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T:\Asset Planning\2_Data\Roading\RAMM\Update sheets\"/>
    </mc:Choice>
  </mc:AlternateContent>
  <bookViews>
    <workbookView xWindow="0" yWindow="0" windowWidth="19170" windowHeight="7470" tabRatio="882"/>
  </bookViews>
  <sheets>
    <sheet name="Instructions -Read me" sheetId="6" r:id="rId1"/>
    <sheet name="Lookups" sheetId="7" r:id="rId2"/>
    <sheet name="2.2 General &amp; Metadata" sheetId="20" r:id="rId3"/>
    <sheet name="2.3 Surface" sheetId="1" r:id="rId4"/>
    <sheet name="2.4 Pavement Layer" sheetId="2" r:id="rId5"/>
    <sheet name="2.5 SWC's" sheetId="9" r:id="rId6"/>
    <sheet name="2.6 Footpaths" sheetId="18" r:id="rId7"/>
    <sheet name="2.8 Markings" sheetId="14" r:id="rId8"/>
    <sheet name="3.1 Drains" sheetId="8" r:id="rId9"/>
    <sheet name="3.2 Signs" sheetId="16" r:id="rId10"/>
    <sheet name="3.3 Minor Structures" sheetId="12" r:id="rId11"/>
    <sheet name="3.4 Retaining Walls" sheetId="15" r:id="rId12"/>
    <sheet name="3.5 Street Lighting" sheetId="21" r:id="rId13"/>
    <sheet name="Crossings" sheetId="19" r:id="rId14"/>
    <sheet name="Shoulder" sheetId="10" r:id="rId15"/>
    <sheet name="Islands" sheetId="17" r:id="rId16"/>
    <sheet name="Pavement_Test_Pit _Survey" sheetId="4" r:id="rId17"/>
    <sheet name="Pavement_Test_Pit" sheetId="5" r:id="rId18"/>
    <sheet name="Features" sheetId="11" r:id="rId19"/>
    <sheet name="Railings" sheetId="13" r:id="rId20"/>
    <sheet name="Maint Costs" sheetId="22" r:id="rId21"/>
  </sheets>
  <definedNames>
    <definedName name="_xlnm._FilterDatabase" localSheetId="3" hidden="1">'2.3 Surface'!$A$6:$BW$6</definedName>
    <definedName name="Action">Lookups!$A$3:$A$5</definedName>
    <definedName name="CBR_UCS">Lookups!$AK$3:$AK$4</definedName>
    <definedName name="Chip_Size">Lookups!$N$3:$N$8</definedName>
    <definedName name="class" localSheetId="2">#REF!</definedName>
    <definedName name="class">#REF!</definedName>
    <definedName name="Direction">Lookups!$DB$3:$DB$10</definedName>
    <definedName name="DrainCulvert">Lookups!$BG$3:$BG$11</definedName>
    <definedName name="DrainCulvertDesc">Lookups!$BG$3:$BH$11</definedName>
    <definedName name="DrainEntry">Lookups!$BE$3:$BE$17</definedName>
    <definedName name="DrainEntryDesc">Lookups!$BE$3:$BF$17</definedName>
    <definedName name="DrainMaterial">Lookups!$BC$3:$BC$14</definedName>
    <definedName name="DrainMaterialDesc">Lookups!$BC$3:$BD$14</definedName>
    <definedName name="DrainShape">Lookups!$BI$3:$BI$5</definedName>
    <definedName name="DrainSide">Lookups!$BB$3:$BB$7</definedName>
    <definedName name="DrainType">Lookups!$AZ$3:$AZ$28</definedName>
    <definedName name="DrainTypeDesc">Lookups!$AZ$3:$BA$28</definedName>
    <definedName name="EstimateStatus">Lookups!$AJ$3:$AJ$4</definedName>
    <definedName name="FeatureType">Lookups!$BS$3:$BS$31</definedName>
    <definedName name="FeatureTypeDesc">Lookups!$BS$3:$BT$31</definedName>
    <definedName name="Flow">Lookups!$BJ$3:$BJ$7</definedName>
    <definedName name="FlowDesc">Lookups!$BJ$3:$BK$7</definedName>
    <definedName name="Framed">Lookups!$DG$3:$DG$5</definedName>
    <definedName name="FullWidth">Lookups!$I$3:$I$4</definedName>
    <definedName name="fw_treat">Lookups!$AY$3:$AY$60</definedName>
    <definedName name="ground_fix">Lookups!$CU$3:$CU$13</definedName>
    <definedName name="Historic">Lookups!$AR$3:$AR$4</definedName>
    <definedName name="Latest">Lookups!$DF$3:$DF$4</definedName>
    <definedName name="LayerSub">Lookups!$AI$3:$AI$4</definedName>
    <definedName name="LayerType">Lookups!$AU$3:$AU$5</definedName>
    <definedName name="LayerTypeDesc">Lookups!$AU$3:$AV$5</definedName>
    <definedName name="MarkColour">Lookups!$CN$3:$CN$9</definedName>
    <definedName name="MarkMaterial">Lookups!$CP$3:$CP$13</definedName>
    <definedName name="MarkMaterialDesc">Lookups!$CP$3:$CQ$13</definedName>
    <definedName name="MarkType">Lookups!$CL$3:$CL$99</definedName>
    <definedName name="MarkTypeDesc">Lookups!$CL$3:$CM$99</definedName>
    <definedName name="ms_style">Lookups!$CT$3:$CT$9</definedName>
    <definedName name="MSMaterial">Lookups!$BZ$3:$BZ$14</definedName>
    <definedName name="MsMaterialDesc">Lookups!$BZ$3:$CA$14</definedName>
    <definedName name="MSSide">Lookups!$BY$3:$BY$6</definedName>
    <definedName name="MSSubType">Lookups!$BW$3:$BW$37</definedName>
    <definedName name="MSSubtypeDesc">Lookups!$BW$3:$BX$37</definedName>
    <definedName name="MSType">Lookups!$BU$3:$BU$13</definedName>
    <definedName name="MSTypeDesc">Lookups!$BU$3:$BV$13</definedName>
    <definedName name="names" localSheetId="2">#REF!</definedName>
    <definedName name="names">#REF!</definedName>
    <definedName name="Owner">Lookups!$F$3:$F$5</definedName>
    <definedName name="PaveMaterial">Lookups!$AM$3:$AM$46</definedName>
    <definedName name="PaveMaterialDesc">Lookups!$AM$3:$AN$84</definedName>
    <definedName name="PaveSource">Lookups!$P$3:$P$21</definedName>
    <definedName name="PaveSpec">Lookups!$AO$3:$AO$5</definedName>
    <definedName name="PaveSubgrade">Lookups!$AL$3:$AL$11</definedName>
    <definedName name="Polymer_Desc">Lookups!$Z$3:$Z$38</definedName>
    <definedName name="Polymer_Type">Lookups!$Z$3:$AA$38</definedName>
    <definedName name="_xlnm.Print_Area" localSheetId="2">'2.2 General &amp; Metadata'!$A$1:$S$5</definedName>
    <definedName name="_xlnm.Print_Area" localSheetId="3">'2.3 Surface'!$A$1:$BW$5</definedName>
    <definedName name="_xlnm.Print_Titles" localSheetId="2">'2.2 General &amp; Metadata'!$1:$5</definedName>
    <definedName name="_xlnm.Print_Titles" localSheetId="3">'2.3 Surface'!$1:$5</definedName>
    <definedName name="_xlnm.Print_Titles" localSheetId="4">'2.4 Pavement Layer'!$2:$5</definedName>
    <definedName name="_xlnm.Print_Titles" localSheetId="5">'2.5 SWC''s'!$1:$5</definedName>
    <definedName name="_xlnm.Print_Titles" localSheetId="7">'2.8 Markings'!$1:$5</definedName>
    <definedName name="_xlnm.Print_Titles" localSheetId="8">'3.1 Drains'!$1:$5</definedName>
    <definedName name="_xlnm.Print_Titles" localSheetId="17">Pavement_Test_Pit!$1:$5</definedName>
    <definedName name="_xlnm.Print_Titles" localSheetId="16">'Pavement_Test_Pit _Survey'!$1:$5</definedName>
    <definedName name="_xlnm.Print_Titles" localSheetId="14">Shoulder!$1:$5</definedName>
    <definedName name="RailAttach">Lookups!$CH$3:$CH$5</definedName>
    <definedName name="RailAttachDesc">Lookups!$CH$3:$CI$5</definedName>
    <definedName name="RailEnd">Lookups!$CJ$3:$CJ$33</definedName>
    <definedName name="RailEndDesc">Lookups!$CJ$3:$CK$33</definedName>
    <definedName name="RailMake">Lookups!$CE$3:$CE$6</definedName>
    <definedName name="RailMaterial">Lookups!$CG$3:$CG$16</definedName>
    <definedName name="RailShape">Lookups!$CF$3:$CF$5</definedName>
    <definedName name="RailSide">Lookups!$CB$3:$CB$8</definedName>
    <definedName name="RailType">Lookups!$CC$3:$CC$16</definedName>
    <definedName name="RailTypeDesc">Lookups!$CC$3:$CD$16</definedName>
    <definedName name="rcyc_cpnt">Lookups!$AG$3:$AG$7</definedName>
    <definedName name="Reconstructed">Lookups!$AP$3:$AP$4</definedName>
    <definedName name="reflect">Lookups!$CO$3:$CO$4</definedName>
    <definedName name="ReplaceReason">Lookups!$DH$3:$DH$14</definedName>
    <definedName name="replaceReasonDesc">Lookups!$DH$3:$DI$14</definedName>
    <definedName name="Risk">Lookups!$E$3:$E$8</definedName>
    <definedName name="RoadID">Lookups!$B$4:$C$113</definedName>
    <definedName name="Roadname">Lookups!$B$4:$B$2720</definedName>
    <definedName name="ShoulderMaterial">Lookups!$BP$3:$BP$9</definedName>
    <definedName name="ShoulderMaterialDesc">Lookups!$BP$3:$BQ$9</definedName>
    <definedName name="Side">Lookups!$BR$3:$BR$7</definedName>
    <definedName name="SignColour">Lookups!$DD$3:$DD$12</definedName>
    <definedName name="SignDesc">Lookups!$CW$3:$CZ$445</definedName>
    <definedName name="SignMaterial">Lookups!$DC$3:$DC$7</definedName>
    <definedName name="Signtype">Lookups!$CW$3:$CW$445</definedName>
    <definedName name="StAgent">Lookups!$AQ$3:$AQ$17</definedName>
    <definedName name="Substrate">Lookups!$DE$3:$DE$7</definedName>
    <definedName name="Surf_Reason_Desc">Lookups!$AC$3:$AC$16</definedName>
    <definedName name="surf_recycled_cpnt">'2.4 Pavement Layer'!#REF!</definedName>
    <definedName name="SurfAdditive">Lookups!$X$3:$Y$29</definedName>
    <definedName name="SurfAdditiveDesc">Lookups!$X$3:$X$29</definedName>
    <definedName name="SurfAdhesion">Lookups!$W$2:$W$24</definedName>
    <definedName name="SurfAdhesionDesc">Lookups!$V$3:$V$24</definedName>
    <definedName name="SurfBinder">Lookups!$Q$3:$Q$16</definedName>
    <definedName name="SurfCutter">Lookups!$U$3:$U$5</definedName>
    <definedName name="SurfFunction">Lookups!$L$3:$L$9</definedName>
    <definedName name="SurfMatDesc">Lookups!$J$3:$J$26</definedName>
    <definedName name="SurfReason">Lookups!$AC$3:$AD$16</definedName>
    <definedName name="SurfRecycCpnt">Lookups!$AG$3:$AG$7</definedName>
    <definedName name="SurfSpec">Lookups!$AB$3:$AB$19</definedName>
    <definedName name="SWCSide">Lookups!$BL$3:$BL$5</definedName>
    <definedName name="SWCType">Lookups!$BM$3:$BM$19</definedName>
    <definedName name="SWCTypeDesc">Lookups!$BM$3:$BN$19</definedName>
    <definedName name="TPMethod">Lookups!$AS$3:$AS$5</definedName>
    <definedName name="TPMethodDesc">Lookups!$AS$3:$AT$5</definedName>
    <definedName name="TrueFalse">Lookups!$D$3:$D$4</definedName>
    <definedName name="WallType">Lookups!$CR$3:$CR$19</definedName>
    <definedName name="WallTypeDesc">Lookups!$CR$3:$CS$19</definedName>
    <definedName name="Work_Category">Lookups!$DX$3:$DX$100</definedName>
  </definedNames>
  <calcPr calcId="162913"/>
</workbook>
</file>

<file path=xl/calcChain.xml><?xml version="1.0" encoding="utf-8"?>
<calcChain xmlns="http://schemas.openxmlformats.org/spreadsheetml/2006/main">
  <c r="C6" i="20" l="1"/>
  <c r="C753" i="20"/>
  <c r="C752" i="20"/>
  <c r="C751" i="20"/>
  <c r="C750" i="20"/>
  <c r="C749" i="20"/>
  <c r="C748" i="20"/>
  <c r="C747" i="20"/>
  <c r="C746" i="20"/>
  <c r="C745" i="20"/>
  <c r="C744" i="20"/>
  <c r="C743" i="20"/>
  <c r="C742" i="20"/>
  <c r="C741" i="20"/>
  <c r="C740" i="20"/>
  <c r="C739" i="20"/>
  <c r="C738" i="20"/>
  <c r="C737" i="20"/>
  <c r="C736" i="20"/>
  <c r="C735" i="20"/>
  <c r="C734" i="20"/>
  <c r="C733" i="20"/>
  <c r="C732" i="20"/>
  <c r="C731" i="20"/>
  <c r="C730" i="20"/>
  <c r="C729" i="20"/>
  <c r="C728" i="20"/>
  <c r="C727" i="20"/>
  <c r="C726" i="20"/>
  <c r="C725" i="20"/>
  <c r="C724" i="20"/>
  <c r="C723" i="20"/>
  <c r="C722" i="20"/>
  <c r="C721" i="20"/>
  <c r="C720" i="20"/>
  <c r="C719" i="20"/>
  <c r="C718" i="20"/>
  <c r="C717" i="20"/>
  <c r="C716" i="20"/>
  <c r="C715" i="20"/>
  <c r="C714" i="20"/>
  <c r="C713" i="20"/>
  <c r="C712" i="20"/>
  <c r="C711" i="20"/>
  <c r="C710" i="20"/>
  <c r="C709" i="20"/>
  <c r="C708" i="20"/>
  <c r="C707" i="20"/>
  <c r="C706" i="20"/>
  <c r="C705" i="20"/>
  <c r="C704" i="20"/>
  <c r="C703" i="20"/>
  <c r="C702" i="20"/>
  <c r="C701" i="20"/>
  <c r="C700" i="20"/>
  <c r="C699" i="20"/>
  <c r="C698" i="20"/>
  <c r="C697" i="20"/>
  <c r="C696" i="20"/>
  <c r="C695" i="20"/>
  <c r="C694" i="20"/>
  <c r="C693" i="20"/>
  <c r="C692" i="20"/>
  <c r="C691" i="20"/>
  <c r="C690" i="20"/>
  <c r="C689" i="20"/>
  <c r="C688" i="20"/>
  <c r="C687" i="20"/>
  <c r="C686" i="20"/>
  <c r="C685" i="20"/>
  <c r="C684" i="20"/>
  <c r="C683" i="20"/>
  <c r="C682" i="20"/>
  <c r="C681" i="20"/>
  <c r="C680" i="20"/>
  <c r="C679" i="20"/>
  <c r="C678" i="20"/>
  <c r="C677" i="20"/>
  <c r="C676" i="20"/>
  <c r="C675" i="20"/>
  <c r="C674" i="20"/>
  <c r="C673" i="20"/>
  <c r="C672" i="20"/>
  <c r="C671" i="20"/>
  <c r="C670" i="20"/>
  <c r="C669" i="20"/>
  <c r="C668" i="20"/>
  <c r="C667" i="20"/>
  <c r="C666" i="20"/>
  <c r="C665" i="20"/>
  <c r="C664" i="20"/>
  <c r="C663" i="20"/>
  <c r="C662" i="20"/>
  <c r="C661" i="20"/>
  <c r="C660" i="20"/>
  <c r="C659" i="20"/>
  <c r="C658" i="20"/>
  <c r="C657" i="20"/>
  <c r="C656" i="20"/>
  <c r="C655" i="20"/>
  <c r="C654" i="20"/>
  <c r="C653" i="20"/>
  <c r="C652" i="20"/>
  <c r="C651" i="20"/>
  <c r="C650" i="20"/>
  <c r="C649" i="20"/>
  <c r="C648" i="20"/>
  <c r="C647" i="20"/>
  <c r="C646" i="20"/>
  <c r="C645" i="20"/>
  <c r="C644" i="20"/>
  <c r="C643" i="20"/>
  <c r="C642" i="20"/>
  <c r="C641" i="20"/>
  <c r="C640" i="20"/>
  <c r="C639" i="20"/>
  <c r="C638" i="20"/>
  <c r="C637" i="20"/>
  <c r="C636" i="20"/>
  <c r="C635" i="20"/>
  <c r="C634" i="20"/>
  <c r="C633" i="20"/>
  <c r="C632" i="20"/>
  <c r="C631" i="20"/>
  <c r="C630" i="20"/>
  <c r="C629" i="20"/>
  <c r="C628" i="20"/>
  <c r="C627" i="20"/>
  <c r="C626" i="20"/>
  <c r="C625" i="20"/>
  <c r="C624" i="20"/>
  <c r="C623" i="20"/>
  <c r="C622" i="20"/>
  <c r="C621" i="20"/>
  <c r="C620" i="20"/>
  <c r="C619" i="20"/>
  <c r="C618" i="20"/>
  <c r="C617" i="20"/>
  <c r="C616" i="20"/>
  <c r="C615" i="20"/>
  <c r="C614" i="20"/>
  <c r="C613" i="20"/>
  <c r="C612" i="20"/>
  <c r="C611" i="20"/>
  <c r="C610" i="20"/>
  <c r="C609" i="20"/>
  <c r="C608" i="20"/>
  <c r="C607" i="20"/>
  <c r="C606" i="20"/>
  <c r="C605" i="20"/>
  <c r="C604" i="20"/>
  <c r="C603" i="20"/>
  <c r="C602" i="20"/>
  <c r="C601" i="20"/>
  <c r="C600" i="20"/>
  <c r="C599" i="20"/>
  <c r="C598" i="20"/>
  <c r="C597" i="20"/>
  <c r="C596" i="20"/>
  <c r="C595" i="20"/>
  <c r="C594" i="20"/>
  <c r="C593" i="20"/>
  <c r="C592" i="20"/>
  <c r="C591" i="20"/>
  <c r="C590" i="20"/>
  <c r="C589" i="20"/>
  <c r="C588" i="20"/>
  <c r="C587" i="20"/>
  <c r="C586" i="20"/>
  <c r="C585" i="20"/>
  <c r="C584" i="20"/>
  <c r="C583" i="20"/>
  <c r="C582" i="20"/>
  <c r="C581" i="20"/>
  <c r="C580" i="20"/>
  <c r="C579" i="20"/>
  <c r="C578" i="20"/>
  <c r="C577" i="20"/>
  <c r="C576" i="20"/>
  <c r="C575" i="20"/>
  <c r="C574" i="20"/>
  <c r="C573" i="20"/>
  <c r="C572" i="20"/>
  <c r="C571" i="20"/>
  <c r="C570" i="20"/>
  <c r="C569" i="20"/>
  <c r="C568" i="20"/>
  <c r="C567" i="20"/>
  <c r="C566" i="20"/>
  <c r="C565" i="20"/>
  <c r="C564" i="20"/>
  <c r="C563" i="20"/>
  <c r="C562" i="20"/>
  <c r="C561" i="20"/>
  <c r="C560" i="20"/>
  <c r="C559" i="20"/>
  <c r="C558" i="20"/>
  <c r="C557" i="20"/>
  <c r="C556" i="20"/>
  <c r="C555" i="20"/>
  <c r="C554" i="20"/>
  <c r="C553" i="20"/>
  <c r="C552" i="20"/>
  <c r="C551" i="20"/>
  <c r="C550" i="20"/>
  <c r="C549" i="20"/>
  <c r="C548" i="20"/>
  <c r="C547" i="20"/>
  <c r="C546" i="20"/>
  <c r="C545" i="20"/>
  <c r="C544" i="20"/>
  <c r="C543" i="20"/>
  <c r="C542" i="20"/>
  <c r="C541" i="20"/>
  <c r="C540" i="20"/>
  <c r="C539" i="20"/>
  <c r="C538" i="20"/>
  <c r="C537" i="20"/>
  <c r="C536" i="20"/>
  <c r="C535" i="20"/>
  <c r="C534" i="20"/>
  <c r="C533" i="20"/>
  <c r="C532" i="20"/>
  <c r="C531" i="20"/>
  <c r="C530" i="20"/>
  <c r="C529" i="20"/>
  <c r="C528" i="20"/>
  <c r="C527" i="20"/>
  <c r="C526" i="20"/>
  <c r="C525" i="20"/>
  <c r="C524" i="20"/>
  <c r="C523" i="20"/>
  <c r="C522" i="20"/>
  <c r="C521" i="20"/>
  <c r="C520" i="20"/>
  <c r="C519" i="20"/>
  <c r="C518" i="20"/>
  <c r="C517" i="20"/>
  <c r="C516" i="20"/>
  <c r="C515" i="20"/>
  <c r="C514" i="20"/>
  <c r="C513" i="20"/>
  <c r="C512" i="20"/>
  <c r="C511" i="20"/>
  <c r="C510" i="20"/>
  <c r="C509" i="20"/>
  <c r="C508" i="20"/>
  <c r="C507" i="20"/>
  <c r="C506" i="20"/>
  <c r="C505" i="20"/>
  <c r="C504" i="20"/>
  <c r="C503" i="20"/>
  <c r="C502" i="20"/>
  <c r="C501" i="20"/>
  <c r="C500" i="20"/>
  <c r="C499" i="20"/>
  <c r="C498" i="20"/>
  <c r="C497" i="20"/>
  <c r="C496" i="20"/>
  <c r="C495" i="20"/>
  <c r="C494" i="20"/>
  <c r="C493" i="20"/>
  <c r="C492" i="20"/>
  <c r="C491" i="20"/>
  <c r="C490" i="20"/>
  <c r="C489" i="20"/>
  <c r="C488" i="20"/>
  <c r="C487" i="20"/>
  <c r="C486" i="20"/>
  <c r="C485" i="20"/>
  <c r="C484" i="20"/>
  <c r="C483" i="20"/>
  <c r="C482" i="20"/>
  <c r="C481" i="20"/>
  <c r="C480" i="20"/>
  <c r="C479" i="20"/>
  <c r="C478" i="20"/>
  <c r="C477" i="20"/>
  <c r="C476" i="20"/>
  <c r="C475" i="20"/>
  <c r="C474" i="20"/>
  <c r="C473" i="20"/>
  <c r="C472" i="20"/>
  <c r="C471" i="20"/>
  <c r="C470" i="20"/>
  <c r="C469" i="20"/>
  <c r="C468" i="20"/>
  <c r="C467" i="20"/>
  <c r="C466" i="20"/>
  <c r="C465" i="20"/>
  <c r="C464" i="20"/>
  <c r="C463" i="20"/>
  <c r="C462" i="20"/>
  <c r="C461" i="20"/>
  <c r="C460" i="20"/>
  <c r="C459" i="20"/>
  <c r="C458" i="20"/>
  <c r="C457" i="20"/>
  <c r="C456" i="20"/>
  <c r="C455" i="20"/>
  <c r="C454" i="20"/>
  <c r="C453" i="20"/>
  <c r="C452" i="20"/>
  <c r="C451" i="20"/>
  <c r="C450" i="20"/>
  <c r="C449" i="20"/>
  <c r="C448" i="20"/>
  <c r="C447" i="20"/>
  <c r="C446" i="20"/>
  <c r="C445" i="20"/>
  <c r="C444" i="20"/>
  <c r="C443" i="20"/>
  <c r="C442" i="20"/>
  <c r="C441" i="20"/>
  <c r="C440" i="20"/>
  <c r="C439" i="20"/>
  <c r="C438" i="20"/>
  <c r="C437" i="20"/>
  <c r="C436" i="20"/>
  <c r="C435" i="20"/>
  <c r="C434" i="20"/>
  <c r="C433" i="20"/>
  <c r="C432" i="20"/>
  <c r="C431" i="20"/>
  <c r="C430" i="20"/>
  <c r="C429" i="20"/>
  <c r="C428" i="20"/>
  <c r="C427" i="20"/>
  <c r="C426" i="20"/>
  <c r="C425" i="20"/>
  <c r="C424" i="20"/>
  <c r="C423" i="20"/>
  <c r="C422" i="20"/>
  <c r="C421" i="20"/>
  <c r="C420" i="20"/>
  <c r="C419" i="20"/>
  <c r="C418" i="20"/>
  <c r="C417" i="20"/>
  <c r="C416" i="20"/>
  <c r="C415" i="20"/>
  <c r="C414" i="20"/>
  <c r="C413" i="20"/>
  <c r="C412" i="20"/>
  <c r="C411" i="20"/>
  <c r="C410" i="20"/>
  <c r="C409" i="20"/>
  <c r="C408" i="20"/>
  <c r="C407" i="20"/>
  <c r="C406" i="20"/>
  <c r="C405" i="20"/>
  <c r="C404" i="20"/>
  <c r="C403" i="20"/>
  <c r="C402" i="20"/>
  <c r="C401" i="20"/>
  <c r="C400" i="20"/>
  <c r="C399" i="20"/>
  <c r="C398" i="20"/>
  <c r="C397" i="20"/>
  <c r="C396" i="20"/>
  <c r="C395" i="20"/>
  <c r="C394" i="20"/>
  <c r="C393" i="20"/>
  <c r="C392" i="20"/>
  <c r="C391" i="20"/>
  <c r="C390" i="20"/>
  <c r="C389" i="20"/>
  <c r="C388" i="20"/>
  <c r="C387" i="20"/>
  <c r="C386" i="20"/>
  <c r="C385" i="20"/>
  <c r="C384" i="20"/>
  <c r="C383" i="20"/>
  <c r="C382" i="20"/>
  <c r="C381" i="20"/>
  <c r="C380" i="20"/>
  <c r="C379"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2" i="20"/>
  <c r="C341" i="20"/>
  <c r="C340" i="20"/>
  <c r="C339" i="20"/>
  <c r="C338" i="20"/>
  <c r="C337" i="20"/>
  <c r="C336" i="20"/>
  <c r="C335" i="20"/>
  <c r="C334" i="20"/>
  <c r="C333" i="20"/>
  <c r="C332" i="20"/>
  <c r="C331" i="20"/>
  <c r="C330" i="20"/>
  <c r="C329" i="20"/>
  <c r="C328" i="20"/>
  <c r="C327" i="20"/>
  <c r="C326" i="20"/>
  <c r="C325" i="20"/>
  <c r="C324" i="20"/>
  <c r="C323" i="20"/>
  <c r="C322" i="20"/>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BJ7" i="1" l="1"/>
  <c r="D7" i="1"/>
  <c r="X7" i="1"/>
  <c r="Z7" i="1"/>
  <c r="AL7" i="1"/>
  <c r="AO7" i="1"/>
  <c r="AQ7" i="1"/>
  <c r="BH7" i="1"/>
  <c r="D833" i="2" l="1"/>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Z8" i="1" l="1"/>
  <c r="AL754" i="1" l="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Z13" i="1"/>
  <c r="Z12" i="1"/>
  <c r="Z11" i="1"/>
  <c r="Z10" i="1"/>
  <c r="Z9" i="1"/>
  <c r="X754" i="1" l="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BH754" i="1"/>
  <c r="BH753" i="1"/>
  <c r="BH752" i="1"/>
  <c r="BH751" i="1"/>
  <c r="BH750" i="1"/>
  <c r="BH749" i="1"/>
  <c r="BH748" i="1"/>
  <c r="BH747" i="1"/>
  <c r="BH746" i="1"/>
  <c r="BH745" i="1"/>
  <c r="BH744" i="1"/>
  <c r="BH743" i="1"/>
  <c r="BH742" i="1"/>
  <c r="BH741" i="1"/>
  <c r="BH740" i="1"/>
  <c r="BH739" i="1"/>
  <c r="BH738" i="1"/>
  <c r="BH737" i="1"/>
  <c r="BH736" i="1"/>
  <c r="BH735" i="1"/>
  <c r="BH734" i="1"/>
  <c r="BH733" i="1"/>
  <c r="BH732" i="1"/>
  <c r="BH731" i="1"/>
  <c r="BH730" i="1"/>
  <c r="BH729" i="1"/>
  <c r="BH728" i="1"/>
  <c r="BH727" i="1"/>
  <c r="BH726" i="1"/>
  <c r="BH725" i="1"/>
  <c r="BH724" i="1"/>
  <c r="BH723" i="1"/>
  <c r="BH722" i="1"/>
  <c r="BH721" i="1"/>
  <c r="BH720" i="1"/>
  <c r="BH719" i="1"/>
  <c r="BH718" i="1"/>
  <c r="BH717" i="1"/>
  <c r="BH716" i="1"/>
  <c r="BH715" i="1"/>
  <c r="BH714" i="1"/>
  <c r="BH713" i="1"/>
  <c r="BH712" i="1"/>
  <c r="BH711" i="1"/>
  <c r="BH710" i="1"/>
  <c r="BH709" i="1"/>
  <c r="BH708" i="1"/>
  <c r="BH707" i="1"/>
  <c r="BH706" i="1"/>
  <c r="BH705" i="1"/>
  <c r="BH704" i="1"/>
  <c r="BH703" i="1"/>
  <c r="BH702" i="1"/>
  <c r="BH701" i="1"/>
  <c r="BH700" i="1"/>
  <c r="BH699" i="1"/>
  <c r="BH698" i="1"/>
  <c r="BH697" i="1"/>
  <c r="BH696" i="1"/>
  <c r="BH695" i="1"/>
  <c r="BH694" i="1"/>
  <c r="BH693" i="1"/>
  <c r="BH692" i="1"/>
  <c r="BH691" i="1"/>
  <c r="BH690" i="1"/>
  <c r="BH689" i="1"/>
  <c r="BH688" i="1"/>
  <c r="BH687" i="1"/>
  <c r="BH686" i="1"/>
  <c r="BH685" i="1"/>
  <c r="BH684" i="1"/>
  <c r="BH683" i="1"/>
  <c r="BH682" i="1"/>
  <c r="BH681" i="1"/>
  <c r="BH680" i="1"/>
  <c r="BH679" i="1"/>
  <c r="BH678" i="1"/>
  <c r="BH677" i="1"/>
  <c r="BH676" i="1"/>
  <c r="BH675" i="1"/>
  <c r="BH674" i="1"/>
  <c r="BH673" i="1"/>
  <c r="BH672" i="1"/>
  <c r="BH671" i="1"/>
  <c r="BH670" i="1"/>
  <c r="BH669" i="1"/>
  <c r="BH668" i="1"/>
  <c r="BH667" i="1"/>
  <c r="BH666" i="1"/>
  <c r="BH665" i="1"/>
  <c r="BH664" i="1"/>
  <c r="BH663" i="1"/>
  <c r="BH662" i="1"/>
  <c r="BH661" i="1"/>
  <c r="BH660" i="1"/>
  <c r="BH659" i="1"/>
  <c r="BH658" i="1"/>
  <c r="BH657" i="1"/>
  <c r="BH656" i="1"/>
  <c r="BH655" i="1"/>
  <c r="BH654" i="1"/>
  <c r="BH653" i="1"/>
  <c r="BH652" i="1"/>
  <c r="BH651" i="1"/>
  <c r="BH650" i="1"/>
  <c r="BH649" i="1"/>
  <c r="BH648" i="1"/>
  <c r="BH647" i="1"/>
  <c r="BH646" i="1"/>
  <c r="BH645" i="1"/>
  <c r="BH644" i="1"/>
  <c r="BH643" i="1"/>
  <c r="BH642" i="1"/>
  <c r="BH641" i="1"/>
  <c r="BH640" i="1"/>
  <c r="BH639" i="1"/>
  <c r="BH638" i="1"/>
  <c r="BH637" i="1"/>
  <c r="BH636" i="1"/>
  <c r="BH635" i="1"/>
  <c r="BH634" i="1"/>
  <c r="BH633" i="1"/>
  <c r="BH632" i="1"/>
  <c r="BH631" i="1"/>
  <c r="BH630" i="1"/>
  <c r="BH629" i="1"/>
  <c r="BH628" i="1"/>
  <c r="BH627" i="1"/>
  <c r="BH626" i="1"/>
  <c r="BH625" i="1"/>
  <c r="BH624" i="1"/>
  <c r="BH623" i="1"/>
  <c r="BH622" i="1"/>
  <c r="BH621" i="1"/>
  <c r="BH620" i="1"/>
  <c r="BH619" i="1"/>
  <c r="BH618" i="1"/>
  <c r="BH617" i="1"/>
  <c r="BH616" i="1"/>
  <c r="BH615" i="1"/>
  <c r="BH614" i="1"/>
  <c r="BH613" i="1"/>
  <c r="BH612" i="1"/>
  <c r="BH611" i="1"/>
  <c r="BH610" i="1"/>
  <c r="BH609" i="1"/>
  <c r="BH608" i="1"/>
  <c r="BH607" i="1"/>
  <c r="BH606" i="1"/>
  <c r="BH605" i="1"/>
  <c r="BH604" i="1"/>
  <c r="BH603" i="1"/>
  <c r="BH602" i="1"/>
  <c r="BH601" i="1"/>
  <c r="BH600" i="1"/>
  <c r="BH599" i="1"/>
  <c r="BH598" i="1"/>
  <c r="BH597" i="1"/>
  <c r="BH596" i="1"/>
  <c r="BH595" i="1"/>
  <c r="BH594" i="1"/>
  <c r="BH593" i="1"/>
  <c r="BH592" i="1"/>
  <c r="BH591" i="1"/>
  <c r="BH590" i="1"/>
  <c r="BH589" i="1"/>
  <c r="BH588" i="1"/>
  <c r="BH587" i="1"/>
  <c r="BH586" i="1"/>
  <c r="BH585" i="1"/>
  <c r="BH584" i="1"/>
  <c r="BH583" i="1"/>
  <c r="BH582" i="1"/>
  <c r="BH581" i="1"/>
  <c r="BH580" i="1"/>
  <c r="BH579" i="1"/>
  <c r="BH578" i="1"/>
  <c r="BH577" i="1"/>
  <c r="BH576" i="1"/>
  <c r="BH575" i="1"/>
  <c r="BH574" i="1"/>
  <c r="BH573" i="1"/>
  <c r="BH572" i="1"/>
  <c r="BH571" i="1"/>
  <c r="BH570" i="1"/>
  <c r="BH569" i="1"/>
  <c r="BH568" i="1"/>
  <c r="BH567" i="1"/>
  <c r="BH566" i="1"/>
  <c r="BH565" i="1"/>
  <c r="BH564" i="1"/>
  <c r="BH563" i="1"/>
  <c r="BH562" i="1"/>
  <c r="BH561" i="1"/>
  <c r="BH560" i="1"/>
  <c r="BH559" i="1"/>
  <c r="BH558" i="1"/>
  <c r="BH557" i="1"/>
  <c r="BH556" i="1"/>
  <c r="BH555" i="1"/>
  <c r="BH554" i="1"/>
  <c r="BH553" i="1"/>
  <c r="BH552" i="1"/>
  <c r="BH551" i="1"/>
  <c r="BH550" i="1"/>
  <c r="BH549" i="1"/>
  <c r="BH548" i="1"/>
  <c r="BH547" i="1"/>
  <c r="BH546" i="1"/>
  <c r="BH545" i="1"/>
  <c r="BH544" i="1"/>
  <c r="BH543" i="1"/>
  <c r="BH542" i="1"/>
  <c r="BH541" i="1"/>
  <c r="BH540" i="1"/>
  <c r="BH539" i="1"/>
  <c r="BH538" i="1"/>
  <c r="BH537" i="1"/>
  <c r="BH536" i="1"/>
  <c r="BH535" i="1"/>
  <c r="BH534" i="1"/>
  <c r="BH533" i="1"/>
  <c r="BH532" i="1"/>
  <c r="BH531" i="1"/>
  <c r="BH530" i="1"/>
  <c r="BH529" i="1"/>
  <c r="BH528" i="1"/>
  <c r="BH527" i="1"/>
  <c r="BH526" i="1"/>
  <c r="BH525" i="1"/>
  <c r="BH524" i="1"/>
  <c r="BH523" i="1"/>
  <c r="BH522" i="1"/>
  <c r="BH521" i="1"/>
  <c r="BH520" i="1"/>
  <c r="BH519" i="1"/>
  <c r="BH518" i="1"/>
  <c r="BH517" i="1"/>
  <c r="BH516" i="1"/>
  <c r="BH515" i="1"/>
  <c r="BH514" i="1"/>
  <c r="BH513" i="1"/>
  <c r="BH512" i="1"/>
  <c r="BH511" i="1"/>
  <c r="BH510" i="1"/>
  <c r="BH509" i="1"/>
  <c r="BH508" i="1"/>
  <c r="BH507" i="1"/>
  <c r="BH506" i="1"/>
  <c r="BH505" i="1"/>
  <c r="BH504" i="1"/>
  <c r="BH503" i="1"/>
  <c r="BH502" i="1"/>
  <c r="BH501" i="1"/>
  <c r="BH500" i="1"/>
  <c r="BH499" i="1"/>
  <c r="BH498" i="1"/>
  <c r="BH497" i="1"/>
  <c r="BH496" i="1"/>
  <c r="BH495" i="1"/>
  <c r="BH494" i="1"/>
  <c r="BH493" i="1"/>
  <c r="BH492" i="1"/>
  <c r="BH491" i="1"/>
  <c r="BH490" i="1"/>
  <c r="BH489" i="1"/>
  <c r="BH488" i="1"/>
  <c r="BH487" i="1"/>
  <c r="BH486" i="1"/>
  <c r="BH485" i="1"/>
  <c r="BH484" i="1"/>
  <c r="BH483" i="1"/>
  <c r="BH482" i="1"/>
  <c r="BH481" i="1"/>
  <c r="BH480" i="1"/>
  <c r="BH479" i="1"/>
  <c r="BH478" i="1"/>
  <c r="BH477" i="1"/>
  <c r="BH476" i="1"/>
  <c r="BH475" i="1"/>
  <c r="BH474" i="1"/>
  <c r="BH473" i="1"/>
  <c r="BH472" i="1"/>
  <c r="BH471" i="1"/>
  <c r="BH470" i="1"/>
  <c r="BH469" i="1"/>
  <c r="BH468" i="1"/>
  <c r="BH467" i="1"/>
  <c r="BH466" i="1"/>
  <c r="BH465" i="1"/>
  <c r="BH464" i="1"/>
  <c r="BH463" i="1"/>
  <c r="BH462" i="1"/>
  <c r="BH461" i="1"/>
  <c r="BH460" i="1"/>
  <c r="BH459" i="1"/>
  <c r="BH458" i="1"/>
  <c r="BH457" i="1"/>
  <c r="BH456" i="1"/>
  <c r="BH455" i="1"/>
  <c r="BH454" i="1"/>
  <c r="BH453" i="1"/>
  <c r="BH452" i="1"/>
  <c r="BH451" i="1"/>
  <c r="BH450" i="1"/>
  <c r="BH449" i="1"/>
  <c r="BH448" i="1"/>
  <c r="BH447" i="1"/>
  <c r="BH446" i="1"/>
  <c r="BH445" i="1"/>
  <c r="BH444" i="1"/>
  <c r="BH443" i="1"/>
  <c r="BH442" i="1"/>
  <c r="BH441" i="1"/>
  <c r="BH440" i="1"/>
  <c r="BH439" i="1"/>
  <c r="BH438" i="1"/>
  <c r="BH437" i="1"/>
  <c r="BH436" i="1"/>
  <c r="BH435" i="1"/>
  <c r="BH434" i="1"/>
  <c r="BH433" i="1"/>
  <c r="BH432" i="1"/>
  <c r="BH431" i="1"/>
  <c r="BH430" i="1"/>
  <c r="BH429" i="1"/>
  <c r="BH428" i="1"/>
  <c r="BH427" i="1"/>
  <c r="BH426" i="1"/>
  <c r="BH425" i="1"/>
  <c r="BH424" i="1"/>
  <c r="BH423" i="1"/>
  <c r="BH422" i="1"/>
  <c r="BH421" i="1"/>
  <c r="BH420" i="1"/>
  <c r="BH419" i="1"/>
  <c r="BH418" i="1"/>
  <c r="BH417" i="1"/>
  <c r="BH416" i="1"/>
  <c r="BH415" i="1"/>
  <c r="BH414" i="1"/>
  <c r="BH413" i="1"/>
  <c r="BH412" i="1"/>
  <c r="BH411" i="1"/>
  <c r="BH410" i="1"/>
  <c r="BH409" i="1"/>
  <c r="BH408" i="1"/>
  <c r="BH407" i="1"/>
  <c r="BH406" i="1"/>
  <c r="BH405" i="1"/>
  <c r="BH404" i="1"/>
  <c r="BH403" i="1"/>
  <c r="BH402" i="1"/>
  <c r="BH401" i="1"/>
  <c r="BH400" i="1"/>
  <c r="BH399" i="1"/>
  <c r="BH398" i="1"/>
  <c r="BH397" i="1"/>
  <c r="BH396" i="1"/>
  <c r="BH395" i="1"/>
  <c r="BH394" i="1"/>
  <c r="BH393" i="1"/>
  <c r="BH392" i="1"/>
  <c r="BH391" i="1"/>
  <c r="BH390" i="1"/>
  <c r="BH389" i="1"/>
  <c r="BH388" i="1"/>
  <c r="BH387" i="1"/>
  <c r="BH386" i="1"/>
  <c r="BH385" i="1"/>
  <c r="BH384" i="1"/>
  <c r="BH383" i="1"/>
  <c r="BH382" i="1"/>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9" i="1"/>
  <c r="BH258" i="1"/>
  <c r="BH257" i="1"/>
  <c r="BH256" i="1"/>
  <c r="BH255" i="1"/>
  <c r="BH254" i="1"/>
  <c r="BH253" i="1"/>
  <c r="BH252" i="1"/>
  <c r="BH251" i="1"/>
  <c r="BH250" i="1"/>
  <c r="BH249" i="1"/>
  <c r="BH248" i="1"/>
  <c r="BH247" i="1"/>
  <c r="BH246" i="1"/>
  <c r="BH245" i="1"/>
  <c r="BH244" i="1"/>
  <c r="BH243" i="1"/>
  <c r="BH242" i="1"/>
  <c r="BH241" i="1"/>
  <c r="BH240" i="1"/>
  <c r="BH239" i="1"/>
  <c r="BH238" i="1"/>
  <c r="BH237" i="1"/>
  <c r="BH236" i="1"/>
  <c r="BH235" i="1"/>
  <c r="BH234" i="1"/>
  <c r="BH233" i="1"/>
  <c r="BH232" i="1"/>
  <c r="BH231" i="1"/>
  <c r="BH230" i="1"/>
  <c r="BH229" i="1"/>
  <c r="BH228" i="1"/>
  <c r="BH227" i="1"/>
  <c r="BH226" i="1"/>
  <c r="BH225" i="1"/>
  <c r="BH224" i="1"/>
  <c r="BH223" i="1"/>
  <c r="BH222" i="1"/>
  <c r="BH221" i="1"/>
  <c r="BH220" i="1"/>
  <c r="BH219" i="1"/>
  <c r="BH218" i="1"/>
  <c r="BH217" i="1"/>
  <c r="BH216" i="1"/>
  <c r="BH215" i="1"/>
  <c r="BH214" i="1"/>
  <c r="BH213" i="1"/>
  <c r="BH212" i="1"/>
  <c r="BH211" i="1"/>
  <c r="BH210" i="1"/>
  <c r="BH209" i="1"/>
  <c r="BH208" i="1"/>
  <c r="BH207" i="1"/>
  <c r="BH206" i="1"/>
  <c r="BH205" i="1"/>
  <c r="BH204" i="1"/>
  <c r="BH203" i="1"/>
  <c r="BH202" i="1"/>
  <c r="BH201" i="1"/>
  <c r="BH200" i="1"/>
  <c r="BH199" i="1"/>
  <c r="BH198" i="1"/>
  <c r="BH197" i="1"/>
  <c r="BH196" i="1"/>
  <c r="BH195" i="1"/>
  <c r="BH194" i="1"/>
  <c r="BH193" i="1"/>
  <c r="BH192" i="1"/>
  <c r="BH191" i="1"/>
  <c r="BH190" i="1"/>
  <c r="BH189" i="1"/>
  <c r="BH188" i="1"/>
  <c r="BH187" i="1"/>
  <c r="BH186" i="1"/>
  <c r="BH185" i="1"/>
  <c r="BH184" i="1"/>
  <c r="BH183" i="1"/>
  <c r="BH182" i="1"/>
  <c r="BH181" i="1"/>
  <c r="BH180" i="1"/>
  <c r="BH179" i="1"/>
  <c r="BH178" i="1"/>
  <c r="BH177" i="1"/>
  <c r="BH176" i="1"/>
  <c r="BH175" i="1"/>
  <c r="BH174" i="1"/>
  <c r="BH173" i="1"/>
  <c r="BH172" i="1"/>
  <c r="BH171" i="1"/>
  <c r="BH170" i="1"/>
  <c r="BH169" i="1"/>
  <c r="BH168" i="1"/>
  <c r="BH167" i="1"/>
  <c r="BH166" i="1"/>
  <c r="BH165" i="1"/>
  <c r="BH164" i="1"/>
  <c r="BH163" i="1"/>
  <c r="BH162" i="1"/>
  <c r="BH161" i="1"/>
  <c r="BH160" i="1"/>
  <c r="BH159" i="1"/>
  <c r="BH158" i="1"/>
  <c r="BH157" i="1"/>
  <c r="BH156" i="1"/>
  <c r="BH155" i="1"/>
  <c r="BH154" i="1"/>
  <c r="BH153" i="1"/>
  <c r="BH152" i="1"/>
  <c r="BH151" i="1"/>
  <c r="BH150" i="1"/>
  <c r="BH149" i="1"/>
  <c r="BH148" i="1"/>
  <c r="BH147" i="1"/>
  <c r="BH146" i="1"/>
  <c r="BH145" i="1"/>
  <c r="BH144" i="1"/>
  <c r="BH143" i="1"/>
  <c r="BH142" i="1"/>
  <c r="BH141" i="1"/>
  <c r="BH140" i="1"/>
  <c r="BH139" i="1"/>
  <c r="BH138" i="1"/>
  <c r="BH137" i="1"/>
  <c r="BH136" i="1"/>
  <c r="BH135" i="1"/>
  <c r="BH134" i="1"/>
  <c r="BH133" i="1"/>
  <c r="BH132" i="1"/>
  <c r="BH131" i="1"/>
  <c r="BH130" i="1"/>
  <c r="BH129" i="1"/>
  <c r="BH128" i="1"/>
  <c r="BH127" i="1"/>
  <c r="BH126" i="1"/>
  <c r="BH125" i="1"/>
  <c r="BH124" i="1"/>
  <c r="BH123" i="1"/>
  <c r="BH122" i="1"/>
  <c r="BH121" i="1"/>
  <c r="BH120" i="1"/>
  <c r="BH119" i="1"/>
  <c r="BH118" i="1"/>
  <c r="BH117" i="1"/>
  <c r="BH116" i="1"/>
  <c r="BH115" i="1"/>
  <c r="BH114" i="1"/>
  <c r="BH113" i="1"/>
  <c r="BH112" i="1"/>
  <c r="BH111" i="1"/>
  <c r="BH110" i="1"/>
  <c r="BH109" i="1"/>
  <c r="BH108" i="1"/>
  <c r="BH107" i="1"/>
  <c r="BH106" i="1"/>
  <c r="BH105" i="1"/>
  <c r="BH104" i="1"/>
  <c r="BH103" i="1"/>
  <c r="BH102" i="1"/>
  <c r="BH101" i="1"/>
  <c r="BH100" i="1"/>
  <c r="BH99" i="1"/>
  <c r="BH98" i="1"/>
  <c r="BH97" i="1"/>
  <c r="BH96" i="1"/>
  <c r="BH95" i="1"/>
  <c r="BH94" i="1"/>
  <c r="BH93" i="1"/>
  <c r="BH92" i="1"/>
  <c r="BH91" i="1"/>
  <c r="BH90" i="1"/>
  <c r="BH89" i="1"/>
  <c r="BH88" i="1"/>
  <c r="BH87" i="1"/>
  <c r="BH86" i="1"/>
  <c r="BH85" i="1"/>
  <c r="BH84" i="1"/>
  <c r="BH83" i="1"/>
  <c r="BH82" i="1"/>
  <c r="BH81" i="1"/>
  <c r="BH80" i="1"/>
  <c r="BH79" i="1"/>
  <c r="BH78" i="1"/>
  <c r="BH77" i="1"/>
  <c r="BH76" i="1"/>
  <c r="BH75" i="1"/>
  <c r="BH74" i="1"/>
  <c r="BH73" i="1"/>
  <c r="BH72" i="1"/>
  <c r="BH71" i="1"/>
  <c r="BH70" i="1"/>
  <c r="BH69" i="1"/>
  <c r="BH68" i="1"/>
  <c r="BH67" i="1"/>
  <c r="BH66" i="1"/>
  <c r="BH65" i="1"/>
  <c r="BH64" i="1"/>
  <c r="BH63" i="1"/>
  <c r="BH62" i="1"/>
  <c r="BH61" i="1"/>
  <c r="BH60" i="1"/>
  <c r="BH59" i="1"/>
  <c r="BH58" i="1"/>
  <c r="BH57" i="1"/>
  <c r="BH56" i="1"/>
  <c r="BH55" i="1"/>
  <c r="BH54" i="1"/>
  <c r="BH53" i="1"/>
  <c r="BH52" i="1"/>
  <c r="BH51" i="1"/>
  <c r="BH50" i="1"/>
  <c r="BH49" i="1"/>
  <c r="BH48" i="1"/>
  <c r="BH47" i="1"/>
  <c r="BH46" i="1"/>
  <c r="BH45" i="1"/>
  <c r="BH44" i="1"/>
  <c r="BH43" i="1"/>
  <c r="BH42" i="1"/>
  <c r="BH41" i="1"/>
  <c r="BH40" i="1"/>
  <c r="BH39" i="1"/>
  <c r="BH38" i="1"/>
  <c r="BH37" i="1"/>
  <c r="BH36" i="1"/>
  <c r="BH35" i="1"/>
  <c r="BH34" i="1"/>
  <c r="BH33" i="1"/>
  <c r="BH32" i="1"/>
  <c r="BH31" i="1"/>
  <c r="BH30" i="1"/>
  <c r="BH29" i="1"/>
  <c r="BH28" i="1"/>
  <c r="BH27" i="1"/>
  <c r="BH26" i="1"/>
  <c r="BH25" i="1"/>
  <c r="BH24" i="1"/>
  <c r="BH23" i="1"/>
  <c r="BH22" i="1"/>
  <c r="BH21" i="1"/>
  <c r="BH20" i="1"/>
  <c r="BH19" i="1"/>
  <c r="BH18" i="1"/>
  <c r="BH17" i="1"/>
  <c r="BH16" i="1"/>
  <c r="BH15" i="1"/>
  <c r="BH14" i="1"/>
  <c r="BH13" i="1"/>
  <c r="BH12" i="1"/>
  <c r="BH11" i="1"/>
  <c r="BH10" i="1"/>
  <c r="BH9" i="1"/>
  <c r="BH8"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506" i="1"/>
  <c r="AQ507" i="1"/>
  <c r="AQ508" i="1"/>
  <c r="AQ509" i="1"/>
  <c r="AQ510" i="1"/>
  <c r="AQ511" i="1"/>
  <c r="AQ512" i="1"/>
  <c r="AQ513" i="1"/>
  <c r="AQ514" i="1"/>
  <c r="AQ515" i="1"/>
  <c r="AQ516"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572" i="1"/>
  <c r="AQ573" i="1"/>
  <c r="AQ574" i="1"/>
  <c r="AQ575" i="1"/>
  <c r="AQ576" i="1"/>
  <c r="AQ577" i="1"/>
  <c r="AQ578" i="1"/>
  <c r="AQ579" i="1"/>
  <c r="AQ580" i="1"/>
  <c r="AQ581" i="1"/>
  <c r="AQ582" i="1"/>
  <c r="AQ583" i="1"/>
  <c r="AQ584" i="1"/>
  <c r="AQ585" i="1"/>
  <c r="AQ586" i="1"/>
  <c r="AQ587" i="1"/>
  <c r="AQ588" i="1"/>
  <c r="AQ589" i="1"/>
  <c r="AQ590" i="1"/>
  <c r="AQ591" i="1"/>
  <c r="AQ592" i="1"/>
  <c r="AQ593" i="1"/>
  <c r="AQ594" i="1"/>
  <c r="AQ595" i="1"/>
  <c r="AQ596" i="1"/>
  <c r="AQ597" i="1"/>
  <c r="AQ598" i="1"/>
  <c r="AQ599" i="1"/>
  <c r="AQ600" i="1"/>
  <c r="AQ601" i="1"/>
  <c r="AQ602" i="1"/>
  <c r="AQ603" i="1"/>
  <c r="AQ604" i="1"/>
  <c r="AQ605" i="1"/>
  <c r="AQ606" i="1"/>
  <c r="AQ607" i="1"/>
  <c r="AQ608" i="1"/>
  <c r="AQ609" i="1"/>
  <c r="AQ610" i="1"/>
  <c r="AQ611" i="1"/>
  <c r="AQ612" i="1"/>
  <c r="AQ613" i="1"/>
  <c r="AQ614" i="1"/>
  <c r="AQ615" i="1"/>
  <c r="AQ616" i="1"/>
  <c r="AQ617" i="1"/>
  <c r="AQ618" i="1"/>
  <c r="AQ619" i="1"/>
  <c r="AQ620" i="1"/>
  <c r="AQ621" i="1"/>
  <c r="AQ622" i="1"/>
  <c r="AQ623" i="1"/>
  <c r="AQ624" i="1"/>
  <c r="AQ625" i="1"/>
  <c r="AQ626" i="1"/>
  <c r="AQ627" i="1"/>
  <c r="AQ628" i="1"/>
  <c r="AQ629" i="1"/>
  <c r="AQ630" i="1"/>
  <c r="AQ631" i="1"/>
  <c r="AQ632" i="1"/>
  <c r="AQ633" i="1"/>
  <c r="AQ634" i="1"/>
  <c r="AQ635" i="1"/>
  <c r="AQ636" i="1"/>
  <c r="AQ637" i="1"/>
  <c r="AQ638" i="1"/>
  <c r="AQ639" i="1"/>
  <c r="AQ640" i="1"/>
  <c r="AQ641" i="1"/>
  <c r="AQ642" i="1"/>
  <c r="AQ643" i="1"/>
  <c r="AQ644" i="1"/>
  <c r="AQ645" i="1"/>
  <c r="AQ646" i="1"/>
  <c r="AQ647" i="1"/>
  <c r="AQ648" i="1"/>
  <c r="AQ649" i="1"/>
  <c r="AQ650" i="1"/>
  <c r="AQ651" i="1"/>
  <c r="AQ652" i="1"/>
  <c r="AQ653" i="1"/>
  <c r="AQ654" i="1"/>
  <c r="AQ655" i="1"/>
  <c r="AQ656" i="1"/>
  <c r="AQ657" i="1"/>
  <c r="AQ658" i="1"/>
  <c r="AQ659" i="1"/>
  <c r="AQ660" i="1"/>
  <c r="AQ661" i="1"/>
  <c r="AQ662" i="1"/>
  <c r="AQ663" i="1"/>
  <c r="AQ664" i="1"/>
  <c r="AQ665" i="1"/>
  <c r="AQ666" i="1"/>
  <c r="AQ667" i="1"/>
  <c r="AQ668" i="1"/>
  <c r="AQ669" i="1"/>
  <c r="AQ670" i="1"/>
  <c r="AQ671" i="1"/>
  <c r="AQ672" i="1"/>
  <c r="AQ673" i="1"/>
  <c r="AQ674" i="1"/>
  <c r="AQ675" i="1"/>
  <c r="AQ676" i="1"/>
  <c r="AQ677" i="1"/>
  <c r="AQ678" i="1"/>
  <c r="AQ679" i="1"/>
  <c r="AQ680" i="1"/>
  <c r="AQ681" i="1"/>
  <c r="AQ682" i="1"/>
  <c r="AQ683" i="1"/>
  <c r="AQ684" i="1"/>
  <c r="AQ685" i="1"/>
  <c r="AQ686" i="1"/>
  <c r="AQ687" i="1"/>
  <c r="AQ688" i="1"/>
  <c r="AQ689" i="1"/>
  <c r="AQ690" i="1"/>
  <c r="AQ691" i="1"/>
  <c r="AQ692" i="1"/>
  <c r="AQ693" i="1"/>
  <c r="AQ694" i="1"/>
  <c r="AQ695" i="1"/>
  <c r="AQ696" i="1"/>
  <c r="AQ697" i="1"/>
  <c r="AQ698" i="1"/>
  <c r="AQ699" i="1"/>
  <c r="AQ700" i="1"/>
  <c r="AQ701" i="1"/>
  <c r="AQ702" i="1"/>
  <c r="AQ703" i="1"/>
  <c r="AQ704" i="1"/>
  <c r="AQ705" i="1"/>
  <c r="AQ706" i="1"/>
  <c r="AQ707" i="1"/>
  <c r="AQ708" i="1"/>
  <c r="AQ709" i="1"/>
  <c r="AQ710" i="1"/>
  <c r="AQ711" i="1"/>
  <c r="AQ712" i="1"/>
  <c r="AQ713" i="1"/>
  <c r="AQ714" i="1"/>
  <c r="AQ715" i="1"/>
  <c r="AQ716" i="1"/>
  <c r="AQ717" i="1"/>
  <c r="AQ718" i="1"/>
  <c r="AQ719" i="1"/>
  <c r="AQ720" i="1"/>
  <c r="AQ721" i="1"/>
  <c r="AQ722" i="1"/>
  <c r="AQ723" i="1"/>
  <c r="AQ724" i="1"/>
  <c r="AQ725" i="1"/>
  <c r="AQ726" i="1"/>
  <c r="AQ727" i="1"/>
  <c r="AQ728" i="1"/>
  <c r="AQ729" i="1"/>
  <c r="AQ730" i="1"/>
  <c r="AQ731" i="1"/>
  <c r="AQ732" i="1"/>
  <c r="AQ733" i="1"/>
  <c r="AQ734" i="1"/>
  <c r="AQ735" i="1"/>
  <c r="AQ736" i="1"/>
  <c r="AQ737" i="1"/>
  <c r="AQ738" i="1"/>
  <c r="AQ739" i="1"/>
  <c r="AQ740" i="1"/>
  <c r="AQ741" i="1"/>
  <c r="AQ742" i="1"/>
  <c r="AQ743" i="1"/>
  <c r="AQ744" i="1"/>
  <c r="AQ745" i="1"/>
  <c r="AQ746" i="1"/>
  <c r="AQ747" i="1"/>
  <c r="AQ748" i="1"/>
  <c r="AQ749" i="1"/>
  <c r="AQ750" i="1"/>
  <c r="AQ751" i="1"/>
  <c r="AQ752" i="1"/>
  <c r="AQ753" i="1"/>
  <c r="AQ754"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6" i="1"/>
  <c r="AQ77" i="1"/>
  <c r="AQ12" i="1"/>
  <c r="AQ13" i="1"/>
  <c r="AQ14" i="1"/>
  <c r="AQ15" i="1"/>
  <c r="AQ16" i="1"/>
  <c r="AQ17" i="1"/>
  <c r="AQ18" i="1"/>
  <c r="AQ19" i="1"/>
  <c r="AQ20" i="1"/>
  <c r="AQ11" i="1"/>
  <c r="AQ10" i="1"/>
  <c r="AQ9" i="1"/>
  <c r="AQ8"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B6" i="18" l="1"/>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4" i="18"/>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B601" i="17"/>
  <c r="B602" i="17"/>
  <c r="B603" i="17"/>
  <c r="B604" i="17"/>
  <c r="B605" i="17"/>
  <c r="B606" i="17"/>
  <c r="B607" i="17"/>
  <c r="B608" i="17"/>
  <c r="B609" i="17"/>
  <c r="B610" i="17"/>
  <c r="B611" i="17"/>
  <c r="B612" i="17"/>
  <c r="B613" i="17"/>
  <c r="B614" i="17"/>
  <c r="B615" i="17"/>
  <c r="B616" i="17"/>
  <c r="B617" i="17"/>
  <c r="B618" i="17"/>
  <c r="B619" i="17"/>
  <c r="B620" i="17"/>
  <c r="B621" i="17"/>
  <c r="B622" i="17"/>
  <c r="B623" i="17"/>
  <c r="B624" i="17"/>
  <c r="B625" i="17"/>
  <c r="B626" i="17"/>
  <c r="B627" i="17"/>
  <c r="B628" i="17"/>
  <c r="B629" i="17"/>
  <c r="B630" i="17"/>
  <c r="B631" i="17"/>
  <c r="B632" i="17"/>
  <c r="B633" i="17"/>
  <c r="B634" i="17"/>
  <c r="B635" i="17"/>
  <c r="B636" i="17"/>
  <c r="B637" i="17"/>
  <c r="B638" i="17"/>
  <c r="B639" i="17"/>
  <c r="B640" i="17"/>
  <c r="B641" i="17"/>
  <c r="B642" i="17"/>
  <c r="B643" i="17"/>
  <c r="B644" i="17"/>
  <c r="B645" i="17"/>
  <c r="B646" i="17"/>
  <c r="B647" i="17"/>
  <c r="B648" i="17"/>
  <c r="B649" i="17"/>
  <c r="B650" i="17"/>
  <c r="B651" i="17"/>
  <c r="B652" i="17"/>
  <c r="B653" i="17"/>
  <c r="B654" i="17"/>
  <c r="B655" i="17"/>
  <c r="B656" i="17"/>
  <c r="B657" i="17"/>
  <c r="B658" i="17"/>
  <c r="B659" i="17"/>
  <c r="B660" i="17"/>
  <c r="B661" i="17"/>
  <c r="B662" i="17"/>
  <c r="B663" i="17"/>
  <c r="B664" i="17"/>
  <c r="B665" i="17"/>
  <c r="B666" i="17"/>
  <c r="B667" i="17"/>
  <c r="B668" i="17"/>
  <c r="B669" i="17"/>
  <c r="B670" i="17"/>
  <c r="B671" i="17"/>
  <c r="B672" i="17"/>
  <c r="B673" i="17"/>
  <c r="B674" i="17"/>
  <c r="B675" i="17"/>
  <c r="B676" i="17"/>
  <c r="B677" i="17"/>
  <c r="B678" i="17"/>
  <c r="B679" i="17"/>
  <c r="B680" i="17"/>
  <c r="B681" i="17"/>
  <c r="B682" i="17"/>
  <c r="B683" i="17"/>
  <c r="B684" i="17"/>
  <c r="B685" i="17"/>
  <c r="B686" i="17"/>
  <c r="B687" i="17"/>
  <c r="B688" i="17"/>
  <c r="B689" i="17"/>
  <c r="B690" i="17"/>
  <c r="B691" i="17"/>
  <c r="B692" i="17"/>
  <c r="B693" i="17"/>
  <c r="B694" i="17"/>
  <c r="B695" i="17"/>
  <c r="B696" i="17"/>
  <c r="B697" i="17"/>
  <c r="B698" i="17"/>
  <c r="B699" i="17"/>
  <c r="B700" i="17"/>
  <c r="B701" i="17"/>
  <c r="B702" i="17"/>
  <c r="B703" i="17"/>
  <c r="B704" i="17"/>
  <c r="B705" i="17"/>
  <c r="B706" i="17"/>
  <c r="B707" i="17"/>
  <c r="B708" i="17"/>
  <c r="B709" i="17"/>
  <c r="B710" i="17"/>
  <c r="B711" i="17"/>
  <c r="B712" i="17"/>
  <c r="B713" i="17"/>
  <c r="B714" i="17"/>
  <c r="B715" i="17"/>
  <c r="B716" i="17"/>
  <c r="B717" i="17"/>
  <c r="B718" i="17"/>
  <c r="B719" i="17"/>
  <c r="B720" i="17"/>
  <c r="B721" i="17"/>
  <c r="B722" i="17"/>
  <c r="B723" i="17"/>
  <c r="B724" i="17"/>
  <c r="B725" i="17"/>
  <c r="B726" i="17"/>
  <c r="B727" i="17"/>
  <c r="B728" i="17"/>
  <c r="B729" i="17"/>
  <c r="B730" i="17"/>
  <c r="B731" i="17"/>
  <c r="B732" i="17"/>
  <c r="B733" i="17"/>
  <c r="B734" i="17"/>
  <c r="B735" i="17"/>
  <c r="B736" i="17"/>
  <c r="B737" i="17"/>
  <c r="B738" i="17"/>
  <c r="B739" i="17"/>
  <c r="B740" i="17"/>
  <c r="B741" i="17"/>
  <c r="B742" i="17"/>
  <c r="B743" i="17"/>
  <c r="B744" i="17"/>
  <c r="B745"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4" i="17"/>
  <c r="B8" i="16" l="1"/>
  <c r="I8" i="16"/>
  <c r="K8" i="16"/>
  <c r="AQ8" i="16"/>
  <c r="BH8" i="16"/>
  <c r="BJ8" i="16"/>
  <c r="BP8" i="16"/>
  <c r="BT8" i="16"/>
  <c r="B9" i="16"/>
  <c r="I9" i="16"/>
  <c r="AQ9" i="16"/>
  <c r="BH9" i="16"/>
  <c r="BJ9" i="16"/>
  <c r="BP9" i="16"/>
  <c r="BT9" i="16"/>
  <c r="B10" i="16"/>
  <c r="I10" i="16"/>
  <c r="K10" i="16"/>
  <c r="AQ10" i="16"/>
  <c r="BH10" i="16"/>
  <c r="BJ10" i="16"/>
  <c r="BP10" i="16"/>
  <c r="BT10" i="16"/>
  <c r="B11" i="16"/>
  <c r="I11" i="16"/>
  <c r="K11" i="16"/>
  <c r="AQ11" i="16"/>
  <c r="BH11" i="16"/>
  <c r="BJ11" i="16"/>
  <c r="BP11" i="16"/>
  <c r="BT11" i="16"/>
  <c r="B12" i="16"/>
  <c r="I12" i="16"/>
  <c r="K12" i="16"/>
  <c r="AQ12" i="16"/>
  <c r="BH12" i="16"/>
  <c r="BJ12" i="16"/>
  <c r="BP12" i="16"/>
  <c r="BT12" i="16"/>
  <c r="B13" i="16"/>
  <c r="I13" i="16"/>
  <c r="K13" i="16"/>
  <c r="AQ13" i="16"/>
  <c r="BH13" i="16"/>
  <c r="BJ13" i="16"/>
  <c r="BP13" i="16"/>
  <c r="BT13" i="16"/>
  <c r="B14" i="16"/>
  <c r="I14" i="16"/>
  <c r="K14" i="16"/>
  <c r="AQ14" i="16"/>
  <c r="BH14" i="16"/>
  <c r="BJ14" i="16"/>
  <c r="BP14" i="16"/>
  <c r="BT14" i="16"/>
  <c r="B15" i="16"/>
  <c r="I15" i="16"/>
  <c r="K15" i="16"/>
  <c r="AQ15" i="16"/>
  <c r="BH15" i="16"/>
  <c r="BJ15" i="16"/>
  <c r="BP15" i="16"/>
  <c r="BT15" i="16"/>
  <c r="B16" i="16"/>
  <c r="I16" i="16"/>
  <c r="K16" i="16"/>
  <c r="AQ16" i="16"/>
  <c r="BH16" i="16"/>
  <c r="BJ16" i="16"/>
  <c r="BP16" i="16"/>
  <c r="BT16" i="16"/>
  <c r="B17" i="16"/>
  <c r="I17" i="16"/>
  <c r="K17" i="16"/>
  <c r="AQ17" i="16"/>
  <c r="BH17" i="16"/>
  <c r="BJ17" i="16"/>
  <c r="BP17" i="16"/>
  <c r="BT17" i="16"/>
  <c r="B18" i="16"/>
  <c r="I18" i="16"/>
  <c r="K18" i="16"/>
  <c r="AQ18" i="16"/>
  <c r="BH18" i="16"/>
  <c r="BJ18" i="16"/>
  <c r="BP18" i="16"/>
  <c r="BT18" i="16"/>
  <c r="B19" i="16"/>
  <c r="I19" i="16"/>
  <c r="K19" i="16"/>
  <c r="AQ19" i="16"/>
  <c r="BH19" i="16"/>
  <c r="BJ19" i="16"/>
  <c r="BP19" i="16"/>
  <c r="BT19" i="16"/>
  <c r="B20" i="16"/>
  <c r="I20" i="16"/>
  <c r="K20" i="16"/>
  <c r="AQ20" i="16"/>
  <c r="BH20" i="16"/>
  <c r="BJ20" i="16"/>
  <c r="BP20" i="16"/>
  <c r="BT20" i="16"/>
  <c r="B21" i="16"/>
  <c r="I21" i="16"/>
  <c r="K21" i="16"/>
  <c r="AQ21" i="16"/>
  <c r="BH21" i="16"/>
  <c r="BJ21" i="16"/>
  <c r="BP21" i="16"/>
  <c r="BT21" i="16"/>
  <c r="B22" i="16"/>
  <c r="I22" i="16"/>
  <c r="K22" i="16"/>
  <c r="AQ22" i="16"/>
  <c r="BH22" i="16"/>
  <c r="BJ22" i="16"/>
  <c r="BP22" i="16"/>
  <c r="BT22" i="16"/>
  <c r="B23" i="16"/>
  <c r="I23" i="16"/>
  <c r="K23" i="16"/>
  <c r="AQ23" i="16"/>
  <c r="BH23" i="16"/>
  <c r="BJ23" i="16"/>
  <c r="BP23" i="16"/>
  <c r="BT23" i="16"/>
  <c r="B24" i="16"/>
  <c r="I24" i="16"/>
  <c r="K24" i="16"/>
  <c r="AQ24" i="16"/>
  <c r="BH24" i="16"/>
  <c r="BJ24" i="16"/>
  <c r="BP24" i="16"/>
  <c r="BT24" i="16"/>
  <c r="B25" i="16"/>
  <c r="I25" i="16"/>
  <c r="K25" i="16"/>
  <c r="AQ25" i="16"/>
  <c r="BH25" i="16"/>
  <c r="BJ25" i="16"/>
  <c r="BP25" i="16"/>
  <c r="BT25" i="16"/>
  <c r="B26" i="16"/>
  <c r="I26" i="16"/>
  <c r="K26" i="16"/>
  <c r="AQ26" i="16"/>
  <c r="BH26" i="16"/>
  <c r="BJ26" i="16"/>
  <c r="BP26" i="16"/>
  <c r="BT26" i="16"/>
  <c r="B27" i="16"/>
  <c r="I27" i="16"/>
  <c r="K27" i="16"/>
  <c r="AQ27" i="16"/>
  <c r="BH27" i="16"/>
  <c r="BJ27" i="16"/>
  <c r="BP27" i="16"/>
  <c r="BT27" i="16"/>
  <c r="B28" i="16"/>
  <c r="I28" i="16"/>
  <c r="K28" i="16"/>
  <c r="AQ28" i="16"/>
  <c r="BH28" i="16"/>
  <c r="BJ28" i="16"/>
  <c r="BP28" i="16"/>
  <c r="BT28" i="16"/>
  <c r="B29" i="16"/>
  <c r="I29" i="16"/>
  <c r="K29" i="16"/>
  <c r="AQ29" i="16"/>
  <c r="BH29" i="16"/>
  <c r="BJ29" i="16"/>
  <c r="BP29" i="16"/>
  <c r="BT29" i="16"/>
  <c r="B30" i="16"/>
  <c r="I30" i="16"/>
  <c r="K30" i="16"/>
  <c r="AQ30" i="16"/>
  <c r="BH30" i="16"/>
  <c r="BJ30" i="16"/>
  <c r="BP30" i="16"/>
  <c r="BT30" i="16"/>
  <c r="B31" i="16"/>
  <c r="I31" i="16"/>
  <c r="K31" i="16"/>
  <c r="AQ31" i="16"/>
  <c r="BH31" i="16"/>
  <c r="BJ31" i="16"/>
  <c r="BP31" i="16"/>
  <c r="BT31" i="16"/>
  <c r="B32" i="16"/>
  <c r="I32" i="16"/>
  <c r="K32" i="16"/>
  <c r="AQ32" i="16"/>
  <c r="BH32" i="16"/>
  <c r="BJ32" i="16"/>
  <c r="BP32" i="16"/>
  <c r="BT32" i="16"/>
  <c r="B33" i="16"/>
  <c r="I33" i="16"/>
  <c r="K33" i="16"/>
  <c r="AQ33" i="16"/>
  <c r="BH33" i="16"/>
  <c r="BJ33" i="16"/>
  <c r="BP33" i="16"/>
  <c r="BT33" i="16"/>
  <c r="B34" i="16"/>
  <c r="I34" i="16"/>
  <c r="K34" i="16"/>
  <c r="AQ34" i="16"/>
  <c r="BH34" i="16"/>
  <c r="BJ34" i="16"/>
  <c r="BP34" i="16"/>
  <c r="BT34" i="16"/>
  <c r="B35" i="16"/>
  <c r="I35" i="16"/>
  <c r="K35" i="16"/>
  <c r="AQ35" i="16"/>
  <c r="BH35" i="16"/>
  <c r="BJ35" i="16"/>
  <c r="BP35" i="16"/>
  <c r="BT35" i="16"/>
  <c r="B36" i="16"/>
  <c r="I36" i="16"/>
  <c r="K36" i="16"/>
  <c r="AQ36" i="16"/>
  <c r="BH36" i="16"/>
  <c r="BJ36" i="16"/>
  <c r="BP36" i="16"/>
  <c r="BT36" i="16"/>
  <c r="B37" i="16"/>
  <c r="I37" i="16"/>
  <c r="K37" i="16"/>
  <c r="AQ37" i="16"/>
  <c r="BH37" i="16"/>
  <c r="BJ37" i="16"/>
  <c r="BP37" i="16"/>
  <c r="BT37" i="16"/>
  <c r="B38" i="16"/>
  <c r="I38" i="16"/>
  <c r="K38" i="16"/>
  <c r="AQ38" i="16"/>
  <c r="BH38" i="16"/>
  <c r="BJ38" i="16"/>
  <c r="BP38" i="16"/>
  <c r="BT38" i="16"/>
  <c r="B39" i="16"/>
  <c r="I39" i="16"/>
  <c r="K39" i="16"/>
  <c r="AQ39" i="16"/>
  <c r="BH39" i="16"/>
  <c r="BJ39" i="16"/>
  <c r="BP39" i="16"/>
  <c r="BT39" i="16"/>
  <c r="B40" i="16"/>
  <c r="I40" i="16"/>
  <c r="K40" i="16"/>
  <c r="AQ40" i="16"/>
  <c r="BH40" i="16"/>
  <c r="BJ40" i="16"/>
  <c r="BP40" i="16"/>
  <c r="BT40" i="16"/>
  <c r="B41" i="16"/>
  <c r="I41" i="16"/>
  <c r="K41" i="16"/>
  <c r="AQ41" i="16"/>
  <c r="BH41" i="16"/>
  <c r="BJ41" i="16"/>
  <c r="BP41" i="16"/>
  <c r="BT41" i="16"/>
  <c r="B42" i="16"/>
  <c r="I42" i="16"/>
  <c r="K42" i="16"/>
  <c r="AQ42" i="16"/>
  <c r="BH42" i="16"/>
  <c r="BJ42" i="16"/>
  <c r="BP42" i="16"/>
  <c r="BT42" i="16"/>
  <c r="B43" i="16"/>
  <c r="I43" i="16"/>
  <c r="K43" i="16"/>
  <c r="AQ43" i="16"/>
  <c r="BH43" i="16"/>
  <c r="BJ43" i="16"/>
  <c r="BP43" i="16"/>
  <c r="BT43" i="16"/>
  <c r="B44" i="16"/>
  <c r="I44" i="16"/>
  <c r="K44" i="16"/>
  <c r="AQ44" i="16"/>
  <c r="BH44" i="16"/>
  <c r="BJ44" i="16"/>
  <c r="BP44" i="16"/>
  <c r="BT44" i="16"/>
  <c r="B45" i="16"/>
  <c r="I45" i="16"/>
  <c r="K45" i="16"/>
  <c r="AQ45" i="16"/>
  <c r="BH45" i="16"/>
  <c r="BJ45" i="16"/>
  <c r="BP45" i="16"/>
  <c r="BT45" i="16"/>
  <c r="B46" i="16"/>
  <c r="I46" i="16"/>
  <c r="K46" i="16"/>
  <c r="AQ46" i="16"/>
  <c r="BH46" i="16"/>
  <c r="BJ46" i="16"/>
  <c r="BP46" i="16"/>
  <c r="BT46" i="16"/>
  <c r="B47" i="16"/>
  <c r="I47" i="16"/>
  <c r="K47" i="16"/>
  <c r="AQ47" i="16"/>
  <c r="BH47" i="16"/>
  <c r="BJ47" i="16"/>
  <c r="BP47" i="16"/>
  <c r="BT47" i="16"/>
  <c r="B48" i="16"/>
  <c r="I48" i="16"/>
  <c r="K48" i="16"/>
  <c r="AQ48" i="16"/>
  <c r="BH48" i="16"/>
  <c r="BJ48" i="16"/>
  <c r="BP48" i="16"/>
  <c r="BT48" i="16"/>
  <c r="B49" i="16"/>
  <c r="I49" i="16"/>
  <c r="K49" i="16"/>
  <c r="AQ49" i="16"/>
  <c r="BH49" i="16"/>
  <c r="BJ49" i="16"/>
  <c r="BP49" i="16"/>
  <c r="BT49" i="16"/>
  <c r="B50" i="16"/>
  <c r="I50" i="16"/>
  <c r="K50" i="16"/>
  <c r="AQ50" i="16"/>
  <c r="BH50" i="16"/>
  <c r="BJ50" i="16"/>
  <c r="BP50" i="16"/>
  <c r="BT50" i="16"/>
  <c r="B51" i="16"/>
  <c r="I51" i="16"/>
  <c r="K51" i="16"/>
  <c r="AQ51" i="16"/>
  <c r="BH51" i="16"/>
  <c r="BJ51" i="16"/>
  <c r="BP51" i="16"/>
  <c r="BT51" i="16"/>
  <c r="B52" i="16"/>
  <c r="I52" i="16"/>
  <c r="K52" i="16"/>
  <c r="AQ52" i="16"/>
  <c r="BH52" i="16"/>
  <c r="BJ52" i="16"/>
  <c r="BP52" i="16"/>
  <c r="BT52" i="16"/>
  <c r="B53" i="16"/>
  <c r="I53" i="16"/>
  <c r="K53" i="16"/>
  <c r="AQ53" i="16"/>
  <c r="BH53" i="16"/>
  <c r="BJ53" i="16"/>
  <c r="BP53" i="16"/>
  <c r="BT53" i="16"/>
  <c r="B54" i="16"/>
  <c r="I54" i="16"/>
  <c r="K54" i="16"/>
  <c r="AQ54" i="16"/>
  <c r="BH54" i="16"/>
  <c r="BJ54" i="16"/>
  <c r="BP54" i="16"/>
  <c r="BT54" i="16"/>
  <c r="B55" i="16"/>
  <c r="I55" i="16"/>
  <c r="K55" i="16"/>
  <c r="AQ55" i="16"/>
  <c r="BH55" i="16"/>
  <c r="BJ55" i="16"/>
  <c r="BP55" i="16"/>
  <c r="BT55" i="16"/>
  <c r="B56" i="16"/>
  <c r="I56" i="16"/>
  <c r="K56" i="16"/>
  <c r="AQ56" i="16"/>
  <c r="BH56" i="16"/>
  <c r="BJ56" i="16"/>
  <c r="BP56" i="16"/>
  <c r="BT56" i="16"/>
  <c r="B57" i="16"/>
  <c r="I57" i="16"/>
  <c r="K57" i="16"/>
  <c r="AQ57" i="16"/>
  <c r="BH57" i="16"/>
  <c r="BJ57" i="16"/>
  <c r="BP57" i="16"/>
  <c r="BT57" i="16"/>
  <c r="B58" i="16"/>
  <c r="I58" i="16"/>
  <c r="K58" i="16"/>
  <c r="AQ58" i="16"/>
  <c r="BH58" i="16"/>
  <c r="BJ58" i="16"/>
  <c r="BP58" i="16"/>
  <c r="BT58" i="16"/>
  <c r="B59" i="16"/>
  <c r="I59" i="16"/>
  <c r="K59" i="16"/>
  <c r="AQ59" i="16"/>
  <c r="BH59" i="16"/>
  <c r="BJ59" i="16"/>
  <c r="BP59" i="16"/>
  <c r="BT59" i="16"/>
  <c r="B60" i="16"/>
  <c r="I60" i="16"/>
  <c r="K60" i="16"/>
  <c r="AQ60" i="16"/>
  <c r="BH60" i="16"/>
  <c r="BJ60" i="16"/>
  <c r="BP60" i="16"/>
  <c r="BT60" i="16"/>
  <c r="B61" i="16"/>
  <c r="I61" i="16"/>
  <c r="K61" i="16"/>
  <c r="AQ61" i="16"/>
  <c r="BH61" i="16"/>
  <c r="BJ61" i="16"/>
  <c r="BP61" i="16"/>
  <c r="BT61" i="16"/>
  <c r="B62" i="16"/>
  <c r="I62" i="16"/>
  <c r="K62" i="16"/>
  <c r="AQ62" i="16"/>
  <c r="BH62" i="16"/>
  <c r="BJ62" i="16"/>
  <c r="BP62" i="16"/>
  <c r="BT62" i="16"/>
  <c r="B63" i="16"/>
  <c r="I63" i="16"/>
  <c r="K63" i="16"/>
  <c r="AQ63" i="16"/>
  <c r="BH63" i="16"/>
  <c r="BJ63" i="16"/>
  <c r="BP63" i="16"/>
  <c r="BT63" i="16"/>
  <c r="B64" i="16"/>
  <c r="I64" i="16"/>
  <c r="K64" i="16"/>
  <c r="AQ64" i="16"/>
  <c r="BH64" i="16"/>
  <c r="BJ64" i="16"/>
  <c r="BP64" i="16"/>
  <c r="BT64" i="16"/>
  <c r="B65" i="16"/>
  <c r="I65" i="16"/>
  <c r="K65" i="16"/>
  <c r="AQ65" i="16"/>
  <c r="BH65" i="16"/>
  <c r="BJ65" i="16"/>
  <c r="BP65" i="16"/>
  <c r="BT65" i="16"/>
  <c r="B66" i="16"/>
  <c r="I66" i="16"/>
  <c r="K66" i="16"/>
  <c r="AQ66" i="16"/>
  <c r="BH66" i="16"/>
  <c r="BJ66" i="16"/>
  <c r="BP66" i="16"/>
  <c r="BT66" i="16"/>
  <c r="B67" i="16"/>
  <c r="I67" i="16"/>
  <c r="K67" i="16"/>
  <c r="AQ67" i="16"/>
  <c r="BH67" i="16"/>
  <c r="BJ67" i="16"/>
  <c r="BP67" i="16"/>
  <c r="BT67" i="16"/>
  <c r="B68" i="16"/>
  <c r="I68" i="16"/>
  <c r="K68" i="16"/>
  <c r="AQ68" i="16"/>
  <c r="BH68" i="16"/>
  <c r="BJ68" i="16"/>
  <c r="BP68" i="16"/>
  <c r="BT68" i="16"/>
  <c r="B69" i="16"/>
  <c r="I69" i="16"/>
  <c r="K69" i="16"/>
  <c r="AQ69" i="16"/>
  <c r="BH69" i="16"/>
  <c r="BJ69" i="16"/>
  <c r="BP69" i="16"/>
  <c r="BT69" i="16"/>
  <c r="B70" i="16"/>
  <c r="I70" i="16"/>
  <c r="K70" i="16"/>
  <c r="AQ70" i="16"/>
  <c r="BH70" i="16"/>
  <c r="BJ70" i="16"/>
  <c r="BP70" i="16"/>
  <c r="BT70" i="16"/>
  <c r="B71" i="16"/>
  <c r="I71" i="16"/>
  <c r="K71" i="16"/>
  <c r="AQ71" i="16"/>
  <c r="BH71" i="16"/>
  <c r="BJ71" i="16"/>
  <c r="BP71" i="16"/>
  <c r="BT71" i="16"/>
  <c r="B72" i="16"/>
  <c r="I72" i="16"/>
  <c r="K72" i="16"/>
  <c r="AQ72" i="16"/>
  <c r="BH72" i="16"/>
  <c r="BJ72" i="16"/>
  <c r="BP72" i="16"/>
  <c r="BT72" i="16"/>
  <c r="B73" i="16"/>
  <c r="I73" i="16"/>
  <c r="K73" i="16"/>
  <c r="AQ73" i="16"/>
  <c r="BH73" i="16"/>
  <c r="BJ73" i="16"/>
  <c r="BP73" i="16"/>
  <c r="BT73" i="16"/>
  <c r="B74" i="16"/>
  <c r="I74" i="16"/>
  <c r="K74" i="16"/>
  <c r="AQ74" i="16"/>
  <c r="BH74" i="16"/>
  <c r="BJ74" i="16"/>
  <c r="BP74" i="16"/>
  <c r="BT74" i="16"/>
  <c r="B75" i="16"/>
  <c r="I75" i="16"/>
  <c r="K75" i="16"/>
  <c r="AQ75" i="16"/>
  <c r="BH75" i="16"/>
  <c r="BJ75" i="16"/>
  <c r="BP75" i="16"/>
  <c r="BT75" i="16"/>
  <c r="B76" i="16"/>
  <c r="I76" i="16"/>
  <c r="K76" i="16"/>
  <c r="AQ76" i="16"/>
  <c r="BH76" i="16"/>
  <c r="BJ76" i="16"/>
  <c r="BP76" i="16"/>
  <c r="BT76" i="16"/>
  <c r="B77" i="16"/>
  <c r="I77" i="16"/>
  <c r="K77" i="16"/>
  <c r="AQ77" i="16"/>
  <c r="BH77" i="16"/>
  <c r="BJ77" i="16"/>
  <c r="BP77" i="16"/>
  <c r="BT77" i="16"/>
  <c r="B78" i="16"/>
  <c r="I78" i="16"/>
  <c r="K78" i="16"/>
  <c r="AQ78" i="16"/>
  <c r="BH78" i="16"/>
  <c r="BJ78" i="16"/>
  <c r="BP78" i="16"/>
  <c r="BT78" i="16"/>
  <c r="B79" i="16"/>
  <c r="I79" i="16"/>
  <c r="K79" i="16"/>
  <c r="AQ79" i="16"/>
  <c r="BH79" i="16"/>
  <c r="BJ79" i="16"/>
  <c r="BP79" i="16"/>
  <c r="BT79" i="16"/>
  <c r="B80" i="16"/>
  <c r="I80" i="16"/>
  <c r="K80" i="16"/>
  <c r="AQ80" i="16"/>
  <c r="BH80" i="16"/>
  <c r="BJ80" i="16"/>
  <c r="BP80" i="16"/>
  <c r="BT80" i="16"/>
  <c r="B81" i="16"/>
  <c r="I81" i="16"/>
  <c r="K81" i="16"/>
  <c r="AQ81" i="16"/>
  <c r="BH81" i="16"/>
  <c r="BJ81" i="16"/>
  <c r="BP81" i="16"/>
  <c r="BT81" i="16"/>
  <c r="B82" i="16"/>
  <c r="I82" i="16"/>
  <c r="K82" i="16"/>
  <c r="AQ82" i="16"/>
  <c r="BH82" i="16"/>
  <c r="BJ82" i="16"/>
  <c r="BP82" i="16"/>
  <c r="BT82" i="16"/>
  <c r="B83" i="16"/>
  <c r="I83" i="16"/>
  <c r="K83" i="16"/>
  <c r="AQ83" i="16"/>
  <c r="BH83" i="16"/>
  <c r="BJ83" i="16"/>
  <c r="BP83" i="16"/>
  <c r="BT83" i="16"/>
  <c r="B84" i="16"/>
  <c r="I84" i="16"/>
  <c r="K84" i="16"/>
  <c r="AQ84" i="16"/>
  <c r="BH84" i="16"/>
  <c r="BJ84" i="16"/>
  <c r="BP84" i="16"/>
  <c r="BT84" i="16"/>
  <c r="B85" i="16"/>
  <c r="I85" i="16"/>
  <c r="K85" i="16"/>
  <c r="AQ85" i="16"/>
  <c r="BH85" i="16"/>
  <c r="BJ85" i="16"/>
  <c r="BP85" i="16"/>
  <c r="BT85" i="16"/>
  <c r="B86" i="16"/>
  <c r="I86" i="16"/>
  <c r="K86" i="16"/>
  <c r="AQ86" i="16"/>
  <c r="BH86" i="16"/>
  <c r="BJ86" i="16"/>
  <c r="BP86" i="16"/>
  <c r="BT86" i="16"/>
  <c r="B87" i="16"/>
  <c r="I87" i="16"/>
  <c r="K87" i="16"/>
  <c r="AQ87" i="16"/>
  <c r="BH87" i="16"/>
  <c r="BJ87" i="16"/>
  <c r="BP87" i="16"/>
  <c r="BT87" i="16"/>
  <c r="B88" i="16"/>
  <c r="I88" i="16"/>
  <c r="K88" i="16"/>
  <c r="AQ88" i="16"/>
  <c r="BH88" i="16"/>
  <c r="BJ88" i="16"/>
  <c r="BP88" i="16"/>
  <c r="BT88" i="16"/>
  <c r="B89" i="16"/>
  <c r="I89" i="16"/>
  <c r="K89" i="16"/>
  <c r="AQ89" i="16"/>
  <c r="BH89" i="16"/>
  <c r="BJ89" i="16"/>
  <c r="BP89" i="16"/>
  <c r="BT89" i="16"/>
  <c r="B90" i="16"/>
  <c r="I90" i="16"/>
  <c r="K90" i="16"/>
  <c r="AQ90" i="16"/>
  <c r="BH90" i="16"/>
  <c r="BJ90" i="16"/>
  <c r="BP90" i="16"/>
  <c r="BT90" i="16"/>
  <c r="B91" i="16"/>
  <c r="I91" i="16"/>
  <c r="K91" i="16"/>
  <c r="AQ91" i="16"/>
  <c r="BH91" i="16"/>
  <c r="BJ91" i="16"/>
  <c r="BP91" i="16"/>
  <c r="BT91" i="16"/>
  <c r="B92" i="16"/>
  <c r="I92" i="16"/>
  <c r="K92" i="16"/>
  <c r="AQ92" i="16"/>
  <c r="BH92" i="16"/>
  <c r="BJ92" i="16"/>
  <c r="BP92" i="16"/>
  <c r="BT92" i="16"/>
  <c r="B93" i="16"/>
  <c r="I93" i="16"/>
  <c r="K93" i="16"/>
  <c r="AQ93" i="16"/>
  <c r="BH93" i="16"/>
  <c r="BJ93" i="16"/>
  <c r="BP93" i="16"/>
  <c r="BT93" i="16"/>
  <c r="B94" i="16"/>
  <c r="I94" i="16"/>
  <c r="K94" i="16"/>
  <c r="AQ94" i="16"/>
  <c r="BH94" i="16"/>
  <c r="BJ94" i="16"/>
  <c r="BP94" i="16"/>
  <c r="BT94" i="16"/>
  <c r="B95" i="16"/>
  <c r="I95" i="16"/>
  <c r="K95" i="16"/>
  <c r="AQ95" i="16"/>
  <c r="BH95" i="16"/>
  <c r="BJ95" i="16"/>
  <c r="BP95" i="16"/>
  <c r="BT95" i="16"/>
  <c r="B96" i="16"/>
  <c r="I96" i="16"/>
  <c r="K96" i="16"/>
  <c r="AQ96" i="16"/>
  <c r="BH96" i="16"/>
  <c r="BJ96" i="16"/>
  <c r="BP96" i="16"/>
  <c r="BT96" i="16"/>
  <c r="B97" i="16"/>
  <c r="I97" i="16"/>
  <c r="K97" i="16"/>
  <c r="AQ97" i="16"/>
  <c r="BH97" i="16"/>
  <c r="BJ97" i="16"/>
  <c r="BP97" i="16"/>
  <c r="BT97" i="16"/>
  <c r="B98" i="16"/>
  <c r="I98" i="16"/>
  <c r="K98" i="16"/>
  <c r="AQ98" i="16"/>
  <c r="BH98" i="16"/>
  <c r="BJ98" i="16"/>
  <c r="BP98" i="16"/>
  <c r="BT98" i="16"/>
  <c r="B99" i="16"/>
  <c r="I99" i="16"/>
  <c r="K99" i="16"/>
  <c r="AQ99" i="16"/>
  <c r="BH99" i="16"/>
  <c r="BJ99" i="16"/>
  <c r="BP99" i="16"/>
  <c r="BT99" i="16"/>
  <c r="B100" i="16"/>
  <c r="I100" i="16"/>
  <c r="K100" i="16"/>
  <c r="AQ100" i="16"/>
  <c r="BH100" i="16"/>
  <c r="BJ100" i="16"/>
  <c r="BP100" i="16"/>
  <c r="BT100" i="16"/>
  <c r="B101" i="16"/>
  <c r="I101" i="16"/>
  <c r="K101" i="16"/>
  <c r="AQ101" i="16"/>
  <c r="BH101" i="16"/>
  <c r="BJ101" i="16"/>
  <c r="BP101" i="16"/>
  <c r="BT101" i="16"/>
  <c r="B102" i="16"/>
  <c r="I102" i="16"/>
  <c r="K102" i="16"/>
  <c r="AQ102" i="16"/>
  <c r="BH102" i="16"/>
  <c r="BJ102" i="16"/>
  <c r="BP102" i="16"/>
  <c r="BT102" i="16"/>
  <c r="B103" i="16"/>
  <c r="I103" i="16"/>
  <c r="K103" i="16"/>
  <c r="AQ103" i="16"/>
  <c r="BH103" i="16"/>
  <c r="BJ103" i="16"/>
  <c r="BP103" i="16"/>
  <c r="BT103" i="16"/>
  <c r="B104" i="16"/>
  <c r="I104" i="16"/>
  <c r="K104" i="16"/>
  <c r="AQ104" i="16"/>
  <c r="BH104" i="16"/>
  <c r="BJ104" i="16"/>
  <c r="BP104" i="16"/>
  <c r="BT104" i="16"/>
  <c r="B105" i="16"/>
  <c r="I105" i="16"/>
  <c r="K105" i="16"/>
  <c r="AQ105" i="16"/>
  <c r="BH105" i="16"/>
  <c r="BJ105" i="16"/>
  <c r="BP105" i="16"/>
  <c r="BT105" i="16"/>
  <c r="B106" i="16"/>
  <c r="I106" i="16"/>
  <c r="K106" i="16"/>
  <c r="AQ106" i="16"/>
  <c r="BH106" i="16"/>
  <c r="BJ106" i="16"/>
  <c r="BP106" i="16"/>
  <c r="BT106" i="16"/>
  <c r="B107" i="16"/>
  <c r="I107" i="16"/>
  <c r="K107" i="16"/>
  <c r="AQ107" i="16"/>
  <c r="BH107" i="16"/>
  <c r="BJ107" i="16"/>
  <c r="BP107" i="16"/>
  <c r="BT107" i="16"/>
  <c r="B108" i="16"/>
  <c r="I108" i="16"/>
  <c r="K108" i="16"/>
  <c r="AQ108" i="16"/>
  <c r="BH108" i="16"/>
  <c r="BJ108" i="16"/>
  <c r="BP108" i="16"/>
  <c r="BT108" i="16"/>
  <c r="B109" i="16"/>
  <c r="I109" i="16"/>
  <c r="K109" i="16"/>
  <c r="AQ109" i="16"/>
  <c r="BH109" i="16"/>
  <c r="BJ109" i="16"/>
  <c r="BP109" i="16"/>
  <c r="BT109" i="16"/>
  <c r="B110" i="16"/>
  <c r="I110" i="16"/>
  <c r="K110" i="16"/>
  <c r="AQ110" i="16"/>
  <c r="BH110" i="16"/>
  <c r="BJ110" i="16"/>
  <c r="BP110" i="16"/>
  <c r="BT110" i="16"/>
  <c r="B111" i="16"/>
  <c r="I111" i="16"/>
  <c r="K111" i="16"/>
  <c r="AQ111" i="16"/>
  <c r="BH111" i="16"/>
  <c r="BJ111" i="16"/>
  <c r="BP111" i="16"/>
  <c r="BT111" i="16"/>
  <c r="B112" i="16"/>
  <c r="I112" i="16"/>
  <c r="K112" i="16"/>
  <c r="AQ112" i="16"/>
  <c r="BH112" i="16"/>
  <c r="BJ112" i="16"/>
  <c r="BP112" i="16"/>
  <c r="BT112" i="16"/>
  <c r="B113" i="16"/>
  <c r="I113" i="16"/>
  <c r="K113" i="16"/>
  <c r="AQ113" i="16"/>
  <c r="BH113" i="16"/>
  <c r="BJ113" i="16"/>
  <c r="BP113" i="16"/>
  <c r="BT113" i="16"/>
  <c r="B114" i="16"/>
  <c r="I114" i="16"/>
  <c r="K114" i="16"/>
  <c r="AQ114" i="16"/>
  <c r="BH114" i="16"/>
  <c r="BJ114" i="16"/>
  <c r="BP114" i="16"/>
  <c r="BT114" i="16"/>
  <c r="B115" i="16"/>
  <c r="I115" i="16"/>
  <c r="K115" i="16"/>
  <c r="AQ115" i="16"/>
  <c r="BH115" i="16"/>
  <c r="BJ115" i="16"/>
  <c r="BP115" i="16"/>
  <c r="BT115" i="16"/>
  <c r="B116" i="16"/>
  <c r="I116" i="16"/>
  <c r="K116" i="16"/>
  <c r="AQ116" i="16"/>
  <c r="BH116" i="16"/>
  <c r="BJ116" i="16"/>
  <c r="BP116" i="16"/>
  <c r="BT116" i="16"/>
  <c r="B117" i="16"/>
  <c r="I117" i="16"/>
  <c r="K117" i="16"/>
  <c r="AQ117" i="16"/>
  <c r="BH117" i="16"/>
  <c r="BJ117" i="16"/>
  <c r="BP117" i="16"/>
  <c r="BT117" i="16"/>
  <c r="B118" i="16"/>
  <c r="I118" i="16"/>
  <c r="K118" i="16"/>
  <c r="AQ118" i="16"/>
  <c r="BH118" i="16"/>
  <c r="BJ118" i="16"/>
  <c r="BP118" i="16"/>
  <c r="BT118" i="16"/>
  <c r="B119" i="16"/>
  <c r="I119" i="16"/>
  <c r="K119" i="16"/>
  <c r="AQ119" i="16"/>
  <c r="BH119" i="16"/>
  <c r="BJ119" i="16"/>
  <c r="BP119" i="16"/>
  <c r="BT119" i="16"/>
  <c r="B120" i="16"/>
  <c r="I120" i="16"/>
  <c r="K120" i="16"/>
  <c r="AQ120" i="16"/>
  <c r="BH120" i="16"/>
  <c r="BJ120" i="16"/>
  <c r="BP120" i="16"/>
  <c r="BT120" i="16"/>
  <c r="B121" i="16"/>
  <c r="I121" i="16"/>
  <c r="K121" i="16"/>
  <c r="AQ121" i="16"/>
  <c r="BH121" i="16"/>
  <c r="BJ121" i="16"/>
  <c r="BP121" i="16"/>
  <c r="BT121" i="16"/>
  <c r="B122" i="16"/>
  <c r="I122" i="16"/>
  <c r="K122" i="16"/>
  <c r="AQ122" i="16"/>
  <c r="BH122" i="16"/>
  <c r="BJ122" i="16"/>
  <c r="BP122" i="16"/>
  <c r="BT122" i="16"/>
  <c r="B123" i="16"/>
  <c r="I123" i="16"/>
  <c r="K123" i="16"/>
  <c r="AQ123" i="16"/>
  <c r="BH123" i="16"/>
  <c r="BJ123" i="16"/>
  <c r="BP123" i="16"/>
  <c r="BT123" i="16"/>
  <c r="B124" i="16"/>
  <c r="I124" i="16"/>
  <c r="K124" i="16"/>
  <c r="AQ124" i="16"/>
  <c r="BH124" i="16"/>
  <c r="BJ124" i="16"/>
  <c r="BP124" i="16"/>
  <c r="BT124" i="16"/>
  <c r="B125" i="16"/>
  <c r="I125" i="16"/>
  <c r="K125" i="16"/>
  <c r="AQ125" i="16"/>
  <c r="BH125" i="16"/>
  <c r="BJ125" i="16"/>
  <c r="BP125" i="16"/>
  <c r="BT125" i="16"/>
  <c r="B126" i="16"/>
  <c r="I126" i="16"/>
  <c r="K126" i="16"/>
  <c r="AQ126" i="16"/>
  <c r="BH126" i="16"/>
  <c r="BJ126" i="16"/>
  <c r="BP126" i="16"/>
  <c r="BT126" i="16"/>
  <c r="B127" i="16"/>
  <c r="I127" i="16"/>
  <c r="K127" i="16"/>
  <c r="AQ127" i="16"/>
  <c r="BH127" i="16"/>
  <c r="BJ127" i="16"/>
  <c r="BP127" i="16"/>
  <c r="BT127" i="16"/>
  <c r="B128" i="16"/>
  <c r="I128" i="16"/>
  <c r="K128" i="16"/>
  <c r="AQ128" i="16"/>
  <c r="BH128" i="16"/>
  <c r="BJ128" i="16"/>
  <c r="BP128" i="16"/>
  <c r="BT128" i="16"/>
  <c r="B129" i="16"/>
  <c r="I129" i="16"/>
  <c r="K129" i="16"/>
  <c r="AQ129" i="16"/>
  <c r="BH129" i="16"/>
  <c r="BJ129" i="16"/>
  <c r="BP129" i="16"/>
  <c r="BT129" i="16"/>
  <c r="B130" i="16"/>
  <c r="I130" i="16"/>
  <c r="K130" i="16"/>
  <c r="AQ130" i="16"/>
  <c r="BH130" i="16"/>
  <c r="BJ130" i="16"/>
  <c r="BP130" i="16"/>
  <c r="BT130" i="16"/>
  <c r="B131" i="16"/>
  <c r="I131" i="16"/>
  <c r="K131" i="16"/>
  <c r="AQ131" i="16"/>
  <c r="BH131" i="16"/>
  <c r="BJ131" i="16"/>
  <c r="BP131" i="16"/>
  <c r="BT131" i="16"/>
  <c r="B132" i="16"/>
  <c r="I132" i="16"/>
  <c r="K132" i="16"/>
  <c r="AQ132" i="16"/>
  <c r="BH132" i="16"/>
  <c r="BJ132" i="16"/>
  <c r="BP132" i="16"/>
  <c r="BT132" i="16"/>
  <c r="B133" i="16"/>
  <c r="I133" i="16"/>
  <c r="K133" i="16"/>
  <c r="AQ133" i="16"/>
  <c r="BH133" i="16"/>
  <c r="BJ133" i="16"/>
  <c r="BP133" i="16"/>
  <c r="BT133" i="16"/>
  <c r="B134" i="16"/>
  <c r="I134" i="16"/>
  <c r="K134" i="16"/>
  <c r="AQ134" i="16"/>
  <c r="BH134" i="16"/>
  <c r="BJ134" i="16"/>
  <c r="BP134" i="16"/>
  <c r="BT134" i="16"/>
  <c r="B135" i="16"/>
  <c r="I135" i="16"/>
  <c r="K135" i="16"/>
  <c r="AQ135" i="16"/>
  <c r="BH135" i="16"/>
  <c r="BJ135" i="16"/>
  <c r="BP135" i="16"/>
  <c r="BT135" i="16"/>
  <c r="B136" i="16"/>
  <c r="I136" i="16"/>
  <c r="K136" i="16"/>
  <c r="AQ136" i="16"/>
  <c r="BH136" i="16"/>
  <c r="BJ136" i="16"/>
  <c r="BP136" i="16"/>
  <c r="BT136" i="16"/>
  <c r="B137" i="16"/>
  <c r="I137" i="16"/>
  <c r="K137" i="16"/>
  <c r="AQ137" i="16"/>
  <c r="BH137" i="16"/>
  <c r="BJ137" i="16"/>
  <c r="BP137" i="16"/>
  <c r="BT137" i="16"/>
  <c r="B138" i="16"/>
  <c r="I138" i="16"/>
  <c r="K138" i="16"/>
  <c r="AQ138" i="16"/>
  <c r="BH138" i="16"/>
  <c r="BJ138" i="16"/>
  <c r="BP138" i="16"/>
  <c r="BT138" i="16"/>
  <c r="B139" i="16"/>
  <c r="I139" i="16"/>
  <c r="K139" i="16"/>
  <c r="AQ139" i="16"/>
  <c r="BH139" i="16"/>
  <c r="BJ139" i="16"/>
  <c r="BP139" i="16"/>
  <c r="BT139" i="16"/>
  <c r="B140" i="16"/>
  <c r="I140" i="16"/>
  <c r="K140" i="16"/>
  <c r="AQ140" i="16"/>
  <c r="BH140" i="16"/>
  <c r="BJ140" i="16"/>
  <c r="BP140" i="16"/>
  <c r="BT140" i="16"/>
  <c r="B141" i="16"/>
  <c r="I141" i="16"/>
  <c r="K141" i="16"/>
  <c r="AQ141" i="16"/>
  <c r="BH141" i="16"/>
  <c r="BJ141" i="16"/>
  <c r="BP141" i="16"/>
  <c r="BT141" i="16"/>
  <c r="B142" i="16"/>
  <c r="I142" i="16"/>
  <c r="K142" i="16"/>
  <c r="AQ142" i="16"/>
  <c r="BH142" i="16"/>
  <c r="BJ142" i="16"/>
  <c r="BP142" i="16"/>
  <c r="BT142" i="16"/>
  <c r="B143" i="16"/>
  <c r="I143" i="16"/>
  <c r="K143" i="16"/>
  <c r="AQ143" i="16"/>
  <c r="BH143" i="16"/>
  <c r="BJ143" i="16"/>
  <c r="BP143" i="16"/>
  <c r="BT143" i="16"/>
  <c r="B144" i="16"/>
  <c r="I144" i="16"/>
  <c r="K144" i="16"/>
  <c r="AQ144" i="16"/>
  <c r="BH144" i="16"/>
  <c r="BJ144" i="16"/>
  <c r="BP144" i="16"/>
  <c r="BT144" i="16"/>
  <c r="B145" i="16"/>
  <c r="I145" i="16"/>
  <c r="K145" i="16"/>
  <c r="AQ145" i="16"/>
  <c r="BH145" i="16"/>
  <c r="BJ145" i="16"/>
  <c r="BP145" i="16"/>
  <c r="BT145" i="16"/>
  <c r="B146" i="16"/>
  <c r="I146" i="16"/>
  <c r="K146" i="16"/>
  <c r="AQ146" i="16"/>
  <c r="BH146" i="16"/>
  <c r="BJ146" i="16"/>
  <c r="BP146" i="16"/>
  <c r="BT146" i="16"/>
  <c r="B147" i="16"/>
  <c r="I147" i="16"/>
  <c r="K147" i="16"/>
  <c r="AQ147" i="16"/>
  <c r="BH147" i="16"/>
  <c r="BJ147" i="16"/>
  <c r="BP147" i="16"/>
  <c r="BT147" i="16"/>
  <c r="B148" i="16"/>
  <c r="I148" i="16"/>
  <c r="K148" i="16"/>
  <c r="AQ148" i="16"/>
  <c r="BH148" i="16"/>
  <c r="BJ148" i="16"/>
  <c r="BP148" i="16"/>
  <c r="BT148" i="16"/>
  <c r="B149" i="16"/>
  <c r="I149" i="16"/>
  <c r="K149" i="16"/>
  <c r="AQ149" i="16"/>
  <c r="BH149" i="16"/>
  <c r="BJ149" i="16"/>
  <c r="BP149" i="16"/>
  <c r="BT149" i="16"/>
  <c r="B150" i="16"/>
  <c r="I150" i="16"/>
  <c r="K150" i="16"/>
  <c r="AQ150" i="16"/>
  <c r="BH150" i="16"/>
  <c r="BJ150" i="16"/>
  <c r="BP150" i="16"/>
  <c r="BT150" i="16"/>
  <c r="B151" i="16"/>
  <c r="I151" i="16"/>
  <c r="K151" i="16"/>
  <c r="AQ151" i="16"/>
  <c r="BH151" i="16"/>
  <c r="BJ151" i="16"/>
  <c r="BP151" i="16"/>
  <c r="BT151" i="16"/>
  <c r="B152" i="16"/>
  <c r="I152" i="16"/>
  <c r="K152" i="16"/>
  <c r="AQ152" i="16"/>
  <c r="BH152" i="16"/>
  <c r="BJ152" i="16"/>
  <c r="BP152" i="16"/>
  <c r="BT152" i="16"/>
  <c r="B153" i="16"/>
  <c r="I153" i="16"/>
  <c r="K153" i="16"/>
  <c r="AQ153" i="16"/>
  <c r="BH153" i="16"/>
  <c r="BJ153" i="16"/>
  <c r="BP153" i="16"/>
  <c r="BT153" i="16"/>
  <c r="B154" i="16"/>
  <c r="I154" i="16"/>
  <c r="K154" i="16"/>
  <c r="AQ154" i="16"/>
  <c r="BH154" i="16"/>
  <c r="BJ154" i="16"/>
  <c r="BP154" i="16"/>
  <c r="BT154" i="16"/>
  <c r="B155" i="16"/>
  <c r="I155" i="16"/>
  <c r="K155" i="16"/>
  <c r="AQ155" i="16"/>
  <c r="BH155" i="16"/>
  <c r="BJ155" i="16"/>
  <c r="BP155" i="16"/>
  <c r="BT155" i="16"/>
  <c r="B156" i="16"/>
  <c r="I156" i="16"/>
  <c r="K156" i="16"/>
  <c r="AQ156" i="16"/>
  <c r="BH156" i="16"/>
  <c r="BJ156" i="16"/>
  <c r="BP156" i="16"/>
  <c r="BT156" i="16"/>
  <c r="B157" i="16"/>
  <c r="I157" i="16"/>
  <c r="K157" i="16"/>
  <c r="AQ157" i="16"/>
  <c r="BH157" i="16"/>
  <c r="BJ157" i="16"/>
  <c r="BP157" i="16"/>
  <c r="BT157" i="16"/>
  <c r="B158" i="16"/>
  <c r="I158" i="16"/>
  <c r="K158" i="16"/>
  <c r="AQ158" i="16"/>
  <c r="BH158" i="16"/>
  <c r="BJ158" i="16"/>
  <c r="BP158" i="16"/>
  <c r="BT158" i="16"/>
  <c r="B159" i="16"/>
  <c r="I159" i="16"/>
  <c r="K159" i="16"/>
  <c r="AQ159" i="16"/>
  <c r="BH159" i="16"/>
  <c r="BJ159" i="16"/>
  <c r="BP159" i="16"/>
  <c r="BT159" i="16"/>
  <c r="B160" i="16"/>
  <c r="I160" i="16"/>
  <c r="K160" i="16"/>
  <c r="AQ160" i="16"/>
  <c r="BH160" i="16"/>
  <c r="BJ160" i="16"/>
  <c r="BP160" i="16"/>
  <c r="BT160" i="16"/>
  <c r="B161" i="16"/>
  <c r="I161" i="16"/>
  <c r="K161" i="16"/>
  <c r="AQ161" i="16"/>
  <c r="BH161" i="16"/>
  <c r="BJ161" i="16"/>
  <c r="BP161" i="16"/>
  <c r="BT161" i="16"/>
  <c r="B162" i="16"/>
  <c r="I162" i="16"/>
  <c r="K162" i="16"/>
  <c r="AQ162" i="16"/>
  <c r="BH162" i="16"/>
  <c r="BJ162" i="16"/>
  <c r="BP162" i="16"/>
  <c r="BT162" i="16"/>
  <c r="B163" i="16"/>
  <c r="I163" i="16"/>
  <c r="K163" i="16"/>
  <c r="AQ163" i="16"/>
  <c r="BH163" i="16"/>
  <c r="BJ163" i="16"/>
  <c r="BP163" i="16"/>
  <c r="BT163" i="16"/>
  <c r="B164" i="16"/>
  <c r="I164" i="16"/>
  <c r="K164" i="16"/>
  <c r="AQ164" i="16"/>
  <c r="BH164" i="16"/>
  <c r="BJ164" i="16"/>
  <c r="BP164" i="16"/>
  <c r="BT164" i="16"/>
  <c r="B165" i="16"/>
  <c r="I165" i="16"/>
  <c r="K165" i="16"/>
  <c r="AQ165" i="16"/>
  <c r="BH165" i="16"/>
  <c r="BJ165" i="16"/>
  <c r="BP165" i="16"/>
  <c r="BT165" i="16"/>
  <c r="B166" i="16"/>
  <c r="I166" i="16"/>
  <c r="K166" i="16"/>
  <c r="AQ166" i="16"/>
  <c r="BH166" i="16"/>
  <c r="BJ166" i="16"/>
  <c r="BP166" i="16"/>
  <c r="BT166" i="16"/>
  <c r="B167" i="16"/>
  <c r="I167" i="16"/>
  <c r="K167" i="16"/>
  <c r="AQ167" i="16"/>
  <c r="BH167" i="16"/>
  <c r="BJ167" i="16"/>
  <c r="BP167" i="16"/>
  <c r="BT167" i="16"/>
  <c r="B168" i="16"/>
  <c r="I168" i="16"/>
  <c r="K168" i="16"/>
  <c r="AQ168" i="16"/>
  <c r="BH168" i="16"/>
  <c r="BJ168" i="16"/>
  <c r="BP168" i="16"/>
  <c r="BT168" i="16"/>
  <c r="B169" i="16"/>
  <c r="I169" i="16"/>
  <c r="K169" i="16"/>
  <c r="AQ169" i="16"/>
  <c r="BH169" i="16"/>
  <c r="BJ169" i="16"/>
  <c r="BP169" i="16"/>
  <c r="BT169" i="16"/>
  <c r="B170" i="16"/>
  <c r="I170" i="16"/>
  <c r="K170" i="16"/>
  <c r="AQ170" i="16"/>
  <c r="BH170" i="16"/>
  <c r="BJ170" i="16"/>
  <c r="BP170" i="16"/>
  <c r="BT170" i="16"/>
  <c r="B171" i="16"/>
  <c r="I171" i="16"/>
  <c r="K171" i="16"/>
  <c r="AQ171" i="16"/>
  <c r="BH171" i="16"/>
  <c r="BJ171" i="16"/>
  <c r="BP171" i="16"/>
  <c r="BT171" i="16"/>
  <c r="B172" i="16"/>
  <c r="I172" i="16"/>
  <c r="K172" i="16"/>
  <c r="AQ172" i="16"/>
  <c r="BH172" i="16"/>
  <c r="BJ172" i="16"/>
  <c r="BP172" i="16"/>
  <c r="BT172" i="16"/>
  <c r="B173" i="16"/>
  <c r="I173" i="16"/>
  <c r="K173" i="16"/>
  <c r="AQ173" i="16"/>
  <c r="BH173" i="16"/>
  <c r="BJ173" i="16"/>
  <c r="BP173" i="16"/>
  <c r="BT173" i="16"/>
  <c r="B174" i="16"/>
  <c r="I174" i="16"/>
  <c r="K174" i="16"/>
  <c r="AQ174" i="16"/>
  <c r="BH174" i="16"/>
  <c r="BJ174" i="16"/>
  <c r="BP174" i="16"/>
  <c r="BT174" i="16"/>
  <c r="B175" i="16"/>
  <c r="I175" i="16"/>
  <c r="K175" i="16"/>
  <c r="AQ175" i="16"/>
  <c r="BH175" i="16"/>
  <c r="BJ175" i="16"/>
  <c r="BP175" i="16"/>
  <c r="BT175" i="16"/>
  <c r="B176" i="16"/>
  <c r="I176" i="16"/>
  <c r="K176" i="16"/>
  <c r="AQ176" i="16"/>
  <c r="BH176" i="16"/>
  <c r="BJ176" i="16"/>
  <c r="BP176" i="16"/>
  <c r="BT176" i="16"/>
  <c r="B177" i="16"/>
  <c r="I177" i="16"/>
  <c r="K177" i="16"/>
  <c r="AQ177" i="16"/>
  <c r="BH177" i="16"/>
  <c r="BJ177" i="16"/>
  <c r="BP177" i="16"/>
  <c r="BT177" i="16"/>
  <c r="B178" i="16"/>
  <c r="I178" i="16"/>
  <c r="K178" i="16"/>
  <c r="AQ178" i="16"/>
  <c r="BH178" i="16"/>
  <c r="BJ178" i="16"/>
  <c r="BP178" i="16"/>
  <c r="BT178" i="16"/>
  <c r="B179" i="16"/>
  <c r="I179" i="16"/>
  <c r="K179" i="16"/>
  <c r="AQ179" i="16"/>
  <c r="BH179" i="16"/>
  <c r="BJ179" i="16"/>
  <c r="BP179" i="16"/>
  <c r="BT179" i="16"/>
  <c r="B180" i="16"/>
  <c r="I180" i="16"/>
  <c r="K180" i="16"/>
  <c r="AQ180" i="16"/>
  <c r="BH180" i="16"/>
  <c r="BJ180" i="16"/>
  <c r="BP180" i="16"/>
  <c r="BT180" i="16"/>
  <c r="B181" i="16"/>
  <c r="I181" i="16"/>
  <c r="K181" i="16"/>
  <c r="AQ181" i="16"/>
  <c r="BH181" i="16"/>
  <c r="BJ181" i="16"/>
  <c r="BP181" i="16"/>
  <c r="BT181" i="16"/>
  <c r="B182" i="16"/>
  <c r="I182" i="16"/>
  <c r="K182" i="16"/>
  <c r="AQ182" i="16"/>
  <c r="BH182" i="16"/>
  <c r="BJ182" i="16"/>
  <c r="BP182" i="16"/>
  <c r="BT182" i="16"/>
  <c r="B183" i="16"/>
  <c r="I183" i="16"/>
  <c r="K183" i="16"/>
  <c r="AQ183" i="16"/>
  <c r="BH183" i="16"/>
  <c r="BJ183" i="16"/>
  <c r="BP183" i="16"/>
  <c r="BT183" i="16"/>
  <c r="B184" i="16"/>
  <c r="I184" i="16"/>
  <c r="K184" i="16"/>
  <c r="AQ184" i="16"/>
  <c r="BH184" i="16"/>
  <c r="BJ184" i="16"/>
  <c r="BP184" i="16"/>
  <c r="BT184" i="16"/>
  <c r="B185" i="16"/>
  <c r="I185" i="16"/>
  <c r="K185" i="16"/>
  <c r="AQ185" i="16"/>
  <c r="BH185" i="16"/>
  <c r="BJ185" i="16"/>
  <c r="BP185" i="16"/>
  <c r="BT185" i="16"/>
  <c r="B186" i="16"/>
  <c r="I186" i="16"/>
  <c r="K186" i="16"/>
  <c r="AQ186" i="16"/>
  <c r="BH186" i="16"/>
  <c r="BJ186" i="16"/>
  <c r="BP186" i="16"/>
  <c r="BT186" i="16"/>
  <c r="B187" i="16"/>
  <c r="I187" i="16"/>
  <c r="K187" i="16"/>
  <c r="AQ187" i="16"/>
  <c r="BH187" i="16"/>
  <c r="BJ187" i="16"/>
  <c r="BP187" i="16"/>
  <c r="BT187" i="16"/>
  <c r="B188" i="16"/>
  <c r="I188" i="16"/>
  <c r="K188" i="16"/>
  <c r="AQ188" i="16"/>
  <c r="BH188" i="16"/>
  <c r="BJ188" i="16"/>
  <c r="BP188" i="16"/>
  <c r="BT188" i="16"/>
  <c r="B189" i="16"/>
  <c r="I189" i="16"/>
  <c r="K189" i="16"/>
  <c r="AQ189" i="16"/>
  <c r="BH189" i="16"/>
  <c r="BJ189" i="16"/>
  <c r="BP189" i="16"/>
  <c r="BT189" i="16"/>
  <c r="B190" i="16"/>
  <c r="I190" i="16"/>
  <c r="K190" i="16"/>
  <c r="AQ190" i="16"/>
  <c r="BH190" i="16"/>
  <c r="BJ190" i="16"/>
  <c r="BP190" i="16"/>
  <c r="BT190" i="16"/>
  <c r="B191" i="16"/>
  <c r="I191" i="16"/>
  <c r="K191" i="16"/>
  <c r="AQ191" i="16"/>
  <c r="BH191" i="16"/>
  <c r="BJ191" i="16"/>
  <c r="BP191" i="16"/>
  <c r="BT191" i="16"/>
  <c r="B192" i="16"/>
  <c r="I192" i="16"/>
  <c r="K192" i="16"/>
  <c r="AQ192" i="16"/>
  <c r="BH192" i="16"/>
  <c r="BJ192" i="16"/>
  <c r="BP192" i="16"/>
  <c r="BT192" i="16"/>
  <c r="B193" i="16"/>
  <c r="I193" i="16"/>
  <c r="K193" i="16"/>
  <c r="AQ193" i="16"/>
  <c r="BH193" i="16"/>
  <c r="BJ193" i="16"/>
  <c r="BP193" i="16"/>
  <c r="BT193" i="16"/>
  <c r="B194" i="16"/>
  <c r="I194" i="16"/>
  <c r="K194" i="16"/>
  <c r="AQ194" i="16"/>
  <c r="BH194" i="16"/>
  <c r="BJ194" i="16"/>
  <c r="BP194" i="16"/>
  <c r="BT194" i="16"/>
  <c r="B195" i="16"/>
  <c r="I195" i="16"/>
  <c r="K195" i="16"/>
  <c r="AQ195" i="16"/>
  <c r="BH195" i="16"/>
  <c r="BJ195" i="16"/>
  <c r="BP195" i="16"/>
  <c r="BT195" i="16"/>
  <c r="B196" i="16"/>
  <c r="I196" i="16"/>
  <c r="K196" i="16"/>
  <c r="AQ196" i="16"/>
  <c r="BH196" i="16"/>
  <c r="BJ196" i="16"/>
  <c r="BP196" i="16"/>
  <c r="BT196" i="16"/>
  <c r="B197" i="16"/>
  <c r="I197" i="16"/>
  <c r="K197" i="16"/>
  <c r="AQ197" i="16"/>
  <c r="BH197" i="16"/>
  <c r="BJ197" i="16"/>
  <c r="BP197" i="16"/>
  <c r="BT197" i="16"/>
  <c r="B198" i="16"/>
  <c r="I198" i="16"/>
  <c r="K198" i="16"/>
  <c r="AQ198" i="16"/>
  <c r="BH198" i="16"/>
  <c r="BJ198" i="16"/>
  <c r="BP198" i="16"/>
  <c r="BT198" i="16"/>
  <c r="B199" i="16"/>
  <c r="I199" i="16"/>
  <c r="K199" i="16"/>
  <c r="AQ199" i="16"/>
  <c r="BH199" i="16"/>
  <c r="BJ199" i="16"/>
  <c r="BP199" i="16"/>
  <c r="BT199" i="16"/>
  <c r="B200" i="16"/>
  <c r="I200" i="16"/>
  <c r="K200" i="16"/>
  <c r="AQ200" i="16"/>
  <c r="BH200" i="16"/>
  <c r="BJ200" i="16"/>
  <c r="BP200" i="16"/>
  <c r="BT200" i="16"/>
  <c r="B201" i="16"/>
  <c r="I201" i="16"/>
  <c r="K201" i="16"/>
  <c r="AQ201" i="16"/>
  <c r="BH201" i="16"/>
  <c r="BJ201" i="16"/>
  <c r="BP201" i="16"/>
  <c r="BT201" i="16"/>
  <c r="B202" i="16"/>
  <c r="I202" i="16"/>
  <c r="K202" i="16"/>
  <c r="AQ202" i="16"/>
  <c r="BH202" i="16"/>
  <c r="BJ202" i="16"/>
  <c r="BP202" i="16"/>
  <c r="BT202" i="16"/>
  <c r="B203" i="16"/>
  <c r="I203" i="16"/>
  <c r="K203" i="16"/>
  <c r="AQ203" i="16"/>
  <c r="BH203" i="16"/>
  <c r="BJ203" i="16"/>
  <c r="BP203" i="16"/>
  <c r="BT203" i="16"/>
  <c r="B204" i="16"/>
  <c r="I204" i="16"/>
  <c r="K204" i="16"/>
  <c r="AQ204" i="16"/>
  <c r="BH204" i="16"/>
  <c r="BJ204" i="16"/>
  <c r="BP204" i="16"/>
  <c r="BT204" i="16"/>
  <c r="B205" i="16"/>
  <c r="I205" i="16"/>
  <c r="K205" i="16"/>
  <c r="AQ205" i="16"/>
  <c r="BH205" i="16"/>
  <c r="BJ205" i="16"/>
  <c r="BP205" i="16"/>
  <c r="BT205" i="16"/>
  <c r="B206" i="16"/>
  <c r="I206" i="16"/>
  <c r="K206" i="16"/>
  <c r="AQ206" i="16"/>
  <c r="BH206" i="16"/>
  <c r="BJ206" i="16"/>
  <c r="BP206" i="16"/>
  <c r="BT206" i="16"/>
  <c r="B207" i="16"/>
  <c r="I207" i="16"/>
  <c r="K207" i="16"/>
  <c r="AQ207" i="16"/>
  <c r="BH207" i="16"/>
  <c r="BJ207" i="16"/>
  <c r="BP207" i="16"/>
  <c r="BT207" i="16"/>
  <c r="B208" i="16"/>
  <c r="I208" i="16"/>
  <c r="K208" i="16"/>
  <c r="AQ208" i="16"/>
  <c r="BH208" i="16"/>
  <c r="BJ208" i="16"/>
  <c r="BP208" i="16"/>
  <c r="BT208" i="16"/>
  <c r="B209" i="16"/>
  <c r="I209" i="16"/>
  <c r="K209" i="16"/>
  <c r="AQ209" i="16"/>
  <c r="BH209" i="16"/>
  <c r="BJ209" i="16"/>
  <c r="BP209" i="16"/>
  <c r="BT209" i="16"/>
  <c r="B210" i="16"/>
  <c r="I210" i="16"/>
  <c r="K210" i="16"/>
  <c r="AQ210" i="16"/>
  <c r="BH210" i="16"/>
  <c r="BJ210" i="16"/>
  <c r="BP210" i="16"/>
  <c r="BT210" i="16"/>
  <c r="B211" i="16"/>
  <c r="I211" i="16"/>
  <c r="K211" i="16"/>
  <c r="AQ211" i="16"/>
  <c r="BH211" i="16"/>
  <c r="BJ211" i="16"/>
  <c r="BP211" i="16"/>
  <c r="BT211" i="16"/>
  <c r="B212" i="16"/>
  <c r="I212" i="16"/>
  <c r="K212" i="16"/>
  <c r="AQ212" i="16"/>
  <c r="BH212" i="16"/>
  <c r="BJ212" i="16"/>
  <c r="BP212" i="16"/>
  <c r="BT212" i="16"/>
  <c r="B213" i="16"/>
  <c r="I213" i="16"/>
  <c r="K213" i="16"/>
  <c r="AQ213" i="16"/>
  <c r="BH213" i="16"/>
  <c r="BJ213" i="16"/>
  <c r="BP213" i="16"/>
  <c r="BT213" i="16"/>
  <c r="B214" i="16"/>
  <c r="I214" i="16"/>
  <c r="K214" i="16"/>
  <c r="AQ214" i="16"/>
  <c r="BH214" i="16"/>
  <c r="BJ214" i="16"/>
  <c r="BP214" i="16"/>
  <c r="BT214" i="16"/>
  <c r="B215" i="16"/>
  <c r="I215" i="16"/>
  <c r="K215" i="16"/>
  <c r="AQ215" i="16"/>
  <c r="BH215" i="16"/>
  <c r="BJ215" i="16"/>
  <c r="BP215" i="16"/>
  <c r="BT215" i="16"/>
  <c r="B216" i="16"/>
  <c r="I216" i="16"/>
  <c r="K216" i="16"/>
  <c r="AQ216" i="16"/>
  <c r="BH216" i="16"/>
  <c r="BJ216" i="16"/>
  <c r="BP216" i="16"/>
  <c r="BT216" i="16"/>
  <c r="B217" i="16"/>
  <c r="I217" i="16"/>
  <c r="K217" i="16"/>
  <c r="AQ217" i="16"/>
  <c r="BH217" i="16"/>
  <c r="BJ217" i="16"/>
  <c r="BP217" i="16"/>
  <c r="BT217" i="16"/>
  <c r="B218" i="16"/>
  <c r="I218" i="16"/>
  <c r="K218" i="16"/>
  <c r="AQ218" i="16"/>
  <c r="BH218" i="16"/>
  <c r="BJ218" i="16"/>
  <c r="BP218" i="16"/>
  <c r="BT218" i="16"/>
  <c r="B219" i="16"/>
  <c r="I219" i="16"/>
  <c r="K219" i="16"/>
  <c r="AQ219" i="16"/>
  <c r="BH219" i="16"/>
  <c r="BJ219" i="16"/>
  <c r="BP219" i="16"/>
  <c r="BT219" i="16"/>
  <c r="B220" i="16"/>
  <c r="I220" i="16"/>
  <c r="K220" i="16"/>
  <c r="AQ220" i="16"/>
  <c r="BH220" i="16"/>
  <c r="BJ220" i="16"/>
  <c r="BP220" i="16"/>
  <c r="BT220" i="16"/>
  <c r="B221" i="16"/>
  <c r="I221" i="16"/>
  <c r="K221" i="16"/>
  <c r="AQ221" i="16"/>
  <c r="BH221" i="16"/>
  <c r="BJ221" i="16"/>
  <c r="BP221" i="16"/>
  <c r="BT221" i="16"/>
  <c r="B222" i="16"/>
  <c r="I222" i="16"/>
  <c r="K222" i="16"/>
  <c r="AQ222" i="16"/>
  <c r="BH222" i="16"/>
  <c r="BJ222" i="16"/>
  <c r="BP222" i="16"/>
  <c r="BT222" i="16"/>
  <c r="B223" i="16"/>
  <c r="I223" i="16"/>
  <c r="K223" i="16"/>
  <c r="AQ223" i="16"/>
  <c r="BH223" i="16"/>
  <c r="BJ223" i="16"/>
  <c r="BP223" i="16"/>
  <c r="BT223" i="16"/>
  <c r="B224" i="16"/>
  <c r="I224" i="16"/>
  <c r="K224" i="16"/>
  <c r="AQ224" i="16"/>
  <c r="BH224" i="16"/>
  <c r="BJ224" i="16"/>
  <c r="BP224" i="16"/>
  <c r="BT224" i="16"/>
  <c r="B225" i="16"/>
  <c r="I225" i="16"/>
  <c r="K225" i="16"/>
  <c r="AQ225" i="16"/>
  <c r="BH225" i="16"/>
  <c r="BJ225" i="16"/>
  <c r="BP225" i="16"/>
  <c r="BT225" i="16"/>
  <c r="B226" i="16"/>
  <c r="I226" i="16"/>
  <c r="K226" i="16"/>
  <c r="AQ226" i="16"/>
  <c r="BH226" i="16"/>
  <c r="BJ226" i="16"/>
  <c r="BP226" i="16"/>
  <c r="BT226" i="16"/>
  <c r="B227" i="16"/>
  <c r="I227" i="16"/>
  <c r="K227" i="16"/>
  <c r="AQ227" i="16"/>
  <c r="BH227" i="16"/>
  <c r="BJ227" i="16"/>
  <c r="BP227" i="16"/>
  <c r="BT227" i="16"/>
  <c r="B228" i="16"/>
  <c r="I228" i="16"/>
  <c r="K228" i="16"/>
  <c r="AQ228" i="16"/>
  <c r="BH228" i="16"/>
  <c r="BJ228" i="16"/>
  <c r="BP228" i="16"/>
  <c r="BT228" i="16"/>
  <c r="B229" i="16"/>
  <c r="I229" i="16"/>
  <c r="K229" i="16"/>
  <c r="AQ229" i="16"/>
  <c r="BH229" i="16"/>
  <c r="BJ229" i="16"/>
  <c r="BP229" i="16"/>
  <c r="BT229" i="16"/>
  <c r="B230" i="16"/>
  <c r="I230" i="16"/>
  <c r="K230" i="16"/>
  <c r="AQ230" i="16"/>
  <c r="BH230" i="16"/>
  <c r="BJ230" i="16"/>
  <c r="BP230" i="16"/>
  <c r="BT230" i="16"/>
  <c r="B231" i="16"/>
  <c r="I231" i="16"/>
  <c r="K231" i="16"/>
  <c r="AQ231" i="16"/>
  <c r="BH231" i="16"/>
  <c r="BJ231" i="16"/>
  <c r="BP231" i="16"/>
  <c r="BT231" i="16"/>
  <c r="B232" i="16"/>
  <c r="I232" i="16"/>
  <c r="K232" i="16"/>
  <c r="AQ232" i="16"/>
  <c r="BH232" i="16"/>
  <c r="BJ232" i="16"/>
  <c r="BP232" i="16"/>
  <c r="BT232" i="16"/>
  <c r="B233" i="16"/>
  <c r="I233" i="16"/>
  <c r="K233" i="16"/>
  <c r="AQ233" i="16"/>
  <c r="BH233" i="16"/>
  <c r="BJ233" i="16"/>
  <c r="BP233" i="16"/>
  <c r="BT233" i="16"/>
  <c r="B234" i="16"/>
  <c r="I234" i="16"/>
  <c r="K234" i="16"/>
  <c r="AQ234" i="16"/>
  <c r="BH234" i="16"/>
  <c r="BJ234" i="16"/>
  <c r="BP234" i="16"/>
  <c r="BT234" i="16"/>
  <c r="B235" i="16"/>
  <c r="I235" i="16"/>
  <c r="K235" i="16"/>
  <c r="AQ235" i="16"/>
  <c r="BH235" i="16"/>
  <c r="BJ235" i="16"/>
  <c r="BP235" i="16"/>
  <c r="BT235" i="16"/>
  <c r="B236" i="16"/>
  <c r="I236" i="16"/>
  <c r="K236" i="16"/>
  <c r="AQ236" i="16"/>
  <c r="BH236" i="16"/>
  <c r="BJ236" i="16"/>
  <c r="BP236" i="16"/>
  <c r="BT236" i="16"/>
  <c r="B237" i="16"/>
  <c r="I237" i="16"/>
  <c r="K237" i="16"/>
  <c r="AQ237" i="16"/>
  <c r="BH237" i="16"/>
  <c r="BJ237" i="16"/>
  <c r="BP237" i="16"/>
  <c r="BT237" i="16"/>
  <c r="B238" i="16"/>
  <c r="I238" i="16"/>
  <c r="K238" i="16"/>
  <c r="AQ238" i="16"/>
  <c r="BH238" i="16"/>
  <c r="BJ238" i="16"/>
  <c r="BP238" i="16"/>
  <c r="BT238" i="16"/>
  <c r="B239" i="16"/>
  <c r="I239" i="16"/>
  <c r="K239" i="16"/>
  <c r="AQ239" i="16"/>
  <c r="BH239" i="16"/>
  <c r="BJ239" i="16"/>
  <c r="BP239" i="16"/>
  <c r="BT239" i="16"/>
  <c r="B240" i="16"/>
  <c r="I240" i="16"/>
  <c r="K240" i="16"/>
  <c r="AQ240" i="16"/>
  <c r="BH240" i="16"/>
  <c r="BJ240" i="16"/>
  <c r="BP240" i="16"/>
  <c r="BT240" i="16"/>
  <c r="B241" i="16"/>
  <c r="I241" i="16"/>
  <c r="K241" i="16"/>
  <c r="AQ241" i="16"/>
  <c r="BH241" i="16"/>
  <c r="BJ241" i="16"/>
  <c r="BP241" i="16"/>
  <c r="BT241" i="16"/>
  <c r="B242" i="16"/>
  <c r="I242" i="16"/>
  <c r="K242" i="16"/>
  <c r="AQ242" i="16"/>
  <c r="BH242" i="16"/>
  <c r="BJ242" i="16"/>
  <c r="BP242" i="16"/>
  <c r="BT242" i="16"/>
  <c r="B243" i="16"/>
  <c r="I243" i="16"/>
  <c r="K243" i="16"/>
  <c r="AQ243" i="16"/>
  <c r="BH243" i="16"/>
  <c r="BJ243" i="16"/>
  <c r="BP243" i="16"/>
  <c r="BT243" i="16"/>
  <c r="B244" i="16"/>
  <c r="I244" i="16"/>
  <c r="K244" i="16"/>
  <c r="AQ244" i="16"/>
  <c r="BH244" i="16"/>
  <c r="BJ244" i="16"/>
  <c r="BP244" i="16"/>
  <c r="BT244" i="16"/>
  <c r="B245" i="16"/>
  <c r="I245" i="16"/>
  <c r="K245" i="16"/>
  <c r="AQ245" i="16"/>
  <c r="BH245" i="16"/>
  <c r="BJ245" i="16"/>
  <c r="BP245" i="16"/>
  <c r="BT245" i="16"/>
  <c r="B246" i="16"/>
  <c r="I246" i="16"/>
  <c r="K246" i="16"/>
  <c r="AQ246" i="16"/>
  <c r="BH246" i="16"/>
  <c r="BJ246" i="16"/>
  <c r="BP246" i="16"/>
  <c r="BT246" i="16"/>
  <c r="B247" i="16"/>
  <c r="I247" i="16"/>
  <c r="K247" i="16"/>
  <c r="AQ247" i="16"/>
  <c r="BH247" i="16"/>
  <c r="BJ247" i="16"/>
  <c r="BP247" i="16"/>
  <c r="BT247" i="16"/>
  <c r="B248" i="16"/>
  <c r="I248" i="16"/>
  <c r="K248" i="16"/>
  <c r="AQ248" i="16"/>
  <c r="BH248" i="16"/>
  <c r="BJ248" i="16"/>
  <c r="BP248" i="16"/>
  <c r="BT248" i="16"/>
  <c r="B249" i="16"/>
  <c r="I249" i="16"/>
  <c r="K249" i="16"/>
  <c r="AQ249" i="16"/>
  <c r="BH249" i="16"/>
  <c r="BJ249" i="16"/>
  <c r="BP249" i="16"/>
  <c r="BT249" i="16"/>
  <c r="B250" i="16"/>
  <c r="I250" i="16"/>
  <c r="K250" i="16"/>
  <c r="AQ250" i="16"/>
  <c r="BH250" i="16"/>
  <c r="BJ250" i="16"/>
  <c r="BP250" i="16"/>
  <c r="BT250" i="16"/>
  <c r="B251" i="16"/>
  <c r="I251" i="16"/>
  <c r="K251" i="16"/>
  <c r="AQ251" i="16"/>
  <c r="BH251" i="16"/>
  <c r="BJ251" i="16"/>
  <c r="BP251" i="16"/>
  <c r="BT251" i="16"/>
  <c r="B252" i="16"/>
  <c r="I252" i="16"/>
  <c r="K252" i="16"/>
  <c r="AQ252" i="16"/>
  <c r="BH252" i="16"/>
  <c r="BJ252" i="16"/>
  <c r="BP252" i="16"/>
  <c r="BT252" i="16"/>
  <c r="B253" i="16"/>
  <c r="I253" i="16"/>
  <c r="K253" i="16"/>
  <c r="AQ253" i="16"/>
  <c r="BH253" i="16"/>
  <c r="BJ253" i="16"/>
  <c r="BP253" i="16"/>
  <c r="BT253" i="16"/>
  <c r="B254" i="16"/>
  <c r="I254" i="16"/>
  <c r="K254" i="16"/>
  <c r="AQ254" i="16"/>
  <c r="BH254" i="16"/>
  <c r="BJ254" i="16"/>
  <c r="BP254" i="16"/>
  <c r="BT254" i="16"/>
  <c r="B255" i="16"/>
  <c r="I255" i="16"/>
  <c r="K255" i="16"/>
  <c r="AQ255" i="16"/>
  <c r="BH255" i="16"/>
  <c r="BJ255" i="16"/>
  <c r="BP255" i="16"/>
  <c r="BT255" i="16"/>
  <c r="B256" i="16"/>
  <c r="I256" i="16"/>
  <c r="K256" i="16"/>
  <c r="AQ256" i="16"/>
  <c r="BH256" i="16"/>
  <c r="BJ256" i="16"/>
  <c r="BP256" i="16"/>
  <c r="BT256" i="16"/>
  <c r="B257" i="16"/>
  <c r="I257" i="16"/>
  <c r="K257" i="16"/>
  <c r="AQ257" i="16"/>
  <c r="BH257" i="16"/>
  <c r="BJ257" i="16"/>
  <c r="BP257" i="16"/>
  <c r="BT257" i="16"/>
  <c r="B258" i="16"/>
  <c r="I258" i="16"/>
  <c r="K258" i="16"/>
  <c r="AQ258" i="16"/>
  <c r="BH258" i="16"/>
  <c r="BJ258" i="16"/>
  <c r="BP258" i="16"/>
  <c r="BT258" i="16"/>
  <c r="B259" i="16"/>
  <c r="I259" i="16"/>
  <c r="K259" i="16"/>
  <c r="AQ259" i="16"/>
  <c r="BH259" i="16"/>
  <c r="BJ259" i="16"/>
  <c r="BP259" i="16"/>
  <c r="BT259" i="16"/>
  <c r="B260" i="16"/>
  <c r="I260" i="16"/>
  <c r="K260" i="16"/>
  <c r="AQ260" i="16"/>
  <c r="BH260" i="16"/>
  <c r="BJ260" i="16"/>
  <c r="BP260" i="16"/>
  <c r="BT260" i="16"/>
  <c r="B261" i="16"/>
  <c r="I261" i="16"/>
  <c r="K261" i="16"/>
  <c r="AQ261" i="16"/>
  <c r="BH261" i="16"/>
  <c r="BJ261" i="16"/>
  <c r="BP261" i="16"/>
  <c r="BT261" i="16"/>
  <c r="B262" i="16"/>
  <c r="I262" i="16"/>
  <c r="K262" i="16"/>
  <c r="AQ262" i="16"/>
  <c r="BH262" i="16"/>
  <c r="BJ262" i="16"/>
  <c r="BP262" i="16"/>
  <c r="BT262" i="16"/>
  <c r="B263" i="16"/>
  <c r="I263" i="16"/>
  <c r="K263" i="16"/>
  <c r="AQ263" i="16"/>
  <c r="BH263" i="16"/>
  <c r="BJ263" i="16"/>
  <c r="BP263" i="16"/>
  <c r="BT263" i="16"/>
  <c r="B264" i="16"/>
  <c r="I264" i="16"/>
  <c r="K264" i="16"/>
  <c r="AQ264" i="16"/>
  <c r="BH264" i="16"/>
  <c r="BJ264" i="16"/>
  <c r="BP264" i="16"/>
  <c r="BT264" i="16"/>
  <c r="B265" i="16"/>
  <c r="I265" i="16"/>
  <c r="K265" i="16"/>
  <c r="AQ265" i="16"/>
  <c r="BH265" i="16"/>
  <c r="BJ265" i="16"/>
  <c r="BP265" i="16"/>
  <c r="BT265" i="16"/>
  <c r="B266" i="16"/>
  <c r="I266" i="16"/>
  <c r="K266" i="16"/>
  <c r="AQ266" i="16"/>
  <c r="BH266" i="16"/>
  <c r="BJ266" i="16"/>
  <c r="BP266" i="16"/>
  <c r="BT266" i="16"/>
  <c r="B267" i="16"/>
  <c r="I267" i="16"/>
  <c r="K267" i="16"/>
  <c r="AQ267" i="16"/>
  <c r="BH267" i="16"/>
  <c r="BJ267" i="16"/>
  <c r="BP267" i="16"/>
  <c r="BT267" i="16"/>
  <c r="B268" i="16"/>
  <c r="I268" i="16"/>
  <c r="K268" i="16"/>
  <c r="AQ268" i="16"/>
  <c r="BH268" i="16"/>
  <c r="BJ268" i="16"/>
  <c r="BP268" i="16"/>
  <c r="BT268" i="16"/>
  <c r="B269" i="16"/>
  <c r="I269" i="16"/>
  <c r="K269" i="16"/>
  <c r="AQ269" i="16"/>
  <c r="BH269" i="16"/>
  <c r="BJ269" i="16"/>
  <c r="BP269" i="16"/>
  <c r="BT269" i="16"/>
  <c r="B270" i="16"/>
  <c r="I270" i="16"/>
  <c r="K270" i="16"/>
  <c r="AQ270" i="16"/>
  <c r="BH270" i="16"/>
  <c r="BJ270" i="16"/>
  <c r="BP270" i="16"/>
  <c r="BT270" i="16"/>
  <c r="B271" i="16"/>
  <c r="I271" i="16"/>
  <c r="K271" i="16"/>
  <c r="AQ271" i="16"/>
  <c r="BH271" i="16"/>
  <c r="BJ271" i="16"/>
  <c r="BP271" i="16"/>
  <c r="BT271" i="16"/>
  <c r="B272" i="16"/>
  <c r="I272" i="16"/>
  <c r="K272" i="16"/>
  <c r="AQ272" i="16"/>
  <c r="BH272" i="16"/>
  <c r="BJ272" i="16"/>
  <c r="BP272" i="16"/>
  <c r="BT272" i="16"/>
  <c r="B273" i="16"/>
  <c r="I273" i="16"/>
  <c r="K273" i="16"/>
  <c r="AQ273" i="16"/>
  <c r="BH273" i="16"/>
  <c r="BJ273" i="16"/>
  <c r="BP273" i="16"/>
  <c r="BT273" i="16"/>
  <c r="B274" i="16"/>
  <c r="I274" i="16"/>
  <c r="K274" i="16"/>
  <c r="AQ274" i="16"/>
  <c r="BH274" i="16"/>
  <c r="BJ274" i="16"/>
  <c r="BP274" i="16"/>
  <c r="BT274" i="16"/>
  <c r="B275" i="16"/>
  <c r="I275" i="16"/>
  <c r="K275" i="16"/>
  <c r="AQ275" i="16"/>
  <c r="BH275" i="16"/>
  <c r="BJ275" i="16"/>
  <c r="BP275" i="16"/>
  <c r="BT275" i="16"/>
  <c r="B276" i="16"/>
  <c r="I276" i="16"/>
  <c r="K276" i="16"/>
  <c r="AQ276" i="16"/>
  <c r="BH276" i="16"/>
  <c r="BJ276" i="16"/>
  <c r="BP276" i="16"/>
  <c r="BT276" i="16"/>
  <c r="B277" i="16"/>
  <c r="I277" i="16"/>
  <c r="K277" i="16"/>
  <c r="AQ277" i="16"/>
  <c r="BH277" i="16"/>
  <c r="BJ277" i="16"/>
  <c r="BP277" i="16"/>
  <c r="BT277" i="16"/>
  <c r="B278" i="16"/>
  <c r="I278" i="16"/>
  <c r="K278" i="16"/>
  <c r="AQ278" i="16"/>
  <c r="BH278" i="16"/>
  <c r="BJ278" i="16"/>
  <c r="BP278" i="16"/>
  <c r="BT278" i="16"/>
  <c r="B279" i="16"/>
  <c r="I279" i="16"/>
  <c r="K279" i="16"/>
  <c r="AQ279" i="16"/>
  <c r="BH279" i="16"/>
  <c r="BJ279" i="16"/>
  <c r="BP279" i="16"/>
  <c r="BT279" i="16"/>
  <c r="B280" i="16"/>
  <c r="I280" i="16"/>
  <c r="K280" i="16"/>
  <c r="AQ280" i="16"/>
  <c r="BH280" i="16"/>
  <c r="BJ280" i="16"/>
  <c r="BP280" i="16"/>
  <c r="BT280" i="16"/>
  <c r="B281" i="16"/>
  <c r="I281" i="16"/>
  <c r="K281" i="16"/>
  <c r="AQ281" i="16"/>
  <c r="BH281" i="16"/>
  <c r="BJ281" i="16"/>
  <c r="BP281" i="16"/>
  <c r="BT281" i="16"/>
  <c r="B282" i="16"/>
  <c r="I282" i="16"/>
  <c r="K282" i="16"/>
  <c r="AQ282" i="16"/>
  <c r="BH282" i="16"/>
  <c r="BJ282" i="16"/>
  <c r="BP282" i="16"/>
  <c r="BT282" i="16"/>
  <c r="B283" i="16"/>
  <c r="I283" i="16"/>
  <c r="K283" i="16"/>
  <c r="AQ283" i="16"/>
  <c r="BH283" i="16"/>
  <c r="BJ283" i="16"/>
  <c r="BP283" i="16"/>
  <c r="BT283" i="16"/>
  <c r="B284" i="16"/>
  <c r="I284" i="16"/>
  <c r="K284" i="16"/>
  <c r="AQ284" i="16"/>
  <c r="BH284" i="16"/>
  <c r="BJ284" i="16"/>
  <c r="BP284" i="16"/>
  <c r="BT284" i="16"/>
  <c r="B285" i="16"/>
  <c r="I285" i="16"/>
  <c r="K285" i="16"/>
  <c r="AQ285" i="16"/>
  <c r="BH285" i="16"/>
  <c r="BJ285" i="16"/>
  <c r="BP285" i="16"/>
  <c r="BT285" i="16"/>
  <c r="B286" i="16"/>
  <c r="I286" i="16"/>
  <c r="K286" i="16"/>
  <c r="AQ286" i="16"/>
  <c r="BH286" i="16"/>
  <c r="BJ286" i="16"/>
  <c r="BP286" i="16"/>
  <c r="BT286" i="16"/>
  <c r="B287" i="16"/>
  <c r="I287" i="16"/>
  <c r="K287" i="16"/>
  <c r="AQ287" i="16"/>
  <c r="BH287" i="16"/>
  <c r="BJ287" i="16"/>
  <c r="BP287" i="16"/>
  <c r="BT287" i="16"/>
  <c r="B288" i="16"/>
  <c r="I288" i="16"/>
  <c r="K288" i="16"/>
  <c r="AQ288" i="16"/>
  <c r="BH288" i="16"/>
  <c r="BJ288" i="16"/>
  <c r="BP288" i="16"/>
  <c r="BT288" i="16"/>
  <c r="B289" i="16"/>
  <c r="I289" i="16"/>
  <c r="K289" i="16"/>
  <c r="AQ289" i="16"/>
  <c r="BH289" i="16"/>
  <c r="BJ289" i="16"/>
  <c r="BP289" i="16"/>
  <c r="BT289" i="16"/>
  <c r="B290" i="16"/>
  <c r="I290" i="16"/>
  <c r="K290" i="16"/>
  <c r="AQ290" i="16"/>
  <c r="BH290" i="16"/>
  <c r="BJ290" i="16"/>
  <c r="BP290" i="16"/>
  <c r="BT290" i="16"/>
  <c r="B291" i="16"/>
  <c r="I291" i="16"/>
  <c r="K291" i="16"/>
  <c r="AQ291" i="16"/>
  <c r="BH291" i="16"/>
  <c r="BJ291" i="16"/>
  <c r="BP291" i="16"/>
  <c r="BT291" i="16"/>
  <c r="B292" i="16"/>
  <c r="I292" i="16"/>
  <c r="K292" i="16"/>
  <c r="AQ292" i="16"/>
  <c r="BH292" i="16"/>
  <c r="BJ292" i="16"/>
  <c r="BP292" i="16"/>
  <c r="BT292" i="16"/>
  <c r="B293" i="16"/>
  <c r="I293" i="16"/>
  <c r="K293" i="16"/>
  <c r="AQ293" i="16"/>
  <c r="BH293" i="16"/>
  <c r="BJ293" i="16"/>
  <c r="BP293" i="16"/>
  <c r="BT293" i="16"/>
  <c r="B294" i="16"/>
  <c r="I294" i="16"/>
  <c r="K294" i="16"/>
  <c r="AQ294" i="16"/>
  <c r="BH294" i="16"/>
  <c r="BJ294" i="16"/>
  <c r="BP294" i="16"/>
  <c r="BT294" i="16"/>
  <c r="B295" i="16"/>
  <c r="I295" i="16"/>
  <c r="K295" i="16"/>
  <c r="AQ295" i="16"/>
  <c r="BH295" i="16"/>
  <c r="BJ295" i="16"/>
  <c r="BP295" i="16"/>
  <c r="BT295" i="16"/>
  <c r="B296" i="16"/>
  <c r="I296" i="16"/>
  <c r="K296" i="16"/>
  <c r="AQ296" i="16"/>
  <c r="BH296" i="16"/>
  <c r="BJ296" i="16"/>
  <c r="BP296" i="16"/>
  <c r="BT296" i="16"/>
  <c r="B297" i="16"/>
  <c r="I297" i="16"/>
  <c r="K297" i="16"/>
  <c r="AQ297" i="16"/>
  <c r="BH297" i="16"/>
  <c r="BJ297" i="16"/>
  <c r="BP297" i="16"/>
  <c r="BT297" i="16"/>
  <c r="B298" i="16"/>
  <c r="I298" i="16"/>
  <c r="K298" i="16"/>
  <c r="AQ298" i="16"/>
  <c r="BH298" i="16"/>
  <c r="BJ298" i="16"/>
  <c r="BP298" i="16"/>
  <c r="BT298" i="16"/>
  <c r="B299" i="16"/>
  <c r="I299" i="16"/>
  <c r="K299" i="16"/>
  <c r="AQ299" i="16"/>
  <c r="BH299" i="16"/>
  <c r="BJ299" i="16"/>
  <c r="BP299" i="16"/>
  <c r="BT299" i="16"/>
  <c r="B300" i="16"/>
  <c r="I300" i="16"/>
  <c r="K300" i="16"/>
  <c r="AQ300" i="16"/>
  <c r="BH300" i="16"/>
  <c r="BJ300" i="16"/>
  <c r="BP300" i="16"/>
  <c r="BT300" i="16"/>
  <c r="B301" i="16"/>
  <c r="I301" i="16"/>
  <c r="K301" i="16"/>
  <c r="AQ301" i="16"/>
  <c r="BH301" i="16"/>
  <c r="BJ301" i="16"/>
  <c r="BP301" i="16"/>
  <c r="BT301" i="16"/>
  <c r="B302" i="16"/>
  <c r="I302" i="16"/>
  <c r="K302" i="16"/>
  <c r="AQ302" i="16"/>
  <c r="BH302" i="16"/>
  <c r="BJ302" i="16"/>
  <c r="BP302" i="16"/>
  <c r="BT302" i="16"/>
  <c r="B303" i="16"/>
  <c r="I303" i="16"/>
  <c r="K303" i="16"/>
  <c r="AQ303" i="16"/>
  <c r="BH303" i="16"/>
  <c r="BJ303" i="16"/>
  <c r="BP303" i="16"/>
  <c r="BT303" i="16"/>
  <c r="B304" i="16"/>
  <c r="I304" i="16"/>
  <c r="K304" i="16"/>
  <c r="AQ304" i="16"/>
  <c r="BH304" i="16"/>
  <c r="BJ304" i="16"/>
  <c r="BP304" i="16"/>
  <c r="BT304" i="16"/>
  <c r="B305" i="16"/>
  <c r="I305" i="16"/>
  <c r="K305" i="16"/>
  <c r="AQ305" i="16"/>
  <c r="BH305" i="16"/>
  <c r="BJ305" i="16"/>
  <c r="BP305" i="16"/>
  <c r="BT305" i="16"/>
  <c r="B306" i="16"/>
  <c r="I306" i="16"/>
  <c r="K306" i="16"/>
  <c r="AQ306" i="16"/>
  <c r="BH306" i="16"/>
  <c r="BJ306" i="16"/>
  <c r="BP306" i="16"/>
  <c r="BT306" i="16"/>
  <c r="B307" i="16"/>
  <c r="I307" i="16"/>
  <c r="K307" i="16"/>
  <c r="AQ307" i="16"/>
  <c r="BH307" i="16"/>
  <c r="BJ307" i="16"/>
  <c r="BP307" i="16"/>
  <c r="BT307" i="16"/>
  <c r="B308" i="16"/>
  <c r="I308" i="16"/>
  <c r="K308" i="16"/>
  <c r="AQ308" i="16"/>
  <c r="BH308" i="16"/>
  <c r="BJ308" i="16"/>
  <c r="BP308" i="16"/>
  <c r="BT308" i="16"/>
  <c r="B309" i="16"/>
  <c r="I309" i="16"/>
  <c r="K309" i="16"/>
  <c r="AQ309" i="16"/>
  <c r="BH309" i="16"/>
  <c r="BJ309" i="16"/>
  <c r="BP309" i="16"/>
  <c r="BT309" i="16"/>
  <c r="B310" i="16"/>
  <c r="I310" i="16"/>
  <c r="K310" i="16"/>
  <c r="AQ310" i="16"/>
  <c r="BH310" i="16"/>
  <c r="BJ310" i="16"/>
  <c r="BP310" i="16"/>
  <c r="BT310" i="16"/>
  <c r="B311" i="16"/>
  <c r="I311" i="16"/>
  <c r="K311" i="16"/>
  <c r="AQ311" i="16"/>
  <c r="BH311" i="16"/>
  <c r="BJ311" i="16"/>
  <c r="BP311" i="16"/>
  <c r="BT311" i="16"/>
  <c r="B312" i="16"/>
  <c r="I312" i="16"/>
  <c r="K312" i="16"/>
  <c r="AQ312" i="16"/>
  <c r="BH312" i="16"/>
  <c r="BJ312" i="16"/>
  <c r="BP312" i="16"/>
  <c r="BT312" i="16"/>
  <c r="B313" i="16"/>
  <c r="I313" i="16"/>
  <c r="K313" i="16"/>
  <c r="AQ313" i="16"/>
  <c r="BH313" i="16"/>
  <c r="BJ313" i="16"/>
  <c r="BP313" i="16"/>
  <c r="BT313" i="16"/>
  <c r="B314" i="16"/>
  <c r="I314" i="16"/>
  <c r="K314" i="16"/>
  <c r="AQ314" i="16"/>
  <c r="BH314" i="16"/>
  <c r="BJ314" i="16"/>
  <c r="BP314" i="16"/>
  <c r="BT314" i="16"/>
  <c r="B315" i="16"/>
  <c r="I315" i="16"/>
  <c r="K315" i="16"/>
  <c r="AQ315" i="16"/>
  <c r="BH315" i="16"/>
  <c r="BJ315" i="16"/>
  <c r="BP315" i="16"/>
  <c r="BT315" i="16"/>
  <c r="B316" i="16"/>
  <c r="I316" i="16"/>
  <c r="K316" i="16"/>
  <c r="AQ316" i="16"/>
  <c r="BH316" i="16"/>
  <c r="BJ316" i="16"/>
  <c r="BP316" i="16"/>
  <c r="BT316" i="16"/>
  <c r="B317" i="16"/>
  <c r="I317" i="16"/>
  <c r="K317" i="16"/>
  <c r="AQ317" i="16"/>
  <c r="BH317" i="16"/>
  <c r="BJ317" i="16"/>
  <c r="BP317" i="16"/>
  <c r="BT317" i="16"/>
  <c r="B318" i="16"/>
  <c r="I318" i="16"/>
  <c r="K318" i="16"/>
  <c r="AQ318" i="16"/>
  <c r="BH318" i="16"/>
  <c r="BJ318" i="16"/>
  <c r="BP318" i="16"/>
  <c r="BT318" i="16"/>
  <c r="B319" i="16"/>
  <c r="I319" i="16"/>
  <c r="K319" i="16"/>
  <c r="AQ319" i="16"/>
  <c r="BH319" i="16"/>
  <c r="BJ319" i="16"/>
  <c r="BP319" i="16"/>
  <c r="BT319" i="16"/>
  <c r="B320" i="16"/>
  <c r="I320" i="16"/>
  <c r="K320" i="16"/>
  <c r="AQ320" i="16"/>
  <c r="BH320" i="16"/>
  <c r="BJ320" i="16"/>
  <c r="BP320" i="16"/>
  <c r="BT320" i="16"/>
  <c r="B321" i="16"/>
  <c r="I321" i="16"/>
  <c r="K321" i="16"/>
  <c r="AQ321" i="16"/>
  <c r="BH321" i="16"/>
  <c r="BJ321" i="16"/>
  <c r="BP321" i="16"/>
  <c r="BT321" i="16"/>
  <c r="B322" i="16"/>
  <c r="I322" i="16"/>
  <c r="K322" i="16"/>
  <c r="AQ322" i="16"/>
  <c r="BH322" i="16"/>
  <c r="BJ322" i="16"/>
  <c r="BP322" i="16"/>
  <c r="BT322" i="16"/>
  <c r="B323" i="16"/>
  <c r="I323" i="16"/>
  <c r="K323" i="16"/>
  <c r="AQ323" i="16"/>
  <c r="BH323" i="16"/>
  <c r="BJ323" i="16"/>
  <c r="BP323" i="16"/>
  <c r="BT323" i="16"/>
  <c r="B324" i="16"/>
  <c r="I324" i="16"/>
  <c r="K324" i="16"/>
  <c r="AQ324" i="16"/>
  <c r="BH324" i="16"/>
  <c r="BJ324" i="16"/>
  <c r="BP324" i="16"/>
  <c r="BT324" i="16"/>
  <c r="B325" i="16"/>
  <c r="I325" i="16"/>
  <c r="K325" i="16"/>
  <c r="AQ325" i="16"/>
  <c r="BH325" i="16"/>
  <c r="BJ325" i="16"/>
  <c r="BP325" i="16"/>
  <c r="BT325" i="16"/>
  <c r="B326" i="16"/>
  <c r="I326" i="16"/>
  <c r="K326" i="16"/>
  <c r="AQ326" i="16"/>
  <c r="BH326" i="16"/>
  <c r="BJ326" i="16"/>
  <c r="BP326" i="16"/>
  <c r="BT326" i="16"/>
  <c r="B327" i="16"/>
  <c r="I327" i="16"/>
  <c r="K327" i="16"/>
  <c r="AQ327" i="16"/>
  <c r="BH327" i="16"/>
  <c r="BJ327" i="16"/>
  <c r="BP327" i="16"/>
  <c r="BT327" i="16"/>
  <c r="B328" i="16"/>
  <c r="I328" i="16"/>
  <c r="K328" i="16"/>
  <c r="AQ328" i="16"/>
  <c r="BH328" i="16"/>
  <c r="BJ328" i="16"/>
  <c r="BP328" i="16"/>
  <c r="BT328" i="16"/>
  <c r="B329" i="16"/>
  <c r="I329" i="16"/>
  <c r="K329" i="16"/>
  <c r="AQ329" i="16"/>
  <c r="BH329" i="16"/>
  <c r="BJ329" i="16"/>
  <c r="BP329" i="16"/>
  <c r="BT329" i="16"/>
  <c r="B330" i="16"/>
  <c r="I330" i="16"/>
  <c r="K330" i="16"/>
  <c r="AQ330" i="16"/>
  <c r="BH330" i="16"/>
  <c r="BJ330" i="16"/>
  <c r="BP330" i="16"/>
  <c r="BT330" i="16"/>
  <c r="B331" i="16"/>
  <c r="I331" i="16"/>
  <c r="K331" i="16"/>
  <c r="AQ331" i="16"/>
  <c r="BH331" i="16"/>
  <c r="BJ331" i="16"/>
  <c r="BP331" i="16"/>
  <c r="BT331" i="16"/>
  <c r="B332" i="16"/>
  <c r="I332" i="16"/>
  <c r="K332" i="16"/>
  <c r="AQ332" i="16"/>
  <c r="BH332" i="16"/>
  <c r="BJ332" i="16"/>
  <c r="BP332" i="16"/>
  <c r="BT332" i="16"/>
  <c r="B333" i="16"/>
  <c r="I333" i="16"/>
  <c r="K333" i="16"/>
  <c r="AQ333" i="16"/>
  <c r="BH333" i="16"/>
  <c r="BJ333" i="16"/>
  <c r="BP333" i="16"/>
  <c r="BT333" i="16"/>
  <c r="B334" i="16"/>
  <c r="I334" i="16"/>
  <c r="K334" i="16"/>
  <c r="AQ334" i="16"/>
  <c r="BH334" i="16"/>
  <c r="BJ334" i="16"/>
  <c r="BP334" i="16"/>
  <c r="BT334" i="16"/>
  <c r="B335" i="16"/>
  <c r="I335" i="16"/>
  <c r="K335" i="16"/>
  <c r="AQ335" i="16"/>
  <c r="BH335" i="16"/>
  <c r="BJ335" i="16"/>
  <c r="BP335" i="16"/>
  <c r="BT335" i="16"/>
  <c r="B336" i="16"/>
  <c r="I336" i="16"/>
  <c r="K336" i="16"/>
  <c r="AQ336" i="16"/>
  <c r="BH336" i="16"/>
  <c r="BJ336" i="16"/>
  <c r="BP336" i="16"/>
  <c r="BT336" i="16"/>
  <c r="B337" i="16"/>
  <c r="I337" i="16"/>
  <c r="K337" i="16"/>
  <c r="AQ337" i="16"/>
  <c r="BH337" i="16"/>
  <c r="BJ337" i="16"/>
  <c r="BP337" i="16"/>
  <c r="BT337" i="16"/>
  <c r="B338" i="16"/>
  <c r="I338" i="16"/>
  <c r="K338" i="16"/>
  <c r="AQ338" i="16"/>
  <c r="BH338" i="16"/>
  <c r="BJ338" i="16"/>
  <c r="BP338" i="16"/>
  <c r="BT338" i="16"/>
  <c r="B339" i="16"/>
  <c r="I339" i="16"/>
  <c r="K339" i="16"/>
  <c r="AQ339" i="16"/>
  <c r="BH339" i="16"/>
  <c r="BJ339" i="16"/>
  <c r="BP339" i="16"/>
  <c r="BT339" i="16"/>
  <c r="B340" i="16"/>
  <c r="I340" i="16"/>
  <c r="K340" i="16"/>
  <c r="AQ340" i="16"/>
  <c r="BH340" i="16"/>
  <c r="BJ340" i="16"/>
  <c r="BP340" i="16"/>
  <c r="BT340" i="16"/>
  <c r="B341" i="16"/>
  <c r="I341" i="16"/>
  <c r="K341" i="16"/>
  <c r="AQ341" i="16"/>
  <c r="BH341" i="16"/>
  <c r="BJ341" i="16"/>
  <c r="BP341" i="16"/>
  <c r="BT341" i="16"/>
  <c r="B342" i="16"/>
  <c r="I342" i="16"/>
  <c r="K342" i="16"/>
  <c r="AQ342" i="16"/>
  <c r="BH342" i="16"/>
  <c r="BJ342" i="16"/>
  <c r="BP342" i="16"/>
  <c r="BT342" i="16"/>
  <c r="B343" i="16"/>
  <c r="I343" i="16"/>
  <c r="K343" i="16"/>
  <c r="AQ343" i="16"/>
  <c r="BH343" i="16"/>
  <c r="BJ343" i="16"/>
  <c r="BP343" i="16"/>
  <c r="BT343" i="16"/>
  <c r="B344" i="16"/>
  <c r="I344" i="16"/>
  <c r="K344" i="16"/>
  <c r="AQ344" i="16"/>
  <c r="BH344" i="16"/>
  <c r="BJ344" i="16"/>
  <c r="BP344" i="16"/>
  <c r="BT344" i="16"/>
  <c r="B345" i="16"/>
  <c r="I345" i="16"/>
  <c r="K345" i="16"/>
  <c r="AQ345" i="16"/>
  <c r="BH345" i="16"/>
  <c r="BJ345" i="16"/>
  <c r="BP345" i="16"/>
  <c r="BT345" i="16"/>
  <c r="B346" i="16"/>
  <c r="I346" i="16"/>
  <c r="K346" i="16"/>
  <c r="AQ346" i="16"/>
  <c r="BH346" i="16"/>
  <c r="BJ346" i="16"/>
  <c r="BP346" i="16"/>
  <c r="BT346" i="16"/>
  <c r="B347" i="16"/>
  <c r="I347" i="16"/>
  <c r="K347" i="16"/>
  <c r="AQ347" i="16"/>
  <c r="BH347" i="16"/>
  <c r="BJ347" i="16"/>
  <c r="BP347" i="16"/>
  <c r="BT347" i="16"/>
  <c r="B348" i="16"/>
  <c r="I348" i="16"/>
  <c r="K348" i="16"/>
  <c r="AQ348" i="16"/>
  <c r="BH348" i="16"/>
  <c r="BJ348" i="16"/>
  <c r="BP348" i="16"/>
  <c r="BT348" i="16"/>
  <c r="B349" i="16"/>
  <c r="I349" i="16"/>
  <c r="K349" i="16"/>
  <c r="AQ349" i="16"/>
  <c r="BH349" i="16"/>
  <c r="BJ349" i="16"/>
  <c r="BP349" i="16"/>
  <c r="BT349" i="16"/>
  <c r="B350" i="16"/>
  <c r="I350" i="16"/>
  <c r="K350" i="16"/>
  <c r="AQ350" i="16"/>
  <c r="BH350" i="16"/>
  <c r="BJ350" i="16"/>
  <c r="BP350" i="16"/>
  <c r="BT350" i="16"/>
  <c r="B351" i="16"/>
  <c r="I351" i="16"/>
  <c r="K351" i="16"/>
  <c r="AQ351" i="16"/>
  <c r="BH351" i="16"/>
  <c r="BJ351" i="16"/>
  <c r="BP351" i="16"/>
  <c r="BT351" i="16"/>
  <c r="B352" i="16"/>
  <c r="I352" i="16"/>
  <c r="K352" i="16"/>
  <c r="AQ352" i="16"/>
  <c r="BH352" i="16"/>
  <c r="BJ352" i="16"/>
  <c r="BP352" i="16"/>
  <c r="BT352" i="16"/>
  <c r="B353" i="16"/>
  <c r="I353" i="16"/>
  <c r="K353" i="16"/>
  <c r="AQ353" i="16"/>
  <c r="BH353" i="16"/>
  <c r="BJ353" i="16"/>
  <c r="BP353" i="16"/>
  <c r="BT353" i="16"/>
  <c r="B354" i="16"/>
  <c r="I354" i="16"/>
  <c r="K354" i="16"/>
  <c r="AQ354" i="16"/>
  <c r="BH354" i="16"/>
  <c r="BJ354" i="16"/>
  <c r="BP354" i="16"/>
  <c r="BT354" i="16"/>
  <c r="B355" i="16"/>
  <c r="I355" i="16"/>
  <c r="K355" i="16"/>
  <c r="AQ355" i="16"/>
  <c r="BH355" i="16"/>
  <c r="BJ355" i="16"/>
  <c r="BP355" i="16"/>
  <c r="BT355" i="16"/>
  <c r="B356" i="16"/>
  <c r="I356" i="16"/>
  <c r="K356" i="16"/>
  <c r="AQ356" i="16"/>
  <c r="BH356" i="16"/>
  <c r="BJ356" i="16"/>
  <c r="BP356" i="16"/>
  <c r="BT356" i="16"/>
  <c r="B357" i="16"/>
  <c r="I357" i="16"/>
  <c r="K357" i="16"/>
  <c r="AQ357" i="16"/>
  <c r="BH357" i="16"/>
  <c r="BJ357" i="16"/>
  <c r="BP357" i="16"/>
  <c r="BT357" i="16"/>
  <c r="B358" i="16"/>
  <c r="I358" i="16"/>
  <c r="K358" i="16"/>
  <c r="AQ358" i="16"/>
  <c r="BH358" i="16"/>
  <c r="BJ358" i="16"/>
  <c r="BP358" i="16"/>
  <c r="BT358" i="16"/>
  <c r="B359" i="16"/>
  <c r="I359" i="16"/>
  <c r="K359" i="16"/>
  <c r="AQ359" i="16"/>
  <c r="BH359" i="16"/>
  <c r="BJ359" i="16"/>
  <c r="BP359" i="16"/>
  <c r="BT359" i="16"/>
  <c r="B360" i="16"/>
  <c r="I360" i="16"/>
  <c r="K360" i="16"/>
  <c r="AQ360" i="16"/>
  <c r="BH360" i="16"/>
  <c r="BJ360" i="16"/>
  <c r="BP360" i="16"/>
  <c r="BT360" i="16"/>
  <c r="B361" i="16"/>
  <c r="I361" i="16"/>
  <c r="K361" i="16"/>
  <c r="AQ361" i="16"/>
  <c r="BH361" i="16"/>
  <c r="BJ361" i="16"/>
  <c r="BP361" i="16"/>
  <c r="BT361" i="16"/>
  <c r="B362" i="16"/>
  <c r="I362" i="16"/>
  <c r="K362" i="16"/>
  <c r="AQ362" i="16"/>
  <c r="BH362" i="16"/>
  <c r="BJ362" i="16"/>
  <c r="BP362" i="16"/>
  <c r="BT362" i="16"/>
  <c r="B363" i="16"/>
  <c r="I363" i="16"/>
  <c r="K363" i="16"/>
  <c r="AQ363" i="16"/>
  <c r="BH363" i="16"/>
  <c r="BJ363" i="16"/>
  <c r="BP363" i="16"/>
  <c r="BT363" i="16"/>
  <c r="B364" i="16"/>
  <c r="I364" i="16"/>
  <c r="K364" i="16"/>
  <c r="AQ364" i="16"/>
  <c r="BH364" i="16"/>
  <c r="BJ364" i="16"/>
  <c r="BP364" i="16"/>
  <c r="BT364" i="16"/>
  <c r="B365" i="16"/>
  <c r="I365" i="16"/>
  <c r="K365" i="16"/>
  <c r="AQ365" i="16"/>
  <c r="BH365" i="16"/>
  <c r="BJ365" i="16"/>
  <c r="BP365" i="16"/>
  <c r="BT365" i="16"/>
  <c r="B366" i="16"/>
  <c r="I366" i="16"/>
  <c r="K366" i="16"/>
  <c r="AQ366" i="16"/>
  <c r="BH366" i="16"/>
  <c r="BJ366" i="16"/>
  <c r="BP366" i="16"/>
  <c r="BT366" i="16"/>
  <c r="B367" i="16"/>
  <c r="I367" i="16"/>
  <c r="K367" i="16"/>
  <c r="AQ367" i="16"/>
  <c r="BH367" i="16"/>
  <c r="BJ367" i="16"/>
  <c r="BP367" i="16"/>
  <c r="BT367" i="16"/>
  <c r="B368" i="16"/>
  <c r="I368" i="16"/>
  <c r="K368" i="16"/>
  <c r="AQ368" i="16"/>
  <c r="BH368" i="16"/>
  <c r="BJ368" i="16"/>
  <c r="BP368" i="16"/>
  <c r="BT368" i="16"/>
  <c r="B369" i="16"/>
  <c r="I369" i="16"/>
  <c r="K369" i="16"/>
  <c r="AQ369" i="16"/>
  <c r="BH369" i="16"/>
  <c r="BJ369" i="16"/>
  <c r="BP369" i="16"/>
  <c r="BT369" i="16"/>
  <c r="B370" i="16"/>
  <c r="I370" i="16"/>
  <c r="K370" i="16"/>
  <c r="AQ370" i="16"/>
  <c r="BH370" i="16"/>
  <c r="BJ370" i="16"/>
  <c r="BP370" i="16"/>
  <c r="BT370" i="16"/>
  <c r="B371" i="16"/>
  <c r="I371" i="16"/>
  <c r="K371" i="16"/>
  <c r="AQ371" i="16"/>
  <c r="BH371" i="16"/>
  <c r="BJ371" i="16"/>
  <c r="BP371" i="16"/>
  <c r="BT371" i="16"/>
  <c r="B372" i="16"/>
  <c r="I372" i="16"/>
  <c r="K372" i="16"/>
  <c r="AQ372" i="16"/>
  <c r="BH372" i="16"/>
  <c r="BJ372" i="16"/>
  <c r="BP372" i="16"/>
  <c r="BT372" i="16"/>
  <c r="B373" i="16"/>
  <c r="I373" i="16"/>
  <c r="K373" i="16"/>
  <c r="AQ373" i="16"/>
  <c r="BH373" i="16"/>
  <c r="BJ373" i="16"/>
  <c r="BP373" i="16"/>
  <c r="BT373" i="16"/>
  <c r="B374" i="16"/>
  <c r="I374" i="16"/>
  <c r="K374" i="16"/>
  <c r="AQ374" i="16"/>
  <c r="BH374" i="16"/>
  <c r="BJ374" i="16"/>
  <c r="BP374" i="16"/>
  <c r="BT374" i="16"/>
  <c r="B375" i="16"/>
  <c r="I375" i="16"/>
  <c r="K375" i="16"/>
  <c r="AQ375" i="16"/>
  <c r="BH375" i="16"/>
  <c r="BJ375" i="16"/>
  <c r="BP375" i="16"/>
  <c r="BT375" i="16"/>
  <c r="B376" i="16"/>
  <c r="I376" i="16"/>
  <c r="K376" i="16"/>
  <c r="AQ376" i="16"/>
  <c r="BH376" i="16"/>
  <c r="BJ376" i="16"/>
  <c r="BP376" i="16"/>
  <c r="BT376" i="16"/>
  <c r="B377" i="16"/>
  <c r="I377" i="16"/>
  <c r="K377" i="16"/>
  <c r="AQ377" i="16"/>
  <c r="BH377" i="16"/>
  <c r="BJ377" i="16"/>
  <c r="BP377" i="16"/>
  <c r="BT377" i="16"/>
  <c r="B378" i="16"/>
  <c r="I378" i="16"/>
  <c r="K378" i="16"/>
  <c r="AQ378" i="16"/>
  <c r="BH378" i="16"/>
  <c r="BJ378" i="16"/>
  <c r="BP378" i="16"/>
  <c r="BT378" i="16"/>
  <c r="B379" i="16"/>
  <c r="I379" i="16"/>
  <c r="K379" i="16"/>
  <c r="AQ379" i="16"/>
  <c r="BH379" i="16"/>
  <c r="BJ379" i="16"/>
  <c r="BP379" i="16"/>
  <c r="BT379" i="16"/>
  <c r="B380" i="16"/>
  <c r="I380" i="16"/>
  <c r="K380" i="16"/>
  <c r="AQ380" i="16"/>
  <c r="BH380" i="16"/>
  <c r="BJ380" i="16"/>
  <c r="BP380" i="16"/>
  <c r="BT380" i="16"/>
  <c r="B381" i="16"/>
  <c r="I381" i="16"/>
  <c r="K381" i="16"/>
  <c r="AQ381" i="16"/>
  <c r="BH381" i="16"/>
  <c r="BJ381" i="16"/>
  <c r="BP381" i="16"/>
  <c r="BT381" i="16"/>
  <c r="B382" i="16"/>
  <c r="I382" i="16"/>
  <c r="K382" i="16"/>
  <c r="AQ382" i="16"/>
  <c r="BH382" i="16"/>
  <c r="BJ382" i="16"/>
  <c r="BP382" i="16"/>
  <c r="BT382" i="16"/>
  <c r="B383" i="16"/>
  <c r="I383" i="16"/>
  <c r="K383" i="16"/>
  <c r="AQ383" i="16"/>
  <c r="BH383" i="16"/>
  <c r="BJ383" i="16"/>
  <c r="BP383" i="16"/>
  <c r="BT383" i="16"/>
  <c r="B384" i="16"/>
  <c r="I384" i="16"/>
  <c r="K384" i="16"/>
  <c r="AQ384" i="16"/>
  <c r="BH384" i="16"/>
  <c r="BJ384" i="16"/>
  <c r="BP384" i="16"/>
  <c r="BT384" i="16"/>
  <c r="B385" i="16"/>
  <c r="I385" i="16"/>
  <c r="K385" i="16"/>
  <c r="AQ385" i="16"/>
  <c r="BH385" i="16"/>
  <c r="BJ385" i="16"/>
  <c r="BP385" i="16"/>
  <c r="BT385" i="16"/>
  <c r="B386" i="16"/>
  <c r="I386" i="16"/>
  <c r="K386" i="16"/>
  <c r="AQ386" i="16"/>
  <c r="BH386" i="16"/>
  <c r="BJ386" i="16"/>
  <c r="BP386" i="16"/>
  <c r="BT386" i="16"/>
  <c r="B387" i="16"/>
  <c r="I387" i="16"/>
  <c r="K387" i="16"/>
  <c r="AQ387" i="16"/>
  <c r="BH387" i="16"/>
  <c r="BJ387" i="16"/>
  <c r="BP387" i="16"/>
  <c r="BT387" i="16"/>
  <c r="B388" i="16"/>
  <c r="I388" i="16"/>
  <c r="K388" i="16"/>
  <c r="AQ388" i="16"/>
  <c r="BH388" i="16"/>
  <c r="BJ388" i="16"/>
  <c r="BP388" i="16"/>
  <c r="BT388" i="16"/>
  <c r="B389" i="16"/>
  <c r="I389" i="16"/>
  <c r="K389" i="16"/>
  <c r="AQ389" i="16"/>
  <c r="BH389" i="16"/>
  <c r="BJ389" i="16"/>
  <c r="BP389" i="16"/>
  <c r="BT389" i="16"/>
  <c r="B390" i="16"/>
  <c r="I390" i="16"/>
  <c r="K390" i="16"/>
  <c r="AQ390" i="16"/>
  <c r="BH390" i="16"/>
  <c r="BJ390" i="16"/>
  <c r="BP390" i="16"/>
  <c r="BT390" i="16"/>
  <c r="B391" i="16"/>
  <c r="I391" i="16"/>
  <c r="K391" i="16"/>
  <c r="AQ391" i="16"/>
  <c r="BH391" i="16"/>
  <c r="BJ391" i="16"/>
  <c r="BP391" i="16"/>
  <c r="BT391" i="16"/>
  <c r="B392" i="16"/>
  <c r="I392" i="16"/>
  <c r="K392" i="16"/>
  <c r="AQ392" i="16"/>
  <c r="BH392" i="16"/>
  <c r="BJ392" i="16"/>
  <c r="BP392" i="16"/>
  <c r="BT392" i="16"/>
  <c r="B393" i="16"/>
  <c r="I393" i="16"/>
  <c r="K393" i="16"/>
  <c r="AQ393" i="16"/>
  <c r="BH393" i="16"/>
  <c r="BJ393" i="16"/>
  <c r="BP393" i="16"/>
  <c r="BT393" i="16"/>
  <c r="B394" i="16"/>
  <c r="I394" i="16"/>
  <c r="K394" i="16"/>
  <c r="AQ394" i="16"/>
  <c r="BH394" i="16"/>
  <c r="BJ394" i="16"/>
  <c r="BP394" i="16"/>
  <c r="BT394" i="16"/>
  <c r="B395" i="16"/>
  <c r="I395" i="16"/>
  <c r="K395" i="16"/>
  <c r="AQ395" i="16"/>
  <c r="BH395" i="16"/>
  <c r="BJ395" i="16"/>
  <c r="BP395" i="16"/>
  <c r="BT395" i="16"/>
  <c r="B396" i="16"/>
  <c r="I396" i="16"/>
  <c r="K396" i="16"/>
  <c r="AQ396" i="16"/>
  <c r="BH396" i="16"/>
  <c r="BJ396" i="16"/>
  <c r="BP396" i="16"/>
  <c r="BT396" i="16"/>
  <c r="B397" i="16"/>
  <c r="I397" i="16"/>
  <c r="K397" i="16"/>
  <c r="AQ397" i="16"/>
  <c r="BH397" i="16"/>
  <c r="BJ397" i="16"/>
  <c r="BP397" i="16"/>
  <c r="BT397" i="16"/>
  <c r="B398" i="16"/>
  <c r="I398" i="16"/>
  <c r="K398" i="16"/>
  <c r="AQ398" i="16"/>
  <c r="BH398" i="16"/>
  <c r="BJ398" i="16"/>
  <c r="BP398" i="16"/>
  <c r="BT398" i="16"/>
  <c r="B399" i="16"/>
  <c r="I399" i="16"/>
  <c r="K399" i="16"/>
  <c r="AQ399" i="16"/>
  <c r="BH399" i="16"/>
  <c r="BJ399" i="16"/>
  <c r="BP399" i="16"/>
  <c r="BT399" i="16"/>
  <c r="B400" i="16"/>
  <c r="I400" i="16"/>
  <c r="K400" i="16"/>
  <c r="AQ400" i="16"/>
  <c r="BH400" i="16"/>
  <c r="BJ400" i="16"/>
  <c r="BP400" i="16"/>
  <c r="BT400" i="16"/>
  <c r="B401" i="16"/>
  <c r="I401" i="16"/>
  <c r="K401" i="16"/>
  <c r="AQ401" i="16"/>
  <c r="BH401" i="16"/>
  <c r="BJ401" i="16"/>
  <c r="BP401" i="16"/>
  <c r="BT401" i="16"/>
  <c r="B402" i="16"/>
  <c r="I402" i="16"/>
  <c r="K402" i="16"/>
  <c r="AQ402" i="16"/>
  <c r="BH402" i="16"/>
  <c r="BJ402" i="16"/>
  <c r="BP402" i="16"/>
  <c r="BT402" i="16"/>
  <c r="B403" i="16"/>
  <c r="I403" i="16"/>
  <c r="K403" i="16"/>
  <c r="AQ403" i="16"/>
  <c r="BH403" i="16"/>
  <c r="BJ403" i="16"/>
  <c r="BP403" i="16"/>
  <c r="BT403" i="16"/>
  <c r="B404" i="16"/>
  <c r="I404" i="16"/>
  <c r="K404" i="16"/>
  <c r="AQ404" i="16"/>
  <c r="BH404" i="16"/>
  <c r="BJ404" i="16"/>
  <c r="BP404" i="16"/>
  <c r="BT404" i="16"/>
  <c r="B405" i="16"/>
  <c r="I405" i="16"/>
  <c r="K405" i="16"/>
  <c r="AQ405" i="16"/>
  <c r="BH405" i="16"/>
  <c r="BJ405" i="16"/>
  <c r="BP405" i="16"/>
  <c r="BT405" i="16"/>
  <c r="B406" i="16"/>
  <c r="I406" i="16"/>
  <c r="K406" i="16"/>
  <c r="AQ406" i="16"/>
  <c r="BH406" i="16"/>
  <c r="BJ406" i="16"/>
  <c r="BP406" i="16"/>
  <c r="BT406" i="16"/>
  <c r="B407" i="16"/>
  <c r="I407" i="16"/>
  <c r="K407" i="16"/>
  <c r="AQ407" i="16"/>
  <c r="BH407" i="16"/>
  <c r="BJ407" i="16"/>
  <c r="BP407" i="16"/>
  <c r="BT407" i="16"/>
  <c r="B408" i="16"/>
  <c r="I408" i="16"/>
  <c r="K408" i="16"/>
  <c r="AQ408" i="16"/>
  <c r="BH408" i="16"/>
  <c r="BJ408" i="16"/>
  <c r="BP408" i="16"/>
  <c r="BT408" i="16"/>
  <c r="B409" i="16"/>
  <c r="I409" i="16"/>
  <c r="K409" i="16"/>
  <c r="AQ409" i="16"/>
  <c r="BH409" i="16"/>
  <c r="BJ409" i="16"/>
  <c r="BP409" i="16"/>
  <c r="BT409" i="16"/>
  <c r="B410" i="16"/>
  <c r="I410" i="16"/>
  <c r="K410" i="16"/>
  <c r="AQ410" i="16"/>
  <c r="BH410" i="16"/>
  <c r="BJ410" i="16"/>
  <c r="BP410" i="16"/>
  <c r="BT410" i="16"/>
  <c r="B411" i="16"/>
  <c r="I411" i="16"/>
  <c r="K411" i="16"/>
  <c r="AQ411" i="16"/>
  <c r="BH411" i="16"/>
  <c r="BJ411" i="16"/>
  <c r="BP411" i="16"/>
  <c r="BT411" i="16"/>
  <c r="B412" i="16"/>
  <c r="I412" i="16"/>
  <c r="K412" i="16"/>
  <c r="AQ412" i="16"/>
  <c r="BH412" i="16"/>
  <c r="BJ412" i="16"/>
  <c r="BP412" i="16"/>
  <c r="BT412" i="16"/>
  <c r="B413" i="16"/>
  <c r="I413" i="16"/>
  <c r="K413" i="16"/>
  <c r="AQ413" i="16"/>
  <c r="BH413" i="16"/>
  <c r="BJ413" i="16"/>
  <c r="BP413" i="16"/>
  <c r="BT413" i="16"/>
  <c r="B414" i="16"/>
  <c r="I414" i="16"/>
  <c r="K414" i="16"/>
  <c r="AQ414" i="16"/>
  <c r="BH414" i="16"/>
  <c r="BJ414" i="16"/>
  <c r="BP414" i="16"/>
  <c r="BT414" i="16"/>
  <c r="B415" i="16"/>
  <c r="I415" i="16"/>
  <c r="K415" i="16"/>
  <c r="AQ415" i="16"/>
  <c r="BH415" i="16"/>
  <c r="BJ415" i="16"/>
  <c r="BP415" i="16"/>
  <c r="BT415" i="16"/>
  <c r="B416" i="16"/>
  <c r="I416" i="16"/>
  <c r="K416" i="16"/>
  <c r="AQ416" i="16"/>
  <c r="BH416" i="16"/>
  <c r="BJ416" i="16"/>
  <c r="BP416" i="16"/>
  <c r="BT416" i="16"/>
  <c r="B417" i="16"/>
  <c r="I417" i="16"/>
  <c r="K417" i="16"/>
  <c r="AQ417" i="16"/>
  <c r="BH417" i="16"/>
  <c r="BJ417" i="16"/>
  <c r="BP417" i="16"/>
  <c r="BT417" i="16"/>
  <c r="B418" i="16"/>
  <c r="I418" i="16"/>
  <c r="K418" i="16"/>
  <c r="AQ418" i="16"/>
  <c r="BH418" i="16"/>
  <c r="BJ418" i="16"/>
  <c r="BP418" i="16"/>
  <c r="BT418" i="16"/>
  <c r="B419" i="16"/>
  <c r="I419" i="16"/>
  <c r="K419" i="16"/>
  <c r="AQ419" i="16"/>
  <c r="BH419" i="16"/>
  <c r="BJ419" i="16"/>
  <c r="BP419" i="16"/>
  <c r="BT419" i="16"/>
  <c r="B420" i="16"/>
  <c r="I420" i="16"/>
  <c r="K420" i="16"/>
  <c r="AQ420" i="16"/>
  <c r="BH420" i="16"/>
  <c r="BJ420" i="16"/>
  <c r="BP420" i="16"/>
  <c r="BT420" i="16"/>
  <c r="B421" i="16"/>
  <c r="I421" i="16"/>
  <c r="K421" i="16"/>
  <c r="AQ421" i="16"/>
  <c r="BH421" i="16"/>
  <c r="BJ421" i="16"/>
  <c r="BP421" i="16"/>
  <c r="BT421" i="16"/>
  <c r="B422" i="16"/>
  <c r="I422" i="16"/>
  <c r="K422" i="16"/>
  <c r="AQ422" i="16"/>
  <c r="BH422" i="16"/>
  <c r="BJ422" i="16"/>
  <c r="BP422" i="16"/>
  <c r="BT422" i="16"/>
  <c r="B423" i="16"/>
  <c r="I423" i="16"/>
  <c r="K423" i="16"/>
  <c r="AQ423" i="16"/>
  <c r="BH423" i="16"/>
  <c r="BJ423" i="16"/>
  <c r="BP423" i="16"/>
  <c r="BT423" i="16"/>
  <c r="B424" i="16"/>
  <c r="I424" i="16"/>
  <c r="K424" i="16"/>
  <c r="AQ424" i="16"/>
  <c r="BH424" i="16"/>
  <c r="BJ424" i="16"/>
  <c r="BP424" i="16"/>
  <c r="BT424" i="16"/>
  <c r="B425" i="16"/>
  <c r="I425" i="16"/>
  <c r="K425" i="16"/>
  <c r="AQ425" i="16"/>
  <c r="BH425" i="16"/>
  <c r="BJ425" i="16"/>
  <c r="BP425" i="16"/>
  <c r="BT425" i="16"/>
  <c r="B426" i="16"/>
  <c r="I426" i="16"/>
  <c r="K426" i="16"/>
  <c r="AQ426" i="16"/>
  <c r="BH426" i="16"/>
  <c r="BJ426" i="16"/>
  <c r="BP426" i="16"/>
  <c r="BT426" i="16"/>
  <c r="B427" i="16"/>
  <c r="I427" i="16"/>
  <c r="K427" i="16"/>
  <c r="AQ427" i="16"/>
  <c r="BH427" i="16"/>
  <c r="BJ427" i="16"/>
  <c r="BP427" i="16"/>
  <c r="BT427" i="16"/>
  <c r="B428" i="16"/>
  <c r="I428" i="16"/>
  <c r="K428" i="16"/>
  <c r="AQ428" i="16"/>
  <c r="BH428" i="16"/>
  <c r="BJ428" i="16"/>
  <c r="BP428" i="16"/>
  <c r="BT428" i="16"/>
  <c r="B429" i="16"/>
  <c r="I429" i="16"/>
  <c r="K429" i="16"/>
  <c r="AQ429" i="16"/>
  <c r="BH429" i="16"/>
  <c r="BJ429" i="16"/>
  <c r="BP429" i="16"/>
  <c r="BT429" i="16"/>
  <c r="B430" i="16"/>
  <c r="I430" i="16"/>
  <c r="K430" i="16"/>
  <c r="AQ430" i="16"/>
  <c r="BH430" i="16"/>
  <c r="BJ430" i="16"/>
  <c r="BP430" i="16"/>
  <c r="BT430" i="16"/>
  <c r="B431" i="16"/>
  <c r="I431" i="16"/>
  <c r="K431" i="16"/>
  <c r="AQ431" i="16"/>
  <c r="BH431" i="16"/>
  <c r="BJ431" i="16"/>
  <c r="BP431" i="16"/>
  <c r="BT431" i="16"/>
  <c r="B432" i="16"/>
  <c r="I432" i="16"/>
  <c r="K432" i="16"/>
  <c r="AQ432" i="16"/>
  <c r="BH432" i="16"/>
  <c r="BJ432" i="16"/>
  <c r="BP432" i="16"/>
  <c r="BT432" i="16"/>
  <c r="B433" i="16"/>
  <c r="I433" i="16"/>
  <c r="K433" i="16"/>
  <c r="AQ433" i="16"/>
  <c r="BH433" i="16"/>
  <c r="BJ433" i="16"/>
  <c r="BP433" i="16"/>
  <c r="BT433" i="16"/>
  <c r="B434" i="16"/>
  <c r="I434" i="16"/>
  <c r="K434" i="16"/>
  <c r="AQ434" i="16"/>
  <c r="BH434" i="16"/>
  <c r="BJ434" i="16"/>
  <c r="BP434" i="16"/>
  <c r="BT434" i="16"/>
  <c r="B435" i="16"/>
  <c r="I435" i="16"/>
  <c r="K435" i="16"/>
  <c r="AQ435" i="16"/>
  <c r="BH435" i="16"/>
  <c r="BJ435" i="16"/>
  <c r="BP435" i="16"/>
  <c r="BT435" i="16"/>
  <c r="B436" i="16"/>
  <c r="I436" i="16"/>
  <c r="K436" i="16"/>
  <c r="AQ436" i="16"/>
  <c r="BH436" i="16"/>
  <c r="BJ436" i="16"/>
  <c r="BP436" i="16"/>
  <c r="BT436" i="16"/>
  <c r="B437" i="16"/>
  <c r="I437" i="16"/>
  <c r="K437" i="16"/>
  <c r="AQ437" i="16"/>
  <c r="BH437" i="16"/>
  <c r="BJ437" i="16"/>
  <c r="BP437" i="16"/>
  <c r="BT437" i="16"/>
  <c r="B438" i="16"/>
  <c r="I438" i="16"/>
  <c r="K438" i="16"/>
  <c r="AQ438" i="16"/>
  <c r="BH438" i="16"/>
  <c r="BJ438" i="16"/>
  <c r="BP438" i="16"/>
  <c r="BT438" i="16"/>
  <c r="B439" i="16"/>
  <c r="I439" i="16"/>
  <c r="K439" i="16"/>
  <c r="AQ439" i="16"/>
  <c r="BH439" i="16"/>
  <c r="BJ439" i="16"/>
  <c r="BP439" i="16"/>
  <c r="BT439" i="16"/>
  <c r="B440" i="16"/>
  <c r="I440" i="16"/>
  <c r="K440" i="16"/>
  <c r="AQ440" i="16"/>
  <c r="BH440" i="16"/>
  <c r="BJ440" i="16"/>
  <c r="BP440" i="16"/>
  <c r="BT440" i="16"/>
  <c r="B441" i="16"/>
  <c r="I441" i="16"/>
  <c r="K441" i="16"/>
  <c r="AQ441" i="16"/>
  <c r="BH441" i="16"/>
  <c r="BJ441" i="16"/>
  <c r="BP441" i="16"/>
  <c r="BT441" i="16"/>
  <c r="B442" i="16"/>
  <c r="I442" i="16"/>
  <c r="K442" i="16"/>
  <c r="AQ442" i="16"/>
  <c r="BH442" i="16"/>
  <c r="BJ442" i="16"/>
  <c r="BP442" i="16"/>
  <c r="BT442" i="16"/>
  <c r="B443" i="16"/>
  <c r="I443" i="16"/>
  <c r="K443" i="16"/>
  <c r="AQ443" i="16"/>
  <c r="BH443" i="16"/>
  <c r="BJ443" i="16"/>
  <c r="BP443" i="16"/>
  <c r="BT443" i="16"/>
  <c r="B444" i="16"/>
  <c r="I444" i="16"/>
  <c r="K444" i="16"/>
  <c r="AQ444" i="16"/>
  <c r="BH444" i="16"/>
  <c r="BJ444" i="16"/>
  <c r="BP444" i="16"/>
  <c r="BT444" i="16"/>
  <c r="B445" i="16"/>
  <c r="I445" i="16"/>
  <c r="K445" i="16"/>
  <c r="AQ445" i="16"/>
  <c r="BH445" i="16"/>
  <c r="BJ445" i="16"/>
  <c r="BP445" i="16"/>
  <c r="BT445" i="16"/>
  <c r="B446" i="16"/>
  <c r="I446" i="16"/>
  <c r="K446" i="16"/>
  <c r="AQ446" i="16"/>
  <c r="BH446" i="16"/>
  <c r="BJ446" i="16"/>
  <c r="BP446" i="16"/>
  <c r="BT446" i="16"/>
  <c r="B447" i="16"/>
  <c r="I447" i="16"/>
  <c r="K447" i="16"/>
  <c r="AQ447" i="16"/>
  <c r="BH447" i="16"/>
  <c r="BJ447" i="16"/>
  <c r="BP447" i="16"/>
  <c r="BT447" i="16"/>
  <c r="B448" i="16"/>
  <c r="I448" i="16"/>
  <c r="K448" i="16"/>
  <c r="AQ448" i="16"/>
  <c r="BH448" i="16"/>
  <c r="BJ448" i="16"/>
  <c r="BP448" i="16"/>
  <c r="BT448" i="16"/>
  <c r="B449" i="16"/>
  <c r="I449" i="16"/>
  <c r="K449" i="16"/>
  <c r="AQ449" i="16"/>
  <c r="BH449" i="16"/>
  <c r="BJ449" i="16"/>
  <c r="BP449" i="16"/>
  <c r="BT449" i="16"/>
  <c r="B450" i="16"/>
  <c r="I450" i="16"/>
  <c r="K450" i="16"/>
  <c r="AQ450" i="16"/>
  <c r="BH450" i="16"/>
  <c r="BJ450" i="16"/>
  <c r="BP450" i="16"/>
  <c r="BT450" i="16"/>
  <c r="B451" i="16"/>
  <c r="I451" i="16"/>
  <c r="K451" i="16"/>
  <c r="AQ451" i="16"/>
  <c r="BH451" i="16"/>
  <c r="BJ451" i="16"/>
  <c r="BP451" i="16"/>
  <c r="BT451" i="16"/>
  <c r="B452" i="16"/>
  <c r="I452" i="16"/>
  <c r="K452" i="16"/>
  <c r="AQ452" i="16"/>
  <c r="BH452" i="16"/>
  <c r="BJ452" i="16"/>
  <c r="BP452" i="16"/>
  <c r="BT452" i="16"/>
  <c r="B453" i="16"/>
  <c r="I453" i="16"/>
  <c r="K453" i="16"/>
  <c r="AQ453" i="16"/>
  <c r="BH453" i="16"/>
  <c r="BJ453" i="16"/>
  <c r="BP453" i="16"/>
  <c r="BT453" i="16"/>
  <c r="B454" i="16"/>
  <c r="I454" i="16"/>
  <c r="K454" i="16"/>
  <c r="AQ454" i="16"/>
  <c r="BH454" i="16"/>
  <c r="BJ454" i="16"/>
  <c r="BP454" i="16"/>
  <c r="BT454" i="16"/>
  <c r="B455" i="16"/>
  <c r="I455" i="16"/>
  <c r="K455" i="16"/>
  <c r="AQ455" i="16"/>
  <c r="BH455" i="16"/>
  <c r="BJ455" i="16"/>
  <c r="BP455" i="16"/>
  <c r="BT455" i="16"/>
  <c r="B456" i="16"/>
  <c r="I456" i="16"/>
  <c r="K456" i="16"/>
  <c r="AQ456" i="16"/>
  <c r="BH456" i="16"/>
  <c r="BJ456" i="16"/>
  <c r="BP456" i="16"/>
  <c r="BT456" i="16"/>
  <c r="B457" i="16"/>
  <c r="I457" i="16"/>
  <c r="K457" i="16"/>
  <c r="AQ457" i="16"/>
  <c r="BH457" i="16"/>
  <c r="BJ457" i="16"/>
  <c r="BP457" i="16"/>
  <c r="BT457" i="16"/>
  <c r="B458" i="16"/>
  <c r="I458" i="16"/>
  <c r="K458" i="16"/>
  <c r="AQ458" i="16"/>
  <c r="BH458" i="16"/>
  <c r="BJ458" i="16"/>
  <c r="BP458" i="16"/>
  <c r="BT458" i="16"/>
  <c r="B459" i="16"/>
  <c r="I459" i="16"/>
  <c r="K459" i="16"/>
  <c r="AQ459" i="16"/>
  <c r="BH459" i="16"/>
  <c r="BJ459" i="16"/>
  <c r="BP459" i="16"/>
  <c r="BT459" i="16"/>
  <c r="B460" i="16"/>
  <c r="I460" i="16"/>
  <c r="K460" i="16"/>
  <c r="AQ460" i="16"/>
  <c r="BH460" i="16"/>
  <c r="BJ460" i="16"/>
  <c r="BP460" i="16"/>
  <c r="BT460" i="16"/>
  <c r="B461" i="16"/>
  <c r="I461" i="16"/>
  <c r="K461" i="16"/>
  <c r="AQ461" i="16"/>
  <c r="BH461" i="16"/>
  <c r="BJ461" i="16"/>
  <c r="BP461" i="16"/>
  <c r="BT461" i="16"/>
  <c r="B462" i="16"/>
  <c r="I462" i="16"/>
  <c r="K462" i="16"/>
  <c r="AQ462" i="16"/>
  <c r="BH462" i="16"/>
  <c r="BJ462" i="16"/>
  <c r="BP462" i="16"/>
  <c r="BT462" i="16"/>
  <c r="B463" i="16"/>
  <c r="I463" i="16"/>
  <c r="K463" i="16"/>
  <c r="AQ463" i="16"/>
  <c r="BH463" i="16"/>
  <c r="BJ463" i="16"/>
  <c r="BP463" i="16"/>
  <c r="BT463" i="16"/>
  <c r="B464" i="16"/>
  <c r="I464" i="16"/>
  <c r="K464" i="16"/>
  <c r="AQ464" i="16"/>
  <c r="BH464" i="16"/>
  <c r="BJ464" i="16"/>
  <c r="BP464" i="16"/>
  <c r="BT464" i="16"/>
  <c r="B465" i="16"/>
  <c r="I465" i="16"/>
  <c r="K465" i="16"/>
  <c r="AQ465" i="16"/>
  <c r="BH465" i="16"/>
  <c r="BJ465" i="16"/>
  <c r="BP465" i="16"/>
  <c r="BT465" i="16"/>
  <c r="B466" i="16"/>
  <c r="I466" i="16"/>
  <c r="K466" i="16"/>
  <c r="AQ466" i="16"/>
  <c r="BH466" i="16"/>
  <c r="BJ466" i="16"/>
  <c r="BP466" i="16"/>
  <c r="BT466" i="16"/>
  <c r="B467" i="16"/>
  <c r="I467" i="16"/>
  <c r="K467" i="16"/>
  <c r="AQ467" i="16"/>
  <c r="BH467" i="16"/>
  <c r="BJ467" i="16"/>
  <c r="BP467" i="16"/>
  <c r="BT467" i="16"/>
  <c r="B468" i="16"/>
  <c r="I468" i="16"/>
  <c r="K468" i="16"/>
  <c r="AQ468" i="16"/>
  <c r="BH468" i="16"/>
  <c r="BJ468" i="16"/>
  <c r="BP468" i="16"/>
  <c r="BT468" i="16"/>
  <c r="B469" i="16"/>
  <c r="I469" i="16"/>
  <c r="K469" i="16"/>
  <c r="AQ469" i="16"/>
  <c r="BH469" i="16"/>
  <c r="BJ469" i="16"/>
  <c r="BP469" i="16"/>
  <c r="BT469" i="16"/>
  <c r="B470" i="16"/>
  <c r="I470" i="16"/>
  <c r="K470" i="16"/>
  <c r="AQ470" i="16"/>
  <c r="BH470" i="16"/>
  <c r="BJ470" i="16"/>
  <c r="BP470" i="16"/>
  <c r="BT470" i="16"/>
  <c r="B471" i="16"/>
  <c r="I471" i="16"/>
  <c r="K471" i="16"/>
  <c r="AQ471" i="16"/>
  <c r="BH471" i="16"/>
  <c r="BJ471" i="16"/>
  <c r="BP471" i="16"/>
  <c r="BT471" i="16"/>
  <c r="B472" i="16"/>
  <c r="I472" i="16"/>
  <c r="K472" i="16"/>
  <c r="AQ472" i="16"/>
  <c r="BH472" i="16"/>
  <c r="BJ472" i="16"/>
  <c r="BP472" i="16"/>
  <c r="BT472" i="16"/>
  <c r="B473" i="16"/>
  <c r="I473" i="16"/>
  <c r="K473" i="16"/>
  <c r="AQ473" i="16"/>
  <c r="BH473" i="16"/>
  <c r="BJ473" i="16"/>
  <c r="BP473" i="16"/>
  <c r="BT473" i="16"/>
  <c r="B474" i="16"/>
  <c r="I474" i="16"/>
  <c r="K474" i="16"/>
  <c r="AQ474" i="16"/>
  <c r="BH474" i="16"/>
  <c r="BJ474" i="16"/>
  <c r="BP474" i="16"/>
  <c r="BT474" i="16"/>
  <c r="B475" i="16"/>
  <c r="I475" i="16"/>
  <c r="K475" i="16"/>
  <c r="AQ475" i="16"/>
  <c r="BH475" i="16"/>
  <c r="BJ475" i="16"/>
  <c r="BP475" i="16"/>
  <c r="BT475" i="16"/>
  <c r="B476" i="16"/>
  <c r="I476" i="16"/>
  <c r="K476" i="16"/>
  <c r="AQ476" i="16"/>
  <c r="BH476" i="16"/>
  <c r="BJ476" i="16"/>
  <c r="BP476" i="16"/>
  <c r="BT476" i="16"/>
  <c r="B477" i="16"/>
  <c r="I477" i="16"/>
  <c r="K477" i="16"/>
  <c r="AQ477" i="16"/>
  <c r="BH477" i="16"/>
  <c r="BJ477" i="16"/>
  <c r="BP477" i="16"/>
  <c r="BT477" i="16"/>
  <c r="B478" i="16"/>
  <c r="I478" i="16"/>
  <c r="K478" i="16"/>
  <c r="AQ478" i="16"/>
  <c r="BH478" i="16"/>
  <c r="BJ478" i="16"/>
  <c r="BP478" i="16"/>
  <c r="BT478" i="16"/>
  <c r="B479" i="16"/>
  <c r="I479" i="16"/>
  <c r="K479" i="16"/>
  <c r="AQ479" i="16"/>
  <c r="BH479" i="16"/>
  <c r="BJ479" i="16"/>
  <c r="BP479" i="16"/>
  <c r="BT479" i="16"/>
  <c r="B480" i="16"/>
  <c r="I480" i="16"/>
  <c r="K480" i="16"/>
  <c r="AQ480" i="16"/>
  <c r="BH480" i="16"/>
  <c r="BJ480" i="16"/>
  <c r="BP480" i="16"/>
  <c r="BT480" i="16"/>
  <c r="B481" i="16"/>
  <c r="I481" i="16"/>
  <c r="K481" i="16"/>
  <c r="AQ481" i="16"/>
  <c r="BH481" i="16"/>
  <c r="BJ481" i="16"/>
  <c r="BP481" i="16"/>
  <c r="BT481" i="16"/>
  <c r="B482" i="16"/>
  <c r="I482" i="16"/>
  <c r="K482" i="16"/>
  <c r="AQ482" i="16"/>
  <c r="BH482" i="16"/>
  <c r="BJ482" i="16"/>
  <c r="BP482" i="16"/>
  <c r="BT482" i="16"/>
  <c r="B483" i="16"/>
  <c r="I483" i="16"/>
  <c r="K483" i="16"/>
  <c r="AQ483" i="16"/>
  <c r="BH483" i="16"/>
  <c r="BJ483" i="16"/>
  <c r="BP483" i="16"/>
  <c r="BT483" i="16"/>
  <c r="B484" i="16"/>
  <c r="I484" i="16"/>
  <c r="K484" i="16"/>
  <c r="AQ484" i="16"/>
  <c r="BH484" i="16"/>
  <c r="BJ484" i="16"/>
  <c r="BP484" i="16"/>
  <c r="BT484" i="16"/>
  <c r="B485" i="16"/>
  <c r="I485" i="16"/>
  <c r="K485" i="16"/>
  <c r="AQ485" i="16"/>
  <c r="BH485" i="16"/>
  <c r="BJ485" i="16"/>
  <c r="BP485" i="16"/>
  <c r="BT485" i="16"/>
  <c r="B486" i="16"/>
  <c r="I486" i="16"/>
  <c r="K486" i="16"/>
  <c r="AQ486" i="16"/>
  <c r="BH486" i="16"/>
  <c r="BJ486" i="16"/>
  <c r="BP486" i="16"/>
  <c r="BT486" i="16"/>
  <c r="B487" i="16"/>
  <c r="I487" i="16"/>
  <c r="K487" i="16"/>
  <c r="AQ487" i="16"/>
  <c r="BH487" i="16"/>
  <c r="BJ487" i="16"/>
  <c r="BP487" i="16"/>
  <c r="BT487" i="16"/>
  <c r="B488" i="16"/>
  <c r="I488" i="16"/>
  <c r="K488" i="16"/>
  <c r="AQ488" i="16"/>
  <c r="BH488" i="16"/>
  <c r="BJ488" i="16"/>
  <c r="BP488" i="16"/>
  <c r="BT488" i="16"/>
  <c r="B489" i="16"/>
  <c r="I489" i="16"/>
  <c r="K489" i="16"/>
  <c r="AQ489" i="16"/>
  <c r="BH489" i="16"/>
  <c r="BJ489" i="16"/>
  <c r="BP489" i="16"/>
  <c r="BT489" i="16"/>
  <c r="B490" i="16"/>
  <c r="I490" i="16"/>
  <c r="K490" i="16"/>
  <c r="AQ490" i="16"/>
  <c r="BH490" i="16"/>
  <c r="BJ490" i="16"/>
  <c r="BP490" i="16"/>
  <c r="BT490" i="16"/>
  <c r="B491" i="16"/>
  <c r="I491" i="16"/>
  <c r="K491" i="16"/>
  <c r="AQ491" i="16"/>
  <c r="BH491" i="16"/>
  <c r="BJ491" i="16"/>
  <c r="BP491" i="16"/>
  <c r="BT491" i="16"/>
  <c r="B492" i="16"/>
  <c r="I492" i="16"/>
  <c r="K492" i="16"/>
  <c r="AQ492" i="16"/>
  <c r="BH492" i="16"/>
  <c r="BJ492" i="16"/>
  <c r="BP492" i="16"/>
  <c r="BT492" i="16"/>
  <c r="B493" i="16"/>
  <c r="I493" i="16"/>
  <c r="K493" i="16"/>
  <c r="AQ493" i="16"/>
  <c r="BH493" i="16"/>
  <c r="BJ493" i="16"/>
  <c r="BP493" i="16"/>
  <c r="BT493" i="16"/>
  <c r="B494" i="16"/>
  <c r="I494" i="16"/>
  <c r="K494" i="16"/>
  <c r="AQ494" i="16"/>
  <c r="BH494" i="16"/>
  <c r="BJ494" i="16"/>
  <c r="BP494" i="16"/>
  <c r="BT494" i="16"/>
  <c r="B495" i="16"/>
  <c r="I495" i="16"/>
  <c r="K495" i="16"/>
  <c r="AQ495" i="16"/>
  <c r="BH495" i="16"/>
  <c r="BJ495" i="16"/>
  <c r="BP495" i="16"/>
  <c r="BT495" i="16"/>
  <c r="B496" i="16"/>
  <c r="I496" i="16"/>
  <c r="K496" i="16"/>
  <c r="AQ496" i="16"/>
  <c r="BH496" i="16"/>
  <c r="BJ496" i="16"/>
  <c r="BP496" i="16"/>
  <c r="BT496" i="16"/>
  <c r="B497" i="16"/>
  <c r="I497" i="16"/>
  <c r="K497" i="16"/>
  <c r="AQ497" i="16"/>
  <c r="BH497" i="16"/>
  <c r="BJ497" i="16"/>
  <c r="BP497" i="16"/>
  <c r="BT497" i="16"/>
  <c r="B498" i="16"/>
  <c r="I498" i="16"/>
  <c r="K498" i="16"/>
  <c r="AQ498" i="16"/>
  <c r="BH498" i="16"/>
  <c r="BJ498" i="16"/>
  <c r="BP498" i="16"/>
  <c r="BT498" i="16"/>
  <c r="B499" i="16"/>
  <c r="I499" i="16"/>
  <c r="K499" i="16"/>
  <c r="AQ499" i="16"/>
  <c r="BH499" i="16"/>
  <c r="BJ499" i="16"/>
  <c r="BP499" i="16"/>
  <c r="BT499" i="16"/>
  <c r="B500" i="16"/>
  <c r="I500" i="16"/>
  <c r="K500" i="16"/>
  <c r="AQ500" i="16"/>
  <c r="BH500" i="16"/>
  <c r="BJ500" i="16"/>
  <c r="BP500" i="16"/>
  <c r="BT500" i="16"/>
  <c r="B501" i="16"/>
  <c r="I501" i="16"/>
  <c r="K501" i="16"/>
  <c r="AQ501" i="16"/>
  <c r="BH501" i="16"/>
  <c r="BJ501" i="16"/>
  <c r="BP501" i="16"/>
  <c r="BT501" i="16"/>
  <c r="B502" i="16"/>
  <c r="I502" i="16"/>
  <c r="K502" i="16"/>
  <c r="AQ502" i="16"/>
  <c r="BH502" i="16"/>
  <c r="BJ502" i="16"/>
  <c r="BP502" i="16"/>
  <c r="BT502" i="16"/>
  <c r="B503" i="16"/>
  <c r="I503" i="16"/>
  <c r="K503" i="16"/>
  <c r="AQ503" i="16"/>
  <c r="BH503" i="16"/>
  <c r="BJ503" i="16"/>
  <c r="BP503" i="16"/>
  <c r="BT503" i="16"/>
  <c r="B504" i="16"/>
  <c r="I504" i="16"/>
  <c r="K504" i="16"/>
  <c r="AQ504" i="16"/>
  <c r="BH504" i="16"/>
  <c r="BJ504" i="16"/>
  <c r="BP504" i="16"/>
  <c r="BT504" i="16"/>
  <c r="B505" i="16"/>
  <c r="I505" i="16"/>
  <c r="K505" i="16"/>
  <c r="AQ505" i="16"/>
  <c r="BH505" i="16"/>
  <c r="BJ505" i="16"/>
  <c r="BP505" i="16"/>
  <c r="BT505" i="16"/>
  <c r="B506" i="16"/>
  <c r="I506" i="16"/>
  <c r="K506" i="16"/>
  <c r="AQ506" i="16"/>
  <c r="BH506" i="16"/>
  <c r="BJ506" i="16"/>
  <c r="BP506" i="16"/>
  <c r="BT506" i="16"/>
  <c r="B507" i="16"/>
  <c r="I507" i="16"/>
  <c r="K507" i="16"/>
  <c r="AQ507" i="16"/>
  <c r="BH507" i="16"/>
  <c r="BJ507" i="16"/>
  <c r="BP507" i="16"/>
  <c r="BT507" i="16"/>
  <c r="B508" i="16"/>
  <c r="I508" i="16"/>
  <c r="K508" i="16"/>
  <c r="AQ508" i="16"/>
  <c r="BH508" i="16"/>
  <c r="BJ508" i="16"/>
  <c r="BP508" i="16"/>
  <c r="BT508" i="16"/>
  <c r="B509" i="16"/>
  <c r="I509" i="16"/>
  <c r="K509" i="16"/>
  <c r="AQ509" i="16"/>
  <c r="BH509" i="16"/>
  <c r="BJ509" i="16"/>
  <c r="BP509" i="16"/>
  <c r="BT509" i="16"/>
  <c r="B510" i="16"/>
  <c r="I510" i="16"/>
  <c r="K510" i="16"/>
  <c r="AQ510" i="16"/>
  <c r="BH510" i="16"/>
  <c r="BJ510" i="16"/>
  <c r="BP510" i="16"/>
  <c r="BT510" i="16"/>
  <c r="B511" i="16"/>
  <c r="I511" i="16"/>
  <c r="K511" i="16"/>
  <c r="AQ511" i="16"/>
  <c r="BH511" i="16"/>
  <c r="BJ511" i="16"/>
  <c r="BP511" i="16"/>
  <c r="BT511" i="16"/>
  <c r="B512" i="16"/>
  <c r="I512" i="16"/>
  <c r="K512" i="16"/>
  <c r="AQ512" i="16"/>
  <c r="BH512" i="16"/>
  <c r="BJ512" i="16"/>
  <c r="BP512" i="16"/>
  <c r="BT512" i="16"/>
  <c r="B513" i="16"/>
  <c r="I513" i="16"/>
  <c r="K513" i="16"/>
  <c r="AQ513" i="16"/>
  <c r="BH513" i="16"/>
  <c r="BJ513" i="16"/>
  <c r="BP513" i="16"/>
  <c r="BT513" i="16"/>
  <c r="B514" i="16"/>
  <c r="I514" i="16"/>
  <c r="K514" i="16"/>
  <c r="AQ514" i="16"/>
  <c r="BH514" i="16"/>
  <c r="BJ514" i="16"/>
  <c r="BP514" i="16"/>
  <c r="BT514" i="16"/>
  <c r="B515" i="16"/>
  <c r="I515" i="16"/>
  <c r="K515" i="16"/>
  <c r="AQ515" i="16"/>
  <c r="BH515" i="16"/>
  <c r="BJ515" i="16"/>
  <c r="BP515" i="16"/>
  <c r="BT515" i="16"/>
  <c r="B516" i="16"/>
  <c r="I516" i="16"/>
  <c r="K516" i="16"/>
  <c r="AQ516" i="16"/>
  <c r="BH516" i="16"/>
  <c r="BJ516" i="16"/>
  <c r="BP516" i="16"/>
  <c r="BT516" i="16"/>
  <c r="B517" i="16"/>
  <c r="I517" i="16"/>
  <c r="K517" i="16"/>
  <c r="AQ517" i="16"/>
  <c r="BH517" i="16"/>
  <c r="BJ517" i="16"/>
  <c r="BP517" i="16"/>
  <c r="BT517" i="16"/>
  <c r="B518" i="16"/>
  <c r="I518" i="16"/>
  <c r="K518" i="16"/>
  <c r="AQ518" i="16"/>
  <c r="BH518" i="16"/>
  <c r="BJ518" i="16"/>
  <c r="BP518" i="16"/>
  <c r="BT518" i="16"/>
  <c r="B519" i="16"/>
  <c r="I519" i="16"/>
  <c r="K519" i="16"/>
  <c r="AQ519" i="16"/>
  <c r="BH519" i="16"/>
  <c r="BJ519" i="16"/>
  <c r="BP519" i="16"/>
  <c r="BT519" i="16"/>
  <c r="B520" i="16"/>
  <c r="I520" i="16"/>
  <c r="K520" i="16"/>
  <c r="AQ520" i="16"/>
  <c r="BH520" i="16"/>
  <c r="BJ520" i="16"/>
  <c r="BP520" i="16"/>
  <c r="BT520" i="16"/>
  <c r="B521" i="16"/>
  <c r="I521" i="16"/>
  <c r="K521" i="16"/>
  <c r="AQ521" i="16"/>
  <c r="BH521" i="16"/>
  <c r="BJ521" i="16"/>
  <c r="BP521" i="16"/>
  <c r="BT521" i="16"/>
  <c r="B522" i="16"/>
  <c r="I522" i="16"/>
  <c r="K522" i="16"/>
  <c r="AQ522" i="16"/>
  <c r="BH522" i="16"/>
  <c r="BJ522" i="16"/>
  <c r="BP522" i="16"/>
  <c r="BT522" i="16"/>
  <c r="B523" i="16"/>
  <c r="I523" i="16"/>
  <c r="K523" i="16"/>
  <c r="AQ523" i="16"/>
  <c r="BH523" i="16"/>
  <c r="BJ523" i="16"/>
  <c r="BP523" i="16"/>
  <c r="BT523" i="16"/>
  <c r="B524" i="16"/>
  <c r="I524" i="16"/>
  <c r="K524" i="16"/>
  <c r="AQ524" i="16"/>
  <c r="BH524" i="16"/>
  <c r="BJ524" i="16"/>
  <c r="BP524" i="16"/>
  <c r="BT524" i="16"/>
  <c r="B525" i="16"/>
  <c r="I525" i="16"/>
  <c r="K525" i="16"/>
  <c r="AQ525" i="16"/>
  <c r="BH525" i="16"/>
  <c r="BJ525" i="16"/>
  <c r="BP525" i="16"/>
  <c r="BT525" i="16"/>
  <c r="B526" i="16"/>
  <c r="I526" i="16"/>
  <c r="K526" i="16"/>
  <c r="AQ526" i="16"/>
  <c r="BH526" i="16"/>
  <c r="BJ526" i="16"/>
  <c r="BP526" i="16"/>
  <c r="BT526" i="16"/>
  <c r="B527" i="16"/>
  <c r="I527" i="16"/>
  <c r="K527" i="16"/>
  <c r="AQ527" i="16"/>
  <c r="BH527" i="16"/>
  <c r="BJ527" i="16"/>
  <c r="BP527" i="16"/>
  <c r="BT527" i="16"/>
  <c r="B528" i="16"/>
  <c r="I528" i="16"/>
  <c r="K528" i="16"/>
  <c r="AQ528" i="16"/>
  <c r="BH528" i="16"/>
  <c r="BJ528" i="16"/>
  <c r="BP528" i="16"/>
  <c r="BT528" i="16"/>
  <c r="B529" i="16"/>
  <c r="I529" i="16"/>
  <c r="K529" i="16"/>
  <c r="AQ529" i="16"/>
  <c r="BH529" i="16"/>
  <c r="BJ529" i="16"/>
  <c r="BP529" i="16"/>
  <c r="BT529" i="16"/>
  <c r="B530" i="16"/>
  <c r="I530" i="16"/>
  <c r="K530" i="16"/>
  <c r="AQ530" i="16"/>
  <c r="BH530" i="16"/>
  <c r="BJ530" i="16"/>
  <c r="BP530" i="16"/>
  <c r="BT530" i="16"/>
  <c r="B531" i="16"/>
  <c r="I531" i="16"/>
  <c r="K531" i="16"/>
  <c r="AQ531" i="16"/>
  <c r="BH531" i="16"/>
  <c r="BJ531" i="16"/>
  <c r="BP531" i="16"/>
  <c r="BT531" i="16"/>
  <c r="B532" i="16"/>
  <c r="I532" i="16"/>
  <c r="K532" i="16"/>
  <c r="AQ532" i="16"/>
  <c r="BH532" i="16"/>
  <c r="BJ532" i="16"/>
  <c r="BP532" i="16"/>
  <c r="BT532" i="16"/>
  <c r="B533" i="16"/>
  <c r="I533" i="16"/>
  <c r="K533" i="16"/>
  <c r="AQ533" i="16"/>
  <c r="BH533" i="16"/>
  <c r="BJ533" i="16"/>
  <c r="BP533" i="16"/>
  <c r="BT533" i="16"/>
  <c r="B534" i="16"/>
  <c r="I534" i="16"/>
  <c r="K534" i="16"/>
  <c r="AQ534" i="16"/>
  <c r="BH534" i="16"/>
  <c r="BJ534" i="16"/>
  <c r="BP534" i="16"/>
  <c r="BT534" i="16"/>
  <c r="B535" i="16"/>
  <c r="I535" i="16"/>
  <c r="K535" i="16"/>
  <c r="AQ535" i="16"/>
  <c r="BH535" i="16"/>
  <c r="BJ535" i="16"/>
  <c r="BP535" i="16"/>
  <c r="BT535" i="16"/>
  <c r="B536" i="16"/>
  <c r="I536" i="16"/>
  <c r="K536" i="16"/>
  <c r="AQ536" i="16"/>
  <c r="BH536" i="16"/>
  <c r="BJ536" i="16"/>
  <c r="BP536" i="16"/>
  <c r="BT536" i="16"/>
  <c r="B537" i="16"/>
  <c r="I537" i="16"/>
  <c r="K537" i="16"/>
  <c r="AQ537" i="16"/>
  <c r="BH537" i="16"/>
  <c r="BJ537" i="16"/>
  <c r="BP537" i="16"/>
  <c r="BT537" i="16"/>
  <c r="B538" i="16"/>
  <c r="I538" i="16"/>
  <c r="K538" i="16"/>
  <c r="AQ538" i="16"/>
  <c r="BH538" i="16"/>
  <c r="BJ538" i="16"/>
  <c r="BP538" i="16"/>
  <c r="BT538" i="16"/>
  <c r="B539" i="16"/>
  <c r="I539" i="16"/>
  <c r="K539" i="16"/>
  <c r="AQ539" i="16"/>
  <c r="BH539" i="16"/>
  <c r="BJ539" i="16"/>
  <c r="BP539" i="16"/>
  <c r="BT539" i="16"/>
  <c r="B540" i="16"/>
  <c r="I540" i="16"/>
  <c r="K540" i="16"/>
  <c r="AQ540" i="16"/>
  <c r="BH540" i="16"/>
  <c r="BJ540" i="16"/>
  <c r="BP540" i="16"/>
  <c r="BT540" i="16"/>
  <c r="B541" i="16"/>
  <c r="I541" i="16"/>
  <c r="K541" i="16"/>
  <c r="AQ541" i="16"/>
  <c r="BH541" i="16"/>
  <c r="BJ541" i="16"/>
  <c r="BP541" i="16"/>
  <c r="BT541" i="16"/>
  <c r="B542" i="16"/>
  <c r="I542" i="16"/>
  <c r="K542" i="16"/>
  <c r="AQ542" i="16"/>
  <c r="BH542" i="16"/>
  <c r="BJ542" i="16"/>
  <c r="BP542" i="16"/>
  <c r="BT542" i="16"/>
  <c r="B543" i="16"/>
  <c r="I543" i="16"/>
  <c r="K543" i="16"/>
  <c r="AQ543" i="16"/>
  <c r="BH543" i="16"/>
  <c r="BJ543" i="16"/>
  <c r="BP543" i="16"/>
  <c r="BT543" i="16"/>
  <c r="B544" i="16"/>
  <c r="I544" i="16"/>
  <c r="K544" i="16"/>
  <c r="AQ544" i="16"/>
  <c r="BH544" i="16"/>
  <c r="BJ544" i="16"/>
  <c r="BP544" i="16"/>
  <c r="BT544" i="16"/>
  <c r="B545" i="16"/>
  <c r="I545" i="16"/>
  <c r="K545" i="16"/>
  <c r="AQ545" i="16"/>
  <c r="BH545" i="16"/>
  <c r="BJ545" i="16"/>
  <c r="BP545" i="16"/>
  <c r="BT545" i="16"/>
  <c r="B546" i="16"/>
  <c r="I546" i="16"/>
  <c r="K546" i="16"/>
  <c r="AQ546" i="16"/>
  <c r="BH546" i="16"/>
  <c r="BJ546" i="16"/>
  <c r="BP546" i="16"/>
  <c r="BT546" i="16"/>
  <c r="B547" i="16"/>
  <c r="I547" i="16"/>
  <c r="K547" i="16"/>
  <c r="AQ547" i="16"/>
  <c r="BH547" i="16"/>
  <c r="BJ547" i="16"/>
  <c r="BP547" i="16"/>
  <c r="BT547" i="16"/>
  <c r="B548" i="16"/>
  <c r="I548" i="16"/>
  <c r="K548" i="16"/>
  <c r="AQ548" i="16"/>
  <c r="BH548" i="16"/>
  <c r="BJ548" i="16"/>
  <c r="BP548" i="16"/>
  <c r="BT548" i="16"/>
  <c r="B549" i="16"/>
  <c r="I549" i="16"/>
  <c r="K549" i="16"/>
  <c r="AQ549" i="16"/>
  <c r="BH549" i="16"/>
  <c r="BJ549" i="16"/>
  <c r="BP549" i="16"/>
  <c r="BT549" i="16"/>
  <c r="B550" i="16"/>
  <c r="I550" i="16"/>
  <c r="K550" i="16"/>
  <c r="AQ550" i="16"/>
  <c r="BH550" i="16"/>
  <c r="BJ550" i="16"/>
  <c r="BP550" i="16"/>
  <c r="BT550" i="16"/>
  <c r="B551" i="16"/>
  <c r="I551" i="16"/>
  <c r="K551" i="16"/>
  <c r="AQ551" i="16"/>
  <c r="BH551" i="16"/>
  <c r="BJ551" i="16"/>
  <c r="BP551" i="16"/>
  <c r="BT551" i="16"/>
  <c r="B552" i="16"/>
  <c r="I552" i="16"/>
  <c r="K552" i="16"/>
  <c r="AQ552" i="16"/>
  <c r="BH552" i="16"/>
  <c r="BJ552" i="16"/>
  <c r="BP552" i="16"/>
  <c r="BT552" i="16"/>
  <c r="B553" i="16"/>
  <c r="I553" i="16"/>
  <c r="K553" i="16"/>
  <c r="AQ553" i="16"/>
  <c r="BH553" i="16"/>
  <c r="BJ553" i="16"/>
  <c r="BP553" i="16"/>
  <c r="BT553" i="16"/>
  <c r="B554" i="16"/>
  <c r="I554" i="16"/>
  <c r="K554" i="16"/>
  <c r="AQ554" i="16"/>
  <c r="BH554" i="16"/>
  <c r="BJ554" i="16"/>
  <c r="BP554" i="16"/>
  <c r="BT554" i="16"/>
  <c r="B555" i="16"/>
  <c r="I555" i="16"/>
  <c r="K555" i="16"/>
  <c r="AQ555" i="16"/>
  <c r="BH555" i="16"/>
  <c r="BJ555" i="16"/>
  <c r="BP555" i="16"/>
  <c r="BT555" i="16"/>
  <c r="B556" i="16"/>
  <c r="I556" i="16"/>
  <c r="K556" i="16"/>
  <c r="AQ556" i="16"/>
  <c r="BH556" i="16"/>
  <c r="BJ556" i="16"/>
  <c r="BP556" i="16"/>
  <c r="BT556" i="16"/>
  <c r="B557" i="16"/>
  <c r="I557" i="16"/>
  <c r="K557" i="16"/>
  <c r="AQ557" i="16"/>
  <c r="BH557" i="16"/>
  <c r="BJ557" i="16"/>
  <c r="BP557" i="16"/>
  <c r="BT557" i="16"/>
  <c r="B558" i="16"/>
  <c r="I558" i="16"/>
  <c r="K558" i="16"/>
  <c r="AQ558" i="16"/>
  <c r="BH558" i="16"/>
  <c r="BJ558" i="16"/>
  <c r="BP558" i="16"/>
  <c r="BT558" i="16"/>
  <c r="B559" i="16"/>
  <c r="I559" i="16"/>
  <c r="K559" i="16"/>
  <c r="AQ559" i="16"/>
  <c r="BH559" i="16"/>
  <c r="BJ559" i="16"/>
  <c r="BP559" i="16"/>
  <c r="BT559" i="16"/>
  <c r="B560" i="16"/>
  <c r="I560" i="16"/>
  <c r="K560" i="16"/>
  <c r="AQ560" i="16"/>
  <c r="BH560" i="16"/>
  <c r="BJ560" i="16"/>
  <c r="BP560" i="16"/>
  <c r="BT560" i="16"/>
  <c r="B561" i="16"/>
  <c r="I561" i="16"/>
  <c r="K561" i="16"/>
  <c r="AQ561" i="16"/>
  <c r="BH561" i="16"/>
  <c r="BJ561" i="16"/>
  <c r="BP561" i="16"/>
  <c r="BT561" i="16"/>
  <c r="B562" i="16"/>
  <c r="I562" i="16"/>
  <c r="K562" i="16"/>
  <c r="AQ562" i="16"/>
  <c r="BH562" i="16"/>
  <c r="BJ562" i="16"/>
  <c r="BP562" i="16"/>
  <c r="BT562" i="16"/>
  <c r="B563" i="16"/>
  <c r="I563" i="16"/>
  <c r="K563" i="16"/>
  <c r="AQ563" i="16"/>
  <c r="BH563" i="16"/>
  <c r="BJ563" i="16"/>
  <c r="BP563" i="16"/>
  <c r="BT563" i="16"/>
  <c r="B564" i="16"/>
  <c r="I564" i="16"/>
  <c r="K564" i="16"/>
  <c r="AQ564" i="16"/>
  <c r="BH564" i="16"/>
  <c r="BJ564" i="16"/>
  <c r="BP564" i="16"/>
  <c r="BT564" i="16"/>
  <c r="B565" i="16"/>
  <c r="I565" i="16"/>
  <c r="K565" i="16"/>
  <c r="AQ565" i="16"/>
  <c r="BH565" i="16"/>
  <c r="BJ565" i="16"/>
  <c r="BP565" i="16"/>
  <c r="BT565" i="16"/>
  <c r="B566" i="16"/>
  <c r="I566" i="16"/>
  <c r="K566" i="16"/>
  <c r="AQ566" i="16"/>
  <c r="BH566" i="16"/>
  <c r="BJ566" i="16"/>
  <c r="BP566" i="16"/>
  <c r="BT566" i="16"/>
  <c r="B567" i="16"/>
  <c r="I567" i="16"/>
  <c r="K567" i="16"/>
  <c r="AQ567" i="16"/>
  <c r="BH567" i="16"/>
  <c r="BJ567" i="16"/>
  <c r="BP567" i="16"/>
  <c r="BT567" i="16"/>
  <c r="B568" i="16"/>
  <c r="I568" i="16"/>
  <c r="K568" i="16"/>
  <c r="AQ568" i="16"/>
  <c r="BH568" i="16"/>
  <c r="BJ568" i="16"/>
  <c r="BP568" i="16"/>
  <c r="BT568" i="16"/>
  <c r="B569" i="16"/>
  <c r="I569" i="16"/>
  <c r="K569" i="16"/>
  <c r="AQ569" i="16"/>
  <c r="BH569" i="16"/>
  <c r="BJ569" i="16"/>
  <c r="BP569" i="16"/>
  <c r="BT569" i="16"/>
  <c r="B570" i="16"/>
  <c r="I570" i="16"/>
  <c r="K570" i="16"/>
  <c r="AQ570" i="16"/>
  <c r="BH570" i="16"/>
  <c r="BJ570" i="16"/>
  <c r="BP570" i="16"/>
  <c r="BT570" i="16"/>
  <c r="B571" i="16"/>
  <c r="I571" i="16"/>
  <c r="K571" i="16"/>
  <c r="AQ571" i="16"/>
  <c r="BH571" i="16"/>
  <c r="BJ571" i="16"/>
  <c r="BP571" i="16"/>
  <c r="BT571" i="16"/>
  <c r="B572" i="16"/>
  <c r="I572" i="16"/>
  <c r="K572" i="16"/>
  <c r="AQ572" i="16"/>
  <c r="BH572" i="16"/>
  <c r="BJ572" i="16"/>
  <c r="BP572" i="16"/>
  <c r="BT572" i="16"/>
  <c r="B573" i="16"/>
  <c r="I573" i="16"/>
  <c r="K573" i="16"/>
  <c r="AQ573" i="16"/>
  <c r="BH573" i="16"/>
  <c r="BJ573" i="16"/>
  <c r="BP573" i="16"/>
  <c r="BT573" i="16"/>
  <c r="B574" i="16"/>
  <c r="I574" i="16"/>
  <c r="K574" i="16"/>
  <c r="AQ574" i="16"/>
  <c r="BH574" i="16"/>
  <c r="BJ574" i="16"/>
  <c r="BP574" i="16"/>
  <c r="BT574" i="16"/>
  <c r="B575" i="16"/>
  <c r="I575" i="16"/>
  <c r="K575" i="16"/>
  <c r="AQ575" i="16"/>
  <c r="BH575" i="16"/>
  <c r="BJ575" i="16"/>
  <c r="BP575" i="16"/>
  <c r="BT575" i="16"/>
  <c r="B576" i="16"/>
  <c r="I576" i="16"/>
  <c r="K576" i="16"/>
  <c r="AQ576" i="16"/>
  <c r="BH576" i="16"/>
  <c r="BJ576" i="16"/>
  <c r="BP576" i="16"/>
  <c r="BT576" i="16"/>
  <c r="B577" i="16"/>
  <c r="I577" i="16"/>
  <c r="K577" i="16"/>
  <c r="AQ577" i="16"/>
  <c r="BH577" i="16"/>
  <c r="BJ577" i="16"/>
  <c r="BP577" i="16"/>
  <c r="BT577" i="16"/>
  <c r="B578" i="16"/>
  <c r="I578" i="16"/>
  <c r="K578" i="16"/>
  <c r="AQ578" i="16"/>
  <c r="BH578" i="16"/>
  <c r="BJ578" i="16"/>
  <c r="BP578" i="16"/>
  <c r="BT578" i="16"/>
  <c r="B579" i="16"/>
  <c r="I579" i="16"/>
  <c r="K579" i="16"/>
  <c r="AQ579" i="16"/>
  <c r="BH579" i="16"/>
  <c r="BJ579" i="16"/>
  <c r="BP579" i="16"/>
  <c r="BT579" i="16"/>
  <c r="B580" i="16"/>
  <c r="I580" i="16"/>
  <c r="K580" i="16"/>
  <c r="AQ580" i="16"/>
  <c r="BH580" i="16"/>
  <c r="BJ580" i="16"/>
  <c r="BP580" i="16"/>
  <c r="BT580" i="16"/>
  <c r="B581" i="16"/>
  <c r="I581" i="16"/>
  <c r="K581" i="16"/>
  <c r="AQ581" i="16"/>
  <c r="BH581" i="16"/>
  <c r="BJ581" i="16"/>
  <c r="BP581" i="16"/>
  <c r="BT581" i="16"/>
  <c r="B582" i="16"/>
  <c r="I582" i="16"/>
  <c r="K582" i="16"/>
  <c r="AQ582" i="16"/>
  <c r="BH582" i="16"/>
  <c r="BJ582" i="16"/>
  <c r="BP582" i="16"/>
  <c r="BT582" i="16"/>
  <c r="B583" i="16"/>
  <c r="I583" i="16"/>
  <c r="K583" i="16"/>
  <c r="AQ583" i="16"/>
  <c r="BH583" i="16"/>
  <c r="BJ583" i="16"/>
  <c r="BP583" i="16"/>
  <c r="BT583" i="16"/>
  <c r="B584" i="16"/>
  <c r="I584" i="16"/>
  <c r="K584" i="16"/>
  <c r="AQ584" i="16"/>
  <c r="BH584" i="16"/>
  <c r="BJ584" i="16"/>
  <c r="BP584" i="16"/>
  <c r="BT584" i="16"/>
  <c r="B585" i="16"/>
  <c r="I585" i="16"/>
  <c r="K585" i="16"/>
  <c r="AQ585" i="16"/>
  <c r="BH585" i="16"/>
  <c r="BJ585" i="16"/>
  <c r="BP585" i="16"/>
  <c r="BT585" i="16"/>
  <c r="B586" i="16"/>
  <c r="I586" i="16"/>
  <c r="K586" i="16"/>
  <c r="AQ586" i="16"/>
  <c r="BH586" i="16"/>
  <c r="BJ586" i="16"/>
  <c r="BP586" i="16"/>
  <c r="BT586" i="16"/>
  <c r="B587" i="16"/>
  <c r="I587" i="16"/>
  <c r="K587" i="16"/>
  <c r="AQ587" i="16"/>
  <c r="BH587" i="16"/>
  <c r="BJ587" i="16"/>
  <c r="BP587" i="16"/>
  <c r="BT587" i="16"/>
  <c r="B588" i="16"/>
  <c r="I588" i="16"/>
  <c r="K588" i="16"/>
  <c r="AQ588" i="16"/>
  <c r="BH588" i="16"/>
  <c r="BJ588" i="16"/>
  <c r="BP588" i="16"/>
  <c r="BT588" i="16"/>
  <c r="B589" i="16"/>
  <c r="I589" i="16"/>
  <c r="K589" i="16"/>
  <c r="AQ589" i="16"/>
  <c r="BH589" i="16"/>
  <c r="BJ589" i="16"/>
  <c r="BP589" i="16"/>
  <c r="BT589" i="16"/>
  <c r="B590" i="16"/>
  <c r="I590" i="16"/>
  <c r="K590" i="16"/>
  <c r="AQ590" i="16"/>
  <c r="BH590" i="16"/>
  <c r="BJ590" i="16"/>
  <c r="BP590" i="16"/>
  <c r="BT590" i="16"/>
  <c r="B591" i="16"/>
  <c r="I591" i="16"/>
  <c r="K591" i="16"/>
  <c r="AQ591" i="16"/>
  <c r="BH591" i="16"/>
  <c r="BJ591" i="16"/>
  <c r="BP591" i="16"/>
  <c r="BT591" i="16"/>
  <c r="B592" i="16"/>
  <c r="I592" i="16"/>
  <c r="K592" i="16"/>
  <c r="AQ592" i="16"/>
  <c r="BH592" i="16"/>
  <c r="BJ592" i="16"/>
  <c r="BP592" i="16"/>
  <c r="BT592" i="16"/>
  <c r="B593" i="16"/>
  <c r="I593" i="16"/>
  <c r="K593" i="16"/>
  <c r="AQ593" i="16"/>
  <c r="BH593" i="16"/>
  <c r="BJ593" i="16"/>
  <c r="BP593" i="16"/>
  <c r="BT593" i="16"/>
  <c r="B594" i="16"/>
  <c r="I594" i="16"/>
  <c r="K594" i="16"/>
  <c r="AQ594" i="16"/>
  <c r="BH594" i="16"/>
  <c r="BJ594" i="16"/>
  <c r="BP594" i="16"/>
  <c r="BT594" i="16"/>
  <c r="B595" i="16"/>
  <c r="I595" i="16"/>
  <c r="K595" i="16"/>
  <c r="AQ595" i="16"/>
  <c r="BH595" i="16"/>
  <c r="BJ595" i="16"/>
  <c r="BP595" i="16"/>
  <c r="BT595" i="16"/>
  <c r="B596" i="16"/>
  <c r="I596" i="16"/>
  <c r="K596" i="16"/>
  <c r="AQ596" i="16"/>
  <c r="BH596" i="16"/>
  <c r="BJ596" i="16"/>
  <c r="BP596" i="16"/>
  <c r="BT596" i="16"/>
  <c r="B597" i="16"/>
  <c r="I597" i="16"/>
  <c r="K597" i="16"/>
  <c r="AQ597" i="16"/>
  <c r="BH597" i="16"/>
  <c r="BJ597" i="16"/>
  <c r="BP597" i="16"/>
  <c r="BT597" i="16"/>
  <c r="B598" i="16"/>
  <c r="I598" i="16"/>
  <c r="K598" i="16"/>
  <c r="AQ598" i="16"/>
  <c r="BH598" i="16"/>
  <c r="BJ598" i="16"/>
  <c r="BP598" i="16"/>
  <c r="BT598" i="16"/>
  <c r="B599" i="16"/>
  <c r="I599" i="16"/>
  <c r="K599" i="16"/>
  <c r="AQ599" i="16"/>
  <c r="BH599" i="16"/>
  <c r="BJ599" i="16"/>
  <c r="BP599" i="16"/>
  <c r="BT599" i="16"/>
  <c r="B600" i="16"/>
  <c r="I600" i="16"/>
  <c r="K600" i="16"/>
  <c r="AQ600" i="16"/>
  <c r="BH600" i="16"/>
  <c r="BJ600" i="16"/>
  <c r="BP600" i="16"/>
  <c r="BT600" i="16"/>
  <c r="B601" i="16"/>
  <c r="I601" i="16"/>
  <c r="K601" i="16"/>
  <c r="AQ601" i="16"/>
  <c r="BH601" i="16"/>
  <c r="BJ601" i="16"/>
  <c r="BP601" i="16"/>
  <c r="BT601" i="16"/>
  <c r="B602" i="16"/>
  <c r="I602" i="16"/>
  <c r="K602" i="16"/>
  <c r="AQ602" i="16"/>
  <c r="BH602" i="16"/>
  <c r="BJ602" i="16"/>
  <c r="BP602" i="16"/>
  <c r="BT602" i="16"/>
  <c r="B603" i="16"/>
  <c r="I603" i="16"/>
  <c r="K603" i="16"/>
  <c r="AQ603" i="16"/>
  <c r="BH603" i="16"/>
  <c r="BJ603" i="16"/>
  <c r="BP603" i="16"/>
  <c r="BT603" i="16"/>
  <c r="B604" i="16"/>
  <c r="I604" i="16"/>
  <c r="K604" i="16"/>
  <c r="AQ604" i="16"/>
  <c r="BH604" i="16"/>
  <c r="BJ604" i="16"/>
  <c r="BP604" i="16"/>
  <c r="BT604" i="16"/>
  <c r="B605" i="16"/>
  <c r="I605" i="16"/>
  <c r="K605" i="16"/>
  <c r="AQ605" i="16"/>
  <c r="BH605" i="16"/>
  <c r="BJ605" i="16"/>
  <c r="BP605" i="16"/>
  <c r="BT605" i="16"/>
  <c r="B606" i="16"/>
  <c r="I606" i="16"/>
  <c r="K606" i="16"/>
  <c r="AQ606" i="16"/>
  <c r="BH606" i="16"/>
  <c r="BJ606" i="16"/>
  <c r="BP606" i="16"/>
  <c r="BT606" i="16"/>
  <c r="B607" i="16"/>
  <c r="I607" i="16"/>
  <c r="K607" i="16"/>
  <c r="AQ607" i="16"/>
  <c r="BH607" i="16"/>
  <c r="BJ607" i="16"/>
  <c r="BP607" i="16"/>
  <c r="BT607" i="16"/>
  <c r="B608" i="16"/>
  <c r="I608" i="16"/>
  <c r="K608" i="16"/>
  <c r="AQ608" i="16"/>
  <c r="BH608" i="16"/>
  <c r="BJ608" i="16"/>
  <c r="BP608" i="16"/>
  <c r="BT608" i="16"/>
  <c r="B609" i="16"/>
  <c r="I609" i="16"/>
  <c r="K609" i="16"/>
  <c r="AQ609" i="16"/>
  <c r="BH609" i="16"/>
  <c r="BJ609" i="16"/>
  <c r="BP609" i="16"/>
  <c r="BT609" i="16"/>
  <c r="B610" i="16"/>
  <c r="I610" i="16"/>
  <c r="K610" i="16"/>
  <c r="AQ610" i="16"/>
  <c r="BH610" i="16"/>
  <c r="BJ610" i="16"/>
  <c r="BP610" i="16"/>
  <c r="BT610" i="16"/>
  <c r="B611" i="16"/>
  <c r="I611" i="16"/>
  <c r="K611" i="16"/>
  <c r="AQ611" i="16"/>
  <c r="BH611" i="16"/>
  <c r="BJ611" i="16"/>
  <c r="BP611" i="16"/>
  <c r="BT611" i="16"/>
  <c r="B612" i="16"/>
  <c r="I612" i="16"/>
  <c r="K612" i="16"/>
  <c r="AQ612" i="16"/>
  <c r="BH612" i="16"/>
  <c r="BJ612" i="16"/>
  <c r="BP612" i="16"/>
  <c r="BT612" i="16"/>
  <c r="B613" i="16"/>
  <c r="I613" i="16"/>
  <c r="K613" i="16"/>
  <c r="AQ613" i="16"/>
  <c r="BH613" i="16"/>
  <c r="BJ613" i="16"/>
  <c r="BP613" i="16"/>
  <c r="BT613" i="16"/>
  <c r="B614" i="16"/>
  <c r="I614" i="16"/>
  <c r="K614" i="16"/>
  <c r="AQ614" i="16"/>
  <c r="BH614" i="16"/>
  <c r="BJ614" i="16"/>
  <c r="BP614" i="16"/>
  <c r="BT614" i="16"/>
  <c r="B615" i="16"/>
  <c r="I615" i="16"/>
  <c r="K615" i="16"/>
  <c r="AQ615" i="16"/>
  <c r="BH615" i="16"/>
  <c r="BJ615" i="16"/>
  <c r="BP615" i="16"/>
  <c r="BT615" i="16"/>
  <c r="B616" i="16"/>
  <c r="I616" i="16"/>
  <c r="K616" i="16"/>
  <c r="AQ616" i="16"/>
  <c r="BH616" i="16"/>
  <c r="BJ616" i="16"/>
  <c r="BP616" i="16"/>
  <c r="BT616" i="16"/>
  <c r="B617" i="16"/>
  <c r="I617" i="16"/>
  <c r="K617" i="16"/>
  <c r="AQ617" i="16"/>
  <c r="BH617" i="16"/>
  <c r="BJ617" i="16"/>
  <c r="BP617" i="16"/>
  <c r="BT617" i="16"/>
  <c r="B618" i="16"/>
  <c r="I618" i="16"/>
  <c r="K618" i="16"/>
  <c r="AQ618" i="16"/>
  <c r="BH618" i="16"/>
  <c r="BJ618" i="16"/>
  <c r="BP618" i="16"/>
  <c r="BT618" i="16"/>
  <c r="B619" i="16"/>
  <c r="I619" i="16"/>
  <c r="K619" i="16"/>
  <c r="AQ619" i="16"/>
  <c r="BH619" i="16"/>
  <c r="BJ619" i="16"/>
  <c r="BP619" i="16"/>
  <c r="BT619" i="16"/>
  <c r="B620" i="16"/>
  <c r="I620" i="16"/>
  <c r="K620" i="16"/>
  <c r="AQ620" i="16"/>
  <c r="BH620" i="16"/>
  <c r="BJ620" i="16"/>
  <c r="BP620" i="16"/>
  <c r="BT620" i="16"/>
  <c r="B621" i="16"/>
  <c r="I621" i="16"/>
  <c r="K621" i="16"/>
  <c r="AQ621" i="16"/>
  <c r="BH621" i="16"/>
  <c r="BJ621" i="16"/>
  <c r="BP621" i="16"/>
  <c r="BT621" i="16"/>
  <c r="B622" i="16"/>
  <c r="I622" i="16"/>
  <c r="K622" i="16"/>
  <c r="AQ622" i="16"/>
  <c r="BH622" i="16"/>
  <c r="BJ622" i="16"/>
  <c r="BP622" i="16"/>
  <c r="BT622" i="16"/>
  <c r="B623" i="16"/>
  <c r="I623" i="16"/>
  <c r="K623" i="16"/>
  <c r="AQ623" i="16"/>
  <c r="BH623" i="16"/>
  <c r="BJ623" i="16"/>
  <c r="BP623" i="16"/>
  <c r="BT623" i="16"/>
  <c r="B624" i="16"/>
  <c r="I624" i="16"/>
  <c r="K624" i="16"/>
  <c r="AQ624" i="16"/>
  <c r="BH624" i="16"/>
  <c r="BJ624" i="16"/>
  <c r="BP624" i="16"/>
  <c r="BT624" i="16"/>
  <c r="B625" i="16"/>
  <c r="I625" i="16"/>
  <c r="K625" i="16"/>
  <c r="AQ625" i="16"/>
  <c r="BH625" i="16"/>
  <c r="BJ625" i="16"/>
  <c r="BP625" i="16"/>
  <c r="BT625" i="16"/>
  <c r="B626" i="16"/>
  <c r="I626" i="16"/>
  <c r="K626" i="16"/>
  <c r="AQ626" i="16"/>
  <c r="BH626" i="16"/>
  <c r="BJ626" i="16"/>
  <c r="BP626" i="16"/>
  <c r="BT626" i="16"/>
  <c r="B627" i="16"/>
  <c r="I627" i="16"/>
  <c r="K627" i="16"/>
  <c r="AQ627" i="16"/>
  <c r="BH627" i="16"/>
  <c r="BJ627" i="16"/>
  <c r="BP627" i="16"/>
  <c r="BT627" i="16"/>
  <c r="B628" i="16"/>
  <c r="I628" i="16"/>
  <c r="K628" i="16"/>
  <c r="AQ628" i="16"/>
  <c r="BH628" i="16"/>
  <c r="BJ628" i="16"/>
  <c r="BP628" i="16"/>
  <c r="BT628" i="16"/>
  <c r="B629" i="16"/>
  <c r="I629" i="16"/>
  <c r="K629" i="16"/>
  <c r="AQ629" i="16"/>
  <c r="BH629" i="16"/>
  <c r="BJ629" i="16"/>
  <c r="BP629" i="16"/>
  <c r="BT629" i="16"/>
  <c r="B630" i="16"/>
  <c r="I630" i="16"/>
  <c r="K630" i="16"/>
  <c r="AQ630" i="16"/>
  <c r="BH630" i="16"/>
  <c r="BJ630" i="16"/>
  <c r="BP630" i="16"/>
  <c r="BT630" i="16"/>
  <c r="B631" i="16"/>
  <c r="I631" i="16"/>
  <c r="K631" i="16"/>
  <c r="AQ631" i="16"/>
  <c r="BH631" i="16"/>
  <c r="BJ631" i="16"/>
  <c r="BP631" i="16"/>
  <c r="BT631" i="16"/>
  <c r="B632" i="16"/>
  <c r="I632" i="16"/>
  <c r="K632" i="16"/>
  <c r="AQ632" i="16"/>
  <c r="BH632" i="16"/>
  <c r="BJ632" i="16"/>
  <c r="BP632" i="16"/>
  <c r="BT632" i="16"/>
  <c r="B633" i="16"/>
  <c r="I633" i="16"/>
  <c r="K633" i="16"/>
  <c r="AQ633" i="16"/>
  <c r="BH633" i="16"/>
  <c r="BJ633" i="16"/>
  <c r="BP633" i="16"/>
  <c r="BT633" i="16"/>
  <c r="B634" i="16"/>
  <c r="I634" i="16"/>
  <c r="K634" i="16"/>
  <c r="AQ634" i="16"/>
  <c r="BH634" i="16"/>
  <c r="BJ634" i="16"/>
  <c r="BP634" i="16"/>
  <c r="BT634" i="16"/>
  <c r="B635" i="16"/>
  <c r="I635" i="16"/>
  <c r="K635" i="16"/>
  <c r="AQ635" i="16"/>
  <c r="BH635" i="16"/>
  <c r="BJ635" i="16"/>
  <c r="BP635" i="16"/>
  <c r="BT635" i="16"/>
  <c r="B636" i="16"/>
  <c r="I636" i="16"/>
  <c r="K636" i="16"/>
  <c r="AQ636" i="16"/>
  <c r="BH636" i="16"/>
  <c r="BJ636" i="16"/>
  <c r="BP636" i="16"/>
  <c r="BT636" i="16"/>
  <c r="B637" i="16"/>
  <c r="I637" i="16"/>
  <c r="K637" i="16"/>
  <c r="AQ637" i="16"/>
  <c r="BH637" i="16"/>
  <c r="BJ637" i="16"/>
  <c r="BP637" i="16"/>
  <c r="BT637" i="16"/>
  <c r="B638" i="16"/>
  <c r="I638" i="16"/>
  <c r="K638" i="16"/>
  <c r="AQ638" i="16"/>
  <c r="BH638" i="16"/>
  <c r="BJ638" i="16"/>
  <c r="BP638" i="16"/>
  <c r="BT638" i="16"/>
  <c r="B639" i="16"/>
  <c r="I639" i="16"/>
  <c r="K639" i="16"/>
  <c r="AQ639" i="16"/>
  <c r="BH639" i="16"/>
  <c r="BJ639" i="16"/>
  <c r="BP639" i="16"/>
  <c r="BT639" i="16"/>
  <c r="B640" i="16"/>
  <c r="I640" i="16"/>
  <c r="K640" i="16"/>
  <c r="AQ640" i="16"/>
  <c r="BH640" i="16"/>
  <c r="BJ640" i="16"/>
  <c r="BP640" i="16"/>
  <c r="BT640" i="16"/>
  <c r="B641" i="16"/>
  <c r="I641" i="16"/>
  <c r="K641" i="16"/>
  <c r="AQ641" i="16"/>
  <c r="BH641" i="16"/>
  <c r="BJ641" i="16"/>
  <c r="BP641" i="16"/>
  <c r="BT641" i="16"/>
  <c r="B642" i="16"/>
  <c r="I642" i="16"/>
  <c r="K642" i="16"/>
  <c r="AQ642" i="16"/>
  <c r="BH642" i="16"/>
  <c r="BJ642" i="16"/>
  <c r="BP642" i="16"/>
  <c r="BT642" i="16"/>
  <c r="B643" i="16"/>
  <c r="I643" i="16"/>
  <c r="K643" i="16"/>
  <c r="AQ643" i="16"/>
  <c r="BH643" i="16"/>
  <c r="BJ643" i="16"/>
  <c r="BP643" i="16"/>
  <c r="BT643" i="16"/>
  <c r="B644" i="16"/>
  <c r="I644" i="16"/>
  <c r="K644" i="16"/>
  <c r="AQ644" i="16"/>
  <c r="BH644" i="16"/>
  <c r="BJ644" i="16"/>
  <c r="BP644" i="16"/>
  <c r="BT644" i="16"/>
  <c r="B645" i="16"/>
  <c r="I645" i="16"/>
  <c r="K645" i="16"/>
  <c r="AQ645" i="16"/>
  <c r="BH645" i="16"/>
  <c r="BJ645" i="16"/>
  <c r="BP645" i="16"/>
  <c r="BT645" i="16"/>
  <c r="B646" i="16"/>
  <c r="I646" i="16"/>
  <c r="K646" i="16"/>
  <c r="AQ646" i="16"/>
  <c r="BH646" i="16"/>
  <c r="BJ646" i="16"/>
  <c r="BP646" i="16"/>
  <c r="BT646" i="16"/>
  <c r="B647" i="16"/>
  <c r="I647" i="16"/>
  <c r="K647" i="16"/>
  <c r="AQ647" i="16"/>
  <c r="BH647" i="16"/>
  <c r="BJ647" i="16"/>
  <c r="BP647" i="16"/>
  <c r="BT647" i="16"/>
  <c r="B648" i="16"/>
  <c r="I648" i="16"/>
  <c r="K648" i="16"/>
  <c r="AQ648" i="16"/>
  <c r="BH648" i="16"/>
  <c r="BJ648" i="16"/>
  <c r="BP648" i="16"/>
  <c r="BT648" i="16"/>
  <c r="B649" i="16"/>
  <c r="I649" i="16"/>
  <c r="K649" i="16"/>
  <c r="AQ649" i="16"/>
  <c r="BH649" i="16"/>
  <c r="BJ649" i="16"/>
  <c r="BP649" i="16"/>
  <c r="BT649" i="16"/>
  <c r="B650" i="16"/>
  <c r="I650" i="16"/>
  <c r="K650" i="16"/>
  <c r="AQ650" i="16"/>
  <c r="BH650" i="16"/>
  <c r="BJ650" i="16"/>
  <c r="BP650" i="16"/>
  <c r="BT650" i="16"/>
  <c r="B651" i="16"/>
  <c r="I651" i="16"/>
  <c r="K651" i="16"/>
  <c r="AQ651" i="16"/>
  <c r="BH651" i="16"/>
  <c r="BJ651" i="16"/>
  <c r="BP651" i="16"/>
  <c r="BT651" i="16"/>
  <c r="B652" i="16"/>
  <c r="I652" i="16"/>
  <c r="K652" i="16"/>
  <c r="AQ652" i="16"/>
  <c r="BH652" i="16"/>
  <c r="BJ652" i="16"/>
  <c r="BP652" i="16"/>
  <c r="BT652" i="16"/>
  <c r="B653" i="16"/>
  <c r="I653" i="16"/>
  <c r="K653" i="16"/>
  <c r="AQ653" i="16"/>
  <c r="BH653" i="16"/>
  <c r="BJ653" i="16"/>
  <c r="BP653" i="16"/>
  <c r="BT653" i="16"/>
  <c r="B654" i="16"/>
  <c r="I654" i="16"/>
  <c r="K654" i="16"/>
  <c r="AQ654" i="16"/>
  <c r="BH654" i="16"/>
  <c r="BJ654" i="16"/>
  <c r="BP654" i="16"/>
  <c r="BT654" i="16"/>
  <c r="B655" i="16"/>
  <c r="I655" i="16"/>
  <c r="K655" i="16"/>
  <c r="AQ655" i="16"/>
  <c r="BH655" i="16"/>
  <c r="BJ655" i="16"/>
  <c r="BP655" i="16"/>
  <c r="BT655" i="16"/>
  <c r="B656" i="16"/>
  <c r="I656" i="16"/>
  <c r="K656" i="16"/>
  <c r="AQ656" i="16"/>
  <c r="BH656" i="16"/>
  <c r="BJ656" i="16"/>
  <c r="BP656" i="16"/>
  <c r="BT656" i="16"/>
  <c r="B657" i="16"/>
  <c r="I657" i="16"/>
  <c r="K657" i="16"/>
  <c r="AQ657" i="16"/>
  <c r="BH657" i="16"/>
  <c r="BJ657" i="16"/>
  <c r="BP657" i="16"/>
  <c r="BT657" i="16"/>
  <c r="B658" i="16"/>
  <c r="I658" i="16"/>
  <c r="K658" i="16"/>
  <c r="AQ658" i="16"/>
  <c r="BH658" i="16"/>
  <c r="BJ658" i="16"/>
  <c r="BP658" i="16"/>
  <c r="BT658" i="16"/>
  <c r="B659" i="16"/>
  <c r="I659" i="16"/>
  <c r="K659" i="16"/>
  <c r="AQ659" i="16"/>
  <c r="BH659" i="16"/>
  <c r="BJ659" i="16"/>
  <c r="BP659" i="16"/>
  <c r="BT659" i="16"/>
  <c r="B660" i="16"/>
  <c r="I660" i="16"/>
  <c r="K660" i="16"/>
  <c r="AQ660" i="16"/>
  <c r="BH660" i="16"/>
  <c r="BJ660" i="16"/>
  <c r="BP660" i="16"/>
  <c r="BT660" i="16"/>
  <c r="B661" i="16"/>
  <c r="I661" i="16"/>
  <c r="K661" i="16"/>
  <c r="AQ661" i="16"/>
  <c r="BH661" i="16"/>
  <c r="BJ661" i="16"/>
  <c r="BP661" i="16"/>
  <c r="BT661" i="16"/>
  <c r="B662" i="16"/>
  <c r="I662" i="16"/>
  <c r="K662" i="16"/>
  <c r="AQ662" i="16"/>
  <c r="BH662" i="16"/>
  <c r="BJ662" i="16"/>
  <c r="BP662" i="16"/>
  <c r="BT662" i="16"/>
  <c r="B663" i="16"/>
  <c r="I663" i="16"/>
  <c r="K663" i="16"/>
  <c r="AQ663" i="16"/>
  <c r="BH663" i="16"/>
  <c r="BJ663" i="16"/>
  <c r="BP663" i="16"/>
  <c r="BT663" i="16"/>
  <c r="B664" i="16"/>
  <c r="I664" i="16"/>
  <c r="K664" i="16"/>
  <c r="AQ664" i="16"/>
  <c r="BH664" i="16"/>
  <c r="BJ664" i="16"/>
  <c r="BP664" i="16"/>
  <c r="BT664" i="16"/>
  <c r="B665" i="16"/>
  <c r="I665" i="16"/>
  <c r="K665" i="16"/>
  <c r="AQ665" i="16"/>
  <c r="BH665" i="16"/>
  <c r="BJ665" i="16"/>
  <c r="BP665" i="16"/>
  <c r="BT665" i="16"/>
  <c r="B666" i="16"/>
  <c r="I666" i="16"/>
  <c r="K666" i="16"/>
  <c r="AQ666" i="16"/>
  <c r="BH666" i="16"/>
  <c r="BJ666" i="16"/>
  <c r="BP666" i="16"/>
  <c r="BT666" i="16"/>
  <c r="B667" i="16"/>
  <c r="I667" i="16"/>
  <c r="K667" i="16"/>
  <c r="AQ667" i="16"/>
  <c r="BH667" i="16"/>
  <c r="BJ667" i="16"/>
  <c r="BP667" i="16"/>
  <c r="BT667" i="16"/>
  <c r="B668" i="16"/>
  <c r="I668" i="16"/>
  <c r="K668" i="16"/>
  <c r="AQ668" i="16"/>
  <c r="BH668" i="16"/>
  <c r="BJ668" i="16"/>
  <c r="BP668" i="16"/>
  <c r="BT668" i="16"/>
  <c r="B669" i="16"/>
  <c r="I669" i="16"/>
  <c r="K669" i="16"/>
  <c r="AQ669" i="16"/>
  <c r="BH669" i="16"/>
  <c r="BJ669" i="16"/>
  <c r="BP669" i="16"/>
  <c r="BT669" i="16"/>
  <c r="B670" i="16"/>
  <c r="I670" i="16"/>
  <c r="K670" i="16"/>
  <c r="AQ670" i="16"/>
  <c r="BH670" i="16"/>
  <c r="BJ670" i="16"/>
  <c r="BP670" i="16"/>
  <c r="BT670" i="16"/>
  <c r="B671" i="16"/>
  <c r="I671" i="16"/>
  <c r="K671" i="16"/>
  <c r="AQ671" i="16"/>
  <c r="BH671" i="16"/>
  <c r="BJ671" i="16"/>
  <c r="BP671" i="16"/>
  <c r="BT671" i="16"/>
  <c r="B7" i="15"/>
  <c r="C7" i="15"/>
  <c r="J7" i="15"/>
  <c r="AE7" i="15"/>
  <c r="AX7" i="15"/>
  <c r="B8" i="15"/>
  <c r="C8" i="15"/>
  <c r="J8" i="15"/>
  <c r="AE8" i="15"/>
  <c r="AX8" i="15"/>
  <c r="B9" i="15"/>
  <c r="C9" i="15"/>
  <c r="J9" i="15"/>
  <c r="AE9" i="15"/>
  <c r="AX9" i="15"/>
  <c r="B10" i="15"/>
  <c r="C10" i="15"/>
  <c r="J10" i="15"/>
  <c r="AE10" i="15"/>
  <c r="AX10" i="15"/>
  <c r="B11" i="15"/>
  <c r="C11" i="15"/>
  <c r="J11" i="15"/>
  <c r="AE11" i="15"/>
  <c r="AX11" i="15"/>
  <c r="B12" i="15"/>
  <c r="C12" i="15"/>
  <c r="J12" i="15"/>
  <c r="AE12" i="15"/>
  <c r="AX12" i="15"/>
  <c r="B13" i="15"/>
  <c r="C13" i="15"/>
  <c r="J13" i="15"/>
  <c r="AE13" i="15"/>
  <c r="AX13" i="15"/>
  <c r="B14" i="15"/>
  <c r="C14" i="15"/>
  <c r="J14" i="15"/>
  <c r="AE14" i="15"/>
  <c r="AX14" i="15"/>
  <c r="B15" i="15"/>
  <c r="C15" i="15"/>
  <c r="J15" i="15"/>
  <c r="AE15" i="15"/>
  <c r="AX15" i="15"/>
  <c r="B16" i="15"/>
  <c r="C16" i="15"/>
  <c r="J16" i="15"/>
  <c r="AE16" i="15"/>
  <c r="AX16" i="15"/>
  <c r="B17" i="15"/>
  <c r="C17" i="15"/>
  <c r="J17" i="15"/>
  <c r="AE17" i="15"/>
  <c r="AX17" i="15"/>
  <c r="B18" i="15"/>
  <c r="C18" i="15"/>
  <c r="J18" i="15"/>
  <c r="AE18" i="15"/>
  <c r="AX18" i="15"/>
  <c r="B19" i="15"/>
  <c r="C19" i="15"/>
  <c r="J19" i="15"/>
  <c r="AE19" i="15"/>
  <c r="AX19" i="15"/>
  <c r="B20" i="15"/>
  <c r="C20" i="15"/>
  <c r="J20" i="15"/>
  <c r="AE20" i="15"/>
  <c r="AX20" i="15"/>
  <c r="B21" i="15"/>
  <c r="C21" i="15"/>
  <c r="J21" i="15"/>
  <c r="AE21" i="15"/>
  <c r="AX21" i="15"/>
  <c r="B22" i="15"/>
  <c r="C22" i="15"/>
  <c r="J22" i="15"/>
  <c r="AE22" i="15"/>
  <c r="AX22" i="15"/>
  <c r="B23" i="15"/>
  <c r="C23" i="15"/>
  <c r="J23" i="15"/>
  <c r="AE23" i="15"/>
  <c r="AX23" i="15"/>
  <c r="B24" i="15"/>
  <c r="C24" i="15"/>
  <c r="J24" i="15"/>
  <c r="AE24" i="15"/>
  <c r="AX24" i="15"/>
  <c r="B25" i="15"/>
  <c r="C25" i="15"/>
  <c r="J25" i="15"/>
  <c r="AE25" i="15"/>
  <c r="AX25" i="15"/>
  <c r="B26" i="15"/>
  <c r="C26" i="15"/>
  <c r="J26" i="15"/>
  <c r="AE26" i="15"/>
  <c r="AX26" i="15"/>
  <c r="B27" i="15"/>
  <c r="C27" i="15"/>
  <c r="J27" i="15"/>
  <c r="AE27" i="15"/>
  <c r="AX27" i="15"/>
  <c r="B28" i="15"/>
  <c r="C28" i="15"/>
  <c r="J28" i="15"/>
  <c r="AE28" i="15"/>
  <c r="AX28" i="15"/>
  <c r="B29" i="15"/>
  <c r="C29" i="15"/>
  <c r="J29" i="15"/>
  <c r="AE29" i="15"/>
  <c r="AX29" i="15"/>
  <c r="B30" i="15"/>
  <c r="C30" i="15"/>
  <c r="J30" i="15"/>
  <c r="AE30" i="15"/>
  <c r="AX30" i="15"/>
  <c r="B31" i="15"/>
  <c r="C31" i="15"/>
  <c r="J31" i="15"/>
  <c r="AE31" i="15"/>
  <c r="AX31" i="15"/>
  <c r="B32" i="15"/>
  <c r="C32" i="15"/>
  <c r="J32" i="15"/>
  <c r="AE32" i="15"/>
  <c r="AX32" i="15"/>
  <c r="B33" i="15"/>
  <c r="C33" i="15"/>
  <c r="J33" i="15"/>
  <c r="AE33" i="15"/>
  <c r="AX33" i="15"/>
  <c r="B34" i="15"/>
  <c r="C34" i="15"/>
  <c r="J34" i="15"/>
  <c r="AE34" i="15"/>
  <c r="AX34" i="15"/>
  <c r="B35" i="15"/>
  <c r="C35" i="15"/>
  <c r="J35" i="15"/>
  <c r="AE35" i="15"/>
  <c r="AX35" i="15"/>
  <c r="B36" i="15"/>
  <c r="C36" i="15"/>
  <c r="J36" i="15"/>
  <c r="AE36" i="15"/>
  <c r="AX36" i="15"/>
  <c r="B37" i="15"/>
  <c r="C37" i="15"/>
  <c r="J37" i="15"/>
  <c r="AE37" i="15"/>
  <c r="AX37" i="15"/>
  <c r="B38" i="15"/>
  <c r="C38" i="15"/>
  <c r="J38" i="15"/>
  <c r="AE38" i="15"/>
  <c r="AX38" i="15"/>
  <c r="B39" i="15"/>
  <c r="C39" i="15"/>
  <c r="J39" i="15"/>
  <c r="AE39" i="15"/>
  <c r="AX39" i="15"/>
  <c r="B40" i="15"/>
  <c r="C40" i="15"/>
  <c r="J40" i="15"/>
  <c r="AE40" i="15"/>
  <c r="AX40" i="15"/>
  <c r="B41" i="15"/>
  <c r="C41" i="15"/>
  <c r="J41" i="15"/>
  <c r="AE41" i="15"/>
  <c r="AX41" i="15"/>
  <c r="B42" i="15"/>
  <c r="C42" i="15"/>
  <c r="J42" i="15"/>
  <c r="AE42" i="15"/>
  <c r="AX42" i="15"/>
  <c r="B43" i="15"/>
  <c r="C43" i="15"/>
  <c r="J43" i="15"/>
  <c r="AE43" i="15"/>
  <c r="AX43" i="15"/>
  <c r="B44" i="15"/>
  <c r="C44" i="15"/>
  <c r="J44" i="15"/>
  <c r="AE44" i="15"/>
  <c r="AX44" i="15"/>
  <c r="B45" i="15"/>
  <c r="C45" i="15"/>
  <c r="J45" i="15"/>
  <c r="AE45" i="15"/>
  <c r="AX45" i="15"/>
  <c r="B46" i="15"/>
  <c r="C46" i="15"/>
  <c r="J46" i="15"/>
  <c r="AE46" i="15"/>
  <c r="AX46" i="15"/>
  <c r="B47" i="15"/>
  <c r="C47" i="15"/>
  <c r="J47" i="15"/>
  <c r="AE47" i="15"/>
  <c r="AX47" i="15"/>
  <c r="B48" i="15"/>
  <c r="C48" i="15"/>
  <c r="J48" i="15"/>
  <c r="AE48" i="15"/>
  <c r="AX48" i="15"/>
  <c r="B49" i="15"/>
  <c r="C49" i="15"/>
  <c r="J49" i="15"/>
  <c r="AE49" i="15"/>
  <c r="AX49" i="15"/>
  <c r="B50" i="15"/>
  <c r="C50" i="15"/>
  <c r="J50" i="15"/>
  <c r="AE50" i="15"/>
  <c r="AX50" i="15"/>
  <c r="B51" i="15"/>
  <c r="C51" i="15"/>
  <c r="J51" i="15"/>
  <c r="AE51" i="15"/>
  <c r="AX51" i="15"/>
  <c r="B52" i="15"/>
  <c r="C52" i="15"/>
  <c r="J52" i="15"/>
  <c r="AE52" i="15"/>
  <c r="AX52" i="15"/>
  <c r="B53" i="15"/>
  <c r="C53" i="15"/>
  <c r="J53" i="15"/>
  <c r="AE53" i="15"/>
  <c r="AX53" i="15"/>
  <c r="B54" i="15"/>
  <c r="C54" i="15"/>
  <c r="J54" i="15"/>
  <c r="AE54" i="15"/>
  <c r="AX54" i="15"/>
  <c r="B55" i="15"/>
  <c r="C55" i="15"/>
  <c r="J55" i="15"/>
  <c r="AE55" i="15"/>
  <c r="AX55" i="15"/>
  <c r="B56" i="15"/>
  <c r="C56" i="15"/>
  <c r="J56" i="15"/>
  <c r="AE56" i="15"/>
  <c r="AX56" i="15"/>
  <c r="B57" i="15"/>
  <c r="C57" i="15"/>
  <c r="J57" i="15"/>
  <c r="AE57" i="15"/>
  <c r="AX57" i="15"/>
  <c r="B58" i="15"/>
  <c r="C58" i="15"/>
  <c r="J58" i="15"/>
  <c r="AE58" i="15"/>
  <c r="AX58" i="15"/>
  <c r="B59" i="15"/>
  <c r="C59" i="15"/>
  <c r="J59" i="15"/>
  <c r="AE59" i="15"/>
  <c r="AX59" i="15"/>
  <c r="B60" i="15"/>
  <c r="C60" i="15"/>
  <c r="J60" i="15"/>
  <c r="AE60" i="15"/>
  <c r="AX60" i="15"/>
  <c r="B61" i="15"/>
  <c r="C61" i="15"/>
  <c r="J61" i="15"/>
  <c r="AE61" i="15"/>
  <c r="AX61" i="15"/>
  <c r="B62" i="15"/>
  <c r="C62" i="15"/>
  <c r="J62" i="15"/>
  <c r="AE62" i="15"/>
  <c r="AX62" i="15"/>
  <c r="B63" i="15"/>
  <c r="C63" i="15"/>
  <c r="J63" i="15"/>
  <c r="AE63" i="15"/>
  <c r="AX63" i="15"/>
  <c r="B64" i="15"/>
  <c r="C64" i="15"/>
  <c r="J64" i="15"/>
  <c r="AE64" i="15"/>
  <c r="AX64" i="15"/>
  <c r="B65" i="15"/>
  <c r="C65" i="15"/>
  <c r="J65" i="15"/>
  <c r="AE65" i="15"/>
  <c r="AX65" i="15"/>
  <c r="B66" i="15"/>
  <c r="C66" i="15"/>
  <c r="J66" i="15"/>
  <c r="AE66" i="15"/>
  <c r="AX66" i="15"/>
  <c r="B67" i="15"/>
  <c r="C67" i="15"/>
  <c r="J67" i="15"/>
  <c r="AE67" i="15"/>
  <c r="AX67" i="15"/>
  <c r="B68" i="15"/>
  <c r="C68" i="15"/>
  <c r="J68" i="15"/>
  <c r="AE68" i="15"/>
  <c r="AX68" i="15"/>
  <c r="B69" i="15"/>
  <c r="C69" i="15"/>
  <c r="J69" i="15"/>
  <c r="AE69" i="15"/>
  <c r="AX69" i="15"/>
  <c r="B70" i="15"/>
  <c r="C70" i="15"/>
  <c r="J70" i="15"/>
  <c r="AE70" i="15"/>
  <c r="AX70" i="15"/>
  <c r="B71" i="15"/>
  <c r="C71" i="15"/>
  <c r="J71" i="15"/>
  <c r="AE71" i="15"/>
  <c r="AX71" i="15"/>
  <c r="B72" i="15"/>
  <c r="C72" i="15"/>
  <c r="J72" i="15"/>
  <c r="AE72" i="15"/>
  <c r="AX72" i="15"/>
  <c r="B73" i="15"/>
  <c r="C73" i="15"/>
  <c r="J73" i="15"/>
  <c r="AE73" i="15"/>
  <c r="AX73" i="15"/>
  <c r="B74" i="15"/>
  <c r="C74" i="15"/>
  <c r="J74" i="15"/>
  <c r="AE74" i="15"/>
  <c r="AX74" i="15"/>
  <c r="B75" i="15"/>
  <c r="C75" i="15"/>
  <c r="J75" i="15"/>
  <c r="AE75" i="15"/>
  <c r="AX75" i="15"/>
  <c r="B76" i="15"/>
  <c r="C76" i="15"/>
  <c r="J76" i="15"/>
  <c r="AE76" i="15"/>
  <c r="AX76" i="15"/>
  <c r="B77" i="15"/>
  <c r="C77" i="15"/>
  <c r="J77" i="15"/>
  <c r="AE77" i="15"/>
  <c r="AX77" i="15"/>
  <c r="B78" i="15"/>
  <c r="C78" i="15"/>
  <c r="J78" i="15"/>
  <c r="AE78" i="15"/>
  <c r="AX78" i="15"/>
  <c r="B79" i="15"/>
  <c r="C79" i="15"/>
  <c r="J79" i="15"/>
  <c r="AE79" i="15"/>
  <c r="AX79" i="15"/>
  <c r="B80" i="15"/>
  <c r="C80" i="15"/>
  <c r="J80" i="15"/>
  <c r="AE80" i="15"/>
  <c r="AX80" i="15"/>
  <c r="B81" i="15"/>
  <c r="C81" i="15"/>
  <c r="J81" i="15"/>
  <c r="AE81" i="15"/>
  <c r="AX81" i="15"/>
  <c r="B82" i="15"/>
  <c r="C82" i="15"/>
  <c r="J82" i="15"/>
  <c r="AE82" i="15"/>
  <c r="AX82" i="15"/>
  <c r="B83" i="15"/>
  <c r="C83" i="15"/>
  <c r="J83" i="15"/>
  <c r="AE83" i="15"/>
  <c r="AX83" i="15"/>
  <c r="B84" i="15"/>
  <c r="C84" i="15"/>
  <c r="J84" i="15"/>
  <c r="AE84" i="15"/>
  <c r="AX84" i="15"/>
  <c r="B85" i="15"/>
  <c r="C85" i="15"/>
  <c r="J85" i="15"/>
  <c r="AE85" i="15"/>
  <c r="AX85" i="15"/>
  <c r="B86" i="15"/>
  <c r="C86" i="15"/>
  <c r="J86" i="15"/>
  <c r="AE86" i="15"/>
  <c r="AX86" i="15"/>
  <c r="B87" i="15"/>
  <c r="C87" i="15"/>
  <c r="J87" i="15"/>
  <c r="AE87" i="15"/>
  <c r="AX87" i="15"/>
  <c r="B88" i="15"/>
  <c r="C88" i="15"/>
  <c r="J88" i="15"/>
  <c r="AE88" i="15"/>
  <c r="AX88" i="15"/>
  <c r="B89" i="15"/>
  <c r="C89" i="15"/>
  <c r="J89" i="15"/>
  <c r="AE89" i="15"/>
  <c r="AX89" i="15"/>
  <c r="B90" i="15"/>
  <c r="C90" i="15"/>
  <c r="J90" i="15"/>
  <c r="AE90" i="15"/>
  <c r="AX90" i="15"/>
  <c r="B91" i="15"/>
  <c r="C91" i="15"/>
  <c r="J91" i="15"/>
  <c r="AE91" i="15"/>
  <c r="AX91" i="15"/>
  <c r="B92" i="15"/>
  <c r="C92" i="15"/>
  <c r="J92" i="15"/>
  <c r="AE92" i="15"/>
  <c r="AX92" i="15"/>
  <c r="B93" i="15"/>
  <c r="C93" i="15"/>
  <c r="J93" i="15"/>
  <c r="AE93" i="15"/>
  <c r="AX93" i="15"/>
  <c r="B94" i="15"/>
  <c r="C94" i="15"/>
  <c r="J94" i="15"/>
  <c r="AE94" i="15"/>
  <c r="AX94" i="15"/>
  <c r="B95" i="15"/>
  <c r="C95" i="15"/>
  <c r="J95" i="15"/>
  <c r="AE95" i="15"/>
  <c r="AX95" i="15"/>
  <c r="B96" i="15"/>
  <c r="C96" i="15"/>
  <c r="J96" i="15"/>
  <c r="AE96" i="15"/>
  <c r="AX96" i="15"/>
  <c r="B97" i="15"/>
  <c r="C97" i="15"/>
  <c r="J97" i="15"/>
  <c r="AE97" i="15"/>
  <c r="AX97" i="15"/>
  <c r="B98" i="15"/>
  <c r="C98" i="15"/>
  <c r="J98" i="15"/>
  <c r="AE98" i="15"/>
  <c r="AX98" i="15"/>
  <c r="B99" i="15"/>
  <c r="C99" i="15"/>
  <c r="J99" i="15"/>
  <c r="AE99" i="15"/>
  <c r="AX99" i="15"/>
  <c r="B100" i="15"/>
  <c r="C100" i="15"/>
  <c r="J100" i="15"/>
  <c r="AE100" i="15"/>
  <c r="AX100" i="15"/>
  <c r="B101" i="15"/>
  <c r="C101" i="15"/>
  <c r="J101" i="15"/>
  <c r="AE101" i="15"/>
  <c r="AX101" i="15"/>
  <c r="B102" i="15"/>
  <c r="C102" i="15"/>
  <c r="J102" i="15"/>
  <c r="AE102" i="15"/>
  <c r="AX102" i="15"/>
  <c r="B103" i="15"/>
  <c r="C103" i="15"/>
  <c r="J103" i="15"/>
  <c r="AE103" i="15"/>
  <c r="AX103" i="15"/>
  <c r="B104" i="15"/>
  <c r="C104" i="15"/>
  <c r="J104" i="15"/>
  <c r="AE104" i="15"/>
  <c r="AX104" i="15"/>
  <c r="B105" i="15"/>
  <c r="C105" i="15"/>
  <c r="J105" i="15"/>
  <c r="AE105" i="15"/>
  <c r="AX105" i="15"/>
  <c r="B106" i="15"/>
  <c r="C106" i="15"/>
  <c r="J106" i="15"/>
  <c r="AE106" i="15"/>
  <c r="AX106" i="15"/>
  <c r="B107" i="15"/>
  <c r="C107" i="15"/>
  <c r="J107" i="15"/>
  <c r="AE107" i="15"/>
  <c r="AX107" i="15"/>
  <c r="B108" i="15"/>
  <c r="C108" i="15"/>
  <c r="J108" i="15"/>
  <c r="AE108" i="15"/>
  <c r="AX108" i="15"/>
  <c r="B109" i="15"/>
  <c r="C109" i="15"/>
  <c r="J109" i="15"/>
  <c r="AE109" i="15"/>
  <c r="AX109" i="15"/>
  <c r="B110" i="15"/>
  <c r="C110" i="15"/>
  <c r="J110" i="15"/>
  <c r="AE110" i="15"/>
  <c r="AX110" i="15"/>
  <c r="B111" i="15"/>
  <c r="C111" i="15"/>
  <c r="J111" i="15"/>
  <c r="AE111" i="15"/>
  <c r="AX111" i="15"/>
  <c r="B112" i="15"/>
  <c r="C112" i="15"/>
  <c r="J112" i="15"/>
  <c r="AE112" i="15"/>
  <c r="AX112" i="15"/>
  <c r="B113" i="15"/>
  <c r="C113" i="15"/>
  <c r="J113" i="15"/>
  <c r="AE113" i="15"/>
  <c r="AX113" i="15"/>
  <c r="B114" i="15"/>
  <c r="C114" i="15"/>
  <c r="J114" i="15"/>
  <c r="AE114" i="15"/>
  <c r="AX114" i="15"/>
  <c r="B115" i="15"/>
  <c r="C115" i="15"/>
  <c r="J115" i="15"/>
  <c r="AE115" i="15"/>
  <c r="AX115" i="15"/>
  <c r="B116" i="15"/>
  <c r="C116" i="15"/>
  <c r="J116" i="15"/>
  <c r="AE116" i="15"/>
  <c r="AX116" i="15"/>
  <c r="B117" i="15"/>
  <c r="C117" i="15"/>
  <c r="J117" i="15"/>
  <c r="AE117" i="15"/>
  <c r="AX117" i="15"/>
  <c r="B118" i="15"/>
  <c r="C118" i="15"/>
  <c r="J118" i="15"/>
  <c r="AE118" i="15"/>
  <c r="AX118" i="15"/>
  <c r="B119" i="15"/>
  <c r="C119" i="15"/>
  <c r="J119" i="15"/>
  <c r="AE119" i="15"/>
  <c r="AX119" i="15"/>
  <c r="B120" i="15"/>
  <c r="C120" i="15"/>
  <c r="J120" i="15"/>
  <c r="AE120" i="15"/>
  <c r="AX120" i="15"/>
  <c r="B121" i="15"/>
  <c r="C121" i="15"/>
  <c r="J121" i="15"/>
  <c r="AE121" i="15"/>
  <c r="AX121" i="15"/>
  <c r="B122" i="15"/>
  <c r="C122" i="15"/>
  <c r="J122" i="15"/>
  <c r="AE122" i="15"/>
  <c r="AX122" i="15"/>
  <c r="B123" i="15"/>
  <c r="C123" i="15"/>
  <c r="J123" i="15"/>
  <c r="AE123" i="15"/>
  <c r="AX123" i="15"/>
  <c r="B124" i="15"/>
  <c r="C124" i="15"/>
  <c r="J124" i="15"/>
  <c r="AE124" i="15"/>
  <c r="AX124" i="15"/>
  <c r="B125" i="15"/>
  <c r="C125" i="15"/>
  <c r="J125" i="15"/>
  <c r="AE125" i="15"/>
  <c r="AX125" i="15"/>
  <c r="B126" i="15"/>
  <c r="C126" i="15"/>
  <c r="J126" i="15"/>
  <c r="AE126" i="15"/>
  <c r="AX126" i="15"/>
  <c r="B127" i="15"/>
  <c r="C127" i="15"/>
  <c r="J127" i="15"/>
  <c r="AE127" i="15"/>
  <c r="AX127" i="15"/>
  <c r="B128" i="15"/>
  <c r="C128" i="15"/>
  <c r="J128" i="15"/>
  <c r="AE128" i="15"/>
  <c r="AX128" i="15"/>
  <c r="B129" i="15"/>
  <c r="C129" i="15"/>
  <c r="J129" i="15"/>
  <c r="AE129" i="15"/>
  <c r="AX129" i="15"/>
  <c r="B130" i="15"/>
  <c r="C130" i="15"/>
  <c r="J130" i="15"/>
  <c r="AE130" i="15"/>
  <c r="AX130" i="15"/>
  <c r="B131" i="15"/>
  <c r="C131" i="15"/>
  <c r="J131" i="15"/>
  <c r="AE131" i="15"/>
  <c r="AX131" i="15"/>
  <c r="B132" i="15"/>
  <c r="C132" i="15"/>
  <c r="J132" i="15"/>
  <c r="AE132" i="15"/>
  <c r="AX132" i="15"/>
  <c r="B133" i="15"/>
  <c r="C133" i="15"/>
  <c r="J133" i="15"/>
  <c r="AE133" i="15"/>
  <c r="AX133" i="15"/>
  <c r="B134" i="15"/>
  <c r="C134" i="15"/>
  <c r="J134" i="15"/>
  <c r="AE134" i="15"/>
  <c r="AX134" i="15"/>
  <c r="B135" i="15"/>
  <c r="C135" i="15"/>
  <c r="J135" i="15"/>
  <c r="AE135" i="15"/>
  <c r="AX135" i="15"/>
  <c r="B136" i="15"/>
  <c r="C136" i="15"/>
  <c r="J136" i="15"/>
  <c r="AE136" i="15"/>
  <c r="AX136" i="15"/>
  <c r="B137" i="15"/>
  <c r="C137" i="15"/>
  <c r="J137" i="15"/>
  <c r="AE137" i="15"/>
  <c r="AX137" i="15"/>
  <c r="B138" i="15"/>
  <c r="C138" i="15"/>
  <c r="J138" i="15"/>
  <c r="AE138" i="15"/>
  <c r="AX138" i="15"/>
  <c r="B139" i="15"/>
  <c r="C139" i="15"/>
  <c r="J139" i="15"/>
  <c r="AE139" i="15"/>
  <c r="AX139" i="15"/>
  <c r="B140" i="15"/>
  <c r="C140" i="15"/>
  <c r="J140" i="15"/>
  <c r="AE140" i="15"/>
  <c r="AX140" i="15"/>
  <c r="B141" i="15"/>
  <c r="C141" i="15"/>
  <c r="J141" i="15"/>
  <c r="AE141" i="15"/>
  <c r="AX141" i="15"/>
  <c r="B142" i="15"/>
  <c r="C142" i="15"/>
  <c r="J142" i="15"/>
  <c r="AE142" i="15"/>
  <c r="AX142" i="15"/>
  <c r="B143" i="15"/>
  <c r="C143" i="15"/>
  <c r="J143" i="15"/>
  <c r="AE143" i="15"/>
  <c r="AX143" i="15"/>
  <c r="B144" i="15"/>
  <c r="C144" i="15"/>
  <c r="J144" i="15"/>
  <c r="AE144" i="15"/>
  <c r="AX144" i="15"/>
  <c r="B145" i="15"/>
  <c r="C145" i="15"/>
  <c r="J145" i="15"/>
  <c r="AE145" i="15"/>
  <c r="AX145" i="15"/>
  <c r="B146" i="15"/>
  <c r="C146" i="15"/>
  <c r="J146" i="15"/>
  <c r="AE146" i="15"/>
  <c r="AX146" i="15"/>
  <c r="B147" i="15"/>
  <c r="C147" i="15"/>
  <c r="J147" i="15"/>
  <c r="AE147" i="15"/>
  <c r="AX147" i="15"/>
  <c r="B148" i="15"/>
  <c r="C148" i="15"/>
  <c r="J148" i="15"/>
  <c r="AE148" i="15"/>
  <c r="AX148" i="15"/>
  <c r="B149" i="15"/>
  <c r="C149" i="15"/>
  <c r="J149" i="15"/>
  <c r="AE149" i="15"/>
  <c r="AX149" i="15"/>
  <c r="B150" i="15"/>
  <c r="C150" i="15"/>
  <c r="J150" i="15"/>
  <c r="AE150" i="15"/>
  <c r="AX150" i="15"/>
  <c r="B151" i="15"/>
  <c r="C151" i="15"/>
  <c r="J151" i="15"/>
  <c r="AE151" i="15"/>
  <c r="AX151" i="15"/>
  <c r="B152" i="15"/>
  <c r="C152" i="15"/>
  <c r="J152" i="15"/>
  <c r="AE152" i="15"/>
  <c r="AX152" i="15"/>
  <c r="B153" i="15"/>
  <c r="C153" i="15"/>
  <c r="J153" i="15"/>
  <c r="AE153" i="15"/>
  <c r="AX153" i="15"/>
  <c r="B154" i="15"/>
  <c r="C154" i="15"/>
  <c r="J154" i="15"/>
  <c r="AE154" i="15"/>
  <c r="AX154" i="15"/>
  <c r="B155" i="15"/>
  <c r="C155" i="15"/>
  <c r="J155" i="15"/>
  <c r="AE155" i="15"/>
  <c r="AX155" i="15"/>
  <c r="B156" i="15"/>
  <c r="C156" i="15"/>
  <c r="J156" i="15"/>
  <c r="AE156" i="15"/>
  <c r="AX156" i="15"/>
  <c r="B157" i="15"/>
  <c r="C157" i="15"/>
  <c r="J157" i="15"/>
  <c r="AE157" i="15"/>
  <c r="AX157" i="15"/>
  <c r="B158" i="15"/>
  <c r="C158" i="15"/>
  <c r="J158" i="15"/>
  <c r="AE158" i="15"/>
  <c r="AX158" i="15"/>
  <c r="B159" i="15"/>
  <c r="C159" i="15"/>
  <c r="J159" i="15"/>
  <c r="AE159" i="15"/>
  <c r="AX159" i="15"/>
  <c r="B160" i="15"/>
  <c r="C160" i="15"/>
  <c r="J160" i="15"/>
  <c r="AE160" i="15"/>
  <c r="AX160" i="15"/>
  <c r="B161" i="15"/>
  <c r="C161" i="15"/>
  <c r="J161" i="15"/>
  <c r="AE161" i="15"/>
  <c r="AX161" i="15"/>
  <c r="B162" i="15"/>
  <c r="C162" i="15"/>
  <c r="J162" i="15"/>
  <c r="AE162" i="15"/>
  <c r="AX162" i="15"/>
  <c r="B163" i="15"/>
  <c r="C163" i="15"/>
  <c r="J163" i="15"/>
  <c r="AE163" i="15"/>
  <c r="AX163" i="15"/>
  <c r="B164" i="15"/>
  <c r="C164" i="15"/>
  <c r="J164" i="15"/>
  <c r="AE164" i="15"/>
  <c r="AX164" i="15"/>
  <c r="B165" i="15"/>
  <c r="C165" i="15"/>
  <c r="J165" i="15"/>
  <c r="AE165" i="15"/>
  <c r="AX165" i="15"/>
  <c r="B166" i="15"/>
  <c r="C166" i="15"/>
  <c r="J166" i="15"/>
  <c r="AE166" i="15"/>
  <c r="AX166" i="15"/>
  <c r="B167" i="15"/>
  <c r="C167" i="15"/>
  <c r="J167" i="15"/>
  <c r="AE167" i="15"/>
  <c r="AX167" i="15"/>
  <c r="B168" i="15"/>
  <c r="C168" i="15"/>
  <c r="J168" i="15"/>
  <c r="AE168" i="15"/>
  <c r="AX168" i="15"/>
  <c r="B169" i="15"/>
  <c r="C169" i="15"/>
  <c r="J169" i="15"/>
  <c r="AE169" i="15"/>
  <c r="AX169" i="15"/>
  <c r="B170" i="15"/>
  <c r="C170" i="15"/>
  <c r="J170" i="15"/>
  <c r="AE170" i="15"/>
  <c r="AX170" i="15"/>
  <c r="B171" i="15"/>
  <c r="C171" i="15"/>
  <c r="J171" i="15"/>
  <c r="AE171" i="15"/>
  <c r="AX171" i="15"/>
  <c r="B172" i="15"/>
  <c r="C172" i="15"/>
  <c r="J172" i="15"/>
  <c r="AE172" i="15"/>
  <c r="AX172" i="15"/>
  <c r="B173" i="15"/>
  <c r="C173" i="15"/>
  <c r="J173" i="15"/>
  <c r="AE173" i="15"/>
  <c r="AX173" i="15"/>
  <c r="B174" i="15"/>
  <c r="C174" i="15"/>
  <c r="J174" i="15"/>
  <c r="AE174" i="15"/>
  <c r="AX174" i="15"/>
  <c r="B175" i="15"/>
  <c r="C175" i="15"/>
  <c r="J175" i="15"/>
  <c r="AE175" i="15"/>
  <c r="AX175" i="15"/>
  <c r="B176" i="15"/>
  <c r="C176" i="15"/>
  <c r="J176" i="15"/>
  <c r="AE176" i="15"/>
  <c r="AX176" i="15"/>
  <c r="B177" i="15"/>
  <c r="C177" i="15"/>
  <c r="J177" i="15"/>
  <c r="AE177" i="15"/>
  <c r="AX177" i="15"/>
  <c r="B178" i="15"/>
  <c r="C178" i="15"/>
  <c r="J178" i="15"/>
  <c r="AE178" i="15"/>
  <c r="AX178" i="15"/>
  <c r="B179" i="15"/>
  <c r="C179" i="15"/>
  <c r="J179" i="15"/>
  <c r="AE179" i="15"/>
  <c r="AX179" i="15"/>
  <c r="B180" i="15"/>
  <c r="C180" i="15"/>
  <c r="J180" i="15"/>
  <c r="AE180" i="15"/>
  <c r="AX180" i="15"/>
  <c r="B181" i="15"/>
  <c r="C181" i="15"/>
  <c r="J181" i="15"/>
  <c r="AE181" i="15"/>
  <c r="AX181" i="15"/>
  <c r="B182" i="15"/>
  <c r="C182" i="15"/>
  <c r="J182" i="15"/>
  <c r="AE182" i="15"/>
  <c r="AX182" i="15"/>
  <c r="B183" i="15"/>
  <c r="C183" i="15"/>
  <c r="J183" i="15"/>
  <c r="AE183" i="15"/>
  <c r="AX183" i="15"/>
  <c r="B184" i="15"/>
  <c r="C184" i="15"/>
  <c r="J184" i="15"/>
  <c r="AE184" i="15"/>
  <c r="AX184" i="15"/>
  <c r="B185" i="15"/>
  <c r="C185" i="15"/>
  <c r="J185" i="15"/>
  <c r="AE185" i="15"/>
  <c r="AX185" i="15"/>
  <c r="B186" i="15"/>
  <c r="C186" i="15"/>
  <c r="J186" i="15"/>
  <c r="AE186" i="15"/>
  <c r="AX186" i="15"/>
  <c r="B187" i="15"/>
  <c r="C187" i="15"/>
  <c r="J187" i="15"/>
  <c r="AE187" i="15"/>
  <c r="AX187" i="15"/>
  <c r="B188" i="15"/>
  <c r="C188" i="15"/>
  <c r="J188" i="15"/>
  <c r="AE188" i="15"/>
  <c r="AX188" i="15"/>
  <c r="B189" i="15"/>
  <c r="C189" i="15"/>
  <c r="J189" i="15"/>
  <c r="AE189" i="15"/>
  <c r="AX189" i="15"/>
  <c r="B190" i="15"/>
  <c r="C190" i="15"/>
  <c r="J190" i="15"/>
  <c r="AE190" i="15"/>
  <c r="AX190" i="15"/>
  <c r="B191" i="15"/>
  <c r="C191" i="15"/>
  <c r="J191" i="15"/>
  <c r="AE191" i="15"/>
  <c r="AX191" i="15"/>
  <c r="B192" i="15"/>
  <c r="C192" i="15"/>
  <c r="J192" i="15"/>
  <c r="AE192" i="15"/>
  <c r="AX192" i="15"/>
  <c r="B193" i="15"/>
  <c r="C193" i="15"/>
  <c r="J193" i="15"/>
  <c r="AE193" i="15"/>
  <c r="AX193" i="15"/>
  <c r="B194" i="15"/>
  <c r="C194" i="15"/>
  <c r="J194" i="15"/>
  <c r="AE194" i="15"/>
  <c r="AX194" i="15"/>
  <c r="B195" i="15"/>
  <c r="C195" i="15"/>
  <c r="J195" i="15"/>
  <c r="AE195" i="15"/>
  <c r="AX195" i="15"/>
  <c r="B196" i="15"/>
  <c r="C196" i="15"/>
  <c r="J196" i="15"/>
  <c r="AE196" i="15"/>
  <c r="AX196" i="15"/>
  <c r="B197" i="15"/>
  <c r="C197" i="15"/>
  <c r="J197" i="15"/>
  <c r="AE197" i="15"/>
  <c r="AX197" i="15"/>
  <c r="B198" i="15"/>
  <c r="C198" i="15"/>
  <c r="J198" i="15"/>
  <c r="AE198" i="15"/>
  <c r="AX198" i="15"/>
  <c r="B199" i="15"/>
  <c r="C199" i="15"/>
  <c r="J199" i="15"/>
  <c r="AE199" i="15"/>
  <c r="AX199" i="15"/>
  <c r="B200" i="15"/>
  <c r="C200" i="15"/>
  <c r="J200" i="15"/>
  <c r="AE200" i="15"/>
  <c r="AX200" i="15"/>
  <c r="B201" i="15"/>
  <c r="C201" i="15"/>
  <c r="J201" i="15"/>
  <c r="AE201" i="15"/>
  <c r="AX201" i="15"/>
  <c r="B202" i="15"/>
  <c r="C202" i="15"/>
  <c r="J202" i="15"/>
  <c r="AE202" i="15"/>
  <c r="AX202" i="15"/>
  <c r="B203" i="15"/>
  <c r="C203" i="15"/>
  <c r="J203" i="15"/>
  <c r="AE203" i="15"/>
  <c r="AX203" i="15"/>
  <c r="B204" i="15"/>
  <c r="C204" i="15"/>
  <c r="J204" i="15"/>
  <c r="AE204" i="15"/>
  <c r="AX204" i="15"/>
  <c r="B205" i="15"/>
  <c r="C205" i="15"/>
  <c r="J205" i="15"/>
  <c r="AE205" i="15"/>
  <c r="AX205" i="15"/>
  <c r="B206" i="15"/>
  <c r="C206" i="15"/>
  <c r="J206" i="15"/>
  <c r="AE206" i="15"/>
  <c r="AX206" i="15"/>
  <c r="B207" i="15"/>
  <c r="C207" i="15"/>
  <c r="J207" i="15"/>
  <c r="AE207" i="15"/>
  <c r="AX207" i="15"/>
  <c r="B208" i="15"/>
  <c r="C208" i="15"/>
  <c r="J208" i="15"/>
  <c r="AE208" i="15"/>
  <c r="AX208" i="15"/>
  <c r="B209" i="15"/>
  <c r="C209" i="15"/>
  <c r="J209" i="15"/>
  <c r="AE209" i="15"/>
  <c r="AX209" i="15"/>
  <c r="B210" i="15"/>
  <c r="C210" i="15"/>
  <c r="J210" i="15"/>
  <c r="AE210" i="15"/>
  <c r="AX210" i="15"/>
  <c r="B211" i="15"/>
  <c r="C211" i="15"/>
  <c r="J211" i="15"/>
  <c r="AE211" i="15"/>
  <c r="AX211" i="15"/>
  <c r="B212" i="15"/>
  <c r="C212" i="15"/>
  <c r="J212" i="15"/>
  <c r="AE212" i="15"/>
  <c r="AX212" i="15"/>
  <c r="B213" i="15"/>
  <c r="C213" i="15"/>
  <c r="J213" i="15"/>
  <c r="AE213" i="15"/>
  <c r="AX213" i="15"/>
  <c r="B214" i="15"/>
  <c r="C214" i="15"/>
  <c r="J214" i="15"/>
  <c r="AE214" i="15"/>
  <c r="AX214" i="15"/>
  <c r="B215" i="15"/>
  <c r="C215" i="15"/>
  <c r="J215" i="15"/>
  <c r="AE215" i="15"/>
  <c r="AX215" i="15"/>
  <c r="B216" i="15"/>
  <c r="C216" i="15"/>
  <c r="J216" i="15"/>
  <c r="AE216" i="15"/>
  <c r="AX216" i="15"/>
  <c r="B217" i="15"/>
  <c r="C217" i="15"/>
  <c r="J217" i="15"/>
  <c r="AE217" i="15"/>
  <c r="AX217" i="15"/>
  <c r="B218" i="15"/>
  <c r="C218" i="15"/>
  <c r="J218" i="15"/>
  <c r="AE218" i="15"/>
  <c r="AX218" i="15"/>
  <c r="B219" i="15"/>
  <c r="C219" i="15"/>
  <c r="J219" i="15"/>
  <c r="AE219" i="15"/>
  <c r="AX219" i="15"/>
  <c r="B220" i="15"/>
  <c r="C220" i="15"/>
  <c r="J220" i="15"/>
  <c r="AE220" i="15"/>
  <c r="AX220" i="15"/>
  <c r="B221" i="15"/>
  <c r="C221" i="15"/>
  <c r="J221" i="15"/>
  <c r="AE221" i="15"/>
  <c r="AX221" i="15"/>
  <c r="B222" i="15"/>
  <c r="C222" i="15"/>
  <c r="J222" i="15"/>
  <c r="AE222" i="15"/>
  <c r="AX222" i="15"/>
  <c r="B223" i="15"/>
  <c r="C223" i="15"/>
  <c r="J223" i="15"/>
  <c r="AE223" i="15"/>
  <c r="AX223" i="15"/>
  <c r="B224" i="15"/>
  <c r="C224" i="15"/>
  <c r="J224" i="15"/>
  <c r="AE224" i="15"/>
  <c r="AX224" i="15"/>
  <c r="B225" i="15"/>
  <c r="C225" i="15"/>
  <c r="J225" i="15"/>
  <c r="AE225" i="15"/>
  <c r="AX225" i="15"/>
  <c r="B226" i="15"/>
  <c r="C226" i="15"/>
  <c r="J226" i="15"/>
  <c r="AE226" i="15"/>
  <c r="AX226" i="15"/>
  <c r="B227" i="15"/>
  <c r="C227" i="15"/>
  <c r="J227" i="15"/>
  <c r="AE227" i="15"/>
  <c r="AX227" i="15"/>
  <c r="B228" i="15"/>
  <c r="C228" i="15"/>
  <c r="J228" i="15"/>
  <c r="AE228" i="15"/>
  <c r="AX228" i="15"/>
  <c r="B229" i="15"/>
  <c r="C229" i="15"/>
  <c r="J229" i="15"/>
  <c r="AE229" i="15"/>
  <c r="AX229" i="15"/>
  <c r="B230" i="15"/>
  <c r="C230" i="15"/>
  <c r="J230" i="15"/>
  <c r="AE230" i="15"/>
  <c r="AX230" i="15"/>
  <c r="B231" i="15"/>
  <c r="C231" i="15"/>
  <c r="J231" i="15"/>
  <c r="AE231" i="15"/>
  <c r="AX231" i="15"/>
  <c r="B232" i="15"/>
  <c r="C232" i="15"/>
  <c r="J232" i="15"/>
  <c r="AE232" i="15"/>
  <c r="AX232" i="15"/>
  <c r="B233" i="15"/>
  <c r="C233" i="15"/>
  <c r="J233" i="15"/>
  <c r="AE233" i="15"/>
  <c r="AX233" i="15"/>
  <c r="B234" i="15"/>
  <c r="C234" i="15"/>
  <c r="J234" i="15"/>
  <c r="AE234" i="15"/>
  <c r="AX234" i="15"/>
  <c r="B235" i="15"/>
  <c r="C235" i="15"/>
  <c r="J235" i="15"/>
  <c r="AE235" i="15"/>
  <c r="AX235" i="15"/>
  <c r="B236" i="15"/>
  <c r="C236" i="15"/>
  <c r="J236" i="15"/>
  <c r="AE236" i="15"/>
  <c r="AX236" i="15"/>
  <c r="B237" i="15"/>
  <c r="C237" i="15"/>
  <c r="J237" i="15"/>
  <c r="AE237" i="15"/>
  <c r="AX237" i="15"/>
  <c r="B238" i="15"/>
  <c r="C238" i="15"/>
  <c r="J238" i="15"/>
  <c r="AE238" i="15"/>
  <c r="AX238" i="15"/>
  <c r="B239" i="15"/>
  <c r="C239" i="15"/>
  <c r="J239" i="15"/>
  <c r="AE239" i="15"/>
  <c r="AX239" i="15"/>
  <c r="B240" i="15"/>
  <c r="C240" i="15"/>
  <c r="J240" i="15"/>
  <c r="AE240" i="15"/>
  <c r="AX240" i="15"/>
  <c r="B241" i="15"/>
  <c r="C241" i="15"/>
  <c r="J241" i="15"/>
  <c r="AE241" i="15"/>
  <c r="AX241" i="15"/>
  <c r="B242" i="15"/>
  <c r="C242" i="15"/>
  <c r="J242" i="15"/>
  <c r="AE242" i="15"/>
  <c r="AX242" i="15"/>
  <c r="B243" i="15"/>
  <c r="C243" i="15"/>
  <c r="J243" i="15"/>
  <c r="AE243" i="15"/>
  <c r="AX243" i="15"/>
  <c r="B244" i="15"/>
  <c r="C244" i="15"/>
  <c r="J244" i="15"/>
  <c r="AE244" i="15"/>
  <c r="AX244" i="15"/>
  <c r="B245" i="15"/>
  <c r="C245" i="15"/>
  <c r="J245" i="15"/>
  <c r="AE245" i="15"/>
  <c r="AX245" i="15"/>
  <c r="B246" i="15"/>
  <c r="C246" i="15"/>
  <c r="J246" i="15"/>
  <c r="AE246" i="15"/>
  <c r="AX246" i="15"/>
  <c r="B247" i="15"/>
  <c r="C247" i="15"/>
  <c r="J247" i="15"/>
  <c r="AE247" i="15"/>
  <c r="AX247" i="15"/>
  <c r="B248" i="15"/>
  <c r="C248" i="15"/>
  <c r="J248" i="15"/>
  <c r="AE248" i="15"/>
  <c r="AX248" i="15"/>
  <c r="B249" i="15"/>
  <c r="C249" i="15"/>
  <c r="J249" i="15"/>
  <c r="AE249" i="15"/>
  <c r="AX249" i="15"/>
  <c r="B250" i="15"/>
  <c r="C250" i="15"/>
  <c r="J250" i="15"/>
  <c r="AE250" i="15"/>
  <c r="AX250" i="15"/>
  <c r="B251" i="15"/>
  <c r="C251" i="15"/>
  <c r="J251" i="15"/>
  <c r="AE251" i="15"/>
  <c r="AX251" i="15"/>
  <c r="B252" i="15"/>
  <c r="C252" i="15"/>
  <c r="J252" i="15"/>
  <c r="AE252" i="15"/>
  <c r="AX252" i="15"/>
  <c r="B253" i="15"/>
  <c r="C253" i="15"/>
  <c r="J253" i="15"/>
  <c r="AE253" i="15"/>
  <c r="AX253" i="15"/>
  <c r="B254" i="15"/>
  <c r="C254" i="15"/>
  <c r="J254" i="15"/>
  <c r="AE254" i="15"/>
  <c r="AX254" i="15"/>
  <c r="B255" i="15"/>
  <c r="C255" i="15"/>
  <c r="J255" i="15"/>
  <c r="AE255" i="15"/>
  <c r="AX255" i="15"/>
  <c r="B256" i="15"/>
  <c r="C256" i="15"/>
  <c r="J256" i="15"/>
  <c r="AE256" i="15"/>
  <c r="AX256" i="15"/>
  <c r="B257" i="15"/>
  <c r="C257" i="15"/>
  <c r="J257" i="15"/>
  <c r="AE257" i="15"/>
  <c r="AX257" i="15"/>
  <c r="B258" i="15"/>
  <c r="C258" i="15"/>
  <c r="J258" i="15"/>
  <c r="AE258" i="15"/>
  <c r="AX258" i="15"/>
  <c r="B259" i="15"/>
  <c r="C259" i="15"/>
  <c r="J259" i="15"/>
  <c r="AE259" i="15"/>
  <c r="AX259" i="15"/>
  <c r="B260" i="15"/>
  <c r="C260" i="15"/>
  <c r="J260" i="15"/>
  <c r="AE260" i="15"/>
  <c r="AX260" i="15"/>
  <c r="B261" i="15"/>
  <c r="C261" i="15"/>
  <c r="J261" i="15"/>
  <c r="AE261" i="15"/>
  <c r="AX261" i="15"/>
  <c r="B262" i="15"/>
  <c r="C262" i="15"/>
  <c r="J262" i="15"/>
  <c r="AE262" i="15"/>
  <c r="AX262" i="15"/>
  <c r="B263" i="15"/>
  <c r="C263" i="15"/>
  <c r="J263" i="15"/>
  <c r="AE263" i="15"/>
  <c r="AX263" i="15"/>
  <c r="B264" i="15"/>
  <c r="C264" i="15"/>
  <c r="J264" i="15"/>
  <c r="AE264" i="15"/>
  <c r="AX264" i="15"/>
  <c r="B265" i="15"/>
  <c r="C265" i="15"/>
  <c r="J265" i="15"/>
  <c r="AE265" i="15"/>
  <c r="AX265" i="15"/>
  <c r="B266" i="15"/>
  <c r="C266" i="15"/>
  <c r="J266" i="15"/>
  <c r="AE266" i="15"/>
  <c r="AX266" i="15"/>
  <c r="B267" i="15"/>
  <c r="C267" i="15"/>
  <c r="J267" i="15"/>
  <c r="AE267" i="15"/>
  <c r="AX267" i="15"/>
  <c r="B268" i="15"/>
  <c r="C268" i="15"/>
  <c r="J268" i="15"/>
  <c r="AE268" i="15"/>
  <c r="AX268" i="15"/>
  <c r="B269" i="15"/>
  <c r="C269" i="15"/>
  <c r="J269" i="15"/>
  <c r="AE269" i="15"/>
  <c r="AX269" i="15"/>
  <c r="B270" i="15"/>
  <c r="C270" i="15"/>
  <c r="J270" i="15"/>
  <c r="AE270" i="15"/>
  <c r="AX270" i="15"/>
  <c r="B271" i="15"/>
  <c r="C271" i="15"/>
  <c r="J271" i="15"/>
  <c r="AE271" i="15"/>
  <c r="AX271" i="15"/>
  <c r="B272" i="15"/>
  <c r="C272" i="15"/>
  <c r="J272" i="15"/>
  <c r="AE272" i="15"/>
  <c r="AX272" i="15"/>
  <c r="B273" i="15"/>
  <c r="C273" i="15"/>
  <c r="J273" i="15"/>
  <c r="AE273" i="15"/>
  <c r="AX273" i="15"/>
  <c r="B274" i="15"/>
  <c r="C274" i="15"/>
  <c r="J274" i="15"/>
  <c r="AE274" i="15"/>
  <c r="AX274" i="15"/>
  <c r="B275" i="15"/>
  <c r="C275" i="15"/>
  <c r="J275" i="15"/>
  <c r="AE275" i="15"/>
  <c r="AX275" i="15"/>
  <c r="B276" i="15"/>
  <c r="C276" i="15"/>
  <c r="J276" i="15"/>
  <c r="AE276" i="15"/>
  <c r="AX276" i="15"/>
  <c r="B277" i="15"/>
  <c r="C277" i="15"/>
  <c r="J277" i="15"/>
  <c r="AE277" i="15"/>
  <c r="AX277" i="15"/>
  <c r="B278" i="15"/>
  <c r="C278" i="15"/>
  <c r="J278" i="15"/>
  <c r="AE278" i="15"/>
  <c r="AX278" i="15"/>
  <c r="B279" i="15"/>
  <c r="C279" i="15"/>
  <c r="J279" i="15"/>
  <c r="AE279" i="15"/>
  <c r="AX279" i="15"/>
  <c r="B280" i="15"/>
  <c r="C280" i="15"/>
  <c r="J280" i="15"/>
  <c r="AE280" i="15"/>
  <c r="AX280" i="15"/>
  <c r="B281" i="15"/>
  <c r="C281" i="15"/>
  <c r="J281" i="15"/>
  <c r="AE281" i="15"/>
  <c r="AX281" i="15"/>
  <c r="B282" i="15"/>
  <c r="C282" i="15"/>
  <c r="J282" i="15"/>
  <c r="AE282" i="15"/>
  <c r="AX282" i="15"/>
  <c r="B283" i="15"/>
  <c r="C283" i="15"/>
  <c r="J283" i="15"/>
  <c r="AE283" i="15"/>
  <c r="AX283" i="15"/>
  <c r="B284" i="15"/>
  <c r="C284" i="15"/>
  <c r="J284" i="15"/>
  <c r="AE284" i="15"/>
  <c r="AX284" i="15"/>
  <c r="B285" i="15"/>
  <c r="C285" i="15"/>
  <c r="J285" i="15"/>
  <c r="AE285" i="15"/>
  <c r="AX285" i="15"/>
  <c r="B286" i="15"/>
  <c r="C286" i="15"/>
  <c r="J286" i="15"/>
  <c r="AE286" i="15"/>
  <c r="AX286" i="15"/>
  <c r="B287" i="15"/>
  <c r="C287" i="15"/>
  <c r="J287" i="15"/>
  <c r="AE287" i="15"/>
  <c r="AX287" i="15"/>
  <c r="B288" i="15"/>
  <c r="C288" i="15"/>
  <c r="J288" i="15"/>
  <c r="AE288" i="15"/>
  <c r="AX288" i="15"/>
  <c r="B289" i="15"/>
  <c r="C289" i="15"/>
  <c r="J289" i="15"/>
  <c r="AE289" i="15"/>
  <c r="AX289" i="15"/>
  <c r="B290" i="15"/>
  <c r="C290" i="15"/>
  <c r="J290" i="15"/>
  <c r="AE290" i="15"/>
  <c r="AX290" i="15"/>
  <c r="B291" i="15"/>
  <c r="C291" i="15"/>
  <c r="J291" i="15"/>
  <c r="AE291" i="15"/>
  <c r="AX291" i="15"/>
  <c r="B292" i="15"/>
  <c r="C292" i="15"/>
  <c r="J292" i="15"/>
  <c r="AE292" i="15"/>
  <c r="AX292" i="15"/>
  <c r="B293" i="15"/>
  <c r="C293" i="15"/>
  <c r="J293" i="15"/>
  <c r="AE293" i="15"/>
  <c r="AX293" i="15"/>
  <c r="B294" i="15"/>
  <c r="C294" i="15"/>
  <c r="J294" i="15"/>
  <c r="AE294" i="15"/>
  <c r="AX294" i="15"/>
  <c r="B295" i="15"/>
  <c r="C295" i="15"/>
  <c r="J295" i="15"/>
  <c r="AE295" i="15"/>
  <c r="AX295" i="15"/>
  <c r="B296" i="15"/>
  <c r="C296" i="15"/>
  <c r="J296" i="15"/>
  <c r="AE296" i="15"/>
  <c r="AX296" i="15"/>
  <c r="B297" i="15"/>
  <c r="C297" i="15"/>
  <c r="J297" i="15"/>
  <c r="AE297" i="15"/>
  <c r="AX297" i="15"/>
  <c r="B298" i="15"/>
  <c r="C298" i="15"/>
  <c r="J298" i="15"/>
  <c r="AE298" i="15"/>
  <c r="AX298" i="15"/>
  <c r="B299" i="15"/>
  <c r="C299" i="15"/>
  <c r="J299" i="15"/>
  <c r="AE299" i="15"/>
  <c r="AX299" i="15"/>
  <c r="B300" i="15"/>
  <c r="C300" i="15"/>
  <c r="J300" i="15"/>
  <c r="AE300" i="15"/>
  <c r="AX300" i="15"/>
  <c r="B301" i="15"/>
  <c r="C301" i="15"/>
  <c r="J301" i="15"/>
  <c r="AE301" i="15"/>
  <c r="AX301" i="15"/>
  <c r="B302" i="15"/>
  <c r="C302" i="15"/>
  <c r="J302" i="15"/>
  <c r="AE302" i="15"/>
  <c r="AX302" i="15"/>
  <c r="B303" i="15"/>
  <c r="C303" i="15"/>
  <c r="J303" i="15"/>
  <c r="AE303" i="15"/>
  <c r="AX303" i="15"/>
  <c r="B304" i="15"/>
  <c r="C304" i="15"/>
  <c r="J304" i="15"/>
  <c r="AE304" i="15"/>
  <c r="AX304" i="15"/>
  <c r="B305" i="15"/>
  <c r="C305" i="15"/>
  <c r="J305" i="15"/>
  <c r="AE305" i="15"/>
  <c r="AX305" i="15"/>
  <c r="B306" i="15"/>
  <c r="C306" i="15"/>
  <c r="J306" i="15"/>
  <c r="AE306" i="15"/>
  <c r="AX306" i="15"/>
  <c r="B307" i="15"/>
  <c r="C307" i="15"/>
  <c r="J307" i="15"/>
  <c r="AE307" i="15"/>
  <c r="AX307" i="15"/>
  <c r="B308" i="15"/>
  <c r="C308" i="15"/>
  <c r="J308" i="15"/>
  <c r="AE308" i="15"/>
  <c r="AX308" i="15"/>
  <c r="B309" i="15"/>
  <c r="C309" i="15"/>
  <c r="J309" i="15"/>
  <c r="AE309" i="15"/>
  <c r="AX309" i="15"/>
  <c r="B310" i="15"/>
  <c r="C310" i="15"/>
  <c r="J310" i="15"/>
  <c r="AE310" i="15"/>
  <c r="AX310" i="15"/>
  <c r="B311" i="15"/>
  <c r="C311" i="15"/>
  <c r="J311" i="15"/>
  <c r="AE311" i="15"/>
  <c r="AX311" i="15"/>
  <c r="B312" i="15"/>
  <c r="C312" i="15"/>
  <c r="J312" i="15"/>
  <c r="AE312" i="15"/>
  <c r="AX312" i="15"/>
  <c r="B313" i="15"/>
  <c r="C313" i="15"/>
  <c r="J313" i="15"/>
  <c r="AE313" i="15"/>
  <c r="AX313" i="15"/>
  <c r="B314" i="15"/>
  <c r="C314" i="15"/>
  <c r="J314" i="15"/>
  <c r="AE314" i="15"/>
  <c r="AX314" i="15"/>
  <c r="B315" i="15"/>
  <c r="C315" i="15"/>
  <c r="J315" i="15"/>
  <c r="AE315" i="15"/>
  <c r="AX315" i="15"/>
  <c r="B316" i="15"/>
  <c r="C316" i="15"/>
  <c r="J316" i="15"/>
  <c r="AE316" i="15"/>
  <c r="AX316" i="15"/>
  <c r="B317" i="15"/>
  <c r="C317" i="15"/>
  <c r="J317" i="15"/>
  <c r="AE317" i="15"/>
  <c r="AX317" i="15"/>
  <c r="B318" i="15"/>
  <c r="C318" i="15"/>
  <c r="J318" i="15"/>
  <c r="AE318" i="15"/>
  <c r="AX318" i="15"/>
  <c r="B319" i="15"/>
  <c r="C319" i="15"/>
  <c r="J319" i="15"/>
  <c r="AE319" i="15"/>
  <c r="AX319" i="15"/>
  <c r="B320" i="15"/>
  <c r="C320" i="15"/>
  <c r="J320" i="15"/>
  <c r="AE320" i="15"/>
  <c r="AX320" i="15"/>
  <c r="B321" i="15"/>
  <c r="C321" i="15"/>
  <c r="J321" i="15"/>
  <c r="AE321" i="15"/>
  <c r="AX321" i="15"/>
  <c r="B322" i="15"/>
  <c r="C322" i="15"/>
  <c r="J322" i="15"/>
  <c r="AE322" i="15"/>
  <c r="AX322" i="15"/>
  <c r="B323" i="15"/>
  <c r="C323" i="15"/>
  <c r="J323" i="15"/>
  <c r="AE323" i="15"/>
  <c r="AX323" i="15"/>
  <c r="B324" i="15"/>
  <c r="C324" i="15"/>
  <c r="J324" i="15"/>
  <c r="AE324" i="15"/>
  <c r="AX324" i="15"/>
  <c r="B325" i="15"/>
  <c r="C325" i="15"/>
  <c r="J325" i="15"/>
  <c r="AE325" i="15"/>
  <c r="AX325" i="15"/>
  <c r="B326" i="15"/>
  <c r="C326" i="15"/>
  <c r="J326" i="15"/>
  <c r="AE326" i="15"/>
  <c r="AX326" i="15"/>
  <c r="B327" i="15"/>
  <c r="C327" i="15"/>
  <c r="J327" i="15"/>
  <c r="AE327" i="15"/>
  <c r="AX327" i="15"/>
  <c r="B328" i="15"/>
  <c r="C328" i="15"/>
  <c r="J328" i="15"/>
  <c r="AE328" i="15"/>
  <c r="AX328" i="15"/>
  <c r="B329" i="15"/>
  <c r="C329" i="15"/>
  <c r="J329" i="15"/>
  <c r="AE329" i="15"/>
  <c r="AX329" i="15"/>
  <c r="B330" i="15"/>
  <c r="C330" i="15"/>
  <c r="J330" i="15"/>
  <c r="AE330" i="15"/>
  <c r="AX330" i="15"/>
  <c r="B331" i="15"/>
  <c r="C331" i="15"/>
  <c r="J331" i="15"/>
  <c r="AE331" i="15"/>
  <c r="AX331" i="15"/>
  <c r="B332" i="15"/>
  <c r="C332" i="15"/>
  <c r="J332" i="15"/>
  <c r="AE332" i="15"/>
  <c r="AX332" i="15"/>
  <c r="B333" i="15"/>
  <c r="C333" i="15"/>
  <c r="J333" i="15"/>
  <c r="AE333" i="15"/>
  <c r="AX333" i="15"/>
  <c r="B334" i="15"/>
  <c r="C334" i="15"/>
  <c r="J334" i="15"/>
  <c r="AE334" i="15"/>
  <c r="AX334" i="15"/>
  <c r="B335" i="15"/>
  <c r="C335" i="15"/>
  <c r="J335" i="15"/>
  <c r="AE335" i="15"/>
  <c r="AX335" i="15"/>
  <c r="B336" i="15"/>
  <c r="C336" i="15"/>
  <c r="J336" i="15"/>
  <c r="AE336" i="15"/>
  <c r="AX336" i="15"/>
  <c r="B337" i="15"/>
  <c r="C337" i="15"/>
  <c r="J337" i="15"/>
  <c r="AE337" i="15"/>
  <c r="AX337" i="15"/>
  <c r="B338" i="15"/>
  <c r="C338" i="15"/>
  <c r="J338" i="15"/>
  <c r="AE338" i="15"/>
  <c r="AX338" i="15"/>
  <c r="B339" i="15"/>
  <c r="C339" i="15"/>
  <c r="J339" i="15"/>
  <c r="AE339" i="15"/>
  <c r="AX339" i="15"/>
  <c r="B340" i="15"/>
  <c r="C340" i="15"/>
  <c r="J340" i="15"/>
  <c r="AE340" i="15"/>
  <c r="AX340" i="15"/>
  <c r="B341" i="15"/>
  <c r="C341" i="15"/>
  <c r="J341" i="15"/>
  <c r="AE341" i="15"/>
  <c r="AX341" i="15"/>
  <c r="B342" i="15"/>
  <c r="C342" i="15"/>
  <c r="J342" i="15"/>
  <c r="AE342" i="15"/>
  <c r="AX342" i="15"/>
  <c r="B343" i="15"/>
  <c r="C343" i="15"/>
  <c r="J343" i="15"/>
  <c r="AE343" i="15"/>
  <c r="AX343" i="15"/>
  <c r="B344" i="15"/>
  <c r="C344" i="15"/>
  <c r="J344" i="15"/>
  <c r="AE344" i="15"/>
  <c r="AX344" i="15"/>
  <c r="B345" i="15"/>
  <c r="C345" i="15"/>
  <c r="J345" i="15"/>
  <c r="AE345" i="15"/>
  <c r="AX345" i="15"/>
  <c r="B346" i="15"/>
  <c r="C346" i="15"/>
  <c r="J346" i="15"/>
  <c r="AE346" i="15"/>
  <c r="AX346" i="15"/>
  <c r="B347" i="15"/>
  <c r="C347" i="15"/>
  <c r="J347" i="15"/>
  <c r="AE347" i="15"/>
  <c r="AX347" i="15"/>
  <c r="B348" i="15"/>
  <c r="C348" i="15"/>
  <c r="J348" i="15"/>
  <c r="AE348" i="15"/>
  <c r="AX348" i="15"/>
  <c r="B349" i="15"/>
  <c r="C349" i="15"/>
  <c r="J349" i="15"/>
  <c r="AE349" i="15"/>
  <c r="AX349" i="15"/>
  <c r="B350" i="15"/>
  <c r="C350" i="15"/>
  <c r="J350" i="15"/>
  <c r="AE350" i="15"/>
  <c r="AX350" i="15"/>
  <c r="B351" i="15"/>
  <c r="C351" i="15"/>
  <c r="J351" i="15"/>
  <c r="AE351" i="15"/>
  <c r="AX351" i="15"/>
  <c r="B352" i="15"/>
  <c r="C352" i="15"/>
  <c r="J352" i="15"/>
  <c r="AE352" i="15"/>
  <c r="AX352" i="15"/>
  <c r="B353" i="15"/>
  <c r="C353" i="15"/>
  <c r="J353" i="15"/>
  <c r="AE353" i="15"/>
  <c r="AX353" i="15"/>
  <c r="B354" i="15"/>
  <c r="C354" i="15"/>
  <c r="J354" i="15"/>
  <c r="AE354" i="15"/>
  <c r="AX354" i="15"/>
  <c r="B355" i="15"/>
  <c r="C355" i="15"/>
  <c r="J355" i="15"/>
  <c r="AE355" i="15"/>
  <c r="AX355" i="15"/>
  <c r="B356" i="15"/>
  <c r="C356" i="15"/>
  <c r="J356" i="15"/>
  <c r="AE356" i="15"/>
  <c r="AX356" i="15"/>
  <c r="B357" i="15"/>
  <c r="C357" i="15"/>
  <c r="J357" i="15"/>
  <c r="AE357" i="15"/>
  <c r="AX357" i="15"/>
  <c r="B358" i="15"/>
  <c r="C358" i="15"/>
  <c r="J358" i="15"/>
  <c r="AE358" i="15"/>
  <c r="AX358" i="15"/>
  <c r="B359" i="15"/>
  <c r="C359" i="15"/>
  <c r="J359" i="15"/>
  <c r="AE359" i="15"/>
  <c r="AX359" i="15"/>
  <c r="B360" i="15"/>
  <c r="C360" i="15"/>
  <c r="J360" i="15"/>
  <c r="AE360" i="15"/>
  <c r="AX360" i="15"/>
  <c r="B361" i="15"/>
  <c r="C361" i="15"/>
  <c r="J361" i="15"/>
  <c r="AE361" i="15"/>
  <c r="AX361" i="15"/>
  <c r="B362" i="15"/>
  <c r="C362" i="15"/>
  <c r="J362" i="15"/>
  <c r="AE362" i="15"/>
  <c r="AX362" i="15"/>
  <c r="B363" i="15"/>
  <c r="C363" i="15"/>
  <c r="J363" i="15"/>
  <c r="AE363" i="15"/>
  <c r="AX363" i="15"/>
  <c r="B364" i="15"/>
  <c r="C364" i="15"/>
  <c r="J364" i="15"/>
  <c r="AE364" i="15"/>
  <c r="AX364" i="15"/>
  <c r="B365" i="15"/>
  <c r="C365" i="15"/>
  <c r="J365" i="15"/>
  <c r="AE365" i="15"/>
  <c r="AX365" i="15"/>
  <c r="B366" i="15"/>
  <c r="C366" i="15"/>
  <c r="J366" i="15"/>
  <c r="AE366" i="15"/>
  <c r="AX366" i="15"/>
  <c r="B367" i="15"/>
  <c r="C367" i="15"/>
  <c r="J367" i="15"/>
  <c r="AE367" i="15"/>
  <c r="AX367" i="15"/>
  <c r="B368" i="15"/>
  <c r="C368" i="15"/>
  <c r="J368" i="15"/>
  <c r="AE368" i="15"/>
  <c r="AX368" i="15"/>
  <c r="B369" i="15"/>
  <c r="C369" i="15"/>
  <c r="J369" i="15"/>
  <c r="AE369" i="15"/>
  <c r="AX369" i="15"/>
  <c r="B370" i="15"/>
  <c r="C370" i="15"/>
  <c r="J370" i="15"/>
  <c r="AE370" i="15"/>
  <c r="AX370" i="15"/>
  <c r="B371" i="15"/>
  <c r="C371" i="15"/>
  <c r="J371" i="15"/>
  <c r="AE371" i="15"/>
  <c r="AX371" i="15"/>
  <c r="B372" i="15"/>
  <c r="C372" i="15"/>
  <c r="J372" i="15"/>
  <c r="AE372" i="15"/>
  <c r="AX372" i="15"/>
  <c r="B373" i="15"/>
  <c r="C373" i="15"/>
  <c r="J373" i="15"/>
  <c r="AE373" i="15"/>
  <c r="AX373" i="15"/>
  <c r="B374" i="15"/>
  <c r="C374" i="15"/>
  <c r="J374" i="15"/>
  <c r="AE374" i="15"/>
  <c r="AX374" i="15"/>
  <c r="B375" i="15"/>
  <c r="C375" i="15"/>
  <c r="J375" i="15"/>
  <c r="AE375" i="15"/>
  <c r="AX375" i="15"/>
  <c r="B376" i="15"/>
  <c r="C376" i="15"/>
  <c r="J376" i="15"/>
  <c r="AE376" i="15"/>
  <c r="AX376" i="15"/>
  <c r="B377" i="15"/>
  <c r="C377" i="15"/>
  <c r="J377" i="15"/>
  <c r="AE377" i="15"/>
  <c r="AX377" i="15"/>
  <c r="B378" i="15"/>
  <c r="C378" i="15"/>
  <c r="J378" i="15"/>
  <c r="AE378" i="15"/>
  <c r="AX378" i="15"/>
  <c r="B379" i="15"/>
  <c r="C379" i="15"/>
  <c r="J379" i="15"/>
  <c r="AE379" i="15"/>
  <c r="AX379" i="15"/>
  <c r="B380" i="15"/>
  <c r="C380" i="15"/>
  <c r="J380" i="15"/>
  <c r="AE380" i="15"/>
  <c r="AX380" i="15"/>
  <c r="B381" i="15"/>
  <c r="C381" i="15"/>
  <c r="J381" i="15"/>
  <c r="AE381" i="15"/>
  <c r="AX381" i="15"/>
  <c r="B382" i="15"/>
  <c r="C382" i="15"/>
  <c r="J382" i="15"/>
  <c r="AE382" i="15"/>
  <c r="AX382" i="15"/>
  <c r="B383" i="15"/>
  <c r="C383" i="15"/>
  <c r="J383" i="15"/>
  <c r="AE383" i="15"/>
  <c r="AX383" i="15"/>
  <c r="B384" i="15"/>
  <c r="C384" i="15"/>
  <c r="J384" i="15"/>
  <c r="AE384" i="15"/>
  <c r="AX384" i="15"/>
  <c r="B385" i="15"/>
  <c r="C385" i="15"/>
  <c r="J385" i="15"/>
  <c r="AE385" i="15"/>
  <c r="AX385" i="15"/>
  <c r="B386" i="15"/>
  <c r="C386" i="15"/>
  <c r="J386" i="15"/>
  <c r="AE386" i="15"/>
  <c r="AX386" i="15"/>
  <c r="B387" i="15"/>
  <c r="C387" i="15"/>
  <c r="J387" i="15"/>
  <c r="AE387" i="15"/>
  <c r="AX387" i="15"/>
  <c r="B388" i="15"/>
  <c r="C388" i="15"/>
  <c r="J388" i="15"/>
  <c r="AE388" i="15"/>
  <c r="AX388" i="15"/>
  <c r="B389" i="15"/>
  <c r="C389" i="15"/>
  <c r="J389" i="15"/>
  <c r="AE389" i="15"/>
  <c r="AX389" i="15"/>
  <c r="B390" i="15"/>
  <c r="C390" i="15"/>
  <c r="J390" i="15"/>
  <c r="AE390" i="15"/>
  <c r="AX390" i="15"/>
  <c r="B391" i="15"/>
  <c r="C391" i="15"/>
  <c r="J391" i="15"/>
  <c r="AE391" i="15"/>
  <c r="AX391" i="15"/>
  <c r="B392" i="15"/>
  <c r="C392" i="15"/>
  <c r="J392" i="15"/>
  <c r="AE392" i="15"/>
  <c r="AX392" i="15"/>
  <c r="B393" i="15"/>
  <c r="C393" i="15"/>
  <c r="J393" i="15"/>
  <c r="AE393" i="15"/>
  <c r="AX393" i="15"/>
  <c r="B394" i="15"/>
  <c r="C394" i="15"/>
  <c r="J394" i="15"/>
  <c r="AE394" i="15"/>
  <c r="AX394" i="15"/>
  <c r="B395" i="15"/>
  <c r="C395" i="15"/>
  <c r="J395" i="15"/>
  <c r="AE395" i="15"/>
  <c r="AX395" i="15"/>
  <c r="B396" i="15"/>
  <c r="C396" i="15"/>
  <c r="J396" i="15"/>
  <c r="AE396" i="15"/>
  <c r="AX396" i="15"/>
  <c r="B397" i="15"/>
  <c r="C397" i="15"/>
  <c r="J397" i="15"/>
  <c r="AE397" i="15"/>
  <c r="AX397" i="15"/>
  <c r="B398" i="15"/>
  <c r="C398" i="15"/>
  <c r="J398" i="15"/>
  <c r="AE398" i="15"/>
  <c r="AX398" i="15"/>
  <c r="B399" i="15"/>
  <c r="C399" i="15"/>
  <c r="J399" i="15"/>
  <c r="AE399" i="15"/>
  <c r="AX399" i="15"/>
  <c r="B400" i="15"/>
  <c r="C400" i="15"/>
  <c r="J400" i="15"/>
  <c r="AE400" i="15"/>
  <c r="AX400" i="15"/>
  <c r="B401" i="15"/>
  <c r="C401" i="15"/>
  <c r="J401" i="15"/>
  <c r="AE401" i="15"/>
  <c r="AX401" i="15"/>
  <c r="B402" i="15"/>
  <c r="C402" i="15"/>
  <c r="J402" i="15"/>
  <c r="AE402" i="15"/>
  <c r="AX402" i="15"/>
  <c r="B403" i="15"/>
  <c r="C403" i="15"/>
  <c r="J403" i="15"/>
  <c r="AE403" i="15"/>
  <c r="AX403" i="15"/>
  <c r="B404" i="15"/>
  <c r="C404" i="15"/>
  <c r="J404" i="15"/>
  <c r="AE404" i="15"/>
  <c r="AX404" i="15"/>
  <c r="B405" i="15"/>
  <c r="C405" i="15"/>
  <c r="J405" i="15"/>
  <c r="AE405" i="15"/>
  <c r="AX405" i="15"/>
  <c r="B406" i="15"/>
  <c r="C406" i="15"/>
  <c r="J406" i="15"/>
  <c r="AE406" i="15"/>
  <c r="AX406" i="15"/>
  <c r="B407" i="15"/>
  <c r="C407" i="15"/>
  <c r="J407" i="15"/>
  <c r="AE407" i="15"/>
  <c r="AX407" i="15"/>
  <c r="B408" i="15"/>
  <c r="C408" i="15"/>
  <c r="J408" i="15"/>
  <c r="AE408" i="15"/>
  <c r="AX408" i="15"/>
  <c r="B409" i="15"/>
  <c r="C409" i="15"/>
  <c r="J409" i="15"/>
  <c r="AE409" i="15"/>
  <c r="AX409" i="15"/>
  <c r="B410" i="15"/>
  <c r="C410" i="15"/>
  <c r="J410" i="15"/>
  <c r="AE410" i="15"/>
  <c r="AX410" i="15"/>
  <c r="B411" i="15"/>
  <c r="C411" i="15"/>
  <c r="J411" i="15"/>
  <c r="AE411" i="15"/>
  <c r="AX411" i="15"/>
  <c r="B412" i="15"/>
  <c r="C412" i="15"/>
  <c r="J412" i="15"/>
  <c r="AE412" i="15"/>
  <c r="AX412" i="15"/>
  <c r="B413" i="15"/>
  <c r="C413" i="15"/>
  <c r="J413" i="15"/>
  <c r="AE413" i="15"/>
  <c r="AX413" i="15"/>
  <c r="B414" i="15"/>
  <c r="C414" i="15"/>
  <c r="J414" i="15"/>
  <c r="AE414" i="15"/>
  <c r="AX414" i="15"/>
  <c r="B415" i="15"/>
  <c r="C415" i="15"/>
  <c r="J415" i="15"/>
  <c r="AE415" i="15"/>
  <c r="AX415" i="15"/>
  <c r="B416" i="15"/>
  <c r="C416" i="15"/>
  <c r="J416" i="15"/>
  <c r="AE416" i="15"/>
  <c r="AX416" i="15"/>
  <c r="B417" i="15"/>
  <c r="C417" i="15"/>
  <c r="J417" i="15"/>
  <c r="AE417" i="15"/>
  <c r="AX417" i="15"/>
  <c r="B418" i="15"/>
  <c r="C418" i="15"/>
  <c r="J418" i="15"/>
  <c r="AE418" i="15"/>
  <c r="AX418" i="15"/>
  <c r="B419" i="15"/>
  <c r="C419" i="15"/>
  <c r="J419" i="15"/>
  <c r="AE419" i="15"/>
  <c r="AX419" i="15"/>
  <c r="B420" i="15"/>
  <c r="C420" i="15"/>
  <c r="J420" i="15"/>
  <c r="AE420" i="15"/>
  <c r="AX420" i="15"/>
  <c r="B421" i="15"/>
  <c r="C421" i="15"/>
  <c r="J421" i="15"/>
  <c r="AE421" i="15"/>
  <c r="AX421" i="15"/>
  <c r="B422" i="15"/>
  <c r="C422" i="15"/>
  <c r="J422" i="15"/>
  <c r="AE422" i="15"/>
  <c r="AX422" i="15"/>
  <c r="B423" i="15"/>
  <c r="C423" i="15"/>
  <c r="J423" i="15"/>
  <c r="AE423" i="15"/>
  <c r="AX423" i="15"/>
  <c r="B424" i="15"/>
  <c r="C424" i="15"/>
  <c r="J424" i="15"/>
  <c r="AE424" i="15"/>
  <c r="AX424" i="15"/>
  <c r="B425" i="15"/>
  <c r="C425" i="15"/>
  <c r="J425" i="15"/>
  <c r="AE425" i="15"/>
  <c r="AX425" i="15"/>
  <c r="B426" i="15"/>
  <c r="C426" i="15"/>
  <c r="J426" i="15"/>
  <c r="AE426" i="15"/>
  <c r="AX426" i="15"/>
  <c r="B427" i="15"/>
  <c r="C427" i="15"/>
  <c r="J427" i="15"/>
  <c r="AE427" i="15"/>
  <c r="AX427" i="15"/>
  <c r="B428" i="15"/>
  <c r="C428" i="15"/>
  <c r="J428" i="15"/>
  <c r="AE428" i="15"/>
  <c r="AX428" i="15"/>
  <c r="B429" i="15"/>
  <c r="C429" i="15"/>
  <c r="J429" i="15"/>
  <c r="AE429" i="15"/>
  <c r="AX429" i="15"/>
  <c r="B430" i="15"/>
  <c r="C430" i="15"/>
  <c r="J430" i="15"/>
  <c r="AE430" i="15"/>
  <c r="AX430" i="15"/>
  <c r="B431" i="15"/>
  <c r="C431" i="15"/>
  <c r="J431" i="15"/>
  <c r="AE431" i="15"/>
  <c r="AX431" i="15"/>
  <c r="B432" i="15"/>
  <c r="C432" i="15"/>
  <c r="J432" i="15"/>
  <c r="AE432" i="15"/>
  <c r="AX432" i="15"/>
  <c r="B433" i="15"/>
  <c r="C433" i="15"/>
  <c r="J433" i="15"/>
  <c r="AE433" i="15"/>
  <c r="AX433" i="15"/>
  <c r="B434" i="15"/>
  <c r="C434" i="15"/>
  <c r="J434" i="15"/>
  <c r="AE434" i="15"/>
  <c r="AX434" i="15"/>
  <c r="B435" i="15"/>
  <c r="C435" i="15"/>
  <c r="J435" i="15"/>
  <c r="AE435" i="15"/>
  <c r="AX435" i="15"/>
  <c r="B436" i="15"/>
  <c r="C436" i="15"/>
  <c r="J436" i="15"/>
  <c r="AE436" i="15"/>
  <c r="AX436" i="15"/>
  <c r="B437" i="15"/>
  <c r="C437" i="15"/>
  <c r="J437" i="15"/>
  <c r="AE437" i="15"/>
  <c r="AX437" i="15"/>
  <c r="B438" i="15"/>
  <c r="C438" i="15"/>
  <c r="J438" i="15"/>
  <c r="AE438" i="15"/>
  <c r="AX438" i="15"/>
  <c r="B439" i="15"/>
  <c r="C439" i="15"/>
  <c r="J439" i="15"/>
  <c r="AE439" i="15"/>
  <c r="AX439" i="15"/>
  <c r="B440" i="15"/>
  <c r="C440" i="15"/>
  <c r="J440" i="15"/>
  <c r="AE440" i="15"/>
  <c r="AX440" i="15"/>
  <c r="B441" i="15"/>
  <c r="C441" i="15"/>
  <c r="J441" i="15"/>
  <c r="AE441" i="15"/>
  <c r="AX441" i="15"/>
  <c r="B442" i="15"/>
  <c r="C442" i="15"/>
  <c r="J442" i="15"/>
  <c r="AE442" i="15"/>
  <c r="AX442" i="15"/>
  <c r="B443" i="15"/>
  <c r="C443" i="15"/>
  <c r="J443" i="15"/>
  <c r="AE443" i="15"/>
  <c r="AX443" i="15"/>
  <c r="B444" i="15"/>
  <c r="C444" i="15"/>
  <c r="J444" i="15"/>
  <c r="AE444" i="15"/>
  <c r="AX444" i="15"/>
  <c r="B445" i="15"/>
  <c r="C445" i="15"/>
  <c r="J445" i="15"/>
  <c r="AE445" i="15"/>
  <c r="AX445" i="15"/>
  <c r="B446" i="15"/>
  <c r="C446" i="15"/>
  <c r="J446" i="15"/>
  <c r="AE446" i="15"/>
  <c r="AX446" i="15"/>
  <c r="B447" i="15"/>
  <c r="C447" i="15"/>
  <c r="J447" i="15"/>
  <c r="AE447" i="15"/>
  <c r="AX447" i="15"/>
  <c r="B448" i="15"/>
  <c r="C448" i="15"/>
  <c r="J448" i="15"/>
  <c r="AE448" i="15"/>
  <c r="AX448" i="15"/>
  <c r="B449" i="15"/>
  <c r="C449" i="15"/>
  <c r="J449" i="15"/>
  <c r="AE449" i="15"/>
  <c r="AX449" i="15"/>
  <c r="B450" i="15"/>
  <c r="C450" i="15"/>
  <c r="J450" i="15"/>
  <c r="AE450" i="15"/>
  <c r="AX450" i="15"/>
  <c r="B451" i="15"/>
  <c r="C451" i="15"/>
  <c r="J451" i="15"/>
  <c r="AE451" i="15"/>
  <c r="AX451" i="15"/>
  <c r="B452" i="15"/>
  <c r="C452" i="15"/>
  <c r="J452" i="15"/>
  <c r="AE452" i="15"/>
  <c r="AX452" i="15"/>
  <c r="B453" i="15"/>
  <c r="C453" i="15"/>
  <c r="J453" i="15"/>
  <c r="AE453" i="15"/>
  <c r="AX453" i="15"/>
  <c r="B454" i="15"/>
  <c r="C454" i="15"/>
  <c r="J454" i="15"/>
  <c r="AE454" i="15"/>
  <c r="AX454" i="15"/>
  <c r="B455" i="15"/>
  <c r="C455" i="15"/>
  <c r="J455" i="15"/>
  <c r="AE455" i="15"/>
  <c r="AX455" i="15"/>
  <c r="B456" i="15"/>
  <c r="C456" i="15"/>
  <c r="J456" i="15"/>
  <c r="AE456" i="15"/>
  <c r="AX456" i="15"/>
  <c r="B457" i="15"/>
  <c r="C457" i="15"/>
  <c r="J457" i="15"/>
  <c r="AE457" i="15"/>
  <c r="AX457" i="15"/>
  <c r="B458" i="15"/>
  <c r="C458" i="15"/>
  <c r="J458" i="15"/>
  <c r="AE458" i="15"/>
  <c r="AX458" i="15"/>
  <c r="B459" i="15"/>
  <c r="C459" i="15"/>
  <c r="J459" i="15"/>
  <c r="AE459" i="15"/>
  <c r="AX459" i="15"/>
  <c r="B460" i="15"/>
  <c r="C460" i="15"/>
  <c r="J460" i="15"/>
  <c r="AE460" i="15"/>
  <c r="AX460" i="15"/>
  <c r="B461" i="15"/>
  <c r="C461" i="15"/>
  <c r="J461" i="15"/>
  <c r="AE461" i="15"/>
  <c r="AX461" i="15"/>
  <c r="B462" i="15"/>
  <c r="C462" i="15"/>
  <c r="J462" i="15"/>
  <c r="AE462" i="15"/>
  <c r="AX462" i="15"/>
  <c r="B463" i="15"/>
  <c r="C463" i="15"/>
  <c r="J463" i="15"/>
  <c r="AE463" i="15"/>
  <c r="AX463" i="15"/>
  <c r="B464" i="15"/>
  <c r="C464" i="15"/>
  <c r="J464" i="15"/>
  <c r="AE464" i="15"/>
  <c r="AX464" i="15"/>
  <c r="B465" i="15"/>
  <c r="C465" i="15"/>
  <c r="J465" i="15"/>
  <c r="AE465" i="15"/>
  <c r="AX465" i="15"/>
  <c r="B466" i="15"/>
  <c r="C466" i="15"/>
  <c r="J466" i="15"/>
  <c r="AE466" i="15"/>
  <c r="AX466" i="15"/>
  <c r="B467" i="15"/>
  <c r="C467" i="15"/>
  <c r="J467" i="15"/>
  <c r="AE467" i="15"/>
  <c r="AX467" i="15"/>
  <c r="B468" i="15"/>
  <c r="C468" i="15"/>
  <c r="J468" i="15"/>
  <c r="AE468" i="15"/>
  <c r="AX468" i="15"/>
  <c r="B469" i="15"/>
  <c r="C469" i="15"/>
  <c r="J469" i="15"/>
  <c r="AE469" i="15"/>
  <c r="AX469" i="15"/>
  <c r="B470" i="15"/>
  <c r="C470" i="15"/>
  <c r="J470" i="15"/>
  <c r="AE470" i="15"/>
  <c r="AX470" i="15"/>
  <c r="B471" i="15"/>
  <c r="C471" i="15"/>
  <c r="J471" i="15"/>
  <c r="AE471" i="15"/>
  <c r="AX471" i="15"/>
  <c r="B472" i="15"/>
  <c r="C472" i="15"/>
  <c r="J472" i="15"/>
  <c r="AE472" i="15"/>
  <c r="AX472" i="15"/>
  <c r="B473" i="15"/>
  <c r="C473" i="15"/>
  <c r="J473" i="15"/>
  <c r="AE473" i="15"/>
  <c r="AX473" i="15"/>
  <c r="B474" i="15"/>
  <c r="C474" i="15"/>
  <c r="J474" i="15"/>
  <c r="AE474" i="15"/>
  <c r="AX474" i="15"/>
  <c r="B475" i="15"/>
  <c r="C475" i="15"/>
  <c r="J475" i="15"/>
  <c r="AE475" i="15"/>
  <c r="AX475" i="15"/>
  <c r="B476" i="15"/>
  <c r="C476" i="15"/>
  <c r="J476" i="15"/>
  <c r="AE476" i="15"/>
  <c r="AX476" i="15"/>
  <c r="B477" i="15"/>
  <c r="C477" i="15"/>
  <c r="J477" i="15"/>
  <c r="AE477" i="15"/>
  <c r="AX477" i="15"/>
  <c r="B478" i="15"/>
  <c r="C478" i="15"/>
  <c r="J478" i="15"/>
  <c r="AE478" i="15"/>
  <c r="AX478" i="15"/>
  <c r="B479" i="15"/>
  <c r="C479" i="15"/>
  <c r="J479" i="15"/>
  <c r="AE479" i="15"/>
  <c r="AX479" i="15"/>
  <c r="B480" i="15"/>
  <c r="C480" i="15"/>
  <c r="J480" i="15"/>
  <c r="AE480" i="15"/>
  <c r="AX480" i="15"/>
  <c r="B481" i="15"/>
  <c r="C481" i="15"/>
  <c r="J481" i="15"/>
  <c r="AE481" i="15"/>
  <c r="AX481" i="15"/>
  <c r="B482" i="15"/>
  <c r="C482" i="15"/>
  <c r="J482" i="15"/>
  <c r="AE482" i="15"/>
  <c r="AX482" i="15"/>
  <c r="B483" i="15"/>
  <c r="C483" i="15"/>
  <c r="J483" i="15"/>
  <c r="AE483" i="15"/>
  <c r="AX483" i="15"/>
  <c r="B484" i="15"/>
  <c r="C484" i="15"/>
  <c r="J484" i="15"/>
  <c r="AE484" i="15"/>
  <c r="AX484" i="15"/>
  <c r="B485" i="15"/>
  <c r="C485" i="15"/>
  <c r="J485" i="15"/>
  <c r="AE485" i="15"/>
  <c r="AX485" i="15"/>
  <c r="B486" i="15"/>
  <c r="C486" i="15"/>
  <c r="J486" i="15"/>
  <c r="AE486" i="15"/>
  <c r="AX486" i="15"/>
  <c r="B487" i="15"/>
  <c r="C487" i="15"/>
  <c r="J487" i="15"/>
  <c r="AE487" i="15"/>
  <c r="AX487" i="15"/>
  <c r="B488" i="15"/>
  <c r="C488" i="15"/>
  <c r="J488" i="15"/>
  <c r="AE488" i="15"/>
  <c r="AX488" i="15"/>
  <c r="B489" i="15"/>
  <c r="C489" i="15"/>
  <c r="J489" i="15"/>
  <c r="AE489" i="15"/>
  <c r="AX489" i="15"/>
  <c r="B490" i="15"/>
  <c r="C490" i="15"/>
  <c r="J490" i="15"/>
  <c r="AE490" i="15"/>
  <c r="AX490" i="15"/>
  <c r="B491" i="15"/>
  <c r="C491" i="15"/>
  <c r="J491" i="15"/>
  <c r="AE491" i="15"/>
  <c r="AX491" i="15"/>
  <c r="B492" i="15"/>
  <c r="C492" i="15"/>
  <c r="J492" i="15"/>
  <c r="AE492" i="15"/>
  <c r="AX492" i="15"/>
  <c r="B493" i="15"/>
  <c r="C493" i="15"/>
  <c r="J493" i="15"/>
  <c r="AE493" i="15"/>
  <c r="AX493" i="15"/>
  <c r="B494" i="15"/>
  <c r="C494" i="15"/>
  <c r="J494" i="15"/>
  <c r="AE494" i="15"/>
  <c r="AX494" i="15"/>
  <c r="B495" i="15"/>
  <c r="C495" i="15"/>
  <c r="J495" i="15"/>
  <c r="AE495" i="15"/>
  <c r="AX495" i="15"/>
  <c r="B496" i="15"/>
  <c r="C496" i="15"/>
  <c r="J496" i="15"/>
  <c r="AE496" i="15"/>
  <c r="AX496" i="15"/>
  <c r="B497" i="15"/>
  <c r="C497" i="15"/>
  <c r="J497" i="15"/>
  <c r="AE497" i="15"/>
  <c r="AX497" i="15"/>
  <c r="B498" i="15"/>
  <c r="C498" i="15"/>
  <c r="J498" i="15"/>
  <c r="AE498" i="15"/>
  <c r="AX498" i="15"/>
  <c r="B499" i="15"/>
  <c r="C499" i="15"/>
  <c r="J499" i="15"/>
  <c r="AE499" i="15"/>
  <c r="AX499" i="15"/>
  <c r="B500" i="15"/>
  <c r="C500" i="15"/>
  <c r="J500" i="15"/>
  <c r="AE500" i="15"/>
  <c r="AX500" i="15"/>
  <c r="B501" i="15"/>
  <c r="C501" i="15"/>
  <c r="J501" i="15"/>
  <c r="AE501" i="15"/>
  <c r="AX501" i="15"/>
  <c r="B502" i="15"/>
  <c r="C502" i="15"/>
  <c r="J502" i="15"/>
  <c r="AE502" i="15"/>
  <c r="AX502" i="15"/>
  <c r="B503" i="15"/>
  <c r="C503" i="15"/>
  <c r="J503" i="15"/>
  <c r="AE503" i="15"/>
  <c r="AX503" i="15"/>
  <c r="B504" i="15"/>
  <c r="C504" i="15"/>
  <c r="J504" i="15"/>
  <c r="AE504" i="15"/>
  <c r="AX504" i="15"/>
  <c r="B505" i="15"/>
  <c r="C505" i="15"/>
  <c r="J505" i="15"/>
  <c r="AE505" i="15"/>
  <c r="AX505" i="15"/>
  <c r="B506" i="15"/>
  <c r="C506" i="15"/>
  <c r="J506" i="15"/>
  <c r="AE506" i="15"/>
  <c r="AX506" i="15"/>
  <c r="B507" i="15"/>
  <c r="C507" i="15"/>
  <c r="J507" i="15"/>
  <c r="AE507" i="15"/>
  <c r="AX507" i="15"/>
  <c r="B508" i="15"/>
  <c r="C508" i="15"/>
  <c r="J508" i="15"/>
  <c r="AE508" i="15"/>
  <c r="AX508" i="15"/>
  <c r="B509" i="15"/>
  <c r="C509" i="15"/>
  <c r="J509" i="15"/>
  <c r="AE509" i="15"/>
  <c r="AX509" i="15"/>
  <c r="B510" i="15"/>
  <c r="C510" i="15"/>
  <c r="J510" i="15"/>
  <c r="AE510" i="15"/>
  <c r="AX510" i="15"/>
  <c r="B511" i="15"/>
  <c r="C511" i="15"/>
  <c r="J511" i="15"/>
  <c r="AE511" i="15"/>
  <c r="AX511" i="15"/>
  <c r="B512" i="15"/>
  <c r="C512" i="15"/>
  <c r="J512" i="15"/>
  <c r="AE512" i="15"/>
  <c r="AX512" i="15"/>
  <c r="B513" i="15"/>
  <c r="C513" i="15"/>
  <c r="J513" i="15"/>
  <c r="AE513" i="15"/>
  <c r="AX513" i="15"/>
  <c r="B514" i="15"/>
  <c r="C514" i="15"/>
  <c r="J514" i="15"/>
  <c r="AE514" i="15"/>
  <c r="AX514" i="15"/>
  <c r="B515" i="15"/>
  <c r="C515" i="15"/>
  <c r="J515" i="15"/>
  <c r="AE515" i="15"/>
  <c r="AX515" i="15"/>
  <c r="B516" i="15"/>
  <c r="C516" i="15"/>
  <c r="J516" i="15"/>
  <c r="AE516" i="15"/>
  <c r="AX516" i="15"/>
  <c r="B517" i="15"/>
  <c r="C517" i="15"/>
  <c r="J517" i="15"/>
  <c r="AE517" i="15"/>
  <c r="AX517" i="15"/>
  <c r="B518" i="15"/>
  <c r="C518" i="15"/>
  <c r="J518" i="15"/>
  <c r="AE518" i="15"/>
  <c r="AX518" i="15"/>
  <c r="B519" i="15"/>
  <c r="C519" i="15"/>
  <c r="J519" i="15"/>
  <c r="AE519" i="15"/>
  <c r="AX519" i="15"/>
  <c r="B520" i="15"/>
  <c r="C520" i="15"/>
  <c r="J520" i="15"/>
  <c r="AE520" i="15"/>
  <c r="AX520" i="15"/>
  <c r="B521" i="15"/>
  <c r="C521" i="15"/>
  <c r="J521" i="15"/>
  <c r="AE521" i="15"/>
  <c r="AX521" i="15"/>
  <c r="B522" i="15"/>
  <c r="C522" i="15"/>
  <c r="J522" i="15"/>
  <c r="AE522" i="15"/>
  <c r="AX522" i="15"/>
  <c r="B523" i="15"/>
  <c r="C523" i="15"/>
  <c r="J523" i="15"/>
  <c r="AE523" i="15"/>
  <c r="AX523" i="15"/>
  <c r="B524" i="15"/>
  <c r="C524" i="15"/>
  <c r="J524" i="15"/>
  <c r="AE524" i="15"/>
  <c r="AX524" i="15"/>
  <c r="B525" i="15"/>
  <c r="C525" i="15"/>
  <c r="J525" i="15"/>
  <c r="AE525" i="15"/>
  <c r="AX525" i="15"/>
  <c r="B526" i="15"/>
  <c r="C526" i="15"/>
  <c r="J526" i="15"/>
  <c r="AE526" i="15"/>
  <c r="AX526" i="15"/>
  <c r="B527" i="15"/>
  <c r="C527" i="15"/>
  <c r="J527" i="15"/>
  <c r="AE527" i="15"/>
  <c r="AX527" i="15"/>
  <c r="B528" i="15"/>
  <c r="C528" i="15"/>
  <c r="J528" i="15"/>
  <c r="AE528" i="15"/>
  <c r="AX528" i="15"/>
  <c r="B529" i="15"/>
  <c r="C529" i="15"/>
  <c r="J529" i="15"/>
  <c r="AE529" i="15"/>
  <c r="AX529" i="15"/>
  <c r="B530" i="15"/>
  <c r="C530" i="15"/>
  <c r="J530" i="15"/>
  <c r="AE530" i="15"/>
  <c r="AX530" i="15"/>
  <c r="B531" i="15"/>
  <c r="C531" i="15"/>
  <c r="J531" i="15"/>
  <c r="AE531" i="15"/>
  <c r="AX531" i="15"/>
  <c r="B532" i="15"/>
  <c r="C532" i="15"/>
  <c r="J532" i="15"/>
  <c r="AE532" i="15"/>
  <c r="AX532" i="15"/>
  <c r="B533" i="15"/>
  <c r="C533" i="15"/>
  <c r="J533" i="15"/>
  <c r="AE533" i="15"/>
  <c r="AX533" i="15"/>
  <c r="B534" i="15"/>
  <c r="C534" i="15"/>
  <c r="J534" i="15"/>
  <c r="AE534" i="15"/>
  <c r="AX534" i="15"/>
  <c r="B535" i="15"/>
  <c r="C535" i="15"/>
  <c r="J535" i="15"/>
  <c r="AE535" i="15"/>
  <c r="AX535" i="15"/>
  <c r="B536" i="15"/>
  <c r="C536" i="15"/>
  <c r="J536" i="15"/>
  <c r="AE536" i="15"/>
  <c r="AX536" i="15"/>
  <c r="B537" i="15"/>
  <c r="C537" i="15"/>
  <c r="J537" i="15"/>
  <c r="AE537" i="15"/>
  <c r="AX537" i="15"/>
  <c r="B538" i="15"/>
  <c r="C538" i="15"/>
  <c r="J538" i="15"/>
  <c r="AE538" i="15"/>
  <c r="AX538" i="15"/>
  <c r="B539" i="15"/>
  <c r="C539" i="15"/>
  <c r="J539" i="15"/>
  <c r="AE539" i="15"/>
  <c r="AX539" i="15"/>
  <c r="B540" i="15"/>
  <c r="C540" i="15"/>
  <c r="J540" i="15"/>
  <c r="AE540" i="15"/>
  <c r="AX540" i="15"/>
  <c r="B541" i="15"/>
  <c r="C541" i="15"/>
  <c r="J541" i="15"/>
  <c r="AE541" i="15"/>
  <c r="AX541" i="15"/>
  <c r="B542" i="15"/>
  <c r="C542" i="15"/>
  <c r="J542" i="15"/>
  <c r="AE542" i="15"/>
  <c r="AX542" i="15"/>
  <c r="B543" i="15"/>
  <c r="C543" i="15"/>
  <c r="J543" i="15"/>
  <c r="AE543" i="15"/>
  <c r="AX543" i="15"/>
  <c r="B544" i="15"/>
  <c r="C544" i="15"/>
  <c r="J544" i="15"/>
  <c r="AE544" i="15"/>
  <c r="AX544" i="15"/>
  <c r="B545" i="15"/>
  <c r="C545" i="15"/>
  <c r="J545" i="15"/>
  <c r="AE545" i="15"/>
  <c r="AX545" i="15"/>
  <c r="B546" i="15"/>
  <c r="C546" i="15"/>
  <c r="J546" i="15"/>
  <c r="AE546" i="15"/>
  <c r="AX546" i="15"/>
  <c r="B547" i="15"/>
  <c r="C547" i="15"/>
  <c r="J547" i="15"/>
  <c r="AE547" i="15"/>
  <c r="AX547" i="15"/>
  <c r="B548" i="15"/>
  <c r="C548" i="15"/>
  <c r="J548" i="15"/>
  <c r="AE548" i="15"/>
  <c r="AX548" i="15"/>
  <c r="B549" i="15"/>
  <c r="C549" i="15"/>
  <c r="J549" i="15"/>
  <c r="AE549" i="15"/>
  <c r="AX549" i="15"/>
  <c r="B550" i="15"/>
  <c r="C550" i="15"/>
  <c r="J550" i="15"/>
  <c r="AE550" i="15"/>
  <c r="AX550" i="15"/>
  <c r="B551" i="15"/>
  <c r="C551" i="15"/>
  <c r="J551" i="15"/>
  <c r="AE551" i="15"/>
  <c r="AX551" i="15"/>
  <c r="B552" i="15"/>
  <c r="C552" i="15"/>
  <c r="J552" i="15"/>
  <c r="AE552" i="15"/>
  <c r="AX552" i="15"/>
  <c r="B553" i="15"/>
  <c r="C553" i="15"/>
  <c r="J553" i="15"/>
  <c r="AE553" i="15"/>
  <c r="AX553" i="15"/>
  <c r="B554" i="15"/>
  <c r="C554" i="15"/>
  <c r="J554" i="15"/>
  <c r="AE554" i="15"/>
  <c r="AX554" i="15"/>
  <c r="B555" i="15"/>
  <c r="C555" i="15"/>
  <c r="J555" i="15"/>
  <c r="AE555" i="15"/>
  <c r="AX555" i="15"/>
  <c r="B556" i="15"/>
  <c r="C556" i="15"/>
  <c r="J556" i="15"/>
  <c r="AE556" i="15"/>
  <c r="AX556" i="15"/>
  <c r="B557" i="15"/>
  <c r="C557" i="15"/>
  <c r="J557" i="15"/>
  <c r="AE557" i="15"/>
  <c r="AX557" i="15"/>
  <c r="B558" i="15"/>
  <c r="C558" i="15"/>
  <c r="J558" i="15"/>
  <c r="AE558" i="15"/>
  <c r="AX558" i="15"/>
  <c r="B559" i="15"/>
  <c r="C559" i="15"/>
  <c r="J559" i="15"/>
  <c r="AE559" i="15"/>
  <c r="AX559" i="15"/>
  <c r="B560" i="15"/>
  <c r="C560" i="15"/>
  <c r="J560" i="15"/>
  <c r="AE560" i="15"/>
  <c r="AX560" i="15"/>
  <c r="B561" i="15"/>
  <c r="C561" i="15"/>
  <c r="J561" i="15"/>
  <c r="AE561" i="15"/>
  <c r="AX561" i="15"/>
  <c r="B562" i="15"/>
  <c r="C562" i="15"/>
  <c r="J562" i="15"/>
  <c r="AE562" i="15"/>
  <c r="AX562" i="15"/>
  <c r="B563" i="15"/>
  <c r="C563" i="15"/>
  <c r="J563" i="15"/>
  <c r="AE563" i="15"/>
  <c r="AX563" i="15"/>
  <c r="B564" i="15"/>
  <c r="C564" i="15"/>
  <c r="J564" i="15"/>
  <c r="AE564" i="15"/>
  <c r="AX564" i="15"/>
  <c r="B565" i="15"/>
  <c r="C565" i="15"/>
  <c r="J565" i="15"/>
  <c r="AE565" i="15"/>
  <c r="AX565" i="15"/>
  <c r="B566" i="15"/>
  <c r="C566" i="15"/>
  <c r="J566" i="15"/>
  <c r="AE566" i="15"/>
  <c r="AX566" i="15"/>
  <c r="B567" i="15"/>
  <c r="C567" i="15"/>
  <c r="J567" i="15"/>
  <c r="AE567" i="15"/>
  <c r="AX567" i="15"/>
  <c r="B568" i="15"/>
  <c r="C568" i="15"/>
  <c r="J568" i="15"/>
  <c r="AE568" i="15"/>
  <c r="AX568" i="15"/>
  <c r="B569" i="15"/>
  <c r="C569" i="15"/>
  <c r="J569" i="15"/>
  <c r="AE569" i="15"/>
  <c r="AX569" i="15"/>
  <c r="B570" i="15"/>
  <c r="C570" i="15"/>
  <c r="J570" i="15"/>
  <c r="AE570" i="15"/>
  <c r="AX570" i="15"/>
  <c r="B571" i="15"/>
  <c r="C571" i="15"/>
  <c r="J571" i="15"/>
  <c r="AE571" i="15"/>
  <c r="AX571" i="15"/>
  <c r="B572" i="15"/>
  <c r="C572" i="15"/>
  <c r="J572" i="15"/>
  <c r="AE572" i="15"/>
  <c r="AX572" i="15"/>
  <c r="B573" i="15"/>
  <c r="C573" i="15"/>
  <c r="J573" i="15"/>
  <c r="AE573" i="15"/>
  <c r="AX573" i="15"/>
  <c r="B574" i="15"/>
  <c r="C574" i="15"/>
  <c r="J574" i="15"/>
  <c r="AE574" i="15"/>
  <c r="AX574" i="15"/>
  <c r="B575" i="15"/>
  <c r="C575" i="15"/>
  <c r="J575" i="15"/>
  <c r="AE575" i="15"/>
  <c r="AX575" i="15"/>
  <c r="B576" i="15"/>
  <c r="C576" i="15"/>
  <c r="J576" i="15"/>
  <c r="AE576" i="15"/>
  <c r="AX576" i="15"/>
  <c r="B577" i="15"/>
  <c r="C577" i="15"/>
  <c r="J577" i="15"/>
  <c r="AE577" i="15"/>
  <c r="AX577" i="15"/>
  <c r="B578" i="15"/>
  <c r="C578" i="15"/>
  <c r="J578" i="15"/>
  <c r="AE578" i="15"/>
  <c r="AX578" i="15"/>
  <c r="B579" i="15"/>
  <c r="C579" i="15"/>
  <c r="J579" i="15"/>
  <c r="AE579" i="15"/>
  <c r="AX579" i="15"/>
  <c r="B580" i="15"/>
  <c r="C580" i="15"/>
  <c r="J580" i="15"/>
  <c r="AE580" i="15"/>
  <c r="AX580" i="15"/>
  <c r="B581" i="15"/>
  <c r="C581" i="15"/>
  <c r="J581" i="15"/>
  <c r="AE581" i="15"/>
  <c r="AX581" i="15"/>
  <c r="B582" i="15"/>
  <c r="C582" i="15"/>
  <c r="J582" i="15"/>
  <c r="AE582" i="15"/>
  <c r="AX582" i="15"/>
  <c r="B583" i="15"/>
  <c r="C583" i="15"/>
  <c r="J583" i="15"/>
  <c r="AE583" i="15"/>
  <c r="AX583" i="15"/>
  <c r="B584" i="15"/>
  <c r="C584" i="15"/>
  <c r="J584" i="15"/>
  <c r="AE584" i="15"/>
  <c r="AX584" i="15"/>
  <c r="B585" i="15"/>
  <c r="C585" i="15"/>
  <c r="J585" i="15"/>
  <c r="AE585" i="15"/>
  <c r="AX585" i="15"/>
  <c r="B586" i="15"/>
  <c r="C586" i="15"/>
  <c r="J586" i="15"/>
  <c r="AE586" i="15"/>
  <c r="AX586" i="15"/>
  <c r="B587" i="15"/>
  <c r="C587" i="15"/>
  <c r="J587" i="15"/>
  <c r="AE587" i="15"/>
  <c r="AX587" i="15"/>
  <c r="B588" i="15"/>
  <c r="C588" i="15"/>
  <c r="J588" i="15"/>
  <c r="AE588" i="15"/>
  <c r="AX588" i="15"/>
  <c r="B589" i="15"/>
  <c r="C589" i="15"/>
  <c r="J589" i="15"/>
  <c r="AE589" i="15"/>
  <c r="AX589" i="15"/>
  <c r="B590" i="15"/>
  <c r="C590" i="15"/>
  <c r="J590" i="15"/>
  <c r="AE590" i="15"/>
  <c r="AX590" i="15"/>
  <c r="B591" i="15"/>
  <c r="C591" i="15"/>
  <c r="J591" i="15"/>
  <c r="AE591" i="15"/>
  <c r="AX591" i="15"/>
  <c r="B592" i="15"/>
  <c r="C592" i="15"/>
  <c r="J592" i="15"/>
  <c r="AE592" i="15"/>
  <c r="AX592" i="15"/>
  <c r="B593" i="15"/>
  <c r="C593" i="15"/>
  <c r="J593" i="15"/>
  <c r="AE593" i="15"/>
  <c r="AX593" i="15"/>
  <c r="B594" i="15"/>
  <c r="C594" i="15"/>
  <c r="J594" i="15"/>
  <c r="AE594" i="15"/>
  <c r="AX594" i="15"/>
  <c r="B595" i="15"/>
  <c r="C595" i="15"/>
  <c r="J595" i="15"/>
  <c r="AE595" i="15"/>
  <c r="AX595" i="15"/>
  <c r="B596" i="15"/>
  <c r="C596" i="15"/>
  <c r="J596" i="15"/>
  <c r="AE596" i="15"/>
  <c r="AX596" i="15"/>
  <c r="B597" i="15"/>
  <c r="C597" i="15"/>
  <c r="J597" i="15"/>
  <c r="AE597" i="15"/>
  <c r="AX597" i="15"/>
  <c r="B598" i="15"/>
  <c r="C598" i="15"/>
  <c r="J598" i="15"/>
  <c r="AE598" i="15"/>
  <c r="AX598" i="15"/>
  <c r="B599" i="15"/>
  <c r="C599" i="15"/>
  <c r="J599" i="15"/>
  <c r="AE599" i="15"/>
  <c r="AX599" i="15"/>
  <c r="B600" i="15"/>
  <c r="C600" i="15"/>
  <c r="J600" i="15"/>
  <c r="AE600" i="15"/>
  <c r="AX600" i="15"/>
  <c r="B601" i="15"/>
  <c r="C601" i="15"/>
  <c r="J601" i="15"/>
  <c r="AE601" i="15"/>
  <c r="AX601" i="15"/>
  <c r="B602" i="15"/>
  <c r="C602" i="15"/>
  <c r="J602" i="15"/>
  <c r="AE602" i="15"/>
  <c r="AX602" i="15"/>
  <c r="B603" i="15"/>
  <c r="C603" i="15"/>
  <c r="J603" i="15"/>
  <c r="AE603" i="15"/>
  <c r="AX603" i="15"/>
  <c r="B604" i="15"/>
  <c r="C604" i="15"/>
  <c r="J604" i="15"/>
  <c r="AE604" i="15"/>
  <c r="AX604" i="15"/>
  <c r="B605" i="15"/>
  <c r="C605" i="15"/>
  <c r="J605" i="15"/>
  <c r="AE605" i="15"/>
  <c r="AX605" i="15"/>
  <c r="B606" i="15"/>
  <c r="C606" i="15"/>
  <c r="J606" i="15"/>
  <c r="AE606" i="15"/>
  <c r="AX606" i="15"/>
  <c r="B607" i="15"/>
  <c r="C607" i="15"/>
  <c r="J607" i="15"/>
  <c r="AE607" i="15"/>
  <c r="AX607" i="15"/>
  <c r="B608" i="15"/>
  <c r="C608" i="15"/>
  <c r="J608" i="15"/>
  <c r="AE608" i="15"/>
  <c r="AX608" i="15"/>
  <c r="B609" i="15"/>
  <c r="C609" i="15"/>
  <c r="J609" i="15"/>
  <c r="AE609" i="15"/>
  <c r="AX609" i="15"/>
  <c r="B610" i="15"/>
  <c r="C610" i="15"/>
  <c r="J610" i="15"/>
  <c r="AE610" i="15"/>
  <c r="AX610" i="15"/>
  <c r="B611" i="15"/>
  <c r="C611" i="15"/>
  <c r="J611" i="15"/>
  <c r="AE611" i="15"/>
  <c r="AX611" i="15"/>
  <c r="B612" i="15"/>
  <c r="C612" i="15"/>
  <c r="J612" i="15"/>
  <c r="AE612" i="15"/>
  <c r="AX612" i="15"/>
  <c r="B613" i="15"/>
  <c r="C613" i="15"/>
  <c r="J613" i="15"/>
  <c r="AE613" i="15"/>
  <c r="AX613" i="15"/>
  <c r="B614" i="15"/>
  <c r="C614" i="15"/>
  <c r="J614" i="15"/>
  <c r="AE614" i="15"/>
  <c r="AX614" i="15"/>
  <c r="B615" i="15"/>
  <c r="C615" i="15"/>
  <c r="J615" i="15"/>
  <c r="AE615" i="15"/>
  <c r="AX615" i="15"/>
  <c r="B616" i="15"/>
  <c r="C616" i="15"/>
  <c r="J616" i="15"/>
  <c r="AE616" i="15"/>
  <c r="AX616" i="15"/>
  <c r="B617" i="15"/>
  <c r="C617" i="15"/>
  <c r="J617" i="15"/>
  <c r="AE617" i="15"/>
  <c r="AX617" i="15"/>
  <c r="B618" i="15"/>
  <c r="C618" i="15"/>
  <c r="J618" i="15"/>
  <c r="AE618" i="15"/>
  <c r="AX618" i="15"/>
  <c r="B619" i="15"/>
  <c r="C619" i="15"/>
  <c r="J619" i="15"/>
  <c r="AE619" i="15"/>
  <c r="AX619" i="15"/>
  <c r="B620" i="15"/>
  <c r="C620" i="15"/>
  <c r="J620" i="15"/>
  <c r="AE620" i="15"/>
  <c r="AX620" i="15"/>
  <c r="B621" i="15"/>
  <c r="C621" i="15"/>
  <c r="J621" i="15"/>
  <c r="AE621" i="15"/>
  <c r="AX621" i="15"/>
  <c r="B622" i="15"/>
  <c r="C622" i="15"/>
  <c r="J622" i="15"/>
  <c r="AE622" i="15"/>
  <c r="AX622" i="15"/>
  <c r="B623" i="15"/>
  <c r="C623" i="15"/>
  <c r="J623" i="15"/>
  <c r="AE623" i="15"/>
  <c r="AX623" i="15"/>
  <c r="B624" i="15"/>
  <c r="C624" i="15"/>
  <c r="J624" i="15"/>
  <c r="AE624" i="15"/>
  <c r="AX624" i="15"/>
  <c r="B625" i="15"/>
  <c r="C625" i="15"/>
  <c r="J625" i="15"/>
  <c r="AE625" i="15"/>
  <c r="AX625" i="15"/>
  <c r="B626" i="15"/>
  <c r="C626" i="15"/>
  <c r="J626" i="15"/>
  <c r="AE626" i="15"/>
  <c r="AX626" i="15"/>
  <c r="B627" i="15"/>
  <c r="C627" i="15"/>
  <c r="J627" i="15"/>
  <c r="AE627" i="15"/>
  <c r="AX627" i="15"/>
  <c r="B628" i="15"/>
  <c r="C628" i="15"/>
  <c r="J628" i="15"/>
  <c r="AE628" i="15"/>
  <c r="AX628" i="15"/>
  <c r="B629" i="15"/>
  <c r="C629" i="15"/>
  <c r="J629" i="15"/>
  <c r="AE629" i="15"/>
  <c r="AX629" i="15"/>
  <c r="B630" i="15"/>
  <c r="C630" i="15"/>
  <c r="J630" i="15"/>
  <c r="AE630" i="15"/>
  <c r="AX630" i="15"/>
  <c r="B631" i="15"/>
  <c r="C631" i="15"/>
  <c r="J631" i="15"/>
  <c r="AE631" i="15"/>
  <c r="AX631" i="15"/>
  <c r="B632" i="15"/>
  <c r="C632" i="15"/>
  <c r="J632" i="15"/>
  <c r="AE632" i="15"/>
  <c r="AX632" i="15"/>
  <c r="B633" i="15"/>
  <c r="C633" i="15"/>
  <c r="J633" i="15"/>
  <c r="AE633" i="15"/>
  <c r="AX633" i="15"/>
  <c r="B634" i="15"/>
  <c r="C634" i="15"/>
  <c r="J634" i="15"/>
  <c r="AE634" i="15"/>
  <c r="AX634" i="15"/>
  <c r="B635" i="15"/>
  <c r="C635" i="15"/>
  <c r="J635" i="15"/>
  <c r="AE635" i="15"/>
  <c r="AX635" i="15"/>
  <c r="B636" i="15"/>
  <c r="C636" i="15"/>
  <c r="J636" i="15"/>
  <c r="AE636" i="15"/>
  <c r="AX636" i="15"/>
  <c r="B637" i="15"/>
  <c r="C637" i="15"/>
  <c r="J637" i="15"/>
  <c r="AE637" i="15"/>
  <c r="AX637" i="15"/>
  <c r="B638" i="15"/>
  <c r="C638" i="15"/>
  <c r="J638" i="15"/>
  <c r="AE638" i="15"/>
  <c r="AX638" i="15"/>
  <c r="B639" i="15"/>
  <c r="C639" i="15"/>
  <c r="J639" i="15"/>
  <c r="AE639" i="15"/>
  <c r="AX639" i="15"/>
  <c r="B640" i="15"/>
  <c r="C640" i="15"/>
  <c r="J640" i="15"/>
  <c r="AE640" i="15"/>
  <c r="AX640" i="15"/>
  <c r="B641" i="15"/>
  <c r="C641" i="15"/>
  <c r="J641" i="15"/>
  <c r="AE641" i="15"/>
  <c r="AX641" i="15"/>
  <c r="B642" i="15"/>
  <c r="C642" i="15"/>
  <c r="J642" i="15"/>
  <c r="AE642" i="15"/>
  <c r="AX642" i="15"/>
  <c r="B643" i="15"/>
  <c r="C643" i="15"/>
  <c r="J643" i="15"/>
  <c r="AE643" i="15"/>
  <c r="AX643" i="15"/>
  <c r="B644" i="15"/>
  <c r="C644" i="15"/>
  <c r="J644" i="15"/>
  <c r="AE644" i="15"/>
  <c r="AX644" i="15"/>
  <c r="B645" i="15"/>
  <c r="C645" i="15"/>
  <c r="J645" i="15"/>
  <c r="AE645" i="15"/>
  <c r="AX645" i="15"/>
  <c r="B646" i="15"/>
  <c r="C646" i="15"/>
  <c r="J646" i="15"/>
  <c r="AE646" i="15"/>
  <c r="AX646" i="15"/>
  <c r="B647" i="15"/>
  <c r="C647" i="15"/>
  <c r="J647" i="15"/>
  <c r="AE647" i="15"/>
  <c r="AX647" i="15"/>
  <c r="B648" i="15"/>
  <c r="C648" i="15"/>
  <c r="J648" i="15"/>
  <c r="AE648" i="15"/>
  <c r="AX648" i="15"/>
  <c r="B649" i="15"/>
  <c r="C649" i="15"/>
  <c r="J649" i="15"/>
  <c r="AE649" i="15"/>
  <c r="AX649" i="15"/>
  <c r="B650" i="15"/>
  <c r="C650" i="15"/>
  <c r="J650" i="15"/>
  <c r="AE650" i="15"/>
  <c r="AX650" i="15"/>
  <c r="B651" i="15"/>
  <c r="C651" i="15"/>
  <c r="J651" i="15"/>
  <c r="AE651" i="15"/>
  <c r="AX651" i="15"/>
  <c r="B652" i="15"/>
  <c r="C652" i="15"/>
  <c r="J652" i="15"/>
  <c r="AE652" i="15"/>
  <c r="AX652" i="15"/>
  <c r="B653" i="15"/>
  <c r="C653" i="15"/>
  <c r="J653" i="15"/>
  <c r="AE653" i="15"/>
  <c r="AX653" i="15"/>
  <c r="B654" i="15"/>
  <c r="C654" i="15"/>
  <c r="J654" i="15"/>
  <c r="AE654" i="15"/>
  <c r="AX654" i="15"/>
  <c r="B655" i="15"/>
  <c r="C655" i="15"/>
  <c r="J655" i="15"/>
  <c r="AE655" i="15"/>
  <c r="AX655" i="15"/>
  <c r="B656" i="15"/>
  <c r="C656" i="15"/>
  <c r="J656" i="15"/>
  <c r="AE656" i="15"/>
  <c r="AX656" i="15"/>
  <c r="B657" i="15"/>
  <c r="C657" i="15"/>
  <c r="J657" i="15"/>
  <c r="AE657" i="15"/>
  <c r="AX657" i="15"/>
  <c r="B658" i="15"/>
  <c r="C658" i="15"/>
  <c r="J658" i="15"/>
  <c r="AE658" i="15"/>
  <c r="AX658" i="15"/>
  <c r="B659" i="15"/>
  <c r="C659" i="15"/>
  <c r="J659" i="15"/>
  <c r="AE659" i="15"/>
  <c r="AX659" i="15"/>
  <c r="B660" i="15"/>
  <c r="C660" i="15"/>
  <c r="J660" i="15"/>
  <c r="AE660" i="15"/>
  <c r="AX660" i="15"/>
  <c r="B661" i="15"/>
  <c r="C661" i="15"/>
  <c r="J661" i="15"/>
  <c r="AE661" i="15"/>
  <c r="AX661" i="15"/>
  <c r="B662" i="15"/>
  <c r="C662" i="15"/>
  <c r="J662" i="15"/>
  <c r="AE662" i="15"/>
  <c r="AX662" i="15"/>
  <c r="B663" i="15"/>
  <c r="C663" i="15"/>
  <c r="J663" i="15"/>
  <c r="AE663" i="15"/>
  <c r="AX663" i="15"/>
  <c r="B664" i="15"/>
  <c r="C664" i="15"/>
  <c r="J664" i="15"/>
  <c r="AE664" i="15"/>
  <c r="AX664" i="15"/>
  <c r="B665" i="15"/>
  <c r="C665" i="15"/>
  <c r="J665" i="15"/>
  <c r="AE665" i="15"/>
  <c r="AX665" i="15"/>
  <c r="B666" i="15"/>
  <c r="C666" i="15"/>
  <c r="J666" i="15"/>
  <c r="AE666" i="15"/>
  <c r="AX666" i="15"/>
  <c r="B667" i="15"/>
  <c r="C667" i="15"/>
  <c r="J667" i="15"/>
  <c r="AE667" i="15"/>
  <c r="AX667" i="15"/>
  <c r="B668" i="15"/>
  <c r="C668" i="15"/>
  <c r="J668" i="15"/>
  <c r="AE668" i="15"/>
  <c r="AX668" i="15"/>
  <c r="B669" i="15"/>
  <c r="C669" i="15"/>
  <c r="J669" i="15"/>
  <c r="AE669" i="15"/>
  <c r="AX669" i="15"/>
  <c r="B670" i="15"/>
  <c r="C670" i="15"/>
  <c r="J670" i="15"/>
  <c r="AE670" i="15"/>
  <c r="AX670" i="15"/>
  <c r="B671" i="15"/>
  <c r="C671" i="15"/>
  <c r="J671" i="15"/>
  <c r="AE671" i="15"/>
  <c r="AX671" i="15"/>
  <c r="B672" i="15"/>
  <c r="C672" i="15"/>
  <c r="J672" i="15"/>
  <c r="AE672" i="15"/>
  <c r="AX672" i="15"/>
  <c r="B673" i="15"/>
  <c r="C673" i="15"/>
  <c r="J673" i="15"/>
  <c r="AE673" i="15"/>
  <c r="AX673" i="15"/>
  <c r="B674" i="15"/>
  <c r="C674" i="15"/>
  <c r="J674" i="15"/>
  <c r="AE674" i="15"/>
  <c r="AX674" i="15"/>
  <c r="B675" i="15"/>
  <c r="C675" i="15"/>
  <c r="J675" i="15"/>
  <c r="AE675" i="15"/>
  <c r="AX675" i="15"/>
  <c r="B676" i="15"/>
  <c r="C676" i="15"/>
  <c r="J676" i="15"/>
  <c r="AE676" i="15"/>
  <c r="AX676" i="15"/>
  <c r="B677" i="15"/>
  <c r="C677" i="15"/>
  <c r="J677" i="15"/>
  <c r="AE677" i="15"/>
  <c r="AX677" i="15"/>
  <c r="B678" i="15"/>
  <c r="C678" i="15"/>
  <c r="J678" i="15"/>
  <c r="AE678" i="15"/>
  <c r="AX678" i="15"/>
  <c r="B679" i="15"/>
  <c r="C679" i="15"/>
  <c r="J679" i="15"/>
  <c r="AE679" i="15"/>
  <c r="AX679" i="15"/>
  <c r="B680" i="15"/>
  <c r="C680" i="15"/>
  <c r="J680" i="15"/>
  <c r="AE680" i="15"/>
  <c r="AX680" i="15"/>
  <c r="B681" i="15"/>
  <c r="C681" i="15"/>
  <c r="J681" i="15"/>
  <c r="AE681" i="15"/>
  <c r="AX681" i="15"/>
  <c r="B682" i="15"/>
  <c r="C682" i="15"/>
  <c r="J682" i="15"/>
  <c r="AE682" i="15"/>
  <c r="AX682" i="15"/>
  <c r="B683" i="15"/>
  <c r="C683" i="15"/>
  <c r="J683" i="15"/>
  <c r="AE683" i="15"/>
  <c r="AX683" i="15"/>
  <c r="B684" i="15"/>
  <c r="C684" i="15"/>
  <c r="J684" i="15"/>
  <c r="AE684" i="15"/>
  <c r="AX684" i="15"/>
  <c r="B685" i="15"/>
  <c r="C685" i="15"/>
  <c r="J685" i="15"/>
  <c r="AE685" i="15"/>
  <c r="AX685" i="15"/>
  <c r="B686" i="15"/>
  <c r="C686" i="15"/>
  <c r="J686" i="15"/>
  <c r="AE686" i="15"/>
  <c r="AX686" i="15"/>
  <c r="B687" i="15"/>
  <c r="C687" i="15"/>
  <c r="J687" i="15"/>
  <c r="AE687" i="15"/>
  <c r="AX687" i="15"/>
  <c r="B688" i="15"/>
  <c r="C688" i="15"/>
  <c r="J688" i="15"/>
  <c r="AE688" i="15"/>
  <c r="AX688" i="15"/>
  <c r="B689" i="15"/>
  <c r="C689" i="15"/>
  <c r="J689" i="15"/>
  <c r="AE689" i="15"/>
  <c r="AX689" i="15"/>
  <c r="B690" i="15"/>
  <c r="C690" i="15"/>
  <c r="J690" i="15"/>
  <c r="AE690" i="15"/>
  <c r="AX690" i="15"/>
  <c r="B691" i="15"/>
  <c r="C691" i="15"/>
  <c r="J691" i="15"/>
  <c r="AE691" i="15"/>
  <c r="AX691" i="15"/>
  <c r="B692" i="15"/>
  <c r="C692" i="15"/>
  <c r="J692" i="15"/>
  <c r="AE692" i="15"/>
  <c r="AX692" i="15"/>
  <c r="B693" i="15"/>
  <c r="C693" i="15"/>
  <c r="J693" i="15"/>
  <c r="AE693" i="15"/>
  <c r="AX693" i="15"/>
  <c r="B694" i="15"/>
  <c r="C694" i="15"/>
  <c r="J694" i="15"/>
  <c r="AE694" i="15"/>
  <c r="AX694" i="15"/>
  <c r="B695" i="15"/>
  <c r="C695" i="15"/>
  <c r="J695" i="15"/>
  <c r="AE695" i="15"/>
  <c r="AX695" i="15"/>
  <c r="B696" i="15"/>
  <c r="C696" i="15"/>
  <c r="J696" i="15"/>
  <c r="AE696" i="15"/>
  <c r="AX696" i="15"/>
  <c r="B697" i="15"/>
  <c r="C697" i="15"/>
  <c r="J697" i="15"/>
  <c r="AE697" i="15"/>
  <c r="AX697" i="15"/>
  <c r="B698" i="15"/>
  <c r="C698" i="15"/>
  <c r="J698" i="15"/>
  <c r="AE698" i="15"/>
  <c r="AX698" i="15"/>
  <c r="B699" i="15"/>
  <c r="C699" i="15"/>
  <c r="J699" i="15"/>
  <c r="AE699" i="15"/>
  <c r="AX699" i="15"/>
  <c r="B700" i="15"/>
  <c r="C700" i="15"/>
  <c r="J700" i="15"/>
  <c r="AE700" i="15"/>
  <c r="AX700" i="15"/>
  <c r="B701" i="15"/>
  <c r="C701" i="15"/>
  <c r="J701" i="15"/>
  <c r="AE701" i="15"/>
  <c r="AX701" i="15"/>
  <c r="B702" i="15"/>
  <c r="C702" i="15"/>
  <c r="J702" i="15"/>
  <c r="AE702" i="15"/>
  <c r="AX702" i="15"/>
  <c r="B703" i="15"/>
  <c r="C703" i="15"/>
  <c r="J703" i="15"/>
  <c r="AE703" i="15"/>
  <c r="AX703" i="15"/>
  <c r="B704" i="15"/>
  <c r="C704" i="15"/>
  <c r="J704" i="15"/>
  <c r="AE704" i="15"/>
  <c r="AX704" i="15"/>
  <c r="B705" i="15"/>
  <c r="C705" i="15"/>
  <c r="J705" i="15"/>
  <c r="AE705" i="15"/>
  <c r="AX705" i="15"/>
  <c r="B706" i="15"/>
  <c r="C706" i="15"/>
  <c r="J706" i="15"/>
  <c r="AE706" i="15"/>
  <c r="AX706" i="15"/>
  <c r="B707" i="15"/>
  <c r="C707" i="15"/>
  <c r="J707" i="15"/>
  <c r="AE707" i="15"/>
  <c r="AX707" i="15"/>
  <c r="B708" i="15"/>
  <c r="C708" i="15"/>
  <c r="J708" i="15"/>
  <c r="AE708" i="15"/>
  <c r="AX708" i="15"/>
  <c r="B709" i="15"/>
  <c r="C709" i="15"/>
  <c r="J709" i="15"/>
  <c r="AE709" i="15"/>
  <c r="AX709" i="15"/>
  <c r="B710" i="15"/>
  <c r="C710" i="15"/>
  <c r="J710" i="15"/>
  <c r="AE710" i="15"/>
  <c r="AX710" i="15"/>
  <c r="B711" i="15"/>
  <c r="C711" i="15"/>
  <c r="J711" i="15"/>
  <c r="AE711" i="15"/>
  <c r="AX711" i="15"/>
  <c r="B712" i="15"/>
  <c r="C712" i="15"/>
  <c r="J712" i="15"/>
  <c r="AE712" i="15"/>
  <c r="AX712" i="15"/>
  <c r="B713" i="15"/>
  <c r="C713" i="15"/>
  <c r="J713" i="15"/>
  <c r="AE713" i="15"/>
  <c r="AX713" i="15"/>
  <c r="B714" i="15"/>
  <c r="C714" i="15"/>
  <c r="J714" i="15"/>
  <c r="AE714" i="15"/>
  <c r="AX714" i="15"/>
  <c r="B715" i="15"/>
  <c r="C715" i="15"/>
  <c r="J715" i="15"/>
  <c r="AE715" i="15"/>
  <c r="AX715" i="15"/>
  <c r="B716" i="15"/>
  <c r="C716" i="15"/>
  <c r="J716" i="15"/>
  <c r="AE716" i="15"/>
  <c r="AX716" i="15"/>
  <c r="B717" i="15"/>
  <c r="C717" i="15"/>
  <c r="J717" i="15"/>
  <c r="AE717" i="15"/>
  <c r="AX717" i="15"/>
  <c r="B718" i="15"/>
  <c r="C718" i="15"/>
  <c r="J718" i="15"/>
  <c r="AE718" i="15"/>
  <c r="AX718" i="15"/>
  <c r="B719" i="15"/>
  <c r="C719" i="15"/>
  <c r="J719" i="15"/>
  <c r="AE719" i="15"/>
  <c r="AX719" i="15"/>
  <c r="B720" i="15"/>
  <c r="C720" i="15"/>
  <c r="J720" i="15"/>
  <c r="AE720" i="15"/>
  <c r="AX720" i="15"/>
  <c r="B721" i="15"/>
  <c r="C721" i="15"/>
  <c r="J721" i="15"/>
  <c r="AE721" i="15"/>
  <c r="AX721" i="15"/>
  <c r="B722" i="15"/>
  <c r="C722" i="15"/>
  <c r="J722" i="15"/>
  <c r="AE722" i="15"/>
  <c r="AX722" i="15"/>
  <c r="B723" i="15"/>
  <c r="C723" i="15"/>
  <c r="J723" i="15"/>
  <c r="AE723" i="15"/>
  <c r="AX723" i="15"/>
  <c r="B724" i="15"/>
  <c r="C724" i="15"/>
  <c r="J724" i="15"/>
  <c r="AE724" i="15"/>
  <c r="AX724" i="15"/>
  <c r="B725" i="15"/>
  <c r="C725" i="15"/>
  <c r="J725" i="15"/>
  <c r="AE725" i="15"/>
  <c r="AX725" i="15"/>
  <c r="B726" i="15"/>
  <c r="C726" i="15"/>
  <c r="J726" i="15"/>
  <c r="AE726" i="15"/>
  <c r="AX726" i="15"/>
  <c r="B727" i="15"/>
  <c r="C727" i="15"/>
  <c r="J727" i="15"/>
  <c r="AE727" i="15"/>
  <c r="AX727" i="15"/>
  <c r="B728" i="15"/>
  <c r="C728" i="15"/>
  <c r="J728" i="15"/>
  <c r="AE728" i="15"/>
  <c r="AX728" i="15"/>
  <c r="B729" i="15"/>
  <c r="C729" i="15"/>
  <c r="J729" i="15"/>
  <c r="AE729" i="15"/>
  <c r="AX729" i="15"/>
  <c r="B730" i="15"/>
  <c r="C730" i="15"/>
  <c r="J730" i="15"/>
  <c r="AE730" i="15"/>
  <c r="AX730" i="15"/>
  <c r="B731" i="15"/>
  <c r="C731" i="15"/>
  <c r="J731" i="15"/>
  <c r="AE731" i="15"/>
  <c r="AX731" i="15"/>
  <c r="B732" i="15"/>
  <c r="C732" i="15"/>
  <c r="J732" i="15"/>
  <c r="AE732" i="15"/>
  <c r="AX732" i="15"/>
  <c r="B733" i="15"/>
  <c r="C733" i="15"/>
  <c r="J733" i="15"/>
  <c r="AE733" i="15"/>
  <c r="AX733" i="15"/>
  <c r="B734" i="15"/>
  <c r="C734" i="15"/>
  <c r="J734" i="15"/>
  <c r="AE734" i="15"/>
  <c r="AX734" i="15"/>
  <c r="B735" i="15"/>
  <c r="C735" i="15"/>
  <c r="J735" i="15"/>
  <c r="AE735" i="15"/>
  <c r="AX735" i="15"/>
  <c r="B736" i="15"/>
  <c r="C736" i="15"/>
  <c r="J736" i="15"/>
  <c r="AE736" i="15"/>
  <c r="AX736" i="15"/>
  <c r="B737" i="15"/>
  <c r="C737" i="15"/>
  <c r="J737" i="15"/>
  <c r="AE737" i="15"/>
  <c r="AX737" i="15"/>
  <c r="B738" i="15"/>
  <c r="C738" i="15"/>
  <c r="J738" i="15"/>
  <c r="AE738" i="15"/>
  <c r="AX738" i="15"/>
  <c r="B739" i="15"/>
  <c r="C739" i="15"/>
  <c r="J739" i="15"/>
  <c r="AE739" i="15"/>
  <c r="AX739" i="15"/>
  <c r="B740" i="15"/>
  <c r="C740" i="15"/>
  <c r="J740" i="15"/>
  <c r="AE740" i="15"/>
  <c r="AX740" i="15"/>
  <c r="B741" i="15"/>
  <c r="C741" i="15"/>
  <c r="J741" i="15"/>
  <c r="AE741" i="15"/>
  <c r="AX741" i="15"/>
  <c r="B742" i="15"/>
  <c r="C742" i="15"/>
  <c r="J742" i="15"/>
  <c r="AE742" i="15"/>
  <c r="AX742" i="15"/>
  <c r="B743" i="15"/>
  <c r="C743" i="15"/>
  <c r="J743" i="15"/>
  <c r="AE743" i="15"/>
  <c r="AX743" i="15"/>
  <c r="B744" i="15"/>
  <c r="C744" i="15"/>
  <c r="J744" i="15"/>
  <c r="AE744" i="15"/>
  <c r="AX744" i="15"/>
  <c r="B745" i="15"/>
  <c r="C745" i="15"/>
  <c r="J745" i="15"/>
  <c r="AE745" i="15"/>
  <c r="AX745" i="15"/>
  <c r="B746" i="15"/>
  <c r="C746" i="15"/>
  <c r="J746" i="15"/>
  <c r="AE746" i="15"/>
  <c r="AX746" i="15"/>
  <c r="B747" i="15"/>
  <c r="C747" i="15"/>
  <c r="J747" i="15"/>
  <c r="AE747" i="15"/>
  <c r="AX747" i="15"/>
  <c r="B748" i="15"/>
  <c r="C748" i="15"/>
  <c r="J748" i="15"/>
  <c r="AE748" i="15"/>
  <c r="AX748" i="15"/>
  <c r="B749" i="15"/>
  <c r="C749" i="15"/>
  <c r="J749" i="15"/>
  <c r="AE749" i="15"/>
  <c r="AX749" i="15"/>
  <c r="B750" i="15"/>
  <c r="C750" i="15"/>
  <c r="J750" i="15"/>
  <c r="AE750" i="15"/>
  <c r="AX750" i="15"/>
  <c r="B751" i="15"/>
  <c r="C751" i="15"/>
  <c r="J751" i="15"/>
  <c r="AE751" i="15"/>
  <c r="AX751" i="15"/>
  <c r="B752" i="15"/>
  <c r="C752" i="15"/>
  <c r="J752" i="15"/>
  <c r="AE752" i="15"/>
  <c r="AX752" i="15"/>
  <c r="B753" i="15"/>
  <c r="C753" i="15"/>
  <c r="J753" i="15"/>
  <c r="AE753" i="15"/>
  <c r="AX753" i="15"/>
  <c r="B754" i="15"/>
  <c r="C754" i="15"/>
  <c r="J754" i="15"/>
  <c r="AE754" i="15"/>
  <c r="AX754" i="15"/>
  <c r="B755" i="15"/>
  <c r="C755" i="15"/>
  <c r="J755" i="15"/>
  <c r="AE755" i="15"/>
  <c r="AX755" i="15"/>
  <c r="B756" i="15"/>
  <c r="C756" i="15"/>
  <c r="J756" i="15"/>
  <c r="AE756" i="15"/>
  <c r="AX756" i="15"/>
  <c r="B757" i="15"/>
  <c r="C757" i="15"/>
  <c r="J757" i="15"/>
  <c r="AE757" i="15"/>
  <c r="AX757" i="15"/>
  <c r="B758" i="15"/>
  <c r="C758" i="15"/>
  <c r="J758" i="15"/>
  <c r="AE758" i="15"/>
  <c r="AX758" i="15"/>
  <c r="B759" i="15"/>
  <c r="C759" i="15"/>
  <c r="J759" i="15"/>
  <c r="AE759" i="15"/>
  <c r="AX759" i="15"/>
  <c r="B760" i="15"/>
  <c r="C760" i="15"/>
  <c r="J760" i="15"/>
  <c r="AE760" i="15"/>
  <c r="AX760" i="15"/>
  <c r="B761" i="15"/>
  <c r="C761" i="15"/>
  <c r="J761" i="15"/>
  <c r="AE761" i="15"/>
  <c r="AX761" i="15"/>
  <c r="B762" i="15"/>
  <c r="C762" i="15"/>
  <c r="J762" i="15"/>
  <c r="AE762" i="15"/>
  <c r="AX762" i="15"/>
  <c r="B763" i="15"/>
  <c r="C763" i="15"/>
  <c r="J763" i="15"/>
  <c r="AE763" i="15"/>
  <c r="AX763" i="15"/>
  <c r="B764" i="15"/>
  <c r="C764" i="15"/>
  <c r="J764" i="15"/>
  <c r="AE764" i="15"/>
  <c r="AX764" i="15"/>
  <c r="B765" i="15"/>
  <c r="C765" i="15"/>
  <c r="J765" i="15"/>
  <c r="AE765" i="15"/>
  <c r="AX765" i="15"/>
  <c r="B766" i="15"/>
  <c r="C766" i="15"/>
  <c r="J766" i="15"/>
  <c r="AE766" i="15"/>
  <c r="AX766" i="15"/>
  <c r="B767" i="15"/>
  <c r="C767" i="15"/>
  <c r="J767" i="15"/>
  <c r="AE767" i="15"/>
  <c r="AX767" i="15"/>
  <c r="B768" i="15"/>
  <c r="C768" i="15"/>
  <c r="J768" i="15"/>
  <c r="AE768" i="15"/>
  <c r="AX768" i="15"/>
  <c r="B769" i="15"/>
  <c r="C769" i="15"/>
  <c r="J769" i="15"/>
  <c r="AE769" i="15"/>
  <c r="AX769" i="15"/>
  <c r="B770" i="15"/>
  <c r="C770" i="15"/>
  <c r="J770" i="15"/>
  <c r="AE770" i="15"/>
  <c r="AX770" i="15"/>
  <c r="B771" i="15"/>
  <c r="C771" i="15"/>
  <c r="J771" i="15"/>
  <c r="AE771" i="15"/>
  <c r="AX771" i="15"/>
  <c r="B772" i="15"/>
  <c r="C772" i="15"/>
  <c r="J772" i="15"/>
  <c r="AE772" i="15"/>
  <c r="AX772" i="15"/>
  <c r="B773" i="15"/>
  <c r="C773" i="15"/>
  <c r="J773" i="15"/>
  <c r="AE773" i="15"/>
  <c r="AX773" i="15"/>
  <c r="B774" i="15"/>
  <c r="C774" i="15"/>
  <c r="J774" i="15"/>
  <c r="AE774" i="15"/>
  <c r="AX774" i="15"/>
  <c r="B775" i="15"/>
  <c r="C775" i="15"/>
  <c r="J775" i="15"/>
  <c r="AE775" i="15"/>
  <c r="AX775" i="15"/>
  <c r="B776" i="15"/>
  <c r="C776" i="15"/>
  <c r="J776" i="15"/>
  <c r="AE776" i="15"/>
  <c r="AX776" i="15"/>
  <c r="B777" i="15"/>
  <c r="C777" i="15"/>
  <c r="J777" i="15"/>
  <c r="AE777" i="15"/>
  <c r="AX777" i="15"/>
  <c r="B778" i="15"/>
  <c r="C778" i="15"/>
  <c r="J778" i="15"/>
  <c r="AE778" i="15"/>
  <c r="AX778" i="15"/>
  <c r="B779" i="15"/>
  <c r="C779" i="15"/>
  <c r="J779" i="15"/>
  <c r="AE779" i="15"/>
  <c r="AX779" i="15"/>
  <c r="B780" i="15"/>
  <c r="C780" i="15"/>
  <c r="J780" i="15"/>
  <c r="AE780" i="15"/>
  <c r="AX780" i="15"/>
  <c r="B781" i="15"/>
  <c r="C781" i="15"/>
  <c r="J781" i="15"/>
  <c r="AE781" i="15"/>
  <c r="AX781" i="15"/>
  <c r="B782" i="15"/>
  <c r="C782" i="15"/>
  <c r="J782" i="15"/>
  <c r="AE782" i="15"/>
  <c r="AX782" i="15"/>
  <c r="B783" i="15"/>
  <c r="C783" i="15"/>
  <c r="J783" i="15"/>
  <c r="AE783" i="15"/>
  <c r="AX783" i="15"/>
  <c r="B784" i="15"/>
  <c r="C784" i="15"/>
  <c r="J784" i="15"/>
  <c r="AE784" i="15"/>
  <c r="AX784" i="15"/>
  <c r="B785" i="15"/>
  <c r="C785" i="15"/>
  <c r="J785" i="15"/>
  <c r="AE785" i="15"/>
  <c r="AX785" i="15"/>
  <c r="B786" i="15"/>
  <c r="C786" i="15"/>
  <c r="J786" i="15"/>
  <c r="AE786" i="15"/>
  <c r="AX786" i="15"/>
  <c r="B787" i="15"/>
  <c r="C787" i="15"/>
  <c r="J787" i="15"/>
  <c r="AE787" i="15"/>
  <c r="AX787" i="15"/>
  <c r="B788" i="15"/>
  <c r="C788" i="15"/>
  <c r="J788" i="15"/>
  <c r="AE788" i="15"/>
  <c r="AX788" i="15"/>
  <c r="B789" i="15"/>
  <c r="C789" i="15"/>
  <c r="J789" i="15"/>
  <c r="AE789" i="15"/>
  <c r="AX789" i="15"/>
  <c r="B790" i="15"/>
  <c r="C790" i="15"/>
  <c r="J790" i="15"/>
  <c r="AE790" i="15"/>
  <c r="AX790" i="15"/>
  <c r="B791" i="15"/>
  <c r="C791" i="15"/>
  <c r="J791" i="15"/>
  <c r="AE791" i="15"/>
  <c r="AX791" i="15"/>
  <c r="B792" i="15"/>
  <c r="C792" i="15"/>
  <c r="J792" i="15"/>
  <c r="AE792" i="15"/>
  <c r="AX792" i="15"/>
  <c r="B793" i="15"/>
  <c r="C793" i="15"/>
  <c r="J793" i="15"/>
  <c r="AE793" i="15"/>
  <c r="AX793" i="15"/>
  <c r="B794" i="15"/>
  <c r="C794" i="15"/>
  <c r="J794" i="15"/>
  <c r="AE794" i="15"/>
  <c r="AX794" i="15"/>
  <c r="B795" i="15"/>
  <c r="C795" i="15"/>
  <c r="J795" i="15"/>
  <c r="AE795" i="15"/>
  <c r="AX795" i="15"/>
  <c r="B796" i="15"/>
  <c r="C796" i="15"/>
  <c r="J796" i="15"/>
  <c r="AE796" i="15"/>
  <c r="AX796" i="15"/>
  <c r="B797" i="15"/>
  <c r="C797" i="15"/>
  <c r="J797" i="15"/>
  <c r="AE797" i="15"/>
  <c r="AX797" i="15"/>
  <c r="B798" i="15"/>
  <c r="C798" i="15"/>
  <c r="J798" i="15"/>
  <c r="AE798" i="15"/>
  <c r="AX798" i="15"/>
  <c r="B799" i="15"/>
  <c r="C799" i="15"/>
  <c r="J799" i="15"/>
  <c r="AE799" i="15"/>
  <c r="AX799" i="15"/>
  <c r="B800" i="15"/>
  <c r="C800" i="15"/>
  <c r="J800" i="15"/>
  <c r="AE800" i="15"/>
  <c r="AX800" i="15"/>
  <c r="B801" i="15"/>
  <c r="C801" i="15"/>
  <c r="J801" i="15"/>
  <c r="AE801" i="15"/>
  <c r="AX801" i="15"/>
  <c r="B802" i="15"/>
  <c r="C802" i="15"/>
  <c r="J802" i="15"/>
  <c r="AE802" i="15"/>
  <c r="AX802" i="15"/>
  <c r="B803" i="15"/>
  <c r="C803" i="15"/>
  <c r="J803" i="15"/>
  <c r="AE803" i="15"/>
  <c r="AX803" i="15"/>
  <c r="B804" i="15"/>
  <c r="C804" i="15"/>
  <c r="J804" i="15"/>
  <c r="AE804" i="15"/>
  <c r="AX804" i="15"/>
  <c r="B805" i="15"/>
  <c r="C805" i="15"/>
  <c r="J805" i="15"/>
  <c r="AE805" i="15"/>
  <c r="AX805" i="15"/>
  <c r="B806" i="15"/>
  <c r="C806" i="15"/>
  <c r="J806" i="15"/>
  <c r="AE806" i="15"/>
  <c r="AX806" i="15"/>
  <c r="B807" i="15"/>
  <c r="C807" i="15"/>
  <c r="J807" i="15"/>
  <c r="AE807" i="15"/>
  <c r="AX807" i="15"/>
  <c r="B808" i="15"/>
  <c r="C808" i="15"/>
  <c r="J808" i="15"/>
  <c r="AE808" i="15"/>
  <c r="AX808" i="15"/>
  <c r="B809" i="15"/>
  <c r="C809" i="15"/>
  <c r="J809" i="15"/>
  <c r="AE809" i="15"/>
  <c r="AX809" i="15"/>
  <c r="B810" i="15"/>
  <c r="C810" i="15"/>
  <c r="J810" i="15"/>
  <c r="AE810" i="15"/>
  <c r="AX810" i="15"/>
  <c r="B811" i="15"/>
  <c r="C811" i="15"/>
  <c r="J811" i="15"/>
  <c r="AE811" i="15"/>
  <c r="AX811" i="15"/>
  <c r="B812" i="15"/>
  <c r="C812" i="15"/>
  <c r="J812" i="15"/>
  <c r="AE812" i="15"/>
  <c r="AX812" i="15"/>
  <c r="B7" i="14"/>
  <c r="AB7" i="14"/>
  <c r="AP7" i="14"/>
  <c r="B8" i="14"/>
  <c r="AB8" i="14"/>
  <c r="AP8" i="14"/>
  <c r="B9" i="14"/>
  <c r="AB9" i="14"/>
  <c r="AP9" i="14"/>
  <c r="B10" i="14"/>
  <c r="AB10" i="14"/>
  <c r="AP10" i="14"/>
  <c r="B11" i="14"/>
  <c r="AB11" i="14"/>
  <c r="AP11" i="14"/>
  <c r="B12" i="14"/>
  <c r="AB12" i="14"/>
  <c r="AP12" i="14"/>
  <c r="B13" i="14"/>
  <c r="AB13" i="14"/>
  <c r="AP13" i="14"/>
  <c r="B14" i="14"/>
  <c r="AB14" i="14"/>
  <c r="AP14" i="14"/>
  <c r="B15" i="14"/>
  <c r="AB15" i="14"/>
  <c r="AP15" i="14"/>
  <c r="B16" i="14"/>
  <c r="AB16" i="14"/>
  <c r="AP16" i="14"/>
  <c r="B17" i="14"/>
  <c r="AB17" i="14"/>
  <c r="AP17" i="14"/>
  <c r="B18" i="14"/>
  <c r="AB18" i="14"/>
  <c r="AP18" i="14"/>
  <c r="B19" i="14"/>
  <c r="AB19" i="14"/>
  <c r="AP19" i="14"/>
  <c r="B20" i="14"/>
  <c r="AB20" i="14"/>
  <c r="AP20" i="14"/>
  <c r="B21" i="14"/>
  <c r="AB21" i="14"/>
  <c r="AP21" i="14"/>
  <c r="B22" i="14"/>
  <c r="AB22" i="14"/>
  <c r="AP22" i="14"/>
  <c r="B23" i="14"/>
  <c r="AB23" i="14"/>
  <c r="AP23" i="14"/>
  <c r="B24" i="14"/>
  <c r="AB24" i="14"/>
  <c r="AP24" i="14"/>
  <c r="B25" i="14"/>
  <c r="AB25" i="14"/>
  <c r="AP25" i="14"/>
  <c r="B26" i="14"/>
  <c r="AB26" i="14"/>
  <c r="AP26" i="14"/>
  <c r="B27" i="14"/>
  <c r="AB27" i="14"/>
  <c r="AP27" i="14"/>
  <c r="B28" i="14"/>
  <c r="AB28" i="14"/>
  <c r="AP28" i="14"/>
  <c r="B29" i="14"/>
  <c r="AB29" i="14"/>
  <c r="AP29" i="14"/>
  <c r="B30" i="14"/>
  <c r="AB30" i="14"/>
  <c r="AP30" i="14"/>
  <c r="B31" i="14"/>
  <c r="AB31" i="14"/>
  <c r="AP31" i="14"/>
  <c r="B32" i="14"/>
  <c r="AB32" i="14"/>
  <c r="AP32" i="14"/>
  <c r="B33" i="14"/>
  <c r="AB33" i="14"/>
  <c r="AP33" i="14"/>
  <c r="B34" i="14"/>
  <c r="AB34" i="14"/>
  <c r="AP34" i="14"/>
  <c r="B35" i="14"/>
  <c r="AB35" i="14"/>
  <c r="AP35" i="14"/>
  <c r="B36" i="14"/>
  <c r="AB36" i="14"/>
  <c r="AP36" i="14"/>
  <c r="B37" i="14"/>
  <c r="AB37" i="14"/>
  <c r="AP37" i="14"/>
  <c r="B38" i="14"/>
  <c r="AB38" i="14"/>
  <c r="AP38" i="14"/>
  <c r="B39" i="14"/>
  <c r="AB39" i="14"/>
  <c r="AP39" i="14"/>
  <c r="B40" i="14"/>
  <c r="AB40" i="14"/>
  <c r="AP40" i="14"/>
  <c r="B41" i="14"/>
  <c r="AB41" i="14"/>
  <c r="AP41" i="14"/>
  <c r="B42" i="14"/>
  <c r="AB42" i="14"/>
  <c r="AP42" i="14"/>
  <c r="B43" i="14"/>
  <c r="AB43" i="14"/>
  <c r="AP43" i="14"/>
  <c r="B44" i="14"/>
  <c r="AB44" i="14"/>
  <c r="AP44" i="14"/>
  <c r="B45" i="14"/>
  <c r="AB45" i="14"/>
  <c r="AP45" i="14"/>
  <c r="B46" i="14"/>
  <c r="AB46" i="14"/>
  <c r="AP46" i="14"/>
  <c r="B47" i="14"/>
  <c r="AB47" i="14"/>
  <c r="AP47" i="14"/>
  <c r="B48" i="14"/>
  <c r="AB48" i="14"/>
  <c r="AP48" i="14"/>
  <c r="B49" i="14"/>
  <c r="AB49" i="14"/>
  <c r="AP49" i="14"/>
  <c r="B50" i="14"/>
  <c r="AB50" i="14"/>
  <c r="AP50" i="14"/>
  <c r="B51" i="14"/>
  <c r="AB51" i="14"/>
  <c r="AP51" i="14"/>
  <c r="B52" i="14"/>
  <c r="AB52" i="14"/>
  <c r="AP52" i="14"/>
  <c r="B53" i="14"/>
  <c r="AB53" i="14"/>
  <c r="AP53" i="14"/>
  <c r="B54" i="14"/>
  <c r="AB54" i="14"/>
  <c r="AP54" i="14"/>
  <c r="B55" i="14"/>
  <c r="AB55" i="14"/>
  <c r="AP55" i="14"/>
  <c r="B56" i="14"/>
  <c r="AB56" i="14"/>
  <c r="AP56" i="14"/>
  <c r="B57" i="14"/>
  <c r="AB57" i="14"/>
  <c r="AP57" i="14"/>
  <c r="B58" i="14"/>
  <c r="AB58" i="14"/>
  <c r="AP58" i="14"/>
  <c r="B59" i="14"/>
  <c r="AB59" i="14"/>
  <c r="AP59" i="14"/>
  <c r="B60" i="14"/>
  <c r="AB60" i="14"/>
  <c r="AP60" i="14"/>
  <c r="B61" i="14"/>
  <c r="AB61" i="14"/>
  <c r="AP61" i="14"/>
  <c r="B62" i="14"/>
  <c r="AB62" i="14"/>
  <c r="AP62" i="14"/>
  <c r="B63" i="14"/>
  <c r="AB63" i="14"/>
  <c r="AP63" i="14"/>
  <c r="B64" i="14"/>
  <c r="AB64" i="14"/>
  <c r="AP64" i="14"/>
  <c r="B65" i="14"/>
  <c r="AB65" i="14"/>
  <c r="AP65" i="14"/>
  <c r="B66" i="14"/>
  <c r="AB66" i="14"/>
  <c r="AP66" i="14"/>
  <c r="B67" i="14"/>
  <c r="AB67" i="14"/>
  <c r="AP67" i="14"/>
  <c r="B68" i="14"/>
  <c r="AB68" i="14"/>
  <c r="AP68" i="14"/>
  <c r="B69" i="14"/>
  <c r="AB69" i="14"/>
  <c r="AP69" i="14"/>
  <c r="B70" i="14"/>
  <c r="AB70" i="14"/>
  <c r="AP70" i="14"/>
  <c r="B71" i="14"/>
  <c r="AB71" i="14"/>
  <c r="AP71" i="14"/>
  <c r="B72" i="14"/>
  <c r="AB72" i="14"/>
  <c r="AP72" i="14"/>
  <c r="B73" i="14"/>
  <c r="AB73" i="14"/>
  <c r="AP73" i="14"/>
  <c r="B74" i="14"/>
  <c r="AB74" i="14"/>
  <c r="AP74" i="14"/>
  <c r="B75" i="14"/>
  <c r="AB75" i="14"/>
  <c r="AP75" i="14"/>
  <c r="B76" i="14"/>
  <c r="AB76" i="14"/>
  <c r="AP76" i="14"/>
  <c r="B77" i="14"/>
  <c r="AB77" i="14"/>
  <c r="AP77" i="14"/>
  <c r="B78" i="14"/>
  <c r="AB78" i="14"/>
  <c r="AP78" i="14"/>
  <c r="B79" i="14"/>
  <c r="AB79" i="14"/>
  <c r="AP79" i="14"/>
  <c r="B80" i="14"/>
  <c r="AB80" i="14"/>
  <c r="AP80" i="14"/>
  <c r="B81" i="14"/>
  <c r="AB81" i="14"/>
  <c r="AP81" i="14"/>
  <c r="B82" i="14"/>
  <c r="AB82" i="14"/>
  <c r="AP82" i="14"/>
  <c r="B83" i="14"/>
  <c r="AB83" i="14"/>
  <c r="AP83" i="14"/>
  <c r="B84" i="14"/>
  <c r="AB84" i="14"/>
  <c r="AP84" i="14"/>
  <c r="B85" i="14"/>
  <c r="AB85" i="14"/>
  <c r="AP85" i="14"/>
  <c r="B86" i="14"/>
  <c r="AB86" i="14"/>
  <c r="AP86" i="14"/>
  <c r="B87" i="14"/>
  <c r="AB87" i="14"/>
  <c r="AP87" i="14"/>
  <c r="B88" i="14"/>
  <c r="AB88" i="14"/>
  <c r="AP88" i="14"/>
  <c r="B89" i="14"/>
  <c r="AB89" i="14"/>
  <c r="AP89" i="14"/>
  <c r="B90" i="14"/>
  <c r="AB90" i="14"/>
  <c r="AP90" i="14"/>
  <c r="B91" i="14"/>
  <c r="AB91" i="14"/>
  <c r="AP91" i="14"/>
  <c r="B92" i="14"/>
  <c r="AB92" i="14"/>
  <c r="AP92" i="14"/>
  <c r="B93" i="14"/>
  <c r="AB93" i="14"/>
  <c r="AP93" i="14"/>
  <c r="B94" i="14"/>
  <c r="AB94" i="14"/>
  <c r="AP94" i="14"/>
  <c r="B95" i="14"/>
  <c r="AB95" i="14"/>
  <c r="AP95" i="14"/>
  <c r="B96" i="14"/>
  <c r="AB96" i="14"/>
  <c r="AP96" i="14"/>
  <c r="B97" i="14"/>
  <c r="AB97" i="14"/>
  <c r="AP97" i="14"/>
  <c r="B98" i="14"/>
  <c r="AB98" i="14"/>
  <c r="AP98" i="14"/>
  <c r="B99" i="14"/>
  <c r="AB99" i="14"/>
  <c r="AP99" i="14"/>
  <c r="B100" i="14"/>
  <c r="AB100" i="14"/>
  <c r="AP100" i="14"/>
  <c r="B101" i="14"/>
  <c r="AB101" i="14"/>
  <c r="AP101" i="14"/>
  <c r="B102" i="14"/>
  <c r="AB102" i="14"/>
  <c r="AP102" i="14"/>
  <c r="B103" i="14"/>
  <c r="AB103" i="14"/>
  <c r="AP103" i="14"/>
  <c r="B104" i="14"/>
  <c r="AB104" i="14"/>
  <c r="AP104" i="14"/>
  <c r="B105" i="14"/>
  <c r="AB105" i="14"/>
  <c r="AP105" i="14"/>
  <c r="B106" i="14"/>
  <c r="AB106" i="14"/>
  <c r="AP106" i="14"/>
  <c r="B107" i="14"/>
  <c r="AB107" i="14"/>
  <c r="AP107" i="14"/>
  <c r="B108" i="14"/>
  <c r="AB108" i="14"/>
  <c r="AP108" i="14"/>
  <c r="B109" i="14"/>
  <c r="AB109" i="14"/>
  <c r="AP109" i="14"/>
  <c r="B110" i="14"/>
  <c r="AB110" i="14"/>
  <c r="AP110" i="14"/>
  <c r="B111" i="14"/>
  <c r="AB111" i="14"/>
  <c r="AP111" i="14"/>
  <c r="B112" i="14"/>
  <c r="AB112" i="14"/>
  <c r="AP112" i="14"/>
  <c r="B113" i="14"/>
  <c r="AB113" i="14"/>
  <c r="AP113" i="14"/>
  <c r="B114" i="14"/>
  <c r="AB114" i="14"/>
  <c r="AP114" i="14"/>
  <c r="B115" i="14"/>
  <c r="AB115" i="14"/>
  <c r="AP115" i="14"/>
  <c r="B116" i="14"/>
  <c r="AB116" i="14"/>
  <c r="AP116" i="14"/>
  <c r="B117" i="14"/>
  <c r="AB117" i="14"/>
  <c r="AP117" i="14"/>
  <c r="B118" i="14"/>
  <c r="AB118" i="14"/>
  <c r="AP118" i="14"/>
  <c r="B119" i="14"/>
  <c r="AB119" i="14"/>
  <c r="AP119" i="14"/>
  <c r="B120" i="14"/>
  <c r="AB120" i="14"/>
  <c r="AP120" i="14"/>
  <c r="B121" i="14"/>
  <c r="AB121" i="14"/>
  <c r="AP121" i="14"/>
  <c r="B122" i="14"/>
  <c r="AB122" i="14"/>
  <c r="AP122" i="14"/>
  <c r="B123" i="14"/>
  <c r="AB123" i="14"/>
  <c r="AP123" i="14"/>
  <c r="B124" i="14"/>
  <c r="AB124" i="14"/>
  <c r="AP124" i="14"/>
  <c r="B125" i="14"/>
  <c r="AB125" i="14"/>
  <c r="AP125" i="14"/>
  <c r="B126" i="14"/>
  <c r="AB126" i="14"/>
  <c r="AP126" i="14"/>
  <c r="B127" i="14"/>
  <c r="AB127" i="14"/>
  <c r="AP127" i="14"/>
  <c r="B128" i="14"/>
  <c r="AB128" i="14"/>
  <c r="AP128" i="14"/>
  <c r="B129" i="14"/>
  <c r="AB129" i="14"/>
  <c r="AP129" i="14"/>
  <c r="B130" i="14"/>
  <c r="AB130" i="14"/>
  <c r="AP130" i="14"/>
  <c r="B131" i="14"/>
  <c r="AB131" i="14"/>
  <c r="AP131" i="14"/>
  <c r="B132" i="14"/>
  <c r="AB132" i="14"/>
  <c r="AP132" i="14"/>
  <c r="B133" i="14"/>
  <c r="AB133" i="14"/>
  <c r="AP133" i="14"/>
  <c r="B134" i="14"/>
  <c r="AB134" i="14"/>
  <c r="AP134" i="14"/>
  <c r="B135" i="14"/>
  <c r="AB135" i="14"/>
  <c r="AP135" i="14"/>
  <c r="B136" i="14"/>
  <c r="AB136" i="14"/>
  <c r="AP136" i="14"/>
  <c r="B137" i="14"/>
  <c r="AB137" i="14"/>
  <c r="AP137" i="14"/>
  <c r="B138" i="14"/>
  <c r="AB138" i="14"/>
  <c r="AP138" i="14"/>
  <c r="B139" i="14"/>
  <c r="AB139" i="14"/>
  <c r="AP139" i="14"/>
  <c r="B140" i="14"/>
  <c r="AB140" i="14"/>
  <c r="AP140" i="14"/>
  <c r="B141" i="14"/>
  <c r="AB141" i="14"/>
  <c r="AP141" i="14"/>
  <c r="B142" i="14"/>
  <c r="AB142" i="14"/>
  <c r="AP142" i="14"/>
  <c r="B143" i="14"/>
  <c r="AB143" i="14"/>
  <c r="AP143" i="14"/>
  <c r="B144" i="14"/>
  <c r="AB144" i="14"/>
  <c r="AP144" i="14"/>
  <c r="B145" i="14"/>
  <c r="AB145" i="14"/>
  <c r="AP145" i="14"/>
  <c r="B146" i="14"/>
  <c r="AB146" i="14"/>
  <c r="AP146" i="14"/>
  <c r="B147" i="14"/>
  <c r="AB147" i="14"/>
  <c r="AP147" i="14"/>
  <c r="B148" i="14"/>
  <c r="AB148" i="14"/>
  <c r="AP148" i="14"/>
  <c r="B149" i="14"/>
  <c r="AB149" i="14"/>
  <c r="AP149" i="14"/>
  <c r="B150" i="14"/>
  <c r="AB150" i="14"/>
  <c r="AP150" i="14"/>
  <c r="B151" i="14"/>
  <c r="AB151" i="14"/>
  <c r="AP151" i="14"/>
  <c r="B152" i="14"/>
  <c r="AB152" i="14"/>
  <c r="AP152" i="14"/>
  <c r="B153" i="14"/>
  <c r="AB153" i="14"/>
  <c r="AP153" i="14"/>
  <c r="B154" i="14"/>
  <c r="AB154" i="14"/>
  <c r="AP154" i="14"/>
  <c r="B155" i="14"/>
  <c r="AB155" i="14"/>
  <c r="AP155" i="14"/>
  <c r="B156" i="14"/>
  <c r="AB156" i="14"/>
  <c r="AP156" i="14"/>
  <c r="B157" i="14"/>
  <c r="AB157" i="14"/>
  <c r="AP157" i="14"/>
  <c r="B158" i="14"/>
  <c r="AB158" i="14"/>
  <c r="AP158" i="14"/>
  <c r="B159" i="14"/>
  <c r="AB159" i="14"/>
  <c r="AP159" i="14"/>
  <c r="B160" i="14"/>
  <c r="AB160" i="14"/>
  <c r="AP160" i="14"/>
  <c r="B161" i="14"/>
  <c r="AB161" i="14"/>
  <c r="AP161" i="14"/>
  <c r="B162" i="14"/>
  <c r="AB162" i="14"/>
  <c r="AP162" i="14"/>
  <c r="B163" i="14"/>
  <c r="AB163" i="14"/>
  <c r="AP163" i="14"/>
  <c r="B164" i="14"/>
  <c r="AB164" i="14"/>
  <c r="AP164" i="14"/>
  <c r="B165" i="14"/>
  <c r="AB165" i="14"/>
  <c r="AP165" i="14"/>
  <c r="B166" i="14"/>
  <c r="AB166" i="14"/>
  <c r="AP166" i="14"/>
  <c r="B167" i="14"/>
  <c r="AB167" i="14"/>
  <c r="AP167" i="14"/>
  <c r="B168" i="14"/>
  <c r="AB168" i="14"/>
  <c r="AP168" i="14"/>
  <c r="B169" i="14"/>
  <c r="AB169" i="14"/>
  <c r="AP169" i="14"/>
  <c r="B170" i="14"/>
  <c r="AB170" i="14"/>
  <c r="AP170" i="14"/>
  <c r="B171" i="14"/>
  <c r="AB171" i="14"/>
  <c r="AP171" i="14"/>
  <c r="B172" i="14"/>
  <c r="AB172" i="14"/>
  <c r="AP172" i="14"/>
  <c r="B173" i="14"/>
  <c r="AB173" i="14"/>
  <c r="AP173" i="14"/>
  <c r="B174" i="14"/>
  <c r="AB174" i="14"/>
  <c r="AP174" i="14"/>
  <c r="B175" i="14"/>
  <c r="AB175" i="14"/>
  <c r="AP175" i="14"/>
  <c r="B176" i="14"/>
  <c r="AB176" i="14"/>
  <c r="AP176" i="14"/>
  <c r="B177" i="14"/>
  <c r="AB177" i="14"/>
  <c r="AP177" i="14"/>
  <c r="B178" i="14"/>
  <c r="AB178" i="14"/>
  <c r="AP178" i="14"/>
  <c r="B179" i="14"/>
  <c r="AB179" i="14"/>
  <c r="AP179" i="14"/>
  <c r="B180" i="14"/>
  <c r="AB180" i="14"/>
  <c r="AP180" i="14"/>
  <c r="B181" i="14"/>
  <c r="AB181" i="14"/>
  <c r="AP181" i="14"/>
  <c r="B182" i="14"/>
  <c r="AB182" i="14"/>
  <c r="AP182" i="14"/>
  <c r="B183" i="14"/>
  <c r="AB183" i="14"/>
  <c r="AP183" i="14"/>
  <c r="B184" i="14"/>
  <c r="AB184" i="14"/>
  <c r="AP184" i="14"/>
  <c r="B185" i="14"/>
  <c r="AB185" i="14"/>
  <c r="AP185" i="14"/>
  <c r="B186" i="14"/>
  <c r="AB186" i="14"/>
  <c r="AP186" i="14"/>
  <c r="B187" i="14"/>
  <c r="AB187" i="14"/>
  <c r="AP187" i="14"/>
  <c r="B188" i="14"/>
  <c r="AB188" i="14"/>
  <c r="AP188" i="14"/>
  <c r="B189" i="14"/>
  <c r="AB189" i="14"/>
  <c r="AP189" i="14"/>
  <c r="B190" i="14"/>
  <c r="AB190" i="14"/>
  <c r="AP190" i="14"/>
  <c r="B191" i="14"/>
  <c r="AB191" i="14"/>
  <c r="AP191" i="14"/>
  <c r="B192" i="14"/>
  <c r="AB192" i="14"/>
  <c r="AP192" i="14"/>
  <c r="B193" i="14"/>
  <c r="AB193" i="14"/>
  <c r="AP193" i="14"/>
  <c r="B194" i="14"/>
  <c r="AB194" i="14"/>
  <c r="AP194" i="14"/>
  <c r="B195" i="14"/>
  <c r="AB195" i="14"/>
  <c r="AP195" i="14"/>
  <c r="B196" i="14"/>
  <c r="AB196" i="14"/>
  <c r="AP196" i="14"/>
  <c r="B197" i="14"/>
  <c r="AB197" i="14"/>
  <c r="AP197" i="14"/>
  <c r="B198" i="14"/>
  <c r="AB198" i="14"/>
  <c r="AP198" i="14"/>
  <c r="B199" i="14"/>
  <c r="AB199" i="14"/>
  <c r="AP199" i="14"/>
  <c r="B200" i="14"/>
  <c r="AB200" i="14"/>
  <c r="AP200" i="14"/>
  <c r="B201" i="14"/>
  <c r="AB201" i="14"/>
  <c r="AP201" i="14"/>
  <c r="B202" i="14"/>
  <c r="AB202" i="14"/>
  <c r="AP202" i="14"/>
  <c r="B203" i="14"/>
  <c r="AB203" i="14"/>
  <c r="AP203" i="14"/>
  <c r="B204" i="14"/>
  <c r="AB204" i="14"/>
  <c r="AP204" i="14"/>
  <c r="B205" i="14"/>
  <c r="AB205" i="14"/>
  <c r="AP205" i="14"/>
  <c r="B206" i="14"/>
  <c r="AB206" i="14"/>
  <c r="AP206" i="14"/>
  <c r="B207" i="14"/>
  <c r="AB207" i="14"/>
  <c r="AP207" i="14"/>
  <c r="B208" i="14"/>
  <c r="AB208" i="14"/>
  <c r="AP208" i="14"/>
  <c r="B209" i="14"/>
  <c r="AB209" i="14"/>
  <c r="AP209" i="14"/>
  <c r="B210" i="14"/>
  <c r="AB210" i="14"/>
  <c r="AP210" i="14"/>
  <c r="B211" i="14"/>
  <c r="AB211" i="14"/>
  <c r="AP211" i="14"/>
  <c r="B212" i="14"/>
  <c r="AB212" i="14"/>
  <c r="AP212" i="14"/>
  <c r="B213" i="14"/>
  <c r="AB213" i="14"/>
  <c r="AP213" i="14"/>
  <c r="B214" i="14"/>
  <c r="AB214" i="14"/>
  <c r="AP214" i="14"/>
  <c r="B215" i="14"/>
  <c r="AB215" i="14"/>
  <c r="AP215" i="14"/>
  <c r="B216" i="14"/>
  <c r="AB216" i="14"/>
  <c r="AP216" i="14"/>
  <c r="B217" i="14"/>
  <c r="AB217" i="14"/>
  <c r="AP217" i="14"/>
  <c r="B218" i="14"/>
  <c r="AB218" i="14"/>
  <c r="AP218" i="14"/>
  <c r="B219" i="14"/>
  <c r="AB219" i="14"/>
  <c r="AP219" i="14"/>
  <c r="B220" i="14"/>
  <c r="AB220" i="14"/>
  <c r="AP220" i="14"/>
  <c r="B221" i="14"/>
  <c r="AB221" i="14"/>
  <c r="AP221" i="14"/>
  <c r="B222" i="14"/>
  <c r="AB222" i="14"/>
  <c r="AP222" i="14"/>
  <c r="B223" i="14"/>
  <c r="AB223" i="14"/>
  <c r="AP223" i="14"/>
  <c r="B224" i="14"/>
  <c r="AB224" i="14"/>
  <c r="AP224" i="14"/>
  <c r="B225" i="14"/>
  <c r="AB225" i="14"/>
  <c r="AP225" i="14"/>
  <c r="B226" i="14"/>
  <c r="AB226" i="14"/>
  <c r="AP226" i="14"/>
  <c r="B227" i="14"/>
  <c r="AB227" i="14"/>
  <c r="AP227" i="14"/>
  <c r="B228" i="14"/>
  <c r="AB228" i="14"/>
  <c r="AP228" i="14"/>
  <c r="B229" i="14"/>
  <c r="AB229" i="14"/>
  <c r="AP229" i="14"/>
  <c r="B230" i="14"/>
  <c r="AB230" i="14"/>
  <c r="AP230" i="14"/>
  <c r="B231" i="14"/>
  <c r="AB231" i="14"/>
  <c r="AP231" i="14"/>
  <c r="B232" i="14"/>
  <c r="AB232" i="14"/>
  <c r="AP232" i="14"/>
  <c r="B233" i="14"/>
  <c r="AB233" i="14"/>
  <c r="AP233" i="14"/>
  <c r="B234" i="14"/>
  <c r="AB234" i="14"/>
  <c r="AP234" i="14"/>
  <c r="B235" i="14"/>
  <c r="AB235" i="14"/>
  <c r="AP235" i="14"/>
  <c r="B236" i="14"/>
  <c r="AB236" i="14"/>
  <c r="AP236" i="14"/>
  <c r="B237" i="14"/>
  <c r="AB237" i="14"/>
  <c r="AP237" i="14"/>
  <c r="B238" i="14"/>
  <c r="AB238" i="14"/>
  <c r="AP238" i="14"/>
  <c r="B239" i="14"/>
  <c r="AB239" i="14"/>
  <c r="AP239" i="14"/>
  <c r="B240" i="14"/>
  <c r="AB240" i="14"/>
  <c r="AP240" i="14"/>
  <c r="B241" i="14"/>
  <c r="AB241" i="14"/>
  <c r="AP241" i="14"/>
  <c r="B242" i="14"/>
  <c r="AB242" i="14"/>
  <c r="AP242" i="14"/>
  <c r="B243" i="14"/>
  <c r="AB243" i="14"/>
  <c r="AP243" i="14"/>
  <c r="B244" i="14"/>
  <c r="AB244" i="14"/>
  <c r="AP244" i="14"/>
  <c r="B245" i="14"/>
  <c r="AB245" i="14"/>
  <c r="AP245" i="14"/>
  <c r="B246" i="14"/>
  <c r="AB246" i="14"/>
  <c r="AP246" i="14"/>
  <c r="B247" i="14"/>
  <c r="AB247" i="14"/>
  <c r="AP247" i="14"/>
  <c r="B248" i="14"/>
  <c r="AB248" i="14"/>
  <c r="AP248" i="14"/>
  <c r="B249" i="14"/>
  <c r="AB249" i="14"/>
  <c r="AP249" i="14"/>
  <c r="B250" i="14"/>
  <c r="AB250" i="14"/>
  <c r="AP250" i="14"/>
  <c r="B251" i="14"/>
  <c r="AB251" i="14"/>
  <c r="AP251" i="14"/>
  <c r="B252" i="14"/>
  <c r="AB252" i="14"/>
  <c r="AP252" i="14"/>
  <c r="B253" i="14"/>
  <c r="AB253" i="14"/>
  <c r="AP253" i="14"/>
  <c r="B254" i="14"/>
  <c r="AB254" i="14"/>
  <c r="AP254" i="14"/>
  <c r="B255" i="14"/>
  <c r="AB255" i="14"/>
  <c r="AP255" i="14"/>
  <c r="B256" i="14"/>
  <c r="AB256" i="14"/>
  <c r="AP256" i="14"/>
  <c r="B257" i="14"/>
  <c r="AB257" i="14"/>
  <c r="AP257" i="14"/>
  <c r="B258" i="14"/>
  <c r="AB258" i="14"/>
  <c r="AP258" i="14"/>
  <c r="B259" i="14"/>
  <c r="AB259" i="14"/>
  <c r="AP259" i="14"/>
  <c r="B260" i="14"/>
  <c r="AB260" i="14"/>
  <c r="AP260" i="14"/>
  <c r="B261" i="14"/>
  <c r="AB261" i="14"/>
  <c r="AP261" i="14"/>
  <c r="B262" i="14"/>
  <c r="AB262" i="14"/>
  <c r="AP262" i="14"/>
  <c r="B263" i="14"/>
  <c r="AB263" i="14"/>
  <c r="AP263" i="14"/>
  <c r="B264" i="14"/>
  <c r="AB264" i="14"/>
  <c r="AP264" i="14"/>
  <c r="B265" i="14"/>
  <c r="AB265" i="14"/>
  <c r="AP265" i="14"/>
  <c r="B266" i="14"/>
  <c r="AB266" i="14"/>
  <c r="AP266" i="14"/>
  <c r="B267" i="14"/>
  <c r="AB267" i="14"/>
  <c r="AP267" i="14"/>
  <c r="B268" i="14"/>
  <c r="AB268" i="14"/>
  <c r="AP268" i="14"/>
  <c r="B269" i="14"/>
  <c r="AB269" i="14"/>
  <c r="AP269" i="14"/>
  <c r="B270" i="14"/>
  <c r="AB270" i="14"/>
  <c r="AP270" i="14"/>
  <c r="B271" i="14"/>
  <c r="AB271" i="14"/>
  <c r="AP271" i="14"/>
  <c r="B272" i="14"/>
  <c r="AB272" i="14"/>
  <c r="AP272" i="14"/>
  <c r="B273" i="14"/>
  <c r="AB273" i="14"/>
  <c r="AP273" i="14"/>
  <c r="B274" i="14"/>
  <c r="AB274" i="14"/>
  <c r="AP274" i="14"/>
  <c r="B275" i="14"/>
  <c r="AB275" i="14"/>
  <c r="AP275" i="14"/>
  <c r="B276" i="14"/>
  <c r="AB276" i="14"/>
  <c r="AP276" i="14"/>
  <c r="B277" i="14"/>
  <c r="AB277" i="14"/>
  <c r="AP277" i="14"/>
  <c r="B278" i="14"/>
  <c r="AB278" i="14"/>
  <c r="AP278" i="14"/>
  <c r="B279" i="14"/>
  <c r="AB279" i="14"/>
  <c r="AP279" i="14"/>
  <c r="B280" i="14"/>
  <c r="AB280" i="14"/>
  <c r="AP280" i="14"/>
  <c r="B281" i="14"/>
  <c r="AB281" i="14"/>
  <c r="AP281" i="14"/>
  <c r="B282" i="14"/>
  <c r="AB282" i="14"/>
  <c r="AP282" i="14"/>
  <c r="B283" i="14"/>
  <c r="AB283" i="14"/>
  <c r="AP283" i="14"/>
  <c r="B284" i="14"/>
  <c r="AB284" i="14"/>
  <c r="AP284" i="14"/>
  <c r="B285" i="14"/>
  <c r="AB285" i="14"/>
  <c r="AP285" i="14"/>
  <c r="B286" i="14"/>
  <c r="AB286" i="14"/>
  <c r="AP286" i="14"/>
  <c r="B287" i="14"/>
  <c r="AB287" i="14"/>
  <c r="AP287" i="14"/>
  <c r="B288" i="14"/>
  <c r="AB288" i="14"/>
  <c r="AP288" i="14"/>
  <c r="B289" i="14"/>
  <c r="AB289" i="14"/>
  <c r="AP289" i="14"/>
  <c r="B290" i="14"/>
  <c r="AB290" i="14"/>
  <c r="AP290" i="14"/>
  <c r="B291" i="14"/>
  <c r="AB291" i="14"/>
  <c r="AP291" i="14"/>
  <c r="B292" i="14"/>
  <c r="AB292" i="14"/>
  <c r="AP292" i="14"/>
  <c r="B293" i="14"/>
  <c r="AB293" i="14"/>
  <c r="AP293" i="14"/>
  <c r="B294" i="14"/>
  <c r="AB294" i="14"/>
  <c r="AP294" i="14"/>
  <c r="B295" i="14"/>
  <c r="AB295" i="14"/>
  <c r="AP295" i="14"/>
  <c r="B296" i="14"/>
  <c r="AB296" i="14"/>
  <c r="AP296" i="14"/>
  <c r="B297" i="14"/>
  <c r="AB297" i="14"/>
  <c r="AP297" i="14"/>
  <c r="B298" i="14"/>
  <c r="AB298" i="14"/>
  <c r="AP298" i="14"/>
  <c r="B299" i="14"/>
  <c r="AB299" i="14"/>
  <c r="AP299" i="14"/>
  <c r="B300" i="14"/>
  <c r="AB300" i="14"/>
  <c r="AP300" i="14"/>
  <c r="B301" i="14"/>
  <c r="AB301" i="14"/>
  <c r="AP301" i="14"/>
  <c r="B302" i="14"/>
  <c r="AB302" i="14"/>
  <c r="AP302" i="14"/>
  <c r="B303" i="14"/>
  <c r="AB303" i="14"/>
  <c r="AP303" i="14"/>
  <c r="B304" i="14"/>
  <c r="AB304" i="14"/>
  <c r="AP304" i="14"/>
  <c r="B305" i="14"/>
  <c r="AB305" i="14"/>
  <c r="AP305" i="14"/>
  <c r="B306" i="14"/>
  <c r="AB306" i="14"/>
  <c r="AP306" i="14"/>
  <c r="B307" i="14"/>
  <c r="AB307" i="14"/>
  <c r="AP307" i="14"/>
  <c r="B308" i="14"/>
  <c r="AB308" i="14"/>
  <c r="AP308" i="14"/>
  <c r="B309" i="14"/>
  <c r="AB309" i="14"/>
  <c r="AP309" i="14"/>
  <c r="B310" i="14"/>
  <c r="AB310" i="14"/>
  <c r="AP310" i="14"/>
  <c r="B311" i="14"/>
  <c r="AB311" i="14"/>
  <c r="AP311" i="14"/>
  <c r="B312" i="14"/>
  <c r="AB312" i="14"/>
  <c r="AP312" i="14"/>
  <c r="B313" i="14"/>
  <c r="AB313" i="14"/>
  <c r="AP313" i="14"/>
  <c r="B314" i="14"/>
  <c r="AB314" i="14"/>
  <c r="AP314" i="14"/>
  <c r="B315" i="14"/>
  <c r="AB315" i="14"/>
  <c r="AP315" i="14"/>
  <c r="B316" i="14"/>
  <c r="AB316" i="14"/>
  <c r="AP316" i="14"/>
  <c r="B317" i="14"/>
  <c r="AB317" i="14"/>
  <c r="AP317" i="14"/>
  <c r="B318" i="14"/>
  <c r="AB318" i="14"/>
  <c r="AP318" i="14"/>
  <c r="B319" i="14"/>
  <c r="AB319" i="14"/>
  <c r="AP319" i="14"/>
  <c r="B320" i="14"/>
  <c r="AB320" i="14"/>
  <c r="AP320" i="14"/>
  <c r="B321" i="14"/>
  <c r="AB321" i="14"/>
  <c r="AP321" i="14"/>
  <c r="B322" i="14"/>
  <c r="AB322" i="14"/>
  <c r="AP322" i="14"/>
  <c r="B323" i="14"/>
  <c r="AB323" i="14"/>
  <c r="AP323" i="14"/>
  <c r="B324" i="14"/>
  <c r="AB324" i="14"/>
  <c r="AP324" i="14"/>
  <c r="B325" i="14"/>
  <c r="AB325" i="14"/>
  <c r="AP325" i="14"/>
  <c r="B326" i="14"/>
  <c r="AB326" i="14"/>
  <c r="AP326" i="14"/>
  <c r="B327" i="14"/>
  <c r="AB327" i="14"/>
  <c r="AP327" i="14"/>
  <c r="B328" i="14"/>
  <c r="AB328" i="14"/>
  <c r="AP328" i="14"/>
  <c r="B329" i="14"/>
  <c r="AB329" i="14"/>
  <c r="AP329" i="14"/>
  <c r="B330" i="14"/>
  <c r="AB330" i="14"/>
  <c r="AP330" i="14"/>
  <c r="B331" i="14"/>
  <c r="AB331" i="14"/>
  <c r="AP331" i="14"/>
  <c r="B332" i="14"/>
  <c r="AB332" i="14"/>
  <c r="AP332" i="14"/>
  <c r="B333" i="14"/>
  <c r="AB333" i="14"/>
  <c r="AP333" i="14"/>
  <c r="B334" i="14"/>
  <c r="AB334" i="14"/>
  <c r="AP334" i="14"/>
  <c r="B335" i="14"/>
  <c r="AB335" i="14"/>
  <c r="AP335" i="14"/>
  <c r="B336" i="14"/>
  <c r="AB336" i="14"/>
  <c r="AP336" i="14"/>
  <c r="B337" i="14"/>
  <c r="AB337" i="14"/>
  <c r="AP337" i="14"/>
  <c r="B338" i="14"/>
  <c r="AB338" i="14"/>
  <c r="AP338" i="14"/>
  <c r="B339" i="14"/>
  <c r="AB339" i="14"/>
  <c r="AP339" i="14"/>
  <c r="B340" i="14"/>
  <c r="AB340" i="14"/>
  <c r="AP340" i="14"/>
  <c r="B341" i="14"/>
  <c r="AB341" i="14"/>
  <c r="AP341" i="14"/>
  <c r="B342" i="14"/>
  <c r="AB342" i="14"/>
  <c r="AP342" i="14"/>
  <c r="B343" i="14"/>
  <c r="AB343" i="14"/>
  <c r="AP343" i="14"/>
  <c r="B344" i="14"/>
  <c r="AB344" i="14"/>
  <c r="AP344" i="14"/>
  <c r="B345" i="14"/>
  <c r="AB345" i="14"/>
  <c r="AP345" i="14"/>
  <c r="B346" i="14"/>
  <c r="AB346" i="14"/>
  <c r="AP346" i="14"/>
  <c r="B347" i="14"/>
  <c r="AB347" i="14"/>
  <c r="AP347" i="14"/>
  <c r="B348" i="14"/>
  <c r="AB348" i="14"/>
  <c r="AP348" i="14"/>
  <c r="B349" i="14"/>
  <c r="AB349" i="14"/>
  <c r="AP349" i="14"/>
  <c r="B350" i="14"/>
  <c r="AB350" i="14"/>
  <c r="AP350" i="14"/>
  <c r="B351" i="14"/>
  <c r="AB351" i="14"/>
  <c r="AP351" i="14"/>
  <c r="B352" i="14"/>
  <c r="AB352" i="14"/>
  <c r="AP352" i="14"/>
  <c r="B353" i="14"/>
  <c r="AB353" i="14"/>
  <c r="AP353" i="14"/>
  <c r="B354" i="14"/>
  <c r="AB354" i="14"/>
  <c r="AP354" i="14"/>
  <c r="B355" i="14"/>
  <c r="AB355" i="14"/>
  <c r="AP355" i="14"/>
  <c r="B356" i="14"/>
  <c r="AB356" i="14"/>
  <c r="AP356" i="14"/>
  <c r="B357" i="14"/>
  <c r="AB357" i="14"/>
  <c r="AP357" i="14"/>
  <c r="B358" i="14"/>
  <c r="AB358" i="14"/>
  <c r="AP358" i="14"/>
  <c r="B359" i="14"/>
  <c r="AB359" i="14"/>
  <c r="AP359" i="14"/>
  <c r="B360" i="14"/>
  <c r="AB360" i="14"/>
  <c r="AP360" i="14"/>
  <c r="B361" i="14"/>
  <c r="AB361" i="14"/>
  <c r="AP361" i="14"/>
  <c r="B362" i="14"/>
  <c r="AB362" i="14"/>
  <c r="AP362" i="14"/>
  <c r="B363" i="14"/>
  <c r="AB363" i="14"/>
  <c r="AP363" i="14"/>
  <c r="B364" i="14"/>
  <c r="AB364" i="14"/>
  <c r="AP364" i="14"/>
  <c r="B365" i="14"/>
  <c r="AB365" i="14"/>
  <c r="AP365" i="14"/>
  <c r="B366" i="14"/>
  <c r="AB366" i="14"/>
  <c r="AP366" i="14"/>
  <c r="B367" i="14"/>
  <c r="AB367" i="14"/>
  <c r="AP367" i="14"/>
  <c r="B368" i="14"/>
  <c r="AB368" i="14"/>
  <c r="AP368" i="14"/>
  <c r="B369" i="14"/>
  <c r="AB369" i="14"/>
  <c r="AP369" i="14"/>
  <c r="B370" i="14"/>
  <c r="AB370" i="14"/>
  <c r="AP370" i="14"/>
  <c r="B371" i="14"/>
  <c r="AB371" i="14"/>
  <c r="AP371" i="14"/>
  <c r="B372" i="14"/>
  <c r="AB372" i="14"/>
  <c r="AP372" i="14"/>
  <c r="B373" i="14"/>
  <c r="AB373" i="14"/>
  <c r="AP373" i="14"/>
  <c r="B374" i="14"/>
  <c r="AB374" i="14"/>
  <c r="AP374" i="14"/>
  <c r="B375" i="14"/>
  <c r="AB375" i="14"/>
  <c r="AP375" i="14"/>
  <c r="B376" i="14"/>
  <c r="AB376" i="14"/>
  <c r="AP376" i="14"/>
  <c r="B377" i="14"/>
  <c r="AB377" i="14"/>
  <c r="AP377" i="14"/>
  <c r="B378" i="14"/>
  <c r="AB378" i="14"/>
  <c r="AP378" i="14"/>
  <c r="B379" i="14"/>
  <c r="AB379" i="14"/>
  <c r="AP379" i="14"/>
  <c r="B380" i="14"/>
  <c r="AB380" i="14"/>
  <c r="AP380" i="14"/>
  <c r="B381" i="14"/>
  <c r="AB381" i="14"/>
  <c r="AP381" i="14"/>
  <c r="B382" i="14"/>
  <c r="AB382" i="14"/>
  <c r="AP382" i="14"/>
  <c r="B383" i="14"/>
  <c r="AB383" i="14"/>
  <c r="AP383" i="14"/>
  <c r="B384" i="14"/>
  <c r="AB384" i="14"/>
  <c r="AP384" i="14"/>
  <c r="B385" i="14"/>
  <c r="AB385" i="14"/>
  <c r="AP385" i="14"/>
  <c r="B386" i="14"/>
  <c r="AB386" i="14"/>
  <c r="AP386" i="14"/>
  <c r="B387" i="14"/>
  <c r="AB387" i="14"/>
  <c r="AP387" i="14"/>
  <c r="B388" i="14"/>
  <c r="AB388" i="14"/>
  <c r="AP388" i="14"/>
  <c r="B389" i="14"/>
  <c r="AB389" i="14"/>
  <c r="AP389" i="14"/>
  <c r="B390" i="14"/>
  <c r="AB390" i="14"/>
  <c r="AP390" i="14"/>
  <c r="B391" i="14"/>
  <c r="AB391" i="14"/>
  <c r="AP391" i="14"/>
  <c r="B392" i="14"/>
  <c r="AB392" i="14"/>
  <c r="AP392" i="14"/>
  <c r="B393" i="14"/>
  <c r="AB393" i="14"/>
  <c r="AP393" i="14"/>
  <c r="B394" i="14"/>
  <c r="AB394" i="14"/>
  <c r="AP394" i="14"/>
  <c r="B395" i="14"/>
  <c r="AB395" i="14"/>
  <c r="AP395" i="14"/>
  <c r="B396" i="14"/>
  <c r="AB396" i="14"/>
  <c r="AP396" i="14"/>
  <c r="B397" i="14"/>
  <c r="AB397" i="14"/>
  <c r="AP397" i="14"/>
  <c r="B398" i="14"/>
  <c r="AB398" i="14"/>
  <c r="AP398" i="14"/>
  <c r="B399" i="14"/>
  <c r="AB399" i="14"/>
  <c r="AP399" i="14"/>
  <c r="B400" i="14"/>
  <c r="AB400" i="14"/>
  <c r="AP400" i="14"/>
  <c r="B401" i="14"/>
  <c r="AB401" i="14"/>
  <c r="AP401" i="14"/>
  <c r="B402" i="14"/>
  <c r="AB402" i="14"/>
  <c r="AP402" i="14"/>
  <c r="B403" i="14"/>
  <c r="AB403" i="14"/>
  <c r="AP403" i="14"/>
  <c r="B404" i="14"/>
  <c r="AB404" i="14"/>
  <c r="AP404" i="14"/>
  <c r="B405" i="14"/>
  <c r="AB405" i="14"/>
  <c r="AP405" i="14"/>
  <c r="B406" i="14"/>
  <c r="AB406" i="14"/>
  <c r="AP406" i="14"/>
  <c r="B407" i="14"/>
  <c r="AB407" i="14"/>
  <c r="AP407" i="14"/>
  <c r="B408" i="14"/>
  <c r="AB408" i="14"/>
  <c r="AP408" i="14"/>
  <c r="B409" i="14"/>
  <c r="AB409" i="14"/>
  <c r="AP409" i="14"/>
  <c r="B410" i="14"/>
  <c r="AB410" i="14"/>
  <c r="AP410" i="14"/>
  <c r="B411" i="14"/>
  <c r="AB411" i="14"/>
  <c r="AP411" i="14"/>
  <c r="B412" i="14"/>
  <c r="AB412" i="14"/>
  <c r="AP412" i="14"/>
  <c r="B413" i="14"/>
  <c r="AB413" i="14"/>
  <c r="AP413" i="14"/>
  <c r="B414" i="14"/>
  <c r="AB414" i="14"/>
  <c r="AP414" i="14"/>
  <c r="B415" i="14"/>
  <c r="AB415" i="14"/>
  <c r="AP415" i="14"/>
  <c r="B416" i="14"/>
  <c r="AB416" i="14"/>
  <c r="AP416" i="14"/>
  <c r="B417" i="14"/>
  <c r="AB417" i="14"/>
  <c r="AP417" i="14"/>
  <c r="B418" i="14"/>
  <c r="AB418" i="14"/>
  <c r="AP418" i="14"/>
  <c r="B419" i="14"/>
  <c r="AB419" i="14"/>
  <c r="AP419" i="14"/>
  <c r="B420" i="14"/>
  <c r="AB420" i="14"/>
  <c r="AP420" i="14"/>
  <c r="B421" i="14"/>
  <c r="AB421" i="14"/>
  <c r="AP421" i="14"/>
  <c r="B422" i="14"/>
  <c r="AB422" i="14"/>
  <c r="AP422" i="14"/>
  <c r="B423" i="14"/>
  <c r="AB423" i="14"/>
  <c r="AP423" i="14"/>
  <c r="B424" i="14"/>
  <c r="AB424" i="14"/>
  <c r="AP424" i="14"/>
  <c r="B425" i="14"/>
  <c r="AB425" i="14"/>
  <c r="AP425" i="14"/>
  <c r="B426" i="14"/>
  <c r="AB426" i="14"/>
  <c r="AP426" i="14"/>
  <c r="B427" i="14"/>
  <c r="AB427" i="14"/>
  <c r="AP427" i="14"/>
  <c r="B428" i="14"/>
  <c r="AB428" i="14"/>
  <c r="AP428" i="14"/>
  <c r="B429" i="14"/>
  <c r="AB429" i="14"/>
  <c r="AP429" i="14"/>
  <c r="B430" i="14"/>
  <c r="AB430" i="14"/>
  <c r="AP430" i="14"/>
  <c r="B431" i="14"/>
  <c r="AB431" i="14"/>
  <c r="AP431" i="14"/>
  <c r="B432" i="14"/>
  <c r="AB432" i="14"/>
  <c r="AP432" i="14"/>
  <c r="B433" i="14"/>
  <c r="AB433" i="14"/>
  <c r="AP433" i="14"/>
  <c r="B434" i="14"/>
  <c r="AB434" i="14"/>
  <c r="AP434" i="14"/>
  <c r="B435" i="14"/>
  <c r="AB435" i="14"/>
  <c r="AP435" i="14"/>
  <c r="B436" i="14"/>
  <c r="AB436" i="14"/>
  <c r="AP436" i="14"/>
  <c r="B437" i="14"/>
  <c r="AB437" i="14"/>
  <c r="AP437" i="14"/>
  <c r="B438" i="14"/>
  <c r="AB438" i="14"/>
  <c r="AP438" i="14"/>
  <c r="B439" i="14"/>
  <c r="AB439" i="14"/>
  <c r="AP439" i="14"/>
  <c r="B440" i="14"/>
  <c r="AB440" i="14"/>
  <c r="AP440" i="14"/>
  <c r="B441" i="14"/>
  <c r="AB441" i="14"/>
  <c r="AP441" i="14"/>
  <c r="B442" i="14"/>
  <c r="AB442" i="14"/>
  <c r="AP442" i="14"/>
  <c r="B443" i="14"/>
  <c r="AB443" i="14"/>
  <c r="AP443" i="14"/>
  <c r="B444" i="14"/>
  <c r="AB444" i="14"/>
  <c r="AP444" i="14"/>
  <c r="B445" i="14"/>
  <c r="AB445" i="14"/>
  <c r="AP445" i="14"/>
  <c r="B446" i="14"/>
  <c r="AB446" i="14"/>
  <c r="AP446" i="14"/>
  <c r="B447" i="14"/>
  <c r="AB447" i="14"/>
  <c r="AP447" i="14"/>
  <c r="B448" i="14"/>
  <c r="AB448" i="14"/>
  <c r="AP448" i="14"/>
  <c r="B449" i="14"/>
  <c r="AB449" i="14"/>
  <c r="AP449" i="14"/>
  <c r="B450" i="14"/>
  <c r="AB450" i="14"/>
  <c r="AP450" i="14"/>
  <c r="B451" i="14"/>
  <c r="AB451" i="14"/>
  <c r="AP451" i="14"/>
  <c r="B452" i="14"/>
  <c r="AB452" i="14"/>
  <c r="AP452" i="14"/>
  <c r="B453" i="14"/>
  <c r="AB453" i="14"/>
  <c r="AP453" i="14"/>
  <c r="B454" i="14"/>
  <c r="AB454" i="14"/>
  <c r="AP454" i="14"/>
  <c r="B455" i="14"/>
  <c r="AB455" i="14"/>
  <c r="AP455" i="14"/>
  <c r="B456" i="14"/>
  <c r="AB456" i="14"/>
  <c r="AP456" i="14"/>
  <c r="B457" i="14"/>
  <c r="AB457" i="14"/>
  <c r="AP457" i="14"/>
  <c r="B458" i="14"/>
  <c r="AB458" i="14"/>
  <c r="AP458" i="14"/>
  <c r="B459" i="14"/>
  <c r="AB459" i="14"/>
  <c r="AP459" i="14"/>
  <c r="B460" i="14"/>
  <c r="AB460" i="14"/>
  <c r="AP460" i="14"/>
  <c r="B461" i="14"/>
  <c r="AB461" i="14"/>
  <c r="AP461" i="14"/>
  <c r="B462" i="14"/>
  <c r="AB462" i="14"/>
  <c r="AP462" i="14"/>
  <c r="B463" i="14"/>
  <c r="AB463" i="14"/>
  <c r="AP463" i="14"/>
  <c r="B464" i="14"/>
  <c r="AB464" i="14"/>
  <c r="AP464" i="14"/>
  <c r="B465" i="14"/>
  <c r="AB465" i="14"/>
  <c r="AP465" i="14"/>
  <c r="B466" i="14"/>
  <c r="AB466" i="14"/>
  <c r="AP466" i="14"/>
  <c r="B467" i="14"/>
  <c r="AB467" i="14"/>
  <c r="AP467" i="14"/>
  <c r="B468" i="14"/>
  <c r="AB468" i="14"/>
  <c r="AP468" i="14"/>
  <c r="B469" i="14"/>
  <c r="AB469" i="14"/>
  <c r="AP469" i="14"/>
  <c r="B470" i="14"/>
  <c r="AB470" i="14"/>
  <c r="AP470" i="14"/>
  <c r="B471" i="14"/>
  <c r="AB471" i="14"/>
  <c r="AP471" i="14"/>
  <c r="B472" i="14"/>
  <c r="AB472" i="14"/>
  <c r="AP472" i="14"/>
  <c r="B473" i="14"/>
  <c r="AB473" i="14"/>
  <c r="AP473" i="14"/>
  <c r="B474" i="14"/>
  <c r="AB474" i="14"/>
  <c r="AP474" i="14"/>
  <c r="B475" i="14"/>
  <c r="AB475" i="14"/>
  <c r="AP475" i="14"/>
  <c r="B476" i="14"/>
  <c r="AB476" i="14"/>
  <c r="AP476" i="14"/>
  <c r="B477" i="14"/>
  <c r="AB477" i="14"/>
  <c r="AP477" i="14"/>
  <c r="B478" i="14"/>
  <c r="AB478" i="14"/>
  <c r="AP478" i="14"/>
  <c r="B479" i="14"/>
  <c r="AB479" i="14"/>
  <c r="AP479" i="14"/>
  <c r="B480" i="14"/>
  <c r="AB480" i="14"/>
  <c r="AP480" i="14"/>
  <c r="B481" i="14"/>
  <c r="AB481" i="14"/>
  <c r="AP481" i="14"/>
  <c r="B482" i="14"/>
  <c r="AB482" i="14"/>
  <c r="AP482" i="14"/>
  <c r="B483" i="14"/>
  <c r="AB483" i="14"/>
  <c r="AP483" i="14"/>
  <c r="B484" i="14"/>
  <c r="AB484" i="14"/>
  <c r="AP484" i="14"/>
  <c r="B485" i="14"/>
  <c r="AB485" i="14"/>
  <c r="AP485" i="14"/>
  <c r="B486" i="14"/>
  <c r="AB486" i="14"/>
  <c r="AP486" i="14"/>
  <c r="B487" i="14"/>
  <c r="AB487" i="14"/>
  <c r="AP487" i="14"/>
  <c r="B488" i="14"/>
  <c r="AB488" i="14"/>
  <c r="AP488" i="14"/>
  <c r="B489" i="14"/>
  <c r="AB489" i="14"/>
  <c r="AP489" i="14"/>
  <c r="B490" i="14"/>
  <c r="AB490" i="14"/>
  <c r="AP490" i="14"/>
  <c r="B491" i="14"/>
  <c r="AB491" i="14"/>
  <c r="AP491" i="14"/>
  <c r="B492" i="14"/>
  <c r="AB492" i="14"/>
  <c r="AP492" i="14"/>
  <c r="B493" i="14"/>
  <c r="AB493" i="14"/>
  <c r="AP493" i="14"/>
  <c r="B494" i="14"/>
  <c r="AB494" i="14"/>
  <c r="AP494" i="14"/>
  <c r="B495" i="14"/>
  <c r="AB495" i="14"/>
  <c r="AP495" i="14"/>
  <c r="B496" i="14"/>
  <c r="AB496" i="14"/>
  <c r="AP496" i="14"/>
  <c r="B497" i="14"/>
  <c r="AB497" i="14"/>
  <c r="AP497" i="14"/>
  <c r="B498" i="14"/>
  <c r="AB498" i="14"/>
  <c r="AP498" i="14"/>
  <c r="B499" i="14"/>
  <c r="AB499" i="14"/>
  <c r="AP499" i="14"/>
  <c r="B500" i="14"/>
  <c r="AB500" i="14"/>
  <c r="AP500" i="14"/>
  <c r="B501" i="14"/>
  <c r="AB501" i="14"/>
  <c r="AP501" i="14"/>
  <c r="B502" i="14"/>
  <c r="AB502" i="14"/>
  <c r="AP502" i="14"/>
  <c r="B503" i="14"/>
  <c r="AB503" i="14"/>
  <c r="AP503" i="14"/>
  <c r="B504" i="14"/>
  <c r="AB504" i="14"/>
  <c r="AP504" i="14"/>
  <c r="B505" i="14"/>
  <c r="AB505" i="14"/>
  <c r="AP505" i="14"/>
  <c r="B506" i="14"/>
  <c r="AB506" i="14"/>
  <c r="AP506" i="14"/>
  <c r="B507" i="14"/>
  <c r="AB507" i="14"/>
  <c r="AP507" i="14"/>
  <c r="B508" i="14"/>
  <c r="AB508" i="14"/>
  <c r="AP508" i="14"/>
  <c r="B509" i="14"/>
  <c r="AB509" i="14"/>
  <c r="AP509" i="14"/>
  <c r="B510" i="14"/>
  <c r="AB510" i="14"/>
  <c r="AP510" i="14"/>
  <c r="B511" i="14"/>
  <c r="AB511" i="14"/>
  <c r="AP511" i="14"/>
  <c r="B512" i="14"/>
  <c r="AB512" i="14"/>
  <c r="AP512" i="14"/>
  <c r="B513" i="14"/>
  <c r="AB513" i="14"/>
  <c r="AP513" i="14"/>
  <c r="B514" i="14"/>
  <c r="AB514" i="14"/>
  <c r="AP514" i="14"/>
  <c r="B515" i="14"/>
  <c r="AB515" i="14"/>
  <c r="AP515" i="14"/>
  <c r="B516" i="14"/>
  <c r="AB516" i="14"/>
  <c r="AP516" i="14"/>
  <c r="B517" i="14"/>
  <c r="AB517" i="14"/>
  <c r="AP517" i="14"/>
  <c r="B518" i="14"/>
  <c r="AB518" i="14"/>
  <c r="AP518" i="14"/>
  <c r="B519" i="14"/>
  <c r="AB519" i="14"/>
  <c r="AP519" i="14"/>
  <c r="B520" i="14"/>
  <c r="AB520" i="14"/>
  <c r="AP520" i="14"/>
  <c r="B521" i="14"/>
  <c r="AB521" i="14"/>
  <c r="AP521" i="14"/>
  <c r="B522" i="14"/>
  <c r="AB522" i="14"/>
  <c r="AP522" i="14"/>
  <c r="B523" i="14"/>
  <c r="AB523" i="14"/>
  <c r="AP523" i="14"/>
  <c r="B524" i="14"/>
  <c r="AB524" i="14"/>
  <c r="AP524" i="14"/>
  <c r="B525" i="14"/>
  <c r="AB525" i="14"/>
  <c r="AP525" i="14"/>
  <c r="B526" i="14"/>
  <c r="AB526" i="14"/>
  <c r="AP526" i="14"/>
  <c r="B527" i="14"/>
  <c r="AB527" i="14"/>
  <c r="AP527" i="14"/>
  <c r="B528" i="14"/>
  <c r="AB528" i="14"/>
  <c r="AP528" i="14"/>
  <c r="B529" i="14"/>
  <c r="AB529" i="14"/>
  <c r="AP529" i="14"/>
  <c r="B530" i="14"/>
  <c r="AB530" i="14"/>
  <c r="AP530" i="14"/>
  <c r="B531" i="14"/>
  <c r="AB531" i="14"/>
  <c r="AP531" i="14"/>
  <c r="B532" i="14"/>
  <c r="AB532" i="14"/>
  <c r="AP532" i="14"/>
  <c r="B533" i="14"/>
  <c r="AB533" i="14"/>
  <c r="AP533" i="14"/>
  <c r="B534" i="14"/>
  <c r="AB534" i="14"/>
  <c r="AP534" i="14"/>
  <c r="B535" i="14"/>
  <c r="AB535" i="14"/>
  <c r="AP535" i="14"/>
  <c r="B536" i="14"/>
  <c r="AB536" i="14"/>
  <c r="AP536" i="14"/>
  <c r="B537" i="14"/>
  <c r="AB537" i="14"/>
  <c r="AP537" i="14"/>
  <c r="B538" i="14"/>
  <c r="AB538" i="14"/>
  <c r="AP538" i="14"/>
  <c r="B539" i="14"/>
  <c r="AB539" i="14"/>
  <c r="AP539" i="14"/>
  <c r="B540" i="14"/>
  <c r="AB540" i="14"/>
  <c r="AP540" i="14"/>
  <c r="B541" i="14"/>
  <c r="AB541" i="14"/>
  <c r="AP541" i="14"/>
  <c r="B542" i="14"/>
  <c r="AB542" i="14"/>
  <c r="AP542" i="14"/>
  <c r="B543" i="14"/>
  <c r="AB543" i="14"/>
  <c r="AP543" i="14"/>
  <c r="B544" i="14"/>
  <c r="AB544" i="14"/>
  <c r="AP544" i="14"/>
  <c r="B545" i="14"/>
  <c r="AB545" i="14"/>
  <c r="AP545" i="14"/>
  <c r="B546" i="14"/>
  <c r="AB546" i="14"/>
  <c r="AP546" i="14"/>
  <c r="B547" i="14"/>
  <c r="AB547" i="14"/>
  <c r="AP547" i="14"/>
  <c r="B548" i="14"/>
  <c r="AB548" i="14"/>
  <c r="AP548" i="14"/>
  <c r="B549" i="14"/>
  <c r="AB549" i="14"/>
  <c r="AP549" i="14"/>
  <c r="B550" i="14"/>
  <c r="AB550" i="14"/>
  <c r="AP550" i="14"/>
  <c r="B551" i="14"/>
  <c r="AB551" i="14"/>
  <c r="AP551" i="14"/>
  <c r="B552" i="14"/>
  <c r="AB552" i="14"/>
  <c r="AP552" i="14"/>
  <c r="B553" i="14"/>
  <c r="AB553" i="14"/>
  <c r="AP553" i="14"/>
  <c r="B554" i="14"/>
  <c r="AB554" i="14"/>
  <c r="AP554" i="14"/>
  <c r="B555" i="14"/>
  <c r="AB555" i="14"/>
  <c r="AP555" i="14"/>
  <c r="B556" i="14"/>
  <c r="AB556" i="14"/>
  <c r="AP556" i="14"/>
  <c r="B557" i="14"/>
  <c r="AB557" i="14"/>
  <c r="AP557" i="14"/>
  <c r="B558" i="14"/>
  <c r="AB558" i="14"/>
  <c r="AP558" i="14"/>
  <c r="B559" i="14"/>
  <c r="AB559" i="14"/>
  <c r="AP559" i="14"/>
  <c r="B560" i="14"/>
  <c r="AB560" i="14"/>
  <c r="AP560" i="14"/>
  <c r="B561" i="14"/>
  <c r="AB561" i="14"/>
  <c r="AP561" i="14"/>
  <c r="B562" i="14"/>
  <c r="AB562" i="14"/>
  <c r="AP562" i="14"/>
  <c r="B563" i="14"/>
  <c r="AB563" i="14"/>
  <c r="AP563" i="14"/>
  <c r="B564" i="14"/>
  <c r="AB564" i="14"/>
  <c r="AP564" i="14"/>
  <c r="B565" i="14"/>
  <c r="AB565" i="14"/>
  <c r="AP565" i="14"/>
  <c r="B566" i="14"/>
  <c r="AB566" i="14"/>
  <c r="AP566" i="14"/>
  <c r="B567" i="14"/>
  <c r="AB567" i="14"/>
  <c r="AP567" i="14"/>
  <c r="B568" i="14"/>
  <c r="AB568" i="14"/>
  <c r="AP568" i="14"/>
  <c r="B569" i="14"/>
  <c r="AB569" i="14"/>
  <c r="AP569" i="14"/>
  <c r="B570" i="14"/>
  <c r="AB570" i="14"/>
  <c r="AP570" i="14"/>
  <c r="B571" i="14"/>
  <c r="AB571" i="14"/>
  <c r="AP571" i="14"/>
  <c r="B572" i="14"/>
  <c r="AB572" i="14"/>
  <c r="AP572" i="14"/>
  <c r="B573" i="14"/>
  <c r="AB573" i="14"/>
  <c r="AP573" i="14"/>
  <c r="B574" i="14"/>
  <c r="AB574" i="14"/>
  <c r="AP574" i="14"/>
  <c r="B575" i="14"/>
  <c r="AB575" i="14"/>
  <c r="AP575" i="14"/>
  <c r="B576" i="14"/>
  <c r="AB576" i="14"/>
  <c r="AP576" i="14"/>
  <c r="B577" i="14"/>
  <c r="AB577" i="14"/>
  <c r="AP577" i="14"/>
  <c r="B578" i="14"/>
  <c r="AB578" i="14"/>
  <c r="AP578" i="14"/>
  <c r="B579" i="14"/>
  <c r="AB579" i="14"/>
  <c r="AP579" i="14"/>
  <c r="B580" i="14"/>
  <c r="AB580" i="14"/>
  <c r="AP580" i="14"/>
  <c r="B581" i="14"/>
  <c r="AB581" i="14"/>
  <c r="AP581" i="14"/>
  <c r="B582" i="14"/>
  <c r="AB582" i="14"/>
  <c r="AP582" i="14"/>
  <c r="B583" i="14"/>
  <c r="AB583" i="14"/>
  <c r="AP583" i="14"/>
  <c r="B584" i="14"/>
  <c r="AB584" i="14"/>
  <c r="AP584" i="14"/>
  <c r="B585" i="14"/>
  <c r="AB585" i="14"/>
  <c r="AP585" i="14"/>
  <c r="B586" i="14"/>
  <c r="AB586" i="14"/>
  <c r="AP586" i="14"/>
  <c r="B587" i="14"/>
  <c r="AB587" i="14"/>
  <c r="AP587" i="14"/>
  <c r="B588" i="14"/>
  <c r="AB588" i="14"/>
  <c r="AP588" i="14"/>
  <c r="B589" i="14"/>
  <c r="AB589" i="14"/>
  <c r="AP589" i="14"/>
  <c r="B590" i="14"/>
  <c r="AB590" i="14"/>
  <c r="AP590" i="14"/>
  <c r="B591" i="14"/>
  <c r="AB591" i="14"/>
  <c r="AP591" i="14"/>
  <c r="B592" i="14"/>
  <c r="AB592" i="14"/>
  <c r="AP592" i="14"/>
  <c r="B593" i="14"/>
  <c r="AB593" i="14"/>
  <c r="AP593" i="14"/>
  <c r="B594" i="14"/>
  <c r="AB594" i="14"/>
  <c r="AP594" i="14"/>
  <c r="B595" i="14"/>
  <c r="AB595" i="14"/>
  <c r="AP595" i="14"/>
  <c r="B596" i="14"/>
  <c r="AB596" i="14"/>
  <c r="AP596" i="14"/>
  <c r="B597" i="14"/>
  <c r="AB597" i="14"/>
  <c r="AP597" i="14"/>
  <c r="B598" i="14"/>
  <c r="AB598" i="14"/>
  <c r="AP598" i="14"/>
  <c r="B599" i="14"/>
  <c r="AB599" i="14"/>
  <c r="AP599" i="14"/>
  <c r="B600" i="14"/>
  <c r="AB600" i="14"/>
  <c r="AP600" i="14"/>
  <c r="B601" i="14"/>
  <c r="AB601" i="14"/>
  <c r="AP601" i="14"/>
  <c r="B602" i="14"/>
  <c r="AB602" i="14"/>
  <c r="AP602" i="14"/>
  <c r="B603" i="14"/>
  <c r="AB603" i="14"/>
  <c r="AP603" i="14"/>
  <c r="B604" i="14"/>
  <c r="AB604" i="14"/>
  <c r="AP604" i="14"/>
  <c r="B605" i="14"/>
  <c r="AB605" i="14"/>
  <c r="AP605" i="14"/>
  <c r="B606" i="14"/>
  <c r="AB606" i="14"/>
  <c r="AP606" i="14"/>
  <c r="B607" i="14"/>
  <c r="AB607" i="14"/>
  <c r="AP607" i="14"/>
  <c r="B608" i="14"/>
  <c r="AB608" i="14"/>
  <c r="AP608" i="14"/>
  <c r="B609" i="14"/>
  <c r="AB609" i="14"/>
  <c r="AP609" i="14"/>
  <c r="B610" i="14"/>
  <c r="AB610" i="14"/>
  <c r="AP610" i="14"/>
  <c r="B611" i="14"/>
  <c r="AB611" i="14"/>
  <c r="AP611" i="14"/>
  <c r="B612" i="14"/>
  <c r="AB612" i="14"/>
  <c r="AP612" i="14"/>
  <c r="B613" i="14"/>
  <c r="AB613" i="14"/>
  <c r="AP613" i="14"/>
  <c r="B614" i="14"/>
  <c r="AB614" i="14"/>
  <c r="AP614" i="14"/>
  <c r="B615" i="14"/>
  <c r="AB615" i="14"/>
  <c r="AP615" i="14"/>
  <c r="B616" i="14"/>
  <c r="AB616" i="14"/>
  <c r="AP616" i="14"/>
  <c r="B617" i="14"/>
  <c r="AB617" i="14"/>
  <c r="AP617" i="14"/>
  <c r="B618" i="14"/>
  <c r="AB618" i="14"/>
  <c r="AP618" i="14"/>
  <c r="B619" i="14"/>
  <c r="AB619" i="14"/>
  <c r="AP619" i="14"/>
  <c r="B620" i="14"/>
  <c r="AB620" i="14"/>
  <c r="AP620" i="14"/>
  <c r="B621" i="14"/>
  <c r="AB621" i="14"/>
  <c r="AP621" i="14"/>
  <c r="B622" i="14"/>
  <c r="AB622" i="14"/>
  <c r="AP622" i="14"/>
  <c r="B623" i="14"/>
  <c r="AB623" i="14"/>
  <c r="AP623" i="14"/>
  <c r="B624" i="14"/>
  <c r="AB624" i="14"/>
  <c r="AP624" i="14"/>
  <c r="B625" i="14"/>
  <c r="AB625" i="14"/>
  <c r="AP625" i="14"/>
  <c r="B626" i="14"/>
  <c r="AB626" i="14"/>
  <c r="AP626" i="14"/>
  <c r="B627" i="14"/>
  <c r="AB627" i="14"/>
  <c r="AP627" i="14"/>
  <c r="B628" i="14"/>
  <c r="AB628" i="14"/>
  <c r="AP628" i="14"/>
  <c r="B629" i="14"/>
  <c r="AB629" i="14"/>
  <c r="AP629" i="14"/>
  <c r="B630" i="14"/>
  <c r="AB630" i="14"/>
  <c r="AP630" i="14"/>
  <c r="B631" i="14"/>
  <c r="AB631" i="14"/>
  <c r="AP631" i="14"/>
  <c r="B632" i="14"/>
  <c r="AB632" i="14"/>
  <c r="AP632" i="14"/>
  <c r="B633" i="14"/>
  <c r="AB633" i="14"/>
  <c r="AP633" i="14"/>
  <c r="B634" i="14"/>
  <c r="AB634" i="14"/>
  <c r="AP634" i="14"/>
  <c r="B635" i="14"/>
  <c r="AB635" i="14"/>
  <c r="AP635" i="14"/>
  <c r="B636" i="14"/>
  <c r="AB636" i="14"/>
  <c r="AP636" i="14"/>
  <c r="B637" i="14"/>
  <c r="AB637" i="14"/>
  <c r="AP637" i="14"/>
  <c r="B638" i="14"/>
  <c r="AB638" i="14"/>
  <c r="AP638" i="14"/>
  <c r="B639" i="14"/>
  <c r="AB639" i="14"/>
  <c r="AP639" i="14"/>
  <c r="B640" i="14"/>
  <c r="AB640" i="14"/>
  <c r="AP640" i="14"/>
  <c r="B641" i="14"/>
  <c r="AB641" i="14"/>
  <c r="AP641" i="14"/>
  <c r="B642" i="14"/>
  <c r="AB642" i="14"/>
  <c r="AP642" i="14"/>
  <c r="B643" i="14"/>
  <c r="AB643" i="14"/>
  <c r="AP643" i="14"/>
  <c r="B644" i="14"/>
  <c r="AB644" i="14"/>
  <c r="AP644" i="14"/>
  <c r="B645" i="14"/>
  <c r="AB645" i="14"/>
  <c r="AP645" i="14"/>
  <c r="B646" i="14"/>
  <c r="AB646" i="14"/>
  <c r="AP646" i="14"/>
  <c r="B647" i="14"/>
  <c r="AB647" i="14"/>
  <c r="AP647" i="14"/>
  <c r="B648" i="14"/>
  <c r="AB648" i="14"/>
  <c r="AP648" i="14"/>
  <c r="B649" i="14"/>
  <c r="AB649" i="14"/>
  <c r="AP649" i="14"/>
  <c r="B650" i="14"/>
  <c r="AB650" i="14"/>
  <c r="AP650" i="14"/>
  <c r="B651" i="14"/>
  <c r="AB651" i="14"/>
  <c r="AP651" i="14"/>
  <c r="B652" i="14"/>
  <c r="AB652" i="14"/>
  <c r="AP652" i="14"/>
  <c r="B653" i="14"/>
  <c r="AB653" i="14"/>
  <c r="AP653" i="14"/>
  <c r="B654" i="14"/>
  <c r="AB654" i="14"/>
  <c r="AP654" i="14"/>
  <c r="B655" i="14"/>
  <c r="AB655" i="14"/>
  <c r="AP655" i="14"/>
  <c r="B656" i="14"/>
  <c r="AB656" i="14"/>
  <c r="AP656" i="14"/>
  <c r="B657" i="14"/>
  <c r="AB657" i="14"/>
  <c r="AP657" i="14"/>
  <c r="B658" i="14"/>
  <c r="AB658" i="14"/>
  <c r="AP658" i="14"/>
  <c r="B659" i="14"/>
  <c r="AB659" i="14"/>
  <c r="AP659" i="14"/>
  <c r="B660" i="14"/>
  <c r="AB660" i="14"/>
  <c r="AP660" i="14"/>
  <c r="B661" i="14"/>
  <c r="AB661" i="14"/>
  <c r="AP661" i="14"/>
  <c r="B662" i="14"/>
  <c r="AB662" i="14"/>
  <c r="AP662" i="14"/>
  <c r="B663" i="14"/>
  <c r="AB663" i="14"/>
  <c r="AP663" i="14"/>
  <c r="B664" i="14"/>
  <c r="AB664" i="14"/>
  <c r="AP664" i="14"/>
  <c r="B665" i="14"/>
  <c r="AB665" i="14"/>
  <c r="AP665" i="14"/>
  <c r="B666" i="14"/>
  <c r="AB666" i="14"/>
  <c r="AP666" i="14"/>
  <c r="B667" i="14"/>
  <c r="AB667" i="14"/>
  <c r="AP667" i="14"/>
  <c r="B668" i="14"/>
  <c r="AB668" i="14"/>
  <c r="AP668" i="14"/>
  <c r="B669" i="14"/>
  <c r="AB669" i="14"/>
  <c r="AP669" i="14"/>
  <c r="B670" i="14"/>
  <c r="AB670" i="14"/>
  <c r="AP670" i="14"/>
  <c r="B671" i="14"/>
  <c r="AB671" i="14"/>
  <c r="AP671" i="14"/>
  <c r="B672" i="14"/>
  <c r="AB672" i="14"/>
  <c r="AP672" i="14"/>
  <c r="B673" i="14"/>
  <c r="AB673" i="14"/>
  <c r="AP673" i="14"/>
  <c r="B674" i="14"/>
  <c r="AB674" i="14"/>
  <c r="AP674" i="14"/>
  <c r="B675" i="14"/>
  <c r="AB675" i="14"/>
  <c r="AP675" i="14"/>
  <c r="B676" i="14"/>
  <c r="AB676" i="14"/>
  <c r="AP676" i="14"/>
  <c r="B677" i="14"/>
  <c r="AB677" i="14"/>
  <c r="AP677" i="14"/>
  <c r="B678" i="14"/>
  <c r="AB678" i="14"/>
  <c r="AP678" i="14"/>
  <c r="B679" i="14"/>
  <c r="AB679" i="14"/>
  <c r="AP679" i="14"/>
  <c r="B680" i="14"/>
  <c r="AB680" i="14"/>
  <c r="AP680" i="14"/>
  <c r="B681" i="14"/>
  <c r="AB681" i="14"/>
  <c r="AP681" i="14"/>
  <c r="B682" i="14"/>
  <c r="AB682" i="14"/>
  <c r="AP682" i="14"/>
  <c r="B683" i="14"/>
  <c r="AB683" i="14"/>
  <c r="AP683" i="14"/>
  <c r="B684" i="14"/>
  <c r="AB684" i="14"/>
  <c r="AP684" i="14"/>
  <c r="B685" i="14"/>
  <c r="AB685" i="14"/>
  <c r="AP685" i="14"/>
  <c r="B686" i="14"/>
  <c r="AB686" i="14"/>
  <c r="AP686" i="14"/>
  <c r="B687" i="14"/>
  <c r="AB687" i="14"/>
  <c r="AP687" i="14"/>
  <c r="B688" i="14"/>
  <c r="AB688" i="14"/>
  <c r="AP688" i="14"/>
  <c r="B689" i="14"/>
  <c r="AB689" i="14"/>
  <c r="AP689" i="14"/>
  <c r="B690" i="14"/>
  <c r="AB690" i="14"/>
  <c r="AP690" i="14"/>
  <c r="B691" i="14"/>
  <c r="AB691" i="14"/>
  <c r="AP691" i="14"/>
  <c r="B692" i="14"/>
  <c r="AB692" i="14"/>
  <c r="AP692" i="14"/>
  <c r="B693" i="14"/>
  <c r="AB693" i="14"/>
  <c r="AP693" i="14"/>
  <c r="B694" i="14"/>
  <c r="AB694" i="14"/>
  <c r="AP694" i="14"/>
  <c r="B695" i="14"/>
  <c r="AB695" i="14"/>
  <c r="AP695" i="14"/>
  <c r="B696" i="14"/>
  <c r="AB696" i="14"/>
  <c r="AP696" i="14"/>
  <c r="B697" i="14"/>
  <c r="AB697" i="14"/>
  <c r="AP697" i="14"/>
  <c r="B698" i="14"/>
  <c r="AB698" i="14"/>
  <c r="AP698" i="14"/>
  <c r="B699" i="14"/>
  <c r="AB699" i="14"/>
  <c r="AP699" i="14"/>
  <c r="B700" i="14"/>
  <c r="AB700" i="14"/>
  <c r="AP700" i="14"/>
  <c r="B701" i="14"/>
  <c r="AB701" i="14"/>
  <c r="AP701" i="14"/>
  <c r="B702" i="14"/>
  <c r="AB702" i="14"/>
  <c r="AP702" i="14"/>
  <c r="B703" i="14"/>
  <c r="AB703" i="14"/>
  <c r="AP703" i="14"/>
  <c r="B704" i="14"/>
  <c r="AB704" i="14"/>
  <c r="AP704" i="14"/>
  <c r="B705" i="14"/>
  <c r="AB705" i="14"/>
  <c r="AP705" i="14"/>
  <c r="B706" i="14"/>
  <c r="AB706" i="14"/>
  <c r="AP706" i="14"/>
  <c r="B707" i="14"/>
  <c r="AB707" i="14"/>
  <c r="AP707" i="14"/>
  <c r="B708" i="14"/>
  <c r="AB708" i="14"/>
  <c r="AP708" i="14"/>
  <c r="B709" i="14"/>
  <c r="AB709" i="14"/>
  <c r="AP709" i="14"/>
  <c r="B710" i="14"/>
  <c r="AB710" i="14"/>
  <c r="AP710" i="14"/>
  <c r="B711" i="14"/>
  <c r="AB711" i="14"/>
  <c r="AP711" i="14"/>
  <c r="B712" i="14"/>
  <c r="AB712" i="14"/>
  <c r="AP712" i="14"/>
  <c r="B713" i="14"/>
  <c r="AB713" i="14"/>
  <c r="AP713" i="14"/>
  <c r="B714" i="14"/>
  <c r="AB714" i="14"/>
  <c r="AP714" i="14"/>
  <c r="B715" i="14"/>
  <c r="AB715" i="14"/>
  <c r="AP715" i="14"/>
  <c r="B716" i="14"/>
  <c r="AB716" i="14"/>
  <c r="AP716" i="14"/>
  <c r="B717" i="14"/>
  <c r="AB717" i="14"/>
  <c r="AP717" i="14"/>
  <c r="B718" i="14"/>
  <c r="AB718" i="14"/>
  <c r="AP718" i="14"/>
  <c r="B719" i="14"/>
  <c r="AB719" i="14"/>
  <c r="AP719" i="14"/>
  <c r="B720" i="14"/>
  <c r="AB720" i="14"/>
  <c r="AP720" i="14"/>
  <c r="B721" i="14"/>
  <c r="AB721" i="14"/>
  <c r="AP721" i="14"/>
  <c r="B722" i="14"/>
  <c r="AB722" i="14"/>
  <c r="AP722" i="14"/>
  <c r="B723" i="14"/>
  <c r="AB723" i="14"/>
  <c r="AP723" i="14"/>
  <c r="B724" i="14"/>
  <c r="AB724" i="14"/>
  <c r="AP724" i="14"/>
  <c r="B725" i="14"/>
  <c r="AB725" i="14"/>
  <c r="AP725" i="14"/>
  <c r="B726" i="14"/>
  <c r="AB726" i="14"/>
  <c r="AP726" i="14"/>
  <c r="B727" i="14"/>
  <c r="AB727" i="14"/>
  <c r="AP727" i="14"/>
  <c r="B728" i="14"/>
  <c r="AB728" i="14"/>
  <c r="AP728" i="14"/>
  <c r="B729" i="14"/>
  <c r="AB729" i="14"/>
  <c r="AP729" i="14"/>
  <c r="B730" i="14"/>
  <c r="AB730" i="14"/>
  <c r="AP730" i="14"/>
  <c r="B731" i="14"/>
  <c r="AB731" i="14"/>
  <c r="AP731" i="14"/>
  <c r="B732" i="14"/>
  <c r="AB732" i="14"/>
  <c r="AP732" i="14"/>
  <c r="B733" i="14"/>
  <c r="AB733" i="14"/>
  <c r="AP733" i="14"/>
  <c r="B734" i="14"/>
  <c r="AB734" i="14"/>
  <c r="AP734" i="14"/>
  <c r="B735" i="14"/>
  <c r="AB735" i="14"/>
  <c r="AP735" i="14"/>
  <c r="B736" i="14"/>
  <c r="AB736" i="14"/>
  <c r="AP736" i="14"/>
  <c r="B737" i="14"/>
  <c r="AB737" i="14"/>
  <c r="AP737" i="14"/>
  <c r="B738" i="14"/>
  <c r="AB738" i="14"/>
  <c r="AP738" i="14"/>
  <c r="B739" i="14"/>
  <c r="AB739" i="14"/>
  <c r="AP739" i="14"/>
  <c r="B740" i="14"/>
  <c r="AB740" i="14"/>
  <c r="AP740" i="14"/>
  <c r="B741" i="14"/>
  <c r="AB741" i="14"/>
  <c r="AP741" i="14"/>
  <c r="B742" i="14"/>
  <c r="AB742" i="14"/>
  <c r="AP742" i="14"/>
  <c r="B743" i="14"/>
  <c r="AB743" i="14"/>
  <c r="AP743" i="14"/>
  <c r="B744" i="14"/>
  <c r="AB744" i="14"/>
  <c r="AP744" i="14"/>
  <c r="B745" i="14"/>
  <c r="AB745" i="14"/>
  <c r="AP745" i="14"/>
  <c r="B746" i="14"/>
  <c r="AB746" i="14"/>
  <c r="AP746" i="14"/>
  <c r="B747" i="14"/>
  <c r="AB747" i="14"/>
  <c r="AP747" i="14"/>
  <c r="B748" i="14"/>
  <c r="AB748" i="14"/>
  <c r="AP748" i="14"/>
  <c r="B749" i="14"/>
  <c r="AB749" i="14"/>
  <c r="AP749" i="14"/>
  <c r="B750" i="14"/>
  <c r="AB750" i="14"/>
  <c r="AP750" i="14"/>
  <c r="B751" i="14"/>
  <c r="AB751" i="14"/>
  <c r="AP751" i="14"/>
  <c r="B752" i="14"/>
  <c r="AB752" i="14"/>
  <c r="AP752" i="14"/>
  <c r="B753" i="14"/>
  <c r="AB753" i="14"/>
  <c r="AP753" i="14"/>
  <c r="B754" i="14"/>
  <c r="AB754" i="14"/>
  <c r="AP754" i="14"/>
  <c r="B755" i="14"/>
  <c r="AB755" i="14"/>
  <c r="AP755" i="14"/>
  <c r="B756" i="14"/>
  <c r="AB756" i="14"/>
  <c r="AP756" i="14"/>
  <c r="B757" i="14"/>
  <c r="AB757" i="14"/>
  <c r="AP757" i="14"/>
  <c r="B758" i="14"/>
  <c r="AB758" i="14"/>
  <c r="AP758" i="14"/>
  <c r="B759" i="14"/>
  <c r="AB759" i="14"/>
  <c r="AP759" i="14"/>
  <c r="B760" i="14"/>
  <c r="AB760" i="14"/>
  <c r="AP760" i="14"/>
  <c r="B761" i="14"/>
  <c r="AB761" i="14"/>
  <c r="AP761" i="14"/>
  <c r="B762" i="14"/>
  <c r="AB762" i="14"/>
  <c r="AP762" i="14"/>
  <c r="B763" i="14"/>
  <c r="AB763" i="14"/>
  <c r="AP763" i="14"/>
  <c r="B764" i="14"/>
  <c r="AB764" i="14"/>
  <c r="AP764" i="14"/>
  <c r="B765" i="14"/>
  <c r="AB765" i="14"/>
  <c r="AP765" i="14"/>
  <c r="B766" i="14"/>
  <c r="AB766" i="14"/>
  <c r="AP766" i="14"/>
  <c r="B767" i="14"/>
  <c r="AB767" i="14"/>
  <c r="AP767" i="14"/>
  <c r="B768" i="14"/>
  <c r="AB768" i="14"/>
  <c r="AP768" i="14"/>
  <c r="B769" i="14"/>
  <c r="AB769" i="14"/>
  <c r="AP769" i="14"/>
  <c r="B770" i="14"/>
  <c r="AB770" i="14"/>
  <c r="AP770" i="14"/>
  <c r="B771" i="14"/>
  <c r="AB771" i="14"/>
  <c r="AP771" i="14"/>
  <c r="B772" i="14"/>
  <c r="AB772" i="14"/>
  <c r="AP772" i="14"/>
  <c r="B773" i="14"/>
  <c r="AB773" i="14"/>
  <c r="AP773" i="14"/>
  <c r="B774" i="14"/>
  <c r="AB774" i="14"/>
  <c r="AP774" i="14"/>
  <c r="B775" i="14"/>
  <c r="AB775" i="14"/>
  <c r="AP775" i="14"/>
  <c r="B776" i="14"/>
  <c r="AB776" i="14"/>
  <c r="AP776" i="14"/>
  <c r="B777" i="14"/>
  <c r="AB777" i="14"/>
  <c r="AP777" i="14"/>
  <c r="B778" i="14"/>
  <c r="AB778" i="14"/>
  <c r="AP778" i="14"/>
  <c r="B779" i="14"/>
  <c r="AB779" i="14"/>
  <c r="AP779" i="14"/>
  <c r="B780" i="14"/>
  <c r="AB780" i="14"/>
  <c r="AP780" i="14"/>
  <c r="B781" i="14"/>
  <c r="AB781" i="14"/>
  <c r="AP781" i="14"/>
  <c r="B782" i="14"/>
  <c r="AB782" i="14"/>
  <c r="AP782" i="14"/>
  <c r="B783" i="14"/>
  <c r="AB783" i="14"/>
  <c r="AP783" i="14"/>
  <c r="B784" i="14"/>
  <c r="AB784" i="14"/>
  <c r="AP784" i="14"/>
  <c r="B785" i="14"/>
  <c r="AB785" i="14"/>
  <c r="AP785" i="14"/>
  <c r="B786" i="14"/>
  <c r="AB786" i="14"/>
  <c r="AP786" i="14"/>
  <c r="B787" i="14"/>
  <c r="AB787" i="14"/>
  <c r="AP787" i="14"/>
  <c r="B788" i="14"/>
  <c r="AB788" i="14"/>
  <c r="AP788" i="14"/>
  <c r="B789" i="14"/>
  <c r="AB789" i="14"/>
  <c r="AP789" i="14"/>
  <c r="B790" i="14"/>
  <c r="AB790" i="14"/>
  <c r="AP790" i="14"/>
  <c r="B791" i="14"/>
  <c r="AB791" i="14"/>
  <c r="AP791" i="14"/>
  <c r="B792" i="14"/>
  <c r="AB792" i="14"/>
  <c r="AP792" i="14"/>
  <c r="B793" i="14"/>
  <c r="AB793" i="14"/>
  <c r="AP793" i="14"/>
  <c r="B794" i="14"/>
  <c r="AB794" i="14"/>
  <c r="AP794" i="14"/>
  <c r="B795" i="14"/>
  <c r="AB795" i="14"/>
  <c r="AP795" i="14"/>
  <c r="B796" i="14"/>
  <c r="AB796" i="14"/>
  <c r="AP796" i="14"/>
  <c r="B797" i="14"/>
  <c r="AB797" i="14"/>
  <c r="AP797" i="14"/>
  <c r="B798" i="14"/>
  <c r="AB798" i="14"/>
  <c r="AP798" i="14"/>
  <c r="B799" i="14"/>
  <c r="AB799" i="14"/>
  <c r="AP799" i="14"/>
  <c r="B7" i="13"/>
  <c r="H7" i="13"/>
  <c r="L7" i="13"/>
  <c r="AB7" i="13"/>
  <c r="AK7" i="13"/>
  <c r="AM7" i="13"/>
  <c r="AO7" i="13"/>
  <c r="AY7" i="13"/>
  <c r="B8" i="13"/>
  <c r="H8" i="13"/>
  <c r="L8" i="13"/>
  <c r="AB8" i="13"/>
  <c r="AK8" i="13"/>
  <c r="AM8" i="13"/>
  <c r="AO8" i="13"/>
  <c r="AY8" i="13"/>
  <c r="B9" i="13"/>
  <c r="H9" i="13"/>
  <c r="L9" i="13"/>
  <c r="AB9" i="13"/>
  <c r="AK9" i="13"/>
  <c r="AM9" i="13"/>
  <c r="AO9" i="13"/>
  <c r="AY9" i="13"/>
  <c r="B10" i="13"/>
  <c r="H10" i="13"/>
  <c r="L10" i="13"/>
  <c r="AB10" i="13"/>
  <c r="AK10" i="13"/>
  <c r="AM10" i="13"/>
  <c r="AO10" i="13"/>
  <c r="AY10" i="13"/>
  <c r="B11" i="13"/>
  <c r="H11" i="13"/>
  <c r="L11" i="13"/>
  <c r="AB11" i="13"/>
  <c r="AK11" i="13"/>
  <c r="AM11" i="13"/>
  <c r="AO11" i="13"/>
  <c r="AY11" i="13"/>
  <c r="B12" i="13"/>
  <c r="H12" i="13"/>
  <c r="L12" i="13"/>
  <c r="AB12" i="13"/>
  <c r="AK12" i="13"/>
  <c r="AM12" i="13"/>
  <c r="AO12" i="13"/>
  <c r="AY12" i="13"/>
  <c r="B13" i="13"/>
  <c r="H13" i="13"/>
  <c r="L13" i="13"/>
  <c r="AB13" i="13"/>
  <c r="AK13" i="13"/>
  <c r="AM13" i="13"/>
  <c r="AO13" i="13"/>
  <c r="AY13" i="13"/>
  <c r="B14" i="13"/>
  <c r="H14" i="13"/>
  <c r="L14" i="13"/>
  <c r="AB14" i="13"/>
  <c r="AK14" i="13"/>
  <c r="AM14" i="13"/>
  <c r="AO14" i="13"/>
  <c r="AY14" i="13"/>
  <c r="B15" i="13"/>
  <c r="H15" i="13"/>
  <c r="L15" i="13"/>
  <c r="AB15" i="13"/>
  <c r="AK15" i="13"/>
  <c r="AM15" i="13"/>
  <c r="AO15" i="13"/>
  <c r="AY15" i="13"/>
  <c r="B16" i="13"/>
  <c r="H16" i="13"/>
  <c r="L16" i="13"/>
  <c r="AB16" i="13"/>
  <c r="AK16" i="13"/>
  <c r="AM16" i="13"/>
  <c r="AO16" i="13"/>
  <c r="AY16" i="13"/>
  <c r="B17" i="13"/>
  <c r="H17" i="13"/>
  <c r="L17" i="13"/>
  <c r="AB17" i="13"/>
  <c r="AK17" i="13"/>
  <c r="AM17" i="13"/>
  <c r="AO17" i="13"/>
  <c r="AY17" i="13"/>
  <c r="B18" i="13"/>
  <c r="H18" i="13"/>
  <c r="L18" i="13"/>
  <c r="AB18" i="13"/>
  <c r="AK18" i="13"/>
  <c r="AM18" i="13"/>
  <c r="AO18" i="13"/>
  <c r="AY18" i="13"/>
  <c r="B19" i="13"/>
  <c r="H19" i="13"/>
  <c r="L19" i="13"/>
  <c r="AB19" i="13"/>
  <c r="AK19" i="13"/>
  <c r="AM19" i="13"/>
  <c r="AO19" i="13"/>
  <c r="AY19" i="13"/>
  <c r="B20" i="13"/>
  <c r="H20" i="13"/>
  <c r="L20" i="13"/>
  <c r="AB20" i="13"/>
  <c r="AK20" i="13"/>
  <c r="AM20" i="13"/>
  <c r="AO20" i="13"/>
  <c r="AY20" i="13"/>
  <c r="B21" i="13"/>
  <c r="H21" i="13"/>
  <c r="L21" i="13"/>
  <c r="AB21" i="13"/>
  <c r="AK21" i="13"/>
  <c r="AM21" i="13"/>
  <c r="AO21" i="13"/>
  <c r="AY21" i="13"/>
  <c r="B22" i="13"/>
  <c r="H22" i="13"/>
  <c r="L22" i="13"/>
  <c r="AB22" i="13"/>
  <c r="AK22" i="13"/>
  <c r="AM22" i="13"/>
  <c r="AO22" i="13"/>
  <c r="AY22" i="13"/>
  <c r="B23" i="13"/>
  <c r="H23" i="13"/>
  <c r="L23" i="13"/>
  <c r="AB23" i="13"/>
  <c r="AK23" i="13"/>
  <c r="AM23" i="13"/>
  <c r="AO23" i="13"/>
  <c r="AY23" i="13"/>
  <c r="B24" i="13"/>
  <c r="H24" i="13"/>
  <c r="L24" i="13"/>
  <c r="AB24" i="13"/>
  <c r="AK24" i="13"/>
  <c r="AM24" i="13"/>
  <c r="AO24" i="13"/>
  <c r="AY24" i="13"/>
  <c r="B25" i="13"/>
  <c r="H25" i="13"/>
  <c r="L25" i="13"/>
  <c r="AB25" i="13"/>
  <c r="AK25" i="13"/>
  <c r="AM25" i="13"/>
  <c r="AO25" i="13"/>
  <c r="AY25" i="13"/>
  <c r="B26" i="13"/>
  <c r="H26" i="13"/>
  <c r="L26" i="13"/>
  <c r="AB26" i="13"/>
  <c r="AK26" i="13"/>
  <c r="AM26" i="13"/>
  <c r="AO26" i="13"/>
  <c r="AY26" i="13"/>
  <c r="B27" i="13"/>
  <c r="H27" i="13"/>
  <c r="L27" i="13"/>
  <c r="AB27" i="13"/>
  <c r="AK27" i="13"/>
  <c r="AM27" i="13"/>
  <c r="AO27" i="13"/>
  <c r="AY27" i="13"/>
  <c r="B28" i="13"/>
  <c r="H28" i="13"/>
  <c r="L28" i="13"/>
  <c r="AB28" i="13"/>
  <c r="AK28" i="13"/>
  <c r="AM28" i="13"/>
  <c r="AO28" i="13"/>
  <c r="AY28" i="13"/>
  <c r="B29" i="13"/>
  <c r="H29" i="13"/>
  <c r="L29" i="13"/>
  <c r="AB29" i="13"/>
  <c r="AK29" i="13"/>
  <c r="AM29" i="13"/>
  <c r="AO29" i="13"/>
  <c r="AY29" i="13"/>
  <c r="B30" i="13"/>
  <c r="H30" i="13"/>
  <c r="L30" i="13"/>
  <c r="AB30" i="13"/>
  <c r="AK30" i="13"/>
  <c r="AM30" i="13"/>
  <c r="AO30" i="13"/>
  <c r="AY30" i="13"/>
  <c r="B31" i="13"/>
  <c r="H31" i="13"/>
  <c r="L31" i="13"/>
  <c r="AB31" i="13"/>
  <c r="AK31" i="13"/>
  <c r="AM31" i="13"/>
  <c r="AO31" i="13"/>
  <c r="AY31" i="13"/>
  <c r="B32" i="13"/>
  <c r="H32" i="13"/>
  <c r="L32" i="13"/>
  <c r="AB32" i="13"/>
  <c r="AK32" i="13"/>
  <c r="AM32" i="13"/>
  <c r="AO32" i="13"/>
  <c r="AY32" i="13"/>
  <c r="B33" i="13"/>
  <c r="H33" i="13"/>
  <c r="L33" i="13"/>
  <c r="AB33" i="13"/>
  <c r="AK33" i="13"/>
  <c r="AM33" i="13"/>
  <c r="AO33" i="13"/>
  <c r="AY33" i="13"/>
  <c r="B34" i="13"/>
  <c r="H34" i="13"/>
  <c r="L34" i="13"/>
  <c r="AB34" i="13"/>
  <c r="AK34" i="13"/>
  <c r="AM34" i="13"/>
  <c r="AO34" i="13"/>
  <c r="AY34" i="13"/>
  <c r="B35" i="13"/>
  <c r="H35" i="13"/>
  <c r="L35" i="13"/>
  <c r="AB35" i="13"/>
  <c r="AK35" i="13"/>
  <c r="AM35" i="13"/>
  <c r="AO35" i="13"/>
  <c r="AY35" i="13"/>
  <c r="B36" i="13"/>
  <c r="H36" i="13"/>
  <c r="L36" i="13"/>
  <c r="AB36" i="13"/>
  <c r="AK36" i="13"/>
  <c r="AM36" i="13"/>
  <c r="AO36" i="13"/>
  <c r="AY36" i="13"/>
  <c r="B37" i="13"/>
  <c r="H37" i="13"/>
  <c r="L37" i="13"/>
  <c r="AB37" i="13"/>
  <c r="AK37" i="13"/>
  <c r="AM37" i="13"/>
  <c r="AO37" i="13"/>
  <c r="AY37" i="13"/>
  <c r="B38" i="13"/>
  <c r="H38" i="13"/>
  <c r="L38" i="13"/>
  <c r="AB38" i="13"/>
  <c r="AK38" i="13"/>
  <c r="AM38" i="13"/>
  <c r="AO38" i="13"/>
  <c r="AY38" i="13"/>
  <c r="B39" i="13"/>
  <c r="H39" i="13"/>
  <c r="L39" i="13"/>
  <c r="AB39" i="13"/>
  <c r="AK39" i="13"/>
  <c r="AM39" i="13"/>
  <c r="AO39" i="13"/>
  <c r="AY39" i="13"/>
  <c r="B40" i="13"/>
  <c r="H40" i="13"/>
  <c r="L40" i="13"/>
  <c r="AB40" i="13"/>
  <c r="AK40" i="13"/>
  <c r="AM40" i="13"/>
  <c r="AO40" i="13"/>
  <c r="AY40" i="13"/>
  <c r="B41" i="13"/>
  <c r="H41" i="13"/>
  <c r="L41" i="13"/>
  <c r="AB41" i="13"/>
  <c r="AK41" i="13"/>
  <c r="AM41" i="13"/>
  <c r="AO41" i="13"/>
  <c r="AY41" i="13"/>
  <c r="B42" i="13"/>
  <c r="H42" i="13"/>
  <c r="L42" i="13"/>
  <c r="AB42" i="13"/>
  <c r="AK42" i="13"/>
  <c r="AM42" i="13"/>
  <c r="AO42" i="13"/>
  <c r="AY42" i="13"/>
  <c r="B43" i="13"/>
  <c r="H43" i="13"/>
  <c r="L43" i="13"/>
  <c r="AB43" i="13"/>
  <c r="AK43" i="13"/>
  <c r="AM43" i="13"/>
  <c r="AO43" i="13"/>
  <c r="AY43" i="13"/>
  <c r="B44" i="13"/>
  <c r="H44" i="13"/>
  <c r="L44" i="13"/>
  <c r="AB44" i="13"/>
  <c r="AK44" i="13"/>
  <c r="AM44" i="13"/>
  <c r="AO44" i="13"/>
  <c r="AY44" i="13"/>
  <c r="B45" i="13"/>
  <c r="H45" i="13"/>
  <c r="L45" i="13"/>
  <c r="AB45" i="13"/>
  <c r="AK45" i="13"/>
  <c r="AM45" i="13"/>
  <c r="AO45" i="13"/>
  <c r="AY45" i="13"/>
  <c r="B46" i="13"/>
  <c r="H46" i="13"/>
  <c r="L46" i="13"/>
  <c r="AB46" i="13"/>
  <c r="AK46" i="13"/>
  <c r="AM46" i="13"/>
  <c r="AO46" i="13"/>
  <c r="AY46" i="13"/>
  <c r="B47" i="13"/>
  <c r="H47" i="13"/>
  <c r="L47" i="13"/>
  <c r="AB47" i="13"/>
  <c r="AK47" i="13"/>
  <c r="AM47" i="13"/>
  <c r="AO47" i="13"/>
  <c r="AY47" i="13"/>
  <c r="B48" i="13"/>
  <c r="H48" i="13"/>
  <c r="L48" i="13"/>
  <c r="AB48" i="13"/>
  <c r="AK48" i="13"/>
  <c r="AM48" i="13"/>
  <c r="AO48" i="13"/>
  <c r="AY48" i="13"/>
  <c r="B49" i="13"/>
  <c r="H49" i="13"/>
  <c r="L49" i="13"/>
  <c r="AB49" i="13"/>
  <c r="AK49" i="13"/>
  <c r="AM49" i="13"/>
  <c r="AO49" i="13"/>
  <c r="AY49" i="13"/>
  <c r="B50" i="13"/>
  <c r="H50" i="13"/>
  <c r="L50" i="13"/>
  <c r="AB50" i="13"/>
  <c r="AK50" i="13"/>
  <c r="AM50" i="13"/>
  <c r="AO50" i="13"/>
  <c r="AY50" i="13"/>
  <c r="B51" i="13"/>
  <c r="H51" i="13"/>
  <c r="L51" i="13"/>
  <c r="AB51" i="13"/>
  <c r="AK51" i="13"/>
  <c r="AM51" i="13"/>
  <c r="AO51" i="13"/>
  <c r="AY51" i="13"/>
  <c r="B52" i="13"/>
  <c r="H52" i="13"/>
  <c r="L52" i="13"/>
  <c r="AB52" i="13"/>
  <c r="AK52" i="13"/>
  <c r="AM52" i="13"/>
  <c r="AO52" i="13"/>
  <c r="AY52" i="13"/>
  <c r="B53" i="13"/>
  <c r="H53" i="13"/>
  <c r="L53" i="13"/>
  <c r="AB53" i="13"/>
  <c r="AK53" i="13"/>
  <c r="AM53" i="13"/>
  <c r="AO53" i="13"/>
  <c r="AY53" i="13"/>
  <c r="B54" i="13"/>
  <c r="H54" i="13"/>
  <c r="L54" i="13"/>
  <c r="AB54" i="13"/>
  <c r="AK54" i="13"/>
  <c r="AM54" i="13"/>
  <c r="AO54" i="13"/>
  <c r="AY54" i="13"/>
  <c r="B55" i="13"/>
  <c r="H55" i="13"/>
  <c r="L55" i="13"/>
  <c r="AB55" i="13"/>
  <c r="AK55" i="13"/>
  <c r="AM55" i="13"/>
  <c r="AO55" i="13"/>
  <c r="AY55" i="13"/>
  <c r="B56" i="13"/>
  <c r="H56" i="13"/>
  <c r="L56" i="13"/>
  <c r="AB56" i="13"/>
  <c r="AK56" i="13"/>
  <c r="AM56" i="13"/>
  <c r="AO56" i="13"/>
  <c r="AY56" i="13"/>
  <c r="B57" i="13"/>
  <c r="H57" i="13"/>
  <c r="L57" i="13"/>
  <c r="AB57" i="13"/>
  <c r="AK57" i="13"/>
  <c r="AM57" i="13"/>
  <c r="AO57" i="13"/>
  <c r="AY57" i="13"/>
  <c r="B58" i="13"/>
  <c r="H58" i="13"/>
  <c r="L58" i="13"/>
  <c r="AB58" i="13"/>
  <c r="AK58" i="13"/>
  <c r="AM58" i="13"/>
  <c r="AO58" i="13"/>
  <c r="AY58" i="13"/>
  <c r="B59" i="13"/>
  <c r="H59" i="13"/>
  <c r="L59" i="13"/>
  <c r="AB59" i="13"/>
  <c r="AK59" i="13"/>
  <c r="AM59" i="13"/>
  <c r="AO59" i="13"/>
  <c r="AY59" i="13"/>
  <c r="B60" i="13"/>
  <c r="H60" i="13"/>
  <c r="L60" i="13"/>
  <c r="AB60" i="13"/>
  <c r="AK60" i="13"/>
  <c r="AM60" i="13"/>
  <c r="AO60" i="13"/>
  <c r="AY60" i="13"/>
  <c r="B61" i="13"/>
  <c r="H61" i="13"/>
  <c r="L61" i="13"/>
  <c r="AB61" i="13"/>
  <c r="AK61" i="13"/>
  <c r="AM61" i="13"/>
  <c r="AO61" i="13"/>
  <c r="AY61" i="13"/>
  <c r="B62" i="13"/>
  <c r="H62" i="13"/>
  <c r="L62" i="13"/>
  <c r="AB62" i="13"/>
  <c r="AK62" i="13"/>
  <c r="AM62" i="13"/>
  <c r="AO62" i="13"/>
  <c r="AY62" i="13"/>
  <c r="B63" i="13"/>
  <c r="H63" i="13"/>
  <c r="L63" i="13"/>
  <c r="AB63" i="13"/>
  <c r="AK63" i="13"/>
  <c r="AM63" i="13"/>
  <c r="AO63" i="13"/>
  <c r="AY63" i="13"/>
  <c r="B64" i="13"/>
  <c r="H64" i="13"/>
  <c r="L64" i="13"/>
  <c r="AB64" i="13"/>
  <c r="AK64" i="13"/>
  <c r="AM64" i="13"/>
  <c r="AO64" i="13"/>
  <c r="AY64" i="13"/>
  <c r="B65" i="13"/>
  <c r="H65" i="13"/>
  <c r="L65" i="13"/>
  <c r="AB65" i="13"/>
  <c r="AK65" i="13"/>
  <c r="AM65" i="13"/>
  <c r="AO65" i="13"/>
  <c r="AY65" i="13"/>
  <c r="B66" i="13"/>
  <c r="H66" i="13"/>
  <c r="L66" i="13"/>
  <c r="AB66" i="13"/>
  <c r="AK66" i="13"/>
  <c r="AM66" i="13"/>
  <c r="AO66" i="13"/>
  <c r="AY66" i="13"/>
  <c r="B67" i="13"/>
  <c r="H67" i="13"/>
  <c r="L67" i="13"/>
  <c r="AB67" i="13"/>
  <c r="AK67" i="13"/>
  <c r="AM67" i="13"/>
  <c r="AO67" i="13"/>
  <c r="AY67" i="13"/>
  <c r="B68" i="13"/>
  <c r="H68" i="13"/>
  <c r="L68" i="13"/>
  <c r="AB68" i="13"/>
  <c r="AK68" i="13"/>
  <c r="AM68" i="13"/>
  <c r="AO68" i="13"/>
  <c r="AY68" i="13"/>
  <c r="B69" i="13"/>
  <c r="H69" i="13"/>
  <c r="L69" i="13"/>
  <c r="AB69" i="13"/>
  <c r="AK69" i="13"/>
  <c r="AM69" i="13"/>
  <c r="AO69" i="13"/>
  <c r="AY69" i="13"/>
  <c r="B70" i="13"/>
  <c r="H70" i="13"/>
  <c r="L70" i="13"/>
  <c r="AB70" i="13"/>
  <c r="AK70" i="13"/>
  <c r="AM70" i="13"/>
  <c r="AO70" i="13"/>
  <c r="AY70" i="13"/>
  <c r="B71" i="13"/>
  <c r="H71" i="13"/>
  <c r="L71" i="13"/>
  <c r="AB71" i="13"/>
  <c r="AK71" i="13"/>
  <c r="AM71" i="13"/>
  <c r="AO71" i="13"/>
  <c r="AY71" i="13"/>
  <c r="B72" i="13"/>
  <c r="H72" i="13"/>
  <c r="L72" i="13"/>
  <c r="AB72" i="13"/>
  <c r="AK72" i="13"/>
  <c r="AM72" i="13"/>
  <c r="AO72" i="13"/>
  <c r="AY72" i="13"/>
  <c r="B73" i="13"/>
  <c r="H73" i="13"/>
  <c r="L73" i="13"/>
  <c r="AB73" i="13"/>
  <c r="AK73" i="13"/>
  <c r="AM73" i="13"/>
  <c r="AO73" i="13"/>
  <c r="AY73" i="13"/>
  <c r="B74" i="13"/>
  <c r="H74" i="13"/>
  <c r="L74" i="13"/>
  <c r="AB74" i="13"/>
  <c r="AK74" i="13"/>
  <c r="AM74" i="13"/>
  <c r="AO74" i="13"/>
  <c r="AY74" i="13"/>
  <c r="B75" i="13"/>
  <c r="H75" i="13"/>
  <c r="L75" i="13"/>
  <c r="AB75" i="13"/>
  <c r="AK75" i="13"/>
  <c r="AM75" i="13"/>
  <c r="AO75" i="13"/>
  <c r="AY75" i="13"/>
  <c r="B76" i="13"/>
  <c r="H76" i="13"/>
  <c r="L76" i="13"/>
  <c r="AB76" i="13"/>
  <c r="AK76" i="13"/>
  <c r="AM76" i="13"/>
  <c r="AO76" i="13"/>
  <c r="AY76" i="13"/>
  <c r="B77" i="13"/>
  <c r="H77" i="13"/>
  <c r="L77" i="13"/>
  <c r="AB77" i="13"/>
  <c r="AK77" i="13"/>
  <c r="AM77" i="13"/>
  <c r="AO77" i="13"/>
  <c r="AY77" i="13"/>
  <c r="B78" i="13"/>
  <c r="H78" i="13"/>
  <c r="L78" i="13"/>
  <c r="AB78" i="13"/>
  <c r="AK78" i="13"/>
  <c r="AM78" i="13"/>
  <c r="AO78" i="13"/>
  <c r="AY78" i="13"/>
  <c r="B79" i="13"/>
  <c r="H79" i="13"/>
  <c r="L79" i="13"/>
  <c r="AB79" i="13"/>
  <c r="AK79" i="13"/>
  <c r="AM79" i="13"/>
  <c r="AO79" i="13"/>
  <c r="AY79" i="13"/>
  <c r="B80" i="13"/>
  <c r="H80" i="13"/>
  <c r="L80" i="13"/>
  <c r="AB80" i="13"/>
  <c r="AK80" i="13"/>
  <c r="AM80" i="13"/>
  <c r="AO80" i="13"/>
  <c r="AY80" i="13"/>
  <c r="B81" i="13"/>
  <c r="H81" i="13"/>
  <c r="L81" i="13"/>
  <c r="AB81" i="13"/>
  <c r="AK81" i="13"/>
  <c r="AM81" i="13"/>
  <c r="AO81" i="13"/>
  <c r="AY81" i="13"/>
  <c r="B82" i="13"/>
  <c r="H82" i="13"/>
  <c r="L82" i="13"/>
  <c r="AB82" i="13"/>
  <c r="AK82" i="13"/>
  <c r="AM82" i="13"/>
  <c r="AO82" i="13"/>
  <c r="AY82" i="13"/>
  <c r="B83" i="13"/>
  <c r="H83" i="13"/>
  <c r="L83" i="13"/>
  <c r="AB83" i="13"/>
  <c r="AK83" i="13"/>
  <c r="AM83" i="13"/>
  <c r="AO83" i="13"/>
  <c r="AY83" i="13"/>
  <c r="B84" i="13"/>
  <c r="H84" i="13"/>
  <c r="L84" i="13"/>
  <c r="AB84" i="13"/>
  <c r="AK84" i="13"/>
  <c r="AM84" i="13"/>
  <c r="AO84" i="13"/>
  <c r="AY84" i="13"/>
  <c r="B85" i="13"/>
  <c r="H85" i="13"/>
  <c r="L85" i="13"/>
  <c r="AB85" i="13"/>
  <c r="AK85" i="13"/>
  <c r="AM85" i="13"/>
  <c r="AO85" i="13"/>
  <c r="AY85" i="13"/>
  <c r="B86" i="13"/>
  <c r="H86" i="13"/>
  <c r="L86" i="13"/>
  <c r="AB86" i="13"/>
  <c r="AK86" i="13"/>
  <c r="AM86" i="13"/>
  <c r="AO86" i="13"/>
  <c r="AY86" i="13"/>
  <c r="B87" i="13"/>
  <c r="H87" i="13"/>
  <c r="L87" i="13"/>
  <c r="AB87" i="13"/>
  <c r="AK87" i="13"/>
  <c r="AM87" i="13"/>
  <c r="AO87" i="13"/>
  <c r="AY87" i="13"/>
  <c r="B88" i="13"/>
  <c r="H88" i="13"/>
  <c r="L88" i="13"/>
  <c r="AB88" i="13"/>
  <c r="AK88" i="13"/>
  <c r="AM88" i="13"/>
  <c r="AO88" i="13"/>
  <c r="AY88" i="13"/>
  <c r="B89" i="13"/>
  <c r="H89" i="13"/>
  <c r="L89" i="13"/>
  <c r="AB89" i="13"/>
  <c r="AK89" i="13"/>
  <c r="AM89" i="13"/>
  <c r="AO89" i="13"/>
  <c r="AY89" i="13"/>
  <c r="B90" i="13"/>
  <c r="H90" i="13"/>
  <c r="L90" i="13"/>
  <c r="AB90" i="13"/>
  <c r="AK90" i="13"/>
  <c r="AM90" i="13"/>
  <c r="AO90" i="13"/>
  <c r="AY90" i="13"/>
  <c r="B91" i="13"/>
  <c r="H91" i="13"/>
  <c r="L91" i="13"/>
  <c r="AB91" i="13"/>
  <c r="AK91" i="13"/>
  <c r="AM91" i="13"/>
  <c r="AO91" i="13"/>
  <c r="AY91" i="13"/>
  <c r="B92" i="13"/>
  <c r="H92" i="13"/>
  <c r="L92" i="13"/>
  <c r="AB92" i="13"/>
  <c r="AK92" i="13"/>
  <c r="AM92" i="13"/>
  <c r="AO92" i="13"/>
  <c r="AY92" i="13"/>
  <c r="B93" i="13"/>
  <c r="H93" i="13"/>
  <c r="L93" i="13"/>
  <c r="AB93" i="13"/>
  <c r="AK93" i="13"/>
  <c r="AM93" i="13"/>
  <c r="AO93" i="13"/>
  <c r="AY93" i="13"/>
  <c r="B94" i="13"/>
  <c r="H94" i="13"/>
  <c r="L94" i="13"/>
  <c r="AB94" i="13"/>
  <c r="AK94" i="13"/>
  <c r="AM94" i="13"/>
  <c r="AO94" i="13"/>
  <c r="AY94" i="13"/>
  <c r="B95" i="13"/>
  <c r="H95" i="13"/>
  <c r="L95" i="13"/>
  <c r="AB95" i="13"/>
  <c r="AK95" i="13"/>
  <c r="AM95" i="13"/>
  <c r="AO95" i="13"/>
  <c r="AY95" i="13"/>
  <c r="B96" i="13"/>
  <c r="H96" i="13"/>
  <c r="L96" i="13"/>
  <c r="AB96" i="13"/>
  <c r="AK96" i="13"/>
  <c r="AM96" i="13"/>
  <c r="AO96" i="13"/>
  <c r="AY96" i="13"/>
  <c r="B97" i="13"/>
  <c r="H97" i="13"/>
  <c r="L97" i="13"/>
  <c r="AB97" i="13"/>
  <c r="AK97" i="13"/>
  <c r="AM97" i="13"/>
  <c r="AO97" i="13"/>
  <c r="AY97" i="13"/>
  <c r="B98" i="13"/>
  <c r="H98" i="13"/>
  <c r="L98" i="13"/>
  <c r="AB98" i="13"/>
  <c r="AK98" i="13"/>
  <c r="AM98" i="13"/>
  <c r="AO98" i="13"/>
  <c r="AY98" i="13"/>
  <c r="B99" i="13"/>
  <c r="H99" i="13"/>
  <c r="L99" i="13"/>
  <c r="AB99" i="13"/>
  <c r="AK99" i="13"/>
  <c r="AM99" i="13"/>
  <c r="AO99" i="13"/>
  <c r="AY99" i="13"/>
  <c r="B100" i="13"/>
  <c r="H100" i="13"/>
  <c r="L100" i="13"/>
  <c r="AB100" i="13"/>
  <c r="AK100" i="13"/>
  <c r="AM100" i="13"/>
  <c r="AO100" i="13"/>
  <c r="AY100" i="13"/>
  <c r="B101" i="13"/>
  <c r="H101" i="13"/>
  <c r="L101" i="13"/>
  <c r="AB101" i="13"/>
  <c r="AK101" i="13"/>
  <c r="AM101" i="13"/>
  <c r="AO101" i="13"/>
  <c r="AY101" i="13"/>
  <c r="B102" i="13"/>
  <c r="H102" i="13"/>
  <c r="L102" i="13"/>
  <c r="AB102" i="13"/>
  <c r="AK102" i="13"/>
  <c r="AM102" i="13"/>
  <c r="AO102" i="13"/>
  <c r="AY102" i="13"/>
  <c r="B103" i="13"/>
  <c r="H103" i="13"/>
  <c r="L103" i="13"/>
  <c r="AB103" i="13"/>
  <c r="AK103" i="13"/>
  <c r="AM103" i="13"/>
  <c r="AO103" i="13"/>
  <c r="AY103" i="13"/>
  <c r="B104" i="13"/>
  <c r="H104" i="13"/>
  <c r="L104" i="13"/>
  <c r="AB104" i="13"/>
  <c r="AK104" i="13"/>
  <c r="AM104" i="13"/>
  <c r="AO104" i="13"/>
  <c r="AY104" i="13"/>
  <c r="B105" i="13"/>
  <c r="H105" i="13"/>
  <c r="L105" i="13"/>
  <c r="AB105" i="13"/>
  <c r="AK105" i="13"/>
  <c r="AM105" i="13"/>
  <c r="AO105" i="13"/>
  <c r="AY105" i="13"/>
  <c r="B106" i="13"/>
  <c r="H106" i="13"/>
  <c r="L106" i="13"/>
  <c r="AB106" i="13"/>
  <c r="AK106" i="13"/>
  <c r="AM106" i="13"/>
  <c r="AO106" i="13"/>
  <c r="AY106" i="13"/>
  <c r="B107" i="13"/>
  <c r="H107" i="13"/>
  <c r="L107" i="13"/>
  <c r="AB107" i="13"/>
  <c r="AK107" i="13"/>
  <c r="AM107" i="13"/>
  <c r="AO107" i="13"/>
  <c r="AY107" i="13"/>
  <c r="B108" i="13"/>
  <c r="H108" i="13"/>
  <c r="L108" i="13"/>
  <c r="AB108" i="13"/>
  <c r="AK108" i="13"/>
  <c r="AM108" i="13"/>
  <c r="AO108" i="13"/>
  <c r="AY108" i="13"/>
  <c r="B109" i="13"/>
  <c r="H109" i="13"/>
  <c r="L109" i="13"/>
  <c r="AB109" i="13"/>
  <c r="AK109" i="13"/>
  <c r="AM109" i="13"/>
  <c r="AO109" i="13"/>
  <c r="AY109" i="13"/>
  <c r="B110" i="13"/>
  <c r="H110" i="13"/>
  <c r="L110" i="13"/>
  <c r="AB110" i="13"/>
  <c r="AK110" i="13"/>
  <c r="AM110" i="13"/>
  <c r="AO110" i="13"/>
  <c r="AY110" i="13"/>
  <c r="B111" i="13"/>
  <c r="H111" i="13"/>
  <c r="L111" i="13"/>
  <c r="AB111" i="13"/>
  <c r="AK111" i="13"/>
  <c r="AM111" i="13"/>
  <c r="AO111" i="13"/>
  <c r="AY111" i="13"/>
  <c r="B112" i="13"/>
  <c r="H112" i="13"/>
  <c r="L112" i="13"/>
  <c r="AB112" i="13"/>
  <c r="AK112" i="13"/>
  <c r="AM112" i="13"/>
  <c r="AO112" i="13"/>
  <c r="AY112" i="13"/>
  <c r="B113" i="13"/>
  <c r="H113" i="13"/>
  <c r="L113" i="13"/>
  <c r="AB113" i="13"/>
  <c r="AK113" i="13"/>
  <c r="AM113" i="13"/>
  <c r="AO113" i="13"/>
  <c r="AY113" i="13"/>
  <c r="B114" i="13"/>
  <c r="H114" i="13"/>
  <c r="L114" i="13"/>
  <c r="AB114" i="13"/>
  <c r="AK114" i="13"/>
  <c r="AM114" i="13"/>
  <c r="AO114" i="13"/>
  <c r="AY114" i="13"/>
  <c r="B115" i="13"/>
  <c r="H115" i="13"/>
  <c r="L115" i="13"/>
  <c r="AB115" i="13"/>
  <c r="AK115" i="13"/>
  <c r="AM115" i="13"/>
  <c r="AO115" i="13"/>
  <c r="AY115" i="13"/>
  <c r="B116" i="13"/>
  <c r="H116" i="13"/>
  <c r="L116" i="13"/>
  <c r="AB116" i="13"/>
  <c r="AK116" i="13"/>
  <c r="AM116" i="13"/>
  <c r="AO116" i="13"/>
  <c r="AY116" i="13"/>
  <c r="B117" i="13"/>
  <c r="H117" i="13"/>
  <c r="L117" i="13"/>
  <c r="AB117" i="13"/>
  <c r="AK117" i="13"/>
  <c r="AM117" i="13"/>
  <c r="AO117" i="13"/>
  <c r="AY117" i="13"/>
  <c r="B118" i="13"/>
  <c r="H118" i="13"/>
  <c r="L118" i="13"/>
  <c r="AB118" i="13"/>
  <c r="AK118" i="13"/>
  <c r="AM118" i="13"/>
  <c r="AO118" i="13"/>
  <c r="AY118" i="13"/>
  <c r="B119" i="13"/>
  <c r="H119" i="13"/>
  <c r="L119" i="13"/>
  <c r="AB119" i="13"/>
  <c r="AK119" i="13"/>
  <c r="AM119" i="13"/>
  <c r="AO119" i="13"/>
  <c r="AY119" i="13"/>
  <c r="B120" i="13"/>
  <c r="H120" i="13"/>
  <c r="L120" i="13"/>
  <c r="AB120" i="13"/>
  <c r="AK120" i="13"/>
  <c r="AM120" i="13"/>
  <c r="AO120" i="13"/>
  <c r="AY120" i="13"/>
  <c r="B121" i="13"/>
  <c r="H121" i="13"/>
  <c r="L121" i="13"/>
  <c r="AB121" i="13"/>
  <c r="AK121" i="13"/>
  <c r="AM121" i="13"/>
  <c r="AO121" i="13"/>
  <c r="AY121" i="13"/>
  <c r="B122" i="13"/>
  <c r="H122" i="13"/>
  <c r="L122" i="13"/>
  <c r="AB122" i="13"/>
  <c r="AK122" i="13"/>
  <c r="AM122" i="13"/>
  <c r="AO122" i="13"/>
  <c r="AY122" i="13"/>
  <c r="B123" i="13"/>
  <c r="H123" i="13"/>
  <c r="L123" i="13"/>
  <c r="AB123" i="13"/>
  <c r="AK123" i="13"/>
  <c r="AM123" i="13"/>
  <c r="AO123" i="13"/>
  <c r="AY123" i="13"/>
  <c r="B124" i="13"/>
  <c r="H124" i="13"/>
  <c r="L124" i="13"/>
  <c r="AB124" i="13"/>
  <c r="AK124" i="13"/>
  <c r="AM124" i="13"/>
  <c r="AO124" i="13"/>
  <c r="AY124" i="13"/>
  <c r="B125" i="13"/>
  <c r="H125" i="13"/>
  <c r="L125" i="13"/>
  <c r="AB125" i="13"/>
  <c r="AK125" i="13"/>
  <c r="AM125" i="13"/>
  <c r="AO125" i="13"/>
  <c r="AY125" i="13"/>
  <c r="B126" i="13"/>
  <c r="H126" i="13"/>
  <c r="L126" i="13"/>
  <c r="AB126" i="13"/>
  <c r="AK126" i="13"/>
  <c r="AM126" i="13"/>
  <c r="AO126" i="13"/>
  <c r="AY126" i="13"/>
  <c r="B127" i="13"/>
  <c r="H127" i="13"/>
  <c r="L127" i="13"/>
  <c r="AB127" i="13"/>
  <c r="AK127" i="13"/>
  <c r="AM127" i="13"/>
  <c r="AO127" i="13"/>
  <c r="AY127" i="13"/>
  <c r="B128" i="13"/>
  <c r="H128" i="13"/>
  <c r="L128" i="13"/>
  <c r="AB128" i="13"/>
  <c r="AK128" i="13"/>
  <c r="AM128" i="13"/>
  <c r="AO128" i="13"/>
  <c r="AY128" i="13"/>
  <c r="B129" i="13"/>
  <c r="H129" i="13"/>
  <c r="L129" i="13"/>
  <c r="AB129" i="13"/>
  <c r="AK129" i="13"/>
  <c r="AM129" i="13"/>
  <c r="AO129" i="13"/>
  <c r="AY129" i="13"/>
  <c r="B130" i="13"/>
  <c r="H130" i="13"/>
  <c r="L130" i="13"/>
  <c r="AB130" i="13"/>
  <c r="AK130" i="13"/>
  <c r="AM130" i="13"/>
  <c r="AO130" i="13"/>
  <c r="AY130" i="13"/>
  <c r="B131" i="13"/>
  <c r="H131" i="13"/>
  <c r="L131" i="13"/>
  <c r="AB131" i="13"/>
  <c r="AK131" i="13"/>
  <c r="AM131" i="13"/>
  <c r="AO131" i="13"/>
  <c r="AY131" i="13"/>
  <c r="B132" i="13"/>
  <c r="H132" i="13"/>
  <c r="L132" i="13"/>
  <c r="AB132" i="13"/>
  <c r="AK132" i="13"/>
  <c r="AM132" i="13"/>
  <c r="AO132" i="13"/>
  <c r="AY132" i="13"/>
  <c r="B133" i="13"/>
  <c r="H133" i="13"/>
  <c r="L133" i="13"/>
  <c r="AB133" i="13"/>
  <c r="AK133" i="13"/>
  <c r="AM133" i="13"/>
  <c r="AO133" i="13"/>
  <c r="AY133" i="13"/>
  <c r="B134" i="13"/>
  <c r="H134" i="13"/>
  <c r="L134" i="13"/>
  <c r="AB134" i="13"/>
  <c r="AK134" i="13"/>
  <c r="AM134" i="13"/>
  <c r="AO134" i="13"/>
  <c r="AY134" i="13"/>
  <c r="B135" i="13"/>
  <c r="H135" i="13"/>
  <c r="L135" i="13"/>
  <c r="AB135" i="13"/>
  <c r="AK135" i="13"/>
  <c r="AM135" i="13"/>
  <c r="AO135" i="13"/>
  <c r="AY135" i="13"/>
  <c r="B136" i="13"/>
  <c r="H136" i="13"/>
  <c r="L136" i="13"/>
  <c r="AB136" i="13"/>
  <c r="AK136" i="13"/>
  <c r="AM136" i="13"/>
  <c r="AO136" i="13"/>
  <c r="AY136" i="13"/>
  <c r="B137" i="13"/>
  <c r="H137" i="13"/>
  <c r="L137" i="13"/>
  <c r="AB137" i="13"/>
  <c r="AK137" i="13"/>
  <c r="AM137" i="13"/>
  <c r="AO137" i="13"/>
  <c r="AY137" i="13"/>
  <c r="B138" i="13"/>
  <c r="H138" i="13"/>
  <c r="L138" i="13"/>
  <c r="AB138" i="13"/>
  <c r="AK138" i="13"/>
  <c r="AM138" i="13"/>
  <c r="AO138" i="13"/>
  <c r="AY138" i="13"/>
  <c r="B139" i="13"/>
  <c r="H139" i="13"/>
  <c r="L139" i="13"/>
  <c r="AB139" i="13"/>
  <c r="AK139" i="13"/>
  <c r="AM139" i="13"/>
  <c r="AO139" i="13"/>
  <c r="AY139" i="13"/>
  <c r="B140" i="13"/>
  <c r="H140" i="13"/>
  <c r="L140" i="13"/>
  <c r="AB140" i="13"/>
  <c r="AK140" i="13"/>
  <c r="AM140" i="13"/>
  <c r="AO140" i="13"/>
  <c r="AY140" i="13"/>
  <c r="B141" i="13"/>
  <c r="H141" i="13"/>
  <c r="L141" i="13"/>
  <c r="AB141" i="13"/>
  <c r="AK141" i="13"/>
  <c r="AM141" i="13"/>
  <c r="AO141" i="13"/>
  <c r="AY141" i="13"/>
  <c r="B142" i="13"/>
  <c r="H142" i="13"/>
  <c r="L142" i="13"/>
  <c r="AB142" i="13"/>
  <c r="AK142" i="13"/>
  <c r="AM142" i="13"/>
  <c r="AO142" i="13"/>
  <c r="AY142" i="13"/>
  <c r="B143" i="13"/>
  <c r="H143" i="13"/>
  <c r="L143" i="13"/>
  <c r="AB143" i="13"/>
  <c r="AK143" i="13"/>
  <c r="AM143" i="13"/>
  <c r="AO143" i="13"/>
  <c r="AY143" i="13"/>
  <c r="B144" i="13"/>
  <c r="H144" i="13"/>
  <c r="L144" i="13"/>
  <c r="AB144" i="13"/>
  <c r="AK144" i="13"/>
  <c r="AM144" i="13"/>
  <c r="AO144" i="13"/>
  <c r="AY144" i="13"/>
  <c r="B145" i="13"/>
  <c r="H145" i="13"/>
  <c r="L145" i="13"/>
  <c r="AB145" i="13"/>
  <c r="AK145" i="13"/>
  <c r="AM145" i="13"/>
  <c r="AO145" i="13"/>
  <c r="AY145" i="13"/>
  <c r="B146" i="13"/>
  <c r="H146" i="13"/>
  <c r="L146" i="13"/>
  <c r="AB146" i="13"/>
  <c r="AK146" i="13"/>
  <c r="AM146" i="13"/>
  <c r="AO146" i="13"/>
  <c r="AY146" i="13"/>
  <c r="B147" i="13"/>
  <c r="H147" i="13"/>
  <c r="L147" i="13"/>
  <c r="AB147" i="13"/>
  <c r="AK147" i="13"/>
  <c r="AM147" i="13"/>
  <c r="AO147" i="13"/>
  <c r="AY147" i="13"/>
  <c r="B148" i="13"/>
  <c r="H148" i="13"/>
  <c r="L148" i="13"/>
  <c r="AB148" i="13"/>
  <c r="AK148" i="13"/>
  <c r="AM148" i="13"/>
  <c r="AO148" i="13"/>
  <c r="AY148" i="13"/>
  <c r="B149" i="13"/>
  <c r="H149" i="13"/>
  <c r="L149" i="13"/>
  <c r="AB149" i="13"/>
  <c r="AK149" i="13"/>
  <c r="AM149" i="13"/>
  <c r="AO149" i="13"/>
  <c r="AY149" i="13"/>
  <c r="B150" i="13"/>
  <c r="H150" i="13"/>
  <c r="L150" i="13"/>
  <c r="AB150" i="13"/>
  <c r="AK150" i="13"/>
  <c r="AM150" i="13"/>
  <c r="AO150" i="13"/>
  <c r="AY150" i="13"/>
  <c r="B151" i="13"/>
  <c r="H151" i="13"/>
  <c r="L151" i="13"/>
  <c r="AB151" i="13"/>
  <c r="AK151" i="13"/>
  <c r="AM151" i="13"/>
  <c r="AO151" i="13"/>
  <c r="AY151" i="13"/>
  <c r="B152" i="13"/>
  <c r="H152" i="13"/>
  <c r="L152" i="13"/>
  <c r="AB152" i="13"/>
  <c r="AK152" i="13"/>
  <c r="AM152" i="13"/>
  <c r="AO152" i="13"/>
  <c r="AY152" i="13"/>
  <c r="B153" i="13"/>
  <c r="H153" i="13"/>
  <c r="L153" i="13"/>
  <c r="AB153" i="13"/>
  <c r="AK153" i="13"/>
  <c r="AM153" i="13"/>
  <c r="AO153" i="13"/>
  <c r="AY153" i="13"/>
  <c r="B154" i="13"/>
  <c r="H154" i="13"/>
  <c r="L154" i="13"/>
  <c r="AB154" i="13"/>
  <c r="AK154" i="13"/>
  <c r="AM154" i="13"/>
  <c r="AO154" i="13"/>
  <c r="AY154" i="13"/>
  <c r="B155" i="13"/>
  <c r="H155" i="13"/>
  <c r="L155" i="13"/>
  <c r="AB155" i="13"/>
  <c r="AK155" i="13"/>
  <c r="AM155" i="13"/>
  <c r="AO155" i="13"/>
  <c r="AY155" i="13"/>
  <c r="B156" i="13"/>
  <c r="H156" i="13"/>
  <c r="L156" i="13"/>
  <c r="AB156" i="13"/>
  <c r="AK156" i="13"/>
  <c r="AM156" i="13"/>
  <c r="AO156" i="13"/>
  <c r="AY156" i="13"/>
  <c r="B157" i="13"/>
  <c r="H157" i="13"/>
  <c r="L157" i="13"/>
  <c r="AB157" i="13"/>
  <c r="AK157" i="13"/>
  <c r="AM157" i="13"/>
  <c r="AO157" i="13"/>
  <c r="AY157" i="13"/>
  <c r="B158" i="13"/>
  <c r="H158" i="13"/>
  <c r="L158" i="13"/>
  <c r="AB158" i="13"/>
  <c r="AK158" i="13"/>
  <c r="AM158" i="13"/>
  <c r="AO158" i="13"/>
  <c r="AY158" i="13"/>
  <c r="B159" i="13"/>
  <c r="H159" i="13"/>
  <c r="L159" i="13"/>
  <c r="AB159" i="13"/>
  <c r="AK159" i="13"/>
  <c r="AM159" i="13"/>
  <c r="AO159" i="13"/>
  <c r="AY159" i="13"/>
  <c r="B160" i="13"/>
  <c r="H160" i="13"/>
  <c r="L160" i="13"/>
  <c r="AB160" i="13"/>
  <c r="AK160" i="13"/>
  <c r="AM160" i="13"/>
  <c r="AO160" i="13"/>
  <c r="AY160" i="13"/>
  <c r="B161" i="13"/>
  <c r="H161" i="13"/>
  <c r="L161" i="13"/>
  <c r="AB161" i="13"/>
  <c r="AK161" i="13"/>
  <c r="AM161" i="13"/>
  <c r="AO161" i="13"/>
  <c r="AY161" i="13"/>
  <c r="B162" i="13"/>
  <c r="H162" i="13"/>
  <c r="L162" i="13"/>
  <c r="AB162" i="13"/>
  <c r="AK162" i="13"/>
  <c r="AM162" i="13"/>
  <c r="AO162" i="13"/>
  <c r="AY162" i="13"/>
  <c r="B163" i="13"/>
  <c r="H163" i="13"/>
  <c r="L163" i="13"/>
  <c r="AB163" i="13"/>
  <c r="AK163" i="13"/>
  <c r="AM163" i="13"/>
  <c r="AO163" i="13"/>
  <c r="AY163" i="13"/>
  <c r="B164" i="13"/>
  <c r="H164" i="13"/>
  <c r="L164" i="13"/>
  <c r="AB164" i="13"/>
  <c r="AK164" i="13"/>
  <c r="AM164" i="13"/>
  <c r="AO164" i="13"/>
  <c r="AY164" i="13"/>
  <c r="B165" i="13"/>
  <c r="H165" i="13"/>
  <c r="L165" i="13"/>
  <c r="AB165" i="13"/>
  <c r="AK165" i="13"/>
  <c r="AM165" i="13"/>
  <c r="AO165" i="13"/>
  <c r="AY165" i="13"/>
  <c r="B166" i="13"/>
  <c r="H166" i="13"/>
  <c r="L166" i="13"/>
  <c r="AB166" i="13"/>
  <c r="AK166" i="13"/>
  <c r="AM166" i="13"/>
  <c r="AO166" i="13"/>
  <c r="AY166" i="13"/>
  <c r="B167" i="13"/>
  <c r="H167" i="13"/>
  <c r="L167" i="13"/>
  <c r="AB167" i="13"/>
  <c r="AK167" i="13"/>
  <c r="AM167" i="13"/>
  <c r="AO167" i="13"/>
  <c r="AY167" i="13"/>
  <c r="B168" i="13"/>
  <c r="H168" i="13"/>
  <c r="L168" i="13"/>
  <c r="AB168" i="13"/>
  <c r="AK168" i="13"/>
  <c r="AM168" i="13"/>
  <c r="AO168" i="13"/>
  <c r="AY168" i="13"/>
  <c r="B169" i="13"/>
  <c r="H169" i="13"/>
  <c r="L169" i="13"/>
  <c r="AB169" i="13"/>
  <c r="AK169" i="13"/>
  <c r="AM169" i="13"/>
  <c r="AO169" i="13"/>
  <c r="AY169" i="13"/>
  <c r="B170" i="13"/>
  <c r="H170" i="13"/>
  <c r="L170" i="13"/>
  <c r="AB170" i="13"/>
  <c r="AK170" i="13"/>
  <c r="AM170" i="13"/>
  <c r="AO170" i="13"/>
  <c r="AY170" i="13"/>
  <c r="B171" i="13"/>
  <c r="H171" i="13"/>
  <c r="L171" i="13"/>
  <c r="AB171" i="13"/>
  <c r="AK171" i="13"/>
  <c r="AM171" i="13"/>
  <c r="AO171" i="13"/>
  <c r="AY171" i="13"/>
  <c r="B172" i="13"/>
  <c r="H172" i="13"/>
  <c r="L172" i="13"/>
  <c r="AB172" i="13"/>
  <c r="AK172" i="13"/>
  <c r="AM172" i="13"/>
  <c r="AO172" i="13"/>
  <c r="AY172" i="13"/>
  <c r="B173" i="13"/>
  <c r="H173" i="13"/>
  <c r="L173" i="13"/>
  <c r="AB173" i="13"/>
  <c r="AK173" i="13"/>
  <c r="AM173" i="13"/>
  <c r="AO173" i="13"/>
  <c r="AY173" i="13"/>
  <c r="B174" i="13"/>
  <c r="H174" i="13"/>
  <c r="L174" i="13"/>
  <c r="AB174" i="13"/>
  <c r="AK174" i="13"/>
  <c r="AM174" i="13"/>
  <c r="AO174" i="13"/>
  <c r="AY174" i="13"/>
  <c r="B175" i="13"/>
  <c r="H175" i="13"/>
  <c r="L175" i="13"/>
  <c r="AB175" i="13"/>
  <c r="AK175" i="13"/>
  <c r="AM175" i="13"/>
  <c r="AO175" i="13"/>
  <c r="AY175" i="13"/>
  <c r="B176" i="13"/>
  <c r="H176" i="13"/>
  <c r="L176" i="13"/>
  <c r="AB176" i="13"/>
  <c r="AK176" i="13"/>
  <c r="AM176" i="13"/>
  <c r="AO176" i="13"/>
  <c r="AY176" i="13"/>
  <c r="B177" i="13"/>
  <c r="H177" i="13"/>
  <c r="L177" i="13"/>
  <c r="AB177" i="13"/>
  <c r="AK177" i="13"/>
  <c r="AM177" i="13"/>
  <c r="AO177" i="13"/>
  <c r="AY177" i="13"/>
  <c r="B178" i="13"/>
  <c r="H178" i="13"/>
  <c r="L178" i="13"/>
  <c r="AB178" i="13"/>
  <c r="AK178" i="13"/>
  <c r="AM178" i="13"/>
  <c r="AO178" i="13"/>
  <c r="AY178" i="13"/>
  <c r="B179" i="13"/>
  <c r="H179" i="13"/>
  <c r="L179" i="13"/>
  <c r="AB179" i="13"/>
  <c r="AK179" i="13"/>
  <c r="AM179" i="13"/>
  <c r="AO179" i="13"/>
  <c r="AY179" i="13"/>
  <c r="B180" i="13"/>
  <c r="H180" i="13"/>
  <c r="L180" i="13"/>
  <c r="AB180" i="13"/>
  <c r="AK180" i="13"/>
  <c r="AM180" i="13"/>
  <c r="AO180" i="13"/>
  <c r="AY180" i="13"/>
  <c r="B181" i="13"/>
  <c r="H181" i="13"/>
  <c r="L181" i="13"/>
  <c r="AB181" i="13"/>
  <c r="AK181" i="13"/>
  <c r="AM181" i="13"/>
  <c r="AO181" i="13"/>
  <c r="AY181" i="13"/>
  <c r="B182" i="13"/>
  <c r="H182" i="13"/>
  <c r="L182" i="13"/>
  <c r="AB182" i="13"/>
  <c r="AK182" i="13"/>
  <c r="AM182" i="13"/>
  <c r="AO182" i="13"/>
  <c r="AY182" i="13"/>
  <c r="B183" i="13"/>
  <c r="H183" i="13"/>
  <c r="L183" i="13"/>
  <c r="AB183" i="13"/>
  <c r="AK183" i="13"/>
  <c r="AM183" i="13"/>
  <c r="AO183" i="13"/>
  <c r="AY183" i="13"/>
  <c r="B184" i="13"/>
  <c r="H184" i="13"/>
  <c r="L184" i="13"/>
  <c r="AB184" i="13"/>
  <c r="AK184" i="13"/>
  <c r="AM184" i="13"/>
  <c r="AO184" i="13"/>
  <c r="AY184" i="13"/>
  <c r="B185" i="13"/>
  <c r="H185" i="13"/>
  <c r="L185" i="13"/>
  <c r="AB185" i="13"/>
  <c r="AK185" i="13"/>
  <c r="AM185" i="13"/>
  <c r="AO185" i="13"/>
  <c r="AY185" i="13"/>
  <c r="B186" i="13"/>
  <c r="H186" i="13"/>
  <c r="L186" i="13"/>
  <c r="AB186" i="13"/>
  <c r="AK186" i="13"/>
  <c r="AM186" i="13"/>
  <c r="AO186" i="13"/>
  <c r="AY186" i="13"/>
  <c r="B187" i="13"/>
  <c r="H187" i="13"/>
  <c r="L187" i="13"/>
  <c r="AB187" i="13"/>
  <c r="AK187" i="13"/>
  <c r="AM187" i="13"/>
  <c r="AO187" i="13"/>
  <c r="AY187" i="13"/>
  <c r="B188" i="13"/>
  <c r="H188" i="13"/>
  <c r="L188" i="13"/>
  <c r="AB188" i="13"/>
  <c r="AK188" i="13"/>
  <c r="AM188" i="13"/>
  <c r="AO188" i="13"/>
  <c r="AY188" i="13"/>
  <c r="B189" i="13"/>
  <c r="H189" i="13"/>
  <c r="L189" i="13"/>
  <c r="AB189" i="13"/>
  <c r="AK189" i="13"/>
  <c r="AM189" i="13"/>
  <c r="AO189" i="13"/>
  <c r="AY189" i="13"/>
  <c r="B190" i="13"/>
  <c r="H190" i="13"/>
  <c r="L190" i="13"/>
  <c r="AB190" i="13"/>
  <c r="AK190" i="13"/>
  <c r="AM190" i="13"/>
  <c r="AO190" i="13"/>
  <c r="AY190" i="13"/>
  <c r="B191" i="13"/>
  <c r="H191" i="13"/>
  <c r="L191" i="13"/>
  <c r="AB191" i="13"/>
  <c r="AK191" i="13"/>
  <c r="AM191" i="13"/>
  <c r="AO191" i="13"/>
  <c r="AY191" i="13"/>
  <c r="B192" i="13"/>
  <c r="H192" i="13"/>
  <c r="L192" i="13"/>
  <c r="AB192" i="13"/>
  <c r="AK192" i="13"/>
  <c r="AM192" i="13"/>
  <c r="AO192" i="13"/>
  <c r="AY192" i="13"/>
  <c r="B193" i="13"/>
  <c r="H193" i="13"/>
  <c r="L193" i="13"/>
  <c r="AB193" i="13"/>
  <c r="AK193" i="13"/>
  <c r="AM193" i="13"/>
  <c r="AO193" i="13"/>
  <c r="AY193" i="13"/>
  <c r="B194" i="13"/>
  <c r="H194" i="13"/>
  <c r="L194" i="13"/>
  <c r="AB194" i="13"/>
  <c r="AK194" i="13"/>
  <c r="AM194" i="13"/>
  <c r="AO194" i="13"/>
  <c r="AY194" i="13"/>
  <c r="B195" i="13"/>
  <c r="H195" i="13"/>
  <c r="L195" i="13"/>
  <c r="AB195" i="13"/>
  <c r="AK195" i="13"/>
  <c r="AM195" i="13"/>
  <c r="AO195" i="13"/>
  <c r="AY195" i="13"/>
  <c r="B196" i="13"/>
  <c r="H196" i="13"/>
  <c r="L196" i="13"/>
  <c r="AB196" i="13"/>
  <c r="AK196" i="13"/>
  <c r="AM196" i="13"/>
  <c r="AO196" i="13"/>
  <c r="AY196" i="13"/>
  <c r="B197" i="13"/>
  <c r="H197" i="13"/>
  <c r="L197" i="13"/>
  <c r="AB197" i="13"/>
  <c r="AK197" i="13"/>
  <c r="AM197" i="13"/>
  <c r="AO197" i="13"/>
  <c r="AY197" i="13"/>
  <c r="B198" i="13"/>
  <c r="H198" i="13"/>
  <c r="L198" i="13"/>
  <c r="AB198" i="13"/>
  <c r="AK198" i="13"/>
  <c r="AM198" i="13"/>
  <c r="AO198" i="13"/>
  <c r="AY198" i="13"/>
  <c r="B199" i="13"/>
  <c r="H199" i="13"/>
  <c r="L199" i="13"/>
  <c r="AB199" i="13"/>
  <c r="AK199" i="13"/>
  <c r="AM199" i="13"/>
  <c r="AO199" i="13"/>
  <c r="AY199" i="13"/>
  <c r="B200" i="13"/>
  <c r="H200" i="13"/>
  <c r="L200" i="13"/>
  <c r="AB200" i="13"/>
  <c r="AK200" i="13"/>
  <c r="AM200" i="13"/>
  <c r="AO200" i="13"/>
  <c r="AY200" i="13"/>
  <c r="B201" i="13"/>
  <c r="H201" i="13"/>
  <c r="L201" i="13"/>
  <c r="AB201" i="13"/>
  <c r="AK201" i="13"/>
  <c r="AM201" i="13"/>
  <c r="AO201" i="13"/>
  <c r="AY201" i="13"/>
  <c r="B202" i="13"/>
  <c r="H202" i="13"/>
  <c r="L202" i="13"/>
  <c r="AB202" i="13"/>
  <c r="AK202" i="13"/>
  <c r="AM202" i="13"/>
  <c r="AO202" i="13"/>
  <c r="AY202" i="13"/>
  <c r="B203" i="13"/>
  <c r="H203" i="13"/>
  <c r="L203" i="13"/>
  <c r="AB203" i="13"/>
  <c r="AK203" i="13"/>
  <c r="AM203" i="13"/>
  <c r="AO203" i="13"/>
  <c r="AY203" i="13"/>
  <c r="B204" i="13"/>
  <c r="H204" i="13"/>
  <c r="L204" i="13"/>
  <c r="AB204" i="13"/>
  <c r="AK204" i="13"/>
  <c r="AM204" i="13"/>
  <c r="AO204" i="13"/>
  <c r="AY204" i="13"/>
  <c r="B205" i="13"/>
  <c r="H205" i="13"/>
  <c r="L205" i="13"/>
  <c r="AB205" i="13"/>
  <c r="AK205" i="13"/>
  <c r="AM205" i="13"/>
  <c r="AO205" i="13"/>
  <c r="AY205" i="13"/>
  <c r="B206" i="13"/>
  <c r="H206" i="13"/>
  <c r="L206" i="13"/>
  <c r="AB206" i="13"/>
  <c r="AK206" i="13"/>
  <c r="AM206" i="13"/>
  <c r="AO206" i="13"/>
  <c r="AY206" i="13"/>
  <c r="B207" i="13"/>
  <c r="H207" i="13"/>
  <c r="L207" i="13"/>
  <c r="AB207" i="13"/>
  <c r="AK207" i="13"/>
  <c r="AM207" i="13"/>
  <c r="AO207" i="13"/>
  <c r="AY207" i="13"/>
  <c r="B208" i="13"/>
  <c r="H208" i="13"/>
  <c r="L208" i="13"/>
  <c r="AB208" i="13"/>
  <c r="AK208" i="13"/>
  <c r="AM208" i="13"/>
  <c r="AO208" i="13"/>
  <c r="AY208" i="13"/>
  <c r="B209" i="13"/>
  <c r="H209" i="13"/>
  <c r="L209" i="13"/>
  <c r="AB209" i="13"/>
  <c r="AK209" i="13"/>
  <c r="AM209" i="13"/>
  <c r="AO209" i="13"/>
  <c r="AY209" i="13"/>
  <c r="B210" i="13"/>
  <c r="H210" i="13"/>
  <c r="L210" i="13"/>
  <c r="AB210" i="13"/>
  <c r="AK210" i="13"/>
  <c r="AM210" i="13"/>
  <c r="AO210" i="13"/>
  <c r="AY210" i="13"/>
  <c r="B211" i="13"/>
  <c r="H211" i="13"/>
  <c r="L211" i="13"/>
  <c r="AB211" i="13"/>
  <c r="AK211" i="13"/>
  <c r="AM211" i="13"/>
  <c r="AO211" i="13"/>
  <c r="AY211" i="13"/>
  <c r="B212" i="13"/>
  <c r="H212" i="13"/>
  <c r="L212" i="13"/>
  <c r="AB212" i="13"/>
  <c r="AK212" i="13"/>
  <c r="AM212" i="13"/>
  <c r="AO212" i="13"/>
  <c r="AY212" i="13"/>
  <c r="B213" i="13"/>
  <c r="H213" i="13"/>
  <c r="L213" i="13"/>
  <c r="AB213" i="13"/>
  <c r="AK213" i="13"/>
  <c r="AM213" i="13"/>
  <c r="AO213" i="13"/>
  <c r="AY213" i="13"/>
  <c r="B214" i="13"/>
  <c r="H214" i="13"/>
  <c r="L214" i="13"/>
  <c r="AB214" i="13"/>
  <c r="AK214" i="13"/>
  <c r="AM214" i="13"/>
  <c r="AO214" i="13"/>
  <c r="AY214" i="13"/>
  <c r="B215" i="13"/>
  <c r="H215" i="13"/>
  <c r="L215" i="13"/>
  <c r="AB215" i="13"/>
  <c r="AK215" i="13"/>
  <c r="AM215" i="13"/>
  <c r="AO215" i="13"/>
  <c r="AY215" i="13"/>
  <c r="B216" i="13"/>
  <c r="H216" i="13"/>
  <c r="L216" i="13"/>
  <c r="AB216" i="13"/>
  <c r="AK216" i="13"/>
  <c r="AM216" i="13"/>
  <c r="AO216" i="13"/>
  <c r="AY216" i="13"/>
  <c r="B217" i="13"/>
  <c r="H217" i="13"/>
  <c r="L217" i="13"/>
  <c r="AB217" i="13"/>
  <c r="AK217" i="13"/>
  <c r="AM217" i="13"/>
  <c r="AO217" i="13"/>
  <c r="AY217" i="13"/>
  <c r="B218" i="13"/>
  <c r="H218" i="13"/>
  <c r="L218" i="13"/>
  <c r="AB218" i="13"/>
  <c r="AK218" i="13"/>
  <c r="AM218" i="13"/>
  <c r="AO218" i="13"/>
  <c r="AY218" i="13"/>
  <c r="B219" i="13"/>
  <c r="H219" i="13"/>
  <c r="L219" i="13"/>
  <c r="AB219" i="13"/>
  <c r="AK219" i="13"/>
  <c r="AM219" i="13"/>
  <c r="AO219" i="13"/>
  <c r="AY219" i="13"/>
  <c r="B220" i="13"/>
  <c r="H220" i="13"/>
  <c r="L220" i="13"/>
  <c r="AB220" i="13"/>
  <c r="AK220" i="13"/>
  <c r="AM220" i="13"/>
  <c r="AO220" i="13"/>
  <c r="AY220" i="13"/>
  <c r="B221" i="13"/>
  <c r="H221" i="13"/>
  <c r="L221" i="13"/>
  <c r="AB221" i="13"/>
  <c r="AK221" i="13"/>
  <c r="AM221" i="13"/>
  <c r="AO221" i="13"/>
  <c r="AY221" i="13"/>
  <c r="B222" i="13"/>
  <c r="H222" i="13"/>
  <c r="L222" i="13"/>
  <c r="AB222" i="13"/>
  <c r="AK222" i="13"/>
  <c r="AM222" i="13"/>
  <c r="AO222" i="13"/>
  <c r="AY222" i="13"/>
  <c r="B223" i="13"/>
  <c r="H223" i="13"/>
  <c r="L223" i="13"/>
  <c r="AB223" i="13"/>
  <c r="AK223" i="13"/>
  <c r="AM223" i="13"/>
  <c r="AO223" i="13"/>
  <c r="AY223" i="13"/>
  <c r="B224" i="13"/>
  <c r="H224" i="13"/>
  <c r="L224" i="13"/>
  <c r="AB224" i="13"/>
  <c r="AK224" i="13"/>
  <c r="AM224" i="13"/>
  <c r="AO224" i="13"/>
  <c r="AY224" i="13"/>
  <c r="B225" i="13"/>
  <c r="H225" i="13"/>
  <c r="L225" i="13"/>
  <c r="AB225" i="13"/>
  <c r="AK225" i="13"/>
  <c r="AM225" i="13"/>
  <c r="AO225" i="13"/>
  <c r="AY225" i="13"/>
  <c r="B226" i="13"/>
  <c r="H226" i="13"/>
  <c r="L226" i="13"/>
  <c r="AB226" i="13"/>
  <c r="AK226" i="13"/>
  <c r="AM226" i="13"/>
  <c r="AO226" i="13"/>
  <c r="AY226" i="13"/>
  <c r="B227" i="13"/>
  <c r="H227" i="13"/>
  <c r="L227" i="13"/>
  <c r="AB227" i="13"/>
  <c r="AK227" i="13"/>
  <c r="AM227" i="13"/>
  <c r="AO227" i="13"/>
  <c r="AY227" i="13"/>
  <c r="B228" i="13"/>
  <c r="H228" i="13"/>
  <c r="L228" i="13"/>
  <c r="AB228" i="13"/>
  <c r="AK228" i="13"/>
  <c r="AM228" i="13"/>
  <c r="AO228" i="13"/>
  <c r="AY228" i="13"/>
  <c r="B229" i="13"/>
  <c r="H229" i="13"/>
  <c r="L229" i="13"/>
  <c r="AB229" i="13"/>
  <c r="AK229" i="13"/>
  <c r="AM229" i="13"/>
  <c r="AO229" i="13"/>
  <c r="AY229" i="13"/>
  <c r="B230" i="13"/>
  <c r="H230" i="13"/>
  <c r="L230" i="13"/>
  <c r="AB230" i="13"/>
  <c r="AK230" i="13"/>
  <c r="AM230" i="13"/>
  <c r="AO230" i="13"/>
  <c r="AY230" i="13"/>
  <c r="B231" i="13"/>
  <c r="H231" i="13"/>
  <c r="L231" i="13"/>
  <c r="AB231" i="13"/>
  <c r="AK231" i="13"/>
  <c r="AM231" i="13"/>
  <c r="AO231" i="13"/>
  <c r="AY231" i="13"/>
  <c r="B232" i="13"/>
  <c r="H232" i="13"/>
  <c r="L232" i="13"/>
  <c r="AB232" i="13"/>
  <c r="AK232" i="13"/>
  <c r="AM232" i="13"/>
  <c r="AO232" i="13"/>
  <c r="AY232" i="13"/>
  <c r="B233" i="13"/>
  <c r="H233" i="13"/>
  <c r="L233" i="13"/>
  <c r="AB233" i="13"/>
  <c r="AK233" i="13"/>
  <c r="AM233" i="13"/>
  <c r="AO233" i="13"/>
  <c r="AY233" i="13"/>
  <c r="B234" i="13"/>
  <c r="H234" i="13"/>
  <c r="L234" i="13"/>
  <c r="AB234" i="13"/>
  <c r="AK234" i="13"/>
  <c r="AM234" i="13"/>
  <c r="AO234" i="13"/>
  <c r="AY234" i="13"/>
  <c r="B235" i="13"/>
  <c r="H235" i="13"/>
  <c r="L235" i="13"/>
  <c r="AB235" i="13"/>
  <c r="AK235" i="13"/>
  <c r="AM235" i="13"/>
  <c r="AO235" i="13"/>
  <c r="AY235" i="13"/>
  <c r="B236" i="13"/>
  <c r="H236" i="13"/>
  <c r="L236" i="13"/>
  <c r="AB236" i="13"/>
  <c r="AK236" i="13"/>
  <c r="AM236" i="13"/>
  <c r="AO236" i="13"/>
  <c r="AY236" i="13"/>
  <c r="B237" i="13"/>
  <c r="H237" i="13"/>
  <c r="L237" i="13"/>
  <c r="AB237" i="13"/>
  <c r="AK237" i="13"/>
  <c r="AM237" i="13"/>
  <c r="AO237" i="13"/>
  <c r="AY237" i="13"/>
  <c r="B238" i="13"/>
  <c r="H238" i="13"/>
  <c r="L238" i="13"/>
  <c r="AB238" i="13"/>
  <c r="AK238" i="13"/>
  <c r="AM238" i="13"/>
  <c r="AO238" i="13"/>
  <c r="AY238" i="13"/>
  <c r="B239" i="13"/>
  <c r="H239" i="13"/>
  <c r="L239" i="13"/>
  <c r="AB239" i="13"/>
  <c r="AK239" i="13"/>
  <c r="AM239" i="13"/>
  <c r="AO239" i="13"/>
  <c r="AY239" i="13"/>
  <c r="B240" i="13"/>
  <c r="H240" i="13"/>
  <c r="L240" i="13"/>
  <c r="AB240" i="13"/>
  <c r="AK240" i="13"/>
  <c r="AM240" i="13"/>
  <c r="AO240" i="13"/>
  <c r="AY240" i="13"/>
  <c r="B241" i="13"/>
  <c r="H241" i="13"/>
  <c r="L241" i="13"/>
  <c r="AB241" i="13"/>
  <c r="AK241" i="13"/>
  <c r="AM241" i="13"/>
  <c r="AO241" i="13"/>
  <c r="AY241" i="13"/>
  <c r="B242" i="13"/>
  <c r="H242" i="13"/>
  <c r="L242" i="13"/>
  <c r="AB242" i="13"/>
  <c r="AK242" i="13"/>
  <c r="AM242" i="13"/>
  <c r="AO242" i="13"/>
  <c r="AY242" i="13"/>
  <c r="B243" i="13"/>
  <c r="H243" i="13"/>
  <c r="L243" i="13"/>
  <c r="AB243" i="13"/>
  <c r="AK243" i="13"/>
  <c r="AM243" i="13"/>
  <c r="AO243" i="13"/>
  <c r="AY243" i="13"/>
  <c r="B244" i="13"/>
  <c r="H244" i="13"/>
  <c r="L244" i="13"/>
  <c r="AB244" i="13"/>
  <c r="AK244" i="13"/>
  <c r="AM244" i="13"/>
  <c r="AO244" i="13"/>
  <c r="AY244" i="13"/>
  <c r="B245" i="13"/>
  <c r="H245" i="13"/>
  <c r="L245" i="13"/>
  <c r="AB245" i="13"/>
  <c r="AK245" i="13"/>
  <c r="AM245" i="13"/>
  <c r="AO245" i="13"/>
  <c r="AY245" i="13"/>
  <c r="B246" i="13"/>
  <c r="H246" i="13"/>
  <c r="L246" i="13"/>
  <c r="AB246" i="13"/>
  <c r="AK246" i="13"/>
  <c r="AM246" i="13"/>
  <c r="AO246" i="13"/>
  <c r="AY246" i="13"/>
  <c r="B247" i="13"/>
  <c r="H247" i="13"/>
  <c r="L247" i="13"/>
  <c r="AB247" i="13"/>
  <c r="AK247" i="13"/>
  <c r="AM247" i="13"/>
  <c r="AO247" i="13"/>
  <c r="AY247" i="13"/>
  <c r="B248" i="13"/>
  <c r="H248" i="13"/>
  <c r="L248" i="13"/>
  <c r="AB248" i="13"/>
  <c r="AK248" i="13"/>
  <c r="AM248" i="13"/>
  <c r="AO248" i="13"/>
  <c r="AY248" i="13"/>
  <c r="B249" i="13"/>
  <c r="H249" i="13"/>
  <c r="L249" i="13"/>
  <c r="AB249" i="13"/>
  <c r="AK249" i="13"/>
  <c r="AM249" i="13"/>
  <c r="AO249" i="13"/>
  <c r="AY249" i="13"/>
  <c r="B250" i="13"/>
  <c r="H250" i="13"/>
  <c r="L250" i="13"/>
  <c r="AB250" i="13"/>
  <c r="AK250" i="13"/>
  <c r="AM250" i="13"/>
  <c r="AO250" i="13"/>
  <c r="AY250" i="13"/>
  <c r="B251" i="13"/>
  <c r="H251" i="13"/>
  <c r="L251" i="13"/>
  <c r="AB251" i="13"/>
  <c r="AK251" i="13"/>
  <c r="AM251" i="13"/>
  <c r="AO251" i="13"/>
  <c r="AY251" i="13"/>
  <c r="B252" i="13"/>
  <c r="H252" i="13"/>
  <c r="L252" i="13"/>
  <c r="AB252" i="13"/>
  <c r="AK252" i="13"/>
  <c r="AM252" i="13"/>
  <c r="AO252" i="13"/>
  <c r="AY252" i="13"/>
  <c r="B253" i="13"/>
  <c r="H253" i="13"/>
  <c r="L253" i="13"/>
  <c r="AB253" i="13"/>
  <c r="AK253" i="13"/>
  <c r="AM253" i="13"/>
  <c r="AO253" i="13"/>
  <c r="AY253" i="13"/>
  <c r="B254" i="13"/>
  <c r="H254" i="13"/>
  <c r="L254" i="13"/>
  <c r="AB254" i="13"/>
  <c r="AK254" i="13"/>
  <c r="AM254" i="13"/>
  <c r="AO254" i="13"/>
  <c r="AY254" i="13"/>
  <c r="B255" i="13"/>
  <c r="H255" i="13"/>
  <c r="L255" i="13"/>
  <c r="AB255" i="13"/>
  <c r="AK255" i="13"/>
  <c r="AM255" i="13"/>
  <c r="AO255" i="13"/>
  <c r="AY255" i="13"/>
  <c r="B256" i="13"/>
  <c r="H256" i="13"/>
  <c r="L256" i="13"/>
  <c r="AB256" i="13"/>
  <c r="AK256" i="13"/>
  <c r="AM256" i="13"/>
  <c r="AO256" i="13"/>
  <c r="AY256" i="13"/>
  <c r="B257" i="13"/>
  <c r="H257" i="13"/>
  <c r="L257" i="13"/>
  <c r="AB257" i="13"/>
  <c r="AK257" i="13"/>
  <c r="AM257" i="13"/>
  <c r="AO257" i="13"/>
  <c r="AY257" i="13"/>
  <c r="B258" i="13"/>
  <c r="H258" i="13"/>
  <c r="L258" i="13"/>
  <c r="AB258" i="13"/>
  <c r="AK258" i="13"/>
  <c r="AM258" i="13"/>
  <c r="AO258" i="13"/>
  <c r="AY258" i="13"/>
  <c r="B259" i="13"/>
  <c r="H259" i="13"/>
  <c r="L259" i="13"/>
  <c r="AB259" i="13"/>
  <c r="AK259" i="13"/>
  <c r="AM259" i="13"/>
  <c r="AO259" i="13"/>
  <c r="AY259" i="13"/>
  <c r="B260" i="13"/>
  <c r="H260" i="13"/>
  <c r="L260" i="13"/>
  <c r="AB260" i="13"/>
  <c r="AK260" i="13"/>
  <c r="AM260" i="13"/>
  <c r="AO260" i="13"/>
  <c r="AY260" i="13"/>
  <c r="B261" i="13"/>
  <c r="H261" i="13"/>
  <c r="L261" i="13"/>
  <c r="AB261" i="13"/>
  <c r="AK261" i="13"/>
  <c r="AM261" i="13"/>
  <c r="AO261" i="13"/>
  <c r="AY261" i="13"/>
  <c r="B262" i="13"/>
  <c r="H262" i="13"/>
  <c r="L262" i="13"/>
  <c r="AB262" i="13"/>
  <c r="AK262" i="13"/>
  <c r="AM262" i="13"/>
  <c r="AO262" i="13"/>
  <c r="AY262" i="13"/>
  <c r="B263" i="13"/>
  <c r="H263" i="13"/>
  <c r="L263" i="13"/>
  <c r="AB263" i="13"/>
  <c r="AK263" i="13"/>
  <c r="AM263" i="13"/>
  <c r="AO263" i="13"/>
  <c r="AY263" i="13"/>
  <c r="B264" i="13"/>
  <c r="H264" i="13"/>
  <c r="L264" i="13"/>
  <c r="AB264" i="13"/>
  <c r="AK264" i="13"/>
  <c r="AM264" i="13"/>
  <c r="AO264" i="13"/>
  <c r="AY264" i="13"/>
  <c r="B265" i="13"/>
  <c r="H265" i="13"/>
  <c r="L265" i="13"/>
  <c r="AB265" i="13"/>
  <c r="AK265" i="13"/>
  <c r="AM265" i="13"/>
  <c r="AO265" i="13"/>
  <c r="AY265" i="13"/>
  <c r="B266" i="13"/>
  <c r="H266" i="13"/>
  <c r="L266" i="13"/>
  <c r="AB266" i="13"/>
  <c r="AK266" i="13"/>
  <c r="AM266" i="13"/>
  <c r="AO266" i="13"/>
  <c r="AY266" i="13"/>
  <c r="B267" i="13"/>
  <c r="H267" i="13"/>
  <c r="L267" i="13"/>
  <c r="AB267" i="13"/>
  <c r="AK267" i="13"/>
  <c r="AM267" i="13"/>
  <c r="AO267" i="13"/>
  <c r="AY267" i="13"/>
  <c r="B268" i="13"/>
  <c r="H268" i="13"/>
  <c r="L268" i="13"/>
  <c r="AB268" i="13"/>
  <c r="AK268" i="13"/>
  <c r="AM268" i="13"/>
  <c r="AO268" i="13"/>
  <c r="AY268" i="13"/>
  <c r="B269" i="13"/>
  <c r="H269" i="13"/>
  <c r="L269" i="13"/>
  <c r="AB269" i="13"/>
  <c r="AK269" i="13"/>
  <c r="AM269" i="13"/>
  <c r="AO269" i="13"/>
  <c r="AY269" i="13"/>
  <c r="B270" i="13"/>
  <c r="H270" i="13"/>
  <c r="L270" i="13"/>
  <c r="AB270" i="13"/>
  <c r="AK270" i="13"/>
  <c r="AM270" i="13"/>
  <c r="AO270" i="13"/>
  <c r="AY270" i="13"/>
  <c r="B271" i="13"/>
  <c r="H271" i="13"/>
  <c r="L271" i="13"/>
  <c r="AB271" i="13"/>
  <c r="AK271" i="13"/>
  <c r="AM271" i="13"/>
  <c r="AO271" i="13"/>
  <c r="AY271" i="13"/>
  <c r="B272" i="13"/>
  <c r="H272" i="13"/>
  <c r="L272" i="13"/>
  <c r="AB272" i="13"/>
  <c r="AK272" i="13"/>
  <c r="AM272" i="13"/>
  <c r="AO272" i="13"/>
  <c r="AY272" i="13"/>
  <c r="B273" i="13"/>
  <c r="H273" i="13"/>
  <c r="L273" i="13"/>
  <c r="AB273" i="13"/>
  <c r="AK273" i="13"/>
  <c r="AM273" i="13"/>
  <c r="AO273" i="13"/>
  <c r="AY273" i="13"/>
  <c r="B274" i="13"/>
  <c r="H274" i="13"/>
  <c r="L274" i="13"/>
  <c r="AB274" i="13"/>
  <c r="AK274" i="13"/>
  <c r="AM274" i="13"/>
  <c r="AO274" i="13"/>
  <c r="AY274" i="13"/>
  <c r="B275" i="13"/>
  <c r="H275" i="13"/>
  <c r="L275" i="13"/>
  <c r="AB275" i="13"/>
  <c r="AK275" i="13"/>
  <c r="AM275" i="13"/>
  <c r="AO275" i="13"/>
  <c r="AY275" i="13"/>
  <c r="B276" i="13"/>
  <c r="H276" i="13"/>
  <c r="L276" i="13"/>
  <c r="AB276" i="13"/>
  <c r="AK276" i="13"/>
  <c r="AM276" i="13"/>
  <c r="AO276" i="13"/>
  <c r="AY276" i="13"/>
  <c r="B277" i="13"/>
  <c r="H277" i="13"/>
  <c r="L277" i="13"/>
  <c r="AB277" i="13"/>
  <c r="AK277" i="13"/>
  <c r="AM277" i="13"/>
  <c r="AO277" i="13"/>
  <c r="AY277" i="13"/>
  <c r="B278" i="13"/>
  <c r="H278" i="13"/>
  <c r="L278" i="13"/>
  <c r="AB278" i="13"/>
  <c r="AK278" i="13"/>
  <c r="AM278" i="13"/>
  <c r="AO278" i="13"/>
  <c r="AY278" i="13"/>
  <c r="B279" i="13"/>
  <c r="H279" i="13"/>
  <c r="L279" i="13"/>
  <c r="AB279" i="13"/>
  <c r="AK279" i="13"/>
  <c r="AM279" i="13"/>
  <c r="AO279" i="13"/>
  <c r="AY279" i="13"/>
  <c r="B280" i="13"/>
  <c r="H280" i="13"/>
  <c r="L280" i="13"/>
  <c r="AB280" i="13"/>
  <c r="AK280" i="13"/>
  <c r="AM280" i="13"/>
  <c r="AO280" i="13"/>
  <c r="AY280" i="13"/>
  <c r="B281" i="13"/>
  <c r="H281" i="13"/>
  <c r="L281" i="13"/>
  <c r="AB281" i="13"/>
  <c r="AK281" i="13"/>
  <c r="AM281" i="13"/>
  <c r="AO281" i="13"/>
  <c r="AY281" i="13"/>
  <c r="B282" i="13"/>
  <c r="H282" i="13"/>
  <c r="L282" i="13"/>
  <c r="AB282" i="13"/>
  <c r="AK282" i="13"/>
  <c r="AM282" i="13"/>
  <c r="AO282" i="13"/>
  <c r="AY282" i="13"/>
  <c r="B283" i="13"/>
  <c r="H283" i="13"/>
  <c r="L283" i="13"/>
  <c r="AB283" i="13"/>
  <c r="AK283" i="13"/>
  <c r="AM283" i="13"/>
  <c r="AO283" i="13"/>
  <c r="AY283" i="13"/>
  <c r="B284" i="13"/>
  <c r="H284" i="13"/>
  <c r="L284" i="13"/>
  <c r="AB284" i="13"/>
  <c r="AK284" i="13"/>
  <c r="AM284" i="13"/>
  <c r="AO284" i="13"/>
  <c r="AY284" i="13"/>
  <c r="B285" i="13"/>
  <c r="H285" i="13"/>
  <c r="L285" i="13"/>
  <c r="AB285" i="13"/>
  <c r="AK285" i="13"/>
  <c r="AM285" i="13"/>
  <c r="AO285" i="13"/>
  <c r="AY285" i="13"/>
  <c r="B286" i="13"/>
  <c r="H286" i="13"/>
  <c r="L286" i="13"/>
  <c r="AB286" i="13"/>
  <c r="AK286" i="13"/>
  <c r="AM286" i="13"/>
  <c r="AO286" i="13"/>
  <c r="AY286" i="13"/>
  <c r="B287" i="13"/>
  <c r="H287" i="13"/>
  <c r="L287" i="13"/>
  <c r="AB287" i="13"/>
  <c r="AK287" i="13"/>
  <c r="AM287" i="13"/>
  <c r="AO287" i="13"/>
  <c r="AY287" i="13"/>
  <c r="B288" i="13"/>
  <c r="H288" i="13"/>
  <c r="L288" i="13"/>
  <c r="AB288" i="13"/>
  <c r="AK288" i="13"/>
  <c r="AM288" i="13"/>
  <c r="AO288" i="13"/>
  <c r="AY288" i="13"/>
  <c r="B289" i="13"/>
  <c r="H289" i="13"/>
  <c r="L289" i="13"/>
  <c r="AB289" i="13"/>
  <c r="AK289" i="13"/>
  <c r="AM289" i="13"/>
  <c r="AO289" i="13"/>
  <c r="AY289" i="13"/>
  <c r="B290" i="13"/>
  <c r="H290" i="13"/>
  <c r="L290" i="13"/>
  <c r="AB290" i="13"/>
  <c r="AK290" i="13"/>
  <c r="AM290" i="13"/>
  <c r="AO290" i="13"/>
  <c r="AY290" i="13"/>
  <c r="B291" i="13"/>
  <c r="H291" i="13"/>
  <c r="L291" i="13"/>
  <c r="AB291" i="13"/>
  <c r="AK291" i="13"/>
  <c r="AM291" i="13"/>
  <c r="AO291" i="13"/>
  <c r="AY291" i="13"/>
  <c r="B292" i="13"/>
  <c r="H292" i="13"/>
  <c r="L292" i="13"/>
  <c r="AB292" i="13"/>
  <c r="AK292" i="13"/>
  <c r="AM292" i="13"/>
  <c r="AO292" i="13"/>
  <c r="AY292" i="13"/>
  <c r="B293" i="13"/>
  <c r="H293" i="13"/>
  <c r="L293" i="13"/>
  <c r="AB293" i="13"/>
  <c r="AK293" i="13"/>
  <c r="AM293" i="13"/>
  <c r="AO293" i="13"/>
  <c r="AY293" i="13"/>
  <c r="B294" i="13"/>
  <c r="H294" i="13"/>
  <c r="L294" i="13"/>
  <c r="AB294" i="13"/>
  <c r="AK294" i="13"/>
  <c r="AM294" i="13"/>
  <c r="AO294" i="13"/>
  <c r="AY294" i="13"/>
  <c r="B295" i="13"/>
  <c r="H295" i="13"/>
  <c r="L295" i="13"/>
  <c r="AB295" i="13"/>
  <c r="AK295" i="13"/>
  <c r="AM295" i="13"/>
  <c r="AO295" i="13"/>
  <c r="AY295" i="13"/>
  <c r="B296" i="13"/>
  <c r="H296" i="13"/>
  <c r="L296" i="13"/>
  <c r="AB296" i="13"/>
  <c r="AK296" i="13"/>
  <c r="AM296" i="13"/>
  <c r="AO296" i="13"/>
  <c r="AY296" i="13"/>
  <c r="B297" i="13"/>
  <c r="H297" i="13"/>
  <c r="L297" i="13"/>
  <c r="AB297" i="13"/>
  <c r="AK297" i="13"/>
  <c r="AM297" i="13"/>
  <c r="AO297" i="13"/>
  <c r="AY297" i="13"/>
  <c r="B298" i="13"/>
  <c r="H298" i="13"/>
  <c r="L298" i="13"/>
  <c r="AB298" i="13"/>
  <c r="AK298" i="13"/>
  <c r="AM298" i="13"/>
  <c r="AO298" i="13"/>
  <c r="AY298" i="13"/>
  <c r="B299" i="13"/>
  <c r="H299" i="13"/>
  <c r="L299" i="13"/>
  <c r="AB299" i="13"/>
  <c r="AK299" i="13"/>
  <c r="AM299" i="13"/>
  <c r="AO299" i="13"/>
  <c r="AY299" i="13"/>
  <c r="B300" i="13"/>
  <c r="H300" i="13"/>
  <c r="L300" i="13"/>
  <c r="AB300" i="13"/>
  <c r="AK300" i="13"/>
  <c r="AM300" i="13"/>
  <c r="AO300" i="13"/>
  <c r="AY300" i="13"/>
  <c r="B301" i="13"/>
  <c r="H301" i="13"/>
  <c r="L301" i="13"/>
  <c r="AB301" i="13"/>
  <c r="AK301" i="13"/>
  <c r="AM301" i="13"/>
  <c r="AO301" i="13"/>
  <c r="AY301" i="13"/>
  <c r="B302" i="13"/>
  <c r="H302" i="13"/>
  <c r="L302" i="13"/>
  <c r="AB302" i="13"/>
  <c r="AK302" i="13"/>
  <c r="AM302" i="13"/>
  <c r="AO302" i="13"/>
  <c r="AY302" i="13"/>
  <c r="B303" i="13"/>
  <c r="H303" i="13"/>
  <c r="L303" i="13"/>
  <c r="AB303" i="13"/>
  <c r="AK303" i="13"/>
  <c r="AM303" i="13"/>
  <c r="AO303" i="13"/>
  <c r="AY303" i="13"/>
  <c r="B304" i="13"/>
  <c r="H304" i="13"/>
  <c r="L304" i="13"/>
  <c r="AB304" i="13"/>
  <c r="AK304" i="13"/>
  <c r="AM304" i="13"/>
  <c r="AO304" i="13"/>
  <c r="AY304" i="13"/>
  <c r="B305" i="13"/>
  <c r="H305" i="13"/>
  <c r="L305" i="13"/>
  <c r="AB305" i="13"/>
  <c r="AK305" i="13"/>
  <c r="AM305" i="13"/>
  <c r="AO305" i="13"/>
  <c r="AY305" i="13"/>
  <c r="B306" i="13"/>
  <c r="H306" i="13"/>
  <c r="L306" i="13"/>
  <c r="AB306" i="13"/>
  <c r="AK306" i="13"/>
  <c r="AM306" i="13"/>
  <c r="AO306" i="13"/>
  <c r="AY306" i="13"/>
  <c r="B307" i="13"/>
  <c r="H307" i="13"/>
  <c r="L307" i="13"/>
  <c r="AB307" i="13"/>
  <c r="AK307" i="13"/>
  <c r="AM307" i="13"/>
  <c r="AO307" i="13"/>
  <c r="AY307" i="13"/>
  <c r="B308" i="13"/>
  <c r="H308" i="13"/>
  <c r="L308" i="13"/>
  <c r="AB308" i="13"/>
  <c r="AK308" i="13"/>
  <c r="AM308" i="13"/>
  <c r="AO308" i="13"/>
  <c r="AY308" i="13"/>
  <c r="B309" i="13"/>
  <c r="H309" i="13"/>
  <c r="L309" i="13"/>
  <c r="AB309" i="13"/>
  <c r="AK309" i="13"/>
  <c r="AM309" i="13"/>
  <c r="AO309" i="13"/>
  <c r="AY309" i="13"/>
  <c r="B310" i="13"/>
  <c r="H310" i="13"/>
  <c r="L310" i="13"/>
  <c r="AB310" i="13"/>
  <c r="AK310" i="13"/>
  <c r="AM310" i="13"/>
  <c r="AO310" i="13"/>
  <c r="AY310" i="13"/>
  <c r="B311" i="13"/>
  <c r="H311" i="13"/>
  <c r="L311" i="13"/>
  <c r="AB311" i="13"/>
  <c r="AK311" i="13"/>
  <c r="AM311" i="13"/>
  <c r="AO311" i="13"/>
  <c r="AY311" i="13"/>
  <c r="B312" i="13"/>
  <c r="H312" i="13"/>
  <c r="L312" i="13"/>
  <c r="AB312" i="13"/>
  <c r="AK312" i="13"/>
  <c r="AM312" i="13"/>
  <c r="AO312" i="13"/>
  <c r="AY312" i="13"/>
  <c r="B313" i="13"/>
  <c r="H313" i="13"/>
  <c r="L313" i="13"/>
  <c r="AB313" i="13"/>
  <c r="AK313" i="13"/>
  <c r="AM313" i="13"/>
  <c r="AO313" i="13"/>
  <c r="AY313" i="13"/>
  <c r="B314" i="13"/>
  <c r="H314" i="13"/>
  <c r="L314" i="13"/>
  <c r="AB314" i="13"/>
  <c r="AK314" i="13"/>
  <c r="AM314" i="13"/>
  <c r="AO314" i="13"/>
  <c r="AY314" i="13"/>
  <c r="B315" i="13"/>
  <c r="H315" i="13"/>
  <c r="L315" i="13"/>
  <c r="AB315" i="13"/>
  <c r="AK315" i="13"/>
  <c r="AM315" i="13"/>
  <c r="AO315" i="13"/>
  <c r="AY315" i="13"/>
  <c r="B316" i="13"/>
  <c r="H316" i="13"/>
  <c r="L316" i="13"/>
  <c r="AB316" i="13"/>
  <c r="AK316" i="13"/>
  <c r="AM316" i="13"/>
  <c r="AO316" i="13"/>
  <c r="AY316" i="13"/>
  <c r="B317" i="13"/>
  <c r="H317" i="13"/>
  <c r="L317" i="13"/>
  <c r="AB317" i="13"/>
  <c r="AK317" i="13"/>
  <c r="AM317" i="13"/>
  <c r="AO317" i="13"/>
  <c r="AY317" i="13"/>
  <c r="B318" i="13"/>
  <c r="H318" i="13"/>
  <c r="L318" i="13"/>
  <c r="AB318" i="13"/>
  <c r="AK318" i="13"/>
  <c r="AM318" i="13"/>
  <c r="AO318" i="13"/>
  <c r="AY318" i="13"/>
  <c r="B319" i="13"/>
  <c r="H319" i="13"/>
  <c r="L319" i="13"/>
  <c r="AB319" i="13"/>
  <c r="AK319" i="13"/>
  <c r="AM319" i="13"/>
  <c r="AO319" i="13"/>
  <c r="AY319" i="13"/>
  <c r="B320" i="13"/>
  <c r="H320" i="13"/>
  <c r="L320" i="13"/>
  <c r="AB320" i="13"/>
  <c r="AK320" i="13"/>
  <c r="AM320" i="13"/>
  <c r="AO320" i="13"/>
  <c r="AY320" i="13"/>
  <c r="B321" i="13"/>
  <c r="H321" i="13"/>
  <c r="L321" i="13"/>
  <c r="AB321" i="13"/>
  <c r="AK321" i="13"/>
  <c r="AM321" i="13"/>
  <c r="AO321" i="13"/>
  <c r="AY321" i="13"/>
  <c r="B322" i="13"/>
  <c r="H322" i="13"/>
  <c r="L322" i="13"/>
  <c r="AB322" i="13"/>
  <c r="AK322" i="13"/>
  <c r="AM322" i="13"/>
  <c r="AO322" i="13"/>
  <c r="AY322" i="13"/>
  <c r="B323" i="13"/>
  <c r="H323" i="13"/>
  <c r="L323" i="13"/>
  <c r="AB323" i="13"/>
  <c r="AK323" i="13"/>
  <c r="AM323" i="13"/>
  <c r="AO323" i="13"/>
  <c r="AY323" i="13"/>
  <c r="B324" i="13"/>
  <c r="H324" i="13"/>
  <c r="L324" i="13"/>
  <c r="AB324" i="13"/>
  <c r="AK324" i="13"/>
  <c r="AM324" i="13"/>
  <c r="AO324" i="13"/>
  <c r="AY324" i="13"/>
  <c r="B325" i="13"/>
  <c r="H325" i="13"/>
  <c r="L325" i="13"/>
  <c r="AB325" i="13"/>
  <c r="AK325" i="13"/>
  <c r="AM325" i="13"/>
  <c r="AO325" i="13"/>
  <c r="AY325" i="13"/>
  <c r="B326" i="13"/>
  <c r="H326" i="13"/>
  <c r="L326" i="13"/>
  <c r="AB326" i="13"/>
  <c r="AK326" i="13"/>
  <c r="AM326" i="13"/>
  <c r="AO326" i="13"/>
  <c r="AY326" i="13"/>
  <c r="B327" i="13"/>
  <c r="H327" i="13"/>
  <c r="L327" i="13"/>
  <c r="AB327" i="13"/>
  <c r="AK327" i="13"/>
  <c r="AM327" i="13"/>
  <c r="AO327" i="13"/>
  <c r="AY327" i="13"/>
  <c r="B328" i="13"/>
  <c r="H328" i="13"/>
  <c r="L328" i="13"/>
  <c r="AB328" i="13"/>
  <c r="AK328" i="13"/>
  <c r="AM328" i="13"/>
  <c r="AO328" i="13"/>
  <c r="AY328" i="13"/>
  <c r="B329" i="13"/>
  <c r="H329" i="13"/>
  <c r="L329" i="13"/>
  <c r="AB329" i="13"/>
  <c r="AK329" i="13"/>
  <c r="AM329" i="13"/>
  <c r="AO329" i="13"/>
  <c r="AY329" i="13"/>
  <c r="B330" i="13"/>
  <c r="H330" i="13"/>
  <c r="L330" i="13"/>
  <c r="AB330" i="13"/>
  <c r="AK330" i="13"/>
  <c r="AM330" i="13"/>
  <c r="AO330" i="13"/>
  <c r="AY330" i="13"/>
  <c r="B331" i="13"/>
  <c r="H331" i="13"/>
  <c r="L331" i="13"/>
  <c r="AB331" i="13"/>
  <c r="AK331" i="13"/>
  <c r="AM331" i="13"/>
  <c r="AO331" i="13"/>
  <c r="AY331" i="13"/>
  <c r="B332" i="13"/>
  <c r="H332" i="13"/>
  <c r="L332" i="13"/>
  <c r="AB332" i="13"/>
  <c r="AK332" i="13"/>
  <c r="AM332" i="13"/>
  <c r="AO332" i="13"/>
  <c r="AY332" i="13"/>
  <c r="B333" i="13"/>
  <c r="H333" i="13"/>
  <c r="L333" i="13"/>
  <c r="AB333" i="13"/>
  <c r="AK333" i="13"/>
  <c r="AM333" i="13"/>
  <c r="AO333" i="13"/>
  <c r="AY333" i="13"/>
  <c r="B334" i="13"/>
  <c r="H334" i="13"/>
  <c r="L334" i="13"/>
  <c r="AB334" i="13"/>
  <c r="AK334" i="13"/>
  <c r="AM334" i="13"/>
  <c r="AO334" i="13"/>
  <c r="AY334" i="13"/>
  <c r="B335" i="13"/>
  <c r="H335" i="13"/>
  <c r="L335" i="13"/>
  <c r="AB335" i="13"/>
  <c r="AK335" i="13"/>
  <c r="AM335" i="13"/>
  <c r="AO335" i="13"/>
  <c r="AY335" i="13"/>
  <c r="B336" i="13"/>
  <c r="H336" i="13"/>
  <c r="L336" i="13"/>
  <c r="AB336" i="13"/>
  <c r="AK336" i="13"/>
  <c r="AM336" i="13"/>
  <c r="AO336" i="13"/>
  <c r="AY336" i="13"/>
  <c r="B337" i="13"/>
  <c r="H337" i="13"/>
  <c r="L337" i="13"/>
  <c r="AB337" i="13"/>
  <c r="AK337" i="13"/>
  <c r="AM337" i="13"/>
  <c r="AO337" i="13"/>
  <c r="AY337" i="13"/>
  <c r="B338" i="13"/>
  <c r="H338" i="13"/>
  <c r="L338" i="13"/>
  <c r="AB338" i="13"/>
  <c r="AK338" i="13"/>
  <c r="AM338" i="13"/>
  <c r="AO338" i="13"/>
  <c r="AY338" i="13"/>
  <c r="B339" i="13"/>
  <c r="H339" i="13"/>
  <c r="L339" i="13"/>
  <c r="AB339" i="13"/>
  <c r="AK339" i="13"/>
  <c r="AM339" i="13"/>
  <c r="AO339" i="13"/>
  <c r="AY339" i="13"/>
  <c r="B340" i="13"/>
  <c r="H340" i="13"/>
  <c r="L340" i="13"/>
  <c r="AB340" i="13"/>
  <c r="AK340" i="13"/>
  <c r="AM340" i="13"/>
  <c r="AO340" i="13"/>
  <c r="AY340" i="13"/>
  <c r="B341" i="13"/>
  <c r="H341" i="13"/>
  <c r="L341" i="13"/>
  <c r="AB341" i="13"/>
  <c r="AK341" i="13"/>
  <c r="AM341" i="13"/>
  <c r="AO341" i="13"/>
  <c r="AY341" i="13"/>
  <c r="B342" i="13"/>
  <c r="H342" i="13"/>
  <c r="L342" i="13"/>
  <c r="AB342" i="13"/>
  <c r="AK342" i="13"/>
  <c r="AM342" i="13"/>
  <c r="AO342" i="13"/>
  <c r="AY342" i="13"/>
  <c r="B343" i="13"/>
  <c r="H343" i="13"/>
  <c r="L343" i="13"/>
  <c r="AB343" i="13"/>
  <c r="AK343" i="13"/>
  <c r="AM343" i="13"/>
  <c r="AO343" i="13"/>
  <c r="AY343" i="13"/>
  <c r="B344" i="13"/>
  <c r="H344" i="13"/>
  <c r="L344" i="13"/>
  <c r="AB344" i="13"/>
  <c r="AK344" i="13"/>
  <c r="AM344" i="13"/>
  <c r="AO344" i="13"/>
  <c r="AY344" i="13"/>
  <c r="B345" i="13"/>
  <c r="H345" i="13"/>
  <c r="L345" i="13"/>
  <c r="AB345" i="13"/>
  <c r="AK345" i="13"/>
  <c r="AM345" i="13"/>
  <c r="AO345" i="13"/>
  <c r="AY345" i="13"/>
  <c r="B346" i="13"/>
  <c r="H346" i="13"/>
  <c r="L346" i="13"/>
  <c r="AB346" i="13"/>
  <c r="AK346" i="13"/>
  <c r="AM346" i="13"/>
  <c r="AO346" i="13"/>
  <c r="AY346" i="13"/>
  <c r="B347" i="13"/>
  <c r="H347" i="13"/>
  <c r="L347" i="13"/>
  <c r="AB347" i="13"/>
  <c r="AK347" i="13"/>
  <c r="AM347" i="13"/>
  <c r="AO347" i="13"/>
  <c r="AY347" i="13"/>
  <c r="B348" i="13"/>
  <c r="H348" i="13"/>
  <c r="L348" i="13"/>
  <c r="AB348" i="13"/>
  <c r="AK348" i="13"/>
  <c r="AM348" i="13"/>
  <c r="AO348" i="13"/>
  <c r="AY348" i="13"/>
  <c r="B349" i="13"/>
  <c r="H349" i="13"/>
  <c r="L349" i="13"/>
  <c r="AB349" i="13"/>
  <c r="AK349" i="13"/>
  <c r="AM349" i="13"/>
  <c r="AO349" i="13"/>
  <c r="AY349" i="13"/>
  <c r="B350" i="13"/>
  <c r="H350" i="13"/>
  <c r="L350" i="13"/>
  <c r="AB350" i="13"/>
  <c r="AK350" i="13"/>
  <c r="AM350" i="13"/>
  <c r="AO350" i="13"/>
  <c r="AY350" i="13"/>
  <c r="B351" i="13"/>
  <c r="H351" i="13"/>
  <c r="L351" i="13"/>
  <c r="AB351" i="13"/>
  <c r="AK351" i="13"/>
  <c r="AM351" i="13"/>
  <c r="AO351" i="13"/>
  <c r="AY351" i="13"/>
  <c r="B352" i="13"/>
  <c r="H352" i="13"/>
  <c r="L352" i="13"/>
  <c r="AB352" i="13"/>
  <c r="AK352" i="13"/>
  <c r="AM352" i="13"/>
  <c r="AO352" i="13"/>
  <c r="AY352" i="13"/>
  <c r="B353" i="13"/>
  <c r="H353" i="13"/>
  <c r="L353" i="13"/>
  <c r="AB353" i="13"/>
  <c r="AK353" i="13"/>
  <c r="AM353" i="13"/>
  <c r="AO353" i="13"/>
  <c r="AY353" i="13"/>
  <c r="B354" i="13"/>
  <c r="H354" i="13"/>
  <c r="L354" i="13"/>
  <c r="AB354" i="13"/>
  <c r="AK354" i="13"/>
  <c r="AM354" i="13"/>
  <c r="AO354" i="13"/>
  <c r="AY354" i="13"/>
  <c r="B355" i="13"/>
  <c r="H355" i="13"/>
  <c r="L355" i="13"/>
  <c r="AB355" i="13"/>
  <c r="AK355" i="13"/>
  <c r="AM355" i="13"/>
  <c r="AO355" i="13"/>
  <c r="AY355" i="13"/>
  <c r="B356" i="13"/>
  <c r="H356" i="13"/>
  <c r="L356" i="13"/>
  <c r="AB356" i="13"/>
  <c r="AK356" i="13"/>
  <c r="AM356" i="13"/>
  <c r="AO356" i="13"/>
  <c r="AY356" i="13"/>
  <c r="B357" i="13"/>
  <c r="H357" i="13"/>
  <c r="L357" i="13"/>
  <c r="AB357" i="13"/>
  <c r="AK357" i="13"/>
  <c r="AM357" i="13"/>
  <c r="AO357" i="13"/>
  <c r="AY357" i="13"/>
  <c r="B358" i="13"/>
  <c r="H358" i="13"/>
  <c r="L358" i="13"/>
  <c r="AB358" i="13"/>
  <c r="AK358" i="13"/>
  <c r="AM358" i="13"/>
  <c r="AO358" i="13"/>
  <c r="AY358" i="13"/>
  <c r="B359" i="13"/>
  <c r="H359" i="13"/>
  <c r="L359" i="13"/>
  <c r="AB359" i="13"/>
  <c r="AK359" i="13"/>
  <c r="AM359" i="13"/>
  <c r="AO359" i="13"/>
  <c r="AY359" i="13"/>
  <c r="B360" i="13"/>
  <c r="H360" i="13"/>
  <c r="L360" i="13"/>
  <c r="AB360" i="13"/>
  <c r="AK360" i="13"/>
  <c r="AM360" i="13"/>
  <c r="AO360" i="13"/>
  <c r="AY360" i="13"/>
  <c r="B361" i="13"/>
  <c r="H361" i="13"/>
  <c r="L361" i="13"/>
  <c r="AB361" i="13"/>
  <c r="AK361" i="13"/>
  <c r="AM361" i="13"/>
  <c r="AO361" i="13"/>
  <c r="AY361" i="13"/>
  <c r="B362" i="13"/>
  <c r="H362" i="13"/>
  <c r="L362" i="13"/>
  <c r="AB362" i="13"/>
  <c r="AK362" i="13"/>
  <c r="AM362" i="13"/>
  <c r="AO362" i="13"/>
  <c r="AY362" i="13"/>
  <c r="B363" i="13"/>
  <c r="H363" i="13"/>
  <c r="L363" i="13"/>
  <c r="AB363" i="13"/>
  <c r="AK363" i="13"/>
  <c r="AM363" i="13"/>
  <c r="AO363" i="13"/>
  <c r="AY363" i="13"/>
  <c r="B364" i="13"/>
  <c r="H364" i="13"/>
  <c r="L364" i="13"/>
  <c r="AB364" i="13"/>
  <c r="AK364" i="13"/>
  <c r="AM364" i="13"/>
  <c r="AO364" i="13"/>
  <c r="AY364" i="13"/>
  <c r="B365" i="13"/>
  <c r="H365" i="13"/>
  <c r="L365" i="13"/>
  <c r="AB365" i="13"/>
  <c r="AK365" i="13"/>
  <c r="AM365" i="13"/>
  <c r="AO365" i="13"/>
  <c r="AY365" i="13"/>
  <c r="B366" i="13"/>
  <c r="H366" i="13"/>
  <c r="L366" i="13"/>
  <c r="AB366" i="13"/>
  <c r="AK366" i="13"/>
  <c r="AM366" i="13"/>
  <c r="AO366" i="13"/>
  <c r="AY366" i="13"/>
  <c r="B367" i="13"/>
  <c r="H367" i="13"/>
  <c r="L367" i="13"/>
  <c r="AB367" i="13"/>
  <c r="AK367" i="13"/>
  <c r="AM367" i="13"/>
  <c r="AO367" i="13"/>
  <c r="AY367" i="13"/>
  <c r="B368" i="13"/>
  <c r="H368" i="13"/>
  <c r="L368" i="13"/>
  <c r="AB368" i="13"/>
  <c r="AK368" i="13"/>
  <c r="AM368" i="13"/>
  <c r="AO368" i="13"/>
  <c r="AY368" i="13"/>
  <c r="B369" i="13"/>
  <c r="H369" i="13"/>
  <c r="L369" i="13"/>
  <c r="AB369" i="13"/>
  <c r="AK369" i="13"/>
  <c r="AM369" i="13"/>
  <c r="AO369" i="13"/>
  <c r="AY369" i="13"/>
  <c r="B370" i="13"/>
  <c r="H370" i="13"/>
  <c r="L370" i="13"/>
  <c r="AB370" i="13"/>
  <c r="AK370" i="13"/>
  <c r="AM370" i="13"/>
  <c r="AO370" i="13"/>
  <c r="AY370" i="13"/>
  <c r="B371" i="13"/>
  <c r="H371" i="13"/>
  <c r="L371" i="13"/>
  <c r="AB371" i="13"/>
  <c r="AK371" i="13"/>
  <c r="AM371" i="13"/>
  <c r="AO371" i="13"/>
  <c r="AY371" i="13"/>
  <c r="B372" i="13"/>
  <c r="H372" i="13"/>
  <c r="L372" i="13"/>
  <c r="AB372" i="13"/>
  <c r="AK372" i="13"/>
  <c r="AM372" i="13"/>
  <c r="AO372" i="13"/>
  <c r="AY372" i="13"/>
  <c r="B373" i="13"/>
  <c r="H373" i="13"/>
  <c r="L373" i="13"/>
  <c r="AB373" i="13"/>
  <c r="AK373" i="13"/>
  <c r="AM373" i="13"/>
  <c r="AO373" i="13"/>
  <c r="AY373" i="13"/>
  <c r="B374" i="13"/>
  <c r="H374" i="13"/>
  <c r="L374" i="13"/>
  <c r="AB374" i="13"/>
  <c r="AK374" i="13"/>
  <c r="AM374" i="13"/>
  <c r="AO374" i="13"/>
  <c r="AY374" i="13"/>
  <c r="B375" i="13"/>
  <c r="H375" i="13"/>
  <c r="L375" i="13"/>
  <c r="AB375" i="13"/>
  <c r="AK375" i="13"/>
  <c r="AM375" i="13"/>
  <c r="AO375" i="13"/>
  <c r="AY375" i="13"/>
  <c r="B376" i="13"/>
  <c r="H376" i="13"/>
  <c r="L376" i="13"/>
  <c r="AB376" i="13"/>
  <c r="AK376" i="13"/>
  <c r="AM376" i="13"/>
  <c r="AO376" i="13"/>
  <c r="AY376" i="13"/>
  <c r="B377" i="13"/>
  <c r="H377" i="13"/>
  <c r="L377" i="13"/>
  <c r="AB377" i="13"/>
  <c r="AK377" i="13"/>
  <c r="AM377" i="13"/>
  <c r="AO377" i="13"/>
  <c r="AY377" i="13"/>
  <c r="B378" i="13"/>
  <c r="H378" i="13"/>
  <c r="L378" i="13"/>
  <c r="AB378" i="13"/>
  <c r="AK378" i="13"/>
  <c r="AM378" i="13"/>
  <c r="AO378" i="13"/>
  <c r="AY378" i="13"/>
  <c r="B379" i="13"/>
  <c r="H379" i="13"/>
  <c r="L379" i="13"/>
  <c r="AB379" i="13"/>
  <c r="AK379" i="13"/>
  <c r="AM379" i="13"/>
  <c r="AO379" i="13"/>
  <c r="AY379" i="13"/>
  <c r="B380" i="13"/>
  <c r="H380" i="13"/>
  <c r="L380" i="13"/>
  <c r="AB380" i="13"/>
  <c r="AK380" i="13"/>
  <c r="AM380" i="13"/>
  <c r="AO380" i="13"/>
  <c r="AY380" i="13"/>
  <c r="B381" i="13"/>
  <c r="H381" i="13"/>
  <c r="L381" i="13"/>
  <c r="AB381" i="13"/>
  <c r="AK381" i="13"/>
  <c r="AM381" i="13"/>
  <c r="AO381" i="13"/>
  <c r="AY381" i="13"/>
  <c r="B382" i="13"/>
  <c r="H382" i="13"/>
  <c r="L382" i="13"/>
  <c r="AB382" i="13"/>
  <c r="AK382" i="13"/>
  <c r="AM382" i="13"/>
  <c r="AO382" i="13"/>
  <c r="AY382" i="13"/>
  <c r="B383" i="13"/>
  <c r="H383" i="13"/>
  <c r="L383" i="13"/>
  <c r="AB383" i="13"/>
  <c r="AK383" i="13"/>
  <c r="AM383" i="13"/>
  <c r="AO383" i="13"/>
  <c r="AY383" i="13"/>
  <c r="B384" i="13"/>
  <c r="H384" i="13"/>
  <c r="L384" i="13"/>
  <c r="AB384" i="13"/>
  <c r="AK384" i="13"/>
  <c r="AM384" i="13"/>
  <c r="AO384" i="13"/>
  <c r="AY384" i="13"/>
  <c r="B385" i="13"/>
  <c r="H385" i="13"/>
  <c r="L385" i="13"/>
  <c r="AB385" i="13"/>
  <c r="AK385" i="13"/>
  <c r="AM385" i="13"/>
  <c r="AO385" i="13"/>
  <c r="AY385" i="13"/>
  <c r="B386" i="13"/>
  <c r="H386" i="13"/>
  <c r="L386" i="13"/>
  <c r="AB386" i="13"/>
  <c r="AK386" i="13"/>
  <c r="AM386" i="13"/>
  <c r="AO386" i="13"/>
  <c r="AY386" i="13"/>
  <c r="B387" i="13"/>
  <c r="H387" i="13"/>
  <c r="L387" i="13"/>
  <c r="AB387" i="13"/>
  <c r="AK387" i="13"/>
  <c r="AM387" i="13"/>
  <c r="AO387" i="13"/>
  <c r="AY387" i="13"/>
  <c r="B388" i="13"/>
  <c r="H388" i="13"/>
  <c r="L388" i="13"/>
  <c r="AB388" i="13"/>
  <c r="AK388" i="13"/>
  <c r="AM388" i="13"/>
  <c r="AO388" i="13"/>
  <c r="AY388" i="13"/>
  <c r="B389" i="13"/>
  <c r="H389" i="13"/>
  <c r="L389" i="13"/>
  <c r="AB389" i="13"/>
  <c r="AK389" i="13"/>
  <c r="AM389" i="13"/>
  <c r="AO389" i="13"/>
  <c r="AY389" i="13"/>
  <c r="B390" i="13"/>
  <c r="H390" i="13"/>
  <c r="L390" i="13"/>
  <c r="AB390" i="13"/>
  <c r="AK390" i="13"/>
  <c r="AM390" i="13"/>
  <c r="AO390" i="13"/>
  <c r="AY390" i="13"/>
  <c r="B391" i="13"/>
  <c r="H391" i="13"/>
  <c r="L391" i="13"/>
  <c r="AB391" i="13"/>
  <c r="AK391" i="13"/>
  <c r="AM391" i="13"/>
  <c r="AO391" i="13"/>
  <c r="AY391" i="13"/>
  <c r="B392" i="13"/>
  <c r="H392" i="13"/>
  <c r="L392" i="13"/>
  <c r="AB392" i="13"/>
  <c r="AK392" i="13"/>
  <c r="AM392" i="13"/>
  <c r="AO392" i="13"/>
  <c r="AY392" i="13"/>
  <c r="B393" i="13"/>
  <c r="H393" i="13"/>
  <c r="L393" i="13"/>
  <c r="AB393" i="13"/>
  <c r="AK393" i="13"/>
  <c r="AM393" i="13"/>
  <c r="AO393" i="13"/>
  <c r="AY393" i="13"/>
  <c r="B394" i="13"/>
  <c r="H394" i="13"/>
  <c r="L394" i="13"/>
  <c r="AB394" i="13"/>
  <c r="AK394" i="13"/>
  <c r="AM394" i="13"/>
  <c r="AO394" i="13"/>
  <c r="AY394" i="13"/>
  <c r="B395" i="13"/>
  <c r="H395" i="13"/>
  <c r="L395" i="13"/>
  <c r="AB395" i="13"/>
  <c r="AK395" i="13"/>
  <c r="AM395" i="13"/>
  <c r="AO395" i="13"/>
  <c r="AY395" i="13"/>
  <c r="B396" i="13"/>
  <c r="H396" i="13"/>
  <c r="L396" i="13"/>
  <c r="AB396" i="13"/>
  <c r="AK396" i="13"/>
  <c r="AM396" i="13"/>
  <c r="AO396" i="13"/>
  <c r="AY396" i="13"/>
  <c r="B397" i="13"/>
  <c r="H397" i="13"/>
  <c r="L397" i="13"/>
  <c r="AB397" i="13"/>
  <c r="AK397" i="13"/>
  <c r="AM397" i="13"/>
  <c r="AO397" i="13"/>
  <c r="AY397" i="13"/>
  <c r="B398" i="13"/>
  <c r="H398" i="13"/>
  <c r="L398" i="13"/>
  <c r="AB398" i="13"/>
  <c r="AK398" i="13"/>
  <c r="AM398" i="13"/>
  <c r="AO398" i="13"/>
  <c r="AY398" i="13"/>
  <c r="B399" i="13"/>
  <c r="H399" i="13"/>
  <c r="L399" i="13"/>
  <c r="AB399" i="13"/>
  <c r="AK399" i="13"/>
  <c r="AM399" i="13"/>
  <c r="AO399" i="13"/>
  <c r="AY399" i="13"/>
  <c r="B400" i="13"/>
  <c r="H400" i="13"/>
  <c r="L400" i="13"/>
  <c r="AB400" i="13"/>
  <c r="AK400" i="13"/>
  <c r="AM400" i="13"/>
  <c r="AO400" i="13"/>
  <c r="AY400" i="13"/>
  <c r="B401" i="13"/>
  <c r="H401" i="13"/>
  <c r="L401" i="13"/>
  <c r="AB401" i="13"/>
  <c r="AK401" i="13"/>
  <c r="AM401" i="13"/>
  <c r="AO401" i="13"/>
  <c r="AY401" i="13"/>
  <c r="B402" i="13"/>
  <c r="H402" i="13"/>
  <c r="L402" i="13"/>
  <c r="AB402" i="13"/>
  <c r="AK402" i="13"/>
  <c r="AM402" i="13"/>
  <c r="AO402" i="13"/>
  <c r="AY402" i="13"/>
  <c r="B403" i="13"/>
  <c r="H403" i="13"/>
  <c r="L403" i="13"/>
  <c r="AB403" i="13"/>
  <c r="AK403" i="13"/>
  <c r="AM403" i="13"/>
  <c r="AO403" i="13"/>
  <c r="AY403" i="13"/>
  <c r="B404" i="13"/>
  <c r="H404" i="13"/>
  <c r="L404" i="13"/>
  <c r="AB404" i="13"/>
  <c r="AK404" i="13"/>
  <c r="AM404" i="13"/>
  <c r="AO404" i="13"/>
  <c r="AY404" i="13"/>
  <c r="B405" i="13"/>
  <c r="H405" i="13"/>
  <c r="L405" i="13"/>
  <c r="AB405" i="13"/>
  <c r="AK405" i="13"/>
  <c r="AM405" i="13"/>
  <c r="AO405" i="13"/>
  <c r="AY405" i="13"/>
  <c r="B406" i="13"/>
  <c r="H406" i="13"/>
  <c r="L406" i="13"/>
  <c r="AB406" i="13"/>
  <c r="AK406" i="13"/>
  <c r="AM406" i="13"/>
  <c r="AO406" i="13"/>
  <c r="AY406" i="13"/>
  <c r="B407" i="13"/>
  <c r="H407" i="13"/>
  <c r="L407" i="13"/>
  <c r="AB407" i="13"/>
  <c r="AK407" i="13"/>
  <c r="AM407" i="13"/>
  <c r="AO407" i="13"/>
  <c r="AY407" i="13"/>
  <c r="B408" i="13"/>
  <c r="H408" i="13"/>
  <c r="L408" i="13"/>
  <c r="AB408" i="13"/>
  <c r="AK408" i="13"/>
  <c r="AM408" i="13"/>
  <c r="AO408" i="13"/>
  <c r="AY408" i="13"/>
  <c r="B409" i="13"/>
  <c r="H409" i="13"/>
  <c r="L409" i="13"/>
  <c r="AB409" i="13"/>
  <c r="AK409" i="13"/>
  <c r="AM409" i="13"/>
  <c r="AO409" i="13"/>
  <c r="AY409" i="13"/>
  <c r="B410" i="13"/>
  <c r="H410" i="13"/>
  <c r="L410" i="13"/>
  <c r="AB410" i="13"/>
  <c r="AK410" i="13"/>
  <c r="AM410" i="13"/>
  <c r="AO410" i="13"/>
  <c r="AY410" i="13"/>
  <c r="B411" i="13"/>
  <c r="H411" i="13"/>
  <c r="L411" i="13"/>
  <c r="AB411" i="13"/>
  <c r="AK411" i="13"/>
  <c r="AM411" i="13"/>
  <c r="AO411" i="13"/>
  <c r="AY411" i="13"/>
  <c r="B412" i="13"/>
  <c r="H412" i="13"/>
  <c r="L412" i="13"/>
  <c r="AB412" i="13"/>
  <c r="AK412" i="13"/>
  <c r="AM412" i="13"/>
  <c r="AO412" i="13"/>
  <c r="AY412" i="13"/>
  <c r="B413" i="13"/>
  <c r="H413" i="13"/>
  <c r="L413" i="13"/>
  <c r="AB413" i="13"/>
  <c r="AK413" i="13"/>
  <c r="AM413" i="13"/>
  <c r="AO413" i="13"/>
  <c r="AY413" i="13"/>
  <c r="B414" i="13"/>
  <c r="H414" i="13"/>
  <c r="L414" i="13"/>
  <c r="AB414" i="13"/>
  <c r="AK414" i="13"/>
  <c r="AM414" i="13"/>
  <c r="AO414" i="13"/>
  <c r="AY414" i="13"/>
  <c r="B415" i="13"/>
  <c r="H415" i="13"/>
  <c r="L415" i="13"/>
  <c r="AB415" i="13"/>
  <c r="AK415" i="13"/>
  <c r="AM415" i="13"/>
  <c r="AO415" i="13"/>
  <c r="AY415" i="13"/>
  <c r="B416" i="13"/>
  <c r="H416" i="13"/>
  <c r="L416" i="13"/>
  <c r="AB416" i="13"/>
  <c r="AK416" i="13"/>
  <c r="AM416" i="13"/>
  <c r="AO416" i="13"/>
  <c r="AY416" i="13"/>
  <c r="B417" i="13"/>
  <c r="H417" i="13"/>
  <c r="L417" i="13"/>
  <c r="AB417" i="13"/>
  <c r="AK417" i="13"/>
  <c r="AM417" i="13"/>
  <c r="AO417" i="13"/>
  <c r="AY417" i="13"/>
  <c r="B418" i="13"/>
  <c r="H418" i="13"/>
  <c r="L418" i="13"/>
  <c r="AB418" i="13"/>
  <c r="AK418" i="13"/>
  <c r="AM418" i="13"/>
  <c r="AO418" i="13"/>
  <c r="AY418" i="13"/>
  <c r="B419" i="13"/>
  <c r="H419" i="13"/>
  <c r="L419" i="13"/>
  <c r="AB419" i="13"/>
  <c r="AK419" i="13"/>
  <c r="AM419" i="13"/>
  <c r="AO419" i="13"/>
  <c r="AY419" i="13"/>
  <c r="B420" i="13"/>
  <c r="H420" i="13"/>
  <c r="L420" i="13"/>
  <c r="AB420" i="13"/>
  <c r="AK420" i="13"/>
  <c r="AM420" i="13"/>
  <c r="AO420" i="13"/>
  <c r="AY420" i="13"/>
  <c r="B421" i="13"/>
  <c r="H421" i="13"/>
  <c r="L421" i="13"/>
  <c r="AB421" i="13"/>
  <c r="AK421" i="13"/>
  <c r="AM421" i="13"/>
  <c r="AO421" i="13"/>
  <c r="AY421" i="13"/>
  <c r="B422" i="13"/>
  <c r="H422" i="13"/>
  <c r="L422" i="13"/>
  <c r="AB422" i="13"/>
  <c r="AK422" i="13"/>
  <c r="AM422" i="13"/>
  <c r="AO422" i="13"/>
  <c r="AY422" i="13"/>
  <c r="B423" i="13"/>
  <c r="H423" i="13"/>
  <c r="L423" i="13"/>
  <c r="AB423" i="13"/>
  <c r="AK423" i="13"/>
  <c r="AM423" i="13"/>
  <c r="AO423" i="13"/>
  <c r="AY423" i="13"/>
  <c r="B424" i="13"/>
  <c r="H424" i="13"/>
  <c r="L424" i="13"/>
  <c r="AB424" i="13"/>
  <c r="AK424" i="13"/>
  <c r="AM424" i="13"/>
  <c r="AO424" i="13"/>
  <c r="AY424" i="13"/>
  <c r="B425" i="13"/>
  <c r="H425" i="13"/>
  <c r="L425" i="13"/>
  <c r="AB425" i="13"/>
  <c r="AK425" i="13"/>
  <c r="AM425" i="13"/>
  <c r="AO425" i="13"/>
  <c r="AY425" i="13"/>
  <c r="B426" i="13"/>
  <c r="H426" i="13"/>
  <c r="L426" i="13"/>
  <c r="AB426" i="13"/>
  <c r="AK426" i="13"/>
  <c r="AM426" i="13"/>
  <c r="AO426" i="13"/>
  <c r="AY426" i="13"/>
  <c r="B427" i="13"/>
  <c r="H427" i="13"/>
  <c r="L427" i="13"/>
  <c r="AB427" i="13"/>
  <c r="AK427" i="13"/>
  <c r="AM427" i="13"/>
  <c r="AO427" i="13"/>
  <c r="AY427" i="13"/>
  <c r="B428" i="13"/>
  <c r="H428" i="13"/>
  <c r="L428" i="13"/>
  <c r="AB428" i="13"/>
  <c r="AK428" i="13"/>
  <c r="AM428" i="13"/>
  <c r="AO428" i="13"/>
  <c r="AY428" i="13"/>
  <c r="B429" i="13"/>
  <c r="H429" i="13"/>
  <c r="L429" i="13"/>
  <c r="AB429" i="13"/>
  <c r="AK429" i="13"/>
  <c r="AM429" i="13"/>
  <c r="AO429" i="13"/>
  <c r="AY429" i="13"/>
  <c r="B430" i="13"/>
  <c r="H430" i="13"/>
  <c r="L430" i="13"/>
  <c r="AB430" i="13"/>
  <c r="AK430" i="13"/>
  <c r="AM430" i="13"/>
  <c r="AO430" i="13"/>
  <c r="AY430" i="13"/>
  <c r="B431" i="13"/>
  <c r="H431" i="13"/>
  <c r="L431" i="13"/>
  <c r="AB431" i="13"/>
  <c r="AK431" i="13"/>
  <c r="AM431" i="13"/>
  <c r="AO431" i="13"/>
  <c r="AY431" i="13"/>
  <c r="B432" i="13"/>
  <c r="H432" i="13"/>
  <c r="L432" i="13"/>
  <c r="AB432" i="13"/>
  <c r="AK432" i="13"/>
  <c r="AM432" i="13"/>
  <c r="AO432" i="13"/>
  <c r="AY432" i="13"/>
  <c r="B433" i="13"/>
  <c r="H433" i="13"/>
  <c r="L433" i="13"/>
  <c r="AB433" i="13"/>
  <c r="AK433" i="13"/>
  <c r="AM433" i="13"/>
  <c r="AO433" i="13"/>
  <c r="AY433" i="13"/>
  <c r="B434" i="13"/>
  <c r="H434" i="13"/>
  <c r="L434" i="13"/>
  <c r="AB434" i="13"/>
  <c r="AK434" i="13"/>
  <c r="AM434" i="13"/>
  <c r="AO434" i="13"/>
  <c r="AY434" i="13"/>
  <c r="B435" i="13"/>
  <c r="H435" i="13"/>
  <c r="L435" i="13"/>
  <c r="AB435" i="13"/>
  <c r="AK435" i="13"/>
  <c r="AM435" i="13"/>
  <c r="AO435" i="13"/>
  <c r="AY435" i="13"/>
  <c r="B436" i="13"/>
  <c r="H436" i="13"/>
  <c r="L436" i="13"/>
  <c r="AB436" i="13"/>
  <c r="AK436" i="13"/>
  <c r="AM436" i="13"/>
  <c r="AO436" i="13"/>
  <c r="AY436" i="13"/>
  <c r="B437" i="13"/>
  <c r="H437" i="13"/>
  <c r="L437" i="13"/>
  <c r="AB437" i="13"/>
  <c r="AK437" i="13"/>
  <c r="AM437" i="13"/>
  <c r="AO437" i="13"/>
  <c r="AY437" i="13"/>
  <c r="B438" i="13"/>
  <c r="H438" i="13"/>
  <c r="L438" i="13"/>
  <c r="AB438" i="13"/>
  <c r="AK438" i="13"/>
  <c r="AM438" i="13"/>
  <c r="AO438" i="13"/>
  <c r="AY438" i="13"/>
  <c r="B439" i="13"/>
  <c r="H439" i="13"/>
  <c r="L439" i="13"/>
  <c r="AB439" i="13"/>
  <c r="AK439" i="13"/>
  <c r="AM439" i="13"/>
  <c r="AO439" i="13"/>
  <c r="AY439" i="13"/>
  <c r="B440" i="13"/>
  <c r="H440" i="13"/>
  <c r="L440" i="13"/>
  <c r="AB440" i="13"/>
  <c r="AK440" i="13"/>
  <c r="AM440" i="13"/>
  <c r="AO440" i="13"/>
  <c r="AY440" i="13"/>
  <c r="B441" i="13"/>
  <c r="H441" i="13"/>
  <c r="L441" i="13"/>
  <c r="AB441" i="13"/>
  <c r="AK441" i="13"/>
  <c r="AM441" i="13"/>
  <c r="AO441" i="13"/>
  <c r="AY441" i="13"/>
  <c r="B442" i="13"/>
  <c r="H442" i="13"/>
  <c r="L442" i="13"/>
  <c r="AB442" i="13"/>
  <c r="AK442" i="13"/>
  <c r="AM442" i="13"/>
  <c r="AO442" i="13"/>
  <c r="AY442" i="13"/>
  <c r="B443" i="13"/>
  <c r="H443" i="13"/>
  <c r="L443" i="13"/>
  <c r="AB443" i="13"/>
  <c r="AK443" i="13"/>
  <c r="AM443" i="13"/>
  <c r="AO443" i="13"/>
  <c r="AY443" i="13"/>
  <c r="B444" i="13"/>
  <c r="H444" i="13"/>
  <c r="L444" i="13"/>
  <c r="AB444" i="13"/>
  <c r="AK444" i="13"/>
  <c r="AM444" i="13"/>
  <c r="AO444" i="13"/>
  <c r="AY444" i="13"/>
  <c r="B445" i="13"/>
  <c r="H445" i="13"/>
  <c r="L445" i="13"/>
  <c r="AB445" i="13"/>
  <c r="AK445" i="13"/>
  <c r="AM445" i="13"/>
  <c r="AO445" i="13"/>
  <c r="AY445" i="13"/>
  <c r="B446" i="13"/>
  <c r="H446" i="13"/>
  <c r="L446" i="13"/>
  <c r="AB446" i="13"/>
  <c r="AK446" i="13"/>
  <c r="AM446" i="13"/>
  <c r="AO446" i="13"/>
  <c r="AY446" i="13"/>
  <c r="B447" i="13"/>
  <c r="H447" i="13"/>
  <c r="L447" i="13"/>
  <c r="AB447" i="13"/>
  <c r="AK447" i="13"/>
  <c r="AM447" i="13"/>
  <c r="AO447" i="13"/>
  <c r="AY447" i="13"/>
  <c r="B448" i="13"/>
  <c r="H448" i="13"/>
  <c r="L448" i="13"/>
  <c r="AB448" i="13"/>
  <c r="AK448" i="13"/>
  <c r="AM448" i="13"/>
  <c r="AO448" i="13"/>
  <c r="AY448" i="13"/>
  <c r="B449" i="13"/>
  <c r="H449" i="13"/>
  <c r="L449" i="13"/>
  <c r="AB449" i="13"/>
  <c r="AK449" i="13"/>
  <c r="AM449" i="13"/>
  <c r="AO449" i="13"/>
  <c r="AY449" i="13"/>
  <c r="B450" i="13"/>
  <c r="H450" i="13"/>
  <c r="L450" i="13"/>
  <c r="AB450" i="13"/>
  <c r="AK450" i="13"/>
  <c r="AM450" i="13"/>
  <c r="AO450" i="13"/>
  <c r="AY450" i="13"/>
  <c r="B451" i="13"/>
  <c r="H451" i="13"/>
  <c r="L451" i="13"/>
  <c r="AB451" i="13"/>
  <c r="AK451" i="13"/>
  <c r="AM451" i="13"/>
  <c r="AO451" i="13"/>
  <c r="AY451" i="13"/>
  <c r="B452" i="13"/>
  <c r="H452" i="13"/>
  <c r="L452" i="13"/>
  <c r="AB452" i="13"/>
  <c r="AK452" i="13"/>
  <c r="AM452" i="13"/>
  <c r="AO452" i="13"/>
  <c r="AY452" i="13"/>
  <c r="B453" i="13"/>
  <c r="H453" i="13"/>
  <c r="L453" i="13"/>
  <c r="AB453" i="13"/>
  <c r="AK453" i="13"/>
  <c r="AM453" i="13"/>
  <c r="AO453" i="13"/>
  <c r="AY453" i="13"/>
  <c r="B454" i="13"/>
  <c r="H454" i="13"/>
  <c r="L454" i="13"/>
  <c r="AB454" i="13"/>
  <c r="AK454" i="13"/>
  <c r="AM454" i="13"/>
  <c r="AO454" i="13"/>
  <c r="AY454" i="13"/>
  <c r="B455" i="13"/>
  <c r="H455" i="13"/>
  <c r="L455" i="13"/>
  <c r="AB455" i="13"/>
  <c r="AK455" i="13"/>
  <c r="AM455" i="13"/>
  <c r="AO455" i="13"/>
  <c r="AY455" i="13"/>
  <c r="B456" i="13"/>
  <c r="H456" i="13"/>
  <c r="L456" i="13"/>
  <c r="AB456" i="13"/>
  <c r="AK456" i="13"/>
  <c r="AM456" i="13"/>
  <c r="AO456" i="13"/>
  <c r="AY456" i="13"/>
  <c r="B457" i="13"/>
  <c r="H457" i="13"/>
  <c r="L457" i="13"/>
  <c r="AB457" i="13"/>
  <c r="AK457" i="13"/>
  <c r="AM457" i="13"/>
  <c r="AO457" i="13"/>
  <c r="AY457" i="13"/>
  <c r="B458" i="13"/>
  <c r="H458" i="13"/>
  <c r="L458" i="13"/>
  <c r="AB458" i="13"/>
  <c r="AK458" i="13"/>
  <c r="AM458" i="13"/>
  <c r="AO458" i="13"/>
  <c r="AY458" i="13"/>
  <c r="B459" i="13"/>
  <c r="H459" i="13"/>
  <c r="L459" i="13"/>
  <c r="AB459" i="13"/>
  <c r="AK459" i="13"/>
  <c r="AM459" i="13"/>
  <c r="AO459" i="13"/>
  <c r="AY459" i="13"/>
  <c r="B460" i="13"/>
  <c r="H460" i="13"/>
  <c r="L460" i="13"/>
  <c r="AB460" i="13"/>
  <c r="AK460" i="13"/>
  <c r="AM460" i="13"/>
  <c r="AO460" i="13"/>
  <c r="AY460" i="13"/>
  <c r="B461" i="13"/>
  <c r="H461" i="13"/>
  <c r="L461" i="13"/>
  <c r="AB461" i="13"/>
  <c r="AK461" i="13"/>
  <c r="AM461" i="13"/>
  <c r="AO461" i="13"/>
  <c r="AY461" i="13"/>
  <c r="B462" i="13"/>
  <c r="H462" i="13"/>
  <c r="L462" i="13"/>
  <c r="AB462" i="13"/>
  <c r="AK462" i="13"/>
  <c r="AM462" i="13"/>
  <c r="AO462" i="13"/>
  <c r="AY462" i="13"/>
  <c r="B463" i="13"/>
  <c r="H463" i="13"/>
  <c r="L463" i="13"/>
  <c r="AB463" i="13"/>
  <c r="AK463" i="13"/>
  <c r="AM463" i="13"/>
  <c r="AO463" i="13"/>
  <c r="AY463" i="13"/>
  <c r="B464" i="13"/>
  <c r="H464" i="13"/>
  <c r="L464" i="13"/>
  <c r="AB464" i="13"/>
  <c r="AK464" i="13"/>
  <c r="AM464" i="13"/>
  <c r="AO464" i="13"/>
  <c r="AY464" i="13"/>
  <c r="B465" i="13"/>
  <c r="H465" i="13"/>
  <c r="L465" i="13"/>
  <c r="AB465" i="13"/>
  <c r="AK465" i="13"/>
  <c r="AM465" i="13"/>
  <c r="AO465" i="13"/>
  <c r="AY465" i="13"/>
  <c r="B466" i="13"/>
  <c r="H466" i="13"/>
  <c r="L466" i="13"/>
  <c r="AB466" i="13"/>
  <c r="AK466" i="13"/>
  <c r="AM466" i="13"/>
  <c r="AO466" i="13"/>
  <c r="AY466" i="13"/>
  <c r="B467" i="13"/>
  <c r="H467" i="13"/>
  <c r="L467" i="13"/>
  <c r="AB467" i="13"/>
  <c r="AK467" i="13"/>
  <c r="AM467" i="13"/>
  <c r="AO467" i="13"/>
  <c r="AY467" i="13"/>
  <c r="B468" i="13"/>
  <c r="H468" i="13"/>
  <c r="L468" i="13"/>
  <c r="AB468" i="13"/>
  <c r="AK468" i="13"/>
  <c r="AM468" i="13"/>
  <c r="AO468" i="13"/>
  <c r="AY468" i="13"/>
  <c r="B469" i="13"/>
  <c r="H469" i="13"/>
  <c r="L469" i="13"/>
  <c r="AB469" i="13"/>
  <c r="AK469" i="13"/>
  <c r="AM469" i="13"/>
  <c r="AO469" i="13"/>
  <c r="AY469" i="13"/>
  <c r="B470" i="13"/>
  <c r="H470" i="13"/>
  <c r="L470" i="13"/>
  <c r="AB470" i="13"/>
  <c r="AK470" i="13"/>
  <c r="AM470" i="13"/>
  <c r="AO470" i="13"/>
  <c r="AY470" i="13"/>
  <c r="B471" i="13"/>
  <c r="H471" i="13"/>
  <c r="L471" i="13"/>
  <c r="AB471" i="13"/>
  <c r="AK471" i="13"/>
  <c r="AM471" i="13"/>
  <c r="AO471" i="13"/>
  <c r="AY471" i="13"/>
  <c r="B472" i="13"/>
  <c r="H472" i="13"/>
  <c r="L472" i="13"/>
  <c r="AB472" i="13"/>
  <c r="AK472" i="13"/>
  <c r="AM472" i="13"/>
  <c r="AO472" i="13"/>
  <c r="AY472" i="13"/>
  <c r="B473" i="13"/>
  <c r="H473" i="13"/>
  <c r="L473" i="13"/>
  <c r="AB473" i="13"/>
  <c r="AK473" i="13"/>
  <c r="AM473" i="13"/>
  <c r="AO473" i="13"/>
  <c r="AY473" i="13"/>
  <c r="B474" i="13"/>
  <c r="H474" i="13"/>
  <c r="L474" i="13"/>
  <c r="AB474" i="13"/>
  <c r="AK474" i="13"/>
  <c r="AM474" i="13"/>
  <c r="AO474" i="13"/>
  <c r="AY474" i="13"/>
  <c r="B475" i="13"/>
  <c r="H475" i="13"/>
  <c r="L475" i="13"/>
  <c r="AB475" i="13"/>
  <c r="AK475" i="13"/>
  <c r="AM475" i="13"/>
  <c r="AO475" i="13"/>
  <c r="AY475" i="13"/>
  <c r="B476" i="13"/>
  <c r="H476" i="13"/>
  <c r="L476" i="13"/>
  <c r="AB476" i="13"/>
  <c r="AK476" i="13"/>
  <c r="AM476" i="13"/>
  <c r="AO476" i="13"/>
  <c r="AY476" i="13"/>
  <c r="B477" i="13"/>
  <c r="H477" i="13"/>
  <c r="L477" i="13"/>
  <c r="AB477" i="13"/>
  <c r="AK477" i="13"/>
  <c r="AM477" i="13"/>
  <c r="AO477" i="13"/>
  <c r="AY477" i="13"/>
  <c r="B478" i="13"/>
  <c r="H478" i="13"/>
  <c r="L478" i="13"/>
  <c r="AB478" i="13"/>
  <c r="AK478" i="13"/>
  <c r="AM478" i="13"/>
  <c r="AO478" i="13"/>
  <c r="AY478" i="13"/>
  <c r="B479" i="13"/>
  <c r="H479" i="13"/>
  <c r="L479" i="13"/>
  <c r="AB479" i="13"/>
  <c r="AK479" i="13"/>
  <c r="AM479" i="13"/>
  <c r="AO479" i="13"/>
  <c r="AY479" i="13"/>
  <c r="B480" i="13"/>
  <c r="H480" i="13"/>
  <c r="L480" i="13"/>
  <c r="AB480" i="13"/>
  <c r="AK480" i="13"/>
  <c r="AM480" i="13"/>
  <c r="AO480" i="13"/>
  <c r="AY480" i="13"/>
  <c r="B481" i="13"/>
  <c r="H481" i="13"/>
  <c r="L481" i="13"/>
  <c r="AB481" i="13"/>
  <c r="AK481" i="13"/>
  <c r="AM481" i="13"/>
  <c r="AO481" i="13"/>
  <c r="AY481" i="13"/>
  <c r="B482" i="13"/>
  <c r="H482" i="13"/>
  <c r="L482" i="13"/>
  <c r="AB482" i="13"/>
  <c r="AK482" i="13"/>
  <c r="AM482" i="13"/>
  <c r="AO482" i="13"/>
  <c r="AY482" i="13"/>
  <c r="B483" i="13"/>
  <c r="H483" i="13"/>
  <c r="L483" i="13"/>
  <c r="AB483" i="13"/>
  <c r="AK483" i="13"/>
  <c r="AM483" i="13"/>
  <c r="AO483" i="13"/>
  <c r="AY483" i="13"/>
  <c r="B484" i="13"/>
  <c r="H484" i="13"/>
  <c r="L484" i="13"/>
  <c r="AB484" i="13"/>
  <c r="AK484" i="13"/>
  <c r="AM484" i="13"/>
  <c r="AO484" i="13"/>
  <c r="AY484" i="13"/>
  <c r="B485" i="13"/>
  <c r="H485" i="13"/>
  <c r="L485" i="13"/>
  <c r="AB485" i="13"/>
  <c r="AK485" i="13"/>
  <c r="AM485" i="13"/>
  <c r="AO485" i="13"/>
  <c r="AY485" i="13"/>
  <c r="B486" i="13"/>
  <c r="H486" i="13"/>
  <c r="L486" i="13"/>
  <c r="AB486" i="13"/>
  <c r="AK486" i="13"/>
  <c r="AM486" i="13"/>
  <c r="AO486" i="13"/>
  <c r="AY486" i="13"/>
  <c r="B487" i="13"/>
  <c r="H487" i="13"/>
  <c r="L487" i="13"/>
  <c r="AB487" i="13"/>
  <c r="AK487" i="13"/>
  <c r="AM487" i="13"/>
  <c r="AO487" i="13"/>
  <c r="AY487" i="13"/>
  <c r="B488" i="13"/>
  <c r="H488" i="13"/>
  <c r="L488" i="13"/>
  <c r="AB488" i="13"/>
  <c r="AK488" i="13"/>
  <c r="AM488" i="13"/>
  <c r="AO488" i="13"/>
  <c r="AY488" i="13"/>
  <c r="B489" i="13"/>
  <c r="H489" i="13"/>
  <c r="L489" i="13"/>
  <c r="AB489" i="13"/>
  <c r="AK489" i="13"/>
  <c r="AM489" i="13"/>
  <c r="AO489" i="13"/>
  <c r="AY489" i="13"/>
  <c r="B490" i="13"/>
  <c r="H490" i="13"/>
  <c r="L490" i="13"/>
  <c r="AB490" i="13"/>
  <c r="AK490" i="13"/>
  <c r="AM490" i="13"/>
  <c r="AO490" i="13"/>
  <c r="AY490" i="13"/>
  <c r="B491" i="13"/>
  <c r="H491" i="13"/>
  <c r="L491" i="13"/>
  <c r="AB491" i="13"/>
  <c r="AK491" i="13"/>
  <c r="AM491" i="13"/>
  <c r="AO491" i="13"/>
  <c r="AY491" i="13"/>
  <c r="B492" i="13"/>
  <c r="H492" i="13"/>
  <c r="L492" i="13"/>
  <c r="AB492" i="13"/>
  <c r="AK492" i="13"/>
  <c r="AM492" i="13"/>
  <c r="AO492" i="13"/>
  <c r="AY492" i="13"/>
  <c r="B493" i="13"/>
  <c r="H493" i="13"/>
  <c r="L493" i="13"/>
  <c r="AB493" i="13"/>
  <c r="AK493" i="13"/>
  <c r="AM493" i="13"/>
  <c r="AO493" i="13"/>
  <c r="AY493" i="13"/>
  <c r="B494" i="13"/>
  <c r="H494" i="13"/>
  <c r="L494" i="13"/>
  <c r="AB494" i="13"/>
  <c r="AK494" i="13"/>
  <c r="AM494" i="13"/>
  <c r="AO494" i="13"/>
  <c r="AY494" i="13"/>
  <c r="B495" i="13"/>
  <c r="H495" i="13"/>
  <c r="L495" i="13"/>
  <c r="AB495" i="13"/>
  <c r="AK495" i="13"/>
  <c r="AM495" i="13"/>
  <c r="AO495" i="13"/>
  <c r="AY495" i="13"/>
  <c r="B496" i="13"/>
  <c r="H496" i="13"/>
  <c r="L496" i="13"/>
  <c r="AB496" i="13"/>
  <c r="AK496" i="13"/>
  <c r="AM496" i="13"/>
  <c r="AO496" i="13"/>
  <c r="AY496" i="13"/>
  <c r="B497" i="13"/>
  <c r="H497" i="13"/>
  <c r="L497" i="13"/>
  <c r="AB497" i="13"/>
  <c r="AK497" i="13"/>
  <c r="AM497" i="13"/>
  <c r="AO497" i="13"/>
  <c r="AY497" i="13"/>
  <c r="B498" i="13"/>
  <c r="H498" i="13"/>
  <c r="L498" i="13"/>
  <c r="AB498" i="13"/>
  <c r="AK498" i="13"/>
  <c r="AM498" i="13"/>
  <c r="AO498" i="13"/>
  <c r="AY498" i="13"/>
  <c r="B499" i="13"/>
  <c r="H499" i="13"/>
  <c r="L499" i="13"/>
  <c r="AB499" i="13"/>
  <c r="AK499" i="13"/>
  <c r="AM499" i="13"/>
  <c r="AO499" i="13"/>
  <c r="AY499" i="13"/>
  <c r="B500" i="13"/>
  <c r="H500" i="13"/>
  <c r="L500" i="13"/>
  <c r="AB500" i="13"/>
  <c r="AK500" i="13"/>
  <c r="AM500" i="13"/>
  <c r="AO500" i="13"/>
  <c r="AY500" i="13"/>
  <c r="B501" i="13"/>
  <c r="H501" i="13"/>
  <c r="L501" i="13"/>
  <c r="AB501" i="13"/>
  <c r="AK501" i="13"/>
  <c r="AM501" i="13"/>
  <c r="AO501" i="13"/>
  <c r="AY501" i="13"/>
  <c r="B502" i="13"/>
  <c r="H502" i="13"/>
  <c r="L502" i="13"/>
  <c r="AB502" i="13"/>
  <c r="AK502" i="13"/>
  <c r="AM502" i="13"/>
  <c r="AO502" i="13"/>
  <c r="AY502" i="13"/>
  <c r="B503" i="13"/>
  <c r="H503" i="13"/>
  <c r="L503" i="13"/>
  <c r="AB503" i="13"/>
  <c r="AK503" i="13"/>
  <c r="AM503" i="13"/>
  <c r="AO503" i="13"/>
  <c r="AY503" i="13"/>
  <c r="B504" i="13"/>
  <c r="H504" i="13"/>
  <c r="L504" i="13"/>
  <c r="AB504" i="13"/>
  <c r="AK504" i="13"/>
  <c r="AM504" i="13"/>
  <c r="AO504" i="13"/>
  <c r="AY504" i="13"/>
  <c r="B505" i="13"/>
  <c r="H505" i="13"/>
  <c r="L505" i="13"/>
  <c r="AB505" i="13"/>
  <c r="AK505" i="13"/>
  <c r="AM505" i="13"/>
  <c r="AO505" i="13"/>
  <c r="AY505" i="13"/>
  <c r="B506" i="13"/>
  <c r="H506" i="13"/>
  <c r="L506" i="13"/>
  <c r="AB506" i="13"/>
  <c r="AK506" i="13"/>
  <c r="AM506" i="13"/>
  <c r="AO506" i="13"/>
  <c r="AY506" i="13"/>
  <c r="B507" i="13"/>
  <c r="H507" i="13"/>
  <c r="L507" i="13"/>
  <c r="AB507" i="13"/>
  <c r="AK507" i="13"/>
  <c r="AM507" i="13"/>
  <c r="AO507" i="13"/>
  <c r="AY507" i="13"/>
  <c r="B508" i="13"/>
  <c r="H508" i="13"/>
  <c r="L508" i="13"/>
  <c r="AB508" i="13"/>
  <c r="AK508" i="13"/>
  <c r="AM508" i="13"/>
  <c r="AO508" i="13"/>
  <c r="AY508" i="13"/>
  <c r="B509" i="13"/>
  <c r="H509" i="13"/>
  <c r="L509" i="13"/>
  <c r="AB509" i="13"/>
  <c r="AK509" i="13"/>
  <c r="AM509" i="13"/>
  <c r="AO509" i="13"/>
  <c r="AY509" i="13"/>
  <c r="B510" i="13"/>
  <c r="H510" i="13"/>
  <c r="L510" i="13"/>
  <c r="AB510" i="13"/>
  <c r="AK510" i="13"/>
  <c r="AM510" i="13"/>
  <c r="AO510" i="13"/>
  <c r="AY510" i="13"/>
  <c r="B511" i="13"/>
  <c r="H511" i="13"/>
  <c r="L511" i="13"/>
  <c r="AB511" i="13"/>
  <c r="AK511" i="13"/>
  <c r="AM511" i="13"/>
  <c r="AO511" i="13"/>
  <c r="AY511" i="13"/>
  <c r="B512" i="13"/>
  <c r="H512" i="13"/>
  <c r="L512" i="13"/>
  <c r="AB512" i="13"/>
  <c r="AK512" i="13"/>
  <c r="AM512" i="13"/>
  <c r="AO512" i="13"/>
  <c r="AY512" i="13"/>
  <c r="B513" i="13"/>
  <c r="H513" i="13"/>
  <c r="L513" i="13"/>
  <c r="AB513" i="13"/>
  <c r="AK513" i="13"/>
  <c r="AM513" i="13"/>
  <c r="AO513" i="13"/>
  <c r="AY513" i="13"/>
  <c r="B514" i="13"/>
  <c r="H514" i="13"/>
  <c r="L514" i="13"/>
  <c r="AB514" i="13"/>
  <c r="AK514" i="13"/>
  <c r="AM514" i="13"/>
  <c r="AO514" i="13"/>
  <c r="AY514" i="13"/>
  <c r="B515" i="13"/>
  <c r="H515" i="13"/>
  <c r="L515" i="13"/>
  <c r="AB515" i="13"/>
  <c r="AK515" i="13"/>
  <c r="AM515" i="13"/>
  <c r="AO515" i="13"/>
  <c r="AY515" i="13"/>
  <c r="B516" i="13"/>
  <c r="H516" i="13"/>
  <c r="L516" i="13"/>
  <c r="AB516" i="13"/>
  <c r="AK516" i="13"/>
  <c r="AM516" i="13"/>
  <c r="AO516" i="13"/>
  <c r="AY516" i="13"/>
  <c r="B517" i="13"/>
  <c r="H517" i="13"/>
  <c r="L517" i="13"/>
  <c r="AB517" i="13"/>
  <c r="AK517" i="13"/>
  <c r="AM517" i="13"/>
  <c r="AO517" i="13"/>
  <c r="AY517" i="13"/>
  <c r="B518" i="13"/>
  <c r="H518" i="13"/>
  <c r="L518" i="13"/>
  <c r="AB518" i="13"/>
  <c r="AK518" i="13"/>
  <c r="AM518" i="13"/>
  <c r="AO518" i="13"/>
  <c r="AY518" i="13"/>
  <c r="B519" i="13"/>
  <c r="H519" i="13"/>
  <c r="L519" i="13"/>
  <c r="AB519" i="13"/>
  <c r="AK519" i="13"/>
  <c r="AM519" i="13"/>
  <c r="AO519" i="13"/>
  <c r="AY519" i="13"/>
  <c r="B520" i="13"/>
  <c r="H520" i="13"/>
  <c r="L520" i="13"/>
  <c r="AB520" i="13"/>
  <c r="AK520" i="13"/>
  <c r="AM520" i="13"/>
  <c r="AO520" i="13"/>
  <c r="AY520" i="13"/>
  <c r="B521" i="13"/>
  <c r="H521" i="13"/>
  <c r="L521" i="13"/>
  <c r="AB521" i="13"/>
  <c r="AK521" i="13"/>
  <c r="AM521" i="13"/>
  <c r="AO521" i="13"/>
  <c r="AY521" i="13"/>
  <c r="B522" i="13"/>
  <c r="H522" i="13"/>
  <c r="L522" i="13"/>
  <c r="AB522" i="13"/>
  <c r="AK522" i="13"/>
  <c r="AM522" i="13"/>
  <c r="AO522" i="13"/>
  <c r="AY522" i="13"/>
  <c r="B523" i="13"/>
  <c r="H523" i="13"/>
  <c r="L523" i="13"/>
  <c r="AB523" i="13"/>
  <c r="AK523" i="13"/>
  <c r="AM523" i="13"/>
  <c r="AO523" i="13"/>
  <c r="AY523" i="13"/>
  <c r="B524" i="13"/>
  <c r="H524" i="13"/>
  <c r="L524" i="13"/>
  <c r="AB524" i="13"/>
  <c r="AK524" i="13"/>
  <c r="AM524" i="13"/>
  <c r="AO524" i="13"/>
  <c r="AY524" i="13"/>
  <c r="B525" i="13"/>
  <c r="H525" i="13"/>
  <c r="L525" i="13"/>
  <c r="AB525" i="13"/>
  <c r="AK525" i="13"/>
  <c r="AM525" i="13"/>
  <c r="AO525" i="13"/>
  <c r="AY525" i="13"/>
  <c r="B526" i="13"/>
  <c r="H526" i="13"/>
  <c r="L526" i="13"/>
  <c r="AB526" i="13"/>
  <c r="AK526" i="13"/>
  <c r="AM526" i="13"/>
  <c r="AO526" i="13"/>
  <c r="AY526" i="13"/>
  <c r="B527" i="13"/>
  <c r="H527" i="13"/>
  <c r="L527" i="13"/>
  <c r="AB527" i="13"/>
  <c r="AK527" i="13"/>
  <c r="AM527" i="13"/>
  <c r="AO527" i="13"/>
  <c r="AY527" i="13"/>
  <c r="B528" i="13"/>
  <c r="H528" i="13"/>
  <c r="L528" i="13"/>
  <c r="AB528" i="13"/>
  <c r="AK528" i="13"/>
  <c r="AM528" i="13"/>
  <c r="AO528" i="13"/>
  <c r="AY528" i="13"/>
  <c r="B529" i="13"/>
  <c r="H529" i="13"/>
  <c r="L529" i="13"/>
  <c r="AB529" i="13"/>
  <c r="AK529" i="13"/>
  <c r="AM529" i="13"/>
  <c r="AO529" i="13"/>
  <c r="AY529" i="13"/>
  <c r="B530" i="13"/>
  <c r="H530" i="13"/>
  <c r="L530" i="13"/>
  <c r="AB530" i="13"/>
  <c r="AK530" i="13"/>
  <c r="AM530" i="13"/>
  <c r="AO530" i="13"/>
  <c r="AY530" i="13"/>
  <c r="B531" i="13"/>
  <c r="H531" i="13"/>
  <c r="L531" i="13"/>
  <c r="AB531" i="13"/>
  <c r="AK531" i="13"/>
  <c r="AM531" i="13"/>
  <c r="AO531" i="13"/>
  <c r="AY531" i="13"/>
  <c r="B532" i="13"/>
  <c r="H532" i="13"/>
  <c r="L532" i="13"/>
  <c r="AB532" i="13"/>
  <c r="AK532" i="13"/>
  <c r="AM532" i="13"/>
  <c r="AO532" i="13"/>
  <c r="AY532" i="13"/>
  <c r="B533" i="13"/>
  <c r="H533" i="13"/>
  <c r="L533" i="13"/>
  <c r="AB533" i="13"/>
  <c r="AK533" i="13"/>
  <c r="AM533" i="13"/>
  <c r="AO533" i="13"/>
  <c r="AY533" i="13"/>
  <c r="B534" i="13"/>
  <c r="H534" i="13"/>
  <c r="L534" i="13"/>
  <c r="AB534" i="13"/>
  <c r="AK534" i="13"/>
  <c r="AM534" i="13"/>
  <c r="AO534" i="13"/>
  <c r="AY534" i="13"/>
  <c r="B535" i="13"/>
  <c r="H535" i="13"/>
  <c r="L535" i="13"/>
  <c r="AB535" i="13"/>
  <c r="AK535" i="13"/>
  <c r="AM535" i="13"/>
  <c r="AO535" i="13"/>
  <c r="AY535" i="13"/>
  <c r="B536" i="13"/>
  <c r="H536" i="13"/>
  <c r="L536" i="13"/>
  <c r="AB536" i="13"/>
  <c r="AK536" i="13"/>
  <c r="AM536" i="13"/>
  <c r="AO536" i="13"/>
  <c r="AY536" i="13"/>
  <c r="B537" i="13"/>
  <c r="H537" i="13"/>
  <c r="L537" i="13"/>
  <c r="AB537" i="13"/>
  <c r="AK537" i="13"/>
  <c r="AM537" i="13"/>
  <c r="AO537" i="13"/>
  <c r="AY537" i="13"/>
  <c r="B538" i="13"/>
  <c r="H538" i="13"/>
  <c r="L538" i="13"/>
  <c r="AB538" i="13"/>
  <c r="AK538" i="13"/>
  <c r="AM538" i="13"/>
  <c r="AO538" i="13"/>
  <c r="AY538" i="13"/>
  <c r="B539" i="13"/>
  <c r="H539" i="13"/>
  <c r="L539" i="13"/>
  <c r="AB539" i="13"/>
  <c r="AK539" i="13"/>
  <c r="AM539" i="13"/>
  <c r="AO539" i="13"/>
  <c r="AY539" i="13"/>
  <c r="B540" i="13"/>
  <c r="H540" i="13"/>
  <c r="L540" i="13"/>
  <c r="AB540" i="13"/>
  <c r="AK540" i="13"/>
  <c r="AM540" i="13"/>
  <c r="AO540" i="13"/>
  <c r="AY540" i="13"/>
  <c r="B541" i="13"/>
  <c r="H541" i="13"/>
  <c r="L541" i="13"/>
  <c r="AB541" i="13"/>
  <c r="AK541" i="13"/>
  <c r="AM541" i="13"/>
  <c r="AO541" i="13"/>
  <c r="AY541" i="13"/>
  <c r="B542" i="13"/>
  <c r="H542" i="13"/>
  <c r="L542" i="13"/>
  <c r="AB542" i="13"/>
  <c r="AK542" i="13"/>
  <c r="AM542" i="13"/>
  <c r="AO542" i="13"/>
  <c r="AY542" i="13"/>
  <c r="B543" i="13"/>
  <c r="H543" i="13"/>
  <c r="L543" i="13"/>
  <c r="AB543" i="13"/>
  <c r="AK543" i="13"/>
  <c r="AM543" i="13"/>
  <c r="AO543" i="13"/>
  <c r="AY543" i="13"/>
  <c r="B544" i="13"/>
  <c r="H544" i="13"/>
  <c r="L544" i="13"/>
  <c r="AB544" i="13"/>
  <c r="AK544" i="13"/>
  <c r="AM544" i="13"/>
  <c r="AO544" i="13"/>
  <c r="AY544" i="13"/>
  <c r="B545" i="13"/>
  <c r="H545" i="13"/>
  <c r="L545" i="13"/>
  <c r="AB545" i="13"/>
  <c r="AK545" i="13"/>
  <c r="AM545" i="13"/>
  <c r="AO545" i="13"/>
  <c r="AY545" i="13"/>
  <c r="B546" i="13"/>
  <c r="H546" i="13"/>
  <c r="L546" i="13"/>
  <c r="AB546" i="13"/>
  <c r="AK546" i="13"/>
  <c r="AM546" i="13"/>
  <c r="AO546" i="13"/>
  <c r="AY546" i="13"/>
  <c r="B547" i="13"/>
  <c r="H547" i="13"/>
  <c r="L547" i="13"/>
  <c r="AB547" i="13"/>
  <c r="AK547" i="13"/>
  <c r="AM547" i="13"/>
  <c r="AO547" i="13"/>
  <c r="AY547" i="13"/>
  <c r="B548" i="13"/>
  <c r="H548" i="13"/>
  <c r="L548" i="13"/>
  <c r="AB548" i="13"/>
  <c r="AK548" i="13"/>
  <c r="AM548" i="13"/>
  <c r="AO548" i="13"/>
  <c r="AY548" i="13"/>
  <c r="B549" i="13"/>
  <c r="H549" i="13"/>
  <c r="L549" i="13"/>
  <c r="AB549" i="13"/>
  <c r="AK549" i="13"/>
  <c r="AM549" i="13"/>
  <c r="AO549" i="13"/>
  <c r="AY549" i="13"/>
  <c r="B550" i="13"/>
  <c r="H550" i="13"/>
  <c r="L550" i="13"/>
  <c r="AB550" i="13"/>
  <c r="AK550" i="13"/>
  <c r="AM550" i="13"/>
  <c r="AO550" i="13"/>
  <c r="AY550" i="13"/>
  <c r="B551" i="13"/>
  <c r="H551" i="13"/>
  <c r="L551" i="13"/>
  <c r="AB551" i="13"/>
  <c r="AK551" i="13"/>
  <c r="AM551" i="13"/>
  <c r="AO551" i="13"/>
  <c r="AY551" i="13"/>
  <c r="B552" i="13"/>
  <c r="H552" i="13"/>
  <c r="L552" i="13"/>
  <c r="AB552" i="13"/>
  <c r="AK552" i="13"/>
  <c r="AM552" i="13"/>
  <c r="AO552" i="13"/>
  <c r="AY552" i="13"/>
  <c r="B553" i="13"/>
  <c r="H553" i="13"/>
  <c r="L553" i="13"/>
  <c r="AB553" i="13"/>
  <c r="AK553" i="13"/>
  <c r="AM553" i="13"/>
  <c r="AO553" i="13"/>
  <c r="AY553" i="13"/>
  <c r="B554" i="13"/>
  <c r="H554" i="13"/>
  <c r="L554" i="13"/>
  <c r="AB554" i="13"/>
  <c r="AK554" i="13"/>
  <c r="AM554" i="13"/>
  <c r="AO554" i="13"/>
  <c r="AY554" i="13"/>
  <c r="B555" i="13"/>
  <c r="H555" i="13"/>
  <c r="L555" i="13"/>
  <c r="AB555" i="13"/>
  <c r="AK555" i="13"/>
  <c r="AM555" i="13"/>
  <c r="AO555" i="13"/>
  <c r="AY555" i="13"/>
  <c r="B556" i="13"/>
  <c r="H556" i="13"/>
  <c r="L556" i="13"/>
  <c r="AB556" i="13"/>
  <c r="AK556" i="13"/>
  <c r="AM556" i="13"/>
  <c r="AO556" i="13"/>
  <c r="AY556" i="13"/>
  <c r="B557" i="13"/>
  <c r="H557" i="13"/>
  <c r="L557" i="13"/>
  <c r="AB557" i="13"/>
  <c r="AK557" i="13"/>
  <c r="AM557" i="13"/>
  <c r="AO557" i="13"/>
  <c r="AY557" i="13"/>
  <c r="B558" i="13"/>
  <c r="H558" i="13"/>
  <c r="L558" i="13"/>
  <c r="AB558" i="13"/>
  <c r="AK558" i="13"/>
  <c r="AM558" i="13"/>
  <c r="AO558" i="13"/>
  <c r="AY558" i="13"/>
  <c r="B559" i="13"/>
  <c r="H559" i="13"/>
  <c r="L559" i="13"/>
  <c r="AB559" i="13"/>
  <c r="AK559" i="13"/>
  <c r="AM559" i="13"/>
  <c r="AO559" i="13"/>
  <c r="AY559" i="13"/>
  <c r="B560" i="13"/>
  <c r="H560" i="13"/>
  <c r="L560" i="13"/>
  <c r="AB560" i="13"/>
  <c r="AK560" i="13"/>
  <c r="AM560" i="13"/>
  <c r="AO560" i="13"/>
  <c r="AY560" i="13"/>
  <c r="B561" i="13"/>
  <c r="H561" i="13"/>
  <c r="L561" i="13"/>
  <c r="AB561" i="13"/>
  <c r="AK561" i="13"/>
  <c r="AM561" i="13"/>
  <c r="AO561" i="13"/>
  <c r="AY561" i="13"/>
  <c r="B562" i="13"/>
  <c r="H562" i="13"/>
  <c r="L562" i="13"/>
  <c r="AB562" i="13"/>
  <c r="AK562" i="13"/>
  <c r="AM562" i="13"/>
  <c r="AO562" i="13"/>
  <c r="AY562" i="13"/>
  <c r="B563" i="13"/>
  <c r="H563" i="13"/>
  <c r="L563" i="13"/>
  <c r="AB563" i="13"/>
  <c r="AK563" i="13"/>
  <c r="AM563" i="13"/>
  <c r="AO563" i="13"/>
  <c r="AY563" i="13"/>
  <c r="B564" i="13"/>
  <c r="H564" i="13"/>
  <c r="L564" i="13"/>
  <c r="AB564" i="13"/>
  <c r="AK564" i="13"/>
  <c r="AM564" i="13"/>
  <c r="AO564" i="13"/>
  <c r="AY564" i="13"/>
  <c r="B565" i="13"/>
  <c r="H565" i="13"/>
  <c r="L565" i="13"/>
  <c r="AB565" i="13"/>
  <c r="AK565" i="13"/>
  <c r="AM565" i="13"/>
  <c r="AO565" i="13"/>
  <c r="AY565" i="13"/>
  <c r="B566" i="13"/>
  <c r="H566" i="13"/>
  <c r="L566" i="13"/>
  <c r="AB566" i="13"/>
  <c r="AK566" i="13"/>
  <c r="AM566" i="13"/>
  <c r="AO566" i="13"/>
  <c r="AY566" i="13"/>
  <c r="B567" i="13"/>
  <c r="H567" i="13"/>
  <c r="L567" i="13"/>
  <c r="AB567" i="13"/>
  <c r="AK567" i="13"/>
  <c r="AM567" i="13"/>
  <c r="AO567" i="13"/>
  <c r="AY567" i="13"/>
  <c r="B568" i="13"/>
  <c r="H568" i="13"/>
  <c r="L568" i="13"/>
  <c r="AB568" i="13"/>
  <c r="AK568" i="13"/>
  <c r="AM568" i="13"/>
  <c r="AO568" i="13"/>
  <c r="AY568" i="13"/>
  <c r="B569" i="13"/>
  <c r="H569" i="13"/>
  <c r="L569" i="13"/>
  <c r="AB569" i="13"/>
  <c r="AK569" i="13"/>
  <c r="AM569" i="13"/>
  <c r="AO569" i="13"/>
  <c r="AY569" i="13"/>
  <c r="B570" i="13"/>
  <c r="H570" i="13"/>
  <c r="L570" i="13"/>
  <c r="AB570" i="13"/>
  <c r="AK570" i="13"/>
  <c r="AM570" i="13"/>
  <c r="AO570" i="13"/>
  <c r="AY570" i="13"/>
  <c r="B571" i="13"/>
  <c r="H571" i="13"/>
  <c r="L571" i="13"/>
  <c r="AB571" i="13"/>
  <c r="AK571" i="13"/>
  <c r="AM571" i="13"/>
  <c r="AO571" i="13"/>
  <c r="AY571" i="13"/>
  <c r="B572" i="13"/>
  <c r="H572" i="13"/>
  <c r="L572" i="13"/>
  <c r="AB572" i="13"/>
  <c r="AK572" i="13"/>
  <c r="AM572" i="13"/>
  <c r="AO572" i="13"/>
  <c r="AY572" i="13"/>
  <c r="B573" i="13"/>
  <c r="H573" i="13"/>
  <c r="L573" i="13"/>
  <c r="AB573" i="13"/>
  <c r="AK573" i="13"/>
  <c r="AM573" i="13"/>
  <c r="AO573" i="13"/>
  <c r="AY573" i="13"/>
  <c r="B574" i="13"/>
  <c r="H574" i="13"/>
  <c r="L574" i="13"/>
  <c r="AB574" i="13"/>
  <c r="AK574" i="13"/>
  <c r="AM574" i="13"/>
  <c r="AO574" i="13"/>
  <c r="AY574" i="13"/>
  <c r="B575" i="13"/>
  <c r="H575" i="13"/>
  <c r="L575" i="13"/>
  <c r="AB575" i="13"/>
  <c r="AK575" i="13"/>
  <c r="AM575" i="13"/>
  <c r="AO575" i="13"/>
  <c r="AY575" i="13"/>
  <c r="B576" i="13"/>
  <c r="H576" i="13"/>
  <c r="L576" i="13"/>
  <c r="AB576" i="13"/>
  <c r="AK576" i="13"/>
  <c r="AM576" i="13"/>
  <c r="AO576" i="13"/>
  <c r="AY576" i="13"/>
  <c r="B577" i="13"/>
  <c r="H577" i="13"/>
  <c r="L577" i="13"/>
  <c r="AB577" i="13"/>
  <c r="AK577" i="13"/>
  <c r="AM577" i="13"/>
  <c r="AO577" i="13"/>
  <c r="AY577" i="13"/>
  <c r="B578" i="13"/>
  <c r="H578" i="13"/>
  <c r="L578" i="13"/>
  <c r="AB578" i="13"/>
  <c r="AK578" i="13"/>
  <c r="AM578" i="13"/>
  <c r="AO578" i="13"/>
  <c r="AY578" i="13"/>
  <c r="B579" i="13"/>
  <c r="H579" i="13"/>
  <c r="L579" i="13"/>
  <c r="AB579" i="13"/>
  <c r="AK579" i="13"/>
  <c r="AM579" i="13"/>
  <c r="AO579" i="13"/>
  <c r="AY579" i="13"/>
  <c r="B580" i="13"/>
  <c r="H580" i="13"/>
  <c r="L580" i="13"/>
  <c r="AB580" i="13"/>
  <c r="AK580" i="13"/>
  <c r="AM580" i="13"/>
  <c r="AO580" i="13"/>
  <c r="AY580" i="13"/>
  <c r="B581" i="13"/>
  <c r="H581" i="13"/>
  <c r="L581" i="13"/>
  <c r="AB581" i="13"/>
  <c r="AK581" i="13"/>
  <c r="AM581" i="13"/>
  <c r="AO581" i="13"/>
  <c r="AY581" i="13"/>
  <c r="B582" i="13"/>
  <c r="H582" i="13"/>
  <c r="L582" i="13"/>
  <c r="AB582" i="13"/>
  <c r="AK582" i="13"/>
  <c r="AM582" i="13"/>
  <c r="AO582" i="13"/>
  <c r="AY582" i="13"/>
  <c r="B583" i="13"/>
  <c r="H583" i="13"/>
  <c r="L583" i="13"/>
  <c r="AB583" i="13"/>
  <c r="AK583" i="13"/>
  <c r="AM583" i="13"/>
  <c r="AO583" i="13"/>
  <c r="AY583" i="13"/>
  <c r="B584" i="13"/>
  <c r="H584" i="13"/>
  <c r="L584" i="13"/>
  <c r="AB584" i="13"/>
  <c r="AK584" i="13"/>
  <c r="AM584" i="13"/>
  <c r="AO584" i="13"/>
  <c r="AY584" i="13"/>
  <c r="B585" i="13"/>
  <c r="H585" i="13"/>
  <c r="L585" i="13"/>
  <c r="AB585" i="13"/>
  <c r="AK585" i="13"/>
  <c r="AM585" i="13"/>
  <c r="AO585" i="13"/>
  <c r="AY585" i="13"/>
  <c r="B586" i="13"/>
  <c r="H586" i="13"/>
  <c r="L586" i="13"/>
  <c r="AB586" i="13"/>
  <c r="AK586" i="13"/>
  <c r="AM586" i="13"/>
  <c r="AO586" i="13"/>
  <c r="AY586" i="13"/>
  <c r="B587" i="13"/>
  <c r="H587" i="13"/>
  <c r="L587" i="13"/>
  <c r="AB587" i="13"/>
  <c r="AK587" i="13"/>
  <c r="AM587" i="13"/>
  <c r="AO587" i="13"/>
  <c r="AY587" i="13"/>
  <c r="B588" i="13"/>
  <c r="H588" i="13"/>
  <c r="L588" i="13"/>
  <c r="AB588" i="13"/>
  <c r="AK588" i="13"/>
  <c r="AM588" i="13"/>
  <c r="AO588" i="13"/>
  <c r="AY588" i="13"/>
  <c r="B589" i="13"/>
  <c r="H589" i="13"/>
  <c r="L589" i="13"/>
  <c r="AB589" i="13"/>
  <c r="AK589" i="13"/>
  <c r="AM589" i="13"/>
  <c r="AO589" i="13"/>
  <c r="AY589" i="13"/>
  <c r="B590" i="13"/>
  <c r="H590" i="13"/>
  <c r="L590" i="13"/>
  <c r="AB590" i="13"/>
  <c r="AK590" i="13"/>
  <c r="AM590" i="13"/>
  <c r="AO590" i="13"/>
  <c r="AY590" i="13"/>
  <c r="B591" i="13"/>
  <c r="H591" i="13"/>
  <c r="L591" i="13"/>
  <c r="AB591" i="13"/>
  <c r="AK591" i="13"/>
  <c r="AM591" i="13"/>
  <c r="AO591" i="13"/>
  <c r="AY591" i="13"/>
  <c r="B592" i="13"/>
  <c r="H592" i="13"/>
  <c r="L592" i="13"/>
  <c r="AB592" i="13"/>
  <c r="AK592" i="13"/>
  <c r="AM592" i="13"/>
  <c r="AO592" i="13"/>
  <c r="AY592" i="13"/>
  <c r="B593" i="13"/>
  <c r="H593" i="13"/>
  <c r="L593" i="13"/>
  <c r="AB593" i="13"/>
  <c r="AK593" i="13"/>
  <c r="AM593" i="13"/>
  <c r="AO593" i="13"/>
  <c r="AY593" i="13"/>
  <c r="B594" i="13"/>
  <c r="H594" i="13"/>
  <c r="L594" i="13"/>
  <c r="AB594" i="13"/>
  <c r="AK594" i="13"/>
  <c r="AM594" i="13"/>
  <c r="AO594" i="13"/>
  <c r="AY594" i="13"/>
  <c r="B595" i="13"/>
  <c r="H595" i="13"/>
  <c r="L595" i="13"/>
  <c r="AB595" i="13"/>
  <c r="AK595" i="13"/>
  <c r="AM595" i="13"/>
  <c r="AO595" i="13"/>
  <c r="AY595" i="13"/>
  <c r="B596" i="13"/>
  <c r="H596" i="13"/>
  <c r="L596" i="13"/>
  <c r="AB596" i="13"/>
  <c r="AK596" i="13"/>
  <c r="AM596" i="13"/>
  <c r="AO596" i="13"/>
  <c r="AY596" i="13"/>
  <c r="B597" i="13"/>
  <c r="H597" i="13"/>
  <c r="L597" i="13"/>
  <c r="AB597" i="13"/>
  <c r="AK597" i="13"/>
  <c r="AM597" i="13"/>
  <c r="AO597" i="13"/>
  <c r="AY597" i="13"/>
  <c r="B598" i="13"/>
  <c r="H598" i="13"/>
  <c r="L598" i="13"/>
  <c r="AB598" i="13"/>
  <c r="AK598" i="13"/>
  <c r="AM598" i="13"/>
  <c r="AO598" i="13"/>
  <c r="AY598" i="13"/>
  <c r="B599" i="13"/>
  <c r="H599" i="13"/>
  <c r="L599" i="13"/>
  <c r="AB599" i="13"/>
  <c r="AK599" i="13"/>
  <c r="AM599" i="13"/>
  <c r="AO599" i="13"/>
  <c r="AY599" i="13"/>
  <c r="B600" i="13"/>
  <c r="H600" i="13"/>
  <c r="L600" i="13"/>
  <c r="AB600" i="13"/>
  <c r="AK600" i="13"/>
  <c r="AM600" i="13"/>
  <c r="AO600" i="13"/>
  <c r="AY600" i="13"/>
  <c r="B601" i="13"/>
  <c r="H601" i="13"/>
  <c r="L601" i="13"/>
  <c r="AB601" i="13"/>
  <c r="AK601" i="13"/>
  <c r="AM601" i="13"/>
  <c r="AO601" i="13"/>
  <c r="AY601" i="13"/>
  <c r="B602" i="13"/>
  <c r="H602" i="13"/>
  <c r="L602" i="13"/>
  <c r="AB602" i="13"/>
  <c r="AK602" i="13"/>
  <c r="AM602" i="13"/>
  <c r="AO602" i="13"/>
  <c r="AY602" i="13"/>
  <c r="B603" i="13"/>
  <c r="H603" i="13"/>
  <c r="L603" i="13"/>
  <c r="AB603" i="13"/>
  <c r="AK603" i="13"/>
  <c r="AM603" i="13"/>
  <c r="AO603" i="13"/>
  <c r="AY603" i="13"/>
  <c r="B604" i="13"/>
  <c r="H604" i="13"/>
  <c r="L604" i="13"/>
  <c r="AB604" i="13"/>
  <c r="AK604" i="13"/>
  <c r="AM604" i="13"/>
  <c r="AO604" i="13"/>
  <c r="AY604" i="13"/>
  <c r="B605" i="13"/>
  <c r="H605" i="13"/>
  <c r="L605" i="13"/>
  <c r="AB605" i="13"/>
  <c r="AK605" i="13"/>
  <c r="AM605" i="13"/>
  <c r="AO605" i="13"/>
  <c r="AY605" i="13"/>
  <c r="B606" i="13"/>
  <c r="H606" i="13"/>
  <c r="L606" i="13"/>
  <c r="AB606" i="13"/>
  <c r="AK606" i="13"/>
  <c r="AM606" i="13"/>
  <c r="AO606" i="13"/>
  <c r="AY606" i="13"/>
  <c r="B607" i="13"/>
  <c r="H607" i="13"/>
  <c r="L607" i="13"/>
  <c r="AB607" i="13"/>
  <c r="AK607" i="13"/>
  <c r="AM607" i="13"/>
  <c r="AO607" i="13"/>
  <c r="AY607" i="13"/>
  <c r="B608" i="13"/>
  <c r="H608" i="13"/>
  <c r="L608" i="13"/>
  <c r="AB608" i="13"/>
  <c r="AK608" i="13"/>
  <c r="AM608" i="13"/>
  <c r="AO608" i="13"/>
  <c r="AY608" i="13"/>
  <c r="B609" i="13"/>
  <c r="H609" i="13"/>
  <c r="L609" i="13"/>
  <c r="AB609" i="13"/>
  <c r="AK609" i="13"/>
  <c r="AM609" i="13"/>
  <c r="AO609" i="13"/>
  <c r="AY609" i="13"/>
  <c r="B610" i="13"/>
  <c r="H610" i="13"/>
  <c r="L610" i="13"/>
  <c r="AB610" i="13"/>
  <c r="AK610" i="13"/>
  <c r="AM610" i="13"/>
  <c r="AO610" i="13"/>
  <c r="AY610" i="13"/>
  <c r="B611" i="13"/>
  <c r="H611" i="13"/>
  <c r="L611" i="13"/>
  <c r="AB611" i="13"/>
  <c r="AK611" i="13"/>
  <c r="AM611" i="13"/>
  <c r="AO611" i="13"/>
  <c r="AY611" i="13"/>
  <c r="B612" i="13"/>
  <c r="H612" i="13"/>
  <c r="L612" i="13"/>
  <c r="AB612" i="13"/>
  <c r="AK612" i="13"/>
  <c r="AM612" i="13"/>
  <c r="AO612" i="13"/>
  <c r="AY612" i="13"/>
  <c r="B613" i="13"/>
  <c r="H613" i="13"/>
  <c r="L613" i="13"/>
  <c r="AB613" i="13"/>
  <c r="AK613" i="13"/>
  <c r="AM613" i="13"/>
  <c r="AO613" i="13"/>
  <c r="AY613" i="13"/>
  <c r="B614" i="13"/>
  <c r="H614" i="13"/>
  <c r="L614" i="13"/>
  <c r="AB614" i="13"/>
  <c r="AK614" i="13"/>
  <c r="AM614" i="13"/>
  <c r="AO614" i="13"/>
  <c r="AY614" i="13"/>
  <c r="B615" i="13"/>
  <c r="H615" i="13"/>
  <c r="L615" i="13"/>
  <c r="AB615" i="13"/>
  <c r="AK615" i="13"/>
  <c r="AM615" i="13"/>
  <c r="AO615" i="13"/>
  <c r="AY615" i="13"/>
  <c r="B616" i="13"/>
  <c r="H616" i="13"/>
  <c r="L616" i="13"/>
  <c r="AB616" i="13"/>
  <c r="AK616" i="13"/>
  <c r="AM616" i="13"/>
  <c r="AO616" i="13"/>
  <c r="AY616" i="13"/>
  <c r="B617" i="13"/>
  <c r="H617" i="13"/>
  <c r="L617" i="13"/>
  <c r="AB617" i="13"/>
  <c r="AK617" i="13"/>
  <c r="AM617" i="13"/>
  <c r="AO617" i="13"/>
  <c r="AY617" i="13"/>
  <c r="B618" i="13"/>
  <c r="H618" i="13"/>
  <c r="L618" i="13"/>
  <c r="AB618" i="13"/>
  <c r="AK618" i="13"/>
  <c r="AM618" i="13"/>
  <c r="AO618" i="13"/>
  <c r="AY618" i="13"/>
  <c r="B619" i="13"/>
  <c r="H619" i="13"/>
  <c r="L619" i="13"/>
  <c r="AB619" i="13"/>
  <c r="AK619" i="13"/>
  <c r="AM619" i="13"/>
  <c r="AO619" i="13"/>
  <c r="AY619" i="13"/>
  <c r="B620" i="13"/>
  <c r="H620" i="13"/>
  <c r="L620" i="13"/>
  <c r="AB620" i="13"/>
  <c r="AK620" i="13"/>
  <c r="AM620" i="13"/>
  <c r="AO620" i="13"/>
  <c r="AY620" i="13"/>
  <c r="B621" i="13"/>
  <c r="H621" i="13"/>
  <c r="L621" i="13"/>
  <c r="AB621" i="13"/>
  <c r="AK621" i="13"/>
  <c r="AM621" i="13"/>
  <c r="AO621" i="13"/>
  <c r="AY621" i="13"/>
  <c r="B622" i="13"/>
  <c r="H622" i="13"/>
  <c r="L622" i="13"/>
  <c r="AB622" i="13"/>
  <c r="AK622" i="13"/>
  <c r="AM622" i="13"/>
  <c r="AO622" i="13"/>
  <c r="AY622" i="13"/>
  <c r="B623" i="13"/>
  <c r="H623" i="13"/>
  <c r="L623" i="13"/>
  <c r="AB623" i="13"/>
  <c r="AK623" i="13"/>
  <c r="AM623" i="13"/>
  <c r="AO623" i="13"/>
  <c r="AY623" i="13"/>
  <c r="B624" i="13"/>
  <c r="H624" i="13"/>
  <c r="L624" i="13"/>
  <c r="AB624" i="13"/>
  <c r="AK624" i="13"/>
  <c r="AM624" i="13"/>
  <c r="AO624" i="13"/>
  <c r="AY624" i="13"/>
  <c r="B625" i="13"/>
  <c r="H625" i="13"/>
  <c r="L625" i="13"/>
  <c r="AB625" i="13"/>
  <c r="AK625" i="13"/>
  <c r="AM625" i="13"/>
  <c r="AO625" i="13"/>
  <c r="AY625" i="13"/>
  <c r="B626" i="13"/>
  <c r="H626" i="13"/>
  <c r="L626" i="13"/>
  <c r="AB626" i="13"/>
  <c r="AK626" i="13"/>
  <c r="AM626" i="13"/>
  <c r="AO626" i="13"/>
  <c r="AY626" i="13"/>
  <c r="B627" i="13"/>
  <c r="H627" i="13"/>
  <c r="L627" i="13"/>
  <c r="AB627" i="13"/>
  <c r="AK627" i="13"/>
  <c r="AM627" i="13"/>
  <c r="AO627" i="13"/>
  <c r="AY627" i="13"/>
  <c r="B628" i="13"/>
  <c r="H628" i="13"/>
  <c r="L628" i="13"/>
  <c r="AB628" i="13"/>
  <c r="AK628" i="13"/>
  <c r="AM628" i="13"/>
  <c r="AO628" i="13"/>
  <c r="AY628" i="13"/>
  <c r="B629" i="13"/>
  <c r="H629" i="13"/>
  <c r="L629" i="13"/>
  <c r="AB629" i="13"/>
  <c r="AK629" i="13"/>
  <c r="AM629" i="13"/>
  <c r="AO629" i="13"/>
  <c r="AY629" i="13"/>
  <c r="B630" i="13"/>
  <c r="H630" i="13"/>
  <c r="L630" i="13"/>
  <c r="AB630" i="13"/>
  <c r="AK630" i="13"/>
  <c r="AM630" i="13"/>
  <c r="AO630" i="13"/>
  <c r="AY630" i="13"/>
  <c r="B631" i="13"/>
  <c r="H631" i="13"/>
  <c r="L631" i="13"/>
  <c r="AB631" i="13"/>
  <c r="AK631" i="13"/>
  <c r="AM631" i="13"/>
  <c r="AO631" i="13"/>
  <c r="AY631" i="13"/>
  <c r="B632" i="13"/>
  <c r="H632" i="13"/>
  <c r="L632" i="13"/>
  <c r="AB632" i="13"/>
  <c r="AK632" i="13"/>
  <c r="AM632" i="13"/>
  <c r="AO632" i="13"/>
  <c r="AY632" i="13"/>
  <c r="B633" i="13"/>
  <c r="H633" i="13"/>
  <c r="L633" i="13"/>
  <c r="AB633" i="13"/>
  <c r="AK633" i="13"/>
  <c r="AM633" i="13"/>
  <c r="AO633" i="13"/>
  <c r="AY633" i="13"/>
  <c r="B634" i="13"/>
  <c r="H634" i="13"/>
  <c r="L634" i="13"/>
  <c r="AB634" i="13"/>
  <c r="AK634" i="13"/>
  <c r="AM634" i="13"/>
  <c r="AO634" i="13"/>
  <c r="AY634" i="13"/>
  <c r="B635" i="13"/>
  <c r="H635" i="13"/>
  <c r="L635" i="13"/>
  <c r="AB635" i="13"/>
  <c r="AK635" i="13"/>
  <c r="AM635" i="13"/>
  <c r="AO635" i="13"/>
  <c r="AY635" i="13"/>
  <c r="B636" i="13"/>
  <c r="H636" i="13"/>
  <c r="L636" i="13"/>
  <c r="AB636" i="13"/>
  <c r="AK636" i="13"/>
  <c r="AM636" i="13"/>
  <c r="AO636" i="13"/>
  <c r="AY636" i="13"/>
  <c r="B637" i="13"/>
  <c r="H637" i="13"/>
  <c r="L637" i="13"/>
  <c r="AB637" i="13"/>
  <c r="AK637" i="13"/>
  <c r="AM637" i="13"/>
  <c r="AO637" i="13"/>
  <c r="AY637" i="13"/>
  <c r="B638" i="13"/>
  <c r="H638" i="13"/>
  <c r="L638" i="13"/>
  <c r="AB638" i="13"/>
  <c r="AK638" i="13"/>
  <c r="AM638" i="13"/>
  <c r="AO638" i="13"/>
  <c r="AY638" i="13"/>
  <c r="B639" i="13"/>
  <c r="H639" i="13"/>
  <c r="L639" i="13"/>
  <c r="AB639" i="13"/>
  <c r="AK639" i="13"/>
  <c r="AM639" i="13"/>
  <c r="AO639" i="13"/>
  <c r="AY639" i="13"/>
  <c r="B640" i="13"/>
  <c r="H640" i="13"/>
  <c r="L640" i="13"/>
  <c r="AB640" i="13"/>
  <c r="AK640" i="13"/>
  <c r="AM640" i="13"/>
  <c r="AO640" i="13"/>
  <c r="AY640" i="13"/>
  <c r="B641" i="13"/>
  <c r="H641" i="13"/>
  <c r="L641" i="13"/>
  <c r="AB641" i="13"/>
  <c r="AK641" i="13"/>
  <c r="AM641" i="13"/>
  <c r="AO641" i="13"/>
  <c r="AY641" i="13"/>
  <c r="B642" i="13"/>
  <c r="H642" i="13"/>
  <c r="L642" i="13"/>
  <c r="AB642" i="13"/>
  <c r="AK642" i="13"/>
  <c r="AM642" i="13"/>
  <c r="AO642" i="13"/>
  <c r="AY642" i="13"/>
  <c r="B643" i="13"/>
  <c r="H643" i="13"/>
  <c r="L643" i="13"/>
  <c r="AB643" i="13"/>
  <c r="AK643" i="13"/>
  <c r="AM643" i="13"/>
  <c r="AO643" i="13"/>
  <c r="AY643" i="13"/>
  <c r="B644" i="13"/>
  <c r="H644" i="13"/>
  <c r="L644" i="13"/>
  <c r="AB644" i="13"/>
  <c r="AK644" i="13"/>
  <c r="AM644" i="13"/>
  <c r="AO644" i="13"/>
  <c r="AY644" i="13"/>
  <c r="B645" i="13"/>
  <c r="H645" i="13"/>
  <c r="L645" i="13"/>
  <c r="AB645" i="13"/>
  <c r="AK645" i="13"/>
  <c r="AM645" i="13"/>
  <c r="AO645" i="13"/>
  <c r="AY645" i="13"/>
  <c r="B646" i="13"/>
  <c r="H646" i="13"/>
  <c r="L646" i="13"/>
  <c r="AB646" i="13"/>
  <c r="AK646" i="13"/>
  <c r="AM646" i="13"/>
  <c r="AO646" i="13"/>
  <c r="AY646" i="13"/>
  <c r="B647" i="13"/>
  <c r="H647" i="13"/>
  <c r="L647" i="13"/>
  <c r="AB647" i="13"/>
  <c r="AK647" i="13"/>
  <c r="AM647" i="13"/>
  <c r="AO647" i="13"/>
  <c r="AY647" i="13"/>
  <c r="B648" i="13"/>
  <c r="H648" i="13"/>
  <c r="L648" i="13"/>
  <c r="AB648" i="13"/>
  <c r="AK648" i="13"/>
  <c r="AM648" i="13"/>
  <c r="AO648" i="13"/>
  <c r="AY648" i="13"/>
  <c r="B649" i="13"/>
  <c r="H649" i="13"/>
  <c r="L649" i="13"/>
  <c r="AB649" i="13"/>
  <c r="AK649" i="13"/>
  <c r="AM649" i="13"/>
  <c r="AO649" i="13"/>
  <c r="AY649" i="13"/>
  <c r="B650" i="13"/>
  <c r="H650" i="13"/>
  <c r="L650" i="13"/>
  <c r="AB650" i="13"/>
  <c r="AK650" i="13"/>
  <c r="AM650" i="13"/>
  <c r="AO650" i="13"/>
  <c r="AY650" i="13"/>
  <c r="B651" i="13"/>
  <c r="H651" i="13"/>
  <c r="L651" i="13"/>
  <c r="AB651" i="13"/>
  <c r="AK651" i="13"/>
  <c r="AM651" i="13"/>
  <c r="AO651" i="13"/>
  <c r="AY651" i="13"/>
  <c r="B652" i="13"/>
  <c r="H652" i="13"/>
  <c r="L652" i="13"/>
  <c r="AB652" i="13"/>
  <c r="AK652" i="13"/>
  <c r="AM652" i="13"/>
  <c r="AO652" i="13"/>
  <c r="AY652" i="13"/>
  <c r="B653" i="13"/>
  <c r="H653" i="13"/>
  <c r="L653" i="13"/>
  <c r="AB653" i="13"/>
  <c r="AK653" i="13"/>
  <c r="AM653" i="13"/>
  <c r="AO653" i="13"/>
  <c r="AY653" i="13"/>
  <c r="B654" i="13"/>
  <c r="H654" i="13"/>
  <c r="L654" i="13"/>
  <c r="AB654" i="13"/>
  <c r="AK654" i="13"/>
  <c r="AM654" i="13"/>
  <c r="AO654" i="13"/>
  <c r="AY654" i="13"/>
  <c r="B655" i="13"/>
  <c r="H655" i="13"/>
  <c r="L655" i="13"/>
  <c r="AB655" i="13"/>
  <c r="AK655" i="13"/>
  <c r="AM655" i="13"/>
  <c r="AO655" i="13"/>
  <c r="AY655" i="13"/>
  <c r="B656" i="13"/>
  <c r="H656" i="13"/>
  <c r="L656" i="13"/>
  <c r="AB656" i="13"/>
  <c r="AK656" i="13"/>
  <c r="AM656" i="13"/>
  <c r="AO656" i="13"/>
  <c r="AY656" i="13"/>
  <c r="B657" i="13"/>
  <c r="H657" i="13"/>
  <c r="L657" i="13"/>
  <c r="AB657" i="13"/>
  <c r="AK657" i="13"/>
  <c r="AM657" i="13"/>
  <c r="AO657" i="13"/>
  <c r="AY657" i="13"/>
  <c r="B658" i="13"/>
  <c r="H658" i="13"/>
  <c r="L658" i="13"/>
  <c r="AB658" i="13"/>
  <c r="AK658" i="13"/>
  <c r="AM658" i="13"/>
  <c r="AO658" i="13"/>
  <c r="AY658" i="13"/>
  <c r="B659" i="13"/>
  <c r="H659" i="13"/>
  <c r="L659" i="13"/>
  <c r="AB659" i="13"/>
  <c r="AK659" i="13"/>
  <c r="AM659" i="13"/>
  <c r="AO659" i="13"/>
  <c r="AY659" i="13"/>
  <c r="B660" i="13"/>
  <c r="H660" i="13"/>
  <c r="L660" i="13"/>
  <c r="AB660" i="13"/>
  <c r="AK660" i="13"/>
  <c r="AM660" i="13"/>
  <c r="AO660" i="13"/>
  <c r="AY660" i="13"/>
  <c r="B661" i="13"/>
  <c r="H661" i="13"/>
  <c r="L661" i="13"/>
  <c r="AB661" i="13"/>
  <c r="AK661" i="13"/>
  <c r="AM661" i="13"/>
  <c r="AO661" i="13"/>
  <c r="AY661" i="13"/>
  <c r="B662" i="13"/>
  <c r="H662" i="13"/>
  <c r="L662" i="13"/>
  <c r="AB662" i="13"/>
  <c r="AK662" i="13"/>
  <c r="AM662" i="13"/>
  <c r="AO662" i="13"/>
  <c r="AY662" i="13"/>
  <c r="B663" i="13"/>
  <c r="H663" i="13"/>
  <c r="L663" i="13"/>
  <c r="AB663" i="13"/>
  <c r="AK663" i="13"/>
  <c r="AM663" i="13"/>
  <c r="AO663" i="13"/>
  <c r="AY663" i="13"/>
  <c r="B664" i="13"/>
  <c r="H664" i="13"/>
  <c r="L664" i="13"/>
  <c r="AB664" i="13"/>
  <c r="AK664" i="13"/>
  <c r="AM664" i="13"/>
  <c r="AO664" i="13"/>
  <c r="AY664" i="13"/>
  <c r="B665" i="13"/>
  <c r="H665" i="13"/>
  <c r="L665" i="13"/>
  <c r="AB665" i="13"/>
  <c r="AK665" i="13"/>
  <c r="AM665" i="13"/>
  <c r="AO665" i="13"/>
  <c r="AY665" i="13"/>
  <c r="B666" i="13"/>
  <c r="H666" i="13"/>
  <c r="L666" i="13"/>
  <c r="AB666" i="13"/>
  <c r="AK666" i="13"/>
  <c r="AM666" i="13"/>
  <c r="AO666" i="13"/>
  <c r="AY666" i="13"/>
  <c r="B667" i="13"/>
  <c r="H667" i="13"/>
  <c r="L667" i="13"/>
  <c r="AB667" i="13"/>
  <c r="AK667" i="13"/>
  <c r="AM667" i="13"/>
  <c r="AO667" i="13"/>
  <c r="AY667" i="13"/>
  <c r="B668" i="13"/>
  <c r="H668" i="13"/>
  <c r="L668" i="13"/>
  <c r="AB668" i="13"/>
  <c r="AK668" i="13"/>
  <c r="AM668" i="13"/>
  <c r="AO668" i="13"/>
  <c r="AY668" i="13"/>
  <c r="B669" i="13"/>
  <c r="H669" i="13"/>
  <c r="L669" i="13"/>
  <c r="AB669" i="13"/>
  <c r="AK669" i="13"/>
  <c r="AM669" i="13"/>
  <c r="AO669" i="13"/>
  <c r="AY669" i="13"/>
  <c r="B670" i="13"/>
  <c r="H670" i="13"/>
  <c r="L670" i="13"/>
  <c r="AB670" i="13"/>
  <c r="AK670" i="13"/>
  <c r="AM670" i="13"/>
  <c r="AO670" i="13"/>
  <c r="AY670" i="13"/>
  <c r="B671" i="13"/>
  <c r="H671" i="13"/>
  <c r="L671" i="13"/>
  <c r="AB671" i="13"/>
  <c r="AK671" i="13"/>
  <c r="AM671" i="13"/>
  <c r="AO671" i="13"/>
  <c r="AY671" i="13"/>
  <c r="B672" i="13"/>
  <c r="H672" i="13"/>
  <c r="L672" i="13"/>
  <c r="AB672" i="13"/>
  <c r="AK672" i="13"/>
  <c r="AM672" i="13"/>
  <c r="AO672" i="13"/>
  <c r="AY672" i="13"/>
  <c r="B673" i="13"/>
  <c r="H673" i="13"/>
  <c r="L673" i="13"/>
  <c r="AB673" i="13"/>
  <c r="AK673" i="13"/>
  <c r="AM673" i="13"/>
  <c r="AO673" i="13"/>
  <c r="AY673" i="13"/>
  <c r="B674" i="13"/>
  <c r="H674" i="13"/>
  <c r="L674" i="13"/>
  <c r="AB674" i="13"/>
  <c r="AK674" i="13"/>
  <c r="AM674" i="13"/>
  <c r="AO674" i="13"/>
  <c r="AY674" i="13"/>
  <c r="B675" i="13"/>
  <c r="H675" i="13"/>
  <c r="L675" i="13"/>
  <c r="AB675" i="13"/>
  <c r="AK675" i="13"/>
  <c r="AM675" i="13"/>
  <c r="AO675" i="13"/>
  <c r="AY675" i="13"/>
  <c r="B676" i="13"/>
  <c r="H676" i="13"/>
  <c r="L676" i="13"/>
  <c r="AB676" i="13"/>
  <c r="AK676" i="13"/>
  <c r="AM676" i="13"/>
  <c r="AO676" i="13"/>
  <c r="AY676" i="13"/>
  <c r="B677" i="13"/>
  <c r="H677" i="13"/>
  <c r="L677" i="13"/>
  <c r="AB677" i="13"/>
  <c r="AK677" i="13"/>
  <c r="AM677" i="13"/>
  <c r="AO677" i="13"/>
  <c r="AY677" i="13"/>
  <c r="B678" i="13"/>
  <c r="H678" i="13"/>
  <c r="L678" i="13"/>
  <c r="AB678" i="13"/>
  <c r="AK678" i="13"/>
  <c r="AM678" i="13"/>
  <c r="AO678" i="13"/>
  <c r="AY678" i="13"/>
  <c r="B679" i="13"/>
  <c r="H679" i="13"/>
  <c r="L679" i="13"/>
  <c r="AB679" i="13"/>
  <c r="AK679" i="13"/>
  <c r="AM679" i="13"/>
  <c r="AO679" i="13"/>
  <c r="AY679" i="13"/>
  <c r="B680" i="13"/>
  <c r="H680" i="13"/>
  <c r="L680" i="13"/>
  <c r="AB680" i="13"/>
  <c r="AK680" i="13"/>
  <c r="AM680" i="13"/>
  <c r="AO680" i="13"/>
  <c r="AY680" i="13"/>
  <c r="B681" i="13"/>
  <c r="H681" i="13"/>
  <c r="L681" i="13"/>
  <c r="AB681" i="13"/>
  <c r="AK681" i="13"/>
  <c r="AM681" i="13"/>
  <c r="AO681" i="13"/>
  <c r="AY681" i="13"/>
  <c r="B682" i="13"/>
  <c r="H682" i="13"/>
  <c r="L682" i="13"/>
  <c r="AB682" i="13"/>
  <c r="AK682" i="13"/>
  <c r="AM682" i="13"/>
  <c r="AO682" i="13"/>
  <c r="AY682" i="13"/>
  <c r="B683" i="13"/>
  <c r="H683" i="13"/>
  <c r="L683" i="13"/>
  <c r="AB683" i="13"/>
  <c r="AK683" i="13"/>
  <c r="AM683" i="13"/>
  <c r="AO683" i="13"/>
  <c r="AY683" i="13"/>
  <c r="B684" i="13"/>
  <c r="H684" i="13"/>
  <c r="L684" i="13"/>
  <c r="AB684" i="13"/>
  <c r="AK684" i="13"/>
  <c r="AM684" i="13"/>
  <c r="AO684" i="13"/>
  <c r="AY684" i="13"/>
  <c r="B685" i="13"/>
  <c r="H685" i="13"/>
  <c r="L685" i="13"/>
  <c r="AB685" i="13"/>
  <c r="AK685" i="13"/>
  <c r="AM685" i="13"/>
  <c r="AO685" i="13"/>
  <c r="AY685" i="13"/>
  <c r="B686" i="13"/>
  <c r="H686" i="13"/>
  <c r="L686" i="13"/>
  <c r="AB686" i="13"/>
  <c r="AK686" i="13"/>
  <c r="AM686" i="13"/>
  <c r="AO686" i="13"/>
  <c r="AY686" i="13"/>
  <c r="B687" i="13"/>
  <c r="H687" i="13"/>
  <c r="L687" i="13"/>
  <c r="AB687" i="13"/>
  <c r="AK687" i="13"/>
  <c r="AM687" i="13"/>
  <c r="AO687" i="13"/>
  <c r="AY687" i="13"/>
  <c r="B688" i="13"/>
  <c r="H688" i="13"/>
  <c r="L688" i="13"/>
  <c r="AB688" i="13"/>
  <c r="AK688" i="13"/>
  <c r="AM688" i="13"/>
  <c r="AO688" i="13"/>
  <c r="AY688" i="13"/>
  <c r="B689" i="13"/>
  <c r="H689" i="13"/>
  <c r="L689" i="13"/>
  <c r="AB689" i="13"/>
  <c r="AK689" i="13"/>
  <c r="AM689" i="13"/>
  <c r="AO689" i="13"/>
  <c r="AY689" i="13"/>
  <c r="B690" i="13"/>
  <c r="H690" i="13"/>
  <c r="L690" i="13"/>
  <c r="AB690" i="13"/>
  <c r="AK690" i="13"/>
  <c r="AM690" i="13"/>
  <c r="AO690" i="13"/>
  <c r="AY690" i="13"/>
  <c r="B691" i="13"/>
  <c r="H691" i="13"/>
  <c r="L691" i="13"/>
  <c r="AB691" i="13"/>
  <c r="AK691" i="13"/>
  <c r="AM691" i="13"/>
  <c r="AO691" i="13"/>
  <c r="AY691" i="13"/>
  <c r="B692" i="13"/>
  <c r="H692" i="13"/>
  <c r="L692" i="13"/>
  <c r="AB692" i="13"/>
  <c r="AK692" i="13"/>
  <c r="AM692" i="13"/>
  <c r="AO692" i="13"/>
  <c r="AY692" i="13"/>
  <c r="B693" i="13"/>
  <c r="H693" i="13"/>
  <c r="L693" i="13"/>
  <c r="AB693" i="13"/>
  <c r="AK693" i="13"/>
  <c r="AM693" i="13"/>
  <c r="AO693" i="13"/>
  <c r="AY693" i="13"/>
  <c r="B694" i="13"/>
  <c r="H694" i="13"/>
  <c r="L694" i="13"/>
  <c r="AB694" i="13"/>
  <c r="AK694" i="13"/>
  <c r="AM694" i="13"/>
  <c r="AO694" i="13"/>
  <c r="AY694" i="13"/>
  <c r="B695" i="13"/>
  <c r="H695" i="13"/>
  <c r="L695" i="13"/>
  <c r="AB695" i="13"/>
  <c r="AK695" i="13"/>
  <c r="AM695" i="13"/>
  <c r="AO695" i="13"/>
  <c r="AY695" i="13"/>
  <c r="B696" i="13"/>
  <c r="H696" i="13"/>
  <c r="L696" i="13"/>
  <c r="AB696" i="13"/>
  <c r="AK696" i="13"/>
  <c r="AM696" i="13"/>
  <c r="AO696" i="13"/>
  <c r="AY696" i="13"/>
  <c r="B697" i="13"/>
  <c r="H697" i="13"/>
  <c r="L697" i="13"/>
  <c r="AB697" i="13"/>
  <c r="AK697" i="13"/>
  <c r="AM697" i="13"/>
  <c r="AO697" i="13"/>
  <c r="AY697" i="13"/>
  <c r="B698" i="13"/>
  <c r="H698" i="13"/>
  <c r="L698" i="13"/>
  <c r="AB698" i="13"/>
  <c r="AK698" i="13"/>
  <c r="AM698" i="13"/>
  <c r="AO698" i="13"/>
  <c r="AY698" i="13"/>
  <c r="B699" i="13"/>
  <c r="H699" i="13"/>
  <c r="L699" i="13"/>
  <c r="AB699" i="13"/>
  <c r="AK699" i="13"/>
  <c r="AM699" i="13"/>
  <c r="AO699" i="13"/>
  <c r="AY699" i="13"/>
  <c r="B700" i="13"/>
  <c r="H700" i="13"/>
  <c r="L700" i="13"/>
  <c r="AB700" i="13"/>
  <c r="AK700" i="13"/>
  <c r="AM700" i="13"/>
  <c r="AO700" i="13"/>
  <c r="AY700" i="13"/>
  <c r="B701" i="13"/>
  <c r="H701" i="13"/>
  <c r="L701" i="13"/>
  <c r="AB701" i="13"/>
  <c r="AK701" i="13"/>
  <c r="AM701" i="13"/>
  <c r="AO701" i="13"/>
  <c r="AY701" i="13"/>
  <c r="B702" i="13"/>
  <c r="H702" i="13"/>
  <c r="L702" i="13"/>
  <c r="AB702" i="13"/>
  <c r="AK702" i="13"/>
  <c r="AM702" i="13"/>
  <c r="AO702" i="13"/>
  <c r="AY702" i="13"/>
  <c r="B703" i="13"/>
  <c r="H703" i="13"/>
  <c r="L703" i="13"/>
  <c r="AB703" i="13"/>
  <c r="AK703" i="13"/>
  <c r="AM703" i="13"/>
  <c r="AO703" i="13"/>
  <c r="AY703" i="13"/>
  <c r="B704" i="13"/>
  <c r="H704" i="13"/>
  <c r="L704" i="13"/>
  <c r="AB704" i="13"/>
  <c r="AK704" i="13"/>
  <c r="AM704" i="13"/>
  <c r="AO704" i="13"/>
  <c r="AY704" i="13"/>
  <c r="B705" i="13"/>
  <c r="H705" i="13"/>
  <c r="L705" i="13"/>
  <c r="AB705" i="13"/>
  <c r="AK705" i="13"/>
  <c r="AM705" i="13"/>
  <c r="AO705" i="13"/>
  <c r="AY705" i="13"/>
  <c r="B706" i="13"/>
  <c r="H706" i="13"/>
  <c r="L706" i="13"/>
  <c r="AB706" i="13"/>
  <c r="AK706" i="13"/>
  <c r="AM706" i="13"/>
  <c r="AO706" i="13"/>
  <c r="AY706" i="13"/>
  <c r="B707" i="13"/>
  <c r="H707" i="13"/>
  <c r="L707" i="13"/>
  <c r="AB707" i="13"/>
  <c r="AK707" i="13"/>
  <c r="AM707" i="13"/>
  <c r="AO707" i="13"/>
  <c r="AY707" i="13"/>
  <c r="B708" i="13"/>
  <c r="H708" i="13"/>
  <c r="L708" i="13"/>
  <c r="AB708" i="13"/>
  <c r="AK708" i="13"/>
  <c r="AM708" i="13"/>
  <c r="AO708" i="13"/>
  <c r="AY708" i="13"/>
  <c r="B709" i="13"/>
  <c r="H709" i="13"/>
  <c r="L709" i="13"/>
  <c r="AB709" i="13"/>
  <c r="AK709" i="13"/>
  <c r="AM709" i="13"/>
  <c r="AO709" i="13"/>
  <c r="AY709" i="13"/>
  <c r="B710" i="13"/>
  <c r="H710" i="13"/>
  <c r="L710" i="13"/>
  <c r="AB710" i="13"/>
  <c r="AK710" i="13"/>
  <c r="AM710" i="13"/>
  <c r="AO710" i="13"/>
  <c r="AY710" i="13"/>
  <c r="B711" i="13"/>
  <c r="H711" i="13"/>
  <c r="L711" i="13"/>
  <c r="AB711" i="13"/>
  <c r="AK711" i="13"/>
  <c r="AM711" i="13"/>
  <c r="AO711" i="13"/>
  <c r="AY711" i="13"/>
  <c r="B712" i="13"/>
  <c r="H712" i="13"/>
  <c r="L712" i="13"/>
  <c r="AB712" i="13"/>
  <c r="AK712" i="13"/>
  <c r="AM712" i="13"/>
  <c r="AO712" i="13"/>
  <c r="AY712" i="13"/>
  <c r="B713" i="13"/>
  <c r="H713" i="13"/>
  <c r="L713" i="13"/>
  <c r="AB713" i="13"/>
  <c r="AK713" i="13"/>
  <c r="AM713" i="13"/>
  <c r="AO713" i="13"/>
  <c r="AY713" i="13"/>
  <c r="B714" i="13"/>
  <c r="H714" i="13"/>
  <c r="L714" i="13"/>
  <c r="AB714" i="13"/>
  <c r="AK714" i="13"/>
  <c r="AM714" i="13"/>
  <c r="AO714" i="13"/>
  <c r="AY714" i="13"/>
  <c r="B715" i="13"/>
  <c r="H715" i="13"/>
  <c r="L715" i="13"/>
  <c r="AB715" i="13"/>
  <c r="AK715" i="13"/>
  <c r="AM715" i="13"/>
  <c r="AO715" i="13"/>
  <c r="AY715" i="13"/>
  <c r="B716" i="13"/>
  <c r="H716" i="13"/>
  <c r="L716" i="13"/>
  <c r="AB716" i="13"/>
  <c r="AK716" i="13"/>
  <c r="AM716" i="13"/>
  <c r="AO716" i="13"/>
  <c r="AY716" i="13"/>
  <c r="B717" i="13"/>
  <c r="H717" i="13"/>
  <c r="L717" i="13"/>
  <c r="AB717" i="13"/>
  <c r="AK717" i="13"/>
  <c r="AM717" i="13"/>
  <c r="AO717" i="13"/>
  <c r="AY717" i="13"/>
  <c r="B718" i="13"/>
  <c r="H718" i="13"/>
  <c r="L718" i="13"/>
  <c r="AB718" i="13"/>
  <c r="AK718" i="13"/>
  <c r="AM718" i="13"/>
  <c r="AO718" i="13"/>
  <c r="AY718" i="13"/>
  <c r="B719" i="13"/>
  <c r="H719" i="13"/>
  <c r="L719" i="13"/>
  <c r="AB719" i="13"/>
  <c r="AK719" i="13"/>
  <c r="AM719" i="13"/>
  <c r="AO719" i="13"/>
  <c r="AY719" i="13"/>
  <c r="B720" i="13"/>
  <c r="H720" i="13"/>
  <c r="L720" i="13"/>
  <c r="AB720" i="13"/>
  <c r="AK720" i="13"/>
  <c r="AM720" i="13"/>
  <c r="AO720" i="13"/>
  <c r="AY720" i="13"/>
  <c r="B721" i="13"/>
  <c r="H721" i="13"/>
  <c r="L721" i="13"/>
  <c r="AB721" i="13"/>
  <c r="AK721" i="13"/>
  <c r="AM721" i="13"/>
  <c r="AO721" i="13"/>
  <c r="AY721" i="13"/>
  <c r="B722" i="13"/>
  <c r="H722" i="13"/>
  <c r="L722" i="13"/>
  <c r="AB722" i="13"/>
  <c r="AK722" i="13"/>
  <c r="AM722" i="13"/>
  <c r="AO722" i="13"/>
  <c r="AY722" i="13"/>
  <c r="B723" i="13"/>
  <c r="H723" i="13"/>
  <c r="L723" i="13"/>
  <c r="AB723" i="13"/>
  <c r="AK723" i="13"/>
  <c r="AM723" i="13"/>
  <c r="AO723" i="13"/>
  <c r="AY723" i="13"/>
  <c r="B724" i="13"/>
  <c r="H724" i="13"/>
  <c r="L724" i="13"/>
  <c r="AB724" i="13"/>
  <c r="AK724" i="13"/>
  <c r="AM724" i="13"/>
  <c r="AO724" i="13"/>
  <c r="AY724" i="13"/>
  <c r="B725" i="13"/>
  <c r="H725" i="13"/>
  <c r="L725" i="13"/>
  <c r="AB725" i="13"/>
  <c r="AK725" i="13"/>
  <c r="AM725" i="13"/>
  <c r="AO725" i="13"/>
  <c r="AY725" i="13"/>
  <c r="B726" i="13"/>
  <c r="H726" i="13"/>
  <c r="L726" i="13"/>
  <c r="AB726" i="13"/>
  <c r="AK726" i="13"/>
  <c r="AM726" i="13"/>
  <c r="AO726" i="13"/>
  <c r="AY726" i="13"/>
  <c r="B727" i="13"/>
  <c r="H727" i="13"/>
  <c r="L727" i="13"/>
  <c r="AB727" i="13"/>
  <c r="AK727" i="13"/>
  <c r="AM727" i="13"/>
  <c r="AO727" i="13"/>
  <c r="AY727" i="13"/>
  <c r="B728" i="13"/>
  <c r="H728" i="13"/>
  <c r="L728" i="13"/>
  <c r="AB728" i="13"/>
  <c r="AK728" i="13"/>
  <c r="AM728" i="13"/>
  <c r="AO728" i="13"/>
  <c r="AY728" i="13"/>
  <c r="B729" i="13"/>
  <c r="H729" i="13"/>
  <c r="L729" i="13"/>
  <c r="AB729" i="13"/>
  <c r="AK729" i="13"/>
  <c r="AM729" i="13"/>
  <c r="AO729" i="13"/>
  <c r="AY729" i="13"/>
  <c r="B730" i="13"/>
  <c r="H730" i="13"/>
  <c r="L730" i="13"/>
  <c r="AB730" i="13"/>
  <c r="AK730" i="13"/>
  <c r="AM730" i="13"/>
  <c r="AO730" i="13"/>
  <c r="AY730" i="13"/>
  <c r="B731" i="13"/>
  <c r="H731" i="13"/>
  <c r="L731" i="13"/>
  <c r="AB731" i="13"/>
  <c r="AK731" i="13"/>
  <c r="AM731" i="13"/>
  <c r="AO731" i="13"/>
  <c r="AY731" i="13"/>
  <c r="B732" i="13"/>
  <c r="H732" i="13"/>
  <c r="L732" i="13"/>
  <c r="AB732" i="13"/>
  <c r="AK732" i="13"/>
  <c r="AM732" i="13"/>
  <c r="AO732" i="13"/>
  <c r="AY732" i="13"/>
  <c r="B733" i="13"/>
  <c r="H733" i="13"/>
  <c r="L733" i="13"/>
  <c r="AB733" i="13"/>
  <c r="AK733" i="13"/>
  <c r="AM733" i="13"/>
  <c r="AO733" i="13"/>
  <c r="AY733" i="13"/>
  <c r="B734" i="13"/>
  <c r="H734" i="13"/>
  <c r="L734" i="13"/>
  <c r="AB734" i="13"/>
  <c r="AK734" i="13"/>
  <c r="AM734" i="13"/>
  <c r="AO734" i="13"/>
  <c r="AY734" i="13"/>
  <c r="B735" i="13"/>
  <c r="H735" i="13"/>
  <c r="L735" i="13"/>
  <c r="AB735" i="13"/>
  <c r="AK735" i="13"/>
  <c r="AM735" i="13"/>
  <c r="AO735" i="13"/>
  <c r="AY735" i="13"/>
  <c r="B736" i="13"/>
  <c r="H736" i="13"/>
  <c r="L736" i="13"/>
  <c r="AB736" i="13"/>
  <c r="AK736" i="13"/>
  <c r="AM736" i="13"/>
  <c r="AO736" i="13"/>
  <c r="AY736" i="13"/>
  <c r="B737" i="13"/>
  <c r="H737" i="13"/>
  <c r="L737" i="13"/>
  <c r="AB737" i="13"/>
  <c r="AK737" i="13"/>
  <c r="AM737" i="13"/>
  <c r="AO737" i="13"/>
  <c r="AY737" i="13"/>
  <c r="B738" i="13"/>
  <c r="H738" i="13"/>
  <c r="L738" i="13"/>
  <c r="AB738" i="13"/>
  <c r="AK738" i="13"/>
  <c r="AM738" i="13"/>
  <c r="AO738" i="13"/>
  <c r="AY738" i="13"/>
  <c r="B739" i="13"/>
  <c r="H739" i="13"/>
  <c r="L739" i="13"/>
  <c r="AB739" i="13"/>
  <c r="AK739" i="13"/>
  <c r="AM739" i="13"/>
  <c r="AO739" i="13"/>
  <c r="AY739" i="13"/>
  <c r="B740" i="13"/>
  <c r="H740" i="13"/>
  <c r="L740" i="13"/>
  <c r="AB740" i="13"/>
  <c r="AK740" i="13"/>
  <c r="AM740" i="13"/>
  <c r="AO740" i="13"/>
  <c r="AY740" i="13"/>
  <c r="B741" i="13"/>
  <c r="H741" i="13"/>
  <c r="L741" i="13"/>
  <c r="AB741" i="13"/>
  <c r="AK741" i="13"/>
  <c r="AM741" i="13"/>
  <c r="AO741" i="13"/>
  <c r="AY741" i="13"/>
  <c r="B742" i="13"/>
  <c r="H742" i="13"/>
  <c r="L742" i="13"/>
  <c r="AB742" i="13"/>
  <c r="AK742" i="13"/>
  <c r="AM742" i="13"/>
  <c r="AO742" i="13"/>
  <c r="AY742" i="13"/>
  <c r="B743" i="13"/>
  <c r="H743" i="13"/>
  <c r="L743" i="13"/>
  <c r="AB743" i="13"/>
  <c r="AK743" i="13"/>
  <c r="AM743" i="13"/>
  <c r="AO743" i="13"/>
  <c r="AY743" i="13"/>
  <c r="B744" i="13"/>
  <c r="H744" i="13"/>
  <c r="L744" i="13"/>
  <c r="AB744" i="13"/>
  <c r="AK744" i="13"/>
  <c r="AM744" i="13"/>
  <c r="AO744" i="13"/>
  <c r="AY744" i="13"/>
  <c r="B745" i="13"/>
  <c r="H745" i="13"/>
  <c r="L745" i="13"/>
  <c r="AB745" i="13"/>
  <c r="AK745" i="13"/>
  <c r="AM745" i="13"/>
  <c r="AO745" i="13"/>
  <c r="AY745" i="13"/>
  <c r="B746" i="13"/>
  <c r="H746" i="13"/>
  <c r="L746" i="13"/>
  <c r="AB746" i="13"/>
  <c r="AK746" i="13"/>
  <c r="AM746" i="13"/>
  <c r="AO746" i="13"/>
  <c r="AY746" i="13"/>
  <c r="B747" i="13"/>
  <c r="H747" i="13"/>
  <c r="L747" i="13"/>
  <c r="AB747" i="13"/>
  <c r="AK747" i="13"/>
  <c r="AM747" i="13"/>
  <c r="AO747" i="13"/>
  <c r="AY747" i="13"/>
  <c r="B748" i="13"/>
  <c r="H748" i="13"/>
  <c r="L748" i="13"/>
  <c r="AB748" i="13"/>
  <c r="AK748" i="13"/>
  <c r="AM748" i="13"/>
  <c r="AO748" i="13"/>
  <c r="AY748" i="13"/>
  <c r="B749" i="13"/>
  <c r="H749" i="13"/>
  <c r="L749" i="13"/>
  <c r="AB749" i="13"/>
  <c r="AK749" i="13"/>
  <c r="AM749" i="13"/>
  <c r="AO749" i="13"/>
  <c r="AY749" i="13"/>
  <c r="B750" i="13"/>
  <c r="H750" i="13"/>
  <c r="L750" i="13"/>
  <c r="AB750" i="13"/>
  <c r="AK750" i="13"/>
  <c r="AM750" i="13"/>
  <c r="AO750" i="13"/>
  <c r="AY750" i="13"/>
  <c r="B751" i="13"/>
  <c r="H751" i="13"/>
  <c r="L751" i="13"/>
  <c r="AB751" i="13"/>
  <c r="AK751" i="13"/>
  <c r="AM751" i="13"/>
  <c r="AO751" i="13"/>
  <c r="AY751" i="13"/>
  <c r="B752" i="13"/>
  <c r="H752" i="13"/>
  <c r="L752" i="13"/>
  <c r="AB752" i="13"/>
  <c r="AK752" i="13"/>
  <c r="AM752" i="13"/>
  <c r="AO752" i="13"/>
  <c r="AY752" i="13"/>
  <c r="B753" i="13"/>
  <c r="H753" i="13"/>
  <c r="L753" i="13"/>
  <c r="AB753" i="13"/>
  <c r="AK753" i="13"/>
  <c r="AM753" i="13"/>
  <c r="AO753" i="13"/>
  <c r="AY753" i="13"/>
  <c r="B754" i="13"/>
  <c r="H754" i="13"/>
  <c r="L754" i="13"/>
  <c r="AB754" i="13"/>
  <c r="AK754" i="13"/>
  <c r="AM754" i="13"/>
  <c r="AO754" i="13"/>
  <c r="AY754" i="13"/>
  <c r="B755" i="13"/>
  <c r="H755" i="13"/>
  <c r="L755" i="13"/>
  <c r="AB755" i="13"/>
  <c r="AK755" i="13"/>
  <c r="AM755" i="13"/>
  <c r="AO755" i="13"/>
  <c r="AY755" i="13"/>
  <c r="B756" i="13"/>
  <c r="H756" i="13"/>
  <c r="L756" i="13"/>
  <c r="AB756" i="13"/>
  <c r="AK756" i="13"/>
  <c r="AM756" i="13"/>
  <c r="AO756" i="13"/>
  <c r="AY756" i="13"/>
  <c r="B757" i="13"/>
  <c r="H757" i="13"/>
  <c r="L757" i="13"/>
  <c r="AB757" i="13"/>
  <c r="AK757" i="13"/>
  <c r="AM757" i="13"/>
  <c r="AO757" i="13"/>
  <c r="AY757" i="13"/>
  <c r="B758" i="13"/>
  <c r="H758" i="13"/>
  <c r="L758" i="13"/>
  <c r="AB758" i="13"/>
  <c r="AK758" i="13"/>
  <c r="AM758" i="13"/>
  <c r="AO758" i="13"/>
  <c r="AY758" i="13"/>
  <c r="B759" i="13"/>
  <c r="H759" i="13"/>
  <c r="L759" i="13"/>
  <c r="AB759" i="13"/>
  <c r="AK759" i="13"/>
  <c r="AM759" i="13"/>
  <c r="AO759" i="13"/>
  <c r="AY759" i="13"/>
  <c r="B760" i="13"/>
  <c r="H760" i="13"/>
  <c r="L760" i="13"/>
  <c r="AB760" i="13"/>
  <c r="AK760" i="13"/>
  <c r="AM760" i="13"/>
  <c r="AO760" i="13"/>
  <c r="AY760" i="13"/>
  <c r="B761" i="13"/>
  <c r="H761" i="13"/>
  <c r="L761" i="13"/>
  <c r="AB761" i="13"/>
  <c r="AK761" i="13"/>
  <c r="AM761" i="13"/>
  <c r="AO761" i="13"/>
  <c r="AY761" i="13"/>
  <c r="B762" i="13"/>
  <c r="H762" i="13"/>
  <c r="L762" i="13"/>
  <c r="AB762" i="13"/>
  <c r="AK762" i="13"/>
  <c r="AM762" i="13"/>
  <c r="AO762" i="13"/>
  <c r="AY762" i="13"/>
  <c r="B763" i="13"/>
  <c r="H763" i="13"/>
  <c r="L763" i="13"/>
  <c r="AB763" i="13"/>
  <c r="AK763" i="13"/>
  <c r="AM763" i="13"/>
  <c r="AO763" i="13"/>
  <c r="AY763" i="13"/>
  <c r="B764" i="13"/>
  <c r="H764" i="13"/>
  <c r="L764" i="13"/>
  <c r="AB764" i="13"/>
  <c r="AK764" i="13"/>
  <c r="AM764" i="13"/>
  <c r="AO764" i="13"/>
  <c r="AY764" i="13"/>
  <c r="B765" i="13"/>
  <c r="H765" i="13"/>
  <c r="L765" i="13"/>
  <c r="AB765" i="13"/>
  <c r="AK765" i="13"/>
  <c r="AM765" i="13"/>
  <c r="AO765" i="13"/>
  <c r="AY765" i="13"/>
  <c r="B766" i="13"/>
  <c r="H766" i="13"/>
  <c r="L766" i="13"/>
  <c r="AB766" i="13"/>
  <c r="AK766" i="13"/>
  <c r="AM766" i="13"/>
  <c r="AO766" i="13"/>
  <c r="AY766" i="13"/>
  <c r="B767" i="13"/>
  <c r="H767" i="13"/>
  <c r="L767" i="13"/>
  <c r="AB767" i="13"/>
  <c r="AK767" i="13"/>
  <c r="AM767" i="13"/>
  <c r="AO767" i="13"/>
  <c r="AY767" i="13"/>
  <c r="B768" i="13"/>
  <c r="H768" i="13"/>
  <c r="L768" i="13"/>
  <c r="AB768" i="13"/>
  <c r="AK768" i="13"/>
  <c r="AM768" i="13"/>
  <c r="AO768" i="13"/>
  <c r="AY768" i="13"/>
  <c r="B769" i="13"/>
  <c r="H769" i="13"/>
  <c r="L769" i="13"/>
  <c r="AB769" i="13"/>
  <c r="AK769" i="13"/>
  <c r="AM769" i="13"/>
  <c r="AO769" i="13"/>
  <c r="AY769" i="13"/>
  <c r="B770" i="13"/>
  <c r="H770" i="13"/>
  <c r="L770" i="13"/>
  <c r="AB770" i="13"/>
  <c r="AK770" i="13"/>
  <c r="AM770" i="13"/>
  <c r="AO770" i="13"/>
  <c r="AY770" i="13"/>
  <c r="B771" i="13"/>
  <c r="H771" i="13"/>
  <c r="L771" i="13"/>
  <c r="AB771" i="13"/>
  <c r="AK771" i="13"/>
  <c r="AM771" i="13"/>
  <c r="AO771" i="13"/>
  <c r="AY771" i="13"/>
  <c r="B772" i="13"/>
  <c r="H772" i="13"/>
  <c r="L772" i="13"/>
  <c r="AB772" i="13"/>
  <c r="AK772" i="13"/>
  <c r="AM772" i="13"/>
  <c r="AO772" i="13"/>
  <c r="AY772" i="13"/>
  <c r="B773" i="13"/>
  <c r="H773" i="13"/>
  <c r="L773" i="13"/>
  <c r="AB773" i="13"/>
  <c r="AK773" i="13"/>
  <c r="AM773" i="13"/>
  <c r="AO773" i="13"/>
  <c r="AY773" i="13"/>
  <c r="B774" i="13"/>
  <c r="H774" i="13"/>
  <c r="L774" i="13"/>
  <c r="AB774" i="13"/>
  <c r="AK774" i="13"/>
  <c r="AM774" i="13"/>
  <c r="AO774" i="13"/>
  <c r="AY774" i="13"/>
  <c r="B775" i="13"/>
  <c r="H775" i="13"/>
  <c r="L775" i="13"/>
  <c r="AB775" i="13"/>
  <c r="AK775" i="13"/>
  <c r="AM775" i="13"/>
  <c r="AO775" i="13"/>
  <c r="AY775" i="13"/>
  <c r="B776" i="13"/>
  <c r="H776" i="13"/>
  <c r="L776" i="13"/>
  <c r="AB776" i="13"/>
  <c r="AK776" i="13"/>
  <c r="AM776" i="13"/>
  <c r="AO776" i="13"/>
  <c r="AY776" i="13"/>
  <c r="B777" i="13"/>
  <c r="H777" i="13"/>
  <c r="L777" i="13"/>
  <c r="AB777" i="13"/>
  <c r="AK777" i="13"/>
  <c r="AM777" i="13"/>
  <c r="AO777" i="13"/>
  <c r="AY777" i="13"/>
  <c r="B778" i="13"/>
  <c r="H778" i="13"/>
  <c r="L778" i="13"/>
  <c r="AB778" i="13"/>
  <c r="AK778" i="13"/>
  <c r="AM778" i="13"/>
  <c r="AO778" i="13"/>
  <c r="AY778" i="13"/>
  <c r="B779" i="13"/>
  <c r="H779" i="13"/>
  <c r="L779" i="13"/>
  <c r="AB779" i="13"/>
  <c r="AK779" i="13"/>
  <c r="AM779" i="13"/>
  <c r="AO779" i="13"/>
  <c r="AY779" i="13"/>
  <c r="B780" i="13"/>
  <c r="H780" i="13"/>
  <c r="L780" i="13"/>
  <c r="AB780" i="13"/>
  <c r="AK780" i="13"/>
  <c r="AM780" i="13"/>
  <c r="AO780" i="13"/>
  <c r="AY780" i="13"/>
  <c r="B781" i="13"/>
  <c r="H781" i="13"/>
  <c r="L781" i="13"/>
  <c r="AB781" i="13"/>
  <c r="AK781" i="13"/>
  <c r="AM781" i="13"/>
  <c r="AO781" i="13"/>
  <c r="AY781" i="13"/>
  <c r="B782" i="13"/>
  <c r="H782" i="13"/>
  <c r="L782" i="13"/>
  <c r="AB782" i="13"/>
  <c r="AK782" i="13"/>
  <c r="AM782" i="13"/>
  <c r="AO782" i="13"/>
  <c r="AY782" i="13"/>
  <c r="B783" i="13"/>
  <c r="H783" i="13"/>
  <c r="L783" i="13"/>
  <c r="AB783" i="13"/>
  <c r="AK783" i="13"/>
  <c r="AM783" i="13"/>
  <c r="AO783" i="13"/>
  <c r="AY783" i="13"/>
  <c r="B784" i="13"/>
  <c r="H784" i="13"/>
  <c r="L784" i="13"/>
  <c r="AB784" i="13"/>
  <c r="AK784" i="13"/>
  <c r="AM784" i="13"/>
  <c r="AO784" i="13"/>
  <c r="AY784" i="13"/>
  <c r="B785" i="13"/>
  <c r="H785" i="13"/>
  <c r="L785" i="13"/>
  <c r="AB785" i="13"/>
  <c r="AK785" i="13"/>
  <c r="AM785" i="13"/>
  <c r="AO785" i="13"/>
  <c r="AY785" i="13"/>
  <c r="B786" i="13"/>
  <c r="H786" i="13"/>
  <c r="L786" i="13"/>
  <c r="AB786" i="13"/>
  <c r="AK786" i="13"/>
  <c r="AM786" i="13"/>
  <c r="AO786" i="13"/>
  <c r="AY786" i="13"/>
  <c r="B787" i="13"/>
  <c r="H787" i="13"/>
  <c r="L787" i="13"/>
  <c r="AB787" i="13"/>
  <c r="AK787" i="13"/>
  <c r="AM787" i="13"/>
  <c r="AO787" i="13"/>
  <c r="AY787" i="13"/>
  <c r="B788" i="13"/>
  <c r="H788" i="13"/>
  <c r="L788" i="13"/>
  <c r="AB788" i="13"/>
  <c r="AK788" i="13"/>
  <c r="AM788" i="13"/>
  <c r="AO788" i="13"/>
  <c r="AY788" i="13"/>
  <c r="B789" i="13"/>
  <c r="H789" i="13"/>
  <c r="L789" i="13"/>
  <c r="AB789" i="13"/>
  <c r="AK789" i="13"/>
  <c r="AM789" i="13"/>
  <c r="AO789" i="13"/>
  <c r="AY789" i="13"/>
  <c r="B790" i="13"/>
  <c r="H790" i="13"/>
  <c r="L790" i="13"/>
  <c r="AB790" i="13"/>
  <c r="AK790" i="13"/>
  <c r="AM790" i="13"/>
  <c r="AO790" i="13"/>
  <c r="AY790" i="13"/>
  <c r="B791" i="13"/>
  <c r="H791" i="13"/>
  <c r="L791" i="13"/>
  <c r="AB791" i="13"/>
  <c r="AK791" i="13"/>
  <c r="AM791" i="13"/>
  <c r="AO791" i="13"/>
  <c r="AY791" i="13"/>
  <c r="B792" i="13"/>
  <c r="H792" i="13"/>
  <c r="L792" i="13"/>
  <c r="AB792" i="13"/>
  <c r="AK792" i="13"/>
  <c r="AM792" i="13"/>
  <c r="AO792" i="13"/>
  <c r="AY792" i="13"/>
  <c r="B793" i="13"/>
  <c r="H793" i="13"/>
  <c r="L793" i="13"/>
  <c r="AB793" i="13"/>
  <c r="AK793" i="13"/>
  <c r="AM793" i="13"/>
  <c r="AO793" i="13"/>
  <c r="AY793" i="13"/>
  <c r="B794" i="13"/>
  <c r="H794" i="13"/>
  <c r="L794" i="13"/>
  <c r="AB794" i="13"/>
  <c r="AK794" i="13"/>
  <c r="AM794" i="13"/>
  <c r="AO794" i="13"/>
  <c r="AY794" i="13"/>
  <c r="B795" i="13"/>
  <c r="H795" i="13"/>
  <c r="L795" i="13"/>
  <c r="AB795" i="13"/>
  <c r="AK795" i="13"/>
  <c r="AM795" i="13"/>
  <c r="AO795" i="13"/>
  <c r="AY795" i="13"/>
  <c r="B796" i="13"/>
  <c r="H796" i="13"/>
  <c r="L796" i="13"/>
  <c r="AB796" i="13"/>
  <c r="AK796" i="13"/>
  <c r="AM796" i="13"/>
  <c r="AO796" i="13"/>
  <c r="AY796" i="13"/>
  <c r="B797" i="13"/>
  <c r="H797" i="13"/>
  <c r="L797" i="13"/>
  <c r="AB797" i="13"/>
  <c r="AK797" i="13"/>
  <c r="AM797" i="13"/>
  <c r="AO797" i="13"/>
  <c r="AY797" i="13"/>
  <c r="B798" i="13"/>
  <c r="H798" i="13"/>
  <c r="L798" i="13"/>
  <c r="AB798" i="13"/>
  <c r="AK798" i="13"/>
  <c r="AM798" i="13"/>
  <c r="AO798" i="13"/>
  <c r="AY798" i="13"/>
  <c r="B799" i="13"/>
  <c r="H799" i="13"/>
  <c r="L799" i="13"/>
  <c r="AB799" i="13"/>
  <c r="AK799" i="13"/>
  <c r="AM799" i="13"/>
  <c r="AO799" i="13"/>
  <c r="AY799" i="13"/>
  <c r="B800" i="13"/>
  <c r="H800" i="13"/>
  <c r="L800" i="13"/>
  <c r="AB800" i="13"/>
  <c r="AK800" i="13"/>
  <c r="AM800" i="13"/>
  <c r="AO800" i="13"/>
  <c r="AY800" i="13"/>
  <c r="B801" i="13"/>
  <c r="H801" i="13"/>
  <c r="L801" i="13"/>
  <c r="AB801" i="13"/>
  <c r="AK801" i="13"/>
  <c r="AM801" i="13"/>
  <c r="AO801" i="13"/>
  <c r="AY801" i="13"/>
  <c r="B802" i="13"/>
  <c r="H802" i="13"/>
  <c r="L802" i="13"/>
  <c r="AB802" i="13"/>
  <c r="AK802" i="13"/>
  <c r="AM802" i="13"/>
  <c r="AO802" i="13"/>
  <c r="AY802" i="13"/>
  <c r="B803" i="13"/>
  <c r="H803" i="13"/>
  <c r="L803" i="13"/>
  <c r="AB803" i="13"/>
  <c r="AK803" i="13"/>
  <c r="AM803" i="13"/>
  <c r="AO803" i="13"/>
  <c r="AY803" i="13"/>
  <c r="B804" i="13"/>
  <c r="H804" i="13"/>
  <c r="L804" i="13"/>
  <c r="AB804" i="13"/>
  <c r="AK804" i="13"/>
  <c r="AM804" i="13"/>
  <c r="AO804" i="13"/>
  <c r="AY804" i="13"/>
  <c r="B805" i="13"/>
  <c r="H805" i="13"/>
  <c r="L805" i="13"/>
  <c r="AB805" i="13"/>
  <c r="AK805" i="13"/>
  <c r="AM805" i="13"/>
  <c r="AO805" i="13"/>
  <c r="AY805" i="13"/>
  <c r="B806" i="13"/>
  <c r="H806" i="13"/>
  <c r="L806" i="13"/>
  <c r="AB806" i="13"/>
  <c r="AK806" i="13"/>
  <c r="AM806" i="13"/>
  <c r="AO806" i="13"/>
  <c r="AY806" i="13"/>
  <c r="B807" i="13"/>
  <c r="H807" i="13"/>
  <c r="L807" i="13"/>
  <c r="AB807" i="13"/>
  <c r="AK807" i="13"/>
  <c r="AM807" i="13"/>
  <c r="AO807" i="13"/>
  <c r="AY807" i="13"/>
  <c r="B808" i="13"/>
  <c r="H808" i="13"/>
  <c r="L808" i="13"/>
  <c r="AB808" i="13"/>
  <c r="AK808" i="13"/>
  <c r="AM808" i="13"/>
  <c r="AO808" i="13"/>
  <c r="AY808" i="13"/>
  <c r="B809" i="13"/>
  <c r="H809" i="13"/>
  <c r="L809" i="13"/>
  <c r="AB809" i="13"/>
  <c r="AK809" i="13"/>
  <c r="AM809" i="13"/>
  <c r="AO809" i="13"/>
  <c r="AY809" i="13"/>
  <c r="B810" i="13"/>
  <c r="H810" i="13"/>
  <c r="L810" i="13"/>
  <c r="AB810" i="13"/>
  <c r="AK810" i="13"/>
  <c r="AM810" i="13"/>
  <c r="AO810" i="13"/>
  <c r="AY810" i="13"/>
  <c r="B811" i="13"/>
  <c r="H811" i="13"/>
  <c r="L811" i="13"/>
  <c r="AB811" i="13"/>
  <c r="AK811" i="13"/>
  <c r="AM811" i="13"/>
  <c r="AO811" i="13"/>
  <c r="AY811" i="13"/>
  <c r="B812" i="13"/>
  <c r="H812" i="13"/>
  <c r="L812" i="13"/>
  <c r="AB812" i="13"/>
  <c r="AK812" i="13"/>
  <c r="AM812" i="13"/>
  <c r="AO812" i="13"/>
  <c r="AY812" i="13"/>
  <c r="B813" i="13"/>
  <c r="H813" i="13"/>
  <c r="L813" i="13"/>
  <c r="AB813" i="13"/>
  <c r="AK813" i="13"/>
  <c r="AM813" i="13"/>
  <c r="AO813" i="13"/>
  <c r="AY813" i="13"/>
  <c r="B814" i="13"/>
  <c r="H814" i="13"/>
  <c r="L814" i="13"/>
  <c r="AB814" i="13"/>
  <c r="AK814" i="13"/>
  <c r="AM814" i="13"/>
  <c r="AO814" i="13"/>
  <c r="AY814" i="13"/>
  <c r="B815" i="13"/>
  <c r="H815" i="13"/>
  <c r="L815" i="13"/>
  <c r="AB815" i="13"/>
  <c r="AK815" i="13"/>
  <c r="AM815" i="13"/>
  <c r="AO815" i="13"/>
  <c r="AY815" i="13"/>
  <c r="B816" i="13"/>
  <c r="H816" i="13"/>
  <c r="L816" i="13"/>
  <c r="AB816" i="13"/>
  <c r="AK816" i="13"/>
  <c r="AM816" i="13"/>
  <c r="AO816" i="13"/>
  <c r="AY816" i="13"/>
  <c r="B817" i="13"/>
  <c r="H817" i="13"/>
  <c r="L817" i="13"/>
  <c r="AB817" i="13"/>
  <c r="AK817" i="13"/>
  <c r="AM817" i="13"/>
  <c r="AO817" i="13"/>
  <c r="AY817" i="13"/>
  <c r="B818" i="13"/>
  <c r="H818" i="13"/>
  <c r="L818" i="13"/>
  <c r="AB818" i="13"/>
  <c r="AK818" i="13"/>
  <c r="AM818" i="13"/>
  <c r="AO818" i="13"/>
  <c r="AY818" i="13"/>
  <c r="B819" i="13"/>
  <c r="H819" i="13"/>
  <c r="L819" i="13"/>
  <c r="AB819" i="13"/>
  <c r="AK819" i="13"/>
  <c r="AM819" i="13"/>
  <c r="AO819" i="13"/>
  <c r="AY819" i="13"/>
  <c r="B820" i="13"/>
  <c r="H820" i="13"/>
  <c r="L820" i="13"/>
  <c r="AB820" i="13"/>
  <c r="AK820" i="13"/>
  <c r="AM820" i="13"/>
  <c r="AO820" i="13"/>
  <c r="AY820" i="13"/>
  <c r="B821" i="13"/>
  <c r="H821" i="13"/>
  <c r="L821" i="13"/>
  <c r="AB821" i="13"/>
  <c r="AK821" i="13"/>
  <c r="AM821" i="13"/>
  <c r="AO821" i="13"/>
  <c r="AY821" i="13"/>
  <c r="B822" i="13"/>
  <c r="H822" i="13"/>
  <c r="L822" i="13"/>
  <c r="AB822" i="13"/>
  <c r="AK822" i="13"/>
  <c r="AM822" i="13"/>
  <c r="AO822" i="13"/>
  <c r="AY822" i="13"/>
  <c r="B823" i="13"/>
  <c r="H823" i="13"/>
  <c r="L823" i="13"/>
  <c r="AB823" i="13"/>
  <c r="AK823" i="13"/>
  <c r="AM823" i="13"/>
  <c r="AO823" i="13"/>
  <c r="AY823" i="13"/>
  <c r="B824" i="13"/>
  <c r="H824" i="13"/>
  <c r="L824" i="13"/>
  <c r="AB824" i="13"/>
  <c r="AK824" i="13"/>
  <c r="AM824" i="13"/>
  <c r="AO824" i="13"/>
  <c r="AY824" i="13"/>
  <c r="B825" i="13"/>
  <c r="H825" i="13"/>
  <c r="L825" i="13"/>
  <c r="AB825" i="13"/>
  <c r="AK825" i="13"/>
  <c r="AM825" i="13"/>
  <c r="AO825" i="13"/>
  <c r="AY825" i="13"/>
  <c r="B826" i="13"/>
  <c r="H826" i="13"/>
  <c r="L826" i="13"/>
  <c r="AB826" i="13"/>
  <c r="AK826" i="13"/>
  <c r="AM826" i="13"/>
  <c r="AO826" i="13"/>
  <c r="AY826" i="13"/>
  <c r="B827" i="13"/>
  <c r="H827" i="13"/>
  <c r="L827" i="13"/>
  <c r="AB827" i="13"/>
  <c r="AK827" i="13"/>
  <c r="AM827" i="13"/>
  <c r="AO827" i="13"/>
  <c r="AY827" i="13"/>
  <c r="B828" i="13"/>
  <c r="H828" i="13"/>
  <c r="L828" i="13"/>
  <c r="AB828" i="13"/>
  <c r="AK828" i="13"/>
  <c r="AM828" i="13"/>
  <c r="AO828" i="13"/>
  <c r="AY828" i="13"/>
  <c r="B829" i="13"/>
  <c r="H829" i="13"/>
  <c r="L829" i="13"/>
  <c r="AB829" i="13"/>
  <c r="AK829" i="13"/>
  <c r="AM829" i="13"/>
  <c r="AO829" i="13"/>
  <c r="AY829" i="13"/>
  <c r="B830" i="13"/>
  <c r="H830" i="13"/>
  <c r="L830" i="13"/>
  <c r="AB830" i="13"/>
  <c r="AK830" i="13"/>
  <c r="AM830" i="13"/>
  <c r="AO830" i="13"/>
  <c r="AY830" i="13"/>
  <c r="B831" i="13"/>
  <c r="H831" i="13"/>
  <c r="L831" i="13"/>
  <c r="AB831" i="13"/>
  <c r="AK831" i="13"/>
  <c r="AM831" i="13"/>
  <c r="AO831" i="13"/>
  <c r="AY831" i="13"/>
  <c r="B832" i="13"/>
  <c r="H832" i="13"/>
  <c r="L832" i="13"/>
  <c r="AB832" i="13"/>
  <c r="AK832" i="13"/>
  <c r="AM832" i="13"/>
  <c r="AO832" i="13"/>
  <c r="AY832" i="13"/>
  <c r="B833" i="13"/>
  <c r="H833" i="13"/>
  <c r="L833" i="13"/>
  <c r="AB833" i="13"/>
  <c r="AK833" i="13"/>
  <c r="AM833" i="13"/>
  <c r="AO833" i="13"/>
  <c r="AY833" i="13"/>
  <c r="B834" i="13"/>
  <c r="H834" i="13"/>
  <c r="L834" i="13"/>
  <c r="AB834" i="13"/>
  <c r="AK834" i="13"/>
  <c r="AM834" i="13"/>
  <c r="AO834" i="13"/>
  <c r="AY834" i="13"/>
  <c r="B835" i="13"/>
  <c r="H835" i="13"/>
  <c r="L835" i="13"/>
  <c r="AB835" i="13"/>
  <c r="AK835" i="13"/>
  <c r="AM835" i="13"/>
  <c r="AO835" i="13"/>
  <c r="AY835" i="13"/>
  <c r="B836" i="13"/>
  <c r="H836" i="13"/>
  <c r="L836" i="13"/>
  <c r="AB836" i="13"/>
  <c r="AK836" i="13"/>
  <c r="AM836" i="13"/>
  <c r="AO836" i="13"/>
  <c r="AY836" i="13"/>
  <c r="B837" i="13"/>
  <c r="H837" i="13"/>
  <c r="L837" i="13"/>
  <c r="AB837" i="13"/>
  <c r="AK837" i="13"/>
  <c r="AM837" i="13"/>
  <c r="AO837" i="13"/>
  <c r="AY837" i="13"/>
  <c r="B838" i="13"/>
  <c r="H838" i="13"/>
  <c r="L838" i="13"/>
  <c r="AB838" i="13"/>
  <c r="AK838" i="13"/>
  <c r="AM838" i="13"/>
  <c r="AO838" i="13"/>
  <c r="AY838" i="13"/>
  <c r="B839" i="13"/>
  <c r="H839" i="13"/>
  <c r="L839" i="13"/>
  <c r="AB839" i="13"/>
  <c r="AK839" i="13"/>
  <c r="AM839" i="13"/>
  <c r="AO839" i="13"/>
  <c r="AY839" i="13"/>
  <c r="B840" i="13"/>
  <c r="H840" i="13"/>
  <c r="L840" i="13"/>
  <c r="AB840" i="13"/>
  <c r="AK840" i="13"/>
  <c r="AM840" i="13"/>
  <c r="AO840" i="13"/>
  <c r="AY840" i="13"/>
  <c r="B841" i="13"/>
  <c r="H841" i="13"/>
  <c r="L841" i="13"/>
  <c r="AB841" i="13"/>
  <c r="AK841" i="13"/>
  <c r="AM841" i="13"/>
  <c r="AO841" i="13"/>
  <c r="AY841" i="13"/>
  <c r="B842" i="13"/>
  <c r="H842" i="13"/>
  <c r="L842" i="13"/>
  <c r="AB842" i="13"/>
  <c r="AK842" i="13"/>
  <c r="AM842" i="13"/>
  <c r="AO842" i="13"/>
  <c r="AY842" i="13"/>
  <c r="B843" i="13"/>
  <c r="H843" i="13"/>
  <c r="L843" i="13"/>
  <c r="AB843" i="13"/>
  <c r="AK843" i="13"/>
  <c r="AM843" i="13"/>
  <c r="AO843" i="13"/>
  <c r="AY843" i="13"/>
  <c r="B844" i="13"/>
  <c r="H844" i="13"/>
  <c r="L844" i="13"/>
  <c r="AB844" i="13"/>
  <c r="AK844" i="13"/>
  <c r="AM844" i="13"/>
  <c r="AO844" i="13"/>
  <c r="AY844" i="13"/>
  <c r="B845" i="13"/>
  <c r="H845" i="13"/>
  <c r="L845" i="13"/>
  <c r="AB845" i="13"/>
  <c r="AK845" i="13"/>
  <c r="AM845" i="13"/>
  <c r="AO845" i="13"/>
  <c r="AY845" i="13"/>
  <c r="B846" i="13"/>
  <c r="H846" i="13"/>
  <c r="L846" i="13"/>
  <c r="AB846" i="13"/>
  <c r="AK846" i="13"/>
  <c r="AM846" i="13"/>
  <c r="AO846" i="13"/>
  <c r="AY846" i="13"/>
  <c r="B847" i="13"/>
  <c r="H847" i="13"/>
  <c r="L847" i="13"/>
  <c r="AB847" i="13"/>
  <c r="AK847" i="13"/>
  <c r="AM847" i="13"/>
  <c r="AO847" i="13"/>
  <c r="AY847" i="13"/>
  <c r="B848" i="13"/>
  <c r="H848" i="13"/>
  <c r="L848" i="13"/>
  <c r="AB848" i="13"/>
  <c r="AK848" i="13"/>
  <c r="AM848" i="13"/>
  <c r="AO848" i="13"/>
  <c r="AY848" i="13"/>
  <c r="B849" i="13"/>
  <c r="H849" i="13"/>
  <c r="L849" i="13"/>
  <c r="AB849" i="13"/>
  <c r="AK849" i="13"/>
  <c r="AM849" i="13"/>
  <c r="AO849" i="13"/>
  <c r="AY849" i="13"/>
  <c r="B850" i="13"/>
  <c r="H850" i="13"/>
  <c r="L850" i="13"/>
  <c r="AB850" i="13"/>
  <c r="AK850" i="13"/>
  <c r="AM850" i="13"/>
  <c r="AO850" i="13"/>
  <c r="AY850" i="13"/>
  <c r="B851" i="13"/>
  <c r="H851" i="13"/>
  <c r="L851" i="13"/>
  <c r="AB851" i="13"/>
  <c r="AK851" i="13"/>
  <c r="AM851" i="13"/>
  <c r="AO851" i="13"/>
  <c r="AY851" i="13"/>
  <c r="B852" i="13"/>
  <c r="H852" i="13"/>
  <c r="L852" i="13"/>
  <c r="AB852" i="13"/>
  <c r="AK852" i="13"/>
  <c r="AM852" i="13"/>
  <c r="AO852" i="13"/>
  <c r="AY852" i="13"/>
  <c r="B853" i="13"/>
  <c r="H853" i="13"/>
  <c r="L853" i="13"/>
  <c r="AB853" i="13"/>
  <c r="AK853" i="13"/>
  <c r="AM853" i="13"/>
  <c r="AO853" i="13"/>
  <c r="AY853" i="13"/>
  <c r="B854" i="13"/>
  <c r="H854" i="13"/>
  <c r="L854" i="13"/>
  <c r="AB854" i="13"/>
  <c r="AK854" i="13"/>
  <c r="AM854" i="13"/>
  <c r="AO854" i="13"/>
  <c r="AY854" i="13"/>
  <c r="B855" i="13"/>
  <c r="H855" i="13"/>
  <c r="L855" i="13"/>
  <c r="AB855" i="13"/>
  <c r="AK855" i="13"/>
  <c r="AM855" i="13"/>
  <c r="AO855" i="13"/>
  <c r="AY855" i="13"/>
  <c r="B856" i="13"/>
  <c r="H856" i="13"/>
  <c r="L856" i="13"/>
  <c r="AB856" i="13"/>
  <c r="AK856" i="13"/>
  <c r="AM856" i="13"/>
  <c r="AO856" i="13"/>
  <c r="AY856" i="13"/>
  <c r="B857" i="13"/>
  <c r="H857" i="13"/>
  <c r="L857" i="13"/>
  <c r="AB857" i="13"/>
  <c r="AK857" i="13"/>
  <c r="AM857" i="13"/>
  <c r="AO857" i="13"/>
  <c r="AY857" i="13"/>
  <c r="B858" i="13"/>
  <c r="H858" i="13"/>
  <c r="L858" i="13"/>
  <c r="AB858" i="13"/>
  <c r="AK858" i="13"/>
  <c r="AM858" i="13"/>
  <c r="AO858" i="13"/>
  <c r="AY858" i="13"/>
  <c r="B859" i="13"/>
  <c r="H859" i="13"/>
  <c r="L859" i="13"/>
  <c r="AB859" i="13"/>
  <c r="AK859" i="13"/>
  <c r="AM859" i="13"/>
  <c r="AO859" i="13"/>
  <c r="AY859" i="13"/>
  <c r="B860" i="13"/>
  <c r="H860" i="13"/>
  <c r="L860" i="13"/>
  <c r="AB860" i="13"/>
  <c r="AK860" i="13"/>
  <c r="AM860" i="13"/>
  <c r="AO860" i="13"/>
  <c r="AY860" i="13"/>
  <c r="B861" i="13"/>
  <c r="H861" i="13"/>
  <c r="L861" i="13"/>
  <c r="AB861" i="13"/>
  <c r="AK861" i="13"/>
  <c r="AM861" i="13"/>
  <c r="AO861" i="13"/>
  <c r="AY861" i="13"/>
  <c r="B862" i="13"/>
  <c r="H862" i="13"/>
  <c r="L862" i="13"/>
  <c r="AB862" i="13"/>
  <c r="AK862" i="13"/>
  <c r="AM862" i="13"/>
  <c r="AO862" i="13"/>
  <c r="AY862" i="13"/>
  <c r="B863" i="13"/>
  <c r="H863" i="13"/>
  <c r="L863" i="13"/>
  <c r="AB863" i="13"/>
  <c r="AK863" i="13"/>
  <c r="AM863" i="13"/>
  <c r="AO863" i="13"/>
  <c r="AY863" i="13"/>
  <c r="B864" i="13"/>
  <c r="H864" i="13"/>
  <c r="L864" i="13"/>
  <c r="AB864" i="13"/>
  <c r="AK864" i="13"/>
  <c r="AM864" i="13"/>
  <c r="AO864" i="13"/>
  <c r="AY864" i="13"/>
  <c r="B865" i="13"/>
  <c r="H865" i="13"/>
  <c r="L865" i="13"/>
  <c r="AB865" i="13"/>
  <c r="AK865" i="13"/>
  <c r="AM865" i="13"/>
  <c r="AO865" i="13"/>
  <c r="AY865" i="13"/>
  <c r="B866" i="13"/>
  <c r="H866" i="13"/>
  <c r="L866" i="13"/>
  <c r="AB866" i="13"/>
  <c r="AK866" i="13"/>
  <c r="AM866" i="13"/>
  <c r="AO866" i="13"/>
  <c r="AY866" i="13"/>
  <c r="B867" i="13"/>
  <c r="H867" i="13"/>
  <c r="L867" i="13"/>
  <c r="AB867" i="13"/>
  <c r="AK867" i="13"/>
  <c r="AM867" i="13"/>
  <c r="AO867" i="13"/>
  <c r="AY867" i="13"/>
  <c r="B868" i="13"/>
  <c r="H868" i="13"/>
  <c r="L868" i="13"/>
  <c r="AB868" i="13"/>
  <c r="AK868" i="13"/>
  <c r="AM868" i="13"/>
  <c r="AO868" i="13"/>
  <c r="AY868" i="13"/>
  <c r="B869" i="13"/>
  <c r="H869" i="13"/>
  <c r="L869" i="13"/>
  <c r="AB869" i="13"/>
  <c r="AK869" i="13"/>
  <c r="AM869" i="13"/>
  <c r="AO869" i="13"/>
  <c r="AY869" i="13"/>
  <c r="B870" i="13"/>
  <c r="H870" i="13"/>
  <c r="L870" i="13"/>
  <c r="AB870" i="13"/>
  <c r="AK870" i="13"/>
  <c r="AM870" i="13"/>
  <c r="AO870" i="13"/>
  <c r="AY870" i="13"/>
  <c r="B871" i="13"/>
  <c r="H871" i="13"/>
  <c r="L871" i="13"/>
  <c r="AB871" i="13"/>
  <c r="AK871" i="13"/>
  <c r="AM871" i="13"/>
  <c r="AO871" i="13"/>
  <c r="AY871" i="13"/>
  <c r="B872" i="13"/>
  <c r="H872" i="13"/>
  <c r="L872" i="13"/>
  <c r="AB872" i="13"/>
  <c r="AK872" i="13"/>
  <c r="AM872" i="13"/>
  <c r="AO872" i="13"/>
  <c r="AY872" i="13"/>
  <c r="B873" i="13"/>
  <c r="H873" i="13"/>
  <c r="L873" i="13"/>
  <c r="AB873" i="13"/>
  <c r="AK873" i="13"/>
  <c r="AM873" i="13"/>
  <c r="AO873" i="13"/>
  <c r="AY873" i="13"/>
  <c r="B874" i="13"/>
  <c r="H874" i="13"/>
  <c r="L874" i="13"/>
  <c r="AB874" i="13"/>
  <c r="AK874" i="13"/>
  <c r="AM874" i="13"/>
  <c r="AO874" i="13"/>
  <c r="AY874" i="13"/>
  <c r="B875" i="13"/>
  <c r="H875" i="13"/>
  <c r="L875" i="13"/>
  <c r="AB875" i="13"/>
  <c r="AK875" i="13"/>
  <c r="AM875" i="13"/>
  <c r="AO875" i="13"/>
  <c r="AY875" i="13"/>
  <c r="B876" i="13"/>
  <c r="H876" i="13"/>
  <c r="L876" i="13"/>
  <c r="AB876" i="13"/>
  <c r="AK876" i="13"/>
  <c r="AM876" i="13"/>
  <c r="AO876" i="13"/>
  <c r="AY876" i="13"/>
  <c r="B877" i="13"/>
  <c r="H877" i="13"/>
  <c r="L877" i="13"/>
  <c r="AB877" i="13"/>
  <c r="AK877" i="13"/>
  <c r="AM877" i="13"/>
  <c r="AO877" i="13"/>
  <c r="AY877" i="13"/>
  <c r="B878" i="13"/>
  <c r="H878" i="13"/>
  <c r="L878" i="13"/>
  <c r="AB878" i="13"/>
  <c r="AK878" i="13"/>
  <c r="AM878" i="13"/>
  <c r="AO878" i="13"/>
  <c r="AY878" i="13"/>
  <c r="B879" i="13"/>
  <c r="H879" i="13"/>
  <c r="L879" i="13"/>
  <c r="AB879" i="13"/>
  <c r="AK879" i="13"/>
  <c r="AM879" i="13"/>
  <c r="AO879" i="13"/>
  <c r="AY879" i="13"/>
  <c r="B880" i="13"/>
  <c r="H880" i="13"/>
  <c r="L880" i="13"/>
  <c r="AB880" i="13"/>
  <c r="AK880" i="13"/>
  <c r="AM880" i="13"/>
  <c r="AO880" i="13"/>
  <c r="AY880" i="13"/>
  <c r="B881" i="13"/>
  <c r="H881" i="13"/>
  <c r="L881" i="13"/>
  <c r="AB881" i="13"/>
  <c r="AK881" i="13"/>
  <c r="AM881" i="13"/>
  <c r="AO881" i="13"/>
  <c r="AY881" i="13"/>
  <c r="B882" i="13"/>
  <c r="H882" i="13"/>
  <c r="L882" i="13"/>
  <c r="AB882" i="13"/>
  <c r="AK882" i="13"/>
  <c r="AM882" i="13"/>
  <c r="AO882" i="13"/>
  <c r="AY882" i="13"/>
  <c r="B883" i="13"/>
  <c r="H883" i="13"/>
  <c r="L883" i="13"/>
  <c r="AB883" i="13"/>
  <c r="AK883" i="13"/>
  <c r="AM883" i="13"/>
  <c r="AO883" i="13"/>
  <c r="AY883" i="13"/>
  <c r="B884" i="13"/>
  <c r="H884" i="13"/>
  <c r="L884" i="13"/>
  <c r="AB884" i="13"/>
  <c r="AK884" i="13"/>
  <c r="AM884" i="13"/>
  <c r="AO884" i="13"/>
  <c r="AY884" i="13"/>
  <c r="B885" i="13"/>
  <c r="H885" i="13"/>
  <c r="L885" i="13"/>
  <c r="AB885" i="13"/>
  <c r="AK885" i="13"/>
  <c r="AM885" i="13"/>
  <c r="AO885" i="13"/>
  <c r="AY885" i="13"/>
  <c r="B886" i="13"/>
  <c r="H886" i="13"/>
  <c r="L886" i="13"/>
  <c r="AB886" i="13"/>
  <c r="AK886" i="13"/>
  <c r="AM886" i="13"/>
  <c r="AO886" i="13"/>
  <c r="AY886" i="13"/>
  <c r="B887" i="13"/>
  <c r="H887" i="13"/>
  <c r="L887" i="13"/>
  <c r="AB887" i="13"/>
  <c r="AK887" i="13"/>
  <c r="AM887" i="13"/>
  <c r="AO887" i="13"/>
  <c r="AY887" i="13"/>
  <c r="B888" i="13"/>
  <c r="H888" i="13"/>
  <c r="L888" i="13"/>
  <c r="AB888" i="13"/>
  <c r="AK888" i="13"/>
  <c r="AM888" i="13"/>
  <c r="AO888" i="13"/>
  <c r="AY888" i="13"/>
  <c r="B889" i="13"/>
  <c r="H889" i="13"/>
  <c r="L889" i="13"/>
  <c r="AB889" i="13"/>
  <c r="AK889" i="13"/>
  <c r="AM889" i="13"/>
  <c r="AO889" i="13"/>
  <c r="AY889" i="13"/>
  <c r="B890" i="13"/>
  <c r="H890" i="13"/>
  <c r="L890" i="13"/>
  <c r="AB890" i="13"/>
  <c r="AK890" i="13"/>
  <c r="AM890" i="13"/>
  <c r="AO890" i="13"/>
  <c r="AY890" i="13"/>
  <c r="B891" i="13"/>
  <c r="H891" i="13"/>
  <c r="L891" i="13"/>
  <c r="AB891" i="13"/>
  <c r="AK891" i="13"/>
  <c r="AM891" i="13"/>
  <c r="AO891" i="13"/>
  <c r="AY891" i="13"/>
  <c r="B892" i="13"/>
  <c r="H892" i="13"/>
  <c r="L892" i="13"/>
  <c r="AB892" i="13"/>
  <c r="AK892" i="13"/>
  <c r="AM892" i="13"/>
  <c r="AO892" i="13"/>
  <c r="AY892" i="13"/>
  <c r="B893" i="13"/>
  <c r="H893" i="13"/>
  <c r="L893" i="13"/>
  <c r="AB893" i="13"/>
  <c r="AK893" i="13"/>
  <c r="AM893" i="13"/>
  <c r="AO893" i="13"/>
  <c r="AY893" i="13"/>
  <c r="B894" i="13"/>
  <c r="H894" i="13"/>
  <c r="L894" i="13"/>
  <c r="AB894" i="13"/>
  <c r="AK894" i="13"/>
  <c r="AM894" i="13"/>
  <c r="AO894" i="13"/>
  <c r="AY894" i="13"/>
  <c r="B895" i="13"/>
  <c r="H895" i="13"/>
  <c r="L895" i="13"/>
  <c r="AB895" i="13"/>
  <c r="AK895" i="13"/>
  <c r="AM895" i="13"/>
  <c r="AO895" i="13"/>
  <c r="AY895" i="13"/>
  <c r="B896" i="13"/>
  <c r="H896" i="13"/>
  <c r="L896" i="13"/>
  <c r="AB896" i="13"/>
  <c r="AK896" i="13"/>
  <c r="AM896" i="13"/>
  <c r="AO896" i="13"/>
  <c r="AY896" i="13"/>
  <c r="B897" i="13"/>
  <c r="H897" i="13"/>
  <c r="L897" i="13"/>
  <c r="AB897" i="13"/>
  <c r="AK897" i="13"/>
  <c r="AM897" i="13"/>
  <c r="AO897" i="13"/>
  <c r="AY897" i="13"/>
  <c r="B898" i="13"/>
  <c r="H898" i="13"/>
  <c r="L898" i="13"/>
  <c r="AB898" i="13"/>
  <c r="AK898" i="13"/>
  <c r="AM898" i="13"/>
  <c r="AO898" i="13"/>
  <c r="AY898" i="13"/>
  <c r="B899" i="13"/>
  <c r="H899" i="13"/>
  <c r="L899" i="13"/>
  <c r="AB899" i="13"/>
  <c r="AK899" i="13"/>
  <c r="AM899" i="13"/>
  <c r="AO899" i="13"/>
  <c r="AY899" i="13"/>
  <c r="B900" i="13"/>
  <c r="H900" i="13"/>
  <c r="L900" i="13"/>
  <c r="AB900" i="13"/>
  <c r="AK900" i="13"/>
  <c r="AM900" i="13"/>
  <c r="AO900" i="13"/>
  <c r="AY900" i="13"/>
  <c r="B901" i="13"/>
  <c r="H901" i="13"/>
  <c r="L901" i="13"/>
  <c r="AB901" i="13"/>
  <c r="AK901" i="13"/>
  <c r="AM901" i="13"/>
  <c r="AO901" i="13"/>
  <c r="AY901" i="13"/>
  <c r="B902" i="13"/>
  <c r="H902" i="13"/>
  <c r="L902" i="13"/>
  <c r="AB902" i="13"/>
  <c r="AK902" i="13"/>
  <c r="AM902" i="13"/>
  <c r="AO902" i="13"/>
  <c r="AY902" i="13"/>
  <c r="B903" i="13"/>
  <c r="H903" i="13"/>
  <c r="L903" i="13"/>
  <c r="AB903" i="13"/>
  <c r="AK903" i="13"/>
  <c r="AM903" i="13"/>
  <c r="AO903" i="13"/>
  <c r="AY903" i="13"/>
  <c r="B904" i="13"/>
  <c r="H904" i="13"/>
  <c r="L904" i="13"/>
  <c r="AB904" i="13"/>
  <c r="AK904" i="13"/>
  <c r="AM904" i="13"/>
  <c r="AO904" i="13"/>
  <c r="AY904" i="13"/>
  <c r="B905" i="13"/>
  <c r="H905" i="13"/>
  <c r="L905" i="13"/>
  <c r="AB905" i="13"/>
  <c r="AK905" i="13"/>
  <c r="AM905" i="13"/>
  <c r="AO905" i="13"/>
  <c r="AY905" i="13"/>
  <c r="B906" i="13"/>
  <c r="H906" i="13"/>
  <c r="L906" i="13"/>
  <c r="AB906" i="13"/>
  <c r="AK906" i="13"/>
  <c r="AM906" i="13"/>
  <c r="AO906" i="13"/>
  <c r="AY906" i="13"/>
  <c r="B907" i="13"/>
  <c r="H907" i="13"/>
  <c r="L907" i="13"/>
  <c r="AB907" i="13"/>
  <c r="AK907" i="13"/>
  <c r="AM907" i="13"/>
  <c r="AO907" i="13"/>
  <c r="AY907" i="13"/>
  <c r="B908" i="13"/>
  <c r="H908" i="13"/>
  <c r="L908" i="13"/>
  <c r="AB908" i="13"/>
  <c r="AK908" i="13"/>
  <c r="AM908" i="13"/>
  <c r="AO908" i="13"/>
  <c r="AY908" i="13"/>
  <c r="B909" i="13"/>
  <c r="H909" i="13"/>
  <c r="L909" i="13"/>
  <c r="AB909" i="13"/>
  <c r="AK909" i="13"/>
  <c r="AM909" i="13"/>
  <c r="AO909" i="13"/>
  <c r="AY909" i="13"/>
  <c r="B910" i="13"/>
  <c r="H910" i="13"/>
  <c r="L910" i="13"/>
  <c r="AB910" i="13"/>
  <c r="AK910" i="13"/>
  <c r="AM910" i="13"/>
  <c r="AO910" i="13"/>
  <c r="AY910" i="13"/>
  <c r="B911" i="13"/>
  <c r="H911" i="13"/>
  <c r="L911" i="13"/>
  <c r="AB911" i="13"/>
  <c r="AK911" i="13"/>
  <c r="AM911" i="13"/>
  <c r="AO911" i="13"/>
  <c r="AY911" i="13"/>
  <c r="B912" i="13"/>
  <c r="H912" i="13"/>
  <c r="L912" i="13"/>
  <c r="AB912" i="13"/>
  <c r="AK912" i="13"/>
  <c r="AM912" i="13"/>
  <c r="AO912" i="13"/>
  <c r="AY912" i="13"/>
  <c r="B913" i="13"/>
  <c r="H913" i="13"/>
  <c r="L913" i="13"/>
  <c r="AB913" i="13"/>
  <c r="AK913" i="13"/>
  <c r="AM913" i="13"/>
  <c r="AO913" i="13"/>
  <c r="AY913" i="13"/>
  <c r="B914" i="13"/>
  <c r="H914" i="13"/>
  <c r="L914" i="13"/>
  <c r="AB914" i="13"/>
  <c r="AK914" i="13"/>
  <c r="AM914" i="13"/>
  <c r="AO914" i="13"/>
  <c r="AY914" i="13"/>
  <c r="B915" i="13"/>
  <c r="H915" i="13"/>
  <c r="L915" i="13"/>
  <c r="AB915" i="13"/>
  <c r="AK915" i="13"/>
  <c r="AM915" i="13"/>
  <c r="AO915" i="13"/>
  <c r="AY915" i="13"/>
  <c r="B916" i="13"/>
  <c r="H916" i="13"/>
  <c r="L916" i="13"/>
  <c r="AB916" i="13"/>
  <c r="AK916" i="13"/>
  <c r="AM916" i="13"/>
  <c r="AO916" i="13"/>
  <c r="AY916" i="13"/>
  <c r="B917" i="13"/>
  <c r="H917" i="13"/>
  <c r="L917" i="13"/>
  <c r="AB917" i="13"/>
  <c r="AK917" i="13"/>
  <c r="AM917" i="13"/>
  <c r="AO917" i="13"/>
  <c r="AY917" i="13"/>
  <c r="B918" i="13"/>
  <c r="H918" i="13"/>
  <c r="L918" i="13"/>
  <c r="AB918" i="13"/>
  <c r="AK918" i="13"/>
  <c r="AM918" i="13"/>
  <c r="AO918" i="13"/>
  <c r="AY918" i="13"/>
  <c r="B919" i="13"/>
  <c r="H919" i="13"/>
  <c r="L919" i="13"/>
  <c r="AB919" i="13"/>
  <c r="AK919" i="13"/>
  <c r="AM919" i="13"/>
  <c r="AO919" i="13"/>
  <c r="AY919" i="13"/>
  <c r="B920" i="13"/>
  <c r="H920" i="13"/>
  <c r="L920" i="13"/>
  <c r="AB920" i="13"/>
  <c r="AK920" i="13"/>
  <c r="AM920" i="13"/>
  <c r="AO920" i="13"/>
  <c r="AY920" i="13"/>
  <c r="B921" i="13"/>
  <c r="H921" i="13"/>
  <c r="L921" i="13"/>
  <c r="AB921" i="13"/>
  <c r="AK921" i="13"/>
  <c r="AM921" i="13"/>
  <c r="AO921" i="13"/>
  <c r="AY921" i="13"/>
  <c r="B922" i="13"/>
  <c r="H922" i="13"/>
  <c r="L922" i="13"/>
  <c r="AB922" i="13"/>
  <c r="AK922" i="13"/>
  <c r="AM922" i="13"/>
  <c r="AO922" i="13"/>
  <c r="AY922" i="13"/>
  <c r="B923" i="13"/>
  <c r="H923" i="13"/>
  <c r="L923" i="13"/>
  <c r="AB923" i="13"/>
  <c r="AK923" i="13"/>
  <c r="AM923" i="13"/>
  <c r="AO923" i="13"/>
  <c r="AY923" i="13"/>
  <c r="B924" i="13"/>
  <c r="H924" i="13"/>
  <c r="L924" i="13"/>
  <c r="AB924" i="13"/>
  <c r="AK924" i="13"/>
  <c r="AM924" i="13"/>
  <c r="AO924" i="13"/>
  <c r="AY924" i="13"/>
  <c r="B925" i="13"/>
  <c r="H925" i="13"/>
  <c r="L925" i="13"/>
  <c r="AB925" i="13"/>
  <c r="AK925" i="13"/>
  <c r="AM925" i="13"/>
  <c r="AO925" i="13"/>
  <c r="AY925" i="13"/>
  <c r="B926" i="13"/>
  <c r="H926" i="13"/>
  <c r="L926" i="13"/>
  <c r="AB926" i="13"/>
  <c r="AK926" i="13"/>
  <c r="AM926" i="13"/>
  <c r="AO926" i="13"/>
  <c r="AY926" i="13"/>
  <c r="B927" i="13"/>
  <c r="H927" i="13"/>
  <c r="L927" i="13"/>
  <c r="AB927" i="13"/>
  <c r="AK927" i="13"/>
  <c r="AM927" i="13"/>
  <c r="AO927" i="13"/>
  <c r="AY927" i="13"/>
  <c r="B928" i="13"/>
  <c r="H928" i="13"/>
  <c r="L928" i="13"/>
  <c r="AB928" i="13"/>
  <c r="AK928" i="13"/>
  <c r="AM928" i="13"/>
  <c r="AO928" i="13"/>
  <c r="AY928" i="13"/>
  <c r="B929" i="13"/>
  <c r="H929" i="13"/>
  <c r="L929" i="13"/>
  <c r="AB929" i="13"/>
  <c r="AK929" i="13"/>
  <c r="AM929" i="13"/>
  <c r="AO929" i="13"/>
  <c r="AY929" i="13"/>
  <c r="B930" i="13"/>
  <c r="H930" i="13"/>
  <c r="L930" i="13"/>
  <c r="AB930" i="13"/>
  <c r="AK930" i="13"/>
  <c r="AM930" i="13"/>
  <c r="AO930" i="13"/>
  <c r="AY930" i="13"/>
  <c r="B931" i="13"/>
  <c r="H931" i="13"/>
  <c r="L931" i="13"/>
  <c r="AB931" i="13"/>
  <c r="AK931" i="13"/>
  <c r="AM931" i="13"/>
  <c r="AO931" i="13"/>
  <c r="AY931" i="13"/>
  <c r="B932" i="13"/>
  <c r="H932" i="13"/>
  <c r="L932" i="13"/>
  <c r="AB932" i="13"/>
  <c r="AK932" i="13"/>
  <c r="AM932" i="13"/>
  <c r="AO932" i="13"/>
  <c r="AY932" i="13"/>
  <c r="B933" i="13"/>
  <c r="H933" i="13"/>
  <c r="L933" i="13"/>
  <c r="AB933" i="13"/>
  <c r="AK933" i="13"/>
  <c r="AM933" i="13"/>
  <c r="AO933" i="13"/>
  <c r="AY933" i="13"/>
  <c r="B934" i="13"/>
  <c r="H934" i="13"/>
  <c r="L934" i="13"/>
  <c r="AB934" i="13"/>
  <c r="AK934" i="13"/>
  <c r="AM934" i="13"/>
  <c r="AO934" i="13"/>
  <c r="AY934" i="13"/>
  <c r="B935" i="13"/>
  <c r="H935" i="13"/>
  <c r="L935" i="13"/>
  <c r="AB935" i="13"/>
  <c r="AK935" i="13"/>
  <c r="AM935" i="13"/>
  <c r="AO935" i="13"/>
  <c r="AY935" i="13"/>
  <c r="B936" i="13"/>
  <c r="H936" i="13"/>
  <c r="L936" i="13"/>
  <c r="AB936" i="13"/>
  <c r="AK936" i="13"/>
  <c r="AM936" i="13"/>
  <c r="AO936" i="13"/>
  <c r="AY936" i="13"/>
  <c r="B937" i="13"/>
  <c r="H937" i="13"/>
  <c r="L937" i="13"/>
  <c r="AB937" i="13"/>
  <c r="AK937" i="13"/>
  <c r="AM937" i="13"/>
  <c r="AO937" i="13"/>
  <c r="AY937" i="13"/>
  <c r="B938" i="13"/>
  <c r="H938" i="13"/>
  <c r="L938" i="13"/>
  <c r="AB938" i="13"/>
  <c r="AK938" i="13"/>
  <c r="AM938" i="13"/>
  <c r="AO938" i="13"/>
  <c r="AY938" i="13"/>
  <c r="B939" i="13"/>
  <c r="H939" i="13"/>
  <c r="L939" i="13"/>
  <c r="AB939" i="13"/>
  <c r="AK939" i="13"/>
  <c r="AM939" i="13"/>
  <c r="AO939" i="13"/>
  <c r="AY939" i="13"/>
  <c r="B940" i="13"/>
  <c r="H940" i="13"/>
  <c r="L940" i="13"/>
  <c r="AB940" i="13"/>
  <c r="AK940" i="13"/>
  <c r="AM940" i="13"/>
  <c r="AO940" i="13"/>
  <c r="AY940" i="13"/>
  <c r="B941" i="13"/>
  <c r="H941" i="13"/>
  <c r="L941" i="13"/>
  <c r="AB941" i="13"/>
  <c r="AK941" i="13"/>
  <c r="AM941" i="13"/>
  <c r="AO941" i="13"/>
  <c r="AY941" i="13"/>
  <c r="B942" i="13"/>
  <c r="H942" i="13"/>
  <c r="L942" i="13"/>
  <c r="AB942" i="13"/>
  <c r="AK942" i="13"/>
  <c r="AM942" i="13"/>
  <c r="AO942" i="13"/>
  <c r="AY942" i="13"/>
  <c r="B943" i="13"/>
  <c r="H943" i="13"/>
  <c r="L943" i="13"/>
  <c r="AB943" i="13"/>
  <c r="AK943" i="13"/>
  <c r="AM943" i="13"/>
  <c r="AO943" i="13"/>
  <c r="AY943" i="13"/>
  <c r="B944" i="13"/>
  <c r="H944" i="13"/>
  <c r="L944" i="13"/>
  <c r="AB944" i="13"/>
  <c r="AK944" i="13"/>
  <c r="AM944" i="13"/>
  <c r="AO944" i="13"/>
  <c r="AY944" i="13"/>
  <c r="B945" i="13"/>
  <c r="H945" i="13"/>
  <c r="L945" i="13"/>
  <c r="AB945" i="13"/>
  <c r="AK945" i="13"/>
  <c r="AM945" i="13"/>
  <c r="AO945" i="13"/>
  <c r="AY945" i="13"/>
  <c r="B946" i="13"/>
  <c r="H946" i="13"/>
  <c r="L946" i="13"/>
  <c r="AB946" i="13"/>
  <c r="AK946" i="13"/>
  <c r="AM946" i="13"/>
  <c r="AO946" i="13"/>
  <c r="AY946" i="13"/>
  <c r="B947" i="13"/>
  <c r="H947" i="13"/>
  <c r="L947" i="13"/>
  <c r="AB947" i="13"/>
  <c r="AK947" i="13"/>
  <c r="AM947" i="13"/>
  <c r="AO947" i="13"/>
  <c r="AY947" i="13"/>
  <c r="B948" i="13"/>
  <c r="H948" i="13"/>
  <c r="L948" i="13"/>
  <c r="AB948" i="13"/>
  <c r="AK948" i="13"/>
  <c r="AM948" i="13"/>
  <c r="AO948" i="13"/>
  <c r="AY948" i="13"/>
  <c r="B949" i="13"/>
  <c r="H949" i="13"/>
  <c r="L949" i="13"/>
  <c r="AB949" i="13"/>
  <c r="AK949" i="13"/>
  <c r="AM949" i="13"/>
  <c r="AO949" i="13"/>
  <c r="AY949" i="13"/>
  <c r="B950" i="13"/>
  <c r="H950" i="13"/>
  <c r="L950" i="13"/>
  <c r="AB950" i="13"/>
  <c r="AK950" i="13"/>
  <c r="AM950" i="13"/>
  <c r="AO950" i="13"/>
  <c r="AY950" i="13"/>
  <c r="B951" i="13"/>
  <c r="H951" i="13"/>
  <c r="L951" i="13"/>
  <c r="AB951" i="13"/>
  <c r="AK951" i="13"/>
  <c r="AM951" i="13"/>
  <c r="AO951" i="13"/>
  <c r="AY951" i="13"/>
  <c r="B952" i="13"/>
  <c r="H952" i="13"/>
  <c r="L952" i="13"/>
  <c r="AB952" i="13"/>
  <c r="AK952" i="13"/>
  <c r="AM952" i="13"/>
  <c r="AO952" i="13"/>
  <c r="AY952" i="13"/>
  <c r="B953" i="13"/>
  <c r="H953" i="13"/>
  <c r="L953" i="13"/>
  <c r="AB953" i="13"/>
  <c r="AK953" i="13"/>
  <c r="AM953" i="13"/>
  <c r="AO953" i="13"/>
  <c r="AY953" i="13"/>
  <c r="B954" i="13"/>
  <c r="H954" i="13"/>
  <c r="L954" i="13"/>
  <c r="AB954" i="13"/>
  <c r="AK954" i="13"/>
  <c r="AM954" i="13"/>
  <c r="AO954" i="13"/>
  <c r="AY954" i="13"/>
  <c r="B955" i="13"/>
  <c r="H955" i="13"/>
  <c r="L955" i="13"/>
  <c r="AB955" i="13"/>
  <c r="AK955" i="13"/>
  <c r="AM955" i="13"/>
  <c r="AO955" i="13"/>
  <c r="AY955" i="13"/>
  <c r="B956" i="13"/>
  <c r="H956" i="13"/>
  <c r="L956" i="13"/>
  <c r="AB956" i="13"/>
  <c r="AK956" i="13"/>
  <c r="AM956" i="13"/>
  <c r="AO956" i="13"/>
  <c r="AY956" i="13"/>
  <c r="B957" i="13"/>
  <c r="H957" i="13"/>
  <c r="L957" i="13"/>
  <c r="AB957" i="13"/>
  <c r="AK957" i="13"/>
  <c r="AM957" i="13"/>
  <c r="AO957" i="13"/>
  <c r="AY957" i="13"/>
  <c r="B958" i="13"/>
  <c r="H958" i="13"/>
  <c r="L958" i="13"/>
  <c r="AB958" i="13"/>
  <c r="AK958" i="13"/>
  <c r="AM958" i="13"/>
  <c r="AO958" i="13"/>
  <c r="AY958" i="13"/>
  <c r="B959" i="13"/>
  <c r="H959" i="13"/>
  <c r="L959" i="13"/>
  <c r="AB959" i="13"/>
  <c r="AK959" i="13"/>
  <c r="AM959" i="13"/>
  <c r="AO959" i="13"/>
  <c r="AY959" i="13"/>
  <c r="B960" i="13"/>
  <c r="H960" i="13"/>
  <c r="L960" i="13"/>
  <c r="AB960" i="13"/>
  <c r="AK960" i="13"/>
  <c r="AM960" i="13"/>
  <c r="AO960" i="13"/>
  <c r="AY960" i="13"/>
  <c r="B961" i="13"/>
  <c r="H961" i="13"/>
  <c r="L961" i="13"/>
  <c r="AB961" i="13"/>
  <c r="AK961" i="13"/>
  <c r="AM961" i="13"/>
  <c r="AO961" i="13"/>
  <c r="AY961" i="13"/>
  <c r="B962" i="13"/>
  <c r="H962" i="13"/>
  <c r="L962" i="13"/>
  <c r="AB962" i="13"/>
  <c r="AK962" i="13"/>
  <c r="AM962" i="13"/>
  <c r="AO962" i="13"/>
  <c r="AY962" i="13"/>
  <c r="B963" i="13"/>
  <c r="H963" i="13"/>
  <c r="L963" i="13"/>
  <c r="AB963" i="13"/>
  <c r="AK963" i="13"/>
  <c r="AM963" i="13"/>
  <c r="AO963" i="13"/>
  <c r="AY963" i="13"/>
  <c r="B964" i="13"/>
  <c r="H964" i="13"/>
  <c r="L964" i="13"/>
  <c r="AB964" i="13"/>
  <c r="AK964" i="13"/>
  <c r="AM964" i="13"/>
  <c r="AO964" i="13"/>
  <c r="AY964" i="13"/>
  <c r="B965" i="13"/>
  <c r="H965" i="13"/>
  <c r="L965" i="13"/>
  <c r="AB965" i="13"/>
  <c r="AK965" i="13"/>
  <c r="AM965" i="13"/>
  <c r="AO965" i="13"/>
  <c r="AY965" i="13"/>
  <c r="B966" i="13"/>
  <c r="H966" i="13"/>
  <c r="L966" i="13"/>
  <c r="AB966" i="13"/>
  <c r="AK966" i="13"/>
  <c r="AM966" i="13"/>
  <c r="AO966" i="13"/>
  <c r="AY966" i="13"/>
  <c r="B967" i="13"/>
  <c r="H967" i="13"/>
  <c r="L967" i="13"/>
  <c r="AB967" i="13"/>
  <c r="AK967" i="13"/>
  <c r="AM967" i="13"/>
  <c r="AO967" i="13"/>
  <c r="AY967" i="13"/>
  <c r="B968" i="13"/>
  <c r="H968" i="13"/>
  <c r="L968" i="13"/>
  <c r="AB968" i="13"/>
  <c r="AK968" i="13"/>
  <c r="AM968" i="13"/>
  <c r="AO968" i="13"/>
  <c r="AY968" i="13"/>
  <c r="B969" i="13"/>
  <c r="H969" i="13"/>
  <c r="L969" i="13"/>
  <c r="AB969" i="13"/>
  <c r="AK969" i="13"/>
  <c r="AM969" i="13"/>
  <c r="AO969" i="13"/>
  <c r="AY969" i="13"/>
  <c r="B970" i="13"/>
  <c r="H970" i="13"/>
  <c r="L970" i="13"/>
  <c r="AB970" i="13"/>
  <c r="AK970" i="13"/>
  <c r="AM970" i="13"/>
  <c r="AO970" i="13"/>
  <c r="AY970" i="13"/>
  <c r="B971" i="13"/>
  <c r="H971" i="13"/>
  <c r="L971" i="13"/>
  <c r="AB971" i="13"/>
  <c r="AK971" i="13"/>
  <c r="AM971" i="13"/>
  <c r="AO971" i="13"/>
  <c r="AY971" i="13"/>
  <c r="B972" i="13"/>
  <c r="H972" i="13"/>
  <c r="L972" i="13"/>
  <c r="AB972" i="13"/>
  <c r="AK972" i="13"/>
  <c r="AM972" i="13"/>
  <c r="AO972" i="13"/>
  <c r="AY972" i="13"/>
  <c r="B973" i="13"/>
  <c r="H973" i="13"/>
  <c r="L973" i="13"/>
  <c r="AB973" i="13"/>
  <c r="AK973" i="13"/>
  <c r="AM973" i="13"/>
  <c r="AO973" i="13"/>
  <c r="AY973" i="13"/>
  <c r="B974" i="13"/>
  <c r="H974" i="13"/>
  <c r="L974" i="13"/>
  <c r="AB974" i="13"/>
  <c r="AK974" i="13"/>
  <c r="AM974" i="13"/>
  <c r="AO974" i="13"/>
  <c r="AY974" i="13"/>
  <c r="B975" i="13"/>
  <c r="H975" i="13"/>
  <c r="L975" i="13"/>
  <c r="AB975" i="13"/>
  <c r="AK975" i="13"/>
  <c r="AM975" i="13"/>
  <c r="AO975" i="13"/>
  <c r="AY975" i="13"/>
  <c r="B976" i="13"/>
  <c r="H976" i="13"/>
  <c r="L976" i="13"/>
  <c r="AB976" i="13"/>
  <c r="AK976" i="13"/>
  <c r="AM976" i="13"/>
  <c r="AO976" i="13"/>
  <c r="AY976" i="13"/>
  <c r="B977" i="13"/>
  <c r="H977" i="13"/>
  <c r="L977" i="13"/>
  <c r="AB977" i="13"/>
  <c r="AK977" i="13"/>
  <c r="AM977" i="13"/>
  <c r="AO977" i="13"/>
  <c r="AY977" i="13"/>
  <c r="B978" i="13"/>
  <c r="H978" i="13"/>
  <c r="L978" i="13"/>
  <c r="AB978" i="13"/>
  <c r="AK978" i="13"/>
  <c r="AM978" i="13"/>
  <c r="AO978" i="13"/>
  <c r="AY978" i="13"/>
  <c r="B979" i="13"/>
  <c r="H979" i="13"/>
  <c r="L979" i="13"/>
  <c r="AB979" i="13"/>
  <c r="AK979" i="13"/>
  <c r="AM979" i="13"/>
  <c r="AO979" i="13"/>
  <c r="AY979" i="13"/>
  <c r="B980" i="13"/>
  <c r="H980" i="13"/>
  <c r="L980" i="13"/>
  <c r="AB980" i="13"/>
  <c r="AK980" i="13"/>
  <c r="AM980" i="13"/>
  <c r="AO980" i="13"/>
  <c r="AY980" i="13"/>
  <c r="B981" i="13"/>
  <c r="H981" i="13"/>
  <c r="L981" i="13"/>
  <c r="AB981" i="13"/>
  <c r="AK981" i="13"/>
  <c r="AM981" i="13"/>
  <c r="AO981" i="13"/>
  <c r="AY981" i="13"/>
  <c r="B982" i="13"/>
  <c r="H982" i="13"/>
  <c r="L982" i="13"/>
  <c r="AB982" i="13"/>
  <c r="AK982" i="13"/>
  <c r="AM982" i="13"/>
  <c r="AO982" i="13"/>
  <c r="AY982" i="13"/>
  <c r="B983" i="13"/>
  <c r="H983" i="13"/>
  <c r="L983" i="13"/>
  <c r="AB983" i="13"/>
  <c r="AK983" i="13"/>
  <c r="AM983" i="13"/>
  <c r="AO983" i="13"/>
  <c r="AY983" i="13"/>
  <c r="B984" i="13"/>
  <c r="H984" i="13"/>
  <c r="L984" i="13"/>
  <c r="AB984" i="13"/>
  <c r="AK984" i="13"/>
  <c r="AM984" i="13"/>
  <c r="AO984" i="13"/>
  <c r="AY984" i="13"/>
  <c r="B985" i="13"/>
  <c r="H985" i="13"/>
  <c r="L985" i="13"/>
  <c r="AB985" i="13"/>
  <c r="AK985" i="13"/>
  <c r="AM985" i="13"/>
  <c r="AO985" i="13"/>
  <c r="AY985" i="13"/>
  <c r="B986" i="13"/>
  <c r="H986" i="13"/>
  <c r="L986" i="13"/>
  <c r="AB986" i="13"/>
  <c r="AK986" i="13"/>
  <c r="AM986" i="13"/>
  <c r="AO986" i="13"/>
  <c r="AY986" i="13"/>
  <c r="B987" i="13"/>
  <c r="H987" i="13"/>
  <c r="L987" i="13"/>
  <c r="AB987" i="13"/>
  <c r="AK987" i="13"/>
  <c r="AM987" i="13"/>
  <c r="AO987" i="13"/>
  <c r="AY987" i="13"/>
  <c r="B988" i="13"/>
  <c r="H988" i="13"/>
  <c r="L988" i="13"/>
  <c r="AB988" i="13"/>
  <c r="AK988" i="13"/>
  <c r="AM988" i="13"/>
  <c r="AO988" i="13"/>
  <c r="AY988" i="13"/>
  <c r="B989" i="13"/>
  <c r="H989" i="13"/>
  <c r="L989" i="13"/>
  <c r="AB989" i="13"/>
  <c r="AK989" i="13"/>
  <c r="AM989" i="13"/>
  <c r="AO989" i="13"/>
  <c r="AY989" i="13"/>
  <c r="B990" i="13"/>
  <c r="H990" i="13"/>
  <c r="L990" i="13"/>
  <c r="AB990" i="13"/>
  <c r="AK990" i="13"/>
  <c r="AM990" i="13"/>
  <c r="AO990" i="13"/>
  <c r="AY990" i="13"/>
  <c r="B991" i="13"/>
  <c r="H991" i="13"/>
  <c r="L991" i="13"/>
  <c r="AB991" i="13"/>
  <c r="AK991" i="13"/>
  <c r="AM991" i="13"/>
  <c r="AO991" i="13"/>
  <c r="AY991" i="13"/>
  <c r="B992" i="13"/>
  <c r="H992" i="13"/>
  <c r="L992" i="13"/>
  <c r="AB992" i="13"/>
  <c r="AK992" i="13"/>
  <c r="AM992" i="13"/>
  <c r="AO992" i="13"/>
  <c r="AY992" i="13"/>
  <c r="B993" i="13"/>
  <c r="H993" i="13"/>
  <c r="L993" i="13"/>
  <c r="AB993" i="13"/>
  <c r="AK993" i="13"/>
  <c r="AM993" i="13"/>
  <c r="AO993" i="13"/>
  <c r="AY993" i="13"/>
  <c r="B994" i="13"/>
  <c r="H994" i="13"/>
  <c r="L994" i="13"/>
  <c r="AB994" i="13"/>
  <c r="AK994" i="13"/>
  <c r="AM994" i="13"/>
  <c r="AO994" i="13"/>
  <c r="AY994" i="13"/>
  <c r="B995" i="13"/>
  <c r="H995" i="13"/>
  <c r="L995" i="13"/>
  <c r="AB995" i="13"/>
  <c r="AK995" i="13"/>
  <c r="AM995" i="13"/>
  <c r="AO995" i="13"/>
  <c r="AY995" i="13"/>
  <c r="B996" i="13"/>
  <c r="H996" i="13"/>
  <c r="L996" i="13"/>
  <c r="AB996" i="13"/>
  <c r="AK996" i="13"/>
  <c r="AM996" i="13"/>
  <c r="AO996" i="13"/>
  <c r="AY996" i="13"/>
  <c r="B997" i="13"/>
  <c r="H997" i="13"/>
  <c r="L997" i="13"/>
  <c r="AB997" i="13"/>
  <c r="AK997" i="13"/>
  <c r="AM997" i="13"/>
  <c r="AO997" i="13"/>
  <c r="AY997" i="13"/>
  <c r="B998" i="13"/>
  <c r="H998" i="13"/>
  <c r="L998" i="13"/>
  <c r="AB998" i="13"/>
  <c r="AK998" i="13"/>
  <c r="AM998" i="13"/>
  <c r="AO998" i="13"/>
  <c r="AY998" i="13"/>
  <c r="B999" i="13"/>
  <c r="H999" i="13"/>
  <c r="L999" i="13"/>
  <c r="AB999" i="13"/>
  <c r="AK999" i="13"/>
  <c r="AM999" i="13"/>
  <c r="AO999" i="13"/>
  <c r="AY999" i="13"/>
  <c r="B1000" i="13"/>
  <c r="H1000" i="13"/>
  <c r="L1000" i="13"/>
  <c r="AB1000" i="13"/>
  <c r="AK1000" i="13"/>
  <c r="AM1000" i="13"/>
  <c r="AO1000" i="13"/>
  <c r="AY1000" i="13"/>
  <c r="B1001" i="13"/>
  <c r="H1001" i="13"/>
  <c r="L1001" i="13"/>
  <c r="AB1001" i="13"/>
  <c r="AK1001" i="13"/>
  <c r="AM1001" i="13"/>
  <c r="AO1001" i="13"/>
  <c r="AY1001" i="13"/>
  <c r="B1002" i="13"/>
  <c r="H1002" i="13"/>
  <c r="L1002" i="13"/>
  <c r="AB1002" i="13"/>
  <c r="AK1002" i="13"/>
  <c r="AM1002" i="13"/>
  <c r="AO1002" i="13"/>
  <c r="AY1002" i="13"/>
  <c r="B1003" i="13"/>
  <c r="H1003" i="13"/>
  <c r="L1003" i="13"/>
  <c r="AB1003" i="13"/>
  <c r="AK1003" i="13"/>
  <c r="AM1003" i="13"/>
  <c r="AO1003" i="13"/>
  <c r="AY1003" i="13"/>
  <c r="B1004" i="13"/>
  <c r="H1004" i="13"/>
  <c r="L1004" i="13"/>
  <c r="AB1004" i="13"/>
  <c r="AK1004" i="13"/>
  <c r="AM1004" i="13"/>
  <c r="AO1004" i="13"/>
  <c r="AY1004" i="13"/>
  <c r="B1005" i="13"/>
  <c r="H1005" i="13"/>
  <c r="L1005" i="13"/>
  <c r="AB1005" i="13"/>
  <c r="AK1005" i="13"/>
  <c r="AM1005" i="13"/>
  <c r="AO1005" i="13"/>
  <c r="AY1005" i="13"/>
  <c r="B1006" i="13"/>
  <c r="H1006" i="13"/>
  <c r="L1006" i="13"/>
  <c r="AB1006" i="13"/>
  <c r="AK1006" i="13"/>
  <c r="AM1006" i="13"/>
  <c r="AO1006" i="13"/>
  <c r="AY1006" i="13"/>
  <c r="B1007" i="13"/>
  <c r="H1007" i="13"/>
  <c r="L1007" i="13"/>
  <c r="AB1007" i="13"/>
  <c r="AK1007" i="13"/>
  <c r="AM1007" i="13"/>
  <c r="AO1007" i="13"/>
  <c r="AY1007" i="13"/>
  <c r="B1008" i="13"/>
  <c r="H1008" i="13"/>
  <c r="L1008" i="13"/>
  <c r="AB1008" i="13"/>
  <c r="AK1008" i="13"/>
  <c r="AM1008" i="13"/>
  <c r="AO1008" i="13"/>
  <c r="AY1008" i="13"/>
  <c r="B1009" i="13"/>
  <c r="H1009" i="13"/>
  <c r="L1009" i="13"/>
  <c r="AB1009" i="13"/>
  <c r="AK1009" i="13"/>
  <c r="AM1009" i="13"/>
  <c r="AO1009" i="13"/>
  <c r="AY1009" i="13"/>
  <c r="B1010" i="13"/>
  <c r="H1010" i="13"/>
  <c r="L1010" i="13"/>
  <c r="AB1010" i="13"/>
  <c r="AK1010" i="13"/>
  <c r="AM1010" i="13"/>
  <c r="AO1010" i="13"/>
  <c r="AY1010" i="13"/>
  <c r="B1011" i="13"/>
  <c r="H1011" i="13"/>
  <c r="L1011" i="13"/>
  <c r="AB1011" i="13"/>
  <c r="AK1011" i="13"/>
  <c r="AM1011" i="13"/>
  <c r="AO1011" i="13"/>
  <c r="AY1011" i="13"/>
  <c r="B1012" i="13"/>
  <c r="H1012" i="13"/>
  <c r="L1012" i="13"/>
  <c r="AB1012" i="13"/>
  <c r="AK1012" i="13"/>
  <c r="AM1012" i="13"/>
  <c r="AO1012" i="13"/>
  <c r="AY1012" i="13"/>
  <c r="B1013" i="13"/>
  <c r="H1013" i="13"/>
  <c r="L1013" i="13"/>
  <c r="AB1013" i="13"/>
  <c r="AK1013" i="13"/>
  <c r="AM1013" i="13"/>
  <c r="AO1013" i="13"/>
  <c r="AY1013" i="13"/>
  <c r="B1014" i="13"/>
  <c r="H1014" i="13"/>
  <c r="L1014" i="13"/>
  <c r="AB1014" i="13"/>
  <c r="AK1014" i="13"/>
  <c r="AM1014" i="13"/>
  <c r="AO1014" i="13"/>
  <c r="AY1014" i="13"/>
  <c r="B1015" i="13"/>
  <c r="H1015" i="13"/>
  <c r="L1015" i="13"/>
  <c r="AB1015" i="13"/>
  <c r="AK1015" i="13"/>
  <c r="AM1015" i="13"/>
  <c r="AO1015" i="13"/>
  <c r="AY1015" i="13"/>
  <c r="B1016" i="13"/>
  <c r="H1016" i="13"/>
  <c r="L1016" i="13"/>
  <c r="AB1016" i="13"/>
  <c r="AK1016" i="13"/>
  <c r="AM1016" i="13"/>
  <c r="AO1016" i="13"/>
  <c r="AY1016" i="13"/>
  <c r="B1017" i="13"/>
  <c r="H1017" i="13"/>
  <c r="L1017" i="13"/>
  <c r="AB1017" i="13"/>
  <c r="AK1017" i="13"/>
  <c r="AM1017" i="13"/>
  <c r="AO1017" i="13"/>
  <c r="AY1017" i="13"/>
  <c r="B1018" i="13"/>
  <c r="H1018" i="13"/>
  <c r="L1018" i="13"/>
  <c r="AB1018" i="13"/>
  <c r="AK1018" i="13"/>
  <c r="AM1018" i="13"/>
  <c r="AO1018" i="13"/>
  <c r="AY1018" i="13"/>
  <c r="B1019" i="13"/>
  <c r="H1019" i="13"/>
  <c r="L1019" i="13"/>
  <c r="AB1019" i="13"/>
  <c r="AK1019" i="13"/>
  <c r="AM1019" i="13"/>
  <c r="AO1019" i="13"/>
  <c r="AY1019" i="13"/>
  <c r="B1020" i="13"/>
  <c r="H1020" i="13"/>
  <c r="L1020" i="13"/>
  <c r="AB1020" i="13"/>
  <c r="AK1020" i="13"/>
  <c r="AM1020" i="13"/>
  <c r="AO1020" i="13"/>
  <c r="AY1020" i="13"/>
  <c r="B1021" i="13"/>
  <c r="H1021" i="13"/>
  <c r="L1021" i="13"/>
  <c r="AB1021" i="13"/>
  <c r="AK1021" i="13"/>
  <c r="AM1021" i="13"/>
  <c r="AO1021" i="13"/>
  <c r="AY1021" i="13"/>
  <c r="B1022" i="13"/>
  <c r="H1022" i="13"/>
  <c r="L1022" i="13"/>
  <c r="AB1022" i="13"/>
  <c r="AK1022" i="13"/>
  <c r="AM1022" i="13"/>
  <c r="AO1022" i="13"/>
  <c r="AY1022" i="13"/>
  <c r="B1023" i="13"/>
  <c r="H1023" i="13"/>
  <c r="L1023" i="13"/>
  <c r="AB1023" i="13"/>
  <c r="AK1023" i="13"/>
  <c r="AM1023" i="13"/>
  <c r="AO1023" i="13"/>
  <c r="AY1023" i="13"/>
  <c r="B1024" i="13"/>
  <c r="H1024" i="13"/>
  <c r="L1024" i="13"/>
  <c r="AB1024" i="13"/>
  <c r="AK1024" i="13"/>
  <c r="AM1024" i="13"/>
  <c r="AO1024" i="13"/>
  <c r="AY1024" i="13"/>
  <c r="B1025" i="13"/>
  <c r="H1025" i="13"/>
  <c r="L1025" i="13"/>
  <c r="AB1025" i="13"/>
  <c r="AK1025" i="13"/>
  <c r="AM1025" i="13"/>
  <c r="AO1025" i="13"/>
  <c r="AY1025" i="13"/>
  <c r="B1026" i="13"/>
  <c r="H1026" i="13"/>
  <c r="L1026" i="13"/>
  <c r="AB1026" i="13"/>
  <c r="AK1026" i="13"/>
  <c r="AM1026" i="13"/>
  <c r="AO1026" i="13"/>
  <c r="AY1026" i="13"/>
  <c r="B1027" i="13"/>
  <c r="H1027" i="13"/>
  <c r="L1027" i="13"/>
  <c r="AB1027" i="13"/>
  <c r="AK1027" i="13"/>
  <c r="AM1027" i="13"/>
  <c r="AO1027" i="13"/>
  <c r="AY1027" i="13"/>
  <c r="B1028" i="13"/>
  <c r="H1028" i="13"/>
  <c r="L1028" i="13"/>
  <c r="AB1028" i="13"/>
  <c r="AK1028" i="13"/>
  <c r="AM1028" i="13"/>
  <c r="AO1028" i="13"/>
  <c r="AY1028" i="13"/>
  <c r="B1029" i="13"/>
  <c r="H1029" i="13"/>
  <c r="L1029" i="13"/>
  <c r="AB1029" i="13"/>
  <c r="AK1029" i="13"/>
  <c r="AM1029" i="13"/>
  <c r="AO1029" i="13"/>
  <c r="AY1029" i="13"/>
  <c r="B1030" i="13"/>
  <c r="H1030" i="13"/>
  <c r="L1030" i="13"/>
  <c r="AB1030" i="13"/>
  <c r="AK1030" i="13"/>
  <c r="AM1030" i="13"/>
  <c r="AO1030" i="13"/>
  <c r="AY1030" i="13"/>
  <c r="B1031" i="13"/>
  <c r="H1031" i="13"/>
  <c r="L1031" i="13"/>
  <c r="AB1031" i="13"/>
  <c r="AK1031" i="13"/>
  <c r="AM1031" i="13"/>
  <c r="AO1031" i="13"/>
  <c r="AY1031" i="13"/>
  <c r="B1032" i="13"/>
  <c r="H1032" i="13"/>
  <c r="L1032" i="13"/>
  <c r="AB1032" i="13"/>
  <c r="AK1032" i="13"/>
  <c r="AM1032" i="13"/>
  <c r="AO1032" i="13"/>
  <c r="AY1032" i="13"/>
  <c r="B1033" i="13"/>
  <c r="H1033" i="13"/>
  <c r="L1033" i="13"/>
  <c r="AB1033" i="13"/>
  <c r="AK1033" i="13"/>
  <c r="AM1033" i="13"/>
  <c r="AO1033" i="13"/>
  <c r="AY1033" i="13"/>
  <c r="B1034" i="13"/>
  <c r="H1034" i="13"/>
  <c r="L1034" i="13"/>
  <c r="AB1034" i="13"/>
  <c r="AK1034" i="13"/>
  <c r="AM1034" i="13"/>
  <c r="AO1034" i="13"/>
  <c r="AY1034" i="13"/>
  <c r="B1035" i="13"/>
  <c r="H1035" i="13"/>
  <c r="L1035" i="13"/>
  <c r="AB1035" i="13"/>
  <c r="AK1035" i="13"/>
  <c r="AM1035" i="13"/>
  <c r="AO1035" i="13"/>
  <c r="AY1035" i="13"/>
  <c r="B1036" i="13"/>
  <c r="H1036" i="13"/>
  <c r="L1036" i="13"/>
  <c r="AB1036" i="13"/>
  <c r="AK1036" i="13"/>
  <c r="AM1036" i="13"/>
  <c r="AO1036" i="13"/>
  <c r="AY1036" i="13"/>
  <c r="B1037" i="13"/>
  <c r="H1037" i="13"/>
  <c r="L1037" i="13"/>
  <c r="AB1037" i="13"/>
  <c r="AK1037" i="13"/>
  <c r="AM1037" i="13"/>
  <c r="AO1037" i="13"/>
  <c r="AY1037" i="13"/>
  <c r="B1038" i="13"/>
  <c r="H1038" i="13"/>
  <c r="L1038" i="13"/>
  <c r="AB1038" i="13"/>
  <c r="AK1038" i="13"/>
  <c r="AM1038" i="13"/>
  <c r="AO1038" i="13"/>
  <c r="AY1038" i="13"/>
  <c r="B1039" i="13"/>
  <c r="H1039" i="13"/>
  <c r="L1039" i="13"/>
  <c r="AB1039" i="13"/>
  <c r="AK1039" i="13"/>
  <c r="AM1039" i="13"/>
  <c r="AO1039" i="13"/>
  <c r="AY1039" i="13"/>
  <c r="B1040" i="13"/>
  <c r="H1040" i="13"/>
  <c r="L1040" i="13"/>
  <c r="AB1040" i="13"/>
  <c r="AK1040" i="13"/>
  <c r="AM1040" i="13"/>
  <c r="AO1040" i="13"/>
  <c r="AY1040" i="13"/>
  <c r="B7" i="12"/>
  <c r="C7" i="12"/>
  <c r="J7" i="12"/>
  <c r="L7" i="12"/>
  <c r="M7" i="12"/>
  <c r="AJ7" i="12"/>
  <c r="B8" i="12"/>
  <c r="C8" i="12"/>
  <c r="J8" i="12"/>
  <c r="L8" i="12"/>
  <c r="M8" i="12"/>
  <c r="AJ8" i="12"/>
  <c r="B9" i="12"/>
  <c r="C9" i="12"/>
  <c r="J9" i="12"/>
  <c r="L9" i="12"/>
  <c r="M9" i="12"/>
  <c r="AJ9" i="12"/>
  <c r="B10" i="12"/>
  <c r="C10" i="12"/>
  <c r="J10" i="12"/>
  <c r="L10" i="12"/>
  <c r="M10" i="12"/>
  <c r="AJ10" i="12"/>
  <c r="B11" i="12"/>
  <c r="C11" i="12"/>
  <c r="J11" i="12"/>
  <c r="L11" i="12"/>
  <c r="M11" i="12"/>
  <c r="AJ11" i="12"/>
  <c r="B12" i="12"/>
  <c r="C12" i="12"/>
  <c r="J12" i="12"/>
  <c r="L12" i="12"/>
  <c r="M12" i="12"/>
  <c r="AJ12" i="12"/>
  <c r="B13" i="12"/>
  <c r="C13" i="12"/>
  <c r="J13" i="12"/>
  <c r="L13" i="12"/>
  <c r="M13" i="12"/>
  <c r="AJ13" i="12"/>
  <c r="B14" i="12"/>
  <c r="C14" i="12"/>
  <c r="J14" i="12"/>
  <c r="L14" i="12"/>
  <c r="M14" i="12"/>
  <c r="AJ14" i="12"/>
  <c r="B15" i="12"/>
  <c r="C15" i="12"/>
  <c r="J15" i="12"/>
  <c r="L15" i="12"/>
  <c r="M15" i="12"/>
  <c r="AJ15" i="12"/>
  <c r="B16" i="12"/>
  <c r="C16" i="12"/>
  <c r="J16" i="12"/>
  <c r="L16" i="12"/>
  <c r="M16" i="12"/>
  <c r="AJ16" i="12"/>
  <c r="B17" i="12"/>
  <c r="C17" i="12"/>
  <c r="J17" i="12"/>
  <c r="L17" i="12"/>
  <c r="M17" i="12"/>
  <c r="AJ17" i="12"/>
  <c r="B18" i="12"/>
  <c r="C18" i="12"/>
  <c r="J18" i="12"/>
  <c r="L18" i="12"/>
  <c r="M18" i="12"/>
  <c r="AJ18" i="12"/>
  <c r="B19" i="12"/>
  <c r="C19" i="12"/>
  <c r="J19" i="12"/>
  <c r="L19" i="12"/>
  <c r="M19" i="12"/>
  <c r="AJ19" i="12"/>
  <c r="B20" i="12"/>
  <c r="C20" i="12"/>
  <c r="J20" i="12"/>
  <c r="L20" i="12"/>
  <c r="M20" i="12"/>
  <c r="AJ20" i="12"/>
  <c r="B21" i="12"/>
  <c r="C21" i="12"/>
  <c r="J21" i="12"/>
  <c r="L21" i="12"/>
  <c r="M21" i="12"/>
  <c r="AJ21" i="12"/>
  <c r="B22" i="12"/>
  <c r="C22" i="12"/>
  <c r="J22" i="12"/>
  <c r="L22" i="12"/>
  <c r="M22" i="12"/>
  <c r="AJ22" i="12"/>
  <c r="B23" i="12"/>
  <c r="C23" i="12"/>
  <c r="J23" i="12"/>
  <c r="L23" i="12"/>
  <c r="M23" i="12"/>
  <c r="AJ23" i="12"/>
  <c r="B24" i="12"/>
  <c r="C24" i="12"/>
  <c r="J24" i="12"/>
  <c r="L24" i="12"/>
  <c r="M24" i="12"/>
  <c r="AJ24" i="12"/>
  <c r="B25" i="12"/>
  <c r="C25" i="12"/>
  <c r="J25" i="12"/>
  <c r="L25" i="12"/>
  <c r="M25" i="12"/>
  <c r="AJ25" i="12"/>
  <c r="B26" i="12"/>
  <c r="C26" i="12"/>
  <c r="J26" i="12"/>
  <c r="L26" i="12"/>
  <c r="M26" i="12"/>
  <c r="AJ26" i="12"/>
  <c r="B27" i="12"/>
  <c r="C27" i="12"/>
  <c r="J27" i="12"/>
  <c r="L27" i="12"/>
  <c r="M27" i="12"/>
  <c r="AJ27" i="12"/>
  <c r="B28" i="12"/>
  <c r="C28" i="12"/>
  <c r="J28" i="12"/>
  <c r="L28" i="12"/>
  <c r="M28" i="12"/>
  <c r="AJ28" i="12"/>
  <c r="B29" i="12"/>
  <c r="C29" i="12"/>
  <c r="J29" i="12"/>
  <c r="L29" i="12"/>
  <c r="M29" i="12"/>
  <c r="AJ29" i="12"/>
  <c r="B30" i="12"/>
  <c r="C30" i="12"/>
  <c r="J30" i="12"/>
  <c r="L30" i="12"/>
  <c r="M30" i="12"/>
  <c r="AJ30" i="12"/>
  <c r="B31" i="12"/>
  <c r="C31" i="12"/>
  <c r="J31" i="12"/>
  <c r="L31" i="12"/>
  <c r="M31" i="12"/>
  <c r="AJ31" i="12"/>
  <c r="B32" i="12"/>
  <c r="C32" i="12"/>
  <c r="J32" i="12"/>
  <c r="L32" i="12"/>
  <c r="M32" i="12"/>
  <c r="AJ32" i="12"/>
  <c r="B33" i="12"/>
  <c r="C33" i="12"/>
  <c r="J33" i="12"/>
  <c r="L33" i="12"/>
  <c r="M33" i="12"/>
  <c r="AJ33" i="12"/>
  <c r="B34" i="12"/>
  <c r="C34" i="12"/>
  <c r="J34" i="12"/>
  <c r="L34" i="12"/>
  <c r="M34" i="12"/>
  <c r="AJ34" i="12"/>
  <c r="B35" i="12"/>
  <c r="C35" i="12"/>
  <c r="J35" i="12"/>
  <c r="L35" i="12"/>
  <c r="M35" i="12"/>
  <c r="AJ35" i="12"/>
  <c r="B36" i="12"/>
  <c r="C36" i="12"/>
  <c r="J36" i="12"/>
  <c r="L36" i="12"/>
  <c r="M36" i="12"/>
  <c r="AJ36" i="12"/>
  <c r="B37" i="12"/>
  <c r="C37" i="12"/>
  <c r="J37" i="12"/>
  <c r="L37" i="12"/>
  <c r="M37" i="12"/>
  <c r="AJ37" i="12"/>
  <c r="B38" i="12"/>
  <c r="C38" i="12"/>
  <c r="J38" i="12"/>
  <c r="L38" i="12"/>
  <c r="M38" i="12"/>
  <c r="AJ38" i="12"/>
  <c r="B39" i="12"/>
  <c r="C39" i="12"/>
  <c r="J39" i="12"/>
  <c r="L39" i="12"/>
  <c r="M39" i="12"/>
  <c r="AJ39" i="12"/>
  <c r="B40" i="12"/>
  <c r="C40" i="12"/>
  <c r="J40" i="12"/>
  <c r="L40" i="12"/>
  <c r="M40" i="12"/>
  <c r="AJ40" i="12"/>
  <c r="B41" i="12"/>
  <c r="C41" i="12"/>
  <c r="J41" i="12"/>
  <c r="L41" i="12"/>
  <c r="M41" i="12"/>
  <c r="AJ41" i="12"/>
  <c r="B42" i="12"/>
  <c r="C42" i="12"/>
  <c r="J42" i="12"/>
  <c r="L42" i="12"/>
  <c r="M42" i="12"/>
  <c r="AJ42" i="12"/>
  <c r="B43" i="12"/>
  <c r="C43" i="12"/>
  <c r="J43" i="12"/>
  <c r="L43" i="12"/>
  <c r="M43" i="12"/>
  <c r="AJ43" i="12"/>
  <c r="B44" i="12"/>
  <c r="C44" i="12"/>
  <c r="J44" i="12"/>
  <c r="L44" i="12"/>
  <c r="M44" i="12"/>
  <c r="AJ44" i="12"/>
  <c r="B45" i="12"/>
  <c r="C45" i="12"/>
  <c r="J45" i="12"/>
  <c r="L45" i="12"/>
  <c r="M45" i="12"/>
  <c r="AJ45" i="12"/>
  <c r="B46" i="12"/>
  <c r="C46" i="12"/>
  <c r="J46" i="12"/>
  <c r="L46" i="12"/>
  <c r="M46" i="12"/>
  <c r="AJ46" i="12"/>
  <c r="B47" i="12"/>
  <c r="C47" i="12"/>
  <c r="J47" i="12"/>
  <c r="L47" i="12"/>
  <c r="M47" i="12"/>
  <c r="AJ47" i="12"/>
  <c r="B48" i="12"/>
  <c r="C48" i="12"/>
  <c r="J48" i="12"/>
  <c r="L48" i="12"/>
  <c r="M48" i="12"/>
  <c r="AJ48" i="12"/>
  <c r="B49" i="12"/>
  <c r="C49" i="12"/>
  <c r="J49" i="12"/>
  <c r="L49" i="12"/>
  <c r="M49" i="12"/>
  <c r="AJ49" i="12"/>
  <c r="B50" i="12"/>
  <c r="C50" i="12"/>
  <c r="J50" i="12"/>
  <c r="L50" i="12"/>
  <c r="M50" i="12"/>
  <c r="AJ50" i="12"/>
  <c r="B51" i="12"/>
  <c r="C51" i="12"/>
  <c r="J51" i="12"/>
  <c r="L51" i="12"/>
  <c r="M51" i="12"/>
  <c r="AJ51" i="12"/>
  <c r="B52" i="12"/>
  <c r="C52" i="12"/>
  <c r="J52" i="12"/>
  <c r="L52" i="12"/>
  <c r="M52" i="12"/>
  <c r="AJ52" i="12"/>
  <c r="B53" i="12"/>
  <c r="C53" i="12"/>
  <c r="J53" i="12"/>
  <c r="L53" i="12"/>
  <c r="M53" i="12"/>
  <c r="AJ53" i="12"/>
  <c r="B54" i="12"/>
  <c r="C54" i="12"/>
  <c r="J54" i="12"/>
  <c r="L54" i="12"/>
  <c r="M54" i="12"/>
  <c r="AJ54" i="12"/>
  <c r="B55" i="12"/>
  <c r="C55" i="12"/>
  <c r="J55" i="12"/>
  <c r="L55" i="12"/>
  <c r="M55" i="12"/>
  <c r="AJ55" i="12"/>
  <c r="B56" i="12"/>
  <c r="C56" i="12"/>
  <c r="J56" i="12"/>
  <c r="L56" i="12"/>
  <c r="M56" i="12"/>
  <c r="AJ56" i="12"/>
  <c r="B57" i="12"/>
  <c r="C57" i="12"/>
  <c r="J57" i="12"/>
  <c r="L57" i="12"/>
  <c r="M57" i="12"/>
  <c r="AJ57" i="12"/>
  <c r="B58" i="12"/>
  <c r="C58" i="12"/>
  <c r="J58" i="12"/>
  <c r="L58" i="12"/>
  <c r="M58" i="12"/>
  <c r="AJ58" i="12"/>
  <c r="B59" i="12"/>
  <c r="C59" i="12"/>
  <c r="J59" i="12"/>
  <c r="L59" i="12"/>
  <c r="M59" i="12"/>
  <c r="AJ59" i="12"/>
  <c r="B60" i="12"/>
  <c r="C60" i="12"/>
  <c r="J60" i="12"/>
  <c r="L60" i="12"/>
  <c r="M60" i="12"/>
  <c r="AJ60" i="12"/>
  <c r="B61" i="12"/>
  <c r="C61" i="12"/>
  <c r="J61" i="12"/>
  <c r="L61" i="12"/>
  <c r="M61" i="12"/>
  <c r="AJ61" i="12"/>
  <c r="B62" i="12"/>
  <c r="C62" i="12"/>
  <c r="J62" i="12"/>
  <c r="L62" i="12"/>
  <c r="M62" i="12"/>
  <c r="AJ62" i="12"/>
  <c r="B63" i="12"/>
  <c r="C63" i="12"/>
  <c r="J63" i="12"/>
  <c r="L63" i="12"/>
  <c r="M63" i="12"/>
  <c r="AJ63" i="12"/>
  <c r="B64" i="12"/>
  <c r="C64" i="12"/>
  <c r="J64" i="12"/>
  <c r="L64" i="12"/>
  <c r="M64" i="12"/>
  <c r="AJ64" i="12"/>
  <c r="B65" i="12"/>
  <c r="C65" i="12"/>
  <c r="J65" i="12"/>
  <c r="L65" i="12"/>
  <c r="M65" i="12"/>
  <c r="AJ65" i="12"/>
  <c r="B66" i="12"/>
  <c r="C66" i="12"/>
  <c r="J66" i="12"/>
  <c r="L66" i="12"/>
  <c r="M66" i="12"/>
  <c r="AJ66" i="12"/>
  <c r="B67" i="12"/>
  <c r="C67" i="12"/>
  <c r="J67" i="12"/>
  <c r="L67" i="12"/>
  <c r="M67" i="12"/>
  <c r="AJ67" i="12"/>
  <c r="B68" i="12"/>
  <c r="C68" i="12"/>
  <c r="J68" i="12"/>
  <c r="L68" i="12"/>
  <c r="M68" i="12"/>
  <c r="AJ68" i="12"/>
  <c r="B69" i="12"/>
  <c r="C69" i="12"/>
  <c r="J69" i="12"/>
  <c r="L69" i="12"/>
  <c r="M69" i="12"/>
  <c r="AJ69" i="12"/>
  <c r="B70" i="12"/>
  <c r="C70" i="12"/>
  <c r="J70" i="12"/>
  <c r="L70" i="12"/>
  <c r="M70" i="12"/>
  <c r="AJ70" i="12"/>
  <c r="B71" i="12"/>
  <c r="C71" i="12"/>
  <c r="J71" i="12"/>
  <c r="L71" i="12"/>
  <c r="M71" i="12"/>
  <c r="AJ71" i="12"/>
  <c r="B72" i="12"/>
  <c r="C72" i="12"/>
  <c r="J72" i="12"/>
  <c r="L72" i="12"/>
  <c r="M72" i="12"/>
  <c r="AJ72" i="12"/>
  <c r="B73" i="12"/>
  <c r="C73" i="12"/>
  <c r="J73" i="12"/>
  <c r="L73" i="12"/>
  <c r="M73" i="12"/>
  <c r="AJ73" i="12"/>
  <c r="B74" i="12"/>
  <c r="C74" i="12"/>
  <c r="J74" i="12"/>
  <c r="L74" i="12"/>
  <c r="M74" i="12"/>
  <c r="AJ74" i="12"/>
  <c r="B75" i="12"/>
  <c r="C75" i="12"/>
  <c r="J75" i="12"/>
  <c r="L75" i="12"/>
  <c r="M75" i="12"/>
  <c r="AJ75" i="12"/>
  <c r="B76" i="12"/>
  <c r="C76" i="12"/>
  <c r="J76" i="12"/>
  <c r="L76" i="12"/>
  <c r="M76" i="12"/>
  <c r="AJ76" i="12"/>
  <c r="B77" i="12"/>
  <c r="C77" i="12"/>
  <c r="J77" i="12"/>
  <c r="L77" i="12"/>
  <c r="M77" i="12"/>
  <c r="AJ77" i="12"/>
  <c r="B78" i="12"/>
  <c r="C78" i="12"/>
  <c r="J78" i="12"/>
  <c r="L78" i="12"/>
  <c r="M78" i="12"/>
  <c r="AJ78" i="12"/>
  <c r="B79" i="12"/>
  <c r="C79" i="12"/>
  <c r="J79" i="12"/>
  <c r="L79" i="12"/>
  <c r="M79" i="12"/>
  <c r="AJ79" i="12"/>
  <c r="B80" i="12"/>
  <c r="C80" i="12"/>
  <c r="J80" i="12"/>
  <c r="L80" i="12"/>
  <c r="M80" i="12"/>
  <c r="AJ80" i="12"/>
  <c r="B81" i="12"/>
  <c r="C81" i="12"/>
  <c r="J81" i="12"/>
  <c r="L81" i="12"/>
  <c r="M81" i="12"/>
  <c r="AJ81" i="12"/>
  <c r="B82" i="12"/>
  <c r="C82" i="12"/>
  <c r="J82" i="12"/>
  <c r="L82" i="12"/>
  <c r="M82" i="12"/>
  <c r="AJ82" i="12"/>
  <c r="B83" i="12"/>
  <c r="C83" i="12"/>
  <c r="J83" i="12"/>
  <c r="L83" i="12"/>
  <c r="M83" i="12"/>
  <c r="AJ83" i="12"/>
  <c r="B84" i="12"/>
  <c r="C84" i="12"/>
  <c r="J84" i="12"/>
  <c r="L84" i="12"/>
  <c r="M84" i="12"/>
  <c r="AJ84" i="12"/>
  <c r="B85" i="12"/>
  <c r="C85" i="12"/>
  <c r="J85" i="12"/>
  <c r="L85" i="12"/>
  <c r="M85" i="12"/>
  <c r="AJ85" i="12"/>
  <c r="B86" i="12"/>
  <c r="C86" i="12"/>
  <c r="J86" i="12"/>
  <c r="L86" i="12"/>
  <c r="M86" i="12"/>
  <c r="AJ86" i="12"/>
  <c r="B87" i="12"/>
  <c r="C87" i="12"/>
  <c r="J87" i="12"/>
  <c r="L87" i="12"/>
  <c r="M87" i="12"/>
  <c r="AJ87" i="12"/>
  <c r="B88" i="12"/>
  <c r="C88" i="12"/>
  <c r="J88" i="12"/>
  <c r="L88" i="12"/>
  <c r="M88" i="12"/>
  <c r="AJ88" i="12"/>
  <c r="B89" i="12"/>
  <c r="C89" i="12"/>
  <c r="J89" i="12"/>
  <c r="L89" i="12"/>
  <c r="M89" i="12"/>
  <c r="AJ89" i="12"/>
  <c r="B90" i="12"/>
  <c r="C90" i="12"/>
  <c r="J90" i="12"/>
  <c r="L90" i="12"/>
  <c r="M90" i="12"/>
  <c r="AJ90" i="12"/>
  <c r="B91" i="12"/>
  <c r="C91" i="12"/>
  <c r="J91" i="12"/>
  <c r="L91" i="12"/>
  <c r="M91" i="12"/>
  <c r="AJ91" i="12"/>
  <c r="B92" i="12"/>
  <c r="C92" i="12"/>
  <c r="J92" i="12"/>
  <c r="L92" i="12"/>
  <c r="M92" i="12"/>
  <c r="AJ92" i="12"/>
  <c r="B93" i="12"/>
  <c r="C93" i="12"/>
  <c r="J93" i="12"/>
  <c r="L93" i="12"/>
  <c r="M93" i="12"/>
  <c r="AJ93" i="12"/>
  <c r="B94" i="12"/>
  <c r="C94" i="12"/>
  <c r="J94" i="12"/>
  <c r="L94" i="12"/>
  <c r="M94" i="12"/>
  <c r="AJ94" i="12"/>
  <c r="B95" i="12"/>
  <c r="C95" i="12"/>
  <c r="J95" i="12"/>
  <c r="L95" i="12"/>
  <c r="M95" i="12"/>
  <c r="AJ95" i="12"/>
  <c r="B96" i="12"/>
  <c r="C96" i="12"/>
  <c r="J96" i="12"/>
  <c r="L96" i="12"/>
  <c r="M96" i="12"/>
  <c r="AJ96" i="12"/>
  <c r="B97" i="12"/>
  <c r="C97" i="12"/>
  <c r="J97" i="12"/>
  <c r="L97" i="12"/>
  <c r="M97" i="12"/>
  <c r="AJ97" i="12"/>
  <c r="B98" i="12"/>
  <c r="C98" i="12"/>
  <c r="J98" i="12"/>
  <c r="L98" i="12"/>
  <c r="M98" i="12"/>
  <c r="AJ98" i="12"/>
  <c r="B99" i="12"/>
  <c r="C99" i="12"/>
  <c r="J99" i="12"/>
  <c r="L99" i="12"/>
  <c r="M99" i="12"/>
  <c r="AJ99" i="12"/>
  <c r="B100" i="12"/>
  <c r="C100" i="12"/>
  <c r="J100" i="12"/>
  <c r="L100" i="12"/>
  <c r="M100" i="12"/>
  <c r="AJ100" i="12"/>
  <c r="B101" i="12"/>
  <c r="C101" i="12"/>
  <c r="J101" i="12"/>
  <c r="L101" i="12"/>
  <c r="M101" i="12"/>
  <c r="AJ101" i="12"/>
  <c r="B102" i="12"/>
  <c r="C102" i="12"/>
  <c r="J102" i="12"/>
  <c r="L102" i="12"/>
  <c r="M102" i="12"/>
  <c r="AJ102" i="12"/>
  <c r="B103" i="12"/>
  <c r="C103" i="12"/>
  <c r="J103" i="12"/>
  <c r="L103" i="12"/>
  <c r="M103" i="12"/>
  <c r="AJ103" i="12"/>
  <c r="B104" i="12"/>
  <c r="C104" i="12"/>
  <c r="J104" i="12"/>
  <c r="L104" i="12"/>
  <c r="M104" i="12"/>
  <c r="AJ104" i="12"/>
  <c r="B105" i="12"/>
  <c r="C105" i="12"/>
  <c r="J105" i="12"/>
  <c r="L105" i="12"/>
  <c r="M105" i="12"/>
  <c r="AJ105" i="12"/>
  <c r="B106" i="12"/>
  <c r="C106" i="12"/>
  <c r="J106" i="12"/>
  <c r="L106" i="12"/>
  <c r="M106" i="12"/>
  <c r="AJ106" i="12"/>
  <c r="B107" i="12"/>
  <c r="C107" i="12"/>
  <c r="J107" i="12"/>
  <c r="L107" i="12"/>
  <c r="M107" i="12"/>
  <c r="AJ107" i="12"/>
  <c r="B108" i="12"/>
  <c r="C108" i="12"/>
  <c r="J108" i="12"/>
  <c r="L108" i="12"/>
  <c r="M108" i="12"/>
  <c r="AJ108" i="12"/>
  <c r="B109" i="12"/>
  <c r="C109" i="12"/>
  <c r="J109" i="12"/>
  <c r="L109" i="12"/>
  <c r="M109" i="12"/>
  <c r="AJ109" i="12"/>
  <c r="B110" i="12"/>
  <c r="C110" i="12"/>
  <c r="J110" i="12"/>
  <c r="L110" i="12"/>
  <c r="M110" i="12"/>
  <c r="AJ110" i="12"/>
  <c r="B111" i="12"/>
  <c r="C111" i="12"/>
  <c r="J111" i="12"/>
  <c r="L111" i="12"/>
  <c r="M111" i="12"/>
  <c r="AJ111" i="12"/>
  <c r="B112" i="12"/>
  <c r="C112" i="12"/>
  <c r="J112" i="12"/>
  <c r="L112" i="12"/>
  <c r="M112" i="12"/>
  <c r="AJ112" i="12"/>
  <c r="B113" i="12"/>
  <c r="C113" i="12"/>
  <c r="J113" i="12"/>
  <c r="L113" i="12"/>
  <c r="M113" i="12"/>
  <c r="AJ113" i="12"/>
  <c r="B114" i="12"/>
  <c r="C114" i="12"/>
  <c r="J114" i="12"/>
  <c r="L114" i="12"/>
  <c r="M114" i="12"/>
  <c r="AJ114" i="12"/>
  <c r="B115" i="12"/>
  <c r="C115" i="12"/>
  <c r="J115" i="12"/>
  <c r="L115" i="12"/>
  <c r="M115" i="12"/>
  <c r="AJ115" i="12"/>
  <c r="B116" i="12"/>
  <c r="C116" i="12"/>
  <c r="J116" i="12"/>
  <c r="L116" i="12"/>
  <c r="M116" i="12"/>
  <c r="AJ116" i="12"/>
  <c r="B117" i="12"/>
  <c r="C117" i="12"/>
  <c r="J117" i="12"/>
  <c r="L117" i="12"/>
  <c r="M117" i="12"/>
  <c r="AJ117" i="12"/>
  <c r="B118" i="12"/>
  <c r="C118" i="12"/>
  <c r="J118" i="12"/>
  <c r="L118" i="12"/>
  <c r="M118" i="12"/>
  <c r="AJ118" i="12"/>
  <c r="B119" i="12"/>
  <c r="C119" i="12"/>
  <c r="J119" i="12"/>
  <c r="L119" i="12"/>
  <c r="M119" i="12"/>
  <c r="AJ119" i="12"/>
  <c r="B120" i="12"/>
  <c r="C120" i="12"/>
  <c r="J120" i="12"/>
  <c r="L120" i="12"/>
  <c r="M120" i="12"/>
  <c r="AJ120" i="12"/>
  <c r="B121" i="12"/>
  <c r="C121" i="12"/>
  <c r="J121" i="12"/>
  <c r="L121" i="12"/>
  <c r="M121" i="12"/>
  <c r="AJ121" i="12"/>
  <c r="B122" i="12"/>
  <c r="C122" i="12"/>
  <c r="J122" i="12"/>
  <c r="L122" i="12"/>
  <c r="M122" i="12"/>
  <c r="AJ122" i="12"/>
  <c r="B123" i="12"/>
  <c r="C123" i="12"/>
  <c r="J123" i="12"/>
  <c r="L123" i="12"/>
  <c r="M123" i="12"/>
  <c r="AJ123" i="12"/>
  <c r="B124" i="12"/>
  <c r="C124" i="12"/>
  <c r="J124" i="12"/>
  <c r="L124" i="12"/>
  <c r="M124" i="12"/>
  <c r="AJ124" i="12"/>
  <c r="B125" i="12"/>
  <c r="C125" i="12"/>
  <c r="J125" i="12"/>
  <c r="L125" i="12"/>
  <c r="M125" i="12"/>
  <c r="AJ125" i="12"/>
  <c r="B126" i="12"/>
  <c r="C126" i="12"/>
  <c r="J126" i="12"/>
  <c r="L126" i="12"/>
  <c r="M126" i="12"/>
  <c r="AJ126" i="12"/>
  <c r="B127" i="12"/>
  <c r="C127" i="12"/>
  <c r="J127" i="12"/>
  <c r="L127" i="12"/>
  <c r="M127" i="12"/>
  <c r="AJ127" i="12"/>
  <c r="B128" i="12"/>
  <c r="C128" i="12"/>
  <c r="J128" i="12"/>
  <c r="L128" i="12"/>
  <c r="M128" i="12"/>
  <c r="AJ128" i="12"/>
  <c r="B129" i="12"/>
  <c r="C129" i="12"/>
  <c r="J129" i="12"/>
  <c r="L129" i="12"/>
  <c r="M129" i="12"/>
  <c r="AJ129" i="12"/>
  <c r="B130" i="12"/>
  <c r="C130" i="12"/>
  <c r="J130" i="12"/>
  <c r="L130" i="12"/>
  <c r="M130" i="12"/>
  <c r="AJ130" i="12"/>
  <c r="B131" i="12"/>
  <c r="C131" i="12"/>
  <c r="J131" i="12"/>
  <c r="L131" i="12"/>
  <c r="M131" i="12"/>
  <c r="AJ131" i="12"/>
  <c r="B132" i="12"/>
  <c r="C132" i="12"/>
  <c r="J132" i="12"/>
  <c r="L132" i="12"/>
  <c r="M132" i="12"/>
  <c r="AJ132" i="12"/>
  <c r="B133" i="12"/>
  <c r="C133" i="12"/>
  <c r="J133" i="12"/>
  <c r="L133" i="12"/>
  <c r="M133" i="12"/>
  <c r="AJ133" i="12"/>
  <c r="B134" i="12"/>
  <c r="C134" i="12"/>
  <c r="J134" i="12"/>
  <c r="L134" i="12"/>
  <c r="M134" i="12"/>
  <c r="AJ134" i="12"/>
  <c r="B135" i="12"/>
  <c r="C135" i="12"/>
  <c r="J135" i="12"/>
  <c r="L135" i="12"/>
  <c r="M135" i="12"/>
  <c r="AJ135" i="12"/>
  <c r="B136" i="12"/>
  <c r="C136" i="12"/>
  <c r="J136" i="12"/>
  <c r="L136" i="12"/>
  <c r="M136" i="12"/>
  <c r="AJ136" i="12"/>
  <c r="B137" i="12"/>
  <c r="C137" i="12"/>
  <c r="J137" i="12"/>
  <c r="L137" i="12"/>
  <c r="M137" i="12"/>
  <c r="AJ137" i="12"/>
  <c r="B138" i="12"/>
  <c r="C138" i="12"/>
  <c r="J138" i="12"/>
  <c r="L138" i="12"/>
  <c r="M138" i="12"/>
  <c r="AJ138" i="12"/>
  <c r="B139" i="12"/>
  <c r="C139" i="12"/>
  <c r="J139" i="12"/>
  <c r="L139" i="12"/>
  <c r="M139" i="12"/>
  <c r="AJ139" i="12"/>
  <c r="B140" i="12"/>
  <c r="C140" i="12"/>
  <c r="J140" i="12"/>
  <c r="L140" i="12"/>
  <c r="M140" i="12"/>
  <c r="AJ140" i="12"/>
  <c r="B141" i="12"/>
  <c r="C141" i="12"/>
  <c r="J141" i="12"/>
  <c r="L141" i="12"/>
  <c r="M141" i="12"/>
  <c r="AJ141" i="12"/>
  <c r="B142" i="12"/>
  <c r="C142" i="12"/>
  <c r="J142" i="12"/>
  <c r="L142" i="12"/>
  <c r="M142" i="12"/>
  <c r="AJ142" i="12"/>
  <c r="B143" i="12"/>
  <c r="C143" i="12"/>
  <c r="J143" i="12"/>
  <c r="L143" i="12"/>
  <c r="M143" i="12"/>
  <c r="AJ143" i="12"/>
  <c r="B144" i="12"/>
  <c r="C144" i="12"/>
  <c r="J144" i="12"/>
  <c r="L144" i="12"/>
  <c r="M144" i="12"/>
  <c r="AJ144" i="12"/>
  <c r="B145" i="12"/>
  <c r="C145" i="12"/>
  <c r="J145" i="12"/>
  <c r="L145" i="12"/>
  <c r="M145" i="12"/>
  <c r="AJ145" i="12"/>
  <c r="B146" i="12"/>
  <c r="C146" i="12"/>
  <c r="J146" i="12"/>
  <c r="L146" i="12"/>
  <c r="M146" i="12"/>
  <c r="AJ146" i="12"/>
  <c r="B147" i="12"/>
  <c r="C147" i="12"/>
  <c r="J147" i="12"/>
  <c r="L147" i="12"/>
  <c r="M147" i="12"/>
  <c r="AJ147" i="12"/>
  <c r="B148" i="12"/>
  <c r="C148" i="12"/>
  <c r="J148" i="12"/>
  <c r="L148" i="12"/>
  <c r="M148" i="12"/>
  <c r="AJ148" i="12"/>
  <c r="B149" i="12"/>
  <c r="C149" i="12"/>
  <c r="J149" i="12"/>
  <c r="L149" i="12"/>
  <c r="M149" i="12"/>
  <c r="AJ149" i="12"/>
  <c r="B150" i="12"/>
  <c r="C150" i="12"/>
  <c r="J150" i="12"/>
  <c r="L150" i="12"/>
  <c r="M150" i="12"/>
  <c r="AJ150" i="12"/>
  <c r="B151" i="12"/>
  <c r="C151" i="12"/>
  <c r="J151" i="12"/>
  <c r="L151" i="12"/>
  <c r="M151" i="12"/>
  <c r="AJ151" i="12"/>
  <c r="B152" i="12"/>
  <c r="C152" i="12"/>
  <c r="J152" i="12"/>
  <c r="L152" i="12"/>
  <c r="M152" i="12"/>
  <c r="AJ152" i="12"/>
  <c r="B153" i="12"/>
  <c r="C153" i="12"/>
  <c r="J153" i="12"/>
  <c r="L153" i="12"/>
  <c r="M153" i="12"/>
  <c r="AJ153" i="12"/>
  <c r="B154" i="12"/>
  <c r="C154" i="12"/>
  <c r="J154" i="12"/>
  <c r="L154" i="12"/>
  <c r="M154" i="12"/>
  <c r="AJ154" i="12"/>
  <c r="B155" i="12"/>
  <c r="C155" i="12"/>
  <c r="J155" i="12"/>
  <c r="L155" i="12"/>
  <c r="M155" i="12"/>
  <c r="AJ155" i="12"/>
  <c r="B156" i="12"/>
  <c r="C156" i="12"/>
  <c r="J156" i="12"/>
  <c r="L156" i="12"/>
  <c r="M156" i="12"/>
  <c r="AJ156" i="12"/>
  <c r="B157" i="12"/>
  <c r="C157" i="12"/>
  <c r="J157" i="12"/>
  <c r="L157" i="12"/>
  <c r="M157" i="12"/>
  <c r="AJ157" i="12"/>
  <c r="B158" i="12"/>
  <c r="C158" i="12"/>
  <c r="J158" i="12"/>
  <c r="L158" i="12"/>
  <c r="M158" i="12"/>
  <c r="AJ158" i="12"/>
  <c r="B159" i="12"/>
  <c r="C159" i="12"/>
  <c r="J159" i="12"/>
  <c r="L159" i="12"/>
  <c r="M159" i="12"/>
  <c r="AJ159" i="12"/>
  <c r="B160" i="12"/>
  <c r="C160" i="12"/>
  <c r="J160" i="12"/>
  <c r="L160" i="12"/>
  <c r="M160" i="12"/>
  <c r="AJ160" i="12"/>
  <c r="B161" i="12"/>
  <c r="C161" i="12"/>
  <c r="J161" i="12"/>
  <c r="L161" i="12"/>
  <c r="M161" i="12"/>
  <c r="AJ161" i="12"/>
  <c r="B162" i="12"/>
  <c r="C162" i="12"/>
  <c r="J162" i="12"/>
  <c r="L162" i="12"/>
  <c r="M162" i="12"/>
  <c r="AJ162" i="12"/>
  <c r="B163" i="12"/>
  <c r="C163" i="12"/>
  <c r="J163" i="12"/>
  <c r="L163" i="12"/>
  <c r="M163" i="12"/>
  <c r="AJ163" i="12"/>
  <c r="B164" i="12"/>
  <c r="C164" i="12"/>
  <c r="J164" i="12"/>
  <c r="L164" i="12"/>
  <c r="M164" i="12"/>
  <c r="AJ164" i="12"/>
  <c r="B165" i="12"/>
  <c r="C165" i="12"/>
  <c r="J165" i="12"/>
  <c r="L165" i="12"/>
  <c r="M165" i="12"/>
  <c r="AJ165" i="12"/>
  <c r="B166" i="12"/>
  <c r="C166" i="12"/>
  <c r="J166" i="12"/>
  <c r="L166" i="12"/>
  <c r="M166" i="12"/>
  <c r="AJ166" i="12"/>
  <c r="B167" i="12"/>
  <c r="C167" i="12"/>
  <c r="J167" i="12"/>
  <c r="L167" i="12"/>
  <c r="M167" i="12"/>
  <c r="AJ167" i="12"/>
  <c r="B168" i="12"/>
  <c r="C168" i="12"/>
  <c r="J168" i="12"/>
  <c r="L168" i="12"/>
  <c r="M168" i="12"/>
  <c r="AJ168" i="12"/>
  <c r="B169" i="12"/>
  <c r="C169" i="12"/>
  <c r="J169" i="12"/>
  <c r="L169" i="12"/>
  <c r="M169" i="12"/>
  <c r="AJ169" i="12"/>
  <c r="B170" i="12"/>
  <c r="C170" i="12"/>
  <c r="J170" i="12"/>
  <c r="L170" i="12"/>
  <c r="M170" i="12"/>
  <c r="AJ170" i="12"/>
  <c r="B171" i="12"/>
  <c r="C171" i="12"/>
  <c r="J171" i="12"/>
  <c r="L171" i="12"/>
  <c r="M171" i="12"/>
  <c r="AJ171" i="12"/>
  <c r="B172" i="12"/>
  <c r="C172" i="12"/>
  <c r="J172" i="12"/>
  <c r="L172" i="12"/>
  <c r="M172" i="12"/>
  <c r="AJ172" i="12"/>
  <c r="B173" i="12"/>
  <c r="C173" i="12"/>
  <c r="J173" i="12"/>
  <c r="L173" i="12"/>
  <c r="M173" i="12"/>
  <c r="AJ173" i="12"/>
  <c r="B174" i="12"/>
  <c r="C174" i="12"/>
  <c r="J174" i="12"/>
  <c r="L174" i="12"/>
  <c r="M174" i="12"/>
  <c r="AJ174" i="12"/>
  <c r="B175" i="12"/>
  <c r="C175" i="12"/>
  <c r="J175" i="12"/>
  <c r="L175" i="12"/>
  <c r="M175" i="12"/>
  <c r="AJ175" i="12"/>
  <c r="B176" i="12"/>
  <c r="C176" i="12"/>
  <c r="J176" i="12"/>
  <c r="L176" i="12"/>
  <c r="M176" i="12"/>
  <c r="AJ176" i="12"/>
  <c r="B177" i="12"/>
  <c r="C177" i="12"/>
  <c r="J177" i="12"/>
  <c r="L177" i="12"/>
  <c r="M177" i="12"/>
  <c r="AJ177" i="12"/>
  <c r="B178" i="12"/>
  <c r="C178" i="12"/>
  <c r="J178" i="12"/>
  <c r="L178" i="12"/>
  <c r="M178" i="12"/>
  <c r="AJ178" i="12"/>
  <c r="B179" i="12"/>
  <c r="C179" i="12"/>
  <c r="J179" i="12"/>
  <c r="L179" i="12"/>
  <c r="M179" i="12"/>
  <c r="AJ179" i="12"/>
  <c r="B180" i="12"/>
  <c r="C180" i="12"/>
  <c r="J180" i="12"/>
  <c r="L180" i="12"/>
  <c r="M180" i="12"/>
  <c r="AJ180" i="12"/>
  <c r="B181" i="12"/>
  <c r="C181" i="12"/>
  <c r="J181" i="12"/>
  <c r="L181" i="12"/>
  <c r="M181" i="12"/>
  <c r="AJ181" i="12"/>
  <c r="B182" i="12"/>
  <c r="C182" i="12"/>
  <c r="J182" i="12"/>
  <c r="L182" i="12"/>
  <c r="M182" i="12"/>
  <c r="AJ182" i="12"/>
  <c r="B183" i="12"/>
  <c r="C183" i="12"/>
  <c r="J183" i="12"/>
  <c r="L183" i="12"/>
  <c r="M183" i="12"/>
  <c r="AJ183" i="12"/>
  <c r="B184" i="12"/>
  <c r="C184" i="12"/>
  <c r="J184" i="12"/>
  <c r="L184" i="12"/>
  <c r="M184" i="12"/>
  <c r="AJ184" i="12"/>
  <c r="B185" i="12"/>
  <c r="C185" i="12"/>
  <c r="J185" i="12"/>
  <c r="L185" i="12"/>
  <c r="M185" i="12"/>
  <c r="AJ185" i="12"/>
  <c r="B186" i="12"/>
  <c r="C186" i="12"/>
  <c r="J186" i="12"/>
  <c r="L186" i="12"/>
  <c r="M186" i="12"/>
  <c r="AJ186" i="12"/>
  <c r="B187" i="12"/>
  <c r="C187" i="12"/>
  <c r="J187" i="12"/>
  <c r="L187" i="12"/>
  <c r="M187" i="12"/>
  <c r="AJ187" i="12"/>
  <c r="B188" i="12"/>
  <c r="C188" i="12"/>
  <c r="J188" i="12"/>
  <c r="L188" i="12"/>
  <c r="M188" i="12"/>
  <c r="AJ188" i="12"/>
  <c r="B189" i="12"/>
  <c r="C189" i="12"/>
  <c r="J189" i="12"/>
  <c r="L189" i="12"/>
  <c r="M189" i="12"/>
  <c r="AJ189" i="12"/>
  <c r="B190" i="12"/>
  <c r="C190" i="12"/>
  <c r="J190" i="12"/>
  <c r="L190" i="12"/>
  <c r="M190" i="12"/>
  <c r="AJ190" i="12"/>
  <c r="B191" i="12"/>
  <c r="C191" i="12"/>
  <c r="J191" i="12"/>
  <c r="L191" i="12"/>
  <c r="M191" i="12"/>
  <c r="AJ191" i="12"/>
  <c r="B192" i="12"/>
  <c r="C192" i="12"/>
  <c r="J192" i="12"/>
  <c r="L192" i="12"/>
  <c r="M192" i="12"/>
  <c r="AJ192" i="12"/>
  <c r="B193" i="12"/>
  <c r="C193" i="12"/>
  <c r="J193" i="12"/>
  <c r="L193" i="12"/>
  <c r="M193" i="12"/>
  <c r="AJ193" i="12"/>
  <c r="B194" i="12"/>
  <c r="C194" i="12"/>
  <c r="J194" i="12"/>
  <c r="L194" i="12"/>
  <c r="M194" i="12"/>
  <c r="AJ194" i="12"/>
  <c r="B195" i="12"/>
  <c r="C195" i="12"/>
  <c r="J195" i="12"/>
  <c r="L195" i="12"/>
  <c r="M195" i="12"/>
  <c r="AJ195" i="12"/>
  <c r="B196" i="12"/>
  <c r="C196" i="12"/>
  <c r="J196" i="12"/>
  <c r="L196" i="12"/>
  <c r="M196" i="12"/>
  <c r="AJ196" i="12"/>
  <c r="B197" i="12"/>
  <c r="C197" i="12"/>
  <c r="J197" i="12"/>
  <c r="L197" i="12"/>
  <c r="M197" i="12"/>
  <c r="AJ197" i="12"/>
  <c r="B198" i="12"/>
  <c r="C198" i="12"/>
  <c r="J198" i="12"/>
  <c r="L198" i="12"/>
  <c r="M198" i="12"/>
  <c r="AJ198" i="12"/>
  <c r="B199" i="12"/>
  <c r="C199" i="12"/>
  <c r="J199" i="12"/>
  <c r="L199" i="12"/>
  <c r="M199" i="12"/>
  <c r="AJ199" i="12"/>
  <c r="B200" i="12"/>
  <c r="C200" i="12"/>
  <c r="J200" i="12"/>
  <c r="L200" i="12"/>
  <c r="M200" i="12"/>
  <c r="AJ200" i="12"/>
  <c r="B201" i="12"/>
  <c r="C201" i="12"/>
  <c r="J201" i="12"/>
  <c r="L201" i="12"/>
  <c r="M201" i="12"/>
  <c r="AJ201" i="12"/>
  <c r="B202" i="12"/>
  <c r="C202" i="12"/>
  <c r="J202" i="12"/>
  <c r="L202" i="12"/>
  <c r="M202" i="12"/>
  <c r="AJ202" i="12"/>
  <c r="B203" i="12"/>
  <c r="C203" i="12"/>
  <c r="J203" i="12"/>
  <c r="L203" i="12"/>
  <c r="M203" i="12"/>
  <c r="AJ203" i="12"/>
  <c r="B204" i="12"/>
  <c r="C204" i="12"/>
  <c r="J204" i="12"/>
  <c r="L204" i="12"/>
  <c r="M204" i="12"/>
  <c r="AJ204" i="12"/>
  <c r="B205" i="12"/>
  <c r="C205" i="12"/>
  <c r="J205" i="12"/>
  <c r="L205" i="12"/>
  <c r="M205" i="12"/>
  <c r="AJ205" i="12"/>
  <c r="B206" i="12"/>
  <c r="C206" i="12"/>
  <c r="J206" i="12"/>
  <c r="L206" i="12"/>
  <c r="M206" i="12"/>
  <c r="AJ206" i="12"/>
  <c r="B207" i="12"/>
  <c r="C207" i="12"/>
  <c r="J207" i="12"/>
  <c r="L207" i="12"/>
  <c r="M207" i="12"/>
  <c r="AJ207" i="12"/>
  <c r="B208" i="12"/>
  <c r="C208" i="12"/>
  <c r="J208" i="12"/>
  <c r="L208" i="12"/>
  <c r="M208" i="12"/>
  <c r="AJ208" i="12"/>
  <c r="B209" i="12"/>
  <c r="C209" i="12"/>
  <c r="J209" i="12"/>
  <c r="L209" i="12"/>
  <c r="M209" i="12"/>
  <c r="AJ209" i="12"/>
  <c r="B210" i="12"/>
  <c r="C210" i="12"/>
  <c r="J210" i="12"/>
  <c r="L210" i="12"/>
  <c r="M210" i="12"/>
  <c r="AJ210" i="12"/>
  <c r="B211" i="12"/>
  <c r="C211" i="12"/>
  <c r="J211" i="12"/>
  <c r="L211" i="12"/>
  <c r="M211" i="12"/>
  <c r="AJ211" i="12"/>
  <c r="B212" i="12"/>
  <c r="C212" i="12"/>
  <c r="J212" i="12"/>
  <c r="L212" i="12"/>
  <c r="M212" i="12"/>
  <c r="AJ212" i="12"/>
  <c r="B213" i="12"/>
  <c r="C213" i="12"/>
  <c r="J213" i="12"/>
  <c r="L213" i="12"/>
  <c r="M213" i="12"/>
  <c r="AJ213" i="12"/>
  <c r="B214" i="12"/>
  <c r="C214" i="12"/>
  <c r="J214" i="12"/>
  <c r="L214" i="12"/>
  <c r="M214" i="12"/>
  <c r="AJ214" i="12"/>
  <c r="B215" i="12"/>
  <c r="C215" i="12"/>
  <c r="J215" i="12"/>
  <c r="L215" i="12"/>
  <c r="M215" i="12"/>
  <c r="AJ215" i="12"/>
  <c r="B216" i="12"/>
  <c r="C216" i="12"/>
  <c r="J216" i="12"/>
  <c r="L216" i="12"/>
  <c r="M216" i="12"/>
  <c r="AJ216" i="12"/>
  <c r="B217" i="12"/>
  <c r="C217" i="12"/>
  <c r="J217" i="12"/>
  <c r="L217" i="12"/>
  <c r="M217" i="12"/>
  <c r="AJ217" i="12"/>
  <c r="B218" i="12"/>
  <c r="C218" i="12"/>
  <c r="J218" i="12"/>
  <c r="L218" i="12"/>
  <c r="M218" i="12"/>
  <c r="AJ218" i="12"/>
  <c r="B219" i="12"/>
  <c r="C219" i="12"/>
  <c r="J219" i="12"/>
  <c r="L219" i="12"/>
  <c r="M219" i="12"/>
  <c r="AJ219" i="12"/>
  <c r="B220" i="12"/>
  <c r="C220" i="12"/>
  <c r="J220" i="12"/>
  <c r="L220" i="12"/>
  <c r="M220" i="12"/>
  <c r="AJ220" i="12"/>
  <c r="B221" i="12"/>
  <c r="C221" i="12"/>
  <c r="J221" i="12"/>
  <c r="L221" i="12"/>
  <c r="M221" i="12"/>
  <c r="AJ221" i="12"/>
  <c r="B222" i="12"/>
  <c r="C222" i="12"/>
  <c r="J222" i="12"/>
  <c r="L222" i="12"/>
  <c r="M222" i="12"/>
  <c r="AJ222" i="12"/>
  <c r="B223" i="12"/>
  <c r="C223" i="12"/>
  <c r="J223" i="12"/>
  <c r="L223" i="12"/>
  <c r="M223" i="12"/>
  <c r="AJ223" i="12"/>
  <c r="B224" i="12"/>
  <c r="C224" i="12"/>
  <c r="J224" i="12"/>
  <c r="L224" i="12"/>
  <c r="M224" i="12"/>
  <c r="AJ224" i="12"/>
  <c r="B225" i="12"/>
  <c r="C225" i="12"/>
  <c r="J225" i="12"/>
  <c r="L225" i="12"/>
  <c r="M225" i="12"/>
  <c r="AJ225" i="12"/>
  <c r="B226" i="12"/>
  <c r="C226" i="12"/>
  <c r="J226" i="12"/>
  <c r="L226" i="12"/>
  <c r="M226" i="12"/>
  <c r="AJ226" i="12"/>
  <c r="B227" i="12"/>
  <c r="C227" i="12"/>
  <c r="J227" i="12"/>
  <c r="L227" i="12"/>
  <c r="M227" i="12"/>
  <c r="AJ227" i="12"/>
  <c r="B228" i="12"/>
  <c r="C228" i="12"/>
  <c r="J228" i="12"/>
  <c r="L228" i="12"/>
  <c r="M228" i="12"/>
  <c r="AJ228" i="12"/>
  <c r="B229" i="12"/>
  <c r="C229" i="12"/>
  <c r="J229" i="12"/>
  <c r="L229" i="12"/>
  <c r="M229" i="12"/>
  <c r="AJ229" i="12"/>
  <c r="B230" i="12"/>
  <c r="C230" i="12"/>
  <c r="J230" i="12"/>
  <c r="L230" i="12"/>
  <c r="M230" i="12"/>
  <c r="AJ230" i="12"/>
  <c r="B231" i="12"/>
  <c r="C231" i="12"/>
  <c r="J231" i="12"/>
  <c r="L231" i="12"/>
  <c r="M231" i="12"/>
  <c r="AJ231" i="12"/>
  <c r="B232" i="12"/>
  <c r="C232" i="12"/>
  <c r="J232" i="12"/>
  <c r="L232" i="12"/>
  <c r="M232" i="12"/>
  <c r="AJ232" i="12"/>
  <c r="B233" i="12"/>
  <c r="C233" i="12"/>
  <c r="J233" i="12"/>
  <c r="L233" i="12"/>
  <c r="M233" i="12"/>
  <c r="AJ233" i="12"/>
  <c r="B234" i="12"/>
  <c r="C234" i="12"/>
  <c r="J234" i="12"/>
  <c r="L234" i="12"/>
  <c r="M234" i="12"/>
  <c r="AJ234" i="12"/>
  <c r="B235" i="12"/>
  <c r="C235" i="12"/>
  <c r="J235" i="12"/>
  <c r="L235" i="12"/>
  <c r="M235" i="12"/>
  <c r="AJ235" i="12"/>
  <c r="B236" i="12"/>
  <c r="C236" i="12"/>
  <c r="J236" i="12"/>
  <c r="L236" i="12"/>
  <c r="M236" i="12"/>
  <c r="AJ236" i="12"/>
  <c r="B237" i="12"/>
  <c r="C237" i="12"/>
  <c r="J237" i="12"/>
  <c r="L237" i="12"/>
  <c r="M237" i="12"/>
  <c r="AJ237" i="12"/>
  <c r="B238" i="12"/>
  <c r="C238" i="12"/>
  <c r="J238" i="12"/>
  <c r="L238" i="12"/>
  <c r="M238" i="12"/>
  <c r="AJ238" i="12"/>
  <c r="B239" i="12"/>
  <c r="C239" i="12"/>
  <c r="J239" i="12"/>
  <c r="L239" i="12"/>
  <c r="M239" i="12"/>
  <c r="AJ239" i="12"/>
  <c r="B240" i="12"/>
  <c r="C240" i="12"/>
  <c r="J240" i="12"/>
  <c r="L240" i="12"/>
  <c r="M240" i="12"/>
  <c r="AJ240" i="12"/>
  <c r="B241" i="12"/>
  <c r="C241" i="12"/>
  <c r="J241" i="12"/>
  <c r="L241" i="12"/>
  <c r="M241" i="12"/>
  <c r="AJ241" i="12"/>
  <c r="B242" i="12"/>
  <c r="C242" i="12"/>
  <c r="J242" i="12"/>
  <c r="L242" i="12"/>
  <c r="M242" i="12"/>
  <c r="AJ242" i="12"/>
  <c r="B243" i="12"/>
  <c r="C243" i="12"/>
  <c r="J243" i="12"/>
  <c r="L243" i="12"/>
  <c r="M243" i="12"/>
  <c r="AJ243" i="12"/>
  <c r="B244" i="12"/>
  <c r="C244" i="12"/>
  <c r="J244" i="12"/>
  <c r="L244" i="12"/>
  <c r="M244" i="12"/>
  <c r="AJ244" i="12"/>
  <c r="B245" i="12"/>
  <c r="C245" i="12"/>
  <c r="J245" i="12"/>
  <c r="L245" i="12"/>
  <c r="M245" i="12"/>
  <c r="AJ245" i="12"/>
  <c r="B246" i="12"/>
  <c r="C246" i="12"/>
  <c r="J246" i="12"/>
  <c r="L246" i="12"/>
  <c r="M246" i="12"/>
  <c r="AJ246" i="12"/>
  <c r="B247" i="12"/>
  <c r="C247" i="12"/>
  <c r="J247" i="12"/>
  <c r="L247" i="12"/>
  <c r="M247" i="12"/>
  <c r="AJ247" i="12"/>
  <c r="B248" i="12"/>
  <c r="C248" i="12"/>
  <c r="J248" i="12"/>
  <c r="L248" i="12"/>
  <c r="M248" i="12"/>
  <c r="AJ248" i="12"/>
  <c r="B249" i="12"/>
  <c r="C249" i="12"/>
  <c r="J249" i="12"/>
  <c r="L249" i="12"/>
  <c r="M249" i="12"/>
  <c r="AJ249" i="12"/>
  <c r="B250" i="12"/>
  <c r="C250" i="12"/>
  <c r="J250" i="12"/>
  <c r="L250" i="12"/>
  <c r="M250" i="12"/>
  <c r="AJ250" i="12"/>
  <c r="B251" i="12"/>
  <c r="C251" i="12"/>
  <c r="J251" i="12"/>
  <c r="L251" i="12"/>
  <c r="M251" i="12"/>
  <c r="AJ251" i="12"/>
  <c r="B252" i="12"/>
  <c r="C252" i="12"/>
  <c r="J252" i="12"/>
  <c r="L252" i="12"/>
  <c r="M252" i="12"/>
  <c r="AJ252" i="12"/>
  <c r="B253" i="12"/>
  <c r="C253" i="12"/>
  <c r="J253" i="12"/>
  <c r="L253" i="12"/>
  <c r="M253" i="12"/>
  <c r="AJ253" i="12"/>
  <c r="B254" i="12"/>
  <c r="C254" i="12"/>
  <c r="J254" i="12"/>
  <c r="L254" i="12"/>
  <c r="M254" i="12"/>
  <c r="AJ254" i="12"/>
  <c r="B255" i="12"/>
  <c r="C255" i="12"/>
  <c r="J255" i="12"/>
  <c r="L255" i="12"/>
  <c r="M255" i="12"/>
  <c r="AJ255" i="12"/>
  <c r="B256" i="12"/>
  <c r="C256" i="12"/>
  <c r="J256" i="12"/>
  <c r="L256" i="12"/>
  <c r="M256" i="12"/>
  <c r="AJ256" i="12"/>
  <c r="B257" i="12"/>
  <c r="C257" i="12"/>
  <c r="J257" i="12"/>
  <c r="L257" i="12"/>
  <c r="M257" i="12"/>
  <c r="AJ257" i="12"/>
  <c r="B258" i="12"/>
  <c r="C258" i="12"/>
  <c r="J258" i="12"/>
  <c r="L258" i="12"/>
  <c r="M258" i="12"/>
  <c r="AJ258" i="12"/>
  <c r="B259" i="12"/>
  <c r="C259" i="12"/>
  <c r="J259" i="12"/>
  <c r="L259" i="12"/>
  <c r="M259" i="12"/>
  <c r="AJ259" i="12"/>
  <c r="B260" i="12"/>
  <c r="C260" i="12"/>
  <c r="J260" i="12"/>
  <c r="L260" i="12"/>
  <c r="M260" i="12"/>
  <c r="AJ260" i="12"/>
  <c r="B261" i="12"/>
  <c r="C261" i="12"/>
  <c r="J261" i="12"/>
  <c r="L261" i="12"/>
  <c r="M261" i="12"/>
  <c r="AJ261" i="12"/>
  <c r="B262" i="12"/>
  <c r="C262" i="12"/>
  <c r="J262" i="12"/>
  <c r="L262" i="12"/>
  <c r="M262" i="12"/>
  <c r="AJ262" i="12"/>
  <c r="B263" i="12"/>
  <c r="C263" i="12"/>
  <c r="J263" i="12"/>
  <c r="L263" i="12"/>
  <c r="M263" i="12"/>
  <c r="AJ263" i="12"/>
  <c r="B264" i="12"/>
  <c r="C264" i="12"/>
  <c r="J264" i="12"/>
  <c r="L264" i="12"/>
  <c r="M264" i="12"/>
  <c r="AJ264" i="12"/>
  <c r="B265" i="12"/>
  <c r="C265" i="12"/>
  <c r="J265" i="12"/>
  <c r="L265" i="12"/>
  <c r="M265" i="12"/>
  <c r="AJ265" i="12"/>
  <c r="B266" i="12"/>
  <c r="C266" i="12"/>
  <c r="J266" i="12"/>
  <c r="L266" i="12"/>
  <c r="M266" i="12"/>
  <c r="AJ266" i="12"/>
  <c r="B267" i="12"/>
  <c r="C267" i="12"/>
  <c r="J267" i="12"/>
  <c r="L267" i="12"/>
  <c r="M267" i="12"/>
  <c r="AJ267" i="12"/>
  <c r="B268" i="12"/>
  <c r="C268" i="12"/>
  <c r="J268" i="12"/>
  <c r="L268" i="12"/>
  <c r="M268" i="12"/>
  <c r="AJ268" i="12"/>
  <c r="B269" i="12"/>
  <c r="C269" i="12"/>
  <c r="J269" i="12"/>
  <c r="L269" i="12"/>
  <c r="M269" i="12"/>
  <c r="AJ269" i="12"/>
  <c r="B270" i="12"/>
  <c r="C270" i="12"/>
  <c r="J270" i="12"/>
  <c r="L270" i="12"/>
  <c r="M270" i="12"/>
  <c r="AJ270" i="12"/>
  <c r="B271" i="12"/>
  <c r="C271" i="12"/>
  <c r="J271" i="12"/>
  <c r="L271" i="12"/>
  <c r="M271" i="12"/>
  <c r="AJ271" i="12"/>
  <c r="B272" i="12"/>
  <c r="C272" i="12"/>
  <c r="J272" i="12"/>
  <c r="L272" i="12"/>
  <c r="M272" i="12"/>
  <c r="AJ272" i="12"/>
  <c r="B273" i="12"/>
  <c r="C273" i="12"/>
  <c r="J273" i="12"/>
  <c r="L273" i="12"/>
  <c r="M273" i="12"/>
  <c r="AJ273" i="12"/>
  <c r="B274" i="12"/>
  <c r="C274" i="12"/>
  <c r="J274" i="12"/>
  <c r="L274" i="12"/>
  <c r="M274" i="12"/>
  <c r="AJ274" i="12"/>
  <c r="B275" i="12"/>
  <c r="C275" i="12"/>
  <c r="J275" i="12"/>
  <c r="L275" i="12"/>
  <c r="M275" i="12"/>
  <c r="AJ275" i="12"/>
  <c r="B276" i="12"/>
  <c r="C276" i="12"/>
  <c r="J276" i="12"/>
  <c r="L276" i="12"/>
  <c r="M276" i="12"/>
  <c r="AJ276" i="12"/>
  <c r="B277" i="12"/>
  <c r="C277" i="12"/>
  <c r="J277" i="12"/>
  <c r="L277" i="12"/>
  <c r="M277" i="12"/>
  <c r="AJ277" i="12"/>
  <c r="B278" i="12"/>
  <c r="C278" i="12"/>
  <c r="J278" i="12"/>
  <c r="L278" i="12"/>
  <c r="M278" i="12"/>
  <c r="AJ278" i="12"/>
  <c r="B279" i="12"/>
  <c r="C279" i="12"/>
  <c r="J279" i="12"/>
  <c r="L279" i="12"/>
  <c r="M279" i="12"/>
  <c r="AJ279" i="12"/>
  <c r="B280" i="12"/>
  <c r="C280" i="12"/>
  <c r="J280" i="12"/>
  <c r="L280" i="12"/>
  <c r="M280" i="12"/>
  <c r="AJ280" i="12"/>
  <c r="B281" i="12"/>
  <c r="C281" i="12"/>
  <c r="J281" i="12"/>
  <c r="L281" i="12"/>
  <c r="M281" i="12"/>
  <c r="AJ281" i="12"/>
  <c r="B282" i="12"/>
  <c r="C282" i="12"/>
  <c r="J282" i="12"/>
  <c r="L282" i="12"/>
  <c r="M282" i="12"/>
  <c r="AJ282" i="12"/>
  <c r="B283" i="12"/>
  <c r="C283" i="12"/>
  <c r="J283" i="12"/>
  <c r="L283" i="12"/>
  <c r="M283" i="12"/>
  <c r="AJ283" i="12"/>
  <c r="B284" i="12"/>
  <c r="C284" i="12"/>
  <c r="J284" i="12"/>
  <c r="L284" i="12"/>
  <c r="M284" i="12"/>
  <c r="AJ284" i="12"/>
  <c r="B285" i="12"/>
  <c r="C285" i="12"/>
  <c r="J285" i="12"/>
  <c r="L285" i="12"/>
  <c r="M285" i="12"/>
  <c r="AJ285" i="12"/>
  <c r="B286" i="12"/>
  <c r="C286" i="12"/>
  <c r="J286" i="12"/>
  <c r="L286" i="12"/>
  <c r="M286" i="12"/>
  <c r="AJ286" i="12"/>
  <c r="B287" i="12"/>
  <c r="C287" i="12"/>
  <c r="J287" i="12"/>
  <c r="L287" i="12"/>
  <c r="M287" i="12"/>
  <c r="AJ287" i="12"/>
  <c r="B288" i="12"/>
  <c r="C288" i="12"/>
  <c r="J288" i="12"/>
  <c r="L288" i="12"/>
  <c r="M288" i="12"/>
  <c r="AJ288" i="12"/>
  <c r="B289" i="12"/>
  <c r="C289" i="12"/>
  <c r="J289" i="12"/>
  <c r="L289" i="12"/>
  <c r="M289" i="12"/>
  <c r="AJ289" i="12"/>
  <c r="B290" i="12"/>
  <c r="C290" i="12"/>
  <c r="J290" i="12"/>
  <c r="L290" i="12"/>
  <c r="M290" i="12"/>
  <c r="AJ290" i="12"/>
  <c r="B291" i="12"/>
  <c r="C291" i="12"/>
  <c r="J291" i="12"/>
  <c r="L291" i="12"/>
  <c r="M291" i="12"/>
  <c r="AJ291" i="12"/>
  <c r="B292" i="12"/>
  <c r="C292" i="12"/>
  <c r="J292" i="12"/>
  <c r="L292" i="12"/>
  <c r="M292" i="12"/>
  <c r="AJ292" i="12"/>
  <c r="B293" i="12"/>
  <c r="C293" i="12"/>
  <c r="J293" i="12"/>
  <c r="L293" i="12"/>
  <c r="M293" i="12"/>
  <c r="AJ293" i="12"/>
  <c r="B294" i="12"/>
  <c r="C294" i="12"/>
  <c r="J294" i="12"/>
  <c r="L294" i="12"/>
  <c r="M294" i="12"/>
  <c r="AJ294" i="12"/>
  <c r="B295" i="12"/>
  <c r="C295" i="12"/>
  <c r="J295" i="12"/>
  <c r="L295" i="12"/>
  <c r="M295" i="12"/>
  <c r="AJ295" i="12"/>
  <c r="B296" i="12"/>
  <c r="C296" i="12"/>
  <c r="J296" i="12"/>
  <c r="L296" i="12"/>
  <c r="M296" i="12"/>
  <c r="AJ296" i="12"/>
  <c r="B297" i="12"/>
  <c r="C297" i="12"/>
  <c r="J297" i="12"/>
  <c r="L297" i="12"/>
  <c r="M297" i="12"/>
  <c r="AJ297" i="12"/>
  <c r="B298" i="12"/>
  <c r="C298" i="12"/>
  <c r="J298" i="12"/>
  <c r="L298" i="12"/>
  <c r="M298" i="12"/>
  <c r="AJ298" i="12"/>
  <c r="B299" i="12"/>
  <c r="C299" i="12"/>
  <c r="J299" i="12"/>
  <c r="L299" i="12"/>
  <c r="M299" i="12"/>
  <c r="AJ299" i="12"/>
  <c r="B300" i="12"/>
  <c r="C300" i="12"/>
  <c r="J300" i="12"/>
  <c r="L300" i="12"/>
  <c r="M300" i="12"/>
  <c r="AJ300" i="12"/>
  <c r="B301" i="12"/>
  <c r="C301" i="12"/>
  <c r="J301" i="12"/>
  <c r="L301" i="12"/>
  <c r="M301" i="12"/>
  <c r="AJ301" i="12"/>
  <c r="B302" i="12"/>
  <c r="C302" i="12"/>
  <c r="J302" i="12"/>
  <c r="L302" i="12"/>
  <c r="M302" i="12"/>
  <c r="AJ302" i="12"/>
  <c r="B303" i="12"/>
  <c r="C303" i="12"/>
  <c r="J303" i="12"/>
  <c r="L303" i="12"/>
  <c r="M303" i="12"/>
  <c r="AJ303" i="12"/>
  <c r="B304" i="12"/>
  <c r="C304" i="12"/>
  <c r="J304" i="12"/>
  <c r="L304" i="12"/>
  <c r="M304" i="12"/>
  <c r="AJ304" i="12"/>
  <c r="B305" i="12"/>
  <c r="C305" i="12"/>
  <c r="J305" i="12"/>
  <c r="L305" i="12"/>
  <c r="M305" i="12"/>
  <c r="AJ305" i="12"/>
  <c r="B306" i="12"/>
  <c r="C306" i="12"/>
  <c r="J306" i="12"/>
  <c r="L306" i="12"/>
  <c r="M306" i="12"/>
  <c r="AJ306" i="12"/>
  <c r="B307" i="12"/>
  <c r="C307" i="12"/>
  <c r="J307" i="12"/>
  <c r="L307" i="12"/>
  <c r="M307" i="12"/>
  <c r="AJ307" i="12"/>
  <c r="B308" i="12"/>
  <c r="C308" i="12"/>
  <c r="J308" i="12"/>
  <c r="L308" i="12"/>
  <c r="M308" i="12"/>
  <c r="AJ308" i="12"/>
  <c r="B309" i="12"/>
  <c r="C309" i="12"/>
  <c r="J309" i="12"/>
  <c r="L309" i="12"/>
  <c r="M309" i="12"/>
  <c r="AJ309" i="12"/>
  <c r="B310" i="12"/>
  <c r="C310" i="12"/>
  <c r="J310" i="12"/>
  <c r="L310" i="12"/>
  <c r="M310" i="12"/>
  <c r="AJ310" i="12"/>
  <c r="B311" i="12"/>
  <c r="C311" i="12"/>
  <c r="J311" i="12"/>
  <c r="L311" i="12"/>
  <c r="M311" i="12"/>
  <c r="AJ311" i="12"/>
  <c r="B312" i="12"/>
  <c r="C312" i="12"/>
  <c r="J312" i="12"/>
  <c r="L312" i="12"/>
  <c r="M312" i="12"/>
  <c r="AJ312" i="12"/>
  <c r="B313" i="12"/>
  <c r="C313" i="12"/>
  <c r="J313" i="12"/>
  <c r="L313" i="12"/>
  <c r="M313" i="12"/>
  <c r="AJ313" i="12"/>
  <c r="B314" i="12"/>
  <c r="C314" i="12"/>
  <c r="J314" i="12"/>
  <c r="L314" i="12"/>
  <c r="M314" i="12"/>
  <c r="AJ314" i="12"/>
  <c r="B315" i="12"/>
  <c r="C315" i="12"/>
  <c r="J315" i="12"/>
  <c r="L315" i="12"/>
  <c r="M315" i="12"/>
  <c r="AJ315" i="12"/>
  <c r="B316" i="12"/>
  <c r="C316" i="12"/>
  <c r="J316" i="12"/>
  <c r="L316" i="12"/>
  <c r="M316" i="12"/>
  <c r="AJ316" i="12"/>
  <c r="B317" i="12"/>
  <c r="C317" i="12"/>
  <c r="J317" i="12"/>
  <c r="L317" i="12"/>
  <c r="M317" i="12"/>
  <c r="AJ317" i="12"/>
  <c r="B318" i="12"/>
  <c r="C318" i="12"/>
  <c r="J318" i="12"/>
  <c r="L318" i="12"/>
  <c r="M318" i="12"/>
  <c r="AJ318" i="12"/>
  <c r="B319" i="12"/>
  <c r="C319" i="12"/>
  <c r="J319" i="12"/>
  <c r="L319" i="12"/>
  <c r="M319" i="12"/>
  <c r="AJ319" i="12"/>
  <c r="B320" i="12"/>
  <c r="C320" i="12"/>
  <c r="J320" i="12"/>
  <c r="L320" i="12"/>
  <c r="M320" i="12"/>
  <c r="AJ320" i="12"/>
  <c r="B321" i="12"/>
  <c r="C321" i="12"/>
  <c r="J321" i="12"/>
  <c r="L321" i="12"/>
  <c r="M321" i="12"/>
  <c r="AJ321" i="12"/>
  <c r="B322" i="12"/>
  <c r="C322" i="12"/>
  <c r="J322" i="12"/>
  <c r="L322" i="12"/>
  <c r="M322" i="12"/>
  <c r="AJ322" i="12"/>
  <c r="B323" i="12"/>
  <c r="C323" i="12"/>
  <c r="J323" i="12"/>
  <c r="L323" i="12"/>
  <c r="M323" i="12"/>
  <c r="AJ323" i="12"/>
  <c r="B324" i="12"/>
  <c r="C324" i="12"/>
  <c r="J324" i="12"/>
  <c r="L324" i="12"/>
  <c r="M324" i="12"/>
  <c r="AJ324" i="12"/>
  <c r="B325" i="12"/>
  <c r="C325" i="12"/>
  <c r="J325" i="12"/>
  <c r="L325" i="12"/>
  <c r="M325" i="12"/>
  <c r="AJ325" i="12"/>
  <c r="B326" i="12"/>
  <c r="C326" i="12"/>
  <c r="J326" i="12"/>
  <c r="L326" i="12"/>
  <c r="M326" i="12"/>
  <c r="AJ326" i="12"/>
  <c r="B327" i="12"/>
  <c r="C327" i="12"/>
  <c r="J327" i="12"/>
  <c r="L327" i="12"/>
  <c r="M327" i="12"/>
  <c r="AJ327" i="12"/>
  <c r="B328" i="12"/>
  <c r="C328" i="12"/>
  <c r="J328" i="12"/>
  <c r="L328" i="12"/>
  <c r="M328" i="12"/>
  <c r="AJ328" i="12"/>
  <c r="B329" i="12"/>
  <c r="C329" i="12"/>
  <c r="J329" i="12"/>
  <c r="L329" i="12"/>
  <c r="M329" i="12"/>
  <c r="AJ329" i="12"/>
  <c r="B330" i="12"/>
  <c r="C330" i="12"/>
  <c r="J330" i="12"/>
  <c r="L330" i="12"/>
  <c r="M330" i="12"/>
  <c r="AJ330" i="12"/>
  <c r="B331" i="12"/>
  <c r="C331" i="12"/>
  <c r="J331" i="12"/>
  <c r="L331" i="12"/>
  <c r="M331" i="12"/>
  <c r="AJ331" i="12"/>
  <c r="B332" i="12"/>
  <c r="C332" i="12"/>
  <c r="J332" i="12"/>
  <c r="L332" i="12"/>
  <c r="M332" i="12"/>
  <c r="AJ332" i="12"/>
  <c r="B333" i="12"/>
  <c r="C333" i="12"/>
  <c r="J333" i="12"/>
  <c r="L333" i="12"/>
  <c r="M333" i="12"/>
  <c r="AJ333" i="12"/>
  <c r="B334" i="12"/>
  <c r="C334" i="12"/>
  <c r="J334" i="12"/>
  <c r="L334" i="12"/>
  <c r="M334" i="12"/>
  <c r="AJ334" i="12"/>
  <c r="B335" i="12"/>
  <c r="C335" i="12"/>
  <c r="J335" i="12"/>
  <c r="L335" i="12"/>
  <c r="M335" i="12"/>
  <c r="AJ335" i="12"/>
  <c r="B336" i="12"/>
  <c r="C336" i="12"/>
  <c r="J336" i="12"/>
  <c r="L336" i="12"/>
  <c r="M336" i="12"/>
  <c r="AJ336" i="12"/>
  <c r="B337" i="12"/>
  <c r="C337" i="12"/>
  <c r="J337" i="12"/>
  <c r="L337" i="12"/>
  <c r="M337" i="12"/>
  <c r="AJ337" i="12"/>
  <c r="B338" i="12"/>
  <c r="C338" i="12"/>
  <c r="J338" i="12"/>
  <c r="L338" i="12"/>
  <c r="M338" i="12"/>
  <c r="AJ338" i="12"/>
  <c r="B339" i="12"/>
  <c r="C339" i="12"/>
  <c r="J339" i="12"/>
  <c r="L339" i="12"/>
  <c r="M339" i="12"/>
  <c r="AJ339" i="12"/>
  <c r="B340" i="12"/>
  <c r="C340" i="12"/>
  <c r="J340" i="12"/>
  <c r="L340" i="12"/>
  <c r="M340" i="12"/>
  <c r="AJ340" i="12"/>
  <c r="B341" i="12"/>
  <c r="C341" i="12"/>
  <c r="J341" i="12"/>
  <c r="L341" i="12"/>
  <c r="M341" i="12"/>
  <c r="AJ341" i="12"/>
  <c r="B342" i="12"/>
  <c r="C342" i="12"/>
  <c r="J342" i="12"/>
  <c r="L342" i="12"/>
  <c r="M342" i="12"/>
  <c r="AJ342" i="12"/>
  <c r="B343" i="12"/>
  <c r="C343" i="12"/>
  <c r="J343" i="12"/>
  <c r="L343" i="12"/>
  <c r="M343" i="12"/>
  <c r="AJ343" i="12"/>
  <c r="B344" i="12"/>
  <c r="C344" i="12"/>
  <c r="J344" i="12"/>
  <c r="L344" i="12"/>
  <c r="M344" i="12"/>
  <c r="AJ344" i="12"/>
  <c r="B345" i="12"/>
  <c r="C345" i="12"/>
  <c r="J345" i="12"/>
  <c r="L345" i="12"/>
  <c r="M345" i="12"/>
  <c r="AJ345" i="12"/>
  <c r="B346" i="12"/>
  <c r="C346" i="12"/>
  <c r="J346" i="12"/>
  <c r="L346" i="12"/>
  <c r="M346" i="12"/>
  <c r="AJ346" i="12"/>
  <c r="B347" i="12"/>
  <c r="C347" i="12"/>
  <c r="J347" i="12"/>
  <c r="L347" i="12"/>
  <c r="M347" i="12"/>
  <c r="AJ347" i="12"/>
  <c r="B348" i="12"/>
  <c r="C348" i="12"/>
  <c r="J348" i="12"/>
  <c r="L348" i="12"/>
  <c r="M348" i="12"/>
  <c r="AJ348" i="12"/>
  <c r="B349" i="12"/>
  <c r="C349" i="12"/>
  <c r="J349" i="12"/>
  <c r="L349" i="12"/>
  <c r="M349" i="12"/>
  <c r="AJ349" i="12"/>
  <c r="B350" i="12"/>
  <c r="C350" i="12"/>
  <c r="J350" i="12"/>
  <c r="L350" i="12"/>
  <c r="M350" i="12"/>
  <c r="AJ350" i="12"/>
  <c r="B351" i="12"/>
  <c r="C351" i="12"/>
  <c r="J351" i="12"/>
  <c r="L351" i="12"/>
  <c r="M351" i="12"/>
  <c r="AJ351" i="12"/>
  <c r="B352" i="12"/>
  <c r="C352" i="12"/>
  <c r="J352" i="12"/>
  <c r="L352" i="12"/>
  <c r="M352" i="12"/>
  <c r="AJ352" i="12"/>
  <c r="B353" i="12"/>
  <c r="C353" i="12"/>
  <c r="J353" i="12"/>
  <c r="L353" i="12"/>
  <c r="M353" i="12"/>
  <c r="AJ353" i="12"/>
  <c r="B354" i="12"/>
  <c r="C354" i="12"/>
  <c r="J354" i="12"/>
  <c r="L354" i="12"/>
  <c r="M354" i="12"/>
  <c r="AJ354" i="12"/>
  <c r="B355" i="12"/>
  <c r="C355" i="12"/>
  <c r="J355" i="12"/>
  <c r="L355" i="12"/>
  <c r="M355" i="12"/>
  <c r="AJ355" i="12"/>
  <c r="B356" i="12"/>
  <c r="C356" i="12"/>
  <c r="J356" i="12"/>
  <c r="L356" i="12"/>
  <c r="M356" i="12"/>
  <c r="AJ356" i="12"/>
  <c r="B357" i="12"/>
  <c r="C357" i="12"/>
  <c r="J357" i="12"/>
  <c r="L357" i="12"/>
  <c r="M357" i="12"/>
  <c r="AJ357" i="12"/>
  <c r="B358" i="12"/>
  <c r="C358" i="12"/>
  <c r="J358" i="12"/>
  <c r="L358" i="12"/>
  <c r="M358" i="12"/>
  <c r="AJ358" i="12"/>
  <c r="B359" i="12"/>
  <c r="C359" i="12"/>
  <c r="J359" i="12"/>
  <c r="L359" i="12"/>
  <c r="M359" i="12"/>
  <c r="AJ359" i="12"/>
  <c r="B360" i="12"/>
  <c r="C360" i="12"/>
  <c r="J360" i="12"/>
  <c r="L360" i="12"/>
  <c r="M360" i="12"/>
  <c r="AJ360" i="12"/>
  <c r="B361" i="12"/>
  <c r="C361" i="12"/>
  <c r="J361" i="12"/>
  <c r="L361" i="12"/>
  <c r="M361" i="12"/>
  <c r="AJ361" i="12"/>
  <c r="B362" i="12"/>
  <c r="C362" i="12"/>
  <c r="J362" i="12"/>
  <c r="L362" i="12"/>
  <c r="M362" i="12"/>
  <c r="AJ362" i="12"/>
  <c r="B363" i="12"/>
  <c r="C363" i="12"/>
  <c r="J363" i="12"/>
  <c r="L363" i="12"/>
  <c r="M363" i="12"/>
  <c r="AJ363" i="12"/>
  <c r="B364" i="12"/>
  <c r="C364" i="12"/>
  <c r="J364" i="12"/>
  <c r="L364" i="12"/>
  <c r="M364" i="12"/>
  <c r="AJ364" i="12"/>
  <c r="B365" i="12"/>
  <c r="C365" i="12"/>
  <c r="J365" i="12"/>
  <c r="L365" i="12"/>
  <c r="M365" i="12"/>
  <c r="AJ365" i="12"/>
  <c r="B366" i="12"/>
  <c r="C366" i="12"/>
  <c r="J366" i="12"/>
  <c r="L366" i="12"/>
  <c r="M366" i="12"/>
  <c r="AJ366" i="12"/>
  <c r="B367" i="12"/>
  <c r="C367" i="12"/>
  <c r="J367" i="12"/>
  <c r="L367" i="12"/>
  <c r="M367" i="12"/>
  <c r="AJ367" i="12"/>
  <c r="B368" i="12"/>
  <c r="C368" i="12"/>
  <c r="J368" i="12"/>
  <c r="L368" i="12"/>
  <c r="M368" i="12"/>
  <c r="AJ368" i="12"/>
  <c r="B369" i="12"/>
  <c r="C369" i="12"/>
  <c r="J369" i="12"/>
  <c r="L369" i="12"/>
  <c r="M369" i="12"/>
  <c r="AJ369" i="12"/>
  <c r="B370" i="12"/>
  <c r="C370" i="12"/>
  <c r="J370" i="12"/>
  <c r="L370" i="12"/>
  <c r="M370" i="12"/>
  <c r="AJ370" i="12"/>
  <c r="B371" i="12"/>
  <c r="C371" i="12"/>
  <c r="J371" i="12"/>
  <c r="L371" i="12"/>
  <c r="M371" i="12"/>
  <c r="AJ371" i="12"/>
  <c r="B372" i="12"/>
  <c r="C372" i="12"/>
  <c r="J372" i="12"/>
  <c r="L372" i="12"/>
  <c r="M372" i="12"/>
  <c r="AJ372" i="12"/>
  <c r="B373" i="12"/>
  <c r="C373" i="12"/>
  <c r="J373" i="12"/>
  <c r="L373" i="12"/>
  <c r="M373" i="12"/>
  <c r="AJ373" i="12"/>
  <c r="B374" i="12"/>
  <c r="C374" i="12"/>
  <c r="J374" i="12"/>
  <c r="L374" i="12"/>
  <c r="M374" i="12"/>
  <c r="AJ374" i="12"/>
  <c r="B375" i="12"/>
  <c r="C375" i="12"/>
  <c r="J375" i="12"/>
  <c r="L375" i="12"/>
  <c r="M375" i="12"/>
  <c r="AJ375" i="12"/>
  <c r="B376" i="12"/>
  <c r="C376" i="12"/>
  <c r="J376" i="12"/>
  <c r="L376" i="12"/>
  <c r="M376" i="12"/>
  <c r="AJ376" i="12"/>
  <c r="B377" i="12"/>
  <c r="C377" i="12"/>
  <c r="J377" i="12"/>
  <c r="L377" i="12"/>
  <c r="M377" i="12"/>
  <c r="AJ377" i="12"/>
  <c r="B378" i="12"/>
  <c r="C378" i="12"/>
  <c r="J378" i="12"/>
  <c r="L378" i="12"/>
  <c r="M378" i="12"/>
  <c r="AJ378" i="12"/>
  <c r="B379" i="12"/>
  <c r="C379" i="12"/>
  <c r="J379" i="12"/>
  <c r="L379" i="12"/>
  <c r="M379" i="12"/>
  <c r="AJ379" i="12"/>
  <c r="B380" i="12"/>
  <c r="C380" i="12"/>
  <c r="J380" i="12"/>
  <c r="L380" i="12"/>
  <c r="M380" i="12"/>
  <c r="AJ380" i="12"/>
  <c r="B381" i="12"/>
  <c r="C381" i="12"/>
  <c r="J381" i="12"/>
  <c r="L381" i="12"/>
  <c r="M381" i="12"/>
  <c r="AJ381" i="12"/>
  <c r="B382" i="12"/>
  <c r="C382" i="12"/>
  <c r="J382" i="12"/>
  <c r="L382" i="12"/>
  <c r="M382" i="12"/>
  <c r="AJ382" i="12"/>
  <c r="B383" i="12"/>
  <c r="C383" i="12"/>
  <c r="J383" i="12"/>
  <c r="L383" i="12"/>
  <c r="M383" i="12"/>
  <c r="AJ383" i="12"/>
  <c r="B384" i="12"/>
  <c r="C384" i="12"/>
  <c r="J384" i="12"/>
  <c r="L384" i="12"/>
  <c r="M384" i="12"/>
  <c r="AJ384" i="12"/>
  <c r="B385" i="12"/>
  <c r="C385" i="12"/>
  <c r="J385" i="12"/>
  <c r="L385" i="12"/>
  <c r="M385" i="12"/>
  <c r="AJ385" i="12"/>
  <c r="B386" i="12"/>
  <c r="C386" i="12"/>
  <c r="J386" i="12"/>
  <c r="L386" i="12"/>
  <c r="M386" i="12"/>
  <c r="AJ386" i="12"/>
  <c r="B387" i="12"/>
  <c r="C387" i="12"/>
  <c r="J387" i="12"/>
  <c r="L387" i="12"/>
  <c r="M387" i="12"/>
  <c r="AJ387" i="12"/>
  <c r="B388" i="12"/>
  <c r="C388" i="12"/>
  <c r="J388" i="12"/>
  <c r="L388" i="12"/>
  <c r="M388" i="12"/>
  <c r="AJ388" i="12"/>
  <c r="B389" i="12"/>
  <c r="C389" i="12"/>
  <c r="J389" i="12"/>
  <c r="L389" i="12"/>
  <c r="M389" i="12"/>
  <c r="AJ389" i="12"/>
  <c r="B390" i="12"/>
  <c r="C390" i="12"/>
  <c r="J390" i="12"/>
  <c r="L390" i="12"/>
  <c r="M390" i="12"/>
  <c r="AJ390" i="12"/>
  <c r="B391" i="12"/>
  <c r="C391" i="12"/>
  <c r="J391" i="12"/>
  <c r="L391" i="12"/>
  <c r="M391" i="12"/>
  <c r="AJ391" i="12"/>
  <c r="B392" i="12"/>
  <c r="C392" i="12"/>
  <c r="J392" i="12"/>
  <c r="L392" i="12"/>
  <c r="M392" i="12"/>
  <c r="AJ392" i="12"/>
  <c r="B393" i="12"/>
  <c r="C393" i="12"/>
  <c r="J393" i="12"/>
  <c r="L393" i="12"/>
  <c r="M393" i="12"/>
  <c r="AJ393" i="12"/>
  <c r="B394" i="12"/>
  <c r="C394" i="12"/>
  <c r="J394" i="12"/>
  <c r="L394" i="12"/>
  <c r="M394" i="12"/>
  <c r="AJ394" i="12"/>
  <c r="B395" i="12"/>
  <c r="C395" i="12"/>
  <c r="J395" i="12"/>
  <c r="L395" i="12"/>
  <c r="M395" i="12"/>
  <c r="AJ395" i="12"/>
  <c r="B396" i="12"/>
  <c r="C396" i="12"/>
  <c r="J396" i="12"/>
  <c r="L396" i="12"/>
  <c r="M396" i="12"/>
  <c r="AJ396" i="12"/>
  <c r="B397" i="12"/>
  <c r="C397" i="12"/>
  <c r="J397" i="12"/>
  <c r="L397" i="12"/>
  <c r="M397" i="12"/>
  <c r="AJ397" i="12"/>
  <c r="B398" i="12"/>
  <c r="C398" i="12"/>
  <c r="J398" i="12"/>
  <c r="L398" i="12"/>
  <c r="M398" i="12"/>
  <c r="AJ398" i="12"/>
  <c r="B399" i="12"/>
  <c r="C399" i="12"/>
  <c r="J399" i="12"/>
  <c r="L399" i="12"/>
  <c r="M399" i="12"/>
  <c r="AJ399" i="12"/>
  <c r="B400" i="12"/>
  <c r="C400" i="12"/>
  <c r="J400" i="12"/>
  <c r="L400" i="12"/>
  <c r="M400" i="12"/>
  <c r="AJ400" i="12"/>
  <c r="B401" i="12"/>
  <c r="C401" i="12"/>
  <c r="J401" i="12"/>
  <c r="L401" i="12"/>
  <c r="M401" i="12"/>
  <c r="AJ401" i="12"/>
  <c r="B402" i="12"/>
  <c r="C402" i="12"/>
  <c r="J402" i="12"/>
  <c r="L402" i="12"/>
  <c r="M402" i="12"/>
  <c r="AJ402" i="12"/>
  <c r="B403" i="12"/>
  <c r="C403" i="12"/>
  <c r="J403" i="12"/>
  <c r="L403" i="12"/>
  <c r="M403" i="12"/>
  <c r="AJ403" i="12"/>
  <c r="B404" i="12"/>
  <c r="C404" i="12"/>
  <c r="J404" i="12"/>
  <c r="L404" i="12"/>
  <c r="M404" i="12"/>
  <c r="AJ404" i="12"/>
  <c r="B405" i="12"/>
  <c r="C405" i="12"/>
  <c r="J405" i="12"/>
  <c r="L405" i="12"/>
  <c r="M405" i="12"/>
  <c r="AJ405" i="12"/>
  <c r="B406" i="12"/>
  <c r="C406" i="12"/>
  <c r="J406" i="12"/>
  <c r="L406" i="12"/>
  <c r="M406" i="12"/>
  <c r="AJ406" i="12"/>
  <c r="B407" i="12"/>
  <c r="C407" i="12"/>
  <c r="J407" i="12"/>
  <c r="L407" i="12"/>
  <c r="M407" i="12"/>
  <c r="AJ407" i="12"/>
  <c r="B408" i="12"/>
  <c r="C408" i="12"/>
  <c r="J408" i="12"/>
  <c r="L408" i="12"/>
  <c r="M408" i="12"/>
  <c r="AJ408" i="12"/>
  <c r="B409" i="12"/>
  <c r="C409" i="12"/>
  <c r="J409" i="12"/>
  <c r="L409" i="12"/>
  <c r="M409" i="12"/>
  <c r="AJ409" i="12"/>
  <c r="B410" i="12"/>
  <c r="C410" i="12"/>
  <c r="J410" i="12"/>
  <c r="L410" i="12"/>
  <c r="M410" i="12"/>
  <c r="AJ410" i="12"/>
  <c r="B411" i="12"/>
  <c r="C411" i="12"/>
  <c r="J411" i="12"/>
  <c r="L411" i="12"/>
  <c r="M411" i="12"/>
  <c r="AJ411" i="12"/>
  <c r="B412" i="12"/>
  <c r="C412" i="12"/>
  <c r="J412" i="12"/>
  <c r="L412" i="12"/>
  <c r="M412" i="12"/>
  <c r="AJ412" i="12"/>
  <c r="B413" i="12"/>
  <c r="C413" i="12"/>
  <c r="J413" i="12"/>
  <c r="L413" i="12"/>
  <c r="M413" i="12"/>
  <c r="AJ413" i="12"/>
  <c r="B414" i="12"/>
  <c r="C414" i="12"/>
  <c r="J414" i="12"/>
  <c r="L414" i="12"/>
  <c r="M414" i="12"/>
  <c r="AJ414" i="12"/>
  <c r="B415" i="12"/>
  <c r="C415" i="12"/>
  <c r="J415" i="12"/>
  <c r="L415" i="12"/>
  <c r="M415" i="12"/>
  <c r="AJ415" i="12"/>
  <c r="B416" i="12"/>
  <c r="C416" i="12"/>
  <c r="J416" i="12"/>
  <c r="L416" i="12"/>
  <c r="M416" i="12"/>
  <c r="AJ416" i="12"/>
  <c r="B417" i="12"/>
  <c r="C417" i="12"/>
  <c r="J417" i="12"/>
  <c r="L417" i="12"/>
  <c r="M417" i="12"/>
  <c r="AJ417" i="12"/>
  <c r="B418" i="12"/>
  <c r="C418" i="12"/>
  <c r="J418" i="12"/>
  <c r="L418" i="12"/>
  <c r="M418" i="12"/>
  <c r="AJ418" i="12"/>
  <c r="B419" i="12"/>
  <c r="C419" i="12"/>
  <c r="J419" i="12"/>
  <c r="L419" i="12"/>
  <c r="M419" i="12"/>
  <c r="AJ419" i="12"/>
  <c r="B420" i="12"/>
  <c r="C420" i="12"/>
  <c r="J420" i="12"/>
  <c r="L420" i="12"/>
  <c r="M420" i="12"/>
  <c r="AJ420" i="12"/>
  <c r="B421" i="12"/>
  <c r="C421" i="12"/>
  <c r="J421" i="12"/>
  <c r="L421" i="12"/>
  <c r="M421" i="12"/>
  <c r="AJ421" i="12"/>
  <c r="B422" i="12"/>
  <c r="C422" i="12"/>
  <c r="J422" i="12"/>
  <c r="L422" i="12"/>
  <c r="M422" i="12"/>
  <c r="AJ422" i="12"/>
  <c r="B423" i="12"/>
  <c r="C423" i="12"/>
  <c r="J423" i="12"/>
  <c r="L423" i="12"/>
  <c r="M423" i="12"/>
  <c r="AJ423" i="12"/>
  <c r="B424" i="12"/>
  <c r="C424" i="12"/>
  <c r="J424" i="12"/>
  <c r="L424" i="12"/>
  <c r="M424" i="12"/>
  <c r="AJ424" i="12"/>
  <c r="B425" i="12"/>
  <c r="C425" i="12"/>
  <c r="J425" i="12"/>
  <c r="L425" i="12"/>
  <c r="M425" i="12"/>
  <c r="AJ425" i="12"/>
  <c r="B426" i="12"/>
  <c r="C426" i="12"/>
  <c r="J426" i="12"/>
  <c r="L426" i="12"/>
  <c r="M426" i="12"/>
  <c r="AJ426" i="12"/>
  <c r="B427" i="12"/>
  <c r="C427" i="12"/>
  <c r="J427" i="12"/>
  <c r="L427" i="12"/>
  <c r="M427" i="12"/>
  <c r="AJ427" i="12"/>
  <c r="B428" i="12"/>
  <c r="C428" i="12"/>
  <c r="J428" i="12"/>
  <c r="L428" i="12"/>
  <c r="M428" i="12"/>
  <c r="AJ428" i="12"/>
  <c r="B429" i="12"/>
  <c r="C429" i="12"/>
  <c r="J429" i="12"/>
  <c r="L429" i="12"/>
  <c r="M429" i="12"/>
  <c r="AJ429" i="12"/>
  <c r="B430" i="12"/>
  <c r="C430" i="12"/>
  <c r="J430" i="12"/>
  <c r="L430" i="12"/>
  <c r="M430" i="12"/>
  <c r="AJ430" i="12"/>
  <c r="B431" i="12"/>
  <c r="C431" i="12"/>
  <c r="J431" i="12"/>
  <c r="L431" i="12"/>
  <c r="M431" i="12"/>
  <c r="AJ431" i="12"/>
  <c r="B432" i="12"/>
  <c r="C432" i="12"/>
  <c r="J432" i="12"/>
  <c r="L432" i="12"/>
  <c r="M432" i="12"/>
  <c r="AJ432" i="12"/>
  <c r="B433" i="12"/>
  <c r="C433" i="12"/>
  <c r="J433" i="12"/>
  <c r="L433" i="12"/>
  <c r="M433" i="12"/>
  <c r="AJ433" i="12"/>
  <c r="B434" i="12"/>
  <c r="C434" i="12"/>
  <c r="J434" i="12"/>
  <c r="L434" i="12"/>
  <c r="M434" i="12"/>
  <c r="AJ434" i="12"/>
  <c r="B435" i="12"/>
  <c r="C435" i="12"/>
  <c r="J435" i="12"/>
  <c r="L435" i="12"/>
  <c r="M435" i="12"/>
  <c r="AJ435" i="12"/>
  <c r="B436" i="12"/>
  <c r="C436" i="12"/>
  <c r="J436" i="12"/>
  <c r="L436" i="12"/>
  <c r="M436" i="12"/>
  <c r="AJ436" i="12"/>
  <c r="B437" i="12"/>
  <c r="C437" i="12"/>
  <c r="J437" i="12"/>
  <c r="L437" i="12"/>
  <c r="M437" i="12"/>
  <c r="AJ437" i="12"/>
  <c r="B438" i="12"/>
  <c r="C438" i="12"/>
  <c r="J438" i="12"/>
  <c r="L438" i="12"/>
  <c r="M438" i="12"/>
  <c r="AJ438" i="12"/>
  <c r="B439" i="12"/>
  <c r="C439" i="12"/>
  <c r="J439" i="12"/>
  <c r="L439" i="12"/>
  <c r="M439" i="12"/>
  <c r="AJ439" i="12"/>
  <c r="B440" i="12"/>
  <c r="C440" i="12"/>
  <c r="J440" i="12"/>
  <c r="L440" i="12"/>
  <c r="M440" i="12"/>
  <c r="AJ440" i="12"/>
  <c r="B441" i="12"/>
  <c r="C441" i="12"/>
  <c r="J441" i="12"/>
  <c r="L441" i="12"/>
  <c r="M441" i="12"/>
  <c r="AJ441" i="12"/>
  <c r="B442" i="12"/>
  <c r="C442" i="12"/>
  <c r="J442" i="12"/>
  <c r="L442" i="12"/>
  <c r="M442" i="12"/>
  <c r="AJ442" i="12"/>
  <c r="B443" i="12"/>
  <c r="C443" i="12"/>
  <c r="J443" i="12"/>
  <c r="L443" i="12"/>
  <c r="M443" i="12"/>
  <c r="AJ443" i="12"/>
  <c r="B444" i="12"/>
  <c r="C444" i="12"/>
  <c r="J444" i="12"/>
  <c r="L444" i="12"/>
  <c r="M444" i="12"/>
  <c r="AJ444" i="12"/>
  <c r="B445" i="12"/>
  <c r="C445" i="12"/>
  <c r="J445" i="12"/>
  <c r="L445" i="12"/>
  <c r="M445" i="12"/>
  <c r="AJ445" i="12"/>
  <c r="B446" i="12"/>
  <c r="C446" i="12"/>
  <c r="J446" i="12"/>
  <c r="L446" i="12"/>
  <c r="M446" i="12"/>
  <c r="AJ446" i="12"/>
  <c r="B447" i="12"/>
  <c r="C447" i="12"/>
  <c r="J447" i="12"/>
  <c r="L447" i="12"/>
  <c r="M447" i="12"/>
  <c r="AJ447" i="12"/>
  <c r="B448" i="12"/>
  <c r="C448" i="12"/>
  <c r="J448" i="12"/>
  <c r="L448" i="12"/>
  <c r="M448" i="12"/>
  <c r="AJ448" i="12"/>
  <c r="B449" i="12"/>
  <c r="C449" i="12"/>
  <c r="J449" i="12"/>
  <c r="L449" i="12"/>
  <c r="M449" i="12"/>
  <c r="AJ449" i="12"/>
  <c r="B450" i="12"/>
  <c r="C450" i="12"/>
  <c r="J450" i="12"/>
  <c r="L450" i="12"/>
  <c r="M450" i="12"/>
  <c r="AJ450" i="12"/>
  <c r="B451" i="12"/>
  <c r="C451" i="12"/>
  <c r="J451" i="12"/>
  <c r="L451" i="12"/>
  <c r="M451" i="12"/>
  <c r="AJ451" i="12"/>
  <c r="B452" i="12"/>
  <c r="C452" i="12"/>
  <c r="J452" i="12"/>
  <c r="L452" i="12"/>
  <c r="M452" i="12"/>
  <c r="AJ452" i="12"/>
  <c r="B453" i="12"/>
  <c r="C453" i="12"/>
  <c r="J453" i="12"/>
  <c r="L453" i="12"/>
  <c r="M453" i="12"/>
  <c r="AJ453" i="12"/>
  <c r="B454" i="12"/>
  <c r="C454" i="12"/>
  <c r="J454" i="12"/>
  <c r="L454" i="12"/>
  <c r="M454" i="12"/>
  <c r="AJ454" i="12"/>
  <c r="B455" i="12"/>
  <c r="C455" i="12"/>
  <c r="J455" i="12"/>
  <c r="L455" i="12"/>
  <c r="M455" i="12"/>
  <c r="AJ455" i="12"/>
  <c r="B456" i="12"/>
  <c r="C456" i="12"/>
  <c r="J456" i="12"/>
  <c r="L456" i="12"/>
  <c r="M456" i="12"/>
  <c r="AJ456" i="12"/>
  <c r="B457" i="12"/>
  <c r="C457" i="12"/>
  <c r="J457" i="12"/>
  <c r="L457" i="12"/>
  <c r="M457" i="12"/>
  <c r="AJ457" i="12"/>
  <c r="B458" i="12"/>
  <c r="C458" i="12"/>
  <c r="J458" i="12"/>
  <c r="L458" i="12"/>
  <c r="M458" i="12"/>
  <c r="AJ458" i="12"/>
  <c r="B459" i="12"/>
  <c r="C459" i="12"/>
  <c r="J459" i="12"/>
  <c r="L459" i="12"/>
  <c r="M459" i="12"/>
  <c r="AJ459" i="12"/>
  <c r="B460" i="12"/>
  <c r="C460" i="12"/>
  <c r="J460" i="12"/>
  <c r="L460" i="12"/>
  <c r="M460" i="12"/>
  <c r="AJ460" i="12"/>
  <c r="B461" i="12"/>
  <c r="C461" i="12"/>
  <c r="J461" i="12"/>
  <c r="L461" i="12"/>
  <c r="M461" i="12"/>
  <c r="AJ461" i="12"/>
  <c r="B462" i="12"/>
  <c r="C462" i="12"/>
  <c r="J462" i="12"/>
  <c r="L462" i="12"/>
  <c r="M462" i="12"/>
  <c r="AJ462" i="12"/>
  <c r="B463" i="12"/>
  <c r="C463" i="12"/>
  <c r="J463" i="12"/>
  <c r="L463" i="12"/>
  <c r="M463" i="12"/>
  <c r="AJ463" i="12"/>
  <c r="B464" i="12"/>
  <c r="C464" i="12"/>
  <c r="J464" i="12"/>
  <c r="L464" i="12"/>
  <c r="M464" i="12"/>
  <c r="AJ464" i="12"/>
  <c r="B465" i="12"/>
  <c r="C465" i="12"/>
  <c r="J465" i="12"/>
  <c r="L465" i="12"/>
  <c r="M465" i="12"/>
  <c r="AJ465" i="12"/>
  <c r="B466" i="12"/>
  <c r="C466" i="12"/>
  <c r="J466" i="12"/>
  <c r="L466" i="12"/>
  <c r="M466" i="12"/>
  <c r="AJ466" i="12"/>
  <c r="B467" i="12"/>
  <c r="C467" i="12"/>
  <c r="J467" i="12"/>
  <c r="L467" i="12"/>
  <c r="M467" i="12"/>
  <c r="AJ467" i="12"/>
  <c r="B468" i="12"/>
  <c r="C468" i="12"/>
  <c r="J468" i="12"/>
  <c r="L468" i="12"/>
  <c r="M468" i="12"/>
  <c r="AJ468" i="12"/>
  <c r="B469" i="12"/>
  <c r="C469" i="12"/>
  <c r="J469" i="12"/>
  <c r="L469" i="12"/>
  <c r="M469" i="12"/>
  <c r="AJ469" i="12"/>
  <c r="B470" i="12"/>
  <c r="C470" i="12"/>
  <c r="J470" i="12"/>
  <c r="L470" i="12"/>
  <c r="M470" i="12"/>
  <c r="AJ470" i="12"/>
  <c r="B471" i="12"/>
  <c r="C471" i="12"/>
  <c r="J471" i="12"/>
  <c r="L471" i="12"/>
  <c r="M471" i="12"/>
  <c r="AJ471" i="12"/>
  <c r="B472" i="12"/>
  <c r="C472" i="12"/>
  <c r="J472" i="12"/>
  <c r="L472" i="12"/>
  <c r="M472" i="12"/>
  <c r="AJ472" i="12"/>
  <c r="B473" i="12"/>
  <c r="C473" i="12"/>
  <c r="J473" i="12"/>
  <c r="L473" i="12"/>
  <c r="M473" i="12"/>
  <c r="AJ473" i="12"/>
  <c r="B474" i="12"/>
  <c r="C474" i="12"/>
  <c r="J474" i="12"/>
  <c r="L474" i="12"/>
  <c r="M474" i="12"/>
  <c r="AJ474" i="12"/>
  <c r="B475" i="12"/>
  <c r="C475" i="12"/>
  <c r="J475" i="12"/>
  <c r="L475" i="12"/>
  <c r="M475" i="12"/>
  <c r="AJ475" i="12"/>
  <c r="B476" i="12"/>
  <c r="C476" i="12"/>
  <c r="J476" i="12"/>
  <c r="L476" i="12"/>
  <c r="M476" i="12"/>
  <c r="AJ476" i="12"/>
  <c r="B477" i="12"/>
  <c r="C477" i="12"/>
  <c r="J477" i="12"/>
  <c r="L477" i="12"/>
  <c r="M477" i="12"/>
  <c r="AJ477" i="12"/>
  <c r="B478" i="12"/>
  <c r="C478" i="12"/>
  <c r="J478" i="12"/>
  <c r="L478" i="12"/>
  <c r="M478" i="12"/>
  <c r="AJ478" i="12"/>
  <c r="B479" i="12"/>
  <c r="C479" i="12"/>
  <c r="J479" i="12"/>
  <c r="L479" i="12"/>
  <c r="M479" i="12"/>
  <c r="AJ479" i="12"/>
  <c r="B480" i="12"/>
  <c r="C480" i="12"/>
  <c r="J480" i="12"/>
  <c r="L480" i="12"/>
  <c r="M480" i="12"/>
  <c r="AJ480" i="12"/>
  <c r="B481" i="12"/>
  <c r="C481" i="12"/>
  <c r="J481" i="12"/>
  <c r="L481" i="12"/>
  <c r="M481" i="12"/>
  <c r="AJ481" i="12"/>
  <c r="B482" i="12"/>
  <c r="C482" i="12"/>
  <c r="J482" i="12"/>
  <c r="L482" i="12"/>
  <c r="M482" i="12"/>
  <c r="AJ482" i="12"/>
  <c r="B483" i="12"/>
  <c r="C483" i="12"/>
  <c r="J483" i="12"/>
  <c r="L483" i="12"/>
  <c r="M483" i="12"/>
  <c r="AJ483" i="12"/>
  <c r="B484" i="12"/>
  <c r="C484" i="12"/>
  <c r="J484" i="12"/>
  <c r="L484" i="12"/>
  <c r="M484" i="12"/>
  <c r="AJ484" i="12"/>
  <c r="B485" i="12"/>
  <c r="C485" i="12"/>
  <c r="J485" i="12"/>
  <c r="L485" i="12"/>
  <c r="M485" i="12"/>
  <c r="AJ485" i="12"/>
  <c r="B486" i="12"/>
  <c r="C486" i="12"/>
  <c r="J486" i="12"/>
  <c r="L486" i="12"/>
  <c r="M486" i="12"/>
  <c r="AJ486" i="12"/>
  <c r="B487" i="12"/>
  <c r="C487" i="12"/>
  <c r="J487" i="12"/>
  <c r="L487" i="12"/>
  <c r="M487" i="12"/>
  <c r="AJ487" i="12"/>
  <c r="B488" i="12"/>
  <c r="C488" i="12"/>
  <c r="J488" i="12"/>
  <c r="L488" i="12"/>
  <c r="M488" i="12"/>
  <c r="AJ488" i="12"/>
  <c r="B489" i="12"/>
  <c r="C489" i="12"/>
  <c r="J489" i="12"/>
  <c r="L489" i="12"/>
  <c r="M489" i="12"/>
  <c r="AJ489" i="12"/>
  <c r="B490" i="12"/>
  <c r="C490" i="12"/>
  <c r="J490" i="12"/>
  <c r="L490" i="12"/>
  <c r="M490" i="12"/>
  <c r="AJ490" i="12"/>
  <c r="B491" i="12"/>
  <c r="C491" i="12"/>
  <c r="J491" i="12"/>
  <c r="L491" i="12"/>
  <c r="M491" i="12"/>
  <c r="AJ491" i="12"/>
  <c r="B492" i="12"/>
  <c r="C492" i="12"/>
  <c r="J492" i="12"/>
  <c r="L492" i="12"/>
  <c r="M492" i="12"/>
  <c r="AJ492" i="12"/>
  <c r="B493" i="12"/>
  <c r="C493" i="12"/>
  <c r="J493" i="12"/>
  <c r="L493" i="12"/>
  <c r="M493" i="12"/>
  <c r="AJ493" i="12"/>
  <c r="B494" i="12"/>
  <c r="C494" i="12"/>
  <c r="J494" i="12"/>
  <c r="L494" i="12"/>
  <c r="M494" i="12"/>
  <c r="AJ494" i="12"/>
  <c r="B495" i="12"/>
  <c r="C495" i="12"/>
  <c r="J495" i="12"/>
  <c r="L495" i="12"/>
  <c r="M495" i="12"/>
  <c r="AJ495" i="12"/>
  <c r="B496" i="12"/>
  <c r="C496" i="12"/>
  <c r="J496" i="12"/>
  <c r="L496" i="12"/>
  <c r="M496" i="12"/>
  <c r="AJ496" i="12"/>
  <c r="B497" i="12"/>
  <c r="C497" i="12"/>
  <c r="J497" i="12"/>
  <c r="L497" i="12"/>
  <c r="M497" i="12"/>
  <c r="AJ497" i="12"/>
  <c r="B498" i="12"/>
  <c r="C498" i="12"/>
  <c r="J498" i="12"/>
  <c r="L498" i="12"/>
  <c r="M498" i="12"/>
  <c r="AJ498" i="12"/>
  <c r="B499" i="12"/>
  <c r="C499" i="12"/>
  <c r="J499" i="12"/>
  <c r="L499" i="12"/>
  <c r="M499" i="12"/>
  <c r="AJ499" i="12"/>
  <c r="B500" i="12"/>
  <c r="C500" i="12"/>
  <c r="J500" i="12"/>
  <c r="L500" i="12"/>
  <c r="M500" i="12"/>
  <c r="AJ500" i="12"/>
  <c r="B501" i="12"/>
  <c r="C501" i="12"/>
  <c r="J501" i="12"/>
  <c r="L501" i="12"/>
  <c r="M501" i="12"/>
  <c r="AJ501" i="12"/>
  <c r="B502" i="12"/>
  <c r="C502" i="12"/>
  <c r="J502" i="12"/>
  <c r="L502" i="12"/>
  <c r="M502" i="12"/>
  <c r="AJ502" i="12"/>
  <c r="B503" i="12"/>
  <c r="C503" i="12"/>
  <c r="J503" i="12"/>
  <c r="L503" i="12"/>
  <c r="M503" i="12"/>
  <c r="AJ503" i="12"/>
  <c r="B504" i="12"/>
  <c r="C504" i="12"/>
  <c r="J504" i="12"/>
  <c r="L504" i="12"/>
  <c r="M504" i="12"/>
  <c r="AJ504" i="12"/>
  <c r="B505" i="12"/>
  <c r="C505" i="12"/>
  <c r="J505" i="12"/>
  <c r="L505" i="12"/>
  <c r="M505" i="12"/>
  <c r="AJ505" i="12"/>
  <c r="B506" i="12"/>
  <c r="C506" i="12"/>
  <c r="J506" i="12"/>
  <c r="L506" i="12"/>
  <c r="M506" i="12"/>
  <c r="AJ506" i="12"/>
  <c r="B507" i="12"/>
  <c r="C507" i="12"/>
  <c r="J507" i="12"/>
  <c r="L507" i="12"/>
  <c r="M507" i="12"/>
  <c r="AJ507" i="12"/>
  <c r="B508" i="12"/>
  <c r="C508" i="12"/>
  <c r="J508" i="12"/>
  <c r="L508" i="12"/>
  <c r="M508" i="12"/>
  <c r="AJ508" i="12"/>
  <c r="B509" i="12"/>
  <c r="C509" i="12"/>
  <c r="J509" i="12"/>
  <c r="L509" i="12"/>
  <c r="M509" i="12"/>
  <c r="AJ509" i="12"/>
  <c r="B510" i="12"/>
  <c r="C510" i="12"/>
  <c r="J510" i="12"/>
  <c r="L510" i="12"/>
  <c r="M510" i="12"/>
  <c r="AJ510" i="12"/>
  <c r="B511" i="12"/>
  <c r="C511" i="12"/>
  <c r="J511" i="12"/>
  <c r="L511" i="12"/>
  <c r="M511" i="12"/>
  <c r="AJ511" i="12"/>
  <c r="B512" i="12"/>
  <c r="C512" i="12"/>
  <c r="J512" i="12"/>
  <c r="L512" i="12"/>
  <c r="M512" i="12"/>
  <c r="AJ512" i="12"/>
  <c r="B513" i="12"/>
  <c r="C513" i="12"/>
  <c r="J513" i="12"/>
  <c r="L513" i="12"/>
  <c r="M513" i="12"/>
  <c r="AJ513" i="12"/>
  <c r="B514" i="12"/>
  <c r="C514" i="12"/>
  <c r="J514" i="12"/>
  <c r="L514" i="12"/>
  <c r="M514" i="12"/>
  <c r="AJ514" i="12"/>
  <c r="B515" i="12"/>
  <c r="C515" i="12"/>
  <c r="J515" i="12"/>
  <c r="L515" i="12"/>
  <c r="M515" i="12"/>
  <c r="AJ515" i="12"/>
  <c r="B516" i="12"/>
  <c r="C516" i="12"/>
  <c r="J516" i="12"/>
  <c r="L516" i="12"/>
  <c r="M516" i="12"/>
  <c r="AJ516" i="12"/>
  <c r="B517" i="12"/>
  <c r="C517" i="12"/>
  <c r="J517" i="12"/>
  <c r="L517" i="12"/>
  <c r="M517" i="12"/>
  <c r="AJ517" i="12"/>
  <c r="B518" i="12"/>
  <c r="C518" i="12"/>
  <c r="J518" i="12"/>
  <c r="L518" i="12"/>
  <c r="M518" i="12"/>
  <c r="AJ518" i="12"/>
  <c r="B519" i="12"/>
  <c r="C519" i="12"/>
  <c r="J519" i="12"/>
  <c r="L519" i="12"/>
  <c r="M519" i="12"/>
  <c r="AJ519" i="12"/>
  <c r="B520" i="12"/>
  <c r="C520" i="12"/>
  <c r="J520" i="12"/>
  <c r="L520" i="12"/>
  <c r="M520" i="12"/>
  <c r="AJ520" i="12"/>
  <c r="B521" i="12"/>
  <c r="C521" i="12"/>
  <c r="J521" i="12"/>
  <c r="L521" i="12"/>
  <c r="M521" i="12"/>
  <c r="AJ521" i="12"/>
  <c r="B522" i="12"/>
  <c r="C522" i="12"/>
  <c r="J522" i="12"/>
  <c r="L522" i="12"/>
  <c r="M522" i="12"/>
  <c r="AJ522" i="12"/>
  <c r="B523" i="12"/>
  <c r="C523" i="12"/>
  <c r="J523" i="12"/>
  <c r="L523" i="12"/>
  <c r="M523" i="12"/>
  <c r="AJ523" i="12"/>
  <c r="B524" i="12"/>
  <c r="C524" i="12"/>
  <c r="J524" i="12"/>
  <c r="L524" i="12"/>
  <c r="M524" i="12"/>
  <c r="AJ524" i="12"/>
  <c r="B525" i="12"/>
  <c r="C525" i="12"/>
  <c r="J525" i="12"/>
  <c r="L525" i="12"/>
  <c r="M525" i="12"/>
  <c r="AJ525" i="12"/>
  <c r="B526" i="12"/>
  <c r="C526" i="12"/>
  <c r="J526" i="12"/>
  <c r="L526" i="12"/>
  <c r="M526" i="12"/>
  <c r="AJ526" i="12"/>
  <c r="B527" i="12"/>
  <c r="C527" i="12"/>
  <c r="J527" i="12"/>
  <c r="L527" i="12"/>
  <c r="M527" i="12"/>
  <c r="AJ527" i="12"/>
  <c r="B528" i="12"/>
  <c r="C528" i="12"/>
  <c r="J528" i="12"/>
  <c r="L528" i="12"/>
  <c r="M528" i="12"/>
  <c r="AJ528" i="12"/>
  <c r="B529" i="12"/>
  <c r="C529" i="12"/>
  <c r="J529" i="12"/>
  <c r="L529" i="12"/>
  <c r="M529" i="12"/>
  <c r="AJ529" i="12"/>
  <c r="B530" i="12"/>
  <c r="C530" i="12"/>
  <c r="J530" i="12"/>
  <c r="L530" i="12"/>
  <c r="M530" i="12"/>
  <c r="AJ530" i="12"/>
  <c r="B531" i="12"/>
  <c r="C531" i="12"/>
  <c r="J531" i="12"/>
  <c r="L531" i="12"/>
  <c r="M531" i="12"/>
  <c r="AJ531" i="12"/>
  <c r="B532" i="12"/>
  <c r="C532" i="12"/>
  <c r="J532" i="12"/>
  <c r="L532" i="12"/>
  <c r="M532" i="12"/>
  <c r="AJ532" i="12"/>
  <c r="B533" i="12"/>
  <c r="C533" i="12"/>
  <c r="J533" i="12"/>
  <c r="L533" i="12"/>
  <c r="M533" i="12"/>
  <c r="AJ533" i="12"/>
  <c r="B534" i="12"/>
  <c r="C534" i="12"/>
  <c r="J534" i="12"/>
  <c r="L534" i="12"/>
  <c r="M534" i="12"/>
  <c r="AJ534" i="12"/>
  <c r="B535" i="12"/>
  <c r="C535" i="12"/>
  <c r="J535" i="12"/>
  <c r="L535" i="12"/>
  <c r="M535" i="12"/>
  <c r="AJ535" i="12"/>
  <c r="B536" i="12"/>
  <c r="C536" i="12"/>
  <c r="J536" i="12"/>
  <c r="L536" i="12"/>
  <c r="M536" i="12"/>
  <c r="AJ536" i="12"/>
  <c r="B537" i="12"/>
  <c r="C537" i="12"/>
  <c r="J537" i="12"/>
  <c r="L537" i="12"/>
  <c r="M537" i="12"/>
  <c r="AJ537" i="12"/>
  <c r="B538" i="12"/>
  <c r="C538" i="12"/>
  <c r="J538" i="12"/>
  <c r="L538" i="12"/>
  <c r="M538" i="12"/>
  <c r="AJ538" i="12"/>
  <c r="B539" i="12"/>
  <c r="C539" i="12"/>
  <c r="J539" i="12"/>
  <c r="L539" i="12"/>
  <c r="M539" i="12"/>
  <c r="AJ539" i="12"/>
  <c r="B540" i="12"/>
  <c r="C540" i="12"/>
  <c r="J540" i="12"/>
  <c r="L540" i="12"/>
  <c r="M540" i="12"/>
  <c r="AJ540" i="12"/>
  <c r="B541" i="12"/>
  <c r="C541" i="12"/>
  <c r="J541" i="12"/>
  <c r="L541" i="12"/>
  <c r="M541" i="12"/>
  <c r="AJ541" i="12"/>
  <c r="B542" i="12"/>
  <c r="C542" i="12"/>
  <c r="J542" i="12"/>
  <c r="L542" i="12"/>
  <c r="M542" i="12"/>
  <c r="AJ542" i="12"/>
  <c r="B543" i="12"/>
  <c r="C543" i="12"/>
  <c r="J543" i="12"/>
  <c r="L543" i="12"/>
  <c r="M543" i="12"/>
  <c r="AJ543" i="12"/>
  <c r="B544" i="12"/>
  <c r="C544" i="12"/>
  <c r="J544" i="12"/>
  <c r="L544" i="12"/>
  <c r="M544" i="12"/>
  <c r="AJ544" i="12"/>
  <c r="B545" i="12"/>
  <c r="C545" i="12"/>
  <c r="J545" i="12"/>
  <c r="L545" i="12"/>
  <c r="M545" i="12"/>
  <c r="AJ545" i="12"/>
  <c r="B546" i="12"/>
  <c r="C546" i="12"/>
  <c r="J546" i="12"/>
  <c r="L546" i="12"/>
  <c r="M546" i="12"/>
  <c r="AJ546" i="12"/>
  <c r="B547" i="12"/>
  <c r="C547" i="12"/>
  <c r="J547" i="12"/>
  <c r="L547" i="12"/>
  <c r="M547" i="12"/>
  <c r="AJ547" i="12"/>
  <c r="B548" i="12"/>
  <c r="C548" i="12"/>
  <c r="J548" i="12"/>
  <c r="L548" i="12"/>
  <c r="M548" i="12"/>
  <c r="AJ548" i="12"/>
  <c r="B549" i="12"/>
  <c r="C549" i="12"/>
  <c r="J549" i="12"/>
  <c r="L549" i="12"/>
  <c r="M549" i="12"/>
  <c r="AJ549" i="12"/>
  <c r="B550" i="12"/>
  <c r="C550" i="12"/>
  <c r="J550" i="12"/>
  <c r="L550" i="12"/>
  <c r="M550" i="12"/>
  <c r="AJ550" i="12"/>
  <c r="B551" i="12"/>
  <c r="C551" i="12"/>
  <c r="J551" i="12"/>
  <c r="L551" i="12"/>
  <c r="M551" i="12"/>
  <c r="AJ551" i="12"/>
  <c r="B552" i="12"/>
  <c r="C552" i="12"/>
  <c r="J552" i="12"/>
  <c r="L552" i="12"/>
  <c r="M552" i="12"/>
  <c r="AJ552" i="12"/>
  <c r="B553" i="12"/>
  <c r="C553" i="12"/>
  <c r="J553" i="12"/>
  <c r="L553" i="12"/>
  <c r="M553" i="12"/>
  <c r="AJ553" i="12"/>
  <c r="B554" i="12"/>
  <c r="C554" i="12"/>
  <c r="J554" i="12"/>
  <c r="L554" i="12"/>
  <c r="M554" i="12"/>
  <c r="AJ554" i="12"/>
  <c r="B555" i="12"/>
  <c r="C555" i="12"/>
  <c r="J555" i="12"/>
  <c r="L555" i="12"/>
  <c r="M555" i="12"/>
  <c r="AJ555" i="12"/>
  <c r="B556" i="12"/>
  <c r="C556" i="12"/>
  <c r="J556" i="12"/>
  <c r="L556" i="12"/>
  <c r="M556" i="12"/>
  <c r="AJ556" i="12"/>
  <c r="B557" i="12"/>
  <c r="C557" i="12"/>
  <c r="J557" i="12"/>
  <c r="L557" i="12"/>
  <c r="M557" i="12"/>
  <c r="AJ557" i="12"/>
  <c r="B558" i="12"/>
  <c r="C558" i="12"/>
  <c r="J558" i="12"/>
  <c r="L558" i="12"/>
  <c r="M558" i="12"/>
  <c r="AJ558" i="12"/>
  <c r="B559" i="12"/>
  <c r="C559" i="12"/>
  <c r="J559" i="12"/>
  <c r="L559" i="12"/>
  <c r="M559" i="12"/>
  <c r="AJ559" i="12"/>
  <c r="B560" i="12"/>
  <c r="C560" i="12"/>
  <c r="J560" i="12"/>
  <c r="L560" i="12"/>
  <c r="M560" i="12"/>
  <c r="AJ560" i="12"/>
  <c r="B561" i="12"/>
  <c r="C561" i="12"/>
  <c r="J561" i="12"/>
  <c r="L561" i="12"/>
  <c r="M561" i="12"/>
  <c r="AJ561" i="12"/>
  <c r="B562" i="12"/>
  <c r="C562" i="12"/>
  <c r="J562" i="12"/>
  <c r="L562" i="12"/>
  <c r="M562" i="12"/>
  <c r="AJ562" i="12"/>
  <c r="B563" i="12"/>
  <c r="C563" i="12"/>
  <c r="J563" i="12"/>
  <c r="L563" i="12"/>
  <c r="M563" i="12"/>
  <c r="AJ563" i="12"/>
  <c r="B564" i="12"/>
  <c r="C564" i="12"/>
  <c r="J564" i="12"/>
  <c r="L564" i="12"/>
  <c r="M564" i="12"/>
  <c r="AJ564" i="12"/>
  <c r="B565" i="12"/>
  <c r="C565" i="12"/>
  <c r="J565" i="12"/>
  <c r="L565" i="12"/>
  <c r="M565" i="12"/>
  <c r="AJ565" i="12"/>
  <c r="B566" i="12"/>
  <c r="C566" i="12"/>
  <c r="J566" i="12"/>
  <c r="L566" i="12"/>
  <c r="M566" i="12"/>
  <c r="AJ566" i="12"/>
  <c r="B567" i="12"/>
  <c r="C567" i="12"/>
  <c r="J567" i="12"/>
  <c r="L567" i="12"/>
  <c r="M567" i="12"/>
  <c r="AJ567" i="12"/>
  <c r="B568" i="12"/>
  <c r="C568" i="12"/>
  <c r="J568" i="12"/>
  <c r="L568" i="12"/>
  <c r="M568" i="12"/>
  <c r="AJ568" i="12"/>
  <c r="B569" i="12"/>
  <c r="C569" i="12"/>
  <c r="J569" i="12"/>
  <c r="L569" i="12"/>
  <c r="M569" i="12"/>
  <c r="AJ569" i="12"/>
  <c r="B570" i="12"/>
  <c r="C570" i="12"/>
  <c r="J570" i="12"/>
  <c r="L570" i="12"/>
  <c r="M570" i="12"/>
  <c r="AJ570" i="12"/>
  <c r="B571" i="12"/>
  <c r="C571" i="12"/>
  <c r="J571" i="12"/>
  <c r="L571" i="12"/>
  <c r="M571" i="12"/>
  <c r="AJ571" i="12"/>
  <c r="B572" i="12"/>
  <c r="C572" i="12"/>
  <c r="J572" i="12"/>
  <c r="L572" i="12"/>
  <c r="M572" i="12"/>
  <c r="AJ572" i="12"/>
  <c r="B573" i="12"/>
  <c r="C573" i="12"/>
  <c r="J573" i="12"/>
  <c r="L573" i="12"/>
  <c r="M573" i="12"/>
  <c r="AJ573" i="12"/>
  <c r="B574" i="12"/>
  <c r="C574" i="12"/>
  <c r="J574" i="12"/>
  <c r="L574" i="12"/>
  <c r="M574" i="12"/>
  <c r="AJ574" i="12"/>
  <c r="B575" i="12"/>
  <c r="C575" i="12"/>
  <c r="J575" i="12"/>
  <c r="L575" i="12"/>
  <c r="M575" i="12"/>
  <c r="AJ575" i="12"/>
  <c r="B576" i="12"/>
  <c r="C576" i="12"/>
  <c r="J576" i="12"/>
  <c r="L576" i="12"/>
  <c r="M576" i="12"/>
  <c r="AJ576" i="12"/>
  <c r="B577" i="12"/>
  <c r="C577" i="12"/>
  <c r="J577" i="12"/>
  <c r="L577" i="12"/>
  <c r="M577" i="12"/>
  <c r="AJ577" i="12"/>
  <c r="B578" i="12"/>
  <c r="C578" i="12"/>
  <c r="J578" i="12"/>
  <c r="L578" i="12"/>
  <c r="M578" i="12"/>
  <c r="AJ578" i="12"/>
  <c r="B579" i="12"/>
  <c r="C579" i="12"/>
  <c r="J579" i="12"/>
  <c r="L579" i="12"/>
  <c r="M579" i="12"/>
  <c r="AJ579" i="12"/>
  <c r="B580" i="12"/>
  <c r="C580" i="12"/>
  <c r="J580" i="12"/>
  <c r="L580" i="12"/>
  <c r="M580" i="12"/>
  <c r="AJ580" i="12"/>
  <c r="B581" i="12"/>
  <c r="C581" i="12"/>
  <c r="J581" i="12"/>
  <c r="L581" i="12"/>
  <c r="M581" i="12"/>
  <c r="AJ581" i="12"/>
  <c r="B582" i="12"/>
  <c r="C582" i="12"/>
  <c r="J582" i="12"/>
  <c r="L582" i="12"/>
  <c r="M582" i="12"/>
  <c r="AJ582" i="12"/>
  <c r="B583" i="12"/>
  <c r="C583" i="12"/>
  <c r="J583" i="12"/>
  <c r="L583" i="12"/>
  <c r="M583" i="12"/>
  <c r="AJ583" i="12"/>
  <c r="B584" i="12"/>
  <c r="C584" i="12"/>
  <c r="J584" i="12"/>
  <c r="L584" i="12"/>
  <c r="M584" i="12"/>
  <c r="AJ584" i="12"/>
  <c r="B585" i="12"/>
  <c r="C585" i="12"/>
  <c r="J585" i="12"/>
  <c r="L585" i="12"/>
  <c r="M585" i="12"/>
  <c r="AJ585" i="12"/>
  <c r="B586" i="12"/>
  <c r="C586" i="12"/>
  <c r="J586" i="12"/>
  <c r="L586" i="12"/>
  <c r="M586" i="12"/>
  <c r="AJ586" i="12"/>
  <c r="B587" i="12"/>
  <c r="C587" i="12"/>
  <c r="J587" i="12"/>
  <c r="L587" i="12"/>
  <c r="M587" i="12"/>
  <c r="AJ587" i="12"/>
  <c r="B588" i="12"/>
  <c r="C588" i="12"/>
  <c r="J588" i="12"/>
  <c r="L588" i="12"/>
  <c r="M588" i="12"/>
  <c r="AJ588" i="12"/>
  <c r="B589" i="12"/>
  <c r="C589" i="12"/>
  <c r="J589" i="12"/>
  <c r="L589" i="12"/>
  <c r="M589" i="12"/>
  <c r="AJ589" i="12"/>
  <c r="B590" i="12"/>
  <c r="C590" i="12"/>
  <c r="J590" i="12"/>
  <c r="L590" i="12"/>
  <c r="M590" i="12"/>
  <c r="AJ590" i="12"/>
  <c r="B591" i="12"/>
  <c r="C591" i="12"/>
  <c r="J591" i="12"/>
  <c r="L591" i="12"/>
  <c r="M591" i="12"/>
  <c r="AJ591" i="12"/>
  <c r="B592" i="12"/>
  <c r="C592" i="12"/>
  <c r="J592" i="12"/>
  <c r="L592" i="12"/>
  <c r="M592" i="12"/>
  <c r="AJ592" i="12"/>
  <c r="B593" i="12"/>
  <c r="C593" i="12"/>
  <c r="J593" i="12"/>
  <c r="L593" i="12"/>
  <c r="M593" i="12"/>
  <c r="AJ593" i="12"/>
  <c r="B594" i="12"/>
  <c r="C594" i="12"/>
  <c r="J594" i="12"/>
  <c r="L594" i="12"/>
  <c r="M594" i="12"/>
  <c r="AJ594" i="12"/>
  <c r="B595" i="12"/>
  <c r="C595" i="12"/>
  <c r="J595" i="12"/>
  <c r="L595" i="12"/>
  <c r="M595" i="12"/>
  <c r="AJ595" i="12"/>
  <c r="B596" i="12"/>
  <c r="C596" i="12"/>
  <c r="J596" i="12"/>
  <c r="L596" i="12"/>
  <c r="M596" i="12"/>
  <c r="AJ596" i="12"/>
  <c r="B597" i="12"/>
  <c r="C597" i="12"/>
  <c r="J597" i="12"/>
  <c r="L597" i="12"/>
  <c r="M597" i="12"/>
  <c r="AJ597" i="12"/>
  <c r="B598" i="12"/>
  <c r="C598" i="12"/>
  <c r="J598" i="12"/>
  <c r="L598" i="12"/>
  <c r="M598" i="12"/>
  <c r="AJ598" i="12"/>
  <c r="B599" i="12"/>
  <c r="C599" i="12"/>
  <c r="J599" i="12"/>
  <c r="L599" i="12"/>
  <c r="M599" i="12"/>
  <c r="AJ599" i="12"/>
  <c r="B600" i="12"/>
  <c r="C600" i="12"/>
  <c r="J600" i="12"/>
  <c r="L600" i="12"/>
  <c r="M600" i="12"/>
  <c r="AJ600" i="12"/>
  <c r="B601" i="12"/>
  <c r="C601" i="12"/>
  <c r="J601" i="12"/>
  <c r="L601" i="12"/>
  <c r="M601" i="12"/>
  <c r="AJ601" i="12"/>
  <c r="B602" i="12"/>
  <c r="C602" i="12"/>
  <c r="J602" i="12"/>
  <c r="L602" i="12"/>
  <c r="M602" i="12"/>
  <c r="AJ602" i="12"/>
  <c r="B603" i="12"/>
  <c r="C603" i="12"/>
  <c r="J603" i="12"/>
  <c r="L603" i="12"/>
  <c r="M603" i="12"/>
  <c r="AJ603" i="12"/>
  <c r="B604" i="12"/>
  <c r="C604" i="12"/>
  <c r="J604" i="12"/>
  <c r="L604" i="12"/>
  <c r="M604" i="12"/>
  <c r="AJ604" i="12"/>
  <c r="B605" i="12"/>
  <c r="C605" i="12"/>
  <c r="J605" i="12"/>
  <c r="L605" i="12"/>
  <c r="M605" i="12"/>
  <c r="AJ605" i="12"/>
  <c r="B606" i="12"/>
  <c r="C606" i="12"/>
  <c r="J606" i="12"/>
  <c r="L606" i="12"/>
  <c r="M606" i="12"/>
  <c r="AJ606" i="12"/>
  <c r="B607" i="12"/>
  <c r="C607" i="12"/>
  <c r="J607" i="12"/>
  <c r="L607" i="12"/>
  <c r="M607" i="12"/>
  <c r="AJ607" i="12"/>
  <c r="B608" i="12"/>
  <c r="C608" i="12"/>
  <c r="J608" i="12"/>
  <c r="L608" i="12"/>
  <c r="M608" i="12"/>
  <c r="AJ608" i="12"/>
  <c r="B609" i="12"/>
  <c r="C609" i="12"/>
  <c r="J609" i="12"/>
  <c r="L609" i="12"/>
  <c r="M609" i="12"/>
  <c r="AJ609" i="12"/>
  <c r="B610" i="12"/>
  <c r="C610" i="12"/>
  <c r="J610" i="12"/>
  <c r="L610" i="12"/>
  <c r="M610" i="12"/>
  <c r="AJ610" i="12"/>
  <c r="B611" i="12"/>
  <c r="C611" i="12"/>
  <c r="J611" i="12"/>
  <c r="L611" i="12"/>
  <c r="M611" i="12"/>
  <c r="AJ611" i="12"/>
  <c r="B612" i="12"/>
  <c r="C612" i="12"/>
  <c r="J612" i="12"/>
  <c r="L612" i="12"/>
  <c r="M612" i="12"/>
  <c r="AJ612" i="12"/>
  <c r="B613" i="12"/>
  <c r="C613" i="12"/>
  <c r="J613" i="12"/>
  <c r="L613" i="12"/>
  <c r="M613" i="12"/>
  <c r="AJ613" i="12"/>
  <c r="B614" i="12"/>
  <c r="C614" i="12"/>
  <c r="J614" i="12"/>
  <c r="L614" i="12"/>
  <c r="M614" i="12"/>
  <c r="AJ614" i="12"/>
  <c r="B615" i="12"/>
  <c r="C615" i="12"/>
  <c r="J615" i="12"/>
  <c r="L615" i="12"/>
  <c r="M615" i="12"/>
  <c r="AJ615" i="12"/>
  <c r="B616" i="12"/>
  <c r="C616" i="12"/>
  <c r="J616" i="12"/>
  <c r="L616" i="12"/>
  <c r="M616" i="12"/>
  <c r="AJ616" i="12"/>
  <c r="B617" i="12"/>
  <c r="C617" i="12"/>
  <c r="J617" i="12"/>
  <c r="L617" i="12"/>
  <c r="M617" i="12"/>
  <c r="AJ617" i="12"/>
  <c r="B618" i="12"/>
  <c r="C618" i="12"/>
  <c r="J618" i="12"/>
  <c r="L618" i="12"/>
  <c r="M618" i="12"/>
  <c r="AJ618" i="12"/>
  <c r="B619" i="12"/>
  <c r="C619" i="12"/>
  <c r="J619" i="12"/>
  <c r="L619" i="12"/>
  <c r="M619" i="12"/>
  <c r="AJ619" i="12"/>
  <c r="B620" i="12"/>
  <c r="C620" i="12"/>
  <c r="J620" i="12"/>
  <c r="L620" i="12"/>
  <c r="M620" i="12"/>
  <c r="AJ620" i="12"/>
  <c r="B621" i="12"/>
  <c r="C621" i="12"/>
  <c r="J621" i="12"/>
  <c r="L621" i="12"/>
  <c r="M621" i="12"/>
  <c r="AJ621" i="12"/>
  <c r="B622" i="12"/>
  <c r="C622" i="12"/>
  <c r="J622" i="12"/>
  <c r="L622" i="12"/>
  <c r="M622" i="12"/>
  <c r="AJ622" i="12"/>
  <c r="B623" i="12"/>
  <c r="C623" i="12"/>
  <c r="J623" i="12"/>
  <c r="L623" i="12"/>
  <c r="M623" i="12"/>
  <c r="AJ623" i="12"/>
  <c r="B624" i="12"/>
  <c r="C624" i="12"/>
  <c r="J624" i="12"/>
  <c r="L624" i="12"/>
  <c r="M624" i="12"/>
  <c r="AJ624" i="12"/>
  <c r="B625" i="12"/>
  <c r="C625" i="12"/>
  <c r="J625" i="12"/>
  <c r="L625" i="12"/>
  <c r="M625" i="12"/>
  <c r="AJ625" i="12"/>
  <c r="B626" i="12"/>
  <c r="C626" i="12"/>
  <c r="J626" i="12"/>
  <c r="L626" i="12"/>
  <c r="M626" i="12"/>
  <c r="AJ626" i="12"/>
  <c r="B627" i="12"/>
  <c r="C627" i="12"/>
  <c r="J627" i="12"/>
  <c r="L627" i="12"/>
  <c r="M627" i="12"/>
  <c r="AJ627" i="12"/>
  <c r="B628" i="12"/>
  <c r="C628" i="12"/>
  <c r="J628" i="12"/>
  <c r="L628" i="12"/>
  <c r="M628" i="12"/>
  <c r="AJ628" i="12"/>
  <c r="B629" i="12"/>
  <c r="C629" i="12"/>
  <c r="J629" i="12"/>
  <c r="L629" i="12"/>
  <c r="M629" i="12"/>
  <c r="AJ629" i="12"/>
  <c r="B630" i="12"/>
  <c r="C630" i="12"/>
  <c r="J630" i="12"/>
  <c r="L630" i="12"/>
  <c r="M630" i="12"/>
  <c r="AJ630" i="12"/>
  <c r="B631" i="12"/>
  <c r="C631" i="12"/>
  <c r="J631" i="12"/>
  <c r="L631" i="12"/>
  <c r="M631" i="12"/>
  <c r="AJ631" i="12"/>
  <c r="B632" i="12"/>
  <c r="C632" i="12"/>
  <c r="J632" i="12"/>
  <c r="L632" i="12"/>
  <c r="M632" i="12"/>
  <c r="AJ632" i="12"/>
  <c r="B633" i="12"/>
  <c r="C633" i="12"/>
  <c r="J633" i="12"/>
  <c r="L633" i="12"/>
  <c r="M633" i="12"/>
  <c r="AJ633" i="12"/>
  <c r="B634" i="12"/>
  <c r="C634" i="12"/>
  <c r="J634" i="12"/>
  <c r="L634" i="12"/>
  <c r="M634" i="12"/>
  <c r="AJ634" i="12"/>
  <c r="B635" i="12"/>
  <c r="C635" i="12"/>
  <c r="J635" i="12"/>
  <c r="L635" i="12"/>
  <c r="M635" i="12"/>
  <c r="AJ635" i="12"/>
  <c r="B636" i="12"/>
  <c r="C636" i="12"/>
  <c r="J636" i="12"/>
  <c r="L636" i="12"/>
  <c r="M636" i="12"/>
  <c r="AJ636" i="12"/>
  <c r="B637" i="12"/>
  <c r="C637" i="12"/>
  <c r="J637" i="12"/>
  <c r="L637" i="12"/>
  <c r="M637" i="12"/>
  <c r="AJ637" i="12"/>
  <c r="B638" i="12"/>
  <c r="C638" i="12"/>
  <c r="J638" i="12"/>
  <c r="L638" i="12"/>
  <c r="M638" i="12"/>
  <c r="AJ638" i="12"/>
  <c r="B639" i="12"/>
  <c r="C639" i="12"/>
  <c r="J639" i="12"/>
  <c r="L639" i="12"/>
  <c r="M639" i="12"/>
  <c r="AJ639" i="12"/>
  <c r="B640" i="12"/>
  <c r="C640" i="12"/>
  <c r="J640" i="12"/>
  <c r="L640" i="12"/>
  <c r="M640" i="12"/>
  <c r="AJ640" i="12"/>
  <c r="B641" i="12"/>
  <c r="C641" i="12"/>
  <c r="J641" i="12"/>
  <c r="L641" i="12"/>
  <c r="M641" i="12"/>
  <c r="AJ641" i="12"/>
  <c r="B642" i="12"/>
  <c r="C642" i="12"/>
  <c r="J642" i="12"/>
  <c r="L642" i="12"/>
  <c r="M642" i="12"/>
  <c r="AJ642" i="12"/>
  <c r="B643" i="12"/>
  <c r="C643" i="12"/>
  <c r="J643" i="12"/>
  <c r="L643" i="12"/>
  <c r="M643" i="12"/>
  <c r="AJ643" i="12"/>
  <c r="B644" i="12"/>
  <c r="C644" i="12"/>
  <c r="J644" i="12"/>
  <c r="L644" i="12"/>
  <c r="M644" i="12"/>
  <c r="AJ644" i="12"/>
  <c r="B645" i="12"/>
  <c r="C645" i="12"/>
  <c r="J645" i="12"/>
  <c r="L645" i="12"/>
  <c r="M645" i="12"/>
  <c r="AJ645" i="12"/>
  <c r="B646" i="12"/>
  <c r="C646" i="12"/>
  <c r="J646" i="12"/>
  <c r="L646" i="12"/>
  <c r="M646" i="12"/>
  <c r="AJ646" i="12"/>
  <c r="B647" i="12"/>
  <c r="C647" i="12"/>
  <c r="J647" i="12"/>
  <c r="L647" i="12"/>
  <c r="M647" i="12"/>
  <c r="AJ647" i="12"/>
  <c r="B648" i="12"/>
  <c r="C648" i="12"/>
  <c r="J648" i="12"/>
  <c r="L648" i="12"/>
  <c r="M648" i="12"/>
  <c r="AJ648" i="12"/>
  <c r="B649" i="12"/>
  <c r="C649" i="12"/>
  <c r="J649" i="12"/>
  <c r="L649" i="12"/>
  <c r="M649" i="12"/>
  <c r="AJ649" i="12"/>
  <c r="B650" i="12"/>
  <c r="C650" i="12"/>
  <c r="J650" i="12"/>
  <c r="L650" i="12"/>
  <c r="M650" i="12"/>
  <c r="AJ650" i="12"/>
  <c r="B651" i="12"/>
  <c r="C651" i="12"/>
  <c r="J651" i="12"/>
  <c r="L651" i="12"/>
  <c r="M651" i="12"/>
  <c r="AJ651" i="12"/>
  <c r="B652" i="12"/>
  <c r="C652" i="12"/>
  <c r="J652" i="12"/>
  <c r="L652" i="12"/>
  <c r="M652" i="12"/>
  <c r="AJ652" i="12"/>
  <c r="B653" i="12"/>
  <c r="C653" i="12"/>
  <c r="J653" i="12"/>
  <c r="L653" i="12"/>
  <c r="M653" i="12"/>
  <c r="AJ653" i="12"/>
  <c r="B654" i="12"/>
  <c r="C654" i="12"/>
  <c r="J654" i="12"/>
  <c r="L654" i="12"/>
  <c r="M654" i="12"/>
  <c r="AJ654" i="12"/>
  <c r="B655" i="12"/>
  <c r="C655" i="12"/>
  <c r="J655" i="12"/>
  <c r="L655" i="12"/>
  <c r="M655" i="12"/>
  <c r="AJ655" i="12"/>
  <c r="B656" i="12"/>
  <c r="C656" i="12"/>
  <c r="J656" i="12"/>
  <c r="L656" i="12"/>
  <c r="M656" i="12"/>
  <c r="AJ656" i="12"/>
  <c r="B657" i="12"/>
  <c r="C657" i="12"/>
  <c r="J657" i="12"/>
  <c r="L657" i="12"/>
  <c r="M657" i="12"/>
  <c r="AJ657" i="12"/>
  <c r="B658" i="12"/>
  <c r="C658" i="12"/>
  <c r="J658" i="12"/>
  <c r="L658" i="12"/>
  <c r="M658" i="12"/>
  <c r="AJ658" i="12"/>
  <c r="B659" i="12"/>
  <c r="C659" i="12"/>
  <c r="J659" i="12"/>
  <c r="L659" i="12"/>
  <c r="M659" i="12"/>
  <c r="AJ659" i="12"/>
  <c r="B660" i="12"/>
  <c r="C660" i="12"/>
  <c r="J660" i="12"/>
  <c r="L660" i="12"/>
  <c r="M660" i="12"/>
  <c r="AJ660" i="12"/>
  <c r="B661" i="12"/>
  <c r="C661" i="12"/>
  <c r="J661" i="12"/>
  <c r="L661" i="12"/>
  <c r="M661" i="12"/>
  <c r="AJ661" i="12"/>
  <c r="B662" i="12"/>
  <c r="C662" i="12"/>
  <c r="J662" i="12"/>
  <c r="L662" i="12"/>
  <c r="M662" i="12"/>
  <c r="AJ662" i="12"/>
  <c r="B663" i="12"/>
  <c r="C663" i="12"/>
  <c r="J663" i="12"/>
  <c r="L663" i="12"/>
  <c r="M663" i="12"/>
  <c r="AJ663" i="12"/>
  <c r="B664" i="12"/>
  <c r="C664" i="12"/>
  <c r="J664" i="12"/>
  <c r="L664" i="12"/>
  <c r="M664" i="12"/>
  <c r="AJ664" i="12"/>
  <c r="B665" i="12"/>
  <c r="C665" i="12"/>
  <c r="J665" i="12"/>
  <c r="L665" i="12"/>
  <c r="M665" i="12"/>
  <c r="AJ665" i="12"/>
  <c r="B666" i="12"/>
  <c r="C666" i="12"/>
  <c r="J666" i="12"/>
  <c r="L666" i="12"/>
  <c r="M666" i="12"/>
  <c r="AJ666" i="12"/>
  <c r="B667" i="12"/>
  <c r="C667" i="12"/>
  <c r="J667" i="12"/>
  <c r="L667" i="12"/>
  <c r="M667" i="12"/>
  <c r="AJ667" i="12"/>
  <c r="B668" i="12"/>
  <c r="C668" i="12"/>
  <c r="J668" i="12"/>
  <c r="L668" i="12"/>
  <c r="M668" i="12"/>
  <c r="AJ668" i="12"/>
  <c r="B669" i="12"/>
  <c r="C669" i="12"/>
  <c r="J669" i="12"/>
  <c r="L669" i="12"/>
  <c r="M669" i="12"/>
  <c r="AJ669" i="12"/>
  <c r="B670" i="12"/>
  <c r="C670" i="12"/>
  <c r="J670" i="12"/>
  <c r="L670" i="12"/>
  <c r="M670" i="12"/>
  <c r="AJ670" i="12"/>
  <c r="B671" i="12"/>
  <c r="C671" i="12"/>
  <c r="J671" i="12"/>
  <c r="L671" i="12"/>
  <c r="M671" i="12"/>
  <c r="AJ671" i="12"/>
  <c r="B672" i="12"/>
  <c r="C672" i="12"/>
  <c r="J672" i="12"/>
  <c r="L672" i="12"/>
  <c r="M672" i="12"/>
  <c r="AJ672" i="12"/>
  <c r="B673" i="12"/>
  <c r="C673" i="12"/>
  <c r="J673" i="12"/>
  <c r="L673" i="12"/>
  <c r="M673" i="12"/>
  <c r="AJ673" i="12"/>
  <c r="B674" i="12"/>
  <c r="C674" i="12"/>
  <c r="J674" i="12"/>
  <c r="L674" i="12"/>
  <c r="M674" i="12"/>
  <c r="AJ674" i="12"/>
  <c r="B675" i="12"/>
  <c r="C675" i="12"/>
  <c r="J675" i="12"/>
  <c r="L675" i="12"/>
  <c r="M675" i="12"/>
  <c r="AJ675" i="12"/>
  <c r="B676" i="12"/>
  <c r="C676" i="12"/>
  <c r="J676" i="12"/>
  <c r="L676" i="12"/>
  <c r="M676" i="12"/>
  <c r="AJ676" i="12"/>
  <c r="B677" i="12"/>
  <c r="C677" i="12"/>
  <c r="J677" i="12"/>
  <c r="L677" i="12"/>
  <c r="M677" i="12"/>
  <c r="AJ677" i="12"/>
  <c r="B678" i="12"/>
  <c r="C678" i="12"/>
  <c r="J678" i="12"/>
  <c r="L678" i="12"/>
  <c r="M678" i="12"/>
  <c r="AJ678" i="12"/>
  <c r="B679" i="12"/>
  <c r="C679" i="12"/>
  <c r="J679" i="12"/>
  <c r="L679" i="12"/>
  <c r="M679" i="12"/>
  <c r="AJ679" i="12"/>
  <c r="B680" i="12"/>
  <c r="C680" i="12"/>
  <c r="J680" i="12"/>
  <c r="L680" i="12"/>
  <c r="M680" i="12"/>
  <c r="AJ680" i="12"/>
  <c r="B681" i="12"/>
  <c r="C681" i="12"/>
  <c r="J681" i="12"/>
  <c r="L681" i="12"/>
  <c r="M681" i="12"/>
  <c r="AJ681" i="12"/>
  <c r="B682" i="12"/>
  <c r="C682" i="12"/>
  <c r="J682" i="12"/>
  <c r="L682" i="12"/>
  <c r="M682" i="12"/>
  <c r="AJ682" i="12"/>
  <c r="B683" i="12"/>
  <c r="C683" i="12"/>
  <c r="J683" i="12"/>
  <c r="L683" i="12"/>
  <c r="M683" i="12"/>
  <c r="AJ683" i="12"/>
  <c r="B684" i="12"/>
  <c r="C684" i="12"/>
  <c r="J684" i="12"/>
  <c r="L684" i="12"/>
  <c r="M684" i="12"/>
  <c r="AJ684" i="12"/>
  <c r="B685" i="12"/>
  <c r="C685" i="12"/>
  <c r="J685" i="12"/>
  <c r="L685" i="12"/>
  <c r="M685" i="12"/>
  <c r="AJ685" i="12"/>
  <c r="B686" i="12"/>
  <c r="C686" i="12"/>
  <c r="J686" i="12"/>
  <c r="L686" i="12"/>
  <c r="M686" i="12"/>
  <c r="AJ686" i="12"/>
  <c r="B687" i="12"/>
  <c r="C687" i="12"/>
  <c r="J687" i="12"/>
  <c r="L687" i="12"/>
  <c r="M687" i="12"/>
  <c r="AJ687" i="12"/>
  <c r="B688" i="12"/>
  <c r="C688" i="12"/>
  <c r="J688" i="12"/>
  <c r="L688" i="12"/>
  <c r="M688" i="12"/>
  <c r="AJ688" i="12"/>
  <c r="B689" i="12"/>
  <c r="C689" i="12"/>
  <c r="J689" i="12"/>
  <c r="L689" i="12"/>
  <c r="M689" i="12"/>
  <c r="AJ689" i="12"/>
  <c r="B690" i="12"/>
  <c r="C690" i="12"/>
  <c r="J690" i="12"/>
  <c r="L690" i="12"/>
  <c r="M690" i="12"/>
  <c r="AJ690" i="12"/>
  <c r="B691" i="12"/>
  <c r="C691" i="12"/>
  <c r="J691" i="12"/>
  <c r="L691" i="12"/>
  <c r="M691" i="12"/>
  <c r="AJ691" i="12"/>
  <c r="B692" i="12"/>
  <c r="C692" i="12"/>
  <c r="J692" i="12"/>
  <c r="L692" i="12"/>
  <c r="M692" i="12"/>
  <c r="AJ692" i="12"/>
  <c r="B693" i="12"/>
  <c r="C693" i="12"/>
  <c r="J693" i="12"/>
  <c r="L693" i="12"/>
  <c r="M693" i="12"/>
  <c r="AJ693" i="12"/>
  <c r="B694" i="12"/>
  <c r="C694" i="12"/>
  <c r="J694" i="12"/>
  <c r="L694" i="12"/>
  <c r="M694" i="12"/>
  <c r="AJ694" i="12"/>
  <c r="B695" i="12"/>
  <c r="C695" i="12"/>
  <c r="J695" i="12"/>
  <c r="L695" i="12"/>
  <c r="M695" i="12"/>
  <c r="AJ695" i="12"/>
  <c r="B696" i="12"/>
  <c r="C696" i="12"/>
  <c r="J696" i="12"/>
  <c r="L696" i="12"/>
  <c r="M696" i="12"/>
  <c r="AJ696" i="12"/>
  <c r="B697" i="12"/>
  <c r="C697" i="12"/>
  <c r="J697" i="12"/>
  <c r="L697" i="12"/>
  <c r="M697" i="12"/>
  <c r="AJ697" i="12"/>
  <c r="B698" i="12"/>
  <c r="C698" i="12"/>
  <c r="J698" i="12"/>
  <c r="L698" i="12"/>
  <c r="M698" i="12"/>
  <c r="AJ698" i="12"/>
  <c r="B699" i="12"/>
  <c r="C699" i="12"/>
  <c r="J699" i="12"/>
  <c r="L699" i="12"/>
  <c r="M699" i="12"/>
  <c r="AJ699" i="12"/>
  <c r="B700" i="12"/>
  <c r="C700" i="12"/>
  <c r="J700" i="12"/>
  <c r="L700" i="12"/>
  <c r="M700" i="12"/>
  <c r="AJ700" i="12"/>
  <c r="B701" i="12"/>
  <c r="C701" i="12"/>
  <c r="J701" i="12"/>
  <c r="L701" i="12"/>
  <c r="M701" i="12"/>
  <c r="AJ701" i="12"/>
  <c r="B702" i="12"/>
  <c r="C702" i="12"/>
  <c r="J702" i="12"/>
  <c r="L702" i="12"/>
  <c r="M702" i="12"/>
  <c r="AJ702" i="12"/>
  <c r="B703" i="12"/>
  <c r="C703" i="12"/>
  <c r="J703" i="12"/>
  <c r="L703" i="12"/>
  <c r="M703" i="12"/>
  <c r="AJ703" i="12"/>
  <c r="B704" i="12"/>
  <c r="C704" i="12"/>
  <c r="J704" i="12"/>
  <c r="L704" i="12"/>
  <c r="M704" i="12"/>
  <c r="AJ704" i="12"/>
  <c r="B705" i="12"/>
  <c r="C705" i="12"/>
  <c r="J705" i="12"/>
  <c r="L705" i="12"/>
  <c r="M705" i="12"/>
  <c r="AJ705" i="12"/>
  <c r="B706" i="12"/>
  <c r="C706" i="12"/>
  <c r="J706" i="12"/>
  <c r="L706" i="12"/>
  <c r="M706" i="12"/>
  <c r="AJ706" i="12"/>
  <c r="B707" i="12"/>
  <c r="C707" i="12"/>
  <c r="J707" i="12"/>
  <c r="L707" i="12"/>
  <c r="M707" i="12"/>
  <c r="AJ707" i="12"/>
  <c r="B708" i="12"/>
  <c r="C708" i="12"/>
  <c r="J708" i="12"/>
  <c r="L708" i="12"/>
  <c r="M708" i="12"/>
  <c r="AJ708" i="12"/>
  <c r="B709" i="12"/>
  <c r="C709" i="12"/>
  <c r="J709" i="12"/>
  <c r="L709" i="12"/>
  <c r="M709" i="12"/>
  <c r="AJ709" i="12"/>
  <c r="B710" i="12"/>
  <c r="C710" i="12"/>
  <c r="J710" i="12"/>
  <c r="L710" i="12"/>
  <c r="M710" i="12"/>
  <c r="AJ710" i="12"/>
  <c r="B711" i="12"/>
  <c r="C711" i="12"/>
  <c r="J711" i="12"/>
  <c r="L711" i="12"/>
  <c r="M711" i="12"/>
  <c r="AJ711" i="12"/>
  <c r="B712" i="12"/>
  <c r="C712" i="12"/>
  <c r="J712" i="12"/>
  <c r="L712" i="12"/>
  <c r="M712" i="12"/>
  <c r="AJ712" i="12"/>
  <c r="B713" i="12"/>
  <c r="C713" i="12"/>
  <c r="J713" i="12"/>
  <c r="L713" i="12"/>
  <c r="M713" i="12"/>
  <c r="AJ713" i="12"/>
  <c r="B714" i="12"/>
  <c r="C714" i="12"/>
  <c r="J714" i="12"/>
  <c r="L714" i="12"/>
  <c r="M714" i="12"/>
  <c r="AJ714" i="12"/>
  <c r="B715" i="12"/>
  <c r="C715" i="12"/>
  <c r="J715" i="12"/>
  <c r="L715" i="12"/>
  <c r="M715" i="12"/>
  <c r="AJ715" i="12"/>
  <c r="B716" i="12"/>
  <c r="C716" i="12"/>
  <c r="J716" i="12"/>
  <c r="L716" i="12"/>
  <c r="M716" i="12"/>
  <c r="AJ716" i="12"/>
  <c r="B717" i="12"/>
  <c r="C717" i="12"/>
  <c r="J717" i="12"/>
  <c r="L717" i="12"/>
  <c r="M717" i="12"/>
  <c r="AJ717" i="12"/>
  <c r="B718" i="12"/>
  <c r="C718" i="12"/>
  <c r="J718" i="12"/>
  <c r="L718" i="12"/>
  <c r="M718" i="12"/>
  <c r="AJ718" i="12"/>
  <c r="B719" i="12"/>
  <c r="C719" i="12"/>
  <c r="J719" i="12"/>
  <c r="L719" i="12"/>
  <c r="M719" i="12"/>
  <c r="AJ719" i="12"/>
  <c r="B720" i="12"/>
  <c r="C720" i="12"/>
  <c r="J720" i="12"/>
  <c r="L720" i="12"/>
  <c r="M720" i="12"/>
  <c r="AJ720" i="12"/>
  <c r="B721" i="12"/>
  <c r="C721" i="12"/>
  <c r="J721" i="12"/>
  <c r="L721" i="12"/>
  <c r="M721" i="12"/>
  <c r="AJ721" i="12"/>
  <c r="B722" i="12"/>
  <c r="C722" i="12"/>
  <c r="J722" i="12"/>
  <c r="L722" i="12"/>
  <c r="M722" i="12"/>
  <c r="AJ722" i="12"/>
  <c r="B723" i="12"/>
  <c r="C723" i="12"/>
  <c r="J723" i="12"/>
  <c r="L723" i="12"/>
  <c r="M723" i="12"/>
  <c r="AJ723" i="12"/>
  <c r="B724" i="12"/>
  <c r="C724" i="12"/>
  <c r="J724" i="12"/>
  <c r="L724" i="12"/>
  <c r="M724" i="12"/>
  <c r="AJ724" i="12"/>
  <c r="B725" i="12"/>
  <c r="C725" i="12"/>
  <c r="J725" i="12"/>
  <c r="L725" i="12"/>
  <c r="M725" i="12"/>
  <c r="AJ725" i="12"/>
  <c r="B726" i="12"/>
  <c r="C726" i="12"/>
  <c r="J726" i="12"/>
  <c r="L726" i="12"/>
  <c r="M726" i="12"/>
  <c r="AJ726" i="12"/>
  <c r="B727" i="12"/>
  <c r="C727" i="12"/>
  <c r="J727" i="12"/>
  <c r="L727" i="12"/>
  <c r="M727" i="12"/>
  <c r="AJ727" i="12"/>
  <c r="B728" i="12"/>
  <c r="C728" i="12"/>
  <c r="J728" i="12"/>
  <c r="L728" i="12"/>
  <c r="M728" i="12"/>
  <c r="AJ728" i="12"/>
  <c r="B729" i="12"/>
  <c r="C729" i="12"/>
  <c r="J729" i="12"/>
  <c r="L729" i="12"/>
  <c r="M729" i="12"/>
  <c r="AJ729" i="12"/>
  <c r="B730" i="12"/>
  <c r="C730" i="12"/>
  <c r="J730" i="12"/>
  <c r="L730" i="12"/>
  <c r="M730" i="12"/>
  <c r="AJ730" i="12"/>
  <c r="B731" i="12"/>
  <c r="C731" i="12"/>
  <c r="J731" i="12"/>
  <c r="L731" i="12"/>
  <c r="M731" i="12"/>
  <c r="AJ731" i="12"/>
  <c r="B732" i="12"/>
  <c r="C732" i="12"/>
  <c r="J732" i="12"/>
  <c r="L732" i="12"/>
  <c r="M732" i="12"/>
  <c r="AJ732" i="12"/>
  <c r="B733" i="12"/>
  <c r="C733" i="12"/>
  <c r="J733" i="12"/>
  <c r="L733" i="12"/>
  <c r="M733" i="12"/>
  <c r="AJ733" i="12"/>
  <c r="B734" i="12"/>
  <c r="C734" i="12"/>
  <c r="J734" i="12"/>
  <c r="L734" i="12"/>
  <c r="M734" i="12"/>
  <c r="AJ734" i="12"/>
  <c r="B735" i="12"/>
  <c r="C735" i="12"/>
  <c r="J735" i="12"/>
  <c r="L735" i="12"/>
  <c r="M735" i="12"/>
  <c r="AJ735" i="12"/>
  <c r="B736" i="12"/>
  <c r="C736" i="12"/>
  <c r="J736" i="12"/>
  <c r="L736" i="12"/>
  <c r="M736" i="12"/>
  <c r="AJ736" i="12"/>
  <c r="B737" i="12"/>
  <c r="C737" i="12"/>
  <c r="J737" i="12"/>
  <c r="L737" i="12"/>
  <c r="M737" i="12"/>
  <c r="AJ737" i="12"/>
  <c r="B738" i="12"/>
  <c r="C738" i="12"/>
  <c r="J738" i="12"/>
  <c r="L738" i="12"/>
  <c r="M738" i="12"/>
  <c r="AJ738" i="12"/>
  <c r="B739" i="12"/>
  <c r="C739" i="12"/>
  <c r="J739" i="12"/>
  <c r="L739" i="12"/>
  <c r="M739" i="12"/>
  <c r="AJ739" i="12"/>
  <c r="B740" i="12"/>
  <c r="C740" i="12"/>
  <c r="J740" i="12"/>
  <c r="L740" i="12"/>
  <c r="M740" i="12"/>
  <c r="AJ740" i="12"/>
  <c r="B741" i="12"/>
  <c r="C741" i="12"/>
  <c r="J741" i="12"/>
  <c r="L741" i="12"/>
  <c r="M741" i="12"/>
  <c r="AJ741" i="12"/>
  <c r="B742" i="12"/>
  <c r="C742" i="12"/>
  <c r="J742" i="12"/>
  <c r="L742" i="12"/>
  <c r="M742" i="12"/>
  <c r="AJ742" i="12"/>
  <c r="B743" i="12"/>
  <c r="C743" i="12"/>
  <c r="J743" i="12"/>
  <c r="L743" i="12"/>
  <c r="M743" i="12"/>
  <c r="AJ743" i="12"/>
  <c r="B744" i="12"/>
  <c r="C744" i="12"/>
  <c r="J744" i="12"/>
  <c r="L744" i="12"/>
  <c r="M744" i="12"/>
  <c r="AJ744" i="12"/>
  <c r="B745" i="12"/>
  <c r="C745" i="12"/>
  <c r="J745" i="12"/>
  <c r="L745" i="12"/>
  <c r="M745" i="12"/>
  <c r="AJ745" i="12"/>
  <c r="B746" i="12"/>
  <c r="C746" i="12"/>
  <c r="J746" i="12"/>
  <c r="L746" i="12"/>
  <c r="M746" i="12"/>
  <c r="AJ746" i="12"/>
  <c r="B747" i="12"/>
  <c r="C747" i="12"/>
  <c r="J747" i="12"/>
  <c r="L747" i="12"/>
  <c r="M747" i="12"/>
  <c r="AJ747" i="12"/>
  <c r="B748" i="12"/>
  <c r="C748" i="12"/>
  <c r="J748" i="12"/>
  <c r="L748" i="12"/>
  <c r="M748" i="12"/>
  <c r="AJ748" i="12"/>
  <c r="B749" i="12"/>
  <c r="C749" i="12"/>
  <c r="J749" i="12"/>
  <c r="L749" i="12"/>
  <c r="M749" i="12"/>
  <c r="AJ749" i="12"/>
  <c r="B750" i="12"/>
  <c r="C750" i="12"/>
  <c r="J750" i="12"/>
  <c r="L750" i="12"/>
  <c r="M750" i="12"/>
  <c r="AJ750" i="12"/>
  <c r="B751" i="12"/>
  <c r="C751" i="12"/>
  <c r="J751" i="12"/>
  <c r="L751" i="12"/>
  <c r="M751" i="12"/>
  <c r="AJ751" i="12"/>
  <c r="B752" i="12"/>
  <c r="C752" i="12"/>
  <c r="J752" i="12"/>
  <c r="L752" i="12"/>
  <c r="M752" i="12"/>
  <c r="AJ752" i="12"/>
  <c r="B753" i="12"/>
  <c r="C753" i="12"/>
  <c r="J753" i="12"/>
  <c r="L753" i="12"/>
  <c r="M753" i="12"/>
  <c r="AJ753" i="12"/>
  <c r="B754" i="12"/>
  <c r="C754" i="12"/>
  <c r="J754" i="12"/>
  <c r="L754" i="12"/>
  <c r="M754" i="12"/>
  <c r="AJ754" i="12"/>
  <c r="B755" i="12"/>
  <c r="C755" i="12"/>
  <c r="J755" i="12"/>
  <c r="L755" i="12"/>
  <c r="M755" i="12"/>
  <c r="AJ755" i="12"/>
  <c r="B9" i="11"/>
  <c r="H9" i="11"/>
  <c r="AJ9" i="11"/>
  <c r="B10" i="11"/>
  <c r="H10" i="11"/>
  <c r="AJ10" i="11"/>
  <c r="B11" i="11"/>
  <c r="H11" i="11"/>
  <c r="AJ11" i="11"/>
  <c r="B12" i="11"/>
  <c r="H12" i="11"/>
  <c r="AJ12" i="11"/>
  <c r="B13" i="11"/>
  <c r="H13" i="11"/>
  <c r="AJ13" i="11"/>
  <c r="B14" i="11"/>
  <c r="H14" i="11"/>
  <c r="AJ14" i="11"/>
  <c r="B15" i="11"/>
  <c r="H15" i="11"/>
  <c r="AJ15" i="11"/>
  <c r="B16" i="11"/>
  <c r="H16" i="11"/>
  <c r="AJ16" i="11"/>
  <c r="B17" i="11"/>
  <c r="H17" i="11"/>
  <c r="AJ17" i="11"/>
  <c r="B18" i="11"/>
  <c r="H18" i="11"/>
  <c r="AJ18" i="11"/>
  <c r="B19" i="11"/>
  <c r="H19" i="11"/>
  <c r="AJ19" i="11"/>
  <c r="B20" i="11"/>
  <c r="H20" i="11"/>
  <c r="AJ20" i="11"/>
  <c r="B21" i="11"/>
  <c r="H21" i="11"/>
  <c r="AJ21" i="11"/>
  <c r="B22" i="11"/>
  <c r="H22" i="11"/>
  <c r="AJ22" i="11"/>
  <c r="B23" i="11"/>
  <c r="H23" i="11"/>
  <c r="AJ23" i="11"/>
  <c r="B24" i="11"/>
  <c r="H24" i="11"/>
  <c r="AJ24" i="11"/>
  <c r="B25" i="11"/>
  <c r="H25" i="11"/>
  <c r="AJ25" i="11"/>
  <c r="B26" i="11"/>
  <c r="H26" i="11"/>
  <c r="AJ26" i="11"/>
  <c r="B27" i="11"/>
  <c r="H27" i="11"/>
  <c r="AJ27" i="11"/>
  <c r="B28" i="11"/>
  <c r="H28" i="11"/>
  <c r="AJ28" i="11"/>
  <c r="B29" i="11"/>
  <c r="H29" i="11"/>
  <c r="AJ29" i="11"/>
  <c r="B30" i="11"/>
  <c r="H30" i="11"/>
  <c r="AJ30" i="11"/>
  <c r="B31" i="11"/>
  <c r="H31" i="11"/>
  <c r="AJ31" i="11"/>
  <c r="B32" i="11"/>
  <c r="H32" i="11"/>
  <c r="AJ32" i="11"/>
  <c r="B33" i="11"/>
  <c r="H33" i="11"/>
  <c r="AJ33" i="11"/>
  <c r="B34" i="11"/>
  <c r="H34" i="11"/>
  <c r="AJ34" i="11"/>
  <c r="B35" i="11"/>
  <c r="H35" i="11"/>
  <c r="AJ35" i="11"/>
  <c r="B36" i="11"/>
  <c r="H36" i="11"/>
  <c r="AJ36" i="11"/>
  <c r="B37" i="11"/>
  <c r="H37" i="11"/>
  <c r="AJ37" i="11"/>
  <c r="B38" i="11"/>
  <c r="H38" i="11"/>
  <c r="AJ38" i="11"/>
  <c r="B39" i="11"/>
  <c r="H39" i="11"/>
  <c r="AJ39" i="11"/>
  <c r="B40" i="11"/>
  <c r="H40" i="11"/>
  <c r="AJ40" i="11"/>
  <c r="B41" i="11"/>
  <c r="H41" i="11"/>
  <c r="AJ41" i="11"/>
  <c r="B42" i="11"/>
  <c r="H42" i="11"/>
  <c r="AJ42" i="11"/>
  <c r="B43" i="11"/>
  <c r="H43" i="11"/>
  <c r="AJ43" i="11"/>
  <c r="B44" i="11"/>
  <c r="H44" i="11"/>
  <c r="AJ44" i="11"/>
  <c r="B45" i="11"/>
  <c r="H45" i="11"/>
  <c r="AJ45" i="11"/>
  <c r="B46" i="11"/>
  <c r="H46" i="11"/>
  <c r="AJ46" i="11"/>
  <c r="B47" i="11"/>
  <c r="H47" i="11"/>
  <c r="AJ47" i="11"/>
  <c r="B48" i="11"/>
  <c r="H48" i="11"/>
  <c r="AJ48" i="11"/>
  <c r="B49" i="11"/>
  <c r="H49" i="11"/>
  <c r="AJ49" i="11"/>
  <c r="B50" i="11"/>
  <c r="H50" i="11"/>
  <c r="AJ50" i="11"/>
  <c r="B51" i="11"/>
  <c r="H51" i="11"/>
  <c r="AJ51" i="11"/>
  <c r="B52" i="11"/>
  <c r="H52" i="11"/>
  <c r="AJ52" i="11"/>
  <c r="B53" i="11"/>
  <c r="H53" i="11"/>
  <c r="AJ53" i="11"/>
  <c r="B54" i="11"/>
  <c r="H54" i="11"/>
  <c r="AJ54" i="11"/>
  <c r="B55" i="11"/>
  <c r="H55" i="11"/>
  <c r="AJ55" i="11"/>
  <c r="B56" i="11"/>
  <c r="H56" i="11"/>
  <c r="AJ56" i="11"/>
  <c r="B57" i="11"/>
  <c r="H57" i="11"/>
  <c r="AJ57" i="11"/>
  <c r="B58" i="11"/>
  <c r="H58" i="11"/>
  <c r="AJ58" i="11"/>
  <c r="B59" i="11"/>
  <c r="H59" i="11"/>
  <c r="AJ59" i="11"/>
  <c r="B60" i="11"/>
  <c r="H60" i="11"/>
  <c r="AJ60" i="11"/>
  <c r="B61" i="11"/>
  <c r="H61" i="11"/>
  <c r="AJ61" i="11"/>
  <c r="B62" i="11"/>
  <c r="H62" i="11"/>
  <c r="AJ62" i="11"/>
  <c r="B63" i="11"/>
  <c r="H63" i="11"/>
  <c r="AJ63" i="11"/>
  <c r="B64" i="11"/>
  <c r="H64" i="11"/>
  <c r="AJ64" i="11"/>
  <c r="B65" i="11"/>
  <c r="H65" i="11"/>
  <c r="AJ65" i="11"/>
  <c r="B66" i="11"/>
  <c r="H66" i="11"/>
  <c r="AJ66" i="11"/>
  <c r="B67" i="11"/>
  <c r="H67" i="11"/>
  <c r="AJ67" i="11"/>
  <c r="B68" i="11"/>
  <c r="H68" i="11"/>
  <c r="AJ68" i="11"/>
  <c r="B69" i="11"/>
  <c r="H69" i="11"/>
  <c r="AJ69" i="11"/>
  <c r="B70" i="11"/>
  <c r="H70" i="11"/>
  <c r="AJ70" i="11"/>
  <c r="B71" i="11"/>
  <c r="H71" i="11"/>
  <c r="AJ71" i="11"/>
  <c r="B72" i="11"/>
  <c r="H72" i="11"/>
  <c r="AJ72" i="11"/>
  <c r="B73" i="11"/>
  <c r="H73" i="11"/>
  <c r="AJ73" i="11"/>
  <c r="B74" i="11"/>
  <c r="H74" i="11"/>
  <c r="AJ74" i="11"/>
  <c r="B75" i="11"/>
  <c r="H75" i="11"/>
  <c r="AJ75" i="11"/>
  <c r="B76" i="11"/>
  <c r="H76" i="11"/>
  <c r="AJ76" i="11"/>
  <c r="B77" i="11"/>
  <c r="H77" i="11"/>
  <c r="AJ77" i="11"/>
  <c r="B78" i="11"/>
  <c r="H78" i="11"/>
  <c r="AJ78" i="11"/>
  <c r="B79" i="11"/>
  <c r="H79" i="11"/>
  <c r="AJ79" i="11"/>
  <c r="B80" i="11"/>
  <c r="H80" i="11"/>
  <c r="AJ80" i="11"/>
  <c r="B81" i="11"/>
  <c r="H81" i="11"/>
  <c r="AJ81" i="11"/>
  <c r="B82" i="11"/>
  <c r="H82" i="11"/>
  <c r="AJ82" i="11"/>
  <c r="B83" i="11"/>
  <c r="H83" i="11"/>
  <c r="AJ83" i="11"/>
  <c r="B84" i="11"/>
  <c r="H84" i="11"/>
  <c r="AJ84" i="11"/>
  <c r="B85" i="11"/>
  <c r="H85" i="11"/>
  <c r="AJ85" i="11"/>
  <c r="B86" i="11"/>
  <c r="H86" i="11"/>
  <c r="AJ86" i="11"/>
  <c r="B87" i="11"/>
  <c r="H87" i="11"/>
  <c r="AJ87" i="11"/>
  <c r="B88" i="11"/>
  <c r="H88" i="11"/>
  <c r="AJ88" i="11"/>
  <c r="B89" i="11"/>
  <c r="H89" i="11"/>
  <c r="AJ89" i="11"/>
  <c r="B90" i="11"/>
  <c r="H90" i="11"/>
  <c r="AJ90" i="11"/>
  <c r="B91" i="11"/>
  <c r="H91" i="11"/>
  <c r="AJ91" i="11"/>
  <c r="B92" i="11"/>
  <c r="H92" i="11"/>
  <c r="AJ92" i="11"/>
  <c r="B93" i="11"/>
  <c r="H93" i="11"/>
  <c r="AJ93" i="11"/>
  <c r="B94" i="11"/>
  <c r="H94" i="11"/>
  <c r="AJ94" i="11"/>
  <c r="B95" i="11"/>
  <c r="H95" i="11"/>
  <c r="AJ95" i="11"/>
  <c r="B96" i="11"/>
  <c r="H96" i="11"/>
  <c r="AJ96" i="11"/>
  <c r="B97" i="11"/>
  <c r="H97" i="11"/>
  <c r="AJ97" i="11"/>
  <c r="B98" i="11"/>
  <c r="H98" i="11"/>
  <c r="AJ98" i="11"/>
  <c r="B99" i="11"/>
  <c r="H99" i="11"/>
  <c r="AJ99" i="11"/>
  <c r="B100" i="11"/>
  <c r="H100" i="11"/>
  <c r="AJ100" i="11"/>
  <c r="B101" i="11"/>
  <c r="H101" i="11"/>
  <c r="AJ101" i="11"/>
  <c r="B102" i="11"/>
  <c r="H102" i="11"/>
  <c r="AJ102" i="11"/>
  <c r="B103" i="11"/>
  <c r="H103" i="11"/>
  <c r="AJ103" i="11"/>
  <c r="B104" i="11"/>
  <c r="H104" i="11"/>
  <c r="AJ104" i="11"/>
  <c r="B105" i="11"/>
  <c r="H105" i="11"/>
  <c r="AJ105" i="11"/>
  <c r="B106" i="11"/>
  <c r="H106" i="11"/>
  <c r="AJ106" i="11"/>
  <c r="B107" i="11"/>
  <c r="H107" i="11"/>
  <c r="AJ107" i="11"/>
  <c r="B108" i="11"/>
  <c r="H108" i="11"/>
  <c r="AJ108" i="11"/>
  <c r="B109" i="11"/>
  <c r="H109" i="11"/>
  <c r="AJ109" i="11"/>
  <c r="B110" i="11"/>
  <c r="H110" i="11"/>
  <c r="AJ110" i="11"/>
  <c r="B111" i="11"/>
  <c r="H111" i="11"/>
  <c r="AJ111" i="11"/>
  <c r="B112" i="11"/>
  <c r="H112" i="11"/>
  <c r="AJ112" i="11"/>
  <c r="B113" i="11"/>
  <c r="H113" i="11"/>
  <c r="AJ113" i="11"/>
  <c r="B114" i="11"/>
  <c r="H114" i="11"/>
  <c r="AJ114" i="11"/>
  <c r="B115" i="11"/>
  <c r="H115" i="11"/>
  <c r="AJ115" i="11"/>
  <c r="B116" i="11"/>
  <c r="H116" i="11"/>
  <c r="AJ116" i="11"/>
  <c r="B117" i="11"/>
  <c r="H117" i="11"/>
  <c r="AJ117" i="11"/>
  <c r="B118" i="11"/>
  <c r="H118" i="11"/>
  <c r="AJ118" i="11"/>
  <c r="B119" i="11"/>
  <c r="H119" i="11"/>
  <c r="AJ119" i="11"/>
  <c r="B120" i="11"/>
  <c r="H120" i="11"/>
  <c r="AJ120" i="11"/>
  <c r="B121" i="11"/>
  <c r="H121" i="11"/>
  <c r="AJ121" i="11"/>
  <c r="B122" i="11"/>
  <c r="H122" i="11"/>
  <c r="AJ122" i="11"/>
  <c r="B123" i="11"/>
  <c r="H123" i="11"/>
  <c r="AJ123" i="11"/>
  <c r="B124" i="11"/>
  <c r="H124" i="11"/>
  <c r="AJ124" i="11"/>
  <c r="B125" i="11"/>
  <c r="H125" i="11"/>
  <c r="AJ125" i="11"/>
  <c r="B126" i="11"/>
  <c r="H126" i="11"/>
  <c r="AJ126" i="11"/>
  <c r="B127" i="11"/>
  <c r="H127" i="11"/>
  <c r="AJ127" i="11"/>
  <c r="B128" i="11"/>
  <c r="H128" i="11"/>
  <c r="AJ128" i="11"/>
  <c r="B129" i="11"/>
  <c r="H129" i="11"/>
  <c r="AJ129" i="11"/>
  <c r="B130" i="11"/>
  <c r="H130" i="11"/>
  <c r="AJ130" i="11"/>
  <c r="B131" i="11"/>
  <c r="H131" i="11"/>
  <c r="AJ131" i="11"/>
  <c r="B132" i="11"/>
  <c r="H132" i="11"/>
  <c r="AJ132" i="11"/>
  <c r="B133" i="11"/>
  <c r="H133" i="11"/>
  <c r="AJ133" i="11"/>
  <c r="B134" i="11"/>
  <c r="H134" i="11"/>
  <c r="AJ134" i="11"/>
  <c r="B135" i="11"/>
  <c r="H135" i="11"/>
  <c r="AJ135" i="11"/>
  <c r="B136" i="11"/>
  <c r="H136" i="11"/>
  <c r="AJ136" i="11"/>
  <c r="B137" i="11"/>
  <c r="H137" i="11"/>
  <c r="AJ137" i="11"/>
  <c r="B138" i="11"/>
  <c r="H138" i="11"/>
  <c r="AJ138" i="11"/>
  <c r="B139" i="11"/>
  <c r="H139" i="11"/>
  <c r="AJ139" i="11"/>
  <c r="B140" i="11"/>
  <c r="H140" i="11"/>
  <c r="AJ140" i="11"/>
  <c r="B141" i="11"/>
  <c r="H141" i="11"/>
  <c r="AJ141" i="11"/>
  <c r="B142" i="11"/>
  <c r="H142" i="11"/>
  <c r="AJ142" i="11"/>
  <c r="B143" i="11"/>
  <c r="H143" i="11"/>
  <c r="AJ143" i="11"/>
  <c r="B144" i="11"/>
  <c r="H144" i="11"/>
  <c r="AJ144" i="11"/>
  <c r="B145" i="11"/>
  <c r="H145" i="11"/>
  <c r="AJ145" i="11"/>
  <c r="B146" i="11"/>
  <c r="H146" i="11"/>
  <c r="AJ146" i="11"/>
  <c r="B147" i="11"/>
  <c r="H147" i="11"/>
  <c r="AJ147" i="11"/>
  <c r="B148" i="11"/>
  <c r="H148" i="11"/>
  <c r="AJ148" i="11"/>
  <c r="B149" i="11"/>
  <c r="H149" i="11"/>
  <c r="AJ149" i="11"/>
  <c r="B150" i="11"/>
  <c r="H150" i="11"/>
  <c r="AJ150" i="11"/>
  <c r="B151" i="11"/>
  <c r="H151" i="11"/>
  <c r="AJ151" i="11"/>
  <c r="B152" i="11"/>
  <c r="H152" i="11"/>
  <c r="AJ152" i="11"/>
  <c r="B153" i="11"/>
  <c r="H153" i="11"/>
  <c r="AJ153" i="11"/>
  <c r="B154" i="11"/>
  <c r="H154" i="11"/>
  <c r="AJ154" i="11"/>
  <c r="B155" i="11"/>
  <c r="H155" i="11"/>
  <c r="AJ155" i="11"/>
  <c r="B156" i="11"/>
  <c r="H156" i="11"/>
  <c r="AJ156" i="11"/>
  <c r="B157" i="11"/>
  <c r="H157" i="11"/>
  <c r="AJ157" i="11"/>
  <c r="B158" i="11"/>
  <c r="H158" i="11"/>
  <c r="AJ158" i="11"/>
  <c r="B159" i="11"/>
  <c r="H159" i="11"/>
  <c r="AJ159" i="11"/>
  <c r="B160" i="11"/>
  <c r="H160" i="11"/>
  <c r="AJ160" i="11"/>
  <c r="B161" i="11"/>
  <c r="H161" i="11"/>
  <c r="AJ161" i="11"/>
  <c r="B162" i="11"/>
  <c r="H162" i="11"/>
  <c r="AJ162" i="11"/>
  <c r="B163" i="11"/>
  <c r="H163" i="11"/>
  <c r="AJ163" i="11"/>
  <c r="B164" i="11"/>
  <c r="H164" i="11"/>
  <c r="AJ164" i="11"/>
  <c r="B165" i="11"/>
  <c r="H165" i="11"/>
  <c r="AJ165" i="11"/>
  <c r="B166" i="11"/>
  <c r="H166" i="11"/>
  <c r="AJ166" i="11"/>
  <c r="B167" i="11"/>
  <c r="H167" i="11"/>
  <c r="AJ167" i="11"/>
  <c r="B168" i="11"/>
  <c r="H168" i="11"/>
  <c r="AJ168" i="11"/>
  <c r="B169" i="11"/>
  <c r="H169" i="11"/>
  <c r="AJ169" i="11"/>
  <c r="B170" i="11"/>
  <c r="H170" i="11"/>
  <c r="AJ170" i="11"/>
  <c r="B171" i="11"/>
  <c r="H171" i="11"/>
  <c r="AJ171" i="11"/>
  <c r="B172" i="11"/>
  <c r="H172" i="11"/>
  <c r="AJ172" i="11"/>
  <c r="B173" i="11"/>
  <c r="H173" i="11"/>
  <c r="AJ173" i="11"/>
  <c r="B174" i="11"/>
  <c r="H174" i="11"/>
  <c r="AJ174" i="11"/>
  <c r="B175" i="11"/>
  <c r="H175" i="11"/>
  <c r="AJ175" i="11"/>
  <c r="B176" i="11"/>
  <c r="H176" i="11"/>
  <c r="AJ176" i="11"/>
  <c r="B177" i="11"/>
  <c r="H177" i="11"/>
  <c r="AJ177" i="11"/>
  <c r="B178" i="11"/>
  <c r="H178" i="11"/>
  <c r="AJ178" i="11"/>
  <c r="B179" i="11"/>
  <c r="H179" i="11"/>
  <c r="AJ179" i="11"/>
  <c r="B180" i="11"/>
  <c r="H180" i="11"/>
  <c r="AJ180" i="11"/>
  <c r="B181" i="11"/>
  <c r="H181" i="11"/>
  <c r="AJ181" i="11"/>
  <c r="B182" i="11"/>
  <c r="H182" i="11"/>
  <c r="AJ182" i="11"/>
  <c r="B183" i="11"/>
  <c r="H183" i="11"/>
  <c r="AJ183" i="11"/>
  <c r="B184" i="11"/>
  <c r="H184" i="11"/>
  <c r="AJ184" i="11"/>
  <c r="B185" i="11"/>
  <c r="H185" i="11"/>
  <c r="AJ185" i="11"/>
  <c r="B186" i="11"/>
  <c r="H186" i="11"/>
  <c r="AJ186" i="11"/>
  <c r="B187" i="11"/>
  <c r="H187" i="11"/>
  <c r="AJ187" i="11"/>
  <c r="B188" i="11"/>
  <c r="H188" i="11"/>
  <c r="AJ188" i="11"/>
  <c r="B189" i="11"/>
  <c r="H189" i="11"/>
  <c r="AJ189" i="11"/>
  <c r="B190" i="11"/>
  <c r="H190" i="11"/>
  <c r="AJ190" i="11"/>
  <c r="B191" i="11"/>
  <c r="H191" i="11"/>
  <c r="AJ191" i="11"/>
  <c r="B192" i="11"/>
  <c r="H192" i="11"/>
  <c r="AJ192" i="11"/>
  <c r="B193" i="11"/>
  <c r="H193" i="11"/>
  <c r="AJ193" i="11"/>
  <c r="B194" i="11"/>
  <c r="H194" i="11"/>
  <c r="AJ194" i="11"/>
  <c r="B195" i="11"/>
  <c r="H195" i="11"/>
  <c r="AJ195" i="11"/>
  <c r="B196" i="11"/>
  <c r="H196" i="11"/>
  <c r="AJ196" i="11"/>
  <c r="B197" i="11"/>
  <c r="H197" i="11"/>
  <c r="AJ197" i="11"/>
  <c r="B198" i="11"/>
  <c r="H198" i="11"/>
  <c r="AJ198" i="11"/>
  <c r="B199" i="11"/>
  <c r="H199" i="11"/>
  <c r="AJ199" i="11"/>
  <c r="B200" i="11"/>
  <c r="H200" i="11"/>
  <c r="AJ200" i="11"/>
  <c r="B201" i="11"/>
  <c r="H201" i="11"/>
  <c r="AJ201" i="11"/>
  <c r="B202" i="11"/>
  <c r="H202" i="11"/>
  <c r="AJ202" i="11"/>
  <c r="B203" i="11"/>
  <c r="H203" i="11"/>
  <c r="AJ203" i="11"/>
  <c r="B204" i="11"/>
  <c r="H204" i="11"/>
  <c r="AJ204" i="11"/>
  <c r="B205" i="11"/>
  <c r="H205" i="11"/>
  <c r="AJ205" i="11"/>
  <c r="B206" i="11"/>
  <c r="H206" i="11"/>
  <c r="AJ206" i="11"/>
  <c r="B207" i="11"/>
  <c r="H207" i="11"/>
  <c r="AJ207" i="11"/>
  <c r="B208" i="11"/>
  <c r="H208" i="11"/>
  <c r="AJ208" i="11"/>
  <c r="B209" i="11"/>
  <c r="H209" i="11"/>
  <c r="AJ209" i="11"/>
  <c r="B210" i="11"/>
  <c r="H210" i="11"/>
  <c r="AJ210" i="11"/>
  <c r="B211" i="11"/>
  <c r="H211" i="11"/>
  <c r="AJ211" i="11"/>
  <c r="B212" i="11"/>
  <c r="H212" i="11"/>
  <c r="AJ212" i="11"/>
  <c r="B213" i="11"/>
  <c r="H213" i="11"/>
  <c r="AJ213" i="11"/>
  <c r="B214" i="11"/>
  <c r="H214" i="11"/>
  <c r="AJ214" i="11"/>
  <c r="B215" i="11"/>
  <c r="H215" i="11"/>
  <c r="AJ215" i="11"/>
  <c r="B216" i="11"/>
  <c r="H216" i="11"/>
  <c r="AJ216" i="11"/>
  <c r="B217" i="11"/>
  <c r="H217" i="11"/>
  <c r="AJ217" i="11"/>
  <c r="B218" i="11"/>
  <c r="H218" i="11"/>
  <c r="AJ218" i="11"/>
  <c r="B219" i="11"/>
  <c r="H219" i="11"/>
  <c r="AJ219" i="11"/>
  <c r="B220" i="11"/>
  <c r="H220" i="11"/>
  <c r="AJ220" i="11"/>
  <c r="B221" i="11"/>
  <c r="H221" i="11"/>
  <c r="AJ221" i="11"/>
  <c r="B222" i="11"/>
  <c r="H222" i="11"/>
  <c r="AJ222" i="11"/>
  <c r="B223" i="11"/>
  <c r="H223" i="11"/>
  <c r="AJ223" i="11"/>
  <c r="B224" i="11"/>
  <c r="H224" i="11"/>
  <c r="AJ224" i="11"/>
  <c r="B225" i="11"/>
  <c r="H225" i="11"/>
  <c r="AJ225" i="11"/>
  <c r="B226" i="11"/>
  <c r="H226" i="11"/>
  <c r="AJ226" i="11"/>
  <c r="B227" i="11"/>
  <c r="H227" i="11"/>
  <c r="AJ227" i="11"/>
  <c r="B228" i="11"/>
  <c r="H228" i="11"/>
  <c r="AJ228" i="11"/>
  <c r="B229" i="11"/>
  <c r="H229" i="11"/>
  <c r="AJ229" i="11"/>
  <c r="B230" i="11"/>
  <c r="H230" i="11"/>
  <c r="AJ230" i="11"/>
  <c r="B231" i="11"/>
  <c r="H231" i="11"/>
  <c r="AJ231" i="11"/>
  <c r="B232" i="11"/>
  <c r="H232" i="11"/>
  <c r="AJ232" i="11"/>
  <c r="B233" i="11"/>
  <c r="H233" i="11"/>
  <c r="AJ233" i="11"/>
  <c r="B234" i="11"/>
  <c r="H234" i="11"/>
  <c r="AJ234" i="11"/>
  <c r="B235" i="11"/>
  <c r="H235" i="11"/>
  <c r="AJ235" i="11"/>
  <c r="B236" i="11"/>
  <c r="H236" i="11"/>
  <c r="AJ236" i="11"/>
  <c r="B237" i="11"/>
  <c r="H237" i="11"/>
  <c r="AJ237" i="11"/>
  <c r="B238" i="11"/>
  <c r="H238" i="11"/>
  <c r="AJ238" i="11"/>
  <c r="B239" i="11"/>
  <c r="H239" i="11"/>
  <c r="AJ239" i="11"/>
  <c r="B240" i="11"/>
  <c r="H240" i="11"/>
  <c r="AJ240" i="11"/>
  <c r="B241" i="11"/>
  <c r="H241" i="11"/>
  <c r="AJ241" i="11"/>
  <c r="B242" i="11"/>
  <c r="H242" i="11"/>
  <c r="AJ242" i="11"/>
  <c r="B243" i="11"/>
  <c r="H243" i="11"/>
  <c r="AJ243" i="11"/>
  <c r="B244" i="11"/>
  <c r="H244" i="11"/>
  <c r="AJ244" i="11"/>
  <c r="B245" i="11"/>
  <c r="H245" i="11"/>
  <c r="AJ245" i="11"/>
  <c r="B246" i="11"/>
  <c r="H246" i="11"/>
  <c r="AJ246" i="11"/>
  <c r="B247" i="11"/>
  <c r="H247" i="11"/>
  <c r="AJ247" i="11"/>
  <c r="B248" i="11"/>
  <c r="H248" i="11"/>
  <c r="AJ248" i="11"/>
  <c r="B249" i="11"/>
  <c r="H249" i="11"/>
  <c r="AJ249" i="11"/>
  <c r="B250" i="11"/>
  <c r="H250" i="11"/>
  <c r="AJ250" i="11"/>
  <c r="B251" i="11"/>
  <c r="H251" i="11"/>
  <c r="AJ251" i="11"/>
  <c r="B252" i="11"/>
  <c r="H252" i="11"/>
  <c r="AJ252" i="11"/>
  <c r="B253" i="11"/>
  <c r="H253" i="11"/>
  <c r="AJ253" i="11"/>
  <c r="B254" i="11"/>
  <c r="H254" i="11"/>
  <c r="AJ254" i="11"/>
  <c r="B255" i="11"/>
  <c r="H255" i="11"/>
  <c r="AJ255" i="11"/>
  <c r="B256" i="11"/>
  <c r="H256" i="11"/>
  <c r="AJ256" i="11"/>
  <c r="B257" i="11"/>
  <c r="H257" i="11"/>
  <c r="AJ257" i="11"/>
  <c r="B258" i="11"/>
  <c r="H258" i="11"/>
  <c r="AJ258" i="11"/>
  <c r="B259" i="11"/>
  <c r="H259" i="11"/>
  <c r="AJ259" i="11"/>
  <c r="B260" i="11"/>
  <c r="H260" i="11"/>
  <c r="AJ260" i="11"/>
  <c r="B261" i="11"/>
  <c r="H261" i="11"/>
  <c r="AJ261" i="11"/>
  <c r="B262" i="11"/>
  <c r="H262" i="11"/>
  <c r="AJ262" i="11"/>
  <c r="B263" i="11"/>
  <c r="H263" i="11"/>
  <c r="AJ263" i="11"/>
  <c r="B264" i="11"/>
  <c r="H264" i="11"/>
  <c r="AJ264" i="11"/>
  <c r="B265" i="11"/>
  <c r="H265" i="11"/>
  <c r="AJ265" i="11"/>
  <c r="B266" i="11"/>
  <c r="H266" i="11"/>
  <c r="AJ266" i="11"/>
  <c r="B267" i="11"/>
  <c r="H267" i="11"/>
  <c r="AJ267" i="11"/>
  <c r="B268" i="11"/>
  <c r="H268" i="11"/>
  <c r="AJ268" i="11"/>
  <c r="B269" i="11"/>
  <c r="H269" i="11"/>
  <c r="AJ269" i="11"/>
  <c r="B270" i="11"/>
  <c r="H270" i="11"/>
  <c r="AJ270" i="11"/>
  <c r="B271" i="11"/>
  <c r="H271" i="11"/>
  <c r="AJ271" i="11"/>
  <c r="B272" i="11"/>
  <c r="H272" i="11"/>
  <c r="AJ272" i="11"/>
  <c r="B273" i="11"/>
  <c r="H273" i="11"/>
  <c r="AJ273" i="11"/>
  <c r="B274" i="11"/>
  <c r="H274" i="11"/>
  <c r="AJ274" i="11"/>
  <c r="B275" i="11"/>
  <c r="H275" i="11"/>
  <c r="AJ275" i="11"/>
  <c r="B276" i="11"/>
  <c r="H276" i="11"/>
  <c r="AJ276" i="11"/>
  <c r="B277" i="11"/>
  <c r="H277" i="11"/>
  <c r="AJ277" i="11"/>
  <c r="B278" i="11"/>
  <c r="H278" i="11"/>
  <c r="AJ278" i="11"/>
  <c r="B279" i="11"/>
  <c r="H279" i="11"/>
  <c r="AJ279" i="11"/>
  <c r="B280" i="11"/>
  <c r="H280" i="11"/>
  <c r="AJ280" i="11"/>
  <c r="B281" i="11"/>
  <c r="H281" i="11"/>
  <c r="AJ281" i="11"/>
  <c r="B282" i="11"/>
  <c r="H282" i="11"/>
  <c r="AJ282" i="11"/>
  <c r="B283" i="11"/>
  <c r="H283" i="11"/>
  <c r="AJ283" i="11"/>
  <c r="B284" i="11"/>
  <c r="H284" i="11"/>
  <c r="AJ284" i="11"/>
  <c r="B285" i="11"/>
  <c r="H285" i="11"/>
  <c r="AJ285" i="11"/>
  <c r="B286" i="11"/>
  <c r="H286" i="11"/>
  <c r="AJ286" i="11"/>
  <c r="B287" i="11"/>
  <c r="H287" i="11"/>
  <c r="AJ287" i="11"/>
  <c r="B288" i="11"/>
  <c r="H288" i="11"/>
  <c r="AJ288" i="11"/>
  <c r="B289" i="11"/>
  <c r="H289" i="11"/>
  <c r="AJ289" i="11"/>
  <c r="B290" i="11"/>
  <c r="H290" i="11"/>
  <c r="AJ290" i="11"/>
  <c r="B291" i="11"/>
  <c r="H291" i="11"/>
  <c r="AJ291" i="11"/>
  <c r="B292" i="11"/>
  <c r="H292" i="11"/>
  <c r="AJ292" i="11"/>
  <c r="B293" i="11"/>
  <c r="H293" i="11"/>
  <c r="AJ293" i="11"/>
  <c r="B294" i="11"/>
  <c r="H294" i="11"/>
  <c r="AJ294" i="11"/>
  <c r="B295" i="11"/>
  <c r="H295" i="11"/>
  <c r="AJ295" i="11"/>
  <c r="B296" i="11"/>
  <c r="H296" i="11"/>
  <c r="AJ296" i="11"/>
  <c r="B297" i="11"/>
  <c r="H297" i="11"/>
  <c r="AJ297" i="11"/>
  <c r="B298" i="11"/>
  <c r="H298" i="11"/>
  <c r="AJ298" i="11"/>
  <c r="B299" i="11"/>
  <c r="H299" i="11"/>
  <c r="AJ299" i="11"/>
  <c r="B300" i="11"/>
  <c r="H300" i="11"/>
  <c r="AJ300" i="11"/>
  <c r="B301" i="11"/>
  <c r="H301" i="11"/>
  <c r="AJ301" i="11"/>
  <c r="B302" i="11"/>
  <c r="H302" i="11"/>
  <c r="AJ302" i="11"/>
  <c r="B303" i="11"/>
  <c r="H303" i="11"/>
  <c r="AJ303" i="11"/>
  <c r="B304" i="11"/>
  <c r="H304" i="11"/>
  <c r="AJ304" i="11"/>
  <c r="B305" i="11"/>
  <c r="H305" i="11"/>
  <c r="AJ305" i="11"/>
  <c r="B306" i="11"/>
  <c r="H306" i="11"/>
  <c r="AJ306" i="11"/>
  <c r="B307" i="11"/>
  <c r="H307" i="11"/>
  <c r="AJ307" i="11"/>
  <c r="B308" i="11"/>
  <c r="H308" i="11"/>
  <c r="AJ308" i="11"/>
  <c r="B309" i="11"/>
  <c r="H309" i="11"/>
  <c r="AJ309" i="11"/>
  <c r="B310" i="11"/>
  <c r="H310" i="11"/>
  <c r="AJ310" i="11"/>
  <c r="B311" i="11"/>
  <c r="H311" i="11"/>
  <c r="AJ311" i="11"/>
  <c r="B312" i="11"/>
  <c r="H312" i="11"/>
  <c r="AJ312" i="11"/>
  <c r="B313" i="11"/>
  <c r="H313" i="11"/>
  <c r="AJ313" i="11"/>
  <c r="B314" i="11"/>
  <c r="H314" i="11"/>
  <c r="AJ314" i="11"/>
  <c r="B315" i="11"/>
  <c r="H315" i="11"/>
  <c r="AJ315" i="11"/>
  <c r="B316" i="11"/>
  <c r="H316" i="11"/>
  <c r="AJ316" i="11"/>
  <c r="B317" i="11"/>
  <c r="H317" i="11"/>
  <c r="AJ317" i="11"/>
  <c r="B318" i="11"/>
  <c r="H318" i="11"/>
  <c r="AJ318" i="11"/>
  <c r="B319" i="11"/>
  <c r="H319" i="11"/>
  <c r="AJ319" i="11"/>
  <c r="B320" i="11"/>
  <c r="H320" i="11"/>
  <c r="AJ320" i="11"/>
  <c r="B321" i="11"/>
  <c r="H321" i="11"/>
  <c r="AJ321" i="11"/>
  <c r="B322" i="11"/>
  <c r="H322" i="11"/>
  <c r="AJ322" i="11"/>
  <c r="B323" i="11"/>
  <c r="H323" i="11"/>
  <c r="AJ323" i="11"/>
  <c r="B324" i="11"/>
  <c r="H324" i="11"/>
  <c r="AJ324" i="11"/>
  <c r="B325" i="11"/>
  <c r="H325" i="11"/>
  <c r="AJ325" i="11"/>
  <c r="B326" i="11"/>
  <c r="H326" i="11"/>
  <c r="AJ326" i="11"/>
  <c r="B327" i="11"/>
  <c r="H327" i="11"/>
  <c r="AJ327" i="11"/>
  <c r="B328" i="11"/>
  <c r="H328" i="11"/>
  <c r="AJ328" i="11"/>
  <c r="B329" i="11"/>
  <c r="H329" i="11"/>
  <c r="AJ329" i="11"/>
  <c r="B330" i="11"/>
  <c r="H330" i="11"/>
  <c r="AJ330" i="11"/>
  <c r="B331" i="11"/>
  <c r="H331" i="11"/>
  <c r="AJ331" i="11"/>
  <c r="B332" i="11"/>
  <c r="H332" i="11"/>
  <c r="AJ332" i="11"/>
  <c r="B333" i="11"/>
  <c r="H333" i="11"/>
  <c r="AJ333" i="11"/>
  <c r="B334" i="11"/>
  <c r="H334" i="11"/>
  <c r="AJ334" i="11"/>
  <c r="B335" i="11"/>
  <c r="H335" i="11"/>
  <c r="AJ335" i="11"/>
  <c r="B336" i="11"/>
  <c r="H336" i="11"/>
  <c r="AJ336" i="11"/>
  <c r="B337" i="11"/>
  <c r="H337" i="11"/>
  <c r="AJ337" i="11"/>
  <c r="B338" i="11"/>
  <c r="H338" i="11"/>
  <c r="AJ338" i="11"/>
  <c r="B339" i="11"/>
  <c r="H339" i="11"/>
  <c r="AJ339" i="11"/>
  <c r="B340" i="11"/>
  <c r="H340" i="11"/>
  <c r="AJ340" i="11"/>
  <c r="B341" i="11"/>
  <c r="H341" i="11"/>
  <c r="AJ341" i="11"/>
  <c r="B342" i="11"/>
  <c r="H342" i="11"/>
  <c r="AJ342" i="11"/>
  <c r="B343" i="11"/>
  <c r="H343" i="11"/>
  <c r="AJ343" i="11"/>
  <c r="B344" i="11"/>
  <c r="H344" i="11"/>
  <c r="AJ344" i="11"/>
  <c r="B345" i="11"/>
  <c r="H345" i="11"/>
  <c r="AJ345" i="11"/>
  <c r="B346" i="11"/>
  <c r="H346" i="11"/>
  <c r="AJ346" i="11"/>
  <c r="B347" i="11"/>
  <c r="H347" i="11"/>
  <c r="AJ347" i="11"/>
  <c r="B348" i="11"/>
  <c r="H348" i="11"/>
  <c r="AJ348" i="11"/>
  <c r="B349" i="11"/>
  <c r="H349" i="11"/>
  <c r="AJ349" i="11"/>
  <c r="B350" i="11"/>
  <c r="H350" i="11"/>
  <c r="AJ350" i="11"/>
  <c r="B351" i="11"/>
  <c r="H351" i="11"/>
  <c r="AJ351" i="11"/>
  <c r="B352" i="11"/>
  <c r="H352" i="11"/>
  <c r="AJ352" i="11"/>
  <c r="B353" i="11"/>
  <c r="H353" i="11"/>
  <c r="AJ353" i="11"/>
  <c r="B354" i="11"/>
  <c r="H354" i="11"/>
  <c r="AJ354" i="11"/>
  <c r="B355" i="11"/>
  <c r="H355" i="11"/>
  <c r="AJ355" i="11"/>
  <c r="B356" i="11"/>
  <c r="H356" i="11"/>
  <c r="AJ356" i="11"/>
  <c r="B357" i="11"/>
  <c r="H357" i="11"/>
  <c r="AJ357" i="11"/>
  <c r="B358" i="11"/>
  <c r="H358" i="11"/>
  <c r="AJ358" i="11"/>
  <c r="B359" i="11"/>
  <c r="H359" i="11"/>
  <c r="AJ359" i="11"/>
  <c r="B360" i="11"/>
  <c r="H360" i="11"/>
  <c r="AJ360" i="11"/>
  <c r="B361" i="11"/>
  <c r="H361" i="11"/>
  <c r="AJ361" i="11"/>
  <c r="B362" i="11"/>
  <c r="H362" i="11"/>
  <c r="AJ362" i="11"/>
  <c r="B363" i="11"/>
  <c r="H363" i="11"/>
  <c r="AJ363" i="11"/>
  <c r="B364" i="11"/>
  <c r="H364" i="11"/>
  <c r="AJ364" i="11"/>
  <c r="B365" i="11"/>
  <c r="H365" i="11"/>
  <c r="AJ365" i="11"/>
  <c r="B366" i="11"/>
  <c r="H366" i="11"/>
  <c r="AJ366" i="11"/>
  <c r="B367" i="11"/>
  <c r="H367" i="11"/>
  <c r="AJ367" i="11"/>
  <c r="B368" i="11"/>
  <c r="H368" i="11"/>
  <c r="AJ368" i="11"/>
  <c r="B369" i="11"/>
  <c r="H369" i="11"/>
  <c r="AJ369" i="11"/>
  <c r="B370" i="11"/>
  <c r="H370" i="11"/>
  <c r="AJ370" i="11"/>
  <c r="B371" i="11"/>
  <c r="H371" i="11"/>
  <c r="AJ371" i="11"/>
  <c r="B372" i="11"/>
  <c r="H372" i="11"/>
  <c r="AJ372" i="11"/>
  <c r="B373" i="11"/>
  <c r="H373" i="11"/>
  <c r="AJ373" i="11"/>
  <c r="B374" i="11"/>
  <c r="H374" i="11"/>
  <c r="AJ374" i="11"/>
  <c r="B375" i="11"/>
  <c r="H375" i="11"/>
  <c r="AJ375" i="11"/>
  <c r="B376" i="11"/>
  <c r="H376" i="11"/>
  <c r="AJ376" i="11"/>
  <c r="B377" i="11"/>
  <c r="H377" i="11"/>
  <c r="AJ377" i="11"/>
  <c r="B378" i="11"/>
  <c r="H378" i="11"/>
  <c r="AJ378" i="11"/>
  <c r="B379" i="11"/>
  <c r="H379" i="11"/>
  <c r="AJ379" i="11"/>
  <c r="B380" i="11"/>
  <c r="H380" i="11"/>
  <c r="AJ380" i="11"/>
  <c r="B381" i="11"/>
  <c r="H381" i="11"/>
  <c r="AJ381" i="11"/>
  <c r="B382" i="11"/>
  <c r="H382" i="11"/>
  <c r="AJ382" i="11"/>
  <c r="B383" i="11"/>
  <c r="H383" i="11"/>
  <c r="AJ383" i="11"/>
  <c r="B384" i="11"/>
  <c r="H384" i="11"/>
  <c r="AJ384" i="11"/>
  <c r="B385" i="11"/>
  <c r="H385" i="11"/>
  <c r="AJ385" i="11"/>
  <c r="B386" i="11"/>
  <c r="H386" i="11"/>
  <c r="AJ386" i="11"/>
  <c r="B387" i="11"/>
  <c r="H387" i="11"/>
  <c r="AJ387" i="11"/>
  <c r="B388" i="11"/>
  <c r="H388" i="11"/>
  <c r="AJ388" i="11"/>
  <c r="B389" i="11"/>
  <c r="H389" i="11"/>
  <c r="AJ389" i="11"/>
  <c r="B390" i="11"/>
  <c r="H390" i="11"/>
  <c r="AJ390" i="11"/>
  <c r="B391" i="11"/>
  <c r="H391" i="11"/>
  <c r="AJ391" i="11"/>
  <c r="B392" i="11"/>
  <c r="H392" i="11"/>
  <c r="AJ392" i="11"/>
  <c r="B393" i="11"/>
  <c r="H393" i="11"/>
  <c r="AJ393" i="11"/>
  <c r="B394" i="11"/>
  <c r="H394" i="11"/>
  <c r="AJ394" i="11"/>
  <c r="B395" i="11"/>
  <c r="H395" i="11"/>
  <c r="AJ395" i="11"/>
  <c r="B396" i="11"/>
  <c r="H396" i="11"/>
  <c r="AJ396" i="11"/>
  <c r="B397" i="11"/>
  <c r="H397" i="11"/>
  <c r="AJ397" i="11"/>
  <c r="B398" i="11"/>
  <c r="H398" i="11"/>
  <c r="AJ398" i="11"/>
  <c r="B399" i="11"/>
  <c r="H399" i="11"/>
  <c r="AJ399" i="11"/>
  <c r="B400" i="11"/>
  <c r="H400" i="11"/>
  <c r="AJ400" i="11"/>
  <c r="B401" i="11"/>
  <c r="H401" i="11"/>
  <c r="AJ401" i="11"/>
  <c r="B402" i="11"/>
  <c r="H402" i="11"/>
  <c r="AJ402" i="11"/>
  <c r="B403" i="11"/>
  <c r="H403" i="11"/>
  <c r="AJ403" i="11"/>
  <c r="B404" i="11"/>
  <c r="H404" i="11"/>
  <c r="AJ404" i="11"/>
  <c r="B405" i="11"/>
  <c r="H405" i="11"/>
  <c r="AJ405" i="11"/>
  <c r="B406" i="11"/>
  <c r="H406" i="11"/>
  <c r="AJ406" i="11"/>
  <c r="B407" i="11"/>
  <c r="H407" i="11"/>
  <c r="AJ407" i="11"/>
  <c r="B408" i="11"/>
  <c r="H408" i="11"/>
  <c r="AJ408" i="11"/>
  <c r="B409" i="11"/>
  <c r="H409" i="11"/>
  <c r="AJ409" i="11"/>
  <c r="B410" i="11"/>
  <c r="H410" i="11"/>
  <c r="AJ410" i="11"/>
  <c r="B411" i="11"/>
  <c r="H411" i="11"/>
  <c r="AJ411" i="11"/>
  <c r="B412" i="11"/>
  <c r="H412" i="11"/>
  <c r="AJ412" i="11"/>
  <c r="B413" i="11"/>
  <c r="H413" i="11"/>
  <c r="AJ413" i="11"/>
  <c r="B414" i="11"/>
  <c r="H414" i="11"/>
  <c r="AJ414" i="11"/>
  <c r="B415" i="11"/>
  <c r="H415" i="11"/>
  <c r="AJ415" i="11"/>
  <c r="B416" i="11"/>
  <c r="H416" i="11"/>
  <c r="AJ416" i="11"/>
  <c r="B417" i="11"/>
  <c r="H417" i="11"/>
  <c r="AJ417" i="11"/>
  <c r="B418" i="11"/>
  <c r="H418" i="11"/>
  <c r="AJ418" i="11"/>
  <c r="B419" i="11"/>
  <c r="H419" i="11"/>
  <c r="AJ419" i="11"/>
  <c r="B420" i="11"/>
  <c r="H420" i="11"/>
  <c r="AJ420" i="11"/>
  <c r="B421" i="11"/>
  <c r="H421" i="11"/>
  <c r="AJ421" i="11"/>
  <c r="B422" i="11"/>
  <c r="H422" i="11"/>
  <c r="AJ422" i="11"/>
  <c r="B423" i="11"/>
  <c r="H423" i="11"/>
  <c r="AJ423" i="11"/>
  <c r="B424" i="11"/>
  <c r="H424" i="11"/>
  <c r="AJ424" i="11"/>
  <c r="B425" i="11"/>
  <c r="H425" i="11"/>
  <c r="AJ425" i="11"/>
  <c r="B426" i="11"/>
  <c r="H426" i="11"/>
  <c r="AJ426" i="11"/>
  <c r="B427" i="11"/>
  <c r="H427" i="11"/>
  <c r="AJ427" i="11"/>
  <c r="B428" i="11"/>
  <c r="H428" i="11"/>
  <c r="AJ428" i="11"/>
  <c r="B429" i="11"/>
  <c r="H429" i="11"/>
  <c r="AJ429" i="11"/>
  <c r="B430" i="11"/>
  <c r="H430" i="11"/>
  <c r="AJ430" i="11"/>
  <c r="B431" i="11"/>
  <c r="H431" i="11"/>
  <c r="AJ431" i="11"/>
  <c r="B432" i="11"/>
  <c r="H432" i="11"/>
  <c r="AJ432" i="11"/>
  <c r="B433" i="11"/>
  <c r="H433" i="11"/>
  <c r="AJ433" i="11"/>
  <c r="B434" i="11"/>
  <c r="H434" i="11"/>
  <c r="AJ434" i="11"/>
  <c r="B435" i="11"/>
  <c r="H435" i="11"/>
  <c r="AJ435" i="11"/>
  <c r="B436" i="11"/>
  <c r="H436" i="11"/>
  <c r="AJ436" i="11"/>
  <c r="B437" i="11"/>
  <c r="H437" i="11"/>
  <c r="AJ437" i="11"/>
  <c r="B438" i="11"/>
  <c r="H438" i="11"/>
  <c r="AJ438" i="11"/>
  <c r="B439" i="11"/>
  <c r="H439" i="11"/>
  <c r="AJ439" i="11"/>
  <c r="B440" i="11"/>
  <c r="H440" i="11"/>
  <c r="AJ440" i="11"/>
  <c r="B441" i="11"/>
  <c r="H441" i="11"/>
  <c r="AJ441" i="11"/>
  <c r="B442" i="11"/>
  <c r="H442" i="11"/>
  <c r="AJ442" i="11"/>
  <c r="B443" i="11"/>
  <c r="H443" i="11"/>
  <c r="AJ443" i="11"/>
  <c r="B444" i="11"/>
  <c r="H444" i="11"/>
  <c r="AJ444" i="11"/>
  <c r="B445" i="11"/>
  <c r="H445" i="11"/>
  <c r="AJ445" i="11"/>
  <c r="B446" i="11"/>
  <c r="H446" i="11"/>
  <c r="AJ446" i="11"/>
  <c r="B447" i="11"/>
  <c r="H447" i="11"/>
  <c r="AJ447" i="11"/>
  <c r="B448" i="11"/>
  <c r="H448" i="11"/>
  <c r="AJ448" i="11"/>
  <c r="B449" i="11"/>
  <c r="H449" i="11"/>
  <c r="AJ449" i="11"/>
  <c r="B450" i="11"/>
  <c r="H450" i="11"/>
  <c r="AJ450" i="11"/>
  <c r="B451" i="11"/>
  <c r="H451" i="11"/>
  <c r="AJ451" i="11"/>
  <c r="B452" i="11"/>
  <c r="H452" i="11"/>
  <c r="AJ452" i="11"/>
  <c r="B453" i="11"/>
  <c r="H453" i="11"/>
  <c r="AJ453" i="11"/>
  <c r="B454" i="11"/>
  <c r="H454" i="11"/>
  <c r="AJ454" i="11"/>
  <c r="B455" i="11"/>
  <c r="H455" i="11"/>
  <c r="AJ455" i="11"/>
  <c r="B456" i="11"/>
  <c r="H456" i="11"/>
  <c r="AJ456" i="11"/>
  <c r="B457" i="11"/>
  <c r="H457" i="11"/>
  <c r="AJ457" i="11"/>
  <c r="B458" i="11"/>
  <c r="H458" i="11"/>
  <c r="AJ458" i="11"/>
  <c r="B459" i="11"/>
  <c r="H459" i="11"/>
  <c r="AJ459" i="11"/>
  <c r="B460" i="11"/>
  <c r="H460" i="11"/>
  <c r="AJ460" i="11"/>
  <c r="B461" i="11"/>
  <c r="H461" i="11"/>
  <c r="AJ461" i="11"/>
  <c r="B462" i="11"/>
  <c r="H462" i="11"/>
  <c r="AJ462" i="11"/>
  <c r="B463" i="11"/>
  <c r="H463" i="11"/>
  <c r="AJ463" i="11"/>
  <c r="B464" i="11"/>
  <c r="H464" i="11"/>
  <c r="AJ464" i="11"/>
  <c r="B465" i="11"/>
  <c r="H465" i="11"/>
  <c r="AJ465" i="11"/>
  <c r="B466" i="11"/>
  <c r="H466" i="11"/>
  <c r="AJ466" i="11"/>
  <c r="B467" i="11"/>
  <c r="H467" i="11"/>
  <c r="AJ467" i="11"/>
  <c r="B468" i="11"/>
  <c r="H468" i="11"/>
  <c r="AJ468" i="11"/>
  <c r="B469" i="11"/>
  <c r="H469" i="11"/>
  <c r="AJ469" i="11"/>
  <c r="B470" i="11"/>
  <c r="H470" i="11"/>
  <c r="AJ470" i="11"/>
  <c r="B471" i="11"/>
  <c r="H471" i="11"/>
  <c r="AJ471" i="11"/>
  <c r="B472" i="11"/>
  <c r="H472" i="11"/>
  <c r="AJ472" i="11"/>
  <c r="B473" i="11"/>
  <c r="H473" i="11"/>
  <c r="AJ473" i="11"/>
  <c r="B474" i="11"/>
  <c r="H474" i="11"/>
  <c r="AJ474" i="11"/>
  <c r="B475" i="11"/>
  <c r="H475" i="11"/>
  <c r="AJ475" i="11"/>
  <c r="B476" i="11"/>
  <c r="H476" i="11"/>
  <c r="AJ476" i="11"/>
  <c r="B477" i="11"/>
  <c r="H477" i="11"/>
  <c r="AJ477" i="11"/>
  <c r="B478" i="11"/>
  <c r="H478" i="11"/>
  <c r="AJ478" i="11"/>
  <c r="B479" i="11"/>
  <c r="H479" i="11"/>
  <c r="AJ479" i="11"/>
  <c r="B480" i="11"/>
  <c r="H480" i="11"/>
  <c r="AJ480" i="11"/>
  <c r="B481" i="11"/>
  <c r="H481" i="11"/>
  <c r="AJ481" i="11"/>
  <c r="B482" i="11"/>
  <c r="H482" i="11"/>
  <c r="AJ482" i="11"/>
  <c r="B483" i="11"/>
  <c r="H483" i="11"/>
  <c r="AJ483" i="11"/>
  <c r="B484" i="11"/>
  <c r="H484" i="11"/>
  <c r="AJ484" i="11"/>
  <c r="B485" i="11"/>
  <c r="H485" i="11"/>
  <c r="AJ485" i="11"/>
  <c r="B486" i="11"/>
  <c r="H486" i="11"/>
  <c r="AJ486" i="11"/>
  <c r="B487" i="11"/>
  <c r="H487" i="11"/>
  <c r="AJ487" i="11"/>
  <c r="B488" i="11"/>
  <c r="H488" i="11"/>
  <c r="AJ488" i="11"/>
  <c r="B489" i="11"/>
  <c r="H489" i="11"/>
  <c r="AJ489" i="11"/>
  <c r="B490" i="11"/>
  <c r="H490" i="11"/>
  <c r="AJ490" i="11"/>
  <c r="B491" i="11"/>
  <c r="H491" i="11"/>
  <c r="AJ491" i="11"/>
  <c r="B492" i="11"/>
  <c r="H492" i="11"/>
  <c r="AJ492" i="11"/>
  <c r="B493" i="11"/>
  <c r="H493" i="11"/>
  <c r="AJ493" i="11"/>
  <c r="B494" i="11"/>
  <c r="H494" i="11"/>
  <c r="AJ494" i="11"/>
  <c r="B495" i="11"/>
  <c r="H495" i="11"/>
  <c r="AJ495" i="11"/>
  <c r="B496" i="11"/>
  <c r="H496" i="11"/>
  <c r="AJ496" i="11"/>
  <c r="B497" i="11"/>
  <c r="H497" i="11"/>
  <c r="AJ497" i="11"/>
  <c r="B498" i="11"/>
  <c r="H498" i="11"/>
  <c r="AJ498" i="11"/>
  <c r="B499" i="11"/>
  <c r="H499" i="11"/>
  <c r="AJ499" i="11"/>
  <c r="B500" i="11"/>
  <c r="H500" i="11"/>
  <c r="AJ500" i="11"/>
  <c r="B501" i="11"/>
  <c r="H501" i="11"/>
  <c r="AJ501" i="11"/>
  <c r="B502" i="11"/>
  <c r="H502" i="11"/>
  <c r="AJ502" i="11"/>
  <c r="B503" i="11"/>
  <c r="H503" i="11"/>
  <c r="AJ503" i="11"/>
  <c r="B504" i="11"/>
  <c r="H504" i="11"/>
  <c r="AJ504" i="11"/>
  <c r="B505" i="11"/>
  <c r="H505" i="11"/>
  <c r="AJ505" i="11"/>
  <c r="B506" i="11"/>
  <c r="H506" i="11"/>
  <c r="AJ506" i="11"/>
  <c r="B507" i="11"/>
  <c r="H507" i="11"/>
  <c r="AJ507" i="11"/>
  <c r="B508" i="11"/>
  <c r="H508" i="11"/>
  <c r="AJ508" i="11"/>
  <c r="B509" i="11"/>
  <c r="H509" i="11"/>
  <c r="AJ509" i="11"/>
  <c r="B510" i="11"/>
  <c r="H510" i="11"/>
  <c r="AJ510" i="11"/>
  <c r="B511" i="11"/>
  <c r="H511" i="11"/>
  <c r="AJ511" i="11"/>
  <c r="B512" i="11"/>
  <c r="H512" i="11"/>
  <c r="AJ512" i="11"/>
  <c r="B513" i="11"/>
  <c r="H513" i="11"/>
  <c r="AJ513" i="11"/>
  <c r="B514" i="11"/>
  <c r="H514" i="11"/>
  <c r="AJ514" i="11"/>
  <c r="B515" i="11"/>
  <c r="H515" i="11"/>
  <c r="AJ515" i="11"/>
  <c r="B516" i="11"/>
  <c r="H516" i="11"/>
  <c r="AJ516" i="11"/>
  <c r="B517" i="11"/>
  <c r="H517" i="11"/>
  <c r="AJ517" i="11"/>
  <c r="B518" i="11"/>
  <c r="H518" i="11"/>
  <c r="AJ518" i="11"/>
  <c r="B519" i="11"/>
  <c r="H519" i="11"/>
  <c r="AJ519" i="11"/>
  <c r="B520" i="11"/>
  <c r="H520" i="11"/>
  <c r="AJ520" i="11"/>
  <c r="B521" i="11"/>
  <c r="H521" i="11"/>
  <c r="AJ521" i="11"/>
  <c r="B522" i="11"/>
  <c r="H522" i="11"/>
  <c r="AJ522" i="11"/>
  <c r="B523" i="11"/>
  <c r="H523" i="11"/>
  <c r="AJ523" i="11"/>
  <c r="B524" i="11"/>
  <c r="H524" i="11"/>
  <c r="AJ524" i="11"/>
  <c r="B525" i="11"/>
  <c r="H525" i="11"/>
  <c r="AJ525" i="11"/>
  <c r="B526" i="11"/>
  <c r="H526" i="11"/>
  <c r="AJ526" i="11"/>
  <c r="B527" i="11"/>
  <c r="H527" i="11"/>
  <c r="AJ527" i="11"/>
  <c r="B528" i="11"/>
  <c r="H528" i="11"/>
  <c r="AJ528" i="11"/>
  <c r="B529" i="11"/>
  <c r="H529" i="11"/>
  <c r="AJ529" i="11"/>
  <c r="B530" i="11"/>
  <c r="H530" i="11"/>
  <c r="AJ530" i="11"/>
  <c r="B531" i="11"/>
  <c r="H531" i="11"/>
  <c r="AJ531" i="11"/>
  <c r="B532" i="11"/>
  <c r="H532" i="11"/>
  <c r="AJ532" i="11"/>
  <c r="B533" i="11"/>
  <c r="H533" i="11"/>
  <c r="AJ533" i="11"/>
  <c r="B534" i="11"/>
  <c r="H534" i="11"/>
  <c r="AJ534" i="11"/>
  <c r="B535" i="11"/>
  <c r="H535" i="11"/>
  <c r="AJ535" i="11"/>
  <c r="B536" i="11"/>
  <c r="H536" i="11"/>
  <c r="AJ536" i="11"/>
  <c r="B537" i="11"/>
  <c r="H537" i="11"/>
  <c r="AJ537" i="11"/>
  <c r="B538" i="11"/>
  <c r="H538" i="11"/>
  <c r="AJ538" i="11"/>
  <c r="B539" i="11"/>
  <c r="H539" i="11"/>
  <c r="AJ539" i="11"/>
  <c r="B540" i="11"/>
  <c r="H540" i="11"/>
  <c r="AJ540" i="11"/>
  <c r="B541" i="11"/>
  <c r="H541" i="11"/>
  <c r="AJ541" i="11"/>
  <c r="B542" i="11"/>
  <c r="H542" i="11"/>
  <c r="AJ542" i="11"/>
  <c r="B543" i="11"/>
  <c r="H543" i="11"/>
  <c r="AJ543" i="11"/>
  <c r="B544" i="11"/>
  <c r="H544" i="11"/>
  <c r="AJ544" i="11"/>
  <c r="B545" i="11"/>
  <c r="H545" i="11"/>
  <c r="AJ545" i="11"/>
  <c r="B546" i="11"/>
  <c r="H546" i="11"/>
  <c r="AJ546" i="11"/>
  <c r="B547" i="11"/>
  <c r="H547" i="11"/>
  <c r="AJ547" i="11"/>
  <c r="B548" i="11"/>
  <c r="H548" i="11"/>
  <c r="AJ548" i="11"/>
  <c r="B549" i="11"/>
  <c r="H549" i="11"/>
  <c r="AJ549" i="11"/>
  <c r="B550" i="11"/>
  <c r="H550" i="11"/>
  <c r="AJ550" i="11"/>
  <c r="B551" i="11"/>
  <c r="H551" i="11"/>
  <c r="AJ551" i="11"/>
  <c r="B552" i="11"/>
  <c r="H552" i="11"/>
  <c r="AJ552" i="11"/>
  <c r="B553" i="11"/>
  <c r="H553" i="11"/>
  <c r="AJ553" i="11"/>
  <c r="B554" i="11"/>
  <c r="H554" i="11"/>
  <c r="AJ554" i="11"/>
  <c r="B555" i="11"/>
  <c r="H555" i="11"/>
  <c r="AJ555" i="11"/>
  <c r="B556" i="11"/>
  <c r="H556" i="11"/>
  <c r="AJ556" i="11"/>
  <c r="B557" i="11"/>
  <c r="H557" i="11"/>
  <c r="AJ557" i="11"/>
  <c r="B558" i="11"/>
  <c r="H558" i="11"/>
  <c r="AJ558" i="11"/>
  <c r="B559" i="11"/>
  <c r="H559" i="11"/>
  <c r="AJ559" i="11"/>
  <c r="B560" i="11"/>
  <c r="H560" i="11"/>
  <c r="AJ560" i="11"/>
  <c r="B561" i="11"/>
  <c r="H561" i="11"/>
  <c r="AJ561" i="11"/>
  <c r="B562" i="11"/>
  <c r="H562" i="11"/>
  <c r="AJ562" i="11"/>
  <c r="B563" i="11"/>
  <c r="H563" i="11"/>
  <c r="AJ563" i="11"/>
  <c r="B564" i="11"/>
  <c r="H564" i="11"/>
  <c r="AJ564" i="11"/>
  <c r="B565" i="11"/>
  <c r="H565" i="11"/>
  <c r="AJ565" i="11"/>
  <c r="B566" i="11"/>
  <c r="H566" i="11"/>
  <c r="AJ566" i="11"/>
  <c r="B567" i="11"/>
  <c r="H567" i="11"/>
  <c r="AJ567" i="11"/>
  <c r="B568" i="11"/>
  <c r="H568" i="11"/>
  <c r="AJ568" i="11"/>
  <c r="B569" i="11"/>
  <c r="H569" i="11"/>
  <c r="AJ569" i="11"/>
  <c r="B570" i="11"/>
  <c r="H570" i="11"/>
  <c r="AJ570" i="11"/>
  <c r="B571" i="11"/>
  <c r="H571" i="11"/>
  <c r="AJ571" i="11"/>
  <c r="B572" i="11"/>
  <c r="H572" i="11"/>
  <c r="AJ572" i="11"/>
  <c r="B573" i="11"/>
  <c r="H573" i="11"/>
  <c r="AJ573" i="11"/>
  <c r="B574" i="11"/>
  <c r="H574" i="11"/>
  <c r="AJ574" i="11"/>
  <c r="B575" i="11"/>
  <c r="H575" i="11"/>
  <c r="AJ575" i="11"/>
  <c r="B576" i="11"/>
  <c r="H576" i="11"/>
  <c r="AJ576" i="11"/>
  <c r="B577" i="11"/>
  <c r="H577" i="11"/>
  <c r="AJ577" i="11"/>
  <c r="B578" i="11"/>
  <c r="H578" i="11"/>
  <c r="AJ578" i="11"/>
  <c r="B579" i="11"/>
  <c r="H579" i="11"/>
  <c r="AJ579" i="11"/>
  <c r="B580" i="11"/>
  <c r="H580" i="11"/>
  <c r="AJ580" i="11"/>
  <c r="B581" i="11"/>
  <c r="H581" i="11"/>
  <c r="AJ581" i="11"/>
  <c r="B582" i="11"/>
  <c r="H582" i="11"/>
  <c r="AJ582" i="11"/>
  <c r="B583" i="11"/>
  <c r="H583" i="11"/>
  <c r="AJ583" i="11"/>
  <c r="B584" i="11"/>
  <c r="H584" i="11"/>
  <c r="AJ584" i="11"/>
  <c r="B585" i="11"/>
  <c r="H585" i="11"/>
  <c r="AJ585" i="11"/>
  <c r="B586" i="11"/>
  <c r="H586" i="11"/>
  <c r="AJ586" i="11"/>
  <c r="B587" i="11"/>
  <c r="H587" i="11"/>
  <c r="AJ587" i="11"/>
  <c r="B588" i="11"/>
  <c r="H588" i="11"/>
  <c r="AJ588" i="11"/>
  <c r="B589" i="11"/>
  <c r="H589" i="11"/>
  <c r="AJ589" i="11"/>
  <c r="B590" i="11"/>
  <c r="H590" i="11"/>
  <c r="AJ590" i="11"/>
  <c r="B591" i="11"/>
  <c r="H591" i="11"/>
  <c r="AJ591" i="11"/>
  <c r="B592" i="11"/>
  <c r="H592" i="11"/>
  <c r="AJ592" i="11"/>
  <c r="B593" i="11"/>
  <c r="H593" i="11"/>
  <c r="AJ593" i="11"/>
  <c r="B594" i="11"/>
  <c r="H594" i="11"/>
  <c r="AJ594" i="11"/>
  <c r="B595" i="11"/>
  <c r="H595" i="11"/>
  <c r="AJ595" i="11"/>
  <c r="B596" i="11"/>
  <c r="H596" i="11"/>
  <c r="AJ596" i="11"/>
  <c r="B597" i="11"/>
  <c r="H597" i="11"/>
  <c r="AJ597" i="11"/>
  <c r="B598" i="11"/>
  <c r="H598" i="11"/>
  <c r="AJ598" i="11"/>
  <c r="B599" i="11"/>
  <c r="H599" i="11"/>
  <c r="AJ599" i="11"/>
  <c r="B600" i="11"/>
  <c r="H600" i="11"/>
  <c r="AJ600" i="11"/>
  <c r="B601" i="11"/>
  <c r="H601" i="11"/>
  <c r="AJ601" i="11"/>
  <c r="B602" i="11"/>
  <c r="H602" i="11"/>
  <c r="AJ602" i="11"/>
  <c r="B603" i="11"/>
  <c r="H603" i="11"/>
  <c r="AJ603" i="11"/>
  <c r="B604" i="11"/>
  <c r="H604" i="11"/>
  <c r="AJ604" i="11"/>
  <c r="B605" i="11"/>
  <c r="H605" i="11"/>
  <c r="AJ605" i="11"/>
  <c r="B606" i="11"/>
  <c r="H606" i="11"/>
  <c r="AJ606" i="11"/>
  <c r="B607" i="11"/>
  <c r="H607" i="11"/>
  <c r="AJ607" i="11"/>
  <c r="B608" i="11"/>
  <c r="H608" i="11"/>
  <c r="AJ608" i="11"/>
  <c r="B609" i="11"/>
  <c r="H609" i="11"/>
  <c r="AJ609" i="11"/>
  <c r="B610" i="11"/>
  <c r="H610" i="11"/>
  <c r="AJ610" i="11"/>
  <c r="B611" i="11"/>
  <c r="H611" i="11"/>
  <c r="AJ611" i="11"/>
  <c r="B612" i="11"/>
  <c r="H612" i="11"/>
  <c r="AJ612" i="11"/>
  <c r="B613" i="11"/>
  <c r="H613" i="11"/>
  <c r="AJ613" i="11"/>
  <c r="B614" i="11"/>
  <c r="H614" i="11"/>
  <c r="AJ614" i="11"/>
  <c r="B615" i="11"/>
  <c r="H615" i="11"/>
  <c r="AJ615" i="11"/>
  <c r="B616" i="11"/>
  <c r="H616" i="11"/>
  <c r="AJ616" i="11"/>
  <c r="B617" i="11"/>
  <c r="H617" i="11"/>
  <c r="AJ617" i="11"/>
  <c r="B618" i="11"/>
  <c r="H618" i="11"/>
  <c r="AJ618" i="11"/>
  <c r="B619" i="11"/>
  <c r="H619" i="11"/>
  <c r="AJ619" i="11"/>
  <c r="B620" i="11"/>
  <c r="H620" i="11"/>
  <c r="AJ620" i="11"/>
  <c r="B621" i="11"/>
  <c r="H621" i="11"/>
  <c r="AJ621" i="11"/>
  <c r="B622" i="11"/>
  <c r="H622" i="11"/>
  <c r="AJ622" i="11"/>
  <c r="B623" i="11"/>
  <c r="H623" i="11"/>
  <c r="AJ623" i="11"/>
  <c r="B624" i="11"/>
  <c r="H624" i="11"/>
  <c r="AJ624" i="11"/>
  <c r="B625" i="11"/>
  <c r="H625" i="11"/>
  <c r="AJ625" i="11"/>
  <c r="B626" i="11"/>
  <c r="H626" i="11"/>
  <c r="AJ626" i="11"/>
  <c r="B627" i="11"/>
  <c r="H627" i="11"/>
  <c r="AJ627" i="11"/>
  <c r="B628" i="11"/>
  <c r="H628" i="11"/>
  <c r="AJ628" i="11"/>
  <c r="B629" i="11"/>
  <c r="H629" i="11"/>
  <c r="AJ629" i="11"/>
  <c r="B630" i="11"/>
  <c r="H630" i="11"/>
  <c r="AJ630" i="11"/>
  <c r="B631" i="11"/>
  <c r="H631" i="11"/>
  <c r="AJ631" i="11"/>
  <c r="B632" i="11"/>
  <c r="H632" i="11"/>
  <c r="AJ632" i="11"/>
  <c r="B633" i="11"/>
  <c r="H633" i="11"/>
  <c r="AJ633" i="11"/>
  <c r="B634" i="11"/>
  <c r="H634" i="11"/>
  <c r="AJ634" i="11"/>
  <c r="B635" i="11"/>
  <c r="H635" i="11"/>
  <c r="AJ635" i="11"/>
  <c r="B636" i="11"/>
  <c r="H636" i="11"/>
  <c r="AJ636" i="11"/>
  <c r="B637" i="11"/>
  <c r="H637" i="11"/>
  <c r="AJ637" i="11"/>
  <c r="B638" i="11"/>
  <c r="H638" i="11"/>
  <c r="AJ638" i="11"/>
  <c r="B639" i="11"/>
  <c r="H639" i="11"/>
  <c r="AJ639" i="11"/>
  <c r="B640" i="11"/>
  <c r="H640" i="11"/>
  <c r="AJ640" i="11"/>
  <c r="B641" i="11"/>
  <c r="H641" i="11"/>
  <c r="AJ641" i="11"/>
  <c r="B642" i="11"/>
  <c r="H642" i="11"/>
  <c r="AJ642" i="11"/>
  <c r="B643" i="11"/>
  <c r="H643" i="11"/>
  <c r="AJ643" i="11"/>
  <c r="B644" i="11"/>
  <c r="H644" i="11"/>
  <c r="AJ644" i="11"/>
  <c r="B645" i="11"/>
  <c r="H645" i="11"/>
  <c r="AJ645" i="11"/>
  <c r="B646" i="11"/>
  <c r="H646" i="11"/>
  <c r="AJ646" i="11"/>
  <c r="B647" i="11"/>
  <c r="H647" i="11"/>
  <c r="AJ647" i="11"/>
  <c r="B648" i="11"/>
  <c r="H648" i="11"/>
  <c r="AJ648" i="11"/>
  <c r="B649" i="11"/>
  <c r="H649" i="11"/>
  <c r="AJ649" i="11"/>
  <c r="B650" i="11"/>
  <c r="H650" i="11"/>
  <c r="AJ650" i="11"/>
  <c r="B651" i="11"/>
  <c r="H651" i="11"/>
  <c r="AJ651" i="11"/>
  <c r="B652" i="11"/>
  <c r="H652" i="11"/>
  <c r="AJ652" i="11"/>
  <c r="B653" i="11"/>
  <c r="H653" i="11"/>
  <c r="AJ653" i="11"/>
  <c r="B654" i="11"/>
  <c r="H654" i="11"/>
  <c r="AJ654" i="11"/>
  <c r="B655" i="11"/>
  <c r="H655" i="11"/>
  <c r="AJ655" i="11"/>
  <c r="B656" i="11"/>
  <c r="H656" i="11"/>
  <c r="AJ656" i="11"/>
  <c r="B657" i="11"/>
  <c r="H657" i="11"/>
  <c r="AJ657" i="11"/>
  <c r="B658" i="11"/>
  <c r="H658" i="11"/>
  <c r="AJ658" i="11"/>
  <c r="B659" i="11"/>
  <c r="H659" i="11"/>
  <c r="AJ659" i="11"/>
  <c r="B660" i="11"/>
  <c r="H660" i="11"/>
  <c r="AJ660" i="11"/>
  <c r="B661" i="11"/>
  <c r="H661" i="11"/>
  <c r="AJ661" i="11"/>
  <c r="B662" i="11"/>
  <c r="H662" i="11"/>
  <c r="AJ662" i="11"/>
  <c r="B663" i="11"/>
  <c r="H663" i="11"/>
  <c r="AJ663" i="11"/>
  <c r="B664" i="11"/>
  <c r="H664" i="11"/>
  <c r="AJ664" i="11"/>
  <c r="B665" i="11"/>
  <c r="H665" i="11"/>
  <c r="AJ665" i="11"/>
  <c r="B666" i="11"/>
  <c r="H666" i="11"/>
  <c r="AJ666" i="11"/>
  <c r="B667" i="11"/>
  <c r="H667" i="11"/>
  <c r="AJ667" i="11"/>
  <c r="B668" i="11"/>
  <c r="H668" i="11"/>
  <c r="AJ668" i="11"/>
  <c r="B669" i="11"/>
  <c r="H669" i="11"/>
  <c r="AJ669" i="11"/>
  <c r="B670" i="11"/>
  <c r="H670" i="11"/>
  <c r="AJ670" i="11"/>
  <c r="B671" i="11"/>
  <c r="H671" i="11"/>
  <c r="AJ671" i="11"/>
  <c r="B672" i="11"/>
  <c r="H672" i="11"/>
  <c r="AJ672" i="11"/>
  <c r="B673" i="11"/>
  <c r="H673" i="11"/>
  <c r="AJ673" i="11"/>
  <c r="B674" i="11"/>
  <c r="H674" i="11"/>
  <c r="AJ674" i="11"/>
  <c r="B675" i="11"/>
  <c r="H675" i="11"/>
  <c r="AJ675" i="11"/>
  <c r="B676" i="11"/>
  <c r="H676" i="11"/>
  <c r="AJ676" i="11"/>
  <c r="B677" i="11"/>
  <c r="H677" i="11"/>
  <c r="AJ677" i="11"/>
  <c r="B678" i="11"/>
  <c r="H678" i="11"/>
  <c r="AJ678" i="11"/>
  <c r="B679" i="11"/>
  <c r="H679" i="11"/>
  <c r="AJ679" i="11"/>
  <c r="B680" i="11"/>
  <c r="H680" i="11"/>
  <c r="AJ680" i="11"/>
  <c r="B681" i="11"/>
  <c r="H681" i="11"/>
  <c r="AJ681" i="11"/>
  <c r="B682" i="11"/>
  <c r="H682" i="11"/>
  <c r="AJ682" i="11"/>
  <c r="B683" i="11"/>
  <c r="H683" i="11"/>
  <c r="AJ683" i="11"/>
  <c r="B684" i="11"/>
  <c r="H684" i="11"/>
  <c r="AJ684" i="11"/>
  <c r="B685" i="11"/>
  <c r="H685" i="11"/>
  <c r="AJ685" i="11"/>
  <c r="B686" i="11"/>
  <c r="H686" i="11"/>
  <c r="AJ686" i="11"/>
  <c r="B687" i="11"/>
  <c r="H687" i="11"/>
  <c r="AJ687" i="11"/>
  <c r="B688" i="11"/>
  <c r="H688" i="11"/>
  <c r="AJ688" i="11"/>
  <c r="B689" i="11"/>
  <c r="H689" i="11"/>
  <c r="AJ689" i="11"/>
  <c r="B690" i="11"/>
  <c r="H690" i="11"/>
  <c r="AJ690" i="11"/>
  <c r="B691" i="11"/>
  <c r="H691" i="11"/>
  <c r="AJ691" i="11"/>
  <c r="B692" i="11"/>
  <c r="H692" i="11"/>
  <c r="AJ692" i="11"/>
  <c r="B693" i="11"/>
  <c r="H693" i="11"/>
  <c r="AJ693" i="11"/>
  <c r="B694" i="11"/>
  <c r="H694" i="11"/>
  <c r="AJ694" i="11"/>
  <c r="B695" i="11"/>
  <c r="H695" i="11"/>
  <c r="AJ695" i="11"/>
  <c r="B696" i="11"/>
  <c r="H696" i="11"/>
  <c r="AJ696" i="11"/>
  <c r="B697" i="11"/>
  <c r="H697" i="11"/>
  <c r="AJ697" i="11"/>
  <c r="B698" i="11"/>
  <c r="H698" i="11"/>
  <c r="AJ698" i="11"/>
  <c r="B699" i="11"/>
  <c r="H699" i="11"/>
  <c r="AJ699" i="11"/>
  <c r="B700" i="11"/>
  <c r="H700" i="11"/>
  <c r="AJ700" i="11"/>
  <c r="B701" i="11"/>
  <c r="H701" i="11"/>
  <c r="AJ701" i="11"/>
  <c r="B702" i="11"/>
  <c r="H702" i="11"/>
  <c r="AJ702" i="11"/>
  <c r="B703" i="11"/>
  <c r="H703" i="11"/>
  <c r="AJ703" i="11"/>
  <c r="B704" i="11"/>
  <c r="H704" i="11"/>
  <c r="AJ704" i="11"/>
  <c r="B705" i="11"/>
  <c r="H705" i="11"/>
  <c r="AJ705" i="11"/>
  <c r="B706" i="11"/>
  <c r="H706" i="11"/>
  <c r="AJ706" i="11"/>
  <c r="B707" i="11"/>
  <c r="H707" i="11"/>
  <c r="AJ707" i="11"/>
  <c r="B708" i="11"/>
  <c r="H708" i="11"/>
  <c r="AJ708" i="11"/>
  <c r="B709" i="11"/>
  <c r="H709" i="11"/>
  <c r="AJ709" i="11"/>
  <c r="B710" i="11"/>
  <c r="H710" i="11"/>
  <c r="AJ710" i="11"/>
  <c r="B711" i="11"/>
  <c r="H711" i="11"/>
  <c r="AJ711" i="11"/>
  <c r="B712" i="11"/>
  <c r="H712" i="11"/>
  <c r="AJ712" i="11"/>
  <c r="B713" i="11"/>
  <c r="H713" i="11"/>
  <c r="AJ713" i="11"/>
  <c r="B714" i="11"/>
  <c r="H714" i="11"/>
  <c r="AJ714" i="11"/>
  <c r="B715" i="11"/>
  <c r="H715" i="11"/>
  <c r="AJ715" i="11"/>
  <c r="B716" i="11"/>
  <c r="H716" i="11"/>
  <c r="AJ716" i="11"/>
  <c r="B717" i="11"/>
  <c r="H717" i="11"/>
  <c r="AJ717" i="11"/>
  <c r="B718" i="11"/>
  <c r="H718" i="11"/>
  <c r="AJ718" i="11"/>
  <c r="B719" i="11"/>
  <c r="H719" i="11"/>
  <c r="AJ719" i="11"/>
  <c r="B720" i="11"/>
  <c r="H720" i="11"/>
  <c r="AJ720" i="11"/>
  <c r="B721" i="11"/>
  <c r="H721" i="11"/>
  <c r="AJ721" i="11"/>
  <c r="B722" i="11"/>
  <c r="H722" i="11"/>
  <c r="AJ722" i="11"/>
  <c r="B723" i="11"/>
  <c r="H723" i="11"/>
  <c r="AJ723" i="11"/>
  <c r="B724" i="11"/>
  <c r="H724" i="11"/>
  <c r="AJ724" i="11"/>
  <c r="B725" i="11"/>
  <c r="H725" i="11"/>
  <c r="AJ725" i="11"/>
  <c r="B726" i="11"/>
  <c r="H726" i="11"/>
  <c r="AJ726" i="11"/>
  <c r="B727" i="11"/>
  <c r="H727" i="11"/>
  <c r="AJ727" i="11"/>
  <c r="B728" i="11"/>
  <c r="H728" i="11"/>
  <c r="AJ728" i="11"/>
  <c r="B729" i="11"/>
  <c r="H729" i="11"/>
  <c r="AJ729" i="11"/>
  <c r="B730" i="11"/>
  <c r="H730" i="11"/>
  <c r="AJ730" i="11"/>
  <c r="B731" i="11"/>
  <c r="H731" i="11"/>
  <c r="AJ731" i="11"/>
  <c r="B732" i="11"/>
  <c r="H732" i="11"/>
  <c r="AJ732" i="11"/>
  <c r="B733" i="11"/>
  <c r="H733" i="11"/>
  <c r="AJ733" i="11"/>
  <c r="B734" i="11"/>
  <c r="H734" i="11"/>
  <c r="AJ734" i="11"/>
  <c r="B735" i="11"/>
  <c r="H735" i="11"/>
  <c r="AJ735" i="11"/>
  <c r="B736" i="11"/>
  <c r="H736" i="11"/>
  <c r="AJ736" i="11"/>
  <c r="B737" i="11"/>
  <c r="H737" i="11"/>
  <c r="AJ737" i="11"/>
  <c r="B738" i="11"/>
  <c r="H738" i="11"/>
  <c r="AJ738" i="11"/>
  <c r="B739" i="11"/>
  <c r="H739" i="11"/>
  <c r="AJ739" i="11"/>
  <c r="B740" i="11"/>
  <c r="H740" i="11"/>
  <c r="AJ740" i="11"/>
  <c r="B741" i="11"/>
  <c r="H741" i="11"/>
  <c r="AJ741" i="11"/>
  <c r="B742" i="11"/>
  <c r="H742" i="11"/>
  <c r="AJ742" i="11"/>
  <c r="B743" i="11"/>
  <c r="H743" i="11"/>
  <c r="AJ743" i="11"/>
  <c r="B744" i="11"/>
  <c r="H744" i="11"/>
  <c r="AJ744" i="11"/>
  <c r="B745" i="11"/>
  <c r="H745" i="11"/>
  <c r="AJ745" i="11"/>
  <c r="B746" i="11"/>
  <c r="H746" i="11"/>
  <c r="AJ746" i="11"/>
  <c r="B747" i="11"/>
  <c r="H747" i="11"/>
  <c r="AJ747" i="11"/>
  <c r="B748" i="11"/>
  <c r="H748" i="11"/>
  <c r="AJ748" i="11"/>
  <c r="B749" i="11"/>
  <c r="H749" i="11"/>
  <c r="AJ749" i="11"/>
  <c r="B750" i="11"/>
  <c r="H750" i="11"/>
  <c r="AJ750" i="11"/>
  <c r="B751" i="11"/>
  <c r="H751" i="11"/>
  <c r="AJ751" i="11"/>
  <c r="B752" i="11"/>
  <c r="H752" i="11"/>
  <c r="AJ752" i="11"/>
  <c r="B753" i="11"/>
  <c r="H753" i="11"/>
  <c r="AJ753" i="11"/>
  <c r="B754" i="11"/>
  <c r="H754" i="11"/>
  <c r="AJ754" i="11"/>
  <c r="B755" i="11"/>
  <c r="H755" i="11"/>
  <c r="AJ755" i="11"/>
  <c r="B756" i="11"/>
  <c r="H756" i="11"/>
  <c r="AJ756" i="11"/>
  <c r="B757" i="11"/>
  <c r="H757" i="11"/>
  <c r="AJ757" i="11"/>
  <c r="B758" i="11"/>
  <c r="H758" i="11"/>
  <c r="AJ758" i="11"/>
  <c r="B759" i="11"/>
  <c r="H759" i="11"/>
  <c r="AJ759" i="11"/>
  <c r="B760" i="11"/>
  <c r="H760" i="11"/>
  <c r="AJ760" i="11"/>
  <c r="B761" i="11"/>
  <c r="H761" i="11"/>
  <c r="AJ761" i="11"/>
  <c r="B762" i="11"/>
  <c r="H762" i="11"/>
  <c r="AJ762" i="11"/>
  <c r="B763" i="11"/>
  <c r="H763" i="11"/>
  <c r="AJ763" i="11"/>
  <c r="B764" i="11"/>
  <c r="H764" i="11"/>
  <c r="AJ764" i="11"/>
  <c r="B765" i="11"/>
  <c r="H765" i="11"/>
  <c r="AJ765" i="11"/>
  <c r="B766" i="11"/>
  <c r="H766" i="11"/>
  <c r="AJ766" i="11"/>
  <c r="B767" i="11"/>
  <c r="H767" i="11"/>
  <c r="AJ767" i="11"/>
  <c r="B768" i="11"/>
  <c r="H768" i="11"/>
  <c r="AJ768" i="11"/>
  <c r="B769" i="11"/>
  <c r="H769" i="11"/>
  <c r="AJ769" i="11"/>
  <c r="B770" i="11"/>
  <c r="H770" i="11"/>
  <c r="AJ770" i="11"/>
  <c r="B771" i="11"/>
  <c r="H771" i="11"/>
  <c r="AJ771" i="11"/>
  <c r="B772" i="11"/>
  <c r="H772" i="11"/>
  <c r="AJ772" i="11"/>
  <c r="B773" i="11"/>
  <c r="H773" i="11"/>
  <c r="AJ773" i="11"/>
  <c r="B774" i="11"/>
  <c r="H774" i="11"/>
  <c r="AJ774" i="11"/>
  <c r="B775" i="11"/>
  <c r="H775" i="11"/>
  <c r="AJ775" i="11"/>
  <c r="B776" i="11"/>
  <c r="H776" i="11"/>
  <c r="AJ776" i="11"/>
  <c r="B777" i="11"/>
  <c r="H777" i="11"/>
  <c r="AJ777" i="11"/>
  <c r="B778" i="11"/>
  <c r="H778" i="11"/>
  <c r="AJ778" i="11"/>
  <c r="B779" i="11"/>
  <c r="H779" i="11"/>
  <c r="AJ779" i="11"/>
  <c r="B780" i="11"/>
  <c r="H780" i="11"/>
  <c r="AJ780" i="11"/>
  <c r="B781" i="11"/>
  <c r="H781" i="11"/>
  <c r="AJ781" i="11"/>
  <c r="B782" i="11"/>
  <c r="H782" i="11"/>
  <c r="AJ782" i="11"/>
  <c r="B783" i="11"/>
  <c r="H783" i="11"/>
  <c r="AJ783" i="11"/>
  <c r="B784" i="11"/>
  <c r="H784" i="11"/>
  <c r="AJ784" i="11"/>
  <c r="B785" i="11"/>
  <c r="H785" i="11"/>
  <c r="AJ785" i="11"/>
  <c r="B786" i="11"/>
  <c r="H786" i="11"/>
  <c r="AJ786" i="11"/>
  <c r="B787" i="11"/>
  <c r="H787" i="11"/>
  <c r="AJ787" i="11"/>
  <c r="B788" i="11"/>
  <c r="H788" i="11"/>
  <c r="AJ788" i="11"/>
  <c r="B789" i="11"/>
  <c r="H789" i="11"/>
  <c r="AJ789" i="11"/>
  <c r="B790" i="11"/>
  <c r="H790" i="11"/>
  <c r="AJ790" i="11"/>
  <c r="B791" i="11"/>
  <c r="H791" i="11"/>
  <c r="AJ791" i="11"/>
  <c r="B792" i="11"/>
  <c r="H792" i="11"/>
  <c r="AJ792" i="11"/>
  <c r="B793" i="11"/>
  <c r="H793" i="11"/>
  <c r="AJ793" i="11"/>
  <c r="B794" i="11"/>
  <c r="H794" i="11"/>
  <c r="AJ794" i="11"/>
  <c r="B795" i="11"/>
  <c r="H795" i="11"/>
  <c r="AJ795" i="11"/>
  <c r="B796" i="11"/>
  <c r="H796" i="11"/>
  <c r="AJ796" i="11"/>
  <c r="B797" i="11"/>
  <c r="H797" i="11"/>
  <c r="AJ797" i="11"/>
  <c r="B798" i="11"/>
  <c r="H798" i="11"/>
  <c r="AJ798" i="11"/>
  <c r="B799" i="11"/>
  <c r="H799" i="11"/>
  <c r="AJ799" i="11"/>
  <c r="B800" i="11"/>
  <c r="H800" i="11"/>
  <c r="AJ800" i="11"/>
  <c r="B801" i="11"/>
  <c r="H801" i="11"/>
  <c r="AJ801" i="11"/>
  <c r="B802" i="11"/>
  <c r="H802" i="11"/>
  <c r="AJ802" i="11"/>
  <c r="B803" i="11"/>
  <c r="H803" i="11"/>
  <c r="AJ803" i="11"/>
  <c r="B804" i="11"/>
  <c r="H804" i="11"/>
  <c r="AJ804" i="11"/>
  <c r="B805" i="11"/>
  <c r="H805" i="11"/>
  <c r="AJ805" i="11"/>
  <c r="B806" i="11"/>
  <c r="H806" i="11"/>
  <c r="AJ806" i="11"/>
  <c r="B807" i="11"/>
  <c r="H807" i="11"/>
  <c r="AJ807" i="11"/>
  <c r="B808" i="11"/>
  <c r="H808" i="11"/>
  <c r="AJ808" i="11"/>
  <c r="B809" i="11"/>
  <c r="H809" i="11"/>
  <c r="AJ809" i="11"/>
  <c r="B810" i="11"/>
  <c r="H810" i="11"/>
  <c r="AJ810" i="11"/>
  <c r="B811" i="11"/>
  <c r="H811" i="11"/>
  <c r="AJ811" i="11"/>
  <c r="B812" i="11"/>
  <c r="H812" i="11"/>
  <c r="AJ812" i="11"/>
  <c r="B813" i="11"/>
  <c r="H813" i="11"/>
  <c r="AJ813" i="11"/>
  <c r="B814" i="11"/>
  <c r="H814" i="11"/>
  <c r="AJ814" i="11"/>
  <c r="B815" i="11"/>
  <c r="H815" i="11"/>
  <c r="AJ815" i="11"/>
  <c r="B816" i="11"/>
  <c r="H816" i="11"/>
  <c r="AJ816" i="11"/>
  <c r="B817" i="11"/>
  <c r="H817" i="11"/>
  <c r="AJ817" i="11"/>
  <c r="B818" i="11"/>
  <c r="H818" i="11"/>
  <c r="AJ818" i="11"/>
  <c r="B819" i="11"/>
  <c r="H819" i="11"/>
  <c r="AJ819" i="11"/>
  <c r="B820" i="11"/>
  <c r="H820" i="11"/>
  <c r="AJ820" i="11"/>
  <c r="B821" i="11"/>
  <c r="H821" i="11"/>
  <c r="AJ821" i="11"/>
  <c r="B822" i="11"/>
  <c r="H822" i="11"/>
  <c r="AJ822" i="11"/>
  <c r="B823" i="11"/>
  <c r="H823" i="11"/>
  <c r="AJ823" i="11"/>
  <c r="B824" i="11"/>
  <c r="H824" i="11"/>
  <c r="AJ824" i="11"/>
  <c r="B825" i="11"/>
  <c r="H825" i="11"/>
  <c r="AJ825" i="11"/>
  <c r="B826" i="11"/>
  <c r="H826" i="11"/>
  <c r="AJ826" i="11"/>
  <c r="B827" i="11"/>
  <c r="H827" i="11"/>
  <c r="AJ827" i="11"/>
  <c r="B828" i="11"/>
  <c r="H828" i="11"/>
  <c r="AJ828" i="11"/>
  <c r="B829" i="11"/>
  <c r="H829" i="11"/>
  <c r="AJ829" i="11"/>
  <c r="B830" i="11"/>
  <c r="H830" i="11"/>
  <c r="AJ830" i="11"/>
  <c r="B831" i="11"/>
  <c r="H831" i="11"/>
  <c r="AJ831" i="11"/>
  <c r="B832" i="11"/>
  <c r="H832" i="11"/>
  <c r="AJ832" i="11"/>
  <c r="B833" i="11"/>
  <c r="H833" i="11"/>
  <c r="AJ833" i="11"/>
  <c r="B834" i="11"/>
  <c r="H834" i="11"/>
  <c r="AJ834" i="11"/>
  <c r="B835" i="11"/>
  <c r="H835" i="11"/>
  <c r="AJ835" i="11"/>
  <c r="B836" i="11"/>
  <c r="H836" i="11"/>
  <c r="AJ836" i="11"/>
  <c r="B837" i="11"/>
  <c r="H837" i="11"/>
  <c r="AJ837" i="11"/>
  <c r="B838" i="11"/>
  <c r="H838" i="11"/>
  <c r="AJ838" i="11"/>
  <c r="B839" i="11"/>
  <c r="H839" i="11"/>
  <c r="AJ839" i="11"/>
  <c r="B840" i="11"/>
  <c r="H840" i="11"/>
  <c r="AJ840" i="11"/>
  <c r="B841" i="11"/>
  <c r="H841" i="11"/>
  <c r="AJ841" i="11"/>
  <c r="B842" i="11"/>
  <c r="H842" i="11"/>
  <c r="AJ842" i="11"/>
  <c r="B843" i="11"/>
  <c r="H843" i="11"/>
  <c r="AJ843" i="11"/>
  <c r="B844" i="11"/>
  <c r="H844" i="11"/>
  <c r="AJ844" i="11"/>
  <c r="B845" i="11"/>
  <c r="H845" i="11"/>
  <c r="AJ845" i="11"/>
  <c r="B846" i="11"/>
  <c r="H846" i="11"/>
  <c r="AJ846" i="11"/>
  <c r="B847" i="11"/>
  <c r="H847" i="11"/>
  <c r="AJ847" i="11"/>
  <c r="B848" i="11"/>
  <c r="H848" i="11"/>
  <c r="AJ848" i="11"/>
  <c r="B849" i="11"/>
  <c r="H849" i="11"/>
  <c r="AJ849" i="11"/>
  <c r="B850" i="11"/>
  <c r="H850" i="11"/>
  <c r="AJ850" i="11"/>
  <c r="B851" i="11"/>
  <c r="H851" i="11"/>
  <c r="AJ851" i="11"/>
  <c r="B852" i="11"/>
  <c r="H852" i="11"/>
  <c r="AJ852" i="11"/>
  <c r="B853" i="11"/>
  <c r="H853" i="11"/>
  <c r="AJ853" i="11"/>
  <c r="B854" i="11"/>
  <c r="H854" i="11"/>
  <c r="AJ854" i="11"/>
  <c r="B855" i="11"/>
  <c r="H855" i="11"/>
  <c r="AJ855" i="11"/>
  <c r="B856" i="11"/>
  <c r="H856" i="11"/>
  <c r="AJ856" i="11"/>
  <c r="B857" i="11"/>
  <c r="H857" i="11"/>
  <c r="AJ857" i="11"/>
  <c r="B858" i="11"/>
  <c r="H858" i="11"/>
  <c r="AJ858" i="11"/>
  <c r="B859" i="11"/>
  <c r="H859" i="11"/>
  <c r="AJ859" i="11"/>
  <c r="B860" i="11"/>
  <c r="H860" i="11"/>
  <c r="AJ860" i="11"/>
  <c r="B861" i="11"/>
  <c r="H861" i="11"/>
  <c r="AJ861" i="11"/>
  <c r="B862" i="11"/>
  <c r="H862" i="11"/>
  <c r="AJ862" i="11"/>
  <c r="B863" i="11"/>
  <c r="H863" i="11"/>
  <c r="AJ863" i="11"/>
  <c r="B864" i="11"/>
  <c r="H864" i="11"/>
  <c r="AJ864" i="11"/>
  <c r="B865" i="11"/>
  <c r="H865" i="11"/>
  <c r="AJ865" i="11"/>
  <c r="B7" i="10"/>
  <c r="C7" i="10"/>
  <c r="Q7" i="10"/>
  <c r="V7" i="10"/>
  <c r="B8" i="10"/>
  <c r="C8" i="10"/>
  <c r="Q8" i="10"/>
  <c r="V8" i="10"/>
  <c r="B9" i="10"/>
  <c r="C9" i="10"/>
  <c r="Q9" i="10"/>
  <c r="V9" i="10"/>
  <c r="B10" i="10"/>
  <c r="C10" i="10"/>
  <c r="Q10" i="10"/>
  <c r="V10" i="10"/>
  <c r="B11" i="10"/>
  <c r="C11" i="10"/>
  <c r="Q11" i="10"/>
  <c r="V11" i="10"/>
  <c r="B12" i="10"/>
  <c r="C12" i="10"/>
  <c r="Q12" i="10"/>
  <c r="V12" i="10"/>
  <c r="B13" i="10"/>
  <c r="C13" i="10"/>
  <c r="Q13" i="10"/>
  <c r="V13" i="10"/>
  <c r="B14" i="10"/>
  <c r="C14" i="10"/>
  <c r="Q14" i="10"/>
  <c r="V14" i="10"/>
  <c r="B15" i="10"/>
  <c r="C15" i="10"/>
  <c r="Q15" i="10"/>
  <c r="V15" i="10"/>
  <c r="B16" i="10"/>
  <c r="C16" i="10"/>
  <c r="Q16" i="10"/>
  <c r="V16" i="10"/>
  <c r="B17" i="10"/>
  <c r="C17" i="10"/>
  <c r="Q17" i="10"/>
  <c r="V17" i="10"/>
  <c r="B18" i="10"/>
  <c r="C18" i="10"/>
  <c r="Q18" i="10"/>
  <c r="V18" i="10"/>
  <c r="B19" i="10"/>
  <c r="C19" i="10"/>
  <c r="Q19" i="10"/>
  <c r="V19" i="10"/>
  <c r="B20" i="10"/>
  <c r="C20" i="10"/>
  <c r="Q20" i="10"/>
  <c r="V20" i="10"/>
  <c r="B21" i="10"/>
  <c r="C21" i="10"/>
  <c r="Q21" i="10"/>
  <c r="V21" i="10"/>
  <c r="B22" i="10"/>
  <c r="C22" i="10"/>
  <c r="Q22" i="10"/>
  <c r="V22" i="10"/>
  <c r="B23" i="10"/>
  <c r="C23" i="10"/>
  <c r="Q23" i="10"/>
  <c r="V23" i="10"/>
  <c r="B24" i="10"/>
  <c r="C24" i="10"/>
  <c r="Q24" i="10"/>
  <c r="V24" i="10"/>
  <c r="B25" i="10"/>
  <c r="C25" i="10"/>
  <c r="Q25" i="10"/>
  <c r="V25" i="10"/>
  <c r="B26" i="10"/>
  <c r="C26" i="10"/>
  <c r="Q26" i="10"/>
  <c r="V26" i="10"/>
  <c r="B27" i="10"/>
  <c r="C27" i="10"/>
  <c r="Q27" i="10"/>
  <c r="V27" i="10"/>
  <c r="B28" i="10"/>
  <c r="C28" i="10"/>
  <c r="Q28" i="10"/>
  <c r="V28" i="10"/>
  <c r="B29" i="10"/>
  <c r="C29" i="10"/>
  <c r="Q29" i="10"/>
  <c r="V29" i="10"/>
  <c r="B30" i="10"/>
  <c r="C30" i="10"/>
  <c r="Q30" i="10"/>
  <c r="V30" i="10"/>
  <c r="B31" i="10"/>
  <c r="C31" i="10"/>
  <c r="Q31" i="10"/>
  <c r="V31" i="10"/>
  <c r="B32" i="10"/>
  <c r="C32" i="10"/>
  <c r="Q32" i="10"/>
  <c r="V32" i="10"/>
  <c r="B33" i="10"/>
  <c r="C33" i="10"/>
  <c r="Q33" i="10"/>
  <c r="V33" i="10"/>
  <c r="B34" i="10"/>
  <c r="C34" i="10"/>
  <c r="Q34" i="10"/>
  <c r="V34" i="10"/>
  <c r="B35" i="10"/>
  <c r="C35" i="10"/>
  <c r="Q35" i="10"/>
  <c r="V35" i="10"/>
  <c r="B36" i="10"/>
  <c r="C36" i="10"/>
  <c r="Q36" i="10"/>
  <c r="V36" i="10"/>
  <c r="B37" i="10"/>
  <c r="C37" i="10"/>
  <c r="Q37" i="10"/>
  <c r="V37" i="10"/>
  <c r="B38" i="10"/>
  <c r="C38" i="10"/>
  <c r="Q38" i="10"/>
  <c r="V38" i="10"/>
  <c r="B39" i="10"/>
  <c r="C39" i="10"/>
  <c r="Q39" i="10"/>
  <c r="V39" i="10"/>
  <c r="B40" i="10"/>
  <c r="C40" i="10"/>
  <c r="Q40" i="10"/>
  <c r="V40" i="10"/>
  <c r="B41" i="10"/>
  <c r="C41" i="10"/>
  <c r="Q41" i="10"/>
  <c r="V41" i="10"/>
  <c r="B42" i="10"/>
  <c r="C42" i="10"/>
  <c r="Q42" i="10"/>
  <c r="V42" i="10"/>
  <c r="B43" i="10"/>
  <c r="C43" i="10"/>
  <c r="Q43" i="10"/>
  <c r="V43" i="10"/>
  <c r="B44" i="10"/>
  <c r="C44" i="10"/>
  <c r="Q44" i="10"/>
  <c r="V44" i="10"/>
  <c r="B45" i="10"/>
  <c r="C45" i="10"/>
  <c r="Q45" i="10"/>
  <c r="V45" i="10"/>
  <c r="B46" i="10"/>
  <c r="C46" i="10"/>
  <c r="Q46" i="10"/>
  <c r="V46" i="10"/>
  <c r="B47" i="10"/>
  <c r="C47" i="10"/>
  <c r="Q47" i="10"/>
  <c r="V47" i="10"/>
  <c r="B48" i="10"/>
  <c r="C48" i="10"/>
  <c r="Q48" i="10"/>
  <c r="V48" i="10"/>
  <c r="B49" i="10"/>
  <c r="C49" i="10"/>
  <c r="Q49" i="10"/>
  <c r="V49" i="10"/>
  <c r="B50" i="10"/>
  <c r="C50" i="10"/>
  <c r="Q50" i="10"/>
  <c r="V50" i="10"/>
  <c r="B51" i="10"/>
  <c r="C51" i="10"/>
  <c r="Q51" i="10"/>
  <c r="V51" i="10"/>
  <c r="B52" i="10"/>
  <c r="C52" i="10"/>
  <c r="Q52" i="10"/>
  <c r="V52" i="10"/>
  <c r="B53" i="10"/>
  <c r="C53" i="10"/>
  <c r="Q53" i="10"/>
  <c r="V53" i="10"/>
  <c r="B54" i="10"/>
  <c r="C54" i="10"/>
  <c r="Q54" i="10"/>
  <c r="V54" i="10"/>
  <c r="B55" i="10"/>
  <c r="C55" i="10"/>
  <c r="Q55" i="10"/>
  <c r="V55" i="10"/>
  <c r="B56" i="10"/>
  <c r="C56" i="10"/>
  <c r="Q56" i="10"/>
  <c r="V56" i="10"/>
  <c r="B57" i="10"/>
  <c r="C57" i="10"/>
  <c r="Q57" i="10"/>
  <c r="V57" i="10"/>
  <c r="B58" i="10"/>
  <c r="C58" i="10"/>
  <c r="Q58" i="10"/>
  <c r="V58" i="10"/>
  <c r="B59" i="10"/>
  <c r="C59" i="10"/>
  <c r="Q59" i="10"/>
  <c r="V59" i="10"/>
  <c r="B60" i="10"/>
  <c r="C60" i="10"/>
  <c r="Q60" i="10"/>
  <c r="V60" i="10"/>
  <c r="B61" i="10"/>
  <c r="C61" i="10"/>
  <c r="Q61" i="10"/>
  <c r="V61" i="10"/>
  <c r="B62" i="10"/>
  <c r="C62" i="10"/>
  <c r="Q62" i="10"/>
  <c r="V62" i="10"/>
  <c r="B63" i="10"/>
  <c r="C63" i="10"/>
  <c r="Q63" i="10"/>
  <c r="V63" i="10"/>
  <c r="B64" i="10"/>
  <c r="C64" i="10"/>
  <c r="Q64" i="10"/>
  <c r="V64" i="10"/>
  <c r="B65" i="10"/>
  <c r="C65" i="10"/>
  <c r="Q65" i="10"/>
  <c r="V65" i="10"/>
  <c r="B66" i="10"/>
  <c r="C66" i="10"/>
  <c r="Q66" i="10"/>
  <c r="V66" i="10"/>
  <c r="B67" i="10"/>
  <c r="C67" i="10"/>
  <c r="Q67" i="10"/>
  <c r="V67" i="10"/>
  <c r="B68" i="10"/>
  <c r="C68" i="10"/>
  <c r="Q68" i="10"/>
  <c r="V68" i="10"/>
  <c r="B69" i="10"/>
  <c r="C69" i="10"/>
  <c r="Q69" i="10"/>
  <c r="V69" i="10"/>
  <c r="B70" i="10"/>
  <c r="C70" i="10"/>
  <c r="Q70" i="10"/>
  <c r="V70" i="10"/>
  <c r="B71" i="10"/>
  <c r="C71" i="10"/>
  <c r="Q71" i="10"/>
  <c r="V71" i="10"/>
  <c r="B72" i="10"/>
  <c r="C72" i="10"/>
  <c r="Q72" i="10"/>
  <c r="V72" i="10"/>
  <c r="B73" i="10"/>
  <c r="C73" i="10"/>
  <c r="Q73" i="10"/>
  <c r="V73" i="10"/>
  <c r="B74" i="10"/>
  <c r="C74" i="10"/>
  <c r="Q74" i="10"/>
  <c r="V74" i="10"/>
  <c r="B75" i="10"/>
  <c r="C75" i="10"/>
  <c r="Q75" i="10"/>
  <c r="V75" i="10"/>
  <c r="B76" i="10"/>
  <c r="C76" i="10"/>
  <c r="Q76" i="10"/>
  <c r="V76" i="10"/>
  <c r="B77" i="10"/>
  <c r="C77" i="10"/>
  <c r="Q77" i="10"/>
  <c r="V77" i="10"/>
  <c r="B78" i="10"/>
  <c r="C78" i="10"/>
  <c r="Q78" i="10"/>
  <c r="V78" i="10"/>
  <c r="B79" i="10"/>
  <c r="C79" i="10"/>
  <c r="Q79" i="10"/>
  <c r="V79" i="10"/>
  <c r="B80" i="10"/>
  <c r="C80" i="10"/>
  <c r="Q80" i="10"/>
  <c r="V80" i="10"/>
  <c r="B81" i="10"/>
  <c r="C81" i="10"/>
  <c r="Q81" i="10"/>
  <c r="V81" i="10"/>
  <c r="B82" i="10"/>
  <c r="C82" i="10"/>
  <c r="Q82" i="10"/>
  <c r="V82" i="10"/>
  <c r="B83" i="10"/>
  <c r="C83" i="10"/>
  <c r="Q83" i="10"/>
  <c r="V83" i="10"/>
  <c r="B84" i="10"/>
  <c r="C84" i="10"/>
  <c r="Q84" i="10"/>
  <c r="V84" i="10"/>
  <c r="B85" i="10"/>
  <c r="C85" i="10"/>
  <c r="Q85" i="10"/>
  <c r="V85" i="10"/>
  <c r="B86" i="10"/>
  <c r="C86" i="10"/>
  <c r="Q86" i="10"/>
  <c r="V86" i="10"/>
  <c r="B87" i="10"/>
  <c r="C87" i="10"/>
  <c r="Q87" i="10"/>
  <c r="V87" i="10"/>
  <c r="B88" i="10"/>
  <c r="C88" i="10"/>
  <c r="Q88" i="10"/>
  <c r="V88" i="10"/>
  <c r="B89" i="10"/>
  <c r="C89" i="10"/>
  <c r="Q89" i="10"/>
  <c r="V89" i="10"/>
  <c r="B90" i="10"/>
  <c r="C90" i="10"/>
  <c r="Q90" i="10"/>
  <c r="V90" i="10"/>
  <c r="B91" i="10"/>
  <c r="C91" i="10"/>
  <c r="Q91" i="10"/>
  <c r="V91" i="10"/>
  <c r="B92" i="10"/>
  <c r="C92" i="10"/>
  <c r="Q92" i="10"/>
  <c r="V92" i="10"/>
  <c r="B93" i="10"/>
  <c r="C93" i="10"/>
  <c r="Q93" i="10"/>
  <c r="V93" i="10"/>
  <c r="B94" i="10"/>
  <c r="C94" i="10"/>
  <c r="Q94" i="10"/>
  <c r="V94" i="10"/>
  <c r="B95" i="10"/>
  <c r="C95" i="10"/>
  <c r="Q95" i="10"/>
  <c r="V95" i="10"/>
  <c r="B96" i="10"/>
  <c r="C96" i="10"/>
  <c r="Q96" i="10"/>
  <c r="V96" i="10"/>
  <c r="B97" i="10"/>
  <c r="C97" i="10"/>
  <c r="Q97" i="10"/>
  <c r="V97" i="10"/>
  <c r="B98" i="10"/>
  <c r="C98" i="10"/>
  <c r="Q98" i="10"/>
  <c r="V98" i="10"/>
  <c r="B99" i="10"/>
  <c r="C99" i="10"/>
  <c r="Q99" i="10"/>
  <c r="V99" i="10"/>
  <c r="B100" i="10"/>
  <c r="C100" i="10"/>
  <c r="Q100" i="10"/>
  <c r="V100" i="10"/>
  <c r="B101" i="10"/>
  <c r="C101" i="10"/>
  <c r="Q101" i="10"/>
  <c r="V101" i="10"/>
  <c r="B102" i="10"/>
  <c r="C102" i="10"/>
  <c r="Q102" i="10"/>
  <c r="V102" i="10"/>
  <c r="B103" i="10"/>
  <c r="C103" i="10"/>
  <c r="Q103" i="10"/>
  <c r="V103" i="10"/>
  <c r="B104" i="10"/>
  <c r="C104" i="10"/>
  <c r="Q104" i="10"/>
  <c r="V104" i="10"/>
  <c r="B105" i="10"/>
  <c r="C105" i="10"/>
  <c r="Q105" i="10"/>
  <c r="V105" i="10"/>
  <c r="B106" i="10"/>
  <c r="C106" i="10"/>
  <c r="Q106" i="10"/>
  <c r="V106" i="10"/>
  <c r="B107" i="10"/>
  <c r="C107" i="10"/>
  <c r="Q107" i="10"/>
  <c r="V107" i="10"/>
  <c r="B108" i="10"/>
  <c r="C108" i="10"/>
  <c r="Q108" i="10"/>
  <c r="V108" i="10"/>
  <c r="B109" i="10"/>
  <c r="C109" i="10"/>
  <c r="Q109" i="10"/>
  <c r="V109" i="10"/>
  <c r="B110" i="10"/>
  <c r="C110" i="10"/>
  <c r="Q110" i="10"/>
  <c r="V110" i="10"/>
  <c r="B111" i="10"/>
  <c r="C111" i="10"/>
  <c r="Q111" i="10"/>
  <c r="V111" i="10"/>
  <c r="B112" i="10"/>
  <c r="C112" i="10"/>
  <c r="Q112" i="10"/>
  <c r="V112" i="10"/>
  <c r="B113" i="10"/>
  <c r="C113" i="10"/>
  <c r="Q113" i="10"/>
  <c r="V113" i="10"/>
  <c r="B114" i="10"/>
  <c r="C114" i="10"/>
  <c r="Q114" i="10"/>
  <c r="V114" i="10"/>
  <c r="B115" i="10"/>
  <c r="C115" i="10"/>
  <c r="Q115" i="10"/>
  <c r="V115" i="10"/>
  <c r="B116" i="10"/>
  <c r="C116" i="10"/>
  <c r="Q116" i="10"/>
  <c r="V116" i="10"/>
  <c r="B117" i="10"/>
  <c r="C117" i="10"/>
  <c r="Q117" i="10"/>
  <c r="V117" i="10"/>
  <c r="B118" i="10"/>
  <c r="C118" i="10"/>
  <c r="Q118" i="10"/>
  <c r="V118" i="10"/>
  <c r="B119" i="10"/>
  <c r="C119" i="10"/>
  <c r="Q119" i="10"/>
  <c r="V119" i="10"/>
  <c r="B120" i="10"/>
  <c r="C120" i="10"/>
  <c r="Q120" i="10"/>
  <c r="V120" i="10"/>
  <c r="B121" i="10"/>
  <c r="C121" i="10"/>
  <c r="Q121" i="10"/>
  <c r="V121" i="10"/>
  <c r="B122" i="10"/>
  <c r="C122" i="10"/>
  <c r="Q122" i="10"/>
  <c r="V122" i="10"/>
  <c r="B123" i="10"/>
  <c r="C123" i="10"/>
  <c r="Q123" i="10"/>
  <c r="V123" i="10"/>
  <c r="B124" i="10"/>
  <c r="C124" i="10"/>
  <c r="Q124" i="10"/>
  <c r="V124" i="10"/>
  <c r="B125" i="10"/>
  <c r="C125" i="10"/>
  <c r="Q125" i="10"/>
  <c r="V125" i="10"/>
  <c r="B126" i="10"/>
  <c r="C126" i="10"/>
  <c r="Q126" i="10"/>
  <c r="V126" i="10"/>
  <c r="B127" i="10"/>
  <c r="C127" i="10"/>
  <c r="Q127" i="10"/>
  <c r="V127" i="10"/>
  <c r="B128" i="10"/>
  <c r="C128" i="10"/>
  <c r="Q128" i="10"/>
  <c r="V128" i="10"/>
  <c r="B129" i="10"/>
  <c r="C129" i="10"/>
  <c r="Q129" i="10"/>
  <c r="V129" i="10"/>
  <c r="B130" i="10"/>
  <c r="C130" i="10"/>
  <c r="Q130" i="10"/>
  <c r="V130" i="10"/>
  <c r="B131" i="10"/>
  <c r="C131" i="10"/>
  <c r="Q131" i="10"/>
  <c r="V131" i="10"/>
  <c r="B132" i="10"/>
  <c r="C132" i="10"/>
  <c r="Q132" i="10"/>
  <c r="V132" i="10"/>
  <c r="B133" i="10"/>
  <c r="C133" i="10"/>
  <c r="Q133" i="10"/>
  <c r="V133" i="10"/>
  <c r="B134" i="10"/>
  <c r="C134" i="10"/>
  <c r="Q134" i="10"/>
  <c r="V134" i="10"/>
  <c r="B135" i="10"/>
  <c r="C135" i="10"/>
  <c r="Q135" i="10"/>
  <c r="V135" i="10"/>
  <c r="B136" i="10"/>
  <c r="C136" i="10"/>
  <c r="Q136" i="10"/>
  <c r="V136" i="10"/>
  <c r="B137" i="10"/>
  <c r="C137" i="10"/>
  <c r="Q137" i="10"/>
  <c r="V137" i="10"/>
  <c r="B138" i="10"/>
  <c r="C138" i="10"/>
  <c r="Q138" i="10"/>
  <c r="V138" i="10"/>
  <c r="B139" i="10"/>
  <c r="C139" i="10"/>
  <c r="Q139" i="10"/>
  <c r="V139" i="10"/>
  <c r="B140" i="10"/>
  <c r="C140" i="10"/>
  <c r="Q140" i="10"/>
  <c r="V140" i="10"/>
  <c r="B141" i="10"/>
  <c r="C141" i="10"/>
  <c r="Q141" i="10"/>
  <c r="V141" i="10"/>
  <c r="B142" i="10"/>
  <c r="C142" i="10"/>
  <c r="Q142" i="10"/>
  <c r="V142" i="10"/>
  <c r="B143" i="10"/>
  <c r="C143" i="10"/>
  <c r="Q143" i="10"/>
  <c r="V143" i="10"/>
  <c r="B144" i="10"/>
  <c r="C144" i="10"/>
  <c r="Q144" i="10"/>
  <c r="V144" i="10"/>
  <c r="B145" i="10"/>
  <c r="C145" i="10"/>
  <c r="Q145" i="10"/>
  <c r="V145" i="10"/>
  <c r="B146" i="10"/>
  <c r="C146" i="10"/>
  <c r="Q146" i="10"/>
  <c r="V146" i="10"/>
  <c r="B147" i="10"/>
  <c r="C147" i="10"/>
  <c r="Q147" i="10"/>
  <c r="V147" i="10"/>
  <c r="B148" i="10"/>
  <c r="C148" i="10"/>
  <c r="Q148" i="10"/>
  <c r="V148" i="10"/>
  <c r="B149" i="10"/>
  <c r="C149" i="10"/>
  <c r="Q149" i="10"/>
  <c r="V149" i="10"/>
  <c r="B150" i="10"/>
  <c r="C150" i="10"/>
  <c r="Q150" i="10"/>
  <c r="V150" i="10"/>
  <c r="B151" i="10"/>
  <c r="C151" i="10"/>
  <c r="Q151" i="10"/>
  <c r="V151" i="10"/>
  <c r="B152" i="10"/>
  <c r="C152" i="10"/>
  <c r="Q152" i="10"/>
  <c r="V152" i="10"/>
  <c r="B153" i="10"/>
  <c r="C153" i="10"/>
  <c r="Q153" i="10"/>
  <c r="V153" i="10"/>
  <c r="B154" i="10"/>
  <c r="C154" i="10"/>
  <c r="Q154" i="10"/>
  <c r="V154" i="10"/>
  <c r="B155" i="10"/>
  <c r="C155" i="10"/>
  <c r="Q155" i="10"/>
  <c r="V155" i="10"/>
  <c r="B156" i="10"/>
  <c r="C156" i="10"/>
  <c r="Q156" i="10"/>
  <c r="V156" i="10"/>
  <c r="B157" i="10"/>
  <c r="C157" i="10"/>
  <c r="Q157" i="10"/>
  <c r="V157" i="10"/>
  <c r="B158" i="10"/>
  <c r="C158" i="10"/>
  <c r="Q158" i="10"/>
  <c r="V158" i="10"/>
  <c r="B159" i="10"/>
  <c r="C159" i="10"/>
  <c r="Q159" i="10"/>
  <c r="V159" i="10"/>
  <c r="B160" i="10"/>
  <c r="C160" i="10"/>
  <c r="Q160" i="10"/>
  <c r="V160" i="10"/>
  <c r="B161" i="10"/>
  <c r="C161" i="10"/>
  <c r="Q161" i="10"/>
  <c r="V161" i="10"/>
  <c r="B162" i="10"/>
  <c r="C162" i="10"/>
  <c r="Q162" i="10"/>
  <c r="V162" i="10"/>
  <c r="B163" i="10"/>
  <c r="C163" i="10"/>
  <c r="Q163" i="10"/>
  <c r="V163" i="10"/>
  <c r="B164" i="10"/>
  <c r="C164" i="10"/>
  <c r="Q164" i="10"/>
  <c r="V164" i="10"/>
  <c r="B165" i="10"/>
  <c r="C165" i="10"/>
  <c r="Q165" i="10"/>
  <c r="V165" i="10"/>
  <c r="B166" i="10"/>
  <c r="C166" i="10"/>
  <c r="Q166" i="10"/>
  <c r="V166" i="10"/>
  <c r="B167" i="10"/>
  <c r="C167" i="10"/>
  <c r="Q167" i="10"/>
  <c r="V167" i="10"/>
  <c r="B168" i="10"/>
  <c r="C168" i="10"/>
  <c r="Q168" i="10"/>
  <c r="V168" i="10"/>
  <c r="B169" i="10"/>
  <c r="C169" i="10"/>
  <c r="Q169" i="10"/>
  <c r="V169" i="10"/>
  <c r="B170" i="10"/>
  <c r="C170" i="10"/>
  <c r="Q170" i="10"/>
  <c r="V170" i="10"/>
  <c r="B171" i="10"/>
  <c r="C171" i="10"/>
  <c r="Q171" i="10"/>
  <c r="V171" i="10"/>
  <c r="B172" i="10"/>
  <c r="C172" i="10"/>
  <c r="Q172" i="10"/>
  <c r="V172" i="10"/>
  <c r="B173" i="10"/>
  <c r="C173" i="10"/>
  <c r="Q173" i="10"/>
  <c r="V173" i="10"/>
  <c r="B174" i="10"/>
  <c r="C174" i="10"/>
  <c r="Q174" i="10"/>
  <c r="V174" i="10"/>
  <c r="B175" i="10"/>
  <c r="C175" i="10"/>
  <c r="Q175" i="10"/>
  <c r="V175" i="10"/>
  <c r="B176" i="10"/>
  <c r="C176" i="10"/>
  <c r="Q176" i="10"/>
  <c r="V176" i="10"/>
  <c r="B177" i="10"/>
  <c r="C177" i="10"/>
  <c r="Q177" i="10"/>
  <c r="V177" i="10"/>
  <c r="B178" i="10"/>
  <c r="C178" i="10"/>
  <c r="Q178" i="10"/>
  <c r="V178" i="10"/>
  <c r="B179" i="10"/>
  <c r="C179" i="10"/>
  <c r="Q179" i="10"/>
  <c r="V179" i="10"/>
  <c r="B180" i="10"/>
  <c r="C180" i="10"/>
  <c r="Q180" i="10"/>
  <c r="V180" i="10"/>
  <c r="B181" i="10"/>
  <c r="C181" i="10"/>
  <c r="Q181" i="10"/>
  <c r="V181" i="10"/>
  <c r="B182" i="10"/>
  <c r="C182" i="10"/>
  <c r="Q182" i="10"/>
  <c r="V182" i="10"/>
  <c r="B183" i="10"/>
  <c r="C183" i="10"/>
  <c r="Q183" i="10"/>
  <c r="V183" i="10"/>
  <c r="B184" i="10"/>
  <c r="C184" i="10"/>
  <c r="Q184" i="10"/>
  <c r="V184" i="10"/>
  <c r="B185" i="10"/>
  <c r="C185" i="10"/>
  <c r="Q185" i="10"/>
  <c r="V185" i="10"/>
  <c r="B186" i="10"/>
  <c r="C186" i="10"/>
  <c r="Q186" i="10"/>
  <c r="V186" i="10"/>
  <c r="B187" i="10"/>
  <c r="C187" i="10"/>
  <c r="Q187" i="10"/>
  <c r="V187" i="10"/>
  <c r="B188" i="10"/>
  <c r="C188" i="10"/>
  <c r="Q188" i="10"/>
  <c r="V188" i="10"/>
  <c r="B189" i="10"/>
  <c r="C189" i="10"/>
  <c r="Q189" i="10"/>
  <c r="V189" i="10"/>
  <c r="B190" i="10"/>
  <c r="C190" i="10"/>
  <c r="Q190" i="10"/>
  <c r="V190" i="10"/>
  <c r="B191" i="10"/>
  <c r="C191" i="10"/>
  <c r="Q191" i="10"/>
  <c r="V191" i="10"/>
  <c r="B192" i="10"/>
  <c r="C192" i="10"/>
  <c r="Q192" i="10"/>
  <c r="V192" i="10"/>
  <c r="B193" i="10"/>
  <c r="C193" i="10"/>
  <c r="Q193" i="10"/>
  <c r="V193" i="10"/>
  <c r="B194" i="10"/>
  <c r="C194" i="10"/>
  <c r="Q194" i="10"/>
  <c r="V194" i="10"/>
  <c r="B195" i="10"/>
  <c r="C195" i="10"/>
  <c r="Q195" i="10"/>
  <c r="V195" i="10"/>
  <c r="B196" i="10"/>
  <c r="C196" i="10"/>
  <c r="Q196" i="10"/>
  <c r="V196" i="10"/>
  <c r="B197" i="10"/>
  <c r="C197" i="10"/>
  <c r="Q197" i="10"/>
  <c r="V197" i="10"/>
  <c r="B198" i="10"/>
  <c r="C198" i="10"/>
  <c r="Q198" i="10"/>
  <c r="V198" i="10"/>
  <c r="B199" i="10"/>
  <c r="C199" i="10"/>
  <c r="Q199" i="10"/>
  <c r="V199" i="10"/>
  <c r="B200" i="10"/>
  <c r="C200" i="10"/>
  <c r="Q200" i="10"/>
  <c r="V200" i="10"/>
  <c r="B201" i="10"/>
  <c r="C201" i="10"/>
  <c r="Q201" i="10"/>
  <c r="V201" i="10"/>
  <c r="B202" i="10"/>
  <c r="C202" i="10"/>
  <c r="Q202" i="10"/>
  <c r="V202" i="10"/>
  <c r="B203" i="10"/>
  <c r="C203" i="10"/>
  <c r="Q203" i="10"/>
  <c r="V203" i="10"/>
  <c r="B204" i="10"/>
  <c r="C204" i="10"/>
  <c r="Q204" i="10"/>
  <c r="V204" i="10"/>
  <c r="B205" i="10"/>
  <c r="C205" i="10"/>
  <c r="Q205" i="10"/>
  <c r="V205" i="10"/>
  <c r="B206" i="10"/>
  <c r="C206" i="10"/>
  <c r="Q206" i="10"/>
  <c r="V206" i="10"/>
  <c r="B207" i="10"/>
  <c r="C207" i="10"/>
  <c r="Q207" i="10"/>
  <c r="V207" i="10"/>
  <c r="B208" i="10"/>
  <c r="C208" i="10"/>
  <c r="Q208" i="10"/>
  <c r="V208" i="10"/>
  <c r="B209" i="10"/>
  <c r="C209" i="10"/>
  <c r="Q209" i="10"/>
  <c r="V209" i="10"/>
  <c r="B210" i="10"/>
  <c r="C210" i="10"/>
  <c r="Q210" i="10"/>
  <c r="V210" i="10"/>
  <c r="B211" i="10"/>
  <c r="C211" i="10"/>
  <c r="Q211" i="10"/>
  <c r="V211" i="10"/>
  <c r="B212" i="10"/>
  <c r="C212" i="10"/>
  <c r="Q212" i="10"/>
  <c r="V212" i="10"/>
  <c r="B213" i="10"/>
  <c r="C213" i="10"/>
  <c r="Q213" i="10"/>
  <c r="V213" i="10"/>
  <c r="B214" i="10"/>
  <c r="C214" i="10"/>
  <c r="Q214" i="10"/>
  <c r="V214" i="10"/>
  <c r="B215" i="10"/>
  <c r="C215" i="10"/>
  <c r="Q215" i="10"/>
  <c r="V215" i="10"/>
  <c r="B216" i="10"/>
  <c r="C216" i="10"/>
  <c r="Q216" i="10"/>
  <c r="V216" i="10"/>
  <c r="B217" i="10"/>
  <c r="C217" i="10"/>
  <c r="Q217" i="10"/>
  <c r="V217" i="10"/>
  <c r="B218" i="10"/>
  <c r="C218" i="10"/>
  <c r="Q218" i="10"/>
  <c r="V218" i="10"/>
  <c r="B219" i="10"/>
  <c r="C219" i="10"/>
  <c r="Q219" i="10"/>
  <c r="V219" i="10"/>
  <c r="B220" i="10"/>
  <c r="C220" i="10"/>
  <c r="Q220" i="10"/>
  <c r="V220" i="10"/>
  <c r="B221" i="10"/>
  <c r="C221" i="10"/>
  <c r="Q221" i="10"/>
  <c r="V221" i="10"/>
  <c r="B222" i="10"/>
  <c r="C222" i="10"/>
  <c r="Q222" i="10"/>
  <c r="V222" i="10"/>
  <c r="B223" i="10"/>
  <c r="C223" i="10"/>
  <c r="Q223" i="10"/>
  <c r="V223" i="10"/>
  <c r="B224" i="10"/>
  <c r="C224" i="10"/>
  <c r="Q224" i="10"/>
  <c r="V224" i="10"/>
  <c r="B225" i="10"/>
  <c r="C225" i="10"/>
  <c r="Q225" i="10"/>
  <c r="V225" i="10"/>
  <c r="B226" i="10"/>
  <c r="C226" i="10"/>
  <c r="Q226" i="10"/>
  <c r="V226" i="10"/>
  <c r="B227" i="10"/>
  <c r="C227" i="10"/>
  <c r="Q227" i="10"/>
  <c r="V227" i="10"/>
  <c r="B228" i="10"/>
  <c r="C228" i="10"/>
  <c r="Q228" i="10"/>
  <c r="V228" i="10"/>
  <c r="B229" i="10"/>
  <c r="C229" i="10"/>
  <c r="Q229" i="10"/>
  <c r="V229" i="10"/>
  <c r="B230" i="10"/>
  <c r="C230" i="10"/>
  <c r="Q230" i="10"/>
  <c r="V230" i="10"/>
  <c r="B231" i="10"/>
  <c r="C231" i="10"/>
  <c r="Q231" i="10"/>
  <c r="V231" i="10"/>
  <c r="B232" i="10"/>
  <c r="C232" i="10"/>
  <c r="Q232" i="10"/>
  <c r="V232" i="10"/>
  <c r="B233" i="10"/>
  <c r="C233" i="10"/>
  <c r="Q233" i="10"/>
  <c r="V233" i="10"/>
  <c r="B234" i="10"/>
  <c r="C234" i="10"/>
  <c r="Q234" i="10"/>
  <c r="V234" i="10"/>
  <c r="B235" i="10"/>
  <c r="C235" i="10"/>
  <c r="Q235" i="10"/>
  <c r="V235" i="10"/>
  <c r="B236" i="10"/>
  <c r="C236" i="10"/>
  <c r="Q236" i="10"/>
  <c r="V236" i="10"/>
  <c r="B237" i="10"/>
  <c r="C237" i="10"/>
  <c r="Q237" i="10"/>
  <c r="V237" i="10"/>
  <c r="B238" i="10"/>
  <c r="C238" i="10"/>
  <c r="Q238" i="10"/>
  <c r="V238" i="10"/>
  <c r="B239" i="10"/>
  <c r="C239" i="10"/>
  <c r="Q239" i="10"/>
  <c r="V239" i="10"/>
  <c r="B240" i="10"/>
  <c r="C240" i="10"/>
  <c r="Q240" i="10"/>
  <c r="V240" i="10"/>
  <c r="B241" i="10"/>
  <c r="C241" i="10"/>
  <c r="Q241" i="10"/>
  <c r="V241" i="10"/>
  <c r="B242" i="10"/>
  <c r="C242" i="10"/>
  <c r="Q242" i="10"/>
  <c r="V242" i="10"/>
  <c r="B243" i="10"/>
  <c r="C243" i="10"/>
  <c r="Q243" i="10"/>
  <c r="V243" i="10"/>
  <c r="B244" i="10"/>
  <c r="C244" i="10"/>
  <c r="Q244" i="10"/>
  <c r="V244" i="10"/>
  <c r="B245" i="10"/>
  <c r="C245" i="10"/>
  <c r="Q245" i="10"/>
  <c r="V245" i="10"/>
  <c r="B246" i="10"/>
  <c r="C246" i="10"/>
  <c r="Q246" i="10"/>
  <c r="V246" i="10"/>
  <c r="B247" i="10"/>
  <c r="C247" i="10"/>
  <c r="Q247" i="10"/>
  <c r="V247" i="10"/>
  <c r="B248" i="10"/>
  <c r="C248" i="10"/>
  <c r="Q248" i="10"/>
  <c r="V248" i="10"/>
  <c r="B249" i="10"/>
  <c r="C249" i="10"/>
  <c r="Q249" i="10"/>
  <c r="V249" i="10"/>
  <c r="B250" i="10"/>
  <c r="C250" i="10"/>
  <c r="Q250" i="10"/>
  <c r="V250" i="10"/>
  <c r="B251" i="10"/>
  <c r="C251" i="10"/>
  <c r="Q251" i="10"/>
  <c r="V251" i="10"/>
  <c r="B252" i="10"/>
  <c r="C252" i="10"/>
  <c r="Q252" i="10"/>
  <c r="V252" i="10"/>
  <c r="B253" i="10"/>
  <c r="C253" i="10"/>
  <c r="Q253" i="10"/>
  <c r="V253" i="10"/>
  <c r="B254" i="10"/>
  <c r="C254" i="10"/>
  <c r="Q254" i="10"/>
  <c r="V254" i="10"/>
  <c r="B255" i="10"/>
  <c r="C255" i="10"/>
  <c r="Q255" i="10"/>
  <c r="V255" i="10"/>
  <c r="B256" i="10"/>
  <c r="C256" i="10"/>
  <c r="Q256" i="10"/>
  <c r="V256" i="10"/>
  <c r="B257" i="10"/>
  <c r="C257" i="10"/>
  <c r="Q257" i="10"/>
  <c r="V257" i="10"/>
  <c r="B258" i="10"/>
  <c r="C258" i="10"/>
  <c r="Q258" i="10"/>
  <c r="V258" i="10"/>
  <c r="B259" i="10"/>
  <c r="C259" i="10"/>
  <c r="Q259" i="10"/>
  <c r="V259" i="10"/>
  <c r="B260" i="10"/>
  <c r="C260" i="10"/>
  <c r="Q260" i="10"/>
  <c r="V260" i="10"/>
  <c r="B261" i="10"/>
  <c r="C261" i="10"/>
  <c r="Q261" i="10"/>
  <c r="V261" i="10"/>
  <c r="B262" i="10"/>
  <c r="C262" i="10"/>
  <c r="Q262" i="10"/>
  <c r="V262" i="10"/>
  <c r="B263" i="10"/>
  <c r="C263" i="10"/>
  <c r="Q263" i="10"/>
  <c r="V263" i="10"/>
  <c r="B264" i="10"/>
  <c r="C264" i="10"/>
  <c r="Q264" i="10"/>
  <c r="V264" i="10"/>
  <c r="B265" i="10"/>
  <c r="C265" i="10"/>
  <c r="Q265" i="10"/>
  <c r="V265" i="10"/>
  <c r="B266" i="10"/>
  <c r="C266" i="10"/>
  <c r="Q266" i="10"/>
  <c r="V266" i="10"/>
  <c r="B267" i="10"/>
  <c r="C267" i="10"/>
  <c r="Q267" i="10"/>
  <c r="V267" i="10"/>
  <c r="B268" i="10"/>
  <c r="C268" i="10"/>
  <c r="Q268" i="10"/>
  <c r="V268" i="10"/>
  <c r="B269" i="10"/>
  <c r="C269" i="10"/>
  <c r="Q269" i="10"/>
  <c r="V269" i="10"/>
  <c r="B270" i="10"/>
  <c r="C270" i="10"/>
  <c r="Q270" i="10"/>
  <c r="V270" i="10"/>
  <c r="B271" i="10"/>
  <c r="C271" i="10"/>
  <c r="Q271" i="10"/>
  <c r="V271" i="10"/>
  <c r="B272" i="10"/>
  <c r="C272" i="10"/>
  <c r="Q272" i="10"/>
  <c r="V272" i="10"/>
  <c r="B273" i="10"/>
  <c r="C273" i="10"/>
  <c r="Q273" i="10"/>
  <c r="V273" i="10"/>
  <c r="B274" i="10"/>
  <c r="C274" i="10"/>
  <c r="Q274" i="10"/>
  <c r="V274" i="10"/>
  <c r="B275" i="10"/>
  <c r="C275" i="10"/>
  <c r="Q275" i="10"/>
  <c r="V275" i="10"/>
  <c r="B276" i="10"/>
  <c r="C276" i="10"/>
  <c r="Q276" i="10"/>
  <c r="V276" i="10"/>
  <c r="B277" i="10"/>
  <c r="C277" i="10"/>
  <c r="Q277" i="10"/>
  <c r="V277" i="10"/>
  <c r="B278" i="10"/>
  <c r="C278" i="10"/>
  <c r="Q278" i="10"/>
  <c r="V278" i="10"/>
  <c r="B279" i="10"/>
  <c r="C279" i="10"/>
  <c r="Q279" i="10"/>
  <c r="V279" i="10"/>
  <c r="B280" i="10"/>
  <c r="C280" i="10"/>
  <c r="Q280" i="10"/>
  <c r="V280" i="10"/>
  <c r="B281" i="10"/>
  <c r="C281" i="10"/>
  <c r="Q281" i="10"/>
  <c r="V281" i="10"/>
  <c r="B282" i="10"/>
  <c r="C282" i="10"/>
  <c r="Q282" i="10"/>
  <c r="V282" i="10"/>
  <c r="B283" i="10"/>
  <c r="C283" i="10"/>
  <c r="Q283" i="10"/>
  <c r="V283" i="10"/>
  <c r="B284" i="10"/>
  <c r="C284" i="10"/>
  <c r="Q284" i="10"/>
  <c r="V284" i="10"/>
  <c r="B285" i="10"/>
  <c r="C285" i="10"/>
  <c r="Q285" i="10"/>
  <c r="V285" i="10"/>
  <c r="B286" i="10"/>
  <c r="C286" i="10"/>
  <c r="Q286" i="10"/>
  <c r="V286" i="10"/>
  <c r="B287" i="10"/>
  <c r="C287" i="10"/>
  <c r="Q287" i="10"/>
  <c r="V287" i="10"/>
  <c r="B288" i="10"/>
  <c r="C288" i="10"/>
  <c r="Q288" i="10"/>
  <c r="V288" i="10"/>
  <c r="B289" i="10"/>
  <c r="C289" i="10"/>
  <c r="Q289" i="10"/>
  <c r="V289" i="10"/>
  <c r="B290" i="10"/>
  <c r="C290" i="10"/>
  <c r="Q290" i="10"/>
  <c r="V290" i="10"/>
  <c r="B291" i="10"/>
  <c r="C291" i="10"/>
  <c r="Q291" i="10"/>
  <c r="V291" i="10"/>
  <c r="B292" i="10"/>
  <c r="C292" i="10"/>
  <c r="Q292" i="10"/>
  <c r="V292" i="10"/>
  <c r="B293" i="10"/>
  <c r="C293" i="10"/>
  <c r="Q293" i="10"/>
  <c r="V293" i="10"/>
  <c r="B294" i="10"/>
  <c r="C294" i="10"/>
  <c r="Q294" i="10"/>
  <c r="V294" i="10"/>
  <c r="B295" i="10"/>
  <c r="C295" i="10"/>
  <c r="Q295" i="10"/>
  <c r="V295" i="10"/>
  <c r="B296" i="10"/>
  <c r="C296" i="10"/>
  <c r="Q296" i="10"/>
  <c r="V296" i="10"/>
  <c r="B297" i="10"/>
  <c r="C297" i="10"/>
  <c r="Q297" i="10"/>
  <c r="V297" i="10"/>
  <c r="B298" i="10"/>
  <c r="C298" i="10"/>
  <c r="Q298" i="10"/>
  <c r="V298" i="10"/>
  <c r="B299" i="10"/>
  <c r="C299" i="10"/>
  <c r="Q299" i="10"/>
  <c r="V299" i="10"/>
  <c r="B300" i="10"/>
  <c r="C300" i="10"/>
  <c r="Q300" i="10"/>
  <c r="V300" i="10"/>
  <c r="B301" i="10"/>
  <c r="C301" i="10"/>
  <c r="Q301" i="10"/>
  <c r="V301" i="10"/>
  <c r="B302" i="10"/>
  <c r="C302" i="10"/>
  <c r="Q302" i="10"/>
  <c r="V302" i="10"/>
  <c r="B303" i="10"/>
  <c r="C303" i="10"/>
  <c r="Q303" i="10"/>
  <c r="V303" i="10"/>
  <c r="B304" i="10"/>
  <c r="C304" i="10"/>
  <c r="Q304" i="10"/>
  <c r="V304" i="10"/>
  <c r="B305" i="10"/>
  <c r="C305" i="10"/>
  <c r="Q305" i="10"/>
  <c r="V305" i="10"/>
  <c r="B306" i="10"/>
  <c r="C306" i="10"/>
  <c r="Q306" i="10"/>
  <c r="V306" i="10"/>
  <c r="B307" i="10"/>
  <c r="C307" i="10"/>
  <c r="Q307" i="10"/>
  <c r="V307" i="10"/>
  <c r="B308" i="10"/>
  <c r="C308" i="10"/>
  <c r="Q308" i="10"/>
  <c r="V308" i="10"/>
  <c r="B309" i="10"/>
  <c r="C309" i="10"/>
  <c r="Q309" i="10"/>
  <c r="V309" i="10"/>
  <c r="B310" i="10"/>
  <c r="C310" i="10"/>
  <c r="Q310" i="10"/>
  <c r="V310" i="10"/>
  <c r="B311" i="10"/>
  <c r="C311" i="10"/>
  <c r="Q311" i="10"/>
  <c r="V311" i="10"/>
  <c r="B312" i="10"/>
  <c r="C312" i="10"/>
  <c r="Q312" i="10"/>
  <c r="V312" i="10"/>
  <c r="B313" i="10"/>
  <c r="C313" i="10"/>
  <c r="Q313" i="10"/>
  <c r="V313" i="10"/>
  <c r="B314" i="10"/>
  <c r="C314" i="10"/>
  <c r="Q314" i="10"/>
  <c r="V314" i="10"/>
  <c r="B315" i="10"/>
  <c r="C315" i="10"/>
  <c r="Q315" i="10"/>
  <c r="V315" i="10"/>
  <c r="B316" i="10"/>
  <c r="C316" i="10"/>
  <c r="Q316" i="10"/>
  <c r="V316" i="10"/>
  <c r="B317" i="10"/>
  <c r="C317" i="10"/>
  <c r="Q317" i="10"/>
  <c r="V317" i="10"/>
  <c r="B318" i="10"/>
  <c r="C318" i="10"/>
  <c r="Q318" i="10"/>
  <c r="V318" i="10"/>
  <c r="B319" i="10"/>
  <c r="C319" i="10"/>
  <c r="Q319" i="10"/>
  <c r="V319" i="10"/>
  <c r="B320" i="10"/>
  <c r="C320" i="10"/>
  <c r="Q320" i="10"/>
  <c r="V320" i="10"/>
  <c r="B321" i="10"/>
  <c r="C321" i="10"/>
  <c r="Q321" i="10"/>
  <c r="V321" i="10"/>
  <c r="B322" i="10"/>
  <c r="C322" i="10"/>
  <c r="Q322" i="10"/>
  <c r="V322" i="10"/>
  <c r="B323" i="10"/>
  <c r="C323" i="10"/>
  <c r="Q323" i="10"/>
  <c r="V323" i="10"/>
  <c r="B324" i="10"/>
  <c r="C324" i="10"/>
  <c r="Q324" i="10"/>
  <c r="V324" i="10"/>
  <c r="B325" i="10"/>
  <c r="C325" i="10"/>
  <c r="Q325" i="10"/>
  <c r="V325" i="10"/>
  <c r="B326" i="10"/>
  <c r="C326" i="10"/>
  <c r="Q326" i="10"/>
  <c r="V326" i="10"/>
  <c r="B327" i="10"/>
  <c r="C327" i="10"/>
  <c r="Q327" i="10"/>
  <c r="V327" i="10"/>
  <c r="B328" i="10"/>
  <c r="C328" i="10"/>
  <c r="Q328" i="10"/>
  <c r="V328" i="10"/>
  <c r="B329" i="10"/>
  <c r="C329" i="10"/>
  <c r="Q329" i="10"/>
  <c r="V329" i="10"/>
  <c r="B330" i="10"/>
  <c r="C330" i="10"/>
  <c r="Q330" i="10"/>
  <c r="V330" i="10"/>
  <c r="B331" i="10"/>
  <c r="C331" i="10"/>
  <c r="Q331" i="10"/>
  <c r="V331" i="10"/>
  <c r="B332" i="10"/>
  <c r="C332" i="10"/>
  <c r="Q332" i="10"/>
  <c r="V332" i="10"/>
  <c r="B333" i="10"/>
  <c r="C333" i="10"/>
  <c r="Q333" i="10"/>
  <c r="V333" i="10"/>
  <c r="B334" i="10"/>
  <c r="C334" i="10"/>
  <c r="Q334" i="10"/>
  <c r="V334" i="10"/>
  <c r="B335" i="10"/>
  <c r="C335" i="10"/>
  <c r="Q335" i="10"/>
  <c r="V335" i="10"/>
  <c r="B336" i="10"/>
  <c r="C336" i="10"/>
  <c r="Q336" i="10"/>
  <c r="V336" i="10"/>
  <c r="B337" i="10"/>
  <c r="C337" i="10"/>
  <c r="Q337" i="10"/>
  <c r="V337" i="10"/>
  <c r="B338" i="10"/>
  <c r="C338" i="10"/>
  <c r="Q338" i="10"/>
  <c r="V338" i="10"/>
  <c r="B339" i="10"/>
  <c r="C339" i="10"/>
  <c r="Q339" i="10"/>
  <c r="V339" i="10"/>
  <c r="B340" i="10"/>
  <c r="C340" i="10"/>
  <c r="Q340" i="10"/>
  <c r="V340" i="10"/>
  <c r="B341" i="10"/>
  <c r="C341" i="10"/>
  <c r="Q341" i="10"/>
  <c r="V341" i="10"/>
  <c r="B342" i="10"/>
  <c r="C342" i="10"/>
  <c r="Q342" i="10"/>
  <c r="V342" i="10"/>
  <c r="B343" i="10"/>
  <c r="C343" i="10"/>
  <c r="Q343" i="10"/>
  <c r="V343" i="10"/>
  <c r="B344" i="10"/>
  <c r="C344" i="10"/>
  <c r="Q344" i="10"/>
  <c r="V344" i="10"/>
  <c r="B345" i="10"/>
  <c r="C345" i="10"/>
  <c r="Q345" i="10"/>
  <c r="V345" i="10"/>
  <c r="B346" i="10"/>
  <c r="C346" i="10"/>
  <c r="Q346" i="10"/>
  <c r="V346" i="10"/>
  <c r="B347" i="10"/>
  <c r="C347" i="10"/>
  <c r="Q347" i="10"/>
  <c r="V347" i="10"/>
  <c r="B348" i="10"/>
  <c r="C348" i="10"/>
  <c r="Q348" i="10"/>
  <c r="V348" i="10"/>
  <c r="B349" i="10"/>
  <c r="C349" i="10"/>
  <c r="Q349" i="10"/>
  <c r="V349" i="10"/>
  <c r="B350" i="10"/>
  <c r="C350" i="10"/>
  <c r="Q350" i="10"/>
  <c r="V350" i="10"/>
  <c r="B351" i="10"/>
  <c r="C351" i="10"/>
  <c r="Q351" i="10"/>
  <c r="V351" i="10"/>
  <c r="B352" i="10"/>
  <c r="C352" i="10"/>
  <c r="Q352" i="10"/>
  <c r="V352" i="10"/>
  <c r="B353" i="10"/>
  <c r="C353" i="10"/>
  <c r="Q353" i="10"/>
  <c r="V353" i="10"/>
  <c r="B354" i="10"/>
  <c r="C354" i="10"/>
  <c r="Q354" i="10"/>
  <c r="V354" i="10"/>
  <c r="B355" i="10"/>
  <c r="C355" i="10"/>
  <c r="Q355" i="10"/>
  <c r="V355" i="10"/>
  <c r="B356" i="10"/>
  <c r="C356" i="10"/>
  <c r="Q356" i="10"/>
  <c r="V356" i="10"/>
  <c r="B357" i="10"/>
  <c r="C357" i="10"/>
  <c r="Q357" i="10"/>
  <c r="V357" i="10"/>
  <c r="B358" i="10"/>
  <c r="C358" i="10"/>
  <c r="Q358" i="10"/>
  <c r="V358" i="10"/>
  <c r="B359" i="10"/>
  <c r="C359" i="10"/>
  <c r="Q359" i="10"/>
  <c r="V359" i="10"/>
  <c r="B360" i="10"/>
  <c r="C360" i="10"/>
  <c r="Q360" i="10"/>
  <c r="V360" i="10"/>
  <c r="B361" i="10"/>
  <c r="C361" i="10"/>
  <c r="Q361" i="10"/>
  <c r="V361" i="10"/>
  <c r="B362" i="10"/>
  <c r="C362" i="10"/>
  <c r="Q362" i="10"/>
  <c r="V362" i="10"/>
  <c r="B363" i="10"/>
  <c r="C363" i="10"/>
  <c r="Q363" i="10"/>
  <c r="V363" i="10"/>
  <c r="B364" i="10"/>
  <c r="C364" i="10"/>
  <c r="Q364" i="10"/>
  <c r="V364" i="10"/>
  <c r="B365" i="10"/>
  <c r="C365" i="10"/>
  <c r="Q365" i="10"/>
  <c r="V365" i="10"/>
  <c r="B366" i="10"/>
  <c r="C366" i="10"/>
  <c r="Q366" i="10"/>
  <c r="V366" i="10"/>
  <c r="B367" i="10"/>
  <c r="C367" i="10"/>
  <c r="Q367" i="10"/>
  <c r="V367" i="10"/>
  <c r="B368" i="10"/>
  <c r="C368" i="10"/>
  <c r="Q368" i="10"/>
  <c r="V368" i="10"/>
  <c r="B369" i="10"/>
  <c r="C369" i="10"/>
  <c r="Q369" i="10"/>
  <c r="V369" i="10"/>
  <c r="B370" i="10"/>
  <c r="C370" i="10"/>
  <c r="Q370" i="10"/>
  <c r="V370" i="10"/>
  <c r="B371" i="10"/>
  <c r="C371" i="10"/>
  <c r="Q371" i="10"/>
  <c r="V371" i="10"/>
  <c r="B372" i="10"/>
  <c r="C372" i="10"/>
  <c r="Q372" i="10"/>
  <c r="V372" i="10"/>
  <c r="B373" i="10"/>
  <c r="C373" i="10"/>
  <c r="Q373" i="10"/>
  <c r="V373" i="10"/>
  <c r="B374" i="10"/>
  <c r="C374" i="10"/>
  <c r="Q374" i="10"/>
  <c r="V374" i="10"/>
  <c r="B375" i="10"/>
  <c r="C375" i="10"/>
  <c r="Q375" i="10"/>
  <c r="V375" i="10"/>
  <c r="B376" i="10"/>
  <c r="C376" i="10"/>
  <c r="Q376" i="10"/>
  <c r="V376" i="10"/>
  <c r="B377" i="10"/>
  <c r="C377" i="10"/>
  <c r="Q377" i="10"/>
  <c r="V377" i="10"/>
  <c r="B378" i="10"/>
  <c r="C378" i="10"/>
  <c r="Q378" i="10"/>
  <c r="V378" i="10"/>
  <c r="B379" i="10"/>
  <c r="C379" i="10"/>
  <c r="Q379" i="10"/>
  <c r="V379" i="10"/>
  <c r="B380" i="10"/>
  <c r="C380" i="10"/>
  <c r="Q380" i="10"/>
  <c r="V380" i="10"/>
  <c r="B381" i="10"/>
  <c r="C381" i="10"/>
  <c r="Q381" i="10"/>
  <c r="V381" i="10"/>
  <c r="B382" i="10"/>
  <c r="C382" i="10"/>
  <c r="Q382" i="10"/>
  <c r="V382" i="10"/>
  <c r="B383" i="10"/>
  <c r="C383" i="10"/>
  <c r="Q383" i="10"/>
  <c r="V383" i="10"/>
  <c r="B384" i="10"/>
  <c r="C384" i="10"/>
  <c r="Q384" i="10"/>
  <c r="V384" i="10"/>
  <c r="B385" i="10"/>
  <c r="C385" i="10"/>
  <c r="Q385" i="10"/>
  <c r="V385" i="10"/>
  <c r="B386" i="10"/>
  <c r="C386" i="10"/>
  <c r="Q386" i="10"/>
  <c r="V386" i="10"/>
  <c r="B387" i="10"/>
  <c r="C387" i="10"/>
  <c r="Q387" i="10"/>
  <c r="V387" i="10"/>
  <c r="B388" i="10"/>
  <c r="C388" i="10"/>
  <c r="Q388" i="10"/>
  <c r="V388" i="10"/>
  <c r="B389" i="10"/>
  <c r="C389" i="10"/>
  <c r="Q389" i="10"/>
  <c r="V389" i="10"/>
  <c r="B390" i="10"/>
  <c r="C390" i="10"/>
  <c r="Q390" i="10"/>
  <c r="V390" i="10"/>
  <c r="B391" i="10"/>
  <c r="C391" i="10"/>
  <c r="Q391" i="10"/>
  <c r="V391" i="10"/>
  <c r="B392" i="10"/>
  <c r="C392" i="10"/>
  <c r="Q392" i="10"/>
  <c r="V392" i="10"/>
  <c r="B393" i="10"/>
  <c r="C393" i="10"/>
  <c r="Q393" i="10"/>
  <c r="V393" i="10"/>
  <c r="B394" i="10"/>
  <c r="C394" i="10"/>
  <c r="Q394" i="10"/>
  <c r="V394" i="10"/>
  <c r="B395" i="10"/>
  <c r="C395" i="10"/>
  <c r="Q395" i="10"/>
  <c r="V395" i="10"/>
  <c r="B396" i="10"/>
  <c r="C396" i="10"/>
  <c r="Q396" i="10"/>
  <c r="V396" i="10"/>
  <c r="B397" i="10"/>
  <c r="C397" i="10"/>
  <c r="Q397" i="10"/>
  <c r="V397" i="10"/>
  <c r="B398" i="10"/>
  <c r="C398" i="10"/>
  <c r="Q398" i="10"/>
  <c r="V398" i="10"/>
  <c r="B399" i="10"/>
  <c r="C399" i="10"/>
  <c r="Q399" i="10"/>
  <c r="V399" i="10"/>
  <c r="B400" i="10"/>
  <c r="C400" i="10"/>
  <c r="Q400" i="10"/>
  <c r="V400" i="10"/>
  <c r="B401" i="10"/>
  <c r="C401" i="10"/>
  <c r="Q401" i="10"/>
  <c r="V401" i="10"/>
  <c r="B402" i="10"/>
  <c r="C402" i="10"/>
  <c r="Q402" i="10"/>
  <c r="V402" i="10"/>
  <c r="B403" i="10"/>
  <c r="C403" i="10"/>
  <c r="Q403" i="10"/>
  <c r="V403" i="10"/>
  <c r="B404" i="10"/>
  <c r="C404" i="10"/>
  <c r="Q404" i="10"/>
  <c r="V404" i="10"/>
  <c r="B405" i="10"/>
  <c r="C405" i="10"/>
  <c r="Q405" i="10"/>
  <c r="V405" i="10"/>
  <c r="B406" i="10"/>
  <c r="C406" i="10"/>
  <c r="Q406" i="10"/>
  <c r="V406" i="10"/>
  <c r="B407" i="10"/>
  <c r="C407" i="10"/>
  <c r="Q407" i="10"/>
  <c r="V407" i="10"/>
  <c r="B408" i="10"/>
  <c r="C408" i="10"/>
  <c r="Q408" i="10"/>
  <c r="V408" i="10"/>
  <c r="B409" i="10"/>
  <c r="C409" i="10"/>
  <c r="Q409" i="10"/>
  <c r="V409" i="10"/>
  <c r="B410" i="10"/>
  <c r="C410" i="10"/>
  <c r="Q410" i="10"/>
  <c r="V410" i="10"/>
  <c r="B411" i="10"/>
  <c r="C411" i="10"/>
  <c r="Q411" i="10"/>
  <c r="V411" i="10"/>
  <c r="B412" i="10"/>
  <c r="C412" i="10"/>
  <c r="Q412" i="10"/>
  <c r="V412" i="10"/>
  <c r="B413" i="10"/>
  <c r="C413" i="10"/>
  <c r="Q413" i="10"/>
  <c r="V413" i="10"/>
  <c r="B414" i="10"/>
  <c r="C414" i="10"/>
  <c r="Q414" i="10"/>
  <c r="V414" i="10"/>
  <c r="B415" i="10"/>
  <c r="C415" i="10"/>
  <c r="Q415" i="10"/>
  <c r="V415" i="10"/>
  <c r="B416" i="10"/>
  <c r="C416" i="10"/>
  <c r="Q416" i="10"/>
  <c r="V416" i="10"/>
  <c r="B417" i="10"/>
  <c r="C417" i="10"/>
  <c r="Q417" i="10"/>
  <c r="V417" i="10"/>
  <c r="B418" i="10"/>
  <c r="C418" i="10"/>
  <c r="Q418" i="10"/>
  <c r="V418" i="10"/>
  <c r="B419" i="10"/>
  <c r="C419" i="10"/>
  <c r="Q419" i="10"/>
  <c r="V419" i="10"/>
  <c r="B420" i="10"/>
  <c r="C420" i="10"/>
  <c r="Q420" i="10"/>
  <c r="V420" i="10"/>
  <c r="B421" i="10"/>
  <c r="C421" i="10"/>
  <c r="Q421" i="10"/>
  <c r="V421" i="10"/>
  <c r="B422" i="10"/>
  <c r="C422" i="10"/>
  <c r="Q422" i="10"/>
  <c r="V422" i="10"/>
  <c r="B423" i="10"/>
  <c r="C423" i="10"/>
  <c r="Q423" i="10"/>
  <c r="V423" i="10"/>
  <c r="B424" i="10"/>
  <c r="C424" i="10"/>
  <c r="Q424" i="10"/>
  <c r="V424" i="10"/>
  <c r="B425" i="10"/>
  <c r="C425" i="10"/>
  <c r="Q425" i="10"/>
  <c r="V425" i="10"/>
  <c r="B426" i="10"/>
  <c r="C426" i="10"/>
  <c r="Q426" i="10"/>
  <c r="V426" i="10"/>
  <c r="B427" i="10"/>
  <c r="C427" i="10"/>
  <c r="Q427" i="10"/>
  <c r="V427" i="10"/>
  <c r="B428" i="10"/>
  <c r="C428" i="10"/>
  <c r="Q428" i="10"/>
  <c r="V428" i="10"/>
  <c r="B429" i="10"/>
  <c r="C429" i="10"/>
  <c r="Q429" i="10"/>
  <c r="V429" i="10"/>
  <c r="B430" i="10"/>
  <c r="C430" i="10"/>
  <c r="Q430" i="10"/>
  <c r="V430" i="10"/>
  <c r="B431" i="10"/>
  <c r="C431" i="10"/>
  <c r="Q431" i="10"/>
  <c r="V431" i="10"/>
  <c r="B432" i="10"/>
  <c r="C432" i="10"/>
  <c r="Q432" i="10"/>
  <c r="V432" i="10"/>
  <c r="B433" i="10"/>
  <c r="C433" i="10"/>
  <c r="Q433" i="10"/>
  <c r="V433" i="10"/>
  <c r="B434" i="10"/>
  <c r="C434" i="10"/>
  <c r="Q434" i="10"/>
  <c r="V434" i="10"/>
  <c r="B435" i="10"/>
  <c r="C435" i="10"/>
  <c r="Q435" i="10"/>
  <c r="V435" i="10"/>
  <c r="B436" i="10"/>
  <c r="C436" i="10"/>
  <c r="Q436" i="10"/>
  <c r="V436" i="10"/>
  <c r="B437" i="10"/>
  <c r="C437" i="10"/>
  <c r="Q437" i="10"/>
  <c r="V437" i="10"/>
  <c r="B438" i="10"/>
  <c r="C438" i="10"/>
  <c r="Q438" i="10"/>
  <c r="V438" i="10"/>
  <c r="B439" i="10"/>
  <c r="C439" i="10"/>
  <c r="Q439" i="10"/>
  <c r="V439" i="10"/>
  <c r="B440" i="10"/>
  <c r="C440" i="10"/>
  <c r="Q440" i="10"/>
  <c r="V440" i="10"/>
  <c r="B441" i="10"/>
  <c r="C441" i="10"/>
  <c r="Q441" i="10"/>
  <c r="V441" i="10"/>
  <c r="B442" i="10"/>
  <c r="C442" i="10"/>
  <c r="Q442" i="10"/>
  <c r="V442" i="10"/>
  <c r="B443" i="10"/>
  <c r="C443" i="10"/>
  <c r="Q443" i="10"/>
  <c r="V443" i="10"/>
  <c r="B444" i="10"/>
  <c r="C444" i="10"/>
  <c r="Q444" i="10"/>
  <c r="V444" i="10"/>
  <c r="B445" i="10"/>
  <c r="C445" i="10"/>
  <c r="Q445" i="10"/>
  <c r="V445" i="10"/>
  <c r="B446" i="10"/>
  <c r="C446" i="10"/>
  <c r="Q446" i="10"/>
  <c r="V446" i="10"/>
  <c r="B447" i="10"/>
  <c r="C447" i="10"/>
  <c r="Q447" i="10"/>
  <c r="V447" i="10"/>
  <c r="B448" i="10"/>
  <c r="C448" i="10"/>
  <c r="Q448" i="10"/>
  <c r="V448" i="10"/>
  <c r="B449" i="10"/>
  <c r="C449" i="10"/>
  <c r="Q449" i="10"/>
  <c r="V449" i="10"/>
  <c r="B450" i="10"/>
  <c r="C450" i="10"/>
  <c r="Q450" i="10"/>
  <c r="V450" i="10"/>
  <c r="B451" i="10"/>
  <c r="C451" i="10"/>
  <c r="Q451" i="10"/>
  <c r="V451" i="10"/>
  <c r="B452" i="10"/>
  <c r="C452" i="10"/>
  <c r="Q452" i="10"/>
  <c r="V452" i="10"/>
  <c r="B453" i="10"/>
  <c r="C453" i="10"/>
  <c r="Q453" i="10"/>
  <c r="V453" i="10"/>
  <c r="B454" i="10"/>
  <c r="C454" i="10"/>
  <c r="Q454" i="10"/>
  <c r="V454" i="10"/>
  <c r="B455" i="10"/>
  <c r="C455" i="10"/>
  <c r="Q455" i="10"/>
  <c r="V455" i="10"/>
  <c r="B456" i="10"/>
  <c r="C456" i="10"/>
  <c r="Q456" i="10"/>
  <c r="V456" i="10"/>
  <c r="B457" i="10"/>
  <c r="C457" i="10"/>
  <c r="Q457" i="10"/>
  <c r="V457" i="10"/>
  <c r="B458" i="10"/>
  <c r="C458" i="10"/>
  <c r="Q458" i="10"/>
  <c r="V458" i="10"/>
  <c r="B459" i="10"/>
  <c r="C459" i="10"/>
  <c r="Q459" i="10"/>
  <c r="V459" i="10"/>
  <c r="B460" i="10"/>
  <c r="C460" i="10"/>
  <c r="Q460" i="10"/>
  <c r="V460" i="10"/>
  <c r="B461" i="10"/>
  <c r="C461" i="10"/>
  <c r="Q461" i="10"/>
  <c r="V461" i="10"/>
  <c r="B462" i="10"/>
  <c r="C462" i="10"/>
  <c r="Q462" i="10"/>
  <c r="V462" i="10"/>
  <c r="B463" i="10"/>
  <c r="C463" i="10"/>
  <c r="Q463" i="10"/>
  <c r="V463" i="10"/>
  <c r="B464" i="10"/>
  <c r="C464" i="10"/>
  <c r="Q464" i="10"/>
  <c r="V464" i="10"/>
  <c r="B465" i="10"/>
  <c r="C465" i="10"/>
  <c r="Q465" i="10"/>
  <c r="V465" i="10"/>
  <c r="B466" i="10"/>
  <c r="C466" i="10"/>
  <c r="Q466" i="10"/>
  <c r="V466" i="10"/>
  <c r="B467" i="10"/>
  <c r="C467" i="10"/>
  <c r="Q467" i="10"/>
  <c r="V467" i="10"/>
  <c r="B468" i="10"/>
  <c r="C468" i="10"/>
  <c r="Q468" i="10"/>
  <c r="V468" i="10"/>
  <c r="B469" i="10"/>
  <c r="C469" i="10"/>
  <c r="Q469" i="10"/>
  <c r="V469" i="10"/>
  <c r="B470" i="10"/>
  <c r="C470" i="10"/>
  <c r="Q470" i="10"/>
  <c r="V470" i="10"/>
  <c r="B471" i="10"/>
  <c r="C471" i="10"/>
  <c r="Q471" i="10"/>
  <c r="V471" i="10"/>
  <c r="B472" i="10"/>
  <c r="C472" i="10"/>
  <c r="Q472" i="10"/>
  <c r="V472" i="10"/>
  <c r="B473" i="10"/>
  <c r="C473" i="10"/>
  <c r="Q473" i="10"/>
  <c r="V473" i="10"/>
  <c r="B474" i="10"/>
  <c r="C474" i="10"/>
  <c r="Q474" i="10"/>
  <c r="V474" i="10"/>
  <c r="B475" i="10"/>
  <c r="C475" i="10"/>
  <c r="Q475" i="10"/>
  <c r="V475" i="10"/>
  <c r="B476" i="10"/>
  <c r="C476" i="10"/>
  <c r="Q476" i="10"/>
  <c r="V476" i="10"/>
  <c r="B477" i="10"/>
  <c r="C477" i="10"/>
  <c r="Q477" i="10"/>
  <c r="V477" i="10"/>
  <c r="B478" i="10"/>
  <c r="C478" i="10"/>
  <c r="Q478" i="10"/>
  <c r="V478" i="10"/>
  <c r="B479" i="10"/>
  <c r="C479" i="10"/>
  <c r="Q479" i="10"/>
  <c r="V479" i="10"/>
  <c r="B480" i="10"/>
  <c r="C480" i="10"/>
  <c r="Q480" i="10"/>
  <c r="V480" i="10"/>
  <c r="B481" i="10"/>
  <c r="C481" i="10"/>
  <c r="Q481" i="10"/>
  <c r="V481" i="10"/>
  <c r="B482" i="10"/>
  <c r="C482" i="10"/>
  <c r="Q482" i="10"/>
  <c r="V482" i="10"/>
  <c r="B483" i="10"/>
  <c r="C483" i="10"/>
  <c r="Q483" i="10"/>
  <c r="V483" i="10"/>
  <c r="B484" i="10"/>
  <c r="C484" i="10"/>
  <c r="Q484" i="10"/>
  <c r="V484" i="10"/>
  <c r="B485" i="10"/>
  <c r="C485" i="10"/>
  <c r="Q485" i="10"/>
  <c r="V485" i="10"/>
  <c r="B486" i="10"/>
  <c r="C486" i="10"/>
  <c r="Q486" i="10"/>
  <c r="V486" i="10"/>
  <c r="B487" i="10"/>
  <c r="C487" i="10"/>
  <c r="Q487" i="10"/>
  <c r="V487" i="10"/>
  <c r="B488" i="10"/>
  <c r="C488" i="10"/>
  <c r="Q488" i="10"/>
  <c r="V488" i="10"/>
  <c r="B489" i="10"/>
  <c r="C489" i="10"/>
  <c r="Q489" i="10"/>
  <c r="V489" i="10"/>
  <c r="B490" i="10"/>
  <c r="C490" i="10"/>
  <c r="Q490" i="10"/>
  <c r="V490" i="10"/>
  <c r="B491" i="10"/>
  <c r="C491" i="10"/>
  <c r="Q491" i="10"/>
  <c r="V491" i="10"/>
  <c r="B492" i="10"/>
  <c r="C492" i="10"/>
  <c r="Q492" i="10"/>
  <c r="V492" i="10"/>
  <c r="B493" i="10"/>
  <c r="C493" i="10"/>
  <c r="Q493" i="10"/>
  <c r="V493" i="10"/>
  <c r="B494" i="10"/>
  <c r="C494" i="10"/>
  <c r="Q494" i="10"/>
  <c r="V494" i="10"/>
  <c r="B495" i="10"/>
  <c r="C495" i="10"/>
  <c r="Q495" i="10"/>
  <c r="V495" i="10"/>
  <c r="B496" i="10"/>
  <c r="C496" i="10"/>
  <c r="Q496" i="10"/>
  <c r="V496" i="10"/>
  <c r="B497" i="10"/>
  <c r="C497" i="10"/>
  <c r="Q497" i="10"/>
  <c r="V497" i="10"/>
  <c r="B498" i="10"/>
  <c r="C498" i="10"/>
  <c r="Q498" i="10"/>
  <c r="V498" i="10"/>
  <c r="B499" i="10"/>
  <c r="C499" i="10"/>
  <c r="Q499" i="10"/>
  <c r="V499" i="10"/>
  <c r="B500" i="10"/>
  <c r="C500" i="10"/>
  <c r="Q500" i="10"/>
  <c r="V500" i="10"/>
  <c r="B501" i="10"/>
  <c r="C501" i="10"/>
  <c r="Q501" i="10"/>
  <c r="V501" i="10"/>
  <c r="B502" i="10"/>
  <c r="C502" i="10"/>
  <c r="Q502" i="10"/>
  <c r="V502" i="10"/>
  <c r="B503" i="10"/>
  <c r="C503" i="10"/>
  <c r="Q503" i="10"/>
  <c r="V503" i="10"/>
  <c r="B504" i="10"/>
  <c r="C504" i="10"/>
  <c r="Q504" i="10"/>
  <c r="V504" i="10"/>
  <c r="B505" i="10"/>
  <c r="C505" i="10"/>
  <c r="Q505" i="10"/>
  <c r="V505" i="10"/>
  <c r="B506" i="10"/>
  <c r="C506" i="10"/>
  <c r="Q506" i="10"/>
  <c r="V506" i="10"/>
  <c r="B507" i="10"/>
  <c r="C507" i="10"/>
  <c r="Q507" i="10"/>
  <c r="V507" i="10"/>
  <c r="B508" i="10"/>
  <c r="C508" i="10"/>
  <c r="Q508" i="10"/>
  <c r="V508" i="10"/>
  <c r="B509" i="10"/>
  <c r="C509" i="10"/>
  <c r="Q509" i="10"/>
  <c r="V509" i="10"/>
  <c r="B510" i="10"/>
  <c r="C510" i="10"/>
  <c r="Q510" i="10"/>
  <c r="V510" i="10"/>
  <c r="B511" i="10"/>
  <c r="C511" i="10"/>
  <c r="Q511" i="10"/>
  <c r="V511" i="10"/>
  <c r="B512" i="10"/>
  <c r="C512" i="10"/>
  <c r="Q512" i="10"/>
  <c r="V512" i="10"/>
  <c r="B513" i="10"/>
  <c r="C513" i="10"/>
  <c r="Q513" i="10"/>
  <c r="V513" i="10"/>
  <c r="B514" i="10"/>
  <c r="C514" i="10"/>
  <c r="Q514" i="10"/>
  <c r="V514" i="10"/>
  <c r="B515" i="10"/>
  <c r="C515" i="10"/>
  <c r="Q515" i="10"/>
  <c r="V515" i="10"/>
  <c r="B516" i="10"/>
  <c r="C516" i="10"/>
  <c r="Q516" i="10"/>
  <c r="V516" i="10"/>
  <c r="B517" i="10"/>
  <c r="C517" i="10"/>
  <c r="Q517" i="10"/>
  <c r="V517" i="10"/>
  <c r="B518" i="10"/>
  <c r="C518" i="10"/>
  <c r="Q518" i="10"/>
  <c r="V518" i="10"/>
  <c r="B519" i="10"/>
  <c r="C519" i="10"/>
  <c r="Q519" i="10"/>
  <c r="V519" i="10"/>
  <c r="B520" i="10"/>
  <c r="C520" i="10"/>
  <c r="Q520" i="10"/>
  <c r="V520" i="10"/>
  <c r="B521" i="10"/>
  <c r="C521" i="10"/>
  <c r="Q521" i="10"/>
  <c r="V521" i="10"/>
  <c r="B522" i="10"/>
  <c r="C522" i="10"/>
  <c r="Q522" i="10"/>
  <c r="V522" i="10"/>
  <c r="B523" i="10"/>
  <c r="C523" i="10"/>
  <c r="Q523" i="10"/>
  <c r="V523" i="10"/>
  <c r="B524" i="10"/>
  <c r="C524" i="10"/>
  <c r="Q524" i="10"/>
  <c r="V524" i="10"/>
  <c r="B525" i="10"/>
  <c r="C525" i="10"/>
  <c r="Q525" i="10"/>
  <c r="V525" i="10"/>
  <c r="B526" i="10"/>
  <c r="C526" i="10"/>
  <c r="Q526" i="10"/>
  <c r="V526" i="10"/>
  <c r="B527" i="10"/>
  <c r="C527" i="10"/>
  <c r="Q527" i="10"/>
  <c r="V527" i="10"/>
  <c r="B528" i="10"/>
  <c r="C528" i="10"/>
  <c r="Q528" i="10"/>
  <c r="V528" i="10"/>
  <c r="B529" i="10"/>
  <c r="C529" i="10"/>
  <c r="Q529" i="10"/>
  <c r="V529" i="10"/>
  <c r="B530" i="10"/>
  <c r="C530" i="10"/>
  <c r="Q530" i="10"/>
  <c r="V530" i="10"/>
  <c r="B531" i="10"/>
  <c r="C531" i="10"/>
  <c r="Q531" i="10"/>
  <c r="V531" i="10"/>
  <c r="B532" i="10"/>
  <c r="C532" i="10"/>
  <c r="Q532" i="10"/>
  <c r="V532" i="10"/>
  <c r="B533" i="10"/>
  <c r="C533" i="10"/>
  <c r="Q533" i="10"/>
  <c r="V533" i="10"/>
  <c r="B534" i="10"/>
  <c r="C534" i="10"/>
  <c r="Q534" i="10"/>
  <c r="V534" i="10"/>
  <c r="B535" i="10"/>
  <c r="C535" i="10"/>
  <c r="Q535" i="10"/>
  <c r="V535" i="10"/>
  <c r="B536" i="10"/>
  <c r="C536" i="10"/>
  <c r="Q536" i="10"/>
  <c r="V536" i="10"/>
  <c r="B537" i="10"/>
  <c r="C537" i="10"/>
  <c r="Q537" i="10"/>
  <c r="V537" i="10"/>
  <c r="B538" i="10"/>
  <c r="C538" i="10"/>
  <c r="Q538" i="10"/>
  <c r="V538" i="10"/>
  <c r="B539" i="10"/>
  <c r="C539" i="10"/>
  <c r="Q539" i="10"/>
  <c r="V539" i="10"/>
  <c r="B540" i="10"/>
  <c r="C540" i="10"/>
  <c r="Q540" i="10"/>
  <c r="V540" i="10"/>
  <c r="B541" i="10"/>
  <c r="C541" i="10"/>
  <c r="Q541" i="10"/>
  <c r="V541" i="10"/>
  <c r="B542" i="10"/>
  <c r="C542" i="10"/>
  <c r="Q542" i="10"/>
  <c r="V542" i="10"/>
  <c r="B543" i="10"/>
  <c r="C543" i="10"/>
  <c r="Q543" i="10"/>
  <c r="V543" i="10"/>
  <c r="B544" i="10"/>
  <c r="C544" i="10"/>
  <c r="Q544" i="10"/>
  <c r="V544" i="10"/>
  <c r="B545" i="10"/>
  <c r="C545" i="10"/>
  <c r="Q545" i="10"/>
  <c r="V545" i="10"/>
  <c r="B546" i="10"/>
  <c r="C546" i="10"/>
  <c r="Q546" i="10"/>
  <c r="V546" i="10"/>
  <c r="B547" i="10"/>
  <c r="C547" i="10"/>
  <c r="Q547" i="10"/>
  <c r="V547" i="10"/>
  <c r="B548" i="10"/>
  <c r="C548" i="10"/>
  <c r="Q548" i="10"/>
  <c r="V548" i="10"/>
  <c r="B549" i="10"/>
  <c r="C549" i="10"/>
  <c r="Q549" i="10"/>
  <c r="V549" i="10"/>
  <c r="B550" i="10"/>
  <c r="C550" i="10"/>
  <c r="Q550" i="10"/>
  <c r="V550" i="10"/>
  <c r="B551" i="10"/>
  <c r="C551" i="10"/>
  <c r="Q551" i="10"/>
  <c r="V551" i="10"/>
  <c r="B552" i="10"/>
  <c r="C552" i="10"/>
  <c r="Q552" i="10"/>
  <c r="V552" i="10"/>
  <c r="B553" i="10"/>
  <c r="C553" i="10"/>
  <c r="Q553" i="10"/>
  <c r="V553" i="10"/>
  <c r="B554" i="10"/>
  <c r="C554" i="10"/>
  <c r="Q554" i="10"/>
  <c r="V554" i="10"/>
  <c r="B555" i="10"/>
  <c r="C555" i="10"/>
  <c r="Q555" i="10"/>
  <c r="V555" i="10"/>
  <c r="B556" i="10"/>
  <c r="C556" i="10"/>
  <c r="Q556" i="10"/>
  <c r="V556" i="10"/>
  <c r="B557" i="10"/>
  <c r="C557" i="10"/>
  <c r="Q557" i="10"/>
  <c r="V557" i="10"/>
  <c r="B558" i="10"/>
  <c r="C558" i="10"/>
  <c r="Q558" i="10"/>
  <c r="V558" i="10"/>
  <c r="B559" i="10"/>
  <c r="C559" i="10"/>
  <c r="Q559" i="10"/>
  <c r="V559" i="10"/>
  <c r="B560" i="10"/>
  <c r="C560" i="10"/>
  <c r="Q560" i="10"/>
  <c r="V560" i="10"/>
  <c r="B561" i="10"/>
  <c r="C561" i="10"/>
  <c r="Q561" i="10"/>
  <c r="V561" i="10"/>
  <c r="B562" i="10"/>
  <c r="C562" i="10"/>
  <c r="Q562" i="10"/>
  <c r="V562" i="10"/>
  <c r="B563" i="10"/>
  <c r="C563" i="10"/>
  <c r="Q563" i="10"/>
  <c r="V563" i="10"/>
  <c r="B564" i="10"/>
  <c r="C564" i="10"/>
  <c r="Q564" i="10"/>
  <c r="V564" i="10"/>
  <c r="B565" i="10"/>
  <c r="C565" i="10"/>
  <c r="Q565" i="10"/>
  <c r="V565" i="10"/>
  <c r="B566" i="10"/>
  <c r="C566" i="10"/>
  <c r="Q566" i="10"/>
  <c r="V566" i="10"/>
  <c r="B567" i="10"/>
  <c r="C567" i="10"/>
  <c r="Q567" i="10"/>
  <c r="V567" i="10"/>
  <c r="B568" i="10"/>
  <c r="C568" i="10"/>
  <c r="Q568" i="10"/>
  <c r="V568" i="10"/>
  <c r="B569" i="10"/>
  <c r="C569" i="10"/>
  <c r="Q569" i="10"/>
  <c r="V569" i="10"/>
  <c r="B570" i="10"/>
  <c r="C570" i="10"/>
  <c r="Q570" i="10"/>
  <c r="V570" i="10"/>
  <c r="B571" i="10"/>
  <c r="C571" i="10"/>
  <c r="Q571" i="10"/>
  <c r="V571" i="10"/>
  <c r="B572" i="10"/>
  <c r="C572" i="10"/>
  <c r="Q572" i="10"/>
  <c r="V572" i="10"/>
  <c r="B573" i="10"/>
  <c r="C573" i="10"/>
  <c r="Q573" i="10"/>
  <c r="V573" i="10"/>
  <c r="B574" i="10"/>
  <c r="C574" i="10"/>
  <c r="Q574" i="10"/>
  <c r="V574" i="10"/>
  <c r="B575" i="10"/>
  <c r="C575" i="10"/>
  <c r="Q575" i="10"/>
  <c r="V575" i="10"/>
  <c r="B576" i="10"/>
  <c r="C576" i="10"/>
  <c r="Q576" i="10"/>
  <c r="V576" i="10"/>
  <c r="B577" i="10"/>
  <c r="C577" i="10"/>
  <c r="Q577" i="10"/>
  <c r="V577" i="10"/>
  <c r="B578" i="10"/>
  <c r="C578" i="10"/>
  <c r="Q578" i="10"/>
  <c r="V578" i="10"/>
  <c r="B579" i="10"/>
  <c r="C579" i="10"/>
  <c r="Q579" i="10"/>
  <c r="V579" i="10"/>
  <c r="B580" i="10"/>
  <c r="C580" i="10"/>
  <c r="Q580" i="10"/>
  <c r="V580" i="10"/>
  <c r="B581" i="10"/>
  <c r="C581" i="10"/>
  <c r="Q581" i="10"/>
  <c r="V581" i="10"/>
  <c r="B582" i="10"/>
  <c r="C582" i="10"/>
  <c r="Q582" i="10"/>
  <c r="V582" i="10"/>
  <c r="B583" i="10"/>
  <c r="C583" i="10"/>
  <c r="Q583" i="10"/>
  <c r="V583" i="10"/>
  <c r="B584" i="10"/>
  <c r="C584" i="10"/>
  <c r="Q584" i="10"/>
  <c r="V584" i="10"/>
  <c r="B585" i="10"/>
  <c r="C585" i="10"/>
  <c r="Q585" i="10"/>
  <c r="V585" i="10"/>
  <c r="B586" i="10"/>
  <c r="C586" i="10"/>
  <c r="Q586" i="10"/>
  <c r="V586" i="10"/>
  <c r="B587" i="10"/>
  <c r="C587" i="10"/>
  <c r="Q587" i="10"/>
  <c r="V587" i="10"/>
  <c r="B588" i="10"/>
  <c r="C588" i="10"/>
  <c r="Q588" i="10"/>
  <c r="V588" i="10"/>
  <c r="B589" i="10"/>
  <c r="C589" i="10"/>
  <c r="Q589" i="10"/>
  <c r="V589" i="10"/>
  <c r="B590" i="10"/>
  <c r="C590" i="10"/>
  <c r="Q590" i="10"/>
  <c r="V590" i="10"/>
  <c r="B591" i="10"/>
  <c r="C591" i="10"/>
  <c r="Q591" i="10"/>
  <c r="V591" i="10"/>
  <c r="B592" i="10"/>
  <c r="C592" i="10"/>
  <c r="Q592" i="10"/>
  <c r="V592" i="10"/>
  <c r="B593" i="10"/>
  <c r="C593" i="10"/>
  <c r="Q593" i="10"/>
  <c r="V593" i="10"/>
  <c r="B594" i="10"/>
  <c r="C594" i="10"/>
  <c r="Q594" i="10"/>
  <c r="V594" i="10"/>
  <c r="B595" i="10"/>
  <c r="C595" i="10"/>
  <c r="Q595" i="10"/>
  <c r="V595" i="10"/>
  <c r="B596" i="10"/>
  <c r="C596" i="10"/>
  <c r="Q596" i="10"/>
  <c r="V596" i="10"/>
  <c r="B597" i="10"/>
  <c r="C597" i="10"/>
  <c r="Q597" i="10"/>
  <c r="V597" i="10"/>
  <c r="B598" i="10"/>
  <c r="C598" i="10"/>
  <c r="Q598" i="10"/>
  <c r="V598" i="10"/>
  <c r="B599" i="10"/>
  <c r="C599" i="10"/>
  <c r="Q599" i="10"/>
  <c r="V599" i="10"/>
  <c r="B600" i="10"/>
  <c r="C600" i="10"/>
  <c r="Q600" i="10"/>
  <c r="V600" i="10"/>
  <c r="B601" i="10"/>
  <c r="C601" i="10"/>
  <c r="Q601" i="10"/>
  <c r="V601" i="10"/>
  <c r="B602" i="10"/>
  <c r="C602" i="10"/>
  <c r="Q602" i="10"/>
  <c r="V602" i="10"/>
  <c r="B603" i="10"/>
  <c r="C603" i="10"/>
  <c r="Q603" i="10"/>
  <c r="V603" i="10"/>
  <c r="B604" i="10"/>
  <c r="C604" i="10"/>
  <c r="Q604" i="10"/>
  <c r="V604" i="10"/>
  <c r="B605" i="10"/>
  <c r="C605" i="10"/>
  <c r="Q605" i="10"/>
  <c r="V605" i="10"/>
  <c r="B606" i="10"/>
  <c r="C606" i="10"/>
  <c r="Q606" i="10"/>
  <c r="V606" i="10"/>
  <c r="B607" i="10"/>
  <c r="C607" i="10"/>
  <c r="Q607" i="10"/>
  <c r="V607" i="10"/>
  <c r="B608" i="10"/>
  <c r="C608" i="10"/>
  <c r="Q608" i="10"/>
  <c r="V608" i="10"/>
  <c r="B609" i="10"/>
  <c r="C609" i="10"/>
  <c r="Q609" i="10"/>
  <c r="V609" i="10"/>
  <c r="B610" i="10"/>
  <c r="C610" i="10"/>
  <c r="Q610" i="10"/>
  <c r="V610" i="10"/>
  <c r="B611" i="10"/>
  <c r="C611" i="10"/>
  <c r="Q611" i="10"/>
  <c r="V611" i="10"/>
  <c r="B612" i="10"/>
  <c r="C612" i="10"/>
  <c r="Q612" i="10"/>
  <c r="V612" i="10"/>
  <c r="B613" i="10"/>
  <c r="C613" i="10"/>
  <c r="Q613" i="10"/>
  <c r="V613" i="10"/>
  <c r="B614" i="10"/>
  <c r="C614" i="10"/>
  <c r="Q614" i="10"/>
  <c r="V614" i="10"/>
  <c r="B615" i="10"/>
  <c r="C615" i="10"/>
  <c r="Q615" i="10"/>
  <c r="V615" i="10"/>
  <c r="B616" i="10"/>
  <c r="C616" i="10"/>
  <c r="Q616" i="10"/>
  <c r="V616" i="10"/>
  <c r="B617" i="10"/>
  <c r="C617" i="10"/>
  <c r="Q617" i="10"/>
  <c r="V617" i="10"/>
  <c r="B618" i="10"/>
  <c r="C618" i="10"/>
  <c r="Q618" i="10"/>
  <c r="V618" i="10"/>
  <c r="B619" i="10"/>
  <c r="C619" i="10"/>
  <c r="Q619" i="10"/>
  <c r="V619" i="10"/>
  <c r="B620" i="10"/>
  <c r="C620" i="10"/>
  <c r="Q620" i="10"/>
  <c r="V620" i="10"/>
  <c r="B621" i="10"/>
  <c r="C621" i="10"/>
  <c r="Q621" i="10"/>
  <c r="V621" i="10"/>
  <c r="B622" i="10"/>
  <c r="C622" i="10"/>
  <c r="Q622" i="10"/>
  <c r="V622" i="10"/>
  <c r="B623" i="10"/>
  <c r="C623" i="10"/>
  <c r="Q623" i="10"/>
  <c r="V623" i="10"/>
  <c r="B624" i="10"/>
  <c r="C624" i="10"/>
  <c r="Q624" i="10"/>
  <c r="V624" i="10"/>
  <c r="B625" i="10"/>
  <c r="C625" i="10"/>
  <c r="Q625" i="10"/>
  <c r="V625" i="10"/>
  <c r="B626" i="10"/>
  <c r="C626" i="10"/>
  <c r="Q626" i="10"/>
  <c r="V626" i="10"/>
  <c r="B627" i="10"/>
  <c r="C627" i="10"/>
  <c r="Q627" i="10"/>
  <c r="V627" i="10"/>
  <c r="B628" i="10"/>
  <c r="C628" i="10"/>
  <c r="Q628" i="10"/>
  <c r="V628" i="10"/>
  <c r="B629" i="10"/>
  <c r="C629" i="10"/>
  <c r="Q629" i="10"/>
  <c r="V629" i="10"/>
  <c r="B630" i="10"/>
  <c r="C630" i="10"/>
  <c r="Q630" i="10"/>
  <c r="V630" i="10"/>
  <c r="B631" i="10"/>
  <c r="C631" i="10"/>
  <c r="Q631" i="10"/>
  <c r="V631" i="10"/>
  <c r="B632" i="10"/>
  <c r="C632" i="10"/>
  <c r="Q632" i="10"/>
  <c r="V632" i="10"/>
  <c r="B633" i="10"/>
  <c r="C633" i="10"/>
  <c r="Q633" i="10"/>
  <c r="V633" i="10"/>
  <c r="B634" i="10"/>
  <c r="C634" i="10"/>
  <c r="Q634" i="10"/>
  <c r="V634" i="10"/>
  <c r="B635" i="10"/>
  <c r="C635" i="10"/>
  <c r="Q635" i="10"/>
  <c r="V635" i="10"/>
  <c r="B636" i="10"/>
  <c r="C636" i="10"/>
  <c r="Q636" i="10"/>
  <c r="V636" i="10"/>
  <c r="B637" i="10"/>
  <c r="C637" i="10"/>
  <c r="Q637" i="10"/>
  <c r="V637" i="10"/>
  <c r="B638" i="10"/>
  <c r="C638" i="10"/>
  <c r="Q638" i="10"/>
  <c r="V638" i="10"/>
  <c r="B639" i="10"/>
  <c r="C639" i="10"/>
  <c r="Q639" i="10"/>
  <c r="V639" i="10"/>
  <c r="B640" i="10"/>
  <c r="C640" i="10"/>
  <c r="Q640" i="10"/>
  <c r="V640" i="10"/>
  <c r="B641" i="10"/>
  <c r="C641" i="10"/>
  <c r="Q641" i="10"/>
  <c r="V641" i="10"/>
  <c r="B642" i="10"/>
  <c r="C642" i="10"/>
  <c r="Q642" i="10"/>
  <c r="V642" i="10"/>
  <c r="B643" i="10"/>
  <c r="C643" i="10"/>
  <c r="Q643" i="10"/>
  <c r="V643" i="10"/>
  <c r="B644" i="10"/>
  <c r="C644" i="10"/>
  <c r="Q644" i="10"/>
  <c r="V644" i="10"/>
  <c r="B645" i="10"/>
  <c r="C645" i="10"/>
  <c r="Q645" i="10"/>
  <c r="V645" i="10"/>
  <c r="B646" i="10"/>
  <c r="C646" i="10"/>
  <c r="Q646" i="10"/>
  <c r="V646" i="10"/>
  <c r="B647" i="10"/>
  <c r="C647" i="10"/>
  <c r="Q647" i="10"/>
  <c r="V647" i="10"/>
  <c r="B648" i="10"/>
  <c r="C648" i="10"/>
  <c r="Q648" i="10"/>
  <c r="V648" i="10"/>
  <c r="B649" i="10"/>
  <c r="C649" i="10"/>
  <c r="Q649" i="10"/>
  <c r="V649" i="10"/>
  <c r="B650" i="10"/>
  <c r="C650" i="10"/>
  <c r="Q650" i="10"/>
  <c r="V650" i="10"/>
  <c r="B651" i="10"/>
  <c r="C651" i="10"/>
  <c r="Q651" i="10"/>
  <c r="V651" i="10"/>
  <c r="B652" i="10"/>
  <c r="C652" i="10"/>
  <c r="Q652" i="10"/>
  <c r="V652" i="10"/>
  <c r="B653" i="10"/>
  <c r="C653" i="10"/>
  <c r="Q653" i="10"/>
  <c r="V653" i="10"/>
  <c r="B654" i="10"/>
  <c r="C654" i="10"/>
  <c r="Q654" i="10"/>
  <c r="V654" i="10"/>
  <c r="B655" i="10"/>
  <c r="C655" i="10"/>
  <c r="Q655" i="10"/>
  <c r="V655" i="10"/>
  <c r="B656" i="10"/>
  <c r="C656" i="10"/>
  <c r="Q656" i="10"/>
  <c r="V656" i="10"/>
  <c r="B657" i="10"/>
  <c r="C657" i="10"/>
  <c r="Q657" i="10"/>
  <c r="V657" i="10"/>
  <c r="B658" i="10"/>
  <c r="C658" i="10"/>
  <c r="Q658" i="10"/>
  <c r="V658" i="10"/>
  <c r="B659" i="10"/>
  <c r="C659" i="10"/>
  <c r="Q659" i="10"/>
  <c r="V659" i="10"/>
  <c r="B660" i="10"/>
  <c r="C660" i="10"/>
  <c r="Q660" i="10"/>
  <c r="V660" i="10"/>
  <c r="B661" i="10"/>
  <c r="C661" i="10"/>
  <c r="Q661" i="10"/>
  <c r="V661" i="10"/>
  <c r="B662" i="10"/>
  <c r="C662" i="10"/>
  <c r="Q662" i="10"/>
  <c r="V662" i="10"/>
  <c r="B663" i="10"/>
  <c r="C663" i="10"/>
  <c r="Q663" i="10"/>
  <c r="V663" i="10"/>
  <c r="B664" i="10"/>
  <c r="C664" i="10"/>
  <c r="Q664" i="10"/>
  <c r="V664" i="10"/>
  <c r="B665" i="10"/>
  <c r="C665" i="10"/>
  <c r="Q665" i="10"/>
  <c r="V665" i="10"/>
  <c r="B666" i="10"/>
  <c r="C666" i="10"/>
  <c r="Q666" i="10"/>
  <c r="V666" i="10"/>
  <c r="B667" i="10"/>
  <c r="C667" i="10"/>
  <c r="Q667" i="10"/>
  <c r="V667" i="10"/>
  <c r="B668" i="10"/>
  <c r="C668" i="10"/>
  <c r="Q668" i="10"/>
  <c r="V668" i="10"/>
  <c r="B669" i="10"/>
  <c r="C669" i="10"/>
  <c r="Q669" i="10"/>
  <c r="V669" i="10"/>
  <c r="B670" i="10"/>
  <c r="C670" i="10"/>
  <c r="Q670" i="10"/>
  <c r="V670" i="10"/>
  <c r="B671" i="10"/>
  <c r="C671" i="10"/>
  <c r="Q671" i="10"/>
  <c r="V671" i="10"/>
  <c r="B672" i="10"/>
  <c r="C672" i="10"/>
  <c r="Q672" i="10"/>
  <c r="V672" i="10"/>
  <c r="B673" i="10"/>
  <c r="C673" i="10"/>
  <c r="Q673" i="10"/>
  <c r="V673" i="10"/>
  <c r="B674" i="10"/>
  <c r="C674" i="10"/>
  <c r="Q674" i="10"/>
  <c r="V674" i="10"/>
  <c r="B675" i="10"/>
  <c r="C675" i="10"/>
  <c r="Q675" i="10"/>
  <c r="V675" i="10"/>
  <c r="B676" i="10"/>
  <c r="C676" i="10"/>
  <c r="Q676" i="10"/>
  <c r="V676" i="10"/>
  <c r="B677" i="10"/>
  <c r="C677" i="10"/>
  <c r="Q677" i="10"/>
  <c r="V677" i="10"/>
  <c r="B678" i="10"/>
  <c r="C678" i="10"/>
  <c r="Q678" i="10"/>
  <c r="V678" i="10"/>
  <c r="B679" i="10"/>
  <c r="C679" i="10"/>
  <c r="Q679" i="10"/>
  <c r="V679" i="10"/>
  <c r="B680" i="10"/>
  <c r="C680" i="10"/>
  <c r="Q680" i="10"/>
  <c r="V680" i="10"/>
  <c r="B681" i="10"/>
  <c r="C681" i="10"/>
  <c r="Q681" i="10"/>
  <c r="V681" i="10"/>
  <c r="B682" i="10"/>
  <c r="C682" i="10"/>
  <c r="Q682" i="10"/>
  <c r="V682" i="10"/>
  <c r="B683" i="10"/>
  <c r="C683" i="10"/>
  <c r="Q683" i="10"/>
  <c r="V683" i="10"/>
  <c r="B684" i="10"/>
  <c r="C684" i="10"/>
  <c r="Q684" i="10"/>
  <c r="V684" i="10"/>
  <c r="B685" i="10"/>
  <c r="C685" i="10"/>
  <c r="Q685" i="10"/>
  <c r="V685" i="10"/>
  <c r="B686" i="10"/>
  <c r="C686" i="10"/>
  <c r="Q686" i="10"/>
  <c r="V686" i="10"/>
  <c r="B687" i="10"/>
  <c r="C687" i="10"/>
  <c r="Q687" i="10"/>
  <c r="V687" i="10"/>
  <c r="B688" i="10"/>
  <c r="C688" i="10"/>
  <c r="Q688" i="10"/>
  <c r="V688" i="10"/>
  <c r="B689" i="10"/>
  <c r="C689" i="10"/>
  <c r="Q689" i="10"/>
  <c r="V689" i="10"/>
  <c r="B690" i="10"/>
  <c r="C690" i="10"/>
  <c r="Q690" i="10"/>
  <c r="V690" i="10"/>
  <c r="B691" i="10"/>
  <c r="C691" i="10"/>
  <c r="Q691" i="10"/>
  <c r="V691" i="10"/>
  <c r="B692" i="10"/>
  <c r="C692" i="10"/>
  <c r="Q692" i="10"/>
  <c r="V692" i="10"/>
  <c r="B693" i="10"/>
  <c r="C693" i="10"/>
  <c r="Q693" i="10"/>
  <c r="V693" i="10"/>
  <c r="B694" i="10"/>
  <c r="C694" i="10"/>
  <c r="Q694" i="10"/>
  <c r="V694" i="10"/>
  <c r="B695" i="10"/>
  <c r="C695" i="10"/>
  <c r="Q695" i="10"/>
  <c r="V695" i="10"/>
  <c r="B696" i="10"/>
  <c r="C696" i="10"/>
  <c r="Q696" i="10"/>
  <c r="V696" i="10"/>
  <c r="B697" i="10"/>
  <c r="C697" i="10"/>
  <c r="Q697" i="10"/>
  <c r="V697" i="10"/>
  <c r="B698" i="10"/>
  <c r="C698" i="10"/>
  <c r="Q698" i="10"/>
  <c r="V698" i="10"/>
  <c r="B699" i="10"/>
  <c r="C699" i="10"/>
  <c r="Q699" i="10"/>
  <c r="V699" i="10"/>
  <c r="B700" i="10"/>
  <c r="C700" i="10"/>
  <c r="Q700" i="10"/>
  <c r="V700" i="10"/>
  <c r="B701" i="10"/>
  <c r="C701" i="10"/>
  <c r="Q701" i="10"/>
  <c r="V701" i="10"/>
  <c r="B702" i="10"/>
  <c r="C702" i="10"/>
  <c r="Q702" i="10"/>
  <c r="V702" i="10"/>
  <c r="B703" i="10"/>
  <c r="C703" i="10"/>
  <c r="Q703" i="10"/>
  <c r="V703" i="10"/>
  <c r="B704" i="10"/>
  <c r="C704" i="10"/>
  <c r="Q704" i="10"/>
  <c r="V704" i="10"/>
  <c r="B705" i="10"/>
  <c r="C705" i="10"/>
  <c r="Q705" i="10"/>
  <c r="V705" i="10"/>
  <c r="B706" i="10"/>
  <c r="C706" i="10"/>
  <c r="Q706" i="10"/>
  <c r="V706" i="10"/>
  <c r="B707" i="10"/>
  <c r="C707" i="10"/>
  <c r="Q707" i="10"/>
  <c r="V707" i="10"/>
  <c r="B708" i="10"/>
  <c r="C708" i="10"/>
  <c r="Q708" i="10"/>
  <c r="V708" i="10"/>
  <c r="B7" i="9"/>
  <c r="T7" i="9"/>
  <c r="B8" i="9"/>
  <c r="T8" i="9"/>
  <c r="B9" i="9"/>
  <c r="T9" i="9"/>
  <c r="B10" i="9"/>
  <c r="T10" i="9"/>
  <c r="B11" i="9"/>
  <c r="T11" i="9"/>
  <c r="B12" i="9"/>
  <c r="T12" i="9"/>
  <c r="B13" i="9"/>
  <c r="T13" i="9"/>
  <c r="B14" i="9"/>
  <c r="T14" i="9"/>
  <c r="B15" i="9"/>
  <c r="T15" i="9"/>
  <c r="B16" i="9"/>
  <c r="T16" i="9"/>
  <c r="B17" i="9"/>
  <c r="T17" i="9"/>
  <c r="B18" i="9"/>
  <c r="T18" i="9"/>
  <c r="B19" i="9"/>
  <c r="T19" i="9"/>
  <c r="B20" i="9"/>
  <c r="T20" i="9"/>
  <c r="B21" i="9"/>
  <c r="T21" i="9"/>
  <c r="B22" i="9"/>
  <c r="T22" i="9"/>
  <c r="B23" i="9"/>
  <c r="T23" i="9"/>
  <c r="B24" i="9"/>
  <c r="T24" i="9"/>
  <c r="B25" i="9"/>
  <c r="T25" i="9"/>
  <c r="B26" i="9"/>
  <c r="T26" i="9"/>
  <c r="B27" i="9"/>
  <c r="T27" i="9"/>
  <c r="B28" i="9"/>
  <c r="T28" i="9"/>
  <c r="B29" i="9"/>
  <c r="T29" i="9"/>
  <c r="B30" i="9"/>
  <c r="T30" i="9"/>
  <c r="B31" i="9"/>
  <c r="T31" i="9"/>
  <c r="B32" i="9"/>
  <c r="T32" i="9"/>
  <c r="B33" i="9"/>
  <c r="T33" i="9"/>
  <c r="B34" i="9"/>
  <c r="T34" i="9"/>
  <c r="B35" i="9"/>
  <c r="T35" i="9"/>
  <c r="B36" i="9"/>
  <c r="T36" i="9"/>
  <c r="B37" i="9"/>
  <c r="T37" i="9"/>
  <c r="B38" i="9"/>
  <c r="T38" i="9"/>
  <c r="B39" i="9"/>
  <c r="T39" i="9"/>
  <c r="B40" i="9"/>
  <c r="T40" i="9"/>
  <c r="B41" i="9"/>
  <c r="T41" i="9"/>
  <c r="B42" i="9"/>
  <c r="T42" i="9"/>
  <c r="B43" i="9"/>
  <c r="T43" i="9"/>
  <c r="B44" i="9"/>
  <c r="T44" i="9"/>
  <c r="B45" i="9"/>
  <c r="T45" i="9"/>
  <c r="B46" i="9"/>
  <c r="T46" i="9"/>
  <c r="B47" i="9"/>
  <c r="T47" i="9"/>
  <c r="B48" i="9"/>
  <c r="T48" i="9"/>
  <c r="B49" i="9"/>
  <c r="T49" i="9"/>
  <c r="B50" i="9"/>
  <c r="T50" i="9"/>
  <c r="B51" i="9"/>
  <c r="T51" i="9"/>
  <c r="B52" i="9"/>
  <c r="T52" i="9"/>
  <c r="B53" i="9"/>
  <c r="T53" i="9"/>
  <c r="B54" i="9"/>
  <c r="T54" i="9"/>
  <c r="B55" i="9"/>
  <c r="T55" i="9"/>
  <c r="B56" i="9"/>
  <c r="T56" i="9"/>
  <c r="B57" i="9"/>
  <c r="T57" i="9"/>
  <c r="B58" i="9"/>
  <c r="T58" i="9"/>
  <c r="B59" i="9"/>
  <c r="T59" i="9"/>
  <c r="B60" i="9"/>
  <c r="T60" i="9"/>
  <c r="B61" i="9"/>
  <c r="T61" i="9"/>
  <c r="B62" i="9"/>
  <c r="T62" i="9"/>
  <c r="B63" i="9"/>
  <c r="T63" i="9"/>
  <c r="B64" i="9"/>
  <c r="T64" i="9"/>
  <c r="B65" i="9"/>
  <c r="T65" i="9"/>
  <c r="B66" i="9"/>
  <c r="T66" i="9"/>
  <c r="B67" i="9"/>
  <c r="T67" i="9"/>
  <c r="B68" i="9"/>
  <c r="T68" i="9"/>
  <c r="B69" i="9"/>
  <c r="T69" i="9"/>
  <c r="B70" i="9"/>
  <c r="T70" i="9"/>
  <c r="B71" i="9"/>
  <c r="T71" i="9"/>
  <c r="B72" i="9"/>
  <c r="T72" i="9"/>
  <c r="B73" i="9"/>
  <c r="T73" i="9"/>
  <c r="B74" i="9"/>
  <c r="T74" i="9"/>
  <c r="B75" i="9"/>
  <c r="T75" i="9"/>
  <c r="B76" i="9"/>
  <c r="T76" i="9"/>
  <c r="B77" i="9"/>
  <c r="T77" i="9"/>
  <c r="B78" i="9"/>
  <c r="T78" i="9"/>
  <c r="B79" i="9"/>
  <c r="T79" i="9"/>
  <c r="B80" i="9"/>
  <c r="T80" i="9"/>
  <c r="B81" i="9"/>
  <c r="T81" i="9"/>
  <c r="B82" i="9"/>
  <c r="T82" i="9"/>
  <c r="B83" i="9"/>
  <c r="T83" i="9"/>
  <c r="B84" i="9"/>
  <c r="T84" i="9"/>
  <c r="B85" i="9"/>
  <c r="T85" i="9"/>
  <c r="B86" i="9"/>
  <c r="T86" i="9"/>
  <c r="B87" i="9"/>
  <c r="T87" i="9"/>
  <c r="B88" i="9"/>
  <c r="T88" i="9"/>
  <c r="B89" i="9"/>
  <c r="T89" i="9"/>
  <c r="B90" i="9"/>
  <c r="T90" i="9"/>
  <c r="B91" i="9"/>
  <c r="T91" i="9"/>
  <c r="B92" i="9"/>
  <c r="T92" i="9"/>
  <c r="B93" i="9"/>
  <c r="T93" i="9"/>
  <c r="B94" i="9"/>
  <c r="T94" i="9"/>
  <c r="B95" i="9"/>
  <c r="T95" i="9"/>
  <c r="B96" i="9"/>
  <c r="T96" i="9"/>
  <c r="B97" i="9"/>
  <c r="T97" i="9"/>
  <c r="B98" i="9"/>
  <c r="T98" i="9"/>
  <c r="B99" i="9"/>
  <c r="T99" i="9"/>
  <c r="B100" i="9"/>
  <c r="T100" i="9"/>
  <c r="B101" i="9"/>
  <c r="T101" i="9"/>
  <c r="B102" i="9"/>
  <c r="T102" i="9"/>
  <c r="B103" i="9"/>
  <c r="T103" i="9"/>
  <c r="B104" i="9"/>
  <c r="T104" i="9"/>
  <c r="B105" i="9"/>
  <c r="T105" i="9"/>
  <c r="B106" i="9"/>
  <c r="T106" i="9"/>
  <c r="B107" i="9"/>
  <c r="T107" i="9"/>
  <c r="B108" i="9"/>
  <c r="T108" i="9"/>
  <c r="B109" i="9"/>
  <c r="T109" i="9"/>
  <c r="B110" i="9"/>
  <c r="T110" i="9"/>
  <c r="B111" i="9"/>
  <c r="T111" i="9"/>
  <c r="B112" i="9"/>
  <c r="T112" i="9"/>
  <c r="B113" i="9"/>
  <c r="T113" i="9"/>
  <c r="B114" i="9"/>
  <c r="T114" i="9"/>
  <c r="B115" i="9"/>
  <c r="T115" i="9"/>
  <c r="B116" i="9"/>
  <c r="T116" i="9"/>
  <c r="B117" i="9"/>
  <c r="T117" i="9"/>
  <c r="B118" i="9"/>
  <c r="T118" i="9"/>
  <c r="B119" i="9"/>
  <c r="T119" i="9"/>
  <c r="B120" i="9"/>
  <c r="T120" i="9"/>
  <c r="B121" i="9"/>
  <c r="T121" i="9"/>
  <c r="B122" i="9"/>
  <c r="T122" i="9"/>
  <c r="B123" i="9"/>
  <c r="T123" i="9"/>
  <c r="B124" i="9"/>
  <c r="T124" i="9"/>
  <c r="B125" i="9"/>
  <c r="T125" i="9"/>
  <c r="B126" i="9"/>
  <c r="T126" i="9"/>
  <c r="B127" i="9"/>
  <c r="T127" i="9"/>
  <c r="B128" i="9"/>
  <c r="T128" i="9"/>
  <c r="B129" i="9"/>
  <c r="T129" i="9"/>
  <c r="B130" i="9"/>
  <c r="T130" i="9"/>
  <c r="B131" i="9"/>
  <c r="T131" i="9"/>
  <c r="B132" i="9"/>
  <c r="T132" i="9"/>
  <c r="B133" i="9"/>
  <c r="T133" i="9"/>
  <c r="B134" i="9"/>
  <c r="T134" i="9"/>
  <c r="B135" i="9"/>
  <c r="T135" i="9"/>
  <c r="B136" i="9"/>
  <c r="T136" i="9"/>
  <c r="B137" i="9"/>
  <c r="T137" i="9"/>
  <c r="B138" i="9"/>
  <c r="T138" i="9"/>
  <c r="B139" i="9"/>
  <c r="T139" i="9"/>
  <c r="B140" i="9"/>
  <c r="T140" i="9"/>
  <c r="B141" i="9"/>
  <c r="T141" i="9"/>
  <c r="B142" i="9"/>
  <c r="T142" i="9"/>
  <c r="B143" i="9"/>
  <c r="T143" i="9"/>
  <c r="B144" i="9"/>
  <c r="T144" i="9"/>
  <c r="B145" i="9"/>
  <c r="T145" i="9"/>
  <c r="B146" i="9"/>
  <c r="T146" i="9"/>
  <c r="B147" i="9"/>
  <c r="T147" i="9"/>
  <c r="B148" i="9"/>
  <c r="T148" i="9"/>
  <c r="B149" i="9"/>
  <c r="T149" i="9"/>
  <c r="B150" i="9"/>
  <c r="T150" i="9"/>
  <c r="B151" i="9"/>
  <c r="T151" i="9"/>
  <c r="B152" i="9"/>
  <c r="T152" i="9"/>
  <c r="B153" i="9"/>
  <c r="T153" i="9"/>
  <c r="B154" i="9"/>
  <c r="T154" i="9"/>
  <c r="B155" i="9"/>
  <c r="T155" i="9"/>
  <c r="B156" i="9"/>
  <c r="T156" i="9"/>
  <c r="B157" i="9"/>
  <c r="T157" i="9"/>
  <c r="B158" i="9"/>
  <c r="T158" i="9"/>
  <c r="B159" i="9"/>
  <c r="T159" i="9"/>
  <c r="B160" i="9"/>
  <c r="T160" i="9"/>
  <c r="B161" i="9"/>
  <c r="T161" i="9"/>
  <c r="B162" i="9"/>
  <c r="T162" i="9"/>
  <c r="B163" i="9"/>
  <c r="T163" i="9"/>
  <c r="B164" i="9"/>
  <c r="T164" i="9"/>
  <c r="B165" i="9"/>
  <c r="T165" i="9"/>
  <c r="B166" i="9"/>
  <c r="T166" i="9"/>
  <c r="B167" i="9"/>
  <c r="T167" i="9"/>
  <c r="B168" i="9"/>
  <c r="T168" i="9"/>
  <c r="B169" i="9"/>
  <c r="T169" i="9"/>
  <c r="B170" i="9"/>
  <c r="T170" i="9"/>
  <c r="B171" i="9"/>
  <c r="T171" i="9"/>
  <c r="B172" i="9"/>
  <c r="T172" i="9"/>
  <c r="B173" i="9"/>
  <c r="T173" i="9"/>
  <c r="B174" i="9"/>
  <c r="T174" i="9"/>
  <c r="B175" i="9"/>
  <c r="T175" i="9"/>
  <c r="B176" i="9"/>
  <c r="T176" i="9"/>
  <c r="B177" i="9"/>
  <c r="T177" i="9"/>
  <c r="B178" i="9"/>
  <c r="T178" i="9"/>
  <c r="B179" i="9"/>
  <c r="T179" i="9"/>
  <c r="B180" i="9"/>
  <c r="T180" i="9"/>
  <c r="B181" i="9"/>
  <c r="T181" i="9"/>
  <c r="B182" i="9"/>
  <c r="T182" i="9"/>
  <c r="B183" i="9"/>
  <c r="T183" i="9"/>
  <c r="B184" i="9"/>
  <c r="T184" i="9"/>
  <c r="B185" i="9"/>
  <c r="T185" i="9"/>
  <c r="B186" i="9"/>
  <c r="T186" i="9"/>
  <c r="B187" i="9"/>
  <c r="T187" i="9"/>
  <c r="B188" i="9"/>
  <c r="T188" i="9"/>
  <c r="B189" i="9"/>
  <c r="T189" i="9"/>
  <c r="B190" i="9"/>
  <c r="T190" i="9"/>
  <c r="B191" i="9"/>
  <c r="T191" i="9"/>
  <c r="B192" i="9"/>
  <c r="T192" i="9"/>
  <c r="B193" i="9"/>
  <c r="T193" i="9"/>
  <c r="B194" i="9"/>
  <c r="T194" i="9"/>
  <c r="B195" i="9"/>
  <c r="T195" i="9"/>
  <c r="B196" i="9"/>
  <c r="T196" i="9"/>
  <c r="B197" i="9"/>
  <c r="T197" i="9"/>
  <c r="B198" i="9"/>
  <c r="T198" i="9"/>
  <c r="B199" i="9"/>
  <c r="T199" i="9"/>
  <c r="B200" i="9"/>
  <c r="T200" i="9"/>
  <c r="B201" i="9"/>
  <c r="T201" i="9"/>
  <c r="B202" i="9"/>
  <c r="T202" i="9"/>
  <c r="B203" i="9"/>
  <c r="T203" i="9"/>
  <c r="B204" i="9"/>
  <c r="T204" i="9"/>
  <c r="B205" i="9"/>
  <c r="T205" i="9"/>
  <c r="B206" i="9"/>
  <c r="T206" i="9"/>
  <c r="B207" i="9"/>
  <c r="T207" i="9"/>
  <c r="B208" i="9"/>
  <c r="T208" i="9"/>
  <c r="B209" i="9"/>
  <c r="T209" i="9"/>
  <c r="B210" i="9"/>
  <c r="T210" i="9"/>
  <c r="B211" i="9"/>
  <c r="T211" i="9"/>
  <c r="B212" i="9"/>
  <c r="T212" i="9"/>
  <c r="B213" i="9"/>
  <c r="T213" i="9"/>
  <c r="B214" i="9"/>
  <c r="T214" i="9"/>
  <c r="B215" i="9"/>
  <c r="T215" i="9"/>
  <c r="B216" i="9"/>
  <c r="T216" i="9"/>
  <c r="B217" i="9"/>
  <c r="T217" i="9"/>
  <c r="B218" i="9"/>
  <c r="T218" i="9"/>
  <c r="B219" i="9"/>
  <c r="T219" i="9"/>
  <c r="B220" i="9"/>
  <c r="T220" i="9"/>
  <c r="B221" i="9"/>
  <c r="T221" i="9"/>
  <c r="B222" i="9"/>
  <c r="T222" i="9"/>
  <c r="B223" i="9"/>
  <c r="T223" i="9"/>
  <c r="B224" i="9"/>
  <c r="T224" i="9"/>
  <c r="B225" i="9"/>
  <c r="T225" i="9"/>
  <c r="B226" i="9"/>
  <c r="T226" i="9"/>
  <c r="B227" i="9"/>
  <c r="T227" i="9"/>
  <c r="B228" i="9"/>
  <c r="T228" i="9"/>
  <c r="B229" i="9"/>
  <c r="T229" i="9"/>
  <c r="B230" i="9"/>
  <c r="T230" i="9"/>
  <c r="B231" i="9"/>
  <c r="T231" i="9"/>
  <c r="B232" i="9"/>
  <c r="T232" i="9"/>
  <c r="B233" i="9"/>
  <c r="T233" i="9"/>
  <c r="B234" i="9"/>
  <c r="T234" i="9"/>
  <c r="B235" i="9"/>
  <c r="T235" i="9"/>
  <c r="B236" i="9"/>
  <c r="T236" i="9"/>
  <c r="B237" i="9"/>
  <c r="T237" i="9"/>
  <c r="B238" i="9"/>
  <c r="T238" i="9"/>
  <c r="B239" i="9"/>
  <c r="T239" i="9"/>
  <c r="B240" i="9"/>
  <c r="T240" i="9"/>
  <c r="B241" i="9"/>
  <c r="T241" i="9"/>
  <c r="B242" i="9"/>
  <c r="T242" i="9"/>
  <c r="B243" i="9"/>
  <c r="T243" i="9"/>
  <c r="B244" i="9"/>
  <c r="T244" i="9"/>
  <c r="B245" i="9"/>
  <c r="T245" i="9"/>
  <c r="B246" i="9"/>
  <c r="T246" i="9"/>
  <c r="B247" i="9"/>
  <c r="T247" i="9"/>
  <c r="B248" i="9"/>
  <c r="T248" i="9"/>
  <c r="B249" i="9"/>
  <c r="T249" i="9"/>
  <c r="B250" i="9"/>
  <c r="T250" i="9"/>
  <c r="B251" i="9"/>
  <c r="T251" i="9"/>
  <c r="B252" i="9"/>
  <c r="T252" i="9"/>
  <c r="B253" i="9"/>
  <c r="T253" i="9"/>
  <c r="B254" i="9"/>
  <c r="T254" i="9"/>
  <c r="B255" i="9"/>
  <c r="T255" i="9"/>
  <c r="B256" i="9"/>
  <c r="T256" i="9"/>
  <c r="B257" i="9"/>
  <c r="T257" i="9"/>
  <c r="B258" i="9"/>
  <c r="T258" i="9"/>
  <c r="B259" i="9"/>
  <c r="T259" i="9"/>
  <c r="B260" i="9"/>
  <c r="T260" i="9"/>
  <c r="B261" i="9"/>
  <c r="T261" i="9"/>
  <c r="B262" i="9"/>
  <c r="T262" i="9"/>
  <c r="B263" i="9"/>
  <c r="T263" i="9"/>
  <c r="B264" i="9"/>
  <c r="T264" i="9"/>
  <c r="B265" i="9"/>
  <c r="T265" i="9"/>
  <c r="B266" i="9"/>
  <c r="T266" i="9"/>
  <c r="B267" i="9"/>
  <c r="T267" i="9"/>
  <c r="B268" i="9"/>
  <c r="T268" i="9"/>
  <c r="B269" i="9"/>
  <c r="T269" i="9"/>
  <c r="B270" i="9"/>
  <c r="T270" i="9"/>
  <c r="B271" i="9"/>
  <c r="T271" i="9"/>
  <c r="B272" i="9"/>
  <c r="T272" i="9"/>
  <c r="B273" i="9"/>
  <c r="T273" i="9"/>
  <c r="B274" i="9"/>
  <c r="T274" i="9"/>
  <c r="B275" i="9"/>
  <c r="T275" i="9"/>
  <c r="B276" i="9"/>
  <c r="T276" i="9"/>
  <c r="B277" i="9"/>
  <c r="T277" i="9"/>
  <c r="B278" i="9"/>
  <c r="T278" i="9"/>
  <c r="B279" i="9"/>
  <c r="T279" i="9"/>
  <c r="B280" i="9"/>
  <c r="T280" i="9"/>
  <c r="B281" i="9"/>
  <c r="T281" i="9"/>
  <c r="B282" i="9"/>
  <c r="T282" i="9"/>
  <c r="B283" i="9"/>
  <c r="T283" i="9"/>
  <c r="B284" i="9"/>
  <c r="T284" i="9"/>
  <c r="B285" i="9"/>
  <c r="T285" i="9"/>
  <c r="B286" i="9"/>
  <c r="T286" i="9"/>
  <c r="B287" i="9"/>
  <c r="T287" i="9"/>
  <c r="B288" i="9"/>
  <c r="T288" i="9"/>
  <c r="B289" i="9"/>
  <c r="T289" i="9"/>
  <c r="B290" i="9"/>
  <c r="T290" i="9"/>
  <c r="B291" i="9"/>
  <c r="T291" i="9"/>
  <c r="B292" i="9"/>
  <c r="T292" i="9"/>
  <c r="B293" i="9"/>
  <c r="T293" i="9"/>
  <c r="B294" i="9"/>
  <c r="T294" i="9"/>
  <c r="B295" i="9"/>
  <c r="T295" i="9"/>
  <c r="B296" i="9"/>
  <c r="T296" i="9"/>
  <c r="B297" i="9"/>
  <c r="T297" i="9"/>
  <c r="B298" i="9"/>
  <c r="T298" i="9"/>
  <c r="B299" i="9"/>
  <c r="T299" i="9"/>
  <c r="B300" i="9"/>
  <c r="T300" i="9"/>
  <c r="B301" i="9"/>
  <c r="T301" i="9"/>
  <c r="B302" i="9"/>
  <c r="T302" i="9"/>
  <c r="B303" i="9"/>
  <c r="T303" i="9"/>
  <c r="B304" i="9"/>
  <c r="T304" i="9"/>
  <c r="B305" i="9"/>
  <c r="T305" i="9"/>
  <c r="B306" i="9"/>
  <c r="T306" i="9"/>
  <c r="B307" i="9"/>
  <c r="T307" i="9"/>
  <c r="B308" i="9"/>
  <c r="T308" i="9"/>
  <c r="B309" i="9"/>
  <c r="T309" i="9"/>
  <c r="B310" i="9"/>
  <c r="T310" i="9"/>
  <c r="B311" i="9"/>
  <c r="T311" i="9"/>
  <c r="B312" i="9"/>
  <c r="T312" i="9"/>
  <c r="B313" i="9"/>
  <c r="T313" i="9"/>
  <c r="B314" i="9"/>
  <c r="T314" i="9"/>
  <c r="B315" i="9"/>
  <c r="T315" i="9"/>
  <c r="B316" i="9"/>
  <c r="T316" i="9"/>
  <c r="B317" i="9"/>
  <c r="T317" i="9"/>
  <c r="B318" i="9"/>
  <c r="T318" i="9"/>
  <c r="B319" i="9"/>
  <c r="T319" i="9"/>
  <c r="B320" i="9"/>
  <c r="T320" i="9"/>
  <c r="B321" i="9"/>
  <c r="T321" i="9"/>
  <c r="B322" i="9"/>
  <c r="T322" i="9"/>
  <c r="B323" i="9"/>
  <c r="T323" i="9"/>
  <c r="B324" i="9"/>
  <c r="T324" i="9"/>
  <c r="B325" i="9"/>
  <c r="T325" i="9"/>
  <c r="B326" i="9"/>
  <c r="T326" i="9"/>
  <c r="B327" i="9"/>
  <c r="T327" i="9"/>
  <c r="B328" i="9"/>
  <c r="T328" i="9"/>
  <c r="B329" i="9"/>
  <c r="T329" i="9"/>
  <c r="B330" i="9"/>
  <c r="T330" i="9"/>
  <c r="B331" i="9"/>
  <c r="T331" i="9"/>
  <c r="B332" i="9"/>
  <c r="T332" i="9"/>
  <c r="B333" i="9"/>
  <c r="T333" i="9"/>
  <c r="B334" i="9"/>
  <c r="T334" i="9"/>
  <c r="B335" i="9"/>
  <c r="T335" i="9"/>
  <c r="B336" i="9"/>
  <c r="T336" i="9"/>
  <c r="B337" i="9"/>
  <c r="T337" i="9"/>
  <c r="B338" i="9"/>
  <c r="T338" i="9"/>
  <c r="B339" i="9"/>
  <c r="T339" i="9"/>
  <c r="B340" i="9"/>
  <c r="T340" i="9"/>
  <c r="B341" i="9"/>
  <c r="T341" i="9"/>
  <c r="B342" i="9"/>
  <c r="T342" i="9"/>
  <c r="B343" i="9"/>
  <c r="T343" i="9"/>
  <c r="B344" i="9"/>
  <c r="T344" i="9"/>
  <c r="B345" i="9"/>
  <c r="T345" i="9"/>
  <c r="B346" i="9"/>
  <c r="T346" i="9"/>
  <c r="B347" i="9"/>
  <c r="T347" i="9"/>
  <c r="B348" i="9"/>
  <c r="T348" i="9"/>
  <c r="B349" i="9"/>
  <c r="T349" i="9"/>
  <c r="B350" i="9"/>
  <c r="T350" i="9"/>
  <c r="B351" i="9"/>
  <c r="T351" i="9"/>
  <c r="B352" i="9"/>
  <c r="T352" i="9"/>
  <c r="B353" i="9"/>
  <c r="T353" i="9"/>
  <c r="B354" i="9"/>
  <c r="T354" i="9"/>
  <c r="B355" i="9"/>
  <c r="T355" i="9"/>
  <c r="B356" i="9"/>
  <c r="T356" i="9"/>
  <c r="B357" i="9"/>
  <c r="T357" i="9"/>
  <c r="B358" i="9"/>
  <c r="T358" i="9"/>
  <c r="B359" i="9"/>
  <c r="T359" i="9"/>
  <c r="B360" i="9"/>
  <c r="T360" i="9"/>
  <c r="B361" i="9"/>
  <c r="T361" i="9"/>
  <c r="B362" i="9"/>
  <c r="T362" i="9"/>
  <c r="B363" i="9"/>
  <c r="T363" i="9"/>
  <c r="B364" i="9"/>
  <c r="T364" i="9"/>
  <c r="B365" i="9"/>
  <c r="T365" i="9"/>
  <c r="B366" i="9"/>
  <c r="T366" i="9"/>
  <c r="B367" i="9"/>
  <c r="T367" i="9"/>
  <c r="B368" i="9"/>
  <c r="T368" i="9"/>
  <c r="B369" i="9"/>
  <c r="T369" i="9"/>
  <c r="B370" i="9"/>
  <c r="T370" i="9"/>
  <c r="B371" i="9"/>
  <c r="T371" i="9"/>
  <c r="B372" i="9"/>
  <c r="T372" i="9"/>
  <c r="B373" i="9"/>
  <c r="T373" i="9"/>
  <c r="B374" i="9"/>
  <c r="T374" i="9"/>
  <c r="B375" i="9"/>
  <c r="T375" i="9"/>
  <c r="B376" i="9"/>
  <c r="T376" i="9"/>
  <c r="B377" i="9"/>
  <c r="T377" i="9"/>
  <c r="B378" i="9"/>
  <c r="T378" i="9"/>
  <c r="B379" i="9"/>
  <c r="T379" i="9"/>
  <c r="B380" i="9"/>
  <c r="T380" i="9"/>
  <c r="B381" i="9"/>
  <c r="T381" i="9"/>
  <c r="B382" i="9"/>
  <c r="T382" i="9"/>
  <c r="B383" i="9"/>
  <c r="T383" i="9"/>
  <c r="B384" i="9"/>
  <c r="T384" i="9"/>
  <c r="B385" i="9"/>
  <c r="T385" i="9"/>
  <c r="B386" i="9"/>
  <c r="T386" i="9"/>
  <c r="B387" i="9"/>
  <c r="T387" i="9"/>
  <c r="B388" i="9"/>
  <c r="T388" i="9"/>
  <c r="B389" i="9"/>
  <c r="T389" i="9"/>
  <c r="B390" i="9"/>
  <c r="T390" i="9"/>
  <c r="B391" i="9"/>
  <c r="T391" i="9"/>
  <c r="B392" i="9"/>
  <c r="T392" i="9"/>
  <c r="B393" i="9"/>
  <c r="T393" i="9"/>
  <c r="B394" i="9"/>
  <c r="T394" i="9"/>
  <c r="B395" i="9"/>
  <c r="T395" i="9"/>
  <c r="B396" i="9"/>
  <c r="T396" i="9"/>
  <c r="B397" i="9"/>
  <c r="T397" i="9"/>
  <c r="B398" i="9"/>
  <c r="T398" i="9"/>
  <c r="B399" i="9"/>
  <c r="T399" i="9"/>
  <c r="B400" i="9"/>
  <c r="T400" i="9"/>
  <c r="B401" i="9"/>
  <c r="T401" i="9"/>
  <c r="B402" i="9"/>
  <c r="T402" i="9"/>
  <c r="B403" i="9"/>
  <c r="T403" i="9"/>
  <c r="B404" i="9"/>
  <c r="T404" i="9"/>
  <c r="B405" i="9"/>
  <c r="T405" i="9"/>
  <c r="B406" i="9"/>
  <c r="T406" i="9"/>
  <c r="B407" i="9"/>
  <c r="T407" i="9"/>
  <c r="B408" i="9"/>
  <c r="T408" i="9"/>
  <c r="B409" i="9"/>
  <c r="T409" i="9"/>
  <c r="B410" i="9"/>
  <c r="T410" i="9"/>
  <c r="B411" i="9"/>
  <c r="T411" i="9"/>
  <c r="B412" i="9"/>
  <c r="T412" i="9"/>
  <c r="B413" i="9"/>
  <c r="T413" i="9"/>
  <c r="B414" i="9"/>
  <c r="T414" i="9"/>
  <c r="B415" i="9"/>
  <c r="T415" i="9"/>
  <c r="B416" i="9"/>
  <c r="T416" i="9"/>
  <c r="B417" i="9"/>
  <c r="T417" i="9"/>
  <c r="B418" i="9"/>
  <c r="T418" i="9"/>
  <c r="B419" i="9"/>
  <c r="T419" i="9"/>
  <c r="B420" i="9"/>
  <c r="T420" i="9"/>
  <c r="B421" i="9"/>
  <c r="T421" i="9"/>
  <c r="B422" i="9"/>
  <c r="T422" i="9"/>
  <c r="B423" i="9"/>
  <c r="T423" i="9"/>
  <c r="B424" i="9"/>
  <c r="T424" i="9"/>
  <c r="B425" i="9"/>
  <c r="T425" i="9"/>
  <c r="B426" i="9"/>
  <c r="T426" i="9"/>
  <c r="B427" i="9"/>
  <c r="T427" i="9"/>
  <c r="B428" i="9"/>
  <c r="T428" i="9"/>
  <c r="B429" i="9"/>
  <c r="T429" i="9"/>
  <c r="B430" i="9"/>
  <c r="T430" i="9"/>
  <c r="B431" i="9"/>
  <c r="T431" i="9"/>
  <c r="B432" i="9"/>
  <c r="T432" i="9"/>
  <c r="B433" i="9"/>
  <c r="T433" i="9"/>
  <c r="B434" i="9"/>
  <c r="T434" i="9"/>
  <c r="B435" i="9"/>
  <c r="T435" i="9"/>
  <c r="B436" i="9"/>
  <c r="T436" i="9"/>
  <c r="B437" i="9"/>
  <c r="T437" i="9"/>
  <c r="B438" i="9"/>
  <c r="T438" i="9"/>
  <c r="B439" i="9"/>
  <c r="T439" i="9"/>
  <c r="B440" i="9"/>
  <c r="T440" i="9"/>
  <c r="B441" i="9"/>
  <c r="T441" i="9"/>
  <c r="B442" i="9"/>
  <c r="T442" i="9"/>
  <c r="B443" i="9"/>
  <c r="T443" i="9"/>
  <c r="B444" i="9"/>
  <c r="T444" i="9"/>
  <c r="B445" i="9"/>
  <c r="T445" i="9"/>
  <c r="B446" i="9"/>
  <c r="T446" i="9"/>
  <c r="B447" i="9"/>
  <c r="T447" i="9"/>
  <c r="B448" i="9"/>
  <c r="T448" i="9"/>
  <c r="B449" i="9"/>
  <c r="T449" i="9"/>
  <c r="B450" i="9"/>
  <c r="T450" i="9"/>
  <c r="B451" i="9"/>
  <c r="T451" i="9"/>
  <c r="B452" i="9"/>
  <c r="T452" i="9"/>
  <c r="B453" i="9"/>
  <c r="T453" i="9"/>
  <c r="B454" i="9"/>
  <c r="T454" i="9"/>
  <c r="B455" i="9"/>
  <c r="T455" i="9"/>
  <c r="B456" i="9"/>
  <c r="T456" i="9"/>
  <c r="B457" i="9"/>
  <c r="T457" i="9"/>
  <c r="B458" i="9"/>
  <c r="T458" i="9"/>
  <c r="B459" i="9"/>
  <c r="T459" i="9"/>
  <c r="B460" i="9"/>
  <c r="T460" i="9"/>
  <c r="B461" i="9"/>
  <c r="T461" i="9"/>
  <c r="B462" i="9"/>
  <c r="T462" i="9"/>
  <c r="B463" i="9"/>
  <c r="T463" i="9"/>
  <c r="B464" i="9"/>
  <c r="T464" i="9"/>
  <c r="B465" i="9"/>
  <c r="T465" i="9"/>
  <c r="B466" i="9"/>
  <c r="T466" i="9"/>
  <c r="B467" i="9"/>
  <c r="T467" i="9"/>
  <c r="B468" i="9"/>
  <c r="T468" i="9"/>
  <c r="B469" i="9"/>
  <c r="T469" i="9"/>
  <c r="B470" i="9"/>
  <c r="T470" i="9"/>
  <c r="B471" i="9"/>
  <c r="T471" i="9"/>
  <c r="B472" i="9"/>
  <c r="T472" i="9"/>
  <c r="B473" i="9"/>
  <c r="T473" i="9"/>
  <c r="B474" i="9"/>
  <c r="T474" i="9"/>
  <c r="B475" i="9"/>
  <c r="T475" i="9"/>
  <c r="B476" i="9"/>
  <c r="T476" i="9"/>
  <c r="B477" i="9"/>
  <c r="T477" i="9"/>
  <c r="B478" i="9"/>
  <c r="T478" i="9"/>
  <c r="B479" i="9"/>
  <c r="T479" i="9"/>
  <c r="B480" i="9"/>
  <c r="T480" i="9"/>
  <c r="B481" i="9"/>
  <c r="T481" i="9"/>
  <c r="B482" i="9"/>
  <c r="T482" i="9"/>
  <c r="B483" i="9"/>
  <c r="T483" i="9"/>
  <c r="B484" i="9"/>
  <c r="T484" i="9"/>
  <c r="B485" i="9"/>
  <c r="T485" i="9"/>
  <c r="B486" i="9"/>
  <c r="T486" i="9"/>
  <c r="B487" i="9"/>
  <c r="T487" i="9"/>
  <c r="B488" i="9"/>
  <c r="T488" i="9"/>
  <c r="B489" i="9"/>
  <c r="T489" i="9"/>
  <c r="B490" i="9"/>
  <c r="T490" i="9"/>
  <c r="B491" i="9"/>
  <c r="T491" i="9"/>
  <c r="B492" i="9"/>
  <c r="T492" i="9"/>
  <c r="B493" i="9"/>
  <c r="T493" i="9"/>
  <c r="B494" i="9"/>
  <c r="T494" i="9"/>
  <c r="B495" i="9"/>
  <c r="T495" i="9"/>
  <c r="B496" i="9"/>
  <c r="T496" i="9"/>
  <c r="B497" i="9"/>
  <c r="T497" i="9"/>
  <c r="B498" i="9"/>
  <c r="T498" i="9"/>
  <c r="B499" i="9"/>
  <c r="T499" i="9"/>
  <c r="B500" i="9"/>
  <c r="T500" i="9"/>
  <c r="B501" i="9"/>
  <c r="T501" i="9"/>
  <c r="B502" i="9"/>
  <c r="T502" i="9"/>
  <c r="B503" i="9"/>
  <c r="T503" i="9"/>
  <c r="B504" i="9"/>
  <c r="T504" i="9"/>
  <c r="B505" i="9"/>
  <c r="T505" i="9"/>
  <c r="B506" i="9"/>
  <c r="T506" i="9"/>
  <c r="B507" i="9"/>
  <c r="T507" i="9"/>
  <c r="B508" i="9"/>
  <c r="T508" i="9"/>
  <c r="B509" i="9"/>
  <c r="T509" i="9"/>
  <c r="B510" i="9"/>
  <c r="T510" i="9"/>
  <c r="B511" i="9"/>
  <c r="T511" i="9"/>
  <c r="B512" i="9"/>
  <c r="T512" i="9"/>
  <c r="B513" i="9"/>
  <c r="T513" i="9"/>
  <c r="B514" i="9"/>
  <c r="T514" i="9"/>
  <c r="B515" i="9"/>
  <c r="T515" i="9"/>
  <c r="B516" i="9"/>
  <c r="T516" i="9"/>
  <c r="B517" i="9"/>
  <c r="T517" i="9"/>
  <c r="B518" i="9"/>
  <c r="T518" i="9"/>
  <c r="B519" i="9"/>
  <c r="T519" i="9"/>
  <c r="B520" i="9"/>
  <c r="T520" i="9"/>
  <c r="B521" i="9"/>
  <c r="T521" i="9"/>
  <c r="B522" i="9"/>
  <c r="T522" i="9"/>
  <c r="B523" i="9"/>
  <c r="T523" i="9"/>
  <c r="B524" i="9"/>
  <c r="T524" i="9"/>
  <c r="B525" i="9"/>
  <c r="T525" i="9"/>
  <c r="B526" i="9"/>
  <c r="T526" i="9"/>
  <c r="B527" i="9"/>
  <c r="T527" i="9"/>
  <c r="B528" i="9"/>
  <c r="T528" i="9"/>
  <c r="B529" i="9"/>
  <c r="T529" i="9"/>
  <c r="B530" i="9"/>
  <c r="T530" i="9"/>
  <c r="B531" i="9"/>
  <c r="T531" i="9"/>
  <c r="B532" i="9"/>
  <c r="T532" i="9"/>
  <c r="B533" i="9"/>
  <c r="T533" i="9"/>
  <c r="B534" i="9"/>
  <c r="T534" i="9"/>
  <c r="B535" i="9"/>
  <c r="T535" i="9"/>
  <c r="B536" i="9"/>
  <c r="T536" i="9"/>
  <c r="B537" i="9"/>
  <c r="T537" i="9"/>
  <c r="B538" i="9"/>
  <c r="T538" i="9"/>
  <c r="B539" i="9"/>
  <c r="T539" i="9"/>
  <c r="B540" i="9"/>
  <c r="T540" i="9"/>
  <c r="B541" i="9"/>
  <c r="T541" i="9"/>
  <c r="B542" i="9"/>
  <c r="T542" i="9"/>
  <c r="B543" i="9"/>
  <c r="T543" i="9"/>
  <c r="B544" i="9"/>
  <c r="T544" i="9"/>
  <c r="B545" i="9"/>
  <c r="T545" i="9"/>
  <c r="B546" i="9"/>
  <c r="T546" i="9"/>
  <c r="B547" i="9"/>
  <c r="T547" i="9"/>
  <c r="B548" i="9"/>
  <c r="T548" i="9"/>
  <c r="B549" i="9"/>
  <c r="T549" i="9"/>
  <c r="B550" i="9"/>
  <c r="T550" i="9"/>
  <c r="B551" i="9"/>
  <c r="T551" i="9"/>
  <c r="B552" i="9"/>
  <c r="T552" i="9"/>
  <c r="B553" i="9"/>
  <c r="T553" i="9"/>
  <c r="B554" i="9"/>
  <c r="T554" i="9"/>
  <c r="B555" i="9"/>
  <c r="T555" i="9"/>
  <c r="B556" i="9"/>
  <c r="T556" i="9"/>
  <c r="B557" i="9"/>
  <c r="T557" i="9"/>
  <c r="B558" i="9"/>
  <c r="T558" i="9"/>
  <c r="B559" i="9"/>
  <c r="T559" i="9"/>
  <c r="B560" i="9"/>
  <c r="T560" i="9"/>
  <c r="B561" i="9"/>
  <c r="T561" i="9"/>
  <c r="B562" i="9"/>
  <c r="T562" i="9"/>
  <c r="B563" i="9"/>
  <c r="T563" i="9"/>
  <c r="B564" i="9"/>
  <c r="T564" i="9"/>
  <c r="B565" i="9"/>
  <c r="T565" i="9"/>
  <c r="B566" i="9"/>
  <c r="T566" i="9"/>
  <c r="B567" i="9"/>
  <c r="T567" i="9"/>
  <c r="B568" i="9"/>
  <c r="T568" i="9"/>
  <c r="B569" i="9"/>
  <c r="T569" i="9"/>
  <c r="B570" i="9"/>
  <c r="T570" i="9"/>
  <c r="B571" i="9"/>
  <c r="T571" i="9"/>
  <c r="B572" i="9"/>
  <c r="T572" i="9"/>
  <c r="B573" i="9"/>
  <c r="T573" i="9"/>
  <c r="B574" i="9"/>
  <c r="T574" i="9"/>
  <c r="B575" i="9"/>
  <c r="T575" i="9"/>
  <c r="B576" i="9"/>
  <c r="T576" i="9"/>
  <c r="B577" i="9"/>
  <c r="T577" i="9"/>
  <c r="B578" i="9"/>
  <c r="T578" i="9"/>
  <c r="B579" i="9"/>
  <c r="T579" i="9"/>
  <c r="B580" i="9"/>
  <c r="T580" i="9"/>
  <c r="B581" i="9"/>
  <c r="T581" i="9"/>
  <c r="B582" i="9"/>
  <c r="T582" i="9"/>
  <c r="B583" i="9"/>
  <c r="T583" i="9"/>
  <c r="B584" i="9"/>
  <c r="T584" i="9"/>
  <c r="B585" i="9"/>
  <c r="T585" i="9"/>
  <c r="B586" i="9"/>
  <c r="T586" i="9"/>
  <c r="B587" i="9"/>
  <c r="T587" i="9"/>
  <c r="B588" i="9"/>
  <c r="T588" i="9"/>
  <c r="B589" i="9"/>
  <c r="T589" i="9"/>
  <c r="B590" i="9"/>
  <c r="T590" i="9"/>
  <c r="B591" i="9"/>
  <c r="T591" i="9"/>
  <c r="B592" i="9"/>
  <c r="T592" i="9"/>
  <c r="B593" i="9"/>
  <c r="T593" i="9"/>
  <c r="B594" i="9"/>
  <c r="T594" i="9"/>
  <c r="B595" i="9"/>
  <c r="T595" i="9"/>
  <c r="B596" i="9"/>
  <c r="T596" i="9"/>
  <c r="B597" i="9"/>
  <c r="T597" i="9"/>
  <c r="B598" i="9"/>
  <c r="T598" i="9"/>
  <c r="B599" i="9"/>
  <c r="T599" i="9"/>
  <c r="B600" i="9"/>
  <c r="T600" i="9"/>
  <c r="B601" i="9"/>
  <c r="T601" i="9"/>
  <c r="B602" i="9"/>
  <c r="T602" i="9"/>
  <c r="B603" i="9"/>
  <c r="T603" i="9"/>
  <c r="B604" i="9"/>
  <c r="T604" i="9"/>
  <c r="B605" i="9"/>
  <c r="T605" i="9"/>
  <c r="B606" i="9"/>
  <c r="T606" i="9"/>
  <c r="B607" i="9"/>
  <c r="T607" i="9"/>
  <c r="B608" i="9"/>
  <c r="T608" i="9"/>
  <c r="B609" i="9"/>
  <c r="T609" i="9"/>
  <c r="B610" i="9"/>
  <c r="T610" i="9"/>
  <c r="B611" i="9"/>
  <c r="T611" i="9"/>
  <c r="B612" i="9"/>
  <c r="T612" i="9"/>
  <c r="B613" i="9"/>
  <c r="T613" i="9"/>
  <c r="B614" i="9"/>
  <c r="T614" i="9"/>
  <c r="B615" i="9"/>
  <c r="T615" i="9"/>
  <c r="B616" i="9"/>
  <c r="T616" i="9"/>
  <c r="B617" i="9"/>
  <c r="T617" i="9"/>
  <c r="B618" i="9"/>
  <c r="T618" i="9"/>
  <c r="B619" i="9"/>
  <c r="T619" i="9"/>
  <c r="B620" i="9"/>
  <c r="T620" i="9"/>
  <c r="B621" i="9"/>
  <c r="T621" i="9"/>
  <c r="B622" i="9"/>
  <c r="T622" i="9"/>
  <c r="B623" i="9"/>
  <c r="T623" i="9"/>
  <c r="B624" i="9"/>
  <c r="T624" i="9"/>
  <c r="B625" i="9"/>
  <c r="T625" i="9"/>
  <c r="B626" i="9"/>
  <c r="T626" i="9"/>
  <c r="B627" i="9"/>
  <c r="T627" i="9"/>
  <c r="B628" i="9"/>
  <c r="T628" i="9"/>
  <c r="B629" i="9"/>
  <c r="T629" i="9"/>
  <c r="B630" i="9"/>
  <c r="T630" i="9"/>
  <c r="B631" i="9"/>
  <c r="T631" i="9"/>
  <c r="B632" i="9"/>
  <c r="T632" i="9"/>
  <c r="B633" i="9"/>
  <c r="T633" i="9"/>
  <c r="B634" i="9"/>
  <c r="T634" i="9"/>
  <c r="B635" i="9"/>
  <c r="T635" i="9"/>
  <c r="B636" i="9"/>
  <c r="T636" i="9"/>
  <c r="B637" i="9"/>
  <c r="T637" i="9"/>
  <c r="B638" i="9"/>
  <c r="T638" i="9"/>
  <c r="B639" i="9"/>
  <c r="T639" i="9"/>
  <c r="B640" i="9"/>
  <c r="T640" i="9"/>
  <c r="B641" i="9"/>
  <c r="T641" i="9"/>
  <c r="B642" i="9"/>
  <c r="T642" i="9"/>
  <c r="B643" i="9"/>
  <c r="T643" i="9"/>
  <c r="B644" i="9"/>
  <c r="T644" i="9"/>
  <c r="B645" i="9"/>
  <c r="T645" i="9"/>
  <c r="B646" i="9"/>
  <c r="T646" i="9"/>
  <c r="B647" i="9"/>
  <c r="T647" i="9"/>
  <c r="B648" i="9"/>
  <c r="T648" i="9"/>
  <c r="B649" i="9"/>
  <c r="T649" i="9"/>
  <c r="B650" i="9"/>
  <c r="T650" i="9"/>
  <c r="B651" i="9"/>
  <c r="T651" i="9"/>
  <c r="B652" i="9"/>
  <c r="T652" i="9"/>
  <c r="B653" i="9"/>
  <c r="T653" i="9"/>
  <c r="B654" i="9"/>
  <c r="T654" i="9"/>
  <c r="B655" i="9"/>
  <c r="T655" i="9"/>
  <c r="B656" i="9"/>
  <c r="T656" i="9"/>
  <c r="B657" i="9"/>
  <c r="T657" i="9"/>
  <c r="B658" i="9"/>
  <c r="T658" i="9"/>
  <c r="B659" i="9"/>
  <c r="T659" i="9"/>
  <c r="B660" i="9"/>
  <c r="T660" i="9"/>
  <c r="B661" i="9"/>
  <c r="T661" i="9"/>
  <c r="B662" i="9"/>
  <c r="T662" i="9"/>
  <c r="B663" i="9"/>
  <c r="T663" i="9"/>
  <c r="B664" i="9"/>
  <c r="T664" i="9"/>
  <c r="B665" i="9"/>
  <c r="T665" i="9"/>
  <c r="B666" i="9"/>
  <c r="T666" i="9"/>
  <c r="B667" i="9"/>
  <c r="T667" i="9"/>
  <c r="B668" i="9"/>
  <c r="T668" i="9"/>
  <c r="B669" i="9"/>
  <c r="T669" i="9"/>
  <c r="B670" i="9"/>
  <c r="T670" i="9"/>
  <c r="B671" i="9"/>
  <c r="T671" i="9"/>
  <c r="B672" i="9"/>
  <c r="T672" i="9"/>
  <c r="B673" i="9"/>
  <c r="T673" i="9"/>
  <c r="B674" i="9"/>
  <c r="T674" i="9"/>
  <c r="B675" i="9"/>
  <c r="T675" i="9"/>
  <c r="B676" i="9"/>
  <c r="T676" i="9"/>
  <c r="B677" i="9"/>
  <c r="T677" i="9"/>
  <c r="B678" i="9"/>
  <c r="T678" i="9"/>
  <c r="B679" i="9"/>
  <c r="T679" i="9"/>
  <c r="B680" i="9"/>
  <c r="T680" i="9"/>
  <c r="B681" i="9"/>
  <c r="T681" i="9"/>
  <c r="B682" i="9"/>
  <c r="T682" i="9"/>
  <c r="B683" i="9"/>
  <c r="T683" i="9"/>
  <c r="B684" i="9"/>
  <c r="T684" i="9"/>
  <c r="B685" i="9"/>
  <c r="T685" i="9"/>
  <c r="B686" i="9"/>
  <c r="T686" i="9"/>
  <c r="B687" i="9"/>
  <c r="T687" i="9"/>
  <c r="B688" i="9"/>
  <c r="T688" i="9"/>
  <c r="B689" i="9"/>
  <c r="T689" i="9"/>
  <c r="B690" i="9"/>
  <c r="T690" i="9"/>
  <c r="B691" i="9"/>
  <c r="T691" i="9"/>
  <c r="B692" i="9"/>
  <c r="T692" i="9"/>
  <c r="B693" i="9"/>
  <c r="T693" i="9"/>
  <c r="B694" i="9"/>
  <c r="T694" i="9"/>
  <c r="B695" i="9"/>
  <c r="T695" i="9"/>
  <c r="B696" i="9"/>
  <c r="T696" i="9"/>
  <c r="B697" i="9"/>
  <c r="T697" i="9"/>
  <c r="B698" i="9"/>
  <c r="T698" i="9"/>
  <c r="B699" i="9"/>
  <c r="T699" i="9"/>
  <c r="B700" i="9"/>
  <c r="T700" i="9"/>
  <c r="B701" i="9"/>
  <c r="T701" i="9"/>
  <c r="B702" i="9"/>
  <c r="T702" i="9"/>
  <c r="B703" i="9"/>
  <c r="T703" i="9"/>
  <c r="B704" i="9"/>
  <c r="T704" i="9"/>
  <c r="B705" i="9"/>
  <c r="T705" i="9"/>
  <c r="B706" i="9"/>
  <c r="T706" i="9"/>
  <c r="B707" i="9"/>
  <c r="T707" i="9"/>
  <c r="B708" i="9"/>
  <c r="T708" i="9"/>
  <c r="B709" i="9"/>
  <c r="T709" i="9"/>
  <c r="B710" i="9"/>
  <c r="T710" i="9"/>
  <c r="B711" i="9"/>
  <c r="T711" i="9"/>
  <c r="B712" i="9"/>
  <c r="T712" i="9"/>
  <c r="B713" i="9"/>
  <c r="T713" i="9"/>
  <c r="B714" i="9"/>
  <c r="T714" i="9"/>
  <c r="B715" i="9"/>
  <c r="T715" i="9"/>
  <c r="B716" i="9"/>
  <c r="T716" i="9"/>
  <c r="B717" i="9"/>
  <c r="T717" i="9"/>
  <c r="B718" i="9"/>
  <c r="T718" i="9"/>
  <c r="B719" i="9"/>
  <c r="T719" i="9"/>
  <c r="B720" i="9"/>
  <c r="T720" i="9"/>
  <c r="B721" i="9"/>
  <c r="T721" i="9"/>
  <c r="B722" i="9"/>
  <c r="T722" i="9"/>
  <c r="B723" i="9"/>
  <c r="T723" i="9"/>
  <c r="B724" i="9"/>
  <c r="T724" i="9"/>
  <c r="B725" i="9"/>
  <c r="T725" i="9"/>
  <c r="B726" i="9"/>
  <c r="T726" i="9"/>
  <c r="B727" i="9"/>
  <c r="T727" i="9"/>
  <c r="B728" i="9"/>
  <c r="T728" i="9"/>
  <c r="B729" i="9"/>
  <c r="T729" i="9"/>
  <c r="B730" i="9"/>
  <c r="T730" i="9"/>
  <c r="B731" i="9"/>
  <c r="T731" i="9"/>
  <c r="B732" i="9"/>
  <c r="T732" i="9"/>
  <c r="B733" i="9"/>
  <c r="T733" i="9"/>
  <c r="B734" i="9"/>
  <c r="T734" i="9"/>
  <c r="B735" i="9"/>
  <c r="T735" i="9"/>
  <c r="B736" i="9"/>
  <c r="T736" i="9"/>
  <c r="B737" i="9"/>
  <c r="T737" i="9"/>
  <c r="B738" i="9"/>
  <c r="T738" i="9"/>
  <c r="B739" i="9"/>
  <c r="T739" i="9"/>
  <c r="B740" i="9"/>
  <c r="T740" i="9"/>
  <c r="B741" i="9"/>
  <c r="T741" i="9"/>
  <c r="B742" i="9"/>
  <c r="T742" i="9"/>
  <c r="B743" i="9"/>
  <c r="T743" i="9"/>
  <c r="B744" i="9"/>
  <c r="T744" i="9"/>
  <c r="B745" i="9"/>
  <c r="T745" i="9"/>
  <c r="B746" i="9"/>
  <c r="T746" i="9"/>
  <c r="B747" i="9"/>
  <c r="T747" i="9"/>
  <c r="B748" i="9"/>
  <c r="T748" i="9"/>
  <c r="B749" i="9"/>
  <c r="T749" i="9"/>
  <c r="B750" i="9"/>
  <c r="T750" i="9"/>
  <c r="B751" i="9"/>
  <c r="T751" i="9"/>
  <c r="B752" i="9"/>
  <c r="T752" i="9"/>
  <c r="B753" i="9"/>
  <c r="T753" i="9"/>
  <c r="B754" i="9"/>
  <c r="T754" i="9"/>
  <c r="B755" i="9"/>
  <c r="T755" i="9"/>
  <c r="B756" i="9"/>
  <c r="T756" i="9"/>
  <c r="B757" i="9"/>
  <c r="T757" i="9"/>
  <c r="B758" i="9"/>
  <c r="T758" i="9"/>
  <c r="B759" i="9"/>
  <c r="T759" i="9"/>
  <c r="B760" i="9"/>
  <c r="T760" i="9"/>
  <c r="B761" i="9"/>
  <c r="T761" i="9"/>
  <c r="B762" i="9"/>
  <c r="T762" i="9"/>
  <c r="B763" i="9"/>
  <c r="T763" i="9"/>
  <c r="B764" i="9"/>
  <c r="T764" i="9"/>
  <c r="B765" i="9"/>
  <c r="T765" i="9"/>
  <c r="B766" i="9"/>
  <c r="T766" i="9"/>
  <c r="B767" i="9"/>
  <c r="T767" i="9"/>
  <c r="B768" i="9"/>
  <c r="T768" i="9"/>
  <c r="B769" i="9"/>
  <c r="T769" i="9"/>
  <c r="B770" i="9"/>
  <c r="T770" i="9"/>
  <c r="B771" i="9"/>
  <c r="T771" i="9"/>
  <c r="B772" i="9"/>
  <c r="T772" i="9"/>
  <c r="B773" i="9"/>
  <c r="T773" i="9"/>
  <c r="B774" i="9"/>
  <c r="T774" i="9"/>
  <c r="B775" i="9"/>
  <c r="T775" i="9"/>
  <c r="B776" i="9"/>
  <c r="T776" i="9"/>
  <c r="B777" i="9"/>
  <c r="T777" i="9"/>
  <c r="B778" i="9"/>
  <c r="T778" i="9"/>
  <c r="B779" i="9"/>
  <c r="T779" i="9"/>
  <c r="B780" i="9"/>
  <c r="T780" i="9"/>
  <c r="B781" i="9"/>
  <c r="T781" i="9"/>
  <c r="B782" i="9"/>
  <c r="T782" i="9"/>
  <c r="B783" i="9"/>
  <c r="T783" i="9"/>
  <c r="B784" i="9"/>
  <c r="T784" i="9"/>
  <c r="B785" i="9"/>
  <c r="T785" i="9"/>
  <c r="B786" i="9"/>
  <c r="T786" i="9"/>
  <c r="B787" i="9"/>
  <c r="T787" i="9"/>
  <c r="B788" i="9"/>
  <c r="T788" i="9"/>
  <c r="B789" i="9"/>
  <c r="T789" i="9"/>
  <c r="B790" i="9"/>
  <c r="T790" i="9"/>
  <c r="B791" i="9"/>
  <c r="T791" i="9"/>
  <c r="B792" i="9"/>
  <c r="T792" i="9"/>
  <c r="B793" i="9"/>
  <c r="T793" i="9"/>
  <c r="B794" i="9"/>
  <c r="T794" i="9"/>
  <c r="B795" i="9"/>
  <c r="T795" i="9"/>
  <c r="B796" i="9"/>
  <c r="T796" i="9"/>
  <c r="B797" i="9"/>
  <c r="T797" i="9"/>
  <c r="B798" i="9"/>
  <c r="T798" i="9"/>
  <c r="B799" i="9"/>
  <c r="T799" i="9"/>
  <c r="B800" i="9"/>
  <c r="T800" i="9"/>
  <c r="B801" i="9"/>
  <c r="T801" i="9"/>
  <c r="B802" i="9"/>
  <c r="T802" i="9"/>
  <c r="B803" i="9"/>
  <c r="T803" i="9"/>
  <c r="B804" i="9"/>
  <c r="T804" i="9"/>
  <c r="B805" i="9"/>
  <c r="T805" i="9"/>
  <c r="B806" i="9"/>
  <c r="T806" i="9"/>
  <c r="B807" i="9"/>
  <c r="T807" i="9"/>
  <c r="B808" i="9"/>
  <c r="T808" i="9"/>
  <c r="B809" i="9"/>
  <c r="T809" i="9"/>
  <c r="B810" i="9"/>
  <c r="T810" i="9"/>
  <c r="B811" i="9"/>
  <c r="T811" i="9"/>
  <c r="B812" i="9"/>
  <c r="T812" i="9"/>
  <c r="B813" i="9"/>
  <c r="T813" i="9"/>
  <c r="B814" i="9"/>
  <c r="T814" i="9"/>
  <c r="B815" i="9"/>
  <c r="T815" i="9"/>
  <c r="B816" i="9"/>
  <c r="T816" i="9"/>
  <c r="B817" i="9"/>
  <c r="T817" i="9"/>
  <c r="B818" i="9"/>
  <c r="T818" i="9"/>
  <c r="B819" i="9"/>
  <c r="T819" i="9"/>
  <c r="B820" i="9"/>
  <c r="T820" i="9"/>
  <c r="B821" i="9"/>
  <c r="T821" i="9"/>
  <c r="B822" i="9"/>
  <c r="T822" i="9"/>
  <c r="B823" i="9"/>
  <c r="T823" i="9"/>
  <c r="B824" i="9"/>
  <c r="T824" i="9"/>
  <c r="B825" i="9"/>
  <c r="T825" i="9"/>
  <c r="B826" i="9"/>
  <c r="T826" i="9"/>
  <c r="B827" i="9"/>
  <c r="T827" i="9"/>
  <c r="B828" i="9"/>
  <c r="T828" i="9"/>
  <c r="B829" i="9"/>
  <c r="T829" i="9"/>
  <c r="B830" i="9"/>
  <c r="T830" i="9"/>
  <c r="B831" i="9"/>
  <c r="T831" i="9"/>
  <c r="B832" i="9"/>
  <c r="T832" i="9"/>
  <c r="B833" i="9"/>
  <c r="T833" i="9"/>
  <c r="B834" i="9"/>
  <c r="T834" i="9"/>
  <c r="B835" i="9"/>
  <c r="T835" i="9"/>
  <c r="B836" i="9"/>
  <c r="T836" i="9"/>
  <c r="B837" i="9"/>
  <c r="T837" i="9"/>
  <c r="B838" i="9"/>
  <c r="T838" i="9"/>
  <c r="B839" i="9"/>
  <c r="T839" i="9"/>
  <c r="B840" i="9"/>
  <c r="T840" i="9"/>
  <c r="B841" i="9"/>
  <c r="T841" i="9"/>
  <c r="B842" i="9"/>
  <c r="T842" i="9"/>
  <c r="B843" i="9"/>
  <c r="T843" i="9"/>
  <c r="B844" i="9"/>
  <c r="T844" i="9"/>
  <c r="B845" i="9"/>
  <c r="T845" i="9"/>
  <c r="B846" i="9"/>
  <c r="T846" i="9"/>
  <c r="B847" i="9"/>
  <c r="T847" i="9"/>
  <c r="B848" i="9"/>
  <c r="T848" i="9"/>
  <c r="B849" i="9"/>
  <c r="T849" i="9"/>
  <c r="B850" i="9"/>
  <c r="T850" i="9"/>
  <c r="B851" i="9"/>
  <c r="T851" i="9"/>
  <c r="B852" i="9"/>
  <c r="T852" i="9"/>
  <c r="B853" i="9"/>
  <c r="T853" i="9"/>
  <c r="B854" i="9"/>
  <c r="T854" i="9"/>
  <c r="B855" i="9"/>
  <c r="T855" i="9"/>
  <c r="B856" i="9"/>
  <c r="T856" i="9"/>
  <c r="B857" i="9"/>
  <c r="T857" i="9"/>
  <c r="B858" i="9"/>
  <c r="T858" i="9"/>
  <c r="B859" i="9"/>
  <c r="T859" i="9"/>
  <c r="B860" i="9"/>
  <c r="T860" i="9"/>
  <c r="B861" i="9"/>
  <c r="T861" i="9"/>
  <c r="B862" i="9"/>
  <c r="T862" i="9"/>
  <c r="B863" i="9"/>
  <c r="T863" i="9"/>
  <c r="B864" i="9"/>
  <c r="T864" i="9"/>
  <c r="B865" i="9"/>
  <c r="T865" i="9"/>
  <c r="B866" i="9"/>
  <c r="T866" i="9"/>
  <c r="B867" i="9"/>
  <c r="T867" i="9"/>
  <c r="B868" i="9"/>
  <c r="T868" i="9"/>
  <c r="B869" i="9"/>
  <c r="T869" i="9"/>
  <c r="B870" i="9"/>
  <c r="T870" i="9"/>
  <c r="B871" i="9"/>
  <c r="T871" i="9"/>
  <c r="B872" i="9"/>
  <c r="T872" i="9"/>
  <c r="B873" i="9"/>
  <c r="T873" i="9"/>
  <c r="B874" i="9"/>
  <c r="T874" i="9"/>
  <c r="B875" i="9"/>
  <c r="T875" i="9"/>
  <c r="B876" i="9"/>
  <c r="T876" i="9"/>
  <c r="B877" i="9"/>
  <c r="T877" i="9"/>
  <c r="B878" i="9"/>
  <c r="T878" i="9"/>
  <c r="B879" i="9"/>
  <c r="T879" i="9"/>
  <c r="B880" i="9"/>
  <c r="T880" i="9"/>
  <c r="B881" i="9"/>
  <c r="T881" i="9"/>
  <c r="B882" i="9"/>
  <c r="T882" i="9"/>
  <c r="B883" i="9"/>
  <c r="T883" i="9"/>
  <c r="B884" i="9"/>
  <c r="T884" i="9"/>
  <c r="B885" i="9"/>
  <c r="T885" i="9"/>
  <c r="B886" i="9"/>
  <c r="T886" i="9"/>
  <c r="B887" i="9"/>
  <c r="T887" i="9"/>
  <c r="B888" i="9"/>
  <c r="T888" i="9"/>
  <c r="B889" i="9"/>
  <c r="T889" i="9"/>
  <c r="B890" i="9"/>
  <c r="T890" i="9"/>
  <c r="B891" i="9"/>
  <c r="T891" i="9"/>
  <c r="B892" i="9"/>
  <c r="T892" i="9"/>
  <c r="B893" i="9"/>
  <c r="T893" i="9"/>
  <c r="B894" i="9"/>
  <c r="T894" i="9"/>
  <c r="B895" i="9"/>
  <c r="T895" i="9"/>
  <c r="B896" i="9"/>
  <c r="T896" i="9"/>
  <c r="B897" i="9"/>
  <c r="T897" i="9"/>
  <c r="B898" i="9"/>
  <c r="T898" i="9"/>
  <c r="B899" i="9"/>
  <c r="T899" i="9"/>
  <c r="B900" i="9"/>
  <c r="T900" i="9"/>
  <c r="B901" i="9"/>
  <c r="T901" i="9"/>
  <c r="B902" i="9"/>
  <c r="T902" i="9"/>
  <c r="B903" i="9"/>
  <c r="T903" i="9"/>
  <c r="B904" i="9"/>
  <c r="T904" i="9"/>
  <c r="B905" i="9"/>
  <c r="T905" i="9"/>
  <c r="B906" i="9"/>
  <c r="T906" i="9"/>
  <c r="B907" i="9"/>
  <c r="T907" i="9"/>
  <c r="B908" i="9"/>
  <c r="T908" i="9"/>
  <c r="B909" i="9"/>
  <c r="T909" i="9"/>
  <c r="B910" i="9"/>
  <c r="T910" i="9"/>
  <c r="B911" i="9"/>
  <c r="T911" i="9"/>
  <c r="B912" i="9"/>
  <c r="T912" i="9"/>
  <c r="B913" i="9"/>
  <c r="T913" i="9"/>
  <c r="B914" i="9"/>
  <c r="T914" i="9"/>
  <c r="B915" i="9"/>
  <c r="T915" i="9"/>
  <c r="B916" i="9"/>
  <c r="T916" i="9"/>
  <c r="B917" i="9"/>
  <c r="T917" i="9"/>
  <c r="B918" i="9"/>
  <c r="T918" i="9"/>
  <c r="B919" i="9"/>
  <c r="T919" i="9"/>
  <c r="B920" i="9"/>
  <c r="T920" i="9"/>
  <c r="B921" i="9"/>
  <c r="T921" i="9"/>
  <c r="B922" i="9"/>
  <c r="T922" i="9"/>
  <c r="B923" i="9"/>
  <c r="T923" i="9"/>
  <c r="B924" i="9"/>
  <c r="T924" i="9"/>
  <c r="B925" i="9"/>
  <c r="T925" i="9"/>
  <c r="B926" i="9"/>
  <c r="T926" i="9"/>
  <c r="B927" i="9"/>
  <c r="T927" i="9"/>
  <c r="B928" i="9"/>
  <c r="T928" i="9"/>
  <c r="B929" i="9"/>
  <c r="T929" i="9"/>
  <c r="B930" i="9"/>
  <c r="T930" i="9"/>
  <c r="B931" i="9"/>
  <c r="T931" i="9"/>
  <c r="B932" i="9"/>
  <c r="T932" i="9"/>
  <c r="B933" i="9"/>
  <c r="T933" i="9"/>
  <c r="B934" i="9"/>
  <c r="T934" i="9"/>
  <c r="B935" i="9"/>
  <c r="T935" i="9"/>
  <c r="B936" i="9"/>
  <c r="T936" i="9"/>
  <c r="B937" i="9"/>
  <c r="T937" i="9"/>
  <c r="B938" i="9"/>
  <c r="T938" i="9"/>
  <c r="B939" i="9"/>
  <c r="T939" i="9"/>
  <c r="B7" i="8"/>
  <c r="E7" i="8"/>
  <c r="G7" i="8"/>
  <c r="R7" i="8"/>
  <c r="T7" i="8"/>
  <c r="V7" i="8"/>
  <c r="BN7" i="8"/>
  <c r="B8" i="8"/>
  <c r="E8" i="8"/>
  <c r="G8" i="8"/>
  <c r="R8" i="8"/>
  <c r="T8" i="8"/>
  <c r="V8" i="8"/>
  <c r="BN8" i="8"/>
  <c r="B9" i="8"/>
  <c r="E9" i="8"/>
  <c r="G9" i="8"/>
  <c r="R9" i="8"/>
  <c r="T9" i="8"/>
  <c r="V9" i="8"/>
  <c r="BN9" i="8"/>
  <c r="B10" i="8"/>
  <c r="E10" i="8"/>
  <c r="G10" i="8"/>
  <c r="R10" i="8"/>
  <c r="T10" i="8"/>
  <c r="V10" i="8"/>
  <c r="BN10" i="8"/>
  <c r="B11" i="8"/>
  <c r="E11" i="8"/>
  <c r="G11" i="8"/>
  <c r="R11" i="8"/>
  <c r="T11" i="8"/>
  <c r="V11" i="8"/>
  <c r="BN11" i="8"/>
  <c r="B12" i="8"/>
  <c r="E12" i="8"/>
  <c r="G12" i="8"/>
  <c r="R12" i="8"/>
  <c r="T12" i="8"/>
  <c r="V12" i="8"/>
  <c r="BN12" i="8"/>
  <c r="B13" i="8"/>
  <c r="E13" i="8"/>
  <c r="G13" i="8"/>
  <c r="R13" i="8"/>
  <c r="T13" i="8"/>
  <c r="V13" i="8"/>
  <c r="BN13" i="8"/>
  <c r="B14" i="8"/>
  <c r="E14" i="8"/>
  <c r="G14" i="8"/>
  <c r="R14" i="8"/>
  <c r="T14" i="8"/>
  <c r="V14" i="8"/>
  <c r="BN14" i="8"/>
  <c r="B15" i="8"/>
  <c r="E15" i="8"/>
  <c r="G15" i="8"/>
  <c r="R15" i="8"/>
  <c r="T15" i="8"/>
  <c r="V15" i="8"/>
  <c r="BN15" i="8"/>
  <c r="B16" i="8"/>
  <c r="E16" i="8"/>
  <c r="G16" i="8"/>
  <c r="R16" i="8"/>
  <c r="T16" i="8"/>
  <c r="V16" i="8"/>
  <c r="BN16" i="8"/>
  <c r="B17" i="8"/>
  <c r="E17" i="8"/>
  <c r="G17" i="8"/>
  <c r="R17" i="8"/>
  <c r="T17" i="8"/>
  <c r="V17" i="8"/>
  <c r="BN17" i="8"/>
  <c r="B18" i="8"/>
  <c r="E18" i="8"/>
  <c r="G18" i="8"/>
  <c r="R18" i="8"/>
  <c r="T18" i="8"/>
  <c r="V18" i="8"/>
  <c r="BN18" i="8"/>
  <c r="B19" i="8"/>
  <c r="E19" i="8"/>
  <c r="G19" i="8"/>
  <c r="R19" i="8"/>
  <c r="T19" i="8"/>
  <c r="V19" i="8"/>
  <c r="BN19" i="8"/>
  <c r="B20" i="8"/>
  <c r="E20" i="8"/>
  <c r="G20" i="8"/>
  <c r="R20" i="8"/>
  <c r="T20" i="8"/>
  <c r="V20" i="8"/>
  <c r="BN20" i="8"/>
  <c r="B21" i="8"/>
  <c r="E21" i="8"/>
  <c r="G21" i="8"/>
  <c r="R21" i="8"/>
  <c r="T21" i="8"/>
  <c r="V21" i="8"/>
  <c r="BN21" i="8"/>
  <c r="B22" i="8"/>
  <c r="E22" i="8"/>
  <c r="G22" i="8"/>
  <c r="R22" i="8"/>
  <c r="T22" i="8"/>
  <c r="V22" i="8"/>
  <c r="BN22" i="8"/>
  <c r="B23" i="8"/>
  <c r="E23" i="8"/>
  <c r="G23" i="8"/>
  <c r="R23" i="8"/>
  <c r="T23" i="8"/>
  <c r="V23" i="8"/>
  <c r="BN23" i="8"/>
  <c r="B24" i="8"/>
  <c r="E24" i="8"/>
  <c r="G24" i="8"/>
  <c r="R24" i="8"/>
  <c r="T24" i="8"/>
  <c r="V24" i="8"/>
  <c r="BN24" i="8"/>
  <c r="B25" i="8"/>
  <c r="E25" i="8"/>
  <c r="G25" i="8"/>
  <c r="R25" i="8"/>
  <c r="T25" i="8"/>
  <c r="V25" i="8"/>
  <c r="BN25" i="8"/>
  <c r="B26" i="8"/>
  <c r="E26" i="8"/>
  <c r="G26" i="8"/>
  <c r="R26" i="8"/>
  <c r="T26" i="8"/>
  <c r="V26" i="8"/>
  <c r="BN26" i="8"/>
  <c r="B27" i="8"/>
  <c r="E27" i="8"/>
  <c r="G27" i="8"/>
  <c r="R27" i="8"/>
  <c r="T27" i="8"/>
  <c r="V27" i="8"/>
  <c r="BN27" i="8"/>
  <c r="B28" i="8"/>
  <c r="E28" i="8"/>
  <c r="G28" i="8"/>
  <c r="R28" i="8"/>
  <c r="T28" i="8"/>
  <c r="V28" i="8"/>
  <c r="BN28" i="8"/>
  <c r="B29" i="8"/>
  <c r="E29" i="8"/>
  <c r="G29" i="8"/>
  <c r="R29" i="8"/>
  <c r="T29" i="8"/>
  <c r="V29" i="8"/>
  <c r="BN29" i="8"/>
  <c r="B30" i="8"/>
  <c r="E30" i="8"/>
  <c r="G30" i="8"/>
  <c r="R30" i="8"/>
  <c r="T30" i="8"/>
  <c r="V30" i="8"/>
  <c r="BN30" i="8"/>
  <c r="B31" i="8"/>
  <c r="E31" i="8"/>
  <c r="G31" i="8"/>
  <c r="R31" i="8"/>
  <c r="T31" i="8"/>
  <c r="V31" i="8"/>
  <c r="BN31" i="8"/>
  <c r="B32" i="8"/>
  <c r="E32" i="8"/>
  <c r="G32" i="8"/>
  <c r="R32" i="8"/>
  <c r="T32" i="8"/>
  <c r="V32" i="8"/>
  <c r="BN32" i="8"/>
  <c r="B33" i="8"/>
  <c r="E33" i="8"/>
  <c r="G33" i="8"/>
  <c r="R33" i="8"/>
  <c r="T33" i="8"/>
  <c r="V33" i="8"/>
  <c r="BN33" i="8"/>
  <c r="B34" i="8"/>
  <c r="E34" i="8"/>
  <c r="G34" i="8"/>
  <c r="R34" i="8"/>
  <c r="T34" i="8"/>
  <c r="V34" i="8"/>
  <c r="BN34" i="8"/>
  <c r="B35" i="8"/>
  <c r="E35" i="8"/>
  <c r="G35" i="8"/>
  <c r="R35" i="8"/>
  <c r="T35" i="8"/>
  <c r="V35" i="8"/>
  <c r="BN35" i="8"/>
  <c r="B36" i="8"/>
  <c r="E36" i="8"/>
  <c r="G36" i="8"/>
  <c r="R36" i="8"/>
  <c r="T36" i="8"/>
  <c r="V36" i="8"/>
  <c r="BN36" i="8"/>
  <c r="B37" i="8"/>
  <c r="E37" i="8"/>
  <c r="G37" i="8"/>
  <c r="R37" i="8"/>
  <c r="T37" i="8"/>
  <c r="V37" i="8"/>
  <c r="BN37" i="8"/>
  <c r="B38" i="8"/>
  <c r="E38" i="8"/>
  <c r="G38" i="8"/>
  <c r="R38" i="8"/>
  <c r="T38" i="8"/>
  <c r="V38" i="8"/>
  <c r="BN38" i="8"/>
  <c r="B39" i="8"/>
  <c r="E39" i="8"/>
  <c r="G39" i="8"/>
  <c r="R39" i="8"/>
  <c r="T39" i="8"/>
  <c r="V39" i="8"/>
  <c r="BN39" i="8"/>
  <c r="B40" i="8"/>
  <c r="E40" i="8"/>
  <c r="G40" i="8"/>
  <c r="R40" i="8"/>
  <c r="T40" i="8"/>
  <c r="V40" i="8"/>
  <c r="BN40" i="8"/>
  <c r="B41" i="8"/>
  <c r="E41" i="8"/>
  <c r="G41" i="8"/>
  <c r="R41" i="8"/>
  <c r="T41" i="8"/>
  <c r="V41" i="8"/>
  <c r="BN41" i="8"/>
  <c r="B42" i="8"/>
  <c r="E42" i="8"/>
  <c r="G42" i="8"/>
  <c r="R42" i="8"/>
  <c r="T42" i="8"/>
  <c r="V42" i="8"/>
  <c r="BN42" i="8"/>
  <c r="B43" i="8"/>
  <c r="E43" i="8"/>
  <c r="G43" i="8"/>
  <c r="R43" i="8"/>
  <c r="T43" i="8"/>
  <c r="V43" i="8"/>
  <c r="BN43" i="8"/>
  <c r="B44" i="8"/>
  <c r="E44" i="8"/>
  <c r="G44" i="8"/>
  <c r="R44" i="8"/>
  <c r="T44" i="8"/>
  <c r="V44" i="8"/>
  <c r="BN44" i="8"/>
  <c r="B45" i="8"/>
  <c r="E45" i="8"/>
  <c r="G45" i="8"/>
  <c r="R45" i="8"/>
  <c r="T45" i="8"/>
  <c r="V45" i="8"/>
  <c r="BN45" i="8"/>
  <c r="B46" i="8"/>
  <c r="E46" i="8"/>
  <c r="G46" i="8"/>
  <c r="R46" i="8"/>
  <c r="T46" i="8"/>
  <c r="V46" i="8"/>
  <c r="BN46" i="8"/>
  <c r="B47" i="8"/>
  <c r="E47" i="8"/>
  <c r="G47" i="8"/>
  <c r="R47" i="8"/>
  <c r="T47" i="8"/>
  <c r="V47" i="8"/>
  <c r="BN47" i="8"/>
  <c r="B48" i="8"/>
  <c r="E48" i="8"/>
  <c r="G48" i="8"/>
  <c r="R48" i="8"/>
  <c r="T48" i="8"/>
  <c r="V48" i="8"/>
  <c r="BN48" i="8"/>
  <c r="B49" i="8"/>
  <c r="E49" i="8"/>
  <c r="G49" i="8"/>
  <c r="R49" i="8"/>
  <c r="T49" i="8"/>
  <c r="V49" i="8"/>
  <c r="BN49" i="8"/>
  <c r="B50" i="8"/>
  <c r="E50" i="8"/>
  <c r="G50" i="8"/>
  <c r="R50" i="8"/>
  <c r="T50" i="8"/>
  <c r="V50" i="8"/>
  <c r="BN50" i="8"/>
  <c r="B51" i="8"/>
  <c r="E51" i="8"/>
  <c r="G51" i="8"/>
  <c r="R51" i="8"/>
  <c r="T51" i="8"/>
  <c r="V51" i="8"/>
  <c r="BN51" i="8"/>
  <c r="B52" i="8"/>
  <c r="E52" i="8"/>
  <c r="G52" i="8"/>
  <c r="R52" i="8"/>
  <c r="T52" i="8"/>
  <c r="V52" i="8"/>
  <c r="BN52" i="8"/>
  <c r="B53" i="8"/>
  <c r="E53" i="8"/>
  <c r="G53" i="8"/>
  <c r="R53" i="8"/>
  <c r="T53" i="8"/>
  <c r="V53" i="8"/>
  <c r="BN53" i="8"/>
  <c r="B54" i="8"/>
  <c r="E54" i="8"/>
  <c r="G54" i="8"/>
  <c r="R54" i="8"/>
  <c r="T54" i="8"/>
  <c r="V54" i="8"/>
  <c r="BN54" i="8"/>
  <c r="B55" i="8"/>
  <c r="E55" i="8"/>
  <c r="G55" i="8"/>
  <c r="R55" i="8"/>
  <c r="T55" i="8"/>
  <c r="V55" i="8"/>
  <c r="BN55" i="8"/>
  <c r="B56" i="8"/>
  <c r="E56" i="8"/>
  <c r="G56" i="8"/>
  <c r="R56" i="8"/>
  <c r="T56" i="8"/>
  <c r="V56" i="8"/>
  <c r="BN56" i="8"/>
  <c r="B57" i="8"/>
  <c r="E57" i="8"/>
  <c r="G57" i="8"/>
  <c r="R57" i="8"/>
  <c r="T57" i="8"/>
  <c r="V57" i="8"/>
  <c r="BN57" i="8"/>
  <c r="B58" i="8"/>
  <c r="E58" i="8"/>
  <c r="G58" i="8"/>
  <c r="R58" i="8"/>
  <c r="T58" i="8"/>
  <c r="V58" i="8"/>
  <c r="BN58" i="8"/>
  <c r="B59" i="8"/>
  <c r="E59" i="8"/>
  <c r="G59" i="8"/>
  <c r="R59" i="8"/>
  <c r="T59" i="8"/>
  <c r="V59" i="8"/>
  <c r="BN59" i="8"/>
  <c r="B60" i="8"/>
  <c r="E60" i="8"/>
  <c r="G60" i="8"/>
  <c r="R60" i="8"/>
  <c r="T60" i="8"/>
  <c r="V60" i="8"/>
  <c r="BN60" i="8"/>
  <c r="B61" i="8"/>
  <c r="E61" i="8"/>
  <c r="G61" i="8"/>
  <c r="R61" i="8"/>
  <c r="T61" i="8"/>
  <c r="V61" i="8"/>
  <c r="BN61" i="8"/>
  <c r="B62" i="8"/>
  <c r="E62" i="8"/>
  <c r="G62" i="8"/>
  <c r="R62" i="8"/>
  <c r="T62" i="8"/>
  <c r="V62" i="8"/>
  <c r="BN62" i="8"/>
  <c r="B63" i="8"/>
  <c r="E63" i="8"/>
  <c r="G63" i="8"/>
  <c r="R63" i="8"/>
  <c r="T63" i="8"/>
  <c r="V63" i="8"/>
  <c r="BN63" i="8"/>
  <c r="B64" i="8"/>
  <c r="E64" i="8"/>
  <c r="G64" i="8"/>
  <c r="R64" i="8"/>
  <c r="T64" i="8"/>
  <c r="V64" i="8"/>
  <c r="BN64" i="8"/>
  <c r="B65" i="8"/>
  <c r="E65" i="8"/>
  <c r="G65" i="8"/>
  <c r="R65" i="8"/>
  <c r="T65" i="8"/>
  <c r="V65" i="8"/>
  <c r="BN65" i="8"/>
  <c r="B66" i="8"/>
  <c r="E66" i="8"/>
  <c r="G66" i="8"/>
  <c r="R66" i="8"/>
  <c r="T66" i="8"/>
  <c r="V66" i="8"/>
  <c r="BN66" i="8"/>
  <c r="B67" i="8"/>
  <c r="E67" i="8"/>
  <c r="G67" i="8"/>
  <c r="R67" i="8"/>
  <c r="T67" i="8"/>
  <c r="V67" i="8"/>
  <c r="BN67" i="8"/>
  <c r="B68" i="8"/>
  <c r="E68" i="8"/>
  <c r="G68" i="8"/>
  <c r="R68" i="8"/>
  <c r="T68" i="8"/>
  <c r="V68" i="8"/>
  <c r="BN68" i="8"/>
  <c r="B69" i="8"/>
  <c r="E69" i="8"/>
  <c r="G69" i="8"/>
  <c r="R69" i="8"/>
  <c r="T69" i="8"/>
  <c r="V69" i="8"/>
  <c r="BN69" i="8"/>
  <c r="B70" i="8"/>
  <c r="E70" i="8"/>
  <c r="G70" i="8"/>
  <c r="R70" i="8"/>
  <c r="T70" i="8"/>
  <c r="V70" i="8"/>
  <c r="BN70" i="8"/>
  <c r="B71" i="8"/>
  <c r="E71" i="8"/>
  <c r="G71" i="8"/>
  <c r="R71" i="8"/>
  <c r="T71" i="8"/>
  <c r="V71" i="8"/>
  <c r="BN71" i="8"/>
  <c r="B72" i="8"/>
  <c r="E72" i="8"/>
  <c r="G72" i="8"/>
  <c r="R72" i="8"/>
  <c r="T72" i="8"/>
  <c r="V72" i="8"/>
  <c r="BN72" i="8"/>
  <c r="B73" i="8"/>
  <c r="E73" i="8"/>
  <c r="G73" i="8"/>
  <c r="R73" i="8"/>
  <c r="T73" i="8"/>
  <c r="V73" i="8"/>
  <c r="BN73" i="8"/>
  <c r="B74" i="8"/>
  <c r="E74" i="8"/>
  <c r="G74" i="8"/>
  <c r="R74" i="8"/>
  <c r="T74" i="8"/>
  <c r="V74" i="8"/>
  <c r="BN74" i="8"/>
  <c r="B75" i="8"/>
  <c r="E75" i="8"/>
  <c r="G75" i="8"/>
  <c r="R75" i="8"/>
  <c r="T75" i="8"/>
  <c r="V75" i="8"/>
  <c r="BN75" i="8"/>
  <c r="B76" i="8"/>
  <c r="E76" i="8"/>
  <c r="G76" i="8"/>
  <c r="R76" i="8"/>
  <c r="T76" i="8"/>
  <c r="V76" i="8"/>
  <c r="BN76" i="8"/>
  <c r="B77" i="8"/>
  <c r="E77" i="8"/>
  <c r="G77" i="8"/>
  <c r="R77" i="8"/>
  <c r="T77" i="8"/>
  <c r="V77" i="8"/>
  <c r="BN77" i="8"/>
  <c r="B78" i="8"/>
  <c r="E78" i="8"/>
  <c r="G78" i="8"/>
  <c r="R78" i="8"/>
  <c r="T78" i="8"/>
  <c r="V78" i="8"/>
  <c r="BN78" i="8"/>
  <c r="B79" i="8"/>
  <c r="E79" i="8"/>
  <c r="G79" i="8"/>
  <c r="R79" i="8"/>
  <c r="T79" i="8"/>
  <c r="V79" i="8"/>
  <c r="BN79" i="8"/>
  <c r="B80" i="8"/>
  <c r="E80" i="8"/>
  <c r="G80" i="8"/>
  <c r="R80" i="8"/>
  <c r="T80" i="8"/>
  <c r="V80" i="8"/>
  <c r="BN80" i="8"/>
  <c r="B81" i="8"/>
  <c r="E81" i="8"/>
  <c r="G81" i="8"/>
  <c r="R81" i="8"/>
  <c r="T81" i="8"/>
  <c r="V81" i="8"/>
  <c r="BN81" i="8"/>
  <c r="B82" i="8"/>
  <c r="E82" i="8"/>
  <c r="G82" i="8"/>
  <c r="R82" i="8"/>
  <c r="T82" i="8"/>
  <c r="V82" i="8"/>
  <c r="BN82" i="8"/>
  <c r="B83" i="8"/>
  <c r="E83" i="8"/>
  <c r="G83" i="8"/>
  <c r="R83" i="8"/>
  <c r="T83" i="8"/>
  <c r="V83" i="8"/>
  <c r="BN83" i="8"/>
  <c r="B84" i="8"/>
  <c r="E84" i="8"/>
  <c r="G84" i="8"/>
  <c r="R84" i="8"/>
  <c r="T84" i="8"/>
  <c r="V84" i="8"/>
  <c r="BN84" i="8"/>
  <c r="B85" i="8"/>
  <c r="E85" i="8"/>
  <c r="G85" i="8"/>
  <c r="R85" i="8"/>
  <c r="T85" i="8"/>
  <c r="V85" i="8"/>
  <c r="BN85" i="8"/>
  <c r="B86" i="8"/>
  <c r="E86" i="8"/>
  <c r="G86" i="8"/>
  <c r="R86" i="8"/>
  <c r="T86" i="8"/>
  <c r="V86" i="8"/>
  <c r="BN86" i="8"/>
  <c r="B87" i="8"/>
  <c r="E87" i="8"/>
  <c r="G87" i="8"/>
  <c r="R87" i="8"/>
  <c r="T87" i="8"/>
  <c r="V87" i="8"/>
  <c r="BN87" i="8"/>
  <c r="B88" i="8"/>
  <c r="E88" i="8"/>
  <c r="G88" i="8"/>
  <c r="R88" i="8"/>
  <c r="T88" i="8"/>
  <c r="V88" i="8"/>
  <c r="BN88" i="8"/>
  <c r="B89" i="8"/>
  <c r="E89" i="8"/>
  <c r="G89" i="8"/>
  <c r="R89" i="8"/>
  <c r="T89" i="8"/>
  <c r="V89" i="8"/>
  <c r="BN89" i="8"/>
  <c r="B90" i="8"/>
  <c r="E90" i="8"/>
  <c r="G90" i="8"/>
  <c r="R90" i="8"/>
  <c r="T90" i="8"/>
  <c r="V90" i="8"/>
  <c r="BN90" i="8"/>
  <c r="B91" i="8"/>
  <c r="E91" i="8"/>
  <c r="G91" i="8"/>
  <c r="R91" i="8"/>
  <c r="T91" i="8"/>
  <c r="V91" i="8"/>
  <c r="BN91" i="8"/>
  <c r="B92" i="8"/>
  <c r="E92" i="8"/>
  <c r="G92" i="8"/>
  <c r="R92" i="8"/>
  <c r="T92" i="8"/>
  <c r="V92" i="8"/>
  <c r="BN92" i="8"/>
  <c r="B93" i="8"/>
  <c r="E93" i="8"/>
  <c r="G93" i="8"/>
  <c r="R93" i="8"/>
  <c r="T93" i="8"/>
  <c r="V93" i="8"/>
  <c r="BN93" i="8"/>
  <c r="B94" i="8"/>
  <c r="E94" i="8"/>
  <c r="G94" i="8"/>
  <c r="R94" i="8"/>
  <c r="T94" i="8"/>
  <c r="V94" i="8"/>
  <c r="BN94" i="8"/>
  <c r="B95" i="8"/>
  <c r="E95" i="8"/>
  <c r="G95" i="8"/>
  <c r="R95" i="8"/>
  <c r="T95" i="8"/>
  <c r="V95" i="8"/>
  <c r="BN95" i="8"/>
  <c r="B96" i="8"/>
  <c r="E96" i="8"/>
  <c r="G96" i="8"/>
  <c r="R96" i="8"/>
  <c r="T96" i="8"/>
  <c r="V96" i="8"/>
  <c r="BN96" i="8"/>
  <c r="B97" i="8"/>
  <c r="E97" i="8"/>
  <c r="G97" i="8"/>
  <c r="R97" i="8"/>
  <c r="T97" i="8"/>
  <c r="V97" i="8"/>
  <c r="BN97" i="8"/>
  <c r="B98" i="8"/>
  <c r="E98" i="8"/>
  <c r="G98" i="8"/>
  <c r="R98" i="8"/>
  <c r="T98" i="8"/>
  <c r="V98" i="8"/>
  <c r="BN98" i="8"/>
  <c r="B99" i="8"/>
  <c r="E99" i="8"/>
  <c r="G99" i="8"/>
  <c r="R99" i="8"/>
  <c r="T99" i="8"/>
  <c r="V99" i="8"/>
  <c r="BN99" i="8"/>
  <c r="B100" i="8"/>
  <c r="E100" i="8"/>
  <c r="G100" i="8"/>
  <c r="R100" i="8"/>
  <c r="T100" i="8"/>
  <c r="V100" i="8"/>
  <c r="BN100" i="8"/>
  <c r="B101" i="8"/>
  <c r="E101" i="8"/>
  <c r="G101" i="8"/>
  <c r="R101" i="8"/>
  <c r="T101" i="8"/>
  <c r="V101" i="8"/>
  <c r="BN101" i="8"/>
  <c r="B102" i="8"/>
  <c r="E102" i="8"/>
  <c r="G102" i="8"/>
  <c r="R102" i="8"/>
  <c r="T102" i="8"/>
  <c r="V102" i="8"/>
  <c r="BN102" i="8"/>
  <c r="B103" i="8"/>
  <c r="E103" i="8"/>
  <c r="G103" i="8"/>
  <c r="R103" i="8"/>
  <c r="T103" i="8"/>
  <c r="V103" i="8"/>
  <c r="BN103" i="8"/>
  <c r="B104" i="8"/>
  <c r="E104" i="8"/>
  <c r="G104" i="8"/>
  <c r="R104" i="8"/>
  <c r="T104" i="8"/>
  <c r="V104" i="8"/>
  <c r="BN104" i="8"/>
  <c r="B105" i="8"/>
  <c r="E105" i="8"/>
  <c r="G105" i="8"/>
  <c r="R105" i="8"/>
  <c r="T105" i="8"/>
  <c r="V105" i="8"/>
  <c r="BN105" i="8"/>
  <c r="B106" i="8"/>
  <c r="E106" i="8"/>
  <c r="G106" i="8"/>
  <c r="R106" i="8"/>
  <c r="T106" i="8"/>
  <c r="V106" i="8"/>
  <c r="BN106" i="8"/>
  <c r="B107" i="8"/>
  <c r="E107" i="8"/>
  <c r="G107" i="8"/>
  <c r="R107" i="8"/>
  <c r="T107" i="8"/>
  <c r="V107" i="8"/>
  <c r="BN107" i="8"/>
  <c r="B108" i="8"/>
  <c r="E108" i="8"/>
  <c r="G108" i="8"/>
  <c r="R108" i="8"/>
  <c r="T108" i="8"/>
  <c r="V108" i="8"/>
  <c r="BN108" i="8"/>
  <c r="B109" i="8"/>
  <c r="E109" i="8"/>
  <c r="G109" i="8"/>
  <c r="R109" i="8"/>
  <c r="T109" i="8"/>
  <c r="V109" i="8"/>
  <c r="BN109" i="8"/>
  <c r="B110" i="8"/>
  <c r="E110" i="8"/>
  <c r="G110" i="8"/>
  <c r="R110" i="8"/>
  <c r="T110" i="8"/>
  <c r="V110" i="8"/>
  <c r="BN110" i="8"/>
  <c r="B111" i="8"/>
  <c r="E111" i="8"/>
  <c r="G111" i="8"/>
  <c r="R111" i="8"/>
  <c r="T111" i="8"/>
  <c r="V111" i="8"/>
  <c r="BN111" i="8"/>
  <c r="B112" i="8"/>
  <c r="E112" i="8"/>
  <c r="G112" i="8"/>
  <c r="R112" i="8"/>
  <c r="T112" i="8"/>
  <c r="V112" i="8"/>
  <c r="BN112" i="8"/>
  <c r="B113" i="8"/>
  <c r="E113" i="8"/>
  <c r="G113" i="8"/>
  <c r="R113" i="8"/>
  <c r="T113" i="8"/>
  <c r="V113" i="8"/>
  <c r="BN113" i="8"/>
  <c r="B114" i="8"/>
  <c r="E114" i="8"/>
  <c r="G114" i="8"/>
  <c r="R114" i="8"/>
  <c r="T114" i="8"/>
  <c r="V114" i="8"/>
  <c r="BN114" i="8"/>
  <c r="B115" i="8"/>
  <c r="E115" i="8"/>
  <c r="G115" i="8"/>
  <c r="R115" i="8"/>
  <c r="T115" i="8"/>
  <c r="V115" i="8"/>
  <c r="BN115" i="8"/>
  <c r="B116" i="8"/>
  <c r="E116" i="8"/>
  <c r="G116" i="8"/>
  <c r="R116" i="8"/>
  <c r="T116" i="8"/>
  <c r="V116" i="8"/>
  <c r="BN116" i="8"/>
  <c r="B117" i="8"/>
  <c r="E117" i="8"/>
  <c r="G117" i="8"/>
  <c r="R117" i="8"/>
  <c r="T117" i="8"/>
  <c r="V117" i="8"/>
  <c r="BN117" i="8"/>
  <c r="B118" i="8"/>
  <c r="E118" i="8"/>
  <c r="G118" i="8"/>
  <c r="R118" i="8"/>
  <c r="T118" i="8"/>
  <c r="V118" i="8"/>
  <c r="BN118" i="8"/>
  <c r="B119" i="8"/>
  <c r="E119" i="8"/>
  <c r="G119" i="8"/>
  <c r="R119" i="8"/>
  <c r="T119" i="8"/>
  <c r="V119" i="8"/>
  <c r="BN119" i="8"/>
  <c r="B120" i="8"/>
  <c r="E120" i="8"/>
  <c r="G120" i="8"/>
  <c r="R120" i="8"/>
  <c r="T120" i="8"/>
  <c r="V120" i="8"/>
  <c r="BN120" i="8"/>
  <c r="B121" i="8"/>
  <c r="E121" i="8"/>
  <c r="G121" i="8"/>
  <c r="R121" i="8"/>
  <c r="T121" i="8"/>
  <c r="V121" i="8"/>
  <c r="BN121" i="8"/>
  <c r="B122" i="8"/>
  <c r="E122" i="8"/>
  <c r="G122" i="8"/>
  <c r="R122" i="8"/>
  <c r="T122" i="8"/>
  <c r="V122" i="8"/>
  <c r="BN122" i="8"/>
  <c r="B123" i="8"/>
  <c r="E123" i="8"/>
  <c r="G123" i="8"/>
  <c r="R123" i="8"/>
  <c r="T123" i="8"/>
  <c r="V123" i="8"/>
  <c r="BN123" i="8"/>
  <c r="B124" i="8"/>
  <c r="E124" i="8"/>
  <c r="G124" i="8"/>
  <c r="R124" i="8"/>
  <c r="T124" i="8"/>
  <c r="V124" i="8"/>
  <c r="BN124" i="8"/>
  <c r="B125" i="8"/>
  <c r="E125" i="8"/>
  <c r="G125" i="8"/>
  <c r="R125" i="8"/>
  <c r="T125" i="8"/>
  <c r="V125" i="8"/>
  <c r="BN125" i="8"/>
  <c r="B126" i="8"/>
  <c r="E126" i="8"/>
  <c r="G126" i="8"/>
  <c r="R126" i="8"/>
  <c r="T126" i="8"/>
  <c r="V126" i="8"/>
  <c r="BN126" i="8"/>
  <c r="B127" i="8"/>
  <c r="E127" i="8"/>
  <c r="G127" i="8"/>
  <c r="R127" i="8"/>
  <c r="T127" i="8"/>
  <c r="V127" i="8"/>
  <c r="BN127" i="8"/>
  <c r="B128" i="8"/>
  <c r="E128" i="8"/>
  <c r="G128" i="8"/>
  <c r="R128" i="8"/>
  <c r="T128" i="8"/>
  <c r="V128" i="8"/>
  <c r="BN128" i="8"/>
  <c r="B129" i="8"/>
  <c r="E129" i="8"/>
  <c r="G129" i="8"/>
  <c r="R129" i="8"/>
  <c r="T129" i="8"/>
  <c r="V129" i="8"/>
  <c r="BN129" i="8"/>
  <c r="B130" i="8"/>
  <c r="E130" i="8"/>
  <c r="G130" i="8"/>
  <c r="R130" i="8"/>
  <c r="T130" i="8"/>
  <c r="V130" i="8"/>
  <c r="BN130" i="8"/>
  <c r="B131" i="8"/>
  <c r="E131" i="8"/>
  <c r="G131" i="8"/>
  <c r="R131" i="8"/>
  <c r="T131" i="8"/>
  <c r="V131" i="8"/>
  <c r="BN131" i="8"/>
  <c r="B132" i="8"/>
  <c r="E132" i="8"/>
  <c r="G132" i="8"/>
  <c r="R132" i="8"/>
  <c r="T132" i="8"/>
  <c r="V132" i="8"/>
  <c r="BN132" i="8"/>
  <c r="B133" i="8"/>
  <c r="E133" i="8"/>
  <c r="G133" i="8"/>
  <c r="R133" i="8"/>
  <c r="T133" i="8"/>
  <c r="V133" i="8"/>
  <c r="BN133" i="8"/>
  <c r="B134" i="8"/>
  <c r="E134" i="8"/>
  <c r="G134" i="8"/>
  <c r="R134" i="8"/>
  <c r="T134" i="8"/>
  <c r="V134" i="8"/>
  <c r="BN134" i="8"/>
  <c r="B135" i="8"/>
  <c r="E135" i="8"/>
  <c r="G135" i="8"/>
  <c r="R135" i="8"/>
  <c r="T135" i="8"/>
  <c r="V135" i="8"/>
  <c r="BN135" i="8"/>
  <c r="B136" i="8"/>
  <c r="E136" i="8"/>
  <c r="G136" i="8"/>
  <c r="R136" i="8"/>
  <c r="T136" i="8"/>
  <c r="V136" i="8"/>
  <c r="BN136" i="8"/>
  <c r="B137" i="8"/>
  <c r="E137" i="8"/>
  <c r="G137" i="8"/>
  <c r="R137" i="8"/>
  <c r="T137" i="8"/>
  <c r="V137" i="8"/>
  <c r="BN137" i="8"/>
  <c r="B138" i="8"/>
  <c r="E138" i="8"/>
  <c r="G138" i="8"/>
  <c r="R138" i="8"/>
  <c r="T138" i="8"/>
  <c r="V138" i="8"/>
  <c r="BN138" i="8"/>
  <c r="B139" i="8"/>
  <c r="E139" i="8"/>
  <c r="G139" i="8"/>
  <c r="R139" i="8"/>
  <c r="T139" i="8"/>
  <c r="V139" i="8"/>
  <c r="BN139" i="8"/>
  <c r="B140" i="8"/>
  <c r="E140" i="8"/>
  <c r="G140" i="8"/>
  <c r="R140" i="8"/>
  <c r="T140" i="8"/>
  <c r="V140" i="8"/>
  <c r="BN140" i="8"/>
  <c r="B141" i="8"/>
  <c r="E141" i="8"/>
  <c r="G141" i="8"/>
  <c r="R141" i="8"/>
  <c r="T141" i="8"/>
  <c r="V141" i="8"/>
  <c r="BN141" i="8"/>
  <c r="B142" i="8"/>
  <c r="E142" i="8"/>
  <c r="G142" i="8"/>
  <c r="R142" i="8"/>
  <c r="T142" i="8"/>
  <c r="V142" i="8"/>
  <c r="BN142" i="8"/>
  <c r="B143" i="8"/>
  <c r="E143" i="8"/>
  <c r="G143" i="8"/>
  <c r="R143" i="8"/>
  <c r="T143" i="8"/>
  <c r="V143" i="8"/>
  <c r="BN143" i="8"/>
  <c r="B144" i="8"/>
  <c r="E144" i="8"/>
  <c r="G144" i="8"/>
  <c r="R144" i="8"/>
  <c r="T144" i="8"/>
  <c r="V144" i="8"/>
  <c r="BN144" i="8"/>
  <c r="B145" i="8"/>
  <c r="E145" i="8"/>
  <c r="G145" i="8"/>
  <c r="R145" i="8"/>
  <c r="T145" i="8"/>
  <c r="V145" i="8"/>
  <c r="BN145" i="8"/>
  <c r="B146" i="8"/>
  <c r="E146" i="8"/>
  <c r="G146" i="8"/>
  <c r="R146" i="8"/>
  <c r="T146" i="8"/>
  <c r="V146" i="8"/>
  <c r="BN146" i="8"/>
  <c r="B147" i="8"/>
  <c r="E147" i="8"/>
  <c r="G147" i="8"/>
  <c r="R147" i="8"/>
  <c r="T147" i="8"/>
  <c r="V147" i="8"/>
  <c r="BN147" i="8"/>
  <c r="B148" i="8"/>
  <c r="E148" i="8"/>
  <c r="G148" i="8"/>
  <c r="R148" i="8"/>
  <c r="T148" i="8"/>
  <c r="V148" i="8"/>
  <c r="BN148" i="8"/>
  <c r="B149" i="8"/>
  <c r="E149" i="8"/>
  <c r="G149" i="8"/>
  <c r="R149" i="8"/>
  <c r="T149" i="8"/>
  <c r="V149" i="8"/>
  <c r="BN149" i="8"/>
  <c r="B150" i="8"/>
  <c r="E150" i="8"/>
  <c r="G150" i="8"/>
  <c r="R150" i="8"/>
  <c r="T150" i="8"/>
  <c r="V150" i="8"/>
  <c r="BN150" i="8"/>
  <c r="B151" i="8"/>
  <c r="E151" i="8"/>
  <c r="G151" i="8"/>
  <c r="R151" i="8"/>
  <c r="T151" i="8"/>
  <c r="V151" i="8"/>
  <c r="BN151" i="8"/>
  <c r="B152" i="8"/>
  <c r="E152" i="8"/>
  <c r="G152" i="8"/>
  <c r="R152" i="8"/>
  <c r="T152" i="8"/>
  <c r="V152" i="8"/>
  <c r="BN152" i="8"/>
  <c r="B153" i="8"/>
  <c r="E153" i="8"/>
  <c r="G153" i="8"/>
  <c r="R153" i="8"/>
  <c r="T153" i="8"/>
  <c r="V153" i="8"/>
  <c r="BN153" i="8"/>
  <c r="B154" i="8"/>
  <c r="E154" i="8"/>
  <c r="G154" i="8"/>
  <c r="R154" i="8"/>
  <c r="T154" i="8"/>
  <c r="V154" i="8"/>
  <c r="BN154" i="8"/>
  <c r="B155" i="8"/>
  <c r="E155" i="8"/>
  <c r="G155" i="8"/>
  <c r="R155" i="8"/>
  <c r="T155" i="8"/>
  <c r="V155" i="8"/>
  <c r="BN155" i="8"/>
  <c r="B156" i="8"/>
  <c r="E156" i="8"/>
  <c r="G156" i="8"/>
  <c r="R156" i="8"/>
  <c r="T156" i="8"/>
  <c r="V156" i="8"/>
  <c r="BN156" i="8"/>
  <c r="B157" i="8"/>
  <c r="E157" i="8"/>
  <c r="G157" i="8"/>
  <c r="R157" i="8"/>
  <c r="T157" i="8"/>
  <c r="V157" i="8"/>
  <c r="BN157" i="8"/>
  <c r="B158" i="8"/>
  <c r="E158" i="8"/>
  <c r="G158" i="8"/>
  <c r="R158" i="8"/>
  <c r="T158" i="8"/>
  <c r="V158" i="8"/>
  <c r="BN158" i="8"/>
  <c r="B159" i="8"/>
  <c r="E159" i="8"/>
  <c r="G159" i="8"/>
  <c r="R159" i="8"/>
  <c r="T159" i="8"/>
  <c r="V159" i="8"/>
  <c r="BN159" i="8"/>
  <c r="B160" i="8"/>
  <c r="E160" i="8"/>
  <c r="G160" i="8"/>
  <c r="R160" i="8"/>
  <c r="T160" i="8"/>
  <c r="V160" i="8"/>
  <c r="BN160" i="8"/>
  <c r="B161" i="8"/>
  <c r="E161" i="8"/>
  <c r="G161" i="8"/>
  <c r="R161" i="8"/>
  <c r="T161" i="8"/>
  <c r="V161" i="8"/>
  <c r="BN161" i="8"/>
  <c r="B162" i="8"/>
  <c r="E162" i="8"/>
  <c r="G162" i="8"/>
  <c r="R162" i="8"/>
  <c r="T162" i="8"/>
  <c r="V162" i="8"/>
  <c r="BN162" i="8"/>
  <c r="B163" i="8"/>
  <c r="E163" i="8"/>
  <c r="G163" i="8"/>
  <c r="R163" i="8"/>
  <c r="T163" i="8"/>
  <c r="V163" i="8"/>
  <c r="BN163" i="8"/>
  <c r="B164" i="8"/>
  <c r="E164" i="8"/>
  <c r="G164" i="8"/>
  <c r="R164" i="8"/>
  <c r="T164" i="8"/>
  <c r="V164" i="8"/>
  <c r="BN164" i="8"/>
  <c r="B165" i="8"/>
  <c r="E165" i="8"/>
  <c r="G165" i="8"/>
  <c r="R165" i="8"/>
  <c r="T165" i="8"/>
  <c r="V165" i="8"/>
  <c r="BN165" i="8"/>
  <c r="B166" i="8"/>
  <c r="E166" i="8"/>
  <c r="G166" i="8"/>
  <c r="R166" i="8"/>
  <c r="T166" i="8"/>
  <c r="V166" i="8"/>
  <c r="BN166" i="8"/>
  <c r="B167" i="8"/>
  <c r="E167" i="8"/>
  <c r="G167" i="8"/>
  <c r="R167" i="8"/>
  <c r="T167" i="8"/>
  <c r="V167" i="8"/>
  <c r="BN167" i="8"/>
  <c r="B168" i="8"/>
  <c r="E168" i="8"/>
  <c r="G168" i="8"/>
  <c r="R168" i="8"/>
  <c r="T168" i="8"/>
  <c r="V168" i="8"/>
  <c r="BN168" i="8"/>
  <c r="B169" i="8"/>
  <c r="E169" i="8"/>
  <c r="G169" i="8"/>
  <c r="R169" i="8"/>
  <c r="T169" i="8"/>
  <c r="V169" i="8"/>
  <c r="BN169" i="8"/>
  <c r="B170" i="8"/>
  <c r="E170" i="8"/>
  <c r="G170" i="8"/>
  <c r="R170" i="8"/>
  <c r="T170" i="8"/>
  <c r="V170" i="8"/>
  <c r="BN170" i="8"/>
  <c r="B171" i="8"/>
  <c r="E171" i="8"/>
  <c r="G171" i="8"/>
  <c r="R171" i="8"/>
  <c r="T171" i="8"/>
  <c r="V171" i="8"/>
  <c r="BN171" i="8"/>
  <c r="B172" i="8"/>
  <c r="E172" i="8"/>
  <c r="G172" i="8"/>
  <c r="R172" i="8"/>
  <c r="T172" i="8"/>
  <c r="V172" i="8"/>
  <c r="BN172" i="8"/>
  <c r="B173" i="8"/>
  <c r="E173" i="8"/>
  <c r="G173" i="8"/>
  <c r="R173" i="8"/>
  <c r="T173" i="8"/>
  <c r="V173" i="8"/>
  <c r="BN173" i="8"/>
  <c r="B174" i="8"/>
  <c r="E174" i="8"/>
  <c r="G174" i="8"/>
  <c r="R174" i="8"/>
  <c r="T174" i="8"/>
  <c r="V174" i="8"/>
  <c r="BN174" i="8"/>
  <c r="B175" i="8"/>
  <c r="E175" i="8"/>
  <c r="G175" i="8"/>
  <c r="R175" i="8"/>
  <c r="T175" i="8"/>
  <c r="V175" i="8"/>
  <c r="BN175" i="8"/>
  <c r="B176" i="8"/>
  <c r="E176" i="8"/>
  <c r="G176" i="8"/>
  <c r="R176" i="8"/>
  <c r="T176" i="8"/>
  <c r="V176" i="8"/>
  <c r="BN176" i="8"/>
  <c r="B177" i="8"/>
  <c r="E177" i="8"/>
  <c r="G177" i="8"/>
  <c r="R177" i="8"/>
  <c r="T177" i="8"/>
  <c r="V177" i="8"/>
  <c r="BN177" i="8"/>
  <c r="B178" i="8"/>
  <c r="E178" i="8"/>
  <c r="G178" i="8"/>
  <c r="R178" i="8"/>
  <c r="T178" i="8"/>
  <c r="V178" i="8"/>
  <c r="BN178" i="8"/>
  <c r="B179" i="8"/>
  <c r="E179" i="8"/>
  <c r="G179" i="8"/>
  <c r="R179" i="8"/>
  <c r="T179" i="8"/>
  <c r="V179" i="8"/>
  <c r="BN179" i="8"/>
  <c r="B180" i="8"/>
  <c r="E180" i="8"/>
  <c r="G180" i="8"/>
  <c r="R180" i="8"/>
  <c r="T180" i="8"/>
  <c r="V180" i="8"/>
  <c r="BN180" i="8"/>
  <c r="B181" i="8"/>
  <c r="E181" i="8"/>
  <c r="G181" i="8"/>
  <c r="R181" i="8"/>
  <c r="T181" i="8"/>
  <c r="V181" i="8"/>
  <c r="BN181" i="8"/>
  <c r="B182" i="8"/>
  <c r="E182" i="8"/>
  <c r="G182" i="8"/>
  <c r="R182" i="8"/>
  <c r="T182" i="8"/>
  <c r="V182" i="8"/>
  <c r="BN182" i="8"/>
  <c r="B183" i="8"/>
  <c r="E183" i="8"/>
  <c r="G183" i="8"/>
  <c r="R183" i="8"/>
  <c r="T183" i="8"/>
  <c r="V183" i="8"/>
  <c r="BN183" i="8"/>
  <c r="B184" i="8"/>
  <c r="E184" i="8"/>
  <c r="G184" i="8"/>
  <c r="R184" i="8"/>
  <c r="T184" i="8"/>
  <c r="V184" i="8"/>
  <c r="BN184" i="8"/>
  <c r="B185" i="8"/>
  <c r="E185" i="8"/>
  <c r="G185" i="8"/>
  <c r="R185" i="8"/>
  <c r="T185" i="8"/>
  <c r="V185" i="8"/>
  <c r="BN185" i="8"/>
  <c r="B186" i="8"/>
  <c r="E186" i="8"/>
  <c r="G186" i="8"/>
  <c r="R186" i="8"/>
  <c r="T186" i="8"/>
  <c r="V186" i="8"/>
  <c r="BN186" i="8"/>
  <c r="B187" i="8"/>
  <c r="E187" i="8"/>
  <c r="G187" i="8"/>
  <c r="R187" i="8"/>
  <c r="T187" i="8"/>
  <c r="V187" i="8"/>
  <c r="BN187" i="8"/>
  <c r="B188" i="8"/>
  <c r="E188" i="8"/>
  <c r="G188" i="8"/>
  <c r="R188" i="8"/>
  <c r="T188" i="8"/>
  <c r="V188" i="8"/>
  <c r="BN188" i="8"/>
  <c r="B189" i="8"/>
  <c r="E189" i="8"/>
  <c r="G189" i="8"/>
  <c r="R189" i="8"/>
  <c r="T189" i="8"/>
  <c r="V189" i="8"/>
  <c r="BN189" i="8"/>
  <c r="B190" i="8"/>
  <c r="E190" i="8"/>
  <c r="G190" i="8"/>
  <c r="R190" i="8"/>
  <c r="T190" i="8"/>
  <c r="V190" i="8"/>
  <c r="BN190" i="8"/>
  <c r="B191" i="8"/>
  <c r="E191" i="8"/>
  <c r="G191" i="8"/>
  <c r="R191" i="8"/>
  <c r="T191" i="8"/>
  <c r="V191" i="8"/>
  <c r="BN191" i="8"/>
  <c r="B192" i="8"/>
  <c r="E192" i="8"/>
  <c r="G192" i="8"/>
  <c r="R192" i="8"/>
  <c r="T192" i="8"/>
  <c r="V192" i="8"/>
  <c r="BN192" i="8"/>
  <c r="B193" i="8"/>
  <c r="E193" i="8"/>
  <c r="G193" i="8"/>
  <c r="R193" i="8"/>
  <c r="T193" i="8"/>
  <c r="V193" i="8"/>
  <c r="BN193" i="8"/>
  <c r="B194" i="8"/>
  <c r="E194" i="8"/>
  <c r="G194" i="8"/>
  <c r="R194" i="8"/>
  <c r="T194" i="8"/>
  <c r="V194" i="8"/>
  <c r="BN194" i="8"/>
  <c r="B195" i="8"/>
  <c r="E195" i="8"/>
  <c r="G195" i="8"/>
  <c r="R195" i="8"/>
  <c r="T195" i="8"/>
  <c r="V195" i="8"/>
  <c r="BN195" i="8"/>
  <c r="B196" i="8"/>
  <c r="E196" i="8"/>
  <c r="G196" i="8"/>
  <c r="R196" i="8"/>
  <c r="T196" i="8"/>
  <c r="V196" i="8"/>
  <c r="BN196" i="8"/>
  <c r="B197" i="8"/>
  <c r="E197" i="8"/>
  <c r="G197" i="8"/>
  <c r="R197" i="8"/>
  <c r="T197" i="8"/>
  <c r="V197" i="8"/>
  <c r="BN197" i="8"/>
  <c r="B198" i="8"/>
  <c r="E198" i="8"/>
  <c r="G198" i="8"/>
  <c r="R198" i="8"/>
  <c r="T198" i="8"/>
  <c r="V198" i="8"/>
  <c r="BN198" i="8"/>
  <c r="B199" i="8"/>
  <c r="E199" i="8"/>
  <c r="G199" i="8"/>
  <c r="R199" i="8"/>
  <c r="T199" i="8"/>
  <c r="V199" i="8"/>
  <c r="BN199" i="8"/>
  <c r="B200" i="8"/>
  <c r="E200" i="8"/>
  <c r="G200" i="8"/>
  <c r="R200" i="8"/>
  <c r="T200" i="8"/>
  <c r="V200" i="8"/>
  <c r="BN200" i="8"/>
  <c r="B201" i="8"/>
  <c r="E201" i="8"/>
  <c r="G201" i="8"/>
  <c r="R201" i="8"/>
  <c r="T201" i="8"/>
  <c r="V201" i="8"/>
  <c r="BN201" i="8"/>
  <c r="B202" i="8"/>
  <c r="E202" i="8"/>
  <c r="G202" i="8"/>
  <c r="R202" i="8"/>
  <c r="T202" i="8"/>
  <c r="V202" i="8"/>
  <c r="BN202" i="8"/>
  <c r="B203" i="8"/>
  <c r="E203" i="8"/>
  <c r="G203" i="8"/>
  <c r="R203" i="8"/>
  <c r="T203" i="8"/>
  <c r="V203" i="8"/>
  <c r="BN203" i="8"/>
  <c r="B204" i="8"/>
  <c r="E204" i="8"/>
  <c r="G204" i="8"/>
  <c r="R204" i="8"/>
  <c r="T204" i="8"/>
  <c r="V204" i="8"/>
  <c r="BN204" i="8"/>
  <c r="B205" i="8"/>
  <c r="E205" i="8"/>
  <c r="G205" i="8"/>
  <c r="R205" i="8"/>
  <c r="T205" i="8"/>
  <c r="V205" i="8"/>
  <c r="BN205" i="8"/>
  <c r="B206" i="8"/>
  <c r="E206" i="8"/>
  <c r="G206" i="8"/>
  <c r="R206" i="8"/>
  <c r="T206" i="8"/>
  <c r="V206" i="8"/>
  <c r="BN206" i="8"/>
  <c r="B207" i="8"/>
  <c r="E207" i="8"/>
  <c r="G207" i="8"/>
  <c r="R207" i="8"/>
  <c r="T207" i="8"/>
  <c r="V207" i="8"/>
  <c r="BN207" i="8"/>
  <c r="B208" i="8"/>
  <c r="E208" i="8"/>
  <c r="G208" i="8"/>
  <c r="R208" i="8"/>
  <c r="T208" i="8"/>
  <c r="V208" i="8"/>
  <c r="BN208" i="8"/>
  <c r="B209" i="8"/>
  <c r="E209" i="8"/>
  <c r="G209" i="8"/>
  <c r="R209" i="8"/>
  <c r="T209" i="8"/>
  <c r="V209" i="8"/>
  <c r="BN209" i="8"/>
  <c r="B210" i="8"/>
  <c r="E210" i="8"/>
  <c r="G210" i="8"/>
  <c r="R210" i="8"/>
  <c r="T210" i="8"/>
  <c r="V210" i="8"/>
  <c r="BN210" i="8"/>
  <c r="B211" i="8"/>
  <c r="E211" i="8"/>
  <c r="G211" i="8"/>
  <c r="R211" i="8"/>
  <c r="T211" i="8"/>
  <c r="V211" i="8"/>
  <c r="BN211" i="8"/>
  <c r="B212" i="8"/>
  <c r="E212" i="8"/>
  <c r="G212" i="8"/>
  <c r="R212" i="8"/>
  <c r="T212" i="8"/>
  <c r="V212" i="8"/>
  <c r="BN212" i="8"/>
  <c r="B213" i="8"/>
  <c r="E213" i="8"/>
  <c r="G213" i="8"/>
  <c r="R213" i="8"/>
  <c r="T213" i="8"/>
  <c r="V213" i="8"/>
  <c r="BN213" i="8"/>
  <c r="B214" i="8"/>
  <c r="E214" i="8"/>
  <c r="G214" i="8"/>
  <c r="R214" i="8"/>
  <c r="T214" i="8"/>
  <c r="V214" i="8"/>
  <c r="BN214" i="8"/>
  <c r="B215" i="8"/>
  <c r="E215" i="8"/>
  <c r="G215" i="8"/>
  <c r="R215" i="8"/>
  <c r="T215" i="8"/>
  <c r="V215" i="8"/>
  <c r="BN215" i="8"/>
  <c r="B216" i="8"/>
  <c r="E216" i="8"/>
  <c r="G216" i="8"/>
  <c r="R216" i="8"/>
  <c r="T216" i="8"/>
  <c r="V216" i="8"/>
  <c r="BN216" i="8"/>
  <c r="B217" i="8"/>
  <c r="E217" i="8"/>
  <c r="G217" i="8"/>
  <c r="R217" i="8"/>
  <c r="T217" i="8"/>
  <c r="V217" i="8"/>
  <c r="BN217" i="8"/>
  <c r="B218" i="8"/>
  <c r="E218" i="8"/>
  <c r="G218" i="8"/>
  <c r="R218" i="8"/>
  <c r="T218" i="8"/>
  <c r="V218" i="8"/>
  <c r="BN218" i="8"/>
  <c r="B219" i="8"/>
  <c r="E219" i="8"/>
  <c r="G219" i="8"/>
  <c r="R219" i="8"/>
  <c r="T219" i="8"/>
  <c r="V219" i="8"/>
  <c r="BN219" i="8"/>
  <c r="B220" i="8"/>
  <c r="E220" i="8"/>
  <c r="G220" i="8"/>
  <c r="R220" i="8"/>
  <c r="T220" i="8"/>
  <c r="V220" i="8"/>
  <c r="BN220" i="8"/>
  <c r="B221" i="8"/>
  <c r="E221" i="8"/>
  <c r="G221" i="8"/>
  <c r="R221" i="8"/>
  <c r="T221" i="8"/>
  <c r="V221" i="8"/>
  <c r="BN221" i="8"/>
  <c r="B222" i="8"/>
  <c r="E222" i="8"/>
  <c r="G222" i="8"/>
  <c r="R222" i="8"/>
  <c r="T222" i="8"/>
  <c r="V222" i="8"/>
  <c r="BN222" i="8"/>
  <c r="B223" i="8"/>
  <c r="E223" i="8"/>
  <c r="G223" i="8"/>
  <c r="R223" i="8"/>
  <c r="T223" i="8"/>
  <c r="V223" i="8"/>
  <c r="BN223" i="8"/>
  <c r="B224" i="8"/>
  <c r="E224" i="8"/>
  <c r="G224" i="8"/>
  <c r="R224" i="8"/>
  <c r="T224" i="8"/>
  <c r="V224" i="8"/>
  <c r="BN224" i="8"/>
  <c r="B225" i="8"/>
  <c r="E225" i="8"/>
  <c r="G225" i="8"/>
  <c r="R225" i="8"/>
  <c r="T225" i="8"/>
  <c r="V225" i="8"/>
  <c r="BN225" i="8"/>
  <c r="B226" i="8"/>
  <c r="E226" i="8"/>
  <c r="G226" i="8"/>
  <c r="R226" i="8"/>
  <c r="T226" i="8"/>
  <c r="V226" i="8"/>
  <c r="BN226" i="8"/>
  <c r="B227" i="8"/>
  <c r="E227" i="8"/>
  <c r="G227" i="8"/>
  <c r="R227" i="8"/>
  <c r="T227" i="8"/>
  <c r="V227" i="8"/>
  <c r="BN227" i="8"/>
  <c r="B228" i="8"/>
  <c r="E228" i="8"/>
  <c r="G228" i="8"/>
  <c r="R228" i="8"/>
  <c r="T228" i="8"/>
  <c r="V228" i="8"/>
  <c r="BN228" i="8"/>
  <c r="B229" i="8"/>
  <c r="E229" i="8"/>
  <c r="G229" i="8"/>
  <c r="R229" i="8"/>
  <c r="T229" i="8"/>
  <c r="V229" i="8"/>
  <c r="BN229" i="8"/>
  <c r="B230" i="8"/>
  <c r="E230" i="8"/>
  <c r="G230" i="8"/>
  <c r="R230" i="8"/>
  <c r="T230" i="8"/>
  <c r="V230" i="8"/>
  <c r="BN230" i="8"/>
  <c r="B231" i="8"/>
  <c r="E231" i="8"/>
  <c r="G231" i="8"/>
  <c r="R231" i="8"/>
  <c r="T231" i="8"/>
  <c r="V231" i="8"/>
  <c r="BN231" i="8"/>
  <c r="B232" i="8"/>
  <c r="E232" i="8"/>
  <c r="G232" i="8"/>
  <c r="R232" i="8"/>
  <c r="T232" i="8"/>
  <c r="V232" i="8"/>
  <c r="BN232" i="8"/>
  <c r="B233" i="8"/>
  <c r="E233" i="8"/>
  <c r="G233" i="8"/>
  <c r="R233" i="8"/>
  <c r="T233" i="8"/>
  <c r="V233" i="8"/>
  <c r="BN233" i="8"/>
  <c r="B234" i="8"/>
  <c r="E234" i="8"/>
  <c r="G234" i="8"/>
  <c r="R234" i="8"/>
  <c r="T234" i="8"/>
  <c r="V234" i="8"/>
  <c r="BN234" i="8"/>
  <c r="B235" i="8"/>
  <c r="E235" i="8"/>
  <c r="G235" i="8"/>
  <c r="R235" i="8"/>
  <c r="T235" i="8"/>
  <c r="V235" i="8"/>
  <c r="BN235" i="8"/>
  <c r="B236" i="8"/>
  <c r="E236" i="8"/>
  <c r="G236" i="8"/>
  <c r="R236" i="8"/>
  <c r="T236" i="8"/>
  <c r="V236" i="8"/>
  <c r="BN236" i="8"/>
  <c r="B237" i="8"/>
  <c r="E237" i="8"/>
  <c r="G237" i="8"/>
  <c r="R237" i="8"/>
  <c r="T237" i="8"/>
  <c r="V237" i="8"/>
  <c r="BN237" i="8"/>
  <c r="B238" i="8"/>
  <c r="E238" i="8"/>
  <c r="G238" i="8"/>
  <c r="R238" i="8"/>
  <c r="T238" i="8"/>
  <c r="V238" i="8"/>
  <c r="BN238" i="8"/>
  <c r="B239" i="8"/>
  <c r="E239" i="8"/>
  <c r="G239" i="8"/>
  <c r="R239" i="8"/>
  <c r="T239" i="8"/>
  <c r="V239" i="8"/>
  <c r="BN239" i="8"/>
  <c r="B240" i="8"/>
  <c r="E240" i="8"/>
  <c r="G240" i="8"/>
  <c r="R240" i="8"/>
  <c r="T240" i="8"/>
  <c r="V240" i="8"/>
  <c r="BN240" i="8"/>
  <c r="B241" i="8"/>
  <c r="E241" i="8"/>
  <c r="G241" i="8"/>
  <c r="R241" i="8"/>
  <c r="T241" i="8"/>
  <c r="V241" i="8"/>
  <c r="BN241" i="8"/>
  <c r="B242" i="8"/>
  <c r="E242" i="8"/>
  <c r="G242" i="8"/>
  <c r="R242" i="8"/>
  <c r="T242" i="8"/>
  <c r="V242" i="8"/>
  <c r="BN242" i="8"/>
  <c r="B243" i="8"/>
  <c r="E243" i="8"/>
  <c r="G243" i="8"/>
  <c r="R243" i="8"/>
  <c r="T243" i="8"/>
  <c r="V243" i="8"/>
  <c r="BN243" i="8"/>
  <c r="B244" i="8"/>
  <c r="E244" i="8"/>
  <c r="G244" i="8"/>
  <c r="R244" i="8"/>
  <c r="T244" i="8"/>
  <c r="V244" i="8"/>
  <c r="BN244" i="8"/>
  <c r="B245" i="8"/>
  <c r="E245" i="8"/>
  <c r="G245" i="8"/>
  <c r="R245" i="8"/>
  <c r="T245" i="8"/>
  <c r="V245" i="8"/>
  <c r="BN245" i="8"/>
  <c r="B246" i="8"/>
  <c r="E246" i="8"/>
  <c r="G246" i="8"/>
  <c r="R246" i="8"/>
  <c r="T246" i="8"/>
  <c r="V246" i="8"/>
  <c r="BN246" i="8"/>
  <c r="B247" i="8"/>
  <c r="E247" i="8"/>
  <c r="G247" i="8"/>
  <c r="R247" i="8"/>
  <c r="T247" i="8"/>
  <c r="V247" i="8"/>
  <c r="BN247" i="8"/>
  <c r="B248" i="8"/>
  <c r="E248" i="8"/>
  <c r="G248" i="8"/>
  <c r="R248" i="8"/>
  <c r="T248" i="8"/>
  <c r="V248" i="8"/>
  <c r="BN248" i="8"/>
  <c r="B249" i="8"/>
  <c r="E249" i="8"/>
  <c r="G249" i="8"/>
  <c r="R249" i="8"/>
  <c r="T249" i="8"/>
  <c r="V249" i="8"/>
  <c r="BN249" i="8"/>
  <c r="B250" i="8"/>
  <c r="E250" i="8"/>
  <c r="G250" i="8"/>
  <c r="R250" i="8"/>
  <c r="T250" i="8"/>
  <c r="V250" i="8"/>
  <c r="BN250" i="8"/>
  <c r="B251" i="8"/>
  <c r="E251" i="8"/>
  <c r="G251" i="8"/>
  <c r="R251" i="8"/>
  <c r="T251" i="8"/>
  <c r="V251" i="8"/>
  <c r="BN251" i="8"/>
  <c r="B252" i="8"/>
  <c r="E252" i="8"/>
  <c r="G252" i="8"/>
  <c r="R252" i="8"/>
  <c r="T252" i="8"/>
  <c r="V252" i="8"/>
  <c r="BN252" i="8"/>
  <c r="B253" i="8"/>
  <c r="E253" i="8"/>
  <c r="G253" i="8"/>
  <c r="R253" i="8"/>
  <c r="T253" i="8"/>
  <c r="V253" i="8"/>
  <c r="BN253" i="8"/>
  <c r="B254" i="8"/>
  <c r="E254" i="8"/>
  <c r="G254" i="8"/>
  <c r="R254" i="8"/>
  <c r="T254" i="8"/>
  <c r="V254" i="8"/>
  <c r="BN254" i="8"/>
  <c r="B255" i="8"/>
  <c r="E255" i="8"/>
  <c r="G255" i="8"/>
  <c r="R255" i="8"/>
  <c r="T255" i="8"/>
  <c r="V255" i="8"/>
  <c r="BN255" i="8"/>
  <c r="B256" i="8"/>
  <c r="E256" i="8"/>
  <c r="G256" i="8"/>
  <c r="R256" i="8"/>
  <c r="T256" i="8"/>
  <c r="V256" i="8"/>
  <c r="BN256" i="8"/>
  <c r="B257" i="8"/>
  <c r="E257" i="8"/>
  <c r="G257" i="8"/>
  <c r="R257" i="8"/>
  <c r="T257" i="8"/>
  <c r="V257" i="8"/>
  <c r="BN257" i="8"/>
  <c r="B258" i="8"/>
  <c r="E258" i="8"/>
  <c r="G258" i="8"/>
  <c r="R258" i="8"/>
  <c r="T258" i="8"/>
  <c r="V258" i="8"/>
  <c r="BN258" i="8"/>
  <c r="B259" i="8"/>
  <c r="E259" i="8"/>
  <c r="G259" i="8"/>
  <c r="R259" i="8"/>
  <c r="T259" i="8"/>
  <c r="V259" i="8"/>
  <c r="BN259" i="8"/>
  <c r="B260" i="8"/>
  <c r="E260" i="8"/>
  <c r="G260" i="8"/>
  <c r="R260" i="8"/>
  <c r="T260" i="8"/>
  <c r="V260" i="8"/>
  <c r="BN260" i="8"/>
  <c r="B261" i="8"/>
  <c r="E261" i="8"/>
  <c r="G261" i="8"/>
  <c r="R261" i="8"/>
  <c r="T261" i="8"/>
  <c r="V261" i="8"/>
  <c r="BN261" i="8"/>
  <c r="B262" i="8"/>
  <c r="E262" i="8"/>
  <c r="G262" i="8"/>
  <c r="R262" i="8"/>
  <c r="T262" i="8"/>
  <c r="V262" i="8"/>
  <c r="BN262" i="8"/>
  <c r="B263" i="8"/>
  <c r="E263" i="8"/>
  <c r="G263" i="8"/>
  <c r="R263" i="8"/>
  <c r="T263" i="8"/>
  <c r="V263" i="8"/>
  <c r="BN263" i="8"/>
  <c r="B264" i="8"/>
  <c r="E264" i="8"/>
  <c r="G264" i="8"/>
  <c r="R264" i="8"/>
  <c r="T264" i="8"/>
  <c r="V264" i="8"/>
  <c r="BN264" i="8"/>
  <c r="B265" i="8"/>
  <c r="E265" i="8"/>
  <c r="G265" i="8"/>
  <c r="R265" i="8"/>
  <c r="T265" i="8"/>
  <c r="V265" i="8"/>
  <c r="BN265" i="8"/>
  <c r="B266" i="8"/>
  <c r="E266" i="8"/>
  <c r="G266" i="8"/>
  <c r="R266" i="8"/>
  <c r="T266" i="8"/>
  <c r="V266" i="8"/>
  <c r="BN266" i="8"/>
  <c r="B267" i="8"/>
  <c r="E267" i="8"/>
  <c r="G267" i="8"/>
  <c r="R267" i="8"/>
  <c r="T267" i="8"/>
  <c r="V267" i="8"/>
  <c r="BN267" i="8"/>
  <c r="B268" i="8"/>
  <c r="E268" i="8"/>
  <c r="G268" i="8"/>
  <c r="R268" i="8"/>
  <c r="T268" i="8"/>
  <c r="V268" i="8"/>
  <c r="BN268" i="8"/>
  <c r="B269" i="8"/>
  <c r="E269" i="8"/>
  <c r="G269" i="8"/>
  <c r="R269" i="8"/>
  <c r="T269" i="8"/>
  <c r="V269" i="8"/>
  <c r="BN269" i="8"/>
  <c r="B270" i="8"/>
  <c r="E270" i="8"/>
  <c r="G270" i="8"/>
  <c r="R270" i="8"/>
  <c r="T270" i="8"/>
  <c r="V270" i="8"/>
  <c r="BN270" i="8"/>
  <c r="B271" i="8"/>
  <c r="E271" i="8"/>
  <c r="G271" i="8"/>
  <c r="R271" i="8"/>
  <c r="T271" i="8"/>
  <c r="V271" i="8"/>
  <c r="BN271" i="8"/>
  <c r="B272" i="8"/>
  <c r="E272" i="8"/>
  <c r="G272" i="8"/>
  <c r="R272" i="8"/>
  <c r="T272" i="8"/>
  <c r="V272" i="8"/>
  <c r="BN272" i="8"/>
  <c r="B273" i="8"/>
  <c r="E273" i="8"/>
  <c r="G273" i="8"/>
  <c r="R273" i="8"/>
  <c r="T273" i="8"/>
  <c r="V273" i="8"/>
  <c r="BN273" i="8"/>
  <c r="B274" i="8"/>
  <c r="E274" i="8"/>
  <c r="G274" i="8"/>
  <c r="R274" i="8"/>
  <c r="T274" i="8"/>
  <c r="V274" i="8"/>
  <c r="BN274" i="8"/>
  <c r="B275" i="8"/>
  <c r="E275" i="8"/>
  <c r="G275" i="8"/>
  <c r="R275" i="8"/>
  <c r="T275" i="8"/>
  <c r="V275" i="8"/>
  <c r="BN275" i="8"/>
  <c r="B276" i="8"/>
  <c r="E276" i="8"/>
  <c r="G276" i="8"/>
  <c r="R276" i="8"/>
  <c r="T276" i="8"/>
  <c r="V276" i="8"/>
  <c r="BN276" i="8"/>
  <c r="B277" i="8"/>
  <c r="E277" i="8"/>
  <c r="G277" i="8"/>
  <c r="R277" i="8"/>
  <c r="T277" i="8"/>
  <c r="V277" i="8"/>
  <c r="BN277" i="8"/>
  <c r="B278" i="8"/>
  <c r="E278" i="8"/>
  <c r="G278" i="8"/>
  <c r="R278" i="8"/>
  <c r="T278" i="8"/>
  <c r="V278" i="8"/>
  <c r="BN278" i="8"/>
  <c r="B279" i="8"/>
  <c r="E279" i="8"/>
  <c r="G279" i="8"/>
  <c r="R279" i="8"/>
  <c r="T279" i="8"/>
  <c r="V279" i="8"/>
  <c r="BN279" i="8"/>
  <c r="B280" i="8"/>
  <c r="E280" i="8"/>
  <c r="G280" i="8"/>
  <c r="R280" i="8"/>
  <c r="T280" i="8"/>
  <c r="V280" i="8"/>
  <c r="BN280" i="8"/>
  <c r="B281" i="8"/>
  <c r="E281" i="8"/>
  <c r="G281" i="8"/>
  <c r="R281" i="8"/>
  <c r="T281" i="8"/>
  <c r="V281" i="8"/>
  <c r="BN281" i="8"/>
  <c r="B282" i="8"/>
  <c r="E282" i="8"/>
  <c r="G282" i="8"/>
  <c r="R282" i="8"/>
  <c r="T282" i="8"/>
  <c r="V282" i="8"/>
  <c r="BN282" i="8"/>
  <c r="B283" i="8"/>
  <c r="E283" i="8"/>
  <c r="G283" i="8"/>
  <c r="R283" i="8"/>
  <c r="T283" i="8"/>
  <c r="V283" i="8"/>
  <c r="BN283" i="8"/>
  <c r="B284" i="8"/>
  <c r="E284" i="8"/>
  <c r="G284" i="8"/>
  <c r="R284" i="8"/>
  <c r="T284" i="8"/>
  <c r="V284" i="8"/>
  <c r="BN284" i="8"/>
  <c r="B285" i="8"/>
  <c r="E285" i="8"/>
  <c r="G285" i="8"/>
  <c r="R285" i="8"/>
  <c r="T285" i="8"/>
  <c r="V285" i="8"/>
  <c r="BN285" i="8"/>
  <c r="B286" i="8"/>
  <c r="E286" i="8"/>
  <c r="G286" i="8"/>
  <c r="R286" i="8"/>
  <c r="T286" i="8"/>
  <c r="V286" i="8"/>
  <c r="BN286" i="8"/>
  <c r="B287" i="8"/>
  <c r="E287" i="8"/>
  <c r="G287" i="8"/>
  <c r="R287" i="8"/>
  <c r="T287" i="8"/>
  <c r="V287" i="8"/>
  <c r="BN287" i="8"/>
  <c r="B288" i="8"/>
  <c r="E288" i="8"/>
  <c r="G288" i="8"/>
  <c r="R288" i="8"/>
  <c r="T288" i="8"/>
  <c r="V288" i="8"/>
  <c r="BN288" i="8"/>
  <c r="B289" i="8"/>
  <c r="E289" i="8"/>
  <c r="G289" i="8"/>
  <c r="R289" i="8"/>
  <c r="T289" i="8"/>
  <c r="V289" i="8"/>
  <c r="BN289" i="8"/>
  <c r="B290" i="8"/>
  <c r="E290" i="8"/>
  <c r="G290" i="8"/>
  <c r="R290" i="8"/>
  <c r="T290" i="8"/>
  <c r="V290" i="8"/>
  <c r="BN290" i="8"/>
  <c r="B291" i="8"/>
  <c r="E291" i="8"/>
  <c r="G291" i="8"/>
  <c r="R291" i="8"/>
  <c r="T291" i="8"/>
  <c r="V291" i="8"/>
  <c r="BN291" i="8"/>
  <c r="B292" i="8"/>
  <c r="E292" i="8"/>
  <c r="G292" i="8"/>
  <c r="R292" i="8"/>
  <c r="T292" i="8"/>
  <c r="V292" i="8"/>
  <c r="BN292" i="8"/>
  <c r="B293" i="8"/>
  <c r="E293" i="8"/>
  <c r="G293" i="8"/>
  <c r="R293" i="8"/>
  <c r="T293" i="8"/>
  <c r="V293" i="8"/>
  <c r="BN293" i="8"/>
  <c r="B294" i="8"/>
  <c r="E294" i="8"/>
  <c r="G294" i="8"/>
  <c r="R294" i="8"/>
  <c r="T294" i="8"/>
  <c r="V294" i="8"/>
  <c r="BN294" i="8"/>
  <c r="B295" i="8"/>
  <c r="E295" i="8"/>
  <c r="G295" i="8"/>
  <c r="R295" i="8"/>
  <c r="T295" i="8"/>
  <c r="V295" i="8"/>
  <c r="BN295" i="8"/>
  <c r="B296" i="8"/>
  <c r="E296" i="8"/>
  <c r="G296" i="8"/>
  <c r="R296" i="8"/>
  <c r="T296" i="8"/>
  <c r="V296" i="8"/>
  <c r="BN296" i="8"/>
  <c r="B297" i="8"/>
  <c r="E297" i="8"/>
  <c r="G297" i="8"/>
  <c r="R297" i="8"/>
  <c r="T297" i="8"/>
  <c r="V297" i="8"/>
  <c r="BN297" i="8"/>
  <c r="B298" i="8"/>
  <c r="E298" i="8"/>
  <c r="G298" i="8"/>
  <c r="R298" i="8"/>
  <c r="T298" i="8"/>
  <c r="V298" i="8"/>
  <c r="BN298" i="8"/>
  <c r="B299" i="8"/>
  <c r="E299" i="8"/>
  <c r="G299" i="8"/>
  <c r="R299" i="8"/>
  <c r="T299" i="8"/>
  <c r="V299" i="8"/>
  <c r="BN299" i="8"/>
  <c r="B300" i="8"/>
  <c r="E300" i="8"/>
  <c r="G300" i="8"/>
  <c r="R300" i="8"/>
  <c r="T300" i="8"/>
  <c r="V300" i="8"/>
  <c r="BN300" i="8"/>
  <c r="B301" i="8"/>
  <c r="E301" i="8"/>
  <c r="G301" i="8"/>
  <c r="R301" i="8"/>
  <c r="T301" i="8"/>
  <c r="V301" i="8"/>
  <c r="BN301" i="8"/>
  <c r="B302" i="8"/>
  <c r="E302" i="8"/>
  <c r="G302" i="8"/>
  <c r="R302" i="8"/>
  <c r="T302" i="8"/>
  <c r="V302" i="8"/>
  <c r="BN302" i="8"/>
  <c r="B303" i="8"/>
  <c r="E303" i="8"/>
  <c r="G303" i="8"/>
  <c r="R303" i="8"/>
  <c r="T303" i="8"/>
  <c r="V303" i="8"/>
  <c r="BN303" i="8"/>
  <c r="B304" i="8"/>
  <c r="E304" i="8"/>
  <c r="G304" i="8"/>
  <c r="R304" i="8"/>
  <c r="T304" i="8"/>
  <c r="V304" i="8"/>
  <c r="BN304" i="8"/>
  <c r="B305" i="8"/>
  <c r="E305" i="8"/>
  <c r="G305" i="8"/>
  <c r="R305" i="8"/>
  <c r="T305" i="8"/>
  <c r="V305" i="8"/>
  <c r="BN305" i="8"/>
  <c r="B306" i="8"/>
  <c r="E306" i="8"/>
  <c r="G306" i="8"/>
  <c r="R306" i="8"/>
  <c r="T306" i="8"/>
  <c r="V306" i="8"/>
  <c r="BN306" i="8"/>
  <c r="B307" i="8"/>
  <c r="E307" i="8"/>
  <c r="G307" i="8"/>
  <c r="R307" i="8"/>
  <c r="T307" i="8"/>
  <c r="V307" i="8"/>
  <c r="BN307" i="8"/>
  <c r="B308" i="8"/>
  <c r="E308" i="8"/>
  <c r="G308" i="8"/>
  <c r="R308" i="8"/>
  <c r="T308" i="8"/>
  <c r="V308" i="8"/>
  <c r="BN308" i="8"/>
  <c r="B309" i="8"/>
  <c r="E309" i="8"/>
  <c r="G309" i="8"/>
  <c r="R309" i="8"/>
  <c r="T309" i="8"/>
  <c r="V309" i="8"/>
  <c r="BN309" i="8"/>
  <c r="B310" i="8"/>
  <c r="E310" i="8"/>
  <c r="G310" i="8"/>
  <c r="R310" i="8"/>
  <c r="T310" i="8"/>
  <c r="V310" i="8"/>
  <c r="BN310" i="8"/>
  <c r="B311" i="8"/>
  <c r="E311" i="8"/>
  <c r="G311" i="8"/>
  <c r="R311" i="8"/>
  <c r="T311" i="8"/>
  <c r="V311" i="8"/>
  <c r="BN311" i="8"/>
  <c r="B312" i="8"/>
  <c r="E312" i="8"/>
  <c r="G312" i="8"/>
  <c r="R312" i="8"/>
  <c r="T312" i="8"/>
  <c r="V312" i="8"/>
  <c r="BN312" i="8"/>
  <c r="B313" i="8"/>
  <c r="E313" i="8"/>
  <c r="G313" i="8"/>
  <c r="R313" i="8"/>
  <c r="T313" i="8"/>
  <c r="V313" i="8"/>
  <c r="BN313" i="8"/>
  <c r="B314" i="8"/>
  <c r="E314" i="8"/>
  <c r="G314" i="8"/>
  <c r="R314" i="8"/>
  <c r="T314" i="8"/>
  <c r="V314" i="8"/>
  <c r="BN314" i="8"/>
  <c r="B315" i="8"/>
  <c r="E315" i="8"/>
  <c r="G315" i="8"/>
  <c r="R315" i="8"/>
  <c r="T315" i="8"/>
  <c r="V315" i="8"/>
  <c r="BN315" i="8"/>
  <c r="B316" i="8"/>
  <c r="E316" i="8"/>
  <c r="G316" i="8"/>
  <c r="R316" i="8"/>
  <c r="T316" i="8"/>
  <c r="V316" i="8"/>
  <c r="BN316" i="8"/>
  <c r="B317" i="8"/>
  <c r="E317" i="8"/>
  <c r="G317" i="8"/>
  <c r="R317" i="8"/>
  <c r="T317" i="8"/>
  <c r="V317" i="8"/>
  <c r="BN317" i="8"/>
  <c r="B318" i="8"/>
  <c r="E318" i="8"/>
  <c r="G318" i="8"/>
  <c r="R318" i="8"/>
  <c r="T318" i="8"/>
  <c r="V318" i="8"/>
  <c r="BN318" i="8"/>
  <c r="B319" i="8"/>
  <c r="E319" i="8"/>
  <c r="G319" i="8"/>
  <c r="R319" i="8"/>
  <c r="T319" i="8"/>
  <c r="V319" i="8"/>
  <c r="BN319" i="8"/>
  <c r="B320" i="8"/>
  <c r="E320" i="8"/>
  <c r="G320" i="8"/>
  <c r="R320" i="8"/>
  <c r="T320" i="8"/>
  <c r="V320" i="8"/>
  <c r="BN320" i="8"/>
  <c r="B321" i="8"/>
  <c r="E321" i="8"/>
  <c r="G321" i="8"/>
  <c r="R321" i="8"/>
  <c r="T321" i="8"/>
  <c r="V321" i="8"/>
  <c r="BN321" i="8"/>
  <c r="B322" i="8"/>
  <c r="E322" i="8"/>
  <c r="G322" i="8"/>
  <c r="R322" i="8"/>
  <c r="T322" i="8"/>
  <c r="V322" i="8"/>
  <c r="BN322" i="8"/>
  <c r="B323" i="8"/>
  <c r="E323" i="8"/>
  <c r="G323" i="8"/>
  <c r="R323" i="8"/>
  <c r="T323" i="8"/>
  <c r="V323" i="8"/>
  <c r="BN323" i="8"/>
  <c r="B324" i="8"/>
  <c r="E324" i="8"/>
  <c r="G324" i="8"/>
  <c r="R324" i="8"/>
  <c r="T324" i="8"/>
  <c r="V324" i="8"/>
  <c r="BN324" i="8"/>
  <c r="B325" i="8"/>
  <c r="E325" i="8"/>
  <c r="G325" i="8"/>
  <c r="R325" i="8"/>
  <c r="T325" i="8"/>
  <c r="V325" i="8"/>
  <c r="BN325" i="8"/>
  <c r="B326" i="8"/>
  <c r="E326" i="8"/>
  <c r="G326" i="8"/>
  <c r="R326" i="8"/>
  <c r="T326" i="8"/>
  <c r="V326" i="8"/>
  <c r="BN326" i="8"/>
  <c r="B327" i="8"/>
  <c r="E327" i="8"/>
  <c r="G327" i="8"/>
  <c r="R327" i="8"/>
  <c r="T327" i="8"/>
  <c r="V327" i="8"/>
  <c r="BN327" i="8"/>
  <c r="B328" i="8"/>
  <c r="E328" i="8"/>
  <c r="G328" i="8"/>
  <c r="R328" i="8"/>
  <c r="T328" i="8"/>
  <c r="V328" i="8"/>
  <c r="BN328" i="8"/>
  <c r="B329" i="8"/>
  <c r="E329" i="8"/>
  <c r="G329" i="8"/>
  <c r="R329" i="8"/>
  <c r="T329" i="8"/>
  <c r="V329" i="8"/>
  <c r="BN329" i="8"/>
  <c r="B330" i="8"/>
  <c r="E330" i="8"/>
  <c r="G330" i="8"/>
  <c r="R330" i="8"/>
  <c r="T330" i="8"/>
  <c r="V330" i="8"/>
  <c r="BN330" i="8"/>
  <c r="B331" i="8"/>
  <c r="E331" i="8"/>
  <c r="G331" i="8"/>
  <c r="R331" i="8"/>
  <c r="T331" i="8"/>
  <c r="V331" i="8"/>
  <c r="BN331" i="8"/>
  <c r="B332" i="8"/>
  <c r="E332" i="8"/>
  <c r="G332" i="8"/>
  <c r="R332" i="8"/>
  <c r="T332" i="8"/>
  <c r="V332" i="8"/>
  <c r="BN332" i="8"/>
  <c r="B333" i="8"/>
  <c r="E333" i="8"/>
  <c r="G333" i="8"/>
  <c r="R333" i="8"/>
  <c r="T333" i="8"/>
  <c r="V333" i="8"/>
  <c r="BN333" i="8"/>
  <c r="B334" i="8"/>
  <c r="E334" i="8"/>
  <c r="G334" i="8"/>
  <c r="R334" i="8"/>
  <c r="T334" i="8"/>
  <c r="V334" i="8"/>
  <c r="BN334" i="8"/>
  <c r="B335" i="8"/>
  <c r="E335" i="8"/>
  <c r="G335" i="8"/>
  <c r="R335" i="8"/>
  <c r="T335" i="8"/>
  <c r="V335" i="8"/>
  <c r="BN335" i="8"/>
  <c r="B336" i="8"/>
  <c r="E336" i="8"/>
  <c r="G336" i="8"/>
  <c r="R336" i="8"/>
  <c r="T336" i="8"/>
  <c r="V336" i="8"/>
  <c r="BN336" i="8"/>
  <c r="B337" i="8"/>
  <c r="E337" i="8"/>
  <c r="G337" i="8"/>
  <c r="R337" i="8"/>
  <c r="T337" i="8"/>
  <c r="V337" i="8"/>
  <c r="BN337" i="8"/>
  <c r="B338" i="8"/>
  <c r="E338" i="8"/>
  <c r="G338" i="8"/>
  <c r="R338" i="8"/>
  <c r="T338" i="8"/>
  <c r="V338" i="8"/>
  <c r="BN338" i="8"/>
  <c r="B339" i="8"/>
  <c r="E339" i="8"/>
  <c r="G339" i="8"/>
  <c r="R339" i="8"/>
  <c r="T339" i="8"/>
  <c r="V339" i="8"/>
  <c r="BN339" i="8"/>
  <c r="B340" i="8"/>
  <c r="E340" i="8"/>
  <c r="G340" i="8"/>
  <c r="R340" i="8"/>
  <c r="T340" i="8"/>
  <c r="V340" i="8"/>
  <c r="BN340" i="8"/>
  <c r="B341" i="8"/>
  <c r="E341" i="8"/>
  <c r="G341" i="8"/>
  <c r="R341" i="8"/>
  <c r="T341" i="8"/>
  <c r="V341" i="8"/>
  <c r="BN341" i="8"/>
  <c r="B342" i="8"/>
  <c r="E342" i="8"/>
  <c r="G342" i="8"/>
  <c r="R342" i="8"/>
  <c r="T342" i="8"/>
  <c r="V342" i="8"/>
  <c r="BN342" i="8"/>
  <c r="B343" i="8"/>
  <c r="E343" i="8"/>
  <c r="G343" i="8"/>
  <c r="R343" i="8"/>
  <c r="T343" i="8"/>
  <c r="V343" i="8"/>
  <c r="BN343" i="8"/>
  <c r="B344" i="8"/>
  <c r="E344" i="8"/>
  <c r="G344" i="8"/>
  <c r="R344" i="8"/>
  <c r="T344" i="8"/>
  <c r="V344" i="8"/>
  <c r="BN344" i="8"/>
  <c r="B345" i="8"/>
  <c r="E345" i="8"/>
  <c r="G345" i="8"/>
  <c r="R345" i="8"/>
  <c r="T345" i="8"/>
  <c r="V345" i="8"/>
  <c r="BN345" i="8"/>
  <c r="B346" i="8"/>
  <c r="E346" i="8"/>
  <c r="G346" i="8"/>
  <c r="R346" i="8"/>
  <c r="T346" i="8"/>
  <c r="V346" i="8"/>
  <c r="BN346" i="8"/>
  <c r="B347" i="8"/>
  <c r="E347" i="8"/>
  <c r="G347" i="8"/>
  <c r="R347" i="8"/>
  <c r="T347" i="8"/>
  <c r="V347" i="8"/>
  <c r="BN347" i="8"/>
  <c r="B348" i="8"/>
  <c r="E348" i="8"/>
  <c r="G348" i="8"/>
  <c r="R348" i="8"/>
  <c r="T348" i="8"/>
  <c r="V348" i="8"/>
  <c r="BN348" i="8"/>
  <c r="B349" i="8"/>
  <c r="E349" i="8"/>
  <c r="G349" i="8"/>
  <c r="R349" i="8"/>
  <c r="T349" i="8"/>
  <c r="V349" i="8"/>
  <c r="BN349" i="8"/>
  <c r="B350" i="8"/>
  <c r="E350" i="8"/>
  <c r="G350" i="8"/>
  <c r="R350" i="8"/>
  <c r="T350" i="8"/>
  <c r="V350" i="8"/>
  <c r="BN350" i="8"/>
  <c r="B351" i="8"/>
  <c r="E351" i="8"/>
  <c r="G351" i="8"/>
  <c r="R351" i="8"/>
  <c r="T351" i="8"/>
  <c r="V351" i="8"/>
  <c r="BN351" i="8"/>
  <c r="B352" i="8"/>
  <c r="E352" i="8"/>
  <c r="G352" i="8"/>
  <c r="R352" i="8"/>
  <c r="T352" i="8"/>
  <c r="V352" i="8"/>
  <c r="BN352" i="8"/>
  <c r="B353" i="8"/>
  <c r="E353" i="8"/>
  <c r="G353" i="8"/>
  <c r="R353" i="8"/>
  <c r="T353" i="8"/>
  <c r="V353" i="8"/>
  <c r="BN353" i="8"/>
  <c r="B354" i="8"/>
  <c r="E354" i="8"/>
  <c r="G354" i="8"/>
  <c r="R354" i="8"/>
  <c r="T354" i="8"/>
  <c r="V354" i="8"/>
  <c r="BN354" i="8"/>
  <c r="B355" i="8"/>
  <c r="E355" i="8"/>
  <c r="G355" i="8"/>
  <c r="R355" i="8"/>
  <c r="T355" i="8"/>
  <c r="V355" i="8"/>
  <c r="BN355" i="8"/>
  <c r="B356" i="8"/>
  <c r="E356" i="8"/>
  <c r="G356" i="8"/>
  <c r="R356" i="8"/>
  <c r="T356" i="8"/>
  <c r="V356" i="8"/>
  <c r="BN356" i="8"/>
  <c r="B357" i="8"/>
  <c r="E357" i="8"/>
  <c r="G357" i="8"/>
  <c r="R357" i="8"/>
  <c r="T357" i="8"/>
  <c r="V357" i="8"/>
  <c r="BN357" i="8"/>
  <c r="B358" i="8"/>
  <c r="E358" i="8"/>
  <c r="G358" i="8"/>
  <c r="R358" i="8"/>
  <c r="T358" i="8"/>
  <c r="V358" i="8"/>
  <c r="BN358" i="8"/>
  <c r="B359" i="8"/>
  <c r="E359" i="8"/>
  <c r="G359" i="8"/>
  <c r="R359" i="8"/>
  <c r="T359" i="8"/>
  <c r="V359" i="8"/>
  <c r="BN359" i="8"/>
  <c r="B360" i="8"/>
  <c r="E360" i="8"/>
  <c r="G360" i="8"/>
  <c r="R360" i="8"/>
  <c r="T360" i="8"/>
  <c r="V360" i="8"/>
  <c r="BN360" i="8"/>
  <c r="B361" i="8"/>
  <c r="E361" i="8"/>
  <c r="G361" i="8"/>
  <c r="R361" i="8"/>
  <c r="T361" i="8"/>
  <c r="V361" i="8"/>
  <c r="BN361" i="8"/>
  <c r="B362" i="8"/>
  <c r="E362" i="8"/>
  <c r="G362" i="8"/>
  <c r="R362" i="8"/>
  <c r="T362" i="8"/>
  <c r="V362" i="8"/>
  <c r="BN362" i="8"/>
  <c r="B363" i="8"/>
  <c r="E363" i="8"/>
  <c r="G363" i="8"/>
  <c r="R363" i="8"/>
  <c r="T363" i="8"/>
  <c r="V363" i="8"/>
  <c r="BN363" i="8"/>
  <c r="B364" i="8"/>
  <c r="E364" i="8"/>
  <c r="G364" i="8"/>
  <c r="R364" i="8"/>
  <c r="T364" i="8"/>
  <c r="V364" i="8"/>
  <c r="BN364" i="8"/>
  <c r="B365" i="8"/>
  <c r="E365" i="8"/>
  <c r="G365" i="8"/>
  <c r="R365" i="8"/>
  <c r="T365" i="8"/>
  <c r="V365" i="8"/>
  <c r="BN365" i="8"/>
  <c r="B366" i="8"/>
  <c r="E366" i="8"/>
  <c r="G366" i="8"/>
  <c r="R366" i="8"/>
  <c r="T366" i="8"/>
  <c r="V366" i="8"/>
  <c r="BN366" i="8"/>
  <c r="B367" i="8"/>
  <c r="E367" i="8"/>
  <c r="G367" i="8"/>
  <c r="R367" i="8"/>
  <c r="T367" i="8"/>
  <c r="V367" i="8"/>
  <c r="BN367" i="8"/>
  <c r="B368" i="8"/>
  <c r="E368" i="8"/>
  <c r="G368" i="8"/>
  <c r="R368" i="8"/>
  <c r="T368" i="8"/>
  <c r="V368" i="8"/>
  <c r="BN368" i="8"/>
  <c r="B369" i="8"/>
  <c r="E369" i="8"/>
  <c r="G369" i="8"/>
  <c r="R369" i="8"/>
  <c r="T369" i="8"/>
  <c r="V369" i="8"/>
  <c r="BN369" i="8"/>
  <c r="B370" i="8"/>
  <c r="E370" i="8"/>
  <c r="G370" i="8"/>
  <c r="R370" i="8"/>
  <c r="T370" i="8"/>
  <c r="V370" i="8"/>
  <c r="BN370" i="8"/>
  <c r="B371" i="8"/>
  <c r="E371" i="8"/>
  <c r="G371" i="8"/>
  <c r="R371" i="8"/>
  <c r="T371" i="8"/>
  <c r="V371" i="8"/>
  <c r="BN371" i="8"/>
  <c r="B372" i="8"/>
  <c r="E372" i="8"/>
  <c r="G372" i="8"/>
  <c r="R372" i="8"/>
  <c r="T372" i="8"/>
  <c r="V372" i="8"/>
  <c r="BN372" i="8"/>
  <c r="B373" i="8"/>
  <c r="E373" i="8"/>
  <c r="G373" i="8"/>
  <c r="R373" i="8"/>
  <c r="T373" i="8"/>
  <c r="V373" i="8"/>
  <c r="BN373" i="8"/>
  <c r="B374" i="8"/>
  <c r="E374" i="8"/>
  <c r="G374" i="8"/>
  <c r="R374" i="8"/>
  <c r="T374" i="8"/>
  <c r="V374" i="8"/>
  <c r="BN374" i="8"/>
  <c r="B375" i="8"/>
  <c r="E375" i="8"/>
  <c r="G375" i="8"/>
  <c r="R375" i="8"/>
  <c r="T375" i="8"/>
  <c r="V375" i="8"/>
  <c r="BN375" i="8"/>
  <c r="B376" i="8"/>
  <c r="E376" i="8"/>
  <c r="G376" i="8"/>
  <c r="R376" i="8"/>
  <c r="T376" i="8"/>
  <c r="V376" i="8"/>
  <c r="BN376" i="8"/>
  <c r="B377" i="8"/>
  <c r="E377" i="8"/>
  <c r="G377" i="8"/>
  <c r="R377" i="8"/>
  <c r="T377" i="8"/>
  <c r="V377" i="8"/>
  <c r="BN377" i="8"/>
  <c r="B378" i="8"/>
  <c r="E378" i="8"/>
  <c r="G378" i="8"/>
  <c r="R378" i="8"/>
  <c r="T378" i="8"/>
  <c r="V378" i="8"/>
  <c r="BN378" i="8"/>
  <c r="B379" i="8"/>
  <c r="E379" i="8"/>
  <c r="G379" i="8"/>
  <c r="R379" i="8"/>
  <c r="T379" i="8"/>
  <c r="V379" i="8"/>
  <c r="BN379" i="8"/>
  <c r="B380" i="8"/>
  <c r="E380" i="8"/>
  <c r="G380" i="8"/>
  <c r="R380" i="8"/>
  <c r="T380" i="8"/>
  <c r="V380" i="8"/>
  <c r="BN380" i="8"/>
  <c r="B381" i="8"/>
  <c r="E381" i="8"/>
  <c r="G381" i="8"/>
  <c r="R381" i="8"/>
  <c r="T381" i="8"/>
  <c r="V381" i="8"/>
  <c r="BN381" i="8"/>
  <c r="B382" i="8"/>
  <c r="E382" i="8"/>
  <c r="G382" i="8"/>
  <c r="R382" i="8"/>
  <c r="T382" i="8"/>
  <c r="V382" i="8"/>
  <c r="BN382" i="8"/>
  <c r="B383" i="8"/>
  <c r="E383" i="8"/>
  <c r="G383" i="8"/>
  <c r="R383" i="8"/>
  <c r="T383" i="8"/>
  <c r="V383" i="8"/>
  <c r="BN383" i="8"/>
  <c r="B384" i="8"/>
  <c r="E384" i="8"/>
  <c r="G384" i="8"/>
  <c r="R384" i="8"/>
  <c r="T384" i="8"/>
  <c r="V384" i="8"/>
  <c r="BN384" i="8"/>
  <c r="B385" i="8"/>
  <c r="E385" i="8"/>
  <c r="G385" i="8"/>
  <c r="R385" i="8"/>
  <c r="T385" i="8"/>
  <c r="V385" i="8"/>
  <c r="BN385" i="8"/>
  <c r="B386" i="8"/>
  <c r="E386" i="8"/>
  <c r="G386" i="8"/>
  <c r="R386" i="8"/>
  <c r="T386" i="8"/>
  <c r="V386" i="8"/>
  <c r="BN386" i="8"/>
  <c r="B387" i="8"/>
  <c r="E387" i="8"/>
  <c r="G387" i="8"/>
  <c r="R387" i="8"/>
  <c r="T387" i="8"/>
  <c r="V387" i="8"/>
  <c r="BN387" i="8"/>
  <c r="B388" i="8"/>
  <c r="E388" i="8"/>
  <c r="G388" i="8"/>
  <c r="R388" i="8"/>
  <c r="T388" i="8"/>
  <c r="V388" i="8"/>
  <c r="BN388" i="8"/>
  <c r="B389" i="8"/>
  <c r="E389" i="8"/>
  <c r="G389" i="8"/>
  <c r="R389" i="8"/>
  <c r="T389" i="8"/>
  <c r="V389" i="8"/>
  <c r="BN389" i="8"/>
  <c r="B390" i="8"/>
  <c r="E390" i="8"/>
  <c r="G390" i="8"/>
  <c r="R390" i="8"/>
  <c r="T390" i="8"/>
  <c r="V390" i="8"/>
  <c r="BN390" i="8"/>
  <c r="B391" i="8"/>
  <c r="E391" i="8"/>
  <c r="G391" i="8"/>
  <c r="R391" i="8"/>
  <c r="T391" i="8"/>
  <c r="V391" i="8"/>
  <c r="BN391" i="8"/>
  <c r="B392" i="8"/>
  <c r="E392" i="8"/>
  <c r="G392" i="8"/>
  <c r="R392" i="8"/>
  <c r="T392" i="8"/>
  <c r="V392" i="8"/>
  <c r="BN392" i="8"/>
  <c r="B393" i="8"/>
  <c r="E393" i="8"/>
  <c r="G393" i="8"/>
  <c r="R393" i="8"/>
  <c r="T393" i="8"/>
  <c r="V393" i="8"/>
  <c r="BN393" i="8"/>
  <c r="B394" i="8"/>
  <c r="E394" i="8"/>
  <c r="G394" i="8"/>
  <c r="R394" i="8"/>
  <c r="T394" i="8"/>
  <c r="V394" i="8"/>
  <c r="BN394" i="8"/>
  <c r="B395" i="8"/>
  <c r="E395" i="8"/>
  <c r="G395" i="8"/>
  <c r="R395" i="8"/>
  <c r="T395" i="8"/>
  <c r="V395" i="8"/>
  <c r="BN395" i="8"/>
  <c r="B396" i="8"/>
  <c r="E396" i="8"/>
  <c r="G396" i="8"/>
  <c r="R396" i="8"/>
  <c r="T396" i="8"/>
  <c r="V396" i="8"/>
  <c r="BN396" i="8"/>
  <c r="B397" i="8"/>
  <c r="E397" i="8"/>
  <c r="G397" i="8"/>
  <c r="R397" i="8"/>
  <c r="T397" i="8"/>
  <c r="V397" i="8"/>
  <c r="BN397" i="8"/>
  <c r="B398" i="8"/>
  <c r="E398" i="8"/>
  <c r="G398" i="8"/>
  <c r="R398" i="8"/>
  <c r="T398" i="8"/>
  <c r="V398" i="8"/>
  <c r="BN398" i="8"/>
  <c r="B399" i="8"/>
  <c r="E399" i="8"/>
  <c r="G399" i="8"/>
  <c r="R399" i="8"/>
  <c r="T399" i="8"/>
  <c r="V399" i="8"/>
  <c r="BN399" i="8"/>
  <c r="B400" i="8"/>
  <c r="E400" i="8"/>
  <c r="G400" i="8"/>
  <c r="R400" i="8"/>
  <c r="T400" i="8"/>
  <c r="V400" i="8"/>
  <c r="BN400" i="8"/>
  <c r="B401" i="8"/>
  <c r="E401" i="8"/>
  <c r="G401" i="8"/>
  <c r="R401" i="8"/>
  <c r="T401" i="8"/>
  <c r="V401" i="8"/>
  <c r="BN401" i="8"/>
  <c r="B402" i="8"/>
  <c r="E402" i="8"/>
  <c r="G402" i="8"/>
  <c r="R402" i="8"/>
  <c r="T402" i="8"/>
  <c r="V402" i="8"/>
  <c r="BN402" i="8"/>
  <c r="B403" i="8"/>
  <c r="E403" i="8"/>
  <c r="G403" i="8"/>
  <c r="R403" i="8"/>
  <c r="T403" i="8"/>
  <c r="V403" i="8"/>
  <c r="BN403" i="8"/>
  <c r="B404" i="8"/>
  <c r="E404" i="8"/>
  <c r="G404" i="8"/>
  <c r="R404" i="8"/>
  <c r="T404" i="8"/>
  <c r="V404" i="8"/>
  <c r="BN404" i="8"/>
  <c r="B405" i="8"/>
  <c r="E405" i="8"/>
  <c r="G405" i="8"/>
  <c r="R405" i="8"/>
  <c r="T405" i="8"/>
  <c r="V405" i="8"/>
  <c r="BN405" i="8"/>
  <c r="B406" i="8"/>
  <c r="E406" i="8"/>
  <c r="G406" i="8"/>
  <c r="R406" i="8"/>
  <c r="T406" i="8"/>
  <c r="V406" i="8"/>
  <c r="BN406" i="8"/>
  <c r="B407" i="8"/>
  <c r="E407" i="8"/>
  <c r="G407" i="8"/>
  <c r="R407" i="8"/>
  <c r="T407" i="8"/>
  <c r="V407" i="8"/>
  <c r="BN407" i="8"/>
  <c r="B408" i="8"/>
  <c r="E408" i="8"/>
  <c r="G408" i="8"/>
  <c r="R408" i="8"/>
  <c r="T408" i="8"/>
  <c r="V408" i="8"/>
  <c r="BN408" i="8"/>
  <c r="B409" i="8"/>
  <c r="E409" i="8"/>
  <c r="G409" i="8"/>
  <c r="R409" i="8"/>
  <c r="T409" i="8"/>
  <c r="V409" i="8"/>
  <c r="BN409" i="8"/>
  <c r="B410" i="8"/>
  <c r="E410" i="8"/>
  <c r="G410" i="8"/>
  <c r="R410" i="8"/>
  <c r="T410" i="8"/>
  <c r="V410" i="8"/>
  <c r="BN410" i="8"/>
  <c r="B411" i="8"/>
  <c r="E411" i="8"/>
  <c r="G411" i="8"/>
  <c r="R411" i="8"/>
  <c r="T411" i="8"/>
  <c r="V411" i="8"/>
  <c r="BN411" i="8"/>
  <c r="B412" i="8"/>
  <c r="E412" i="8"/>
  <c r="G412" i="8"/>
  <c r="R412" i="8"/>
  <c r="T412" i="8"/>
  <c r="V412" i="8"/>
  <c r="BN412" i="8"/>
  <c r="B413" i="8"/>
  <c r="E413" i="8"/>
  <c r="G413" i="8"/>
  <c r="R413" i="8"/>
  <c r="T413" i="8"/>
  <c r="V413" i="8"/>
  <c r="BN413" i="8"/>
  <c r="B414" i="8"/>
  <c r="E414" i="8"/>
  <c r="G414" i="8"/>
  <c r="R414" i="8"/>
  <c r="T414" i="8"/>
  <c r="V414" i="8"/>
  <c r="BN414" i="8"/>
  <c r="B415" i="8"/>
  <c r="E415" i="8"/>
  <c r="G415" i="8"/>
  <c r="R415" i="8"/>
  <c r="T415" i="8"/>
  <c r="V415" i="8"/>
  <c r="BN415" i="8"/>
  <c r="B416" i="8"/>
  <c r="E416" i="8"/>
  <c r="G416" i="8"/>
  <c r="R416" i="8"/>
  <c r="T416" i="8"/>
  <c r="V416" i="8"/>
  <c r="BN416" i="8"/>
  <c r="B417" i="8"/>
  <c r="E417" i="8"/>
  <c r="G417" i="8"/>
  <c r="R417" i="8"/>
  <c r="T417" i="8"/>
  <c r="V417" i="8"/>
  <c r="BN417" i="8"/>
  <c r="B418" i="8"/>
  <c r="E418" i="8"/>
  <c r="G418" i="8"/>
  <c r="R418" i="8"/>
  <c r="T418" i="8"/>
  <c r="V418" i="8"/>
  <c r="BN418" i="8"/>
  <c r="B419" i="8"/>
  <c r="E419" i="8"/>
  <c r="G419" i="8"/>
  <c r="R419" i="8"/>
  <c r="T419" i="8"/>
  <c r="V419" i="8"/>
  <c r="BN419" i="8"/>
  <c r="B420" i="8"/>
  <c r="E420" i="8"/>
  <c r="G420" i="8"/>
  <c r="R420" i="8"/>
  <c r="T420" i="8"/>
  <c r="V420" i="8"/>
  <c r="BN420" i="8"/>
  <c r="B421" i="8"/>
  <c r="E421" i="8"/>
  <c r="G421" i="8"/>
  <c r="R421" i="8"/>
  <c r="T421" i="8"/>
  <c r="V421" i="8"/>
  <c r="BN421" i="8"/>
  <c r="B422" i="8"/>
  <c r="E422" i="8"/>
  <c r="G422" i="8"/>
  <c r="R422" i="8"/>
  <c r="T422" i="8"/>
  <c r="V422" i="8"/>
  <c r="BN422" i="8"/>
  <c r="B423" i="8"/>
  <c r="E423" i="8"/>
  <c r="G423" i="8"/>
  <c r="R423" i="8"/>
  <c r="T423" i="8"/>
  <c r="V423" i="8"/>
  <c r="BN423" i="8"/>
  <c r="B424" i="8"/>
  <c r="E424" i="8"/>
  <c r="G424" i="8"/>
  <c r="R424" i="8"/>
  <c r="T424" i="8"/>
  <c r="V424" i="8"/>
  <c r="BN424" i="8"/>
  <c r="B425" i="8"/>
  <c r="E425" i="8"/>
  <c r="G425" i="8"/>
  <c r="R425" i="8"/>
  <c r="T425" i="8"/>
  <c r="V425" i="8"/>
  <c r="BN425" i="8"/>
  <c r="B426" i="8"/>
  <c r="E426" i="8"/>
  <c r="G426" i="8"/>
  <c r="R426" i="8"/>
  <c r="T426" i="8"/>
  <c r="V426" i="8"/>
  <c r="BN426" i="8"/>
  <c r="B427" i="8"/>
  <c r="E427" i="8"/>
  <c r="G427" i="8"/>
  <c r="R427" i="8"/>
  <c r="T427" i="8"/>
  <c r="V427" i="8"/>
  <c r="BN427" i="8"/>
  <c r="B428" i="8"/>
  <c r="E428" i="8"/>
  <c r="G428" i="8"/>
  <c r="R428" i="8"/>
  <c r="T428" i="8"/>
  <c r="V428" i="8"/>
  <c r="BN428" i="8"/>
  <c r="B429" i="8"/>
  <c r="E429" i="8"/>
  <c r="G429" i="8"/>
  <c r="R429" i="8"/>
  <c r="T429" i="8"/>
  <c r="V429" i="8"/>
  <c r="BN429" i="8"/>
  <c r="B430" i="8"/>
  <c r="E430" i="8"/>
  <c r="G430" i="8"/>
  <c r="R430" i="8"/>
  <c r="T430" i="8"/>
  <c r="V430" i="8"/>
  <c r="BN430" i="8"/>
  <c r="B431" i="8"/>
  <c r="E431" i="8"/>
  <c r="G431" i="8"/>
  <c r="R431" i="8"/>
  <c r="T431" i="8"/>
  <c r="V431" i="8"/>
  <c r="BN431" i="8"/>
  <c r="B432" i="8"/>
  <c r="E432" i="8"/>
  <c r="G432" i="8"/>
  <c r="R432" i="8"/>
  <c r="T432" i="8"/>
  <c r="V432" i="8"/>
  <c r="BN432" i="8"/>
  <c r="B433" i="8"/>
  <c r="E433" i="8"/>
  <c r="G433" i="8"/>
  <c r="R433" i="8"/>
  <c r="T433" i="8"/>
  <c r="V433" i="8"/>
  <c r="BN433" i="8"/>
  <c r="B434" i="8"/>
  <c r="E434" i="8"/>
  <c r="G434" i="8"/>
  <c r="R434" i="8"/>
  <c r="T434" i="8"/>
  <c r="V434" i="8"/>
  <c r="BN434" i="8"/>
  <c r="B435" i="8"/>
  <c r="E435" i="8"/>
  <c r="G435" i="8"/>
  <c r="R435" i="8"/>
  <c r="T435" i="8"/>
  <c r="V435" i="8"/>
  <c r="BN435" i="8"/>
  <c r="B436" i="8"/>
  <c r="E436" i="8"/>
  <c r="G436" i="8"/>
  <c r="R436" i="8"/>
  <c r="T436" i="8"/>
  <c r="V436" i="8"/>
  <c r="BN436" i="8"/>
  <c r="B437" i="8"/>
  <c r="E437" i="8"/>
  <c r="G437" i="8"/>
  <c r="R437" i="8"/>
  <c r="T437" i="8"/>
  <c r="V437" i="8"/>
  <c r="BN437" i="8"/>
  <c r="B438" i="8"/>
  <c r="E438" i="8"/>
  <c r="G438" i="8"/>
  <c r="R438" i="8"/>
  <c r="T438" i="8"/>
  <c r="V438" i="8"/>
  <c r="BN438" i="8"/>
  <c r="B439" i="8"/>
  <c r="E439" i="8"/>
  <c r="G439" i="8"/>
  <c r="R439" i="8"/>
  <c r="T439" i="8"/>
  <c r="V439" i="8"/>
  <c r="BN439" i="8"/>
  <c r="B440" i="8"/>
  <c r="E440" i="8"/>
  <c r="G440" i="8"/>
  <c r="R440" i="8"/>
  <c r="T440" i="8"/>
  <c r="V440" i="8"/>
  <c r="BN440" i="8"/>
  <c r="B441" i="8"/>
  <c r="E441" i="8"/>
  <c r="G441" i="8"/>
  <c r="R441" i="8"/>
  <c r="T441" i="8"/>
  <c r="V441" i="8"/>
  <c r="BN441" i="8"/>
  <c r="B442" i="8"/>
  <c r="E442" i="8"/>
  <c r="G442" i="8"/>
  <c r="R442" i="8"/>
  <c r="T442" i="8"/>
  <c r="V442" i="8"/>
  <c r="BN442" i="8"/>
  <c r="B443" i="8"/>
  <c r="E443" i="8"/>
  <c r="G443" i="8"/>
  <c r="R443" i="8"/>
  <c r="T443" i="8"/>
  <c r="V443" i="8"/>
  <c r="BN443" i="8"/>
  <c r="B444" i="8"/>
  <c r="E444" i="8"/>
  <c r="G444" i="8"/>
  <c r="R444" i="8"/>
  <c r="T444" i="8"/>
  <c r="V444" i="8"/>
  <c r="BN444" i="8"/>
  <c r="B445" i="8"/>
  <c r="E445" i="8"/>
  <c r="G445" i="8"/>
  <c r="R445" i="8"/>
  <c r="T445" i="8"/>
  <c r="V445" i="8"/>
  <c r="BN445" i="8"/>
  <c r="B446" i="8"/>
  <c r="E446" i="8"/>
  <c r="G446" i="8"/>
  <c r="R446" i="8"/>
  <c r="T446" i="8"/>
  <c r="V446" i="8"/>
  <c r="BN446" i="8"/>
  <c r="B447" i="8"/>
  <c r="E447" i="8"/>
  <c r="G447" i="8"/>
  <c r="R447" i="8"/>
  <c r="T447" i="8"/>
  <c r="V447" i="8"/>
  <c r="BN447" i="8"/>
  <c r="B448" i="8"/>
  <c r="E448" i="8"/>
  <c r="G448" i="8"/>
  <c r="R448" i="8"/>
  <c r="T448" i="8"/>
  <c r="V448" i="8"/>
  <c r="BN448" i="8"/>
  <c r="B449" i="8"/>
  <c r="E449" i="8"/>
  <c r="G449" i="8"/>
  <c r="R449" i="8"/>
  <c r="T449" i="8"/>
  <c r="V449" i="8"/>
  <c r="BN449" i="8"/>
  <c r="B450" i="8"/>
  <c r="E450" i="8"/>
  <c r="G450" i="8"/>
  <c r="R450" i="8"/>
  <c r="T450" i="8"/>
  <c r="V450" i="8"/>
  <c r="BN450" i="8"/>
  <c r="B451" i="8"/>
  <c r="E451" i="8"/>
  <c r="G451" i="8"/>
  <c r="R451" i="8"/>
  <c r="T451" i="8"/>
  <c r="V451" i="8"/>
  <c r="BN451" i="8"/>
  <c r="B452" i="8"/>
  <c r="E452" i="8"/>
  <c r="G452" i="8"/>
  <c r="R452" i="8"/>
  <c r="T452" i="8"/>
  <c r="V452" i="8"/>
  <c r="BN452" i="8"/>
  <c r="B453" i="8"/>
  <c r="E453" i="8"/>
  <c r="G453" i="8"/>
  <c r="R453" i="8"/>
  <c r="T453" i="8"/>
  <c r="V453" i="8"/>
  <c r="BN453" i="8"/>
  <c r="B454" i="8"/>
  <c r="E454" i="8"/>
  <c r="G454" i="8"/>
  <c r="R454" i="8"/>
  <c r="T454" i="8"/>
  <c r="V454" i="8"/>
  <c r="BN454" i="8"/>
  <c r="B455" i="8"/>
  <c r="E455" i="8"/>
  <c r="G455" i="8"/>
  <c r="R455" i="8"/>
  <c r="T455" i="8"/>
  <c r="V455" i="8"/>
  <c r="BN455" i="8"/>
  <c r="B456" i="8"/>
  <c r="E456" i="8"/>
  <c r="G456" i="8"/>
  <c r="R456" i="8"/>
  <c r="T456" i="8"/>
  <c r="V456" i="8"/>
  <c r="BN456" i="8"/>
  <c r="B457" i="8"/>
  <c r="E457" i="8"/>
  <c r="G457" i="8"/>
  <c r="R457" i="8"/>
  <c r="T457" i="8"/>
  <c r="V457" i="8"/>
  <c r="BN457" i="8"/>
  <c r="B458" i="8"/>
  <c r="E458" i="8"/>
  <c r="G458" i="8"/>
  <c r="R458" i="8"/>
  <c r="T458" i="8"/>
  <c r="V458" i="8"/>
  <c r="BN458" i="8"/>
  <c r="B459" i="8"/>
  <c r="E459" i="8"/>
  <c r="G459" i="8"/>
  <c r="R459" i="8"/>
  <c r="T459" i="8"/>
  <c r="V459" i="8"/>
  <c r="BN459" i="8"/>
  <c r="B460" i="8"/>
  <c r="E460" i="8"/>
  <c r="G460" i="8"/>
  <c r="R460" i="8"/>
  <c r="T460" i="8"/>
  <c r="V460" i="8"/>
  <c r="BN460" i="8"/>
  <c r="B461" i="8"/>
  <c r="E461" i="8"/>
  <c r="G461" i="8"/>
  <c r="R461" i="8"/>
  <c r="T461" i="8"/>
  <c r="V461" i="8"/>
  <c r="BN461" i="8"/>
  <c r="B462" i="8"/>
  <c r="E462" i="8"/>
  <c r="G462" i="8"/>
  <c r="R462" i="8"/>
  <c r="T462" i="8"/>
  <c r="V462" i="8"/>
  <c r="BN462" i="8"/>
  <c r="B463" i="8"/>
  <c r="E463" i="8"/>
  <c r="G463" i="8"/>
  <c r="R463" i="8"/>
  <c r="T463" i="8"/>
  <c r="V463" i="8"/>
  <c r="BN463" i="8"/>
  <c r="B464" i="8"/>
  <c r="E464" i="8"/>
  <c r="G464" i="8"/>
  <c r="R464" i="8"/>
  <c r="T464" i="8"/>
  <c r="V464" i="8"/>
  <c r="BN464" i="8"/>
  <c r="B465" i="8"/>
  <c r="E465" i="8"/>
  <c r="G465" i="8"/>
  <c r="R465" i="8"/>
  <c r="T465" i="8"/>
  <c r="V465" i="8"/>
  <c r="BN465" i="8"/>
  <c r="B466" i="8"/>
  <c r="E466" i="8"/>
  <c r="G466" i="8"/>
  <c r="R466" i="8"/>
  <c r="T466" i="8"/>
  <c r="V466" i="8"/>
  <c r="BN466" i="8"/>
  <c r="B467" i="8"/>
  <c r="E467" i="8"/>
  <c r="G467" i="8"/>
  <c r="R467" i="8"/>
  <c r="T467" i="8"/>
  <c r="V467" i="8"/>
  <c r="BN467" i="8"/>
  <c r="B468" i="8"/>
  <c r="E468" i="8"/>
  <c r="G468" i="8"/>
  <c r="R468" i="8"/>
  <c r="T468" i="8"/>
  <c r="V468" i="8"/>
  <c r="BN468" i="8"/>
  <c r="B469" i="8"/>
  <c r="E469" i="8"/>
  <c r="G469" i="8"/>
  <c r="R469" i="8"/>
  <c r="T469" i="8"/>
  <c r="V469" i="8"/>
  <c r="BN469" i="8"/>
  <c r="B470" i="8"/>
  <c r="E470" i="8"/>
  <c r="G470" i="8"/>
  <c r="R470" i="8"/>
  <c r="T470" i="8"/>
  <c r="V470" i="8"/>
  <c r="BN470" i="8"/>
  <c r="B471" i="8"/>
  <c r="E471" i="8"/>
  <c r="G471" i="8"/>
  <c r="R471" i="8"/>
  <c r="T471" i="8"/>
  <c r="V471" i="8"/>
  <c r="BN471" i="8"/>
  <c r="B472" i="8"/>
  <c r="E472" i="8"/>
  <c r="G472" i="8"/>
  <c r="R472" i="8"/>
  <c r="T472" i="8"/>
  <c r="V472" i="8"/>
  <c r="BN472" i="8"/>
  <c r="B473" i="8"/>
  <c r="E473" i="8"/>
  <c r="G473" i="8"/>
  <c r="R473" i="8"/>
  <c r="T473" i="8"/>
  <c r="V473" i="8"/>
  <c r="BN473" i="8"/>
  <c r="B474" i="8"/>
  <c r="E474" i="8"/>
  <c r="G474" i="8"/>
  <c r="R474" i="8"/>
  <c r="T474" i="8"/>
  <c r="V474" i="8"/>
  <c r="BN474" i="8"/>
  <c r="B475" i="8"/>
  <c r="E475" i="8"/>
  <c r="G475" i="8"/>
  <c r="R475" i="8"/>
  <c r="T475" i="8"/>
  <c r="V475" i="8"/>
  <c r="BN475" i="8"/>
  <c r="B476" i="8"/>
  <c r="E476" i="8"/>
  <c r="G476" i="8"/>
  <c r="R476" i="8"/>
  <c r="T476" i="8"/>
  <c r="V476" i="8"/>
  <c r="BN476" i="8"/>
  <c r="B477" i="8"/>
  <c r="E477" i="8"/>
  <c r="G477" i="8"/>
  <c r="R477" i="8"/>
  <c r="T477" i="8"/>
  <c r="V477" i="8"/>
  <c r="BN477" i="8"/>
  <c r="B478" i="8"/>
  <c r="E478" i="8"/>
  <c r="G478" i="8"/>
  <c r="R478" i="8"/>
  <c r="T478" i="8"/>
  <c r="V478" i="8"/>
  <c r="BN478" i="8"/>
  <c r="B479" i="8"/>
  <c r="E479" i="8"/>
  <c r="G479" i="8"/>
  <c r="R479" i="8"/>
  <c r="T479" i="8"/>
  <c r="V479" i="8"/>
  <c r="BN479" i="8"/>
  <c r="B480" i="8"/>
  <c r="E480" i="8"/>
  <c r="G480" i="8"/>
  <c r="R480" i="8"/>
  <c r="T480" i="8"/>
  <c r="V480" i="8"/>
  <c r="BN480" i="8"/>
  <c r="B481" i="8"/>
  <c r="E481" i="8"/>
  <c r="G481" i="8"/>
  <c r="R481" i="8"/>
  <c r="T481" i="8"/>
  <c r="V481" i="8"/>
  <c r="BN481" i="8"/>
  <c r="B482" i="8"/>
  <c r="E482" i="8"/>
  <c r="G482" i="8"/>
  <c r="R482" i="8"/>
  <c r="T482" i="8"/>
  <c r="V482" i="8"/>
  <c r="BN482" i="8"/>
  <c r="B483" i="8"/>
  <c r="E483" i="8"/>
  <c r="G483" i="8"/>
  <c r="R483" i="8"/>
  <c r="T483" i="8"/>
  <c r="V483" i="8"/>
  <c r="BN483" i="8"/>
  <c r="B484" i="8"/>
  <c r="E484" i="8"/>
  <c r="G484" i="8"/>
  <c r="R484" i="8"/>
  <c r="T484" i="8"/>
  <c r="V484" i="8"/>
  <c r="BN484" i="8"/>
  <c r="B485" i="8"/>
  <c r="E485" i="8"/>
  <c r="G485" i="8"/>
  <c r="R485" i="8"/>
  <c r="T485" i="8"/>
  <c r="V485" i="8"/>
  <c r="BN485" i="8"/>
  <c r="B486" i="8"/>
  <c r="E486" i="8"/>
  <c r="G486" i="8"/>
  <c r="R486" i="8"/>
  <c r="T486" i="8"/>
  <c r="V486" i="8"/>
  <c r="BN486" i="8"/>
  <c r="B487" i="8"/>
  <c r="E487" i="8"/>
  <c r="G487" i="8"/>
  <c r="R487" i="8"/>
  <c r="T487" i="8"/>
  <c r="V487" i="8"/>
  <c r="BN487" i="8"/>
  <c r="B488" i="8"/>
  <c r="E488" i="8"/>
  <c r="G488" i="8"/>
  <c r="R488" i="8"/>
  <c r="T488" i="8"/>
  <c r="V488" i="8"/>
  <c r="BN488" i="8"/>
  <c r="B489" i="8"/>
  <c r="E489" i="8"/>
  <c r="G489" i="8"/>
  <c r="R489" i="8"/>
  <c r="T489" i="8"/>
  <c r="V489" i="8"/>
  <c r="BN489" i="8"/>
  <c r="B490" i="8"/>
  <c r="E490" i="8"/>
  <c r="G490" i="8"/>
  <c r="R490" i="8"/>
  <c r="T490" i="8"/>
  <c r="V490" i="8"/>
  <c r="BN490" i="8"/>
  <c r="B491" i="8"/>
  <c r="E491" i="8"/>
  <c r="G491" i="8"/>
  <c r="R491" i="8"/>
  <c r="T491" i="8"/>
  <c r="V491" i="8"/>
  <c r="BN491" i="8"/>
  <c r="B492" i="8"/>
  <c r="E492" i="8"/>
  <c r="G492" i="8"/>
  <c r="R492" i="8"/>
  <c r="T492" i="8"/>
  <c r="V492" i="8"/>
  <c r="BN492" i="8"/>
  <c r="B493" i="8"/>
  <c r="E493" i="8"/>
  <c r="G493" i="8"/>
  <c r="R493" i="8"/>
  <c r="T493" i="8"/>
  <c r="V493" i="8"/>
  <c r="BN493" i="8"/>
  <c r="B494" i="8"/>
  <c r="E494" i="8"/>
  <c r="G494" i="8"/>
  <c r="R494" i="8"/>
  <c r="T494" i="8"/>
  <c r="V494" i="8"/>
  <c r="BN494" i="8"/>
  <c r="B495" i="8"/>
  <c r="E495" i="8"/>
  <c r="G495" i="8"/>
  <c r="R495" i="8"/>
  <c r="T495" i="8"/>
  <c r="V495" i="8"/>
  <c r="BN495" i="8"/>
  <c r="B496" i="8"/>
  <c r="E496" i="8"/>
  <c r="G496" i="8"/>
  <c r="R496" i="8"/>
  <c r="T496" i="8"/>
  <c r="V496" i="8"/>
  <c r="BN496" i="8"/>
  <c r="B497" i="8"/>
  <c r="E497" i="8"/>
  <c r="G497" i="8"/>
  <c r="R497" i="8"/>
  <c r="T497" i="8"/>
  <c r="V497" i="8"/>
  <c r="BN497" i="8"/>
  <c r="B498" i="8"/>
  <c r="E498" i="8"/>
  <c r="G498" i="8"/>
  <c r="R498" i="8"/>
  <c r="T498" i="8"/>
  <c r="V498" i="8"/>
  <c r="BN498" i="8"/>
  <c r="B499" i="8"/>
  <c r="E499" i="8"/>
  <c r="G499" i="8"/>
  <c r="R499" i="8"/>
  <c r="T499" i="8"/>
  <c r="V499" i="8"/>
  <c r="BN499" i="8"/>
  <c r="B500" i="8"/>
  <c r="E500" i="8"/>
  <c r="G500" i="8"/>
  <c r="R500" i="8"/>
  <c r="T500" i="8"/>
  <c r="V500" i="8"/>
  <c r="BN500" i="8"/>
  <c r="B501" i="8"/>
  <c r="E501" i="8"/>
  <c r="G501" i="8"/>
  <c r="R501" i="8"/>
  <c r="T501" i="8"/>
  <c r="V501" i="8"/>
  <c r="BN501" i="8"/>
  <c r="B502" i="8"/>
  <c r="E502" i="8"/>
  <c r="G502" i="8"/>
  <c r="R502" i="8"/>
  <c r="T502" i="8"/>
  <c r="V502" i="8"/>
  <c r="BN502" i="8"/>
  <c r="B503" i="8"/>
  <c r="E503" i="8"/>
  <c r="G503" i="8"/>
  <c r="R503" i="8"/>
  <c r="T503" i="8"/>
  <c r="V503" i="8"/>
  <c r="BN503" i="8"/>
  <c r="B504" i="8"/>
  <c r="E504" i="8"/>
  <c r="G504" i="8"/>
  <c r="R504" i="8"/>
  <c r="T504" i="8"/>
  <c r="V504" i="8"/>
  <c r="BN504" i="8"/>
  <c r="B505" i="8"/>
  <c r="E505" i="8"/>
  <c r="G505" i="8"/>
  <c r="R505" i="8"/>
  <c r="T505" i="8"/>
  <c r="V505" i="8"/>
  <c r="BN505" i="8"/>
  <c r="B506" i="8"/>
  <c r="E506" i="8"/>
  <c r="G506" i="8"/>
  <c r="R506" i="8"/>
  <c r="T506" i="8"/>
  <c r="V506" i="8"/>
  <c r="BN506" i="8"/>
  <c r="B507" i="8"/>
  <c r="E507" i="8"/>
  <c r="G507" i="8"/>
  <c r="R507" i="8"/>
  <c r="T507" i="8"/>
  <c r="V507" i="8"/>
  <c r="BN507" i="8"/>
  <c r="B508" i="8"/>
  <c r="E508" i="8"/>
  <c r="G508" i="8"/>
  <c r="R508" i="8"/>
  <c r="T508" i="8"/>
  <c r="V508" i="8"/>
  <c r="BN508" i="8"/>
  <c r="B509" i="8"/>
  <c r="E509" i="8"/>
  <c r="G509" i="8"/>
  <c r="R509" i="8"/>
  <c r="T509" i="8"/>
  <c r="V509" i="8"/>
  <c r="BN509" i="8"/>
  <c r="B510" i="8"/>
  <c r="E510" i="8"/>
  <c r="G510" i="8"/>
  <c r="R510" i="8"/>
  <c r="T510" i="8"/>
  <c r="V510" i="8"/>
  <c r="BN510" i="8"/>
  <c r="B511" i="8"/>
  <c r="E511" i="8"/>
  <c r="G511" i="8"/>
  <c r="R511" i="8"/>
  <c r="T511" i="8"/>
  <c r="V511" i="8"/>
  <c r="BN511" i="8"/>
  <c r="B512" i="8"/>
  <c r="E512" i="8"/>
  <c r="G512" i="8"/>
  <c r="R512" i="8"/>
  <c r="T512" i="8"/>
  <c r="V512" i="8"/>
  <c r="BN512" i="8"/>
  <c r="B513" i="8"/>
  <c r="E513" i="8"/>
  <c r="G513" i="8"/>
  <c r="R513" i="8"/>
  <c r="T513" i="8"/>
  <c r="V513" i="8"/>
  <c r="BN513" i="8"/>
  <c r="B514" i="8"/>
  <c r="E514" i="8"/>
  <c r="G514" i="8"/>
  <c r="R514" i="8"/>
  <c r="T514" i="8"/>
  <c r="V514" i="8"/>
  <c r="BN514" i="8"/>
  <c r="B515" i="8"/>
  <c r="E515" i="8"/>
  <c r="G515" i="8"/>
  <c r="R515" i="8"/>
  <c r="T515" i="8"/>
  <c r="V515" i="8"/>
  <c r="BN515" i="8"/>
  <c r="B516" i="8"/>
  <c r="E516" i="8"/>
  <c r="G516" i="8"/>
  <c r="R516" i="8"/>
  <c r="T516" i="8"/>
  <c r="V516" i="8"/>
  <c r="BN516" i="8"/>
  <c r="B517" i="8"/>
  <c r="E517" i="8"/>
  <c r="G517" i="8"/>
  <c r="R517" i="8"/>
  <c r="T517" i="8"/>
  <c r="V517" i="8"/>
  <c r="BN517" i="8"/>
  <c r="B518" i="8"/>
  <c r="E518" i="8"/>
  <c r="G518" i="8"/>
  <c r="R518" i="8"/>
  <c r="T518" i="8"/>
  <c r="V518" i="8"/>
  <c r="BN518" i="8"/>
  <c r="B519" i="8"/>
  <c r="E519" i="8"/>
  <c r="G519" i="8"/>
  <c r="R519" i="8"/>
  <c r="T519" i="8"/>
  <c r="V519" i="8"/>
  <c r="BN519" i="8"/>
  <c r="B520" i="8"/>
  <c r="E520" i="8"/>
  <c r="G520" i="8"/>
  <c r="R520" i="8"/>
  <c r="T520" i="8"/>
  <c r="V520" i="8"/>
  <c r="BN520" i="8"/>
  <c r="B521" i="8"/>
  <c r="E521" i="8"/>
  <c r="G521" i="8"/>
  <c r="R521" i="8"/>
  <c r="T521" i="8"/>
  <c r="V521" i="8"/>
  <c r="BN521" i="8"/>
  <c r="B522" i="8"/>
  <c r="E522" i="8"/>
  <c r="G522" i="8"/>
  <c r="R522" i="8"/>
  <c r="T522" i="8"/>
  <c r="V522" i="8"/>
  <c r="BN522" i="8"/>
  <c r="B523" i="8"/>
  <c r="E523" i="8"/>
  <c r="G523" i="8"/>
  <c r="R523" i="8"/>
  <c r="T523" i="8"/>
  <c r="V523" i="8"/>
  <c r="BN523" i="8"/>
  <c r="B524" i="8"/>
  <c r="E524" i="8"/>
  <c r="G524" i="8"/>
  <c r="R524" i="8"/>
  <c r="T524" i="8"/>
  <c r="V524" i="8"/>
  <c r="BN524" i="8"/>
  <c r="B525" i="8"/>
  <c r="E525" i="8"/>
  <c r="G525" i="8"/>
  <c r="R525" i="8"/>
  <c r="T525" i="8"/>
  <c r="V525" i="8"/>
  <c r="BN525" i="8"/>
  <c r="B526" i="8"/>
  <c r="E526" i="8"/>
  <c r="G526" i="8"/>
  <c r="R526" i="8"/>
  <c r="T526" i="8"/>
  <c r="V526" i="8"/>
  <c r="BN526" i="8"/>
  <c r="B527" i="8"/>
  <c r="E527" i="8"/>
  <c r="G527" i="8"/>
  <c r="R527" i="8"/>
  <c r="T527" i="8"/>
  <c r="V527" i="8"/>
  <c r="BN527" i="8"/>
  <c r="B528" i="8"/>
  <c r="E528" i="8"/>
  <c r="G528" i="8"/>
  <c r="R528" i="8"/>
  <c r="T528" i="8"/>
  <c r="V528" i="8"/>
  <c r="BN528" i="8"/>
  <c r="B529" i="8"/>
  <c r="E529" i="8"/>
  <c r="G529" i="8"/>
  <c r="R529" i="8"/>
  <c r="T529" i="8"/>
  <c r="V529" i="8"/>
  <c r="BN529" i="8"/>
  <c r="B530" i="8"/>
  <c r="E530" i="8"/>
  <c r="G530" i="8"/>
  <c r="R530" i="8"/>
  <c r="T530" i="8"/>
  <c r="V530" i="8"/>
  <c r="BN530" i="8"/>
  <c r="B531" i="8"/>
  <c r="E531" i="8"/>
  <c r="G531" i="8"/>
  <c r="R531" i="8"/>
  <c r="T531" i="8"/>
  <c r="V531" i="8"/>
  <c r="BN531" i="8"/>
  <c r="B532" i="8"/>
  <c r="E532" i="8"/>
  <c r="G532" i="8"/>
  <c r="R532" i="8"/>
  <c r="T532" i="8"/>
  <c r="V532" i="8"/>
  <c r="BN532" i="8"/>
  <c r="B533" i="8"/>
  <c r="E533" i="8"/>
  <c r="G533" i="8"/>
  <c r="R533" i="8"/>
  <c r="T533" i="8"/>
  <c r="V533" i="8"/>
  <c r="BN533" i="8"/>
  <c r="B534" i="8"/>
  <c r="E534" i="8"/>
  <c r="G534" i="8"/>
  <c r="R534" i="8"/>
  <c r="T534" i="8"/>
  <c r="V534" i="8"/>
  <c r="BN534" i="8"/>
  <c r="B535" i="8"/>
  <c r="E535" i="8"/>
  <c r="G535" i="8"/>
  <c r="R535" i="8"/>
  <c r="T535" i="8"/>
  <c r="V535" i="8"/>
  <c r="BN535" i="8"/>
  <c r="B536" i="8"/>
  <c r="E536" i="8"/>
  <c r="G536" i="8"/>
  <c r="R536" i="8"/>
  <c r="T536" i="8"/>
  <c r="V536" i="8"/>
  <c r="BN536" i="8"/>
  <c r="B537" i="8"/>
  <c r="E537" i="8"/>
  <c r="G537" i="8"/>
  <c r="R537" i="8"/>
  <c r="T537" i="8"/>
  <c r="V537" i="8"/>
  <c r="BN537" i="8"/>
  <c r="B538" i="8"/>
  <c r="E538" i="8"/>
  <c r="G538" i="8"/>
  <c r="R538" i="8"/>
  <c r="T538" i="8"/>
  <c r="V538" i="8"/>
  <c r="BN538" i="8"/>
  <c r="B539" i="8"/>
  <c r="E539" i="8"/>
  <c r="G539" i="8"/>
  <c r="R539" i="8"/>
  <c r="T539" i="8"/>
  <c r="V539" i="8"/>
  <c r="BN539" i="8"/>
  <c r="B540" i="8"/>
  <c r="E540" i="8"/>
  <c r="G540" i="8"/>
  <c r="R540" i="8"/>
  <c r="T540" i="8"/>
  <c r="V540" i="8"/>
  <c r="BN540" i="8"/>
  <c r="B541" i="8"/>
  <c r="E541" i="8"/>
  <c r="G541" i="8"/>
  <c r="R541" i="8"/>
  <c r="T541" i="8"/>
  <c r="V541" i="8"/>
  <c r="BN541" i="8"/>
  <c r="B542" i="8"/>
  <c r="E542" i="8"/>
  <c r="G542" i="8"/>
  <c r="R542" i="8"/>
  <c r="T542" i="8"/>
  <c r="V542" i="8"/>
  <c r="BN542" i="8"/>
  <c r="B543" i="8"/>
  <c r="E543" i="8"/>
  <c r="G543" i="8"/>
  <c r="R543" i="8"/>
  <c r="T543" i="8"/>
  <c r="V543" i="8"/>
  <c r="BN543" i="8"/>
  <c r="B544" i="8"/>
  <c r="E544" i="8"/>
  <c r="G544" i="8"/>
  <c r="R544" i="8"/>
  <c r="T544" i="8"/>
  <c r="V544" i="8"/>
  <c r="BN544" i="8"/>
  <c r="B545" i="8"/>
  <c r="E545" i="8"/>
  <c r="G545" i="8"/>
  <c r="R545" i="8"/>
  <c r="T545" i="8"/>
  <c r="V545" i="8"/>
  <c r="BN545" i="8"/>
  <c r="B546" i="8"/>
  <c r="E546" i="8"/>
  <c r="G546" i="8"/>
  <c r="R546" i="8"/>
  <c r="T546" i="8"/>
  <c r="V546" i="8"/>
  <c r="BN546" i="8"/>
  <c r="B547" i="8"/>
  <c r="E547" i="8"/>
  <c r="G547" i="8"/>
  <c r="R547" i="8"/>
  <c r="T547" i="8"/>
  <c r="V547" i="8"/>
  <c r="BN547" i="8"/>
  <c r="B548" i="8"/>
  <c r="E548" i="8"/>
  <c r="G548" i="8"/>
  <c r="R548" i="8"/>
  <c r="T548" i="8"/>
  <c r="V548" i="8"/>
  <c r="BN548" i="8"/>
  <c r="B549" i="8"/>
  <c r="E549" i="8"/>
  <c r="G549" i="8"/>
  <c r="R549" i="8"/>
  <c r="T549" i="8"/>
  <c r="V549" i="8"/>
  <c r="BN549" i="8"/>
  <c r="B550" i="8"/>
  <c r="E550" i="8"/>
  <c r="G550" i="8"/>
  <c r="R550" i="8"/>
  <c r="T550" i="8"/>
  <c r="V550" i="8"/>
  <c r="BN550" i="8"/>
  <c r="B551" i="8"/>
  <c r="E551" i="8"/>
  <c r="G551" i="8"/>
  <c r="R551" i="8"/>
  <c r="T551" i="8"/>
  <c r="V551" i="8"/>
  <c r="BN551" i="8"/>
  <c r="B552" i="8"/>
  <c r="E552" i="8"/>
  <c r="G552" i="8"/>
  <c r="R552" i="8"/>
  <c r="T552" i="8"/>
  <c r="V552" i="8"/>
  <c r="BN552" i="8"/>
  <c r="B553" i="8"/>
  <c r="E553" i="8"/>
  <c r="G553" i="8"/>
  <c r="R553" i="8"/>
  <c r="T553" i="8"/>
  <c r="V553" i="8"/>
  <c r="BN553" i="8"/>
  <c r="B554" i="8"/>
  <c r="E554" i="8"/>
  <c r="G554" i="8"/>
  <c r="R554" i="8"/>
  <c r="T554" i="8"/>
  <c r="V554" i="8"/>
  <c r="BN554" i="8"/>
  <c r="B555" i="8"/>
  <c r="E555" i="8"/>
  <c r="G555" i="8"/>
  <c r="R555" i="8"/>
  <c r="T555" i="8"/>
  <c r="V555" i="8"/>
  <c r="BN555" i="8"/>
  <c r="B556" i="8"/>
  <c r="E556" i="8"/>
  <c r="G556" i="8"/>
  <c r="R556" i="8"/>
  <c r="T556" i="8"/>
  <c r="V556" i="8"/>
  <c r="BN556" i="8"/>
  <c r="B557" i="8"/>
  <c r="E557" i="8"/>
  <c r="G557" i="8"/>
  <c r="R557" i="8"/>
  <c r="T557" i="8"/>
  <c r="V557" i="8"/>
  <c r="BN557" i="8"/>
  <c r="B558" i="8"/>
  <c r="E558" i="8"/>
  <c r="G558" i="8"/>
  <c r="R558" i="8"/>
  <c r="T558" i="8"/>
  <c r="V558" i="8"/>
  <c r="BN558" i="8"/>
  <c r="B559" i="8"/>
  <c r="E559" i="8"/>
  <c r="G559" i="8"/>
  <c r="R559" i="8"/>
  <c r="T559" i="8"/>
  <c r="V559" i="8"/>
  <c r="BN559" i="8"/>
  <c r="B560" i="8"/>
  <c r="E560" i="8"/>
  <c r="G560" i="8"/>
  <c r="R560" i="8"/>
  <c r="T560" i="8"/>
  <c r="V560" i="8"/>
  <c r="BN560" i="8"/>
  <c r="B561" i="8"/>
  <c r="E561" i="8"/>
  <c r="G561" i="8"/>
  <c r="R561" i="8"/>
  <c r="T561" i="8"/>
  <c r="V561" i="8"/>
  <c r="BN561" i="8"/>
  <c r="B562" i="8"/>
  <c r="E562" i="8"/>
  <c r="G562" i="8"/>
  <c r="R562" i="8"/>
  <c r="T562" i="8"/>
  <c r="V562" i="8"/>
  <c r="BN562" i="8"/>
  <c r="B563" i="8"/>
  <c r="E563" i="8"/>
  <c r="G563" i="8"/>
  <c r="R563" i="8"/>
  <c r="T563" i="8"/>
  <c r="V563" i="8"/>
  <c r="BN563" i="8"/>
  <c r="B564" i="8"/>
  <c r="E564" i="8"/>
  <c r="G564" i="8"/>
  <c r="R564" i="8"/>
  <c r="T564" i="8"/>
  <c r="V564" i="8"/>
  <c r="BN564" i="8"/>
  <c r="B565" i="8"/>
  <c r="E565" i="8"/>
  <c r="G565" i="8"/>
  <c r="R565" i="8"/>
  <c r="T565" i="8"/>
  <c r="V565" i="8"/>
  <c r="BN565" i="8"/>
  <c r="B566" i="8"/>
  <c r="E566" i="8"/>
  <c r="G566" i="8"/>
  <c r="R566" i="8"/>
  <c r="T566" i="8"/>
  <c r="V566" i="8"/>
  <c r="BN566" i="8"/>
  <c r="B567" i="8"/>
  <c r="E567" i="8"/>
  <c r="G567" i="8"/>
  <c r="R567" i="8"/>
  <c r="T567" i="8"/>
  <c r="V567" i="8"/>
  <c r="BN567" i="8"/>
  <c r="B568" i="8"/>
  <c r="E568" i="8"/>
  <c r="G568" i="8"/>
  <c r="R568" i="8"/>
  <c r="T568" i="8"/>
  <c r="V568" i="8"/>
  <c r="BN568" i="8"/>
  <c r="B569" i="8"/>
  <c r="E569" i="8"/>
  <c r="G569" i="8"/>
  <c r="R569" i="8"/>
  <c r="T569" i="8"/>
  <c r="V569" i="8"/>
  <c r="BN569" i="8"/>
  <c r="B570" i="8"/>
  <c r="E570" i="8"/>
  <c r="G570" i="8"/>
  <c r="R570" i="8"/>
  <c r="T570" i="8"/>
  <c r="V570" i="8"/>
  <c r="BN570" i="8"/>
  <c r="B571" i="8"/>
  <c r="E571" i="8"/>
  <c r="G571" i="8"/>
  <c r="R571" i="8"/>
  <c r="T571" i="8"/>
  <c r="V571" i="8"/>
  <c r="BN571" i="8"/>
  <c r="B572" i="8"/>
  <c r="E572" i="8"/>
  <c r="G572" i="8"/>
  <c r="R572" i="8"/>
  <c r="T572" i="8"/>
  <c r="V572" i="8"/>
  <c r="BN572" i="8"/>
  <c r="B573" i="8"/>
  <c r="E573" i="8"/>
  <c r="G573" i="8"/>
  <c r="R573" i="8"/>
  <c r="T573" i="8"/>
  <c r="V573" i="8"/>
  <c r="BN573" i="8"/>
  <c r="B574" i="8"/>
  <c r="E574" i="8"/>
  <c r="G574" i="8"/>
  <c r="R574" i="8"/>
  <c r="T574" i="8"/>
  <c r="V574" i="8"/>
  <c r="BN574" i="8"/>
  <c r="B575" i="8"/>
  <c r="E575" i="8"/>
  <c r="G575" i="8"/>
  <c r="R575" i="8"/>
  <c r="T575" i="8"/>
  <c r="V575" i="8"/>
  <c r="BN575" i="8"/>
  <c r="B576" i="8"/>
  <c r="E576" i="8"/>
  <c r="G576" i="8"/>
  <c r="R576" i="8"/>
  <c r="T576" i="8"/>
  <c r="V576" i="8"/>
  <c r="BN576" i="8"/>
  <c r="B577" i="8"/>
  <c r="E577" i="8"/>
  <c r="G577" i="8"/>
  <c r="R577" i="8"/>
  <c r="T577" i="8"/>
  <c r="V577" i="8"/>
  <c r="BN577" i="8"/>
  <c r="B578" i="8"/>
  <c r="E578" i="8"/>
  <c r="G578" i="8"/>
  <c r="R578" i="8"/>
  <c r="T578" i="8"/>
  <c r="V578" i="8"/>
  <c r="BN578" i="8"/>
  <c r="B579" i="8"/>
  <c r="E579" i="8"/>
  <c r="G579" i="8"/>
  <c r="R579" i="8"/>
  <c r="T579" i="8"/>
  <c r="V579" i="8"/>
  <c r="BN579" i="8"/>
  <c r="B580" i="8"/>
  <c r="E580" i="8"/>
  <c r="G580" i="8"/>
  <c r="R580" i="8"/>
  <c r="T580" i="8"/>
  <c r="V580" i="8"/>
  <c r="BN580" i="8"/>
  <c r="B581" i="8"/>
  <c r="E581" i="8"/>
  <c r="G581" i="8"/>
  <c r="R581" i="8"/>
  <c r="T581" i="8"/>
  <c r="V581" i="8"/>
  <c r="BN581" i="8"/>
  <c r="B582" i="8"/>
  <c r="E582" i="8"/>
  <c r="G582" i="8"/>
  <c r="R582" i="8"/>
  <c r="T582" i="8"/>
  <c r="V582" i="8"/>
  <c r="BN582" i="8"/>
  <c r="B583" i="8"/>
  <c r="E583" i="8"/>
  <c r="G583" i="8"/>
  <c r="R583" i="8"/>
  <c r="T583" i="8"/>
  <c r="V583" i="8"/>
  <c r="BN583" i="8"/>
  <c r="B584" i="8"/>
  <c r="E584" i="8"/>
  <c r="G584" i="8"/>
  <c r="R584" i="8"/>
  <c r="T584" i="8"/>
  <c r="V584" i="8"/>
  <c r="BN584" i="8"/>
  <c r="B585" i="8"/>
  <c r="E585" i="8"/>
  <c r="G585" i="8"/>
  <c r="R585" i="8"/>
  <c r="T585" i="8"/>
  <c r="V585" i="8"/>
  <c r="BN585" i="8"/>
  <c r="B586" i="8"/>
  <c r="E586" i="8"/>
  <c r="G586" i="8"/>
  <c r="R586" i="8"/>
  <c r="T586" i="8"/>
  <c r="V586" i="8"/>
  <c r="BN586" i="8"/>
  <c r="B587" i="8"/>
  <c r="E587" i="8"/>
  <c r="G587" i="8"/>
  <c r="R587" i="8"/>
  <c r="T587" i="8"/>
  <c r="V587" i="8"/>
  <c r="BN587" i="8"/>
  <c r="B588" i="8"/>
  <c r="E588" i="8"/>
  <c r="G588" i="8"/>
  <c r="R588" i="8"/>
  <c r="T588" i="8"/>
  <c r="V588" i="8"/>
  <c r="BN588" i="8"/>
  <c r="B589" i="8"/>
  <c r="E589" i="8"/>
  <c r="G589" i="8"/>
  <c r="R589" i="8"/>
  <c r="T589" i="8"/>
  <c r="V589" i="8"/>
  <c r="BN589" i="8"/>
  <c r="B590" i="8"/>
  <c r="E590" i="8"/>
  <c r="G590" i="8"/>
  <c r="R590" i="8"/>
  <c r="T590" i="8"/>
  <c r="V590" i="8"/>
  <c r="BN590" i="8"/>
  <c r="B591" i="8"/>
  <c r="E591" i="8"/>
  <c r="G591" i="8"/>
  <c r="R591" i="8"/>
  <c r="T591" i="8"/>
  <c r="V591" i="8"/>
  <c r="BN591" i="8"/>
  <c r="B592" i="8"/>
  <c r="E592" i="8"/>
  <c r="G592" i="8"/>
  <c r="R592" i="8"/>
  <c r="T592" i="8"/>
  <c r="V592" i="8"/>
  <c r="BN592" i="8"/>
  <c r="B593" i="8"/>
  <c r="E593" i="8"/>
  <c r="G593" i="8"/>
  <c r="R593" i="8"/>
  <c r="T593" i="8"/>
  <c r="V593" i="8"/>
  <c r="BN593" i="8"/>
  <c r="B594" i="8"/>
  <c r="E594" i="8"/>
  <c r="G594" i="8"/>
  <c r="R594" i="8"/>
  <c r="T594" i="8"/>
  <c r="V594" i="8"/>
  <c r="BN594" i="8"/>
  <c r="B595" i="8"/>
  <c r="E595" i="8"/>
  <c r="G595" i="8"/>
  <c r="R595" i="8"/>
  <c r="T595" i="8"/>
  <c r="V595" i="8"/>
  <c r="BN595" i="8"/>
  <c r="B596" i="8"/>
  <c r="E596" i="8"/>
  <c r="G596" i="8"/>
  <c r="R596" i="8"/>
  <c r="T596" i="8"/>
  <c r="V596" i="8"/>
  <c r="BN596" i="8"/>
  <c r="B597" i="8"/>
  <c r="E597" i="8"/>
  <c r="G597" i="8"/>
  <c r="R597" i="8"/>
  <c r="T597" i="8"/>
  <c r="V597" i="8"/>
  <c r="BN597" i="8"/>
  <c r="B598" i="8"/>
  <c r="E598" i="8"/>
  <c r="G598" i="8"/>
  <c r="R598" i="8"/>
  <c r="T598" i="8"/>
  <c r="V598" i="8"/>
  <c r="BN598" i="8"/>
  <c r="B599" i="8"/>
  <c r="E599" i="8"/>
  <c r="G599" i="8"/>
  <c r="R599" i="8"/>
  <c r="T599" i="8"/>
  <c r="V599" i="8"/>
  <c r="BN599" i="8"/>
  <c r="B600" i="8"/>
  <c r="E600" i="8"/>
  <c r="G600" i="8"/>
  <c r="R600" i="8"/>
  <c r="T600" i="8"/>
  <c r="V600" i="8"/>
  <c r="BN600" i="8"/>
  <c r="B601" i="8"/>
  <c r="E601" i="8"/>
  <c r="G601" i="8"/>
  <c r="R601" i="8"/>
  <c r="T601" i="8"/>
  <c r="V601" i="8"/>
  <c r="BN601" i="8"/>
  <c r="B602" i="8"/>
  <c r="E602" i="8"/>
  <c r="G602" i="8"/>
  <c r="R602" i="8"/>
  <c r="T602" i="8"/>
  <c r="V602" i="8"/>
  <c r="BN602" i="8"/>
  <c r="B603" i="8"/>
  <c r="E603" i="8"/>
  <c r="G603" i="8"/>
  <c r="R603" i="8"/>
  <c r="T603" i="8"/>
  <c r="V603" i="8"/>
  <c r="BN603" i="8"/>
  <c r="B604" i="8"/>
  <c r="E604" i="8"/>
  <c r="G604" i="8"/>
  <c r="R604" i="8"/>
  <c r="T604" i="8"/>
  <c r="V604" i="8"/>
  <c r="BN604" i="8"/>
  <c r="B605" i="8"/>
  <c r="E605" i="8"/>
  <c r="G605" i="8"/>
  <c r="R605" i="8"/>
  <c r="T605" i="8"/>
  <c r="V605" i="8"/>
  <c r="BN605" i="8"/>
  <c r="B606" i="8"/>
  <c r="E606" i="8"/>
  <c r="G606" i="8"/>
  <c r="R606" i="8"/>
  <c r="T606" i="8"/>
  <c r="V606" i="8"/>
  <c r="BN606" i="8"/>
  <c r="B607" i="8"/>
  <c r="E607" i="8"/>
  <c r="G607" i="8"/>
  <c r="R607" i="8"/>
  <c r="T607" i="8"/>
  <c r="V607" i="8"/>
  <c r="BN607" i="8"/>
  <c r="B608" i="8"/>
  <c r="E608" i="8"/>
  <c r="G608" i="8"/>
  <c r="R608" i="8"/>
  <c r="T608" i="8"/>
  <c r="V608" i="8"/>
  <c r="BN608" i="8"/>
  <c r="B609" i="8"/>
  <c r="E609" i="8"/>
  <c r="G609" i="8"/>
  <c r="R609" i="8"/>
  <c r="T609" i="8"/>
  <c r="V609" i="8"/>
  <c r="BN609" i="8"/>
  <c r="B610" i="8"/>
  <c r="E610" i="8"/>
  <c r="G610" i="8"/>
  <c r="R610" i="8"/>
  <c r="T610" i="8"/>
  <c r="V610" i="8"/>
  <c r="BN610" i="8"/>
  <c r="B611" i="8"/>
  <c r="E611" i="8"/>
  <c r="G611" i="8"/>
  <c r="R611" i="8"/>
  <c r="T611" i="8"/>
  <c r="V611" i="8"/>
  <c r="BN611" i="8"/>
  <c r="B612" i="8"/>
  <c r="E612" i="8"/>
  <c r="G612" i="8"/>
  <c r="R612" i="8"/>
  <c r="T612" i="8"/>
  <c r="V612" i="8"/>
  <c r="BN612" i="8"/>
  <c r="B613" i="8"/>
  <c r="E613" i="8"/>
  <c r="G613" i="8"/>
  <c r="R613" i="8"/>
  <c r="T613" i="8"/>
  <c r="V613" i="8"/>
  <c r="BN613" i="8"/>
  <c r="B614" i="8"/>
  <c r="E614" i="8"/>
  <c r="G614" i="8"/>
  <c r="R614" i="8"/>
  <c r="T614" i="8"/>
  <c r="V614" i="8"/>
  <c r="BN614" i="8"/>
  <c r="B615" i="8"/>
  <c r="E615" i="8"/>
  <c r="G615" i="8"/>
  <c r="R615" i="8"/>
  <c r="T615" i="8"/>
  <c r="V615" i="8"/>
  <c r="BN615" i="8"/>
  <c r="B616" i="8"/>
  <c r="E616" i="8"/>
  <c r="G616" i="8"/>
  <c r="R616" i="8"/>
  <c r="T616" i="8"/>
  <c r="V616" i="8"/>
  <c r="BN616" i="8"/>
  <c r="B617" i="8"/>
  <c r="E617" i="8"/>
  <c r="G617" i="8"/>
  <c r="R617" i="8"/>
  <c r="T617" i="8"/>
  <c r="V617" i="8"/>
  <c r="BN617" i="8"/>
  <c r="B618" i="8"/>
  <c r="E618" i="8"/>
  <c r="G618" i="8"/>
  <c r="R618" i="8"/>
  <c r="T618" i="8"/>
  <c r="V618" i="8"/>
  <c r="BN618" i="8"/>
  <c r="B619" i="8"/>
  <c r="E619" i="8"/>
  <c r="G619" i="8"/>
  <c r="R619" i="8"/>
  <c r="T619" i="8"/>
  <c r="V619" i="8"/>
  <c r="BN619" i="8"/>
  <c r="B620" i="8"/>
  <c r="E620" i="8"/>
  <c r="G620" i="8"/>
  <c r="R620" i="8"/>
  <c r="T620" i="8"/>
  <c r="V620" i="8"/>
  <c r="BN620" i="8"/>
  <c r="B621" i="8"/>
  <c r="E621" i="8"/>
  <c r="G621" i="8"/>
  <c r="R621" i="8"/>
  <c r="T621" i="8"/>
  <c r="V621" i="8"/>
  <c r="BN621" i="8"/>
  <c r="B622" i="8"/>
  <c r="E622" i="8"/>
  <c r="G622" i="8"/>
  <c r="R622" i="8"/>
  <c r="T622" i="8"/>
  <c r="V622" i="8"/>
  <c r="BN622" i="8"/>
  <c r="B623" i="8"/>
  <c r="E623" i="8"/>
  <c r="G623" i="8"/>
  <c r="R623" i="8"/>
  <c r="T623" i="8"/>
  <c r="V623" i="8"/>
  <c r="BN623" i="8"/>
  <c r="B624" i="8"/>
  <c r="E624" i="8"/>
  <c r="G624" i="8"/>
  <c r="R624" i="8"/>
  <c r="T624" i="8"/>
  <c r="V624" i="8"/>
  <c r="BN624" i="8"/>
  <c r="B625" i="8"/>
  <c r="E625" i="8"/>
  <c r="G625" i="8"/>
  <c r="R625" i="8"/>
  <c r="T625" i="8"/>
  <c r="V625" i="8"/>
  <c r="BN625" i="8"/>
  <c r="B626" i="8"/>
  <c r="E626" i="8"/>
  <c r="G626" i="8"/>
  <c r="R626" i="8"/>
  <c r="T626" i="8"/>
  <c r="V626" i="8"/>
  <c r="BN626" i="8"/>
  <c r="B627" i="8"/>
  <c r="E627" i="8"/>
  <c r="G627" i="8"/>
  <c r="R627" i="8"/>
  <c r="T627" i="8"/>
  <c r="V627" i="8"/>
  <c r="BN627" i="8"/>
  <c r="B628" i="8"/>
  <c r="E628" i="8"/>
  <c r="G628" i="8"/>
  <c r="R628" i="8"/>
  <c r="T628" i="8"/>
  <c r="V628" i="8"/>
  <c r="BN628" i="8"/>
  <c r="B629" i="8"/>
  <c r="E629" i="8"/>
  <c r="G629" i="8"/>
  <c r="R629" i="8"/>
  <c r="T629" i="8"/>
  <c r="V629" i="8"/>
  <c r="BN629" i="8"/>
  <c r="B630" i="8"/>
  <c r="E630" i="8"/>
  <c r="G630" i="8"/>
  <c r="R630" i="8"/>
  <c r="T630" i="8"/>
  <c r="V630" i="8"/>
  <c r="BN630" i="8"/>
  <c r="B631" i="8"/>
  <c r="E631" i="8"/>
  <c r="G631" i="8"/>
  <c r="R631" i="8"/>
  <c r="T631" i="8"/>
  <c r="V631" i="8"/>
  <c r="BN631" i="8"/>
  <c r="B632" i="8"/>
  <c r="E632" i="8"/>
  <c r="G632" i="8"/>
  <c r="R632" i="8"/>
  <c r="T632" i="8"/>
  <c r="V632" i="8"/>
  <c r="BN632" i="8"/>
  <c r="B633" i="8"/>
  <c r="E633" i="8"/>
  <c r="G633" i="8"/>
  <c r="R633" i="8"/>
  <c r="T633" i="8"/>
  <c r="V633" i="8"/>
  <c r="BN633" i="8"/>
  <c r="B634" i="8"/>
  <c r="E634" i="8"/>
  <c r="G634" i="8"/>
  <c r="R634" i="8"/>
  <c r="T634" i="8"/>
  <c r="V634" i="8"/>
  <c r="BN634" i="8"/>
  <c r="B635" i="8"/>
  <c r="E635" i="8"/>
  <c r="G635" i="8"/>
  <c r="R635" i="8"/>
  <c r="T635" i="8"/>
  <c r="V635" i="8"/>
  <c r="BN635" i="8"/>
  <c r="B636" i="8"/>
  <c r="E636" i="8"/>
  <c r="G636" i="8"/>
  <c r="R636" i="8"/>
  <c r="T636" i="8"/>
  <c r="V636" i="8"/>
  <c r="BN636" i="8"/>
  <c r="B637" i="8"/>
  <c r="E637" i="8"/>
  <c r="G637" i="8"/>
  <c r="R637" i="8"/>
  <c r="T637" i="8"/>
  <c r="V637" i="8"/>
  <c r="BN637" i="8"/>
  <c r="B638" i="8"/>
  <c r="E638" i="8"/>
  <c r="G638" i="8"/>
  <c r="R638" i="8"/>
  <c r="T638" i="8"/>
  <c r="V638" i="8"/>
  <c r="BN638" i="8"/>
  <c r="B639" i="8"/>
  <c r="E639" i="8"/>
  <c r="G639" i="8"/>
  <c r="R639" i="8"/>
  <c r="T639" i="8"/>
  <c r="V639" i="8"/>
  <c r="BN639" i="8"/>
  <c r="B640" i="8"/>
  <c r="E640" i="8"/>
  <c r="G640" i="8"/>
  <c r="R640" i="8"/>
  <c r="T640" i="8"/>
  <c r="V640" i="8"/>
  <c r="BN640" i="8"/>
  <c r="B641" i="8"/>
  <c r="E641" i="8"/>
  <c r="G641" i="8"/>
  <c r="R641" i="8"/>
  <c r="T641" i="8"/>
  <c r="V641" i="8"/>
  <c r="BN641" i="8"/>
  <c r="B642" i="8"/>
  <c r="E642" i="8"/>
  <c r="G642" i="8"/>
  <c r="R642" i="8"/>
  <c r="T642" i="8"/>
  <c r="V642" i="8"/>
  <c r="BN642" i="8"/>
  <c r="B643" i="8"/>
  <c r="E643" i="8"/>
  <c r="G643" i="8"/>
  <c r="R643" i="8"/>
  <c r="T643" i="8"/>
  <c r="V643" i="8"/>
  <c r="BN643" i="8"/>
  <c r="B644" i="8"/>
  <c r="E644" i="8"/>
  <c r="G644" i="8"/>
  <c r="R644" i="8"/>
  <c r="T644" i="8"/>
  <c r="V644" i="8"/>
  <c r="BN644" i="8"/>
  <c r="B645" i="8"/>
  <c r="E645" i="8"/>
  <c r="G645" i="8"/>
  <c r="R645" i="8"/>
  <c r="T645" i="8"/>
  <c r="V645" i="8"/>
  <c r="BN645" i="8"/>
  <c r="B646" i="8"/>
  <c r="E646" i="8"/>
  <c r="G646" i="8"/>
  <c r="R646" i="8"/>
  <c r="T646" i="8"/>
  <c r="V646" i="8"/>
  <c r="BN646" i="8"/>
  <c r="B647" i="8"/>
  <c r="E647" i="8"/>
  <c r="G647" i="8"/>
  <c r="R647" i="8"/>
  <c r="T647" i="8"/>
  <c r="V647" i="8"/>
  <c r="BN647" i="8"/>
  <c r="B648" i="8"/>
  <c r="E648" i="8"/>
  <c r="G648" i="8"/>
  <c r="R648" i="8"/>
  <c r="T648" i="8"/>
  <c r="V648" i="8"/>
  <c r="BN648" i="8"/>
  <c r="B649" i="8"/>
  <c r="E649" i="8"/>
  <c r="G649" i="8"/>
  <c r="R649" i="8"/>
  <c r="T649" i="8"/>
  <c r="V649" i="8"/>
  <c r="BN649" i="8"/>
  <c r="B650" i="8"/>
  <c r="E650" i="8"/>
  <c r="G650" i="8"/>
  <c r="R650" i="8"/>
  <c r="T650" i="8"/>
  <c r="V650" i="8"/>
  <c r="BN650" i="8"/>
  <c r="B651" i="8"/>
  <c r="E651" i="8"/>
  <c r="G651" i="8"/>
  <c r="R651" i="8"/>
  <c r="T651" i="8"/>
  <c r="V651" i="8"/>
  <c r="BN651" i="8"/>
  <c r="B652" i="8"/>
  <c r="E652" i="8"/>
  <c r="G652" i="8"/>
  <c r="R652" i="8"/>
  <c r="T652" i="8"/>
  <c r="V652" i="8"/>
  <c r="BN652" i="8"/>
  <c r="B653" i="8"/>
  <c r="E653" i="8"/>
  <c r="G653" i="8"/>
  <c r="R653" i="8"/>
  <c r="T653" i="8"/>
  <c r="V653" i="8"/>
  <c r="BN653" i="8"/>
  <c r="B654" i="8"/>
  <c r="E654" i="8"/>
  <c r="G654" i="8"/>
  <c r="R654" i="8"/>
  <c r="T654" i="8"/>
  <c r="V654" i="8"/>
  <c r="BN654" i="8"/>
  <c r="B655" i="8"/>
  <c r="E655" i="8"/>
  <c r="G655" i="8"/>
  <c r="R655" i="8"/>
  <c r="T655" i="8"/>
  <c r="V655" i="8"/>
  <c r="BN655" i="8"/>
  <c r="B656" i="8"/>
  <c r="E656" i="8"/>
  <c r="G656" i="8"/>
  <c r="R656" i="8"/>
  <c r="T656" i="8"/>
  <c r="V656" i="8"/>
  <c r="BN656" i="8"/>
  <c r="B657" i="8"/>
  <c r="E657" i="8"/>
  <c r="G657" i="8"/>
  <c r="R657" i="8"/>
  <c r="T657" i="8"/>
  <c r="V657" i="8"/>
  <c r="BN657" i="8"/>
  <c r="B658" i="8"/>
  <c r="E658" i="8"/>
  <c r="G658" i="8"/>
  <c r="R658" i="8"/>
  <c r="T658" i="8"/>
  <c r="V658" i="8"/>
  <c r="BN658" i="8"/>
  <c r="B659" i="8"/>
  <c r="E659" i="8"/>
  <c r="G659" i="8"/>
  <c r="R659" i="8"/>
  <c r="T659" i="8"/>
  <c r="V659" i="8"/>
  <c r="BN659" i="8"/>
  <c r="B660" i="8"/>
  <c r="E660" i="8"/>
  <c r="G660" i="8"/>
  <c r="R660" i="8"/>
  <c r="T660" i="8"/>
  <c r="V660" i="8"/>
  <c r="BN660" i="8"/>
  <c r="B661" i="8"/>
  <c r="E661" i="8"/>
  <c r="G661" i="8"/>
  <c r="R661" i="8"/>
  <c r="T661" i="8"/>
  <c r="V661" i="8"/>
  <c r="BN661" i="8"/>
  <c r="B662" i="8"/>
  <c r="E662" i="8"/>
  <c r="G662" i="8"/>
  <c r="R662" i="8"/>
  <c r="T662" i="8"/>
  <c r="V662" i="8"/>
  <c r="BN662" i="8"/>
  <c r="B663" i="8"/>
  <c r="E663" i="8"/>
  <c r="G663" i="8"/>
  <c r="R663" i="8"/>
  <c r="T663" i="8"/>
  <c r="V663" i="8"/>
  <c r="BN663" i="8"/>
  <c r="B664" i="8"/>
  <c r="E664" i="8"/>
  <c r="G664" i="8"/>
  <c r="R664" i="8"/>
  <c r="T664" i="8"/>
  <c r="V664" i="8"/>
  <c r="BN664" i="8"/>
  <c r="B665" i="8"/>
  <c r="E665" i="8"/>
  <c r="G665" i="8"/>
  <c r="R665" i="8"/>
  <c r="T665" i="8"/>
  <c r="V665" i="8"/>
  <c r="BN665" i="8"/>
  <c r="B666" i="8"/>
  <c r="E666" i="8"/>
  <c r="G666" i="8"/>
  <c r="R666" i="8"/>
  <c r="T666" i="8"/>
  <c r="V666" i="8"/>
  <c r="BN666" i="8"/>
  <c r="B667" i="8"/>
  <c r="E667" i="8"/>
  <c r="G667" i="8"/>
  <c r="R667" i="8"/>
  <c r="T667" i="8"/>
  <c r="V667" i="8"/>
  <c r="BN667" i="8"/>
  <c r="B668" i="8"/>
  <c r="E668" i="8"/>
  <c r="G668" i="8"/>
  <c r="R668" i="8"/>
  <c r="T668" i="8"/>
  <c r="V668" i="8"/>
  <c r="BN668" i="8"/>
  <c r="B669" i="8"/>
  <c r="E669" i="8"/>
  <c r="G669" i="8"/>
  <c r="R669" i="8"/>
  <c r="T669" i="8"/>
  <c r="V669" i="8"/>
  <c r="BN669" i="8"/>
  <c r="B670" i="8"/>
  <c r="E670" i="8"/>
  <c r="G670" i="8"/>
  <c r="R670" i="8"/>
  <c r="T670" i="8"/>
  <c r="V670" i="8"/>
  <c r="BN670" i="8"/>
  <c r="B671" i="8"/>
  <c r="E671" i="8"/>
  <c r="G671" i="8"/>
  <c r="R671" i="8"/>
  <c r="T671" i="8"/>
  <c r="V671" i="8"/>
  <c r="BN671" i="8"/>
  <c r="B672" i="8"/>
  <c r="E672" i="8"/>
  <c r="G672" i="8"/>
  <c r="R672" i="8"/>
  <c r="T672" i="8"/>
  <c r="V672" i="8"/>
  <c r="BN672" i="8"/>
  <c r="B673" i="8"/>
  <c r="E673" i="8"/>
  <c r="G673" i="8"/>
  <c r="R673" i="8"/>
  <c r="T673" i="8"/>
  <c r="V673" i="8"/>
  <c r="BN673" i="8"/>
  <c r="B674" i="8"/>
  <c r="E674" i="8"/>
  <c r="G674" i="8"/>
  <c r="R674" i="8"/>
  <c r="T674" i="8"/>
  <c r="V674" i="8"/>
  <c r="BN674" i="8"/>
  <c r="B675" i="8"/>
  <c r="E675" i="8"/>
  <c r="G675" i="8"/>
  <c r="R675" i="8"/>
  <c r="T675" i="8"/>
  <c r="V675" i="8"/>
  <c r="BN675" i="8"/>
  <c r="B676" i="8"/>
  <c r="E676" i="8"/>
  <c r="G676" i="8"/>
  <c r="R676" i="8"/>
  <c r="T676" i="8"/>
  <c r="V676" i="8"/>
  <c r="BN676" i="8"/>
  <c r="B677" i="8"/>
  <c r="E677" i="8"/>
  <c r="G677" i="8"/>
  <c r="R677" i="8"/>
  <c r="T677" i="8"/>
  <c r="V677" i="8"/>
  <c r="BN677" i="8"/>
  <c r="B678" i="8"/>
  <c r="E678" i="8"/>
  <c r="G678" i="8"/>
  <c r="R678" i="8"/>
  <c r="T678" i="8"/>
  <c r="V678" i="8"/>
  <c r="BN678" i="8"/>
  <c r="B679" i="8"/>
  <c r="E679" i="8"/>
  <c r="G679" i="8"/>
  <c r="R679" i="8"/>
  <c r="T679" i="8"/>
  <c r="V679" i="8"/>
  <c r="BN679" i="8"/>
  <c r="B680" i="8"/>
  <c r="E680" i="8"/>
  <c r="G680" i="8"/>
  <c r="R680" i="8"/>
  <c r="T680" i="8"/>
  <c r="V680" i="8"/>
  <c r="BN680" i="8"/>
  <c r="B681" i="8"/>
  <c r="E681" i="8"/>
  <c r="G681" i="8"/>
  <c r="R681" i="8"/>
  <c r="T681" i="8"/>
  <c r="V681" i="8"/>
  <c r="BN681" i="8"/>
  <c r="B682" i="8"/>
  <c r="E682" i="8"/>
  <c r="G682" i="8"/>
  <c r="R682" i="8"/>
  <c r="T682" i="8"/>
  <c r="V682" i="8"/>
  <c r="BN682" i="8"/>
  <c r="B683" i="8"/>
  <c r="E683" i="8"/>
  <c r="G683" i="8"/>
  <c r="R683" i="8"/>
  <c r="T683" i="8"/>
  <c r="V683" i="8"/>
  <c r="BN683" i="8"/>
  <c r="B684" i="8"/>
  <c r="E684" i="8"/>
  <c r="G684" i="8"/>
  <c r="R684" i="8"/>
  <c r="T684" i="8"/>
  <c r="V684" i="8"/>
  <c r="BN684" i="8"/>
  <c r="B685" i="8"/>
  <c r="E685" i="8"/>
  <c r="G685" i="8"/>
  <c r="R685" i="8"/>
  <c r="T685" i="8"/>
  <c r="V685" i="8"/>
  <c r="BN685" i="8"/>
  <c r="B686" i="8"/>
  <c r="E686" i="8"/>
  <c r="G686" i="8"/>
  <c r="R686" i="8"/>
  <c r="T686" i="8"/>
  <c r="V686" i="8"/>
  <c r="BN686" i="8"/>
  <c r="B687" i="8"/>
  <c r="E687" i="8"/>
  <c r="G687" i="8"/>
  <c r="R687" i="8"/>
  <c r="T687" i="8"/>
  <c r="V687" i="8"/>
  <c r="BN687" i="8"/>
  <c r="B688" i="8"/>
  <c r="E688" i="8"/>
  <c r="G688" i="8"/>
  <c r="R688" i="8"/>
  <c r="T688" i="8"/>
  <c r="V688" i="8"/>
  <c r="BN688" i="8"/>
  <c r="B689" i="8"/>
  <c r="E689" i="8"/>
  <c r="G689" i="8"/>
  <c r="R689" i="8"/>
  <c r="T689" i="8"/>
  <c r="V689" i="8"/>
  <c r="BN689" i="8"/>
  <c r="B690" i="8"/>
  <c r="E690" i="8"/>
  <c r="G690" i="8"/>
  <c r="R690" i="8"/>
  <c r="T690" i="8"/>
  <c r="V690" i="8"/>
  <c r="BN690" i="8"/>
  <c r="B691" i="8"/>
  <c r="E691" i="8"/>
  <c r="G691" i="8"/>
  <c r="R691" i="8"/>
  <c r="T691" i="8"/>
  <c r="V691" i="8"/>
  <c r="BN691" i="8"/>
  <c r="B692" i="8"/>
  <c r="E692" i="8"/>
  <c r="G692" i="8"/>
  <c r="R692" i="8"/>
  <c r="T692" i="8"/>
  <c r="V692" i="8"/>
  <c r="BN692" i="8"/>
  <c r="B693" i="8"/>
  <c r="E693" i="8"/>
  <c r="G693" i="8"/>
  <c r="R693" i="8"/>
  <c r="T693" i="8"/>
  <c r="V693" i="8"/>
  <c r="BN693" i="8"/>
  <c r="B694" i="8"/>
  <c r="E694" i="8"/>
  <c r="G694" i="8"/>
  <c r="R694" i="8"/>
  <c r="T694" i="8"/>
  <c r="V694" i="8"/>
  <c r="BN694" i="8"/>
  <c r="B695" i="8"/>
  <c r="E695" i="8"/>
  <c r="G695" i="8"/>
  <c r="R695" i="8"/>
  <c r="T695" i="8"/>
  <c r="V695" i="8"/>
  <c r="BN695" i="8"/>
  <c r="B696" i="8"/>
  <c r="E696" i="8"/>
  <c r="G696" i="8"/>
  <c r="R696" i="8"/>
  <c r="T696" i="8"/>
  <c r="V696" i="8"/>
  <c r="BN696" i="8"/>
  <c r="B697" i="8"/>
  <c r="E697" i="8"/>
  <c r="G697" i="8"/>
  <c r="R697" i="8"/>
  <c r="T697" i="8"/>
  <c r="V697" i="8"/>
  <c r="BN697" i="8"/>
  <c r="B698" i="8"/>
  <c r="E698" i="8"/>
  <c r="G698" i="8"/>
  <c r="R698" i="8"/>
  <c r="T698" i="8"/>
  <c r="V698" i="8"/>
  <c r="BN698" i="8"/>
  <c r="B699" i="8"/>
  <c r="E699" i="8"/>
  <c r="G699" i="8"/>
  <c r="R699" i="8"/>
  <c r="T699" i="8"/>
  <c r="V699" i="8"/>
  <c r="BN699" i="8"/>
  <c r="B700" i="8"/>
  <c r="E700" i="8"/>
  <c r="G700" i="8"/>
  <c r="R700" i="8"/>
  <c r="T700" i="8"/>
  <c r="V700" i="8"/>
  <c r="BN700" i="8"/>
  <c r="B701" i="8"/>
  <c r="E701" i="8"/>
  <c r="G701" i="8"/>
  <c r="R701" i="8"/>
  <c r="T701" i="8"/>
  <c r="V701" i="8"/>
  <c r="BN701" i="8"/>
  <c r="B702" i="8"/>
  <c r="E702" i="8"/>
  <c r="G702" i="8"/>
  <c r="R702" i="8"/>
  <c r="T702" i="8"/>
  <c r="V702" i="8"/>
  <c r="BN702" i="8"/>
  <c r="B703" i="8"/>
  <c r="E703" i="8"/>
  <c r="G703" i="8"/>
  <c r="R703" i="8"/>
  <c r="T703" i="8"/>
  <c r="V703" i="8"/>
  <c r="BN703" i="8"/>
  <c r="B704" i="8"/>
  <c r="E704" i="8"/>
  <c r="G704" i="8"/>
  <c r="R704" i="8"/>
  <c r="T704" i="8"/>
  <c r="V704" i="8"/>
  <c r="BN704" i="8"/>
  <c r="B705" i="8"/>
  <c r="E705" i="8"/>
  <c r="G705" i="8"/>
  <c r="R705" i="8"/>
  <c r="T705" i="8"/>
  <c r="V705" i="8"/>
  <c r="BN705" i="8"/>
  <c r="B706" i="8"/>
  <c r="E706" i="8"/>
  <c r="G706" i="8"/>
  <c r="R706" i="8"/>
  <c r="T706" i="8"/>
  <c r="V706" i="8"/>
  <c r="BN706" i="8"/>
  <c r="B707" i="8"/>
  <c r="E707" i="8"/>
  <c r="G707" i="8"/>
  <c r="R707" i="8"/>
  <c r="T707" i="8"/>
  <c r="V707" i="8"/>
  <c r="BN707" i="8"/>
  <c r="B708" i="8"/>
  <c r="E708" i="8"/>
  <c r="G708" i="8"/>
  <c r="R708" i="8"/>
  <c r="T708" i="8"/>
  <c r="V708" i="8"/>
  <c r="BN708" i="8"/>
  <c r="B709" i="8"/>
  <c r="E709" i="8"/>
  <c r="G709" i="8"/>
  <c r="R709" i="8"/>
  <c r="T709" i="8"/>
  <c r="V709" i="8"/>
  <c r="BN709" i="8"/>
  <c r="B710" i="8"/>
  <c r="E710" i="8"/>
  <c r="G710" i="8"/>
  <c r="R710" i="8"/>
  <c r="T710" i="8"/>
  <c r="V710" i="8"/>
  <c r="BN710" i="8"/>
  <c r="B711" i="8"/>
  <c r="E711" i="8"/>
  <c r="G711" i="8"/>
  <c r="R711" i="8"/>
  <c r="T711" i="8"/>
  <c r="V711" i="8"/>
  <c r="BN711" i="8"/>
  <c r="B712" i="8"/>
  <c r="E712" i="8"/>
  <c r="G712" i="8"/>
  <c r="R712" i="8"/>
  <c r="T712" i="8"/>
  <c r="V712" i="8"/>
  <c r="BN712" i="8"/>
  <c r="B713" i="8"/>
  <c r="E713" i="8"/>
  <c r="G713" i="8"/>
  <c r="R713" i="8"/>
  <c r="T713" i="8"/>
  <c r="V713" i="8"/>
  <c r="BN713" i="8"/>
  <c r="B714" i="8"/>
  <c r="E714" i="8"/>
  <c r="G714" i="8"/>
  <c r="R714" i="8"/>
  <c r="T714" i="8"/>
  <c r="V714" i="8"/>
  <c r="BN714" i="8"/>
  <c r="B715" i="8"/>
  <c r="E715" i="8"/>
  <c r="G715" i="8"/>
  <c r="R715" i="8"/>
  <c r="T715" i="8"/>
  <c r="V715" i="8"/>
  <c r="BN715" i="8"/>
  <c r="B716" i="8"/>
  <c r="E716" i="8"/>
  <c r="G716" i="8"/>
  <c r="R716" i="8"/>
  <c r="T716" i="8"/>
  <c r="V716" i="8"/>
  <c r="BN716" i="8"/>
  <c r="B717" i="8"/>
  <c r="E717" i="8"/>
  <c r="G717" i="8"/>
  <c r="R717" i="8"/>
  <c r="T717" i="8"/>
  <c r="V717" i="8"/>
  <c r="BN717" i="8"/>
  <c r="B718" i="8"/>
  <c r="E718" i="8"/>
  <c r="G718" i="8"/>
  <c r="R718" i="8"/>
  <c r="T718" i="8"/>
  <c r="V718" i="8"/>
  <c r="BN718" i="8"/>
  <c r="B719" i="8"/>
  <c r="E719" i="8"/>
  <c r="G719" i="8"/>
  <c r="R719" i="8"/>
  <c r="T719" i="8"/>
  <c r="V719" i="8"/>
  <c r="BN719" i="8"/>
  <c r="B720" i="8"/>
  <c r="E720" i="8"/>
  <c r="G720" i="8"/>
  <c r="R720" i="8"/>
  <c r="T720" i="8"/>
  <c r="V720" i="8"/>
  <c r="BN720" i="8"/>
  <c r="B721" i="8"/>
  <c r="E721" i="8"/>
  <c r="G721" i="8"/>
  <c r="R721" i="8"/>
  <c r="T721" i="8"/>
  <c r="V721" i="8"/>
  <c r="BN721" i="8"/>
  <c r="B722" i="8"/>
  <c r="E722" i="8"/>
  <c r="G722" i="8"/>
  <c r="R722" i="8"/>
  <c r="T722" i="8"/>
  <c r="V722" i="8"/>
  <c r="BN722" i="8"/>
  <c r="B723" i="8"/>
  <c r="E723" i="8"/>
  <c r="G723" i="8"/>
  <c r="R723" i="8"/>
  <c r="T723" i="8"/>
  <c r="V723" i="8"/>
  <c r="BN723" i="8"/>
  <c r="B724" i="8"/>
  <c r="E724" i="8"/>
  <c r="G724" i="8"/>
  <c r="R724" i="8"/>
  <c r="T724" i="8"/>
  <c r="V724" i="8"/>
  <c r="BN724" i="8"/>
  <c r="B725" i="8"/>
  <c r="E725" i="8"/>
  <c r="G725" i="8"/>
  <c r="R725" i="8"/>
  <c r="T725" i="8"/>
  <c r="V725" i="8"/>
  <c r="BN725" i="8"/>
  <c r="B726" i="8"/>
  <c r="E726" i="8"/>
  <c r="G726" i="8"/>
  <c r="R726" i="8"/>
  <c r="T726" i="8"/>
  <c r="V726" i="8"/>
  <c r="BN726" i="8"/>
  <c r="B727" i="8"/>
  <c r="E727" i="8"/>
  <c r="G727" i="8"/>
  <c r="R727" i="8"/>
  <c r="T727" i="8"/>
  <c r="V727" i="8"/>
  <c r="BN727" i="8"/>
  <c r="B728" i="8"/>
  <c r="E728" i="8"/>
  <c r="G728" i="8"/>
  <c r="R728" i="8"/>
  <c r="T728" i="8"/>
  <c r="V728" i="8"/>
  <c r="BN728" i="8"/>
  <c r="B729" i="8"/>
  <c r="E729" i="8"/>
  <c r="G729" i="8"/>
  <c r="R729" i="8"/>
  <c r="T729" i="8"/>
  <c r="V729" i="8"/>
  <c r="BN729" i="8"/>
  <c r="B730" i="8"/>
  <c r="E730" i="8"/>
  <c r="G730" i="8"/>
  <c r="R730" i="8"/>
  <c r="T730" i="8"/>
  <c r="V730" i="8"/>
  <c r="BN730" i="8"/>
  <c r="B731" i="8"/>
  <c r="E731" i="8"/>
  <c r="G731" i="8"/>
  <c r="R731" i="8"/>
  <c r="T731" i="8"/>
  <c r="V731" i="8"/>
  <c r="BN731" i="8"/>
  <c r="B732" i="8"/>
  <c r="E732" i="8"/>
  <c r="G732" i="8"/>
  <c r="R732" i="8"/>
  <c r="T732" i="8"/>
  <c r="V732" i="8"/>
  <c r="BN732" i="8"/>
  <c r="B733" i="8"/>
  <c r="E733" i="8"/>
  <c r="G733" i="8"/>
  <c r="R733" i="8"/>
  <c r="T733" i="8"/>
  <c r="V733" i="8"/>
  <c r="BN733" i="8"/>
  <c r="B734" i="8"/>
  <c r="E734" i="8"/>
  <c r="G734" i="8"/>
  <c r="R734" i="8"/>
  <c r="T734" i="8"/>
  <c r="V734" i="8"/>
  <c r="BN734" i="8"/>
  <c r="B735" i="8"/>
  <c r="E735" i="8"/>
  <c r="G735" i="8"/>
  <c r="R735" i="8"/>
  <c r="T735" i="8"/>
  <c r="V735" i="8"/>
  <c r="BN735" i="8"/>
  <c r="B736" i="8"/>
  <c r="E736" i="8"/>
  <c r="G736" i="8"/>
  <c r="R736" i="8"/>
  <c r="T736" i="8"/>
  <c r="V736" i="8"/>
  <c r="BN736" i="8"/>
  <c r="B737" i="8"/>
  <c r="E737" i="8"/>
  <c r="G737" i="8"/>
  <c r="R737" i="8"/>
  <c r="T737" i="8"/>
  <c r="V737" i="8"/>
  <c r="BN737" i="8"/>
  <c r="B738" i="8"/>
  <c r="E738" i="8"/>
  <c r="G738" i="8"/>
  <c r="R738" i="8"/>
  <c r="T738" i="8"/>
  <c r="V738" i="8"/>
  <c r="BN738" i="8"/>
  <c r="B739" i="8"/>
  <c r="E739" i="8"/>
  <c r="G739" i="8"/>
  <c r="R739" i="8"/>
  <c r="T739" i="8"/>
  <c r="V739" i="8"/>
  <c r="BN739" i="8"/>
  <c r="B740" i="8"/>
  <c r="E740" i="8"/>
  <c r="G740" i="8"/>
  <c r="R740" i="8"/>
  <c r="T740" i="8"/>
  <c r="V740" i="8"/>
  <c r="BN740" i="8"/>
  <c r="B741" i="8"/>
  <c r="E741" i="8"/>
  <c r="G741" i="8"/>
  <c r="R741" i="8"/>
  <c r="T741" i="8"/>
  <c r="V741" i="8"/>
  <c r="BN741" i="8"/>
  <c r="B742" i="8"/>
  <c r="E742" i="8"/>
  <c r="G742" i="8"/>
  <c r="R742" i="8"/>
  <c r="T742" i="8"/>
  <c r="V742" i="8"/>
  <c r="BN742" i="8"/>
  <c r="B743" i="8"/>
  <c r="E743" i="8"/>
  <c r="G743" i="8"/>
  <c r="R743" i="8"/>
  <c r="T743" i="8"/>
  <c r="V743" i="8"/>
  <c r="BN743" i="8"/>
  <c r="B744" i="8"/>
  <c r="E744" i="8"/>
  <c r="G744" i="8"/>
  <c r="R744" i="8"/>
  <c r="T744" i="8"/>
  <c r="V744" i="8"/>
  <c r="BN744" i="8"/>
  <c r="B745" i="8"/>
  <c r="E745" i="8"/>
  <c r="G745" i="8"/>
  <c r="R745" i="8"/>
  <c r="T745" i="8"/>
  <c r="V745" i="8"/>
  <c r="BN745" i="8"/>
  <c r="B746" i="8"/>
  <c r="E746" i="8"/>
  <c r="G746" i="8"/>
  <c r="R746" i="8"/>
  <c r="T746" i="8"/>
  <c r="V746" i="8"/>
  <c r="BN746" i="8"/>
  <c r="B747" i="8"/>
  <c r="E747" i="8"/>
  <c r="G747" i="8"/>
  <c r="R747" i="8"/>
  <c r="T747" i="8"/>
  <c r="V747" i="8"/>
  <c r="BN747" i="8"/>
  <c r="B748" i="8"/>
  <c r="E748" i="8"/>
  <c r="G748" i="8"/>
  <c r="R748" i="8"/>
  <c r="T748" i="8"/>
  <c r="V748" i="8"/>
  <c r="BN748" i="8"/>
  <c r="B749" i="8"/>
  <c r="E749" i="8"/>
  <c r="G749" i="8"/>
  <c r="R749" i="8"/>
  <c r="T749" i="8"/>
  <c r="V749" i="8"/>
  <c r="BN749" i="8"/>
  <c r="B750" i="8"/>
  <c r="E750" i="8"/>
  <c r="G750" i="8"/>
  <c r="R750" i="8"/>
  <c r="T750" i="8"/>
  <c r="V750" i="8"/>
  <c r="BN750" i="8"/>
  <c r="B751" i="8"/>
  <c r="E751" i="8"/>
  <c r="G751" i="8"/>
  <c r="R751" i="8"/>
  <c r="T751" i="8"/>
  <c r="V751" i="8"/>
  <c r="BN751" i="8"/>
  <c r="B752" i="8"/>
  <c r="E752" i="8"/>
  <c r="G752" i="8"/>
  <c r="R752" i="8"/>
  <c r="T752" i="8"/>
  <c r="V752" i="8"/>
  <c r="BN752" i="8"/>
  <c r="B753" i="8"/>
  <c r="E753" i="8"/>
  <c r="G753" i="8"/>
  <c r="R753" i="8"/>
  <c r="T753" i="8"/>
  <c r="V753" i="8"/>
  <c r="BN753" i="8"/>
  <c r="B754" i="8"/>
  <c r="E754" i="8"/>
  <c r="G754" i="8"/>
  <c r="R754" i="8"/>
  <c r="T754" i="8"/>
  <c r="V754" i="8"/>
  <c r="BN754" i="8"/>
  <c r="B755" i="8"/>
  <c r="E755" i="8"/>
  <c r="G755" i="8"/>
  <c r="R755" i="8"/>
  <c r="T755" i="8"/>
  <c r="V755" i="8"/>
  <c r="BN755" i="8"/>
  <c r="B756" i="8"/>
  <c r="E756" i="8"/>
  <c r="G756" i="8"/>
  <c r="R756" i="8"/>
  <c r="T756" i="8"/>
  <c r="V756" i="8"/>
  <c r="BN756" i="8"/>
  <c r="B757" i="8"/>
  <c r="E757" i="8"/>
  <c r="G757" i="8"/>
  <c r="R757" i="8"/>
  <c r="T757" i="8"/>
  <c r="V757" i="8"/>
  <c r="BN757" i="8"/>
  <c r="B758" i="8"/>
  <c r="E758" i="8"/>
  <c r="G758" i="8"/>
  <c r="R758" i="8"/>
  <c r="T758" i="8"/>
  <c r="V758" i="8"/>
  <c r="BN758" i="8"/>
  <c r="B759" i="8"/>
  <c r="E759" i="8"/>
  <c r="G759" i="8"/>
  <c r="R759" i="8"/>
  <c r="T759" i="8"/>
  <c r="V759" i="8"/>
  <c r="BN759" i="8"/>
  <c r="B760" i="8"/>
  <c r="E760" i="8"/>
  <c r="G760" i="8"/>
  <c r="R760" i="8"/>
  <c r="T760" i="8"/>
  <c r="V760" i="8"/>
  <c r="BN760" i="8"/>
  <c r="B761" i="8"/>
  <c r="E761" i="8"/>
  <c r="G761" i="8"/>
  <c r="R761" i="8"/>
  <c r="T761" i="8"/>
  <c r="V761" i="8"/>
  <c r="BN761" i="8"/>
  <c r="B762" i="8"/>
  <c r="E762" i="8"/>
  <c r="G762" i="8"/>
  <c r="R762" i="8"/>
  <c r="T762" i="8"/>
  <c r="V762" i="8"/>
  <c r="BN762" i="8"/>
  <c r="B763" i="8"/>
  <c r="E763" i="8"/>
  <c r="G763" i="8"/>
  <c r="R763" i="8"/>
  <c r="T763" i="8"/>
  <c r="V763" i="8"/>
  <c r="BN763" i="8"/>
  <c r="B764" i="8"/>
  <c r="E764" i="8"/>
  <c r="G764" i="8"/>
  <c r="R764" i="8"/>
  <c r="T764" i="8"/>
  <c r="V764" i="8"/>
  <c r="BN764" i="8"/>
  <c r="B765" i="8"/>
  <c r="E765" i="8"/>
  <c r="G765" i="8"/>
  <c r="R765" i="8"/>
  <c r="T765" i="8"/>
  <c r="V765" i="8"/>
  <c r="BN765" i="8"/>
  <c r="B766" i="8"/>
  <c r="E766" i="8"/>
  <c r="G766" i="8"/>
  <c r="R766" i="8"/>
  <c r="T766" i="8"/>
  <c r="V766" i="8"/>
  <c r="BN766" i="8"/>
  <c r="B767" i="8"/>
  <c r="E767" i="8"/>
  <c r="G767" i="8"/>
  <c r="R767" i="8"/>
  <c r="T767" i="8"/>
  <c r="V767" i="8"/>
  <c r="BN767" i="8"/>
  <c r="B768" i="8"/>
  <c r="E768" i="8"/>
  <c r="G768" i="8"/>
  <c r="R768" i="8"/>
  <c r="T768" i="8"/>
  <c r="V768" i="8"/>
  <c r="BN768" i="8"/>
  <c r="B769" i="8"/>
  <c r="E769" i="8"/>
  <c r="G769" i="8"/>
  <c r="R769" i="8"/>
  <c r="T769" i="8"/>
  <c r="V769" i="8"/>
  <c r="BN769" i="8"/>
  <c r="B770" i="8"/>
  <c r="E770" i="8"/>
  <c r="G770" i="8"/>
  <c r="R770" i="8"/>
  <c r="T770" i="8"/>
  <c r="V770" i="8"/>
  <c r="BN770" i="8"/>
  <c r="B771" i="8"/>
  <c r="E771" i="8"/>
  <c r="G771" i="8"/>
  <c r="R771" i="8"/>
  <c r="T771" i="8"/>
  <c r="V771" i="8"/>
  <c r="BN771" i="8"/>
  <c r="B772" i="8"/>
  <c r="E772" i="8"/>
  <c r="G772" i="8"/>
  <c r="R772" i="8"/>
  <c r="T772" i="8"/>
  <c r="V772" i="8"/>
  <c r="BN772" i="8"/>
  <c r="B773" i="8"/>
  <c r="E773" i="8"/>
  <c r="G773" i="8"/>
  <c r="R773" i="8"/>
  <c r="T773" i="8"/>
  <c r="V773" i="8"/>
  <c r="BN773" i="8"/>
  <c r="B774" i="8"/>
  <c r="E774" i="8"/>
  <c r="G774" i="8"/>
  <c r="R774" i="8"/>
  <c r="T774" i="8"/>
  <c r="V774" i="8"/>
  <c r="BN774" i="8"/>
  <c r="B775" i="8"/>
  <c r="E775" i="8"/>
  <c r="G775" i="8"/>
  <c r="R775" i="8"/>
  <c r="T775" i="8"/>
  <c r="V775" i="8"/>
  <c r="BN775" i="8"/>
  <c r="B776" i="8"/>
  <c r="E776" i="8"/>
  <c r="G776" i="8"/>
  <c r="R776" i="8"/>
  <c r="T776" i="8"/>
  <c r="V776" i="8"/>
  <c r="BN776" i="8"/>
  <c r="B777" i="8"/>
  <c r="E777" i="8"/>
  <c r="G777" i="8"/>
  <c r="R777" i="8"/>
  <c r="T777" i="8"/>
  <c r="V777" i="8"/>
  <c r="BN777" i="8"/>
  <c r="B778" i="8"/>
  <c r="E778" i="8"/>
  <c r="G778" i="8"/>
  <c r="R778" i="8"/>
  <c r="T778" i="8"/>
  <c r="V778" i="8"/>
  <c r="BN778" i="8"/>
  <c r="B779" i="8"/>
  <c r="E779" i="8"/>
  <c r="G779" i="8"/>
  <c r="R779" i="8"/>
  <c r="T779" i="8"/>
  <c r="V779" i="8"/>
  <c r="BN779" i="8"/>
  <c r="B780" i="8"/>
  <c r="E780" i="8"/>
  <c r="G780" i="8"/>
  <c r="R780" i="8"/>
  <c r="T780" i="8"/>
  <c r="V780" i="8"/>
  <c r="BN780" i="8"/>
  <c r="B781" i="8"/>
  <c r="E781" i="8"/>
  <c r="G781" i="8"/>
  <c r="R781" i="8"/>
  <c r="T781" i="8"/>
  <c r="V781" i="8"/>
  <c r="BN781" i="8"/>
  <c r="B782" i="8"/>
  <c r="E782" i="8"/>
  <c r="G782" i="8"/>
  <c r="R782" i="8"/>
  <c r="T782" i="8"/>
  <c r="V782" i="8"/>
  <c r="BN782" i="8"/>
  <c r="B783" i="8"/>
  <c r="E783" i="8"/>
  <c r="G783" i="8"/>
  <c r="R783" i="8"/>
  <c r="T783" i="8"/>
  <c r="V783" i="8"/>
  <c r="BN783" i="8"/>
  <c r="B784" i="8"/>
  <c r="E784" i="8"/>
  <c r="G784" i="8"/>
  <c r="R784" i="8"/>
  <c r="T784" i="8"/>
  <c r="V784" i="8"/>
  <c r="BN784" i="8"/>
  <c r="B785" i="8"/>
  <c r="E785" i="8"/>
  <c r="G785" i="8"/>
  <c r="R785" i="8"/>
  <c r="T785" i="8"/>
  <c r="V785" i="8"/>
  <c r="BN785" i="8"/>
  <c r="B786" i="8"/>
  <c r="E786" i="8"/>
  <c r="G786" i="8"/>
  <c r="R786" i="8"/>
  <c r="T786" i="8"/>
  <c r="V786" i="8"/>
  <c r="BN786" i="8"/>
  <c r="B787" i="8"/>
  <c r="E787" i="8"/>
  <c r="G787" i="8"/>
  <c r="R787" i="8"/>
  <c r="T787" i="8"/>
  <c r="V787" i="8"/>
  <c r="BN787" i="8"/>
  <c r="B788" i="8"/>
  <c r="E788" i="8"/>
  <c r="G788" i="8"/>
  <c r="R788" i="8"/>
  <c r="T788" i="8"/>
  <c r="V788" i="8"/>
  <c r="BN788" i="8"/>
  <c r="B789" i="8"/>
  <c r="E789" i="8"/>
  <c r="G789" i="8"/>
  <c r="R789" i="8"/>
  <c r="T789" i="8"/>
  <c r="V789" i="8"/>
  <c r="BN789" i="8"/>
  <c r="B790" i="8"/>
  <c r="E790" i="8"/>
  <c r="G790" i="8"/>
  <c r="R790" i="8"/>
  <c r="T790" i="8"/>
  <c r="V790" i="8"/>
  <c r="BN790" i="8"/>
  <c r="B791" i="8"/>
  <c r="E791" i="8"/>
  <c r="G791" i="8"/>
  <c r="R791" i="8"/>
  <c r="T791" i="8"/>
  <c r="V791" i="8"/>
  <c r="BN791" i="8"/>
  <c r="B792" i="8"/>
  <c r="E792" i="8"/>
  <c r="G792" i="8"/>
  <c r="R792" i="8"/>
  <c r="T792" i="8"/>
  <c r="V792" i="8"/>
  <c r="BN792" i="8"/>
  <c r="B793" i="8"/>
  <c r="E793" i="8"/>
  <c r="G793" i="8"/>
  <c r="R793" i="8"/>
  <c r="T793" i="8"/>
  <c r="V793" i="8"/>
  <c r="BN793" i="8"/>
  <c r="B794" i="8"/>
  <c r="E794" i="8"/>
  <c r="G794" i="8"/>
  <c r="R794" i="8"/>
  <c r="T794" i="8"/>
  <c r="V794" i="8"/>
  <c r="BN794" i="8"/>
  <c r="B795" i="8"/>
  <c r="E795" i="8"/>
  <c r="G795" i="8"/>
  <c r="R795" i="8"/>
  <c r="T795" i="8"/>
  <c r="V795" i="8"/>
  <c r="BN795" i="8"/>
  <c r="B796" i="8"/>
  <c r="E796" i="8"/>
  <c r="G796" i="8"/>
  <c r="R796" i="8"/>
  <c r="T796" i="8"/>
  <c r="V796" i="8"/>
  <c r="BN796" i="8"/>
  <c r="B797" i="8"/>
  <c r="E797" i="8"/>
  <c r="G797" i="8"/>
  <c r="R797" i="8"/>
  <c r="T797" i="8"/>
  <c r="V797" i="8"/>
  <c r="BN797" i="8"/>
  <c r="B798" i="8"/>
  <c r="E798" i="8"/>
  <c r="G798" i="8"/>
  <c r="R798" i="8"/>
  <c r="T798" i="8"/>
  <c r="V798" i="8"/>
  <c r="BN798" i="8"/>
  <c r="B799" i="8"/>
  <c r="E799" i="8"/>
  <c r="G799" i="8"/>
  <c r="R799" i="8"/>
  <c r="T799" i="8"/>
  <c r="V799" i="8"/>
  <c r="BN799" i="8"/>
  <c r="B800" i="8"/>
  <c r="E800" i="8"/>
  <c r="G800" i="8"/>
  <c r="R800" i="8"/>
  <c r="T800" i="8"/>
  <c r="V800" i="8"/>
  <c r="BN800" i="8"/>
  <c r="B801" i="8"/>
  <c r="E801" i="8"/>
  <c r="G801" i="8"/>
  <c r="R801" i="8"/>
  <c r="T801" i="8"/>
  <c r="V801" i="8"/>
  <c r="BN801" i="8"/>
  <c r="B802" i="8"/>
  <c r="E802" i="8"/>
  <c r="G802" i="8"/>
  <c r="R802" i="8"/>
  <c r="T802" i="8"/>
  <c r="V802" i="8"/>
  <c r="BN802" i="8"/>
  <c r="B803" i="8"/>
  <c r="E803" i="8"/>
  <c r="G803" i="8"/>
  <c r="R803" i="8"/>
  <c r="T803" i="8"/>
  <c r="V803" i="8"/>
  <c r="BN803" i="8"/>
  <c r="B804" i="8"/>
  <c r="E804" i="8"/>
  <c r="G804" i="8"/>
  <c r="R804" i="8"/>
  <c r="T804" i="8"/>
  <c r="V804" i="8"/>
  <c r="BN804" i="8"/>
  <c r="B805" i="8"/>
  <c r="E805" i="8"/>
  <c r="G805" i="8"/>
  <c r="R805" i="8"/>
  <c r="T805" i="8"/>
  <c r="V805" i="8"/>
  <c r="BN805" i="8"/>
  <c r="B806" i="8"/>
  <c r="E806" i="8"/>
  <c r="G806" i="8"/>
  <c r="R806" i="8"/>
  <c r="T806" i="8"/>
  <c r="V806" i="8"/>
  <c r="BN806" i="8"/>
  <c r="B807" i="8"/>
  <c r="E807" i="8"/>
  <c r="G807" i="8"/>
  <c r="R807" i="8"/>
  <c r="T807" i="8"/>
  <c r="V807" i="8"/>
  <c r="BN807" i="8"/>
  <c r="B808" i="8"/>
  <c r="E808" i="8"/>
  <c r="G808" i="8"/>
  <c r="R808" i="8"/>
  <c r="T808" i="8"/>
  <c r="V808" i="8"/>
  <c r="BN808" i="8"/>
  <c r="B809" i="8"/>
  <c r="E809" i="8"/>
  <c r="G809" i="8"/>
  <c r="R809" i="8"/>
  <c r="T809" i="8"/>
  <c r="V809" i="8"/>
  <c r="BN809" i="8"/>
  <c r="B810" i="8"/>
  <c r="E810" i="8"/>
  <c r="G810" i="8"/>
  <c r="R810" i="8"/>
  <c r="T810" i="8"/>
  <c r="V810" i="8"/>
  <c r="BN810" i="8"/>
  <c r="B811" i="8"/>
  <c r="E811" i="8"/>
  <c r="G811" i="8"/>
  <c r="R811" i="8"/>
  <c r="T811" i="8"/>
  <c r="V811" i="8"/>
  <c r="BN811" i="8"/>
  <c r="B812" i="8"/>
  <c r="E812" i="8"/>
  <c r="G812" i="8"/>
  <c r="R812" i="8"/>
  <c r="T812" i="8"/>
  <c r="V812" i="8"/>
  <c r="BN812" i="8"/>
  <c r="B813" i="8"/>
  <c r="E813" i="8"/>
  <c r="G813" i="8"/>
  <c r="R813" i="8"/>
  <c r="T813" i="8"/>
  <c r="V813" i="8"/>
  <c r="BN813" i="8"/>
  <c r="B814" i="8"/>
  <c r="E814" i="8"/>
  <c r="G814" i="8"/>
  <c r="R814" i="8"/>
  <c r="T814" i="8"/>
  <c r="V814" i="8"/>
  <c r="BN814" i="8"/>
  <c r="B815" i="8"/>
  <c r="E815" i="8"/>
  <c r="G815" i="8"/>
  <c r="R815" i="8"/>
  <c r="T815" i="8"/>
  <c r="V815" i="8"/>
  <c r="BN815" i="8"/>
  <c r="B816" i="8"/>
  <c r="E816" i="8"/>
  <c r="G816" i="8"/>
  <c r="R816" i="8"/>
  <c r="T816" i="8"/>
  <c r="V816" i="8"/>
  <c r="BN816" i="8"/>
  <c r="B817" i="8"/>
  <c r="E817" i="8"/>
  <c r="G817" i="8"/>
  <c r="R817" i="8"/>
  <c r="T817" i="8"/>
  <c r="V817" i="8"/>
  <c r="BN817" i="8"/>
  <c r="B818" i="8"/>
  <c r="E818" i="8"/>
  <c r="G818" i="8"/>
  <c r="R818" i="8"/>
  <c r="T818" i="8"/>
  <c r="V818" i="8"/>
  <c r="BN818" i="8"/>
  <c r="B819" i="8"/>
  <c r="E819" i="8"/>
  <c r="G819" i="8"/>
  <c r="R819" i="8"/>
  <c r="T819" i="8"/>
  <c r="V819" i="8"/>
  <c r="BN819" i="8"/>
  <c r="B820" i="8"/>
  <c r="E820" i="8"/>
  <c r="G820" i="8"/>
  <c r="R820" i="8"/>
  <c r="T820" i="8"/>
  <c r="V820" i="8"/>
  <c r="BN820" i="8"/>
  <c r="B821" i="8"/>
  <c r="E821" i="8"/>
  <c r="G821" i="8"/>
  <c r="R821" i="8"/>
  <c r="T821" i="8"/>
  <c r="V821" i="8"/>
  <c r="BN821" i="8"/>
  <c r="B822" i="8"/>
  <c r="E822" i="8"/>
  <c r="G822" i="8"/>
  <c r="R822" i="8"/>
  <c r="T822" i="8"/>
  <c r="V822" i="8"/>
  <c r="BN822" i="8"/>
  <c r="B823" i="8"/>
  <c r="E823" i="8"/>
  <c r="G823" i="8"/>
  <c r="R823" i="8"/>
  <c r="T823" i="8"/>
  <c r="V823" i="8"/>
  <c r="BN823" i="8"/>
  <c r="B824" i="8"/>
  <c r="E824" i="8"/>
  <c r="G824" i="8"/>
  <c r="R824" i="8"/>
  <c r="T824" i="8"/>
  <c r="V824" i="8"/>
  <c r="BN824" i="8"/>
  <c r="B825" i="8"/>
  <c r="E825" i="8"/>
  <c r="G825" i="8"/>
  <c r="R825" i="8"/>
  <c r="T825" i="8"/>
  <c r="V825" i="8"/>
  <c r="BN825" i="8"/>
  <c r="B826" i="8"/>
  <c r="E826" i="8"/>
  <c r="G826" i="8"/>
  <c r="R826" i="8"/>
  <c r="T826" i="8"/>
  <c r="V826" i="8"/>
  <c r="BN826" i="8"/>
  <c r="B827" i="8"/>
  <c r="E827" i="8"/>
  <c r="G827" i="8"/>
  <c r="R827" i="8"/>
  <c r="T827" i="8"/>
  <c r="V827" i="8"/>
  <c r="BN827" i="8"/>
  <c r="B828" i="8"/>
  <c r="E828" i="8"/>
  <c r="G828" i="8"/>
  <c r="R828" i="8"/>
  <c r="T828" i="8"/>
  <c r="V828" i="8"/>
  <c r="BN828" i="8"/>
  <c r="B829" i="8"/>
  <c r="E829" i="8"/>
  <c r="G829" i="8"/>
  <c r="R829" i="8"/>
  <c r="T829" i="8"/>
  <c r="V829" i="8"/>
  <c r="BN829" i="8"/>
  <c r="B830" i="8"/>
  <c r="E830" i="8"/>
  <c r="G830" i="8"/>
  <c r="R830" i="8"/>
  <c r="T830" i="8"/>
  <c r="V830" i="8"/>
  <c r="BN830" i="8"/>
  <c r="B831" i="8"/>
  <c r="E831" i="8"/>
  <c r="G831" i="8"/>
  <c r="R831" i="8"/>
  <c r="T831" i="8"/>
  <c r="V831" i="8"/>
  <c r="BN831" i="8"/>
  <c r="B832" i="8"/>
  <c r="E832" i="8"/>
  <c r="G832" i="8"/>
  <c r="R832" i="8"/>
  <c r="T832" i="8"/>
  <c r="V832" i="8"/>
  <c r="BN832" i="8"/>
  <c r="B833" i="8"/>
  <c r="E833" i="8"/>
  <c r="G833" i="8"/>
  <c r="R833" i="8"/>
  <c r="T833" i="8"/>
  <c r="V833" i="8"/>
  <c r="BN833" i="8"/>
  <c r="B834" i="8"/>
  <c r="E834" i="8"/>
  <c r="G834" i="8"/>
  <c r="R834" i="8"/>
  <c r="T834" i="8"/>
  <c r="V834" i="8"/>
  <c r="BN834" i="8"/>
  <c r="B835" i="8"/>
  <c r="E835" i="8"/>
  <c r="G835" i="8"/>
  <c r="R835" i="8"/>
  <c r="T835" i="8"/>
  <c r="V835" i="8"/>
  <c r="BN835" i="8"/>
  <c r="B836" i="8"/>
  <c r="E836" i="8"/>
  <c r="G836" i="8"/>
  <c r="R836" i="8"/>
  <c r="T836" i="8"/>
  <c r="V836" i="8"/>
  <c r="BN836" i="8"/>
  <c r="B837" i="8"/>
  <c r="E837" i="8"/>
  <c r="G837" i="8"/>
  <c r="R837" i="8"/>
  <c r="T837" i="8"/>
  <c r="V837" i="8"/>
  <c r="BN837" i="8"/>
  <c r="B838" i="8"/>
  <c r="E838" i="8"/>
  <c r="G838" i="8"/>
  <c r="R838" i="8"/>
  <c r="T838" i="8"/>
  <c r="V838" i="8"/>
  <c r="BN838" i="8"/>
  <c r="B839" i="8"/>
  <c r="E839" i="8"/>
  <c r="G839" i="8"/>
  <c r="R839" i="8"/>
  <c r="T839" i="8"/>
  <c r="V839" i="8"/>
  <c r="BN839" i="8"/>
  <c r="B840" i="8"/>
  <c r="E840" i="8"/>
  <c r="G840" i="8"/>
  <c r="R840" i="8"/>
  <c r="T840" i="8"/>
  <c r="V840" i="8"/>
  <c r="BN840" i="8"/>
  <c r="B841" i="8"/>
  <c r="E841" i="8"/>
  <c r="G841" i="8"/>
  <c r="R841" i="8"/>
  <c r="T841" i="8"/>
  <c r="V841" i="8"/>
  <c r="BN841" i="8"/>
  <c r="B842" i="8"/>
  <c r="E842" i="8"/>
  <c r="G842" i="8"/>
  <c r="R842" i="8"/>
  <c r="T842" i="8"/>
  <c r="V842" i="8"/>
  <c r="BN842" i="8"/>
  <c r="B843" i="8"/>
  <c r="E843" i="8"/>
  <c r="G843" i="8"/>
  <c r="R843" i="8"/>
  <c r="T843" i="8"/>
  <c r="V843" i="8"/>
  <c r="BN843" i="8"/>
  <c r="B844" i="8"/>
  <c r="E844" i="8"/>
  <c r="G844" i="8"/>
  <c r="R844" i="8"/>
  <c r="T844" i="8"/>
  <c r="V844" i="8"/>
  <c r="BN844" i="8"/>
  <c r="B845" i="8"/>
  <c r="E845" i="8"/>
  <c r="G845" i="8"/>
  <c r="R845" i="8"/>
  <c r="T845" i="8"/>
  <c r="V845" i="8"/>
  <c r="BN845" i="8"/>
  <c r="B846" i="8"/>
  <c r="E846" i="8"/>
  <c r="G846" i="8"/>
  <c r="R846" i="8"/>
  <c r="T846" i="8"/>
  <c r="V846" i="8"/>
  <c r="BN846" i="8"/>
  <c r="B847" i="8"/>
  <c r="E847" i="8"/>
  <c r="G847" i="8"/>
  <c r="R847" i="8"/>
  <c r="T847" i="8"/>
  <c r="V847" i="8"/>
  <c r="BN847" i="8"/>
  <c r="B848" i="8"/>
  <c r="E848" i="8"/>
  <c r="G848" i="8"/>
  <c r="R848" i="8"/>
  <c r="T848" i="8"/>
  <c r="V848" i="8"/>
  <c r="BN848" i="8"/>
  <c r="B849" i="8"/>
  <c r="E849" i="8"/>
  <c r="G849" i="8"/>
  <c r="R849" i="8"/>
  <c r="T849" i="8"/>
  <c r="V849" i="8"/>
  <c r="BN849" i="8"/>
  <c r="B850" i="8"/>
  <c r="E850" i="8"/>
  <c r="G850" i="8"/>
  <c r="R850" i="8"/>
  <c r="T850" i="8"/>
  <c r="V850" i="8"/>
  <c r="BN850" i="8"/>
  <c r="B851" i="8"/>
  <c r="E851" i="8"/>
  <c r="G851" i="8"/>
  <c r="R851" i="8"/>
  <c r="T851" i="8"/>
  <c r="V851" i="8"/>
  <c r="BN851" i="8"/>
  <c r="B852" i="8"/>
  <c r="E852" i="8"/>
  <c r="G852" i="8"/>
  <c r="R852" i="8"/>
  <c r="T852" i="8"/>
  <c r="V852" i="8"/>
  <c r="BN852" i="8"/>
  <c r="B853" i="8"/>
  <c r="E853" i="8"/>
  <c r="G853" i="8"/>
  <c r="R853" i="8"/>
  <c r="T853" i="8"/>
  <c r="V853" i="8"/>
  <c r="BN853" i="8"/>
  <c r="B854" i="8"/>
  <c r="E854" i="8"/>
  <c r="G854" i="8"/>
  <c r="R854" i="8"/>
  <c r="T854" i="8"/>
  <c r="V854" i="8"/>
  <c r="BN854" i="8"/>
  <c r="B855" i="8"/>
  <c r="E855" i="8"/>
  <c r="G855" i="8"/>
  <c r="R855" i="8"/>
  <c r="T855" i="8"/>
  <c r="V855" i="8"/>
  <c r="BN855" i="8"/>
  <c r="B856" i="8"/>
  <c r="E856" i="8"/>
  <c r="G856" i="8"/>
  <c r="R856" i="8"/>
  <c r="T856" i="8"/>
  <c r="V856" i="8"/>
  <c r="BN856" i="8"/>
  <c r="B857" i="8"/>
  <c r="E857" i="8"/>
  <c r="G857" i="8"/>
  <c r="R857" i="8"/>
  <c r="T857" i="8"/>
  <c r="V857" i="8"/>
  <c r="BN857" i="8"/>
  <c r="B858" i="8"/>
  <c r="E858" i="8"/>
  <c r="G858" i="8"/>
  <c r="R858" i="8"/>
  <c r="T858" i="8"/>
  <c r="V858" i="8"/>
  <c r="BN858" i="8"/>
  <c r="B859" i="8"/>
  <c r="E859" i="8"/>
  <c r="G859" i="8"/>
  <c r="R859" i="8"/>
  <c r="T859" i="8"/>
  <c r="V859" i="8"/>
  <c r="BN859" i="8"/>
  <c r="B860" i="8"/>
  <c r="E860" i="8"/>
  <c r="G860" i="8"/>
  <c r="R860" i="8"/>
  <c r="T860" i="8"/>
  <c r="V860" i="8"/>
  <c r="BN860" i="8"/>
  <c r="B861" i="8"/>
  <c r="E861" i="8"/>
  <c r="G861" i="8"/>
  <c r="R861" i="8"/>
  <c r="T861" i="8"/>
  <c r="V861" i="8"/>
  <c r="BN861" i="8"/>
  <c r="B862" i="8"/>
  <c r="E862" i="8"/>
  <c r="G862" i="8"/>
  <c r="R862" i="8"/>
  <c r="T862" i="8"/>
  <c r="V862" i="8"/>
  <c r="BN862" i="8"/>
  <c r="B863" i="8"/>
  <c r="E863" i="8"/>
  <c r="G863" i="8"/>
  <c r="R863" i="8"/>
  <c r="T863" i="8"/>
  <c r="V863" i="8"/>
  <c r="BN863" i="8"/>
  <c r="B864" i="8"/>
  <c r="E864" i="8"/>
  <c r="G864" i="8"/>
  <c r="R864" i="8"/>
  <c r="T864" i="8"/>
  <c r="V864" i="8"/>
  <c r="BN864" i="8"/>
  <c r="B865" i="8"/>
  <c r="E865" i="8"/>
  <c r="G865" i="8"/>
  <c r="R865" i="8"/>
  <c r="T865" i="8"/>
  <c r="V865" i="8"/>
  <c r="BN865" i="8"/>
  <c r="B866" i="8"/>
  <c r="E866" i="8"/>
  <c r="G866" i="8"/>
  <c r="R866" i="8"/>
  <c r="T866" i="8"/>
  <c r="V866" i="8"/>
  <c r="BN866" i="8"/>
  <c r="B867" i="8"/>
  <c r="E867" i="8"/>
  <c r="G867" i="8"/>
  <c r="R867" i="8"/>
  <c r="T867" i="8"/>
  <c r="V867" i="8"/>
  <c r="BN867" i="8"/>
  <c r="B868" i="8"/>
  <c r="E868" i="8"/>
  <c r="G868" i="8"/>
  <c r="R868" i="8"/>
  <c r="T868" i="8"/>
  <c r="V868" i="8"/>
  <c r="BN868" i="8"/>
  <c r="B869" i="8"/>
  <c r="E869" i="8"/>
  <c r="G869" i="8"/>
  <c r="R869" i="8"/>
  <c r="T869" i="8"/>
  <c r="V869" i="8"/>
  <c r="BN869" i="8"/>
  <c r="B870" i="8"/>
  <c r="E870" i="8"/>
  <c r="G870" i="8"/>
  <c r="R870" i="8"/>
  <c r="T870" i="8"/>
  <c r="V870" i="8"/>
  <c r="BN870" i="8"/>
  <c r="B871" i="8"/>
  <c r="E871" i="8"/>
  <c r="G871" i="8"/>
  <c r="R871" i="8"/>
  <c r="T871" i="8"/>
  <c r="V871" i="8"/>
  <c r="BN871" i="8"/>
  <c r="B872" i="8"/>
  <c r="E872" i="8"/>
  <c r="G872" i="8"/>
  <c r="R872" i="8"/>
  <c r="T872" i="8"/>
  <c r="V872" i="8"/>
  <c r="BN872" i="8"/>
  <c r="B873" i="8"/>
  <c r="E873" i="8"/>
  <c r="G873" i="8"/>
  <c r="R873" i="8"/>
  <c r="T873" i="8"/>
  <c r="V873" i="8"/>
  <c r="BN873" i="8"/>
  <c r="B874" i="8"/>
  <c r="E874" i="8"/>
  <c r="G874" i="8"/>
  <c r="R874" i="8"/>
  <c r="T874" i="8"/>
  <c r="V874" i="8"/>
  <c r="BN874" i="8"/>
  <c r="B875" i="8"/>
  <c r="E875" i="8"/>
  <c r="G875" i="8"/>
  <c r="R875" i="8"/>
  <c r="T875" i="8"/>
  <c r="V875" i="8"/>
  <c r="BN875" i="8"/>
  <c r="B876" i="8"/>
  <c r="E876" i="8"/>
  <c r="G876" i="8"/>
  <c r="R876" i="8"/>
  <c r="T876" i="8"/>
  <c r="V876" i="8"/>
  <c r="BN876" i="8"/>
  <c r="B877" i="8"/>
  <c r="E877" i="8"/>
  <c r="G877" i="8"/>
  <c r="R877" i="8"/>
  <c r="T877" i="8"/>
  <c r="V877" i="8"/>
  <c r="BN877" i="8"/>
  <c r="B878" i="8"/>
  <c r="E878" i="8"/>
  <c r="G878" i="8"/>
  <c r="R878" i="8"/>
  <c r="T878" i="8"/>
  <c r="V878" i="8"/>
  <c r="BN878" i="8"/>
  <c r="B879" i="8"/>
  <c r="E879" i="8"/>
  <c r="G879" i="8"/>
  <c r="R879" i="8"/>
  <c r="T879" i="8"/>
  <c r="V879" i="8"/>
  <c r="BN879" i="8"/>
  <c r="B880" i="8"/>
  <c r="E880" i="8"/>
  <c r="G880" i="8"/>
  <c r="R880" i="8"/>
  <c r="T880" i="8"/>
  <c r="V880" i="8"/>
  <c r="BN880" i="8"/>
  <c r="B881" i="8"/>
  <c r="E881" i="8"/>
  <c r="G881" i="8"/>
  <c r="R881" i="8"/>
  <c r="T881" i="8"/>
  <c r="V881" i="8"/>
  <c r="BN881" i="8"/>
  <c r="B882" i="8"/>
  <c r="E882" i="8"/>
  <c r="G882" i="8"/>
  <c r="R882" i="8"/>
  <c r="T882" i="8"/>
  <c r="V882" i="8"/>
  <c r="BN882" i="8"/>
  <c r="B883" i="8"/>
  <c r="E883" i="8"/>
  <c r="G883" i="8"/>
  <c r="R883" i="8"/>
  <c r="T883" i="8"/>
  <c r="V883" i="8"/>
  <c r="BN883" i="8"/>
  <c r="B884" i="8"/>
  <c r="E884" i="8"/>
  <c r="G884" i="8"/>
  <c r="R884" i="8"/>
  <c r="T884" i="8"/>
  <c r="V884" i="8"/>
  <c r="BN884" i="8"/>
  <c r="B885" i="8"/>
  <c r="E885" i="8"/>
  <c r="G885" i="8"/>
  <c r="R885" i="8"/>
  <c r="T885" i="8"/>
  <c r="V885" i="8"/>
  <c r="BN885" i="8"/>
  <c r="B886" i="8"/>
  <c r="E886" i="8"/>
  <c r="G886" i="8"/>
  <c r="R886" i="8"/>
  <c r="T886" i="8"/>
  <c r="V886" i="8"/>
  <c r="BN886" i="8"/>
  <c r="B887" i="8"/>
  <c r="E887" i="8"/>
  <c r="G887" i="8"/>
  <c r="R887" i="8"/>
  <c r="T887" i="8"/>
  <c r="V887" i="8"/>
  <c r="BN887" i="8"/>
  <c r="B888" i="8"/>
  <c r="E888" i="8"/>
  <c r="G888" i="8"/>
  <c r="R888" i="8"/>
  <c r="T888" i="8"/>
  <c r="V888" i="8"/>
  <c r="BN888" i="8"/>
  <c r="B889" i="8"/>
  <c r="E889" i="8"/>
  <c r="G889" i="8"/>
  <c r="R889" i="8"/>
  <c r="T889" i="8"/>
  <c r="V889" i="8"/>
  <c r="BN889" i="8"/>
  <c r="B890" i="8"/>
  <c r="E890" i="8"/>
  <c r="G890" i="8"/>
  <c r="R890" i="8"/>
  <c r="T890" i="8"/>
  <c r="V890" i="8"/>
  <c r="BN890" i="8"/>
  <c r="B891" i="8"/>
  <c r="E891" i="8"/>
  <c r="G891" i="8"/>
  <c r="R891" i="8"/>
  <c r="T891" i="8"/>
  <c r="V891" i="8"/>
  <c r="BN891" i="8"/>
  <c r="B892" i="8"/>
  <c r="E892" i="8"/>
  <c r="G892" i="8"/>
  <c r="R892" i="8"/>
  <c r="T892" i="8"/>
  <c r="V892" i="8"/>
  <c r="BN892" i="8"/>
  <c r="B893" i="8"/>
  <c r="E893" i="8"/>
  <c r="G893" i="8"/>
  <c r="R893" i="8"/>
  <c r="T893" i="8"/>
  <c r="V893" i="8"/>
  <c r="BN893" i="8"/>
  <c r="B894" i="8"/>
  <c r="E894" i="8"/>
  <c r="G894" i="8"/>
  <c r="R894" i="8"/>
  <c r="T894" i="8"/>
  <c r="V894" i="8"/>
  <c r="BN894" i="8"/>
  <c r="B895" i="8"/>
  <c r="E895" i="8"/>
  <c r="G895" i="8"/>
  <c r="R895" i="8"/>
  <c r="T895" i="8"/>
  <c r="V895" i="8"/>
  <c r="BN895" i="8"/>
  <c r="B896" i="8"/>
  <c r="E896" i="8"/>
  <c r="G896" i="8"/>
  <c r="R896" i="8"/>
  <c r="T896" i="8"/>
  <c r="V896" i="8"/>
  <c r="BN896" i="8"/>
  <c r="B897" i="8"/>
  <c r="E897" i="8"/>
  <c r="G897" i="8"/>
  <c r="R897" i="8"/>
  <c r="T897" i="8"/>
  <c r="V897" i="8"/>
  <c r="BN897" i="8"/>
  <c r="B898" i="8"/>
  <c r="E898" i="8"/>
  <c r="G898" i="8"/>
  <c r="R898" i="8"/>
  <c r="T898" i="8"/>
  <c r="V898" i="8"/>
  <c r="BN898" i="8"/>
  <c r="B899" i="8"/>
  <c r="E899" i="8"/>
  <c r="G899" i="8"/>
  <c r="R899" i="8"/>
  <c r="T899" i="8"/>
  <c r="V899" i="8"/>
  <c r="BN899" i="8"/>
  <c r="B900" i="8"/>
  <c r="E900" i="8"/>
  <c r="G900" i="8"/>
  <c r="R900" i="8"/>
  <c r="T900" i="8"/>
  <c r="V900" i="8"/>
  <c r="BN900" i="8"/>
  <c r="B901" i="8"/>
  <c r="E901" i="8"/>
  <c r="G901" i="8"/>
  <c r="R901" i="8"/>
  <c r="T901" i="8"/>
  <c r="V901" i="8"/>
  <c r="BN901" i="8"/>
  <c r="B902" i="8"/>
  <c r="E902" i="8"/>
  <c r="G902" i="8"/>
  <c r="R902" i="8"/>
  <c r="T902" i="8"/>
  <c r="V902" i="8"/>
  <c r="BN902" i="8"/>
  <c r="B903" i="8"/>
  <c r="E903" i="8"/>
  <c r="G903" i="8"/>
  <c r="R903" i="8"/>
  <c r="T903" i="8"/>
  <c r="V903" i="8"/>
  <c r="BN903" i="8"/>
  <c r="B904" i="8"/>
  <c r="E904" i="8"/>
  <c r="G904" i="8"/>
  <c r="R904" i="8"/>
  <c r="T904" i="8"/>
  <c r="V904" i="8"/>
  <c r="BN904" i="8"/>
  <c r="B905" i="8"/>
  <c r="E905" i="8"/>
  <c r="G905" i="8"/>
  <c r="R905" i="8"/>
  <c r="T905" i="8"/>
  <c r="V905" i="8"/>
  <c r="BN905" i="8"/>
  <c r="B906" i="8"/>
  <c r="E906" i="8"/>
  <c r="G906" i="8"/>
  <c r="R906" i="8"/>
  <c r="T906" i="8"/>
  <c r="V906" i="8"/>
  <c r="BN906" i="8"/>
  <c r="B907" i="8"/>
  <c r="E907" i="8"/>
  <c r="G907" i="8"/>
  <c r="R907" i="8"/>
  <c r="T907" i="8"/>
  <c r="V907" i="8"/>
  <c r="BN907" i="8"/>
  <c r="B908" i="8"/>
  <c r="E908" i="8"/>
  <c r="G908" i="8"/>
  <c r="R908" i="8"/>
  <c r="T908" i="8"/>
  <c r="V908" i="8"/>
  <c r="BN908" i="8"/>
  <c r="B909" i="8"/>
  <c r="E909" i="8"/>
  <c r="G909" i="8"/>
  <c r="R909" i="8"/>
  <c r="T909" i="8"/>
  <c r="V909" i="8"/>
  <c r="BN909" i="8"/>
  <c r="B910" i="8"/>
  <c r="E910" i="8"/>
  <c r="G910" i="8"/>
  <c r="R910" i="8"/>
  <c r="T910" i="8"/>
  <c r="V910" i="8"/>
  <c r="BN910" i="8"/>
  <c r="B911" i="8"/>
  <c r="E911" i="8"/>
  <c r="G911" i="8"/>
  <c r="R911" i="8"/>
  <c r="T911" i="8"/>
  <c r="V911" i="8"/>
  <c r="BN911" i="8"/>
  <c r="B912" i="8"/>
  <c r="E912" i="8"/>
  <c r="G912" i="8"/>
  <c r="R912" i="8"/>
  <c r="T912" i="8"/>
  <c r="V912" i="8"/>
  <c r="BN912" i="8"/>
  <c r="B913" i="8"/>
  <c r="E913" i="8"/>
  <c r="G913" i="8"/>
  <c r="R913" i="8"/>
  <c r="T913" i="8"/>
  <c r="V913" i="8"/>
  <c r="BN913" i="8"/>
  <c r="B914" i="8"/>
  <c r="E914" i="8"/>
  <c r="G914" i="8"/>
  <c r="R914" i="8"/>
  <c r="T914" i="8"/>
  <c r="V914" i="8"/>
  <c r="BN914" i="8"/>
  <c r="B915" i="8"/>
  <c r="E915" i="8"/>
  <c r="G915" i="8"/>
  <c r="R915" i="8"/>
  <c r="T915" i="8"/>
  <c r="V915" i="8"/>
  <c r="BN915" i="8"/>
  <c r="B916" i="8"/>
  <c r="E916" i="8"/>
  <c r="G916" i="8"/>
  <c r="R916" i="8"/>
  <c r="T916" i="8"/>
  <c r="V916" i="8"/>
  <c r="BN916" i="8"/>
  <c r="B917" i="8"/>
  <c r="E917" i="8"/>
  <c r="G917" i="8"/>
  <c r="R917" i="8"/>
  <c r="T917" i="8"/>
  <c r="V917" i="8"/>
  <c r="BN917" i="8"/>
  <c r="B918" i="8"/>
  <c r="E918" i="8"/>
  <c r="G918" i="8"/>
  <c r="R918" i="8"/>
  <c r="T918" i="8"/>
  <c r="V918" i="8"/>
  <c r="BN918" i="8"/>
  <c r="B919" i="8"/>
  <c r="E919" i="8"/>
  <c r="G919" i="8"/>
  <c r="R919" i="8"/>
  <c r="T919" i="8"/>
  <c r="V919" i="8"/>
  <c r="BN919" i="8"/>
  <c r="B920" i="8"/>
  <c r="E920" i="8"/>
  <c r="G920" i="8"/>
  <c r="R920" i="8"/>
  <c r="T920" i="8"/>
  <c r="V920" i="8"/>
  <c r="BN920" i="8"/>
  <c r="B921" i="8"/>
  <c r="E921" i="8"/>
  <c r="G921" i="8"/>
  <c r="R921" i="8"/>
  <c r="T921" i="8"/>
  <c r="V921" i="8"/>
  <c r="BN921" i="8"/>
  <c r="B922" i="8"/>
  <c r="E922" i="8"/>
  <c r="G922" i="8"/>
  <c r="R922" i="8"/>
  <c r="T922" i="8"/>
  <c r="V922" i="8"/>
  <c r="BN922" i="8"/>
  <c r="B923" i="8"/>
  <c r="E923" i="8"/>
  <c r="G923" i="8"/>
  <c r="R923" i="8"/>
  <c r="T923" i="8"/>
  <c r="V923" i="8"/>
  <c r="BN923" i="8"/>
  <c r="B924" i="8"/>
  <c r="E924" i="8"/>
  <c r="G924" i="8"/>
  <c r="R924" i="8"/>
  <c r="T924" i="8"/>
  <c r="V924" i="8"/>
  <c r="BN924" i="8"/>
  <c r="B925" i="8"/>
  <c r="E925" i="8"/>
  <c r="G925" i="8"/>
  <c r="R925" i="8"/>
  <c r="T925" i="8"/>
  <c r="V925" i="8"/>
  <c r="BN925" i="8"/>
  <c r="B926" i="8"/>
  <c r="E926" i="8"/>
  <c r="G926" i="8"/>
  <c r="R926" i="8"/>
  <c r="T926" i="8"/>
  <c r="V926" i="8"/>
  <c r="BN926" i="8"/>
  <c r="B927" i="8"/>
  <c r="E927" i="8"/>
  <c r="G927" i="8"/>
  <c r="R927" i="8"/>
  <c r="T927" i="8"/>
  <c r="V927" i="8"/>
  <c r="BN927" i="8"/>
  <c r="B928" i="8"/>
  <c r="E928" i="8"/>
  <c r="G928" i="8"/>
  <c r="R928" i="8"/>
  <c r="T928" i="8"/>
  <c r="V928" i="8"/>
  <c r="BN928" i="8"/>
  <c r="B929" i="8"/>
  <c r="E929" i="8"/>
  <c r="G929" i="8"/>
  <c r="R929" i="8"/>
  <c r="T929" i="8"/>
  <c r="V929" i="8"/>
  <c r="BN929" i="8"/>
  <c r="B930" i="8"/>
  <c r="E930" i="8"/>
  <c r="G930" i="8"/>
  <c r="R930" i="8"/>
  <c r="T930" i="8"/>
  <c r="V930" i="8"/>
  <c r="BN930" i="8"/>
  <c r="B931" i="8"/>
  <c r="E931" i="8"/>
  <c r="G931" i="8"/>
  <c r="R931" i="8"/>
  <c r="T931" i="8"/>
  <c r="V931" i="8"/>
  <c r="BN931" i="8"/>
  <c r="B932" i="8"/>
  <c r="E932" i="8"/>
  <c r="G932" i="8"/>
  <c r="R932" i="8"/>
  <c r="T932" i="8"/>
  <c r="V932" i="8"/>
  <c r="BN932" i="8"/>
  <c r="B933" i="8"/>
  <c r="E933" i="8"/>
  <c r="G933" i="8"/>
  <c r="R933" i="8"/>
  <c r="T933" i="8"/>
  <c r="V933" i="8"/>
  <c r="BN933" i="8"/>
  <c r="B934" i="8"/>
  <c r="E934" i="8"/>
  <c r="G934" i="8"/>
  <c r="R934" i="8"/>
  <c r="T934" i="8"/>
  <c r="V934" i="8"/>
  <c r="BN934" i="8"/>
  <c r="B935" i="8"/>
  <c r="E935" i="8"/>
  <c r="G935" i="8"/>
  <c r="R935" i="8"/>
  <c r="T935" i="8"/>
  <c r="V935" i="8"/>
  <c r="BN935" i="8"/>
  <c r="B936" i="8"/>
  <c r="E936" i="8"/>
  <c r="G936" i="8"/>
  <c r="R936" i="8"/>
  <c r="T936" i="8"/>
  <c r="V936" i="8"/>
  <c r="BN936" i="8"/>
  <c r="B937" i="8"/>
  <c r="E937" i="8"/>
  <c r="G937" i="8"/>
  <c r="R937" i="8"/>
  <c r="T937" i="8"/>
  <c r="V937" i="8"/>
  <c r="BN937" i="8"/>
  <c r="B938" i="8"/>
  <c r="E938" i="8"/>
  <c r="G938" i="8"/>
  <c r="R938" i="8"/>
  <c r="T938" i="8"/>
  <c r="V938" i="8"/>
  <c r="BN938" i="8"/>
  <c r="B939" i="8"/>
  <c r="E939" i="8"/>
  <c r="G939" i="8"/>
  <c r="R939" i="8"/>
  <c r="T939" i="8"/>
  <c r="V939" i="8"/>
  <c r="BN939" i="8"/>
  <c r="B940" i="8"/>
  <c r="E940" i="8"/>
  <c r="G940" i="8"/>
  <c r="R940" i="8"/>
  <c r="T940" i="8"/>
  <c r="V940" i="8"/>
  <c r="BN940" i="8"/>
  <c r="B941" i="8"/>
  <c r="E941" i="8"/>
  <c r="G941" i="8"/>
  <c r="R941" i="8"/>
  <c r="T941" i="8"/>
  <c r="V941" i="8"/>
  <c r="BN941" i="8"/>
  <c r="B942" i="8"/>
  <c r="E942" i="8"/>
  <c r="G942" i="8"/>
  <c r="R942" i="8"/>
  <c r="T942" i="8"/>
  <c r="V942" i="8"/>
  <c r="BN942" i="8"/>
  <c r="B943" i="8"/>
  <c r="E943" i="8"/>
  <c r="G943" i="8"/>
  <c r="R943" i="8"/>
  <c r="T943" i="8"/>
  <c r="V943" i="8"/>
  <c r="BN943" i="8"/>
  <c r="B944" i="8"/>
  <c r="E944" i="8"/>
  <c r="G944" i="8"/>
  <c r="R944" i="8"/>
  <c r="T944" i="8"/>
  <c r="V944" i="8"/>
  <c r="BN944" i="8"/>
  <c r="B945" i="8"/>
  <c r="E945" i="8"/>
  <c r="G945" i="8"/>
  <c r="R945" i="8"/>
  <c r="T945" i="8"/>
  <c r="V945" i="8"/>
  <c r="BN945" i="8"/>
  <c r="B946" i="8"/>
  <c r="E946" i="8"/>
  <c r="G946" i="8"/>
  <c r="R946" i="8"/>
  <c r="T946" i="8"/>
  <c r="V946" i="8"/>
  <c r="BN946" i="8"/>
  <c r="B947" i="8"/>
  <c r="E947" i="8"/>
  <c r="G947" i="8"/>
  <c r="R947" i="8"/>
  <c r="T947" i="8"/>
  <c r="V947" i="8"/>
  <c r="BN947" i="8"/>
  <c r="B948" i="8"/>
  <c r="E948" i="8"/>
  <c r="G948" i="8"/>
  <c r="R948" i="8"/>
  <c r="T948" i="8"/>
  <c r="V948" i="8"/>
  <c r="BN948" i="8"/>
  <c r="B949" i="8"/>
  <c r="E949" i="8"/>
  <c r="G949" i="8"/>
  <c r="R949" i="8"/>
  <c r="T949" i="8"/>
  <c r="V949" i="8"/>
  <c r="BN949" i="8"/>
  <c r="B950" i="8"/>
  <c r="E950" i="8"/>
  <c r="G950" i="8"/>
  <c r="R950" i="8"/>
  <c r="T950" i="8"/>
  <c r="V950" i="8"/>
  <c r="BN950" i="8"/>
  <c r="B951" i="8"/>
  <c r="E951" i="8"/>
  <c r="G951" i="8"/>
  <c r="R951" i="8"/>
  <c r="T951" i="8"/>
  <c r="V951" i="8"/>
  <c r="BN951" i="8"/>
  <c r="B952" i="8"/>
  <c r="E952" i="8"/>
  <c r="G952" i="8"/>
  <c r="R952" i="8"/>
  <c r="T952" i="8"/>
  <c r="V952" i="8"/>
  <c r="BN952" i="8"/>
  <c r="B953" i="8"/>
  <c r="E953" i="8"/>
  <c r="G953" i="8"/>
  <c r="R953" i="8"/>
  <c r="T953" i="8"/>
  <c r="V953" i="8"/>
  <c r="BN953" i="8"/>
  <c r="B954" i="8"/>
  <c r="E954" i="8"/>
  <c r="G954" i="8"/>
  <c r="R954" i="8"/>
  <c r="T954" i="8"/>
  <c r="V954" i="8"/>
  <c r="BN954" i="8"/>
  <c r="B955" i="8"/>
  <c r="E955" i="8"/>
  <c r="G955" i="8"/>
  <c r="R955" i="8"/>
  <c r="T955" i="8"/>
  <c r="V955" i="8"/>
  <c r="BN955" i="8"/>
  <c r="B956" i="8"/>
  <c r="E956" i="8"/>
  <c r="G956" i="8"/>
  <c r="R956" i="8"/>
  <c r="T956" i="8"/>
  <c r="V956" i="8"/>
  <c r="BN956" i="8"/>
  <c r="B957" i="8"/>
  <c r="E957" i="8"/>
  <c r="G957" i="8"/>
  <c r="R957" i="8"/>
  <c r="T957" i="8"/>
  <c r="V957" i="8"/>
  <c r="BN957" i="8"/>
  <c r="B958" i="8"/>
  <c r="E958" i="8"/>
  <c r="G958" i="8"/>
  <c r="R958" i="8"/>
  <c r="T958" i="8"/>
  <c r="V958" i="8"/>
  <c r="BN958" i="8"/>
  <c r="B959" i="8"/>
  <c r="E959" i="8"/>
  <c r="G959" i="8"/>
  <c r="R959" i="8"/>
  <c r="T959" i="8"/>
  <c r="V959" i="8"/>
  <c r="BN959" i="8"/>
  <c r="B960" i="8"/>
  <c r="E960" i="8"/>
  <c r="G960" i="8"/>
  <c r="R960" i="8"/>
  <c r="T960" i="8"/>
  <c r="V960" i="8"/>
  <c r="BN960" i="8"/>
  <c r="B961" i="8"/>
  <c r="E961" i="8"/>
  <c r="G961" i="8"/>
  <c r="R961" i="8"/>
  <c r="T961" i="8"/>
  <c r="V961" i="8"/>
  <c r="BN961" i="8"/>
  <c r="B962" i="8"/>
  <c r="E962" i="8"/>
  <c r="G962" i="8"/>
  <c r="R962" i="8"/>
  <c r="T962" i="8"/>
  <c r="V962" i="8"/>
  <c r="BN962" i="8"/>
  <c r="B963" i="8"/>
  <c r="E963" i="8"/>
  <c r="G963" i="8"/>
  <c r="R963" i="8"/>
  <c r="T963" i="8"/>
  <c r="V963" i="8"/>
  <c r="BN963" i="8"/>
  <c r="B964" i="8"/>
  <c r="E964" i="8"/>
  <c r="G964" i="8"/>
  <c r="R964" i="8"/>
  <c r="T964" i="8"/>
  <c r="V964" i="8"/>
  <c r="BN964" i="8"/>
  <c r="B965" i="8"/>
  <c r="E965" i="8"/>
  <c r="G965" i="8"/>
  <c r="R965" i="8"/>
  <c r="T965" i="8"/>
  <c r="V965" i="8"/>
  <c r="BN965" i="8"/>
  <c r="B966" i="8"/>
  <c r="E966" i="8"/>
  <c r="G966" i="8"/>
  <c r="R966" i="8"/>
  <c r="T966" i="8"/>
  <c r="V966" i="8"/>
  <c r="BN966" i="8"/>
  <c r="B967" i="8"/>
  <c r="E967" i="8"/>
  <c r="G967" i="8"/>
  <c r="R967" i="8"/>
  <c r="T967" i="8"/>
  <c r="V967" i="8"/>
  <c r="BN967" i="8"/>
  <c r="B968" i="8"/>
  <c r="E968" i="8"/>
  <c r="G968" i="8"/>
  <c r="R968" i="8"/>
  <c r="T968" i="8"/>
  <c r="V968" i="8"/>
  <c r="BN968" i="8"/>
  <c r="B969" i="8"/>
  <c r="E969" i="8"/>
  <c r="G969" i="8"/>
  <c r="R969" i="8"/>
  <c r="T969" i="8"/>
  <c r="V969" i="8"/>
  <c r="BN969" i="8"/>
  <c r="B970" i="8"/>
  <c r="E970" i="8"/>
  <c r="G970" i="8"/>
  <c r="R970" i="8"/>
  <c r="T970" i="8"/>
  <c r="V970" i="8"/>
  <c r="BN970" i="8"/>
  <c r="B971" i="8"/>
  <c r="E971" i="8"/>
  <c r="G971" i="8"/>
  <c r="R971" i="8"/>
  <c r="T971" i="8"/>
  <c r="V971" i="8"/>
  <c r="BN971" i="8"/>
  <c r="B972" i="8"/>
  <c r="E972" i="8"/>
  <c r="G972" i="8"/>
  <c r="R972" i="8"/>
  <c r="T972" i="8"/>
  <c r="V972" i="8"/>
  <c r="BN972" i="8"/>
  <c r="B973" i="8"/>
  <c r="E973" i="8"/>
  <c r="G973" i="8"/>
  <c r="R973" i="8"/>
  <c r="T973" i="8"/>
  <c r="V973" i="8"/>
  <c r="BN973" i="8"/>
  <c r="B974" i="8"/>
  <c r="E974" i="8"/>
  <c r="G974" i="8"/>
  <c r="R974" i="8"/>
  <c r="T974" i="8"/>
  <c r="V974" i="8"/>
  <c r="BN974" i="8"/>
  <c r="B975" i="8"/>
  <c r="E975" i="8"/>
  <c r="G975" i="8"/>
  <c r="R975" i="8"/>
  <c r="T975" i="8"/>
  <c r="V975" i="8"/>
  <c r="BN975" i="8"/>
  <c r="B976" i="8"/>
  <c r="E976" i="8"/>
  <c r="G976" i="8"/>
  <c r="R976" i="8"/>
  <c r="T976" i="8"/>
  <c r="V976" i="8"/>
  <c r="BN976" i="8"/>
  <c r="B977" i="8"/>
  <c r="E977" i="8"/>
  <c r="G977" i="8"/>
  <c r="R977" i="8"/>
  <c r="T977" i="8"/>
  <c r="V977" i="8"/>
  <c r="BN977" i="8"/>
  <c r="B978" i="8"/>
  <c r="E978" i="8"/>
  <c r="G978" i="8"/>
  <c r="R978" i="8"/>
  <c r="T978" i="8"/>
  <c r="V978" i="8"/>
  <c r="BN978" i="8"/>
  <c r="B979" i="8"/>
  <c r="E979" i="8"/>
  <c r="G979" i="8"/>
  <c r="R979" i="8"/>
  <c r="T979" i="8"/>
  <c r="V979" i="8"/>
  <c r="BN979" i="8"/>
  <c r="B980" i="8"/>
  <c r="E980" i="8"/>
  <c r="G980" i="8"/>
  <c r="R980" i="8"/>
  <c r="T980" i="8"/>
  <c r="V980" i="8"/>
  <c r="BN980" i="8"/>
  <c r="B981" i="8"/>
  <c r="E981" i="8"/>
  <c r="G981" i="8"/>
  <c r="R981" i="8"/>
  <c r="T981" i="8"/>
  <c r="V981" i="8"/>
  <c r="BN981" i="8"/>
  <c r="B982" i="8"/>
  <c r="E982" i="8"/>
  <c r="G982" i="8"/>
  <c r="R982" i="8"/>
  <c r="T982" i="8"/>
  <c r="V982" i="8"/>
  <c r="BN982" i="8"/>
  <c r="B983" i="8"/>
  <c r="E983" i="8"/>
  <c r="G983" i="8"/>
  <c r="R983" i="8"/>
  <c r="T983" i="8"/>
  <c r="V983" i="8"/>
  <c r="BN983" i="8"/>
  <c r="B984" i="8"/>
  <c r="E984" i="8"/>
  <c r="G984" i="8"/>
  <c r="R984" i="8"/>
  <c r="T984" i="8"/>
  <c r="V984" i="8"/>
  <c r="BN984" i="8"/>
  <c r="B985" i="8"/>
  <c r="E985" i="8"/>
  <c r="G985" i="8"/>
  <c r="R985" i="8"/>
  <c r="T985" i="8"/>
  <c r="V985" i="8"/>
  <c r="BN985" i="8"/>
  <c r="B986" i="8"/>
  <c r="E986" i="8"/>
  <c r="G986" i="8"/>
  <c r="R986" i="8"/>
  <c r="T986" i="8"/>
  <c r="V986" i="8"/>
  <c r="BN986" i="8"/>
  <c r="B987" i="8"/>
  <c r="E987" i="8"/>
  <c r="G987" i="8"/>
  <c r="R987" i="8"/>
  <c r="T987" i="8"/>
  <c r="V987" i="8"/>
  <c r="BN987" i="8"/>
  <c r="B988" i="8"/>
  <c r="E988" i="8"/>
  <c r="G988" i="8"/>
  <c r="R988" i="8"/>
  <c r="T988" i="8"/>
  <c r="V988" i="8"/>
  <c r="BN988" i="8"/>
  <c r="B989" i="8"/>
  <c r="E989" i="8"/>
  <c r="G989" i="8"/>
  <c r="R989" i="8"/>
  <c r="T989" i="8"/>
  <c r="V989" i="8"/>
  <c r="BN989" i="8"/>
  <c r="B990" i="8"/>
  <c r="E990" i="8"/>
  <c r="G990" i="8"/>
  <c r="R990" i="8"/>
  <c r="T990" i="8"/>
  <c r="V990" i="8"/>
  <c r="BN990" i="8"/>
  <c r="B991" i="8"/>
  <c r="E991" i="8"/>
  <c r="G991" i="8"/>
  <c r="R991" i="8"/>
  <c r="T991" i="8"/>
  <c r="V991" i="8"/>
  <c r="BN991" i="8"/>
  <c r="B992" i="8"/>
  <c r="E992" i="8"/>
  <c r="G992" i="8"/>
  <c r="R992" i="8"/>
  <c r="T992" i="8"/>
  <c r="V992" i="8"/>
  <c r="BN992" i="8"/>
  <c r="B993" i="8"/>
  <c r="E993" i="8"/>
  <c r="G993" i="8"/>
  <c r="R993" i="8"/>
  <c r="T993" i="8"/>
  <c r="V993" i="8"/>
  <c r="BN993" i="8"/>
  <c r="B994" i="8"/>
  <c r="E994" i="8"/>
  <c r="G994" i="8"/>
  <c r="R994" i="8"/>
  <c r="T994" i="8"/>
  <c r="V994" i="8"/>
  <c r="BN994" i="8"/>
  <c r="C7" i="5"/>
  <c r="E7" i="5"/>
  <c r="I7" i="5"/>
  <c r="C8" i="5"/>
  <c r="E8" i="5"/>
  <c r="I8" i="5"/>
  <c r="C9" i="5"/>
  <c r="E9" i="5"/>
  <c r="I9" i="5"/>
  <c r="C10" i="5"/>
  <c r="E10" i="5"/>
  <c r="I10" i="5"/>
  <c r="C11" i="5"/>
  <c r="E11" i="5"/>
  <c r="I11" i="5"/>
  <c r="C12" i="5"/>
  <c r="E12" i="5"/>
  <c r="I12" i="5"/>
  <c r="C13" i="5"/>
  <c r="E13" i="5"/>
  <c r="I13" i="5"/>
  <c r="C14" i="5"/>
  <c r="E14" i="5"/>
  <c r="I14" i="5"/>
  <c r="C15" i="5"/>
  <c r="E15" i="5"/>
  <c r="I15" i="5"/>
  <c r="C16" i="5"/>
  <c r="E16" i="5"/>
  <c r="I16" i="5"/>
  <c r="C17" i="5"/>
  <c r="E17" i="5"/>
  <c r="I17" i="5"/>
  <c r="C18" i="5"/>
  <c r="E18" i="5"/>
  <c r="I18" i="5"/>
  <c r="C19" i="5"/>
  <c r="E19" i="5"/>
  <c r="I19" i="5"/>
  <c r="C20" i="5"/>
  <c r="E20" i="5"/>
  <c r="I20" i="5"/>
  <c r="C21" i="5"/>
  <c r="E21" i="5"/>
  <c r="I21" i="5"/>
  <c r="C22" i="5"/>
  <c r="E22" i="5"/>
  <c r="I22" i="5"/>
  <c r="C23" i="5"/>
  <c r="E23" i="5"/>
  <c r="I23" i="5"/>
  <c r="C24" i="5"/>
  <c r="E24" i="5"/>
  <c r="I24" i="5"/>
  <c r="C25" i="5"/>
  <c r="E25" i="5"/>
  <c r="I25" i="5"/>
  <c r="C26" i="5"/>
  <c r="E26" i="5"/>
  <c r="I26" i="5"/>
  <c r="C27" i="5"/>
  <c r="E27" i="5"/>
  <c r="I27" i="5"/>
  <c r="C28" i="5"/>
  <c r="E28" i="5"/>
  <c r="I28" i="5"/>
  <c r="C29" i="5"/>
  <c r="E29" i="5"/>
  <c r="I29" i="5"/>
  <c r="C30" i="5"/>
  <c r="E30" i="5"/>
  <c r="I30" i="5"/>
  <c r="C31" i="5"/>
  <c r="E31" i="5"/>
  <c r="I31" i="5"/>
  <c r="C32" i="5"/>
  <c r="E32" i="5"/>
  <c r="I32" i="5"/>
  <c r="C33" i="5"/>
  <c r="E33" i="5"/>
  <c r="I33" i="5"/>
  <c r="C34" i="5"/>
  <c r="E34" i="5"/>
  <c r="I34" i="5"/>
  <c r="C35" i="5"/>
  <c r="E35" i="5"/>
  <c r="I35" i="5"/>
  <c r="C36" i="5"/>
  <c r="E36" i="5"/>
  <c r="I36" i="5"/>
  <c r="C37" i="5"/>
  <c r="E37" i="5"/>
  <c r="I37" i="5"/>
  <c r="C38" i="5"/>
  <c r="E38" i="5"/>
  <c r="I38" i="5"/>
  <c r="C39" i="5"/>
  <c r="E39" i="5"/>
  <c r="I39" i="5"/>
  <c r="C40" i="5"/>
  <c r="E40" i="5"/>
  <c r="I40" i="5"/>
  <c r="C41" i="5"/>
  <c r="E41" i="5"/>
  <c r="I41" i="5"/>
  <c r="C42" i="5"/>
  <c r="E42" i="5"/>
  <c r="I42" i="5"/>
  <c r="C43" i="5"/>
  <c r="E43" i="5"/>
  <c r="I43" i="5"/>
  <c r="C44" i="5"/>
  <c r="E44" i="5"/>
  <c r="I44" i="5"/>
  <c r="C45" i="5"/>
  <c r="E45" i="5"/>
  <c r="I45" i="5"/>
  <c r="C46" i="5"/>
  <c r="E46" i="5"/>
  <c r="I46" i="5"/>
  <c r="C47" i="5"/>
  <c r="E47" i="5"/>
  <c r="I47" i="5"/>
  <c r="C48" i="5"/>
  <c r="E48" i="5"/>
  <c r="I48" i="5"/>
  <c r="C49" i="5"/>
  <c r="E49" i="5"/>
  <c r="I49" i="5"/>
  <c r="C50" i="5"/>
  <c r="E50" i="5"/>
  <c r="I50" i="5"/>
  <c r="C51" i="5"/>
  <c r="E51" i="5"/>
  <c r="I51" i="5"/>
  <c r="C52" i="5"/>
  <c r="E52" i="5"/>
  <c r="I52" i="5"/>
  <c r="C53" i="5"/>
  <c r="E53" i="5"/>
  <c r="I53" i="5"/>
  <c r="C54" i="5"/>
  <c r="E54" i="5"/>
  <c r="I54" i="5"/>
  <c r="C55" i="5"/>
  <c r="E55" i="5"/>
  <c r="I55" i="5"/>
  <c r="C56" i="5"/>
  <c r="E56" i="5"/>
  <c r="I56" i="5"/>
  <c r="C57" i="5"/>
  <c r="E57" i="5"/>
  <c r="I57" i="5"/>
  <c r="C58" i="5"/>
  <c r="E58" i="5"/>
  <c r="I58" i="5"/>
  <c r="C59" i="5"/>
  <c r="E59" i="5"/>
  <c r="I59" i="5"/>
  <c r="C60" i="5"/>
  <c r="E60" i="5"/>
  <c r="I60" i="5"/>
  <c r="C61" i="5"/>
  <c r="E61" i="5"/>
  <c r="I61" i="5"/>
  <c r="C62" i="5"/>
  <c r="E62" i="5"/>
  <c r="I62" i="5"/>
  <c r="C63" i="5"/>
  <c r="E63" i="5"/>
  <c r="I63" i="5"/>
  <c r="C64" i="5"/>
  <c r="E64" i="5"/>
  <c r="I64" i="5"/>
  <c r="C65" i="5"/>
  <c r="E65" i="5"/>
  <c r="I65" i="5"/>
  <c r="C66" i="5"/>
  <c r="E66" i="5"/>
  <c r="I66" i="5"/>
  <c r="C67" i="5"/>
  <c r="E67" i="5"/>
  <c r="I67" i="5"/>
  <c r="C68" i="5"/>
  <c r="E68" i="5"/>
  <c r="I68" i="5"/>
  <c r="C69" i="5"/>
  <c r="E69" i="5"/>
  <c r="I69" i="5"/>
  <c r="C70" i="5"/>
  <c r="E70" i="5"/>
  <c r="I70" i="5"/>
  <c r="C71" i="5"/>
  <c r="E71" i="5"/>
  <c r="I71" i="5"/>
  <c r="C72" i="5"/>
  <c r="E72" i="5"/>
  <c r="I72" i="5"/>
  <c r="C73" i="5"/>
  <c r="E73" i="5"/>
  <c r="I73" i="5"/>
  <c r="C74" i="5"/>
  <c r="E74" i="5"/>
  <c r="I74" i="5"/>
  <c r="C75" i="5"/>
  <c r="E75" i="5"/>
  <c r="I75" i="5"/>
  <c r="C76" i="5"/>
  <c r="E76" i="5"/>
  <c r="I76" i="5"/>
  <c r="C77" i="5"/>
  <c r="E77" i="5"/>
  <c r="I77" i="5"/>
  <c r="C78" i="5"/>
  <c r="E78" i="5"/>
  <c r="I78" i="5"/>
  <c r="C79" i="5"/>
  <c r="E79" i="5"/>
  <c r="I79" i="5"/>
  <c r="C80" i="5"/>
  <c r="E80" i="5"/>
  <c r="I80" i="5"/>
  <c r="C81" i="5"/>
  <c r="E81" i="5"/>
  <c r="I81" i="5"/>
  <c r="C82" i="5"/>
  <c r="E82" i="5"/>
  <c r="I82" i="5"/>
  <c r="C83" i="5"/>
  <c r="E83" i="5"/>
  <c r="I83" i="5"/>
  <c r="C84" i="5"/>
  <c r="E84" i="5"/>
  <c r="I84" i="5"/>
  <c r="C85" i="5"/>
  <c r="E85" i="5"/>
  <c r="I85" i="5"/>
  <c r="C86" i="5"/>
  <c r="E86" i="5"/>
  <c r="I86" i="5"/>
  <c r="C87" i="5"/>
  <c r="E87" i="5"/>
  <c r="I87" i="5"/>
  <c r="C88" i="5"/>
  <c r="E88" i="5"/>
  <c r="I88" i="5"/>
  <c r="C89" i="5"/>
  <c r="E89" i="5"/>
  <c r="I89" i="5"/>
  <c r="C90" i="5"/>
  <c r="E90" i="5"/>
  <c r="I90" i="5"/>
  <c r="C91" i="5"/>
  <c r="E91" i="5"/>
  <c r="I91" i="5"/>
  <c r="C92" i="5"/>
  <c r="E92" i="5"/>
  <c r="I92" i="5"/>
  <c r="C93" i="5"/>
  <c r="E93" i="5"/>
  <c r="I93" i="5"/>
  <c r="C94" i="5"/>
  <c r="E94" i="5"/>
  <c r="I94" i="5"/>
  <c r="C95" i="5"/>
  <c r="E95" i="5"/>
  <c r="I95" i="5"/>
  <c r="C96" i="5"/>
  <c r="E96" i="5"/>
  <c r="I96" i="5"/>
  <c r="C97" i="5"/>
  <c r="E97" i="5"/>
  <c r="I97" i="5"/>
  <c r="C98" i="5"/>
  <c r="E98" i="5"/>
  <c r="I98" i="5"/>
  <c r="C99" i="5"/>
  <c r="E99" i="5"/>
  <c r="I99" i="5"/>
  <c r="C100" i="5"/>
  <c r="E100" i="5"/>
  <c r="I100" i="5"/>
  <c r="C101" i="5"/>
  <c r="E101" i="5"/>
  <c r="I101" i="5"/>
  <c r="C102" i="5"/>
  <c r="E102" i="5"/>
  <c r="I102" i="5"/>
  <c r="C103" i="5"/>
  <c r="E103" i="5"/>
  <c r="I103" i="5"/>
  <c r="C104" i="5"/>
  <c r="E104" i="5"/>
  <c r="I104" i="5"/>
  <c r="C105" i="5"/>
  <c r="E105" i="5"/>
  <c r="I105" i="5"/>
  <c r="C106" i="5"/>
  <c r="E106" i="5"/>
  <c r="I106" i="5"/>
  <c r="C107" i="5"/>
  <c r="E107" i="5"/>
  <c r="I107" i="5"/>
  <c r="C108" i="5"/>
  <c r="E108" i="5"/>
  <c r="I108" i="5"/>
  <c r="C109" i="5"/>
  <c r="E109" i="5"/>
  <c r="I109" i="5"/>
  <c r="C110" i="5"/>
  <c r="E110" i="5"/>
  <c r="I110" i="5"/>
  <c r="C111" i="5"/>
  <c r="E111" i="5"/>
  <c r="I111" i="5"/>
  <c r="C112" i="5"/>
  <c r="E112" i="5"/>
  <c r="I112" i="5"/>
  <c r="C113" i="5"/>
  <c r="E113" i="5"/>
  <c r="I113" i="5"/>
  <c r="C114" i="5"/>
  <c r="E114" i="5"/>
  <c r="I114" i="5"/>
  <c r="C115" i="5"/>
  <c r="E115" i="5"/>
  <c r="I115" i="5"/>
  <c r="C116" i="5"/>
  <c r="E116" i="5"/>
  <c r="I116" i="5"/>
  <c r="C117" i="5"/>
  <c r="E117" i="5"/>
  <c r="I117" i="5"/>
  <c r="C118" i="5"/>
  <c r="E118" i="5"/>
  <c r="I118" i="5"/>
  <c r="C119" i="5"/>
  <c r="E119" i="5"/>
  <c r="I119" i="5"/>
  <c r="C120" i="5"/>
  <c r="E120" i="5"/>
  <c r="I120" i="5"/>
  <c r="C121" i="5"/>
  <c r="E121" i="5"/>
  <c r="I121" i="5"/>
  <c r="C122" i="5"/>
  <c r="E122" i="5"/>
  <c r="I122" i="5"/>
  <c r="C123" i="5"/>
  <c r="E123" i="5"/>
  <c r="I123" i="5"/>
  <c r="C124" i="5"/>
  <c r="E124" i="5"/>
  <c r="I124" i="5"/>
  <c r="C125" i="5"/>
  <c r="E125" i="5"/>
  <c r="I125" i="5"/>
  <c r="C126" i="5"/>
  <c r="E126" i="5"/>
  <c r="I126" i="5"/>
  <c r="C127" i="5"/>
  <c r="E127" i="5"/>
  <c r="I127" i="5"/>
  <c r="C128" i="5"/>
  <c r="E128" i="5"/>
  <c r="I128" i="5"/>
  <c r="C129" i="5"/>
  <c r="E129" i="5"/>
  <c r="I129" i="5"/>
  <c r="C130" i="5"/>
  <c r="E130" i="5"/>
  <c r="I130" i="5"/>
  <c r="C131" i="5"/>
  <c r="E131" i="5"/>
  <c r="I131" i="5"/>
  <c r="C132" i="5"/>
  <c r="E132" i="5"/>
  <c r="I132" i="5"/>
  <c r="C133" i="5"/>
  <c r="E133" i="5"/>
  <c r="I133" i="5"/>
  <c r="C134" i="5"/>
  <c r="E134" i="5"/>
  <c r="I134" i="5"/>
  <c r="C135" i="5"/>
  <c r="E135" i="5"/>
  <c r="I135" i="5"/>
  <c r="C136" i="5"/>
  <c r="E136" i="5"/>
  <c r="I136" i="5"/>
  <c r="C137" i="5"/>
  <c r="E137" i="5"/>
  <c r="I137" i="5"/>
  <c r="C138" i="5"/>
  <c r="E138" i="5"/>
  <c r="I138" i="5"/>
  <c r="C139" i="5"/>
  <c r="E139" i="5"/>
  <c r="I139" i="5"/>
  <c r="C140" i="5"/>
  <c r="E140" i="5"/>
  <c r="I140" i="5"/>
  <c r="C141" i="5"/>
  <c r="E141" i="5"/>
  <c r="I141" i="5"/>
  <c r="C142" i="5"/>
  <c r="E142" i="5"/>
  <c r="I142" i="5"/>
  <c r="C143" i="5"/>
  <c r="E143" i="5"/>
  <c r="I143" i="5"/>
  <c r="C144" i="5"/>
  <c r="E144" i="5"/>
  <c r="I144" i="5"/>
  <c r="C145" i="5"/>
  <c r="E145" i="5"/>
  <c r="I145" i="5"/>
  <c r="C146" i="5"/>
  <c r="E146" i="5"/>
  <c r="I146" i="5"/>
  <c r="C147" i="5"/>
  <c r="E147" i="5"/>
  <c r="I147" i="5"/>
  <c r="C148" i="5"/>
  <c r="E148" i="5"/>
  <c r="I148" i="5"/>
  <c r="C149" i="5"/>
  <c r="E149" i="5"/>
  <c r="I149" i="5"/>
  <c r="C150" i="5"/>
  <c r="E150" i="5"/>
  <c r="I150" i="5"/>
  <c r="C151" i="5"/>
  <c r="E151" i="5"/>
  <c r="I151" i="5"/>
  <c r="C152" i="5"/>
  <c r="E152" i="5"/>
  <c r="I152" i="5"/>
  <c r="C153" i="5"/>
  <c r="E153" i="5"/>
  <c r="I153" i="5"/>
  <c r="C154" i="5"/>
  <c r="E154" i="5"/>
  <c r="I154" i="5"/>
  <c r="C155" i="5"/>
  <c r="E155" i="5"/>
  <c r="I155" i="5"/>
  <c r="C156" i="5"/>
  <c r="E156" i="5"/>
  <c r="I156" i="5"/>
  <c r="C157" i="5"/>
  <c r="E157" i="5"/>
  <c r="I157" i="5"/>
  <c r="C158" i="5"/>
  <c r="E158" i="5"/>
  <c r="I158" i="5"/>
  <c r="C159" i="5"/>
  <c r="E159" i="5"/>
  <c r="I159" i="5"/>
  <c r="C160" i="5"/>
  <c r="E160" i="5"/>
  <c r="I160" i="5"/>
  <c r="C161" i="5"/>
  <c r="E161" i="5"/>
  <c r="I161" i="5"/>
  <c r="C162" i="5"/>
  <c r="E162" i="5"/>
  <c r="I162" i="5"/>
  <c r="C163" i="5"/>
  <c r="E163" i="5"/>
  <c r="I163" i="5"/>
  <c r="C164" i="5"/>
  <c r="E164" i="5"/>
  <c r="I164" i="5"/>
  <c r="C165" i="5"/>
  <c r="E165" i="5"/>
  <c r="I165" i="5"/>
  <c r="C166" i="5"/>
  <c r="E166" i="5"/>
  <c r="I166" i="5"/>
  <c r="C167" i="5"/>
  <c r="E167" i="5"/>
  <c r="I167" i="5"/>
  <c r="C168" i="5"/>
  <c r="E168" i="5"/>
  <c r="I168" i="5"/>
  <c r="C169" i="5"/>
  <c r="E169" i="5"/>
  <c r="I169" i="5"/>
  <c r="C170" i="5"/>
  <c r="E170" i="5"/>
  <c r="I170" i="5"/>
  <c r="C171" i="5"/>
  <c r="E171" i="5"/>
  <c r="I171" i="5"/>
  <c r="C172" i="5"/>
  <c r="E172" i="5"/>
  <c r="I172" i="5"/>
  <c r="C173" i="5"/>
  <c r="E173" i="5"/>
  <c r="I173" i="5"/>
  <c r="C174" i="5"/>
  <c r="E174" i="5"/>
  <c r="I174" i="5"/>
  <c r="C175" i="5"/>
  <c r="E175" i="5"/>
  <c r="I175" i="5"/>
  <c r="C176" i="5"/>
  <c r="E176" i="5"/>
  <c r="I176" i="5"/>
  <c r="C177" i="5"/>
  <c r="E177" i="5"/>
  <c r="I177" i="5"/>
  <c r="C178" i="5"/>
  <c r="E178" i="5"/>
  <c r="I178" i="5"/>
  <c r="C179" i="5"/>
  <c r="E179" i="5"/>
  <c r="I179" i="5"/>
  <c r="C180" i="5"/>
  <c r="E180" i="5"/>
  <c r="I180" i="5"/>
  <c r="C181" i="5"/>
  <c r="E181" i="5"/>
  <c r="I181" i="5"/>
  <c r="C182" i="5"/>
  <c r="E182" i="5"/>
  <c r="I182" i="5"/>
  <c r="C183" i="5"/>
  <c r="E183" i="5"/>
  <c r="I183" i="5"/>
  <c r="C184" i="5"/>
  <c r="E184" i="5"/>
  <c r="I184" i="5"/>
  <c r="C185" i="5"/>
  <c r="E185" i="5"/>
  <c r="I185" i="5"/>
  <c r="C186" i="5"/>
  <c r="E186" i="5"/>
  <c r="I186" i="5"/>
  <c r="C187" i="5"/>
  <c r="E187" i="5"/>
  <c r="I187" i="5"/>
  <c r="C188" i="5"/>
  <c r="E188" i="5"/>
  <c r="I188" i="5"/>
  <c r="C189" i="5"/>
  <c r="E189" i="5"/>
  <c r="I189" i="5"/>
  <c r="C190" i="5"/>
  <c r="E190" i="5"/>
  <c r="I190" i="5"/>
  <c r="C191" i="5"/>
  <c r="E191" i="5"/>
  <c r="I191" i="5"/>
  <c r="C192" i="5"/>
  <c r="E192" i="5"/>
  <c r="I192" i="5"/>
  <c r="C193" i="5"/>
  <c r="E193" i="5"/>
  <c r="I193" i="5"/>
  <c r="C194" i="5"/>
  <c r="E194" i="5"/>
  <c r="I194" i="5"/>
  <c r="C195" i="5"/>
  <c r="E195" i="5"/>
  <c r="I195" i="5"/>
  <c r="C196" i="5"/>
  <c r="E196" i="5"/>
  <c r="I196" i="5"/>
  <c r="C197" i="5"/>
  <c r="E197" i="5"/>
  <c r="I197" i="5"/>
  <c r="C198" i="5"/>
  <c r="E198" i="5"/>
  <c r="I198" i="5"/>
  <c r="C199" i="5"/>
  <c r="E199" i="5"/>
  <c r="I199" i="5"/>
  <c r="C200" i="5"/>
  <c r="E200" i="5"/>
  <c r="I200" i="5"/>
  <c r="C201" i="5"/>
  <c r="E201" i="5"/>
  <c r="I201" i="5"/>
  <c r="C202" i="5"/>
  <c r="E202" i="5"/>
  <c r="I202" i="5"/>
  <c r="C203" i="5"/>
  <c r="E203" i="5"/>
  <c r="I203" i="5"/>
  <c r="C204" i="5"/>
  <c r="E204" i="5"/>
  <c r="I204" i="5"/>
  <c r="C205" i="5"/>
  <c r="E205" i="5"/>
  <c r="I205" i="5"/>
  <c r="C206" i="5"/>
  <c r="E206" i="5"/>
  <c r="I206" i="5"/>
  <c r="C207" i="5"/>
  <c r="E207" i="5"/>
  <c r="I207" i="5"/>
  <c r="C208" i="5"/>
  <c r="E208" i="5"/>
  <c r="I208" i="5"/>
  <c r="C209" i="5"/>
  <c r="E209" i="5"/>
  <c r="I209" i="5"/>
  <c r="C210" i="5"/>
  <c r="E210" i="5"/>
  <c r="I210" i="5"/>
  <c r="C211" i="5"/>
  <c r="E211" i="5"/>
  <c r="I211" i="5"/>
  <c r="C212" i="5"/>
  <c r="E212" i="5"/>
  <c r="I212" i="5"/>
  <c r="C213" i="5"/>
  <c r="E213" i="5"/>
  <c r="I213" i="5"/>
  <c r="C214" i="5"/>
  <c r="E214" i="5"/>
  <c r="I214" i="5"/>
  <c r="C215" i="5"/>
  <c r="E215" i="5"/>
  <c r="I215" i="5"/>
  <c r="C216" i="5"/>
  <c r="E216" i="5"/>
  <c r="I216" i="5"/>
  <c r="C217" i="5"/>
  <c r="E217" i="5"/>
  <c r="I217" i="5"/>
  <c r="C218" i="5"/>
  <c r="E218" i="5"/>
  <c r="I218" i="5"/>
  <c r="C219" i="5"/>
  <c r="E219" i="5"/>
  <c r="I219" i="5"/>
  <c r="C220" i="5"/>
  <c r="E220" i="5"/>
  <c r="I220" i="5"/>
  <c r="C221" i="5"/>
  <c r="E221" i="5"/>
  <c r="I221" i="5"/>
  <c r="C222" i="5"/>
  <c r="E222" i="5"/>
  <c r="I222" i="5"/>
  <c r="C223" i="5"/>
  <c r="E223" i="5"/>
  <c r="I223" i="5"/>
  <c r="C224" i="5"/>
  <c r="E224" i="5"/>
  <c r="I224" i="5"/>
  <c r="C225" i="5"/>
  <c r="E225" i="5"/>
  <c r="I225" i="5"/>
  <c r="C226" i="5"/>
  <c r="E226" i="5"/>
  <c r="I226" i="5"/>
  <c r="C227" i="5"/>
  <c r="E227" i="5"/>
  <c r="I227" i="5"/>
  <c r="C228" i="5"/>
  <c r="E228" i="5"/>
  <c r="I228" i="5"/>
  <c r="C229" i="5"/>
  <c r="E229" i="5"/>
  <c r="I229" i="5"/>
  <c r="C230" i="5"/>
  <c r="E230" i="5"/>
  <c r="I230" i="5"/>
  <c r="C231" i="5"/>
  <c r="E231" i="5"/>
  <c r="I231" i="5"/>
  <c r="C232" i="5"/>
  <c r="E232" i="5"/>
  <c r="I232" i="5"/>
  <c r="C233" i="5"/>
  <c r="E233" i="5"/>
  <c r="I233" i="5"/>
  <c r="C234" i="5"/>
  <c r="E234" i="5"/>
  <c r="I234" i="5"/>
  <c r="C235" i="5"/>
  <c r="E235" i="5"/>
  <c r="I235" i="5"/>
  <c r="C236" i="5"/>
  <c r="E236" i="5"/>
  <c r="I236" i="5"/>
  <c r="C237" i="5"/>
  <c r="E237" i="5"/>
  <c r="I237" i="5"/>
  <c r="C238" i="5"/>
  <c r="E238" i="5"/>
  <c r="I238" i="5"/>
  <c r="C239" i="5"/>
  <c r="E239" i="5"/>
  <c r="I239" i="5"/>
  <c r="C240" i="5"/>
  <c r="E240" i="5"/>
  <c r="I240" i="5"/>
  <c r="C241" i="5"/>
  <c r="E241" i="5"/>
  <c r="I241" i="5"/>
  <c r="C242" i="5"/>
  <c r="E242" i="5"/>
  <c r="I242" i="5"/>
  <c r="C243" i="5"/>
  <c r="E243" i="5"/>
  <c r="I243" i="5"/>
  <c r="C244" i="5"/>
  <c r="E244" i="5"/>
  <c r="I244" i="5"/>
  <c r="C245" i="5"/>
  <c r="E245" i="5"/>
  <c r="I245" i="5"/>
  <c r="C246" i="5"/>
  <c r="E246" i="5"/>
  <c r="I246" i="5"/>
  <c r="C247" i="5"/>
  <c r="E247" i="5"/>
  <c r="I247" i="5"/>
  <c r="C248" i="5"/>
  <c r="E248" i="5"/>
  <c r="I248" i="5"/>
  <c r="C249" i="5"/>
  <c r="E249" i="5"/>
  <c r="I249" i="5"/>
  <c r="C250" i="5"/>
  <c r="E250" i="5"/>
  <c r="I250" i="5"/>
  <c r="C251" i="5"/>
  <c r="E251" i="5"/>
  <c r="I251" i="5"/>
  <c r="C252" i="5"/>
  <c r="E252" i="5"/>
  <c r="I252" i="5"/>
  <c r="C253" i="5"/>
  <c r="E253" i="5"/>
  <c r="I253" i="5"/>
  <c r="C254" i="5"/>
  <c r="E254" i="5"/>
  <c r="I254" i="5"/>
  <c r="C255" i="5"/>
  <c r="E255" i="5"/>
  <c r="I255" i="5"/>
  <c r="C256" i="5"/>
  <c r="E256" i="5"/>
  <c r="I256" i="5"/>
  <c r="C257" i="5"/>
  <c r="E257" i="5"/>
  <c r="I257" i="5"/>
  <c r="C258" i="5"/>
  <c r="E258" i="5"/>
  <c r="I258" i="5"/>
  <c r="C259" i="5"/>
  <c r="E259" i="5"/>
  <c r="I259" i="5"/>
  <c r="C260" i="5"/>
  <c r="E260" i="5"/>
  <c r="I260" i="5"/>
  <c r="C261" i="5"/>
  <c r="E261" i="5"/>
  <c r="I261" i="5"/>
  <c r="C262" i="5"/>
  <c r="E262" i="5"/>
  <c r="I262" i="5"/>
  <c r="C263" i="5"/>
  <c r="E263" i="5"/>
  <c r="I263" i="5"/>
  <c r="C264" i="5"/>
  <c r="E264" i="5"/>
  <c r="I264" i="5"/>
  <c r="C265" i="5"/>
  <c r="E265" i="5"/>
  <c r="I265" i="5"/>
  <c r="C266" i="5"/>
  <c r="E266" i="5"/>
  <c r="I266" i="5"/>
  <c r="C267" i="5"/>
  <c r="E267" i="5"/>
  <c r="I267" i="5"/>
  <c r="C268" i="5"/>
  <c r="E268" i="5"/>
  <c r="I268" i="5"/>
  <c r="C269" i="5"/>
  <c r="E269" i="5"/>
  <c r="I269" i="5"/>
  <c r="C270" i="5"/>
  <c r="E270" i="5"/>
  <c r="I270" i="5"/>
  <c r="C271" i="5"/>
  <c r="E271" i="5"/>
  <c r="I271" i="5"/>
  <c r="C272" i="5"/>
  <c r="E272" i="5"/>
  <c r="I272" i="5"/>
  <c r="C273" i="5"/>
  <c r="E273" i="5"/>
  <c r="I273" i="5"/>
  <c r="C274" i="5"/>
  <c r="E274" i="5"/>
  <c r="I274" i="5"/>
  <c r="C275" i="5"/>
  <c r="E275" i="5"/>
  <c r="I275" i="5"/>
  <c r="C276" i="5"/>
  <c r="E276" i="5"/>
  <c r="I276" i="5"/>
  <c r="C277" i="5"/>
  <c r="E277" i="5"/>
  <c r="I277" i="5"/>
  <c r="C278" i="5"/>
  <c r="E278" i="5"/>
  <c r="I278" i="5"/>
  <c r="C279" i="5"/>
  <c r="E279" i="5"/>
  <c r="I279" i="5"/>
  <c r="C280" i="5"/>
  <c r="E280" i="5"/>
  <c r="I280" i="5"/>
  <c r="C281" i="5"/>
  <c r="E281" i="5"/>
  <c r="I281" i="5"/>
  <c r="C282" i="5"/>
  <c r="E282" i="5"/>
  <c r="I282" i="5"/>
  <c r="C283" i="5"/>
  <c r="E283" i="5"/>
  <c r="I283" i="5"/>
  <c r="C284" i="5"/>
  <c r="E284" i="5"/>
  <c r="I284" i="5"/>
  <c r="C285" i="5"/>
  <c r="E285" i="5"/>
  <c r="I285" i="5"/>
  <c r="C286" i="5"/>
  <c r="E286" i="5"/>
  <c r="I286" i="5"/>
  <c r="C287" i="5"/>
  <c r="E287" i="5"/>
  <c r="I287" i="5"/>
  <c r="C288" i="5"/>
  <c r="E288" i="5"/>
  <c r="I288" i="5"/>
  <c r="C289" i="5"/>
  <c r="E289" i="5"/>
  <c r="I289" i="5"/>
  <c r="C290" i="5"/>
  <c r="E290" i="5"/>
  <c r="I290" i="5"/>
  <c r="C291" i="5"/>
  <c r="E291" i="5"/>
  <c r="I291" i="5"/>
  <c r="C292" i="5"/>
  <c r="E292" i="5"/>
  <c r="I292" i="5"/>
  <c r="C293" i="5"/>
  <c r="E293" i="5"/>
  <c r="I293" i="5"/>
  <c r="C294" i="5"/>
  <c r="E294" i="5"/>
  <c r="I294" i="5"/>
  <c r="C295" i="5"/>
  <c r="E295" i="5"/>
  <c r="I295" i="5"/>
  <c r="C296" i="5"/>
  <c r="E296" i="5"/>
  <c r="I296" i="5"/>
  <c r="C297" i="5"/>
  <c r="E297" i="5"/>
  <c r="I297" i="5"/>
  <c r="C298" i="5"/>
  <c r="E298" i="5"/>
  <c r="I298" i="5"/>
  <c r="C299" i="5"/>
  <c r="E299" i="5"/>
  <c r="I299" i="5"/>
  <c r="C300" i="5"/>
  <c r="E300" i="5"/>
  <c r="I300" i="5"/>
  <c r="C301" i="5"/>
  <c r="E301" i="5"/>
  <c r="I301" i="5"/>
  <c r="C302" i="5"/>
  <c r="E302" i="5"/>
  <c r="I302" i="5"/>
  <c r="C303" i="5"/>
  <c r="E303" i="5"/>
  <c r="I303" i="5"/>
  <c r="C304" i="5"/>
  <c r="E304" i="5"/>
  <c r="I304" i="5"/>
  <c r="C305" i="5"/>
  <c r="E305" i="5"/>
  <c r="I305" i="5"/>
  <c r="C306" i="5"/>
  <c r="E306" i="5"/>
  <c r="I306" i="5"/>
  <c r="C307" i="5"/>
  <c r="E307" i="5"/>
  <c r="I307" i="5"/>
  <c r="C308" i="5"/>
  <c r="E308" i="5"/>
  <c r="I308" i="5"/>
  <c r="C309" i="5"/>
  <c r="E309" i="5"/>
  <c r="I309" i="5"/>
  <c r="C310" i="5"/>
  <c r="E310" i="5"/>
  <c r="I310" i="5"/>
  <c r="C311" i="5"/>
  <c r="E311" i="5"/>
  <c r="I311" i="5"/>
  <c r="C312" i="5"/>
  <c r="E312" i="5"/>
  <c r="I312" i="5"/>
  <c r="C313" i="5"/>
  <c r="E313" i="5"/>
  <c r="I313" i="5"/>
  <c r="C314" i="5"/>
  <c r="E314" i="5"/>
  <c r="I314" i="5"/>
  <c r="C315" i="5"/>
  <c r="E315" i="5"/>
  <c r="I315" i="5"/>
  <c r="C316" i="5"/>
  <c r="E316" i="5"/>
  <c r="I316" i="5"/>
  <c r="C317" i="5"/>
  <c r="E317" i="5"/>
  <c r="I317" i="5"/>
  <c r="C318" i="5"/>
  <c r="E318" i="5"/>
  <c r="I318" i="5"/>
  <c r="C319" i="5"/>
  <c r="E319" i="5"/>
  <c r="I319" i="5"/>
  <c r="C320" i="5"/>
  <c r="E320" i="5"/>
  <c r="I320" i="5"/>
  <c r="C321" i="5"/>
  <c r="E321" i="5"/>
  <c r="I321" i="5"/>
  <c r="C322" i="5"/>
  <c r="E322" i="5"/>
  <c r="I322" i="5"/>
  <c r="C323" i="5"/>
  <c r="E323" i="5"/>
  <c r="I323" i="5"/>
  <c r="C324" i="5"/>
  <c r="E324" i="5"/>
  <c r="I324" i="5"/>
  <c r="C325" i="5"/>
  <c r="E325" i="5"/>
  <c r="I325" i="5"/>
  <c r="C326" i="5"/>
  <c r="E326" i="5"/>
  <c r="I326" i="5"/>
  <c r="C327" i="5"/>
  <c r="E327" i="5"/>
  <c r="I327" i="5"/>
  <c r="C328" i="5"/>
  <c r="E328" i="5"/>
  <c r="I328" i="5"/>
  <c r="C329" i="5"/>
  <c r="E329" i="5"/>
  <c r="I329" i="5"/>
  <c r="C330" i="5"/>
  <c r="E330" i="5"/>
  <c r="I330" i="5"/>
  <c r="C331" i="5"/>
  <c r="E331" i="5"/>
  <c r="I331" i="5"/>
  <c r="C332" i="5"/>
  <c r="E332" i="5"/>
  <c r="I332" i="5"/>
  <c r="C333" i="5"/>
  <c r="E333" i="5"/>
  <c r="I333" i="5"/>
  <c r="C334" i="5"/>
  <c r="E334" i="5"/>
  <c r="I334" i="5"/>
  <c r="C335" i="5"/>
  <c r="E335" i="5"/>
  <c r="I335" i="5"/>
  <c r="C336" i="5"/>
  <c r="E336" i="5"/>
  <c r="I336" i="5"/>
  <c r="C337" i="5"/>
  <c r="E337" i="5"/>
  <c r="I337" i="5"/>
  <c r="C338" i="5"/>
  <c r="E338" i="5"/>
  <c r="I338" i="5"/>
  <c r="C339" i="5"/>
  <c r="E339" i="5"/>
  <c r="I339" i="5"/>
  <c r="C340" i="5"/>
  <c r="E340" i="5"/>
  <c r="I340" i="5"/>
  <c r="C341" i="5"/>
  <c r="E341" i="5"/>
  <c r="I341" i="5"/>
  <c r="C342" i="5"/>
  <c r="E342" i="5"/>
  <c r="I342" i="5"/>
  <c r="C343" i="5"/>
  <c r="E343" i="5"/>
  <c r="I343" i="5"/>
  <c r="C344" i="5"/>
  <c r="E344" i="5"/>
  <c r="I344" i="5"/>
  <c r="C345" i="5"/>
  <c r="E345" i="5"/>
  <c r="I345" i="5"/>
  <c r="C346" i="5"/>
  <c r="E346" i="5"/>
  <c r="I346" i="5"/>
  <c r="C347" i="5"/>
  <c r="E347" i="5"/>
  <c r="I347" i="5"/>
  <c r="C348" i="5"/>
  <c r="E348" i="5"/>
  <c r="I348" i="5"/>
  <c r="C349" i="5"/>
  <c r="E349" i="5"/>
  <c r="I349" i="5"/>
  <c r="C350" i="5"/>
  <c r="E350" i="5"/>
  <c r="I350" i="5"/>
  <c r="C351" i="5"/>
  <c r="E351" i="5"/>
  <c r="I351" i="5"/>
  <c r="C352" i="5"/>
  <c r="E352" i="5"/>
  <c r="I352" i="5"/>
  <c r="C353" i="5"/>
  <c r="E353" i="5"/>
  <c r="I353" i="5"/>
  <c r="C354" i="5"/>
  <c r="E354" i="5"/>
  <c r="I354" i="5"/>
  <c r="C355" i="5"/>
  <c r="E355" i="5"/>
  <c r="I355" i="5"/>
  <c r="C356" i="5"/>
  <c r="E356" i="5"/>
  <c r="I356" i="5"/>
  <c r="C357" i="5"/>
  <c r="E357" i="5"/>
  <c r="I357" i="5"/>
  <c r="C358" i="5"/>
  <c r="E358" i="5"/>
  <c r="I358" i="5"/>
  <c r="C359" i="5"/>
  <c r="E359" i="5"/>
  <c r="I359" i="5"/>
  <c r="C360" i="5"/>
  <c r="E360" i="5"/>
  <c r="I360" i="5"/>
  <c r="C361" i="5"/>
  <c r="E361" i="5"/>
  <c r="I361" i="5"/>
  <c r="C362" i="5"/>
  <c r="E362" i="5"/>
  <c r="I362" i="5"/>
  <c r="C363" i="5"/>
  <c r="E363" i="5"/>
  <c r="I363" i="5"/>
  <c r="C364" i="5"/>
  <c r="E364" i="5"/>
  <c r="I364" i="5"/>
  <c r="C365" i="5"/>
  <c r="E365" i="5"/>
  <c r="I365" i="5"/>
  <c r="C366" i="5"/>
  <c r="E366" i="5"/>
  <c r="I366" i="5"/>
  <c r="C367" i="5"/>
  <c r="E367" i="5"/>
  <c r="I367" i="5"/>
  <c r="C368" i="5"/>
  <c r="E368" i="5"/>
  <c r="I368" i="5"/>
  <c r="C369" i="5"/>
  <c r="E369" i="5"/>
  <c r="I369" i="5"/>
  <c r="C370" i="5"/>
  <c r="E370" i="5"/>
  <c r="I370" i="5"/>
  <c r="C371" i="5"/>
  <c r="E371" i="5"/>
  <c r="I371" i="5"/>
  <c r="C372" i="5"/>
  <c r="E372" i="5"/>
  <c r="I372" i="5"/>
  <c r="C373" i="5"/>
  <c r="E373" i="5"/>
  <c r="I373" i="5"/>
  <c r="C374" i="5"/>
  <c r="E374" i="5"/>
  <c r="I374" i="5"/>
  <c r="C375" i="5"/>
  <c r="E375" i="5"/>
  <c r="I375" i="5"/>
  <c r="C376" i="5"/>
  <c r="E376" i="5"/>
  <c r="I376" i="5"/>
  <c r="C377" i="5"/>
  <c r="E377" i="5"/>
  <c r="I377" i="5"/>
  <c r="C378" i="5"/>
  <c r="E378" i="5"/>
  <c r="I378" i="5"/>
  <c r="C379" i="5"/>
  <c r="E379" i="5"/>
  <c r="I379" i="5"/>
  <c r="C380" i="5"/>
  <c r="E380" i="5"/>
  <c r="I380" i="5"/>
  <c r="C381" i="5"/>
  <c r="E381" i="5"/>
  <c r="I381" i="5"/>
  <c r="B7" i="4"/>
  <c r="C7" i="4"/>
  <c r="J7" i="4"/>
  <c r="B8" i="4"/>
  <c r="C8" i="4"/>
  <c r="J8" i="4"/>
  <c r="B9" i="4"/>
  <c r="C9" i="4"/>
  <c r="J9" i="4"/>
  <c r="B10" i="4"/>
  <c r="C10" i="4"/>
  <c r="J10" i="4"/>
  <c r="B11" i="4"/>
  <c r="C11" i="4"/>
  <c r="J11" i="4"/>
  <c r="B12" i="4"/>
  <c r="C12" i="4"/>
  <c r="J12" i="4"/>
  <c r="B13" i="4"/>
  <c r="C13" i="4"/>
  <c r="J13" i="4"/>
  <c r="B14" i="4"/>
  <c r="C14" i="4"/>
  <c r="J14" i="4"/>
  <c r="B15" i="4"/>
  <c r="C15" i="4"/>
  <c r="J15" i="4"/>
  <c r="B16" i="4"/>
  <c r="C16" i="4"/>
  <c r="J16" i="4"/>
  <c r="B17" i="4"/>
  <c r="C17" i="4"/>
  <c r="J17" i="4"/>
  <c r="B18" i="4"/>
  <c r="C18" i="4"/>
  <c r="J18" i="4"/>
  <c r="B19" i="4"/>
  <c r="C19" i="4"/>
  <c r="J19" i="4"/>
  <c r="B20" i="4"/>
  <c r="C20" i="4"/>
  <c r="J20" i="4"/>
  <c r="B21" i="4"/>
  <c r="C21" i="4"/>
  <c r="J21" i="4"/>
  <c r="B22" i="4"/>
  <c r="C22" i="4"/>
  <c r="J22" i="4"/>
  <c r="B23" i="4"/>
  <c r="C23" i="4"/>
  <c r="J23" i="4"/>
  <c r="B24" i="4"/>
  <c r="C24" i="4"/>
  <c r="J24" i="4"/>
  <c r="B25" i="4"/>
  <c r="C25" i="4"/>
  <c r="J25" i="4"/>
  <c r="B26" i="4"/>
  <c r="C26" i="4"/>
  <c r="J26" i="4"/>
  <c r="B27" i="4"/>
  <c r="C27" i="4"/>
  <c r="J27" i="4"/>
  <c r="B28" i="4"/>
  <c r="C28" i="4"/>
  <c r="J28" i="4"/>
  <c r="B29" i="4"/>
  <c r="C29" i="4"/>
  <c r="J29" i="4"/>
  <c r="B30" i="4"/>
  <c r="C30" i="4"/>
  <c r="J30" i="4"/>
  <c r="B31" i="4"/>
  <c r="C31" i="4"/>
  <c r="J31" i="4"/>
  <c r="B32" i="4"/>
  <c r="C32" i="4"/>
  <c r="J32" i="4"/>
  <c r="B33" i="4"/>
  <c r="C33" i="4"/>
  <c r="J33" i="4"/>
  <c r="B34" i="4"/>
  <c r="C34" i="4"/>
  <c r="J34" i="4"/>
  <c r="B35" i="4"/>
  <c r="C35" i="4"/>
  <c r="J35" i="4"/>
  <c r="B36" i="4"/>
  <c r="C36" i="4"/>
  <c r="J36" i="4"/>
  <c r="B37" i="4"/>
  <c r="C37" i="4"/>
  <c r="J37" i="4"/>
  <c r="B38" i="4"/>
  <c r="C38" i="4"/>
  <c r="J38" i="4"/>
  <c r="B39" i="4"/>
  <c r="C39" i="4"/>
  <c r="J39" i="4"/>
  <c r="B40" i="4"/>
  <c r="C40" i="4"/>
  <c r="J40" i="4"/>
  <c r="B41" i="4"/>
  <c r="C41" i="4"/>
  <c r="J41" i="4"/>
  <c r="B42" i="4"/>
  <c r="C42" i="4"/>
  <c r="J42" i="4"/>
  <c r="B43" i="4"/>
  <c r="C43" i="4"/>
  <c r="J43" i="4"/>
  <c r="B44" i="4"/>
  <c r="C44" i="4"/>
  <c r="J44" i="4"/>
  <c r="B45" i="4"/>
  <c r="C45" i="4"/>
  <c r="J45" i="4"/>
  <c r="B46" i="4"/>
  <c r="C46" i="4"/>
  <c r="J46" i="4"/>
  <c r="B47" i="4"/>
  <c r="C47" i="4"/>
  <c r="J47" i="4"/>
  <c r="B48" i="4"/>
  <c r="C48" i="4"/>
  <c r="J48" i="4"/>
  <c r="B49" i="4"/>
  <c r="C49" i="4"/>
  <c r="J49" i="4"/>
  <c r="B50" i="4"/>
  <c r="C50" i="4"/>
  <c r="J50" i="4"/>
  <c r="B51" i="4"/>
  <c r="C51" i="4"/>
  <c r="J51" i="4"/>
  <c r="B52" i="4"/>
  <c r="C52" i="4"/>
  <c r="J52" i="4"/>
  <c r="B53" i="4"/>
  <c r="C53" i="4"/>
  <c r="J53" i="4"/>
  <c r="B54" i="4"/>
  <c r="C54" i="4"/>
  <c r="J54" i="4"/>
  <c r="B55" i="4"/>
  <c r="C55" i="4"/>
  <c r="J55" i="4"/>
  <c r="B56" i="4"/>
  <c r="C56" i="4"/>
  <c r="J56" i="4"/>
  <c r="B57" i="4"/>
  <c r="C57" i="4"/>
  <c r="J57" i="4"/>
  <c r="B58" i="4"/>
  <c r="C58" i="4"/>
  <c r="J58" i="4"/>
  <c r="B59" i="4"/>
  <c r="C59" i="4"/>
  <c r="J59" i="4"/>
  <c r="B60" i="4"/>
  <c r="C60" i="4"/>
  <c r="J60" i="4"/>
  <c r="B61" i="4"/>
  <c r="C61" i="4"/>
  <c r="J61" i="4"/>
  <c r="B62" i="4"/>
  <c r="C62" i="4"/>
  <c r="J62" i="4"/>
  <c r="B63" i="4"/>
  <c r="C63" i="4"/>
  <c r="J63" i="4"/>
  <c r="B64" i="4"/>
  <c r="C64" i="4"/>
  <c r="J64" i="4"/>
  <c r="B65" i="4"/>
  <c r="C65" i="4"/>
  <c r="J65" i="4"/>
  <c r="B66" i="4"/>
  <c r="C66" i="4"/>
  <c r="J66" i="4"/>
  <c r="B67" i="4"/>
  <c r="C67" i="4"/>
  <c r="J67" i="4"/>
  <c r="B68" i="4"/>
  <c r="C68" i="4"/>
  <c r="J68" i="4"/>
  <c r="B69" i="4"/>
  <c r="C69" i="4"/>
  <c r="J69" i="4"/>
  <c r="B70" i="4"/>
  <c r="C70" i="4"/>
  <c r="J70" i="4"/>
  <c r="B71" i="4"/>
  <c r="C71" i="4"/>
  <c r="J71" i="4"/>
  <c r="B72" i="4"/>
  <c r="C72" i="4"/>
  <c r="J72" i="4"/>
  <c r="B73" i="4"/>
  <c r="C73" i="4"/>
  <c r="J73" i="4"/>
  <c r="B74" i="4"/>
  <c r="C74" i="4"/>
  <c r="J74" i="4"/>
  <c r="B75" i="4"/>
  <c r="C75" i="4"/>
  <c r="J75" i="4"/>
  <c r="B76" i="4"/>
  <c r="C76" i="4"/>
  <c r="J76" i="4"/>
  <c r="B77" i="4"/>
  <c r="C77" i="4"/>
  <c r="J77" i="4"/>
  <c r="B78" i="4"/>
  <c r="C78" i="4"/>
  <c r="J78" i="4"/>
  <c r="B79" i="4"/>
  <c r="C79" i="4"/>
  <c r="J79" i="4"/>
  <c r="B80" i="4"/>
  <c r="C80" i="4"/>
  <c r="J80" i="4"/>
  <c r="B81" i="4"/>
  <c r="C81" i="4"/>
  <c r="J81" i="4"/>
  <c r="B82" i="4"/>
  <c r="C82" i="4"/>
  <c r="J82" i="4"/>
  <c r="B83" i="4"/>
  <c r="C83" i="4"/>
  <c r="J83" i="4"/>
  <c r="B84" i="4"/>
  <c r="C84" i="4"/>
  <c r="J84" i="4"/>
  <c r="B85" i="4"/>
  <c r="C85" i="4"/>
  <c r="J85" i="4"/>
  <c r="B86" i="4"/>
  <c r="C86" i="4"/>
  <c r="J86" i="4"/>
  <c r="B87" i="4"/>
  <c r="C87" i="4"/>
  <c r="J87" i="4"/>
  <c r="B88" i="4"/>
  <c r="C88" i="4"/>
  <c r="J88" i="4"/>
  <c r="B89" i="4"/>
  <c r="C89" i="4"/>
  <c r="J89" i="4"/>
  <c r="B90" i="4"/>
  <c r="C90" i="4"/>
  <c r="J90" i="4"/>
  <c r="B91" i="4"/>
  <c r="C91" i="4"/>
  <c r="J91" i="4"/>
  <c r="B92" i="4"/>
  <c r="C92" i="4"/>
  <c r="J92" i="4"/>
  <c r="B93" i="4"/>
  <c r="C93" i="4"/>
  <c r="J93" i="4"/>
  <c r="B94" i="4"/>
  <c r="C94" i="4"/>
  <c r="J94" i="4"/>
  <c r="B95" i="4"/>
  <c r="C95" i="4"/>
  <c r="J95" i="4"/>
  <c r="B96" i="4"/>
  <c r="C96" i="4"/>
  <c r="J96" i="4"/>
  <c r="B97" i="4"/>
  <c r="C97" i="4"/>
  <c r="J97" i="4"/>
  <c r="B98" i="4"/>
  <c r="C98" i="4"/>
  <c r="J98" i="4"/>
  <c r="B99" i="4"/>
  <c r="C99" i="4"/>
  <c r="J99" i="4"/>
  <c r="B100" i="4"/>
  <c r="C100" i="4"/>
  <c r="J100" i="4"/>
  <c r="B101" i="4"/>
  <c r="C101" i="4"/>
  <c r="J101" i="4"/>
  <c r="B102" i="4"/>
  <c r="C102" i="4"/>
  <c r="J102" i="4"/>
  <c r="B103" i="4"/>
  <c r="C103" i="4"/>
  <c r="J103" i="4"/>
  <c r="B104" i="4"/>
  <c r="C104" i="4"/>
  <c r="J104" i="4"/>
  <c r="B105" i="4"/>
  <c r="C105" i="4"/>
  <c r="J105" i="4"/>
  <c r="B106" i="4"/>
  <c r="C106" i="4"/>
  <c r="J106" i="4"/>
  <c r="B107" i="4"/>
  <c r="C107" i="4"/>
  <c r="J107" i="4"/>
  <c r="B108" i="4"/>
  <c r="C108" i="4"/>
  <c r="J108" i="4"/>
  <c r="B109" i="4"/>
  <c r="C109" i="4"/>
  <c r="J109" i="4"/>
  <c r="B110" i="4"/>
  <c r="C110" i="4"/>
  <c r="J110" i="4"/>
  <c r="B111" i="4"/>
  <c r="C111" i="4"/>
  <c r="J111" i="4"/>
  <c r="B112" i="4"/>
  <c r="C112" i="4"/>
  <c r="J112" i="4"/>
  <c r="B113" i="4"/>
  <c r="C113" i="4"/>
  <c r="J113" i="4"/>
  <c r="B114" i="4"/>
  <c r="C114" i="4"/>
  <c r="J114" i="4"/>
  <c r="B115" i="4"/>
  <c r="C115" i="4"/>
  <c r="J115" i="4"/>
  <c r="B116" i="4"/>
  <c r="C116" i="4"/>
  <c r="J116" i="4"/>
  <c r="B117" i="4"/>
  <c r="C117" i="4"/>
  <c r="J117" i="4"/>
  <c r="B118" i="4"/>
  <c r="C118" i="4"/>
  <c r="J118" i="4"/>
  <c r="B119" i="4"/>
  <c r="C119" i="4"/>
  <c r="J119" i="4"/>
  <c r="B120" i="4"/>
  <c r="C120" i="4"/>
  <c r="J120" i="4"/>
  <c r="B121" i="4"/>
  <c r="C121" i="4"/>
  <c r="J121" i="4"/>
  <c r="B122" i="4"/>
  <c r="C122" i="4"/>
  <c r="J122" i="4"/>
  <c r="B123" i="4"/>
  <c r="C123" i="4"/>
  <c r="J123" i="4"/>
  <c r="B124" i="4"/>
  <c r="C124" i="4"/>
  <c r="J124" i="4"/>
  <c r="B125" i="4"/>
  <c r="C125" i="4"/>
  <c r="J125" i="4"/>
  <c r="B126" i="4"/>
  <c r="C126" i="4"/>
  <c r="J126" i="4"/>
  <c r="B127" i="4"/>
  <c r="C127" i="4"/>
  <c r="J127" i="4"/>
  <c r="B128" i="4"/>
  <c r="C128" i="4"/>
  <c r="J128" i="4"/>
  <c r="B129" i="4"/>
  <c r="C129" i="4"/>
  <c r="J129" i="4"/>
  <c r="B130" i="4"/>
  <c r="C130" i="4"/>
  <c r="J130" i="4"/>
  <c r="B131" i="4"/>
  <c r="C131" i="4"/>
  <c r="J131" i="4"/>
  <c r="B132" i="4"/>
  <c r="C132" i="4"/>
  <c r="J132" i="4"/>
  <c r="B133" i="4"/>
  <c r="C133" i="4"/>
  <c r="J133" i="4"/>
  <c r="B134" i="4"/>
  <c r="C134" i="4"/>
  <c r="J134" i="4"/>
  <c r="B135" i="4"/>
  <c r="C135" i="4"/>
  <c r="J135" i="4"/>
  <c r="B136" i="4"/>
  <c r="C136" i="4"/>
  <c r="J136" i="4"/>
  <c r="B137" i="4"/>
  <c r="C137" i="4"/>
  <c r="J137" i="4"/>
  <c r="B138" i="4"/>
  <c r="C138" i="4"/>
  <c r="J138" i="4"/>
  <c r="B139" i="4"/>
  <c r="C139" i="4"/>
  <c r="J139" i="4"/>
  <c r="B140" i="4"/>
  <c r="C140" i="4"/>
  <c r="J140" i="4"/>
  <c r="B141" i="4"/>
  <c r="C141" i="4"/>
  <c r="J141" i="4"/>
  <c r="B142" i="4"/>
  <c r="C142" i="4"/>
  <c r="J142" i="4"/>
  <c r="B143" i="4"/>
  <c r="C143" i="4"/>
  <c r="J143" i="4"/>
  <c r="B144" i="4"/>
  <c r="C144" i="4"/>
  <c r="J144" i="4"/>
  <c r="B145" i="4"/>
  <c r="C145" i="4"/>
  <c r="J145" i="4"/>
  <c r="B146" i="4"/>
  <c r="C146" i="4"/>
  <c r="J146" i="4"/>
  <c r="B147" i="4"/>
  <c r="C147" i="4"/>
  <c r="J147" i="4"/>
  <c r="B148" i="4"/>
  <c r="C148" i="4"/>
  <c r="J148" i="4"/>
  <c r="B149" i="4"/>
  <c r="C149" i="4"/>
  <c r="J149" i="4"/>
  <c r="B150" i="4"/>
  <c r="C150" i="4"/>
  <c r="J150" i="4"/>
  <c r="B151" i="4"/>
  <c r="C151" i="4"/>
  <c r="J151" i="4"/>
  <c r="B152" i="4"/>
  <c r="C152" i="4"/>
  <c r="J152" i="4"/>
  <c r="B153" i="4"/>
  <c r="C153" i="4"/>
  <c r="J153" i="4"/>
  <c r="B154" i="4"/>
  <c r="C154" i="4"/>
  <c r="J154" i="4"/>
  <c r="B155" i="4"/>
  <c r="C155" i="4"/>
  <c r="J155" i="4"/>
  <c r="B156" i="4"/>
  <c r="C156" i="4"/>
  <c r="J156" i="4"/>
  <c r="B157" i="4"/>
  <c r="C157" i="4"/>
  <c r="J157" i="4"/>
  <c r="B158" i="4"/>
  <c r="C158" i="4"/>
  <c r="J158" i="4"/>
  <c r="B159" i="4"/>
  <c r="C159" i="4"/>
  <c r="J159" i="4"/>
  <c r="B160" i="4"/>
  <c r="C160" i="4"/>
  <c r="J160" i="4"/>
  <c r="B161" i="4"/>
  <c r="C161" i="4"/>
  <c r="J161" i="4"/>
  <c r="B162" i="4"/>
  <c r="C162" i="4"/>
  <c r="J162" i="4"/>
  <c r="B163" i="4"/>
  <c r="C163" i="4"/>
  <c r="J163" i="4"/>
  <c r="B164" i="4"/>
  <c r="C164" i="4"/>
  <c r="J164" i="4"/>
  <c r="B165" i="4"/>
  <c r="C165" i="4"/>
  <c r="J165" i="4"/>
  <c r="B166" i="4"/>
  <c r="C166" i="4"/>
  <c r="J166" i="4"/>
  <c r="B167" i="4"/>
  <c r="C167" i="4"/>
  <c r="J167" i="4"/>
  <c r="B168" i="4"/>
  <c r="C168" i="4"/>
  <c r="J168" i="4"/>
  <c r="B169" i="4"/>
  <c r="C169" i="4"/>
  <c r="J169" i="4"/>
  <c r="B170" i="4"/>
  <c r="C170" i="4"/>
  <c r="J170" i="4"/>
  <c r="B171" i="4"/>
  <c r="C171" i="4"/>
  <c r="J171" i="4"/>
  <c r="B172" i="4"/>
  <c r="C172" i="4"/>
  <c r="J172" i="4"/>
  <c r="B173" i="4"/>
  <c r="C173" i="4"/>
  <c r="J173" i="4"/>
  <c r="B174" i="4"/>
  <c r="C174" i="4"/>
  <c r="J174" i="4"/>
  <c r="B175" i="4"/>
  <c r="C175" i="4"/>
  <c r="J175" i="4"/>
  <c r="B176" i="4"/>
  <c r="C176" i="4"/>
  <c r="J176" i="4"/>
  <c r="B177" i="4"/>
  <c r="C177" i="4"/>
  <c r="J177" i="4"/>
  <c r="B178" i="4"/>
  <c r="C178" i="4"/>
  <c r="J178" i="4"/>
  <c r="B179" i="4"/>
  <c r="C179" i="4"/>
  <c r="J179" i="4"/>
  <c r="B180" i="4"/>
  <c r="C180" i="4"/>
  <c r="J180" i="4"/>
  <c r="B181" i="4"/>
  <c r="C181" i="4"/>
  <c r="J181" i="4"/>
  <c r="B182" i="4"/>
  <c r="C182" i="4"/>
  <c r="J182" i="4"/>
  <c r="B183" i="4"/>
  <c r="C183" i="4"/>
  <c r="J183" i="4"/>
  <c r="B184" i="4"/>
  <c r="C184" i="4"/>
  <c r="J184" i="4"/>
  <c r="B185" i="4"/>
  <c r="C185" i="4"/>
  <c r="J185" i="4"/>
  <c r="B186" i="4"/>
  <c r="C186" i="4"/>
  <c r="J186" i="4"/>
  <c r="B187" i="4"/>
  <c r="C187" i="4"/>
  <c r="J187" i="4"/>
  <c r="B188" i="4"/>
  <c r="C188" i="4"/>
  <c r="J188" i="4"/>
  <c r="B189" i="4"/>
  <c r="C189" i="4"/>
  <c r="J189" i="4"/>
  <c r="B190" i="4"/>
  <c r="C190" i="4"/>
  <c r="J190" i="4"/>
  <c r="B191" i="4"/>
  <c r="C191" i="4"/>
  <c r="J191" i="4"/>
  <c r="B192" i="4"/>
  <c r="C192" i="4"/>
  <c r="J192" i="4"/>
  <c r="B193" i="4"/>
  <c r="C193" i="4"/>
  <c r="J193" i="4"/>
  <c r="B194" i="4"/>
  <c r="C194" i="4"/>
  <c r="J194" i="4"/>
  <c r="B195" i="4"/>
  <c r="C195" i="4"/>
  <c r="J195" i="4"/>
  <c r="B196" i="4"/>
  <c r="C196" i="4"/>
  <c r="J196" i="4"/>
  <c r="B197" i="4"/>
  <c r="C197" i="4"/>
  <c r="J197" i="4"/>
  <c r="B198" i="4"/>
  <c r="C198" i="4"/>
  <c r="J198" i="4"/>
  <c r="B199" i="4"/>
  <c r="C199" i="4"/>
  <c r="J199" i="4"/>
  <c r="B200" i="4"/>
  <c r="C200" i="4"/>
  <c r="J200" i="4"/>
  <c r="B201" i="4"/>
  <c r="C201" i="4"/>
  <c r="J201" i="4"/>
  <c r="B202" i="4"/>
  <c r="C202" i="4"/>
  <c r="J202" i="4"/>
  <c r="B203" i="4"/>
  <c r="C203" i="4"/>
  <c r="J203" i="4"/>
  <c r="B204" i="4"/>
  <c r="C204" i="4"/>
  <c r="J204" i="4"/>
  <c r="B205" i="4"/>
  <c r="C205" i="4"/>
  <c r="J205" i="4"/>
  <c r="B206" i="4"/>
  <c r="C206" i="4"/>
  <c r="J206" i="4"/>
  <c r="B207" i="4"/>
  <c r="C207" i="4"/>
  <c r="J207" i="4"/>
  <c r="B208" i="4"/>
  <c r="C208" i="4"/>
  <c r="J208" i="4"/>
  <c r="B209" i="4"/>
  <c r="C209" i="4"/>
  <c r="J209" i="4"/>
  <c r="B210" i="4"/>
  <c r="C210" i="4"/>
  <c r="J210" i="4"/>
  <c r="B211" i="4"/>
  <c r="C211" i="4"/>
  <c r="J211" i="4"/>
  <c r="B212" i="4"/>
  <c r="C212" i="4"/>
  <c r="J212" i="4"/>
  <c r="B213" i="4"/>
  <c r="C213" i="4"/>
  <c r="J213" i="4"/>
  <c r="B214" i="4"/>
  <c r="C214" i="4"/>
  <c r="J214" i="4"/>
  <c r="B215" i="4"/>
  <c r="C215" i="4"/>
  <c r="J215" i="4"/>
  <c r="B216" i="4"/>
  <c r="C216" i="4"/>
  <c r="J216" i="4"/>
  <c r="B217" i="4"/>
  <c r="C217" i="4"/>
  <c r="J217" i="4"/>
  <c r="B218" i="4"/>
  <c r="C218" i="4"/>
  <c r="J218" i="4"/>
  <c r="B219" i="4"/>
  <c r="C219" i="4"/>
  <c r="J219" i="4"/>
  <c r="B220" i="4"/>
  <c r="C220" i="4"/>
  <c r="J220" i="4"/>
  <c r="B221" i="4"/>
  <c r="C221" i="4"/>
  <c r="J221" i="4"/>
  <c r="B222" i="4"/>
  <c r="C222" i="4"/>
  <c r="J222" i="4"/>
  <c r="B223" i="4"/>
  <c r="C223" i="4"/>
  <c r="J223" i="4"/>
  <c r="B224" i="4"/>
  <c r="C224" i="4"/>
  <c r="J224" i="4"/>
  <c r="B225" i="4"/>
  <c r="C225" i="4"/>
  <c r="J225" i="4"/>
  <c r="B226" i="4"/>
  <c r="C226" i="4"/>
  <c r="J226" i="4"/>
  <c r="B227" i="4"/>
  <c r="C227" i="4"/>
  <c r="J227" i="4"/>
  <c r="B228" i="4"/>
  <c r="C228" i="4"/>
  <c r="J228" i="4"/>
  <c r="B229" i="4"/>
  <c r="C229" i="4"/>
  <c r="J229" i="4"/>
  <c r="B230" i="4"/>
  <c r="C230" i="4"/>
  <c r="J230" i="4"/>
  <c r="B231" i="4"/>
  <c r="C231" i="4"/>
  <c r="J231" i="4"/>
  <c r="B232" i="4"/>
  <c r="C232" i="4"/>
  <c r="J232" i="4"/>
  <c r="B233" i="4"/>
  <c r="C233" i="4"/>
  <c r="J233" i="4"/>
  <c r="B234" i="4"/>
  <c r="C234" i="4"/>
  <c r="J234" i="4"/>
  <c r="B235" i="4"/>
  <c r="C235" i="4"/>
  <c r="J235" i="4"/>
  <c r="B236" i="4"/>
  <c r="C236" i="4"/>
  <c r="J236" i="4"/>
  <c r="B237" i="4"/>
  <c r="C237" i="4"/>
  <c r="J237" i="4"/>
  <c r="B238" i="4"/>
  <c r="C238" i="4"/>
  <c r="J238" i="4"/>
  <c r="B239" i="4"/>
  <c r="C239" i="4"/>
  <c r="J239" i="4"/>
  <c r="B240" i="4"/>
  <c r="C240" i="4"/>
  <c r="J240" i="4"/>
  <c r="B241" i="4"/>
  <c r="C241" i="4"/>
  <c r="J241" i="4"/>
  <c r="B242" i="4"/>
  <c r="C242" i="4"/>
  <c r="J242" i="4"/>
  <c r="B243" i="4"/>
  <c r="C243" i="4"/>
  <c r="J243" i="4"/>
  <c r="B244" i="4"/>
  <c r="C244" i="4"/>
  <c r="J244" i="4"/>
  <c r="B245" i="4"/>
  <c r="C245" i="4"/>
  <c r="J245" i="4"/>
  <c r="B246" i="4"/>
  <c r="C246" i="4"/>
  <c r="J246" i="4"/>
  <c r="B247" i="4"/>
  <c r="C247" i="4"/>
  <c r="J247" i="4"/>
  <c r="B248" i="4"/>
  <c r="C248" i="4"/>
  <c r="J248" i="4"/>
  <c r="B249" i="4"/>
  <c r="C249" i="4"/>
  <c r="J249" i="4"/>
  <c r="B250" i="4"/>
  <c r="C250" i="4"/>
  <c r="J250" i="4"/>
  <c r="B251" i="4"/>
  <c r="C251" i="4"/>
  <c r="J251" i="4"/>
  <c r="B252" i="4"/>
  <c r="C252" i="4"/>
  <c r="J252" i="4"/>
  <c r="B253" i="4"/>
  <c r="C253" i="4"/>
  <c r="J253" i="4"/>
  <c r="B254" i="4"/>
  <c r="C254" i="4"/>
  <c r="J254" i="4"/>
  <c r="B255" i="4"/>
  <c r="C255" i="4"/>
  <c r="J255" i="4"/>
  <c r="B256" i="4"/>
  <c r="C256" i="4"/>
  <c r="J256" i="4"/>
  <c r="B257" i="4"/>
  <c r="C257" i="4"/>
  <c r="J257" i="4"/>
  <c r="B258" i="4"/>
  <c r="C258" i="4"/>
  <c r="J258" i="4"/>
  <c r="B259" i="4"/>
  <c r="C259" i="4"/>
  <c r="J259" i="4"/>
  <c r="B260" i="4"/>
  <c r="C260" i="4"/>
  <c r="J260" i="4"/>
  <c r="B261" i="4"/>
  <c r="C261" i="4"/>
  <c r="J261" i="4"/>
  <c r="B262" i="4"/>
  <c r="C262" i="4"/>
  <c r="J262" i="4"/>
  <c r="B263" i="4"/>
  <c r="C263" i="4"/>
  <c r="J263" i="4"/>
  <c r="B264" i="4"/>
  <c r="C264" i="4"/>
  <c r="J264" i="4"/>
  <c r="B265" i="4"/>
  <c r="C265" i="4"/>
  <c r="J265" i="4"/>
  <c r="B266" i="4"/>
  <c r="C266" i="4"/>
  <c r="J266" i="4"/>
  <c r="B267" i="4"/>
  <c r="C267" i="4"/>
  <c r="J267" i="4"/>
  <c r="B268" i="4"/>
  <c r="C268" i="4"/>
  <c r="J268" i="4"/>
  <c r="B269" i="4"/>
  <c r="C269" i="4"/>
  <c r="J269" i="4"/>
  <c r="B270" i="4"/>
  <c r="C270" i="4"/>
  <c r="J270" i="4"/>
  <c r="B271" i="4"/>
  <c r="C271" i="4"/>
  <c r="J271" i="4"/>
  <c r="B272" i="4"/>
  <c r="C272" i="4"/>
  <c r="J272" i="4"/>
  <c r="B273" i="4"/>
  <c r="C273" i="4"/>
  <c r="J273" i="4"/>
  <c r="B274" i="4"/>
  <c r="C274" i="4"/>
  <c r="J274" i="4"/>
  <c r="B275" i="4"/>
  <c r="C275" i="4"/>
  <c r="J275" i="4"/>
  <c r="B276" i="4"/>
  <c r="C276" i="4"/>
  <c r="J276" i="4"/>
  <c r="B277" i="4"/>
  <c r="C277" i="4"/>
  <c r="J277" i="4"/>
  <c r="B278" i="4"/>
  <c r="C278" i="4"/>
  <c r="J278" i="4"/>
  <c r="B279" i="4"/>
  <c r="C279" i="4"/>
  <c r="J279" i="4"/>
  <c r="B280" i="4"/>
  <c r="C280" i="4"/>
  <c r="J280" i="4"/>
  <c r="B281" i="4"/>
  <c r="C281" i="4"/>
  <c r="J281" i="4"/>
  <c r="B282" i="4"/>
  <c r="C282" i="4"/>
  <c r="J282" i="4"/>
  <c r="B283" i="4"/>
  <c r="C283" i="4"/>
  <c r="J283" i="4"/>
  <c r="B284" i="4"/>
  <c r="C284" i="4"/>
  <c r="J284" i="4"/>
  <c r="B285" i="4"/>
  <c r="C285" i="4"/>
  <c r="J285" i="4"/>
  <c r="B286" i="4"/>
  <c r="C286" i="4"/>
  <c r="J286" i="4"/>
  <c r="B287" i="4"/>
  <c r="C287" i="4"/>
  <c r="J287" i="4"/>
  <c r="B288" i="4"/>
  <c r="C288" i="4"/>
  <c r="J288" i="4"/>
  <c r="B289" i="4"/>
  <c r="C289" i="4"/>
  <c r="J289" i="4"/>
  <c r="B290" i="4"/>
  <c r="C290" i="4"/>
  <c r="J290" i="4"/>
  <c r="B291" i="4"/>
  <c r="C291" i="4"/>
  <c r="J291" i="4"/>
  <c r="B292" i="4"/>
  <c r="C292" i="4"/>
  <c r="J292" i="4"/>
  <c r="B293" i="4"/>
  <c r="C293" i="4"/>
  <c r="J293" i="4"/>
  <c r="B294" i="4"/>
  <c r="C294" i="4"/>
  <c r="J294" i="4"/>
  <c r="B295" i="4"/>
  <c r="C295" i="4"/>
  <c r="J295" i="4"/>
  <c r="B296" i="4"/>
  <c r="C296" i="4"/>
  <c r="J296" i="4"/>
  <c r="B297" i="4"/>
  <c r="C297" i="4"/>
  <c r="J297" i="4"/>
  <c r="B298" i="4"/>
  <c r="C298" i="4"/>
  <c r="J298" i="4"/>
  <c r="B299" i="4"/>
  <c r="C299" i="4"/>
  <c r="J299" i="4"/>
  <c r="B300" i="4"/>
  <c r="C300" i="4"/>
  <c r="J300" i="4"/>
  <c r="B301" i="4"/>
  <c r="C301" i="4"/>
  <c r="J301" i="4"/>
  <c r="B302" i="4"/>
  <c r="C302" i="4"/>
  <c r="J302" i="4"/>
  <c r="B303" i="4"/>
  <c r="C303" i="4"/>
  <c r="J303" i="4"/>
  <c r="B304" i="4"/>
  <c r="C304" i="4"/>
  <c r="J304" i="4"/>
  <c r="B305" i="4"/>
  <c r="C305" i="4"/>
  <c r="J305" i="4"/>
  <c r="B306" i="4"/>
  <c r="C306" i="4"/>
  <c r="J306" i="4"/>
  <c r="B307" i="4"/>
  <c r="C307" i="4"/>
  <c r="J307" i="4"/>
  <c r="B308" i="4"/>
  <c r="C308" i="4"/>
  <c r="J308" i="4"/>
  <c r="B309" i="4"/>
  <c r="C309" i="4"/>
  <c r="J309" i="4"/>
  <c r="B310" i="4"/>
  <c r="C310" i="4"/>
  <c r="J310" i="4"/>
  <c r="B311" i="4"/>
  <c r="C311" i="4"/>
  <c r="J311" i="4"/>
  <c r="B312" i="4"/>
  <c r="C312" i="4"/>
  <c r="J312" i="4"/>
  <c r="B313" i="4"/>
  <c r="C313" i="4"/>
  <c r="J313" i="4"/>
  <c r="B314" i="4"/>
  <c r="C314" i="4"/>
  <c r="J314" i="4"/>
  <c r="B315" i="4"/>
  <c r="C315" i="4"/>
  <c r="J315" i="4"/>
  <c r="B316" i="4"/>
  <c r="C316" i="4"/>
  <c r="J316" i="4"/>
  <c r="B317" i="4"/>
  <c r="C317" i="4"/>
  <c r="J317" i="4"/>
  <c r="B318" i="4"/>
  <c r="C318" i="4"/>
  <c r="J318" i="4"/>
  <c r="B319" i="4"/>
  <c r="C319" i="4"/>
  <c r="J319" i="4"/>
  <c r="B320" i="4"/>
  <c r="C320" i="4"/>
  <c r="J320" i="4"/>
  <c r="B321" i="4"/>
  <c r="C321" i="4"/>
  <c r="J321" i="4"/>
  <c r="B322" i="4"/>
  <c r="C322" i="4"/>
  <c r="J322" i="4"/>
  <c r="B323" i="4"/>
  <c r="C323" i="4"/>
  <c r="J323" i="4"/>
  <c r="B324" i="4"/>
  <c r="C324" i="4"/>
  <c r="J324" i="4"/>
  <c r="B325" i="4"/>
  <c r="C325" i="4"/>
  <c r="J325" i="4"/>
  <c r="B326" i="4"/>
  <c r="C326" i="4"/>
  <c r="J326" i="4"/>
  <c r="B327" i="4"/>
  <c r="C327" i="4"/>
  <c r="J327" i="4"/>
  <c r="B328" i="4"/>
  <c r="C328" i="4"/>
  <c r="J328" i="4"/>
  <c r="B329" i="4"/>
  <c r="C329" i="4"/>
  <c r="J329" i="4"/>
  <c r="B330" i="4"/>
  <c r="C330" i="4"/>
  <c r="J330" i="4"/>
  <c r="B331" i="4"/>
  <c r="C331" i="4"/>
  <c r="J331" i="4"/>
  <c r="B332" i="4"/>
  <c r="C332" i="4"/>
  <c r="J332" i="4"/>
  <c r="B333" i="4"/>
  <c r="C333" i="4"/>
  <c r="J333" i="4"/>
  <c r="B334" i="4"/>
  <c r="C334" i="4"/>
  <c r="J334" i="4"/>
  <c r="B335" i="4"/>
  <c r="C335" i="4"/>
  <c r="J335" i="4"/>
  <c r="B336" i="4"/>
  <c r="C336" i="4"/>
  <c r="J336" i="4"/>
  <c r="B337" i="4"/>
  <c r="C337" i="4"/>
  <c r="J337" i="4"/>
  <c r="B338" i="4"/>
  <c r="C338" i="4"/>
  <c r="J338" i="4"/>
  <c r="B339" i="4"/>
  <c r="C339" i="4"/>
  <c r="J339" i="4"/>
  <c r="B340" i="4"/>
  <c r="C340" i="4"/>
  <c r="J340" i="4"/>
  <c r="B341" i="4"/>
  <c r="C341" i="4"/>
  <c r="J341" i="4"/>
  <c r="B342" i="4"/>
  <c r="C342" i="4"/>
  <c r="J342" i="4"/>
  <c r="B343" i="4"/>
  <c r="C343" i="4"/>
  <c r="J343" i="4"/>
  <c r="B344" i="4"/>
  <c r="C344" i="4"/>
  <c r="J344" i="4"/>
  <c r="B345" i="4"/>
  <c r="C345" i="4"/>
  <c r="J345" i="4"/>
  <c r="B346" i="4"/>
  <c r="C346" i="4"/>
  <c r="J346" i="4"/>
  <c r="B347" i="4"/>
  <c r="C347" i="4"/>
  <c r="J347" i="4"/>
  <c r="B348" i="4"/>
  <c r="C348" i="4"/>
  <c r="J348" i="4"/>
  <c r="B349" i="4"/>
  <c r="C349" i="4"/>
  <c r="J349" i="4"/>
  <c r="B350" i="4"/>
  <c r="C350" i="4"/>
  <c r="J350" i="4"/>
  <c r="B351" i="4"/>
  <c r="C351" i="4"/>
  <c r="J351" i="4"/>
  <c r="B352" i="4"/>
  <c r="C352" i="4"/>
  <c r="J352" i="4"/>
  <c r="B353" i="4"/>
  <c r="C353" i="4"/>
  <c r="J353" i="4"/>
  <c r="B354" i="4"/>
  <c r="C354" i="4"/>
  <c r="J354" i="4"/>
  <c r="B355" i="4"/>
  <c r="C355" i="4"/>
  <c r="J355" i="4"/>
  <c r="B356" i="4"/>
  <c r="C356" i="4"/>
  <c r="J356" i="4"/>
  <c r="B357" i="4"/>
  <c r="C357" i="4"/>
  <c r="J357" i="4"/>
  <c r="B358" i="4"/>
  <c r="C358" i="4"/>
  <c r="J358" i="4"/>
  <c r="B359" i="4"/>
  <c r="C359" i="4"/>
  <c r="J359" i="4"/>
  <c r="B360" i="4"/>
  <c r="C360" i="4"/>
  <c r="J360" i="4"/>
  <c r="B361" i="4"/>
  <c r="C361" i="4"/>
  <c r="J361" i="4"/>
  <c r="B362" i="4"/>
  <c r="C362" i="4"/>
  <c r="J362" i="4"/>
  <c r="B363" i="4"/>
  <c r="C363" i="4"/>
  <c r="J363" i="4"/>
  <c r="B364" i="4"/>
  <c r="C364" i="4"/>
  <c r="J364" i="4"/>
  <c r="B365" i="4"/>
  <c r="C365" i="4"/>
  <c r="J365" i="4"/>
  <c r="B366" i="4"/>
  <c r="C366" i="4"/>
  <c r="J366" i="4"/>
  <c r="B367" i="4"/>
  <c r="C367" i="4"/>
  <c r="J367" i="4"/>
  <c r="B368" i="4"/>
  <c r="C368" i="4"/>
  <c r="J368" i="4"/>
  <c r="B369" i="4"/>
  <c r="C369" i="4"/>
  <c r="J369" i="4"/>
  <c r="B370" i="4"/>
  <c r="C370" i="4"/>
  <c r="J370" i="4"/>
  <c r="B371" i="4"/>
  <c r="C371" i="4"/>
  <c r="J371" i="4"/>
  <c r="B372" i="4"/>
  <c r="C372" i="4"/>
  <c r="J372" i="4"/>
  <c r="B373" i="4"/>
  <c r="C373" i="4"/>
  <c r="J373" i="4"/>
  <c r="B374" i="4"/>
  <c r="C374" i="4"/>
  <c r="J374" i="4"/>
  <c r="B375" i="4"/>
  <c r="C375" i="4"/>
  <c r="J375" i="4"/>
  <c r="B376" i="4"/>
  <c r="C376" i="4"/>
  <c r="J376" i="4"/>
  <c r="B377" i="4"/>
  <c r="C377" i="4"/>
  <c r="J377" i="4"/>
  <c r="B378" i="4"/>
  <c r="C378" i="4"/>
  <c r="J378" i="4"/>
  <c r="B379" i="4"/>
  <c r="C379" i="4"/>
  <c r="J379" i="4"/>
  <c r="C8" i="2"/>
  <c r="X8" i="2"/>
  <c r="AD8" i="2"/>
  <c r="C9" i="2"/>
  <c r="X9" i="2"/>
  <c r="AD9" i="2"/>
  <c r="C10" i="2"/>
  <c r="X10" i="2"/>
  <c r="AD10" i="2"/>
  <c r="C11" i="2"/>
  <c r="X11" i="2"/>
  <c r="AD11" i="2"/>
  <c r="C12" i="2"/>
  <c r="X12" i="2"/>
  <c r="AD12" i="2"/>
  <c r="C13" i="2"/>
  <c r="X13" i="2"/>
  <c r="AD13" i="2"/>
  <c r="C14" i="2"/>
  <c r="X14" i="2"/>
  <c r="AD14" i="2"/>
  <c r="C15" i="2"/>
  <c r="X15" i="2"/>
  <c r="AD15" i="2"/>
  <c r="C16" i="2"/>
  <c r="X16" i="2"/>
  <c r="AD16" i="2"/>
  <c r="C17" i="2"/>
  <c r="X17" i="2"/>
  <c r="AD17" i="2"/>
  <c r="C18" i="2"/>
  <c r="X18" i="2"/>
  <c r="AD18" i="2"/>
  <c r="C19" i="2"/>
  <c r="X19" i="2"/>
  <c r="AD19" i="2"/>
  <c r="C20" i="2"/>
  <c r="X20" i="2"/>
  <c r="AD20" i="2"/>
  <c r="C21" i="2"/>
  <c r="X21" i="2"/>
  <c r="AD21" i="2"/>
  <c r="C22" i="2"/>
  <c r="X22" i="2"/>
  <c r="AD22" i="2"/>
  <c r="C23" i="2"/>
  <c r="X23" i="2"/>
  <c r="AD23" i="2"/>
  <c r="C24" i="2"/>
  <c r="X24" i="2"/>
  <c r="AD24" i="2"/>
  <c r="C25" i="2"/>
  <c r="X25" i="2"/>
  <c r="AD25" i="2"/>
  <c r="C26" i="2"/>
  <c r="X26" i="2"/>
  <c r="AD26" i="2"/>
  <c r="C27" i="2"/>
  <c r="X27" i="2"/>
  <c r="AD27" i="2"/>
  <c r="C28" i="2"/>
  <c r="X28" i="2"/>
  <c r="AD28" i="2"/>
  <c r="C29" i="2"/>
  <c r="X29" i="2"/>
  <c r="AD29" i="2"/>
  <c r="C30" i="2"/>
  <c r="X30" i="2"/>
  <c r="AD30" i="2"/>
  <c r="C31" i="2"/>
  <c r="X31" i="2"/>
  <c r="AD31" i="2"/>
  <c r="C32" i="2"/>
  <c r="X32" i="2"/>
  <c r="AD32" i="2"/>
  <c r="C33" i="2"/>
  <c r="X33" i="2"/>
  <c r="AD33" i="2"/>
  <c r="C34" i="2"/>
  <c r="X34" i="2"/>
  <c r="AD34" i="2"/>
  <c r="C35" i="2"/>
  <c r="X35" i="2"/>
  <c r="AD35" i="2"/>
  <c r="C36" i="2"/>
  <c r="X36" i="2"/>
  <c r="AD36" i="2"/>
  <c r="C37" i="2"/>
  <c r="X37" i="2"/>
  <c r="AD37" i="2"/>
  <c r="C38" i="2"/>
  <c r="X38" i="2"/>
  <c r="AD38" i="2"/>
  <c r="C39" i="2"/>
  <c r="X39" i="2"/>
  <c r="AD39" i="2"/>
  <c r="C40" i="2"/>
  <c r="X40" i="2"/>
  <c r="AD40" i="2"/>
  <c r="C41" i="2"/>
  <c r="X41" i="2"/>
  <c r="AD41" i="2"/>
  <c r="C42" i="2"/>
  <c r="X42" i="2"/>
  <c r="AD42" i="2"/>
  <c r="C43" i="2"/>
  <c r="X43" i="2"/>
  <c r="AD43" i="2"/>
  <c r="C44" i="2"/>
  <c r="X44" i="2"/>
  <c r="AD44" i="2"/>
  <c r="C45" i="2"/>
  <c r="X45" i="2"/>
  <c r="AD45" i="2"/>
  <c r="C46" i="2"/>
  <c r="X46" i="2"/>
  <c r="AD46" i="2"/>
  <c r="C47" i="2"/>
  <c r="X47" i="2"/>
  <c r="AD47" i="2"/>
  <c r="C48" i="2"/>
  <c r="X48" i="2"/>
  <c r="AD48" i="2"/>
  <c r="C49" i="2"/>
  <c r="X49" i="2"/>
  <c r="AD49" i="2"/>
  <c r="C50" i="2"/>
  <c r="X50" i="2"/>
  <c r="AD50" i="2"/>
  <c r="C51" i="2"/>
  <c r="X51" i="2"/>
  <c r="AD51" i="2"/>
  <c r="C52" i="2"/>
  <c r="X52" i="2"/>
  <c r="AD52" i="2"/>
  <c r="C53" i="2"/>
  <c r="X53" i="2"/>
  <c r="AD53" i="2"/>
  <c r="C54" i="2"/>
  <c r="X54" i="2"/>
  <c r="AD54" i="2"/>
  <c r="C55" i="2"/>
  <c r="X55" i="2"/>
  <c r="AD55" i="2"/>
  <c r="C56" i="2"/>
  <c r="X56" i="2"/>
  <c r="AD56" i="2"/>
  <c r="C57" i="2"/>
  <c r="X57" i="2"/>
  <c r="AD57" i="2"/>
  <c r="C58" i="2"/>
  <c r="X58" i="2"/>
  <c r="AD58" i="2"/>
  <c r="C59" i="2"/>
  <c r="X59" i="2"/>
  <c r="AD59" i="2"/>
  <c r="C60" i="2"/>
  <c r="X60" i="2"/>
  <c r="AD60" i="2"/>
  <c r="C61" i="2"/>
  <c r="X61" i="2"/>
  <c r="AD61" i="2"/>
  <c r="C62" i="2"/>
  <c r="X62" i="2"/>
  <c r="AD62" i="2"/>
  <c r="C63" i="2"/>
  <c r="X63" i="2"/>
  <c r="AD63" i="2"/>
  <c r="C64" i="2"/>
  <c r="X64" i="2"/>
  <c r="AD64" i="2"/>
  <c r="C65" i="2"/>
  <c r="X65" i="2"/>
  <c r="AD65" i="2"/>
  <c r="C66" i="2"/>
  <c r="X66" i="2"/>
  <c r="AD66" i="2"/>
  <c r="C67" i="2"/>
  <c r="X67" i="2"/>
  <c r="AD67" i="2"/>
  <c r="C68" i="2"/>
  <c r="X68" i="2"/>
  <c r="AD68" i="2"/>
  <c r="C69" i="2"/>
  <c r="X69" i="2"/>
  <c r="AD69" i="2"/>
  <c r="C70" i="2"/>
  <c r="X70" i="2"/>
  <c r="AD70" i="2"/>
  <c r="C71" i="2"/>
  <c r="X71" i="2"/>
  <c r="AD71" i="2"/>
  <c r="C72" i="2"/>
  <c r="X72" i="2"/>
  <c r="AD72" i="2"/>
  <c r="C73" i="2"/>
  <c r="X73" i="2"/>
  <c r="AD73" i="2"/>
  <c r="C74" i="2"/>
  <c r="X74" i="2"/>
  <c r="AD74" i="2"/>
  <c r="C75" i="2"/>
  <c r="X75" i="2"/>
  <c r="AD75" i="2"/>
  <c r="C76" i="2"/>
  <c r="X76" i="2"/>
  <c r="AD76" i="2"/>
  <c r="C77" i="2"/>
  <c r="X77" i="2"/>
  <c r="AD77" i="2"/>
  <c r="C78" i="2"/>
  <c r="X78" i="2"/>
  <c r="AD78" i="2"/>
  <c r="C79" i="2"/>
  <c r="X79" i="2"/>
  <c r="AD79" i="2"/>
  <c r="C80" i="2"/>
  <c r="X80" i="2"/>
  <c r="AD80" i="2"/>
  <c r="C81" i="2"/>
  <c r="X81" i="2"/>
  <c r="AD81" i="2"/>
  <c r="C82" i="2"/>
  <c r="X82" i="2"/>
  <c r="AD82" i="2"/>
  <c r="C83" i="2"/>
  <c r="X83" i="2"/>
  <c r="AD83" i="2"/>
  <c r="C84" i="2"/>
  <c r="X84" i="2"/>
  <c r="AD84" i="2"/>
  <c r="C85" i="2"/>
  <c r="X85" i="2"/>
  <c r="AD85" i="2"/>
  <c r="C86" i="2"/>
  <c r="X86" i="2"/>
  <c r="AD86" i="2"/>
  <c r="C87" i="2"/>
  <c r="X87" i="2"/>
  <c r="AD87" i="2"/>
  <c r="C88" i="2"/>
  <c r="X88" i="2"/>
  <c r="AD88" i="2"/>
  <c r="C89" i="2"/>
  <c r="X89" i="2"/>
  <c r="AD89" i="2"/>
  <c r="C90" i="2"/>
  <c r="X90" i="2"/>
  <c r="AD90" i="2"/>
  <c r="C91" i="2"/>
  <c r="X91" i="2"/>
  <c r="AD91" i="2"/>
  <c r="C92" i="2"/>
  <c r="X92" i="2"/>
  <c r="AD92" i="2"/>
  <c r="C93" i="2"/>
  <c r="X93" i="2"/>
  <c r="AD93" i="2"/>
  <c r="C94" i="2"/>
  <c r="X94" i="2"/>
  <c r="AD94" i="2"/>
  <c r="C95" i="2"/>
  <c r="X95" i="2"/>
  <c r="AD95" i="2"/>
  <c r="C96" i="2"/>
  <c r="X96" i="2"/>
  <c r="AD96" i="2"/>
  <c r="C97" i="2"/>
  <c r="X97" i="2"/>
  <c r="AD97" i="2"/>
  <c r="C98" i="2"/>
  <c r="X98" i="2"/>
  <c r="AD98" i="2"/>
  <c r="C99" i="2"/>
  <c r="X99" i="2"/>
  <c r="AD99" i="2"/>
  <c r="C100" i="2"/>
  <c r="X100" i="2"/>
  <c r="AD100" i="2"/>
  <c r="C101" i="2"/>
  <c r="X101" i="2"/>
  <c r="AD101" i="2"/>
  <c r="C102" i="2"/>
  <c r="X102" i="2"/>
  <c r="AD102" i="2"/>
  <c r="C103" i="2"/>
  <c r="X103" i="2"/>
  <c r="AD103" i="2"/>
  <c r="C104" i="2"/>
  <c r="X104" i="2"/>
  <c r="AD104" i="2"/>
  <c r="C105" i="2"/>
  <c r="X105" i="2"/>
  <c r="AD105" i="2"/>
  <c r="C106" i="2"/>
  <c r="X106" i="2"/>
  <c r="AD106" i="2"/>
  <c r="C107" i="2"/>
  <c r="X107" i="2"/>
  <c r="AD107" i="2"/>
  <c r="C108" i="2"/>
  <c r="X108" i="2"/>
  <c r="AD108" i="2"/>
  <c r="C109" i="2"/>
  <c r="X109" i="2"/>
  <c r="AD109" i="2"/>
  <c r="C110" i="2"/>
  <c r="X110" i="2"/>
  <c r="AD110" i="2"/>
  <c r="C111" i="2"/>
  <c r="X111" i="2"/>
  <c r="AD111" i="2"/>
  <c r="C112" i="2"/>
  <c r="X112" i="2"/>
  <c r="AD112" i="2"/>
  <c r="C113" i="2"/>
  <c r="X113" i="2"/>
  <c r="AD113" i="2"/>
  <c r="C114" i="2"/>
  <c r="X114" i="2"/>
  <c r="AD114" i="2"/>
  <c r="C115" i="2"/>
  <c r="X115" i="2"/>
  <c r="AD115" i="2"/>
  <c r="C116" i="2"/>
  <c r="X116" i="2"/>
  <c r="AD116" i="2"/>
  <c r="C117" i="2"/>
  <c r="X117" i="2"/>
  <c r="AD117" i="2"/>
  <c r="C118" i="2"/>
  <c r="X118" i="2"/>
  <c r="AD118" i="2"/>
  <c r="C119" i="2"/>
  <c r="X119" i="2"/>
  <c r="AD119" i="2"/>
  <c r="C120" i="2"/>
  <c r="X120" i="2"/>
  <c r="AD120" i="2"/>
  <c r="C121" i="2"/>
  <c r="X121" i="2"/>
  <c r="AD121" i="2"/>
  <c r="C122" i="2"/>
  <c r="X122" i="2"/>
  <c r="AD122" i="2"/>
  <c r="C123" i="2"/>
  <c r="X123" i="2"/>
  <c r="AD123" i="2"/>
  <c r="C124" i="2"/>
  <c r="X124" i="2"/>
  <c r="AD124" i="2"/>
  <c r="C125" i="2"/>
  <c r="X125" i="2"/>
  <c r="AD125" i="2"/>
  <c r="C126" i="2"/>
  <c r="X126" i="2"/>
  <c r="AD126" i="2"/>
  <c r="C127" i="2"/>
  <c r="X127" i="2"/>
  <c r="AD127" i="2"/>
  <c r="C128" i="2"/>
  <c r="X128" i="2"/>
  <c r="AD128" i="2"/>
  <c r="C129" i="2"/>
  <c r="X129" i="2"/>
  <c r="AD129" i="2"/>
  <c r="C130" i="2"/>
  <c r="X130" i="2"/>
  <c r="AD130" i="2"/>
  <c r="C131" i="2"/>
  <c r="X131" i="2"/>
  <c r="AD131" i="2"/>
  <c r="C132" i="2"/>
  <c r="X132" i="2"/>
  <c r="AD132" i="2"/>
  <c r="C133" i="2"/>
  <c r="X133" i="2"/>
  <c r="AD133" i="2"/>
  <c r="C134" i="2"/>
  <c r="X134" i="2"/>
  <c r="AD134" i="2"/>
  <c r="C135" i="2"/>
  <c r="X135" i="2"/>
  <c r="AD135" i="2"/>
  <c r="C136" i="2"/>
  <c r="X136" i="2"/>
  <c r="AD136" i="2"/>
  <c r="C137" i="2"/>
  <c r="X137" i="2"/>
  <c r="AD137" i="2"/>
  <c r="C138" i="2"/>
  <c r="X138" i="2"/>
  <c r="AD138" i="2"/>
  <c r="C139" i="2"/>
  <c r="X139" i="2"/>
  <c r="AD139" i="2"/>
  <c r="C140" i="2"/>
  <c r="X140" i="2"/>
  <c r="AD140" i="2"/>
  <c r="C141" i="2"/>
  <c r="X141" i="2"/>
  <c r="AD141" i="2"/>
  <c r="C142" i="2"/>
  <c r="X142" i="2"/>
  <c r="AD142" i="2"/>
  <c r="C143" i="2"/>
  <c r="X143" i="2"/>
  <c r="AD143" i="2"/>
  <c r="C144" i="2"/>
  <c r="X144" i="2"/>
  <c r="AD144" i="2"/>
  <c r="C145" i="2"/>
  <c r="X145" i="2"/>
  <c r="AD145" i="2"/>
  <c r="C146" i="2"/>
  <c r="X146" i="2"/>
  <c r="AD146" i="2"/>
  <c r="C147" i="2"/>
  <c r="X147" i="2"/>
  <c r="AD147" i="2"/>
  <c r="C148" i="2"/>
  <c r="X148" i="2"/>
  <c r="AD148" i="2"/>
  <c r="C149" i="2"/>
  <c r="X149" i="2"/>
  <c r="AD149" i="2"/>
  <c r="C150" i="2"/>
  <c r="X150" i="2"/>
  <c r="AD150" i="2"/>
  <c r="C151" i="2"/>
  <c r="X151" i="2"/>
  <c r="AD151" i="2"/>
  <c r="C152" i="2"/>
  <c r="X152" i="2"/>
  <c r="AD152" i="2"/>
  <c r="C153" i="2"/>
  <c r="X153" i="2"/>
  <c r="AD153" i="2"/>
  <c r="C154" i="2"/>
  <c r="X154" i="2"/>
  <c r="AD154" i="2"/>
  <c r="C155" i="2"/>
  <c r="X155" i="2"/>
  <c r="AD155" i="2"/>
  <c r="C156" i="2"/>
  <c r="X156" i="2"/>
  <c r="AD156" i="2"/>
  <c r="C157" i="2"/>
  <c r="X157" i="2"/>
  <c r="AD157" i="2"/>
  <c r="C158" i="2"/>
  <c r="X158" i="2"/>
  <c r="AD158" i="2"/>
  <c r="C159" i="2"/>
  <c r="X159" i="2"/>
  <c r="AD159" i="2"/>
  <c r="C160" i="2"/>
  <c r="X160" i="2"/>
  <c r="AD160" i="2"/>
  <c r="C161" i="2"/>
  <c r="X161" i="2"/>
  <c r="AD161" i="2"/>
  <c r="C162" i="2"/>
  <c r="X162" i="2"/>
  <c r="AD162" i="2"/>
  <c r="C163" i="2"/>
  <c r="X163" i="2"/>
  <c r="AD163" i="2"/>
  <c r="C164" i="2"/>
  <c r="X164" i="2"/>
  <c r="AD164" i="2"/>
  <c r="C165" i="2"/>
  <c r="X165" i="2"/>
  <c r="AD165" i="2"/>
  <c r="C166" i="2"/>
  <c r="X166" i="2"/>
  <c r="AD166" i="2"/>
  <c r="C167" i="2"/>
  <c r="X167" i="2"/>
  <c r="AD167" i="2"/>
  <c r="C168" i="2"/>
  <c r="X168" i="2"/>
  <c r="AD168" i="2"/>
  <c r="C169" i="2"/>
  <c r="X169" i="2"/>
  <c r="AD169" i="2"/>
  <c r="C170" i="2"/>
  <c r="X170" i="2"/>
  <c r="AD170" i="2"/>
  <c r="C171" i="2"/>
  <c r="X171" i="2"/>
  <c r="AD171" i="2"/>
  <c r="C172" i="2"/>
  <c r="X172" i="2"/>
  <c r="AD172" i="2"/>
  <c r="C173" i="2"/>
  <c r="X173" i="2"/>
  <c r="AD173" i="2"/>
  <c r="C174" i="2"/>
  <c r="X174" i="2"/>
  <c r="AD174" i="2"/>
  <c r="C175" i="2"/>
  <c r="X175" i="2"/>
  <c r="AD175" i="2"/>
  <c r="C176" i="2"/>
  <c r="X176" i="2"/>
  <c r="AD176" i="2"/>
  <c r="C177" i="2"/>
  <c r="X177" i="2"/>
  <c r="AD177" i="2"/>
  <c r="C178" i="2"/>
  <c r="X178" i="2"/>
  <c r="AD178" i="2"/>
  <c r="C179" i="2"/>
  <c r="X179" i="2"/>
  <c r="AD179" i="2"/>
  <c r="C180" i="2"/>
  <c r="X180" i="2"/>
  <c r="AD180" i="2"/>
  <c r="C181" i="2"/>
  <c r="X181" i="2"/>
  <c r="AD181" i="2"/>
  <c r="C182" i="2"/>
  <c r="X182" i="2"/>
  <c r="AD182" i="2"/>
  <c r="C183" i="2"/>
  <c r="X183" i="2"/>
  <c r="AD183" i="2"/>
  <c r="C184" i="2"/>
  <c r="X184" i="2"/>
  <c r="AD184" i="2"/>
  <c r="C185" i="2"/>
  <c r="X185" i="2"/>
  <c r="AD185" i="2"/>
  <c r="C186" i="2"/>
  <c r="X186" i="2"/>
  <c r="AD186" i="2"/>
  <c r="C187" i="2"/>
  <c r="X187" i="2"/>
  <c r="AD187" i="2"/>
  <c r="C188" i="2"/>
  <c r="X188" i="2"/>
  <c r="AD188" i="2"/>
  <c r="C189" i="2"/>
  <c r="X189" i="2"/>
  <c r="AD189" i="2"/>
  <c r="C190" i="2"/>
  <c r="X190" i="2"/>
  <c r="AD190" i="2"/>
  <c r="C191" i="2"/>
  <c r="X191" i="2"/>
  <c r="AD191" i="2"/>
  <c r="C192" i="2"/>
  <c r="X192" i="2"/>
  <c r="AD192" i="2"/>
  <c r="C193" i="2"/>
  <c r="X193" i="2"/>
  <c r="AD193" i="2"/>
  <c r="C194" i="2"/>
  <c r="X194" i="2"/>
  <c r="AD194" i="2"/>
  <c r="C195" i="2"/>
  <c r="X195" i="2"/>
  <c r="AD195" i="2"/>
  <c r="C196" i="2"/>
  <c r="X196" i="2"/>
  <c r="AD196" i="2"/>
  <c r="C197" i="2"/>
  <c r="X197" i="2"/>
  <c r="AD197" i="2"/>
  <c r="C198" i="2"/>
  <c r="X198" i="2"/>
  <c r="AD198" i="2"/>
  <c r="C199" i="2"/>
  <c r="X199" i="2"/>
  <c r="AD199" i="2"/>
  <c r="C200" i="2"/>
  <c r="X200" i="2"/>
  <c r="AD200" i="2"/>
  <c r="C201" i="2"/>
  <c r="X201" i="2"/>
  <c r="AD201" i="2"/>
  <c r="C202" i="2"/>
  <c r="X202" i="2"/>
  <c r="AD202" i="2"/>
  <c r="C203" i="2"/>
  <c r="X203" i="2"/>
  <c r="AD203" i="2"/>
  <c r="C204" i="2"/>
  <c r="X204" i="2"/>
  <c r="AD204" i="2"/>
  <c r="C205" i="2"/>
  <c r="X205" i="2"/>
  <c r="AD205" i="2"/>
  <c r="C206" i="2"/>
  <c r="X206" i="2"/>
  <c r="AD206" i="2"/>
  <c r="C207" i="2"/>
  <c r="X207" i="2"/>
  <c r="AD207" i="2"/>
  <c r="C208" i="2"/>
  <c r="X208" i="2"/>
  <c r="AD208" i="2"/>
  <c r="C209" i="2"/>
  <c r="X209" i="2"/>
  <c r="AD209" i="2"/>
  <c r="C210" i="2"/>
  <c r="X210" i="2"/>
  <c r="AD210" i="2"/>
  <c r="C211" i="2"/>
  <c r="X211" i="2"/>
  <c r="AD211" i="2"/>
  <c r="C212" i="2"/>
  <c r="X212" i="2"/>
  <c r="AD212" i="2"/>
  <c r="C213" i="2"/>
  <c r="X213" i="2"/>
  <c r="AD213" i="2"/>
  <c r="C214" i="2"/>
  <c r="X214" i="2"/>
  <c r="AD214" i="2"/>
  <c r="C215" i="2"/>
  <c r="X215" i="2"/>
  <c r="AD215" i="2"/>
  <c r="C216" i="2"/>
  <c r="X216" i="2"/>
  <c r="AD216" i="2"/>
  <c r="C217" i="2"/>
  <c r="X217" i="2"/>
  <c r="AD217" i="2"/>
  <c r="C218" i="2"/>
  <c r="X218" i="2"/>
  <c r="AD218" i="2"/>
  <c r="C219" i="2"/>
  <c r="X219" i="2"/>
  <c r="AD219" i="2"/>
  <c r="C220" i="2"/>
  <c r="X220" i="2"/>
  <c r="AD220" i="2"/>
  <c r="C221" i="2"/>
  <c r="X221" i="2"/>
  <c r="AD221" i="2"/>
  <c r="C222" i="2"/>
  <c r="X222" i="2"/>
  <c r="AD222" i="2"/>
  <c r="C223" i="2"/>
  <c r="X223" i="2"/>
  <c r="AD223" i="2"/>
  <c r="C224" i="2"/>
  <c r="X224" i="2"/>
  <c r="AD224" i="2"/>
  <c r="C225" i="2"/>
  <c r="X225" i="2"/>
  <c r="AD225" i="2"/>
  <c r="C226" i="2"/>
  <c r="X226" i="2"/>
  <c r="AD226" i="2"/>
  <c r="C227" i="2"/>
  <c r="X227" i="2"/>
  <c r="AD227" i="2"/>
  <c r="C228" i="2"/>
  <c r="X228" i="2"/>
  <c r="AD228" i="2"/>
  <c r="C229" i="2"/>
  <c r="X229" i="2"/>
  <c r="AD229" i="2"/>
  <c r="C230" i="2"/>
  <c r="X230" i="2"/>
  <c r="AD230" i="2"/>
  <c r="C231" i="2"/>
  <c r="X231" i="2"/>
  <c r="AD231" i="2"/>
  <c r="C232" i="2"/>
  <c r="X232" i="2"/>
  <c r="AD232" i="2"/>
  <c r="C233" i="2"/>
  <c r="X233" i="2"/>
  <c r="AD233" i="2"/>
  <c r="C234" i="2"/>
  <c r="X234" i="2"/>
  <c r="AD234" i="2"/>
  <c r="C235" i="2"/>
  <c r="X235" i="2"/>
  <c r="AD235" i="2"/>
  <c r="C236" i="2"/>
  <c r="X236" i="2"/>
  <c r="AD236" i="2"/>
  <c r="C237" i="2"/>
  <c r="X237" i="2"/>
  <c r="AD237" i="2"/>
  <c r="C238" i="2"/>
  <c r="X238" i="2"/>
  <c r="AD238" i="2"/>
  <c r="C239" i="2"/>
  <c r="X239" i="2"/>
  <c r="AD239" i="2"/>
  <c r="C240" i="2"/>
  <c r="X240" i="2"/>
  <c r="AD240" i="2"/>
  <c r="C241" i="2"/>
  <c r="X241" i="2"/>
  <c r="AD241" i="2"/>
  <c r="C242" i="2"/>
  <c r="X242" i="2"/>
  <c r="AD242" i="2"/>
  <c r="C243" i="2"/>
  <c r="X243" i="2"/>
  <c r="AD243" i="2"/>
  <c r="C244" i="2"/>
  <c r="X244" i="2"/>
  <c r="AD244" i="2"/>
  <c r="C245" i="2"/>
  <c r="X245" i="2"/>
  <c r="AD245" i="2"/>
  <c r="C246" i="2"/>
  <c r="X246" i="2"/>
  <c r="AD246" i="2"/>
  <c r="C247" i="2"/>
  <c r="X247" i="2"/>
  <c r="AD247" i="2"/>
  <c r="C248" i="2"/>
  <c r="X248" i="2"/>
  <c r="AD248" i="2"/>
  <c r="C249" i="2"/>
  <c r="X249" i="2"/>
  <c r="AD249" i="2"/>
  <c r="C250" i="2"/>
  <c r="X250" i="2"/>
  <c r="AD250" i="2"/>
  <c r="C251" i="2"/>
  <c r="X251" i="2"/>
  <c r="AD251" i="2"/>
  <c r="C252" i="2"/>
  <c r="X252" i="2"/>
  <c r="AD252" i="2"/>
  <c r="C253" i="2"/>
  <c r="X253" i="2"/>
  <c r="AD253" i="2"/>
  <c r="C254" i="2"/>
  <c r="X254" i="2"/>
  <c r="AD254" i="2"/>
  <c r="C255" i="2"/>
  <c r="X255" i="2"/>
  <c r="AD255" i="2"/>
  <c r="C256" i="2"/>
  <c r="X256" i="2"/>
  <c r="AD256" i="2"/>
  <c r="C257" i="2"/>
  <c r="X257" i="2"/>
  <c r="AD257" i="2"/>
  <c r="C258" i="2"/>
  <c r="X258" i="2"/>
  <c r="AD258" i="2"/>
  <c r="C259" i="2"/>
  <c r="X259" i="2"/>
  <c r="AD259" i="2"/>
  <c r="C260" i="2"/>
  <c r="X260" i="2"/>
  <c r="AD260" i="2"/>
  <c r="C261" i="2"/>
  <c r="X261" i="2"/>
  <c r="AD261" i="2"/>
  <c r="C262" i="2"/>
  <c r="X262" i="2"/>
  <c r="AD262" i="2"/>
  <c r="C263" i="2"/>
  <c r="X263" i="2"/>
  <c r="AD263" i="2"/>
  <c r="C264" i="2"/>
  <c r="X264" i="2"/>
  <c r="AD264" i="2"/>
  <c r="C265" i="2"/>
  <c r="X265" i="2"/>
  <c r="AD265" i="2"/>
  <c r="C266" i="2"/>
  <c r="X266" i="2"/>
  <c r="AD266" i="2"/>
  <c r="C267" i="2"/>
  <c r="X267" i="2"/>
  <c r="AD267" i="2"/>
  <c r="C268" i="2"/>
  <c r="X268" i="2"/>
  <c r="AD268" i="2"/>
  <c r="C269" i="2"/>
  <c r="X269" i="2"/>
  <c r="AD269" i="2"/>
  <c r="C270" i="2"/>
  <c r="X270" i="2"/>
  <c r="AD270" i="2"/>
  <c r="C271" i="2"/>
  <c r="X271" i="2"/>
  <c r="AD271" i="2"/>
  <c r="C272" i="2"/>
  <c r="X272" i="2"/>
  <c r="AD272" i="2"/>
  <c r="C273" i="2"/>
  <c r="X273" i="2"/>
  <c r="AD273" i="2"/>
  <c r="C274" i="2"/>
  <c r="X274" i="2"/>
  <c r="AD274" i="2"/>
  <c r="C275" i="2"/>
  <c r="X275" i="2"/>
  <c r="AD275" i="2"/>
  <c r="C276" i="2"/>
  <c r="X276" i="2"/>
  <c r="AD276" i="2"/>
  <c r="C277" i="2"/>
  <c r="X277" i="2"/>
  <c r="AD277" i="2"/>
  <c r="C278" i="2"/>
  <c r="X278" i="2"/>
  <c r="AD278" i="2"/>
  <c r="C279" i="2"/>
  <c r="X279" i="2"/>
  <c r="AD279" i="2"/>
  <c r="C280" i="2"/>
  <c r="X280" i="2"/>
  <c r="AD280" i="2"/>
  <c r="C281" i="2"/>
  <c r="X281" i="2"/>
  <c r="AD281" i="2"/>
  <c r="C282" i="2"/>
  <c r="X282" i="2"/>
  <c r="AD282" i="2"/>
  <c r="C283" i="2"/>
  <c r="X283" i="2"/>
  <c r="AD283" i="2"/>
  <c r="C284" i="2"/>
  <c r="X284" i="2"/>
  <c r="AD284" i="2"/>
  <c r="C285" i="2"/>
  <c r="X285" i="2"/>
  <c r="AD285" i="2"/>
  <c r="C286" i="2"/>
  <c r="X286" i="2"/>
  <c r="AD286" i="2"/>
  <c r="C287" i="2"/>
  <c r="X287" i="2"/>
  <c r="AD287" i="2"/>
  <c r="C288" i="2"/>
  <c r="X288" i="2"/>
  <c r="AD288" i="2"/>
  <c r="C289" i="2"/>
  <c r="X289" i="2"/>
  <c r="AD289" i="2"/>
  <c r="C290" i="2"/>
  <c r="X290" i="2"/>
  <c r="AD290" i="2"/>
  <c r="C291" i="2"/>
  <c r="X291" i="2"/>
  <c r="AD291" i="2"/>
  <c r="C292" i="2"/>
  <c r="X292" i="2"/>
  <c r="AD292" i="2"/>
  <c r="C293" i="2"/>
  <c r="X293" i="2"/>
  <c r="AD293" i="2"/>
  <c r="C294" i="2"/>
  <c r="X294" i="2"/>
  <c r="AD294" i="2"/>
  <c r="C295" i="2"/>
  <c r="X295" i="2"/>
  <c r="AD295" i="2"/>
  <c r="C296" i="2"/>
  <c r="X296" i="2"/>
  <c r="AD296" i="2"/>
  <c r="C297" i="2"/>
  <c r="X297" i="2"/>
  <c r="AD297" i="2"/>
  <c r="C298" i="2"/>
  <c r="X298" i="2"/>
  <c r="AD298" i="2"/>
  <c r="C299" i="2"/>
  <c r="X299" i="2"/>
  <c r="AD299" i="2"/>
  <c r="C300" i="2"/>
  <c r="X300" i="2"/>
  <c r="AD300" i="2"/>
  <c r="C301" i="2"/>
  <c r="X301" i="2"/>
  <c r="AD301" i="2"/>
  <c r="C302" i="2"/>
  <c r="X302" i="2"/>
  <c r="AD302" i="2"/>
  <c r="C303" i="2"/>
  <c r="X303" i="2"/>
  <c r="AD303" i="2"/>
  <c r="C304" i="2"/>
  <c r="X304" i="2"/>
  <c r="AD304" i="2"/>
  <c r="C305" i="2"/>
  <c r="X305" i="2"/>
  <c r="AD305" i="2"/>
  <c r="C306" i="2"/>
  <c r="X306" i="2"/>
  <c r="AD306" i="2"/>
  <c r="C307" i="2"/>
  <c r="X307" i="2"/>
  <c r="AD307" i="2"/>
  <c r="C308" i="2"/>
  <c r="X308" i="2"/>
  <c r="AD308" i="2"/>
  <c r="C309" i="2"/>
  <c r="X309" i="2"/>
  <c r="AD309" i="2"/>
  <c r="C310" i="2"/>
  <c r="X310" i="2"/>
  <c r="AD310" i="2"/>
  <c r="C311" i="2"/>
  <c r="X311" i="2"/>
  <c r="AD311" i="2"/>
  <c r="C312" i="2"/>
  <c r="X312" i="2"/>
  <c r="AD312" i="2"/>
  <c r="C313" i="2"/>
  <c r="X313" i="2"/>
  <c r="AD313" i="2"/>
  <c r="C314" i="2"/>
  <c r="X314" i="2"/>
  <c r="AD314" i="2"/>
  <c r="C315" i="2"/>
  <c r="X315" i="2"/>
  <c r="AD315" i="2"/>
  <c r="C316" i="2"/>
  <c r="X316" i="2"/>
  <c r="AD316" i="2"/>
  <c r="C317" i="2"/>
  <c r="X317" i="2"/>
  <c r="AD317" i="2"/>
  <c r="C318" i="2"/>
  <c r="X318" i="2"/>
  <c r="AD318" i="2"/>
  <c r="C319" i="2"/>
  <c r="X319" i="2"/>
  <c r="AD319" i="2"/>
  <c r="C320" i="2"/>
  <c r="X320" i="2"/>
  <c r="AD320" i="2"/>
  <c r="C321" i="2"/>
  <c r="X321" i="2"/>
  <c r="AD321" i="2"/>
  <c r="C322" i="2"/>
  <c r="X322" i="2"/>
  <c r="AD322" i="2"/>
  <c r="C323" i="2"/>
  <c r="X323" i="2"/>
  <c r="AD323" i="2"/>
  <c r="C324" i="2"/>
  <c r="X324" i="2"/>
  <c r="AD324" i="2"/>
  <c r="C325" i="2"/>
  <c r="X325" i="2"/>
  <c r="AD325" i="2"/>
  <c r="C326" i="2"/>
  <c r="X326" i="2"/>
  <c r="AD326" i="2"/>
  <c r="C327" i="2"/>
  <c r="X327" i="2"/>
  <c r="AD327" i="2"/>
  <c r="C328" i="2"/>
  <c r="X328" i="2"/>
  <c r="AD328" i="2"/>
  <c r="C329" i="2"/>
  <c r="X329" i="2"/>
  <c r="AD329" i="2"/>
  <c r="C330" i="2"/>
  <c r="X330" i="2"/>
  <c r="AD330" i="2"/>
  <c r="C331" i="2"/>
  <c r="X331" i="2"/>
  <c r="AD331" i="2"/>
  <c r="C332" i="2"/>
  <c r="X332" i="2"/>
  <c r="AD332" i="2"/>
  <c r="C333" i="2"/>
  <c r="X333" i="2"/>
  <c r="AD333" i="2"/>
  <c r="C334" i="2"/>
  <c r="X334" i="2"/>
  <c r="AD334" i="2"/>
  <c r="C335" i="2"/>
  <c r="X335" i="2"/>
  <c r="AD335" i="2"/>
  <c r="C336" i="2"/>
  <c r="X336" i="2"/>
  <c r="AD336" i="2"/>
  <c r="C337" i="2"/>
  <c r="X337" i="2"/>
  <c r="AD337" i="2"/>
  <c r="C338" i="2"/>
  <c r="X338" i="2"/>
  <c r="AD338" i="2"/>
  <c r="C339" i="2"/>
  <c r="X339" i="2"/>
  <c r="AD339" i="2"/>
  <c r="C340" i="2"/>
  <c r="X340" i="2"/>
  <c r="AD340" i="2"/>
  <c r="C341" i="2"/>
  <c r="X341" i="2"/>
  <c r="AD341" i="2"/>
  <c r="C342" i="2"/>
  <c r="X342" i="2"/>
  <c r="AD342" i="2"/>
  <c r="C343" i="2"/>
  <c r="X343" i="2"/>
  <c r="AD343" i="2"/>
  <c r="C344" i="2"/>
  <c r="X344" i="2"/>
  <c r="AD344" i="2"/>
  <c r="C345" i="2"/>
  <c r="X345" i="2"/>
  <c r="AD345" i="2"/>
  <c r="C346" i="2"/>
  <c r="X346" i="2"/>
  <c r="AD346" i="2"/>
  <c r="C347" i="2"/>
  <c r="X347" i="2"/>
  <c r="AD347" i="2"/>
  <c r="C348" i="2"/>
  <c r="X348" i="2"/>
  <c r="AD348" i="2"/>
  <c r="C349" i="2"/>
  <c r="X349" i="2"/>
  <c r="AD349" i="2"/>
  <c r="C350" i="2"/>
  <c r="X350" i="2"/>
  <c r="AD350" i="2"/>
  <c r="C351" i="2"/>
  <c r="X351" i="2"/>
  <c r="AD351" i="2"/>
  <c r="C352" i="2"/>
  <c r="X352" i="2"/>
  <c r="AD352" i="2"/>
  <c r="C353" i="2"/>
  <c r="X353" i="2"/>
  <c r="AD353" i="2"/>
  <c r="C354" i="2"/>
  <c r="X354" i="2"/>
  <c r="AD354" i="2"/>
  <c r="C355" i="2"/>
  <c r="X355" i="2"/>
  <c r="AD355" i="2"/>
  <c r="C356" i="2"/>
  <c r="X356" i="2"/>
  <c r="AD356" i="2"/>
  <c r="C357" i="2"/>
  <c r="X357" i="2"/>
  <c r="AD357" i="2"/>
  <c r="C358" i="2"/>
  <c r="X358" i="2"/>
  <c r="AD358" i="2"/>
  <c r="C359" i="2"/>
  <c r="X359" i="2"/>
  <c r="AD359" i="2"/>
  <c r="C360" i="2"/>
  <c r="X360" i="2"/>
  <c r="AD360" i="2"/>
  <c r="C361" i="2"/>
  <c r="X361" i="2"/>
  <c r="AD361" i="2"/>
  <c r="C362" i="2"/>
  <c r="X362" i="2"/>
  <c r="AD362" i="2"/>
  <c r="C363" i="2"/>
  <c r="X363" i="2"/>
  <c r="AD363" i="2"/>
  <c r="C364" i="2"/>
  <c r="X364" i="2"/>
  <c r="AD364" i="2"/>
  <c r="C365" i="2"/>
  <c r="X365" i="2"/>
  <c r="AD365" i="2"/>
  <c r="C366" i="2"/>
  <c r="X366" i="2"/>
  <c r="AD366" i="2"/>
  <c r="C367" i="2"/>
  <c r="X367" i="2"/>
  <c r="AD367" i="2"/>
  <c r="C368" i="2"/>
  <c r="X368" i="2"/>
  <c r="AD368" i="2"/>
  <c r="C369" i="2"/>
  <c r="X369" i="2"/>
  <c r="AD369" i="2"/>
  <c r="C370" i="2"/>
  <c r="X370" i="2"/>
  <c r="AD370" i="2"/>
  <c r="C371" i="2"/>
  <c r="X371" i="2"/>
  <c r="AD371" i="2"/>
  <c r="C372" i="2"/>
  <c r="X372" i="2"/>
  <c r="AD372" i="2"/>
  <c r="C373" i="2"/>
  <c r="X373" i="2"/>
  <c r="AD373" i="2"/>
  <c r="C374" i="2"/>
  <c r="X374" i="2"/>
  <c r="AD374" i="2"/>
  <c r="C375" i="2"/>
  <c r="X375" i="2"/>
  <c r="AD375" i="2"/>
  <c r="C376" i="2"/>
  <c r="X376" i="2"/>
  <c r="AD376" i="2"/>
  <c r="C377" i="2"/>
  <c r="X377" i="2"/>
  <c r="AD377" i="2"/>
  <c r="C378" i="2"/>
  <c r="X378" i="2"/>
  <c r="AD378" i="2"/>
  <c r="C379" i="2"/>
  <c r="X379" i="2"/>
  <c r="AD379" i="2"/>
  <c r="C380" i="2"/>
  <c r="X380" i="2"/>
  <c r="AD380" i="2"/>
  <c r="C381" i="2"/>
  <c r="X381" i="2"/>
  <c r="AD381" i="2"/>
  <c r="C382" i="2"/>
  <c r="X382" i="2"/>
  <c r="AD382" i="2"/>
  <c r="C383" i="2"/>
  <c r="X383" i="2"/>
  <c r="AD383" i="2"/>
  <c r="C384" i="2"/>
  <c r="X384" i="2"/>
  <c r="AD384" i="2"/>
  <c r="C385" i="2"/>
  <c r="X385" i="2"/>
  <c r="AD385" i="2"/>
  <c r="C386" i="2"/>
  <c r="X386" i="2"/>
  <c r="AD386" i="2"/>
  <c r="C387" i="2"/>
  <c r="X387" i="2"/>
  <c r="AD387" i="2"/>
  <c r="C388" i="2"/>
  <c r="X388" i="2"/>
  <c r="AD388" i="2"/>
  <c r="C389" i="2"/>
  <c r="X389" i="2"/>
  <c r="AD389" i="2"/>
  <c r="C390" i="2"/>
  <c r="X390" i="2"/>
  <c r="AD390" i="2"/>
  <c r="C391" i="2"/>
  <c r="X391" i="2"/>
  <c r="AD391" i="2"/>
  <c r="C392" i="2"/>
  <c r="X392" i="2"/>
  <c r="AD392" i="2"/>
  <c r="C393" i="2"/>
  <c r="X393" i="2"/>
  <c r="AD393" i="2"/>
  <c r="C394" i="2"/>
  <c r="X394" i="2"/>
  <c r="AD394" i="2"/>
  <c r="C395" i="2"/>
  <c r="X395" i="2"/>
  <c r="AD395" i="2"/>
  <c r="C396" i="2"/>
  <c r="X396" i="2"/>
  <c r="AD396" i="2"/>
  <c r="C397" i="2"/>
  <c r="X397" i="2"/>
  <c r="AD397" i="2"/>
  <c r="C398" i="2"/>
  <c r="X398" i="2"/>
  <c r="AD398" i="2"/>
  <c r="C399" i="2"/>
  <c r="X399" i="2"/>
  <c r="AD399" i="2"/>
  <c r="C400" i="2"/>
  <c r="X400" i="2"/>
  <c r="AD400" i="2"/>
  <c r="C401" i="2"/>
  <c r="X401" i="2"/>
  <c r="AD401" i="2"/>
  <c r="C402" i="2"/>
  <c r="X402" i="2"/>
  <c r="AD402" i="2"/>
  <c r="C403" i="2"/>
  <c r="X403" i="2"/>
  <c r="AD403" i="2"/>
  <c r="C404" i="2"/>
  <c r="X404" i="2"/>
  <c r="AD404" i="2"/>
  <c r="C405" i="2"/>
  <c r="X405" i="2"/>
  <c r="AD405" i="2"/>
  <c r="C406" i="2"/>
  <c r="X406" i="2"/>
  <c r="AD406" i="2"/>
  <c r="C407" i="2"/>
  <c r="X407" i="2"/>
  <c r="AD407" i="2"/>
  <c r="C408" i="2"/>
  <c r="X408" i="2"/>
  <c r="AD408" i="2"/>
  <c r="C409" i="2"/>
  <c r="X409" i="2"/>
  <c r="AD409" i="2"/>
  <c r="C410" i="2"/>
  <c r="X410" i="2"/>
  <c r="AD410" i="2"/>
  <c r="C411" i="2"/>
  <c r="X411" i="2"/>
  <c r="AD411" i="2"/>
  <c r="C412" i="2"/>
  <c r="X412" i="2"/>
  <c r="AD412" i="2"/>
  <c r="C413" i="2"/>
  <c r="X413" i="2"/>
  <c r="AD413" i="2"/>
  <c r="C414" i="2"/>
  <c r="X414" i="2"/>
  <c r="AD414" i="2"/>
  <c r="C415" i="2"/>
  <c r="X415" i="2"/>
  <c r="AD415" i="2"/>
  <c r="C416" i="2"/>
  <c r="X416" i="2"/>
  <c r="AD416" i="2"/>
  <c r="C417" i="2"/>
  <c r="X417" i="2"/>
  <c r="AD417" i="2"/>
  <c r="C418" i="2"/>
  <c r="X418" i="2"/>
  <c r="AD418" i="2"/>
  <c r="C419" i="2"/>
  <c r="X419" i="2"/>
  <c r="AD419" i="2"/>
  <c r="C420" i="2"/>
  <c r="X420" i="2"/>
  <c r="AD420" i="2"/>
  <c r="C421" i="2"/>
  <c r="X421" i="2"/>
  <c r="AD421" i="2"/>
  <c r="C422" i="2"/>
  <c r="X422" i="2"/>
  <c r="AD422" i="2"/>
  <c r="C423" i="2"/>
  <c r="X423" i="2"/>
  <c r="AD423" i="2"/>
  <c r="C424" i="2"/>
  <c r="X424" i="2"/>
  <c r="AD424" i="2"/>
  <c r="C425" i="2"/>
  <c r="X425" i="2"/>
  <c r="AD425" i="2"/>
  <c r="C426" i="2"/>
  <c r="X426" i="2"/>
  <c r="AD426" i="2"/>
  <c r="C427" i="2"/>
  <c r="X427" i="2"/>
  <c r="AD427" i="2"/>
  <c r="C428" i="2"/>
  <c r="X428" i="2"/>
  <c r="AD428" i="2"/>
  <c r="C429" i="2"/>
  <c r="X429" i="2"/>
  <c r="AD429" i="2"/>
  <c r="C430" i="2"/>
  <c r="X430" i="2"/>
  <c r="AD430" i="2"/>
  <c r="C431" i="2"/>
  <c r="X431" i="2"/>
  <c r="AD431" i="2"/>
  <c r="C432" i="2"/>
  <c r="X432" i="2"/>
  <c r="AD432" i="2"/>
  <c r="C433" i="2"/>
  <c r="X433" i="2"/>
  <c r="AD433" i="2"/>
  <c r="C434" i="2"/>
  <c r="X434" i="2"/>
  <c r="AD434" i="2"/>
  <c r="C435" i="2"/>
  <c r="X435" i="2"/>
  <c r="AD435" i="2"/>
  <c r="C436" i="2"/>
  <c r="X436" i="2"/>
  <c r="AD436" i="2"/>
  <c r="C437" i="2"/>
  <c r="X437" i="2"/>
  <c r="AD437" i="2"/>
  <c r="C438" i="2"/>
  <c r="X438" i="2"/>
  <c r="AD438" i="2"/>
  <c r="C439" i="2"/>
  <c r="X439" i="2"/>
  <c r="AD439" i="2"/>
  <c r="C440" i="2"/>
  <c r="X440" i="2"/>
  <c r="AD440" i="2"/>
  <c r="C441" i="2"/>
  <c r="X441" i="2"/>
  <c r="AD441" i="2"/>
  <c r="C442" i="2"/>
  <c r="X442" i="2"/>
  <c r="AD442" i="2"/>
  <c r="C443" i="2"/>
  <c r="X443" i="2"/>
  <c r="AD443" i="2"/>
  <c r="C444" i="2"/>
  <c r="X444" i="2"/>
  <c r="AD444" i="2"/>
  <c r="C445" i="2"/>
  <c r="X445" i="2"/>
  <c r="AD445" i="2"/>
  <c r="C446" i="2"/>
  <c r="X446" i="2"/>
  <c r="AD446" i="2"/>
  <c r="C447" i="2"/>
  <c r="X447" i="2"/>
  <c r="AD447" i="2"/>
  <c r="C448" i="2"/>
  <c r="X448" i="2"/>
  <c r="AD448" i="2"/>
  <c r="C449" i="2"/>
  <c r="X449" i="2"/>
  <c r="AD449" i="2"/>
  <c r="C450" i="2"/>
  <c r="X450" i="2"/>
  <c r="AD450" i="2"/>
  <c r="C451" i="2"/>
  <c r="X451" i="2"/>
  <c r="AD451" i="2"/>
  <c r="C452" i="2"/>
  <c r="X452" i="2"/>
  <c r="AD452" i="2"/>
  <c r="C453" i="2"/>
  <c r="X453" i="2"/>
  <c r="AD453" i="2"/>
  <c r="C454" i="2"/>
  <c r="X454" i="2"/>
  <c r="AD454" i="2"/>
  <c r="C455" i="2"/>
  <c r="X455" i="2"/>
  <c r="AD455" i="2"/>
  <c r="C456" i="2"/>
  <c r="X456" i="2"/>
  <c r="AD456" i="2"/>
  <c r="C457" i="2"/>
  <c r="X457" i="2"/>
  <c r="AD457" i="2"/>
  <c r="C458" i="2"/>
  <c r="X458" i="2"/>
  <c r="AD458" i="2"/>
  <c r="C459" i="2"/>
  <c r="X459" i="2"/>
  <c r="AD459" i="2"/>
  <c r="C460" i="2"/>
  <c r="X460" i="2"/>
  <c r="AD460" i="2"/>
  <c r="C461" i="2"/>
  <c r="X461" i="2"/>
  <c r="AD461" i="2"/>
  <c r="C462" i="2"/>
  <c r="X462" i="2"/>
  <c r="AD462" i="2"/>
  <c r="C463" i="2"/>
  <c r="X463" i="2"/>
  <c r="AD463" i="2"/>
  <c r="C464" i="2"/>
  <c r="X464" i="2"/>
  <c r="AD464" i="2"/>
  <c r="C465" i="2"/>
  <c r="X465" i="2"/>
  <c r="AD465" i="2"/>
  <c r="C466" i="2"/>
  <c r="X466" i="2"/>
  <c r="AD466" i="2"/>
  <c r="C467" i="2"/>
  <c r="X467" i="2"/>
  <c r="AD467" i="2"/>
  <c r="C468" i="2"/>
  <c r="X468" i="2"/>
  <c r="AD468" i="2"/>
  <c r="C469" i="2"/>
  <c r="X469" i="2"/>
  <c r="AD469" i="2"/>
  <c r="C470" i="2"/>
  <c r="X470" i="2"/>
  <c r="AD470" i="2"/>
  <c r="C471" i="2"/>
  <c r="X471" i="2"/>
  <c r="AD471" i="2"/>
  <c r="C472" i="2"/>
  <c r="X472" i="2"/>
  <c r="AD472" i="2"/>
  <c r="C473" i="2"/>
  <c r="X473" i="2"/>
  <c r="AD473" i="2"/>
  <c r="C474" i="2"/>
  <c r="X474" i="2"/>
  <c r="AD474" i="2"/>
  <c r="C475" i="2"/>
  <c r="X475" i="2"/>
  <c r="AD475" i="2"/>
  <c r="C476" i="2"/>
  <c r="X476" i="2"/>
  <c r="AD476" i="2"/>
  <c r="C477" i="2"/>
  <c r="X477" i="2"/>
  <c r="AD477" i="2"/>
  <c r="C478" i="2"/>
  <c r="X478" i="2"/>
  <c r="AD478" i="2"/>
  <c r="C479" i="2"/>
  <c r="X479" i="2"/>
  <c r="AD479" i="2"/>
  <c r="C480" i="2"/>
  <c r="X480" i="2"/>
  <c r="AD480" i="2"/>
  <c r="C481" i="2"/>
  <c r="X481" i="2"/>
  <c r="AD481" i="2"/>
  <c r="C482" i="2"/>
  <c r="X482" i="2"/>
  <c r="AD482" i="2"/>
  <c r="C483" i="2"/>
  <c r="X483" i="2"/>
  <c r="AD483" i="2"/>
  <c r="C484" i="2"/>
  <c r="X484" i="2"/>
  <c r="AD484" i="2"/>
  <c r="C485" i="2"/>
  <c r="X485" i="2"/>
  <c r="AD485" i="2"/>
  <c r="C486" i="2"/>
  <c r="X486" i="2"/>
  <c r="AD486" i="2"/>
  <c r="C487" i="2"/>
  <c r="X487" i="2"/>
  <c r="AD487" i="2"/>
  <c r="C488" i="2"/>
  <c r="X488" i="2"/>
  <c r="AD488" i="2"/>
  <c r="C489" i="2"/>
  <c r="X489" i="2"/>
  <c r="AD489" i="2"/>
  <c r="C490" i="2"/>
  <c r="X490" i="2"/>
  <c r="AD490" i="2"/>
  <c r="C491" i="2"/>
  <c r="X491" i="2"/>
  <c r="AD491" i="2"/>
  <c r="C492" i="2"/>
  <c r="X492" i="2"/>
  <c r="AD492" i="2"/>
  <c r="C493" i="2"/>
  <c r="X493" i="2"/>
  <c r="AD493" i="2"/>
  <c r="C494" i="2"/>
  <c r="X494" i="2"/>
  <c r="AD494" i="2"/>
  <c r="C495" i="2"/>
  <c r="X495" i="2"/>
  <c r="AD495" i="2"/>
  <c r="C496" i="2"/>
  <c r="X496" i="2"/>
  <c r="AD496" i="2"/>
  <c r="C497" i="2"/>
  <c r="X497" i="2"/>
  <c r="AD497" i="2"/>
  <c r="C498" i="2"/>
  <c r="X498" i="2"/>
  <c r="AD498" i="2"/>
  <c r="C499" i="2"/>
  <c r="X499" i="2"/>
  <c r="AD499" i="2"/>
  <c r="C500" i="2"/>
  <c r="X500" i="2"/>
  <c r="AD500" i="2"/>
  <c r="C501" i="2"/>
  <c r="X501" i="2"/>
  <c r="AD501" i="2"/>
  <c r="C502" i="2"/>
  <c r="X502" i="2"/>
  <c r="AD502" i="2"/>
  <c r="C503" i="2"/>
  <c r="X503" i="2"/>
  <c r="AD503" i="2"/>
  <c r="C504" i="2"/>
  <c r="X504" i="2"/>
  <c r="AD504" i="2"/>
  <c r="C505" i="2"/>
  <c r="X505" i="2"/>
  <c r="AD505" i="2"/>
  <c r="C506" i="2"/>
  <c r="X506" i="2"/>
  <c r="AD506" i="2"/>
  <c r="C507" i="2"/>
  <c r="X507" i="2"/>
  <c r="AD507" i="2"/>
  <c r="C508" i="2"/>
  <c r="X508" i="2"/>
  <c r="AD508" i="2"/>
  <c r="C509" i="2"/>
  <c r="X509" i="2"/>
  <c r="AD509" i="2"/>
  <c r="C510" i="2"/>
  <c r="X510" i="2"/>
  <c r="AD510" i="2"/>
  <c r="C511" i="2"/>
  <c r="X511" i="2"/>
  <c r="AD511" i="2"/>
  <c r="C512" i="2"/>
  <c r="X512" i="2"/>
  <c r="AD512" i="2"/>
  <c r="C513" i="2"/>
  <c r="X513" i="2"/>
  <c r="AD513" i="2"/>
  <c r="C514" i="2"/>
  <c r="X514" i="2"/>
  <c r="AD514" i="2"/>
  <c r="C515" i="2"/>
  <c r="X515" i="2"/>
  <c r="AD515" i="2"/>
  <c r="C516" i="2"/>
  <c r="X516" i="2"/>
  <c r="AD516" i="2"/>
  <c r="C517" i="2"/>
  <c r="X517" i="2"/>
  <c r="AD517" i="2"/>
  <c r="C518" i="2"/>
  <c r="X518" i="2"/>
  <c r="AD518" i="2"/>
  <c r="C519" i="2"/>
  <c r="X519" i="2"/>
  <c r="AD519" i="2"/>
  <c r="C520" i="2"/>
  <c r="X520" i="2"/>
  <c r="AD520" i="2"/>
  <c r="C521" i="2"/>
  <c r="X521" i="2"/>
  <c r="AD521" i="2"/>
  <c r="C522" i="2"/>
  <c r="X522" i="2"/>
  <c r="AD522" i="2"/>
  <c r="C523" i="2"/>
  <c r="X523" i="2"/>
  <c r="AD523" i="2"/>
  <c r="C524" i="2"/>
  <c r="X524" i="2"/>
  <c r="AD524" i="2"/>
  <c r="C525" i="2"/>
  <c r="X525" i="2"/>
  <c r="AD525" i="2"/>
  <c r="C526" i="2"/>
  <c r="X526" i="2"/>
  <c r="AD526" i="2"/>
  <c r="C527" i="2"/>
  <c r="X527" i="2"/>
  <c r="AD527" i="2"/>
  <c r="C528" i="2"/>
  <c r="X528" i="2"/>
  <c r="AD528" i="2"/>
  <c r="C529" i="2"/>
  <c r="X529" i="2"/>
  <c r="AD529" i="2"/>
  <c r="C530" i="2"/>
  <c r="X530" i="2"/>
  <c r="AD530" i="2"/>
  <c r="C531" i="2"/>
  <c r="X531" i="2"/>
  <c r="AD531" i="2"/>
  <c r="C532" i="2"/>
  <c r="X532" i="2"/>
  <c r="AD532" i="2"/>
  <c r="C533" i="2"/>
  <c r="X533" i="2"/>
  <c r="AD533" i="2"/>
  <c r="C534" i="2"/>
  <c r="X534" i="2"/>
  <c r="AD534" i="2"/>
  <c r="C535" i="2"/>
  <c r="X535" i="2"/>
  <c r="AD535" i="2"/>
  <c r="C536" i="2"/>
  <c r="X536" i="2"/>
  <c r="AD536" i="2"/>
  <c r="C537" i="2"/>
  <c r="X537" i="2"/>
  <c r="AD537" i="2"/>
  <c r="C538" i="2"/>
  <c r="X538" i="2"/>
  <c r="AD538" i="2"/>
  <c r="C539" i="2"/>
  <c r="X539" i="2"/>
  <c r="AD539" i="2"/>
  <c r="C540" i="2"/>
  <c r="X540" i="2"/>
  <c r="AD540" i="2"/>
  <c r="C541" i="2"/>
  <c r="X541" i="2"/>
  <c r="AD541" i="2"/>
  <c r="C542" i="2"/>
  <c r="X542" i="2"/>
  <c r="AD542" i="2"/>
  <c r="C543" i="2"/>
  <c r="X543" i="2"/>
  <c r="AD543" i="2"/>
  <c r="C544" i="2"/>
  <c r="X544" i="2"/>
  <c r="AD544" i="2"/>
  <c r="C545" i="2"/>
  <c r="X545" i="2"/>
  <c r="AD545" i="2"/>
  <c r="C546" i="2"/>
  <c r="X546" i="2"/>
  <c r="AD546" i="2"/>
  <c r="C547" i="2"/>
  <c r="X547" i="2"/>
  <c r="AD547" i="2"/>
  <c r="C548" i="2"/>
  <c r="X548" i="2"/>
  <c r="AD548" i="2"/>
  <c r="C549" i="2"/>
  <c r="X549" i="2"/>
  <c r="AD549" i="2"/>
  <c r="C550" i="2"/>
  <c r="X550" i="2"/>
  <c r="AD550" i="2"/>
  <c r="C551" i="2"/>
  <c r="X551" i="2"/>
  <c r="AD551" i="2"/>
  <c r="C552" i="2"/>
  <c r="X552" i="2"/>
  <c r="AD552" i="2"/>
  <c r="C553" i="2"/>
  <c r="X553" i="2"/>
  <c r="AD553" i="2"/>
  <c r="C554" i="2"/>
  <c r="X554" i="2"/>
  <c r="AD554" i="2"/>
  <c r="C555" i="2"/>
  <c r="X555" i="2"/>
  <c r="AD555" i="2"/>
  <c r="C556" i="2"/>
  <c r="X556" i="2"/>
  <c r="AD556" i="2"/>
  <c r="C557" i="2"/>
  <c r="X557" i="2"/>
  <c r="AD557" i="2"/>
  <c r="C558" i="2"/>
  <c r="X558" i="2"/>
  <c r="AD558" i="2"/>
  <c r="C559" i="2"/>
  <c r="X559" i="2"/>
  <c r="AD559" i="2"/>
  <c r="C560" i="2"/>
  <c r="X560" i="2"/>
  <c r="AD560" i="2"/>
  <c r="C561" i="2"/>
  <c r="X561" i="2"/>
  <c r="AD561" i="2"/>
  <c r="C562" i="2"/>
  <c r="X562" i="2"/>
  <c r="AD562" i="2"/>
  <c r="C563" i="2"/>
  <c r="X563" i="2"/>
  <c r="AD563" i="2"/>
  <c r="C564" i="2"/>
  <c r="X564" i="2"/>
  <c r="AD564" i="2"/>
  <c r="C565" i="2"/>
  <c r="X565" i="2"/>
  <c r="AD565" i="2"/>
  <c r="C566" i="2"/>
  <c r="X566" i="2"/>
  <c r="AD566" i="2"/>
  <c r="C567" i="2"/>
  <c r="X567" i="2"/>
  <c r="AD567" i="2"/>
  <c r="C568" i="2"/>
  <c r="X568" i="2"/>
  <c r="AD568" i="2"/>
  <c r="C569" i="2"/>
  <c r="X569" i="2"/>
  <c r="AD569" i="2"/>
  <c r="C570" i="2"/>
  <c r="X570" i="2"/>
  <c r="AD570" i="2"/>
  <c r="C571" i="2"/>
  <c r="X571" i="2"/>
  <c r="AD571" i="2"/>
  <c r="C572" i="2"/>
  <c r="X572" i="2"/>
  <c r="AD572" i="2"/>
  <c r="C573" i="2"/>
  <c r="X573" i="2"/>
  <c r="AD573" i="2"/>
  <c r="C574" i="2"/>
  <c r="X574" i="2"/>
  <c r="AD574" i="2"/>
  <c r="C575" i="2"/>
  <c r="X575" i="2"/>
  <c r="AD575" i="2"/>
  <c r="C576" i="2"/>
  <c r="X576" i="2"/>
  <c r="AD576" i="2"/>
  <c r="C577" i="2"/>
  <c r="X577" i="2"/>
  <c r="AD577" i="2"/>
  <c r="C578" i="2"/>
  <c r="X578" i="2"/>
  <c r="AD578" i="2"/>
  <c r="C579" i="2"/>
  <c r="X579" i="2"/>
  <c r="AD579" i="2"/>
  <c r="C580" i="2"/>
  <c r="X580" i="2"/>
  <c r="AD580" i="2"/>
  <c r="C581" i="2"/>
  <c r="X581" i="2"/>
  <c r="AD581" i="2"/>
  <c r="C582" i="2"/>
  <c r="X582" i="2"/>
  <c r="AD582" i="2"/>
  <c r="C583" i="2"/>
  <c r="X583" i="2"/>
  <c r="AD583" i="2"/>
  <c r="C584" i="2"/>
  <c r="X584" i="2"/>
  <c r="AD584" i="2"/>
  <c r="C585" i="2"/>
  <c r="X585" i="2"/>
  <c r="AD585" i="2"/>
  <c r="C586" i="2"/>
  <c r="X586" i="2"/>
  <c r="AD586" i="2"/>
  <c r="C587" i="2"/>
  <c r="X587" i="2"/>
  <c r="AD587" i="2"/>
  <c r="C588" i="2"/>
  <c r="X588" i="2"/>
  <c r="AD588" i="2"/>
  <c r="C589" i="2"/>
  <c r="X589" i="2"/>
  <c r="AD589" i="2"/>
  <c r="C590" i="2"/>
  <c r="X590" i="2"/>
  <c r="AD590" i="2"/>
  <c r="C591" i="2"/>
  <c r="X591" i="2"/>
  <c r="AD591" i="2"/>
  <c r="C592" i="2"/>
  <c r="X592" i="2"/>
  <c r="AD592" i="2"/>
  <c r="C593" i="2"/>
  <c r="X593" i="2"/>
  <c r="AD593" i="2"/>
  <c r="C594" i="2"/>
  <c r="X594" i="2"/>
  <c r="AD594" i="2"/>
  <c r="C595" i="2"/>
  <c r="X595" i="2"/>
  <c r="AD595" i="2"/>
  <c r="C596" i="2"/>
  <c r="X596" i="2"/>
  <c r="AD596" i="2"/>
  <c r="C597" i="2"/>
  <c r="X597" i="2"/>
  <c r="AD597" i="2"/>
  <c r="C598" i="2"/>
  <c r="X598" i="2"/>
  <c r="AD598" i="2"/>
  <c r="C599" i="2"/>
  <c r="X599" i="2"/>
  <c r="AD599" i="2"/>
  <c r="C600" i="2"/>
  <c r="X600" i="2"/>
  <c r="AD600" i="2"/>
  <c r="C601" i="2"/>
  <c r="X601" i="2"/>
  <c r="AD601" i="2"/>
  <c r="C602" i="2"/>
  <c r="X602" i="2"/>
  <c r="AD602" i="2"/>
  <c r="C603" i="2"/>
  <c r="X603" i="2"/>
  <c r="AD603" i="2"/>
  <c r="C604" i="2"/>
  <c r="X604" i="2"/>
  <c r="AD604" i="2"/>
  <c r="C605" i="2"/>
  <c r="X605" i="2"/>
  <c r="AD605" i="2"/>
  <c r="C606" i="2"/>
  <c r="X606" i="2"/>
  <c r="AD606" i="2"/>
  <c r="C607" i="2"/>
  <c r="X607" i="2"/>
  <c r="AD607" i="2"/>
  <c r="C608" i="2"/>
  <c r="X608" i="2"/>
  <c r="AD608" i="2"/>
  <c r="C609" i="2"/>
  <c r="X609" i="2"/>
  <c r="AD609" i="2"/>
  <c r="C610" i="2"/>
  <c r="X610" i="2"/>
  <c r="AD610" i="2"/>
  <c r="C611" i="2"/>
  <c r="X611" i="2"/>
  <c r="AD611" i="2"/>
  <c r="C612" i="2"/>
  <c r="X612" i="2"/>
  <c r="AD612" i="2"/>
  <c r="C613" i="2"/>
  <c r="X613" i="2"/>
  <c r="AD613" i="2"/>
  <c r="C614" i="2"/>
  <c r="X614" i="2"/>
  <c r="AD614" i="2"/>
  <c r="C615" i="2"/>
  <c r="X615" i="2"/>
  <c r="AD615" i="2"/>
  <c r="C616" i="2"/>
  <c r="X616" i="2"/>
  <c r="AD616" i="2"/>
  <c r="C617" i="2"/>
  <c r="X617" i="2"/>
  <c r="AD617" i="2"/>
  <c r="C618" i="2"/>
  <c r="X618" i="2"/>
  <c r="AD618" i="2"/>
  <c r="C619" i="2"/>
  <c r="X619" i="2"/>
  <c r="AD619" i="2"/>
  <c r="C620" i="2"/>
  <c r="X620" i="2"/>
  <c r="AD620" i="2"/>
  <c r="C621" i="2"/>
  <c r="X621" i="2"/>
  <c r="AD621" i="2"/>
  <c r="C622" i="2"/>
  <c r="X622" i="2"/>
  <c r="AD622" i="2"/>
  <c r="C623" i="2"/>
  <c r="X623" i="2"/>
  <c r="AD623" i="2"/>
  <c r="C624" i="2"/>
  <c r="X624" i="2"/>
  <c r="AD624" i="2"/>
  <c r="C625" i="2"/>
  <c r="X625" i="2"/>
  <c r="AD625" i="2"/>
  <c r="C626" i="2"/>
  <c r="X626" i="2"/>
  <c r="AD626" i="2"/>
  <c r="C627" i="2"/>
  <c r="X627" i="2"/>
  <c r="AD627" i="2"/>
  <c r="C628" i="2"/>
  <c r="X628" i="2"/>
  <c r="AD628" i="2"/>
  <c r="C629" i="2"/>
  <c r="X629" i="2"/>
  <c r="AD629" i="2"/>
  <c r="C630" i="2"/>
  <c r="X630" i="2"/>
  <c r="AD630" i="2"/>
  <c r="C631" i="2"/>
  <c r="X631" i="2"/>
  <c r="AD631" i="2"/>
  <c r="C632" i="2"/>
  <c r="X632" i="2"/>
  <c r="AD632" i="2"/>
  <c r="C633" i="2"/>
  <c r="X633" i="2"/>
  <c r="AD633" i="2"/>
  <c r="C634" i="2"/>
  <c r="X634" i="2"/>
  <c r="AD634" i="2"/>
  <c r="C635" i="2"/>
  <c r="X635" i="2"/>
  <c r="AD635" i="2"/>
  <c r="C636" i="2"/>
  <c r="X636" i="2"/>
  <c r="AD636" i="2"/>
  <c r="C637" i="2"/>
  <c r="X637" i="2"/>
  <c r="AD637" i="2"/>
  <c r="C638" i="2"/>
  <c r="X638" i="2"/>
  <c r="AD638" i="2"/>
  <c r="C639" i="2"/>
  <c r="X639" i="2"/>
  <c r="AD639" i="2"/>
  <c r="C640" i="2"/>
  <c r="X640" i="2"/>
  <c r="AD640" i="2"/>
  <c r="C641" i="2"/>
  <c r="X641" i="2"/>
  <c r="AD641" i="2"/>
  <c r="C642" i="2"/>
  <c r="X642" i="2"/>
  <c r="AD642" i="2"/>
  <c r="C643" i="2"/>
  <c r="X643" i="2"/>
  <c r="AD643" i="2"/>
  <c r="C644" i="2"/>
  <c r="X644" i="2"/>
  <c r="AD644" i="2"/>
  <c r="C645" i="2"/>
  <c r="X645" i="2"/>
  <c r="AD645" i="2"/>
  <c r="C646" i="2"/>
  <c r="X646" i="2"/>
  <c r="AD646" i="2"/>
  <c r="C647" i="2"/>
  <c r="X647" i="2"/>
  <c r="AD647" i="2"/>
  <c r="C648" i="2"/>
  <c r="X648" i="2"/>
  <c r="AD648" i="2"/>
  <c r="C649" i="2"/>
  <c r="X649" i="2"/>
  <c r="AD649" i="2"/>
  <c r="C650" i="2"/>
  <c r="X650" i="2"/>
  <c r="AD650" i="2"/>
  <c r="C651" i="2"/>
  <c r="X651" i="2"/>
  <c r="AD651" i="2"/>
  <c r="C652" i="2"/>
  <c r="X652" i="2"/>
  <c r="AD652" i="2"/>
  <c r="C653" i="2"/>
  <c r="X653" i="2"/>
  <c r="AD653" i="2"/>
  <c r="C654" i="2"/>
  <c r="X654" i="2"/>
  <c r="AD654" i="2"/>
  <c r="C655" i="2"/>
  <c r="X655" i="2"/>
  <c r="AD655" i="2"/>
  <c r="C656" i="2"/>
  <c r="X656" i="2"/>
  <c r="AD656" i="2"/>
  <c r="C657" i="2"/>
  <c r="X657" i="2"/>
  <c r="AD657" i="2"/>
  <c r="C658" i="2"/>
  <c r="X658" i="2"/>
  <c r="AD658" i="2"/>
  <c r="C659" i="2"/>
  <c r="X659" i="2"/>
  <c r="AD659" i="2"/>
  <c r="C660" i="2"/>
  <c r="X660" i="2"/>
  <c r="AD660" i="2"/>
  <c r="C661" i="2"/>
  <c r="X661" i="2"/>
  <c r="AD661" i="2"/>
  <c r="C662" i="2"/>
  <c r="X662" i="2"/>
  <c r="AD662" i="2"/>
  <c r="C663" i="2"/>
  <c r="X663" i="2"/>
  <c r="AD663" i="2"/>
  <c r="C664" i="2"/>
  <c r="X664" i="2"/>
  <c r="AD664" i="2"/>
  <c r="C665" i="2"/>
  <c r="X665" i="2"/>
  <c r="AD665" i="2"/>
  <c r="C666" i="2"/>
  <c r="X666" i="2"/>
  <c r="AD666" i="2"/>
  <c r="C667" i="2"/>
  <c r="X667" i="2"/>
  <c r="AD667" i="2"/>
  <c r="C668" i="2"/>
  <c r="X668" i="2"/>
  <c r="AD668" i="2"/>
  <c r="C669" i="2"/>
  <c r="X669" i="2"/>
  <c r="AD669" i="2"/>
  <c r="C670" i="2"/>
  <c r="X670" i="2"/>
  <c r="AD670" i="2"/>
  <c r="C671" i="2"/>
  <c r="X671" i="2"/>
  <c r="AD671" i="2"/>
  <c r="C672" i="2"/>
  <c r="X672" i="2"/>
  <c r="AD672" i="2"/>
  <c r="C673" i="2"/>
  <c r="X673" i="2"/>
  <c r="AD673" i="2"/>
  <c r="C674" i="2"/>
  <c r="X674" i="2"/>
  <c r="AD674" i="2"/>
  <c r="C675" i="2"/>
  <c r="X675" i="2"/>
  <c r="AD675" i="2"/>
  <c r="C676" i="2"/>
  <c r="X676" i="2"/>
  <c r="AD676" i="2"/>
  <c r="C677" i="2"/>
  <c r="X677" i="2"/>
  <c r="AD677" i="2"/>
  <c r="C678" i="2"/>
  <c r="X678" i="2"/>
  <c r="AD678" i="2"/>
  <c r="C679" i="2"/>
  <c r="X679" i="2"/>
  <c r="AD679" i="2"/>
  <c r="C680" i="2"/>
  <c r="X680" i="2"/>
  <c r="AD680" i="2"/>
  <c r="C681" i="2"/>
  <c r="X681" i="2"/>
  <c r="AD681" i="2"/>
  <c r="C682" i="2"/>
  <c r="X682" i="2"/>
  <c r="AD682" i="2"/>
  <c r="C683" i="2"/>
  <c r="X683" i="2"/>
  <c r="AD683" i="2"/>
  <c r="C684" i="2"/>
  <c r="X684" i="2"/>
  <c r="AD684" i="2"/>
  <c r="C685" i="2"/>
  <c r="X685" i="2"/>
  <c r="AD685" i="2"/>
  <c r="C686" i="2"/>
  <c r="X686" i="2"/>
  <c r="AD686" i="2"/>
  <c r="C687" i="2"/>
  <c r="X687" i="2"/>
  <c r="AD687" i="2"/>
  <c r="C688" i="2"/>
  <c r="X688" i="2"/>
  <c r="AD688" i="2"/>
  <c r="C689" i="2"/>
  <c r="X689" i="2"/>
  <c r="AD689" i="2"/>
  <c r="C690" i="2"/>
  <c r="X690" i="2"/>
  <c r="AD690" i="2"/>
  <c r="C691" i="2"/>
  <c r="X691" i="2"/>
  <c r="AD691" i="2"/>
  <c r="C692" i="2"/>
  <c r="X692" i="2"/>
  <c r="AD692" i="2"/>
  <c r="C693" i="2"/>
  <c r="X693" i="2"/>
  <c r="AD693" i="2"/>
  <c r="C694" i="2"/>
  <c r="X694" i="2"/>
  <c r="AD694" i="2"/>
  <c r="C695" i="2"/>
  <c r="X695" i="2"/>
  <c r="AD695" i="2"/>
  <c r="C696" i="2"/>
  <c r="X696" i="2"/>
  <c r="AD696" i="2"/>
  <c r="C697" i="2"/>
  <c r="X697" i="2"/>
  <c r="AD697" i="2"/>
  <c r="C698" i="2"/>
  <c r="X698" i="2"/>
  <c r="AD698" i="2"/>
  <c r="C699" i="2"/>
  <c r="X699" i="2"/>
  <c r="AD699" i="2"/>
  <c r="C700" i="2"/>
  <c r="X700" i="2"/>
  <c r="AD700" i="2"/>
  <c r="C701" i="2"/>
  <c r="X701" i="2"/>
  <c r="AD701" i="2"/>
  <c r="C702" i="2"/>
  <c r="X702" i="2"/>
  <c r="AD702" i="2"/>
  <c r="C703" i="2"/>
  <c r="X703" i="2"/>
  <c r="AD703" i="2"/>
  <c r="C704" i="2"/>
  <c r="X704" i="2"/>
  <c r="AD704" i="2"/>
  <c r="C705" i="2"/>
  <c r="X705" i="2"/>
  <c r="AD705" i="2"/>
  <c r="C706" i="2"/>
  <c r="X706" i="2"/>
  <c r="AD706" i="2"/>
  <c r="C707" i="2"/>
  <c r="X707" i="2"/>
  <c r="AD707" i="2"/>
  <c r="C708" i="2"/>
  <c r="X708" i="2"/>
  <c r="AD708" i="2"/>
  <c r="C709" i="2"/>
  <c r="X709" i="2"/>
  <c r="AD709" i="2"/>
  <c r="C710" i="2"/>
  <c r="X710" i="2"/>
  <c r="AD710" i="2"/>
  <c r="C711" i="2"/>
  <c r="X711" i="2"/>
  <c r="AD711" i="2"/>
  <c r="C712" i="2"/>
  <c r="X712" i="2"/>
  <c r="AD712" i="2"/>
  <c r="C713" i="2"/>
  <c r="X713" i="2"/>
  <c r="AD713" i="2"/>
  <c r="C714" i="2"/>
  <c r="X714" i="2"/>
  <c r="AD714" i="2"/>
  <c r="C715" i="2"/>
  <c r="X715" i="2"/>
  <c r="AD715" i="2"/>
  <c r="C716" i="2"/>
  <c r="X716" i="2"/>
  <c r="AD716" i="2"/>
  <c r="C717" i="2"/>
  <c r="X717" i="2"/>
  <c r="AD717" i="2"/>
  <c r="C718" i="2"/>
  <c r="X718" i="2"/>
  <c r="AD718" i="2"/>
  <c r="C719" i="2"/>
  <c r="X719" i="2"/>
  <c r="AD719" i="2"/>
  <c r="C720" i="2"/>
  <c r="X720" i="2"/>
  <c r="AD720" i="2"/>
  <c r="C721" i="2"/>
  <c r="X721" i="2"/>
  <c r="AD721" i="2"/>
  <c r="C722" i="2"/>
  <c r="X722" i="2"/>
  <c r="AD722" i="2"/>
  <c r="C723" i="2"/>
  <c r="X723" i="2"/>
  <c r="AD723" i="2"/>
  <c r="C724" i="2"/>
  <c r="X724" i="2"/>
  <c r="AD724" i="2"/>
  <c r="C725" i="2"/>
  <c r="X725" i="2"/>
  <c r="AD725" i="2"/>
  <c r="C726" i="2"/>
  <c r="X726" i="2"/>
  <c r="AD726" i="2"/>
  <c r="C727" i="2"/>
  <c r="X727" i="2"/>
  <c r="AD727" i="2"/>
  <c r="C728" i="2"/>
  <c r="X728" i="2"/>
  <c r="AD728" i="2"/>
  <c r="C729" i="2"/>
  <c r="X729" i="2"/>
  <c r="AD729" i="2"/>
  <c r="C730" i="2"/>
  <c r="X730" i="2"/>
  <c r="AD730" i="2"/>
  <c r="C731" i="2"/>
  <c r="X731" i="2"/>
  <c r="AD731" i="2"/>
  <c r="C732" i="2"/>
  <c r="X732" i="2"/>
  <c r="AD732" i="2"/>
  <c r="C733" i="2"/>
  <c r="X733" i="2"/>
  <c r="AD733" i="2"/>
  <c r="C734" i="2"/>
  <c r="X734" i="2"/>
  <c r="AD734" i="2"/>
  <c r="C735" i="2"/>
  <c r="X735" i="2"/>
  <c r="AD735" i="2"/>
  <c r="C736" i="2"/>
  <c r="X736" i="2"/>
  <c r="AD736" i="2"/>
  <c r="C737" i="2"/>
  <c r="X737" i="2"/>
  <c r="AD737" i="2"/>
  <c r="C738" i="2"/>
  <c r="X738" i="2"/>
  <c r="AD738" i="2"/>
  <c r="C739" i="2"/>
  <c r="X739" i="2"/>
  <c r="AD739" i="2"/>
  <c r="C740" i="2"/>
  <c r="X740" i="2"/>
  <c r="AD740" i="2"/>
  <c r="C741" i="2"/>
  <c r="X741" i="2"/>
  <c r="AD741" i="2"/>
  <c r="C742" i="2"/>
  <c r="X742" i="2"/>
  <c r="AD742" i="2"/>
  <c r="C743" i="2"/>
  <c r="X743" i="2"/>
  <c r="AD743" i="2"/>
  <c r="C744" i="2"/>
  <c r="X744" i="2"/>
  <c r="AD744" i="2"/>
  <c r="C745" i="2"/>
  <c r="X745" i="2"/>
  <c r="AD745" i="2"/>
  <c r="C746" i="2"/>
  <c r="X746" i="2"/>
  <c r="AD746" i="2"/>
  <c r="C747" i="2"/>
  <c r="X747" i="2"/>
  <c r="AD747" i="2"/>
  <c r="C748" i="2"/>
  <c r="X748" i="2"/>
  <c r="AD748" i="2"/>
  <c r="C749" i="2"/>
  <c r="X749" i="2"/>
  <c r="AD749" i="2"/>
  <c r="C750" i="2"/>
  <c r="X750" i="2"/>
  <c r="AD750" i="2"/>
  <c r="C751" i="2"/>
  <c r="X751" i="2"/>
  <c r="AD751" i="2"/>
  <c r="C752" i="2"/>
  <c r="X752" i="2"/>
  <c r="AD752" i="2"/>
  <c r="C753" i="2"/>
  <c r="X753" i="2"/>
  <c r="AD753" i="2"/>
  <c r="C754" i="2"/>
  <c r="X754" i="2"/>
  <c r="AD754" i="2"/>
  <c r="C755" i="2"/>
  <c r="X755" i="2"/>
  <c r="AD755" i="2"/>
  <c r="C756" i="2"/>
  <c r="X756" i="2"/>
  <c r="AD756" i="2"/>
  <c r="C757" i="2"/>
  <c r="X757" i="2"/>
  <c r="AD757" i="2"/>
  <c r="C758" i="2"/>
  <c r="X758" i="2"/>
  <c r="AD758" i="2"/>
  <c r="C759" i="2"/>
  <c r="X759" i="2"/>
  <c r="AD759" i="2"/>
  <c r="C760" i="2"/>
  <c r="X760" i="2"/>
  <c r="AD760" i="2"/>
  <c r="C761" i="2"/>
  <c r="X761" i="2"/>
  <c r="AD761" i="2"/>
  <c r="C762" i="2"/>
  <c r="X762" i="2"/>
  <c r="AD762" i="2"/>
  <c r="C763" i="2"/>
  <c r="X763" i="2"/>
  <c r="AD763" i="2"/>
  <c r="C764" i="2"/>
  <c r="X764" i="2"/>
  <c r="AD764" i="2"/>
  <c r="C765" i="2"/>
  <c r="X765" i="2"/>
  <c r="AD765" i="2"/>
  <c r="C766" i="2"/>
  <c r="X766" i="2"/>
  <c r="AD766" i="2"/>
  <c r="C767" i="2"/>
  <c r="X767" i="2"/>
  <c r="AD767" i="2"/>
  <c r="C768" i="2"/>
  <c r="X768" i="2"/>
  <c r="AD768" i="2"/>
  <c r="C769" i="2"/>
  <c r="X769" i="2"/>
  <c r="AD769" i="2"/>
  <c r="C770" i="2"/>
  <c r="X770" i="2"/>
  <c r="AD770" i="2"/>
  <c r="C771" i="2"/>
  <c r="X771" i="2"/>
  <c r="AD771" i="2"/>
  <c r="C772" i="2"/>
  <c r="X772" i="2"/>
  <c r="AD772" i="2"/>
  <c r="C773" i="2"/>
  <c r="X773" i="2"/>
  <c r="AD773" i="2"/>
  <c r="C774" i="2"/>
  <c r="X774" i="2"/>
  <c r="AD774" i="2"/>
  <c r="C775" i="2"/>
  <c r="X775" i="2"/>
  <c r="AD775" i="2"/>
  <c r="C776" i="2"/>
  <c r="X776" i="2"/>
  <c r="AD776" i="2"/>
  <c r="C777" i="2"/>
  <c r="X777" i="2"/>
  <c r="AD777" i="2"/>
  <c r="C778" i="2"/>
  <c r="X778" i="2"/>
  <c r="AD778" i="2"/>
  <c r="C779" i="2"/>
  <c r="X779" i="2"/>
  <c r="AD779" i="2"/>
  <c r="C780" i="2"/>
  <c r="X780" i="2"/>
  <c r="AD780" i="2"/>
  <c r="C781" i="2"/>
  <c r="X781" i="2"/>
  <c r="AD781" i="2"/>
  <c r="C782" i="2"/>
  <c r="X782" i="2"/>
  <c r="AD782" i="2"/>
  <c r="C783" i="2"/>
  <c r="X783" i="2"/>
  <c r="AD783" i="2"/>
  <c r="C784" i="2"/>
  <c r="X784" i="2"/>
  <c r="AD784" i="2"/>
  <c r="C785" i="2"/>
  <c r="X785" i="2"/>
  <c r="AD785" i="2"/>
  <c r="C786" i="2"/>
  <c r="X786" i="2"/>
  <c r="AD786" i="2"/>
  <c r="C787" i="2"/>
  <c r="X787" i="2"/>
  <c r="AD787" i="2"/>
  <c r="C788" i="2"/>
  <c r="X788" i="2"/>
  <c r="AD788" i="2"/>
  <c r="C789" i="2"/>
  <c r="X789" i="2"/>
  <c r="AD789" i="2"/>
  <c r="C790" i="2"/>
  <c r="X790" i="2"/>
  <c r="AD790" i="2"/>
  <c r="C791" i="2"/>
  <c r="X791" i="2"/>
  <c r="AD791" i="2"/>
  <c r="C792" i="2"/>
  <c r="X792" i="2"/>
  <c r="AD792" i="2"/>
  <c r="C793" i="2"/>
  <c r="X793" i="2"/>
  <c r="AD793" i="2"/>
  <c r="C794" i="2"/>
  <c r="X794" i="2"/>
  <c r="AD794" i="2"/>
  <c r="C795" i="2"/>
  <c r="X795" i="2"/>
  <c r="AD795" i="2"/>
  <c r="C796" i="2"/>
  <c r="X796" i="2"/>
  <c r="AD796" i="2"/>
  <c r="C797" i="2"/>
  <c r="X797" i="2"/>
  <c r="AD797" i="2"/>
  <c r="C798" i="2"/>
  <c r="X798" i="2"/>
  <c r="AD798" i="2"/>
  <c r="C799" i="2"/>
  <c r="X799" i="2"/>
  <c r="AD799" i="2"/>
  <c r="C800" i="2"/>
  <c r="X800" i="2"/>
  <c r="AD800" i="2"/>
  <c r="C801" i="2"/>
  <c r="X801" i="2"/>
  <c r="AD801" i="2"/>
  <c r="C802" i="2"/>
  <c r="X802" i="2"/>
  <c r="AD802" i="2"/>
  <c r="C803" i="2"/>
  <c r="X803" i="2"/>
  <c r="AD803" i="2"/>
  <c r="C804" i="2"/>
  <c r="X804" i="2"/>
  <c r="AD804" i="2"/>
  <c r="C805" i="2"/>
  <c r="X805" i="2"/>
  <c r="AD805" i="2"/>
  <c r="C806" i="2"/>
  <c r="X806" i="2"/>
  <c r="AD806" i="2"/>
  <c r="C807" i="2"/>
  <c r="X807" i="2"/>
  <c r="AD807" i="2"/>
  <c r="C808" i="2"/>
  <c r="X808" i="2"/>
  <c r="AD808" i="2"/>
  <c r="C809" i="2"/>
  <c r="X809" i="2"/>
  <c r="AD809" i="2"/>
  <c r="C810" i="2"/>
  <c r="X810" i="2"/>
  <c r="AD810" i="2"/>
  <c r="C811" i="2"/>
  <c r="X811" i="2"/>
  <c r="AD811" i="2"/>
  <c r="C812" i="2"/>
  <c r="X812" i="2"/>
  <c r="AD812" i="2"/>
  <c r="C813" i="2"/>
  <c r="X813" i="2"/>
  <c r="AD813" i="2"/>
  <c r="C814" i="2"/>
  <c r="X814" i="2"/>
  <c r="AD814" i="2"/>
  <c r="C815" i="2"/>
  <c r="X815" i="2"/>
  <c r="AD815" i="2"/>
  <c r="C816" i="2"/>
  <c r="X816" i="2"/>
  <c r="AD816" i="2"/>
  <c r="C817" i="2"/>
  <c r="X817" i="2"/>
  <c r="AD817" i="2"/>
  <c r="C818" i="2"/>
  <c r="X818" i="2"/>
  <c r="AD818" i="2"/>
  <c r="C819" i="2"/>
  <c r="X819" i="2"/>
  <c r="AD819" i="2"/>
  <c r="C820" i="2"/>
  <c r="X820" i="2"/>
  <c r="AD820" i="2"/>
  <c r="C821" i="2"/>
  <c r="X821" i="2"/>
  <c r="AD821" i="2"/>
  <c r="C822" i="2"/>
  <c r="X822" i="2"/>
  <c r="AD822" i="2"/>
  <c r="C823" i="2"/>
  <c r="X823" i="2"/>
  <c r="AD823" i="2"/>
  <c r="C824" i="2"/>
  <c r="X824" i="2"/>
  <c r="AD824" i="2"/>
  <c r="C825" i="2"/>
  <c r="X825" i="2"/>
  <c r="AD825" i="2"/>
  <c r="C826" i="2"/>
  <c r="X826" i="2"/>
  <c r="AD826" i="2"/>
  <c r="C827" i="2"/>
  <c r="X827" i="2"/>
  <c r="AD827" i="2"/>
  <c r="C828" i="2"/>
  <c r="X828" i="2"/>
  <c r="AD828" i="2"/>
  <c r="C829" i="2"/>
  <c r="X829" i="2"/>
  <c r="AD829" i="2"/>
  <c r="C830" i="2"/>
  <c r="X830" i="2"/>
  <c r="AD830" i="2"/>
  <c r="C831" i="2"/>
  <c r="X831" i="2"/>
  <c r="AD831" i="2"/>
  <c r="C832" i="2"/>
  <c r="X832" i="2"/>
  <c r="AD832" i="2"/>
  <c r="C833" i="2"/>
  <c r="X833" i="2"/>
  <c r="AD833" i="2"/>
  <c r="C6" i="4"/>
  <c r="B6" i="8"/>
  <c r="B6" i="9"/>
  <c r="C6" i="10"/>
  <c r="B8" i="11"/>
  <c r="C6" i="12"/>
  <c r="B6" i="13"/>
  <c r="B6" i="14"/>
  <c r="C6" i="15"/>
  <c r="B7" i="16"/>
  <c r="I7" i="16"/>
  <c r="K7" i="16"/>
  <c r="AQ7" i="16"/>
  <c r="BH7" i="16"/>
  <c r="BJ7" i="16"/>
  <c r="BP7" i="16"/>
  <c r="BT7" i="16"/>
  <c r="AB6" i="14"/>
  <c r="E6" i="5"/>
  <c r="B6" i="12"/>
  <c r="E5" i="16"/>
  <c r="AX6" i="15"/>
  <c r="AE6" i="15"/>
  <c r="J6" i="15"/>
  <c r="B6" i="15"/>
  <c r="AP6" i="14"/>
  <c r="AY6" i="13"/>
  <c r="AO6" i="13"/>
  <c r="AM6" i="13"/>
  <c r="AK6" i="13"/>
  <c r="AB6" i="13"/>
  <c r="L6" i="13"/>
  <c r="H6" i="13"/>
  <c r="AJ6" i="12"/>
  <c r="M6" i="12"/>
  <c r="L6" i="12"/>
  <c r="J6" i="12"/>
  <c r="AJ8" i="11"/>
  <c r="H8" i="11"/>
  <c r="V6" i="10"/>
  <c r="Q6" i="10"/>
  <c r="B6" i="10"/>
  <c r="T6" i="9"/>
  <c r="BN6" i="8"/>
  <c r="V6" i="8"/>
  <c r="T6" i="8"/>
  <c r="R6" i="8"/>
  <c r="G6" i="8"/>
  <c r="E6" i="8"/>
  <c r="I6" i="5"/>
  <c r="C6" i="5"/>
  <c r="J6" i="4"/>
  <c r="B6" i="4"/>
  <c r="AO9" i="1" l="1"/>
  <c r="AO17" i="1"/>
  <c r="AO25" i="1"/>
  <c r="AO33" i="1"/>
  <c r="AO41" i="1"/>
  <c r="AO49" i="1"/>
  <c r="AO57" i="1"/>
  <c r="AO65" i="1"/>
  <c r="AO73" i="1"/>
  <c r="AO81" i="1"/>
  <c r="AO89" i="1"/>
  <c r="AO97" i="1"/>
  <c r="AO105" i="1"/>
  <c r="AO113" i="1"/>
  <c r="AO121" i="1"/>
  <c r="AO129" i="1"/>
  <c r="AO137" i="1"/>
  <c r="AO145" i="1"/>
  <c r="AO153" i="1"/>
  <c r="AO161" i="1"/>
  <c r="AO169" i="1"/>
  <c r="AO177" i="1"/>
  <c r="AO185" i="1"/>
  <c r="AO193" i="1"/>
  <c r="AO201" i="1"/>
  <c r="AO209" i="1"/>
  <c r="AO217" i="1"/>
  <c r="AO225" i="1"/>
  <c r="AO233" i="1"/>
  <c r="AO241" i="1"/>
  <c r="AO249" i="1"/>
  <c r="AO257" i="1"/>
  <c r="AO265" i="1"/>
  <c r="AO273" i="1"/>
  <c r="AO281" i="1"/>
  <c r="AO289" i="1"/>
  <c r="AO297" i="1"/>
  <c r="AO305" i="1"/>
  <c r="AO313" i="1"/>
  <c r="AO321" i="1"/>
  <c r="AO329" i="1"/>
  <c r="AO337" i="1"/>
  <c r="AO345" i="1"/>
  <c r="AO353" i="1"/>
  <c r="AO14" i="1"/>
  <c r="AO22" i="1"/>
  <c r="AO30" i="1"/>
  <c r="AO38" i="1"/>
  <c r="AO46" i="1"/>
  <c r="AO54" i="1"/>
  <c r="AO62" i="1"/>
  <c r="AO70" i="1"/>
  <c r="AO78" i="1"/>
  <c r="AO86" i="1"/>
  <c r="AO94" i="1"/>
  <c r="AO102" i="1"/>
  <c r="AO110" i="1"/>
  <c r="AO118" i="1"/>
  <c r="AO126" i="1"/>
  <c r="AO134" i="1"/>
  <c r="AO142" i="1"/>
  <c r="AO150" i="1"/>
  <c r="AO158" i="1"/>
  <c r="AO166" i="1"/>
  <c r="AO174" i="1"/>
  <c r="AO182" i="1"/>
  <c r="AO190" i="1"/>
  <c r="AO198" i="1"/>
  <c r="AO206" i="1"/>
  <c r="AO214" i="1"/>
  <c r="AO222" i="1"/>
  <c r="AO230" i="1"/>
  <c r="AO238" i="1"/>
  <c r="AO246" i="1"/>
  <c r="AO254" i="1"/>
  <c r="AO262" i="1"/>
  <c r="AO270" i="1"/>
  <c r="AO278" i="1"/>
  <c r="AO286" i="1"/>
  <c r="AO294" i="1"/>
  <c r="AO302" i="1"/>
  <c r="AO310" i="1"/>
  <c r="AO318" i="1"/>
  <c r="AO326" i="1"/>
  <c r="AO334" i="1"/>
  <c r="AO13" i="1"/>
  <c r="AO45" i="1"/>
  <c r="AO77" i="1"/>
  <c r="AO109" i="1"/>
  <c r="AO141" i="1"/>
  <c r="AO173" i="1"/>
  <c r="AO205" i="1"/>
  <c r="AO237" i="1"/>
  <c r="AO269" i="1"/>
  <c r="AO301" i="1"/>
  <c r="AO333" i="1"/>
  <c r="AO18" i="1"/>
  <c r="AO50" i="1"/>
  <c r="AO82" i="1"/>
  <c r="AO114" i="1"/>
  <c r="AO146" i="1"/>
  <c r="AO178" i="1"/>
  <c r="AO210" i="1"/>
  <c r="AO242" i="1"/>
  <c r="AO274" i="1"/>
  <c r="AO306" i="1"/>
  <c r="AO338" i="1"/>
  <c r="AO21" i="1"/>
  <c r="AO53" i="1"/>
  <c r="AO85" i="1"/>
  <c r="AO117" i="1"/>
  <c r="AO149" i="1"/>
  <c r="AO181" i="1"/>
  <c r="AO213" i="1"/>
  <c r="AO245" i="1"/>
  <c r="AO277" i="1"/>
  <c r="AO309" i="1"/>
  <c r="AO341" i="1"/>
  <c r="AO26" i="1"/>
  <c r="AO58" i="1"/>
  <c r="AO90" i="1"/>
  <c r="AO122" i="1"/>
  <c r="AO154" i="1"/>
  <c r="AO186" i="1"/>
  <c r="AO218" i="1"/>
  <c r="AO250" i="1"/>
  <c r="AO282" i="1"/>
  <c r="AO314" i="1"/>
  <c r="AO29" i="1"/>
  <c r="AO61" i="1"/>
  <c r="AO93" i="1"/>
  <c r="AO125" i="1"/>
  <c r="AO157" i="1"/>
  <c r="AO189" i="1"/>
  <c r="AO221" i="1"/>
  <c r="AO253" i="1"/>
  <c r="AO285" i="1"/>
  <c r="AO317" i="1"/>
  <c r="AO349" i="1"/>
  <c r="AO34" i="1"/>
  <c r="AO66" i="1"/>
  <c r="AO98" i="1"/>
  <c r="AO130" i="1"/>
  <c r="AO162" i="1"/>
  <c r="AO194" i="1"/>
  <c r="AO226" i="1"/>
  <c r="AO258" i="1"/>
  <c r="AO290" i="1"/>
  <c r="AO322" i="1"/>
  <c r="AO342" i="1"/>
  <c r="AO350" i="1"/>
  <c r="AO358" i="1"/>
  <c r="AO366" i="1"/>
  <c r="AO374" i="1"/>
  <c r="AO382" i="1"/>
  <c r="AO390" i="1"/>
  <c r="AO37" i="1"/>
  <c r="AO165" i="1"/>
  <c r="AO293" i="1"/>
  <c r="AO74" i="1"/>
  <c r="AO202" i="1"/>
  <c r="AO330" i="1"/>
  <c r="AO370" i="1"/>
  <c r="AO398" i="1"/>
  <c r="AO414" i="1"/>
  <c r="AO430" i="1"/>
  <c r="AO446" i="1"/>
  <c r="AO462" i="1"/>
  <c r="AO478" i="1"/>
  <c r="AO494" i="1"/>
  <c r="AO510" i="1"/>
  <c r="AO526" i="1"/>
  <c r="AO542" i="1"/>
  <c r="AO558" i="1"/>
  <c r="AO574" i="1"/>
  <c r="AO590" i="1"/>
  <c r="AO606" i="1"/>
  <c r="AO622" i="1"/>
  <c r="AO638" i="1"/>
  <c r="AO654" i="1"/>
  <c r="AO670" i="1"/>
  <c r="AO686" i="1"/>
  <c r="AO35" i="1"/>
  <c r="AO67" i="1"/>
  <c r="AO99" i="1"/>
  <c r="AO131" i="1"/>
  <c r="AO163" i="1"/>
  <c r="AO195" i="1"/>
  <c r="AO227" i="1"/>
  <c r="AO259" i="1"/>
  <c r="AO291" i="1"/>
  <c r="AO323" i="1"/>
  <c r="AO69" i="1"/>
  <c r="AO197" i="1"/>
  <c r="AO325" i="1"/>
  <c r="AO106" i="1"/>
  <c r="AO234" i="1"/>
  <c r="AO346" i="1"/>
  <c r="AO378" i="1"/>
  <c r="AO402" i="1"/>
  <c r="AO418" i="1"/>
  <c r="AO434" i="1"/>
  <c r="AO450" i="1"/>
  <c r="AO466" i="1"/>
  <c r="AO482" i="1"/>
  <c r="AO498" i="1"/>
  <c r="AO514" i="1"/>
  <c r="AO530" i="1"/>
  <c r="AO546" i="1"/>
  <c r="AO562" i="1"/>
  <c r="AO578" i="1"/>
  <c r="AO594" i="1"/>
  <c r="AO610" i="1"/>
  <c r="AO626" i="1"/>
  <c r="AO642" i="1"/>
  <c r="AO658" i="1"/>
  <c r="AO674" i="1"/>
  <c r="AO11" i="1"/>
  <c r="AO43" i="1"/>
  <c r="AO75" i="1"/>
  <c r="AO107" i="1"/>
  <c r="AO139" i="1"/>
  <c r="AO171" i="1"/>
  <c r="AO203" i="1"/>
  <c r="AO235" i="1"/>
  <c r="AO267" i="1"/>
  <c r="AO299" i="1"/>
  <c r="AO331" i="1"/>
  <c r="AO347" i="1"/>
  <c r="AO360" i="1"/>
  <c r="AO371" i="1"/>
  <c r="AO381" i="1"/>
  <c r="AO392" i="1"/>
  <c r="AO403" i="1"/>
  <c r="AO413" i="1"/>
  <c r="AO424" i="1"/>
  <c r="AO435" i="1"/>
  <c r="AO445" i="1"/>
  <c r="AO456" i="1"/>
  <c r="AO467" i="1"/>
  <c r="AO477" i="1"/>
  <c r="AO488" i="1"/>
  <c r="AO499" i="1"/>
  <c r="AO509" i="1"/>
  <c r="AO520" i="1"/>
  <c r="AO531" i="1"/>
  <c r="AO541" i="1"/>
  <c r="AO552" i="1"/>
  <c r="AO563" i="1"/>
  <c r="AO573" i="1"/>
  <c r="AO584" i="1"/>
  <c r="AO595" i="1"/>
  <c r="AO605" i="1"/>
  <c r="AO616" i="1"/>
  <c r="AO627" i="1"/>
  <c r="AO637" i="1"/>
  <c r="AO648" i="1"/>
  <c r="AO659" i="1"/>
  <c r="AO669" i="1"/>
  <c r="AO680" i="1"/>
  <c r="AO690" i="1"/>
  <c r="AO698" i="1"/>
  <c r="AO706" i="1"/>
  <c r="AO714" i="1"/>
  <c r="AO722" i="1"/>
  <c r="AO730" i="1"/>
  <c r="AO738" i="1"/>
  <c r="AO746" i="1"/>
  <c r="AO754" i="1"/>
  <c r="AO393" i="1"/>
  <c r="AO447" i="1"/>
  <c r="AO468" i="1"/>
  <c r="AO489" i="1"/>
  <c r="AO511" i="1"/>
  <c r="AO521" i="1"/>
  <c r="AO543" i="1"/>
  <c r="AO564" i="1"/>
  <c r="AO585" i="1"/>
  <c r="AO607" i="1"/>
  <c r="AO628" i="1"/>
  <c r="AO649" i="1"/>
  <c r="AO15" i="1"/>
  <c r="AO63" i="1"/>
  <c r="AO95" i="1"/>
  <c r="AO127" i="1"/>
  <c r="AO151" i="1"/>
  <c r="AO191" i="1"/>
  <c r="AO223" i="1"/>
  <c r="AO255" i="1"/>
  <c r="AO271" i="1"/>
  <c r="AO303" i="1"/>
  <c r="AO335" i="1"/>
  <c r="AO12" i="1"/>
  <c r="AO28" i="1"/>
  <c r="AO44" i="1"/>
  <c r="AO60" i="1"/>
  <c r="AO76" i="1"/>
  <c r="AO92" i="1"/>
  <c r="AO108" i="1"/>
  <c r="AO124" i="1"/>
  <c r="AO140" i="1"/>
  <c r="AO156" i="1"/>
  <c r="AO180" i="1"/>
  <c r="AO196" i="1"/>
  <c r="AO212" i="1"/>
  <c r="AO228" i="1"/>
  <c r="AO244" i="1"/>
  <c r="AO260" i="1"/>
  <c r="AO276" i="1"/>
  <c r="AO292" i="1"/>
  <c r="AO308" i="1"/>
  <c r="AO324" i="1"/>
  <c r="AO340" i="1"/>
  <c r="AO356" i="1"/>
  <c r="AO367" i="1"/>
  <c r="AO377" i="1"/>
  <c r="AO388" i="1"/>
  <c r="AO404" i="1"/>
  <c r="AO415" i="1"/>
  <c r="AO425" i="1"/>
  <c r="AO441" i="1"/>
  <c r="AO463" i="1"/>
  <c r="AO484" i="1"/>
  <c r="AO505" i="1"/>
  <c r="AO537" i="1"/>
  <c r="AO559" i="1"/>
  <c r="AO580" i="1"/>
  <c r="AO601" i="1"/>
  <c r="AO623" i="1"/>
  <c r="AO644" i="1"/>
  <c r="AO660" i="1"/>
  <c r="AO671" i="1"/>
  <c r="AO681" i="1"/>
  <c r="AO691" i="1"/>
  <c r="AO699" i="1"/>
  <c r="AO707" i="1"/>
  <c r="AO715" i="1"/>
  <c r="AO723" i="1"/>
  <c r="AO731" i="1"/>
  <c r="AO743" i="1"/>
  <c r="AO751" i="1"/>
  <c r="AO31" i="1"/>
  <c r="AO55" i="1"/>
  <c r="AO87" i="1"/>
  <c r="AO119" i="1"/>
  <c r="AO159" i="1"/>
  <c r="AO183" i="1"/>
  <c r="AO215" i="1"/>
  <c r="AO247" i="1"/>
  <c r="AO295" i="1"/>
  <c r="AO327" i="1"/>
  <c r="AO357" i="1"/>
  <c r="AO48" i="1"/>
  <c r="AO112" i="1"/>
  <c r="AO176" i="1"/>
  <c r="AO240" i="1"/>
  <c r="AO304" i="1"/>
  <c r="AO363" i="1"/>
  <c r="AO384" i="1"/>
  <c r="AO405" i="1"/>
  <c r="AO427" i="1"/>
  <c r="AO448" i="1"/>
  <c r="AO101" i="1"/>
  <c r="AO10" i="1"/>
  <c r="AO266" i="1"/>
  <c r="AO386" i="1"/>
  <c r="AO422" i="1"/>
  <c r="AO454" i="1"/>
  <c r="AO486" i="1"/>
  <c r="AO518" i="1"/>
  <c r="AO550" i="1"/>
  <c r="AO582" i="1"/>
  <c r="AO614" i="1"/>
  <c r="AO646" i="1"/>
  <c r="AO678" i="1"/>
  <c r="AO51" i="1"/>
  <c r="AO115" i="1"/>
  <c r="AO179" i="1"/>
  <c r="AO243" i="1"/>
  <c r="AO307" i="1"/>
  <c r="AO133" i="1"/>
  <c r="AO42" i="1"/>
  <c r="AO298" i="1"/>
  <c r="AO394" i="1"/>
  <c r="AO426" i="1"/>
  <c r="AO458" i="1"/>
  <c r="AO490" i="1"/>
  <c r="AO522" i="1"/>
  <c r="AO554" i="1"/>
  <c r="AO586" i="1"/>
  <c r="AO618" i="1"/>
  <c r="AO650" i="1"/>
  <c r="AO682" i="1"/>
  <c r="AO59" i="1"/>
  <c r="AO123" i="1"/>
  <c r="AO187" i="1"/>
  <c r="AO251" i="1"/>
  <c r="AO315" i="1"/>
  <c r="AO355" i="1"/>
  <c r="AO376" i="1"/>
  <c r="AO397" i="1"/>
  <c r="AO419" i="1"/>
  <c r="AO440" i="1"/>
  <c r="AO461" i="1"/>
  <c r="AO483" i="1"/>
  <c r="AO504" i="1"/>
  <c r="AO525" i="1"/>
  <c r="AO547" i="1"/>
  <c r="AO568" i="1"/>
  <c r="AO589" i="1"/>
  <c r="AO611" i="1"/>
  <c r="AO632" i="1"/>
  <c r="AO653" i="1"/>
  <c r="AO675" i="1"/>
  <c r="AO694" i="1"/>
  <c r="AO710" i="1"/>
  <c r="AO726" i="1"/>
  <c r="AO742" i="1"/>
  <c r="AO172" i="1"/>
  <c r="AO457" i="1"/>
  <c r="AO500" i="1"/>
  <c r="AO532" i="1"/>
  <c r="AO575" i="1"/>
  <c r="AO617" i="1"/>
  <c r="AO739" i="1"/>
  <c r="AO79" i="1"/>
  <c r="AO135" i="1"/>
  <c r="AO207" i="1"/>
  <c r="AO263" i="1"/>
  <c r="AO319" i="1"/>
  <c r="AO20" i="1"/>
  <c r="AO52" i="1"/>
  <c r="AO84" i="1"/>
  <c r="AO116" i="1"/>
  <c r="AO148" i="1"/>
  <c r="AO188" i="1"/>
  <c r="AO220" i="1"/>
  <c r="AO252" i="1"/>
  <c r="AO284" i="1"/>
  <c r="AO316" i="1"/>
  <c r="AO348" i="1"/>
  <c r="AO372" i="1"/>
  <c r="AO399" i="1"/>
  <c r="AO420" i="1"/>
  <c r="AO452" i="1"/>
  <c r="AO495" i="1"/>
  <c r="AO548" i="1"/>
  <c r="AO591" i="1"/>
  <c r="AO633" i="1"/>
  <c r="AO665" i="1"/>
  <c r="AO687" i="1"/>
  <c r="AO703" i="1"/>
  <c r="AO719" i="1"/>
  <c r="AO735" i="1"/>
  <c r="AO23" i="1"/>
  <c r="AO71" i="1"/>
  <c r="AO229" i="1"/>
  <c r="AO138" i="1"/>
  <c r="AO354" i="1"/>
  <c r="AO406" i="1"/>
  <c r="AO438" i="1"/>
  <c r="AO470" i="1"/>
  <c r="AO502" i="1"/>
  <c r="AO534" i="1"/>
  <c r="AO566" i="1"/>
  <c r="AO598" i="1"/>
  <c r="AO630" i="1"/>
  <c r="AO662" i="1"/>
  <c r="AO19" i="1"/>
  <c r="AO83" i="1"/>
  <c r="AO147" i="1"/>
  <c r="AO211" i="1"/>
  <c r="AO275" i="1"/>
  <c r="AO261" i="1"/>
  <c r="AO442" i="1"/>
  <c r="AO570" i="1"/>
  <c r="AO27" i="1"/>
  <c r="AO283" i="1"/>
  <c r="AO408" i="1"/>
  <c r="AO493" i="1"/>
  <c r="AO579" i="1"/>
  <c r="AO664" i="1"/>
  <c r="AO734" i="1"/>
  <c r="AO516" i="1"/>
  <c r="AO47" i="1"/>
  <c r="AO287" i="1"/>
  <c r="AO100" i="1"/>
  <c r="AO236" i="1"/>
  <c r="AO361" i="1"/>
  <c r="AO473" i="1"/>
  <c r="AO655" i="1"/>
  <c r="AO727" i="1"/>
  <c r="AO143" i="1"/>
  <c r="AO279" i="1"/>
  <c r="AO80" i="1"/>
  <c r="AO336" i="1"/>
  <c r="AO437" i="1"/>
  <c r="AO512" i="1"/>
  <c r="AO597" i="1"/>
  <c r="AO538" i="1"/>
  <c r="AO711" i="1"/>
  <c r="AO272" i="1"/>
  <c r="AO432" i="1"/>
  <c r="AO625" i="1"/>
  <c r="AO556" i="1"/>
  <c r="AO656" i="1"/>
  <c r="AO40" i="1"/>
  <c r="AO391" i="1"/>
  <c r="AO529" i="1"/>
  <c r="AO170" i="1"/>
  <c r="AO474" i="1"/>
  <c r="AO602" i="1"/>
  <c r="AO91" i="1"/>
  <c r="AO339" i="1"/>
  <c r="AO429" i="1"/>
  <c r="AO515" i="1"/>
  <c r="AO600" i="1"/>
  <c r="AO685" i="1"/>
  <c r="AO750" i="1"/>
  <c r="AO553" i="1"/>
  <c r="AO111" i="1"/>
  <c r="AO351" i="1"/>
  <c r="AO132" i="1"/>
  <c r="AO268" i="1"/>
  <c r="AO383" i="1"/>
  <c r="AO527" i="1"/>
  <c r="AO676" i="1"/>
  <c r="AO747" i="1"/>
  <c r="AO175" i="1"/>
  <c r="AO311" i="1"/>
  <c r="AO144" i="1"/>
  <c r="AO373" i="1"/>
  <c r="AO459" i="1"/>
  <c r="AO491" i="1"/>
  <c r="AO544" i="1"/>
  <c r="AO576" i="1"/>
  <c r="AO629" i="1"/>
  <c r="AO661" i="1"/>
  <c r="AO683" i="1"/>
  <c r="AO700" i="1"/>
  <c r="AO716" i="1"/>
  <c r="AO732" i="1"/>
  <c r="AO748" i="1"/>
  <c r="AO128" i="1"/>
  <c r="AO256" i="1"/>
  <c r="AO368" i="1"/>
  <c r="AO411" i="1"/>
  <c r="AO453" i="1"/>
  <c r="AO496" i="1"/>
  <c r="AO539" i="1"/>
  <c r="AO581" i="1"/>
  <c r="AO624" i="1"/>
  <c r="AO667" i="1"/>
  <c r="AO704" i="1"/>
  <c r="AO736" i="1"/>
  <c r="AO8" i="1"/>
  <c r="AO136" i="1"/>
  <c r="AO264" i="1"/>
  <c r="AO369" i="1"/>
  <c r="AO401" i="1"/>
  <c r="AO444" i="1"/>
  <c r="AO476" i="1"/>
  <c r="AO519" i="1"/>
  <c r="AO561" i="1"/>
  <c r="AO604" i="1"/>
  <c r="AO647" i="1"/>
  <c r="AO697" i="1"/>
  <c r="AO729" i="1"/>
  <c r="AO24" i="1"/>
  <c r="AO88" i="1"/>
  <c r="AO152" i="1"/>
  <c r="AO216" i="1"/>
  <c r="AO280" i="1"/>
  <c r="AO344" i="1"/>
  <c r="AO375" i="1"/>
  <c r="AO396" i="1"/>
  <c r="AO417" i="1"/>
  <c r="AO439" i="1"/>
  <c r="AO460" i="1"/>
  <c r="AO481" i="1"/>
  <c r="AO503" i="1"/>
  <c r="AO524" i="1"/>
  <c r="AO545" i="1"/>
  <c r="AO567" i="1"/>
  <c r="AO588" i="1"/>
  <c r="AO609" i="1"/>
  <c r="AO631" i="1"/>
  <c r="AO652" i="1"/>
  <c r="AO673" i="1"/>
  <c r="AO693" i="1"/>
  <c r="AO709" i="1"/>
  <c r="AO725" i="1"/>
  <c r="AO741" i="1"/>
  <c r="AO32" i="1"/>
  <c r="AO160" i="1"/>
  <c r="AO288" i="1"/>
  <c r="AO379" i="1"/>
  <c r="AO421" i="1"/>
  <c r="AO464" i="1"/>
  <c r="AO507" i="1"/>
  <c r="AO549" i="1"/>
  <c r="AO592" i="1"/>
  <c r="AO635" i="1"/>
  <c r="AO677" i="1"/>
  <c r="AO712" i="1"/>
  <c r="AO744" i="1"/>
  <c r="AO104" i="1"/>
  <c r="AO232" i="1"/>
  <c r="AO359" i="1"/>
  <c r="AO412" i="1"/>
  <c r="AO455" i="1"/>
  <c r="AO508" i="1"/>
  <c r="AO551" i="1"/>
  <c r="AO593" i="1"/>
  <c r="AO636" i="1"/>
  <c r="AO679" i="1"/>
  <c r="AO705" i="1"/>
  <c r="AO737" i="1"/>
  <c r="AO328" i="1"/>
  <c r="AO745" i="1"/>
  <c r="AO385" i="1"/>
  <c r="AO352" i="1"/>
  <c r="AO485" i="1"/>
  <c r="AO689" i="1"/>
  <c r="AO410" i="1"/>
  <c r="AO219" i="1"/>
  <c r="AO387" i="1"/>
  <c r="AO472" i="1"/>
  <c r="AO557" i="1"/>
  <c r="AO643" i="1"/>
  <c r="AO718" i="1"/>
  <c r="AO479" i="1"/>
  <c r="AO639" i="1"/>
  <c r="AO231" i="1"/>
  <c r="AO68" i="1"/>
  <c r="AO204" i="1"/>
  <c r="AO332" i="1"/>
  <c r="AO436" i="1"/>
  <c r="AO103" i="1"/>
  <c r="AO16" i="1"/>
  <c r="AO480" i="1"/>
  <c r="AO565" i="1"/>
  <c r="AO651" i="1"/>
  <c r="AO720" i="1"/>
  <c r="AO540" i="1"/>
  <c r="AO668" i="1"/>
  <c r="AO56" i="1"/>
  <c r="AO248" i="1"/>
  <c r="AO428" i="1"/>
  <c r="AO492" i="1"/>
  <c r="AO577" i="1"/>
  <c r="AO641" i="1"/>
  <c r="AO684" i="1"/>
  <c r="AO733" i="1"/>
  <c r="AO224" i="1"/>
  <c r="AO528" i="1"/>
  <c r="AO613" i="1"/>
  <c r="AO296" i="1"/>
  <c r="AO362" i="1"/>
  <c r="AO506" i="1"/>
  <c r="AO634" i="1"/>
  <c r="AO155" i="1"/>
  <c r="AO365" i="1"/>
  <c r="AO451" i="1"/>
  <c r="AO536" i="1"/>
  <c r="AO621" i="1"/>
  <c r="AO702" i="1"/>
  <c r="AO431" i="1"/>
  <c r="AO596" i="1"/>
  <c r="AO167" i="1"/>
  <c r="AO36" i="1"/>
  <c r="AO164" i="1"/>
  <c r="AO300" i="1"/>
  <c r="AO409" i="1"/>
  <c r="AO569" i="1"/>
  <c r="AO695" i="1"/>
  <c r="AO39" i="1"/>
  <c r="AO199" i="1"/>
  <c r="AO343" i="1"/>
  <c r="AO208" i="1"/>
  <c r="AO395" i="1"/>
  <c r="AO469" i="1"/>
  <c r="AO501" i="1"/>
  <c r="AO523" i="1"/>
  <c r="AO555" i="1"/>
  <c r="AO587" i="1"/>
  <c r="AO608" i="1"/>
  <c r="AO640" i="1"/>
  <c r="AO672" i="1"/>
  <c r="AO708" i="1"/>
  <c r="AO724" i="1"/>
  <c r="AO64" i="1"/>
  <c r="AO192" i="1"/>
  <c r="AO389" i="1"/>
  <c r="AO517" i="1"/>
  <c r="AO560" i="1"/>
  <c r="AO645" i="1"/>
  <c r="AO752" i="1"/>
  <c r="AO200" i="1"/>
  <c r="AO423" i="1"/>
  <c r="AO497" i="1"/>
  <c r="AO184" i="1"/>
  <c r="AO364" i="1"/>
  <c r="AO449" i="1"/>
  <c r="AO513" i="1"/>
  <c r="AO620" i="1"/>
  <c r="AO701" i="1"/>
  <c r="AO749" i="1"/>
  <c r="AO400" i="1"/>
  <c r="AO728" i="1"/>
  <c r="AO487" i="1"/>
  <c r="AO615" i="1"/>
  <c r="AO721" i="1"/>
  <c r="AO666" i="1"/>
  <c r="AO612" i="1"/>
  <c r="AO239" i="1"/>
  <c r="AO416" i="1"/>
  <c r="AO533" i="1"/>
  <c r="AO619" i="1"/>
  <c r="AO692" i="1"/>
  <c r="AO740" i="1"/>
  <c r="AO320" i="1"/>
  <c r="AO475" i="1"/>
  <c r="AO603" i="1"/>
  <c r="AO688" i="1"/>
  <c r="AO72" i="1"/>
  <c r="AO380" i="1"/>
  <c r="AO465" i="1"/>
  <c r="AO583" i="1"/>
  <c r="AO713" i="1"/>
  <c r="AO120" i="1"/>
  <c r="AO312" i="1"/>
  <c r="AO407" i="1"/>
  <c r="AO471" i="1"/>
  <c r="AO535" i="1"/>
  <c r="AO599" i="1"/>
  <c r="AO663" i="1"/>
  <c r="AO717" i="1"/>
  <c r="AO96" i="1"/>
  <c r="AO443" i="1"/>
  <c r="AO571" i="1"/>
  <c r="AO696" i="1"/>
  <c r="AO168" i="1"/>
  <c r="AO433" i="1"/>
  <c r="AO572" i="1"/>
  <c r="AO657" i="1"/>
  <c r="AO753" i="1"/>
</calcChain>
</file>

<file path=xl/comments1.xml><?xml version="1.0" encoding="utf-8"?>
<comments xmlns="http://schemas.openxmlformats.org/spreadsheetml/2006/main">
  <authors>
    <author>Sandie Hughes</author>
    <author>porvg0</author>
    <author>Alison Tomlinson</author>
  </authors>
  <commentList>
    <comment ref="A3" authorId="0" shapeId="0">
      <text>
        <r>
          <rPr>
            <b/>
            <sz val="8"/>
            <color indexed="81"/>
            <rFont val="Tahoma"/>
            <family val="2"/>
          </rPr>
          <t>Used in the import process (‘ add’ or’ amend’ record to the database).  For QLDC import use only.  Can be left blank.   Select from the drop down menu whether this is an Add, Delete or Update.</t>
        </r>
      </text>
    </comment>
    <comment ref="B3" authorId="0" shapeId="0">
      <text>
        <r>
          <rPr>
            <b/>
            <sz val="8"/>
            <color indexed="81"/>
            <rFont val="Tahoma"/>
            <family val="2"/>
          </rPr>
          <t>Enter Carriageway Surface ID if updating or deleting an existing Asset</t>
        </r>
      </text>
    </comment>
    <comment ref="D3"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E3" authorId="0" shapeId="0">
      <text>
        <r>
          <rPr>
            <b/>
            <sz val="8"/>
            <color indexed="81"/>
            <rFont val="Tahoma"/>
            <family val="2"/>
          </rPr>
          <t>Locality / area / town
e.g. Gibbston, Luggate</t>
        </r>
      </text>
    </comment>
    <comment ref="F3" authorId="0" shapeId="0">
      <text>
        <r>
          <rPr>
            <b/>
            <sz val="8"/>
            <color indexed="81"/>
            <rFont val="Tahoma"/>
            <family val="2"/>
          </rPr>
          <t>Name development is known by</t>
        </r>
      </text>
    </comment>
    <comment ref="G3" authorId="0" shapeId="0">
      <text>
        <r>
          <rPr>
            <b/>
            <sz val="8"/>
            <color indexed="81"/>
            <rFont val="Tahoma"/>
            <family val="2"/>
          </rPr>
          <t>Resource consent number 
e.g. RM0123456</t>
        </r>
      </text>
    </comment>
    <comment ref="H3" authorId="0" shapeId="0">
      <text>
        <r>
          <rPr>
            <b/>
            <sz val="8"/>
            <color indexed="81"/>
            <rFont val="Tahoma"/>
            <family val="2"/>
          </rPr>
          <t>Survey company</t>
        </r>
      </text>
    </comment>
    <comment ref="I3" authorId="0" shapeId="0">
      <text>
        <r>
          <rPr>
            <b/>
            <sz val="8"/>
            <color indexed="81"/>
            <rFont val="Tahoma"/>
            <family val="2"/>
          </rPr>
          <t>Surveyor name</t>
        </r>
      </text>
    </comment>
    <comment ref="J3" authorId="0" shapeId="0">
      <text>
        <r>
          <rPr>
            <b/>
            <sz val="8"/>
            <color indexed="81"/>
            <rFont val="Tahoma"/>
            <family val="2"/>
          </rPr>
          <t>Date of survey</t>
        </r>
      </text>
    </comment>
    <comment ref="K3" authorId="0" shapeId="0">
      <text>
        <r>
          <rPr>
            <b/>
            <sz val="8"/>
            <color indexed="81"/>
            <rFont val="Tahoma"/>
            <family val="2"/>
          </rPr>
          <t>Ward - Either Wakatipu or Wanaka</t>
        </r>
      </text>
    </comment>
    <comment ref="L3" authorId="2" shapeId="0">
      <text>
        <r>
          <rPr>
            <b/>
            <sz val="9"/>
            <color indexed="81"/>
            <rFont val="Tahoma"/>
            <family val="2"/>
          </rPr>
          <t xml:space="preserve">If not yet vested, provide estimated date </t>
        </r>
        <r>
          <rPr>
            <sz val="9"/>
            <color indexed="81"/>
            <rFont val="Tahoma"/>
            <family val="2"/>
          </rPr>
          <t xml:space="preserve">
</t>
        </r>
      </text>
    </comment>
    <comment ref="M3" authorId="0" shapeId="0">
      <text>
        <r>
          <rPr>
            <b/>
            <sz val="8"/>
            <color indexed="81"/>
            <rFont val="Tahoma"/>
            <family val="2"/>
          </rPr>
          <t>Estimated traffic use</t>
        </r>
      </text>
    </comment>
    <comment ref="N3" authorId="0" shapeId="0">
      <text>
        <r>
          <rPr>
            <b/>
            <sz val="8"/>
            <color indexed="81"/>
            <rFont val="Tahoma"/>
            <family val="2"/>
          </rPr>
          <t>Is road urban or rural?</t>
        </r>
      </text>
    </comment>
    <comment ref="O3" authorId="0" shapeId="0">
      <text>
        <r>
          <rPr>
            <b/>
            <sz val="8"/>
            <color indexed="81"/>
            <rFont val="Tahoma"/>
            <family val="2"/>
          </rPr>
          <t>Describe the terrain.  Flat, Rolling (Trucks need low gears to climb), Mountainous(all vehicles need low gears to climb</t>
        </r>
      </text>
    </comment>
    <comment ref="P3" authorId="0" shapeId="0">
      <text>
        <r>
          <rPr>
            <b/>
            <sz val="8"/>
            <color indexed="81"/>
            <rFont val="Tahoma"/>
            <family val="2"/>
          </rPr>
          <t>Specify road lighting category as per ANS 1158 e.g. P3, P4</t>
        </r>
      </text>
    </comment>
    <comment ref="Q3" authorId="0" shapeId="0">
      <text>
        <r>
          <rPr>
            <b/>
            <sz val="8"/>
            <color indexed="81"/>
            <rFont val="Tahoma"/>
            <family val="2"/>
          </rPr>
          <t>Details of warranty, e.g. luminare -provide copy of warrenty and details.
Particularly for LED Luminaires.  Details to include, warranty end, copy of warranty and who is registered with warranty.</t>
        </r>
      </text>
    </comment>
    <comment ref="R3" authorId="2" shapeId="0">
      <text>
        <r>
          <rPr>
            <b/>
            <sz val="9"/>
            <color indexed="81"/>
            <rFont val="Tahoma"/>
            <family val="2"/>
          </rPr>
          <t xml:space="preserve">Provide details of second coat seal.  Include seal design document.  Indicate planned date of second coat, confirm if this be done by developer or through QLDC reseals programme at developer cost?  Details of bond if relevant  </t>
        </r>
      </text>
    </comment>
    <comment ref="S3" authorId="0" shapeId="0">
      <text>
        <r>
          <rPr>
            <b/>
            <sz val="8"/>
            <color indexed="81"/>
            <rFont val="Tahoma"/>
            <family val="2"/>
          </rPr>
          <t>Enter in any comments or notes</t>
        </r>
      </text>
    </comment>
  </commentList>
</comments>
</file>

<file path=xl/comments10.xml><?xml version="1.0" encoding="utf-8"?>
<comments xmlns="http://schemas.openxmlformats.org/spreadsheetml/2006/main">
  <authors>
    <author>Sandie Hughes</author>
    <author>porvg0</author>
  </authors>
  <commentList>
    <comment ref="A3" authorId="0" shapeId="0">
      <text>
        <r>
          <rPr>
            <b/>
            <sz val="8"/>
            <color indexed="81"/>
            <rFont val="Tahoma"/>
            <family val="2"/>
          </rPr>
          <t>Select from the drop down menu whether this is an Add, Delete or Update</t>
        </r>
      </text>
    </comment>
    <comment ref="B3" authorId="0" shapeId="0">
      <text>
        <r>
          <rPr>
            <b/>
            <sz val="8"/>
            <color indexed="81"/>
            <rFont val="Tahoma"/>
            <family val="2"/>
          </rPr>
          <t>Enter Retaining Wall ID if updating or deleting an existing  Asset</t>
        </r>
      </text>
    </comment>
    <comment ref="D3"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E3" authorId="0" shapeId="0">
      <text>
        <r>
          <rPr>
            <b/>
            <sz val="8"/>
            <color indexed="81"/>
            <rFont val="Tahoma"/>
            <family val="2"/>
          </rPr>
          <t>Enter the displacement in 'm' where the structure begins</t>
        </r>
      </text>
    </comment>
    <comment ref="G3" authorId="0" shapeId="0">
      <text>
        <r>
          <rPr>
            <b/>
            <sz val="8"/>
            <color indexed="81"/>
            <rFont val="Tahoma"/>
            <family val="2"/>
          </rPr>
          <t>Enter the displacement in 'm' where the structure ends</t>
        </r>
      </text>
    </comment>
    <comment ref="I3" authorId="0" shapeId="0">
      <text>
        <r>
          <rPr>
            <b/>
            <sz val="8"/>
            <color indexed="81"/>
            <rFont val="Tahoma"/>
            <family val="2"/>
          </rPr>
          <t>Select Wall Type from the drop down menu</t>
        </r>
      </text>
    </comment>
    <comment ref="J3" authorId="0" shapeId="0">
      <text>
        <r>
          <rPr>
            <b/>
            <sz val="8"/>
            <color indexed="81"/>
            <rFont val="Tahoma"/>
            <family val="2"/>
          </rPr>
          <t>Do not enter anything - this field is populated automatically</t>
        </r>
      </text>
    </comment>
    <comment ref="K3" authorId="0" shapeId="0">
      <text>
        <r>
          <rPr>
            <b/>
            <sz val="8"/>
            <color indexed="81"/>
            <rFont val="Tahoma"/>
            <family val="2"/>
          </rPr>
          <t>Enter in the quantity of walls at this displacement (generally 1)</t>
        </r>
      </text>
    </comment>
    <comment ref="L3" authorId="0" shapeId="0">
      <text>
        <r>
          <rPr>
            <b/>
            <sz val="8"/>
            <color indexed="81"/>
            <rFont val="Tahoma"/>
            <family val="2"/>
          </rPr>
          <t>Do not enter anything - this field is populated automatically</t>
        </r>
      </text>
    </comment>
    <comment ref="S3" authorId="0" shapeId="0">
      <text>
        <r>
          <rPr>
            <b/>
            <sz val="8"/>
            <color indexed="81"/>
            <rFont val="Tahoma"/>
            <family val="2"/>
          </rPr>
          <t>Select the side from the drop down menu</t>
        </r>
      </text>
    </comment>
    <comment ref="U3" authorId="0" shapeId="0">
      <text>
        <r>
          <rPr>
            <b/>
            <sz val="8"/>
            <color indexed="81"/>
            <rFont val="Tahoma"/>
            <family val="2"/>
          </rPr>
          <t>This is the distance in metres from the road centre line to the Retaining Wall</t>
        </r>
      </text>
    </comment>
    <comment ref="Z3" authorId="0" shapeId="0">
      <text>
        <r>
          <rPr>
            <b/>
            <sz val="8"/>
            <color indexed="81"/>
            <rFont val="Tahoma"/>
            <family val="2"/>
          </rPr>
          <t>Enter the length of the Structure in 'm'</t>
        </r>
      </text>
    </comment>
    <comment ref="AA3" authorId="0" shapeId="0">
      <text>
        <r>
          <rPr>
            <b/>
            <sz val="8"/>
            <color indexed="81"/>
            <rFont val="Tahoma"/>
            <family val="2"/>
          </rPr>
          <t>Enter the width of the Structure in 'm'</t>
        </r>
      </text>
    </comment>
    <comment ref="AB3" authorId="0" shapeId="0">
      <text>
        <r>
          <rPr>
            <b/>
            <sz val="8"/>
            <color indexed="81"/>
            <rFont val="Tahoma"/>
            <family val="2"/>
          </rPr>
          <t>Enter the length of thewall in 'm'</t>
        </r>
      </text>
    </comment>
    <comment ref="AC3" authorId="0" shapeId="0">
      <text>
        <r>
          <rPr>
            <b/>
            <sz val="8"/>
            <color indexed="81"/>
            <rFont val="Tahoma"/>
            <family val="2"/>
          </rPr>
          <t>Enter the length adjust in metres if any</t>
        </r>
      </text>
    </comment>
    <comment ref="AD3" authorId="0" shapeId="0">
      <text>
        <r>
          <rPr>
            <b/>
            <sz val="8"/>
            <color indexed="81"/>
            <rFont val="Tahoma"/>
            <family val="2"/>
          </rPr>
          <t>Select the adjustment reason from the drop down list</t>
        </r>
      </text>
    </comment>
    <comment ref="AE3" authorId="0" shapeId="0">
      <text>
        <r>
          <rPr>
            <b/>
            <sz val="8"/>
            <color indexed="81"/>
            <rFont val="Tahoma"/>
            <family val="2"/>
          </rPr>
          <t>Do not enter anything - this field is populated automatically</t>
        </r>
      </text>
    </comment>
    <comment ref="AF3" authorId="0" shapeId="0">
      <text>
        <r>
          <rPr>
            <b/>
            <sz val="8"/>
            <color indexed="81"/>
            <rFont val="Tahoma"/>
            <family val="2"/>
          </rPr>
          <t>Enter the width of the wall in metres</t>
        </r>
      </text>
    </comment>
    <comment ref="AG3" authorId="0" shapeId="0">
      <text>
        <r>
          <rPr>
            <b/>
            <sz val="8"/>
            <color indexed="81"/>
            <rFont val="Tahoma"/>
            <family val="2"/>
          </rPr>
          <t>Enter the average height of the wall in metres</t>
        </r>
      </text>
    </comment>
    <comment ref="AH3" authorId="0" shapeId="0">
      <text>
        <r>
          <rPr>
            <b/>
            <sz val="8"/>
            <color indexed="81"/>
            <rFont val="Tahoma"/>
            <family val="2"/>
          </rPr>
          <t>Enter the minimum height of the wall in metres</t>
        </r>
      </text>
    </comment>
    <comment ref="AI3" authorId="0" shapeId="0">
      <text>
        <r>
          <rPr>
            <b/>
            <sz val="8"/>
            <color indexed="81"/>
            <rFont val="Tahoma"/>
            <family val="2"/>
          </rPr>
          <t>Enter the maximum height of the wall in metres</t>
        </r>
      </text>
    </comment>
    <comment ref="AJ3" authorId="0" shapeId="0">
      <text>
        <r>
          <rPr>
            <b/>
            <sz val="8"/>
            <color indexed="81"/>
            <rFont val="Tahoma"/>
            <family val="2"/>
          </rPr>
          <t>Enter the area of the wall in square metres</t>
        </r>
      </text>
    </comment>
    <comment ref="AO3" authorId="0" shapeId="0">
      <text>
        <r>
          <rPr>
            <b/>
            <sz val="8"/>
            <color indexed="81"/>
            <rFont val="Tahoma"/>
            <family val="2"/>
          </rPr>
          <t>Date that Structure was built in dd/mm/yyyy format</t>
        </r>
      </text>
    </comment>
    <comment ref="AW3" authorId="0" shapeId="0">
      <text>
        <r>
          <rPr>
            <b/>
            <sz val="8"/>
            <color indexed="81"/>
            <rFont val="Tahoma"/>
            <family val="2"/>
          </rPr>
          <t>Select the material from the drop down list</t>
        </r>
      </text>
    </comment>
    <comment ref="AY3" authorId="0" shapeId="0">
      <text>
        <r>
          <rPr>
            <b/>
            <sz val="8"/>
            <color indexed="81"/>
            <rFont val="Tahoma"/>
            <family val="2"/>
          </rPr>
          <t>Enter the area of the wall in square metres</t>
        </r>
      </text>
    </comment>
    <comment ref="AZ3" authorId="0" shapeId="0">
      <text>
        <r>
          <rPr>
            <b/>
            <sz val="8"/>
            <color indexed="81"/>
            <rFont val="Tahoma"/>
            <family val="2"/>
          </rPr>
          <t>Enter the area of the wall in square metres</t>
        </r>
      </text>
    </comment>
    <comment ref="BA3" authorId="0" shapeId="0">
      <text>
        <r>
          <rPr>
            <b/>
            <sz val="8"/>
            <color indexed="81"/>
            <rFont val="Tahoma"/>
            <family val="2"/>
          </rPr>
          <t>Retaining Wall catergory codes to be advised - any additional information can be entered here</t>
        </r>
      </text>
    </comment>
    <comment ref="BB3" authorId="0" shapeId="0">
      <text>
        <r>
          <rPr>
            <b/>
            <sz val="8"/>
            <color indexed="81"/>
            <rFont val="Tahoma"/>
            <family val="2"/>
          </rPr>
          <t>Retaining Wall foundation codes to be advised - any additional information can be entered here</t>
        </r>
      </text>
    </comment>
    <comment ref="BC3" authorId="0" shapeId="0">
      <text>
        <r>
          <rPr>
            <b/>
            <sz val="8"/>
            <color indexed="81"/>
            <rFont val="Tahoma"/>
            <family val="2"/>
          </rPr>
          <t>Enter the external ID for the wall if applicable</t>
        </r>
      </text>
    </comment>
    <comment ref="BD3" authorId="0" shapeId="0">
      <text>
        <r>
          <rPr>
            <b/>
            <sz val="8"/>
            <color indexed="81"/>
            <rFont val="Tahoma"/>
            <family val="2"/>
          </rPr>
          <t>Enter the date the wall was constructed</t>
        </r>
      </text>
    </comment>
    <comment ref="BJ3" authorId="0" shapeId="0">
      <text>
        <r>
          <rPr>
            <b/>
            <sz val="8"/>
            <color indexed="81"/>
            <rFont val="Tahoma"/>
            <family val="2"/>
          </rPr>
          <t>Enter in any comments or notes as required</t>
        </r>
      </text>
    </comment>
    <comment ref="BP3" authorId="0" shapeId="0">
      <text>
        <r>
          <rPr>
            <b/>
            <sz val="8"/>
            <color indexed="81"/>
            <rFont val="Tahoma"/>
            <family val="2"/>
          </rPr>
          <t>Select the asset owner from the drop down list</t>
        </r>
      </text>
    </comment>
    <comment ref="BX3" authorId="0" shapeId="0">
      <text>
        <r>
          <rPr>
            <b/>
            <sz val="8"/>
            <color indexed="81"/>
            <rFont val="Tahoma"/>
            <family val="2"/>
          </rPr>
          <t>Enter any additional comments you may have</t>
        </r>
      </text>
    </comment>
  </commentList>
</comments>
</file>

<file path=xl/comments11.xml><?xml version="1.0" encoding="utf-8"?>
<comments xmlns="http://schemas.openxmlformats.org/spreadsheetml/2006/main">
  <authors>
    <author>porvg0</author>
    <author>Alison Tomlinson</author>
  </authors>
  <commentList>
    <comment ref="C3" authorId="0"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S3" authorId="1" shapeId="0">
      <text>
        <r>
          <rPr>
            <b/>
            <sz val="9"/>
            <color indexed="81"/>
            <rFont val="Tahoma"/>
            <family val="2"/>
          </rPr>
          <t>is luminare label present? Y/N</t>
        </r>
        <r>
          <rPr>
            <sz val="9"/>
            <color indexed="81"/>
            <rFont val="Tahoma"/>
            <family val="2"/>
          </rPr>
          <t xml:space="preserve">
</t>
        </r>
      </text>
    </comment>
  </commentList>
</comments>
</file>

<file path=xl/comments12.xml><?xml version="1.0" encoding="utf-8"?>
<comments xmlns="http://schemas.openxmlformats.org/spreadsheetml/2006/main">
  <authors>
    <author>porvg0</author>
  </authors>
  <commentList>
    <comment ref="B2" authorId="0"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List>
</comments>
</file>

<file path=xl/comments13.xml><?xml version="1.0" encoding="utf-8"?>
<comments xmlns="http://schemas.openxmlformats.org/spreadsheetml/2006/main">
  <authors>
    <author>Sandie Hughes</author>
    <author>porvg0</author>
  </authors>
  <commentList>
    <comment ref="A3" authorId="0" shapeId="0">
      <text>
        <r>
          <rPr>
            <b/>
            <sz val="8"/>
            <color indexed="81"/>
            <rFont val="Tahoma"/>
            <family val="2"/>
          </rPr>
          <t>Select, from the drop down menu, whether this is an:
Add  - a new asset that is not presently recorded in the RAMM database
Update - a change to an asset already recorded in the RAMM database
Delete - a deletion of an asset already recorded in the RAMM database</t>
        </r>
      </text>
    </comment>
    <comment ref="B3" authorId="1" shapeId="0">
      <text>
        <r>
          <rPr>
            <b/>
            <sz val="8"/>
            <color indexed="81"/>
            <rFont val="Tahoma"/>
            <family val="2"/>
          </rPr>
          <t>Enter the unique shoulder_id number, assigned to this asset by RAMM, if the record is an update or delete - otherwise, leave set to 0.</t>
        </r>
        <r>
          <rPr>
            <sz val="8"/>
            <color indexed="81"/>
            <rFont val="Tahoma"/>
            <family val="2"/>
          </rPr>
          <t xml:space="preserve">
</t>
        </r>
      </text>
    </comment>
    <comment ref="C3" authorId="1" shapeId="0">
      <text>
        <r>
          <rPr>
            <b/>
            <sz val="8"/>
            <color indexed="81"/>
            <rFont val="Tahoma"/>
            <family val="2"/>
          </rPr>
          <t>Do not enter anything- this is automatically generated once the road-name is selected in the next column (Road Name).</t>
        </r>
      </text>
    </comment>
    <comment ref="D3"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E3" authorId="0" shapeId="0">
      <text>
        <r>
          <rPr>
            <b/>
            <sz val="8"/>
            <color indexed="81"/>
            <rFont val="Tahoma"/>
            <family val="2"/>
          </rPr>
          <t>The start displacement, measured from the road origin, of the road-section where this drainage asset is located - measured in metre.</t>
        </r>
      </text>
    </comment>
    <comment ref="F3" authorId="0" shapeId="0">
      <text>
        <r>
          <rPr>
            <b/>
            <sz val="8"/>
            <color indexed="81"/>
            <rFont val="Tahoma"/>
            <family val="2"/>
          </rPr>
          <t>The start displacement, from the road origin, where the shoulder begins - measured in metre.</t>
        </r>
      </text>
    </comment>
    <comment ref="G3" authorId="0" shapeId="0">
      <text>
        <r>
          <rPr>
            <b/>
            <sz val="8"/>
            <color indexed="81"/>
            <rFont val="Tahoma"/>
            <family val="2"/>
          </rPr>
          <t>The end displacement, from the road origin, where the shoulder stops - measured in metre.</t>
        </r>
      </text>
    </comment>
    <comment ref="H3" authorId="0" shapeId="0">
      <text>
        <r>
          <rPr>
            <b/>
            <sz val="8"/>
            <color indexed="81"/>
            <rFont val="Tahoma"/>
            <family val="2"/>
          </rPr>
          <t>Select the code, from the drop down menu, for the side of the road where the shoulder is located:
L = Left side of the road
B = Both sides of the road
R = Right side of the road.</t>
        </r>
      </text>
    </comment>
    <comment ref="I3" authorId="0" shapeId="0">
      <text>
        <r>
          <rPr>
            <b/>
            <sz val="8"/>
            <color indexed="81"/>
            <rFont val="Tahoma"/>
            <family val="2"/>
          </rPr>
          <t>The distance from the centreline of the carriageway to the side of the shoulder measured to nearest 0.1m.</t>
        </r>
      </text>
    </comment>
    <comment ref="Q3" authorId="0" shapeId="0">
      <text>
        <r>
          <rPr>
            <b/>
            <sz val="8"/>
            <color indexed="81"/>
            <rFont val="Tahoma"/>
            <family val="2"/>
          </rPr>
          <t>Enter the length of the shoulder, measured in metre.</t>
        </r>
      </text>
    </comment>
    <comment ref="T3" authorId="0" shapeId="0">
      <text>
        <r>
          <rPr>
            <b/>
            <sz val="8"/>
            <color indexed="81"/>
            <rFont val="Tahoma"/>
            <family val="2"/>
          </rPr>
          <t>Enter the width of the shoulder, measured to nearest 0.1m.</t>
        </r>
      </text>
    </comment>
    <comment ref="U3" authorId="0" shapeId="0">
      <text>
        <r>
          <rPr>
            <b/>
            <sz val="8"/>
            <color indexed="81"/>
            <rFont val="Tahoma"/>
            <family val="2"/>
          </rPr>
          <t xml:space="preserve">Select the shoulder material type code from the drop down menu. </t>
        </r>
      </text>
    </comment>
    <comment ref="V3" authorId="0" shapeId="0">
      <text>
        <r>
          <rPr>
            <b/>
            <sz val="8"/>
            <color indexed="81"/>
            <rFont val="Tahoma"/>
            <family val="2"/>
          </rPr>
          <t>Do not enter anything - this field is populated automatically.</t>
        </r>
      </text>
    </comment>
    <comment ref="AG3" authorId="1" shapeId="0">
      <text>
        <r>
          <rPr>
            <b/>
            <sz val="8"/>
            <color indexed="81"/>
            <rFont val="Tahoma"/>
            <family val="2"/>
          </rPr>
          <t>Enter code for likelihood of this asset failing, from the following list:
1 = Rare
2 = Unlikely
3 = Possible
4 = Likely
5 =  Almost Certain
U = Unknown</t>
        </r>
      </text>
    </comment>
    <comment ref="AI3" authorId="1" shapeId="0">
      <text>
        <r>
          <rPr>
            <b/>
            <sz val="8"/>
            <color indexed="81"/>
            <rFont val="Tahoma"/>
            <family val="2"/>
          </rPr>
          <t>Enter code for consequence of this asset failing, from the following list:
1 = Insignificant
2 = Minor
3 = Moderate
4 = High
5 =  Extreme
U = Unknown</t>
        </r>
      </text>
    </comment>
    <comment ref="AS3" authorId="0" shapeId="0">
      <text>
        <r>
          <rPr>
            <b/>
            <sz val="8"/>
            <color indexed="81"/>
            <rFont val="Tahoma"/>
            <family val="2"/>
          </rPr>
          <t>Enter in any comments or notes that are applicable to the asset.</t>
        </r>
      </text>
    </comment>
    <comment ref="AW3" authorId="0" shapeId="0">
      <text>
        <r>
          <rPr>
            <b/>
            <sz val="8"/>
            <color indexed="81"/>
            <rFont val="Tahoma"/>
            <family val="2"/>
          </rPr>
          <t>Enter date the asset is added to database.</t>
        </r>
      </text>
    </comment>
    <comment ref="AX3" authorId="0" shapeId="0">
      <text>
        <r>
          <rPr>
            <b/>
            <sz val="8"/>
            <color indexed="81"/>
            <rFont val="Tahoma"/>
            <family val="2"/>
          </rPr>
          <t>Enter name of user that is adding the asset to database.</t>
        </r>
      </text>
    </comment>
    <comment ref="AY3" authorId="0" shapeId="0">
      <text>
        <r>
          <rPr>
            <b/>
            <sz val="8"/>
            <color indexed="81"/>
            <rFont val="Tahoma"/>
            <family val="2"/>
          </rPr>
          <t>Enter date the asset is changed in database.</t>
        </r>
      </text>
    </comment>
    <comment ref="AZ3" authorId="0" shapeId="0">
      <text>
        <r>
          <rPr>
            <b/>
            <sz val="8"/>
            <color indexed="81"/>
            <rFont val="Tahoma"/>
            <family val="2"/>
          </rPr>
          <t>Enter name of user that is changing the asset in database.</t>
        </r>
      </text>
    </comment>
  </commentList>
</comments>
</file>

<file path=xl/comments14.xml><?xml version="1.0" encoding="utf-8"?>
<comments xmlns="http://schemas.openxmlformats.org/spreadsheetml/2006/main">
  <authors>
    <author>porvg0</author>
  </authors>
  <commentList>
    <comment ref="C2" authorId="0"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List>
</comments>
</file>

<file path=xl/comments15.xml><?xml version="1.0" encoding="utf-8"?>
<comments xmlns="http://schemas.openxmlformats.org/spreadsheetml/2006/main">
  <authors>
    <author>Sandie Hughes</author>
    <author>porvg0</author>
  </authors>
  <commentList>
    <comment ref="A3" authorId="0" shapeId="0">
      <text>
        <r>
          <rPr>
            <b/>
            <sz val="8"/>
            <color indexed="81"/>
            <rFont val="Tahoma"/>
            <family val="2"/>
          </rPr>
          <t>Select from the drop down menu whether this is an Add, Delete or Update</t>
        </r>
      </text>
    </comment>
    <comment ref="B3" authorId="0" shapeId="0">
      <text>
        <r>
          <rPr>
            <b/>
            <sz val="8"/>
            <color indexed="10"/>
            <rFont val="Tahoma"/>
            <family val="2"/>
          </rPr>
          <t>The unique system generated ID for this test pit</t>
        </r>
      </text>
    </comment>
    <comment ref="D3"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E3" authorId="0" shapeId="0">
      <text>
        <r>
          <rPr>
            <b/>
            <sz val="8"/>
            <color indexed="81"/>
            <rFont val="Tahoma"/>
            <family val="2"/>
          </rPr>
          <t>Enter in the displacement, in metres, of the site of the test pit, from the road origin</t>
        </r>
      </text>
    </comment>
    <comment ref="F3" authorId="0" shapeId="0">
      <text>
        <r>
          <rPr>
            <b/>
            <sz val="8"/>
            <color indexed="81"/>
            <rFont val="Tahoma"/>
            <family val="2"/>
          </rPr>
          <t>Distance, in metres, from the LHS of the carriageway to the test pit location  - to nearest 0.1m</t>
        </r>
      </text>
    </comment>
    <comment ref="G3" authorId="0" shapeId="0">
      <text>
        <r>
          <rPr>
            <b/>
            <sz val="8"/>
            <color indexed="81"/>
            <rFont val="Tahoma"/>
            <family val="2"/>
          </rPr>
          <t>Set to historic (H) if pavement layers are altered since the test date; otherwise, the default is C(urrent) - i.e., the pavement layers are undisturbed since the test date.</t>
        </r>
      </text>
    </comment>
    <comment ref="H3" authorId="0" shapeId="0">
      <text>
        <r>
          <rPr>
            <b/>
            <sz val="8"/>
            <color indexed="81"/>
            <rFont val="Tahoma"/>
            <family val="2"/>
          </rPr>
          <t>Enter in the date of the test pit survey - in dd/mm/yyyy format</t>
        </r>
      </text>
    </comment>
    <comment ref="I3" authorId="0" shapeId="0">
      <text>
        <r>
          <rPr>
            <b/>
            <sz val="8"/>
            <color indexed="81"/>
            <rFont val="Tahoma"/>
            <family val="2"/>
          </rPr>
          <t>The used for the test pit survey - looks up on pave_tp_method table</t>
        </r>
      </text>
    </comment>
    <comment ref="J3" authorId="0" shapeId="0">
      <text>
        <r>
          <rPr>
            <b/>
            <sz val="8"/>
            <color indexed="10"/>
            <rFont val="Tahoma"/>
            <family val="2"/>
          </rPr>
          <t>Do not enter anything in this column - this field is populated automatically</t>
        </r>
      </text>
    </comment>
    <comment ref="Q3" authorId="0" shapeId="0">
      <text>
        <r>
          <rPr>
            <b/>
            <sz val="8"/>
            <color indexed="81"/>
            <rFont val="Tahoma"/>
            <family val="2"/>
          </rPr>
          <t>Enter in any comments or notes, if applicable, in  relation to the test</t>
        </r>
      </text>
    </comment>
  </commentList>
</comments>
</file>

<file path=xl/comments16.xml><?xml version="1.0" encoding="utf-8"?>
<comments xmlns="http://schemas.openxmlformats.org/spreadsheetml/2006/main">
  <authors>
    <author>Sandie Hughes</author>
    <author>porvg0</author>
  </authors>
  <commentList>
    <comment ref="A3" authorId="0" shapeId="0">
      <text>
        <r>
          <rPr>
            <b/>
            <sz val="8"/>
            <color indexed="81"/>
            <rFont val="Tahoma"/>
            <family val="2"/>
          </rPr>
          <t>Select from the drop down menu whether this is an Add, Delete or Update</t>
        </r>
      </text>
    </comment>
    <comment ref="C3" authorId="0" shapeId="0">
      <text>
        <r>
          <rPr>
            <b/>
            <sz val="8"/>
            <color indexed="10"/>
            <rFont val="Tahoma"/>
            <family val="2"/>
          </rPr>
          <t>The unique system generated ID for this test pit</t>
        </r>
      </text>
    </comment>
    <comment ref="D3" authorId="0" shapeId="0">
      <text>
        <r>
          <rPr>
            <b/>
            <sz val="8"/>
            <color indexed="81"/>
            <rFont val="Tahoma"/>
            <family val="2"/>
          </rPr>
          <t>Select the test pit layer material from the drop down menu, if this is a pavement layer</t>
        </r>
      </text>
    </comment>
    <comment ref="E3" authorId="1" shapeId="0">
      <text>
        <r>
          <rPr>
            <b/>
            <sz val="8"/>
            <color indexed="10"/>
            <rFont val="Tahoma"/>
            <family val="2"/>
          </rPr>
          <t>Do not enter anything in this column - this field is populated automatically</t>
        </r>
        <r>
          <rPr>
            <sz val="8"/>
            <color indexed="81"/>
            <rFont val="Tahoma"/>
            <family val="2"/>
          </rPr>
          <t xml:space="preserve">
</t>
        </r>
      </text>
    </comment>
    <comment ref="F3" authorId="0" shapeId="0">
      <text>
        <r>
          <rPr>
            <b/>
            <sz val="8"/>
            <color indexed="81"/>
            <rFont val="Tahoma"/>
            <family val="2"/>
          </rPr>
          <t>Start depth, measured from the top of the basecourse, in units of 'mm'</t>
        </r>
      </text>
    </comment>
    <comment ref="G3" authorId="0" shapeId="0">
      <text>
        <r>
          <rPr>
            <b/>
            <sz val="8"/>
            <color indexed="81"/>
            <rFont val="Tahoma"/>
            <family val="2"/>
          </rPr>
          <t>End depth = start of next pavement layer, in units of 'mm'</t>
        </r>
      </text>
    </comment>
    <comment ref="H3" authorId="0" shapeId="0">
      <text>
        <r>
          <rPr>
            <b/>
            <sz val="8"/>
            <color indexed="81"/>
            <rFont val="Tahoma"/>
            <family val="2"/>
          </rPr>
          <t>Select the test pit layer material from the drop down menu, if this is a pavement layer</t>
        </r>
      </text>
    </comment>
    <comment ref="I3" authorId="0" shapeId="0">
      <text>
        <r>
          <rPr>
            <b/>
            <sz val="8"/>
            <color indexed="10"/>
            <rFont val="Tahoma"/>
            <family val="2"/>
          </rPr>
          <t>Do not enter anything in this column - this field is populated automatically</t>
        </r>
      </text>
    </comment>
    <comment ref="J3" authorId="0" shapeId="0">
      <text>
        <r>
          <rPr>
            <b/>
            <sz val="8"/>
            <color indexed="81"/>
            <rFont val="Tahoma"/>
            <family val="2"/>
          </rPr>
          <t>Select the test pit subgrade layer material from the drop down menu, if this is a pavement subgrade layer, e.g., Clay</t>
        </r>
      </text>
    </comment>
    <comment ref="O3" authorId="0" shapeId="0">
      <text>
        <r>
          <rPr>
            <b/>
            <sz val="8"/>
            <color indexed="81"/>
            <rFont val="Tahoma"/>
            <family val="2"/>
          </rPr>
          <t>Enter in any comments or notes, if applicable</t>
        </r>
      </text>
    </comment>
  </commentList>
</comments>
</file>

<file path=xl/comments17.xml><?xml version="1.0" encoding="utf-8"?>
<comments xmlns="http://schemas.openxmlformats.org/spreadsheetml/2006/main">
  <authors>
    <author>Sandie Hughes</author>
    <author>porvg0</author>
  </authors>
  <commentList>
    <comment ref="A5" authorId="0" shapeId="0">
      <text>
        <r>
          <rPr>
            <b/>
            <sz val="8"/>
            <color indexed="81"/>
            <rFont val="Tahoma"/>
            <family val="2"/>
          </rPr>
          <t>Select from the drop down menu whether this is an Add, Delete or Update</t>
        </r>
      </text>
    </comment>
    <comment ref="C5"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D5" authorId="1" shapeId="0">
      <text>
        <r>
          <rPr>
            <b/>
            <sz val="8"/>
            <color indexed="81"/>
            <rFont val="Tahoma"/>
            <family val="2"/>
          </rPr>
          <t>Enter the start displacement in metres from the road origin</t>
        </r>
      </text>
    </comment>
    <comment ref="E5" authorId="1" shapeId="0">
      <text>
        <r>
          <rPr>
            <b/>
            <sz val="8"/>
            <color indexed="81"/>
            <rFont val="Tahoma"/>
            <family val="2"/>
          </rPr>
          <t>Route Position of Feature measured from nearest ERP</t>
        </r>
        <r>
          <rPr>
            <sz val="8"/>
            <color indexed="81"/>
            <rFont val="Tahoma"/>
            <family val="2"/>
          </rPr>
          <t xml:space="preserve">
</t>
        </r>
      </text>
    </comment>
    <comment ref="F5" authorId="0" shapeId="0">
      <text>
        <r>
          <rPr>
            <b/>
            <sz val="8"/>
            <color indexed="81"/>
            <rFont val="Tahoma"/>
            <family val="2"/>
          </rPr>
          <t>Select the side from the drop down menu</t>
        </r>
      </text>
    </comment>
    <comment ref="G5" authorId="0" shapeId="0">
      <text>
        <r>
          <rPr>
            <b/>
            <sz val="8"/>
            <color indexed="81"/>
            <rFont val="Tahoma"/>
            <family val="2"/>
          </rPr>
          <t>Select Feature Type from the drop down menu</t>
        </r>
      </text>
    </comment>
    <comment ref="H5" authorId="0" shapeId="0">
      <text>
        <r>
          <rPr>
            <b/>
            <sz val="8"/>
            <color indexed="81"/>
            <rFont val="Tahoma"/>
            <family val="2"/>
          </rPr>
          <t>Do not enter anything - this field is populated automatically</t>
        </r>
      </text>
    </comment>
    <comment ref="AH5" authorId="0" shapeId="0">
      <text>
        <r>
          <rPr>
            <b/>
            <sz val="8"/>
            <color indexed="81"/>
            <rFont val="Tahoma"/>
            <family val="2"/>
          </rPr>
          <t>Enter in any comments or notes as required</t>
        </r>
      </text>
    </comment>
    <comment ref="AJ5" authorId="0" shapeId="0">
      <text>
        <r>
          <rPr>
            <b/>
            <sz val="8"/>
            <color indexed="81"/>
            <rFont val="Tahoma"/>
            <family val="2"/>
          </rPr>
          <t>Enter Feature ID if updating or deleting an existing Asset</t>
        </r>
      </text>
    </comment>
  </commentList>
</comments>
</file>

<file path=xl/comments18.xml><?xml version="1.0" encoding="utf-8"?>
<comments xmlns="http://schemas.openxmlformats.org/spreadsheetml/2006/main">
  <authors>
    <author>Sandie Hughes</author>
    <author>porvg0</author>
  </authors>
  <commentList>
    <comment ref="A3" authorId="0" shapeId="0">
      <text>
        <r>
          <rPr>
            <b/>
            <sz val="8"/>
            <color indexed="81"/>
            <rFont val="Tahoma"/>
            <family val="2"/>
          </rPr>
          <t>Select from the drop down menu whether this is an Add, Delete or Update</t>
        </r>
      </text>
    </comment>
    <comment ref="C3" authorId="1" shapeId="0">
      <text>
        <r>
          <rPr>
            <b/>
            <sz val="8"/>
            <color indexed="81"/>
            <rFont val="Tahoma"/>
            <family val="2"/>
          </rPr>
          <t>Select RAMM Roadname from Drop Down menu:</t>
        </r>
        <r>
          <rPr>
            <sz val="8"/>
            <color indexed="81"/>
            <rFont val="Tahoma"/>
            <family val="2"/>
          </rPr>
          <t xml:space="preserve">
</t>
        </r>
      </text>
    </comment>
    <comment ref="D3" authorId="0" shapeId="0">
      <text>
        <r>
          <rPr>
            <b/>
            <sz val="8"/>
            <color indexed="81"/>
            <rFont val="Tahoma"/>
            <family val="2"/>
          </rPr>
          <t>Enter the displacement in 'm' where the rail begins</t>
        </r>
      </text>
    </comment>
    <comment ref="E3" authorId="0" shapeId="0">
      <text>
        <r>
          <rPr>
            <b/>
            <sz val="8"/>
            <color indexed="81"/>
            <rFont val="Tahoma"/>
            <family val="2"/>
          </rPr>
          <t>Enter the displacement in 'm' where the rail ends</t>
        </r>
      </text>
    </comment>
    <comment ref="H3" authorId="0" shapeId="0">
      <text>
        <r>
          <rPr>
            <b/>
            <sz val="8"/>
            <color indexed="81"/>
            <rFont val="Tahoma"/>
            <family val="2"/>
          </rPr>
          <t>Enter Railing ID if updating or deleting an existing  Asset</t>
        </r>
      </text>
    </comment>
    <comment ref="I3" authorId="0" shapeId="0">
      <text>
        <r>
          <rPr>
            <b/>
            <sz val="8"/>
            <color indexed="81"/>
            <rFont val="Tahoma"/>
            <family val="2"/>
          </rPr>
          <t>Enter the railing length in 'm'</t>
        </r>
      </text>
    </comment>
    <comment ref="J3" authorId="0" shapeId="0">
      <text>
        <r>
          <rPr>
            <b/>
            <sz val="8"/>
            <color indexed="81"/>
            <rFont val="Tahoma"/>
            <family val="2"/>
          </rPr>
          <t>Enter the railing length adjustment in 'm' if applicable</t>
        </r>
      </text>
    </comment>
    <comment ref="K3" authorId="0" shapeId="0">
      <text>
        <r>
          <rPr>
            <b/>
            <sz val="8"/>
            <color indexed="81"/>
            <rFont val="Tahoma"/>
            <family val="2"/>
          </rPr>
          <t>Select the adjustment reason from the drop down menu</t>
        </r>
      </text>
    </comment>
    <comment ref="L3" authorId="0" shapeId="0">
      <text>
        <r>
          <rPr>
            <b/>
            <sz val="8"/>
            <color indexed="81"/>
            <rFont val="Tahoma"/>
            <family val="2"/>
          </rPr>
          <t>Do not enter anything - this field is populated automatically</t>
        </r>
      </text>
    </comment>
    <comment ref="U3" authorId="0" shapeId="0">
      <text>
        <r>
          <rPr>
            <b/>
            <sz val="8"/>
            <color indexed="81"/>
            <rFont val="Tahoma"/>
            <family val="2"/>
          </rPr>
          <t>This is the distance in metres from the road centreline to the Railing</t>
        </r>
      </text>
    </comment>
    <comment ref="Z3" authorId="0" shapeId="0">
      <text>
        <r>
          <rPr>
            <b/>
            <sz val="8"/>
            <color indexed="81"/>
            <rFont val="Tahoma"/>
            <family val="2"/>
          </rPr>
          <t>Select the side from the drop down menu</t>
        </r>
      </text>
    </comment>
    <comment ref="AA3" authorId="0" shapeId="0">
      <text>
        <r>
          <rPr>
            <b/>
            <sz val="8"/>
            <color indexed="81"/>
            <rFont val="Tahoma"/>
            <family val="2"/>
          </rPr>
          <t>Select Rail Type from the drop down menu</t>
        </r>
      </text>
    </comment>
    <comment ref="AB3" authorId="0" shapeId="0">
      <text>
        <r>
          <rPr>
            <b/>
            <sz val="8"/>
            <color indexed="81"/>
            <rFont val="Tahoma"/>
            <family val="2"/>
          </rPr>
          <t>Do not enter anything - this field is populated automatically</t>
        </r>
      </text>
    </comment>
    <comment ref="AC3" authorId="0" shapeId="0">
      <text>
        <r>
          <rPr>
            <b/>
            <sz val="8"/>
            <color indexed="81"/>
            <rFont val="Tahoma"/>
            <family val="2"/>
          </rPr>
          <t>Date that the rail asset was installed in dd/mm/yyyy format</t>
        </r>
      </text>
    </comment>
    <comment ref="AD3" authorId="0" shapeId="0">
      <text>
        <r>
          <rPr>
            <b/>
            <sz val="8"/>
            <color indexed="81"/>
            <rFont val="Tahoma"/>
            <family val="2"/>
          </rPr>
          <t>Enter the ground height in 'm'</t>
        </r>
      </text>
    </comment>
    <comment ref="AG3" authorId="0" shapeId="0">
      <text>
        <r>
          <rPr>
            <b/>
            <sz val="8"/>
            <color indexed="81"/>
            <rFont val="Tahoma"/>
            <family val="2"/>
          </rPr>
          <t>Select the rail material from the drop down menu
C = Curved
S = S bend
T = straighT</t>
        </r>
      </text>
    </comment>
    <comment ref="AI3" authorId="0" shapeId="0">
      <text>
        <r>
          <rPr>
            <b/>
            <sz val="8"/>
            <color indexed="81"/>
            <rFont val="Tahoma"/>
            <family val="2"/>
          </rPr>
          <t xml:space="preserve">Select the rail material from the drop down menu
</t>
        </r>
      </text>
    </comment>
    <comment ref="AJ3" authorId="0" shapeId="0">
      <text>
        <r>
          <rPr>
            <b/>
            <sz val="8"/>
            <color indexed="81"/>
            <rFont val="Tahoma"/>
            <family val="2"/>
          </rPr>
          <t>Select Rail attachment from the drop down menu</t>
        </r>
      </text>
    </comment>
    <comment ref="AK3" authorId="0" shapeId="0">
      <text>
        <r>
          <rPr>
            <b/>
            <sz val="8"/>
            <color indexed="81"/>
            <rFont val="Tahoma"/>
            <family val="2"/>
          </rPr>
          <t>Do not enter anything - this field is populated automatically</t>
        </r>
      </text>
    </comment>
    <comment ref="AL3" authorId="0" shapeId="0">
      <text>
        <r>
          <rPr>
            <b/>
            <sz val="8"/>
            <color indexed="81"/>
            <rFont val="Tahoma"/>
            <family val="2"/>
          </rPr>
          <t>Select Rail start style from the drop down menu</t>
        </r>
      </text>
    </comment>
    <comment ref="AM3" authorId="0" shapeId="0">
      <text>
        <r>
          <rPr>
            <b/>
            <sz val="8"/>
            <color indexed="81"/>
            <rFont val="Tahoma"/>
            <family val="2"/>
          </rPr>
          <t>Do not enter anything - this field is populated automatically</t>
        </r>
      </text>
    </comment>
    <comment ref="AN3" authorId="0" shapeId="0">
      <text>
        <r>
          <rPr>
            <b/>
            <sz val="8"/>
            <color indexed="81"/>
            <rFont val="Tahoma"/>
            <family val="2"/>
          </rPr>
          <t>Select Rail end style from the drop down menu</t>
        </r>
      </text>
    </comment>
    <comment ref="AO3" authorId="0" shapeId="0">
      <text>
        <r>
          <rPr>
            <b/>
            <sz val="8"/>
            <color indexed="81"/>
            <rFont val="Tahoma"/>
            <family val="2"/>
          </rPr>
          <t>Do not enter anything - this field is populated automatically</t>
        </r>
      </text>
    </comment>
    <comment ref="BJ3" authorId="0" shapeId="0">
      <text>
        <r>
          <rPr>
            <b/>
            <sz val="8"/>
            <color indexed="81"/>
            <rFont val="Tahoma"/>
            <family val="2"/>
          </rPr>
          <t>Enter in any comments or notes as required</t>
        </r>
      </text>
    </comment>
  </commentList>
</comments>
</file>

<file path=xl/comments2.xml><?xml version="1.0" encoding="utf-8"?>
<comments xmlns="http://schemas.openxmlformats.org/spreadsheetml/2006/main">
  <authors>
    <author>Sandie Hughes</author>
    <author>Alison Tomlinson</author>
    <author>porvg0</author>
    <author>Peter J Murray</author>
  </authors>
  <commentList>
    <comment ref="A4" authorId="0" shapeId="0">
      <text>
        <r>
          <rPr>
            <b/>
            <sz val="8"/>
            <color indexed="81"/>
            <rFont val="Tahoma"/>
            <family val="2"/>
          </rPr>
          <t>Select from the drop down menu whether this is an Add, Delete or Update</t>
        </r>
      </text>
    </comment>
    <comment ref="B4" authorId="1" shapeId="0">
      <text>
        <r>
          <rPr>
            <b/>
            <sz val="9"/>
            <color indexed="81"/>
            <rFont val="Tahoma"/>
            <family val="2"/>
          </rPr>
          <t>Please include a copy of the seal design</t>
        </r>
        <r>
          <rPr>
            <sz val="9"/>
            <color indexed="81"/>
            <rFont val="Tahoma"/>
            <family val="2"/>
          </rPr>
          <t xml:space="preserve">
</t>
        </r>
      </text>
    </comment>
    <comment ref="C4" authorId="0" shapeId="0">
      <text>
        <r>
          <rPr>
            <b/>
            <sz val="8"/>
            <color indexed="81"/>
            <rFont val="Tahoma"/>
            <family val="2"/>
          </rPr>
          <t>Enter Carriageway Surface ID if updating or deleting an existing Asset</t>
        </r>
      </text>
    </comment>
    <comment ref="E4" authorId="2"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F4" authorId="0" shapeId="0">
      <text>
        <r>
          <rPr>
            <b/>
            <sz val="8"/>
            <color indexed="81"/>
            <rFont val="Tahoma"/>
            <family val="2"/>
          </rPr>
          <t>Enter in 'm' the displacement where the Surface begins</t>
        </r>
      </text>
    </comment>
    <comment ref="G4" authorId="0" shapeId="0">
      <text>
        <r>
          <rPr>
            <b/>
            <sz val="8"/>
            <color indexed="81"/>
            <rFont val="Tahoma"/>
            <family val="2"/>
          </rPr>
          <t>Enter in 'm' the displacement where the Surface ends</t>
        </r>
      </text>
    </comment>
    <comment ref="H4" authorId="3" shapeId="0">
      <text>
        <r>
          <rPr>
            <sz val="9"/>
            <color indexed="81"/>
            <rFont val="Tahoma"/>
            <family val="2"/>
          </rPr>
          <t>Typically this field is the name of the nearest side road. Leave blank if data cannot be clearly defined</t>
        </r>
      </text>
    </comment>
    <comment ref="I4" authorId="3" shapeId="0">
      <text>
        <r>
          <rPr>
            <sz val="9"/>
            <color indexed="81"/>
            <rFont val="Tahoma"/>
            <family val="2"/>
          </rPr>
          <t>Typically this field is the name of the nearest side road. Leave blank if data cannot be clearly defined</t>
        </r>
      </text>
    </comment>
    <comment ref="Q4" authorId="0" shapeId="0">
      <text>
        <r>
          <rPr>
            <b/>
            <sz val="8"/>
            <color indexed="81"/>
            <rFont val="Tahoma"/>
            <family val="2"/>
          </rPr>
          <t>Enter in the seal date in dd/mm/yyyy format</t>
        </r>
      </text>
    </comment>
    <comment ref="R4" authorId="0" shapeId="0">
      <text>
        <r>
          <rPr>
            <b/>
            <sz val="8"/>
            <color indexed="81"/>
            <rFont val="Tahoma"/>
            <family val="2"/>
          </rPr>
          <t>Enter in the removed date in dd/mm/yyyy format only if the surface is Asphaltic</t>
        </r>
      </text>
    </comment>
    <comment ref="S4" authorId="0" shapeId="0">
      <text>
        <r>
          <rPr>
            <b/>
            <sz val="8"/>
            <color indexed="81"/>
            <rFont val="Tahoma"/>
            <family val="2"/>
          </rPr>
          <t>Work Origin</t>
        </r>
      </text>
    </comment>
    <comment ref="T4" authorId="0" shapeId="0">
      <text>
        <r>
          <rPr>
            <b/>
            <sz val="8"/>
            <color indexed="81"/>
            <rFont val="Tahoma"/>
            <family val="2"/>
          </rPr>
          <t>Enter the surface width in metres</t>
        </r>
      </text>
    </comment>
    <comment ref="U4" authorId="0" shapeId="0">
      <text>
        <r>
          <rPr>
            <b/>
            <sz val="8"/>
            <color indexed="81"/>
            <rFont val="Tahoma"/>
            <family val="2"/>
          </rPr>
          <t>Enter whether the surface is full width or not - Y = full, N = not full</t>
        </r>
      </text>
    </comment>
    <comment ref="V4" authorId="0" shapeId="0">
      <text>
        <r>
          <rPr>
            <b/>
            <sz val="8"/>
            <color indexed="81"/>
            <rFont val="Tahoma"/>
            <family val="2"/>
          </rPr>
          <t xml:space="preserve">This is the distance in metres from the LHS of the sealed carriageway to the LHS of the surface being recorded.  
</t>
        </r>
        <r>
          <rPr>
            <b/>
            <i/>
            <sz val="8"/>
            <color indexed="81"/>
            <rFont val="Tahoma"/>
            <family val="2"/>
          </rPr>
          <t>NB Should default to 0 except in seal widening</t>
        </r>
      </text>
    </comment>
    <comment ref="W4" authorId="0" shapeId="0">
      <text>
        <r>
          <rPr>
            <b/>
            <sz val="8"/>
            <color indexed="81"/>
            <rFont val="Tahoma"/>
            <family val="2"/>
          </rPr>
          <t>The expected life of the surfacing in years</t>
        </r>
      </text>
    </comment>
    <comment ref="Y4" authorId="0" shapeId="0">
      <text>
        <r>
          <rPr>
            <b/>
            <sz val="8"/>
            <color indexed="81"/>
            <rFont val="Tahoma"/>
            <family val="2"/>
          </rPr>
          <t>Surface material used</t>
        </r>
      </text>
    </comment>
    <comment ref="AA4" authorId="0" shapeId="0">
      <text>
        <r>
          <rPr>
            <b/>
            <sz val="8"/>
            <color indexed="81"/>
            <rFont val="Tahoma"/>
            <family val="2"/>
          </rPr>
          <t>Select the Surfacing Function from the drop down menu</t>
        </r>
      </text>
    </comment>
    <comment ref="AB4" authorId="0" shapeId="0">
      <text>
        <r>
          <rPr>
            <b/>
            <sz val="8"/>
            <color indexed="81"/>
            <rFont val="Tahoma"/>
            <family val="2"/>
          </rPr>
          <t>Enter in the Surface depth in 'mm' (typically 0 for chipseals, 25mm for AC, 30-45mm for OGPA/OGEM</t>
        </r>
      </text>
    </comment>
    <comment ref="AD4" authorId="3" shapeId="0">
      <text>
        <r>
          <rPr>
            <sz val="9"/>
            <color indexed="81"/>
            <rFont val="Tahoma"/>
            <family val="2"/>
          </rPr>
          <t>Select from dropdown menu</t>
        </r>
      </text>
    </comment>
    <comment ref="AE4" authorId="3" shapeId="0">
      <text>
        <r>
          <rPr>
            <sz val="9"/>
            <color indexed="81"/>
            <rFont val="Tahoma"/>
            <family val="2"/>
          </rPr>
          <t>Select from dropdown menu</t>
        </r>
      </text>
    </comment>
    <comment ref="AF4" authorId="3" shapeId="0">
      <text>
        <r>
          <rPr>
            <sz val="9"/>
            <color indexed="81"/>
            <rFont val="Tahoma"/>
            <family val="2"/>
          </rPr>
          <t>Select the quarry where the chip was sourced from</t>
        </r>
      </text>
    </comment>
    <comment ref="AG4" authorId="3" shapeId="0">
      <text>
        <r>
          <rPr>
            <sz val="9"/>
            <color indexed="81"/>
            <rFont val="Tahoma"/>
            <family val="2"/>
          </rPr>
          <t>Select binder used from dropdown menu</t>
        </r>
      </text>
    </comment>
    <comment ref="AH4" authorId="0" shapeId="0">
      <text>
        <r>
          <rPr>
            <b/>
            <sz val="8"/>
            <color indexed="81"/>
            <rFont val="Tahoma"/>
            <family val="2"/>
          </rPr>
          <t>Enter in the amount of Flux in the Binder expressed as parts of Diesel per hundred parts of Bitumen</t>
        </r>
      </text>
    </comment>
    <comment ref="AI4" authorId="0" shapeId="0">
      <text>
        <r>
          <rPr>
            <b/>
            <sz val="8"/>
            <color indexed="81"/>
            <rFont val="Tahoma"/>
            <family val="2"/>
          </rPr>
          <t>Enter in the amount of Cutter in the Binder expressed as parts of Cutter per hundred parts of Bitumen</t>
        </r>
      </text>
    </comment>
    <comment ref="AJ4" authorId="0" shapeId="0">
      <text>
        <r>
          <rPr>
            <b/>
            <sz val="8"/>
            <color indexed="81"/>
            <rFont val="Tahoma"/>
            <family val="2"/>
          </rPr>
          <t>Select the Cutter Type from the drop down menu</t>
        </r>
      </text>
    </comment>
    <comment ref="AK4" authorId="3" shapeId="0">
      <text>
        <r>
          <rPr>
            <b/>
            <sz val="9"/>
            <color indexed="81"/>
            <rFont val="Tahoma"/>
            <family val="2"/>
          </rPr>
          <t>Peter J Murray:</t>
        </r>
        <r>
          <rPr>
            <sz val="9"/>
            <color indexed="81"/>
            <rFont val="Tahoma"/>
            <family val="2"/>
          </rPr>
          <t xml:space="preserve">
Amount of adhesion in the binder</t>
        </r>
      </text>
    </comment>
    <comment ref="AM4" authorId="0" shapeId="0">
      <text>
        <r>
          <rPr>
            <b/>
            <sz val="8"/>
            <color indexed="81"/>
            <rFont val="Tahoma"/>
            <family val="2"/>
          </rPr>
          <t>Select from the dropdown menu</t>
        </r>
      </text>
    </comment>
    <comment ref="AN4" authorId="0" shapeId="0">
      <text>
        <r>
          <rPr>
            <b/>
            <sz val="8"/>
            <color indexed="81"/>
            <rFont val="Tahoma"/>
            <family val="2"/>
          </rPr>
          <t>Enter in the amount of Additive in the Binder expressed as parts of Additive per hundred parts of Bitumen</t>
        </r>
      </text>
    </comment>
    <comment ref="AP4" authorId="0" shapeId="0">
      <text>
        <r>
          <rPr>
            <b/>
            <sz val="8"/>
            <color indexed="81"/>
            <rFont val="Tahoma"/>
            <family val="2"/>
          </rPr>
          <t>Select from the dropdown menu</t>
        </r>
      </text>
    </comment>
    <comment ref="AR4" authorId="3" shapeId="0">
      <text>
        <r>
          <rPr>
            <sz val="9"/>
            <color indexed="81"/>
            <rFont val="Tahoma"/>
            <family val="2"/>
          </rPr>
          <t>Select from the dropdown menu</t>
        </r>
      </text>
    </comment>
    <comment ref="AS4" authorId="0" shapeId="0">
      <text>
        <r>
          <rPr>
            <b/>
            <sz val="8"/>
            <color indexed="81"/>
            <rFont val="Tahoma"/>
            <family val="2"/>
          </rPr>
          <t>Enter in the pecentage of polymer modification (%)</t>
        </r>
      </text>
    </comment>
    <comment ref="AT4" authorId="0" shapeId="0">
      <text>
        <r>
          <rPr>
            <b/>
            <sz val="8"/>
            <color indexed="81"/>
            <rFont val="Tahoma"/>
            <family val="2"/>
          </rPr>
          <t>Enter in the minimum elastic recovery, at 25°C (%)</t>
        </r>
      </text>
    </comment>
    <comment ref="AU4" authorId="0" shapeId="0">
      <text>
        <r>
          <rPr>
            <b/>
            <sz val="8"/>
            <color indexed="81"/>
            <rFont val="Tahoma"/>
            <family val="2"/>
          </rPr>
          <t>Enter in the minimum softening point (in °C)</t>
        </r>
      </text>
    </comment>
    <comment ref="AV4" authorId="0" shapeId="0">
      <text>
        <r>
          <rPr>
            <b/>
            <sz val="8"/>
            <color indexed="81"/>
            <rFont val="Tahoma"/>
            <family val="2"/>
          </rPr>
          <t>Enter in the residual application rate in either litre/sq m, for chip seals, or % binder content in mix, for mix-type seals (AC, slurry, etc..)</t>
        </r>
      </text>
    </comment>
    <comment ref="AW4" authorId="0" shapeId="0">
      <text>
        <r>
          <rPr>
            <b/>
            <sz val="8"/>
            <color indexed="81"/>
            <rFont val="Tahoma"/>
            <family val="2"/>
          </rPr>
          <t>Enter in the total area, in sq m, covered by the surfacing</t>
        </r>
      </text>
    </comment>
    <comment ref="AZ4" authorId="0" shapeId="0">
      <text>
        <r>
          <rPr>
            <b/>
            <sz val="8"/>
            <color indexed="81"/>
            <rFont val="Tahoma"/>
            <family val="2"/>
          </rPr>
          <t>Enter in the NZTA contract number under which the surfacing was performed</t>
        </r>
      </text>
    </comment>
    <comment ref="BA4" authorId="3" shapeId="0">
      <text>
        <r>
          <rPr>
            <sz val="9"/>
            <color indexed="81"/>
            <rFont val="Tahoma"/>
            <family val="2"/>
          </rPr>
          <t>The Sealing contractor</t>
        </r>
      </text>
    </comment>
    <comment ref="BB4" authorId="0" shapeId="0">
      <text>
        <r>
          <rPr>
            <b/>
            <sz val="8"/>
            <color indexed="81"/>
            <rFont val="Tahoma"/>
            <family val="2"/>
          </rPr>
          <t>Select the end-user specification, under which the surfacing was specified, from the drop down menu</t>
        </r>
      </text>
    </comment>
    <comment ref="BC4" authorId="0" shapeId="0">
      <text>
        <r>
          <rPr>
            <b/>
            <sz val="8"/>
            <color indexed="81"/>
            <rFont val="Tahoma"/>
            <family val="2"/>
          </rPr>
          <t>Enter in the Polished Stone Value (PSV) of the largest chip</t>
        </r>
      </text>
    </comment>
    <comment ref="BD4" authorId="0" shapeId="0">
      <text>
        <r>
          <rPr>
            <b/>
            <sz val="8"/>
            <color indexed="81"/>
            <rFont val="Tahoma"/>
            <family val="2"/>
          </rPr>
          <t>Enter the Average Least Dimension of largest sealing chip measured in 'mm'.  Only required for chipseals</t>
        </r>
      </text>
    </comment>
    <comment ref="BE4" authorId="0" shapeId="0">
      <text>
        <r>
          <rPr>
            <b/>
            <sz val="8"/>
            <color indexed="81"/>
            <rFont val="Tahoma"/>
            <family val="2"/>
          </rPr>
          <t>Is the surface using recycled material?</t>
        </r>
      </text>
    </comment>
    <comment ref="BF4" authorId="3" shapeId="0">
      <text>
        <r>
          <rPr>
            <sz val="9"/>
            <color indexed="81"/>
            <rFont val="Tahoma"/>
            <family val="2"/>
          </rPr>
          <t>Percentage of Recycled material.</t>
        </r>
      </text>
    </comment>
    <comment ref="BG4" authorId="0" shapeId="0">
      <text>
        <r>
          <rPr>
            <b/>
            <sz val="8"/>
            <color indexed="81"/>
            <rFont val="Tahoma"/>
            <family val="2"/>
          </rPr>
          <t>Surface Component that is Re-cycled.</t>
        </r>
      </text>
    </comment>
    <comment ref="BI4" authorId="0" shapeId="0">
      <text>
        <r>
          <rPr>
            <b/>
            <sz val="8"/>
            <color indexed="81"/>
            <rFont val="Tahoma"/>
            <family val="2"/>
          </rPr>
          <t>Enter in reason why the  surfacing was done - select from drop-down list</t>
        </r>
      </text>
    </comment>
    <comment ref="BJ4" authorId="0" shapeId="0">
      <text>
        <r>
          <rPr>
            <b/>
            <sz val="8"/>
            <color indexed="81"/>
            <rFont val="Tahoma"/>
            <family val="2"/>
          </rPr>
          <t>Enter in funding category the work is from - select from drop-down list</t>
        </r>
      </text>
    </comment>
    <comment ref="BQ4" authorId="3" shapeId="0">
      <text>
        <r>
          <rPr>
            <sz val="9"/>
            <color indexed="81"/>
            <rFont val="Tahoma"/>
            <family val="2"/>
          </rPr>
          <t>Can be worked out from the contract schedule of quantities</t>
        </r>
      </text>
    </comment>
    <comment ref="BR4" authorId="0" shapeId="0">
      <text>
        <r>
          <rPr>
            <b/>
            <sz val="8"/>
            <color indexed="81"/>
            <rFont val="Tahoma"/>
            <family val="2"/>
          </rPr>
          <t>Enter in any comments or notes.  
Is a second coat chipseal required</t>
        </r>
      </text>
    </comment>
  </commentList>
</comments>
</file>

<file path=xl/comments3.xml><?xml version="1.0" encoding="utf-8"?>
<comments xmlns="http://schemas.openxmlformats.org/spreadsheetml/2006/main">
  <authors>
    <author>Sandie Hughes</author>
    <author>Alison Tomlinson</author>
    <author>porvg0</author>
    <author>Peter J Murray</author>
  </authors>
  <commentList>
    <comment ref="A5" authorId="0" shapeId="0">
      <text>
        <r>
          <rPr>
            <b/>
            <sz val="8"/>
            <color indexed="81"/>
            <rFont val="Tahoma"/>
            <family val="2"/>
          </rPr>
          <t>Select from the drop down menu whether this is an Add, Delete or Update</t>
        </r>
      </text>
    </comment>
    <comment ref="B5" authorId="1" shapeId="0">
      <text>
        <r>
          <rPr>
            <sz val="9"/>
            <color indexed="81"/>
            <rFont val="Tahoma"/>
            <family val="2"/>
          </rPr>
          <t xml:space="preserve">Please include a copy of the seal design
</t>
        </r>
      </text>
    </comment>
    <comment ref="C5" authorId="0" shapeId="0">
      <text>
        <r>
          <rPr>
            <b/>
            <sz val="8"/>
            <color indexed="81"/>
            <rFont val="Tahoma"/>
            <family val="2"/>
          </rPr>
          <t>Enter Layer ID if updating or deleting an existing Asset</t>
        </r>
      </text>
    </comment>
    <comment ref="E5" authorId="2"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F5" authorId="0" shapeId="0">
      <text>
        <r>
          <rPr>
            <b/>
            <sz val="8"/>
            <color indexed="81"/>
            <rFont val="Tahoma"/>
            <family val="2"/>
          </rPr>
          <t>Enter in 'm' the start displacement where the Pavement begins</t>
        </r>
      </text>
    </comment>
    <comment ref="G5" authorId="0" shapeId="0">
      <text>
        <r>
          <rPr>
            <b/>
            <sz val="8"/>
            <color indexed="81"/>
            <rFont val="Tahoma"/>
            <family val="2"/>
          </rPr>
          <t>Enter in 'm' the displacement where the Pavement ends</t>
        </r>
      </text>
    </comment>
    <comment ref="H5" authorId="3" shapeId="0">
      <text>
        <r>
          <rPr>
            <sz val="9"/>
            <color indexed="81"/>
            <rFont val="Tahoma"/>
            <family val="2"/>
          </rPr>
          <t>Typically this is the name of the nearest side road</t>
        </r>
      </text>
    </comment>
    <comment ref="I5" authorId="3" shapeId="0">
      <text>
        <r>
          <rPr>
            <sz val="9"/>
            <color indexed="81"/>
            <rFont val="Tahoma"/>
            <family val="2"/>
          </rPr>
          <t>Typically this is the name of the nearest side road</t>
        </r>
      </text>
    </comment>
    <comment ref="J5" authorId="0" shapeId="0">
      <text>
        <r>
          <rPr>
            <b/>
            <sz val="8"/>
            <color indexed="81"/>
            <rFont val="Tahoma"/>
            <family val="2"/>
          </rPr>
          <t>Select whether Layer or Subgrade from the drop down menu</t>
        </r>
      </text>
    </comment>
    <comment ref="K5" authorId="0" shapeId="0">
      <text>
        <r>
          <rPr>
            <b/>
            <sz val="8"/>
            <color indexed="81"/>
            <rFont val="Tahoma"/>
            <family val="2"/>
          </rPr>
          <t>Enter in the date the Layer was tested or constructed in dd/mm/yyyy format</t>
        </r>
      </text>
    </comment>
    <comment ref="L5" authorId="1" shapeId="0">
      <text>
        <r>
          <rPr>
            <b/>
            <sz val="9"/>
            <color indexed="81"/>
            <rFont val="Tahoma"/>
            <charset val="1"/>
          </rPr>
          <t xml:space="preserve">For each road, indicate order of pavement layers by numbering the layers. The bottom layer is layer number 1. </t>
        </r>
        <r>
          <rPr>
            <sz val="9"/>
            <color indexed="81"/>
            <rFont val="Tahoma"/>
            <charset val="1"/>
          </rPr>
          <t xml:space="preserve">
</t>
        </r>
      </text>
    </comment>
    <comment ref="M5" authorId="0" shapeId="0">
      <text>
        <r>
          <rPr>
            <b/>
            <sz val="8"/>
            <color indexed="81"/>
            <rFont val="Tahoma"/>
            <family val="2"/>
          </rPr>
          <t>Work Origin</t>
        </r>
      </text>
    </comment>
    <comment ref="N5" authorId="0" shapeId="0">
      <text>
        <r>
          <rPr>
            <b/>
            <sz val="8"/>
            <color indexed="81"/>
            <rFont val="Tahoma"/>
            <family val="2"/>
          </rPr>
          <t>Enter in the date the Layer was removed in dd/mm/yyyy format</t>
        </r>
      </text>
    </comment>
    <comment ref="O5" authorId="0" shapeId="0">
      <text>
        <r>
          <rPr>
            <b/>
            <sz val="8"/>
            <color indexed="81"/>
            <rFont val="Tahoma"/>
            <family val="2"/>
          </rPr>
          <t>Enter in 'm' the offset from the LHS of the carriageway to the LHS of the Pavement Layer (I.e. 8.1)</t>
        </r>
      </text>
    </comment>
    <comment ref="P5" authorId="0" shapeId="0">
      <text>
        <r>
          <rPr>
            <b/>
            <sz val="8"/>
            <color indexed="81"/>
            <rFont val="Tahoma"/>
            <family val="2"/>
          </rPr>
          <t>Enter in 'm' the width of the layer (i.e., 12.7)</t>
        </r>
      </text>
    </comment>
    <comment ref="Q5" authorId="0" shapeId="0">
      <text>
        <r>
          <rPr>
            <b/>
            <sz val="8"/>
            <color indexed="81"/>
            <rFont val="Tahoma"/>
            <family val="2"/>
          </rPr>
          <t>Does the layer cover the full width of the carriageway - Y = Yes, N = No</t>
        </r>
      </text>
    </comment>
    <comment ref="R5" authorId="0" shapeId="0">
      <text>
        <r>
          <rPr>
            <b/>
            <sz val="8"/>
            <color indexed="81"/>
            <rFont val="Tahoma"/>
            <family val="2"/>
          </rPr>
          <t>Is the layer based on estimated or known layer data?
=  E (Estimated) or K (Known)</t>
        </r>
      </text>
    </comment>
    <comment ref="S5" authorId="0" shapeId="0">
      <text>
        <r>
          <rPr>
            <b/>
            <sz val="8"/>
            <color indexed="81"/>
            <rFont val="Tahoma"/>
            <family val="2"/>
          </rPr>
          <t>Enter in the layer strength measured in units of either CBR or UCS</t>
        </r>
      </text>
    </comment>
    <comment ref="T5" authorId="0" shapeId="0">
      <text>
        <r>
          <rPr>
            <b/>
            <sz val="8"/>
            <color indexed="81"/>
            <rFont val="Tahoma"/>
            <family val="2"/>
          </rPr>
          <t>Select whether units measured were CBR or UCS from the drop down menu</t>
        </r>
      </text>
    </comment>
    <comment ref="U5" authorId="0" shapeId="0">
      <text>
        <r>
          <rPr>
            <b/>
            <sz val="8"/>
            <color indexed="81"/>
            <rFont val="Tahoma"/>
            <family val="2"/>
          </rPr>
          <t>Select the Pavement Subgrade material from the drop down menu</t>
        </r>
      </text>
    </comment>
    <comment ref="V5" authorId="0" shapeId="0">
      <text>
        <r>
          <rPr>
            <b/>
            <sz val="8"/>
            <color indexed="81"/>
            <rFont val="Tahoma"/>
            <family val="2"/>
          </rPr>
          <t>Enter in the Pavement thickness measured in 'mm'</t>
        </r>
      </text>
    </comment>
    <comment ref="W5" authorId="0" shapeId="0">
      <text>
        <r>
          <rPr>
            <b/>
            <sz val="8"/>
            <color indexed="81"/>
            <rFont val="Tahoma"/>
            <family val="2"/>
          </rPr>
          <t>Select the Pavement material from the drop down menu</t>
        </r>
      </text>
    </comment>
    <comment ref="X5" authorId="0" shapeId="0">
      <text>
        <r>
          <rPr>
            <b/>
            <sz val="8"/>
            <color indexed="81"/>
            <rFont val="Tahoma"/>
            <family val="2"/>
          </rPr>
          <t>Do not enter anything in this column - this field is populated automatically</t>
        </r>
      </text>
    </comment>
    <comment ref="Y5" authorId="0" shapeId="0">
      <text>
        <r>
          <rPr>
            <b/>
            <sz val="8"/>
            <color indexed="81"/>
            <rFont val="Tahoma"/>
            <family val="2"/>
          </rPr>
          <t>Select the Pavement Source from the drop down menu</t>
        </r>
      </text>
    </comment>
    <comment ref="Z5" authorId="0" shapeId="0">
      <text>
        <r>
          <rPr>
            <b/>
            <sz val="8"/>
            <color indexed="81"/>
            <rFont val="Tahoma"/>
            <family val="2"/>
          </rPr>
          <t>Is this layer using recycled material? True or False, from drop-down list</t>
        </r>
      </text>
    </comment>
    <comment ref="AC5" authorId="0" shapeId="0">
      <text>
        <r>
          <rPr>
            <b/>
            <sz val="8"/>
            <color indexed="81"/>
            <rFont val="Tahoma"/>
            <family val="2"/>
          </rPr>
          <t>Select the Pavement Specification from the drop down menu</t>
        </r>
      </text>
    </comment>
    <comment ref="AD5" authorId="0" shapeId="0">
      <text>
        <r>
          <rPr>
            <b/>
            <sz val="8"/>
            <color indexed="81"/>
            <rFont val="Tahoma"/>
            <family val="2"/>
          </rPr>
          <t>Enter whether the layer has been  reconstructed R or remains undisturbed U?</t>
        </r>
      </text>
    </comment>
    <comment ref="AE5" authorId="0" shapeId="0">
      <text>
        <r>
          <rPr>
            <b/>
            <sz val="8"/>
            <color indexed="81"/>
            <rFont val="Tahoma"/>
            <family val="2"/>
          </rPr>
          <t>If used, select the stabilising agent, used in the layer, fromthe drop down menu</t>
        </r>
      </text>
    </comment>
    <comment ref="AF5" authorId="0" shapeId="0">
      <text>
        <r>
          <rPr>
            <b/>
            <sz val="8"/>
            <color indexed="81"/>
            <rFont val="Tahoma"/>
            <family val="2"/>
          </rPr>
          <t>If used, enter in the % of stabilising agent used in the layer, to 0.1%</t>
        </r>
      </text>
    </comment>
    <comment ref="AG5" authorId="0" shapeId="0">
      <text>
        <r>
          <rPr>
            <b/>
            <sz val="8"/>
            <color indexed="81"/>
            <rFont val="Tahoma"/>
            <family val="2"/>
          </rPr>
          <t>Enter in the Construction Plan Number, used to build the layer</t>
        </r>
      </text>
    </comment>
    <comment ref="AH5" authorId="0" shapeId="0">
      <text>
        <r>
          <rPr>
            <b/>
            <sz val="8"/>
            <color indexed="81"/>
            <rFont val="Tahoma"/>
            <family val="2"/>
          </rPr>
          <t>Enter either the estimated life or the actual design life of the pavement layer</t>
        </r>
      </text>
    </comment>
    <comment ref="AI5" authorId="0" shapeId="0">
      <text>
        <r>
          <rPr>
            <b/>
            <sz val="8"/>
            <color indexed="81"/>
            <rFont val="Tahoma"/>
            <family val="2"/>
          </rPr>
          <t>Enter estimated ESA or design ESA of the pavement layer, over its life</t>
        </r>
      </text>
    </comment>
    <comment ref="AJ5" authorId="0" shapeId="0">
      <text>
        <r>
          <rPr>
            <b/>
            <sz val="8"/>
            <color indexed="81"/>
            <rFont val="Tahoma"/>
            <family val="2"/>
          </rPr>
          <t>Looks up on the fw_treatment table  = the treatment code used in the FWP, when the layer construction was planned</t>
        </r>
      </text>
    </comment>
    <comment ref="AK5" authorId="0" shapeId="0">
      <text>
        <r>
          <rPr>
            <b/>
            <sz val="8"/>
            <color indexed="81"/>
            <rFont val="Tahoma"/>
            <family val="2"/>
          </rPr>
          <t>Enter in any comments or notes, if applicable</t>
        </r>
      </text>
    </comment>
  </commentList>
</comments>
</file>

<file path=xl/comments4.xml><?xml version="1.0" encoding="utf-8"?>
<comments xmlns="http://schemas.openxmlformats.org/spreadsheetml/2006/main">
  <authors>
    <author>Sandie Hughes</author>
    <author>porvg0</author>
  </authors>
  <commentList>
    <comment ref="A3" authorId="0" shapeId="0">
      <text>
        <r>
          <rPr>
            <b/>
            <sz val="8"/>
            <color indexed="81"/>
            <rFont val="Tahoma"/>
            <family val="2"/>
          </rPr>
          <t>Select, from the drop down menu, whether this is an:
Add  - a new asset that is not presently recorded in the RAMM database
Update - a change to an asset already recorded in the RAMM database
Delete - a deletion of an asset already recorded in the RAMM database</t>
        </r>
      </text>
    </comment>
    <comment ref="B3" authorId="1" shapeId="0">
      <text>
        <r>
          <rPr>
            <b/>
            <sz val="8"/>
            <color indexed="81"/>
            <rFont val="Tahoma"/>
            <family val="2"/>
          </rPr>
          <t>Do not enter anything- this is automatically generated once the road-name is selected in the next column (Road Name).</t>
        </r>
      </text>
    </comment>
    <comment ref="C3"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D3" authorId="0" shapeId="0">
      <text>
        <r>
          <rPr>
            <b/>
            <sz val="8"/>
            <color indexed="81"/>
            <rFont val="Tahoma"/>
            <family val="2"/>
          </rPr>
          <t>The start displacement, from the road origin, where the SWC begins - measured in metre.</t>
        </r>
      </text>
    </comment>
    <comment ref="E3" authorId="0" shapeId="0">
      <text>
        <r>
          <rPr>
            <b/>
            <sz val="8"/>
            <color indexed="81"/>
            <rFont val="Tahoma"/>
            <family val="2"/>
          </rPr>
          <t>The end displacement, from the road origin, where the SWC stops - measured in metre.</t>
        </r>
      </text>
    </comment>
    <comment ref="F3" authorId="0" shapeId="0">
      <text>
        <r>
          <rPr>
            <b/>
            <sz val="8"/>
            <color indexed="81"/>
            <rFont val="Tahoma"/>
            <family val="2"/>
          </rPr>
          <t>Select the code, from the drop down menu, for the side of the road where the SWC is:
L = Left side of the road
B = Both sides of the road
R = Right side of the road.</t>
        </r>
      </text>
    </comment>
    <comment ref="N3" authorId="0" shapeId="0">
      <text>
        <r>
          <rPr>
            <b/>
            <sz val="8"/>
            <color indexed="81"/>
            <rFont val="Tahoma"/>
            <family val="2"/>
          </rPr>
          <t>Enter the length of the SWC, measured in metre.</t>
        </r>
      </text>
    </comment>
    <comment ref="Q3" authorId="0" shapeId="0">
      <text>
        <r>
          <rPr>
            <b/>
            <sz val="8"/>
            <color indexed="81"/>
            <rFont val="Tahoma"/>
            <family val="2"/>
          </rPr>
          <t>The distance from the edge of the seal to the invert of the earth channel, measured to nearest 0.1m.</t>
        </r>
      </text>
    </comment>
    <comment ref="R3" authorId="0" shapeId="0">
      <text>
        <r>
          <rPr>
            <b/>
            <sz val="8"/>
            <color indexed="81"/>
            <rFont val="Tahoma"/>
            <family val="2"/>
          </rPr>
          <t>The distance from the centreline of the carriageway to the side of the SWC, measured to nearest 0.1m.</t>
        </r>
      </text>
    </comment>
    <comment ref="S3" authorId="0" shapeId="0">
      <text>
        <r>
          <rPr>
            <b/>
            <sz val="8"/>
            <color indexed="81"/>
            <rFont val="Tahoma"/>
            <family val="2"/>
          </rPr>
          <t xml:space="preserve">Select the SWC type code from the drop down menu. </t>
        </r>
      </text>
    </comment>
    <comment ref="T3" authorId="0" shapeId="0">
      <text>
        <r>
          <rPr>
            <b/>
            <sz val="8"/>
            <color indexed="81"/>
            <rFont val="Tahoma"/>
            <family val="2"/>
          </rPr>
          <t>Do not enter anything - this field is populated automatically.</t>
        </r>
      </text>
    </comment>
    <comment ref="W3" authorId="0" shapeId="0">
      <text>
        <r>
          <rPr>
            <b/>
            <sz val="8"/>
            <color indexed="81"/>
            <rFont val="Tahoma"/>
            <family val="2"/>
          </rPr>
          <t>Enter in the date the SWC was constructed, in dd/mm/yyyy format.</t>
        </r>
      </text>
    </comment>
    <comment ref="AD3" authorId="1" shapeId="0">
      <text>
        <r>
          <rPr>
            <b/>
            <sz val="8"/>
            <color indexed="81"/>
            <rFont val="Tahoma"/>
            <family val="2"/>
          </rPr>
          <t>Enter code for likelihood of this asset failing, from the following list:
1 = Rare
2 = Unlikely
3 = Possible
4 = Likely
5 =  Almost Certain
U = Unknown</t>
        </r>
      </text>
    </comment>
    <comment ref="AF3" authorId="1" shapeId="0">
      <text>
        <r>
          <rPr>
            <b/>
            <sz val="8"/>
            <color indexed="81"/>
            <rFont val="Tahoma"/>
            <family val="2"/>
          </rPr>
          <t>Enter code for consequence of this asset failing, from the following list:
1 = Insignificant
2 = Minor
3 = Moderate
4 = High
5 =  Extreme
U = Unknown</t>
        </r>
      </text>
    </comment>
    <comment ref="AJ3" authorId="1" shapeId="0">
      <text>
        <r>
          <rPr>
            <b/>
            <sz val="8"/>
            <color indexed="81"/>
            <rFont val="Tahoma"/>
            <family val="2"/>
          </rPr>
          <t>Enter the unique sw_channel_id number, assigned to this asset by RAMM, if the record is an update or delete - otherwise, leave set to 0.</t>
        </r>
        <r>
          <rPr>
            <sz val="8"/>
            <color indexed="81"/>
            <rFont val="Tahoma"/>
            <family val="2"/>
          </rPr>
          <t xml:space="preserve">
</t>
        </r>
      </text>
    </comment>
    <comment ref="AR3" authorId="0" shapeId="0">
      <text>
        <r>
          <rPr>
            <b/>
            <sz val="8"/>
            <color indexed="81"/>
            <rFont val="Tahoma"/>
            <family val="2"/>
          </rPr>
          <t>Enter in any comments or notes that are applicable to the asset.</t>
        </r>
      </text>
    </comment>
    <comment ref="AV3" authorId="0" shapeId="0">
      <text>
        <r>
          <rPr>
            <b/>
            <sz val="8"/>
            <color indexed="81"/>
            <rFont val="Tahoma"/>
            <family val="2"/>
          </rPr>
          <t>Enter date the asset is added to database.</t>
        </r>
      </text>
    </comment>
    <comment ref="AW3" authorId="0" shapeId="0">
      <text>
        <r>
          <rPr>
            <b/>
            <sz val="8"/>
            <color indexed="81"/>
            <rFont val="Tahoma"/>
            <family val="2"/>
          </rPr>
          <t>Enter name of user that is adding the asset to database.</t>
        </r>
      </text>
    </comment>
    <comment ref="AX3" authorId="0" shapeId="0">
      <text>
        <r>
          <rPr>
            <b/>
            <sz val="8"/>
            <color indexed="81"/>
            <rFont val="Tahoma"/>
            <family val="2"/>
          </rPr>
          <t>Enter date the asset is changed in database.</t>
        </r>
      </text>
    </comment>
    <comment ref="AY3" authorId="0" shapeId="0">
      <text>
        <r>
          <rPr>
            <b/>
            <sz val="8"/>
            <color indexed="81"/>
            <rFont val="Tahoma"/>
            <family val="2"/>
          </rPr>
          <t>Enter name of user that is changing the asset in database.</t>
        </r>
      </text>
    </comment>
  </commentList>
</comments>
</file>

<file path=xl/comments5.xml><?xml version="1.0" encoding="utf-8"?>
<comments xmlns="http://schemas.openxmlformats.org/spreadsheetml/2006/main">
  <authors>
    <author>porvg0</author>
    <author>Alison Tomlinson</author>
  </authors>
  <commentList>
    <comment ref="C2" authorId="0"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P2" authorId="1" shapeId="0">
      <text>
        <r>
          <rPr>
            <b/>
            <sz val="9"/>
            <color indexed="81"/>
            <rFont val="Tahoma"/>
            <family val="2"/>
          </rPr>
          <t>e.g. AP20</t>
        </r>
        <r>
          <rPr>
            <sz val="9"/>
            <color indexed="81"/>
            <rFont val="Tahoma"/>
            <family val="2"/>
          </rPr>
          <t xml:space="preserve">
</t>
        </r>
      </text>
    </comment>
  </commentList>
</comments>
</file>

<file path=xl/comments6.xml><?xml version="1.0" encoding="utf-8"?>
<comments xmlns="http://schemas.openxmlformats.org/spreadsheetml/2006/main">
  <authors>
    <author>Sandie Hughes</author>
    <author>porvg0</author>
  </authors>
  <commentList>
    <comment ref="A3" authorId="0" shapeId="0">
      <text>
        <r>
          <rPr>
            <b/>
            <sz val="8"/>
            <color indexed="81"/>
            <rFont val="Tahoma"/>
            <family val="2"/>
          </rPr>
          <t>Select from the drop down menu whether this is an Add, Delete or Update</t>
        </r>
      </text>
    </comment>
    <comment ref="C3"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D3" authorId="0" shapeId="0">
      <text>
        <r>
          <rPr>
            <b/>
            <sz val="8"/>
            <color indexed="81"/>
            <rFont val="Tahoma"/>
            <family val="2"/>
          </rPr>
          <t>Enter the displacement in 'm' where the marking begins</t>
        </r>
      </text>
    </comment>
    <comment ref="E3" authorId="0" shapeId="0">
      <text>
        <r>
          <rPr>
            <b/>
            <sz val="8"/>
            <color indexed="81"/>
            <rFont val="Tahoma"/>
            <family val="2"/>
          </rPr>
          <t>Enter the displacement in 'm' where the marking ends</t>
        </r>
      </text>
    </comment>
    <comment ref="O3" authorId="0" shapeId="0">
      <text>
        <r>
          <rPr>
            <b/>
            <sz val="8"/>
            <color indexed="81"/>
            <rFont val="Tahoma"/>
            <family val="2"/>
          </rPr>
          <t>Enter Marking ID if updating or deleting an existing  Asset</t>
        </r>
      </text>
    </comment>
    <comment ref="P3" authorId="0" shapeId="0">
      <text>
        <r>
          <rPr>
            <b/>
            <sz val="8"/>
            <color indexed="81"/>
            <rFont val="Tahoma"/>
            <family val="2"/>
          </rPr>
          <t>Enter the Marking length in 'm'</t>
        </r>
      </text>
    </comment>
    <comment ref="U3" authorId="0" shapeId="0">
      <text>
        <r>
          <rPr>
            <b/>
            <sz val="8"/>
            <color indexed="81"/>
            <rFont val="Tahoma"/>
            <family val="2"/>
          </rPr>
          <t>This is the distance in metres from the road centreline to the Marking</t>
        </r>
      </text>
    </comment>
    <comment ref="Z3" authorId="0" shapeId="0">
      <text>
        <r>
          <rPr>
            <b/>
            <sz val="8"/>
            <color indexed="81"/>
            <rFont val="Tahoma"/>
            <family val="2"/>
          </rPr>
          <t>Select the side from the drop down menu</t>
        </r>
      </text>
    </comment>
    <comment ref="AA3" authorId="0" shapeId="0">
      <text>
        <r>
          <rPr>
            <b/>
            <sz val="8"/>
            <color indexed="81"/>
            <rFont val="Tahoma"/>
            <family val="2"/>
          </rPr>
          <t>Select Marking Type from the drop down menu</t>
        </r>
      </text>
    </comment>
    <comment ref="AB3" authorId="0" shapeId="0">
      <text>
        <r>
          <rPr>
            <b/>
            <sz val="8"/>
            <color indexed="81"/>
            <rFont val="Tahoma"/>
            <family val="2"/>
          </rPr>
          <t>Do not enter anything - this field is populated automatically</t>
        </r>
      </text>
    </comment>
    <comment ref="AD3" authorId="0" shapeId="0">
      <text>
        <r>
          <rPr>
            <b/>
            <sz val="8"/>
            <color indexed="81"/>
            <rFont val="Tahoma"/>
            <family val="2"/>
          </rPr>
          <t>Select predominant colour of the Marking from the drop down menu:
BK = Blacked-out
BU = Blue
RE = Red
UN = Unknown
WH = White
YE = Yellow</t>
        </r>
      </text>
    </comment>
    <comment ref="AJ3" authorId="0" shapeId="0">
      <text>
        <r>
          <rPr>
            <b/>
            <sz val="8"/>
            <color indexed="81"/>
            <rFont val="Tahoma"/>
            <family val="2"/>
          </rPr>
          <t>Select if Marking is reflectorised or not from drop down menu</t>
        </r>
      </text>
    </comment>
    <comment ref="AO3" authorId="0" shapeId="0">
      <text>
        <r>
          <rPr>
            <b/>
            <sz val="8"/>
            <color indexed="81"/>
            <rFont val="Tahoma"/>
            <family val="2"/>
          </rPr>
          <t>Select Marking Material from the drop down menu</t>
        </r>
      </text>
    </comment>
    <comment ref="AP3" authorId="0" shapeId="0">
      <text>
        <r>
          <rPr>
            <b/>
            <sz val="8"/>
            <color indexed="81"/>
            <rFont val="Tahoma"/>
            <family val="2"/>
          </rPr>
          <t>Do not enter anything - this field is populated automatically</t>
        </r>
      </text>
    </comment>
    <comment ref="BB3" authorId="0" shapeId="0">
      <text>
        <r>
          <rPr>
            <b/>
            <sz val="8"/>
            <color indexed="81"/>
            <rFont val="Tahoma"/>
            <family val="2"/>
          </rPr>
          <t>Select Asset Owner from the drop down menu</t>
        </r>
      </text>
    </comment>
    <comment ref="BJ3" authorId="0" shapeId="0">
      <text>
        <r>
          <rPr>
            <b/>
            <sz val="8"/>
            <color indexed="81"/>
            <rFont val="Tahoma"/>
            <family val="2"/>
          </rPr>
          <t>Enter in any comments or notes as required</t>
        </r>
      </text>
    </comment>
  </commentList>
</comments>
</file>

<file path=xl/comments7.xml><?xml version="1.0" encoding="utf-8"?>
<comments xmlns="http://schemas.openxmlformats.org/spreadsheetml/2006/main">
  <authors>
    <author>Sandie Hughes</author>
    <author>porvg0</author>
  </authors>
  <commentList>
    <comment ref="A3" authorId="0" shapeId="0">
      <text>
        <r>
          <rPr>
            <b/>
            <sz val="8"/>
            <color indexed="81"/>
            <rFont val="Tahoma"/>
            <family val="2"/>
          </rPr>
          <t>Select, from the drop down menu, whether this is an:
Add  - a new asset that is not presently recorded in the RAMM database
Update - a change to an asset already recorded in the RAMM database
Delete - a deletion of an asset already recorded in the RAMM database</t>
        </r>
      </text>
    </comment>
    <comment ref="B3" authorId="1" shapeId="0">
      <text>
        <r>
          <rPr>
            <b/>
            <sz val="8"/>
            <color indexed="81"/>
            <rFont val="Tahoma"/>
            <family val="2"/>
          </rPr>
          <t>Do not enter anything- this is automatically generated once the road-name is selected in the next column (Road Name).</t>
        </r>
      </text>
    </comment>
    <comment ref="C3"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D3" authorId="0" shapeId="0">
      <text>
        <r>
          <rPr>
            <b/>
            <sz val="8"/>
            <color indexed="81"/>
            <rFont val="Tahoma"/>
            <family val="2"/>
          </rPr>
          <t>The start displacement, measured from the road origin, of the road-section where this drainage asset is located - measured in metre.</t>
        </r>
      </text>
    </comment>
    <comment ref="E3" authorId="1" shapeId="0">
      <text>
        <r>
          <rPr>
            <b/>
            <sz val="8"/>
            <color indexed="81"/>
            <rFont val="Tahoma"/>
            <family val="2"/>
          </rPr>
          <t>Enter the unique drainage_id number, assigned to this asset by RAMM, if the record is an update or delete - otherwise, leave set to 0.</t>
        </r>
        <r>
          <rPr>
            <sz val="8"/>
            <color indexed="81"/>
            <rFont val="Tahoma"/>
            <family val="2"/>
          </rPr>
          <t xml:space="preserve">
</t>
        </r>
      </text>
    </comment>
    <comment ref="F3" authorId="0" shapeId="0">
      <text>
        <r>
          <rPr>
            <b/>
            <sz val="8"/>
            <color indexed="81"/>
            <rFont val="Tahoma"/>
            <family val="2"/>
          </rPr>
          <t xml:space="preserve">Select the drainage feature type code from the drop down menu. </t>
        </r>
      </text>
    </comment>
    <comment ref="G3" authorId="0" shapeId="0">
      <text>
        <r>
          <rPr>
            <b/>
            <sz val="8"/>
            <color indexed="81"/>
            <rFont val="Tahoma"/>
            <family val="2"/>
          </rPr>
          <t>Do not enter anything - this field is populated automatically.</t>
        </r>
      </text>
    </comment>
    <comment ref="H3" authorId="0" shapeId="0">
      <text>
        <r>
          <rPr>
            <b/>
            <sz val="8"/>
            <color indexed="81"/>
            <rFont val="Tahoma"/>
            <family val="2"/>
          </rPr>
          <t>Enter in the date the frainage feature was constructed, in dd/mm/yyyy format, if known.</t>
        </r>
      </text>
    </comment>
    <comment ref="I3" authorId="0" shapeId="0">
      <text>
        <r>
          <rPr>
            <b/>
            <sz val="8"/>
            <color indexed="81"/>
            <rFont val="Tahoma"/>
            <family val="2"/>
          </rPr>
          <t>Enther the assigned Culvert Number (only applicable for Culverts running under the State Highway), if known.</t>
        </r>
      </text>
    </comment>
    <comment ref="J3" authorId="0" shapeId="0">
      <text>
        <r>
          <rPr>
            <b/>
            <sz val="8"/>
            <color indexed="81"/>
            <rFont val="Tahoma"/>
            <family val="2"/>
          </rPr>
          <t>The distance, from the road origin, to the drainage feature - measured in metre.</t>
        </r>
      </text>
    </comment>
    <comment ref="L3" authorId="0" shapeId="0">
      <text>
        <r>
          <rPr>
            <b/>
            <sz val="8"/>
            <color indexed="81"/>
            <rFont val="Tahoma"/>
            <family val="2"/>
          </rPr>
          <t>The distance from the centreline of the carriageway to the drainage feature, measured to nearest 0.1m.</t>
        </r>
      </text>
    </comment>
    <comment ref="N3" authorId="0" shapeId="0">
      <text>
        <r>
          <rPr>
            <b/>
            <sz val="8"/>
            <color indexed="81"/>
            <rFont val="Tahoma"/>
            <family val="2"/>
          </rPr>
          <t>Select the code, from the drop down menu, for the side of the road where the drainage feature is located:
A = Across the road
L = Left side of the road
C = Centre of the road
R = Right side of the road
E = End of the road.</t>
        </r>
      </text>
    </comment>
    <comment ref="O3" authorId="0" shapeId="0">
      <text>
        <r>
          <rPr>
            <b/>
            <sz val="8"/>
            <color indexed="81"/>
            <rFont val="Tahoma"/>
            <family val="2"/>
          </rPr>
          <t>Enter the length of the drainage feature, measured to nearest 0.1 metre.</t>
        </r>
      </text>
    </comment>
    <comment ref="P3" authorId="0" shapeId="0">
      <text>
        <r>
          <rPr>
            <b/>
            <sz val="8"/>
            <color indexed="81"/>
            <rFont val="Tahoma"/>
            <family val="2"/>
          </rPr>
          <t>Enter the height of the culvert or depth of cesspit, soakpit, etc…, measured in millimetre (mm).</t>
        </r>
      </text>
    </comment>
    <comment ref="Q3" authorId="0" shapeId="0">
      <text>
        <r>
          <rPr>
            <b/>
            <sz val="8"/>
            <color indexed="81"/>
            <rFont val="Tahoma"/>
            <family val="2"/>
          </rPr>
          <t xml:space="preserve">Select the material code, of the material used for the drainage feature, from the drop down menu. </t>
        </r>
      </text>
    </comment>
    <comment ref="R3" authorId="0" shapeId="0">
      <text>
        <r>
          <rPr>
            <b/>
            <sz val="8"/>
            <color indexed="81"/>
            <rFont val="Tahoma"/>
            <family val="2"/>
          </rPr>
          <t>Do not enter anything - this field is populated automatically.</t>
        </r>
      </text>
    </comment>
    <comment ref="S3" authorId="0" shapeId="0">
      <text>
        <r>
          <rPr>
            <b/>
            <sz val="8"/>
            <color indexed="81"/>
            <rFont val="Tahoma"/>
            <family val="2"/>
          </rPr>
          <t xml:space="preserve">Select the inlet type code, if an inlet is present, from the drop down menu. </t>
        </r>
      </text>
    </comment>
    <comment ref="T3" authorId="0" shapeId="0">
      <text>
        <r>
          <rPr>
            <b/>
            <sz val="8"/>
            <color indexed="81"/>
            <rFont val="Tahoma"/>
            <family val="2"/>
          </rPr>
          <t>Do not enter anything - this field is populated automatically.</t>
        </r>
      </text>
    </comment>
    <comment ref="U3" authorId="0" shapeId="0">
      <text>
        <r>
          <rPr>
            <b/>
            <sz val="8"/>
            <color indexed="81"/>
            <rFont val="Tahoma"/>
            <family val="2"/>
          </rPr>
          <t xml:space="preserve">Select the outlet type code, if an outlet is present, from the drop down menu. </t>
        </r>
      </text>
    </comment>
    <comment ref="V3" authorId="0" shapeId="0">
      <text>
        <r>
          <rPr>
            <b/>
            <sz val="8"/>
            <color indexed="81"/>
            <rFont val="Tahoma"/>
            <family val="2"/>
          </rPr>
          <t>Do not enter anything - this field is populated automatically.</t>
        </r>
      </text>
    </comment>
    <comment ref="W3" authorId="0" shapeId="0">
      <text>
        <r>
          <rPr>
            <b/>
            <sz val="8"/>
            <color indexed="81"/>
            <rFont val="Tahoma"/>
            <family val="2"/>
          </rPr>
          <t>Select the culvert shape from the drop down menu.</t>
        </r>
      </text>
    </comment>
    <comment ref="X3" authorId="0" shapeId="0">
      <text>
        <r>
          <rPr>
            <b/>
            <sz val="8"/>
            <color indexed="81"/>
            <rFont val="Tahoma"/>
            <family val="2"/>
          </rPr>
          <t>Enter the width of the box or arch culvert, measured in millimetre (mm).</t>
        </r>
      </text>
    </comment>
    <comment ref="Y3" authorId="0" shapeId="0">
      <text>
        <r>
          <rPr>
            <b/>
            <sz val="8"/>
            <color indexed="81"/>
            <rFont val="Tahoma"/>
            <family val="2"/>
          </rPr>
          <t>Enter the area of the box or arch culvert, measured to nearsest 0.01 sq metre.</t>
        </r>
      </text>
    </comment>
    <comment ref="AH3" authorId="0" shapeId="0">
      <text>
        <r>
          <rPr>
            <b/>
            <sz val="8"/>
            <color indexed="81"/>
            <rFont val="Tahoma"/>
            <family val="2"/>
          </rPr>
          <t>Enter name of waterway crossed by the bridge, if known.</t>
        </r>
      </text>
    </comment>
    <comment ref="AL3" authorId="0" shapeId="0">
      <text>
        <r>
          <rPr>
            <b/>
            <sz val="8"/>
            <color indexed="81"/>
            <rFont val="Tahoma"/>
            <family val="2"/>
          </rPr>
          <t>Select the code, from the drop down menu, for the shape of the drainage feature:
O = Oval
R = Round
S = Square</t>
        </r>
      </text>
    </comment>
    <comment ref="AO3" authorId="0" shapeId="0">
      <text>
        <r>
          <rPr>
            <b/>
            <sz val="8"/>
            <color indexed="81"/>
            <rFont val="Tahoma"/>
            <family val="2"/>
          </rPr>
          <t>Does the drain have a fish passage installed?
Select either TRUE or FALSE from the drop-down menu.
NOTE: Default value is FALSE</t>
        </r>
      </text>
    </comment>
    <comment ref="AP3" authorId="0" shapeId="0">
      <text>
        <r>
          <rPr>
            <b/>
            <sz val="8"/>
            <color indexed="81"/>
            <rFont val="Tahoma"/>
            <family val="2"/>
          </rPr>
          <t>Direction in which the water flows through the drain.
Select appropriate flow code from the drop-down menu.
Check flow direction description, of code, in next column, once code selected.
L = Left to right
R = Right to left
I = Increasing
D = Decreasing
N = Not Applicable
NOTE: Default value is N (Not Applicable)</t>
        </r>
      </text>
    </comment>
    <comment ref="BN3" authorId="0" shapeId="0">
      <text>
        <r>
          <rPr>
            <b/>
            <sz val="8"/>
            <color indexed="81"/>
            <rFont val="Tahoma"/>
            <family val="2"/>
          </rPr>
          <t>Do not enter anything - this field is populated automatically.</t>
        </r>
      </text>
    </comment>
    <comment ref="BO3" authorId="0" shapeId="0">
      <text>
        <r>
          <rPr>
            <b/>
            <sz val="8"/>
            <color indexed="81"/>
            <rFont val="Tahoma"/>
            <family val="2"/>
          </rPr>
          <t>Enter in any comments or notes that are applicable to the asset.</t>
        </r>
      </text>
    </comment>
    <comment ref="BS3" authorId="0" shapeId="0">
      <text>
        <r>
          <rPr>
            <b/>
            <sz val="8"/>
            <color indexed="81"/>
            <rFont val="Tahoma"/>
            <family val="2"/>
          </rPr>
          <t>Enter date the asset is added to database.</t>
        </r>
      </text>
    </comment>
    <comment ref="BT3" authorId="0" shapeId="0">
      <text>
        <r>
          <rPr>
            <b/>
            <sz val="8"/>
            <color indexed="81"/>
            <rFont val="Tahoma"/>
            <family val="2"/>
          </rPr>
          <t>Enter name of user that is adding the asset to database.</t>
        </r>
      </text>
    </comment>
    <comment ref="BU3" authorId="0" shapeId="0">
      <text>
        <r>
          <rPr>
            <b/>
            <sz val="8"/>
            <color indexed="81"/>
            <rFont val="Tahoma"/>
            <family val="2"/>
          </rPr>
          <t>Enter date the asset is changed in database.</t>
        </r>
      </text>
    </comment>
    <comment ref="BV3" authorId="0" shapeId="0">
      <text>
        <r>
          <rPr>
            <b/>
            <sz val="8"/>
            <color indexed="81"/>
            <rFont val="Tahoma"/>
            <family val="2"/>
          </rPr>
          <t>Enter name of user that is changing the asset in database.</t>
        </r>
      </text>
    </comment>
  </commentList>
</comments>
</file>

<file path=xl/comments8.xml><?xml version="1.0" encoding="utf-8"?>
<comments xmlns="http://schemas.openxmlformats.org/spreadsheetml/2006/main">
  <authors>
    <author>Sandie Hughes</author>
    <author>porvg0</author>
    <author>Craig McKay</author>
    <author>Royce Greaves</author>
  </authors>
  <commentList>
    <comment ref="A4" authorId="0" shapeId="0">
      <text>
        <r>
          <rPr>
            <b/>
            <sz val="8"/>
            <color indexed="81"/>
            <rFont val="Tahoma"/>
            <family val="2"/>
          </rPr>
          <t>Select from the drop down menu whether this is an Add, Delete or Update</t>
        </r>
      </text>
    </comment>
    <comment ref="C4"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D4" authorId="1" shapeId="0">
      <text>
        <r>
          <rPr>
            <b/>
            <sz val="8"/>
            <color indexed="81"/>
            <rFont val="Tahoma"/>
            <family val="2"/>
          </rPr>
          <t>Enter Start Disp in metres from the road origin</t>
        </r>
      </text>
    </comment>
    <comment ref="E4" authorId="0" shapeId="0">
      <text>
        <r>
          <rPr>
            <b/>
            <sz val="8"/>
            <color indexed="81"/>
            <rFont val="Tahoma"/>
            <family val="2"/>
          </rPr>
          <t>Enter Sign ID if updating or deleting an existing Sign Asset</t>
        </r>
      </text>
    </comment>
    <comment ref="F4" authorId="0" shapeId="0">
      <text>
        <r>
          <rPr>
            <b/>
            <sz val="8"/>
            <color indexed="81"/>
            <rFont val="Tahoma"/>
            <family val="2"/>
          </rPr>
          <t>Choose appropriate No. of Supports  from drop down menu (typically 1, but can be 2 or more for PW67's)</t>
        </r>
      </text>
    </comment>
    <comment ref="G4" authorId="0" shapeId="0">
      <text>
        <r>
          <rPr>
            <b/>
            <sz val="8"/>
            <color indexed="81"/>
            <rFont val="Tahoma"/>
            <family val="2"/>
          </rPr>
          <t>Do not enter anything - this field is populated automatically</t>
        </r>
      </text>
    </comment>
    <comment ref="I4" authorId="0" shapeId="0">
      <text>
        <r>
          <rPr>
            <b/>
            <sz val="8"/>
            <color indexed="81"/>
            <rFont val="Tahoma"/>
            <family val="2"/>
          </rPr>
          <t>Choose appropriate sign type from drop down menu</t>
        </r>
      </text>
    </comment>
    <comment ref="J4" authorId="0" shapeId="0">
      <text>
        <r>
          <rPr>
            <b/>
            <sz val="8"/>
            <color indexed="81"/>
            <rFont val="Tahoma"/>
            <family val="2"/>
          </rPr>
          <t>Choose appropriate sign class from drop down menu</t>
        </r>
      </text>
    </comment>
    <comment ref="K4" authorId="0" shapeId="0">
      <text>
        <r>
          <rPr>
            <b/>
            <sz val="8"/>
            <color indexed="81"/>
            <rFont val="Tahoma"/>
            <family val="2"/>
          </rPr>
          <t>This column is populated automatically</t>
        </r>
      </text>
    </comment>
    <comment ref="L4" authorId="2" shapeId="0">
      <text>
        <r>
          <rPr>
            <b/>
            <sz val="8"/>
            <color indexed="81"/>
            <rFont val="Tahoma"/>
            <family val="2"/>
          </rPr>
          <t>Route Position of sign (in metres) measured from nearest ERP</t>
        </r>
        <r>
          <rPr>
            <sz val="8"/>
            <color indexed="81"/>
            <rFont val="Tahoma"/>
            <family val="2"/>
          </rPr>
          <t xml:space="preserve">
</t>
        </r>
      </text>
    </comment>
    <comment ref="O4" authorId="0" shapeId="0">
      <text>
        <r>
          <rPr>
            <b/>
            <sz val="8"/>
            <color indexed="81"/>
            <rFont val="Tahoma"/>
            <family val="2"/>
          </rPr>
          <t>Select the side from the drop down menu</t>
        </r>
      </text>
    </comment>
    <comment ref="Q4" authorId="0" shapeId="0">
      <text>
        <r>
          <rPr>
            <b/>
            <sz val="8"/>
            <color indexed="81"/>
            <rFont val="Tahoma"/>
            <family val="2"/>
          </rPr>
          <t>This is the distance from the road centreline to the sign in metres</t>
        </r>
      </text>
    </comment>
    <comment ref="T4" authorId="0" shapeId="0">
      <text>
        <r>
          <rPr>
            <b/>
            <sz val="8"/>
            <color indexed="81"/>
            <rFont val="Tahoma"/>
            <family val="2"/>
          </rPr>
          <t>The number in section of this sign-type - for multiple signs only</t>
        </r>
      </text>
    </comment>
    <comment ref="U4" authorId="0" shapeId="0">
      <text>
        <r>
          <rPr>
            <b/>
            <sz val="8"/>
            <color indexed="81"/>
            <rFont val="Tahoma"/>
            <family val="2"/>
          </rPr>
          <t>The status of the road-speed record</t>
        </r>
      </text>
    </comment>
    <comment ref="V4" authorId="0" shapeId="0">
      <text>
        <r>
          <rPr>
            <b/>
            <sz val="8"/>
            <color indexed="81"/>
            <rFont val="Tahoma"/>
            <family val="2"/>
          </rPr>
          <t>The direction this sign is indicating</t>
        </r>
      </text>
    </comment>
    <comment ref="X4" authorId="0" shapeId="0">
      <text>
        <r>
          <rPr>
            <b/>
            <sz val="8"/>
            <color indexed="81"/>
            <rFont val="Tahoma"/>
            <family val="2"/>
          </rPr>
          <t>This column is populated automatically, OR can be altered if legend is not as listed</t>
        </r>
      </text>
    </comment>
    <comment ref="Z4" authorId="0" shapeId="0">
      <text>
        <r>
          <rPr>
            <b/>
            <sz val="8"/>
            <color indexed="81"/>
            <rFont val="Tahoma"/>
            <family val="2"/>
          </rPr>
          <t>The type of material used for the legend</t>
        </r>
      </text>
    </comment>
    <comment ref="AA4" authorId="0" shapeId="0">
      <text>
        <r>
          <rPr>
            <b/>
            <sz val="8"/>
            <color indexed="81"/>
            <rFont val="Tahoma"/>
            <family val="2"/>
          </rPr>
          <t>The colour used for the legend</t>
        </r>
      </text>
    </comment>
    <comment ref="AB4" authorId="0" shapeId="0">
      <text>
        <r>
          <rPr>
            <b/>
            <sz val="8"/>
            <color indexed="81"/>
            <rFont val="Tahoma"/>
            <family val="2"/>
          </rPr>
          <t>The type of material used for the background of the sign legend</t>
        </r>
      </text>
    </comment>
    <comment ref="AC4" authorId="0" shapeId="0">
      <text>
        <r>
          <rPr>
            <b/>
            <sz val="8"/>
            <color indexed="81"/>
            <rFont val="Tahoma"/>
            <family val="2"/>
          </rPr>
          <t>The colour used for the background</t>
        </r>
      </text>
    </comment>
    <comment ref="AD4" authorId="0" shapeId="0">
      <text>
        <r>
          <rPr>
            <b/>
            <sz val="8"/>
            <color indexed="81"/>
            <rFont val="Tahoma"/>
            <family val="2"/>
          </rPr>
          <t>The type of material used for the sign substrate</t>
        </r>
      </text>
    </comment>
    <comment ref="AE4" authorId="0" shapeId="0">
      <text>
        <r>
          <rPr>
            <b/>
            <sz val="8"/>
            <color indexed="81"/>
            <rFont val="Tahoma"/>
            <family val="2"/>
          </rPr>
          <t xml:space="preserve">Type in sign width </t>
        </r>
      </text>
    </comment>
    <comment ref="AF4" authorId="0" shapeId="0">
      <text>
        <r>
          <rPr>
            <b/>
            <sz val="8"/>
            <color indexed="81"/>
            <rFont val="Tahoma"/>
            <family val="2"/>
          </rPr>
          <t>Type in sign height</t>
        </r>
      </text>
    </comment>
    <comment ref="AH4" authorId="1" shapeId="0">
      <text>
        <r>
          <rPr>
            <b/>
            <sz val="8"/>
            <color indexed="81"/>
            <rFont val="Tahoma"/>
            <family val="2"/>
          </rPr>
          <t>Select from drop down menu whether sign is framed (F) or not farmed (N)</t>
        </r>
      </text>
    </comment>
    <comment ref="AI4" authorId="3" shapeId="0">
      <text>
        <r>
          <rPr>
            <b/>
            <sz val="8"/>
            <color indexed="81"/>
            <rFont val="Tahoma"/>
            <family val="2"/>
          </rPr>
          <t>Enter Date that new 
sign was replaced in dd/mm/yyyy format.  This field is optional.</t>
        </r>
        <r>
          <rPr>
            <sz val="8"/>
            <color indexed="81"/>
            <rFont val="Tahoma"/>
            <family val="2"/>
          </rPr>
          <t xml:space="preserve">
</t>
        </r>
      </text>
    </comment>
    <comment ref="AM4" authorId="3" shapeId="0">
      <text>
        <r>
          <rPr>
            <b/>
            <sz val="8"/>
            <color indexed="81"/>
            <rFont val="Tahoma"/>
            <family val="2"/>
          </rPr>
          <t>enter Date that existing sign was replaced in dd/mm/yyyy format.  This field is optional.</t>
        </r>
        <r>
          <rPr>
            <sz val="8"/>
            <color indexed="81"/>
            <rFont val="Tahoma"/>
            <family val="2"/>
          </rPr>
          <t xml:space="preserve">
</t>
        </r>
      </text>
    </comment>
    <comment ref="AP4" authorId="3" shapeId="0">
      <text>
        <r>
          <rPr>
            <b/>
            <sz val="8"/>
            <color indexed="81"/>
            <rFont val="Tahoma"/>
            <family val="2"/>
          </rPr>
          <t>If sign being replaced, enter reason for sign being replaced.  This field is optional.</t>
        </r>
        <r>
          <rPr>
            <sz val="8"/>
            <color indexed="81"/>
            <rFont val="Tahoma"/>
            <family val="2"/>
          </rPr>
          <t xml:space="preserve">
</t>
        </r>
      </text>
    </comment>
    <comment ref="AQ4" authorId="3" shapeId="0">
      <text>
        <r>
          <rPr>
            <b/>
            <sz val="8"/>
            <color indexed="81"/>
            <rFont val="Tahoma"/>
            <family val="2"/>
          </rPr>
          <t xml:space="preserve">This field is automatically populated when Reason for Replacement is popualated
</t>
        </r>
        <r>
          <rPr>
            <sz val="8"/>
            <color indexed="81"/>
            <rFont val="Tahoma"/>
            <family val="2"/>
          </rPr>
          <t xml:space="preserve">
</t>
        </r>
      </text>
    </comment>
    <comment ref="BM4" authorId="3" shapeId="0">
      <text>
        <r>
          <rPr>
            <b/>
            <sz val="8"/>
            <color indexed="81"/>
            <rFont val="Tahoma"/>
            <family val="2"/>
          </rPr>
          <t>The likelihood of the sign failing</t>
        </r>
        <r>
          <rPr>
            <sz val="8"/>
            <color indexed="81"/>
            <rFont val="Tahoma"/>
            <family val="2"/>
          </rPr>
          <t xml:space="preserve">
</t>
        </r>
      </text>
    </comment>
    <comment ref="BO4" authorId="3" shapeId="0">
      <text>
        <r>
          <rPr>
            <b/>
            <sz val="8"/>
            <color indexed="81"/>
            <rFont val="Tahoma"/>
            <family val="2"/>
          </rPr>
          <t>The consequence of the sign failing</t>
        </r>
        <r>
          <rPr>
            <sz val="8"/>
            <color indexed="81"/>
            <rFont val="Tahoma"/>
            <family val="2"/>
          </rPr>
          <t xml:space="preserve">
</t>
        </r>
      </text>
    </comment>
    <comment ref="BU4" authorId="3" shapeId="0">
      <text>
        <r>
          <rPr>
            <b/>
            <sz val="8"/>
            <color indexed="81"/>
            <rFont val="Tahoma"/>
            <family val="2"/>
          </rPr>
          <t>The original cost of installing or constructing the sign</t>
        </r>
        <r>
          <rPr>
            <sz val="8"/>
            <color indexed="81"/>
            <rFont val="Tahoma"/>
            <family val="2"/>
          </rPr>
          <t xml:space="preserve">
</t>
        </r>
      </text>
    </comment>
    <comment ref="BZ4" authorId="3" shapeId="0">
      <text>
        <r>
          <rPr>
            <b/>
            <sz val="8"/>
            <color indexed="81"/>
            <rFont val="Tahoma"/>
            <family val="2"/>
          </rPr>
          <t>Any general comments or notes about the sign</t>
        </r>
        <r>
          <rPr>
            <sz val="8"/>
            <color indexed="81"/>
            <rFont val="Tahoma"/>
            <family val="2"/>
          </rPr>
          <t xml:space="preserve">
</t>
        </r>
      </text>
    </comment>
  </commentList>
</comments>
</file>

<file path=xl/comments9.xml><?xml version="1.0" encoding="utf-8"?>
<comments xmlns="http://schemas.openxmlformats.org/spreadsheetml/2006/main">
  <authors>
    <author>Sandie Hughes</author>
    <author>porvg0</author>
  </authors>
  <commentList>
    <comment ref="A3" authorId="0" shapeId="0">
      <text>
        <r>
          <rPr>
            <b/>
            <sz val="8"/>
            <color indexed="81"/>
            <rFont val="Tahoma"/>
            <family val="2"/>
          </rPr>
          <t>Select from the drop down menu whether this is an Add, Delete or Update</t>
        </r>
      </text>
    </comment>
    <comment ref="B3" authorId="0" shapeId="0">
      <text>
        <r>
          <rPr>
            <b/>
            <sz val="8"/>
            <color indexed="81"/>
            <rFont val="Tahoma"/>
            <family val="2"/>
          </rPr>
          <t>Enter Minor Structure ID if updating or deleting an existing  Asset</t>
        </r>
      </text>
    </comment>
    <comment ref="D3" authorId="1" shapeId="0">
      <text>
        <r>
          <rPr>
            <b/>
            <sz val="8"/>
            <color indexed="81"/>
            <rFont val="Tahoma"/>
            <family val="2"/>
          </rPr>
          <t>Select RAMM Roadname from Drop Down menu or if new road, type in new road name. A warning will appear, but click 'Yes' to continue</t>
        </r>
        <r>
          <rPr>
            <sz val="8"/>
            <color indexed="81"/>
            <rFont val="Tahoma"/>
            <family val="2"/>
          </rPr>
          <t xml:space="preserve">
</t>
        </r>
      </text>
    </comment>
    <comment ref="E3" authorId="0" shapeId="0">
      <text>
        <r>
          <rPr>
            <b/>
            <sz val="8"/>
            <color indexed="81"/>
            <rFont val="Tahoma"/>
            <family val="2"/>
          </rPr>
          <t>Enter the displacement in 'm' where the structure begins</t>
        </r>
      </text>
    </comment>
    <comment ref="G3" authorId="0" shapeId="0">
      <text>
        <r>
          <rPr>
            <b/>
            <sz val="8"/>
            <color indexed="81"/>
            <rFont val="Tahoma"/>
            <family val="2"/>
          </rPr>
          <t>Enter the displacement in 'm' where the structure ends</t>
        </r>
      </text>
    </comment>
    <comment ref="I3" authorId="0" shapeId="0">
      <text>
        <r>
          <rPr>
            <b/>
            <sz val="8"/>
            <color indexed="81"/>
            <rFont val="Tahoma"/>
            <family val="2"/>
          </rPr>
          <t>Select Structure Type from the drop down menu</t>
        </r>
      </text>
    </comment>
    <comment ref="J3" authorId="0" shapeId="0">
      <text>
        <r>
          <rPr>
            <b/>
            <sz val="8"/>
            <color indexed="81"/>
            <rFont val="Tahoma"/>
            <family val="2"/>
          </rPr>
          <t>Do not enter anything - this field is populated automatically</t>
        </r>
      </text>
    </comment>
    <comment ref="K3" authorId="0" shapeId="0">
      <text>
        <r>
          <rPr>
            <b/>
            <sz val="8"/>
            <color indexed="81"/>
            <rFont val="Tahoma"/>
            <family val="2"/>
          </rPr>
          <t>Select Structure Sub-Type from the drop down menu</t>
        </r>
      </text>
    </comment>
    <comment ref="L3" authorId="0" shapeId="0">
      <text>
        <r>
          <rPr>
            <b/>
            <sz val="8"/>
            <color indexed="81"/>
            <rFont val="Tahoma"/>
            <family val="2"/>
          </rPr>
          <t>Do not enter anything - this field is populated automatically</t>
        </r>
      </text>
    </comment>
    <comment ref="U3" authorId="0" shapeId="0">
      <text>
        <r>
          <rPr>
            <b/>
            <sz val="8"/>
            <color indexed="81"/>
            <rFont val="Tahoma"/>
            <family val="2"/>
          </rPr>
          <t>Select the side from the drop down menu</t>
        </r>
      </text>
    </comment>
    <comment ref="W3" authorId="0" shapeId="0">
      <text>
        <r>
          <rPr>
            <b/>
            <sz val="8"/>
            <color indexed="81"/>
            <rFont val="Tahoma"/>
            <family val="2"/>
          </rPr>
          <t>This is the distance in metres from the road centre line to the Minor Structure</t>
        </r>
      </text>
    </comment>
    <comment ref="AB3" authorId="0" shapeId="0">
      <text>
        <r>
          <rPr>
            <b/>
            <sz val="8"/>
            <color indexed="81"/>
            <rFont val="Tahoma"/>
            <family val="2"/>
          </rPr>
          <t>Enter the length of the Structure in 'm'</t>
        </r>
      </text>
    </comment>
    <comment ref="AE3" authorId="0" shapeId="0">
      <text>
        <r>
          <rPr>
            <b/>
            <sz val="8"/>
            <color indexed="81"/>
            <rFont val="Tahoma"/>
            <family val="2"/>
          </rPr>
          <t>Enter the width of the Structure in 'm'</t>
        </r>
      </text>
    </comment>
    <comment ref="AF3" authorId="0" shapeId="0">
      <text>
        <r>
          <rPr>
            <b/>
            <sz val="8"/>
            <color indexed="81"/>
            <rFont val="Tahoma"/>
            <family val="2"/>
          </rPr>
          <t>Enter the height of the Structure in 'm'</t>
        </r>
      </text>
    </comment>
    <comment ref="AG3" authorId="0" shapeId="0">
      <text>
        <r>
          <rPr>
            <b/>
            <sz val="8"/>
            <color indexed="81"/>
            <rFont val="Tahoma"/>
            <family val="2"/>
          </rPr>
          <t>Enter the distance to the soffit or any supported or retained structure</t>
        </r>
      </text>
    </comment>
    <comment ref="AI3" authorId="0" shapeId="0">
      <text>
        <r>
          <rPr>
            <b/>
            <sz val="8"/>
            <color indexed="81"/>
            <rFont val="Tahoma"/>
            <family val="2"/>
          </rPr>
          <t>Select Structure material from the drop down menu</t>
        </r>
      </text>
    </comment>
    <comment ref="AL3" authorId="0" shapeId="0">
      <text>
        <r>
          <rPr>
            <b/>
            <sz val="8"/>
            <color indexed="81"/>
            <rFont val="Tahoma"/>
            <family val="2"/>
          </rPr>
          <t>Enter in any comments or notes as required</t>
        </r>
      </text>
    </comment>
  </commentList>
</comments>
</file>

<file path=xl/sharedStrings.xml><?xml version="1.0" encoding="utf-8"?>
<sst xmlns="http://schemas.openxmlformats.org/spreadsheetml/2006/main" count="32991" uniqueCount="4361">
  <si>
    <t>CAPE</t>
  </si>
  <si>
    <t>AGE</t>
  </si>
  <si>
    <t>COND</t>
  </si>
  <si>
    <t>FATIG</t>
  </si>
  <si>
    <t>FLUSH</t>
  </si>
  <si>
    <t>HOLD</t>
  </si>
  <si>
    <t>RG</t>
  </si>
  <si>
    <t>SCRIM</t>
  </si>
  <si>
    <t>SEXT</t>
  </si>
  <si>
    <t>SHAPE</t>
  </si>
  <si>
    <t>SUBD</t>
  </si>
  <si>
    <t>TT</t>
  </si>
  <si>
    <t>Road Name</t>
  </si>
  <si>
    <t>Road ID</t>
  </si>
  <si>
    <t>Surf Material</t>
  </si>
  <si>
    <t>Surf Material Desc</t>
  </si>
  <si>
    <t>Surf Binder</t>
  </si>
  <si>
    <t>Surf Cutter</t>
  </si>
  <si>
    <t>Surf Adhesion</t>
  </si>
  <si>
    <t>Surf Adhesion Desc</t>
  </si>
  <si>
    <t>Surf Additive Desc</t>
  </si>
  <si>
    <t>Surf Spec</t>
  </si>
  <si>
    <t>Surf Reason</t>
  </si>
  <si>
    <t>Layer/Sub</t>
  </si>
  <si>
    <t>Estimate/Known</t>
  </si>
  <si>
    <t>Pave Subgrade</t>
  </si>
  <si>
    <t>Pave Material</t>
  </si>
  <si>
    <t>Pave Material Desc</t>
  </si>
  <si>
    <t>PaveSpec</t>
  </si>
  <si>
    <t>TP Method</t>
  </si>
  <si>
    <t>TP Method Desc</t>
  </si>
  <si>
    <t>Layer Type Desc</t>
  </si>
  <si>
    <t>River Run</t>
  </si>
  <si>
    <t>SAC</t>
  </si>
  <si>
    <t>SAP100</t>
  </si>
  <si>
    <t>Scoria all passing 100mm sieve</t>
  </si>
  <si>
    <t>SAP150</t>
  </si>
  <si>
    <t>Scoria all passing 150mm sieve</t>
  </si>
  <si>
    <t>SAP20</t>
  </si>
  <si>
    <t>Scoria all passing 20MM Sieve</t>
  </si>
  <si>
    <t>SAP40</t>
  </si>
  <si>
    <t>Scoria all passing 40mm sieve</t>
  </si>
  <si>
    <t>SAP65</t>
  </si>
  <si>
    <t>Scoria all passing 65mm sieve</t>
  </si>
  <si>
    <t>SAP7</t>
  </si>
  <si>
    <t>Scoria all passing 7mm sieve</t>
  </si>
  <si>
    <t>SEALS</t>
  </si>
  <si>
    <t>Old seals</t>
  </si>
  <si>
    <t>STRIP</t>
  </si>
  <si>
    <t>Quarry Strippings - Ungraded</t>
  </si>
  <si>
    <t>Layer</t>
  </si>
  <si>
    <t>CBR /</t>
  </si>
  <si>
    <t>Thickness</t>
  </si>
  <si>
    <t>Material</t>
  </si>
  <si>
    <t>Pave</t>
  </si>
  <si>
    <t>m</t>
  </si>
  <si>
    <t>Subgrade</t>
  </si>
  <si>
    <t>UCS</t>
  </si>
  <si>
    <t>Additional Notes</t>
  </si>
  <si>
    <t>Do not attempt to fill in the green columns, they are self populating</t>
  </si>
  <si>
    <t>Use the drop down menus where possible and avoid cutting and pasting errors, which may affect the formats</t>
  </si>
  <si>
    <t>Strength</t>
  </si>
  <si>
    <t>Reconstructed</t>
  </si>
  <si>
    <t>Stabilising Agent</t>
  </si>
  <si>
    <t>Action</t>
  </si>
  <si>
    <t>Pave Source</t>
  </si>
  <si>
    <t>ADD</t>
  </si>
  <si>
    <t>L</t>
  </si>
  <si>
    <t>AC</t>
  </si>
  <si>
    <t>Asphaltic concrete</t>
  </si>
  <si>
    <t>UPDATE</t>
  </si>
  <si>
    <t>R</t>
  </si>
  <si>
    <t>BOLID</t>
  </si>
  <si>
    <t>BOLIDT Polyurethane Mix</t>
  </si>
  <si>
    <t>DELETE</t>
  </si>
  <si>
    <t>B/S</t>
  </si>
  <si>
    <t>Bicouche/Sandwich</t>
  </si>
  <si>
    <t>BBM</t>
  </si>
  <si>
    <t>Bitumen Bound Macadam</t>
  </si>
  <si>
    <t>Full Width</t>
  </si>
  <si>
    <t>CONC</t>
  </si>
  <si>
    <t>Concrete</t>
  </si>
  <si>
    <t>KERO</t>
  </si>
  <si>
    <t>Y</t>
  </si>
  <si>
    <t>INBLK</t>
  </si>
  <si>
    <t>Interlocking concrete blocks</t>
  </si>
  <si>
    <t>OTHR</t>
  </si>
  <si>
    <t>N</t>
  </si>
  <si>
    <t>LOCK</t>
  </si>
  <si>
    <t>Locking Coat Seal</t>
  </si>
  <si>
    <t>TURP</t>
  </si>
  <si>
    <t>METAL</t>
  </si>
  <si>
    <t>Metal running course</t>
  </si>
  <si>
    <t>OGPA</t>
  </si>
  <si>
    <t>Open Graded Porous Asphalt</t>
  </si>
  <si>
    <t>OGEM</t>
  </si>
  <si>
    <t>Open graded emulsion mix</t>
  </si>
  <si>
    <t>B45</t>
  </si>
  <si>
    <t>OTHER</t>
  </si>
  <si>
    <t>Other material type</t>
  </si>
  <si>
    <t>PSKID</t>
  </si>
  <si>
    <t>Premium skid surface PSV &gt;70</t>
  </si>
  <si>
    <t>PSEAL</t>
  </si>
  <si>
    <t>Prime and seal</t>
  </si>
  <si>
    <t>B130</t>
  </si>
  <si>
    <t>RACK</t>
  </si>
  <si>
    <t>Racked in Seal</t>
  </si>
  <si>
    <t>WATR</t>
  </si>
  <si>
    <t>RCHIP</t>
  </si>
  <si>
    <t>Red Chip Seal (McCullum)</t>
  </si>
  <si>
    <t>UNKN</t>
  </si>
  <si>
    <t>1CHIP</t>
  </si>
  <si>
    <t>Single Coat Seal</t>
  </si>
  <si>
    <t>PORT</t>
  </si>
  <si>
    <t>SLRY</t>
  </si>
  <si>
    <t>Slurry Seal</t>
  </si>
  <si>
    <t>E80</t>
  </si>
  <si>
    <t>SMA</t>
  </si>
  <si>
    <t>Stone Mastic Asphalt</t>
  </si>
  <si>
    <t>E180</t>
  </si>
  <si>
    <t>TEXT</t>
  </si>
  <si>
    <t>Texturising Seal</t>
  </si>
  <si>
    <t>B80</t>
  </si>
  <si>
    <t>2CHIP</t>
  </si>
  <si>
    <t>Two Coat Seal</t>
  </si>
  <si>
    <t>B60</t>
  </si>
  <si>
    <t>VFILL</t>
  </si>
  <si>
    <t>Void fill seal</t>
  </si>
  <si>
    <t>B180</t>
  </si>
  <si>
    <t>Surf Additive</t>
  </si>
  <si>
    <t>BP50</t>
  </si>
  <si>
    <t>BP50C</t>
  </si>
  <si>
    <t>BTRN</t>
  </si>
  <si>
    <t>Bitran H</t>
  </si>
  <si>
    <t>CECA</t>
  </si>
  <si>
    <t>CECA EXP 3747</t>
  </si>
  <si>
    <t>D184</t>
  </si>
  <si>
    <t>Dinaram 184</t>
  </si>
  <si>
    <t>CRBR</t>
  </si>
  <si>
    <t>Crumb Rubber</t>
  </si>
  <si>
    <t>DHBG</t>
  </si>
  <si>
    <t>Diamin HBG</t>
  </si>
  <si>
    <t>EFXC</t>
  </si>
  <si>
    <t>Emoflex C</t>
  </si>
  <si>
    <t>DMPL</t>
  </si>
  <si>
    <t>Duomeen T(Pastille)</t>
  </si>
  <si>
    <t>NRLX</t>
  </si>
  <si>
    <t>Natural Rubber Latex</t>
  </si>
  <si>
    <t>DMPS</t>
  </si>
  <si>
    <t>Duomeen T(Paste)</t>
  </si>
  <si>
    <t>DOLB</t>
  </si>
  <si>
    <t>Diamin OLB</t>
  </si>
  <si>
    <t>PEEH</t>
  </si>
  <si>
    <t>Techniflex EH Polyme</t>
  </si>
  <si>
    <t>PM01</t>
  </si>
  <si>
    <t>Techniflex PMB 101</t>
  </si>
  <si>
    <t>MGA1</t>
  </si>
  <si>
    <t>Megamine 100</t>
  </si>
  <si>
    <t>PM05</t>
  </si>
  <si>
    <t>Techniflex PMB 105</t>
  </si>
  <si>
    <t>MGBA</t>
  </si>
  <si>
    <t>Megamine BA</t>
  </si>
  <si>
    <t>PM30</t>
  </si>
  <si>
    <t>Techniflex PMB 130</t>
  </si>
  <si>
    <t>N422</t>
  </si>
  <si>
    <t>Redicote N422</t>
  </si>
  <si>
    <t>PMB1</t>
  </si>
  <si>
    <t>Techniflex PMB 100</t>
  </si>
  <si>
    <t>N561</t>
  </si>
  <si>
    <t>Redicote N561</t>
  </si>
  <si>
    <t>PMB4</t>
  </si>
  <si>
    <t>Techniflex PMB 400</t>
  </si>
  <si>
    <t>N606</t>
  </si>
  <si>
    <t>Redicote N606</t>
  </si>
  <si>
    <t>PMB6</t>
  </si>
  <si>
    <t>Techniflex PMB 600</t>
  </si>
  <si>
    <t>N893</t>
  </si>
  <si>
    <t>Redicote N893</t>
  </si>
  <si>
    <t>PMB8</t>
  </si>
  <si>
    <t>Techniflex PMB 800</t>
  </si>
  <si>
    <t>P200</t>
  </si>
  <si>
    <t>Polyram L200</t>
  </si>
  <si>
    <t>PMBP</t>
  </si>
  <si>
    <t>Paveflex PMB</t>
  </si>
  <si>
    <t>P374</t>
  </si>
  <si>
    <t>Polyram 3747</t>
  </si>
  <si>
    <t>UNKNOWN</t>
  </si>
  <si>
    <t>POL1</t>
  </si>
  <si>
    <t>Polybilt 101</t>
  </si>
  <si>
    <t>RDIZ</t>
  </si>
  <si>
    <t>Redicote Z</t>
  </si>
  <si>
    <t>POL2</t>
  </si>
  <si>
    <t>Polybilt 102</t>
  </si>
  <si>
    <t>POL3</t>
  </si>
  <si>
    <t>Polybilt 103</t>
  </si>
  <si>
    <t>SAMC</t>
  </si>
  <si>
    <t>Sam C</t>
  </si>
  <si>
    <t>SHTA</t>
  </si>
  <si>
    <t>Shell Tenicon A</t>
  </si>
  <si>
    <t>TAA3</t>
  </si>
  <si>
    <t>Tomah 3000</t>
  </si>
  <si>
    <t>SAMF</t>
  </si>
  <si>
    <t>Samfilla</t>
  </si>
  <si>
    <t>WTFX</t>
  </si>
  <si>
    <t>Wetfix C</t>
  </si>
  <si>
    <t>SBR</t>
  </si>
  <si>
    <t>SX15</t>
  </si>
  <si>
    <t>SX50</t>
  </si>
  <si>
    <t>SX60</t>
  </si>
  <si>
    <t>XCS4</t>
  </si>
  <si>
    <t>XCS 104</t>
  </si>
  <si>
    <t>Road</t>
  </si>
  <si>
    <t>Start</t>
  </si>
  <si>
    <t>End</t>
  </si>
  <si>
    <t>Seal</t>
  </si>
  <si>
    <t>Surface</t>
  </si>
  <si>
    <t>Pavement</t>
  </si>
  <si>
    <t>Comments</t>
  </si>
  <si>
    <t>ID</t>
  </si>
  <si>
    <t>Date</t>
  </si>
  <si>
    <t>Width</t>
  </si>
  <si>
    <t>Offset</t>
  </si>
  <si>
    <t>Type</t>
  </si>
  <si>
    <t>Desc</t>
  </si>
  <si>
    <t>Depth</t>
  </si>
  <si>
    <t>Pavement Layer Table Check Report</t>
  </si>
  <si>
    <t>AP100</t>
  </si>
  <si>
    <t>All passing 100mm sieve</t>
  </si>
  <si>
    <t>AP150</t>
  </si>
  <si>
    <t>All passing 150mm sieve</t>
  </si>
  <si>
    <t>AP20</t>
  </si>
  <si>
    <t>All passing 20MM sieve</t>
  </si>
  <si>
    <t>AP40</t>
  </si>
  <si>
    <t>All passing 40MM sieve</t>
  </si>
  <si>
    <t>AP65</t>
  </si>
  <si>
    <t>All passing 65MM sieve</t>
  </si>
  <si>
    <t>AP7</t>
  </si>
  <si>
    <t>All passing 7mm sieve</t>
  </si>
  <si>
    <t>BOLDER</t>
  </si>
  <si>
    <t>Boulders - Uncrushed Random</t>
  </si>
  <si>
    <t>S</t>
  </si>
  <si>
    <t>COMP</t>
  </si>
  <si>
    <t>Composite of different recycle</t>
  </si>
  <si>
    <t>Pave St Agent</t>
  </si>
  <si>
    <t>CBR/UCS</t>
  </si>
  <si>
    <t>CR</t>
  </si>
  <si>
    <t>Crusher Run</t>
  </si>
  <si>
    <t>C</t>
  </si>
  <si>
    <t>FAB</t>
  </si>
  <si>
    <t>Fabric</t>
  </si>
  <si>
    <t>U</t>
  </si>
  <si>
    <t>FABRIC</t>
  </si>
  <si>
    <t>FILTER</t>
  </si>
  <si>
    <t>Filter cloth</t>
  </si>
  <si>
    <t>GAP100</t>
  </si>
  <si>
    <t>Graded all passing 100mm sieve</t>
  </si>
  <si>
    <t>BOULDERS</t>
  </si>
  <si>
    <t>GAP150</t>
  </si>
  <si>
    <t>Graded all passing 150mm sieve</t>
  </si>
  <si>
    <t>CLAY</t>
  </si>
  <si>
    <t>GAP20</t>
  </si>
  <si>
    <t>Graded all passing 20mm sieve</t>
  </si>
  <si>
    <t>GAP40</t>
  </si>
  <si>
    <t>Graded all passing 40mm sieve</t>
  </si>
  <si>
    <t>GAP65</t>
  </si>
  <si>
    <t>Graded all passing 65mm sieve</t>
  </si>
  <si>
    <t>GRAVEL</t>
  </si>
  <si>
    <t>GAP7</t>
  </si>
  <si>
    <t>Graded all passing 7mm sieve</t>
  </si>
  <si>
    <t>LIME</t>
  </si>
  <si>
    <t>Lime Rock</t>
  </si>
  <si>
    <t>M3</t>
  </si>
  <si>
    <t>M3 Specification</t>
  </si>
  <si>
    <t>M4</t>
  </si>
  <si>
    <t>M4 Specification</t>
  </si>
  <si>
    <t>Other</t>
  </si>
  <si>
    <t>ORGANIC</t>
  </si>
  <si>
    <t>M5</t>
  </si>
  <si>
    <t>M5 Specification</t>
  </si>
  <si>
    <t>ROCK</t>
  </si>
  <si>
    <t>SAND</t>
  </si>
  <si>
    <t>SILT</t>
  </si>
  <si>
    <t>Pit Run</t>
  </si>
  <si>
    <t>Rock</t>
  </si>
  <si>
    <t>ROP500</t>
  </si>
  <si>
    <t>Run of Pit - Graded Max 500mm</t>
  </si>
  <si>
    <t>ROR300</t>
  </si>
  <si>
    <t>Run of River - Graded Max 300</t>
  </si>
  <si>
    <t>ROR500</t>
  </si>
  <si>
    <t>Run of River - Graded Max 500</t>
  </si>
  <si>
    <t>RR</t>
  </si>
  <si>
    <t>(m)</t>
  </si>
  <si>
    <t>B2</t>
  </si>
  <si>
    <t>B3</t>
  </si>
  <si>
    <t>Area</t>
  </si>
  <si>
    <t>Reason</t>
  </si>
  <si>
    <t>Recycling</t>
  </si>
  <si>
    <t>E</t>
  </si>
  <si>
    <t>K</t>
  </si>
  <si>
    <t>H</t>
  </si>
  <si>
    <t>Test Pit</t>
  </si>
  <si>
    <t>No</t>
  </si>
  <si>
    <t>Location</t>
  </si>
  <si>
    <t>Current or</t>
  </si>
  <si>
    <t>Historic</t>
  </si>
  <si>
    <t>Test</t>
  </si>
  <si>
    <t>Method</t>
  </si>
  <si>
    <t>Survey</t>
  </si>
  <si>
    <t>I</t>
  </si>
  <si>
    <t>In situ test</t>
  </si>
  <si>
    <t>Lab soaked</t>
  </si>
  <si>
    <t>Scala penetrometer</t>
  </si>
  <si>
    <t>Lab unsoaked</t>
  </si>
  <si>
    <t>Survey Method</t>
  </si>
  <si>
    <t>Description</t>
  </si>
  <si>
    <t>consultant</t>
  </si>
  <si>
    <t>test</t>
  </si>
  <si>
    <t>job_no</t>
  </si>
  <si>
    <t>SNP</t>
  </si>
  <si>
    <t>snp_date</t>
  </si>
  <si>
    <t>Organisation</t>
  </si>
  <si>
    <t>Survey or Test</t>
  </si>
  <si>
    <t>Notes or Comments</t>
  </si>
  <si>
    <t>Pavement Layer</t>
  </si>
  <si>
    <t>Layer Type</t>
  </si>
  <si>
    <t>Pavement Material</t>
  </si>
  <si>
    <t>Pavement Test Pit Table Check Report</t>
  </si>
  <si>
    <t>Pavement Test Pit Survey Header Table Check Report</t>
  </si>
  <si>
    <r>
      <t xml:space="preserve">The required fields for </t>
    </r>
    <r>
      <rPr>
        <u/>
        <sz val="10"/>
        <rFont val="Arial"/>
        <family val="2"/>
      </rPr>
      <t>new data</t>
    </r>
    <r>
      <rPr>
        <sz val="10"/>
        <rFont val="Arial"/>
        <family val="2"/>
      </rPr>
      <t xml:space="preserve"> will be highlighted in YELLOW as soon as you start populating the spreadsheet - there should be no YELLOW squares on a completed spreadsheet.</t>
    </r>
  </si>
  <si>
    <t>Please note: This is a prototype version and a final version will be re-issued once these prototype versions have been tested and accepted.</t>
  </si>
  <si>
    <t xml:space="preserve"> </t>
  </si>
  <si>
    <t>M</t>
  </si>
  <si>
    <t>BUTA</t>
  </si>
  <si>
    <t>ROP300</t>
  </si>
  <si>
    <t>surf_recycled_cpnt</t>
  </si>
  <si>
    <t>surf_recycled_cpnt_desc</t>
  </si>
  <si>
    <t>GLAS</t>
  </si>
  <si>
    <t>Glass</t>
  </si>
  <si>
    <t>RAP</t>
  </si>
  <si>
    <t>Reclaimed Asphaltic Pavement</t>
  </si>
  <si>
    <t>SLAG</t>
  </si>
  <si>
    <t>Slag</t>
  </si>
  <si>
    <t>MA</t>
  </si>
  <si>
    <t>Marginal Aggregate</t>
  </si>
  <si>
    <t>B5</t>
  </si>
  <si>
    <t>fw_treatment</t>
  </si>
  <si>
    <t>AWT</t>
  </si>
  <si>
    <t>BURN</t>
  </si>
  <si>
    <t>DI</t>
  </si>
  <si>
    <t>DM</t>
  </si>
  <si>
    <t>DRAIN</t>
  </si>
  <si>
    <t>MILL</t>
  </si>
  <si>
    <t>MLAY</t>
  </si>
  <si>
    <t>OLAY</t>
  </si>
  <si>
    <t>OLAYD</t>
  </si>
  <si>
    <t>OLAYS</t>
  </si>
  <si>
    <t>PROJ</t>
  </si>
  <si>
    <t>RECY</t>
  </si>
  <si>
    <t>RHAB</t>
  </si>
  <si>
    <t>RMUP</t>
  </si>
  <si>
    <t>RMUPD</t>
  </si>
  <si>
    <t>RMUPS</t>
  </si>
  <si>
    <t>RS</t>
  </si>
  <si>
    <t>RS2</t>
  </si>
  <si>
    <t>RS24</t>
  </si>
  <si>
    <t>RS24C</t>
  </si>
  <si>
    <t>RS24R</t>
  </si>
  <si>
    <t>RS24S</t>
  </si>
  <si>
    <t>RS24W</t>
  </si>
  <si>
    <t>RS3</t>
  </si>
  <si>
    <t>RS35</t>
  </si>
  <si>
    <t>RS35C</t>
  </si>
  <si>
    <t>RS35R</t>
  </si>
  <si>
    <t>RS35S</t>
  </si>
  <si>
    <t>RS35W</t>
  </si>
  <si>
    <t>RS4</t>
  </si>
  <si>
    <t>RS42</t>
  </si>
  <si>
    <t>RS46R</t>
  </si>
  <si>
    <t>RS46W</t>
  </si>
  <si>
    <t>RS5</t>
  </si>
  <si>
    <t>RSB</t>
  </si>
  <si>
    <t>RSM</t>
  </si>
  <si>
    <t>RSS</t>
  </si>
  <si>
    <t>RSU</t>
  </si>
  <si>
    <t>SC2</t>
  </si>
  <si>
    <t>SC3</t>
  </si>
  <si>
    <t>SG</t>
  </si>
  <si>
    <t>SS24</t>
  </si>
  <si>
    <t>STAB</t>
  </si>
  <si>
    <t>STAC</t>
  </si>
  <si>
    <t>SW</t>
  </si>
  <si>
    <t>TAC</t>
  </si>
  <si>
    <t>UMS</t>
  </si>
  <si>
    <t>UWC</t>
  </si>
  <si>
    <t>VF</t>
  </si>
  <si>
    <t>WB</t>
  </si>
  <si>
    <t>WCUT</t>
  </si>
  <si>
    <t>WRUT</t>
  </si>
  <si>
    <t>Risk</t>
  </si>
  <si>
    <t>Asset Owner</t>
  </si>
  <si>
    <t>Drain Type</t>
  </si>
  <si>
    <t>Drain Type Desc</t>
  </si>
  <si>
    <t>Drain Side</t>
  </si>
  <si>
    <t>Drain Material</t>
  </si>
  <si>
    <t>Drain Material Desc</t>
  </si>
  <si>
    <t>Drain Entry</t>
  </si>
  <si>
    <t>Drain Entry Desc</t>
  </si>
  <si>
    <t>Drain Culvert</t>
  </si>
  <si>
    <t>Drain Culvert Desc</t>
  </si>
  <si>
    <t>Drain Shape</t>
  </si>
  <si>
    <t>TrueFalse</t>
  </si>
  <si>
    <t>Flow</t>
  </si>
  <si>
    <t>Flow Desc</t>
  </si>
  <si>
    <t>SWCSide</t>
  </si>
  <si>
    <t>SWC Type</t>
  </si>
  <si>
    <t>SWC Type Desc</t>
  </si>
  <si>
    <t>Rul Reset</t>
  </si>
  <si>
    <t>Shoulder Material</t>
  </si>
  <si>
    <t>Shoulder Material Desc</t>
  </si>
  <si>
    <t>A</t>
  </si>
  <si>
    <t>Asbestos cement</t>
  </si>
  <si>
    <t>CP</t>
  </si>
  <si>
    <t>Catchpit</t>
  </si>
  <si>
    <t>ARCH</t>
  </si>
  <si>
    <t>Arched</t>
  </si>
  <si>
    <t>O</t>
  </si>
  <si>
    <t>Left to right</t>
  </si>
  <si>
    <t>DA</t>
  </si>
  <si>
    <t>Dished Channel (Asphalt)</t>
  </si>
  <si>
    <t>Asphaltic Concrete</t>
  </si>
  <si>
    <t>CP1</t>
  </si>
  <si>
    <t>ALUM</t>
  </si>
  <si>
    <t>Aluminium</t>
  </si>
  <si>
    <t>DC</t>
  </si>
  <si>
    <t>Drop Chamber</t>
  </si>
  <si>
    <t>BOX</t>
  </si>
  <si>
    <t>Box shaped</t>
  </si>
  <si>
    <t>Right to left</t>
  </si>
  <si>
    <t>Dished Channel (Concrete)</t>
  </si>
  <si>
    <t>Composite</t>
  </si>
  <si>
    <t>P</t>
  </si>
  <si>
    <t>CP2</t>
  </si>
  <si>
    <t>ARMCO</t>
  </si>
  <si>
    <t>Armco</t>
  </si>
  <si>
    <t>FL</t>
  </si>
  <si>
    <t>Flume</t>
  </si>
  <si>
    <t>CIRC</t>
  </si>
  <si>
    <t>Circular</t>
  </si>
  <si>
    <t>Increasing</t>
  </si>
  <si>
    <t>B</t>
  </si>
  <si>
    <t>DP</t>
  </si>
  <si>
    <t>Dished Channel (Half pipe)</t>
  </si>
  <si>
    <t>CP3</t>
  </si>
  <si>
    <t>CON</t>
  </si>
  <si>
    <t>G</t>
  </si>
  <si>
    <t>Yes with a Grating</t>
  </si>
  <si>
    <t>D</t>
  </si>
  <si>
    <t>Decreasing</t>
  </si>
  <si>
    <t>DS</t>
  </si>
  <si>
    <t>Dished Channel (Sealed)</t>
  </si>
  <si>
    <t>GRASS</t>
  </si>
  <si>
    <t>Grass</t>
  </si>
  <si>
    <t>CUL</t>
  </si>
  <si>
    <t>Culvert</t>
  </si>
  <si>
    <t>EW</t>
  </si>
  <si>
    <t>Earthenware</t>
  </si>
  <si>
    <t>GD</t>
  </si>
  <si>
    <t>Grid</t>
  </si>
  <si>
    <t>Not Applicable</t>
  </si>
  <si>
    <t>KC</t>
  </si>
  <si>
    <t>Kerb Only (Concrete)</t>
  </si>
  <si>
    <t>Interlocking Blocks</t>
  </si>
  <si>
    <t>DAM</t>
  </si>
  <si>
    <t>Dam</t>
  </si>
  <si>
    <t>HC</t>
  </si>
  <si>
    <t>KCC</t>
  </si>
  <si>
    <t>Kerb &amp; Channel (Concrete)</t>
  </si>
  <si>
    <t>Metal</t>
  </si>
  <si>
    <t>DCHM</t>
  </si>
  <si>
    <t>HDPE</t>
  </si>
  <si>
    <t>H Density Polyethyl</t>
  </si>
  <si>
    <t>TWIN_ARCH</t>
  </si>
  <si>
    <t>Twin arched</t>
  </si>
  <si>
    <t>KCS</t>
  </si>
  <si>
    <t>Kerb &amp; Channel (Stone)</t>
  </si>
  <si>
    <t>NG</t>
  </si>
  <si>
    <t>Natural Ground</t>
  </si>
  <si>
    <t>HT</t>
  </si>
  <si>
    <t>TWIN_BOX</t>
  </si>
  <si>
    <t>Twin boxes</t>
  </si>
  <si>
    <t>KDC</t>
  </si>
  <si>
    <t>Kerb &amp; Dished Channel (Concrete)</t>
  </si>
  <si>
    <t>SEAL</t>
  </si>
  <si>
    <t>DWELL</t>
  </si>
  <si>
    <t>Deep well shaft</t>
  </si>
  <si>
    <t>PVC</t>
  </si>
  <si>
    <t>Poly Vinyl Chloride</t>
  </si>
  <si>
    <t>MH</t>
  </si>
  <si>
    <t>Manhole</t>
  </si>
  <si>
    <t>TWIN_CIRC</t>
  </si>
  <si>
    <t>Twin circular</t>
  </si>
  <si>
    <t>KS</t>
  </si>
  <si>
    <t>Kerb Only (Stone)</t>
  </si>
  <si>
    <t>STEEL</t>
  </si>
  <si>
    <t>Steel</t>
  </si>
  <si>
    <t>WATERDRV</t>
  </si>
  <si>
    <t>Waterdrive (hand dug</t>
  </si>
  <si>
    <t>MKC</t>
  </si>
  <si>
    <t>Mountable Kerb Only (Concrete)</t>
  </si>
  <si>
    <t>FLUME</t>
  </si>
  <si>
    <t>Flume down batter</t>
  </si>
  <si>
    <t>STONE</t>
  </si>
  <si>
    <t>Stone</t>
  </si>
  <si>
    <t>OT</t>
  </si>
  <si>
    <t>Other Structure</t>
  </si>
  <si>
    <t>MKCC</t>
  </si>
  <si>
    <t>Mountable Kerb &amp; Channel (Concrete)</t>
  </si>
  <si>
    <t>GRID</t>
  </si>
  <si>
    <t>Debris catching grid</t>
  </si>
  <si>
    <t>WILL</t>
  </si>
  <si>
    <t>RC</t>
  </si>
  <si>
    <t>Rock Wall (Cemented)</t>
  </si>
  <si>
    <t>Other Type</t>
  </si>
  <si>
    <t>MHOLE</t>
  </si>
  <si>
    <t>WOOD</t>
  </si>
  <si>
    <t>Timber construction</t>
  </si>
  <si>
    <t>RH</t>
  </si>
  <si>
    <t>Rock Wall (Hand Placed)</t>
  </si>
  <si>
    <t>SLTC</t>
  </si>
  <si>
    <t>Slot Channel (Concrete)</t>
  </si>
  <si>
    <t>OFCUL</t>
  </si>
  <si>
    <t>Outfall Culvert</t>
  </si>
  <si>
    <t>SB</t>
  </si>
  <si>
    <t>SWCD</t>
  </si>
  <si>
    <t>SWC (Deep, &gt;200 Below Seal Edge)</t>
  </si>
  <si>
    <t>Yes</t>
  </si>
  <si>
    <t>SWCS</t>
  </si>
  <si>
    <t>SWC (Shallow, &lt;200 Below Seal Edge)</t>
  </si>
  <si>
    <t>SCOUR</t>
  </si>
  <si>
    <t>Scour Protection</t>
  </si>
  <si>
    <t>UKN</t>
  </si>
  <si>
    <t>Unknown</t>
  </si>
  <si>
    <t>SDCUL</t>
  </si>
  <si>
    <t>Side Culvert</t>
  </si>
  <si>
    <t>SIDE</t>
  </si>
  <si>
    <t>Side drain</t>
  </si>
  <si>
    <t>SP</t>
  </si>
  <si>
    <t>Soak pit</t>
  </si>
  <si>
    <t>SPILL</t>
  </si>
  <si>
    <t>Spillway</t>
  </si>
  <si>
    <t>SUB</t>
  </si>
  <si>
    <t>Subsoil drain</t>
  </si>
  <si>
    <t>SUMP</t>
  </si>
  <si>
    <t>Sump</t>
  </si>
  <si>
    <t>WEIR</t>
  </si>
  <si>
    <t>Weir</t>
  </si>
  <si>
    <t>WR</t>
  </si>
  <si>
    <t>Water Race</t>
  </si>
  <si>
    <t>Side</t>
  </si>
  <si>
    <t>Feature Type</t>
  </si>
  <si>
    <t>Feature Type Desc</t>
  </si>
  <si>
    <t>MS Type</t>
  </si>
  <si>
    <t>MS Type Desc</t>
  </si>
  <si>
    <t>MS SubType</t>
  </si>
  <si>
    <t>MS SubType Desc</t>
  </si>
  <si>
    <t>MS Side</t>
  </si>
  <si>
    <t>MS Material</t>
  </si>
  <si>
    <t>Ms Material Desc</t>
  </si>
  <si>
    <t>Rail Side</t>
  </si>
  <si>
    <t>Rail Type</t>
  </si>
  <si>
    <t>Rail Type Desc</t>
  </si>
  <si>
    <t>Rail Make</t>
  </si>
  <si>
    <t>Rail Shape</t>
  </si>
  <si>
    <t>Rail Material</t>
  </si>
  <si>
    <t>Rail Attach</t>
  </si>
  <si>
    <t>Rail Attach Desc</t>
  </si>
  <si>
    <t>Rail End</t>
  </si>
  <si>
    <t>Rail End Desc</t>
  </si>
  <si>
    <t>Mark Type</t>
  </si>
  <si>
    <t>Mark Type Desc</t>
  </si>
  <si>
    <t>Mark Colour</t>
  </si>
  <si>
    <t>Reflect</t>
  </si>
  <si>
    <t>Mark Material</t>
  </si>
  <si>
    <t>Mark Material Desc</t>
  </si>
  <si>
    <t>RTWall Type</t>
  </si>
  <si>
    <t>RTWall Type Desc</t>
  </si>
  <si>
    <t>ms_style_desc</t>
  </si>
  <si>
    <t>railing_ground_fix</t>
  </si>
  <si>
    <t>BR</t>
  </si>
  <si>
    <t>ARM</t>
  </si>
  <si>
    <t>NA</t>
  </si>
  <si>
    <t>M01</t>
  </si>
  <si>
    <t>Centreline 100mm continuous</t>
  </si>
  <si>
    <t>BK</t>
  </si>
  <si>
    <t>ANCH</t>
  </si>
  <si>
    <t>Anchored</t>
  </si>
  <si>
    <t>Angled</t>
  </si>
  <si>
    <t>GP</t>
  </si>
  <si>
    <t>Steel Composite</t>
  </si>
  <si>
    <t>BCT</t>
  </si>
  <si>
    <t>RD</t>
  </si>
  <si>
    <t>Reflectorised disks</t>
  </si>
  <si>
    <t>BU</t>
  </si>
  <si>
    <t>Horizontal</t>
  </si>
  <si>
    <t>N/A</t>
  </si>
  <si>
    <t>BRF</t>
  </si>
  <si>
    <t>T</t>
  </si>
  <si>
    <t>UN</t>
  </si>
  <si>
    <t>BIBS</t>
  </si>
  <si>
    <t>Buried in Back Slope</t>
  </si>
  <si>
    <t>M02</t>
  </si>
  <si>
    <t>Centreline 100mm 3 x 7</t>
  </si>
  <si>
    <t>RE</t>
  </si>
  <si>
    <t>PM</t>
  </si>
  <si>
    <t>Raised Pavement Marker</t>
  </si>
  <si>
    <t>BIN</t>
  </si>
  <si>
    <t>Bin</t>
  </si>
  <si>
    <t>Lattice</t>
  </si>
  <si>
    <t>DRUM</t>
  </si>
  <si>
    <t>Steel Drum</t>
  </si>
  <si>
    <t>BN</t>
  </si>
  <si>
    <t>Breakaway Cable Terminal (Bull Nose)</t>
  </si>
  <si>
    <t>CANT</t>
  </si>
  <si>
    <t>Cantilever</t>
  </si>
  <si>
    <t>None</t>
  </si>
  <si>
    <t>TP1M</t>
  </si>
  <si>
    <t>EARTH</t>
  </si>
  <si>
    <t>Earth</t>
  </si>
  <si>
    <t>GR</t>
  </si>
  <si>
    <t>Guard rail</t>
  </si>
  <si>
    <t>BP</t>
  </si>
  <si>
    <t>M03</t>
  </si>
  <si>
    <t>No Overtaking 100mm continuous</t>
  </si>
  <si>
    <t>WH</t>
  </si>
  <si>
    <t>PT</t>
  </si>
  <si>
    <t>Paint</t>
  </si>
  <si>
    <t>TP2M</t>
  </si>
  <si>
    <t>GALV</t>
  </si>
  <si>
    <t>Galvanised Steel</t>
  </si>
  <si>
    <t>YE</t>
  </si>
  <si>
    <t>RP</t>
  </si>
  <si>
    <t>Reflectorised Paint</t>
  </si>
  <si>
    <t>COUNT</t>
  </si>
  <si>
    <t>Counterfort</t>
  </si>
  <si>
    <t>TP3M</t>
  </si>
  <si>
    <t>Tunnel</t>
  </si>
  <si>
    <t>HR</t>
  </si>
  <si>
    <t>Hand rail</t>
  </si>
  <si>
    <t>GT</t>
  </si>
  <si>
    <t>M04</t>
  </si>
  <si>
    <t>No Overtaking advance 100mm 13 x 7</t>
  </si>
  <si>
    <t>CRIB1</t>
  </si>
  <si>
    <t>Single Crib</t>
  </si>
  <si>
    <t>Vertical</t>
  </si>
  <si>
    <t>Plastic</t>
  </si>
  <si>
    <t>CRIB2</t>
  </si>
  <si>
    <t>Double Crib</t>
  </si>
  <si>
    <t>CE</t>
  </si>
  <si>
    <t>Cable end</t>
  </si>
  <si>
    <t>M05</t>
  </si>
  <si>
    <t>RPM non-reflective</t>
  </si>
  <si>
    <t>CRIB3</t>
  </si>
  <si>
    <t>Triple Crib</t>
  </si>
  <si>
    <t>M06</t>
  </si>
  <si>
    <t>RRPM yellow mono-directional</t>
  </si>
  <si>
    <t>TP</t>
  </si>
  <si>
    <t>Reinforced Earth</t>
  </si>
  <si>
    <t>M07</t>
  </si>
  <si>
    <t>RRPM white mono-directional</t>
  </si>
  <si>
    <t>GABN</t>
  </si>
  <si>
    <t>Gabion</t>
  </si>
  <si>
    <t>SDM</t>
  </si>
  <si>
    <t>SR</t>
  </si>
  <si>
    <t>Sight rail</t>
  </si>
  <si>
    <t>ET</t>
  </si>
  <si>
    <t>ET2000</t>
  </si>
  <si>
    <t>M08</t>
  </si>
  <si>
    <t>RRPM white bi-directional</t>
  </si>
  <si>
    <t>GRAV</t>
  </si>
  <si>
    <t>Gravity</t>
  </si>
  <si>
    <t>Wood</t>
  </si>
  <si>
    <t>STP</t>
  </si>
  <si>
    <t>Steel Tube and Post barrier</t>
  </si>
  <si>
    <t>FB</t>
  </si>
  <si>
    <t>Fishtail/Butterfly end</t>
  </si>
  <si>
    <t>M09</t>
  </si>
  <si>
    <t>RRPM white/yellow bi-directional</t>
  </si>
  <si>
    <t>MCRIB</t>
  </si>
  <si>
    <t>Minicrib</t>
  </si>
  <si>
    <t>SWR</t>
  </si>
  <si>
    <t>Steel Wire Rope barrier</t>
  </si>
  <si>
    <t>FL350</t>
  </si>
  <si>
    <t>Fleat 350</t>
  </si>
  <si>
    <t>M10</t>
  </si>
  <si>
    <t>RRPM yellow bi-directional</t>
  </si>
  <si>
    <t>PILED</t>
  </si>
  <si>
    <t>Sheet Pile</t>
  </si>
  <si>
    <t>SWRA</t>
  </si>
  <si>
    <t>M11</t>
  </si>
  <si>
    <t>RRPM red (edge line) mono-directional</t>
  </si>
  <si>
    <t>GLASS</t>
  </si>
  <si>
    <t>TBGR</t>
  </si>
  <si>
    <t>THRIE Beam Steel Guard rail</t>
  </si>
  <si>
    <t>M12</t>
  </si>
  <si>
    <t>lane 100mm 3 x 7</t>
  </si>
  <si>
    <t>MC</t>
  </si>
  <si>
    <t>M23 Compliant</t>
  </si>
  <si>
    <t>M12A</t>
  </si>
  <si>
    <t>Lane Line 100mm 1m x 1m</t>
  </si>
  <si>
    <t>M13</t>
  </si>
  <si>
    <t>Edge 150mm continuous</t>
  </si>
  <si>
    <t>WGR</t>
  </si>
  <si>
    <t>W Section Guard rail</t>
  </si>
  <si>
    <t>M14</t>
  </si>
  <si>
    <t>Edge 75mm continuous</t>
  </si>
  <si>
    <t>M15</t>
  </si>
  <si>
    <t>Edge 100mm continuous</t>
  </si>
  <si>
    <t>Regent</t>
  </si>
  <si>
    <t>M15A</t>
  </si>
  <si>
    <t>Edge 200mm continuous</t>
  </si>
  <si>
    <t>NEW</t>
  </si>
  <si>
    <t>M16</t>
  </si>
  <si>
    <t>Painted shoulder</t>
  </si>
  <si>
    <t>M17</t>
  </si>
  <si>
    <t>Painted island</t>
  </si>
  <si>
    <t>M18</t>
  </si>
  <si>
    <t>Island pre warn</t>
  </si>
  <si>
    <t>Steel Wire Rope End Anchor Block</t>
  </si>
  <si>
    <t>M19</t>
  </si>
  <si>
    <t>Right turn bay</t>
  </si>
  <si>
    <t>M20</t>
  </si>
  <si>
    <t>Pedestrian crossing</t>
  </si>
  <si>
    <t>TE</t>
  </si>
  <si>
    <t>Terminal end</t>
  </si>
  <si>
    <t>M21</t>
  </si>
  <si>
    <t>Pedestrian crossing diamond</t>
  </si>
  <si>
    <t>M22</t>
  </si>
  <si>
    <t>Signalised mid-block crosswalk</t>
  </si>
  <si>
    <t>M23</t>
  </si>
  <si>
    <t>Signalised intersection crosswalk</t>
  </si>
  <si>
    <t>Texas Twist</t>
  </si>
  <si>
    <t>M24</t>
  </si>
  <si>
    <t>Railway crossing</t>
  </si>
  <si>
    <t>M25</t>
  </si>
  <si>
    <t>Emerg exit sig sh white</t>
  </si>
  <si>
    <t>X350</t>
  </si>
  <si>
    <t>Armorflex X 350</t>
  </si>
  <si>
    <t>M26</t>
  </si>
  <si>
    <t>CROSS ROADS</t>
  </si>
  <si>
    <t>M28</t>
  </si>
  <si>
    <t>SLOW</t>
  </si>
  <si>
    <t>M29</t>
  </si>
  <si>
    <t>ONE LANE BRIDGE</t>
  </si>
  <si>
    <t>M30</t>
  </si>
  <si>
    <t>STOP</t>
  </si>
  <si>
    <t>M31</t>
  </si>
  <si>
    <t>GIVE WAY</t>
  </si>
  <si>
    <t>M32</t>
  </si>
  <si>
    <t>NO LEFT TURN</t>
  </si>
  <si>
    <t>M33</t>
  </si>
  <si>
    <t>NO RIGHT TURN</t>
  </si>
  <si>
    <t>M34</t>
  </si>
  <si>
    <t>ONE WAY</t>
  </si>
  <si>
    <t>M35</t>
  </si>
  <si>
    <t>NO ENTRY</t>
  </si>
  <si>
    <t>M36</t>
  </si>
  <si>
    <t>NO TURNS</t>
  </si>
  <si>
    <t>M37</t>
  </si>
  <si>
    <t>NO EXIT</t>
  </si>
  <si>
    <t>M38</t>
  </si>
  <si>
    <t>Speed circles</t>
  </si>
  <si>
    <t>M3850</t>
  </si>
  <si>
    <t>Speed circle 50km/h</t>
  </si>
  <si>
    <t>M3870</t>
  </si>
  <si>
    <t>Speed circle 70km/h</t>
  </si>
  <si>
    <t>M40</t>
  </si>
  <si>
    <t>straight arrow</t>
  </si>
  <si>
    <t>M41</t>
  </si>
  <si>
    <t>right turn arrow</t>
  </si>
  <si>
    <t>M42</t>
  </si>
  <si>
    <t>Left turn arrow</t>
  </si>
  <si>
    <t>M43</t>
  </si>
  <si>
    <t>Combination arrows</t>
  </si>
  <si>
    <t>M44</t>
  </si>
  <si>
    <t>TURN LEFT</t>
  </si>
  <si>
    <t>M45</t>
  </si>
  <si>
    <t>TURN RIGHT</t>
  </si>
  <si>
    <t>M46</t>
  </si>
  <si>
    <t>KEEP CLEAR</t>
  </si>
  <si>
    <t>M47</t>
  </si>
  <si>
    <t>DISABLED PARKING</t>
  </si>
  <si>
    <t>M48</t>
  </si>
  <si>
    <t>NO PARKING</t>
  </si>
  <si>
    <t>M49</t>
  </si>
  <si>
    <t>CHILDREN</t>
  </si>
  <si>
    <t>M50</t>
  </si>
  <si>
    <t>STOP AHEAD</t>
  </si>
  <si>
    <t>M51</t>
  </si>
  <si>
    <t>GIVE WAY AHEAD</t>
  </si>
  <si>
    <t>M52</t>
  </si>
  <si>
    <t>PED. CROSS AHEAD</t>
  </si>
  <si>
    <t>M53</t>
  </si>
  <si>
    <t>SCHOOL PATROL</t>
  </si>
  <si>
    <t>M55</t>
  </si>
  <si>
    <t>Destination Legend</t>
  </si>
  <si>
    <t>M56</t>
  </si>
  <si>
    <t>SCHOOL</t>
  </si>
  <si>
    <t>M57</t>
  </si>
  <si>
    <t>SPEED HUMP</t>
  </si>
  <si>
    <t>M58</t>
  </si>
  <si>
    <t>Painted Speed Hump</t>
  </si>
  <si>
    <t>M59</t>
  </si>
  <si>
    <t>Intersection Continuity Lines (150mm 1 x 3)</t>
  </si>
  <si>
    <t>M60</t>
  </si>
  <si>
    <t>No Stopping Line (yellow) 100mm 1 x 1</t>
  </si>
  <si>
    <t>M61</t>
  </si>
  <si>
    <t>Loading zone</t>
  </si>
  <si>
    <t>M62</t>
  </si>
  <si>
    <t>Bus stop</t>
  </si>
  <si>
    <t>M63</t>
  </si>
  <si>
    <t>Taxi stand</t>
  </si>
  <si>
    <t>M64</t>
  </si>
  <si>
    <t>Other zone</t>
  </si>
  <si>
    <t>M65</t>
  </si>
  <si>
    <t>Park Limit Lines parallel</t>
  </si>
  <si>
    <t>M66</t>
  </si>
  <si>
    <t>Park meter bays</t>
  </si>
  <si>
    <t>M67</t>
  </si>
  <si>
    <t>Park bays angle</t>
  </si>
  <si>
    <t>M70</t>
  </si>
  <si>
    <t>Fire hydrant</t>
  </si>
  <si>
    <t>M71</t>
  </si>
  <si>
    <t>CAUTION</t>
  </si>
  <si>
    <t>M72</t>
  </si>
  <si>
    <t>CYCLE LANE</t>
  </si>
  <si>
    <t>M73</t>
  </si>
  <si>
    <t>Cycle symbol</t>
  </si>
  <si>
    <t>M74</t>
  </si>
  <si>
    <t>Flush Median</t>
  </si>
  <si>
    <t>M75</t>
  </si>
  <si>
    <t>BUS LANE</t>
  </si>
  <si>
    <t>M76</t>
  </si>
  <si>
    <t>BUS LANE ENDS</t>
  </si>
  <si>
    <t>M78</t>
  </si>
  <si>
    <t>Give Way Limit Lines</t>
  </si>
  <si>
    <t>M79</t>
  </si>
  <si>
    <t>Stop Limit Lines</t>
  </si>
  <si>
    <t>M80</t>
  </si>
  <si>
    <t>Sign Type</t>
  </si>
  <si>
    <t>Sign Type Desc</t>
  </si>
  <si>
    <t>Sign class</t>
  </si>
  <si>
    <t>Direction</t>
  </si>
  <si>
    <t>Sign Material</t>
  </si>
  <si>
    <t>Sign Colour</t>
  </si>
  <si>
    <t>Substrate</t>
  </si>
  <si>
    <t>Latest</t>
  </si>
  <si>
    <t>Framed</t>
  </si>
  <si>
    <t>replace_reason</t>
  </si>
  <si>
    <t>replace_reason_des</t>
  </si>
  <si>
    <t>AAH</t>
  </si>
  <si>
    <t>Adopt A Highway</t>
  </si>
  <si>
    <t>DG</t>
  </si>
  <si>
    <t>AL</t>
  </si>
  <si>
    <t>F</t>
  </si>
  <si>
    <t>Renewed</t>
  </si>
  <si>
    <t>BRP</t>
  </si>
  <si>
    <t>Bridge Route Position</t>
  </si>
  <si>
    <t>EG</t>
  </si>
  <si>
    <t>PL</t>
  </si>
  <si>
    <t>ACCIDENT</t>
  </si>
  <si>
    <t>BSM</t>
  </si>
  <si>
    <t>Benchmark Site Marker</t>
  </si>
  <si>
    <t>HI</t>
  </si>
  <si>
    <t>ST</t>
  </si>
  <si>
    <t>MISSING</t>
  </si>
  <si>
    <t>CPM</t>
  </si>
  <si>
    <t>Culvert Position Marker</t>
  </si>
  <si>
    <t>NR</t>
  </si>
  <si>
    <t>TI</t>
  </si>
  <si>
    <t>DAMAGED</t>
  </si>
  <si>
    <t>CSM</t>
  </si>
  <si>
    <t>Calibration Site Marker</t>
  </si>
  <si>
    <t>OR</t>
  </si>
  <si>
    <t>RELOCATED</t>
  </si>
  <si>
    <t>CSS</t>
  </si>
  <si>
    <t>Calibration Site Sign</t>
  </si>
  <si>
    <t>CRASH REDUCTION STUDY</t>
  </si>
  <si>
    <t>DOC</t>
  </si>
  <si>
    <t>Department of Conservation</t>
  </si>
  <si>
    <t>POLICE REQUEST</t>
  </si>
  <si>
    <t>DRP</t>
  </si>
  <si>
    <t>Dumping of Rubbish Prohibited</t>
  </si>
  <si>
    <t>UP</t>
  </si>
  <si>
    <t>GRAFITTI</t>
  </si>
  <si>
    <t>ERP</t>
  </si>
  <si>
    <t>Established Route Position</t>
  </si>
  <si>
    <t>FH</t>
  </si>
  <si>
    <t>Fire Hazard (Grapefruit sign)</t>
  </si>
  <si>
    <t>FADED</t>
  </si>
  <si>
    <t>G-AD1</t>
  </si>
  <si>
    <t>Advance direction (Stack) - Cross roads</t>
  </si>
  <si>
    <t>Bylaw Update</t>
  </si>
  <si>
    <t>G-AD2</t>
  </si>
  <si>
    <t>Advance direction (Stack) - Skew intersection</t>
  </si>
  <si>
    <t>Removed</t>
  </si>
  <si>
    <t>G-AD3</t>
  </si>
  <si>
    <t>Advance direction (Stack) - "T" intersection</t>
  </si>
  <si>
    <t>G-AD4</t>
  </si>
  <si>
    <t>Advance direction (Map) - "T" or cross roads</t>
  </si>
  <si>
    <t>G-AD5</t>
  </si>
  <si>
    <t>Advance direction (Map) - Roundabout</t>
  </si>
  <si>
    <t>G-ADN</t>
  </si>
  <si>
    <t>Advance Direction - Street name sign</t>
  </si>
  <si>
    <t>G-ALD1</t>
  </si>
  <si>
    <t>Advanced lane direction - Arrow</t>
  </si>
  <si>
    <t>G-ALD2</t>
  </si>
  <si>
    <t>Advanced lane direction - Message</t>
  </si>
  <si>
    <t>G-CD1</t>
  </si>
  <si>
    <t>Confirmation Destination</t>
  </si>
  <si>
    <t>G-ID1</t>
  </si>
  <si>
    <t>Intersection Direction</t>
  </si>
  <si>
    <t>G-ID1A</t>
  </si>
  <si>
    <t>Intersection Direction sign with street name sign</t>
  </si>
  <si>
    <t>G-ID2</t>
  </si>
  <si>
    <t>Intersection Direction - with arrow</t>
  </si>
  <si>
    <t>G-ID2A</t>
  </si>
  <si>
    <t>Intersection Direction - with arrow and St. name sign</t>
  </si>
  <si>
    <t>G-ID3</t>
  </si>
  <si>
    <t>Intersection Direction - with route marker</t>
  </si>
  <si>
    <t>G-ID3A</t>
  </si>
  <si>
    <t>Intersection Direction - route marker with St.name sign</t>
  </si>
  <si>
    <t>G-ID4</t>
  </si>
  <si>
    <t>Intersection Direction - Urban</t>
  </si>
  <si>
    <t>G-ID4A</t>
  </si>
  <si>
    <t>Intersection Direction - Urban with street name sign</t>
  </si>
  <si>
    <t>G-ID5</t>
  </si>
  <si>
    <t>Intersection Direction - "T"</t>
  </si>
  <si>
    <t>G-ID5A</t>
  </si>
  <si>
    <t>Intersection Direction - "T" with Street name sign</t>
  </si>
  <si>
    <t>G-ID6</t>
  </si>
  <si>
    <t>Intersection Direction - "Fingerboard" Street Name S</t>
  </si>
  <si>
    <t>G-PN1</t>
  </si>
  <si>
    <t>Place Name</t>
  </si>
  <si>
    <t>G-PN2</t>
  </si>
  <si>
    <t>Threshold Sign - Place Name + Speed Limit</t>
  </si>
  <si>
    <t>G-RM1</t>
  </si>
  <si>
    <t>Route Marker - Single numeral</t>
  </si>
  <si>
    <t>G-RM2</t>
  </si>
  <si>
    <t>Route Marker - Double numeral</t>
  </si>
  <si>
    <t>G-RM3</t>
  </si>
  <si>
    <t>Route BEGINS</t>
  </si>
  <si>
    <t>G-RM4</t>
  </si>
  <si>
    <t>Route ENDS</t>
  </si>
  <si>
    <t>G-SN1</t>
  </si>
  <si>
    <t>Street Name Sign (white on blue)</t>
  </si>
  <si>
    <t>H05</t>
  </si>
  <si>
    <t>Hazard Marker</t>
  </si>
  <si>
    <t>H07</t>
  </si>
  <si>
    <t>Bridge End Marker</t>
  </si>
  <si>
    <t>H08</t>
  </si>
  <si>
    <t>Crash Cushion Hazard Marker</t>
  </si>
  <si>
    <t>IG</t>
  </si>
  <si>
    <t>IG01</t>
  </si>
  <si>
    <t>IG02</t>
  </si>
  <si>
    <t>TURN LEFT AT ANY TIME WITH CARE</t>
  </si>
  <si>
    <t>IG03</t>
  </si>
  <si>
    <t>BELLS OFF (Railway level crossing)</t>
  </si>
  <si>
    <t>IG04</t>
  </si>
  <si>
    <t>HEAVY TRAFFIC BY PASS "__" m</t>
  </si>
  <si>
    <t>IG05</t>
  </si>
  <si>
    <t>HEAVY TRAFFIC BY PASS</t>
  </si>
  <si>
    <t>IG06</t>
  </si>
  <si>
    <t>PASSING LANE 400m</t>
  </si>
  <si>
    <t>IG06A</t>
  </si>
  <si>
    <t>PASSING LANE "_" km AHEAD</t>
  </si>
  <si>
    <t>IG07</t>
  </si>
  <si>
    <t>PASSING BAY "__" m</t>
  </si>
  <si>
    <t>IG08</t>
  </si>
  <si>
    <t>SLOW VEHICLE BAYS NEXT "______" km</t>
  </si>
  <si>
    <t>IG09</t>
  </si>
  <si>
    <t>SLOW VEHICLE BAY "______"m</t>
  </si>
  <si>
    <t>IG10</t>
  </si>
  <si>
    <t>SLOW VEHICLE BAY with arrow</t>
  </si>
  <si>
    <t>IG11</t>
  </si>
  <si>
    <t>CONSTRUCTION ZONE</t>
  </si>
  <si>
    <t>IG12</t>
  </si>
  <si>
    <t>FINGER BOARD (public amenities)</t>
  </si>
  <si>
    <t>IG13</t>
  </si>
  <si>
    <t>DISTRICT BOUNDARY</t>
  </si>
  <si>
    <t>IG14</t>
  </si>
  <si>
    <t>RIVER / STREAM</t>
  </si>
  <si>
    <t>IG15</t>
  </si>
  <si>
    <t>ELEVATION "__" m</t>
  </si>
  <si>
    <t>IG16</t>
  </si>
  <si>
    <t>__ SUMMIT "__"m</t>
  </si>
  <si>
    <t>IG17</t>
  </si>
  <si>
    <t>HEAVY VEHICLES PLEASE NO ENGINE BRAKES NEXT "__"KM</t>
  </si>
  <si>
    <t>IG18</t>
  </si>
  <si>
    <t>STOCK EFFLUENT DISPOSAL "____"m ON RIGHT</t>
  </si>
  <si>
    <t>IG19</t>
  </si>
  <si>
    <t>STOCK EFFLUENT DISPOSAL with arrow</t>
  </si>
  <si>
    <t>IM</t>
  </si>
  <si>
    <t>IG20</t>
  </si>
  <si>
    <t>Cyclists - USE LEFT SHOULDER</t>
  </si>
  <si>
    <t>IG21</t>
  </si>
  <si>
    <t>Cyclists - USE RAMP (with arrow)</t>
  </si>
  <si>
    <t>IG22</t>
  </si>
  <si>
    <t>Cyclists - CROSS HERE WITH CARE (with arrow)</t>
  </si>
  <si>
    <t>IG23</t>
  </si>
  <si>
    <t>USE HEADLAMPS IN TUNNEL</t>
  </si>
  <si>
    <t>IG24</t>
  </si>
  <si>
    <t>STOPPING BAY "__"m</t>
  </si>
  <si>
    <t>IG25</t>
  </si>
  <si>
    <t>STOPPING BAY (with arrow)</t>
  </si>
  <si>
    <t>IM01</t>
  </si>
  <si>
    <t>Speedo Test Warning</t>
  </si>
  <si>
    <t>IM02</t>
  </si>
  <si>
    <t>Speedo Test Start</t>
  </si>
  <si>
    <t>IM03</t>
  </si>
  <si>
    <t>Speedo Test End</t>
  </si>
  <si>
    <t>IM04</t>
  </si>
  <si>
    <t>ROAD INFORMATION</t>
  </si>
  <si>
    <t>IM05</t>
  </si>
  <si>
    <t>CHECK YOUR LIGHTS</t>
  </si>
  <si>
    <t>IM06</t>
  </si>
  <si>
    <t>Information (Miscellaneous Sign) - User Defined</t>
  </si>
  <si>
    <t>IM07</t>
  </si>
  <si>
    <t>*555 Traffic Patrol</t>
  </si>
  <si>
    <t>IM10</t>
  </si>
  <si>
    <t>HOSPITAL</t>
  </si>
  <si>
    <t>IM11</t>
  </si>
  <si>
    <t>Motorist Amentities</t>
  </si>
  <si>
    <t>IM12</t>
  </si>
  <si>
    <t>Caravan Park</t>
  </si>
  <si>
    <t>IM13</t>
  </si>
  <si>
    <t>Caravan Waste Disposal</t>
  </si>
  <si>
    <t>IMW</t>
  </si>
  <si>
    <t>IM14</t>
  </si>
  <si>
    <t>Camping Area</t>
  </si>
  <si>
    <t>IM15</t>
  </si>
  <si>
    <t>Emergency Telephone</t>
  </si>
  <si>
    <t>IM21</t>
  </si>
  <si>
    <t>Airport Direction (pictorial)</t>
  </si>
  <si>
    <t>IM22</t>
  </si>
  <si>
    <t>Flucal CHILDREN CROSSING</t>
  </si>
  <si>
    <t>IM23</t>
  </si>
  <si>
    <t>NO HORSES</t>
  </si>
  <si>
    <t>IM24</t>
  </si>
  <si>
    <t>FUNERAL</t>
  </si>
  <si>
    <t>IMW01</t>
  </si>
  <si>
    <t>Advance Exit</t>
  </si>
  <si>
    <t>IMW02</t>
  </si>
  <si>
    <t>Exit Direction</t>
  </si>
  <si>
    <t>IMW03</t>
  </si>
  <si>
    <t>EXIT</t>
  </si>
  <si>
    <t>IMW04</t>
  </si>
  <si>
    <t>Bus LANE AHEAD</t>
  </si>
  <si>
    <t>IMW05</t>
  </si>
  <si>
    <t>Bus LANE ENDS</t>
  </si>
  <si>
    <t>IMW06</t>
  </si>
  <si>
    <t>Bus LANE "______" (Specified time)</t>
  </si>
  <si>
    <t>IMW10</t>
  </si>
  <si>
    <t>Advance Exit (Overhead)</t>
  </si>
  <si>
    <t>IMW11</t>
  </si>
  <si>
    <t>Exit Direction (Overhead)</t>
  </si>
  <si>
    <t>IMW12</t>
  </si>
  <si>
    <t>Exit (Overhead)</t>
  </si>
  <si>
    <t>IMW20</t>
  </si>
  <si>
    <t>Confirmatory Destination</t>
  </si>
  <si>
    <t>LR</t>
  </si>
  <si>
    <t>IMW30</t>
  </si>
  <si>
    <t>MOTORWAY BEGINS</t>
  </si>
  <si>
    <t>IMW31</t>
  </si>
  <si>
    <t>MOTORWAY ENDS 400 m</t>
  </si>
  <si>
    <t>IMW32</t>
  </si>
  <si>
    <t>MOTORWAY ENDS</t>
  </si>
  <si>
    <t>IMW33</t>
  </si>
  <si>
    <t>MOTORWAY (ramp)</t>
  </si>
  <si>
    <t>IMW34</t>
  </si>
  <si>
    <t>MOTORWAY ENDS (ramp)</t>
  </si>
  <si>
    <t>LNF</t>
  </si>
  <si>
    <t>LIGHT NO FIRES</t>
  </si>
  <si>
    <t>LR-BSN</t>
  </si>
  <si>
    <t>Bridge serial number</t>
  </si>
  <si>
    <t>LR-CSN</t>
  </si>
  <si>
    <t>Culvert Serial Number</t>
  </si>
  <si>
    <t>MS</t>
  </si>
  <si>
    <t>LR-ERP</t>
  </si>
  <si>
    <t>LR-KMP</t>
  </si>
  <si>
    <t>Kilometre Marker Post</t>
  </si>
  <si>
    <t>LR-RS</t>
  </si>
  <si>
    <t>Reference Station</t>
  </si>
  <si>
    <t>LR-RSR</t>
  </si>
  <si>
    <t>Ramp Reference Station</t>
  </si>
  <si>
    <t>LR-RSW</t>
  </si>
  <si>
    <t>Roundabout Reference</t>
  </si>
  <si>
    <t>LR-TSN</t>
  </si>
  <si>
    <t>Tunnel Serial Number</t>
  </si>
  <si>
    <t>MS1.1</t>
  </si>
  <si>
    <t>One service "______"m ON left/right</t>
  </si>
  <si>
    <t>MS1.2</t>
  </si>
  <si>
    <t>Two services "______"m ON left/right</t>
  </si>
  <si>
    <t>MS1.3</t>
  </si>
  <si>
    <t>Three services "______"m ON left/right</t>
  </si>
  <si>
    <t>MS1.4</t>
  </si>
  <si>
    <t>Four services "______"m ON left/right</t>
  </si>
  <si>
    <t>MS2.1</t>
  </si>
  <si>
    <t>One service TURN left/right "______"m</t>
  </si>
  <si>
    <t>MS2.2</t>
  </si>
  <si>
    <t>Two services TURN left/right "______"m</t>
  </si>
  <si>
    <t>MS2.3</t>
  </si>
  <si>
    <t>Three services TURN left/right "______"m</t>
  </si>
  <si>
    <t>MS2.4</t>
  </si>
  <si>
    <t>Four services TURN left/right "______"m</t>
  </si>
  <si>
    <t>MS3.1</t>
  </si>
  <si>
    <t>One service with chevron</t>
  </si>
  <si>
    <t>MS3.2</t>
  </si>
  <si>
    <t>Two services with chevron</t>
  </si>
  <si>
    <t>MS3.3</t>
  </si>
  <si>
    <t>Three services with chevron</t>
  </si>
  <si>
    <t>MS3.4</t>
  </si>
  <si>
    <t>Four services with chevron</t>
  </si>
  <si>
    <t>MS4.1</t>
  </si>
  <si>
    <t>One service with arrow</t>
  </si>
  <si>
    <t>MS4.2</t>
  </si>
  <si>
    <t>Two services with arrow</t>
  </si>
  <si>
    <t>MS4.3</t>
  </si>
  <si>
    <t>Three services with arrow</t>
  </si>
  <si>
    <t>MS4.4</t>
  </si>
  <si>
    <t>Four services with arrow</t>
  </si>
  <si>
    <t>MSR</t>
  </si>
  <si>
    <t>Radio Information</t>
  </si>
  <si>
    <t>O-I02</t>
  </si>
  <si>
    <t>STOPPING RESTRICTION ENDS</t>
  </si>
  <si>
    <t>O-I09</t>
  </si>
  <si>
    <t>FREE TURN</t>
  </si>
  <si>
    <t>O-I10</t>
  </si>
  <si>
    <t>THANK YOU</t>
  </si>
  <si>
    <t>O-I11</t>
  </si>
  <si>
    <t>WORKS END</t>
  </si>
  <si>
    <t>O-I20</t>
  </si>
  <si>
    <t>National State Highway route marker</t>
  </si>
  <si>
    <t>O-I21</t>
  </si>
  <si>
    <t>Provincial State Highway route marker</t>
  </si>
  <si>
    <t>O-I22</t>
  </si>
  <si>
    <t>Advance Direction (Cross Roads)</t>
  </si>
  <si>
    <t>O-I23</t>
  </si>
  <si>
    <t>Advance Direction (T Intersect tail on side)</t>
  </si>
  <si>
    <t>O-I24</t>
  </si>
  <si>
    <t>Advance Direction (T Intersect head of T ahead)</t>
  </si>
  <si>
    <t>O-I25</t>
  </si>
  <si>
    <t>ADVANCE DIRECTION (Skew Intersection)</t>
  </si>
  <si>
    <t>O-I26</t>
  </si>
  <si>
    <t>ADVANCE DIRECTION (Cross Roads)</t>
  </si>
  <si>
    <t>O-I27</t>
  </si>
  <si>
    <t>DESTINATION (Stack)</t>
  </si>
  <si>
    <t>O-I28</t>
  </si>
  <si>
    <t>CONFIRMATORY DESTINATION</t>
  </si>
  <si>
    <t>O-I29</t>
  </si>
  <si>
    <t>PLACE NAME</t>
  </si>
  <si>
    <t>O-I31</t>
  </si>
  <si>
    <t>END OF STATE HIGHWAY</t>
  </si>
  <si>
    <t>O-I32A</t>
  </si>
  <si>
    <t>INFORMATION CENTRE "________________"m (km)</t>
  </si>
  <si>
    <t>O-I32B</t>
  </si>
  <si>
    <t>INFORMATION CENTRE</t>
  </si>
  <si>
    <t>O-I33</t>
  </si>
  <si>
    <t>DESTINATIONS (Flag)</t>
  </si>
  <si>
    <t>O-I34</t>
  </si>
  <si>
    <t>INTERSECTION ADVANCE WARNING</t>
  </si>
  <si>
    <t>O-I40</t>
  </si>
  <si>
    <t>HOTEL(S)</t>
  </si>
  <si>
    <t>O-I41</t>
  </si>
  <si>
    <t>MOTEL(S)</t>
  </si>
  <si>
    <t>O-I42</t>
  </si>
  <si>
    <t>MOTOR CAMP(S)</t>
  </si>
  <si>
    <t>O-I43</t>
  </si>
  <si>
    <t>REST AREA 400m</t>
  </si>
  <si>
    <t>O-I44</t>
  </si>
  <si>
    <t>REST AREA</t>
  </si>
  <si>
    <t>O-I45</t>
  </si>
  <si>
    <t>_________ LOOKOUT 400m</t>
  </si>
  <si>
    <t>O-I46</t>
  </si>
  <si>
    <t>_________ LOOKOUT</t>
  </si>
  <si>
    <t>O-I47</t>
  </si>
  <si>
    <t>HISTORIC PLACE 400m</t>
  </si>
  <si>
    <t>O-I48</t>
  </si>
  <si>
    <t>HISTORIC PLACE</t>
  </si>
  <si>
    <t>O-I49A</t>
  </si>
  <si>
    <t>ON LEFT</t>
  </si>
  <si>
    <t>O-I49B</t>
  </si>
  <si>
    <t>ON RIGHT</t>
  </si>
  <si>
    <t>O-I50</t>
  </si>
  <si>
    <t>PARKING BUILDING</t>
  </si>
  <si>
    <t>OS</t>
  </si>
  <si>
    <t>O-I51</t>
  </si>
  <si>
    <t>CAR PARK</t>
  </si>
  <si>
    <t>O-I52</t>
  </si>
  <si>
    <t>TOILET</t>
  </si>
  <si>
    <t>O-I64</t>
  </si>
  <si>
    <t>_________ FALLS</t>
  </si>
  <si>
    <t>O-I65</t>
  </si>
  <si>
    <t>_________ RAPIDS</t>
  </si>
  <si>
    <t>O-I66</t>
  </si>
  <si>
    <t>HOT SPRINGS</t>
  </si>
  <si>
    <t>O-I67</t>
  </si>
  <si>
    <t>THERMAL AREA</t>
  </si>
  <si>
    <t>O-OS1</t>
  </si>
  <si>
    <t>Obsolete Sign (TRAFFIC ISLANDS)</t>
  </si>
  <si>
    <t>O-OS2</t>
  </si>
  <si>
    <t>Obsolete Sign (DETOUR)</t>
  </si>
  <si>
    <t>PW</t>
  </si>
  <si>
    <t>O-OS3</t>
  </si>
  <si>
    <t>Obsolete Sign (NO FISHING FROM BRIDGE)</t>
  </si>
  <si>
    <t>O-OS4</t>
  </si>
  <si>
    <t>Obsolete Sign (THREE LANE ROAD)</t>
  </si>
  <si>
    <t>O-OS5</t>
  </si>
  <si>
    <t>Obsolete sign (STOP FOR RED SIGNAL)</t>
  </si>
  <si>
    <t>O-SR</t>
  </si>
  <si>
    <t>Sight Rail</t>
  </si>
  <si>
    <t>OM</t>
  </si>
  <si>
    <t>Obstruction Marker</t>
  </si>
  <si>
    <t>PN1</t>
  </si>
  <si>
    <t>PW1</t>
  </si>
  <si>
    <t>Stop Ahead "______" m</t>
  </si>
  <si>
    <t>PW1-3.1</t>
  </si>
  <si>
    <t>SPEED LIMIT AHEAD 10 KM/H</t>
  </si>
  <si>
    <t>PW1-3.2</t>
  </si>
  <si>
    <t>SPEED LIMIT AHEAD 20 KM/H</t>
  </si>
  <si>
    <t>PW1-3.3</t>
  </si>
  <si>
    <t>SPEED LIMIT AHEAD 30 KM/H</t>
  </si>
  <si>
    <t>PW1-3.4</t>
  </si>
  <si>
    <t>SPEED LIMIT AHEAD 40 KM/H</t>
  </si>
  <si>
    <t>PW1-3.5</t>
  </si>
  <si>
    <t>SPEED LIMIT AHEAD 50KM/H</t>
  </si>
  <si>
    <t>PW1-3.6</t>
  </si>
  <si>
    <t>SPEED LIMIT AHEAD 60 KM/H</t>
  </si>
  <si>
    <t>PW1-3.7</t>
  </si>
  <si>
    <t>SPEED LIMIT AHEAD 70 KM/H</t>
  </si>
  <si>
    <t>PW1-3.8</t>
  </si>
  <si>
    <t>SPEED LIMIT AHEAD 80 KM/H</t>
  </si>
  <si>
    <t>PW1-3.9</t>
  </si>
  <si>
    <t>SPEED LIMIT AHEAD 90 KM/H</t>
  </si>
  <si>
    <t>PW10</t>
  </si>
  <si>
    <t>Tee Junction - Controlled</t>
  </si>
  <si>
    <t>PW10.1</t>
  </si>
  <si>
    <t>Tee Junction - Uncontrolled</t>
  </si>
  <si>
    <t>PW11</t>
  </si>
  <si>
    <t>Side Road Junction - Controlled</t>
  </si>
  <si>
    <t>PW11.1</t>
  </si>
  <si>
    <t>Side Road Junction - Uncontrolled</t>
  </si>
  <si>
    <t>PW12</t>
  </si>
  <si>
    <t>Y-Junction - Controlled</t>
  </si>
  <si>
    <t>PW12.1</t>
  </si>
  <si>
    <t>Y-Junction - Uncontrolled</t>
  </si>
  <si>
    <t>PW13</t>
  </si>
  <si>
    <t>Railway Crossing On Side Road - Controlled</t>
  </si>
  <si>
    <t>PW13.1</t>
  </si>
  <si>
    <t>Railway Crossing On Side Road - Uncontrolled</t>
  </si>
  <si>
    <t>PW13.2</t>
  </si>
  <si>
    <t>Railway Crossing At Tee Junction - Controlled</t>
  </si>
  <si>
    <t>PW13.3</t>
  </si>
  <si>
    <t>Railway Crossing At Tee Junction - Uncontrolled</t>
  </si>
  <si>
    <t>PW14</t>
  </si>
  <si>
    <t>RAILWAY CROSSING</t>
  </si>
  <si>
    <t>PW15</t>
  </si>
  <si>
    <t>RAILWAY "_____" TRACKS</t>
  </si>
  <si>
    <t>PW16</t>
  </si>
  <si>
    <t>Sharp Curve - Approx 90 degrees</t>
  </si>
  <si>
    <t>PW17</t>
  </si>
  <si>
    <t>Curve - 15 to 90 degrees</t>
  </si>
  <si>
    <t>PW18</t>
  </si>
  <si>
    <t>Curve - 90 to 120 degrees</t>
  </si>
  <si>
    <t>PW19</t>
  </si>
  <si>
    <t>Curve - Greater Than 120 degrees</t>
  </si>
  <si>
    <t>PW2</t>
  </si>
  <si>
    <t>Give Way Ahead "_____" m</t>
  </si>
  <si>
    <t>PW20</t>
  </si>
  <si>
    <t>Reverse Curve - Less Than 60 degrees</t>
  </si>
  <si>
    <t>PW21</t>
  </si>
  <si>
    <t>Reverse Curve - Greater Than 60 degrees</t>
  </si>
  <si>
    <t>PW22</t>
  </si>
  <si>
    <t>Reverse Curve - Decreasing Radii</t>
  </si>
  <si>
    <t>PW23</t>
  </si>
  <si>
    <t>Reverse Curves (less than 1km in extent)</t>
  </si>
  <si>
    <t>PW24</t>
  </si>
  <si>
    <t>Winding Road  NEXT "_____" km</t>
  </si>
  <si>
    <t>PW25</t>
  </si>
  <si>
    <t>Curve Advisory Speed (never erected separately)</t>
  </si>
  <si>
    <t>PW25-05</t>
  </si>
  <si>
    <t>Curve Advisory Speed 5km/h</t>
  </si>
  <si>
    <t>PW25-15</t>
  </si>
  <si>
    <t>Curve Advisory Speed 15km/h</t>
  </si>
  <si>
    <t>PW25-25</t>
  </si>
  <si>
    <t>Curve Advisory Speed 25km/h</t>
  </si>
  <si>
    <t>PW25-35</t>
  </si>
  <si>
    <t>Curve Advisory Speed 35km/h</t>
  </si>
  <si>
    <t>PW25-45</t>
  </si>
  <si>
    <t>Curve Advisory Speed 45km/h</t>
  </si>
  <si>
    <t>PW25-55</t>
  </si>
  <si>
    <t>Curve Advisory Speed 55km/h</t>
  </si>
  <si>
    <t>PW25-65</t>
  </si>
  <si>
    <t>Curve Advisory Speed 65km/h</t>
  </si>
  <si>
    <t>PW25-75</t>
  </si>
  <si>
    <t>Curve Advisory Speed 75km/h</t>
  </si>
  <si>
    <t>PW25-85</t>
  </si>
  <si>
    <t>Curve Advisory Speed 85km/h</t>
  </si>
  <si>
    <t>PW25-95</t>
  </si>
  <si>
    <t>Curve Advisory Speed 95km/h</t>
  </si>
  <si>
    <t>PW26</t>
  </si>
  <si>
    <t>Concealed Exit On Curve</t>
  </si>
  <si>
    <t>PW27</t>
  </si>
  <si>
    <t>Steep Grade - Downgrade</t>
  </si>
  <si>
    <t>PW27.1</t>
  </si>
  <si>
    <t>Steep Grade - Upgrade</t>
  </si>
  <si>
    <t>PW28</t>
  </si>
  <si>
    <t>TRUCKS USE LOW GEAR (PW27 Supplementary)</t>
  </si>
  <si>
    <t>PW29</t>
  </si>
  <si>
    <t>Pedestrians</t>
  </si>
  <si>
    <t>PW3</t>
  </si>
  <si>
    <t>Traffic Signals</t>
  </si>
  <si>
    <t>PW30</t>
  </si>
  <si>
    <t>Pedestrian Crossing</t>
  </si>
  <si>
    <t>PW31</t>
  </si>
  <si>
    <t>Children</t>
  </si>
  <si>
    <t>PW32</t>
  </si>
  <si>
    <t>PW33</t>
  </si>
  <si>
    <t>SCHOOL Crossing</t>
  </si>
  <si>
    <t>PW34</t>
  </si>
  <si>
    <t>SCHOOL BUS ROUTE</t>
  </si>
  <si>
    <t>PW34A</t>
  </si>
  <si>
    <t>SCHOOL BUS TURNS</t>
  </si>
  <si>
    <t>PW35</t>
  </si>
  <si>
    <t>Cyclists</t>
  </si>
  <si>
    <t>PW36</t>
  </si>
  <si>
    <t>Horses</t>
  </si>
  <si>
    <t>PW37</t>
  </si>
  <si>
    <t>Stock (Cattle)</t>
  </si>
  <si>
    <t>PW37.1</t>
  </si>
  <si>
    <t>Stock (Sheep)</t>
  </si>
  <si>
    <t>PW38</t>
  </si>
  <si>
    <t>Sudden Dip</t>
  </si>
  <si>
    <t>PW39</t>
  </si>
  <si>
    <t>Hump</t>
  </si>
  <si>
    <t>PW4</t>
  </si>
  <si>
    <t>Merging Traffic</t>
  </si>
  <si>
    <t>PW40</t>
  </si>
  <si>
    <t>Uneven Surface</t>
  </si>
  <si>
    <t>PW41</t>
  </si>
  <si>
    <t>Slippery Surface (never erected separately)</t>
  </si>
  <si>
    <t>PW41.1</t>
  </si>
  <si>
    <t>Slippery Surface - WHEN FROSTY</t>
  </si>
  <si>
    <t>PW41.1A</t>
  </si>
  <si>
    <t>Slippery surface - WHEN FROSTY - next"____"km</t>
  </si>
  <si>
    <t>PW41.2</t>
  </si>
  <si>
    <t>Slippery Surface - WHEN WET</t>
  </si>
  <si>
    <t>PW41.3</t>
  </si>
  <si>
    <t>Slippery Surface - GRAVEL ROAD</t>
  </si>
  <si>
    <t>PW42</t>
  </si>
  <si>
    <t>Slips/Falling Debris</t>
  </si>
  <si>
    <t>PW43</t>
  </si>
  <si>
    <t>Road Narrows (Left or Right Side Narrowing)</t>
  </si>
  <si>
    <t>PW43.1</t>
  </si>
  <si>
    <t>Road Narrows (Both Sides Narrowing)</t>
  </si>
  <si>
    <t>PW43.2</t>
  </si>
  <si>
    <t>Road Narrows Ahead "___"m</t>
  </si>
  <si>
    <t>PW44</t>
  </si>
  <si>
    <t>Narrow Bridge</t>
  </si>
  <si>
    <t>PW44.1</t>
  </si>
  <si>
    <t>Narrow Bridge - CAUTION WIDE VEHICLES</t>
  </si>
  <si>
    <t>PW45</t>
  </si>
  <si>
    <t>Low Clearance - Advance Warning</t>
  </si>
  <si>
    <t>PW46</t>
  </si>
  <si>
    <t>Low Clearance On Structure Or Tunnel</t>
  </si>
  <si>
    <t>PW47</t>
  </si>
  <si>
    <t>Overhead Electric Cable (never erected separately)</t>
  </si>
  <si>
    <t>PW48</t>
  </si>
  <si>
    <t>Wind Gusts</t>
  </si>
  <si>
    <t>PW49</t>
  </si>
  <si>
    <t>Fire Station</t>
  </si>
  <si>
    <t>PW5</t>
  </si>
  <si>
    <t>Diverge</t>
  </si>
  <si>
    <t>PW50</t>
  </si>
  <si>
    <t>Trucks</t>
  </si>
  <si>
    <t>PW51</t>
  </si>
  <si>
    <t>Aircraft</t>
  </si>
  <si>
    <t>PW52</t>
  </si>
  <si>
    <t>PW53</t>
  </si>
  <si>
    <t>Other Hazard (never erected separately)</t>
  </si>
  <si>
    <t>PW54</t>
  </si>
  <si>
    <t>Other Hazard - FORD</t>
  </si>
  <si>
    <t>PW55</t>
  </si>
  <si>
    <t>Other Hazard - CATTLE STOP</t>
  </si>
  <si>
    <t>PW56</t>
  </si>
  <si>
    <t>Other Hazard - GATE</t>
  </si>
  <si>
    <t>PW57</t>
  </si>
  <si>
    <t>Railway Level Crossing "Steam Train")</t>
  </si>
  <si>
    <t>PW57.1</t>
  </si>
  <si>
    <t>Railway Level Crossing "-" Ahead</t>
  </si>
  <si>
    <t>PW58</t>
  </si>
  <si>
    <t>Railway Level Crossing FLashing Light Signals Ahead</t>
  </si>
  <si>
    <t>PW59</t>
  </si>
  <si>
    <t>Railway Level Crossing "LOOK FOR TRAINS"</t>
  </si>
  <si>
    <t>PW6</t>
  </si>
  <si>
    <t>Two Way</t>
  </si>
  <si>
    <t>PW60</t>
  </si>
  <si>
    <t>Railway Level Crossing Substantially at a Right Angle</t>
  </si>
  <si>
    <t>PW60.1</t>
  </si>
  <si>
    <t>Railway Level Crossing at an Oblique Angle</t>
  </si>
  <si>
    <t>PW60.2</t>
  </si>
  <si>
    <t>PW61</t>
  </si>
  <si>
    <t>Railway Level Crossing Intermediate Advance Warning</t>
  </si>
  <si>
    <t>PW62</t>
  </si>
  <si>
    <t>Railway Level Crossing on a Side Road Advance Warning</t>
  </si>
  <si>
    <t>PW63</t>
  </si>
  <si>
    <t>Tram</t>
  </si>
  <si>
    <t>PW64</t>
  </si>
  <si>
    <t>Advance Warning Traffic Signal - Prepare to Stop</t>
  </si>
  <si>
    <t>PW64.1</t>
  </si>
  <si>
    <t>Advance Warning Traffic Signal - Hidden Queue</t>
  </si>
  <si>
    <t>PW64.2</t>
  </si>
  <si>
    <t>Advance Warning Traffic Signal - Queued Vehicles</t>
  </si>
  <si>
    <t>PW65</t>
  </si>
  <si>
    <t>Belisha Beacon Disk</t>
  </si>
  <si>
    <t>PW65A</t>
  </si>
  <si>
    <t>Belisha Beacon Internally Illuminated Globe</t>
  </si>
  <si>
    <t>PW66</t>
  </si>
  <si>
    <t>Chevron Board</t>
  </si>
  <si>
    <t>PW66-15</t>
  </si>
  <si>
    <t>Chevron Board - Advisory speed 15km/h</t>
  </si>
  <si>
    <t>PW66-25</t>
  </si>
  <si>
    <t>Chevron Board - Advisory speed 25km/h</t>
  </si>
  <si>
    <t>PW66-35</t>
  </si>
  <si>
    <t>Chevron Board - Advisory speed 35km/h</t>
  </si>
  <si>
    <t>PW66-45</t>
  </si>
  <si>
    <t>Chevron Board - Advisory speed 45km/h</t>
  </si>
  <si>
    <t>PW66-55</t>
  </si>
  <si>
    <t>Chevron Board - Advisory speed 55km/h</t>
  </si>
  <si>
    <t>PW66-65</t>
  </si>
  <si>
    <t>Chevron Board - Advisory speed 65km/h</t>
  </si>
  <si>
    <t>PW66-75</t>
  </si>
  <si>
    <t>Chevron Board - Advisory speed 75km/h</t>
  </si>
  <si>
    <t>PW66-85</t>
  </si>
  <si>
    <t>Chevron Board - Advisory speed 85km/h</t>
  </si>
  <si>
    <t>PW66-95</t>
  </si>
  <si>
    <t>Chevron Board - Advisory speed 95km/h</t>
  </si>
  <si>
    <t>PW67</t>
  </si>
  <si>
    <t>Chevron Curve Indicator</t>
  </si>
  <si>
    <t>PW68</t>
  </si>
  <si>
    <t>Chevron Board - T Intersections</t>
  </si>
  <si>
    <t>PW69</t>
  </si>
  <si>
    <t>Chevron Board - Roundabouts</t>
  </si>
  <si>
    <t>PW7</t>
  </si>
  <si>
    <t>Two Way Ahead "_____" m</t>
  </si>
  <si>
    <t>PW8</t>
  </si>
  <si>
    <t>Rotary Junction</t>
  </si>
  <si>
    <t>PW9</t>
  </si>
  <si>
    <t>Cross Roads - Controlled (priority route ahead)</t>
  </si>
  <si>
    <t>PW9.1</t>
  </si>
  <si>
    <t>Cross Roads - Controlled (priority route turns)</t>
  </si>
  <si>
    <t>PW99</t>
  </si>
  <si>
    <t>Kiwi Crossing</t>
  </si>
  <si>
    <t>R7-1</t>
  </si>
  <si>
    <t>Supplementary 'AHEAD'</t>
  </si>
  <si>
    <t>R7-2</t>
  </si>
  <si>
    <t>Supplementary BEGINS</t>
  </si>
  <si>
    <t>R7-3</t>
  </si>
  <si>
    <t>Supplementary ENDS</t>
  </si>
  <si>
    <t>R7-4</t>
  </si>
  <si>
    <t>Supplementary Give Way</t>
  </si>
  <si>
    <t>RG1</t>
  </si>
  <si>
    <t>Speed Limit</t>
  </si>
  <si>
    <t>RG1-20</t>
  </si>
  <si>
    <t>Speed Limit 20km/h</t>
  </si>
  <si>
    <t>RG1-30</t>
  </si>
  <si>
    <t>Speed Limit 30km/h</t>
  </si>
  <si>
    <t>RG1-50</t>
  </si>
  <si>
    <t>Speed Limit 50km/h</t>
  </si>
  <si>
    <t>RG1-50P</t>
  </si>
  <si>
    <t>Speed Limit 50km/h with PN-1</t>
  </si>
  <si>
    <t>RG1-60</t>
  </si>
  <si>
    <t>Speed Limit 60km/h</t>
  </si>
  <si>
    <t>RG1-60P</t>
  </si>
  <si>
    <t>Speed Limit 60km/h with PN-1</t>
  </si>
  <si>
    <t>RG1-70</t>
  </si>
  <si>
    <t>Speed Limit 70km/h</t>
  </si>
  <si>
    <t>RG1-70P</t>
  </si>
  <si>
    <t>Speed Limit 70km/h with PN-1</t>
  </si>
  <si>
    <t>RG1-80</t>
  </si>
  <si>
    <t>Speed Limit 80km/h</t>
  </si>
  <si>
    <t>RG1-80P</t>
  </si>
  <si>
    <t>Speed Limit 80km/h with PN-1</t>
  </si>
  <si>
    <t>RG10</t>
  </si>
  <si>
    <t>No Turns</t>
  </si>
  <si>
    <t>RG11</t>
  </si>
  <si>
    <t>Turn</t>
  </si>
  <si>
    <t>RG12</t>
  </si>
  <si>
    <t>Turn Left</t>
  </si>
  <si>
    <t>RG13</t>
  </si>
  <si>
    <t>Turn Right</t>
  </si>
  <si>
    <t>RG14</t>
  </si>
  <si>
    <t>RG15</t>
  </si>
  <si>
    <t>No U Turn</t>
  </si>
  <si>
    <t>RG16</t>
  </si>
  <si>
    <t>ROAD CLOSED</t>
  </si>
  <si>
    <t>RG17</t>
  </si>
  <si>
    <t>Keep Left - Single Disc</t>
  </si>
  <si>
    <t>RG17.1</t>
  </si>
  <si>
    <t>Keep Left - Twin Disc</t>
  </si>
  <si>
    <t>RG18</t>
  </si>
  <si>
    <t>WRONG WAY</t>
  </si>
  <si>
    <t>RG19</t>
  </si>
  <si>
    <t>Single Lane Bridge - Give Way (symbolic)</t>
  </si>
  <si>
    <t>RG19.1</t>
  </si>
  <si>
    <t>Single Lane Bridge - Supplementary GIVE WAY</t>
  </si>
  <si>
    <t>RG19.1A</t>
  </si>
  <si>
    <t>Road Narrows - Supplementary GIVE WAY</t>
  </si>
  <si>
    <t>RG19A</t>
  </si>
  <si>
    <t>Road Narrows - Give Way (symbolic)</t>
  </si>
  <si>
    <t>RG2</t>
  </si>
  <si>
    <t>Speed Limit 100km/h</t>
  </si>
  <si>
    <t>RG2.1</t>
  </si>
  <si>
    <t>Derestriction</t>
  </si>
  <si>
    <t>RG20</t>
  </si>
  <si>
    <t>Single Lane - Priority</t>
  </si>
  <si>
    <t>RG20A</t>
  </si>
  <si>
    <t>Road Narrows - Priority</t>
  </si>
  <si>
    <t>RG21</t>
  </si>
  <si>
    <t>Low Clearance At Electrified Railway Crossing</t>
  </si>
  <si>
    <t>RG22</t>
  </si>
  <si>
    <t>USE LEFT LANE UNLESS PASSING</t>
  </si>
  <si>
    <t>RG23</t>
  </si>
  <si>
    <t>No Pedestrians</t>
  </si>
  <si>
    <t>RG24</t>
  </si>
  <si>
    <t>No Cycling</t>
  </si>
  <si>
    <t>RG25</t>
  </si>
  <si>
    <t>RG26</t>
  </si>
  <si>
    <t>Cycle Route</t>
  </si>
  <si>
    <t>RG26.1</t>
  </si>
  <si>
    <t>Cycle Route - BEGINS</t>
  </si>
  <si>
    <t>RG26.2</t>
  </si>
  <si>
    <t>Cycle Route - ENDS</t>
  </si>
  <si>
    <t>RG26.3</t>
  </si>
  <si>
    <t>Cycle Route - "______"</t>
  </si>
  <si>
    <t>RG26.4</t>
  </si>
  <si>
    <t>Cycle Route - Arrow</t>
  </si>
  <si>
    <t>RG26A</t>
  </si>
  <si>
    <t>Cycles ONLY</t>
  </si>
  <si>
    <t>RG26B</t>
  </si>
  <si>
    <t>ALL Cycles Must Exit</t>
  </si>
  <si>
    <t>RG26C</t>
  </si>
  <si>
    <t>Shared Path - Pedestrians &amp; Cycles</t>
  </si>
  <si>
    <t>RG26D</t>
  </si>
  <si>
    <t>Shared Path - Pedestrians &amp; Cycles (defined positions)</t>
  </si>
  <si>
    <t>RG27</t>
  </si>
  <si>
    <t>TURNING TRAFFIC GIVE WAY TO PEDESTRIANS</t>
  </si>
  <si>
    <t>RG28</t>
  </si>
  <si>
    <t>RG29</t>
  </si>
  <si>
    <t>Overhead Lane Use Arrows</t>
  </si>
  <si>
    <t>RG3</t>
  </si>
  <si>
    <t>Limited Speed Zone</t>
  </si>
  <si>
    <t>RG30</t>
  </si>
  <si>
    <t>Railway Level Crossing Stop On Red Signal</t>
  </si>
  <si>
    <t>RG31</t>
  </si>
  <si>
    <t>Railway Level Crossing Give Way Sign Combination</t>
  </si>
  <si>
    <t>RG32</t>
  </si>
  <si>
    <t>Railway Level Crossing Stop Sign Combination</t>
  </si>
  <si>
    <t>RG33</t>
  </si>
  <si>
    <t>Railway Level Crossing Flashing Light Signal Sign Combi</t>
  </si>
  <si>
    <t>RG34</t>
  </si>
  <si>
    <t>KEEP RIGHT</t>
  </si>
  <si>
    <t>RG4</t>
  </si>
  <si>
    <t>Speed Limit - TEMPORARY</t>
  </si>
  <si>
    <t>RG4-20</t>
  </si>
  <si>
    <t>Temporary Speed Limit 20km/h</t>
  </si>
  <si>
    <t>RG4-30</t>
  </si>
  <si>
    <t>Temporary Speed Limit 30km/h</t>
  </si>
  <si>
    <t>RG4-50</t>
  </si>
  <si>
    <t>Temporary Speed Limit 50km/h</t>
  </si>
  <si>
    <t>RG4-60</t>
  </si>
  <si>
    <t>Temporary Speed Limit 60km/h</t>
  </si>
  <si>
    <t>RG4-70</t>
  </si>
  <si>
    <t>Temporary Speed Limit 70km/h</t>
  </si>
  <si>
    <t>RG5</t>
  </si>
  <si>
    <t>RG6</t>
  </si>
  <si>
    <t>RG6.1</t>
  </si>
  <si>
    <t>"__________" TRAFFIC (RG6 supplementary)</t>
  </si>
  <si>
    <t>RG6.2</t>
  </si>
  <si>
    <t>STRAIGHT AHEAD TRAFFIC (RG6 supplementary)</t>
  </si>
  <si>
    <t>RG6.3</t>
  </si>
  <si>
    <t>RIGHT TURNING TRAFFIC (RG6 supplementary)</t>
  </si>
  <si>
    <t>RG6R</t>
  </si>
  <si>
    <t>Roundabout Give Way</t>
  </si>
  <si>
    <t>RG7</t>
  </si>
  <si>
    <t>No Right Turn</t>
  </si>
  <si>
    <t>RG8</t>
  </si>
  <si>
    <t>No Left Turn</t>
  </si>
  <si>
    <t>RG9</t>
  </si>
  <si>
    <t>RH1</t>
  </si>
  <si>
    <t>Road Classification - Heavy Vehicles</t>
  </si>
  <si>
    <t>RH2</t>
  </si>
  <si>
    <t>HEAVY VEHICLES - MAX LENGTH</t>
  </si>
  <si>
    <t>RH4</t>
  </si>
  <si>
    <t>HEAVY VEHICLE - BRIDGE LIMITS</t>
  </si>
  <si>
    <t>RH5</t>
  </si>
  <si>
    <t>Heavy Vehicle - RH4 Supplementary - " _ "m</t>
  </si>
  <si>
    <t>RH6</t>
  </si>
  <si>
    <t>HEAVY VEHICLE - AXLE LIMIT</t>
  </si>
  <si>
    <t>RM1</t>
  </si>
  <si>
    <t>Route Marker - single numeral</t>
  </si>
  <si>
    <t>RM2</t>
  </si>
  <si>
    <t>Route Marker - double numberal</t>
  </si>
  <si>
    <t>RM3</t>
  </si>
  <si>
    <t>RM4</t>
  </si>
  <si>
    <t>RP1</t>
  </si>
  <si>
    <t>No Stopping</t>
  </si>
  <si>
    <t>RP1.1</t>
  </si>
  <si>
    <t>No Stopping At All Times</t>
  </si>
  <si>
    <t>RP1.2</t>
  </si>
  <si>
    <t>No Stopping FOR "_______" km</t>
  </si>
  <si>
    <t>RP1.3</t>
  </si>
  <si>
    <t>No Stopping - ENDS (RP1 Supplementary)</t>
  </si>
  <si>
    <t>RP10</t>
  </si>
  <si>
    <t>Disabled Parking</t>
  </si>
  <si>
    <t>RP11</t>
  </si>
  <si>
    <t>Zone Parking Notification</t>
  </si>
  <si>
    <t>RP12</t>
  </si>
  <si>
    <t>Repeater Zone Parking</t>
  </si>
  <si>
    <t>RP2</t>
  </si>
  <si>
    <t>No Stopping - Specified Period</t>
  </si>
  <si>
    <t>RP2.1</t>
  </si>
  <si>
    <t>Late Night Extension - (RP2 Supplementary)</t>
  </si>
  <si>
    <t>RP3</t>
  </si>
  <si>
    <t>CLEARWAY - Single Peak Period</t>
  </si>
  <si>
    <t>RP3.1</t>
  </si>
  <si>
    <t>CLEARWAY - Two Peak Period</t>
  </si>
  <si>
    <t>RP3.2</t>
  </si>
  <si>
    <t>BEGINS (RP3 RP3.1 Supplementary)</t>
  </si>
  <si>
    <t>RP3.3</t>
  </si>
  <si>
    <t>ENDS (RP3 RP3.1 Supplementary)</t>
  </si>
  <si>
    <t>RP3.4</t>
  </si>
  <si>
    <t>MON-FRI (RP3 RP3.1 Clearway Supplementary)</t>
  </si>
  <si>
    <t>RP3.5</t>
  </si>
  <si>
    <t>CLEARWAY With Parking Restriction</t>
  </si>
  <si>
    <t>RP4</t>
  </si>
  <si>
    <t>Restricted Parking - Standard Hours</t>
  </si>
  <si>
    <t>RP4.1</t>
  </si>
  <si>
    <t>Restricted Parking - Non Standard Hours</t>
  </si>
  <si>
    <t>RP4.2</t>
  </si>
  <si>
    <t>Restricted Parking - Other Times</t>
  </si>
  <si>
    <t>RP4.3</t>
  </si>
  <si>
    <t>Restricted Parking - Late Night Extension</t>
  </si>
  <si>
    <t>RP5</t>
  </si>
  <si>
    <t>BUS STOP</t>
  </si>
  <si>
    <t>RP5.1</t>
  </si>
  <si>
    <t>BUS STOP - With Arrow</t>
  </si>
  <si>
    <t>RP6</t>
  </si>
  <si>
    <t>TAXI STAND</t>
  </si>
  <si>
    <t>RP6.1</t>
  </si>
  <si>
    <t>TAXI STAND - With Arrow</t>
  </si>
  <si>
    <t>RP7</t>
  </si>
  <si>
    <t>LOADING ZONE</t>
  </si>
  <si>
    <t>RP7.1</t>
  </si>
  <si>
    <t>LOADING ZONE - With Arrow</t>
  </si>
  <si>
    <t>RP7.2</t>
  </si>
  <si>
    <t>Loading Zone - GOODS VEHICLES ONLY (Supplementary)</t>
  </si>
  <si>
    <t>RP8</t>
  </si>
  <si>
    <t>Motorcycle Parking</t>
  </si>
  <si>
    <t>RP8.1</t>
  </si>
  <si>
    <t>Motorcycle Parking - With Arrow</t>
  </si>
  <si>
    <t>RP9</t>
  </si>
  <si>
    <t>Cycle Stand</t>
  </si>
  <si>
    <t>RP9.1</t>
  </si>
  <si>
    <t>Cycle Stand - With Arrow</t>
  </si>
  <si>
    <t>RPM</t>
  </si>
  <si>
    <t>Route Position Marker</t>
  </si>
  <si>
    <t>Subsoil Drain Marker</t>
  </si>
  <si>
    <t>SN1</t>
  </si>
  <si>
    <t>THT</t>
  </si>
  <si>
    <t>Tourist Heritage Trail</t>
  </si>
  <si>
    <t>TR1</t>
  </si>
  <si>
    <t>Tourist route marker - arrow only</t>
  </si>
  <si>
    <t>TR2</t>
  </si>
  <si>
    <t>Tourist route marker - arrow and route number</t>
  </si>
  <si>
    <t>TW</t>
  </si>
  <si>
    <t>TR3</t>
  </si>
  <si>
    <t>Tourist route marker - END and route number</t>
  </si>
  <si>
    <t>TR4</t>
  </si>
  <si>
    <t>TOURIST DRIVE TURN side "______"m</t>
  </si>
  <si>
    <t>TR5</t>
  </si>
  <si>
    <t>TOURIST DRIVE with Route marker and Chevron</t>
  </si>
  <si>
    <t>WM</t>
  </si>
  <si>
    <t>TR6</t>
  </si>
  <si>
    <t>TOURIST DRIVE "______"km FOLLOW route marker</t>
  </si>
  <si>
    <t>TRM</t>
  </si>
  <si>
    <t>Touring Route Marker - Symbolic</t>
  </si>
  <si>
    <t>TS1</t>
  </si>
  <si>
    <t>Feature "_____"m ON left/right</t>
  </si>
  <si>
    <t>TS2</t>
  </si>
  <si>
    <t>Feature TURN left/right "______"m</t>
  </si>
  <si>
    <t>TS3A</t>
  </si>
  <si>
    <t>Position sign - One line description with chevron</t>
  </si>
  <si>
    <t>TS3B</t>
  </si>
  <si>
    <t>Position sign - Two line description with chevron</t>
  </si>
  <si>
    <t>TS4</t>
  </si>
  <si>
    <t>Feature name with arrow</t>
  </si>
  <si>
    <t>TS5</t>
  </si>
  <si>
    <t>Major tourist attractions - special information</t>
  </si>
  <si>
    <t>TSW</t>
  </si>
  <si>
    <t>Welcome To ........</t>
  </si>
  <si>
    <t>TW2.1</t>
  </si>
  <si>
    <t>Other Hazard - Flooding</t>
  </si>
  <si>
    <t>TW20</t>
  </si>
  <si>
    <t>Road closed</t>
  </si>
  <si>
    <t>TW4.1</t>
  </si>
  <si>
    <t>Slippery Surface - Ice/Grit</t>
  </si>
  <si>
    <t>TW6</t>
  </si>
  <si>
    <t>Cattle</t>
  </si>
  <si>
    <t>WM01</t>
  </si>
  <si>
    <t>RESIDENTIAL AREA</t>
  </si>
  <si>
    <t>WM02</t>
  </si>
  <si>
    <t>AGED PERSONS</t>
  </si>
  <si>
    <t>WM03</t>
  </si>
  <si>
    <t>Warning (Miscellaneous Sign) - User defined</t>
  </si>
  <si>
    <t>WMW</t>
  </si>
  <si>
    <t>WM04</t>
  </si>
  <si>
    <t>WM05</t>
  </si>
  <si>
    <t>SPEED CAMERA AREA</t>
  </si>
  <si>
    <t>WM06</t>
  </si>
  <si>
    <t>WEIGH STATION AHEAD</t>
  </si>
  <si>
    <t>WM07</t>
  </si>
  <si>
    <t>TRUCKS STOP - Weighstation</t>
  </si>
  <si>
    <t>WM08</t>
  </si>
  <si>
    <t>NO TRUCKS</t>
  </si>
  <si>
    <t>WM09</t>
  </si>
  <si>
    <t>LEFT LANE EMERGENCY VEHCILES ONLY</t>
  </si>
  <si>
    <t>WM10</t>
  </si>
  <si>
    <t>BRIDGE LANES OPEN</t>
  </si>
  <si>
    <t>WM11</t>
  </si>
  <si>
    <t>USING LANES WITH X PROHIBITED</t>
  </si>
  <si>
    <t>WM12</t>
  </si>
  <si>
    <t>SIGNALS AHEAD</t>
  </si>
  <si>
    <t>WM13</t>
  </si>
  <si>
    <t>SLOW - LANE CONTROL</t>
  </si>
  <si>
    <t>WM14</t>
  </si>
  <si>
    <t>LANE CONTROL SIGNALS AHEAD</t>
  </si>
  <si>
    <t>WM15</t>
  </si>
  <si>
    <t>ELECTRONIC WARNING - ICE</t>
  </si>
  <si>
    <t>WM16</t>
  </si>
  <si>
    <t>ELECTRONIC WARNING - VARIABLE</t>
  </si>
  <si>
    <t>WMW02</t>
  </si>
  <si>
    <t>EXIT (Advisory Speed)</t>
  </si>
  <si>
    <t>WMW03</t>
  </si>
  <si>
    <t>LANE ENDS 200 metres</t>
  </si>
  <si>
    <t>Drainage Table Data Collection Form</t>
  </si>
  <si>
    <t>Cway</t>
  </si>
  <si>
    <t>Drain</t>
  </si>
  <si>
    <t>Culv</t>
  </si>
  <si>
    <t>Displ</t>
  </si>
  <si>
    <t>Length</t>
  </si>
  <si>
    <t>In</t>
  </si>
  <si>
    <t>Inlet</t>
  </si>
  <si>
    <t>Out</t>
  </si>
  <si>
    <t>Outlet</t>
  </si>
  <si>
    <t>Cul</t>
  </si>
  <si>
    <t xml:space="preserve">Cul </t>
  </si>
  <si>
    <t>Name of</t>
  </si>
  <si>
    <t>Fish</t>
  </si>
  <si>
    <t>Flow Direction</t>
  </si>
  <si>
    <t>Added</t>
  </si>
  <si>
    <t>Changed</t>
  </si>
  <si>
    <t>Inst</t>
  </si>
  <si>
    <t>No.</t>
  </si>
  <si>
    <t>Size</t>
  </si>
  <si>
    <t>let</t>
  </si>
  <si>
    <t>Shape</t>
  </si>
  <si>
    <t>Waterway</t>
  </si>
  <si>
    <t>Passage</t>
  </si>
  <si>
    <t>(if required)</t>
  </si>
  <si>
    <t>On</t>
  </si>
  <si>
    <t>By</t>
  </si>
  <si>
    <t>Surface Water Channel Table Data Collection Form</t>
  </si>
  <si>
    <t>SWC</t>
  </si>
  <si>
    <t>Distance</t>
  </si>
  <si>
    <t>Constructed</t>
  </si>
  <si>
    <t>Likelihood</t>
  </si>
  <si>
    <t>Consequence</t>
  </si>
  <si>
    <t>Shoulders Table Data Collection Form</t>
  </si>
  <si>
    <t>Shoulder</t>
  </si>
  <si>
    <t>Carrway</t>
  </si>
  <si>
    <t>Start_m</t>
  </si>
  <si>
    <t>Features Table Data Collection Form</t>
  </si>
  <si>
    <t>Carriageway</t>
  </si>
  <si>
    <t>Feature</t>
  </si>
  <si>
    <t>(If Required)</t>
  </si>
  <si>
    <t>Minor Structures Table Data Collection Form</t>
  </si>
  <si>
    <t>Subtype</t>
  </si>
  <si>
    <t>Off</t>
  </si>
  <si>
    <t>Height</t>
  </si>
  <si>
    <t>Clearance</t>
  </si>
  <si>
    <t>ms_material</t>
  </si>
  <si>
    <t>Minor Structure</t>
  </si>
  <si>
    <t>Set</t>
  </si>
  <si>
    <t>Style Code</t>
  </si>
  <si>
    <t>Railings Table Data Collection Form</t>
  </si>
  <si>
    <t>Rail Start</t>
  </si>
  <si>
    <t>Rail</t>
  </si>
  <si>
    <t>Rail Length</t>
  </si>
  <si>
    <t>Adjust</t>
  </si>
  <si>
    <t>Install</t>
  </si>
  <si>
    <t>Ground</t>
  </si>
  <si>
    <t>Railing</t>
  </si>
  <si>
    <t>Attach</t>
  </si>
  <si>
    <t>Style</t>
  </si>
  <si>
    <t>Disp (m)</t>
  </si>
  <si>
    <t>Id</t>
  </si>
  <si>
    <t>Length (m)</t>
  </si>
  <si>
    <t>Adjust (m)</t>
  </si>
  <si>
    <t>set</t>
  </si>
  <si>
    <t>Make</t>
  </si>
  <si>
    <t>Ground Fix</t>
  </si>
  <si>
    <t>Markings Table Check Report</t>
  </si>
  <si>
    <t>Mark</t>
  </si>
  <si>
    <t>Marking</t>
  </si>
  <si>
    <t>Reflectorised</t>
  </si>
  <si>
    <t>Asset</t>
  </si>
  <si>
    <t>offset</t>
  </si>
  <si>
    <t>side</t>
  </si>
  <si>
    <t>Colour</t>
  </si>
  <si>
    <t>Owner</t>
  </si>
  <si>
    <t>Retaining Walls Table Data Collection Form</t>
  </si>
  <si>
    <t>Retaining</t>
  </si>
  <si>
    <t>Wall</t>
  </si>
  <si>
    <t>Quantity</t>
  </si>
  <si>
    <t>Northing</t>
  </si>
  <si>
    <t>Easting</t>
  </si>
  <si>
    <t>GPS</t>
  </si>
  <si>
    <t>Average</t>
  </si>
  <si>
    <t>Minimum</t>
  </si>
  <si>
    <t>Maximum</t>
  </si>
  <si>
    <t>Category</t>
  </si>
  <si>
    <t>Foundation</t>
  </si>
  <si>
    <t>External</t>
  </si>
  <si>
    <t>Wall ID</t>
  </si>
  <si>
    <t>Height (m)</t>
  </si>
  <si>
    <t>Heigth (m)</t>
  </si>
  <si>
    <t>Code</t>
  </si>
  <si>
    <t/>
  </si>
  <si>
    <t>Signs Table Check Report</t>
  </si>
  <si>
    <t>Sup-</t>
  </si>
  <si>
    <t>Sign</t>
  </si>
  <si>
    <t>Indicating</t>
  </si>
  <si>
    <t>legend_note</t>
  </si>
  <si>
    <t>reverse legend_note</t>
  </si>
  <si>
    <t>Legend</t>
  </si>
  <si>
    <t>B/ground</t>
  </si>
  <si>
    <t>Fr</t>
  </si>
  <si>
    <t>Replace</t>
  </si>
  <si>
    <t>Replacement Reason</t>
  </si>
  <si>
    <t>Original</t>
  </si>
  <si>
    <t>Start m</t>
  </si>
  <si>
    <t>ports</t>
  </si>
  <si>
    <t>Class</t>
  </si>
  <si>
    <t>(front of sign)</t>
  </si>
  <si>
    <t>(back of sign)</t>
  </si>
  <si>
    <t>Mat</t>
  </si>
  <si>
    <t>Col</t>
  </si>
  <si>
    <t>(mm)</t>
  </si>
  <si>
    <t>(F/N)</t>
  </si>
  <si>
    <t>likelihood</t>
  </si>
  <si>
    <t>consequence</t>
  </si>
  <si>
    <t>Cost</t>
  </si>
  <si>
    <t>PW4A</t>
  </si>
  <si>
    <t>Merging Traffic - lane gain</t>
  </si>
  <si>
    <t>PW4B</t>
  </si>
  <si>
    <t>Merging Traffic - left and right</t>
  </si>
  <si>
    <t>["bridge route position"]</t>
  </si>
  <si>
    <t>BM"[benchmark site number"]"</t>
  </si>
  <si>
    <t>["culvert no"]</t>
  </si>
  <si>
    <t>CS or "CAL" "["calibration site number"]"</t>
  </si>
  <si>
    <t>[Department of Conservation sign]</t>
  </si>
  <si>
    <t>[Dumping of Rubbish Prohibited]</t>
  </si>
  <si>
    <t>["established route position"]</t>
  </si>
  <si>
    <t>[Fire Hazard (Grapefruit sign)]</t>
  </si>
  <si>
    <t>[Street Name]</t>
  </si>
  <si>
    <t>[Street name]</t>
  </si>
  <si>
    <t>[Place name]</t>
  </si>
  <si>
    <t>Place Name + Speed Limit</t>
  </si>
  <si>
    <t>[hazard marker symbol]</t>
  </si>
  <si>
    <t>[bridge end marker symbol]</t>
  </si>
  <si>
    <t>(Crash cushion hazard marker)</t>
  </si>
  <si>
    <t>[HOSPITAL]</t>
  </si>
  <si>
    <t>[FUNERAL]</t>
  </si>
  <si>
    <t>[LIGHT NO FIRES]</t>
  </si>
  <si>
    <t>[Radio Information]</t>
  </si>
  <si>
    <t>[STOPPING RESTRICTION ENDS]</t>
  </si>
  <si>
    <t>[FREE TURN arrow]</t>
  </si>
  <si>
    <t>[THANK YOU]</t>
  </si>
  <si>
    <t>[WORKS END]</t>
  </si>
  <si>
    <t>[route shield]</t>
  </si>
  <si>
    <t>[map]</t>
  </si>
  <si>
    <t>[stack]</t>
  </si>
  <si>
    <t>["place name"]</t>
  </si>
  <si>
    <t>[ENDS]</t>
  </si>
  <si>
    <t>[INFORMATION CENTRE "distance"m(km)]</t>
  </si>
  <si>
    <t>[information logo + chevron]</t>
  </si>
  <si>
    <t>["destination" + chevron]</t>
  </si>
  <si>
    <t>["Location" LEFT/RIGHT LANE]</t>
  </si>
  <si>
    <t>[HOTEL(S)]</t>
  </si>
  <si>
    <t>[MOTEL(S)]</t>
  </si>
  <si>
    <t>[MOTOR CAMP(S)]</t>
  </si>
  <si>
    <t>[REST AREA 400m]</t>
  </si>
  <si>
    <t>[REST AREA]</t>
  </si>
  <si>
    <t>["feature" LOOKOUT 400m ]</t>
  </si>
  <si>
    <t>["feature" LOOKOUT]</t>
  </si>
  <si>
    <t>[HISTORIC PLACE 400m]</t>
  </si>
  <si>
    <t>[HISTORIC PLACE]</t>
  </si>
  <si>
    <t>[ON LEFT]</t>
  </si>
  <si>
    <t>[ON RIGHT]</t>
  </si>
  <si>
    <t>[PARKING BUILDING + arrow.]</t>
  </si>
  <si>
    <t>[CAR PARK + arrow]</t>
  </si>
  <si>
    <t>[TOILET]</t>
  </si>
  <si>
    <t>["name" FALLS]</t>
  </si>
  <si>
    <t>["name" RAPIDS]</t>
  </si>
  <si>
    <t>[HOT SPRINGS]</t>
  </si>
  <si>
    <t>[THERMAL AREA]</t>
  </si>
  <si>
    <t>STOP FOR RED SIGNAL</t>
  </si>
  <si>
    <t>[Stop symbol] + ["distance"m]</t>
  </si>
  <si>
    <t>[Tee junction with arrows]</t>
  </si>
  <si>
    <t>[Tee Junction]</t>
  </si>
  <si>
    <t>[Side Road Junction with arrow]</t>
  </si>
  <si>
    <t>[Side Road Junction]</t>
  </si>
  <si>
    <t>[Y-Junction with arrow]</t>
  </si>
  <si>
    <t>[Y-Junction]</t>
  </si>
  <si>
    <t>[Railway Crossing On Side Road with arrow]</t>
  </si>
  <si>
    <t>[Railway Crossing On Side Road]</t>
  </si>
  <si>
    <t>[Railway Crossing At Tee Junction with arrows]</t>
  </si>
  <si>
    <t>[Railway Crossing At Tee Junction]</t>
  </si>
  <si>
    <t>[RAILWAY] + [CROSSING]</t>
  </si>
  <si>
    <t>[RAILWAY] + ["number"] + [TRACKS]</t>
  </si>
  <si>
    <t>[Sharp Curve - Approx 90 degrees]</t>
  </si>
  <si>
    <t>[Curve - 15 To 90 degrees]</t>
  </si>
  <si>
    <t>[Curve - 90 To 120 degrees]</t>
  </si>
  <si>
    <t>[Curve - Greater Than 120 degrees]</t>
  </si>
  <si>
    <t>[Give way symbol] + ["distance"m]</t>
  </si>
  <si>
    <t>[Reverse Curve - Less Than 60 degrees]</t>
  </si>
  <si>
    <t>[Reverse Curve - Greater Than 60 degrees]</t>
  </si>
  <si>
    <t>[Reverse Curve - Decreasing Rad ii]</t>
  </si>
  <si>
    <t>[Reserve Curves]</t>
  </si>
  <si>
    <t>[Reverse Curves] + [NEXT "distance" km]</t>
  </si>
  <si>
    <t>["speed"]</t>
  </si>
  <si>
    <t>[5]</t>
  </si>
  <si>
    <t>[15]</t>
  </si>
  <si>
    <t>[25]</t>
  </si>
  <si>
    <t>[35]</t>
  </si>
  <si>
    <t>[45]</t>
  </si>
  <si>
    <t>[55]</t>
  </si>
  <si>
    <t>[65]</t>
  </si>
  <si>
    <t>[75]</t>
  </si>
  <si>
    <t>[85]</t>
  </si>
  <si>
    <t>[95]</t>
  </si>
  <si>
    <t>[Concealed Exit On Curve] + [CONCLEALED]</t>
  </si>
  <si>
    <t>[Car symbol on hill down]</t>
  </si>
  <si>
    <t>[Car symbol on hill up]</t>
  </si>
  <si>
    <t>[Car symbol on hill down] + [TRUCKS USE LOW GEAR]</t>
  </si>
  <si>
    <t>[Pedestrian Symbol]</t>
  </si>
  <si>
    <t>[Traffic signal symbol]</t>
  </si>
  <si>
    <t>[Pedestrian Crossing Symbol]</t>
  </si>
  <si>
    <t>[Children Symbol]</t>
  </si>
  <si>
    <t>[Children Symbol] + [SCHOOL]</t>
  </si>
  <si>
    <t>[Pedestrian crossing symbol] + [SCHOOL]</t>
  </si>
  <si>
    <t>[School bus symbol] + [SCHOOL BUS ROUTE]</t>
  </si>
  <si>
    <t>[School bus symbol] + [SCHOOL BUS TURNS]</t>
  </si>
  <si>
    <t>[Cycle symbol]</t>
  </si>
  <si>
    <t>[Horse symbol]</t>
  </si>
  <si>
    <t>[Cattle Symbol]</t>
  </si>
  <si>
    <t>[Sheep Symbol]</t>
  </si>
  <si>
    <t>[Dip Symbol]</t>
  </si>
  <si>
    <t>[Hump Symbol]</t>
  </si>
  <si>
    <t>[Merging Traffic arrow]</t>
  </si>
  <si>
    <t>[2 Humps Symbol]</t>
  </si>
  <si>
    <t>[Skidding car symbol]</t>
  </si>
  <si>
    <t>[Skidding car symbol] + [WHEN FROSTY]</t>
  </si>
  <si>
    <t>[Skidding car symbol] + [WHEN FROSTY] + [NEXT "distance" km]</t>
  </si>
  <si>
    <t>[Skidding car symbol] + [WHEN WET]</t>
  </si>
  <si>
    <t>[Skidding car symbol] + [GRAVEL ROAD]</t>
  </si>
  <si>
    <t>[Falling debris symbol]</t>
  </si>
  <si>
    <t>[Road narrows one side symbol]</t>
  </si>
  <si>
    <t>[Road narrows both sides symbol]</t>
  </si>
  <si>
    <t>[Road narrows on left symbol] + ["distance" m]</t>
  </si>
  <si>
    <t>[One way symbol]</t>
  </si>
  <si>
    <t>[Clearance arrows + "clearance"m]</t>
  </si>
  <si>
    <t>["clearance"m + arrow]</t>
  </si>
  <si>
    <t>[Lightning symbol]</t>
  </si>
  <si>
    <t>[Wind sock symbol]</t>
  </si>
  <si>
    <t>[Fire engine symbol]</t>
  </si>
  <si>
    <t>[merging traffic 2 arrows]</t>
  </si>
  <si>
    <t>[Merging Arrows symmetrical]</t>
  </si>
  <si>
    <t>[Diverge arrows]</t>
  </si>
  <si>
    <t>[Truck symbol]</t>
  </si>
  <si>
    <t>[Aircraft symbol]</t>
  </si>
  <si>
    <t>[Tunnel Symbol]</t>
  </si>
  <si>
    <t>[!]</t>
  </si>
  <si>
    <t>[!] + [FORD]</t>
  </si>
  <si>
    <t>[!] + [CATTLE STOP]</t>
  </si>
  <si>
    <t>[!] + [GATE]</t>
  </si>
  <si>
    <t>Train</t>
  </si>
  <si>
    <t>Railway Level Crossing Flashing Light Signals Ahead</t>
  </si>
  <si>
    <t>[Two Way arrows]</t>
  </si>
  <si>
    <t>[&gt;&gt;&gt;&gt;]</t>
  </si>
  <si>
    <t>[&gt;&gt;&gt; 15]</t>
  </si>
  <si>
    <t>[&gt;&gt;&gt; 25]</t>
  </si>
  <si>
    <t>[&gt;&gt;&gt; 35]</t>
  </si>
  <si>
    <t>[&gt;&gt;&gt; 45]</t>
  </si>
  <si>
    <t>[&gt;&gt;&gt; 55]</t>
  </si>
  <si>
    <t>[&gt;&gt;&gt; 65]</t>
  </si>
  <si>
    <t>[&gt;&gt;&gt; 75]</t>
  </si>
  <si>
    <t>[&gt;&gt;&gt; 85]</t>
  </si>
  <si>
    <t>[&gt;&gt;&gt; 95]</t>
  </si>
  <si>
    <t>[Two Way arrows] + ["distance"m]</t>
  </si>
  <si>
    <t>[Rotary Junction arrows]</t>
  </si>
  <si>
    <t>[Cross roads arrows]</t>
  </si>
  <si>
    <t>[Cross roads + turn arrow]</t>
  </si>
  <si>
    <t>AHEAD</t>
  </si>
  <si>
    <t>BEGINS</t>
  </si>
  <si>
    <t>ENDS</t>
  </si>
  <si>
    <t>Give Way</t>
  </si>
  <si>
    <t>[20]</t>
  </si>
  <si>
    <t>[30]</t>
  </si>
  <si>
    <t>[50]</t>
  </si>
  <si>
    <t>[60]</t>
  </si>
  <si>
    <t>[70]</t>
  </si>
  <si>
    <t>[80]</t>
  </si>
  <si>
    <t>[Ahead arrow]</t>
  </si>
  <si>
    <t>[Left and right arrow]</t>
  </si>
  <si>
    <t>[Turn Left arrow]</t>
  </si>
  <si>
    <t>[Turn Right arrow]</t>
  </si>
  <si>
    <t>[arrow with ONE WAY]</t>
  </si>
  <si>
    <t>[No U Turn symbol]</t>
  </si>
  <si>
    <t>[ROAD CLOSED]</t>
  </si>
  <si>
    <t>[Single arrow left]</t>
  </si>
  <si>
    <t>[2 x Single arrow left]</t>
  </si>
  <si>
    <t>[WRONG WAY]</t>
  </si>
  <si>
    <t>[Single lane symbol] + [Symbolic Give way]</t>
  </si>
  <si>
    <t>[Symbolic Give way] + [GIVE WAY]</t>
  </si>
  <si>
    <t>[Road narrows symbol] + [GIVE WAY]</t>
  </si>
  <si>
    <t>[Road narrows symbol] + [symbolic give way]</t>
  </si>
  <si>
    <t>[100]</t>
  </si>
  <si>
    <t>[Derestriction symbol]</t>
  </si>
  <si>
    <t>[Single lane symbol] + [symbolic priority]</t>
  </si>
  <si>
    <t>[Road narrows symbol] + [Symbolic priority]</t>
  </si>
  <si>
    <t>[Lightning symbol] + [Low clearance symbol + "clearance" m]</t>
  </si>
  <si>
    <t>[USE LEFT LANE UNLESS PASSING]</t>
  </si>
  <si>
    <t>[No Pedestrians symbol]</t>
  </si>
  <si>
    <t>[No Cycling symbol]</t>
  </si>
  <si>
    <t>[Pedestrian symbol]</t>
  </si>
  <si>
    <t>[BEGINS]</t>
  </si>
  <si>
    <t>["route name"]</t>
  </si>
  <si>
    <t>[arrow]</t>
  </si>
  <si>
    <t>[TURNING TRAFFFIC GIVE WAY TO PEDESTRIANS]</t>
  </si>
  <si>
    <t>[SCHOOL PATROL STOP]</t>
  </si>
  <si>
    <t>[arrows]</t>
  </si>
  <si>
    <t>[LSZ]</t>
  </si>
  <si>
    <t>Stop On Red Signal</t>
  </si>
  <si>
    <t>Railway Level Crossing Give Way</t>
  </si>
  <si>
    <t>Railway Level Crossing Stop</t>
  </si>
  <si>
    <t>Railway Level Crossing Flashing Light Signal</t>
  </si>
  <si>
    <t>Right-pointing arrow</t>
  </si>
  <si>
    <t>[20] + [TEMPORARY]</t>
  </si>
  <si>
    <t>[30] + [TEMPORARY]</t>
  </si>
  <si>
    <t>[50] + [TEMPORARY]</t>
  </si>
  <si>
    <t>[60] + [TEMPORARY]</t>
  </si>
  <si>
    <t>[70] + [TEMPORARY]</t>
  </si>
  <si>
    <t>[STOP]</t>
  </si>
  <si>
    <t>[GIVE WAY]</t>
  </si>
  <si>
    <t>["locality" + TRAFFIC]</t>
  </si>
  <si>
    <t>[STRAIGHT AHEAD TRAFFIC]</t>
  </si>
  <si>
    <t>[RIGHT TURNING TRAFFIC]</t>
  </si>
  <si>
    <t>[No Right Turn Symbol]</t>
  </si>
  <si>
    <t>[No Left Turn Symbol]</t>
  </si>
  <si>
    <t>[NO ENTRY]</t>
  </si>
  <si>
    <t>[CLASS + "class"]</t>
  </si>
  <si>
    <t>[HEAVY VEHICLES MAX. LENGTH INCLUDING TRAILER 9.2m]</t>
  </si>
  <si>
    <t>[HEAVY VEHICLE BRIDGE LIMITS AXLES "weight" kg GROSS "percent" % OF CLASS "class" SPEED "speed" Km/h]</t>
  </si>
  <si>
    <t>["distance" m]</t>
  </si>
  <si>
    <t>[HEAVY VEHICLE AXLE LIMIT "weight" kg]</t>
  </si>
  <si>
    <t>[No Stopping symbol]</t>
  </si>
  <si>
    <t>[No Stopping Symbol] + [arrow]</t>
  </si>
  <si>
    <t>[No Stoppping Symbol] + [FOR "distance" Km]</t>
  </si>
  <si>
    <t>[No Stopping Symbol] + [ENDS]</t>
  </si>
  <si>
    <t>[P + disabled symbol]</t>
  </si>
  <si>
    <t>[P+ "nature of restriction" + Parking Zone + Begin or End]</t>
  </si>
  <si>
    <t>[P+ "nature of restriction" + Parking Zone]</t>
  </si>
  <si>
    <t>[No Stopping Symbol + Start &amp; Finish time + Effective days + arrow]</t>
  </si>
  <si>
    <t>[Includes + Start &amp; Finish time + Effective day]</t>
  </si>
  <si>
    <t>[CLEARWAY + No Stopping Symbol + Start &amp; Finish  times + Effective days]</t>
  </si>
  <si>
    <t>[CLEARWAY + No Stopping symbol + Start &amp; Finish  times + Effective days]</t>
  </si>
  <si>
    <t>[Effective days]</t>
  </si>
  <si>
    <t>[No Stopping symbol + Clearway + Start &amp; Finish  times + Effective days]</t>
  </si>
  <si>
    <t>[P + time period + arrow]</t>
  </si>
  <si>
    <t>[P + time period + effective days + arrow]</t>
  </si>
  <si>
    <t>[P + time period + Other Times + arrow]</t>
  </si>
  <si>
    <t>[Includes + start &amp; finish times + effective day]</t>
  </si>
  <si>
    <t>[No parking symbol + bus symbol + Bus Stop]</t>
  </si>
  <si>
    <t>[No parking symbol + bus symbol + Bus Stop + arrow]</t>
  </si>
  <si>
    <t>[No parking symbol + Taxi Stand]</t>
  </si>
  <si>
    <t>[No parking symbol + Taxi Stand + arrow]</t>
  </si>
  <si>
    <t>[P + time period + Loading Zone]</t>
  </si>
  <si>
    <t>[P + time period + Loading Zone + arrow]</t>
  </si>
  <si>
    <t>[P + time period + Loading Zone + arrow] + [Goods Vehicles Only]</t>
  </si>
  <si>
    <t>[P + Motorcycle Symbol]</t>
  </si>
  <si>
    <t>[P + Motorcycle Symbol + arrow]</t>
  </si>
  <si>
    <t>[P + Cycle Symbol]</t>
  </si>
  <si>
    <t>[P + Cycle symbol + arrow]</t>
  </si>
  <si>
    <t>[route position]</t>
  </si>
  <si>
    <t>[route reference]</t>
  </si>
  <si>
    <t>[drain number"]"</t>
  </si>
  <si>
    <t>[Tourist Heritage Trail]</t>
  </si>
  <si>
    <t>[Welcome To ..........]</t>
  </si>
  <si>
    <t>ROAD CLOSED AHEAD</t>
  </si>
  <si>
    <t>Warning (Miscellaneous sign) - User defined</t>
  </si>
  <si>
    <t>[WEIGH STATION AHEAD]</t>
  </si>
  <si>
    <t>[TRUCKS STOP - Weighstation]</t>
  </si>
  <si>
    <t>[NO TRUCKS]</t>
  </si>
  <si>
    <t>[EXIT "Advisory Speed"]</t>
  </si>
  <si>
    <t>Sign Legend</t>
  </si>
  <si>
    <t>3CHIP</t>
  </si>
  <si>
    <t>Butanol NX111</t>
  </si>
  <si>
    <t>Fulton Hogan Paveflex 60</t>
  </si>
  <si>
    <t>Fulton Hogan Paveflex 50</t>
  </si>
  <si>
    <t>PAVE</t>
  </si>
  <si>
    <t>Paveflex 3%</t>
  </si>
  <si>
    <t>Styrene Butadiene Rb</t>
  </si>
  <si>
    <t>EX13</t>
  </si>
  <si>
    <t>SYNT</t>
  </si>
  <si>
    <t>Synthecol CC519LT</t>
  </si>
  <si>
    <t>CRACK</t>
  </si>
  <si>
    <t>RECON</t>
  </si>
  <si>
    <t>SEALW</t>
  </si>
  <si>
    <t>Cape Seal</t>
  </si>
  <si>
    <t>Blended Chipseal</t>
  </si>
  <si>
    <t>BUCKLERBURN</t>
  </si>
  <si>
    <t>CARDRONA</t>
  </si>
  <si>
    <t>COUTTS ISLAND</t>
  </si>
  <si>
    <t>DART</t>
  </si>
  <si>
    <t>FAIRLIGHT</t>
  </si>
  <si>
    <t>FH CENTRAL</t>
  </si>
  <si>
    <t>FH/ALEX</t>
  </si>
  <si>
    <t>LOWBURN</t>
  </si>
  <si>
    <t>MCPHERSON RD</t>
  </si>
  <si>
    <t>ORETI RIVER</t>
  </si>
  <si>
    <t>PARKBURN</t>
  </si>
  <si>
    <t>POWERS PIT</t>
  </si>
  <si>
    <t>TUCKER BEACH</t>
  </si>
  <si>
    <t>BEDROCK</t>
  </si>
  <si>
    <t>AP40 M</t>
  </si>
  <si>
    <t>AP40 M4</t>
  </si>
  <si>
    <t>AP32</t>
  </si>
  <si>
    <t>All passing 32mm seive</t>
  </si>
  <si>
    <t>AP41</t>
  </si>
  <si>
    <t>All passing 41mm seive</t>
  </si>
  <si>
    <t>AP42</t>
  </si>
  <si>
    <t>All passing 42mm seive</t>
  </si>
  <si>
    <t>AP43</t>
  </si>
  <si>
    <t>All passing 43mm</t>
  </si>
  <si>
    <t>AP44</t>
  </si>
  <si>
    <t>All passing 44mm</t>
  </si>
  <si>
    <t>PM02</t>
  </si>
  <si>
    <t>PITRUN</t>
  </si>
  <si>
    <t>Run of Pit - Graded Max 300mm</t>
  </si>
  <si>
    <t>BITUMEN</t>
  </si>
  <si>
    <t>BITUMEN/KILN DUST</t>
  </si>
  <si>
    <t>CEMENT</t>
  </si>
  <si>
    <t>CEMENT/BITUMEN</t>
  </si>
  <si>
    <t>CEMENT/KILN DUST</t>
  </si>
  <si>
    <t>CEMENT/LIME</t>
  </si>
  <si>
    <t>CEMENT/LIME/BITUMEN</t>
  </si>
  <si>
    <t>CEMENT/LIME/KILN D.</t>
  </si>
  <si>
    <t>KILN DUST</t>
  </si>
  <si>
    <t>LIME/BITUMEN</t>
  </si>
  <si>
    <t>LIME/BITUMEN/KILN D.</t>
  </si>
  <si>
    <t>LIME/KILN DUST</t>
  </si>
  <si>
    <t>Catchpit type 1</t>
  </si>
  <si>
    <t>Catchpit type 2</t>
  </si>
  <si>
    <t>Catchpit type 3</t>
  </si>
  <si>
    <t>CP1B</t>
  </si>
  <si>
    <t>Catchpit type Butler</t>
  </si>
  <si>
    <t>Surface Water Channe</t>
  </si>
  <si>
    <t>CP4</t>
  </si>
  <si>
    <t>Twin Butler Catchpit</t>
  </si>
  <si>
    <t>GAB</t>
  </si>
  <si>
    <t>Gabions</t>
  </si>
  <si>
    <t>Willow Saplings/logs</t>
  </si>
  <si>
    <t>RCRRJ</t>
  </si>
  <si>
    <t>Reinforced Concrete Rubber Ring Jointed</t>
  </si>
  <si>
    <t>Headwalls (Concrete)</t>
  </si>
  <si>
    <t>Headwalls (Timber)</t>
  </si>
  <si>
    <t>Sandbags</t>
  </si>
  <si>
    <t>QUAD_BOX</t>
  </si>
  <si>
    <t>4 Boxed Culverts</t>
  </si>
  <si>
    <t>DST</t>
  </si>
  <si>
    <t>Dish Channel Stone</t>
  </si>
  <si>
    <t>DIB</t>
  </si>
  <si>
    <t>Dished Channel Interlocking Blocks</t>
  </si>
  <si>
    <t>KCIB</t>
  </si>
  <si>
    <t>Kerb &amp; Channel Interblocking Blocks</t>
  </si>
  <si>
    <t>BIKE</t>
  </si>
  <si>
    <t>Bike Stand</t>
  </si>
  <si>
    <t>BOLLRD</t>
  </si>
  <si>
    <t>Bollard</t>
  </si>
  <si>
    <t>CS</t>
  </si>
  <si>
    <t>Cattle Stop</t>
  </si>
  <si>
    <t>Gate</t>
  </si>
  <si>
    <t>MIR</t>
  </si>
  <si>
    <t>Mirror</t>
  </si>
  <si>
    <t>MONUMT</t>
  </si>
  <si>
    <t>Monument/Memorial/Fountain</t>
  </si>
  <si>
    <t>Parking Meter</t>
  </si>
  <si>
    <t>PLANTR</t>
  </si>
  <si>
    <t>Planter Wall</t>
  </si>
  <si>
    <t>PROT</t>
  </si>
  <si>
    <t>Protection Structures</t>
  </si>
  <si>
    <t>RBIN</t>
  </si>
  <si>
    <t>Rubbish Bin</t>
  </si>
  <si>
    <t>SEAT</t>
  </si>
  <si>
    <t>Seat</t>
  </si>
  <si>
    <t>SHELTR</t>
  </si>
  <si>
    <t>Shelters</t>
  </si>
  <si>
    <t>Swing Bridge</t>
  </si>
  <si>
    <t>GRILL</t>
  </si>
  <si>
    <t>Tree Grills</t>
  </si>
  <si>
    <t>BLOCK</t>
  </si>
  <si>
    <t>Block</t>
  </si>
  <si>
    <t>BRICK</t>
  </si>
  <si>
    <t>Brick</t>
  </si>
  <si>
    <t>BRONZ</t>
  </si>
  <si>
    <t>Bronze</t>
  </si>
  <si>
    <t>CAST</t>
  </si>
  <si>
    <t>Cast Iron - Decorative</t>
  </si>
  <si>
    <t>CONGS</t>
  </si>
  <si>
    <t>Concrete and Galvanised Steel</t>
  </si>
  <si>
    <t>CONST</t>
  </si>
  <si>
    <t>Concrete and Steel</t>
  </si>
  <si>
    <t>FIBRE</t>
  </si>
  <si>
    <t>Fibreglass</t>
  </si>
  <si>
    <t>GRANT</t>
  </si>
  <si>
    <t>Granite</t>
  </si>
  <si>
    <t>RUBBR</t>
  </si>
  <si>
    <t>High Density Rubber</t>
  </si>
  <si>
    <t>MARBL</t>
  </si>
  <si>
    <t>Marble</t>
  </si>
  <si>
    <t>PLAS</t>
  </si>
  <si>
    <t>PCS</t>
  </si>
  <si>
    <t>Powder Coated Steel</t>
  </si>
  <si>
    <t>TIMBR</t>
  </si>
  <si>
    <t>Timber</t>
  </si>
  <si>
    <t>TIST</t>
  </si>
  <si>
    <t>Timber and Steel</t>
  </si>
  <si>
    <t>CONSN</t>
  </si>
  <si>
    <t>Concrete/Stone</t>
  </si>
  <si>
    <t>Barrier Cable Terminal unit</t>
  </si>
  <si>
    <t>CPT</t>
  </si>
  <si>
    <t>Concrete Post with Steel Tube</t>
  </si>
  <si>
    <t>CPR</t>
  </si>
  <si>
    <t>Concrete Post with Timber Rail</t>
  </si>
  <si>
    <t>OTH</t>
  </si>
  <si>
    <t>TIM</t>
  </si>
  <si>
    <t>TPST</t>
  </si>
  <si>
    <t>Timber Post and Steel Tube</t>
  </si>
  <si>
    <t>NUG</t>
  </si>
  <si>
    <t>GS</t>
  </si>
  <si>
    <t>GST</t>
  </si>
  <si>
    <t>BIG</t>
  </si>
  <si>
    <t>Buried in Ground</t>
  </si>
  <si>
    <t>Bridge Plate</t>
  </si>
  <si>
    <t>CTT</t>
  </si>
  <si>
    <t>Curved Trailing End Terminal</t>
  </si>
  <si>
    <t>STT</t>
  </si>
  <si>
    <t>Straight Trailing End Terminal</t>
  </si>
  <si>
    <t>RRPM Blue Arcylic</t>
  </si>
  <si>
    <t>Thermoplastic</t>
  </si>
  <si>
    <t>POST</t>
  </si>
  <si>
    <t>Timber Post and Railing</t>
  </si>
  <si>
    <t>CONGA</t>
  </si>
  <si>
    <t>Concrete Gabion</t>
  </si>
  <si>
    <t>SP1M</t>
  </si>
  <si>
    <t>SP2M</t>
  </si>
  <si>
    <t>SP3M</t>
  </si>
  <si>
    <t>TS1M</t>
  </si>
  <si>
    <t>TS2M</t>
  </si>
  <si>
    <t>TS3M</t>
  </si>
  <si>
    <t>QLDC RAMM Inventory Update</t>
  </si>
  <si>
    <t>QLDC RAMM INVENTORY UPDATE</t>
  </si>
  <si>
    <t>Road name</t>
  </si>
  <si>
    <t xml:space="preserve">ABBOTTSWOOD LANE  </t>
  </si>
  <si>
    <t xml:space="preserve">ABERDARE COURT  </t>
  </si>
  <si>
    <t xml:space="preserve">ACHERON PLACE  </t>
  </si>
  <si>
    <t xml:space="preserve">ACHILLES PLACE  </t>
  </si>
  <si>
    <t xml:space="preserve">ACHILLES PLACE RESERVE 1 H1  </t>
  </si>
  <si>
    <t xml:space="preserve">ACHILLES PLACE RESERVE 2 H1  </t>
  </si>
  <si>
    <t xml:space="preserve">ADA PL/FRANKTON LADIES MILE RESERVE ACCESSWAY F1  </t>
  </si>
  <si>
    <t xml:space="preserve">ADA PLACE  </t>
  </si>
  <si>
    <t xml:space="preserve">ADAMSON DRIVE  </t>
  </si>
  <si>
    <t xml:space="preserve">ADELAIDE STREET  </t>
  </si>
  <si>
    <t xml:space="preserve">ADVANCE TERRACE  </t>
  </si>
  <si>
    <t xml:space="preserve">AEOLUS PLACE  </t>
  </si>
  <si>
    <t xml:space="preserve">AFTON LANE  </t>
  </si>
  <si>
    <t xml:space="preserve">AIRPORT ROAD/LUCAS PLACE ROUNDABOUT  </t>
  </si>
  <si>
    <t xml:space="preserve">AIRPORT WAY  </t>
  </si>
  <si>
    <t xml:space="preserve">ALAN REIDS ROAD  </t>
  </si>
  <si>
    <t xml:space="preserve">ALBERT TOWN BOAT RAMP ACCESS  </t>
  </si>
  <si>
    <t xml:space="preserve">ALBERT TOWN CAMP GROUND H1  </t>
  </si>
  <si>
    <t xml:space="preserve">ALBERT TOWN RECREATION RESERVE H1  </t>
  </si>
  <si>
    <t xml:space="preserve">ALBERT TOWN RIVER RESERVE F1  </t>
  </si>
  <si>
    <t xml:space="preserve">ALDER AVENUE  </t>
  </si>
  <si>
    <t xml:space="preserve">ALEC ROBINS ROAD  </t>
  </si>
  <si>
    <t xml:space="preserve">ALEX TAYLOR ACCESS  </t>
  </si>
  <si>
    <t xml:space="preserve">ALEXANDER PLACE  </t>
  </si>
  <si>
    <t xml:space="preserve">ALFRED DUNCAN DRIVE  </t>
  </si>
  <si>
    <t xml:space="preserve">ALICE BURN DRIVE  </t>
  </si>
  <si>
    <t xml:space="preserve">ALISON AVENUE  </t>
  </si>
  <si>
    <t xml:space="preserve">ALLAN CRESCENT  </t>
  </si>
  <si>
    <t xml:space="preserve">ALLENBY PARK CAR PARK 1 H1  </t>
  </si>
  <si>
    <t xml:space="preserve">ALLENBY PARK CAR PARK 2 H1  </t>
  </si>
  <si>
    <t xml:space="preserve">ALLENBY PARK H1  </t>
  </si>
  <si>
    <t xml:space="preserve">ALLENBY PLACE  </t>
  </si>
  <si>
    <t xml:space="preserve">ALLENBY PLACE RESERVE H1  </t>
  </si>
  <si>
    <t xml:space="preserve">ALLUVIAL COURT  </t>
  </si>
  <si>
    <t xml:space="preserve">ALPHA CLOSE  </t>
  </si>
  <si>
    <t xml:space="preserve">ALPINE LAKES DRIVE  </t>
  </si>
  <si>
    <t xml:space="preserve">ALPINE RETREAT ROAD  </t>
  </si>
  <si>
    <t xml:space="preserve">ALTA PLACE  </t>
  </si>
  <si>
    <t xml:space="preserve">AMBER CLOSE  </t>
  </si>
  <si>
    <t xml:space="preserve">AMBER CLOSE RESERVE F1  </t>
  </si>
  <si>
    <t xml:space="preserve">AMPHION WAY  </t>
  </si>
  <si>
    <t xml:space="preserve">ANDERSON HEIGHTS  </t>
  </si>
  <si>
    <t xml:space="preserve">ANDERSON RD/ACHILLES PL ACCESSWAY F1  </t>
  </si>
  <si>
    <t xml:space="preserve">ANDERSON ROAD  </t>
  </si>
  <si>
    <t xml:space="preserve">ANDREWS ROAD  </t>
  </si>
  <si>
    <t xml:space="preserve">ANGELO DRIVE  </t>
  </si>
  <si>
    <t xml:space="preserve">ANGLESEA STREET  </t>
  </si>
  <si>
    <t xml:space="preserve">ANNES WAY  </t>
  </si>
  <si>
    <t xml:space="preserve">ANRECA LANE  </t>
  </si>
  <si>
    <t xml:space="preserve">ANSTED PLACE  </t>
  </si>
  <si>
    <t xml:space="preserve">ANTRIM STREET  </t>
  </si>
  <si>
    <t xml:space="preserve">APOLLO PLACE  </t>
  </si>
  <si>
    <t xml:space="preserve">APPIN COURT  </t>
  </si>
  <si>
    <t xml:space="preserve">ARAWATA TERRACE  </t>
  </si>
  <si>
    <t xml:space="preserve">ARCHIE DOUGLAS DRIVE  </t>
  </si>
  <si>
    <t xml:space="preserve">ARDMORE STREET  </t>
  </si>
  <si>
    <t xml:space="preserve">ARDMORE STREET RESERVE 1 F1  </t>
  </si>
  <si>
    <t xml:space="preserve">ARDMORE STREET RESERVE 2 F1  </t>
  </si>
  <si>
    <t xml:space="preserve">ARGYLE PLACE  </t>
  </si>
  <si>
    <t xml:space="preserve">ARGYLE STREET  </t>
  </si>
  <si>
    <t xml:space="preserve">ARGYLE STREET RESERVE H1  </t>
  </si>
  <si>
    <t xml:space="preserve">ARKLOW STREET  </t>
  </si>
  <si>
    <t xml:space="preserve">ARRAN LANE  </t>
  </si>
  <si>
    <t xml:space="preserve">ARROW JUNCTION ROAD  </t>
  </si>
  <si>
    <t xml:space="preserve">ARROW LANE  </t>
  </si>
  <si>
    <t xml:space="preserve">ARROW RIVER RESERVE 1 H1  </t>
  </si>
  <si>
    <t xml:space="preserve">ARROW RIVER RESERVE 2 H1  </t>
  </si>
  <si>
    <t xml:space="preserve">ARROW RIVER RESERVE F1  </t>
  </si>
  <si>
    <t xml:space="preserve">ARROWTOWN CEMETERY H1  </t>
  </si>
  <si>
    <t xml:space="preserve">ARROWTOWN LIBRARY 1 H1  </t>
  </si>
  <si>
    <t xml:space="preserve">ARROWTOWN LIBRARY 2 H1  </t>
  </si>
  <si>
    <t xml:space="preserve">ARROWTOWN-LAKE HAYES ROAD  </t>
  </si>
  <si>
    <t xml:space="preserve">ARTHURS POINT ROAD  </t>
  </si>
  <si>
    <t xml:space="preserve">ARTHURS TRACK  </t>
  </si>
  <si>
    <t xml:space="preserve">ASH AVENUE  </t>
  </si>
  <si>
    <t xml:space="preserve">ASPEN GROVE  </t>
  </si>
  <si>
    <t xml:space="preserve">ASPEN GROVE ROUNDABOUT  </t>
  </si>
  <si>
    <t xml:space="preserve">ASPINALL STREET  </t>
  </si>
  <si>
    <t xml:space="preserve">ASPIRING TERRACE  </t>
  </si>
  <si>
    <t xml:space="preserve">ATHERTON PLACE  </t>
  </si>
  <si>
    <t xml:space="preserve">ATHOL STREET  </t>
  </si>
  <si>
    <t xml:space="preserve">ATKINS ROAD  </t>
  </si>
  <si>
    <t xml:space="preserve">ATLEY ROAD  </t>
  </si>
  <si>
    <t xml:space="preserve">AUBREY RD/EWING PLACE ACCESSWAY (LUGGATE) F3  </t>
  </si>
  <si>
    <t xml:space="preserve">AUBREY ROAD  </t>
  </si>
  <si>
    <t xml:space="preserve">AURUM LANE  </t>
  </si>
  <si>
    <t xml:space="preserve">AVALANCHE PLACE  </t>
  </si>
  <si>
    <t xml:space="preserve">AVALON CRESCENT  </t>
  </si>
  <si>
    <t xml:space="preserve">AYRBURN RIDGE  </t>
  </si>
  <si>
    <t xml:space="preserve">BACK SHED ROAD  </t>
  </si>
  <si>
    <t xml:space="preserve">BAIRD LANE  </t>
  </si>
  <si>
    <t xml:space="preserve">BAKER GROVE  </t>
  </si>
  <si>
    <t xml:space="preserve">BALARAT STREET EAST/WEST ROUNDABOUT  </t>
  </si>
  <si>
    <t xml:space="preserve">BALLANTYNE ROAD  </t>
  </si>
  <si>
    <t xml:space="preserve">BALLANTYNE ROAD RESERVE 1 F1  </t>
  </si>
  <si>
    <t xml:space="preserve">BALLANTYNE ROAD RESERVE 2 F1  </t>
  </si>
  <si>
    <t xml:space="preserve">BALLARAT STREET(EAST)  </t>
  </si>
  <si>
    <t xml:space="preserve">BALLARAT STREET(WEST)  </t>
  </si>
  <si>
    <t xml:space="preserve">BALMORAL DRIVE  </t>
  </si>
  <si>
    <t xml:space="preserve">BALNEAVES LANE  </t>
  </si>
  <si>
    <t xml:space="preserve">BANBURY TERRACE  </t>
  </si>
  <si>
    <t xml:space="preserve">BATSFORD LANE  </t>
  </si>
  <si>
    <t xml:space="preserve">BAY VIEW DRIVE  </t>
  </si>
  <si>
    <t xml:space="preserve">BAY VIEW ROAD  </t>
  </si>
  <si>
    <t xml:space="preserve">BAYONET PEAK PLACE  </t>
  </si>
  <si>
    <t xml:space="preserve">BAYVIEW RESERVE 1 H1  </t>
  </si>
  <si>
    <t xml:space="preserve">BAYVIEW RESERVE 2 H1  </t>
  </si>
  <si>
    <t xml:space="preserve">BAYVIEW RESERVE F1  </t>
  </si>
  <si>
    <t xml:space="preserve">BAYWATERS LANE  </t>
  </si>
  <si>
    <t xml:space="preserve">BEACH STREET  </t>
  </si>
  <si>
    <t xml:space="preserve">BEACON POINT ROAD  </t>
  </si>
  <si>
    <t xml:space="preserve">BEAUMONT STREET  </t>
  </si>
  <si>
    <t xml:space="preserve">BEDFORD STREET  </t>
  </si>
  <si>
    <t xml:space="preserve">BEDFORD STREET RECREATION RESERVE H1  </t>
  </si>
  <si>
    <t xml:space="preserve">BEECH STREET  </t>
  </si>
  <si>
    <t xml:space="preserve">BEECHWOOD LANE  </t>
  </si>
  <si>
    <t xml:space="preserve">BEETHAM STREET  </t>
  </si>
  <si>
    <t xml:space="preserve">BELFAST TERRACE  </t>
  </si>
  <si>
    <t xml:space="preserve">BELFAST TERRACE RESERVE H1  </t>
  </si>
  <si>
    <t xml:space="preserve">BELL STREET  </t>
  </si>
  <si>
    <t xml:space="preserve">BELLBIRD LANE  </t>
  </si>
  <si>
    <t xml:space="preserve">BEN LOMOND RESERVE H1  </t>
  </si>
  <si>
    <t xml:space="preserve">BENDEMEER BAY RESERVE H1  </t>
  </si>
  <si>
    <t xml:space="preserve">BENDEMEER LANE  </t>
  </si>
  <si>
    <t xml:space="preserve">BENMORE PLACE  </t>
  </si>
  <si>
    <t xml:space="preserve">BENMORE PLACE RESERVE F1  </t>
  </si>
  <si>
    <t xml:space="preserve">BENMORE PLACE RESERVE H1 1  </t>
  </si>
  <si>
    <t xml:space="preserve">BENMORE PLACE RESERVE H1 2  </t>
  </si>
  <si>
    <t xml:space="preserve">BENMORE PLACE RESERVE H1 3  </t>
  </si>
  <si>
    <t xml:space="preserve">BENMORE PLACE RESERVE H1 4  </t>
  </si>
  <si>
    <t xml:space="preserve">BERKSHIRE STREET  </t>
  </si>
  <si>
    <t xml:space="preserve">BERKSHIRE STREET/WILTON STREET ROUNDABOUT  </t>
  </si>
  <si>
    <t xml:space="preserve">BERNARD ROAD  </t>
  </si>
  <si>
    <t xml:space="preserve">BEVAN PLACE  </t>
  </si>
  <si>
    <t xml:space="preserve">BEVAN PLACE RESERVE 1 F1  </t>
  </si>
  <si>
    <t xml:space="preserve">BEVAN PLACE RESERVE 2 F1  </t>
  </si>
  <si>
    <t xml:space="preserve">BIG VALLEY DRIVE  </t>
  </si>
  <si>
    <t xml:space="preserve">BILLS WAY  </t>
  </si>
  <si>
    <t xml:space="preserve">BIRCH LANE  </t>
  </si>
  <si>
    <t xml:space="preserve">BIRCHDALE PLACE  </t>
  </si>
  <si>
    <t xml:space="preserve">BIRCHWOOD ROAD  </t>
  </si>
  <si>
    <t xml:space="preserve">BIRD PLACE  </t>
  </si>
  <si>
    <t xml:space="preserve">BIRDLIP RISE  </t>
  </si>
  <si>
    <t xml:space="preserve">BIRLEY RISE  </t>
  </si>
  <si>
    <t xml:space="preserve">BIRSE STREET  </t>
  </si>
  <si>
    <t xml:space="preserve">BLACK PEAK ROAD  </t>
  </si>
  <si>
    <t xml:space="preserve">BLACKSMITHS LANE  </t>
  </si>
  <si>
    <t xml:space="preserve">BLOXHAM LANE  </t>
  </si>
  <si>
    <t xml:space="preserve">BLUFF VIEW TERRACE  </t>
  </si>
  <si>
    <t xml:space="preserve">BOB LEE PLACE  </t>
  </si>
  <si>
    <t xml:space="preserve">BODKIN STREET  </t>
  </si>
  <si>
    <t xml:space="preserve">BODKIN STREET RESERVE H1  </t>
  </si>
  <si>
    <t xml:space="preserve">BOLTON LANE  </t>
  </si>
  <si>
    <t xml:space="preserve">BOTTING PLACE  </t>
  </si>
  <si>
    <t xml:space="preserve">BOUNDARY ROAD  </t>
  </si>
  <si>
    <t xml:space="preserve">BOUNDARY STREET (ARROWTOWN)  </t>
  </si>
  <si>
    <t xml:space="preserve">BOUNDARY STREET (QUEENSTOWN)  </t>
  </si>
  <si>
    <t xml:space="preserve">BOVETT PLACE  </t>
  </si>
  <si>
    <t xml:space="preserve">BOWEN STREET  </t>
  </si>
  <si>
    <t xml:space="preserve">BOYD ROAD  </t>
  </si>
  <si>
    <t xml:space="preserve">BOYD ROAD TRIANGLE ROAD  </t>
  </si>
  <si>
    <t xml:space="preserve">BOYDTOWN WAY  </t>
  </si>
  <si>
    <t xml:space="preserve">BOYES CRESCENT  </t>
  </si>
  <si>
    <t xml:space="preserve">BP/FRANKTON ROAD ROUNDABOUT  </t>
  </si>
  <si>
    <t xml:space="preserve">BRACKEN STREET  </t>
  </si>
  <si>
    <t xml:space="preserve">BRADBOURNE WAY  </t>
  </si>
  <si>
    <t xml:space="preserve">BRAMBLE CLOSE  </t>
  </si>
  <si>
    <t xml:space="preserve">BRAMSHILL DRIVE  </t>
  </si>
  <si>
    <t xml:space="preserve">BRANCH CREEK ROAD  </t>
  </si>
  <si>
    <t xml:space="preserve">BRANIGAN COURT  </t>
  </si>
  <si>
    <t xml:space="preserve">BRECON ST (UPPER)  </t>
  </si>
  <si>
    <t xml:space="preserve">BRECON ST(LOWER)  </t>
  </si>
  <si>
    <t xml:space="preserve">BRECON STREET CARPARK 1 H1  </t>
  </si>
  <si>
    <t xml:space="preserve">BRECON STREET CARPARK 2 H1  </t>
  </si>
  <si>
    <t xml:space="preserve">BRECON STREET CARPARK 3 H1  </t>
  </si>
  <si>
    <t xml:space="preserve">BRECON STREET RESERVE 1 F1  </t>
  </si>
  <si>
    <t xml:space="preserve">BRECON STREET RESERVE 2 F1  </t>
  </si>
  <si>
    <t xml:space="preserve">BRECON STREET RESERVE 3 F1  </t>
  </si>
  <si>
    <t xml:space="preserve">BRECON STREET/REES STREET ROUNDABOUT  </t>
  </si>
  <si>
    <t xml:space="preserve">BREMNER BAY RECREATION RESERVE H1  </t>
  </si>
  <si>
    <t xml:space="preserve">BREMNER PARK ROAD  </t>
  </si>
  <si>
    <t xml:space="preserve">BRETBY COURT  </t>
  </si>
  <si>
    <t xml:space="preserve">BRETT LANE  </t>
  </si>
  <si>
    <t xml:space="preserve">BRIAN SMITH PARK F1  </t>
  </si>
  <si>
    <t xml:space="preserve">BRIAR BANK DRIVE  </t>
  </si>
  <si>
    <t xml:space="preserve">BRIDESDALE DRIVE  </t>
  </si>
  <si>
    <t xml:space="preserve">BRIDGE STREET  </t>
  </si>
  <si>
    <t xml:space="preserve">BRIDGEMAN GREEN F1  </t>
  </si>
  <si>
    <t xml:space="preserve">BRIDGEWATER TERRACE  </t>
  </si>
  <si>
    <t xml:space="preserve">BRIDGEWELL LANE  </t>
  </si>
  <si>
    <t xml:space="preserve">BRIDLE PATH LANE  </t>
  </si>
  <si>
    <t xml:space="preserve">BRISBANE STREET  </t>
  </si>
  <si>
    <t xml:space="preserve">BRISBANE STREET RESERVE F1  </t>
  </si>
  <si>
    <t xml:space="preserve">BROADVIEW RISE  </t>
  </si>
  <si>
    <t xml:space="preserve">BROCKWORTH LANE  </t>
  </si>
  <si>
    <t xml:space="preserve">BROWNSTON STREET  </t>
  </si>
  <si>
    <t xml:space="preserve">BROWNSTON STREET CARPARK 1 F1  </t>
  </si>
  <si>
    <t xml:space="preserve">BROWNSTON STREET CARPARK 2 F1  </t>
  </si>
  <si>
    <t xml:space="preserve">BRUNSWICK STREET  </t>
  </si>
  <si>
    <t xml:space="preserve">BUCHANAN RISE  </t>
  </si>
  <si>
    <t xml:space="preserve">BUCKINGHAM STREET COTTAGE RESERVE 1 H1  </t>
  </si>
  <si>
    <t xml:space="preserve">BUCKINGHAM STREET COTTAGE RESERVE 2 H1  </t>
  </si>
  <si>
    <t xml:space="preserve">BUCKINGHAM STREET(EAST)  </t>
  </si>
  <si>
    <t xml:space="preserve">BUCKINGHAM STREET(WEST)  </t>
  </si>
  <si>
    <t xml:space="preserve">BUCKLER COURT  </t>
  </si>
  <si>
    <t xml:space="preserve">BULL RIDGE  </t>
  </si>
  <si>
    <t xml:space="preserve">BULLOCK CREEK F1  </t>
  </si>
  <si>
    <t xml:space="preserve">BULLOCK CREEK LANE  </t>
  </si>
  <si>
    <t xml:space="preserve">BULLOCK CREEK RESERVE 1 F1  </t>
  </si>
  <si>
    <t xml:space="preserve">BULLOCK CREEK RESERVE 2 F1  </t>
  </si>
  <si>
    <t xml:space="preserve">BULLOCK CREEK RESERVE 3 F1  </t>
  </si>
  <si>
    <t xml:space="preserve">BUSH CREEK RECREATION RESERVE CARPARK H1  </t>
  </si>
  <si>
    <t xml:space="preserve">BUSH CREEK RECREATION RESERVE H1  </t>
  </si>
  <si>
    <t xml:space="preserve">BUSH CREEK ROAD  </t>
  </si>
  <si>
    <t xml:space="preserve">BUTE STREET  </t>
  </si>
  <si>
    <t xml:space="preserve">BUTEL AVENUE  </t>
  </si>
  <si>
    <t xml:space="preserve">BUTEL ROAD  </t>
  </si>
  <si>
    <t xml:space="preserve">BUTEMENT STREET  </t>
  </si>
  <si>
    <t xml:space="preserve">BUTTERFIELD ROAD  </t>
  </si>
  <si>
    <t xml:space="preserve">CAERNARVON STREET  </t>
  </si>
  <si>
    <t xml:space="preserve">CAITHNESS COURT  </t>
  </si>
  <si>
    <t xml:space="preserve">CALDWELL LANE  </t>
  </si>
  <si>
    <t xml:space="preserve">CAMBRIDGE STREET  </t>
  </si>
  <si>
    <t xml:space="preserve">CAMERON FLAT ROAD  </t>
  </si>
  <si>
    <t xml:space="preserve">CAMERON PLACE  </t>
  </si>
  <si>
    <t xml:space="preserve">CAMERON PLACE RESERVE F1  </t>
  </si>
  <si>
    <t xml:space="preserve">CAMP HILL ROAD  </t>
  </si>
  <si>
    <t xml:space="preserve">CAMP LANE  </t>
  </si>
  <si>
    <t xml:space="preserve">CAMP STREET EAST/WEST ROUNDABOUT  </t>
  </si>
  <si>
    <t xml:space="preserve">CAMP STREET(EAST)  </t>
  </si>
  <si>
    <t xml:space="preserve">CAMP STREET(WEST)  </t>
  </si>
  <si>
    <t xml:space="preserve">CAMP STREET/CHURCH STREET ROUNDABOUT  </t>
  </si>
  <si>
    <t xml:space="preserve">CAMPDEN COURT  </t>
  </si>
  <si>
    <t xml:space="preserve">CANTIRE STREET  </t>
  </si>
  <si>
    <t xml:space="preserve">CAPELL AVENUE  </t>
  </si>
  <si>
    <t xml:space="preserve">CAPLES PLACE  </t>
  </si>
  <si>
    <t xml:space="preserve">CARDIGAN STREET  </t>
  </si>
  <si>
    <t xml:space="preserve">CARDRONA VALLEY ROAD  </t>
  </si>
  <si>
    <t xml:space="preserve">CARLIN CREEK DRIVE  </t>
  </si>
  <si>
    <t xml:space="preserve">CARLOW STREET  </t>
  </si>
  <si>
    <t xml:space="preserve">CASCADE DRIVE  </t>
  </si>
  <si>
    <t xml:space="preserve">CASTALIA DRIVE  </t>
  </si>
  <si>
    <t xml:space="preserve">CASTALIA DRIVE RESERVE F1  </t>
  </si>
  <si>
    <t xml:space="preserve">CECIL PEAK HOMESTEAD ROAD  </t>
  </si>
  <si>
    <t xml:space="preserve">CECIL ROAD  </t>
  </si>
  <si>
    <t xml:space="preserve">CEDAR DRIVE  </t>
  </si>
  <si>
    <t xml:space="preserve">CEMETERY ROAD (HAWEA)  </t>
  </si>
  <si>
    <t xml:space="preserve">CEMETERY ROAD (QUEENSTOWN)  </t>
  </si>
  <si>
    <t xml:space="preserve">CENTENNIAL AVENUE  </t>
  </si>
  <si>
    <t xml:space="preserve">CENTRE CRESCENT  </t>
  </si>
  <si>
    <t xml:space="preserve">CHALMERS CLOSE  </t>
  </si>
  <si>
    <t xml:space="preserve">CHALMERS PLACE  </t>
  </si>
  <si>
    <t xml:space="preserve">CHALMERS STREET  </t>
  </si>
  <si>
    <t xml:space="preserve">CHANDLER LANE  </t>
  </si>
  <si>
    <t xml:space="preserve">CHARD ROAD  </t>
  </si>
  <si>
    <t xml:space="preserve">CHARLES COURT  </t>
  </si>
  <si>
    <t xml:space="preserve">CHARLES COURT RESERVE F1  </t>
  </si>
  <si>
    <t xml:space="preserve">CHARTRES LANE  </t>
  </si>
  <si>
    <t xml:space="preserve">CHERRY BLOSSOM AVENUE  </t>
  </si>
  <si>
    <t xml:space="preserve">CHERRY COURT  </t>
  </si>
  <si>
    <t xml:space="preserve">CHERRY COURT(LEFT)  </t>
  </si>
  <si>
    <t xml:space="preserve">CHERRY COURT(RIGHT)  </t>
  </si>
  <si>
    <t xml:space="preserve">CHESTNUT CIRCLE  </t>
  </si>
  <si>
    <t xml:space="preserve">CHIMNEY LANE  </t>
  </si>
  <si>
    <t xml:space="preserve">CHURCH ROAD  </t>
  </si>
  <si>
    <t xml:space="preserve">CHURCH STREET  </t>
  </si>
  <si>
    <t xml:space="preserve">CHURCHILL STREET  </t>
  </si>
  <si>
    <t xml:space="preserve">CIVIC OFFICES F1  </t>
  </si>
  <si>
    <t xml:space="preserve">CLAN MAC ROAD  </t>
  </si>
  <si>
    <t xml:space="preserve">CLEARVIEW STREET  </t>
  </si>
  <si>
    <t xml:space="preserve">CLEMATIS COURT  </t>
  </si>
  <si>
    <t xml:space="preserve">CLIFF WILSON STREET  </t>
  </si>
  <si>
    <t xml:space="preserve">CLOSEBURN ROAD  </t>
  </si>
  <si>
    <t xml:space="preserve">CLUTHA OUTLET RESERVE H1  </t>
  </si>
  <si>
    <t xml:space="preserve">CLUTHA PLACE  </t>
  </si>
  <si>
    <t xml:space="preserve">CLUTHA PLACE ACCESSWAY F1  </t>
  </si>
  <si>
    <t xml:space="preserve">CLYDESDALE COURT  </t>
  </si>
  <si>
    <t xml:space="preserve">COAL PIT ROAD  </t>
  </si>
  <si>
    <t xml:space="preserve">COBURN PLACE  </t>
  </si>
  <si>
    <t xml:space="preserve">COCKERELL LANE  </t>
  </si>
  <si>
    <t xml:space="preserve">COLESHILL LANE  </t>
  </si>
  <si>
    <t xml:space="preserve">COLL STREET(EAST)  </t>
  </si>
  <si>
    <t xml:space="preserve">COLL STREET(WEST)  </t>
  </si>
  <si>
    <t xml:space="preserve">COLLINS STREET  </t>
  </si>
  <si>
    <t xml:space="preserve">COMMUNITY CENTRE (OLD HIGH SCHOOL) F1  </t>
  </si>
  <si>
    <t xml:space="preserve">CONE PEAK CLOSE  </t>
  </si>
  <si>
    <t xml:space="preserve">CONIFER LANE  </t>
  </si>
  <si>
    <t xml:space="preserve">CONNELL TERRACE  </t>
  </si>
  <si>
    <t xml:space="preserve">CONNOR STREET  </t>
  </si>
  <si>
    <t xml:space="preserve">COPPER BEECH AVENUE(NORTH)  </t>
  </si>
  <si>
    <t xml:space="preserve">COPPER BEECH AVEUNE(SOUTH)  </t>
  </si>
  <si>
    <t xml:space="preserve">CORNWALL STREET (ARROWTOWN)  </t>
  </si>
  <si>
    <t xml:space="preserve">CORNWALL STREET(KINGSTON)  </t>
  </si>
  <si>
    <t xml:space="preserve">COROMANDEL STREET  </t>
  </si>
  <si>
    <t xml:space="preserve">CORONATION DRIVE  </t>
  </si>
  <si>
    <t xml:space="preserve">CORONET PEAK ROAD  </t>
  </si>
  <si>
    <t xml:space="preserve">CORONET PEAK STATION ROAD  </t>
  </si>
  <si>
    <t xml:space="preserve">CORONET VIEW ROAD  </t>
  </si>
  <si>
    <t xml:space="preserve">CORSICAN DRIVE  </t>
  </si>
  <si>
    <t xml:space="preserve">COTSWOLD COURT  </t>
  </si>
  <si>
    <t xml:space="preserve">COTTER AVENUE  </t>
  </si>
  <si>
    <t xml:space="preserve">COTTER AVENUE ADVANCE TERRACE WALKWAY F1  </t>
  </si>
  <si>
    <t xml:space="preserve">COTTER AVENUE RESERVE F1  </t>
  </si>
  <si>
    <t xml:space="preserve">COVE LANE  </t>
  </si>
  <si>
    <t xml:space="preserve">COW LANE  </t>
  </si>
  <si>
    <t xml:space="preserve">CRAWFORD PLACE  </t>
  </si>
  <si>
    <t xml:space="preserve">CRESTA LANE  </t>
  </si>
  <si>
    <t xml:space="preserve">CRICHTON LANE  </t>
  </si>
  <si>
    <t xml:space="preserve">CRIFFEL PLACE  </t>
  </si>
  <si>
    <t xml:space="preserve">CRITERION STREET  </t>
  </si>
  <si>
    <t xml:space="preserve">CROWN RANGE ROAD  </t>
  </si>
  <si>
    <t xml:space="preserve">CROWS NEST ROAD  </t>
  </si>
  <si>
    <t xml:space="preserve">CRYSTAL LANE  </t>
  </si>
  <si>
    <t xml:space="preserve">CUNNINGHAMS DRIVE  </t>
  </si>
  <si>
    <t xml:space="preserve">CURTIS ROAD  </t>
  </si>
  <si>
    <t xml:space="preserve">CYPRESS COURT  </t>
  </si>
  <si>
    <t xml:space="preserve">DALE STREET  </t>
  </si>
  <si>
    <t xml:space="preserve">DALEFIELD ROAD  </t>
  </si>
  <si>
    <t xml:space="preserve">DALESMAN LANE  </t>
  </si>
  <si>
    <t xml:space="preserve">DALGLEISH LANE  </t>
  </si>
  <si>
    <t xml:space="preserve">DANIELS TERRACE  </t>
  </si>
  <si>
    <t xml:space="preserve">DART PLACE  </t>
  </si>
  <si>
    <t xml:space="preserve">DAVEYS PLACE  </t>
  </si>
  <si>
    <t xml:space="preserve">DE LA MARE PLACE  </t>
  </si>
  <si>
    <t xml:space="preserve">DE LA PERELLE PARK ACCESSWAY F1  </t>
  </si>
  <si>
    <t xml:space="preserve">DENBIGH STREET  </t>
  </si>
  <si>
    <t xml:space="preserve">DENNISON WAY  </t>
  </si>
  <si>
    <t xml:space="preserve">DENNISON WEIR RESERVE F1  </t>
  </si>
  <si>
    <t xml:space="preserve">DENNISTON ROAD  </t>
  </si>
  <si>
    <t xml:space="preserve">DERBY STREET  </t>
  </si>
  <si>
    <t xml:space="preserve">DEVON STREET  </t>
  </si>
  <si>
    <t xml:space="preserve">DEVON STREET RESERVE 1 F1  </t>
  </si>
  <si>
    <t xml:space="preserve">DEVON STREET RESERVE 2 F1  </t>
  </si>
  <si>
    <t xml:space="preserve">DEVON STREET RESERVE 3 F1  </t>
  </si>
  <si>
    <t xml:space="preserve">DIAMOND LANE  </t>
  </si>
  <si>
    <t xml:space="preserve">DINGLE BURN STATION ROAD  </t>
  </si>
  <si>
    <t xml:space="preserve">DISPUTE WAY  </t>
  </si>
  <si>
    <t xml:space="preserve">DOC WELLS LANE  </t>
  </si>
  <si>
    <t xml:space="preserve">DOMAIN ROAD (LAKE HAWEA)  </t>
  </si>
  <si>
    <t xml:space="preserve">DOMAIN ROAD (LAKE HAYES)  </t>
  </si>
  <si>
    <t xml:space="preserve">DOMINI PARK 1 H1  </t>
  </si>
  <si>
    <t xml:space="preserve">DOMINI PARK 2 H1  </t>
  </si>
  <si>
    <t xml:space="preserve">DOMINI PARK F1  </t>
  </si>
  <si>
    <t xml:space="preserve">DORSET STREET  </t>
  </si>
  <si>
    <t xml:space="preserve">DOUBLE CONE ROAD  </t>
  </si>
  <si>
    <t xml:space="preserve">DOUGLAS AVENUE  </t>
  </si>
  <si>
    <t xml:space="preserve">DOUGLAS STREET  </t>
  </si>
  <si>
    <t xml:space="preserve">DRAKE PLACE  </t>
  </si>
  <si>
    <t xml:space="preserve">DRIFT BAY ROAD  </t>
  </si>
  <si>
    <t xml:space="preserve">DUBLIN BAY ACCESS ROAD  </t>
  </si>
  <si>
    <t xml:space="preserve">DUBLIN BAY ROAD  </t>
  </si>
  <si>
    <t xml:space="preserve">DUBLIN STREET  </t>
  </si>
  <si>
    <t xml:space="preserve">DUBLIN STREET 1  </t>
  </si>
  <si>
    <t xml:space="preserve">DUBLIN STREET RESERVE ACCESSWAY F1  </t>
  </si>
  <si>
    <t xml:space="preserve">DUKE STREET  </t>
  </si>
  <si>
    <t xml:space="preserve">DUNCANS PLACE  </t>
  </si>
  <si>
    <t xml:space="preserve">DUNGARVON STREET  </t>
  </si>
  <si>
    <t xml:space="preserve">DUNMORE STREET  </t>
  </si>
  <si>
    <t xml:space="preserve">DUNMORE STREET CAR PARK H1  </t>
  </si>
  <si>
    <t xml:space="preserve">DURHAM STREET  </t>
  </si>
  <si>
    <t xml:space="preserve">DURNESS COURT  </t>
  </si>
  <si>
    <t xml:space="preserve">EARL STREET  </t>
  </si>
  <si>
    <t xml:space="preserve">EARNSLAW PARK 1 F1  </t>
  </si>
  <si>
    <t xml:space="preserve">EARNSLAW PARK 2 F1  </t>
  </si>
  <si>
    <t xml:space="preserve">EARNSLAW STREET  </t>
  </si>
  <si>
    <t xml:space="preserve">EARNSLAW TERRACE  </t>
  </si>
  <si>
    <t xml:space="preserve">EASTBURN ROAD  </t>
  </si>
  <si>
    <t xml:space="preserve">EDGAR STREET  </t>
  </si>
  <si>
    <t xml:space="preserve">EDGEWOOD PLACE  </t>
  </si>
  <si>
    <t xml:space="preserve">EDINBURGH DRIVE  </t>
  </si>
  <si>
    <t xml:space="preserve">EELY POINT ACCESS  </t>
  </si>
  <si>
    <t xml:space="preserve">EELY POINT RECREATION RESERVE 1 H1  </t>
  </si>
  <si>
    <t xml:space="preserve">EELY POINT RECREATION RESERVE 2 H1  </t>
  </si>
  <si>
    <t xml:space="preserve">EELY POINT RECREATION RESERVE 3 H1  </t>
  </si>
  <si>
    <t xml:space="preserve">EELY POINT ROAD  </t>
  </si>
  <si>
    <t xml:space="preserve">ELDERBERRY CRESCENT  </t>
  </si>
  <si>
    <t xml:space="preserve">ELIZABETH PLACE  </t>
  </si>
  <si>
    <t xml:space="preserve">ELIZABETH STREET  </t>
  </si>
  <si>
    <t xml:space="preserve">ELLEN JOHNSON TERRACE  </t>
  </si>
  <si>
    <t xml:space="preserve">ELLESMERE AVENUE  </t>
  </si>
  <si>
    <t xml:space="preserve">ELLIE PLACE  </t>
  </si>
  <si>
    <t xml:space="preserve">ELM TREE AVENUE  </t>
  </si>
  <si>
    <t xml:space="preserve">ELVA DAWSON PLACE  </t>
  </si>
  <si>
    <t xml:space="preserve">ELYSIUM WAY  </t>
  </si>
  <si>
    <t xml:space="preserve">EMERALD BLUFFS LANE  </t>
  </si>
  <si>
    <t xml:space="preserve">EMERALD BLUFFS LANE 2  </t>
  </si>
  <si>
    <t xml:space="preserve">EMERALD BLUFFS LANE 3  </t>
  </si>
  <si>
    <t xml:space="preserve">EMERALD BLUFFS LANE 4  </t>
  </si>
  <si>
    <t xml:space="preserve">EMERALD BLUFFS LANE 5  </t>
  </si>
  <si>
    <t xml:space="preserve">ENRIGHT LANE  </t>
  </si>
  <si>
    <t xml:space="preserve">ENSTONE LANE  </t>
  </si>
  <si>
    <t xml:space="preserve">ENTERPRISE DRIVE  </t>
  </si>
  <si>
    <t xml:space="preserve">ERSKINE STREET  </t>
  </si>
  <si>
    <t xml:space="preserve">ESSEX AVENUE  </t>
  </si>
  <si>
    <t xml:space="preserve">ESSEX AVENUE - INNER SECTION  </t>
  </si>
  <si>
    <t xml:space="preserve">EVENING STAR ROAD  </t>
  </si>
  <si>
    <t xml:space="preserve">EVERGREEN PLACE  </t>
  </si>
  <si>
    <t xml:space="preserve">EWING PLACE  </t>
  </si>
  <si>
    <t xml:space="preserve">FAIRWAY DRIVE  </t>
  </si>
  <si>
    <t xml:space="preserve">FALCON HEIGHTS  </t>
  </si>
  <si>
    <t xml:space="preserve">FANTAIL LANE  </t>
  </si>
  <si>
    <t xml:space="preserve">FAR HORIZON DRIVE  </t>
  </si>
  <si>
    <t xml:space="preserve">FARRANT DRIVE  </t>
  </si>
  <si>
    <t xml:space="preserve">FARRYCROFT ROW  </t>
  </si>
  <si>
    <t xml:space="preserve">FASTNESS CRESCENT  </t>
  </si>
  <si>
    <t xml:space="preserve">FAULKS ROAD  </t>
  </si>
  <si>
    <t xml:space="preserve">FAULKS TERRACE  </t>
  </si>
  <si>
    <t xml:space="preserve">FERNHILL ROAD  </t>
  </si>
  <si>
    <t xml:space="preserve">FERNHILL ROAD PLAYGROUND F1  </t>
  </si>
  <si>
    <t xml:space="preserve">FERNHILL ROAD PLAYGROUND H1  </t>
  </si>
  <si>
    <t xml:space="preserve">FERNHILL ROAD/LAKE ESPLANADE ROUNDABOUT  </t>
  </si>
  <si>
    <t xml:space="preserve">FERNHILL WYNYARD RESERVE F1  </t>
  </si>
  <si>
    <t xml:space="preserve">FERRY HILL DRIVE  </t>
  </si>
  <si>
    <t xml:space="preserve">FIFE COURT  </t>
  </si>
  <si>
    <t xml:space="preserve">FINCH STREET  </t>
  </si>
  <si>
    <t xml:space="preserve">FISHERMANS LANE  </t>
  </si>
  <si>
    <t xml:space="preserve">FITZPATRICK ROAD  </t>
  </si>
  <si>
    <t xml:space="preserve">FLETCHER WAY  </t>
  </si>
  <si>
    <t xml:space="preserve">FLORA DORA PARADE  </t>
  </si>
  <si>
    <t xml:space="preserve">FORBES PLACE  </t>
  </si>
  <si>
    <t xml:space="preserve">FORD STREET  </t>
  </si>
  <si>
    <t xml:space="preserve">FOREST HEIGHTS  </t>
  </si>
  <si>
    <t xml:space="preserve">FORESTLINES RISE  </t>
  </si>
  <si>
    <t xml:space="preserve">FORT PLACE  </t>
  </si>
  <si>
    <t xml:space="preserve">FORTUNE LANE  </t>
  </si>
  <si>
    <t xml:space="preserve">FOUR VIEWS AVENUE  </t>
  </si>
  <si>
    <t xml:space="preserve">FOX'S TERRACE RECREATION RESERVE F1  </t>
  </si>
  <si>
    <t xml:space="preserve">FOXGLOVE HEIGHTS  </t>
  </si>
  <si>
    <t xml:space="preserve">FOXS RUSH  </t>
  </si>
  <si>
    <t xml:space="preserve">FOXS TERRACE  </t>
  </si>
  <si>
    <t xml:space="preserve">FRANKTON BEACH ACCESS  </t>
  </si>
  <si>
    <t xml:space="preserve">FRANKTON BUS STOP  </t>
  </si>
  <si>
    <t xml:space="preserve">FRANKTON DOMAIN 1 H1  </t>
  </si>
  <si>
    <t xml:space="preserve">FRANKTON DOMAIN 2 H1  </t>
  </si>
  <si>
    <t xml:space="preserve">FRANKTON DOMAIN F1  </t>
  </si>
  <si>
    <t xml:space="preserve">FRANKTON KINDERGARTEN  </t>
  </si>
  <si>
    <t xml:space="preserve">FRANKTON LADIES MILE RESERVE 1 H1  </t>
  </si>
  <si>
    <t xml:space="preserve">FRANKTON LADIES MILE RESERVE 2 H1  </t>
  </si>
  <si>
    <t xml:space="preserve">FRANKTON MARINA H1  </t>
  </si>
  <si>
    <t xml:space="preserve">FRANKTON RD ACCESSWAY 1006-1052  </t>
  </si>
  <si>
    <t xml:space="preserve">FRANKTON RD ACCESSWAY 171-209  </t>
  </si>
  <si>
    <t xml:space="preserve">FRANKTON RD ACCESSWAY 243-263  </t>
  </si>
  <si>
    <t xml:space="preserve">FRANKTON RD ACCESSWAY 384-418  </t>
  </si>
  <si>
    <t xml:space="preserve">FRANKTON RD ACCESSWAY 415-451  </t>
  </si>
  <si>
    <t xml:space="preserve">FRANKTON RD ACCESSWAY 467-523  </t>
  </si>
  <si>
    <t xml:space="preserve">FRANKTON RD ACCESSWAY 669-723  </t>
  </si>
  <si>
    <t xml:space="preserve">FRANKTON RD ACCESSWAY 748-786  </t>
  </si>
  <si>
    <t xml:space="preserve">FRANKTON RD ACCESSWAY 85-93  </t>
  </si>
  <si>
    <t xml:space="preserve">FRANKTON RD ACCESSWAY 95-135  </t>
  </si>
  <si>
    <t xml:space="preserve">FRANKTON ROAD  </t>
  </si>
  <si>
    <t xml:space="preserve">FRANKTON SHOPPING CENTRE STREET  </t>
  </si>
  <si>
    <t xml:space="preserve">FREDERICK STREET  </t>
  </si>
  <si>
    <t xml:space="preserve">FRYE CRESCENT  </t>
  </si>
  <si>
    <t xml:space="preserve">FRYE CRESCENT RESERVE 1 F1  </t>
  </si>
  <si>
    <t xml:space="preserve">FRYE CRESCENT RESERVE 2 F1  </t>
  </si>
  <si>
    <t xml:space="preserve">FRYER STREET  </t>
  </si>
  <si>
    <t xml:space="preserve">GALLOWAY TERRACE  </t>
  </si>
  <si>
    <t xml:space="preserve">GALWAY COURT  </t>
  </si>
  <si>
    <t xml:space="preserve">GARLAND TERRACE  </t>
  </si>
  <si>
    <t xml:space="preserve">GAWN LANE  </t>
  </si>
  <si>
    <t xml:space="preserve">GEARY LANE  </t>
  </si>
  <si>
    <t xml:space="preserve">GIBBSTON BACK ROAD  </t>
  </si>
  <si>
    <t xml:space="preserve">GIN AND RASPBERRY LANE  </t>
  </si>
  <si>
    <t xml:space="preserve">GLACIER WAY  </t>
  </si>
  <si>
    <t xml:space="preserve">GLADSTONE ROAD  </t>
  </si>
  <si>
    <t xml:space="preserve">GLASGOW STREET  </t>
  </si>
  <si>
    <t xml:space="preserve">GLEN NEVIS STATION ROAD  </t>
  </si>
  <si>
    <t xml:space="preserve">GLENARAY CRESCENT  </t>
  </si>
  <si>
    <t xml:space="preserve">GLENCOE ROAD  </t>
  </si>
  <si>
    <t xml:space="preserve">GLENDA DRIVE  </t>
  </si>
  <si>
    <t xml:space="preserve">GLENDHU BAY CAR PARK F1  </t>
  </si>
  <si>
    <t xml:space="preserve">GLENELG LANE  </t>
  </si>
  <si>
    <t xml:space="preserve">GLENFIDDICH ROAD  </t>
  </si>
  <si>
    <t xml:space="preserve">GLENFINNON PL/MOUNT IRON LOOP RD ACCESSWAY  F1  </t>
  </si>
  <si>
    <t xml:space="preserve">GLENFINNON PLACE  </t>
  </si>
  <si>
    <t xml:space="preserve">GLENFINNON PLACE RESERVE F1  </t>
  </si>
  <si>
    <t xml:space="preserve">GLENFOYLE ROAD  </t>
  </si>
  <si>
    <t xml:space="preserve">GLENGARRY COURT  </t>
  </si>
  <si>
    <t xml:space="preserve">GLENGYLE WAY  </t>
  </si>
  <si>
    <t xml:space="preserve">GLENORCHY DOMAIN H1  </t>
  </si>
  <si>
    <t xml:space="preserve">GLENORCHY FIRESTATION CARPARK F1  </t>
  </si>
  <si>
    <t xml:space="preserve">GLENORCHY LIBRARY H1  </t>
  </si>
  <si>
    <t xml:space="preserve">GLENORCHY SKATEPARK CARPARK  </t>
  </si>
  <si>
    <t xml:space="preserve">GLENORCHY WATER FRONT RESERVE ROAD  </t>
  </si>
  <si>
    <t xml:space="preserve">GLENORCHY-PARADISE ROAD  </t>
  </si>
  <si>
    <t xml:space="preserve">GLENORCHY-QUEENSTOWN ROAD  </t>
  </si>
  <si>
    <t xml:space="preserve">GLENORCHY-ROUTEBURN ROAD  </t>
  </si>
  <si>
    <t xml:space="preserve">GLOUCESTER STREET  </t>
  </si>
  <si>
    <t xml:space="preserve">GOLDEN TERRACE  </t>
  </si>
  <si>
    <t xml:space="preserve">GOLDFIELD HEIGHTS  </t>
  </si>
  <si>
    <t xml:space="preserve">GOLDFIELD HEIGHTS PLAYGROUND F1  </t>
  </si>
  <si>
    <t xml:space="preserve">GOLDFIELD HEIGHTS PLAYGROUND H1  </t>
  </si>
  <si>
    <t xml:space="preserve">GOLDLEAF HILL  </t>
  </si>
  <si>
    <t xml:space="preserve">GOLDRIDGE WAY  </t>
  </si>
  <si>
    <t xml:space="preserve">GOLDRUSH WAY  </t>
  </si>
  <si>
    <t xml:space="preserve">GOLDSTON COURT  </t>
  </si>
  <si>
    <t xml:space="preserve">GOLF COURSE LOOP ROAD  </t>
  </si>
  <si>
    <t xml:space="preserve">GOLF COURSE ROAD  </t>
  </si>
  <si>
    <t xml:space="preserve">GORDON ROAD  </t>
  </si>
  <si>
    <t xml:space="preserve">GORGE ROAD  </t>
  </si>
  <si>
    <t xml:space="preserve">GRANDVIEW ROAD  </t>
  </si>
  <si>
    <t xml:space="preserve">GRANT ROAD  </t>
  </si>
  <si>
    <t xml:space="preserve">GRAY ROAD  </t>
  </si>
  <si>
    <t xml:space="preserve">GRAY STREET  </t>
  </si>
  <si>
    <t xml:space="preserve">GREENBELT PLACE  </t>
  </si>
  <si>
    <t xml:space="preserve">GREENBELT PLACE SOUTH  </t>
  </si>
  <si>
    <t xml:space="preserve">GREENSTONE PLACE  </t>
  </si>
  <si>
    <t xml:space="preserve">GREENSTONE STATION ROAD  </t>
  </si>
  <si>
    <t xml:space="preserve">GREENSTONE TRACK ACCESS ROAD  </t>
  </si>
  <si>
    <t xml:space="preserve">GRETTON PARK 1 F1  </t>
  </si>
  <si>
    <t xml:space="preserve">GRETTON PARK 2 F1  </t>
  </si>
  <si>
    <t xml:space="preserve">GRETTON PARK H1  </t>
  </si>
  <si>
    <t xml:space="preserve">GRETTON WAY  </t>
  </si>
  <si>
    <t xml:space="preserve">GRIERSON LANE  </t>
  </si>
  <si>
    <t xml:space="preserve">GROVE LANE  </t>
  </si>
  <si>
    <t xml:space="preserve">GROVES STREET  </t>
  </si>
  <si>
    <t xml:space="preserve">GUERNSEY LANE  </t>
  </si>
  <si>
    <t xml:space="preserve">GUM LANE  </t>
  </si>
  <si>
    <t xml:space="preserve">GUNN ROAD  </t>
  </si>
  <si>
    <t xml:space="preserve">GUNN ROAD/AUBRY ROAD ROUNDABOUT  </t>
  </si>
  <si>
    <t xml:space="preserve">HACKETT ROAD  </t>
  </si>
  <si>
    <t xml:space="preserve">HADDOWS PLACE  </t>
  </si>
  <si>
    <t xml:space="preserve">HADDOWS PLACE ACCESSWAY 1 F1  </t>
  </si>
  <si>
    <t xml:space="preserve">HADDOWS PLACE ACCESSWAY 2 F1  </t>
  </si>
  <si>
    <t xml:space="preserve">HAGGITT LANE  </t>
  </si>
  <si>
    <t xml:space="preserve">HAINES WAY  </t>
  </si>
  <si>
    <t xml:space="preserve">HALLENSTEIN STREET  </t>
  </si>
  <si>
    <t xml:space="preserve">HALLIDAY ROAD  </t>
  </si>
  <si>
    <t xml:space="preserve">HAMILTON ROAD  </t>
  </si>
  <si>
    <t xml:space="preserve">HAMPSHIRE STREET  </t>
  </si>
  <si>
    <t xml:space="preserve">HAMPSHIRE STREET (WEST)  </t>
  </si>
  <si>
    <t xml:space="preserve">HANBURY LANE  </t>
  </si>
  <si>
    <t xml:space="preserve">HANLEY DRIVE  </t>
  </si>
  <si>
    <t xml:space="preserve">HANLEY LANE  </t>
  </si>
  <si>
    <t xml:space="preserve">HANSEN ROAD  </t>
  </si>
  <si>
    <t xml:space="preserve">HANSEN ROAD NORTH  </t>
  </si>
  <si>
    <t xml:space="preserve">HANSLOPE WAY  </t>
  </si>
  <si>
    <t xml:space="preserve">HARDIE PLACE  </t>
  </si>
  <si>
    <t xml:space="preserve">HARRIER LANE  </t>
  </si>
  <si>
    <t xml:space="preserve">HARRIS PLACE  </t>
  </si>
  <si>
    <t xml:space="preserve">HARRIS PLACE RESERVE F1  </t>
  </si>
  <si>
    <t xml:space="preserve">HARRYS CLOSE  </t>
  </si>
  <si>
    <t xml:space="preserve">HAWEA BACK ROAD  </t>
  </si>
  <si>
    <t xml:space="preserve">HAWEA BACK TRIANGLE ROAD  </t>
  </si>
  <si>
    <t xml:space="preserve">HAWEA BOAT RAMP ACCESS  </t>
  </si>
  <si>
    <t xml:space="preserve">HAWEA BOAT RAMP H1  </t>
  </si>
  <si>
    <t xml:space="preserve">HAWEA CONTROL STRUCTURE ACCESS  </t>
  </si>
  <si>
    <t xml:space="preserve">HAWEA ESPLANADE ROAD  </t>
  </si>
  <si>
    <t xml:space="preserve">HAWEA MOTOR CAMP ROAD  </t>
  </si>
  <si>
    <t xml:space="preserve">HAWTHORNE DRIVE  </t>
  </si>
  <si>
    <t xml:space="preserve">HAWTHORNE DRIVE ROUNDABOUT  </t>
  </si>
  <si>
    <t xml:space="preserve">HAY STREET RESERVE 1 F1  </t>
  </si>
  <si>
    <t xml:space="preserve">HAY STREET RESERVE 2 F1  </t>
  </si>
  <si>
    <t xml:space="preserve">HAY STREET(NORTH)  </t>
  </si>
  <si>
    <t xml:space="preserve">HAY STREET(SOUTH)  </t>
  </si>
  <si>
    <t xml:space="preserve">HAYES VIEW LANE  </t>
  </si>
  <si>
    <t xml:space="preserve">HEALECOTE LANE  </t>
  </si>
  <si>
    <t xml:space="preserve">HEBE COURT  </t>
  </si>
  <si>
    <t xml:space="preserve">HECTOR CLOSE  </t>
  </si>
  <si>
    <t xml:space="preserve">HEDDITCH STREET  </t>
  </si>
  <si>
    <t xml:space="preserve">HEDDITCH STREET CONNECTION  </t>
  </si>
  <si>
    <t xml:space="preserve">HELMORES LANE  </t>
  </si>
  <si>
    <t xml:space="preserve">HELMS COURT  </t>
  </si>
  <si>
    <t xml:space="preserve">HELWICK STREET  </t>
  </si>
  <si>
    <t xml:space="preserve">HENRY STREET  </t>
  </si>
  <si>
    <t xml:space="preserve">HENSMAN ROAD  </t>
  </si>
  <si>
    <t xml:space="preserve">HERON GREEN  </t>
  </si>
  <si>
    <t xml:space="preserve">HERRIES LANE  </t>
  </si>
  <si>
    <t xml:space="preserve">HERTFORD STREET  </t>
  </si>
  <si>
    <t xml:space="preserve">HEUCHAN LANE  </t>
  </si>
  <si>
    <t xml:space="preserve">HEUCHAN LANE RESERVE AND ACCESSWAY 1 F1  </t>
  </si>
  <si>
    <t xml:space="preserve">HEUCHAN LANE RESERVE AND ACCESSWAY 2 F1  </t>
  </si>
  <si>
    <t xml:space="preserve">HEWSON CRESCENT  </t>
  </si>
  <si>
    <t xml:space="preserve">HIDDEN HILLS DRIVE  </t>
  </si>
  <si>
    <t xml:space="preserve">HIDDEN HILLS DRIVE ACCESSWAY F3  </t>
  </si>
  <si>
    <t xml:space="preserve">HIDDEN ISLAND ROAD  </t>
  </si>
  <si>
    <t xml:space="preserve">HIGHCOUNTRY LANE 1  </t>
  </si>
  <si>
    <t xml:space="preserve">HIGHCOUNTRY LANE 2  </t>
  </si>
  <si>
    <t xml:space="preserve">HIGHFIELD RIDGE  </t>
  </si>
  <si>
    <t xml:space="preserve">HIGHFIELD RIDGE RESERVE F1  </t>
  </si>
  <si>
    <t xml:space="preserve">HIGHVIEW TERRACE  </t>
  </si>
  <si>
    <t xml:space="preserve">HIKUWAI DRIVE  </t>
  </si>
  <si>
    <t xml:space="preserve">HIKUWAI DRIVE RESERVE F1  </t>
  </si>
  <si>
    <t xml:space="preserve">HILLEND STATION ROAD  </t>
  </si>
  <si>
    <t xml:space="preserve">HILLVIEW PLACE  </t>
  </si>
  <si>
    <t xml:space="preserve">HOBART STREET  </t>
  </si>
  <si>
    <t xml:space="preserve">HODGKINSON STREET  </t>
  </si>
  <si>
    <t xml:space="preserve">HOGAN LANE  </t>
  </si>
  <si>
    <t xml:space="preserve">HOGANS GULLY ROAD  </t>
  </si>
  <si>
    <t xml:space="preserve">HOHERIA RISE  </t>
  </si>
  <si>
    <t xml:space="preserve">HOLLY COURT  </t>
  </si>
  <si>
    <t xml:space="preserve">HOLLYHOCK LANE  </t>
  </si>
  <si>
    <t xml:space="preserve">HOLLYWOOD RISE  </t>
  </si>
  <si>
    <t xml:space="preserve">HOMESTEAD CLOSE  </t>
  </si>
  <si>
    <t xml:space="preserve">HOOD CRESCENT  </t>
  </si>
  <si>
    <t xml:space="preserve">HOPE AVE NORTH  </t>
  </si>
  <si>
    <t xml:space="preserve">HOPE AVE SOUTH  </t>
  </si>
  <si>
    <t xml:space="preserve">HOPE AVENUE  </t>
  </si>
  <si>
    <t xml:space="preserve">HOPKINS STREET  </t>
  </si>
  <si>
    <t xml:space="preserve">HOPKINS STREET RECREATION RESERVE F1  </t>
  </si>
  <si>
    <t xml:space="preserve">HOPKINS STREET RECREATION RESERVE H1 1  </t>
  </si>
  <si>
    <t xml:space="preserve">HOPKINS STREET RECREATION RESERVE H1 2  </t>
  </si>
  <si>
    <t xml:space="preserve">HOSPITAL CREEK ROAD  </t>
  </si>
  <si>
    <t xml:space="preserve">HOULISTON CLOSE  </t>
  </si>
  <si>
    <t xml:space="preserve">HOVINGHAM COURT  </t>
  </si>
  <si>
    <t xml:space="preserve">HOWARDS DRIVE  </t>
  </si>
  <si>
    <t xml:space="preserve">HOWARDS DRIVE NORTH  </t>
  </si>
  <si>
    <t xml:space="preserve">HOWARDS DRIVE ROUNDABOUT  </t>
  </si>
  <si>
    <t xml:space="preserve">HOWARDS DRIVE SOUTH  </t>
  </si>
  <si>
    <t xml:space="preserve">HUFF STREET  </t>
  </si>
  <si>
    <t xml:space="preserve">HUMBOLDT LANE  </t>
  </si>
  <si>
    <t xml:space="preserve">HUMES ROAD  </t>
  </si>
  <si>
    <t xml:space="preserve">HUMPHREY STREET  </t>
  </si>
  <si>
    <t xml:space="preserve">HUNT PLACE  </t>
  </si>
  <si>
    <t xml:space="preserve">HUNT PLACE RESERVE F1  </t>
  </si>
  <si>
    <t xml:space="preserve">HUNTER CRESCENT  </t>
  </si>
  <si>
    <t xml:space="preserve">HUNTER ROAD  </t>
  </si>
  <si>
    <t xml:space="preserve">HUNTER VALLEY STATION ROAD  </t>
  </si>
  <si>
    <t xml:space="preserve">HUNTINGDON STREET  </t>
  </si>
  <si>
    <t xml:space="preserve">HYLAND STREET  </t>
  </si>
  <si>
    <t xml:space="preserve">HYLTON PLACE  </t>
  </si>
  <si>
    <t xml:space="preserve">INDUSTRIAL LANE  </t>
  </si>
  <si>
    <t xml:space="preserve">INDUSTRIAL PLACE  </t>
  </si>
  <si>
    <t xml:space="preserve">INFINITY DRIVE  </t>
  </si>
  <si>
    <t xml:space="preserve">INFINITY DRIVE ACCESSWAY F1  </t>
  </si>
  <si>
    <t xml:space="preserve">INNES PLACE  </t>
  </si>
  <si>
    <t xml:space="preserve">INVERNESS CRESCENT  </t>
  </si>
  <si>
    <t xml:space="preserve">INVINCIBLE DRIVE  </t>
  </si>
  <si>
    <t xml:space="preserve">IRONSIDE DRIVE  </t>
  </si>
  <si>
    <t xml:space="preserve">ISABEL COURT  </t>
  </si>
  <si>
    <t xml:space="preserve">ISLAND VIEW PLACE  </t>
  </si>
  <si>
    <t xml:space="preserve">ISLAY STREET  </t>
  </si>
  <si>
    <t xml:space="preserve">ISLE STREET  </t>
  </si>
  <si>
    <t xml:space="preserve">ISLE STREET RESERVE H1  </t>
  </si>
  <si>
    <t xml:space="preserve">ISLINGTON PLACE  </t>
  </si>
  <si>
    <t xml:space="preserve">IVY LANE  </t>
  </si>
  <si>
    <t xml:space="preserve">JACK REID PARK 1 F1  </t>
  </si>
  <si>
    <t xml:space="preserve">JACK REID PARK 1 H1  </t>
  </si>
  <si>
    <t xml:space="preserve">JACK REID PARK 2 F1  </t>
  </si>
  <si>
    <t xml:space="preserve">JACK REID PARK 2 H1  </t>
  </si>
  <si>
    <t xml:space="preserve">JACK REID PARK 3 F1  </t>
  </si>
  <si>
    <t xml:space="preserve">JACK REID PARK 4 F1  </t>
  </si>
  <si>
    <t xml:space="preserve">JACK YOUNG PLACE  </t>
  </si>
  <si>
    <t xml:space="preserve">JACK YOUNG PLACE ACCESSWAY F1  </t>
  </si>
  <si>
    <t xml:space="preserve">JACKBY COURT  </t>
  </si>
  <si>
    <t xml:space="preserve">JACKS POINT RESERVE 1 H1  </t>
  </si>
  <si>
    <t xml:space="preserve">JACKS POINT RESERVE 2 H1  </t>
  </si>
  <si>
    <t xml:space="preserve">JACKS POINT RESERVE F1  </t>
  </si>
  <si>
    <t xml:space="preserve">JACKS POINT RISE  </t>
  </si>
  <si>
    <t xml:space="preserve">JAMES ROAD  </t>
  </si>
  <si>
    <t xml:space="preserve">JANE WILLIAMS PLACE  </t>
  </si>
  <si>
    <t xml:space="preserve">JARDINE PARK 1 H1  </t>
  </si>
  <si>
    <t xml:space="preserve">JARDINE PARK 2 H1  </t>
  </si>
  <si>
    <t xml:space="preserve">JEAN ROBINS DRIVE  </t>
  </si>
  <si>
    <t xml:space="preserve">JEFFERY ROAD  </t>
  </si>
  <si>
    <t xml:space="preserve">JENKINS PLACE  </t>
  </si>
  <si>
    <t xml:space="preserve">JESSIES CRESCENT  </t>
  </si>
  <si>
    <t xml:space="preserve">JETTY STREET  </t>
  </si>
  <si>
    <t xml:space="preserve">JIMS WAY  </t>
  </si>
  <si>
    <t xml:space="preserve">JOCK BOYD PLACE  </t>
  </si>
  <si>
    <t xml:space="preserve">JOE O'CONNELL DRIVE  </t>
  </si>
  <si>
    <t xml:space="preserve">JOHNSON PLACE  </t>
  </si>
  <si>
    <t xml:space="preserve">JONES AVENUE  </t>
  </si>
  <si>
    <t xml:space="preserve">JOPP STREET  </t>
  </si>
  <si>
    <t xml:space="preserve">JUBILEE PARK H1  </t>
  </si>
  <si>
    <t xml:space="preserve">JUDES LANE  </t>
  </si>
  <si>
    <t xml:space="preserve">JUDGE AND JURY DRIVE  </t>
  </si>
  <si>
    <t xml:space="preserve">JUNIPER PLACE  </t>
  </si>
  <si>
    <t xml:space="preserve">JUNO PLACE  </t>
  </si>
  <si>
    <t xml:space="preserve">JUNO PLACE RESERVE F1  </t>
  </si>
  <si>
    <t xml:space="preserve">KAHU CLOSE  </t>
  </si>
  <si>
    <t xml:space="preserve">KAKA STREET  </t>
  </si>
  <si>
    <t xml:space="preserve">KAKAPO COURT  </t>
  </si>
  <si>
    <t xml:space="preserve">KAMAHI STREET  </t>
  </si>
  <si>
    <t xml:space="preserve">KANE ROAD  </t>
  </si>
  <si>
    <t xml:space="preserve">KANUKA RISE  </t>
  </si>
  <si>
    <t xml:space="preserve">KAPUKA LANE  </t>
  </si>
  <si>
    <t xml:space="preserve">KAREAREA RISE  </t>
  </si>
  <si>
    <t xml:space="preserve">KATIES WAY  </t>
  </si>
  <si>
    <t xml:space="preserve">KAVANAGH LANE  </t>
  </si>
  <si>
    <t xml:space="preserve">KAWARAU FALLS RESERVE H1  </t>
  </si>
  <si>
    <t xml:space="preserve">KAWARAU PLACE  </t>
  </si>
  <si>
    <t xml:space="preserve">KAWARAU ROAD RESERVE 1 F1  </t>
  </si>
  <si>
    <t xml:space="preserve">KAWARAU ROAD RESERVE 2 F1  </t>
  </si>
  <si>
    <t xml:space="preserve">KAWARAU ROAD RESERVE 3 F1  </t>
  </si>
  <si>
    <t xml:space="preserve">KAWARAU ROAD RESERVE 4 F1  </t>
  </si>
  <si>
    <t xml:space="preserve">KAWARAU ROAD RESERVE 5 F1  </t>
  </si>
  <si>
    <t xml:space="preserve">KEA STREET  </t>
  </si>
  <si>
    <t xml:space="preserve">KELLIHER DRIVE  </t>
  </si>
  <si>
    <t xml:space="preserve">KELVIN GROVE H1  </t>
  </si>
  <si>
    <t xml:space="preserve">KELVIN HEIGHTS GOLF COURSE ROAD  </t>
  </si>
  <si>
    <t xml:space="preserve">KELVIN HEIGHTS LAKESIDE RESERVE H1  </t>
  </si>
  <si>
    <t xml:space="preserve">KELVIN PLACE  </t>
  </si>
  <si>
    <t xml:space="preserve">KENNEDY CRESCENT  </t>
  </si>
  <si>
    <t xml:space="preserve">KENNELS LANE  </t>
  </si>
  <si>
    <t xml:space="preserve">KENT STREET (ARROWTOWN)  </t>
  </si>
  <si>
    <t xml:space="preserve">KENT STREET (KINGSTON)  </t>
  </si>
  <si>
    <t xml:space="preserve">KENT STREET (QUEENSTOWN)  </t>
  </si>
  <si>
    <t xml:space="preserve">KERRERA LANE  </t>
  </si>
  <si>
    <t xml:space="preserve">KERRY DRIVE  </t>
  </si>
  <si>
    <t xml:space="preserve">KIDSON LANE  </t>
  </si>
  <si>
    <t xml:space="preserve">KIDSON LANE RESERVE H1  </t>
  </si>
  <si>
    <t xml:space="preserve">KIELY LANE  </t>
  </si>
  <si>
    <t xml:space="preserve">KILLARNEY WAY  </t>
  </si>
  <si>
    <t xml:space="preserve">KILMARNOCH STREET  </t>
  </si>
  <si>
    <t xml:space="preserve">KILMARNOCK STREET TRIANGLE  </t>
  </si>
  <si>
    <t xml:space="preserve">KINCAID PLACE  </t>
  </si>
  <si>
    <t xml:space="preserve">KINGAN ROAD  </t>
  </si>
  <si>
    <t xml:space="preserve">KINGS DRIVE  </t>
  </si>
  <si>
    <t xml:space="preserve">KINGSTON CEMETERY H1  </t>
  </si>
  <si>
    <t xml:space="preserve">KINGSTON CEMETRY F1  </t>
  </si>
  <si>
    <t xml:space="preserve">KINGSTON DOMAIN H1  </t>
  </si>
  <si>
    <t xml:space="preserve">KINGSTON SCHOOL RESERVE 1 F1  </t>
  </si>
  <si>
    <t xml:space="preserve">KINGSTON SCHOOL RESERVE 2 F1  </t>
  </si>
  <si>
    <t xml:space="preserve">KINGSTON SCHOOL RESERVE 3 F1  </t>
  </si>
  <si>
    <t xml:space="preserve">KINGSTON STREET  </t>
  </si>
  <si>
    <t xml:space="preserve">KINLOCH ROAD  </t>
  </si>
  <si>
    <t xml:space="preserve">KINNIBEG STREET  </t>
  </si>
  <si>
    <t xml:space="preserve">KINROSS LANE  </t>
  </si>
  <si>
    <t xml:space="preserve">KINTYRE COURT  </t>
  </si>
  <si>
    <t xml:space="preserve">KIRCHER PLACE  </t>
  </si>
  <si>
    <t xml:space="preserve">KIRCHER PLACE RESERVE F1  </t>
  </si>
  <si>
    <t xml:space="preserve">KIRIMOKO CRESCENT  </t>
  </si>
  <si>
    <t xml:space="preserve">KIWI STREET  </t>
  </si>
  <si>
    <t xml:space="preserve">KIWI STREET RESERVE H1  </t>
  </si>
  <si>
    <t xml:space="preserve">KNOB J ROAD  </t>
  </si>
  <si>
    <t xml:space="preserve">KORU WAY  </t>
  </si>
  <si>
    <t xml:space="preserve">KOWHAI DRIVE  </t>
  </si>
  <si>
    <t xml:space="preserve">KURI PLACE  </t>
  </si>
  <si>
    <t xml:space="preserve">LACHLAN AVENUE  </t>
  </si>
  <si>
    <t xml:space="preserve">LACHLAN AVENUE RESERVE F1  </t>
  </si>
  <si>
    <t xml:space="preserve">LAGOON AVENUE  </t>
  </si>
  <si>
    <t xml:space="preserve">LAGOON VALLEY ROAD  </t>
  </si>
  <si>
    <t xml:space="preserve">LAKE AVENUE  </t>
  </si>
  <si>
    <t xml:space="preserve">LAKE ESPLANADE  </t>
  </si>
  <si>
    <t xml:space="preserve">LAKE HAYES RECREATION RESERVE H1  </t>
  </si>
  <si>
    <t xml:space="preserve">LAKE HAYES SHOWGROUND RESERVE 1 H1  </t>
  </si>
  <si>
    <t xml:space="preserve">LAKE HAYES SHOWGROUND RESERVE 2 H1  </t>
  </si>
  <si>
    <t xml:space="preserve">LAKE HAYES SHOWGROUND RESERVE 3 H1  </t>
  </si>
  <si>
    <t xml:space="preserve">LAKE HAYES SHOWGROUND RESERVE 4 H1  </t>
  </si>
  <si>
    <t xml:space="preserve">LAKE ROAD  </t>
  </si>
  <si>
    <t xml:space="preserve">LAKE ROAD (GLENORCHY)  </t>
  </si>
  <si>
    <t xml:space="preserve">LAKE STREET  </t>
  </si>
  <si>
    <t xml:space="preserve">LAKE WANAKA CENTRE 1 F1  </t>
  </si>
  <si>
    <t xml:space="preserve">LAKE WANAKA CENTRE 1 H1  </t>
  </si>
  <si>
    <t xml:space="preserve">LAKE WANAKA CENTRE 2 F1  </t>
  </si>
  <si>
    <t xml:space="preserve">LAKE WANAKA CENTRE 2 H1  </t>
  </si>
  <si>
    <t xml:space="preserve">LAKE WANAKA CENTRE 3 F1  </t>
  </si>
  <si>
    <t xml:space="preserve">LAKE WANAKA CENTRE 4 F1  </t>
  </si>
  <si>
    <t xml:space="preserve">LAKE WANAKA CENTRE 5 F1  </t>
  </si>
  <si>
    <t xml:space="preserve">LAKERIDGE ROAD  </t>
  </si>
  <si>
    <t xml:space="preserve">LAKESHORE DRIVE  </t>
  </si>
  <si>
    <t xml:space="preserve">LAKESIDE ROAD  </t>
  </si>
  <si>
    <t xml:space="preserve">LAKEVIEW TERRACE  </t>
  </si>
  <si>
    <t xml:space="preserve">LAKEVIEW TERRACE ESPLANADE RESERVE H1  </t>
  </si>
  <si>
    <t xml:space="preserve">LANCASTER PLACE  </t>
  </si>
  <si>
    <t xml:space="preserve">LANCEWOOD LANE  </t>
  </si>
  <si>
    <t xml:space="preserve">LANSDOWN STREET  </t>
  </si>
  <si>
    <t xml:space="preserve">LARCH COURT  </t>
  </si>
  <si>
    <t xml:space="preserve">LARCH HILL PLACE  </t>
  </si>
  <si>
    <t xml:space="preserve">LARCH HILL PLACE 2  </t>
  </si>
  <si>
    <t xml:space="preserve">LARCH PLACE  </t>
  </si>
  <si>
    <t xml:space="preserve">LARCHMONT CLOSE  </t>
  </si>
  <si>
    <t xml:space="preserve">LARKINS WAY  </t>
  </si>
  <si>
    <t xml:space="preserve">LAYTON LANE  </t>
  </si>
  <si>
    <t xml:space="preserve">LEEDS LANE  </t>
  </si>
  <si>
    <t xml:space="preserve">LEWIS ROAD  </t>
  </si>
  <si>
    <t xml:space="preserve">LICHEN LANE  </t>
  </si>
  <si>
    <t xml:space="preserve">LIMERICK LANE  </t>
  </si>
  <si>
    <t xml:space="preserve">LINDMORE LANE  </t>
  </si>
  <si>
    <t xml:space="preserve">LINDSAY PLACE  </t>
  </si>
  <si>
    <t xml:space="preserve">LINK WAY  </t>
  </si>
  <si>
    <t xml:space="preserve">LISMORE PARK 1 F1  </t>
  </si>
  <si>
    <t xml:space="preserve">LISMORE PARK 1 H1  </t>
  </si>
  <si>
    <t xml:space="preserve">LISMORE PARK 2 F1  </t>
  </si>
  <si>
    <t xml:space="preserve">LISMORE PARK 2 H1  </t>
  </si>
  <si>
    <t xml:space="preserve">LISMORE PARK 3 F1  </t>
  </si>
  <si>
    <t xml:space="preserve">LISMORE STREET  </t>
  </si>
  <si>
    <t xml:space="preserve">LISMORE STREET/MONLEY LANE ACCESSWAY  </t>
  </si>
  <si>
    <t xml:space="preserve">LITTLE MAUDE DRIVE  </t>
  </si>
  <si>
    <t xml:space="preserve">LITTLE OAK COMMON  </t>
  </si>
  <si>
    <t xml:space="preserve">LITTLE STREET  </t>
  </si>
  <si>
    <t xml:space="preserve">LITTLES ROAD  </t>
  </si>
  <si>
    <t xml:space="preserve">LIVERPOOL WAY  </t>
  </si>
  <si>
    <t xml:space="preserve">LLOYD DUNN AVENUE  </t>
  </si>
  <si>
    <t xml:space="preserve">LOACH ROAD  </t>
  </si>
  <si>
    <t xml:space="preserve">LOCHBURN AVENUE  </t>
  </si>
  <si>
    <t xml:space="preserve">LOCHNAGAR DRIVE  </t>
  </si>
  <si>
    <t xml:space="preserve">LOCHY RD/DART PLACE ACCESSWAY F1  </t>
  </si>
  <si>
    <t xml:space="preserve">LOCHY ROAD  </t>
  </si>
  <si>
    <t xml:space="preserve">LODGE ROAD  </t>
  </si>
  <si>
    <t xml:space="preserve">LOESS LANE  </t>
  </si>
  <si>
    <t xml:space="preserve">LOESS LANE (PRIVATE)  </t>
  </si>
  <si>
    <t xml:space="preserve">LOMOND CRESCENT  </t>
  </si>
  <si>
    <t xml:space="preserve">LONDON LANE  </t>
  </si>
  <si>
    <t xml:space="preserve">LONG ACRE DRIVE  </t>
  </si>
  <si>
    <t xml:space="preserve">LONG GRASS PLACE  </t>
  </si>
  <si>
    <t xml:space="preserve">LONGWOOD PLACE  </t>
  </si>
  <si>
    <t xml:space="preserve">LOOKOUT DRIVE  </t>
  </si>
  <si>
    <t xml:space="preserve">LOOP ROAD  </t>
  </si>
  <si>
    <t xml:space="preserve">LORDENS PLACE  </t>
  </si>
  <si>
    <t xml:space="preserve">LOVERS LEAP ROAD  </t>
  </si>
  <si>
    <t xml:space="preserve">LOWER SHOTOVER ROAD  </t>
  </si>
  <si>
    <t xml:space="preserve">LUCAS PLACE  </t>
  </si>
  <si>
    <t xml:space="preserve">LUCAS PLACE ROUNDABOUT  </t>
  </si>
  <si>
    <t xml:space="preserve">LUCYS WAY  </t>
  </si>
  <si>
    <t xml:space="preserve">LUGGATE DOMAIN F1  </t>
  </si>
  <si>
    <t xml:space="preserve">LUGGATE DOMAIN H1  </t>
  </si>
  <si>
    <t xml:space="preserve">LUGGATE MAIN STREET RESERVE F1  </t>
  </si>
  <si>
    <t xml:space="preserve">LUNA PLACE  </t>
  </si>
  <si>
    <t xml:space="preserve">MACANDREW LANE  </t>
  </si>
  <si>
    <t xml:space="preserve">MACE LANE  </t>
  </si>
  <si>
    <t xml:space="preserve">MACETOWN ROAD  </t>
  </si>
  <si>
    <t xml:space="preserve">MACKAY STREET  </t>
  </si>
  <si>
    <t xml:space="preserve">MACKINNON TERRACE  </t>
  </si>
  <si>
    <t xml:space="preserve">MACPHERSON STREET  </t>
  </si>
  <si>
    <t xml:space="preserve">MAGGIES WAY  </t>
  </si>
  <si>
    <t xml:space="preserve">MAGNOLIA PLACE  </t>
  </si>
  <si>
    <t xml:space="preserve">MAKARORA CEMETERY H1  </t>
  </si>
  <si>
    <t xml:space="preserve">MAKOMAKO ROAD  </t>
  </si>
  <si>
    <t xml:space="preserve">MALAGHAN RESERVE F1  </t>
  </si>
  <si>
    <t xml:space="preserve">MALAGHAN RESERVE H1  </t>
  </si>
  <si>
    <t xml:space="preserve">MALAGHAN STREET  </t>
  </si>
  <si>
    <t xml:space="preserve">MALAGHANS RIDGE  </t>
  </si>
  <si>
    <t xml:space="preserve">MALAGHANS ROAD  </t>
  </si>
  <si>
    <t xml:space="preserve">MALLARD STREET  </t>
  </si>
  <si>
    <t xml:space="preserve">MAN STREET  </t>
  </si>
  <si>
    <t xml:space="preserve">MAN STREET/CAMP STREET ROUNDABOUT  </t>
  </si>
  <si>
    <t xml:space="preserve">MANATA LANE  </t>
  </si>
  <si>
    <t xml:space="preserve">MANCHESTER PLACE  </t>
  </si>
  <si>
    <t xml:space="preserve">MANCHESTER PLACE WATER RESERVOIR RESERVE 1 F1  </t>
  </si>
  <si>
    <t xml:space="preserve">MANCHESTER PLACE WATER RESERVOIR RESERVE 2 F1  </t>
  </si>
  <si>
    <t xml:space="preserve">MANCHESTER PLACE WATER RESERVOIR RESERVE H1  </t>
  </si>
  <si>
    <t xml:space="preserve">MANORBURN PLACE  </t>
  </si>
  <si>
    <t xml:space="preserve">MANSE ROAD  </t>
  </si>
  <si>
    <t xml:space="preserve">MANUKA CRESCENT  </t>
  </si>
  <si>
    <t xml:space="preserve">MAORI JACK ROAD  </t>
  </si>
  <si>
    <t xml:space="preserve">MAPLE COURT  </t>
  </si>
  <si>
    <t xml:space="preserve">MARBLELEAF LANE  </t>
  </si>
  <si>
    <t xml:space="preserve">MARGARET PLACE  </t>
  </si>
  <si>
    <t xml:space="preserve">MARINA ACCESS  </t>
  </si>
  <si>
    <t xml:space="preserve">MARINA DRIVE  </t>
  </si>
  <si>
    <t xml:space="preserve">MARINA DRIVE RECREATION RESERVE F1  </t>
  </si>
  <si>
    <t xml:space="preserve">MARINE PARADE  </t>
  </si>
  <si>
    <t xml:space="preserve">MARINE PARADE RESERVE F1  </t>
  </si>
  <si>
    <t xml:space="preserve">MARSHALL AVENUE  </t>
  </si>
  <si>
    <t xml:space="preserve">MARSHALL PARK F1  </t>
  </si>
  <si>
    <t xml:space="preserve">MARTYS LANE  </t>
  </si>
  <si>
    <t xml:space="preserve">MARY LANE  </t>
  </si>
  <si>
    <t xml:space="preserve">MATAGOURI DRIVE  </t>
  </si>
  <si>
    <t xml:space="preserve">MATAI ROAD  </t>
  </si>
  <si>
    <t xml:space="preserve">MATAKAURI PLACE  </t>
  </si>
  <si>
    <t xml:space="preserve">MATARAKI PLACE  </t>
  </si>
  <si>
    <t xml:space="preserve">MATAU PLACE  </t>
  </si>
  <si>
    <t xml:space="preserve">MATHESON CRESCENT  </t>
  </si>
  <si>
    <t xml:space="preserve">MATHIAS TERRACE  </t>
  </si>
  <si>
    <t xml:space="preserve">MATIPO STREET  </t>
  </si>
  <si>
    <t xml:space="preserve">MATRICA COURT  </t>
  </si>
  <si>
    <t xml:space="preserve">MAUNGAWERA VALLEY ROAD  </t>
  </si>
  <si>
    <t xml:space="preserve">MAVORA ROAD  </t>
  </si>
  <si>
    <t xml:space="preserve">MAXS WAY  </t>
  </si>
  <si>
    <t xml:space="preserve">MAXWELL PLACE  </t>
  </si>
  <si>
    <t xml:space="preserve">MAXWELL ROAD  </t>
  </si>
  <si>
    <t xml:space="preserve">MAY LANE  </t>
  </si>
  <si>
    <t xml:space="preserve">MCADAM DRIVE  </t>
  </si>
  <si>
    <t xml:space="preserve">MCBRIDE PARK 1 F1  </t>
  </si>
  <si>
    <t xml:space="preserve">MCBRIDE PARK 2 F1  </t>
  </si>
  <si>
    <t xml:space="preserve">MCBRIDE PARK 3 F1  </t>
  </si>
  <si>
    <t xml:space="preserve">MCBRIDE PARK 4 F1  </t>
  </si>
  <si>
    <t xml:space="preserve">MCBRIDE STREET  </t>
  </si>
  <si>
    <t xml:space="preserve">MCCARTHY ROAD  </t>
  </si>
  <si>
    <t xml:space="preserve">MCCHESNEY ROAD  </t>
  </si>
  <si>
    <t xml:space="preserve">MCDONNELL ROAD  </t>
  </si>
  <si>
    <t xml:space="preserve">MCDOUGALL STREET  </t>
  </si>
  <si>
    <t xml:space="preserve">MCDOWELL DRIVE  </t>
  </si>
  <si>
    <t xml:space="preserve">MCENTYRES LANE  </t>
  </si>
  <si>
    <t xml:space="preserve">MCENTYRES LANE NORTH  </t>
  </si>
  <si>
    <t xml:space="preserve">MCFARLANE TERRACE  </t>
  </si>
  <si>
    <t xml:space="preserve">MCIVOR LANE  </t>
  </si>
  <si>
    <t xml:space="preserve">MCKAY ROAD  </t>
  </si>
  <si>
    <t xml:space="preserve">MCKELLAR DRIVE  </t>
  </si>
  <si>
    <t xml:space="preserve">MCKENZIE'S SHUTE  </t>
  </si>
  <si>
    <t xml:space="preserve">MCKERROW PLACE  </t>
  </si>
  <si>
    <t xml:space="preserve">MCKIBBIN PLACE  </t>
  </si>
  <si>
    <t xml:space="preserve">MCKILLOP LANE  </t>
  </si>
  <si>
    <t xml:space="preserve">MCLELLAN PLACE  </t>
  </si>
  <si>
    <t xml:space="preserve">MCLENNAN ROAD  </t>
  </si>
  <si>
    <t xml:space="preserve">MCLENNAN TRIANGLE ROAD  </t>
  </si>
  <si>
    <t xml:space="preserve">MCLEOD AVENUE  </t>
  </si>
  <si>
    <t xml:space="preserve">MCMILLAN ROAD  </t>
  </si>
  <si>
    <t xml:space="preserve">MCMURDO PARK ACCESSWAY F1  </t>
  </si>
  <si>
    <t xml:space="preserve">MCMURDO PARK F1  </t>
  </si>
  <si>
    <t xml:space="preserve">MCMURDO PARK H1  </t>
  </si>
  <si>
    <t xml:space="preserve">MCQUEEN PLACE  </t>
  </si>
  <si>
    <t xml:space="preserve">MEADOWBROOK PLACE  </t>
  </si>
  <si>
    <t xml:space="preserve">MEADOWSTONE DRIVE  </t>
  </si>
  <si>
    <t xml:space="preserve">MEADS ROAD  </t>
  </si>
  <si>
    <t xml:space="preserve">MELBOURNE STREET  </t>
  </si>
  <si>
    <t xml:space="preserve">MEMORIAL STREET  </t>
  </si>
  <si>
    <t xml:space="preserve">MERCURY PLACE  </t>
  </si>
  <si>
    <t xml:space="preserve">MERINO LANE  </t>
  </si>
  <si>
    <t xml:space="preserve">MERIONETH STREET(NORTH)  </t>
  </si>
  <si>
    <t xml:space="preserve">MERIONETH STREET(SOUTH)  </t>
  </si>
  <si>
    <t xml:space="preserve">MICA RIDGE  </t>
  </si>
  <si>
    <t xml:space="preserve">MIDDLE PEAK LANE  </t>
  </si>
  <si>
    <t xml:space="preserve">MIDDLERIGG LANE  </t>
  </si>
  <si>
    <t xml:space="preserve">MIDDLETON ROAD  </t>
  </si>
  <si>
    <t xml:space="preserve">MILL END  </t>
  </si>
  <si>
    <t xml:space="preserve">MILL GREEN  </t>
  </si>
  <si>
    <t xml:space="preserve">MILLBROOK CRICKET GROUND RESERVE 1 F1  </t>
  </si>
  <si>
    <t xml:space="preserve">MILLBROOK CRICKET GROUND RESERVE 2 F1  </t>
  </si>
  <si>
    <t xml:space="preserve">MILLER PLACE  </t>
  </si>
  <si>
    <t xml:space="preserve">MILLVISTA LANE  </t>
  </si>
  <si>
    <t xml:space="preserve">MILWARD PLACE  </t>
  </si>
  <si>
    <t xml:space="preserve">MINARET RIDGE  </t>
  </si>
  <si>
    <t xml:space="preserve">MINCHER ROAD  </t>
  </si>
  <si>
    <t xml:space="preserve">MINERS LANE  </t>
  </si>
  <si>
    <t xml:space="preserve">MOHUA MEWS  </t>
  </si>
  <si>
    <t xml:space="preserve">MOKE LAKE ROAD  </t>
  </si>
  <si>
    <t xml:space="preserve">MONCRIEFF PLACE  </t>
  </si>
  <si>
    <t xml:space="preserve">MONLEY LANE  </t>
  </si>
  <si>
    <t xml:space="preserve">MONLEY LANE ACCESSWAY F1  </t>
  </si>
  <si>
    <t xml:space="preserve">MONTEITH ROAD  </t>
  </si>
  <si>
    <t xml:space="preserve">MONUMENT HILL F1  </t>
  </si>
  <si>
    <t xml:space="preserve">MONUMENT HILL H1  </t>
  </si>
  <si>
    <t xml:space="preserve">MOONEY ROAD  </t>
  </si>
  <si>
    <t xml:space="preserve">MOONLIGHT TRACK  </t>
  </si>
  <si>
    <t xml:space="preserve">MOORHILL ROAD  </t>
  </si>
  <si>
    <t xml:space="preserve">MORAINE PLACE  </t>
  </si>
  <si>
    <t xml:space="preserve">MORNING STAR TERRACE  </t>
  </si>
  <si>
    <t xml:space="preserve">MORNING STAR TERRACE RESERVE 1 F1  </t>
  </si>
  <si>
    <t xml:space="preserve">MORNING STAR TERRACE RESERVE 2 F1  </t>
  </si>
  <si>
    <t xml:space="preserve">MORNING STAR TERRACE RESERVE H1  </t>
  </si>
  <si>
    <t xml:space="preserve">MORRIS ROAD  </t>
  </si>
  <si>
    <t xml:space="preserve">MORRISON DRIVE  </t>
  </si>
  <si>
    <t xml:space="preserve">MORROWS MEAD  </t>
  </si>
  <si>
    <t xml:space="preserve">MORVEN FERRY ROAD  </t>
  </si>
  <si>
    <t xml:space="preserve">MOSS LANE  </t>
  </si>
  <si>
    <t xml:space="preserve">MOTATAPU ROAD  </t>
  </si>
  <si>
    <t xml:space="preserve">MOUNT ALFRED RIDGE  </t>
  </si>
  <si>
    <t xml:space="preserve">MOUNT BARKER ROAD  </t>
  </si>
  <si>
    <t xml:space="preserve">MOUNT GOLD PLACE  </t>
  </si>
  <si>
    <t xml:space="preserve">MOUNT IDA PLACE  </t>
  </si>
  <si>
    <t xml:space="preserve">MOUNT IRON DRIVE  </t>
  </si>
  <si>
    <t xml:space="preserve">MOUNT IRON DRIVE JUNO PL ACCESSWAY F3  </t>
  </si>
  <si>
    <t xml:space="preserve">MOUNT IRON DRIVE/ ROB ROY LANE ROUNDABOUT  </t>
  </si>
  <si>
    <t xml:space="preserve">MOUNT IRON DRIVE/PRIVATE RESERVE ACCESSWAY F1  </t>
  </si>
  <si>
    <t xml:space="preserve">MOUNT IRON LOOP ROAD  </t>
  </si>
  <si>
    <t xml:space="preserve">MOUNT JUDAH ROAD  </t>
  </si>
  <si>
    <t xml:space="preserve">MOUNT LINTON AVENUE  </t>
  </si>
  <si>
    <t xml:space="preserve">MOUNT NICHOLAS-BEACH BAY ROAD  </t>
  </si>
  <si>
    <t xml:space="preserve">MOUNTAIN VIEW ROAD  </t>
  </si>
  <si>
    <t xml:space="preserve">MOUNTAINEER STREET  </t>
  </si>
  <si>
    <t xml:space="preserve">MOUTERE PLACE  </t>
  </si>
  <si>
    <t xml:space="preserve">MUIR ROAD  </t>
  </si>
  <si>
    <t xml:space="preserve">MULBERRY LANE  </t>
  </si>
  <si>
    <t xml:space="preserve">MULL STREET  </t>
  </si>
  <si>
    <t xml:space="preserve">MULL STREET HALL CARPARK  </t>
  </si>
  <si>
    <t xml:space="preserve">MUSTANG LANE  </t>
  </si>
  <si>
    <t xml:space="preserve">MYLES WAY  </t>
  </si>
  <si>
    <t xml:space="preserve">MYRA STREET  </t>
  </si>
  <si>
    <t xml:space="preserve">MYSTERY GROVE  </t>
  </si>
  <si>
    <t xml:space="preserve">NAIRN STREET  </t>
  </si>
  <si>
    <t xml:space="preserve">NANCY LANE  </t>
  </si>
  <si>
    <t xml:space="preserve">NEREUS WAY  </t>
  </si>
  <si>
    <t xml:space="preserve">NERIN SQUARE  </t>
  </si>
  <si>
    <t xml:space="preserve">NEWCASTLE ROAD  </t>
  </si>
  <si>
    <t xml:space="preserve">NICHOL STREET  </t>
  </si>
  <si>
    <t xml:space="preserve">NIGER STREET  </t>
  </si>
  <si>
    <t xml:space="preserve">NOEMA TERRACE  </t>
  </si>
  <si>
    <t xml:space="preserve">NOKOMAI STREET  </t>
  </si>
  <si>
    <t xml:space="preserve">NOOK ROAD  </t>
  </si>
  <si>
    <t xml:space="preserve">NORFOLK STREET  </t>
  </si>
  <si>
    <t xml:space="preserve">NORMAN TERRACE  </t>
  </si>
  <si>
    <t xml:space="preserve">NORTH RIDGE ROAD  </t>
  </si>
  <si>
    <t xml:space="preserve">NORTHBURN ROAD  </t>
  </si>
  <si>
    <t xml:space="preserve">NUGGET KNOB  </t>
  </si>
  <si>
    <t xml:space="preserve">OAKWOOD PLACE  </t>
  </si>
  <si>
    <t xml:space="preserve">OBAN STREET  </t>
  </si>
  <si>
    <t xml:space="preserve">OLD DAIRY CLOSE  </t>
  </si>
  <si>
    <t xml:space="preserve">OLD RACECOURSE ROAD  </t>
  </si>
  <si>
    <t xml:space="preserve">OLD SCHOOL ROAD  </t>
  </si>
  <si>
    <t xml:space="preserve">OLD STATION AVE/KELLIHER DRIVE ROUNDABOUT  </t>
  </si>
  <si>
    <t xml:space="preserve">OLD STATION AVENUE NORTH  </t>
  </si>
  <si>
    <t xml:space="preserve">OLD STATION AVENUE SOUTH  </t>
  </si>
  <si>
    <t xml:space="preserve">OLEARYS PADDOCK  </t>
  </si>
  <si>
    <t xml:space="preserve">OLIVE LANE  </t>
  </si>
  <si>
    <t xml:space="preserve">OLIVERS PLACE  </t>
  </si>
  <si>
    <t xml:space="preserve">ONE MILE RESERVE H1  </t>
  </si>
  <si>
    <t xml:space="preserve">ONSLOW ROAD  </t>
  </si>
  <si>
    <t xml:space="preserve">ORBELL DRIVE  </t>
  </si>
  <si>
    <t xml:space="preserve">ORCHARD HILL  </t>
  </si>
  <si>
    <t xml:space="preserve">ORCHARD ROAD  </t>
  </si>
  <si>
    <t xml:space="preserve">OREGON DRIVE  </t>
  </si>
  <si>
    <t xml:space="preserve">ORFORD DRIVE  </t>
  </si>
  <si>
    <t xml:space="preserve">OUTLET ROAD  </t>
  </si>
  <si>
    <t xml:space="preserve">OXENBRIDGE TUNNEL ROAD  </t>
  </si>
  <si>
    <t xml:space="preserve">OXFORD STREET  </t>
  </si>
  <si>
    <t xml:space="preserve">OXFORDSHIRE AVENUE  </t>
  </si>
  <si>
    <t xml:space="preserve">PADDY BURTON MEMORIAL PARK F1  </t>
  </si>
  <si>
    <t xml:space="preserve">PADDYS RIDGE  </t>
  </si>
  <si>
    <t xml:space="preserve">PANNERS WAY  </t>
  </si>
  <si>
    <t xml:space="preserve">PANORAMA PLACE  </t>
  </si>
  <si>
    <t xml:space="preserve">PANORAMA TERRACE  </t>
  </si>
  <si>
    <t xml:space="preserve">PANORAMA TERRACE RESERVE F1  </t>
  </si>
  <si>
    <t xml:space="preserve">PARADISE PLACE  </t>
  </si>
  <si>
    <t xml:space="preserve">PARK STREET  </t>
  </si>
  <si>
    <t xml:space="preserve">PARKHILL AVENUE  </t>
  </si>
  <si>
    <t xml:space="preserve">PARRY CRESCENT  </t>
  </si>
  <si>
    <t xml:space="preserve">PART GLENORCHY DOMAIN H1 1  </t>
  </si>
  <si>
    <t xml:space="preserve">PART GLENORCHY DOMAIN H1 2  </t>
  </si>
  <si>
    <t xml:space="preserve">PARTRIDGE ROAD  </t>
  </si>
  <si>
    <t xml:space="preserve">PATERSON DRIVE  </t>
  </si>
  <si>
    <t xml:space="preserve">PATRICKS WAY  </t>
  </si>
  <si>
    <t xml:space="preserve">PAYNE PLACE  </t>
  </si>
  <si>
    <t xml:space="preserve">PEAK VIEW RIDGE  </t>
  </si>
  <si>
    <t xml:space="preserve">PEARCE PLACE  </t>
  </si>
  <si>
    <t xml:space="preserve">PEARL LANE  </t>
  </si>
  <si>
    <t xml:space="preserve">PEMBROKE LANE  </t>
  </si>
  <si>
    <t xml:space="preserve">PEMBROKE PARK F1  </t>
  </si>
  <si>
    <t xml:space="preserve">PEMBROKE PARK H1  </t>
  </si>
  <si>
    <t xml:space="preserve">PENDEEN CRESCENT  </t>
  </si>
  <si>
    <t xml:space="preserve">PENINSULA ROAD  </t>
  </si>
  <si>
    <t xml:space="preserve">PENINSULA ROAD RESERVE H1  </t>
  </si>
  <si>
    <t xml:space="preserve">PENNY LANE  </t>
  </si>
  <si>
    <t xml:space="preserve">PENRITH PARK DRIVE  </t>
  </si>
  <si>
    <t xml:space="preserve">PENRITH PARK F1  </t>
  </si>
  <si>
    <t xml:space="preserve">PERCY LANE  </t>
  </si>
  <si>
    <t xml:space="preserve">PEREGRINE PLACE  </t>
  </si>
  <si>
    <t xml:space="preserve">PERKINS RD (WEST)  </t>
  </si>
  <si>
    <t xml:space="preserve">PERKINS ROAD  </t>
  </si>
  <si>
    <t xml:space="preserve">PERROW STREET  </t>
  </si>
  <si>
    <t xml:space="preserve">PETER FRASER PARK 1 H1  </t>
  </si>
  <si>
    <t xml:space="preserve">PETER FRASER PARK 2 H1  </t>
  </si>
  <si>
    <t xml:space="preserve">PIGEON PLACE  </t>
  </si>
  <si>
    <t xml:space="preserve">PINE LANE  </t>
  </si>
  <si>
    <t xml:space="preserve">PINNACLE PLACE  </t>
  </si>
  <si>
    <t xml:space="preserve">PIONEER COURT  </t>
  </si>
  <si>
    <t xml:space="preserve">PISA ROAD  </t>
  </si>
  <si>
    <t xml:space="preserve">PLANTATION ROAD  </t>
  </si>
  <si>
    <t xml:space="preserve">PLATINUM RIDGE  </t>
  </si>
  <si>
    <t xml:space="preserve">PLATINUM RIDGE CAR PARK H1  </t>
  </si>
  <si>
    <t xml:space="preserve">POLPERRO COURT  </t>
  </si>
  <si>
    <t xml:space="preserve">POLPERRO COURT NORTH  </t>
  </si>
  <si>
    <t xml:space="preserve">POLPERRO COURT SOUTH  </t>
  </si>
  <si>
    <t xml:space="preserve">POOLBURN COURT EAST  </t>
  </si>
  <si>
    <t xml:space="preserve">POOLBURN COURT WEST  </t>
  </si>
  <si>
    <t xml:space="preserve">POOLE LANE  </t>
  </si>
  <si>
    <t xml:space="preserve">POPLAR DRIVE  </t>
  </si>
  <si>
    <t xml:space="preserve">POPPY LANE  </t>
  </si>
  <si>
    <t xml:space="preserve">PORTREE DRIVE  </t>
  </si>
  <si>
    <t xml:space="preserve">PREMIER PLACE  </t>
  </si>
  <si>
    <t xml:space="preserve">PRESERVE DRIVE  </t>
  </si>
  <si>
    <t xml:space="preserve">PRESTON DRIVE  </t>
  </si>
  <si>
    <t xml:space="preserve">PRESTON LOOP  </t>
  </si>
  <si>
    <t xml:space="preserve">PRIMARY LANE  </t>
  </si>
  <si>
    <t xml:space="preserve">PRINGLES CREEK ROAD  </t>
  </si>
  <si>
    <t xml:space="preserve">PRIORY ROAD  </t>
  </si>
  <si>
    <t xml:space="preserve">PRITCHARD PLACE  </t>
  </si>
  <si>
    <t xml:space="preserve">PROSPECTORS LANE  </t>
  </si>
  <si>
    <t xml:space="preserve">PUMPING STATION ROAD  </t>
  </si>
  <si>
    <t xml:space="preserve">QUAIL STREET  </t>
  </si>
  <si>
    <t xml:space="preserve">QUAIL STREET PRIVATE  </t>
  </si>
  <si>
    <t xml:space="preserve">QUARRY PLACE  </t>
  </si>
  <si>
    <t xml:space="preserve">QUARTZ RISE  </t>
  </si>
  <si>
    <t xml:space="preserve">QUEENSTOWN CEMETERY 1 H1  </t>
  </si>
  <si>
    <t xml:space="preserve">QUEENSTOWN CEMETERY 2 H1  </t>
  </si>
  <si>
    <t xml:space="preserve">QUEENSTOWN GARDENS 1 F1  </t>
  </si>
  <si>
    <t xml:space="preserve">QUEENSTOWN GARDENS 1 H1  </t>
  </si>
  <si>
    <t xml:space="preserve">QUEENSTOWN GARDENS 10 F1  </t>
  </si>
  <si>
    <t xml:space="preserve">QUEENSTOWN GARDENS 11 F1  </t>
  </si>
  <si>
    <t xml:space="preserve">QUEENSTOWN GARDENS 2 F1  </t>
  </si>
  <si>
    <t xml:space="preserve">QUEENSTOWN GARDENS 2 H1  </t>
  </si>
  <si>
    <t xml:space="preserve">QUEENSTOWN GARDENS 3 F1  </t>
  </si>
  <si>
    <t xml:space="preserve">QUEENSTOWN GARDENS 3 H1  </t>
  </si>
  <si>
    <t xml:space="preserve">QUEENSTOWN GARDENS 4 F1  </t>
  </si>
  <si>
    <t xml:space="preserve">QUEENSTOWN GARDENS 4 H1  </t>
  </si>
  <si>
    <t xml:space="preserve">QUEENSTOWN GARDENS 5 F1  </t>
  </si>
  <si>
    <t xml:space="preserve">QUEENSTOWN GARDENS 6 F1  </t>
  </si>
  <si>
    <t xml:space="preserve">QUEENSTOWN GARDENS 7 F1  </t>
  </si>
  <si>
    <t xml:space="preserve">QUEENSTOWN GARDENS 8 F1  </t>
  </si>
  <si>
    <t xml:space="preserve">QUEENSTOWN GARDENS 9 F1  </t>
  </si>
  <si>
    <t xml:space="preserve">QUILL STREET  </t>
  </si>
  <si>
    <t xml:space="preserve">QUINNAT STREET  </t>
  </si>
  <si>
    <t xml:space="preserve">QUINNAT STREET PRIVATE  </t>
  </si>
  <si>
    <t xml:space="preserve">RABBITTERS DRIVE  </t>
  </si>
  <si>
    <t xml:space="preserve">RAFTERS ROAD  </t>
  </si>
  <si>
    <t xml:space="preserve">RAGAN LANE  </t>
  </si>
  <si>
    <t xml:space="preserve">RAGAN LANE RESERVES H1  </t>
  </si>
  <si>
    <t xml:space="preserve">RAMSHAW LANE  </t>
  </si>
  <si>
    <t xml:space="preserve">RAMSHAW LANE RESERVE F1  </t>
  </si>
  <si>
    <t xml:space="preserve">RANGE VIEW PLACE  </t>
  </si>
  <si>
    <t xml:space="preserve">RANNOCH DRIVE  </t>
  </si>
  <si>
    <t xml:space="preserve">RAPLEY CLOSE  </t>
  </si>
  <si>
    <t xml:space="preserve">RASTUS BURN LANE  </t>
  </si>
  <si>
    <t xml:space="preserve">RATA ROAD  </t>
  </si>
  <si>
    <t xml:space="preserve">RATA STREET  </t>
  </si>
  <si>
    <t xml:space="preserve">READING COURT  </t>
  </si>
  <si>
    <t xml:space="preserve">REAVERS LANE  </t>
  </si>
  <si>
    <t xml:space="preserve">RECREATION GROUND CARPARK  </t>
  </si>
  <si>
    <t xml:space="preserve">REDFERN TERRACE  </t>
  </si>
  <si>
    <t xml:space="preserve">REDWOOD COURT  </t>
  </si>
  <si>
    <t xml:space="preserve">REDWOOD LANE  </t>
  </si>
  <si>
    <t xml:space="preserve">REECE CRESCENT  </t>
  </si>
  <si>
    <t xml:space="preserve">REES STREET  </t>
  </si>
  <si>
    <t xml:space="preserve">REES VALLEY ROAD  </t>
  </si>
  <si>
    <t xml:space="preserve">REFUGE LANE  </t>
  </si>
  <si>
    <t xml:space="preserve">REID AVENUE  </t>
  </si>
  <si>
    <t xml:space="preserve">REID CRESCENT  </t>
  </si>
  <si>
    <t xml:space="preserve">REIDHAVEN  </t>
  </si>
  <si>
    <t xml:space="preserve">REMARKABLES CRESCENT  </t>
  </si>
  <si>
    <t xml:space="preserve">REMARKABLES SKI FIELD ACCESS ROAD  </t>
  </si>
  <si>
    <t xml:space="preserve">REPCO BOULEVARD  </t>
  </si>
  <si>
    <t xml:space="preserve">RERE ROAD  </t>
  </si>
  <si>
    <t xml:space="preserve">RERE ROAD/ONSLOW ROAD/REES STREET ROUNDABOUT  </t>
  </si>
  <si>
    <t xml:space="preserve">RESTA ROAD  </t>
  </si>
  <si>
    <t xml:space="preserve">RIBBONWOOD AVENUE  </t>
  </si>
  <si>
    <t xml:space="preserve">RICHARDS PARK LANE  </t>
  </si>
  <si>
    <t xml:space="preserve">RIDGECREST  </t>
  </si>
  <si>
    <t xml:space="preserve">RIFLEMAN STREET  </t>
  </si>
  <si>
    <t xml:space="preserve">RIMU LANE  </t>
  </si>
  <si>
    <t xml:space="preserve">RITCHIE STREET  </t>
  </si>
  <si>
    <t xml:space="preserve">RIVER VALLEY VIEW  </t>
  </si>
  <si>
    <t xml:space="preserve">RIVERBANK ROAD  </t>
  </si>
  <si>
    <t xml:space="preserve">RIVERGOLD WAY  </t>
  </si>
  <si>
    <t xml:space="preserve">RIVERHAVEN LANE  </t>
  </si>
  <si>
    <t xml:space="preserve">RIVERSIDE ROAD  </t>
  </si>
  <si>
    <t xml:space="preserve">RIVERSIDE ROAD (PRIVATE)  </t>
  </si>
  <si>
    <t xml:space="preserve">RIVERSIDE ROAD EAST  </t>
  </si>
  <si>
    <t xml:space="preserve">RIVERSIDE ROAD WEST  </t>
  </si>
  <si>
    <t xml:space="preserve">ROB ROY LANE  </t>
  </si>
  <si>
    <t xml:space="preserve">ROB ROY LANE RESERVE ACCESSWAY F1  </t>
  </si>
  <si>
    <t xml:space="preserve">ROBERTSON STREET(EAST)  </t>
  </si>
  <si>
    <t xml:space="preserve">ROBERTSON STREET(WEST)  </t>
  </si>
  <si>
    <t xml:space="preserve">ROBINS ROAD  </t>
  </si>
  <si>
    <t xml:space="preserve">ROCHE STREET  </t>
  </si>
  <si>
    <t xml:space="preserve">ROCKBURN LANE  </t>
  </si>
  <si>
    <t xml:space="preserve">ROCKHAVEN  </t>
  </si>
  <si>
    <t xml:space="preserve">ROCKY GULLY LANE  </t>
  </si>
  <si>
    <t xml:space="preserve">RODEO DRIVE  </t>
  </si>
  <si>
    <t xml:space="preserve">ROMANS LANE  </t>
  </si>
  <si>
    <t xml:space="preserve">ROSE M DOUGLAS PARK H1  </t>
  </si>
  <si>
    <t xml:space="preserve">ROSIE WAY  </t>
  </si>
  <si>
    <t xml:space="preserve">ROSS STREET  </t>
  </si>
  <si>
    <t xml:space="preserve">ROTARY PARK ENTRANCE H1  </t>
  </si>
  <si>
    <t xml:space="preserve">ROTARY PARK F1  </t>
  </si>
  <si>
    <t xml:space="preserve">ROTO PLACE  </t>
  </si>
  <si>
    <t xml:space="preserve">ROUTEBURN ROAD  </t>
  </si>
  <si>
    <t xml:space="preserve">YORK STREET  </t>
  </si>
  <si>
    <t xml:space="preserve">ROWAN COURT(WANAKA)  </t>
  </si>
  <si>
    <t xml:space="preserve">ROY'S BAY MARINA 1 F1  </t>
  </si>
  <si>
    <t xml:space="preserve">ROY'S BAY MARINA 2 F1  </t>
  </si>
  <si>
    <t xml:space="preserve">ROY'S BAY MARINA H1  </t>
  </si>
  <si>
    <t xml:space="preserve">ROY'S BAY RECREATION RESERVE 1 F1  </t>
  </si>
  <si>
    <t xml:space="preserve">ROY'S BAY RECREATION RESERVE 1 H1  </t>
  </si>
  <si>
    <t xml:space="preserve">ROY'S BAY RECREATION RESERVE 2 F1  </t>
  </si>
  <si>
    <t xml:space="preserve">ROY'S BAY RECREATION RESERVE 2 H1  </t>
  </si>
  <si>
    <t xml:space="preserve">ROY'S BAY RECREATION RESERVE 3 F1  </t>
  </si>
  <si>
    <t xml:space="preserve">ROY'S BAY RECREATION RESERVE 3 H1  </t>
  </si>
  <si>
    <t xml:space="preserve">ROY'S BAY RECREATION RESERVE 4 F1  </t>
  </si>
  <si>
    <t xml:space="preserve">ROY'S BAY RECREATION RESERVE 4 H1  </t>
  </si>
  <si>
    <t xml:space="preserve">ROY'S BAY RECREATION RESERVE 5 F1  </t>
  </si>
  <si>
    <t xml:space="preserve">ROY'S BAY RECREATION RESERVE 5 H1  </t>
  </si>
  <si>
    <t xml:space="preserve">RUBY ISLAND ROAD  </t>
  </si>
  <si>
    <t xml:space="preserve">RUBY RIDGE  </t>
  </si>
  <si>
    <t xml:space="preserve">RUSSELL STREET  </t>
  </si>
  <si>
    <t xml:space="preserve">RUSSELL STREET (WEST)  </t>
  </si>
  <si>
    <t xml:space="preserve">RUTHERFORD ROAD  </t>
  </si>
  <si>
    <t xml:space="preserve">RYALLS WAY  </t>
  </si>
  <si>
    <t xml:space="preserve">SAINSBURY ROAD  </t>
  </si>
  <si>
    <t xml:space="preserve">SALMOND PLACE  </t>
  </si>
  <si>
    <t xml:space="preserve">SAM JOHN PLACE  </t>
  </si>
  <si>
    <t xml:space="preserve">SANDYS LANE  </t>
  </si>
  <si>
    <t xml:space="preserve">SARGOOD DRIVE  </t>
  </si>
  <si>
    <t xml:space="preserve">SAWMILL ROAD  </t>
  </si>
  <si>
    <t xml:space="preserve">SCAIFE PLACE  </t>
  </si>
  <si>
    <t xml:space="preserve">SCENIC DRIVE  </t>
  </si>
  <si>
    <t xml:space="preserve">SCHEELITE AVENUE  </t>
  </si>
  <si>
    <t xml:space="preserve">SCHEIB PARK H1  </t>
  </si>
  <si>
    <t xml:space="preserve">SCHIST LANE  </t>
  </si>
  <si>
    <t xml:space="preserve">SCHOOL ROAD  </t>
  </si>
  <si>
    <t xml:space="preserve">SCOTT PLACE  </t>
  </si>
  <si>
    <t xml:space="preserve">SCOTTS BEACH ROAD  </t>
  </si>
  <si>
    <t xml:space="preserve">SEARLE LANE  </t>
  </si>
  <si>
    <t xml:space="preserve">SEFFERS WAY  </t>
  </si>
  <si>
    <t xml:space="preserve">SENTINEL PLACE  </t>
  </si>
  <si>
    <t xml:space="preserve">SEQUOIA PLACE  </t>
  </si>
  <si>
    <t xml:space="preserve">SETTLERS WAY  </t>
  </si>
  <si>
    <t xml:space="preserve">SEW HOY LANE  </t>
  </si>
  <si>
    <t xml:space="preserve">SH84/ANDERSON ROAD ROUNDABOUT  </t>
  </si>
  <si>
    <t xml:space="preserve">SH84/ARDMORE STREET/BROWNSTON STREET  </t>
  </si>
  <si>
    <t xml:space="preserve">SHANAHAN LANE  </t>
  </si>
  <si>
    <t xml:space="preserve">SHAW STREET(NORTH)  </t>
  </si>
  <si>
    <t xml:space="preserve">SHAW STREET(SOUTH)  </t>
  </si>
  <si>
    <t xml:space="preserve">SHERWIN AVENUE  </t>
  </si>
  <si>
    <t xml:space="preserve">SHERWIN AVENUE RESERVE F1  </t>
  </si>
  <si>
    <t xml:space="preserve">SHERWIN AVENUE RESERVE H1  </t>
  </si>
  <si>
    <t xml:space="preserve">SHIEL STREET  </t>
  </si>
  <si>
    <t xml:space="preserve">SHORELINE ROAD  </t>
  </si>
  <si>
    <t xml:space="preserve">SHORT ROAD  </t>
  </si>
  <si>
    <t xml:space="preserve">SHOTOVER DELTA ROAD  </t>
  </si>
  <si>
    <t xml:space="preserve">SHROPSHIRE STREET  </t>
  </si>
  <si>
    <t xml:space="preserve">SICILIAN LANE  </t>
  </si>
  <si>
    <t xml:space="preserve">SILVERWOOD LANE  </t>
  </si>
  <si>
    <t xml:space="preserve">SIR HENRY WIGLEY DRIVE  </t>
  </si>
  <si>
    <t xml:space="preserve">SKINNER CRESCENT  </t>
  </si>
  <si>
    <t xml:space="preserve">SKIPPERS ROAD  </t>
  </si>
  <si>
    <t xml:space="preserve">SKYE LANE  </t>
  </si>
  <si>
    <t xml:space="preserve">SKYLARK PLACE  </t>
  </si>
  <si>
    <t xml:space="preserve">SLEDMERE DRIVE  </t>
  </si>
  <si>
    <t xml:space="preserve">SLOPEHILL ROAD(EAST)  </t>
  </si>
  <si>
    <t xml:space="preserve">SLOPEHILL ROAD(WEST)  </t>
  </si>
  <si>
    <t xml:space="preserve">SMALL ROAD  </t>
  </si>
  <si>
    <t xml:space="preserve">SMITH ROAD  </t>
  </si>
  <si>
    <t xml:space="preserve">SNOWBERRY STREET  </t>
  </si>
  <si>
    <t xml:space="preserve">SNOWBERRY STREET PRIVATE  </t>
  </si>
  <si>
    <t xml:space="preserve">SNOWSHILL LANE  </t>
  </si>
  <si>
    <t xml:space="preserve">SOHO STREET  </t>
  </si>
  <si>
    <t xml:space="preserve">SOMERSET STREET  </t>
  </si>
  <si>
    <t xml:space="preserve">SOUDLEY COURT  </t>
  </si>
  <si>
    <t xml:space="preserve">SOUDLEY COURT NORTH  </t>
  </si>
  <si>
    <t xml:space="preserve">SOUDLEY COURT SOUTH  </t>
  </si>
  <si>
    <t xml:space="preserve">SOUTHBERG AVENUE  </t>
  </si>
  <si>
    <t xml:space="preserve">SPEARGRASS FLAT ROAD  </t>
  </si>
  <si>
    <t xml:space="preserve">SPENCE ROAD  </t>
  </si>
  <si>
    <t xml:space="preserve">SPENCE ROAD RESERVE F1  </t>
  </si>
  <si>
    <t xml:space="preserve">SPENCE ROAD RESERVE H1  </t>
  </si>
  <si>
    <t xml:space="preserve">SPITFIRE LANE  </t>
  </si>
  <si>
    <t xml:space="preserve">SPRINGBANK GROVE  </t>
  </si>
  <si>
    <t xml:space="preserve">ST GEORGES AVENUE  </t>
  </si>
  <si>
    <t xml:space="preserve">ST LUKES LANE  </t>
  </si>
  <si>
    <t xml:space="preserve">ST MARKS LANE  </t>
  </si>
  <si>
    <t xml:space="preserve">ST MATTHEWS PLACE  </t>
  </si>
  <si>
    <t xml:space="preserve">ST NINIANS WAY  </t>
  </si>
  <si>
    <t xml:space="preserve">ST OMER PARK 1 F1  </t>
  </si>
  <si>
    <t xml:space="preserve">ST OMER PARK 1 H1  </t>
  </si>
  <si>
    <t xml:space="preserve">ST OMER PARK 2 F1  </t>
  </si>
  <si>
    <t xml:space="preserve">ST OMER PARK 2 H1  </t>
  </si>
  <si>
    <t xml:space="preserve">ST PAULS COURT  </t>
  </si>
  <si>
    <t xml:space="preserve">ST PETERS PLACE  </t>
  </si>
  <si>
    <t xml:space="preserve">STABLES PLACE  </t>
  </si>
  <si>
    <t xml:space="preserve">STAFFORD STREET  </t>
  </si>
  <si>
    <t xml:space="preserve">STALKER ROAD  </t>
  </si>
  <si>
    <t xml:space="preserve">STANLEY STREET  </t>
  </si>
  <si>
    <t xml:space="preserve">STANLEY STREET/SHOTOVER STREET ROUNDABOUT  </t>
  </si>
  <si>
    <t xml:space="preserve">STAR LANE  </t>
  </si>
  <si>
    <t xml:space="preserve">STATE HIGHWAY 6 (KAWARAU ROAD)  </t>
  </si>
  <si>
    <t xml:space="preserve">STATE HIGHWAY 6 (MAIN ROAD)  </t>
  </si>
  <si>
    <t xml:space="preserve">STATE HIGHWAY 6A  </t>
  </si>
  <si>
    <t xml:space="preserve">STATE HIGHWAY 84 (WANAKA LUGGATE)  </t>
  </si>
  <si>
    <t xml:space="preserve">STATION VALLEY ROAD  </t>
  </si>
  <si>
    <t xml:space="preserve">STEVENSON ROAD  </t>
  </si>
  <si>
    <t xml:space="preserve">STEWART STREET (LOWER)  </t>
  </si>
  <si>
    <t xml:space="preserve">STEWART STREET (UPPER)  </t>
  </si>
  <si>
    <t xml:space="preserve">STOCKYARD LANE  </t>
  </si>
  <si>
    <t xml:space="preserve">STONE RIDGE PLACE  </t>
  </si>
  <si>
    <t xml:space="preserve">STONE STREET  </t>
  </si>
  <si>
    <t xml:space="preserve">STONEBRIDGE CLOSE  </t>
  </si>
  <si>
    <t xml:space="preserve">STONEBROOK DRIVE  </t>
  </si>
  <si>
    <t xml:space="preserve">STOWMORE LANE  </t>
  </si>
  <si>
    <t xml:space="preserve">STRAINS ROAD  </t>
  </si>
  <si>
    <t xml:space="preserve">STRATFORD TERRACE  </t>
  </si>
  <si>
    <t xml:space="preserve">STRAWBERRY LANE  </t>
  </si>
  <si>
    <t xml:space="preserve">STREAMSIDE LANE  </t>
  </si>
  <si>
    <t xml:space="preserve">STUDHOLME ROAD(NORTH)  </t>
  </si>
  <si>
    <t xml:space="preserve">STUDHOLME ROAD(SOUTH)  </t>
  </si>
  <si>
    <t xml:space="preserve">SUBURB STREET(NORTH)  </t>
  </si>
  <si>
    <t xml:space="preserve">SUBURB STREET(SOUTH)  </t>
  </si>
  <si>
    <t xml:space="preserve">SUFFOLK STREET  </t>
  </si>
  <si>
    <t xml:space="preserve">SUGAR LANE  </t>
  </si>
  <si>
    <t xml:space="preserve">SUMMERFIELD PLACE  </t>
  </si>
  <si>
    <t xml:space="preserve">SUMMERS WAY RESERVE F1  </t>
  </si>
  <si>
    <t xml:space="preserve">SUMMIT LANE  </t>
  </si>
  <si>
    <t xml:space="preserve">SUNNYSIDE LANE  </t>
  </si>
  <si>
    <t xml:space="preserve">SUNRISE BAY DRIVE  </t>
  </si>
  <si>
    <t xml:space="preserve">SUNRISE LANE  </t>
  </si>
  <si>
    <t xml:space="preserve">SUNSET LANE  </t>
  </si>
  <si>
    <t xml:space="preserve">SUNSHINE BAY BOAT RAMP  </t>
  </si>
  <si>
    <t xml:space="preserve">SUNSHINE BAY RESERVE H1  </t>
  </si>
  <si>
    <t xml:space="preserve">SUNSHINE BAY TRACK H1  </t>
  </si>
  <si>
    <t xml:space="preserve">SURREY STREET  </t>
  </si>
  <si>
    <t xml:space="preserve">SWAMP ROAD  </t>
  </si>
  <si>
    <t xml:space="preserve">SYCAMORE PLACE  </t>
  </si>
  <si>
    <t xml:space="preserve">SYDNEY STREET (NORTH)  </t>
  </si>
  <si>
    <t xml:space="preserve">SYDNEY STREET (SOUTH)  </t>
  </si>
  <si>
    <t xml:space="preserve">SYLVAN STREET  </t>
  </si>
  <si>
    <t xml:space="preserve">SYLVAN STREET ACCESSWAY 1 F1  </t>
  </si>
  <si>
    <t xml:space="preserve">SYLVAN STREET ACCESSWAY 2 F1  </t>
  </si>
  <si>
    <t xml:space="preserve">SYLVAN STREET RESERVE F1  </t>
  </si>
  <si>
    <t xml:space="preserve">SYLVAN STREET/ERSKINE STREET/HOPE AVE ROUNDABOUT  </t>
  </si>
  <si>
    <t xml:space="preserve">TAKAHE LANE  </t>
  </si>
  <si>
    <t xml:space="preserve">TALL TREE LANE  </t>
  </si>
  <si>
    <t xml:space="preserve">TAPLEY PADDOCK  </t>
  </si>
  <si>
    <t xml:space="preserve">TARAMEA LANE  </t>
  </si>
  <si>
    <t xml:space="preserve">TASMAN TERRACE  </t>
  </si>
  <si>
    <t xml:space="preserve">TE AWA ROAD  </t>
  </si>
  <si>
    <t xml:space="preserve">TEMPLETON STREET  </t>
  </si>
  <si>
    <t xml:space="preserve">TEMPLETON WAY  </t>
  </si>
  <si>
    <t xml:space="preserve">TENBY STREET  </t>
  </si>
  <si>
    <t xml:space="preserve">TENBY STREET(EAST)  </t>
  </si>
  <si>
    <t xml:space="preserve">TENBY STREET(WEST)  </t>
  </si>
  <si>
    <t xml:space="preserve">TERRANOVA PLACE  </t>
  </si>
  <si>
    <t xml:space="preserve">TERRINGTON COURT  </t>
  </si>
  <si>
    <t xml:space="preserve">TEX SMITH LANE  </t>
  </si>
  <si>
    <t xml:space="preserve">THAMES STREET  </t>
  </si>
  <si>
    <t xml:space="preserve">THE AVENUE  </t>
  </si>
  <si>
    <t xml:space="preserve">THE BRANCHES ROAD  </t>
  </si>
  <si>
    <t xml:space="preserve">THE MALL  </t>
  </si>
  <si>
    <t xml:space="preserve">THE MEWS  </t>
  </si>
  <si>
    <t xml:space="preserve">THE TERRACE  </t>
  </si>
  <si>
    <t xml:space="preserve">THE TERRACES  </t>
  </si>
  <si>
    <t xml:space="preserve">THOMAS LANE  </t>
  </si>
  <si>
    <t xml:space="preserve">THOMPSON STREET  </t>
  </si>
  <si>
    <t xml:space="preserve">THOMSON STREET  </t>
  </si>
  <si>
    <t xml:space="preserve">THORN CRESCENT  </t>
  </si>
  <si>
    <t xml:space="preserve">THREEPWOOD ROAD  </t>
  </si>
  <si>
    <t xml:space="preserve">TILLEUM STREET  </t>
  </si>
  <si>
    <t xml:space="preserve">TIMARU CREEK ROAD  </t>
  </si>
  <si>
    <t xml:space="preserve">TIMBER CREEK RISE  </t>
  </si>
  <si>
    <t xml:space="preserve">TIMSFIELD DRIVE  </t>
  </si>
  <si>
    <t xml:space="preserve">TIPPERARY PLACE  </t>
  </si>
  <si>
    <t xml:space="preserve">TOBINS TRACK(ARROWTOWN END)  </t>
  </si>
  <si>
    <t xml:space="preserve">TOBINS TRACK(CROWN TERRACE END)  </t>
  </si>
  <si>
    <t xml:space="preserve">TODD LANE  </t>
  </si>
  <si>
    <t xml:space="preserve">TOMS WAY  </t>
  </si>
  <si>
    <t xml:space="preserve">TONIS TERRACE  </t>
  </si>
  <si>
    <t xml:space="preserve">TOP LANE  </t>
  </si>
  <si>
    <t xml:space="preserve">TOREA  </t>
  </si>
  <si>
    <t xml:space="preserve">TORRIDON COURT  </t>
  </si>
  <si>
    <t xml:space="preserve">TOTARA TERRACE  </t>
  </si>
  <si>
    <t xml:space="preserve">TOWNE PLACE  </t>
  </si>
  <si>
    <t xml:space="preserve">TRAMORE STREET  </t>
  </si>
  <si>
    <t xml:space="preserve">TREBLE CONE SKI FIELD ACCESS ROAD  </t>
  </si>
  <si>
    <t xml:space="preserve">TREE TOPS RISE  </t>
  </si>
  <si>
    <t xml:space="preserve">TRENCH HILL ROAD  </t>
  </si>
  <si>
    <t xml:space="preserve">TREVATHAN LANE  </t>
  </si>
  <si>
    <t xml:space="preserve">TUCKER BEACH ROAD  </t>
  </si>
  <si>
    <t xml:space="preserve">TUCKER BEACH ROAD RESERVE 1 H1  </t>
  </si>
  <si>
    <t xml:space="preserve">TUCKER BEACH ROAD RESERVE 2 H1  </t>
  </si>
  <si>
    <t xml:space="preserve">TUOHYS GULLY ROAD  </t>
  </si>
  <si>
    <t xml:space="preserve">TURNBULL CRESCENT  </t>
  </si>
  <si>
    <t xml:space="preserve">TURNER STREET  </t>
  </si>
  <si>
    <t xml:space="preserve">TURNER STREET RESERVE F1  </t>
  </si>
  <si>
    <t xml:space="preserve">TUSSOCK LANE  </t>
  </si>
  <si>
    <t xml:space="preserve">TWIN PEAK VIEW  </t>
  </si>
  <si>
    <t xml:space="preserve">TYNDALL STREET  </t>
  </si>
  <si>
    <t xml:space="preserve">UPTON STREET RECREATION RESERVE 1 H1  </t>
  </si>
  <si>
    <t xml:space="preserve">UPTON STREET RECREATION RESERVE 2 H1  </t>
  </si>
  <si>
    <t xml:space="preserve">UPTON STREET RECREATION RESERVE F1  </t>
  </si>
  <si>
    <t xml:space="preserve">UPTON STREET(EAST)  </t>
  </si>
  <si>
    <t xml:space="preserve">UPTON STREET(WEST)  </t>
  </si>
  <si>
    <t xml:space="preserve">URQUHART PLACE  </t>
  </si>
  <si>
    <t xml:space="preserve">URQUHART PLACE ACCESSWAY F1  </t>
  </si>
  <si>
    <t xml:space="preserve">VALLEY CRESCENT  </t>
  </si>
  <si>
    <t xml:space="preserve">VANCOUVER DRIVE  </t>
  </si>
  <si>
    <t xml:space="preserve">VANDA PLACE  </t>
  </si>
  <si>
    <t xml:space="preserve">VANGUARD LANE  </t>
  </si>
  <si>
    <t xml:space="preserve">VEINT CRESCENT  </t>
  </si>
  <si>
    <t xml:space="preserve">VENUS PLACE  </t>
  </si>
  <si>
    <t xml:space="preserve">VICTORIA FLATS ROAD  </t>
  </si>
  <si>
    <t xml:space="preserve">VILLIERS STREET  </t>
  </si>
  <si>
    <t xml:space="preserve">VISCOUNT LANE  </t>
  </si>
  <si>
    <t xml:space="preserve">VISTA TERRACE  </t>
  </si>
  <si>
    <t xml:space="preserve">VON LOOP ROAD  </t>
  </si>
  <si>
    <t xml:space="preserve">VON PLACE  </t>
  </si>
  <si>
    <t xml:space="preserve">VON ROAD  </t>
  </si>
  <si>
    <t xml:space="preserve">WAIMANA PLACE  </t>
  </si>
  <si>
    <t xml:space="preserve">WAIRAU ROAD  </t>
  </si>
  <si>
    <t xml:space="preserve">WAITIRI ROAD  </t>
  </si>
  <si>
    <t xml:space="preserve">WAKATIPU HEIGHTS  </t>
  </si>
  <si>
    <t xml:space="preserve">WAKATIPU YACHT CLUB RESERVE 1 H1  </t>
  </si>
  <si>
    <t xml:space="preserve">WAKATIPU YACHT CLUB RESERVE 2 H1  </t>
  </si>
  <si>
    <t xml:space="preserve">WAKATIPU YACHT CLUB RESERVE 3 H1  </t>
  </si>
  <si>
    <t xml:space="preserve">WAKATIPU YACHT CLUB RESERVE 4 H1  </t>
  </si>
  <si>
    <t xml:space="preserve">WAKATIPU YACHT CLUB RESERVE 5 H1  </t>
  </si>
  <si>
    <t xml:space="preserve">WALNUT LANE  </t>
  </si>
  <si>
    <t xml:space="preserve">WANAKA CEMETERY F1  </t>
  </si>
  <si>
    <t xml:space="preserve">WANAKA CEMETERY H1  </t>
  </si>
  <si>
    <t xml:space="preserve">WANAKA COMMUNITY POOL H1  </t>
  </si>
  <si>
    <t xml:space="preserve">WANAKA ELDERLY PERSONS ACCOMMODATION 1 F1  </t>
  </si>
  <si>
    <t xml:space="preserve">WANAKA ELDERLY PERSONS ACCOMMODATION 2 F1  </t>
  </si>
  <si>
    <t xml:space="preserve">WANAKA ELDERLY PERSONS ACCOMMODATION H1  </t>
  </si>
  <si>
    <t xml:space="preserve">WANAKA GOLF COURSE 1 F1  </t>
  </si>
  <si>
    <t xml:space="preserve">WANAKA GOLF COURSE 2 F1  </t>
  </si>
  <si>
    <t xml:space="preserve">WANAKA LUGGATE HIGHWAY RESERVE F1  </t>
  </si>
  <si>
    <t xml:space="preserve">WANAKA LUGGATE HIGHWAY RESERVE H1  </t>
  </si>
  <si>
    <t xml:space="preserve">WANAKA RECREATION RESERVE ACCESSWAY F1  </t>
  </si>
  <si>
    <t xml:space="preserve">WANAKA RECREATION RESERVE H1  </t>
  </si>
  <si>
    <t xml:space="preserve">WANAKA STATION PARK 1 H1  </t>
  </si>
  <si>
    <t xml:space="preserve">WANAKA STATION PARK 2 H1  </t>
  </si>
  <si>
    <t xml:space="preserve">WANAKA STATION PARK F1  </t>
  </si>
  <si>
    <t xml:space="preserve">WANAKA-MOUNT ASPIRING ROAD  </t>
  </si>
  <si>
    <t xml:space="preserve">WANAKA-MOUNT ASPIRING/SARGOOD DRIVE ROUNDABOUT  </t>
  </si>
  <si>
    <t xml:space="preserve">WAR MEMORIAL F1  </t>
  </si>
  <si>
    <t xml:space="preserve">WAR MEMORIAL UPTON ST H1  </t>
  </si>
  <si>
    <t xml:space="preserve">WARBLER LANE  </t>
  </si>
  <si>
    <t xml:space="preserve">WARREN STREET(EAST)  </t>
  </si>
  <si>
    <t xml:space="preserve">WARREN STREET(WEST)  </t>
  </si>
  <si>
    <t xml:space="preserve">WATER RACE LANE  </t>
  </si>
  <si>
    <t xml:space="preserve">WATERFALL PARK ROAD  </t>
  </si>
  <si>
    <t xml:space="preserve">WATKINS ROAD  </t>
  </si>
  <si>
    <t xml:space="preserve">WATTIES TRACK  </t>
  </si>
  <si>
    <t xml:space="preserve">WATTLE DRIVE  </t>
  </si>
  <si>
    <t xml:space="preserve">WATTS ROAD  </t>
  </si>
  <si>
    <t xml:space="preserve">WEATHERALL CLOSE  </t>
  </si>
  <si>
    <t xml:space="preserve">WEAVER STREET  </t>
  </si>
  <si>
    <t xml:space="preserve">WEKA STREET  </t>
  </si>
  <si>
    <t xml:space="preserve">WELLSWOOD WAY  </t>
  </si>
  <si>
    <t xml:space="preserve">WESNEY TERRACE  </t>
  </si>
  <si>
    <t xml:space="preserve">WEST MEADOWS DRIVE  </t>
  </si>
  <si>
    <t xml:space="preserve">WEST WANAKA ROAD  </t>
  </si>
  <si>
    <t xml:space="preserve">WESTVIEW ROAD  </t>
  </si>
  <si>
    <t xml:space="preserve">WESTWELL LANE  </t>
  </si>
  <si>
    <t xml:space="preserve">WEXFORD STREET  </t>
  </si>
  <si>
    <t xml:space="preserve">WHARF STREET  </t>
  </si>
  <si>
    <t xml:space="preserve">WHITBOURN PLACE  </t>
  </si>
  <si>
    <t xml:space="preserve">WHITBOURNE PLACE ROUNDABOUT  </t>
  </si>
  <si>
    <t xml:space="preserve">WHITECHAPEL ROAD  </t>
  </si>
  <si>
    <t xml:space="preserve">WICKLOW TERRACE  </t>
  </si>
  <si>
    <t xml:space="preserve">WICKLOW/BRIDGEWATER ACCESSWAY F1  </t>
  </si>
  <si>
    <t xml:space="preserve">WIDGEON PLACE  </t>
  </si>
  <si>
    <t xml:space="preserve">WILCOX GREEN CARPARK H1  </t>
  </si>
  <si>
    <t xml:space="preserve">WILDING ROAD  </t>
  </si>
  <si>
    <t xml:space="preserve">WILEY ROAD  </t>
  </si>
  <si>
    <t xml:space="preserve">WILKIN ROAD (MAKARORA)  </t>
  </si>
  <si>
    <t xml:space="preserve">WILKIN ROAD (WANAKA)  </t>
  </si>
  <si>
    <t xml:space="preserve">WILLETS GREEN  </t>
  </si>
  <si>
    <t xml:space="preserve">WILLIAMS STREET  </t>
  </si>
  <si>
    <t xml:space="preserve">WILLIAMS STREET TENNIS COURT H1  </t>
  </si>
  <si>
    <t xml:space="preserve">WILLOW PLACE  </t>
  </si>
  <si>
    <t xml:space="preserve">WILLOWRIDGE  </t>
  </si>
  <si>
    <t xml:space="preserve">WILMOT AVENUE  </t>
  </si>
  <si>
    <t xml:space="preserve">WILSON WAY  </t>
  </si>
  <si>
    <t xml:space="preserve">WILTSHIRE STREET  </t>
  </si>
  <si>
    <t xml:space="preserve">WINDERS STREET  </t>
  </si>
  <si>
    <t xml:space="preserve">WINDSOR PLACE  </t>
  </si>
  <si>
    <t xml:space="preserve">WINEBERRY LANE  </t>
  </si>
  <si>
    <t xml:space="preserve">WITLEY LANE  </t>
  </si>
  <si>
    <t xml:space="preserve">WOODBURY RISE  </t>
  </si>
  <si>
    <t xml:space="preserve">WOODLANDS CLOSE  </t>
  </si>
  <si>
    <t xml:space="preserve">WOODLEY PLACE  </t>
  </si>
  <si>
    <t xml:space="preserve">WOODSTOCK ROAD  </t>
  </si>
  <si>
    <t xml:space="preserve">WOOLSHED ROAD  </t>
  </si>
  <si>
    <t xml:space="preserve">WREN STREET  </t>
  </si>
  <si>
    <t xml:space="preserve">WYE PLACE  </t>
  </si>
  <si>
    <t xml:space="preserve">WYNCHWOOD LANE  </t>
  </si>
  <si>
    <t xml:space="preserve">WYNYARD CRESCENT  </t>
  </si>
  <si>
    <t xml:space="preserve">WYUNA RISE  </t>
  </si>
  <si>
    <t xml:space="preserve">XENICUS RISE  </t>
  </si>
  <si>
    <t xml:space="preserve">YEWLETT CRESCENT  </t>
  </si>
  <si>
    <t xml:space="preserve">YOUGHAL STREET  </t>
  </si>
  <si>
    <t>Existing Surface ID</t>
  </si>
  <si>
    <t>road_id</t>
  </si>
  <si>
    <t>offset_side</t>
  </si>
  <si>
    <t>notes</t>
  </si>
  <si>
    <r>
      <t>(</t>
    </r>
    <r>
      <rPr>
        <b/>
        <sz val="10"/>
        <rFont val="Arial"/>
        <family val="2"/>
      </rPr>
      <t>A</t>
    </r>
    <r>
      <rPr>
        <sz val="10"/>
        <rFont val="Arial"/>
        <family val="2"/>
      </rPr>
      <t xml:space="preserve">dd/ </t>
    </r>
    <r>
      <rPr>
        <b/>
        <sz val="10"/>
        <rFont val="Arial"/>
        <family val="2"/>
      </rPr>
      <t>U</t>
    </r>
    <r>
      <rPr>
        <sz val="10"/>
        <rFont val="Arial"/>
        <family val="2"/>
      </rPr>
      <t xml:space="preserve">pdate/ </t>
    </r>
    <r>
      <rPr>
        <b/>
        <sz val="10"/>
        <rFont val="Arial"/>
        <family val="2"/>
      </rPr>
      <t>D</t>
    </r>
    <r>
      <rPr>
        <sz val="10"/>
        <rFont val="Arial"/>
        <family val="2"/>
      </rPr>
      <t>elete)</t>
    </r>
  </si>
  <si>
    <t xml:space="preserve">L / R / C </t>
  </si>
  <si>
    <t xml:space="preserve">Action       </t>
  </si>
  <si>
    <t xml:space="preserve"> Road ID</t>
  </si>
  <si>
    <t>RAMM Road Name</t>
  </si>
  <si>
    <t>Start (m)</t>
  </si>
  <si>
    <t>End (m)</t>
  </si>
  <si>
    <t>Offset from CL (m)</t>
  </si>
  <si>
    <t>Width (m)</t>
  </si>
  <si>
    <t>General Comments (if required)</t>
  </si>
  <si>
    <t>MED</t>
  </si>
  <si>
    <t>Median</t>
  </si>
  <si>
    <t>ROT</t>
  </si>
  <si>
    <t>Rotary</t>
  </si>
  <si>
    <t>SPLIT</t>
  </si>
  <si>
    <t>Splitter</t>
  </si>
  <si>
    <t>THRT</t>
  </si>
  <si>
    <t>Throat</t>
  </si>
  <si>
    <t>Area of Grass</t>
  </si>
  <si>
    <t>Area of Paving</t>
  </si>
  <si>
    <t>HSBLK</t>
  </si>
  <si>
    <t>Hard Surface - Block</t>
  </si>
  <si>
    <t>HSCON</t>
  </si>
  <si>
    <t>Hard Surface - Concrete</t>
  </si>
  <si>
    <t>HSOTH</t>
  </si>
  <si>
    <t>Hard Surface - Other</t>
  </si>
  <si>
    <t>LAND</t>
  </si>
  <si>
    <t>Planted Landscaping</t>
  </si>
  <si>
    <t>Accessway (Ends away from road)</t>
  </si>
  <si>
    <t>J</t>
  </si>
  <si>
    <t>Accessway (Joins another road)</t>
  </si>
  <si>
    <t>Boundary</t>
  </si>
  <si>
    <t>Kerb</t>
  </si>
  <si>
    <t>Loop Footpath</t>
  </si>
  <si>
    <t>Middle</t>
  </si>
  <si>
    <t>Remote from Road</t>
  </si>
  <si>
    <t>W</t>
  </si>
  <si>
    <t>Whole Width</t>
  </si>
  <si>
    <t>AB</t>
  </si>
  <si>
    <t>Asphaltic concrete (black)</t>
  </si>
  <si>
    <t>AR</t>
  </si>
  <si>
    <t>Asphaltic concrete (red)</t>
  </si>
  <si>
    <t>CB</t>
  </si>
  <si>
    <t>Concrete (black)</t>
  </si>
  <si>
    <t>Concrete (red)</t>
  </si>
  <si>
    <t>IB</t>
  </si>
  <si>
    <t>Interlocking blocks</t>
  </si>
  <si>
    <t>SL</t>
  </si>
  <si>
    <t>CO</t>
  </si>
  <si>
    <t>Cobble Stone</t>
  </si>
  <si>
    <t>islands</t>
  </si>
  <si>
    <t>footpaths</t>
  </si>
  <si>
    <t>footpath_position</t>
  </si>
  <si>
    <t>surface_material</t>
  </si>
  <si>
    <t>Position</t>
  </si>
  <si>
    <t>Surface Material</t>
  </si>
  <si>
    <t>Crossings</t>
  </si>
  <si>
    <t>Bevelled Kerb crossing</t>
  </si>
  <si>
    <t>Bridge crossing</t>
  </si>
  <si>
    <t>HD</t>
  </si>
  <si>
    <t>Heavy Duty crossing</t>
  </si>
  <si>
    <t>Slot crossing</t>
  </si>
  <si>
    <t>risk_likelihood</t>
  </si>
  <si>
    <t>risk_consequence</t>
  </si>
  <si>
    <t>1 / 2 / 3 / 4 / 5 / U</t>
  </si>
  <si>
    <t>Lookup</t>
  </si>
  <si>
    <t>Risk Likelihood</t>
  </si>
  <si>
    <t>Risk Consequence</t>
  </si>
  <si>
    <t>Work Category</t>
  </si>
  <si>
    <t>Regional land transport planning management</t>
  </si>
  <si>
    <t>Transport model development</t>
  </si>
  <si>
    <t>Activity management planning improvement</t>
  </si>
  <si>
    <t>Programme business case development</t>
  </si>
  <si>
    <t>Sector Research</t>
  </si>
  <si>
    <t>Management of the funding allocation system</t>
  </si>
  <si>
    <t>Promotion, education and advertising</t>
  </si>
  <si>
    <t>Walking facilities</t>
  </si>
  <si>
    <t>Cycling facilities</t>
  </si>
  <si>
    <t>Bus services</t>
  </si>
  <si>
    <t>Passenger ferry services</t>
  </si>
  <si>
    <t>Public transport facilities operations and maintenance</t>
  </si>
  <si>
    <t>Passenger rail services</t>
  </si>
  <si>
    <t>Total Mobility operations</t>
  </si>
  <si>
    <t>Wheelchair hoists</t>
  </si>
  <si>
    <t>Total mobility wheelchair hoist use payments</t>
  </si>
  <si>
    <t>Public transport information supply, operations and maintenance</t>
  </si>
  <si>
    <t>Public transport improvements, major renewals and minor improvements</t>
  </si>
  <si>
    <t>Sealed pavement maintenance</t>
  </si>
  <si>
    <t>Unsealed pavement maintenance</t>
  </si>
  <si>
    <t>Routine drainage maintenance</t>
  </si>
  <si>
    <t>Structures maintenance</t>
  </si>
  <si>
    <t>Environmental maintenance</t>
  </si>
  <si>
    <t>Traffic services maintenance</t>
  </si>
  <si>
    <t>Operational traffic management</t>
  </si>
  <si>
    <t>Cycle path maintenance</t>
  </si>
  <si>
    <t>Level crossing warning devices</t>
  </si>
  <si>
    <t>Minor events</t>
  </si>
  <si>
    <t>Emergency works</t>
  </si>
  <si>
    <t>Network and asset management</t>
  </si>
  <si>
    <t>Property management (state highways),</t>
  </si>
  <si>
    <t>Financial grants</t>
  </si>
  <si>
    <t>Unsealed road metalling</t>
  </si>
  <si>
    <t>Sealed road resurfacing</t>
  </si>
  <si>
    <t>Drainage renewals</t>
  </si>
  <si>
    <t>Sealed road pavement rehabilitation</t>
  </si>
  <si>
    <t>Structures component replacements</t>
  </si>
  <si>
    <t>Environmental Renewals</t>
  </si>
  <si>
    <t>Traffic services renewals</t>
  </si>
  <si>
    <t>Associated Improvements</t>
  </si>
  <si>
    <t>Preventive Maintenance</t>
  </si>
  <si>
    <t>New traffic management facilities</t>
  </si>
  <si>
    <t>Replacement of bridges and other structures</t>
  </si>
  <si>
    <t>New roads</t>
  </si>
  <si>
    <t>Road improvements</t>
  </si>
  <si>
    <t>Seal extension</t>
  </si>
  <si>
    <t>Property purchase – state highways</t>
  </si>
  <si>
    <t>Property purchase - local roads</t>
  </si>
  <si>
    <t>Advance property purchase - local roads</t>
  </si>
  <si>
    <t>Minor improvements</t>
  </si>
  <si>
    <t>Resilience improvements</t>
  </si>
  <si>
    <r>
      <t xml:space="preserve">The required fields for update of </t>
    </r>
    <r>
      <rPr>
        <u/>
        <sz val="10"/>
        <color theme="0"/>
        <rFont val="Arial"/>
        <family val="2"/>
      </rPr>
      <t>existing data</t>
    </r>
    <r>
      <rPr>
        <sz val="10"/>
        <color theme="0"/>
        <rFont val="Arial"/>
        <family val="2"/>
      </rPr>
      <t xml:space="preserve"> are highlighted in RED - there should be no RED squares on a completed spreadsheet.</t>
    </r>
  </si>
  <si>
    <t xml:space="preserve">RAMM (Road Assessment and Maintenance Management ) is the Asset Management system used for QLDC Transport Assets.
Information about this system can be found here http://www.ramm.com/ </t>
  </si>
  <si>
    <t>If there is a requirement for additional lookup codes, then please contact QLDC: infrastructureassetplanningteam@qldc.govt.nz</t>
  </si>
  <si>
    <t>http://www.qldc.govt.nz/planning/resource-consents/land-developments-and-subdivisions/</t>
  </si>
  <si>
    <t>Please ensure you are using the most up to date version of this spreadsheet.  It can be found on the link below:</t>
  </si>
  <si>
    <t>Each asset type should be recorded on each relevant Tab of the spreadsheet</t>
  </si>
  <si>
    <t>Polymer Type</t>
  </si>
  <si>
    <t>340A</t>
  </si>
  <si>
    <t>Flexiphalt 340A</t>
  </si>
  <si>
    <t>AX14</t>
  </si>
  <si>
    <t>Mobilflex</t>
  </si>
  <si>
    <t>AXH</t>
  </si>
  <si>
    <t>PAVEflex SBS High Modified Asphalt Binder</t>
  </si>
  <si>
    <t>AXM</t>
  </si>
  <si>
    <t>PAVEflex SBS Medium Modified Asphalt Binder</t>
  </si>
  <si>
    <t>ERL</t>
  </si>
  <si>
    <t>PAVEflex SBR Low Modified 180/200 Emulsion</t>
  </si>
  <si>
    <t>ERM</t>
  </si>
  <si>
    <t>PAVEflex SBR Medium Modified 180/200 Emulsion</t>
  </si>
  <si>
    <t>EX15</t>
  </si>
  <si>
    <t>EX 15</t>
  </si>
  <si>
    <t>EXH</t>
  </si>
  <si>
    <t>PAVEflex SBS High Modified 180/200 Emulsion</t>
  </si>
  <si>
    <t>EXL</t>
  </si>
  <si>
    <t>PAVEflex SBS Low Modified 180/200 Emulsion</t>
  </si>
  <si>
    <t>EXM</t>
  </si>
  <si>
    <t>PAVEflex SBS Medium Modified 180/200 Emulsion</t>
  </si>
  <si>
    <t>PAVEflex PMB</t>
  </si>
  <si>
    <t>RLA</t>
  </si>
  <si>
    <t>RLA2066/S</t>
  </si>
  <si>
    <t>RSDS</t>
  </si>
  <si>
    <t>Road Science RS 2 Dust Seal</t>
  </si>
  <si>
    <t>RSHD</t>
  </si>
  <si>
    <t>Road Science RS 4 Heavy Duty</t>
  </si>
  <si>
    <t>RSHE</t>
  </si>
  <si>
    <t>Road Science RS 4 Heavy Duty Extreme</t>
  </si>
  <si>
    <t>RSHG</t>
  </si>
  <si>
    <t>Road Science RS 3 High Strength</t>
  </si>
  <si>
    <t>RSHP</t>
  </si>
  <si>
    <t>Road Science RS 4 Heavy Duty Plus</t>
  </si>
  <si>
    <t>RSL1</t>
  </si>
  <si>
    <t>Road Science RS 1 Improved Seal</t>
  </si>
  <si>
    <t>RSL2</t>
  </si>
  <si>
    <t>Road Science RS 1 Improved Seal Plus</t>
  </si>
  <si>
    <t>RSL3</t>
  </si>
  <si>
    <t>Road Science RS 1 Improved Seal Extreme</t>
  </si>
  <si>
    <t>RSPA</t>
  </si>
  <si>
    <t>Road Science RS 3 Porous Asphalt</t>
  </si>
  <si>
    <t>RSQR</t>
  </si>
  <si>
    <t>Road Science RS 3 Quiet Road</t>
  </si>
  <si>
    <t>RSS1</t>
  </si>
  <si>
    <t>Road Science RS 1 Superior Seal</t>
  </si>
  <si>
    <t>RSS2</t>
  </si>
  <si>
    <t>Road Science RS 1 Superior Seal Plus</t>
  </si>
  <si>
    <t>RSS3</t>
  </si>
  <si>
    <t>Road Science RS 1 Superior Seal Extreme</t>
  </si>
  <si>
    <t>RSSP</t>
  </si>
  <si>
    <t>Road Science RS 4 Spill Resistant</t>
  </si>
  <si>
    <t>RSUT</t>
  </si>
  <si>
    <t>Road Science RS 3 Ultra Thin</t>
  </si>
  <si>
    <t>Styrene Butadiene Rubber</t>
  </si>
  <si>
    <t>SBS</t>
  </si>
  <si>
    <t>Styrene Butadiene Styrene</t>
  </si>
  <si>
    <t>SIS</t>
  </si>
  <si>
    <t>Styrene Isoprene Styrene</t>
  </si>
  <si>
    <t>SXH</t>
  </si>
  <si>
    <t>PAVEflex SBS High Modified 180/200 Cutback</t>
  </si>
  <si>
    <t>SXL</t>
  </si>
  <si>
    <t>PAVEflex SBS Low Modified 180/200 Cutback</t>
  </si>
  <si>
    <t>SXM</t>
  </si>
  <si>
    <t>PAVEflex SBS Medium Modified 180/200 Cutback</t>
  </si>
  <si>
    <t>TMEH</t>
  </si>
  <si>
    <t>Techniflex PM Emuls</t>
  </si>
  <si>
    <t>UNK</t>
  </si>
  <si>
    <t>RAMM Roading Asset Register - UPDATE FORM</t>
  </si>
  <si>
    <t xml:space="preserve"> You are welcome to copy this workbook and distribute it to any user.</t>
  </si>
  <si>
    <t xml:space="preserve"> Please do not change the format, validation of cells and the order of columns. These have been designed as required by the RAMM database upload system.</t>
  </si>
  <si>
    <r>
      <t xml:space="preserve">The </t>
    </r>
    <r>
      <rPr>
        <b/>
        <sz val="10"/>
        <rFont val="Arial"/>
        <family val="2"/>
      </rPr>
      <t>Data Collection spreadshee</t>
    </r>
    <r>
      <rPr>
        <sz val="10"/>
        <rFont val="Arial"/>
        <family val="2"/>
      </rPr>
      <t xml:space="preserve">t is designed to help record data for delivery to QLDC.  This covers both contractor works and the schedule of transport assets to be taken over (vested) by Council.  Failure to provide the correct data may delay the issue of 224(c) or payment of contract of work, where appropriate. </t>
    </r>
  </si>
  <si>
    <t xml:space="preserve"> For more information on type of entries required, consult the State Highway Database Operation Manual. </t>
  </si>
  <si>
    <t xml:space="preserve">https://www.nzta.govt.nz/resources/state-highway-database-operation-manual/ </t>
  </si>
  <si>
    <t xml:space="preserve">Version Control </t>
  </si>
  <si>
    <t>Date Updated</t>
  </si>
  <si>
    <t>Change summary</t>
  </si>
  <si>
    <t>Updated By</t>
  </si>
  <si>
    <t>Instructions Update</t>
  </si>
  <si>
    <t>A Tomlinson</t>
  </si>
  <si>
    <t>Existing Carrigeway ID</t>
  </si>
  <si>
    <t>QLDC RAMM General road and metadata entry</t>
  </si>
  <si>
    <t>Surveyor Company</t>
  </si>
  <si>
    <t>Surveyor name</t>
  </si>
  <si>
    <t>QLDC Ward</t>
  </si>
  <si>
    <t>Sub area / Town</t>
  </si>
  <si>
    <t xml:space="preserve">Resource Consent Number </t>
  </si>
  <si>
    <t>Lighting Category</t>
  </si>
  <si>
    <t>ICP Identifier</t>
  </si>
  <si>
    <t>Light Owner</t>
  </si>
  <si>
    <t>Supply desctription</t>
  </si>
  <si>
    <t>Supply type</t>
  </si>
  <si>
    <t>street number or obvious feature</t>
  </si>
  <si>
    <t>Lamp Model</t>
  </si>
  <si>
    <t>Lamp Make</t>
  </si>
  <si>
    <t>Lamp Wattage</t>
  </si>
  <si>
    <t xml:space="preserve">Lamp Model </t>
  </si>
  <si>
    <t xml:space="preserve">Lamp Type </t>
  </si>
  <si>
    <t>Luminaire Label present</t>
  </si>
  <si>
    <t>Type of Lighting</t>
  </si>
  <si>
    <t>No. of lamps</t>
  </si>
  <si>
    <t>Lamp Install data</t>
  </si>
  <si>
    <r>
      <rPr>
        <sz val="7"/>
        <color indexed="9"/>
        <rFont val="Times New Roman"/>
        <family val="1"/>
      </rPr>
      <t xml:space="preserve"> </t>
    </r>
    <r>
      <rPr>
        <sz val="11"/>
        <color indexed="9"/>
        <rFont val="Calibri"/>
        <family val="2"/>
      </rPr>
      <t>Gear/Ballast Model</t>
    </r>
  </si>
  <si>
    <r>
      <rPr>
        <sz val="7"/>
        <color indexed="9"/>
        <rFont val="Times New Roman"/>
        <family val="1"/>
      </rPr>
      <t xml:space="preserve"> </t>
    </r>
    <r>
      <rPr>
        <sz val="11"/>
        <color indexed="9"/>
        <rFont val="Calibri"/>
        <family val="2"/>
      </rPr>
      <t>Gear/Ballast Make</t>
    </r>
  </si>
  <si>
    <t>Gear/Ballast Description</t>
  </si>
  <si>
    <r>
      <rPr>
        <sz val="7"/>
        <color indexed="9"/>
        <rFont val="Times New Roman"/>
        <family val="1"/>
      </rPr>
      <t xml:space="preserve">  </t>
    </r>
    <r>
      <rPr>
        <sz val="11"/>
        <color indexed="9"/>
        <rFont val="Calibri"/>
        <family val="2"/>
      </rPr>
      <t>Gear/Ballast Wattage</t>
    </r>
  </si>
  <si>
    <t>Gear Install Date</t>
  </si>
  <si>
    <t>Ignitor</t>
  </si>
  <si>
    <t>Capacitior</t>
  </si>
  <si>
    <t>Pole Number</t>
  </si>
  <si>
    <t>Pole Mount</t>
  </si>
  <si>
    <t>Pole Model</t>
  </si>
  <si>
    <t>Pole Material</t>
  </si>
  <si>
    <t>Pole Purpose</t>
  </si>
  <si>
    <t>Pole Shape</t>
  </si>
  <si>
    <t>Pole Type</t>
  </si>
  <si>
    <t>Pole Make</t>
  </si>
  <si>
    <t>Pole Owner</t>
  </si>
  <si>
    <t>Pole install date</t>
  </si>
  <si>
    <t>Pole Height</t>
  </si>
  <si>
    <t xml:space="preserve">Pole Angle </t>
  </si>
  <si>
    <t>Bracket Type</t>
  </si>
  <si>
    <t>Bracket Angle</t>
  </si>
  <si>
    <t>Lighting Warranty details</t>
  </si>
  <si>
    <t>Added on</t>
  </si>
  <si>
    <t>Added By</t>
  </si>
  <si>
    <t>StreetLights Table</t>
  </si>
  <si>
    <t>Financial Year</t>
  </si>
  <si>
    <t>Cost-Activity-Fault-Unit</t>
  </si>
  <si>
    <t>Cost Group</t>
  </si>
  <si>
    <t>Activity</t>
  </si>
  <si>
    <t>Fault</t>
  </si>
  <si>
    <t>Units</t>
  </si>
  <si>
    <t>Cost Amt</t>
  </si>
  <si>
    <t>Source Quantity</t>
  </si>
  <si>
    <t>Road_id</t>
  </si>
  <si>
    <t>Allowed Start</t>
  </si>
  <si>
    <t>Allowed End</t>
  </si>
  <si>
    <t>Contractor</t>
  </si>
  <si>
    <r>
      <rPr>
        <sz val="7"/>
        <rFont val="Times New Roman"/>
        <family val="1"/>
      </rPr>
      <t xml:space="preserve"> </t>
    </r>
    <r>
      <rPr>
        <sz val="11"/>
        <rFont val="Calibri"/>
        <family val="2"/>
      </rPr>
      <t>Gear/Ballast Model</t>
    </r>
  </si>
  <si>
    <r>
      <rPr>
        <sz val="7"/>
        <rFont val="Times New Roman"/>
        <family val="1"/>
      </rPr>
      <t xml:space="preserve"> </t>
    </r>
    <r>
      <rPr>
        <sz val="11"/>
        <rFont val="Calibri"/>
        <family val="2"/>
      </rPr>
      <t>Gear/Ballast Make</t>
    </r>
  </si>
  <si>
    <r>
      <rPr>
        <sz val="7"/>
        <rFont val="Times New Roman"/>
        <family val="1"/>
      </rPr>
      <t xml:space="preserve">  </t>
    </r>
    <r>
      <rPr>
        <sz val="11"/>
        <rFont val="Calibri"/>
        <family val="2"/>
      </rPr>
      <t>Gear/Ballast Wattage</t>
    </r>
  </si>
  <si>
    <t>Network Owner</t>
  </si>
  <si>
    <t>Underground</t>
  </si>
  <si>
    <t>Gough</t>
  </si>
  <si>
    <t>Fused 10A</t>
  </si>
  <si>
    <t>Ground plant</t>
  </si>
  <si>
    <t>QLDC</t>
  </si>
  <si>
    <t>Electrical distribution</t>
  </si>
  <si>
    <t>Top/curved</t>
  </si>
  <si>
    <t>Relay</t>
  </si>
  <si>
    <t>Spunlite</t>
  </si>
  <si>
    <t>Delta</t>
  </si>
  <si>
    <t>SL Bracket Top</t>
  </si>
  <si>
    <t>QLDC - Roading</t>
  </si>
  <si>
    <t>Overhead</t>
  </si>
  <si>
    <t>Thorn</t>
  </si>
  <si>
    <t>Ground Light</t>
  </si>
  <si>
    <t>Fused 6A</t>
  </si>
  <si>
    <t>BOLL</t>
  </si>
  <si>
    <t>Lighting unit</t>
  </si>
  <si>
    <t>Hexagonal</t>
  </si>
  <si>
    <t>Oclyte</t>
  </si>
  <si>
    <t>SL Bracket Unknown</t>
  </si>
  <si>
    <t>QLDC Reserves</t>
  </si>
  <si>
    <t>Fused 16A</t>
  </si>
  <si>
    <t>Shear Base</t>
  </si>
  <si>
    <t>DECO</t>
  </si>
  <si>
    <t>Rectangular</t>
  </si>
  <si>
    <t>Cross arm/horizontal</t>
  </si>
  <si>
    <t>Photocell</t>
  </si>
  <si>
    <t>SL Bracket Cross Arm</t>
  </si>
  <si>
    <t>We-ef</t>
  </si>
  <si>
    <t>illumintaed sign</t>
  </si>
  <si>
    <t>Bridge</t>
  </si>
  <si>
    <t>KEND</t>
  </si>
  <si>
    <t>Switch gear</t>
  </si>
  <si>
    <t>Octaganol</t>
  </si>
  <si>
    <t>Side/angle</t>
  </si>
  <si>
    <t>Timeswitch</t>
  </si>
  <si>
    <t>SL Bracket Dummy</t>
  </si>
  <si>
    <t>Windsor Heritage</t>
  </si>
  <si>
    <t>Flange mounted</t>
  </si>
  <si>
    <t>DOUB</t>
  </si>
  <si>
    <t>Telephone aerail</t>
  </si>
  <si>
    <t>Side/curved/decorative</t>
  </si>
  <si>
    <t>N/A - Wood</t>
  </si>
  <si>
    <t>SL Bracket Side</t>
  </si>
  <si>
    <t>Sylvania</t>
  </si>
  <si>
    <t>Building</t>
  </si>
  <si>
    <t>OLD</t>
  </si>
  <si>
    <t>Spun Concrete</t>
  </si>
  <si>
    <t>Transformer</t>
  </si>
  <si>
    <t>Face/angle</t>
  </si>
  <si>
    <t>CSP Pacific</t>
  </si>
  <si>
    <t>SL Bracket Face</t>
  </si>
  <si>
    <t>GEC</t>
  </si>
  <si>
    <t>LHE</t>
  </si>
  <si>
    <t>Anchor pole</t>
  </si>
  <si>
    <t>Top/horizontal/decorative</t>
  </si>
  <si>
    <t>LED</t>
  </si>
  <si>
    <t>SERV</t>
  </si>
  <si>
    <t>Belisha Becon</t>
  </si>
  <si>
    <t>Top/angle</t>
  </si>
  <si>
    <t>Reticulation Column</t>
  </si>
  <si>
    <t>DEC</t>
  </si>
  <si>
    <t>Side/horizontal</t>
  </si>
  <si>
    <t>POWE</t>
  </si>
  <si>
    <t>Face/vertical</t>
  </si>
  <si>
    <t>CIVI</t>
  </si>
  <si>
    <t>Top/vertical</t>
  </si>
  <si>
    <t>Top/vertical/decorative</t>
  </si>
  <si>
    <t>Cross arm/angle</t>
  </si>
  <si>
    <t>GL520</t>
  </si>
  <si>
    <t xml:space="preserve"> Control</t>
  </si>
  <si>
    <t>Landowner</t>
  </si>
  <si>
    <t>Light Control</t>
  </si>
  <si>
    <t>Reseal</t>
  </si>
  <si>
    <t>Membrane Seal</t>
  </si>
  <si>
    <t>QLDC RAMM Inventory Update - Carriageway Surface Table Check Report</t>
  </si>
  <si>
    <t>Hover cursor over hatching for more info on each field</t>
  </si>
  <si>
    <t>Details of Second Coat Seal required</t>
  </si>
  <si>
    <t>Seal design document attached</t>
  </si>
  <si>
    <t xml:space="preserve">update </t>
  </si>
  <si>
    <t>Date Vested (224c)</t>
  </si>
  <si>
    <t>Development Name &amp; Stage</t>
  </si>
  <si>
    <t>Pavement Use Group</t>
  </si>
  <si>
    <t>Urban / Rural</t>
  </si>
  <si>
    <t>Terrain</t>
  </si>
  <si>
    <t>update to general &amp; metadata</t>
  </si>
  <si>
    <t>The tab numbers are linked to the guidance document found on the QLDC website.  Please note if there is no refence number, the guidance may not have been developed yet. http://www.qldc.govt.nz/planning/resource-consents/land-developments-and-subdivisions/</t>
  </si>
  <si>
    <t>c_surface_id</t>
  </si>
  <si>
    <t>end_m</t>
  </si>
  <si>
    <t>start_m</t>
  </si>
  <si>
    <t>surface_date</t>
  </si>
  <si>
    <t>removed_date</t>
  </si>
  <si>
    <t>surf_width</t>
  </si>
  <si>
    <t>surf_offset</t>
  </si>
  <si>
    <t>design_life</t>
  </si>
  <si>
    <t>surf_material</t>
  </si>
  <si>
    <t>surf_function</t>
  </si>
  <si>
    <t>surf_depth</t>
  </si>
  <si>
    <t>chip_size</t>
  </si>
  <si>
    <t>chip_2nd_size</t>
  </si>
  <si>
    <t>pave_source</t>
  </si>
  <si>
    <t>surf_binder</t>
  </si>
  <si>
    <t>flux</t>
  </si>
  <si>
    <t>cutter</t>
  </si>
  <si>
    <t>cutter_type</t>
  </si>
  <si>
    <t>adhesion</t>
  </si>
  <si>
    <t>surf_adhesion</t>
  </si>
  <si>
    <t>additive</t>
  </si>
  <si>
    <t>surf_additive</t>
  </si>
  <si>
    <t>polymer_type</t>
  </si>
  <si>
    <t>polymer_mod_pcnt</t>
  </si>
  <si>
    <t>elastic_recovery</t>
  </si>
  <si>
    <t>softening_point</t>
  </si>
  <si>
    <t>rate</t>
  </si>
  <si>
    <t>sealed_area</t>
  </si>
  <si>
    <t>contract_number</t>
  </si>
  <si>
    <t>surf_spec</t>
  </si>
  <si>
    <t>polished_stone</t>
  </si>
  <si>
    <t>average_dim</t>
  </si>
  <si>
    <t>recycling</t>
  </si>
  <si>
    <t>surf_reason</t>
  </si>
  <si>
    <t>start_name</t>
  </si>
  <si>
    <t>end_name</t>
  </si>
  <si>
    <t>northing</t>
  </si>
  <si>
    <t>easting</t>
  </si>
  <si>
    <t>northing_end</t>
  </si>
  <si>
    <t>easting_end</t>
  </si>
  <si>
    <t>gps_date</t>
  </si>
  <si>
    <t>gps_by</t>
  </si>
  <si>
    <t>gps_method_id</t>
  </si>
  <si>
    <t>full_width_flag</t>
  </si>
  <si>
    <t>use_calc_depth</t>
  </si>
  <si>
    <t>sealed_area_ok</t>
  </si>
  <si>
    <t>lane_coverage</t>
  </si>
  <si>
    <t>organisation</t>
  </si>
  <si>
    <t>pct_recycled</t>
  </si>
  <si>
    <t>work_origin_id</t>
  </si>
  <si>
    <t>rul_reset</t>
  </si>
  <si>
    <t>condition</t>
  </si>
  <si>
    <t>condition_date</t>
  </si>
  <si>
    <t>asset_owner</t>
  </si>
  <si>
    <t>use_default_rc</t>
  </si>
  <si>
    <t>original_cost</t>
  </si>
  <si>
    <t>activity</t>
  </si>
  <si>
    <t>added_on</t>
  </si>
  <si>
    <t>added_by</t>
  </si>
  <si>
    <t>chgd_on</t>
  </si>
  <si>
    <t>chgd_by</t>
  </si>
  <si>
    <t>Bitumen 130/150</t>
  </si>
  <si>
    <t>Bitumen 180/200</t>
  </si>
  <si>
    <t>Bitumen 45/55</t>
  </si>
  <si>
    <t>Bitumen 60/70</t>
  </si>
  <si>
    <t>Bitumen 80/100</t>
  </si>
  <si>
    <t>E130</t>
  </si>
  <si>
    <t>RS1 Improved Seal 74/B130 K0 L4.5</t>
  </si>
  <si>
    <t>Emulsion 180/200</t>
  </si>
  <si>
    <t>Emulsion 80/100</t>
  </si>
  <si>
    <t>Portland Cement</t>
  </si>
  <si>
    <t>Water</t>
  </si>
  <si>
    <t>Surf Binder Desc</t>
  </si>
  <si>
    <t>surf_category</t>
  </si>
  <si>
    <t>surf_category_desc</t>
  </si>
  <si>
    <t>AM</t>
  </si>
  <si>
    <t>Asphalt Mix</t>
  </si>
  <si>
    <t>CHIP</t>
  </si>
  <si>
    <t>Chipseal</t>
  </si>
  <si>
    <t>Surf Category</t>
  </si>
  <si>
    <t>Surf Category Desc</t>
  </si>
  <si>
    <t>surf_additive_desc</t>
  </si>
  <si>
    <t>surf_adhesion_desc</t>
  </si>
  <si>
    <t>surf_binder_desc</t>
  </si>
  <si>
    <t>surf_material_desc</t>
  </si>
  <si>
    <t>OTTA</t>
  </si>
  <si>
    <t>Otta Seal</t>
  </si>
  <si>
    <t>polymer_desc</t>
  </si>
  <si>
    <t>surf_reason_desc</t>
  </si>
  <si>
    <t>Aged</t>
  </si>
  <si>
    <t>Condition</t>
  </si>
  <si>
    <t>Cracking</t>
  </si>
  <si>
    <t>Fatigued</t>
  </si>
  <si>
    <t>Flushing</t>
  </si>
  <si>
    <t>Holding Seal</t>
  </si>
  <si>
    <t>Reconstruction</t>
  </si>
  <si>
    <t>Skid Resistance</t>
  </si>
  <si>
    <t>Seal Widening</t>
  </si>
  <si>
    <t>Seal Extension</t>
  </si>
  <si>
    <t>Shape Correction</t>
  </si>
  <si>
    <t>Sub Division</t>
  </si>
  <si>
    <t>Surf Reason Desc</t>
  </si>
  <si>
    <t>Surf Recycled %</t>
  </si>
  <si>
    <t>Surf Recycled % Desc</t>
  </si>
  <si>
    <t>chip_default_ald</t>
  </si>
  <si>
    <t>Chip Size</t>
  </si>
  <si>
    <t>Chip Def ALD</t>
  </si>
  <si>
    <t>Polymer Desc</t>
  </si>
  <si>
    <t>Start
m</t>
  </si>
  <si>
    <t>End
m</t>
  </si>
  <si>
    <t>Start
Name</t>
  </si>
  <si>
    <t>End
Name</t>
  </si>
  <si>
    <t>Northing
End</t>
  </si>
  <si>
    <t>Easting
End</t>
  </si>
  <si>
    <t>GPS
Date</t>
  </si>
  <si>
    <t>GPS
By</t>
  </si>
  <si>
    <t>GPS
Method ID</t>
  </si>
  <si>
    <t>Seal
Date</t>
  </si>
  <si>
    <t>Removed
Date</t>
  </si>
  <si>
    <t>Work
Origin</t>
  </si>
  <si>
    <t>Surface
Width</t>
  </si>
  <si>
    <t>Full
Width</t>
  </si>
  <si>
    <t>Surface m
from LHS</t>
  </si>
  <si>
    <t>Design
Life</t>
  </si>
  <si>
    <t>Surface Material
(code)</t>
  </si>
  <si>
    <t>Surface
Function</t>
  </si>
  <si>
    <t>Surface
Depth</t>
  </si>
  <si>
    <t>Use Calc
Depth</t>
  </si>
  <si>
    <t>1st Chip</t>
  </si>
  <si>
    <t>2nd Chip</t>
  </si>
  <si>
    <t>Pavement
Source</t>
  </si>
  <si>
    <t>Surface
Binder</t>
  </si>
  <si>
    <t>Flux
Amount</t>
  </si>
  <si>
    <t>Cutter
Amount</t>
  </si>
  <si>
    <t>Cutter
Type</t>
  </si>
  <si>
    <t>Adhesion
Quantity</t>
  </si>
  <si>
    <t>Surface
Adhesion</t>
  </si>
  <si>
    <t>Adhesion
Description</t>
  </si>
  <si>
    <t>Additive
Amount</t>
  </si>
  <si>
    <t>Surface
Additive</t>
  </si>
  <si>
    <t>Additive
Description</t>
  </si>
  <si>
    <t>Polymer
Type</t>
  </si>
  <si>
    <t>Polymer
Mod %</t>
  </si>
  <si>
    <t>Elastic
Recovery</t>
  </si>
  <si>
    <t>Softening
Point</t>
  </si>
  <si>
    <t>Application
Rate</t>
  </si>
  <si>
    <t>Seal
Area</t>
  </si>
  <si>
    <t>Contract No.</t>
  </si>
  <si>
    <t>Surface
Spec</t>
  </si>
  <si>
    <t>Polished
Stone</t>
  </si>
  <si>
    <t>ALD
mm</t>
  </si>
  <si>
    <t>Recycling
Material</t>
  </si>
  <si>
    <t>%
Recycled</t>
  </si>
  <si>
    <t>Recycle
Component</t>
  </si>
  <si>
    <t>Surface
Reason</t>
  </si>
  <si>
    <t>Date
Changed</t>
  </si>
  <si>
    <t>Changed
By</t>
  </si>
  <si>
    <t>Date
Added</t>
  </si>
  <si>
    <t>Original
Cost</t>
  </si>
  <si>
    <t>Use
Default RC</t>
  </si>
  <si>
    <t>Asset
Owner</t>
  </si>
  <si>
    <t>Condition
Date</t>
  </si>
  <si>
    <t>Rul
Reset</t>
  </si>
  <si>
    <t>Work
Origin ID</t>
  </si>
  <si>
    <t>Sealed
Area OK</t>
  </si>
  <si>
    <t>Lane
Coverage</t>
  </si>
  <si>
    <t>1st Coat</t>
  </si>
  <si>
    <t>2nd Coat</t>
  </si>
  <si>
    <t>Enrichment</t>
  </si>
  <si>
    <t>Pre-levelling</t>
  </si>
  <si>
    <t>Not applicable</t>
  </si>
  <si>
    <t>Surface
Function
Desc</t>
  </si>
  <si>
    <t>Surface
Function
Code</t>
  </si>
  <si>
    <t>Polymer
Type
(code)</t>
  </si>
  <si>
    <t xml:space="preserve">Condition
Risk
Likelihood
Consequence </t>
  </si>
  <si>
    <t>Excellent</t>
  </si>
  <si>
    <t>Good</t>
  </si>
  <si>
    <t>Poor</t>
  </si>
  <si>
    <t>Very Poor</t>
  </si>
  <si>
    <t xml:space="preserve">Condition
Risk
Likelihood
Consequence
Desc </t>
  </si>
  <si>
    <t>layer_id</t>
  </si>
  <si>
    <t>layer_subgrade</t>
  </si>
  <si>
    <t>layer_date</t>
  </si>
  <si>
    <t>width</t>
  </si>
  <si>
    <t>estimate_status</t>
  </si>
  <si>
    <t>layer_strength</t>
  </si>
  <si>
    <t>cbr_ucs</t>
  </si>
  <si>
    <t>pave_subgrade</t>
  </si>
  <si>
    <t>thickness</t>
  </si>
  <si>
    <t>pave_material</t>
  </si>
  <si>
    <t>pave_spec</t>
  </si>
  <si>
    <t>reconstructed</t>
  </si>
  <si>
    <t>plan_no</t>
  </si>
  <si>
    <t>design_esa</t>
  </si>
  <si>
    <t>ru_life</t>
  </si>
  <si>
    <t>condition_wt</t>
  </si>
  <si>
    <t>standard_rc</t>
  </si>
  <si>
    <t>rc_value</t>
  </si>
  <si>
    <t>drc_value</t>
  </si>
  <si>
    <t>annual_drc_value</t>
  </si>
  <si>
    <t>valuation_date</t>
  </si>
  <si>
    <t>pave_material_desc</t>
  </si>
  <si>
    <t>Estimate
or Known</t>
  </si>
  <si>
    <t>Layer
ID</t>
  </si>
  <si>
    <t>Road
ID</t>
  </si>
  <si>
    <t>Start Name</t>
  </si>
  <si>
    <t>End Name</t>
  </si>
  <si>
    <t>Layer or
Subgrade</t>
  </si>
  <si>
    <t>Layer
Date</t>
  </si>
  <si>
    <t>Layer
Strength</t>
  </si>
  <si>
    <t>CBR / UCS</t>
  </si>
  <si>
    <t>Pavement
Subgrade</t>
  </si>
  <si>
    <t>Pavement
Material</t>
  </si>
  <si>
    <t>Material Desc</t>
  </si>
  <si>
    <t>Surface
Recycled
Component</t>
  </si>
  <si>
    <t>Pavement
Spec</t>
  </si>
  <si>
    <t>Pavement
Stabilising Agent</t>
  </si>
  <si>
    <t>%
Stabilising
Agent</t>
  </si>
  <si>
    <t>Construction
Plan No</t>
  </si>
  <si>
    <t>Design
ESA</t>
  </si>
  <si>
    <t>FWP
Treatment</t>
  </si>
  <si>
    <t>D Kerr</t>
  </si>
  <si>
    <t>update to conditional formatting 2.3 - 2.4</t>
  </si>
  <si>
    <t>work_origin_desc</t>
  </si>
  <si>
    <t>id</t>
  </si>
  <si>
    <t>fund_work_origin</t>
  </si>
  <si>
    <t>Work
Origin Descrption</t>
  </si>
  <si>
    <t>work_origin</t>
  </si>
  <si>
    <t>Indicate Order of Pavement Layers</t>
  </si>
  <si>
    <t>ADT &lt;100</t>
  </si>
  <si>
    <t>ADT 100-500</t>
  </si>
  <si>
    <t>ADT 500-2,000</t>
  </si>
  <si>
    <t>ADT 2,000-4,000</t>
  </si>
  <si>
    <t>ADT 4,000-10,000</t>
  </si>
  <si>
    <t>ADT 10,000-20,000</t>
  </si>
  <si>
    <t>ADT &gt;20,000</t>
  </si>
  <si>
    <t>Power Network</t>
  </si>
  <si>
    <t>Date of survey</t>
  </si>
  <si>
    <t>For additional info on the column you are populating, place your cursor on the hatched cell to get comments</t>
  </si>
  <si>
    <t xml:space="preserve">There are the quick buttons for hiding and un-hiding cells which are related to the import process, please do not alter these. We have hidden columns that the contractor does not need to see (i.e code columns). We have also hidden columns that will be populated by the QLDC/consultants (i.e added_by). We have also hidden a separate header row that has the RAMM headers rather than the English headers. This is to gain efficiencies for the QLDC/Consultant at the point of data load to RAMM through RAMM Manager. 
</t>
  </si>
  <si>
    <t>Pavement Construction Date</t>
  </si>
  <si>
    <t>Surfacing Date</t>
  </si>
  <si>
    <t>Scooter</t>
  </si>
  <si>
    <t>Bicycle</t>
  </si>
  <si>
    <t>Footpath usage</t>
  </si>
  <si>
    <t>Low/medium</t>
  </si>
  <si>
    <t>High</t>
  </si>
  <si>
    <t>Medium</t>
  </si>
  <si>
    <t>Low</t>
  </si>
  <si>
    <t>High/Medium</t>
  </si>
  <si>
    <t>Footpath Usage</t>
  </si>
  <si>
    <t>Start Description</t>
  </si>
  <si>
    <t>End Dsecription</t>
  </si>
  <si>
    <t>Material Specification</t>
  </si>
  <si>
    <t>Pedestrian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</si>
</sst>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Red]\-&quot;$&quot;#,##0.00"/>
    <numFmt numFmtId="164" formatCode="0.0"/>
  </numFmts>
  <fonts count="44" x14ac:knownFonts="1">
    <font>
      <sz val="10"/>
      <name val="Arial"/>
    </font>
    <font>
      <sz val="11"/>
      <color theme="1"/>
      <name val="Calibri"/>
      <family val="2"/>
      <scheme val="minor"/>
    </font>
    <font>
      <sz val="11"/>
      <color theme="1"/>
      <name val="Calibri"/>
      <family val="2"/>
      <scheme val="minor"/>
    </font>
    <font>
      <b/>
      <sz val="12"/>
      <name val="Arial"/>
      <family val="2"/>
    </font>
    <font>
      <sz val="10"/>
      <name val="Arial"/>
      <family val="2"/>
    </font>
    <font>
      <sz val="8"/>
      <name val="Arial"/>
      <family val="2"/>
    </font>
    <font>
      <b/>
      <sz val="8"/>
      <color indexed="9"/>
      <name val="Arial"/>
      <family val="2"/>
    </font>
    <font>
      <b/>
      <sz val="10"/>
      <color indexed="9"/>
      <name val="Arial"/>
      <family val="2"/>
    </font>
    <font>
      <sz val="10"/>
      <color indexed="9"/>
      <name val="Arial"/>
      <family val="2"/>
    </font>
    <font>
      <b/>
      <sz val="8"/>
      <name val="Arial"/>
      <family val="2"/>
    </font>
    <font>
      <b/>
      <sz val="8"/>
      <color indexed="81"/>
      <name val="Tahoma"/>
      <family val="2"/>
    </font>
    <font>
      <sz val="8"/>
      <color indexed="81"/>
      <name val="Tahoma"/>
      <family val="2"/>
    </font>
    <font>
      <b/>
      <i/>
      <sz val="8"/>
      <color indexed="81"/>
      <name val="Tahoma"/>
      <family val="2"/>
    </font>
    <font>
      <b/>
      <sz val="10"/>
      <name val="Arial"/>
      <family val="2"/>
    </font>
    <font>
      <b/>
      <sz val="8"/>
      <color indexed="10"/>
      <name val="Tahoma"/>
      <family val="2"/>
    </font>
    <font>
      <b/>
      <sz val="14"/>
      <name val="Arial"/>
      <family val="2"/>
    </font>
    <font>
      <u/>
      <sz val="10"/>
      <name val="Arial"/>
      <family val="2"/>
    </font>
    <font>
      <b/>
      <sz val="10"/>
      <color indexed="10"/>
      <name val="Arial"/>
      <family val="2"/>
    </font>
    <font>
      <sz val="9"/>
      <name val="Arial"/>
      <family val="2"/>
    </font>
    <font>
      <sz val="8"/>
      <color indexed="9"/>
      <name val="Arial"/>
      <family val="2"/>
    </font>
    <font>
      <b/>
      <i/>
      <sz val="10"/>
      <color indexed="9"/>
      <name val="Arial"/>
      <family val="2"/>
    </font>
    <font>
      <i/>
      <sz val="8"/>
      <name val="Arial"/>
      <family val="2"/>
    </font>
    <font>
      <sz val="10"/>
      <name val="Arial"/>
      <family val="2"/>
    </font>
    <font>
      <sz val="22"/>
      <name val="Arial"/>
      <family val="2"/>
    </font>
    <font>
      <sz val="11"/>
      <color theme="1"/>
      <name val="Calibri"/>
      <family val="2"/>
      <scheme val="minor"/>
    </font>
    <font>
      <sz val="8"/>
      <color indexed="10"/>
      <name val="Arial"/>
      <family val="2"/>
    </font>
    <font>
      <sz val="10"/>
      <color theme="0"/>
      <name val="Arial"/>
      <family val="2"/>
    </font>
    <font>
      <u/>
      <sz val="10"/>
      <color theme="0"/>
      <name val="Arial"/>
      <family val="2"/>
    </font>
    <font>
      <b/>
      <sz val="16"/>
      <name val="Arial"/>
      <family val="2"/>
    </font>
    <font>
      <b/>
      <sz val="18"/>
      <name val="Arial"/>
      <family val="2"/>
    </font>
    <font>
      <u/>
      <sz val="10"/>
      <color theme="10"/>
      <name val="Arial"/>
      <family val="2"/>
    </font>
    <font>
      <b/>
      <sz val="11"/>
      <color theme="0"/>
      <name val="Calibri"/>
      <family val="2"/>
      <scheme val="minor"/>
    </font>
    <font>
      <sz val="11"/>
      <name val="Calibri"/>
      <family val="2"/>
    </font>
    <font>
      <b/>
      <sz val="8"/>
      <color theme="0"/>
      <name val="Arial"/>
      <family val="2"/>
    </font>
    <font>
      <sz val="7"/>
      <color indexed="9"/>
      <name val="Times New Roman"/>
      <family val="1"/>
    </font>
    <font>
      <sz val="11"/>
      <color indexed="9"/>
      <name val="Calibri"/>
      <family val="2"/>
    </font>
    <font>
      <b/>
      <sz val="9"/>
      <color indexed="81"/>
      <name val="Tahoma"/>
      <family val="2"/>
    </font>
    <font>
      <sz val="9"/>
      <color indexed="81"/>
      <name val="Tahoma"/>
      <family val="2"/>
    </font>
    <font>
      <u/>
      <sz val="10"/>
      <color theme="10"/>
      <name val="Arial"/>
      <family val="2"/>
    </font>
    <font>
      <sz val="7"/>
      <name val="Times New Roman"/>
      <family val="1"/>
    </font>
    <font>
      <sz val="10"/>
      <color theme="1"/>
      <name val="Arial"/>
      <family val="2"/>
    </font>
    <font>
      <b/>
      <sz val="9"/>
      <color indexed="81"/>
      <name val="Tahoma"/>
      <charset val="1"/>
    </font>
    <font>
      <sz val="9"/>
      <color indexed="81"/>
      <name val="Tahoma"/>
      <charset val="1"/>
    </font>
    <font>
      <sz val="9"/>
      <name val="Calibri"/>
      <family val="2"/>
    </font>
  </fonts>
  <fills count="21">
    <fill>
      <patternFill patternType="none"/>
    </fill>
    <fill>
      <patternFill patternType="gray125"/>
    </fill>
    <fill>
      <patternFill patternType="lightGrid">
        <bgColor indexed="41"/>
      </patternFill>
    </fill>
    <fill>
      <patternFill patternType="solid">
        <fgColor indexed="41"/>
        <bgColor indexed="64"/>
      </patternFill>
    </fill>
    <fill>
      <patternFill patternType="solid">
        <fgColor indexed="21"/>
        <bgColor indexed="64"/>
      </patternFill>
    </fill>
    <fill>
      <patternFill patternType="solid">
        <fgColor indexed="42"/>
        <bgColor indexed="64"/>
      </patternFill>
    </fill>
    <fill>
      <patternFill patternType="solid">
        <fgColor indexed="22"/>
        <bgColor indexed="64"/>
      </patternFill>
    </fill>
    <fill>
      <patternFill patternType="solid">
        <fgColor indexed="45"/>
        <bgColor indexed="64"/>
      </patternFill>
    </fill>
    <fill>
      <patternFill patternType="solid">
        <fgColor indexed="52"/>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bgColor indexed="64"/>
      </patternFill>
    </fill>
    <fill>
      <patternFill patternType="solid">
        <fgColor theme="4" tint="0.79998168889431442"/>
        <bgColor indexed="64"/>
      </patternFill>
    </fill>
    <fill>
      <patternFill patternType="solid">
        <fgColor theme="1"/>
        <bgColor indexed="64"/>
      </patternFill>
    </fill>
    <fill>
      <patternFill patternType="solid">
        <fgColor theme="6" tint="0.59999389629810485"/>
        <bgColor indexed="64"/>
      </patternFill>
    </fill>
    <fill>
      <patternFill patternType="solid">
        <fgColor theme="0" tint="-0.14999847407452621"/>
        <bgColor theme="0" tint="-0.14999847407452621"/>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39997558519241921"/>
        <bgColor indexed="64"/>
      </patternFill>
    </fill>
  </fills>
  <borders count="62">
    <border>
      <left/>
      <right/>
      <top/>
      <bottom/>
      <diagonal/>
    </border>
    <border>
      <left style="thick">
        <color indexed="61"/>
      </left>
      <right style="thick">
        <color indexed="61"/>
      </right>
      <top style="thick">
        <color indexed="61"/>
      </top>
      <bottom style="thick">
        <color indexed="61"/>
      </bottom>
      <diagonal/>
    </border>
    <border>
      <left style="medium">
        <color indexed="64"/>
      </left>
      <right/>
      <top style="medium">
        <color indexed="64"/>
      </top>
      <bottom/>
      <diagonal/>
    </border>
    <border>
      <left style="medium">
        <color indexed="64"/>
      </left>
      <right/>
      <top/>
      <bottom/>
      <diagonal/>
    </border>
    <border>
      <left style="thick">
        <color indexed="61"/>
      </left>
      <right style="thick">
        <color indexed="61"/>
      </right>
      <top style="thick">
        <color indexed="61"/>
      </top>
      <bottom/>
      <diagonal/>
    </border>
    <border>
      <left style="hair">
        <color indexed="64"/>
      </left>
      <right style="hair">
        <color indexed="64"/>
      </right>
      <top/>
      <bottom style="hair">
        <color indexed="64"/>
      </bottom>
      <diagonal/>
    </border>
    <border>
      <left style="hair">
        <color indexed="64"/>
      </left>
      <right style="hair">
        <color indexed="64"/>
      </right>
      <top style="double">
        <color indexed="64"/>
      </top>
      <bottom style="hair">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top style="double">
        <color indexed="64"/>
      </top>
      <bottom/>
      <diagonal/>
    </border>
    <border>
      <left/>
      <right style="hair">
        <color indexed="64"/>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hair">
        <color indexed="64"/>
      </right>
      <top/>
      <bottom style="double">
        <color indexed="64"/>
      </bottom>
      <diagonal/>
    </border>
    <border>
      <left/>
      <right style="double">
        <color indexed="64"/>
      </right>
      <top/>
      <bottom style="double">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hair">
        <color indexed="64"/>
      </right>
      <top/>
      <bottom/>
      <diagonal/>
    </border>
    <border>
      <left style="hair">
        <color indexed="64"/>
      </left>
      <right/>
      <top style="double">
        <color indexed="64"/>
      </top>
      <bottom/>
      <diagonal/>
    </border>
    <border>
      <left style="hair">
        <color indexed="64"/>
      </left>
      <right/>
      <top/>
      <bottom style="double">
        <color indexed="64"/>
      </bottom>
      <diagonal/>
    </border>
    <border>
      <left style="hair">
        <color indexed="64"/>
      </left>
      <right/>
      <top/>
      <bottom/>
      <diagonal/>
    </border>
    <border>
      <left style="hair">
        <color indexed="64"/>
      </left>
      <right style="hair">
        <color indexed="64"/>
      </right>
      <top/>
      <bottom/>
      <diagonal/>
    </border>
    <border>
      <left style="double">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right style="hair">
        <color indexed="64"/>
      </right>
      <top style="double">
        <color indexed="64"/>
      </top>
      <bottom style="hair">
        <color indexed="64"/>
      </bottom>
      <diagonal/>
    </border>
    <border>
      <left/>
      <right/>
      <top/>
      <bottom style="double">
        <color indexed="64"/>
      </bottom>
      <diagonal/>
    </border>
    <border>
      <left/>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right style="thick">
        <color indexed="61"/>
      </right>
      <top style="thick">
        <color indexed="61"/>
      </top>
      <bottom style="thick">
        <color indexed="61"/>
      </bottom>
      <diagonal/>
    </border>
    <border>
      <left style="thick">
        <color indexed="61"/>
      </left>
      <right/>
      <top style="thick">
        <color indexed="61"/>
      </top>
      <bottom style="thick">
        <color indexed="61"/>
      </bottom>
      <diagonal/>
    </border>
    <border>
      <left style="double">
        <color indexed="64"/>
      </left>
      <right style="hair">
        <color indexed="64"/>
      </right>
      <top/>
      <bottom style="hair">
        <color indexed="64"/>
      </bottom>
      <diagonal/>
    </border>
    <border>
      <left style="hair">
        <color indexed="64"/>
      </left>
      <right/>
      <top/>
      <bottom style="hair">
        <color indexed="64"/>
      </bottom>
      <diagonal/>
    </border>
    <border>
      <left/>
      <right/>
      <top style="double">
        <color indexed="64"/>
      </top>
      <bottom/>
      <diagonal/>
    </border>
    <border>
      <left style="hair">
        <color indexed="64"/>
      </left>
      <right style="double">
        <color indexed="64"/>
      </right>
      <top/>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style="hair">
        <color indexed="64"/>
      </right>
      <top/>
      <bottom/>
      <diagonal/>
    </border>
    <border>
      <left style="hair">
        <color indexed="64"/>
      </left>
      <right style="double">
        <color indexed="64"/>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medium">
        <color indexed="64"/>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hair">
        <color indexed="64"/>
      </left>
      <right/>
      <top style="hair">
        <color indexed="64"/>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double">
        <color indexed="64"/>
      </left>
      <right/>
      <top style="double">
        <color indexed="64"/>
      </top>
      <bottom style="hair">
        <color indexed="64"/>
      </bottom>
      <diagonal/>
    </border>
    <border>
      <left/>
      <right/>
      <top style="thin">
        <color indexed="64"/>
      </top>
      <bottom style="thin">
        <color indexed="64"/>
      </bottom>
      <diagonal/>
    </border>
  </borders>
  <cellStyleXfs count="299">
    <xf numFmtId="0" fontId="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3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4" fillId="0" borderId="0"/>
  </cellStyleXfs>
  <cellXfs count="692">
    <xf numFmtId="0" fontId="0" fillId="0" borderId="0" xfId="0"/>
    <xf numFmtId="0" fontId="9" fillId="2" borderId="1" xfId="0" applyFont="1" applyFill="1" applyBorder="1" applyAlignment="1" applyProtection="1">
      <alignment horizontal="left"/>
    </xf>
    <xf numFmtId="0" fontId="9" fillId="2" borderId="4" xfId="0" applyFont="1" applyFill="1" applyBorder="1" applyAlignment="1" applyProtection="1">
      <alignment horizontal="left"/>
    </xf>
    <xf numFmtId="14" fontId="4" fillId="0" borderId="5" xfId="0" applyNumberFormat="1" applyFont="1" applyFill="1" applyBorder="1" applyAlignment="1" applyProtection="1">
      <alignment horizontal="center"/>
      <protection locked="0"/>
    </xf>
    <xf numFmtId="1" fontId="4" fillId="0" borderId="5" xfId="0" applyNumberFormat="1" applyFont="1" applyFill="1" applyBorder="1" applyAlignment="1" applyProtection="1">
      <alignment horizontal="center"/>
      <protection locked="0"/>
    </xf>
    <xf numFmtId="0" fontId="3" fillId="0" borderId="0" xfId="0" applyFont="1" applyAlignment="1" applyProtection="1">
      <alignment horizontal="left"/>
    </xf>
    <xf numFmtId="0" fontId="4" fillId="0" borderId="0" xfId="0" applyFont="1" applyAlignment="1" applyProtection="1"/>
    <xf numFmtId="1" fontId="5" fillId="0" borderId="0" xfId="0" applyNumberFormat="1" applyFont="1" applyAlignment="1" applyProtection="1"/>
    <xf numFmtId="14" fontId="5" fillId="0" borderId="0" xfId="0" applyNumberFormat="1" applyFont="1" applyAlignment="1" applyProtection="1">
      <alignment horizontal="center"/>
    </xf>
    <xf numFmtId="0" fontId="5" fillId="0" borderId="0" xfId="0" applyFont="1" applyAlignment="1" applyProtection="1"/>
    <xf numFmtId="0" fontId="5" fillId="0" borderId="0" xfId="0" applyFont="1" applyAlignment="1" applyProtection="1">
      <alignment horizontal="center"/>
    </xf>
    <xf numFmtId="0" fontId="3" fillId="0" borderId="0" xfId="0" applyFont="1" applyAlignment="1" applyProtection="1">
      <alignment horizontal="right"/>
    </xf>
    <xf numFmtId="0" fontId="5" fillId="0" borderId="5" xfId="0" applyFont="1" applyBorder="1" applyAlignment="1" applyProtection="1">
      <alignment horizontal="center"/>
    </xf>
    <xf numFmtId="0" fontId="7" fillId="4" borderId="8" xfId="0" applyFont="1" applyFill="1" applyBorder="1" applyAlignment="1" applyProtection="1">
      <alignment horizontal="center"/>
    </xf>
    <xf numFmtId="14" fontId="7" fillId="4" borderId="8" xfId="0" applyNumberFormat="1" applyFont="1" applyFill="1" applyBorder="1" applyAlignment="1" applyProtection="1">
      <alignment horizontal="center"/>
    </xf>
    <xf numFmtId="0" fontId="7" fillId="4" borderId="11" xfId="0" applyFont="1" applyFill="1" applyBorder="1" applyAlignment="1" applyProtection="1">
      <alignment horizontal="center"/>
    </xf>
    <xf numFmtId="14" fontId="7" fillId="4" borderId="11" xfId="0" applyNumberFormat="1" applyFont="1" applyFill="1" applyBorder="1" applyAlignment="1" applyProtection="1">
      <alignment horizontal="center"/>
    </xf>
    <xf numFmtId="14" fontId="4" fillId="0" borderId="5" xfId="0" applyNumberFormat="1" applyFont="1" applyBorder="1" applyAlignment="1" applyProtection="1">
      <alignment horizontal="center"/>
    </xf>
    <xf numFmtId="14" fontId="5" fillId="0" borderId="0" xfId="0" applyNumberFormat="1" applyFont="1" applyAlignment="1" applyProtection="1"/>
    <xf numFmtId="0" fontId="5" fillId="0" borderId="0" xfId="0" applyFont="1" applyAlignment="1" applyProtection="1">
      <alignment horizontal="left"/>
    </xf>
    <xf numFmtId="0" fontId="5" fillId="0" borderId="0" xfId="0" applyFont="1" applyBorder="1" applyAlignment="1" applyProtection="1">
      <alignment horizontal="left"/>
    </xf>
    <xf numFmtId="0" fontId="7" fillId="4" borderId="13" xfId="0" applyFont="1" applyFill="1" applyBorder="1" applyAlignment="1" applyProtection="1">
      <alignment horizontal="center"/>
    </xf>
    <xf numFmtId="0" fontId="7" fillId="4" borderId="14" xfId="0" applyFont="1" applyFill="1" applyBorder="1" applyAlignment="1" applyProtection="1">
      <alignment horizontal="center"/>
    </xf>
    <xf numFmtId="1" fontId="7" fillId="4" borderId="14" xfId="0" applyNumberFormat="1" applyFont="1" applyFill="1" applyBorder="1" applyAlignment="1" applyProtection="1">
      <alignment horizontal="center"/>
    </xf>
    <xf numFmtId="14" fontId="7" fillId="4" borderId="14" xfId="0" applyNumberFormat="1" applyFont="1" applyFill="1" applyBorder="1" applyAlignment="1" applyProtection="1">
      <alignment horizontal="center"/>
    </xf>
    <xf numFmtId="0" fontId="7" fillId="4" borderId="15" xfId="0" applyFont="1" applyFill="1" applyBorder="1" applyAlignment="1" applyProtection="1">
      <alignment horizontal="center"/>
    </xf>
    <xf numFmtId="0" fontId="6" fillId="4" borderId="16" xfId="0" applyFont="1" applyFill="1" applyBorder="1" applyAlignment="1" applyProtection="1">
      <alignment horizontal="center"/>
    </xf>
    <xf numFmtId="0" fontId="7" fillId="4" borderId="17" xfId="0" applyFont="1" applyFill="1" applyBorder="1" applyAlignment="1" applyProtection="1">
      <alignment horizontal="center"/>
    </xf>
    <xf numFmtId="1" fontId="7" fillId="4" borderId="17" xfId="0" applyNumberFormat="1" applyFont="1" applyFill="1" applyBorder="1" applyAlignment="1" applyProtection="1">
      <alignment horizontal="center"/>
    </xf>
    <xf numFmtId="14" fontId="7" fillId="4" borderId="17" xfId="0" applyNumberFormat="1" applyFont="1" applyFill="1" applyBorder="1" applyAlignment="1" applyProtection="1">
      <alignment horizontal="center"/>
    </xf>
    <xf numFmtId="0" fontId="7" fillId="4" borderId="18" xfId="0" applyFont="1" applyFill="1" applyBorder="1" applyAlignment="1" applyProtection="1">
      <alignment horizontal="center"/>
    </xf>
    <xf numFmtId="1" fontId="4" fillId="0" borderId="19" xfId="0" applyNumberFormat="1" applyFont="1" applyBorder="1" applyAlignment="1" applyProtection="1">
      <alignment horizontal="center"/>
      <protection locked="0"/>
    </xf>
    <xf numFmtId="1" fontId="4" fillId="0" borderId="5" xfId="0" applyNumberFormat="1" applyFont="1" applyBorder="1" applyAlignment="1" applyProtection="1">
      <alignment horizontal="center"/>
      <protection locked="0"/>
    </xf>
    <xf numFmtId="14" fontId="4" fillId="0" borderId="5" xfId="0" applyNumberFormat="1" applyFont="1" applyBorder="1" applyAlignment="1" applyProtection="1">
      <alignment horizontal="center"/>
      <protection locked="0"/>
    </xf>
    <xf numFmtId="14" fontId="4" fillId="0" borderId="19" xfId="0" applyNumberFormat="1" applyFont="1" applyBorder="1" applyAlignment="1" applyProtection="1">
      <alignment horizontal="center"/>
      <protection locked="0"/>
    </xf>
    <xf numFmtId="164" fontId="4" fillId="0" borderId="5" xfId="0" applyNumberFormat="1" applyFont="1" applyBorder="1" applyAlignment="1" applyProtection="1">
      <alignment horizontal="center"/>
      <protection locked="0"/>
    </xf>
    <xf numFmtId="0" fontId="4" fillId="5" borderId="20" xfId="0" applyFont="1" applyFill="1" applyBorder="1" applyAlignment="1" applyProtection="1">
      <alignment horizontal="center"/>
      <protection locked="0"/>
    </xf>
    <xf numFmtId="49" fontId="4" fillId="0" borderId="21" xfId="0" applyNumberFormat="1" applyFont="1" applyFill="1" applyBorder="1" applyAlignment="1" applyProtection="1">
      <alignment horizontal="center"/>
      <protection locked="0"/>
    </xf>
    <xf numFmtId="1" fontId="4" fillId="0" borderId="6" xfId="0" applyNumberFormat="1" applyFont="1" applyFill="1" applyBorder="1" applyAlignment="1" applyProtection="1">
      <alignment horizontal="center"/>
    </xf>
    <xf numFmtId="0" fontId="18" fillId="0" borderId="0" xfId="0" applyFont="1" applyAlignment="1"/>
    <xf numFmtId="0" fontId="18" fillId="0" borderId="0" xfId="0" applyFont="1" applyAlignment="1">
      <alignment horizontal="center"/>
    </xf>
    <xf numFmtId="14" fontId="18" fillId="0" borderId="0" xfId="0" applyNumberFormat="1" applyFont="1" applyAlignment="1">
      <alignment horizontal="left"/>
    </xf>
    <xf numFmtId="1" fontId="18" fillId="0" borderId="0" xfId="0" applyNumberFormat="1" applyFont="1" applyAlignment="1"/>
    <xf numFmtId="164" fontId="18" fillId="0" borderId="0" xfId="0" applyNumberFormat="1" applyFont="1" applyAlignment="1">
      <alignment horizontal="left"/>
    </xf>
    <xf numFmtId="0" fontId="4" fillId="0" borderId="0" xfId="0" applyFont="1" applyAlignment="1">
      <alignment horizontal="center"/>
    </xf>
    <xf numFmtId="0" fontId="4" fillId="0" borderId="0" xfId="0" applyFont="1" applyAlignment="1"/>
    <xf numFmtId="0" fontId="7" fillId="4" borderId="13" xfId="0" applyFont="1" applyFill="1" applyBorder="1" applyAlignment="1">
      <alignment horizontal="center"/>
    </xf>
    <xf numFmtId="14" fontId="7" fillId="4" borderId="14" xfId="0" applyNumberFormat="1" applyFont="1" applyFill="1" applyBorder="1" applyAlignment="1">
      <alignment horizontal="center"/>
    </xf>
    <xf numFmtId="1" fontId="7" fillId="4" borderId="14" xfId="0" applyNumberFormat="1" applyFont="1" applyFill="1" applyBorder="1" applyAlignment="1">
      <alignment horizontal="center"/>
    </xf>
    <xf numFmtId="0" fontId="7" fillId="4" borderId="16" xfId="0" applyFont="1" applyFill="1" applyBorder="1" applyAlignment="1">
      <alignment horizontal="center"/>
    </xf>
    <xf numFmtId="14" fontId="7" fillId="4" borderId="17" xfId="0" applyNumberFormat="1" applyFont="1" applyFill="1" applyBorder="1" applyAlignment="1">
      <alignment horizontal="center"/>
    </xf>
    <xf numFmtId="1" fontId="7" fillId="4" borderId="17" xfId="0" applyNumberFormat="1" applyFont="1" applyFill="1" applyBorder="1" applyAlignment="1">
      <alignment horizontal="center"/>
    </xf>
    <xf numFmtId="164" fontId="18" fillId="0" borderId="0" xfId="0" applyNumberFormat="1" applyFont="1" applyAlignment="1"/>
    <xf numFmtId="1" fontId="5" fillId="0" borderId="0" xfId="0" applyNumberFormat="1" applyFont="1" applyAlignment="1">
      <alignment horizontal="right"/>
    </xf>
    <xf numFmtId="0" fontId="7" fillId="4" borderId="9" xfId="0" applyFont="1" applyFill="1" applyBorder="1" applyAlignment="1">
      <alignment horizontal="center"/>
    </xf>
    <xf numFmtId="0" fontId="6" fillId="4" borderId="22" xfId="0" applyFont="1" applyFill="1" applyBorder="1" applyAlignment="1">
      <alignment horizontal="center"/>
    </xf>
    <xf numFmtId="1" fontId="7" fillId="4" borderId="23" xfId="0" applyNumberFormat="1" applyFont="1" applyFill="1" applyBorder="1" applyAlignment="1">
      <alignment horizontal="center"/>
    </xf>
    <xf numFmtId="0" fontId="7" fillId="4" borderId="23" xfId="0" applyFont="1" applyFill="1" applyBorder="1" applyAlignment="1">
      <alignment horizontal="center"/>
    </xf>
    <xf numFmtId="1" fontId="7" fillId="4" borderId="24" xfId="0" applyNumberFormat="1" applyFont="1" applyFill="1" applyBorder="1" applyAlignment="1">
      <alignment horizontal="center"/>
    </xf>
    <xf numFmtId="1" fontId="7" fillId="4" borderId="25" xfId="0" applyNumberFormat="1" applyFont="1" applyFill="1" applyBorder="1" applyAlignment="1">
      <alignment horizontal="center"/>
    </xf>
    <xf numFmtId="0" fontId="4" fillId="0" borderId="0" xfId="0" applyFont="1" applyBorder="1"/>
    <xf numFmtId="0" fontId="3" fillId="0" borderId="0" xfId="0" applyFont="1" applyAlignment="1"/>
    <xf numFmtId="0" fontId="7" fillId="0" borderId="0" xfId="0" applyFont="1" applyFill="1" applyBorder="1" applyAlignment="1">
      <alignment horizontal="center"/>
    </xf>
    <xf numFmtId="0" fontId="6" fillId="4" borderId="16" xfId="0" applyFont="1" applyFill="1" applyBorder="1" applyAlignment="1">
      <alignment horizontal="center"/>
    </xf>
    <xf numFmtId="1" fontId="7" fillId="4" borderId="8" xfId="0" applyNumberFormat="1" applyFont="1" applyFill="1" applyBorder="1" applyAlignment="1">
      <alignment horizontal="center"/>
    </xf>
    <xf numFmtId="0" fontId="7" fillId="0" borderId="26" xfId="0" applyFont="1" applyFill="1" applyBorder="1" applyAlignment="1">
      <alignment horizontal="center"/>
    </xf>
    <xf numFmtId="0" fontId="7" fillId="0" borderId="27" xfId="0" applyFont="1" applyFill="1" applyBorder="1" applyAlignment="1">
      <alignment horizontal="center"/>
    </xf>
    <xf numFmtId="0" fontId="7" fillId="4" borderId="12" xfId="0" applyFont="1" applyFill="1" applyBorder="1" applyAlignment="1">
      <alignment horizontal="center"/>
    </xf>
    <xf numFmtId="0" fontId="4" fillId="0" borderId="27" xfId="0" applyFont="1" applyBorder="1" applyAlignment="1"/>
    <xf numFmtId="0" fontId="5" fillId="0" borderId="27" xfId="0" applyFont="1" applyBorder="1" applyAlignment="1"/>
    <xf numFmtId="0" fontId="7" fillId="4" borderId="27" xfId="0" applyFont="1" applyFill="1" applyBorder="1" applyAlignment="1">
      <alignment horizontal="center"/>
    </xf>
    <xf numFmtId="1" fontId="5" fillId="0" borderId="0" xfId="0" applyNumberFormat="1" applyFont="1" applyBorder="1" applyAlignment="1">
      <alignment horizontal="right"/>
    </xf>
    <xf numFmtId="0" fontId="5" fillId="0" borderId="26" xfId="0" applyFont="1" applyBorder="1"/>
    <xf numFmtId="0" fontId="4" fillId="0" borderId="26" xfId="0" applyFont="1" applyBorder="1"/>
    <xf numFmtId="0" fontId="4" fillId="0" borderId="27" xfId="0" applyFont="1" applyBorder="1"/>
    <xf numFmtId="0" fontId="4" fillId="0" borderId="11" xfId="0" applyFont="1" applyBorder="1"/>
    <xf numFmtId="1" fontId="7" fillId="7" borderId="8" xfId="0" applyNumberFormat="1" applyFont="1" applyFill="1" applyBorder="1" applyAlignment="1">
      <alignment horizontal="center"/>
    </xf>
    <xf numFmtId="1" fontId="7" fillId="7" borderId="11" xfId="0" applyNumberFormat="1" applyFont="1" applyFill="1" applyBorder="1" applyAlignment="1">
      <alignment horizontal="center"/>
    </xf>
    <xf numFmtId="1" fontId="7" fillId="4" borderId="11" xfId="0" applyNumberFormat="1" applyFont="1" applyFill="1" applyBorder="1" applyAlignment="1">
      <alignment horizontal="center"/>
    </xf>
    <xf numFmtId="0" fontId="7" fillId="7" borderId="14" xfId="0" applyFont="1" applyFill="1" applyBorder="1" applyAlignment="1">
      <alignment horizontal="center"/>
    </xf>
    <xf numFmtId="0" fontId="7" fillId="7" borderId="17" xfId="0" applyFont="1" applyFill="1" applyBorder="1" applyAlignment="1">
      <alignment horizontal="center"/>
    </xf>
    <xf numFmtId="0" fontId="4" fillId="0" borderId="28" xfId="0" applyFont="1" applyBorder="1" applyAlignment="1">
      <alignment horizontal="center" vertical="center"/>
    </xf>
    <xf numFmtId="0" fontId="4" fillId="0" borderId="6" xfId="0" applyFont="1" applyBorder="1" applyAlignment="1">
      <alignment horizontal="center" vertical="center"/>
    </xf>
    <xf numFmtId="0" fontId="4" fillId="0" borderId="6" xfId="0" applyFont="1" applyFill="1" applyBorder="1" applyAlignment="1">
      <alignment horizontal="center" vertical="center"/>
    </xf>
    <xf numFmtId="0" fontId="4" fillId="0" borderId="20" xfId="0" applyFont="1" applyFill="1" applyBorder="1" applyAlignment="1">
      <alignment horizontal="center" vertical="center"/>
    </xf>
    <xf numFmtId="164" fontId="4" fillId="0" borderId="6" xfId="0" applyNumberFormat="1" applyFont="1" applyFill="1" applyBorder="1" applyAlignment="1">
      <alignment horizontal="center" vertical="center"/>
    </xf>
    <xf numFmtId="164" fontId="4" fillId="5" borderId="6" xfId="0" applyNumberFormat="1" applyFont="1" applyFill="1" applyBorder="1" applyAlignment="1">
      <alignment horizontal="center" vertical="center"/>
    </xf>
    <xf numFmtId="1" fontId="4" fillId="0" borderId="6" xfId="0" applyNumberFormat="1" applyFont="1" applyFill="1" applyBorder="1" applyAlignment="1">
      <alignment horizontal="center" vertical="center"/>
    </xf>
    <xf numFmtId="0" fontId="4" fillId="0" borderId="19" xfId="0" applyFont="1" applyBorder="1" applyAlignment="1">
      <alignment horizontal="center" vertical="center"/>
    </xf>
    <xf numFmtId="1" fontId="4" fillId="0" borderId="20" xfId="0" applyNumberFormat="1" applyFont="1" applyFill="1" applyBorder="1" applyAlignment="1">
      <alignment horizontal="center" vertical="center"/>
    </xf>
    <xf numFmtId="164" fontId="4" fillId="0" borderId="2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5" xfId="0" applyFont="1" applyBorder="1" applyAlignment="1">
      <alignment horizontal="center" vertical="center"/>
    </xf>
    <xf numFmtId="0" fontId="5" fillId="0" borderId="5" xfId="0" applyFont="1" applyBorder="1" applyAlignment="1">
      <alignment horizontal="center" vertical="center"/>
    </xf>
    <xf numFmtId="0" fontId="0" fillId="0" borderId="6" xfId="0" applyBorder="1" applyAlignment="1">
      <alignment horizontal="center" vertical="center"/>
    </xf>
    <xf numFmtId="0" fontId="0" fillId="0" borderId="29" xfId="0" applyBorder="1" applyAlignment="1">
      <alignment horizontal="center" vertical="center"/>
    </xf>
    <xf numFmtId="0" fontId="7" fillId="7" borderId="23" xfId="0" applyFont="1" applyFill="1" applyBorder="1" applyAlignment="1">
      <alignment horizontal="center"/>
    </xf>
    <xf numFmtId="14" fontId="4" fillId="5" borderId="19" xfId="0" applyNumberFormat="1" applyFont="1" applyFill="1" applyBorder="1" applyAlignment="1">
      <alignment horizontal="center" vertical="center"/>
    </xf>
    <xf numFmtId="0" fontId="4" fillId="5" borderId="6" xfId="0" applyFont="1" applyFill="1" applyBorder="1" applyAlignment="1">
      <alignment horizontal="center" vertical="center"/>
    </xf>
    <xf numFmtId="1" fontId="4" fillId="5" borderId="6"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horizontal="center" vertical="center"/>
    </xf>
    <xf numFmtId="0" fontId="4" fillId="0" borderId="0" xfId="0" applyFont="1" applyFill="1" applyBorder="1" applyAlignment="1">
      <alignment horizontal="center" vertical="center"/>
    </xf>
    <xf numFmtId="164" fontId="4" fillId="0" borderId="6" xfId="0" applyNumberFormat="1" applyFont="1" applyBorder="1" applyAlignment="1">
      <alignment horizontal="center" vertical="center"/>
    </xf>
    <xf numFmtId="0" fontId="5" fillId="0" borderId="6" xfId="0" applyFont="1" applyBorder="1" applyAlignment="1">
      <alignment horizontal="center" vertical="center"/>
    </xf>
    <xf numFmtId="0" fontId="5" fillId="0" borderId="26" xfId="0" applyFont="1" applyBorder="1" applyAlignment="1">
      <alignment horizontal="center" vertical="center"/>
    </xf>
    <xf numFmtId="14" fontId="4" fillId="0" borderId="6" xfId="0" applyNumberFormat="1" applyFont="1" applyBorder="1" applyAlignment="1">
      <alignment horizontal="center" vertical="center"/>
    </xf>
    <xf numFmtId="0" fontId="7" fillId="7" borderId="8" xfId="0" applyFont="1" applyFill="1" applyBorder="1" applyAlignment="1">
      <alignment horizontal="center"/>
    </xf>
    <xf numFmtId="0" fontId="7" fillId="7" borderId="11" xfId="0" applyFont="1" applyFill="1" applyBorder="1" applyAlignment="1">
      <alignment horizontal="center"/>
    </xf>
    <xf numFmtId="1" fontId="4" fillId="0" borderId="6" xfId="0" applyNumberFormat="1"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xf numFmtId="0" fontId="5" fillId="0" borderId="32" xfId="0" applyFont="1" applyBorder="1" applyAlignment="1">
      <alignment horizontal="center" vertical="center"/>
    </xf>
    <xf numFmtId="0" fontId="15" fillId="0" borderId="0" xfId="0" applyFont="1" applyAlignment="1">
      <alignment horizontal="left"/>
    </xf>
    <xf numFmtId="0" fontId="3" fillId="0" borderId="0" xfId="0" applyFont="1" applyAlignment="1">
      <alignment horizontal="left"/>
    </xf>
    <xf numFmtId="0" fontId="5" fillId="0" borderId="0" xfId="0" applyFont="1"/>
    <xf numFmtId="0" fontId="5" fillId="0" borderId="0" xfId="0" applyFont="1" applyAlignment="1">
      <alignment horizontal="center"/>
    </xf>
    <xf numFmtId="0" fontId="9" fillId="2" borderId="1" xfId="0" applyFont="1" applyFill="1" applyBorder="1" applyAlignment="1">
      <alignment horizontal="left"/>
    </xf>
    <xf numFmtId="0" fontId="5" fillId="2" borderId="1" xfId="0" applyFont="1" applyFill="1" applyBorder="1"/>
    <xf numFmtId="0" fontId="5" fillId="0" borderId="6" xfId="0" applyFont="1" applyBorder="1" applyAlignment="1">
      <alignment horizontal="center"/>
    </xf>
    <xf numFmtId="0" fontId="5" fillId="0" borderId="33" xfId="0"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164" fontId="5" fillId="0" borderId="0" xfId="0" applyNumberFormat="1" applyFont="1" applyAlignment="1">
      <alignment horizontal="center"/>
    </xf>
    <xf numFmtId="0" fontId="7" fillId="4" borderId="7" xfId="0" applyFont="1" applyFill="1" applyBorder="1" applyAlignment="1">
      <alignment horizontal="center"/>
    </xf>
    <xf numFmtId="0" fontId="7" fillId="4" borderId="14" xfId="0" applyFont="1" applyFill="1" applyBorder="1" applyAlignment="1">
      <alignment horizontal="center"/>
    </xf>
    <xf numFmtId="164" fontId="7" fillId="4" borderId="14" xfId="0" applyNumberFormat="1" applyFont="1" applyFill="1" applyBorder="1" applyAlignment="1">
      <alignment horizontal="center"/>
    </xf>
    <xf numFmtId="164" fontId="7" fillId="4" borderId="8" xfId="0" applyNumberFormat="1" applyFont="1" applyFill="1" applyBorder="1" applyAlignment="1">
      <alignment horizontal="center"/>
    </xf>
    <xf numFmtId="0" fontId="0" fillId="0" borderId="0" xfId="0" applyBorder="1"/>
    <xf numFmtId="0" fontId="7" fillId="4" borderId="10" xfId="0" applyFont="1" applyFill="1" applyBorder="1" applyAlignment="1">
      <alignment horizontal="center"/>
    </xf>
    <xf numFmtId="0" fontId="7" fillId="4" borderId="17" xfId="0" applyFont="1" applyFill="1" applyBorder="1" applyAlignment="1">
      <alignment horizontal="center"/>
    </xf>
    <xf numFmtId="0" fontId="20" fillId="4" borderId="17" xfId="0" applyFont="1" applyFill="1" applyBorder="1" applyAlignment="1">
      <alignment horizontal="center"/>
    </xf>
    <xf numFmtId="164" fontId="7" fillId="4" borderId="17" xfId="0" applyNumberFormat="1" applyFont="1" applyFill="1" applyBorder="1" applyAlignment="1">
      <alignment horizontal="center"/>
    </xf>
    <xf numFmtId="164" fontId="7" fillId="0" borderId="0" xfId="0" applyNumberFormat="1" applyFont="1" applyFill="1" applyBorder="1" applyAlignment="1">
      <alignment horizontal="center"/>
    </xf>
    <xf numFmtId="164" fontId="7" fillId="4" borderId="11" xfId="0" applyNumberFormat="1" applyFont="1" applyFill="1" applyBorder="1" applyAlignment="1">
      <alignment horizontal="center"/>
    </xf>
    <xf numFmtId="0" fontId="0" fillId="0" borderId="0" xfId="0" applyBorder="1" applyAlignment="1">
      <alignment horizontal="center"/>
    </xf>
    <xf numFmtId="0" fontId="4" fillId="0" borderId="33" xfId="0" applyFont="1" applyBorder="1" applyAlignment="1">
      <alignment horizontal="center"/>
    </xf>
    <xf numFmtId="1" fontId="4" fillId="0" borderId="20" xfId="0" applyNumberFormat="1" applyFont="1" applyBorder="1" applyAlignment="1">
      <alignment horizontal="center"/>
    </xf>
    <xf numFmtId="1" fontId="4" fillId="0" borderId="20" xfId="0" applyNumberFormat="1" applyFont="1" applyBorder="1" applyAlignment="1">
      <alignment horizontal="right"/>
    </xf>
    <xf numFmtId="1" fontId="4" fillId="5" borderId="5" xfId="0" applyNumberFormat="1" applyFont="1" applyFill="1" applyBorder="1" applyAlignment="1">
      <alignment horizontal="left"/>
    </xf>
    <xf numFmtId="1" fontId="4" fillId="0" borderId="6" xfId="0" applyNumberFormat="1" applyFont="1" applyBorder="1" applyAlignment="1">
      <alignment horizontal="left"/>
    </xf>
    <xf numFmtId="164" fontId="7" fillId="4" borderId="9" xfId="0" applyNumberFormat="1" applyFont="1" applyFill="1" applyBorder="1" applyAlignment="1">
      <alignment horizontal="center"/>
    </xf>
    <xf numFmtId="164" fontId="7" fillId="4" borderId="12" xfId="0" applyNumberFormat="1" applyFont="1" applyFill="1" applyBorder="1" applyAlignment="1">
      <alignment horizontal="center"/>
    </xf>
    <xf numFmtId="0" fontId="9" fillId="2" borderId="34" xfId="0" applyFont="1" applyFill="1" applyBorder="1" applyAlignment="1">
      <alignment horizontal="left"/>
    </xf>
    <xf numFmtId="1" fontId="4" fillId="0" borderId="0" xfId="0" applyNumberFormat="1" applyFont="1" applyFill="1" applyBorder="1" applyAlignment="1">
      <alignment horizontal="left"/>
    </xf>
    <xf numFmtId="1" fontId="4" fillId="0" borderId="0" xfId="0" applyNumberFormat="1" applyFont="1" applyBorder="1" applyAlignment="1">
      <alignment horizontal="right"/>
    </xf>
    <xf numFmtId="0" fontId="5" fillId="0" borderId="0" xfId="0" applyFont="1" applyBorder="1"/>
    <xf numFmtId="1" fontId="4" fillId="0" borderId="5" xfId="0" applyNumberFormat="1" applyFont="1" applyBorder="1" applyAlignment="1">
      <alignment horizontal="center"/>
    </xf>
    <xf numFmtId="1" fontId="4" fillId="0" borderId="19" xfId="0" applyNumberFormat="1" applyFont="1" applyBorder="1" applyAlignment="1">
      <alignment horizontal="center"/>
    </xf>
    <xf numFmtId="0" fontId="9" fillId="2" borderId="35" xfId="0" applyFont="1" applyFill="1" applyBorder="1" applyAlignment="1" applyProtection="1">
      <alignment horizontal="left"/>
    </xf>
    <xf numFmtId="0" fontId="4" fillId="0" borderId="0" xfId="0" applyFont="1" applyBorder="1" applyAlignment="1">
      <alignment horizontal="center"/>
    </xf>
    <xf numFmtId="0" fontId="7" fillId="4" borderId="8" xfId="0" applyFont="1" applyFill="1" applyBorder="1" applyAlignment="1">
      <alignment horizontal="center"/>
    </xf>
    <xf numFmtId="0" fontId="7" fillId="4" borderId="11" xfId="0" applyFont="1" applyFill="1" applyBorder="1" applyAlignment="1">
      <alignment horizontal="center"/>
    </xf>
    <xf numFmtId="1" fontId="5" fillId="0" borderId="0" xfId="0" applyNumberFormat="1" applyFont="1" applyAlignment="1">
      <alignment horizontal="center"/>
    </xf>
    <xf numFmtId="164" fontId="5" fillId="0" borderId="0" xfId="0" applyNumberFormat="1" applyFont="1"/>
    <xf numFmtId="164" fontId="5" fillId="0" borderId="0" xfId="0" applyNumberFormat="1" applyFont="1" applyAlignment="1">
      <alignment horizontal="right"/>
    </xf>
    <xf numFmtId="14" fontId="5" fillId="0" borderId="0" xfId="0" applyNumberFormat="1" applyFont="1" applyAlignment="1">
      <alignment horizontal="center"/>
    </xf>
    <xf numFmtId="0" fontId="3" fillId="0" borderId="0" xfId="0" applyFont="1" applyAlignment="1">
      <alignment horizontal="right" wrapText="1"/>
    </xf>
    <xf numFmtId="0" fontId="5" fillId="0" borderId="0" xfId="0" applyFont="1" applyAlignment="1">
      <alignment wrapText="1"/>
    </xf>
    <xf numFmtId="0" fontId="6" fillId="4" borderId="7" xfId="0" applyFont="1" applyFill="1" applyBorder="1" applyAlignment="1">
      <alignment horizontal="center"/>
    </xf>
    <xf numFmtId="0" fontId="6" fillId="4" borderId="8" xfId="0" applyFont="1" applyFill="1" applyBorder="1" applyAlignment="1">
      <alignment horizontal="center"/>
    </xf>
    <xf numFmtId="0" fontId="6" fillId="4" borderId="14" xfId="0" applyFont="1" applyFill="1" applyBorder="1" applyAlignment="1">
      <alignment horizontal="center"/>
    </xf>
    <xf numFmtId="0" fontId="5" fillId="0" borderId="27" xfId="0" applyFont="1" applyBorder="1" applyAlignment="1">
      <alignment horizontal="center"/>
    </xf>
    <xf numFmtId="164" fontId="6" fillId="4" borderId="8" xfId="0" applyNumberFormat="1" applyFont="1" applyFill="1" applyBorder="1" applyAlignment="1">
      <alignment horizontal="center"/>
    </xf>
    <xf numFmtId="164" fontId="6" fillId="4" borderId="14" xfId="0" applyNumberFormat="1" applyFont="1" applyFill="1" applyBorder="1" applyAlignment="1">
      <alignment horizontal="center"/>
    </xf>
    <xf numFmtId="0" fontId="6" fillId="4" borderId="9" xfId="0" applyFont="1" applyFill="1" applyBorder="1" applyAlignment="1">
      <alignment horizontal="center" wrapText="1"/>
    </xf>
    <xf numFmtId="0" fontId="6" fillId="4" borderId="10" xfId="0" applyFont="1" applyFill="1" applyBorder="1" applyAlignment="1">
      <alignment horizontal="center"/>
    </xf>
    <xf numFmtId="0" fontId="6" fillId="4" borderId="17" xfId="0" applyFont="1" applyFill="1" applyBorder="1" applyAlignment="1">
      <alignment horizontal="center"/>
    </xf>
    <xf numFmtId="164" fontId="6" fillId="4" borderId="11" xfId="0" applyNumberFormat="1" applyFont="1" applyFill="1" applyBorder="1" applyAlignment="1">
      <alignment horizontal="center"/>
    </xf>
    <xf numFmtId="164" fontId="6" fillId="4" borderId="17" xfId="0" applyNumberFormat="1" applyFont="1" applyFill="1" applyBorder="1" applyAlignment="1">
      <alignment horizontal="center"/>
    </xf>
    <xf numFmtId="0" fontId="19" fillId="4" borderId="12" xfId="0" applyFont="1" applyFill="1" applyBorder="1" applyAlignment="1">
      <alignment horizontal="center" wrapText="1"/>
    </xf>
    <xf numFmtId="1" fontId="4" fillId="0" borderId="6" xfId="0" applyNumberFormat="1" applyFont="1" applyBorder="1" applyAlignment="1">
      <alignment horizontal="center"/>
    </xf>
    <xf numFmtId="1" fontId="4" fillId="0" borderId="0" xfId="0" applyNumberFormat="1" applyFont="1" applyBorder="1" applyAlignment="1">
      <alignment horizontal="center"/>
    </xf>
    <xf numFmtId="0" fontId="5" fillId="0" borderId="5" xfId="0" applyFont="1" applyBorder="1" applyAlignment="1"/>
    <xf numFmtId="0" fontId="5" fillId="0" borderId="5" xfId="0" applyFont="1" applyBorder="1" applyAlignment="1">
      <alignment horizontal="left"/>
    </xf>
    <xf numFmtId="0" fontId="5" fillId="0" borderId="0" xfId="0" applyFont="1" applyAlignment="1"/>
    <xf numFmtId="0" fontId="5" fillId="0" borderId="0" xfId="0" applyFont="1" applyBorder="1" applyAlignment="1"/>
    <xf numFmtId="1" fontId="5" fillId="0" borderId="0" xfId="0" applyNumberFormat="1" applyFont="1"/>
    <xf numFmtId="0" fontId="3" fillId="0" borderId="0" xfId="0" applyFont="1" applyAlignment="1">
      <alignment horizontal="right"/>
    </xf>
    <xf numFmtId="0" fontId="5" fillId="0" borderId="11" xfId="0" applyFont="1" applyBorder="1" applyAlignment="1">
      <alignment horizontal="center"/>
    </xf>
    <xf numFmtId="0" fontId="4" fillId="0" borderId="19" xfId="0" applyFont="1" applyBorder="1" applyAlignment="1">
      <alignment horizontal="right"/>
    </xf>
    <xf numFmtId="0" fontId="4" fillId="0" borderId="19" xfId="0" applyFont="1" applyBorder="1" applyAlignment="1">
      <alignment horizontal="left"/>
    </xf>
    <xf numFmtId="0" fontId="4" fillId="0" borderId="36" xfId="0" applyFont="1" applyBorder="1" applyAlignment="1">
      <alignment horizontal="center"/>
    </xf>
    <xf numFmtId="164" fontId="5" fillId="0" borderId="0" xfId="0" applyNumberFormat="1" applyFont="1" applyBorder="1" applyAlignment="1">
      <alignment horizontal="center"/>
    </xf>
    <xf numFmtId="0" fontId="4" fillId="0" borderId="0" xfId="0" applyFont="1" applyBorder="1" applyAlignment="1">
      <alignment horizontal="right"/>
    </xf>
    <xf numFmtId="49" fontId="4" fillId="0" borderId="0" xfId="0" applyNumberFormat="1" applyFont="1" applyBorder="1"/>
    <xf numFmtId="1" fontId="5" fillId="0" borderId="0" xfId="0" applyNumberFormat="1" applyFont="1" applyBorder="1" applyAlignment="1"/>
    <xf numFmtId="0" fontId="5" fillId="0" borderId="37" xfId="0" applyFont="1" applyBorder="1" applyAlignment="1">
      <alignment horizontal="left"/>
    </xf>
    <xf numFmtId="0" fontId="5" fillId="0" borderId="0" xfId="0" applyFont="1" applyAlignment="1">
      <alignment horizontal="left"/>
    </xf>
    <xf numFmtId="0" fontId="5" fillId="0" borderId="28" xfId="0" applyFont="1" applyBorder="1" applyAlignment="1">
      <alignment horizontal="center"/>
    </xf>
    <xf numFmtId="0" fontId="5" fillId="0" borderId="8" xfId="0" applyFont="1" applyBorder="1" applyAlignment="1">
      <alignment horizontal="center"/>
    </xf>
    <xf numFmtId="0" fontId="5" fillId="0" borderId="38" xfId="0" applyFont="1" applyBorder="1" applyAlignment="1">
      <alignment horizontal="center"/>
    </xf>
    <xf numFmtId="0" fontId="5" fillId="0" borderId="38" xfId="0" applyFont="1" applyBorder="1"/>
    <xf numFmtId="0" fontId="5" fillId="0" borderId="24" xfId="0" applyFont="1" applyBorder="1"/>
    <xf numFmtId="0" fontId="5" fillId="0" borderId="31" xfId="0" applyFont="1" applyBorder="1" applyAlignment="1">
      <alignment horizontal="center"/>
    </xf>
    <xf numFmtId="0" fontId="5" fillId="0" borderId="31" xfId="0" applyFont="1" applyBorder="1"/>
    <xf numFmtId="0" fontId="5" fillId="0" borderId="25" xfId="0" applyFont="1" applyBorder="1"/>
    <xf numFmtId="0" fontId="5" fillId="0" borderId="6" xfId="0" applyFont="1" applyBorder="1" applyAlignment="1"/>
    <xf numFmtId="1" fontId="4" fillId="5" borderId="6" xfId="0" applyNumberFormat="1" applyFont="1" applyFill="1" applyBorder="1" applyAlignment="1">
      <alignment horizontal="center"/>
    </xf>
    <xf numFmtId="0" fontId="5" fillId="0" borderId="6" xfId="0" applyFont="1" applyBorder="1" applyAlignment="1">
      <alignment horizontal="left"/>
    </xf>
    <xf numFmtId="1" fontId="5" fillId="0" borderId="6" xfId="0" applyNumberFormat="1" applyFont="1" applyBorder="1" applyAlignment="1"/>
    <xf numFmtId="0" fontId="5" fillId="0" borderId="6" xfId="0" applyFont="1" applyBorder="1"/>
    <xf numFmtId="1" fontId="4" fillId="0" borderId="6" xfId="0" applyNumberFormat="1" applyFont="1" applyFill="1" applyBorder="1" applyAlignment="1">
      <alignment horizontal="center"/>
    </xf>
    <xf numFmtId="1" fontId="21" fillId="0" borderId="6" xfId="0" applyNumberFormat="1" applyFont="1" applyFill="1" applyBorder="1" applyAlignment="1"/>
    <xf numFmtId="0" fontId="5" fillId="0" borderId="19" xfId="0" applyFont="1" applyBorder="1" applyAlignment="1"/>
    <xf numFmtId="1" fontId="4" fillId="0" borderId="19" xfId="0" applyNumberFormat="1" applyFont="1" applyFill="1" applyBorder="1" applyAlignment="1">
      <alignment horizontal="center"/>
    </xf>
    <xf numFmtId="14" fontId="5" fillId="0" borderId="6" xfId="0" applyNumberFormat="1" applyFont="1" applyBorder="1" applyAlignment="1">
      <alignment horizontal="left"/>
    </xf>
    <xf numFmtId="0" fontId="4" fillId="0" borderId="19" xfId="0" applyFont="1" applyBorder="1" applyAlignment="1">
      <alignment horizontal="center"/>
    </xf>
    <xf numFmtId="0" fontId="0" fillId="0" borderId="27" xfId="0" applyBorder="1"/>
    <xf numFmtId="0" fontId="0" fillId="0" borderId="5" xfId="0" applyBorder="1"/>
    <xf numFmtId="164" fontId="6" fillId="4" borderId="9" xfId="0" applyNumberFormat="1" applyFont="1" applyFill="1" applyBorder="1" applyAlignment="1">
      <alignment horizontal="center"/>
    </xf>
    <xf numFmtId="164" fontId="6" fillId="4" borderId="12" xfId="0" applyNumberFormat="1" applyFont="1" applyFill="1" applyBorder="1" applyAlignment="1">
      <alignment horizontal="center"/>
    </xf>
    <xf numFmtId="0" fontId="0" fillId="0" borderId="6" xfId="0" applyBorder="1"/>
    <xf numFmtId="0" fontId="0" fillId="0" borderId="29" xfId="0" applyBorder="1"/>
    <xf numFmtId="14" fontId="4" fillId="0" borderId="6" xfId="0" applyNumberFormat="1" applyFont="1" applyBorder="1" applyAlignment="1">
      <alignment horizontal="center"/>
    </xf>
    <xf numFmtId="1" fontId="4" fillId="5" borderId="6" xfId="0" applyNumberFormat="1" applyFont="1" applyFill="1" applyBorder="1" applyAlignment="1">
      <alignment horizontal="left"/>
    </xf>
    <xf numFmtId="164" fontId="7" fillId="4" borderId="27" xfId="0" applyNumberFormat="1" applyFont="1" applyFill="1" applyBorder="1" applyAlignment="1">
      <alignment horizontal="center"/>
    </xf>
    <xf numFmtId="164" fontId="7" fillId="4" borderId="39" xfId="0" applyNumberFormat="1" applyFont="1" applyFill="1" applyBorder="1" applyAlignment="1">
      <alignment horizontal="center"/>
    </xf>
    <xf numFmtId="0" fontId="4" fillId="0" borderId="6" xfId="0" applyFont="1" applyBorder="1"/>
    <xf numFmtId="0" fontId="5" fillId="0" borderId="27" xfId="0" applyFont="1" applyBorder="1"/>
    <xf numFmtId="0" fontId="5" fillId="0" borderId="11" xfId="0" applyFont="1" applyBorder="1"/>
    <xf numFmtId="0" fontId="5" fillId="2" borderId="1" xfId="0" applyFont="1" applyFill="1" applyBorder="1" applyAlignment="1">
      <alignment horizontal="left"/>
    </xf>
    <xf numFmtId="164" fontId="4" fillId="0" borderId="19" xfId="0" applyNumberFormat="1" applyFont="1" applyFill="1" applyBorder="1" applyAlignment="1">
      <alignment horizontal="center"/>
    </xf>
    <xf numFmtId="0" fontId="4" fillId="0" borderId="19" xfId="0" applyFont="1" applyBorder="1" applyAlignment="1"/>
    <xf numFmtId="0" fontId="6" fillId="8" borderId="14" xfId="0" applyFont="1" applyFill="1" applyBorder="1" applyAlignment="1">
      <alignment horizontal="center"/>
    </xf>
    <xf numFmtId="0" fontId="6" fillId="8" borderId="17" xfId="0" applyFont="1" applyFill="1" applyBorder="1" applyAlignment="1">
      <alignment horizontal="center"/>
    </xf>
    <xf numFmtId="164" fontId="6" fillId="8" borderId="14" xfId="0" applyNumberFormat="1" applyFont="1" applyFill="1" applyBorder="1" applyAlignment="1">
      <alignment horizontal="center"/>
    </xf>
    <xf numFmtId="164" fontId="6" fillId="8" borderId="17" xfId="0" applyNumberFormat="1" applyFont="1" applyFill="1" applyBorder="1" applyAlignment="1">
      <alignment horizontal="center"/>
    </xf>
    <xf numFmtId="0" fontId="6" fillId="8" borderId="8" xfId="0" applyFont="1" applyFill="1" applyBorder="1" applyAlignment="1">
      <alignment horizontal="center"/>
    </xf>
    <xf numFmtId="0" fontId="6" fillId="8" borderId="11" xfId="0" applyFont="1" applyFill="1" applyBorder="1" applyAlignment="1">
      <alignment horizontal="center"/>
    </xf>
    <xf numFmtId="164" fontId="6" fillId="4" borderId="27" xfId="0" applyNumberFormat="1" applyFont="1" applyFill="1" applyBorder="1" applyAlignment="1">
      <alignment horizontal="center"/>
    </xf>
    <xf numFmtId="164" fontId="6" fillId="4" borderId="39" xfId="0" applyNumberFormat="1" applyFont="1" applyFill="1" applyBorder="1" applyAlignment="1">
      <alignment horizontal="center"/>
    </xf>
    <xf numFmtId="0" fontId="6" fillId="4" borderId="24" xfId="0" applyFont="1" applyFill="1" applyBorder="1" applyAlignment="1">
      <alignment horizontal="center"/>
    </xf>
    <xf numFmtId="0" fontId="6" fillId="4" borderId="25" xfId="0" applyFont="1" applyFill="1" applyBorder="1" applyAlignment="1">
      <alignment horizontal="center"/>
    </xf>
    <xf numFmtId="0" fontId="0" fillId="0" borderId="0" xfId="0" applyFill="1"/>
    <xf numFmtId="1" fontId="4" fillId="0" borderId="5" xfId="0" applyNumberFormat="1" applyFont="1" applyFill="1" applyBorder="1" applyAlignment="1">
      <alignment horizontal="left"/>
    </xf>
    <xf numFmtId="0" fontId="5" fillId="0" borderId="6" xfId="0" applyFont="1" applyBorder="1" applyAlignment="1" applyProtection="1">
      <alignment horizontal="center"/>
      <protection locked="0"/>
    </xf>
    <xf numFmtId="0" fontId="5" fillId="0" borderId="6" xfId="0" applyFont="1" applyBorder="1" applyProtection="1">
      <protection locked="0"/>
    </xf>
    <xf numFmtId="0" fontId="5" fillId="0" borderId="0" xfId="0" applyFont="1" applyAlignment="1" applyProtection="1">
      <alignment horizontal="left"/>
      <protection locked="0"/>
    </xf>
    <xf numFmtId="0" fontId="0" fillId="0" borderId="0" xfId="0" applyAlignment="1" applyProtection="1">
      <alignment horizontal="center"/>
      <protection locked="0"/>
    </xf>
    <xf numFmtId="0" fontId="3" fillId="0" borderId="0" xfId="0" applyFont="1" applyAlignment="1" applyProtection="1">
      <alignment horizontal="left"/>
      <protection locked="0"/>
    </xf>
    <xf numFmtId="0" fontId="0" fillId="0" borderId="0" xfId="0" applyAlignment="1" applyProtection="1">
      <protection locked="0"/>
    </xf>
    <xf numFmtId="1" fontId="0" fillId="0" borderId="0" xfId="0" applyNumberFormat="1" applyAlignment="1" applyProtection="1">
      <protection locked="0"/>
    </xf>
    <xf numFmtId="0" fontId="0" fillId="0" borderId="0" xfId="0" applyNumberFormat="1" applyAlignment="1" applyProtection="1">
      <alignment wrapText="1"/>
      <protection locked="0"/>
    </xf>
    <xf numFmtId="0" fontId="0" fillId="0" borderId="0" xfId="0" applyNumberFormat="1" applyAlignment="1" applyProtection="1">
      <alignment horizontal="left" wrapText="1"/>
      <protection locked="0"/>
    </xf>
    <xf numFmtId="0" fontId="5" fillId="0" borderId="0" xfId="0" applyFont="1" applyAlignment="1" applyProtection="1">
      <alignment horizontal="center"/>
      <protection locked="0"/>
    </xf>
    <xf numFmtId="0" fontId="3" fillId="0" borderId="0" xfId="0" applyFont="1" applyAlignment="1" applyProtection="1">
      <alignment horizontal="right"/>
      <protection locked="0"/>
    </xf>
    <xf numFmtId="0" fontId="0" fillId="0" borderId="0" xfId="0" applyAlignment="1" applyProtection="1">
      <alignment horizontal="left"/>
      <protection locked="0"/>
    </xf>
    <xf numFmtId="0" fontId="5" fillId="0" borderId="0" xfId="0" applyFont="1" applyProtection="1">
      <protection locked="0"/>
    </xf>
    <xf numFmtId="0" fontId="5" fillId="0" borderId="0" xfId="0" applyFont="1" applyAlignment="1" applyProtection="1">
      <protection locked="0"/>
    </xf>
    <xf numFmtId="1" fontId="5" fillId="0" borderId="0" xfId="0" applyNumberFormat="1" applyFont="1" applyAlignment="1" applyProtection="1">
      <alignment horizontal="center"/>
      <protection locked="0"/>
    </xf>
    <xf numFmtId="164" fontId="5" fillId="0" borderId="0" xfId="0" applyNumberFormat="1" applyFont="1" applyAlignment="1" applyProtection="1">
      <alignment horizontal="center"/>
      <protection locked="0"/>
    </xf>
    <xf numFmtId="0" fontId="5" fillId="0" borderId="0" xfId="0" applyNumberFormat="1" applyFont="1" applyAlignment="1" applyProtection="1">
      <alignment horizontal="left" wrapText="1"/>
      <protection locked="0"/>
    </xf>
    <xf numFmtId="0" fontId="9" fillId="2" borderId="1" xfId="0" applyFont="1" applyFill="1" applyBorder="1" applyAlignment="1" applyProtection="1">
      <alignment horizontal="left"/>
      <protection locked="0"/>
    </xf>
    <xf numFmtId="0" fontId="9" fillId="2" borderId="1" xfId="0" applyFont="1" applyFill="1" applyBorder="1" applyAlignment="1" applyProtection="1">
      <alignment horizontal="center"/>
      <protection locked="0"/>
    </xf>
    <xf numFmtId="0" fontId="18" fillId="0" borderId="0" xfId="0" applyFont="1" applyAlignment="1" applyProtection="1">
      <alignment horizontal="center"/>
      <protection locked="0"/>
    </xf>
    <xf numFmtId="0" fontId="6" fillId="4" borderId="13" xfId="0" applyFont="1" applyFill="1" applyBorder="1" applyAlignment="1" applyProtection="1">
      <alignment horizontal="center"/>
      <protection locked="0"/>
    </xf>
    <xf numFmtId="0" fontId="6" fillId="4" borderId="8" xfId="0" applyFont="1" applyFill="1" applyBorder="1" applyAlignment="1" applyProtection="1">
      <alignment horizontal="center"/>
      <protection locked="0"/>
    </xf>
    <xf numFmtId="1" fontId="6" fillId="4" borderId="14" xfId="0" applyNumberFormat="1" applyFont="1" applyFill="1" applyBorder="1" applyAlignment="1" applyProtection="1">
      <alignment horizontal="center"/>
      <protection locked="0"/>
    </xf>
    <xf numFmtId="0" fontId="6" fillId="4" borderId="14" xfId="0" applyFont="1" applyFill="1" applyBorder="1" applyAlignment="1" applyProtection="1">
      <alignment horizontal="center"/>
      <protection locked="0"/>
    </xf>
    <xf numFmtId="164" fontId="6" fillId="4" borderId="14" xfId="0" applyNumberFormat="1" applyFont="1" applyFill="1" applyBorder="1" applyAlignment="1" applyProtection="1">
      <alignment horizontal="center"/>
      <protection locked="0"/>
    </xf>
    <xf numFmtId="0" fontId="6" fillId="4" borderId="22" xfId="0" applyFont="1" applyFill="1" applyBorder="1" applyAlignment="1" applyProtection="1">
      <alignment horizontal="center"/>
      <protection locked="0"/>
    </xf>
    <xf numFmtId="0" fontId="6" fillId="4" borderId="11" xfId="0" applyFont="1" applyFill="1" applyBorder="1" applyAlignment="1" applyProtection="1">
      <alignment horizontal="center"/>
      <protection locked="0"/>
    </xf>
    <xf numFmtId="1" fontId="6" fillId="4" borderId="23" xfId="0" applyNumberFormat="1" applyFont="1" applyFill="1" applyBorder="1" applyAlignment="1" applyProtection="1">
      <alignment horizontal="center"/>
      <protection locked="0"/>
    </xf>
    <xf numFmtId="1" fontId="6" fillId="4" borderId="11" xfId="0" applyNumberFormat="1" applyFont="1" applyFill="1" applyBorder="1" applyAlignment="1" applyProtection="1">
      <alignment horizontal="center"/>
      <protection locked="0"/>
    </xf>
    <xf numFmtId="0" fontId="6" fillId="4" borderId="23" xfId="0" applyFont="1" applyFill="1" applyBorder="1" applyAlignment="1" applyProtection="1">
      <alignment horizontal="center"/>
      <protection locked="0"/>
    </xf>
    <xf numFmtId="164" fontId="6" fillId="4" borderId="23" xfId="0" applyNumberFormat="1" applyFont="1" applyFill="1" applyBorder="1" applyAlignment="1" applyProtection="1">
      <alignment horizontal="center"/>
      <protection locked="0"/>
    </xf>
    <xf numFmtId="1" fontId="5" fillId="0" borderId="0" xfId="0" applyNumberFormat="1" applyFont="1" applyAlignment="1" applyProtection="1">
      <protection locked="0"/>
    </xf>
    <xf numFmtId="0" fontId="6" fillId="4" borderId="9" xfId="0" applyFont="1" applyFill="1" applyBorder="1" applyAlignment="1" applyProtection="1">
      <alignment horizontal="center"/>
    </xf>
    <xf numFmtId="0" fontId="6" fillId="4" borderId="12" xfId="0" applyFont="1" applyFill="1" applyBorder="1" applyAlignment="1" applyProtection="1">
      <alignment horizontal="center"/>
    </xf>
    <xf numFmtId="0" fontId="6" fillId="4" borderId="11" xfId="0" applyFont="1" applyFill="1" applyBorder="1" applyAlignment="1">
      <alignment horizontal="center"/>
    </xf>
    <xf numFmtId="0" fontId="6" fillId="4" borderId="8" xfId="0" applyFont="1" applyFill="1" applyBorder="1" applyAlignment="1" applyProtection="1">
      <alignment horizontal="center"/>
    </xf>
    <xf numFmtId="0" fontId="6" fillId="4" borderId="11" xfId="0" applyFont="1" applyFill="1" applyBorder="1" applyAlignment="1" applyProtection="1">
      <alignment horizontal="center"/>
    </xf>
    <xf numFmtId="0" fontId="18" fillId="0" borderId="6" xfId="0" applyFont="1" applyBorder="1" applyAlignment="1" applyProtection="1">
      <alignment horizontal="center"/>
      <protection locked="0"/>
    </xf>
    <xf numFmtId="0" fontId="18" fillId="0" borderId="6" xfId="0" applyFont="1" applyBorder="1" applyAlignment="1" applyProtection="1">
      <alignment horizontal="center"/>
    </xf>
    <xf numFmtId="0" fontId="18" fillId="0" borderId="6" xfId="0" applyFont="1" applyBorder="1" applyAlignment="1" applyProtection="1">
      <protection locked="0"/>
    </xf>
    <xf numFmtId="0" fontId="18" fillId="0" borderId="19" xfId="0" applyFont="1" applyBorder="1" applyAlignment="1" applyProtection="1">
      <alignment horizontal="center"/>
      <protection locked="0"/>
    </xf>
    <xf numFmtId="0" fontId="18" fillId="0" borderId="19" xfId="0" applyFont="1" applyBorder="1" applyAlignment="1" applyProtection="1">
      <alignment horizontal="center"/>
    </xf>
    <xf numFmtId="0" fontId="18" fillId="5" borderId="6" xfId="0" applyFont="1" applyFill="1" applyBorder="1" applyAlignment="1" applyProtection="1">
      <alignment horizontal="center"/>
    </xf>
    <xf numFmtId="0" fontId="6" fillId="0" borderId="23" xfId="0" applyFont="1" applyFill="1" applyBorder="1" applyAlignment="1" applyProtection="1">
      <alignment horizontal="center"/>
      <protection locked="0"/>
    </xf>
    <xf numFmtId="164" fontId="18" fillId="0" borderId="6" xfId="0" applyNumberFormat="1" applyFont="1" applyBorder="1" applyAlignment="1" applyProtection="1">
      <alignment horizontal="center"/>
      <protection locked="0"/>
    </xf>
    <xf numFmtId="164" fontId="18" fillId="0" borderId="19" xfId="0" applyNumberFormat="1" applyFont="1" applyBorder="1" applyAlignment="1" applyProtection="1">
      <alignment horizontal="center"/>
      <protection locked="0"/>
    </xf>
    <xf numFmtId="0" fontId="6" fillId="0" borderId="26" xfId="0" applyFont="1" applyFill="1" applyBorder="1" applyAlignment="1" applyProtection="1">
      <alignment horizontal="center"/>
      <protection locked="0"/>
    </xf>
    <xf numFmtId="0" fontId="6" fillId="0" borderId="25" xfId="0"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1" fontId="18" fillId="0" borderId="19" xfId="0" applyNumberFormat="1" applyFont="1" applyBorder="1" applyAlignment="1" applyProtection="1">
      <alignment horizontal="center"/>
      <protection locked="0"/>
    </xf>
    <xf numFmtId="164" fontId="6" fillId="4" borderId="8" xfId="0" applyNumberFormat="1" applyFont="1" applyFill="1" applyBorder="1" applyAlignment="1" applyProtection="1">
      <alignment horizontal="center"/>
      <protection locked="0"/>
    </xf>
    <xf numFmtId="164" fontId="6" fillId="4" borderId="11" xfId="0" applyNumberFormat="1" applyFont="1" applyFill="1" applyBorder="1" applyAlignment="1" applyProtection="1">
      <alignment horizontal="center"/>
      <protection locked="0"/>
    </xf>
    <xf numFmtId="0" fontId="6" fillId="4" borderId="14" xfId="0" applyNumberFormat="1" applyFont="1" applyFill="1" applyBorder="1" applyAlignment="1" applyProtection="1">
      <alignment horizontal="center"/>
      <protection locked="0"/>
    </xf>
    <xf numFmtId="0" fontId="6" fillId="4" borderId="23" xfId="0" applyNumberFormat="1" applyFont="1" applyFill="1" applyBorder="1" applyAlignment="1" applyProtection="1">
      <alignment horizontal="center"/>
      <protection locked="0"/>
    </xf>
    <xf numFmtId="0" fontId="18" fillId="0" borderId="6" xfId="0" applyFont="1" applyFill="1" applyBorder="1" applyAlignment="1" applyProtection="1">
      <alignment horizontal="center"/>
    </xf>
    <xf numFmtId="0" fontId="18" fillId="0" borderId="6" xfId="0" applyFont="1" applyBorder="1" applyProtection="1">
      <protection locked="0"/>
    </xf>
    <xf numFmtId="14" fontId="18" fillId="0" borderId="6" xfId="0" applyNumberFormat="1" applyFont="1" applyBorder="1" applyAlignment="1" applyProtection="1">
      <alignment horizontal="center"/>
      <protection locked="0"/>
    </xf>
    <xf numFmtId="0" fontId="18" fillId="0" borderId="6" xfId="0" applyFont="1" applyBorder="1" applyAlignment="1" applyProtection="1">
      <alignment horizontal="center" wrapText="1"/>
      <protection locked="0"/>
    </xf>
    <xf numFmtId="0" fontId="18" fillId="0" borderId="6" xfId="0" applyFont="1" applyBorder="1" applyAlignment="1">
      <alignment horizontal="center"/>
    </xf>
    <xf numFmtId="0" fontId="18" fillId="0" borderId="29" xfId="0" applyFont="1" applyBorder="1" applyAlignment="1">
      <alignment horizontal="center"/>
    </xf>
    <xf numFmtId="0" fontId="4" fillId="0" borderId="0" xfId="0" applyFont="1"/>
    <xf numFmtId="0" fontId="18" fillId="0" borderId="30" xfId="0" applyFont="1" applyBorder="1" applyAlignment="1" applyProtection="1">
      <alignment horizontal="center"/>
      <protection locked="0"/>
    </xf>
    <xf numFmtId="0" fontId="18" fillId="0" borderId="40" xfId="0" applyFont="1" applyBorder="1" applyAlignment="1" applyProtection="1">
      <alignment horizontal="center"/>
      <protection locked="0"/>
    </xf>
    <xf numFmtId="0" fontId="24" fillId="0" borderId="5" xfId="103" applyBorder="1"/>
    <xf numFmtId="0" fontId="24" fillId="0" borderId="5" xfId="1" applyBorder="1"/>
    <xf numFmtId="0" fontId="18" fillId="0" borderId="41" xfId="0" applyFont="1" applyBorder="1" applyAlignment="1" applyProtection="1">
      <alignment horizontal="center"/>
      <protection locked="0"/>
    </xf>
    <xf numFmtId="1" fontId="18" fillId="9" borderId="19" xfId="0" applyNumberFormat="1" applyFont="1" applyFill="1" applyBorder="1" applyAlignment="1" applyProtection="1">
      <alignment horizontal="center"/>
    </xf>
    <xf numFmtId="164" fontId="5" fillId="0" borderId="19" xfId="0" applyNumberFormat="1" applyFont="1" applyBorder="1" applyAlignment="1" applyProtection="1">
      <alignment horizontal="center"/>
      <protection locked="0"/>
    </xf>
    <xf numFmtId="0" fontId="6" fillId="4" borderId="42" xfId="0" applyFont="1" applyFill="1" applyBorder="1" applyAlignment="1">
      <alignment horizontal="center"/>
    </xf>
    <xf numFmtId="164" fontId="7" fillId="4" borderId="23" xfId="0" applyNumberFormat="1" applyFont="1" applyFill="1" applyBorder="1" applyAlignment="1">
      <alignment horizontal="center"/>
    </xf>
    <xf numFmtId="0" fontId="4" fillId="5" borderId="19" xfId="0" applyFont="1" applyFill="1" applyBorder="1" applyAlignment="1">
      <alignment horizontal="center"/>
    </xf>
    <xf numFmtId="0" fontId="5" fillId="0" borderId="5" xfId="0" applyFont="1" applyFill="1" applyBorder="1" applyAlignment="1">
      <alignment horizontal="center" vertical="center"/>
    </xf>
    <xf numFmtId="0" fontId="9" fillId="2" borderId="1" xfId="0" applyFont="1" applyFill="1" applyBorder="1" applyAlignment="1">
      <alignment horizontal="center"/>
    </xf>
    <xf numFmtId="0" fontId="24" fillId="0" borderId="5" xfId="23" applyBorder="1" applyAlignment="1">
      <alignment horizontal="center"/>
    </xf>
    <xf numFmtId="0" fontId="24" fillId="0" borderId="5" xfId="22" applyBorder="1" applyAlignment="1">
      <alignment horizontal="center"/>
    </xf>
    <xf numFmtId="0" fontId="24" fillId="0" borderId="5" xfId="24" applyBorder="1" applyAlignment="1">
      <alignment horizontal="center"/>
    </xf>
    <xf numFmtId="0" fontId="24" fillId="0" borderId="0" xfId="25" applyAlignment="1">
      <alignment horizontal="center"/>
    </xf>
    <xf numFmtId="0" fontId="24" fillId="0" borderId="19" xfId="15" applyBorder="1" applyAlignment="1">
      <alignment horizontal="center"/>
    </xf>
    <xf numFmtId="0" fontId="24" fillId="0" borderId="19" xfId="16" applyBorder="1" applyAlignment="1">
      <alignment horizontal="center"/>
    </xf>
    <xf numFmtId="0" fontId="24" fillId="0" borderId="19" xfId="19" applyBorder="1" applyAlignment="1">
      <alignment horizontal="center"/>
    </xf>
    <xf numFmtId="0" fontId="24" fillId="0" borderId="19" xfId="20" applyBorder="1" applyAlignment="1">
      <alignment horizontal="center"/>
    </xf>
    <xf numFmtId="0" fontId="24" fillId="0" borderId="19" xfId="18" applyBorder="1" applyAlignment="1">
      <alignment horizontal="center"/>
    </xf>
    <xf numFmtId="0" fontId="24" fillId="0" borderId="19" xfId="17" applyBorder="1" applyAlignment="1">
      <alignment horizontal="center"/>
    </xf>
    <xf numFmtId="164" fontId="5" fillId="0" borderId="0" xfId="0" applyNumberFormat="1" applyFont="1" applyBorder="1" applyAlignment="1"/>
    <xf numFmtId="164" fontId="4" fillId="0" borderId="19" xfId="0" applyNumberFormat="1" applyFont="1" applyBorder="1" applyAlignment="1"/>
    <xf numFmtId="164" fontId="5" fillId="0" borderId="0" xfId="0" applyNumberFormat="1" applyFont="1" applyAlignment="1"/>
    <xf numFmtId="0" fontId="24" fillId="0" borderId="5" xfId="104" applyBorder="1" applyAlignment="1">
      <alignment horizontal="center"/>
    </xf>
    <xf numFmtId="0" fontId="24" fillId="0" borderId="5" xfId="103" applyBorder="1" applyAlignment="1">
      <alignment horizontal="center"/>
    </xf>
    <xf numFmtId="1" fontId="5" fillId="0" borderId="19" xfId="0" applyNumberFormat="1" applyFont="1" applyBorder="1" applyAlignment="1" applyProtection="1">
      <alignment horizontal="center"/>
      <protection locked="0"/>
    </xf>
    <xf numFmtId="0" fontId="5" fillId="0" borderId="0" xfId="0" applyFont="1" applyAlignment="1" applyProtection="1">
      <alignment horizontal="center" wrapText="1"/>
      <protection locked="0"/>
    </xf>
    <xf numFmtId="0" fontId="24" fillId="0" borderId="5" xfId="2" applyBorder="1" applyAlignment="1">
      <alignment horizontal="center"/>
    </xf>
    <xf numFmtId="0" fontId="24" fillId="0" borderId="5" xfId="3" applyBorder="1" applyAlignment="1">
      <alignment horizontal="center"/>
    </xf>
    <xf numFmtId="0" fontId="24" fillId="0" borderId="5" xfId="4" applyBorder="1" applyAlignment="1">
      <alignment horizontal="center"/>
    </xf>
    <xf numFmtId="0" fontId="24" fillId="0" borderId="5" xfId="5" applyBorder="1" applyAlignment="1">
      <alignment horizontal="center"/>
    </xf>
    <xf numFmtId="0" fontId="24" fillId="0" borderId="5" xfId="6" applyBorder="1" applyAlignment="1">
      <alignment horizontal="center"/>
    </xf>
    <xf numFmtId="0" fontId="24" fillId="0" borderId="5" xfId="7" applyBorder="1" applyAlignment="1">
      <alignment horizontal="center"/>
    </xf>
    <xf numFmtId="0" fontId="24" fillId="0" borderId="5" xfId="8" applyBorder="1" applyAlignment="1">
      <alignment horizontal="center"/>
    </xf>
    <xf numFmtId="0" fontId="24" fillId="0" borderId="5" xfId="9" applyBorder="1" applyAlignment="1">
      <alignment horizontal="center"/>
    </xf>
    <xf numFmtId="0" fontId="24" fillId="0" borderId="5" xfId="10" applyBorder="1" applyAlignment="1">
      <alignment horizontal="center"/>
    </xf>
    <xf numFmtId="0" fontId="24" fillId="0" borderId="5" xfId="11" applyBorder="1" applyAlignment="1">
      <alignment horizontal="center"/>
    </xf>
    <xf numFmtId="0" fontId="24" fillId="0" borderId="5" xfId="12" applyBorder="1" applyAlignment="1">
      <alignment horizontal="center"/>
    </xf>
    <xf numFmtId="0" fontId="24" fillId="0" borderId="5" xfId="13" applyBorder="1" applyAlignment="1">
      <alignment horizontal="center"/>
    </xf>
    <xf numFmtId="2" fontId="5" fillId="0" borderId="0" xfId="0" applyNumberFormat="1" applyFont="1" applyAlignment="1" applyProtection="1"/>
    <xf numFmtId="2" fontId="9" fillId="2" borderId="1" xfId="0" applyNumberFormat="1" applyFont="1" applyFill="1" applyBorder="1" applyAlignment="1" applyProtection="1">
      <alignment horizontal="left"/>
    </xf>
    <xf numFmtId="0" fontId="4" fillId="0" borderId="0" xfId="0" applyFont="1" applyFill="1"/>
    <xf numFmtId="0" fontId="7" fillId="4" borderId="38" xfId="0" applyFont="1" applyFill="1" applyBorder="1" applyAlignment="1" applyProtection="1">
      <alignment horizontal="center"/>
    </xf>
    <xf numFmtId="0" fontId="6" fillId="4" borderId="31" xfId="0" applyFont="1" applyFill="1" applyBorder="1" applyAlignment="1" applyProtection="1">
      <alignment horizontal="center"/>
    </xf>
    <xf numFmtId="0" fontId="21" fillId="0" borderId="0" xfId="0" applyFont="1" applyAlignment="1">
      <alignment horizontal="center" vertical="center" wrapText="1"/>
    </xf>
    <xf numFmtId="164" fontId="21" fillId="0" borderId="0" xfId="0" applyNumberFormat="1" applyFont="1" applyAlignment="1">
      <alignment horizontal="center" vertical="center" wrapText="1"/>
    </xf>
    <xf numFmtId="0" fontId="4" fillId="5" borderId="44" xfId="0" applyFont="1" applyFill="1" applyBorder="1" applyAlignment="1">
      <alignment horizontal="center" vertical="center" wrapText="1"/>
    </xf>
    <xf numFmtId="164" fontId="4" fillId="5" borderId="44" xfId="0" applyNumberFormat="1" applyFont="1" applyFill="1" applyBorder="1" applyAlignment="1">
      <alignment horizontal="center" vertical="center" wrapText="1"/>
    </xf>
    <xf numFmtId="0" fontId="13" fillId="6" borderId="44" xfId="0" applyFont="1" applyFill="1" applyBorder="1" applyAlignment="1">
      <alignment horizontal="center" vertical="center" textRotation="90" wrapText="1"/>
    </xf>
    <xf numFmtId="0" fontId="5" fillId="0" borderId="44" xfId="0" applyFont="1" applyBorder="1"/>
    <xf numFmtId="164" fontId="5" fillId="0" borderId="44" xfId="0" applyNumberFormat="1" applyFont="1" applyBorder="1"/>
    <xf numFmtId="0" fontId="25" fillId="0" borderId="44" xfId="0" applyFont="1" applyBorder="1"/>
    <xf numFmtId="0" fontId="25" fillId="0" borderId="0" xfId="0" applyFont="1"/>
    <xf numFmtId="0" fontId="4" fillId="0" borderId="0" xfId="0" applyFont="1" applyBorder="1" applyAlignment="1">
      <alignment horizontal="left"/>
    </xf>
    <xf numFmtId="164" fontId="4" fillId="3" borderId="44" xfId="0" applyNumberFormat="1" applyFont="1" applyFill="1" applyBorder="1" applyAlignment="1">
      <alignment horizontal="center" vertical="center" wrapText="1"/>
    </xf>
    <xf numFmtId="164" fontId="5" fillId="0" borderId="44" xfId="0" applyNumberFormat="1" applyFont="1" applyFill="1" applyBorder="1"/>
    <xf numFmtId="0" fontId="25" fillId="0" borderId="44" xfId="0" applyFont="1" applyFill="1" applyBorder="1"/>
    <xf numFmtId="0" fontId="0" fillId="3" borderId="0" xfId="0" applyFill="1" applyBorder="1"/>
    <xf numFmtId="0" fontId="0" fillId="3" borderId="2" xfId="0" applyFill="1" applyBorder="1"/>
    <xf numFmtId="0" fontId="0" fillId="3" borderId="3" xfId="0" applyFill="1" applyBorder="1"/>
    <xf numFmtId="0" fontId="13" fillId="3" borderId="3" xfId="0" applyFont="1" applyFill="1" applyBorder="1" applyAlignment="1">
      <alignment horizontal="center"/>
    </xf>
    <xf numFmtId="0" fontId="13" fillId="3" borderId="3" xfId="0" applyFont="1" applyFill="1" applyBorder="1" applyAlignment="1">
      <alignment horizontal="center" vertical="top"/>
    </xf>
    <xf numFmtId="0" fontId="9" fillId="2" borderId="1" xfId="0" applyFont="1" applyFill="1" applyBorder="1" applyAlignment="1" applyProtection="1">
      <alignment horizontal="left"/>
    </xf>
    <xf numFmtId="0" fontId="9" fillId="2" borderId="4" xfId="0" applyFont="1" applyFill="1" applyBorder="1" applyAlignment="1" applyProtection="1">
      <alignment horizontal="left"/>
    </xf>
    <xf numFmtId="14" fontId="4" fillId="0" borderId="5" xfId="0" applyNumberFormat="1" applyFont="1" applyFill="1" applyBorder="1" applyAlignment="1" applyProtection="1">
      <alignment horizontal="center"/>
      <protection locked="0"/>
    </xf>
    <xf numFmtId="1" fontId="4" fillId="0" borderId="5" xfId="0" applyNumberFormat="1" applyFont="1" applyFill="1" applyBorder="1" applyAlignment="1" applyProtection="1">
      <alignment horizontal="center"/>
      <protection locked="0"/>
    </xf>
    <xf numFmtId="0" fontId="3" fillId="0" borderId="0" xfId="0" applyFont="1" applyAlignment="1" applyProtection="1">
      <alignment horizontal="left"/>
    </xf>
    <xf numFmtId="0" fontId="4" fillId="0" borderId="0" xfId="0" applyFont="1" applyAlignment="1" applyProtection="1"/>
    <xf numFmtId="1" fontId="5" fillId="0" borderId="0" xfId="0" applyNumberFormat="1" applyFont="1" applyAlignment="1" applyProtection="1"/>
    <xf numFmtId="14" fontId="5" fillId="0" borderId="0" xfId="0" applyNumberFormat="1" applyFont="1" applyAlignment="1" applyProtection="1">
      <alignment horizontal="center"/>
    </xf>
    <xf numFmtId="0" fontId="5" fillId="0" borderId="0" xfId="0" applyFont="1" applyAlignment="1" applyProtection="1"/>
    <xf numFmtId="0" fontId="5" fillId="0" borderId="0" xfId="0" applyFont="1" applyAlignment="1" applyProtection="1">
      <alignment horizontal="center"/>
    </xf>
    <xf numFmtId="0" fontId="3" fillId="0" borderId="0" xfId="0" applyFont="1" applyAlignment="1" applyProtection="1">
      <alignment horizontal="right"/>
    </xf>
    <xf numFmtId="0" fontId="7" fillId="4" borderId="7" xfId="0" applyFont="1" applyFill="1" applyBorder="1" applyAlignment="1" applyProtection="1">
      <alignment horizontal="center"/>
    </xf>
    <xf numFmtId="0" fontId="7" fillId="4" borderId="9" xfId="0" applyFont="1" applyFill="1" applyBorder="1" applyAlignment="1" applyProtection="1"/>
    <xf numFmtId="0" fontId="6" fillId="4" borderId="10" xfId="0" applyFont="1" applyFill="1" applyBorder="1" applyAlignment="1" applyProtection="1">
      <alignment horizontal="center"/>
    </xf>
    <xf numFmtId="0" fontId="8" fillId="4" borderId="12" xfId="0" applyFont="1" applyFill="1" applyBorder="1" applyAlignment="1" applyProtection="1"/>
    <xf numFmtId="14" fontId="5" fillId="0" borderId="0" xfId="0" applyNumberFormat="1" applyFont="1" applyAlignment="1" applyProtection="1"/>
    <xf numFmtId="1" fontId="4" fillId="0" borderId="5" xfId="0" applyNumberFormat="1" applyFont="1" applyBorder="1" applyAlignment="1" applyProtection="1">
      <alignment horizontal="center"/>
      <protection locked="0"/>
    </xf>
    <xf numFmtId="2" fontId="5" fillId="0" borderId="0" xfId="0" applyNumberFormat="1" applyFont="1" applyAlignment="1" applyProtection="1"/>
    <xf numFmtId="2" fontId="9" fillId="2" borderId="1" xfId="0" applyNumberFormat="1" applyFont="1" applyFill="1" applyBorder="1" applyAlignment="1" applyProtection="1">
      <alignment horizontal="left"/>
    </xf>
    <xf numFmtId="49" fontId="4" fillId="0" borderId="43" xfId="0" applyNumberFormat="1" applyFont="1" applyBorder="1" applyAlignment="1" applyProtection="1">
      <alignment horizontal="center" wrapText="1"/>
      <protection locked="0"/>
    </xf>
    <xf numFmtId="14" fontId="4" fillId="10" borderId="5" xfId="0" applyNumberFormat="1" applyFont="1" applyFill="1" applyBorder="1" applyAlignment="1" applyProtection="1">
      <alignment horizontal="center"/>
      <protection locked="0"/>
    </xf>
    <xf numFmtId="1" fontId="4" fillId="10" borderId="5" xfId="0" applyNumberFormat="1" applyFont="1" applyFill="1" applyBorder="1" applyAlignment="1" applyProtection="1">
      <alignment horizontal="center"/>
      <protection locked="0"/>
    </xf>
    <xf numFmtId="2" fontId="4" fillId="10" borderId="5" xfId="0" applyNumberFormat="1" applyFont="1" applyFill="1" applyBorder="1" applyAlignment="1" applyProtection="1">
      <alignment horizontal="center"/>
      <protection locked="0"/>
    </xf>
    <xf numFmtId="0" fontId="3" fillId="14" borderId="44" xfId="0" applyFont="1" applyFill="1" applyBorder="1" applyAlignment="1">
      <alignment horizontal="center" vertical="center"/>
    </xf>
    <xf numFmtId="14" fontId="4" fillId="14" borderId="44" xfId="0" applyNumberFormat="1" applyFont="1" applyFill="1" applyBorder="1" applyAlignment="1">
      <alignment horizontal="center" vertical="center"/>
    </xf>
    <xf numFmtId="0" fontId="4" fillId="14" borderId="44" xfId="0" applyFont="1" applyFill="1" applyBorder="1" applyAlignment="1">
      <alignment horizontal="center" vertical="center"/>
    </xf>
    <xf numFmtId="0" fontId="0" fillId="0" borderId="0" xfId="0" applyAlignment="1">
      <alignment vertical="center" wrapText="1"/>
    </xf>
    <xf numFmtId="0" fontId="4" fillId="0" borderId="0" xfId="190"/>
    <xf numFmtId="0" fontId="5" fillId="0" borderId="6" xfId="190" applyFont="1" applyBorder="1" applyProtection="1">
      <protection locked="0"/>
    </xf>
    <xf numFmtId="0" fontId="4" fillId="0" borderId="0" xfId="190" applyAlignment="1" applyProtection="1">
      <alignment horizontal="center"/>
      <protection locked="0"/>
    </xf>
    <xf numFmtId="0" fontId="3" fillId="0" borderId="0" xfId="190" applyFont="1" applyAlignment="1" applyProtection="1">
      <alignment horizontal="left"/>
      <protection locked="0"/>
    </xf>
    <xf numFmtId="1" fontId="4" fillId="0" borderId="0" xfId="190" applyNumberFormat="1" applyAlignment="1" applyProtection="1">
      <protection locked="0"/>
    </xf>
    <xf numFmtId="0" fontId="4" fillId="0" borderId="0" xfId="190" applyNumberFormat="1" applyAlignment="1" applyProtection="1">
      <alignment wrapText="1"/>
      <protection locked="0"/>
    </xf>
    <xf numFmtId="0" fontId="4" fillId="0" borderId="0" xfId="190" applyNumberFormat="1" applyAlignment="1" applyProtection="1">
      <alignment horizontal="left" wrapText="1"/>
      <protection locked="0"/>
    </xf>
    <xf numFmtId="0" fontId="5" fillId="0" borderId="0" xfId="190" applyFont="1" applyAlignment="1" applyProtection="1">
      <alignment horizontal="center"/>
      <protection locked="0"/>
    </xf>
    <xf numFmtId="0" fontId="4" fillId="0" borderId="0" xfId="190" applyAlignment="1" applyProtection="1">
      <alignment horizontal="left"/>
      <protection locked="0"/>
    </xf>
    <xf numFmtId="1" fontId="5" fillId="0" borderId="0" xfId="190" applyNumberFormat="1" applyFont="1" applyAlignment="1" applyProtection="1">
      <alignment horizontal="center"/>
      <protection locked="0"/>
    </xf>
    <xf numFmtId="0" fontId="9" fillId="2" borderId="1" xfId="190" applyFont="1" applyFill="1" applyBorder="1" applyAlignment="1" applyProtection="1">
      <alignment horizontal="left"/>
      <protection locked="0"/>
    </xf>
    <xf numFmtId="0" fontId="9" fillId="2" borderId="1" xfId="190" applyFont="1" applyFill="1" applyBorder="1" applyAlignment="1" applyProtection="1">
      <alignment horizontal="center"/>
      <protection locked="0"/>
    </xf>
    <xf numFmtId="0" fontId="6" fillId="4" borderId="22" xfId="190" applyFont="1" applyFill="1" applyBorder="1" applyAlignment="1" applyProtection="1">
      <alignment horizontal="center"/>
      <protection locked="0"/>
    </xf>
    <xf numFmtId="0" fontId="6" fillId="4" borderId="11" xfId="190" applyFont="1" applyFill="1" applyBorder="1" applyAlignment="1" applyProtection="1">
      <alignment horizontal="center"/>
      <protection locked="0"/>
    </xf>
    <xf numFmtId="1" fontId="6" fillId="4" borderId="23" xfId="190" applyNumberFormat="1" applyFont="1" applyFill="1" applyBorder="1" applyAlignment="1" applyProtection="1">
      <alignment horizontal="center"/>
      <protection locked="0"/>
    </xf>
    <xf numFmtId="1" fontId="6" fillId="4" borderId="11" xfId="190" applyNumberFormat="1" applyFont="1" applyFill="1" applyBorder="1" applyAlignment="1" applyProtection="1">
      <alignment horizontal="center"/>
      <protection locked="0"/>
    </xf>
    <xf numFmtId="0" fontId="6" fillId="4" borderId="23" xfId="190" applyFont="1" applyFill="1" applyBorder="1" applyAlignment="1" applyProtection="1">
      <alignment horizontal="center"/>
      <protection locked="0"/>
    </xf>
    <xf numFmtId="164" fontId="6" fillId="4" borderId="23" xfId="190" applyNumberFormat="1" applyFont="1" applyFill="1" applyBorder="1" applyAlignment="1" applyProtection="1">
      <alignment horizontal="center"/>
      <protection locked="0"/>
    </xf>
    <xf numFmtId="0" fontId="6" fillId="4" borderId="12" xfId="190" applyFont="1" applyFill="1" applyBorder="1" applyAlignment="1" applyProtection="1">
      <alignment horizontal="center"/>
    </xf>
    <xf numFmtId="0" fontId="6" fillId="4" borderId="11" xfId="190" applyFont="1" applyFill="1" applyBorder="1" applyAlignment="1">
      <alignment horizontal="center"/>
    </xf>
    <xf numFmtId="0" fontId="6" fillId="4" borderId="11" xfId="190" applyFont="1" applyFill="1" applyBorder="1" applyAlignment="1" applyProtection="1">
      <alignment horizontal="center"/>
    </xf>
    <xf numFmtId="0" fontId="18" fillId="0" borderId="6" xfId="190" applyFont="1" applyBorder="1" applyAlignment="1" applyProtection="1">
      <alignment horizontal="center"/>
      <protection locked="0"/>
    </xf>
    <xf numFmtId="0" fontId="18" fillId="0" borderId="19" xfId="190" applyFont="1" applyBorder="1" applyAlignment="1" applyProtection="1">
      <alignment horizontal="center"/>
      <protection locked="0"/>
    </xf>
    <xf numFmtId="0" fontId="18" fillId="0" borderId="19" xfId="190" applyFont="1" applyBorder="1" applyAlignment="1" applyProtection="1">
      <alignment horizontal="center"/>
    </xf>
    <xf numFmtId="0" fontId="18" fillId="5" borderId="6" xfId="190" applyFont="1" applyFill="1" applyBorder="1" applyAlignment="1" applyProtection="1">
      <alignment horizontal="center"/>
    </xf>
    <xf numFmtId="164" fontId="18" fillId="0" borderId="6" xfId="190" applyNumberFormat="1" applyFont="1" applyBorder="1" applyAlignment="1" applyProtection="1">
      <alignment horizontal="center"/>
      <protection locked="0"/>
    </xf>
    <xf numFmtId="164" fontId="6" fillId="4" borderId="11" xfId="190" applyNumberFormat="1" applyFont="1" applyFill="1" applyBorder="1" applyAlignment="1" applyProtection="1">
      <alignment horizontal="center"/>
      <protection locked="0"/>
    </xf>
    <xf numFmtId="0" fontId="6" fillId="4" borderId="23" xfId="190" applyNumberFormat="1" applyFont="1" applyFill="1" applyBorder="1" applyAlignment="1" applyProtection="1">
      <alignment horizontal="center"/>
      <protection locked="0"/>
    </xf>
    <xf numFmtId="0" fontId="18" fillId="0" borderId="6" xfId="190" applyFont="1" applyFill="1" applyBorder="1" applyAlignment="1" applyProtection="1">
      <alignment horizontal="center"/>
    </xf>
    <xf numFmtId="0" fontId="18" fillId="0" borderId="6" xfId="190" applyFont="1" applyBorder="1" applyProtection="1">
      <protection locked="0"/>
    </xf>
    <xf numFmtId="14" fontId="18" fillId="0" borderId="6" xfId="190" applyNumberFormat="1" applyFont="1" applyBorder="1" applyAlignment="1" applyProtection="1">
      <alignment horizontal="center"/>
      <protection locked="0"/>
    </xf>
    <xf numFmtId="0" fontId="18" fillId="0" borderId="6" xfId="190" applyFont="1" applyBorder="1" applyAlignment="1">
      <alignment horizontal="center"/>
    </xf>
    <xf numFmtId="0" fontId="18" fillId="0" borderId="29" xfId="190" applyFont="1" applyBorder="1" applyAlignment="1">
      <alignment horizontal="center"/>
    </xf>
    <xf numFmtId="0" fontId="18" fillId="0" borderId="40" xfId="190" applyFont="1" applyBorder="1" applyAlignment="1" applyProtection="1">
      <alignment horizontal="center"/>
      <protection locked="0"/>
    </xf>
    <xf numFmtId="0" fontId="1" fillId="0" borderId="5" xfId="295" applyBorder="1"/>
    <xf numFmtId="0" fontId="1" fillId="0" borderId="5" xfId="210" applyBorder="1"/>
    <xf numFmtId="0" fontId="18" fillId="0" borderId="41" xfId="190" applyFont="1" applyBorder="1" applyAlignment="1" applyProtection="1">
      <alignment horizontal="center"/>
      <protection locked="0"/>
    </xf>
    <xf numFmtId="1" fontId="4" fillId="0" borderId="0" xfId="190" applyNumberFormat="1" applyAlignment="1" applyProtection="1">
      <alignment horizontal="center"/>
      <protection locked="0"/>
    </xf>
    <xf numFmtId="0" fontId="1" fillId="0" borderId="5" xfId="296" applyBorder="1" applyAlignment="1">
      <alignment horizontal="center"/>
    </xf>
    <xf numFmtId="0" fontId="1" fillId="0" borderId="5" xfId="295" applyBorder="1" applyAlignment="1">
      <alignment horizontal="center"/>
    </xf>
    <xf numFmtId="0" fontId="1" fillId="0" borderId="5" xfId="211" applyBorder="1" applyAlignment="1">
      <alignment horizontal="center"/>
    </xf>
    <xf numFmtId="0" fontId="1" fillId="0" borderId="5" xfId="212" applyBorder="1" applyAlignment="1">
      <alignment horizontal="center"/>
    </xf>
    <xf numFmtId="0" fontId="1" fillId="0" borderId="5" xfId="213" applyBorder="1" applyAlignment="1">
      <alignment horizontal="center"/>
    </xf>
    <xf numFmtId="0" fontId="1" fillId="0" borderId="5" xfId="214" applyBorder="1" applyAlignment="1">
      <alignment horizontal="center"/>
    </xf>
    <xf numFmtId="0" fontId="1" fillId="0" borderId="5" xfId="215" applyBorder="1" applyAlignment="1">
      <alignment horizontal="center"/>
    </xf>
    <xf numFmtId="0" fontId="1" fillId="0" borderId="5" xfId="216" applyBorder="1" applyAlignment="1">
      <alignment horizontal="center"/>
    </xf>
    <xf numFmtId="0" fontId="1" fillId="0" borderId="5" xfId="217" applyBorder="1" applyAlignment="1">
      <alignment horizontal="center"/>
    </xf>
    <xf numFmtId="0" fontId="1" fillId="0" borderId="5" xfId="218" applyBorder="1" applyAlignment="1">
      <alignment horizontal="center"/>
    </xf>
    <xf numFmtId="0" fontId="1" fillId="0" borderId="5" xfId="219" applyBorder="1" applyAlignment="1">
      <alignment horizontal="center"/>
    </xf>
    <xf numFmtId="0" fontId="1" fillId="0" borderId="5" xfId="220" applyBorder="1" applyAlignment="1">
      <alignment horizontal="center"/>
    </xf>
    <xf numFmtId="0" fontId="1" fillId="0" borderId="5" xfId="221" applyBorder="1" applyAlignment="1">
      <alignment horizontal="center"/>
    </xf>
    <xf numFmtId="0" fontId="1" fillId="0" borderId="5" xfId="222" applyBorder="1" applyAlignment="1">
      <alignment horizontal="center"/>
    </xf>
    <xf numFmtId="0" fontId="6" fillId="4" borderId="13" xfId="190" applyFont="1" applyFill="1" applyBorder="1" applyAlignment="1" applyProtection="1">
      <alignment horizontal="center" vertical="center" wrapText="1"/>
      <protection locked="0"/>
    </xf>
    <xf numFmtId="0" fontId="6" fillId="4" borderId="8" xfId="190" applyFont="1" applyFill="1" applyBorder="1" applyAlignment="1" applyProtection="1">
      <alignment horizontal="center" vertical="center" wrapText="1"/>
      <protection locked="0"/>
    </xf>
    <xf numFmtId="1" fontId="6" fillId="4" borderId="14" xfId="190" applyNumberFormat="1" applyFont="1" applyFill="1" applyBorder="1" applyAlignment="1" applyProtection="1">
      <alignment horizontal="center" vertical="center" wrapText="1"/>
      <protection locked="0"/>
    </xf>
    <xf numFmtId="0" fontId="6" fillId="4" borderId="14" xfId="190" applyFont="1" applyFill="1" applyBorder="1" applyAlignment="1" applyProtection="1">
      <alignment horizontal="center" vertical="center" wrapText="1"/>
      <protection locked="0"/>
    </xf>
    <xf numFmtId="164" fontId="6" fillId="4" borderId="14" xfId="190" applyNumberFormat="1" applyFont="1" applyFill="1" applyBorder="1" applyAlignment="1" applyProtection="1">
      <alignment horizontal="center" vertical="center" wrapText="1"/>
      <protection locked="0"/>
    </xf>
    <xf numFmtId="164" fontId="6" fillId="4" borderId="8" xfId="190" applyNumberFormat="1" applyFont="1" applyFill="1" applyBorder="1" applyAlignment="1" applyProtection="1">
      <alignment horizontal="center" vertical="center" wrapText="1"/>
      <protection locked="0"/>
    </xf>
    <xf numFmtId="0" fontId="6" fillId="4" borderId="14" xfId="190" applyNumberFormat="1" applyFont="1" applyFill="1" applyBorder="1" applyAlignment="1" applyProtection="1">
      <alignment horizontal="center" vertical="center" wrapText="1"/>
      <protection locked="0"/>
    </xf>
    <xf numFmtId="0" fontId="33" fillId="4" borderId="14" xfId="190" applyNumberFormat="1" applyFont="1" applyFill="1" applyBorder="1" applyAlignment="1" applyProtection="1">
      <alignment horizontal="center" vertical="center" wrapText="1"/>
      <protection locked="0"/>
    </xf>
    <xf numFmtId="0" fontId="6" fillId="4" borderId="8" xfId="190" applyFont="1" applyFill="1" applyBorder="1" applyAlignment="1" applyProtection="1">
      <alignment horizontal="center" vertical="center" wrapText="1"/>
    </xf>
    <xf numFmtId="0" fontId="6" fillId="4" borderId="9" xfId="190" applyFont="1" applyFill="1" applyBorder="1" applyAlignment="1" applyProtection="1">
      <alignment horizontal="center" vertical="center" wrapText="1"/>
    </xf>
    <xf numFmtId="1" fontId="18" fillId="5" borderId="19" xfId="190" applyNumberFormat="1" applyFont="1" applyFill="1" applyBorder="1" applyAlignment="1" applyProtection="1">
      <alignment horizontal="center"/>
    </xf>
    <xf numFmtId="0" fontId="18" fillId="5" borderId="5" xfId="190" applyFont="1" applyFill="1" applyBorder="1" applyAlignment="1" applyProtection="1">
      <alignment horizontal="center"/>
    </xf>
    <xf numFmtId="0" fontId="18" fillId="0" borderId="5" xfId="190" applyFont="1" applyFill="1" applyBorder="1" applyAlignment="1" applyProtection="1">
      <alignment horizontal="center"/>
    </xf>
    <xf numFmtId="0" fontId="31" fillId="15" borderId="45" xfId="190" applyFont="1" applyFill="1" applyBorder="1" applyAlignment="1">
      <alignment horizontal="center" vertical="center" wrapText="1"/>
    </xf>
    <xf numFmtId="0" fontId="31" fillId="15" borderId="46" xfId="190" applyFont="1" applyFill="1" applyBorder="1" applyAlignment="1">
      <alignment horizontal="center" vertical="center" wrapText="1"/>
    </xf>
    <xf numFmtId="0" fontId="31" fillId="15" borderId="47" xfId="190" applyFont="1" applyFill="1" applyBorder="1" applyAlignment="1">
      <alignment horizontal="center" vertical="center" wrapText="1"/>
    </xf>
    <xf numFmtId="14" fontId="4" fillId="0" borderId="48" xfId="190" applyNumberFormat="1" applyBorder="1" applyAlignment="1">
      <alignment horizontal="center"/>
    </xf>
    <xf numFmtId="0" fontId="4" fillId="0" borderId="44" xfId="190" applyBorder="1" applyAlignment="1">
      <alignment horizontal="center"/>
    </xf>
    <xf numFmtId="0" fontId="4" fillId="0" borderId="44" xfId="190" applyBorder="1"/>
    <xf numFmtId="8" fontId="4" fillId="0" borderId="44" xfId="190" applyNumberFormat="1" applyBorder="1"/>
    <xf numFmtId="0" fontId="4" fillId="0" borderId="49" xfId="190" applyBorder="1" applyAlignment="1">
      <alignment horizontal="center"/>
    </xf>
    <xf numFmtId="0" fontId="4" fillId="0" borderId="49" xfId="190" applyBorder="1"/>
    <xf numFmtId="14" fontId="4" fillId="0" borderId="50" xfId="190" applyNumberFormat="1" applyBorder="1" applyAlignment="1">
      <alignment horizontal="center"/>
    </xf>
    <xf numFmtId="0" fontId="4" fillId="0" borderId="51" xfId="190" applyBorder="1" applyAlignment="1">
      <alignment horizontal="center"/>
    </xf>
    <xf numFmtId="0" fontId="4" fillId="0" borderId="51" xfId="190" applyBorder="1"/>
    <xf numFmtId="8" fontId="4" fillId="0" borderId="51" xfId="190" applyNumberFormat="1" applyBorder="1"/>
    <xf numFmtId="0" fontId="4" fillId="0" borderId="52" xfId="190" applyBorder="1" applyAlignment="1">
      <alignment horizontal="center"/>
    </xf>
    <xf numFmtId="0" fontId="4" fillId="0" borderId="52" xfId="190" applyBorder="1"/>
    <xf numFmtId="0" fontId="13" fillId="6" borderId="0" xfId="0" applyFont="1" applyFill="1" applyBorder="1" applyAlignment="1">
      <alignment horizontal="center" vertical="center"/>
    </xf>
    <xf numFmtId="0" fontId="13" fillId="11" borderId="0" xfId="0" applyFont="1" applyFill="1" applyAlignment="1">
      <alignment horizontal="center" vertical="center"/>
    </xf>
    <xf numFmtId="0" fontId="13" fillId="6" borderId="0" xfId="0" applyFont="1" applyFill="1" applyAlignment="1">
      <alignment horizontal="center" vertical="center"/>
    </xf>
    <xf numFmtId="0" fontId="4" fillId="0" borderId="0" xfId="190"/>
    <xf numFmtId="0" fontId="18" fillId="0" borderId="19" xfId="190" applyFont="1" applyBorder="1" applyAlignment="1" applyProtection="1">
      <alignment horizontal="center"/>
    </xf>
    <xf numFmtId="0" fontId="18" fillId="5" borderId="6" xfId="190" applyFont="1" applyFill="1" applyBorder="1" applyAlignment="1" applyProtection="1">
      <alignment horizontal="center"/>
    </xf>
    <xf numFmtId="0" fontId="1" fillId="0" borderId="5" xfId="210" applyBorder="1"/>
    <xf numFmtId="0" fontId="9" fillId="12" borderId="14" xfId="190" applyFont="1" applyFill="1" applyBorder="1" applyAlignment="1" applyProtection="1">
      <alignment horizontal="center" vertical="center" wrapText="1"/>
      <protection locked="0"/>
    </xf>
    <xf numFmtId="164" fontId="9" fillId="12" borderId="8" xfId="190" applyNumberFormat="1" applyFont="1" applyFill="1" applyBorder="1" applyAlignment="1" applyProtection="1">
      <alignment horizontal="center" vertical="center" wrapText="1"/>
      <protection locked="0"/>
    </xf>
    <xf numFmtId="0" fontId="9" fillId="12" borderId="14" xfId="190" applyNumberFormat="1" applyFont="1" applyFill="1" applyBorder="1" applyAlignment="1" applyProtection="1">
      <alignment horizontal="center" vertical="center" wrapText="1"/>
      <protection locked="0"/>
    </xf>
    <xf numFmtId="0" fontId="4" fillId="0" borderId="0" xfId="190" applyAlignment="1">
      <alignment wrapText="1"/>
    </xf>
    <xf numFmtId="0" fontId="4" fillId="0" borderId="0" xfId="190" applyFont="1" applyFill="1" applyAlignment="1">
      <alignment wrapText="1"/>
    </xf>
    <xf numFmtId="0" fontId="4" fillId="16" borderId="0" xfId="190" applyFont="1" applyFill="1" applyAlignment="1">
      <alignment wrapText="1"/>
    </xf>
    <xf numFmtId="0" fontId="4" fillId="0" borderId="0" xfId="190" applyFont="1" applyAlignment="1">
      <alignment vertical="center" wrapText="1"/>
    </xf>
    <xf numFmtId="0" fontId="4" fillId="0" borderId="0" xfId="190" applyFont="1" applyAlignment="1">
      <alignment wrapText="1"/>
    </xf>
    <xf numFmtId="0" fontId="9" fillId="0" borderId="23" xfId="190" applyFont="1" applyFill="1" applyBorder="1" applyAlignment="1" applyProtection="1">
      <alignment horizontal="center" wrapText="1"/>
      <protection locked="0"/>
    </xf>
    <xf numFmtId="164" fontId="9" fillId="0" borderId="11" xfId="190" applyNumberFormat="1" applyFont="1" applyFill="1" applyBorder="1" applyAlignment="1" applyProtection="1">
      <alignment horizontal="center" wrapText="1"/>
      <protection locked="0"/>
    </xf>
    <xf numFmtId="0" fontId="9" fillId="0" borderId="23" xfId="190" applyNumberFormat="1" applyFont="1" applyFill="1" applyBorder="1" applyAlignment="1" applyProtection="1">
      <alignment horizontal="center" wrapText="1"/>
      <protection locked="0"/>
    </xf>
    <xf numFmtId="0" fontId="5" fillId="0" borderId="0" xfId="190" applyFont="1" applyFill="1" applyAlignment="1" applyProtection="1">
      <alignment wrapText="1"/>
      <protection locked="0"/>
    </xf>
    <xf numFmtId="0" fontId="9" fillId="0" borderId="23" xfId="190" applyNumberFormat="1" applyFont="1" applyFill="1" applyBorder="1" applyAlignment="1" applyProtection="1">
      <alignment horizontal="left" vertical="center" wrapText="1"/>
      <protection locked="0"/>
    </xf>
    <xf numFmtId="0" fontId="0" fillId="3" borderId="53" xfId="0" applyFill="1" applyBorder="1"/>
    <xf numFmtId="0" fontId="28" fillId="3" borderId="0" xfId="0" applyFont="1" applyFill="1" applyBorder="1"/>
    <xf numFmtId="0" fontId="23" fillId="3" borderId="0" xfId="0" applyFont="1" applyFill="1" applyBorder="1" applyAlignment="1">
      <alignment horizontal="center" vertical="center"/>
    </xf>
    <xf numFmtId="0" fontId="4" fillId="3" borderId="0" xfId="0" applyFont="1" applyFill="1" applyBorder="1" applyAlignment="1">
      <alignment wrapText="1"/>
    </xf>
    <xf numFmtId="0" fontId="4" fillId="3" borderId="0" xfId="0" applyFont="1" applyFill="1" applyBorder="1"/>
    <xf numFmtId="0" fontId="30" fillId="3" borderId="0" xfId="209" applyFill="1" applyBorder="1"/>
    <xf numFmtId="0" fontId="4" fillId="3" borderId="0" xfId="0" applyFont="1" applyFill="1" applyBorder="1" applyAlignment="1">
      <alignment horizontal="left" wrapText="1"/>
    </xf>
    <xf numFmtId="0" fontId="26" fillId="10" borderId="0" xfId="0" applyFont="1" applyFill="1" applyBorder="1"/>
    <xf numFmtId="0" fontId="0" fillId="13" borderId="0" xfId="0" applyFill="1" applyBorder="1"/>
    <xf numFmtId="0" fontId="0" fillId="3" borderId="0" xfId="0" applyFill="1" applyBorder="1" applyAlignment="1">
      <alignment horizontal="left"/>
    </xf>
    <xf numFmtId="0" fontId="17" fillId="3" borderId="0" xfId="0" applyFont="1" applyFill="1" applyBorder="1"/>
    <xf numFmtId="0" fontId="3" fillId="12" borderId="0" xfId="0" applyFont="1" applyFill="1" applyAlignment="1" applyProtection="1">
      <alignment horizontal="left"/>
    </xf>
    <xf numFmtId="0" fontId="4" fillId="12" borderId="0" xfId="0" applyFont="1" applyFill="1" applyAlignment="1" applyProtection="1"/>
    <xf numFmtId="1" fontId="5" fillId="12" borderId="0" xfId="0" applyNumberFormat="1" applyFont="1" applyFill="1" applyAlignment="1" applyProtection="1"/>
    <xf numFmtId="14" fontId="5" fillId="12" borderId="0" xfId="0" applyNumberFormat="1" applyFont="1" applyFill="1" applyAlignment="1" applyProtection="1">
      <alignment horizontal="center"/>
    </xf>
    <xf numFmtId="1" fontId="15" fillId="0" borderId="0" xfId="0" applyNumberFormat="1" applyFont="1" applyAlignment="1" applyProtection="1">
      <alignment horizontal="center"/>
      <protection locked="0"/>
    </xf>
    <xf numFmtId="0" fontId="5" fillId="0" borderId="0" xfId="0" applyFont="1" applyFill="1" applyProtection="1">
      <protection locked="0"/>
    </xf>
    <xf numFmtId="0" fontId="3" fillId="0" borderId="0" xfId="0" applyFont="1" applyFill="1" applyAlignment="1" applyProtection="1">
      <alignment horizontal="left"/>
    </xf>
    <xf numFmtId="0" fontId="3" fillId="12" borderId="0" xfId="0" applyFont="1" applyFill="1" applyAlignment="1" applyProtection="1">
      <alignment horizontal="left"/>
      <protection locked="0"/>
    </xf>
    <xf numFmtId="0" fontId="5" fillId="12" borderId="0" xfId="0" applyFont="1" applyFill="1" applyAlignment="1" applyProtection="1">
      <alignment horizontal="center"/>
      <protection locked="0"/>
    </xf>
    <xf numFmtId="1" fontId="4" fillId="10" borderId="37" xfId="0" applyNumberFormat="1" applyFont="1" applyFill="1" applyBorder="1" applyAlignment="1" applyProtection="1">
      <alignment horizontal="center"/>
      <protection locked="0"/>
    </xf>
    <xf numFmtId="0" fontId="4" fillId="0" borderId="5" xfId="0" applyNumberFormat="1" applyFont="1" applyFill="1" applyBorder="1" applyAlignment="1" applyProtection="1">
      <alignment horizontal="center" wrapText="1"/>
      <protection locked="0"/>
    </xf>
    <xf numFmtId="0" fontId="4" fillId="10" borderId="5" xfId="0" applyNumberFormat="1" applyFont="1" applyFill="1" applyBorder="1" applyAlignment="1" applyProtection="1">
      <alignment horizontal="center" wrapText="1"/>
      <protection locked="0"/>
    </xf>
    <xf numFmtId="0" fontId="4" fillId="0" borderId="5" xfId="0" applyNumberFormat="1" applyFont="1" applyBorder="1" applyAlignment="1" applyProtection="1">
      <alignment horizontal="center" wrapText="1"/>
      <protection locked="0"/>
    </xf>
    <xf numFmtId="0" fontId="4" fillId="10" borderId="37" xfId="0" applyNumberFormat="1" applyFont="1" applyFill="1" applyBorder="1" applyAlignment="1" applyProtection="1">
      <alignment horizontal="center" wrapText="1"/>
      <protection locked="0"/>
    </xf>
    <xf numFmtId="0" fontId="4" fillId="0" borderId="43" xfId="0" applyNumberFormat="1" applyFont="1" applyBorder="1" applyAlignment="1" applyProtection="1">
      <alignment horizontal="center" wrapText="1"/>
      <protection locked="0"/>
    </xf>
    <xf numFmtId="0" fontId="5" fillId="0" borderId="0" xfId="0" applyNumberFormat="1" applyFont="1" applyAlignment="1" applyProtection="1">
      <alignment wrapText="1"/>
    </xf>
    <xf numFmtId="1" fontId="4" fillId="0" borderId="5" xfId="0" applyNumberFormat="1" applyFont="1" applyFill="1" applyBorder="1" applyAlignment="1" applyProtection="1">
      <alignment horizontal="center"/>
    </xf>
    <xf numFmtId="2" fontId="4" fillId="0" borderId="5" xfId="0" applyNumberFormat="1" applyFont="1" applyFill="1" applyBorder="1" applyAlignment="1" applyProtection="1">
      <alignment horizontal="center"/>
      <protection locked="0"/>
    </xf>
    <xf numFmtId="0" fontId="5" fillId="0" borderId="0" xfId="0" applyFont="1" applyFill="1" applyAlignment="1" applyProtection="1">
      <alignment horizontal="center"/>
    </xf>
    <xf numFmtId="0" fontId="4" fillId="0" borderId="20" xfId="0" applyFont="1" applyFill="1" applyBorder="1" applyAlignment="1" applyProtection="1">
      <alignment horizontal="center"/>
      <protection locked="0"/>
    </xf>
    <xf numFmtId="164" fontId="4" fillId="0" borderId="5" xfId="0" applyNumberFormat="1" applyFont="1" applyFill="1" applyBorder="1" applyAlignment="1" applyProtection="1">
      <alignment horizontal="center"/>
      <protection locked="0"/>
    </xf>
    <xf numFmtId="0" fontId="5" fillId="0" borderId="5" xfId="0" applyFont="1" applyFill="1" applyBorder="1" applyAlignment="1" applyProtection="1">
      <alignment horizontal="center"/>
    </xf>
    <xf numFmtId="0" fontId="5" fillId="0" borderId="0" xfId="0" applyFont="1" applyFill="1" applyAlignment="1" applyProtection="1"/>
    <xf numFmtId="0" fontId="9" fillId="0" borderId="0" xfId="0" applyFont="1" applyFill="1" applyBorder="1" applyAlignment="1" applyProtection="1">
      <alignment horizontal="left"/>
    </xf>
    <xf numFmtId="0" fontId="5" fillId="0" borderId="37" xfId="0" applyFont="1" applyBorder="1" applyAlignment="1" applyProtection="1">
      <alignment horizontal="center"/>
    </xf>
    <xf numFmtId="0" fontId="9" fillId="12" borderId="23" xfId="190" applyFont="1" applyFill="1" applyBorder="1" applyAlignment="1" applyProtection="1">
      <alignment horizontal="center" vertical="center" wrapText="1"/>
      <protection locked="0"/>
    </xf>
    <xf numFmtId="0" fontId="9" fillId="12" borderId="0" xfId="190" applyFont="1" applyFill="1" applyBorder="1" applyAlignment="1" applyProtection="1">
      <alignment horizontal="center" vertical="center" wrapText="1"/>
      <protection locked="0"/>
    </xf>
    <xf numFmtId="164" fontId="9" fillId="12" borderId="0" xfId="190" applyNumberFormat="1" applyFont="1" applyFill="1" applyBorder="1" applyAlignment="1" applyProtection="1">
      <alignment horizontal="center" vertical="center" wrapText="1"/>
      <protection locked="0"/>
    </xf>
    <xf numFmtId="164" fontId="9" fillId="12" borderId="27" xfId="190" applyNumberFormat="1" applyFont="1" applyFill="1" applyBorder="1" applyAlignment="1" applyProtection="1">
      <alignment horizontal="center" vertical="center" wrapText="1"/>
      <protection locked="0"/>
    </xf>
    <xf numFmtId="0" fontId="9" fillId="12" borderId="23" xfId="190" applyNumberFormat="1" applyFont="1" applyFill="1" applyBorder="1" applyAlignment="1" applyProtection="1">
      <alignment horizontal="center" vertical="center" wrapText="1"/>
      <protection locked="0"/>
    </xf>
    <xf numFmtId="0" fontId="9" fillId="12" borderId="0" xfId="190" applyNumberFormat="1" applyFont="1" applyFill="1" applyBorder="1" applyAlignment="1" applyProtection="1">
      <alignment horizontal="center" vertical="center" wrapText="1"/>
      <protection locked="0"/>
    </xf>
    <xf numFmtId="1" fontId="4" fillId="18" borderId="5" xfId="0" applyNumberFormat="1" applyFont="1" applyFill="1" applyBorder="1" applyAlignment="1" applyProtection="1">
      <alignment horizontal="center"/>
      <protection locked="0"/>
    </xf>
    <xf numFmtId="1" fontId="18" fillId="18" borderId="19" xfId="0" applyNumberFormat="1" applyFont="1" applyFill="1" applyBorder="1" applyAlignment="1" applyProtection="1">
      <alignment horizontal="center"/>
    </xf>
    <xf numFmtId="0" fontId="4" fillId="18" borderId="20" xfId="0" applyFont="1" applyFill="1" applyBorder="1" applyAlignment="1" applyProtection="1">
      <alignment horizontal="center"/>
      <protection locked="0"/>
    </xf>
    <xf numFmtId="0" fontId="5" fillId="12" borderId="0" xfId="0" applyFont="1" applyFill="1" applyAlignment="1" applyProtection="1"/>
    <xf numFmtId="0" fontId="9" fillId="2" borderId="1" xfId="0" applyFont="1" applyFill="1" applyBorder="1" applyAlignment="1" applyProtection="1">
      <alignment horizontal="center"/>
    </xf>
    <xf numFmtId="14" fontId="4" fillId="20" borderId="5" xfId="0" applyNumberFormat="1" applyFont="1" applyFill="1" applyBorder="1" applyAlignment="1" applyProtection="1">
      <alignment horizontal="center"/>
      <protection locked="0"/>
    </xf>
    <xf numFmtId="1" fontId="4" fillId="20" borderId="5" xfId="0" applyNumberFormat="1" applyFont="1" applyFill="1" applyBorder="1" applyAlignment="1" applyProtection="1">
      <alignment horizontal="center"/>
      <protection locked="0"/>
    </xf>
    <xf numFmtId="0" fontId="4" fillId="20" borderId="0" xfId="0" applyFont="1" applyFill="1"/>
    <xf numFmtId="1" fontId="4" fillId="20" borderId="5" xfId="0" applyNumberFormat="1" applyFont="1" applyFill="1" applyBorder="1" applyAlignment="1" applyProtection="1">
      <alignment horizontal="center"/>
    </xf>
    <xf numFmtId="0" fontId="4" fillId="20" borderId="0" xfId="0" applyFont="1" applyFill="1" applyAlignment="1">
      <alignment horizontal="center"/>
    </xf>
    <xf numFmtId="0" fontId="4" fillId="20" borderId="20" xfId="0" applyFont="1" applyFill="1" applyBorder="1" applyAlignment="1" applyProtection="1">
      <alignment horizontal="center"/>
      <protection locked="0"/>
    </xf>
    <xf numFmtId="0" fontId="4" fillId="20" borderId="5" xfId="0" applyFont="1" applyFill="1" applyBorder="1" applyAlignment="1" applyProtection="1">
      <alignment horizontal="center"/>
      <protection locked="0"/>
    </xf>
    <xf numFmtId="164" fontId="4" fillId="20" borderId="5" xfId="0" applyNumberFormat="1" applyFont="1" applyFill="1" applyBorder="1" applyAlignment="1" applyProtection="1">
      <alignment horizontal="center"/>
      <protection locked="0"/>
    </xf>
    <xf numFmtId="0" fontId="4" fillId="20" borderId="5" xfId="0" applyFont="1" applyFill="1" applyBorder="1" applyAlignment="1" applyProtection="1">
      <alignment horizontal="center"/>
    </xf>
    <xf numFmtId="2" fontId="4" fillId="20" borderId="5" xfId="0" applyNumberFormat="1" applyFont="1" applyFill="1" applyBorder="1" applyAlignment="1" applyProtection="1">
      <alignment horizontal="center"/>
      <protection locked="0"/>
    </xf>
    <xf numFmtId="0" fontId="4" fillId="20" borderId="37" xfId="0" applyFont="1" applyFill="1" applyBorder="1" applyAlignment="1" applyProtection="1">
      <alignment horizontal="center"/>
    </xf>
    <xf numFmtId="49" fontId="4" fillId="20" borderId="43" xfId="0" applyNumberFormat="1" applyFont="1" applyFill="1" applyBorder="1" applyAlignment="1" applyProtection="1">
      <alignment horizontal="center" wrapText="1"/>
      <protection locked="0"/>
    </xf>
    <xf numFmtId="0" fontId="4" fillId="20" borderId="0" xfId="0" applyFont="1" applyFill="1" applyAlignment="1" applyProtection="1"/>
    <xf numFmtId="0" fontId="13" fillId="6" borderId="55" xfId="0" applyFont="1" applyFill="1" applyBorder="1" applyAlignment="1">
      <alignment horizontal="center" vertical="center"/>
    </xf>
    <xf numFmtId="0" fontId="13" fillId="6" borderId="56" xfId="0" applyFont="1" applyFill="1" applyBorder="1" applyAlignment="1">
      <alignment horizontal="center" vertical="center"/>
    </xf>
    <xf numFmtId="0" fontId="0" fillId="0" borderId="55" xfId="0" applyFill="1" applyBorder="1"/>
    <xf numFmtId="0" fontId="0" fillId="0" borderId="56" xfId="0" applyFill="1" applyBorder="1"/>
    <xf numFmtId="0" fontId="13" fillId="6" borderId="55" xfId="0" applyFont="1" applyFill="1" applyBorder="1" applyAlignment="1">
      <alignment horizontal="center" vertical="center" wrapText="1"/>
    </xf>
    <xf numFmtId="0" fontId="13" fillId="6" borderId="56" xfId="0" applyFont="1" applyFill="1" applyBorder="1" applyAlignment="1">
      <alignment horizontal="center" vertical="center" wrapText="1"/>
    </xf>
    <xf numFmtId="0" fontId="4" fillId="0" borderId="55" xfId="0" applyFont="1" applyFill="1" applyBorder="1" applyAlignment="1">
      <alignment horizontal="center"/>
    </xf>
    <xf numFmtId="0" fontId="0" fillId="0" borderId="56" xfId="0" applyFill="1" applyBorder="1" applyAlignment="1">
      <alignment horizontal="center"/>
    </xf>
    <xf numFmtId="0" fontId="4" fillId="0" borderId="56" xfId="0" applyFont="1" applyFill="1" applyBorder="1" applyAlignment="1">
      <alignment horizontal="center"/>
    </xf>
    <xf numFmtId="0" fontId="0" fillId="0" borderId="55" xfId="0" applyFill="1" applyBorder="1" applyAlignment="1">
      <alignment horizontal="center"/>
    </xf>
    <xf numFmtId="0" fontId="4" fillId="0" borderId="55" xfId="0" applyFont="1" applyFill="1" applyBorder="1"/>
    <xf numFmtId="0" fontId="0" fillId="0" borderId="55" xfId="0" applyFont="1" applyFill="1" applyBorder="1"/>
    <xf numFmtId="0" fontId="0" fillId="0" borderId="56" xfId="0" applyFont="1" applyFill="1" applyBorder="1" applyAlignment="1">
      <alignment horizontal="center"/>
    </xf>
    <xf numFmtId="0" fontId="13" fillId="6" borderId="54" xfId="0" applyFont="1" applyFill="1" applyBorder="1" applyAlignment="1">
      <alignment horizontal="center" vertical="center"/>
    </xf>
    <xf numFmtId="0" fontId="0" fillId="0" borderId="54" xfId="0" applyFill="1" applyBorder="1" applyAlignment="1">
      <alignment horizontal="center"/>
    </xf>
    <xf numFmtId="0" fontId="0" fillId="0" borderId="54" xfId="0" applyFill="1" applyBorder="1"/>
    <xf numFmtId="0" fontId="13" fillId="11" borderId="55" xfId="0" applyFont="1" applyFill="1" applyBorder="1" applyAlignment="1">
      <alignment horizontal="center" vertical="center"/>
    </xf>
    <xf numFmtId="0" fontId="13" fillId="11" borderId="56" xfId="0" applyFont="1" applyFill="1" applyBorder="1" applyAlignment="1">
      <alignment horizontal="center" vertical="center"/>
    </xf>
    <xf numFmtId="0" fontId="4" fillId="0" borderId="56" xfId="0" applyFont="1" applyFill="1" applyBorder="1"/>
    <xf numFmtId="0" fontId="13" fillId="12" borderId="55" xfId="0" applyFont="1" applyFill="1" applyBorder="1" applyAlignment="1">
      <alignment horizontal="center" vertical="center"/>
    </xf>
    <xf numFmtId="0" fontId="13" fillId="12" borderId="56" xfId="0" applyFont="1" applyFill="1" applyBorder="1" applyAlignment="1">
      <alignment horizontal="center" vertical="center"/>
    </xf>
    <xf numFmtId="0" fontId="0" fillId="12" borderId="55" xfId="0" applyFill="1" applyBorder="1"/>
    <xf numFmtId="0" fontId="0" fillId="12" borderId="56" xfId="0" applyFill="1" applyBorder="1"/>
    <xf numFmtId="0" fontId="4" fillId="12" borderId="55" xfId="0" applyFont="1" applyFill="1" applyBorder="1"/>
    <xf numFmtId="0" fontId="4" fillId="12" borderId="56" xfId="0" applyFont="1" applyFill="1" applyBorder="1"/>
    <xf numFmtId="0" fontId="40" fillId="17" borderId="55" xfId="0" applyFont="1" applyFill="1" applyBorder="1" applyAlignment="1">
      <alignment horizontal="center" vertical="center"/>
    </xf>
    <xf numFmtId="0" fontId="40" fillId="17" borderId="56" xfId="0" applyFont="1" applyFill="1" applyBorder="1" applyAlignment="1">
      <alignment horizontal="center" vertical="center"/>
    </xf>
    <xf numFmtId="0" fontId="40" fillId="0" borderId="55" xfId="0" applyFont="1" applyBorder="1"/>
    <xf numFmtId="0" fontId="40" fillId="0" borderId="56" xfId="0" applyFont="1" applyBorder="1" applyAlignment="1">
      <alignment horizontal="center"/>
    </xf>
    <xf numFmtId="0" fontId="40" fillId="17" borderId="55" xfId="0" applyFont="1" applyFill="1" applyBorder="1"/>
    <xf numFmtId="0" fontId="40" fillId="17" borderId="56" xfId="0" applyFont="1" applyFill="1" applyBorder="1" applyAlignment="1">
      <alignment horizontal="center"/>
    </xf>
    <xf numFmtId="0" fontId="13" fillId="12" borderId="54" xfId="0" applyFont="1" applyFill="1" applyBorder="1" applyAlignment="1">
      <alignment horizontal="center" vertical="center"/>
    </xf>
    <xf numFmtId="0" fontId="4" fillId="0" borderId="55" xfId="0" applyFont="1" applyBorder="1" applyAlignment="1">
      <alignment horizontal="left"/>
    </xf>
    <xf numFmtId="0" fontId="4" fillId="0" borderId="56" xfId="0" applyFont="1" applyBorder="1" applyAlignment="1">
      <alignment horizontal="left"/>
    </xf>
    <xf numFmtId="0" fontId="13" fillId="0" borderId="55" xfId="0" applyFont="1" applyBorder="1" applyAlignment="1">
      <alignment horizontal="left"/>
    </xf>
    <xf numFmtId="0" fontId="13" fillId="0" borderId="56" xfId="0" applyFont="1" applyBorder="1" applyAlignment="1">
      <alignment horizontal="center"/>
    </xf>
    <xf numFmtId="0" fontId="0" fillId="0" borderId="54" xfId="0" applyFill="1" applyBorder="1" applyAlignment="1">
      <alignment horizontal="right"/>
    </xf>
    <xf numFmtId="14" fontId="4" fillId="0" borderId="19" xfId="0" applyNumberFormat="1" applyFont="1" applyFill="1" applyBorder="1" applyAlignment="1" applyProtection="1">
      <alignment horizontal="center"/>
      <protection locked="0"/>
    </xf>
    <xf numFmtId="14" fontId="4" fillId="0" borderId="5" xfId="0" applyNumberFormat="1" applyFont="1" applyFill="1" applyBorder="1" applyAlignment="1" applyProtection="1">
      <alignment horizontal="center"/>
    </xf>
    <xf numFmtId="1" fontId="4" fillId="0" borderId="19" xfId="0" applyNumberFormat="1" applyFont="1" applyFill="1" applyBorder="1" applyAlignment="1" applyProtection="1">
      <alignment horizontal="center"/>
      <protection locked="0"/>
    </xf>
    <xf numFmtId="164" fontId="4" fillId="0" borderId="19" xfId="0" applyNumberFormat="1" applyFont="1" applyFill="1" applyBorder="1" applyAlignment="1" applyProtection="1">
      <alignment horizontal="center"/>
      <protection locked="0"/>
    </xf>
    <xf numFmtId="0" fontId="0" fillId="0" borderId="55" xfId="0" applyFill="1" applyBorder="1" applyAlignment="1"/>
    <xf numFmtId="0" fontId="0" fillId="12" borderId="54" xfId="0" applyFill="1" applyBorder="1" applyAlignment="1">
      <alignment horizontal="center"/>
    </xf>
    <xf numFmtId="0" fontId="4" fillId="12" borderId="54" xfId="0" applyFont="1" applyFill="1" applyBorder="1" applyAlignment="1">
      <alignment horizontal="center"/>
    </xf>
    <xf numFmtId="49" fontId="4" fillId="0" borderId="57" xfId="0" applyNumberFormat="1" applyFont="1" applyBorder="1" applyAlignment="1" applyProtection="1">
      <alignment horizontal="center"/>
      <protection locked="0"/>
    </xf>
    <xf numFmtId="0" fontId="5" fillId="0" borderId="19" xfId="0" applyFont="1" applyBorder="1" applyAlignment="1" applyProtection="1">
      <alignment horizontal="center"/>
    </xf>
    <xf numFmtId="49" fontId="4" fillId="0" borderId="59" xfId="0" applyNumberFormat="1" applyFont="1" applyFill="1" applyBorder="1" applyAlignment="1" applyProtection="1">
      <alignment horizontal="center"/>
      <protection locked="0"/>
    </xf>
    <xf numFmtId="14" fontId="7" fillId="4" borderId="6"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0" fillId="0" borderId="0" xfId="0" applyNumberFormat="1"/>
    <xf numFmtId="0" fontId="5" fillId="0" borderId="0" xfId="0" applyNumberFormat="1" applyFont="1" applyAlignment="1" applyProtection="1"/>
    <xf numFmtId="0" fontId="3" fillId="12" borderId="0" xfId="0" applyNumberFormat="1" applyFont="1" applyFill="1" applyAlignment="1" applyProtection="1">
      <alignment horizontal="left"/>
    </xf>
    <xf numFmtId="0" fontId="9" fillId="2" borderId="1" xfId="0" applyNumberFormat="1" applyFont="1" applyFill="1" applyBorder="1" applyAlignment="1" applyProtection="1">
      <alignment horizontal="left"/>
    </xf>
    <xf numFmtId="17" fontId="4" fillId="0" borderId="0" xfId="0" quotePrefix="1" applyNumberFormat="1" applyFont="1"/>
    <xf numFmtId="0" fontId="6" fillId="20" borderId="58" xfId="0" applyFont="1" applyFill="1" applyBorder="1" applyAlignment="1" applyProtection="1">
      <alignment horizontal="center"/>
    </xf>
    <xf numFmtId="0" fontId="4" fillId="20" borderId="58" xfId="0" applyFont="1" applyFill="1" applyBorder="1" applyAlignment="1" applyProtection="1">
      <alignment horizontal="center"/>
    </xf>
    <xf numFmtId="1" fontId="5" fillId="20" borderId="58" xfId="0" applyNumberFormat="1" applyFont="1" applyFill="1" applyBorder="1" applyAlignment="1" applyProtection="1">
      <alignment horizontal="center"/>
    </xf>
    <xf numFmtId="0" fontId="7" fillId="20" borderId="20" xfId="0" applyFont="1" applyFill="1" applyBorder="1" applyAlignment="1" applyProtection="1">
      <alignment horizontal="center"/>
    </xf>
    <xf numFmtId="14" fontId="5" fillId="20" borderId="58" xfId="0" applyNumberFormat="1" applyFont="1" applyFill="1" applyBorder="1" applyAlignment="1" applyProtection="1">
      <alignment horizontal="center"/>
    </xf>
    <xf numFmtId="0" fontId="4" fillId="20" borderId="5" xfId="0" applyNumberFormat="1" applyFont="1" applyFill="1" applyBorder="1" applyAlignment="1" applyProtection="1">
      <alignment horizontal="center" wrapText="1"/>
    </xf>
    <xf numFmtId="0" fontId="0" fillId="20" borderId="5" xfId="0" applyFill="1" applyBorder="1" applyAlignment="1">
      <alignment horizontal="center" vertical="center" wrapText="1"/>
    </xf>
    <xf numFmtId="0" fontId="5" fillId="20" borderId="58" xfId="0" applyFont="1" applyFill="1" applyBorder="1" applyAlignment="1" applyProtection="1">
      <alignment horizontal="center"/>
    </xf>
    <xf numFmtId="0" fontId="4" fillId="20" borderId="5" xfId="0" applyFont="1" applyFill="1" applyBorder="1" applyAlignment="1" applyProtection="1">
      <alignment horizontal="center" wrapText="1"/>
    </xf>
    <xf numFmtId="0" fontId="5" fillId="20" borderId="37" xfId="0" applyFont="1" applyFill="1" applyBorder="1" applyAlignment="1" applyProtection="1">
      <alignment horizontal="center"/>
    </xf>
    <xf numFmtId="0" fontId="4" fillId="20" borderId="20" xfId="0" applyFont="1" applyFill="1" applyBorder="1" applyAlignment="1" applyProtection="1">
      <alignment horizontal="center"/>
    </xf>
    <xf numFmtId="49" fontId="4" fillId="20" borderId="20" xfId="0" applyNumberFormat="1" applyFont="1" applyFill="1" applyBorder="1" applyAlignment="1" applyProtection="1">
      <alignment horizontal="center"/>
      <protection locked="0"/>
    </xf>
    <xf numFmtId="0" fontId="5" fillId="18" borderId="0" xfId="0" applyFont="1" applyFill="1" applyAlignment="1" applyProtection="1"/>
    <xf numFmtId="0" fontId="4" fillId="18" borderId="5" xfId="0" applyFont="1" applyFill="1" applyBorder="1" applyAlignment="1" applyProtection="1">
      <alignment horizontal="center" wrapText="1"/>
    </xf>
    <xf numFmtId="1" fontId="5" fillId="18" borderId="0" xfId="0" applyNumberFormat="1" applyFont="1" applyFill="1" applyAlignment="1" applyProtection="1"/>
    <xf numFmtId="1" fontId="5" fillId="18" borderId="58" xfId="0" applyNumberFormat="1" applyFont="1" applyFill="1" applyBorder="1" applyAlignment="1" applyProtection="1">
      <alignment horizontal="center"/>
    </xf>
    <xf numFmtId="1" fontId="18" fillId="18" borderId="5" xfId="0" applyNumberFormat="1" applyFont="1" applyFill="1" applyBorder="1" applyAlignment="1" applyProtection="1">
      <alignment horizontal="center"/>
    </xf>
    <xf numFmtId="0" fontId="9" fillId="0" borderId="1" xfId="0" applyFont="1" applyFill="1" applyBorder="1" applyAlignment="1" applyProtection="1">
      <alignment horizontal="left"/>
    </xf>
    <xf numFmtId="1" fontId="5" fillId="0" borderId="0" xfId="0" applyNumberFormat="1" applyFont="1" applyFill="1" applyAlignment="1" applyProtection="1"/>
    <xf numFmtId="0" fontId="0" fillId="0" borderId="0" xfId="0" applyFill="1" applyBorder="1"/>
    <xf numFmtId="0" fontId="9" fillId="2" borderId="0" xfId="0" applyFont="1" applyFill="1" applyBorder="1" applyAlignment="1" applyProtection="1">
      <alignment horizontal="left"/>
    </xf>
    <xf numFmtId="14" fontId="7" fillId="4" borderId="8" xfId="0" applyNumberFormat="1" applyFont="1" applyFill="1" applyBorder="1" applyAlignment="1" applyProtection="1">
      <alignment horizontal="center" vertical="center" wrapText="1"/>
    </xf>
    <xf numFmtId="1" fontId="7" fillId="4" borderId="8" xfId="0" applyNumberFormat="1" applyFont="1" applyFill="1" applyBorder="1" applyAlignment="1" applyProtection="1">
      <alignment horizontal="center" vertical="center" wrapText="1"/>
    </xf>
    <xf numFmtId="0" fontId="7" fillId="4" borderId="8" xfId="0" applyFont="1" applyFill="1" applyBorder="1" applyAlignment="1" applyProtection="1">
      <alignment horizontal="center"/>
    </xf>
    <xf numFmtId="0" fontId="7" fillId="4" borderId="60" xfId="0" applyFont="1" applyFill="1" applyBorder="1" applyAlignment="1" applyProtection="1">
      <alignment horizontal="center" vertical="center"/>
    </xf>
    <xf numFmtId="0" fontId="7" fillId="4" borderId="6" xfId="0" applyFont="1" applyFill="1" applyBorder="1" applyAlignment="1" applyProtection="1">
      <alignment horizontal="center" vertical="center" wrapText="1"/>
    </xf>
    <xf numFmtId="0" fontId="4" fillId="18" borderId="6"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xf>
    <xf numFmtId="1" fontId="7" fillId="4" borderId="30" xfId="0" applyNumberFormat="1" applyFont="1" applyFill="1" applyBorder="1" applyAlignment="1" applyProtection="1">
      <alignment horizontal="center" vertical="center" wrapText="1"/>
    </xf>
    <xf numFmtId="0" fontId="7" fillId="4" borderId="30" xfId="0" applyNumberFormat="1" applyFont="1" applyFill="1" applyBorder="1" applyAlignment="1" applyProtection="1">
      <alignment horizontal="center" vertical="center" wrapText="1"/>
    </xf>
    <xf numFmtId="14" fontId="7" fillId="4" borderId="30" xfId="0" applyNumberFormat="1" applyFont="1" applyFill="1" applyBorder="1" applyAlignment="1" applyProtection="1">
      <alignment horizontal="center" vertical="center" wrapText="1"/>
    </xf>
    <xf numFmtId="14" fontId="7" fillId="4" borderId="6" xfId="0" applyNumberFormat="1" applyFont="1" applyFill="1" applyBorder="1" applyAlignment="1" applyProtection="1">
      <alignment horizontal="center" vertical="center"/>
    </xf>
    <xf numFmtId="0" fontId="7" fillId="4" borderId="30" xfId="0" applyFont="1" applyFill="1" applyBorder="1" applyAlignment="1" applyProtection="1">
      <alignment horizontal="center" vertical="center"/>
    </xf>
    <xf numFmtId="0" fontId="7" fillId="4" borderId="30" xfId="0" applyFont="1" applyFill="1" applyBorder="1" applyAlignment="1" applyProtection="1">
      <alignment horizontal="center" vertical="center" wrapText="1"/>
    </xf>
    <xf numFmtId="14" fontId="7" fillId="4" borderId="30" xfId="0" applyNumberFormat="1" applyFont="1" applyFill="1" applyBorder="1" applyAlignment="1" applyProtection="1">
      <alignment horizontal="center" vertical="center"/>
    </xf>
    <xf numFmtId="0" fontId="7" fillId="4" borderId="32" xfId="0" applyFont="1" applyFill="1" applyBorder="1" applyAlignment="1" applyProtection="1">
      <alignment horizontal="center" vertical="center" wrapText="1"/>
    </xf>
    <xf numFmtId="0" fontId="7" fillId="4" borderId="19" xfId="0" applyFont="1" applyFill="1" applyBorder="1" applyAlignment="1" applyProtection="1">
      <alignment horizontal="center" vertical="center"/>
    </xf>
    <xf numFmtId="0" fontId="4" fillId="19" borderId="6" xfId="0" applyFont="1" applyFill="1" applyBorder="1" applyAlignment="1" applyProtection="1">
      <alignment horizontal="center" vertical="center" wrapText="1"/>
    </xf>
    <xf numFmtId="0" fontId="5" fillId="0" borderId="58" xfId="0" applyFont="1" applyFill="1" applyBorder="1" applyAlignment="1" applyProtection="1">
      <alignment vertical="center"/>
    </xf>
    <xf numFmtId="0" fontId="43" fillId="0" borderId="0" xfId="0" applyFont="1" applyAlignment="1">
      <alignment horizontal="left" vertical="center"/>
    </xf>
    <xf numFmtId="0" fontId="43" fillId="0" borderId="0" xfId="0" applyFont="1" applyAlignment="1">
      <alignment horizontal="left"/>
    </xf>
    <xf numFmtId="0" fontId="13" fillId="6" borderId="0" xfId="0" applyFont="1" applyFill="1" applyAlignment="1">
      <alignment horizontal="center" vertical="center" wrapText="1"/>
    </xf>
    <xf numFmtId="0" fontId="7" fillId="4" borderId="7" xfId="0" applyFont="1" applyFill="1" applyBorder="1" applyAlignment="1" applyProtection="1">
      <alignment horizontal="center" vertical="center"/>
    </xf>
    <xf numFmtId="0" fontId="7" fillId="4" borderId="8" xfId="0" applyFont="1" applyFill="1" applyBorder="1" applyAlignment="1" applyProtection="1">
      <alignment horizontal="center" vertical="center" wrapText="1"/>
    </xf>
    <xf numFmtId="1" fontId="4" fillId="18" borderId="5" xfId="0" applyNumberFormat="1" applyFont="1" applyFill="1" applyBorder="1" applyAlignment="1" applyProtection="1">
      <alignment horizontal="center" vertical="center" wrapText="1"/>
      <protection locked="0"/>
    </xf>
    <xf numFmtId="0" fontId="4" fillId="19" borderId="8" xfId="0" applyFont="1" applyFill="1" applyBorder="1" applyAlignment="1" applyProtection="1">
      <alignment horizontal="center" vertical="center" wrapText="1"/>
    </xf>
    <xf numFmtId="2" fontId="7" fillId="4" borderId="8" xfId="0" applyNumberFormat="1" applyFont="1" applyFill="1" applyBorder="1" applyAlignment="1" applyProtection="1">
      <alignment horizontal="center" vertical="center" wrapText="1"/>
    </xf>
    <xf numFmtId="0" fontId="7" fillId="4" borderId="11" xfId="0" applyFont="1" applyFill="1" applyBorder="1" applyAlignment="1" applyProtection="1">
      <alignment horizontal="center" vertical="center"/>
    </xf>
    <xf numFmtId="0" fontId="7" fillId="4" borderId="9" xfId="0" applyFont="1" applyFill="1" applyBorder="1" applyAlignment="1" applyProtection="1">
      <alignment horizontal="center" vertical="center"/>
    </xf>
    <xf numFmtId="0" fontId="0" fillId="0" borderId="0" xfId="0" applyAlignment="1">
      <alignment horizontal="center" vertical="center"/>
    </xf>
    <xf numFmtId="0" fontId="5" fillId="0" borderId="0" xfId="0" applyFont="1" applyAlignment="1" applyProtection="1">
      <alignment horizontal="center" vertical="center"/>
    </xf>
    <xf numFmtId="14" fontId="7" fillId="4" borderId="8" xfId="0" applyNumberFormat="1" applyFont="1" applyFill="1" applyBorder="1" applyAlignment="1" applyProtection="1">
      <alignment wrapText="1"/>
    </xf>
    <xf numFmtId="0" fontId="13" fillId="3" borderId="0" xfId="0" applyFont="1" applyFill="1" applyBorder="1" applyAlignment="1">
      <alignment horizontal="center"/>
    </xf>
    <xf numFmtId="0" fontId="0" fillId="0" borderId="0" xfId="0" applyAlignment="1">
      <alignment vertical="center"/>
    </xf>
    <xf numFmtId="0" fontId="4" fillId="3" borderId="0" xfId="0" applyFont="1" applyFill="1" applyBorder="1" applyAlignment="1">
      <alignment horizontal="left" vertical="center" wrapText="1"/>
    </xf>
    <xf numFmtId="0" fontId="15" fillId="3" borderId="3" xfId="0" applyFont="1" applyFill="1" applyBorder="1" applyAlignment="1">
      <alignment horizontal="center"/>
    </xf>
    <xf numFmtId="0" fontId="15" fillId="3" borderId="0" xfId="0" applyFont="1" applyFill="1" applyBorder="1" applyAlignment="1">
      <alignment horizontal="center"/>
    </xf>
    <xf numFmtId="0" fontId="29" fillId="3" borderId="3" xfId="0" applyFont="1" applyFill="1" applyBorder="1" applyAlignment="1">
      <alignment horizontal="center"/>
    </xf>
    <xf numFmtId="0" fontId="29" fillId="3" borderId="0" xfId="0" applyFont="1" applyFill="1" applyBorder="1" applyAlignment="1">
      <alignment horizontal="center"/>
    </xf>
    <xf numFmtId="0" fontId="0" fillId="12" borderId="0" xfId="0" applyFill="1" applyBorder="1" applyAlignment="1">
      <alignment horizontal="left" wrapText="1"/>
    </xf>
    <xf numFmtId="0" fontId="4" fillId="3" borderId="0" xfId="0" applyFont="1" applyFill="1" applyBorder="1" applyAlignment="1">
      <alignment horizontal="left" vertical="top" wrapText="1"/>
    </xf>
    <xf numFmtId="0" fontId="0" fillId="3" borderId="0" xfId="0" applyFill="1" applyBorder="1" applyAlignment="1">
      <alignment horizontal="left" vertical="top" wrapText="1"/>
    </xf>
    <xf numFmtId="0" fontId="7" fillId="4" borderId="14" xfId="0" applyFont="1" applyFill="1" applyBorder="1" applyAlignment="1" applyProtection="1">
      <alignment horizontal="center" vertical="center" wrapText="1"/>
    </xf>
    <xf numFmtId="0" fontId="7" fillId="4" borderId="17" xfId="0" applyFont="1" applyFill="1" applyBorder="1" applyAlignment="1" applyProtection="1">
      <alignment horizontal="center" vertical="center" wrapText="1"/>
    </xf>
    <xf numFmtId="14" fontId="7" fillId="4" borderId="8" xfId="0" applyNumberFormat="1" applyFont="1" applyFill="1" applyBorder="1" applyAlignment="1" applyProtection="1">
      <alignment horizontal="center" vertical="center" wrapText="1"/>
    </xf>
    <xf numFmtId="0" fontId="0" fillId="0" borderId="11" xfId="0" applyBorder="1" applyAlignment="1">
      <alignment horizontal="center" vertical="center" wrapText="1"/>
    </xf>
    <xf numFmtId="1" fontId="7" fillId="4" borderId="8" xfId="0" applyNumberFormat="1" applyFont="1" applyFill="1" applyBorder="1" applyAlignment="1" applyProtection="1">
      <alignment horizontal="center" vertical="center" wrapText="1"/>
    </xf>
    <xf numFmtId="1" fontId="7" fillId="4" borderId="11" xfId="0" applyNumberFormat="1" applyFont="1" applyFill="1" applyBorder="1" applyAlignment="1" applyProtection="1">
      <alignment horizontal="center" vertical="center" wrapText="1"/>
    </xf>
    <xf numFmtId="14" fontId="7" fillId="4" borderId="11" xfId="0" applyNumberFormat="1" applyFont="1" applyFill="1" applyBorder="1" applyAlignment="1" applyProtection="1">
      <alignment horizontal="center" vertical="center" wrapText="1"/>
    </xf>
    <xf numFmtId="14" fontId="7" fillId="4" borderId="8" xfId="0" applyNumberFormat="1" applyFont="1" applyFill="1" applyBorder="1" applyAlignment="1" applyProtection="1">
      <alignment horizontal="center" wrapText="1"/>
    </xf>
    <xf numFmtId="14" fontId="7" fillId="4" borderId="11" xfId="0" applyNumberFormat="1" applyFont="1" applyFill="1" applyBorder="1" applyAlignment="1" applyProtection="1">
      <alignment horizontal="center" wrapText="1"/>
    </xf>
    <xf numFmtId="0" fontId="6" fillId="4" borderId="8" xfId="190" applyFont="1" applyFill="1" applyBorder="1" applyAlignment="1" applyProtection="1">
      <alignment horizontal="center" vertical="center" wrapText="1"/>
      <protection locked="0"/>
    </xf>
    <xf numFmtId="0" fontId="4" fillId="0" borderId="27" xfId="190" applyBorder="1" applyAlignment="1">
      <alignment horizontal="center"/>
    </xf>
    <xf numFmtId="0" fontId="33" fillId="4" borderId="8" xfId="190" applyNumberFormat="1" applyFont="1" applyFill="1" applyBorder="1" applyAlignment="1" applyProtection="1">
      <alignment horizontal="center" vertical="center" wrapText="1"/>
      <protection locked="0"/>
    </xf>
    <xf numFmtId="0" fontId="33" fillId="4" borderId="27" xfId="190" applyNumberFormat="1" applyFont="1" applyFill="1" applyBorder="1" applyAlignment="1" applyProtection="1">
      <alignment horizontal="center" vertical="center" wrapText="1"/>
      <protection locked="0"/>
    </xf>
    <xf numFmtId="0" fontId="6" fillId="4" borderId="8" xfId="190" applyFont="1" applyFill="1" applyBorder="1" applyAlignment="1" applyProtection="1">
      <alignment horizontal="center" vertical="center" wrapText="1"/>
    </xf>
    <xf numFmtId="0" fontId="6" fillId="4" borderId="11" xfId="190" applyFont="1" applyFill="1" applyBorder="1" applyAlignment="1" applyProtection="1">
      <alignment horizontal="center" vertical="center" wrapText="1"/>
    </xf>
    <xf numFmtId="0" fontId="6" fillId="4" borderId="8" xfId="190" applyNumberFormat="1" applyFont="1" applyFill="1" applyBorder="1" applyAlignment="1" applyProtection="1">
      <alignment horizontal="center" vertical="center" wrapText="1"/>
      <protection locked="0"/>
    </xf>
    <xf numFmtId="0" fontId="6" fillId="4" borderId="27" xfId="190" applyNumberFormat="1" applyFont="1" applyFill="1" applyBorder="1" applyAlignment="1" applyProtection="1">
      <alignment horizontal="center" vertical="center" wrapText="1"/>
      <protection locked="0"/>
    </xf>
    <xf numFmtId="14" fontId="21" fillId="0" borderId="0" xfId="0" applyNumberFormat="1" applyFont="1" applyAlignment="1">
      <alignment horizontal="center" vertical="center" wrapText="1"/>
    </xf>
    <xf numFmtId="14" fontId="4" fillId="5" borderId="44" xfId="0" applyNumberFormat="1" applyFont="1" applyFill="1" applyBorder="1" applyAlignment="1">
      <alignment horizontal="center" vertical="center" wrapText="1"/>
    </xf>
    <xf numFmtId="14" fontId="13" fillId="6" borderId="44" xfId="0" applyNumberFormat="1" applyFont="1" applyFill="1" applyBorder="1" applyAlignment="1">
      <alignment horizontal="center" vertical="center" textRotation="90" wrapText="1"/>
    </xf>
    <xf numFmtId="14" fontId="5" fillId="0" borderId="44" xfId="0" applyNumberFormat="1" applyFont="1" applyBorder="1"/>
    <xf numFmtId="14" fontId="0" fillId="0" borderId="0" xfId="0" applyNumberFormat="1"/>
    <xf numFmtId="0" fontId="4" fillId="5" borderId="49" xfId="0" applyFont="1" applyFill="1" applyBorder="1" applyAlignment="1">
      <alignment horizontal="center" vertical="center" wrapText="1"/>
    </xf>
    <xf numFmtId="0" fontId="0" fillId="0" borderId="61" xfId="0" applyBorder="1" applyAlignment="1">
      <alignment horizontal="center" vertical="center" wrapText="1"/>
    </xf>
    <xf numFmtId="0" fontId="0" fillId="0" borderId="48" xfId="0" applyBorder="1" applyAlignment="1">
      <alignment horizontal="center" vertical="center" wrapText="1"/>
    </xf>
    <xf numFmtId="0" fontId="13" fillId="6" borderId="54" xfId="0" applyFont="1" applyFill="1" applyBorder="1" applyAlignment="1">
      <alignment horizontal="center" vertical="center" textRotation="90" wrapText="1"/>
    </xf>
  </cellXfs>
  <cellStyles count="299">
    <cellStyle name="Hyperlink" xfId="209" builtinId="8"/>
    <cellStyle name="Hyperlink 2" xfId="297"/>
    <cellStyle name="Normal" xfId="0" builtinId="0"/>
    <cellStyle name="Normal 10" xfId="1"/>
    <cellStyle name="Normal 10 2" xfId="105"/>
    <cellStyle name="Normal 10 3" xfId="210"/>
    <cellStyle name="Normal 11" xfId="2"/>
    <cellStyle name="Normal 11 2" xfId="106"/>
    <cellStyle name="Normal 11 3" xfId="211"/>
    <cellStyle name="Normal 12" xfId="3"/>
    <cellStyle name="Normal 12 2" xfId="107"/>
    <cellStyle name="Normal 12 3" xfId="212"/>
    <cellStyle name="Normal 13" xfId="4"/>
    <cellStyle name="Normal 13 2" xfId="108"/>
    <cellStyle name="Normal 13 3" xfId="213"/>
    <cellStyle name="Normal 14" xfId="5"/>
    <cellStyle name="Normal 14 2" xfId="109"/>
    <cellStyle name="Normal 14 3" xfId="214"/>
    <cellStyle name="Normal 15" xfId="6"/>
    <cellStyle name="Normal 15 2" xfId="110"/>
    <cellStyle name="Normal 15 3" xfId="215"/>
    <cellStyle name="Normal 16" xfId="7"/>
    <cellStyle name="Normal 16 2" xfId="111"/>
    <cellStyle name="Normal 16 3" xfId="216"/>
    <cellStyle name="Normal 17" xfId="8"/>
    <cellStyle name="Normal 17 2" xfId="112"/>
    <cellStyle name="Normal 17 3" xfId="217"/>
    <cellStyle name="Normal 18" xfId="9"/>
    <cellStyle name="Normal 18 2" xfId="113"/>
    <cellStyle name="Normal 18 3" xfId="218"/>
    <cellStyle name="Normal 19" xfId="10"/>
    <cellStyle name="Normal 19 2" xfId="114"/>
    <cellStyle name="Normal 19 3" xfId="219"/>
    <cellStyle name="Normal 2" xfId="298"/>
    <cellStyle name="Normal 20" xfId="11"/>
    <cellStyle name="Normal 20 2" xfId="115"/>
    <cellStyle name="Normal 20 3" xfId="220"/>
    <cellStyle name="Normal 21" xfId="12"/>
    <cellStyle name="Normal 21 2" xfId="116"/>
    <cellStyle name="Normal 21 3" xfId="221"/>
    <cellStyle name="Normal 22" xfId="13"/>
    <cellStyle name="Normal 22 2" xfId="117"/>
    <cellStyle name="Normal 22 3" xfId="222"/>
    <cellStyle name="Normal 23" xfId="14"/>
    <cellStyle name="Normal 23 2" xfId="118"/>
    <cellStyle name="Normal 23 3" xfId="223"/>
    <cellStyle name="Normal 24" xfId="15"/>
    <cellStyle name="Normal 24 2" xfId="119"/>
    <cellStyle name="Normal 24 3" xfId="224"/>
    <cellStyle name="Normal 25" xfId="16"/>
    <cellStyle name="Normal 25 2" xfId="120"/>
    <cellStyle name="Normal 25 3" xfId="225"/>
    <cellStyle name="Normal 26" xfId="17"/>
    <cellStyle name="Normal 26 2" xfId="121"/>
    <cellStyle name="Normal 26 3" xfId="226"/>
    <cellStyle name="Normal 27" xfId="18"/>
    <cellStyle name="Normal 27 2" xfId="122"/>
    <cellStyle name="Normal 27 3" xfId="227"/>
    <cellStyle name="Normal 28" xfId="19"/>
    <cellStyle name="Normal 28 2" xfId="123"/>
    <cellStyle name="Normal 28 3" xfId="228"/>
    <cellStyle name="Normal 29" xfId="20"/>
    <cellStyle name="Normal 29 2" xfId="124"/>
    <cellStyle name="Normal 29 3" xfId="229"/>
    <cellStyle name="Normal 30" xfId="21"/>
    <cellStyle name="Normal 30 2" xfId="125"/>
    <cellStyle name="Normal 30 3" xfId="230"/>
    <cellStyle name="Normal 31" xfId="22"/>
    <cellStyle name="Normal 31 2" xfId="126"/>
    <cellStyle name="Normal 31 3" xfId="231"/>
    <cellStyle name="Normal 32" xfId="23"/>
    <cellStyle name="Normal 32 2" xfId="127"/>
    <cellStyle name="Normal 32 3" xfId="232"/>
    <cellStyle name="Normal 33" xfId="24"/>
    <cellStyle name="Normal 33 2" xfId="128"/>
    <cellStyle name="Normal 33 3" xfId="233"/>
    <cellStyle name="Normal 34" xfId="25"/>
    <cellStyle name="Normal 34 2" xfId="129"/>
    <cellStyle name="Normal 34 3" xfId="234"/>
    <cellStyle name="Normal 4" xfId="26"/>
    <cellStyle name="Normal 4 10" xfId="27"/>
    <cellStyle name="Normal 4 10 2" xfId="131"/>
    <cellStyle name="Normal 4 10 3" xfId="236"/>
    <cellStyle name="Normal 4 11" xfId="28"/>
    <cellStyle name="Normal 4 11 2" xfId="132"/>
    <cellStyle name="Normal 4 11 3" xfId="237"/>
    <cellStyle name="Normal 4 12" xfId="29"/>
    <cellStyle name="Normal 4 12 2" xfId="133"/>
    <cellStyle name="Normal 4 12 3" xfId="238"/>
    <cellStyle name="Normal 4 13" xfId="30"/>
    <cellStyle name="Normal 4 13 2" xfId="134"/>
    <cellStyle name="Normal 4 13 3" xfId="239"/>
    <cellStyle name="Normal 4 14" xfId="31"/>
    <cellStyle name="Normal 4 14 2" xfId="135"/>
    <cellStyle name="Normal 4 14 3" xfId="240"/>
    <cellStyle name="Normal 4 15" xfId="32"/>
    <cellStyle name="Normal 4 15 2" xfId="136"/>
    <cellStyle name="Normal 4 15 3" xfId="241"/>
    <cellStyle name="Normal 4 16" xfId="33"/>
    <cellStyle name="Normal 4 16 2" xfId="137"/>
    <cellStyle name="Normal 4 16 3" xfId="242"/>
    <cellStyle name="Normal 4 17" xfId="34"/>
    <cellStyle name="Normal 4 17 2" xfId="138"/>
    <cellStyle name="Normal 4 17 3" xfId="243"/>
    <cellStyle name="Normal 4 18" xfId="35"/>
    <cellStyle name="Normal 4 18 2" xfId="139"/>
    <cellStyle name="Normal 4 18 3" xfId="244"/>
    <cellStyle name="Normal 4 19" xfId="36"/>
    <cellStyle name="Normal 4 19 2" xfId="140"/>
    <cellStyle name="Normal 4 19 3" xfId="245"/>
    <cellStyle name="Normal 4 2" xfId="37"/>
    <cellStyle name="Normal 4 2 2" xfId="141"/>
    <cellStyle name="Normal 4 2 3" xfId="246"/>
    <cellStyle name="Normal 4 20" xfId="38"/>
    <cellStyle name="Normal 4 20 2" xfId="142"/>
    <cellStyle name="Normal 4 20 3" xfId="247"/>
    <cellStyle name="Normal 4 21" xfId="39"/>
    <cellStyle name="Normal 4 21 2" xfId="143"/>
    <cellStyle name="Normal 4 21 3" xfId="248"/>
    <cellStyle name="Normal 4 22" xfId="40"/>
    <cellStyle name="Normal 4 22 2" xfId="144"/>
    <cellStyle name="Normal 4 22 3" xfId="249"/>
    <cellStyle name="Normal 4 23" xfId="41"/>
    <cellStyle name="Normal 4 23 2" xfId="145"/>
    <cellStyle name="Normal 4 23 3" xfId="250"/>
    <cellStyle name="Normal 4 24" xfId="42"/>
    <cellStyle name="Normal 4 24 2" xfId="146"/>
    <cellStyle name="Normal 4 24 3" xfId="251"/>
    <cellStyle name="Normal 4 25" xfId="43"/>
    <cellStyle name="Normal 4 25 2" xfId="147"/>
    <cellStyle name="Normal 4 25 3" xfId="252"/>
    <cellStyle name="Normal 4 26" xfId="44"/>
    <cellStyle name="Normal 4 26 2" xfId="148"/>
    <cellStyle name="Normal 4 26 3" xfId="253"/>
    <cellStyle name="Normal 4 27" xfId="45"/>
    <cellStyle name="Normal 4 27 2" xfId="149"/>
    <cellStyle name="Normal 4 27 3" xfId="254"/>
    <cellStyle name="Normal 4 28" xfId="46"/>
    <cellStyle name="Normal 4 28 2" xfId="150"/>
    <cellStyle name="Normal 4 28 3" xfId="255"/>
    <cellStyle name="Normal 4 29" xfId="47"/>
    <cellStyle name="Normal 4 29 2" xfId="151"/>
    <cellStyle name="Normal 4 29 3" xfId="256"/>
    <cellStyle name="Normal 4 3" xfId="48"/>
    <cellStyle name="Normal 4 3 2" xfId="152"/>
    <cellStyle name="Normal 4 3 3" xfId="257"/>
    <cellStyle name="Normal 4 30" xfId="49"/>
    <cellStyle name="Normal 4 30 2" xfId="153"/>
    <cellStyle name="Normal 4 30 3" xfId="258"/>
    <cellStyle name="Normal 4 31" xfId="130"/>
    <cellStyle name="Normal 4 32" xfId="235"/>
    <cellStyle name="Normal 4 4" xfId="50"/>
    <cellStyle name="Normal 4 4 2" xfId="154"/>
    <cellStyle name="Normal 4 4 3" xfId="259"/>
    <cellStyle name="Normal 4 5" xfId="51"/>
    <cellStyle name="Normal 4 5 2" xfId="155"/>
    <cellStyle name="Normal 4 5 3" xfId="260"/>
    <cellStyle name="Normal 4 6" xfId="52"/>
    <cellStyle name="Normal 4 6 2" xfId="156"/>
    <cellStyle name="Normal 4 6 3" xfId="261"/>
    <cellStyle name="Normal 4 7" xfId="53"/>
    <cellStyle name="Normal 4 7 2" xfId="157"/>
    <cellStyle name="Normal 4 7 3" xfId="262"/>
    <cellStyle name="Normal 4 8" xfId="54"/>
    <cellStyle name="Normal 4 8 2" xfId="158"/>
    <cellStyle name="Normal 4 8 3" xfId="263"/>
    <cellStyle name="Normal 4 9" xfId="55"/>
    <cellStyle name="Normal 4 9 2" xfId="159"/>
    <cellStyle name="Normal 4 9 3" xfId="264"/>
    <cellStyle name="Normal 5" xfId="56"/>
    <cellStyle name="Normal 5 10" xfId="57"/>
    <cellStyle name="Normal 5 10 2" xfId="161"/>
    <cellStyle name="Normal 5 10 3" xfId="266"/>
    <cellStyle name="Normal 5 11" xfId="58"/>
    <cellStyle name="Normal 5 11 2" xfId="162"/>
    <cellStyle name="Normal 5 11 3" xfId="267"/>
    <cellStyle name="Normal 5 12" xfId="59"/>
    <cellStyle name="Normal 5 12 2" xfId="163"/>
    <cellStyle name="Normal 5 12 3" xfId="268"/>
    <cellStyle name="Normal 5 13" xfId="60"/>
    <cellStyle name="Normal 5 13 2" xfId="164"/>
    <cellStyle name="Normal 5 13 3" xfId="269"/>
    <cellStyle name="Normal 5 14" xfId="61"/>
    <cellStyle name="Normal 5 14 2" xfId="165"/>
    <cellStyle name="Normal 5 14 3" xfId="270"/>
    <cellStyle name="Normal 5 15" xfId="62"/>
    <cellStyle name="Normal 5 15 2" xfId="166"/>
    <cellStyle name="Normal 5 15 3" xfId="271"/>
    <cellStyle name="Normal 5 16" xfId="63"/>
    <cellStyle name="Normal 5 16 2" xfId="167"/>
    <cellStyle name="Normal 5 16 3" xfId="272"/>
    <cellStyle name="Normal 5 17" xfId="64"/>
    <cellStyle name="Normal 5 17 2" xfId="168"/>
    <cellStyle name="Normal 5 17 3" xfId="273"/>
    <cellStyle name="Normal 5 18" xfId="65"/>
    <cellStyle name="Normal 5 18 2" xfId="169"/>
    <cellStyle name="Normal 5 18 3" xfId="274"/>
    <cellStyle name="Normal 5 19" xfId="66"/>
    <cellStyle name="Normal 5 19 2" xfId="170"/>
    <cellStyle name="Normal 5 19 3" xfId="275"/>
    <cellStyle name="Normal 5 2" xfId="67"/>
    <cellStyle name="Normal 5 2 2" xfId="171"/>
    <cellStyle name="Normal 5 2 3" xfId="276"/>
    <cellStyle name="Normal 5 20" xfId="68"/>
    <cellStyle name="Normal 5 20 2" xfId="172"/>
    <cellStyle name="Normal 5 20 3" xfId="277"/>
    <cellStyle name="Normal 5 21" xfId="69"/>
    <cellStyle name="Normal 5 21 2" xfId="173"/>
    <cellStyle name="Normal 5 21 3" xfId="278"/>
    <cellStyle name="Normal 5 22" xfId="70"/>
    <cellStyle name="Normal 5 22 2" xfId="174"/>
    <cellStyle name="Normal 5 22 3" xfId="279"/>
    <cellStyle name="Normal 5 23" xfId="71"/>
    <cellStyle name="Normal 5 23 2" xfId="175"/>
    <cellStyle name="Normal 5 23 3" xfId="280"/>
    <cellStyle name="Normal 5 24" xfId="72"/>
    <cellStyle name="Normal 5 24 2" xfId="176"/>
    <cellStyle name="Normal 5 24 3" xfId="281"/>
    <cellStyle name="Normal 5 25" xfId="73"/>
    <cellStyle name="Normal 5 25 2" xfId="177"/>
    <cellStyle name="Normal 5 25 3" xfId="282"/>
    <cellStyle name="Normal 5 26" xfId="74"/>
    <cellStyle name="Normal 5 26 2" xfId="178"/>
    <cellStyle name="Normal 5 26 3" xfId="283"/>
    <cellStyle name="Normal 5 27" xfId="75"/>
    <cellStyle name="Normal 5 27 2" xfId="179"/>
    <cellStyle name="Normal 5 27 3" xfId="284"/>
    <cellStyle name="Normal 5 28" xfId="76"/>
    <cellStyle name="Normal 5 28 2" xfId="180"/>
    <cellStyle name="Normal 5 28 3" xfId="285"/>
    <cellStyle name="Normal 5 29" xfId="77"/>
    <cellStyle name="Normal 5 29 2" xfId="181"/>
    <cellStyle name="Normal 5 29 3" xfId="286"/>
    <cellStyle name="Normal 5 3" xfId="78"/>
    <cellStyle name="Normal 5 3 2" xfId="182"/>
    <cellStyle name="Normal 5 3 3" xfId="287"/>
    <cellStyle name="Normal 5 30" xfId="79"/>
    <cellStyle name="Normal 5 30 2" xfId="183"/>
    <cellStyle name="Normal 5 30 3" xfId="288"/>
    <cellStyle name="Normal 5 31" xfId="160"/>
    <cellStyle name="Normal 5 32" xfId="265"/>
    <cellStyle name="Normal 5 4" xfId="80"/>
    <cellStyle name="Normal 5 4 2" xfId="184"/>
    <cellStyle name="Normal 5 4 3" xfId="289"/>
    <cellStyle name="Normal 5 5" xfId="81"/>
    <cellStyle name="Normal 5 5 2" xfId="185"/>
    <cellStyle name="Normal 5 5 3" xfId="290"/>
    <cellStyle name="Normal 5 6" xfId="82"/>
    <cellStyle name="Normal 5 6 2" xfId="186"/>
    <cellStyle name="Normal 5 6 3" xfId="291"/>
    <cellStyle name="Normal 5 7" xfId="83"/>
    <cellStyle name="Normal 5 7 2" xfId="187"/>
    <cellStyle name="Normal 5 7 3" xfId="292"/>
    <cellStyle name="Normal 5 8" xfId="84"/>
    <cellStyle name="Normal 5 8 2" xfId="188"/>
    <cellStyle name="Normal 5 8 3" xfId="293"/>
    <cellStyle name="Normal 5 9" xfId="85"/>
    <cellStyle name="Normal 5 9 2" xfId="189"/>
    <cellStyle name="Normal 5 9 3" xfId="294"/>
    <cellStyle name="Normal 6 10" xfId="86"/>
    <cellStyle name="Normal 6 10 2" xfId="190"/>
    <cellStyle name="Normal 6 11" xfId="87"/>
    <cellStyle name="Normal 6 11 2" xfId="191"/>
    <cellStyle name="Normal 6 12" xfId="88"/>
    <cellStyle name="Normal 6 12 2" xfId="192"/>
    <cellStyle name="Normal 6 13" xfId="89"/>
    <cellStyle name="Normal 6 13 2" xfId="193"/>
    <cellStyle name="Normal 6 14" xfId="90"/>
    <cellStyle name="Normal 6 14 2" xfId="194"/>
    <cellStyle name="Normal 6 15" xfId="91"/>
    <cellStyle name="Normal 6 15 2" xfId="195"/>
    <cellStyle name="Normal 6 16" xfId="92"/>
    <cellStyle name="Normal 6 16 2" xfId="196"/>
    <cellStyle name="Normal 6 17" xfId="93"/>
    <cellStyle name="Normal 6 17 2" xfId="197"/>
    <cellStyle name="Normal 6 18" xfId="94"/>
    <cellStyle name="Normal 6 18 2" xfId="198"/>
    <cellStyle name="Normal 6 2" xfId="95"/>
    <cellStyle name="Normal 6 2 2" xfId="199"/>
    <cellStyle name="Normal 6 3" xfId="96"/>
    <cellStyle name="Normal 6 3 2" xfId="200"/>
    <cellStyle name="Normal 6 4" xfId="97"/>
    <cellStyle name="Normal 6 4 2" xfId="201"/>
    <cellStyle name="Normal 6 5" xfId="98"/>
    <cellStyle name="Normal 6 5 2" xfId="202"/>
    <cellStyle name="Normal 6 6" xfId="99"/>
    <cellStyle name="Normal 6 6 2" xfId="203"/>
    <cellStyle name="Normal 6 7" xfId="100"/>
    <cellStyle name="Normal 6 7 2" xfId="204"/>
    <cellStyle name="Normal 6 8" xfId="101"/>
    <cellStyle name="Normal 6 8 2" xfId="205"/>
    <cellStyle name="Normal 6 9" xfId="102"/>
    <cellStyle name="Normal 6 9 2" xfId="206"/>
    <cellStyle name="Normal 8" xfId="103"/>
    <cellStyle name="Normal 8 2" xfId="207"/>
    <cellStyle name="Normal 8 3" xfId="295"/>
    <cellStyle name="Normal 9" xfId="104"/>
    <cellStyle name="Normal 9 2" xfId="208"/>
    <cellStyle name="Normal 9 3" xfId="296"/>
  </cellStyles>
  <dxfs count="401">
    <dxf>
      <fill>
        <patternFill>
          <bgColor indexed="13"/>
        </patternFill>
      </fill>
    </dxf>
    <dxf>
      <fill>
        <patternFill>
          <bgColor rgb="FFFFFF00"/>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34"/>
        </patternFill>
      </fill>
    </dxf>
    <dxf>
      <fill>
        <patternFill>
          <bgColor indexed="34"/>
        </patternFill>
      </fill>
    </dxf>
    <dxf>
      <fill>
        <patternFill>
          <bgColor indexed="10"/>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rgb="FFFFFF00"/>
        </patternFill>
      </fill>
    </dxf>
    <dxf>
      <fill>
        <patternFill>
          <bgColor rgb="FFFFFF00"/>
        </patternFill>
      </fill>
    </dxf>
    <dxf>
      <fill>
        <patternFill>
          <bgColor indexed="10"/>
        </patternFill>
      </fill>
    </dxf>
    <dxf>
      <fill>
        <patternFill>
          <bgColor indexed="34"/>
        </patternFill>
      </fill>
    </dxf>
    <dxf>
      <fill>
        <patternFill>
          <bgColor indexed="34"/>
        </patternFill>
      </fill>
    </dxf>
    <dxf>
      <fill>
        <patternFill>
          <bgColor indexed="34"/>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10"/>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10"/>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ont>
        <strike val="0"/>
        <condense val="0"/>
        <extend val="0"/>
      </font>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ill>
        <patternFill>
          <bgColor indexed="10"/>
        </patternFill>
      </fill>
    </dxf>
    <dxf>
      <fill>
        <patternFill>
          <bgColor indexed="34"/>
        </patternFill>
      </fill>
    </dxf>
    <dxf>
      <fill>
        <patternFill>
          <bgColor rgb="FFFFFF00"/>
        </patternFill>
      </fill>
    </dxf>
    <dxf>
      <fill>
        <patternFill>
          <bgColor rgb="FFFFFF0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s>
  <tableStyles count="0" defaultTableStyle="TableStyleMedium9" defaultPivotStyle="PivotStyleLight16"/>
  <colors>
    <mruColors>
      <color rgb="FFF8A45E"/>
      <color rgb="FFFAC2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5819775</xdr:colOff>
      <xdr:row>0</xdr:row>
      <xdr:rowOff>47625</xdr:rowOff>
    </xdr:from>
    <xdr:to>
      <xdr:col>2</xdr:col>
      <xdr:colOff>2533650</xdr:colOff>
      <xdr:row>2</xdr:row>
      <xdr:rowOff>200025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0" y="47625"/>
          <a:ext cx="2847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zta.govt.nz/resources/state-highway-database-operation-manual/" TargetMode="External"/><Relationship Id="rId1" Type="http://schemas.openxmlformats.org/officeDocument/2006/relationships/hyperlink" Target="http://www.qldc.govt.nz/planning/resource-consents/land-developments-and-subdivis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tabSelected="1" workbookViewId="0">
      <pane ySplit="26" topLeftCell="A27" activePane="bottomLeft" state="frozen"/>
      <selection pane="bottomLeft" activeCell="B7" sqref="B7"/>
    </sheetView>
  </sheetViews>
  <sheetFormatPr defaultRowHeight="12.75" x14ac:dyDescent="0.2"/>
  <cols>
    <col min="1" max="1" width="5.28515625" customWidth="1"/>
    <col min="2" max="2" width="92" customWidth="1"/>
    <col min="3" max="3" width="62.140625" customWidth="1"/>
    <col min="4" max="4" width="3.5703125" customWidth="1"/>
    <col min="5" max="5" width="17.7109375" customWidth="1"/>
    <col min="6" max="6" width="35.42578125" customWidth="1"/>
    <col min="7" max="7" width="26.5703125" customWidth="1"/>
  </cols>
  <sheetData>
    <row r="1" spans="1:7" ht="15.75" x14ac:dyDescent="0.2">
      <c r="A1" s="359"/>
      <c r="B1" s="490"/>
      <c r="C1" s="358"/>
      <c r="E1" s="386" t="s">
        <v>3949</v>
      </c>
      <c r="F1" s="386"/>
      <c r="G1" s="386"/>
    </row>
    <row r="2" spans="1:7" ht="20.25" x14ac:dyDescent="0.3">
      <c r="A2" s="360"/>
      <c r="B2" s="491" t="s">
        <v>3943</v>
      </c>
      <c r="C2" s="358"/>
      <c r="E2" s="386" t="s">
        <v>3950</v>
      </c>
      <c r="F2" s="386" t="s">
        <v>3951</v>
      </c>
      <c r="G2" s="386" t="s">
        <v>3952</v>
      </c>
    </row>
    <row r="3" spans="1:7" ht="36.75" customHeight="1" x14ac:dyDescent="0.2">
      <c r="A3" s="360"/>
      <c r="B3" s="492"/>
      <c r="C3" s="358"/>
      <c r="E3" s="387">
        <v>42935</v>
      </c>
      <c r="F3" s="388" t="s">
        <v>3953</v>
      </c>
      <c r="G3" s="388" t="s">
        <v>3954</v>
      </c>
    </row>
    <row r="4" spans="1:7" ht="27" x14ac:dyDescent="0.2">
      <c r="A4" s="360"/>
      <c r="B4" s="492"/>
      <c r="C4" s="358"/>
      <c r="E4" s="387">
        <v>43027</v>
      </c>
      <c r="F4" s="388" t="s">
        <v>4098</v>
      </c>
      <c r="G4" s="388" t="s">
        <v>3954</v>
      </c>
    </row>
    <row r="5" spans="1:7" ht="11.25" customHeight="1" x14ac:dyDescent="0.2">
      <c r="A5" s="360"/>
      <c r="B5" s="493" t="s">
        <v>3870</v>
      </c>
      <c r="C5" s="358"/>
      <c r="E5" s="387">
        <v>43033</v>
      </c>
      <c r="F5" s="388" t="s">
        <v>4104</v>
      </c>
      <c r="G5" s="388" t="s">
        <v>3954</v>
      </c>
    </row>
    <row r="6" spans="1:7" ht="12" customHeight="1" x14ac:dyDescent="0.2">
      <c r="A6" s="360"/>
      <c r="B6" s="493"/>
      <c r="C6" s="358"/>
      <c r="E6" s="387">
        <v>43174</v>
      </c>
      <c r="F6" s="388" t="s">
        <v>4328</v>
      </c>
      <c r="G6" s="388" t="s">
        <v>4327</v>
      </c>
    </row>
    <row r="7" spans="1:7" ht="15.75" x14ac:dyDescent="0.2">
      <c r="A7" s="360"/>
      <c r="B7" s="494" t="s">
        <v>3873</v>
      </c>
      <c r="C7" s="358"/>
      <c r="E7" s="386"/>
      <c r="F7" s="386"/>
      <c r="G7" s="386"/>
    </row>
    <row r="8" spans="1:7" ht="15.75" x14ac:dyDescent="0.2">
      <c r="A8" s="360"/>
      <c r="B8" s="495" t="s">
        <v>3872</v>
      </c>
      <c r="C8" s="358"/>
      <c r="E8" s="386"/>
      <c r="F8" s="386"/>
      <c r="G8" s="386"/>
    </row>
    <row r="9" spans="1:7" ht="15.75" x14ac:dyDescent="0.2">
      <c r="A9" s="360"/>
      <c r="B9" s="494" t="s">
        <v>3944</v>
      </c>
      <c r="C9" s="358"/>
      <c r="E9" s="386"/>
      <c r="F9" s="386"/>
      <c r="G9" s="386"/>
    </row>
    <row r="10" spans="1:7" ht="15.75" x14ac:dyDescent="0.2">
      <c r="A10" s="360"/>
      <c r="B10" s="494" t="s">
        <v>3945</v>
      </c>
      <c r="C10" s="358"/>
      <c r="E10" s="386"/>
      <c r="F10" s="386"/>
      <c r="G10" s="386"/>
    </row>
    <row r="11" spans="1:7" ht="18" x14ac:dyDescent="0.25">
      <c r="A11" s="659"/>
      <c r="B11" s="660"/>
      <c r="C11" s="358"/>
      <c r="E11" s="386"/>
      <c r="F11" s="386"/>
      <c r="G11" s="386"/>
    </row>
    <row r="12" spans="1:7" ht="23.25" x14ac:dyDescent="0.35">
      <c r="A12" s="661" t="s">
        <v>58</v>
      </c>
      <c r="B12" s="662"/>
      <c r="C12" s="358"/>
      <c r="E12" s="386"/>
      <c r="F12" s="386"/>
      <c r="G12" s="386"/>
    </row>
    <row r="13" spans="1:7" ht="38.25" customHeight="1" x14ac:dyDescent="0.2">
      <c r="A13" s="362">
        <v>1</v>
      </c>
      <c r="B13" s="664" t="s">
        <v>3946</v>
      </c>
      <c r="C13" s="664"/>
      <c r="E13" s="386"/>
      <c r="F13" s="386"/>
      <c r="G13" s="386"/>
    </row>
    <row r="14" spans="1:7" ht="19.5" customHeight="1" x14ac:dyDescent="0.2">
      <c r="A14" s="362">
        <v>2</v>
      </c>
      <c r="B14" s="496" t="s">
        <v>3874</v>
      </c>
      <c r="C14" s="358"/>
    </row>
    <row r="15" spans="1:7" ht="18" customHeight="1" x14ac:dyDescent="0.2">
      <c r="A15" s="362">
        <v>3</v>
      </c>
      <c r="B15" s="663" t="s">
        <v>328</v>
      </c>
      <c r="C15" s="663"/>
    </row>
    <row r="16" spans="1:7" x14ac:dyDescent="0.2">
      <c r="A16" s="362">
        <v>4</v>
      </c>
      <c r="B16" s="497" t="s">
        <v>3869</v>
      </c>
      <c r="C16" s="497"/>
    </row>
    <row r="17" spans="1:3" ht="14.25" customHeight="1" x14ac:dyDescent="0.2">
      <c r="A17" s="362">
        <v>5</v>
      </c>
      <c r="B17" s="494" t="s">
        <v>3871</v>
      </c>
      <c r="C17" s="358"/>
    </row>
    <row r="18" spans="1:3" ht="17.25" customHeight="1" x14ac:dyDescent="0.2">
      <c r="A18" s="362">
        <v>6</v>
      </c>
      <c r="B18" s="498" t="s">
        <v>59</v>
      </c>
      <c r="C18" s="498"/>
    </row>
    <row r="19" spans="1:3" ht="15.95" customHeight="1" thickBot="1" x14ac:dyDescent="0.25">
      <c r="A19" s="362">
        <v>7</v>
      </c>
      <c r="B19" s="358" t="s">
        <v>60</v>
      </c>
      <c r="C19" s="358"/>
    </row>
    <row r="20" spans="1:3" ht="15.95" customHeight="1" thickTop="1" x14ac:dyDescent="0.2">
      <c r="A20" s="362">
        <v>8</v>
      </c>
      <c r="B20" s="499" t="s">
        <v>4344</v>
      </c>
      <c r="C20" s="364"/>
    </row>
    <row r="21" spans="1:3" ht="15.95" customHeight="1" x14ac:dyDescent="0.2">
      <c r="A21" s="362">
        <v>9</v>
      </c>
      <c r="B21" s="500" t="s">
        <v>329</v>
      </c>
      <c r="C21" s="358"/>
    </row>
    <row r="22" spans="1:3" ht="15.95" customHeight="1" x14ac:dyDescent="0.2">
      <c r="A22" s="361">
        <v>10</v>
      </c>
      <c r="B22" s="358" t="s">
        <v>3947</v>
      </c>
      <c r="C22" s="358"/>
    </row>
    <row r="23" spans="1:3" ht="15.95" customHeight="1" x14ac:dyDescent="0.2">
      <c r="A23" s="358" t="s">
        <v>330</v>
      </c>
      <c r="B23" s="495" t="s">
        <v>3948</v>
      </c>
      <c r="C23" s="358"/>
    </row>
    <row r="24" spans="1:3" ht="16.5" customHeight="1" x14ac:dyDescent="0.2">
      <c r="A24" s="362">
        <v>11</v>
      </c>
      <c r="B24" s="665" t="s">
        <v>4105</v>
      </c>
      <c r="C24" s="665"/>
    </row>
    <row r="25" spans="1:3" x14ac:dyDescent="0.2">
      <c r="A25" s="362"/>
      <c r="B25" s="665"/>
      <c r="C25" s="665"/>
    </row>
    <row r="26" spans="1:3" s="657" customFormat="1" ht="54.75" customHeight="1" x14ac:dyDescent="0.2">
      <c r="A26" s="362">
        <v>12</v>
      </c>
      <c r="B26" s="658" t="s">
        <v>4345</v>
      </c>
      <c r="C26" s="658"/>
    </row>
    <row r="27" spans="1:3" x14ac:dyDescent="0.2">
      <c r="A27" s="656"/>
    </row>
  </sheetData>
  <mergeCells count="6">
    <mergeCell ref="B26:C26"/>
    <mergeCell ref="A11:B11"/>
    <mergeCell ref="A12:B12"/>
    <mergeCell ref="B15:C15"/>
    <mergeCell ref="B13:C13"/>
    <mergeCell ref="B24:C25"/>
  </mergeCells>
  <phoneticPr fontId="0" type="noConversion"/>
  <hyperlinks>
    <hyperlink ref="B8" r:id="rId1"/>
    <hyperlink ref="B23" r:id="rId2"/>
  </hyperlinks>
  <pageMargins left="0.75" right="0.75" top="1" bottom="1" header="0.5" footer="0.5"/>
  <pageSetup paperSize="9"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CG754"/>
  <sheetViews>
    <sheetView showGridLines="0" workbookViewId="0">
      <selection activeCell="I9" sqref="I9"/>
    </sheetView>
  </sheetViews>
  <sheetFormatPr defaultRowHeight="11.25" x14ac:dyDescent="0.2"/>
  <cols>
    <col min="1" max="1" width="7.7109375" style="250" customWidth="1"/>
    <col min="2" max="2" width="7.7109375" style="251" customWidth="1"/>
    <col min="3" max="3" width="26.42578125" style="369" customWidth="1" collapsed="1"/>
    <col min="4" max="4" width="7.7109375" style="247" customWidth="1"/>
    <col min="5" max="5" width="7.7109375" style="252" customWidth="1"/>
    <col min="6" max="6" width="7.7109375" style="269" customWidth="1"/>
    <col min="7" max="8" width="7.7109375" style="247" hidden="1" customWidth="1"/>
    <col min="9" max="9" width="7.7109375" style="254" customWidth="1"/>
    <col min="10" max="10" width="6.42578125" style="253" customWidth="1"/>
    <col min="11" max="11" width="35.7109375" style="254" customWidth="1"/>
    <col min="12" max="14" width="7.7109375" style="327" customWidth="1"/>
    <col min="15" max="15" width="7.7109375" style="247" customWidth="1"/>
    <col min="16" max="16" width="9.5703125" style="247" hidden="1" customWidth="1"/>
    <col min="17" max="17" width="7.7109375" style="247" customWidth="1"/>
    <col min="18" max="19" width="8.7109375" style="247" hidden="1" customWidth="1"/>
    <col min="20" max="22" width="7.7109375" style="247" customWidth="1"/>
    <col min="23" max="23" width="8.7109375" style="247" hidden="1" customWidth="1"/>
    <col min="24" max="24" width="30.7109375" style="240" customWidth="1"/>
    <col min="25" max="25" width="30.7109375" style="250" customWidth="1"/>
    <col min="26" max="32" width="7.7109375" style="247" customWidth="1"/>
    <col min="33" max="33" width="0" style="247" hidden="1" customWidth="1"/>
    <col min="34" max="34" width="7.7109375" style="247" customWidth="1"/>
    <col min="35" max="35" width="9.7109375" style="247" customWidth="1"/>
    <col min="36" max="38" width="0" style="250" hidden="1" customWidth="1"/>
    <col min="39" max="39" width="9.7109375" style="250" customWidth="1"/>
    <col min="40" max="40" width="0" style="250" hidden="1" customWidth="1"/>
    <col min="41" max="41" width="11" style="250" hidden="1" customWidth="1"/>
    <col min="42" max="42" width="7.7109375" style="250" customWidth="1"/>
    <col min="43" max="43" width="24.7109375" style="250" customWidth="1"/>
    <col min="44" max="53" width="0" style="250" hidden="1" customWidth="1"/>
    <col min="54" max="54" width="6.5703125" style="250" hidden="1" customWidth="1"/>
    <col min="55" max="55" width="6" style="250" hidden="1" customWidth="1"/>
    <col min="56" max="58" width="7.42578125" style="250" hidden="1" customWidth="1"/>
    <col min="59" max="59" width="5.28515625" style="250" hidden="1" customWidth="1"/>
    <col min="60" max="60" width="7.140625" style="250" hidden="1" customWidth="1"/>
    <col min="61" max="61" width="9.85546875" style="250" hidden="1" customWidth="1"/>
    <col min="62" max="62" width="7.140625" style="250" hidden="1" customWidth="1"/>
    <col min="63" max="63" width="11" style="250" hidden="1" customWidth="1"/>
    <col min="64" max="64" width="9.85546875" style="250" hidden="1" customWidth="1"/>
    <col min="65" max="65" width="7.7109375" style="250" customWidth="1"/>
    <col min="66" max="66" width="7.7109375" style="250" hidden="1" customWidth="1"/>
    <col min="67" max="67" width="7.7109375" style="250" customWidth="1"/>
    <col min="68" max="72" width="7.7109375" style="250" hidden="1" customWidth="1"/>
    <col min="73" max="73" width="7.7109375" style="250" customWidth="1"/>
    <col min="74" max="77" width="7.7109375" style="250" hidden="1" customWidth="1"/>
    <col min="78" max="78" width="20.7109375" style="250" customWidth="1"/>
    <col min="79" max="85" width="0" style="250" hidden="1" customWidth="1"/>
    <col min="86" max="16384" width="9.140625" style="250"/>
  </cols>
  <sheetData>
    <row r="1" spans="1:85" ht="18" x14ac:dyDescent="0.25">
      <c r="A1" s="242" t="s">
        <v>2292</v>
      </c>
      <c r="B1" s="242"/>
      <c r="D1" s="241"/>
      <c r="E1" s="505"/>
      <c r="F1" s="244"/>
      <c r="G1" s="243"/>
      <c r="H1" s="243"/>
      <c r="I1" s="245"/>
      <c r="J1" s="241"/>
      <c r="K1" s="246"/>
      <c r="W1" s="248" t="s">
        <v>1847</v>
      </c>
      <c r="X1" s="249"/>
    </row>
    <row r="2" spans="1:85" ht="15.75" x14ac:dyDescent="0.25">
      <c r="A2" s="242" t="s">
        <v>1848</v>
      </c>
      <c r="B2" s="242"/>
      <c r="E2" s="506"/>
      <c r="F2" s="507"/>
      <c r="G2" s="507"/>
      <c r="H2" s="507"/>
      <c r="I2" s="507"/>
      <c r="J2" s="507"/>
      <c r="K2" s="507"/>
    </row>
    <row r="3" spans="1:85" ht="16.5" thickBot="1" x14ac:dyDescent="0.3">
      <c r="A3" s="501" t="s">
        <v>4095</v>
      </c>
      <c r="B3" s="508"/>
      <c r="C3" s="503"/>
      <c r="D3" s="509"/>
      <c r="E3" s="501"/>
      <c r="F3" s="501"/>
      <c r="G3" s="507"/>
      <c r="H3" s="507"/>
      <c r="I3" s="507"/>
      <c r="J3" s="507"/>
      <c r="K3" s="507"/>
    </row>
    <row r="4" spans="1:85" s="251" customFormat="1" ht="20.25" customHeight="1" thickTop="1" thickBot="1" x14ac:dyDescent="0.25">
      <c r="A4" s="255"/>
      <c r="B4" s="255"/>
      <c r="C4" s="364"/>
      <c r="D4" s="256"/>
      <c r="E4" s="256"/>
      <c r="F4" s="255"/>
      <c r="G4" s="255"/>
      <c r="H4" s="255"/>
      <c r="I4" s="255"/>
      <c r="J4" s="256"/>
      <c r="K4" s="255"/>
      <c r="L4" s="256"/>
      <c r="M4" s="256"/>
      <c r="N4" s="256"/>
      <c r="O4" s="256"/>
      <c r="P4" s="257"/>
      <c r="Q4" s="256"/>
      <c r="R4" s="247"/>
      <c r="S4" s="247"/>
      <c r="T4" s="256"/>
      <c r="U4" s="255"/>
      <c r="V4" s="255"/>
      <c r="W4" s="247"/>
      <c r="X4" s="255"/>
      <c r="Y4" s="255"/>
      <c r="Z4" s="256"/>
      <c r="AA4" s="256"/>
      <c r="AB4" s="256"/>
      <c r="AC4" s="256"/>
      <c r="AD4" s="256"/>
      <c r="AE4" s="256"/>
      <c r="AF4" s="256"/>
      <c r="AG4" s="247"/>
      <c r="AH4" s="256"/>
      <c r="AI4" s="256"/>
      <c r="AJ4" s="255"/>
      <c r="AK4" s="255"/>
      <c r="AL4" s="255"/>
      <c r="AM4" s="255"/>
      <c r="AN4" s="255"/>
      <c r="AO4" s="255"/>
      <c r="AP4" s="255"/>
      <c r="AQ4" s="255"/>
      <c r="AR4" s="250"/>
      <c r="AS4" s="250"/>
      <c r="AT4" s="250"/>
      <c r="AU4" s="250"/>
      <c r="AV4" s="250"/>
      <c r="AW4" s="250"/>
      <c r="AX4" s="250"/>
      <c r="AY4" s="250"/>
      <c r="AZ4" s="250"/>
      <c r="BA4" s="250"/>
      <c r="BB4" s="250"/>
      <c r="BC4" s="250"/>
      <c r="BD4" s="250"/>
      <c r="BE4" s="250"/>
      <c r="BF4" s="250"/>
      <c r="BG4" s="250"/>
      <c r="BH4" s="250"/>
      <c r="BI4" s="250"/>
      <c r="BJ4" s="250"/>
      <c r="BK4" s="250"/>
      <c r="BL4" s="250"/>
      <c r="BM4" s="255"/>
      <c r="BN4" s="250"/>
      <c r="BO4" s="255"/>
      <c r="BP4" s="250"/>
      <c r="BQ4" s="250"/>
      <c r="BR4" s="250"/>
      <c r="BS4" s="250"/>
      <c r="BT4" s="250"/>
      <c r="BU4" s="255"/>
      <c r="BV4" s="250"/>
      <c r="BW4" s="250"/>
      <c r="BX4" s="250"/>
      <c r="BY4" s="250"/>
      <c r="BZ4" s="255"/>
      <c r="CD4" s="255"/>
      <c r="CE4" s="255"/>
      <c r="CF4" s="255"/>
      <c r="CG4" s="255"/>
    </row>
    <row r="5" spans="1:85" s="251" customFormat="1" ht="12" customHeight="1" thickTop="1" x14ac:dyDescent="0.2">
      <c r="A5" s="258" t="s">
        <v>64</v>
      </c>
      <c r="B5" s="259" t="s">
        <v>211</v>
      </c>
      <c r="C5" s="627" t="s">
        <v>3753</v>
      </c>
      <c r="D5" s="260" t="s">
        <v>1789</v>
      </c>
      <c r="E5" s="260" t="str">
        <f>IF(A5="ADD","0","")</f>
        <v/>
      </c>
      <c r="F5" s="261" t="s">
        <v>1849</v>
      </c>
      <c r="G5" s="284"/>
      <c r="H5" s="281"/>
      <c r="I5" s="261" t="s">
        <v>1850</v>
      </c>
      <c r="J5" s="261" t="s">
        <v>1850</v>
      </c>
      <c r="K5" s="261" t="s">
        <v>1850</v>
      </c>
      <c r="L5" s="261" t="s">
        <v>302</v>
      </c>
      <c r="M5" s="261" t="s">
        <v>1835</v>
      </c>
      <c r="N5" s="261" t="s">
        <v>1834</v>
      </c>
      <c r="O5" s="261" t="s">
        <v>558</v>
      </c>
      <c r="P5" s="247"/>
      <c r="Q5" s="262" t="s">
        <v>221</v>
      </c>
      <c r="R5" s="247"/>
      <c r="S5" s="247"/>
      <c r="T5" s="288" t="s">
        <v>1833</v>
      </c>
      <c r="U5" s="288" t="s">
        <v>855</v>
      </c>
      <c r="V5" s="288" t="s">
        <v>1851</v>
      </c>
      <c r="W5" s="247" t="s">
        <v>1847</v>
      </c>
      <c r="X5" s="290" t="s">
        <v>1852</v>
      </c>
      <c r="Y5" s="290" t="s">
        <v>1853</v>
      </c>
      <c r="Z5" s="290" t="s">
        <v>1854</v>
      </c>
      <c r="AA5" s="290" t="s">
        <v>1854</v>
      </c>
      <c r="AB5" s="290" t="s">
        <v>1855</v>
      </c>
      <c r="AC5" s="290" t="s">
        <v>1855</v>
      </c>
      <c r="AD5" s="261" t="s">
        <v>1850</v>
      </c>
      <c r="AE5" s="261" t="s">
        <v>220</v>
      </c>
      <c r="AF5" s="261" t="s">
        <v>1798</v>
      </c>
      <c r="AG5" s="247"/>
      <c r="AH5" s="259" t="s">
        <v>1856</v>
      </c>
      <c r="AI5" s="259" t="s">
        <v>1809</v>
      </c>
      <c r="AL5" s="250"/>
      <c r="AM5" s="259" t="s">
        <v>1857</v>
      </c>
      <c r="AP5" s="259" t="s">
        <v>1857</v>
      </c>
      <c r="AQ5" s="259" t="s">
        <v>1858</v>
      </c>
      <c r="AR5" s="250"/>
      <c r="AS5" s="250"/>
      <c r="AT5" s="250"/>
      <c r="AU5" s="250"/>
      <c r="BM5" s="259" t="s">
        <v>398</v>
      </c>
      <c r="BO5" s="259" t="s">
        <v>398</v>
      </c>
      <c r="BU5" s="259" t="s">
        <v>1859</v>
      </c>
      <c r="BZ5" s="273" t="s">
        <v>217</v>
      </c>
      <c r="CD5" s="273" t="s">
        <v>1769</v>
      </c>
      <c r="CE5" s="273" t="s">
        <v>1769</v>
      </c>
      <c r="CF5" s="273" t="s">
        <v>1770</v>
      </c>
      <c r="CG5" s="270" t="s">
        <v>1770</v>
      </c>
    </row>
    <row r="6" spans="1:85" s="251" customFormat="1" ht="15.75" customHeight="1" thickBot="1" x14ac:dyDescent="0.25">
      <c r="A6" s="263"/>
      <c r="B6" s="264" t="s">
        <v>218</v>
      </c>
      <c r="C6" s="55"/>
      <c r="D6" s="265" t="s">
        <v>1860</v>
      </c>
      <c r="E6" s="266" t="s">
        <v>218</v>
      </c>
      <c r="F6" s="267" t="s">
        <v>1861</v>
      </c>
      <c r="G6" s="285"/>
      <c r="H6" s="286"/>
      <c r="I6" s="267" t="s">
        <v>1862</v>
      </c>
      <c r="J6" s="267" t="s">
        <v>222</v>
      </c>
      <c r="K6" s="267" t="s">
        <v>314</v>
      </c>
      <c r="L6" s="267"/>
      <c r="M6" s="267"/>
      <c r="N6" s="267"/>
      <c r="O6" s="267"/>
      <c r="P6" s="247"/>
      <c r="Q6" s="268"/>
      <c r="R6" s="247"/>
      <c r="S6" s="247"/>
      <c r="T6" s="289"/>
      <c r="U6" s="289"/>
      <c r="V6" s="289" t="s">
        <v>851</v>
      </c>
      <c r="W6" s="247"/>
      <c r="X6" s="291" t="s">
        <v>1863</v>
      </c>
      <c r="Y6" s="291" t="s">
        <v>1864</v>
      </c>
      <c r="Z6" s="267" t="s">
        <v>1865</v>
      </c>
      <c r="AA6" s="267" t="s">
        <v>1866</v>
      </c>
      <c r="AB6" s="267" t="s">
        <v>1865</v>
      </c>
      <c r="AC6" s="267" t="s">
        <v>1866</v>
      </c>
      <c r="AD6" s="267" t="s">
        <v>1865</v>
      </c>
      <c r="AE6" s="267" t="s">
        <v>1867</v>
      </c>
      <c r="AF6" s="267" t="s">
        <v>1867</v>
      </c>
      <c r="AG6" s="247"/>
      <c r="AH6" s="264" t="s">
        <v>1868</v>
      </c>
      <c r="AI6" s="264" t="s">
        <v>219</v>
      </c>
      <c r="AL6" s="250"/>
      <c r="AM6" s="264" t="s">
        <v>219</v>
      </c>
      <c r="AP6" s="264" t="s">
        <v>295</v>
      </c>
      <c r="AQ6" s="264" t="s">
        <v>314</v>
      </c>
      <c r="AR6" s="250"/>
      <c r="AS6" s="250"/>
      <c r="AT6" s="250"/>
      <c r="AU6" s="250"/>
      <c r="BM6" s="264" t="s">
        <v>1869</v>
      </c>
      <c r="BO6" s="264" t="s">
        <v>1870</v>
      </c>
      <c r="BU6" s="264" t="s">
        <v>1871</v>
      </c>
      <c r="BZ6" s="272" t="s">
        <v>1778</v>
      </c>
      <c r="CD6" s="274" t="s">
        <v>1779</v>
      </c>
      <c r="CE6" s="274" t="s">
        <v>1780</v>
      </c>
      <c r="CF6" s="274" t="s">
        <v>1779</v>
      </c>
      <c r="CG6" s="271" t="s">
        <v>1780</v>
      </c>
    </row>
    <row r="7" spans="1:85" ht="27" customHeight="1" thickTop="1" thickBot="1" x14ac:dyDescent="0.3">
      <c r="A7" s="300"/>
      <c r="B7" s="304" t="str">
        <f>IF(C8="","",(VLOOKUP(C8,Lookups!$B$4:$C$2561,2,FALSE)))</f>
        <v/>
      </c>
      <c r="C7" s="366"/>
      <c r="D7" s="324"/>
      <c r="E7" s="325"/>
      <c r="F7" s="301"/>
      <c r="G7" s="277"/>
      <c r="H7" s="275"/>
      <c r="I7" s="280" t="str">
        <f t="shared" ref="I7:I70" si="0">IF($J7="","",VLOOKUP($J7,SignDesc,3,FALSE))</f>
        <v/>
      </c>
      <c r="J7" s="302"/>
      <c r="K7" s="280" t="str">
        <f t="shared" ref="K7:K70" si="1">IF($J7="","",VLOOKUP($J7,SignDesc,2,FALSE))</f>
        <v/>
      </c>
      <c r="L7" s="328"/>
      <c r="M7" s="328"/>
      <c r="N7" s="328"/>
      <c r="O7" s="329"/>
      <c r="P7" s="287"/>
      <c r="Q7" s="330"/>
      <c r="R7" s="287"/>
      <c r="S7" s="305"/>
      <c r="T7" s="279"/>
      <c r="U7" s="282"/>
      <c r="V7" s="282"/>
      <c r="W7" s="283"/>
      <c r="X7" s="292"/>
      <c r="Y7" s="278"/>
      <c r="Z7" s="331"/>
      <c r="AA7" s="332"/>
      <c r="AB7" s="333"/>
      <c r="AC7" s="334"/>
      <c r="AD7" s="335"/>
      <c r="AE7" s="336"/>
      <c r="AF7" s="337"/>
      <c r="AG7" s="326"/>
      <c r="AH7" s="338"/>
      <c r="AI7" s="339"/>
      <c r="AJ7" s="293"/>
      <c r="AK7" s="293"/>
      <c r="AL7" s="293"/>
      <c r="AM7" s="294"/>
      <c r="AN7" s="239"/>
      <c r="AO7" s="239"/>
      <c r="AP7" s="275"/>
      <c r="AQ7" s="280" t="str">
        <f t="shared" ref="AQ7:AQ70" si="2">IF($AP7="","",VLOOKUP($AP7,replaceReasonDesc,2,FALSE))</f>
        <v/>
      </c>
      <c r="AR7" s="239"/>
      <c r="AS7" s="239"/>
      <c r="AT7" s="239"/>
      <c r="AU7" s="239"/>
      <c r="AV7" s="239"/>
      <c r="AW7" s="239"/>
      <c r="AX7" s="239"/>
      <c r="AY7" s="239"/>
      <c r="AZ7" s="239"/>
      <c r="BA7" s="239"/>
      <c r="BB7" s="239"/>
      <c r="BC7" s="239"/>
      <c r="BD7" s="238"/>
      <c r="BE7" s="238"/>
      <c r="BF7" s="238"/>
      <c r="BG7" s="239"/>
      <c r="BH7" s="238" t="str">
        <f t="shared" ref="BH7:BH70" si="3">IF(C8&gt;0,"N","")</f>
        <v/>
      </c>
      <c r="BI7" s="239"/>
      <c r="BJ7" s="238" t="str">
        <f t="shared" ref="BJ7:BJ70" si="4">IF(C8&gt;0,"U","")</f>
        <v/>
      </c>
      <c r="BK7" s="239"/>
      <c r="BL7" s="239"/>
      <c r="BM7" s="275"/>
      <c r="BN7" s="239"/>
      <c r="BO7" s="275"/>
      <c r="BP7" s="276" t="str">
        <f t="shared" ref="BP7:BP70" si="5">IF(C8&gt;0,"U","")</f>
        <v/>
      </c>
      <c r="BQ7" s="239"/>
      <c r="BR7" s="239"/>
      <c r="BS7" s="239"/>
      <c r="BT7" s="276" t="str">
        <f t="shared" ref="BT7:BT70" si="6">IF(C8&gt;0,"D","")</f>
        <v/>
      </c>
      <c r="BU7" s="293"/>
      <c r="BV7" s="275"/>
      <c r="BW7" s="275"/>
      <c r="BX7" s="295"/>
      <c r="BY7" s="275"/>
      <c r="BZ7" s="303"/>
      <c r="CA7" s="299"/>
      <c r="CB7" s="275"/>
      <c r="CC7" s="275"/>
      <c r="CD7" s="296"/>
      <c r="CE7" s="296"/>
      <c r="CF7" s="296"/>
      <c r="CG7" s="297"/>
    </row>
    <row r="8" spans="1:85" ht="27" customHeight="1" thickTop="1" thickBot="1" x14ac:dyDescent="0.3">
      <c r="A8" s="300"/>
      <c r="B8" s="304" t="str">
        <f>IF(C9="","",(VLOOKUP(C9,Lookups!$B$4:$C$2561,2,FALSE)))</f>
        <v/>
      </c>
      <c r="C8" s="366"/>
      <c r="D8" s="324"/>
      <c r="E8" s="325"/>
      <c r="F8" s="301"/>
      <c r="G8" s="277"/>
      <c r="H8" s="275"/>
      <c r="I8" s="280" t="str">
        <f t="shared" si="0"/>
        <v/>
      </c>
      <c r="J8" s="302"/>
      <c r="K8" s="280" t="str">
        <f t="shared" si="1"/>
        <v/>
      </c>
      <c r="L8" s="328"/>
      <c r="M8" s="328"/>
      <c r="N8" s="328"/>
      <c r="O8" s="329"/>
      <c r="P8" s="287"/>
      <c r="Q8" s="330"/>
      <c r="R8" s="287"/>
      <c r="S8" s="305"/>
      <c r="T8" s="279"/>
      <c r="U8" s="282"/>
      <c r="V8" s="282"/>
      <c r="W8" s="283"/>
      <c r="X8" s="292"/>
      <c r="Y8" s="278"/>
      <c r="Z8" s="331"/>
      <c r="AA8" s="332"/>
      <c r="AB8" s="333"/>
      <c r="AC8" s="334"/>
      <c r="AD8" s="335"/>
      <c r="AE8" s="336"/>
      <c r="AF8" s="337"/>
      <c r="AG8" s="326"/>
      <c r="AH8" s="338"/>
      <c r="AI8" s="339"/>
      <c r="AJ8" s="293"/>
      <c r="AK8" s="293"/>
      <c r="AL8" s="293"/>
      <c r="AM8" s="294"/>
      <c r="AN8" s="239"/>
      <c r="AO8" s="239"/>
      <c r="AP8" s="275"/>
      <c r="AQ8" s="280" t="str">
        <f t="shared" si="2"/>
        <v/>
      </c>
      <c r="AR8" s="239"/>
      <c r="AS8" s="239"/>
      <c r="AT8" s="239"/>
      <c r="AU8" s="239"/>
      <c r="AV8" s="239"/>
      <c r="AW8" s="239"/>
      <c r="AX8" s="239"/>
      <c r="AY8" s="239"/>
      <c r="AZ8" s="239"/>
      <c r="BA8" s="239"/>
      <c r="BB8" s="239"/>
      <c r="BC8" s="239"/>
      <c r="BD8" s="238"/>
      <c r="BE8" s="238"/>
      <c r="BF8" s="238"/>
      <c r="BG8" s="239"/>
      <c r="BH8" s="238" t="str">
        <f t="shared" si="3"/>
        <v/>
      </c>
      <c r="BI8" s="239"/>
      <c r="BJ8" s="238" t="str">
        <f t="shared" si="4"/>
        <v/>
      </c>
      <c r="BK8" s="239"/>
      <c r="BL8" s="239"/>
      <c r="BM8" s="275"/>
      <c r="BN8" s="239"/>
      <c r="BO8" s="275"/>
      <c r="BP8" s="276" t="str">
        <f t="shared" si="5"/>
        <v/>
      </c>
      <c r="BQ8" s="239"/>
      <c r="BR8" s="239"/>
      <c r="BS8" s="239"/>
      <c r="BT8" s="276" t="str">
        <f t="shared" si="6"/>
        <v/>
      </c>
      <c r="BU8" s="293"/>
      <c r="BV8" s="275"/>
      <c r="BW8" s="275"/>
      <c r="BX8" s="295"/>
      <c r="BY8" s="275"/>
      <c r="BZ8" s="303"/>
      <c r="CA8" s="299"/>
      <c r="CB8" s="275"/>
      <c r="CC8" s="275"/>
      <c r="CD8" s="296"/>
      <c r="CE8" s="296"/>
      <c r="CF8" s="296"/>
      <c r="CG8" s="297"/>
    </row>
    <row r="9" spans="1:85" ht="27" customHeight="1" thickTop="1" thickBot="1" x14ac:dyDescent="0.3">
      <c r="A9" s="300"/>
      <c r="B9" s="304" t="str">
        <f>IF(C10="","",(VLOOKUP(C10,Lookups!$B$4:$C$2561,2,FALSE)))</f>
        <v/>
      </c>
      <c r="C9" s="366"/>
      <c r="D9" s="324"/>
      <c r="E9" s="325"/>
      <c r="F9" s="301"/>
      <c r="G9" s="277"/>
      <c r="H9" s="275"/>
      <c r="I9" s="280" t="str">
        <f t="shared" si="0"/>
        <v/>
      </c>
      <c r="J9" s="302"/>
      <c r="K9" s="280"/>
      <c r="L9" s="328"/>
      <c r="M9" s="328"/>
      <c r="N9" s="328"/>
      <c r="O9" s="329"/>
      <c r="P9" s="287"/>
      <c r="Q9" s="330"/>
      <c r="R9" s="287"/>
      <c r="S9" s="305"/>
      <c r="T9" s="279"/>
      <c r="U9" s="282"/>
      <c r="V9" s="282"/>
      <c r="W9" s="283"/>
      <c r="X9" s="292"/>
      <c r="Y9" s="278"/>
      <c r="Z9" s="331"/>
      <c r="AA9" s="332"/>
      <c r="AB9" s="333"/>
      <c r="AC9" s="334"/>
      <c r="AD9" s="335"/>
      <c r="AE9" s="336"/>
      <c r="AF9" s="337"/>
      <c r="AG9" s="326"/>
      <c r="AH9" s="338"/>
      <c r="AI9" s="339"/>
      <c r="AJ9" s="293"/>
      <c r="AK9" s="293"/>
      <c r="AL9" s="293"/>
      <c r="AM9" s="294"/>
      <c r="AN9" s="239"/>
      <c r="AO9" s="239"/>
      <c r="AP9" s="275"/>
      <c r="AQ9" s="280" t="str">
        <f t="shared" si="2"/>
        <v/>
      </c>
      <c r="AR9" s="239"/>
      <c r="AS9" s="239"/>
      <c r="AT9" s="239"/>
      <c r="AU9" s="239"/>
      <c r="AV9" s="239"/>
      <c r="AW9" s="239"/>
      <c r="AX9" s="239"/>
      <c r="AY9" s="239"/>
      <c r="AZ9" s="239"/>
      <c r="BA9" s="239"/>
      <c r="BB9" s="239"/>
      <c r="BC9" s="239"/>
      <c r="BD9" s="238"/>
      <c r="BE9" s="238"/>
      <c r="BF9" s="238"/>
      <c r="BG9" s="239"/>
      <c r="BH9" s="238" t="str">
        <f t="shared" si="3"/>
        <v/>
      </c>
      <c r="BI9" s="239"/>
      <c r="BJ9" s="238" t="str">
        <f t="shared" si="4"/>
        <v/>
      </c>
      <c r="BK9" s="239"/>
      <c r="BL9" s="239"/>
      <c r="BM9" s="275"/>
      <c r="BN9" s="239"/>
      <c r="BO9" s="275"/>
      <c r="BP9" s="276" t="str">
        <f t="shared" si="5"/>
        <v/>
      </c>
      <c r="BQ9" s="239"/>
      <c r="BR9" s="239"/>
      <c r="BS9" s="239"/>
      <c r="BT9" s="276" t="str">
        <f t="shared" si="6"/>
        <v/>
      </c>
      <c r="BU9" s="293"/>
      <c r="BV9" s="275"/>
      <c r="BW9" s="275"/>
      <c r="BX9" s="295"/>
      <c r="BY9" s="275"/>
      <c r="BZ9" s="303"/>
      <c r="CA9" s="299"/>
      <c r="CB9" s="275"/>
      <c r="CC9" s="275"/>
      <c r="CD9" s="296"/>
      <c r="CE9" s="296"/>
      <c r="CF9" s="296"/>
      <c r="CG9" s="297"/>
    </row>
    <row r="10" spans="1:85" ht="27" customHeight="1" thickTop="1" thickBot="1" x14ac:dyDescent="0.3">
      <c r="A10" s="300"/>
      <c r="B10" s="304" t="str">
        <f>IF(C11="","",(VLOOKUP(C11,Lookups!$B$4:$C$2561,2,FALSE)))</f>
        <v/>
      </c>
      <c r="C10" s="366"/>
      <c r="D10" s="324"/>
      <c r="E10" s="325"/>
      <c r="F10" s="301"/>
      <c r="G10" s="277"/>
      <c r="H10" s="275"/>
      <c r="I10" s="280" t="str">
        <f t="shared" si="0"/>
        <v/>
      </c>
      <c r="J10" s="302"/>
      <c r="K10" s="280" t="str">
        <f t="shared" si="1"/>
        <v/>
      </c>
      <c r="L10" s="328"/>
      <c r="M10" s="328"/>
      <c r="N10" s="328"/>
      <c r="O10" s="329"/>
      <c r="P10" s="287"/>
      <c r="Q10" s="330"/>
      <c r="R10" s="287"/>
      <c r="S10" s="305"/>
      <c r="T10" s="279"/>
      <c r="U10" s="282"/>
      <c r="V10" s="282"/>
      <c r="W10" s="283"/>
      <c r="X10" s="292"/>
      <c r="Y10" s="278"/>
      <c r="Z10" s="331"/>
      <c r="AA10" s="332"/>
      <c r="AB10" s="333"/>
      <c r="AC10" s="334"/>
      <c r="AD10" s="335"/>
      <c r="AE10" s="336"/>
      <c r="AF10" s="337"/>
      <c r="AG10" s="326"/>
      <c r="AH10" s="338"/>
      <c r="AI10" s="339"/>
      <c r="AJ10" s="293"/>
      <c r="AK10" s="293"/>
      <c r="AL10" s="293"/>
      <c r="AM10" s="294"/>
      <c r="AN10" s="239"/>
      <c r="AO10" s="239"/>
      <c r="AP10" s="275"/>
      <c r="AQ10" s="280" t="str">
        <f t="shared" si="2"/>
        <v/>
      </c>
      <c r="AR10" s="239"/>
      <c r="AS10" s="239"/>
      <c r="AT10" s="239"/>
      <c r="AU10" s="239"/>
      <c r="AV10" s="239"/>
      <c r="AW10" s="239"/>
      <c r="AX10" s="239"/>
      <c r="AY10" s="239"/>
      <c r="AZ10" s="239"/>
      <c r="BA10" s="239"/>
      <c r="BB10" s="239"/>
      <c r="BC10" s="239"/>
      <c r="BD10" s="238"/>
      <c r="BE10" s="238"/>
      <c r="BF10" s="238"/>
      <c r="BG10" s="239"/>
      <c r="BH10" s="238" t="str">
        <f t="shared" si="3"/>
        <v/>
      </c>
      <c r="BI10" s="239"/>
      <c r="BJ10" s="238" t="str">
        <f t="shared" si="4"/>
        <v/>
      </c>
      <c r="BK10" s="239"/>
      <c r="BL10" s="239"/>
      <c r="BM10" s="275"/>
      <c r="BN10" s="239"/>
      <c r="BO10" s="275"/>
      <c r="BP10" s="276" t="str">
        <f t="shared" si="5"/>
        <v/>
      </c>
      <c r="BQ10" s="239"/>
      <c r="BR10" s="239"/>
      <c r="BS10" s="239"/>
      <c r="BT10" s="276" t="str">
        <f t="shared" si="6"/>
        <v/>
      </c>
      <c r="BU10" s="293"/>
      <c r="BV10" s="275"/>
      <c r="BW10" s="275"/>
      <c r="BX10" s="295"/>
      <c r="BY10" s="275"/>
      <c r="BZ10" s="303"/>
      <c r="CA10" s="299"/>
      <c r="CB10" s="275"/>
      <c r="CC10" s="275"/>
      <c r="CD10" s="296"/>
      <c r="CE10" s="296"/>
      <c r="CF10" s="296"/>
      <c r="CG10" s="297"/>
    </row>
    <row r="11" spans="1:85" ht="27" customHeight="1" thickTop="1" thickBot="1" x14ac:dyDescent="0.3">
      <c r="A11" s="300"/>
      <c r="B11" s="304" t="str">
        <f>IF(C12="","",(VLOOKUP(C12,Lookups!$B$4:$C$2561,2,FALSE)))</f>
        <v/>
      </c>
      <c r="C11" s="366"/>
      <c r="D11" s="324"/>
      <c r="E11" s="325"/>
      <c r="F11" s="301"/>
      <c r="G11" s="277"/>
      <c r="H11" s="275"/>
      <c r="I11" s="280" t="str">
        <f t="shared" si="0"/>
        <v/>
      </c>
      <c r="J11" s="302"/>
      <c r="K11" s="280" t="str">
        <f t="shared" si="1"/>
        <v/>
      </c>
      <c r="L11" s="328"/>
      <c r="M11" s="328"/>
      <c r="N11" s="328"/>
      <c r="O11" s="329"/>
      <c r="P11" s="287"/>
      <c r="Q11" s="330"/>
      <c r="R11" s="287"/>
      <c r="S11" s="305"/>
      <c r="T11" s="279"/>
      <c r="U11" s="282"/>
      <c r="V11" s="282"/>
      <c r="W11" s="283"/>
      <c r="X11" s="292"/>
      <c r="Y11" s="278"/>
      <c r="Z11" s="331"/>
      <c r="AA11" s="332"/>
      <c r="AB11" s="333"/>
      <c r="AC11" s="334"/>
      <c r="AD11" s="335"/>
      <c r="AE11" s="336"/>
      <c r="AF11" s="337"/>
      <c r="AG11" s="326"/>
      <c r="AH11" s="338"/>
      <c r="AI11" s="339"/>
      <c r="AJ11" s="293"/>
      <c r="AK11" s="293"/>
      <c r="AL11" s="293"/>
      <c r="AM11" s="294"/>
      <c r="AN11" s="239"/>
      <c r="AO11" s="239"/>
      <c r="AP11" s="275"/>
      <c r="AQ11" s="280" t="str">
        <f t="shared" si="2"/>
        <v/>
      </c>
      <c r="AR11" s="239"/>
      <c r="AS11" s="239"/>
      <c r="AT11" s="239"/>
      <c r="AU11" s="239"/>
      <c r="AV11" s="239"/>
      <c r="AW11" s="239"/>
      <c r="AX11" s="239"/>
      <c r="AY11" s="239"/>
      <c r="AZ11" s="239"/>
      <c r="BA11" s="239"/>
      <c r="BB11" s="239"/>
      <c r="BC11" s="239"/>
      <c r="BD11" s="238"/>
      <c r="BE11" s="238"/>
      <c r="BF11" s="238"/>
      <c r="BG11" s="239"/>
      <c r="BH11" s="238" t="str">
        <f t="shared" si="3"/>
        <v/>
      </c>
      <c r="BI11" s="239"/>
      <c r="BJ11" s="238" t="str">
        <f t="shared" si="4"/>
        <v/>
      </c>
      <c r="BK11" s="239"/>
      <c r="BL11" s="239"/>
      <c r="BM11" s="275"/>
      <c r="BN11" s="239"/>
      <c r="BO11" s="275"/>
      <c r="BP11" s="276" t="str">
        <f t="shared" si="5"/>
        <v/>
      </c>
      <c r="BQ11" s="239"/>
      <c r="BR11" s="239"/>
      <c r="BS11" s="239"/>
      <c r="BT11" s="276" t="str">
        <f t="shared" si="6"/>
        <v/>
      </c>
      <c r="BU11" s="293"/>
      <c r="BV11" s="275"/>
      <c r="BW11" s="275"/>
      <c r="BX11" s="295"/>
      <c r="BY11" s="275"/>
      <c r="BZ11" s="303"/>
      <c r="CA11" s="299"/>
      <c r="CB11" s="275"/>
      <c r="CC11" s="275"/>
      <c r="CD11" s="296"/>
      <c r="CE11" s="296"/>
      <c r="CF11" s="296"/>
      <c r="CG11" s="297"/>
    </row>
    <row r="12" spans="1:85" ht="27" customHeight="1" thickTop="1" thickBot="1" x14ac:dyDescent="0.3">
      <c r="A12" s="300"/>
      <c r="B12" s="304" t="str">
        <f>IF(C13="","",(VLOOKUP(C13,Lookups!$B$4:$C$2561,2,FALSE)))</f>
        <v/>
      </c>
      <c r="C12" s="366"/>
      <c r="D12" s="324"/>
      <c r="E12" s="325"/>
      <c r="F12" s="301"/>
      <c r="G12" s="277"/>
      <c r="H12" s="275"/>
      <c r="I12" s="280" t="str">
        <f t="shared" si="0"/>
        <v/>
      </c>
      <c r="J12" s="302"/>
      <c r="K12" s="280" t="str">
        <f t="shared" si="1"/>
        <v/>
      </c>
      <c r="L12" s="328"/>
      <c r="M12" s="328"/>
      <c r="N12" s="328"/>
      <c r="O12" s="329"/>
      <c r="P12" s="287"/>
      <c r="Q12" s="330"/>
      <c r="R12" s="287"/>
      <c r="S12" s="305"/>
      <c r="T12" s="279"/>
      <c r="U12" s="282"/>
      <c r="V12" s="282"/>
      <c r="W12" s="283"/>
      <c r="X12" s="292"/>
      <c r="Y12" s="278"/>
      <c r="Z12" s="331"/>
      <c r="AA12" s="332"/>
      <c r="AB12" s="333"/>
      <c r="AC12" s="334"/>
      <c r="AD12" s="335"/>
      <c r="AE12" s="336"/>
      <c r="AF12" s="337"/>
      <c r="AG12" s="326"/>
      <c r="AH12" s="338"/>
      <c r="AI12" s="339"/>
      <c r="AJ12" s="293"/>
      <c r="AK12" s="293"/>
      <c r="AL12" s="293"/>
      <c r="AM12" s="294"/>
      <c r="AN12" s="239"/>
      <c r="AO12" s="239"/>
      <c r="AP12" s="275"/>
      <c r="AQ12" s="280" t="str">
        <f t="shared" si="2"/>
        <v/>
      </c>
      <c r="AR12" s="239"/>
      <c r="AS12" s="239"/>
      <c r="AT12" s="239"/>
      <c r="AU12" s="239"/>
      <c r="AV12" s="239"/>
      <c r="AW12" s="239"/>
      <c r="AX12" s="239"/>
      <c r="AY12" s="239"/>
      <c r="AZ12" s="239"/>
      <c r="BA12" s="239"/>
      <c r="BB12" s="239"/>
      <c r="BC12" s="239"/>
      <c r="BD12" s="238"/>
      <c r="BE12" s="238"/>
      <c r="BF12" s="238"/>
      <c r="BG12" s="239"/>
      <c r="BH12" s="238" t="str">
        <f t="shared" si="3"/>
        <v/>
      </c>
      <c r="BI12" s="239"/>
      <c r="BJ12" s="238" t="str">
        <f t="shared" si="4"/>
        <v/>
      </c>
      <c r="BK12" s="239"/>
      <c r="BL12" s="239"/>
      <c r="BM12" s="275"/>
      <c r="BN12" s="239"/>
      <c r="BO12" s="275"/>
      <c r="BP12" s="276" t="str">
        <f t="shared" si="5"/>
        <v/>
      </c>
      <c r="BQ12" s="239"/>
      <c r="BR12" s="239"/>
      <c r="BS12" s="239"/>
      <c r="BT12" s="276" t="str">
        <f t="shared" si="6"/>
        <v/>
      </c>
      <c r="BU12" s="293"/>
      <c r="BV12" s="275"/>
      <c r="BW12" s="275"/>
      <c r="BX12" s="295"/>
      <c r="BY12" s="275"/>
      <c r="BZ12" s="303"/>
      <c r="CA12" s="299"/>
      <c r="CB12" s="275"/>
      <c r="CC12" s="275"/>
      <c r="CD12" s="296"/>
      <c r="CE12" s="296"/>
      <c r="CF12" s="296"/>
      <c r="CG12" s="297"/>
    </row>
    <row r="13" spans="1:85" ht="27" customHeight="1" thickTop="1" thickBot="1" x14ac:dyDescent="0.3">
      <c r="A13" s="300"/>
      <c r="B13" s="304" t="str">
        <f>IF(C14="","",(VLOOKUP(C14,Lookups!$B$4:$C$2561,2,FALSE)))</f>
        <v/>
      </c>
      <c r="C13" s="366"/>
      <c r="D13" s="324"/>
      <c r="E13" s="325"/>
      <c r="F13" s="301"/>
      <c r="G13" s="277"/>
      <c r="H13" s="275"/>
      <c r="I13" s="280" t="str">
        <f t="shared" si="0"/>
        <v/>
      </c>
      <c r="J13" s="302"/>
      <c r="K13" s="280" t="str">
        <f t="shared" si="1"/>
        <v/>
      </c>
      <c r="L13" s="328"/>
      <c r="M13" s="328"/>
      <c r="N13" s="328"/>
      <c r="O13" s="329"/>
      <c r="P13" s="287"/>
      <c r="Q13" s="330"/>
      <c r="R13" s="287"/>
      <c r="S13" s="305"/>
      <c r="T13" s="279"/>
      <c r="U13" s="282"/>
      <c r="V13" s="282"/>
      <c r="W13" s="283"/>
      <c r="X13" s="292"/>
      <c r="Y13" s="278"/>
      <c r="Z13" s="331"/>
      <c r="AA13" s="332"/>
      <c r="AB13" s="333"/>
      <c r="AC13" s="334"/>
      <c r="AD13" s="335"/>
      <c r="AE13" s="336"/>
      <c r="AF13" s="337"/>
      <c r="AG13" s="326"/>
      <c r="AH13" s="338"/>
      <c r="AI13" s="339"/>
      <c r="AJ13" s="293"/>
      <c r="AK13" s="293"/>
      <c r="AL13" s="293"/>
      <c r="AM13" s="294"/>
      <c r="AN13" s="239"/>
      <c r="AO13" s="239"/>
      <c r="AP13" s="275"/>
      <c r="AQ13" s="280" t="str">
        <f t="shared" si="2"/>
        <v/>
      </c>
      <c r="AR13" s="239"/>
      <c r="AS13" s="239"/>
      <c r="AT13" s="239"/>
      <c r="AU13" s="239"/>
      <c r="AV13" s="239"/>
      <c r="AW13" s="239"/>
      <c r="AX13" s="239"/>
      <c r="AY13" s="239"/>
      <c r="AZ13" s="239"/>
      <c r="BA13" s="239"/>
      <c r="BB13" s="239"/>
      <c r="BC13" s="239"/>
      <c r="BD13" s="238"/>
      <c r="BE13" s="238"/>
      <c r="BF13" s="238"/>
      <c r="BG13" s="239"/>
      <c r="BH13" s="238" t="str">
        <f t="shared" si="3"/>
        <v/>
      </c>
      <c r="BI13" s="239"/>
      <c r="BJ13" s="238" t="str">
        <f t="shared" si="4"/>
        <v/>
      </c>
      <c r="BK13" s="239"/>
      <c r="BL13" s="239"/>
      <c r="BM13" s="275"/>
      <c r="BN13" s="239"/>
      <c r="BO13" s="275"/>
      <c r="BP13" s="276" t="str">
        <f t="shared" si="5"/>
        <v/>
      </c>
      <c r="BQ13" s="239"/>
      <c r="BR13" s="239"/>
      <c r="BS13" s="239"/>
      <c r="BT13" s="276" t="str">
        <f t="shared" si="6"/>
        <v/>
      </c>
      <c r="BU13" s="293"/>
      <c r="BV13" s="275"/>
      <c r="BW13" s="275"/>
      <c r="BX13" s="295"/>
      <c r="BY13" s="275"/>
      <c r="BZ13" s="303"/>
      <c r="CA13" s="299"/>
      <c r="CB13" s="275"/>
      <c r="CC13" s="275"/>
      <c r="CD13" s="296"/>
      <c r="CE13" s="296"/>
      <c r="CF13" s="296"/>
      <c r="CG13" s="297"/>
    </row>
    <row r="14" spans="1:85" ht="27" customHeight="1" thickTop="1" thickBot="1" x14ac:dyDescent="0.3">
      <c r="A14" s="300"/>
      <c r="B14" s="304" t="str">
        <f>IF(C15="","",(VLOOKUP(C15,Lookups!$B$4:$C$2561,2,FALSE)))</f>
        <v/>
      </c>
      <c r="C14" s="366"/>
      <c r="D14" s="324"/>
      <c r="E14" s="325"/>
      <c r="F14" s="301"/>
      <c r="G14" s="277"/>
      <c r="H14" s="275"/>
      <c r="I14" s="280" t="str">
        <f t="shared" si="0"/>
        <v/>
      </c>
      <c r="J14" s="302"/>
      <c r="K14" s="280" t="str">
        <f t="shared" si="1"/>
        <v/>
      </c>
      <c r="L14" s="328"/>
      <c r="M14" s="328"/>
      <c r="N14" s="328"/>
      <c r="O14" s="329"/>
      <c r="P14" s="287"/>
      <c r="Q14" s="330"/>
      <c r="R14" s="287"/>
      <c r="S14" s="305"/>
      <c r="T14" s="279"/>
      <c r="U14" s="282"/>
      <c r="V14" s="282"/>
      <c r="W14" s="283"/>
      <c r="X14" s="292"/>
      <c r="Y14" s="278"/>
      <c r="Z14" s="331"/>
      <c r="AA14" s="332"/>
      <c r="AB14" s="333"/>
      <c r="AC14" s="334"/>
      <c r="AD14" s="335"/>
      <c r="AE14" s="336"/>
      <c r="AF14" s="337"/>
      <c r="AG14" s="326"/>
      <c r="AH14" s="338"/>
      <c r="AI14" s="339"/>
      <c r="AJ14" s="293"/>
      <c r="AK14" s="293"/>
      <c r="AL14" s="293"/>
      <c r="AM14" s="294"/>
      <c r="AN14" s="239"/>
      <c r="AO14" s="239"/>
      <c r="AP14" s="275"/>
      <c r="AQ14" s="280" t="str">
        <f t="shared" si="2"/>
        <v/>
      </c>
      <c r="AR14" s="239"/>
      <c r="AS14" s="239"/>
      <c r="AT14" s="239"/>
      <c r="AU14" s="239"/>
      <c r="AV14" s="239"/>
      <c r="AW14" s="239"/>
      <c r="AX14" s="239"/>
      <c r="AY14" s="239"/>
      <c r="AZ14" s="239"/>
      <c r="BA14" s="239"/>
      <c r="BB14" s="239"/>
      <c r="BC14" s="239"/>
      <c r="BD14" s="238"/>
      <c r="BE14" s="238"/>
      <c r="BF14" s="238"/>
      <c r="BG14" s="239"/>
      <c r="BH14" s="238" t="str">
        <f t="shared" si="3"/>
        <v/>
      </c>
      <c r="BI14" s="239"/>
      <c r="BJ14" s="238" t="str">
        <f t="shared" si="4"/>
        <v/>
      </c>
      <c r="BK14" s="239"/>
      <c r="BL14" s="239"/>
      <c r="BM14" s="275"/>
      <c r="BN14" s="239"/>
      <c r="BO14" s="275"/>
      <c r="BP14" s="276" t="str">
        <f t="shared" si="5"/>
        <v/>
      </c>
      <c r="BQ14" s="239"/>
      <c r="BR14" s="239"/>
      <c r="BS14" s="239"/>
      <c r="BT14" s="276" t="str">
        <f t="shared" si="6"/>
        <v/>
      </c>
      <c r="BU14" s="293"/>
      <c r="BV14" s="275"/>
      <c r="BW14" s="275"/>
      <c r="BX14" s="295"/>
      <c r="BY14" s="275"/>
      <c r="BZ14" s="303"/>
      <c r="CA14" s="299"/>
      <c r="CB14" s="275"/>
      <c r="CC14" s="275"/>
      <c r="CD14" s="296"/>
      <c r="CE14" s="296"/>
      <c r="CF14" s="296"/>
      <c r="CG14" s="297"/>
    </row>
    <row r="15" spans="1:85" ht="27" customHeight="1" thickTop="1" thickBot="1" x14ac:dyDescent="0.3">
      <c r="A15" s="300"/>
      <c r="B15" s="304" t="str">
        <f>IF(C16="","",(VLOOKUP(C16,Lookups!$B$4:$C$2561,2,FALSE)))</f>
        <v/>
      </c>
      <c r="C15" s="366"/>
      <c r="D15" s="324"/>
      <c r="E15" s="325"/>
      <c r="F15" s="301"/>
      <c r="G15" s="277"/>
      <c r="H15" s="275"/>
      <c r="I15" s="280" t="str">
        <f t="shared" si="0"/>
        <v/>
      </c>
      <c r="J15" s="302"/>
      <c r="K15" s="280" t="str">
        <f t="shared" si="1"/>
        <v/>
      </c>
      <c r="L15" s="328"/>
      <c r="M15" s="328"/>
      <c r="N15" s="328"/>
      <c r="O15" s="329"/>
      <c r="P15" s="287"/>
      <c r="Q15" s="330"/>
      <c r="R15" s="287"/>
      <c r="S15" s="305"/>
      <c r="T15" s="279"/>
      <c r="U15" s="282"/>
      <c r="V15" s="282"/>
      <c r="W15" s="283"/>
      <c r="X15" s="292"/>
      <c r="Y15" s="278"/>
      <c r="Z15" s="331"/>
      <c r="AA15" s="332"/>
      <c r="AB15" s="333"/>
      <c r="AC15" s="334"/>
      <c r="AD15" s="335"/>
      <c r="AE15" s="336"/>
      <c r="AF15" s="337"/>
      <c r="AG15" s="326"/>
      <c r="AH15" s="338"/>
      <c r="AI15" s="339"/>
      <c r="AJ15" s="293"/>
      <c r="AK15" s="293"/>
      <c r="AL15" s="293"/>
      <c r="AM15" s="294"/>
      <c r="AN15" s="239"/>
      <c r="AO15" s="239"/>
      <c r="AP15" s="275"/>
      <c r="AQ15" s="280" t="str">
        <f t="shared" si="2"/>
        <v/>
      </c>
      <c r="AR15" s="239"/>
      <c r="AS15" s="239"/>
      <c r="AT15" s="239"/>
      <c r="AU15" s="239"/>
      <c r="AV15" s="239"/>
      <c r="AW15" s="239"/>
      <c r="AX15" s="239"/>
      <c r="AY15" s="239"/>
      <c r="AZ15" s="239"/>
      <c r="BA15" s="239"/>
      <c r="BB15" s="239"/>
      <c r="BC15" s="239"/>
      <c r="BD15" s="238"/>
      <c r="BE15" s="238"/>
      <c r="BF15" s="238"/>
      <c r="BG15" s="239"/>
      <c r="BH15" s="238" t="str">
        <f t="shared" si="3"/>
        <v/>
      </c>
      <c r="BI15" s="239"/>
      <c r="BJ15" s="238" t="str">
        <f t="shared" si="4"/>
        <v/>
      </c>
      <c r="BK15" s="239"/>
      <c r="BL15" s="239"/>
      <c r="BM15" s="275"/>
      <c r="BN15" s="239"/>
      <c r="BO15" s="275"/>
      <c r="BP15" s="276" t="str">
        <f t="shared" si="5"/>
        <v/>
      </c>
      <c r="BQ15" s="239"/>
      <c r="BR15" s="239"/>
      <c r="BS15" s="239"/>
      <c r="BT15" s="276" t="str">
        <f t="shared" si="6"/>
        <v/>
      </c>
      <c r="BU15" s="293"/>
      <c r="BV15" s="275"/>
      <c r="BW15" s="275"/>
      <c r="BX15" s="295"/>
      <c r="BY15" s="275"/>
      <c r="BZ15" s="303"/>
      <c r="CA15" s="299"/>
      <c r="CB15" s="275"/>
      <c r="CC15" s="275"/>
      <c r="CD15" s="296"/>
      <c r="CE15" s="296"/>
      <c r="CF15" s="296"/>
      <c r="CG15" s="297"/>
    </row>
    <row r="16" spans="1:85" ht="27" customHeight="1" thickTop="1" thickBot="1" x14ac:dyDescent="0.3">
      <c r="A16" s="300"/>
      <c r="B16" s="304" t="str">
        <f>IF(C17="","",(VLOOKUP(C17,Lookups!$B$4:$C$2561,2,FALSE)))</f>
        <v/>
      </c>
      <c r="C16" s="366"/>
      <c r="D16" s="324"/>
      <c r="E16" s="325"/>
      <c r="F16" s="301"/>
      <c r="G16" s="277"/>
      <c r="H16" s="275"/>
      <c r="I16" s="280" t="str">
        <f t="shared" si="0"/>
        <v/>
      </c>
      <c r="J16" s="302"/>
      <c r="K16" s="280" t="str">
        <f t="shared" si="1"/>
        <v/>
      </c>
      <c r="L16" s="328"/>
      <c r="M16" s="328"/>
      <c r="N16" s="328"/>
      <c r="O16" s="329"/>
      <c r="P16" s="287"/>
      <c r="Q16" s="330"/>
      <c r="R16" s="287"/>
      <c r="S16" s="305"/>
      <c r="T16" s="279"/>
      <c r="U16" s="282"/>
      <c r="V16" s="282"/>
      <c r="W16" s="283"/>
      <c r="X16" s="292"/>
      <c r="Y16" s="278"/>
      <c r="Z16" s="331"/>
      <c r="AA16" s="332"/>
      <c r="AB16" s="333"/>
      <c r="AC16" s="334"/>
      <c r="AD16" s="335"/>
      <c r="AE16" s="336"/>
      <c r="AF16" s="337"/>
      <c r="AG16" s="326"/>
      <c r="AH16" s="338"/>
      <c r="AI16" s="339"/>
      <c r="AJ16" s="293"/>
      <c r="AK16" s="293"/>
      <c r="AL16" s="293"/>
      <c r="AM16" s="294"/>
      <c r="AN16" s="239"/>
      <c r="AO16" s="239"/>
      <c r="AP16" s="275"/>
      <c r="AQ16" s="280" t="str">
        <f t="shared" si="2"/>
        <v/>
      </c>
      <c r="AR16" s="239"/>
      <c r="AS16" s="239"/>
      <c r="AT16" s="239"/>
      <c r="AU16" s="239"/>
      <c r="AV16" s="239"/>
      <c r="AW16" s="239"/>
      <c r="AX16" s="239"/>
      <c r="AY16" s="239"/>
      <c r="AZ16" s="239"/>
      <c r="BA16" s="239"/>
      <c r="BB16" s="239"/>
      <c r="BC16" s="239"/>
      <c r="BD16" s="238"/>
      <c r="BE16" s="238"/>
      <c r="BF16" s="238"/>
      <c r="BG16" s="239"/>
      <c r="BH16" s="238" t="str">
        <f t="shared" si="3"/>
        <v/>
      </c>
      <c r="BI16" s="239"/>
      <c r="BJ16" s="238" t="str">
        <f t="shared" si="4"/>
        <v/>
      </c>
      <c r="BK16" s="239"/>
      <c r="BL16" s="239"/>
      <c r="BM16" s="275"/>
      <c r="BN16" s="239"/>
      <c r="BO16" s="275"/>
      <c r="BP16" s="276" t="str">
        <f t="shared" si="5"/>
        <v/>
      </c>
      <c r="BQ16" s="239"/>
      <c r="BR16" s="239"/>
      <c r="BS16" s="239"/>
      <c r="BT16" s="276" t="str">
        <f t="shared" si="6"/>
        <v/>
      </c>
      <c r="BU16" s="293"/>
      <c r="BV16" s="275"/>
      <c r="BW16" s="275"/>
      <c r="BX16" s="295"/>
      <c r="BY16" s="275"/>
      <c r="BZ16" s="303"/>
      <c r="CA16" s="299"/>
      <c r="CB16" s="275"/>
      <c r="CC16" s="275"/>
      <c r="CD16" s="296"/>
      <c r="CE16" s="296"/>
      <c r="CF16" s="296"/>
      <c r="CG16" s="297"/>
    </row>
    <row r="17" spans="1:85" ht="27" customHeight="1" thickTop="1" thickBot="1" x14ac:dyDescent="0.3">
      <c r="A17" s="300"/>
      <c r="B17" s="304" t="str">
        <f>IF(C18="","",(VLOOKUP(C18,Lookups!$B$4:$C$2561,2,FALSE)))</f>
        <v/>
      </c>
      <c r="C17" s="366"/>
      <c r="D17" s="324"/>
      <c r="E17" s="325"/>
      <c r="F17" s="301"/>
      <c r="G17" s="277"/>
      <c r="H17" s="275"/>
      <c r="I17" s="280" t="str">
        <f t="shared" si="0"/>
        <v/>
      </c>
      <c r="J17" s="302"/>
      <c r="K17" s="280" t="str">
        <f t="shared" si="1"/>
        <v/>
      </c>
      <c r="L17" s="328"/>
      <c r="M17" s="328"/>
      <c r="N17" s="328"/>
      <c r="O17" s="329"/>
      <c r="P17" s="287"/>
      <c r="Q17" s="330"/>
      <c r="R17" s="287"/>
      <c r="S17" s="305"/>
      <c r="T17" s="279"/>
      <c r="U17" s="282"/>
      <c r="V17" s="282"/>
      <c r="W17" s="283"/>
      <c r="X17" s="292"/>
      <c r="Y17" s="278"/>
      <c r="Z17" s="331"/>
      <c r="AA17" s="332"/>
      <c r="AB17" s="333"/>
      <c r="AC17" s="334"/>
      <c r="AD17" s="335"/>
      <c r="AE17" s="336"/>
      <c r="AF17" s="337"/>
      <c r="AG17" s="326"/>
      <c r="AH17" s="338"/>
      <c r="AI17" s="339"/>
      <c r="AJ17" s="293"/>
      <c r="AK17" s="293"/>
      <c r="AL17" s="293"/>
      <c r="AM17" s="294"/>
      <c r="AN17" s="239"/>
      <c r="AO17" s="239"/>
      <c r="AP17" s="275"/>
      <c r="AQ17" s="280" t="str">
        <f t="shared" si="2"/>
        <v/>
      </c>
      <c r="AR17" s="239"/>
      <c r="AS17" s="239"/>
      <c r="AT17" s="239"/>
      <c r="AU17" s="239"/>
      <c r="AV17" s="239"/>
      <c r="AW17" s="239"/>
      <c r="AX17" s="239"/>
      <c r="AY17" s="239"/>
      <c r="AZ17" s="239"/>
      <c r="BA17" s="239"/>
      <c r="BB17" s="239"/>
      <c r="BC17" s="239"/>
      <c r="BD17" s="238"/>
      <c r="BE17" s="238"/>
      <c r="BF17" s="238"/>
      <c r="BG17" s="239"/>
      <c r="BH17" s="238" t="str">
        <f t="shared" si="3"/>
        <v/>
      </c>
      <c r="BI17" s="239"/>
      <c r="BJ17" s="238" t="str">
        <f t="shared" si="4"/>
        <v/>
      </c>
      <c r="BK17" s="239"/>
      <c r="BL17" s="239"/>
      <c r="BM17" s="275"/>
      <c r="BN17" s="239"/>
      <c r="BO17" s="275"/>
      <c r="BP17" s="276" t="str">
        <f t="shared" si="5"/>
        <v/>
      </c>
      <c r="BQ17" s="239"/>
      <c r="BR17" s="239"/>
      <c r="BS17" s="239"/>
      <c r="BT17" s="276" t="str">
        <f t="shared" si="6"/>
        <v/>
      </c>
      <c r="BU17" s="293"/>
      <c r="BV17" s="275"/>
      <c r="BW17" s="275"/>
      <c r="BX17" s="295"/>
      <c r="BY17" s="275"/>
      <c r="BZ17" s="303"/>
      <c r="CA17" s="299"/>
      <c r="CB17" s="275"/>
      <c r="CC17" s="275"/>
      <c r="CD17" s="296"/>
      <c r="CE17" s="296"/>
      <c r="CF17" s="296"/>
      <c r="CG17" s="297"/>
    </row>
    <row r="18" spans="1:85" ht="27" customHeight="1" thickTop="1" thickBot="1" x14ac:dyDescent="0.3">
      <c r="A18" s="300"/>
      <c r="B18" s="304" t="str">
        <f>IF(C19="","",(VLOOKUP(C19,Lookups!$B$4:$C$2561,2,FALSE)))</f>
        <v/>
      </c>
      <c r="C18" s="366"/>
      <c r="D18" s="324"/>
      <c r="E18" s="325"/>
      <c r="F18" s="301"/>
      <c r="G18" s="277"/>
      <c r="H18" s="275"/>
      <c r="I18" s="280" t="str">
        <f t="shared" si="0"/>
        <v/>
      </c>
      <c r="J18" s="302"/>
      <c r="K18" s="280" t="str">
        <f t="shared" si="1"/>
        <v/>
      </c>
      <c r="L18" s="328"/>
      <c r="M18" s="328"/>
      <c r="N18" s="328"/>
      <c r="O18" s="329"/>
      <c r="P18" s="287"/>
      <c r="Q18" s="330"/>
      <c r="R18" s="287"/>
      <c r="S18" s="305"/>
      <c r="T18" s="279"/>
      <c r="U18" s="282"/>
      <c r="V18" s="282"/>
      <c r="W18" s="283"/>
      <c r="X18" s="292"/>
      <c r="Y18" s="278"/>
      <c r="Z18" s="331"/>
      <c r="AA18" s="332"/>
      <c r="AB18" s="333"/>
      <c r="AC18" s="334"/>
      <c r="AD18" s="335"/>
      <c r="AE18" s="336"/>
      <c r="AF18" s="337"/>
      <c r="AG18" s="326"/>
      <c r="AH18" s="338"/>
      <c r="AI18" s="339"/>
      <c r="AJ18" s="293"/>
      <c r="AK18" s="293"/>
      <c r="AL18" s="293"/>
      <c r="AM18" s="294"/>
      <c r="AN18" s="239"/>
      <c r="AO18" s="239"/>
      <c r="AP18" s="275"/>
      <c r="AQ18" s="280" t="str">
        <f t="shared" si="2"/>
        <v/>
      </c>
      <c r="AR18" s="239"/>
      <c r="AS18" s="239"/>
      <c r="AT18" s="239"/>
      <c r="AU18" s="239"/>
      <c r="AV18" s="239"/>
      <c r="AW18" s="239"/>
      <c r="AX18" s="239"/>
      <c r="AY18" s="239"/>
      <c r="AZ18" s="239"/>
      <c r="BA18" s="239"/>
      <c r="BB18" s="239"/>
      <c r="BC18" s="239"/>
      <c r="BD18" s="238"/>
      <c r="BE18" s="238"/>
      <c r="BF18" s="238"/>
      <c r="BG18" s="239"/>
      <c r="BH18" s="238" t="str">
        <f t="shared" si="3"/>
        <v/>
      </c>
      <c r="BI18" s="239"/>
      <c r="BJ18" s="238" t="str">
        <f t="shared" si="4"/>
        <v/>
      </c>
      <c r="BK18" s="239"/>
      <c r="BL18" s="239"/>
      <c r="BM18" s="275"/>
      <c r="BN18" s="239"/>
      <c r="BO18" s="275"/>
      <c r="BP18" s="276" t="str">
        <f t="shared" si="5"/>
        <v/>
      </c>
      <c r="BQ18" s="239"/>
      <c r="BR18" s="239"/>
      <c r="BS18" s="239"/>
      <c r="BT18" s="276" t="str">
        <f t="shared" si="6"/>
        <v/>
      </c>
      <c r="BU18" s="293"/>
      <c r="BV18" s="275"/>
      <c r="BW18" s="275"/>
      <c r="BX18" s="295"/>
      <c r="BY18" s="275"/>
      <c r="BZ18" s="303"/>
      <c r="CA18" s="299"/>
      <c r="CB18" s="275"/>
      <c r="CC18" s="275"/>
      <c r="CD18" s="296"/>
      <c r="CE18" s="296"/>
      <c r="CF18" s="296"/>
      <c r="CG18" s="297"/>
    </row>
    <row r="19" spans="1:85" ht="27" customHeight="1" thickTop="1" thickBot="1" x14ac:dyDescent="0.3">
      <c r="A19" s="300"/>
      <c r="B19" s="304" t="str">
        <f>IF(C20="","",(VLOOKUP(C20,Lookups!$B$4:$C$2561,2,FALSE)))</f>
        <v/>
      </c>
      <c r="C19" s="366"/>
      <c r="D19" s="324"/>
      <c r="E19" s="325"/>
      <c r="F19" s="301"/>
      <c r="G19" s="277"/>
      <c r="H19" s="275"/>
      <c r="I19" s="280" t="str">
        <f t="shared" si="0"/>
        <v/>
      </c>
      <c r="J19" s="302"/>
      <c r="K19" s="280" t="str">
        <f t="shared" si="1"/>
        <v/>
      </c>
      <c r="L19" s="328"/>
      <c r="M19" s="328"/>
      <c r="N19" s="328"/>
      <c r="O19" s="329"/>
      <c r="P19" s="287"/>
      <c r="Q19" s="330"/>
      <c r="R19" s="287"/>
      <c r="S19" s="305"/>
      <c r="T19" s="279"/>
      <c r="U19" s="282"/>
      <c r="V19" s="282"/>
      <c r="W19" s="283"/>
      <c r="X19" s="292"/>
      <c r="Y19" s="278"/>
      <c r="Z19" s="331"/>
      <c r="AA19" s="332"/>
      <c r="AB19" s="333"/>
      <c r="AC19" s="334"/>
      <c r="AD19" s="335"/>
      <c r="AE19" s="336"/>
      <c r="AF19" s="337"/>
      <c r="AG19" s="326"/>
      <c r="AH19" s="338"/>
      <c r="AI19" s="339"/>
      <c r="AJ19" s="293"/>
      <c r="AK19" s="293"/>
      <c r="AL19" s="293"/>
      <c r="AM19" s="294"/>
      <c r="AN19" s="239"/>
      <c r="AO19" s="239"/>
      <c r="AP19" s="275"/>
      <c r="AQ19" s="280" t="str">
        <f t="shared" si="2"/>
        <v/>
      </c>
      <c r="AR19" s="239"/>
      <c r="AS19" s="239"/>
      <c r="AT19" s="239"/>
      <c r="AU19" s="239"/>
      <c r="AV19" s="239"/>
      <c r="AW19" s="239"/>
      <c r="AX19" s="239"/>
      <c r="AY19" s="239"/>
      <c r="AZ19" s="239"/>
      <c r="BA19" s="239"/>
      <c r="BB19" s="239"/>
      <c r="BC19" s="239"/>
      <c r="BD19" s="238"/>
      <c r="BE19" s="238"/>
      <c r="BF19" s="238"/>
      <c r="BG19" s="239"/>
      <c r="BH19" s="238" t="str">
        <f t="shared" si="3"/>
        <v/>
      </c>
      <c r="BI19" s="239"/>
      <c r="BJ19" s="238" t="str">
        <f t="shared" si="4"/>
        <v/>
      </c>
      <c r="BK19" s="239"/>
      <c r="BL19" s="239"/>
      <c r="BM19" s="275"/>
      <c r="BN19" s="239"/>
      <c r="BO19" s="275"/>
      <c r="BP19" s="276" t="str">
        <f t="shared" si="5"/>
        <v/>
      </c>
      <c r="BQ19" s="239"/>
      <c r="BR19" s="239"/>
      <c r="BS19" s="239"/>
      <c r="BT19" s="276" t="str">
        <f t="shared" si="6"/>
        <v/>
      </c>
      <c r="BU19" s="293"/>
      <c r="BV19" s="275"/>
      <c r="BW19" s="275"/>
      <c r="BX19" s="295"/>
      <c r="BY19" s="275"/>
      <c r="BZ19" s="303"/>
      <c r="CA19" s="299"/>
      <c r="CB19" s="275"/>
      <c r="CC19" s="275"/>
      <c r="CD19" s="296"/>
      <c r="CE19" s="296"/>
      <c r="CF19" s="296"/>
      <c r="CG19" s="297"/>
    </row>
    <row r="20" spans="1:85" ht="27" customHeight="1" thickTop="1" thickBot="1" x14ac:dyDescent="0.3">
      <c r="A20" s="300"/>
      <c r="B20" s="304" t="str">
        <f>IF(C21="","",(VLOOKUP(C21,Lookups!$B$4:$C$2561,2,FALSE)))</f>
        <v/>
      </c>
      <c r="C20" s="366"/>
      <c r="D20" s="324"/>
      <c r="E20" s="325"/>
      <c r="F20" s="301"/>
      <c r="G20" s="277"/>
      <c r="H20" s="275"/>
      <c r="I20" s="280" t="str">
        <f t="shared" si="0"/>
        <v/>
      </c>
      <c r="J20" s="302"/>
      <c r="K20" s="280" t="str">
        <f t="shared" si="1"/>
        <v/>
      </c>
      <c r="L20" s="328"/>
      <c r="M20" s="328"/>
      <c r="N20" s="328"/>
      <c r="O20" s="329"/>
      <c r="P20" s="287"/>
      <c r="Q20" s="330"/>
      <c r="R20" s="287"/>
      <c r="S20" s="305"/>
      <c r="T20" s="279"/>
      <c r="U20" s="282"/>
      <c r="V20" s="282"/>
      <c r="W20" s="283"/>
      <c r="X20" s="292"/>
      <c r="Y20" s="278"/>
      <c r="Z20" s="331"/>
      <c r="AA20" s="332"/>
      <c r="AB20" s="333"/>
      <c r="AC20" s="334"/>
      <c r="AD20" s="335"/>
      <c r="AE20" s="336"/>
      <c r="AF20" s="337"/>
      <c r="AG20" s="326"/>
      <c r="AH20" s="338"/>
      <c r="AI20" s="339"/>
      <c r="AJ20" s="293"/>
      <c r="AK20" s="293"/>
      <c r="AL20" s="293"/>
      <c r="AM20" s="294"/>
      <c r="AN20" s="239"/>
      <c r="AO20" s="239"/>
      <c r="AP20" s="275"/>
      <c r="AQ20" s="280" t="str">
        <f t="shared" si="2"/>
        <v/>
      </c>
      <c r="AR20" s="239"/>
      <c r="AS20" s="239"/>
      <c r="AT20" s="239"/>
      <c r="AU20" s="239"/>
      <c r="AV20" s="239"/>
      <c r="AW20" s="239"/>
      <c r="AX20" s="239"/>
      <c r="AY20" s="239"/>
      <c r="AZ20" s="239"/>
      <c r="BA20" s="239"/>
      <c r="BB20" s="239"/>
      <c r="BC20" s="239"/>
      <c r="BD20" s="238"/>
      <c r="BE20" s="238"/>
      <c r="BF20" s="238"/>
      <c r="BG20" s="239"/>
      <c r="BH20" s="238" t="str">
        <f t="shared" si="3"/>
        <v/>
      </c>
      <c r="BI20" s="239"/>
      <c r="BJ20" s="238" t="str">
        <f t="shared" si="4"/>
        <v/>
      </c>
      <c r="BK20" s="239"/>
      <c r="BL20" s="239"/>
      <c r="BM20" s="275"/>
      <c r="BN20" s="239"/>
      <c r="BO20" s="275"/>
      <c r="BP20" s="276" t="str">
        <f t="shared" si="5"/>
        <v/>
      </c>
      <c r="BQ20" s="239"/>
      <c r="BR20" s="239"/>
      <c r="BS20" s="239"/>
      <c r="BT20" s="276" t="str">
        <f t="shared" si="6"/>
        <v/>
      </c>
      <c r="BU20" s="293"/>
      <c r="BV20" s="275"/>
      <c r="BW20" s="275"/>
      <c r="BX20" s="295"/>
      <c r="BY20" s="275"/>
      <c r="BZ20" s="303"/>
      <c r="CA20" s="299"/>
      <c r="CB20" s="275"/>
      <c r="CC20" s="275"/>
      <c r="CD20" s="296"/>
      <c r="CE20" s="296"/>
      <c r="CF20" s="296"/>
      <c r="CG20" s="297"/>
    </row>
    <row r="21" spans="1:85" ht="27" customHeight="1" thickTop="1" thickBot="1" x14ac:dyDescent="0.3">
      <c r="A21" s="300"/>
      <c r="B21" s="304" t="str">
        <f>IF(C22="","",(VLOOKUP(C22,Lookups!$B$4:$C$2561,2,FALSE)))</f>
        <v/>
      </c>
      <c r="C21" s="366"/>
      <c r="D21" s="324"/>
      <c r="E21" s="325"/>
      <c r="F21" s="301"/>
      <c r="G21" s="277"/>
      <c r="H21" s="275"/>
      <c r="I21" s="280" t="str">
        <f t="shared" si="0"/>
        <v/>
      </c>
      <c r="J21" s="302"/>
      <c r="K21" s="280" t="str">
        <f t="shared" si="1"/>
        <v/>
      </c>
      <c r="L21" s="328"/>
      <c r="M21" s="328"/>
      <c r="N21" s="328"/>
      <c r="O21" s="329"/>
      <c r="P21" s="287"/>
      <c r="Q21" s="330"/>
      <c r="R21" s="287"/>
      <c r="S21" s="305"/>
      <c r="T21" s="279"/>
      <c r="U21" s="282"/>
      <c r="V21" s="282"/>
      <c r="W21" s="283"/>
      <c r="X21" s="292"/>
      <c r="Y21" s="278"/>
      <c r="Z21" s="331"/>
      <c r="AA21" s="332"/>
      <c r="AB21" s="333"/>
      <c r="AC21" s="334"/>
      <c r="AD21" s="335"/>
      <c r="AE21" s="336"/>
      <c r="AF21" s="337"/>
      <c r="AG21" s="326"/>
      <c r="AH21" s="338"/>
      <c r="AI21" s="339"/>
      <c r="AJ21" s="293"/>
      <c r="AK21" s="293"/>
      <c r="AL21" s="293"/>
      <c r="AM21" s="294"/>
      <c r="AN21" s="239"/>
      <c r="AO21" s="239"/>
      <c r="AP21" s="275"/>
      <c r="AQ21" s="280" t="str">
        <f t="shared" si="2"/>
        <v/>
      </c>
      <c r="AR21" s="239"/>
      <c r="AS21" s="239"/>
      <c r="AT21" s="239"/>
      <c r="AU21" s="239"/>
      <c r="AV21" s="239"/>
      <c r="AW21" s="239"/>
      <c r="AX21" s="239"/>
      <c r="AY21" s="239"/>
      <c r="AZ21" s="239"/>
      <c r="BA21" s="239"/>
      <c r="BB21" s="239"/>
      <c r="BC21" s="239"/>
      <c r="BD21" s="238"/>
      <c r="BE21" s="238"/>
      <c r="BF21" s="238"/>
      <c r="BG21" s="239"/>
      <c r="BH21" s="238" t="str">
        <f t="shared" si="3"/>
        <v/>
      </c>
      <c r="BI21" s="239"/>
      <c r="BJ21" s="238" t="str">
        <f t="shared" si="4"/>
        <v/>
      </c>
      <c r="BK21" s="239"/>
      <c r="BL21" s="239"/>
      <c r="BM21" s="275"/>
      <c r="BN21" s="239"/>
      <c r="BO21" s="275"/>
      <c r="BP21" s="276" t="str">
        <f t="shared" si="5"/>
        <v/>
      </c>
      <c r="BQ21" s="239"/>
      <c r="BR21" s="239"/>
      <c r="BS21" s="239"/>
      <c r="BT21" s="276" t="str">
        <f t="shared" si="6"/>
        <v/>
      </c>
      <c r="BU21" s="293"/>
      <c r="BV21" s="275"/>
      <c r="BW21" s="275"/>
      <c r="BX21" s="295"/>
      <c r="BY21" s="275"/>
      <c r="BZ21" s="303"/>
      <c r="CA21" s="299"/>
      <c r="CB21" s="275"/>
      <c r="CC21" s="275"/>
      <c r="CD21" s="296"/>
      <c r="CE21" s="296"/>
      <c r="CF21" s="296"/>
      <c r="CG21" s="297"/>
    </row>
    <row r="22" spans="1:85" ht="27" customHeight="1" thickTop="1" thickBot="1" x14ac:dyDescent="0.3">
      <c r="A22" s="300"/>
      <c r="B22" s="304" t="str">
        <f>IF(C23="","",(VLOOKUP(C23,Lookups!$B$4:$C$2561,2,FALSE)))</f>
        <v/>
      </c>
      <c r="C22" s="366"/>
      <c r="D22" s="324"/>
      <c r="E22" s="325"/>
      <c r="F22" s="301"/>
      <c r="G22" s="277"/>
      <c r="H22" s="275"/>
      <c r="I22" s="280" t="str">
        <f t="shared" si="0"/>
        <v/>
      </c>
      <c r="J22" s="302"/>
      <c r="K22" s="280" t="str">
        <f t="shared" si="1"/>
        <v/>
      </c>
      <c r="L22" s="328"/>
      <c r="M22" s="328"/>
      <c r="N22" s="328"/>
      <c r="O22" s="329"/>
      <c r="P22" s="287"/>
      <c r="Q22" s="330"/>
      <c r="R22" s="287"/>
      <c r="S22" s="305"/>
      <c r="T22" s="279"/>
      <c r="U22" s="282"/>
      <c r="V22" s="282"/>
      <c r="W22" s="283"/>
      <c r="X22" s="292"/>
      <c r="Y22" s="278"/>
      <c r="Z22" s="331"/>
      <c r="AA22" s="332"/>
      <c r="AB22" s="333"/>
      <c r="AC22" s="334"/>
      <c r="AD22" s="335"/>
      <c r="AE22" s="336"/>
      <c r="AF22" s="337"/>
      <c r="AG22" s="326"/>
      <c r="AH22" s="338"/>
      <c r="AI22" s="339"/>
      <c r="AJ22" s="293"/>
      <c r="AK22" s="293"/>
      <c r="AL22" s="293"/>
      <c r="AM22" s="294"/>
      <c r="AN22" s="239"/>
      <c r="AO22" s="239"/>
      <c r="AP22" s="275"/>
      <c r="AQ22" s="280" t="str">
        <f t="shared" si="2"/>
        <v/>
      </c>
      <c r="AR22" s="239"/>
      <c r="AS22" s="239"/>
      <c r="AT22" s="239"/>
      <c r="AU22" s="239"/>
      <c r="AV22" s="239"/>
      <c r="AW22" s="239"/>
      <c r="AX22" s="239"/>
      <c r="AY22" s="239"/>
      <c r="AZ22" s="239"/>
      <c r="BA22" s="239"/>
      <c r="BB22" s="239"/>
      <c r="BC22" s="239"/>
      <c r="BD22" s="238"/>
      <c r="BE22" s="238"/>
      <c r="BF22" s="238"/>
      <c r="BG22" s="239"/>
      <c r="BH22" s="238" t="str">
        <f t="shared" si="3"/>
        <v/>
      </c>
      <c r="BI22" s="239"/>
      <c r="BJ22" s="238" t="str">
        <f t="shared" si="4"/>
        <v/>
      </c>
      <c r="BK22" s="239"/>
      <c r="BL22" s="239"/>
      <c r="BM22" s="275"/>
      <c r="BN22" s="239"/>
      <c r="BO22" s="275"/>
      <c r="BP22" s="276" t="str">
        <f t="shared" si="5"/>
        <v/>
      </c>
      <c r="BQ22" s="239"/>
      <c r="BR22" s="239"/>
      <c r="BS22" s="239"/>
      <c r="BT22" s="276" t="str">
        <f t="shared" si="6"/>
        <v/>
      </c>
      <c r="BU22" s="293"/>
      <c r="BV22" s="275"/>
      <c r="BW22" s="275"/>
      <c r="BX22" s="295"/>
      <c r="BY22" s="275"/>
      <c r="BZ22" s="303"/>
      <c r="CA22" s="299"/>
      <c r="CB22" s="275"/>
      <c r="CC22" s="275"/>
      <c r="CD22" s="296"/>
      <c r="CE22" s="296"/>
      <c r="CF22" s="296"/>
      <c r="CG22" s="297"/>
    </row>
    <row r="23" spans="1:85" ht="27" customHeight="1" thickTop="1" thickBot="1" x14ac:dyDescent="0.3">
      <c r="A23" s="300"/>
      <c r="B23" s="304" t="str">
        <f>IF(C24="","",(VLOOKUP(C24,Lookups!$B$4:$C$2561,2,FALSE)))</f>
        <v/>
      </c>
      <c r="C23" s="366"/>
      <c r="D23" s="324"/>
      <c r="E23" s="325"/>
      <c r="F23" s="301"/>
      <c r="G23" s="277"/>
      <c r="H23" s="275"/>
      <c r="I23" s="280" t="str">
        <f t="shared" si="0"/>
        <v/>
      </c>
      <c r="J23" s="302"/>
      <c r="K23" s="280" t="str">
        <f t="shared" si="1"/>
        <v/>
      </c>
      <c r="L23" s="328"/>
      <c r="M23" s="328"/>
      <c r="N23" s="328"/>
      <c r="O23" s="329"/>
      <c r="P23" s="287"/>
      <c r="Q23" s="330"/>
      <c r="R23" s="287"/>
      <c r="S23" s="305"/>
      <c r="T23" s="279"/>
      <c r="U23" s="282"/>
      <c r="V23" s="282"/>
      <c r="W23" s="283"/>
      <c r="X23" s="292"/>
      <c r="Y23" s="278"/>
      <c r="Z23" s="331"/>
      <c r="AA23" s="332"/>
      <c r="AB23" s="333"/>
      <c r="AC23" s="334"/>
      <c r="AD23" s="335"/>
      <c r="AE23" s="336"/>
      <c r="AF23" s="337"/>
      <c r="AG23" s="326"/>
      <c r="AH23" s="338"/>
      <c r="AI23" s="339"/>
      <c r="AJ23" s="293"/>
      <c r="AK23" s="293"/>
      <c r="AL23" s="293"/>
      <c r="AM23" s="294"/>
      <c r="AN23" s="239"/>
      <c r="AO23" s="239"/>
      <c r="AP23" s="275"/>
      <c r="AQ23" s="280" t="str">
        <f t="shared" si="2"/>
        <v/>
      </c>
      <c r="AR23" s="239"/>
      <c r="AS23" s="239"/>
      <c r="AT23" s="239"/>
      <c r="AU23" s="239"/>
      <c r="AV23" s="239"/>
      <c r="AW23" s="239"/>
      <c r="AX23" s="239"/>
      <c r="AY23" s="239"/>
      <c r="AZ23" s="239"/>
      <c r="BA23" s="239"/>
      <c r="BB23" s="239"/>
      <c r="BC23" s="239"/>
      <c r="BD23" s="238"/>
      <c r="BE23" s="238"/>
      <c r="BF23" s="238"/>
      <c r="BG23" s="239"/>
      <c r="BH23" s="238" t="str">
        <f t="shared" si="3"/>
        <v/>
      </c>
      <c r="BI23" s="239"/>
      <c r="BJ23" s="238" t="str">
        <f t="shared" si="4"/>
        <v/>
      </c>
      <c r="BK23" s="239"/>
      <c r="BL23" s="239"/>
      <c r="BM23" s="275"/>
      <c r="BN23" s="239"/>
      <c r="BO23" s="275"/>
      <c r="BP23" s="276" t="str">
        <f t="shared" si="5"/>
        <v/>
      </c>
      <c r="BQ23" s="239"/>
      <c r="BR23" s="239"/>
      <c r="BS23" s="239"/>
      <c r="BT23" s="276" t="str">
        <f t="shared" si="6"/>
        <v/>
      </c>
      <c r="BU23" s="293"/>
      <c r="BV23" s="275"/>
      <c r="BW23" s="275"/>
      <c r="BX23" s="295"/>
      <c r="BY23" s="275"/>
      <c r="BZ23" s="303"/>
      <c r="CA23" s="299"/>
      <c r="CB23" s="275"/>
      <c r="CC23" s="275"/>
      <c r="CD23" s="296"/>
      <c r="CE23" s="296"/>
      <c r="CF23" s="296"/>
      <c r="CG23" s="297"/>
    </row>
    <row r="24" spans="1:85" ht="27" customHeight="1" thickTop="1" thickBot="1" x14ac:dyDescent="0.3">
      <c r="A24" s="300"/>
      <c r="B24" s="304" t="str">
        <f>IF(C25="","",(VLOOKUP(C25,Lookups!$B$4:$C$2561,2,FALSE)))</f>
        <v/>
      </c>
      <c r="C24" s="366"/>
      <c r="D24" s="324"/>
      <c r="E24" s="325"/>
      <c r="F24" s="301"/>
      <c r="G24" s="277"/>
      <c r="H24" s="275"/>
      <c r="I24" s="280" t="str">
        <f t="shared" si="0"/>
        <v/>
      </c>
      <c r="J24" s="302"/>
      <c r="K24" s="280" t="str">
        <f t="shared" si="1"/>
        <v/>
      </c>
      <c r="L24" s="328"/>
      <c r="M24" s="328"/>
      <c r="N24" s="328"/>
      <c r="O24" s="329"/>
      <c r="P24" s="287"/>
      <c r="Q24" s="330"/>
      <c r="R24" s="287"/>
      <c r="S24" s="305"/>
      <c r="T24" s="279"/>
      <c r="U24" s="282"/>
      <c r="V24" s="282"/>
      <c r="W24" s="283"/>
      <c r="X24" s="292"/>
      <c r="Y24" s="278"/>
      <c r="Z24" s="331"/>
      <c r="AA24" s="332"/>
      <c r="AB24" s="333"/>
      <c r="AC24" s="334"/>
      <c r="AD24" s="335"/>
      <c r="AE24" s="336"/>
      <c r="AF24" s="337"/>
      <c r="AG24" s="326"/>
      <c r="AH24" s="338"/>
      <c r="AI24" s="339"/>
      <c r="AJ24" s="293"/>
      <c r="AK24" s="293"/>
      <c r="AL24" s="293"/>
      <c r="AM24" s="294"/>
      <c r="AN24" s="239"/>
      <c r="AO24" s="239"/>
      <c r="AP24" s="275"/>
      <c r="AQ24" s="280" t="str">
        <f t="shared" si="2"/>
        <v/>
      </c>
      <c r="AR24" s="239"/>
      <c r="AS24" s="239"/>
      <c r="AT24" s="239"/>
      <c r="AU24" s="239"/>
      <c r="AV24" s="239"/>
      <c r="AW24" s="239"/>
      <c r="AX24" s="239"/>
      <c r="AY24" s="239"/>
      <c r="AZ24" s="239"/>
      <c r="BA24" s="239"/>
      <c r="BB24" s="239"/>
      <c r="BC24" s="239"/>
      <c r="BD24" s="238"/>
      <c r="BE24" s="238"/>
      <c r="BF24" s="238"/>
      <c r="BG24" s="239"/>
      <c r="BH24" s="238" t="str">
        <f t="shared" si="3"/>
        <v/>
      </c>
      <c r="BI24" s="239"/>
      <c r="BJ24" s="238" t="str">
        <f t="shared" si="4"/>
        <v/>
      </c>
      <c r="BK24" s="239"/>
      <c r="BL24" s="239"/>
      <c r="BM24" s="275"/>
      <c r="BN24" s="239"/>
      <c r="BO24" s="275"/>
      <c r="BP24" s="276" t="str">
        <f t="shared" si="5"/>
        <v/>
      </c>
      <c r="BQ24" s="239"/>
      <c r="BR24" s="239"/>
      <c r="BS24" s="239"/>
      <c r="BT24" s="276" t="str">
        <f t="shared" si="6"/>
        <v/>
      </c>
      <c r="BU24" s="293"/>
      <c r="BV24" s="275"/>
      <c r="BW24" s="275"/>
      <c r="BX24" s="295"/>
      <c r="BY24" s="275"/>
      <c r="BZ24" s="303"/>
      <c r="CA24" s="299"/>
      <c r="CB24" s="275"/>
      <c r="CC24" s="275"/>
      <c r="CD24" s="296"/>
      <c r="CE24" s="296"/>
      <c r="CF24" s="296"/>
      <c r="CG24" s="297"/>
    </row>
    <row r="25" spans="1:85" ht="27" customHeight="1" thickTop="1" thickBot="1" x14ac:dyDescent="0.3">
      <c r="A25" s="300"/>
      <c r="B25" s="304" t="str">
        <f>IF(C26="","",(VLOOKUP(C26,Lookups!$B$4:$C$2561,2,FALSE)))</f>
        <v/>
      </c>
      <c r="C25" s="366"/>
      <c r="D25" s="324"/>
      <c r="E25" s="325"/>
      <c r="F25" s="301"/>
      <c r="G25" s="277"/>
      <c r="H25" s="275"/>
      <c r="I25" s="280" t="str">
        <f t="shared" si="0"/>
        <v/>
      </c>
      <c r="J25" s="302"/>
      <c r="K25" s="280" t="str">
        <f t="shared" si="1"/>
        <v/>
      </c>
      <c r="L25" s="328"/>
      <c r="M25" s="328"/>
      <c r="N25" s="328"/>
      <c r="O25" s="329"/>
      <c r="P25" s="287"/>
      <c r="Q25" s="330"/>
      <c r="R25" s="287"/>
      <c r="S25" s="305"/>
      <c r="T25" s="279"/>
      <c r="U25" s="282"/>
      <c r="V25" s="282"/>
      <c r="W25" s="283"/>
      <c r="X25" s="292"/>
      <c r="Y25" s="278"/>
      <c r="Z25" s="331"/>
      <c r="AA25" s="332"/>
      <c r="AB25" s="333"/>
      <c r="AC25" s="334"/>
      <c r="AD25" s="335"/>
      <c r="AE25" s="336"/>
      <c r="AF25" s="337"/>
      <c r="AG25" s="326"/>
      <c r="AH25" s="338"/>
      <c r="AI25" s="339"/>
      <c r="AJ25" s="293"/>
      <c r="AK25" s="293"/>
      <c r="AL25" s="293"/>
      <c r="AM25" s="294"/>
      <c r="AN25" s="239"/>
      <c r="AO25" s="239"/>
      <c r="AP25" s="275"/>
      <c r="AQ25" s="280" t="str">
        <f t="shared" si="2"/>
        <v/>
      </c>
      <c r="AR25" s="239"/>
      <c r="AS25" s="239"/>
      <c r="AT25" s="239"/>
      <c r="AU25" s="239"/>
      <c r="AV25" s="239"/>
      <c r="AW25" s="239"/>
      <c r="AX25" s="239"/>
      <c r="AY25" s="239"/>
      <c r="AZ25" s="239"/>
      <c r="BA25" s="239"/>
      <c r="BB25" s="239"/>
      <c r="BC25" s="239"/>
      <c r="BD25" s="238"/>
      <c r="BE25" s="238"/>
      <c r="BF25" s="238"/>
      <c r="BG25" s="239"/>
      <c r="BH25" s="238" t="str">
        <f t="shared" si="3"/>
        <v/>
      </c>
      <c r="BI25" s="239"/>
      <c r="BJ25" s="238" t="str">
        <f t="shared" si="4"/>
        <v/>
      </c>
      <c r="BK25" s="239"/>
      <c r="BL25" s="239"/>
      <c r="BM25" s="275"/>
      <c r="BN25" s="239"/>
      <c r="BO25" s="275"/>
      <c r="BP25" s="276" t="str">
        <f t="shared" si="5"/>
        <v/>
      </c>
      <c r="BQ25" s="239"/>
      <c r="BR25" s="239"/>
      <c r="BS25" s="239"/>
      <c r="BT25" s="276" t="str">
        <f t="shared" si="6"/>
        <v/>
      </c>
      <c r="BU25" s="293"/>
      <c r="BV25" s="275"/>
      <c r="BW25" s="275"/>
      <c r="BX25" s="295"/>
      <c r="BY25" s="275"/>
      <c r="BZ25" s="303"/>
      <c r="CA25" s="299"/>
      <c r="CB25" s="275"/>
      <c r="CC25" s="275"/>
      <c r="CD25" s="296"/>
      <c r="CE25" s="296"/>
      <c r="CF25" s="296"/>
      <c r="CG25" s="297"/>
    </row>
    <row r="26" spans="1:85" ht="27" customHeight="1" thickTop="1" thickBot="1" x14ac:dyDescent="0.3">
      <c r="A26" s="300"/>
      <c r="B26" s="304" t="str">
        <f>IF(C27="","",(VLOOKUP(C27,Lookups!$B$4:$C$2561,2,FALSE)))</f>
        <v/>
      </c>
      <c r="C26" s="366"/>
      <c r="D26" s="324"/>
      <c r="E26" s="325"/>
      <c r="F26" s="301"/>
      <c r="G26" s="277"/>
      <c r="H26" s="275"/>
      <c r="I26" s="280" t="str">
        <f t="shared" si="0"/>
        <v/>
      </c>
      <c r="J26" s="302"/>
      <c r="K26" s="280" t="str">
        <f t="shared" si="1"/>
        <v/>
      </c>
      <c r="L26" s="328"/>
      <c r="M26" s="328"/>
      <c r="N26" s="328"/>
      <c r="O26" s="329"/>
      <c r="P26" s="287"/>
      <c r="Q26" s="330"/>
      <c r="R26" s="287"/>
      <c r="S26" s="305"/>
      <c r="T26" s="279"/>
      <c r="U26" s="282"/>
      <c r="V26" s="282"/>
      <c r="W26" s="283"/>
      <c r="X26" s="292"/>
      <c r="Y26" s="278"/>
      <c r="Z26" s="331"/>
      <c r="AA26" s="332"/>
      <c r="AB26" s="333"/>
      <c r="AC26" s="334"/>
      <c r="AD26" s="335"/>
      <c r="AE26" s="336"/>
      <c r="AF26" s="337"/>
      <c r="AG26" s="326"/>
      <c r="AH26" s="338"/>
      <c r="AI26" s="339"/>
      <c r="AJ26" s="293"/>
      <c r="AK26" s="293"/>
      <c r="AL26" s="293"/>
      <c r="AM26" s="294"/>
      <c r="AN26" s="239"/>
      <c r="AO26" s="239"/>
      <c r="AP26" s="275"/>
      <c r="AQ26" s="280" t="str">
        <f t="shared" si="2"/>
        <v/>
      </c>
      <c r="AR26" s="239"/>
      <c r="AS26" s="239"/>
      <c r="AT26" s="239"/>
      <c r="AU26" s="239"/>
      <c r="AV26" s="239"/>
      <c r="AW26" s="239"/>
      <c r="AX26" s="239"/>
      <c r="AY26" s="239"/>
      <c r="AZ26" s="239"/>
      <c r="BA26" s="239"/>
      <c r="BB26" s="239"/>
      <c r="BC26" s="239"/>
      <c r="BD26" s="238"/>
      <c r="BE26" s="238"/>
      <c r="BF26" s="238"/>
      <c r="BG26" s="239"/>
      <c r="BH26" s="238" t="str">
        <f t="shared" si="3"/>
        <v/>
      </c>
      <c r="BI26" s="239"/>
      <c r="BJ26" s="238" t="str">
        <f t="shared" si="4"/>
        <v/>
      </c>
      <c r="BK26" s="239"/>
      <c r="BL26" s="239"/>
      <c r="BM26" s="275"/>
      <c r="BN26" s="239"/>
      <c r="BO26" s="275"/>
      <c r="BP26" s="276" t="str">
        <f t="shared" si="5"/>
        <v/>
      </c>
      <c r="BQ26" s="239"/>
      <c r="BR26" s="239"/>
      <c r="BS26" s="239"/>
      <c r="BT26" s="276" t="str">
        <f t="shared" si="6"/>
        <v/>
      </c>
      <c r="BU26" s="293"/>
      <c r="BV26" s="275"/>
      <c r="BW26" s="275"/>
      <c r="BX26" s="295"/>
      <c r="BY26" s="275"/>
      <c r="BZ26" s="303"/>
      <c r="CA26" s="299"/>
      <c r="CB26" s="275"/>
      <c r="CC26" s="275"/>
      <c r="CD26" s="296"/>
      <c r="CE26" s="296"/>
      <c r="CF26" s="296"/>
      <c r="CG26" s="297"/>
    </row>
    <row r="27" spans="1:85" ht="27" customHeight="1" thickTop="1" thickBot="1" x14ac:dyDescent="0.3">
      <c r="A27" s="300"/>
      <c r="B27" s="304" t="str">
        <f>IF(C28="","",(VLOOKUP(C28,Lookups!$B$4:$C$2561,2,FALSE)))</f>
        <v/>
      </c>
      <c r="C27" s="366"/>
      <c r="D27" s="324"/>
      <c r="E27" s="325"/>
      <c r="F27" s="301"/>
      <c r="G27" s="277"/>
      <c r="H27" s="275"/>
      <c r="I27" s="280" t="str">
        <f t="shared" si="0"/>
        <v/>
      </c>
      <c r="J27" s="302"/>
      <c r="K27" s="280" t="str">
        <f t="shared" si="1"/>
        <v/>
      </c>
      <c r="L27" s="328"/>
      <c r="M27" s="328"/>
      <c r="N27" s="328"/>
      <c r="O27" s="329"/>
      <c r="P27" s="287"/>
      <c r="Q27" s="330"/>
      <c r="R27" s="287"/>
      <c r="S27" s="305"/>
      <c r="T27" s="279"/>
      <c r="U27" s="282"/>
      <c r="V27" s="282"/>
      <c r="W27" s="283"/>
      <c r="X27" s="292"/>
      <c r="Y27" s="278"/>
      <c r="Z27" s="331"/>
      <c r="AA27" s="332"/>
      <c r="AB27" s="333"/>
      <c r="AC27" s="334"/>
      <c r="AD27" s="335"/>
      <c r="AE27" s="336"/>
      <c r="AF27" s="337"/>
      <c r="AG27" s="326"/>
      <c r="AH27" s="338"/>
      <c r="AI27" s="339"/>
      <c r="AJ27" s="293"/>
      <c r="AK27" s="293"/>
      <c r="AL27" s="293"/>
      <c r="AM27" s="294"/>
      <c r="AN27" s="239"/>
      <c r="AO27" s="239"/>
      <c r="AP27" s="275"/>
      <c r="AQ27" s="280" t="str">
        <f t="shared" si="2"/>
        <v/>
      </c>
      <c r="AR27" s="239"/>
      <c r="AS27" s="239"/>
      <c r="AT27" s="239"/>
      <c r="AU27" s="239"/>
      <c r="AV27" s="239"/>
      <c r="AW27" s="239"/>
      <c r="AX27" s="239"/>
      <c r="AY27" s="239"/>
      <c r="AZ27" s="239"/>
      <c r="BA27" s="239"/>
      <c r="BB27" s="239"/>
      <c r="BC27" s="239"/>
      <c r="BD27" s="238"/>
      <c r="BE27" s="238"/>
      <c r="BF27" s="238"/>
      <c r="BG27" s="239"/>
      <c r="BH27" s="238" t="str">
        <f t="shared" si="3"/>
        <v/>
      </c>
      <c r="BI27" s="239"/>
      <c r="BJ27" s="238" t="str">
        <f t="shared" si="4"/>
        <v/>
      </c>
      <c r="BK27" s="239"/>
      <c r="BL27" s="239"/>
      <c r="BM27" s="275"/>
      <c r="BN27" s="239"/>
      <c r="BO27" s="275"/>
      <c r="BP27" s="276" t="str">
        <f t="shared" si="5"/>
        <v/>
      </c>
      <c r="BQ27" s="239"/>
      <c r="BR27" s="239"/>
      <c r="BS27" s="239"/>
      <c r="BT27" s="276" t="str">
        <f t="shared" si="6"/>
        <v/>
      </c>
      <c r="BU27" s="293"/>
      <c r="BV27" s="275"/>
      <c r="BW27" s="275"/>
      <c r="BX27" s="295"/>
      <c r="BY27" s="275"/>
      <c r="BZ27" s="303"/>
      <c r="CA27" s="299"/>
      <c r="CB27" s="275"/>
      <c r="CC27" s="275"/>
      <c r="CD27" s="296"/>
      <c r="CE27" s="296"/>
      <c r="CF27" s="296"/>
      <c r="CG27" s="297"/>
    </row>
    <row r="28" spans="1:85" ht="27" customHeight="1" thickTop="1" thickBot="1" x14ac:dyDescent="0.3">
      <c r="A28" s="300"/>
      <c r="B28" s="304" t="str">
        <f>IF(C29="","",(VLOOKUP(C29,Lookups!$B$4:$C$2561,2,FALSE)))</f>
        <v/>
      </c>
      <c r="C28" s="366"/>
      <c r="D28" s="324"/>
      <c r="E28" s="325"/>
      <c r="F28" s="301"/>
      <c r="G28" s="277"/>
      <c r="H28" s="275"/>
      <c r="I28" s="280" t="str">
        <f t="shared" si="0"/>
        <v/>
      </c>
      <c r="J28" s="302"/>
      <c r="K28" s="280" t="str">
        <f t="shared" si="1"/>
        <v/>
      </c>
      <c r="L28" s="328"/>
      <c r="M28" s="328"/>
      <c r="N28" s="328"/>
      <c r="O28" s="329"/>
      <c r="P28" s="287"/>
      <c r="Q28" s="330"/>
      <c r="R28" s="287"/>
      <c r="S28" s="305"/>
      <c r="T28" s="279"/>
      <c r="U28" s="282"/>
      <c r="V28" s="282"/>
      <c r="W28" s="283"/>
      <c r="X28" s="292"/>
      <c r="Y28" s="278"/>
      <c r="Z28" s="331"/>
      <c r="AA28" s="332"/>
      <c r="AB28" s="333"/>
      <c r="AC28" s="334"/>
      <c r="AD28" s="335"/>
      <c r="AE28" s="336"/>
      <c r="AF28" s="337"/>
      <c r="AG28" s="326"/>
      <c r="AH28" s="338"/>
      <c r="AI28" s="339"/>
      <c r="AJ28" s="293"/>
      <c r="AK28" s="293"/>
      <c r="AL28" s="293"/>
      <c r="AM28" s="294"/>
      <c r="AN28" s="239"/>
      <c r="AO28" s="239"/>
      <c r="AP28" s="275"/>
      <c r="AQ28" s="280" t="str">
        <f t="shared" si="2"/>
        <v/>
      </c>
      <c r="AR28" s="239"/>
      <c r="AS28" s="239"/>
      <c r="AT28" s="239"/>
      <c r="AU28" s="239"/>
      <c r="AV28" s="239"/>
      <c r="AW28" s="239"/>
      <c r="AX28" s="239"/>
      <c r="AY28" s="239"/>
      <c r="AZ28" s="239"/>
      <c r="BA28" s="239"/>
      <c r="BB28" s="239"/>
      <c r="BC28" s="239"/>
      <c r="BD28" s="238"/>
      <c r="BE28" s="238"/>
      <c r="BF28" s="238"/>
      <c r="BG28" s="239"/>
      <c r="BH28" s="238" t="str">
        <f t="shared" si="3"/>
        <v/>
      </c>
      <c r="BI28" s="239"/>
      <c r="BJ28" s="238" t="str">
        <f t="shared" si="4"/>
        <v/>
      </c>
      <c r="BK28" s="239"/>
      <c r="BL28" s="239"/>
      <c r="BM28" s="275"/>
      <c r="BN28" s="239"/>
      <c r="BO28" s="275"/>
      <c r="BP28" s="276" t="str">
        <f t="shared" si="5"/>
        <v/>
      </c>
      <c r="BQ28" s="239"/>
      <c r="BR28" s="239"/>
      <c r="BS28" s="239"/>
      <c r="BT28" s="276" t="str">
        <f t="shared" si="6"/>
        <v/>
      </c>
      <c r="BU28" s="293"/>
      <c r="BV28" s="275"/>
      <c r="BW28" s="275"/>
      <c r="BX28" s="295"/>
      <c r="BY28" s="275"/>
      <c r="BZ28" s="303"/>
      <c r="CA28" s="299"/>
      <c r="CB28" s="275"/>
      <c r="CC28" s="275"/>
      <c r="CD28" s="296"/>
      <c r="CE28" s="296"/>
      <c r="CF28" s="296"/>
      <c r="CG28" s="297"/>
    </row>
    <row r="29" spans="1:85" ht="27" customHeight="1" thickTop="1" thickBot="1" x14ac:dyDescent="0.3">
      <c r="A29" s="300"/>
      <c r="B29" s="304" t="str">
        <f>IF(C30="","",(VLOOKUP(C30,Lookups!$B$4:$C$2561,2,FALSE)))</f>
        <v/>
      </c>
      <c r="C29" s="366"/>
      <c r="D29" s="324"/>
      <c r="E29" s="325"/>
      <c r="F29" s="301"/>
      <c r="G29" s="277"/>
      <c r="H29" s="275"/>
      <c r="I29" s="280" t="str">
        <f t="shared" si="0"/>
        <v/>
      </c>
      <c r="J29" s="302"/>
      <c r="K29" s="280" t="str">
        <f t="shared" si="1"/>
        <v/>
      </c>
      <c r="L29" s="328"/>
      <c r="M29" s="328"/>
      <c r="N29" s="328"/>
      <c r="O29" s="329"/>
      <c r="P29" s="287"/>
      <c r="Q29" s="330"/>
      <c r="R29" s="287"/>
      <c r="S29" s="305"/>
      <c r="T29" s="279"/>
      <c r="U29" s="282"/>
      <c r="V29" s="282"/>
      <c r="W29" s="283"/>
      <c r="X29" s="292"/>
      <c r="Y29" s="278"/>
      <c r="Z29" s="331"/>
      <c r="AA29" s="332"/>
      <c r="AB29" s="333"/>
      <c r="AC29" s="334"/>
      <c r="AD29" s="335"/>
      <c r="AE29" s="336"/>
      <c r="AF29" s="337"/>
      <c r="AG29" s="326"/>
      <c r="AH29" s="338"/>
      <c r="AI29" s="339"/>
      <c r="AJ29" s="293"/>
      <c r="AK29" s="293"/>
      <c r="AL29" s="293"/>
      <c r="AM29" s="294"/>
      <c r="AN29" s="239"/>
      <c r="AO29" s="239"/>
      <c r="AP29" s="275"/>
      <c r="AQ29" s="280" t="str">
        <f t="shared" si="2"/>
        <v/>
      </c>
      <c r="AR29" s="239"/>
      <c r="AS29" s="239"/>
      <c r="AT29" s="239"/>
      <c r="AU29" s="239"/>
      <c r="AV29" s="239"/>
      <c r="AW29" s="239"/>
      <c r="AX29" s="239"/>
      <c r="AY29" s="239"/>
      <c r="AZ29" s="239"/>
      <c r="BA29" s="239"/>
      <c r="BB29" s="239"/>
      <c r="BC29" s="239"/>
      <c r="BD29" s="238"/>
      <c r="BE29" s="238"/>
      <c r="BF29" s="238"/>
      <c r="BG29" s="239"/>
      <c r="BH29" s="238" t="str">
        <f t="shared" si="3"/>
        <v/>
      </c>
      <c r="BI29" s="239"/>
      <c r="BJ29" s="238" t="str">
        <f t="shared" si="4"/>
        <v/>
      </c>
      <c r="BK29" s="239"/>
      <c r="BL29" s="239"/>
      <c r="BM29" s="275"/>
      <c r="BN29" s="239"/>
      <c r="BO29" s="275"/>
      <c r="BP29" s="276" t="str">
        <f t="shared" si="5"/>
        <v/>
      </c>
      <c r="BQ29" s="239"/>
      <c r="BR29" s="239"/>
      <c r="BS29" s="239"/>
      <c r="BT29" s="276" t="str">
        <f t="shared" si="6"/>
        <v/>
      </c>
      <c r="BU29" s="293"/>
      <c r="BV29" s="275"/>
      <c r="BW29" s="275"/>
      <c r="BX29" s="295"/>
      <c r="BY29" s="275"/>
      <c r="BZ29" s="303"/>
      <c r="CA29" s="299"/>
      <c r="CB29" s="275"/>
      <c r="CC29" s="275"/>
      <c r="CD29" s="296"/>
      <c r="CE29" s="296"/>
      <c r="CF29" s="296"/>
      <c r="CG29" s="297"/>
    </row>
    <row r="30" spans="1:85" ht="27" customHeight="1" thickTop="1" thickBot="1" x14ac:dyDescent="0.3">
      <c r="A30" s="300"/>
      <c r="B30" s="304" t="str">
        <f>IF(C31="","",(VLOOKUP(C31,Lookups!$B$4:$C$2561,2,FALSE)))</f>
        <v/>
      </c>
      <c r="C30" s="366"/>
      <c r="D30" s="324"/>
      <c r="E30" s="325"/>
      <c r="F30" s="301"/>
      <c r="G30" s="277"/>
      <c r="H30" s="275"/>
      <c r="I30" s="280" t="str">
        <f t="shared" si="0"/>
        <v/>
      </c>
      <c r="J30" s="302"/>
      <c r="K30" s="280" t="str">
        <f t="shared" si="1"/>
        <v/>
      </c>
      <c r="L30" s="328"/>
      <c r="M30" s="328"/>
      <c r="N30" s="328"/>
      <c r="O30" s="329"/>
      <c r="P30" s="287"/>
      <c r="Q30" s="330"/>
      <c r="R30" s="287"/>
      <c r="S30" s="305"/>
      <c r="T30" s="279"/>
      <c r="U30" s="282"/>
      <c r="V30" s="282"/>
      <c r="W30" s="283"/>
      <c r="X30" s="292"/>
      <c r="Y30" s="278"/>
      <c r="Z30" s="331"/>
      <c r="AA30" s="332"/>
      <c r="AB30" s="333"/>
      <c r="AC30" s="334"/>
      <c r="AD30" s="335"/>
      <c r="AE30" s="336"/>
      <c r="AF30" s="337"/>
      <c r="AG30" s="326"/>
      <c r="AH30" s="338"/>
      <c r="AI30" s="339"/>
      <c r="AJ30" s="293"/>
      <c r="AK30" s="293"/>
      <c r="AL30" s="293"/>
      <c r="AM30" s="294"/>
      <c r="AN30" s="239"/>
      <c r="AO30" s="239"/>
      <c r="AP30" s="275"/>
      <c r="AQ30" s="280" t="str">
        <f t="shared" si="2"/>
        <v/>
      </c>
      <c r="AR30" s="239"/>
      <c r="AS30" s="239"/>
      <c r="AT30" s="239"/>
      <c r="AU30" s="239"/>
      <c r="AV30" s="239"/>
      <c r="AW30" s="239"/>
      <c r="AX30" s="239"/>
      <c r="AY30" s="239"/>
      <c r="AZ30" s="239"/>
      <c r="BA30" s="239"/>
      <c r="BB30" s="239"/>
      <c r="BC30" s="239"/>
      <c r="BD30" s="238"/>
      <c r="BE30" s="238"/>
      <c r="BF30" s="238"/>
      <c r="BG30" s="239"/>
      <c r="BH30" s="238" t="str">
        <f t="shared" si="3"/>
        <v/>
      </c>
      <c r="BI30" s="239"/>
      <c r="BJ30" s="238" t="str">
        <f t="shared" si="4"/>
        <v/>
      </c>
      <c r="BK30" s="239"/>
      <c r="BL30" s="239"/>
      <c r="BM30" s="275"/>
      <c r="BN30" s="239"/>
      <c r="BO30" s="275"/>
      <c r="BP30" s="276" t="str">
        <f t="shared" si="5"/>
        <v/>
      </c>
      <c r="BQ30" s="239"/>
      <c r="BR30" s="239"/>
      <c r="BS30" s="239"/>
      <c r="BT30" s="276" t="str">
        <f t="shared" si="6"/>
        <v/>
      </c>
      <c r="BU30" s="293"/>
      <c r="BV30" s="275"/>
      <c r="BW30" s="275"/>
      <c r="BX30" s="295"/>
      <c r="BY30" s="275"/>
      <c r="BZ30" s="303"/>
      <c r="CA30" s="299"/>
      <c r="CB30" s="275"/>
      <c r="CC30" s="275"/>
      <c r="CD30" s="296"/>
      <c r="CE30" s="296"/>
      <c r="CF30" s="296"/>
      <c r="CG30" s="297"/>
    </row>
    <row r="31" spans="1:85" ht="27" customHeight="1" thickTop="1" thickBot="1" x14ac:dyDescent="0.3">
      <c r="A31" s="300"/>
      <c r="B31" s="304" t="str">
        <f>IF(C32="","",(VLOOKUP(C32,Lookups!$B$4:$C$2561,2,FALSE)))</f>
        <v/>
      </c>
      <c r="C31" s="366"/>
      <c r="D31" s="324"/>
      <c r="E31" s="325"/>
      <c r="F31" s="301"/>
      <c r="G31" s="277"/>
      <c r="H31" s="275"/>
      <c r="I31" s="280" t="str">
        <f t="shared" si="0"/>
        <v/>
      </c>
      <c r="J31" s="302"/>
      <c r="K31" s="280" t="str">
        <f t="shared" si="1"/>
        <v/>
      </c>
      <c r="L31" s="328"/>
      <c r="M31" s="328"/>
      <c r="N31" s="328"/>
      <c r="O31" s="329"/>
      <c r="P31" s="287"/>
      <c r="Q31" s="330"/>
      <c r="R31" s="287"/>
      <c r="S31" s="305"/>
      <c r="T31" s="279"/>
      <c r="U31" s="282"/>
      <c r="V31" s="282"/>
      <c r="W31" s="283"/>
      <c r="X31" s="292"/>
      <c r="Y31" s="278"/>
      <c r="Z31" s="331"/>
      <c r="AA31" s="332"/>
      <c r="AB31" s="333"/>
      <c r="AC31" s="334"/>
      <c r="AD31" s="335"/>
      <c r="AE31" s="336"/>
      <c r="AF31" s="337"/>
      <c r="AG31" s="326"/>
      <c r="AH31" s="338"/>
      <c r="AI31" s="339"/>
      <c r="AJ31" s="293"/>
      <c r="AK31" s="293"/>
      <c r="AL31" s="293"/>
      <c r="AM31" s="294"/>
      <c r="AN31" s="239"/>
      <c r="AO31" s="239"/>
      <c r="AP31" s="275"/>
      <c r="AQ31" s="280" t="str">
        <f t="shared" si="2"/>
        <v/>
      </c>
      <c r="AR31" s="239"/>
      <c r="AS31" s="239"/>
      <c r="AT31" s="239"/>
      <c r="AU31" s="239"/>
      <c r="AV31" s="239"/>
      <c r="AW31" s="239"/>
      <c r="AX31" s="239"/>
      <c r="AY31" s="239"/>
      <c r="AZ31" s="239"/>
      <c r="BA31" s="239"/>
      <c r="BB31" s="239"/>
      <c r="BC31" s="239"/>
      <c r="BD31" s="238"/>
      <c r="BE31" s="238"/>
      <c r="BF31" s="238"/>
      <c r="BG31" s="239"/>
      <c r="BH31" s="238" t="str">
        <f t="shared" si="3"/>
        <v/>
      </c>
      <c r="BI31" s="239"/>
      <c r="BJ31" s="238" t="str">
        <f t="shared" si="4"/>
        <v/>
      </c>
      <c r="BK31" s="239"/>
      <c r="BL31" s="239"/>
      <c r="BM31" s="275"/>
      <c r="BN31" s="239"/>
      <c r="BO31" s="275"/>
      <c r="BP31" s="276" t="str">
        <f t="shared" si="5"/>
        <v/>
      </c>
      <c r="BQ31" s="239"/>
      <c r="BR31" s="239"/>
      <c r="BS31" s="239"/>
      <c r="BT31" s="276" t="str">
        <f t="shared" si="6"/>
        <v/>
      </c>
      <c r="BU31" s="293"/>
      <c r="BV31" s="275"/>
      <c r="BW31" s="275"/>
      <c r="BX31" s="295"/>
      <c r="BY31" s="275"/>
      <c r="BZ31" s="303"/>
      <c r="CA31" s="299"/>
      <c r="CB31" s="275"/>
      <c r="CC31" s="275"/>
      <c r="CD31" s="296"/>
      <c r="CE31" s="296"/>
      <c r="CF31" s="296"/>
      <c r="CG31" s="297"/>
    </row>
    <row r="32" spans="1:85" ht="27" customHeight="1" thickTop="1" thickBot="1" x14ac:dyDescent="0.3">
      <c r="A32" s="300"/>
      <c r="B32" s="304" t="str">
        <f>IF(C33="","",(VLOOKUP(C33,Lookups!$B$4:$C$2561,2,FALSE)))</f>
        <v/>
      </c>
      <c r="C32" s="366"/>
      <c r="D32" s="324"/>
      <c r="E32" s="325"/>
      <c r="F32" s="301"/>
      <c r="G32" s="277"/>
      <c r="H32" s="275"/>
      <c r="I32" s="280" t="str">
        <f t="shared" si="0"/>
        <v/>
      </c>
      <c r="J32" s="302"/>
      <c r="K32" s="280" t="str">
        <f t="shared" si="1"/>
        <v/>
      </c>
      <c r="L32" s="328"/>
      <c r="M32" s="328"/>
      <c r="N32" s="328"/>
      <c r="O32" s="329"/>
      <c r="P32" s="287"/>
      <c r="Q32" s="330"/>
      <c r="R32" s="287"/>
      <c r="S32" s="305"/>
      <c r="T32" s="279"/>
      <c r="U32" s="282"/>
      <c r="V32" s="282"/>
      <c r="W32" s="283"/>
      <c r="X32" s="292"/>
      <c r="Y32" s="278"/>
      <c r="Z32" s="331"/>
      <c r="AA32" s="332"/>
      <c r="AB32" s="333"/>
      <c r="AC32" s="334"/>
      <c r="AD32" s="335"/>
      <c r="AE32" s="336"/>
      <c r="AF32" s="337"/>
      <c r="AG32" s="326"/>
      <c r="AH32" s="338"/>
      <c r="AI32" s="339"/>
      <c r="AJ32" s="293"/>
      <c r="AK32" s="293"/>
      <c r="AL32" s="293"/>
      <c r="AM32" s="294"/>
      <c r="AN32" s="239"/>
      <c r="AO32" s="239"/>
      <c r="AP32" s="275"/>
      <c r="AQ32" s="280" t="str">
        <f t="shared" si="2"/>
        <v/>
      </c>
      <c r="AR32" s="239"/>
      <c r="AS32" s="239"/>
      <c r="AT32" s="239"/>
      <c r="AU32" s="239"/>
      <c r="AV32" s="239"/>
      <c r="AW32" s="239"/>
      <c r="AX32" s="239"/>
      <c r="AY32" s="239"/>
      <c r="AZ32" s="239"/>
      <c r="BA32" s="239"/>
      <c r="BB32" s="239"/>
      <c r="BC32" s="239"/>
      <c r="BD32" s="238"/>
      <c r="BE32" s="238"/>
      <c r="BF32" s="238"/>
      <c r="BG32" s="239"/>
      <c r="BH32" s="238" t="str">
        <f t="shared" si="3"/>
        <v/>
      </c>
      <c r="BI32" s="239"/>
      <c r="BJ32" s="238" t="str">
        <f t="shared" si="4"/>
        <v/>
      </c>
      <c r="BK32" s="239"/>
      <c r="BL32" s="239"/>
      <c r="BM32" s="275"/>
      <c r="BN32" s="239"/>
      <c r="BO32" s="275"/>
      <c r="BP32" s="276" t="str">
        <f t="shared" si="5"/>
        <v/>
      </c>
      <c r="BQ32" s="239"/>
      <c r="BR32" s="239"/>
      <c r="BS32" s="239"/>
      <c r="BT32" s="276" t="str">
        <f t="shared" si="6"/>
        <v/>
      </c>
      <c r="BU32" s="293"/>
      <c r="BV32" s="275"/>
      <c r="BW32" s="275"/>
      <c r="BX32" s="295"/>
      <c r="BY32" s="275"/>
      <c r="BZ32" s="303"/>
      <c r="CA32" s="299"/>
      <c r="CB32" s="275"/>
      <c r="CC32" s="275"/>
      <c r="CD32" s="296"/>
      <c r="CE32" s="296"/>
      <c r="CF32" s="296"/>
      <c r="CG32" s="297"/>
    </row>
    <row r="33" spans="1:85" ht="27" customHeight="1" thickTop="1" thickBot="1" x14ac:dyDescent="0.3">
      <c r="A33" s="300"/>
      <c r="B33" s="304" t="str">
        <f>IF(C34="","",(VLOOKUP(C34,Lookups!$B$4:$C$2561,2,FALSE)))</f>
        <v/>
      </c>
      <c r="C33" s="366"/>
      <c r="D33" s="324"/>
      <c r="E33" s="325"/>
      <c r="F33" s="301"/>
      <c r="G33" s="277"/>
      <c r="H33" s="275"/>
      <c r="I33" s="280" t="str">
        <f t="shared" si="0"/>
        <v/>
      </c>
      <c r="J33" s="302"/>
      <c r="K33" s="280" t="str">
        <f t="shared" si="1"/>
        <v/>
      </c>
      <c r="L33" s="328"/>
      <c r="M33" s="328"/>
      <c r="N33" s="328"/>
      <c r="O33" s="329"/>
      <c r="P33" s="287"/>
      <c r="Q33" s="330"/>
      <c r="R33" s="287"/>
      <c r="S33" s="305"/>
      <c r="T33" s="279"/>
      <c r="U33" s="282"/>
      <c r="V33" s="282"/>
      <c r="W33" s="283"/>
      <c r="X33" s="292"/>
      <c r="Y33" s="278"/>
      <c r="Z33" s="331"/>
      <c r="AA33" s="332"/>
      <c r="AB33" s="333"/>
      <c r="AC33" s="334"/>
      <c r="AD33" s="335"/>
      <c r="AE33" s="336"/>
      <c r="AF33" s="337"/>
      <c r="AG33" s="326"/>
      <c r="AH33" s="338"/>
      <c r="AI33" s="339"/>
      <c r="AJ33" s="293"/>
      <c r="AK33" s="293"/>
      <c r="AL33" s="293"/>
      <c r="AM33" s="294"/>
      <c r="AN33" s="239"/>
      <c r="AO33" s="239"/>
      <c r="AP33" s="275"/>
      <c r="AQ33" s="280" t="str">
        <f t="shared" si="2"/>
        <v/>
      </c>
      <c r="AR33" s="239"/>
      <c r="AS33" s="239"/>
      <c r="AT33" s="239"/>
      <c r="AU33" s="239"/>
      <c r="AV33" s="239"/>
      <c r="AW33" s="239"/>
      <c r="AX33" s="239"/>
      <c r="AY33" s="239"/>
      <c r="AZ33" s="239"/>
      <c r="BA33" s="239"/>
      <c r="BB33" s="239"/>
      <c r="BC33" s="239"/>
      <c r="BD33" s="238"/>
      <c r="BE33" s="238"/>
      <c r="BF33" s="238"/>
      <c r="BG33" s="239"/>
      <c r="BH33" s="238" t="str">
        <f t="shared" si="3"/>
        <v/>
      </c>
      <c r="BI33" s="239"/>
      <c r="BJ33" s="238" t="str">
        <f t="shared" si="4"/>
        <v/>
      </c>
      <c r="BK33" s="239"/>
      <c r="BL33" s="239"/>
      <c r="BM33" s="275"/>
      <c r="BN33" s="239"/>
      <c r="BO33" s="275"/>
      <c r="BP33" s="276" t="str">
        <f t="shared" si="5"/>
        <v/>
      </c>
      <c r="BQ33" s="239"/>
      <c r="BR33" s="239"/>
      <c r="BS33" s="239"/>
      <c r="BT33" s="276" t="str">
        <f t="shared" si="6"/>
        <v/>
      </c>
      <c r="BU33" s="293"/>
      <c r="BV33" s="275"/>
      <c r="BW33" s="275"/>
      <c r="BX33" s="295"/>
      <c r="BY33" s="275"/>
      <c r="BZ33" s="303"/>
      <c r="CA33" s="299"/>
      <c r="CB33" s="275"/>
      <c r="CC33" s="275"/>
      <c r="CD33" s="296"/>
      <c r="CE33" s="296"/>
      <c r="CF33" s="296"/>
      <c r="CG33" s="297"/>
    </row>
    <row r="34" spans="1:85" ht="27" customHeight="1" thickTop="1" thickBot="1" x14ac:dyDescent="0.3">
      <c r="A34" s="300"/>
      <c r="B34" s="304" t="str">
        <f>IF(C35="","",(VLOOKUP(C35,Lookups!$B$4:$C$2561,2,FALSE)))</f>
        <v/>
      </c>
      <c r="C34" s="366"/>
      <c r="D34" s="324"/>
      <c r="E34" s="325"/>
      <c r="F34" s="301"/>
      <c r="G34" s="277"/>
      <c r="H34" s="275"/>
      <c r="I34" s="280" t="str">
        <f t="shared" si="0"/>
        <v/>
      </c>
      <c r="J34" s="302"/>
      <c r="K34" s="280" t="str">
        <f t="shared" si="1"/>
        <v/>
      </c>
      <c r="L34" s="328"/>
      <c r="M34" s="328"/>
      <c r="N34" s="328"/>
      <c r="O34" s="329"/>
      <c r="P34" s="287"/>
      <c r="Q34" s="330"/>
      <c r="R34" s="287"/>
      <c r="S34" s="305"/>
      <c r="T34" s="279"/>
      <c r="U34" s="282"/>
      <c r="V34" s="282"/>
      <c r="W34" s="283"/>
      <c r="X34" s="292"/>
      <c r="Y34" s="278"/>
      <c r="Z34" s="331"/>
      <c r="AA34" s="332"/>
      <c r="AB34" s="333"/>
      <c r="AC34" s="334"/>
      <c r="AD34" s="335"/>
      <c r="AE34" s="336"/>
      <c r="AF34" s="337"/>
      <c r="AG34" s="326"/>
      <c r="AH34" s="338"/>
      <c r="AI34" s="339"/>
      <c r="AJ34" s="293"/>
      <c r="AK34" s="293"/>
      <c r="AL34" s="293"/>
      <c r="AM34" s="294"/>
      <c r="AN34" s="239"/>
      <c r="AO34" s="239"/>
      <c r="AP34" s="275"/>
      <c r="AQ34" s="280" t="str">
        <f t="shared" si="2"/>
        <v/>
      </c>
      <c r="AR34" s="239"/>
      <c r="AS34" s="239"/>
      <c r="AT34" s="239"/>
      <c r="AU34" s="239"/>
      <c r="AV34" s="239"/>
      <c r="AW34" s="239"/>
      <c r="AX34" s="239"/>
      <c r="AY34" s="239"/>
      <c r="AZ34" s="239"/>
      <c r="BA34" s="239"/>
      <c r="BB34" s="239"/>
      <c r="BC34" s="239"/>
      <c r="BD34" s="238"/>
      <c r="BE34" s="238"/>
      <c r="BF34" s="238"/>
      <c r="BG34" s="239"/>
      <c r="BH34" s="238" t="str">
        <f t="shared" si="3"/>
        <v/>
      </c>
      <c r="BI34" s="239"/>
      <c r="BJ34" s="238" t="str">
        <f t="shared" si="4"/>
        <v/>
      </c>
      <c r="BK34" s="239"/>
      <c r="BL34" s="239"/>
      <c r="BM34" s="275"/>
      <c r="BN34" s="239"/>
      <c r="BO34" s="275"/>
      <c r="BP34" s="276" t="str">
        <f t="shared" si="5"/>
        <v/>
      </c>
      <c r="BQ34" s="239"/>
      <c r="BR34" s="239"/>
      <c r="BS34" s="239"/>
      <c r="BT34" s="276" t="str">
        <f t="shared" si="6"/>
        <v/>
      </c>
      <c r="BU34" s="293"/>
      <c r="BV34" s="275"/>
      <c r="BW34" s="275"/>
      <c r="BX34" s="295"/>
      <c r="BY34" s="275"/>
      <c r="BZ34" s="303"/>
      <c r="CA34" s="299"/>
      <c r="CB34" s="275"/>
      <c r="CC34" s="275"/>
      <c r="CD34" s="296"/>
      <c r="CE34" s="296"/>
      <c r="CF34" s="296"/>
      <c r="CG34" s="297"/>
    </row>
    <row r="35" spans="1:85" ht="27" customHeight="1" thickTop="1" thickBot="1" x14ac:dyDescent="0.3">
      <c r="A35" s="300"/>
      <c r="B35" s="304" t="str">
        <f>IF(C36="","",(VLOOKUP(C36,Lookups!$B$4:$C$2561,2,FALSE)))</f>
        <v/>
      </c>
      <c r="C35" s="366"/>
      <c r="D35" s="324"/>
      <c r="E35" s="325"/>
      <c r="F35" s="301"/>
      <c r="G35" s="277"/>
      <c r="H35" s="275"/>
      <c r="I35" s="280" t="str">
        <f t="shared" si="0"/>
        <v/>
      </c>
      <c r="J35" s="302"/>
      <c r="K35" s="280" t="str">
        <f t="shared" si="1"/>
        <v/>
      </c>
      <c r="L35" s="328"/>
      <c r="M35" s="328"/>
      <c r="N35" s="328"/>
      <c r="O35" s="329"/>
      <c r="P35" s="287"/>
      <c r="Q35" s="330"/>
      <c r="R35" s="287"/>
      <c r="S35" s="305"/>
      <c r="T35" s="279"/>
      <c r="U35" s="282"/>
      <c r="V35" s="282"/>
      <c r="W35" s="283"/>
      <c r="X35" s="292"/>
      <c r="Y35" s="278"/>
      <c r="Z35" s="331"/>
      <c r="AA35" s="332"/>
      <c r="AB35" s="333"/>
      <c r="AC35" s="334"/>
      <c r="AD35" s="335"/>
      <c r="AE35" s="336"/>
      <c r="AF35" s="337"/>
      <c r="AG35" s="326"/>
      <c r="AH35" s="338"/>
      <c r="AI35" s="339"/>
      <c r="AJ35" s="293"/>
      <c r="AK35" s="293"/>
      <c r="AL35" s="293"/>
      <c r="AM35" s="294"/>
      <c r="AN35" s="239"/>
      <c r="AO35" s="239"/>
      <c r="AP35" s="275"/>
      <c r="AQ35" s="280" t="str">
        <f t="shared" si="2"/>
        <v/>
      </c>
      <c r="AR35" s="239"/>
      <c r="AS35" s="239"/>
      <c r="AT35" s="239"/>
      <c r="AU35" s="239"/>
      <c r="AV35" s="239"/>
      <c r="AW35" s="239"/>
      <c r="AX35" s="239"/>
      <c r="AY35" s="239"/>
      <c r="AZ35" s="239"/>
      <c r="BA35" s="239"/>
      <c r="BB35" s="239"/>
      <c r="BC35" s="239"/>
      <c r="BD35" s="238"/>
      <c r="BE35" s="238"/>
      <c r="BF35" s="238"/>
      <c r="BG35" s="239"/>
      <c r="BH35" s="238" t="str">
        <f t="shared" si="3"/>
        <v/>
      </c>
      <c r="BI35" s="239"/>
      <c r="BJ35" s="238" t="str">
        <f t="shared" si="4"/>
        <v/>
      </c>
      <c r="BK35" s="239"/>
      <c r="BL35" s="239"/>
      <c r="BM35" s="275"/>
      <c r="BN35" s="239"/>
      <c r="BO35" s="275"/>
      <c r="BP35" s="276" t="str">
        <f t="shared" si="5"/>
        <v/>
      </c>
      <c r="BQ35" s="239"/>
      <c r="BR35" s="239"/>
      <c r="BS35" s="239"/>
      <c r="BT35" s="276" t="str">
        <f t="shared" si="6"/>
        <v/>
      </c>
      <c r="BU35" s="293"/>
      <c r="BV35" s="275"/>
      <c r="BW35" s="275"/>
      <c r="BX35" s="295"/>
      <c r="BY35" s="275"/>
      <c r="BZ35" s="303"/>
      <c r="CA35" s="299"/>
      <c r="CB35" s="275"/>
      <c r="CC35" s="275"/>
      <c r="CD35" s="296"/>
      <c r="CE35" s="296"/>
      <c r="CF35" s="296"/>
      <c r="CG35" s="297"/>
    </row>
    <row r="36" spans="1:85" ht="27" customHeight="1" thickTop="1" thickBot="1" x14ac:dyDescent="0.3">
      <c r="A36" s="300"/>
      <c r="B36" s="304" t="str">
        <f>IF(C37="","",(VLOOKUP(C37,Lookups!$B$4:$C$2561,2,FALSE)))</f>
        <v/>
      </c>
      <c r="C36" s="366"/>
      <c r="D36" s="324"/>
      <c r="E36" s="325"/>
      <c r="F36" s="301"/>
      <c r="G36" s="277"/>
      <c r="H36" s="275"/>
      <c r="I36" s="280" t="str">
        <f t="shared" si="0"/>
        <v/>
      </c>
      <c r="J36" s="302"/>
      <c r="K36" s="280" t="str">
        <f t="shared" si="1"/>
        <v/>
      </c>
      <c r="L36" s="328"/>
      <c r="M36" s="328"/>
      <c r="N36" s="328"/>
      <c r="O36" s="329"/>
      <c r="P36" s="287"/>
      <c r="Q36" s="330"/>
      <c r="R36" s="287"/>
      <c r="S36" s="305"/>
      <c r="T36" s="279"/>
      <c r="U36" s="282"/>
      <c r="V36" s="282"/>
      <c r="W36" s="283"/>
      <c r="X36" s="292"/>
      <c r="Y36" s="278"/>
      <c r="Z36" s="331"/>
      <c r="AA36" s="332"/>
      <c r="AB36" s="333"/>
      <c r="AC36" s="334"/>
      <c r="AD36" s="335"/>
      <c r="AE36" s="336"/>
      <c r="AF36" s="337"/>
      <c r="AG36" s="326"/>
      <c r="AH36" s="338"/>
      <c r="AI36" s="339"/>
      <c r="AJ36" s="293"/>
      <c r="AK36" s="293"/>
      <c r="AL36" s="293"/>
      <c r="AM36" s="294"/>
      <c r="AN36" s="239"/>
      <c r="AO36" s="239"/>
      <c r="AP36" s="275"/>
      <c r="AQ36" s="280" t="str">
        <f t="shared" si="2"/>
        <v/>
      </c>
      <c r="AR36" s="239"/>
      <c r="AS36" s="239"/>
      <c r="AT36" s="239"/>
      <c r="AU36" s="239"/>
      <c r="AV36" s="239"/>
      <c r="AW36" s="239"/>
      <c r="AX36" s="239"/>
      <c r="AY36" s="239"/>
      <c r="AZ36" s="239"/>
      <c r="BA36" s="239"/>
      <c r="BB36" s="239"/>
      <c r="BC36" s="239"/>
      <c r="BD36" s="238"/>
      <c r="BE36" s="238"/>
      <c r="BF36" s="238"/>
      <c r="BG36" s="239"/>
      <c r="BH36" s="238" t="str">
        <f t="shared" si="3"/>
        <v/>
      </c>
      <c r="BI36" s="239"/>
      <c r="BJ36" s="238" t="str">
        <f t="shared" si="4"/>
        <v/>
      </c>
      <c r="BK36" s="239"/>
      <c r="BL36" s="239"/>
      <c r="BM36" s="275"/>
      <c r="BN36" s="239"/>
      <c r="BO36" s="275"/>
      <c r="BP36" s="276" t="str">
        <f t="shared" si="5"/>
        <v/>
      </c>
      <c r="BQ36" s="239"/>
      <c r="BR36" s="239"/>
      <c r="BS36" s="239"/>
      <c r="BT36" s="276" t="str">
        <f t="shared" si="6"/>
        <v/>
      </c>
      <c r="BU36" s="293"/>
      <c r="BV36" s="275"/>
      <c r="BW36" s="275"/>
      <c r="BX36" s="295"/>
      <c r="BY36" s="275"/>
      <c r="BZ36" s="303"/>
      <c r="CA36" s="299"/>
      <c r="CB36" s="275"/>
      <c r="CC36" s="275"/>
      <c r="CD36" s="296"/>
      <c r="CE36" s="296"/>
      <c r="CF36" s="296"/>
      <c r="CG36" s="297"/>
    </row>
    <row r="37" spans="1:85" ht="27" customHeight="1" thickTop="1" thickBot="1" x14ac:dyDescent="0.3">
      <c r="A37" s="300"/>
      <c r="B37" s="304" t="str">
        <f>IF(C38="","",(VLOOKUP(C38,Lookups!$B$4:$C$2561,2,FALSE)))</f>
        <v/>
      </c>
      <c r="C37" s="366"/>
      <c r="D37" s="324"/>
      <c r="E37" s="325"/>
      <c r="F37" s="301"/>
      <c r="G37" s="277"/>
      <c r="H37" s="275"/>
      <c r="I37" s="280" t="str">
        <f t="shared" si="0"/>
        <v/>
      </c>
      <c r="J37" s="302"/>
      <c r="K37" s="280" t="str">
        <f t="shared" si="1"/>
        <v/>
      </c>
      <c r="L37" s="328"/>
      <c r="M37" s="328"/>
      <c r="N37" s="328"/>
      <c r="O37" s="329"/>
      <c r="P37" s="287"/>
      <c r="Q37" s="330"/>
      <c r="R37" s="287"/>
      <c r="S37" s="305"/>
      <c r="T37" s="279"/>
      <c r="U37" s="282"/>
      <c r="V37" s="282"/>
      <c r="W37" s="283"/>
      <c r="X37" s="292"/>
      <c r="Y37" s="278"/>
      <c r="Z37" s="331"/>
      <c r="AA37" s="332"/>
      <c r="AB37" s="333"/>
      <c r="AC37" s="334"/>
      <c r="AD37" s="335"/>
      <c r="AE37" s="336"/>
      <c r="AF37" s="337"/>
      <c r="AG37" s="326"/>
      <c r="AH37" s="338"/>
      <c r="AI37" s="339"/>
      <c r="AJ37" s="293"/>
      <c r="AK37" s="293"/>
      <c r="AL37" s="293"/>
      <c r="AM37" s="294"/>
      <c r="AN37" s="239"/>
      <c r="AO37" s="239"/>
      <c r="AP37" s="275"/>
      <c r="AQ37" s="280" t="str">
        <f t="shared" si="2"/>
        <v/>
      </c>
      <c r="AR37" s="239"/>
      <c r="AS37" s="239"/>
      <c r="AT37" s="239"/>
      <c r="AU37" s="239"/>
      <c r="AV37" s="239"/>
      <c r="AW37" s="239"/>
      <c r="AX37" s="239"/>
      <c r="AY37" s="239"/>
      <c r="AZ37" s="239"/>
      <c r="BA37" s="239"/>
      <c r="BB37" s="239"/>
      <c r="BC37" s="239"/>
      <c r="BD37" s="238"/>
      <c r="BE37" s="238"/>
      <c r="BF37" s="238"/>
      <c r="BG37" s="239"/>
      <c r="BH37" s="238" t="str">
        <f t="shared" si="3"/>
        <v/>
      </c>
      <c r="BI37" s="239"/>
      <c r="BJ37" s="238" t="str">
        <f t="shared" si="4"/>
        <v/>
      </c>
      <c r="BK37" s="239"/>
      <c r="BL37" s="239"/>
      <c r="BM37" s="275"/>
      <c r="BN37" s="239"/>
      <c r="BO37" s="275"/>
      <c r="BP37" s="276" t="str">
        <f t="shared" si="5"/>
        <v/>
      </c>
      <c r="BQ37" s="239"/>
      <c r="BR37" s="239"/>
      <c r="BS37" s="239"/>
      <c r="BT37" s="276" t="str">
        <f t="shared" si="6"/>
        <v/>
      </c>
      <c r="BU37" s="293"/>
      <c r="BV37" s="275"/>
      <c r="BW37" s="275"/>
      <c r="BX37" s="295"/>
      <c r="BY37" s="275"/>
      <c r="BZ37" s="303"/>
      <c r="CA37" s="299"/>
      <c r="CB37" s="275"/>
      <c r="CC37" s="275"/>
      <c r="CD37" s="296"/>
      <c r="CE37" s="296"/>
      <c r="CF37" s="296"/>
      <c r="CG37" s="297"/>
    </row>
    <row r="38" spans="1:85" ht="27" customHeight="1" thickTop="1" thickBot="1" x14ac:dyDescent="0.3">
      <c r="A38" s="300"/>
      <c r="B38" s="304" t="str">
        <f>IF(C39="","",(VLOOKUP(C39,Lookups!$B$4:$C$2561,2,FALSE)))</f>
        <v/>
      </c>
      <c r="C38" s="366"/>
      <c r="D38" s="324"/>
      <c r="E38" s="325"/>
      <c r="F38" s="301"/>
      <c r="G38" s="277"/>
      <c r="H38" s="275"/>
      <c r="I38" s="280" t="str">
        <f t="shared" si="0"/>
        <v/>
      </c>
      <c r="J38" s="302"/>
      <c r="K38" s="280" t="str">
        <f t="shared" si="1"/>
        <v/>
      </c>
      <c r="L38" s="328"/>
      <c r="M38" s="328"/>
      <c r="N38" s="328"/>
      <c r="O38" s="329"/>
      <c r="P38" s="287"/>
      <c r="Q38" s="330"/>
      <c r="R38" s="287"/>
      <c r="S38" s="305"/>
      <c r="T38" s="279"/>
      <c r="U38" s="282"/>
      <c r="V38" s="282"/>
      <c r="W38" s="283"/>
      <c r="X38" s="292"/>
      <c r="Y38" s="278"/>
      <c r="Z38" s="331"/>
      <c r="AA38" s="332"/>
      <c r="AB38" s="333"/>
      <c r="AC38" s="334"/>
      <c r="AD38" s="335"/>
      <c r="AE38" s="336"/>
      <c r="AF38" s="337"/>
      <c r="AG38" s="326"/>
      <c r="AH38" s="338"/>
      <c r="AI38" s="339"/>
      <c r="AJ38" s="293"/>
      <c r="AK38" s="293"/>
      <c r="AL38" s="293"/>
      <c r="AM38" s="294"/>
      <c r="AN38" s="239"/>
      <c r="AO38" s="239"/>
      <c r="AP38" s="275"/>
      <c r="AQ38" s="280" t="str">
        <f t="shared" si="2"/>
        <v/>
      </c>
      <c r="AR38" s="239"/>
      <c r="AS38" s="239"/>
      <c r="AT38" s="239"/>
      <c r="AU38" s="239"/>
      <c r="AV38" s="239"/>
      <c r="AW38" s="239"/>
      <c r="AX38" s="239"/>
      <c r="AY38" s="239"/>
      <c r="AZ38" s="239"/>
      <c r="BA38" s="239"/>
      <c r="BB38" s="239"/>
      <c r="BC38" s="239"/>
      <c r="BD38" s="238"/>
      <c r="BE38" s="238"/>
      <c r="BF38" s="238"/>
      <c r="BG38" s="239"/>
      <c r="BH38" s="238" t="str">
        <f t="shared" si="3"/>
        <v/>
      </c>
      <c r="BI38" s="239"/>
      <c r="BJ38" s="238" t="str">
        <f t="shared" si="4"/>
        <v/>
      </c>
      <c r="BK38" s="239"/>
      <c r="BL38" s="239"/>
      <c r="BM38" s="275"/>
      <c r="BN38" s="239"/>
      <c r="BO38" s="275"/>
      <c r="BP38" s="276" t="str">
        <f t="shared" si="5"/>
        <v/>
      </c>
      <c r="BQ38" s="239"/>
      <c r="BR38" s="239"/>
      <c r="BS38" s="239"/>
      <c r="BT38" s="276" t="str">
        <f t="shared" si="6"/>
        <v/>
      </c>
      <c r="BU38" s="293"/>
      <c r="BV38" s="275"/>
      <c r="BW38" s="275"/>
      <c r="BX38" s="295"/>
      <c r="BY38" s="275"/>
      <c r="BZ38" s="303"/>
      <c r="CA38" s="299"/>
      <c r="CB38" s="275"/>
      <c r="CC38" s="275"/>
      <c r="CD38" s="296"/>
      <c r="CE38" s="296"/>
      <c r="CF38" s="296"/>
      <c r="CG38" s="297"/>
    </row>
    <row r="39" spans="1:85" ht="27" customHeight="1" thickTop="1" thickBot="1" x14ac:dyDescent="0.3">
      <c r="A39" s="300"/>
      <c r="B39" s="304" t="str">
        <f>IF(C40="","",(VLOOKUP(C40,Lookups!$B$4:$C$2561,2,FALSE)))</f>
        <v/>
      </c>
      <c r="C39" s="366"/>
      <c r="D39" s="324"/>
      <c r="E39" s="325"/>
      <c r="F39" s="301"/>
      <c r="G39" s="277"/>
      <c r="H39" s="275"/>
      <c r="I39" s="280" t="str">
        <f t="shared" si="0"/>
        <v/>
      </c>
      <c r="J39" s="302"/>
      <c r="K39" s="280" t="str">
        <f t="shared" si="1"/>
        <v/>
      </c>
      <c r="L39" s="328"/>
      <c r="M39" s="328"/>
      <c r="N39" s="328"/>
      <c r="O39" s="329"/>
      <c r="P39" s="287"/>
      <c r="Q39" s="330"/>
      <c r="R39" s="287"/>
      <c r="S39" s="305"/>
      <c r="T39" s="279"/>
      <c r="U39" s="282"/>
      <c r="V39" s="282"/>
      <c r="W39" s="283"/>
      <c r="X39" s="292"/>
      <c r="Y39" s="278"/>
      <c r="Z39" s="331"/>
      <c r="AA39" s="332"/>
      <c r="AB39" s="333"/>
      <c r="AC39" s="334"/>
      <c r="AD39" s="335"/>
      <c r="AE39" s="336"/>
      <c r="AF39" s="337"/>
      <c r="AG39" s="326"/>
      <c r="AH39" s="338"/>
      <c r="AI39" s="339"/>
      <c r="AJ39" s="293"/>
      <c r="AK39" s="293"/>
      <c r="AL39" s="293"/>
      <c r="AM39" s="294"/>
      <c r="AN39" s="239"/>
      <c r="AO39" s="239"/>
      <c r="AP39" s="275"/>
      <c r="AQ39" s="280" t="str">
        <f t="shared" si="2"/>
        <v/>
      </c>
      <c r="AR39" s="239"/>
      <c r="AS39" s="239"/>
      <c r="AT39" s="239"/>
      <c r="AU39" s="239"/>
      <c r="AV39" s="239"/>
      <c r="AW39" s="239"/>
      <c r="AX39" s="239"/>
      <c r="AY39" s="239"/>
      <c r="AZ39" s="239"/>
      <c r="BA39" s="239"/>
      <c r="BB39" s="239"/>
      <c r="BC39" s="239"/>
      <c r="BD39" s="238"/>
      <c r="BE39" s="238"/>
      <c r="BF39" s="238"/>
      <c r="BG39" s="239"/>
      <c r="BH39" s="238" t="str">
        <f t="shared" si="3"/>
        <v/>
      </c>
      <c r="BI39" s="239"/>
      <c r="BJ39" s="238" t="str">
        <f t="shared" si="4"/>
        <v/>
      </c>
      <c r="BK39" s="239"/>
      <c r="BL39" s="239"/>
      <c r="BM39" s="275"/>
      <c r="BN39" s="239"/>
      <c r="BO39" s="275"/>
      <c r="BP39" s="276" t="str">
        <f t="shared" si="5"/>
        <v/>
      </c>
      <c r="BQ39" s="239"/>
      <c r="BR39" s="239"/>
      <c r="BS39" s="239"/>
      <c r="BT39" s="276" t="str">
        <f t="shared" si="6"/>
        <v/>
      </c>
      <c r="BU39" s="293"/>
      <c r="BV39" s="275"/>
      <c r="BW39" s="275"/>
      <c r="BX39" s="295"/>
      <c r="BY39" s="275"/>
      <c r="BZ39" s="303"/>
      <c r="CA39" s="299"/>
      <c r="CB39" s="275"/>
      <c r="CC39" s="275"/>
      <c r="CD39" s="296"/>
      <c r="CE39" s="296"/>
      <c r="CF39" s="296"/>
      <c r="CG39" s="297"/>
    </row>
    <row r="40" spans="1:85" ht="27" customHeight="1" thickTop="1" thickBot="1" x14ac:dyDescent="0.3">
      <c r="A40" s="300"/>
      <c r="B40" s="304" t="str">
        <f>IF(C41="","",(VLOOKUP(C41,Lookups!$B$4:$C$2561,2,FALSE)))</f>
        <v/>
      </c>
      <c r="C40" s="366"/>
      <c r="D40" s="324"/>
      <c r="E40" s="325"/>
      <c r="F40" s="301"/>
      <c r="G40" s="277"/>
      <c r="H40" s="275"/>
      <c r="I40" s="280" t="str">
        <f t="shared" si="0"/>
        <v/>
      </c>
      <c r="J40" s="302"/>
      <c r="K40" s="280" t="str">
        <f t="shared" si="1"/>
        <v/>
      </c>
      <c r="L40" s="328"/>
      <c r="M40" s="328"/>
      <c r="N40" s="328"/>
      <c r="O40" s="329"/>
      <c r="P40" s="287"/>
      <c r="Q40" s="330"/>
      <c r="R40" s="287"/>
      <c r="S40" s="305"/>
      <c r="T40" s="279"/>
      <c r="U40" s="282"/>
      <c r="V40" s="282"/>
      <c r="W40" s="283"/>
      <c r="X40" s="292"/>
      <c r="Y40" s="278"/>
      <c r="Z40" s="331"/>
      <c r="AA40" s="332"/>
      <c r="AB40" s="333"/>
      <c r="AC40" s="334"/>
      <c r="AD40" s="335"/>
      <c r="AE40" s="336"/>
      <c r="AF40" s="337"/>
      <c r="AG40" s="326"/>
      <c r="AH40" s="338"/>
      <c r="AI40" s="339"/>
      <c r="AJ40" s="293"/>
      <c r="AK40" s="293"/>
      <c r="AL40" s="293"/>
      <c r="AM40" s="294"/>
      <c r="AN40" s="239"/>
      <c r="AO40" s="239"/>
      <c r="AP40" s="275"/>
      <c r="AQ40" s="280" t="str">
        <f t="shared" si="2"/>
        <v/>
      </c>
      <c r="AR40" s="239"/>
      <c r="AS40" s="239"/>
      <c r="AT40" s="239"/>
      <c r="AU40" s="239"/>
      <c r="AV40" s="239"/>
      <c r="AW40" s="239"/>
      <c r="AX40" s="239"/>
      <c r="AY40" s="239"/>
      <c r="AZ40" s="239"/>
      <c r="BA40" s="239"/>
      <c r="BB40" s="239"/>
      <c r="BC40" s="239"/>
      <c r="BD40" s="238"/>
      <c r="BE40" s="238"/>
      <c r="BF40" s="238"/>
      <c r="BG40" s="239"/>
      <c r="BH40" s="238" t="str">
        <f t="shared" si="3"/>
        <v/>
      </c>
      <c r="BI40" s="239"/>
      <c r="BJ40" s="238" t="str">
        <f t="shared" si="4"/>
        <v/>
      </c>
      <c r="BK40" s="239"/>
      <c r="BL40" s="239"/>
      <c r="BM40" s="275"/>
      <c r="BN40" s="239"/>
      <c r="BO40" s="275"/>
      <c r="BP40" s="276" t="str">
        <f t="shared" si="5"/>
        <v/>
      </c>
      <c r="BQ40" s="239"/>
      <c r="BR40" s="239"/>
      <c r="BS40" s="239"/>
      <c r="BT40" s="276" t="str">
        <f t="shared" si="6"/>
        <v/>
      </c>
      <c r="BU40" s="293"/>
      <c r="BV40" s="275"/>
      <c r="BW40" s="275"/>
      <c r="BX40" s="295"/>
      <c r="BY40" s="275"/>
      <c r="BZ40" s="303"/>
      <c r="CA40" s="299"/>
      <c r="CB40" s="275"/>
      <c r="CC40" s="275"/>
      <c r="CD40" s="296"/>
      <c r="CE40" s="296"/>
      <c r="CF40" s="296"/>
      <c r="CG40" s="297"/>
    </row>
    <row r="41" spans="1:85" ht="27" customHeight="1" thickTop="1" thickBot="1" x14ac:dyDescent="0.3">
      <c r="A41" s="300"/>
      <c r="B41" s="304" t="str">
        <f>IF(C42="","",(VLOOKUP(C42,Lookups!$B$4:$C$2561,2,FALSE)))</f>
        <v/>
      </c>
      <c r="C41" s="366"/>
      <c r="D41" s="324"/>
      <c r="E41" s="325"/>
      <c r="F41" s="301"/>
      <c r="G41" s="277"/>
      <c r="H41" s="275"/>
      <c r="I41" s="280" t="str">
        <f t="shared" si="0"/>
        <v/>
      </c>
      <c r="J41" s="302"/>
      <c r="K41" s="280" t="str">
        <f t="shared" si="1"/>
        <v/>
      </c>
      <c r="L41" s="328"/>
      <c r="M41" s="328"/>
      <c r="N41" s="328"/>
      <c r="O41" s="329"/>
      <c r="P41" s="287"/>
      <c r="Q41" s="330"/>
      <c r="R41" s="287"/>
      <c r="S41" s="305"/>
      <c r="T41" s="279"/>
      <c r="U41" s="282"/>
      <c r="V41" s="282"/>
      <c r="W41" s="283"/>
      <c r="X41" s="292"/>
      <c r="Y41" s="278"/>
      <c r="Z41" s="331"/>
      <c r="AA41" s="332"/>
      <c r="AB41" s="333"/>
      <c r="AC41" s="334"/>
      <c r="AD41" s="335"/>
      <c r="AE41" s="336"/>
      <c r="AF41" s="337"/>
      <c r="AG41" s="326"/>
      <c r="AH41" s="338"/>
      <c r="AI41" s="339"/>
      <c r="AJ41" s="293"/>
      <c r="AK41" s="293"/>
      <c r="AL41" s="293"/>
      <c r="AM41" s="294"/>
      <c r="AN41" s="239"/>
      <c r="AO41" s="239"/>
      <c r="AP41" s="275"/>
      <c r="AQ41" s="280" t="str">
        <f t="shared" si="2"/>
        <v/>
      </c>
      <c r="AR41" s="239"/>
      <c r="AS41" s="239"/>
      <c r="AT41" s="239"/>
      <c r="AU41" s="239"/>
      <c r="AV41" s="239"/>
      <c r="AW41" s="239"/>
      <c r="AX41" s="239"/>
      <c r="AY41" s="239"/>
      <c r="AZ41" s="239"/>
      <c r="BA41" s="239"/>
      <c r="BB41" s="239"/>
      <c r="BC41" s="239"/>
      <c r="BD41" s="238"/>
      <c r="BE41" s="238"/>
      <c r="BF41" s="238"/>
      <c r="BG41" s="239"/>
      <c r="BH41" s="238" t="str">
        <f t="shared" si="3"/>
        <v/>
      </c>
      <c r="BI41" s="239"/>
      <c r="BJ41" s="238" t="str">
        <f t="shared" si="4"/>
        <v/>
      </c>
      <c r="BK41" s="239"/>
      <c r="BL41" s="239"/>
      <c r="BM41" s="275"/>
      <c r="BN41" s="239"/>
      <c r="BO41" s="275"/>
      <c r="BP41" s="276" t="str">
        <f t="shared" si="5"/>
        <v/>
      </c>
      <c r="BQ41" s="239"/>
      <c r="BR41" s="239"/>
      <c r="BS41" s="239"/>
      <c r="BT41" s="276" t="str">
        <f t="shared" si="6"/>
        <v/>
      </c>
      <c r="BU41" s="293"/>
      <c r="BV41" s="275"/>
      <c r="BW41" s="275"/>
      <c r="BX41" s="295"/>
      <c r="BY41" s="275"/>
      <c r="BZ41" s="303"/>
      <c r="CA41" s="299"/>
      <c r="CB41" s="275"/>
      <c r="CC41" s="275"/>
      <c r="CD41" s="296"/>
      <c r="CE41" s="296"/>
      <c r="CF41" s="296"/>
      <c r="CG41" s="297"/>
    </row>
    <row r="42" spans="1:85" ht="27" customHeight="1" thickTop="1" thickBot="1" x14ac:dyDescent="0.3">
      <c r="A42" s="300"/>
      <c r="B42" s="304" t="str">
        <f>IF(C43="","",(VLOOKUP(C43,Lookups!$B$4:$C$2561,2,FALSE)))</f>
        <v/>
      </c>
      <c r="C42" s="366"/>
      <c r="D42" s="324"/>
      <c r="E42" s="325"/>
      <c r="F42" s="301"/>
      <c r="G42" s="277"/>
      <c r="H42" s="275"/>
      <c r="I42" s="280" t="str">
        <f t="shared" si="0"/>
        <v/>
      </c>
      <c r="J42" s="302"/>
      <c r="K42" s="280" t="str">
        <f t="shared" si="1"/>
        <v/>
      </c>
      <c r="L42" s="328"/>
      <c r="M42" s="328"/>
      <c r="N42" s="328"/>
      <c r="O42" s="329"/>
      <c r="P42" s="287"/>
      <c r="Q42" s="330"/>
      <c r="R42" s="287"/>
      <c r="S42" s="305"/>
      <c r="T42" s="279"/>
      <c r="U42" s="282"/>
      <c r="V42" s="282"/>
      <c r="W42" s="283"/>
      <c r="X42" s="292"/>
      <c r="Y42" s="278"/>
      <c r="Z42" s="331"/>
      <c r="AA42" s="332"/>
      <c r="AB42" s="333"/>
      <c r="AC42" s="334"/>
      <c r="AD42" s="335"/>
      <c r="AE42" s="336"/>
      <c r="AF42" s="337"/>
      <c r="AG42" s="326"/>
      <c r="AH42" s="338"/>
      <c r="AI42" s="339"/>
      <c r="AJ42" s="293"/>
      <c r="AK42" s="293"/>
      <c r="AL42" s="293"/>
      <c r="AM42" s="294"/>
      <c r="AN42" s="239"/>
      <c r="AO42" s="239"/>
      <c r="AP42" s="275"/>
      <c r="AQ42" s="280" t="str">
        <f t="shared" si="2"/>
        <v/>
      </c>
      <c r="AR42" s="239"/>
      <c r="AS42" s="239"/>
      <c r="AT42" s="239"/>
      <c r="AU42" s="239"/>
      <c r="AV42" s="239"/>
      <c r="AW42" s="239"/>
      <c r="AX42" s="239"/>
      <c r="AY42" s="239"/>
      <c r="AZ42" s="239"/>
      <c r="BA42" s="239"/>
      <c r="BB42" s="239"/>
      <c r="BC42" s="239"/>
      <c r="BD42" s="238"/>
      <c r="BE42" s="238"/>
      <c r="BF42" s="238"/>
      <c r="BG42" s="239"/>
      <c r="BH42" s="238" t="str">
        <f t="shared" si="3"/>
        <v/>
      </c>
      <c r="BI42" s="239"/>
      <c r="BJ42" s="238" t="str">
        <f t="shared" si="4"/>
        <v/>
      </c>
      <c r="BK42" s="239"/>
      <c r="BL42" s="239"/>
      <c r="BM42" s="275"/>
      <c r="BN42" s="239"/>
      <c r="BO42" s="275"/>
      <c r="BP42" s="276" t="str">
        <f t="shared" si="5"/>
        <v/>
      </c>
      <c r="BQ42" s="239"/>
      <c r="BR42" s="239"/>
      <c r="BS42" s="239"/>
      <c r="BT42" s="276" t="str">
        <f t="shared" si="6"/>
        <v/>
      </c>
      <c r="BU42" s="293"/>
      <c r="BV42" s="275"/>
      <c r="BW42" s="275"/>
      <c r="BX42" s="295"/>
      <c r="BY42" s="275"/>
      <c r="BZ42" s="303"/>
      <c r="CA42" s="299"/>
      <c r="CB42" s="275"/>
      <c r="CC42" s="275"/>
      <c r="CD42" s="296"/>
      <c r="CE42" s="296"/>
      <c r="CF42" s="296"/>
      <c r="CG42" s="297"/>
    </row>
    <row r="43" spans="1:85" ht="27" customHeight="1" thickTop="1" thickBot="1" x14ac:dyDescent="0.3">
      <c r="A43" s="300"/>
      <c r="B43" s="304" t="str">
        <f>IF(C44="","",(VLOOKUP(C44,Lookups!$B$4:$C$2561,2,FALSE)))</f>
        <v/>
      </c>
      <c r="C43" s="366"/>
      <c r="D43" s="324"/>
      <c r="E43" s="325"/>
      <c r="F43" s="301"/>
      <c r="G43" s="277"/>
      <c r="H43" s="275"/>
      <c r="I43" s="280" t="str">
        <f t="shared" si="0"/>
        <v/>
      </c>
      <c r="J43" s="302"/>
      <c r="K43" s="280" t="str">
        <f t="shared" si="1"/>
        <v/>
      </c>
      <c r="L43" s="328"/>
      <c r="M43" s="328"/>
      <c r="N43" s="328"/>
      <c r="O43" s="329"/>
      <c r="P43" s="287"/>
      <c r="Q43" s="330"/>
      <c r="R43" s="287"/>
      <c r="S43" s="305"/>
      <c r="T43" s="279"/>
      <c r="U43" s="282"/>
      <c r="V43" s="282"/>
      <c r="W43" s="283"/>
      <c r="X43" s="292"/>
      <c r="Y43" s="278"/>
      <c r="Z43" s="331"/>
      <c r="AA43" s="332"/>
      <c r="AB43" s="333"/>
      <c r="AC43" s="334"/>
      <c r="AD43" s="335"/>
      <c r="AE43" s="336"/>
      <c r="AF43" s="337"/>
      <c r="AG43" s="326"/>
      <c r="AH43" s="338"/>
      <c r="AI43" s="339"/>
      <c r="AJ43" s="293"/>
      <c r="AK43" s="293"/>
      <c r="AL43" s="293"/>
      <c r="AM43" s="294"/>
      <c r="AN43" s="239"/>
      <c r="AO43" s="239"/>
      <c r="AP43" s="275"/>
      <c r="AQ43" s="280" t="str">
        <f t="shared" si="2"/>
        <v/>
      </c>
      <c r="AR43" s="239"/>
      <c r="AS43" s="239"/>
      <c r="AT43" s="239"/>
      <c r="AU43" s="239"/>
      <c r="AV43" s="239"/>
      <c r="AW43" s="239"/>
      <c r="AX43" s="239"/>
      <c r="AY43" s="239"/>
      <c r="AZ43" s="239"/>
      <c r="BA43" s="239"/>
      <c r="BB43" s="239"/>
      <c r="BC43" s="239"/>
      <c r="BD43" s="238"/>
      <c r="BE43" s="238"/>
      <c r="BF43" s="238"/>
      <c r="BG43" s="239"/>
      <c r="BH43" s="238" t="str">
        <f t="shared" si="3"/>
        <v/>
      </c>
      <c r="BI43" s="239"/>
      <c r="BJ43" s="238" t="str">
        <f t="shared" si="4"/>
        <v/>
      </c>
      <c r="BK43" s="239"/>
      <c r="BL43" s="239"/>
      <c r="BM43" s="275"/>
      <c r="BN43" s="239"/>
      <c r="BO43" s="275"/>
      <c r="BP43" s="276" t="str">
        <f t="shared" si="5"/>
        <v/>
      </c>
      <c r="BQ43" s="239"/>
      <c r="BR43" s="239"/>
      <c r="BS43" s="239"/>
      <c r="BT43" s="276" t="str">
        <f t="shared" si="6"/>
        <v/>
      </c>
      <c r="BU43" s="293"/>
      <c r="BV43" s="275"/>
      <c r="BW43" s="275"/>
      <c r="BX43" s="295"/>
      <c r="BY43" s="275"/>
      <c r="BZ43" s="303"/>
      <c r="CA43" s="299"/>
      <c r="CB43" s="275"/>
      <c r="CC43" s="275"/>
      <c r="CD43" s="296"/>
      <c r="CE43" s="296"/>
      <c r="CF43" s="296"/>
      <c r="CG43" s="297"/>
    </row>
    <row r="44" spans="1:85" ht="27" customHeight="1" thickTop="1" thickBot="1" x14ac:dyDescent="0.3">
      <c r="A44" s="300"/>
      <c r="B44" s="304" t="str">
        <f>IF(C45="","",(VLOOKUP(C45,Lookups!$B$4:$C$2561,2,FALSE)))</f>
        <v/>
      </c>
      <c r="C44" s="366"/>
      <c r="D44" s="324"/>
      <c r="E44" s="325"/>
      <c r="F44" s="301"/>
      <c r="G44" s="277"/>
      <c r="H44" s="275"/>
      <c r="I44" s="280" t="str">
        <f t="shared" si="0"/>
        <v/>
      </c>
      <c r="J44" s="302"/>
      <c r="K44" s="280" t="str">
        <f t="shared" si="1"/>
        <v/>
      </c>
      <c r="L44" s="328"/>
      <c r="M44" s="328"/>
      <c r="N44" s="328"/>
      <c r="O44" s="329"/>
      <c r="P44" s="287"/>
      <c r="Q44" s="330"/>
      <c r="R44" s="287"/>
      <c r="S44" s="305"/>
      <c r="T44" s="279"/>
      <c r="U44" s="282"/>
      <c r="V44" s="282"/>
      <c r="W44" s="283"/>
      <c r="X44" s="292"/>
      <c r="Y44" s="278"/>
      <c r="Z44" s="331"/>
      <c r="AA44" s="332"/>
      <c r="AB44" s="333"/>
      <c r="AC44" s="334"/>
      <c r="AD44" s="335"/>
      <c r="AE44" s="336"/>
      <c r="AF44" s="337"/>
      <c r="AG44" s="326"/>
      <c r="AH44" s="338"/>
      <c r="AI44" s="339"/>
      <c r="AJ44" s="293"/>
      <c r="AK44" s="293"/>
      <c r="AL44" s="293"/>
      <c r="AM44" s="294"/>
      <c r="AN44" s="239"/>
      <c r="AO44" s="239"/>
      <c r="AP44" s="275"/>
      <c r="AQ44" s="280" t="str">
        <f t="shared" si="2"/>
        <v/>
      </c>
      <c r="AR44" s="239"/>
      <c r="AS44" s="239"/>
      <c r="AT44" s="239"/>
      <c r="AU44" s="239"/>
      <c r="AV44" s="239"/>
      <c r="AW44" s="239"/>
      <c r="AX44" s="239"/>
      <c r="AY44" s="239"/>
      <c r="AZ44" s="239"/>
      <c r="BA44" s="239"/>
      <c r="BB44" s="239"/>
      <c r="BC44" s="239"/>
      <c r="BD44" s="238"/>
      <c r="BE44" s="238"/>
      <c r="BF44" s="238"/>
      <c r="BG44" s="239"/>
      <c r="BH44" s="238" t="str">
        <f t="shared" si="3"/>
        <v/>
      </c>
      <c r="BI44" s="239"/>
      <c r="BJ44" s="238" t="str">
        <f t="shared" si="4"/>
        <v/>
      </c>
      <c r="BK44" s="239"/>
      <c r="BL44" s="239"/>
      <c r="BM44" s="275"/>
      <c r="BN44" s="239"/>
      <c r="BO44" s="275"/>
      <c r="BP44" s="276" t="str">
        <f t="shared" si="5"/>
        <v/>
      </c>
      <c r="BQ44" s="239"/>
      <c r="BR44" s="239"/>
      <c r="BS44" s="239"/>
      <c r="BT44" s="276" t="str">
        <f t="shared" si="6"/>
        <v/>
      </c>
      <c r="BU44" s="293"/>
      <c r="BV44" s="275"/>
      <c r="BW44" s="275"/>
      <c r="BX44" s="295"/>
      <c r="BY44" s="275"/>
      <c r="BZ44" s="303"/>
      <c r="CA44" s="299"/>
      <c r="CB44" s="275"/>
      <c r="CC44" s="275"/>
      <c r="CD44" s="296"/>
      <c r="CE44" s="296"/>
      <c r="CF44" s="296"/>
      <c r="CG44" s="297"/>
    </row>
    <row r="45" spans="1:85" ht="27" customHeight="1" thickTop="1" thickBot="1" x14ac:dyDescent="0.3">
      <c r="A45" s="300"/>
      <c r="B45" s="304" t="str">
        <f>IF(C46="","",(VLOOKUP(C46,Lookups!$B$4:$C$2561,2,FALSE)))</f>
        <v/>
      </c>
      <c r="C45" s="366"/>
      <c r="D45" s="324"/>
      <c r="E45" s="325"/>
      <c r="F45" s="301"/>
      <c r="G45" s="277"/>
      <c r="H45" s="275"/>
      <c r="I45" s="280" t="str">
        <f t="shared" si="0"/>
        <v/>
      </c>
      <c r="J45" s="302"/>
      <c r="K45" s="280" t="str">
        <f t="shared" si="1"/>
        <v/>
      </c>
      <c r="L45" s="328"/>
      <c r="M45" s="328"/>
      <c r="N45" s="328"/>
      <c r="O45" s="329"/>
      <c r="P45" s="287"/>
      <c r="Q45" s="330"/>
      <c r="R45" s="287"/>
      <c r="S45" s="305"/>
      <c r="T45" s="279"/>
      <c r="U45" s="282"/>
      <c r="V45" s="282"/>
      <c r="W45" s="283"/>
      <c r="X45" s="292"/>
      <c r="Y45" s="278"/>
      <c r="Z45" s="331"/>
      <c r="AA45" s="332"/>
      <c r="AB45" s="333"/>
      <c r="AC45" s="334"/>
      <c r="AD45" s="335"/>
      <c r="AE45" s="336"/>
      <c r="AF45" s="337"/>
      <c r="AG45" s="326"/>
      <c r="AH45" s="338"/>
      <c r="AI45" s="339"/>
      <c r="AJ45" s="293"/>
      <c r="AK45" s="293"/>
      <c r="AL45" s="293"/>
      <c r="AM45" s="294"/>
      <c r="AN45" s="239"/>
      <c r="AO45" s="239"/>
      <c r="AP45" s="275"/>
      <c r="AQ45" s="280" t="str">
        <f t="shared" si="2"/>
        <v/>
      </c>
      <c r="AR45" s="239"/>
      <c r="AS45" s="239"/>
      <c r="AT45" s="239"/>
      <c r="AU45" s="239"/>
      <c r="AV45" s="239"/>
      <c r="AW45" s="239"/>
      <c r="AX45" s="239"/>
      <c r="AY45" s="239"/>
      <c r="AZ45" s="239"/>
      <c r="BA45" s="239"/>
      <c r="BB45" s="239"/>
      <c r="BC45" s="239"/>
      <c r="BD45" s="238"/>
      <c r="BE45" s="238"/>
      <c r="BF45" s="238"/>
      <c r="BG45" s="239"/>
      <c r="BH45" s="238" t="str">
        <f t="shared" si="3"/>
        <v/>
      </c>
      <c r="BI45" s="239"/>
      <c r="BJ45" s="238" t="str">
        <f t="shared" si="4"/>
        <v/>
      </c>
      <c r="BK45" s="239"/>
      <c r="BL45" s="239"/>
      <c r="BM45" s="275"/>
      <c r="BN45" s="239"/>
      <c r="BO45" s="275"/>
      <c r="BP45" s="276" t="str">
        <f t="shared" si="5"/>
        <v/>
      </c>
      <c r="BQ45" s="239"/>
      <c r="BR45" s="239"/>
      <c r="BS45" s="239"/>
      <c r="BT45" s="276" t="str">
        <f t="shared" si="6"/>
        <v/>
      </c>
      <c r="BU45" s="293"/>
      <c r="BV45" s="275"/>
      <c r="BW45" s="275"/>
      <c r="BX45" s="295"/>
      <c r="BY45" s="275"/>
      <c r="BZ45" s="303"/>
      <c r="CA45" s="299"/>
      <c r="CB45" s="275"/>
      <c r="CC45" s="275"/>
      <c r="CD45" s="296"/>
      <c r="CE45" s="296"/>
      <c r="CF45" s="296"/>
      <c r="CG45" s="297"/>
    </row>
    <row r="46" spans="1:85" ht="27" customHeight="1" thickTop="1" thickBot="1" x14ac:dyDescent="0.3">
      <c r="A46" s="300"/>
      <c r="B46" s="304" t="str">
        <f>IF(C47="","",(VLOOKUP(C47,Lookups!$B$4:$C$2561,2,FALSE)))</f>
        <v/>
      </c>
      <c r="C46" s="366"/>
      <c r="D46" s="324"/>
      <c r="E46" s="325"/>
      <c r="F46" s="301"/>
      <c r="G46" s="277"/>
      <c r="H46" s="275"/>
      <c r="I46" s="280" t="str">
        <f t="shared" si="0"/>
        <v/>
      </c>
      <c r="J46" s="302"/>
      <c r="K46" s="280" t="str">
        <f t="shared" si="1"/>
        <v/>
      </c>
      <c r="L46" s="328"/>
      <c r="M46" s="328"/>
      <c r="N46" s="328"/>
      <c r="O46" s="329"/>
      <c r="P46" s="287"/>
      <c r="Q46" s="330"/>
      <c r="R46" s="287"/>
      <c r="S46" s="305"/>
      <c r="T46" s="279"/>
      <c r="U46" s="282"/>
      <c r="V46" s="282"/>
      <c r="W46" s="283"/>
      <c r="X46" s="292"/>
      <c r="Y46" s="278"/>
      <c r="Z46" s="331"/>
      <c r="AA46" s="332"/>
      <c r="AB46" s="333"/>
      <c r="AC46" s="334"/>
      <c r="AD46" s="335"/>
      <c r="AE46" s="336"/>
      <c r="AF46" s="337"/>
      <c r="AG46" s="326"/>
      <c r="AH46" s="338"/>
      <c r="AI46" s="339"/>
      <c r="AJ46" s="293"/>
      <c r="AK46" s="293"/>
      <c r="AL46" s="293"/>
      <c r="AM46" s="294"/>
      <c r="AN46" s="239"/>
      <c r="AO46" s="239"/>
      <c r="AP46" s="275"/>
      <c r="AQ46" s="280" t="str">
        <f t="shared" si="2"/>
        <v/>
      </c>
      <c r="AR46" s="239"/>
      <c r="AS46" s="239"/>
      <c r="AT46" s="239"/>
      <c r="AU46" s="239"/>
      <c r="AV46" s="239"/>
      <c r="AW46" s="239"/>
      <c r="AX46" s="239"/>
      <c r="AY46" s="239"/>
      <c r="AZ46" s="239"/>
      <c r="BA46" s="239"/>
      <c r="BB46" s="239"/>
      <c r="BC46" s="239"/>
      <c r="BD46" s="238"/>
      <c r="BE46" s="238"/>
      <c r="BF46" s="238"/>
      <c r="BG46" s="239"/>
      <c r="BH46" s="238" t="str">
        <f t="shared" si="3"/>
        <v/>
      </c>
      <c r="BI46" s="239"/>
      <c r="BJ46" s="238" t="str">
        <f t="shared" si="4"/>
        <v/>
      </c>
      <c r="BK46" s="239"/>
      <c r="BL46" s="239"/>
      <c r="BM46" s="275"/>
      <c r="BN46" s="239"/>
      <c r="BO46" s="275"/>
      <c r="BP46" s="276" t="str">
        <f t="shared" si="5"/>
        <v/>
      </c>
      <c r="BQ46" s="239"/>
      <c r="BR46" s="239"/>
      <c r="BS46" s="239"/>
      <c r="BT46" s="276" t="str">
        <f t="shared" si="6"/>
        <v/>
      </c>
      <c r="BU46" s="293"/>
      <c r="BV46" s="275"/>
      <c r="BW46" s="275"/>
      <c r="BX46" s="295"/>
      <c r="BY46" s="275"/>
      <c r="BZ46" s="303"/>
      <c r="CA46" s="299"/>
      <c r="CB46" s="275"/>
      <c r="CC46" s="275"/>
      <c r="CD46" s="296"/>
      <c r="CE46" s="296"/>
      <c r="CF46" s="296"/>
      <c r="CG46" s="297"/>
    </row>
    <row r="47" spans="1:85" ht="27" customHeight="1" thickTop="1" thickBot="1" x14ac:dyDescent="0.3">
      <c r="A47" s="300"/>
      <c r="B47" s="304" t="str">
        <f>IF(C48="","",(VLOOKUP(C48,Lookups!$B$4:$C$2561,2,FALSE)))</f>
        <v/>
      </c>
      <c r="C47" s="366"/>
      <c r="D47" s="324"/>
      <c r="E47" s="325"/>
      <c r="F47" s="301"/>
      <c r="G47" s="277"/>
      <c r="H47" s="275"/>
      <c r="I47" s="280" t="str">
        <f t="shared" si="0"/>
        <v/>
      </c>
      <c r="J47" s="302"/>
      <c r="K47" s="280" t="str">
        <f t="shared" si="1"/>
        <v/>
      </c>
      <c r="L47" s="328"/>
      <c r="M47" s="328"/>
      <c r="N47" s="328"/>
      <c r="O47" s="329"/>
      <c r="P47" s="287"/>
      <c r="Q47" s="330"/>
      <c r="R47" s="287"/>
      <c r="S47" s="305"/>
      <c r="T47" s="279"/>
      <c r="U47" s="282"/>
      <c r="V47" s="282"/>
      <c r="W47" s="283"/>
      <c r="X47" s="292"/>
      <c r="Y47" s="278"/>
      <c r="Z47" s="331"/>
      <c r="AA47" s="332"/>
      <c r="AB47" s="333"/>
      <c r="AC47" s="334"/>
      <c r="AD47" s="335"/>
      <c r="AE47" s="336"/>
      <c r="AF47" s="337"/>
      <c r="AG47" s="326"/>
      <c r="AH47" s="338"/>
      <c r="AI47" s="339"/>
      <c r="AJ47" s="293"/>
      <c r="AK47" s="293"/>
      <c r="AL47" s="293"/>
      <c r="AM47" s="294"/>
      <c r="AN47" s="239"/>
      <c r="AO47" s="239"/>
      <c r="AP47" s="275"/>
      <c r="AQ47" s="280" t="str">
        <f t="shared" si="2"/>
        <v/>
      </c>
      <c r="AR47" s="239"/>
      <c r="AS47" s="239"/>
      <c r="AT47" s="239"/>
      <c r="AU47" s="239"/>
      <c r="AV47" s="239"/>
      <c r="AW47" s="239"/>
      <c r="AX47" s="239"/>
      <c r="AY47" s="239"/>
      <c r="AZ47" s="239"/>
      <c r="BA47" s="239"/>
      <c r="BB47" s="239"/>
      <c r="BC47" s="239"/>
      <c r="BD47" s="238"/>
      <c r="BE47" s="238"/>
      <c r="BF47" s="238"/>
      <c r="BG47" s="239"/>
      <c r="BH47" s="238" t="str">
        <f t="shared" si="3"/>
        <v/>
      </c>
      <c r="BI47" s="239"/>
      <c r="BJ47" s="238" t="str">
        <f t="shared" si="4"/>
        <v/>
      </c>
      <c r="BK47" s="239"/>
      <c r="BL47" s="239"/>
      <c r="BM47" s="275"/>
      <c r="BN47" s="239"/>
      <c r="BO47" s="275"/>
      <c r="BP47" s="276" t="str">
        <f t="shared" si="5"/>
        <v/>
      </c>
      <c r="BQ47" s="239"/>
      <c r="BR47" s="239"/>
      <c r="BS47" s="239"/>
      <c r="BT47" s="276" t="str">
        <f t="shared" si="6"/>
        <v/>
      </c>
      <c r="BU47" s="293"/>
      <c r="BV47" s="275"/>
      <c r="BW47" s="275"/>
      <c r="BX47" s="295"/>
      <c r="BY47" s="275"/>
      <c r="BZ47" s="303"/>
      <c r="CA47" s="299"/>
      <c r="CB47" s="275"/>
      <c r="CC47" s="275"/>
      <c r="CD47" s="296"/>
      <c r="CE47" s="296"/>
      <c r="CF47" s="296"/>
      <c r="CG47" s="297"/>
    </row>
    <row r="48" spans="1:85" ht="27" customHeight="1" thickTop="1" thickBot="1" x14ac:dyDescent="0.3">
      <c r="A48" s="300"/>
      <c r="B48" s="304" t="str">
        <f>IF(C49="","",(VLOOKUP(C49,Lookups!$B$4:$C$2561,2,FALSE)))</f>
        <v/>
      </c>
      <c r="C48" s="366"/>
      <c r="D48" s="324"/>
      <c r="E48" s="325"/>
      <c r="F48" s="301"/>
      <c r="G48" s="277"/>
      <c r="H48" s="275"/>
      <c r="I48" s="280" t="str">
        <f t="shared" si="0"/>
        <v/>
      </c>
      <c r="J48" s="302"/>
      <c r="K48" s="280" t="str">
        <f t="shared" si="1"/>
        <v/>
      </c>
      <c r="L48" s="328"/>
      <c r="M48" s="328"/>
      <c r="N48" s="328"/>
      <c r="O48" s="329"/>
      <c r="P48" s="287"/>
      <c r="Q48" s="330"/>
      <c r="R48" s="287"/>
      <c r="S48" s="305"/>
      <c r="T48" s="279"/>
      <c r="U48" s="282"/>
      <c r="V48" s="282"/>
      <c r="W48" s="283"/>
      <c r="X48" s="292"/>
      <c r="Y48" s="278"/>
      <c r="Z48" s="331"/>
      <c r="AA48" s="332"/>
      <c r="AB48" s="333"/>
      <c r="AC48" s="334"/>
      <c r="AD48" s="335"/>
      <c r="AE48" s="336"/>
      <c r="AF48" s="337"/>
      <c r="AG48" s="326"/>
      <c r="AH48" s="338"/>
      <c r="AI48" s="339"/>
      <c r="AJ48" s="293"/>
      <c r="AK48" s="293"/>
      <c r="AL48" s="293"/>
      <c r="AM48" s="294"/>
      <c r="AN48" s="239"/>
      <c r="AO48" s="239"/>
      <c r="AP48" s="275"/>
      <c r="AQ48" s="280" t="str">
        <f t="shared" si="2"/>
        <v/>
      </c>
      <c r="AR48" s="239"/>
      <c r="AS48" s="239"/>
      <c r="AT48" s="239"/>
      <c r="AU48" s="239"/>
      <c r="AV48" s="239"/>
      <c r="AW48" s="239"/>
      <c r="AX48" s="239"/>
      <c r="AY48" s="239"/>
      <c r="AZ48" s="239"/>
      <c r="BA48" s="239"/>
      <c r="BB48" s="239"/>
      <c r="BC48" s="239"/>
      <c r="BD48" s="238"/>
      <c r="BE48" s="238"/>
      <c r="BF48" s="238"/>
      <c r="BG48" s="239"/>
      <c r="BH48" s="238" t="str">
        <f t="shared" si="3"/>
        <v/>
      </c>
      <c r="BI48" s="239"/>
      <c r="BJ48" s="238" t="str">
        <f t="shared" si="4"/>
        <v/>
      </c>
      <c r="BK48" s="239"/>
      <c r="BL48" s="239"/>
      <c r="BM48" s="275"/>
      <c r="BN48" s="239"/>
      <c r="BO48" s="275"/>
      <c r="BP48" s="276" t="str">
        <f t="shared" si="5"/>
        <v/>
      </c>
      <c r="BQ48" s="239"/>
      <c r="BR48" s="239"/>
      <c r="BS48" s="239"/>
      <c r="BT48" s="276" t="str">
        <f t="shared" si="6"/>
        <v/>
      </c>
      <c r="BU48" s="293"/>
      <c r="BV48" s="275"/>
      <c r="BW48" s="275"/>
      <c r="BX48" s="295"/>
      <c r="BY48" s="275"/>
      <c r="BZ48" s="303"/>
      <c r="CA48" s="299"/>
      <c r="CB48" s="275"/>
      <c r="CC48" s="275"/>
      <c r="CD48" s="296"/>
      <c r="CE48" s="296"/>
      <c r="CF48" s="296"/>
      <c r="CG48" s="297"/>
    </row>
    <row r="49" spans="1:85" ht="27" customHeight="1" thickTop="1" thickBot="1" x14ac:dyDescent="0.3">
      <c r="A49" s="300"/>
      <c r="B49" s="304" t="str">
        <f>IF(C50="","",(VLOOKUP(C50,Lookups!$B$4:$C$2561,2,FALSE)))</f>
        <v/>
      </c>
      <c r="C49" s="366"/>
      <c r="D49" s="324"/>
      <c r="E49" s="325"/>
      <c r="F49" s="301"/>
      <c r="G49" s="277"/>
      <c r="H49" s="275"/>
      <c r="I49" s="280" t="str">
        <f t="shared" si="0"/>
        <v/>
      </c>
      <c r="J49" s="302"/>
      <c r="K49" s="280" t="str">
        <f t="shared" si="1"/>
        <v/>
      </c>
      <c r="L49" s="328"/>
      <c r="M49" s="328"/>
      <c r="N49" s="328"/>
      <c r="O49" s="329"/>
      <c r="P49" s="287"/>
      <c r="Q49" s="330"/>
      <c r="R49" s="287"/>
      <c r="S49" s="305"/>
      <c r="T49" s="279"/>
      <c r="U49" s="282"/>
      <c r="V49" s="282"/>
      <c r="W49" s="283"/>
      <c r="X49" s="292"/>
      <c r="Y49" s="278"/>
      <c r="Z49" s="331"/>
      <c r="AA49" s="332"/>
      <c r="AB49" s="333"/>
      <c r="AC49" s="334"/>
      <c r="AD49" s="335"/>
      <c r="AE49" s="336"/>
      <c r="AF49" s="337"/>
      <c r="AG49" s="326"/>
      <c r="AH49" s="338"/>
      <c r="AI49" s="339"/>
      <c r="AJ49" s="293"/>
      <c r="AK49" s="293"/>
      <c r="AL49" s="293"/>
      <c r="AM49" s="294"/>
      <c r="AN49" s="239"/>
      <c r="AO49" s="239"/>
      <c r="AP49" s="275"/>
      <c r="AQ49" s="280" t="str">
        <f t="shared" si="2"/>
        <v/>
      </c>
      <c r="AR49" s="239"/>
      <c r="AS49" s="239"/>
      <c r="AT49" s="239"/>
      <c r="AU49" s="239"/>
      <c r="AV49" s="239"/>
      <c r="AW49" s="239"/>
      <c r="AX49" s="239"/>
      <c r="AY49" s="239"/>
      <c r="AZ49" s="239"/>
      <c r="BA49" s="239"/>
      <c r="BB49" s="239"/>
      <c r="BC49" s="239"/>
      <c r="BD49" s="238"/>
      <c r="BE49" s="238"/>
      <c r="BF49" s="238"/>
      <c r="BG49" s="239"/>
      <c r="BH49" s="238" t="str">
        <f t="shared" si="3"/>
        <v/>
      </c>
      <c r="BI49" s="239"/>
      <c r="BJ49" s="238" t="str">
        <f t="shared" si="4"/>
        <v/>
      </c>
      <c r="BK49" s="239"/>
      <c r="BL49" s="239"/>
      <c r="BM49" s="275"/>
      <c r="BN49" s="239"/>
      <c r="BO49" s="275"/>
      <c r="BP49" s="276" t="str">
        <f t="shared" si="5"/>
        <v/>
      </c>
      <c r="BQ49" s="239"/>
      <c r="BR49" s="239"/>
      <c r="BS49" s="239"/>
      <c r="BT49" s="276" t="str">
        <f t="shared" si="6"/>
        <v/>
      </c>
      <c r="BU49" s="293"/>
      <c r="BV49" s="275"/>
      <c r="BW49" s="275"/>
      <c r="BX49" s="295"/>
      <c r="BY49" s="275"/>
      <c r="BZ49" s="303"/>
      <c r="CA49" s="299"/>
      <c r="CB49" s="275"/>
      <c r="CC49" s="275"/>
      <c r="CD49" s="296"/>
      <c r="CE49" s="296"/>
      <c r="CF49" s="296"/>
      <c r="CG49" s="297"/>
    </row>
    <row r="50" spans="1:85" ht="27" customHeight="1" thickTop="1" thickBot="1" x14ac:dyDescent="0.3">
      <c r="A50" s="300"/>
      <c r="B50" s="304" t="str">
        <f>IF(C51="","",(VLOOKUP(C51,Lookups!$B$4:$C$2561,2,FALSE)))</f>
        <v/>
      </c>
      <c r="C50" s="366"/>
      <c r="D50" s="324"/>
      <c r="E50" s="325"/>
      <c r="F50" s="301"/>
      <c r="G50" s="277"/>
      <c r="H50" s="275"/>
      <c r="I50" s="280" t="str">
        <f t="shared" si="0"/>
        <v/>
      </c>
      <c r="J50" s="302"/>
      <c r="K50" s="280" t="str">
        <f t="shared" si="1"/>
        <v/>
      </c>
      <c r="L50" s="328"/>
      <c r="M50" s="328"/>
      <c r="N50" s="328"/>
      <c r="O50" s="329"/>
      <c r="P50" s="287"/>
      <c r="Q50" s="330"/>
      <c r="R50" s="287"/>
      <c r="S50" s="305"/>
      <c r="T50" s="279"/>
      <c r="U50" s="282"/>
      <c r="V50" s="282"/>
      <c r="W50" s="283"/>
      <c r="X50" s="292"/>
      <c r="Y50" s="278"/>
      <c r="Z50" s="331"/>
      <c r="AA50" s="332"/>
      <c r="AB50" s="333"/>
      <c r="AC50" s="334"/>
      <c r="AD50" s="335"/>
      <c r="AE50" s="336"/>
      <c r="AF50" s="337"/>
      <c r="AG50" s="326"/>
      <c r="AH50" s="338"/>
      <c r="AI50" s="339"/>
      <c r="AJ50" s="293"/>
      <c r="AK50" s="293"/>
      <c r="AL50" s="293"/>
      <c r="AM50" s="294"/>
      <c r="AN50" s="239"/>
      <c r="AO50" s="239"/>
      <c r="AP50" s="275"/>
      <c r="AQ50" s="280" t="str">
        <f t="shared" si="2"/>
        <v/>
      </c>
      <c r="AR50" s="239"/>
      <c r="AS50" s="239"/>
      <c r="AT50" s="239"/>
      <c r="AU50" s="239"/>
      <c r="AV50" s="239"/>
      <c r="AW50" s="239"/>
      <c r="AX50" s="239"/>
      <c r="AY50" s="239"/>
      <c r="AZ50" s="239"/>
      <c r="BA50" s="239"/>
      <c r="BB50" s="239"/>
      <c r="BC50" s="239"/>
      <c r="BD50" s="238"/>
      <c r="BE50" s="238"/>
      <c r="BF50" s="238"/>
      <c r="BG50" s="239"/>
      <c r="BH50" s="238" t="str">
        <f t="shared" si="3"/>
        <v/>
      </c>
      <c r="BI50" s="239"/>
      <c r="BJ50" s="238" t="str">
        <f t="shared" si="4"/>
        <v/>
      </c>
      <c r="BK50" s="239"/>
      <c r="BL50" s="239"/>
      <c r="BM50" s="275"/>
      <c r="BN50" s="239"/>
      <c r="BO50" s="275"/>
      <c r="BP50" s="276" t="str">
        <f t="shared" si="5"/>
        <v/>
      </c>
      <c r="BQ50" s="239"/>
      <c r="BR50" s="239"/>
      <c r="BS50" s="239"/>
      <c r="BT50" s="276" t="str">
        <f t="shared" si="6"/>
        <v/>
      </c>
      <c r="BU50" s="293"/>
      <c r="BV50" s="275"/>
      <c r="BW50" s="275"/>
      <c r="BX50" s="295"/>
      <c r="BY50" s="275"/>
      <c r="BZ50" s="303"/>
      <c r="CA50" s="299"/>
      <c r="CB50" s="275"/>
      <c r="CC50" s="275"/>
      <c r="CD50" s="296"/>
      <c r="CE50" s="296"/>
      <c r="CF50" s="296"/>
      <c r="CG50" s="297"/>
    </row>
    <row r="51" spans="1:85" ht="27" customHeight="1" thickTop="1" thickBot="1" x14ac:dyDescent="0.3">
      <c r="A51" s="300"/>
      <c r="B51" s="304" t="str">
        <f>IF(C52="","",(VLOOKUP(C52,Lookups!$B$4:$C$2561,2,FALSE)))</f>
        <v/>
      </c>
      <c r="C51" s="366"/>
      <c r="D51" s="324"/>
      <c r="E51" s="325"/>
      <c r="F51" s="301"/>
      <c r="G51" s="277"/>
      <c r="H51" s="275"/>
      <c r="I51" s="280" t="str">
        <f t="shared" si="0"/>
        <v/>
      </c>
      <c r="J51" s="302"/>
      <c r="K51" s="280" t="str">
        <f t="shared" si="1"/>
        <v/>
      </c>
      <c r="L51" s="328"/>
      <c r="M51" s="328"/>
      <c r="N51" s="328"/>
      <c r="O51" s="329"/>
      <c r="P51" s="287"/>
      <c r="Q51" s="330"/>
      <c r="R51" s="287"/>
      <c r="S51" s="305"/>
      <c r="T51" s="279"/>
      <c r="U51" s="282"/>
      <c r="V51" s="282"/>
      <c r="W51" s="283"/>
      <c r="X51" s="292"/>
      <c r="Y51" s="278"/>
      <c r="Z51" s="331"/>
      <c r="AA51" s="332"/>
      <c r="AB51" s="333"/>
      <c r="AC51" s="334"/>
      <c r="AD51" s="335"/>
      <c r="AE51" s="336"/>
      <c r="AF51" s="337"/>
      <c r="AG51" s="326"/>
      <c r="AH51" s="338"/>
      <c r="AI51" s="339"/>
      <c r="AJ51" s="293"/>
      <c r="AK51" s="293"/>
      <c r="AL51" s="293"/>
      <c r="AM51" s="294"/>
      <c r="AN51" s="239"/>
      <c r="AO51" s="239"/>
      <c r="AP51" s="275"/>
      <c r="AQ51" s="280" t="str">
        <f t="shared" si="2"/>
        <v/>
      </c>
      <c r="AR51" s="239"/>
      <c r="AS51" s="239"/>
      <c r="AT51" s="239"/>
      <c r="AU51" s="239"/>
      <c r="AV51" s="239"/>
      <c r="AW51" s="239"/>
      <c r="AX51" s="239"/>
      <c r="AY51" s="239"/>
      <c r="AZ51" s="239"/>
      <c r="BA51" s="239"/>
      <c r="BB51" s="239"/>
      <c r="BC51" s="239"/>
      <c r="BD51" s="238"/>
      <c r="BE51" s="238"/>
      <c r="BF51" s="238"/>
      <c r="BG51" s="239"/>
      <c r="BH51" s="238" t="str">
        <f t="shared" si="3"/>
        <v/>
      </c>
      <c r="BI51" s="239"/>
      <c r="BJ51" s="238" t="str">
        <f t="shared" si="4"/>
        <v/>
      </c>
      <c r="BK51" s="239"/>
      <c r="BL51" s="239"/>
      <c r="BM51" s="275"/>
      <c r="BN51" s="239"/>
      <c r="BO51" s="275"/>
      <c r="BP51" s="276" t="str">
        <f t="shared" si="5"/>
        <v/>
      </c>
      <c r="BQ51" s="239"/>
      <c r="BR51" s="239"/>
      <c r="BS51" s="239"/>
      <c r="BT51" s="276" t="str">
        <f t="shared" si="6"/>
        <v/>
      </c>
      <c r="BU51" s="293"/>
      <c r="BV51" s="275"/>
      <c r="BW51" s="275"/>
      <c r="BX51" s="295"/>
      <c r="BY51" s="275"/>
      <c r="BZ51" s="303"/>
      <c r="CA51" s="299"/>
      <c r="CB51" s="275"/>
      <c r="CC51" s="275"/>
      <c r="CD51" s="296"/>
      <c r="CE51" s="296"/>
      <c r="CF51" s="296"/>
      <c r="CG51" s="297"/>
    </row>
    <row r="52" spans="1:85" ht="27" customHeight="1" thickTop="1" thickBot="1" x14ac:dyDescent="0.3">
      <c r="A52" s="300"/>
      <c r="B52" s="304" t="str">
        <f>IF(C53="","",(VLOOKUP(C53,Lookups!$B$4:$C$2561,2,FALSE)))</f>
        <v/>
      </c>
      <c r="C52" s="366"/>
      <c r="D52" s="324"/>
      <c r="E52" s="325"/>
      <c r="F52" s="301"/>
      <c r="G52" s="277"/>
      <c r="H52" s="275"/>
      <c r="I52" s="280" t="str">
        <f t="shared" si="0"/>
        <v/>
      </c>
      <c r="J52" s="302"/>
      <c r="K52" s="280" t="str">
        <f t="shared" si="1"/>
        <v/>
      </c>
      <c r="L52" s="328"/>
      <c r="M52" s="328"/>
      <c r="N52" s="328"/>
      <c r="O52" s="329"/>
      <c r="P52" s="287"/>
      <c r="Q52" s="330"/>
      <c r="R52" s="287"/>
      <c r="S52" s="305"/>
      <c r="T52" s="279"/>
      <c r="U52" s="282"/>
      <c r="V52" s="282"/>
      <c r="W52" s="283"/>
      <c r="X52" s="292"/>
      <c r="Y52" s="278"/>
      <c r="Z52" s="331"/>
      <c r="AA52" s="332"/>
      <c r="AB52" s="333"/>
      <c r="AC52" s="334"/>
      <c r="AD52" s="335"/>
      <c r="AE52" s="336"/>
      <c r="AF52" s="337"/>
      <c r="AG52" s="326"/>
      <c r="AH52" s="338"/>
      <c r="AI52" s="339"/>
      <c r="AJ52" s="293"/>
      <c r="AK52" s="293"/>
      <c r="AL52" s="293"/>
      <c r="AM52" s="294"/>
      <c r="AN52" s="239"/>
      <c r="AO52" s="239"/>
      <c r="AP52" s="275"/>
      <c r="AQ52" s="280" t="str">
        <f t="shared" si="2"/>
        <v/>
      </c>
      <c r="AR52" s="239"/>
      <c r="AS52" s="239"/>
      <c r="AT52" s="239"/>
      <c r="AU52" s="239"/>
      <c r="AV52" s="239"/>
      <c r="AW52" s="239"/>
      <c r="AX52" s="239"/>
      <c r="AY52" s="239"/>
      <c r="AZ52" s="239"/>
      <c r="BA52" s="239"/>
      <c r="BB52" s="239"/>
      <c r="BC52" s="239"/>
      <c r="BD52" s="238"/>
      <c r="BE52" s="238"/>
      <c r="BF52" s="238"/>
      <c r="BG52" s="239"/>
      <c r="BH52" s="238" t="str">
        <f t="shared" si="3"/>
        <v/>
      </c>
      <c r="BI52" s="239"/>
      <c r="BJ52" s="238" t="str">
        <f t="shared" si="4"/>
        <v/>
      </c>
      <c r="BK52" s="239"/>
      <c r="BL52" s="239"/>
      <c r="BM52" s="275"/>
      <c r="BN52" s="239"/>
      <c r="BO52" s="275"/>
      <c r="BP52" s="276" t="str">
        <f t="shared" si="5"/>
        <v/>
      </c>
      <c r="BQ52" s="239"/>
      <c r="BR52" s="239"/>
      <c r="BS52" s="239"/>
      <c r="BT52" s="276" t="str">
        <f t="shared" si="6"/>
        <v/>
      </c>
      <c r="BU52" s="293"/>
      <c r="BV52" s="275"/>
      <c r="BW52" s="275"/>
      <c r="BX52" s="295"/>
      <c r="BY52" s="275"/>
      <c r="BZ52" s="303"/>
      <c r="CA52" s="299"/>
      <c r="CB52" s="275"/>
      <c r="CC52" s="275"/>
      <c r="CD52" s="296"/>
      <c r="CE52" s="296"/>
      <c r="CF52" s="296"/>
      <c r="CG52" s="297"/>
    </row>
    <row r="53" spans="1:85" ht="27" customHeight="1" thickTop="1" thickBot="1" x14ac:dyDescent="0.3">
      <c r="A53" s="300"/>
      <c r="B53" s="304" t="str">
        <f>IF(C54="","",(VLOOKUP(C54,Lookups!$B$4:$C$2561,2,FALSE)))</f>
        <v/>
      </c>
      <c r="C53" s="366"/>
      <c r="D53" s="324"/>
      <c r="E53" s="325"/>
      <c r="F53" s="301"/>
      <c r="G53" s="277"/>
      <c r="H53" s="275"/>
      <c r="I53" s="280" t="str">
        <f t="shared" si="0"/>
        <v/>
      </c>
      <c r="J53" s="302"/>
      <c r="K53" s="280" t="str">
        <f t="shared" si="1"/>
        <v/>
      </c>
      <c r="L53" s="328"/>
      <c r="M53" s="328"/>
      <c r="N53" s="328"/>
      <c r="O53" s="329"/>
      <c r="P53" s="287"/>
      <c r="Q53" s="330"/>
      <c r="R53" s="287"/>
      <c r="S53" s="305"/>
      <c r="T53" s="279"/>
      <c r="U53" s="282"/>
      <c r="V53" s="282"/>
      <c r="W53" s="283"/>
      <c r="X53" s="292"/>
      <c r="Y53" s="278"/>
      <c r="Z53" s="331"/>
      <c r="AA53" s="332"/>
      <c r="AB53" s="333"/>
      <c r="AC53" s="334"/>
      <c r="AD53" s="335"/>
      <c r="AE53" s="336"/>
      <c r="AF53" s="337"/>
      <c r="AG53" s="326"/>
      <c r="AH53" s="338"/>
      <c r="AI53" s="339"/>
      <c r="AJ53" s="293"/>
      <c r="AK53" s="293"/>
      <c r="AL53" s="293"/>
      <c r="AM53" s="294"/>
      <c r="AN53" s="239"/>
      <c r="AO53" s="239"/>
      <c r="AP53" s="275"/>
      <c r="AQ53" s="280" t="str">
        <f t="shared" si="2"/>
        <v/>
      </c>
      <c r="AR53" s="239"/>
      <c r="AS53" s="239"/>
      <c r="AT53" s="239"/>
      <c r="AU53" s="239"/>
      <c r="AV53" s="239"/>
      <c r="AW53" s="239"/>
      <c r="AX53" s="239"/>
      <c r="AY53" s="239"/>
      <c r="AZ53" s="239"/>
      <c r="BA53" s="239"/>
      <c r="BB53" s="239"/>
      <c r="BC53" s="239"/>
      <c r="BD53" s="238"/>
      <c r="BE53" s="238"/>
      <c r="BF53" s="238"/>
      <c r="BG53" s="239"/>
      <c r="BH53" s="238" t="str">
        <f t="shared" si="3"/>
        <v/>
      </c>
      <c r="BI53" s="239"/>
      <c r="BJ53" s="238" t="str">
        <f t="shared" si="4"/>
        <v/>
      </c>
      <c r="BK53" s="239"/>
      <c r="BL53" s="239"/>
      <c r="BM53" s="275"/>
      <c r="BN53" s="239"/>
      <c r="BO53" s="275"/>
      <c r="BP53" s="276" t="str">
        <f t="shared" si="5"/>
        <v/>
      </c>
      <c r="BQ53" s="239"/>
      <c r="BR53" s="239"/>
      <c r="BS53" s="239"/>
      <c r="BT53" s="276" t="str">
        <f t="shared" si="6"/>
        <v/>
      </c>
      <c r="BU53" s="293"/>
      <c r="BV53" s="275"/>
      <c r="BW53" s="275"/>
      <c r="BX53" s="295"/>
      <c r="BY53" s="275"/>
      <c r="BZ53" s="303"/>
      <c r="CA53" s="299"/>
      <c r="CB53" s="275"/>
      <c r="CC53" s="275"/>
      <c r="CD53" s="296"/>
      <c r="CE53" s="296"/>
      <c r="CF53" s="296"/>
      <c r="CG53" s="297"/>
    </row>
    <row r="54" spans="1:85" ht="27" customHeight="1" thickTop="1" thickBot="1" x14ac:dyDescent="0.3">
      <c r="A54" s="300"/>
      <c r="B54" s="304" t="str">
        <f>IF(C55="","",(VLOOKUP(C55,Lookups!$B$4:$C$2561,2,FALSE)))</f>
        <v/>
      </c>
      <c r="C54" s="366"/>
      <c r="D54" s="324"/>
      <c r="E54" s="325"/>
      <c r="F54" s="301"/>
      <c r="G54" s="277"/>
      <c r="H54" s="275"/>
      <c r="I54" s="280" t="str">
        <f t="shared" si="0"/>
        <v/>
      </c>
      <c r="J54" s="302"/>
      <c r="K54" s="280" t="str">
        <f t="shared" si="1"/>
        <v/>
      </c>
      <c r="L54" s="328"/>
      <c r="M54" s="328"/>
      <c r="N54" s="328"/>
      <c r="O54" s="329"/>
      <c r="P54" s="287"/>
      <c r="Q54" s="330"/>
      <c r="R54" s="287"/>
      <c r="S54" s="305"/>
      <c r="T54" s="279"/>
      <c r="U54" s="282"/>
      <c r="V54" s="282"/>
      <c r="W54" s="283"/>
      <c r="X54" s="292"/>
      <c r="Y54" s="278"/>
      <c r="Z54" s="331"/>
      <c r="AA54" s="332"/>
      <c r="AB54" s="333"/>
      <c r="AC54" s="334"/>
      <c r="AD54" s="335"/>
      <c r="AE54" s="336"/>
      <c r="AF54" s="337"/>
      <c r="AG54" s="326"/>
      <c r="AH54" s="338"/>
      <c r="AI54" s="339"/>
      <c r="AJ54" s="293"/>
      <c r="AK54" s="293"/>
      <c r="AL54" s="293"/>
      <c r="AM54" s="294"/>
      <c r="AN54" s="239"/>
      <c r="AO54" s="239"/>
      <c r="AP54" s="275"/>
      <c r="AQ54" s="280" t="str">
        <f t="shared" si="2"/>
        <v/>
      </c>
      <c r="AR54" s="239"/>
      <c r="AS54" s="239"/>
      <c r="AT54" s="239"/>
      <c r="AU54" s="239"/>
      <c r="AV54" s="239"/>
      <c r="AW54" s="239"/>
      <c r="AX54" s="239"/>
      <c r="AY54" s="239"/>
      <c r="AZ54" s="239"/>
      <c r="BA54" s="239"/>
      <c r="BB54" s="239"/>
      <c r="BC54" s="239"/>
      <c r="BD54" s="238"/>
      <c r="BE54" s="238"/>
      <c r="BF54" s="238"/>
      <c r="BG54" s="239"/>
      <c r="BH54" s="238" t="str">
        <f t="shared" si="3"/>
        <v/>
      </c>
      <c r="BI54" s="239"/>
      <c r="BJ54" s="238" t="str">
        <f t="shared" si="4"/>
        <v/>
      </c>
      <c r="BK54" s="239"/>
      <c r="BL54" s="239"/>
      <c r="BM54" s="275"/>
      <c r="BN54" s="239"/>
      <c r="BO54" s="275"/>
      <c r="BP54" s="276" t="str">
        <f t="shared" si="5"/>
        <v/>
      </c>
      <c r="BQ54" s="239"/>
      <c r="BR54" s="239"/>
      <c r="BS54" s="239"/>
      <c r="BT54" s="276" t="str">
        <f t="shared" si="6"/>
        <v/>
      </c>
      <c r="BU54" s="293"/>
      <c r="BV54" s="275"/>
      <c r="BW54" s="275"/>
      <c r="BX54" s="295"/>
      <c r="BY54" s="275"/>
      <c r="BZ54" s="303"/>
      <c r="CA54" s="299"/>
      <c r="CB54" s="275"/>
      <c r="CC54" s="275"/>
      <c r="CD54" s="296"/>
      <c r="CE54" s="296"/>
      <c r="CF54" s="296"/>
      <c r="CG54" s="297"/>
    </row>
    <row r="55" spans="1:85" ht="27" customHeight="1" thickTop="1" thickBot="1" x14ac:dyDescent="0.3">
      <c r="A55" s="300"/>
      <c r="B55" s="304" t="str">
        <f>IF(C56="","",(VLOOKUP(C56,Lookups!$B$4:$C$2561,2,FALSE)))</f>
        <v/>
      </c>
      <c r="C55" s="366"/>
      <c r="D55" s="324"/>
      <c r="E55" s="325"/>
      <c r="F55" s="301"/>
      <c r="G55" s="277"/>
      <c r="H55" s="275"/>
      <c r="I55" s="280" t="str">
        <f t="shared" si="0"/>
        <v/>
      </c>
      <c r="J55" s="302"/>
      <c r="K55" s="280" t="str">
        <f t="shared" si="1"/>
        <v/>
      </c>
      <c r="L55" s="328"/>
      <c r="M55" s="328"/>
      <c r="N55" s="328"/>
      <c r="O55" s="329"/>
      <c r="P55" s="287"/>
      <c r="Q55" s="330"/>
      <c r="R55" s="287"/>
      <c r="S55" s="305"/>
      <c r="T55" s="279"/>
      <c r="U55" s="282"/>
      <c r="V55" s="282"/>
      <c r="W55" s="283"/>
      <c r="X55" s="292"/>
      <c r="Y55" s="278"/>
      <c r="Z55" s="331"/>
      <c r="AA55" s="332"/>
      <c r="AB55" s="333"/>
      <c r="AC55" s="334"/>
      <c r="AD55" s="335"/>
      <c r="AE55" s="336"/>
      <c r="AF55" s="337"/>
      <c r="AG55" s="326"/>
      <c r="AH55" s="338"/>
      <c r="AI55" s="339"/>
      <c r="AJ55" s="293"/>
      <c r="AK55" s="293"/>
      <c r="AL55" s="293"/>
      <c r="AM55" s="294"/>
      <c r="AN55" s="239"/>
      <c r="AO55" s="239"/>
      <c r="AP55" s="275"/>
      <c r="AQ55" s="280" t="str">
        <f t="shared" si="2"/>
        <v/>
      </c>
      <c r="AR55" s="239"/>
      <c r="AS55" s="239"/>
      <c r="AT55" s="239"/>
      <c r="AU55" s="239"/>
      <c r="AV55" s="239"/>
      <c r="AW55" s="239"/>
      <c r="AX55" s="239"/>
      <c r="AY55" s="239"/>
      <c r="AZ55" s="239"/>
      <c r="BA55" s="239"/>
      <c r="BB55" s="239"/>
      <c r="BC55" s="239"/>
      <c r="BD55" s="238"/>
      <c r="BE55" s="238"/>
      <c r="BF55" s="238"/>
      <c r="BG55" s="239"/>
      <c r="BH55" s="238" t="str">
        <f t="shared" si="3"/>
        <v/>
      </c>
      <c r="BI55" s="239"/>
      <c r="BJ55" s="238" t="str">
        <f t="shared" si="4"/>
        <v/>
      </c>
      <c r="BK55" s="239"/>
      <c r="BL55" s="239"/>
      <c r="BM55" s="275"/>
      <c r="BN55" s="239"/>
      <c r="BO55" s="275"/>
      <c r="BP55" s="276" t="str">
        <f t="shared" si="5"/>
        <v/>
      </c>
      <c r="BQ55" s="239"/>
      <c r="BR55" s="239"/>
      <c r="BS55" s="239"/>
      <c r="BT55" s="276" t="str">
        <f t="shared" si="6"/>
        <v/>
      </c>
      <c r="BU55" s="293"/>
      <c r="BV55" s="275"/>
      <c r="BW55" s="275"/>
      <c r="BX55" s="295"/>
      <c r="BY55" s="275"/>
      <c r="BZ55" s="303"/>
      <c r="CA55" s="299"/>
      <c r="CB55" s="275"/>
      <c r="CC55" s="275"/>
      <c r="CD55" s="296"/>
      <c r="CE55" s="296"/>
      <c r="CF55" s="296"/>
      <c r="CG55" s="297"/>
    </row>
    <row r="56" spans="1:85" ht="27" customHeight="1" thickTop="1" thickBot="1" x14ac:dyDescent="0.3">
      <c r="A56" s="300"/>
      <c r="B56" s="304" t="str">
        <f>IF(C57="","",(VLOOKUP(C57,Lookups!$B$4:$C$2561,2,FALSE)))</f>
        <v/>
      </c>
      <c r="C56" s="366"/>
      <c r="D56" s="324"/>
      <c r="E56" s="325"/>
      <c r="F56" s="301"/>
      <c r="G56" s="277"/>
      <c r="H56" s="275"/>
      <c r="I56" s="280" t="str">
        <f t="shared" si="0"/>
        <v/>
      </c>
      <c r="J56" s="302"/>
      <c r="K56" s="280" t="str">
        <f t="shared" si="1"/>
        <v/>
      </c>
      <c r="L56" s="328"/>
      <c r="M56" s="328"/>
      <c r="N56" s="328"/>
      <c r="O56" s="329"/>
      <c r="P56" s="287"/>
      <c r="Q56" s="330"/>
      <c r="R56" s="287"/>
      <c r="S56" s="305"/>
      <c r="T56" s="279"/>
      <c r="U56" s="282"/>
      <c r="V56" s="282"/>
      <c r="W56" s="283"/>
      <c r="X56" s="292"/>
      <c r="Y56" s="278"/>
      <c r="Z56" s="331"/>
      <c r="AA56" s="332"/>
      <c r="AB56" s="333"/>
      <c r="AC56" s="334"/>
      <c r="AD56" s="335"/>
      <c r="AE56" s="336"/>
      <c r="AF56" s="337"/>
      <c r="AG56" s="326"/>
      <c r="AH56" s="338"/>
      <c r="AI56" s="339"/>
      <c r="AJ56" s="293"/>
      <c r="AK56" s="293"/>
      <c r="AL56" s="293"/>
      <c r="AM56" s="294"/>
      <c r="AN56" s="239"/>
      <c r="AO56" s="239"/>
      <c r="AP56" s="275"/>
      <c r="AQ56" s="280" t="str">
        <f t="shared" si="2"/>
        <v/>
      </c>
      <c r="AR56" s="239"/>
      <c r="AS56" s="239"/>
      <c r="AT56" s="239"/>
      <c r="AU56" s="239"/>
      <c r="AV56" s="239"/>
      <c r="AW56" s="239"/>
      <c r="AX56" s="239"/>
      <c r="AY56" s="239"/>
      <c r="AZ56" s="239"/>
      <c r="BA56" s="239"/>
      <c r="BB56" s="239"/>
      <c r="BC56" s="239"/>
      <c r="BD56" s="238"/>
      <c r="BE56" s="238"/>
      <c r="BF56" s="238"/>
      <c r="BG56" s="239"/>
      <c r="BH56" s="238" t="str">
        <f t="shared" si="3"/>
        <v/>
      </c>
      <c r="BI56" s="239"/>
      <c r="BJ56" s="238" t="str">
        <f t="shared" si="4"/>
        <v/>
      </c>
      <c r="BK56" s="239"/>
      <c r="BL56" s="239"/>
      <c r="BM56" s="275"/>
      <c r="BN56" s="239"/>
      <c r="BO56" s="275"/>
      <c r="BP56" s="276" t="str">
        <f t="shared" si="5"/>
        <v/>
      </c>
      <c r="BQ56" s="239"/>
      <c r="BR56" s="239"/>
      <c r="BS56" s="239"/>
      <c r="BT56" s="276" t="str">
        <f t="shared" si="6"/>
        <v/>
      </c>
      <c r="BU56" s="293"/>
      <c r="BV56" s="275"/>
      <c r="BW56" s="275"/>
      <c r="BX56" s="295"/>
      <c r="BY56" s="275"/>
      <c r="BZ56" s="303"/>
      <c r="CA56" s="299"/>
      <c r="CB56" s="275"/>
      <c r="CC56" s="275"/>
      <c r="CD56" s="296"/>
      <c r="CE56" s="296"/>
      <c r="CF56" s="296"/>
      <c r="CG56" s="297"/>
    </row>
    <row r="57" spans="1:85" ht="27" customHeight="1" thickTop="1" thickBot="1" x14ac:dyDescent="0.3">
      <c r="A57" s="300"/>
      <c r="B57" s="304" t="str">
        <f>IF(C58="","",(VLOOKUP(C58,Lookups!$B$4:$C$2561,2,FALSE)))</f>
        <v/>
      </c>
      <c r="C57" s="366"/>
      <c r="D57" s="324"/>
      <c r="E57" s="325"/>
      <c r="F57" s="301"/>
      <c r="G57" s="277"/>
      <c r="H57" s="275"/>
      <c r="I57" s="280" t="str">
        <f t="shared" si="0"/>
        <v/>
      </c>
      <c r="J57" s="302"/>
      <c r="K57" s="280" t="str">
        <f t="shared" si="1"/>
        <v/>
      </c>
      <c r="L57" s="328"/>
      <c r="M57" s="328"/>
      <c r="N57" s="328"/>
      <c r="O57" s="329"/>
      <c r="P57" s="287"/>
      <c r="Q57" s="330"/>
      <c r="R57" s="287"/>
      <c r="S57" s="305"/>
      <c r="T57" s="279"/>
      <c r="U57" s="282"/>
      <c r="V57" s="282"/>
      <c r="W57" s="283"/>
      <c r="X57" s="292"/>
      <c r="Y57" s="278"/>
      <c r="Z57" s="331"/>
      <c r="AA57" s="332"/>
      <c r="AB57" s="333"/>
      <c r="AC57" s="334"/>
      <c r="AD57" s="335"/>
      <c r="AE57" s="336"/>
      <c r="AF57" s="337"/>
      <c r="AG57" s="326"/>
      <c r="AH57" s="338"/>
      <c r="AI57" s="339"/>
      <c r="AJ57" s="293"/>
      <c r="AK57" s="293"/>
      <c r="AL57" s="293"/>
      <c r="AM57" s="294"/>
      <c r="AN57" s="239"/>
      <c r="AO57" s="239"/>
      <c r="AP57" s="275"/>
      <c r="AQ57" s="280" t="str">
        <f t="shared" si="2"/>
        <v/>
      </c>
      <c r="AR57" s="239"/>
      <c r="AS57" s="239"/>
      <c r="AT57" s="239"/>
      <c r="AU57" s="239"/>
      <c r="AV57" s="239"/>
      <c r="AW57" s="239"/>
      <c r="AX57" s="239"/>
      <c r="AY57" s="239"/>
      <c r="AZ57" s="239"/>
      <c r="BA57" s="239"/>
      <c r="BB57" s="239"/>
      <c r="BC57" s="239"/>
      <c r="BD57" s="238"/>
      <c r="BE57" s="238"/>
      <c r="BF57" s="238"/>
      <c r="BG57" s="239"/>
      <c r="BH57" s="238" t="str">
        <f t="shared" si="3"/>
        <v/>
      </c>
      <c r="BI57" s="239"/>
      <c r="BJ57" s="238" t="str">
        <f t="shared" si="4"/>
        <v/>
      </c>
      <c r="BK57" s="239"/>
      <c r="BL57" s="239"/>
      <c r="BM57" s="275"/>
      <c r="BN57" s="239"/>
      <c r="BO57" s="275"/>
      <c r="BP57" s="276" t="str">
        <f t="shared" si="5"/>
        <v/>
      </c>
      <c r="BQ57" s="239"/>
      <c r="BR57" s="239"/>
      <c r="BS57" s="239"/>
      <c r="BT57" s="276" t="str">
        <f t="shared" si="6"/>
        <v/>
      </c>
      <c r="BU57" s="293"/>
      <c r="BV57" s="275"/>
      <c r="BW57" s="275"/>
      <c r="BX57" s="295"/>
      <c r="BY57" s="275"/>
      <c r="BZ57" s="303"/>
      <c r="CA57" s="299"/>
      <c r="CB57" s="275"/>
      <c r="CC57" s="275"/>
      <c r="CD57" s="296"/>
      <c r="CE57" s="296"/>
      <c r="CF57" s="296"/>
      <c r="CG57" s="297"/>
    </row>
    <row r="58" spans="1:85" ht="27" customHeight="1" thickTop="1" thickBot="1" x14ac:dyDescent="0.3">
      <c r="A58" s="300"/>
      <c r="B58" s="304" t="str">
        <f>IF(C59="","",(VLOOKUP(C59,Lookups!$B$4:$C$2561,2,FALSE)))</f>
        <v/>
      </c>
      <c r="C58" s="366"/>
      <c r="D58" s="324"/>
      <c r="E58" s="325"/>
      <c r="F58" s="301"/>
      <c r="G58" s="277"/>
      <c r="H58" s="275"/>
      <c r="I58" s="280" t="str">
        <f t="shared" si="0"/>
        <v/>
      </c>
      <c r="J58" s="302"/>
      <c r="K58" s="280" t="str">
        <f t="shared" si="1"/>
        <v/>
      </c>
      <c r="L58" s="328"/>
      <c r="M58" s="328"/>
      <c r="N58" s="328"/>
      <c r="O58" s="329"/>
      <c r="P58" s="287"/>
      <c r="Q58" s="330"/>
      <c r="R58" s="287"/>
      <c r="S58" s="305"/>
      <c r="T58" s="279"/>
      <c r="U58" s="282"/>
      <c r="V58" s="282"/>
      <c r="W58" s="283"/>
      <c r="X58" s="292"/>
      <c r="Y58" s="278"/>
      <c r="Z58" s="331"/>
      <c r="AA58" s="332"/>
      <c r="AB58" s="333"/>
      <c r="AC58" s="334"/>
      <c r="AD58" s="335"/>
      <c r="AE58" s="336"/>
      <c r="AF58" s="337"/>
      <c r="AG58" s="326"/>
      <c r="AH58" s="338"/>
      <c r="AI58" s="339"/>
      <c r="AJ58" s="293"/>
      <c r="AK58" s="293"/>
      <c r="AL58" s="293"/>
      <c r="AM58" s="294"/>
      <c r="AN58" s="239"/>
      <c r="AO58" s="239"/>
      <c r="AP58" s="275"/>
      <c r="AQ58" s="280" t="str">
        <f t="shared" si="2"/>
        <v/>
      </c>
      <c r="AR58" s="239"/>
      <c r="AS58" s="239"/>
      <c r="AT58" s="239"/>
      <c r="AU58" s="239"/>
      <c r="AV58" s="239"/>
      <c r="AW58" s="239"/>
      <c r="AX58" s="239"/>
      <c r="AY58" s="239"/>
      <c r="AZ58" s="239"/>
      <c r="BA58" s="239"/>
      <c r="BB58" s="239"/>
      <c r="BC58" s="239"/>
      <c r="BD58" s="238"/>
      <c r="BE58" s="238"/>
      <c r="BF58" s="238"/>
      <c r="BG58" s="239"/>
      <c r="BH58" s="238" t="str">
        <f t="shared" si="3"/>
        <v/>
      </c>
      <c r="BI58" s="239"/>
      <c r="BJ58" s="238" t="str">
        <f t="shared" si="4"/>
        <v/>
      </c>
      <c r="BK58" s="239"/>
      <c r="BL58" s="239"/>
      <c r="BM58" s="275"/>
      <c r="BN58" s="239"/>
      <c r="BO58" s="275"/>
      <c r="BP58" s="276" t="str">
        <f t="shared" si="5"/>
        <v/>
      </c>
      <c r="BQ58" s="239"/>
      <c r="BR58" s="239"/>
      <c r="BS58" s="239"/>
      <c r="BT58" s="276" t="str">
        <f t="shared" si="6"/>
        <v/>
      </c>
      <c r="BU58" s="293"/>
      <c r="BV58" s="275"/>
      <c r="BW58" s="275"/>
      <c r="BX58" s="295"/>
      <c r="BY58" s="275"/>
      <c r="BZ58" s="303"/>
      <c r="CA58" s="299"/>
      <c r="CB58" s="275"/>
      <c r="CC58" s="275"/>
      <c r="CD58" s="296"/>
      <c r="CE58" s="296"/>
      <c r="CF58" s="296"/>
      <c r="CG58" s="297"/>
    </row>
    <row r="59" spans="1:85" ht="27" customHeight="1" thickTop="1" thickBot="1" x14ac:dyDescent="0.3">
      <c r="A59" s="300"/>
      <c r="B59" s="304" t="str">
        <f>IF(C60="","",(VLOOKUP(C60,Lookups!$B$4:$C$2561,2,FALSE)))</f>
        <v/>
      </c>
      <c r="C59" s="366"/>
      <c r="D59" s="324"/>
      <c r="E59" s="325"/>
      <c r="F59" s="301"/>
      <c r="G59" s="277"/>
      <c r="H59" s="275"/>
      <c r="I59" s="280" t="str">
        <f t="shared" si="0"/>
        <v/>
      </c>
      <c r="J59" s="302"/>
      <c r="K59" s="280" t="str">
        <f t="shared" si="1"/>
        <v/>
      </c>
      <c r="L59" s="328"/>
      <c r="M59" s="328"/>
      <c r="N59" s="328"/>
      <c r="O59" s="329"/>
      <c r="P59" s="287"/>
      <c r="Q59" s="330"/>
      <c r="R59" s="287"/>
      <c r="S59" s="305"/>
      <c r="T59" s="279"/>
      <c r="U59" s="282"/>
      <c r="V59" s="282"/>
      <c r="W59" s="283"/>
      <c r="X59" s="292"/>
      <c r="Y59" s="278"/>
      <c r="Z59" s="331"/>
      <c r="AA59" s="332"/>
      <c r="AB59" s="333"/>
      <c r="AC59" s="334"/>
      <c r="AD59" s="335"/>
      <c r="AE59" s="336"/>
      <c r="AF59" s="337"/>
      <c r="AG59" s="326"/>
      <c r="AH59" s="338"/>
      <c r="AI59" s="339"/>
      <c r="AJ59" s="293"/>
      <c r="AK59" s="293"/>
      <c r="AL59" s="293"/>
      <c r="AM59" s="294"/>
      <c r="AN59" s="239"/>
      <c r="AO59" s="239"/>
      <c r="AP59" s="275"/>
      <c r="AQ59" s="280" t="str">
        <f t="shared" si="2"/>
        <v/>
      </c>
      <c r="AR59" s="239"/>
      <c r="AS59" s="239"/>
      <c r="AT59" s="239"/>
      <c r="AU59" s="239"/>
      <c r="AV59" s="239"/>
      <c r="AW59" s="239"/>
      <c r="AX59" s="239"/>
      <c r="AY59" s="239"/>
      <c r="AZ59" s="239"/>
      <c r="BA59" s="239"/>
      <c r="BB59" s="239"/>
      <c r="BC59" s="239"/>
      <c r="BD59" s="238"/>
      <c r="BE59" s="238"/>
      <c r="BF59" s="238"/>
      <c r="BG59" s="239"/>
      <c r="BH59" s="238" t="str">
        <f t="shared" si="3"/>
        <v/>
      </c>
      <c r="BI59" s="239"/>
      <c r="BJ59" s="238" t="str">
        <f t="shared" si="4"/>
        <v/>
      </c>
      <c r="BK59" s="239"/>
      <c r="BL59" s="239"/>
      <c r="BM59" s="275"/>
      <c r="BN59" s="239"/>
      <c r="BO59" s="275"/>
      <c r="BP59" s="276" t="str">
        <f t="shared" si="5"/>
        <v/>
      </c>
      <c r="BQ59" s="239"/>
      <c r="BR59" s="239"/>
      <c r="BS59" s="239"/>
      <c r="BT59" s="276" t="str">
        <f t="shared" si="6"/>
        <v/>
      </c>
      <c r="BU59" s="293"/>
      <c r="BV59" s="275"/>
      <c r="BW59" s="275"/>
      <c r="BX59" s="295"/>
      <c r="BY59" s="275"/>
      <c r="BZ59" s="303"/>
      <c r="CA59" s="299"/>
      <c r="CB59" s="275"/>
      <c r="CC59" s="275"/>
      <c r="CD59" s="296"/>
      <c r="CE59" s="296"/>
      <c r="CF59" s="296"/>
      <c r="CG59" s="297"/>
    </row>
    <row r="60" spans="1:85" ht="27" customHeight="1" thickTop="1" thickBot="1" x14ac:dyDescent="0.3">
      <c r="A60" s="300"/>
      <c r="B60" s="304" t="str">
        <f>IF(C61="","",(VLOOKUP(C61,Lookups!$B$4:$C$2561,2,FALSE)))</f>
        <v/>
      </c>
      <c r="C60" s="366"/>
      <c r="D60" s="324"/>
      <c r="E60" s="325"/>
      <c r="F60" s="301"/>
      <c r="G60" s="277"/>
      <c r="H60" s="275"/>
      <c r="I60" s="280" t="str">
        <f t="shared" si="0"/>
        <v/>
      </c>
      <c r="J60" s="302"/>
      <c r="K60" s="280" t="str">
        <f t="shared" si="1"/>
        <v/>
      </c>
      <c r="L60" s="328"/>
      <c r="M60" s="328"/>
      <c r="N60" s="328"/>
      <c r="O60" s="329"/>
      <c r="P60" s="287"/>
      <c r="Q60" s="330"/>
      <c r="R60" s="287"/>
      <c r="S60" s="305"/>
      <c r="T60" s="279"/>
      <c r="U60" s="282"/>
      <c r="V60" s="282"/>
      <c r="W60" s="283"/>
      <c r="X60" s="292"/>
      <c r="Y60" s="278"/>
      <c r="Z60" s="331"/>
      <c r="AA60" s="332"/>
      <c r="AB60" s="333"/>
      <c r="AC60" s="334"/>
      <c r="AD60" s="335"/>
      <c r="AE60" s="336"/>
      <c r="AF60" s="337"/>
      <c r="AG60" s="326"/>
      <c r="AH60" s="338"/>
      <c r="AI60" s="339"/>
      <c r="AJ60" s="293"/>
      <c r="AK60" s="293"/>
      <c r="AL60" s="293"/>
      <c r="AM60" s="294"/>
      <c r="AN60" s="239"/>
      <c r="AO60" s="239"/>
      <c r="AP60" s="275"/>
      <c r="AQ60" s="280" t="str">
        <f t="shared" si="2"/>
        <v/>
      </c>
      <c r="AR60" s="239"/>
      <c r="AS60" s="239"/>
      <c r="AT60" s="239"/>
      <c r="AU60" s="239"/>
      <c r="AV60" s="239"/>
      <c r="AW60" s="239"/>
      <c r="AX60" s="239"/>
      <c r="AY60" s="239"/>
      <c r="AZ60" s="239"/>
      <c r="BA60" s="239"/>
      <c r="BB60" s="239"/>
      <c r="BC60" s="239"/>
      <c r="BD60" s="238"/>
      <c r="BE60" s="238"/>
      <c r="BF60" s="238"/>
      <c r="BG60" s="239"/>
      <c r="BH60" s="238" t="str">
        <f t="shared" si="3"/>
        <v/>
      </c>
      <c r="BI60" s="239"/>
      <c r="BJ60" s="238" t="str">
        <f t="shared" si="4"/>
        <v/>
      </c>
      <c r="BK60" s="239"/>
      <c r="BL60" s="239"/>
      <c r="BM60" s="275"/>
      <c r="BN60" s="239"/>
      <c r="BO60" s="275"/>
      <c r="BP60" s="276" t="str">
        <f t="shared" si="5"/>
        <v/>
      </c>
      <c r="BQ60" s="239"/>
      <c r="BR60" s="239"/>
      <c r="BS60" s="239"/>
      <c r="BT60" s="276" t="str">
        <f t="shared" si="6"/>
        <v/>
      </c>
      <c r="BU60" s="293"/>
      <c r="BV60" s="275"/>
      <c r="BW60" s="275"/>
      <c r="BX60" s="295"/>
      <c r="BY60" s="275"/>
      <c r="BZ60" s="303"/>
      <c r="CA60" s="299"/>
      <c r="CB60" s="275"/>
      <c r="CC60" s="275"/>
      <c r="CD60" s="296"/>
      <c r="CE60" s="296"/>
      <c r="CF60" s="296"/>
      <c r="CG60" s="297"/>
    </row>
    <row r="61" spans="1:85" ht="27" customHeight="1" thickTop="1" thickBot="1" x14ac:dyDescent="0.3">
      <c r="A61" s="300"/>
      <c r="B61" s="304" t="str">
        <f>IF(C62="","",(VLOOKUP(C62,Lookups!$B$4:$C$2561,2,FALSE)))</f>
        <v/>
      </c>
      <c r="C61" s="366"/>
      <c r="D61" s="324"/>
      <c r="E61" s="325"/>
      <c r="F61" s="301"/>
      <c r="G61" s="277"/>
      <c r="H61" s="275"/>
      <c r="I61" s="280" t="str">
        <f t="shared" si="0"/>
        <v/>
      </c>
      <c r="J61" s="302"/>
      <c r="K61" s="280" t="str">
        <f t="shared" si="1"/>
        <v/>
      </c>
      <c r="L61" s="328"/>
      <c r="M61" s="328"/>
      <c r="N61" s="328"/>
      <c r="O61" s="329"/>
      <c r="P61" s="287"/>
      <c r="Q61" s="330"/>
      <c r="R61" s="287"/>
      <c r="S61" s="305"/>
      <c r="T61" s="279"/>
      <c r="U61" s="282"/>
      <c r="V61" s="282"/>
      <c r="W61" s="283"/>
      <c r="X61" s="292"/>
      <c r="Y61" s="278"/>
      <c r="Z61" s="331"/>
      <c r="AA61" s="332"/>
      <c r="AB61" s="333"/>
      <c r="AC61" s="334"/>
      <c r="AD61" s="335"/>
      <c r="AE61" s="336"/>
      <c r="AF61" s="337"/>
      <c r="AG61" s="326"/>
      <c r="AH61" s="338"/>
      <c r="AI61" s="339"/>
      <c r="AJ61" s="293"/>
      <c r="AK61" s="293"/>
      <c r="AL61" s="293"/>
      <c r="AM61" s="294"/>
      <c r="AN61" s="239"/>
      <c r="AO61" s="239"/>
      <c r="AP61" s="275"/>
      <c r="AQ61" s="280" t="str">
        <f t="shared" si="2"/>
        <v/>
      </c>
      <c r="AR61" s="239"/>
      <c r="AS61" s="239"/>
      <c r="AT61" s="239"/>
      <c r="AU61" s="239"/>
      <c r="AV61" s="239"/>
      <c r="AW61" s="239"/>
      <c r="AX61" s="239"/>
      <c r="AY61" s="239"/>
      <c r="AZ61" s="239"/>
      <c r="BA61" s="239"/>
      <c r="BB61" s="239"/>
      <c r="BC61" s="239"/>
      <c r="BD61" s="238"/>
      <c r="BE61" s="238"/>
      <c r="BF61" s="238"/>
      <c r="BG61" s="239"/>
      <c r="BH61" s="238" t="str">
        <f t="shared" si="3"/>
        <v/>
      </c>
      <c r="BI61" s="239"/>
      <c r="BJ61" s="238" t="str">
        <f t="shared" si="4"/>
        <v/>
      </c>
      <c r="BK61" s="239"/>
      <c r="BL61" s="239"/>
      <c r="BM61" s="275"/>
      <c r="BN61" s="239"/>
      <c r="BO61" s="275"/>
      <c r="BP61" s="276" t="str">
        <f t="shared" si="5"/>
        <v/>
      </c>
      <c r="BQ61" s="239"/>
      <c r="BR61" s="239"/>
      <c r="BS61" s="239"/>
      <c r="BT61" s="276" t="str">
        <f t="shared" si="6"/>
        <v/>
      </c>
      <c r="BU61" s="293"/>
      <c r="BV61" s="275"/>
      <c r="BW61" s="275"/>
      <c r="BX61" s="295"/>
      <c r="BY61" s="275"/>
      <c r="BZ61" s="303"/>
      <c r="CA61" s="299"/>
      <c r="CB61" s="275"/>
      <c r="CC61" s="275"/>
      <c r="CD61" s="296"/>
      <c r="CE61" s="296"/>
      <c r="CF61" s="296"/>
      <c r="CG61" s="297"/>
    </row>
    <row r="62" spans="1:85" ht="27" customHeight="1" thickTop="1" thickBot="1" x14ac:dyDescent="0.3">
      <c r="A62" s="300"/>
      <c r="B62" s="304" t="str">
        <f>IF(C63="","",(VLOOKUP(C63,Lookups!$B$4:$C$2561,2,FALSE)))</f>
        <v/>
      </c>
      <c r="C62" s="366"/>
      <c r="D62" s="324"/>
      <c r="E62" s="325"/>
      <c r="F62" s="301"/>
      <c r="G62" s="277"/>
      <c r="H62" s="275"/>
      <c r="I62" s="280" t="str">
        <f t="shared" si="0"/>
        <v/>
      </c>
      <c r="J62" s="302"/>
      <c r="K62" s="280" t="str">
        <f t="shared" si="1"/>
        <v/>
      </c>
      <c r="L62" s="328"/>
      <c r="M62" s="328"/>
      <c r="N62" s="328"/>
      <c r="O62" s="329"/>
      <c r="P62" s="287"/>
      <c r="Q62" s="330"/>
      <c r="R62" s="287"/>
      <c r="S62" s="305"/>
      <c r="T62" s="279"/>
      <c r="U62" s="282"/>
      <c r="V62" s="282"/>
      <c r="W62" s="283"/>
      <c r="X62" s="292"/>
      <c r="Y62" s="278"/>
      <c r="Z62" s="331"/>
      <c r="AA62" s="332"/>
      <c r="AB62" s="333"/>
      <c r="AC62" s="334"/>
      <c r="AD62" s="335"/>
      <c r="AE62" s="336"/>
      <c r="AF62" s="337"/>
      <c r="AG62" s="326"/>
      <c r="AH62" s="338"/>
      <c r="AI62" s="339"/>
      <c r="AJ62" s="293"/>
      <c r="AK62" s="293"/>
      <c r="AL62" s="293"/>
      <c r="AM62" s="294"/>
      <c r="AN62" s="239"/>
      <c r="AO62" s="239"/>
      <c r="AP62" s="275"/>
      <c r="AQ62" s="280" t="str">
        <f t="shared" si="2"/>
        <v/>
      </c>
      <c r="AR62" s="239"/>
      <c r="AS62" s="239"/>
      <c r="AT62" s="239"/>
      <c r="AU62" s="239"/>
      <c r="AV62" s="239"/>
      <c r="AW62" s="239"/>
      <c r="AX62" s="239"/>
      <c r="AY62" s="239"/>
      <c r="AZ62" s="239"/>
      <c r="BA62" s="239"/>
      <c r="BB62" s="239"/>
      <c r="BC62" s="239"/>
      <c r="BD62" s="238"/>
      <c r="BE62" s="238"/>
      <c r="BF62" s="238"/>
      <c r="BG62" s="239"/>
      <c r="BH62" s="238" t="str">
        <f t="shared" si="3"/>
        <v/>
      </c>
      <c r="BI62" s="239"/>
      <c r="BJ62" s="238" t="str">
        <f t="shared" si="4"/>
        <v/>
      </c>
      <c r="BK62" s="239"/>
      <c r="BL62" s="239"/>
      <c r="BM62" s="275"/>
      <c r="BN62" s="239"/>
      <c r="BO62" s="275"/>
      <c r="BP62" s="276" t="str">
        <f t="shared" si="5"/>
        <v/>
      </c>
      <c r="BQ62" s="239"/>
      <c r="BR62" s="239"/>
      <c r="BS62" s="239"/>
      <c r="BT62" s="276" t="str">
        <f t="shared" si="6"/>
        <v/>
      </c>
      <c r="BU62" s="293"/>
      <c r="BV62" s="275"/>
      <c r="BW62" s="275"/>
      <c r="BX62" s="295"/>
      <c r="BY62" s="275"/>
      <c r="BZ62" s="303"/>
      <c r="CA62" s="299"/>
      <c r="CB62" s="275"/>
      <c r="CC62" s="275"/>
      <c r="CD62" s="296"/>
      <c r="CE62" s="296"/>
      <c r="CF62" s="296"/>
      <c r="CG62" s="297"/>
    </row>
    <row r="63" spans="1:85" ht="27" customHeight="1" thickTop="1" thickBot="1" x14ac:dyDescent="0.3">
      <c r="A63" s="300"/>
      <c r="B63" s="304" t="str">
        <f>IF(C64="","",(VLOOKUP(C64,Lookups!$B$4:$C$2561,2,FALSE)))</f>
        <v/>
      </c>
      <c r="C63" s="366"/>
      <c r="D63" s="324"/>
      <c r="E63" s="325"/>
      <c r="F63" s="301"/>
      <c r="G63" s="277"/>
      <c r="H63" s="275"/>
      <c r="I63" s="280" t="str">
        <f t="shared" si="0"/>
        <v/>
      </c>
      <c r="J63" s="302"/>
      <c r="K63" s="280" t="str">
        <f t="shared" si="1"/>
        <v/>
      </c>
      <c r="L63" s="328"/>
      <c r="M63" s="328"/>
      <c r="N63" s="328"/>
      <c r="O63" s="329"/>
      <c r="P63" s="287"/>
      <c r="Q63" s="330"/>
      <c r="R63" s="287"/>
      <c r="S63" s="305"/>
      <c r="T63" s="279"/>
      <c r="U63" s="282"/>
      <c r="V63" s="282"/>
      <c r="W63" s="283"/>
      <c r="X63" s="292"/>
      <c r="Y63" s="278"/>
      <c r="Z63" s="331"/>
      <c r="AA63" s="332"/>
      <c r="AB63" s="333"/>
      <c r="AC63" s="334"/>
      <c r="AD63" s="335"/>
      <c r="AE63" s="336"/>
      <c r="AF63" s="337"/>
      <c r="AG63" s="326"/>
      <c r="AH63" s="338"/>
      <c r="AI63" s="339"/>
      <c r="AJ63" s="293"/>
      <c r="AK63" s="293"/>
      <c r="AL63" s="293"/>
      <c r="AM63" s="294"/>
      <c r="AN63" s="239"/>
      <c r="AO63" s="239"/>
      <c r="AP63" s="275"/>
      <c r="AQ63" s="280" t="str">
        <f t="shared" si="2"/>
        <v/>
      </c>
      <c r="AR63" s="239"/>
      <c r="AS63" s="239"/>
      <c r="AT63" s="239"/>
      <c r="AU63" s="239"/>
      <c r="AV63" s="239"/>
      <c r="AW63" s="239"/>
      <c r="AX63" s="239"/>
      <c r="AY63" s="239"/>
      <c r="AZ63" s="239"/>
      <c r="BA63" s="239"/>
      <c r="BB63" s="239"/>
      <c r="BC63" s="239"/>
      <c r="BD63" s="238"/>
      <c r="BE63" s="238"/>
      <c r="BF63" s="238"/>
      <c r="BG63" s="239"/>
      <c r="BH63" s="238" t="str">
        <f t="shared" si="3"/>
        <v/>
      </c>
      <c r="BI63" s="239"/>
      <c r="BJ63" s="238" t="str">
        <f t="shared" si="4"/>
        <v/>
      </c>
      <c r="BK63" s="239"/>
      <c r="BL63" s="239"/>
      <c r="BM63" s="275"/>
      <c r="BN63" s="239"/>
      <c r="BO63" s="275"/>
      <c r="BP63" s="276" t="str">
        <f t="shared" si="5"/>
        <v/>
      </c>
      <c r="BQ63" s="239"/>
      <c r="BR63" s="239"/>
      <c r="BS63" s="239"/>
      <c r="BT63" s="276" t="str">
        <f t="shared" si="6"/>
        <v/>
      </c>
      <c r="BU63" s="293"/>
      <c r="BV63" s="275"/>
      <c r="BW63" s="275"/>
      <c r="BX63" s="295"/>
      <c r="BY63" s="275"/>
      <c r="BZ63" s="303"/>
      <c r="CA63" s="299"/>
      <c r="CB63" s="275"/>
      <c r="CC63" s="275"/>
      <c r="CD63" s="296"/>
      <c r="CE63" s="296"/>
      <c r="CF63" s="296"/>
      <c r="CG63" s="297"/>
    </row>
    <row r="64" spans="1:85" ht="27" customHeight="1" thickTop="1" thickBot="1" x14ac:dyDescent="0.3">
      <c r="A64" s="300"/>
      <c r="B64" s="304" t="str">
        <f>IF(C65="","",(VLOOKUP(C65,Lookups!$B$4:$C$2561,2,FALSE)))</f>
        <v/>
      </c>
      <c r="C64" s="366"/>
      <c r="D64" s="324"/>
      <c r="E64" s="325"/>
      <c r="F64" s="301"/>
      <c r="G64" s="277"/>
      <c r="H64" s="275"/>
      <c r="I64" s="280" t="str">
        <f t="shared" si="0"/>
        <v/>
      </c>
      <c r="J64" s="302"/>
      <c r="K64" s="280" t="str">
        <f t="shared" si="1"/>
        <v/>
      </c>
      <c r="L64" s="328"/>
      <c r="M64" s="328"/>
      <c r="N64" s="328"/>
      <c r="O64" s="329"/>
      <c r="P64" s="287"/>
      <c r="Q64" s="330"/>
      <c r="R64" s="287"/>
      <c r="S64" s="305"/>
      <c r="T64" s="279"/>
      <c r="U64" s="282"/>
      <c r="V64" s="282"/>
      <c r="W64" s="283"/>
      <c r="X64" s="292"/>
      <c r="Y64" s="278"/>
      <c r="Z64" s="331"/>
      <c r="AA64" s="332"/>
      <c r="AB64" s="333"/>
      <c r="AC64" s="334"/>
      <c r="AD64" s="335"/>
      <c r="AE64" s="336"/>
      <c r="AF64" s="337"/>
      <c r="AG64" s="326"/>
      <c r="AH64" s="338"/>
      <c r="AI64" s="339"/>
      <c r="AJ64" s="293"/>
      <c r="AK64" s="293"/>
      <c r="AL64" s="293"/>
      <c r="AM64" s="294"/>
      <c r="AN64" s="239"/>
      <c r="AO64" s="239"/>
      <c r="AP64" s="275"/>
      <c r="AQ64" s="280" t="str">
        <f t="shared" si="2"/>
        <v/>
      </c>
      <c r="AR64" s="239"/>
      <c r="AS64" s="239"/>
      <c r="AT64" s="239"/>
      <c r="AU64" s="239"/>
      <c r="AV64" s="239"/>
      <c r="AW64" s="239"/>
      <c r="AX64" s="239"/>
      <c r="AY64" s="239"/>
      <c r="AZ64" s="239"/>
      <c r="BA64" s="239"/>
      <c r="BB64" s="239"/>
      <c r="BC64" s="239"/>
      <c r="BD64" s="238"/>
      <c r="BE64" s="238"/>
      <c r="BF64" s="238"/>
      <c r="BG64" s="239"/>
      <c r="BH64" s="238" t="str">
        <f t="shared" si="3"/>
        <v/>
      </c>
      <c r="BI64" s="239"/>
      <c r="BJ64" s="238" t="str">
        <f t="shared" si="4"/>
        <v/>
      </c>
      <c r="BK64" s="239"/>
      <c r="BL64" s="239"/>
      <c r="BM64" s="275"/>
      <c r="BN64" s="239"/>
      <c r="BO64" s="275"/>
      <c r="BP64" s="276" t="str">
        <f t="shared" si="5"/>
        <v/>
      </c>
      <c r="BQ64" s="239"/>
      <c r="BR64" s="239"/>
      <c r="BS64" s="239"/>
      <c r="BT64" s="276" t="str">
        <f t="shared" si="6"/>
        <v/>
      </c>
      <c r="BU64" s="293"/>
      <c r="BV64" s="275"/>
      <c r="BW64" s="275"/>
      <c r="BX64" s="295"/>
      <c r="BY64" s="275"/>
      <c r="BZ64" s="303"/>
      <c r="CA64" s="299"/>
      <c r="CB64" s="275"/>
      <c r="CC64" s="275"/>
      <c r="CD64" s="296"/>
      <c r="CE64" s="296"/>
      <c r="CF64" s="296"/>
      <c r="CG64" s="297"/>
    </row>
    <row r="65" spans="1:85" ht="27" customHeight="1" thickTop="1" thickBot="1" x14ac:dyDescent="0.3">
      <c r="A65" s="300"/>
      <c r="B65" s="304" t="str">
        <f>IF(C66="","",(VLOOKUP(C66,Lookups!$B$4:$C$2561,2,FALSE)))</f>
        <v/>
      </c>
      <c r="C65" s="366"/>
      <c r="D65" s="324"/>
      <c r="E65" s="325"/>
      <c r="F65" s="301"/>
      <c r="G65" s="277"/>
      <c r="H65" s="275"/>
      <c r="I65" s="280" t="str">
        <f t="shared" si="0"/>
        <v/>
      </c>
      <c r="J65" s="302"/>
      <c r="K65" s="280" t="str">
        <f t="shared" si="1"/>
        <v/>
      </c>
      <c r="L65" s="328"/>
      <c r="M65" s="328"/>
      <c r="N65" s="328"/>
      <c r="O65" s="329"/>
      <c r="P65" s="287"/>
      <c r="Q65" s="330"/>
      <c r="R65" s="287"/>
      <c r="S65" s="305"/>
      <c r="T65" s="279"/>
      <c r="U65" s="282"/>
      <c r="V65" s="282"/>
      <c r="W65" s="283"/>
      <c r="X65" s="292"/>
      <c r="Y65" s="278"/>
      <c r="Z65" s="331"/>
      <c r="AA65" s="332"/>
      <c r="AB65" s="333"/>
      <c r="AC65" s="334"/>
      <c r="AD65" s="335"/>
      <c r="AE65" s="336"/>
      <c r="AF65" s="337"/>
      <c r="AG65" s="326"/>
      <c r="AH65" s="338"/>
      <c r="AI65" s="339"/>
      <c r="AJ65" s="293"/>
      <c r="AK65" s="293"/>
      <c r="AL65" s="293"/>
      <c r="AM65" s="294"/>
      <c r="AN65" s="239"/>
      <c r="AO65" s="239"/>
      <c r="AP65" s="275"/>
      <c r="AQ65" s="280" t="str">
        <f t="shared" si="2"/>
        <v/>
      </c>
      <c r="AR65" s="239"/>
      <c r="AS65" s="239"/>
      <c r="AT65" s="239"/>
      <c r="AU65" s="239"/>
      <c r="AV65" s="239"/>
      <c r="AW65" s="239"/>
      <c r="AX65" s="239"/>
      <c r="AY65" s="239"/>
      <c r="AZ65" s="239"/>
      <c r="BA65" s="239"/>
      <c r="BB65" s="239"/>
      <c r="BC65" s="239"/>
      <c r="BD65" s="238"/>
      <c r="BE65" s="238"/>
      <c r="BF65" s="238"/>
      <c r="BG65" s="239"/>
      <c r="BH65" s="238" t="str">
        <f t="shared" si="3"/>
        <v/>
      </c>
      <c r="BI65" s="239"/>
      <c r="BJ65" s="238" t="str">
        <f t="shared" si="4"/>
        <v/>
      </c>
      <c r="BK65" s="239"/>
      <c r="BL65" s="239"/>
      <c r="BM65" s="275"/>
      <c r="BN65" s="239"/>
      <c r="BO65" s="275"/>
      <c r="BP65" s="276" t="str">
        <f t="shared" si="5"/>
        <v/>
      </c>
      <c r="BQ65" s="239"/>
      <c r="BR65" s="239"/>
      <c r="BS65" s="239"/>
      <c r="BT65" s="276" t="str">
        <f t="shared" si="6"/>
        <v/>
      </c>
      <c r="BU65" s="293"/>
      <c r="BV65" s="275"/>
      <c r="BW65" s="275"/>
      <c r="BX65" s="295"/>
      <c r="BY65" s="275"/>
      <c r="BZ65" s="303"/>
      <c r="CA65" s="299"/>
      <c r="CB65" s="275"/>
      <c r="CC65" s="275"/>
      <c r="CD65" s="296"/>
      <c r="CE65" s="296"/>
      <c r="CF65" s="296"/>
      <c r="CG65" s="297"/>
    </row>
    <row r="66" spans="1:85" ht="27" customHeight="1" thickTop="1" thickBot="1" x14ac:dyDescent="0.3">
      <c r="A66" s="300"/>
      <c r="B66" s="304" t="str">
        <f>IF(C67="","",(VLOOKUP(C67,Lookups!$B$4:$C$2561,2,FALSE)))</f>
        <v/>
      </c>
      <c r="C66" s="366"/>
      <c r="D66" s="324"/>
      <c r="E66" s="325"/>
      <c r="F66" s="301"/>
      <c r="G66" s="277"/>
      <c r="H66" s="275"/>
      <c r="I66" s="280" t="str">
        <f t="shared" si="0"/>
        <v/>
      </c>
      <c r="J66" s="302"/>
      <c r="K66" s="280" t="str">
        <f t="shared" si="1"/>
        <v/>
      </c>
      <c r="L66" s="328"/>
      <c r="M66" s="328"/>
      <c r="N66" s="328"/>
      <c r="O66" s="329"/>
      <c r="P66" s="287"/>
      <c r="Q66" s="330"/>
      <c r="R66" s="287"/>
      <c r="S66" s="305"/>
      <c r="T66" s="279"/>
      <c r="U66" s="282"/>
      <c r="V66" s="282"/>
      <c r="W66" s="283"/>
      <c r="X66" s="292"/>
      <c r="Y66" s="278"/>
      <c r="Z66" s="331"/>
      <c r="AA66" s="332"/>
      <c r="AB66" s="333"/>
      <c r="AC66" s="334"/>
      <c r="AD66" s="335"/>
      <c r="AE66" s="336"/>
      <c r="AF66" s="337"/>
      <c r="AG66" s="326"/>
      <c r="AH66" s="338"/>
      <c r="AI66" s="339"/>
      <c r="AJ66" s="293"/>
      <c r="AK66" s="293"/>
      <c r="AL66" s="293"/>
      <c r="AM66" s="294"/>
      <c r="AN66" s="239"/>
      <c r="AO66" s="239"/>
      <c r="AP66" s="275"/>
      <c r="AQ66" s="280" t="str">
        <f t="shared" si="2"/>
        <v/>
      </c>
      <c r="AR66" s="239"/>
      <c r="AS66" s="239"/>
      <c r="AT66" s="239"/>
      <c r="AU66" s="239"/>
      <c r="AV66" s="239"/>
      <c r="AW66" s="239"/>
      <c r="AX66" s="239"/>
      <c r="AY66" s="239"/>
      <c r="AZ66" s="239"/>
      <c r="BA66" s="239"/>
      <c r="BB66" s="239"/>
      <c r="BC66" s="239"/>
      <c r="BD66" s="238"/>
      <c r="BE66" s="238"/>
      <c r="BF66" s="238"/>
      <c r="BG66" s="239"/>
      <c r="BH66" s="238" t="str">
        <f t="shared" si="3"/>
        <v/>
      </c>
      <c r="BI66" s="239"/>
      <c r="BJ66" s="238" t="str">
        <f t="shared" si="4"/>
        <v/>
      </c>
      <c r="BK66" s="239"/>
      <c r="BL66" s="239"/>
      <c r="BM66" s="275"/>
      <c r="BN66" s="239"/>
      <c r="BO66" s="275"/>
      <c r="BP66" s="276" t="str">
        <f t="shared" si="5"/>
        <v/>
      </c>
      <c r="BQ66" s="239"/>
      <c r="BR66" s="239"/>
      <c r="BS66" s="239"/>
      <c r="BT66" s="276" t="str">
        <f t="shared" si="6"/>
        <v/>
      </c>
      <c r="BU66" s="293"/>
      <c r="BV66" s="275"/>
      <c r="BW66" s="275"/>
      <c r="BX66" s="295"/>
      <c r="BY66" s="275"/>
      <c r="BZ66" s="303"/>
      <c r="CA66" s="299"/>
      <c r="CB66" s="275"/>
      <c r="CC66" s="275"/>
      <c r="CD66" s="296"/>
      <c r="CE66" s="296"/>
      <c r="CF66" s="296"/>
      <c r="CG66" s="297"/>
    </row>
    <row r="67" spans="1:85" ht="27" customHeight="1" thickTop="1" thickBot="1" x14ac:dyDescent="0.3">
      <c r="A67" s="300"/>
      <c r="B67" s="304" t="str">
        <f>IF(C68="","",(VLOOKUP(C68,Lookups!$B$4:$C$2561,2,FALSE)))</f>
        <v/>
      </c>
      <c r="C67" s="366"/>
      <c r="D67" s="324"/>
      <c r="E67" s="325"/>
      <c r="F67" s="301"/>
      <c r="G67" s="277"/>
      <c r="H67" s="275"/>
      <c r="I67" s="280" t="str">
        <f t="shared" si="0"/>
        <v/>
      </c>
      <c r="J67" s="302"/>
      <c r="K67" s="280" t="str">
        <f t="shared" si="1"/>
        <v/>
      </c>
      <c r="L67" s="328"/>
      <c r="M67" s="328"/>
      <c r="N67" s="328"/>
      <c r="O67" s="329"/>
      <c r="P67" s="287"/>
      <c r="Q67" s="330"/>
      <c r="R67" s="287"/>
      <c r="S67" s="305"/>
      <c r="T67" s="279"/>
      <c r="U67" s="282"/>
      <c r="V67" s="282"/>
      <c r="W67" s="283"/>
      <c r="X67" s="292"/>
      <c r="Y67" s="278"/>
      <c r="Z67" s="331"/>
      <c r="AA67" s="332"/>
      <c r="AB67" s="333"/>
      <c r="AC67" s="334"/>
      <c r="AD67" s="335"/>
      <c r="AE67" s="336"/>
      <c r="AF67" s="337"/>
      <c r="AG67" s="326"/>
      <c r="AH67" s="338"/>
      <c r="AI67" s="339"/>
      <c r="AJ67" s="293"/>
      <c r="AK67" s="293"/>
      <c r="AL67" s="293"/>
      <c r="AM67" s="294"/>
      <c r="AN67" s="239"/>
      <c r="AO67" s="239"/>
      <c r="AP67" s="275"/>
      <c r="AQ67" s="280" t="str">
        <f t="shared" si="2"/>
        <v/>
      </c>
      <c r="AR67" s="239"/>
      <c r="AS67" s="239"/>
      <c r="AT67" s="239"/>
      <c r="AU67" s="239"/>
      <c r="AV67" s="239"/>
      <c r="AW67" s="239"/>
      <c r="AX67" s="239"/>
      <c r="AY67" s="239"/>
      <c r="AZ67" s="239"/>
      <c r="BA67" s="239"/>
      <c r="BB67" s="239"/>
      <c r="BC67" s="239"/>
      <c r="BD67" s="238"/>
      <c r="BE67" s="238"/>
      <c r="BF67" s="238"/>
      <c r="BG67" s="239"/>
      <c r="BH67" s="238" t="str">
        <f t="shared" si="3"/>
        <v/>
      </c>
      <c r="BI67" s="239"/>
      <c r="BJ67" s="238" t="str">
        <f t="shared" si="4"/>
        <v/>
      </c>
      <c r="BK67" s="239"/>
      <c r="BL67" s="239"/>
      <c r="BM67" s="275"/>
      <c r="BN67" s="239"/>
      <c r="BO67" s="275"/>
      <c r="BP67" s="276" t="str">
        <f t="shared" si="5"/>
        <v/>
      </c>
      <c r="BQ67" s="239"/>
      <c r="BR67" s="239"/>
      <c r="BS67" s="239"/>
      <c r="BT67" s="276" t="str">
        <f t="shared" si="6"/>
        <v/>
      </c>
      <c r="BU67" s="293"/>
      <c r="BV67" s="275"/>
      <c r="BW67" s="275"/>
      <c r="BX67" s="295"/>
      <c r="BY67" s="275"/>
      <c r="BZ67" s="303"/>
      <c r="CA67" s="299"/>
      <c r="CB67" s="275"/>
      <c r="CC67" s="275"/>
      <c r="CD67" s="296"/>
      <c r="CE67" s="296"/>
      <c r="CF67" s="296"/>
      <c r="CG67" s="297"/>
    </row>
    <row r="68" spans="1:85" ht="27" customHeight="1" thickTop="1" thickBot="1" x14ac:dyDescent="0.3">
      <c r="A68" s="300"/>
      <c r="B68" s="304" t="str">
        <f>IF(C69="","",(VLOOKUP(C69,Lookups!$B$4:$C$2561,2,FALSE)))</f>
        <v/>
      </c>
      <c r="C68" s="366"/>
      <c r="D68" s="324"/>
      <c r="E68" s="325"/>
      <c r="F68" s="301"/>
      <c r="G68" s="277"/>
      <c r="H68" s="275"/>
      <c r="I68" s="280" t="str">
        <f t="shared" si="0"/>
        <v/>
      </c>
      <c r="J68" s="302"/>
      <c r="K68" s="280" t="str">
        <f t="shared" si="1"/>
        <v/>
      </c>
      <c r="L68" s="328"/>
      <c r="M68" s="328"/>
      <c r="N68" s="328"/>
      <c r="O68" s="329"/>
      <c r="P68" s="287"/>
      <c r="Q68" s="330"/>
      <c r="R68" s="287"/>
      <c r="S68" s="305"/>
      <c r="T68" s="279"/>
      <c r="U68" s="282"/>
      <c r="V68" s="282"/>
      <c r="W68" s="283"/>
      <c r="X68" s="292"/>
      <c r="Y68" s="278"/>
      <c r="Z68" s="331"/>
      <c r="AA68" s="332"/>
      <c r="AB68" s="333"/>
      <c r="AC68" s="334"/>
      <c r="AD68" s="335"/>
      <c r="AE68" s="336"/>
      <c r="AF68" s="337"/>
      <c r="AG68" s="326"/>
      <c r="AH68" s="338"/>
      <c r="AI68" s="339"/>
      <c r="AJ68" s="293"/>
      <c r="AK68" s="293"/>
      <c r="AL68" s="293"/>
      <c r="AM68" s="294"/>
      <c r="AN68" s="239"/>
      <c r="AO68" s="239"/>
      <c r="AP68" s="275"/>
      <c r="AQ68" s="280" t="str">
        <f t="shared" si="2"/>
        <v/>
      </c>
      <c r="AR68" s="239"/>
      <c r="AS68" s="239"/>
      <c r="AT68" s="239"/>
      <c r="AU68" s="239"/>
      <c r="AV68" s="239"/>
      <c r="AW68" s="239"/>
      <c r="AX68" s="239"/>
      <c r="AY68" s="239"/>
      <c r="AZ68" s="239"/>
      <c r="BA68" s="239"/>
      <c r="BB68" s="239"/>
      <c r="BC68" s="239"/>
      <c r="BD68" s="238"/>
      <c r="BE68" s="238"/>
      <c r="BF68" s="238"/>
      <c r="BG68" s="239"/>
      <c r="BH68" s="238" t="str">
        <f t="shared" si="3"/>
        <v/>
      </c>
      <c r="BI68" s="239"/>
      <c r="BJ68" s="238" t="str">
        <f t="shared" si="4"/>
        <v/>
      </c>
      <c r="BK68" s="239"/>
      <c r="BL68" s="239"/>
      <c r="BM68" s="275"/>
      <c r="BN68" s="239"/>
      <c r="BO68" s="275"/>
      <c r="BP68" s="276" t="str">
        <f t="shared" si="5"/>
        <v/>
      </c>
      <c r="BQ68" s="239"/>
      <c r="BR68" s="239"/>
      <c r="BS68" s="239"/>
      <c r="BT68" s="276" t="str">
        <f t="shared" si="6"/>
        <v/>
      </c>
      <c r="BU68" s="293"/>
      <c r="BV68" s="275"/>
      <c r="BW68" s="275"/>
      <c r="BX68" s="295"/>
      <c r="BY68" s="275"/>
      <c r="BZ68" s="303"/>
      <c r="CA68" s="299"/>
      <c r="CB68" s="275"/>
      <c r="CC68" s="275"/>
      <c r="CD68" s="296"/>
      <c r="CE68" s="296"/>
      <c r="CF68" s="296"/>
      <c r="CG68" s="297"/>
    </row>
    <row r="69" spans="1:85" ht="27" customHeight="1" thickTop="1" thickBot="1" x14ac:dyDescent="0.3">
      <c r="A69" s="300"/>
      <c r="B69" s="304" t="str">
        <f>IF(C70="","",(VLOOKUP(C70,Lookups!$B$4:$C$2561,2,FALSE)))</f>
        <v/>
      </c>
      <c r="C69" s="366"/>
      <c r="D69" s="324"/>
      <c r="E69" s="325"/>
      <c r="F69" s="301"/>
      <c r="G69" s="277"/>
      <c r="H69" s="275"/>
      <c r="I69" s="280" t="str">
        <f t="shared" si="0"/>
        <v/>
      </c>
      <c r="J69" s="302"/>
      <c r="K69" s="280" t="str">
        <f t="shared" si="1"/>
        <v/>
      </c>
      <c r="L69" s="328"/>
      <c r="M69" s="328"/>
      <c r="N69" s="328"/>
      <c r="O69" s="329"/>
      <c r="P69" s="287"/>
      <c r="Q69" s="330"/>
      <c r="R69" s="287"/>
      <c r="S69" s="305"/>
      <c r="T69" s="279"/>
      <c r="U69" s="282"/>
      <c r="V69" s="282"/>
      <c r="W69" s="283"/>
      <c r="X69" s="292"/>
      <c r="Y69" s="278"/>
      <c r="Z69" s="331"/>
      <c r="AA69" s="332"/>
      <c r="AB69" s="333"/>
      <c r="AC69" s="334"/>
      <c r="AD69" s="335"/>
      <c r="AE69" s="336"/>
      <c r="AF69" s="337"/>
      <c r="AG69" s="326"/>
      <c r="AH69" s="338"/>
      <c r="AI69" s="339"/>
      <c r="AJ69" s="293"/>
      <c r="AK69" s="293"/>
      <c r="AL69" s="293"/>
      <c r="AM69" s="294"/>
      <c r="AN69" s="239"/>
      <c r="AO69" s="239"/>
      <c r="AP69" s="275"/>
      <c r="AQ69" s="280" t="str">
        <f t="shared" si="2"/>
        <v/>
      </c>
      <c r="AR69" s="239"/>
      <c r="AS69" s="239"/>
      <c r="AT69" s="239"/>
      <c r="AU69" s="239"/>
      <c r="AV69" s="239"/>
      <c r="AW69" s="239"/>
      <c r="AX69" s="239"/>
      <c r="AY69" s="239"/>
      <c r="AZ69" s="239"/>
      <c r="BA69" s="239"/>
      <c r="BB69" s="239"/>
      <c r="BC69" s="239"/>
      <c r="BD69" s="238"/>
      <c r="BE69" s="238"/>
      <c r="BF69" s="238"/>
      <c r="BG69" s="239"/>
      <c r="BH69" s="238" t="str">
        <f t="shared" si="3"/>
        <v/>
      </c>
      <c r="BI69" s="239"/>
      <c r="BJ69" s="238" t="str">
        <f t="shared" si="4"/>
        <v/>
      </c>
      <c r="BK69" s="239"/>
      <c r="BL69" s="239"/>
      <c r="BM69" s="275"/>
      <c r="BN69" s="239"/>
      <c r="BO69" s="275"/>
      <c r="BP69" s="276" t="str">
        <f t="shared" si="5"/>
        <v/>
      </c>
      <c r="BQ69" s="239"/>
      <c r="BR69" s="239"/>
      <c r="BS69" s="239"/>
      <c r="BT69" s="276" t="str">
        <f t="shared" si="6"/>
        <v/>
      </c>
      <c r="BU69" s="293"/>
      <c r="BV69" s="275"/>
      <c r="BW69" s="275"/>
      <c r="BX69" s="295"/>
      <c r="BY69" s="275"/>
      <c r="BZ69" s="303"/>
      <c r="CA69" s="299"/>
      <c r="CB69" s="275"/>
      <c r="CC69" s="275"/>
      <c r="CD69" s="296"/>
      <c r="CE69" s="296"/>
      <c r="CF69" s="296"/>
      <c r="CG69" s="297"/>
    </row>
    <row r="70" spans="1:85" ht="27" customHeight="1" thickTop="1" thickBot="1" x14ac:dyDescent="0.3">
      <c r="A70" s="300"/>
      <c r="B70" s="304" t="str">
        <f>IF(C71="","",(VLOOKUP(C71,Lookups!$B$4:$C$2561,2,FALSE)))</f>
        <v/>
      </c>
      <c r="C70" s="366"/>
      <c r="D70" s="324"/>
      <c r="E70" s="325"/>
      <c r="F70" s="301"/>
      <c r="G70" s="277"/>
      <c r="H70" s="275"/>
      <c r="I70" s="280" t="str">
        <f t="shared" si="0"/>
        <v/>
      </c>
      <c r="J70" s="302"/>
      <c r="K70" s="280" t="str">
        <f t="shared" si="1"/>
        <v/>
      </c>
      <c r="L70" s="328"/>
      <c r="M70" s="328"/>
      <c r="N70" s="328"/>
      <c r="O70" s="329"/>
      <c r="P70" s="287"/>
      <c r="Q70" s="330"/>
      <c r="R70" s="287"/>
      <c r="S70" s="305"/>
      <c r="T70" s="279"/>
      <c r="U70" s="282"/>
      <c r="V70" s="282"/>
      <c r="W70" s="283"/>
      <c r="X70" s="292"/>
      <c r="Y70" s="278"/>
      <c r="Z70" s="331"/>
      <c r="AA70" s="332"/>
      <c r="AB70" s="333"/>
      <c r="AC70" s="334"/>
      <c r="AD70" s="335"/>
      <c r="AE70" s="336"/>
      <c r="AF70" s="337"/>
      <c r="AG70" s="326"/>
      <c r="AH70" s="338"/>
      <c r="AI70" s="339"/>
      <c r="AJ70" s="293"/>
      <c r="AK70" s="293"/>
      <c r="AL70" s="293"/>
      <c r="AM70" s="294"/>
      <c r="AN70" s="239"/>
      <c r="AO70" s="239"/>
      <c r="AP70" s="275"/>
      <c r="AQ70" s="280" t="str">
        <f t="shared" si="2"/>
        <v/>
      </c>
      <c r="AR70" s="239"/>
      <c r="AS70" s="239"/>
      <c r="AT70" s="239"/>
      <c r="AU70" s="239"/>
      <c r="AV70" s="239"/>
      <c r="AW70" s="239"/>
      <c r="AX70" s="239"/>
      <c r="AY70" s="239"/>
      <c r="AZ70" s="239"/>
      <c r="BA70" s="239"/>
      <c r="BB70" s="239"/>
      <c r="BC70" s="239"/>
      <c r="BD70" s="238"/>
      <c r="BE70" s="238"/>
      <c r="BF70" s="238"/>
      <c r="BG70" s="239"/>
      <c r="BH70" s="238" t="str">
        <f t="shared" si="3"/>
        <v/>
      </c>
      <c r="BI70" s="239"/>
      <c r="BJ70" s="238" t="str">
        <f t="shared" si="4"/>
        <v/>
      </c>
      <c r="BK70" s="239"/>
      <c r="BL70" s="239"/>
      <c r="BM70" s="275"/>
      <c r="BN70" s="239"/>
      <c r="BO70" s="275"/>
      <c r="BP70" s="276" t="str">
        <f t="shared" si="5"/>
        <v/>
      </c>
      <c r="BQ70" s="239"/>
      <c r="BR70" s="239"/>
      <c r="BS70" s="239"/>
      <c r="BT70" s="276" t="str">
        <f t="shared" si="6"/>
        <v/>
      </c>
      <c r="BU70" s="293"/>
      <c r="BV70" s="275"/>
      <c r="BW70" s="275"/>
      <c r="BX70" s="295"/>
      <c r="BY70" s="275"/>
      <c r="BZ70" s="303"/>
      <c r="CA70" s="299"/>
      <c r="CB70" s="275"/>
      <c r="CC70" s="275"/>
      <c r="CD70" s="296"/>
      <c r="CE70" s="296"/>
      <c r="CF70" s="296"/>
      <c r="CG70" s="297"/>
    </row>
    <row r="71" spans="1:85" ht="27" customHeight="1" thickTop="1" thickBot="1" x14ac:dyDescent="0.3">
      <c r="A71" s="300"/>
      <c r="B71" s="304" t="str">
        <f>IF(C72="","",(VLOOKUP(C72,Lookups!$B$4:$C$2561,2,FALSE)))</f>
        <v/>
      </c>
      <c r="C71" s="366"/>
      <c r="D71" s="324"/>
      <c r="E71" s="325"/>
      <c r="F71" s="301"/>
      <c r="G71" s="277"/>
      <c r="H71" s="275"/>
      <c r="I71" s="280" t="str">
        <f t="shared" ref="I71:I134" si="7">IF($J71="","",VLOOKUP($J71,SignDesc,3,FALSE))</f>
        <v/>
      </c>
      <c r="J71" s="302"/>
      <c r="K71" s="280" t="str">
        <f t="shared" ref="K71:K134" si="8">IF($J71="","",VLOOKUP($J71,SignDesc,2,FALSE))</f>
        <v/>
      </c>
      <c r="L71" s="328"/>
      <c r="M71" s="328"/>
      <c r="N71" s="328"/>
      <c r="O71" s="329"/>
      <c r="P71" s="287"/>
      <c r="Q71" s="330"/>
      <c r="R71" s="287"/>
      <c r="S71" s="305"/>
      <c r="T71" s="279"/>
      <c r="U71" s="282"/>
      <c r="V71" s="282"/>
      <c r="W71" s="283"/>
      <c r="X71" s="292"/>
      <c r="Y71" s="278"/>
      <c r="Z71" s="331"/>
      <c r="AA71" s="332"/>
      <c r="AB71" s="333"/>
      <c r="AC71" s="334"/>
      <c r="AD71" s="335"/>
      <c r="AE71" s="336"/>
      <c r="AF71" s="337"/>
      <c r="AG71" s="326"/>
      <c r="AH71" s="338"/>
      <c r="AI71" s="339"/>
      <c r="AJ71" s="293"/>
      <c r="AK71" s="293"/>
      <c r="AL71" s="293"/>
      <c r="AM71" s="294"/>
      <c r="AN71" s="239"/>
      <c r="AO71" s="239"/>
      <c r="AP71" s="275"/>
      <c r="AQ71" s="280" t="str">
        <f t="shared" ref="AQ71:AQ134" si="9">IF($AP71="","",VLOOKUP($AP71,replaceReasonDesc,2,FALSE))</f>
        <v/>
      </c>
      <c r="AR71" s="239"/>
      <c r="AS71" s="239"/>
      <c r="AT71" s="239"/>
      <c r="AU71" s="239"/>
      <c r="AV71" s="239"/>
      <c r="AW71" s="239"/>
      <c r="AX71" s="239"/>
      <c r="AY71" s="239"/>
      <c r="AZ71" s="239"/>
      <c r="BA71" s="239"/>
      <c r="BB71" s="239"/>
      <c r="BC71" s="239"/>
      <c r="BD71" s="238"/>
      <c r="BE71" s="238"/>
      <c r="BF71" s="238"/>
      <c r="BG71" s="239"/>
      <c r="BH71" s="238" t="str">
        <f t="shared" ref="BH71:BH134" si="10">IF(C72&gt;0,"N","")</f>
        <v/>
      </c>
      <c r="BI71" s="239"/>
      <c r="BJ71" s="238" t="str">
        <f t="shared" ref="BJ71:BJ134" si="11">IF(C72&gt;0,"U","")</f>
        <v/>
      </c>
      <c r="BK71" s="239"/>
      <c r="BL71" s="239"/>
      <c r="BM71" s="275"/>
      <c r="BN71" s="239"/>
      <c r="BO71" s="275"/>
      <c r="BP71" s="276" t="str">
        <f t="shared" ref="BP71:BP134" si="12">IF(C72&gt;0,"U","")</f>
        <v/>
      </c>
      <c r="BQ71" s="239"/>
      <c r="BR71" s="239"/>
      <c r="BS71" s="239"/>
      <c r="BT71" s="276" t="str">
        <f t="shared" ref="BT71:BT134" si="13">IF(C72&gt;0,"D","")</f>
        <v/>
      </c>
      <c r="BU71" s="293"/>
      <c r="BV71" s="275"/>
      <c r="BW71" s="275"/>
      <c r="BX71" s="295"/>
      <c r="BY71" s="275"/>
      <c r="BZ71" s="303"/>
      <c r="CA71" s="299"/>
      <c r="CB71" s="275"/>
      <c r="CC71" s="275"/>
      <c r="CD71" s="296"/>
      <c r="CE71" s="296"/>
      <c r="CF71" s="296"/>
      <c r="CG71" s="297"/>
    </row>
    <row r="72" spans="1:85" ht="27" customHeight="1" thickTop="1" thickBot="1" x14ac:dyDescent="0.3">
      <c r="A72" s="300"/>
      <c r="B72" s="304" t="str">
        <f>IF(C73="","",(VLOOKUP(C73,Lookups!$B$4:$C$2561,2,FALSE)))</f>
        <v/>
      </c>
      <c r="C72" s="366"/>
      <c r="D72" s="324"/>
      <c r="E72" s="325"/>
      <c r="F72" s="301"/>
      <c r="G72" s="277"/>
      <c r="H72" s="275"/>
      <c r="I72" s="280" t="str">
        <f t="shared" si="7"/>
        <v/>
      </c>
      <c r="J72" s="302"/>
      <c r="K72" s="280" t="str">
        <f t="shared" si="8"/>
        <v/>
      </c>
      <c r="L72" s="328"/>
      <c r="M72" s="328"/>
      <c r="N72" s="328"/>
      <c r="O72" s="329"/>
      <c r="P72" s="287"/>
      <c r="Q72" s="330"/>
      <c r="R72" s="287"/>
      <c r="S72" s="305"/>
      <c r="T72" s="279"/>
      <c r="U72" s="282"/>
      <c r="V72" s="282"/>
      <c r="W72" s="283"/>
      <c r="X72" s="292"/>
      <c r="Y72" s="278"/>
      <c r="Z72" s="331"/>
      <c r="AA72" s="332"/>
      <c r="AB72" s="333"/>
      <c r="AC72" s="334"/>
      <c r="AD72" s="335"/>
      <c r="AE72" s="336"/>
      <c r="AF72" s="337"/>
      <c r="AG72" s="326"/>
      <c r="AH72" s="338"/>
      <c r="AI72" s="339"/>
      <c r="AJ72" s="293"/>
      <c r="AK72" s="293"/>
      <c r="AL72" s="293"/>
      <c r="AM72" s="294"/>
      <c r="AN72" s="239"/>
      <c r="AO72" s="239"/>
      <c r="AP72" s="275"/>
      <c r="AQ72" s="280" t="str">
        <f t="shared" si="9"/>
        <v/>
      </c>
      <c r="AR72" s="239"/>
      <c r="AS72" s="239"/>
      <c r="AT72" s="239"/>
      <c r="AU72" s="239"/>
      <c r="AV72" s="239"/>
      <c r="AW72" s="239"/>
      <c r="AX72" s="239"/>
      <c r="AY72" s="239"/>
      <c r="AZ72" s="239"/>
      <c r="BA72" s="239"/>
      <c r="BB72" s="239"/>
      <c r="BC72" s="239"/>
      <c r="BD72" s="238"/>
      <c r="BE72" s="238"/>
      <c r="BF72" s="238"/>
      <c r="BG72" s="239"/>
      <c r="BH72" s="238" t="str">
        <f t="shared" si="10"/>
        <v/>
      </c>
      <c r="BI72" s="239"/>
      <c r="BJ72" s="238" t="str">
        <f t="shared" si="11"/>
        <v/>
      </c>
      <c r="BK72" s="239"/>
      <c r="BL72" s="239"/>
      <c r="BM72" s="275"/>
      <c r="BN72" s="239"/>
      <c r="BO72" s="275"/>
      <c r="BP72" s="276" t="str">
        <f t="shared" si="12"/>
        <v/>
      </c>
      <c r="BQ72" s="239"/>
      <c r="BR72" s="239"/>
      <c r="BS72" s="239"/>
      <c r="BT72" s="276" t="str">
        <f t="shared" si="13"/>
        <v/>
      </c>
      <c r="BU72" s="293"/>
      <c r="BV72" s="275"/>
      <c r="BW72" s="275"/>
      <c r="BX72" s="295"/>
      <c r="BY72" s="275"/>
      <c r="BZ72" s="303"/>
      <c r="CA72" s="299"/>
      <c r="CB72" s="275"/>
      <c r="CC72" s="275"/>
      <c r="CD72" s="296"/>
      <c r="CE72" s="296"/>
      <c r="CF72" s="296"/>
      <c r="CG72" s="297"/>
    </row>
    <row r="73" spans="1:85" ht="27" customHeight="1" thickTop="1" thickBot="1" x14ac:dyDescent="0.3">
      <c r="A73" s="300"/>
      <c r="B73" s="304" t="str">
        <f>IF(C74="","",(VLOOKUP(C74,Lookups!$B$4:$C$2561,2,FALSE)))</f>
        <v/>
      </c>
      <c r="C73" s="366"/>
      <c r="D73" s="324"/>
      <c r="E73" s="325"/>
      <c r="F73" s="301"/>
      <c r="G73" s="277"/>
      <c r="H73" s="275"/>
      <c r="I73" s="280" t="str">
        <f t="shared" si="7"/>
        <v/>
      </c>
      <c r="J73" s="302"/>
      <c r="K73" s="280" t="str">
        <f t="shared" si="8"/>
        <v/>
      </c>
      <c r="L73" s="328"/>
      <c r="M73" s="328"/>
      <c r="N73" s="328"/>
      <c r="O73" s="329"/>
      <c r="P73" s="287"/>
      <c r="Q73" s="330"/>
      <c r="R73" s="287"/>
      <c r="S73" s="305"/>
      <c r="T73" s="279"/>
      <c r="U73" s="282"/>
      <c r="V73" s="282"/>
      <c r="W73" s="283"/>
      <c r="X73" s="292"/>
      <c r="Y73" s="278"/>
      <c r="Z73" s="331"/>
      <c r="AA73" s="332"/>
      <c r="AB73" s="333"/>
      <c r="AC73" s="334"/>
      <c r="AD73" s="335"/>
      <c r="AE73" s="336"/>
      <c r="AF73" s="337"/>
      <c r="AG73" s="326"/>
      <c r="AH73" s="338"/>
      <c r="AI73" s="339"/>
      <c r="AJ73" s="293"/>
      <c r="AK73" s="293"/>
      <c r="AL73" s="293"/>
      <c r="AM73" s="294"/>
      <c r="AN73" s="239"/>
      <c r="AO73" s="239"/>
      <c r="AP73" s="275"/>
      <c r="AQ73" s="280" t="str">
        <f t="shared" si="9"/>
        <v/>
      </c>
      <c r="AR73" s="239"/>
      <c r="AS73" s="239"/>
      <c r="AT73" s="239"/>
      <c r="AU73" s="239"/>
      <c r="AV73" s="239"/>
      <c r="AW73" s="239"/>
      <c r="AX73" s="239"/>
      <c r="AY73" s="239"/>
      <c r="AZ73" s="239"/>
      <c r="BA73" s="239"/>
      <c r="BB73" s="239"/>
      <c r="BC73" s="239"/>
      <c r="BD73" s="238"/>
      <c r="BE73" s="238"/>
      <c r="BF73" s="238"/>
      <c r="BG73" s="239"/>
      <c r="BH73" s="238" t="str">
        <f t="shared" si="10"/>
        <v/>
      </c>
      <c r="BI73" s="239"/>
      <c r="BJ73" s="238" t="str">
        <f t="shared" si="11"/>
        <v/>
      </c>
      <c r="BK73" s="239"/>
      <c r="BL73" s="239"/>
      <c r="BM73" s="275"/>
      <c r="BN73" s="239"/>
      <c r="BO73" s="275"/>
      <c r="BP73" s="276" t="str">
        <f t="shared" si="12"/>
        <v/>
      </c>
      <c r="BQ73" s="239"/>
      <c r="BR73" s="239"/>
      <c r="BS73" s="239"/>
      <c r="BT73" s="276" t="str">
        <f t="shared" si="13"/>
        <v/>
      </c>
      <c r="BU73" s="293"/>
      <c r="BV73" s="275"/>
      <c r="BW73" s="275"/>
      <c r="BX73" s="295"/>
      <c r="BY73" s="275"/>
      <c r="BZ73" s="303"/>
      <c r="CA73" s="299"/>
      <c r="CB73" s="275"/>
      <c r="CC73" s="275"/>
      <c r="CD73" s="296"/>
      <c r="CE73" s="296"/>
      <c r="CF73" s="296"/>
      <c r="CG73" s="297"/>
    </row>
    <row r="74" spans="1:85" ht="27" customHeight="1" thickTop="1" thickBot="1" x14ac:dyDescent="0.3">
      <c r="A74" s="300"/>
      <c r="B74" s="304" t="str">
        <f>IF(C75="","",(VLOOKUP(C75,Lookups!$B$4:$C$2561,2,FALSE)))</f>
        <v/>
      </c>
      <c r="C74" s="366"/>
      <c r="D74" s="324"/>
      <c r="E74" s="325"/>
      <c r="F74" s="301"/>
      <c r="G74" s="277"/>
      <c r="H74" s="275"/>
      <c r="I74" s="280" t="str">
        <f t="shared" si="7"/>
        <v/>
      </c>
      <c r="J74" s="302"/>
      <c r="K74" s="280" t="str">
        <f t="shared" si="8"/>
        <v/>
      </c>
      <c r="L74" s="328"/>
      <c r="M74" s="328"/>
      <c r="N74" s="328"/>
      <c r="O74" s="329"/>
      <c r="P74" s="287"/>
      <c r="Q74" s="330"/>
      <c r="R74" s="287"/>
      <c r="S74" s="305"/>
      <c r="T74" s="279"/>
      <c r="U74" s="282"/>
      <c r="V74" s="282"/>
      <c r="W74" s="283"/>
      <c r="X74" s="292"/>
      <c r="Y74" s="278"/>
      <c r="Z74" s="331"/>
      <c r="AA74" s="332"/>
      <c r="AB74" s="333"/>
      <c r="AC74" s="334"/>
      <c r="AD74" s="335"/>
      <c r="AE74" s="336"/>
      <c r="AF74" s="337"/>
      <c r="AG74" s="326"/>
      <c r="AH74" s="338"/>
      <c r="AI74" s="339"/>
      <c r="AJ74" s="293"/>
      <c r="AK74" s="293"/>
      <c r="AL74" s="293"/>
      <c r="AM74" s="294"/>
      <c r="AN74" s="239"/>
      <c r="AO74" s="239"/>
      <c r="AP74" s="275"/>
      <c r="AQ74" s="280" t="str">
        <f t="shared" si="9"/>
        <v/>
      </c>
      <c r="AR74" s="239"/>
      <c r="AS74" s="239"/>
      <c r="AT74" s="239"/>
      <c r="AU74" s="239"/>
      <c r="AV74" s="239"/>
      <c r="AW74" s="239"/>
      <c r="AX74" s="239"/>
      <c r="AY74" s="239"/>
      <c r="AZ74" s="239"/>
      <c r="BA74" s="239"/>
      <c r="BB74" s="239"/>
      <c r="BC74" s="239"/>
      <c r="BD74" s="238"/>
      <c r="BE74" s="238"/>
      <c r="BF74" s="238"/>
      <c r="BG74" s="239"/>
      <c r="BH74" s="238" t="str">
        <f t="shared" si="10"/>
        <v/>
      </c>
      <c r="BI74" s="239"/>
      <c r="BJ74" s="238" t="str">
        <f t="shared" si="11"/>
        <v/>
      </c>
      <c r="BK74" s="239"/>
      <c r="BL74" s="239"/>
      <c r="BM74" s="275"/>
      <c r="BN74" s="239"/>
      <c r="BO74" s="275"/>
      <c r="BP74" s="276" t="str">
        <f t="shared" si="12"/>
        <v/>
      </c>
      <c r="BQ74" s="239"/>
      <c r="BR74" s="239"/>
      <c r="BS74" s="239"/>
      <c r="BT74" s="276" t="str">
        <f t="shared" si="13"/>
        <v/>
      </c>
      <c r="BU74" s="293"/>
      <c r="BV74" s="275"/>
      <c r="BW74" s="275"/>
      <c r="BX74" s="295"/>
      <c r="BY74" s="275"/>
      <c r="BZ74" s="303"/>
      <c r="CA74" s="299"/>
      <c r="CB74" s="275"/>
      <c r="CC74" s="275"/>
      <c r="CD74" s="296"/>
      <c r="CE74" s="296"/>
      <c r="CF74" s="296"/>
      <c r="CG74" s="297"/>
    </row>
    <row r="75" spans="1:85" ht="27" customHeight="1" thickTop="1" thickBot="1" x14ac:dyDescent="0.3">
      <c r="A75" s="300"/>
      <c r="B75" s="304" t="str">
        <f>IF(C76="","",(VLOOKUP(C76,Lookups!$B$4:$C$2561,2,FALSE)))</f>
        <v/>
      </c>
      <c r="C75" s="366"/>
      <c r="D75" s="324"/>
      <c r="E75" s="325"/>
      <c r="F75" s="301"/>
      <c r="G75" s="277"/>
      <c r="H75" s="275"/>
      <c r="I75" s="280" t="str">
        <f t="shared" si="7"/>
        <v/>
      </c>
      <c r="J75" s="302"/>
      <c r="K75" s="280" t="str">
        <f t="shared" si="8"/>
        <v/>
      </c>
      <c r="L75" s="328"/>
      <c r="M75" s="328"/>
      <c r="N75" s="328"/>
      <c r="O75" s="329"/>
      <c r="P75" s="287"/>
      <c r="Q75" s="330"/>
      <c r="R75" s="287"/>
      <c r="S75" s="305"/>
      <c r="T75" s="279"/>
      <c r="U75" s="282"/>
      <c r="V75" s="282"/>
      <c r="W75" s="283"/>
      <c r="X75" s="292"/>
      <c r="Y75" s="278"/>
      <c r="Z75" s="331"/>
      <c r="AA75" s="332"/>
      <c r="AB75" s="333"/>
      <c r="AC75" s="334"/>
      <c r="AD75" s="335"/>
      <c r="AE75" s="336"/>
      <c r="AF75" s="337"/>
      <c r="AG75" s="326"/>
      <c r="AH75" s="338"/>
      <c r="AI75" s="339"/>
      <c r="AJ75" s="293"/>
      <c r="AK75" s="293"/>
      <c r="AL75" s="293"/>
      <c r="AM75" s="294"/>
      <c r="AN75" s="239"/>
      <c r="AO75" s="239"/>
      <c r="AP75" s="275"/>
      <c r="AQ75" s="280" t="str">
        <f t="shared" si="9"/>
        <v/>
      </c>
      <c r="AR75" s="239"/>
      <c r="AS75" s="239"/>
      <c r="AT75" s="239"/>
      <c r="AU75" s="239"/>
      <c r="AV75" s="239"/>
      <c r="AW75" s="239"/>
      <c r="AX75" s="239"/>
      <c r="AY75" s="239"/>
      <c r="AZ75" s="239"/>
      <c r="BA75" s="239"/>
      <c r="BB75" s="239"/>
      <c r="BC75" s="239"/>
      <c r="BD75" s="238"/>
      <c r="BE75" s="238"/>
      <c r="BF75" s="238"/>
      <c r="BG75" s="239"/>
      <c r="BH75" s="238" t="str">
        <f t="shared" si="10"/>
        <v/>
      </c>
      <c r="BI75" s="239"/>
      <c r="BJ75" s="238" t="str">
        <f t="shared" si="11"/>
        <v/>
      </c>
      <c r="BK75" s="239"/>
      <c r="BL75" s="239"/>
      <c r="BM75" s="275"/>
      <c r="BN75" s="239"/>
      <c r="BO75" s="275"/>
      <c r="BP75" s="276" t="str">
        <f t="shared" si="12"/>
        <v/>
      </c>
      <c r="BQ75" s="239"/>
      <c r="BR75" s="239"/>
      <c r="BS75" s="239"/>
      <c r="BT75" s="276" t="str">
        <f t="shared" si="13"/>
        <v/>
      </c>
      <c r="BU75" s="293"/>
      <c r="BV75" s="275"/>
      <c r="BW75" s="275"/>
      <c r="BX75" s="295"/>
      <c r="BY75" s="275"/>
      <c r="BZ75" s="303"/>
      <c r="CA75" s="299"/>
      <c r="CB75" s="275"/>
      <c r="CC75" s="275"/>
      <c r="CD75" s="296"/>
      <c r="CE75" s="296"/>
      <c r="CF75" s="296"/>
      <c r="CG75" s="297"/>
    </row>
    <row r="76" spans="1:85" ht="27" customHeight="1" thickTop="1" thickBot="1" x14ac:dyDescent="0.3">
      <c r="A76" s="300"/>
      <c r="B76" s="304" t="str">
        <f>IF(C77="","",(VLOOKUP(C77,Lookups!$B$4:$C$2561,2,FALSE)))</f>
        <v/>
      </c>
      <c r="C76" s="366"/>
      <c r="D76" s="324"/>
      <c r="E76" s="325"/>
      <c r="F76" s="301"/>
      <c r="G76" s="277"/>
      <c r="H76" s="275"/>
      <c r="I76" s="280" t="str">
        <f t="shared" si="7"/>
        <v/>
      </c>
      <c r="J76" s="302"/>
      <c r="K76" s="280" t="str">
        <f t="shared" si="8"/>
        <v/>
      </c>
      <c r="L76" s="328"/>
      <c r="M76" s="328"/>
      <c r="N76" s="328"/>
      <c r="O76" s="329"/>
      <c r="P76" s="287"/>
      <c r="Q76" s="330"/>
      <c r="R76" s="287"/>
      <c r="S76" s="305"/>
      <c r="T76" s="279"/>
      <c r="U76" s="282"/>
      <c r="V76" s="282"/>
      <c r="W76" s="283"/>
      <c r="X76" s="292"/>
      <c r="Y76" s="278"/>
      <c r="Z76" s="331"/>
      <c r="AA76" s="332"/>
      <c r="AB76" s="333"/>
      <c r="AC76" s="334"/>
      <c r="AD76" s="335"/>
      <c r="AE76" s="336"/>
      <c r="AF76" s="337"/>
      <c r="AG76" s="326"/>
      <c r="AH76" s="338"/>
      <c r="AI76" s="339"/>
      <c r="AJ76" s="293"/>
      <c r="AK76" s="293"/>
      <c r="AL76" s="293"/>
      <c r="AM76" s="294"/>
      <c r="AN76" s="239"/>
      <c r="AO76" s="239"/>
      <c r="AP76" s="275"/>
      <c r="AQ76" s="280" t="str">
        <f t="shared" si="9"/>
        <v/>
      </c>
      <c r="AR76" s="239"/>
      <c r="AS76" s="239"/>
      <c r="AT76" s="239"/>
      <c r="AU76" s="239"/>
      <c r="AV76" s="239"/>
      <c r="AW76" s="239"/>
      <c r="AX76" s="239"/>
      <c r="AY76" s="239"/>
      <c r="AZ76" s="239"/>
      <c r="BA76" s="239"/>
      <c r="BB76" s="239"/>
      <c r="BC76" s="239"/>
      <c r="BD76" s="238"/>
      <c r="BE76" s="238"/>
      <c r="BF76" s="238"/>
      <c r="BG76" s="239"/>
      <c r="BH76" s="238" t="str">
        <f t="shared" si="10"/>
        <v/>
      </c>
      <c r="BI76" s="239"/>
      <c r="BJ76" s="238" t="str">
        <f t="shared" si="11"/>
        <v/>
      </c>
      <c r="BK76" s="239"/>
      <c r="BL76" s="239"/>
      <c r="BM76" s="275"/>
      <c r="BN76" s="239"/>
      <c r="BO76" s="275"/>
      <c r="BP76" s="276" t="str">
        <f t="shared" si="12"/>
        <v/>
      </c>
      <c r="BQ76" s="239"/>
      <c r="BR76" s="239"/>
      <c r="BS76" s="239"/>
      <c r="BT76" s="276" t="str">
        <f t="shared" si="13"/>
        <v/>
      </c>
      <c r="BU76" s="293"/>
      <c r="BV76" s="275"/>
      <c r="BW76" s="275"/>
      <c r="BX76" s="295"/>
      <c r="BY76" s="275"/>
      <c r="BZ76" s="303"/>
      <c r="CA76" s="299"/>
      <c r="CB76" s="275"/>
      <c r="CC76" s="275"/>
      <c r="CD76" s="296"/>
      <c r="CE76" s="296"/>
      <c r="CF76" s="296"/>
      <c r="CG76" s="297"/>
    </row>
    <row r="77" spans="1:85" ht="27" customHeight="1" thickTop="1" thickBot="1" x14ac:dyDescent="0.3">
      <c r="A77" s="300"/>
      <c r="B77" s="304" t="str">
        <f>IF(C78="","",(VLOOKUP(C78,Lookups!$B$4:$C$2561,2,FALSE)))</f>
        <v/>
      </c>
      <c r="C77" s="366"/>
      <c r="D77" s="324"/>
      <c r="E77" s="325"/>
      <c r="F77" s="301"/>
      <c r="G77" s="277"/>
      <c r="H77" s="275"/>
      <c r="I77" s="280" t="str">
        <f t="shared" si="7"/>
        <v/>
      </c>
      <c r="J77" s="302"/>
      <c r="K77" s="280" t="str">
        <f t="shared" si="8"/>
        <v/>
      </c>
      <c r="L77" s="328"/>
      <c r="M77" s="328"/>
      <c r="N77" s="328"/>
      <c r="O77" s="329"/>
      <c r="P77" s="287"/>
      <c r="Q77" s="330"/>
      <c r="R77" s="287"/>
      <c r="S77" s="305"/>
      <c r="T77" s="279"/>
      <c r="U77" s="282"/>
      <c r="V77" s="282"/>
      <c r="W77" s="283"/>
      <c r="X77" s="292"/>
      <c r="Y77" s="278"/>
      <c r="Z77" s="331"/>
      <c r="AA77" s="332"/>
      <c r="AB77" s="333"/>
      <c r="AC77" s="334"/>
      <c r="AD77" s="335"/>
      <c r="AE77" s="336"/>
      <c r="AF77" s="337"/>
      <c r="AG77" s="326"/>
      <c r="AH77" s="338"/>
      <c r="AI77" s="339"/>
      <c r="AJ77" s="293"/>
      <c r="AK77" s="293"/>
      <c r="AL77" s="293"/>
      <c r="AM77" s="294"/>
      <c r="AN77" s="239"/>
      <c r="AO77" s="239"/>
      <c r="AP77" s="275"/>
      <c r="AQ77" s="280" t="str">
        <f t="shared" si="9"/>
        <v/>
      </c>
      <c r="AR77" s="239"/>
      <c r="AS77" s="239"/>
      <c r="AT77" s="239"/>
      <c r="AU77" s="239"/>
      <c r="AV77" s="239"/>
      <c r="AW77" s="239"/>
      <c r="AX77" s="239"/>
      <c r="AY77" s="239"/>
      <c r="AZ77" s="239"/>
      <c r="BA77" s="239"/>
      <c r="BB77" s="239"/>
      <c r="BC77" s="239"/>
      <c r="BD77" s="238"/>
      <c r="BE77" s="238"/>
      <c r="BF77" s="238"/>
      <c r="BG77" s="239"/>
      <c r="BH77" s="238" t="str">
        <f t="shared" si="10"/>
        <v/>
      </c>
      <c r="BI77" s="239"/>
      <c r="BJ77" s="238" t="str">
        <f t="shared" si="11"/>
        <v/>
      </c>
      <c r="BK77" s="239"/>
      <c r="BL77" s="239"/>
      <c r="BM77" s="275"/>
      <c r="BN77" s="239"/>
      <c r="BO77" s="275"/>
      <c r="BP77" s="276" t="str">
        <f t="shared" si="12"/>
        <v/>
      </c>
      <c r="BQ77" s="239"/>
      <c r="BR77" s="239"/>
      <c r="BS77" s="239"/>
      <c r="BT77" s="276" t="str">
        <f t="shared" si="13"/>
        <v/>
      </c>
      <c r="BU77" s="293"/>
      <c r="BV77" s="275"/>
      <c r="BW77" s="275"/>
      <c r="BX77" s="295"/>
      <c r="BY77" s="275"/>
      <c r="BZ77" s="303"/>
      <c r="CA77" s="299"/>
      <c r="CB77" s="275"/>
      <c r="CC77" s="275"/>
      <c r="CD77" s="296"/>
      <c r="CE77" s="296"/>
      <c r="CF77" s="296"/>
      <c r="CG77" s="297"/>
    </row>
    <row r="78" spans="1:85" ht="27" customHeight="1" thickTop="1" thickBot="1" x14ac:dyDescent="0.3">
      <c r="A78" s="300"/>
      <c r="B78" s="304" t="str">
        <f>IF(C79="","",(VLOOKUP(C79,Lookups!$B$4:$C$2561,2,FALSE)))</f>
        <v/>
      </c>
      <c r="C78" s="366"/>
      <c r="D78" s="324"/>
      <c r="E78" s="325"/>
      <c r="F78" s="301"/>
      <c r="G78" s="277"/>
      <c r="H78" s="275"/>
      <c r="I78" s="280" t="str">
        <f t="shared" si="7"/>
        <v/>
      </c>
      <c r="J78" s="302"/>
      <c r="K78" s="280" t="str">
        <f t="shared" si="8"/>
        <v/>
      </c>
      <c r="L78" s="328"/>
      <c r="M78" s="328"/>
      <c r="N78" s="328"/>
      <c r="O78" s="329"/>
      <c r="P78" s="287"/>
      <c r="Q78" s="330"/>
      <c r="R78" s="287"/>
      <c r="S78" s="305"/>
      <c r="T78" s="279"/>
      <c r="U78" s="282"/>
      <c r="V78" s="282"/>
      <c r="W78" s="283"/>
      <c r="X78" s="292"/>
      <c r="Y78" s="278"/>
      <c r="Z78" s="331"/>
      <c r="AA78" s="332"/>
      <c r="AB78" s="333"/>
      <c r="AC78" s="334"/>
      <c r="AD78" s="335"/>
      <c r="AE78" s="336"/>
      <c r="AF78" s="337"/>
      <c r="AG78" s="326"/>
      <c r="AH78" s="338"/>
      <c r="AI78" s="339"/>
      <c r="AJ78" s="293"/>
      <c r="AK78" s="293"/>
      <c r="AL78" s="293"/>
      <c r="AM78" s="294"/>
      <c r="AN78" s="239"/>
      <c r="AO78" s="239"/>
      <c r="AP78" s="275"/>
      <c r="AQ78" s="280" t="str">
        <f t="shared" si="9"/>
        <v/>
      </c>
      <c r="AR78" s="239"/>
      <c r="AS78" s="239"/>
      <c r="AT78" s="239"/>
      <c r="AU78" s="239"/>
      <c r="AV78" s="239"/>
      <c r="AW78" s="239"/>
      <c r="AX78" s="239"/>
      <c r="AY78" s="239"/>
      <c r="AZ78" s="239"/>
      <c r="BA78" s="239"/>
      <c r="BB78" s="239"/>
      <c r="BC78" s="239"/>
      <c r="BD78" s="238"/>
      <c r="BE78" s="238"/>
      <c r="BF78" s="238"/>
      <c r="BG78" s="239"/>
      <c r="BH78" s="238" t="str">
        <f t="shared" si="10"/>
        <v/>
      </c>
      <c r="BI78" s="239"/>
      <c r="BJ78" s="238" t="str">
        <f t="shared" si="11"/>
        <v/>
      </c>
      <c r="BK78" s="239"/>
      <c r="BL78" s="239"/>
      <c r="BM78" s="275"/>
      <c r="BN78" s="239"/>
      <c r="BO78" s="275"/>
      <c r="BP78" s="276" t="str">
        <f t="shared" si="12"/>
        <v/>
      </c>
      <c r="BQ78" s="239"/>
      <c r="BR78" s="239"/>
      <c r="BS78" s="239"/>
      <c r="BT78" s="276" t="str">
        <f t="shared" si="13"/>
        <v/>
      </c>
      <c r="BU78" s="293"/>
      <c r="BV78" s="275"/>
      <c r="BW78" s="275"/>
      <c r="BX78" s="295"/>
      <c r="BY78" s="275"/>
      <c r="BZ78" s="303"/>
      <c r="CA78" s="299"/>
      <c r="CB78" s="275"/>
      <c r="CC78" s="275"/>
      <c r="CD78" s="296"/>
      <c r="CE78" s="296"/>
      <c r="CF78" s="296"/>
      <c r="CG78" s="297"/>
    </row>
    <row r="79" spans="1:85" ht="27" customHeight="1" thickTop="1" thickBot="1" x14ac:dyDescent="0.3">
      <c r="A79" s="300"/>
      <c r="B79" s="304" t="str">
        <f>IF(C80="","",(VLOOKUP(C80,Lookups!$B$4:$C$2561,2,FALSE)))</f>
        <v/>
      </c>
      <c r="C79" s="366"/>
      <c r="D79" s="324"/>
      <c r="E79" s="325"/>
      <c r="F79" s="301"/>
      <c r="G79" s="277"/>
      <c r="H79" s="275"/>
      <c r="I79" s="280" t="str">
        <f t="shared" si="7"/>
        <v/>
      </c>
      <c r="J79" s="302"/>
      <c r="K79" s="280" t="str">
        <f t="shared" si="8"/>
        <v/>
      </c>
      <c r="L79" s="328"/>
      <c r="M79" s="328"/>
      <c r="N79" s="328"/>
      <c r="O79" s="329"/>
      <c r="P79" s="287"/>
      <c r="Q79" s="330"/>
      <c r="R79" s="287"/>
      <c r="S79" s="305"/>
      <c r="T79" s="279"/>
      <c r="U79" s="282"/>
      <c r="V79" s="282"/>
      <c r="W79" s="283"/>
      <c r="X79" s="292"/>
      <c r="Y79" s="278"/>
      <c r="Z79" s="331"/>
      <c r="AA79" s="332"/>
      <c r="AB79" s="333"/>
      <c r="AC79" s="334"/>
      <c r="AD79" s="335"/>
      <c r="AE79" s="336"/>
      <c r="AF79" s="337"/>
      <c r="AG79" s="326"/>
      <c r="AH79" s="338"/>
      <c r="AI79" s="339"/>
      <c r="AJ79" s="293"/>
      <c r="AK79" s="293"/>
      <c r="AL79" s="293"/>
      <c r="AM79" s="294"/>
      <c r="AN79" s="239"/>
      <c r="AO79" s="239"/>
      <c r="AP79" s="275"/>
      <c r="AQ79" s="280" t="str">
        <f t="shared" si="9"/>
        <v/>
      </c>
      <c r="AR79" s="239"/>
      <c r="AS79" s="239"/>
      <c r="AT79" s="239"/>
      <c r="AU79" s="239"/>
      <c r="AV79" s="239"/>
      <c r="AW79" s="239"/>
      <c r="AX79" s="239"/>
      <c r="AY79" s="239"/>
      <c r="AZ79" s="239"/>
      <c r="BA79" s="239"/>
      <c r="BB79" s="239"/>
      <c r="BC79" s="239"/>
      <c r="BD79" s="238"/>
      <c r="BE79" s="238"/>
      <c r="BF79" s="238"/>
      <c r="BG79" s="239"/>
      <c r="BH79" s="238" t="str">
        <f t="shared" si="10"/>
        <v/>
      </c>
      <c r="BI79" s="239"/>
      <c r="BJ79" s="238" t="str">
        <f t="shared" si="11"/>
        <v/>
      </c>
      <c r="BK79" s="239"/>
      <c r="BL79" s="239"/>
      <c r="BM79" s="275"/>
      <c r="BN79" s="239"/>
      <c r="BO79" s="275"/>
      <c r="BP79" s="276" t="str">
        <f t="shared" si="12"/>
        <v/>
      </c>
      <c r="BQ79" s="239"/>
      <c r="BR79" s="239"/>
      <c r="BS79" s="239"/>
      <c r="BT79" s="276" t="str">
        <f t="shared" si="13"/>
        <v/>
      </c>
      <c r="BU79" s="293"/>
      <c r="BV79" s="275"/>
      <c r="BW79" s="275"/>
      <c r="BX79" s="295"/>
      <c r="BY79" s="275"/>
      <c r="BZ79" s="303"/>
      <c r="CA79" s="299"/>
      <c r="CB79" s="275"/>
      <c r="CC79" s="275"/>
      <c r="CD79" s="296"/>
      <c r="CE79" s="296"/>
      <c r="CF79" s="296"/>
      <c r="CG79" s="297"/>
    </row>
    <row r="80" spans="1:85" ht="27" customHeight="1" thickTop="1" thickBot="1" x14ac:dyDescent="0.3">
      <c r="A80" s="300"/>
      <c r="B80" s="304" t="str">
        <f>IF(C81="","",(VLOOKUP(C81,Lookups!$B$4:$C$2561,2,FALSE)))</f>
        <v/>
      </c>
      <c r="C80" s="366"/>
      <c r="D80" s="324"/>
      <c r="E80" s="325"/>
      <c r="F80" s="301"/>
      <c r="G80" s="277"/>
      <c r="H80" s="275"/>
      <c r="I80" s="280" t="str">
        <f t="shared" si="7"/>
        <v/>
      </c>
      <c r="J80" s="302"/>
      <c r="K80" s="280" t="str">
        <f t="shared" si="8"/>
        <v/>
      </c>
      <c r="L80" s="328"/>
      <c r="M80" s="328"/>
      <c r="N80" s="328"/>
      <c r="O80" s="329"/>
      <c r="P80" s="287"/>
      <c r="Q80" s="330"/>
      <c r="R80" s="287"/>
      <c r="S80" s="305"/>
      <c r="T80" s="279"/>
      <c r="U80" s="282"/>
      <c r="V80" s="282"/>
      <c r="W80" s="283"/>
      <c r="X80" s="292"/>
      <c r="Y80" s="278"/>
      <c r="Z80" s="331"/>
      <c r="AA80" s="332"/>
      <c r="AB80" s="333"/>
      <c r="AC80" s="334"/>
      <c r="AD80" s="335"/>
      <c r="AE80" s="336"/>
      <c r="AF80" s="337"/>
      <c r="AG80" s="326"/>
      <c r="AH80" s="338"/>
      <c r="AI80" s="339"/>
      <c r="AJ80" s="293"/>
      <c r="AK80" s="293"/>
      <c r="AL80" s="293"/>
      <c r="AM80" s="294"/>
      <c r="AN80" s="239"/>
      <c r="AO80" s="239"/>
      <c r="AP80" s="275"/>
      <c r="AQ80" s="280" t="str">
        <f t="shared" si="9"/>
        <v/>
      </c>
      <c r="AR80" s="239"/>
      <c r="AS80" s="239"/>
      <c r="AT80" s="239"/>
      <c r="AU80" s="239"/>
      <c r="AV80" s="239"/>
      <c r="AW80" s="239"/>
      <c r="AX80" s="239"/>
      <c r="AY80" s="239"/>
      <c r="AZ80" s="239"/>
      <c r="BA80" s="239"/>
      <c r="BB80" s="239"/>
      <c r="BC80" s="239"/>
      <c r="BD80" s="238"/>
      <c r="BE80" s="238"/>
      <c r="BF80" s="238"/>
      <c r="BG80" s="239"/>
      <c r="BH80" s="238" t="str">
        <f t="shared" si="10"/>
        <v/>
      </c>
      <c r="BI80" s="239"/>
      <c r="BJ80" s="238" t="str">
        <f t="shared" si="11"/>
        <v/>
      </c>
      <c r="BK80" s="239"/>
      <c r="BL80" s="239"/>
      <c r="BM80" s="275"/>
      <c r="BN80" s="239"/>
      <c r="BO80" s="275"/>
      <c r="BP80" s="276" t="str">
        <f t="shared" si="12"/>
        <v/>
      </c>
      <c r="BQ80" s="239"/>
      <c r="BR80" s="239"/>
      <c r="BS80" s="239"/>
      <c r="BT80" s="276" t="str">
        <f t="shared" si="13"/>
        <v/>
      </c>
      <c r="BU80" s="293"/>
      <c r="BV80" s="275"/>
      <c r="BW80" s="275"/>
      <c r="BX80" s="295"/>
      <c r="BY80" s="275"/>
      <c r="BZ80" s="303"/>
      <c r="CA80" s="299"/>
      <c r="CB80" s="275"/>
      <c r="CC80" s="275"/>
      <c r="CD80" s="296"/>
      <c r="CE80" s="296"/>
      <c r="CF80" s="296"/>
      <c r="CG80" s="297"/>
    </row>
    <row r="81" spans="1:85" ht="27" customHeight="1" thickTop="1" thickBot="1" x14ac:dyDescent="0.3">
      <c r="A81" s="300"/>
      <c r="B81" s="304" t="str">
        <f>IF(C82="","",(VLOOKUP(C82,Lookups!$B$4:$C$2561,2,FALSE)))</f>
        <v/>
      </c>
      <c r="C81" s="366"/>
      <c r="D81" s="324"/>
      <c r="E81" s="325"/>
      <c r="F81" s="301"/>
      <c r="G81" s="277"/>
      <c r="H81" s="275"/>
      <c r="I81" s="280" t="str">
        <f t="shared" si="7"/>
        <v/>
      </c>
      <c r="J81" s="302"/>
      <c r="K81" s="280" t="str">
        <f t="shared" si="8"/>
        <v/>
      </c>
      <c r="L81" s="328"/>
      <c r="M81" s="328"/>
      <c r="N81" s="328"/>
      <c r="O81" s="329"/>
      <c r="P81" s="287"/>
      <c r="Q81" s="330"/>
      <c r="R81" s="287"/>
      <c r="S81" s="305"/>
      <c r="T81" s="279"/>
      <c r="U81" s="282"/>
      <c r="V81" s="282"/>
      <c r="W81" s="283"/>
      <c r="X81" s="292"/>
      <c r="Y81" s="278"/>
      <c r="Z81" s="331"/>
      <c r="AA81" s="332"/>
      <c r="AB81" s="333"/>
      <c r="AC81" s="334"/>
      <c r="AD81" s="335"/>
      <c r="AE81" s="336"/>
      <c r="AF81" s="337"/>
      <c r="AG81" s="326"/>
      <c r="AH81" s="338"/>
      <c r="AI81" s="339"/>
      <c r="AJ81" s="293"/>
      <c r="AK81" s="293"/>
      <c r="AL81" s="293"/>
      <c r="AM81" s="294"/>
      <c r="AN81" s="239"/>
      <c r="AO81" s="239"/>
      <c r="AP81" s="275"/>
      <c r="AQ81" s="280" t="str">
        <f t="shared" si="9"/>
        <v/>
      </c>
      <c r="AR81" s="239"/>
      <c r="AS81" s="239"/>
      <c r="AT81" s="239"/>
      <c r="AU81" s="239"/>
      <c r="AV81" s="239"/>
      <c r="AW81" s="239"/>
      <c r="AX81" s="239"/>
      <c r="AY81" s="239"/>
      <c r="AZ81" s="239"/>
      <c r="BA81" s="239"/>
      <c r="BB81" s="239"/>
      <c r="BC81" s="239"/>
      <c r="BD81" s="238"/>
      <c r="BE81" s="238"/>
      <c r="BF81" s="238"/>
      <c r="BG81" s="239"/>
      <c r="BH81" s="238" t="str">
        <f t="shared" si="10"/>
        <v/>
      </c>
      <c r="BI81" s="239"/>
      <c r="BJ81" s="238" t="str">
        <f t="shared" si="11"/>
        <v/>
      </c>
      <c r="BK81" s="239"/>
      <c r="BL81" s="239"/>
      <c r="BM81" s="275"/>
      <c r="BN81" s="239"/>
      <c r="BO81" s="275"/>
      <c r="BP81" s="276" t="str">
        <f t="shared" si="12"/>
        <v/>
      </c>
      <c r="BQ81" s="239"/>
      <c r="BR81" s="239"/>
      <c r="BS81" s="239"/>
      <c r="BT81" s="276" t="str">
        <f t="shared" si="13"/>
        <v/>
      </c>
      <c r="BU81" s="293"/>
      <c r="BV81" s="275"/>
      <c r="BW81" s="275"/>
      <c r="BX81" s="295"/>
      <c r="BY81" s="275"/>
      <c r="BZ81" s="303"/>
      <c r="CA81" s="299"/>
      <c r="CB81" s="275"/>
      <c r="CC81" s="275"/>
      <c r="CD81" s="296"/>
      <c r="CE81" s="296"/>
      <c r="CF81" s="296"/>
      <c r="CG81" s="297"/>
    </row>
    <row r="82" spans="1:85" ht="27" customHeight="1" thickTop="1" thickBot="1" x14ac:dyDescent="0.3">
      <c r="A82" s="300"/>
      <c r="B82" s="304" t="str">
        <f>IF(C83="","",(VLOOKUP(C83,Lookups!$B$4:$C$2561,2,FALSE)))</f>
        <v/>
      </c>
      <c r="C82" s="366"/>
      <c r="D82" s="324"/>
      <c r="E82" s="325"/>
      <c r="F82" s="301"/>
      <c r="G82" s="277"/>
      <c r="H82" s="275"/>
      <c r="I82" s="280" t="str">
        <f t="shared" si="7"/>
        <v/>
      </c>
      <c r="J82" s="302"/>
      <c r="K82" s="280" t="str">
        <f t="shared" si="8"/>
        <v/>
      </c>
      <c r="L82" s="328"/>
      <c r="M82" s="328"/>
      <c r="N82" s="328"/>
      <c r="O82" s="329"/>
      <c r="P82" s="287"/>
      <c r="Q82" s="330"/>
      <c r="R82" s="287"/>
      <c r="S82" s="305"/>
      <c r="T82" s="279"/>
      <c r="U82" s="282"/>
      <c r="V82" s="282"/>
      <c r="W82" s="283"/>
      <c r="X82" s="292"/>
      <c r="Y82" s="278"/>
      <c r="Z82" s="331"/>
      <c r="AA82" s="332"/>
      <c r="AB82" s="333"/>
      <c r="AC82" s="334"/>
      <c r="AD82" s="335"/>
      <c r="AE82" s="336"/>
      <c r="AF82" s="337"/>
      <c r="AG82" s="326"/>
      <c r="AH82" s="338"/>
      <c r="AI82" s="339"/>
      <c r="AJ82" s="293"/>
      <c r="AK82" s="293"/>
      <c r="AL82" s="293"/>
      <c r="AM82" s="294"/>
      <c r="AN82" s="239"/>
      <c r="AO82" s="239"/>
      <c r="AP82" s="275"/>
      <c r="AQ82" s="280" t="str">
        <f t="shared" si="9"/>
        <v/>
      </c>
      <c r="AR82" s="239"/>
      <c r="AS82" s="239"/>
      <c r="AT82" s="239"/>
      <c r="AU82" s="239"/>
      <c r="AV82" s="239"/>
      <c r="AW82" s="239"/>
      <c r="AX82" s="239"/>
      <c r="AY82" s="239"/>
      <c r="AZ82" s="239"/>
      <c r="BA82" s="239"/>
      <c r="BB82" s="239"/>
      <c r="BC82" s="239"/>
      <c r="BD82" s="238"/>
      <c r="BE82" s="238"/>
      <c r="BF82" s="238"/>
      <c r="BG82" s="239"/>
      <c r="BH82" s="238" t="str">
        <f t="shared" si="10"/>
        <v/>
      </c>
      <c r="BI82" s="239"/>
      <c r="BJ82" s="238" t="str">
        <f t="shared" si="11"/>
        <v/>
      </c>
      <c r="BK82" s="239"/>
      <c r="BL82" s="239"/>
      <c r="BM82" s="275"/>
      <c r="BN82" s="239"/>
      <c r="BO82" s="275"/>
      <c r="BP82" s="276" t="str">
        <f t="shared" si="12"/>
        <v/>
      </c>
      <c r="BQ82" s="239"/>
      <c r="BR82" s="239"/>
      <c r="BS82" s="239"/>
      <c r="BT82" s="276" t="str">
        <f t="shared" si="13"/>
        <v/>
      </c>
      <c r="BU82" s="293"/>
      <c r="BV82" s="275"/>
      <c r="BW82" s="275"/>
      <c r="BX82" s="295"/>
      <c r="BY82" s="275"/>
      <c r="BZ82" s="303"/>
      <c r="CA82" s="299"/>
      <c r="CB82" s="275"/>
      <c r="CC82" s="275"/>
      <c r="CD82" s="296"/>
      <c r="CE82" s="296"/>
      <c r="CF82" s="296"/>
      <c r="CG82" s="297"/>
    </row>
    <row r="83" spans="1:85" ht="27" customHeight="1" thickTop="1" thickBot="1" x14ac:dyDescent="0.3">
      <c r="A83" s="300"/>
      <c r="B83" s="304" t="str">
        <f>IF(C84="","",(VLOOKUP(C84,Lookups!$B$4:$C$2561,2,FALSE)))</f>
        <v/>
      </c>
      <c r="C83" s="366"/>
      <c r="D83" s="324"/>
      <c r="E83" s="325"/>
      <c r="F83" s="301"/>
      <c r="G83" s="277"/>
      <c r="H83" s="275"/>
      <c r="I83" s="280" t="str">
        <f t="shared" si="7"/>
        <v/>
      </c>
      <c r="J83" s="302"/>
      <c r="K83" s="280" t="str">
        <f t="shared" si="8"/>
        <v/>
      </c>
      <c r="L83" s="328"/>
      <c r="M83" s="328"/>
      <c r="N83" s="328"/>
      <c r="O83" s="329"/>
      <c r="P83" s="287"/>
      <c r="Q83" s="330"/>
      <c r="R83" s="287"/>
      <c r="S83" s="305"/>
      <c r="T83" s="279"/>
      <c r="U83" s="282"/>
      <c r="V83" s="282"/>
      <c r="W83" s="283"/>
      <c r="X83" s="292"/>
      <c r="Y83" s="278"/>
      <c r="Z83" s="331"/>
      <c r="AA83" s="332"/>
      <c r="AB83" s="333"/>
      <c r="AC83" s="334"/>
      <c r="AD83" s="335"/>
      <c r="AE83" s="336"/>
      <c r="AF83" s="337"/>
      <c r="AG83" s="326"/>
      <c r="AH83" s="338"/>
      <c r="AI83" s="339"/>
      <c r="AJ83" s="293"/>
      <c r="AK83" s="293"/>
      <c r="AL83" s="293"/>
      <c r="AM83" s="294"/>
      <c r="AN83" s="239"/>
      <c r="AO83" s="239"/>
      <c r="AP83" s="275"/>
      <c r="AQ83" s="280" t="str">
        <f t="shared" si="9"/>
        <v/>
      </c>
      <c r="AR83" s="239"/>
      <c r="AS83" s="239"/>
      <c r="AT83" s="239"/>
      <c r="AU83" s="239"/>
      <c r="AV83" s="239"/>
      <c r="AW83" s="239"/>
      <c r="AX83" s="239"/>
      <c r="AY83" s="239"/>
      <c r="AZ83" s="239"/>
      <c r="BA83" s="239"/>
      <c r="BB83" s="239"/>
      <c r="BC83" s="239"/>
      <c r="BD83" s="238"/>
      <c r="BE83" s="238"/>
      <c r="BF83" s="238"/>
      <c r="BG83" s="239"/>
      <c r="BH83" s="238" t="str">
        <f t="shared" si="10"/>
        <v/>
      </c>
      <c r="BI83" s="239"/>
      <c r="BJ83" s="238" t="str">
        <f t="shared" si="11"/>
        <v/>
      </c>
      <c r="BK83" s="239"/>
      <c r="BL83" s="239"/>
      <c r="BM83" s="275"/>
      <c r="BN83" s="239"/>
      <c r="BO83" s="275"/>
      <c r="BP83" s="276" t="str">
        <f t="shared" si="12"/>
        <v/>
      </c>
      <c r="BQ83" s="239"/>
      <c r="BR83" s="239"/>
      <c r="BS83" s="239"/>
      <c r="BT83" s="276" t="str">
        <f t="shared" si="13"/>
        <v/>
      </c>
      <c r="BU83" s="293"/>
      <c r="BV83" s="275"/>
      <c r="BW83" s="275"/>
      <c r="BX83" s="295"/>
      <c r="BY83" s="275"/>
      <c r="BZ83" s="303"/>
      <c r="CA83" s="299"/>
      <c r="CB83" s="275"/>
      <c r="CC83" s="275"/>
      <c r="CD83" s="296"/>
      <c r="CE83" s="296"/>
      <c r="CF83" s="296"/>
      <c r="CG83" s="297"/>
    </row>
    <row r="84" spans="1:85" ht="27" customHeight="1" thickTop="1" thickBot="1" x14ac:dyDescent="0.3">
      <c r="A84" s="300"/>
      <c r="B84" s="304" t="str">
        <f>IF(C85="","",(VLOOKUP(C85,Lookups!$B$4:$C$2561,2,FALSE)))</f>
        <v/>
      </c>
      <c r="C84" s="366"/>
      <c r="D84" s="324"/>
      <c r="E84" s="325"/>
      <c r="F84" s="301"/>
      <c r="G84" s="277"/>
      <c r="H84" s="275"/>
      <c r="I84" s="280" t="str">
        <f t="shared" si="7"/>
        <v/>
      </c>
      <c r="J84" s="302"/>
      <c r="K84" s="280" t="str">
        <f t="shared" si="8"/>
        <v/>
      </c>
      <c r="L84" s="328"/>
      <c r="M84" s="328"/>
      <c r="N84" s="328"/>
      <c r="O84" s="329"/>
      <c r="P84" s="287"/>
      <c r="Q84" s="330"/>
      <c r="R84" s="287"/>
      <c r="S84" s="305"/>
      <c r="T84" s="279"/>
      <c r="U84" s="282"/>
      <c r="V84" s="282"/>
      <c r="W84" s="283"/>
      <c r="X84" s="292"/>
      <c r="Y84" s="278"/>
      <c r="Z84" s="331"/>
      <c r="AA84" s="332"/>
      <c r="AB84" s="333"/>
      <c r="AC84" s="334"/>
      <c r="AD84" s="335"/>
      <c r="AE84" s="336"/>
      <c r="AF84" s="337"/>
      <c r="AG84" s="326"/>
      <c r="AH84" s="338"/>
      <c r="AI84" s="339"/>
      <c r="AJ84" s="293"/>
      <c r="AK84" s="293"/>
      <c r="AL84" s="293"/>
      <c r="AM84" s="294"/>
      <c r="AN84" s="239"/>
      <c r="AO84" s="239"/>
      <c r="AP84" s="275"/>
      <c r="AQ84" s="280" t="str">
        <f t="shared" si="9"/>
        <v/>
      </c>
      <c r="AR84" s="239"/>
      <c r="AS84" s="239"/>
      <c r="AT84" s="239"/>
      <c r="AU84" s="239"/>
      <c r="AV84" s="239"/>
      <c r="AW84" s="239"/>
      <c r="AX84" s="239"/>
      <c r="AY84" s="239"/>
      <c r="AZ84" s="239"/>
      <c r="BA84" s="239"/>
      <c r="BB84" s="239"/>
      <c r="BC84" s="239"/>
      <c r="BD84" s="238"/>
      <c r="BE84" s="238"/>
      <c r="BF84" s="238"/>
      <c r="BG84" s="239"/>
      <c r="BH84" s="238" t="str">
        <f t="shared" si="10"/>
        <v/>
      </c>
      <c r="BI84" s="239"/>
      <c r="BJ84" s="238" t="str">
        <f t="shared" si="11"/>
        <v/>
      </c>
      <c r="BK84" s="239"/>
      <c r="BL84" s="239"/>
      <c r="BM84" s="275"/>
      <c r="BN84" s="239"/>
      <c r="BO84" s="275"/>
      <c r="BP84" s="276" t="str">
        <f t="shared" si="12"/>
        <v/>
      </c>
      <c r="BQ84" s="239"/>
      <c r="BR84" s="239"/>
      <c r="BS84" s="239"/>
      <c r="BT84" s="276" t="str">
        <f t="shared" si="13"/>
        <v/>
      </c>
      <c r="BU84" s="293"/>
      <c r="BV84" s="275"/>
      <c r="BW84" s="275"/>
      <c r="BX84" s="295"/>
      <c r="BY84" s="275"/>
      <c r="BZ84" s="303"/>
      <c r="CA84" s="299"/>
      <c r="CB84" s="275"/>
      <c r="CC84" s="275"/>
      <c r="CD84" s="296"/>
      <c r="CE84" s="296"/>
      <c r="CF84" s="296"/>
      <c r="CG84" s="297"/>
    </row>
    <row r="85" spans="1:85" ht="27" customHeight="1" thickTop="1" thickBot="1" x14ac:dyDescent="0.3">
      <c r="A85" s="300"/>
      <c r="B85" s="304" t="str">
        <f>IF(C86="","",(VLOOKUP(C86,Lookups!$B$4:$C$2561,2,FALSE)))</f>
        <v/>
      </c>
      <c r="C85" s="366"/>
      <c r="D85" s="324"/>
      <c r="E85" s="325"/>
      <c r="F85" s="301"/>
      <c r="G85" s="277"/>
      <c r="H85" s="275"/>
      <c r="I85" s="280" t="str">
        <f t="shared" si="7"/>
        <v/>
      </c>
      <c r="J85" s="302"/>
      <c r="K85" s="280" t="str">
        <f t="shared" si="8"/>
        <v/>
      </c>
      <c r="L85" s="328"/>
      <c r="M85" s="328"/>
      <c r="N85" s="328"/>
      <c r="O85" s="329"/>
      <c r="P85" s="287"/>
      <c r="Q85" s="330"/>
      <c r="R85" s="287"/>
      <c r="S85" s="305"/>
      <c r="T85" s="279"/>
      <c r="U85" s="282"/>
      <c r="V85" s="282"/>
      <c r="W85" s="283"/>
      <c r="X85" s="292"/>
      <c r="Y85" s="278"/>
      <c r="Z85" s="331"/>
      <c r="AA85" s="332"/>
      <c r="AB85" s="333"/>
      <c r="AC85" s="334"/>
      <c r="AD85" s="335"/>
      <c r="AE85" s="336"/>
      <c r="AF85" s="337"/>
      <c r="AG85" s="326"/>
      <c r="AH85" s="338"/>
      <c r="AI85" s="339"/>
      <c r="AJ85" s="293"/>
      <c r="AK85" s="293"/>
      <c r="AL85" s="293"/>
      <c r="AM85" s="294"/>
      <c r="AN85" s="239"/>
      <c r="AO85" s="239"/>
      <c r="AP85" s="275"/>
      <c r="AQ85" s="280" t="str">
        <f t="shared" si="9"/>
        <v/>
      </c>
      <c r="AR85" s="239"/>
      <c r="AS85" s="239"/>
      <c r="AT85" s="239"/>
      <c r="AU85" s="239"/>
      <c r="AV85" s="239"/>
      <c r="AW85" s="239"/>
      <c r="AX85" s="239"/>
      <c r="AY85" s="239"/>
      <c r="AZ85" s="239"/>
      <c r="BA85" s="239"/>
      <c r="BB85" s="239"/>
      <c r="BC85" s="239"/>
      <c r="BD85" s="238"/>
      <c r="BE85" s="238"/>
      <c r="BF85" s="238"/>
      <c r="BG85" s="239"/>
      <c r="BH85" s="238" t="str">
        <f t="shared" si="10"/>
        <v/>
      </c>
      <c r="BI85" s="239"/>
      <c r="BJ85" s="238" t="str">
        <f t="shared" si="11"/>
        <v/>
      </c>
      <c r="BK85" s="239"/>
      <c r="BL85" s="239"/>
      <c r="BM85" s="275"/>
      <c r="BN85" s="239"/>
      <c r="BO85" s="275"/>
      <c r="BP85" s="276" t="str">
        <f t="shared" si="12"/>
        <v/>
      </c>
      <c r="BQ85" s="239"/>
      <c r="BR85" s="239"/>
      <c r="BS85" s="239"/>
      <c r="BT85" s="276" t="str">
        <f t="shared" si="13"/>
        <v/>
      </c>
      <c r="BU85" s="293"/>
      <c r="BV85" s="275"/>
      <c r="BW85" s="275"/>
      <c r="BX85" s="295"/>
      <c r="BY85" s="275"/>
      <c r="BZ85" s="303"/>
      <c r="CA85" s="299"/>
      <c r="CB85" s="275"/>
      <c r="CC85" s="275"/>
      <c r="CD85" s="296"/>
      <c r="CE85" s="296"/>
      <c r="CF85" s="296"/>
      <c r="CG85" s="297"/>
    </row>
    <row r="86" spans="1:85" ht="27" customHeight="1" thickTop="1" thickBot="1" x14ac:dyDescent="0.3">
      <c r="A86" s="300"/>
      <c r="B86" s="304" t="str">
        <f>IF(C87="","",(VLOOKUP(C87,Lookups!$B$4:$C$2561,2,FALSE)))</f>
        <v/>
      </c>
      <c r="C86" s="366"/>
      <c r="D86" s="324"/>
      <c r="E86" s="325"/>
      <c r="F86" s="301"/>
      <c r="G86" s="277"/>
      <c r="H86" s="275"/>
      <c r="I86" s="280" t="str">
        <f t="shared" si="7"/>
        <v/>
      </c>
      <c r="J86" s="302"/>
      <c r="K86" s="280" t="str">
        <f t="shared" si="8"/>
        <v/>
      </c>
      <c r="L86" s="328"/>
      <c r="M86" s="328"/>
      <c r="N86" s="328"/>
      <c r="O86" s="329"/>
      <c r="P86" s="287"/>
      <c r="Q86" s="330"/>
      <c r="R86" s="287"/>
      <c r="S86" s="305"/>
      <c r="T86" s="279"/>
      <c r="U86" s="282"/>
      <c r="V86" s="282"/>
      <c r="W86" s="283"/>
      <c r="X86" s="292"/>
      <c r="Y86" s="278"/>
      <c r="Z86" s="331"/>
      <c r="AA86" s="332"/>
      <c r="AB86" s="333"/>
      <c r="AC86" s="334"/>
      <c r="AD86" s="335"/>
      <c r="AE86" s="336"/>
      <c r="AF86" s="337"/>
      <c r="AG86" s="326"/>
      <c r="AH86" s="338"/>
      <c r="AI86" s="339"/>
      <c r="AJ86" s="293"/>
      <c r="AK86" s="293"/>
      <c r="AL86" s="293"/>
      <c r="AM86" s="294"/>
      <c r="AN86" s="239"/>
      <c r="AO86" s="239"/>
      <c r="AP86" s="275"/>
      <c r="AQ86" s="280" t="str">
        <f t="shared" si="9"/>
        <v/>
      </c>
      <c r="AR86" s="239"/>
      <c r="AS86" s="239"/>
      <c r="AT86" s="239"/>
      <c r="AU86" s="239"/>
      <c r="AV86" s="239"/>
      <c r="AW86" s="239"/>
      <c r="AX86" s="239"/>
      <c r="AY86" s="239"/>
      <c r="AZ86" s="239"/>
      <c r="BA86" s="239"/>
      <c r="BB86" s="239"/>
      <c r="BC86" s="239"/>
      <c r="BD86" s="238"/>
      <c r="BE86" s="238"/>
      <c r="BF86" s="238"/>
      <c r="BG86" s="239"/>
      <c r="BH86" s="238" t="str">
        <f t="shared" si="10"/>
        <v/>
      </c>
      <c r="BI86" s="239"/>
      <c r="BJ86" s="238" t="str">
        <f t="shared" si="11"/>
        <v/>
      </c>
      <c r="BK86" s="239"/>
      <c r="BL86" s="239"/>
      <c r="BM86" s="275"/>
      <c r="BN86" s="239"/>
      <c r="BO86" s="275"/>
      <c r="BP86" s="276" t="str">
        <f t="shared" si="12"/>
        <v/>
      </c>
      <c r="BQ86" s="239"/>
      <c r="BR86" s="239"/>
      <c r="BS86" s="239"/>
      <c r="BT86" s="276" t="str">
        <f t="shared" si="13"/>
        <v/>
      </c>
      <c r="BU86" s="293"/>
      <c r="BV86" s="275"/>
      <c r="BW86" s="275"/>
      <c r="BX86" s="295"/>
      <c r="BY86" s="275"/>
      <c r="BZ86" s="303"/>
      <c r="CA86" s="299"/>
      <c r="CB86" s="275"/>
      <c r="CC86" s="275"/>
      <c r="CD86" s="296"/>
      <c r="CE86" s="296"/>
      <c r="CF86" s="296"/>
      <c r="CG86" s="297"/>
    </row>
    <row r="87" spans="1:85" ht="27" customHeight="1" thickTop="1" thickBot="1" x14ac:dyDescent="0.3">
      <c r="A87" s="300"/>
      <c r="B87" s="304" t="str">
        <f>IF(C88="","",(VLOOKUP(C88,Lookups!$B$4:$C$2561,2,FALSE)))</f>
        <v/>
      </c>
      <c r="C87" s="366"/>
      <c r="D87" s="324"/>
      <c r="E87" s="325"/>
      <c r="F87" s="301"/>
      <c r="G87" s="277"/>
      <c r="H87" s="275"/>
      <c r="I87" s="280" t="str">
        <f t="shared" si="7"/>
        <v/>
      </c>
      <c r="J87" s="302"/>
      <c r="K87" s="280" t="str">
        <f t="shared" si="8"/>
        <v/>
      </c>
      <c r="L87" s="328"/>
      <c r="M87" s="328"/>
      <c r="N87" s="328"/>
      <c r="O87" s="329"/>
      <c r="P87" s="287"/>
      <c r="Q87" s="330"/>
      <c r="R87" s="287"/>
      <c r="S87" s="305"/>
      <c r="T87" s="279"/>
      <c r="U87" s="282"/>
      <c r="V87" s="282"/>
      <c r="W87" s="283"/>
      <c r="X87" s="292"/>
      <c r="Y87" s="278"/>
      <c r="Z87" s="331"/>
      <c r="AA87" s="332"/>
      <c r="AB87" s="333"/>
      <c r="AC87" s="334"/>
      <c r="AD87" s="335"/>
      <c r="AE87" s="336"/>
      <c r="AF87" s="337"/>
      <c r="AG87" s="326"/>
      <c r="AH87" s="338"/>
      <c r="AI87" s="339"/>
      <c r="AJ87" s="293"/>
      <c r="AK87" s="293"/>
      <c r="AL87" s="293"/>
      <c r="AM87" s="294"/>
      <c r="AN87" s="239"/>
      <c r="AO87" s="239"/>
      <c r="AP87" s="275"/>
      <c r="AQ87" s="280" t="str">
        <f t="shared" si="9"/>
        <v/>
      </c>
      <c r="AR87" s="239"/>
      <c r="AS87" s="239"/>
      <c r="AT87" s="239"/>
      <c r="AU87" s="239"/>
      <c r="AV87" s="239"/>
      <c r="AW87" s="239"/>
      <c r="AX87" s="239"/>
      <c r="AY87" s="239"/>
      <c r="AZ87" s="239"/>
      <c r="BA87" s="239"/>
      <c r="BB87" s="239"/>
      <c r="BC87" s="239"/>
      <c r="BD87" s="238"/>
      <c r="BE87" s="238"/>
      <c r="BF87" s="238"/>
      <c r="BG87" s="239"/>
      <c r="BH87" s="238" t="str">
        <f t="shared" si="10"/>
        <v/>
      </c>
      <c r="BI87" s="239"/>
      <c r="BJ87" s="238" t="str">
        <f t="shared" si="11"/>
        <v/>
      </c>
      <c r="BK87" s="239"/>
      <c r="BL87" s="239"/>
      <c r="BM87" s="275"/>
      <c r="BN87" s="239"/>
      <c r="BO87" s="275"/>
      <c r="BP87" s="276" t="str">
        <f t="shared" si="12"/>
        <v/>
      </c>
      <c r="BQ87" s="239"/>
      <c r="BR87" s="239"/>
      <c r="BS87" s="239"/>
      <c r="BT87" s="276" t="str">
        <f t="shared" si="13"/>
        <v/>
      </c>
      <c r="BU87" s="293"/>
      <c r="BV87" s="275"/>
      <c r="BW87" s="275"/>
      <c r="BX87" s="295"/>
      <c r="BY87" s="275"/>
      <c r="BZ87" s="303"/>
      <c r="CA87" s="299"/>
      <c r="CB87" s="275"/>
      <c r="CC87" s="275"/>
      <c r="CD87" s="296"/>
      <c r="CE87" s="296"/>
      <c r="CF87" s="296"/>
      <c r="CG87" s="297"/>
    </row>
    <row r="88" spans="1:85" ht="27" customHeight="1" thickTop="1" thickBot="1" x14ac:dyDescent="0.3">
      <c r="A88" s="300"/>
      <c r="B88" s="304" t="str">
        <f>IF(C89="","",(VLOOKUP(C89,Lookups!$B$4:$C$2561,2,FALSE)))</f>
        <v/>
      </c>
      <c r="C88" s="366"/>
      <c r="D88" s="324"/>
      <c r="E88" s="325"/>
      <c r="F88" s="301"/>
      <c r="G88" s="277"/>
      <c r="H88" s="275"/>
      <c r="I88" s="280" t="str">
        <f t="shared" si="7"/>
        <v/>
      </c>
      <c r="J88" s="302"/>
      <c r="K88" s="280" t="str">
        <f t="shared" si="8"/>
        <v/>
      </c>
      <c r="L88" s="328"/>
      <c r="M88" s="328"/>
      <c r="N88" s="328"/>
      <c r="O88" s="329"/>
      <c r="P88" s="287"/>
      <c r="Q88" s="330"/>
      <c r="R88" s="287"/>
      <c r="S88" s="305"/>
      <c r="T88" s="279"/>
      <c r="U88" s="282"/>
      <c r="V88" s="282"/>
      <c r="W88" s="283"/>
      <c r="X88" s="292"/>
      <c r="Y88" s="278"/>
      <c r="Z88" s="331"/>
      <c r="AA88" s="332"/>
      <c r="AB88" s="333"/>
      <c r="AC88" s="334"/>
      <c r="AD88" s="335"/>
      <c r="AE88" s="336"/>
      <c r="AF88" s="337"/>
      <c r="AG88" s="326"/>
      <c r="AH88" s="338"/>
      <c r="AI88" s="339"/>
      <c r="AJ88" s="293"/>
      <c r="AK88" s="293"/>
      <c r="AL88" s="293"/>
      <c r="AM88" s="294"/>
      <c r="AN88" s="239"/>
      <c r="AO88" s="239"/>
      <c r="AP88" s="275"/>
      <c r="AQ88" s="280" t="str">
        <f t="shared" si="9"/>
        <v/>
      </c>
      <c r="AR88" s="239"/>
      <c r="AS88" s="239"/>
      <c r="AT88" s="239"/>
      <c r="AU88" s="239"/>
      <c r="AV88" s="239"/>
      <c r="AW88" s="239"/>
      <c r="AX88" s="239"/>
      <c r="AY88" s="239"/>
      <c r="AZ88" s="239"/>
      <c r="BA88" s="239"/>
      <c r="BB88" s="239"/>
      <c r="BC88" s="239"/>
      <c r="BD88" s="238"/>
      <c r="BE88" s="238"/>
      <c r="BF88" s="238"/>
      <c r="BG88" s="239"/>
      <c r="BH88" s="238" t="str">
        <f t="shared" si="10"/>
        <v/>
      </c>
      <c r="BI88" s="239"/>
      <c r="BJ88" s="238" t="str">
        <f t="shared" si="11"/>
        <v/>
      </c>
      <c r="BK88" s="239"/>
      <c r="BL88" s="239"/>
      <c r="BM88" s="275"/>
      <c r="BN88" s="239"/>
      <c r="BO88" s="275"/>
      <c r="BP88" s="276" t="str">
        <f t="shared" si="12"/>
        <v/>
      </c>
      <c r="BQ88" s="239"/>
      <c r="BR88" s="239"/>
      <c r="BS88" s="239"/>
      <c r="BT88" s="276" t="str">
        <f t="shared" si="13"/>
        <v/>
      </c>
      <c r="BU88" s="293"/>
      <c r="BV88" s="275"/>
      <c r="BW88" s="275"/>
      <c r="BX88" s="295"/>
      <c r="BY88" s="275"/>
      <c r="BZ88" s="303"/>
      <c r="CA88" s="299"/>
      <c r="CB88" s="275"/>
      <c r="CC88" s="275"/>
      <c r="CD88" s="296"/>
      <c r="CE88" s="296"/>
      <c r="CF88" s="296"/>
      <c r="CG88" s="297"/>
    </row>
    <row r="89" spans="1:85" ht="27" customHeight="1" thickTop="1" thickBot="1" x14ac:dyDescent="0.3">
      <c r="A89" s="300"/>
      <c r="B89" s="304" t="str">
        <f>IF(C90="","",(VLOOKUP(C90,Lookups!$B$4:$C$2561,2,FALSE)))</f>
        <v/>
      </c>
      <c r="C89" s="366"/>
      <c r="D89" s="324"/>
      <c r="E89" s="325"/>
      <c r="F89" s="301"/>
      <c r="G89" s="277"/>
      <c r="H89" s="275"/>
      <c r="I89" s="280" t="str">
        <f t="shared" si="7"/>
        <v/>
      </c>
      <c r="J89" s="302"/>
      <c r="K89" s="280" t="str">
        <f t="shared" si="8"/>
        <v/>
      </c>
      <c r="L89" s="328"/>
      <c r="M89" s="328"/>
      <c r="N89" s="328"/>
      <c r="O89" s="329"/>
      <c r="P89" s="287"/>
      <c r="Q89" s="330"/>
      <c r="R89" s="287"/>
      <c r="S89" s="305"/>
      <c r="T89" s="279"/>
      <c r="U89" s="282"/>
      <c r="V89" s="282"/>
      <c r="W89" s="283"/>
      <c r="X89" s="292"/>
      <c r="Y89" s="278"/>
      <c r="Z89" s="331"/>
      <c r="AA89" s="332"/>
      <c r="AB89" s="333"/>
      <c r="AC89" s="334"/>
      <c r="AD89" s="335"/>
      <c r="AE89" s="336"/>
      <c r="AF89" s="337"/>
      <c r="AG89" s="326"/>
      <c r="AH89" s="338"/>
      <c r="AI89" s="339"/>
      <c r="AJ89" s="293"/>
      <c r="AK89" s="293"/>
      <c r="AL89" s="293"/>
      <c r="AM89" s="294"/>
      <c r="AN89" s="239"/>
      <c r="AO89" s="239"/>
      <c r="AP89" s="275"/>
      <c r="AQ89" s="280" t="str">
        <f t="shared" si="9"/>
        <v/>
      </c>
      <c r="AR89" s="239"/>
      <c r="AS89" s="239"/>
      <c r="AT89" s="239"/>
      <c r="AU89" s="239"/>
      <c r="AV89" s="239"/>
      <c r="AW89" s="239"/>
      <c r="AX89" s="239"/>
      <c r="AY89" s="239"/>
      <c r="AZ89" s="239"/>
      <c r="BA89" s="239"/>
      <c r="BB89" s="239"/>
      <c r="BC89" s="239"/>
      <c r="BD89" s="238"/>
      <c r="BE89" s="238"/>
      <c r="BF89" s="238"/>
      <c r="BG89" s="239"/>
      <c r="BH89" s="238" t="str">
        <f t="shared" si="10"/>
        <v/>
      </c>
      <c r="BI89" s="239"/>
      <c r="BJ89" s="238" t="str">
        <f t="shared" si="11"/>
        <v/>
      </c>
      <c r="BK89" s="239"/>
      <c r="BL89" s="239"/>
      <c r="BM89" s="275"/>
      <c r="BN89" s="239"/>
      <c r="BO89" s="275"/>
      <c r="BP89" s="276" t="str">
        <f t="shared" si="12"/>
        <v/>
      </c>
      <c r="BQ89" s="239"/>
      <c r="BR89" s="239"/>
      <c r="BS89" s="239"/>
      <c r="BT89" s="276" t="str">
        <f t="shared" si="13"/>
        <v/>
      </c>
      <c r="BU89" s="293"/>
      <c r="BV89" s="275"/>
      <c r="BW89" s="275"/>
      <c r="BX89" s="295"/>
      <c r="BY89" s="275"/>
      <c r="BZ89" s="303"/>
      <c r="CA89" s="299"/>
      <c r="CB89" s="275"/>
      <c r="CC89" s="275"/>
      <c r="CD89" s="296"/>
      <c r="CE89" s="296"/>
      <c r="CF89" s="296"/>
      <c r="CG89" s="297"/>
    </row>
    <row r="90" spans="1:85" ht="27" customHeight="1" thickTop="1" thickBot="1" x14ac:dyDescent="0.3">
      <c r="A90" s="300"/>
      <c r="B90" s="304" t="str">
        <f>IF(C91="","",(VLOOKUP(C91,Lookups!$B$4:$C$2561,2,FALSE)))</f>
        <v/>
      </c>
      <c r="C90" s="366"/>
      <c r="D90" s="324"/>
      <c r="E90" s="325"/>
      <c r="F90" s="301"/>
      <c r="G90" s="277"/>
      <c r="H90" s="275"/>
      <c r="I90" s="280" t="str">
        <f t="shared" si="7"/>
        <v/>
      </c>
      <c r="J90" s="302"/>
      <c r="K90" s="280" t="str">
        <f t="shared" si="8"/>
        <v/>
      </c>
      <c r="L90" s="328"/>
      <c r="M90" s="328"/>
      <c r="N90" s="328"/>
      <c r="O90" s="329"/>
      <c r="P90" s="287"/>
      <c r="Q90" s="330"/>
      <c r="R90" s="287"/>
      <c r="S90" s="305"/>
      <c r="T90" s="279"/>
      <c r="U90" s="282"/>
      <c r="V90" s="282"/>
      <c r="W90" s="283"/>
      <c r="X90" s="292"/>
      <c r="Y90" s="278"/>
      <c r="Z90" s="331"/>
      <c r="AA90" s="332"/>
      <c r="AB90" s="333"/>
      <c r="AC90" s="334"/>
      <c r="AD90" s="335"/>
      <c r="AE90" s="336"/>
      <c r="AF90" s="337"/>
      <c r="AG90" s="326"/>
      <c r="AH90" s="338"/>
      <c r="AI90" s="339"/>
      <c r="AJ90" s="293"/>
      <c r="AK90" s="293"/>
      <c r="AL90" s="293"/>
      <c r="AM90" s="294"/>
      <c r="AN90" s="239"/>
      <c r="AO90" s="239"/>
      <c r="AP90" s="275"/>
      <c r="AQ90" s="280" t="str">
        <f t="shared" si="9"/>
        <v/>
      </c>
      <c r="AR90" s="239"/>
      <c r="AS90" s="239"/>
      <c r="AT90" s="239"/>
      <c r="AU90" s="239"/>
      <c r="AV90" s="239"/>
      <c r="AW90" s="239"/>
      <c r="AX90" s="239"/>
      <c r="AY90" s="239"/>
      <c r="AZ90" s="239"/>
      <c r="BA90" s="239"/>
      <c r="BB90" s="239"/>
      <c r="BC90" s="239"/>
      <c r="BD90" s="238"/>
      <c r="BE90" s="238"/>
      <c r="BF90" s="238"/>
      <c r="BG90" s="239"/>
      <c r="BH90" s="238" t="str">
        <f t="shared" si="10"/>
        <v/>
      </c>
      <c r="BI90" s="239"/>
      <c r="BJ90" s="238" t="str">
        <f t="shared" si="11"/>
        <v/>
      </c>
      <c r="BK90" s="239"/>
      <c r="BL90" s="239"/>
      <c r="BM90" s="275"/>
      <c r="BN90" s="239"/>
      <c r="BO90" s="275"/>
      <c r="BP90" s="276" t="str">
        <f t="shared" si="12"/>
        <v/>
      </c>
      <c r="BQ90" s="239"/>
      <c r="BR90" s="239"/>
      <c r="BS90" s="239"/>
      <c r="BT90" s="276" t="str">
        <f t="shared" si="13"/>
        <v/>
      </c>
      <c r="BU90" s="293"/>
      <c r="BV90" s="275"/>
      <c r="BW90" s="275"/>
      <c r="BX90" s="295"/>
      <c r="BY90" s="275"/>
      <c r="BZ90" s="303"/>
      <c r="CA90" s="299"/>
      <c r="CB90" s="275"/>
      <c r="CC90" s="275"/>
      <c r="CD90" s="296"/>
      <c r="CE90" s="296"/>
      <c r="CF90" s="296"/>
      <c r="CG90" s="297"/>
    </row>
    <row r="91" spans="1:85" ht="27" customHeight="1" thickTop="1" thickBot="1" x14ac:dyDescent="0.3">
      <c r="A91" s="300"/>
      <c r="B91" s="304" t="str">
        <f>IF(C92="","",(VLOOKUP(C92,Lookups!$B$4:$C$2561,2,FALSE)))</f>
        <v/>
      </c>
      <c r="C91" s="366"/>
      <c r="D91" s="324"/>
      <c r="E91" s="325"/>
      <c r="F91" s="301"/>
      <c r="G91" s="277"/>
      <c r="H91" s="275"/>
      <c r="I91" s="280" t="str">
        <f t="shared" si="7"/>
        <v/>
      </c>
      <c r="J91" s="302"/>
      <c r="K91" s="280" t="str">
        <f t="shared" si="8"/>
        <v/>
      </c>
      <c r="L91" s="328"/>
      <c r="M91" s="328"/>
      <c r="N91" s="328"/>
      <c r="O91" s="329"/>
      <c r="P91" s="287"/>
      <c r="Q91" s="330"/>
      <c r="R91" s="287"/>
      <c r="S91" s="305"/>
      <c r="T91" s="279"/>
      <c r="U91" s="282"/>
      <c r="V91" s="282"/>
      <c r="W91" s="283"/>
      <c r="X91" s="292"/>
      <c r="Y91" s="278"/>
      <c r="Z91" s="331"/>
      <c r="AA91" s="332"/>
      <c r="AB91" s="333"/>
      <c r="AC91" s="334"/>
      <c r="AD91" s="335"/>
      <c r="AE91" s="336"/>
      <c r="AF91" s="337"/>
      <c r="AG91" s="326"/>
      <c r="AH91" s="338"/>
      <c r="AI91" s="339"/>
      <c r="AJ91" s="293"/>
      <c r="AK91" s="293"/>
      <c r="AL91" s="293"/>
      <c r="AM91" s="294"/>
      <c r="AN91" s="239"/>
      <c r="AO91" s="239"/>
      <c r="AP91" s="275"/>
      <c r="AQ91" s="280" t="str">
        <f t="shared" si="9"/>
        <v/>
      </c>
      <c r="AR91" s="239"/>
      <c r="AS91" s="239"/>
      <c r="AT91" s="239"/>
      <c r="AU91" s="239"/>
      <c r="AV91" s="239"/>
      <c r="AW91" s="239"/>
      <c r="AX91" s="239"/>
      <c r="AY91" s="239"/>
      <c r="AZ91" s="239"/>
      <c r="BA91" s="239"/>
      <c r="BB91" s="239"/>
      <c r="BC91" s="239"/>
      <c r="BD91" s="238"/>
      <c r="BE91" s="238"/>
      <c r="BF91" s="238"/>
      <c r="BG91" s="239"/>
      <c r="BH91" s="238" t="str">
        <f t="shared" si="10"/>
        <v/>
      </c>
      <c r="BI91" s="239"/>
      <c r="BJ91" s="238" t="str">
        <f t="shared" si="11"/>
        <v/>
      </c>
      <c r="BK91" s="239"/>
      <c r="BL91" s="239"/>
      <c r="BM91" s="275"/>
      <c r="BN91" s="239"/>
      <c r="BO91" s="275"/>
      <c r="BP91" s="276" t="str">
        <f t="shared" si="12"/>
        <v/>
      </c>
      <c r="BQ91" s="239"/>
      <c r="BR91" s="239"/>
      <c r="BS91" s="239"/>
      <c r="BT91" s="276" t="str">
        <f t="shared" si="13"/>
        <v/>
      </c>
      <c r="BU91" s="293"/>
      <c r="BV91" s="275"/>
      <c r="BW91" s="275"/>
      <c r="BX91" s="295"/>
      <c r="BY91" s="275"/>
      <c r="BZ91" s="303"/>
      <c r="CA91" s="299"/>
      <c r="CB91" s="275"/>
      <c r="CC91" s="275"/>
      <c r="CD91" s="296"/>
      <c r="CE91" s="296"/>
      <c r="CF91" s="296"/>
      <c r="CG91" s="297"/>
    </row>
    <row r="92" spans="1:85" ht="27" customHeight="1" thickTop="1" thickBot="1" x14ac:dyDescent="0.3">
      <c r="A92" s="300"/>
      <c r="B92" s="304" t="str">
        <f>IF(C93="","",(VLOOKUP(C93,Lookups!$B$4:$C$2561,2,FALSE)))</f>
        <v/>
      </c>
      <c r="C92" s="366"/>
      <c r="D92" s="324"/>
      <c r="E92" s="325"/>
      <c r="F92" s="301"/>
      <c r="G92" s="277"/>
      <c r="H92" s="275"/>
      <c r="I92" s="280" t="str">
        <f t="shared" si="7"/>
        <v/>
      </c>
      <c r="J92" s="302"/>
      <c r="K92" s="280" t="str">
        <f t="shared" si="8"/>
        <v/>
      </c>
      <c r="L92" s="328"/>
      <c r="M92" s="328"/>
      <c r="N92" s="328"/>
      <c r="O92" s="329"/>
      <c r="P92" s="287"/>
      <c r="Q92" s="330"/>
      <c r="R92" s="287"/>
      <c r="S92" s="305"/>
      <c r="T92" s="279"/>
      <c r="U92" s="282"/>
      <c r="V92" s="282"/>
      <c r="W92" s="283"/>
      <c r="X92" s="292"/>
      <c r="Y92" s="278"/>
      <c r="Z92" s="331"/>
      <c r="AA92" s="332"/>
      <c r="AB92" s="333"/>
      <c r="AC92" s="334"/>
      <c r="AD92" s="335"/>
      <c r="AE92" s="336"/>
      <c r="AF92" s="337"/>
      <c r="AG92" s="326"/>
      <c r="AH92" s="338"/>
      <c r="AI92" s="339"/>
      <c r="AJ92" s="293"/>
      <c r="AK92" s="293"/>
      <c r="AL92" s="293"/>
      <c r="AM92" s="294"/>
      <c r="AN92" s="239"/>
      <c r="AO92" s="239"/>
      <c r="AP92" s="275"/>
      <c r="AQ92" s="280" t="str">
        <f t="shared" si="9"/>
        <v/>
      </c>
      <c r="AR92" s="239"/>
      <c r="AS92" s="239"/>
      <c r="AT92" s="239"/>
      <c r="AU92" s="239"/>
      <c r="AV92" s="239"/>
      <c r="AW92" s="239"/>
      <c r="AX92" s="239"/>
      <c r="AY92" s="239"/>
      <c r="AZ92" s="239"/>
      <c r="BA92" s="239"/>
      <c r="BB92" s="239"/>
      <c r="BC92" s="239"/>
      <c r="BD92" s="238"/>
      <c r="BE92" s="238"/>
      <c r="BF92" s="238"/>
      <c r="BG92" s="239"/>
      <c r="BH92" s="238" t="str">
        <f t="shared" si="10"/>
        <v/>
      </c>
      <c r="BI92" s="239"/>
      <c r="BJ92" s="238" t="str">
        <f t="shared" si="11"/>
        <v/>
      </c>
      <c r="BK92" s="239"/>
      <c r="BL92" s="239"/>
      <c r="BM92" s="275"/>
      <c r="BN92" s="239"/>
      <c r="BO92" s="275"/>
      <c r="BP92" s="276" t="str">
        <f t="shared" si="12"/>
        <v/>
      </c>
      <c r="BQ92" s="239"/>
      <c r="BR92" s="239"/>
      <c r="BS92" s="239"/>
      <c r="BT92" s="276" t="str">
        <f t="shared" si="13"/>
        <v/>
      </c>
      <c r="BU92" s="293"/>
      <c r="BV92" s="275"/>
      <c r="BW92" s="275"/>
      <c r="BX92" s="295"/>
      <c r="BY92" s="275"/>
      <c r="BZ92" s="303"/>
      <c r="CA92" s="299"/>
      <c r="CB92" s="275"/>
      <c r="CC92" s="275"/>
      <c r="CD92" s="296"/>
      <c r="CE92" s="296"/>
      <c r="CF92" s="296"/>
      <c r="CG92" s="297"/>
    </row>
    <row r="93" spans="1:85" ht="27" customHeight="1" thickTop="1" thickBot="1" x14ac:dyDescent="0.3">
      <c r="A93" s="300"/>
      <c r="B93" s="304" t="str">
        <f>IF(C94="","",(VLOOKUP(C94,Lookups!$B$4:$C$2561,2,FALSE)))</f>
        <v/>
      </c>
      <c r="C93" s="366"/>
      <c r="D93" s="324"/>
      <c r="E93" s="325"/>
      <c r="F93" s="301"/>
      <c r="G93" s="277"/>
      <c r="H93" s="275"/>
      <c r="I93" s="280" t="str">
        <f t="shared" si="7"/>
        <v/>
      </c>
      <c r="J93" s="302"/>
      <c r="K93" s="280" t="str">
        <f t="shared" si="8"/>
        <v/>
      </c>
      <c r="L93" s="328"/>
      <c r="M93" s="328"/>
      <c r="N93" s="328"/>
      <c r="O93" s="329"/>
      <c r="P93" s="287"/>
      <c r="Q93" s="330"/>
      <c r="R93" s="287"/>
      <c r="S93" s="305"/>
      <c r="T93" s="279"/>
      <c r="U93" s="282"/>
      <c r="V93" s="282"/>
      <c r="W93" s="283"/>
      <c r="X93" s="292"/>
      <c r="Y93" s="278"/>
      <c r="Z93" s="331"/>
      <c r="AA93" s="332"/>
      <c r="AB93" s="333"/>
      <c r="AC93" s="334"/>
      <c r="AD93" s="335"/>
      <c r="AE93" s="336"/>
      <c r="AF93" s="337"/>
      <c r="AG93" s="326"/>
      <c r="AH93" s="338"/>
      <c r="AI93" s="339"/>
      <c r="AJ93" s="293"/>
      <c r="AK93" s="293"/>
      <c r="AL93" s="293"/>
      <c r="AM93" s="294"/>
      <c r="AN93" s="239"/>
      <c r="AO93" s="239"/>
      <c r="AP93" s="275"/>
      <c r="AQ93" s="280" t="str">
        <f t="shared" si="9"/>
        <v/>
      </c>
      <c r="AR93" s="239"/>
      <c r="AS93" s="239"/>
      <c r="AT93" s="239"/>
      <c r="AU93" s="239"/>
      <c r="AV93" s="239"/>
      <c r="AW93" s="239"/>
      <c r="AX93" s="239"/>
      <c r="AY93" s="239"/>
      <c r="AZ93" s="239"/>
      <c r="BA93" s="239"/>
      <c r="BB93" s="239"/>
      <c r="BC93" s="239"/>
      <c r="BD93" s="238"/>
      <c r="BE93" s="238"/>
      <c r="BF93" s="238"/>
      <c r="BG93" s="239"/>
      <c r="BH93" s="238" t="str">
        <f t="shared" si="10"/>
        <v/>
      </c>
      <c r="BI93" s="239"/>
      <c r="BJ93" s="238" t="str">
        <f t="shared" si="11"/>
        <v/>
      </c>
      <c r="BK93" s="239"/>
      <c r="BL93" s="239"/>
      <c r="BM93" s="275"/>
      <c r="BN93" s="239"/>
      <c r="BO93" s="275"/>
      <c r="BP93" s="276" t="str">
        <f t="shared" si="12"/>
        <v/>
      </c>
      <c r="BQ93" s="239"/>
      <c r="BR93" s="239"/>
      <c r="BS93" s="239"/>
      <c r="BT93" s="276" t="str">
        <f t="shared" si="13"/>
        <v/>
      </c>
      <c r="BU93" s="293"/>
      <c r="BV93" s="275"/>
      <c r="BW93" s="275"/>
      <c r="BX93" s="295"/>
      <c r="BY93" s="275"/>
      <c r="BZ93" s="303"/>
      <c r="CA93" s="299"/>
      <c r="CB93" s="275"/>
      <c r="CC93" s="275"/>
      <c r="CD93" s="296"/>
      <c r="CE93" s="296"/>
      <c r="CF93" s="296"/>
      <c r="CG93" s="297"/>
    </row>
    <row r="94" spans="1:85" ht="27" customHeight="1" thickTop="1" thickBot="1" x14ac:dyDescent="0.3">
      <c r="A94" s="300"/>
      <c r="B94" s="304" t="str">
        <f>IF(C95="","",(VLOOKUP(C95,Lookups!$B$4:$C$2561,2,FALSE)))</f>
        <v/>
      </c>
      <c r="C94" s="366"/>
      <c r="D94" s="324"/>
      <c r="E94" s="325"/>
      <c r="F94" s="301"/>
      <c r="G94" s="277"/>
      <c r="H94" s="275"/>
      <c r="I94" s="280" t="str">
        <f t="shared" si="7"/>
        <v/>
      </c>
      <c r="J94" s="302"/>
      <c r="K94" s="280" t="str">
        <f t="shared" si="8"/>
        <v/>
      </c>
      <c r="L94" s="328"/>
      <c r="M94" s="328"/>
      <c r="N94" s="328"/>
      <c r="O94" s="329"/>
      <c r="P94" s="287"/>
      <c r="Q94" s="330"/>
      <c r="R94" s="287"/>
      <c r="S94" s="305"/>
      <c r="T94" s="279"/>
      <c r="U94" s="282"/>
      <c r="V94" s="282"/>
      <c r="W94" s="283"/>
      <c r="X94" s="292"/>
      <c r="Y94" s="278"/>
      <c r="Z94" s="331"/>
      <c r="AA94" s="332"/>
      <c r="AB94" s="333"/>
      <c r="AC94" s="334"/>
      <c r="AD94" s="335"/>
      <c r="AE94" s="336"/>
      <c r="AF94" s="337"/>
      <c r="AG94" s="326"/>
      <c r="AH94" s="338"/>
      <c r="AI94" s="339"/>
      <c r="AJ94" s="293"/>
      <c r="AK94" s="293"/>
      <c r="AL94" s="293"/>
      <c r="AM94" s="294"/>
      <c r="AN94" s="239"/>
      <c r="AO94" s="239"/>
      <c r="AP94" s="275"/>
      <c r="AQ94" s="280" t="str">
        <f t="shared" si="9"/>
        <v/>
      </c>
      <c r="AR94" s="239"/>
      <c r="AS94" s="239"/>
      <c r="AT94" s="239"/>
      <c r="AU94" s="239"/>
      <c r="AV94" s="239"/>
      <c r="AW94" s="239"/>
      <c r="AX94" s="239"/>
      <c r="AY94" s="239"/>
      <c r="AZ94" s="239"/>
      <c r="BA94" s="239"/>
      <c r="BB94" s="239"/>
      <c r="BC94" s="239"/>
      <c r="BD94" s="238"/>
      <c r="BE94" s="238"/>
      <c r="BF94" s="238"/>
      <c r="BG94" s="239"/>
      <c r="BH94" s="238" t="str">
        <f t="shared" si="10"/>
        <v/>
      </c>
      <c r="BI94" s="239"/>
      <c r="BJ94" s="238" t="str">
        <f t="shared" si="11"/>
        <v/>
      </c>
      <c r="BK94" s="239"/>
      <c r="BL94" s="239"/>
      <c r="BM94" s="275"/>
      <c r="BN94" s="239"/>
      <c r="BO94" s="275"/>
      <c r="BP94" s="276" t="str">
        <f t="shared" si="12"/>
        <v/>
      </c>
      <c r="BQ94" s="239"/>
      <c r="BR94" s="239"/>
      <c r="BS94" s="239"/>
      <c r="BT94" s="276" t="str">
        <f t="shared" si="13"/>
        <v/>
      </c>
      <c r="BU94" s="293"/>
      <c r="BV94" s="275"/>
      <c r="BW94" s="275"/>
      <c r="BX94" s="295"/>
      <c r="BY94" s="275"/>
      <c r="BZ94" s="303"/>
      <c r="CA94" s="299"/>
      <c r="CB94" s="275"/>
      <c r="CC94" s="275"/>
      <c r="CD94" s="296"/>
      <c r="CE94" s="296"/>
      <c r="CF94" s="296"/>
      <c r="CG94" s="297"/>
    </row>
    <row r="95" spans="1:85" ht="27" customHeight="1" thickTop="1" thickBot="1" x14ac:dyDescent="0.3">
      <c r="A95" s="300"/>
      <c r="B95" s="304" t="str">
        <f>IF(C96="","",(VLOOKUP(C96,Lookups!$B$4:$C$2561,2,FALSE)))</f>
        <v/>
      </c>
      <c r="C95" s="366"/>
      <c r="D95" s="324"/>
      <c r="E95" s="325"/>
      <c r="F95" s="301"/>
      <c r="G95" s="277"/>
      <c r="H95" s="275"/>
      <c r="I95" s="280" t="str">
        <f t="shared" si="7"/>
        <v/>
      </c>
      <c r="J95" s="302"/>
      <c r="K95" s="280" t="str">
        <f t="shared" si="8"/>
        <v/>
      </c>
      <c r="L95" s="328"/>
      <c r="M95" s="328"/>
      <c r="N95" s="328"/>
      <c r="O95" s="329"/>
      <c r="P95" s="287"/>
      <c r="Q95" s="330"/>
      <c r="R95" s="287"/>
      <c r="S95" s="305"/>
      <c r="T95" s="279"/>
      <c r="U95" s="282"/>
      <c r="V95" s="282"/>
      <c r="W95" s="283"/>
      <c r="X95" s="292"/>
      <c r="Y95" s="278"/>
      <c r="Z95" s="331"/>
      <c r="AA95" s="332"/>
      <c r="AB95" s="333"/>
      <c r="AC95" s="334"/>
      <c r="AD95" s="335"/>
      <c r="AE95" s="336"/>
      <c r="AF95" s="337"/>
      <c r="AG95" s="326"/>
      <c r="AH95" s="338"/>
      <c r="AI95" s="339"/>
      <c r="AJ95" s="293"/>
      <c r="AK95" s="293"/>
      <c r="AL95" s="293"/>
      <c r="AM95" s="294"/>
      <c r="AN95" s="239"/>
      <c r="AO95" s="239"/>
      <c r="AP95" s="275"/>
      <c r="AQ95" s="280" t="str">
        <f t="shared" si="9"/>
        <v/>
      </c>
      <c r="AR95" s="239"/>
      <c r="AS95" s="239"/>
      <c r="AT95" s="239"/>
      <c r="AU95" s="239"/>
      <c r="AV95" s="239"/>
      <c r="AW95" s="239"/>
      <c r="AX95" s="239"/>
      <c r="AY95" s="239"/>
      <c r="AZ95" s="239"/>
      <c r="BA95" s="239"/>
      <c r="BB95" s="239"/>
      <c r="BC95" s="239"/>
      <c r="BD95" s="238"/>
      <c r="BE95" s="238"/>
      <c r="BF95" s="238"/>
      <c r="BG95" s="239"/>
      <c r="BH95" s="238" t="str">
        <f t="shared" si="10"/>
        <v/>
      </c>
      <c r="BI95" s="239"/>
      <c r="BJ95" s="238" t="str">
        <f t="shared" si="11"/>
        <v/>
      </c>
      <c r="BK95" s="239"/>
      <c r="BL95" s="239"/>
      <c r="BM95" s="275"/>
      <c r="BN95" s="239"/>
      <c r="BO95" s="275"/>
      <c r="BP95" s="276" t="str">
        <f t="shared" si="12"/>
        <v/>
      </c>
      <c r="BQ95" s="239"/>
      <c r="BR95" s="239"/>
      <c r="BS95" s="239"/>
      <c r="BT95" s="276" t="str">
        <f t="shared" si="13"/>
        <v/>
      </c>
      <c r="BU95" s="293"/>
      <c r="BV95" s="275"/>
      <c r="BW95" s="275"/>
      <c r="BX95" s="295"/>
      <c r="BY95" s="275"/>
      <c r="BZ95" s="303"/>
      <c r="CA95" s="299"/>
      <c r="CB95" s="275"/>
      <c r="CC95" s="275"/>
      <c r="CD95" s="296"/>
      <c r="CE95" s="296"/>
      <c r="CF95" s="296"/>
      <c r="CG95" s="297"/>
    </row>
    <row r="96" spans="1:85" ht="27" customHeight="1" thickTop="1" thickBot="1" x14ac:dyDescent="0.3">
      <c r="A96" s="300"/>
      <c r="B96" s="304" t="str">
        <f>IF(C97="","",(VLOOKUP(C97,Lookups!$B$4:$C$2561,2,FALSE)))</f>
        <v/>
      </c>
      <c r="C96" s="366"/>
      <c r="D96" s="324"/>
      <c r="E96" s="325"/>
      <c r="F96" s="301"/>
      <c r="G96" s="277"/>
      <c r="H96" s="275"/>
      <c r="I96" s="280" t="str">
        <f t="shared" si="7"/>
        <v/>
      </c>
      <c r="J96" s="302"/>
      <c r="K96" s="280" t="str">
        <f t="shared" si="8"/>
        <v/>
      </c>
      <c r="L96" s="328"/>
      <c r="M96" s="328"/>
      <c r="N96" s="328"/>
      <c r="O96" s="329"/>
      <c r="P96" s="287"/>
      <c r="Q96" s="330"/>
      <c r="R96" s="287"/>
      <c r="S96" s="305"/>
      <c r="T96" s="279"/>
      <c r="U96" s="282"/>
      <c r="V96" s="282"/>
      <c r="W96" s="283"/>
      <c r="X96" s="292"/>
      <c r="Y96" s="278"/>
      <c r="Z96" s="331"/>
      <c r="AA96" s="332"/>
      <c r="AB96" s="333"/>
      <c r="AC96" s="334"/>
      <c r="AD96" s="335"/>
      <c r="AE96" s="336"/>
      <c r="AF96" s="337"/>
      <c r="AG96" s="326"/>
      <c r="AH96" s="338"/>
      <c r="AI96" s="339"/>
      <c r="AJ96" s="293"/>
      <c r="AK96" s="293"/>
      <c r="AL96" s="293"/>
      <c r="AM96" s="294"/>
      <c r="AN96" s="239"/>
      <c r="AO96" s="239"/>
      <c r="AP96" s="275"/>
      <c r="AQ96" s="280" t="str">
        <f t="shared" si="9"/>
        <v/>
      </c>
      <c r="AR96" s="239"/>
      <c r="AS96" s="239"/>
      <c r="AT96" s="239"/>
      <c r="AU96" s="239"/>
      <c r="AV96" s="239"/>
      <c r="AW96" s="239"/>
      <c r="AX96" s="239"/>
      <c r="AY96" s="239"/>
      <c r="AZ96" s="239"/>
      <c r="BA96" s="239"/>
      <c r="BB96" s="239"/>
      <c r="BC96" s="239"/>
      <c r="BD96" s="238"/>
      <c r="BE96" s="238"/>
      <c r="BF96" s="238"/>
      <c r="BG96" s="239"/>
      <c r="BH96" s="238" t="str">
        <f t="shared" si="10"/>
        <v/>
      </c>
      <c r="BI96" s="239"/>
      <c r="BJ96" s="238" t="str">
        <f t="shared" si="11"/>
        <v/>
      </c>
      <c r="BK96" s="239"/>
      <c r="BL96" s="239"/>
      <c r="BM96" s="275"/>
      <c r="BN96" s="239"/>
      <c r="BO96" s="275"/>
      <c r="BP96" s="276" t="str">
        <f t="shared" si="12"/>
        <v/>
      </c>
      <c r="BQ96" s="239"/>
      <c r="BR96" s="239"/>
      <c r="BS96" s="239"/>
      <c r="BT96" s="276" t="str">
        <f t="shared" si="13"/>
        <v/>
      </c>
      <c r="BU96" s="293"/>
      <c r="BV96" s="275"/>
      <c r="BW96" s="275"/>
      <c r="BX96" s="295"/>
      <c r="BY96" s="275"/>
      <c r="BZ96" s="303"/>
      <c r="CA96" s="299"/>
      <c r="CB96" s="275"/>
      <c r="CC96" s="275"/>
      <c r="CD96" s="296"/>
      <c r="CE96" s="296"/>
      <c r="CF96" s="296"/>
      <c r="CG96" s="297"/>
    </row>
    <row r="97" spans="1:85" ht="27" customHeight="1" thickTop="1" thickBot="1" x14ac:dyDescent="0.3">
      <c r="A97" s="300"/>
      <c r="B97" s="304" t="str">
        <f>IF(C98="","",(VLOOKUP(C98,Lookups!$B$4:$C$2561,2,FALSE)))</f>
        <v/>
      </c>
      <c r="C97" s="366"/>
      <c r="D97" s="324"/>
      <c r="E97" s="325"/>
      <c r="F97" s="301"/>
      <c r="G97" s="277"/>
      <c r="H97" s="275"/>
      <c r="I97" s="280" t="str">
        <f t="shared" si="7"/>
        <v/>
      </c>
      <c r="J97" s="302"/>
      <c r="K97" s="280" t="str">
        <f t="shared" si="8"/>
        <v/>
      </c>
      <c r="L97" s="328"/>
      <c r="M97" s="328"/>
      <c r="N97" s="328"/>
      <c r="O97" s="329"/>
      <c r="P97" s="287"/>
      <c r="Q97" s="330"/>
      <c r="R97" s="287"/>
      <c r="S97" s="305"/>
      <c r="T97" s="279"/>
      <c r="U97" s="282"/>
      <c r="V97" s="282"/>
      <c r="W97" s="283"/>
      <c r="X97" s="292"/>
      <c r="Y97" s="278"/>
      <c r="Z97" s="331"/>
      <c r="AA97" s="332"/>
      <c r="AB97" s="333"/>
      <c r="AC97" s="334"/>
      <c r="AD97" s="335"/>
      <c r="AE97" s="336"/>
      <c r="AF97" s="337"/>
      <c r="AG97" s="326"/>
      <c r="AH97" s="338"/>
      <c r="AI97" s="339"/>
      <c r="AJ97" s="293"/>
      <c r="AK97" s="293"/>
      <c r="AL97" s="293"/>
      <c r="AM97" s="294"/>
      <c r="AN97" s="239"/>
      <c r="AO97" s="239"/>
      <c r="AP97" s="275"/>
      <c r="AQ97" s="280" t="str">
        <f t="shared" si="9"/>
        <v/>
      </c>
      <c r="AR97" s="239"/>
      <c r="AS97" s="239"/>
      <c r="AT97" s="239"/>
      <c r="AU97" s="239"/>
      <c r="AV97" s="239"/>
      <c r="AW97" s="239"/>
      <c r="AX97" s="239"/>
      <c r="AY97" s="239"/>
      <c r="AZ97" s="239"/>
      <c r="BA97" s="239"/>
      <c r="BB97" s="239"/>
      <c r="BC97" s="239"/>
      <c r="BD97" s="238"/>
      <c r="BE97" s="238"/>
      <c r="BF97" s="238"/>
      <c r="BG97" s="239"/>
      <c r="BH97" s="238" t="str">
        <f t="shared" si="10"/>
        <v/>
      </c>
      <c r="BI97" s="239"/>
      <c r="BJ97" s="238" t="str">
        <f t="shared" si="11"/>
        <v/>
      </c>
      <c r="BK97" s="239"/>
      <c r="BL97" s="239"/>
      <c r="BM97" s="275"/>
      <c r="BN97" s="239"/>
      <c r="BO97" s="275"/>
      <c r="BP97" s="276" t="str">
        <f t="shared" si="12"/>
        <v/>
      </c>
      <c r="BQ97" s="239"/>
      <c r="BR97" s="239"/>
      <c r="BS97" s="239"/>
      <c r="BT97" s="276" t="str">
        <f t="shared" si="13"/>
        <v/>
      </c>
      <c r="BU97" s="293"/>
      <c r="BV97" s="275"/>
      <c r="BW97" s="275"/>
      <c r="BX97" s="295"/>
      <c r="BY97" s="275"/>
      <c r="BZ97" s="303"/>
      <c r="CA97" s="299"/>
      <c r="CB97" s="275"/>
      <c r="CC97" s="275"/>
      <c r="CD97" s="296"/>
      <c r="CE97" s="296"/>
      <c r="CF97" s="296"/>
      <c r="CG97" s="297"/>
    </row>
    <row r="98" spans="1:85" ht="27" customHeight="1" thickTop="1" thickBot="1" x14ac:dyDescent="0.3">
      <c r="A98" s="300"/>
      <c r="B98" s="304" t="str">
        <f>IF(C99="","",(VLOOKUP(C99,Lookups!$B$4:$C$2561,2,FALSE)))</f>
        <v/>
      </c>
      <c r="C98" s="366"/>
      <c r="D98" s="324"/>
      <c r="E98" s="325"/>
      <c r="F98" s="301"/>
      <c r="G98" s="277"/>
      <c r="H98" s="275"/>
      <c r="I98" s="280" t="str">
        <f t="shared" si="7"/>
        <v/>
      </c>
      <c r="J98" s="302"/>
      <c r="K98" s="280" t="str">
        <f t="shared" si="8"/>
        <v/>
      </c>
      <c r="L98" s="328"/>
      <c r="M98" s="328"/>
      <c r="N98" s="328"/>
      <c r="O98" s="329"/>
      <c r="P98" s="287"/>
      <c r="Q98" s="330"/>
      <c r="R98" s="287"/>
      <c r="S98" s="305"/>
      <c r="T98" s="279"/>
      <c r="U98" s="282"/>
      <c r="V98" s="282"/>
      <c r="W98" s="283"/>
      <c r="X98" s="292"/>
      <c r="Y98" s="278"/>
      <c r="Z98" s="331"/>
      <c r="AA98" s="332"/>
      <c r="AB98" s="333"/>
      <c r="AC98" s="334"/>
      <c r="AD98" s="335"/>
      <c r="AE98" s="336"/>
      <c r="AF98" s="337"/>
      <c r="AG98" s="326"/>
      <c r="AH98" s="338"/>
      <c r="AI98" s="339"/>
      <c r="AJ98" s="293"/>
      <c r="AK98" s="293"/>
      <c r="AL98" s="293"/>
      <c r="AM98" s="294"/>
      <c r="AN98" s="239"/>
      <c r="AO98" s="239"/>
      <c r="AP98" s="275"/>
      <c r="AQ98" s="280" t="str">
        <f t="shared" si="9"/>
        <v/>
      </c>
      <c r="AR98" s="239"/>
      <c r="AS98" s="239"/>
      <c r="AT98" s="239"/>
      <c r="AU98" s="239"/>
      <c r="AV98" s="239"/>
      <c r="AW98" s="239"/>
      <c r="AX98" s="239"/>
      <c r="AY98" s="239"/>
      <c r="AZ98" s="239"/>
      <c r="BA98" s="239"/>
      <c r="BB98" s="239"/>
      <c r="BC98" s="239"/>
      <c r="BD98" s="238"/>
      <c r="BE98" s="238"/>
      <c r="BF98" s="238"/>
      <c r="BG98" s="239"/>
      <c r="BH98" s="238" t="str">
        <f t="shared" si="10"/>
        <v/>
      </c>
      <c r="BI98" s="239"/>
      <c r="BJ98" s="238" t="str">
        <f t="shared" si="11"/>
        <v/>
      </c>
      <c r="BK98" s="239"/>
      <c r="BL98" s="239"/>
      <c r="BM98" s="275"/>
      <c r="BN98" s="239"/>
      <c r="BO98" s="275"/>
      <c r="BP98" s="276" t="str">
        <f t="shared" si="12"/>
        <v/>
      </c>
      <c r="BQ98" s="239"/>
      <c r="BR98" s="239"/>
      <c r="BS98" s="239"/>
      <c r="BT98" s="276" t="str">
        <f t="shared" si="13"/>
        <v/>
      </c>
      <c r="BU98" s="293"/>
      <c r="BV98" s="275"/>
      <c r="BW98" s="275"/>
      <c r="BX98" s="295"/>
      <c r="BY98" s="275"/>
      <c r="BZ98" s="303"/>
      <c r="CA98" s="299"/>
      <c r="CB98" s="275"/>
      <c r="CC98" s="275"/>
      <c r="CD98" s="296"/>
      <c r="CE98" s="296"/>
      <c r="CF98" s="296"/>
      <c r="CG98" s="297"/>
    </row>
    <row r="99" spans="1:85" ht="27" customHeight="1" thickTop="1" thickBot="1" x14ac:dyDescent="0.3">
      <c r="A99" s="300"/>
      <c r="B99" s="304" t="str">
        <f>IF(C100="","",(VLOOKUP(C100,Lookups!$B$4:$C$2561,2,FALSE)))</f>
        <v/>
      </c>
      <c r="C99" s="366"/>
      <c r="D99" s="324"/>
      <c r="E99" s="325"/>
      <c r="F99" s="301"/>
      <c r="G99" s="277"/>
      <c r="H99" s="275"/>
      <c r="I99" s="280" t="str">
        <f t="shared" si="7"/>
        <v/>
      </c>
      <c r="J99" s="302"/>
      <c r="K99" s="280" t="str">
        <f t="shared" si="8"/>
        <v/>
      </c>
      <c r="L99" s="328"/>
      <c r="M99" s="328"/>
      <c r="N99" s="328"/>
      <c r="O99" s="329"/>
      <c r="P99" s="287"/>
      <c r="Q99" s="330"/>
      <c r="R99" s="287"/>
      <c r="S99" s="305"/>
      <c r="T99" s="279"/>
      <c r="U99" s="282"/>
      <c r="V99" s="282"/>
      <c r="W99" s="283"/>
      <c r="X99" s="292"/>
      <c r="Y99" s="278"/>
      <c r="Z99" s="331"/>
      <c r="AA99" s="332"/>
      <c r="AB99" s="333"/>
      <c r="AC99" s="334"/>
      <c r="AD99" s="335"/>
      <c r="AE99" s="336"/>
      <c r="AF99" s="337"/>
      <c r="AG99" s="326"/>
      <c r="AH99" s="338"/>
      <c r="AI99" s="339"/>
      <c r="AJ99" s="293"/>
      <c r="AK99" s="293"/>
      <c r="AL99" s="293"/>
      <c r="AM99" s="294"/>
      <c r="AN99" s="239"/>
      <c r="AO99" s="239"/>
      <c r="AP99" s="275"/>
      <c r="AQ99" s="280" t="str">
        <f t="shared" si="9"/>
        <v/>
      </c>
      <c r="AR99" s="239"/>
      <c r="AS99" s="239"/>
      <c r="AT99" s="239"/>
      <c r="AU99" s="239"/>
      <c r="AV99" s="239"/>
      <c r="AW99" s="239"/>
      <c r="AX99" s="239"/>
      <c r="AY99" s="239"/>
      <c r="AZ99" s="239"/>
      <c r="BA99" s="239"/>
      <c r="BB99" s="239"/>
      <c r="BC99" s="239"/>
      <c r="BD99" s="238"/>
      <c r="BE99" s="238"/>
      <c r="BF99" s="238"/>
      <c r="BG99" s="239"/>
      <c r="BH99" s="238" t="str">
        <f t="shared" si="10"/>
        <v/>
      </c>
      <c r="BI99" s="239"/>
      <c r="BJ99" s="238" t="str">
        <f t="shared" si="11"/>
        <v/>
      </c>
      <c r="BK99" s="239"/>
      <c r="BL99" s="239"/>
      <c r="BM99" s="275"/>
      <c r="BN99" s="239"/>
      <c r="BO99" s="275"/>
      <c r="BP99" s="276" t="str">
        <f t="shared" si="12"/>
        <v/>
      </c>
      <c r="BQ99" s="239"/>
      <c r="BR99" s="239"/>
      <c r="BS99" s="239"/>
      <c r="BT99" s="276" t="str">
        <f t="shared" si="13"/>
        <v/>
      </c>
      <c r="BU99" s="293"/>
      <c r="BV99" s="275"/>
      <c r="BW99" s="275"/>
      <c r="BX99" s="295"/>
      <c r="BY99" s="275"/>
      <c r="BZ99" s="303"/>
      <c r="CA99" s="299"/>
      <c r="CB99" s="275"/>
      <c r="CC99" s="275"/>
      <c r="CD99" s="296"/>
      <c r="CE99" s="296"/>
      <c r="CF99" s="296"/>
      <c r="CG99" s="297"/>
    </row>
    <row r="100" spans="1:85" ht="27" customHeight="1" thickTop="1" thickBot="1" x14ac:dyDescent="0.3">
      <c r="A100" s="300"/>
      <c r="B100" s="304" t="str">
        <f>IF(C101="","",(VLOOKUP(C101,Lookups!$B$4:$C$2561,2,FALSE)))</f>
        <v/>
      </c>
      <c r="C100" s="366"/>
      <c r="D100" s="324"/>
      <c r="E100" s="325"/>
      <c r="F100" s="301"/>
      <c r="G100" s="277"/>
      <c r="H100" s="275"/>
      <c r="I100" s="280" t="str">
        <f t="shared" si="7"/>
        <v/>
      </c>
      <c r="J100" s="302"/>
      <c r="K100" s="280" t="str">
        <f t="shared" si="8"/>
        <v/>
      </c>
      <c r="L100" s="328"/>
      <c r="M100" s="328"/>
      <c r="N100" s="328"/>
      <c r="O100" s="329"/>
      <c r="P100" s="287"/>
      <c r="Q100" s="330"/>
      <c r="R100" s="287"/>
      <c r="S100" s="305"/>
      <c r="T100" s="279"/>
      <c r="U100" s="282"/>
      <c r="V100" s="282"/>
      <c r="W100" s="283"/>
      <c r="X100" s="292"/>
      <c r="Y100" s="278"/>
      <c r="Z100" s="331"/>
      <c r="AA100" s="332"/>
      <c r="AB100" s="333"/>
      <c r="AC100" s="334"/>
      <c r="AD100" s="335"/>
      <c r="AE100" s="336"/>
      <c r="AF100" s="337"/>
      <c r="AG100" s="326"/>
      <c r="AH100" s="338"/>
      <c r="AI100" s="339"/>
      <c r="AJ100" s="293"/>
      <c r="AK100" s="293"/>
      <c r="AL100" s="293"/>
      <c r="AM100" s="294"/>
      <c r="AN100" s="239"/>
      <c r="AO100" s="239"/>
      <c r="AP100" s="275"/>
      <c r="AQ100" s="280" t="str">
        <f t="shared" si="9"/>
        <v/>
      </c>
      <c r="AR100" s="239"/>
      <c r="AS100" s="239"/>
      <c r="AT100" s="239"/>
      <c r="AU100" s="239"/>
      <c r="AV100" s="239"/>
      <c r="AW100" s="239"/>
      <c r="AX100" s="239"/>
      <c r="AY100" s="239"/>
      <c r="AZ100" s="239"/>
      <c r="BA100" s="239"/>
      <c r="BB100" s="239"/>
      <c r="BC100" s="239"/>
      <c r="BD100" s="238"/>
      <c r="BE100" s="238"/>
      <c r="BF100" s="238"/>
      <c r="BG100" s="239"/>
      <c r="BH100" s="238" t="str">
        <f t="shared" si="10"/>
        <v/>
      </c>
      <c r="BI100" s="239"/>
      <c r="BJ100" s="238" t="str">
        <f t="shared" si="11"/>
        <v/>
      </c>
      <c r="BK100" s="239"/>
      <c r="BL100" s="239"/>
      <c r="BM100" s="275"/>
      <c r="BN100" s="239"/>
      <c r="BO100" s="275"/>
      <c r="BP100" s="276" t="str">
        <f t="shared" si="12"/>
        <v/>
      </c>
      <c r="BQ100" s="239"/>
      <c r="BR100" s="239"/>
      <c r="BS100" s="239"/>
      <c r="BT100" s="276" t="str">
        <f t="shared" si="13"/>
        <v/>
      </c>
      <c r="BU100" s="293"/>
      <c r="BV100" s="275"/>
      <c r="BW100" s="275"/>
      <c r="BX100" s="295"/>
      <c r="BY100" s="275"/>
      <c r="BZ100" s="303"/>
      <c r="CA100" s="299"/>
      <c r="CB100" s="275"/>
      <c r="CC100" s="275"/>
      <c r="CD100" s="296"/>
      <c r="CE100" s="296"/>
      <c r="CF100" s="296"/>
      <c r="CG100" s="297"/>
    </row>
    <row r="101" spans="1:85" ht="27" customHeight="1" thickTop="1" thickBot="1" x14ac:dyDescent="0.3">
      <c r="A101" s="300"/>
      <c r="B101" s="304" t="str">
        <f>IF(C102="","",(VLOOKUP(C102,Lookups!$B$4:$C$2561,2,FALSE)))</f>
        <v/>
      </c>
      <c r="C101" s="366"/>
      <c r="D101" s="324"/>
      <c r="E101" s="325"/>
      <c r="F101" s="301"/>
      <c r="G101" s="277"/>
      <c r="H101" s="275"/>
      <c r="I101" s="280" t="str">
        <f t="shared" si="7"/>
        <v/>
      </c>
      <c r="J101" s="302"/>
      <c r="K101" s="280" t="str">
        <f t="shared" si="8"/>
        <v/>
      </c>
      <c r="L101" s="328"/>
      <c r="M101" s="328"/>
      <c r="N101" s="328"/>
      <c r="O101" s="329"/>
      <c r="P101" s="287"/>
      <c r="Q101" s="330"/>
      <c r="R101" s="287"/>
      <c r="S101" s="305"/>
      <c r="T101" s="279"/>
      <c r="U101" s="282"/>
      <c r="V101" s="282"/>
      <c r="W101" s="283"/>
      <c r="X101" s="292"/>
      <c r="Y101" s="278"/>
      <c r="Z101" s="331"/>
      <c r="AA101" s="332"/>
      <c r="AB101" s="333"/>
      <c r="AC101" s="334"/>
      <c r="AD101" s="335"/>
      <c r="AE101" s="336"/>
      <c r="AF101" s="337"/>
      <c r="AG101" s="326"/>
      <c r="AH101" s="338"/>
      <c r="AI101" s="339"/>
      <c r="AJ101" s="293"/>
      <c r="AK101" s="293"/>
      <c r="AL101" s="293"/>
      <c r="AM101" s="294"/>
      <c r="AN101" s="239"/>
      <c r="AO101" s="239"/>
      <c r="AP101" s="275"/>
      <c r="AQ101" s="280" t="str">
        <f t="shared" si="9"/>
        <v/>
      </c>
      <c r="AR101" s="239"/>
      <c r="AS101" s="239"/>
      <c r="AT101" s="239"/>
      <c r="AU101" s="239"/>
      <c r="AV101" s="239"/>
      <c r="AW101" s="239"/>
      <c r="AX101" s="239"/>
      <c r="AY101" s="239"/>
      <c r="AZ101" s="239"/>
      <c r="BA101" s="239"/>
      <c r="BB101" s="239"/>
      <c r="BC101" s="239"/>
      <c r="BD101" s="238"/>
      <c r="BE101" s="238"/>
      <c r="BF101" s="238"/>
      <c r="BG101" s="239"/>
      <c r="BH101" s="238" t="str">
        <f t="shared" si="10"/>
        <v/>
      </c>
      <c r="BI101" s="239"/>
      <c r="BJ101" s="238" t="str">
        <f t="shared" si="11"/>
        <v/>
      </c>
      <c r="BK101" s="239"/>
      <c r="BL101" s="239"/>
      <c r="BM101" s="275"/>
      <c r="BN101" s="239"/>
      <c r="BO101" s="275"/>
      <c r="BP101" s="276" t="str">
        <f t="shared" si="12"/>
        <v/>
      </c>
      <c r="BQ101" s="239"/>
      <c r="BR101" s="239"/>
      <c r="BS101" s="239"/>
      <c r="BT101" s="276" t="str">
        <f t="shared" si="13"/>
        <v/>
      </c>
      <c r="BU101" s="293"/>
      <c r="BV101" s="275"/>
      <c r="BW101" s="275"/>
      <c r="BX101" s="295"/>
      <c r="BY101" s="275"/>
      <c r="BZ101" s="303"/>
      <c r="CA101" s="299"/>
      <c r="CB101" s="275"/>
      <c r="CC101" s="275"/>
      <c r="CD101" s="296"/>
      <c r="CE101" s="296"/>
      <c r="CF101" s="296"/>
      <c r="CG101" s="297"/>
    </row>
    <row r="102" spans="1:85" ht="27" customHeight="1" thickTop="1" thickBot="1" x14ac:dyDescent="0.3">
      <c r="A102" s="300"/>
      <c r="B102" s="304" t="str">
        <f>IF(C103="","",(VLOOKUP(C103,Lookups!$B$4:$C$2561,2,FALSE)))</f>
        <v/>
      </c>
      <c r="C102" s="366"/>
      <c r="D102" s="324"/>
      <c r="E102" s="325"/>
      <c r="F102" s="301"/>
      <c r="G102" s="277"/>
      <c r="H102" s="275"/>
      <c r="I102" s="280" t="str">
        <f t="shared" si="7"/>
        <v/>
      </c>
      <c r="J102" s="302"/>
      <c r="K102" s="280" t="str">
        <f t="shared" si="8"/>
        <v/>
      </c>
      <c r="L102" s="328"/>
      <c r="M102" s="328"/>
      <c r="N102" s="328"/>
      <c r="O102" s="329"/>
      <c r="P102" s="287"/>
      <c r="Q102" s="330"/>
      <c r="R102" s="287"/>
      <c r="S102" s="305"/>
      <c r="T102" s="279"/>
      <c r="U102" s="282"/>
      <c r="V102" s="282"/>
      <c r="W102" s="283"/>
      <c r="X102" s="292"/>
      <c r="Y102" s="278"/>
      <c r="Z102" s="331"/>
      <c r="AA102" s="332"/>
      <c r="AB102" s="333"/>
      <c r="AC102" s="334"/>
      <c r="AD102" s="335"/>
      <c r="AE102" s="336"/>
      <c r="AF102" s="337"/>
      <c r="AG102" s="326"/>
      <c r="AH102" s="338"/>
      <c r="AI102" s="339"/>
      <c r="AJ102" s="293"/>
      <c r="AK102" s="293"/>
      <c r="AL102" s="293"/>
      <c r="AM102" s="294"/>
      <c r="AN102" s="239"/>
      <c r="AO102" s="239"/>
      <c r="AP102" s="275"/>
      <c r="AQ102" s="280" t="str">
        <f t="shared" si="9"/>
        <v/>
      </c>
      <c r="AR102" s="239"/>
      <c r="AS102" s="239"/>
      <c r="AT102" s="239"/>
      <c r="AU102" s="239"/>
      <c r="AV102" s="239"/>
      <c r="AW102" s="239"/>
      <c r="AX102" s="239"/>
      <c r="AY102" s="239"/>
      <c r="AZ102" s="239"/>
      <c r="BA102" s="239"/>
      <c r="BB102" s="239"/>
      <c r="BC102" s="239"/>
      <c r="BD102" s="238"/>
      <c r="BE102" s="238"/>
      <c r="BF102" s="238"/>
      <c r="BG102" s="239"/>
      <c r="BH102" s="238" t="str">
        <f t="shared" si="10"/>
        <v/>
      </c>
      <c r="BI102" s="239"/>
      <c r="BJ102" s="238" t="str">
        <f t="shared" si="11"/>
        <v/>
      </c>
      <c r="BK102" s="239"/>
      <c r="BL102" s="239"/>
      <c r="BM102" s="275"/>
      <c r="BN102" s="239"/>
      <c r="BO102" s="275"/>
      <c r="BP102" s="276" t="str">
        <f t="shared" si="12"/>
        <v/>
      </c>
      <c r="BQ102" s="239"/>
      <c r="BR102" s="239"/>
      <c r="BS102" s="239"/>
      <c r="BT102" s="276" t="str">
        <f t="shared" si="13"/>
        <v/>
      </c>
      <c r="BU102" s="293"/>
      <c r="BV102" s="275"/>
      <c r="BW102" s="275"/>
      <c r="BX102" s="295"/>
      <c r="BY102" s="275"/>
      <c r="BZ102" s="303"/>
      <c r="CA102" s="299"/>
      <c r="CB102" s="275"/>
      <c r="CC102" s="275"/>
      <c r="CD102" s="296"/>
      <c r="CE102" s="296"/>
      <c r="CF102" s="296"/>
      <c r="CG102" s="297"/>
    </row>
    <row r="103" spans="1:85" ht="27" customHeight="1" thickTop="1" thickBot="1" x14ac:dyDescent="0.3">
      <c r="A103" s="300"/>
      <c r="B103" s="304" t="str">
        <f>IF(C104="","",(VLOOKUP(C104,Lookups!$B$4:$C$2561,2,FALSE)))</f>
        <v/>
      </c>
      <c r="C103" s="366"/>
      <c r="D103" s="324"/>
      <c r="E103" s="325"/>
      <c r="F103" s="301"/>
      <c r="G103" s="277"/>
      <c r="H103" s="275"/>
      <c r="I103" s="280" t="str">
        <f t="shared" si="7"/>
        <v/>
      </c>
      <c r="J103" s="302"/>
      <c r="K103" s="280" t="str">
        <f t="shared" si="8"/>
        <v/>
      </c>
      <c r="L103" s="328"/>
      <c r="M103" s="328"/>
      <c r="N103" s="328"/>
      <c r="O103" s="329"/>
      <c r="P103" s="287"/>
      <c r="Q103" s="330"/>
      <c r="R103" s="287"/>
      <c r="S103" s="305"/>
      <c r="T103" s="279"/>
      <c r="U103" s="282"/>
      <c r="V103" s="282"/>
      <c r="W103" s="283"/>
      <c r="X103" s="292"/>
      <c r="Y103" s="278"/>
      <c r="Z103" s="331"/>
      <c r="AA103" s="332"/>
      <c r="AB103" s="333"/>
      <c r="AC103" s="334"/>
      <c r="AD103" s="335"/>
      <c r="AE103" s="336"/>
      <c r="AF103" s="337"/>
      <c r="AG103" s="326"/>
      <c r="AH103" s="338"/>
      <c r="AI103" s="339"/>
      <c r="AJ103" s="293"/>
      <c r="AK103" s="293"/>
      <c r="AL103" s="293"/>
      <c r="AM103" s="294"/>
      <c r="AN103" s="239"/>
      <c r="AO103" s="239"/>
      <c r="AP103" s="275"/>
      <c r="AQ103" s="280" t="str">
        <f t="shared" si="9"/>
        <v/>
      </c>
      <c r="AR103" s="239"/>
      <c r="AS103" s="239"/>
      <c r="AT103" s="239"/>
      <c r="AU103" s="239"/>
      <c r="AV103" s="239"/>
      <c r="AW103" s="239"/>
      <c r="AX103" s="239"/>
      <c r="AY103" s="239"/>
      <c r="AZ103" s="239"/>
      <c r="BA103" s="239"/>
      <c r="BB103" s="239"/>
      <c r="BC103" s="239"/>
      <c r="BD103" s="238"/>
      <c r="BE103" s="238"/>
      <c r="BF103" s="238"/>
      <c r="BG103" s="239"/>
      <c r="BH103" s="238" t="str">
        <f t="shared" si="10"/>
        <v/>
      </c>
      <c r="BI103" s="239"/>
      <c r="BJ103" s="238" t="str">
        <f t="shared" si="11"/>
        <v/>
      </c>
      <c r="BK103" s="239"/>
      <c r="BL103" s="239"/>
      <c r="BM103" s="275"/>
      <c r="BN103" s="239"/>
      <c r="BO103" s="275"/>
      <c r="BP103" s="276" t="str">
        <f t="shared" si="12"/>
        <v/>
      </c>
      <c r="BQ103" s="239"/>
      <c r="BR103" s="239"/>
      <c r="BS103" s="239"/>
      <c r="BT103" s="276" t="str">
        <f t="shared" si="13"/>
        <v/>
      </c>
      <c r="BU103" s="293"/>
      <c r="BV103" s="275"/>
      <c r="BW103" s="275"/>
      <c r="BX103" s="295"/>
      <c r="BY103" s="275"/>
      <c r="BZ103" s="303"/>
      <c r="CA103" s="299"/>
      <c r="CB103" s="275"/>
      <c r="CC103" s="275"/>
      <c r="CD103" s="296"/>
      <c r="CE103" s="296"/>
      <c r="CF103" s="296"/>
      <c r="CG103" s="297"/>
    </row>
    <row r="104" spans="1:85" ht="27" customHeight="1" thickTop="1" thickBot="1" x14ac:dyDescent="0.3">
      <c r="A104" s="300"/>
      <c r="B104" s="304" t="str">
        <f>IF(C105="","",(VLOOKUP(C105,Lookups!$B$4:$C$2561,2,FALSE)))</f>
        <v/>
      </c>
      <c r="C104" s="366"/>
      <c r="D104" s="324"/>
      <c r="E104" s="325"/>
      <c r="F104" s="301"/>
      <c r="G104" s="277"/>
      <c r="H104" s="275"/>
      <c r="I104" s="280" t="str">
        <f t="shared" si="7"/>
        <v/>
      </c>
      <c r="J104" s="302"/>
      <c r="K104" s="280" t="str">
        <f t="shared" si="8"/>
        <v/>
      </c>
      <c r="L104" s="328"/>
      <c r="M104" s="328"/>
      <c r="N104" s="328"/>
      <c r="O104" s="329"/>
      <c r="P104" s="287"/>
      <c r="Q104" s="330"/>
      <c r="R104" s="287"/>
      <c r="S104" s="305"/>
      <c r="T104" s="279"/>
      <c r="U104" s="282"/>
      <c r="V104" s="282"/>
      <c r="W104" s="283"/>
      <c r="X104" s="292"/>
      <c r="Y104" s="278"/>
      <c r="Z104" s="331"/>
      <c r="AA104" s="332"/>
      <c r="AB104" s="333"/>
      <c r="AC104" s="334"/>
      <c r="AD104" s="335"/>
      <c r="AE104" s="336"/>
      <c r="AF104" s="337"/>
      <c r="AG104" s="326"/>
      <c r="AH104" s="338"/>
      <c r="AI104" s="339"/>
      <c r="AJ104" s="293"/>
      <c r="AK104" s="293"/>
      <c r="AL104" s="293"/>
      <c r="AM104" s="294"/>
      <c r="AN104" s="239"/>
      <c r="AO104" s="239"/>
      <c r="AP104" s="275"/>
      <c r="AQ104" s="280" t="str">
        <f t="shared" si="9"/>
        <v/>
      </c>
      <c r="AR104" s="239"/>
      <c r="AS104" s="239"/>
      <c r="AT104" s="239"/>
      <c r="AU104" s="239"/>
      <c r="AV104" s="239"/>
      <c r="AW104" s="239"/>
      <c r="AX104" s="239"/>
      <c r="AY104" s="239"/>
      <c r="AZ104" s="239"/>
      <c r="BA104" s="239"/>
      <c r="BB104" s="239"/>
      <c r="BC104" s="239"/>
      <c r="BD104" s="238"/>
      <c r="BE104" s="238"/>
      <c r="BF104" s="238"/>
      <c r="BG104" s="239"/>
      <c r="BH104" s="238" t="str">
        <f t="shared" si="10"/>
        <v/>
      </c>
      <c r="BI104" s="239"/>
      <c r="BJ104" s="238" t="str">
        <f t="shared" si="11"/>
        <v/>
      </c>
      <c r="BK104" s="239"/>
      <c r="BL104" s="239"/>
      <c r="BM104" s="275"/>
      <c r="BN104" s="239"/>
      <c r="BO104" s="275"/>
      <c r="BP104" s="276" t="str">
        <f t="shared" si="12"/>
        <v/>
      </c>
      <c r="BQ104" s="239"/>
      <c r="BR104" s="239"/>
      <c r="BS104" s="239"/>
      <c r="BT104" s="276" t="str">
        <f t="shared" si="13"/>
        <v/>
      </c>
      <c r="BU104" s="293"/>
      <c r="BV104" s="275"/>
      <c r="BW104" s="275"/>
      <c r="BX104" s="295"/>
      <c r="BY104" s="275"/>
      <c r="BZ104" s="303"/>
      <c r="CA104" s="299"/>
      <c r="CB104" s="275"/>
      <c r="CC104" s="275"/>
      <c r="CD104" s="296"/>
      <c r="CE104" s="296"/>
      <c r="CF104" s="296"/>
      <c r="CG104" s="297"/>
    </row>
    <row r="105" spans="1:85" ht="27" customHeight="1" thickTop="1" thickBot="1" x14ac:dyDescent="0.3">
      <c r="A105" s="300"/>
      <c r="B105" s="304" t="str">
        <f>IF(C106="","",(VLOOKUP(C106,Lookups!$B$4:$C$2561,2,FALSE)))</f>
        <v/>
      </c>
      <c r="C105" s="366"/>
      <c r="D105" s="324"/>
      <c r="E105" s="325"/>
      <c r="F105" s="301"/>
      <c r="G105" s="277"/>
      <c r="H105" s="275"/>
      <c r="I105" s="280" t="str">
        <f t="shared" si="7"/>
        <v/>
      </c>
      <c r="J105" s="302"/>
      <c r="K105" s="280" t="str">
        <f t="shared" si="8"/>
        <v/>
      </c>
      <c r="L105" s="328"/>
      <c r="M105" s="328"/>
      <c r="N105" s="328"/>
      <c r="O105" s="329"/>
      <c r="P105" s="287"/>
      <c r="Q105" s="330"/>
      <c r="R105" s="287"/>
      <c r="S105" s="305"/>
      <c r="T105" s="279"/>
      <c r="U105" s="282"/>
      <c r="V105" s="282"/>
      <c r="W105" s="283"/>
      <c r="X105" s="292"/>
      <c r="Y105" s="278"/>
      <c r="Z105" s="331"/>
      <c r="AA105" s="332"/>
      <c r="AB105" s="333"/>
      <c r="AC105" s="334"/>
      <c r="AD105" s="335"/>
      <c r="AE105" s="336"/>
      <c r="AF105" s="337"/>
      <c r="AG105" s="326"/>
      <c r="AH105" s="338"/>
      <c r="AI105" s="339"/>
      <c r="AJ105" s="293"/>
      <c r="AK105" s="293"/>
      <c r="AL105" s="293"/>
      <c r="AM105" s="294"/>
      <c r="AN105" s="239"/>
      <c r="AO105" s="239"/>
      <c r="AP105" s="275"/>
      <c r="AQ105" s="280" t="str">
        <f t="shared" si="9"/>
        <v/>
      </c>
      <c r="AR105" s="239"/>
      <c r="AS105" s="239"/>
      <c r="AT105" s="239"/>
      <c r="AU105" s="239"/>
      <c r="AV105" s="239"/>
      <c r="AW105" s="239"/>
      <c r="AX105" s="239"/>
      <c r="AY105" s="239"/>
      <c r="AZ105" s="239"/>
      <c r="BA105" s="239"/>
      <c r="BB105" s="239"/>
      <c r="BC105" s="239"/>
      <c r="BD105" s="238"/>
      <c r="BE105" s="238"/>
      <c r="BF105" s="238"/>
      <c r="BG105" s="239"/>
      <c r="BH105" s="238" t="str">
        <f t="shared" si="10"/>
        <v/>
      </c>
      <c r="BI105" s="239"/>
      <c r="BJ105" s="238" t="str">
        <f t="shared" si="11"/>
        <v/>
      </c>
      <c r="BK105" s="239"/>
      <c r="BL105" s="239"/>
      <c r="BM105" s="275"/>
      <c r="BN105" s="239"/>
      <c r="BO105" s="275"/>
      <c r="BP105" s="276" t="str">
        <f t="shared" si="12"/>
        <v/>
      </c>
      <c r="BQ105" s="239"/>
      <c r="BR105" s="239"/>
      <c r="BS105" s="239"/>
      <c r="BT105" s="276" t="str">
        <f t="shared" si="13"/>
        <v/>
      </c>
      <c r="BU105" s="293"/>
      <c r="BV105" s="275"/>
      <c r="BW105" s="275"/>
      <c r="BX105" s="295"/>
      <c r="BY105" s="275"/>
      <c r="BZ105" s="303"/>
      <c r="CA105" s="299"/>
      <c r="CB105" s="275"/>
      <c r="CC105" s="275"/>
      <c r="CD105" s="296"/>
      <c r="CE105" s="296"/>
      <c r="CF105" s="296"/>
      <c r="CG105" s="297"/>
    </row>
    <row r="106" spans="1:85" ht="27" customHeight="1" thickTop="1" thickBot="1" x14ac:dyDescent="0.3">
      <c r="A106" s="300"/>
      <c r="B106" s="304" t="str">
        <f>IF(C107="","",(VLOOKUP(C107,Lookups!$B$4:$C$2561,2,FALSE)))</f>
        <v/>
      </c>
      <c r="C106" s="366"/>
      <c r="D106" s="324"/>
      <c r="E106" s="325"/>
      <c r="F106" s="301"/>
      <c r="G106" s="277"/>
      <c r="H106" s="275"/>
      <c r="I106" s="280" t="str">
        <f t="shared" si="7"/>
        <v/>
      </c>
      <c r="J106" s="302"/>
      <c r="K106" s="280" t="str">
        <f t="shared" si="8"/>
        <v/>
      </c>
      <c r="L106" s="328"/>
      <c r="M106" s="328"/>
      <c r="N106" s="328"/>
      <c r="O106" s="329"/>
      <c r="P106" s="287"/>
      <c r="Q106" s="330"/>
      <c r="R106" s="287"/>
      <c r="S106" s="305"/>
      <c r="T106" s="279"/>
      <c r="U106" s="282"/>
      <c r="V106" s="282"/>
      <c r="W106" s="283"/>
      <c r="X106" s="292"/>
      <c r="Y106" s="278"/>
      <c r="Z106" s="331"/>
      <c r="AA106" s="332"/>
      <c r="AB106" s="333"/>
      <c r="AC106" s="334"/>
      <c r="AD106" s="335"/>
      <c r="AE106" s="336"/>
      <c r="AF106" s="337"/>
      <c r="AG106" s="326"/>
      <c r="AH106" s="338"/>
      <c r="AI106" s="339"/>
      <c r="AJ106" s="293"/>
      <c r="AK106" s="293"/>
      <c r="AL106" s="293"/>
      <c r="AM106" s="294"/>
      <c r="AN106" s="239"/>
      <c r="AO106" s="239"/>
      <c r="AP106" s="275"/>
      <c r="AQ106" s="280" t="str">
        <f t="shared" si="9"/>
        <v/>
      </c>
      <c r="AR106" s="239"/>
      <c r="AS106" s="239"/>
      <c r="AT106" s="239"/>
      <c r="AU106" s="239"/>
      <c r="AV106" s="239"/>
      <c r="AW106" s="239"/>
      <c r="AX106" s="239"/>
      <c r="AY106" s="239"/>
      <c r="AZ106" s="239"/>
      <c r="BA106" s="239"/>
      <c r="BB106" s="239"/>
      <c r="BC106" s="239"/>
      <c r="BD106" s="238"/>
      <c r="BE106" s="238"/>
      <c r="BF106" s="238"/>
      <c r="BG106" s="239"/>
      <c r="BH106" s="238" t="str">
        <f t="shared" si="10"/>
        <v/>
      </c>
      <c r="BI106" s="239"/>
      <c r="BJ106" s="238" t="str">
        <f t="shared" si="11"/>
        <v/>
      </c>
      <c r="BK106" s="239"/>
      <c r="BL106" s="239"/>
      <c r="BM106" s="275"/>
      <c r="BN106" s="239"/>
      <c r="BO106" s="275"/>
      <c r="BP106" s="276" t="str">
        <f t="shared" si="12"/>
        <v/>
      </c>
      <c r="BQ106" s="239"/>
      <c r="BR106" s="239"/>
      <c r="BS106" s="239"/>
      <c r="BT106" s="276" t="str">
        <f t="shared" si="13"/>
        <v/>
      </c>
      <c r="BU106" s="293"/>
      <c r="BV106" s="275"/>
      <c r="BW106" s="275"/>
      <c r="BX106" s="295"/>
      <c r="BY106" s="275"/>
      <c r="BZ106" s="303"/>
      <c r="CA106" s="299"/>
      <c r="CB106" s="275"/>
      <c r="CC106" s="275"/>
      <c r="CD106" s="296"/>
      <c r="CE106" s="296"/>
      <c r="CF106" s="296"/>
      <c r="CG106" s="297"/>
    </row>
    <row r="107" spans="1:85" ht="27" customHeight="1" thickTop="1" thickBot="1" x14ac:dyDescent="0.3">
      <c r="A107" s="300"/>
      <c r="B107" s="304" t="str">
        <f>IF(C108="","",(VLOOKUP(C108,Lookups!$B$4:$C$2561,2,FALSE)))</f>
        <v/>
      </c>
      <c r="C107" s="366"/>
      <c r="D107" s="324"/>
      <c r="E107" s="325"/>
      <c r="F107" s="301"/>
      <c r="G107" s="277"/>
      <c r="H107" s="275"/>
      <c r="I107" s="280" t="str">
        <f t="shared" si="7"/>
        <v/>
      </c>
      <c r="J107" s="302"/>
      <c r="K107" s="280" t="str">
        <f t="shared" si="8"/>
        <v/>
      </c>
      <c r="L107" s="328"/>
      <c r="M107" s="328"/>
      <c r="N107" s="328"/>
      <c r="O107" s="329"/>
      <c r="P107" s="287"/>
      <c r="Q107" s="330"/>
      <c r="R107" s="287"/>
      <c r="S107" s="305"/>
      <c r="T107" s="279"/>
      <c r="U107" s="282"/>
      <c r="V107" s="282"/>
      <c r="W107" s="283"/>
      <c r="X107" s="292"/>
      <c r="Y107" s="278"/>
      <c r="Z107" s="331"/>
      <c r="AA107" s="332"/>
      <c r="AB107" s="333"/>
      <c r="AC107" s="334"/>
      <c r="AD107" s="335"/>
      <c r="AE107" s="336"/>
      <c r="AF107" s="337"/>
      <c r="AG107" s="326"/>
      <c r="AH107" s="338"/>
      <c r="AI107" s="339"/>
      <c r="AJ107" s="293"/>
      <c r="AK107" s="293"/>
      <c r="AL107" s="293"/>
      <c r="AM107" s="294"/>
      <c r="AN107" s="239"/>
      <c r="AO107" s="239"/>
      <c r="AP107" s="275"/>
      <c r="AQ107" s="280" t="str">
        <f t="shared" si="9"/>
        <v/>
      </c>
      <c r="AR107" s="239"/>
      <c r="AS107" s="239"/>
      <c r="AT107" s="239"/>
      <c r="AU107" s="239"/>
      <c r="AV107" s="239"/>
      <c r="AW107" s="239"/>
      <c r="AX107" s="239"/>
      <c r="AY107" s="239"/>
      <c r="AZ107" s="239"/>
      <c r="BA107" s="239"/>
      <c r="BB107" s="239"/>
      <c r="BC107" s="239"/>
      <c r="BD107" s="238"/>
      <c r="BE107" s="238"/>
      <c r="BF107" s="238"/>
      <c r="BG107" s="239"/>
      <c r="BH107" s="238" t="str">
        <f t="shared" si="10"/>
        <v/>
      </c>
      <c r="BI107" s="239"/>
      <c r="BJ107" s="238" t="str">
        <f t="shared" si="11"/>
        <v/>
      </c>
      <c r="BK107" s="239"/>
      <c r="BL107" s="239"/>
      <c r="BM107" s="275"/>
      <c r="BN107" s="239"/>
      <c r="BO107" s="275"/>
      <c r="BP107" s="276" t="str">
        <f t="shared" si="12"/>
        <v/>
      </c>
      <c r="BQ107" s="239"/>
      <c r="BR107" s="239"/>
      <c r="BS107" s="239"/>
      <c r="BT107" s="276" t="str">
        <f t="shared" si="13"/>
        <v/>
      </c>
      <c r="BU107" s="293"/>
      <c r="BV107" s="275"/>
      <c r="BW107" s="275"/>
      <c r="BX107" s="295"/>
      <c r="BY107" s="275"/>
      <c r="BZ107" s="303"/>
      <c r="CA107" s="299"/>
      <c r="CB107" s="275"/>
      <c r="CC107" s="275"/>
      <c r="CD107" s="296"/>
      <c r="CE107" s="296"/>
      <c r="CF107" s="296"/>
      <c r="CG107" s="297"/>
    </row>
    <row r="108" spans="1:85" ht="27" customHeight="1" thickTop="1" thickBot="1" x14ac:dyDescent="0.3">
      <c r="A108" s="300"/>
      <c r="B108" s="304" t="str">
        <f>IF(C109="","",(VLOOKUP(C109,Lookups!$B$4:$C$2561,2,FALSE)))</f>
        <v/>
      </c>
      <c r="C108" s="366"/>
      <c r="D108" s="324"/>
      <c r="E108" s="325"/>
      <c r="F108" s="301"/>
      <c r="G108" s="277"/>
      <c r="H108" s="275"/>
      <c r="I108" s="280" t="str">
        <f t="shared" si="7"/>
        <v/>
      </c>
      <c r="J108" s="302"/>
      <c r="K108" s="280" t="str">
        <f t="shared" si="8"/>
        <v/>
      </c>
      <c r="L108" s="328"/>
      <c r="M108" s="328"/>
      <c r="N108" s="328"/>
      <c r="O108" s="329"/>
      <c r="P108" s="287"/>
      <c r="Q108" s="330"/>
      <c r="R108" s="287"/>
      <c r="S108" s="305"/>
      <c r="T108" s="279"/>
      <c r="U108" s="282"/>
      <c r="V108" s="282"/>
      <c r="W108" s="283"/>
      <c r="X108" s="292"/>
      <c r="Y108" s="278"/>
      <c r="Z108" s="331"/>
      <c r="AA108" s="332"/>
      <c r="AB108" s="333"/>
      <c r="AC108" s="334"/>
      <c r="AD108" s="335"/>
      <c r="AE108" s="336"/>
      <c r="AF108" s="337"/>
      <c r="AG108" s="326"/>
      <c r="AH108" s="338"/>
      <c r="AI108" s="339"/>
      <c r="AJ108" s="293"/>
      <c r="AK108" s="293"/>
      <c r="AL108" s="293"/>
      <c r="AM108" s="294"/>
      <c r="AN108" s="239"/>
      <c r="AO108" s="239"/>
      <c r="AP108" s="275"/>
      <c r="AQ108" s="280" t="str">
        <f t="shared" si="9"/>
        <v/>
      </c>
      <c r="AR108" s="239"/>
      <c r="AS108" s="239"/>
      <c r="AT108" s="239"/>
      <c r="AU108" s="239"/>
      <c r="AV108" s="239"/>
      <c r="AW108" s="239"/>
      <c r="AX108" s="239"/>
      <c r="AY108" s="239"/>
      <c r="AZ108" s="239"/>
      <c r="BA108" s="239"/>
      <c r="BB108" s="239"/>
      <c r="BC108" s="239"/>
      <c r="BD108" s="238"/>
      <c r="BE108" s="238"/>
      <c r="BF108" s="238"/>
      <c r="BG108" s="239"/>
      <c r="BH108" s="238" t="str">
        <f t="shared" si="10"/>
        <v/>
      </c>
      <c r="BI108" s="239"/>
      <c r="BJ108" s="238" t="str">
        <f t="shared" si="11"/>
        <v/>
      </c>
      <c r="BK108" s="239"/>
      <c r="BL108" s="239"/>
      <c r="BM108" s="275"/>
      <c r="BN108" s="239"/>
      <c r="BO108" s="275"/>
      <c r="BP108" s="276" t="str">
        <f t="shared" si="12"/>
        <v/>
      </c>
      <c r="BQ108" s="239"/>
      <c r="BR108" s="239"/>
      <c r="BS108" s="239"/>
      <c r="BT108" s="276" t="str">
        <f t="shared" si="13"/>
        <v/>
      </c>
      <c r="BU108" s="293"/>
      <c r="BV108" s="275"/>
      <c r="BW108" s="275"/>
      <c r="BX108" s="295"/>
      <c r="BY108" s="275"/>
      <c r="BZ108" s="303"/>
      <c r="CA108" s="299"/>
      <c r="CB108" s="275"/>
      <c r="CC108" s="275"/>
      <c r="CD108" s="296"/>
      <c r="CE108" s="296"/>
      <c r="CF108" s="296"/>
      <c r="CG108" s="297"/>
    </row>
    <row r="109" spans="1:85" ht="27" customHeight="1" thickTop="1" thickBot="1" x14ac:dyDescent="0.3">
      <c r="A109" s="300"/>
      <c r="B109" s="304" t="str">
        <f>IF(C110="","",(VLOOKUP(C110,Lookups!$B$4:$C$2561,2,FALSE)))</f>
        <v/>
      </c>
      <c r="C109" s="366"/>
      <c r="D109" s="324"/>
      <c r="E109" s="325"/>
      <c r="F109" s="301"/>
      <c r="G109" s="277"/>
      <c r="H109" s="275"/>
      <c r="I109" s="280" t="str">
        <f t="shared" si="7"/>
        <v/>
      </c>
      <c r="J109" s="302"/>
      <c r="K109" s="280" t="str">
        <f t="shared" si="8"/>
        <v/>
      </c>
      <c r="L109" s="328"/>
      <c r="M109" s="328"/>
      <c r="N109" s="328"/>
      <c r="O109" s="329"/>
      <c r="P109" s="287"/>
      <c r="Q109" s="330"/>
      <c r="R109" s="287"/>
      <c r="S109" s="305"/>
      <c r="T109" s="279"/>
      <c r="U109" s="282"/>
      <c r="V109" s="282"/>
      <c r="W109" s="283"/>
      <c r="X109" s="292"/>
      <c r="Y109" s="278"/>
      <c r="Z109" s="331"/>
      <c r="AA109" s="332"/>
      <c r="AB109" s="333"/>
      <c r="AC109" s="334"/>
      <c r="AD109" s="335"/>
      <c r="AE109" s="336"/>
      <c r="AF109" s="337"/>
      <c r="AG109" s="326"/>
      <c r="AH109" s="338"/>
      <c r="AI109" s="339"/>
      <c r="AJ109" s="293"/>
      <c r="AK109" s="293"/>
      <c r="AL109" s="293"/>
      <c r="AM109" s="294"/>
      <c r="AN109" s="239"/>
      <c r="AO109" s="239"/>
      <c r="AP109" s="275"/>
      <c r="AQ109" s="280" t="str">
        <f t="shared" si="9"/>
        <v/>
      </c>
      <c r="AR109" s="239"/>
      <c r="AS109" s="239"/>
      <c r="AT109" s="239"/>
      <c r="AU109" s="239"/>
      <c r="AV109" s="239"/>
      <c r="AW109" s="239"/>
      <c r="AX109" s="239"/>
      <c r="AY109" s="239"/>
      <c r="AZ109" s="239"/>
      <c r="BA109" s="239"/>
      <c r="BB109" s="239"/>
      <c r="BC109" s="239"/>
      <c r="BD109" s="238"/>
      <c r="BE109" s="238"/>
      <c r="BF109" s="238"/>
      <c r="BG109" s="239"/>
      <c r="BH109" s="238" t="str">
        <f t="shared" si="10"/>
        <v/>
      </c>
      <c r="BI109" s="239"/>
      <c r="BJ109" s="238" t="str">
        <f t="shared" si="11"/>
        <v/>
      </c>
      <c r="BK109" s="239"/>
      <c r="BL109" s="239"/>
      <c r="BM109" s="275"/>
      <c r="BN109" s="239"/>
      <c r="BO109" s="275"/>
      <c r="BP109" s="276" t="str">
        <f t="shared" si="12"/>
        <v/>
      </c>
      <c r="BQ109" s="239"/>
      <c r="BR109" s="239"/>
      <c r="BS109" s="239"/>
      <c r="BT109" s="276" t="str">
        <f t="shared" si="13"/>
        <v/>
      </c>
      <c r="BU109" s="293"/>
      <c r="BV109" s="275"/>
      <c r="BW109" s="275"/>
      <c r="BX109" s="295"/>
      <c r="BY109" s="275"/>
      <c r="BZ109" s="303"/>
      <c r="CA109" s="299"/>
      <c r="CB109" s="275"/>
      <c r="CC109" s="275"/>
      <c r="CD109" s="296"/>
      <c r="CE109" s="296"/>
      <c r="CF109" s="296"/>
      <c r="CG109" s="297"/>
    </row>
    <row r="110" spans="1:85" ht="27" customHeight="1" thickTop="1" thickBot="1" x14ac:dyDescent="0.3">
      <c r="A110" s="300"/>
      <c r="B110" s="304" t="str">
        <f>IF(C111="","",(VLOOKUP(C111,Lookups!$B$4:$C$2561,2,FALSE)))</f>
        <v/>
      </c>
      <c r="C110" s="366"/>
      <c r="D110" s="324"/>
      <c r="E110" s="325"/>
      <c r="F110" s="301"/>
      <c r="G110" s="277"/>
      <c r="H110" s="275"/>
      <c r="I110" s="280" t="str">
        <f t="shared" si="7"/>
        <v/>
      </c>
      <c r="J110" s="302"/>
      <c r="K110" s="280" t="str">
        <f t="shared" si="8"/>
        <v/>
      </c>
      <c r="L110" s="328"/>
      <c r="M110" s="328"/>
      <c r="N110" s="328"/>
      <c r="O110" s="329"/>
      <c r="P110" s="287"/>
      <c r="Q110" s="330"/>
      <c r="R110" s="287"/>
      <c r="S110" s="305"/>
      <c r="T110" s="279"/>
      <c r="U110" s="282"/>
      <c r="V110" s="282"/>
      <c r="W110" s="283"/>
      <c r="X110" s="292"/>
      <c r="Y110" s="278"/>
      <c r="Z110" s="331"/>
      <c r="AA110" s="332"/>
      <c r="AB110" s="333"/>
      <c r="AC110" s="334"/>
      <c r="AD110" s="335"/>
      <c r="AE110" s="336"/>
      <c r="AF110" s="337"/>
      <c r="AG110" s="326"/>
      <c r="AH110" s="338"/>
      <c r="AI110" s="339"/>
      <c r="AJ110" s="293"/>
      <c r="AK110" s="293"/>
      <c r="AL110" s="293"/>
      <c r="AM110" s="294"/>
      <c r="AN110" s="239"/>
      <c r="AO110" s="239"/>
      <c r="AP110" s="275"/>
      <c r="AQ110" s="280" t="str">
        <f t="shared" si="9"/>
        <v/>
      </c>
      <c r="AR110" s="239"/>
      <c r="AS110" s="239"/>
      <c r="AT110" s="239"/>
      <c r="AU110" s="239"/>
      <c r="AV110" s="239"/>
      <c r="AW110" s="239"/>
      <c r="AX110" s="239"/>
      <c r="AY110" s="239"/>
      <c r="AZ110" s="239"/>
      <c r="BA110" s="239"/>
      <c r="BB110" s="239"/>
      <c r="BC110" s="239"/>
      <c r="BD110" s="238"/>
      <c r="BE110" s="238"/>
      <c r="BF110" s="238"/>
      <c r="BG110" s="239"/>
      <c r="BH110" s="238" t="str">
        <f t="shared" si="10"/>
        <v/>
      </c>
      <c r="BI110" s="239"/>
      <c r="BJ110" s="238" t="str">
        <f t="shared" si="11"/>
        <v/>
      </c>
      <c r="BK110" s="239"/>
      <c r="BL110" s="239"/>
      <c r="BM110" s="275"/>
      <c r="BN110" s="239"/>
      <c r="BO110" s="275"/>
      <c r="BP110" s="276" t="str">
        <f t="shared" si="12"/>
        <v/>
      </c>
      <c r="BQ110" s="239"/>
      <c r="BR110" s="239"/>
      <c r="BS110" s="239"/>
      <c r="BT110" s="276" t="str">
        <f t="shared" si="13"/>
        <v/>
      </c>
      <c r="BU110" s="293"/>
      <c r="BV110" s="275"/>
      <c r="BW110" s="275"/>
      <c r="BX110" s="295"/>
      <c r="BY110" s="275"/>
      <c r="BZ110" s="303"/>
      <c r="CA110" s="299"/>
      <c r="CB110" s="275"/>
      <c r="CC110" s="275"/>
      <c r="CD110" s="296"/>
      <c r="CE110" s="296"/>
      <c r="CF110" s="296"/>
      <c r="CG110" s="297"/>
    </row>
    <row r="111" spans="1:85" ht="27" customHeight="1" thickTop="1" thickBot="1" x14ac:dyDescent="0.3">
      <c r="A111" s="300"/>
      <c r="B111" s="304" t="str">
        <f>IF(C112="","",(VLOOKUP(C112,Lookups!$B$4:$C$2561,2,FALSE)))</f>
        <v/>
      </c>
      <c r="C111" s="366"/>
      <c r="D111" s="324"/>
      <c r="E111" s="325"/>
      <c r="F111" s="301"/>
      <c r="G111" s="277"/>
      <c r="H111" s="275"/>
      <c r="I111" s="280" t="str">
        <f t="shared" si="7"/>
        <v/>
      </c>
      <c r="J111" s="302"/>
      <c r="K111" s="280" t="str">
        <f t="shared" si="8"/>
        <v/>
      </c>
      <c r="L111" s="328"/>
      <c r="M111" s="328"/>
      <c r="N111" s="328"/>
      <c r="O111" s="329"/>
      <c r="P111" s="287"/>
      <c r="Q111" s="330"/>
      <c r="R111" s="287"/>
      <c r="S111" s="305"/>
      <c r="T111" s="279"/>
      <c r="U111" s="282"/>
      <c r="V111" s="282"/>
      <c r="W111" s="283"/>
      <c r="X111" s="292"/>
      <c r="Y111" s="278"/>
      <c r="Z111" s="331"/>
      <c r="AA111" s="332"/>
      <c r="AB111" s="333"/>
      <c r="AC111" s="334"/>
      <c r="AD111" s="335"/>
      <c r="AE111" s="336"/>
      <c r="AF111" s="337"/>
      <c r="AG111" s="326"/>
      <c r="AH111" s="338"/>
      <c r="AI111" s="339"/>
      <c r="AJ111" s="293"/>
      <c r="AK111" s="293"/>
      <c r="AL111" s="293"/>
      <c r="AM111" s="294"/>
      <c r="AN111" s="239"/>
      <c r="AO111" s="239"/>
      <c r="AP111" s="275"/>
      <c r="AQ111" s="280" t="str">
        <f t="shared" si="9"/>
        <v/>
      </c>
      <c r="AR111" s="239"/>
      <c r="AS111" s="239"/>
      <c r="AT111" s="239"/>
      <c r="AU111" s="239"/>
      <c r="AV111" s="239"/>
      <c r="AW111" s="239"/>
      <c r="AX111" s="239"/>
      <c r="AY111" s="239"/>
      <c r="AZ111" s="239"/>
      <c r="BA111" s="239"/>
      <c r="BB111" s="239"/>
      <c r="BC111" s="239"/>
      <c r="BD111" s="238"/>
      <c r="BE111" s="238"/>
      <c r="BF111" s="238"/>
      <c r="BG111" s="239"/>
      <c r="BH111" s="238" t="str">
        <f t="shared" si="10"/>
        <v/>
      </c>
      <c r="BI111" s="239"/>
      <c r="BJ111" s="238" t="str">
        <f t="shared" si="11"/>
        <v/>
      </c>
      <c r="BK111" s="239"/>
      <c r="BL111" s="239"/>
      <c r="BM111" s="275"/>
      <c r="BN111" s="239"/>
      <c r="BO111" s="275"/>
      <c r="BP111" s="276" t="str">
        <f t="shared" si="12"/>
        <v/>
      </c>
      <c r="BQ111" s="239"/>
      <c r="BR111" s="239"/>
      <c r="BS111" s="239"/>
      <c r="BT111" s="276" t="str">
        <f t="shared" si="13"/>
        <v/>
      </c>
      <c r="BU111" s="293"/>
      <c r="BV111" s="275"/>
      <c r="BW111" s="275"/>
      <c r="BX111" s="295"/>
      <c r="BY111" s="275"/>
      <c r="BZ111" s="303"/>
      <c r="CA111" s="299"/>
      <c r="CB111" s="275"/>
      <c r="CC111" s="275"/>
      <c r="CD111" s="296"/>
      <c r="CE111" s="296"/>
      <c r="CF111" s="296"/>
      <c r="CG111" s="297"/>
    </row>
    <row r="112" spans="1:85" ht="27" customHeight="1" thickTop="1" thickBot="1" x14ac:dyDescent="0.3">
      <c r="A112" s="300"/>
      <c r="B112" s="304" t="str">
        <f>IF(C113="","",(VLOOKUP(C113,Lookups!$B$4:$C$2561,2,FALSE)))</f>
        <v/>
      </c>
      <c r="C112" s="366"/>
      <c r="D112" s="324"/>
      <c r="E112" s="325"/>
      <c r="F112" s="301"/>
      <c r="G112" s="277"/>
      <c r="H112" s="275"/>
      <c r="I112" s="280" t="str">
        <f t="shared" si="7"/>
        <v/>
      </c>
      <c r="J112" s="302"/>
      <c r="K112" s="280" t="str">
        <f t="shared" si="8"/>
        <v/>
      </c>
      <c r="L112" s="328"/>
      <c r="M112" s="328"/>
      <c r="N112" s="328"/>
      <c r="O112" s="329"/>
      <c r="P112" s="287"/>
      <c r="Q112" s="330"/>
      <c r="R112" s="287"/>
      <c r="S112" s="305"/>
      <c r="T112" s="279"/>
      <c r="U112" s="282"/>
      <c r="V112" s="282"/>
      <c r="W112" s="283"/>
      <c r="X112" s="292"/>
      <c r="Y112" s="278"/>
      <c r="Z112" s="331"/>
      <c r="AA112" s="332"/>
      <c r="AB112" s="333"/>
      <c r="AC112" s="334"/>
      <c r="AD112" s="335"/>
      <c r="AE112" s="336"/>
      <c r="AF112" s="337"/>
      <c r="AG112" s="326"/>
      <c r="AH112" s="338"/>
      <c r="AI112" s="339"/>
      <c r="AJ112" s="293"/>
      <c r="AK112" s="293"/>
      <c r="AL112" s="293"/>
      <c r="AM112" s="294"/>
      <c r="AN112" s="239"/>
      <c r="AO112" s="239"/>
      <c r="AP112" s="275"/>
      <c r="AQ112" s="280" t="str">
        <f t="shared" si="9"/>
        <v/>
      </c>
      <c r="AR112" s="239"/>
      <c r="AS112" s="239"/>
      <c r="AT112" s="239"/>
      <c r="AU112" s="239"/>
      <c r="AV112" s="239"/>
      <c r="AW112" s="239"/>
      <c r="AX112" s="239"/>
      <c r="AY112" s="239"/>
      <c r="AZ112" s="239"/>
      <c r="BA112" s="239"/>
      <c r="BB112" s="239"/>
      <c r="BC112" s="239"/>
      <c r="BD112" s="238"/>
      <c r="BE112" s="238"/>
      <c r="BF112" s="238"/>
      <c r="BG112" s="239"/>
      <c r="BH112" s="238" t="str">
        <f t="shared" si="10"/>
        <v/>
      </c>
      <c r="BI112" s="239"/>
      <c r="BJ112" s="238" t="str">
        <f t="shared" si="11"/>
        <v/>
      </c>
      <c r="BK112" s="239"/>
      <c r="BL112" s="239"/>
      <c r="BM112" s="275"/>
      <c r="BN112" s="239"/>
      <c r="BO112" s="275"/>
      <c r="BP112" s="276" t="str">
        <f t="shared" si="12"/>
        <v/>
      </c>
      <c r="BQ112" s="239"/>
      <c r="BR112" s="239"/>
      <c r="BS112" s="239"/>
      <c r="BT112" s="276" t="str">
        <f t="shared" si="13"/>
        <v/>
      </c>
      <c r="BU112" s="293"/>
      <c r="BV112" s="275"/>
      <c r="BW112" s="275"/>
      <c r="BX112" s="295"/>
      <c r="BY112" s="275"/>
      <c r="BZ112" s="303"/>
      <c r="CA112" s="299"/>
      <c r="CB112" s="275"/>
      <c r="CC112" s="275"/>
      <c r="CD112" s="296"/>
      <c r="CE112" s="296"/>
      <c r="CF112" s="296"/>
      <c r="CG112" s="297"/>
    </row>
    <row r="113" spans="1:85" ht="27" customHeight="1" thickTop="1" thickBot="1" x14ac:dyDescent="0.3">
      <c r="A113" s="300"/>
      <c r="B113" s="304" t="str">
        <f>IF(C114="","",(VLOOKUP(C114,Lookups!$B$4:$C$2561,2,FALSE)))</f>
        <v/>
      </c>
      <c r="C113" s="366"/>
      <c r="D113" s="324"/>
      <c r="E113" s="325"/>
      <c r="F113" s="301"/>
      <c r="G113" s="277"/>
      <c r="H113" s="275"/>
      <c r="I113" s="280" t="str">
        <f t="shared" si="7"/>
        <v/>
      </c>
      <c r="J113" s="302"/>
      <c r="K113" s="280" t="str">
        <f t="shared" si="8"/>
        <v/>
      </c>
      <c r="L113" s="328"/>
      <c r="M113" s="328"/>
      <c r="N113" s="328"/>
      <c r="O113" s="329"/>
      <c r="P113" s="287"/>
      <c r="Q113" s="330"/>
      <c r="R113" s="287"/>
      <c r="S113" s="305"/>
      <c r="T113" s="279"/>
      <c r="U113" s="282"/>
      <c r="V113" s="282"/>
      <c r="W113" s="283"/>
      <c r="X113" s="292"/>
      <c r="Y113" s="278"/>
      <c r="Z113" s="331"/>
      <c r="AA113" s="332"/>
      <c r="AB113" s="333"/>
      <c r="AC113" s="334"/>
      <c r="AD113" s="335"/>
      <c r="AE113" s="336"/>
      <c r="AF113" s="337"/>
      <c r="AG113" s="326"/>
      <c r="AH113" s="338"/>
      <c r="AI113" s="339"/>
      <c r="AJ113" s="293"/>
      <c r="AK113" s="293"/>
      <c r="AL113" s="293"/>
      <c r="AM113" s="294"/>
      <c r="AN113" s="239"/>
      <c r="AO113" s="239"/>
      <c r="AP113" s="275"/>
      <c r="AQ113" s="280" t="str">
        <f t="shared" si="9"/>
        <v/>
      </c>
      <c r="AR113" s="239"/>
      <c r="AS113" s="239"/>
      <c r="AT113" s="239"/>
      <c r="AU113" s="239"/>
      <c r="AV113" s="239"/>
      <c r="AW113" s="239"/>
      <c r="AX113" s="239"/>
      <c r="AY113" s="239"/>
      <c r="AZ113" s="239"/>
      <c r="BA113" s="239"/>
      <c r="BB113" s="239"/>
      <c r="BC113" s="239"/>
      <c r="BD113" s="238"/>
      <c r="BE113" s="238"/>
      <c r="BF113" s="238"/>
      <c r="BG113" s="239"/>
      <c r="BH113" s="238" t="str">
        <f t="shared" si="10"/>
        <v/>
      </c>
      <c r="BI113" s="239"/>
      <c r="BJ113" s="238" t="str">
        <f t="shared" si="11"/>
        <v/>
      </c>
      <c r="BK113" s="239"/>
      <c r="BL113" s="239"/>
      <c r="BM113" s="275"/>
      <c r="BN113" s="239"/>
      <c r="BO113" s="275"/>
      <c r="BP113" s="276" t="str">
        <f t="shared" si="12"/>
        <v/>
      </c>
      <c r="BQ113" s="239"/>
      <c r="BR113" s="239"/>
      <c r="BS113" s="239"/>
      <c r="BT113" s="276" t="str">
        <f t="shared" si="13"/>
        <v/>
      </c>
      <c r="BU113" s="293"/>
      <c r="BV113" s="275"/>
      <c r="BW113" s="275"/>
      <c r="BX113" s="295"/>
      <c r="BY113" s="275"/>
      <c r="BZ113" s="303"/>
      <c r="CA113" s="299"/>
      <c r="CB113" s="275"/>
      <c r="CC113" s="275"/>
      <c r="CD113" s="296"/>
      <c r="CE113" s="296"/>
      <c r="CF113" s="296"/>
      <c r="CG113" s="297"/>
    </row>
    <row r="114" spans="1:85" ht="27" customHeight="1" thickTop="1" thickBot="1" x14ac:dyDescent="0.3">
      <c r="A114" s="300"/>
      <c r="B114" s="304" t="str">
        <f>IF(C115="","",(VLOOKUP(C115,Lookups!$B$4:$C$2561,2,FALSE)))</f>
        <v/>
      </c>
      <c r="C114" s="366"/>
      <c r="D114" s="324"/>
      <c r="E114" s="325"/>
      <c r="F114" s="301"/>
      <c r="G114" s="277"/>
      <c r="H114" s="275"/>
      <c r="I114" s="280" t="str">
        <f t="shared" si="7"/>
        <v/>
      </c>
      <c r="J114" s="302"/>
      <c r="K114" s="280" t="str">
        <f t="shared" si="8"/>
        <v/>
      </c>
      <c r="L114" s="328"/>
      <c r="M114" s="328"/>
      <c r="N114" s="328"/>
      <c r="O114" s="329"/>
      <c r="P114" s="287"/>
      <c r="Q114" s="330"/>
      <c r="R114" s="287"/>
      <c r="S114" s="305"/>
      <c r="T114" s="279"/>
      <c r="U114" s="282"/>
      <c r="V114" s="282"/>
      <c r="W114" s="283"/>
      <c r="X114" s="292"/>
      <c r="Y114" s="278"/>
      <c r="Z114" s="331"/>
      <c r="AA114" s="332"/>
      <c r="AB114" s="333"/>
      <c r="AC114" s="334"/>
      <c r="AD114" s="335"/>
      <c r="AE114" s="336"/>
      <c r="AF114" s="337"/>
      <c r="AG114" s="326"/>
      <c r="AH114" s="338"/>
      <c r="AI114" s="339"/>
      <c r="AJ114" s="293"/>
      <c r="AK114" s="293"/>
      <c r="AL114" s="293"/>
      <c r="AM114" s="294"/>
      <c r="AN114" s="239"/>
      <c r="AO114" s="239"/>
      <c r="AP114" s="275"/>
      <c r="AQ114" s="280" t="str">
        <f t="shared" si="9"/>
        <v/>
      </c>
      <c r="AR114" s="239"/>
      <c r="AS114" s="239"/>
      <c r="AT114" s="239"/>
      <c r="AU114" s="239"/>
      <c r="AV114" s="239"/>
      <c r="AW114" s="239"/>
      <c r="AX114" s="239"/>
      <c r="AY114" s="239"/>
      <c r="AZ114" s="239"/>
      <c r="BA114" s="239"/>
      <c r="BB114" s="239"/>
      <c r="BC114" s="239"/>
      <c r="BD114" s="238"/>
      <c r="BE114" s="238"/>
      <c r="BF114" s="238"/>
      <c r="BG114" s="239"/>
      <c r="BH114" s="238" t="str">
        <f t="shared" si="10"/>
        <v/>
      </c>
      <c r="BI114" s="239"/>
      <c r="BJ114" s="238" t="str">
        <f t="shared" si="11"/>
        <v/>
      </c>
      <c r="BK114" s="239"/>
      <c r="BL114" s="239"/>
      <c r="BM114" s="275"/>
      <c r="BN114" s="239"/>
      <c r="BO114" s="275"/>
      <c r="BP114" s="276" t="str">
        <f t="shared" si="12"/>
        <v/>
      </c>
      <c r="BQ114" s="239"/>
      <c r="BR114" s="239"/>
      <c r="BS114" s="239"/>
      <c r="BT114" s="276" t="str">
        <f t="shared" si="13"/>
        <v/>
      </c>
      <c r="BU114" s="293"/>
      <c r="BV114" s="275"/>
      <c r="BW114" s="275"/>
      <c r="BX114" s="295"/>
      <c r="BY114" s="275"/>
      <c r="BZ114" s="303"/>
      <c r="CA114" s="299"/>
      <c r="CB114" s="275"/>
      <c r="CC114" s="275"/>
      <c r="CD114" s="296"/>
      <c r="CE114" s="296"/>
      <c r="CF114" s="296"/>
      <c r="CG114" s="297"/>
    </row>
    <row r="115" spans="1:85" ht="27" customHeight="1" thickTop="1" thickBot="1" x14ac:dyDescent="0.3">
      <c r="A115" s="300"/>
      <c r="B115" s="304" t="str">
        <f>IF(C116="","",(VLOOKUP(C116,Lookups!$B$4:$C$2561,2,FALSE)))</f>
        <v/>
      </c>
      <c r="C115" s="366"/>
      <c r="D115" s="324"/>
      <c r="E115" s="325"/>
      <c r="F115" s="301"/>
      <c r="G115" s="277"/>
      <c r="H115" s="275"/>
      <c r="I115" s="280" t="str">
        <f t="shared" si="7"/>
        <v/>
      </c>
      <c r="J115" s="302"/>
      <c r="K115" s="280" t="str">
        <f t="shared" si="8"/>
        <v/>
      </c>
      <c r="L115" s="328"/>
      <c r="M115" s="328"/>
      <c r="N115" s="328"/>
      <c r="O115" s="329"/>
      <c r="P115" s="287"/>
      <c r="Q115" s="330"/>
      <c r="R115" s="287"/>
      <c r="S115" s="305"/>
      <c r="T115" s="279"/>
      <c r="U115" s="282"/>
      <c r="V115" s="282"/>
      <c r="W115" s="283"/>
      <c r="X115" s="292"/>
      <c r="Y115" s="278"/>
      <c r="Z115" s="331"/>
      <c r="AA115" s="332"/>
      <c r="AB115" s="333"/>
      <c r="AC115" s="334"/>
      <c r="AD115" s="335"/>
      <c r="AE115" s="336"/>
      <c r="AF115" s="337"/>
      <c r="AG115" s="326"/>
      <c r="AH115" s="338"/>
      <c r="AI115" s="339"/>
      <c r="AJ115" s="293"/>
      <c r="AK115" s="293"/>
      <c r="AL115" s="293"/>
      <c r="AM115" s="294"/>
      <c r="AN115" s="239"/>
      <c r="AO115" s="239"/>
      <c r="AP115" s="275"/>
      <c r="AQ115" s="280" t="str">
        <f t="shared" si="9"/>
        <v/>
      </c>
      <c r="AR115" s="239"/>
      <c r="AS115" s="239"/>
      <c r="AT115" s="239"/>
      <c r="AU115" s="239"/>
      <c r="AV115" s="239"/>
      <c r="AW115" s="239"/>
      <c r="AX115" s="239"/>
      <c r="AY115" s="239"/>
      <c r="AZ115" s="239"/>
      <c r="BA115" s="239"/>
      <c r="BB115" s="239"/>
      <c r="BC115" s="239"/>
      <c r="BD115" s="238"/>
      <c r="BE115" s="238"/>
      <c r="BF115" s="238"/>
      <c r="BG115" s="239"/>
      <c r="BH115" s="238" t="str">
        <f t="shared" si="10"/>
        <v/>
      </c>
      <c r="BI115" s="239"/>
      <c r="BJ115" s="238" t="str">
        <f t="shared" si="11"/>
        <v/>
      </c>
      <c r="BK115" s="239"/>
      <c r="BL115" s="239"/>
      <c r="BM115" s="275"/>
      <c r="BN115" s="239"/>
      <c r="BO115" s="275"/>
      <c r="BP115" s="276" t="str">
        <f t="shared" si="12"/>
        <v/>
      </c>
      <c r="BQ115" s="239"/>
      <c r="BR115" s="239"/>
      <c r="BS115" s="239"/>
      <c r="BT115" s="276" t="str">
        <f t="shared" si="13"/>
        <v/>
      </c>
      <c r="BU115" s="293"/>
      <c r="BV115" s="275"/>
      <c r="BW115" s="275"/>
      <c r="BX115" s="295"/>
      <c r="BY115" s="275"/>
      <c r="BZ115" s="303"/>
      <c r="CA115" s="299"/>
      <c r="CB115" s="275"/>
      <c r="CC115" s="275"/>
      <c r="CD115" s="296"/>
      <c r="CE115" s="296"/>
      <c r="CF115" s="296"/>
      <c r="CG115" s="297"/>
    </row>
    <row r="116" spans="1:85" ht="27" customHeight="1" thickTop="1" thickBot="1" x14ac:dyDescent="0.3">
      <c r="A116" s="300"/>
      <c r="B116" s="304" t="str">
        <f>IF(C117="","",(VLOOKUP(C117,Lookups!$B$4:$C$2561,2,FALSE)))</f>
        <v/>
      </c>
      <c r="C116" s="366"/>
      <c r="D116" s="324"/>
      <c r="E116" s="325"/>
      <c r="F116" s="301"/>
      <c r="G116" s="277"/>
      <c r="H116" s="275"/>
      <c r="I116" s="280" t="str">
        <f t="shared" si="7"/>
        <v/>
      </c>
      <c r="J116" s="302"/>
      <c r="K116" s="280" t="str">
        <f t="shared" si="8"/>
        <v/>
      </c>
      <c r="L116" s="328"/>
      <c r="M116" s="328"/>
      <c r="N116" s="328"/>
      <c r="O116" s="329"/>
      <c r="P116" s="287"/>
      <c r="Q116" s="330"/>
      <c r="R116" s="287"/>
      <c r="S116" s="305"/>
      <c r="T116" s="279"/>
      <c r="U116" s="282"/>
      <c r="V116" s="282"/>
      <c r="W116" s="283"/>
      <c r="X116" s="292"/>
      <c r="Y116" s="278"/>
      <c r="Z116" s="331"/>
      <c r="AA116" s="332"/>
      <c r="AB116" s="333"/>
      <c r="AC116" s="334"/>
      <c r="AD116" s="335"/>
      <c r="AE116" s="336"/>
      <c r="AF116" s="337"/>
      <c r="AG116" s="326"/>
      <c r="AH116" s="338"/>
      <c r="AI116" s="339"/>
      <c r="AJ116" s="293"/>
      <c r="AK116" s="293"/>
      <c r="AL116" s="293"/>
      <c r="AM116" s="294"/>
      <c r="AN116" s="239"/>
      <c r="AO116" s="239"/>
      <c r="AP116" s="275"/>
      <c r="AQ116" s="280" t="str">
        <f t="shared" si="9"/>
        <v/>
      </c>
      <c r="AR116" s="239"/>
      <c r="AS116" s="239"/>
      <c r="AT116" s="239"/>
      <c r="AU116" s="239"/>
      <c r="AV116" s="239"/>
      <c r="AW116" s="239"/>
      <c r="AX116" s="239"/>
      <c r="AY116" s="239"/>
      <c r="AZ116" s="239"/>
      <c r="BA116" s="239"/>
      <c r="BB116" s="239"/>
      <c r="BC116" s="239"/>
      <c r="BD116" s="238"/>
      <c r="BE116" s="238"/>
      <c r="BF116" s="238"/>
      <c r="BG116" s="239"/>
      <c r="BH116" s="238" t="str">
        <f t="shared" si="10"/>
        <v/>
      </c>
      <c r="BI116" s="239"/>
      <c r="BJ116" s="238" t="str">
        <f t="shared" si="11"/>
        <v/>
      </c>
      <c r="BK116" s="239"/>
      <c r="BL116" s="239"/>
      <c r="BM116" s="275"/>
      <c r="BN116" s="239"/>
      <c r="BO116" s="275"/>
      <c r="BP116" s="276" t="str">
        <f t="shared" si="12"/>
        <v/>
      </c>
      <c r="BQ116" s="239"/>
      <c r="BR116" s="239"/>
      <c r="BS116" s="239"/>
      <c r="BT116" s="276" t="str">
        <f t="shared" si="13"/>
        <v/>
      </c>
      <c r="BU116" s="293"/>
      <c r="BV116" s="275"/>
      <c r="BW116" s="275"/>
      <c r="BX116" s="295"/>
      <c r="BY116" s="275"/>
      <c r="BZ116" s="303"/>
      <c r="CA116" s="299"/>
      <c r="CB116" s="275"/>
      <c r="CC116" s="275"/>
      <c r="CD116" s="296"/>
      <c r="CE116" s="296"/>
      <c r="CF116" s="296"/>
      <c r="CG116" s="297"/>
    </row>
    <row r="117" spans="1:85" ht="27" customHeight="1" thickTop="1" thickBot="1" x14ac:dyDescent="0.3">
      <c r="A117" s="300"/>
      <c r="B117" s="304" t="str">
        <f>IF(C118="","",(VLOOKUP(C118,Lookups!$B$4:$C$2561,2,FALSE)))</f>
        <v/>
      </c>
      <c r="C117" s="366"/>
      <c r="D117" s="324"/>
      <c r="E117" s="325"/>
      <c r="F117" s="301"/>
      <c r="G117" s="277"/>
      <c r="H117" s="275"/>
      <c r="I117" s="280" t="str">
        <f t="shared" si="7"/>
        <v/>
      </c>
      <c r="J117" s="302"/>
      <c r="K117" s="280" t="str">
        <f t="shared" si="8"/>
        <v/>
      </c>
      <c r="L117" s="328"/>
      <c r="M117" s="328"/>
      <c r="N117" s="328"/>
      <c r="O117" s="329"/>
      <c r="P117" s="287"/>
      <c r="Q117" s="330"/>
      <c r="R117" s="287"/>
      <c r="S117" s="305"/>
      <c r="T117" s="279"/>
      <c r="U117" s="282"/>
      <c r="V117" s="282"/>
      <c r="W117" s="283"/>
      <c r="X117" s="292"/>
      <c r="Y117" s="278"/>
      <c r="Z117" s="331"/>
      <c r="AA117" s="332"/>
      <c r="AB117" s="333"/>
      <c r="AC117" s="334"/>
      <c r="AD117" s="335"/>
      <c r="AE117" s="336"/>
      <c r="AF117" s="337"/>
      <c r="AG117" s="326"/>
      <c r="AH117" s="338"/>
      <c r="AI117" s="339"/>
      <c r="AJ117" s="293"/>
      <c r="AK117" s="293"/>
      <c r="AL117" s="293"/>
      <c r="AM117" s="294"/>
      <c r="AN117" s="239"/>
      <c r="AO117" s="239"/>
      <c r="AP117" s="275"/>
      <c r="AQ117" s="280" t="str">
        <f t="shared" si="9"/>
        <v/>
      </c>
      <c r="AR117" s="239"/>
      <c r="AS117" s="239"/>
      <c r="AT117" s="239"/>
      <c r="AU117" s="239"/>
      <c r="AV117" s="239"/>
      <c r="AW117" s="239"/>
      <c r="AX117" s="239"/>
      <c r="AY117" s="239"/>
      <c r="AZ117" s="239"/>
      <c r="BA117" s="239"/>
      <c r="BB117" s="239"/>
      <c r="BC117" s="239"/>
      <c r="BD117" s="238"/>
      <c r="BE117" s="238"/>
      <c r="BF117" s="238"/>
      <c r="BG117" s="239"/>
      <c r="BH117" s="238" t="str">
        <f t="shared" si="10"/>
        <v/>
      </c>
      <c r="BI117" s="239"/>
      <c r="BJ117" s="238" t="str">
        <f t="shared" si="11"/>
        <v/>
      </c>
      <c r="BK117" s="239"/>
      <c r="BL117" s="239"/>
      <c r="BM117" s="275"/>
      <c r="BN117" s="239"/>
      <c r="BO117" s="275"/>
      <c r="BP117" s="276" t="str">
        <f t="shared" si="12"/>
        <v/>
      </c>
      <c r="BQ117" s="239"/>
      <c r="BR117" s="239"/>
      <c r="BS117" s="239"/>
      <c r="BT117" s="276" t="str">
        <f t="shared" si="13"/>
        <v/>
      </c>
      <c r="BU117" s="293"/>
      <c r="BV117" s="275"/>
      <c r="BW117" s="275"/>
      <c r="BX117" s="295"/>
      <c r="BY117" s="275"/>
      <c r="BZ117" s="303"/>
      <c r="CA117" s="299"/>
      <c r="CB117" s="275"/>
      <c r="CC117" s="275"/>
      <c r="CD117" s="296"/>
      <c r="CE117" s="296"/>
      <c r="CF117" s="296"/>
      <c r="CG117" s="297"/>
    </row>
    <row r="118" spans="1:85" ht="27" customHeight="1" thickTop="1" thickBot="1" x14ac:dyDescent="0.3">
      <c r="A118" s="300"/>
      <c r="B118" s="304" t="str">
        <f>IF(C119="","",(VLOOKUP(C119,Lookups!$B$4:$C$2561,2,FALSE)))</f>
        <v/>
      </c>
      <c r="C118" s="366"/>
      <c r="D118" s="324"/>
      <c r="E118" s="325"/>
      <c r="F118" s="301"/>
      <c r="G118" s="277"/>
      <c r="H118" s="275"/>
      <c r="I118" s="280" t="str">
        <f t="shared" si="7"/>
        <v/>
      </c>
      <c r="J118" s="302"/>
      <c r="K118" s="280" t="str">
        <f t="shared" si="8"/>
        <v/>
      </c>
      <c r="L118" s="328"/>
      <c r="M118" s="328"/>
      <c r="N118" s="328"/>
      <c r="O118" s="329"/>
      <c r="P118" s="287"/>
      <c r="Q118" s="330"/>
      <c r="R118" s="287"/>
      <c r="S118" s="305"/>
      <c r="T118" s="279"/>
      <c r="U118" s="282"/>
      <c r="V118" s="282"/>
      <c r="W118" s="283"/>
      <c r="X118" s="292"/>
      <c r="Y118" s="278"/>
      <c r="Z118" s="331"/>
      <c r="AA118" s="332"/>
      <c r="AB118" s="333"/>
      <c r="AC118" s="334"/>
      <c r="AD118" s="335"/>
      <c r="AE118" s="336"/>
      <c r="AF118" s="337"/>
      <c r="AG118" s="326"/>
      <c r="AH118" s="338"/>
      <c r="AI118" s="339"/>
      <c r="AJ118" s="293"/>
      <c r="AK118" s="293"/>
      <c r="AL118" s="293"/>
      <c r="AM118" s="294"/>
      <c r="AN118" s="239"/>
      <c r="AO118" s="239"/>
      <c r="AP118" s="275"/>
      <c r="AQ118" s="280" t="str">
        <f t="shared" si="9"/>
        <v/>
      </c>
      <c r="AR118" s="239"/>
      <c r="AS118" s="239"/>
      <c r="AT118" s="239"/>
      <c r="AU118" s="239"/>
      <c r="AV118" s="239"/>
      <c r="AW118" s="239"/>
      <c r="AX118" s="239"/>
      <c r="AY118" s="239"/>
      <c r="AZ118" s="239"/>
      <c r="BA118" s="239"/>
      <c r="BB118" s="239"/>
      <c r="BC118" s="239"/>
      <c r="BD118" s="238"/>
      <c r="BE118" s="238"/>
      <c r="BF118" s="238"/>
      <c r="BG118" s="239"/>
      <c r="BH118" s="238" t="str">
        <f t="shared" si="10"/>
        <v/>
      </c>
      <c r="BI118" s="239"/>
      <c r="BJ118" s="238" t="str">
        <f t="shared" si="11"/>
        <v/>
      </c>
      <c r="BK118" s="239"/>
      <c r="BL118" s="239"/>
      <c r="BM118" s="275"/>
      <c r="BN118" s="239"/>
      <c r="BO118" s="275"/>
      <c r="BP118" s="276" t="str">
        <f t="shared" si="12"/>
        <v/>
      </c>
      <c r="BQ118" s="239"/>
      <c r="BR118" s="239"/>
      <c r="BS118" s="239"/>
      <c r="BT118" s="276" t="str">
        <f t="shared" si="13"/>
        <v/>
      </c>
      <c r="BU118" s="293"/>
      <c r="BV118" s="275"/>
      <c r="BW118" s="275"/>
      <c r="BX118" s="295"/>
      <c r="BY118" s="275"/>
      <c r="BZ118" s="303"/>
      <c r="CA118" s="299"/>
      <c r="CB118" s="275"/>
      <c r="CC118" s="275"/>
      <c r="CD118" s="296"/>
      <c r="CE118" s="296"/>
      <c r="CF118" s="296"/>
      <c r="CG118" s="297"/>
    </row>
    <row r="119" spans="1:85" ht="27" customHeight="1" thickTop="1" thickBot="1" x14ac:dyDescent="0.3">
      <c r="A119" s="300"/>
      <c r="B119" s="304" t="str">
        <f>IF(C120="","",(VLOOKUP(C120,Lookups!$B$4:$C$2561,2,FALSE)))</f>
        <v/>
      </c>
      <c r="C119" s="366"/>
      <c r="D119" s="324"/>
      <c r="E119" s="325"/>
      <c r="F119" s="301"/>
      <c r="G119" s="277"/>
      <c r="H119" s="275"/>
      <c r="I119" s="280" t="str">
        <f t="shared" si="7"/>
        <v/>
      </c>
      <c r="J119" s="302"/>
      <c r="K119" s="280" t="str">
        <f t="shared" si="8"/>
        <v/>
      </c>
      <c r="L119" s="328"/>
      <c r="M119" s="328"/>
      <c r="N119" s="328"/>
      <c r="O119" s="329"/>
      <c r="P119" s="287"/>
      <c r="Q119" s="330"/>
      <c r="R119" s="287"/>
      <c r="S119" s="305"/>
      <c r="T119" s="279"/>
      <c r="U119" s="282"/>
      <c r="V119" s="282"/>
      <c r="W119" s="283"/>
      <c r="X119" s="292"/>
      <c r="Y119" s="278"/>
      <c r="Z119" s="331"/>
      <c r="AA119" s="332"/>
      <c r="AB119" s="333"/>
      <c r="AC119" s="334"/>
      <c r="AD119" s="335"/>
      <c r="AE119" s="336"/>
      <c r="AF119" s="337"/>
      <c r="AG119" s="326"/>
      <c r="AH119" s="338"/>
      <c r="AI119" s="339"/>
      <c r="AJ119" s="293"/>
      <c r="AK119" s="293"/>
      <c r="AL119" s="293"/>
      <c r="AM119" s="294"/>
      <c r="AN119" s="239"/>
      <c r="AO119" s="239"/>
      <c r="AP119" s="275"/>
      <c r="AQ119" s="280" t="str">
        <f t="shared" si="9"/>
        <v/>
      </c>
      <c r="AR119" s="239"/>
      <c r="AS119" s="239"/>
      <c r="AT119" s="239"/>
      <c r="AU119" s="239"/>
      <c r="AV119" s="239"/>
      <c r="AW119" s="239"/>
      <c r="AX119" s="239"/>
      <c r="AY119" s="239"/>
      <c r="AZ119" s="239"/>
      <c r="BA119" s="239"/>
      <c r="BB119" s="239"/>
      <c r="BC119" s="239"/>
      <c r="BD119" s="238"/>
      <c r="BE119" s="238"/>
      <c r="BF119" s="238"/>
      <c r="BG119" s="239"/>
      <c r="BH119" s="238" t="str">
        <f t="shared" si="10"/>
        <v/>
      </c>
      <c r="BI119" s="239"/>
      <c r="BJ119" s="238" t="str">
        <f t="shared" si="11"/>
        <v/>
      </c>
      <c r="BK119" s="239"/>
      <c r="BL119" s="239"/>
      <c r="BM119" s="275"/>
      <c r="BN119" s="239"/>
      <c r="BO119" s="275"/>
      <c r="BP119" s="276" t="str">
        <f t="shared" si="12"/>
        <v/>
      </c>
      <c r="BQ119" s="239"/>
      <c r="BR119" s="239"/>
      <c r="BS119" s="239"/>
      <c r="BT119" s="276" t="str">
        <f t="shared" si="13"/>
        <v/>
      </c>
      <c r="BU119" s="293"/>
      <c r="BV119" s="275"/>
      <c r="BW119" s="275"/>
      <c r="BX119" s="295"/>
      <c r="BY119" s="275"/>
      <c r="BZ119" s="303"/>
      <c r="CA119" s="299"/>
      <c r="CB119" s="275"/>
      <c r="CC119" s="275"/>
      <c r="CD119" s="296"/>
      <c r="CE119" s="296"/>
      <c r="CF119" s="296"/>
      <c r="CG119" s="297"/>
    </row>
    <row r="120" spans="1:85" ht="27" customHeight="1" thickTop="1" thickBot="1" x14ac:dyDescent="0.3">
      <c r="A120" s="300"/>
      <c r="B120" s="304" t="str">
        <f>IF(C121="","",(VLOOKUP(C121,Lookups!$B$4:$C$2561,2,FALSE)))</f>
        <v/>
      </c>
      <c r="C120" s="366"/>
      <c r="D120" s="324"/>
      <c r="E120" s="325"/>
      <c r="F120" s="301"/>
      <c r="G120" s="277"/>
      <c r="H120" s="275"/>
      <c r="I120" s="280" t="str">
        <f t="shared" si="7"/>
        <v/>
      </c>
      <c r="J120" s="302"/>
      <c r="K120" s="280" t="str">
        <f t="shared" si="8"/>
        <v/>
      </c>
      <c r="L120" s="328"/>
      <c r="M120" s="328"/>
      <c r="N120" s="328"/>
      <c r="O120" s="329"/>
      <c r="P120" s="287"/>
      <c r="Q120" s="330"/>
      <c r="R120" s="287"/>
      <c r="S120" s="305"/>
      <c r="T120" s="279"/>
      <c r="U120" s="282"/>
      <c r="V120" s="282"/>
      <c r="W120" s="283"/>
      <c r="X120" s="292"/>
      <c r="Y120" s="278"/>
      <c r="Z120" s="331"/>
      <c r="AA120" s="332"/>
      <c r="AB120" s="333"/>
      <c r="AC120" s="334"/>
      <c r="AD120" s="335"/>
      <c r="AE120" s="336"/>
      <c r="AF120" s="337"/>
      <c r="AG120" s="326"/>
      <c r="AH120" s="338"/>
      <c r="AI120" s="339"/>
      <c r="AJ120" s="293"/>
      <c r="AK120" s="293"/>
      <c r="AL120" s="293"/>
      <c r="AM120" s="294"/>
      <c r="AN120" s="239"/>
      <c r="AO120" s="239"/>
      <c r="AP120" s="275"/>
      <c r="AQ120" s="280" t="str">
        <f t="shared" si="9"/>
        <v/>
      </c>
      <c r="AR120" s="239"/>
      <c r="AS120" s="239"/>
      <c r="AT120" s="239"/>
      <c r="AU120" s="239"/>
      <c r="AV120" s="239"/>
      <c r="AW120" s="239"/>
      <c r="AX120" s="239"/>
      <c r="AY120" s="239"/>
      <c r="AZ120" s="239"/>
      <c r="BA120" s="239"/>
      <c r="BB120" s="239"/>
      <c r="BC120" s="239"/>
      <c r="BD120" s="238"/>
      <c r="BE120" s="238"/>
      <c r="BF120" s="238"/>
      <c r="BG120" s="239"/>
      <c r="BH120" s="238" t="str">
        <f t="shared" si="10"/>
        <v/>
      </c>
      <c r="BI120" s="239"/>
      <c r="BJ120" s="238" t="str">
        <f t="shared" si="11"/>
        <v/>
      </c>
      <c r="BK120" s="239"/>
      <c r="BL120" s="239"/>
      <c r="BM120" s="275"/>
      <c r="BN120" s="239"/>
      <c r="BO120" s="275"/>
      <c r="BP120" s="276" t="str">
        <f t="shared" si="12"/>
        <v/>
      </c>
      <c r="BQ120" s="239"/>
      <c r="BR120" s="239"/>
      <c r="BS120" s="239"/>
      <c r="BT120" s="276" t="str">
        <f t="shared" si="13"/>
        <v/>
      </c>
      <c r="BU120" s="293"/>
      <c r="BV120" s="275"/>
      <c r="BW120" s="275"/>
      <c r="BX120" s="295"/>
      <c r="BY120" s="275"/>
      <c r="BZ120" s="303"/>
      <c r="CA120" s="299"/>
      <c r="CB120" s="275"/>
      <c r="CC120" s="275"/>
      <c r="CD120" s="296"/>
      <c r="CE120" s="296"/>
      <c r="CF120" s="296"/>
      <c r="CG120" s="297"/>
    </row>
    <row r="121" spans="1:85" ht="27" customHeight="1" thickTop="1" thickBot="1" x14ac:dyDescent="0.3">
      <c r="A121" s="300"/>
      <c r="B121" s="304" t="str">
        <f>IF(C122="","",(VLOOKUP(C122,Lookups!$B$4:$C$2561,2,FALSE)))</f>
        <v/>
      </c>
      <c r="C121" s="366"/>
      <c r="D121" s="324"/>
      <c r="E121" s="325"/>
      <c r="F121" s="301"/>
      <c r="G121" s="277"/>
      <c r="H121" s="275"/>
      <c r="I121" s="280" t="str">
        <f t="shared" si="7"/>
        <v/>
      </c>
      <c r="J121" s="302"/>
      <c r="K121" s="280" t="str">
        <f t="shared" si="8"/>
        <v/>
      </c>
      <c r="L121" s="328"/>
      <c r="M121" s="328"/>
      <c r="N121" s="328"/>
      <c r="O121" s="329"/>
      <c r="P121" s="287"/>
      <c r="Q121" s="330"/>
      <c r="R121" s="287"/>
      <c r="S121" s="305"/>
      <c r="T121" s="279"/>
      <c r="U121" s="282"/>
      <c r="V121" s="282"/>
      <c r="W121" s="283"/>
      <c r="X121" s="292"/>
      <c r="Y121" s="278"/>
      <c r="Z121" s="331"/>
      <c r="AA121" s="332"/>
      <c r="AB121" s="333"/>
      <c r="AC121" s="334"/>
      <c r="AD121" s="335"/>
      <c r="AE121" s="336"/>
      <c r="AF121" s="337"/>
      <c r="AG121" s="326"/>
      <c r="AH121" s="338"/>
      <c r="AI121" s="339"/>
      <c r="AJ121" s="293"/>
      <c r="AK121" s="293"/>
      <c r="AL121" s="293"/>
      <c r="AM121" s="294"/>
      <c r="AN121" s="239"/>
      <c r="AO121" s="239"/>
      <c r="AP121" s="275"/>
      <c r="AQ121" s="280" t="str">
        <f t="shared" si="9"/>
        <v/>
      </c>
      <c r="AR121" s="239"/>
      <c r="AS121" s="239"/>
      <c r="AT121" s="239"/>
      <c r="AU121" s="239"/>
      <c r="AV121" s="239"/>
      <c r="AW121" s="239"/>
      <c r="AX121" s="239"/>
      <c r="AY121" s="239"/>
      <c r="AZ121" s="239"/>
      <c r="BA121" s="239"/>
      <c r="BB121" s="239"/>
      <c r="BC121" s="239"/>
      <c r="BD121" s="238"/>
      <c r="BE121" s="238"/>
      <c r="BF121" s="238"/>
      <c r="BG121" s="239"/>
      <c r="BH121" s="238" t="str">
        <f t="shared" si="10"/>
        <v/>
      </c>
      <c r="BI121" s="239"/>
      <c r="BJ121" s="238" t="str">
        <f t="shared" si="11"/>
        <v/>
      </c>
      <c r="BK121" s="239"/>
      <c r="BL121" s="239"/>
      <c r="BM121" s="275"/>
      <c r="BN121" s="239"/>
      <c r="BO121" s="275"/>
      <c r="BP121" s="276" t="str">
        <f t="shared" si="12"/>
        <v/>
      </c>
      <c r="BQ121" s="239"/>
      <c r="BR121" s="239"/>
      <c r="BS121" s="239"/>
      <c r="BT121" s="276" t="str">
        <f t="shared" si="13"/>
        <v/>
      </c>
      <c r="BU121" s="293"/>
      <c r="BV121" s="275"/>
      <c r="BW121" s="275"/>
      <c r="BX121" s="295"/>
      <c r="BY121" s="275"/>
      <c r="BZ121" s="303"/>
      <c r="CA121" s="299"/>
      <c r="CB121" s="275"/>
      <c r="CC121" s="275"/>
      <c r="CD121" s="296"/>
      <c r="CE121" s="296"/>
      <c r="CF121" s="296"/>
      <c r="CG121" s="297"/>
    </row>
    <row r="122" spans="1:85" ht="27" customHeight="1" thickTop="1" thickBot="1" x14ac:dyDescent="0.3">
      <c r="A122" s="300"/>
      <c r="B122" s="304" t="str">
        <f>IF(C123="","",(VLOOKUP(C123,Lookups!$B$4:$C$2561,2,FALSE)))</f>
        <v/>
      </c>
      <c r="C122" s="366"/>
      <c r="D122" s="324"/>
      <c r="E122" s="325"/>
      <c r="F122" s="301"/>
      <c r="G122" s="277"/>
      <c r="H122" s="275"/>
      <c r="I122" s="280" t="str">
        <f t="shared" si="7"/>
        <v/>
      </c>
      <c r="J122" s="302"/>
      <c r="K122" s="280" t="str">
        <f t="shared" si="8"/>
        <v/>
      </c>
      <c r="L122" s="328"/>
      <c r="M122" s="328"/>
      <c r="N122" s="328"/>
      <c r="O122" s="329"/>
      <c r="P122" s="287"/>
      <c r="Q122" s="330"/>
      <c r="R122" s="287"/>
      <c r="S122" s="305"/>
      <c r="T122" s="279"/>
      <c r="U122" s="282"/>
      <c r="V122" s="282"/>
      <c r="W122" s="283"/>
      <c r="X122" s="292"/>
      <c r="Y122" s="278"/>
      <c r="Z122" s="331"/>
      <c r="AA122" s="332"/>
      <c r="AB122" s="333"/>
      <c r="AC122" s="334"/>
      <c r="AD122" s="335"/>
      <c r="AE122" s="336"/>
      <c r="AF122" s="337"/>
      <c r="AG122" s="326"/>
      <c r="AH122" s="338"/>
      <c r="AI122" s="339"/>
      <c r="AJ122" s="293"/>
      <c r="AK122" s="293"/>
      <c r="AL122" s="293"/>
      <c r="AM122" s="294"/>
      <c r="AN122" s="239"/>
      <c r="AO122" s="239"/>
      <c r="AP122" s="275"/>
      <c r="AQ122" s="280" t="str">
        <f t="shared" si="9"/>
        <v/>
      </c>
      <c r="AR122" s="239"/>
      <c r="AS122" s="239"/>
      <c r="AT122" s="239"/>
      <c r="AU122" s="239"/>
      <c r="AV122" s="239"/>
      <c r="AW122" s="239"/>
      <c r="AX122" s="239"/>
      <c r="AY122" s="239"/>
      <c r="AZ122" s="239"/>
      <c r="BA122" s="239"/>
      <c r="BB122" s="239"/>
      <c r="BC122" s="239"/>
      <c r="BD122" s="238"/>
      <c r="BE122" s="238"/>
      <c r="BF122" s="238"/>
      <c r="BG122" s="239"/>
      <c r="BH122" s="238" t="str">
        <f t="shared" si="10"/>
        <v/>
      </c>
      <c r="BI122" s="239"/>
      <c r="BJ122" s="238" t="str">
        <f t="shared" si="11"/>
        <v/>
      </c>
      <c r="BK122" s="239"/>
      <c r="BL122" s="239"/>
      <c r="BM122" s="275"/>
      <c r="BN122" s="239"/>
      <c r="BO122" s="275"/>
      <c r="BP122" s="276" t="str">
        <f t="shared" si="12"/>
        <v/>
      </c>
      <c r="BQ122" s="239"/>
      <c r="BR122" s="239"/>
      <c r="BS122" s="239"/>
      <c r="BT122" s="276" t="str">
        <f t="shared" si="13"/>
        <v/>
      </c>
      <c r="BU122" s="293"/>
      <c r="BV122" s="275"/>
      <c r="BW122" s="275"/>
      <c r="BX122" s="295"/>
      <c r="BY122" s="275"/>
      <c r="BZ122" s="303"/>
      <c r="CA122" s="299"/>
      <c r="CB122" s="275"/>
      <c r="CC122" s="275"/>
      <c r="CD122" s="296"/>
      <c r="CE122" s="296"/>
      <c r="CF122" s="296"/>
      <c r="CG122" s="297"/>
    </row>
    <row r="123" spans="1:85" ht="27" customHeight="1" thickTop="1" thickBot="1" x14ac:dyDescent="0.3">
      <c r="A123" s="300"/>
      <c r="B123" s="304" t="str">
        <f>IF(C124="","",(VLOOKUP(C124,Lookups!$B$4:$C$2561,2,FALSE)))</f>
        <v/>
      </c>
      <c r="C123" s="366"/>
      <c r="D123" s="324"/>
      <c r="E123" s="325"/>
      <c r="F123" s="301"/>
      <c r="G123" s="277"/>
      <c r="H123" s="275"/>
      <c r="I123" s="280" t="str">
        <f t="shared" si="7"/>
        <v/>
      </c>
      <c r="J123" s="302"/>
      <c r="K123" s="280" t="str">
        <f t="shared" si="8"/>
        <v/>
      </c>
      <c r="L123" s="328"/>
      <c r="M123" s="328"/>
      <c r="N123" s="328"/>
      <c r="O123" s="329"/>
      <c r="P123" s="287"/>
      <c r="Q123" s="330"/>
      <c r="R123" s="287"/>
      <c r="S123" s="305"/>
      <c r="T123" s="279"/>
      <c r="U123" s="282"/>
      <c r="V123" s="282"/>
      <c r="W123" s="283"/>
      <c r="X123" s="292"/>
      <c r="Y123" s="278"/>
      <c r="Z123" s="331"/>
      <c r="AA123" s="332"/>
      <c r="AB123" s="333"/>
      <c r="AC123" s="334"/>
      <c r="AD123" s="335"/>
      <c r="AE123" s="336"/>
      <c r="AF123" s="337"/>
      <c r="AG123" s="326"/>
      <c r="AH123" s="338"/>
      <c r="AI123" s="339"/>
      <c r="AJ123" s="293"/>
      <c r="AK123" s="293"/>
      <c r="AL123" s="293"/>
      <c r="AM123" s="294"/>
      <c r="AN123" s="239"/>
      <c r="AO123" s="239"/>
      <c r="AP123" s="275"/>
      <c r="AQ123" s="280" t="str">
        <f t="shared" si="9"/>
        <v/>
      </c>
      <c r="AR123" s="239"/>
      <c r="AS123" s="239"/>
      <c r="AT123" s="239"/>
      <c r="AU123" s="239"/>
      <c r="AV123" s="239"/>
      <c r="AW123" s="239"/>
      <c r="AX123" s="239"/>
      <c r="AY123" s="239"/>
      <c r="AZ123" s="239"/>
      <c r="BA123" s="239"/>
      <c r="BB123" s="239"/>
      <c r="BC123" s="239"/>
      <c r="BD123" s="238"/>
      <c r="BE123" s="238"/>
      <c r="BF123" s="238"/>
      <c r="BG123" s="239"/>
      <c r="BH123" s="238" t="str">
        <f t="shared" si="10"/>
        <v/>
      </c>
      <c r="BI123" s="239"/>
      <c r="BJ123" s="238" t="str">
        <f t="shared" si="11"/>
        <v/>
      </c>
      <c r="BK123" s="239"/>
      <c r="BL123" s="239"/>
      <c r="BM123" s="275"/>
      <c r="BN123" s="239"/>
      <c r="BO123" s="275"/>
      <c r="BP123" s="276" t="str">
        <f t="shared" si="12"/>
        <v/>
      </c>
      <c r="BQ123" s="239"/>
      <c r="BR123" s="239"/>
      <c r="BS123" s="239"/>
      <c r="BT123" s="276" t="str">
        <f t="shared" si="13"/>
        <v/>
      </c>
      <c r="BU123" s="293"/>
      <c r="BV123" s="275"/>
      <c r="BW123" s="275"/>
      <c r="BX123" s="295"/>
      <c r="BY123" s="275"/>
      <c r="BZ123" s="303"/>
      <c r="CA123" s="299"/>
      <c r="CB123" s="275"/>
      <c r="CC123" s="275"/>
      <c r="CD123" s="296"/>
      <c r="CE123" s="296"/>
      <c r="CF123" s="296"/>
      <c r="CG123" s="297"/>
    </row>
    <row r="124" spans="1:85" ht="27" customHeight="1" thickTop="1" thickBot="1" x14ac:dyDescent="0.3">
      <c r="A124" s="300"/>
      <c r="B124" s="304" t="str">
        <f>IF(C125="","",(VLOOKUP(C125,Lookups!$B$4:$C$2561,2,FALSE)))</f>
        <v/>
      </c>
      <c r="C124" s="366"/>
      <c r="D124" s="324"/>
      <c r="E124" s="325"/>
      <c r="F124" s="301"/>
      <c r="G124" s="277"/>
      <c r="H124" s="275"/>
      <c r="I124" s="280" t="str">
        <f t="shared" si="7"/>
        <v/>
      </c>
      <c r="J124" s="302"/>
      <c r="K124" s="280" t="str">
        <f t="shared" si="8"/>
        <v/>
      </c>
      <c r="L124" s="328"/>
      <c r="M124" s="328"/>
      <c r="N124" s="328"/>
      <c r="O124" s="329"/>
      <c r="P124" s="287"/>
      <c r="Q124" s="330"/>
      <c r="R124" s="287"/>
      <c r="S124" s="305"/>
      <c r="T124" s="279"/>
      <c r="U124" s="282"/>
      <c r="V124" s="282"/>
      <c r="W124" s="283"/>
      <c r="X124" s="292"/>
      <c r="Y124" s="278"/>
      <c r="Z124" s="331"/>
      <c r="AA124" s="332"/>
      <c r="AB124" s="333"/>
      <c r="AC124" s="334"/>
      <c r="AD124" s="335"/>
      <c r="AE124" s="336"/>
      <c r="AF124" s="337"/>
      <c r="AG124" s="326"/>
      <c r="AH124" s="338"/>
      <c r="AI124" s="339"/>
      <c r="AJ124" s="293"/>
      <c r="AK124" s="293"/>
      <c r="AL124" s="293"/>
      <c r="AM124" s="294"/>
      <c r="AN124" s="239"/>
      <c r="AO124" s="239"/>
      <c r="AP124" s="275"/>
      <c r="AQ124" s="280" t="str">
        <f t="shared" si="9"/>
        <v/>
      </c>
      <c r="AR124" s="239"/>
      <c r="AS124" s="239"/>
      <c r="AT124" s="239"/>
      <c r="AU124" s="239"/>
      <c r="AV124" s="239"/>
      <c r="AW124" s="239"/>
      <c r="AX124" s="239"/>
      <c r="AY124" s="239"/>
      <c r="AZ124" s="239"/>
      <c r="BA124" s="239"/>
      <c r="BB124" s="239"/>
      <c r="BC124" s="239"/>
      <c r="BD124" s="238"/>
      <c r="BE124" s="238"/>
      <c r="BF124" s="238"/>
      <c r="BG124" s="239"/>
      <c r="BH124" s="238" t="str">
        <f t="shared" si="10"/>
        <v/>
      </c>
      <c r="BI124" s="239"/>
      <c r="BJ124" s="238" t="str">
        <f t="shared" si="11"/>
        <v/>
      </c>
      <c r="BK124" s="239"/>
      <c r="BL124" s="239"/>
      <c r="BM124" s="275"/>
      <c r="BN124" s="239"/>
      <c r="BO124" s="275"/>
      <c r="BP124" s="276" t="str">
        <f t="shared" si="12"/>
        <v/>
      </c>
      <c r="BQ124" s="239"/>
      <c r="BR124" s="239"/>
      <c r="BS124" s="239"/>
      <c r="BT124" s="276" t="str">
        <f t="shared" si="13"/>
        <v/>
      </c>
      <c r="BU124" s="293"/>
      <c r="BV124" s="275"/>
      <c r="BW124" s="275"/>
      <c r="BX124" s="295"/>
      <c r="BY124" s="275"/>
      <c r="BZ124" s="303"/>
      <c r="CA124" s="299"/>
      <c r="CB124" s="275"/>
      <c r="CC124" s="275"/>
      <c r="CD124" s="296"/>
      <c r="CE124" s="296"/>
      <c r="CF124" s="296"/>
      <c r="CG124" s="297"/>
    </row>
    <row r="125" spans="1:85" ht="27" customHeight="1" thickTop="1" thickBot="1" x14ac:dyDescent="0.3">
      <c r="A125" s="300"/>
      <c r="B125" s="304" t="str">
        <f>IF(C126="","",(VLOOKUP(C126,Lookups!$B$4:$C$2561,2,FALSE)))</f>
        <v/>
      </c>
      <c r="C125" s="366"/>
      <c r="D125" s="324"/>
      <c r="E125" s="325"/>
      <c r="F125" s="301"/>
      <c r="G125" s="277"/>
      <c r="H125" s="275"/>
      <c r="I125" s="280" t="str">
        <f t="shared" si="7"/>
        <v/>
      </c>
      <c r="J125" s="302"/>
      <c r="K125" s="280" t="str">
        <f t="shared" si="8"/>
        <v/>
      </c>
      <c r="L125" s="328"/>
      <c r="M125" s="328"/>
      <c r="N125" s="328"/>
      <c r="O125" s="329"/>
      <c r="P125" s="287"/>
      <c r="Q125" s="330"/>
      <c r="R125" s="287"/>
      <c r="S125" s="305"/>
      <c r="T125" s="279"/>
      <c r="U125" s="282"/>
      <c r="V125" s="282"/>
      <c r="W125" s="283"/>
      <c r="X125" s="292"/>
      <c r="Y125" s="278"/>
      <c r="Z125" s="331"/>
      <c r="AA125" s="332"/>
      <c r="AB125" s="333"/>
      <c r="AC125" s="334"/>
      <c r="AD125" s="335"/>
      <c r="AE125" s="336"/>
      <c r="AF125" s="337"/>
      <c r="AG125" s="326"/>
      <c r="AH125" s="338"/>
      <c r="AI125" s="339"/>
      <c r="AJ125" s="293"/>
      <c r="AK125" s="293"/>
      <c r="AL125" s="293"/>
      <c r="AM125" s="294"/>
      <c r="AN125" s="239"/>
      <c r="AO125" s="239"/>
      <c r="AP125" s="275"/>
      <c r="AQ125" s="280" t="str">
        <f t="shared" si="9"/>
        <v/>
      </c>
      <c r="AR125" s="239"/>
      <c r="AS125" s="239"/>
      <c r="AT125" s="239"/>
      <c r="AU125" s="239"/>
      <c r="AV125" s="239"/>
      <c r="AW125" s="239"/>
      <c r="AX125" s="239"/>
      <c r="AY125" s="239"/>
      <c r="AZ125" s="239"/>
      <c r="BA125" s="239"/>
      <c r="BB125" s="239"/>
      <c r="BC125" s="239"/>
      <c r="BD125" s="238"/>
      <c r="BE125" s="238"/>
      <c r="BF125" s="238"/>
      <c r="BG125" s="239"/>
      <c r="BH125" s="238" t="str">
        <f t="shared" si="10"/>
        <v/>
      </c>
      <c r="BI125" s="239"/>
      <c r="BJ125" s="238" t="str">
        <f t="shared" si="11"/>
        <v/>
      </c>
      <c r="BK125" s="239"/>
      <c r="BL125" s="239"/>
      <c r="BM125" s="275"/>
      <c r="BN125" s="239"/>
      <c r="BO125" s="275"/>
      <c r="BP125" s="276" t="str">
        <f t="shared" si="12"/>
        <v/>
      </c>
      <c r="BQ125" s="239"/>
      <c r="BR125" s="239"/>
      <c r="BS125" s="239"/>
      <c r="BT125" s="276" t="str">
        <f t="shared" si="13"/>
        <v/>
      </c>
      <c r="BU125" s="293"/>
      <c r="BV125" s="275"/>
      <c r="BW125" s="275"/>
      <c r="BX125" s="295"/>
      <c r="BY125" s="275"/>
      <c r="BZ125" s="303"/>
      <c r="CA125" s="299"/>
      <c r="CB125" s="275"/>
      <c r="CC125" s="275"/>
      <c r="CD125" s="296"/>
      <c r="CE125" s="296"/>
      <c r="CF125" s="296"/>
      <c r="CG125" s="297"/>
    </row>
    <row r="126" spans="1:85" ht="27" customHeight="1" thickTop="1" thickBot="1" x14ac:dyDescent="0.3">
      <c r="A126" s="300"/>
      <c r="B126" s="304" t="str">
        <f>IF(C127="","",(VLOOKUP(C127,Lookups!$B$4:$C$2561,2,FALSE)))</f>
        <v/>
      </c>
      <c r="C126" s="366"/>
      <c r="D126" s="324"/>
      <c r="E126" s="325"/>
      <c r="F126" s="301"/>
      <c r="G126" s="277"/>
      <c r="H126" s="275"/>
      <c r="I126" s="280" t="str">
        <f t="shared" si="7"/>
        <v/>
      </c>
      <c r="J126" s="302"/>
      <c r="K126" s="280" t="str">
        <f t="shared" si="8"/>
        <v/>
      </c>
      <c r="L126" s="328"/>
      <c r="M126" s="328"/>
      <c r="N126" s="328"/>
      <c r="O126" s="329"/>
      <c r="P126" s="287"/>
      <c r="Q126" s="330"/>
      <c r="R126" s="287"/>
      <c r="S126" s="305"/>
      <c r="T126" s="279"/>
      <c r="U126" s="282"/>
      <c r="V126" s="282"/>
      <c r="W126" s="283"/>
      <c r="X126" s="292"/>
      <c r="Y126" s="278"/>
      <c r="Z126" s="331"/>
      <c r="AA126" s="332"/>
      <c r="AB126" s="333"/>
      <c r="AC126" s="334"/>
      <c r="AD126" s="335"/>
      <c r="AE126" s="336"/>
      <c r="AF126" s="337"/>
      <c r="AG126" s="326"/>
      <c r="AH126" s="338"/>
      <c r="AI126" s="339"/>
      <c r="AJ126" s="293"/>
      <c r="AK126" s="293"/>
      <c r="AL126" s="293"/>
      <c r="AM126" s="294"/>
      <c r="AN126" s="239"/>
      <c r="AO126" s="239"/>
      <c r="AP126" s="275"/>
      <c r="AQ126" s="280" t="str">
        <f t="shared" si="9"/>
        <v/>
      </c>
      <c r="AR126" s="239"/>
      <c r="AS126" s="239"/>
      <c r="AT126" s="239"/>
      <c r="AU126" s="239"/>
      <c r="AV126" s="239"/>
      <c r="AW126" s="239"/>
      <c r="AX126" s="239"/>
      <c r="AY126" s="239"/>
      <c r="AZ126" s="239"/>
      <c r="BA126" s="239"/>
      <c r="BB126" s="239"/>
      <c r="BC126" s="239"/>
      <c r="BD126" s="238"/>
      <c r="BE126" s="238"/>
      <c r="BF126" s="238"/>
      <c r="BG126" s="239"/>
      <c r="BH126" s="238" t="str">
        <f t="shared" si="10"/>
        <v/>
      </c>
      <c r="BI126" s="239"/>
      <c r="BJ126" s="238" t="str">
        <f t="shared" si="11"/>
        <v/>
      </c>
      <c r="BK126" s="239"/>
      <c r="BL126" s="239"/>
      <c r="BM126" s="275"/>
      <c r="BN126" s="239"/>
      <c r="BO126" s="275"/>
      <c r="BP126" s="276" t="str">
        <f t="shared" si="12"/>
        <v/>
      </c>
      <c r="BQ126" s="239"/>
      <c r="BR126" s="239"/>
      <c r="BS126" s="239"/>
      <c r="BT126" s="276" t="str">
        <f t="shared" si="13"/>
        <v/>
      </c>
      <c r="BU126" s="293"/>
      <c r="BV126" s="275"/>
      <c r="BW126" s="275"/>
      <c r="BX126" s="295"/>
      <c r="BY126" s="275"/>
      <c r="BZ126" s="303"/>
      <c r="CA126" s="299"/>
      <c r="CB126" s="275"/>
      <c r="CC126" s="275"/>
      <c r="CD126" s="296"/>
      <c r="CE126" s="296"/>
      <c r="CF126" s="296"/>
      <c r="CG126" s="297"/>
    </row>
    <row r="127" spans="1:85" ht="27" customHeight="1" thickTop="1" thickBot="1" x14ac:dyDescent="0.3">
      <c r="A127" s="300"/>
      <c r="B127" s="304" t="str">
        <f>IF(C128="","",(VLOOKUP(C128,Lookups!$B$4:$C$2561,2,FALSE)))</f>
        <v/>
      </c>
      <c r="C127" s="366"/>
      <c r="D127" s="324"/>
      <c r="E127" s="325"/>
      <c r="F127" s="301"/>
      <c r="G127" s="277"/>
      <c r="H127" s="275"/>
      <c r="I127" s="280" t="str">
        <f t="shared" si="7"/>
        <v/>
      </c>
      <c r="J127" s="302"/>
      <c r="K127" s="280" t="str">
        <f t="shared" si="8"/>
        <v/>
      </c>
      <c r="L127" s="328"/>
      <c r="M127" s="328"/>
      <c r="N127" s="328"/>
      <c r="O127" s="329"/>
      <c r="P127" s="287"/>
      <c r="Q127" s="330"/>
      <c r="R127" s="287"/>
      <c r="S127" s="305"/>
      <c r="T127" s="279"/>
      <c r="U127" s="282"/>
      <c r="V127" s="282"/>
      <c r="W127" s="283"/>
      <c r="X127" s="292"/>
      <c r="Y127" s="278"/>
      <c r="Z127" s="331"/>
      <c r="AA127" s="332"/>
      <c r="AB127" s="333"/>
      <c r="AC127" s="334"/>
      <c r="AD127" s="335"/>
      <c r="AE127" s="336"/>
      <c r="AF127" s="337"/>
      <c r="AG127" s="326"/>
      <c r="AH127" s="338"/>
      <c r="AI127" s="339"/>
      <c r="AJ127" s="293"/>
      <c r="AK127" s="293"/>
      <c r="AL127" s="293"/>
      <c r="AM127" s="294"/>
      <c r="AN127" s="239"/>
      <c r="AO127" s="239"/>
      <c r="AP127" s="275"/>
      <c r="AQ127" s="280" t="str">
        <f t="shared" si="9"/>
        <v/>
      </c>
      <c r="AR127" s="239"/>
      <c r="AS127" s="239"/>
      <c r="AT127" s="239"/>
      <c r="AU127" s="239"/>
      <c r="AV127" s="239"/>
      <c r="AW127" s="239"/>
      <c r="AX127" s="239"/>
      <c r="AY127" s="239"/>
      <c r="AZ127" s="239"/>
      <c r="BA127" s="239"/>
      <c r="BB127" s="239"/>
      <c r="BC127" s="239"/>
      <c r="BD127" s="238"/>
      <c r="BE127" s="238"/>
      <c r="BF127" s="238"/>
      <c r="BG127" s="239"/>
      <c r="BH127" s="238" t="str">
        <f t="shared" si="10"/>
        <v/>
      </c>
      <c r="BI127" s="239"/>
      <c r="BJ127" s="238" t="str">
        <f t="shared" si="11"/>
        <v/>
      </c>
      <c r="BK127" s="239"/>
      <c r="BL127" s="239"/>
      <c r="BM127" s="275"/>
      <c r="BN127" s="239"/>
      <c r="BO127" s="275"/>
      <c r="BP127" s="276" t="str">
        <f t="shared" si="12"/>
        <v/>
      </c>
      <c r="BQ127" s="239"/>
      <c r="BR127" s="239"/>
      <c r="BS127" s="239"/>
      <c r="BT127" s="276" t="str">
        <f t="shared" si="13"/>
        <v/>
      </c>
      <c r="BU127" s="293"/>
      <c r="BV127" s="275"/>
      <c r="BW127" s="275"/>
      <c r="BX127" s="295"/>
      <c r="BY127" s="275"/>
      <c r="BZ127" s="303"/>
      <c r="CA127" s="299"/>
      <c r="CB127" s="275"/>
      <c r="CC127" s="275"/>
      <c r="CD127" s="296"/>
      <c r="CE127" s="296"/>
      <c r="CF127" s="296"/>
      <c r="CG127" s="297"/>
    </row>
    <row r="128" spans="1:85" ht="27" customHeight="1" thickTop="1" thickBot="1" x14ac:dyDescent="0.3">
      <c r="A128" s="300"/>
      <c r="B128" s="304" t="str">
        <f>IF(C129="","",(VLOOKUP(C129,Lookups!$B$4:$C$2561,2,FALSE)))</f>
        <v/>
      </c>
      <c r="C128" s="366"/>
      <c r="D128" s="324"/>
      <c r="E128" s="325"/>
      <c r="F128" s="301"/>
      <c r="G128" s="277"/>
      <c r="H128" s="275"/>
      <c r="I128" s="280" t="str">
        <f t="shared" si="7"/>
        <v/>
      </c>
      <c r="J128" s="302"/>
      <c r="K128" s="280" t="str">
        <f t="shared" si="8"/>
        <v/>
      </c>
      <c r="L128" s="328"/>
      <c r="M128" s="328"/>
      <c r="N128" s="328"/>
      <c r="O128" s="329"/>
      <c r="P128" s="287"/>
      <c r="Q128" s="330"/>
      <c r="R128" s="287"/>
      <c r="S128" s="305"/>
      <c r="T128" s="279"/>
      <c r="U128" s="282"/>
      <c r="V128" s="282"/>
      <c r="W128" s="283"/>
      <c r="X128" s="292"/>
      <c r="Y128" s="278"/>
      <c r="Z128" s="331"/>
      <c r="AA128" s="332"/>
      <c r="AB128" s="333"/>
      <c r="AC128" s="334"/>
      <c r="AD128" s="335"/>
      <c r="AE128" s="336"/>
      <c r="AF128" s="337"/>
      <c r="AG128" s="326"/>
      <c r="AH128" s="338"/>
      <c r="AI128" s="339"/>
      <c r="AJ128" s="293"/>
      <c r="AK128" s="293"/>
      <c r="AL128" s="293"/>
      <c r="AM128" s="294"/>
      <c r="AN128" s="239"/>
      <c r="AO128" s="239"/>
      <c r="AP128" s="275"/>
      <c r="AQ128" s="280" t="str">
        <f t="shared" si="9"/>
        <v/>
      </c>
      <c r="AR128" s="239"/>
      <c r="AS128" s="239"/>
      <c r="AT128" s="239"/>
      <c r="AU128" s="239"/>
      <c r="AV128" s="239"/>
      <c r="AW128" s="239"/>
      <c r="AX128" s="239"/>
      <c r="AY128" s="239"/>
      <c r="AZ128" s="239"/>
      <c r="BA128" s="239"/>
      <c r="BB128" s="239"/>
      <c r="BC128" s="239"/>
      <c r="BD128" s="238"/>
      <c r="BE128" s="238"/>
      <c r="BF128" s="238"/>
      <c r="BG128" s="239"/>
      <c r="BH128" s="238" t="str">
        <f t="shared" si="10"/>
        <v/>
      </c>
      <c r="BI128" s="239"/>
      <c r="BJ128" s="238" t="str">
        <f t="shared" si="11"/>
        <v/>
      </c>
      <c r="BK128" s="239"/>
      <c r="BL128" s="239"/>
      <c r="BM128" s="275"/>
      <c r="BN128" s="239"/>
      <c r="BO128" s="275"/>
      <c r="BP128" s="276" t="str">
        <f t="shared" si="12"/>
        <v/>
      </c>
      <c r="BQ128" s="239"/>
      <c r="BR128" s="239"/>
      <c r="BS128" s="239"/>
      <c r="BT128" s="276" t="str">
        <f t="shared" si="13"/>
        <v/>
      </c>
      <c r="BU128" s="293"/>
      <c r="BV128" s="275"/>
      <c r="BW128" s="275"/>
      <c r="BX128" s="295"/>
      <c r="BY128" s="275"/>
      <c r="BZ128" s="303"/>
      <c r="CA128" s="299"/>
      <c r="CB128" s="275"/>
      <c r="CC128" s="275"/>
      <c r="CD128" s="296"/>
      <c r="CE128" s="296"/>
      <c r="CF128" s="296"/>
      <c r="CG128" s="297"/>
    </row>
    <row r="129" spans="1:85" ht="27" customHeight="1" thickTop="1" thickBot="1" x14ac:dyDescent="0.3">
      <c r="A129" s="300"/>
      <c r="B129" s="304" t="str">
        <f>IF(C130="","",(VLOOKUP(C130,Lookups!$B$4:$C$2561,2,FALSE)))</f>
        <v/>
      </c>
      <c r="C129" s="366"/>
      <c r="D129" s="324"/>
      <c r="E129" s="325"/>
      <c r="F129" s="301"/>
      <c r="G129" s="277"/>
      <c r="H129" s="275"/>
      <c r="I129" s="280" t="str">
        <f t="shared" si="7"/>
        <v/>
      </c>
      <c r="J129" s="302"/>
      <c r="K129" s="280" t="str">
        <f t="shared" si="8"/>
        <v/>
      </c>
      <c r="L129" s="328"/>
      <c r="M129" s="328"/>
      <c r="N129" s="328"/>
      <c r="O129" s="329"/>
      <c r="P129" s="287"/>
      <c r="Q129" s="330"/>
      <c r="R129" s="287"/>
      <c r="S129" s="305"/>
      <c r="T129" s="279"/>
      <c r="U129" s="282"/>
      <c r="V129" s="282"/>
      <c r="W129" s="283"/>
      <c r="X129" s="292"/>
      <c r="Y129" s="278"/>
      <c r="Z129" s="331"/>
      <c r="AA129" s="332"/>
      <c r="AB129" s="333"/>
      <c r="AC129" s="334"/>
      <c r="AD129" s="335"/>
      <c r="AE129" s="336"/>
      <c r="AF129" s="337"/>
      <c r="AG129" s="326"/>
      <c r="AH129" s="338"/>
      <c r="AI129" s="339"/>
      <c r="AJ129" s="293"/>
      <c r="AK129" s="293"/>
      <c r="AL129" s="293"/>
      <c r="AM129" s="294"/>
      <c r="AN129" s="239"/>
      <c r="AO129" s="239"/>
      <c r="AP129" s="275"/>
      <c r="AQ129" s="280" t="str">
        <f t="shared" si="9"/>
        <v/>
      </c>
      <c r="AR129" s="239"/>
      <c r="AS129" s="239"/>
      <c r="AT129" s="239"/>
      <c r="AU129" s="239"/>
      <c r="AV129" s="239"/>
      <c r="AW129" s="239"/>
      <c r="AX129" s="239"/>
      <c r="AY129" s="239"/>
      <c r="AZ129" s="239"/>
      <c r="BA129" s="239"/>
      <c r="BB129" s="239"/>
      <c r="BC129" s="239"/>
      <c r="BD129" s="238"/>
      <c r="BE129" s="238"/>
      <c r="BF129" s="238"/>
      <c r="BG129" s="239"/>
      <c r="BH129" s="238" t="str">
        <f t="shared" si="10"/>
        <v/>
      </c>
      <c r="BI129" s="239"/>
      <c r="BJ129" s="238" t="str">
        <f t="shared" si="11"/>
        <v/>
      </c>
      <c r="BK129" s="239"/>
      <c r="BL129" s="239"/>
      <c r="BM129" s="275"/>
      <c r="BN129" s="239"/>
      <c r="BO129" s="275"/>
      <c r="BP129" s="276" t="str">
        <f t="shared" si="12"/>
        <v/>
      </c>
      <c r="BQ129" s="239"/>
      <c r="BR129" s="239"/>
      <c r="BS129" s="239"/>
      <c r="BT129" s="276" t="str">
        <f t="shared" si="13"/>
        <v/>
      </c>
      <c r="BU129" s="293"/>
      <c r="BV129" s="275"/>
      <c r="BW129" s="275"/>
      <c r="BX129" s="295"/>
      <c r="BY129" s="275"/>
      <c r="BZ129" s="303"/>
      <c r="CA129" s="299"/>
      <c r="CB129" s="275"/>
      <c r="CC129" s="275"/>
      <c r="CD129" s="296"/>
      <c r="CE129" s="296"/>
      <c r="CF129" s="296"/>
      <c r="CG129" s="297"/>
    </row>
    <row r="130" spans="1:85" ht="27" customHeight="1" thickTop="1" thickBot="1" x14ac:dyDescent="0.3">
      <c r="A130" s="300"/>
      <c r="B130" s="304" t="str">
        <f>IF(C131="","",(VLOOKUP(C131,Lookups!$B$4:$C$2561,2,FALSE)))</f>
        <v/>
      </c>
      <c r="C130" s="366"/>
      <c r="D130" s="324"/>
      <c r="E130" s="325"/>
      <c r="F130" s="301"/>
      <c r="G130" s="277"/>
      <c r="H130" s="275"/>
      <c r="I130" s="280" t="str">
        <f t="shared" si="7"/>
        <v/>
      </c>
      <c r="J130" s="302"/>
      <c r="K130" s="280" t="str">
        <f t="shared" si="8"/>
        <v/>
      </c>
      <c r="L130" s="328"/>
      <c r="M130" s="328"/>
      <c r="N130" s="328"/>
      <c r="O130" s="329"/>
      <c r="P130" s="287"/>
      <c r="Q130" s="330"/>
      <c r="R130" s="287"/>
      <c r="S130" s="305"/>
      <c r="T130" s="279"/>
      <c r="U130" s="282"/>
      <c r="V130" s="282"/>
      <c r="W130" s="283"/>
      <c r="X130" s="292"/>
      <c r="Y130" s="278"/>
      <c r="Z130" s="331"/>
      <c r="AA130" s="332"/>
      <c r="AB130" s="333"/>
      <c r="AC130" s="334"/>
      <c r="AD130" s="335"/>
      <c r="AE130" s="336"/>
      <c r="AF130" s="337"/>
      <c r="AG130" s="326"/>
      <c r="AH130" s="338"/>
      <c r="AI130" s="339"/>
      <c r="AJ130" s="293"/>
      <c r="AK130" s="293"/>
      <c r="AL130" s="293"/>
      <c r="AM130" s="294"/>
      <c r="AN130" s="239"/>
      <c r="AO130" s="239"/>
      <c r="AP130" s="275"/>
      <c r="AQ130" s="280" t="str">
        <f t="shared" si="9"/>
        <v/>
      </c>
      <c r="AR130" s="239"/>
      <c r="AS130" s="239"/>
      <c r="AT130" s="239"/>
      <c r="AU130" s="239"/>
      <c r="AV130" s="239"/>
      <c r="AW130" s="239"/>
      <c r="AX130" s="239"/>
      <c r="AY130" s="239"/>
      <c r="AZ130" s="239"/>
      <c r="BA130" s="239"/>
      <c r="BB130" s="239"/>
      <c r="BC130" s="239"/>
      <c r="BD130" s="238"/>
      <c r="BE130" s="238"/>
      <c r="BF130" s="238"/>
      <c r="BG130" s="239"/>
      <c r="BH130" s="238" t="str">
        <f t="shared" si="10"/>
        <v/>
      </c>
      <c r="BI130" s="239"/>
      <c r="BJ130" s="238" t="str">
        <f t="shared" si="11"/>
        <v/>
      </c>
      <c r="BK130" s="239"/>
      <c r="BL130" s="239"/>
      <c r="BM130" s="275"/>
      <c r="BN130" s="239"/>
      <c r="BO130" s="275"/>
      <c r="BP130" s="276" t="str">
        <f t="shared" si="12"/>
        <v/>
      </c>
      <c r="BQ130" s="239"/>
      <c r="BR130" s="239"/>
      <c r="BS130" s="239"/>
      <c r="BT130" s="276" t="str">
        <f t="shared" si="13"/>
        <v/>
      </c>
      <c r="BU130" s="293"/>
      <c r="BV130" s="275"/>
      <c r="BW130" s="275"/>
      <c r="BX130" s="295"/>
      <c r="BY130" s="275"/>
      <c r="BZ130" s="303"/>
      <c r="CA130" s="299"/>
      <c r="CB130" s="275"/>
      <c r="CC130" s="275"/>
      <c r="CD130" s="296"/>
      <c r="CE130" s="296"/>
      <c r="CF130" s="296"/>
      <c r="CG130" s="297"/>
    </row>
    <row r="131" spans="1:85" ht="27" customHeight="1" thickTop="1" thickBot="1" x14ac:dyDescent="0.3">
      <c r="A131" s="300"/>
      <c r="B131" s="304" t="str">
        <f>IF(C132="","",(VLOOKUP(C132,Lookups!$B$4:$C$2561,2,FALSE)))</f>
        <v/>
      </c>
      <c r="C131" s="366"/>
      <c r="D131" s="324"/>
      <c r="E131" s="325"/>
      <c r="F131" s="301"/>
      <c r="G131" s="277"/>
      <c r="H131" s="275"/>
      <c r="I131" s="280" t="str">
        <f t="shared" si="7"/>
        <v/>
      </c>
      <c r="J131" s="302"/>
      <c r="K131" s="280" t="str">
        <f t="shared" si="8"/>
        <v/>
      </c>
      <c r="L131" s="328"/>
      <c r="M131" s="328"/>
      <c r="N131" s="328"/>
      <c r="O131" s="329"/>
      <c r="P131" s="287"/>
      <c r="Q131" s="330"/>
      <c r="R131" s="287"/>
      <c r="S131" s="305"/>
      <c r="T131" s="279"/>
      <c r="U131" s="282"/>
      <c r="V131" s="282"/>
      <c r="W131" s="283"/>
      <c r="X131" s="292"/>
      <c r="Y131" s="278"/>
      <c r="Z131" s="331"/>
      <c r="AA131" s="332"/>
      <c r="AB131" s="333"/>
      <c r="AC131" s="334"/>
      <c r="AD131" s="335"/>
      <c r="AE131" s="336"/>
      <c r="AF131" s="337"/>
      <c r="AG131" s="326"/>
      <c r="AH131" s="338"/>
      <c r="AI131" s="339"/>
      <c r="AJ131" s="293"/>
      <c r="AK131" s="293"/>
      <c r="AL131" s="293"/>
      <c r="AM131" s="294"/>
      <c r="AN131" s="239"/>
      <c r="AO131" s="239"/>
      <c r="AP131" s="275"/>
      <c r="AQ131" s="280" t="str">
        <f t="shared" si="9"/>
        <v/>
      </c>
      <c r="AR131" s="239"/>
      <c r="AS131" s="239"/>
      <c r="AT131" s="239"/>
      <c r="AU131" s="239"/>
      <c r="AV131" s="239"/>
      <c r="AW131" s="239"/>
      <c r="AX131" s="239"/>
      <c r="AY131" s="239"/>
      <c r="AZ131" s="239"/>
      <c r="BA131" s="239"/>
      <c r="BB131" s="239"/>
      <c r="BC131" s="239"/>
      <c r="BD131" s="238"/>
      <c r="BE131" s="238"/>
      <c r="BF131" s="238"/>
      <c r="BG131" s="239"/>
      <c r="BH131" s="238" t="str">
        <f t="shared" si="10"/>
        <v/>
      </c>
      <c r="BI131" s="239"/>
      <c r="BJ131" s="238" t="str">
        <f t="shared" si="11"/>
        <v/>
      </c>
      <c r="BK131" s="239"/>
      <c r="BL131" s="239"/>
      <c r="BM131" s="275"/>
      <c r="BN131" s="239"/>
      <c r="BO131" s="275"/>
      <c r="BP131" s="276" t="str">
        <f t="shared" si="12"/>
        <v/>
      </c>
      <c r="BQ131" s="239"/>
      <c r="BR131" s="239"/>
      <c r="BS131" s="239"/>
      <c r="BT131" s="276" t="str">
        <f t="shared" si="13"/>
        <v/>
      </c>
      <c r="BU131" s="293"/>
      <c r="BV131" s="275"/>
      <c r="BW131" s="275"/>
      <c r="BX131" s="295"/>
      <c r="BY131" s="275"/>
      <c r="BZ131" s="303"/>
      <c r="CA131" s="299"/>
      <c r="CB131" s="275"/>
      <c r="CC131" s="275"/>
      <c r="CD131" s="296"/>
      <c r="CE131" s="296"/>
      <c r="CF131" s="296"/>
      <c r="CG131" s="297"/>
    </row>
    <row r="132" spans="1:85" ht="27" customHeight="1" thickTop="1" thickBot="1" x14ac:dyDescent="0.3">
      <c r="A132" s="300"/>
      <c r="B132" s="304" t="str">
        <f>IF(C133="","",(VLOOKUP(C133,Lookups!$B$4:$C$2561,2,FALSE)))</f>
        <v/>
      </c>
      <c r="C132" s="366"/>
      <c r="D132" s="324"/>
      <c r="E132" s="325"/>
      <c r="F132" s="301"/>
      <c r="G132" s="277"/>
      <c r="H132" s="275"/>
      <c r="I132" s="280" t="str">
        <f t="shared" si="7"/>
        <v/>
      </c>
      <c r="J132" s="302"/>
      <c r="K132" s="280" t="str">
        <f t="shared" si="8"/>
        <v/>
      </c>
      <c r="L132" s="328"/>
      <c r="M132" s="328"/>
      <c r="N132" s="328"/>
      <c r="O132" s="329"/>
      <c r="P132" s="287"/>
      <c r="Q132" s="330"/>
      <c r="R132" s="287"/>
      <c r="S132" s="305"/>
      <c r="T132" s="279"/>
      <c r="U132" s="282"/>
      <c r="V132" s="282"/>
      <c r="W132" s="283"/>
      <c r="X132" s="292"/>
      <c r="Y132" s="278"/>
      <c r="Z132" s="331"/>
      <c r="AA132" s="332"/>
      <c r="AB132" s="333"/>
      <c r="AC132" s="334"/>
      <c r="AD132" s="335"/>
      <c r="AE132" s="336"/>
      <c r="AF132" s="337"/>
      <c r="AG132" s="326"/>
      <c r="AH132" s="338"/>
      <c r="AI132" s="339"/>
      <c r="AJ132" s="293"/>
      <c r="AK132" s="293"/>
      <c r="AL132" s="293"/>
      <c r="AM132" s="294"/>
      <c r="AN132" s="239"/>
      <c r="AO132" s="239"/>
      <c r="AP132" s="275"/>
      <c r="AQ132" s="280" t="str">
        <f t="shared" si="9"/>
        <v/>
      </c>
      <c r="AR132" s="239"/>
      <c r="AS132" s="239"/>
      <c r="AT132" s="239"/>
      <c r="AU132" s="239"/>
      <c r="AV132" s="239"/>
      <c r="AW132" s="239"/>
      <c r="AX132" s="239"/>
      <c r="AY132" s="239"/>
      <c r="AZ132" s="239"/>
      <c r="BA132" s="239"/>
      <c r="BB132" s="239"/>
      <c r="BC132" s="239"/>
      <c r="BD132" s="238"/>
      <c r="BE132" s="238"/>
      <c r="BF132" s="238"/>
      <c r="BG132" s="239"/>
      <c r="BH132" s="238" t="str">
        <f t="shared" si="10"/>
        <v/>
      </c>
      <c r="BI132" s="239"/>
      <c r="BJ132" s="238" t="str">
        <f t="shared" si="11"/>
        <v/>
      </c>
      <c r="BK132" s="239"/>
      <c r="BL132" s="239"/>
      <c r="BM132" s="275"/>
      <c r="BN132" s="239"/>
      <c r="BO132" s="275"/>
      <c r="BP132" s="276" t="str">
        <f t="shared" si="12"/>
        <v/>
      </c>
      <c r="BQ132" s="239"/>
      <c r="BR132" s="239"/>
      <c r="BS132" s="239"/>
      <c r="BT132" s="276" t="str">
        <f t="shared" si="13"/>
        <v/>
      </c>
      <c r="BU132" s="293"/>
      <c r="BV132" s="275"/>
      <c r="BW132" s="275"/>
      <c r="BX132" s="295"/>
      <c r="BY132" s="275"/>
      <c r="BZ132" s="303"/>
      <c r="CA132" s="299"/>
      <c r="CB132" s="275"/>
      <c r="CC132" s="275"/>
      <c r="CD132" s="296"/>
      <c r="CE132" s="296"/>
      <c r="CF132" s="296"/>
      <c r="CG132" s="297"/>
    </row>
    <row r="133" spans="1:85" ht="27" customHeight="1" thickTop="1" thickBot="1" x14ac:dyDescent="0.3">
      <c r="A133" s="300"/>
      <c r="B133" s="304" t="str">
        <f>IF(C134="","",(VLOOKUP(C134,Lookups!$B$4:$C$2561,2,FALSE)))</f>
        <v/>
      </c>
      <c r="C133" s="366"/>
      <c r="D133" s="324"/>
      <c r="E133" s="325"/>
      <c r="F133" s="301"/>
      <c r="G133" s="277"/>
      <c r="H133" s="275"/>
      <c r="I133" s="280" t="str">
        <f t="shared" si="7"/>
        <v/>
      </c>
      <c r="J133" s="302"/>
      <c r="K133" s="280" t="str">
        <f t="shared" si="8"/>
        <v/>
      </c>
      <c r="L133" s="328"/>
      <c r="M133" s="328"/>
      <c r="N133" s="328"/>
      <c r="O133" s="329"/>
      <c r="P133" s="287"/>
      <c r="Q133" s="330"/>
      <c r="R133" s="287"/>
      <c r="S133" s="305"/>
      <c r="T133" s="279"/>
      <c r="U133" s="282"/>
      <c r="V133" s="282"/>
      <c r="W133" s="283"/>
      <c r="X133" s="292"/>
      <c r="Y133" s="278"/>
      <c r="Z133" s="331"/>
      <c r="AA133" s="332"/>
      <c r="AB133" s="333"/>
      <c r="AC133" s="334"/>
      <c r="AD133" s="335"/>
      <c r="AE133" s="336"/>
      <c r="AF133" s="337"/>
      <c r="AG133" s="326"/>
      <c r="AH133" s="338"/>
      <c r="AI133" s="339"/>
      <c r="AJ133" s="293"/>
      <c r="AK133" s="293"/>
      <c r="AL133" s="293"/>
      <c r="AM133" s="294"/>
      <c r="AN133" s="239"/>
      <c r="AO133" s="239"/>
      <c r="AP133" s="275"/>
      <c r="AQ133" s="280" t="str">
        <f t="shared" si="9"/>
        <v/>
      </c>
      <c r="AR133" s="239"/>
      <c r="AS133" s="239"/>
      <c r="AT133" s="239"/>
      <c r="AU133" s="239"/>
      <c r="AV133" s="239"/>
      <c r="AW133" s="239"/>
      <c r="AX133" s="239"/>
      <c r="AY133" s="239"/>
      <c r="AZ133" s="239"/>
      <c r="BA133" s="239"/>
      <c r="BB133" s="239"/>
      <c r="BC133" s="239"/>
      <c r="BD133" s="238"/>
      <c r="BE133" s="238"/>
      <c r="BF133" s="238"/>
      <c r="BG133" s="239"/>
      <c r="BH133" s="238" t="str">
        <f t="shared" si="10"/>
        <v/>
      </c>
      <c r="BI133" s="239"/>
      <c r="BJ133" s="238" t="str">
        <f t="shared" si="11"/>
        <v/>
      </c>
      <c r="BK133" s="239"/>
      <c r="BL133" s="239"/>
      <c r="BM133" s="275"/>
      <c r="BN133" s="239"/>
      <c r="BO133" s="275"/>
      <c r="BP133" s="276" t="str">
        <f t="shared" si="12"/>
        <v/>
      </c>
      <c r="BQ133" s="239"/>
      <c r="BR133" s="239"/>
      <c r="BS133" s="239"/>
      <c r="BT133" s="276" t="str">
        <f t="shared" si="13"/>
        <v/>
      </c>
      <c r="BU133" s="293"/>
      <c r="BV133" s="275"/>
      <c r="BW133" s="275"/>
      <c r="BX133" s="295"/>
      <c r="BY133" s="275"/>
      <c r="BZ133" s="303"/>
      <c r="CA133" s="299"/>
      <c r="CB133" s="275"/>
      <c r="CC133" s="275"/>
      <c r="CD133" s="296"/>
      <c r="CE133" s="296"/>
      <c r="CF133" s="296"/>
      <c r="CG133" s="297"/>
    </row>
    <row r="134" spans="1:85" ht="27" customHeight="1" thickTop="1" thickBot="1" x14ac:dyDescent="0.3">
      <c r="A134" s="300"/>
      <c r="B134" s="304" t="str">
        <f>IF(C135="","",(VLOOKUP(C135,Lookups!$B$4:$C$2561,2,FALSE)))</f>
        <v/>
      </c>
      <c r="C134" s="366"/>
      <c r="D134" s="324"/>
      <c r="E134" s="325"/>
      <c r="F134" s="301"/>
      <c r="G134" s="277"/>
      <c r="H134" s="275"/>
      <c r="I134" s="280" t="str">
        <f t="shared" si="7"/>
        <v/>
      </c>
      <c r="J134" s="302"/>
      <c r="K134" s="280" t="str">
        <f t="shared" si="8"/>
        <v/>
      </c>
      <c r="L134" s="328"/>
      <c r="M134" s="328"/>
      <c r="N134" s="328"/>
      <c r="O134" s="329"/>
      <c r="P134" s="287"/>
      <c r="Q134" s="330"/>
      <c r="R134" s="287"/>
      <c r="S134" s="305"/>
      <c r="T134" s="279"/>
      <c r="U134" s="282"/>
      <c r="V134" s="282"/>
      <c r="W134" s="283"/>
      <c r="X134" s="292"/>
      <c r="Y134" s="278"/>
      <c r="Z134" s="331"/>
      <c r="AA134" s="332"/>
      <c r="AB134" s="333"/>
      <c r="AC134" s="334"/>
      <c r="AD134" s="335"/>
      <c r="AE134" s="336"/>
      <c r="AF134" s="337"/>
      <c r="AG134" s="326"/>
      <c r="AH134" s="338"/>
      <c r="AI134" s="339"/>
      <c r="AJ134" s="293"/>
      <c r="AK134" s="293"/>
      <c r="AL134" s="293"/>
      <c r="AM134" s="294"/>
      <c r="AN134" s="239"/>
      <c r="AO134" s="239"/>
      <c r="AP134" s="275"/>
      <c r="AQ134" s="280" t="str">
        <f t="shared" si="9"/>
        <v/>
      </c>
      <c r="AR134" s="239"/>
      <c r="AS134" s="239"/>
      <c r="AT134" s="239"/>
      <c r="AU134" s="239"/>
      <c r="AV134" s="239"/>
      <c r="AW134" s="239"/>
      <c r="AX134" s="239"/>
      <c r="AY134" s="239"/>
      <c r="AZ134" s="239"/>
      <c r="BA134" s="239"/>
      <c r="BB134" s="239"/>
      <c r="BC134" s="239"/>
      <c r="BD134" s="238"/>
      <c r="BE134" s="238"/>
      <c r="BF134" s="238"/>
      <c r="BG134" s="239"/>
      <c r="BH134" s="238" t="str">
        <f t="shared" si="10"/>
        <v/>
      </c>
      <c r="BI134" s="239"/>
      <c r="BJ134" s="238" t="str">
        <f t="shared" si="11"/>
        <v/>
      </c>
      <c r="BK134" s="239"/>
      <c r="BL134" s="239"/>
      <c r="BM134" s="275"/>
      <c r="BN134" s="239"/>
      <c r="BO134" s="275"/>
      <c r="BP134" s="276" t="str">
        <f t="shared" si="12"/>
        <v/>
      </c>
      <c r="BQ134" s="239"/>
      <c r="BR134" s="239"/>
      <c r="BS134" s="239"/>
      <c r="BT134" s="276" t="str">
        <f t="shared" si="13"/>
        <v/>
      </c>
      <c r="BU134" s="293"/>
      <c r="BV134" s="275"/>
      <c r="BW134" s="275"/>
      <c r="BX134" s="295"/>
      <c r="BY134" s="275"/>
      <c r="BZ134" s="303"/>
      <c r="CA134" s="299"/>
      <c r="CB134" s="275"/>
      <c r="CC134" s="275"/>
      <c r="CD134" s="296"/>
      <c r="CE134" s="296"/>
      <c r="CF134" s="296"/>
      <c r="CG134" s="297"/>
    </row>
    <row r="135" spans="1:85" ht="27" customHeight="1" thickTop="1" thickBot="1" x14ac:dyDescent="0.3">
      <c r="A135" s="300"/>
      <c r="B135" s="304" t="str">
        <f>IF(C136="","",(VLOOKUP(C136,Lookups!$B$4:$C$2561,2,FALSE)))</f>
        <v/>
      </c>
      <c r="C135" s="366"/>
      <c r="D135" s="324"/>
      <c r="E135" s="325"/>
      <c r="F135" s="301"/>
      <c r="G135" s="277"/>
      <c r="H135" s="275"/>
      <c r="I135" s="280" t="str">
        <f t="shared" ref="I135:I198" si="14">IF($J135="","",VLOOKUP($J135,SignDesc,3,FALSE))</f>
        <v/>
      </c>
      <c r="J135" s="302"/>
      <c r="K135" s="280" t="str">
        <f t="shared" ref="K135:K198" si="15">IF($J135="","",VLOOKUP($J135,SignDesc,2,FALSE))</f>
        <v/>
      </c>
      <c r="L135" s="328"/>
      <c r="M135" s="328"/>
      <c r="N135" s="328"/>
      <c r="O135" s="329"/>
      <c r="P135" s="287"/>
      <c r="Q135" s="330"/>
      <c r="R135" s="287"/>
      <c r="S135" s="305"/>
      <c r="T135" s="279"/>
      <c r="U135" s="282"/>
      <c r="V135" s="282"/>
      <c r="W135" s="283"/>
      <c r="X135" s="292"/>
      <c r="Y135" s="278"/>
      <c r="Z135" s="331"/>
      <c r="AA135" s="332"/>
      <c r="AB135" s="333"/>
      <c r="AC135" s="334"/>
      <c r="AD135" s="335"/>
      <c r="AE135" s="336"/>
      <c r="AF135" s="337"/>
      <c r="AG135" s="326"/>
      <c r="AH135" s="338"/>
      <c r="AI135" s="339"/>
      <c r="AJ135" s="293"/>
      <c r="AK135" s="293"/>
      <c r="AL135" s="293"/>
      <c r="AM135" s="294"/>
      <c r="AN135" s="239"/>
      <c r="AO135" s="239"/>
      <c r="AP135" s="275"/>
      <c r="AQ135" s="280" t="str">
        <f t="shared" ref="AQ135:AQ198" si="16">IF($AP135="","",VLOOKUP($AP135,replaceReasonDesc,2,FALSE))</f>
        <v/>
      </c>
      <c r="AR135" s="239"/>
      <c r="AS135" s="239"/>
      <c r="AT135" s="239"/>
      <c r="AU135" s="239"/>
      <c r="AV135" s="239"/>
      <c r="AW135" s="239"/>
      <c r="AX135" s="239"/>
      <c r="AY135" s="239"/>
      <c r="AZ135" s="239"/>
      <c r="BA135" s="239"/>
      <c r="BB135" s="239"/>
      <c r="BC135" s="239"/>
      <c r="BD135" s="238"/>
      <c r="BE135" s="238"/>
      <c r="BF135" s="238"/>
      <c r="BG135" s="239"/>
      <c r="BH135" s="238" t="str">
        <f t="shared" ref="BH135:BH198" si="17">IF(C136&gt;0,"N","")</f>
        <v/>
      </c>
      <c r="BI135" s="239"/>
      <c r="BJ135" s="238" t="str">
        <f t="shared" ref="BJ135:BJ198" si="18">IF(C136&gt;0,"U","")</f>
        <v/>
      </c>
      <c r="BK135" s="239"/>
      <c r="BL135" s="239"/>
      <c r="BM135" s="275"/>
      <c r="BN135" s="239"/>
      <c r="BO135" s="275"/>
      <c r="BP135" s="276" t="str">
        <f t="shared" ref="BP135:BP198" si="19">IF(C136&gt;0,"U","")</f>
        <v/>
      </c>
      <c r="BQ135" s="239"/>
      <c r="BR135" s="239"/>
      <c r="BS135" s="239"/>
      <c r="BT135" s="276" t="str">
        <f t="shared" ref="BT135:BT198" si="20">IF(C136&gt;0,"D","")</f>
        <v/>
      </c>
      <c r="BU135" s="293"/>
      <c r="BV135" s="275"/>
      <c r="BW135" s="275"/>
      <c r="BX135" s="295"/>
      <c r="BY135" s="275"/>
      <c r="BZ135" s="303"/>
      <c r="CA135" s="299"/>
      <c r="CB135" s="275"/>
      <c r="CC135" s="275"/>
      <c r="CD135" s="296"/>
      <c r="CE135" s="296"/>
      <c r="CF135" s="296"/>
      <c r="CG135" s="297"/>
    </row>
    <row r="136" spans="1:85" ht="27" customHeight="1" thickTop="1" thickBot="1" x14ac:dyDescent="0.3">
      <c r="A136" s="300"/>
      <c r="B136" s="304" t="str">
        <f>IF(C137="","",(VLOOKUP(C137,Lookups!$B$4:$C$2561,2,FALSE)))</f>
        <v/>
      </c>
      <c r="C136" s="366"/>
      <c r="D136" s="324"/>
      <c r="E136" s="325"/>
      <c r="F136" s="301"/>
      <c r="G136" s="277"/>
      <c r="H136" s="275"/>
      <c r="I136" s="280" t="str">
        <f t="shared" si="14"/>
        <v/>
      </c>
      <c r="J136" s="302"/>
      <c r="K136" s="280" t="str">
        <f t="shared" si="15"/>
        <v/>
      </c>
      <c r="L136" s="328"/>
      <c r="M136" s="328"/>
      <c r="N136" s="328"/>
      <c r="O136" s="329"/>
      <c r="P136" s="287"/>
      <c r="Q136" s="330"/>
      <c r="R136" s="287"/>
      <c r="S136" s="305"/>
      <c r="T136" s="279"/>
      <c r="U136" s="282"/>
      <c r="V136" s="282"/>
      <c r="W136" s="283"/>
      <c r="X136" s="292"/>
      <c r="Y136" s="278"/>
      <c r="Z136" s="331"/>
      <c r="AA136" s="332"/>
      <c r="AB136" s="333"/>
      <c r="AC136" s="334"/>
      <c r="AD136" s="335"/>
      <c r="AE136" s="336"/>
      <c r="AF136" s="337"/>
      <c r="AG136" s="326"/>
      <c r="AH136" s="338"/>
      <c r="AI136" s="339"/>
      <c r="AJ136" s="293"/>
      <c r="AK136" s="293"/>
      <c r="AL136" s="293"/>
      <c r="AM136" s="294"/>
      <c r="AN136" s="239"/>
      <c r="AO136" s="239"/>
      <c r="AP136" s="275"/>
      <c r="AQ136" s="280" t="str">
        <f t="shared" si="16"/>
        <v/>
      </c>
      <c r="AR136" s="239"/>
      <c r="AS136" s="239"/>
      <c r="AT136" s="239"/>
      <c r="AU136" s="239"/>
      <c r="AV136" s="239"/>
      <c r="AW136" s="239"/>
      <c r="AX136" s="239"/>
      <c r="AY136" s="239"/>
      <c r="AZ136" s="239"/>
      <c r="BA136" s="239"/>
      <c r="BB136" s="239"/>
      <c r="BC136" s="239"/>
      <c r="BD136" s="238"/>
      <c r="BE136" s="238"/>
      <c r="BF136" s="238"/>
      <c r="BG136" s="239"/>
      <c r="BH136" s="238" t="str">
        <f t="shared" si="17"/>
        <v/>
      </c>
      <c r="BI136" s="239"/>
      <c r="BJ136" s="238" t="str">
        <f t="shared" si="18"/>
        <v/>
      </c>
      <c r="BK136" s="239"/>
      <c r="BL136" s="239"/>
      <c r="BM136" s="275"/>
      <c r="BN136" s="239"/>
      <c r="BO136" s="275"/>
      <c r="BP136" s="276" t="str">
        <f t="shared" si="19"/>
        <v/>
      </c>
      <c r="BQ136" s="239"/>
      <c r="BR136" s="239"/>
      <c r="BS136" s="239"/>
      <c r="BT136" s="276" t="str">
        <f t="shared" si="20"/>
        <v/>
      </c>
      <c r="BU136" s="293"/>
      <c r="BV136" s="275"/>
      <c r="BW136" s="275"/>
      <c r="BX136" s="295"/>
      <c r="BY136" s="275"/>
      <c r="BZ136" s="303"/>
      <c r="CA136" s="299"/>
      <c r="CB136" s="275"/>
      <c r="CC136" s="275"/>
      <c r="CD136" s="296"/>
      <c r="CE136" s="296"/>
      <c r="CF136" s="296"/>
      <c r="CG136" s="297"/>
    </row>
    <row r="137" spans="1:85" ht="27" customHeight="1" thickTop="1" thickBot="1" x14ac:dyDescent="0.3">
      <c r="A137" s="300"/>
      <c r="B137" s="304" t="str">
        <f>IF(C138="","",(VLOOKUP(C138,Lookups!$B$4:$C$2561,2,FALSE)))</f>
        <v/>
      </c>
      <c r="C137" s="366"/>
      <c r="D137" s="324"/>
      <c r="E137" s="325"/>
      <c r="F137" s="301"/>
      <c r="G137" s="277"/>
      <c r="H137" s="275"/>
      <c r="I137" s="280" t="str">
        <f t="shared" si="14"/>
        <v/>
      </c>
      <c r="J137" s="302"/>
      <c r="K137" s="280" t="str">
        <f t="shared" si="15"/>
        <v/>
      </c>
      <c r="L137" s="328"/>
      <c r="M137" s="328"/>
      <c r="N137" s="328"/>
      <c r="O137" s="329"/>
      <c r="P137" s="287"/>
      <c r="Q137" s="330"/>
      <c r="R137" s="287"/>
      <c r="S137" s="305"/>
      <c r="T137" s="279"/>
      <c r="U137" s="282"/>
      <c r="V137" s="282"/>
      <c r="W137" s="283"/>
      <c r="X137" s="292"/>
      <c r="Y137" s="278"/>
      <c r="Z137" s="331"/>
      <c r="AA137" s="332"/>
      <c r="AB137" s="333"/>
      <c r="AC137" s="334"/>
      <c r="AD137" s="335"/>
      <c r="AE137" s="336"/>
      <c r="AF137" s="337"/>
      <c r="AG137" s="326"/>
      <c r="AH137" s="338"/>
      <c r="AI137" s="339"/>
      <c r="AJ137" s="293"/>
      <c r="AK137" s="293"/>
      <c r="AL137" s="293"/>
      <c r="AM137" s="294"/>
      <c r="AN137" s="239"/>
      <c r="AO137" s="239"/>
      <c r="AP137" s="275"/>
      <c r="AQ137" s="280" t="str">
        <f t="shared" si="16"/>
        <v/>
      </c>
      <c r="AR137" s="239"/>
      <c r="AS137" s="239"/>
      <c r="AT137" s="239"/>
      <c r="AU137" s="239"/>
      <c r="AV137" s="239"/>
      <c r="AW137" s="239"/>
      <c r="AX137" s="239"/>
      <c r="AY137" s="239"/>
      <c r="AZ137" s="239"/>
      <c r="BA137" s="239"/>
      <c r="BB137" s="239"/>
      <c r="BC137" s="239"/>
      <c r="BD137" s="238"/>
      <c r="BE137" s="238"/>
      <c r="BF137" s="238"/>
      <c r="BG137" s="239"/>
      <c r="BH137" s="238" t="str">
        <f t="shared" si="17"/>
        <v/>
      </c>
      <c r="BI137" s="239"/>
      <c r="BJ137" s="238" t="str">
        <f t="shared" si="18"/>
        <v/>
      </c>
      <c r="BK137" s="239"/>
      <c r="BL137" s="239"/>
      <c r="BM137" s="275"/>
      <c r="BN137" s="239"/>
      <c r="BO137" s="275"/>
      <c r="BP137" s="276" t="str">
        <f t="shared" si="19"/>
        <v/>
      </c>
      <c r="BQ137" s="239"/>
      <c r="BR137" s="239"/>
      <c r="BS137" s="239"/>
      <c r="BT137" s="276" t="str">
        <f t="shared" si="20"/>
        <v/>
      </c>
      <c r="BU137" s="293"/>
      <c r="BV137" s="275"/>
      <c r="BW137" s="275"/>
      <c r="BX137" s="295"/>
      <c r="BY137" s="275"/>
      <c r="BZ137" s="303"/>
      <c r="CA137" s="299"/>
      <c r="CB137" s="275"/>
      <c r="CC137" s="275"/>
      <c r="CD137" s="296"/>
      <c r="CE137" s="296"/>
      <c r="CF137" s="296"/>
      <c r="CG137" s="297"/>
    </row>
    <row r="138" spans="1:85" ht="27" customHeight="1" thickTop="1" thickBot="1" x14ac:dyDescent="0.3">
      <c r="A138" s="300"/>
      <c r="B138" s="304" t="str">
        <f>IF(C139="","",(VLOOKUP(C139,Lookups!$B$4:$C$2561,2,FALSE)))</f>
        <v/>
      </c>
      <c r="C138" s="366"/>
      <c r="D138" s="324"/>
      <c r="E138" s="325"/>
      <c r="F138" s="301"/>
      <c r="G138" s="277"/>
      <c r="H138" s="275"/>
      <c r="I138" s="280" t="str">
        <f t="shared" si="14"/>
        <v/>
      </c>
      <c r="J138" s="302"/>
      <c r="K138" s="280" t="str">
        <f t="shared" si="15"/>
        <v/>
      </c>
      <c r="L138" s="328"/>
      <c r="M138" s="328"/>
      <c r="N138" s="328"/>
      <c r="O138" s="329"/>
      <c r="P138" s="287"/>
      <c r="Q138" s="330"/>
      <c r="R138" s="287"/>
      <c r="S138" s="305"/>
      <c r="T138" s="279"/>
      <c r="U138" s="282"/>
      <c r="V138" s="282"/>
      <c r="W138" s="283"/>
      <c r="X138" s="292"/>
      <c r="Y138" s="278"/>
      <c r="Z138" s="331"/>
      <c r="AA138" s="332"/>
      <c r="AB138" s="333"/>
      <c r="AC138" s="334"/>
      <c r="AD138" s="335"/>
      <c r="AE138" s="336"/>
      <c r="AF138" s="337"/>
      <c r="AG138" s="326"/>
      <c r="AH138" s="338"/>
      <c r="AI138" s="339"/>
      <c r="AJ138" s="293"/>
      <c r="AK138" s="293"/>
      <c r="AL138" s="293"/>
      <c r="AM138" s="294"/>
      <c r="AN138" s="239"/>
      <c r="AO138" s="239"/>
      <c r="AP138" s="275"/>
      <c r="AQ138" s="280" t="str">
        <f t="shared" si="16"/>
        <v/>
      </c>
      <c r="AR138" s="239"/>
      <c r="AS138" s="239"/>
      <c r="AT138" s="239"/>
      <c r="AU138" s="239"/>
      <c r="AV138" s="239"/>
      <c r="AW138" s="239"/>
      <c r="AX138" s="239"/>
      <c r="AY138" s="239"/>
      <c r="AZ138" s="239"/>
      <c r="BA138" s="239"/>
      <c r="BB138" s="239"/>
      <c r="BC138" s="239"/>
      <c r="BD138" s="238"/>
      <c r="BE138" s="238"/>
      <c r="BF138" s="238"/>
      <c r="BG138" s="239"/>
      <c r="BH138" s="238" t="str">
        <f t="shared" si="17"/>
        <v/>
      </c>
      <c r="BI138" s="239"/>
      <c r="BJ138" s="238" t="str">
        <f t="shared" si="18"/>
        <v/>
      </c>
      <c r="BK138" s="239"/>
      <c r="BL138" s="239"/>
      <c r="BM138" s="275"/>
      <c r="BN138" s="239"/>
      <c r="BO138" s="275"/>
      <c r="BP138" s="276" t="str">
        <f t="shared" si="19"/>
        <v/>
      </c>
      <c r="BQ138" s="239"/>
      <c r="BR138" s="239"/>
      <c r="BS138" s="239"/>
      <c r="BT138" s="276" t="str">
        <f t="shared" si="20"/>
        <v/>
      </c>
      <c r="BU138" s="293"/>
      <c r="BV138" s="275"/>
      <c r="BW138" s="275"/>
      <c r="BX138" s="295"/>
      <c r="BY138" s="275"/>
      <c r="BZ138" s="303"/>
      <c r="CA138" s="299"/>
      <c r="CB138" s="275"/>
      <c r="CC138" s="275"/>
      <c r="CD138" s="296"/>
      <c r="CE138" s="296"/>
      <c r="CF138" s="296"/>
      <c r="CG138" s="297"/>
    </row>
    <row r="139" spans="1:85" ht="27" customHeight="1" thickTop="1" thickBot="1" x14ac:dyDescent="0.3">
      <c r="A139" s="300"/>
      <c r="B139" s="304" t="str">
        <f>IF(C140="","",(VLOOKUP(C140,Lookups!$B$4:$C$2561,2,FALSE)))</f>
        <v/>
      </c>
      <c r="C139" s="366"/>
      <c r="D139" s="324"/>
      <c r="E139" s="325"/>
      <c r="F139" s="301"/>
      <c r="G139" s="277"/>
      <c r="H139" s="275"/>
      <c r="I139" s="280" t="str">
        <f t="shared" si="14"/>
        <v/>
      </c>
      <c r="J139" s="302"/>
      <c r="K139" s="280" t="str">
        <f t="shared" si="15"/>
        <v/>
      </c>
      <c r="L139" s="328"/>
      <c r="M139" s="328"/>
      <c r="N139" s="328"/>
      <c r="O139" s="329"/>
      <c r="P139" s="287"/>
      <c r="Q139" s="330"/>
      <c r="R139" s="287"/>
      <c r="S139" s="305"/>
      <c r="T139" s="279"/>
      <c r="U139" s="282"/>
      <c r="V139" s="282"/>
      <c r="W139" s="283"/>
      <c r="X139" s="292"/>
      <c r="Y139" s="278"/>
      <c r="Z139" s="331"/>
      <c r="AA139" s="332"/>
      <c r="AB139" s="333"/>
      <c r="AC139" s="334"/>
      <c r="AD139" s="335"/>
      <c r="AE139" s="336"/>
      <c r="AF139" s="337"/>
      <c r="AG139" s="326"/>
      <c r="AH139" s="338"/>
      <c r="AI139" s="339"/>
      <c r="AJ139" s="293"/>
      <c r="AK139" s="293"/>
      <c r="AL139" s="293"/>
      <c r="AM139" s="294"/>
      <c r="AN139" s="239"/>
      <c r="AO139" s="239"/>
      <c r="AP139" s="275"/>
      <c r="AQ139" s="280" t="str">
        <f t="shared" si="16"/>
        <v/>
      </c>
      <c r="AR139" s="239"/>
      <c r="AS139" s="239"/>
      <c r="AT139" s="239"/>
      <c r="AU139" s="239"/>
      <c r="AV139" s="239"/>
      <c r="AW139" s="239"/>
      <c r="AX139" s="239"/>
      <c r="AY139" s="239"/>
      <c r="AZ139" s="239"/>
      <c r="BA139" s="239"/>
      <c r="BB139" s="239"/>
      <c r="BC139" s="239"/>
      <c r="BD139" s="238"/>
      <c r="BE139" s="238"/>
      <c r="BF139" s="238"/>
      <c r="BG139" s="239"/>
      <c r="BH139" s="238" t="str">
        <f t="shared" si="17"/>
        <v/>
      </c>
      <c r="BI139" s="239"/>
      <c r="BJ139" s="238" t="str">
        <f t="shared" si="18"/>
        <v/>
      </c>
      <c r="BK139" s="239"/>
      <c r="BL139" s="239"/>
      <c r="BM139" s="275"/>
      <c r="BN139" s="239"/>
      <c r="BO139" s="275"/>
      <c r="BP139" s="276" t="str">
        <f t="shared" si="19"/>
        <v/>
      </c>
      <c r="BQ139" s="239"/>
      <c r="BR139" s="239"/>
      <c r="BS139" s="239"/>
      <c r="BT139" s="276" t="str">
        <f t="shared" si="20"/>
        <v/>
      </c>
      <c r="BU139" s="293"/>
      <c r="BV139" s="275"/>
      <c r="BW139" s="275"/>
      <c r="BX139" s="295"/>
      <c r="BY139" s="275"/>
      <c r="BZ139" s="303"/>
      <c r="CA139" s="299"/>
      <c r="CB139" s="275"/>
      <c r="CC139" s="275"/>
      <c r="CD139" s="296"/>
      <c r="CE139" s="296"/>
      <c r="CF139" s="296"/>
      <c r="CG139" s="297"/>
    </row>
    <row r="140" spans="1:85" ht="27" customHeight="1" thickTop="1" thickBot="1" x14ac:dyDescent="0.3">
      <c r="A140" s="300"/>
      <c r="B140" s="304" t="str">
        <f>IF(C141="","",(VLOOKUP(C141,Lookups!$B$4:$C$2561,2,FALSE)))</f>
        <v/>
      </c>
      <c r="C140" s="366"/>
      <c r="D140" s="324"/>
      <c r="E140" s="325"/>
      <c r="F140" s="301"/>
      <c r="G140" s="277"/>
      <c r="H140" s="275"/>
      <c r="I140" s="280" t="str">
        <f t="shared" si="14"/>
        <v/>
      </c>
      <c r="J140" s="302"/>
      <c r="K140" s="280" t="str">
        <f t="shared" si="15"/>
        <v/>
      </c>
      <c r="L140" s="328"/>
      <c r="M140" s="328"/>
      <c r="N140" s="328"/>
      <c r="O140" s="329"/>
      <c r="P140" s="287"/>
      <c r="Q140" s="330"/>
      <c r="R140" s="287"/>
      <c r="S140" s="305"/>
      <c r="T140" s="279"/>
      <c r="U140" s="282"/>
      <c r="V140" s="282"/>
      <c r="W140" s="283"/>
      <c r="X140" s="292"/>
      <c r="Y140" s="278"/>
      <c r="Z140" s="331"/>
      <c r="AA140" s="332"/>
      <c r="AB140" s="333"/>
      <c r="AC140" s="334"/>
      <c r="AD140" s="335"/>
      <c r="AE140" s="336"/>
      <c r="AF140" s="337"/>
      <c r="AG140" s="326"/>
      <c r="AH140" s="338"/>
      <c r="AI140" s="339"/>
      <c r="AJ140" s="293"/>
      <c r="AK140" s="293"/>
      <c r="AL140" s="293"/>
      <c r="AM140" s="294"/>
      <c r="AN140" s="239"/>
      <c r="AO140" s="239"/>
      <c r="AP140" s="275"/>
      <c r="AQ140" s="280" t="str">
        <f t="shared" si="16"/>
        <v/>
      </c>
      <c r="AR140" s="239"/>
      <c r="AS140" s="239"/>
      <c r="AT140" s="239"/>
      <c r="AU140" s="239"/>
      <c r="AV140" s="239"/>
      <c r="AW140" s="239"/>
      <c r="AX140" s="239"/>
      <c r="AY140" s="239"/>
      <c r="AZ140" s="239"/>
      <c r="BA140" s="239"/>
      <c r="BB140" s="239"/>
      <c r="BC140" s="239"/>
      <c r="BD140" s="238"/>
      <c r="BE140" s="238"/>
      <c r="BF140" s="238"/>
      <c r="BG140" s="239"/>
      <c r="BH140" s="238" t="str">
        <f t="shared" si="17"/>
        <v/>
      </c>
      <c r="BI140" s="239"/>
      <c r="BJ140" s="238" t="str">
        <f t="shared" si="18"/>
        <v/>
      </c>
      <c r="BK140" s="239"/>
      <c r="BL140" s="239"/>
      <c r="BM140" s="275"/>
      <c r="BN140" s="239"/>
      <c r="BO140" s="275"/>
      <c r="BP140" s="276" t="str">
        <f t="shared" si="19"/>
        <v/>
      </c>
      <c r="BQ140" s="239"/>
      <c r="BR140" s="239"/>
      <c r="BS140" s="239"/>
      <c r="BT140" s="276" t="str">
        <f t="shared" si="20"/>
        <v/>
      </c>
      <c r="BU140" s="293"/>
      <c r="BV140" s="275"/>
      <c r="BW140" s="275"/>
      <c r="BX140" s="295"/>
      <c r="BY140" s="275"/>
      <c r="BZ140" s="303"/>
      <c r="CA140" s="299"/>
      <c r="CB140" s="275"/>
      <c r="CC140" s="275"/>
      <c r="CD140" s="296"/>
      <c r="CE140" s="296"/>
      <c r="CF140" s="296"/>
      <c r="CG140" s="297"/>
    </row>
    <row r="141" spans="1:85" ht="27" customHeight="1" thickTop="1" thickBot="1" x14ac:dyDescent="0.3">
      <c r="A141" s="300"/>
      <c r="B141" s="304" t="str">
        <f>IF(C142="","",(VLOOKUP(C142,Lookups!$B$4:$C$2561,2,FALSE)))</f>
        <v/>
      </c>
      <c r="C141" s="366"/>
      <c r="D141" s="324"/>
      <c r="E141" s="325"/>
      <c r="F141" s="301"/>
      <c r="G141" s="277"/>
      <c r="H141" s="275"/>
      <c r="I141" s="280" t="str">
        <f t="shared" si="14"/>
        <v/>
      </c>
      <c r="J141" s="302"/>
      <c r="K141" s="280" t="str">
        <f t="shared" si="15"/>
        <v/>
      </c>
      <c r="L141" s="328"/>
      <c r="M141" s="328"/>
      <c r="N141" s="328"/>
      <c r="O141" s="329"/>
      <c r="P141" s="287"/>
      <c r="Q141" s="330"/>
      <c r="R141" s="287"/>
      <c r="S141" s="305"/>
      <c r="T141" s="279"/>
      <c r="U141" s="282"/>
      <c r="V141" s="282"/>
      <c r="W141" s="283"/>
      <c r="X141" s="292"/>
      <c r="Y141" s="278"/>
      <c r="Z141" s="331"/>
      <c r="AA141" s="332"/>
      <c r="AB141" s="333"/>
      <c r="AC141" s="334"/>
      <c r="AD141" s="335"/>
      <c r="AE141" s="336"/>
      <c r="AF141" s="337"/>
      <c r="AG141" s="326"/>
      <c r="AH141" s="338"/>
      <c r="AI141" s="339"/>
      <c r="AJ141" s="293"/>
      <c r="AK141" s="293"/>
      <c r="AL141" s="293"/>
      <c r="AM141" s="294"/>
      <c r="AN141" s="239"/>
      <c r="AO141" s="239"/>
      <c r="AP141" s="275"/>
      <c r="AQ141" s="280" t="str">
        <f t="shared" si="16"/>
        <v/>
      </c>
      <c r="AR141" s="239"/>
      <c r="AS141" s="239"/>
      <c r="AT141" s="239"/>
      <c r="AU141" s="239"/>
      <c r="AV141" s="239"/>
      <c r="AW141" s="239"/>
      <c r="AX141" s="239"/>
      <c r="AY141" s="239"/>
      <c r="AZ141" s="239"/>
      <c r="BA141" s="239"/>
      <c r="BB141" s="239"/>
      <c r="BC141" s="239"/>
      <c r="BD141" s="238"/>
      <c r="BE141" s="238"/>
      <c r="BF141" s="238"/>
      <c r="BG141" s="239"/>
      <c r="BH141" s="238" t="str">
        <f t="shared" si="17"/>
        <v/>
      </c>
      <c r="BI141" s="239"/>
      <c r="BJ141" s="238" t="str">
        <f t="shared" si="18"/>
        <v/>
      </c>
      <c r="BK141" s="239"/>
      <c r="BL141" s="239"/>
      <c r="BM141" s="275"/>
      <c r="BN141" s="239"/>
      <c r="BO141" s="275"/>
      <c r="BP141" s="276" t="str">
        <f t="shared" si="19"/>
        <v/>
      </c>
      <c r="BQ141" s="239"/>
      <c r="BR141" s="239"/>
      <c r="BS141" s="239"/>
      <c r="BT141" s="276" t="str">
        <f t="shared" si="20"/>
        <v/>
      </c>
      <c r="BU141" s="293"/>
      <c r="BV141" s="275"/>
      <c r="BW141" s="275"/>
      <c r="BX141" s="295"/>
      <c r="BY141" s="275"/>
      <c r="BZ141" s="303"/>
      <c r="CA141" s="299"/>
      <c r="CB141" s="275"/>
      <c r="CC141" s="275"/>
      <c r="CD141" s="296"/>
      <c r="CE141" s="296"/>
      <c r="CF141" s="296"/>
      <c r="CG141" s="297"/>
    </row>
    <row r="142" spans="1:85" ht="27" customHeight="1" thickTop="1" thickBot="1" x14ac:dyDescent="0.3">
      <c r="A142" s="300"/>
      <c r="B142" s="304" t="str">
        <f>IF(C143="","",(VLOOKUP(C143,Lookups!$B$4:$C$2561,2,FALSE)))</f>
        <v/>
      </c>
      <c r="C142" s="366"/>
      <c r="D142" s="324"/>
      <c r="E142" s="325"/>
      <c r="F142" s="301"/>
      <c r="G142" s="277"/>
      <c r="H142" s="275"/>
      <c r="I142" s="280" t="str">
        <f t="shared" si="14"/>
        <v/>
      </c>
      <c r="J142" s="302"/>
      <c r="K142" s="280" t="str">
        <f t="shared" si="15"/>
        <v/>
      </c>
      <c r="L142" s="328"/>
      <c r="M142" s="328"/>
      <c r="N142" s="328"/>
      <c r="O142" s="329"/>
      <c r="P142" s="287"/>
      <c r="Q142" s="330"/>
      <c r="R142" s="287"/>
      <c r="S142" s="305"/>
      <c r="T142" s="279"/>
      <c r="U142" s="282"/>
      <c r="V142" s="282"/>
      <c r="W142" s="283"/>
      <c r="X142" s="292"/>
      <c r="Y142" s="278"/>
      <c r="Z142" s="331"/>
      <c r="AA142" s="332"/>
      <c r="AB142" s="333"/>
      <c r="AC142" s="334"/>
      <c r="AD142" s="335"/>
      <c r="AE142" s="336"/>
      <c r="AF142" s="337"/>
      <c r="AG142" s="326"/>
      <c r="AH142" s="338"/>
      <c r="AI142" s="339"/>
      <c r="AJ142" s="293"/>
      <c r="AK142" s="293"/>
      <c r="AL142" s="293"/>
      <c r="AM142" s="294"/>
      <c r="AN142" s="239"/>
      <c r="AO142" s="239"/>
      <c r="AP142" s="275"/>
      <c r="AQ142" s="280" t="str">
        <f t="shared" si="16"/>
        <v/>
      </c>
      <c r="AR142" s="239"/>
      <c r="AS142" s="239"/>
      <c r="AT142" s="239"/>
      <c r="AU142" s="239"/>
      <c r="AV142" s="239"/>
      <c r="AW142" s="239"/>
      <c r="AX142" s="239"/>
      <c r="AY142" s="239"/>
      <c r="AZ142" s="239"/>
      <c r="BA142" s="239"/>
      <c r="BB142" s="239"/>
      <c r="BC142" s="239"/>
      <c r="BD142" s="238"/>
      <c r="BE142" s="238"/>
      <c r="BF142" s="238"/>
      <c r="BG142" s="239"/>
      <c r="BH142" s="238" t="str">
        <f t="shared" si="17"/>
        <v/>
      </c>
      <c r="BI142" s="239"/>
      <c r="BJ142" s="238" t="str">
        <f t="shared" si="18"/>
        <v/>
      </c>
      <c r="BK142" s="239"/>
      <c r="BL142" s="239"/>
      <c r="BM142" s="275"/>
      <c r="BN142" s="239"/>
      <c r="BO142" s="275"/>
      <c r="BP142" s="276" t="str">
        <f t="shared" si="19"/>
        <v/>
      </c>
      <c r="BQ142" s="239"/>
      <c r="BR142" s="239"/>
      <c r="BS142" s="239"/>
      <c r="BT142" s="276" t="str">
        <f t="shared" si="20"/>
        <v/>
      </c>
      <c r="BU142" s="293"/>
      <c r="BV142" s="275"/>
      <c r="BW142" s="275"/>
      <c r="BX142" s="295"/>
      <c r="BY142" s="275"/>
      <c r="BZ142" s="303"/>
      <c r="CA142" s="299"/>
      <c r="CB142" s="275"/>
      <c r="CC142" s="275"/>
      <c r="CD142" s="296"/>
      <c r="CE142" s="296"/>
      <c r="CF142" s="296"/>
      <c r="CG142" s="297"/>
    </row>
    <row r="143" spans="1:85" ht="27" customHeight="1" thickTop="1" thickBot="1" x14ac:dyDescent="0.3">
      <c r="A143" s="300"/>
      <c r="B143" s="304" t="str">
        <f>IF(C144="","",(VLOOKUP(C144,Lookups!$B$4:$C$2561,2,FALSE)))</f>
        <v/>
      </c>
      <c r="C143" s="366"/>
      <c r="D143" s="324"/>
      <c r="E143" s="325"/>
      <c r="F143" s="301"/>
      <c r="G143" s="277"/>
      <c r="H143" s="275"/>
      <c r="I143" s="280" t="str">
        <f t="shared" si="14"/>
        <v/>
      </c>
      <c r="J143" s="302"/>
      <c r="K143" s="280" t="str">
        <f t="shared" si="15"/>
        <v/>
      </c>
      <c r="L143" s="328"/>
      <c r="M143" s="328"/>
      <c r="N143" s="328"/>
      <c r="O143" s="329"/>
      <c r="P143" s="287"/>
      <c r="Q143" s="330"/>
      <c r="R143" s="287"/>
      <c r="S143" s="305"/>
      <c r="T143" s="279"/>
      <c r="U143" s="282"/>
      <c r="V143" s="282"/>
      <c r="W143" s="283"/>
      <c r="X143" s="292"/>
      <c r="Y143" s="278"/>
      <c r="Z143" s="331"/>
      <c r="AA143" s="332"/>
      <c r="AB143" s="333"/>
      <c r="AC143" s="334"/>
      <c r="AD143" s="335"/>
      <c r="AE143" s="336"/>
      <c r="AF143" s="337"/>
      <c r="AG143" s="326"/>
      <c r="AH143" s="338"/>
      <c r="AI143" s="339"/>
      <c r="AJ143" s="293"/>
      <c r="AK143" s="293"/>
      <c r="AL143" s="293"/>
      <c r="AM143" s="294"/>
      <c r="AN143" s="239"/>
      <c r="AO143" s="239"/>
      <c r="AP143" s="275"/>
      <c r="AQ143" s="280" t="str">
        <f t="shared" si="16"/>
        <v/>
      </c>
      <c r="AR143" s="239"/>
      <c r="AS143" s="239"/>
      <c r="AT143" s="239"/>
      <c r="AU143" s="239"/>
      <c r="AV143" s="239"/>
      <c r="AW143" s="239"/>
      <c r="AX143" s="239"/>
      <c r="AY143" s="239"/>
      <c r="AZ143" s="239"/>
      <c r="BA143" s="239"/>
      <c r="BB143" s="239"/>
      <c r="BC143" s="239"/>
      <c r="BD143" s="238"/>
      <c r="BE143" s="238"/>
      <c r="BF143" s="238"/>
      <c r="BG143" s="239"/>
      <c r="BH143" s="238" t="str">
        <f t="shared" si="17"/>
        <v/>
      </c>
      <c r="BI143" s="239"/>
      <c r="BJ143" s="238" t="str">
        <f t="shared" si="18"/>
        <v/>
      </c>
      <c r="BK143" s="239"/>
      <c r="BL143" s="239"/>
      <c r="BM143" s="275"/>
      <c r="BN143" s="239"/>
      <c r="BO143" s="275"/>
      <c r="BP143" s="276" t="str">
        <f t="shared" si="19"/>
        <v/>
      </c>
      <c r="BQ143" s="239"/>
      <c r="BR143" s="239"/>
      <c r="BS143" s="239"/>
      <c r="BT143" s="276" t="str">
        <f t="shared" si="20"/>
        <v/>
      </c>
      <c r="BU143" s="293"/>
      <c r="BV143" s="275"/>
      <c r="BW143" s="275"/>
      <c r="BX143" s="295"/>
      <c r="BY143" s="275"/>
      <c r="BZ143" s="303"/>
      <c r="CA143" s="299"/>
      <c r="CB143" s="275"/>
      <c r="CC143" s="275"/>
      <c r="CD143" s="296"/>
      <c r="CE143" s="296"/>
      <c r="CF143" s="296"/>
      <c r="CG143" s="297"/>
    </row>
    <row r="144" spans="1:85" ht="27" customHeight="1" thickTop="1" thickBot="1" x14ac:dyDescent="0.3">
      <c r="A144" s="300"/>
      <c r="B144" s="304" t="str">
        <f>IF(C145="","",(VLOOKUP(C145,Lookups!$B$4:$C$2561,2,FALSE)))</f>
        <v/>
      </c>
      <c r="C144" s="366"/>
      <c r="D144" s="324"/>
      <c r="E144" s="325"/>
      <c r="F144" s="301"/>
      <c r="G144" s="277"/>
      <c r="H144" s="275"/>
      <c r="I144" s="280" t="str">
        <f t="shared" si="14"/>
        <v/>
      </c>
      <c r="J144" s="302"/>
      <c r="K144" s="280" t="str">
        <f t="shared" si="15"/>
        <v/>
      </c>
      <c r="L144" s="328"/>
      <c r="M144" s="328"/>
      <c r="N144" s="328"/>
      <c r="O144" s="329"/>
      <c r="P144" s="287"/>
      <c r="Q144" s="330"/>
      <c r="R144" s="287"/>
      <c r="S144" s="305"/>
      <c r="T144" s="279"/>
      <c r="U144" s="282"/>
      <c r="V144" s="282"/>
      <c r="W144" s="283"/>
      <c r="X144" s="292"/>
      <c r="Y144" s="278"/>
      <c r="Z144" s="331"/>
      <c r="AA144" s="332"/>
      <c r="AB144" s="333"/>
      <c r="AC144" s="334"/>
      <c r="AD144" s="335"/>
      <c r="AE144" s="336"/>
      <c r="AF144" s="337"/>
      <c r="AG144" s="326"/>
      <c r="AH144" s="338"/>
      <c r="AI144" s="339"/>
      <c r="AJ144" s="293"/>
      <c r="AK144" s="293"/>
      <c r="AL144" s="293"/>
      <c r="AM144" s="294"/>
      <c r="AN144" s="239"/>
      <c r="AO144" s="239"/>
      <c r="AP144" s="275"/>
      <c r="AQ144" s="280" t="str">
        <f t="shared" si="16"/>
        <v/>
      </c>
      <c r="AR144" s="239"/>
      <c r="AS144" s="239"/>
      <c r="AT144" s="239"/>
      <c r="AU144" s="239"/>
      <c r="AV144" s="239"/>
      <c r="AW144" s="239"/>
      <c r="AX144" s="239"/>
      <c r="AY144" s="239"/>
      <c r="AZ144" s="239"/>
      <c r="BA144" s="239"/>
      <c r="BB144" s="239"/>
      <c r="BC144" s="239"/>
      <c r="BD144" s="238"/>
      <c r="BE144" s="238"/>
      <c r="BF144" s="238"/>
      <c r="BG144" s="239"/>
      <c r="BH144" s="238" t="str">
        <f t="shared" si="17"/>
        <v/>
      </c>
      <c r="BI144" s="239"/>
      <c r="BJ144" s="238" t="str">
        <f t="shared" si="18"/>
        <v/>
      </c>
      <c r="BK144" s="239"/>
      <c r="BL144" s="239"/>
      <c r="BM144" s="275"/>
      <c r="BN144" s="239"/>
      <c r="BO144" s="275"/>
      <c r="BP144" s="276" t="str">
        <f t="shared" si="19"/>
        <v/>
      </c>
      <c r="BQ144" s="239"/>
      <c r="BR144" s="239"/>
      <c r="BS144" s="239"/>
      <c r="BT144" s="276" t="str">
        <f t="shared" si="20"/>
        <v/>
      </c>
      <c r="BU144" s="293"/>
      <c r="BV144" s="275"/>
      <c r="BW144" s="275"/>
      <c r="BX144" s="295"/>
      <c r="BY144" s="275"/>
      <c r="BZ144" s="303"/>
      <c r="CA144" s="299"/>
      <c r="CB144" s="275"/>
      <c r="CC144" s="275"/>
      <c r="CD144" s="296"/>
      <c r="CE144" s="296"/>
      <c r="CF144" s="296"/>
      <c r="CG144" s="297"/>
    </row>
    <row r="145" spans="1:85" ht="27" customHeight="1" thickTop="1" thickBot="1" x14ac:dyDescent="0.3">
      <c r="A145" s="300"/>
      <c r="B145" s="304" t="str">
        <f>IF(C146="","",(VLOOKUP(C146,Lookups!$B$4:$C$2561,2,FALSE)))</f>
        <v/>
      </c>
      <c r="C145" s="366"/>
      <c r="D145" s="324"/>
      <c r="E145" s="325"/>
      <c r="F145" s="301"/>
      <c r="G145" s="277"/>
      <c r="H145" s="275"/>
      <c r="I145" s="280" t="str">
        <f t="shared" si="14"/>
        <v/>
      </c>
      <c r="J145" s="302"/>
      <c r="K145" s="280" t="str">
        <f t="shared" si="15"/>
        <v/>
      </c>
      <c r="L145" s="328"/>
      <c r="M145" s="328"/>
      <c r="N145" s="328"/>
      <c r="O145" s="329"/>
      <c r="P145" s="287"/>
      <c r="Q145" s="330"/>
      <c r="R145" s="287"/>
      <c r="S145" s="305"/>
      <c r="T145" s="279"/>
      <c r="U145" s="282"/>
      <c r="V145" s="282"/>
      <c r="W145" s="283"/>
      <c r="X145" s="292"/>
      <c r="Y145" s="278"/>
      <c r="Z145" s="331"/>
      <c r="AA145" s="332"/>
      <c r="AB145" s="333"/>
      <c r="AC145" s="334"/>
      <c r="AD145" s="335"/>
      <c r="AE145" s="336"/>
      <c r="AF145" s="337"/>
      <c r="AG145" s="326"/>
      <c r="AH145" s="338"/>
      <c r="AI145" s="339"/>
      <c r="AJ145" s="293"/>
      <c r="AK145" s="293"/>
      <c r="AL145" s="293"/>
      <c r="AM145" s="294"/>
      <c r="AN145" s="239"/>
      <c r="AO145" s="239"/>
      <c r="AP145" s="275"/>
      <c r="AQ145" s="280" t="str">
        <f t="shared" si="16"/>
        <v/>
      </c>
      <c r="AR145" s="239"/>
      <c r="AS145" s="239"/>
      <c r="AT145" s="239"/>
      <c r="AU145" s="239"/>
      <c r="AV145" s="239"/>
      <c r="AW145" s="239"/>
      <c r="AX145" s="239"/>
      <c r="AY145" s="239"/>
      <c r="AZ145" s="239"/>
      <c r="BA145" s="239"/>
      <c r="BB145" s="239"/>
      <c r="BC145" s="239"/>
      <c r="BD145" s="238"/>
      <c r="BE145" s="238"/>
      <c r="BF145" s="238"/>
      <c r="BG145" s="239"/>
      <c r="BH145" s="238" t="str">
        <f t="shared" si="17"/>
        <v/>
      </c>
      <c r="BI145" s="239"/>
      <c r="BJ145" s="238" t="str">
        <f t="shared" si="18"/>
        <v/>
      </c>
      <c r="BK145" s="239"/>
      <c r="BL145" s="239"/>
      <c r="BM145" s="275"/>
      <c r="BN145" s="239"/>
      <c r="BO145" s="275"/>
      <c r="BP145" s="276" t="str">
        <f t="shared" si="19"/>
        <v/>
      </c>
      <c r="BQ145" s="239"/>
      <c r="BR145" s="239"/>
      <c r="BS145" s="239"/>
      <c r="BT145" s="276" t="str">
        <f t="shared" si="20"/>
        <v/>
      </c>
      <c r="BU145" s="293"/>
      <c r="BV145" s="275"/>
      <c r="BW145" s="275"/>
      <c r="BX145" s="295"/>
      <c r="BY145" s="275"/>
      <c r="BZ145" s="303"/>
      <c r="CA145" s="299"/>
      <c r="CB145" s="275"/>
      <c r="CC145" s="275"/>
      <c r="CD145" s="296"/>
      <c r="CE145" s="296"/>
      <c r="CF145" s="296"/>
      <c r="CG145" s="297"/>
    </row>
    <row r="146" spans="1:85" ht="27" customHeight="1" thickTop="1" thickBot="1" x14ac:dyDescent="0.3">
      <c r="A146" s="300"/>
      <c r="B146" s="304" t="str">
        <f>IF(C147="","",(VLOOKUP(C147,Lookups!$B$4:$C$2561,2,FALSE)))</f>
        <v/>
      </c>
      <c r="C146" s="366"/>
      <c r="D146" s="324"/>
      <c r="E146" s="325"/>
      <c r="F146" s="301"/>
      <c r="G146" s="277"/>
      <c r="H146" s="275"/>
      <c r="I146" s="280" t="str">
        <f t="shared" si="14"/>
        <v/>
      </c>
      <c r="J146" s="302"/>
      <c r="K146" s="280" t="str">
        <f t="shared" si="15"/>
        <v/>
      </c>
      <c r="L146" s="328"/>
      <c r="M146" s="328"/>
      <c r="N146" s="328"/>
      <c r="O146" s="329"/>
      <c r="P146" s="287"/>
      <c r="Q146" s="330"/>
      <c r="R146" s="287"/>
      <c r="S146" s="305"/>
      <c r="T146" s="279"/>
      <c r="U146" s="282"/>
      <c r="V146" s="282"/>
      <c r="W146" s="283"/>
      <c r="X146" s="292"/>
      <c r="Y146" s="278"/>
      <c r="Z146" s="331"/>
      <c r="AA146" s="332"/>
      <c r="AB146" s="333"/>
      <c r="AC146" s="334"/>
      <c r="AD146" s="335"/>
      <c r="AE146" s="336"/>
      <c r="AF146" s="337"/>
      <c r="AG146" s="326"/>
      <c r="AH146" s="338"/>
      <c r="AI146" s="339"/>
      <c r="AJ146" s="293"/>
      <c r="AK146" s="293"/>
      <c r="AL146" s="293"/>
      <c r="AM146" s="294"/>
      <c r="AN146" s="239"/>
      <c r="AO146" s="239"/>
      <c r="AP146" s="275"/>
      <c r="AQ146" s="280" t="str">
        <f t="shared" si="16"/>
        <v/>
      </c>
      <c r="AR146" s="239"/>
      <c r="AS146" s="239"/>
      <c r="AT146" s="239"/>
      <c r="AU146" s="239"/>
      <c r="AV146" s="239"/>
      <c r="AW146" s="239"/>
      <c r="AX146" s="239"/>
      <c r="AY146" s="239"/>
      <c r="AZ146" s="239"/>
      <c r="BA146" s="239"/>
      <c r="BB146" s="239"/>
      <c r="BC146" s="239"/>
      <c r="BD146" s="238"/>
      <c r="BE146" s="238"/>
      <c r="BF146" s="238"/>
      <c r="BG146" s="239"/>
      <c r="BH146" s="238" t="str">
        <f t="shared" si="17"/>
        <v/>
      </c>
      <c r="BI146" s="239"/>
      <c r="BJ146" s="238" t="str">
        <f t="shared" si="18"/>
        <v/>
      </c>
      <c r="BK146" s="239"/>
      <c r="BL146" s="239"/>
      <c r="BM146" s="275"/>
      <c r="BN146" s="239"/>
      <c r="BO146" s="275"/>
      <c r="BP146" s="276" t="str">
        <f t="shared" si="19"/>
        <v/>
      </c>
      <c r="BQ146" s="239"/>
      <c r="BR146" s="239"/>
      <c r="BS146" s="239"/>
      <c r="BT146" s="276" t="str">
        <f t="shared" si="20"/>
        <v/>
      </c>
      <c r="BU146" s="293"/>
      <c r="BV146" s="275"/>
      <c r="BW146" s="275"/>
      <c r="BX146" s="295"/>
      <c r="BY146" s="275"/>
      <c r="BZ146" s="303"/>
      <c r="CA146" s="299"/>
      <c r="CB146" s="275"/>
      <c r="CC146" s="275"/>
      <c r="CD146" s="296"/>
      <c r="CE146" s="296"/>
      <c r="CF146" s="296"/>
      <c r="CG146" s="297"/>
    </row>
    <row r="147" spans="1:85" ht="27" customHeight="1" thickTop="1" thickBot="1" x14ac:dyDescent="0.3">
      <c r="A147" s="300"/>
      <c r="B147" s="304" t="str">
        <f>IF(C148="","",(VLOOKUP(C148,Lookups!$B$4:$C$2561,2,FALSE)))</f>
        <v/>
      </c>
      <c r="C147" s="366"/>
      <c r="D147" s="324"/>
      <c r="E147" s="325"/>
      <c r="F147" s="301"/>
      <c r="G147" s="277"/>
      <c r="H147" s="275"/>
      <c r="I147" s="280" t="str">
        <f t="shared" si="14"/>
        <v/>
      </c>
      <c r="J147" s="302"/>
      <c r="K147" s="280" t="str">
        <f t="shared" si="15"/>
        <v/>
      </c>
      <c r="L147" s="328"/>
      <c r="M147" s="328"/>
      <c r="N147" s="328"/>
      <c r="O147" s="329"/>
      <c r="P147" s="287"/>
      <c r="Q147" s="330"/>
      <c r="R147" s="287"/>
      <c r="S147" s="305"/>
      <c r="T147" s="279"/>
      <c r="U147" s="282"/>
      <c r="V147" s="282"/>
      <c r="W147" s="283"/>
      <c r="X147" s="292"/>
      <c r="Y147" s="278"/>
      <c r="Z147" s="331"/>
      <c r="AA147" s="332"/>
      <c r="AB147" s="333"/>
      <c r="AC147" s="334"/>
      <c r="AD147" s="335"/>
      <c r="AE147" s="336"/>
      <c r="AF147" s="337"/>
      <c r="AG147" s="326"/>
      <c r="AH147" s="338"/>
      <c r="AI147" s="339"/>
      <c r="AJ147" s="293"/>
      <c r="AK147" s="293"/>
      <c r="AL147" s="293"/>
      <c r="AM147" s="294"/>
      <c r="AN147" s="239"/>
      <c r="AO147" s="239"/>
      <c r="AP147" s="275"/>
      <c r="AQ147" s="280" t="str">
        <f t="shared" si="16"/>
        <v/>
      </c>
      <c r="AR147" s="239"/>
      <c r="AS147" s="239"/>
      <c r="AT147" s="239"/>
      <c r="AU147" s="239"/>
      <c r="AV147" s="239"/>
      <c r="AW147" s="239"/>
      <c r="AX147" s="239"/>
      <c r="AY147" s="239"/>
      <c r="AZ147" s="239"/>
      <c r="BA147" s="239"/>
      <c r="BB147" s="239"/>
      <c r="BC147" s="239"/>
      <c r="BD147" s="238"/>
      <c r="BE147" s="238"/>
      <c r="BF147" s="238"/>
      <c r="BG147" s="239"/>
      <c r="BH147" s="238" t="str">
        <f t="shared" si="17"/>
        <v/>
      </c>
      <c r="BI147" s="239"/>
      <c r="BJ147" s="238" t="str">
        <f t="shared" si="18"/>
        <v/>
      </c>
      <c r="BK147" s="239"/>
      <c r="BL147" s="239"/>
      <c r="BM147" s="275"/>
      <c r="BN147" s="239"/>
      <c r="BO147" s="275"/>
      <c r="BP147" s="276" t="str">
        <f t="shared" si="19"/>
        <v/>
      </c>
      <c r="BQ147" s="239"/>
      <c r="BR147" s="239"/>
      <c r="BS147" s="239"/>
      <c r="BT147" s="276" t="str">
        <f t="shared" si="20"/>
        <v/>
      </c>
      <c r="BU147" s="293"/>
      <c r="BV147" s="275"/>
      <c r="BW147" s="275"/>
      <c r="BX147" s="295"/>
      <c r="BY147" s="275"/>
      <c r="BZ147" s="303"/>
      <c r="CA147" s="299"/>
      <c r="CB147" s="275"/>
      <c r="CC147" s="275"/>
      <c r="CD147" s="296"/>
      <c r="CE147" s="296"/>
      <c r="CF147" s="296"/>
      <c r="CG147" s="297"/>
    </row>
    <row r="148" spans="1:85" ht="27" customHeight="1" thickTop="1" thickBot="1" x14ac:dyDescent="0.3">
      <c r="A148" s="300"/>
      <c r="B148" s="304" t="str">
        <f>IF(C149="","",(VLOOKUP(C149,Lookups!$B$4:$C$2561,2,FALSE)))</f>
        <v/>
      </c>
      <c r="C148" s="366"/>
      <c r="D148" s="324"/>
      <c r="E148" s="325"/>
      <c r="F148" s="301"/>
      <c r="G148" s="277"/>
      <c r="H148" s="275"/>
      <c r="I148" s="280" t="str">
        <f t="shared" si="14"/>
        <v/>
      </c>
      <c r="J148" s="302"/>
      <c r="K148" s="280" t="str">
        <f t="shared" si="15"/>
        <v/>
      </c>
      <c r="L148" s="328"/>
      <c r="M148" s="328"/>
      <c r="N148" s="328"/>
      <c r="O148" s="329"/>
      <c r="P148" s="287"/>
      <c r="Q148" s="330"/>
      <c r="R148" s="287"/>
      <c r="S148" s="305"/>
      <c r="T148" s="279"/>
      <c r="U148" s="282"/>
      <c r="V148" s="282"/>
      <c r="W148" s="283"/>
      <c r="X148" s="292"/>
      <c r="Y148" s="278"/>
      <c r="Z148" s="331"/>
      <c r="AA148" s="332"/>
      <c r="AB148" s="333"/>
      <c r="AC148" s="334"/>
      <c r="AD148" s="335"/>
      <c r="AE148" s="336"/>
      <c r="AF148" s="337"/>
      <c r="AG148" s="326"/>
      <c r="AH148" s="338"/>
      <c r="AI148" s="339"/>
      <c r="AJ148" s="293"/>
      <c r="AK148" s="293"/>
      <c r="AL148" s="293"/>
      <c r="AM148" s="294"/>
      <c r="AN148" s="239"/>
      <c r="AO148" s="239"/>
      <c r="AP148" s="275"/>
      <c r="AQ148" s="280" t="str">
        <f t="shared" si="16"/>
        <v/>
      </c>
      <c r="AR148" s="239"/>
      <c r="AS148" s="239"/>
      <c r="AT148" s="239"/>
      <c r="AU148" s="239"/>
      <c r="AV148" s="239"/>
      <c r="AW148" s="239"/>
      <c r="AX148" s="239"/>
      <c r="AY148" s="239"/>
      <c r="AZ148" s="239"/>
      <c r="BA148" s="239"/>
      <c r="BB148" s="239"/>
      <c r="BC148" s="239"/>
      <c r="BD148" s="238"/>
      <c r="BE148" s="238"/>
      <c r="BF148" s="238"/>
      <c r="BG148" s="239"/>
      <c r="BH148" s="238" t="str">
        <f t="shared" si="17"/>
        <v/>
      </c>
      <c r="BI148" s="239"/>
      <c r="BJ148" s="238" t="str">
        <f t="shared" si="18"/>
        <v/>
      </c>
      <c r="BK148" s="239"/>
      <c r="BL148" s="239"/>
      <c r="BM148" s="275"/>
      <c r="BN148" s="239"/>
      <c r="BO148" s="275"/>
      <c r="BP148" s="276" t="str">
        <f t="shared" si="19"/>
        <v/>
      </c>
      <c r="BQ148" s="239"/>
      <c r="BR148" s="239"/>
      <c r="BS148" s="239"/>
      <c r="BT148" s="276" t="str">
        <f t="shared" si="20"/>
        <v/>
      </c>
      <c r="BU148" s="293"/>
      <c r="BV148" s="275"/>
      <c r="BW148" s="275"/>
      <c r="BX148" s="295"/>
      <c r="BY148" s="275"/>
      <c r="BZ148" s="303"/>
      <c r="CA148" s="299"/>
      <c r="CB148" s="275"/>
      <c r="CC148" s="275"/>
      <c r="CD148" s="296"/>
      <c r="CE148" s="296"/>
      <c r="CF148" s="296"/>
      <c r="CG148" s="297"/>
    </row>
    <row r="149" spans="1:85" ht="27" customHeight="1" thickTop="1" thickBot="1" x14ac:dyDescent="0.3">
      <c r="A149" s="300"/>
      <c r="B149" s="304" t="str">
        <f>IF(C150="","",(VLOOKUP(C150,Lookups!$B$4:$C$2561,2,FALSE)))</f>
        <v/>
      </c>
      <c r="C149" s="366"/>
      <c r="D149" s="324"/>
      <c r="E149" s="325"/>
      <c r="F149" s="301"/>
      <c r="G149" s="277"/>
      <c r="H149" s="275"/>
      <c r="I149" s="280" t="str">
        <f t="shared" si="14"/>
        <v/>
      </c>
      <c r="J149" s="302"/>
      <c r="K149" s="280" t="str">
        <f t="shared" si="15"/>
        <v/>
      </c>
      <c r="L149" s="328"/>
      <c r="M149" s="328"/>
      <c r="N149" s="328"/>
      <c r="O149" s="329"/>
      <c r="P149" s="287"/>
      <c r="Q149" s="330"/>
      <c r="R149" s="287"/>
      <c r="S149" s="305"/>
      <c r="T149" s="279"/>
      <c r="U149" s="282"/>
      <c r="V149" s="282"/>
      <c r="W149" s="283"/>
      <c r="X149" s="292"/>
      <c r="Y149" s="278"/>
      <c r="Z149" s="331"/>
      <c r="AA149" s="332"/>
      <c r="AB149" s="333"/>
      <c r="AC149" s="334"/>
      <c r="AD149" s="335"/>
      <c r="AE149" s="336"/>
      <c r="AF149" s="337"/>
      <c r="AG149" s="326"/>
      <c r="AH149" s="338"/>
      <c r="AI149" s="339"/>
      <c r="AJ149" s="293"/>
      <c r="AK149" s="293"/>
      <c r="AL149" s="293"/>
      <c r="AM149" s="294"/>
      <c r="AN149" s="239"/>
      <c r="AO149" s="239"/>
      <c r="AP149" s="275"/>
      <c r="AQ149" s="280" t="str">
        <f t="shared" si="16"/>
        <v/>
      </c>
      <c r="AR149" s="239"/>
      <c r="AS149" s="239"/>
      <c r="AT149" s="239"/>
      <c r="AU149" s="239"/>
      <c r="AV149" s="239"/>
      <c r="AW149" s="239"/>
      <c r="AX149" s="239"/>
      <c r="AY149" s="239"/>
      <c r="AZ149" s="239"/>
      <c r="BA149" s="239"/>
      <c r="BB149" s="239"/>
      <c r="BC149" s="239"/>
      <c r="BD149" s="238"/>
      <c r="BE149" s="238"/>
      <c r="BF149" s="238"/>
      <c r="BG149" s="239"/>
      <c r="BH149" s="238" t="str">
        <f t="shared" si="17"/>
        <v/>
      </c>
      <c r="BI149" s="239"/>
      <c r="BJ149" s="238" t="str">
        <f t="shared" si="18"/>
        <v/>
      </c>
      <c r="BK149" s="239"/>
      <c r="BL149" s="239"/>
      <c r="BM149" s="275"/>
      <c r="BN149" s="239"/>
      <c r="BO149" s="275"/>
      <c r="BP149" s="276" t="str">
        <f t="shared" si="19"/>
        <v/>
      </c>
      <c r="BQ149" s="239"/>
      <c r="BR149" s="239"/>
      <c r="BS149" s="239"/>
      <c r="BT149" s="276" t="str">
        <f t="shared" si="20"/>
        <v/>
      </c>
      <c r="BU149" s="293"/>
      <c r="BV149" s="275"/>
      <c r="BW149" s="275"/>
      <c r="BX149" s="295"/>
      <c r="BY149" s="275"/>
      <c r="BZ149" s="303"/>
      <c r="CA149" s="299"/>
      <c r="CB149" s="275"/>
      <c r="CC149" s="275"/>
      <c r="CD149" s="296"/>
      <c r="CE149" s="296"/>
      <c r="CF149" s="296"/>
      <c r="CG149" s="297"/>
    </row>
    <row r="150" spans="1:85" ht="27" customHeight="1" thickTop="1" thickBot="1" x14ac:dyDescent="0.3">
      <c r="A150" s="300"/>
      <c r="B150" s="304" t="str">
        <f>IF(C151="","",(VLOOKUP(C151,Lookups!$B$4:$C$2561,2,FALSE)))</f>
        <v/>
      </c>
      <c r="C150" s="366"/>
      <c r="D150" s="324"/>
      <c r="E150" s="325"/>
      <c r="F150" s="301"/>
      <c r="G150" s="277"/>
      <c r="H150" s="275"/>
      <c r="I150" s="280" t="str">
        <f t="shared" si="14"/>
        <v/>
      </c>
      <c r="J150" s="302"/>
      <c r="K150" s="280" t="str">
        <f t="shared" si="15"/>
        <v/>
      </c>
      <c r="L150" s="328"/>
      <c r="M150" s="328"/>
      <c r="N150" s="328"/>
      <c r="O150" s="329"/>
      <c r="P150" s="287"/>
      <c r="Q150" s="330"/>
      <c r="R150" s="287"/>
      <c r="S150" s="305"/>
      <c r="T150" s="279"/>
      <c r="U150" s="282"/>
      <c r="V150" s="282"/>
      <c r="W150" s="283"/>
      <c r="X150" s="292"/>
      <c r="Y150" s="278"/>
      <c r="Z150" s="331"/>
      <c r="AA150" s="332"/>
      <c r="AB150" s="333"/>
      <c r="AC150" s="334"/>
      <c r="AD150" s="335"/>
      <c r="AE150" s="336"/>
      <c r="AF150" s="337"/>
      <c r="AG150" s="326"/>
      <c r="AH150" s="338"/>
      <c r="AI150" s="339"/>
      <c r="AJ150" s="293"/>
      <c r="AK150" s="293"/>
      <c r="AL150" s="293"/>
      <c r="AM150" s="294"/>
      <c r="AN150" s="239"/>
      <c r="AO150" s="239"/>
      <c r="AP150" s="275"/>
      <c r="AQ150" s="280" t="str">
        <f t="shared" si="16"/>
        <v/>
      </c>
      <c r="AR150" s="239"/>
      <c r="AS150" s="239"/>
      <c r="AT150" s="239"/>
      <c r="AU150" s="239"/>
      <c r="AV150" s="239"/>
      <c r="AW150" s="239"/>
      <c r="AX150" s="239"/>
      <c r="AY150" s="239"/>
      <c r="AZ150" s="239"/>
      <c r="BA150" s="239"/>
      <c r="BB150" s="239"/>
      <c r="BC150" s="239"/>
      <c r="BD150" s="238"/>
      <c r="BE150" s="238"/>
      <c r="BF150" s="238"/>
      <c r="BG150" s="239"/>
      <c r="BH150" s="238" t="str">
        <f t="shared" si="17"/>
        <v/>
      </c>
      <c r="BI150" s="239"/>
      <c r="BJ150" s="238" t="str">
        <f t="shared" si="18"/>
        <v/>
      </c>
      <c r="BK150" s="239"/>
      <c r="BL150" s="239"/>
      <c r="BM150" s="275"/>
      <c r="BN150" s="239"/>
      <c r="BO150" s="275"/>
      <c r="BP150" s="276" t="str">
        <f t="shared" si="19"/>
        <v/>
      </c>
      <c r="BQ150" s="239"/>
      <c r="BR150" s="239"/>
      <c r="BS150" s="239"/>
      <c r="BT150" s="276" t="str">
        <f t="shared" si="20"/>
        <v/>
      </c>
      <c r="BU150" s="293"/>
      <c r="BV150" s="275"/>
      <c r="BW150" s="275"/>
      <c r="BX150" s="295"/>
      <c r="BY150" s="275"/>
      <c r="BZ150" s="303"/>
      <c r="CA150" s="299"/>
      <c r="CB150" s="275"/>
      <c r="CC150" s="275"/>
      <c r="CD150" s="296"/>
      <c r="CE150" s="296"/>
      <c r="CF150" s="296"/>
      <c r="CG150" s="297"/>
    </row>
    <row r="151" spans="1:85" ht="27" customHeight="1" thickTop="1" thickBot="1" x14ac:dyDescent="0.3">
      <c r="A151" s="300"/>
      <c r="B151" s="304" t="str">
        <f>IF(C152="","",(VLOOKUP(C152,Lookups!$B$4:$C$2561,2,FALSE)))</f>
        <v/>
      </c>
      <c r="C151" s="366"/>
      <c r="D151" s="324"/>
      <c r="E151" s="325"/>
      <c r="F151" s="301"/>
      <c r="G151" s="277"/>
      <c r="H151" s="275"/>
      <c r="I151" s="280" t="str">
        <f t="shared" si="14"/>
        <v/>
      </c>
      <c r="J151" s="302"/>
      <c r="K151" s="280" t="str">
        <f t="shared" si="15"/>
        <v/>
      </c>
      <c r="L151" s="328"/>
      <c r="M151" s="328"/>
      <c r="N151" s="328"/>
      <c r="O151" s="329"/>
      <c r="P151" s="287"/>
      <c r="Q151" s="330"/>
      <c r="R151" s="287"/>
      <c r="S151" s="305"/>
      <c r="T151" s="279"/>
      <c r="U151" s="282"/>
      <c r="V151" s="282"/>
      <c r="W151" s="283"/>
      <c r="X151" s="292"/>
      <c r="Y151" s="278"/>
      <c r="Z151" s="331"/>
      <c r="AA151" s="332"/>
      <c r="AB151" s="333"/>
      <c r="AC151" s="334"/>
      <c r="AD151" s="335"/>
      <c r="AE151" s="336"/>
      <c r="AF151" s="337"/>
      <c r="AG151" s="326"/>
      <c r="AH151" s="338"/>
      <c r="AI151" s="339"/>
      <c r="AJ151" s="293"/>
      <c r="AK151" s="293"/>
      <c r="AL151" s="293"/>
      <c r="AM151" s="294"/>
      <c r="AN151" s="239"/>
      <c r="AO151" s="239"/>
      <c r="AP151" s="275"/>
      <c r="AQ151" s="280" t="str">
        <f t="shared" si="16"/>
        <v/>
      </c>
      <c r="AR151" s="239"/>
      <c r="AS151" s="239"/>
      <c r="AT151" s="239"/>
      <c r="AU151" s="239"/>
      <c r="AV151" s="239"/>
      <c r="AW151" s="239"/>
      <c r="AX151" s="239"/>
      <c r="AY151" s="239"/>
      <c r="AZ151" s="239"/>
      <c r="BA151" s="239"/>
      <c r="BB151" s="239"/>
      <c r="BC151" s="239"/>
      <c r="BD151" s="238"/>
      <c r="BE151" s="238"/>
      <c r="BF151" s="238"/>
      <c r="BG151" s="239"/>
      <c r="BH151" s="238" t="str">
        <f t="shared" si="17"/>
        <v/>
      </c>
      <c r="BI151" s="239"/>
      <c r="BJ151" s="238" t="str">
        <f t="shared" si="18"/>
        <v/>
      </c>
      <c r="BK151" s="239"/>
      <c r="BL151" s="239"/>
      <c r="BM151" s="275"/>
      <c r="BN151" s="239"/>
      <c r="BO151" s="275"/>
      <c r="BP151" s="276" t="str">
        <f t="shared" si="19"/>
        <v/>
      </c>
      <c r="BQ151" s="239"/>
      <c r="BR151" s="239"/>
      <c r="BS151" s="239"/>
      <c r="BT151" s="276" t="str">
        <f t="shared" si="20"/>
        <v/>
      </c>
      <c r="BU151" s="293"/>
      <c r="BV151" s="275"/>
      <c r="BW151" s="275"/>
      <c r="BX151" s="295"/>
      <c r="BY151" s="275"/>
      <c r="BZ151" s="303"/>
      <c r="CA151" s="299"/>
      <c r="CB151" s="275"/>
      <c r="CC151" s="275"/>
      <c r="CD151" s="296"/>
      <c r="CE151" s="296"/>
      <c r="CF151" s="296"/>
      <c r="CG151" s="297"/>
    </row>
    <row r="152" spans="1:85" ht="27" customHeight="1" thickTop="1" thickBot="1" x14ac:dyDescent="0.3">
      <c r="A152" s="300"/>
      <c r="B152" s="304" t="str">
        <f>IF(C153="","",(VLOOKUP(C153,Lookups!$B$4:$C$2561,2,FALSE)))</f>
        <v/>
      </c>
      <c r="C152" s="366"/>
      <c r="D152" s="324"/>
      <c r="E152" s="325"/>
      <c r="F152" s="301"/>
      <c r="G152" s="277"/>
      <c r="H152" s="275"/>
      <c r="I152" s="280" t="str">
        <f t="shared" si="14"/>
        <v/>
      </c>
      <c r="J152" s="302"/>
      <c r="K152" s="280" t="str">
        <f t="shared" si="15"/>
        <v/>
      </c>
      <c r="L152" s="328"/>
      <c r="M152" s="328"/>
      <c r="N152" s="328"/>
      <c r="O152" s="329"/>
      <c r="P152" s="287"/>
      <c r="Q152" s="330"/>
      <c r="R152" s="287"/>
      <c r="S152" s="305"/>
      <c r="T152" s="279"/>
      <c r="U152" s="282"/>
      <c r="V152" s="282"/>
      <c r="W152" s="283"/>
      <c r="X152" s="292"/>
      <c r="Y152" s="278"/>
      <c r="Z152" s="331"/>
      <c r="AA152" s="332"/>
      <c r="AB152" s="333"/>
      <c r="AC152" s="334"/>
      <c r="AD152" s="335"/>
      <c r="AE152" s="336"/>
      <c r="AF152" s="337"/>
      <c r="AG152" s="326"/>
      <c r="AH152" s="338"/>
      <c r="AI152" s="339"/>
      <c r="AJ152" s="293"/>
      <c r="AK152" s="293"/>
      <c r="AL152" s="293"/>
      <c r="AM152" s="294"/>
      <c r="AN152" s="239"/>
      <c r="AO152" s="239"/>
      <c r="AP152" s="275"/>
      <c r="AQ152" s="280" t="str">
        <f t="shared" si="16"/>
        <v/>
      </c>
      <c r="AR152" s="239"/>
      <c r="AS152" s="239"/>
      <c r="AT152" s="239"/>
      <c r="AU152" s="239"/>
      <c r="AV152" s="239"/>
      <c r="AW152" s="239"/>
      <c r="AX152" s="239"/>
      <c r="AY152" s="239"/>
      <c r="AZ152" s="239"/>
      <c r="BA152" s="239"/>
      <c r="BB152" s="239"/>
      <c r="BC152" s="239"/>
      <c r="BD152" s="238"/>
      <c r="BE152" s="238"/>
      <c r="BF152" s="238"/>
      <c r="BG152" s="239"/>
      <c r="BH152" s="238" t="str">
        <f t="shared" si="17"/>
        <v/>
      </c>
      <c r="BI152" s="239"/>
      <c r="BJ152" s="238" t="str">
        <f t="shared" si="18"/>
        <v/>
      </c>
      <c r="BK152" s="239"/>
      <c r="BL152" s="239"/>
      <c r="BM152" s="275"/>
      <c r="BN152" s="239"/>
      <c r="BO152" s="275"/>
      <c r="BP152" s="276" t="str">
        <f t="shared" si="19"/>
        <v/>
      </c>
      <c r="BQ152" s="239"/>
      <c r="BR152" s="239"/>
      <c r="BS152" s="239"/>
      <c r="BT152" s="276" t="str">
        <f t="shared" si="20"/>
        <v/>
      </c>
      <c r="BU152" s="293"/>
      <c r="BV152" s="275"/>
      <c r="BW152" s="275"/>
      <c r="BX152" s="295"/>
      <c r="BY152" s="275"/>
      <c r="BZ152" s="303"/>
      <c r="CA152" s="299"/>
      <c r="CB152" s="275"/>
      <c r="CC152" s="275"/>
      <c r="CD152" s="296"/>
      <c r="CE152" s="296"/>
      <c r="CF152" s="296"/>
      <c r="CG152" s="297"/>
    </row>
    <row r="153" spans="1:85" ht="27" customHeight="1" thickTop="1" thickBot="1" x14ac:dyDescent="0.3">
      <c r="A153" s="300"/>
      <c r="B153" s="304" t="str">
        <f>IF(C154="","",(VLOOKUP(C154,Lookups!$B$4:$C$2561,2,FALSE)))</f>
        <v/>
      </c>
      <c r="C153" s="366"/>
      <c r="D153" s="324"/>
      <c r="E153" s="325"/>
      <c r="F153" s="301"/>
      <c r="G153" s="277"/>
      <c r="H153" s="275"/>
      <c r="I153" s="280" t="str">
        <f t="shared" si="14"/>
        <v/>
      </c>
      <c r="J153" s="302"/>
      <c r="K153" s="280" t="str">
        <f t="shared" si="15"/>
        <v/>
      </c>
      <c r="L153" s="328"/>
      <c r="M153" s="328"/>
      <c r="N153" s="328"/>
      <c r="O153" s="329"/>
      <c r="P153" s="287"/>
      <c r="Q153" s="330"/>
      <c r="R153" s="287"/>
      <c r="S153" s="305"/>
      <c r="T153" s="279"/>
      <c r="U153" s="282"/>
      <c r="V153" s="282"/>
      <c r="W153" s="283"/>
      <c r="X153" s="292"/>
      <c r="Y153" s="278"/>
      <c r="Z153" s="331"/>
      <c r="AA153" s="332"/>
      <c r="AB153" s="333"/>
      <c r="AC153" s="334"/>
      <c r="AD153" s="335"/>
      <c r="AE153" s="336"/>
      <c r="AF153" s="337"/>
      <c r="AG153" s="326"/>
      <c r="AH153" s="338"/>
      <c r="AI153" s="339"/>
      <c r="AJ153" s="293"/>
      <c r="AK153" s="293"/>
      <c r="AL153" s="293"/>
      <c r="AM153" s="294"/>
      <c r="AN153" s="239"/>
      <c r="AO153" s="239"/>
      <c r="AP153" s="275"/>
      <c r="AQ153" s="280" t="str">
        <f t="shared" si="16"/>
        <v/>
      </c>
      <c r="AR153" s="239"/>
      <c r="AS153" s="239"/>
      <c r="AT153" s="239"/>
      <c r="AU153" s="239"/>
      <c r="AV153" s="239"/>
      <c r="AW153" s="239"/>
      <c r="AX153" s="239"/>
      <c r="AY153" s="239"/>
      <c r="AZ153" s="239"/>
      <c r="BA153" s="239"/>
      <c r="BB153" s="239"/>
      <c r="BC153" s="239"/>
      <c r="BD153" s="238"/>
      <c r="BE153" s="238"/>
      <c r="BF153" s="238"/>
      <c r="BG153" s="239"/>
      <c r="BH153" s="238" t="str">
        <f t="shared" si="17"/>
        <v/>
      </c>
      <c r="BI153" s="239"/>
      <c r="BJ153" s="238" t="str">
        <f t="shared" si="18"/>
        <v/>
      </c>
      <c r="BK153" s="239"/>
      <c r="BL153" s="239"/>
      <c r="BM153" s="275"/>
      <c r="BN153" s="239"/>
      <c r="BO153" s="275"/>
      <c r="BP153" s="276" t="str">
        <f t="shared" si="19"/>
        <v/>
      </c>
      <c r="BQ153" s="239"/>
      <c r="BR153" s="239"/>
      <c r="BS153" s="239"/>
      <c r="BT153" s="276" t="str">
        <f t="shared" si="20"/>
        <v/>
      </c>
      <c r="BU153" s="293"/>
      <c r="BV153" s="275"/>
      <c r="BW153" s="275"/>
      <c r="BX153" s="295"/>
      <c r="BY153" s="275"/>
      <c r="BZ153" s="303"/>
      <c r="CA153" s="299"/>
      <c r="CB153" s="275"/>
      <c r="CC153" s="275"/>
      <c r="CD153" s="296"/>
      <c r="CE153" s="296"/>
      <c r="CF153" s="296"/>
      <c r="CG153" s="297"/>
    </row>
    <row r="154" spans="1:85" ht="27" customHeight="1" thickTop="1" thickBot="1" x14ac:dyDescent="0.3">
      <c r="A154" s="300"/>
      <c r="B154" s="304" t="str">
        <f>IF(C155="","",(VLOOKUP(C155,Lookups!$B$4:$C$2561,2,FALSE)))</f>
        <v/>
      </c>
      <c r="C154" s="366"/>
      <c r="D154" s="324"/>
      <c r="E154" s="325"/>
      <c r="F154" s="301"/>
      <c r="G154" s="277"/>
      <c r="H154" s="275"/>
      <c r="I154" s="280" t="str">
        <f t="shared" si="14"/>
        <v/>
      </c>
      <c r="J154" s="302"/>
      <c r="K154" s="280" t="str">
        <f t="shared" si="15"/>
        <v/>
      </c>
      <c r="L154" s="328"/>
      <c r="M154" s="328"/>
      <c r="N154" s="328"/>
      <c r="O154" s="329"/>
      <c r="P154" s="287"/>
      <c r="Q154" s="330"/>
      <c r="R154" s="287"/>
      <c r="S154" s="305"/>
      <c r="T154" s="279"/>
      <c r="U154" s="282"/>
      <c r="V154" s="282"/>
      <c r="W154" s="283"/>
      <c r="X154" s="292"/>
      <c r="Y154" s="278"/>
      <c r="Z154" s="331"/>
      <c r="AA154" s="332"/>
      <c r="AB154" s="333"/>
      <c r="AC154" s="334"/>
      <c r="AD154" s="335"/>
      <c r="AE154" s="336"/>
      <c r="AF154" s="337"/>
      <c r="AG154" s="326"/>
      <c r="AH154" s="338"/>
      <c r="AI154" s="339"/>
      <c r="AJ154" s="293"/>
      <c r="AK154" s="293"/>
      <c r="AL154" s="293"/>
      <c r="AM154" s="294"/>
      <c r="AN154" s="239"/>
      <c r="AO154" s="239"/>
      <c r="AP154" s="275"/>
      <c r="AQ154" s="280" t="str">
        <f t="shared" si="16"/>
        <v/>
      </c>
      <c r="AR154" s="239"/>
      <c r="AS154" s="239"/>
      <c r="AT154" s="239"/>
      <c r="AU154" s="239"/>
      <c r="AV154" s="239"/>
      <c r="AW154" s="239"/>
      <c r="AX154" s="239"/>
      <c r="AY154" s="239"/>
      <c r="AZ154" s="239"/>
      <c r="BA154" s="239"/>
      <c r="BB154" s="239"/>
      <c r="BC154" s="239"/>
      <c r="BD154" s="238"/>
      <c r="BE154" s="238"/>
      <c r="BF154" s="238"/>
      <c r="BG154" s="239"/>
      <c r="BH154" s="238" t="str">
        <f t="shared" si="17"/>
        <v/>
      </c>
      <c r="BI154" s="239"/>
      <c r="BJ154" s="238" t="str">
        <f t="shared" si="18"/>
        <v/>
      </c>
      <c r="BK154" s="239"/>
      <c r="BL154" s="239"/>
      <c r="BM154" s="275"/>
      <c r="BN154" s="239"/>
      <c r="BO154" s="275"/>
      <c r="BP154" s="276" t="str">
        <f t="shared" si="19"/>
        <v/>
      </c>
      <c r="BQ154" s="239"/>
      <c r="BR154" s="239"/>
      <c r="BS154" s="239"/>
      <c r="BT154" s="276" t="str">
        <f t="shared" si="20"/>
        <v/>
      </c>
      <c r="BU154" s="293"/>
      <c r="BV154" s="275"/>
      <c r="BW154" s="275"/>
      <c r="BX154" s="295"/>
      <c r="BY154" s="275"/>
      <c r="BZ154" s="303"/>
      <c r="CA154" s="299"/>
      <c r="CB154" s="275"/>
      <c r="CC154" s="275"/>
      <c r="CD154" s="296"/>
      <c r="CE154" s="296"/>
      <c r="CF154" s="296"/>
      <c r="CG154" s="297"/>
    </row>
    <row r="155" spans="1:85" ht="27" customHeight="1" thickTop="1" thickBot="1" x14ac:dyDescent="0.3">
      <c r="A155" s="300"/>
      <c r="B155" s="304" t="str">
        <f>IF(C156="","",(VLOOKUP(C156,Lookups!$B$4:$C$2561,2,FALSE)))</f>
        <v/>
      </c>
      <c r="C155" s="366"/>
      <c r="D155" s="324"/>
      <c r="E155" s="325"/>
      <c r="F155" s="301"/>
      <c r="G155" s="277"/>
      <c r="H155" s="275"/>
      <c r="I155" s="280" t="str">
        <f t="shared" si="14"/>
        <v/>
      </c>
      <c r="J155" s="302"/>
      <c r="K155" s="280" t="str">
        <f t="shared" si="15"/>
        <v/>
      </c>
      <c r="L155" s="328"/>
      <c r="M155" s="328"/>
      <c r="N155" s="328"/>
      <c r="O155" s="329"/>
      <c r="P155" s="287"/>
      <c r="Q155" s="330"/>
      <c r="R155" s="287"/>
      <c r="S155" s="305"/>
      <c r="T155" s="279"/>
      <c r="U155" s="282"/>
      <c r="V155" s="282"/>
      <c r="W155" s="283"/>
      <c r="X155" s="292"/>
      <c r="Y155" s="278"/>
      <c r="Z155" s="331"/>
      <c r="AA155" s="332"/>
      <c r="AB155" s="333"/>
      <c r="AC155" s="334"/>
      <c r="AD155" s="335"/>
      <c r="AE155" s="336"/>
      <c r="AF155" s="337"/>
      <c r="AG155" s="326"/>
      <c r="AH155" s="338"/>
      <c r="AI155" s="339"/>
      <c r="AJ155" s="293"/>
      <c r="AK155" s="293"/>
      <c r="AL155" s="293"/>
      <c r="AM155" s="294"/>
      <c r="AN155" s="239"/>
      <c r="AO155" s="239"/>
      <c r="AP155" s="275"/>
      <c r="AQ155" s="280" t="str">
        <f t="shared" si="16"/>
        <v/>
      </c>
      <c r="AR155" s="239"/>
      <c r="AS155" s="239"/>
      <c r="AT155" s="239"/>
      <c r="AU155" s="239"/>
      <c r="AV155" s="239"/>
      <c r="AW155" s="239"/>
      <c r="AX155" s="239"/>
      <c r="AY155" s="239"/>
      <c r="AZ155" s="239"/>
      <c r="BA155" s="239"/>
      <c r="BB155" s="239"/>
      <c r="BC155" s="239"/>
      <c r="BD155" s="238"/>
      <c r="BE155" s="238"/>
      <c r="BF155" s="238"/>
      <c r="BG155" s="239"/>
      <c r="BH155" s="238" t="str">
        <f t="shared" si="17"/>
        <v/>
      </c>
      <c r="BI155" s="239"/>
      <c r="BJ155" s="238" t="str">
        <f t="shared" si="18"/>
        <v/>
      </c>
      <c r="BK155" s="239"/>
      <c r="BL155" s="239"/>
      <c r="BM155" s="275"/>
      <c r="BN155" s="239"/>
      <c r="BO155" s="275"/>
      <c r="BP155" s="276" t="str">
        <f t="shared" si="19"/>
        <v/>
      </c>
      <c r="BQ155" s="239"/>
      <c r="BR155" s="239"/>
      <c r="BS155" s="239"/>
      <c r="BT155" s="276" t="str">
        <f t="shared" si="20"/>
        <v/>
      </c>
      <c r="BU155" s="293"/>
      <c r="BV155" s="275"/>
      <c r="BW155" s="275"/>
      <c r="BX155" s="295"/>
      <c r="BY155" s="275"/>
      <c r="BZ155" s="303"/>
      <c r="CA155" s="299"/>
      <c r="CB155" s="275"/>
      <c r="CC155" s="275"/>
      <c r="CD155" s="296"/>
      <c r="CE155" s="296"/>
      <c r="CF155" s="296"/>
      <c r="CG155" s="297"/>
    </row>
    <row r="156" spans="1:85" ht="27" customHeight="1" thickTop="1" thickBot="1" x14ac:dyDescent="0.3">
      <c r="A156" s="300"/>
      <c r="B156" s="304" t="str">
        <f>IF(C157="","",(VLOOKUP(C157,Lookups!$B$4:$C$2561,2,FALSE)))</f>
        <v/>
      </c>
      <c r="C156" s="366"/>
      <c r="D156" s="324"/>
      <c r="E156" s="325"/>
      <c r="F156" s="301"/>
      <c r="G156" s="277"/>
      <c r="H156" s="275"/>
      <c r="I156" s="280" t="str">
        <f t="shared" si="14"/>
        <v/>
      </c>
      <c r="J156" s="302"/>
      <c r="K156" s="280" t="str">
        <f t="shared" si="15"/>
        <v/>
      </c>
      <c r="L156" s="328"/>
      <c r="M156" s="328"/>
      <c r="N156" s="328"/>
      <c r="O156" s="329"/>
      <c r="P156" s="287"/>
      <c r="Q156" s="330"/>
      <c r="R156" s="287"/>
      <c r="S156" s="305"/>
      <c r="T156" s="279"/>
      <c r="U156" s="282"/>
      <c r="V156" s="282"/>
      <c r="W156" s="283"/>
      <c r="X156" s="292"/>
      <c r="Y156" s="278"/>
      <c r="Z156" s="331"/>
      <c r="AA156" s="332"/>
      <c r="AB156" s="333"/>
      <c r="AC156" s="334"/>
      <c r="AD156" s="335"/>
      <c r="AE156" s="336"/>
      <c r="AF156" s="337"/>
      <c r="AG156" s="326"/>
      <c r="AH156" s="338"/>
      <c r="AI156" s="339"/>
      <c r="AJ156" s="293"/>
      <c r="AK156" s="293"/>
      <c r="AL156" s="293"/>
      <c r="AM156" s="294"/>
      <c r="AN156" s="239"/>
      <c r="AO156" s="239"/>
      <c r="AP156" s="275"/>
      <c r="AQ156" s="280" t="str">
        <f t="shared" si="16"/>
        <v/>
      </c>
      <c r="AR156" s="239"/>
      <c r="AS156" s="239"/>
      <c r="AT156" s="239"/>
      <c r="AU156" s="239"/>
      <c r="AV156" s="239"/>
      <c r="AW156" s="239"/>
      <c r="AX156" s="239"/>
      <c r="AY156" s="239"/>
      <c r="AZ156" s="239"/>
      <c r="BA156" s="239"/>
      <c r="BB156" s="239"/>
      <c r="BC156" s="239"/>
      <c r="BD156" s="238"/>
      <c r="BE156" s="238"/>
      <c r="BF156" s="238"/>
      <c r="BG156" s="239"/>
      <c r="BH156" s="238" t="str">
        <f t="shared" si="17"/>
        <v/>
      </c>
      <c r="BI156" s="239"/>
      <c r="BJ156" s="238" t="str">
        <f t="shared" si="18"/>
        <v/>
      </c>
      <c r="BK156" s="239"/>
      <c r="BL156" s="239"/>
      <c r="BM156" s="275"/>
      <c r="BN156" s="239"/>
      <c r="BO156" s="275"/>
      <c r="BP156" s="276" t="str">
        <f t="shared" si="19"/>
        <v/>
      </c>
      <c r="BQ156" s="239"/>
      <c r="BR156" s="239"/>
      <c r="BS156" s="239"/>
      <c r="BT156" s="276" t="str">
        <f t="shared" si="20"/>
        <v/>
      </c>
      <c r="BU156" s="293"/>
      <c r="BV156" s="275"/>
      <c r="BW156" s="275"/>
      <c r="BX156" s="295"/>
      <c r="BY156" s="275"/>
      <c r="BZ156" s="303"/>
      <c r="CA156" s="299"/>
      <c r="CB156" s="275"/>
      <c r="CC156" s="275"/>
      <c r="CD156" s="296"/>
      <c r="CE156" s="296"/>
      <c r="CF156" s="296"/>
      <c r="CG156" s="297"/>
    </row>
    <row r="157" spans="1:85" ht="27" customHeight="1" thickTop="1" thickBot="1" x14ac:dyDescent="0.3">
      <c r="A157" s="300"/>
      <c r="B157" s="304" t="str">
        <f>IF(C158="","",(VLOOKUP(C158,Lookups!$B$4:$C$2561,2,FALSE)))</f>
        <v/>
      </c>
      <c r="C157" s="366"/>
      <c r="D157" s="324"/>
      <c r="E157" s="325"/>
      <c r="F157" s="301"/>
      <c r="G157" s="277"/>
      <c r="H157" s="275"/>
      <c r="I157" s="280" t="str">
        <f t="shared" si="14"/>
        <v/>
      </c>
      <c r="J157" s="302"/>
      <c r="K157" s="280" t="str">
        <f t="shared" si="15"/>
        <v/>
      </c>
      <c r="L157" s="328"/>
      <c r="M157" s="328"/>
      <c r="N157" s="328"/>
      <c r="O157" s="329"/>
      <c r="P157" s="287"/>
      <c r="Q157" s="330"/>
      <c r="R157" s="287"/>
      <c r="S157" s="305"/>
      <c r="T157" s="279"/>
      <c r="U157" s="282"/>
      <c r="V157" s="282"/>
      <c r="W157" s="283"/>
      <c r="X157" s="292"/>
      <c r="Y157" s="278"/>
      <c r="Z157" s="331"/>
      <c r="AA157" s="332"/>
      <c r="AB157" s="333"/>
      <c r="AC157" s="334"/>
      <c r="AD157" s="335"/>
      <c r="AE157" s="336"/>
      <c r="AF157" s="337"/>
      <c r="AG157" s="326"/>
      <c r="AH157" s="338"/>
      <c r="AI157" s="339"/>
      <c r="AJ157" s="293"/>
      <c r="AK157" s="293"/>
      <c r="AL157" s="293"/>
      <c r="AM157" s="294"/>
      <c r="AN157" s="239"/>
      <c r="AO157" s="239"/>
      <c r="AP157" s="275"/>
      <c r="AQ157" s="280" t="str">
        <f t="shared" si="16"/>
        <v/>
      </c>
      <c r="AR157" s="239"/>
      <c r="AS157" s="239"/>
      <c r="AT157" s="239"/>
      <c r="AU157" s="239"/>
      <c r="AV157" s="239"/>
      <c r="AW157" s="239"/>
      <c r="AX157" s="239"/>
      <c r="AY157" s="239"/>
      <c r="AZ157" s="239"/>
      <c r="BA157" s="239"/>
      <c r="BB157" s="239"/>
      <c r="BC157" s="239"/>
      <c r="BD157" s="238"/>
      <c r="BE157" s="238"/>
      <c r="BF157" s="238"/>
      <c r="BG157" s="239"/>
      <c r="BH157" s="238" t="str">
        <f t="shared" si="17"/>
        <v/>
      </c>
      <c r="BI157" s="239"/>
      <c r="BJ157" s="238" t="str">
        <f t="shared" si="18"/>
        <v/>
      </c>
      <c r="BK157" s="239"/>
      <c r="BL157" s="239"/>
      <c r="BM157" s="275"/>
      <c r="BN157" s="239"/>
      <c r="BO157" s="275"/>
      <c r="BP157" s="276" t="str">
        <f t="shared" si="19"/>
        <v/>
      </c>
      <c r="BQ157" s="239"/>
      <c r="BR157" s="239"/>
      <c r="BS157" s="239"/>
      <c r="BT157" s="276" t="str">
        <f t="shared" si="20"/>
        <v/>
      </c>
      <c r="BU157" s="293"/>
      <c r="BV157" s="275"/>
      <c r="BW157" s="275"/>
      <c r="BX157" s="295"/>
      <c r="BY157" s="275"/>
      <c r="BZ157" s="303"/>
      <c r="CA157" s="299"/>
      <c r="CB157" s="275"/>
      <c r="CC157" s="275"/>
      <c r="CD157" s="296"/>
      <c r="CE157" s="296"/>
      <c r="CF157" s="296"/>
      <c r="CG157" s="297"/>
    </row>
    <row r="158" spans="1:85" ht="27" customHeight="1" thickTop="1" thickBot="1" x14ac:dyDescent="0.3">
      <c r="A158" s="300"/>
      <c r="B158" s="304" t="str">
        <f>IF(C159="","",(VLOOKUP(C159,Lookups!$B$4:$C$2561,2,FALSE)))</f>
        <v/>
      </c>
      <c r="C158" s="366"/>
      <c r="D158" s="324"/>
      <c r="E158" s="325"/>
      <c r="F158" s="301"/>
      <c r="G158" s="277"/>
      <c r="H158" s="275"/>
      <c r="I158" s="280" t="str">
        <f t="shared" si="14"/>
        <v/>
      </c>
      <c r="J158" s="302"/>
      <c r="K158" s="280" t="str">
        <f t="shared" si="15"/>
        <v/>
      </c>
      <c r="L158" s="328"/>
      <c r="M158" s="328"/>
      <c r="N158" s="328"/>
      <c r="O158" s="329"/>
      <c r="P158" s="287"/>
      <c r="Q158" s="330"/>
      <c r="R158" s="287"/>
      <c r="S158" s="305"/>
      <c r="T158" s="279"/>
      <c r="U158" s="282"/>
      <c r="V158" s="282"/>
      <c r="W158" s="283"/>
      <c r="X158" s="292"/>
      <c r="Y158" s="278"/>
      <c r="Z158" s="331"/>
      <c r="AA158" s="332"/>
      <c r="AB158" s="333"/>
      <c r="AC158" s="334"/>
      <c r="AD158" s="335"/>
      <c r="AE158" s="336"/>
      <c r="AF158" s="337"/>
      <c r="AG158" s="326"/>
      <c r="AH158" s="338"/>
      <c r="AI158" s="339"/>
      <c r="AJ158" s="293"/>
      <c r="AK158" s="293"/>
      <c r="AL158" s="293"/>
      <c r="AM158" s="294"/>
      <c r="AN158" s="239"/>
      <c r="AO158" s="239"/>
      <c r="AP158" s="275"/>
      <c r="AQ158" s="280" t="str">
        <f t="shared" si="16"/>
        <v/>
      </c>
      <c r="AR158" s="239"/>
      <c r="AS158" s="239"/>
      <c r="AT158" s="239"/>
      <c r="AU158" s="239"/>
      <c r="AV158" s="239"/>
      <c r="AW158" s="239"/>
      <c r="AX158" s="239"/>
      <c r="AY158" s="239"/>
      <c r="AZ158" s="239"/>
      <c r="BA158" s="239"/>
      <c r="BB158" s="239"/>
      <c r="BC158" s="239"/>
      <c r="BD158" s="238"/>
      <c r="BE158" s="238"/>
      <c r="BF158" s="238"/>
      <c r="BG158" s="239"/>
      <c r="BH158" s="238" t="str">
        <f t="shared" si="17"/>
        <v/>
      </c>
      <c r="BI158" s="239"/>
      <c r="BJ158" s="238" t="str">
        <f t="shared" si="18"/>
        <v/>
      </c>
      <c r="BK158" s="239"/>
      <c r="BL158" s="239"/>
      <c r="BM158" s="275"/>
      <c r="BN158" s="239"/>
      <c r="BO158" s="275"/>
      <c r="BP158" s="276" t="str">
        <f t="shared" si="19"/>
        <v/>
      </c>
      <c r="BQ158" s="239"/>
      <c r="BR158" s="239"/>
      <c r="BS158" s="239"/>
      <c r="BT158" s="276" t="str">
        <f t="shared" si="20"/>
        <v/>
      </c>
      <c r="BU158" s="293"/>
      <c r="BV158" s="275"/>
      <c r="BW158" s="275"/>
      <c r="BX158" s="295"/>
      <c r="BY158" s="275"/>
      <c r="BZ158" s="303"/>
      <c r="CA158" s="299"/>
      <c r="CB158" s="275"/>
      <c r="CC158" s="275"/>
      <c r="CD158" s="296"/>
      <c r="CE158" s="296"/>
      <c r="CF158" s="296"/>
      <c r="CG158" s="297"/>
    </row>
    <row r="159" spans="1:85" ht="27" customHeight="1" thickTop="1" thickBot="1" x14ac:dyDescent="0.3">
      <c r="A159" s="300"/>
      <c r="B159" s="304" t="str">
        <f>IF(C160="","",(VLOOKUP(C160,Lookups!$B$4:$C$2561,2,FALSE)))</f>
        <v/>
      </c>
      <c r="C159" s="366"/>
      <c r="D159" s="324"/>
      <c r="E159" s="325"/>
      <c r="F159" s="301"/>
      <c r="G159" s="277"/>
      <c r="H159" s="275"/>
      <c r="I159" s="280" t="str">
        <f t="shared" si="14"/>
        <v/>
      </c>
      <c r="J159" s="302"/>
      <c r="K159" s="280" t="str">
        <f t="shared" si="15"/>
        <v/>
      </c>
      <c r="L159" s="328"/>
      <c r="M159" s="328"/>
      <c r="N159" s="328"/>
      <c r="O159" s="329"/>
      <c r="P159" s="287"/>
      <c r="Q159" s="330"/>
      <c r="R159" s="287"/>
      <c r="S159" s="305"/>
      <c r="T159" s="279"/>
      <c r="U159" s="282"/>
      <c r="V159" s="282"/>
      <c r="W159" s="283"/>
      <c r="X159" s="292"/>
      <c r="Y159" s="278"/>
      <c r="Z159" s="331"/>
      <c r="AA159" s="332"/>
      <c r="AB159" s="333"/>
      <c r="AC159" s="334"/>
      <c r="AD159" s="335"/>
      <c r="AE159" s="336"/>
      <c r="AF159" s="337"/>
      <c r="AG159" s="326"/>
      <c r="AH159" s="338"/>
      <c r="AI159" s="339"/>
      <c r="AJ159" s="293"/>
      <c r="AK159" s="293"/>
      <c r="AL159" s="293"/>
      <c r="AM159" s="294"/>
      <c r="AN159" s="239"/>
      <c r="AO159" s="239"/>
      <c r="AP159" s="275"/>
      <c r="AQ159" s="280" t="str">
        <f t="shared" si="16"/>
        <v/>
      </c>
      <c r="AR159" s="239"/>
      <c r="AS159" s="239"/>
      <c r="AT159" s="239"/>
      <c r="AU159" s="239"/>
      <c r="AV159" s="239"/>
      <c r="AW159" s="239"/>
      <c r="AX159" s="239"/>
      <c r="AY159" s="239"/>
      <c r="AZ159" s="239"/>
      <c r="BA159" s="239"/>
      <c r="BB159" s="239"/>
      <c r="BC159" s="239"/>
      <c r="BD159" s="238"/>
      <c r="BE159" s="238"/>
      <c r="BF159" s="238"/>
      <c r="BG159" s="239"/>
      <c r="BH159" s="238" t="str">
        <f t="shared" si="17"/>
        <v/>
      </c>
      <c r="BI159" s="239"/>
      <c r="BJ159" s="238" t="str">
        <f t="shared" si="18"/>
        <v/>
      </c>
      <c r="BK159" s="239"/>
      <c r="BL159" s="239"/>
      <c r="BM159" s="275"/>
      <c r="BN159" s="239"/>
      <c r="BO159" s="275"/>
      <c r="BP159" s="276" t="str">
        <f t="shared" si="19"/>
        <v/>
      </c>
      <c r="BQ159" s="239"/>
      <c r="BR159" s="239"/>
      <c r="BS159" s="239"/>
      <c r="BT159" s="276" t="str">
        <f t="shared" si="20"/>
        <v/>
      </c>
      <c r="BU159" s="293"/>
      <c r="BV159" s="275"/>
      <c r="BW159" s="275"/>
      <c r="BX159" s="295"/>
      <c r="BY159" s="275"/>
      <c r="BZ159" s="303"/>
      <c r="CA159" s="299"/>
      <c r="CB159" s="275"/>
      <c r="CC159" s="275"/>
      <c r="CD159" s="296"/>
      <c r="CE159" s="296"/>
      <c r="CF159" s="296"/>
      <c r="CG159" s="297"/>
    </row>
    <row r="160" spans="1:85" ht="27" customHeight="1" thickTop="1" thickBot="1" x14ac:dyDescent="0.3">
      <c r="A160" s="300"/>
      <c r="B160" s="304" t="str">
        <f>IF(C161="","",(VLOOKUP(C161,Lookups!$B$4:$C$2561,2,FALSE)))</f>
        <v/>
      </c>
      <c r="C160" s="366"/>
      <c r="D160" s="324"/>
      <c r="E160" s="325"/>
      <c r="F160" s="301"/>
      <c r="G160" s="277"/>
      <c r="H160" s="275"/>
      <c r="I160" s="280" t="str">
        <f t="shared" si="14"/>
        <v/>
      </c>
      <c r="J160" s="302"/>
      <c r="K160" s="280" t="str">
        <f t="shared" si="15"/>
        <v/>
      </c>
      <c r="L160" s="328"/>
      <c r="M160" s="328"/>
      <c r="N160" s="328"/>
      <c r="O160" s="329"/>
      <c r="P160" s="287"/>
      <c r="Q160" s="330"/>
      <c r="R160" s="287"/>
      <c r="S160" s="305"/>
      <c r="T160" s="279"/>
      <c r="U160" s="282"/>
      <c r="V160" s="282"/>
      <c r="W160" s="283"/>
      <c r="X160" s="292"/>
      <c r="Y160" s="278"/>
      <c r="Z160" s="331"/>
      <c r="AA160" s="332"/>
      <c r="AB160" s="333"/>
      <c r="AC160" s="334"/>
      <c r="AD160" s="335"/>
      <c r="AE160" s="336"/>
      <c r="AF160" s="337"/>
      <c r="AG160" s="326"/>
      <c r="AH160" s="338"/>
      <c r="AI160" s="339"/>
      <c r="AJ160" s="293"/>
      <c r="AK160" s="293"/>
      <c r="AL160" s="293"/>
      <c r="AM160" s="294"/>
      <c r="AN160" s="239"/>
      <c r="AO160" s="239"/>
      <c r="AP160" s="275"/>
      <c r="AQ160" s="280" t="str">
        <f t="shared" si="16"/>
        <v/>
      </c>
      <c r="AR160" s="239"/>
      <c r="AS160" s="239"/>
      <c r="AT160" s="239"/>
      <c r="AU160" s="239"/>
      <c r="AV160" s="239"/>
      <c r="AW160" s="239"/>
      <c r="AX160" s="239"/>
      <c r="AY160" s="239"/>
      <c r="AZ160" s="239"/>
      <c r="BA160" s="239"/>
      <c r="BB160" s="239"/>
      <c r="BC160" s="239"/>
      <c r="BD160" s="238"/>
      <c r="BE160" s="238"/>
      <c r="BF160" s="238"/>
      <c r="BG160" s="239"/>
      <c r="BH160" s="238" t="str">
        <f t="shared" si="17"/>
        <v/>
      </c>
      <c r="BI160" s="239"/>
      <c r="BJ160" s="238" t="str">
        <f t="shared" si="18"/>
        <v/>
      </c>
      <c r="BK160" s="239"/>
      <c r="BL160" s="239"/>
      <c r="BM160" s="275"/>
      <c r="BN160" s="239"/>
      <c r="BO160" s="275"/>
      <c r="BP160" s="276" t="str">
        <f t="shared" si="19"/>
        <v/>
      </c>
      <c r="BQ160" s="239"/>
      <c r="BR160" s="239"/>
      <c r="BS160" s="239"/>
      <c r="BT160" s="276" t="str">
        <f t="shared" si="20"/>
        <v/>
      </c>
      <c r="BU160" s="293"/>
      <c r="BV160" s="275"/>
      <c r="BW160" s="275"/>
      <c r="BX160" s="295"/>
      <c r="BY160" s="275"/>
      <c r="BZ160" s="303"/>
      <c r="CA160" s="299"/>
      <c r="CB160" s="275"/>
      <c r="CC160" s="275"/>
      <c r="CD160" s="296"/>
      <c r="CE160" s="296"/>
      <c r="CF160" s="296"/>
      <c r="CG160" s="297"/>
    </row>
    <row r="161" spans="1:85" ht="27" customHeight="1" thickTop="1" thickBot="1" x14ac:dyDescent="0.3">
      <c r="A161" s="300"/>
      <c r="B161" s="304" t="str">
        <f>IF(C162="","",(VLOOKUP(C162,Lookups!$B$4:$C$2561,2,FALSE)))</f>
        <v/>
      </c>
      <c r="C161" s="366"/>
      <c r="D161" s="324"/>
      <c r="E161" s="325"/>
      <c r="F161" s="301"/>
      <c r="G161" s="277"/>
      <c r="H161" s="275"/>
      <c r="I161" s="280" t="str">
        <f t="shared" si="14"/>
        <v/>
      </c>
      <c r="J161" s="302"/>
      <c r="K161" s="280" t="str">
        <f t="shared" si="15"/>
        <v/>
      </c>
      <c r="L161" s="328"/>
      <c r="M161" s="328"/>
      <c r="N161" s="328"/>
      <c r="O161" s="329"/>
      <c r="P161" s="287"/>
      <c r="Q161" s="330"/>
      <c r="R161" s="287"/>
      <c r="S161" s="305"/>
      <c r="T161" s="279"/>
      <c r="U161" s="282"/>
      <c r="V161" s="282"/>
      <c r="W161" s="283"/>
      <c r="X161" s="292"/>
      <c r="Y161" s="278"/>
      <c r="Z161" s="331"/>
      <c r="AA161" s="332"/>
      <c r="AB161" s="333"/>
      <c r="AC161" s="334"/>
      <c r="AD161" s="335"/>
      <c r="AE161" s="336"/>
      <c r="AF161" s="337"/>
      <c r="AG161" s="326"/>
      <c r="AH161" s="338"/>
      <c r="AI161" s="339"/>
      <c r="AJ161" s="293"/>
      <c r="AK161" s="293"/>
      <c r="AL161" s="293"/>
      <c r="AM161" s="294"/>
      <c r="AN161" s="239"/>
      <c r="AO161" s="239"/>
      <c r="AP161" s="275"/>
      <c r="AQ161" s="280" t="str">
        <f t="shared" si="16"/>
        <v/>
      </c>
      <c r="AR161" s="239"/>
      <c r="AS161" s="239"/>
      <c r="AT161" s="239"/>
      <c r="AU161" s="239"/>
      <c r="AV161" s="239"/>
      <c r="AW161" s="239"/>
      <c r="AX161" s="239"/>
      <c r="AY161" s="239"/>
      <c r="AZ161" s="239"/>
      <c r="BA161" s="239"/>
      <c r="BB161" s="239"/>
      <c r="BC161" s="239"/>
      <c r="BD161" s="238"/>
      <c r="BE161" s="238"/>
      <c r="BF161" s="238"/>
      <c r="BG161" s="239"/>
      <c r="BH161" s="238" t="str">
        <f t="shared" si="17"/>
        <v/>
      </c>
      <c r="BI161" s="239"/>
      <c r="BJ161" s="238" t="str">
        <f t="shared" si="18"/>
        <v/>
      </c>
      <c r="BK161" s="239"/>
      <c r="BL161" s="239"/>
      <c r="BM161" s="275"/>
      <c r="BN161" s="239"/>
      <c r="BO161" s="275"/>
      <c r="BP161" s="276" t="str">
        <f t="shared" si="19"/>
        <v/>
      </c>
      <c r="BQ161" s="239"/>
      <c r="BR161" s="239"/>
      <c r="BS161" s="239"/>
      <c r="BT161" s="276" t="str">
        <f t="shared" si="20"/>
        <v/>
      </c>
      <c r="BU161" s="293"/>
      <c r="BV161" s="275"/>
      <c r="BW161" s="275"/>
      <c r="BX161" s="295"/>
      <c r="BY161" s="275"/>
      <c r="BZ161" s="303"/>
      <c r="CA161" s="299"/>
      <c r="CB161" s="275"/>
      <c r="CC161" s="275"/>
      <c r="CD161" s="296"/>
      <c r="CE161" s="296"/>
      <c r="CF161" s="296"/>
      <c r="CG161" s="297"/>
    </row>
    <row r="162" spans="1:85" ht="27" customHeight="1" thickTop="1" thickBot="1" x14ac:dyDescent="0.3">
      <c r="A162" s="300"/>
      <c r="B162" s="304" t="str">
        <f>IF(C163="","",(VLOOKUP(C163,Lookups!$B$4:$C$2561,2,FALSE)))</f>
        <v/>
      </c>
      <c r="C162" s="366"/>
      <c r="D162" s="324"/>
      <c r="E162" s="325"/>
      <c r="F162" s="301"/>
      <c r="G162" s="277"/>
      <c r="H162" s="275"/>
      <c r="I162" s="280" t="str">
        <f t="shared" si="14"/>
        <v/>
      </c>
      <c r="J162" s="302"/>
      <c r="K162" s="280" t="str">
        <f t="shared" si="15"/>
        <v/>
      </c>
      <c r="L162" s="328"/>
      <c r="M162" s="328"/>
      <c r="N162" s="328"/>
      <c r="O162" s="329"/>
      <c r="P162" s="287"/>
      <c r="Q162" s="330"/>
      <c r="R162" s="287"/>
      <c r="S162" s="305"/>
      <c r="T162" s="279"/>
      <c r="U162" s="282"/>
      <c r="V162" s="282"/>
      <c r="W162" s="283"/>
      <c r="X162" s="292"/>
      <c r="Y162" s="278"/>
      <c r="Z162" s="331"/>
      <c r="AA162" s="332"/>
      <c r="AB162" s="333"/>
      <c r="AC162" s="334"/>
      <c r="AD162" s="335"/>
      <c r="AE162" s="336"/>
      <c r="AF162" s="337"/>
      <c r="AG162" s="326"/>
      <c r="AH162" s="338"/>
      <c r="AI162" s="339"/>
      <c r="AJ162" s="293"/>
      <c r="AK162" s="293"/>
      <c r="AL162" s="293"/>
      <c r="AM162" s="294"/>
      <c r="AN162" s="239"/>
      <c r="AO162" s="239"/>
      <c r="AP162" s="275"/>
      <c r="AQ162" s="280" t="str">
        <f t="shared" si="16"/>
        <v/>
      </c>
      <c r="AR162" s="239"/>
      <c r="AS162" s="239"/>
      <c r="AT162" s="239"/>
      <c r="AU162" s="239"/>
      <c r="AV162" s="239"/>
      <c r="AW162" s="239"/>
      <c r="AX162" s="239"/>
      <c r="AY162" s="239"/>
      <c r="AZ162" s="239"/>
      <c r="BA162" s="239"/>
      <c r="BB162" s="239"/>
      <c r="BC162" s="239"/>
      <c r="BD162" s="238"/>
      <c r="BE162" s="238"/>
      <c r="BF162" s="238"/>
      <c r="BG162" s="239"/>
      <c r="BH162" s="238" t="str">
        <f t="shared" si="17"/>
        <v/>
      </c>
      <c r="BI162" s="239"/>
      <c r="BJ162" s="238" t="str">
        <f t="shared" si="18"/>
        <v/>
      </c>
      <c r="BK162" s="239"/>
      <c r="BL162" s="239"/>
      <c r="BM162" s="275"/>
      <c r="BN162" s="239"/>
      <c r="BO162" s="275"/>
      <c r="BP162" s="276" t="str">
        <f t="shared" si="19"/>
        <v/>
      </c>
      <c r="BQ162" s="239"/>
      <c r="BR162" s="239"/>
      <c r="BS162" s="239"/>
      <c r="BT162" s="276" t="str">
        <f t="shared" si="20"/>
        <v/>
      </c>
      <c r="BU162" s="293"/>
      <c r="BV162" s="275"/>
      <c r="BW162" s="275"/>
      <c r="BX162" s="295"/>
      <c r="BY162" s="275"/>
      <c r="BZ162" s="303"/>
      <c r="CA162" s="299"/>
      <c r="CB162" s="275"/>
      <c r="CC162" s="275"/>
      <c r="CD162" s="296"/>
      <c r="CE162" s="296"/>
      <c r="CF162" s="296"/>
      <c r="CG162" s="297"/>
    </row>
    <row r="163" spans="1:85" ht="27" customHeight="1" thickTop="1" thickBot="1" x14ac:dyDescent="0.3">
      <c r="A163" s="300"/>
      <c r="B163" s="304" t="str">
        <f>IF(C164="","",(VLOOKUP(C164,Lookups!$B$4:$C$2561,2,FALSE)))</f>
        <v/>
      </c>
      <c r="C163" s="366"/>
      <c r="D163" s="324"/>
      <c r="E163" s="325"/>
      <c r="F163" s="301"/>
      <c r="G163" s="277"/>
      <c r="H163" s="275"/>
      <c r="I163" s="280" t="str">
        <f t="shared" si="14"/>
        <v/>
      </c>
      <c r="J163" s="302"/>
      <c r="K163" s="280" t="str">
        <f t="shared" si="15"/>
        <v/>
      </c>
      <c r="L163" s="328"/>
      <c r="M163" s="328"/>
      <c r="N163" s="328"/>
      <c r="O163" s="329"/>
      <c r="P163" s="287"/>
      <c r="Q163" s="330"/>
      <c r="R163" s="287"/>
      <c r="S163" s="305"/>
      <c r="T163" s="279"/>
      <c r="U163" s="282"/>
      <c r="V163" s="282"/>
      <c r="W163" s="283"/>
      <c r="X163" s="292"/>
      <c r="Y163" s="278"/>
      <c r="Z163" s="331"/>
      <c r="AA163" s="332"/>
      <c r="AB163" s="333"/>
      <c r="AC163" s="334"/>
      <c r="AD163" s="335"/>
      <c r="AE163" s="336"/>
      <c r="AF163" s="337"/>
      <c r="AG163" s="326"/>
      <c r="AH163" s="338"/>
      <c r="AI163" s="339"/>
      <c r="AJ163" s="293"/>
      <c r="AK163" s="293"/>
      <c r="AL163" s="293"/>
      <c r="AM163" s="294"/>
      <c r="AN163" s="239"/>
      <c r="AO163" s="239"/>
      <c r="AP163" s="275"/>
      <c r="AQ163" s="280" t="str">
        <f t="shared" si="16"/>
        <v/>
      </c>
      <c r="AR163" s="239"/>
      <c r="AS163" s="239"/>
      <c r="AT163" s="239"/>
      <c r="AU163" s="239"/>
      <c r="AV163" s="239"/>
      <c r="AW163" s="239"/>
      <c r="AX163" s="239"/>
      <c r="AY163" s="239"/>
      <c r="AZ163" s="239"/>
      <c r="BA163" s="239"/>
      <c r="BB163" s="239"/>
      <c r="BC163" s="239"/>
      <c r="BD163" s="238"/>
      <c r="BE163" s="238"/>
      <c r="BF163" s="238"/>
      <c r="BG163" s="239"/>
      <c r="BH163" s="238" t="str">
        <f t="shared" si="17"/>
        <v/>
      </c>
      <c r="BI163" s="239"/>
      <c r="BJ163" s="238" t="str">
        <f t="shared" si="18"/>
        <v/>
      </c>
      <c r="BK163" s="239"/>
      <c r="BL163" s="239"/>
      <c r="BM163" s="275"/>
      <c r="BN163" s="239"/>
      <c r="BO163" s="275"/>
      <c r="BP163" s="276" t="str">
        <f t="shared" si="19"/>
        <v/>
      </c>
      <c r="BQ163" s="239"/>
      <c r="BR163" s="239"/>
      <c r="BS163" s="239"/>
      <c r="BT163" s="276" t="str">
        <f t="shared" si="20"/>
        <v/>
      </c>
      <c r="BU163" s="293"/>
      <c r="BV163" s="275"/>
      <c r="BW163" s="275"/>
      <c r="BX163" s="295"/>
      <c r="BY163" s="275"/>
      <c r="BZ163" s="303"/>
      <c r="CA163" s="299"/>
      <c r="CB163" s="275"/>
      <c r="CC163" s="275"/>
      <c r="CD163" s="296"/>
      <c r="CE163" s="296"/>
      <c r="CF163" s="296"/>
      <c r="CG163" s="297"/>
    </row>
    <row r="164" spans="1:85" ht="27" customHeight="1" thickTop="1" thickBot="1" x14ac:dyDescent="0.3">
      <c r="A164" s="300"/>
      <c r="B164" s="304" t="str">
        <f>IF(C165="","",(VLOOKUP(C165,Lookups!$B$4:$C$2561,2,FALSE)))</f>
        <v/>
      </c>
      <c r="C164" s="366"/>
      <c r="D164" s="324"/>
      <c r="E164" s="325"/>
      <c r="F164" s="301"/>
      <c r="G164" s="277"/>
      <c r="H164" s="275"/>
      <c r="I164" s="280" t="str">
        <f t="shared" si="14"/>
        <v/>
      </c>
      <c r="J164" s="302"/>
      <c r="K164" s="280" t="str">
        <f t="shared" si="15"/>
        <v/>
      </c>
      <c r="L164" s="328"/>
      <c r="M164" s="328"/>
      <c r="N164" s="328"/>
      <c r="O164" s="329"/>
      <c r="P164" s="287"/>
      <c r="Q164" s="330"/>
      <c r="R164" s="287"/>
      <c r="S164" s="305"/>
      <c r="T164" s="279"/>
      <c r="U164" s="282"/>
      <c r="V164" s="282"/>
      <c r="W164" s="283"/>
      <c r="X164" s="292"/>
      <c r="Y164" s="278"/>
      <c r="Z164" s="331"/>
      <c r="AA164" s="332"/>
      <c r="AB164" s="333"/>
      <c r="AC164" s="334"/>
      <c r="AD164" s="335"/>
      <c r="AE164" s="336"/>
      <c r="AF164" s="337"/>
      <c r="AG164" s="326"/>
      <c r="AH164" s="338"/>
      <c r="AI164" s="339"/>
      <c r="AJ164" s="293"/>
      <c r="AK164" s="293"/>
      <c r="AL164" s="293"/>
      <c r="AM164" s="294"/>
      <c r="AN164" s="239"/>
      <c r="AO164" s="239"/>
      <c r="AP164" s="275"/>
      <c r="AQ164" s="280" t="str">
        <f t="shared" si="16"/>
        <v/>
      </c>
      <c r="AR164" s="239"/>
      <c r="AS164" s="239"/>
      <c r="AT164" s="239"/>
      <c r="AU164" s="239"/>
      <c r="AV164" s="239"/>
      <c r="AW164" s="239"/>
      <c r="AX164" s="239"/>
      <c r="AY164" s="239"/>
      <c r="AZ164" s="239"/>
      <c r="BA164" s="239"/>
      <c r="BB164" s="239"/>
      <c r="BC164" s="239"/>
      <c r="BD164" s="238"/>
      <c r="BE164" s="238"/>
      <c r="BF164" s="238"/>
      <c r="BG164" s="239"/>
      <c r="BH164" s="238" t="str">
        <f t="shared" si="17"/>
        <v/>
      </c>
      <c r="BI164" s="239"/>
      <c r="BJ164" s="238" t="str">
        <f t="shared" si="18"/>
        <v/>
      </c>
      <c r="BK164" s="239"/>
      <c r="BL164" s="239"/>
      <c r="BM164" s="275"/>
      <c r="BN164" s="239"/>
      <c r="BO164" s="275"/>
      <c r="BP164" s="276" t="str">
        <f t="shared" si="19"/>
        <v/>
      </c>
      <c r="BQ164" s="239"/>
      <c r="BR164" s="239"/>
      <c r="BS164" s="239"/>
      <c r="BT164" s="276" t="str">
        <f t="shared" si="20"/>
        <v/>
      </c>
      <c r="BU164" s="293"/>
      <c r="BV164" s="275"/>
      <c r="BW164" s="275"/>
      <c r="BX164" s="295"/>
      <c r="BY164" s="275"/>
      <c r="BZ164" s="303"/>
      <c r="CA164" s="299"/>
      <c r="CB164" s="275"/>
      <c r="CC164" s="275"/>
      <c r="CD164" s="296"/>
      <c r="CE164" s="296"/>
      <c r="CF164" s="296"/>
      <c r="CG164" s="297"/>
    </row>
    <row r="165" spans="1:85" ht="27" customHeight="1" thickTop="1" thickBot="1" x14ac:dyDescent="0.3">
      <c r="A165" s="300"/>
      <c r="B165" s="304" t="str">
        <f>IF(C166="","",(VLOOKUP(C166,Lookups!$B$4:$C$2561,2,FALSE)))</f>
        <v/>
      </c>
      <c r="C165" s="366"/>
      <c r="D165" s="324"/>
      <c r="E165" s="325"/>
      <c r="F165" s="301"/>
      <c r="G165" s="277"/>
      <c r="H165" s="275"/>
      <c r="I165" s="280" t="str">
        <f t="shared" si="14"/>
        <v/>
      </c>
      <c r="J165" s="302"/>
      <c r="K165" s="280" t="str">
        <f t="shared" si="15"/>
        <v/>
      </c>
      <c r="L165" s="328"/>
      <c r="M165" s="328"/>
      <c r="N165" s="328"/>
      <c r="O165" s="329"/>
      <c r="P165" s="287"/>
      <c r="Q165" s="330"/>
      <c r="R165" s="287"/>
      <c r="S165" s="305"/>
      <c r="T165" s="279"/>
      <c r="U165" s="282"/>
      <c r="V165" s="282"/>
      <c r="W165" s="283"/>
      <c r="X165" s="292"/>
      <c r="Y165" s="278"/>
      <c r="Z165" s="331"/>
      <c r="AA165" s="332"/>
      <c r="AB165" s="333"/>
      <c r="AC165" s="334"/>
      <c r="AD165" s="335"/>
      <c r="AE165" s="336"/>
      <c r="AF165" s="337"/>
      <c r="AG165" s="326"/>
      <c r="AH165" s="338"/>
      <c r="AI165" s="339"/>
      <c r="AJ165" s="293"/>
      <c r="AK165" s="293"/>
      <c r="AL165" s="293"/>
      <c r="AM165" s="294"/>
      <c r="AN165" s="239"/>
      <c r="AO165" s="239"/>
      <c r="AP165" s="275"/>
      <c r="AQ165" s="280" t="str">
        <f t="shared" si="16"/>
        <v/>
      </c>
      <c r="AR165" s="239"/>
      <c r="AS165" s="239"/>
      <c r="AT165" s="239"/>
      <c r="AU165" s="239"/>
      <c r="AV165" s="239"/>
      <c r="AW165" s="239"/>
      <c r="AX165" s="239"/>
      <c r="AY165" s="239"/>
      <c r="AZ165" s="239"/>
      <c r="BA165" s="239"/>
      <c r="BB165" s="239"/>
      <c r="BC165" s="239"/>
      <c r="BD165" s="238"/>
      <c r="BE165" s="238"/>
      <c r="BF165" s="238"/>
      <c r="BG165" s="239"/>
      <c r="BH165" s="238" t="str">
        <f t="shared" si="17"/>
        <v/>
      </c>
      <c r="BI165" s="239"/>
      <c r="BJ165" s="238" t="str">
        <f t="shared" si="18"/>
        <v/>
      </c>
      <c r="BK165" s="239"/>
      <c r="BL165" s="239"/>
      <c r="BM165" s="275"/>
      <c r="BN165" s="239"/>
      <c r="BO165" s="275"/>
      <c r="BP165" s="276" t="str">
        <f t="shared" si="19"/>
        <v/>
      </c>
      <c r="BQ165" s="239"/>
      <c r="BR165" s="239"/>
      <c r="BS165" s="239"/>
      <c r="BT165" s="276" t="str">
        <f t="shared" si="20"/>
        <v/>
      </c>
      <c r="BU165" s="293"/>
      <c r="BV165" s="275"/>
      <c r="BW165" s="275"/>
      <c r="BX165" s="295"/>
      <c r="BY165" s="275"/>
      <c r="BZ165" s="303"/>
      <c r="CA165" s="299"/>
      <c r="CB165" s="275"/>
      <c r="CC165" s="275"/>
      <c r="CD165" s="296"/>
      <c r="CE165" s="296"/>
      <c r="CF165" s="296"/>
      <c r="CG165" s="297"/>
    </row>
    <row r="166" spans="1:85" ht="27" customHeight="1" thickTop="1" thickBot="1" x14ac:dyDescent="0.3">
      <c r="A166" s="300"/>
      <c r="B166" s="304" t="str">
        <f>IF(C167="","",(VLOOKUP(C167,Lookups!$B$4:$C$2561,2,FALSE)))</f>
        <v/>
      </c>
      <c r="C166" s="366"/>
      <c r="D166" s="324"/>
      <c r="E166" s="325"/>
      <c r="F166" s="301"/>
      <c r="G166" s="277"/>
      <c r="H166" s="275"/>
      <c r="I166" s="280" t="str">
        <f t="shared" si="14"/>
        <v/>
      </c>
      <c r="J166" s="302"/>
      <c r="K166" s="280" t="str">
        <f t="shared" si="15"/>
        <v/>
      </c>
      <c r="L166" s="328"/>
      <c r="M166" s="328"/>
      <c r="N166" s="328"/>
      <c r="O166" s="329"/>
      <c r="P166" s="287"/>
      <c r="Q166" s="330"/>
      <c r="R166" s="287"/>
      <c r="S166" s="305"/>
      <c r="T166" s="279"/>
      <c r="U166" s="282"/>
      <c r="V166" s="282"/>
      <c r="W166" s="283"/>
      <c r="X166" s="292"/>
      <c r="Y166" s="278"/>
      <c r="Z166" s="331"/>
      <c r="AA166" s="332"/>
      <c r="AB166" s="333"/>
      <c r="AC166" s="334"/>
      <c r="AD166" s="335"/>
      <c r="AE166" s="336"/>
      <c r="AF166" s="337"/>
      <c r="AG166" s="326"/>
      <c r="AH166" s="338"/>
      <c r="AI166" s="339"/>
      <c r="AJ166" s="293"/>
      <c r="AK166" s="293"/>
      <c r="AL166" s="293"/>
      <c r="AM166" s="294"/>
      <c r="AN166" s="239"/>
      <c r="AO166" s="239"/>
      <c r="AP166" s="275"/>
      <c r="AQ166" s="280" t="str">
        <f t="shared" si="16"/>
        <v/>
      </c>
      <c r="AR166" s="239"/>
      <c r="AS166" s="239"/>
      <c r="AT166" s="239"/>
      <c r="AU166" s="239"/>
      <c r="AV166" s="239"/>
      <c r="AW166" s="239"/>
      <c r="AX166" s="239"/>
      <c r="AY166" s="239"/>
      <c r="AZ166" s="239"/>
      <c r="BA166" s="239"/>
      <c r="BB166" s="239"/>
      <c r="BC166" s="239"/>
      <c r="BD166" s="238"/>
      <c r="BE166" s="238"/>
      <c r="BF166" s="238"/>
      <c r="BG166" s="239"/>
      <c r="BH166" s="238" t="str">
        <f t="shared" si="17"/>
        <v/>
      </c>
      <c r="BI166" s="239"/>
      <c r="BJ166" s="238" t="str">
        <f t="shared" si="18"/>
        <v/>
      </c>
      <c r="BK166" s="239"/>
      <c r="BL166" s="239"/>
      <c r="BM166" s="275"/>
      <c r="BN166" s="239"/>
      <c r="BO166" s="275"/>
      <c r="BP166" s="276" t="str">
        <f t="shared" si="19"/>
        <v/>
      </c>
      <c r="BQ166" s="239"/>
      <c r="BR166" s="239"/>
      <c r="BS166" s="239"/>
      <c r="BT166" s="276" t="str">
        <f t="shared" si="20"/>
        <v/>
      </c>
      <c r="BU166" s="293"/>
      <c r="BV166" s="275"/>
      <c r="BW166" s="275"/>
      <c r="BX166" s="295"/>
      <c r="BY166" s="275"/>
      <c r="BZ166" s="303"/>
      <c r="CA166" s="299"/>
      <c r="CB166" s="275"/>
      <c r="CC166" s="275"/>
      <c r="CD166" s="296"/>
      <c r="CE166" s="296"/>
      <c r="CF166" s="296"/>
      <c r="CG166" s="297"/>
    </row>
    <row r="167" spans="1:85" ht="27" customHeight="1" thickTop="1" thickBot="1" x14ac:dyDescent="0.3">
      <c r="A167" s="300"/>
      <c r="B167" s="304" t="str">
        <f>IF(C168="","",(VLOOKUP(C168,Lookups!$B$4:$C$2561,2,FALSE)))</f>
        <v/>
      </c>
      <c r="C167" s="366"/>
      <c r="D167" s="324"/>
      <c r="E167" s="325"/>
      <c r="F167" s="301"/>
      <c r="G167" s="277"/>
      <c r="H167" s="275"/>
      <c r="I167" s="280" t="str">
        <f t="shared" si="14"/>
        <v/>
      </c>
      <c r="J167" s="302"/>
      <c r="K167" s="280" t="str">
        <f t="shared" si="15"/>
        <v/>
      </c>
      <c r="L167" s="328"/>
      <c r="M167" s="328"/>
      <c r="N167" s="328"/>
      <c r="O167" s="329"/>
      <c r="P167" s="287"/>
      <c r="Q167" s="330"/>
      <c r="R167" s="287"/>
      <c r="S167" s="305"/>
      <c r="T167" s="279"/>
      <c r="U167" s="282"/>
      <c r="V167" s="282"/>
      <c r="W167" s="283"/>
      <c r="X167" s="292"/>
      <c r="Y167" s="278"/>
      <c r="Z167" s="331"/>
      <c r="AA167" s="332"/>
      <c r="AB167" s="333"/>
      <c r="AC167" s="334"/>
      <c r="AD167" s="335"/>
      <c r="AE167" s="336"/>
      <c r="AF167" s="337"/>
      <c r="AG167" s="326"/>
      <c r="AH167" s="338"/>
      <c r="AI167" s="339"/>
      <c r="AJ167" s="293"/>
      <c r="AK167" s="293"/>
      <c r="AL167" s="293"/>
      <c r="AM167" s="294"/>
      <c r="AN167" s="239"/>
      <c r="AO167" s="239"/>
      <c r="AP167" s="275"/>
      <c r="AQ167" s="280" t="str">
        <f t="shared" si="16"/>
        <v/>
      </c>
      <c r="AR167" s="239"/>
      <c r="AS167" s="239"/>
      <c r="AT167" s="239"/>
      <c r="AU167" s="239"/>
      <c r="AV167" s="239"/>
      <c r="AW167" s="239"/>
      <c r="AX167" s="239"/>
      <c r="AY167" s="239"/>
      <c r="AZ167" s="239"/>
      <c r="BA167" s="239"/>
      <c r="BB167" s="239"/>
      <c r="BC167" s="239"/>
      <c r="BD167" s="238"/>
      <c r="BE167" s="238"/>
      <c r="BF167" s="238"/>
      <c r="BG167" s="239"/>
      <c r="BH167" s="238" t="str">
        <f t="shared" si="17"/>
        <v/>
      </c>
      <c r="BI167" s="239"/>
      <c r="BJ167" s="238" t="str">
        <f t="shared" si="18"/>
        <v/>
      </c>
      <c r="BK167" s="239"/>
      <c r="BL167" s="239"/>
      <c r="BM167" s="275"/>
      <c r="BN167" s="239"/>
      <c r="BO167" s="275"/>
      <c r="BP167" s="276" t="str">
        <f t="shared" si="19"/>
        <v/>
      </c>
      <c r="BQ167" s="239"/>
      <c r="BR167" s="239"/>
      <c r="BS167" s="239"/>
      <c r="BT167" s="276" t="str">
        <f t="shared" si="20"/>
        <v/>
      </c>
      <c r="BU167" s="293"/>
      <c r="BV167" s="275"/>
      <c r="BW167" s="275"/>
      <c r="BX167" s="295"/>
      <c r="BY167" s="275"/>
      <c r="BZ167" s="303"/>
      <c r="CA167" s="299"/>
      <c r="CB167" s="275"/>
      <c r="CC167" s="275"/>
      <c r="CD167" s="296"/>
      <c r="CE167" s="296"/>
      <c r="CF167" s="296"/>
      <c r="CG167" s="297"/>
    </row>
    <row r="168" spans="1:85" ht="27" customHeight="1" thickTop="1" thickBot="1" x14ac:dyDescent="0.3">
      <c r="A168" s="300"/>
      <c r="B168" s="304" t="str">
        <f>IF(C169="","",(VLOOKUP(C169,Lookups!$B$4:$C$2561,2,FALSE)))</f>
        <v/>
      </c>
      <c r="C168" s="366"/>
      <c r="D168" s="324"/>
      <c r="E168" s="325"/>
      <c r="F168" s="301"/>
      <c r="G168" s="277"/>
      <c r="H168" s="275"/>
      <c r="I168" s="280" t="str">
        <f t="shared" si="14"/>
        <v/>
      </c>
      <c r="J168" s="302"/>
      <c r="K168" s="280" t="str">
        <f t="shared" si="15"/>
        <v/>
      </c>
      <c r="L168" s="328"/>
      <c r="M168" s="328"/>
      <c r="N168" s="328"/>
      <c r="O168" s="329"/>
      <c r="P168" s="287"/>
      <c r="Q168" s="330"/>
      <c r="R168" s="287"/>
      <c r="S168" s="305"/>
      <c r="T168" s="279"/>
      <c r="U168" s="282"/>
      <c r="V168" s="282"/>
      <c r="W168" s="283"/>
      <c r="X168" s="292"/>
      <c r="Y168" s="278"/>
      <c r="Z168" s="331"/>
      <c r="AA168" s="332"/>
      <c r="AB168" s="333"/>
      <c r="AC168" s="334"/>
      <c r="AD168" s="335"/>
      <c r="AE168" s="336"/>
      <c r="AF168" s="337"/>
      <c r="AG168" s="326"/>
      <c r="AH168" s="338"/>
      <c r="AI168" s="339"/>
      <c r="AJ168" s="293"/>
      <c r="AK168" s="293"/>
      <c r="AL168" s="293"/>
      <c r="AM168" s="294"/>
      <c r="AN168" s="239"/>
      <c r="AO168" s="239"/>
      <c r="AP168" s="275"/>
      <c r="AQ168" s="280" t="str">
        <f t="shared" si="16"/>
        <v/>
      </c>
      <c r="AR168" s="239"/>
      <c r="AS168" s="239"/>
      <c r="AT168" s="239"/>
      <c r="AU168" s="239"/>
      <c r="AV168" s="239"/>
      <c r="AW168" s="239"/>
      <c r="AX168" s="239"/>
      <c r="AY168" s="239"/>
      <c r="AZ168" s="239"/>
      <c r="BA168" s="239"/>
      <c r="BB168" s="239"/>
      <c r="BC168" s="239"/>
      <c r="BD168" s="238"/>
      <c r="BE168" s="238"/>
      <c r="BF168" s="238"/>
      <c r="BG168" s="239"/>
      <c r="BH168" s="238" t="str">
        <f t="shared" si="17"/>
        <v/>
      </c>
      <c r="BI168" s="239"/>
      <c r="BJ168" s="238" t="str">
        <f t="shared" si="18"/>
        <v/>
      </c>
      <c r="BK168" s="239"/>
      <c r="BL168" s="239"/>
      <c r="BM168" s="275"/>
      <c r="BN168" s="239"/>
      <c r="BO168" s="275"/>
      <c r="BP168" s="276" t="str">
        <f t="shared" si="19"/>
        <v/>
      </c>
      <c r="BQ168" s="239"/>
      <c r="BR168" s="239"/>
      <c r="BS168" s="239"/>
      <c r="BT168" s="276" t="str">
        <f t="shared" si="20"/>
        <v/>
      </c>
      <c r="BU168" s="293"/>
      <c r="BV168" s="275"/>
      <c r="BW168" s="275"/>
      <c r="BX168" s="295"/>
      <c r="BY168" s="275"/>
      <c r="BZ168" s="303"/>
      <c r="CA168" s="299"/>
      <c r="CB168" s="275"/>
      <c r="CC168" s="275"/>
      <c r="CD168" s="296"/>
      <c r="CE168" s="296"/>
      <c r="CF168" s="296"/>
      <c r="CG168" s="297"/>
    </row>
    <row r="169" spans="1:85" ht="27" customHeight="1" thickTop="1" thickBot="1" x14ac:dyDescent="0.3">
      <c r="A169" s="300"/>
      <c r="B169" s="304" t="str">
        <f>IF(C170="","",(VLOOKUP(C170,Lookups!$B$4:$C$2561,2,FALSE)))</f>
        <v/>
      </c>
      <c r="C169" s="366"/>
      <c r="D169" s="324"/>
      <c r="E169" s="325"/>
      <c r="F169" s="301"/>
      <c r="G169" s="277"/>
      <c r="H169" s="275"/>
      <c r="I169" s="280" t="str">
        <f t="shared" si="14"/>
        <v/>
      </c>
      <c r="J169" s="302"/>
      <c r="K169" s="280" t="str">
        <f t="shared" si="15"/>
        <v/>
      </c>
      <c r="L169" s="328"/>
      <c r="M169" s="328"/>
      <c r="N169" s="328"/>
      <c r="O169" s="329"/>
      <c r="P169" s="287"/>
      <c r="Q169" s="330"/>
      <c r="R169" s="287"/>
      <c r="S169" s="305"/>
      <c r="T169" s="279"/>
      <c r="U169" s="282"/>
      <c r="V169" s="282"/>
      <c r="W169" s="283"/>
      <c r="X169" s="292"/>
      <c r="Y169" s="278"/>
      <c r="Z169" s="331"/>
      <c r="AA169" s="332"/>
      <c r="AB169" s="333"/>
      <c r="AC169" s="334"/>
      <c r="AD169" s="335"/>
      <c r="AE169" s="336"/>
      <c r="AF169" s="337"/>
      <c r="AG169" s="326"/>
      <c r="AH169" s="338"/>
      <c r="AI169" s="339"/>
      <c r="AJ169" s="293"/>
      <c r="AK169" s="293"/>
      <c r="AL169" s="293"/>
      <c r="AM169" s="294"/>
      <c r="AN169" s="239"/>
      <c r="AO169" s="239"/>
      <c r="AP169" s="275"/>
      <c r="AQ169" s="280" t="str">
        <f t="shared" si="16"/>
        <v/>
      </c>
      <c r="AR169" s="239"/>
      <c r="AS169" s="239"/>
      <c r="AT169" s="239"/>
      <c r="AU169" s="239"/>
      <c r="AV169" s="239"/>
      <c r="AW169" s="239"/>
      <c r="AX169" s="239"/>
      <c r="AY169" s="239"/>
      <c r="AZ169" s="239"/>
      <c r="BA169" s="239"/>
      <c r="BB169" s="239"/>
      <c r="BC169" s="239"/>
      <c r="BD169" s="238"/>
      <c r="BE169" s="238"/>
      <c r="BF169" s="238"/>
      <c r="BG169" s="239"/>
      <c r="BH169" s="238" t="str">
        <f t="shared" si="17"/>
        <v/>
      </c>
      <c r="BI169" s="239"/>
      <c r="BJ169" s="238" t="str">
        <f t="shared" si="18"/>
        <v/>
      </c>
      <c r="BK169" s="239"/>
      <c r="BL169" s="239"/>
      <c r="BM169" s="275"/>
      <c r="BN169" s="239"/>
      <c r="BO169" s="275"/>
      <c r="BP169" s="276" t="str">
        <f t="shared" si="19"/>
        <v/>
      </c>
      <c r="BQ169" s="239"/>
      <c r="BR169" s="239"/>
      <c r="BS169" s="239"/>
      <c r="BT169" s="276" t="str">
        <f t="shared" si="20"/>
        <v/>
      </c>
      <c r="BU169" s="293"/>
      <c r="BV169" s="275"/>
      <c r="BW169" s="275"/>
      <c r="BX169" s="295"/>
      <c r="BY169" s="275"/>
      <c r="BZ169" s="303"/>
      <c r="CA169" s="299"/>
      <c r="CB169" s="275"/>
      <c r="CC169" s="275"/>
      <c r="CD169" s="296"/>
      <c r="CE169" s="296"/>
      <c r="CF169" s="296"/>
      <c r="CG169" s="297"/>
    </row>
    <row r="170" spans="1:85" ht="27" customHeight="1" thickTop="1" thickBot="1" x14ac:dyDescent="0.3">
      <c r="A170" s="300"/>
      <c r="B170" s="304" t="str">
        <f>IF(C171="","",(VLOOKUP(C171,Lookups!$B$4:$C$2561,2,FALSE)))</f>
        <v/>
      </c>
      <c r="C170" s="366"/>
      <c r="D170" s="324"/>
      <c r="E170" s="325"/>
      <c r="F170" s="301"/>
      <c r="G170" s="277"/>
      <c r="H170" s="275"/>
      <c r="I170" s="280" t="str">
        <f t="shared" si="14"/>
        <v/>
      </c>
      <c r="J170" s="302"/>
      <c r="K170" s="280" t="str">
        <f t="shared" si="15"/>
        <v/>
      </c>
      <c r="L170" s="328"/>
      <c r="M170" s="328"/>
      <c r="N170" s="328"/>
      <c r="O170" s="329"/>
      <c r="P170" s="287"/>
      <c r="Q170" s="330"/>
      <c r="R170" s="287"/>
      <c r="S170" s="305"/>
      <c r="T170" s="279"/>
      <c r="U170" s="282"/>
      <c r="V170" s="282"/>
      <c r="W170" s="283"/>
      <c r="X170" s="292"/>
      <c r="Y170" s="278"/>
      <c r="Z170" s="331"/>
      <c r="AA170" s="332"/>
      <c r="AB170" s="333"/>
      <c r="AC170" s="334"/>
      <c r="AD170" s="335"/>
      <c r="AE170" s="336"/>
      <c r="AF170" s="337"/>
      <c r="AG170" s="326"/>
      <c r="AH170" s="338"/>
      <c r="AI170" s="339"/>
      <c r="AJ170" s="293"/>
      <c r="AK170" s="293"/>
      <c r="AL170" s="293"/>
      <c r="AM170" s="294"/>
      <c r="AN170" s="239"/>
      <c r="AO170" s="239"/>
      <c r="AP170" s="275"/>
      <c r="AQ170" s="280" t="str">
        <f t="shared" si="16"/>
        <v/>
      </c>
      <c r="AR170" s="239"/>
      <c r="AS170" s="239"/>
      <c r="AT170" s="239"/>
      <c r="AU170" s="239"/>
      <c r="AV170" s="239"/>
      <c r="AW170" s="239"/>
      <c r="AX170" s="239"/>
      <c r="AY170" s="239"/>
      <c r="AZ170" s="239"/>
      <c r="BA170" s="239"/>
      <c r="BB170" s="239"/>
      <c r="BC170" s="239"/>
      <c r="BD170" s="238"/>
      <c r="BE170" s="238"/>
      <c r="BF170" s="238"/>
      <c r="BG170" s="239"/>
      <c r="BH170" s="238" t="str">
        <f t="shared" si="17"/>
        <v/>
      </c>
      <c r="BI170" s="239"/>
      <c r="BJ170" s="238" t="str">
        <f t="shared" si="18"/>
        <v/>
      </c>
      <c r="BK170" s="239"/>
      <c r="BL170" s="239"/>
      <c r="BM170" s="275"/>
      <c r="BN170" s="239"/>
      <c r="BO170" s="275"/>
      <c r="BP170" s="276" t="str">
        <f t="shared" si="19"/>
        <v/>
      </c>
      <c r="BQ170" s="239"/>
      <c r="BR170" s="239"/>
      <c r="BS170" s="239"/>
      <c r="BT170" s="276" t="str">
        <f t="shared" si="20"/>
        <v/>
      </c>
      <c r="BU170" s="293"/>
      <c r="BV170" s="275"/>
      <c r="BW170" s="275"/>
      <c r="BX170" s="295"/>
      <c r="BY170" s="275"/>
      <c r="BZ170" s="303"/>
      <c r="CA170" s="299"/>
      <c r="CB170" s="275"/>
      <c r="CC170" s="275"/>
      <c r="CD170" s="296"/>
      <c r="CE170" s="296"/>
      <c r="CF170" s="296"/>
      <c r="CG170" s="297"/>
    </row>
    <row r="171" spans="1:85" ht="27" customHeight="1" thickTop="1" thickBot="1" x14ac:dyDescent="0.3">
      <c r="A171" s="300"/>
      <c r="B171" s="304" t="str">
        <f>IF(C172="","",(VLOOKUP(C172,Lookups!$B$4:$C$2561,2,FALSE)))</f>
        <v/>
      </c>
      <c r="C171" s="366"/>
      <c r="D171" s="324"/>
      <c r="E171" s="325"/>
      <c r="F171" s="301"/>
      <c r="G171" s="277"/>
      <c r="H171" s="275"/>
      <c r="I171" s="280" t="str">
        <f t="shared" si="14"/>
        <v/>
      </c>
      <c r="J171" s="302"/>
      <c r="K171" s="280" t="str">
        <f t="shared" si="15"/>
        <v/>
      </c>
      <c r="L171" s="328"/>
      <c r="M171" s="328"/>
      <c r="N171" s="328"/>
      <c r="O171" s="329"/>
      <c r="P171" s="287"/>
      <c r="Q171" s="330"/>
      <c r="R171" s="287"/>
      <c r="S171" s="305"/>
      <c r="T171" s="279"/>
      <c r="U171" s="282"/>
      <c r="V171" s="282"/>
      <c r="W171" s="283"/>
      <c r="X171" s="292"/>
      <c r="Y171" s="278"/>
      <c r="Z171" s="331"/>
      <c r="AA171" s="332"/>
      <c r="AB171" s="333"/>
      <c r="AC171" s="334"/>
      <c r="AD171" s="335"/>
      <c r="AE171" s="336"/>
      <c r="AF171" s="337"/>
      <c r="AG171" s="326"/>
      <c r="AH171" s="338"/>
      <c r="AI171" s="339"/>
      <c r="AJ171" s="293"/>
      <c r="AK171" s="293"/>
      <c r="AL171" s="293"/>
      <c r="AM171" s="294"/>
      <c r="AN171" s="239"/>
      <c r="AO171" s="239"/>
      <c r="AP171" s="275"/>
      <c r="AQ171" s="280" t="str">
        <f t="shared" si="16"/>
        <v/>
      </c>
      <c r="AR171" s="239"/>
      <c r="AS171" s="239"/>
      <c r="AT171" s="239"/>
      <c r="AU171" s="239"/>
      <c r="AV171" s="239"/>
      <c r="AW171" s="239"/>
      <c r="AX171" s="239"/>
      <c r="AY171" s="239"/>
      <c r="AZ171" s="239"/>
      <c r="BA171" s="239"/>
      <c r="BB171" s="239"/>
      <c r="BC171" s="239"/>
      <c r="BD171" s="238"/>
      <c r="BE171" s="238"/>
      <c r="BF171" s="238"/>
      <c r="BG171" s="239"/>
      <c r="BH171" s="238" t="str">
        <f t="shared" si="17"/>
        <v/>
      </c>
      <c r="BI171" s="239"/>
      <c r="BJ171" s="238" t="str">
        <f t="shared" si="18"/>
        <v/>
      </c>
      <c r="BK171" s="239"/>
      <c r="BL171" s="239"/>
      <c r="BM171" s="275"/>
      <c r="BN171" s="239"/>
      <c r="BO171" s="275"/>
      <c r="BP171" s="276" t="str">
        <f t="shared" si="19"/>
        <v/>
      </c>
      <c r="BQ171" s="239"/>
      <c r="BR171" s="239"/>
      <c r="BS171" s="239"/>
      <c r="BT171" s="276" t="str">
        <f t="shared" si="20"/>
        <v/>
      </c>
      <c r="BU171" s="293"/>
      <c r="BV171" s="275"/>
      <c r="BW171" s="275"/>
      <c r="BX171" s="295"/>
      <c r="BY171" s="275"/>
      <c r="BZ171" s="303"/>
      <c r="CA171" s="299"/>
      <c r="CB171" s="275"/>
      <c r="CC171" s="275"/>
      <c r="CD171" s="296"/>
      <c r="CE171" s="296"/>
      <c r="CF171" s="296"/>
      <c r="CG171" s="297"/>
    </row>
    <row r="172" spans="1:85" ht="27" customHeight="1" thickTop="1" thickBot="1" x14ac:dyDescent="0.3">
      <c r="A172" s="300"/>
      <c r="B172" s="304" t="str">
        <f>IF(C173="","",(VLOOKUP(C173,Lookups!$B$4:$C$2561,2,FALSE)))</f>
        <v/>
      </c>
      <c r="C172" s="366"/>
      <c r="D172" s="324"/>
      <c r="E172" s="325"/>
      <c r="F172" s="301"/>
      <c r="G172" s="277"/>
      <c r="H172" s="275"/>
      <c r="I172" s="280" t="str">
        <f t="shared" si="14"/>
        <v/>
      </c>
      <c r="J172" s="302"/>
      <c r="K172" s="280" t="str">
        <f t="shared" si="15"/>
        <v/>
      </c>
      <c r="L172" s="328"/>
      <c r="M172" s="328"/>
      <c r="N172" s="328"/>
      <c r="O172" s="329"/>
      <c r="P172" s="287"/>
      <c r="Q172" s="330"/>
      <c r="R172" s="287"/>
      <c r="S172" s="305"/>
      <c r="T172" s="279"/>
      <c r="U172" s="282"/>
      <c r="V172" s="282"/>
      <c r="W172" s="283"/>
      <c r="X172" s="292"/>
      <c r="Y172" s="278"/>
      <c r="Z172" s="331"/>
      <c r="AA172" s="332"/>
      <c r="AB172" s="333"/>
      <c r="AC172" s="334"/>
      <c r="AD172" s="335"/>
      <c r="AE172" s="336"/>
      <c r="AF172" s="337"/>
      <c r="AG172" s="326"/>
      <c r="AH172" s="338"/>
      <c r="AI172" s="339"/>
      <c r="AJ172" s="293"/>
      <c r="AK172" s="293"/>
      <c r="AL172" s="293"/>
      <c r="AM172" s="294"/>
      <c r="AN172" s="239"/>
      <c r="AO172" s="239"/>
      <c r="AP172" s="275"/>
      <c r="AQ172" s="280" t="str">
        <f t="shared" si="16"/>
        <v/>
      </c>
      <c r="AR172" s="239"/>
      <c r="AS172" s="239"/>
      <c r="AT172" s="239"/>
      <c r="AU172" s="239"/>
      <c r="AV172" s="239"/>
      <c r="AW172" s="239"/>
      <c r="AX172" s="239"/>
      <c r="AY172" s="239"/>
      <c r="AZ172" s="239"/>
      <c r="BA172" s="239"/>
      <c r="BB172" s="239"/>
      <c r="BC172" s="239"/>
      <c r="BD172" s="238"/>
      <c r="BE172" s="238"/>
      <c r="BF172" s="238"/>
      <c r="BG172" s="239"/>
      <c r="BH172" s="238" t="str">
        <f t="shared" si="17"/>
        <v/>
      </c>
      <c r="BI172" s="239"/>
      <c r="BJ172" s="238" t="str">
        <f t="shared" si="18"/>
        <v/>
      </c>
      <c r="BK172" s="239"/>
      <c r="BL172" s="239"/>
      <c r="BM172" s="275"/>
      <c r="BN172" s="239"/>
      <c r="BO172" s="275"/>
      <c r="BP172" s="276" t="str">
        <f t="shared" si="19"/>
        <v/>
      </c>
      <c r="BQ172" s="239"/>
      <c r="BR172" s="239"/>
      <c r="BS172" s="239"/>
      <c r="BT172" s="276" t="str">
        <f t="shared" si="20"/>
        <v/>
      </c>
      <c r="BU172" s="293"/>
      <c r="BV172" s="275"/>
      <c r="BW172" s="275"/>
      <c r="BX172" s="295"/>
      <c r="BY172" s="275"/>
      <c r="BZ172" s="303"/>
      <c r="CA172" s="299"/>
      <c r="CB172" s="275"/>
      <c r="CC172" s="275"/>
      <c r="CD172" s="296"/>
      <c r="CE172" s="296"/>
      <c r="CF172" s="296"/>
      <c r="CG172" s="297"/>
    </row>
    <row r="173" spans="1:85" ht="27" customHeight="1" thickTop="1" thickBot="1" x14ac:dyDescent="0.3">
      <c r="A173" s="300"/>
      <c r="B173" s="304" t="str">
        <f>IF(C174="","",(VLOOKUP(C174,Lookups!$B$4:$C$2561,2,FALSE)))</f>
        <v/>
      </c>
      <c r="C173" s="366"/>
      <c r="D173" s="324"/>
      <c r="E173" s="325"/>
      <c r="F173" s="301"/>
      <c r="G173" s="277"/>
      <c r="H173" s="275"/>
      <c r="I173" s="280" t="str">
        <f t="shared" si="14"/>
        <v/>
      </c>
      <c r="J173" s="302"/>
      <c r="K173" s="280" t="str">
        <f t="shared" si="15"/>
        <v/>
      </c>
      <c r="L173" s="328"/>
      <c r="M173" s="328"/>
      <c r="N173" s="328"/>
      <c r="O173" s="329"/>
      <c r="P173" s="287"/>
      <c r="Q173" s="330"/>
      <c r="R173" s="287"/>
      <c r="S173" s="305"/>
      <c r="T173" s="279"/>
      <c r="U173" s="282"/>
      <c r="V173" s="282"/>
      <c r="W173" s="283"/>
      <c r="X173" s="292"/>
      <c r="Y173" s="278"/>
      <c r="Z173" s="331"/>
      <c r="AA173" s="332"/>
      <c r="AB173" s="333"/>
      <c r="AC173" s="334"/>
      <c r="AD173" s="335"/>
      <c r="AE173" s="336"/>
      <c r="AF173" s="337"/>
      <c r="AG173" s="326"/>
      <c r="AH173" s="338"/>
      <c r="AI173" s="339"/>
      <c r="AJ173" s="293"/>
      <c r="AK173" s="293"/>
      <c r="AL173" s="293"/>
      <c r="AM173" s="294"/>
      <c r="AN173" s="239"/>
      <c r="AO173" s="239"/>
      <c r="AP173" s="275"/>
      <c r="AQ173" s="280" t="str">
        <f t="shared" si="16"/>
        <v/>
      </c>
      <c r="AR173" s="239"/>
      <c r="AS173" s="239"/>
      <c r="AT173" s="239"/>
      <c r="AU173" s="239"/>
      <c r="AV173" s="239"/>
      <c r="AW173" s="239"/>
      <c r="AX173" s="239"/>
      <c r="AY173" s="239"/>
      <c r="AZ173" s="239"/>
      <c r="BA173" s="239"/>
      <c r="BB173" s="239"/>
      <c r="BC173" s="239"/>
      <c r="BD173" s="238"/>
      <c r="BE173" s="238"/>
      <c r="BF173" s="238"/>
      <c r="BG173" s="239"/>
      <c r="BH173" s="238" t="str">
        <f t="shared" si="17"/>
        <v/>
      </c>
      <c r="BI173" s="239"/>
      <c r="BJ173" s="238" t="str">
        <f t="shared" si="18"/>
        <v/>
      </c>
      <c r="BK173" s="239"/>
      <c r="BL173" s="239"/>
      <c r="BM173" s="275"/>
      <c r="BN173" s="239"/>
      <c r="BO173" s="275"/>
      <c r="BP173" s="276" t="str">
        <f t="shared" si="19"/>
        <v/>
      </c>
      <c r="BQ173" s="239"/>
      <c r="BR173" s="239"/>
      <c r="BS173" s="239"/>
      <c r="BT173" s="276" t="str">
        <f t="shared" si="20"/>
        <v/>
      </c>
      <c r="BU173" s="293"/>
      <c r="BV173" s="275"/>
      <c r="BW173" s="275"/>
      <c r="BX173" s="295"/>
      <c r="BY173" s="275"/>
      <c r="BZ173" s="303"/>
      <c r="CA173" s="299"/>
      <c r="CB173" s="275"/>
      <c r="CC173" s="275"/>
      <c r="CD173" s="296"/>
      <c r="CE173" s="296"/>
      <c r="CF173" s="296"/>
      <c r="CG173" s="297"/>
    </row>
    <row r="174" spans="1:85" ht="27" customHeight="1" thickTop="1" thickBot="1" x14ac:dyDescent="0.3">
      <c r="A174" s="300"/>
      <c r="B174" s="304" t="str">
        <f>IF(C175="","",(VLOOKUP(C175,Lookups!$B$4:$C$2561,2,FALSE)))</f>
        <v/>
      </c>
      <c r="C174" s="366"/>
      <c r="D174" s="324"/>
      <c r="E174" s="325"/>
      <c r="F174" s="301"/>
      <c r="G174" s="277"/>
      <c r="H174" s="275"/>
      <c r="I174" s="280" t="str">
        <f t="shared" si="14"/>
        <v/>
      </c>
      <c r="J174" s="302"/>
      <c r="K174" s="280" t="str">
        <f t="shared" si="15"/>
        <v/>
      </c>
      <c r="L174" s="328"/>
      <c r="M174" s="328"/>
      <c r="N174" s="328"/>
      <c r="O174" s="329"/>
      <c r="P174" s="287"/>
      <c r="Q174" s="330"/>
      <c r="R174" s="287"/>
      <c r="S174" s="305"/>
      <c r="T174" s="279"/>
      <c r="U174" s="282"/>
      <c r="V174" s="282"/>
      <c r="W174" s="283"/>
      <c r="X174" s="292"/>
      <c r="Y174" s="278"/>
      <c r="Z174" s="331"/>
      <c r="AA174" s="332"/>
      <c r="AB174" s="333"/>
      <c r="AC174" s="334"/>
      <c r="AD174" s="335"/>
      <c r="AE174" s="336"/>
      <c r="AF174" s="337"/>
      <c r="AG174" s="326"/>
      <c r="AH174" s="338"/>
      <c r="AI174" s="339"/>
      <c r="AJ174" s="293"/>
      <c r="AK174" s="293"/>
      <c r="AL174" s="293"/>
      <c r="AM174" s="294"/>
      <c r="AN174" s="239"/>
      <c r="AO174" s="239"/>
      <c r="AP174" s="275"/>
      <c r="AQ174" s="280" t="str">
        <f t="shared" si="16"/>
        <v/>
      </c>
      <c r="AR174" s="239"/>
      <c r="AS174" s="239"/>
      <c r="AT174" s="239"/>
      <c r="AU174" s="239"/>
      <c r="AV174" s="239"/>
      <c r="AW174" s="239"/>
      <c r="AX174" s="239"/>
      <c r="AY174" s="239"/>
      <c r="AZ174" s="239"/>
      <c r="BA174" s="239"/>
      <c r="BB174" s="239"/>
      <c r="BC174" s="239"/>
      <c r="BD174" s="238"/>
      <c r="BE174" s="238"/>
      <c r="BF174" s="238"/>
      <c r="BG174" s="239"/>
      <c r="BH174" s="238" t="str">
        <f t="shared" si="17"/>
        <v/>
      </c>
      <c r="BI174" s="239"/>
      <c r="BJ174" s="238" t="str">
        <f t="shared" si="18"/>
        <v/>
      </c>
      <c r="BK174" s="239"/>
      <c r="BL174" s="239"/>
      <c r="BM174" s="275"/>
      <c r="BN174" s="239"/>
      <c r="BO174" s="275"/>
      <c r="BP174" s="276" t="str">
        <f t="shared" si="19"/>
        <v/>
      </c>
      <c r="BQ174" s="239"/>
      <c r="BR174" s="239"/>
      <c r="BS174" s="239"/>
      <c r="BT174" s="276" t="str">
        <f t="shared" si="20"/>
        <v/>
      </c>
      <c r="BU174" s="293"/>
      <c r="BV174" s="275"/>
      <c r="BW174" s="275"/>
      <c r="BX174" s="295"/>
      <c r="BY174" s="275"/>
      <c r="BZ174" s="303"/>
      <c r="CA174" s="299"/>
      <c r="CB174" s="275"/>
      <c r="CC174" s="275"/>
      <c r="CD174" s="296"/>
      <c r="CE174" s="296"/>
      <c r="CF174" s="296"/>
      <c r="CG174" s="297"/>
    </row>
    <row r="175" spans="1:85" ht="27" customHeight="1" thickTop="1" thickBot="1" x14ac:dyDescent="0.3">
      <c r="A175" s="300"/>
      <c r="B175" s="304" t="str">
        <f>IF(C176="","",(VLOOKUP(C176,Lookups!$B$4:$C$2561,2,FALSE)))</f>
        <v/>
      </c>
      <c r="C175" s="366"/>
      <c r="D175" s="324"/>
      <c r="E175" s="325"/>
      <c r="F175" s="301"/>
      <c r="G175" s="277"/>
      <c r="H175" s="275"/>
      <c r="I175" s="280" t="str">
        <f t="shared" si="14"/>
        <v/>
      </c>
      <c r="J175" s="302"/>
      <c r="K175" s="280" t="str">
        <f t="shared" si="15"/>
        <v/>
      </c>
      <c r="L175" s="328"/>
      <c r="M175" s="328"/>
      <c r="N175" s="328"/>
      <c r="O175" s="329"/>
      <c r="P175" s="287"/>
      <c r="Q175" s="330"/>
      <c r="R175" s="287"/>
      <c r="S175" s="305"/>
      <c r="T175" s="279"/>
      <c r="U175" s="282"/>
      <c r="V175" s="282"/>
      <c r="W175" s="283"/>
      <c r="X175" s="292"/>
      <c r="Y175" s="278"/>
      <c r="Z175" s="331"/>
      <c r="AA175" s="332"/>
      <c r="AB175" s="333"/>
      <c r="AC175" s="334"/>
      <c r="AD175" s="335"/>
      <c r="AE175" s="336"/>
      <c r="AF175" s="337"/>
      <c r="AG175" s="326"/>
      <c r="AH175" s="338"/>
      <c r="AI175" s="339"/>
      <c r="AJ175" s="293"/>
      <c r="AK175" s="293"/>
      <c r="AL175" s="293"/>
      <c r="AM175" s="294"/>
      <c r="AN175" s="239"/>
      <c r="AO175" s="239"/>
      <c r="AP175" s="275"/>
      <c r="AQ175" s="280" t="str">
        <f t="shared" si="16"/>
        <v/>
      </c>
      <c r="AR175" s="239"/>
      <c r="AS175" s="239"/>
      <c r="AT175" s="239"/>
      <c r="AU175" s="239"/>
      <c r="AV175" s="239"/>
      <c r="AW175" s="239"/>
      <c r="AX175" s="239"/>
      <c r="AY175" s="239"/>
      <c r="AZ175" s="239"/>
      <c r="BA175" s="239"/>
      <c r="BB175" s="239"/>
      <c r="BC175" s="239"/>
      <c r="BD175" s="238"/>
      <c r="BE175" s="238"/>
      <c r="BF175" s="238"/>
      <c r="BG175" s="239"/>
      <c r="BH175" s="238" t="str">
        <f t="shared" si="17"/>
        <v/>
      </c>
      <c r="BI175" s="239"/>
      <c r="BJ175" s="238" t="str">
        <f t="shared" si="18"/>
        <v/>
      </c>
      <c r="BK175" s="239"/>
      <c r="BL175" s="239"/>
      <c r="BM175" s="275"/>
      <c r="BN175" s="239"/>
      <c r="BO175" s="275"/>
      <c r="BP175" s="276" t="str">
        <f t="shared" si="19"/>
        <v/>
      </c>
      <c r="BQ175" s="239"/>
      <c r="BR175" s="239"/>
      <c r="BS175" s="239"/>
      <c r="BT175" s="276" t="str">
        <f t="shared" si="20"/>
        <v/>
      </c>
      <c r="BU175" s="293"/>
      <c r="BV175" s="275"/>
      <c r="BW175" s="275"/>
      <c r="BX175" s="295"/>
      <c r="BY175" s="275"/>
      <c r="BZ175" s="303"/>
      <c r="CA175" s="299"/>
      <c r="CB175" s="275"/>
      <c r="CC175" s="275"/>
      <c r="CD175" s="296"/>
      <c r="CE175" s="296"/>
      <c r="CF175" s="296"/>
      <c r="CG175" s="297"/>
    </row>
    <row r="176" spans="1:85" ht="27" customHeight="1" thickTop="1" thickBot="1" x14ac:dyDescent="0.3">
      <c r="A176" s="300"/>
      <c r="B176" s="304" t="str">
        <f>IF(C177="","",(VLOOKUP(C177,Lookups!$B$4:$C$2561,2,FALSE)))</f>
        <v/>
      </c>
      <c r="C176" s="366"/>
      <c r="D176" s="324"/>
      <c r="E176" s="325"/>
      <c r="F176" s="301"/>
      <c r="G176" s="277"/>
      <c r="H176" s="275"/>
      <c r="I176" s="280" t="str">
        <f t="shared" si="14"/>
        <v/>
      </c>
      <c r="J176" s="302"/>
      <c r="K176" s="280" t="str">
        <f t="shared" si="15"/>
        <v/>
      </c>
      <c r="L176" s="328"/>
      <c r="M176" s="328"/>
      <c r="N176" s="328"/>
      <c r="O176" s="329"/>
      <c r="P176" s="287"/>
      <c r="Q176" s="330"/>
      <c r="R176" s="287"/>
      <c r="S176" s="305"/>
      <c r="T176" s="279"/>
      <c r="U176" s="282"/>
      <c r="V176" s="282"/>
      <c r="W176" s="283"/>
      <c r="X176" s="292"/>
      <c r="Y176" s="278"/>
      <c r="Z176" s="331"/>
      <c r="AA176" s="332"/>
      <c r="AB176" s="333"/>
      <c r="AC176" s="334"/>
      <c r="AD176" s="335"/>
      <c r="AE176" s="336"/>
      <c r="AF176" s="337"/>
      <c r="AG176" s="326"/>
      <c r="AH176" s="338"/>
      <c r="AI176" s="339"/>
      <c r="AJ176" s="293"/>
      <c r="AK176" s="293"/>
      <c r="AL176" s="293"/>
      <c r="AM176" s="294"/>
      <c r="AN176" s="239"/>
      <c r="AO176" s="239"/>
      <c r="AP176" s="275"/>
      <c r="AQ176" s="280" t="str">
        <f t="shared" si="16"/>
        <v/>
      </c>
      <c r="AR176" s="239"/>
      <c r="AS176" s="239"/>
      <c r="AT176" s="239"/>
      <c r="AU176" s="239"/>
      <c r="AV176" s="239"/>
      <c r="AW176" s="239"/>
      <c r="AX176" s="239"/>
      <c r="AY176" s="239"/>
      <c r="AZ176" s="239"/>
      <c r="BA176" s="239"/>
      <c r="BB176" s="239"/>
      <c r="BC176" s="239"/>
      <c r="BD176" s="238"/>
      <c r="BE176" s="238"/>
      <c r="BF176" s="238"/>
      <c r="BG176" s="239"/>
      <c r="BH176" s="238" t="str">
        <f t="shared" si="17"/>
        <v/>
      </c>
      <c r="BI176" s="239"/>
      <c r="BJ176" s="238" t="str">
        <f t="shared" si="18"/>
        <v/>
      </c>
      <c r="BK176" s="239"/>
      <c r="BL176" s="239"/>
      <c r="BM176" s="275"/>
      <c r="BN176" s="239"/>
      <c r="BO176" s="275"/>
      <c r="BP176" s="276" t="str">
        <f t="shared" si="19"/>
        <v/>
      </c>
      <c r="BQ176" s="239"/>
      <c r="BR176" s="239"/>
      <c r="BS176" s="239"/>
      <c r="BT176" s="276" t="str">
        <f t="shared" si="20"/>
        <v/>
      </c>
      <c r="BU176" s="293"/>
      <c r="BV176" s="275"/>
      <c r="BW176" s="275"/>
      <c r="BX176" s="295"/>
      <c r="BY176" s="275"/>
      <c r="BZ176" s="303"/>
      <c r="CA176" s="299"/>
      <c r="CB176" s="275"/>
      <c r="CC176" s="275"/>
      <c r="CD176" s="296"/>
      <c r="CE176" s="296"/>
      <c r="CF176" s="296"/>
      <c r="CG176" s="297"/>
    </row>
    <row r="177" spans="1:85" ht="27" customHeight="1" thickTop="1" thickBot="1" x14ac:dyDescent="0.3">
      <c r="A177" s="300"/>
      <c r="B177" s="304" t="str">
        <f>IF(C178="","",(VLOOKUP(C178,Lookups!$B$4:$C$2561,2,FALSE)))</f>
        <v/>
      </c>
      <c r="C177" s="366"/>
      <c r="D177" s="324"/>
      <c r="E177" s="325"/>
      <c r="F177" s="301"/>
      <c r="G177" s="277"/>
      <c r="H177" s="275"/>
      <c r="I177" s="280" t="str">
        <f t="shared" si="14"/>
        <v/>
      </c>
      <c r="J177" s="302"/>
      <c r="K177" s="280" t="str">
        <f t="shared" si="15"/>
        <v/>
      </c>
      <c r="L177" s="328"/>
      <c r="M177" s="328"/>
      <c r="N177" s="328"/>
      <c r="O177" s="329"/>
      <c r="P177" s="287"/>
      <c r="Q177" s="330"/>
      <c r="R177" s="287"/>
      <c r="S177" s="305"/>
      <c r="T177" s="279"/>
      <c r="U177" s="282"/>
      <c r="V177" s="282"/>
      <c r="W177" s="283"/>
      <c r="X177" s="292"/>
      <c r="Y177" s="278"/>
      <c r="Z177" s="331"/>
      <c r="AA177" s="332"/>
      <c r="AB177" s="333"/>
      <c r="AC177" s="334"/>
      <c r="AD177" s="335"/>
      <c r="AE177" s="336"/>
      <c r="AF177" s="337"/>
      <c r="AG177" s="326"/>
      <c r="AH177" s="338"/>
      <c r="AI177" s="339"/>
      <c r="AJ177" s="293"/>
      <c r="AK177" s="293"/>
      <c r="AL177" s="293"/>
      <c r="AM177" s="294"/>
      <c r="AN177" s="239"/>
      <c r="AO177" s="239"/>
      <c r="AP177" s="275"/>
      <c r="AQ177" s="280" t="str">
        <f t="shared" si="16"/>
        <v/>
      </c>
      <c r="AR177" s="239"/>
      <c r="AS177" s="239"/>
      <c r="AT177" s="239"/>
      <c r="AU177" s="239"/>
      <c r="AV177" s="239"/>
      <c r="AW177" s="239"/>
      <c r="AX177" s="239"/>
      <c r="AY177" s="239"/>
      <c r="AZ177" s="239"/>
      <c r="BA177" s="239"/>
      <c r="BB177" s="239"/>
      <c r="BC177" s="239"/>
      <c r="BD177" s="238"/>
      <c r="BE177" s="238"/>
      <c r="BF177" s="238"/>
      <c r="BG177" s="239"/>
      <c r="BH177" s="238" t="str">
        <f t="shared" si="17"/>
        <v/>
      </c>
      <c r="BI177" s="239"/>
      <c r="BJ177" s="238" t="str">
        <f t="shared" si="18"/>
        <v/>
      </c>
      <c r="BK177" s="239"/>
      <c r="BL177" s="239"/>
      <c r="BM177" s="275"/>
      <c r="BN177" s="239"/>
      <c r="BO177" s="275"/>
      <c r="BP177" s="276" t="str">
        <f t="shared" si="19"/>
        <v/>
      </c>
      <c r="BQ177" s="239"/>
      <c r="BR177" s="239"/>
      <c r="BS177" s="239"/>
      <c r="BT177" s="276" t="str">
        <f t="shared" si="20"/>
        <v/>
      </c>
      <c r="BU177" s="293"/>
      <c r="BV177" s="275"/>
      <c r="BW177" s="275"/>
      <c r="BX177" s="295"/>
      <c r="BY177" s="275"/>
      <c r="BZ177" s="303"/>
      <c r="CA177" s="299"/>
      <c r="CB177" s="275"/>
      <c r="CC177" s="275"/>
      <c r="CD177" s="296"/>
      <c r="CE177" s="296"/>
      <c r="CF177" s="296"/>
      <c r="CG177" s="297"/>
    </row>
    <row r="178" spans="1:85" ht="27" customHeight="1" thickTop="1" thickBot="1" x14ac:dyDescent="0.3">
      <c r="A178" s="300"/>
      <c r="B178" s="304" t="str">
        <f>IF(C179="","",(VLOOKUP(C179,Lookups!$B$4:$C$2561,2,FALSE)))</f>
        <v/>
      </c>
      <c r="C178" s="366"/>
      <c r="D178" s="324"/>
      <c r="E178" s="325"/>
      <c r="F178" s="301"/>
      <c r="G178" s="277"/>
      <c r="H178" s="275"/>
      <c r="I178" s="280" t="str">
        <f t="shared" si="14"/>
        <v/>
      </c>
      <c r="J178" s="302"/>
      <c r="K178" s="280" t="str">
        <f t="shared" si="15"/>
        <v/>
      </c>
      <c r="L178" s="328"/>
      <c r="M178" s="328"/>
      <c r="N178" s="328"/>
      <c r="O178" s="329"/>
      <c r="P178" s="287"/>
      <c r="Q178" s="330"/>
      <c r="R178" s="287"/>
      <c r="S178" s="305"/>
      <c r="T178" s="279"/>
      <c r="U178" s="282"/>
      <c r="V178" s="282"/>
      <c r="W178" s="283"/>
      <c r="X178" s="292"/>
      <c r="Y178" s="278"/>
      <c r="Z178" s="331"/>
      <c r="AA178" s="332"/>
      <c r="AB178" s="333"/>
      <c r="AC178" s="334"/>
      <c r="AD178" s="335"/>
      <c r="AE178" s="336"/>
      <c r="AF178" s="337"/>
      <c r="AG178" s="326"/>
      <c r="AH178" s="338"/>
      <c r="AI178" s="339"/>
      <c r="AJ178" s="293"/>
      <c r="AK178" s="293"/>
      <c r="AL178" s="293"/>
      <c r="AM178" s="294"/>
      <c r="AN178" s="239"/>
      <c r="AO178" s="239"/>
      <c r="AP178" s="275"/>
      <c r="AQ178" s="280" t="str">
        <f t="shared" si="16"/>
        <v/>
      </c>
      <c r="AR178" s="239"/>
      <c r="AS178" s="239"/>
      <c r="AT178" s="239"/>
      <c r="AU178" s="239"/>
      <c r="AV178" s="239"/>
      <c r="AW178" s="239"/>
      <c r="AX178" s="239"/>
      <c r="AY178" s="239"/>
      <c r="AZ178" s="239"/>
      <c r="BA178" s="239"/>
      <c r="BB178" s="239"/>
      <c r="BC178" s="239"/>
      <c r="BD178" s="238"/>
      <c r="BE178" s="238"/>
      <c r="BF178" s="238"/>
      <c r="BG178" s="239"/>
      <c r="BH178" s="238" t="str">
        <f t="shared" si="17"/>
        <v/>
      </c>
      <c r="BI178" s="239"/>
      <c r="BJ178" s="238" t="str">
        <f t="shared" si="18"/>
        <v/>
      </c>
      <c r="BK178" s="239"/>
      <c r="BL178" s="239"/>
      <c r="BM178" s="275"/>
      <c r="BN178" s="239"/>
      <c r="BO178" s="275"/>
      <c r="BP178" s="276" t="str">
        <f t="shared" si="19"/>
        <v/>
      </c>
      <c r="BQ178" s="239"/>
      <c r="BR178" s="239"/>
      <c r="BS178" s="239"/>
      <c r="BT178" s="276" t="str">
        <f t="shared" si="20"/>
        <v/>
      </c>
      <c r="BU178" s="293"/>
      <c r="BV178" s="275"/>
      <c r="BW178" s="275"/>
      <c r="BX178" s="295"/>
      <c r="BY178" s="275"/>
      <c r="BZ178" s="303"/>
      <c r="CA178" s="299"/>
      <c r="CB178" s="275"/>
      <c r="CC178" s="275"/>
      <c r="CD178" s="296"/>
      <c r="CE178" s="296"/>
      <c r="CF178" s="296"/>
      <c r="CG178" s="297"/>
    </row>
    <row r="179" spans="1:85" ht="27" customHeight="1" thickTop="1" thickBot="1" x14ac:dyDescent="0.3">
      <c r="A179" s="300"/>
      <c r="B179" s="304" t="str">
        <f>IF(C180="","",(VLOOKUP(C180,Lookups!$B$4:$C$2561,2,FALSE)))</f>
        <v/>
      </c>
      <c r="C179" s="366"/>
      <c r="D179" s="324"/>
      <c r="E179" s="325"/>
      <c r="F179" s="301"/>
      <c r="G179" s="277"/>
      <c r="H179" s="275"/>
      <c r="I179" s="280" t="str">
        <f t="shared" si="14"/>
        <v/>
      </c>
      <c r="J179" s="302"/>
      <c r="K179" s="280" t="str">
        <f t="shared" si="15"/>
        <v/>
      </c>
      <c r="L179" s="328"/>
      <c r="M179" s="328"/>
      <c r="N179" s="328"/>
      <c r="O179" s="329"/>
      <c r="P179" s="287"/>
      <c r="Q179" s="330"/>
      <c r="R179" s="287"/>
      <c r="S179" s="305"/>
      <c r="T179" s="279"/>
      <c r="U179" s="282"/>
      <c r="V179" s="282"/>
      <c r="W179" s="283"/>
      <c r="X179" s="292"/>
      <c r="Y179" s="278"/>
      <c r="Z179" s="331"/>
      <c r="AA179" s="332"/>
      <c r="AB179" s="333"/>
      <c r="AC179" s="334"/>
      <c r="AD179" s="335"/>
      <c r="AE179" s="336"/>
      <c r="AF179" s="337"/>
      <c r="AG179" s="326"/>
      <c r="AH179" s="338"/>
      <c r="AI179" s="339"/>
      <c r="AJ179" s="293"/>
      <c r="AK179" s="293"/>
      <c r="AL179" s="293"/>
      <c r="AM179" s="294"/>
      <c r="AN179" s="239"/>
      <c r="AO179" s="239"/>
      <c r="AP179" s="275"/>
      <c r="AQ179" s="280" t="str">
        <f t="shared" si="16"/>
        <v/>
      </c>
      <c r="AR179" s="239"/>
      <c r="AS179" s="239"/>
      <c r="AT179" s="239"/>
      <c r="AU179" s="239"/>
      <c r="AV179" s="239"/>
      <c r="AW179" s="239"/>
      <c r="AX179" s="239"/>
      <c r="AY179" s="239"/>
      <c r="AZ179" s="239"/>
      <c r="BA179" s="239"/>
      <c r="BB179" s="239"/>
      <c r="BC179" s="239"/>
      <c r="BD179" s="238"/>
      <c r="BE179" s="238"/>
      <c r="BF179" s="238"/>
      <c r="BG179" s="239"/>
      <c r="BH179" s="238" t="str">
        <f t="shared" si="17"/>
        <v/>
      </c>
      <c r="BI179" s="239"/>
      <c r="BJ179" s="238" t="str">
        <f t="shared" si="18"/>
        <v/>
      </c>
      <c r="BK179" s="239"/>
      <c r="BL179" s="239"/>
      <c r="BM179" s="275"/>
      <c r="BN179" s="239"/>
      <c r="BO179" s="275"/>
      <c r="BP179" s="276" t="str">
        <f t="shared" si="19"/>
        <v/>
      </c>
      <c r="BQ179" s="239"/>
      <c r="BR179" s="239"/>
      <c r="BS179" s="239"/>
      <c r="BT179" s="276" t="str">
        <f t="shared" si="20"/>
        <v/>
      </c>
      <c r="BU179" s="293"/>
      <c r="BV179" s="275"/>
      <c r="BW179" s="275"/>
      <c r="BX179" s="295"/>
      <c r="BY179" s="275"/>
      <c r="BZ179" s="303"/>
      <c r="CA179" s="299"/>
      <c r="CB179" s="275"/>
      <c r="CC179" s="275"/>
      <c r="CD179" s="296"/>
      <c r="CE179" s="296"/>
      <c r="CF179" s="296"/>
      <c r="CG179" s="297"/>
    </row>
    <row r="180" spans="1:85" ht="27" customHeight="1" thickTop="1" thickBot="1" x14ac:dyDescent="0.3">
      <c r="A180" s="300"/>
      <c r="B180" s="304" t="str">
        <f>IF(C181="","",(VLOOKUP(C181,Lookups!$B$4:$C$2561,2,FALSE)))</f>
        <v/>
      </c>
      <c r="C180" s="366"/>
      <c r="D180" s="324"/>
      <c r="E180" s="325"/>
      <c r="F180" s="301"/>
      <c r="G180" s="277"/>
      <c r="H180" s="275"/>
      <c r="I180" s="280" t="str">
        <f t="shared" si="14"/>
        <v/>
      </c>
      <c r="J180" s="302"/>
      <c r="K180" s="280" t="str">
        <f t="shared" si="15"/>
        <v/>
      </c>
      <c r="L180" s="328"/>
      <c r="M180" s="328"/>
      <c r="N180" s="328"/>
      <c r="O180" s="329"/>
      <c r="P180" s="287"/>
      <c r="Q180" s="330"/>
      <c r="R180" s="287"/>
      <c r="S180" s="305"/>
      <c r="T180" s="279"/>
      <c r="U180" s="282"/>
      <c r="V180" s="282"/>
      <c r="W180" s="283"/>
      <c r="X180" s="292"/>
      <c r="Y180" s="278"/>
      <c r="Z180" s="331"/>
      <c r="AA180" s="332"/>
      <c r="AB180" s="333"/>
      <c r="AC180" s="334"/>
      <c r="AD180" s="335"/>
      <c r="AE180" s="336"/>
      <c r="AF180" s="337"/>
      <c r="AG180" s="326"/>
      <c r="AH180" s="338"/>
      <c r="AI180" s="339"/>
      <c r="AJ180" s="293"/>
      <c r="AK180" s="293"/>
      <c r="AL180" s="293"/>
      <c r="AM180" s="294"/>
      <c r="AN180" s="239"/>
      <c r="AO180" s="239"/>
      <c r="AP180" s="275"/>
      <c r="AQ180" s="280" t="str">
        <f t="shared" si="16"/>
        <v/>
      </c>
      <c r="AR180" s="239"/>
      <c r="AS180" s="239"/>
      <c r="AT180" s="239"/>
      <c r="AU180" s="239"/>
      <c r="AV180" s="239"/>
      <c r="AW180" s="239"/>
      <c r="AX180" s="239"/>
      <c r="AY180" s="239"/>
      <c r="AZ180" s="239"/>
      <c r="BA180" s="239"/>
      <c r="BB180" s="239"/>
      <c r="BC180" s="239"/>
      <c r="BD180" s="238"/>
      <c r="BE180" s="238"/>
      <c r="BF180" s="238"/>
      <c r="BG180" s="239"/>
      <c r="BH180" s="238" t="str">
        <f t="shared" si="17"/>
        <v/>
      </c>
      <c r="BI180" s="239"/>
      <c r="BJ180" s="238" t="str">
        <f t="shared" si="18"/>
        <v/>
      </c>
      <c r="BK180" s="239"/>
      <c r="BL180" s="239"/>
      <c r="BM180" s="275"/>
      <c r="BN180" s="239"/>
      <c r="BO180" s="275"/>
      <c r="BP180" s="276" t="str">
        <f t="shared" si="19"/>
        <v/>
      </c>
      <c r="BQ180" s="239"/>
      <c r="BR180" s="239"/>
      <c r="BS180" s="239"/>
      <c r="BT180" s="276" t="str">
        <f t="shared" si="20"/>
        <v/>
      </c>
      <c r="BU180" s="293"/>
      <c r="BV180" s="275"/>
      <c r="BW180" s="275"/>
      <c r="BX180" s="295"/>
      <c r="BY180" s="275"/>
      <c r="BZ180" s="303"/>
      <c r="CA180" s="299"/>
      <c r="CB180" s="275"/>
      <c r="CC180" s="275"/>
      <c r="CD180" s="296"/>
      <c r="CE180" s="296"/>
      <c r="CF180" s="296"/>
      <c r="CG180" s="297"/>
    </row>
    <row r="181" spans="1:85" ht="27" customHeight="1" thickTop="1" thickBot="1" x14ac:dyDescent="0.3">
      <c r="A181" s="300"/>
      <c r="B181" s="304" t="str">
        <f>IF(C182="","",(VLOOKUP(C182,Lookups!$B$4:$C$2561,2,FALSE)))</f>
        <v/>
      </c>
      <c r="C181" s="366"/>
      <c r="D181" s="324"/>
      <c r="E181" s="325"/>
      <c r="F181" s="301"/>
      <c r="G181" s="277"/>
      <c r="H181" s="275"/>
      <c r="I181" s="280" t="str">
        <f t="shared" si="14"/>
        <v/>
      </c>
      <c r="J181" s="302"/>
      <c r="K181" s="280" t="str">
        <f t="shared" si="15"/>
        <v/>
      </c>
      <c r="L181" s="328"/>
      <c r="M181" s="328"/>
      <c r="N181" s="328"/>
      <c r="O181" s="329"/>
      <c r="P181" s="287"/>
      <c r="Q181" s="330"/>
      <c r="R181" s="287"/>
      <c r="S181" s="305"/>
      <c r="T181" s="279"/>
      <c r="U181" s="282"/>
      <c r="V181" s="282"/>
      <c r="W181" s="283"/>
      <c r="X181" s="292"/>
      <c r="Y181" s="278"/>
      <c r="Z181" s="331"/>
      <c r="AA181" s="332"/>
      <c r="AB181" s="333"/>
      <c r="AC181" s="334"/>
      <c r="AD181" s="335"/>
      <c r="AE181" s="336"/>
      <c r="AF181" s="337"/>
      <c r="AG181" s="326"/>
      <c r="AH181" s="338"/>
      <c r="AI181" s="339"/>
      <c r="AJ181" s="293"/>
      <c r="AK181" s="293"/>
      <c r="AL181" s="293"/>
      <c r="AM181" s="294"/>
      <c r="AN181" s="239"/>
      <c r="AO181" s="239"/>
      <c r="AP181" s="275"/>
      <c r="AQ181" s="280" t="str">
        <f t="shared" si="16"/>
        <v/>
      </c>
      <c r="AR181" s="239"/>
      <c r="AS181" s="239"/>
      <c r="AT181" s="239"/>
      <c r="AU181" s="239"/>
      <c r="AV181" s="239"/>
      <c r="AW181" s="239"/>
      <c r="AX181" s="239"/>
      <c r="AY181" s="239"/>
      <c r="AZ181" s="239"/>
      <c r="BA181" s="239"/>
      <c r="BB181" s="239"/>
      <c r="BC181" s="239"/>
      <c r="BD181" s="238"/>
      <c r="BE181" s="238"/>
      <c r="BF181" s="238"/>
      <c r="BG181" s="239"/>
      <c r="BH181" s="238" t="str">
        <f t="shared" si="17"/>
        <v/>
      </c>
      <c r="BI181" s="239"/>
      <c r="BJ181" s="238" t="str">
        <f t="shared" si="18"/>
        <v/>
      </c>
      <c r="BK181" s="239"/>
      <c r="BL181" s="239"/>
      <c r="BM181" s="275"/>
      <c r="BN181" s="239"/>
      <c r="BO181" s="275"/>
      <c r="BP181" s="276" t="str">
        <f t="shared" si="19"/>
        <v/>
      </c>
      <c r="BQ181" s="239"/>
      <c r="BR181" s="239"/>
      <c r="BS181" s="239"/>
      <c r="BT181" s="276" t="str">
        <f t="shared" si="20"/>
        <v/>
      </c>
      <c r="BU181" s="293"/>
      <c r="BV181" s="275"/>
      <c r="BW181" s="275"/>
      <c r="BX181" s="295"/>
      <c r="BY181" s="275"/>
      <c r="BZ181" s="303"/>
      <c r="CA181" s="299"/>
      <c r="CB181" s="275"/>
      <c r="CC181" s="275"/>
      <c r="CD181" s="296"/>
      <c r="CE181" s="296"/>
      <c r="CF181" s="296"/>
      <c r="CG181" s="297"/>
    </row>
    <row r="182" spans="1:85" ht="27" customHeight="1" thickTop="1" thickBot="1" x14ac:dyDescent="0.3">
      <c r="A182" s="300"/>
      <c r="B182" s="304" t="str">
        <f>IF(C183="","",(VLOOKUP(C183,Lookups!$B$4:$C$2561,2,FALSE)))</f>
        <v/>
      </c>
      <c r="C182" s="366"/>
      <c r="D182" s="324"/>
      <c r="E182" s="325"/>
      <c r="F182" s="301"/>
      <c r="G182" s="277"/>
      <c r="H182" s="275"/>
      <c r="I182" s="280" t="str">
        <f t="shared" si="14"/>
        <v/>
      </c>
      <c r="J182" s="302"/>
      <c r="K182" s="280" t="str">
        <f t="shared" si="15"/>
        <v/>
      </c>
      <c r="L182" s="328"/>
      <c r="M182" s="328"/>
      <c r="N182" s="328"/>
      <c r="O182" s="329"/>
      <c r="P182" s="287"/>
      <c r="Q182" s="330"/>
      <c r="R182" s="287"/>
      <c r="S182" s="305"/>
      <c r="T182" s="279"/>
      <c r="U182" s="282"/>
      <c r="V182" s="282"/>
      <c r="W182" s="283"/>
      <c r="X182" s="292"/>
      <c r="Y182" s="278"/>
      <c r="Z182" s="331"/>
      <c r="AA182" s="332"/>
      <c r="AB182" s="333"/>
      <c r="AC182" s="334"/>
      <c r="AD182" s="335"/>
      <c r="AE182" s="336"/>
      <c r="AF182" s="337"/>
      <c r="AG182" s="326"/>
      <c r="AH182" s="338"/>
      <c r="AI182" s="339"/>
      <c r="AJ182" s="293"/>
      <c r="AK182" s="293"/>
      <c r="AL182" s="293"/>
      <c r="AM182" s="294"/>
      <c r="AN182" s="239"/>
      <c r="AO182" s="239"/>
      <c r="AP182" s="275"/>
      <c r="AQ182" s="280" t="str">
        <f t="shared" si="16"/>
        <v/>
      </c>
      <c r="AR182" s="239"/>
      <c r="AS182" s="239"/>
      <c r="AT182" s="239"/>
      <c r="AU182" s="239"/>
      <c r="AV182" s="239"/>
      <c r="AW182" s="239"/>
      <c r="AX182" s="239"/>
      <c r="AY182" s="239"/>
      <c r="AZ182" s="239"/>
      <c r="BA182" s="239"/>
      <c r="BB182" s="239"/>
      <c r="BC182" s="239"/>
      <c r="BD182" s="238"/>
      <c r="BE182" s="238"/>
      <c r="BF182" s="238"/>
      <c r="BG182" s="239"/>
      <c r="BH182" s="238" t="str">
        <f t="shared" si="17"/>
        <v/>
      </c>
      <c r="BI182" s="239"/>
      <c r="BJ182" s="238" t="str">
        <f t="shared" si="18"/>
        <v/>
      </c>
      <c r="BK182" s="239"/>
      <c r="BL182" s="239"/>
      <c r="BM182" s="275"/>
      <c r="BN182" s="239"/>
      <c r="BO182" s="275"/>
      <c r="BP182" s="276" t="str">
        <f t="shared" si="19"/>
        <v/>
      </c>
      <c r="BQ182" s="239"/>
      <c r="BR182" s="239"/>
      <c r="BS182" s="239"/>
      <c r="BT182" s="276" t="str">
        <f t="shared" si="20"/>
        <v/>
      </c>
      <c r="BU182" s="293"/>
      <c r="BV182" s="275"/>
      <c r="BW182" s="275"/>
      <c r="BX182" s="295"/>
      <c r="BY182" s="275"/>
      <c r="BZ182" s="303"/>
      <c r="CA182" s="299"/>
      <c r="CB182" s="275"/>
      <c r="CC182" s="275"/>
      <c r="CD182" s="296"/>
      <c r="CE182" s="296"/>
      <c r="CF182" s="296"/>
      <c r="CG182" s="297"/>
    </row>
    <row r="183" spans="1:85" ht="27" customHeight="1" thickTop="1" thickBot="1" x14ac:dyDescent="0.3">
      <c r="A183" s="300"/>
      <c r="B183" s="304" t="str">
        <f>IF(C184="","",(VLOOKUP(C184,Lookups!$B$4:$C$2561,2,FALSE)))</f>
        <v/>
      </c>
      <c r="C183" s="366"/>
      <c r="D183" s="324"/>
      <c r="E183" s="325"/>
      <c r="F183" s="301"/>
      <c r="G183" s="277"/>
      <c r="H183" s="275"/>
      <c r="I183" s="280" t="str">
        <f t="shared" si="14"/>
        <v/>
      </c>
      <c r="J183" s="302"/>
      <c r="K183" s="280" t="str">
        <f t="shared" si="15"/>
        <v/>
      </c>
      <c r="L183" s="328"/>
      <c r="M183" s="328"/>
      <c r="N183" s="328"/>
      <c r="O183" s="329"/>
      <c r="P183" s="287"/>
      <c r="Q183" s="330"/>
      <c r="R183" s="287"/>
      <c r="S183" s="305"/>
      <c r="T183" s="279"/>
      <c r="U183" s="282"/>
      <c r="V183" s="282"/>
      <c r="W183" s="283"/>
      <c r="X183" s="292"/>
      <c r="Y183" s="278"/>
      <c r="Z183" s="331"/>
      <c r="AA183" s="332"/>
      <c r="AB183" s="333"/>
      <c r="AC183" s="334"/>
      <c r="AD183" s="335"/>
      <c r="AE183" s="336"/>
      <c r="AF183" s="337"/>
      <c r="AG183" s="326"/>
      <c r="AH183" s="338"/>
      <c r="AI183" s="339"/>
      <c r="AJ183" s="293"/>
      <c r="AK183" s="293"/>
      <c r="AL183" s="293"/>
      <c r="AM183" s="294"/>
      <c r="AN183" s="239"/>
      <c r="AO183" s="239"/>
      <c r="AP183" s="275"/>
      <c r="AQ183" s="280" t="str">
        <f t="shared" si="16"/>
        <v/>
      </c>
      <c r="AR183" s="239"/>
      <c r="AS183" s="239"/>
      <c r="AT183" s="239"/>
      <c r="AU183" s="239"/>
      <c r="AV183" s="239"/>
      <c r="AW183" s="239"/>
      <c r="AX183" s="239"/>
      <c r="AY183" s="239"/>
      <c r="AZ183" s="239"/>
      <c r="BA183" s="239"/>
      <c r="BB183" s="239"/>
      <c r="BC183" s="239"/>
      <c r="BD183" s="238"/>
      <c r="BE183" s="238"/>
      <c r="BF183" s="238"/>
      <c r="BG183" s="239"/>
      <c r="BH183" s="238" t="str">
        <f t="shared" si="17"/>
        <v/>
      </c>
      <c r="BI183" s="239"/>
      <c r="BJ183" s="238" t="str">
        <f t="shared" si="18"/>
        <v/>
      </c>
      <c r="BK183" s="239"/>
      <c r="BL183" s="239"/>
      <c r="BM183" s="275"/>
      <c r="BN183" s="239"/>
      <c r="BO183" s="275"/>
      <c r="BP183" s="276" t="str">
        <f t="shared" si="19"/>
        <v/>
      </c>
      <c r="BQ183" s="239"/>
      <c r="BR183" s="239"/>
      <c r="BS183" s="239"/>
      <c r="BT183" s="276" t="str">
        <f t="shared" si="20"/>
        <v/>
      </c>
      <c r="BU183" s="293"/>
      <c r="BV183" s="275"/>
      <c r="BW183" s="275"/>
      <c r="BX183" s="295"/>
      <c r="BY183" s="275"/>
      <c r="BZ183" s="303"/>
      <c r="CA183" s="299"/>
      <c r="CB183" s="275"/>
      <c r="CC183" s="275"/>
      <c r="CD183" s="296"/>
      <c r="CE183" s="296"/>
      <c r="CF183" s="296"/>
      <c r="CG183" s="297"/>
    </row>
    <row r="184" spans="1:85" ht="27" customHeight="1" thickTop="1" thickBot="1" x14ac:dyDescent="0.3">
      <c r="A184" s="300"/>
      <c r="B184" s="304" t="str">
        <f>IF(C185="","",(VLOOKUP(C185,Lookups!$B$4:$C$2561,2,FALSE)))</f>
        <v/>
      </c>
      <c r="C184" s="366"/>
      <c r="D184" s="324"/>
      <c r="E184" s="325"/>
      <c r="F184" s="301"/>
      <c r="G184" s="277"/>
      <c r="H184" s="275"/>
      <c r="I184" s="280" t="str">
        <f t="shared" si="14"/>
        <v/>
      </c>
      <c r="J184" s="302"/>
      <c r="K184" s="280" t="str">
        <f t="shared" si="15"/>
        <v/>
      </c>
      <c r="L184" s="328"/>
      <c r="M184" s="328"/>
      <c r="N184" s="328"/>
      <c r="O184" s="329"/>
      <c r="P184" s="287"/>
      <c r="Q184" s="330"/>
      <c r="R184" s="287"/>
      <c r="S184" s="305"/>
      <c r="T184" s="279"/>
      <c r="U184" s="282"/>
      <c r="V184" s="282"/>
      <c r="W184" s="283"/>
      <c r="X184" s="292"/>
      <c r="Y184" s="278"/>
      <c r="Z184" s="331"/>
      <c r="AA184" s="332"/>
      <c r="AB184" s="333"/>
      <c r="AC184" s="334"/>
      <c r="AD184" s="335"/>
      <c r="AE184" s="336"/>
      <c r="AF184" s="337"/>
      <c r="AG184" s="326"/>
      <c r="AH184" s="338"/>
      <c r="AI184" s="339"/>
      <c r="AJ184" s="293"/>
      <c r="AK184" s="293"/>
      <c r="AL184" s="293"/>
      <c r="AM184" s="294"/>
      <c r="AN184" s="239"/>
      <c r="AO184" s="239"/>
      <c r="AP184" s="275"/>
      <c r="AQ184" s="280" t="str">
        <f t="shared" si="16"/>
        <v/>
      </c>
      <c r="AR184" s="239"/>
      <c r="AS184" s="239"/>
      <c r="AT184" s="239"/>
      <c r="AU184" s="239"/>
      <c r="AV184" s="239"/>
      <c r="AW184" s="239"/>
      <c r="AX184" s="239"/>
      <c r="AY184" s="239"/>
      <c r="AZ184" s="239"/>
      <c r="BA184" s="239"/>
      <c r="BB184" s="239"/>
      <c r="BC184" s="239"/>
      <c r="BD184" s="238"/>
      <c r="BE184" s="238"/>
      <c r="BF184" s="238"/>
      <c r="BG184" s="239"/>
      <c r="BH184" s="238" t="str">
        <f t="shared" si="17"/>
        <v/>
      </c>
      <c r="BI184" s="239"/>
      <c r="BJ184" s="238" t="str">
        <f t="shared" si="18"/>
        <v/>
      </c>
      <c r="BK184" s="239"/>
      <c r="BL184" s="239"/>
      <c r="BM184" s="275"/>
      <c r="BN184" s="239"/>
      <c r="BO184" s="275"/>
      <c r="BP184" s="276" t="str">
        <f t="shared" si="19"/>
        <v/>
      </c>
      <c r="BQ184" s="239"/>
      <c r="BR184" s="239"/>
      <c r="BS184" s="239"/>
      <c r="BT184" s="276" t="str">
        <f t="shared" si="20"/>
        <v/>
      </c>
      <c r="BU184" s="293"/>
      <c r="BV184" s="275"/>
      <c r="BW184" s="275"/>
      <c r="BX184" s="295"/>
      <c r="BY184" s="275"/>
      <c r="BZ184" s="303"/>
      <c r="CA184" s="299"/>
      <c r="CB184" s="275"/>
      <c r="CC184" s="275"/>
      <c r="CD184" s="296"/>
      <c r="CE184" s="296"/>
      <c r="CF184" s="296"/>
      <c r="CG184" s="297"/>
    </row>
    <row r="185" spans="1:85" ht="27" customHeight="1" thickTop="1" thickBot="1" x14ac:dyDescent="0.3">
      <c r="A185" s="300"/>
      <c r="B185" s="304" t="str">
        <f>IF(C186="","",(VLOOKUP(C186,Lookups!$B$4:$C$2561,2,FALSE)))</f>
        <v/>
      </c>
      <c r="C185" s="366"/>
      <c r="D185" s="324"/>
      <c r="E185" s="325"/>
      <c r="F185" s="301"/>
      <c r="G185" s="277"/>
      <c r="H185" s="275"/>
      <c r="I185" s="280" t="str">
        <f t="shared" si="14"/>
        <v/>
      </c>
      <c r="J185" s="302"/>
      <c r="K185" s="280" t="str">
        <f t="shared" si="15"/>
        <v/>
      </c>
      <c r="L185" s="328"/>
      <c r="M185" s="328"/>
      <c r="N185" s="328"/>
      <c r="O185" s="329"/>
      <c r="P185" s="287"/>
      <c r="Q185" s="330"/>
      <c r="R185" s="287"/>
      <c r="S185" s="305"/>
      <c r="T185" s="279"/>
      <c r="U185" s="282"/>
      <c r="V185" s="282"/>
      <c r="W185" s="283"/>
      <c r="X185" s="292"/>
      <c r="Y185" s="278"/>
      <c r="Z185" s="331"/>
      <c r="AA185" s="332"/>
      <c r="AB185" s="333"/>
      <c r="AC185" s="334"/>
      <c r="AD185" s="335"/>
      <c r="AE185" s="336"/>
      <c r="AF185" s="337"/>
      <c r="AG185" s="326"/>
      <c r="AH185" s="338"/>
      <c r="AI185" s="339"/>
      <c r="AJ185" s="293"/>
      <c r="AK185" s="293"/>
      <c r="AL185" s="293"/>
      <c r="AM185" s="294"/>
      <c r="AN185" s="239"/>
      <c r="AO185" s="239"/>
      <c r="AP185" s="275"/>
      <c r="AQ185" s="280" t="str">
        <f t="shared" si="16"/>
        <v/>
      </c>
      <c r="AR185" s="239"/>
      <c r="AS185" s="239"/>
      <c r="AT185" s="239"/>
      <c r="AU185" s="239"/>
      <c r="AV185" s="239"/>
      <c r="AW185" s="239"/>
      <c r="AX185" s="239"/>
      <c r="AY185" s="239"/>
      <c r="AZ185" s="239"/>
      <c r="BA185" s="239"/>
      <c r="BB185" s="239"/>
      <c r="BC185" s="239"/>
      <c r="BD185" s="238"/>
      <c r="BE185" s="238"/>
      <c r="BF185" s="238"/>
      <c r="BG185" s="239"/>
      <c r="BH185" s="238" t="str">
        <f t="shared" si="17"/>
        <v/>
      </c>
      <c r="BI185" s="239"/>
      <c r="BJ185" s="238" t="str">
        <f t="shared" si="18"/>
        <v/>
      </c>
      <c r="BK185" s="239"/>
      <c r="BL185" s="239"/>
      <c r="BM185" s="275"/>
      <c r="BN185" s="239"/>
      <c r="BO185" s="275"/>
      <c r="BP185" s="276" t="str">
        <f t="shared" si="19"/>
        <v/>
      </c>
      <c r="BQ185" s="239"/>
      <c r="BR185" s="239"/>
      <c r="BS185" s="239"/>
      <c r="BT185" s="276" t="str">
        <f t="shared" si="20"/>
        <v/>
      </c>
      <c r="BU185" s="293"/>
      <c r="BV185" s="275"/>
      <c r="BW185" s="275"/>
      <c r="BX185" s="295"/>
      <c r="BY185" s="275"/>
      <c r="BZ185" s="303"/>
      <c r="CA185" s="299"/>
      <c r="CB185" s="275"/>
      <c r="CC185" s="275"/>
      <c r="CD185" s="296"/>
      <c r="CE185" s="296"/>
      <c r="CF185" s="296"/>
      <c r="CG185" s="297"/>
    </row>
    <row r="186" spans="1:85" ht="27" customHeight="1" thickTop="1" thickBot="1" x14ac:dyDescent="0.3">
      <c r="A186" s="300"/>
      <c r="B186" s="304" t="str">
        <f>IF(C187="","",(VLOOKUP(C187,Lookups!$B$4:$C$2561,2,FALSE)))</f>
        <v/>
      </c>
      <c r="C186" s="366"/>
      <c r="D186" s="324"/>
      <c r="E186" s="325"/>
      <c r="F186" s="301"/>
      <c r="G186" s="277"/>
      <c r="H186" s="275"/>
      <c r="I186" s="280" t="str">
        <f t="shared" si="14"/>
        <v/>
      </c>
      <c r="J186" s="302"/>
      <c r="K186" s="280" t="str">
        <f t="shared" si="15"/>
        <v/>
      </c>
      <c r="L186" s="328"/>
      <c r="M186" s="328"/>
      <c r="N186" s="328"/>
      <c r="O186" s="329"/>
      <c r="P186" s="287"/>
      <c r="Q186" s="330"/>
      <c r="R186" s="287"/>
      <c r="S186" s="305"/>
      <c r="T186" s="279"/>
      <c r="U186" s="282"/>
      <c r="V186" s="282"/>
      <c r="W186" s="283"/>
      <c r="X186" s="292"/>
      <c r="Y186" s="278"/>
      <c r="Z186" s="331"/>
      <c r="AA186" s="332"/>
      <c r="AB186" s="333"/>
      <c r="AC186" s="334"/>
      <c r="AD186" s="335"/>
      <c r="AE186" s="336"/>
      <c r="AF186" s="337"/>
      <c r="AG186" s="326"/>
      <c r="AH186" s="338"/>
      <c r="AI186" s="339"/>
      <c r="AJ186" s="293"/>
      <c r="AK186" s="293"/>
      <c r="AL186" s="293"/>
      <c r="AM186" s="294"/>
      <c r="AN186" s="239"/>
      <c r="AO186" s="239"/>
      <c r="AP186" s="275"/>
      <c r="AQ186" s="280" t="str">
        <f t="shared" si="16"/>
        <v/>
      </c>
      <c r="AR186" s="239"/>
      <c r="AS186" s="239"/>
      <c r="AT186" s="239"/>
      <c r="AU186" s="239"/>
      <c r="AV186" s="239"/>
      <c r="AW186" s="239"/>
      <c r="AX186" s="239"/>
      <c r="AY186" s="239"/>
      <c r="AZ186" s="239"/>
      <c r="BA186" s="239"/>
      <c r="BB186" s="239"/>
      <c r="BC186" s="239"/>
      <c r="BD186" s="238"/>
      <c r="BE186" s="238"/>
      <c r="BF186" s="238"/>
      <c r="BG186" s="239"/>
      <c r="BH186" s="238" t="str">
        <f t="shared" si="17"/>
        <v/>
      </c>
      <c r="BI186" s="239"/>
      <c r="BJ186" s="238" t="str">
        <f t="shared" si="18"/>
        <v/>
      </c>
      <c r="BK186" s="239"/>
      <c r="BL186" s="239"/>
      <c r="BM186" s="275"/>
      <c r="BN186" s="239"/>
      <c r="BO186" s="275"/>
      <c r="BP186" s="276" t="str">
        <f t="shared" si="19"/>
        <v/>
      </c>
      <c r="BQ186" s="239"/>
      <c r="BR186" s="239"/>
      <c r="BS186" s="239"/>
      <c r="BT186" s="276" t="str">
        <f t="shared" si="20"/>
        <v/>
      </c>
      <c r="BU186" s="293"/>
      <c r="BV186" s="275"/>
      <c r="BW186" s="275"/>
      <c r="BX186" s="295"/>
      <c r="BY186" s="275"/>
      <c r="BZ186" s="303"/>
      <c r="CA186" s="299"/>
      <c r="CB186" s="275"/>
      <c r="CC186" s="275"/>
      <c r="CD186" s="296"/>
      <c r="CE186" s="296"/>
      <c r="CF186" s="296"/>
      <c r="CG186" s="297"/>
    </row>
    <row r="187" spans="1:85" ht="27" customHeight="1" thickTop="1" thickBot="1" x14ac:dyDescent="0.3">
      <c r="A187" s="300"/>
      <c r="B187" s="304" t="str">
        <f>IF(C188="","",(VLOOKUP(C188,Lookups!$B$4:$C$2561,2,FALSE)))</f>
        <v/>
      </c>
      <c r="C187" s="366"/>
      <c r="D187" s="324"/>
      <c r="E187" s="325"/>
      <c r="F187" s="301"/>
      <c r="G187" s="277"/>
      <c r="H187" s="275"/>
      <c r="I187" s="280" t="str">
        <f t="shared" si="14"/>
        <v/>
      </c>
      <c r="J187" s="302"/>
      <c r="K187" s="280" t="str">
        <f t="shared" si="15"/>
        <v/>
      </c>
      <c r="L187" s="328"/>
      <c r="M187" s="328"/>
      <c r="N187" s="328"/>
      <c r="O187" s="329"/>
      <c r="P187" s="287"/>
      <c r="Q187" s="330"/>
      <c r="R187" s="287"/>
      <c r="S187" s="305"/>
      <c r="T187" s="279"/>
      <c r="U187" s="282"/>
      <c r="V187" s="282"/>
      <c r="W187" s="283"/>
      <c r="X187" s="292"/>
      <c r="Y187" s="278"/>
      <c r="Z187" s="331"/>
      <c r="AA187" s="332"/>
      <c r="AB187" s="333"/>
      <c r="AC187" s="334"/>
      <c r="AD187" s="335"/>
      <c r="AE187" s="336"/>
      <c r="AF187" s="337"/>
      <c r="AG187" s="326"/>
      <c r="AH187" s="338"/>
      <c r="AI187" s="339"/>
      <c r="AJ187" s="293"/>
      <c r="AK187" s="293"/>
      <c r="AL187" s="293"/>
      <c r="AM187" s="294"/>
      <c r="AN187" s="239"/>
      <c r="AO187" s="239"/>
      <c r="AP187" s="275"/>
      <c r="AQ187" s="280" t="str">
        <f t="shared" si="16"/>
        <v/>
      </c>
      <c r="AR187" s="239"/>
      <c r="AS187" s="239"/>
      <c r="AT187" s="239"/>
      <c r="AU187" s="239"/>
      <c r="AV187" s="239"/>
      <c r="AW187" s="239"/>
      <c r="AX187" s="239"/>
      <c r="AY187" s="239"/>
      <c r="AZ187" s="239"/>
      <c r="BA187" s="239"/>
      <c r="BB187" s="239"/>
      <c r="BC187" s="239"/>
      <c r="BD187" s="238"/>
      <c r="BE187" s="238"/>
      <c r="BF187" s="238"/>
      <c r="BG187" s="239"/>
      <c r="BH187" s="238" t="str">
        <f t="shared" si="17"/>
        <v/>
      </c>
      <c r="BI187" s="239"/>
      <c r="BJ187" s="238" t="str">
        <f t="shared" si="18"/>
        <v/>
      </c>
      <c r="BK187" s="239"/>
      <c r="BL187" s="239"/>
      <c r="BM187" s="275"/>
      <c r="BN187" s="239"/>
      <c r="BO187" s="275"/>
      <c r="BP187" s="276" t="str">
        <f t="shared" si="19"/>
        <v/>
      </c>
      <c r="BQ187" s="239"/>
      <c r="BR187" s="239"/>
      <c r="BS187" s="239"/>
      <c r="BT187" s="276" t="str">
        <f t="shared" si="20"/>
        <v/>
      </c>
      <c r="BU187" s="293"/>
      <c r="BV187" s="275"/>
      <c r="BW187" s="275"/>
      <c r="BX187" s="295"/>
      <c r="BY187" s="275"/>
      <c r="BZ187" s="303"/>
      <c r="CA187" s="299"/>
      <c r="CB187" s="275"/>
      <c r="CC187" s="275"/>
      <c r="CD187" s="296"/>
      <c r="CE187" s="296"/>
      <c r="CF187" s="296"/>
      <c r="CG187" s="297"/>
    </row>
    <row r="188" spans="1:85" ht="27" customHeight="1" thickTop="1" thickBot="1" x14ac:dyDescent="0.3">
      <c r="A188" s="300"/>
      <c r="B188" s="304" t="str">
        <f>IF(C189="","",(VLOOKUP(C189,Lookups!$B$4:$C$2561,2,FALSE)))</f>
        <v/>
      </c>
      <c r="C188" s="366"/>
      <c r="D188" s="324"/>
      <c r="E188" s="325"/>
      <c r="F188" s="301"/>
      <c r="G188" s="277"/>
      <c r="H188" s="275"/>
      <c r="I188" s="280" t="str">
        <f t="shared" si="14"/>
        <v/>
      </c>
      <c r="J188" s="302"/>
      <c r="K188" s="280" t="str">
        <f t="shared" si="15"/>
        <v/>
      </c>
      <c r="L188" s="328"/>
      <c r="M188" s="328"/>
      <c r="N188" s="328"/>
      <c r="O188" s="329"/>
      <c r="P188" s="287"/>
      <c r="Q188" s="330"/>
      <c r="R188" s="287"/>
      <c r="S188" s="305"/>
      <c r="T188" s="279"/>
      <c r="U188" s="282"/>
      <c r="V188" s="282"/>
      <c r="W188" s="283"/>
      <c r="X188" s="292"/>
      <c r="Y188" s="278"/>
      <c r="Z188" s="331"/>
      <c r="AA188" s="332"/>
      <c r="AB188" s="333"/>
      <c r="AC188" s="334"/>
      <c r="AD188" s="335"/>
      <c r="AE188" s="336"/>
      <c r="AF188" s="337"/>
      <c r="AG188" s="326"/>
      <c r="AH188" s="338"/>
      <c r="AI188" s="339"/>
      <c r="AJ188" s="293"/>
      <c r="AK188" s="293"/>
      <c r="AL188" s="293"/>
      <c r="AM188" s="294"/>
      <c r="AN188" s="239"/>
      <c r="AO188" s="239"/>
      <c r="AP188" s="275"/>
      <c r="AQ188" s="280" t="str">
        <f t="shared" si="16"/>
        <v/>
      </c>
      <c r="AR188" s="239"/>
      <c r="AS188" s="239"/>
      <c r="AT188" s="239"/>
      <c r="AU188" s="239"/>
      <c r="AV188" s="239"/>
      <c r="AW188" s="239"/>
      <c r="AX188" s="239"/>
      <c r="AY188" s="239"/>
      <c r="AZ188" s="239"/>
      <c r="BA188" s="239"/>
      <c r="BB188" s="239"/>
      <c r="BC188" s="239"/>
      <c r="BD188" s="238"/>
      <c r="BE188" s="238"/>
      <c r="BF188" s="238"/>
      <c r="BG188" s="239"/>
      <c r="BH188" s="238" t="str">
        <f t="shared" si="17"/>
        <v/>
      </c>
      <c r="BI188" s="239"/>
      <c r="BJ188" s="238" t="str">
        <f t="shared" si="18"/>
        <v/>
      </c>
      <c r="BK188" s="239"/>
      <c r="BL188" s="239"/>
      <c r="BM188" s="275"/>
      <c r="BN188" s="239"/>
      <c r="BO188" s="275"/>
      <c r="BP188" s="276" t="str">
        <f t="shared" si="19"/>
        <v/>
      </c>
      <c r="BQ188" s="239"/>
      <c r="BR188" s="239"/>
      <c r="BS188" s="239"/>
      <c r="BT188" s="276" t="str">
        <f t="shared" si="20"/>
        <v/>
      </c>
      <c r="BU188" s="293"/>
      <c r="BV188" s="275"/>
      <c r="BW188" s="275"/>
      <c r="BX188" s="295"/>
      <c r="BY188" s="275"/>
      <c r="BZ188" s="303"/>
      <c r="CA188" s="299"/>
      <c r="CB188" s="275"/>
      <c r="CC188" s="275"/>
      <c r="CD188" s="296"/>
      <c r="CE188" s="296"/>
      <c r="CF188" s="296"/>
      <c r="CG188" s="297"/>
    </row>
    <row r="189" spans="1:85" ht="27" customHeight="1" thickTop="1" thickBot="1" x14ac:dyDescent="0.3">
      <c r="A189" s="300"/>
      <c r="B189" s="304" t="str">
        <f>IF(C190="","",(VLOOKUP(C190,Lookups!$B$4:$C$2561,2,FALSE)))</f>
        <v/>
      </c>
      <c r="C189" s="366"/>
      <c r="D189" s="324"/>
      <c r="E189" s="325"/>
      <c r="F189" s="301"/>
      <c r="G189" s="277"/>
      <c r="H189" s="275"/>
      <c r="I189" s="280" t="str">
        <f t="shared" si="14"/>
        <v/>
      </c>
      <c r="J189" s="302"/>
      <c r="K189" s="280" t="str">
        <f t="shared" si="15"/>
        <v/>
      </c>
      <c r="L189" s="328"/>
      <c r="M189" s="328"/>
      <c r="N189" s="328"/>
      <c r="O189" s="329"/>
      <c r="P189" s="287"/>
      <c r="Q189" s="330"/>
      <c r="R189" s="287"/>
      <c r="S189" s="305"/>
      <c r="T189" s="279"/>
      <c r="U189" s="282"/>
      <c r="V189" s="282"/>
      <c r="W189" s="283"/>
      <c r="X189" s="292"/>
      <c r="Y189" s="278"/>
      <c r="Z189" s="331"/>
      <c r="AA189" s="332"/>
      <c r="AB189" s="333"/>
      <c r="AC189" s="334"/>
      <c r="AD189" s="335"/>
      <c r="AE189" s="336"/>
      <c r="AF189" s="337"/>
      <c r="AG189" s="326"/>
      <c r="AH189" s="338"/>
      <c r="AI189" s="339"/>
      <c r="AJ189" s="293"/>
      <c r="AK189" s="293"/>
      <c r="AL189" s="293"/>
      <c r="AM189" s="294"/>
      <c r="AN189" s="239"/>
      <c r="AO189" s="239"/>
      <c r="AP189" s="275"/>
      <c r="AQ189" s="280" t="str">
        <f t="shared" si="16"/>
        <v/>
      </c>
      <c r="AR189" s="239"/>
      <c r="AS189" s="239"/>
      <c r="AT189" s="239"/>
      <c r="AU189" s="239"/>
      <c r="AV189" s="239"/>
      <c r="AW189" s="239"/>
      <c r="AX189" s="239"/>
      <c r="AY189" s="239"/>
      <c r="AZ189" s="239"/>
      <c r="BA189" s="239"/>
      <c r="BB189" s="239"/>
      <c r="BC189" s="239"/>
      <c r="BD189" s="238"/>
      <c r="BE189" s="238"/>
      <c r="BF189" s="238"/>
      <c r="BG189" s="239"/>
      <c r="BH189" s="238" t="str">
        <f t="shared" si="17"/>
        <v/>
      </c>
      <c r="BI189" s="239"/>
      <c r="BJ189" s="238" t="str">
        <f t="shared" si="18"/>
        <v/>
      </c>
      <c r="BK189" s="239"/>
      <c r="BL189" s="239"/>
      <c r="BM189" s="275"/>
      <c r="BN189" s="239"/>
      <c r="BO189" s="275"/>
      <c r="BP189" s="276" t="str">
        <f t="shared" si="19"/>
        <v/>
      </c>
      <c r="BQ189" s="239"/>
      <c r="BR189" s="239"/>
      <c r="BS189" s="239"/>
      <c r="BT189" s="276" t="str">
        <f t="shared" si="20"/>
        <v/>
      </c>
      <c r="BU189" s="293"/>
      <c r="BV189" s="275"/>
      <c r="BW189" s="275"/>
      <c r="BX189" s="295"/>
      <c r="BY189" s="275"/>
      <c r="BZ189" s="303"/>
      <c r="CA189" s="299"/>
      <c r="CB189" s="275"/>
      <c r="CC189" s="275"/>
      <c r="CD189" s="296"/>
      <c r="CE189" s="296"/>
      <c r="CF189" s="296"/>
      <c r="CG189" s="297"/>
    </row>
    <row r="190" spans="1:85" ht="27" customHeight="1" thickTop="1" thickBot="1" x14ac:dyDescent="0.3">
      <c r="A190" s="300"/>
      <c r="B190" s="304" t="str">
        <f>IF(C191="","",(VLOOKUP(C191,Lookups!$B$4:$C$2561,2,FALSE)))</f>
        <v/>
      </c>
      <c r="C190" s="366"/>
      <c r="D190" s="324"/>
      <c r="E190" s="325"/>
      <c r="F190" s="301"/>
      <c r="G190" s="277"/>
      <c r="H190" s="275"/>
      <c r="I190" s="280" t="str">
        <f t="shared" si="14"/>
        <v/>
      </c>
      <c r="J190" s="302"/>
      <c r="K190" s="280" t="str">
        <f t="shared" si="15"/>
        <v/>
      </c>
      <c r="L190" s="328"/>
      <c r="M190" s="328"/>
      <c r="N190" s="328"/>
      <c r="O190" s="329"/>
      <c r="P190" s="287"/>
      <c r="Q190" s="330"/>
      <c r="R190" s="287"/>
      <c r="S190" s="305"/>
      <c r="T190" s="279"/>
      <c r="U190" s="282"/>
      <c r="V190" s="282"/>
      <c r="W190" s="283"/>
      <c r="X190" s="292"/>
      <c r="Y190" s="278"/>
      <c r="Z190" s="331"/>
      <c r="AA190" s="332"/>
      <c r="AB190" s="333"/>
      <c r="AC190" s="334"/>
      <c r="AD190" s="335"/>
      <c r="AE190" s="336"/>
      <c r="AF190" s="337"/>
      <c r="AG190" s="326"/>
      <c r="AH190" s="338"/>
      <c r="AI190" s="339"/>
      <c r="AJ190" s="293"/>
      <c r="AK190" s="293"/>
      <c r="AL190" s="293"/>
      <c r="AM190" s="294"/>
      <c r="AN190" s="239"/>
      <c r="AO190" s="239"/>
      <c r="AP190" s="275"/>
      <c r="AQ190" s="280" t="str">
        <f t="shared" si="16"/>
        <v/>
      </c>
      <c r="AR190" s="239"/>
      <c r="AS190" s="239"/>
      <c r="AT190" s="239"/>
      <c r="AU190" s="239"/>
      <c r="AV190" s="239"/>
      <c r="AW190" s="239"/>
      <c r="AX190" s="239"/>
      <c r="AY190" s="239"/>
      <c r="AZ190" s="239"/>
      <c r="BA190" s="239"/>
      <c r="BB190" s="239"/>
      <c r="BC190" s="239"/>
      <c r="BD190" s="238"/>
      <c r="BE190" s="238"/>
      <c r="BF190" s="238"/>
      <c r="BG190" s="239"/>
      <c r="BH190" s="238" t="str">
        <f t="shared" si="17"/>
        <v/>
      </c>
      <c r="BI190" s="239"/>
      <c r="BJ190" s="238" t="str">
        <f t="shared" si="18"/>
        <v/>
      </c>
      <c r="BK190" s="239"/>
      <c r="BL190" s="239"/>
      <c r="BM190" s="275"/>
      <c r="BN190" s="239"/>
      <c r="BO190" s="275"/>
      <c r="BP190" s="276" t="str">
        <f t="shared" si="19"/>
        <v/>
      </c>
      <c r="BQ190" s="239"/>
      <c r="BR190" s="239"/>
      <c r="BS190" s="239"/>
      <c r="BT190" s="276" t="str">
        <f t="shared" si="20"/>
        <v/>
      </c>
      <c r="BU190" s="293"/>
      <c r="BV190" s="275"/>
      <c r="BW190" s="275"/>
      <c r="BX190" s="295"/>
      <c r="BY190" s="275"/>
      <c r="BZ190" s="303"/>
      <c r="CA190" s="299"/>
      <c r="CB190" s="275"/>
      <c r="CC190" s="275"/>
      <c r="CD190" s="296"/>
      <c r="CE190" s="296"/>
      <c r="CF190" s="296"/>
      <c r="CG190" s="297"/>
    </row>
    <row r="191" spans="1:85" ht="27" customHeight="1" thickTop="1" thickBot="1" x14ac:dyDescent="0.3">
      <c r="A191" s="300"/>
      <c r="B191" s="304" t="str">
        <f>IF(C192="","",(VLOOKUP(C192,Lookups!$B$4:$C$2561,2,FALSE)))</f>
        <v/>
      </c>
      <c r="C191" s="366"/>
      <c r="D191" s="324"/>
      <c r="E191" s="325"/>
      <c r="F191" s="301"/>
      <c r="G191" s="277"/>
      <c r="H191" s="275"/>
      <c r="I191" s="280" t="str">
        <f t="shared" si="14"/>
        <v/>
      </c>
      <c r="J191" s="302"/>
      <c r="K191" s="280" t="str">
        <f t="shared" si="15"/>
        <v/>
      </c>
      <c r="L191" s="328"/>
      <c r="M191" s="328"/>
      <c r="N191" s="328"/>
      <c r="O191" s="329"/>
      <c r="P191" s="287"/>
      <c r="Q191" s="330"/>
      <c r="R191" s="287"/>
      <c r="S191" s="305"/>
      <c r="T191" s="279"/>
      <c r="U191" s="282"/>
      <c r="V191" s="282"/>
      <c r="W191" s="283"/>
      <c r="X191" s="292"/>
      <c r="Y191" s="278"/>
      <c r="Z191" s="331"/>
      <c r="AA191" s="332"/>
      <c r="AB191" s="333"/>
      <c r="AC191" s="334"/>
      <c r="AD191" s="335"/>
      <c r="AE191" s="336"/>
      <c r="AF191" s="337"/>
      <c r="AG191" s="326"/>
      <c r="AH191" s="338"/>
      <c r="AI191" s="339"/>
      <c r="AJ191" s="293"/>
      <c r="AK191" s="293"/>
      <c r="AL191" s="293"/>
      <c r="AM191" s="294"/>
      <c r="AN191" s="239"/>
      <c r="AO191" s="239"/>
      <c r="AP191" s="275"/>
      <c r="AQ191" s="280" t="str">
        <f t="shared" si="16"/>
        <v/>
      </c>
      <c r="AR191" s="239"/>
      <c r="AS191" s="239"/>
      <c r="AT191" s="239"/>
      <c r="AU191" s="239"/>
      <c r="AV191" s="239"/>
      <c r="AW191" s="239"/>
      <c r="AX191" s="239"/>
      <c r="AY191" s="239"/>
      <c r="AZ191" s="239"/>
      <c r="BA191" s="239"/>
      <c r="BB191" s="239"/>
      <c r="BC191" s="239"/>
      <c r="BD191" s="238"/>
      <c r="BE191" s="238"/>
      <c r="BF191" s="238"/>
      <c r="BG191" s="239"/>
      <c r="BH191" s="238" t="str">
        <f t="shared" si="17"/>
        <v/>
      </c>
      <c r="BI191" s="239"/>
      <c r="BJ191" s="238" t="str">
        <f t="shared" si="18"/>
        <v/>
      </c>
      <c r="BK191" s="239"/>
      <c r="BL191" s="239"/>
      <c r="BM191" s="275"/>
      <c r="BN191" s="239"/>
      <c r="BO191" s="275"/>
      <c r="BP191" s="276" t="str">
        <f t="shared" si="19"/>
        <v/>
      </c>
      <c r="BQ191" s="239"/>
      <c r="BR191" s="239"/>
      <c r="BS191" s="239"/>
      <c r="BT191" s="276" t="str">
        <f t="shared" si="20"/>
        <v/>
      </c>
      <c r="BU191" s="293"/>
      <c r="BV191" s="275"/>
      <c r="BW191" s="275"/>
      <c r="BX191" s="295"/>
      <c r="BY191" s="275"/>
      <c r="BZ191" s="303"/>
      <c r="CA191" s="299"/>
      <c r="CB191" s="275"/>
      <c r="CC191" s="275"/>
      <c r="CD191" s="296"/>
      <c r="CE191" s="296"/>
      <c r="CF191" s="296"/>
      <c r="CG191" s="297"/>
    </row>
    <row r="192" spans="1:85" ht="27" customHeight="1" thickTop="1" thickBot="1" x14ac:dyDescent="0.3">
      <c r="A192" s="300"/>
      <c r="B192" s="304" t="str">
        <f>IF(C193="","",(VLOOKUP(C193,Lookups!$B$4:$C$2561,2,FALSE)))</f>
        <v/>
      </c>
      <c r="C192" s="366"/>
      <c r="D192" s="324"/>
      <c r="E192" s="325"/>
      <c r="F192" s="301"/>
      <c r="G192" s="277"/>
      <c r="H192" s="275"/>
      <c r="I192" s="280" t="str">
        <f t="shared" si="14"/>
        <v/>
      </c>
      <c r="J192" s="302"/>
      <c r="K192" s="280" t="str">
        <f t="shared" si="15"/>
        <v/>
      </c>
      <c r="L192" s="328"/>
      <c r="M192" s="328"/>
      <c r="N192" s="328"/>
      <c r="O192" s="329"/>
      <c r="P192" s="287"/>
      <c r="Q192" s="330"/>
      <c r="R192" s="287"/>
      <c r="S192" s="305"/>
      <c r="T192" s="279"/>
      <c r="U192" s="282"/>
      <c r="V192" s="282"/>
      <c r="W192" s="283"/>
      <c r="X192" s="292"/>
      <c r="Y192" s="278"/>
      <c r="Z192" s="331"/>
      <c r="AA192" s="332"/>
      <c r="AB192" s="333"/>
      <c r="AC192" s="334"/>
      <c r="AD192" s="335"/>
      <c r="AE192" s="336"/>
      <c r="AF192" s="337"/>
      <c r="AG192" s="326"/>
      <c r="AH192" s="338"/>
      <c r="AI192" s="339"/>
      <c r="AJ192" s="293"/>
      <c r="AK192" s="293"/>
      <c r="AL192" s="293"/>
      <c r="AM192" s="294"/>
      <c r="AN192" s="239"/>
      <c r="AO192" s="239"/>
      <c r="AP192" s="275"/>
      <c r="AQ192" s="280" t="str">
        <f t="shared" si="16"/>
        <v/>
      </c>
      <c r="AR192" s="239"/>
      <c r="AS192" s="239"/>
      <c r="AT192" s="239"/>
      <c r="AU192" s="239"/>
      <c r="AV192" s="239"/>
      <c r="AW192" s="239"/>
      <c r="AX192" s="239"/>
      <c r="AY192" s="239"/>
      <c r="AZ192" s="239"/>
      <c r="BA192" s="239"/>
      <c r="BB192" s="239"/>
      <c r="BC192" s="239"/>
      <c r="BD192" s="238"/>
      <c r="BE192" s="238"/>
      <c r="BF192" s="238"/>
      <c r="BG192" s="239"/>
      <c r="BH192" s="238" t="str">
        <f t="shared" si="17"/>
        <v/>
      </c>
      <c r="BI192" s="239"/>
      <c r="BJ192" s="238" t="str">
        <f t="shared" si="18"/>
        <v/>
      </c>
      <c r="BK192" s="239"/>
      <c r="BL192" s="239"/>
      <c r="BM192" s="275"/>
      <c r="BN192" s="239"/>
      <c r="BO192" s="275"/>
      <c r="BP192" s="276" t="str">
        <f t="shared" si="19"/>
        <v/>
      </c>
      <c r="BQ192" s="239"/>
      <c r="BR192" s="239"/>
      <c r="BS192" s="239"/>
      <c r="BT192" s="276" t="str">
        <f t="shared" si="20"/>
        <v/>
      </c>
      <c r="BU192" s="293"/>
      <c r="BV192" s="275"/>
      <c r="BW192" s="275"/>
      <c r="BX192" s="295"/>
      <c r="BY192" s="275"/>
      <c r="BZ192" s="303"/>
      <c r="CA192" s="299"/>
      <c r="CB192" s="275"/>
      <c r="CC192" s="275"/>
      <c r="CD192" s="296"/>
      <c r="CE192" s="296"/>
      <c r="CF192" s="296"/>
      <c r="CG192" s="297"/>
    </row>
    <row r="193" spans="1:85" ht="27" customHeight="1" thickTop="1" thickBot="1" x14ac:dyDescent="0.3">
      <c r="A193" s="300"/>
      <c r="B193" s="304" t="str">
        <f>IF(C194="","",(VLOOKUP(C194,Lookups!$B$4:$C$2561,2,FALSE)))</f>
        <v/>
      </c>
      <c r="C193" s="366"/>
      <c r="D193" s="324"/>
      <c r="E193" s="325"/>
      <c r="F193" s="301"/>
      <c r="G193" s="277"/>
      <c r="H193" s="275"/>
      <c r="I193" s="280" t="str">
        <f t="shared" si="14"/>
        <v/>
      </c>
      <c r="J193" s="302"/>
      <c r="K193" s="280" t="str">
        <f t="shared" si="15"/>
        <v/>
      </c>
      <c r="L193" s="328"/>
      <c r="M193" s="328"/>
      <c r="N193" s="328"/>
      <c r="O193" s="329"/>
      <c r="P193" s="287"/>
      <c r="Q193" s="330"/>
      <c r="R193" s="287"/>
      <c r="S193" s="305"/>
      <c r="T193" s="279"/>
      <c r="U193" s="282"/>
      <c r="V193" s="282"/>
      <c r="W193" s="283"/>
      <c r="X193" s="292"/>
      <c r="Y193" s="278"/>
      <c r="Z193" s="331"/>
      <c r="AA193" s="332"/>
      <c r="AB193" s="333"/>
      <c r="AC193" s="334"/>
      <c r="AD193" s="335"/>
      <c r="AE193" s="336"/>
      <c r="AF193" s="337"/>
      <c r="AG193" s="326"/>
      <c r="AH193" s="338"/>
      <c r="AI193" s="339"/>
      <c r="AJ193" s="293"/>
      <c r="AK193" s="293"/>
      <c r="AL193" s="293"/>
      <c r="AM193" s="294"/>
      <c r="AN193" s="239"/>
      <c r="AO193" s="239"/>
      <c r="AP193" s="275"/>
      <c r="AQ193" s="280" t="str">
        <f t="shared" si="16"/>
        <v/>
      </c>
      <c r="AR193" s="239"/>
      <c r="AS193" s="239"/>
      <c r="AT193" s="239"/>
      <c r="AU193" s="239"/>
      <c r="AV193" s="239"/>
      <c r="AW193" s="239"/>
      <c r="AX193" s="239"/>
      <c r="AY193" s="239"/>
      <c r="AZ193" s="239"/>
      <c r="BA193" s="239"/>
      <c r="BB193" s="239"/>
      <c r="BC193" s="239"/>
      <c r="BD193" s="238"/>
      <c r="BE193" s="238"/>
      <c r="BF193" s="238"/>
      <c r="BG193" s="239"/>
      <c r="BH193" s="238" t="str">
        <f t="shared" si="17"/>
        <v/>
      </c>
      <c r="BI193" s="239"/>
      <c r="BJ193" s="238" t="str">
        <f t="shared" si="18"/>
        <v/>
      </c>
      <c r="BK193" s="239"/>
      <c r="BL193" s="239"/>
      <c r="BM193" s="275"/>
      <c r="BN193" s="239"/>
      <c r="BO193" s="275"/>
      <c r="BP193" s="276" t="str">
        <f t="shared" si="19"/>
        <v/>
      </c>
      <c r="BQ193" s="239"/>
      <c r="BR193" s="239"/>
      <c r="BS193" s="239"/>
      <c r="BT193" s="276" t="str">
        <f t="shared" si="20"/>
        <v/>
      </c>
      <c r="BU193" s="293"/>
      <c r="BV193" s="275"/>
      <c r="BW193" s="275"/>
      <c r="BX193" s="295"/>
      <c r="BY193" s="275"/>
      <c r="BZ193" s="303"/>
      <c r="CA193" s="299"/>
      <c r="CB193" s="275"/>
      <c r="CC193" s="275"/>
      <c r="CD193" s="296"/>
      <c r="CE193" s="296"/>
      <c r="CF193" s="296"/>
      <c r="CG193" s="297"/>
    </row>
    <row r="194" spans="1:85" ht="27" customHeight="1" thickTop="1" thickBot="1" x14ac:dyDescent="0.3">
      <c r="A194" s="300"/>
      <c r="B194" s="304" t="str">
        <f>IF(C195="","",(VLOOKUP(C195,Lookups!$B$4:$C$2561,2,FALSE)))</f>
        <v/>
      </c>
      <c r="C194" s="366"/>
      <c r="D194" s="324"/>
      <c r="E194" s="325"/>
      <c r="F194" s="301"/>
      <c r="G194" s="277"/>
      <c r="H194" s="275"/>
      <c r="I194" s="280" t="str">
        <f t="shared" si="14"/>
        <v/>
      </c>
      <c r="J194" s="302"/>
      <c r="K194" s="280" t="str">
        <f t="shared" si="15"/>
        <v/>
      </c>
      <c r="L194" s="328"/>
      <c r="M194" s="328"/>
      <c r="N194" s="328"/>
      <c r="O194" s="329"/>
      <c r="P194" s="287"/>
      <c r="Q194" s="330"/>
      <c r="R194" s="287"/>
      <c r="S194" s="305"/>
      <c r="T194" s="279"/>
      <c r="U194" s="282"/>
      <c r="V194" s="282"/>
      <c r="W194" s="283"/>
      <c r="X194" s="292"/>
      <c r="Y194" s="278"/>
      <c r="Z194" s="331"/>
      <c r="AA194" s="332"/>
      <c r="AB194" s="333"/>
      <c r="AC194" s="334"/>
      <c r="AD194" s="335"/>
      <c r="AE194" s="336"/>
      <c r="AF194" s="337"/>
      <c r="AG194" s="326"/>
      <c r="AH194" s="338"/>
      <c r="AI194" s="339"/>
      <c r="AJ194" s="293"/>
      <c r="AK194" s="293"/>
      <c r="AL194" s="293"/>
      <c r="AM194" s="294"/>
      <c r="AN194" s="239"/>
      <c r="AO194" s="239"/>
      <c r="AP194" s="275"/>
      <c r="AQ194" s="280" t="str">
        <f t="shared" si="16"/>
        <v/>
      </c>
      <c r="AR194" s="239"/>
      <c r="AS194" s="239"/>
      <c r="AT194" s="239"/>
      <c r="AU194" s="239"/>
      <c r="AV194" s="239"/>
      <c r="AW194" s="239"/>
      <c r="AX194" s="239"/>
      <c r="AY194" s="239"/>
      <c r="AZ194" s="239"/>
      <c r="BA194" s="239"/>
      <c r="BB194" s="239"/>
      <c r="BC194" s="239"/>
      <c r="BD194" s="238"/>
      <c r="BE194" s="238"/>
      <c r="BF194" s="238"/>
      <c r="BG194" s="239"/>
      <c r="BH194" s="238" t="str">
        <f t="shared" si="17"/>
        <v/>
      </c>
      <c r="BI194" s="239"/>
      <c r="BJ194" s="238" t="str">
        <f t="shared" si="18"/>
        <v/>
      </c>
      <c r="BK194" s="239"/>
      <c r="BL194" s="239"/>
      <c r="BM194" s="275"/>
      <c r="BN194" s="239"/>
      <c r="BO194" s="275"/>
      <c r="BP194" s="276" t="str">
        <f t="shared" si="19"/>
        <v/>
      </c>
      <c r="BQ194" s="239"/>
      <c r="BR194" s="239"/>
      <c r="BS194" s="239"/>
      <c r="BT194" s="276" t="str">
        <f t="shared" si="20"/>
        <v/>
      </c>
      <c r="BU194" s="293"/>
      <c r="BV194" s="275"/>
      <c r="BW194" s="275"/>
      <c r="BX194" s="295"/>
      <c r="BY194" s="275"/>
      <c r="BZ194" s="303"/>
      <c r="CA194" s="299"/>
      <c r="CB194" s="275"/>
      <c r="CC194" s="275"/>
      <c r="CD194" s="296"/>
      <c r="CE194" s="296"/>
      <c r="CF194" s="296"/>
      <c r="CG194" s="297"/>
    </row>
    <row r="195" spans="1:85" ht="27" customHeight="1" thickTop="1" thickBot="1" x14ac:dyDescent="0.3">
      <c r="A195" s="300"/>
      <c r="B195" s="304" t="str">
        <f>IF(C196="","",(VLOOKUP(C196,Lookups!$B$4:$C$2561,2,FALSE)))</f>
        <v/>
      </c>
      <c r="C195" s="366"/>
      <c r="D195" s="324"/>
      <c r="E195" s="325"/>
      <c r="F195" s="301"/>
      <c r="G195" s="277"/>
      <c r="H195" s="275"/>
      <c r="I195" s="280" t="str">
        <f t="shared" si="14"/>
        <v/>
      </c>
      <c r="J195" s="302"/>
      <c r="K195" s="280" t="str">
        <f t="shared" si="15"/>
        <v/>
      </c>
      <c r="L195" s="328"/>
      <c r="M195" s="328"/>
      <c r="N195" s="328"/>
      <c r="O195" s="329"/>
      <c r="P195" s="287"/>
      <c r="Q195" s="330"/>
      <c r="R195" s="287"/>
      <c r="S195" s="305"/>
      <c r="T195" s="279"/>
      <c r="U195" s="282"/>
      <c r="V195" s="282"/>
      <c r="W195" s="283"/>
      <c r="X195" s="292"/>
      <c r="Y195" s="278"/>
      <c r="Z195" s="331"/>
      <c r="AA195" s="332"/>
      <c r="AB195" s="333"/>
      <c r="AC195" s="334"/>
      <c r="AD195" s="335"/>
      <c r="AE195" s="336"/>
      <c r="AF195" s="337"/>
      <c r="AG195" s="326"/>
      <c r="AH195" s="338"/>
      <c r="AI195" s="339"/>
      <c r="AJ195" s="293"/>
      <c r="AK195" s="293"/>
      <c r="AL195" s="293"/>
      <c r="AM195" s="294"/>
      <c r="AN195" s="239"/>
      <c r="AO195" s="239"/>
      <c r="AP195" s="275"/>
      <c r="AQ195" s="280" t="str">
        <f t="shared" si="16"/>
        <v/>
      </c>
      <c r="AR195" s="239"/>
      <c r="AS195" s="239"/>
      <c r="AT195" s="239"/>
      <c r="AU195" s="239"/>
      <c r="AV195" s="239"/>
      <c r="AW195" s="239"/>
      <c r="AX195" s="239"/>
      <c r="AY195" s="239"/>
      <c r="AZ195" s="239"/>
      <c r="BA195" s="239"/>
      <c r="BB195" s="239"/>
      <c r="BC195" s="239"/>
      <c r="BD195" s="238"/>
      <c r="BE195" s="238"/>
      <c r="BF195" s="238"/>
      <c r="BG195" s="239"/>
      <c r="BH195" s="238" t="str">
        <f t="shared" si="17"/>
        <v/>
      </c>
      <c r="BI195" s="239"/>
      <c r="BJ195" s="238" t="str">
        <f t="shared" si="18"/>
        <v/>
      </c>
      <c r="BK195" s="239"/>
      <c r="BL195" s="239"/>
      <c r="BM195" s="275"/>
      <c r="BN195" s="239"/>
      <c r="BO195" s="275"/>
      <c r="BP195" s="276" t="str">
        <f t="shared" si="19"/>
        <v/>
      </c>
      <c r="BQ195" s="239"/>
      <c r="BR195" s="239"/>
      <c r="BS195" s="239"/>
      <c r="BT195" s="276" t="str">
        <f t="shared" si="20"/>
        <v/>
      </c>
      <c r="BU195" s="293"/>
      <c r="BV195" s="275"/>
      <c r="BW195" s="275"/>
      <c r="BX195" s="295"/>
      <c r="BY195" s="275"/>
      <c r="BZ195" s="303"/>
      <c r="CA195" s="299"/>
      <c r="CB195" s="275"/>
      <c r="CC195" s="275"/>
      <c r="CD195" s="296"/>
      <c r="CE195" s="296"/>
      <c r="CF195" s="296"/>
      <c r="CG195" s="297"/>
    </row>
    <row r="196" spans="1:85" ht="27" customHeight="1" thickTop="1" thickBot="1" x14ac:dyDescent="0.3">
      <c r="A196" s="300"/>
      <c r="B196" s="304" t="str">
        <f>IF(C197="","",(VLOOKUP(C197,Lookups!$B$4:$C$2561,2,FALSE)))</f>
        <v/>
      </c>
      <c r="C196" s="366"/>
      <c r="D196" s="324"/>
      <c r="E196" s="325"/>
      <c r="F196" s="301"/>
      <c r="G196" s="277"/>
      <c r="H196" s="275"/>
      <c r="I196" s="280" t="str">
        <f t="shared" si="14"/>
        <v/>
      </c>
      <c r="J196" s="302"/>
      <c r="K196" s="280" t="str">
        <f t="shared" si="15"/>
        <v/>
      </c>
      <c r="L196" s="328"/>
      <c r="M196" s="328"/>
      <c r="N196" s="328"/>
      <c r="O196" s="329"/>
      <c r="P196" s="287"/>
      <c r="Q196" s="330"/>
      <c r="R196" s="287"/>
      <c r="S196" s="305"/>
      <c r="T196" s="279"/>
      <c r="U196" s="282"/>
      <c r="V196" s="282"/>
      <c r="W196" s="283"/>
      <c r="X196" s="292"/>
      <c r="Y196" s="278"/>
      <c r="Z196" s="331"/>
      <c r="AA196" s="332"/>
      <c r="AB196" s="333"/>
      <c r="AC196" s="334"/>
      <c r="AD196" s="335"/>
      <c r="AE196" s="336"/>
      <c r="AF196" s="337"/>
      <c r="AG196" s="326"/>
      <c r="AH196" s="338"/>
      <c r="AI196" s="339"/>
      <c r="AJ196" s="293"/>
      <c r="AK196" s="293"/>
      <c r="AL196" s="293"/>
      <c r="AM196" s="294"/>
      <c r="AN196" s="239"/>
      <c r="AO196" s="239"/>
      <c r="AP196" s="275"/>
      <c r="AQ196" s="280" t="str">
        <f t="shared" si="16"/>
        <v/>
      </c>
      <c r="AR196" s="239"/>
      <c r="AS196" s="239"/>
      <c r="AT196" s="239"/>
      <c r="AU196" s="239"/>
      <c r="AV196" s="239"/>
      <c r="AW196" s="239"/>
      <c r="AX196" s="239"/>
      <c r="AY196" s="239"/>
      <c r="AZ196" s="239"/>
      <c r="BA196" s="239"/>
      <c r="BB196" s="239"/>
      <c r="BC196" s="239"/>
      <c r="BD196" s="238"/>
      <c r="BE196" s="238"/>
      <c r="BF196" s="238"/>
      <c r="BG196" s="239"/>
      <c r="BH196" s="238" t="str">
        <f t="shared" si="17"/>
        <v/>
      </c>
      <c r="BI196" s="239"/>
      <c r="BJ196" s="238" t="str">
        <f t="shared" si="18"/>
        <v/>
      </c>
      <c r="BK196" s="239"/>
      <c r="BL196" s="239"/>
      <c r="BM196" s="275"/>
      <c r="BN196" s="239"/>
      <c r="BO196" s="275"/>
      <c r="BP196" s="276" t="str">
        <f t="shared" si="19"/>
        <v/>
      </c>
      <c r="BQ196" s="239"/>
      <c r="BR196" s="239"/>
      <c r="BS196" s="239"/>
      <c r="BT196" s="276" t="str">
        <f t="shared" si="20"/>
        <v/>
      </c>
      <c r="BU196" s="293"/>
      <c r="BV196" s="275"/>
      <c r="BW196" s="275"/>
      <c r="BX196" s="295"/>
      <c r="BY196" s="275"/>
      <c r="BZ196" s="303"/>
      <c r="CA196" s="299"/>
      <c r="CB196" s="275"/>
      <c r="CC196" s="275"/>
      <c r="CD196" s="296"/>
      <c r="CE196" s="296"/>
      <c r="CF196" s="296"/>
      <c r="CG196" s="297"/>
    </row>
    <row r="197" spans="1:85" ht="27" customHeight="1" thickTop="1" thickBot="1" x14ac:dyDescent="0.3">
      <c r="A197" s="300"/>
      <c r="B197" s="304" t="str">
        <f>IF(C198="","",(VLOOKUP(C198,Lookups!$B$4:$C$2561,2,FALSE)))</f>
        <v/>
      </c>
      <c r="C197" s="366"/>
      <c r="D197" s="324"/>
      <c r="E197" s="325"/>
      <c r="F197" s="301"/>
      <c r="G197" s="277"/>
      <c r="H197" s="275"/>
      <c r="I197" s="280" t="str">
        <f t="shared" si="14"/>
        <v/>
      </c>
      <c r="J197" s="302"/>
      <c r="K197" s="280" t="str">
        <f t="shared" si="15"/>
        <v/>
      </c>
      <c r="L197" s="328"/>
      <c r="M197" s="328"/>
      <c r="N197" s="328"/>
      <c r="O197" s="329"/>
      <c r="P197" s="287"/>
      <c r="Q197" s="330"/>
      <c r="R197" s="287"/>
      <c r="S197" s="305"/>
      <c r="T197" s="279"/>
      <c r="U197" s="282"/>
      <c r="V197" s="282"/>
      <c r="W197" s="283"/>
      <c r="X197" s="292"/>
      <c r="Y197" s="278"/>
      <c r="Z197" s="331"/>
      <c r="AA197" s="332"/>
      <c r="AB197" s="333"/>
      <c r="AC197" s="334"/>
      <c r="AD197" s="335"/>
      <c r="AE197" s="336"/>
      <c r="AF197" s="337"/>
      <c r="AG197" s="326"/>
      <c r="AH197" s="338"/>
      <c r="AI197" s="339"/>
      <c r="AJ197" s="293"/>
      <c r="AK197" s="293"/>
      <c r="AL197" s="293"/>
      <c r="AM197" s="294"/>
      <c r="AN197" s="239"/>
      <c r="AO197" s="239"/>
      <c r="AP197" s="275"/>
      <c r="AQ197" s="280" t="str">
        <f t="shared" si="16"/>
        <v/>
      </c>
      <c r="AR197" s="239"/>
      <c r="AS197" s="239"/>
      <c r="AT197" s="239"/>
      <c r="AU197" s="239"/>
      <c r="AV197" s="239"/>
      <c r="AW197" s="239"/>
      <c r="AX197" s="239"/>
      <c r="AY197" s="239"/>
      <c r="AZ197" s="239"/>
      <c r="BA197" s="239"/>
      <c r="BB197" s="239"/>
      <c r="BC197" s="239"/>
      <c r="BD197" s="238"/>
      <c r="BE197" s="238"/>
      <c r="BF197" s="238"/>
      <c r="BG197" s="239"/>
      <c r="BH197" s="238" t="str">
        <f t="shared" si="17"/>
        <v/>
      </c>
      <c r="BI197" s="239"/>
      <c r="BJ197" s="238" t="str">
        <f t="shared" si="18"/>
        <v/>
      </c>
      <c r="BK197" s="239"/>
      <c r="BL197" s="239"/>
      <c r="BM197" s="275"/>
      <c r="BN197" s="239"/>
      <c r="BO197" s="275"/>
      <c r="BP197" s="276" t="str">
        <f t="shared" si="19"/>
        <v/>
      </c>
      <c r="BQ197" s="239"/>
      <c r="BR197" s="239"/>
      <c r="BS197" s="239"/>
      <c r="BT197" s="276" t="str">
        <f t="shared" si="20"/>
        <v/>
      </c>
      <c r="BU197" s="293"/>
      <c r="BV197" s="275"/>
      <c r="BW197" s="275"/>
      <c r="BX197" s="295"/>
      <c r="BY197" s="275"/>
      <c r="BZ197" s="303"/>
      <c r="CA197" s="299"/>
      <c r="CB197" s="275"/>
      <c r="CC197" s="275"/>
      <c r="CD197" s="296"/>
      <c r="CE197" s="296"/>
      <c r="CF197" s="296"/>
      <c r="CG197" s="297"/>
    </row>
    <row r="198" spans="1:85" ht="27" customHeight="1" thickTop="1" thickBot="1" x14ac:dyDescent="0.3">
      <c r="A198" s="300"/>
      <c r="B198" s="304" t="str">
        <f>IF(C199="","",(VLOOKUP(C199,Lookups!$B$4:$C$2561,2,FALSE)))</f>
        <v/>
      </c>
      <c r="C198" s="366"/>
      <c r="D198" s="324"/>
      <c r="E198" s="325"/>
      <c r="F198" s="301"/>
      <c r="G198" s="277"/>
      <c r="H198" s="275"/>
      <c r="I198" s="280" t="str">
        <f t="shared" si="14"/>
        <v/>
      </c>
      <c r="J198" s="302"/>
      <c r="K198" s="280" t="str">
        <f t="shared" si="15"/>
        <v/>
      </c>
      <c r="L198" s="328"/>
      <c r="M198" s="328"/>
      <c r="N198" s="328"/>
      <c r="O198" s="329"/>
      <c r="P198" s="287"/>
      <c r="Q198" s="330"/>
      <c r="R198" s="287"/>
      <c r="S198" s="305"/>
      <c r="T198" s="279"/>
      <c r="U198" s="282"/>
      <c r="V198" s="282"/>
      <c r="W198" s="283"/>
      <c r="X198" s="292"/>
      <c r="Y198" s="278"/>
      <c r="Z198" s="331"/>
      <c r="AA198" s="332"/>
      <c r="AB198" s="333"/>
      <c r="AC198" s="334"/>
      <c r="AD198" s="335"/>
      <c r="AE198" s="336"/>
      <c r="AF198" s="337"/>
      <c r="AG198" s="326"/>
      <c r="AH198" s="338"/>
      <c r="AI198" s="339"/>
      <c r="AJ198" s="293"/>
      <c r="AK198" s="293"/>
      <c r="AL198" s="293"/>
      <c r="AM198" s="294"/>
      <c r="AN198" s="239"/>
      <c r="AO198" s="239"/>
      <c r="AP198" s="275"/>
      <c r="AQ198" s="280" t="str">
        <f t="shared" si="16"/>
        <v/>
      </c>
      <c r="AR198" s="239"/>
      <c r="AS198" s="239"/>
      <c r="AT198" s="239"/>
      <c r="AU198" s="239"/>
      <c r="AV198" s="239"/>
      <c r="AW198" s="239"/>
      <c r="AX198" s="239"/>
      <c r="AY198" s="239"/>
      <c r="AZ198" s="239"/>
      <c r="BA198" s="239"/>
      <c r="BB198" s="239"/>
      <c r="BC198" s="239"/>
      <c r="BD198" s="238"/>
      <c r="BE198" s="238"/>
      <c r="BF198" s="238"/>
      <c r="BG198" s="239"/>
      <c r="BH198" s="238" t="str">
        <f t="shared" si="17"/>
        <v/>
      </c>
      <c r="BI198" s="239"/>
      <c r="BJ198" s="238" t="str">
        <f t="shared" si="18"/>
        <v/>
      </c>
      <c r="BK198" s="239"/>
      <c r="BL198" s="239"/>
      <c r="BM198" s="275"/>
      <c r="BN198" s="239"/>
      <c r="BO198" s="275"/>
      <c r="BP198" s="276" t="str">
        <f t="shared" si="19"/>
        <v/>
      </c>
      <c r="BQ198" s="239"/>
      <c r="BR198" s="239"/>
      <c r="BS198" s="239"/>
      <c r="BT198" s="276" t="str">
        <f t="shared" si="20"/>
        <v/>
      </c>
      <c r="BU198" s="293"/>
      <c r="BV198" s="275"/>
      <c r="BW198" s="275"/>
      <c r="BX198" s="295"/>
      <c r="BY198" s="275"/>
      <c r="BZ198" s="303"/>
      <c r="CA198" s="299"/>
      <c r="CB198" s="275"/>
      <c r="CC198" s="275"/>
      <c r="CD198" s="296"/>
      <c r="CE198" s="296"/>
      <c r="CF198" s="296"/>
      <c r="CG198" s="297"/>
    </row>
    <row r="199" spans="1:85" ht="27" customHeight="1" thickTop="1" thickBot="1" x14ac:dyDescent="0.3">
      <c r="A199" s="300"/>
      <c r="B199" s="304" t="str">
        <f>IF(C200="","",(VLOOKUP(C200,Lookups!$B$4:$C$2561,2,FALSE)))</f>
        <v/>
      </c>
      <c r="C199" s="366"/>
      <c r="D199" s="324"/>
      <c r="E199" s="325"/>
      <c r="F199" s="301"/>
      <c r="G199" s="277"/>
      <c r="H199" s="275"/>
      <c r="I199" s="280" t="str">
        <f t="shared" ref="I199:I262" si="21">IF($J199="","",VLOOKUP($J199,SignDesc,3,FALSE))</f>
        <v/>
      </c>
      <c r="J199" s="302"/>
      <c r="K199" s="280" t="str">
        <f t="shared" ref="K199:K262" si="22">IF($J199="","",VLOOKUP($J199,SignDesc,2,FALSE))</f>
        <v/>
      </c>
      <c r="L199" s="328"/>
      <c r="M199" s="328"/>
      <c r="N199" s="328"/>
      <c r="O199" s="329"/>
      <c r="P199" s="287"/>
      <c r="Q199" s="330"/>
      <c r="R199" s="287"/>
      <c r="S199" s="305"/>
      <c r="T199" s="279"/>
      <c r="U199" s="282"/>
      <c r="V199" s="282"/>
      <c r="W199" s="283"/>
      <c r="X199" s="292"/>
      <c r="Y199" s="278"/>
      <c r="Z199" s="331"/>
      <c r="AA199" s="332"/>
      <c r="AB199" s="333"/>
      <c r="AC199" s="334"/>
      <c r="AD199" s="335"/>
      <c r="AE199" s="336"/>
      <c r="AF199" s="337"/>
      <c r="AG199" s="326"/>
      <c r="AH199" s="338"/>
      <c r="AI199" s="339"/>
      <c r="AJ199" s="293"/>
      <c r="AK199" s="293"/>
      <c r="AL199" s="293"/>
      <c r="AM199" s="294"/>
      <c r="AN199" s="239"/>
      <c r="AO199" s="239"/>
      <c r="AP199" s="275"/>
      <c r="AQ199" s="280" t="str">
        <f t="shared" ref="AQ199:AQ262" si="23">IF($AP199="","",VLOOKUP($AP199,replaceReasonDesc,2,FALSE))</f>
        <v/>
      </c>
      <c r="AR199" s="239"/>
      <c r="AS199" s="239"/>
      <c r="AT199" s="239"/>
      <c r="AU199" s="239"/>
      <c r="AV199" s="239"/>
      <c r="AW199" s="239"/>
      <c r="AX199" s="239"/>
      <c r="AY199" s="239"/>
      <c r="AZ199" s="239"/>
      <c r="BA199" s="239"/>
      <c r="BB199" s="239"/>
      <c r="BC199" s="239"/>
      <c r="BD199" s="238"/>
      <c r="BE199" s="238"/>
      <c r="BF199" s="238"/>
      <c r="BG199" s="239"/>
      <c r="BH199" s="238" t="str">
        <f t="shared" ref="BH199:BH262" si="24">IF(C200&gt;0,"N","")</f>
        <v/>
      </c>
      <c r="BI199" s="239"/>
      <c r="BJ199" s="238" t="str">
        <f t="shared" ref="BJ199:BJ262" si="25">IF(C200&gt;0,"U","")</f>
        <v/>
      </c>
      <c r="BK199" s="239"/>
      <c r="BL199" s="239"/>
      <c r="BM199" s="275"/>
      <c r="BN199" s="239"/>
      <c r="BO199" s="275"/>
      <c r="BP199" s="276" t="str">
        <f t="shared" ref="BP199:BP262" si="26">IF(C200&gt;0,"U","")</f>
        <v/>
      </c>
      <c r="BQ199" s="239"/>
      <c r="BR199" s="239"/>
      <c r="BS199" s="239"/>
      <c r="BT199" s="276" t="str">
        <f t="shared" ref="BT199:BT262" si="27">IF(C200&gt;0,"D","")</f>
        <v/>
      </c>
      <c r="BU199" s="293"/>
      <c r="BV199" s="275"/>
      <c r="BW199" s="275"/>
      <c r="BX199" s="295"/>
      <c r="BY199" s="275"/>
      <c r="BZ199" s="303"/>
      <c r="CA199" s="299"/>
      <c r="CB199" s="275"/>
      <c r="CC199" s="275"/>
      <c r="CD199" s="296"/>
      <c r="CE199" s="296"/>
      <c r="CF199" s="296"/>
      <c r="CG199" s="297"/>
    </row>
    <row r="200" spans="1:85" ht="27" customHeight="1" thickTop="1" thickBot="1" x14ac:dyDescent="0.3">
      <c r="A200" s="300"/>
      <c r="B200" s="304" t="str">
        <f>IF(C201="","",(VLOOKUP(C201,Lookups!$B$4:$C$2561,2,FALSE)))</f>
        <v/>
      </c>
      <c r="C200" s="366"/>
      <c r="D200" s="324"/>
      <c r="E200" s="325"/>
      <c r="F200" s="301"/>
      <c r="G200" s="277"/>
      <c r="H200" s="275"/>
      <c r="I200" s="280" t="str">
        <f t="shared" si="21"/>
        <v/>
      </c>
      <c r="J200" s="302"/>
      <c r="K200" s="280" t="str">
        <f t="shared" si="22"/>
        <v/>
      </c>
      <c r="L200" s="328"/>
      <c r="M200" s="328"/>
      <c r="N200" s="328"/>
      <c r="O200" s="329"/>
      <c r="P200" s="287"/>
      <c r="Q200" s="330"/>
      <c r="R200" s="287"/>
      <c r="S200" s="305"/>
      <c r="T200" s="279"/>
      <c r="U200" s="282"/>
      <c r="V200" s="282"/>
      <c r="W200" s="283"/>
      <c r="X200" s="292"/>
      <c r="Y200" s="278"/>
      <c r="Z200" s="331"/>
      <c r="AA200" s="332"/>
      <c r="AB200" s="333"/>
      <c r="AC200" s="334"/>
      <c r="AD200" s="335"/>
      <c r="AE200" s="336"/>
      <c r="AF200" s="337"/>
      <c r="AG200" s="326"/>
      <c r="AH200" s="338"/>
      <c r="AI200" s="339"/>
      <c r="AJ200" s="293"/>
      <c r="AK200" s="293"/>
      <c r="AL200" s="293"/>
      <c r="AM200" s="294"/>
      <c r="AN200" s="239"/>
      <c r="AO200" s="239"/>
      <c r="AP200" s="275"/>
      <c r="AQ200" s="280" t="str">
        <f t="shared" si="23"/>
        <v/>
      </c>
      <c r="AR200" s="239"/>
      <c r="AS200" s="239"/>
      <c r="AT200" s="239"/>
      <c r="AU200" s="239"/>
      <c r="AV200" s="239"/>
      <c r="AW200" s="239"/>
      <c r="AX200" s="239"/>
      <c r="AY200" s="239"/>
      <c r="AZ200" s="239"/>
      <c r="BA200" s="239"/>
      <c r="BB200" s="239"/>
      <c r="BC200" s="239"/>
      <c r="BD200" s="238"/>
      <c r="BE200" s="238"/>
      <c r="BF200" s="238"/>
      <c r="BG200" s="239"/>
      <c r="BH200" s="238" t="str">
        <f t="shared" si="24"/>
        <v/>
      </c>
      <c r="BI200" s="239"/>
      <c r="BJ200" s="238" t="str">
        <f t="shared" si="25"/>
        <v/>
      </c>
      <c r="BK200" s="239"/>
      <c r="BL200" s="239"/>
      <c r="BM200" s="275"/>
      <c r="BN200" s="239"/>
      <c r="BO200" s="275"/>
      <c r="BP200" s="276" t="str">
        <f t="shared" si="26"/>
        <v/>
      </c>
      <c r="BQ200" s="239"/>
      <c r="BR200" s="239"/>
      <c r="BS200" s="239"/>
      <c r="BT200" s="276" t="str">
        <f t="shared" si="27"/>
        <v/>
      </c>
      <c r="BU200" s="293"/>
      <c r="BV200" s="275"/>
      <c r="BW200" s="275"/>
      <c r="BX200" s="295"/>
      <c r="BY200" s="275"/>
      <c r="BZ200" s="303"/>
      <c r="CA200" s="299"/>
      <c r="CB200" s="275"/>
      <c r="CC200" s="275"/>
      <c r="CD200" s="296"/>
      <c r="CE200" s="296"/>
      <c r="CF200" s="296"/>
      <c r="CG200" s="297"/>
    </row>
    <row r="201" spans="1:85" ht="27" customHeight="1" thickTop="1" thickBot="1" x14ac:dyDescent="0.3">
      <c r="A201" s="300"/>
      <c r="B201" s="304" t="str">
        <f>IF(C202="","",(VLOOKUP(C202,Lookups!$B$4:$C$2561,2,FALSE)))</f>
        <v/>
      </c>
      <c r="C201" s="366"/>
      <c r="D201" s="324"/>
      <c r="E201" s="325"/>
      <c r="F201" s="301"/>
      <c r="G201" s="277"/>
      <c r="H201" s="275"/>
      <c r="I201" s="280" t="str">
        <f t="shared" si="21"/>
        <v/>
      </c>
      <c r="J201" s="302"/>
      <c r="K201" s="280" t="str">
        <f t="shared" si="22"/>
        <v/>
      </c>
      <c r="L201" s="328"/>
      <c r="M201" s="328"/>
      <c r="N201" s="328"/>
      <c r="O201" s="329"/>
      <c r="P201" s="287"/>
      <c r="Q201" s="330"/>
      <c r="R201" s="287"/>
      <c r="S201" s="305"/>
      <c r="T201" s="279"/>
      <c r="U201" s="282"/>
      <c r="V201" s="282"/>
      <c r="W201" s="283"/>
      <c r="X201" s="292"/>
      <c r="Y201" s="278"/>
      <c r="Z201" s="331"/>
      <c r="AA201" s="332"/>
      <c r="AB201" s="333"/>
      <c r="AC201" s="334"/>
      <c r="AD201" s="335"/>
      <c r="AE201" s="336"/>
      <c r="AF201" s="337"/>
      <c r="AG201" s="326"/>
      <c r="AH201" s="338"/>
      <c r="AI201" s="339"/>
      <c r="AJ201" s="293"/>
      <c r="AK201" s="293"/>
      <c r="AL201" s="293"/>
      <c r="AM201" s="294"/>
      <c r="AN201" s="239"/>
      <c r="AO201" s="239"/>
      <c r="AP201" s="275"/>
      <c r="AQ201" s="280" t="str">
        <f t="shared" si="23"/>
        <v/>
      </c>
      <c r="AR201" s="239"/>
      <c r="AS201" s="239"/>
      <c r="AT201" s="239"/>
      <c r="AU201" s="239"/>
      <c r="AV201" s="239"/>
      <c r="AW201" s="239"/>
      <c r="AX201" s="239"/>
      <c r="AY201" s="239"/>
      <c r="AZ201" s="239"/>
      <c r="BA201" s="239"/>
      <c r="BB201" s="239"/>
      <c r="BC201" s="239"/>
      <c r="BD201" s="238"/>
      <c r="BE201" s="238"/>
      <c r="BF201" s="238"/>
      <c r="BG201" s="239"/>
      <c r="BH201" s="238" t="str">
        <f t="shared" si="24"/>
        <v/>
      </c>
      <c r="BI201" s="239"/>
      <c r="BJ201" s="238" t="str">
        <f t="shared" si="25"/>
        <v/>
      </c>
      <c r="BK201" s="239"/>
      <c r="BL201" s="239"/>
      <c r="BM201" s="275"/>
      <c r="BN201" s="239"/>
      <c r="BO201" s="275"/>
      <c r="BP201" s="276" t="str">
        <f t="shared" si="26"/>
        <v/>
      </c>
      <c r="BQ201" s="239"/>
      <c r="BR201" s="239"/>
      <c r="BS201" s="239"/>
      <c r="BT201" s="276" t="str">
        <f t="shared" si="27"/>
        <v/>
      </c>
      <c r="BU201" s="293"/>
      <c r="BV201" s="275"/>
      <c r="BW201" s="275"/>
      <c r="BX201" s="295"/>
      <c r="BY201" s="275"/>
      <c r="BZ201" s="303"/>
      <c r="CA201" s="299"/>
      <c r="CB201" s="275"/>
      <c r="CC201" s="275"/>
      <c r="CD201" s="296"/>
      <c r="CE201" s="296"/>
      <c r="CF201" s="296"/>
      <c r="CG201" s="297"/>
    </row>
    <row r="202" spans="1:85" ht="27" customHeight="1" thickTop="1" thickBot="1" x14ac:dyDescent="0.3">
      <c r="A202" s="300"/>
      <c r="B202" s="304" t="str">
        <f>IF(C203="","",(VLOOKUP(C203,Lookups!$B$4:$C$2561,2,FALSE)))</f>
        <v/>
      </c>
      <c r="C202" s="366"/>
      <c r="D202" s="324"/>
      <c r="E202" s="325"/>
      <c r="F202" s="301"/>
      <c r="G202" s="277"/>
      <c r="H202" s="275"/>
      <c r="I202" s="280" t="str">
        <f t="shared" si="21"/>
        <v/>
      </c>
      <c r="J202" s="302"/>
      <c r="K202" s="280" t="str">
        <f t="shared" si="22"/>
        <v/>
      </c>
      <c r="L202" s="328"/>
      <c r="M202" s="328"/>
      <c r="N202" s="328"/>
      <c r="O202" s="329"/>
      <c r="P202" s="287"/>
      <c r="Q202" s="330"/>
      <c r="R202" s="287"/>
      <c r="S202" s="305"/>
      <c r="T202" s="279"/>
      <c r="U202" s="282"/>
      <c r="V202" s="282"/>
      <c r="W202" s="283"/>
      <c r="X202" s="292"/>
      <c r="Y202" s="278"/>
      <c r="Z202" s="331"/>
      <c r="AA202" s="332"/>
      <c r="AB202" s="333"/>
      <c r="AC202" s="334"/>
      <c r="AD202" s="335"/>
      <c r="AE202" s="336"/>
      <c r="AF202" s="337"/>
      <c r="AG202" s="326"/>
      <c r="AH202" s="338"/>
      <c r="AI202" s="339"/>
      <c r="AJ202" s="293"/>
      <c r="AK202" s="293"/>
      <c r="AL202" s="293"/>
      <c r="AM202" s="294"/>
      <c r="AN202" s="239"/>
      <c r="AO202" s="239"/>
      <c r="AP202" s="275"/>
      <c r="AQ202" s="280" t="str">
        <f t="shared" si="23"/>
        <v/>
      </c>
      <c r="AR202" s="239"/>
      <c r="AS202" s="239"/>
      <c r="AT202" s="239"/>
      <c r="AU202" s="239"/>
      <c r="AV202" s="239"/>
      <c r="AW202" s="239"/>
      <c r="AX202" s="239"/>
      <c r="AY202" s="239"/>
      <c r="AZ202" s="239"/>
      <c r="BA202" s="239"/>
      <c r="BB202" s="239"/>
      <c r="BC202" s="239"/>
      <c r="BD202" s="238"/>
      <c r="BE202" s="238"/>
      <c r="BF202" s="238"/>
      <c r="BG202" s="239"/>
      <c r="BH202" s="238" t="str">
        <f t="shared" si="24"/>
        <v/>
      </c>
      <c r="BI202" s="239"/>
      <c r="BJ202" s="238" t="str">
        <f t="shared" si="25"/>
        <v/>
      </c>
      <c r="BK202" s="239"/>
      <c r="BL202" s="239"/>
      <c r="BM202" s="275"/>
      <c r="BN202" s="239"/>
      <c r="BO202" s="275"/>
      <c r="BP202" s="276" t="str">
        <f t="shared" si="26"/>
        <v/>
      </c>
      <c r="BQ202" s="239"/>
      <c r="BR202" s="239"/>
      <c r="BS202" s="239"/>
      <c r="BT202" s="276" t="str">
        <f t="shared" si="27"/>
        <v/>
      </c>
      <c r="BU202" s="293"/>
      <c r="BV202" s="275"/>
      <c r="BW202" s="275"/>
      <c r="BX202" s="295"/>
      <c r="BY202" s="275"/>
      <c r="BZ202" s="303"/>
      <c r="CA202" s="299"/>
      <c r="CB202" s="275"/>
      <c r="CC202" s="275"/>
      <c r="CD202" s="296"/>
      <c r="CE202" s="296"/>
      <c r="CF202" s="296"/>
      <c r="CG202" s="297"/>
    </row>
    <row r="203" spans="1:85" ht="27" customHeight="1" thickTop="1" thickBot="1" x14ac:dyDescent="0.3">
      <c r="A203" s="300"/>
      <c r="B203" s="304" t="str">
        <f>IF(C204="","",(VLOOKUP(C204,Lookups!$B$4:$C$2561,2,FALSE)))</f>
        <v/>
      </c>
      <c r="C203" s="366"/>
      <c r="D203" s="324"/>
      <c r="E203" s="325"/>
      <c r="F203" s="301"/>
      <c r="G203" s="277"/>
      <c r="H203" s="275"/>
      <c r="I203" s="280" t="str">
        <f t="shared" si="21"/>
        <v/>
      </c>
      <c r="J203" s="302"/>
      <c r="K203" s="280" t="str">
        <f t="shared" si="22"/>
        <v/>
      </c>
      <c r="L203" s="328"/>
      <c r="M203" s="328"/>
      <c r="N203" s="328"/>
      <c r="O203" s="329"/>
      <c r="P203" s="287"/>
      <c r="Q203" s="330"/>
      <c r="R203" s="287"/>
      <c r="S203" s="305"/>
      <c r="T203" s="279"/>
      <c r="U203" s="282"/>
      <c r="V203" s="282"/>
      <c r="W203" s="283"/>
      <c r="X203" s="292"/>
      <c r="Y203" s="278"/>
      <c r="Z203" s="331"/>
      <c r="AA203" s="332"/>
      <c r="AB203" s="333"/>
      <c r="AC203" s="334"/>
      <c r="AD203" s="335"/>
      <c r="AE203" s="336"/>
      <c r="AF203" s="337"/>
      <c r="AG203" s="326"/>
      <c r="AH203" s="338"/>
      <c r="AI203" s="339"/>
      <c r="AJ203" s="293"/>
      <c r="AK203" s="293"/>
      <c r="AL203" s="293"/>
      <c r="AM203" s="294"/>
      <c r="AN203" s="239"/>
      <c r="AO203" s="239"/>
      <c r="AP203" s="275"/>
      <c r="AQ203" s="280" t="str">
        <f t="shared" si="23"/>
        <v/>
      </c>
      <c r="AR203" s="239"/>
      <c r="AS203" s="239"/>
      <c r="AT203" s="239"/>
      <c r="AU203" s="239"/>
      <c r="AV203" s="239"/>
      <c r="AW203" s="239"/>
      <c r="AX203" s="239"/>
      <c r="AY203" s="239"/>
      <c r="AZ203" s="239"/>
      <c r="BA203" s="239"/>
      <c r="BB203" s="239"/>
      <c r="BC203" s="239"/>
      <c r="BD203" s="238"/>
      <c r="BE203" s="238"/>
      <c r="BF203" s="238"/>
      <c r="BG203" s="239"/>
      <c r="BH203" s="238" t="str">
        <f t="shared" si="24"/>
        <v/>
      </c>
      <c r="BI203" s="239"/>
      <c r="BJ203" s="238" t="str">
        <f t="shared" si="25"/>
        <v/>
      </c>
      <c r="BK203" s="239"/>
      <c r="BL203" s="239"/>
      <c r="BM203" s="275"/>
      <c r="BN203" s="239"/>
      <c r="BO203" s="275"/>
      <c r="BP203" s="276" t="str">
        <f t="shared" si="26"/>
        <v/>
      </c>
      <c r="BQ203" s="239"/>
      <c r="BR203" s="239"/>
      <c r="BS203" s="239"/>
      <c r="BT203" s="276" t="str">
        <f t="shared" si="27"/>
        <v/>
      </c>
      <c r="BU203" s="293"/>
      <c r="BV203" s="275"/>
      <c r="BW203" s="275"/>
      <c r="BX203" s="295"/>
      <c r="BY203" s="275"/>
      <c r="BZ203" s="303"/>
      <c r="CA203" s="299"/>
      <c r="CB203" s="275"/>
      <c r="CC203" s="275"/>
      <c r="CD203" s="296"/>
      <c r="CE203" s="296"/>
      <c r="CF203" s="296"/>
      <c r="CG203" s="297"/>
    </row>
    <row r="204" spans="1:85" ht="27" customHeight="1" thickTop="1" thickBot="1" x14ac:dyDescent="0.3">
      <c r="A204" s="300"/>
      <c r="B204" s="304" t="str">
        <f>IF(C205="","",(VLOOKUP(C205,Lookups!$B$4:$C$2561,2,FALSE)))</f>
        <v/>
      </c>
      <c r="C204" s="366"/>
      <c r="D204" s="324"/>
      <c r="E204" s="325"/>
      <c r="F204" s="301"/>
      <c r="G204" s="277"/>
      <c r="H204" s="275"/>
      <c r="I204" s="280" t="str">
        <f t="shared" si="21"/>
        <v/>
      </c>
      <c r="J204" s="302"/>
      <c r="K204" s="280" t="str">
        <f t="shared" si="22"/>
        <v/>
      </c>
      <c r="L204" s="328"/>
      <c r="M204" s="328"/>
      <c r="N204" s="328"/>
      <c r="O204" s="329"/>
      <c r="P204" s="287"/>
      <c r="Q204" s="330"/>
      <c r="R204" s="287"/>
      <c r="S204" s="305"/>
      <c r="T204" s="279"/>
      <c r="U204" s="282"/>
      <c r="V204" s="282"/>
      <c r="W204" s="283"/>
      <c r="X204" s="292"/>
      <c r="Y204" s="278"/>
      <c r="Z204" s="331"/>
      <c r="AA204" s="332"/>
      <c r="AB204" s="333"/>
      <c r="AC204" s="334"/>
      <c r="AD204" s="335"/>
      <c r="AE204" s="336"/>
      <c r="AF204" s="337"/>
      <c r="AG204" s="326"/>
      <c r="AH204" s="338"/>
      <c r="AI204" s="339"/>
      <c r="AJ204" s="293"/>
      <c r="AK204" s="293"/>
      <c r="AL204" s="293"/>
      <c r="AM204" s="294"/>
      <c r="AN204" s="239"/>
      <c r="AO204" s="239"/>
      <c r="AP204" s="275"/>
      <c r="AQ204" s="280" t="str">
        <f t="shared" si="23"/>
        <v/>
      </c>
      <c r="AR204" s="239"/>
      <c r="AS204" s="239"/>
      <c r="AT204" s="239"/>
      <c r="AU204" s="239"/>
      <c r="AV204" s="239"/>
      <c r="AW204" s="239"/>
      <c r="AX204" s="239"/>
      <c r="AY204" s="239"/>
      <c r="AZ204" s="239"/>
      <c r="BA204" s="239"/>
      <c r="BB204" s="239"/>
      <c r="BC204" s="239"/>
      <c r="BD204" s="238"/>
      <c r="BE204" s="238"/>
      <c r="BF204" s="238"/>
      <c r="BG204" s="239"/>
      <c r="BH204" s="238" t="str">
        <f t="shared" si="24"/>
        <v/>
      </c>
      <c r="BI204" s="239"/>
      <c r="BJ204" s="238" t="str">
        <f t="shared" si="25"/>
        <v/>
      </c>
      <c r="BK204" s="239"/>
      <c r="BL204" s="239"/>
      <c r="BM204" s="275"/>
      <c r="BN204" s="239"/>
      <c r="BO204" s="275"/>
      <c r="BP204" s="276" t="str">
        <f t="shared" si="26"/>
        <v/>
      </c>
      <c r="BQ204" s="239"/>
      <c r="BR204" s="239"/>
      <c r="BS204" s="239"/>
      <c r="BT204" s="276" t="str">
        <f t="shared" si="27"/>
        <v/>
      </c>
      <c r="BU204" s="293"/>
      <c r="BV204" s="275"/>
      <c r="BW204" s="275"/>
      <c r="BX204" s="295"/>
      <c r="BY204" s="275"/>
      <c r="BZ204" s="303"/>
      <c r="CA204" s="299"/>
      <c r="CB204" s="275"/>
      <c r="CC204" s="275"/>
      <c r="CD204" s="296"/>
      <c r="CE204" s="296"/>
      <c r="CF204" s="296"/>
      <c r="CG204" s="297"/>
    </row>
    <row r="205" spans="1:85" ht="27" customHeight="1" thickTop="1" thickBot="1" x14ac:dyDescent="0.3">
      <c r="A205" s="300"/>
      <c r="B205" s="304" t="str">
        <f>IF(C206="","",(VLOOKUP(C206,Lookups!$B$4:$C$2561,2,FALSE)))</f>
        <v/>
      </c>
      <c r="C205" s="366"/>
      <c r="D205" s="324"/>
      <c r="E205" s="325"/>
      <c r="F205" s="301"/>
      <c r="G205" s="277"/>
      <c r="H205" s="275"/>
      <c r="I205" s="280" t="str">
        <f t="shared" si="21"/>
        <v/>
      </c>
      <c r="J205" s="302"/>
      <c r="K205" s="280" t="str">
        <f t="shared" si="22"/>
        <v/>
      </c>
      <c r="L205" s="328"/>
      <c r="M205" s="328"/>
      <c r="N205" s="328"/>
      <c r="O205" s="329"/>
      <c r="P205" s="287"/>
      <c r="Q205" s="330"/>
      <c r="R205" s="287"/>
      <c r="S205" s="305"/>
      <c r="T205" s="279"/>
      <c r="U205" s="282"/>
      <c r="V205" s="282"/>
      <c r="W205" s="283"/>
      <c r="X205" s="292"/>
      <c r="Y205" s="278"/>
      <c r="Z205" s="331"/>
      <c r="AA205" s="332"/>
      <c r="AB205" s="333"/>
      <c r="AC205" s="334"/>
      <c r="AD205" s="335"/>
      <c r="AE205" s="336"/>
      <c r="AF205" s="337"/>
      <c r="AG205" s="326"/>
      <c r="AH205" s="338"/>
      <c r="AI205" s="339"/>
      <c r="AJ205" s="293"/>
      <c r="AK205" s="293"/>
      <c r="AL205" s="293"/>
      <c r="AM205" s="294"/>
      <c r="AN205" s="239"/>
      <c r="AO205" s="239"/>
      <c r="AP205" s="275"/>
      <c r="AQ205" s="280" t="str">
        <f t="shared" si="23"/>
        <v/>
      </c>
      <c r="AR205" s="239"/>
      <c r="AS205" s="239"/>
      <c r="AT205" s="239"/>
      <c r="AU205" s="239"/>
      <c r="AV205" s="239"/>
      <c r="AW205" s="239"/>
      <c r="AX205" s="239"/>
      <c r="AY205" s="239"/>
      <c r="AZ205" s="239"/>
      <c r="BA205" s="239"/>
      <c r="BB205" s="239"/>
      <c r="BC205" s="239"/>
      <c r="BD205" s="238"/>
      <c r="BE205" s="238"/>
      <c r="BF205" s="238"/>
      <c r="BG205" s="239"/>
      <c r="BH205" s="238" t="str">
        <f t="shared" si="24"/>
        <v/>
      </c>
      <c r="BI205" s="239"/>
      <c r="BJ205" s="238" t="str">
        <f t="shared" si="25"/>
        <v/>
      </c>
      <c r="BK205" s="239"/>
      <c r="BL205" s="239"/>
      <c r="BM205" s="275"/>
      <c r="BN205" s="239"/>
      <c r="BO205" s="275"/>
      <c r="BP205" s="276" t="str">
        <f t="shared" si="26"/>
        <v/>
      </c>
      <c r="BQ205" s="239"/>
      <c r="BR205" s="239"/>
      <c r="BS205" s="239"/>
      <c r="BT205" s="276" t="str">
        <f t="shared" si="27"/>
        <v/>
      </c>
      <c r="BU205" s="293"/>
      <c r="BV205" s="275"/>
      <c r="BW205" s="275"/>
      <c r="BX205" s="295"/>
      <c r="BY205" s="275"/>
      <c r="BZ205" s="303"/>
      <c r="CA205" s="299"/>
      <c r="CB205" s="275"/>
      <c r="CC205" s="275"/>
      <c r="CD205" s="296"/>
      <c r="CE205" s="296"/>
      <c r="CF205" s="296"/>
      <c r="CG205" s="297"/>
    </row>
    <row r="206" spans="1:85" ht="27" customHeight="1" thickTop="1" thickBot="1" x14ac:dyDescent="0.3">
      <c r="A206" s="300"/>
      <c r="B206" s="304" t="str">
        <f>IF(C207="","",(VLOOKUP(C207,Lookups!$B$4:$C$2561,2,FALSE)))</f>
        <v/>
      </c>
      <c r="C206" s="366"/>
      <c r="D206" s="324"/>
      <c r="E206" s="325"/>
      <c r="F206" s="301"/>
      <c r="G206" s="277"/>
      <c r="H206" s="275"/>
      <c r="I206" s="280" t="str">
        <f t="shared" si="21"/>
        <v/>
      </c>
      <c r="J206" s="302"/>
      <c r="K206" s="280" t="str">
        <f t="shared" si="22"/>
        <v/>
      </c>
      <c r="L206" s="328"/>
      <c r="M206" s="328"/>
      <c r="N206" s="328"/>
      <c r="O206" s="329"/>
      <c r="P206" s="287"/>
      <c r="Q206" s="330"/>
      <c r="R206" s="287"/>
      <c r="S206" s="305"/>
      <c r="T206" s="279"/>
      <c r="U206" s="282"/>
      <c r="V206" s="282"/>
      <c r="W206" s="283"/>
      <c r="X206" s="292"/>
      <c r="Y206" s="278"/>
      <c r="Z206" s="331"/>
      <c r="AA206" s="332"/>
      <c r="AB206" s="333"/>
      <c r="AC206" s="334"/>
      <c r="AD206" s="335"/>
      <c r="AE206" s="336"/>
      <c r="AF206" s="337"/>
      <c r="AG206" s="326"/>
      <c r="AH206" s="338"/>
      <c r="AI206" s="339"/>
      <c r="AJ206" s="293"/>
      <c r="AK206" s="293"/>
      <c r="AL206" s="293"/>
      <c r="AM206" s="294"/>
      <c r="AN206" s="239"/>
      <c r="AO206" s="239"/>
      <c r="AP206" s="275"/>
      <c r="AQ206" s="280" t="str">
        <f t="shared" si="23"/>
        <v/>
      </c>
      <c r="AR206" s="239"/>
      <c r="AS206" s="239"/>
      <c r="AT206" s="239"/>
      <c r="AU206" s="239"/>
      <c r="AV206" s="239"/>
      <c r="AW206" s="239"/>
      <c r="AX206" s="239"/>
      <c r="AY206" s="239"/>
      <c r="AZ206" s="239"/>
      <c r="BA206" s="239"/>
      <c r="BB206" s="239"/>
      <c r="BC206" s="239"/>
      <c r="BD206" s="238"/>
      <c r="BE206" s="238"/>
      <c r="BF206" s="238"/>
      <c r="BG206" s="239"/>
      <c r="BH206" s="238" t="str">
        <f t="shared" si="24"/>
        <v/>
      </c>
      <c r="BI206" s="239"/>
      <c r="BJ206" s="238" t="str">
        <f t="shared" si="25"/>
        <v/>
      </c>
      <c r="BK206" s="239"/>
      <c r="BL206" s="239"/>
      <c r="BM206" s="275"/>
      <c r="BN206" s="239"/>
      <c r="BO206" s="275"/>
      <c r="BP206" s="276" t="str">
        <f t="shared" si="26"/>
        <v/>
      </c>
      <c r="BQ206" s="239"/>
      <c r="BR206" s="239"/>
      <c r="BS206" s="239"/>
      <c r="BT206" s="276" t="str">
        <f t="shared" si="27"/>
        <v/>
      </c>
      <c r="BU206" s="293"/>
      <c r="BV206" s="275"/>
      <c r="BW206" s="275"/>
      <c r="BX206" s="295"/>
      <c r="BY206" s="275"/>
      <c r="BZ206" s="303"/>
      <c r="CA206" s="299"/>
      <c r="CB206" s="275"/>
      <c r="CC206" s="275"/>
      <c r="CD206" s="296"/>
      <c r="CE206" s="296"/>
      <c r="CF206" s="296"/>
      <c r="CG206" s="297"/>
    </row>
    <row r="207" spans="1:85" ht="27" customHeight="1" thickTop="1" thickBot="1" x14ac:dyDescent="0.3">
      <c r="A207" s="300"/>
      <c r="B207" s="304" t="str">
        <f>IF(C208="","",(VLOOKUP(C208,Lookups!$B$4:$C$2561,2,FALSE)))</f>
        <v/>
      </c>
      <c r="C207" s="366"/>
      <c r="D207" s="324"/>
      <c r="E207" s="325"/>
      <c r="F207" s="301"/>
      <c r="G207" s="277"/>
      <c r="H207" s="275"/>
      <c r="I207" s="280" t="str">
        <f t="shared" si="21"/>
        <v/>
      </c>
      <c r="J207" s="302"/>
      <c r="K207" s="280" t="str">
        <f t="shared" si="22"/>
        <v/>
      </c>
      <c r="L207" s="328"/>
      <c r="M207" s="328"/>
      <c r="N207" s="328"/>
      <c r="O207" s="329"/>
      <c r="P207" s="287"/>
      <c r="Q207" s="330"/>
      <c r="R207" s="287"/>
      <c r="S207" s="305"/>
      <c r="T207" s="279"/>
      <c r="U207" s="282"/>
      <c r="V207" s="282"/>
      <c r="W207" s="283"/>
      <c r="X207" s="292"/>
      <c r="Y207" s="278"/>
      <c r="Z207" s="331"/>
      <c r="AA207" s="332"/>
      <c r="AB207" s="333"/>
      <c r="AC207" s="334"/>
      <c r="AD207" s="335"/>
      <c r="AE207" s="336"/>
      <c r="AF207" s="337"/>
      <c r="AG207" s="326"/>
      <c r="AH207" s="338"/>
      <c r="AI207" s="339"/>
      <c r="AJ207" s="293"/>
      <c r="AK207" s="293"/>
      <c r="AL207" s="293"/>
      <c r="AM207" s="294"/>
      <c r="AN207" s="239"/>
      <c r="AO207" s="239"/>
      <c r="AP207" s="275"/>
      <c r="AQ207" s="280" t="str">
        <f t="shared" si="23"/>
        <v/>
      </c>
      <c r="AR207" s="239"/>
      <c r="AS207" s="239"/>
      <c r="AT207" s="239"/>
      <c r="AU207" s="239"/>
      <c r="AV207" s="239"/>
      <c r="AW207" s="239"/>
      <c r="AX207" s="239"/>
      <c r="AY207" s="239"/>
      <c r="AZ207" s="239"/>
      <c r="BA207" s="239"/>
      <c r="BB207" s="239"/>
      <c r="BC207" s="239"/>
      <c r="BD207" s="238"/>
      <c r="BE207" s="238"/>
      <c r="BF207" s="238"/>
      <c r="BG207" s="239"/>
      <c r="BH207" s="238" t="str">
        <f t="shared" si="24"/>
        <v/>
      </c>
      <c r="BI207" s="239"/>
      <c r="BJ207" s="238" t="str">
        <f t="shared" si="25"/>
        <v/>
      </c>
      <c r="BK207" s="239"/>
      <c r="BL207" s="239"/>
      <c r="BM207" s="275"/>
      <c r="BN207" s="239"/>
      <c r="BO207" s="275"/>
      <c r="BP207" s="276" t="str">
        <f t="shared" si="26"/>
        <v/>
      </c>
      <c r="BQ207" s="239"/>
      <c r="BR207" s="239"/>
      <c r="BS207" s="239"/>
      <c r="BT207" s="276" t="str">
        <f t="shared" si="27"/>
        <v/>
      </c>
      <c r="BU207" s="293"/>
      <c r="BV207" s="275"/>
      <c r="BW207" s="275"/>
      <c r="BX207" s="295"/>
      <c r="BY207" s="275"/>
      <c r="BZ207" s="303"/>
      <c r="CA207" s="299"/>
      <c r="CB207" s="275"/>
      <c r="CC207" s="275"/>
      <c r="CD207" s="296"/>
      <c r="CE207" s="296"/>
      <c r="CF207" s="296"/>
      <c r="CG207" s="297"/>
    </row>
    <row r="208" spans="1:85" ht="27" customHeight="1" thickTop="1" thickBot="1" x14ac:dyDescent="0.3">
      <c r="A208" s="300"/>
      <c r="B208" s="304" t="str">
        <f>IF(C209="","",(VLOOKUP(C209,Lookups!$B$4:$C$2561,2,FALSE)))</f>
        <v/>
      </c>
      <c r="C208" s="366"/>
      <c r="D208" s="324"/>
      <c r="E208" s="325"/>
      <c r="F208" s="301"/>
      <c r="G208" s="277"/>
      <c r="H208" s="275"/>
      <c r="I208" s="280" t="str">
        <f t="shared" si="21"/>
        <v/>
      </c>
      <c r="J208" s="302"/>
      <c r="K208" s="280" t="str">
        <f t="shared" si="22"/>
        <v/>
      </c>
      <c r="L208" s="328"/>
      <c r="M208" s="328"/>
      <c r="N208" s="328"/>
      <c r="O208" s="329"/>
      <c r="P208" s="287"/>
      <c r="Q208" s="330"/>
      <c r="R208" s="287"/>
      <c r="S208" s="305"/>
      <c r="T208" s="279"/>
      <c r="U208" s="282"/>
      <c r="V208" s="282"/>
      <c r="W208" s="283"/>
      <c r="X208" s="292"/>
      <c r="Y208" s="278"/>
      <c r="Z208" s="331"/>
      <c r="AA208" s="332"/>
      <c r="AB208" s="333"/>
      <c r="AC208" s="334"/>
      <c r="AD208" s="335"/>
      <c r="AE208" s="336"/>
      <c r="AF208" s="337"/>
      <c r="AG208" s="326"/>
      <c r="AH208" s="338"/>
      <c r="AI208" s="339"/>
      <c r="AJ208" s="293"/>
      <c r="AK208" s="293"/>
      <c r="AL208" s="293"/>
      <c r="AM208" s="294"/>
      <c r="AN208" s="239"/>
      <c r="AO208" s="239"/>
      <c r="AP208" s="275"/>
      <c r="AQ208" s="280" t="str">
        <f t="shared" si="23"/>
        <v/>
      </c>
      <c r="AR208" s="239"/>
      <c r="AS208" s="239"/>
      <c r="AT208" s="239"/>
      <c r="AU208" s="239"/>
      <c r="AV208" s="239"/>
      <c r="AW208" s="239"/>
      <c r="AX208" s="239"/>
      <c r="AY208" s="239"/>
      <c r="AZ208" s="239"/>
      <c r="BA208" s="239"/>
      <c r="BB208" s="239"/>
      <c r="BC208" s="239"/>
      <c r="BD208" s="238"/>
      <c r="BE208" s="238"/>
      <c r="BF208" s="238"/>
      <c r="BG208" s="239"/>
      <c r="BH208" s="238" t="str">
        <f t="shared" si="24"/>
        <v/>
      </c>
      <c r="BI208" s="239"/>
      <c r="BJ208" s="238" t="str">
        <f t="shared" si="25"/>
        <v/>
      </c>
      <c r="BK208" s="239"/>
      <c r="BL208" s="239"/>
      <c r="BM208" s="275"/>
      <c r="BN208" s="239"/>
      <c r="BO208" s="275"/>
      <c r="BP208" s="276" t="str">
        <f t="shared" si="26"/>
        <v/>
      </c>
      <c r="BQ208" s="239"/>
      <c r="BR208" s="239"/>
      <c r="BS208" s="239"/>
      <c r="BT208" s="276" t="str">
        <f t="shared" si="27"/>
        <v/>
      </c>
      <c r="BU208" s="293"/>
      <c r="BV208" s="275"/>
      <c r="BW208" s="275"/>
      <c r="BX208" s="295"/>
      <c r="BY208" s="275"/>
      <c r="BZ208" s="303"/>
      <c r="CA208" s="299"/>
      <c r="CB208" s="275"/>
      <c r="CC208" s="275"/>
      <c r="CD208" s="296"/>
      <c r="CE208" s="296"/>
      <c r="CF208" s="296"/>
      <c r="CG208" s="297"/>
    </row>
    <row r="209" spans="1:85" ht="27" customHeight="1" thickTop="1" thickBot="1" x14ac:dyDescent="0.3">
      <c r="A209" s="300"/>
      <c r="B209" s="304" t="str">
        <f>IF(C210="","",(VLOOKUP(C210,Lookups!$B$4:$C$2561,2,FALSE)))</f>
        <v/>
      </c>
      <c r="C209" s="366"/>
      <c r="D209" s="324"/>
      <c r="E209" s="325"/>
      <c r="F209" s="301"/>
      <c r="G209" s="277"/>
      <c r="H209" s="275"/>
      <c r="I209" s="280" t="str">
        <f t="shared" si="21"/>
        <v/>
      </c>
      <c r="J209" s="302"/>
      <c r="K209" s="280" t="str">
        <f t="shared" si="22"/>
        <v/>
      </c>
      <c r="L209" s="328"/>
      <c r="M209" s="328"/>
      <c r="N209" s="328"/>
      <c r="O209" s="329"/>
      <c r="P209" s="287"/>
      <c r="Q209" s="330"/>
      <c r="R209" s="287"/>
      <c r="S209" s="305"/>
      <c r="T209" s="279"/>
      <c r="U209" s="282"/>
      <c r="V209" s="282"/>
      <c r="W209" s="283"/>
      <c r="X209" s="292"/>
      <c r="Y209" s="278"/>
      <c r="Z209" s="331"/>
      <c r="AA209" s="332"/>
      <c r="AB209" s="333"/>
      <c r="AC209" s="334"/>
      <c r="AD209" s="335"/>
      <c r="AE209" s="336"/>
      <c r="AF209" s="337"/>
      <c r="AG209" s="326"/>
      <c r="AH209" s="338"/>
      <c r="AI209" s="339"/>
      <c r="AJ209" s="293"/>
      <c r="AK209" s="293"/>
      <c r="AL209" s="293"/>
      <c r="AM209" s="294"/>
      <c r="AN209" s="239"/>
      <c r="AO209" s="239"/>
      <c r="AP209" s="275"/>
      <c r="AQ209" s="280" t="str">
        <f t="shared" si="23"/>
        <v/>
      </c>
      <c r="AR209" s="239"/>
      <c r="AS209" s="239"/>
      <c r="AT209" s="239"/>
      <c r="AU209" s="239"/>
      <c r="AV209" s="239"/>
      <c r="AW209" s="239"/>
      <c r="AX209" s="239"/>
      <c r="AY209" s="239"/>
      <c r="AZ209" s="239"/>
      <c r="BA209" s="239"/>
      <c r="BB209" s="239"/>
      <c r="BC209" s="239"/>
      <c r="BD209" s="238"/>
      <c r="BE209" s="238"/>
      <c r="BF209" s="238"/>
      <c r="BG209" s="239"/>
      <c r="BH209" s="238" t="str">
        <f t="shared" si="24"/>
        <v/>
      </c>
      <c r="BI209" s="239"/>
      <c r="BJ209" s="238" t="str">
        <f t="shared" si="25"/>
        <v/>
      </c>
      <c r="BK209" s="239"/>
      <c r="BL209" s="239"/>
      <c r="BM209" s="275"/>
      <c r="BN209" s="239"/>
      <c r="BO209" s="275"/>
      <c r="BP209" s="276" t="str">
        <f t="shared" si="26"/>
        <v/>
      </c>
      <c r="BQ209" s="239"/>
      <c r="BR209" s="239"/>
      <c r="BS209" s="239"/>
      <c r="BT209" s="276" t="str">
        <f t="shared" si="27"/>
        <v/>
      </c>
      <c r="BU209" s="293"/>
      <c r="BV209" s="275"/>
      <c r="BW209" s="275"/>
      <c r="BX209" s="295"/>
      <c r="BY209" s="275"/>
      <c r="BZ209" s="303"/>
      <c r="CA209" s="299"/>
      <c r="CB209" s="275"/>
      <c r="CC209" s="275"/>
      <c r="CD209" s="296"/>
      <c r="CE209" s="296"/>
      <c r="CF209" s="296"/>
      <c r="CG209" s="297"/>
    </row>
    <row r="210" spans="1:85" ht="27" customHeight="1" thickTop="1" thickBot="1" x14ac:dyDescent="0.3">
      <c r="A210" s="300"/>
      <c r="B210" s="304" t="str">
        <f>IF(C211="","",(VLOOKUP(C211,Lookups!$B$4:$C$2561,2,FALSE)))</f>
        <v/>
      </c>
      <c r="C210" s="366"/>
      <c r="D210" s="324"/>
      <c r="E210" s="325"/>
      <c r="F210" s="301"/>
      <c r="G210" s="277"/>
      <c r="H210" s="275"/>
      <c r="I210" s="280" t="str">
        <f t="shared" si="21"/>
        <v/>
      </c>
      <c r="J210" s="302"/>
      <c r="K210" s="280" t="str">
        <f t="shared" si="22"/>
        <v/>
      </c>
      <c r="L210" s="328"/>
      <c r="M210" s="328"/>
      <c r="N210" s="328"/>
      <c r="O210" s="329"/>
      <c r="P210" s="287"/>
      <c r="Q210" s="330"/>
      <c r="R210" s="287"/>
      <c r="S210" s="305"/>
      <c r="T210" s="279"/>
      <c r="U210" s="282"/>
      <c r="V210" s="282"/>
      <c r="W210" s="283"/>
      <c r="X210" s="292"/>
      <c r="Y210" s="278"/>
      <c r="Z210" s="331"/>
      <c r="AA210" s="332"/>
      <c r="AB210" s="333"/>
      <c r="AC210" s="334"/>
      <c r="AD210" s="335"/>
      <c r="AE210" s="336"/>
      <c r="AF210" s="337"/>
      <c r="AG210" s="326"/>
      <c r="AH210" s="338"/>
      <c r="AI210" s="339"/>
      <c r="AJ210" s="293"/>
      <c r="AK210" s="293"/>
      <c r="AL210" s="293"/>
      <c r="AM210" s="294"/>
      <c r="AN210" s="239"/>
      <c r="AO210" s="239"/>
      <c r="AP210" s="275"/>
      <c r="AQ210" s="280" t="str">
        <f t="shared" si="23"/>
        <v/>
      </c>
      <c r="AR210" s="239"/>
      <c r="AS210" s="239"/>
      <c r="AT210" s="239"/>
      <c r="AU210" s="239"/>
      <c r="AV210" s="239"/>
      <c r="AW210" s="239"/>
      <c r="AX210" s="239"/>
      <c r="AY210" s="239"/>
      <c r="AZ210" s="239"/>
      <c r="BA210" s="239"/>
      <c r="BB210" s="239"/>
      <c r="BC210" s="239"/>
      <c r="BD210" s="238"/>
      <c r="BE210" s="238"/>
      <c r="BF210" s="238"/>
      <c r="BG210" s="239"/>
      <c r="BH210" s="238" t="str">
        <f t="shared" si="24"/>
        <v/>
      </c>
      <c r="BI210" s="239"/>
      <c r="BJ210" s="238" t="str">
        <f t="shared" si="25"/>
        <v/>
      </c>
      <c r="BK210" s="239"/>
      <c r="BL210" s="239"/>
      <c r="BM210" s="275"/>
      <c r="BN210" s="239"/>
      <c r="BO210" s="275"/>
      <c r="BP210" s="276" t="str">
        <f t="shared" si="26"/>
        <v/>
      </c>
      <c r="BQ210" s="239"/>
      <c r="BR210" s="239"/>
      <c r="BS210" s="239"/>
      <c r="BT210" s="276" t="str">
        <f t="shared" si="27"/>
        <v/>
      </c>
      <c r="BU210" s="293"/>
      <c r="BV210" s="275"/>
      <c r="BW210" s="275"/>
      <c r="BX210" s="295"/>
      <c r="BY210" s="275"/>
      <c r="BZ210" s="303"/>
      <c r="CA210" s="299"/>
      <c r="CB210" s="275"/>
      <c r="CC210" s="275"/>
      <c r="CD210" s="296"/>
      <c r="CE210" s="296"/>
      <c r="CF210" s="296"/>
      <c r="CG210" s="297"/>
    </row>
    <row r="211" spans="1:85" ht="27" customHeight="1" thickTop="1" thickBot="1" x14ac:dyDescent="0.3">
      <c r="A211" s="300"/>
      <c r="B211" s="304" t="str">
        <f>IF(C212="","",(VLOOKUP(C212,Lookups!$B$4:$C$2561,2,FALSE)))</f>
        <v/>
      </c>
      <c r="C211" s="366"/>
      <c r="D211" s="324"/>
      <c r="E211" s="325"/>
      <c r="F211" s="301"/>
      <c r="G211" s="277"/>
      <c r="H211" s="275"/>
      <c r="I211" s="280" t="str">
        <f t="shared" si="21"/>
        <v/>
      </c>
      <c r="J211" s="302"/>
      <c r="K211" s="280" t="str">
        <f t="shared" si="22"/>
        <v/>
      </c>
      <c r="L211" s="328"/>
      <c r="M211" s="328"/>
      <c r="N211" s="328"/>
      <c r="O211" s="329"/>
      <c r="P211" s="287"/>
      <c r="Q211" s="330"/>
      <c r="R211" s="287"/>
      <c r="S211" s="305"/>
      <c r="T211" s="279"/>
      <c r="U211" s="282"/>
      <c r="V211" s="282"/>
      <c r="W211" s="283"/>
      <c r="X211" s="292"/>
      <c r="Y211" s="278"/>
      <c r="Z211" s="331"/>
      <c r="AA211" s="332"/>
      <c r="AB211" s="333"/>
      <c r="AC211" s="334"/>
      <c r="AD211" s="335"/>
      <c r="AE211" s="336"/>
      <c r="AF211" s="337"/>
      <c r="AG211" s="326"/>
      <c r="AH211" s="338"/>
      <c r="AI211" s="339"/>
      <c r="AJ211" s="293"/>
      <c r="AK211" s="293"/>
      <c r="AL211" s="293"/>
      <c r="AM211" s="294"/>
      <c r="AN211" s="239"/>
      <c r="AO211" s="239"/>
      <c r="AP211" s="275"/>
      <c r="AQ211" s="280" t="str">
        <f t="shared" si="23"/>
        <v/>
      </c>
      <c r="AR211" s="239"/>
      <c r="AS211" s="239"/>
      <c r="AT211" s="239"/>
      <c r="AU211" s="239"/>
      <c r="AV211" s="239"/>
      <c r="AW211" s="239"/>
      <c r="AX211" s="239"/>
      <c r="AY211" s="239"/>
      <c r="AZ211" s="239"/>
      <c r="BA211" s="239"/>
      <c r="BB211" s="239"/>
      <c r="BC211" s="239"/>
      <c r="BD211" s="238"/>
      <c r="BE211" s="238"/>
      <c r="BF211" s="238"/>
      <c r="BG211" s="239"/>
      <c r="BH211" s="238" t="str">
        <f t="shared" si="24"/>
        <v/>
      </c>
      <c r="BI211" s="239"/>
      <c r="BJ211" s="238" t="str">
        <f t="shared" si="25"/>
        <v/>
      </c>
      <c r="BK211" s="239"/>
      <c r="BL211" s="239"/>
      <c r="BM211" s="275"/>
      <c r="BN211" s="239"/>
      <c r="BO211" s="275"/>
      <c r="BP211" s="276" t="str">
        <f t="shared" si="26"/>
        <v/>
      </c>
      <c r="BQ211" s="239"/>
      <c r="BR211" s="239"/>
      <c r="BS211" s="239"/>
      <c r="BT211" s="276" t="str">
        <f t="shared" si="27"/>
        <v/>
      </c>
      <c r="BU211" s="293"/>
      <c r="BV211" s="275"/>
      <c r="BW211" s="275"/>
      <c r="BX211" s="295"/>
      <c r="BY211" s="275"/>
      <c r="BZ211" s="303"/>
      <c r="CA211" s="299"/>
      <c r="CB211" s="275"/>
      <c r="CC211" s="275"/>
      <c r="CD211" s="296"/>
      <c r="CE211" s="296"/>
      <c r="CF211" s="296"/>
      <c r="CG211" s="297"/>
    </row>
    <row r="212" spans="1:85" ht="27" customHeight="1" thickTop="1" thickBot="1" x14ac:dyDescent="0.3">
      <c r="A212" s="300"/>
      <c r="B212" s="304" t="str">
        <f>IF(C213="","",(VLOOKUP(C213,Lookups!$B$4:$C$2561,2,FALSE)))</f>
        <v/>
      </c>
      <c r="C212" s="366"/>
      <c r="D212" s="324"/>
      <c r="E212" s="325"/>
      <c r="F212" s="301"/>
      <c r="G212" s="277"/>
      <c r="H212" s="275"/>
      <c r="I212" s="280" t="str">
        <f t="shared" si="21"/>
        <v/>
      </c>
      <c r="J212" s="302"/>
      <c r="K212" s="280" t="str">
        <f t="shared" si="22"/>
        <v/>
      </c>
      <c r="L212" s="328"/>
      <c r="M212" s="328"/>
      <c r="N212" s="328"/>
      <c r="O212" s="329"/>
      <c r="P212" s="287"/>
      <c r="Q212" s="330"/>
      <c r="R212" s="287"/>
      <c r="S212" s="305"/>
      <c r="T212" s="279"/>
      <c r="U212" s="282"/>
      <c r="V212" s="282"/>
      <c r="W212" s="283"/>
      <c r="X212" s="292"/>
      <c r="Y212" s="278"/>
      <c r="Z212" s="331"/>
      <c r="AA212" s="332"/>
      <c r="AB212" s="333"/>
      <c r="AC212" s="334"/>
      <c r="AD212" s="335"/>
      <c r="AE212" s="336"/>
      <c r="AF212" s="337"/>
      <c r="AG212" s="326"/>
      <c r="AH212" s="338"/>
      <c r="AI212" s="339"/>
      <c r="AJ212" s="293"/>
      <c r="AK212" s="293"/>
      <c r="AL212" s="293"/>
      <c r="AM212" s="294"/>
      <c r="AN212" s="239"/>
      <c r="AO212" s="239"/>
      <c r="AP212" s="275"/>
      <c r="AQ212" s="280" t="str">
        <f t="shared" si="23"/>
        <v/>
      </c>
      <c r="AR212" s="239"/>
      <c r="AS212" s="239"/>
      <c r="AT212" s="239"/>
      <c r="AU212" s="239"/>
      <c r="AV212" s="239"/>
      <c r="AW212" s="239"/>
      <c r="AX212" s="239"/>
      <c r="AY212" s="239"/>
      <c r="AZ212" s="239"/>
      <c r="BA212" s="239"/>
      <c r="BB212" s="239"/>
      <c r="BC212" s="239"/>
      <c r="BD212" s="238"/>
      <c r="BE212" s="238"/>
      <c r="BF212" s="238"/>
      <c r="BG212" s="239"/>
      <c r="BH212" s="238" t="str">
        <f t="shared" si="24"/>
        <v/>
      </c>
      <c r="BI212" s="239"/>
      <c r="BJ212" s="238" t="str">
        <f t="shared" si="25"/>
        <v/>
      </c>
      <c r="BK212" s="239"/>
      <c r="BL212" s="239"/>
      <c r="BM212" s="275"/>
      <c r="BN212" s="239"/>
      <c r="BO212" s="275"/>
      <c r="BP212" s="276" t="str">
        <f t="shared" si="26"/>
        <v/>
      </c>
      <c r="BQ212" s="239"/>
      <c r="BR212" s="239"/>
      <c r="BS212" s="239"/>
      <c r="BT212" s="276" t="str">
        <f t="shared" si="27"/>
        <v/>
      </c>
      <c r="BU212" s="293"/>
      <c r="BV212" s="275"/>
      <c r="BW212" s="275"/>
      <c r="BX212" s="295"/>
      <c r="BY212" s="275"/>
      <c r="BZ212" s="303"/>
      <c r="CA212" s="299"/>
      <c r="CB212" s="275"/>
      <c r="CC212" s="275"/>
      <c r="CD212" s="296"/>
      <c r="CE212" s="296"/>
      <c r="CF212" s="296"/>
      <c r="CG212" s="297"/>
    </row>
    <row r="213" spans="1:85" ht="27" customHeight="1" thickTop="1" thickBot="1" x14ac:dyDescent="0.3">
      <c r="A213" s="300"/>
      <c r="B213" s="304" t="str">
        <f>IF(C214="","",(VLOOKUP(C214,Lookups!$B$4:$C$2561,2,FALSE)))</f>
        <v/>
      </c>
      <c r="C213" s="366"/>
      <c r="D213" s="324"/>
      <c r="E213" s="325"/>
      <c r="F213" s="301"/>
      <c r="G213" s="277"/>
      <c r="H213" s="275"/>
      <c r="I213" s="280" t="str">
        <f t="shared" si="21"/>
        <v/>
      </c>
      <c r="J213" s="302"/>
      <c r="K213" s="280" t="str">
        <f t="shared" si="22"/>
        <v/>
      </c>
      <c r="L213" s="328"/>
      <c r="M213" s="328"/>
      <c r="N213" s="328"/>
      <c r="O213" s="329"/>
      <c r="P213" s="287"/>
      <c r="Q213" s="330"/>
      <c r="R213" s="287"/>
      <c r="S213" s="305"/>
      <c r="T213" s="279"/>
      <c r="U213" s="282"/>
      <c r="V213" s="282"/>
      <c r="W213" s="283"/>
      <c r="X213" s="292"/>
      <c r="Y213" s="278"/>
      <c r="Z213" s="331"/>
      <c r="AA213" s="332"/>
      <c r="AB213" s="333"/>
      <c r="AC213" s="334"/>
      <c r="AD213" s="335"/>
      <c r="AE213" s="336"/>
      <c r="AF213" s="337"/>
      <c r="AG213" s="326"/>
      <c r="AH213" s="338"/>
      <c r="AI213" s="339"/>
      <c r="AJ213" s="293"/>
      <c r="AK213" s="293"/>
      <c r="AL213" s="293"/>
      <c r="AM213" s="294"/>
      <c r="AN213" s="239"/>
      <c r="AO213" s="239"/>
      <c r="AP213" s="275"/>
      <c r="AQ213" s="280" t="str">
        <f t="shared" si="23"/>
        <v/>
      </c>
      <c r="AR213" s="239"/>
      <c r="AS213" s="239"/>
      <c r="AT213" s="239"/>
      <c r="AU213" s="239"/>
      <c r="AV213" s="239"/>
      <c r="AW213" s="239"/>
      <c r="AX213" s="239"/>
      <c r="AY213" s="239"/>
      <c r="AZ213" s="239"/>
      <c r="BA213" s="239"/>
      <c r="BB213" s="239"/>
      <c r="BC213" s="239"/>
      <c r="BD213" s="238"/>
      <c r="BE213" s="238"/>
      <c r="BF213" s="238"/>
      <c r="BG213" s="239"/>
      <c r="BH213" s="238" t="str">
        <f t="shared" si="24"/>
        <v/>
      </c>
      <c r="BI213" s="239"/>
      <c r="BJ213" s="238" t="str">
        <f t="shared" si="25"/>
        <v/>
      </c>
      <c r="BK213" s="239"/>
      <c r="BL213" s="239"/>
      <c r="BM213" s="275"/>
      <c r="BN213" s="239"/>
      <c r="BO213" s="275"/>
      <c r="BP213" s="276" t="str">
        <f t="shared" si="26"/>
        <v/>
      </c>
      <c r="BQ213" s="239"/>
      <c r="BR213" s="239"/>
      <c r="BS213" s="239"/>
      <c r="BT213" s="276" t="str">
        <f t="shared" si="27"/>
        <v/>
      </c>
      <c r="BU213" s="293"/>
      <c r="BV213" s="275"/>
      <c r="BW213" s="275"/>
      <c r="BX213" s="295"/>
      <c r="BY213" s="275"/>
      <c r="BZ213" s="303"/>
      <c r="CA213" s="299"/>
      <c r="CB213" s="275"/>
      <c r="CC213" s="275"/>
      <c r="CD213" s="296"/>
      <c r="CE213" s="296"/>
      <c r="CF213" s="296"/>
      <c r="CG213" s="297"/>
    </row>
    <row r="214" spans="1:85" ht="27" customHeight="1" thickTop="1" thickBot="1" x14ac:dyDescent="0.3">
      <c r="A214" s="300"/>
      <c r="B214" s="304" t="str">
        <f>IF(C215="","",(VLOOKUP(C215,Lookups!$B$4:$C$2561,2,FALSE)))</f>
        <v/>
      </c>
      <c r="C214" s="366"/>
      <c r="D214" s="324"/>
      <c r="E214" s="325"/>
      <c r="F214" s="301"/>
      <c r="G214" s="277"/>
      <c r="H214" s="275"/>
      <c r="I214" s="280" t="str">
        <f t="shared" si="21"/>
        <v/>
      </c>
      <c r="J214" s="302"/>
      <c r="K214" s="280" t="str">
        <f t="shared" si="22"/>
        <v/>
      </c>
      <c r="L214" s="328"/>
      <c r="M214" s="328"/>
      <c r="N214" s="328"/>
      <c r="O214" s="329"/>
      <c r="P214" s="287"/>
      <c r="Q214" s="330"/>
      <c r="R214" s="287"/>
      <c r="S214" s="305"/>
      <c r="T214" s="279"/>
      <c r="U214" s="282"/>
      <c r="V214" s="282"/>
      <c r="W214" s="283"/>
      <c r="X214" s="292"/>
      <c r="Y214" s="278"/>
      <c r="Z214" s="331"/>
      <c r="AA214" s="332"/>
      <c r="AB214" s="333"/>
      <c r="AC214" s="334"/>
      <c r="AD214" s="335"/>
      <c r="AE214" s="336"/>
      <c r="AF214" s="337"/>
      <c r="AG214" s="326"/>
      <c r="AH214" s="338"/>
      <c r="AI214" s="339"/>
      <c r="AJ214" s="293"/>
      <c r="AK214" s="293"/>
      <c r="AL214" s="293"/>
      <c r="AM214" s="294"/>
      <c r="AN214" s="239"/>
      <c r="AO214" s="239"/>
      <c r="AP214" s="275"/>
      <c r="AQ214" s="280" t="str">
        <f t="shared" si="23"/>
        <v/>
      </c>
      <c r="AR214" s="239"/>
      <c r="AS214" s="239"/>
      <c r="AT214" s="239"/>
      <c r="AU214" s="239"/>
      <c r="AV214" s="239"/>
      <c r="AW214" s="239"/>
      <c r="AX214" s="239"/>
      <c r="AY214" s="239"/>
      <c r="AZ214" s="239"/>
      <c r="BA214" s="239"/>
      <c r="BB214" s="239"/>
      <c r="BC214" s="239"/>
      <c r="BD214" s="238"/>
      <c r="BE214" s="238"/>
      <c r="BF214" s="238"/>
      <c r="BG214" s="239"/>
      <c r="BH214" s="238" t="str">
        <f t="shared" si="24"/>
        <v/>
      </c>
      <c r="BI214" s="239"/>
      <c r="BJ214" s="238" t="str">
        <f t="shared" si="25"/>
        <v/>
      </c>
      <c r="BK214" s="239"/>
      <c r="BL214" s="239"/>
      <c r="BM214" s="275"/>
      <c r="BN214" s="239"/>
      <c r="BO214" s="275"/>
      <c r="BP214" s="276" t="str">
        <f t="shared" si="26"/>
        <v/>
      </c>
      <c r="BQ214" s="239"/>
      <c r="BR214" s="239"/>
      <c r="BS214" s="239"/>
      <c r="BT214" s="276" t="str">
        <f t="shared" si="27"/>
        <v/>
      </c>
      <c r="BU214" s="293"/>
      <c r="BV214" s="275"/>
      <c r="BW214" s="275"/>
      <c r="BX214" s="295"/>
      <c r="BY214" s="275"/>
      <c r="BZ214" s="303"/>
      <c r="CA214" s="299"/>
      <c r="CB214" s="275"/>
      <c r="CC214" s="275"/>
      <c r="CD214" s="296"/>
      <c r="CE214" s="296"/>
      <c r="CF214" s="296"/>
      <c r="CG214" s="297"/>
    </row>
    <row r="215" spans="1:85" ht="27" customHeight="1" thickTop="1" thickBot="1" x14ac:dyDescent="0.3">
      <c r="A215" s="300"/>
      <c r="B215" s="304" t="str">
        <f>IF(C216="","",(VLOOKUP(C216,Lookups!$B$4:$C$2561,2,FALSE)))</f>
        <v/>
      </c>
      <c r="C215" s="366"/>
      <c r="D215" s="324"/>
      <c r="E215" s="325"/>
      <c r="F215" s="301"/>
      <c r="G215" s="277"/>
      <c r="H215" s="275"/>
      <c r="I215" s="280" t="str">
        <f t="shared" si="21"/>
        <v/>
      </c>
      <c r="J215" s="302"/>
      <c r="K215" s="280" t="str">
        <f t="shared" si="22"/>
        <v/>
      </c>
      <c r="L215" s="328"/>
      <c r="M215" s="328"/>
      <c r="N215" s="328"/>
      <c r="O215" s="329"/>
      <c r="P215" s="287"/>
      <c r="Q215" s="330"/>
      <c r="R215" s="287"/>
      <c r="S215" s="305"/>
      <c r="T215" s="279"/>
      <c r="U215" s="282"/>
      <c r="V215" s="282"/>
      <c r="W215" s="283"/>
      <c r="X215" s="292"/>
      <c r="Y215" s="278"/>
      <c r="Z215" s="331"/>
      <c r="AA215" s="332"/>
      <c r="AB215" s="333"/>
      <c r="AC215" s="334"/>
      <c r="AD215" s="335"/>
      <c r="AE215" s="336"/>
      <c r="AF215" s="337"/>
      <c r="AG215" s="326"/>
      <c r="AH215" s="338"/>
      <c r="AI215" s="339"/>
      <c r="AJ215" s="293"/>
      <c r="AK215" s="293"/>
      <c r="AL215" s="293"/>
      <c r="AM215" s="294"/>
      <c r="AN215" s="239"/>
      <c r="AO215" s="239"/>
      <c r="AP215" s="275"/>
      <c r="AQ215" s="280" t="str">
        <f t="shared" si="23"/>
        <v/>
      </c>
      <c r="AR215" s="239"/>
      <c r="AS215" s="239"/>
      <c r="AT215" s="239"/>
      <c r="AU215" s="239"/>
      <c r="AV215" s="239"/>
      <c r="AW215" s="239"/>
      <c r="AX215" s="239"/>
      <c r="AY215" s="239"/>
      <c r="AZ215" s="239"/>
      <c r="BA215" s="239"/>
      <c r="BB215" s="239"/>
      <c r="BC215" s="239"/>
      <c r="BD215" s="238"/>
      <c r="BE215" s="238"/>
      <c r="BF215" s="238"/>
      <c r="BG215" s="239"/>
      <c r="BH215" s="238" t="str">
        <f t="shared" si="24"/>
        <v/>
      </c>
      <c r="BI215" s="239"/>
      <c r="BJ215" s="238" t="str">
        <f t="shared" si="25"/>
        <v/>
      </c>
      <c r="BK215" s="239"/>
      <c r="BL215" s="239"/>
      <c r="BM215" s="275"/>
      <c r="BN215" s="239"/>
      <c r="BO215" s="275"/>
      <c r="BP215" s="276" t="str">
        <f t="shared" si="26"/>
        <v/>
      </c>
      <c r="BQ215" s="239"/>
      <c r="BR215" s="239"/>
      <c r="BS215" s="239"/>
      <c r="BT215" s="276" t="str">
        <f t="shared" si="27"/>
        <v/>
      </c>
      <c r="BU215" s="293"/>
      <c r="BV215" s="275"/>
      <c r="BW215" s="275"/>
      <c r="BX215" s="295"/>
      <c r="BY215" s="275"/>
      <c r="BZ215" s="303"/>
      <c r="CA215" s="299"/>
      <c r="CB215" s="275"/>
      <c r="CC215" s="275"/>
      <c r="CD215" s="296"/>
      <c r="CE215" s="296"/>
      <c r="CF215" s="296"/>
      <c r="CG215" s="297"/>
    </row>
    <row r="216" spans="1:85" ht="27" customHeight="1" thickTop="1" thickBot="1" x14ac:dyDescent="0.3">
      <c r="A216" s="300"/>
      <c r="B216" s="304" t="str">
        <f>IF(C217="","",(VLOOKUP(C217,Lookups!$B$4:$C$2561,2,FALSE)))</f>
        <v/>
      </c>
      <c r="C216" s="366"/>
      <c r="D216" s="324"/>
      <c r="E216" s="325"/>
      <c r="F216" s="301"/>
      <c r="G216" s="277"/>
      <c r="H216" s="275"/>
      <c r="I216" s="280" t="str">
        <f t="shared" si="21"/>
        <v/>
      </c>
      <c r="J216" s="302"/>
      <c r="K216" s="280" t="str">
        <f t="shared" si="22"/>
        <v/>
      </c>
      <c r="L216" s="328"/>
      <c r="M216" s="328"/>
      <c r="N216" s="328"/>
      <c r="O216" s="329"/>
      <c r="P216" s="287"/>
      <c r="Q216" s="330"/>
      <c r="R216" s="287"/>
      <c r="S216" s="305"/>
      <c r="T216" s="279"/>
      <c r="U216" s="282"/>
      <c r="V216" s="282"/>
      <c r="W216" s="283"/>
      <c r="X216" s="292"/>
      <c r="Y216" s="278"/>
      <c r="Z216" s="331"/>
      <c r="AA216" s="332"/>
      <c r="AB216" s="333"/>
      <c r="AC216" s="334"/>
      <c r="AD216" s="335"/>
      <c r="AE216" s="336"/>
      <c r="AF216" s="337"/>
      <c r="AG216" s="326"/>
      <c r="AH216" s="338"/>
      <c r="AI216" s="339"/>
      <c r="AJ216" s="293"/>
      <c r="AK216" s="293"/>
      <c r="AL216" s="293"/>
      <c r="AM216" s="294"/>
      <c r="AN216" s="239"/>
      <c r="AO216" s="239"/>
      <c r="AP216" s="275"/>
      <c r="AQ216" s="280" t="str">
        <f t="shared" si="23"/>
        <v/>
      </c>
      <c r="AR216" s="239"/>
      <c r="AS216" s="239"/>
      <c r="AT216" s="239"/>
      <c r="AU216" s="239"/>
      <c r="AV216" s="239"/>
      <c r="AW216" s="239"/>
      <c r="AX216" s="239"/>
      <c r="AY216" s="239"/>
      <c r="AZ216" s="239"/>
      <c r="BA216" s="239"/>
      <c r="BB216" s="239"/>
      <c r="BC216" s="239"/>
      <c r="BD216" s="238"/>
      <c r="BE216" s="238"/>
      <c r="BF216" s="238"/>
      <c r="BG216" s="239"/>
      <c r="BH216" s="238" t="str">
        <f t="shared" si="24"/>
        <v/>
      </c>
      <c r="BI216" s="239"/>
      <c r="BJ216" s="238" t="str">
        <f t="shared" si="25"/>
        <v/>
      </c>
      <c r="BK216" s="239"/>
      <c r="BL216" s="239"/>
      <c r="BM216" s="275"/>
      <c r="BN216" s="239"/>
      <c r="BO216" s="275"/>
      <c r="BP216" s="276" t="str">
        <f t="shared" si="26"/>
        <v/>
      </c>
      <c r="BQ216" s="239"/>
      <c r="BR216" s="239"/>
      <c r="BS216" s="239"/>
      <c r="BT216" s="276" t="str">
        <f t="shared" si="27"/>
        <v/>
      </c>
      <c r="BU216" s="293"/>
      <c r="BV216" s="275"/>
      <c r="BW216" s="275"/>
      <c r="BX216" s="295"/>
      <c r="BY216" s="275"/>
      <c r="BZ216" s="303"/>
      <c r="CA216" s="299"/>
      <c r="CB216" s="275"/>
      <c r="CC216" s="275"/>
      <c r="CD216" s="296"/>
      <c r="CE216" s="296"/>
      <c r="CF216" s="296"/>
      <c r="CG216" s="297"/>
    </row>
    <row r="217" spans="1:85" ht="27" customHeight="1" thickTop="1" thickBot="1" x14ac:dyDescent="0.3">
      <c r="A217" s="300"/>
      <c r="B217" s="304" t="str">
        <f>IF(C218="","",(VLOOKUP(C218,Lookups!$B$4:$C$2561,2,FALSE)))</f>
        <v/>
      </c>
      <c r="C217" s="366"/>
      <c r="D217" s="324"/>
      <c r="E217" s="325"/>
      <c r="F217" s="301"/>
      <c r="G217" s="277"/>
      <c r="H217" s="275"/>
      <c r="I217" s="280" t="str">
        <f t="shared" si="21"/>
        <v/>
      </c>
      <c r="J217" s="302"/>
      <c r="K217" s="280" t="str">
        <f t="shared" si="22"/>
        <v/>
      </c>
      <c r="L217" s="328"/>
      <c r="M217" s="328"/>
      <c r="N217" s="328"/>
      <c r="O217" s="329"/>
      <c r="P217" s="287"/>
      <c r="Q217" s="330"/>
      <c r="R217" s="287"/>
      <c r="S217" s="305"/>
      <c r="T217" s="279"/>
      <c r="U217" s="282"/>
      <c r="V217" s="282"/>
      <c r="W217" s="283"/>
      <c r="X217" s="292"/>
      <c r="Y217" s="278"/>
      <c r="Z217" s="331"/>
      <c r="AA217" s="332"/>
      <c r="AB217" s="333"/>
      <c r="AC217" s="334"/>
      <c r="AD217" s="335"/>
      <c r="AE217" s="336"/>
      <c r="AF217" s="337"/>
      <c r="AG217" s="326"/>
      <c r="AH217" s="338"/>
      <c r="AI217" s="339"/>
      <c r="AJ217" s="293"/>
      <c r="AK217" s="293"/>
      <c r="AL217" s="293"/>
      <c r="AM217" s="294"/>
      <c r="AN217" s="239"/>
      <c r="AO217" s="239"/>
      <c r="AP217" s="275"/>
      <c r="AQ217" s="280" t="str">
        <f t="shared" si="23"/>
        <v/>
      </c>
      <c r="AR217" s="239"/>
      <c r="AS217" s="239"/>
      <c r="AT217" s="239"/>
      <c r="AU217" s="239"/>
      <c r="AV217" s="239"/>
      <c r="AW217" s="239"/>
      <c r="AX217" s="239"/>
      <c r="AY217" s="239"/>
      <c r="AZ217" s="239"/>
      <c r="BA217" s="239"/>
      <c r="BB217" s="239"/>
      <c r="BC217" s="239"/>
      <c r="BD217" s="238"/>
      <c r="BE217" s="238"/>
      <c r="BF217" s="238"/>
      <c r="BG217" s="239"/>
      <c r="BH217" s="238" t="str">
        <f t="shared" si="24"/>
        <v/>
      </c>
      <c r="BI217" s="239"/>
      <c r="BJ217" s="238" t="str">
        <f t="shared" si="25"/>
        <v/>
      </c>
      <c r="BK217" s="239"/>
      <c r="BL217" s="239"/>
      <c r="BM217" s="275"/>
      <c r="BN217" s="239"/>
      <c r="BO217" s="275"/>
      <c r="BP217" s="276" t="str">
        <f t="shared" si="26"/>
        <v/>
      </c>
      <c r="BQ217" s="239"/>
      <c r="BR217" s="239"/>
      <c r="BS217" s="239"/>
      <c r="BT217" s="276" t="str">
        <f t="shared" si="27"/>
        <v/>
      </c>
      <c r="BU217" s="293"/>
      <c r="BV217" s="275"/>
      <c r="BW217" s="275"/>
      <c r="BX217" s="295"/>
      <c r="BY217" s="275"/>
      <c r="BZ217" s="303"/>
      <c r="CA217" s="299"/>
      <c r="CB217" s="275"/>
      <c r="CC217" s="275"/>
      <c r="CD217" s="296"/>
      <c r="CE217" s="296"/>
      <c r="CF217" s="296"/>
      <c r="CG217" s="297"/>
    </row>
    <row r="218" spans="1:85" ht="27" customHeight="1" thickTop="1" thickBot="1" x14ac:dyDescent="0.3">
      <c r="A218" s="300"/>
      <c r="B218" s="304" t="str">
        <f>IF(C219="","",(VLOOKUP(C219,Lookups!$B$4:$C$2561,2,FALSE)))</f>
        <v/>
      </c>
      <c r="C218" s="366"/>
      <c r="D218" s="324"/>
      <c r="E218" s="325"/>
      <c r="F218" s="301"/>
      <c r="G218" s="277"/>
      <c r="H218" s="275"/>
      <c r="I218" s="280" t="str">
        <f t="shared" si="21"/>
        <v/>
      </c>
      <c r="J218" s="302"/>
      <c r="K218" s="280" t="str">
        <f t="shared" si="22"/>
        <v/>
      </c>
      <c r="L218" s="328"/>
      <c r="M218" s="328"/>
      <c r="N218" s="328"/>
      <c r="O218" s="329"/>
      <c r="P218" s="287"/>
      <c r="Q218" s="330"/>
      <c r="R218" s="287"/>
      <c r="S218" s="305"/>
      <c r="T218" s="279"/>
      <c r="U218" s="282"/>
      <c r="V218" s="282"/>
      <c r="W218" s="283"/>
      <c r="X218" s="292"/>
      <c r="Y218" s="278"/>
      <c r="Z218" s="331"/>
      <c r="AA218" s="332"/>
      <c r="AB218" s="333"/>
      <c r="AC218" s="334"/>
      <c r="AD218" s="335"/>
      <c r="AE218" s="336"/>
      <c r="AF218" s="337"/>
      <c r="AG218" s="326"/>
      <c r="AH218" s="338"/>
      <c r="AI218" s="339"/>
      <c r="AJ218" s="293"/>
      <c r="AK218" s="293"/>
      <c r="AL218" s="293"/>
      <c r="AM218" s="294"/>
      <c r="AN218" s="239"/>
      <c r="AO218" s="239"/>
      <c r="AP218" s="275"/>
      <c r="AQ218" s="280" t="str">
        <f t="shared" si="23"/>
        <v/>
      </c>
      <c r="AR218" s="239"/>
      <c r="AS218" s="239"/>
      <c r="AT218" s="239"/>
      <c r="AU218" s="239"/>
      <c r="AV218" s="239"/>
      <c r="AW218" s="239"/>
      <c r="AX218" s="239"/>
      <c r="AY218" s="239"/>
      <c r="AZ218" s="239"/>
      <c r="BA218" s="239"/>
      <c r="BB218" s="239"/>
      <c r="BC218" s="239"/>
      <c r="BD218" s="238"/>
      <c r="BE218" s="238"/>
      <c r="BF218" s="238"/>
      <c r="BG218" s="239"/>
      <c r="BH218" s="238" t="str">
        <f t="shared" si="24"/>
        <v/>
      </c>
      <c r="BI218" s="239"/>
      <c r="BJ218" s="238" t="str">
        <f t="shared" si="25"/>
        <v/>
      </c>
      <c r="BK218" s="239"/>
      <c r="BL218" s="239"/>
      <c r="BM218" s="275"/>
      <c r="BN218" s="239"/>
      <c r="BO218" s="275"/>
      <c r="BP218" s="276" t="str">
        <f t="shared" si="26"/>
        <v/>
      </c>
      <c r="BQ218" s="239"/>
      <c r="BR218" s="239"/>
      <c r="BS218" s="239"/>
      <c r="BT218" s="276" t="str">
        <f t="shared" si="27"/>
        <v/>
      </c>
      <c r="BU218" s="293"/>
      <c r="BV218" s="275"/>
      <c r="BW218" s="275"/>
      <c r="BX218" s="295"/>
      <c r="BY218" s="275"/>
      <c r="BZ218" s="303"/>
      <c r="CA218" s="299"/>
      <c r="CB218" s="275"/>
      <c r="CC218" s="275"/>
      <c r="CD218" s="296"/>
      <c r="CE218" s="296"/>
      <c r="CF218" s="296"/>
      <c r="CG218" s="297"/>
    </row>
    <row r="219" spans="1:85" ht="27" customHeight="1" thickTop="1" thickBot="1" x14ac:dyDescent="0.3">
      <c r="A219" s="300"/>
      <c r="B219" s="304" t="str">
        <f>IF(C220="","",(VLOOKUP(C220,Lookups!$B$4:$C$2561,2,FALSE)))</f>
        <v/>
      </c>
      <c r="C219" s="366"/>
      <c r="D219" s="324"/>
      <c r="E219" s="325"/>
      <c r="F219" s="301"/>
      <c r="G219" s="277"/>
      <c r="H219" s="275"/>
      <c r="I219" s="280" t="str">
        <f t="shared" si="21"/>
        <v/>
      </c>
      <c r="J219" s="302"/>
      <c r="K219" s="280" t="str">
        <f t="shared" si="22"/>
        <v/>
      </c>
      <c r="L219" s="328"/>
      <c r="M219" s="328"/>
      <c r="N219" s="328"/>
      <c r="O219" s="329"/>
      <c r="P219" s="287"/>
      <c r="Q219" s="330"/>
      <c r="R219" s="287"/>
      <c r="S219" s="305"/>
      <c r="T219" s="279"/>
      <c r="U219" s="282"/>
      <c r="V219" s="282"/>
      <c r="W219" s="283"/>
      <c r="X219" s="292"/>
      <c r="Y219" s="278"/>
      <c r="Z219" s="331"/>
      <c r="AA219" s="332"/>
      <c r="AB219" s="333"/>
      <c r="AC219" s="334"/>
      <c r="AD219" s="335"/>
      <c r="AE219" s="336"/>
      <c r="AF219" s="337"/>
      <c r="AG219" s="326"/>
      <c r="AH219" s="338"/>
      <c r="AI219" s="339"/>
      <c r="AJ219" s="293"/>
      <c r="AK219" s="293"/>
      <c r="AL219" s="293"/>
      <c r="AM219" s="294"/>
      <c r="AN219" s="239"/>
      <c r="AO219" s="239"/>
      <c r="AP219" s="275"/>
      <c r="AQ219" s="280" t="str">
        <f t="shared" si="23"/>
        <v/>
      </c>
      <c r="AR219" s="239"/>
      <c r="AS219" s="239"/>
      <c r="AT219" s="239"/>
      <c r="AU219" s="239"/>
      <c r="AV219" s="239"/>
      <c r="AW219" s="239"/>
      <c r="AX219" s="239"/>
      <c r="AY219" s="239"/>
      <c r="AZ219" s="239"/>
      <c r="BA219" s="239"/>
      <c r="BB219" s="239"/>
      <c r="BC219" s="239"/>
      <c r="BD219" s="238"/>
      <c r="BE219" s="238"/>
      <c r="BF219" s="238"/>
      <c r="BG219" s="239"/>
      <c r="BH219" s="238" t="str">
        <f t="shared" si="24"/>
        <v/>
      </c>
      <c r="BI219" s="239"/>
      <c r="BJ219" s="238" t="str">
        <f t="shared" si="25"/>
        <v/>
      </c>
      <c r="BK219" s="239"/>
      <c r="BL219" s="239"/>
      <c r="BM219" s="275"/>
      <c r="BN219" s="239"/>
      <c r="BO219" s="275"/>
      <c r="BP219" s="276" t="str">
        <f t="shared" si="26"/>
        <v/>
      </c>
      <c r="BQ219" s="239"/>
      <c r="BR219" s="239"/>
      <c r="BS219" s="239"/>
      <c r="BT219" s="276" t="str">
        <f t="shared" si="27"/>
        <v/>
      </c>
      <c r="BU219" s="293"/>
      <c r="BV219" s="275"/>
      <c r="BW219" s="275"/>
      <c r="BX219" s="295"/>
      <c r="BY219" s="275"/>
      <c r="BZ219" s="303"/>
      <c r="CA219" s="299"/>
      <c r="CB219" s="275"/>
      <c r="CC219" s="275"/>
      <c r="CD219" s="296"/>
      <c r="CE219" s="296"/>
      <c r="CF219" s="296"/>
      <c r="CG219" s="297"/>
    </row>
    <row r="220" spans="1:85" ht="27" customHeight="1" thickTop="1" thickBot="1" x14ac:dyDescent="0.3">
      <c r="A220" s="300"/>
      <c r="B220" s="304" t="str">
        <f>IF(C221="","",(VLOOKUP(C221,Lookups!$B$4:$C$2561,2,FALSE)))</f>
        <v/>
      </c>
      <c r="C220" s="366"/>
      <c r="D220" s="324"/>
      <c r="E220" s="325"/>
      <c r="F220" s="301"/>
      <c r="G220" s="277"/>
      <c r="H220" s="275"/>
      <c r="I220" s="280" t="str">
        <f t="shared" si="21"/>
        <v/>
      </c>
      <c r="J220" s="302"/>
      <c r="K220" s="280" t="str">
        <f t="shared" si="22"/>
        <v/>
      </c>
      <c r="L220" s="328"/>
      <c r="M220" s="328"/>
      <c r="N220" s="328"/>
      <c r="O220" s="329"/>
      <c r="P220" s="287"/>
      <c r="Q220" s="330"/>
      <c r="R220" s="287"/>
      <c r="S220" s="305"/>
      <c r="T220" s="279"/>
      <c r="U220" s="282"/>
      <c r="V220" s="282"/>
      <c r="W220" s="283"/>
      <c r="X220" s="292"/>
      <c r="Y220" s="278"/>
      <c r="Z220" s="331"/>
      <c r="AA220" s="332"/>
      <c r="AB220" s="333"/>
      <c r="AC220" s="334"/>
      <c r="AD220" s="335"/>
      <c r="AE220" s="336"/>
      <c r="AF220" s="337"/>
      <c r="AG220" s="326"/>
      <c r="AH220" s="338"/>
      <c r="AI220" s="339"/>
      <c r="AJ220" s="293"/>
      <c r="AK220" s="293"/>
      <c r="AL220" s="293"/>
      <c r="AM220" s="294"/>
      <c r="AN220" s="239"/>
      <c r="AO220" s="239"/>
      <c r="AP220" s="275"/>
      <c r="AQ220" s="280" t="str">
        <f t="shared" si="23"/>
        <v/>
      </c>
      <c r="AR220" s="239"/>
      <c r="AS220" s="239"/>
      <c r="AT220" s="239"/>
      <c r="AU220" s="239"/>
      <c r="AV220" s="239"/>
      <c r="AW220" s="239"/>
      <c r="AX220" s="239"/>
      <c r="AY220" s="239"/>
      <c r="AZ220" s="239"/>
      <c r="BA220" s="239"/>
      <c r="BB220" s="239"/>
      <c r="BC220" s="239"/>
      <c r="BD220" s="238"/>
      <c r="BE220" s="238"/>
      <c r="BF220" s="238"/>
      <c r="BG220" s="239"/>
      <c r="BH220" s="238" t="str">
        <f t="shared" si="24"/>
        <v/>
      </c>
      <c r="BI220" s="239"/>
      <c r="BJ220" s="238" t="str">
        <f t="shared" si="25"/>
        <v/>
      </c>
      <c r="BK220" s="239"/>
      <c r="BL220" s="239"/>
      <c r="BM220" s="275"/>
      <c r="BN220" s="239"/>
      <c r="BO220" s="275"/>
      <c r="BP220" s="276" t="str">
        <f t="shared" si="26"/>
        <v/>
      </c>
      <c r="BQ220" s="239"/>
      <c r="BR220" s="239"/>
      <c r="BS220" s="239"/>
      <c r="BT220" s="276" t="str">
        <f t="shared" si="27"/>
        <v/>
      </c>
      <c r="BU220" s="293"/>
      <c r="BV220" s="275"/>
      <c r="BW220" s="275"/>
      <c r="BX220" s="295"/>
      <c r="BY220" s="275"/>
      <c r="BZ220" s="303"/>
      <c r="CA220" s="299"/>
      <c r="CB220" s="275"/>
      <c r="CC220" s="275"/>
      <c r="CD220" s="296"/>
      <c r="CE220" s="296"/>
      <c r="CF220" s="296"/>
      <c r="CG220" s="297"/>
    </row>
    <row r="221" spans="1:85" ht="27" customHeight="1" thickTop="1" thickBot="1" x14ac:dyDescent="0.3">
      <c r="A221" s="300"/>
      <c r="B221" s="304" t="str">
        <f>IF(C222="","",(VLOOKUP(C222,Lookups!$B$4:$C$2561,2,FALSE)))</f>
        <v/>
      </c>
      <c r="C221" s="366"/>
      <c r="D221" s="324"/>
      <c r="E221" s="325"/>
      <c r="F221" s="301"/>
      <c r="G221" s="277"/>
      <c r="H221" s="275"/>
      <c r="I221" s="280" t="str">
        <f t="shared" si="21"/>
        <v/>
      </c>
      <c r="J221" s="302"/>
      <c r="K221" s="280" t="str">
        <f t="shared" si="22"/>
        <v/>
      </c>
      <c r="L221" s="328"/>
      <c r="M221" s="328"/>
      <c r="N221" s="328"/>
      <c r="O221" s="329"/>
      <c r="P221" s="287"/>
      <c r="Q221" s="330"/>
      <c r="R221" s="287"/>
      <c r="S221" s="305"/>
      <c r="T221" s="279"/>
      <c r="U221" s="282"/>
      <c r="V221" s="282"/>
      <c r="W221" s="283"/>
      <c r="X221" s="292"/>
      <c r="Y221" s="278"/>
      <c r="Z221" s="331"/>
      <c r="AA221" s="332"/>
      <c r="AB221" s="333"/>
      <c r="AC221" s="334"/>
      <c r="AD221" s="335"/>
      <c r="AE221" s="336"/>
      <c r="AF221" s="337"/>
      <c r="AG221" s="326"/>
      <c r="AH221" s="338"/>
      <c r="AI221" s="339"/>
      <c r="AJ221" s="293"/>
      <c r="AK221" s="293"/>
      <c r="AL221" s="293"/>
      <c r="AM221" s="294"/>
      <c r="AN221" s="239"/>
      <c r="AO221" s="239"/>
      <c r="AP221" s="275"/>
      <c r="AQ221" s="280" t="str">
        <f t="shared" si="23"/>
        <v/>
      </c>
      <c r="AR221" s="239"/>
      <c r="AS221" s="239"/>
      <c r="AT221" s="239"/>
      <c r="AU221" s="239"/>
      <c r="AV221" s="239"/>
      <c r="AW221" s="239"/>
      <c r="AX221" s="239"/>
      <c r="AY221" s="239"/>
      <c r="AZ221" s="239"/>
      <c r="BA221" s="239"/>
      <c r="BB221" s="239"/>
      <c r="BC221" s="239"/>
      <c r="BD221" s="238"/>
      <c r="BE221" s="238"/>
      <c r="BF221" s="238"/>
      <c r="BG221" s="239"/>
      <c r="BH221" s="238" t="str">
        <f t="shared" si="24"/>
        <v/>
      </c>
      <c r="BI221" s="239"/>
      <c r="BJ221" s="238" t="str">
        <f t="shared" si="25"/>
        <v/>
      </c>
      <c r="BK221" s="239"/>
      <c r="BL221" s="239"/>
      <c r="BM221" s="275"/>
      <c r="BN221" s="239"/>
      <c r="BO221" s="275"/>
      <c r="BP221" s="276" t="str">
        <f t="shared" si="26"/>
        <v/>
      </c>
      <c r="BQ221" s="239"/>
      <c r="BR221" s="239"/>
      <c r="BS221" s="239"/>
      <c r="BT221" s="276" t="str">
        <f t="shared" si="27"/>
        <v/>
      </c>
      <c r="BU221" s="293"/>
      <c r="BV221" s="275"/>
      <c r="BW221" s="275"/>
      <c r="BX221" s="295"/>
      <c r="BY221" s="275"/>
      <c r="BZ221" s="303"/>
      <c r="CA221" s="299"/>
      <c r="CB221" s="275"/>
      <c r="CC221" s="275"/>
      <c r="CD221" s="296"/>
      <c r="CE221" s="296"/>
      <c r="CF221" s="296"/>
      <c r="CG221" s="297"/>
    </row>
    <row r="222" spans="1:85" ht="27" customHeight="1" thickTop="1" thickBot="1" x14ac:dyDescent="0.3">
      <c r="A222" s="300"/>
      <c r="B222" s="304" t="str">
        <f>IF(C223="","",(VLOOKUP(C223,Lookups!$B$4:$C$2561,2,FALSE)))</f>
        <v/>
      </c>
      <c r="C222" s="366"/>
      <c r="D222" s="324"/>
      <c r="E222" s="325"/>
      <c r="F222" s="301"/>
      <c r="G222" s="277"/>
      <c r="H222" s="275"/>
      <c r="I222" s="280" t="str">
        <f t="shared" si="21"/>
        <v/>
      </c>
      <c r="J222" s="302"/>
      <c r="K222" s="280" t="str">
        <f t="shared" si="22"/>
        <v/>
      </c>
      <c r="L222" s="328"/>
      <c r="M222" s="328"/>
      <c r="N222" s="328"/>
      <c r="O222" s="329"/>
      <c r="P222" s="287"/>
      <c r="Q222" s="330"/>
      <c r="R222" s="287"/>
      <c r="S222" s="305"/>
      <c r="T222" s="279"/>
      <c r="U222" s="282"/>
      <c r="V222" s="282"/>
      <c r="W222" s="283"/>
      <c r="X222" s="292"/>
      <c r="Y222" s="278"/>
      <c r="Z222" s="331"/>
      <c r="AA222" s="332"/>
      <c r="AB222" s="333"/>
      <c r="AC222" s="334"/>
      <c r="AD222" s="335"/>
      <c r="AE222" s="336"/>
      <c r="AF222" s="337"/>
      <c r="AG222" s="326"/>
      <c r="AH222" s="338"/>
      <c r="AI222" s="339"/>
      <c r="AJ222" s="293"/>
      <c r="AK222" s="293"/>
      <c r="AL222" s="293"/>
      <c r="AM222" s="294"/>
      <c r="AN222" s="239"/>
      <c r="AO222" s="239"/>
      <c r="AP222" s="275"/>
      <c r="AQ222" s="280" t="str">
        <f t="shared" si="23"/>
        <v/>
      </c>
      <c r="AR222" s="239"/>
      <c r="AS222" s="239"/>
      <c r="AT222" s="239"/>
      <c r="AU222" s="239"/>
      <c r="AV222" s="239"/>
      <c r="AW222" s="239"/>
      <c r="AX222" s="239"/>
      <c r="AY222" s="239"/>
      <c r="AZ222" s="239"/>
      <c r="BA222" s="239"/>
      <c r="BB222" s="239"/>
      <c r="BC222" s="239"/>
      <c r="BD222" s="238"/>
      <c r="BE222" s="238"/>
      <c r="BF222" s="238"/>
      <c r="BG222" s="239"/>
      <c r="BH222" s="238" t="str">
        <f t="shared" si="24"/>
        <v/>
      </c>
      <c r="BI222" s="239"/>
      <c r="BJ222" s="238" t="str">
        <f t="shared" si="25"/>
        <v/>
      </c>
      <c r="BK222" s="239"/>
      <c r="BL222" s="239"/>
      <c r="BM222" s="275"/>
      <c r="BN222" s="239"/>
      <c r="BO222" s="275"/>
      <c r="BP222" s="276" t="str">
        <f t="shared" si="26"/>
        <v/>
      </c>
      <c r="BQ222" s="239"/>
      <c r="BR222" s="239"/>
      <c r="BS222" s="239"/>
      <c r="BT222" s="276" t="str">
        <f t="shared" si="27"/>
        <v/>
      </c>
      <c r="BU222" s="293"/>
      <c r="BV222" s="275"/>
      <c r="BW222" s="275"/>
      <c r="BX222" s="295"/>
      <c r="BY222" s="275"/>
      <c r="BZ222" s="303"/>
      <c r="CA222" s="299"/>
      <c r="CB222" s="275"/>
      <c r="CC222" s="275"/>
      <c r="CD222" s="296"/>
      <c r="CE222" s="296"/>
      <c r="CF222" s="296"/>
      <c r="CG222" s="297"/>
    </row>
    <row r="223" spans="1:85" ht="27" customHeight="1" thickTop="1" thickBot="1" x14ac:dyDescent="0.3">
      <c r="A223" s="300"/>
      <c r="B223" s="304" t="str">
        <f>IF(C224="","",(VLOOKUP(C224,Lookups!$B$4:$C$2561,2,FALSE)))</f>
        <v/>
      </c>
      <c r="C223" s="366"/>
      <c r="D223" s="324"/>
      <c r="E223" s="325"/>
      <c r="F223" s="301"/>
      <c r="G223" s="277"/>
      <c r="H223" s="275"/>
      <c r="I223" s="280" t="str">
        <f t="shared" si="21"/>
        <v/>
      </c>
      <c r="J223" s="302"/>
      <c r="K223" s="280" t="str">
        <f t="shared" si="22"/>
        <v/>
      </c>
      <c r="L223" s="328"/>
      <c r="M223" s="328"/>
      <c r="N223" s="328"/>
      <c r="O223" s="329"/>
      <c r="P223" s="287"/>
      <c r="Q223" s="330"/>
      <c r="R223" s="287"/>
      <c r="S223" s="305"/>
      <c r="T223" s="279"/>
      <c r="U223" s="282"/>
      <c r="V223" s="282"/>
      <c r="W223" s="283"/>
      <c r="X223" s="292"/>
      <c r="Y223" s="278"/>
      <c r="Z223" s="331"/>
      <c r="AA223" s="332"/>
      <c r="AB223" s="333"/>
      <c r="AC223" s="334"/>
      <c r="AD223" s="335"/>
      <c r="AE223" s="336"/>
      <c r="AF223" s="337"/>
      <c r="AG223" s="326"/>
      <c r="AH223" s="338"/>
      <c r="AI223" s="339"/>
      <c r="AJ223" s="293"/>
      <c r="AK223" s="293"/>
      <c r="AL223" s="293"/>
      <c r="AM223" s="294"/>
      <c r="AN223" s="239"/>
      <c r="AO223" s="239"/>
      <c r="AP223" s="275"/>
      <c r="AQ223" s="280" t="str">
        <f t="shared" si="23"/>
        <v/>
      </c>
      <c r="AR223" s="239"/>
      <c r="AS223" s="239"/>
      <c r="AT223" s="239"/>
      <c r="AU223" s="239"/>
      <c r="AV223" s="239"/>
      <c r="AW223" s="239"/>
      <c r="AX223" s="239"/>
      <c r="AY223" s="239"/>
      <c r="AZ223" s="239"/>
      <c r="BA223" s="239"/>
      <c r="BB223" s="239"/>
      <c r="BC223" s="239"/>
      <c r="BD223" s="238"/>
      <c r="BE223" s="238"/>
      <c r="BF223" s="238"/>
      <c r="BG223" s="239"/>
      <c r="BH223" s="238" t="str">
        <f t="shared" si="24"/>
        <v/>
      </c>
      <c r="BI223" s="239"/>
      <c r="BJ223" s="238" t="str">
        <f t="shared" si="25"/>
        <v/>
      </c>
      <c r="BK223" s="239"/>
      <c r="BL223" s="239"/>
      <c r="BM223" s="275"/>
      <c r="BN223" s="239"/>
      <c r="BO223" s="275"/>
      <c r="BP223" s="276" t="str">
        <f t="shared" si="26"/>
        <v/>
      </c>
      <c r="BQ223" s="239"/>
      <c r="BR223" s="239"/>
      <c r="BS223" s="239"/>
      <c r="BT223" s="276" t="str">
        <f t="shared" si="27"/>
        <v/>
      </c>
      <c r="BU223" s="293"/>
      <c r="BV223" s="275"/>
      <c r="BW223" s="275"/>
      <c r="BX223" s="295"/>
      <c r="BY223" s="275"/>
      <c r="BZ223" s="303"/>
      <c r="CA223" s="299"/>
      <c r="CB223" s="275"/>
      <c r="CC223" s="275"/>
      <c r="CD223" s="296"/>
      <c r="CE223" s="296"/>
      <c r="CF223" s="296"/>
      <c r="CG223" s="297"/>
    </row>
    <row r="224" spans="1:85" ht="27" customHeight="1" thickTop="1" thickBot="1" x14ac:dyDescent="0.3">
      <c r="A224" s="300"/>
      <c r="B224" s="304" t="str">
        <f>IF(C225="","",(VLOOKUP(C225,Lookups!$B$4:$C$2561,2,FALSE)))</f>
        <v/>
      </c>
      <c r="C224" s="366"/>
      <c r="D224" s="324"/>
      <c r="E224" s="325"/>
      <c r="F224" s="301"/>
      <c r="G224" s="277"/>
      <c r="H224" s="275"/>
      <c r="I224" s="280" t="str">
        <f t="shared" si="21"/>
        <v/>
      </c>
      <c r="J224" s="302"/>
      <c r="K224" s="280" t="str">
        <f t="shared" si="22"/>
        <v/>
      </c>
      <c r="L224" s="328"/>
      <c r="M224" s="328"/>
      <c r="N224" s="328"/>
      <c r="O224" s="329"/>
      <c r="P224" s="287"/>
      <c r="Q224" s="330"/>
      <c r="R224" s="287"/>
      <c r="S224" s="305"/>
      <c r="T224" s="279"/>
      <c r="U224" s="282"/>
      <c r="V224" s="282"/>
      <c r="W224" s="283"/>
      <c r="X224" s="292"/>
      <c r="Y224" s="278"/>
      <c r="Z224" s="331"/>
      <c r="AA224" s="332"/>
      <c r="AB224" s="333"/>
      <c r="AC224" s="334"/>
      <c r="AD224" s="335"/>
      <c r="AE224" s="336"/>
      <c r="AF224" s="337"/>
      <c r="AG224" s="326"/>
      <c r="AH224" s="338"/>
      <c r="AI224" s="339"/>
      <c r="AJ224" s="293"/>
      <c r="AK224" s="293"/>
      <c r="AL224" s="293"/>
      <c r="AM224" s="294"/>
      <c r="AN224" s="239"/>
      <c r="AO224" s="239"/>
      <c r="AP224" s="275"/>
      <c r="AQ224" s="280" t="str">
        <f t="shared" si="23"/>
        <v/>
      </c>
      <c r="AR224" s="239"/>
      <c r="AS224" s="239"/>
      <c r="AT224" s="239"/>
      <c r="AU224" s="239"/>
      <c r="AV224" s="239"/>
      <c r="AW224" s="239"/>
      <c r="AX224" s="239"/>
      <c r="AY224" s="239"/>
      <c r="AZ224" s="239"/>
      <c r="BA224" s="239"/>
      <c r="BB224" s="239"/>
      <c r="BC224" s="239"/>
      <c r="BD224" s="238"/>
      <c r="BE224" s="238"/>
      <c r="BF224" s="238"/>
      <c r="BG224" s="239"/>
      <c r="BH224" s="238" t="str">
        <f t="shared" si="24"/>
        <v/>
      </c>
      <c r="BI224" s="239"/>
      <c r="BJ224" s="238" t="str">
        <f t="shared" si="25"/>
        <v/>
      </c>
      <c r="BK224" s="239"/>
      <c r="BL224" s="239"/>
      <c r="BM224" s="275"/>
      <c r="BN224" s="239"/>
      <c r="BO224" s="275"/>
      <c r="BP224" s="276" t="str">
        <f t="shared" si="26"/>
        <v/>
      </c>
      <c r="BQ224" s="239"/>
      <c r="BR224" s="239"/>
      <c r="BS224" s="239"/>
      <c r="BT224" s="276" t="str">
        <f t="shared" si="27"/>
        <v/>
      </c>
      <c r="BU224" s="293"/>
      <c r="BV224" s="275"/>
      <c r="BW224" s="275"/>
      <c r="BX224" s="295"/>
      <c r="BY224" s="275"/>
      <c r="BZ224" s="303"/>
      <c r="CA224" s="299"/>
      <c r="CB224" s="275"/>
      <c r="CC224" s="275"/>
      <c r="CD224" s="296"/>
      <c r="CE224" s="296"/>
      <c r="CF224" s="296"/>
      <c r="CG224" s="297"/>
    </row>
    <row r="225" spans="1:85" ht="27" customHeight="1" thickTop="1" thickBot="1" x14ac:dyDescent="0.3">
      <c r="A225" s="300"/>
      <c r="B225" s="304" t="str">
        <f>IF(C226="","",(VLOOKUP(C226,Lookups!$B$4:$C$2561,2,FALSE)))</f>
        <v/>
      </c>
      <c r="C225" s="366"/>
      <c r="D225" s="324"/>
      <c r="E225" s="325"/>
      <c r="F225" s="301"/>
      <c r="G225" s="277"/>
      <c r="H225" s="275"/>
      <c r="I225" s="280" t="str">
        <f t="shared" si="21"/>
        <v/>
      </c>
      <c r="J225" s="302"/>
      <c r="K225" s="280" t="str">
        <f t="shared" si="22"/>
        <v/>
      </c>
      <c r="L225" s="328"/>
      <c r="M225" s="328"/>
      <c r="N225" s="328"/>
      <c r="O225" s="329"/>
      <c r="P225" s="287"/>
      <c r="Q225" s="330"/>
      <c r="R225" s="287"/>
      <c r="S225" s="305"/>
      <c r="T225" s="279"/>
      <c r="U225" s="282"/>
      <c r="V225" s="282"/>
      <c r="W225" s="283"/>
      <c r="X225" s="292"/>
      <c r="Y225" s="278"/>
      <c r="Z225" s="331"/>
      <c r="AA225" s="332"/>
      <c r="AB225" s="333"/>
      <c r="AC225" s="334"/>
      <c r="AD225" s="335"/>
      <c r="AE225" s="336"/>
      <c r="AF225" s="337"/>
      <c r="AG225" s="326"/>
      <c r="AH225" s="338"/>
      <c r="AI225" s="339"/>
      <c r="AJ225" s="293"/>
      <c r="AK225" s="293"/>
      <c r="AL225" s="293"/>
      <c r="AM225" s="294"/>
      <c r="AN225" s="239"/>
      <c r="AO225" s="239"/>
      <c r="AP225" s="275"/>
      <c r="AQ225" s="280" t="str">
        <f t="shared" si="23"/>
        <v/>
      </c>
      <c r="AR225" s="239"/>
      <c r="AS225" s="239"/>
      <c r="AT225" s="239"/>
      <c r="AU225" s="239"/>
      <c r="AV225" s="239"/>
      <c r="AW225" s="239"/>
      <c r="AX225" s="239"/>
      <c r="AY225" s="239"/>
      <c r="AZ225" s="239"/>
      <c r="BA225" s="239"/>
      <c r="BB225" s="239"/>
      <c r="BC225" s="239"/>
      <c r="BD225" s="238"/>
      <c r="BE225" s="238"/>
      <c r="BF225" s="238"/>
      <c r="BG225" s="239"/>
      <c r="BH225" s="238" t="str">
        <f t="shared" si="24"/>
        <v/>
      </c>
      <c r="BI225" s="239"/>
      <c r="BJ225" s="238" t="str">
        <f t="shared" si="25"/>
        <v/>
      </c>
      <c r="BK225" s="239"/>
      <c r="BL225" s="239"/>
      <c r="BM225" s="275"/>
      <c r="BN225" s="239"/>
      <c r="BO225" s="275"/>
      <c r="BP225" s="276" t="str">
        <f t="shared" si="26"/>
        <v/>
      </c>
      <c r="BQ225" s="239"/>
      <c r="BR225" s="239"/>
      <c r="BS225" s="239"/>
      <c r="BT225" s="276" t="str">
        <f t="shared" si="27"/>
        <v/>
      </c>
      <c r="BU225" s="293"/>
      <c r="BV225" s="275"/>
      <c r="BW225" s="275"/>
      <c r="BX225" s="295"/>
      <c r="BY225" s="275"/>
      <c r="BZ225" s="303"/>
      <c r="CA225" s="299"/>
      <c r="CB225" s="275"/>
      <c r="CC225" s="275"/>
      <c r="CD225" s="296"/>
      <c r="CE225" s="296"/>
      <c r="CF225" s="296"/>
      <c r="CG225" s="297"/>
    </row>
    <row r="226" spans="1:85" ht="27" customHeight="1" thickTop="1" thickBot="1" x14ac:dyDescent="0.3">
      <c r="A226" s="300"/>
      <c r="B226" s="304" t="str">
        <f>IF(C227="","",(VLOOKUP(C227,Lookups!$B$4:$C$2561,2,FALSE)))</f>
        <v/>
      </c>
      <c r="C226" s="366"/>
      <c r="D226" s="324"/>
      <c r="E226" s="325"/>
      <c r="F226" s="301"/>
      <c r="G226" s="277"/>
      <c r="H226" s="275"/>
      <c r="I226" s="280" t="str">
        <f t="shared" si="21"/>
        <v/>
      </c>
      <c r="J226" s="302"/>
      <c r="K226" s="280" t="str">
        <f t="shared" si="22"/>
        <v/>
      </c>
      <c r="L226" s="328"/>
      <c r="M226" s="328"/>
      <c r="N226" s="328"/>
      <c r="O226" s="329"/>
      <c r="P226" s="287"/>
      <c r="Q226" s="330"/>
      <c r="R226" s="287"/>
      <c r="S226" s="305"/>
      <c r="T226" s="279"/>
      <c r="U226" s="282"/>
      <c r="V226" s="282"/>
      <c r="W226" s="283"/>
      <c r="X226" s="292"/>
      <c r="Y226" s="278"/>
      <c r="Z226" s="331"/>
      <c r="AA226" s="332"/>
      <c r="AB226" s="333"/>
      <c r="AC226" s="334"/>
      <c r="AD226" s="335"/>
      <c r="AE226" s="336"/>
      <c r="AF226" s="337"/>
      <c r="AG226" s="326"/>
      <c r="AH226" s="338"/>
      <c r="AI226" s="339"/>
      <c r="AJ226" s="293"/>
      <c r="AK226" s="293"/>
      <c r="AL226" s="293"/>
      <c r="AM226" s="294"/>
      <c r="AN226" s="239"/>
      <c r="AO226" s="239"/>
      <c r="AP226" s="275"/>
      <c r="AQ226" s="280" t="str">
        <f t="shared" si="23"/>
        <v/>
      </c>
      <c r="AR226" s="239"/>
      <c r="AS226" s="239"/>
      <c r="AT226" s="239"/>
      <c r="AU226" s="239"/>
      <c r="AV226" s="239"/>
      <c r="AW226" s="239"/>
      <c r="AX226" s="239"/>
      <c r="AY226" s="239"/>
      <c r="AZ226" s="239"/>
      <c r="BA226" s="239"/>
      <c r="BB226" s="239"/>
      <c r="BC226" s="239"/>
      <c r="BD226" s="238"/>
      <c r="BE226" s="238"/>
      <c r="BF226" s="238"/>
      <c r="BG226" s="239"/>
      <c r="BH226" s="238" t="str">
        <f t="shared" si="24"/>
        <v/>
      </c>
      <c r="BI226" s="239"/>
      <c r="BJ226" s="238" t="str">
        <f t="shared" si="25"/>
        <v/>
      </c>
      <c r="BK226" s="239"/>
      <c r="BL226" s="239"/>
      <c r="BM226" s="275"/>
      <c r="BN226" s="239"/>
      <c r="BO226" s="275"/>
      <c r="BP226" s="276" t="str">
        <f t="shared" si="26"/>
        <v/>
      </c>
      <c r="BQ226" s="239"/>
      <c r="BR226" s="239"/>
      <c r="BS226" s="239"/>
      <c r="BT226" s="276" t="str">
        <f t="shared" si="27"/>
        <v/>
      </c>
      <c r="BU226" s="293"/>
      <c r="BV226" s="275"/>
      <c r="BW226" s="275"/>
      <c r="BX226" s="295"/>
      <c r="BY226" s="275"/>
      <c r="BZ226" s="303"/>
      <c r="CA226" s="299"/>
      <c r="CB226" s="275"/>
      <c r="CC226" s="275"/>
      <c r="CD226" s="296"/>
      <c r="CE226" s="296"/>
      <c r="CF226" s="296"/>
      <c r="CG226" s="297"/>
    </row>
    <row r="227" spans="1:85" ht="27" customHeight="1" thickTop="1" thickBot="1" x14ac:dyDescent="0.3">
      <c r="A227" s="300"/>
      <c r="B227" s="304" t="str">
        <f>IF(C228="","",(VLOOKUP(C228,Lookups!$B$4:$C$2561,2,FALSE)))</f>
        <v/>
      </c>
      <c r="C227" s="366"/>
      <c r="D227" s="324"/>
      <c r="E227" s="325"/>
      <c r="F227" s="301"/>
      <c r="G227" s="277"/>
      <c r="H227" s="275"/>
      <c r="I227" s="280" t="str">
        <f t="shared" si="21"/>
        <v/>
      </c>
      <c r="J227" s="302"/>
      <c r="K227" s="280" t="str">
        <f t="shared" si="22"/>
        <v/>
      </c>
      <c r="L227" s="328"/>
      <c r="M227" s="328"/>
      <c r="N227" s="328"/>
      <c r="O227" s="329"/>
      <c r="P227" s="287"/>
      <c r="Q227" s="330"/>
      <c r="R227" s="287"/>
      <c r="S227" s="305"/>
      <c r="T227" s="279"/>
      <c r="U227" s="282"/>
      <c r="V227" s="282"/>
      <c r="W227" s="283"/>
      <c r="X227" s="292"/>
      <c r="Y227" s="278"/>
      <c r="Z227" s="331"/>
      <c r="AA227" s="332"/>
      <c r="AB227" s="333"/>
      <c r="AC227" s="334"/>
      <c r="AD227" s="335"/>
      <c r="AE227" s="336"/>
      <c r="AF227" s="337"/>
      <c r="AG227" s="326"/>
      <c r="AH227" s="338"/>
      <c r="AI227" s="339"/>
      <c r="AJ227" s="293"/>
      <c r="AK227" s="293"/>
      <c r="AL227" s="293"/>
      <c r="AM227" s="294"/>
      <c r="AN227" s="239"/>
      <c r="AO227" s="239"/>
      <c r="AP227" s="275"/>
      <c r="AQ227" s="280" t="str">
        <f t="shared" si="23"/>
        <v/>
      </c>
      <c r="AR227" s="239"/>
      <c r="AS227" s="239"/>
      <c r="AT227" s="239"/>
      <c r="AU227" s="239"/>
      <c r="AV227" s="239"/>
      <c r="AW227" s="239"/>
      <c r="AX227" s="239"/>
      <c r="AY227" s="239"/>
      <c r="AZ227" s="239"/>
      <c r="BA227" s="239"/>
      <c r="BB227" s="239"/>
      <c r="BC227" s="239"/>
      <c r="BD227" s="238"/>
      <c r="BE227" s="238"/>
      <c r="BF227" s="238"/>
      <c r="BG227" s="239"/>
      <c r="BH227" s="238" t="str">
        <f t="shared" si="24"/>
        <v/>
      </c>
      <c r="BI227" s="239"/>
      <c r="BJ227" s="238" t="str">
        <f t="shared" si="25"/>
        <v/>
      </c>
      <c r="BK227" s="239"/>
      <c r="BL227" s="239"/>
      <c r="BM227" s="275"/>
      <c r="BN227" s="239"/>
      <c r="BO227" s="275"/>
      <c r="BP227" s="276" t="str">
        <f t="shared" si="26"/>
        <v/>
      </c>
      <c r="BQ227" s="239"/>
      <c r="BR227" s="239"/>
      <c r="BS227" s="239"/>
      <c r="BT227" s="276" t="str">
        <f t="shared" si="27"/>
        <v/>
      </c>
      <c r="BU227" s="293"/>
      <c r="BV227" s="275"/>
      <c r="BW227" s="275"/>
      <c r="BX227" s="295"/>
      <c r="BY227" s="275"/>
      <c r="BZ227" s="303"/>
      <c r="CA227" s="299"/>
      <c r="CB227" s="275"/>
      <c r="CC227" s="275"/>
      <c r="CD227" s="296"/>
      <c r="CE227" s="296"/>
      <c r="CF227" s="296"/>
      <c r="CG227" s="297"/>
    </row>
    <row r="228" spans="1:85" ht="27" customHeight="1" thickTop="1" thickBot="1" x14ac:dyDescent="0.3">
      <c r="A228" s="300"/>
      <c r="B228" s="304" t="str">
        <f>IF(C229="","",(VLOOKUP(C229,Lookups!$B$4:$C$2561,2,FALSE)))</f>
        <v/>
      </c>
      <c r="C228" s="366"/>
      <c r="D228" s="324"/>
      <c r="E228" s="325"/>
      <c r="F228" s="301"/>
      <c r="G228" s="277"/>
      <c r="H228" s="275"/>
      <c r="I228" s="280" t="str">
        <f t="shared" si="21"/>
        <v/>
      </c>
      <c r="J228" s="302"/>
      <c r="K228" s="280" t="str">
        <f t="shared" si="22"/>
        <v/>
      </c>
      <c r="L228" s="328"/>
      <c r="M228" s="328"/>
      <c r="N228" s="328"/>
      <c r="O228" s="329"/>
      <c r="P228" s="287"/>
      <c r="Q228" s="330"/>
      <c r="R228" s="287"/>
      <c r="S228" s="305"/>
      <c r="T228" s="279"/>
      <c r="U228" s="282"/>
      <c r="V228" s="282"/>
      <c r="W228" s="283"/>
      <c r="X228" s="292"/>
      <c r="Y228" s="278"/>
      <c r="Z228" s="331"/>
      <c r="AA228" s="332"/>
      <c r="AB228" s="333"/>
      <c r="AC228" s="334"/>
      <c r="AD228" s="335"/>
      <c r="AE228" s="336"/>
      <c r="AF228" s="337"/>
      <c r="AG228" s="326"/>
      <c r="AH228" s="338"/>
      <c r="AI228" s="339"/>
      <c r="AJ228" s="293"/>
      <c r="AK228" s="293"/>
      <c r="AL228" s="293"/>
      <c r="AM228" s="294"/>
      <c r="AN228" s="239"/>
      <c r="AO228" s="239"/>
      <c r="AP228" s="275"/>
      <c r="AQ228" s="280" t="str">
        <f t="shared" si="23"/>
        <v/>
      </c>
      <c r="AR228" s="239"/>
      <c r="AS228" s="239"/>
      <c r="AT228" s="239"/>
      <c r="AU228" s="239"/>
      <c r="AV228" s="239"/>
      <c r="AW228" s="239"/>
      <c r="AX228" s="239"/>
      <c r="AY228" s="239"/>
      <c r="AZ228" s="239"/>
      <c r="BA228" s="239"/>
      <c r="BB228" s="239"/>
      <c r="BC228" s="239"/>
      <c r="BD228" s="238"/>
      <c r="BE228" s="238"/>
      <c r="BF228" s="238"/>
      <c r="BG228" s="239"/>
      <c r="BH228" s="238" t="str">
        <f t="shared" si="24"/>
        <v/>
      </c>
      <c r="BI228" s="239"/>
      <c r="BJ228" s="238" t="str">
        <f t="shared" si="25"/>
        <v/>
      </c>
      <c r="BK228" s="239"/>
      <c r="BL228" s="239"/>
      <c r="BM228" s="275"/>
      <c r="BN228" s="239"/>
      <c r="BO228" s="275"/>
      <c r="BP228" s="276" t="str">
        <f t="shared" si="26"/>
        <v/>
      </c>
      <c r="BQ228" s="239"/>
      <c r="BR228" s="239"/>
      <c r="BS228" s="239"/>
      <c r="BT228" s="276" t="str">
        <f t="shared" si="27"/>
        <v/>
      </c>
      <c r="BU228" s="293"/>
      <c r="BV228" s="275"/>
      <c r="BW228" s="275"/>
      <c r="BX228" s="295"/>
      <c r="BY228" s="275"/>
      <c r="BZ228" s="303"/>
      <c r="CA228" s="299"/>
      <c r="CB228" s="275"/>
      <c r="CC228" s="275"/>
      <c r="CD228" s="296"/>
      <c r="CE228" s="296"/>
      <c r="CF228" s="296"/>
      <c r="CG228" s="297"/>
    </row>
    <row r="229" spans="1:85" ht="27" customHeight="1" thickTop="1" thickBot="1" x14ac:dyDescent="0.3">
      <c r="A229" s="300"/>
      <c r="B229" s="304" t="str">
        <f>IF(C230="","",(VLOOKUP(C230,Lookups!$B$4:$C$2561,2,FALSE)))</f>
        <v/>
      </c>
      <c r="C229" s="366"/>
      <c r="D229" s="324"/>
      <c r="E229" s="325"/>
      <c r="F229" s="301"/>
      <c r="G229" s="277"/>
      <c r="H229" s="275"/>
      <c r="I229" s="280" t="str">
        <f t="shared" si="21"/>
        <v/>
      </c>
      <c r="J229" s="302"/>
      <c r="K229" s="280" t="str">
        <f t="shared" si="22"/>
        <v/>
      </c>
      <c r="L229" s="328"/>
      <c r="M229" s="328"/>
      <c r="N229" s="328"/>
      <c r="O229" s="329"/>
      <c r="P229" s="287"/>
      <c r="Q229" s="330"/>
      <c r="R229" s="287"/>
      <c r="S229" s="305"/>
      <c r="T229" s="279"/>
      <c r="U229" s="282"/>
      <c r="V229" s="282"/>
      <c r="W229" s="283"/>
      <c r="X229" s="292"/>
      <c r="Y229" s="278"/>
      <c r="Z229" s="331"/>
      <c r="AA229" s="332"/>
      <c r="AB229" s="333"/>
      <c r="AC229" s="334"/>
      <c r="AD229" s="335"/>
      <c r="AE229" s="336"/>
      <c r="AF229" s="337"/>
      <c r="AG229" s="326"/>
      <c r="AH229" s="338"/>
      <c r="AI229" s="339"/>
      <c r="AJ229" s="293"/>
      <c r="AK229" s="293"/>
      <c r="AL229" s="293"/>
      <c r="AM229" s="294"/>
      <c r="AN229" s="239"/>
      <c r="AO229" s="239"/>
      <c r="AP229" s="275"/>
      <c r="AQ229" s="280" t="str">
        <f t="shared" si="23"/>
        <v/>
      </c>
      <c r="AR229" s="239"/>
      <c r="AS229" s="239"/>
      <c r="AT229" s="239"/>
      <c r="AU229" s="239"/>
      <c r="AV229" s="239"/>
      <c r="AW229" s="239"/>
      <c r="AX229" s="239"/>
      <c r="AY229" s="239"/>
      <c r="AZ229" s="239"/>
      <c r="BA229" s="239"/>
      <c r="BB229" s="239"/>
      <c r="BC229" s="239"/>
      <c r="BD229" s="238"/>
      <c r="BE229" s="238"/>
      <c r="BF229" s="238"/>
      <c r="BG229" s="239"/>
      <c r="BH229" s="238" t="str">
        <f t="shared" si="24"/>
        <v/>
      </c>
      <c r="BI229" s="239"/>
      <c r="BJ229" s="238" t="str">
        <f t="shared" si="25"/>
        <v/>
      </c>
      <c r="BK229" s="239"/>
      <c r="BL229" s="239"/>
      <c r="BM229" s="275"/>
      <c r="BN229" s="239"/>
      <c r="BO229" s="275"/>
      <c r="BP229" s="276" t="str">
        <f t="shared" si="26"/>
        <v/>
      </c>
      <c r="BQ229" s="239"/>
      <c r="BR229" s="239"/>
      <c r="BS229" s="239"/>
      <c r="BT229" s="276" t="str">
        <f t="shared" si="27"/>
        <v/>
      </c>
      <c r="BU229" s="293"/>
      <c r="BV229" s="275"/>
      <c r="BW229" s="275"/>
      <c r="BX229" s="295"/>
      <c r="BY229" s="275"/>
      <c r="BZ229" s="303"/>
      <c r="CA229" s="299"/>
      <c r="CB229" s="275"/>
      <c r="CC229" s="275"/>
      <c r="CD229" s="296"/>
      <c r="CE229" s="296"/>
      <c r="CF229" s="296"/>
      <c r="CG229" s="297"/>
    </row>
    <row r="230" spans="1:85" ht="27" customHeight="1" thickTop="1" thickBot="1" x14ac:dyDescent="0.3">
      <c r="A230" s="300"/>
      <c r="B230" s="304" t="str">
        <f>IF(C231="","",(VLOOKUP(C231,Lookups!$B$4:$C$2561,2,FALSE)))</f>
        <v/>
      </c>
      <c r="C230" s="366"/>
      <c r="D230" s="324"/>
      <c r="E230" s="325"/>
      <c r="F230" s="301"/>
      <c r="G230" s="277"/>
      <c r="H230" s="275"/>
      <c r="I230" s="280" t="str">
        <f t="shared" si="21"/>
        <v/>
      </c>
      <c r="J230" s="302"/>
      <c r="K230" s="280" t="str">
        <f t="shared" si="22"/>
        <v/>
      </c>
      <c r="L230" s="328"/>
      <c r="M230" s="328"/>
      <c r="N230" s="328"/>
      <c r="O230" s="329"/>
      <c r="P230" s="287"/>
      <c r="Q230" s="330"/>
      <c r="R230" s="287"/>
      <c r="S230" s="305"/>
      <c r="T230" s="279"/>
      <c r="U230" s="282"/>
      <c r="V230" s="282"/>
      <c r="W230" s="283"/>
      <c r="X230" s="292"/>
      <c r="Y230" s="278"/>
      <c r="Z230" s="331"/>
      <c r="AA230" s="332"/>
      <c r="AB230" s="333"/>
      <c r="AC230" s="334"/>
      <c r="AD230" s="335"/>
      <c r="AE230" s="336"/>
      <c r="AF230" s="337"/>
      <c r="AG230" s="326"/>
      <c r="AH230" s="338"/>
      <c r="AI230" s="339"/>
      <c r="AJ230" s="293"/>
      <c r="AK230" s="293"/>
      <c r="AL230" s="293"/>
      <c r="AM230" s="294"/>
      <c r="AN230" s="239"/>
      <c r="AO230" s="239"/>
      <c r="AP230" s="275"/>
      <c r="AQ230" s="280" t="str">
        <f t="shared" si="23"/>
        <v/>
      </c>
      <c r="AR230" s="239"/>
      <c r="AS230" s="239"/>
      <c r="AT230" s="239"/>
      <c r="AU230" s="239"/>
      <c r="AV230" s="239"/>
      <c r="AW230" s="239"/>
      <c r="AX230" s="239"/>
      <c r="AY230" s="239"/>
      <c r="AZ230" s="239"/>
      <c r="BA230" s="239"/>
      <c r="BB230" s="239"/>
      <c r="BC230" s="239"/>
      <c r="BD230" s="238"/>
      <c r="BE230" s="238"/>
      <c r="BF230" s="238"/>
      <c r="BG230" s="239"/>
      <c r="BH230" s="238" t="str">
        <f t="shared" si="24"/>
        <v/>
      </c>
      <c r="BI230" s="239"/>
      <c r="BJ230" s="238" t="str">
        <f t="shared" si="25"/>
        <v/>
      </c>
      <c r="BK230" s="239"/>
      <c r="BL230" s="239"/>
      <c r="BM230" s="275"/>
      <c r="BN230" s="239"/>
      <c r="BO230" s="275"/>
      <c r="BP230" s="276" t="str">
        <f t="shared" si="26"/>
        <v/>
      </c>
      <c r="BQ230" s="239"/>
      <c r="BR230" s="239"/>
      <c r="BS230" s="239"/>
      <c r="BT230" s="276" t="str">
        <f t="shared" si="27"/>
        <v/>
      </c>
      <c r="BU230" s="293"/>
      <c r="BV230" s="275"/>
      <c r="BW230" s="275"/>
      <c r="BX230" s="295"/>
      <c r="BY230" s="275"/>
      <c r="BZ230" s="303"/>
      <c r="CA230" s="299"/>
      <c r="CB230" s="275"/>
      <c r="CC230" s="275"/>
      <c r="CD230" s="296"/>
      <c r="CE230" s="296"/>
      <c r="CF230" s="296"/>
      <c r="CG230" s="297"/>
    </row>
    <row r="231" spans="1:85" ht="27" customHeight="1" thickTop="1" thickBot="1" x14ac:dyDescent="0.3">
      <c r="A231" s="300"/>
      <c r="B231" s="304" t="str">
        <f>IF(C232="","",(VLOOKUP(C232,Lookups!$B$4:$C$2561,2,FALSE)))</f>
        <v/>
      </c>
      <c r="C231" s="366"/>
      <c r="D231" s="324"/>
      <c r="E231" s="325"/>
      <c r="F231" s="301"/>
      <c r="G231" s="277"/>
      <c r="H231" s="275"/>
      <c r="I231" s="280" t="str">
        <f t="shared" si="21"/>
        <v/>
      </c>
      <c r="J231" s="302"/>
      <c r="K231" s="280" t="str">
        <f t="shared" si="22"/>
        <v/>
      </c>
      <c r="L231" s="328"/>
      <c r="M231" s="328"/>
      <c r="N231" s="328"/>
      <c r="O231" s="329"/>
      <c r="P231" s="287"/>
      <c r="Q231" s="330"/>
      <c r="R231" s="287"/>
      <c r="S231" s="305"/>
      <c r="T231" s="279"/>
      <c r="U231" s="282"/>
      <c r="V231" s="282"/>
      <c r="W231" s="283"/>
      <c r="X231" s="292"/>
      <c r="Y231" s="278"/>
      <c r="Z231" s="331"/>
      <c r="AA231" s="332"/>
      <c r="AB231" s="333"/>
      <c r="AC231" s="334"/>
      <c r="AD231" s="335"/>
      <c r="AE231" s="336"/>
      <c r="AF231" s="337"/>
      <c r="AG231" s="326"/>
      <c r="AH231" s="338"/>
      <c r="AI231" s="339"/>
      <c r="AJ231" s="293"/>
      <c r="AK231" s="293"/>
      <c r="AL231" s="293"/>
      <c r="AM231" s="294"/>
      <c r="AN231" s="239"/>
      <c r="AO231" s="239"/>
      <c r="AP231" s="275"/>
      <c r="AQ231" s="280" t="str">
        <f t="shared" si="23"/>
        <v/>
      </c>
      <c r="AR231" s="239"/>
      <c r="AS231" s="239"/>
      <c r="AT231" s="239"/>
      <c r="AU231" s="239"/>
      <c r="AV231" s="239"/>
      <c r="AW231" s="239"/>
      <c r="AX231" s="239"/>
      <c r="AY231" s="239"/>
      <c r="AZ231" s="239"/>
      <c r="BA231" s="239"/>
      <c r="BB231" s="239"/>
      <c r="BC231" s="239"/>
      <c r="BD231" s="238"/>
      <c r="BE231" s="238"/>
      <c r="BF231" s="238"/>
      <c r="BG231" s="239"/>
      <c r="BH231" s="238" t="str">
        <f t="shared" si="24"/>
        <v/>
      </c>
      <c r="BI231" s="239"/>
      <c r="BJ231" s="238" t="str">
        <f t="shared" si="25"/>
        <v/>
      </c>
      <c r="BK231" s="239"/>
      <c r="BL231" s="239"/>
      <c r="BM231" s="275"/>
      <c r="BN231" s="239"/>
      <c r="BO231" s="275"/>
      <c r="BP231" s="276" t="str">
        <f t="shared" si="26"/>
        <v/>
      </c>
      <c r="BQ231" s="239"/>
      <c r="BR231" s="239"/>
      <c r="BS231" s="239"/>
      <c r="BT231" s="276" t="str">
        <f t="shared" si="27"/>
        <v/>
      </c>
      <c r="BU231" s="293"/>
      <c r="BV231" s="275"/>
      <c r="BW231" s="275"/>
      <c r="BX231" s="295"/>
      <c r="BY231" s="275"/>
      <c r="BZ231" s="303"/>
      <c r="CA231" s="299"/>
      <c r="CB231" s="275"/>
      <c r="CC231" s="275"/>
      <c r="CD231" s="296"/>
      <c r="CE231" s="296"/>
      <c r="CF231" s="296"/>
      <c r="CG231" s="297"/>
    </row>
    <row r="232" spans="1:85" ht="27" customHeight="1" thickTop="1" thickBot="1" x14ac:dyDescent="0.3">
      <c r="A232" s="300"/>
      <c r="B232" s="304" t="str">
        <f>IF(C233="","",(VLOOKUP(C233,Lookups!$B$4:$C$2561,2,FALSE)))</f>
        <v/>
      </c>
      <c r="C232" s="366"/>
      <c r="D232" s="324"/>
      <c r="E232" s="325"/>
      <c r="F232" s="301"/>
      <c r="G232" s="277"/>
      <c r="H232" s="275"/>
      <c r="I232" s="280" t="str">
        <f t="shared" si="21"/>
        <v/>
      </c>
      <c r="J232" s="302"/>
      <c r="K232" s="280" t="str">
        <f t="shared" si="22"/>
        <v/>
      </c>
      <c r="L232" s="328"/>
      <c r="M232" s="328"/>
      <c r="N232" s="328"/>
      <c r="O232" s="329"/>
      <c r="P232" s="287"/>
      <c r="Q232" s="330"/>
      <c r="R232" s="287"/>
      <c r="S232" s="305"/>
      <c r="T232" s="279"/>
      <c r="U232" s="282"/>
      <c r="V232" s="282"/>
      <c r="W232" s="283"/>
      <c r="X232" s="292"/>
      <c r="Y232" s="278"/>
      <c r="Z232" s="331"/>
      <c r="AA232" s="332"/>
      <c r="AB232" s="333"/>
      <c r="AC232" s="334"/>
      <c r="AD232" s="335"/>
      <c r="AE232" s="336"/>
      <c r="AF232" s="337"/>
      <c r="AG232" s="326"/>
      <c r="AH232" s="338"/>
      <c r="AI232" s="339"/>
      <c r="AJ232" s="293"/>
      <c r="AK232" s="293"/>
      <c r="AL232" s="293"/>
      <c r="AM232" s="294"/>
      <c r="AN232" s="239"/>
      <c r="AO232" s="239"/>
      <c r="AP232" s="275"/>
      <c r="AQ232" s="280" t="str">
        <f t="shared" si="23"/>
        <v/>
      </c>
      <c r="AR232" s="239"/>
      <c r="AS232" s="239"/>
      <c r="AT232" s="239"/>
      <c r="AU232" s="239"/>
      <c r="AV232" s="239"/>
      <c r="AW232" s="239"/>
      <c r="AX232" s="239"/>
      <c r="AY232" s="239"/>
      <c r="AZ232" s="239"/>
      <c r="BA232" s="239"/>
      <c r="BB232" s="239"/>
      <c r="BC232" s="239"/>
      <c r="BD232" s="238"/>
      <c r="BE232" s="238"/>
      <c r="BF232" s="238"/>
      <c r="BG232" s="239"/>
      <c r="BH232" s="238" t="str">
        <f t="shared" si="24"/>
        <v/>
      </c>
      <c r="BI232" s="239"/>
      <c r="BJ232" s="238" t="str">
        <f t="shared" si="25"/>
        <v/>
      </c>
      <c r="BK232" s="239"/>
      <c r="BL232" s="239"/>
      <c r="BM232" s="275"/>
      <c r="BN232" s="239"/>
      <c r="BO232" s="275"/>
      <c r="BP232" s="276" t="str">
        <f t="shared" si="26"/>
        <v/>
      </c>
      <c r="BQ232" s="239"/>
      <c r="BR232" s="239"/>
      <c r="BS232" s="239"/>
      <c r="BT232" s="276" t="str">
        <f t="shared" si="27"/>
        <v/>
      </c>
      <c r="BU232" s="293"/>
      <c r="BV232" s="275"/>
      <c r="BW232" s="275"/>
      <c r="BX232" s="295"/>
      <c r="BY232" s="275"/>
      <c r="BZ232" s="303"/>
      <c r="CA232" s="299"/>
      <c r="CB232" s="275"/>
      <c r="CC232" s="275"/>
      <c r="CD232" s="296"/>
      <c r="CE232" s="296"/>
      <c r="CF232" s="296"/>
      <c r="CG232" s="297"/>
    </row>
    <row r="233" spans="1:85" ht="27" customHeight="1" thickTop="1" thickBot="1" x14ac:dyDescent="0.3">
      <c r="A233" s="300"/>
      <c r="B233" s="304" t="str">
        <f>IF(C234="","",(VLOOKUP(C234,Lookups!$B$4:$C$2561,2,FALSE)))</f>
        <v/>
      </c>
      <c r="C233" s="366"/>
      <c r="D233" s="324"/>
      <c r="E233" s="325"/>
      <c r="F233" s="301"/>
      <c r="G233" s="277"/>
      <c r="H233" s="275"/>
      <c r="I233" s="280" t="str">
        <f t="shared" si="21"/>
        <v/>
      </c>
      <c r="J233" s="302"/>
      <c r="K233" s="280" t="str">
        <f t="shared" si="22"/>
        <v/>
      </c>
      <c r="L233" s="328"/>
      <c r="M233" s="328"/>
      <c r="N233" s="328"/>
      <c r="O233" s="329"/>
      <c r="P233" s="287"/>
      <c r="Q233" s="330"/>
      <c r="R233" s="287"/>
      <c r="S233" s="305"/>
      <c r="T233" s="279"/>
      <c r="U233" s="282"/>
      <c r="V233" s="282"/>
      <c r="W233" s="283"/>
      <c r="X233" s="292"/>
      <c r="Y233" s="278"/>
      <c r="Z233" s="331"/>
      <c r="AA233" s="332"/>
      <c r="AB233" s="333"/>
      <c r="AC233" s="334"/>
      <c r="AD233" s="335"/>
      <c r="AE233" s="336"/>
      <c r="AF233" s="337"/>
      <c r="AG233" s="326"/>
      <c r="AH233" s="338"/>
      <c r="AI233" s="339"/>
      <c r="AJ233" s="293"/>
      <c r="AK233" s="293"/>
      <c r="AL233" s="293"/>
      <c r="AM233" s="294"/>
      <c r="AN233" s="239"/>
      <c r="AO233" s="239"/>
      <c r="AP233" s="275"/>
      <c r="AQ233" s="280" t="str">
        <f t="shared" si="23"/>
        <v/>
      </c>
      <c r="AR233" s="239"/>
      <c r="AS233" s="239"/>
      <c r="AT233" s="239"/>
      <c r="AU233" s="239"/>
      <c r="AV233" s="239"/>
      <c r="AW233" s="239"/>
      <c r="AX233" s="239"/>
      <c r="AY233" s="239"/>
      <c r="AZ233" s="239"/>
      <c r="BA233" s="239"/>
      <c r="BB233" s="239"/>
      <c r="BC233" s="239"/>
      <c r="BD233" s="238"/>
      <c r="BE233" s="238"/>
      <c r="BF233" s="238"/>
      <c r="BG233" s="239"/>
      <c r="BH233" s="238" t="str">
        <f t="shared" si="24"/>
        <v/>
      </c>
      <c r="BI233" s="239"/>
      <c r="BJ233" s="238" t="str">
        <f t="shared" si="25"/>
        <v/>
      </c>
      <c r="BK233" s="239"/>
      <c r="BL233" s="239"/>
      <c r="BM233" s="275"/>
      <c r="BN233" s="239"/>
      <c r="BO233" s="275"/>
      <c r="BP233" s="276" t="str">
        <f t="shared" si="26"/>
        <v/>
      </c>
      <c r="BQ233" s="239"/>
      <c r="BR233" s="239"/>
      <c r="BS233" s="239"/>
      <c r="BT233" s="276" t="str">
        <f t="shared" si="27"/>
        <v/>
      </c>
      <c r="BU233" s="293"/>
      <c r="BV233" s="275"/>
      <c r="BW233" s="275"/>
      <c r="BX233" s="295"/>
      <c r="BY233" s="275"/>
      <c r="BZ233" s="303"/>
      <c r="CA233" s="299"/>
      <c r="CB233" s="275"/>
      <c r="CC233" s="275"/>
      <c r="CD233" s="296"/>
      <c r="CE233" s="296"/>
      <c r="CF233" s="296"/>
      <c r="CG233" s="297"/>
    </row>
    <row r="234" spans="1:85" ht="27" customHeight="1" thickTop="1" thickBot="1" x14ac:dyDescent="0.3">
      <c r="A234" s="300"/>
      <c r="B234" s="304" t="str">
        <f>IF(C235="","",(VLOOKUP(C235,Lookups!$B$4:$C$2561,2,FALSE)))</f>
        <v/>
      </c>
      <c r="C234" s="366"/>
      <c r="D234" s="324"/>
      <c r="E234" s="325"/>
      <c r="F234" s="301"/>
      <c r="G234" s="277"/>
      <c r="H234" s="275"/>
      <c r="I234" s="280" t="str">
        <f t="shared" si="21"/>
        <v/>
      </c>
      <c r="J234" s="302"/>
      <c r="K234" s="280" t="str">
        <f t="shared" si="22"/>
        <v/>
      </c>
      <c r="L234" s="328"/>
      <c r="M234" s="328"/>
      <c r="N234" s="328"/>
      <c r="O234" s="329"/>
      <c r="P234" s="287"/>
      <c r="Q234" s="330"/>
      <c r="R234" s="287"/>
      <c r="S234" s="305"/>
      <c r="T234" s="279"/>
      <c r="U234" s="282"/>
      <c r="V234" s="282"/>
      <c r="W234" s="283"/>
      <c r="X234" s="292"/>
      <c r="Y234" s="278"/>
      <c r="Z234" s="331"/>
      <c r="AA234" s="332"/>
      <c r="AB234" s="333"/>
      <c r="AC234" s="334"/>
      <c r="AD234" s="335"/>
      <c r="AE234" s="336"/>
      <c r="AF234" s="337"/>
      <c r="AG234" s="326"/>
      <c r="AH234" s="338"/>
      <c r="AI234" s="339"/>
      <c r="AJ234" s="293"/>
      <c r="AK234" s="293"/>
      <c r="AL234" s="293"/>
      <c r="AM234" s="294"/>
      <c r="AN234" s="239"/>
      <c r="AO234" s="239"/>
      <c r="AP234" s="275"/>
      <c r="AQ234" s="280" t="str">
        <f t="shared" si="23"/>
        <v/>
      </c>
      <c r="AR234" s="239"/>
      <c r="AS234" s="239"/>
      <c r="AT234" s="239"/>
      <c r="AU234" s="239"/>
      <c r="AV234" s="239"/>
      <c r="AW234" s="239"/>
      <c r="AX234" s="239"/>
      <c r="AY234" s="239"/>
      <c r="AZ234" s="239"/>
      <c r="BA234" s="239"/>
      <c r="BB234" s="239"/>
      <c r="BC234" s="239"/>
      <c r="BD234" s="238"/>
      <c r="BE234" s="238"/>
      <c r="BF234" s="238"/>
      <c r="BG234" s="239"/>
      <c r="BH234" s="238" t="str">
        <f t="shared" si="24"/>
        <v/>
      </c>
      <c r="BI234" s="239"/>
      <c r="BJ234" s="238" t="str">
        <f t="shared" si="25"/>
        <v/>
      </c>
      <c r="BK234" s="239"/>
      <c r="BL234" s="239"/>
      <c r="BM234" s="275"/>
      <c r="BN234" s="239"/>
      <c r="BO234" s="275"/>
      <c r="BP234" s="276" t="str">
        <f t="shared" si="26"/>
        <v/>
      </c>
      <c r="BQ234" s="239"/>
      <c r="BR234" s="239"/>
      <c r="BS234" s="239"/>
      <c r="BT234" s="276" t="str">
        <f t="shared" si="27"/>
        <v/>
      </c>
      <c r="BU234" s="293"/>
      <c r="BV234" s="275"/>
      <c r="BW234" s="275"/>
      <c r="BX234" s="295"/>
      <c r="BY234" s="275"/>
      <c r="BZ234" s="303"/>
      <c r="CA234" s="299"/>
      <c r="CB234" s="275"/>
      <c r="CC234" s="275"/>
      <c r="CD234" s="296"/>
      <c r="CE234" s="296"/>
      <c r="CF234" s="296"/>
      <c r="CG234" s="297"/>
    </row>
    <row r="235" spans="1:85" ht="27" customHeight="1" thickTop="1" thickBot="1" x14ac:dyDescent="0.3">
      <c r="A235" s="300"/>
      <c r="B235" s="304" t="str">
        <f>IF(C236="","",(VLOOKUP(C236,Lookups!$B$4:$C$2561,2,FALSE)))</f>
        <v/>
      </c>
      <c r="C235" s="366"/>
      <c r="D235" s="324"/>
      <c r="E235" s="325"/>
      <c r="F235" s="301"/>
      <c r="G235" s="277"/>
      <c r="H235" s="275"/>
      <c r="I235" s="280" t="str">
        <f t="shared" si="21"/>
        <v/>
      </c>
      <c r="J235" s="302"/>
      <c r="K235" s="280" t="str">
        <f t="shared" si="22"/>
        <v/>
      </c>
      <c r="L235" s="328"/>
      <c r="M235" s="328"/>
      <c r="N235" s="328"/>
      <c r="O235" s="329"/>
      <c r="P235" s="287"/>
      <c r="Q235" s="330"/>
      <c r="R235" s="287"/>
      <c r="S235" s="305"/>
      <c r="T235" s="279"/>
      <c r="U235" s="282"/>
      <c r="V235" s="282"/>
      <c r="W235" s="283"/>
      <c r="X235" s="292"/>
      <c r="Y235" s="278"/>
      <c r="Z235" s="331"/>
      <c r="AA235" s="332"/>
      <c r="AB235" s="333"/>
      <c r="AC235" s="334"/>
      <c r="AD235" s="335"/>
      <c r="AE235" s="336"/>
      <c r="AF235" s="337"/>
      <c r="AG235" s="326"/>
      <c r="AH235" s="338"/>
      <c r="AI235" s="339"/>
      <c r="AJ235" s="293"/>
      <c r="AK235" s="293"/>
      <c r="AL235" s="293"/>
      <c r="AM235" s="294"/>
      <c r="AN235" s="239"/>
      <c r="AO235" s="239"/>
      <c r="AP235" s="275"/>
      <c r="AQ235" s="280" t="str">
        <f t="shared" si="23"/>
        <v/>
      </c>
      <c r="AR235" s="239"/>
      <c r="AS235" s="239"/>
      <c r="AT235" s="239"/>
      <c r="AU235" s="239"/>
      <c r="AV235" s="239"/>
      <c r="AW235" s="239"/>
      <c r="AX235" s="239"/>
      <c r="AY235" s="239"/>
      <c r="AZ235" s="239"/>
      <c r="BA235" s="239"/>
      <c r="BB235" s="239"/>
      <c r="BC235" s="239"/>
      <c r="BD235" s="238"/>
      <c r="BE235" s="238"/>
      <c r="BF235" s="238"/>
      <c r="BG235" s="239"/>
      <c r="BH235" s="238" t="str">
        <f t="shared" si="24"/>
        <v/>
      </c>
      <c r="BI235" s="239"/>
      <c r="BJ235" s="238" t="str">
        <f t="shared" si="25"/>
        <v/>
      </c>
      <c r="BK235" s="239"/>
      <c r="BL235" s="239"/>
      <c r="BM235" s="275"/>
      <c r="BN235" s="239"/>
      <c r="BO235" s="275"/>
      <c r="BP235" s="276" t="str">
        <f t="shared" si="26"/>
        <v/>
      </c>
      <c r="BQ235" s="239"/>
      <c r="BR235" s="239"/>
      <c r="BS235" s="239"/>
      <c r="BT235" s="276" t="str">
        <f t="shared" si="27"/>
        <v/>
      </c>
      <c r="BU235" s="293"/>
      <c r="BV235" s="275"/>
      <c r="BW235" s="275"/>
      <c r="BX235" s="295"/>
      <c r="BY235" s="275"/>
      <c r="BZ235" s="303"/>
      <c r="CA235" s="299"/>
      <c r="CB235" s="275"/>
      <c r="CC235" s="275"/>
      <c r="CD235" s="296"/>
      <c r="CE235" s="296"/>
      <c r="CF235" s="296"/>
      <c r="CG235" s="297"/>
    </row>
    <row r="236" spans="1:85" ht="27" customHeight="1" thickTop="1" thickBot="1" x14ac:dyDescent="0.3">
      <c r="A236" s="300"/>
      <c r="B236" s="304" t="str">
        <f>IF(C237="","",(VLOOKUP(C237,Lookups!$B$4:$C$2561,2,FALSE)))</f>
        <v/>
      </c>
      <c r="C236" s="366"/>
      <c r="D236" s="324"/>
      <c r="E236" s="325"/>
      <c r="F236" s="301"/>
      <c r="G236" s="277"/>
      <c r="H236" s="275"/>
      <c r="I236" s="280" t="str">
        <f t="shared" si="21"/>
        <v/>
      </c>
      <c r="J236" s="302"/>
      <c r="K236" s="280" t="str">
        <f t="shared" si="22"/>
        <v/>
      </c>
      <c r="L236" s="328"/>
      <c r="M236" s="328"/>
      <c r="N236" s="328"/>
      <c r="O236" s="329"/>
      <c r="P236" s="287"/>
      <c r="Q236" s="330"/>
      <c r="R236" s="287"/>
      <c r="S236" s="305"/>
      <c r="T236" s="279"/>
      <c r="U236" s="282"/>
      <c r="V236" s="282"/>
      <c r="W236" s="283"/>
      <c r="X236" s="292"/>
      <c r="Y236" s="278"/>
      <c r="Z236" s="331"/>
      <c r="AA236" s="332"/>
      <c r="AB236" s="333"/>
      <c r="AC236" s="334"/>
      <c r="AD236" s="335"/>
      <c r="AE236" s="336"/>
      <c r="AF236" s="337"/>
      <c r="AG236" s="326"/>
      <c r="AH236" s="338"/>
      <c r="AI236" s="339"/>
      <c r="AJ236" s="293"/>
      <c r="AK236" s="293"/>
      <c r="AL236" s="293"/>
      <c r="AM236" s="294"/>
      <c r="AN236" s="239"/>
      <c r="AO236" s="239"/>
      <c r="AP236" s="275"/>
      <c r="AQ236" s="280" t="str">
        <f t="shared" si="23"/>
        <v/>
      </c>
      <c r="AR236" s="239"/>
      <c r="AS236" s="239"/>
      <c r="AT236" s="239"/>
      <c r="AU236" s="239"/>
      <c r="AV236" s="239"/>
      <c r="AW236" s="239"/>
      <c r="AX236" s="239"/>
      <c r="AY236" s="239"/>
      <c r="AZ236" s="239"/>
      <c r="BA236" s="239"/>
      <c r="BB236" s="239"/>
      <c r="BC236" s="239"/>
      <c r="BD236" s="238"/>
      <c r="BE236" s="238"/>
      <c r="BF236" s="238"/>
      <c r="BG236" s="239"/>
      <c r="BH236" s="238" t="str">
        <f t="shared" si="24"/>
        <v/>
      </c>
      <c r="BI236" s="239"/>
      <c r="BJ236" s="238" t="str">
        <f t="shared" si="25"/>
        <v/>
      </c>
      <c r="BK236" s="239"/>
      <c r="BL236" s="239"/>
      <c r="BM236" s="275"/>
      <c r="BN236" s="239"/>
      <c r="BO236" s="275"/>
      <c r="BP236" s="276" t="str">
        <f t="shared" si="26"/>
        <v/>
      </c>
      <c r="BQ236" s="239"/>
      <c r="BR236" s="239"/>
      <c r="BS236" s="239"/>
      <c r="BT236" s="276" t="str">
        <f t="shared" si="27"/>
        <v/>
      </c>
      <c r="BU236" s="293"/>
      <c r="BV236" s="275"/>
      <c r="BW236" s="275"/>
      <c r="BX236" s="295"/>
      <c r="BY236" s="275"/>
      <c r="BZ236" s="303"/>
      <c r="CA236" s="299"/>
      <c r="CB236" s="275"/>
      <c r="CC236" s="275"/>
      <c r="CD236" s="296"/>
      <c r="CE236" s="296"/>
      <c r="CF236" s="296"/>
      <c r="CG236" s="297"/>
    </row>
    <row r="237" spans="1:85" ht="27" customHeight="1" thickTop="1" thickBot="1" x14ac:dyDescent="0.3">
      <c r="A237" s="300"/>
      <c r="B237" s="304" t="str">
        <f>IF(C238="","",(VLOOKUP(C238,Lookups!$B$4:$C$2561,2,FALSE)))</f>
        <v/>
      </c>
      <c r="C237" s="366"/>
      <c r="D237" s="324"/>
      <c r="E237" s="325"/>
      <c r="F237" s="301"/>
      <c r="G237" s="277"/>
      <c r="H237" s="275"/>
      <c r="I237" s="280" t="str">
        <f t="shared" si="21"/>
        <v/>
      </c>
      <c r="J237" s="302"/>
      <c r="K237" s="280" t="str">
        <f t="shared" si="22"/>
        <v/>
      </c>
      <c r="L237" s="328"/>
      <c r="M237" s="328"/>
      <c r="N237" s="328"/>
      <c r="O237" s="329"/>
      <c r="P237" s="287"/>
      <c r="Q237" s="330"/>
      <c r="R237" s="287"/>
      <c r="S237" s="305"/>
      <c r="T237" s="279"/>
      <c r="U237" s="282"/>
      <c r="V237" s="282"/>
      <c r="W237" s="283"/>
      <c r="X237" s="292"/>
      <c r="Y237" s="278"/>
      <c r="Z237" s="331"/>
      <c r="AA237" s="332"/>
      <c r="AB237" s="333"/>
      <c r="AC237" s="334"/>
      <c r="AD237" s="335"/>
      <c r="AE237" s="336"/>
      <c r="AF237" s="337"/>
      <c r="AG237" s="326"/>
      <c r="AH237" s="338"/>
      <c r="AI237" s="339"/>
      <c r="AJ237" s="293"/>
      <c r="AK237" s="293"/>
      <c r="AL237" s="293"/>
      <c r="AM237" s="294"/>
      <c r="AN237" s="239"/>
      <c r="AO237" s="239"/>
      <c r="AP237" s="275"/>
      <c r="AQ237" s="280" t="str">
        <f t="shared" si="23"/>
        <v/>
      </c>
      <c r="AR237" s="239"/>
      <c r="AS237" s="239"/>
      <c r="AT237" s="239"/>
      <c r="AU237" s="239"/>
      <c r="AV237" s="239"/>
      <c r="AW237" s="239"/>
      <c r="AX237" s="239"/>
      <c r="AY237" s="239"/>
      <c r="AZ237" s="239"/>
      <c r="BA237" s="239"/>
      <c r="BB237" s="239"/>
      <c r="BC237" s="239"/>
      <c r="BD237" s="238"/>
      <c r="BE237" s="238"/>
      <c r="BF237" s="238"/>
      <c r="BG237" s="239"/>
      <c r="BH237" s="238" t="str">
        <f t="shared" si="24"/>
        <v/>
      </c>
      <c r="BI237" s="239"/>
      <c r="BJ237" s="238" t="str">
        <f t="shared" si="25"/>
        <v/>
      </c>
      <c r="BK237" s="239"/>
      <c r="BL237" s="239"/>
      <c r="BM237" s="275"/>
      <c r="BN237" s="239"/>
      <c r="BO237" s="275"/>
      <c r="BP237" s="276" t="str">
        <f t="shared" si="26"/>
        <v/>
      </c>
      <c r="BQ237" s="239"/>
      <c r="BR237" s="239"/>
      <c r="BS237" s="239"/>
      <c r="BT237" s="276" t="str">
        <f t="shared" si="27"/>
        <v/>
      </c>
      <c r="BU237" s="293"/>
      <c r="BV237" s="275"/>
      <c r="BW237" s="275"/>
      <c r="BX237" s="295"/>
      <c r="BY237" s="275"/>
      <c r="BZ237" s="303"/>
      <c r="CA237" s="299"/>
      <c r="CB237" s="275"/>
      <c r="CC237" s="275"/>
      <c r="CD237" s="296"/>
      <c r="CE237" s="296"/>
      <c r="CF237" s="296"/>
      <c r="CG237" s="297"/>
    </row>
    <row r="238" spans="1:85" ht="27" customHeight="1" thickTop="1" thickBot="1" x14ac:dyDescent="0.3">
      <c r="A238" s="300"/>
      <c r="B238" s="304" t="str">
        <f>IF(C239="","",(VLOOKUP(C239,Lookups!$B$4:$C$2561,2,FALSE)))</f>
        <v/>
      </c>
      <c r="C238" s="366"/>
      <c r="D238" s="324"/>
      <c r="E238" s="325"/>
      <c r="F238" s="301"/>
      <c r="G238" s="277"/>
      <c r="H238" s="275"/>
      <c r="I238" s="280" t="str">
        <f t="shared" si="21"/>
        <v/>
      </c>
      <c r="J238" s="302"/>
      <c r="K238" s="280" t="str">
        <f t="shared" si="22"/>
        <v/>
      </c>
      <c r="L238" s="328"/>
      <c r="M238" s="328"/>
      <c r="N238" s="328"/>
      <c r="O238" s="329"/>
      <c r="P238" s="287"/>
      <c r="Q238" s="330"/>
      <c r="R238" s="287"/>
      <c r="S238" s="305"/>
      <c r="T238" s="279"/>
      <c r="U238" s="282"/>
      <c r="V238" s="282"/>
      <c r="W238" s="283"/>
      <c r="X238" s="292"/>
      <c r="Y238" s="278"/>
      <c r="Z238" s="331"/>
      <c r="AA238" s="332"/>
      <c r="AB238" s="333"/>
      <c r="AC238" s="334"/>
      <c r="AD238" s="335"/>
      <c r="AE238" s="336"/>
      <c r="AF238" s="337"/>
      <c r="AG238" s="326"/>
      <c r="AH238" s="338"/>
      <c r="AI238" s="339"/>
      <c r="AJ238" s="293"/>
      <c r="AK238" s="293"/>
      <c r="AL238" s="293"/>
      <c r="AM238" s="294"/>
      <c r="AN238" s="239"/>
      <c r="AO238" s="239"/>
      <c r="AP238" s="275"/>
      <c r="AQ238" s="280" t="str">
        <f t="shared" si="23"/>
        <v/>
      </c>
      <c r="AR238" s="239"/>
      <c r="AS238" s="239"/>
      <c r="AT238" s="239"/>
      <c r="AU238" s="239"/>
      <c r="AV238" s="239"/>
      <c r="AW238" s="239"/>
      <c r="AX238" s="239"/>
      <c r="AY238" s="239"/>
      <c r="AZ238" s="239"/>
      <c r="BA238" s="239"/>
      <c r="BB238" s="239"/>
      <c r="BC238" s="239"/>
      <c r="BD238" s="238"/>
      <c r="BE238" s="238"/>
      <c r="BF238" s="238"/>
      <c r="BG238" s="239"/>
      <c r="BH238" s="238" t="str">
        <f t="shared" si="24"/>
        <v/>
      </c>
      <c r="BI238" s="239"/>
      <c r="BJ238" s="238" t="str">
        <f t="shared" si="25"/>
        <v/>
      </c>
      <c r="BK238" s="239"/>
      <c r="BL238" s="239"/>
      <c r="BM238" s="275"/>
      <c r="BN238" s="239"/>
      <c r="BO238" s="275"/>
      <c r="BP238" s="276" t="str">
        <f t="shared" si="26"/>
        <v/>
      </c>
      <c r="BQ238" s="239"/>
      <c r="BR238" s="239"/>
      <c r="BS238" s="239"/>
      <c r="BT238" s="276" t="str">
        <f t="shared" si="27"/>
        <v/>
      </c>
      <c r="BU238" s="293"/>
      <c r="BV238" s="275"/>
      <c r="BW238" s="275"/>
      <c r="BX238" s="295"/>
      <c r="BY238" s="275"/>
      <c r="BZ238" s="303"/>
      <c r="CA238" s="299"/>
      <c r="CB238" s="275"/>
      <c r="CC238" s="275"/>
      <c r="CD238" s="296"/>
      <c r="CE238" s="296"/>
      <c r="CF238" s="296"/>
      <c r="CG238" s="297"/>
    </row>
    <row r="239" spans="1:85" ht="27" customHeight="1" thickTop="1" thickBot="1" x14ac:dyDescent="0.3">
      <c r="A239" s="300"/>
      <c r="B239" s="304" t="str">
        <f>IF(C240="","",(VLOOKUP(C240,Lookups!$B$4:$C$2561,2,FALSE)))</f>
        <v/>
      </c>
      <c r="C239" s="366"/>
      <c r="D239" s="324"/>
      <c r="E239" s="325"/>
      <c r="F239" s="301"/>
      <c r="G239" s="277"/>
      <c r="H239" s="275"/>
      <c r="I239" s="280" t="str">
        <f t="shared" si="21"/>
        <v/>
      </c>
      <c r="J239" s="302"/>
      <c r="K239" s="280" t="str">
        <f t="shared" si="22"/>
        <v/>
      </c>
      <c r="L239" s="328"/>
      <c r="M239" s="328"/>
      <c r="N239" s="328"/>
      <c r="O239" s="329"/>
      <c r="P239" s="287"/>
      <c r="Q239" s="330"/>
      <c r="R239" s="287"/>
      <c r="S239" s="305"/>
      <c r="T239" s="279"/>
      <c r="U239" s="282"/>
      <c r="V239" s="282"/>
      <c r="W239" s="283"/>
      <c r="X239" s="292"/>
      <c r="Y239" s="278"/>
      <c r="Z239" s="331"/>
      <c r="AA239" s="332"/>
      <c r="AB239" s="333"/>
      <c r="AC239" s="334"/>
      <c r="AD239" s="335"/>
      <c r="AE239" s="336"/>
      <c r="AF239" s="337"/>
      <c r="AG239" s="326"/>
      <c r="AH239" s="338"/>
      <c r="AI239" s="339"/>
      <c r="AJ239" s="293"/>
      <c r="AK239" s="293"/>
      <c r="AL239" s="293"/>
      <c r="AM239" s="294"/>
      <c r="AN239" s="239"/>
      <c r="AO239" s="239"/>
      <c r="AP239" s="275"/>
      <c r="AQ239" s="280" t="str">
        <f t="shared" si="23"/>
        <v/>
      </c>
      <c r="AR239" s="239"/>
      <c r="AS239" s="239"/>
      <c r="AT239" s="239"/>
      <c r="AU239" s="239"/>
      <c r="AV239" s="239"/>
      <c r="AW239" s="239"/>
      <c r="AX239" s="239"/>
      <c r="AY239" s="239"/>
      <c r="AZ239" s="239"/>
      <c r="BA239" s="239"/>
      <c r="BB239" s="239"/>
      <c r="BC239" s="239"/>
      <c r="BD239" s="238"/>
      <c r="BE239" s="238"/>
      <c r="BF239" s="238"/>
      <c r="BG239" s="239"/>
      <c r="BH239" s="238" t="str">
        <f t="shared" si="24"/>
        <v/>
      </c>
      <c r="BI239" s="239"/>
      <c r="BJ239" s="238" t="str">
        <f t="shared" si="25"/>
        <v/>
      </c>
      <c r="BK239" s="239"/>
      <c r="BL239" s="239"/>
      <c r="BM239" s="275"/>
      <c r="BN239" s="239"/>
      <c r="BO239" s="275"/>
      <c r="BP239" s="276" t="str">
        <f t="shared" si="26"/>
        <v/>
      </c>
      <c r="BQ239" s="239"/>
      <c r="BR239" s="239"/>
      <c r="BS239" s="239"/>
      <c r="BT239" s="276" t="str">
        <f t="shared" si="27"/>
        <v/>
      </c>
      <c r="BU239" s="293"/>
      <c r="BV239" s="275"/>
      <c r="BW239" s="275"/>
      <c r="BX239" s="295"/>
      <c r="BY239" s="275"/>
      <c r="BZ239" s="303"/>
      <c r="CA239" s="299"/>
      <c r="CB239" s="275"/>
      <c r="CC239" s="275"/>
      <c r="CD239" s="296"/>
      <c r="CE239" s="296"/>
      <c r="CF239" s="296"/>
      <c r="CG239" s="297"/>
    </row>
    <row r="240" spans="1:85" ht="27" customHeight="1" thickTop="1" thickBot="1" x14ac:dyDescent="0.3">
      <c r="A240" s="300"/>
      <c r="B240" s="304" t="str">
        <f>IF(C241="","",(VLOOKUP(C241,Lookups!$B$4:$C$2561,2,FALSE)))</f>
        <v/>
      </c>
      <c r="C240" s="366"/>
      <c r="D240" s="324"/>
      <c r="E240" s="325"/>
      <c r="F240" s="301"/>
      <c r="G240" s="277"/>
      <c r="H240" s="275"/>
      <c r="I240" s="280" t="str">
        <f t="shared" si="21"/>
        <v/>
      </c>
      <c r="J240" s="302"/>
      <c r="K240" s="280" t="str">
        <f t="shared" si="22"/>
        <v/>
      </c>
      <c r="L240" s="328"/>
      <c r="M240" s="328"/>
      <c r="N240" s="328"/>
      <c r="O240" s="329"/>
      <c r="P240" s="287"/>
      <c r="Q240" s="330"/>
      <c r="R240" s="287"/>
      <c r="S240" s="305"/>
      <c r="T240" s="279"/>
      <c r="U240" s="282"/>
      <c r="V240" s="282"/>
      <c r="W240" s="283"/>
      <c r="X240" s="292"/>
      <c r="Y240" s="278"/>
      <c r="Z240" s="331"/>
      <c r="AA240" s="332"/>
      <c r="AB240" s="333"/>
      <c r="AC240" s="334"/>
      <c r="AD240" s="335"/>
      <c r="AE240" s="336"/>
      <c r="AF240" s="337"/>
      <c r="AG240" s="326"/>
      <c r="AH240" s="338"/>
      <c r="AI240" s="339"/>
      <c r="AJ240" s="293"/>
      <c r="AK240" s="293"/>
      <c r="AL240" s="293"/>
      <c r="AM240" s="294"/>
      <c r="AN240" s="239"/>
      <c r="AO240" s="239"/>
      <c r="AP240" s="275"/>
      <c r="AQ240" s="280" t="str">
        <f t="shared" si="23"/>
        <v/>
      </c>
      <c r="AR240" s="239"/>
      <c r="AS240" s="239"/>
      <c r="AT240" s="239"/>
      <c r="AU240" s="239"/>
      <c r="AV240" s="239"/>
      <c r="AW240" s="239"/>
      <c r="AX240" s="239"/>
      <c r="AY240" s="239"/>
      <c r="AZ240" s="239"/>
      <c r="BA240" s="239"/>
      <c r="BB240" s="239"/>
      <c r="BC240" s="239"/>
      <c r="BD240" s="238"/>
      <c r="BE240" s="238"/>
      <c r="BF240" s="238"/>
      <c r="BG240" s="239"/>
      <c r="BH240" s="238" t="str">
        <f t="shared" si="24"/>
        <v/>
      </c>
      <c r="BI240" s="239"/>
      <c r="BJ240" s="238" t="str">
        <f t="shared" si="25"/>
        <v/>
      </c>
      <c r="BK240" s="239"/>
      <c r="BL240" s="239"/>
      <c r="BM240" s="275"/>
      <c r="BN240" s="239"/>
      <c r="BO240" s="275"/>
      <c r="BP240" s="276" t="str">
        <f t="shared" si="26"/>
        <v/>
      </c>
      <c r="BQ240" s="239"/>
      <c r="BR240" s="239"/>
      <c r="BS240" s="239"/>
      <c r="BT240" s="276" t="str">
        <f t="shared" si="27"/>
        <v/>
      </c>
      <c r="BU240" s="293"/>
      <c r="BV240" s="275"/>
      <c r="BW240" s="275"/>
      <c r="BX240" s="295"/>
      <c r="BY240" s="275"/>
      <c r="BZ240" s="303"/>
      <c r="CA240" s="299"/>
      <c r="CB240" s="275"/>
      <c r="CC240" s="275"/>
      <c r="CD240" s="296"/>
      <c r="CE240" s="296"/>
      <c r="CF240" s="296"/>
      <c r="CG240" s="297"/>
    </row>
    <row r="241" spans="1:85" ht="27" customHeight="1" thickTop="1" thickBot="1" x14ac:dyDescent="0.3">
      <c r="A241" s="300"/>
      <c r="B241" s="304" t="str">
        <f>IF(C242="","",(VLOOKUP(C242,Lookups!$B$4:$C$2561,2,FALSE)))</f>
        <v/>
      </c>
      <c r="C241" s="366"/>
      <c r="D241" s="324"/>
      <c r="E241" s="325"/>
      <c r="F241" s="301"/>
      <c r="G241" s="277"/>
      <c r="H241" s="275"/>
      <c r="I241" s="280" t="str">
        <f t="shared" si="21"/>
        <v/>
      </c>
      <c r="J241" s="302"/>
      <c r="K241" s="280" t="str">
        <f t="shared" si="22"/>
        <v/>
      </c>
      <c r="L241" s="328"/>
      <c r="M241" s="328"/>
      <c r="N241" s="328"/>
      <c r="O241" s="329"/>
      <c r="P241" s="287"/>
      <c r="Q241" s="330"/>
      <c r="R241" s="287"/>
      <c r="S241" s="305"/>
      <c r="T241" s="279"/>
      <c r="U241" s="282"/>
      <c r="V241" s="282"/>
      <c r="W241" s="283"/>
      <c r="X241" s="292"/>
      <c r="Y241" s="278"/>
      <c r="Z241" s="331"/>
      <c r="AA241" s="332"/>
      <c r="AB241" s="333"/>
      <c r="AC241" s="334"/>
      <c r="AD241" s="335"/>
      <c r="AE241" s="336"/>
      <c r="AF241" s="337"/>
      <c r="AG241" s="326"/>
      <c r="AH241" s="338"/>
      <c r="AI241" s="339"/>
      <c r="AJ241" s="293"/>
      <c r="AK241" s="293"/>
      <c r="AL241" s="293"/>
      <c r="AM241" s="294"/>
      <c r="AN241" s="239"/>
      <c r="AO241" s="239"/>
      <c r="AP241" s="275"/>
      <c r="AQ241" s="280" t="str">
        <f t="shared" si="23"/>
        <v/>
      </c>
      <c r="AR241" s="239"/>
      <c r="AS241" s="239"/>
      <c r="AT241" s="239"/>
      <c r="AU241" s="239"/>
      <c r="AV241" s="239"/>
      <c r="AW241" s="239"/>
      <c r="AX241" s="239"/>
      <c r="AY241" s="239"/>
      <c r="AZ241" s="239"/>
      <c r="BA241" s="239"/>
      <c r="BB241" s="239"/>
      <c r="BC241" s="239"/>
      <c r="BD241" s="238"/>
      <c r="BE241" s="238"/>
      <c r="BF241" s="238"/>
      <c r="BG241" s="239"/>
      <c r="BH241" s="238" t="str">
        <f t="shared" si="24"/>
        <v/>
      </c>
      <c r="BI241" s="239"/>
      <c r="BJ241" s="238" t="str">
        <f t="shared" si="25"/>
        <v/>
      </c>
      <c r="BK241" s="239"/>
      <c r="BL241" s="239"/>
      <c r="BM241" s="275"/>
      <c r="BN241" s="239"/>
      <c r="BO241" s="275"/>
      <c r="BP241" s="276" t="str">
        <f t="shared" si="26"/>
        <v/>
      </c>
      <c r="BQ241" s="239"/>
      <c r="BR241" s="239"/>
      <c r="BS241" s="239"/>
      <c r="BT241" s="276" t="str">
        <f t="shared" si="27"/>
        <v/>
      </c>
      <c r="BU241" s="293"/>
      <c r="BV241" s="275"/>
      <c r="BW241" s="275"/>
      <c r="BX241" s="295"/>
      <c r="BY241" s="275"/>
      <c r="BZ241" s="303"/>
      <c r="CA241" s="299"/>
      <c r="CB241" s="275"/>
      <c r="CC241" s="275"/>
      <c r="CD241" s="296"/>
      <c r="CE241" s="296"/>
      <c r="CF241" s="296"/>
      <c r="CG241" s="297"/>
    </row>
    <row r="242" spans="1:85" ht="27" customHeight="1" thickTop="1" thickBot="1" x14ac:dyDescent="0.3">
      <c r="A242" s="300"/>
      <c r="B242" s="304" t="str">
        <f>IF(C243="","",(VLOOKUP(C243,Lookups!$B$4:$C$2561,2,FALSE)))</f>
        <v/>
      </c>
      <c r="C242" s="366"/>
      <c r="D242" s="324"/>
      <c r="E242" s="325"/>
      <c r="F242" s="301"/>
      <c r="G242" s="277"/>
      <c r="H242" s="275"/>
      <c r="I242" s="280" t="str">
        <f t="shared" si="21"/>
        <v/>
      </c>
      <c r="J242" s="302"/>
      <c r="K242" s="280" t="str">
        <f t="shared" si="22"/>
        <v/>
      </c>
      <c r="L242" s="328"/>
      <c r="M242" s="328"/>
      <c r="N242" s="328"/>
      <c r="O242" s="329"/>
      <c r="P242" s="287"/>
      <c r="Q242" s="330"/>
      <c r="R242" s="287"/>
      <c r="S242" s="305"/>
      <c r="T242" s="279"/>
      <c r="U242" s="282"/>
      <c r="V242" s="282"/>
      <c r="W242" s="283"/>
      <c r="X242" s="292"/>
      <c r="Y242" s="278"/>
      <c r="Z242" s="331"/>
      <c r="AA242" s="332"/>
      <c r="AB242" s="333"/>
      <c r="AC242" s="334"/>
      <c r="AD242" s="335"/>
      <c r="AE242" s="336"/>
      <c r="AF242" s="337"/>
      <c r="AG242" s="326"/>
      <c r="AH242" s="338"/>
      <c r="AI242" s="339"/>
      <c r="AJ242" s="293"/>
      <c r="AK242" s="293"/>
      <c r="AL242" s="293"/>
      <c r="AM242" s="294"/>
      <c r="AN242" s="239"/>
      <c r="AO242" s="239"/>
      <c r="AP242" s="275"/>
      <c r="AQ242" s="280" t="str">
        <f t="shared" si="23"/>
        <v/>
      </c>
      <c r="AR242" s="239"/>
      <c r="AS242" s="239"/>
      <c r="AT242" s="239"/>
      <c r="AU242" s="239"/>
      <c r="AV242" s="239"/>
      <c r="AW242" s="239"/>
      <c r="AX242" s="239"/>
      <c r="AY242" s="239"/>
      <c r="AZ242" s="239"/>
      <c r="BA242" s="239"/>
      <c r="BB242" s="239"/>
      <c r="BC242" s="239"/>
      <c r="BD242" s="238"/>
      <c r="BE242" s="238"/>
      <c r="BF242" s="238"/>
      <c r="BG242" s="239"/>
      <c r="BH242" s="238" t="str">
        <f t="shared" si="24"/>
        <v/>
      </c>
      <c r="BI242" s="239"/>
      <c r="BJ242" s="238" t="str">
        <f t="shared" si="25"/>
        <v/>
      </c>
      <c r="BK242" s="239"/>
      <c r="BL242" s="239"/>
      <c r="BM242" s="275"/>
      <c r="BN242" s="239"/>
      <c r="BO242" s="275"/>
      <c r="BP242" s="276" t="str">
        <f t="shared" si="26"/>
        <v/>
      </c>
      <c r="BQ242" s="239"/>
      <c r="BR242" s="239"/>
      <c r="BS242" s="239"/>
      <c r="BT242" s="276" t="str">
        <f t="shared" si="27"/>
        <v/>
      </c>
      <c r="BU242" s="293"/>
      <c r="BV242" s="275"/>
      <c r="BW242" s="275"/>
      <c r="BX242" s="295"/>
      <c r="BY242" s="275"/>
      <c r="BZ242" s="303"/>
      <c r="CA242" s="299"/>
      <c r="CB242" s="275"/>
      <c r="CC242" s="275"/>
      <c r="CD242" s="296"/>
      <c r="CE242" s="296"/>
      <c r="CF242" s="296"/>
      <c r="CG242" s="297"/>
    </row>
    <row r="243" spans="1:85" ht="27" customHeight="1" thickTop="1" thickBot="1" x14ac:dyDescent="0.3">
      <c r="A243" s="300"/>
      <c r="B243" s="304" t="str">
        <f>IF(C244="","",(VLOOKUP(C244,Lookups!$B$4:$C$2561,2,FALSE)))</f>
        <v/>
      </c>
      <c r="C243" s="366"/>
      <c r="D243" s="324"/>
      <c r="E243" s="325"/>
      <c r="F243" s="301"/>
      <c r="G243" s="277"/>
      <c r="H243" s="275"/>
      <c r="I243" s="280" t="str">
        <f t="shared" si="21"/>
        <v/>
      </c>
      <c r="J243" s="302"/>
      <c r="K243" s="280" t="str">
        <f t="shared" si="22"/>
        <v/>
      </c>
      <c r="L243" s="328"/>
      <c r="M243" s="328"/>
      <c r="N243" s="328"/>
      <c r="O243" s="329"/>
      <c r="P243" s="287"/>
      <c r="Q243" s="330"/>
      <c r="R243" s="287"/>
      <c r="S243" s="305"/>
      <c r="T243" s="279"/>
      <c r="U243" s="282"/>
      <c r="V243" s="282"/>
      <c r="W243" s="283"/>
      <c r="X243" s="292"/>
      <c r="Y243" s="278"/>
      <c r="Z243" s="331"/>
      <c r="AA243" s="332"/>
      <c r="AB243" s="333"/>
      <c r="AC243" s="334"/>
      <c r="AD243" s="335"/>
      <c r="AE243" s="336"/>
      <c r="AF243" s="337"/>
      <c r="AG243" s="326"/>
      <c r="AH243" s="338"/>
      <c r="AI243" s="339"/>
      <c r="AJ243" s="293"/>
      <c r="AK243" s="293"/>
      <c r="AL243" s="293"/>
      <c r="AM243" s="294"/>
      <c r="AN243" s="239"/>
      <c r="AO243" s="239"/>
      <c r="AP243" s="275"/>
      <c r="AQ243" s="280" t="str">
        <f t="shared" si="23"/>
        <v/>
      </c>
      <c r="AR243" s="239"/>
      <c r="AS243" s="239"/>
      <c r="AT243" s="239"/>
      <c r="AU243" s="239"/>
      <c r="AV243" s="239"/>
      <c r="AW243" s="239"/>
      <c r="AX243" s="239"/>
      <c r="AY243" s="239"/>
      <c r="AZ243" s="239"/>
      <c r="BA243" s="239"/>
      <c r="BB243" s="239"/>
      <c r="BC243" s="239"/>
      <c r="BD243" s="238"/>
      <c r="BE243" s="238"/>
      <c r="BF243" s="238"/>
      <c r="BG243" s="239"/>
      <c r="BH243" s="238" t="str">
        <f t="shared" si="24"/>
        <v/>
      </c>
      <c r="BI243" s="239"/>
      <c r="BJ243" s="238" t="str">
        <f t="shared" si="25"/>
        <v/>
      </c>
      <c r="BK243" s="239"/>
      <c r="BL243" s="239"/>
      <c r="BM243" s="275"/>
      <c r="BN243" s="239"/>
      <c r="BO243" s="275"/>
      <c r="BP243" s="276" t="str">
        <f t="shared" si="26"/>
        <v/>
      </c>
      <c r="BQ243" s="239"/>
      <c r="BR243" s="239"/>
      <c r="BS243" s="239"/>
      <c r="BT243" s="276" t="str">
        <f t="shared" si="27"/>
        <v/>
      </c>
      <c r="BU243" s="293"/>
      <c r="BV243" s="275"/>
      <c r="BW243" s="275"/>
      <c r="BX243" s="295"/>
      <c r="BY243" s="275"/>
      <c r="BZ243" s="303"/>
      <c r="CA243" s="299"/>
      <c r="CB243" s="275"/>
      <c r="CC243" s="275"/>
      <c r="CD243" s="296"/>
      <c r="CE243" s="296"/>
      <c r="CF243" s="296"/>
      <c r="CG243" s="297"/>
    </row>
    <row r="244" spans="1:85" ht="27" customHeight="1" thickTop="1" thickBot="1" x14ac:dyDescent="0.3">
      <c r="A244" s="300"/>
      <c r="B244" s="304" t="str">
        <f>IF(C245="","",(VLOOKUP(C245,Lookups!$B$4:$C$2561,2,FALSE)))</f>
        <v/>
      </c>
      <c r="C244" s="366"/>
      <c r="D244" s="324"/>
      <c r="E244" s="325"/>
      <c r="F244" s="301"/>
      <c r="G244" s="277"/>
      <c r="H244" s="275"/>
      <c r="I244" s="280" t="str">
        <f t="shared" si="21"/>
        <v/>
      </c>
      <c r="J244" s="302"/>
      <c r="K244" s="280" t="str">
        <f t="shared" si="22"/>
        <v/>
      </c>
      <c r="L244" s="328"/>
      <c r="M244" s="328"/>
      <c r="N244" s="328"/>
      <c r="O244" s="329"/>
      <c r="P244" s="287"/>
      <c r="Q244" s="330"/>
      <c r="R244" s="287"/>
      <c r="S244" s="305"/>
      <c r="T244" s="279"/>
      <c r="U244" s="282"/>
      <c r="V244" s="282"/>
      <c r="W244" s="283"/>
      <c r="X244" s="292"/>
      <c r="Y244" s="278"/>
      <c r="Z244" s="331"/>
      <c r="AA244" s="332"/>
      <c r="AB244" s="333"/>
      <c r="AC244" s="334"/>
      <c r="AD244" s="335"/>
      <c r="AE244" s="336"/>
      <c r="AF244" s="337"/>
      <c r="AG244" s="326"/>
      <c r="AH244" s="338"/>
      <c r="AI244" s="339"/>
      <c r="AJ244" s="293"/>
      <c r="AK244" s="293"/>
      <c r="AL244" s="293"/>
      <c r="AM244" s="294"/>
      <c r="AN244" s="239"/>
      <c r="AO244" s="239"/>
      <c r="AP244" s="275"/>
      <c r="AQ244" s="280" t="str">
        <f t="shared" si="23"/>
        <v/>
      </c>
      <c r="AR244" s="239"/>
      <c r="AS244" s="239"/>
      <c r="AT244" s="239"/>
      <c r="AU244" s="239"/>
      <c r="AV244" s="239"/>
      <c r="AW244" s="239"/>
      <c r="AX244" s="239"/>
      <c r="AY244" s="239"/>
      <c r="AZ244" s="239"/>
      <c r="BA244" s="239"/>
      <c r="BB244" s="239"/>
      <c r="BC244" s="239"/>
      <c r="BD244" s="238"/>
      <c r="BE244" s="238"/>
      <c r="BF244" s="238"/>
      <c r="BG244" s="239"/>
      <c r="BH244" s="238" t="str">
        <f t="shared" si="24"/>
        <v/>
      </c>
      <c r="BI244" s="239"/>
      <c r="BJ244" s="238" t="str">
        <f t="shared" si="25"/>
        <v/>
      </c>
      <c r="BK244" s="239"/>
      <c r="BL244" s="239"/>
      <c r="BM244" s="275"/>
      <c r="BN244" s="239"/>
      <c r="BO244" s="275"/>
      <c r="BP244" s="276" t="str">
        <f t="shared" si="26"/>
        <v/>
      </c>
      <c r="BQ244" s="239"/>
      <c r="BR244" s="239"/>
      <c r="BS244" s="239"/>
      <c r="BT244" s="276" t="str">
        <f t="shared" si="27"/>
        <v/>
      </c>
      <c r="BU244" s="293"/>
      <c r="BV244" s="275"/>
      <c r="BW244" s="275"/>
      <c r="BX244" s="295"/>
      <c r="BY244" s="275"/>
      <c r="BZ244" s="303"/>
      <c r="CA244" s="299"/>
      <c r="CB244" s="275"/>
      <c r="CC244" s="275"/>
      <c r="CD244" s="296"/>
      <c r="CE244" s="296"/>
      <c r="CF244" s="296"/>
      <c r="CG244" s="297"/>
    </row>
    <row r="245" spans="1:85" ht="27" customHeight="1" thickTop="1" thickBot="1" x14ac:dyDescent="0.3">
      <c r="A245" s="300"/>
      <c r="B245" s="304" t="str">
        <f>IF(C246="","",(VLOOKUP(C246,Lookups!$B$4:$C$2561,2,FALSE)))</f>
        <v/>
      </c>
      <c r="C245" s="366"/>
      <c r="D245" s="324"/>
      <c r="E245" s="325"/>
      <c r="F245" s="301"/>
      <c r="G245" s="277"/>
      <c r="H245" s="275"/>
      <c r="I245" s="280" t="str">
        <f t="shared" si="21"/>
        <v/>
      </c>
      <c r="J245" s="302"/>
      <c r="K245" s="280" t="str">
        <f t="shared" si="22"/>
        <v/>
      </c>
      <c r="L245" s="328"/>
      <c r="M245" s="328"/>
      <c r="N245" s="328"/>
      <c r="O245" s="329"/>
      <c r="P245" s="287"/>
      <c r="Q245" s="330"/>
      <c r="R245" s="287"/>
      <c r="S245" s="305"/>
      <c r="T245" s="279"/>
      <c r="U245" s="282"/>
      <c r="V245" s="282"/>
      <c r="W245" s="283"/>
      <c r="X245" s="292"/>
      <c r="Y245" s="278"/>
      <c r="Z245" s="331"/>
      <c r="AA245" s="332"/>
      <c r="AB245" s="333"/>
      <c r="AC245" s="334"/>
      <c r="AD245" s="335"/>
      <c r="AE245" s="336"/>
      <c r="AF245" s="337"/>
      <c r="AG245" s="326"/>
      <c r="AH245" s="338"/>
      <c r="AI245" s="339"/>
      <c r="AJ245" s="293"/>
      <c r="AK245" s="293"/>
      <c r="AL245" s="293"/>
      <c r="AM245" s="294"/>
      <c r="AN245" s="239"/>
      <c r="AO245" s="239"/>
      <c r="AP245" s="275"/>
      <c r="AQ245" s="280" t="str">
        <f t="shared" si="23"/>
        <v/>
      </c>
      <c r="AR245" s="239"/>
      <c r="AS245" s="239"/>
      <c r="AT245" s="239"/>
      <c r="AU245" s="239"/>
      <c r="AV245" s="239"/>
      <c r="AW245" s="239"/>
      <c r="AX245" s="239"/>
      <c r="AY245" s="239"/>
      <c r="AZ245" s="239"/>
      <c r="BA245" s="239"/>
      <c r="BB245" s="239"/>
      <c r="BC245" s="239"/>
      <c r="BD245" s="238"/>
      <c r="BE245" s="238"/>
      <c r="BF245" s="238"/>
      <c r="BG245" s="239"/>
      <c r="BH245" s="238" t="str">
        <f t="shared" si="24"/>
        <v/>
      </c>
      <c r="BI245" s="239"/>
      <c r="BJ245" s="238" t="str">
        <f t="shared" si="25"/>
        <v/>
      </c>
      <c r="BK245" s="239"/>
      <c r="BL245" s="239"/>
      <c r="BM245" s="275"/>
      <c r="BN245" s="239"/>
      <c r="BO245" s="275"/>
      <c r="BP245" s="276" t="str">
        <f t="shared" si="26"/>
        <v/>
      </c>
      <c r="BQ245" s="239"/>
      <c r="BR245" s="239"/>
      <c r="BS245" s="239"/>
      <c r="BT245" s="276" t="str">
        <f t="shared" si="27"/>
        <v/>
      </c>
      <c r="BU245" s="293"/>
      <c r="BV245" s="275"/>
      <c r="BW245" s="275"/>
      <c r="BX245" s="295"/>
      <c r="BY245" s="275"/>
      <c r="BZ245" s="303"/>
      <c r="CA245" s="299"/>
      <c r="CB245" s="275"/>
      <c r="CC245" s="275"/>
      <c r="CD245" s="296"/>
      <c r="CE245" s="296"/>
      <c r="CF245" s="296"/>
      <c r="CG245" s="297"/>
    </row>
    <row r="246" spans="1:85" ht="27" customHeight="1" thickTop="1" thickBot="1" x14ac:dyDescent="0.3">
      <c r="A246" s="300"/>
      <c r="B246" s="304" t="str">
        <f>IF(C247="","",(VLOOKUP(C247,Lookups!$B$4:$C$2561,2,FALSE)))</f>
        <v/>
      </c>
      <c r="C246" s="366"/>
      <c r="D246" s="324"/>
      <c r="E246" s="325"/>
      <c r="F246" s="301"/>
      <c r="G246" s="277"/>
      <c r="H246" s="275"/>
      <c r="I246" s="280" t="str">
        <f t="shared" si="21"/>
        <v/>
      </c>
      <c r="J246" s="302"/>
      <c r="K246" s="280" t="str">
        <f t="shared" si="22"/>
        <v/>
      </c>
      <c r="L246" s="328"/>
      <c r="M246" s="328"/>
      <c r="N246" s="328"/>
      <c r="O246" s="329"/>
      <c r="P246" s="287"/>
      <c r="Q246" s="330"/>
      <c r="R246" s="287"/>
      <c r="S246" s="305"/>
      <c r="T246" s="279"/>
      <c r="U246" s="282"/>
      <c r="V246" s="282"/>
      <c r="W246" s="283"/>
      <c r="X246" s="292"/>
      <c r="Y246" s="278"/>
      <c r="Z246" s="331"/>
      <c r="AA246" s="332"/>
      <c r="AB246" s="333"/>
      <c r="AC246" s="334"/>
      <c r="AD246" s="335"/>
      <c r="AE246" s="336"/>
      <c r="AF246" s="337"/>
      <c r="AG246" s="326"/>
      <c r="AH246" s="338"/>
      <c r="AI246" s="339"/>
      <c r="AJ246" s="293"/>
      <c r="AK246" s="293"/>
      <c r="AL246" s="293"/>
      <c r="AM246" s="294"/>
      <c r="AN246" s="239"/>
      <c r="AO246" s="239"/>
      <c r="AP246" s="275"/>
      <c r="AQ246" s="280" t="str">
        <f t="shared" si="23"/>
        <v/>
      </c>
      <c r="AR246" s="239"/>
      <c r="AS246" s="239"/>
      <c r="AT246" s="239"/>
      <c r="AU246" s="239"/>
      <c r="AV246" s="239"/>
      <c r="AW246" s="239"/>
      <c r="AX246" s="239"/>
      <c r="AY246" s="239"/>
      <c r="AZ246" s="239"/>
      <c r="BA246" s="239"/>
      <c r="BB246" s="239"/>
      <c r="BC246" s="239"/>
      <c r="BD246" s="238"/>
      <c r="BE246" s="238"/>
      <c r="BF246" s="238"/>
      <c r="BG246" s="239"/>
      <c r="BH246" s="238" t="str">
        <f t="shared" si="24"/>
        <v/>
      </c>
      <c r="BI246" s="239"/>
      <c r="BJ246" s="238" t="str">
        <f t="shared" si="25"/>
        <v/>
      </c>
      <c r="BK246" s="239"/>
      <c r="BL246" s="239"/>
      <c r="BM246" s="275"/>
      <c r="BN246" s="239"/>
      <c r="BO246" s="275"/>
      <c r="BP246" s="276" t="str">
        <f t="shared" si="26"/>
        <v/>
      </c>
      <c r="BQ246" s="239"/>
      <c r="BR246" s="239"/>
      <c r="BS246" s="239"/>
      <c r="BT246" s="276" t="str">
        <f t="shared" si="27"/>
        <v/>
      </c>
      <c r="BU246" s="293"/>
      <c r="BV246" s="275"/>
      <c r="BW246" s="275"/>
      <c r="BX246" s="295"/>
      <c r="BY246" s="275"/>
      <c r="BZ246" s="303"/>
      <c r="CA246" s="299"/>
      <c r="CB246" s="275"/>
      <c r="CC246" s="275"/>
      <c r="CD246" s="296"/>
      <c r="CE246" s="296"/>
      <c r="CF246" s="296"/>
      <c r="CG246" s="297"/>
    </row>
    <row r="247" spans="1:85" ht="27" customHeight="1" thickTop="1" thickBot="1" x14ac:dyDescent="0.3">
      <c r="A247" s="300"/>
      <c r="B247" s="304" t="str">
        <f>IF(C248="","",(VLOOKUP(C248,Lookups!$B$4:$C$2561,2,FALSE)))</f>
        <v/>
      </c>
      <c r="C247" s="366"/>
      <c r="D247" s="324"/>
      <c r="E247" s="325"/>
      <c r="F247" s="301"/>
      <c r="G247" s="277"/>
      <c r="H247" s="275"/>
      <c r="I247" s="280" t="str">
        <f t="shared" si="21"/>
        <v/>
      </c>
      <c r="J247" s="302"/>
      <c r="K247" s="280" t="str">
        <f t="shared" si="22"/>
        <v/>
      </c>
      <c r="L247" s="328"/>
      <c r="M247" s="328"/>
      <c r="N247" s="328"/>
      <c r="O247" s="329"/>
      <c r="P247" s="287"/>
      <c r="Q247" s="330"/>
      <c r="R247" s="287"/>
      <c r="S247" s="305"/>
      <c r="T247" s="279"/>
      <c r="U247" s="282"/>
      <c r="V247" s="282"/>
      <c r="W247" s="283"/>
      <c r="X247" s="292"/>
      <c r="Y247" s="278"/>
      <c r="Z247" s="331"/>
      <c r="AA247" s="332"/>
      <c r="AB247" s="333"/>
      <c r="AC247" s="334"/>
      <c r="AD247" s="335"/>
      <c r="AE247" s="336"/>
      <c r="AF247" s="337"/>
      <c r="AG247" s="326"/>
      <c r="AH247" s="338"/>
      <c r="AI247" s="339"/>
      <c r="AJ247" s="293"/>
      <c r="AK247" s="293"/>
      <c r="AL247" s="293"/>
      <c r="AM247" s="294"/>
      <c r="AN247" s="239"/>
      <c r="AO247" s="239"/>
      <c r="AP247" s="275"/>
      <c r="AQ247" s="280" t="str">
        <f t="shared" si="23"/>
        <v/>
      </c>
      <c r="AR247" s="239"/>
      <c r="AS247" s="239"/>
      <c r="AT247" s="239"/>
      <c r="AU247" s="239"/>
      <c r="AV247" s="239"/>
      <c r="AW247" s="239"/>
      <c r="AX247" s="239"/>
      <c r="AY247" s="239"/>
      <c r="AZ247" s="239"/>
      <c r="BA247" s="239"/>
      <c r="BB247" s="239"/>
      <c r="BC247" s="239"/>
      <c r="BD247" s="238"/>
      <c r="BE247" s="238"/>
      <c r="BF247" s="238"/>
      <c r="BG247" s="239"/>
      <c r="BH247" s="238" t="str">
        <f t="shared" si="24"/>
        <v/>
      </c>
      <c r="BI247" s="239"/>
      <c r="BJ247" s="238" t="str">
        <f t="shared" si="25"/>
        <v/>
      </c>
      <c r="BK247" s="239"/>
      <c r="BL247" s="239"/>
      <c r="BM247" s="275"/>
      <c r="BN247" s="239"/>
      <c r="BO247" s="275"/>
      <c r="BP247" s="276" t="str">
        <f t="shared" si="26"/>
        <v/>
      </c>
      <c r="BQ247" s="239"/>
      <c r="BR247" s="239"/>
      <c r="BS247" s="239"/>
      <c r="BT247" s="276" t="str">
        <f t="shared" si="27"/>
        <v/>
      </c>
      <c r="BU247" s="293"/>
      <c r="BV247" s="275"/>
      <c r="BW247" s="275"/>
      <c r="BX247" s="295"/>
      <c r="BY247" s="275"/>
      <c r="BZ247" s="303"/>
      <c r="CA247" s="299"/>
      <c r="CB247" s="275"/>
      <c r="CC247" s="275"/>
      <c r="CD247" s="296"/>
      <c r="CE247" s="296"/>
      <c r="CF247" s="296"/>
      <c r="CG247" s="297"/>
    </row>
    <row r="248" spans="1:85" ht="27" customHeight="1" thickTop="1" thickBot="1" x14ac:dyDescent="0.3">
      <c r="A248" s="300"/>
      <c r="B248" s="304" t="str">
        <f>IF(C249="","",(VLOOKUP(C249,Lookups!$B$4:$C$2561,2,FALSE)))</f>
        <v/>
      </c>
      <c r="C248" s="366"/>
      <c r="D248" s="324"/>
      <c r="E248" s="325"/>
      <c r="F248" s="301"/>
      <c r="G248" s="277"/>
      <c r="H248" s="275"/>
      <c r="I248" s="280" t="str">
        <f t="shared" si="21"/>
        <v/>
      </c>
      <c r="J248" s="302"/>
      <c r="K248" s="280" t="str">
        <f t="shared" si="22"/>
        <v/>
      </c>
      <c r="L248" s="328"/>
      <c r="M248" s="328"/>
      <c r="N248" s="328"/>
      <c r="O248" s="329"/>
      <c r="P248" s="287"/>
      <c r="Q248" s="330"/>
      <c r="R248" s="287"/>
      <c r="S248" s="305"/>
      <c r="T248" s="279"/>
      <c r="U248" s="282"/>
      <c r="V248" s="282"/>
      <c r="W248" s="283"/>
      <c r="X248" s="292"/>
      <c r="Y248" s="278"/>
      <c r="Z248" s="331"/>
      <c r="AA248" s="332"/>
      <c r="AB248" s="333"/>
      <c r="AC248" s="334"/>
      <c r="AD248" s="335"/>
      <c r="AE248" s="336"/>
      <c r="AF248" s="337"/>
      <c r="AG248" s="326"/>
      <c r="AH248" s="338"/>
      <c r="AI248" s="339"/>
      <c r="AJ248" s="293"/>
      <c r="AK248" s="293"/>
      <c r="AL248" s="293"/>
      <c r="AM248" s="294"/>
      <c r="AN248" s="239"/>
      <c r="AO248" s="239"/>
      <c r="AP248" s="275"/>
      <c r="AQ248" s="280" t="str">
        <f t="shared" si="23"/>
        <v/>
      </c>
      <c r="AR248" s="239"/>
      <c r="AS248" s="239"/>
      <c r="AT248" s="239"/>
      <c r="AU248" s="239"/>
      <c r="AV248" s="239"/>
      <c r="AW248" s="239"/>
      <c r="AX248" s="239"/>
      <c r="AY248" s="239"/>
      <c r="AZ248" s="239"/>
      <c r="BA248" s="239"/>
      <c r="BB248" s="239"/>
      <c r="BC248" s="239"/>
      <c r="BD248" s="238"/>
      <c r="BE248" s="238"/>
      <c r="BF248" s="238"/>
      <c r="BG248" s="239"/>
      <c r="BH248" s="238" t="str">
        <f t="shared" si="24"/>
        <v/>
      </c>
      <c r="BI248" s="239"/>
      <c r="BJ248" s="238" t="str">
        <f t="shared" si="25"/>
        <v/>
      </c>
      <c r="BK248" s="239"/>
      <c r="BL248" s="239"/>
      <c r="BM248" s="275"/>
      <c r="BN248" s="239"/>
      <c r="BO248" s="275"/>
      <c r="BP248" s="276" t="str">
        <f t="shared" si="26"/>
        <v/>
      </c>
      <c r="BQ248" s="239"/>
      <c r="BR248" s="239"/>
      <c r="BS248" s="239"/>
      <c r="BT248" s="276" t="str">
        <f t="shared" si="27"/>
        <v/>
      </c>
      <c r="BU248" s="293"/>
      <c r="BV248" s="275"/>
      <c r="BW248" s="275"/>
      <c r="BX248" s="295"/>
      <c r="BY248" s="275"/>
      <c r="BZ248" s="303"/>
      <c r="CA248" s="299"/>
      <c r="CB248" s="275"/>
      <c r="CC248" s="275"/>
      <c r="CD248" s="296"/>
      <c r="CE248" s="296"/>
      <c r="CF248" s="296"/>
      <c r="CG248" s="297"/>
    </row>
    <row r="249" spans="1:85" ht="27" customHeight="1" thickTop="1" thickBot="1" x14ac:dyDescent="0.3">
      <c r="A249" s="300"/>
      <c r="B249" s="304" t="str">
        <f>IF(C250="","",(VLOOKUP(C250,Lookups!$B$4:$C$2561,2,FALSE)))</f>
        <v/>
      </c>
      <c r="C249" s="366"/>
      <c r="D249" s="324"/>
      <c r="E249" s="325"/>
      <c r="F249" s="301"/>
      <c r="G249" s="277"/>
      <c r="H249" s="275"/>
      <c r="I249" s="280" t="str">
        <f t="shared" si="21"/>
        <v/>
      </c>
      <c r="J249" s="302"/>
      <c r="K249" s="280" t="str">
        <f t="shared" si="22"/>
        <v/>
      </c>
      <c r="L249" s="328"/>
      <c r="M249" s="328"/>
      <c r="N249" s="328"/>
      <c r="O249" s="329"/>
      <c r="P249" s="287"/>
      <c r="Q249" s="330"/>
      <c r="R249" s="287"/>
      <c r="S249" s="305"/>
      <c r="T249" s="279"/>
      <c r="U249" s="282"/>
      <c r="V249" s="282"/>
      <c r="W249" s="283"/>
      <c r="X249" s="292"/>
      <c r="Y249" s="278"/>
      <c r="Z249" s="331"/>
      <c r="AA249" s="332"/>
      <c r="AB249" s="333"/>
      <c r="AC249" s="334"/>
      <c r="AD249" s="335"/>
      <c r="AE249" s="336"/>
      <c r="AF249" s="337"/>
      <c r="AG249" s="326"/>
      <c r="AH249" s="338"/>
      <c r="AI249" s="339"/>
      <c r="AJ249" s="293"/>
      <c r="AK249" s="293"/>
      <c r="AL249" s="293"/>
      <c r="AM249" s="294"/>
      <c r="AN249" s="239"/>
      <c r="AO249" s="239"/>
      <c r="AP249" s="275"/>
      <c r="AQ249" s="280" t="str">
        <f t="shared" si="23"/>
        <v/>
      </c>
      <c r="AR249" s="239"/>
      <c r="AS249" s="239"/>
      <c r="AT249" s="239"/>
      <c r="AU249" s="239"/>
      <c r="AV249" s="239"/>
      <c r="AW249" s="239"/>
      <c r="AX249" s="239"/>
      <c r="AY249" s="239"/>
      <c r="AZ249" s="239"/>
      <c r="BA249" s="239"/>
      <c r="BB249" s="239"/>
      <c r="BC249" s="239"/>
      <c r="BD249" s="238"/>
      <c r="BE249" s="238"/>
      <c r="BF249" s="238"/>
      <c r="BG249" s="239"/>
      <c r="BH249" s="238" t="str">
        <f t="shared" si="24"/>
        <v/>
      </c>
      <c r="BI249" s="239"/>
      <c r="BJ249" s="238" t="str">
        <f t="shared" si="25"/>
        <v/>
      </c>
      <c r="BK249" s="239"/>
      <c r="BL249" s="239"/>
      <c r="BM249" s="275"/>
      <c r="BN249" s="239"/>
      <c r="BO249" s="275"/>
      <c r="BP249" s="276" t="str">
        <f t="shared" si="26"/>
        <v/>
      </c>
      <c r="BQ249" s="239"/>
      <c r="BR249" s="239"/>
      <c r="BS249" s="239"/>
      <c r="BT249" s="276" t="str">
        <f t="shared" si="27"/>
        <v/>
      </c>
      <c r="BU249" s="293"/>
      <c r="BV249" s="275"/>
      <c r="BW249" s="275"/>
      <c r="BX249" s="295"/>
      <c r="BY249" s="275"/>
      <c r="BZ249" s="303"/>
      <c r="CA249" s="299"/>
      <c r="CB249" s="275"/>
      <c r="CC249" s="275"/>
      <c r="CD249" s="296"/>
      <c r="CE249" s="296"/>
      <c r="CF249" s="296"/>
      <c r="CG249" s="297"/>
    </row>
    <row r="250" spans="1:85" ht="27" customHeight="1" thickTop="1" thickBot="1" x14ac:dyDescent="0.3">
      <c r="A250" s="300"/>
      <c r="B250" s="304" t="str">
        <f>IF(C251="","",(VLOOKUP(C251,Lookups!$B$4:$C$2561,2,FALSE)))</f>
        <v/>
      </c>
      <c r="C250" s="366"/>
      <c r="D250" s="324"/>
      <c r="E250" s="325"/>
      <c r="F250" s="301"/>
      <c r="G250" s="277"/>
      <c r="H250" s="275"/>
      <c r="I250" s="280" t="str">
        <f t="shared" si="21"/>
        <v/>
      </c>
      <c r="J250" s="302"/>
      <c r="K250" s="280" t="str">
        <f t="shared" si="22"/>
        <v/>
      </c>
      <c r="L250" s="328"/>
      <c r="M250" s="328"/>
      <c r="N250" s="328"/>
      <c r="O250" s="329"/>
      <c r="P250" s="287"/>
      <c r="Q250" s="330"/>
      <c r="R250" s="287"/>
      <c r="S250" s="305"/>
      <c r="T250" s="279"/>
      <c r="U250" s="282"/>
      <c r="V250" s="282"/>
      <c r="W250" s="283"/>
      <c r="X250" s="292"/>
      <c r="Y250" s="278"/>
      <c r="Z250" s="331"/>
      <c r="AA250" s="332"/>
      <c r="AB250" s="333"/>
      <c r="AC250" s="334"/>
      <c r="AD250" s="335"/>
      <c r="AE250" s="336"/>
      <c r="AF250" s="337"/>
      <c r="AG250" s="326"/>
      <c r="AH250" s="338"/>
      <c r="AI250" s="339"/>
      <c r="AJ250" s="293"/>
      <c r="AK250" s="293"/>
      <c r="AL250" s="293"/>
      <c r="AM250" s="294"/>
      <c r="AN250" s="239"/>
      <c r="AO250" s="239"/>
      <c r="AP250" s="275"/>
      <c r="AQ250" s="280" t="str">
        <f t="shared" si="23"/>
        <v/>
      </c>
      <c r="AR250" s="239"/>
      <c r="AS250" s="239"/>
      <c r="AT250" s="239"/>
      <c r="AU250" s="239"/>
      <c r="AV250" s="239"/>
      <c r="AW250" s="239"/>
      <c r="AX250" s="239"/>
      <c r="AY250" s="239"/>
      <c r="AZ250" s="239"/>
      <c r="BA250" s="239"/>
      <c r="BB250" s="239"/>
      <c r="BC250" s="239"/>
      <c r="BD250" s="238"/>
      <c r="BE250" s="238"/>
      <c r="BF250" s="238"/>
      <c r="BG250" s="239"/>
      <c r="BH250" s="238" t="str">
        <f t="shared" si="24"/>
        <v/>
      </c>
      <c r="BI250" s="239"/>
      <c r="BJ250" s="238" t="str">
        <f t="shared" si="25"/>
        <v/>
      </c>
      <c r="BK250" s="239"/>
      <c r="BL250" s="239"/>
      <c r="BM250" s="275"/>
      <c r="BN250" s="239"/>
      <c r="BO250" s="275"/>
      <c r="BP250" s="276" t="str">
        <f t="shared" si="26"/>
        <v/>
      </c>
      <c r="BQ250" s="239"/>
      <c r="BR250" s="239"/>
      <c r="BS250" s="239"/>
      <c r="BT250" s="276" t="str">
        <f t="shared" si="27"/>
        <v/>
      </c>
      <c r="BU250" s="293"/>
      <c r="BV250" s="275"/>
      <c r="BW250" s="275"/>
      <c r="BX250" s="295"/>
      <c r="BY250" s="275"/>
      <c r="BZ250" s="303"/>
      <c r="CA250" s="299"/>
      <c r="CB250" s="275"/>
      <c r="CC250" s="275"/>
      <c r="CD250" s="296"/>
      <c r="CE250" s="296"/>
      <c r="CF250" s="296"/>
      <c r="CG250" s="297"/>
    </row>
    <row r="251" spans="1:85" ht="27" customHeight="1" thickTop="1" thickBot="1" x14ac:dyDescent="0.3">
      <c r="A251" s="300"/>
      <c r="B251" s="304" t="str">
        <f>IF(C252="","",(VLOOKUP(C252,Lookups!$B$4:$C$2561,2,FALSE)))</f>
        <v/>
      </c>
      <c r="C251" s="366"/>
      <c r="D251" s="324"/>
      <c r="E251" s="325"/>
      <c r="F251" s="301"/>
      <c r="G251" s="277"/>
      <c r="H251" s="275"/>
      <c r="I251" s="280" t="str">
        <f t="shared" si="21"/>
        <v/>
      </c>
      <c r="J251" s="302"/>
      <c r="K251" s="280" t="str">
        <f t="shared" si="22"/>
        <v/>
      </c>
      <c r="L251" s="328"/>
      <c r="M251" s="328"/>
      <c r="N251" s="328"/>
      <c r="O251" s="329"/>
      <c r="P251" s="287"/>
      <c r="Q251" s="330"/>
      <c r="R251" s="287"/>
      <c r="S251" s="305"/>
      <c r="T251" s="279"/>
      <c r="U251" s="282"/>
      <c r="V251" s="282"/>
      <c r="W251" s="283"/>
      <c r="X251" s="292"/>
      <c r="Y251" s="278"/>
      <c r="Z251" s="331"/>
      <c r="AA251" s="332"/>
      <c r="AB251" s="333"/>
      <c r="AC251" s="334"/>
      <c r="AD251" s="335"/>
      <c r="AE251" s="336"/>
      <c r="AF251" s="337"/>
      <c r="AG251" s="326"/>
      <c r="AH251" s="338"/>
      <c r="AI251" s="339"/>
      <c r="AJ251" s="293"/>
      <c r="AK251" s="293"/>
      <c r="AL251" s="293"/>
      <c r="AM251" s="294"/>
      <c r="AN251" s="239"/>
      <c r="AO251" s="239"/>
      <c r="AP251" s="275"/>
      <c r="AQ251" s="280" t="str">
        <f t="shared" si="23"/>
        <v/>
      </c>
      <c r="AR251" s="239"/>
      <c r="AS251" s="239"/>
      <c r="AT251" s="239"/>
      <c r="AU251" s="239"/>
      <c r="AV251" s="239"/>
      <c r="AW251" s="239"/>
      <c r="AX251" s="239"/>
      <c r="AY251" s="239"/>
      <c r="AZ251" s="239"/>
      <c r="BA251" s="239"/>
      <c r="BB251" s="239"/>
      <c r="BC251" s="239"/>
      <c r="BD251" s="238"/>
      <c r="BE251" s="238"/>
      <c r="BF251" s="238"/>
      <c r="BG251" s="239"/>
      <c r="BH251" s="238" t="str">
        <f t="shared" si="24"/>
        <v/>
      </c>
      <c r="BI251" s="239"/>
      <c r="BJ251" s="238" t="str">
        <f t="shared" si="25"/>
        <v/>
      </c>
      <c r="BK251" s="239"/>
      <c r="BL251" s="239"/>
      <c r="BM251" s="275"/>
      <c r="BN251" s="239"/>
      <c r="BO251" s="275"/>
      <c r="BP251" s="276" t="str">
        <f t="shared" si="26"/>
        <v/>
      </c>
      <c r="BQ251" s="239"/>
      <c r="BR251" s="239"/>
      <c r="BS251" s="239"/>
      <c r="BT251" s="276" t="str">
        <f t="shared" si="27"/>
        <v/>
      </c>
      <c r="BU251" s="293"/>
      <c r="BV251" s="275"/>
      <c r="BW251" s="275"/>
      <c r="BX251" s="295"/>
      <c r="BY251" s="275"/>
      <c r="BZ251" s="303"/>
      <c r="CA251" s="299"/>
      <c r="CB251" s="275"/>
      <c r="CC251" s="275"/>
      <c r="CD251" s="296"/>
      <c r="CE251" s="296"/>
      <c r="CF251" s="296"/>
      <c r="CG251" s="297"/>
    </row>
    <row r="252" spans="1:85" ht="27" customHeight="1" thickTop="1" thickBot="1" x14ac:dyDescent="0.3">
      <c r="A252" s="300"/>
      <c r="B252" s="304" t="str">
        <f>IF(C253="","",(VLOOKUP(C253,Lookups!$B$4:$C$2561,2,FALSE)))</f>
        <v/>
      </c>
      <c r="C252" s="366"/>
      <c r="D252" s="324"/>
      <c r="E252" s="325"/>
      <c r="F252" s="301"/>
      <c r="G252" s="277"/>
      <c r="H252" s="275"/>
      <c r="I252" s="280" t="str">
        <f t="shared" si="21"/>
        <v/>
      </c>
      <c r="J252" s="302"/>
      <c r="K252" s="280" t="str">
        <f t="shared" si="22"/>
        <v/>
      </c>
      <c r="L252" s="328"/>
      <c r="M252" s="328"/>
      <c r="N252" s="328"/>
      <c r="O252" s="329"/>
      <c r="P252" s="287"/>
      <c r="Q252" s="330"/>
      <c r="R252" s="287"/>
      <c r="S252" s="305"/>
      <c r="T252" s="279"/>
      <c r="U252" s="282"/>
      <c r="V252" s="282"/>
      <c r="W252" s="283"/>
      <c r="X252" s="292"/>
      <c r="Y252" s="278"/>
      <c r="Z252" s="331"/>
      <c r="AA252" s="332"/>
      <c r="AB252" s="333"/>
      <c r="AC252" s="334"/>
      <c r="AD252" s="335"/>
      <c r="AE252" s="336"/>
      <c r="AF252" s="337"/>
      <c r="AG252" s="326"/>
      <c r="AH252" s="338"/>
      <c r="AI252" s="339"/>
      <c r="AJ252" s="293"/>
      <c r="AK252" s="293"/>
      <c r="AL252" s="293"/>
      <c r="AM252" s="294"/>
      <c r="AN252" s="239"/>
      <c r="AO252" s="239"/>
      <c r="AP252" s="275"/>
      <c r="AQ252" s="280" t="str">
        <f t="shared" si="23"/>
        <v/>
      </c>
      <c r="AR252" s="239"/>
      <c r="AS252" s="239"/>
      <c r="AT252" s="239"/>
      <c r="AU252" s="239"/>
      <c r="AV252" s="239"/>
      <c r="AW252" s="239"/>
      <c r="AX252" s="239"/>
      <c r="AY252" s="239"/>
      <c r="AZ252" s="239"/>
      <c r="BA252" s="239"/>
      <c r="BB252" s="239"/>
      <c r="BC252" s="239"/>
      <c r="BD252" s="238"/>
      <c r="BE252" s="238"/>
      <c r="BF252" s="238"/>
      <c r="BG252" s="239"/>
      <c r="BH252" s="238" t="str">
        <f t="shared" si="24"/>
        <v/>
      </c>
      <c r="BI252" s="239"/>
      <c r="BJ252" s="238" t="str">
        <f t="shared" si="25"/>
        <v/>
      </c>
      <c r="BK252" s="239"/>
      <c r="BL252" s="239"/>
      <c r="BM252" s="275"/>
      <c r="BN252" s="239"/>
      <c r="BO252" s="275"/>
      <c r="BP252" s="276" t="str">
        <f t="shared" si="26"/>
        <v/>
      </c>
      <c r="BQ252" s="239"/>
      <c r="BR252" s="239"/>
      <c r="BS252" s="239"/>
      <c r="BT252" s="276" t="str">
        <f t="shared" si="27"/>
        <v/>
      </c>
      <c r="BU252" s="293"/>
      <c r="BV252" s="275"/>
      <c r="BW252" s="275"/>
      <c r="BX252" s="295"/>
      <c r="BY252" s="275"/>
      <c r="BZ252" s="303"/>
      <c r="CA252" s="299"/>
      <c r="CB252" s="275"/>
      <c r="CC252" s="275"/>
      <c r="CD252" s="296"/>
      <c r="CE252" s="296"/>
      <c r="CF252" s="296"/>
      <c r="CG252" s="297"/>
    </row>
    <row r="253" spans="1:85" ht="27" customHeight="1" thickTop="1" thickBot="1" x14ac:dyDescent="0.3">
      <c r="A253" s="300"/>
      <c r="B253" s="304" t="str">
        <f>IF(C254="","",(VLOOKUP(C254,Lookups!$B$4:$C$2561,2,FALSE)))</f>
        <v/>
      </c>
      <c r="C253" s="366"/>
      <c r="D253" s="324"/>
      <c r="E253" s="325"/>
      <c r="F253" s="301"/>
      <c r="G253" s="277"/>
      <c r="H253" s="275"/>
      <c r="I253" s="280" t="str">
        <f t="shared" si="21"/>
        <v/>
      </c>
      <c r="J253" s="302"/>
      <c r="K253" s="280" t="str">
        <f t="shared" si="22"/>
        <v/>
      </c>
      <c r="L253" s="328"/>
      <c r="M253" s="328"/>
      <c r="N253" s="328"/>
      <c r="O253" s="329"/>
      <c r="P253" s="287"/>
      <c r="Q253" s="330"/>
      <c r="R253" s="287"/>
      <c r="S253" s="305"/>
      <c r="T253" s="279"/>
      <c r="U253" s="282"/>
      <c r="V253" s="282"/>
      <c r="W253" s="283"/>
      <c r="X253" s="292"/>
      <c r="Y253" s="278"/>
      <c r="Z253" s="331"/>
      <c r="AA253" s="332"/>
      <c r="AB253" s="333"/>
      <c r="AC253" s="334"/>
      <c r="AD253" s="335"/>
      <c r="AE253" s="336"/>
      <c r="AF253" s="337"/>
      <c r="AG253" s="326"/>
      <c r="AH253" s="338"/>
      <c r="AI253" s="339"/>
      <c r="AJ253" s="293"/>
      <c r="AK253" s="293"/>
      <c r="AL253" s="293"/>
      <c r="AM253" s="294"/>
      <c r="AN253" s="239"/>
      <c r="AO253" s="239"/>
      <c r="AP253" s="275"/>
      <c r="AQ253" s="280" t="str">
        <f t="shared" si="23"/>
        <v/>
      </c>
      <c r="AR253" s="239"/>
      <c r="AS253" s="239"/>
      <c r="AT253" s="239"/>
      <c r="AU253" s="239"/>
      <c r="AV253" s="239"/>
      <c r="AW253" s="239"/>
      <c r="AX253" s="239"/>
      <c r="AY253" s="239"/>
      <c r="AZ253" s="239"/>
      <c r="BA253" s="239"/>
      <c r="BB253" s="239"/>
      <c r="BC253" s="239"/>
      <c r="BD253" s="238"/>
      <c r="BE253" s="238"/>
      <c r="BF253" s="238"/>
      <c r="BG253" s="239"/>
      <c r="BH253" s="238" t="str">
        <f t="shared" si="24"/>
        <v/>
      </c>
      <c r="BI253" s="239"/>
      <c r="BJ253" s="238" t="str">
        <f t="shared" si="25"/>
        <v/>
      </c>
      <c r="BK253" s="239"/>
      <c r="BL253" s="239"/>
      <c r="BM253" s="275"/>
      <c r="BN253" s="239"/>
      <c r="BO253" s="275"/>
      <c r="BP253" s="276" t="str">
        <f t="shared" si="26"/>
        <v/>
      </c>
      <c r="BQ253" s="239"/>
      <c r="BR253" s="239"/>
      <c r="BS253" s="239"/>
      <c r="BT253" s="276" t="str">
        <f t="shared" si="27"/>
        <v/>
      </c>
      <c r="BU253" s="293"/>
      <c r="BV253" s="275"/>
      <c r="BW253" s="275"/>
      <c r="BX253" s="295"/>
      <c r="BY253" s="275"/>
      <c r="BZ253" s="303"/>
      <c r="CA253" s="299"/>
      <c r="CB253" s="275"/>
      <c r="CC253" s="275"/>
      <c r="CD253" s="296"/>
      <c r="CE253" s="296"/>
      <c r="CF253" s="296"/>
      <c r="CG253" s="297"/>
    </row>
    <row r="254" spans="1:85" ht="27" customHeight="1" thickTop="1" thickBot="1" x14ac:dyDescent="0.3">
      <c r="A254" s="300"/>
      <c r="B254" s="304" t="str">
        <f>IF(C255="","",(VLOOKUP(C255,Lookups!$B$4:$C$2561,2,FALSE)))</f>
        <v/>
      </c>
      <c r="C254" s="366"/>
      <c r="D254" s="324"/>
      <c r="E254" s="325"/>
      <c r="F254" s="301"/>
      <c r="G254" s="277"/>
      <c r="H254" s="275"/>
      <c r="I254" s="280" t="str">
        <f t="shared" si="21"/>
        <v/>
      </c>
      <c r="J254" s="302"/>
      <c r="K254" s="280" t="str">
        <f t="shared" si="22"/>
        <v/>
      </c>
      <c r="L254" s="328"/>
      <c r="M254" s="328"/>
      <c r="N254" s="328"/>
      <c r="O254" s="329"/>
      <c r="P254" s="287"/>
      <c r="Q254" s="330"/>
      <c r="R254" s="287"/>
      <c r="S254" s="305"/>
      <c r="T254" s="279"/>
      <c r="U254" s="282"/>
      <c r="V254" s="282"/>
      <c r="W254" s="283"/>
      <c r="X254" s="292"/>
      <c r="Y254" s="278"/>
      <c r="Z254" s="331"/>
      <c r="AA254" s="332"/>
      <c r="AB254" s="333"/>
      <c r="AC254" s="334"/>
      <c r="AD254" s="335"/>
      <c r="AE254" s="336"/>
      <c r="AF254" s="337"/>
      <c r="AG254" s="326"/>
      <c r="AH254" s="338"/>
      <c r="AI254" s="339"/>
      <c r="AJ254" s="293"/>
      <c r="AK254" s="293"/>
      <c r="AL254" s="293"/>
      <c r="AM254" s="294"/>
      <c r="AN254" s="239"/>
      <c r="AO254" s="239"/>
      <c r="AP254" s="275"/>
      <c r="AQ254" s="280" t="str">
        <f t="shared" si="23"/>
        <v/>
      </c>
      <c r="AR254" s="239"/>
      <c r="AS254" s="239"/>
      <c r="AT254" s="239"/>
      <c r="AU254" s="239"/>
      <c r="AV254" s="239"/>
      <c r="AW254" s="239"/>
      <c r="AX254" s="239"/>
      <c r="AY254" s="239"/>
      <c r="AZ254" s="239"/>
      <c r="BA254" s="239"/>
      <c r="BB254" s="239"/>
      <c r="BC254" s="239"/>
      <c r="BD254" s="238"/>
      <c r="BE254" s="238"/>
      <c r="BF254" s="238"/>
      <c r="BG254" s="239"/>
      <c r="BH254" s="238" t="str">
        <f t="shared" si="24"/>
        <v/>
      </c>
      <c r="BI254" s="239"/>
      <c r="BJ254" s="238" t="str">
        <f t="shared" si="25"/>
        <v/>
      </c>
      <c r="BK254" s="239"/>
      <c r="BL254" s="239"/>
      <c r="BM254" s="275"/>
      <c r="BN254" s="239"/>
      <c r="BO254" s="275"/>
      <c r="BP254" s="276" t="str">
        <f t="shared" si="26"/>
        <v/>
      </c>
      <c r="BQ254" s="239"/>
      <c r="BR254" s="239"/>
      <c r="BS254" s="239"/>
      <c r="BT254" s="276" t="str">
        <f t="shared" si="27"/>
        <v/>
      </c>
      <c r="BU254" s="293"/>
      <c r="BV254" s="275"/>
      <c r="BW254" s="275"/>
      <c r="BX254" s="295"/>
      <c r="BY254" s="275"/>
      <c r="BZ254" s="303"/>
      <c r="CA254" s="299"/>
      <c r="CB254" s="275"/>
      <c r="CC254" s="275"/>
      <c r="CD254" s="296"/>
      <c r="CE254" s="296"/>
      <c r="CF254" s="296"/>
      <c r="CG254" s="297"/>
    </row>
    <row r="255" spans="1:85" ht="27" customHeight="1" thickTop="1" thickBot="1" x14ac:dyDescent="0.3">
      <c r="A255" s="300"/>
      <c r="B255" s="304" t="str">
        <f>IF(C256="","",(VLOOKUP(C256,Lookups!$B$4:$C$2561,2,FALSE)))</f>
        <v/>
      </c>
      <c r="C255" s="366"/>
      <c r="D255" s="324"/>
      <c r="E255" s="325"/>
      <c r="F255" s="301"/>
      <c r="G255" s="277"/>
      <c r="H255" s="275"/>
      <c r="I255" s="280" t="str">
        <f t="shared" si="21"/>
        <v/>
      </c>
      <c r="J255" s="302"/>
      <c r="K255" s="280" t="str">
        <f t="shared" si="22"/>
        <v/>
      </c>
      <c r="L255" s="328"/>
      <c r="M255" s="328"/>
      <c r="N255" s="328"/>
      <c r="O255" s="329"/>
      <c r="P255" s="287"/>
      <c r="Q255" s="330"/>
      <c r="R255" s="287"/>
      <c r="S255" s="305"/>
      <c r="T255" s="279"/>
      <c r="U255" s="282"/>
      <c r="V255" s="282"/>
      <c r="W255" s="283"/>
      <c r="X255" s="292"/>
      <c r="Y255" s="278"/>
      <c r="Z255" s="331"/>
      <c r="AA255" s="332"/>
      <c r="AB255" s="333"/>
      <c r="AC255" s="334"/>
      <c r="AD255" s="335"/>
      <c r="AE255" s="336"/>
      <c r="AF255" s="337"/>
      <c r="AG255" s="326"/>
      <c r="AH255" s="338"/>
      <c r="AI255" s="339"/>
      <c r="AJ255" s="293"/>
      <c r="AK255" s="293"/>
      <c r="AL255" s="293"/>
      <c r="AM255" s="294"/>
      <c r="AN255" s="239"/>
      <c r="AO255" s="239"/>
      <c r="AP255" s="275"/>
      <c r="AQ255" s="280" t="str">
        <f t="shared" si="23"/>
        <v/>
      </c>
      <c r="AR255" s="239"/>
      <c r="AS255" s="239"/>
      <c r="AT255" s="239"/>
      <c r="AU255" s="239"/>
      <c r="AV255" s="239"/>
      <c r="AW255" s="239"/>
      <c r="AX255" s="239"/>
      <c r="AY255" s="239"/>
      <c r="AZ255" s="239"/>
      <c r="BA255" s="239"/>
      <c r="BB255" s="239"/>
      <c r="BC255" s="239"/>
      <c r="BD255" s="238"/>
      <c r="BE255" s="238"/>
      <c r="BF255" s="238"/>
      <c r="BG255" s="239"/>
      <c r="BH255" s="238" t="str">
        <f t="shared" si="24"/>
        <v/>
      </c>
      <c r="BI255" s="239"/>
      <c r="BJ255" s="238" t="str">
        <f t="shared" si="25"/>
        <v/>
      </c>
      <c r="BK255" s="239"/>
      <c r="BL255" s="239"/>
      <c r="BM255" s="275"/>
      <c r="BN255" s="239"/>
      <c r="BO255" s="275"/>
      <c r="BP255" s="276" t="str">
        <f t="shared" si="26"/>
        <v/>
      </c>
      <c r="BQ255" s="239"/>
      <c r="BR255" s="239"/>
      <c r="BS255" s="239"/>
      <c r="BT255" s="276" t="str">
        <f t="shared" si="27"/>
        <v/>
      </c>
      <c r="BU255" s="293"/>
      <c r="BV255" s="275"/>
      <c r="BW255" s="275"/>
      <c r="BX255" s="295"/>
      <c r="BY255" s="275"/>
      <c r="BZ255" s="303"/>
      <c r="CA255" s="299"/>
      <c r="CB255" s="275"/>
      <c r="CC255" s="275"/>
      <c r="CD255" s="296"/>
      <c r="CE255" s="296"/>
      <c r="CF255" s="296"/>
      <c r="CG255" s="297"/>
    </row>
    <row r="256" spans="1:85" ht="27" customHeight="1" thickTop="1" thickBot="1" x14ac:dyDescent="0.3">
      <c r="A256" s="300"/>
      <c r="B256" s="304" t="str">
        <f>IF(C257="","",(VLOOKUP(C257,Lookups!$B$4:$C$2561,2,FALSE)))</f>
        <v/>
      </c>
      <c r="C256" s="366"/>
      <c r="D256" s="324"/>
      <c r="E256" s="325"/>
      <c r="F256" s="301"/>
      <c r="G256" s="277"/>
      <c r="H256" s="275"/>
      <c r="I256" s="280" t="str">
        <f t="shared" si="21"/>
        <v/>
      </c>
      <c r="J256" s="302"/>
      <c r="K256" s="280" t="str">
        <f t="shared" si="22"/>
        <v/>
      </c>
      <c r="L256" s="328"/>
      <c r="M256" s="328"/>
      <c r="N256" s="328"/>
      <c r="O256" s="329"/>
      <c r="P256" s="287"/>
      <c r="Q256" s="330"/>
      <c r="R256" s="287"/>
      <c r="S256" s="305"/>
      <c r="T256" s="279"/>
      <c r="U256" s="282"/>
      <c r="V256" s="282"/>
      <c r="W256" s="283"/>
      <c r="X256" s="292"/>
      <c r="Y256" s="278"/>
      <c r="Z256" s="331"/>
      <c r="AA256" s="332"/>
      <c r="AB256" s="333"/>
      <c r="AC256" s="334"/>
      <c r="AD256" s="335"/>
      <c r="AE256" s="336"/>
      <c r="AF256" s="337"/>
      <c r="AG256" s="326"/>
      <c r="AH256" s="338"/>
      <c r="AI256" s="339"/>
      <c r="AJ256" s="293"/>
      <c r="AK256" s="293"/>
      <c r="AL256" s="293"/>
      <c r="AM256" s="294"/>
      <c r="AN256" s="239"/>
      <c r="AO256" s="239"/>
      <c r="AP256" s="275"/>
      <c r="AQ256" s="280" t="str">
        <f t="shared" si="23"/>
        <v/>
      </c>
      <c r="AR256" s="239"/>
      <c r="AS256" s="239"/>
      <c r="AT256" s="239"/>
      <c r="AU256" s="239"/>
      <c r="AV256" s="239"/>
      <c r="AW256" s="239"/>
      <c r="AX256" s="239"/>
      <c r="AY256" s="239"/>
      <c r="AZ256" s="239"/>
      <c r="BA256" s="239"/>
      <c r="BB256" s="239"/>
      <c r="BC256" s="239"/>
      <c r="BD256" s="238"/>
      <c r="BE256" s="238"/>
      <c r="BF256" s="238"/>
      <c r="BG256" s="239"/>
      <c r="BH256" s="238" t="str">
        <f t="shared" si="24"/>
        <v/>
      </c>
      <c r="BI256" s="239"/>
      <c r="BJ256" s="238" t="str">
        <f t="shared" si="25"/>
        <v/>
      </c>
      <c r="BK256" s="239"/>
      <c r="BL256" s="239"/>
      <c r="BM256" s="275"/>
      <c r="BN256" s="239"/>
      <c r="BO256" s="275"/>
      <c r="BP256" s="276" t="str">
        <f t="shared" si="26"/>
        <v/>
      </c>
      <c r="BQ256" s="239"/>
      <c r="BR256" s="239"/>
      <c r="BS256" s="239"/>
      <c r="BT256" s="276" t="str">
        <f t="shared" si="27"/>
        <v/>
      </c>
      <c r="BU256" s="293"/>
      <c r="BV256" s="275"/>
      <c r="BW256" s="275"/>
      <c r="BX256" s="295"/>
      <c r="BY256" s="275"/>
      <c r="BZ256" s="303"/>
      <c r="CA256" s="299"/>
      <c r="CB256" s="275"/>
      <c r="CC256" s="275"/>
      <c r="CD256" s="296"/>
      <c r="CE256" s="296"/>
      <c r="CF256" s="296"/>
      <c r="CG256" s="297"/>
    </row>
    <row r="257" spans="1:85" ht="27" customHeight="1" thickTop="1" thickBot="1" x14ac:dyDescent="0.3">
      <c r="A257" s="300"/>
      <c r="B257" s="304" t="str">
        <f>IF(C258="","",(VLOOKUP(C258,Lookups!$B$4:$C$2561,2,FALSE)))</f>
        <v/>
      </c>
      <c r="C257" s="366"/>
      <c r="D257" s="324"/>
      <c r="E257" s="325"/>
      <c r="F257" s="301"/>
      <c r="G257" s="277"/>
      <c r="H257" s="275"/>
      <c r="I257" s="280" t="str">
        <f t="shared" si="21"/>
        <v/>
      </c>
      <c r="J257" s="302"/>
      <c r="K257" s="280" t="str">
        <f t="shared" si="22"/>
        <v/>
      </c>
      <c r="L257" s="328"/>
      <c r="M257" s="328"/>
      <c r="N257" s="328"/>
      <c r="O257" s="329"/>
      <c r="P257" s="287"/>
      <c r="Q257" s="330"/>
      <c r="R257" s="287"/>
      <c r="S257" s="305"/>
      <c r="T257" s="279"/>
      <c r="U257" s="282"/>
      <c r="V257" s="282"/>
      <c r="W257" s="283"/>
      <c r="X257" s="292"/>
      <c r="Y257" s="278"/>
      <c r="Z257" s="331"/>
      <c r="AA257" s="332"/>
      <c r="AB257" s="333"/>
      <c r="AC257" s="334"/>
      <c r="AD257" s="335"/>
      <c r="AE257" s="336"/>
      <c r="AF257" s="337"/>
      <c r="AG257" s="326"/>
      <c r="AH257" s="338"/>
      <c r="AI257" s="339"/>
      <c r="AJ257" s="293"/>
      <c r="AK257" s="293"/>
      <c r="AL257" s="293"/>
      <c r="AM257" s="294"/>
      <c r="AN257" s="239"/>
      <c r="AO257" s="239"/>
      <c r="AP257" s="275"/>
      <c r="AQ257" s="280" t="str">
        <f t="shared" si="23"/>
        <v/>
      </c>
      <c r="AR257" s="239"/>
      <c r="AS257" s="239"/>
      <c r="AT257" s="239"/>
      <c r="AU257" s="239"/>
      <c r="AV257" s="239"/>
      <c r="AW257" s="239"/>
      <c r="AX257" s="239"/>
      <c r="AY257" s="239"/>
      <c r="AZ257" s="239"/>
      <c r="BA257" s="239"/>
      <c r="BB257" s="239"/>
      <c r="BC257" s="239"/>
      <c r="BD257" s="238"/>
      <c r="BE257" s="238"/>
      <c r="BF257" s="238"/>
      <c r="BG257" s="239"/>
      <c r="BH257" s="238" t="str">
        <f t="shared" si="24"/>
        <v/>
      </c>
      <c r="BI257" s="239"/>
      <c r="BJ257" s="238" t="str">
        <f t="shared" si="25"/>
        <v/>
      </c>
      <c r="BK257" s="239"/>
      <c r="BL257" s="239"/>
      <c r="BM257" s="275"/>
      <c r="BN257" s="239"/>
      <c r="BO257" s="275"/>
      <c r="BP257" s="276" t="str">
        <f t="shared" si="26"/>
        <v/>
      </c>
      <c r="BQ257" s="239"/>
      <c r="BR257" s="239"/>
      <c r="BS257" s="239"/>
      <c r="BT257" s="276" t="str">
        <f t="shared" si="27"/>
        <v/>
      </c>
      <c r="BU257" s="293"/>
      <c r="BV257" s="275"/>
      <c r="BW257" s="275"/>
      <c r="BX257" s="295"/>
      <c r="BY257" s="275"/>
      <c r="BZ257" s="303"/>
      <c r="CA257" s="299"/>
      <c r="CB257" s="275"/>
      <c r="CC257" s="275"/>
      <c r="CD257" s="296"/>
      <c r="CE257" s="296"/>
      <c r="CF257" s="296"/>
      <c r="CG257" s="297"/>
    </row>
    <row r="258" spans="1:85" ht="27" customHeight="1" thickTop="1" thickBot="1" x14ac:dyDescent="0.3">
      <c r="A258" s="300"/>
      <c r="B258" s="304" t="str">
        <f>IF(C259="","",(VLOOKUP(C259,Lookups!$B$4:$C$2561,2,FALSE)))</f>
        <v/>
      </c>
      <c r="C258" s="366"/>
      <c r="D258" s="324"/>
      <c r="E258" s="325"/>
      <c r="F258" s="301"/>
      <c r="G258" s="277"/>
      <c r="H258" s="275"/>
      <c r="I258" s="280" t="str">
        <f t="shared" si="21"/>
        <v/>
      </c>
      <c r="J258" s="302"/>
      <c r="K258" s="280" t="str">
        <f t="shared" si="22"/>
        <v/>
      </c>
      <c r="L258" s="328"/>
      <c r="M258" s="328"/>
      <c r="N258" s="328"/>
      <c r="O258" s="329"/>
      <c r="P258" s="287"/>
      <c r="Q258" s="330"/>
      <c r="R258" s="287"/>
      <c r="S258" s="305"/>
      <c r="T258" s="279"/>
      <c r="U258" s="282"/>
      <c r="V258" s="282"/>
      <c r="W258" s="283"/>
      <c r="X258" s="292"/>
      <c r="Y258" s="278"/>
      <c r="Z258" s="331"/>
      <c r="AA258" s="332"/>
      <c r="AB258" s="333"/>
      <c r="AC258" s="334"/>
      <c r="AD258" s="335"/>
      <c r="AE258" s="336"/>
      <c r="AF258" s="337"/>
      <c r="AG258" s="326"/>
      <c r="AH258" s="338"/>
      <c r="AI258" s="339"/>
      <c r="AJ258" s="293"/>
      <c r="AK258" s="293"/>
      <c r="AL258" s="293"/>
      <c r="AM258" s="294"/>
      <c r="AN258" s="239"/>
      <c r="AO258" s="239"/>
      <c r="AP258" s="275"/>
      <c r="AQ258" s="280" t="str">
        <f t="shared" si="23"/>
        <v/>
      </c>
      <c r="AR258" s="239"/>
      <c r="AS258" s="239"/>
      <c r="AT258" s="239"/>
      <c r="AU258" s="239"/>
      <c r="AV258" s="239"/>
      <c r="AW258" s="239"/>
      <c r="AX258" s="239"/>
      <c r="AY258" s="239"/>
      <c r="AZ258" s="239"/>
      <c r="BA258" s="239"/>
      <c r="BB258" s="239"/>
      <c r="BC258" s="239"/>
      <c r="BD258" s="238"/>
      <c r="BE258" s="238"/>
      <c r="BF258" s="238"/>
      <c r="BG258" s="239"/>
      <c r="BH258" s="238" t="str">
        <f t="shared" si="24"/>
        <v/>
      </c>
      <c r="BI258" s="239"/>
      <c r="BJ258" s="238" t="str">
        <f t="shared" si="25"/>
        <v/>
      </c>
      <c r="BK258" s="239"/>
      <c r="BL258" s="239"/>
      <c r="BM258" s="275"/>
      <c r="BN258" s="239"/>
      <c r="BO258" s="275"/>
      <c r="BP258" s="276" t="str">
        <f t="shared" si="26"/>
        <v/>
      </c>
      <c r="BQ258" s="239"/>
      <c r="BR258" s="239"/>
      <c r="BS258" s="239"/>
      <c r="BT258" s="276" t="str">
        <f t="shared" si="27"/>
        <v/>
      </c>
      <c r="BU258" s="293"/>
      <c r="BV258" s="275"/>
      <c r="BW258" s="275"/>
      <c r="BX258" s="295"/>
      <c r="BY258" s="275"/>
      <c r="BZ258" s="303"/>
      <c r="CA258" s="299"/>
      <c r="CB258" s="275"/>
      <c r="CC258" s="275"/>
      <c r="CD258" s="296"/>
      <c r="CE258" s="296"/>
      <c r="CF258" s="296"/>
      <c r="CG258" s="297"/>
    </row>
    <row r="259" spans="1:85" ht="27" customHeight="1" thickTop="1" thickBot="1" x14ac:dyDescent="0.3">
      <c r="A259" s="300"/>
      <c r="B259" s="304" t="str">
        <f>IF(C260="","",(VLOOKUP(C260,Lookups!$B$4:$C$2561,2,FALSE)))</f>
        <v/>
      </c>
      <c r="C259" s="366"/>
      <c r="D259" s="324"/>
      <c r="E259" s="325"/>
      <c r="F259" s="301"/>
      <c r="G259" s="277"/>
      <c r="H259" s="275"/>
      <c r="I259" s="280" t="str">
        <f t="shared" si="21"/>
        <v/>
      </c>
      <c r="J259" s="302"/>
      <c r="K259" s="280" t="str">
        <f t="shared" si="22"/>
        <v/>
      </c>
      <c r="L259" s="328"/>
      <c r="M259" s="328"/>
      <c r="N259" s="328"/>
      <c r="O259" s="329"/>
      <c r="P259" s="287"/>
      <c r="Q259" s="330"/>
      <c r="R259" s="287"/>
      <c r="S259" s="305"/>
      <c r="T259" s="279"/>
      <c r="U259" s="282"/>
      <c r="V259" s="282"/>
      <c r="W259" s="283"/>
      <c r="X259" s="292"/>
      <c r="Y259" s="278"/>
      <c r="Z259" s="331"/>
      <c r="AA259" s="332"/>
      <c r="AB259" s="333"/>
      <c r="AC259" s="334"/>
      <c r="AD259" s="335"/>
      <c r="AE259" s="336"/>
      <c r="AF259" s="337"/>
      <c r="AG259" s="326"/>
      <c r="AH259" s="338"/>
      <c r="AI259" s="339"/>
      <c r="AJ259" s="293"/>
      <c r="AK259" s="293"/>
      <c r="AL259" s="293"/>
      <c r="AM259" s="294"/>
      <c r="AN259" s="239"/>
      <c r="AO259" s="239"/>
      <c r="AP259" s="275"/>
      <c r="AQ259" s="280" t="str">
        <f t="shared" si="23"/>
        <v/>
      </c>
      <c r="AR259" s="239"/>
      <c r="AS259" s="239"/>
      <c r="AT259" s="239"/>
      <c r="AU259" s="239"/>
      <c r="AV259" s="239"/>
      <c r="AW259" s="239"/>
      <c r="AX259" s="239"/>
      <c r="AY259" s="239"/>
      <c r="AZ259" s="239"/>
      <c r="BA259" s="239"/>
      <c r="BB259" s="239"/>
      <c r="BC259" s="239"/>
      <c r="BD259" s="238"/>
      <c r="BE259" s="238"/>
      <c r="BF259" s="238"/>
      <c r="BG259" s="239"/>
      <c r="BH259" s="238" t="str">
        <f t="shared" si="24"/>
        <v/>
      </c>
      <c r="BI259" s="239"/>
      <c r="BJ259" s="238" t="str">
        <f t="shared" si="25"/>
        <v/>
      </c>
      <c r="BK259" s="239"/>
      <c r="BL259" s="239"/>
      <c r="BM259" s="275"/>
      <c r="BN259" s="239"/>
      <c r="BO259" s="275"/>
      <c r="BP259" s="276" t="str">
        <f t="shared" si="26"/>
        <v/>
      </c>
      <c r="BQ259" s="239"/>
      <c r="BR259" s="239"/>
      <c r="BS259" s="239"/>
      <c r="BT259" s="276" t="str">
        <f t="shared" si="27"/>
        <v/>
      </c>
      <c r="BU259" s="293"/>
      <c r="BV259" s="275"/>
      <c r="BW259" s="275"/>
      <c r="BX259" s="295"/>
      <c r="BY259" s="275"/>
      <c r="BZ259" s="303"/>
      <c r="CA259" s="299"/>
      <c r="CB259" s="275"/>
      <c r="CC259" s="275"/>
      <c r="CD259" s="296"/>
      <c r="CE259" s="296"/>
      <c r="CF259" s="296"/>
      <c r="CG259" s="297"/>
    </row>
    <row r="260" spans="1:85" ht="27" customHeight="1" thickTop="1" thickBot="1" x14ac:dyDescent="0.3">
      <c r="A260" s="300"/>
      <c r="B260" s="304" t="str">
        <f>IF(C261="","",(VLOOKUP(C261,Lookups!$B$4:$C$2561,2,FALSE)))</f>
        <v/>
      </c>
      <c r="C260" s="366"/>
      <c r="D260" s="324"/>
      <c r="E260" s="325"/>
      <c r="F260" s="301"/>
      <c r="G260" s="277"/>
      <c r="H260" s="275"/>
      <c r="I260" s="280" t="str">
        <f t="shared" si="21"/>
        <v/>
      </c>
      <c r="J260" s="302"/>
      <c r="K260" s="280" t="str">
        <f t="shared" si="22"/>
        <v/>
      </c>
      <c r="L260" s="328"/>
      <c r="M260" s="328"/>
      <c r="N260" s="328"/>
      <c r="O260" s="329"/>
      <c r="P260" s="287"/>
      <c r="Q260" s="330"/>
      <c r="R260" s="287"/>
      <c r="S260" s="305"/>
      <c r="T260" s="279"/>
      <c r="U260" s="282"/>
      <c r="V260" s="282"/>
      <c r="W260" s="283"/>
      <c r="X260" s="292"/>
      <c r="Y260" s="278"/>
      <c r="Z260" s="331"/>
      <c r="AA260" s="332"/>
      <c r="AB260" s="333"/>
      <c r="AC260" s="334"/>
      <c r="AD260" s="335"/>
      <c r="AE260" s="336"/>
      <c r="AF260" s="337"/>
      <c r="AG260" s="326"/>
      <c r="AH260" s="338"/>
      <c r="AI260" s="339"/>
      <c r="AJ260" s="293"/>
      <c r="AK260" s="293"/>
      <c r="AL260" s="293"/>
      <c r="AM260" s="294"/>
      <c r="AN260" s="239"/>
      <c r="AO260" s="239"/>
      <c r="AP260" s="275"/>
      <c r="AQ260" s="280" t="str">
        <f t="shared" si="23"/>
        <v/>
      </c>
      <c r="AR260" s="239"/>
      <c r="AS260" s="239"/>
      <c r="AT260" s="239"/>
      <c r="AU260" s="239"/>
      <c r="AV260" s="239"/>
      <c r="AW260" s="239"/>
      <c r="AX260" s="239"/>
      <c r="AY260" s="239"/>
      <c r="AZ260" s="239"/>
      <c r="BA260" s="239"/>
      <c r="BB260" s="239"/>
      <c r="BC260" s="239"/>
      <c r="BD260" s="238"/>
      <c r="BE260" s="238"/>
      <c r="BF260" s="238"/>
      <c r="BG260" s="239"/>
      <c r="BH260" s="238" t="str">
        <f t="shared" si="24"/>
        <v/>
      </c>
      <c r="BI260" s="239"/>
      <c r="BJ260" s="238" t="str">
        <f t="shared" si="25"/>
        <v/>
      </c>
      <c r="BK260" s="239"/>
      <c r="BL260" s="239"/>
      <c r="BM260" s="275"/>
      <c r="BN260" s="239"/>
      <c r="BO260" s="275"/>
      <c r="BP260" s="276" t="str">
        <f t="shared" si="26"/>
        <v/>
      </c>
      <c r="BQ260" s="239"/>
      <c r="BR260" s="239"/>
      <c r="BS260" s="239"/>
      <c r="BT260" s="276" t="str">
        <f t="shared" si="27"/>
        <v/>
      </c>
      <c r="BU260" s="293"/>
      <c r="BV260" s="275"/>
      <c r="BW260" s="275"/>
      <c r="BX260" s="295"/>
      <c r="BY260" s="275"/>
      <c r="BZ260" s="303"/>
      <c r="CA260" s="299"/>
      <c r="CB260" s="275"/>
      <c r="CC260" s="275"/>
      <c r="CD260" s="296"/>
      <c r="CE260" s="296"/>
      <c r="CF260" s="296"/>
      <c r="CG260" s="297"/>
    </row>
    <row r="261" spans="1:85" ht="27" customHeight="1" thickTop="1" thickBot="1" x14ac:dyDescent="0.3">
      <c r="A261" s="300"/>
      <c r="B261" s="304" t="str">
        <f>IF(C262="","",(VLOOKUP(C262,Lookups!$B$4:$C$2561,2,FALSE)))</f>
        <v/>
      </c>
      <c r="C261" s="366"/>
      <c r="D261" s="324"/>
      <c r="E261" s="325"/>
      <c r="F261" s="301"/>
      <c r="G261" s="277"/>
      <c r="H261" s="275"/>
      <c r="I261" s="280" t="str">
        <f t="shared" si="21"/>
        <v/>
      </c>
      <c r="J261" s="302"/>
      <c r="K261" s="280" t="str">
        <f t="shared" si="22"/>
        <v/>
      </c>
      <c r="L261" s="328"/>
      <c r="M261" s="328"/>
      <c r="N261" s="328"/>
      <c r="O261" s="329"/>
      <c r="P261" s="287"/>
      <c r="Q261" s="330"/>
      <c r="R261" s="287"/>
      <c r="S261" s="305"/>
      <c r="T261" s="279"/>
      <c r="U261" s="282"/>
      <c r="V261" s="282"/>
      <c r="W261" s="283"/>
      <c r="X261" s="292"/>
      <c r="Y261" s="278"/>
      <c r="Z261" s="331"/>
      <c r="AA261" s="332"/>
      <c r="AB261" s="333"/>
      <c r="AC261" s="334"/>
      <c r="AD261" s="335"/>
      <c r="AE261" s="336"/>
      <c r="AF261" s="337"/>
      <c r="AG261" s="326"/>
      <c r="AH261" s="338"/>
      <c r="AI261" s="339"/>
      <c r="AJ261" s="293"/>
      <c r="AK261" s="293"/>
      <c r="AL261" s="293"/>
      <c r="AM261" s="294"/>
      <c r="AN261" s="239"/>
      <c r="AO261" s="239"/>
      <c r="AP261" s="275"/>
      <c r="AQ261" s="280" t="str">
        <f t="shared" si="23"/>
        <v/>
      </c>
      <c r="AR261" s="239"/>
      <c r="AS261" s="239"/>
      <c r="AT261" s="239"/>
      <c r="AU261" s="239"/>
      <c r="AV261" s="239"/>
      <c r="AW261" s="239"/>
      <c r="AX261" s="239"/>
      <c r="AY261" s="239"/>
      <c r="AZ261" s="239"/>
      <c r="BA261" s="239"/>
      <c r="BB261" s="239"/>
      <c r="BC261" s="239"/>
      <c r="BD261" s="238"/>
      <c r="BE261" s="238"/>
      <c r="BF261" s="238"/>
      <c r="BG261" s="239"/>
      <c r="BH261" s="238" t="str">
        <f t="shared" si="24"/>
        <v/>
      </c>
      <c r="BI261" s="239"/>
      <c r="BJ261" s="238" t="str">
        <f t="shared" si="25"/>
        <v/>
      </c>
      <c r="BK261" s="239"/>
      <c r="BL261" s="239"/>
      <c r="BM261" s="275"/>
      <c r="BN261" s="239"/>
      <c r="BO261" s="275"/>
      <c r="BP261" s="276" t="str">
        <f t="shared" si="26"/>
        <v/>
      </c>
      <c r="BQ261" s="239"/>
      <c r="BR261" s="239"/>
      <c r="BS261" s="239"/>
      <c r="BT261" s="276" t="str">
        <f t="shared" si="27"/>
        <v/>
      </c>
      <c r="BU261" s="293"/>
      <c r="BV261" s="275"/>
      <c r="BW261" s="275"/>
      <c r="BX261" s="295"/>
      <c r="BY261" s="275"/>
      <c r="BZ261" s="303"/>
      <c r="CA261" s="299"/>
      <c r="CB261" s="275"/>
      <c r="CC261" s="275"/>
      <c r="CD261" s="296"/>
      <c r="CE261" s="296"/>
      <c r="CF261" s="296"/>
      <c r="CG261" s="297"/>
    </row>
    <row r="262" spans="1:85" ht="27" customHeight="1" thickTop="1" thickBot="1" x14ac:dyDescent="0.3">
      <c r="A262" s="300"/>
      <c r="B262" s="304" t="str">
        <f>IF(C263="","",(VLOOKUP(C263,Lookups!$B$4:$C$2561,2,FALSE)))</f>
        <v/>
      </c>
      <c r="C262" s="366"/>
      <c r="D262" s="324"/>
      <c r="E262" s="325"/>
      <c r="F262" s="301"/>
      <c r="G262" s="277"/>
      <c r="H262" s="275"/>
      <c r="I262" s="280" t="str">
        <f t="shared" si="21"/>
        <v/>
      </c>
      <c r="J262" s="302"/>
      <c r="K262" s="280" t="str">
        <f t="shared" si="22"/>
        <v/>
      </c>
      <c r="L262" s="328"/>
      <c r="M262" s="328"/>
      <c r="N262" s="328"/>
      <c r="O262" s="329"/>
      <c r="P262" s="287"/>
      <c r="Q262" s="330"/>
      <c r="R262" s="287"/>
      <c r="S262" s="305"/>
      <c r="T262" s="279"/>
      <c r="U262" s="282"/>
      <c r="V262" s="282"/>
      <c r="W262" s="283"/>
      <c r="X262" s="292"/>
      <c r="Y262" s="278"/>
      <c r="Z262" s="331"/>
      <c r="AA262" s="332"/>
      <c r="AB262" s="333"/>
      <c r="AC262" s="334"/>
      <c r="AD262" s="335"/>
      <c r="AE262" s="336"/>
      <c r="AF262" s="337"/>
      <c r="AG262" s="326"/>
      <c r="AH262" s="338"/>
      <c r="AI262" s="339"/>
      <c r="AJ262" s="293"/>
      <c r="AK262" s="293"/>
      <c r="AL262" s="293"/>
      <c r="AM262" s="294"/>
      <c r="AN262" s="239"/>
      <c r="AO262" s="239"/>
      <c r="AP262" s="275"/>
      <c r="AQ262" s="280" t="str">
        <f t="shared" si="23"/>
        <v/>
      </c>
      <c r="AR262" s="239"/>
      <c r="AS262" s="239"/>
      <c r="AT262" s="239"/>
      <c r="AU262" s="239"/>
      <c r="AV262" s="239"/>
      <c r="AW262" s="239"/>
      <c r="AX262" s="239"/>
      <c r="AY262" s="239"/>
      <c r="AZ262" s="239"/>
      <c r="BA262" s="239"/>
      <c r="BB262" s="239"/>
      <c r="BC262" s="239"/>
      <c r="BD262" s="238"/>
      <c r="BE262" s="238"/>
      <c r="BF262" s="238"/>
      <c r="BG262" s="239"/>
      <c r="BH262" s="238" t="str">
        <f t="shared" si="24"/>
        <v/>
      </c>
      <c r="BI262" s="239"/>
      <c r="BJ262" s="238" t="str">
        <f t="shared" si="25"/>
        <v/>
      </c>
      <c r="BK262" s="239"/>
      <c r="BL262" s="239"/>
      <c r="BM262" s="275"/>
      <c r="BN262" s="239"/>
      <c r="BO262" s="275"/>
      <c r="BP262" s="276" t="str">
        <f t="shared" si="26"/>
        <v/>
      </c>
      <c r="BQ262" s="239"/>
      <c r="BR262" s="239"/>
      <c r="BS262" s="239"/>
      <c r="BT262" s="276" t="str">
        <f t="shared" si="27"/>
        <v/>
      </c>
      <c r="BU262" s="293"/>
      <c r="BV262" s="275"/>
      <c r="BW262" s="275"/>
      <c r="BX262" s="295"/>
      <c r="BY262" s="275"/>
      <c r="BZ262" s="303"/>
      <c r="CA262" s="299"/>
      <c r="CB262" s="275"/>
      <c r="CC262" s="275"/>
      <c r="CD262" s="296"/>
      <c r="CE262" s="296"/>
      <c r="CF262" s="296"/>
      <c r="CG262" s="297"/>
    </row>
    <row r="263" spans="1:85" ht="27" customHeight="1" thickTop="1" thickBot="1" x14ac:dyDescent="0.3">
      <c r="A263" s="300"/>
      <c r="B263" s="304" t="str">
        <f>IF(C264="","",(VLOOKUP(C264,Lookups!$B$4:$C$2561,2,FALSE)))</f>
        <v/>
      </c>
      <c r="C263" s="366"/>
      <c r="D263" s="324"/>
      <c r="E263" s="325"/>
      <c r="F263" s="301"/>
      <c r="G263" s="277"/>
      <c r="H263" s="275"/>
      <c r="I263" s="280" t="str">
        <f t="shared" ref="I263:I326" si="28">IF($J263="","",VLOOKUP($J263,SignDesc,3,FALSE))</f>
        <v/>
      </c>
      <c r="J263" s="302"/>
      <c r="K263" s="280" t="str">
        <f t="shared" ref="K263:K326" si="29">IF($J263="","",VLOOKUP($J263,SignDesc,2,FALSE))</f>
        <v/>
      </c>
      <c r="L263" s="328"/>
      <c r="M263" s="328"/>
      <c r="N263" s="328"/>
      <c r="O263" s="329"/>
      <c r="P263" s="287"/>
      <c r="Q263" s="330"/>
      <c r="R263" s="287"/>
      <c r="S263" s="305"/>
      <c r="T263" s="279"/>
      <c r="U263" s="282"/>
      <c r="V263" s="282"/>
      <c r="W263" s="283"/>
      <c r="X263" s="292"/>
      <c r="Y263" s="278"/>
      <c r="Z263" s="331"/>
      <c r="AA263" s="332"/>
      <c r="AB263" s="333"/>
      <c r="AC263" s="334"/>
      <c r="AD263" s="335"/>
      <c r="AE263" s="336"/>
      <c r="AF263" s="337"/>
      <c r="AG263" s="326"/>
      <c r="AH263" s="338"/>
      <c r="AI263" s="339"/>
      <c r="AJ263" s="293"/>
      <c r="AK263" s="293"/>
      <c r="AL263" s="293"/>
      <c r="AM263" s="294"/>
      <c r="AN263" s="239"/>
      <c r="AO263" s="239"/>
      <c r="AP263" s="275"/>
      <c r="AQ263" s="280" t="str">
        <f t="shared" ref="AQ263:AQ326" si="30">IF($AP263="","",VLOOKUP($AP263,replaceReasonDesc,2,FALSE))</f>
        <v/>
      </c>
      <c r="AR263" s="239"/>
      <c r="AS263" s="239"/>
      <c r="AT263" s="239"/>
      <c r="AU263" s="239"/>
      <c r="AV263" s="239"/>
      <c r="AW263" s="239"/>
      <c r="AX263" s="239"/>
      <c r="AY263" s="239"/>
      <c r="AZ263" s="239"/>
      <c r="BA263" s="239"/>
      <c r="BB263" s="239"/>
      <c r="BC263" s="239"/>
      <c r="BD263" s="238"/>
      <c r="BE263" s="238"/>
      <c r="BF263" s="238"/>
      <c r="BG263" s="239"/>
      <c r="BH263" s="238" t="str">
        <f t="shared" ref="BH263:BH326" si="31">IF(C264&gt;0,"N","")</f>
        <v/>
      </c>
      <c r="BI263" s="239"/>
      <c r="BJ263" s="238" t="str">
        <f t="shared" ref="BJ263:BJ326" si="32">IF(C264&gt;0,"U","")</f>
        <v/>
      </c>
      <c r="BK263" s="239"/>
      <c r="BL263" s="239"/>
      <c r="BM263" s="275"/>
      <c r="BN263" s="239"/>
      <c r="BO263" s="275"/>
      <c r="BP263" s="276" t="str">
        <f t="shared" ref="BP263:BP326" si="33">IF(C264&gt;0,"U","")</f>
        <v/>
      </c>
      <c r="BQ263" s="239"/>
      <c r="BR263" s="239"/>
      <c r="BS263" s="239"/>
      <c r="BT263" s="276" t="str">
        <f t="shared" ref="BT263:BT326" si="34">IF(C264&gt;0,"D","")</f>
        <v/>
      </c>
      <c r="BU263" s="293"/>
      <c r="BV263" s="275"/>
      <c r="BW263" s="275"/>
      <c r="BX263" s="295"/>
      <c r="BY263" s="275"/>
      <c r="BZ263" s="303"/>
      <c r="CA263" s="299"/>
      <c r="CB263" s="275"/>
      <c r="CC263" s="275"/>
      <c r="CD263" s="296"/>
      <c r="CE263" s="296"/>
      <c r="CF263" s="296"/>
      <c r="CG263" s="297"/>
    </row>
    <row r="264" spans="1:85" ht="27" customHeight="1" thickTop="1" thickBot="1" x14ac:dyDescent="0.3">
      <c r="A264" s="300"/>
      <c r="B264" s="304" t="str">
        <f>IF(C265="","",(VLOOKUP(C265,Lookups!$B$4:$C$2561,2,FALSE)))</f>
        <v/>
      </c>
      <c r="C264" s="366"/>
      <c r="D264" s="324"/>
      <c r="E264" s="325"/>
      <c r="F264" s="301"/>
      <c r="G264" s="277"/>
      <c r="H264" s="275"/>
      <c r="I264" s="280" t="str">
        <f t="shared" si="28"/>
        <v/>
      </c>
      <c r="J264" s="302"/>
      <c r="K264" s="280" t="str">
        <f t="shared" si="29"/>
        <v/>
      </c>
      <c r="L264" s="328"/>
      <c r="M264" s="328"/>
      <c r="N264" s="328"/>
      <c r="O264" s="329"/>
      <c r="P264" s="287"/>
      <c r="Q264" s="330"/>
      <c r="R264" s="287"/>
      <c r="S264" s="305"/>
      <c r="T264" s="279"/>
      <c r="U264" s="282"/>
      <c r="V264" s="282"/>
      <c r="W264" s="283"/>
      <c r="X264" s="292"/>
      <c r="Y264" s="278"/>
      <c r="Z264" s="331"/>
      <c r="AA264" s="332"/>
      <c r="AB264" s="333"/>
      <c r="AC264" s="334"/>
      <c r="AD264" s="335"/>
      <c r="AE264" s="336"/>
      <c r="AF264" s="337"/>
      <c r="AG264" s="326"/>
      <c r="AH264" s="338"/>
      <c r="AI264" s="339"/>
      <c r="AJ264" s="293"/>
      <c r="AK264" s="293"/>
      <c r="AL264" s="293"/>
      <c r="AM264" s="294"/>
      <c r="AN264" s="239"/>
      <c r="AO264" s="239"/>
      <c r="AP264" s="275"/>
      <c r="AQ264" s="280" t="str">
        <f t="shared" si="30"/>
        <v/>
      </c>
      <c r="AR264" s="239"/>
      <c r="AS264" s="239"/>
      <c r="AT264" s="239"/>
      <c r="AU264" s="239"/>
      <c r="AV264" s="239"/>
      <c r="AW264" s="239"/>
      <c r="AX264" s="239"/>
      <c r="AY264" s="239"/>
      <c r="AZ264" s="239"/>
      <c r="BA264" s="239"/>
      <c r="BB264" s="239"/>
      <c r="BC264" s="239"/>
      <c r="BD264" s="238"/>
      <c r="BE264" s="238"/>
      <c r="BF264" s="238"/>
      <c r="BG264" s="239"/>
      <c r="BH264" s="238" t="str">
        <f t="shared" si="31"/>
        <v/>
      </c>
      <c r="BI264" s="239"/>
      <c r="BJ264" s="238" t="str">
        <f t="shared" si="32"/>
        <v/>
      </c>
      <c r="BK264" s="239"/>
      <c r="BL264" s="239"/>
      <c r="BM264" s="275"/>
      <c r="BN264" s="239"/>
      <c r="BO264" s="275"/>
      <c r="BP264" s="276" t="str">
        <f t="shared" si="33"/>
        <v/>
      </c>
      <c r="BQ264" s="239"/>
      <c r="BR264" s="239"/>
      <c r="BS264" s="239"/>
      <c r="BT264" s="276" t="str">
        <f t="shared" si="34"/>
        <v/>
      </c>
      <c r="BU264" s="293"/>
      <c r="BV264" s="275"/>
      <c r="BW264" s="275"/>
      <c r="BX264" s="295"/>
      <c r="BY264" s="275"/>
      <c r="BZ264" s="303"/>
      <c r="CA264" s="299"/>
      <c r="CB264" s="275"/>
      <c r="CC264" s="275"/>
      <c r="CD264" s="296"/>
      <c r="CE264" s="296"/>
      <c r="CF264" s="296"/>
      <c r="CG264" s="297"/>
    </row>
    <row r="265" spans="1:85" ht="27" customHeight="1" thickTop="1" thickBot="1" x14ac:dyDescent="0.3">
      <c r="A265" s="300"/>
      <c r="B265" s="304" t="str">
        <f>IF(C266="","",(VLOOKUP(C266,Lookups!$B$4:$C$2561,2,FALSE)))</f>
        <v/>
      </c>
      <c r="C265" s="366"/>
      <c r="D265" s="324"/>
      <c r="E265" s="325"/>
      <c r="F265" s="301"/>
      <c r="G265" s="277"/>
      <c r="H265" s="275"/>
      <c r="I265" s="280" t="str">
        <f t="shared" si="28"/>
        <v/>
      </c>
      <c r="J265" s="302"/>
      <c r="K265" s="280" t="str">
        <f t="shared" si="29"/>
        <v/>
      </c>
      <c r="L265" s="328"/>
      <c r="M265" s="328"/>
      <c r="N265" s="328"/>
      <c r="O265" s="329"/>
      <c r="P265" s="287"/>
      <c r="Q265" s="330"/>
      <c r="R265" s="287"/>
      <c r="S265" s="305"/>
      <c r="T265" s="279"/>
      <c r="U265" s="282"/>
      <c r="V265" s="282"/>
      <c r="W265" s="283"/>
      <c r="X265" s="292"/>
      <c r="Y265" s="278"/>
      <c r="Z265" s="331"/>
      <c r="AA265" s="332"/>
      <c r="AB265" s="333"/>
      <c r="AC265" s="334"/>
      <c r="AD265" s="335"/>
      <c r="AE265" s="336"/>
      <c r="AF265" s="337"/>
      <c r="AG265" s="326"/>
      <c r="AH265" s="338"/>
      <c r="AI265" s="339"/>
      <c r="AJ265" s="293"/>
      <c r="AK265" s="293"/>
      <c r="AL265" s="293"/>
      <c r="AM265" s="294"/>
      <c r="AN265" s="239"/>
      <c r="AO265" s="239"/>
      <c r="AP265" s="275"/>
      <c r="AQ265" s="280" t="str">
        <f t="shared" si="30"/>
        <v/>
      </c>
      <c r="AR265" s="239"/>
      <c r="AS265" s="239"/>
      <c r="AT265" s="239"/>
      <c r="AU265" s="239"/>
      <c r="AV265" s="239"/>
      <c r="AW265" s="239"/>
      <c r="AX265" s="239"/>
      <c r="AY265" s="239"/>
      <c r="AZ265" s="239"/>
      <c r="BA265" s="239"/>
      <c r="BB265" s="239"/>
      <c r="BC265" s="239"/>
      <c r="BD265" s="238"/>
      <c r="BE265" s="238"/>
      <c r="BF265" s="238"/>
      <c r="BG265" s="239"/>
      <c r="BH265" s="238" t="str">
        <f t="shared" si="31"/>
        <v/>
      </c>
      <c r="BI265" s="239"/>
      <c r="BJ265" s="238" t="str">
        <f t="shared" si="32"/>
        <v/>
      </c>
      <c r="BK265" s="239"/>
      <c r="BL265" s="239"/>
      <c r="BM265" s="275"/>
      <c r="BN265" s="239"/>
      <c r="BO265" s="275"/>
      <c r="BP265" s="276" t="str">
        <f t="shared" si="33"/>
        <v/>
      </c>
      <c r="BQ265" s="239"/>
      <c r="BR265" s="239"/>
      <c r="BS265" s="239"/>
      <c r="BT265" s="276" t="str">
        <f t="shared" si="34"/>
        <v/>
      </c>
      <c r="BU265" s="293"/>
      <c r="BV265" s="275"/>
      <c r="BW265" s="275"/>
      <c r="BX265" s="295"/>
      <c r="BY265" s="275"/>
      <c r="BZ265" s="303"/>
      <c r="CA265" s="299"/>
      <c r="CB265" s="275"/>
      <c r="CC265" s="275"/>
      <c r="CD265" s="296"/>
      <c r="CE265" s="296"/>
      <c r="CF265" s="296"/>
      <c r="CG265" s="297"/>
    </row>
    <row r="266" spans="1:85" ht="27" customHeight="1" thickTop="1" thickBot="1" x14ac:dyDescent="0.3">
      <c r="A266" s="300"/>
      <c r="B266" s="304" t="str">
        <f>IF(C267="","",(VLOOKUP(C267,Lookups!$B$4:$C$2561,2,FALSE)))</f>
        <v/>
      </c>
      <c r="C266" s="366"/>
      <c r="D266" s="324"/>
      <c r="E266" s="325"/>
      <c r="F266" s="301"/>
      <c r="G266" s="277"/>
      <c r="H266" s="275"/>
      <c r="I266" s="280" t="str">
        <f t="shared" si="28"/>
        <v/>
      </c>
      <c r="J266" s="302"/>
      <c r="K266" s="280" t="str">
        <f t="shared" si="29"/>
        <v/>
      </c>
      <c r="L266" s="328"/>
      <c r="M266" s="328"/>
      <c r="N266" s="328"/>
      <c r="O266" s="329"/>
      <c r="P266" s="287"/>
      <c r="Q266" s="330"/>
      <c r="R266" s="287"/>
      <c r="S266" s="305"/>
      <c r="T266" s="279"/>
      <c r="U266" s="282"/>
      <c r="V266" s="282"/>
      <c r="W266" s="283"/>
      <c r="X266" s="292"/>
      <c r="Y266" s="278"/>
      <c r="Z266" s="331"/>
      <c r="AA266" s="332"/>
      <c r="AB266" s="333"/>
      <c r="AC266" s="334"/>
      <c r="AD266" s="335"/>
      <c r="AE266" s="336"/>
      <c r="AF266" s="337"/>
      <c r="AG266" s="326"/>
      <c r="AH266" s="338"/>
      <c r="AI266" s="339"/>
      <c r="AJ266" s="293"/>
      <c r="AK266" s="293"/>
      <c r="AL266" s="293"/>
      <c r="AM266" s="294"/>
      <c r="AN266" s="239"/>
      <c r="AO266" s="239"/>
      <c r="AP266" s="275"/>
      <c r="AQ266" s="280" t="str">
        <f t="shared" si="30"/>
        <v/>
      </c>
      <c r="AR266" s="239"/>
      <c r="AS266" s="239"/>
      <c r="AT266" s="239"/>
      <c r="AU266" s="239"/>
      <c r="AV266" s="239"/>
      <c r="AW266" s="239"/>
      <c r="AX266" s="239"/>
      <c r="AY266" s="239"/>
      <c r="AZ266" s="239"/>
      <c r="BA266" s="239"/>
      <c r="BB266" s="239"/>
      <c r="BC266" s="239"/>
      <c r="BD266" s="238"/>
      <c r="BE266" s="238"/>
      <c r="BF266" s="238"/>
      <c r="BG266" s="239"/>
      <c r="BH266" s="238" t="str">
        <f t="shared" si="31"/>
        <v/>
      </c>
      <c r="BI266" s="239"/>
      <c r="BJ266" s="238" t="str">
        <f t="shared" si="32"/>
        <v/>
      </c>
      <c r="BK266" s="239"/>
      <c r="BL266" s="239"/>
      <c r="BM266" s="275"/>
      <c r="BN266" s="239"/>
      <c r="BO266" s="275"/>
      <c r="BP266" s="276" t="str">
        <f t="shared" si="33"/>
        <v/>
      </c>
      <c r="BQ266" s="239"/>
      <c r="BR266" s="239"/>
      <c r="BS266" s="239"/>
      <c r="BT266" s="276" t="str">
        <f t="shared" si="34"/>
        <v/>
      </c>
      <c r="BU266" s="293"/>
      <c r="BV266" s="275"/>
      <c r="BW266" s="275"/>
      <c r="BX266" s="295"/>
      <c r="BY266" s="275"/>
      <c r="BZ266" s="303"/>
      <c r="CA266" s="299"/>
      <c r="CB266" s="275"/>
      <c r="CC266" s="275"/>
      <c r="CD266" s="296"/>
      <c r="CE266" s="296"/>
      <c r="CF266" s="296"/>
      <c r="CG266" s="297"/>
    </row>
    <row r="267" spans="1:85" ht="27" customHeight="1" thickTop="1" thickBot="1" x14ac:dyDescent="0.3">
      <c r="A267" s="300"/>
      <c r="B267" s="304" t="str">
        <f>IF(C268="","",(VLOOKUP(C268,Lookups!$B$4:$C$2561,2,FALSE)))</f>
        <v/>
      </c>
      <c r="C267" s="366"/>
      <c r="D267" s="324"/>
      <c r="E267" s="325"/>
      <c r="F267" s="301"/>
      <c r="G267" s="277"/>
      <c r="H267" s="275"/>
      <c r="I267" s="280" t="str">
        <f t="shared" si="28"/>
        <v/>
      </c>
      <c r="J267" s="302"/>
      <c r="K267" s="280" t="str">
        <f t="shared" si="29"/>
        <v/>
      </c>
      <c r="L267" s="328"/>
      <c r="M267" s="328"/>
      <c r="N267" s="328"/>
      <c r="O267" s="329"/>
      <c r="P267" s="287"/>
      <c r="Q267" s="330"/>
      <c r="R267" s="287"/>
      <c r="S267" s="305"/>
      <c r="T267" s="279"/>
      <c r="U267" s="282"/>
      <c r="V267" s="282"/>
      <c r="W267" s="283"/>
      <c r="X267" s="292"/>
      <c r="Y267" s="278"/>
      <c r="Z267" s="331"/>
      <c r="AA267" s="332"/>
      <c r="AB267" s="333"/>
      <c r="AC267" s="334"/>
      <c r="AD267" s="335"/>
      <c r="AE267" s="336"/>
      <c r="AF267" s="337"/>
      <c r="AG267" s="326"/>
      <c r="AH267" s="338"/>
      <c r="AI267" s="339"/>
      <c r="AJ267" s="293"/>
      <c r="AK267" s="293"/>
      <c r="AL267" s="293"/>
      <c r="AM267" s="294"/>
      <c r="AN267" s="239"/>
      <c r="AO267" s="239"/>
      <c r="AP267" s="275"/>
      <c r="AQ267" s="280" t="str">
        <f t="shared" si="30"/>
        <v/>
      </c>
      <c r="AR267" s="239"/>
      <c r="AS267" s="239"/>
      <c r="AT267" s="239"/>
      <c r="AU267" s="239"/>
      <c r="AV267" s="239"/>
      <c r="AW267" s="239"/>
      <c r="AX267" s="239"/>
      <c r="AY267" s="239"/>
      <c r="AZ267" s="239"/>
      <c r="BA267" s="239"/>
      <c r="BB267" s="239"/>
      <c r="BC267" s="239"/>
      <c r="BD267" s="238"/>
      <c r="BE267" s="238"/>
      <c r="BF267" s="238"/>
      <c r="BG267" s="239"/>
      <c r="BH267" s="238" t="str">
        <f t="shared" si="31"/>
        <v/>
      </c>
      <c r="BI267" s="239"/>
      <c r="BJ267" s="238" t="str">
        <f t="shared" si="32"/>
        <v/>
      </c>
      <c r="BK267" s="239"/>
      <c r="BL267" s="239"/>
      <c r="BM267" s="275"/>
      <c r="BN267" s="239"/>
      <c r="BO267" s="275"/>
      <c r="BP267" s="276" t="str">
        <f t="shared" si="33"/>
        <v/>
      </c>
      <c r="BQ267" s="239"/>
      <c r="BR267" s="239"/>
      <c r="BS267" s="239"/>
      <c r="BT267" s="276" t="str">
        <f t="shared" si="34"/>
        <v/>
      </c>
      <c r="BU267" s="293"/>
      <c r="BV267" s="275"/>
      <c r="BW267" s="275"/>
      <c r="BX267" s="295"/>
      <c r="BY267" s="275"/>
      <c r="BZ267" s="303"/>
      <c r="CA267" s="299"/>
      <c r="CB267" s="275"/>
      <c r="CC267" s="275"/>
      <c r="CD267" s="296"/>
      <c r="CE267" s="296"/>
      <c r="CF267" s="296"/>
      <c r="CG267" s="297"/>
    </row>
    <row r="268" spans="1:85" ht="27" customHeight="1" thickTop="1" thickBot="1" x14ac:dyDescent="0.3">
      <c r="A268" s="300"/>
      <c r="B268" s="304" t="str">
        <f>IF(C269="","",(VLOOKUP(C269,Lookups!$B$4:$C$2561,2,FALSE)))</f>
        <v/>
      </c>
      <c r="C268" s="366"/>
      <c r="D268" s="324"/>
      <c r="E268" s="325"/>
      <c r="F268" s="301"/>
      <c r="G268" s="277"/>
      <c r="H268" s="275"/>
      <c r="I268" s="280" t="str">
        <f t="shared" si="28"/>
        <v/>
      </c>
      <c r="J268" s="302"/>
      <c r="K268" s="280" t="str">
        <f t="shared" si="29"/>
        <v/>
      </c>
      <c r="L268" s="328"/>
      <c r="M268" s="328"/>
      <c r="N268" s="328"/>
      <c r="O268" s="329"/>
      <c r="P268" s="287"/>
      <c r="Q268" s="330"/>
      <c r="R268" s="287"/>
      <c r="S268" s="305"/>
      <c r="T268" s="279"/>
      <c r="U268" s="282"/>
      <c r="V268" s="282"/>
      <c r="W268" s="283"/>
      <c r="X268" s="292"/>
      <c r="Y268" s="278"/>
      <c r="Z268" s="331"/>
      <c r="AA268" s="332"/>
      <c r="AB268" s="333"/>
      <c r="AC268" s="334"/>
      <c r="AD268" s="335"/>
      <c r="AE268" s="336"/>
      <c r="AF268" s="337"/>
      <c r="AG268" s="326"/>
      <c r="AH268" s="338"/>
      <c r="AI268" s="339"/>
      <c r="AJ268" s="293"/>
      <c r="AK268" s="293"/>
      <c r="AL268" s="293"/>
      <c r="AM268" s="294"/>
      <c r="AN268" s="239"/>
      <c r="AO268" s="239"/>
      <c r="AP268" s="275"/>
      <c r="AQ268" s="280" t="str">
        <f t="shared" si="30"/>
        <v/>
      </c>
      <c r="AR268" s="239"/>
      <c r="AS268" s="239"/>
      <c r="AT268" s="239"/>
      <c r="AU268" s="239"/>
      <c r="AV268" s="239"/>
      <c r="AW268" s="239"/>
      <c r="AX268" s="239"/>
      <c r="AY268" s="239"/>
      <c r="AZ268" s="239"/>
      <c r="BA268" s="239"/>
      <c r="BB268" s="239"/>
      <c r="BC268" s="239"/>
      <c r="BD268" s="238"/>
      <c r="BE268" s="238"/>
      <c r="BF268" s="238"/>
      <c r="BG268" s="239"/>
      <c r="BH268" s="238" t="str">
        <f t="shared" si="31"/>
        <v/>
      </c>
      <c r="BI268" s="239"/>
      <c r="BJ268" s="238" t="str">
        <f t="shared" si="32"/>
        <v/>
      </c>
      <c r="BK268" s="239"/>
      <c r="BL268" s="239"/>
      <c r="BM268" s="275"/>
      <c r="BN268" s="239"/>
      <c r="BO268" s="275"/>
      <c r="BP268" s="276" t="str">
        <f t="shared" si="33"/>
        <v/>
      </c>
      <c r="BQ268" s="239"/>
      <c r="BR268" s="239"/>
      <c r="BS268" s="239"/>
      <c r="BT268" s="276" t="str">
        <f t="shared" si="34"/>
        <v/>
      </c>
      <c r="BU268" s="293"/>
      <c r="BV268" s="275"/>
      <c r="BW268" s="275"/>
      <c r="BX268" s="295"/>
      <c r="BY268" s="275"/>
      <c r="BZ268" s="303"/>
      <c r="CA268" s="299"/>
      <c r="CB268" s="275"/>
      <c r="CC268" s="275"/>
      <c r="CD268" s="296"/>
      <c r="CE268" s="296"/>
      <c r="CF268" s="296"/>
      <c r="CG268" s="297"/>
    </row>
    <row r="269" spans="1:85" ht="27" customHeight="1" thickTop="1" thickBot="1" x14ac:dyDescent="0.3">
      <c r="A269" s="300"/>
      <c r="B269" s="304" t="str">
        <f>IF(C270="","",(VLOOKUP(C270,Lookups!$B$4:$C$2561,2,FALSE)))</f>
        <v/>
      </c>
      <c r="C269" s="366"/>
      <c r="D269" s="324"/>
      <c r="E269" s="325"/>
      <c r="F269" s="301"/>
      <c r="G269" s="277"/>
      <c r="H269" s="275"/>
      <c r="I269" s="280" t="str">
        <f t="shared" si="28"/>
        <v/>
      </c>
      <c r="J269" s="302"/>
      <c r="K269" s="280" t="str">
        <f t="shared" si="29"/>
        <v/>
      </c>
      <c r="L269" s="328"/>
      <c r="M269" s="328"/>
      <c r="N269" s="328"/>
      <c r="O269" s="329"/>
      <c r="P269" s="287"/>
      <c r="Q269" s="330"/>
      <c r="R269" s="287"/>
      <c r="S269" s="305"/>
      <c r="T269" s="279"/>
      <c r="U269" s="282"/>
      <c r="V269" s="282"/>
      <c r="W269" s="283"/>
      <c r="X269" s="292"/>
      <c r="Y269" s="278"/>
      <c r="Z269" s="331"/>
      <c r="AA269" s="332"/>
      <c r="AB269" s="333"/>
      <c r="AC269" s="334"/>
      <c r="AD269" s="335"/>
      <c r="AE269" s="336"/>
      <c r="AF269" s="337"/>
      <c r="AG269" s="326"/>
      <c r="AH269" s="338"/>
      <c r="AI269" s="339"/>
      <c r="AJ269" s="293"/>
      <c r="AK269" s="293"/>
      <c r="AL269" s="293"/>
      <c r="AM269" s="294"/>
      <c r="AN269" s="239"/>
      <c r="AO269" s="239"/>
      <c r="AP269" s="275"/>
      <c r="AQ269" s="280" t="str">
        <f t="shared" si="30"/>
        <v/>
      </c>
      <c r="AR269" s="239"/>
      <c r="AS269" s="239"/>
      <c r="AT269" s="239"/>
      <c r="AU269" s="239"/>
      <c r="AV269" s="239"/>
      <c r="AW269" s="239"/>
      <c r="AX269" s="239"/>
      <c r="AY269" s="239"/>
      <c r="AZ269" s="239"/>
      <c r="BA269" s="239"/>
      <c r="BB269" s="239"/>
      <c r="BC269" s="239"/>
      <c r="BD269" s="238"/>
      <c r="BE269" s="238"/>
      <c r="BF269" s="238"/>
      <c r="BG269" s="239"/>
      <c r="BH269" s="238" t="str">
        <f t="shared" si="31"/>
        <v/>
      </c>
      <c r="BI269" s="239"/>
      <c r="BJ269" s="238" t="str">
        <f t="shared" si="32"/>
        <v/>
      </c>
      <c r="BK269" s="239"/>
      <c r="BL269" s="239"/>
      <c r="BM269" s="275"/>
      <c r="BN269" s="239"/>
      <c r="BO269" s="275"/>
      <c r="BP269" s="276" t="str">
        <f t="shared" si="33"/>
        <v/>
      </c>
      <c r="BQ269" s="239"/>
      <c r="BR269" s="239"/>
      <c r="BS269" s="239"/>
      <c r="BT269" s="276" t="str">
        <f t="shared" si="34"/>
        <v/>
      </c>
      <c r="BU269" s="293"/>
      <c r="BV269" s="275"/>
      <c r="BW269" s="275"/>
      <c r="BX269" s="295"/>
      <c r="BY269" s="275"/>
      <c r="BZ269" s="303"/>
      <c r="CA269" s="299"/>
      <c r="CB269" s="275"/>
      <c r="CC269" s="275"/>
      <c r="CD269" s="296"/>
      <c r="CE269" s="296"/>
      <c r="CF269" s="296"/>
      <c r="CG269" s="297"/>
    </row>
    <row r="270" spans="1:85" ht="27" customHeight="1" thickTop="1" thickBot="1" x14ac:dyDescent="0.3">
      <c r="A270" s="300"/>
      <c r="B270" s="304" t="str">
        <f>IF(C271="","",(VLOOKUP(C271,Lookups!$B$4:$C$2561,2,FALSE)))</f>
        <v/>
      </c>
      <c r="C270" s="366"/>
      <c r="D270" s="324"/>
      <c r="E270" s="325"/>
      <c r="F270" s="301"/>
      <c r="G270" s="277"/>
      <c r="H270" s="275"/>
      <c r="I270" s="280" t="str">
        <f t="shared" si="28"/>
        <v/>
      </c>
      <c r="J270" s="302"/>
      <c r="K270" s="280" t="str">
        <f t="shared" si="29"/>
        <v/>
      </c>
      <c r="L270" s="328"/>
      <c r="M270" s="328"/>
      <c r="N270" s="328"/>
      <c r="O270" s="329"/>
      <c r="P270" s="287"/>
      <c r="Q270" s="330"/>
      <c r="R270" s="287"/>
      <c r="S270" s="305"/>
      <c r="T270" s="279"/>
      <c r="U270" s="282"/>
      <c r="V270" s="282"/>
      <c r="W270" s="283"/>
      <c r="X270" s="292"/>
      <c r="Y270" s="278"/>
      <c r="Z270" s="331"/>
      <c r="AA270" s="332"/>
      <c r="AB270" s="333"/>
      <c r="AC270" s="334"/>
      <c r="AD270" s="335"/>
      <c r="AE270" s="336"/>
      <c r="AF270" s="337"/>
      <c r="AG270" s="326"/>
      <c r="AH270" s="338"/>
      <c r="AI270" s="339"/>
      <c r="AJ270" s="293"/>
      <c r="AK270" s="293"/>
      <c r="AL270" s="293"/>
      <c r="AM270" s="294"/>
      <c r="AN270" s="239"/>
      <c r="AO270" s="239"/>
      <c r="AP270" s="275"/>
      <c r="AQ270" s="280" t="str">
        <f t="shared" si="30"/>
        <v/>
      </c>
      <c r="AR270" s="239"/>
      <c r="AS270" s="239"/>
      <c r="AT270" s="239"/>
      <c r="AU270" s="239"/>
      <c r="AV270" s="239"/>
      <c r="AW270" s="239"/>
      <c r="AX270" s="239"/>
      <c r="AY270" s="239"/>
      <c r="AZ270" s="239"/>
      <c r="BA270" s="239"/>
      <c r="BB270" s="239"/>
      <c r="BC270" s="239"/>
      <c r="BD270" s="238"/>
      <c r="BE270" s="238"/>
      <c r="BF270" s="238"/>
      <c r="BG270" s="239"/>
      <c r="BH270" s="238" t="str">
        <f t="shared" si="31"/>
        <v/>
      </c>
      <c r="BI270" s="239"/>
      <c r="BJ270" s="238" t="str">
        <f t="shared" si="32"/>
        <v/>
      </c>
      <c r="BK270" s="239"/>
      <c r="BL270" s="239"/>
      <c r="BM270" s="275"/>
      <c r="BN270" s="239"/>
      <c r="BO270" s="275"/>
      <c r="BP270" s="276" t="str">
        <f t="shared" si="33"/>
        <v/>
      </c>
      <c r="BQ270" s="239"/>
      <c r="BR270" s="239"/>
      <c r="BS270" s="239"/>
      <c r="BT270" s="276" t="str">
        <f t="shared" si="34"/>
        <v/>
      </c>
      <c r="BU270" s="293"/>
      <c r="BV270" s="275"/>
      <c r="BW270" s="275"/>
      <c r="BX270" s="295"/>
      <c r="BY270" s="275"/>
      <c r="BZ270" s="303"/>
      <c r="CA270" s="299"/>
      <c r="CB270" s="275"/>
      <c r="CC270" s="275"/>
      <c r="CD270" s="296"/>
      <c r="CE270" s="296"/>
      <c r="CF270" s="296"/>
      <c r="CG270" s="297"/>
    </row>
    <row r="271" spans="1:85" ht="27" customHeight="1" thickTop="1" thickBot="1" x14ac:dyDescent="0.3">
      <c r="A271" s="300"/>
      <c r="B271" s="304" t="str">
        <f>IF(C272="","",(VLOOKUP(C272,Lookups!$B$4:$C$2561,2,FALSE)))</f>
        <v/>
      </c>
      <c r="C271" s="366"/>
      <c r="D271" s="324"/>
      <c r="E271" s="325"/>
      <c r="F271" s="301"/>
      <c r="G271" s="277"/>
      <c r="H271" s="275"/>
      <c r="I271" s="280" t="str">
        <f t="shared" si="28"/>
        <v/>
      </c>
      <c r="J271" s="302"/>
      <c r="K271" s="280" t="str">
        <f t="shared" si="29"/>
        <v/>
      </c>
      <c r="L271" s="328"/>
      <c r="M271" s="328"/>
      <c r="N271" s="328"/>
      <c r="O271" s="329"/>
      <c r="P271" s="287"/>
      <c r="Q271" s="330"/>
      <c r="R271" s="287"/>
      <c r="S271" s="305"/>
      <c r="T271" s="279"/>
      <c r="U271" s="282"/>
      <c r="V271" s="282"/>
      <c r="W271" s="283"/>
      <c r="X271" s="292"/>
      <c r="Y271" s="278"/>
      <c r="Z271" s="331"/>
      <c r="AA271" s="332"/>
      <c r="AB271" s="333"/>
      <c r="AC271" s="334"/>
      <c r="AD271" s="335"/>
      <c r="AE271" s="336"/>
      <c r="AF271" s="337"/>
      <c r="AG271" s="326"/>
      <c r="AH271" s="338"/>
      <c r="AI271" s="339"/>
      <c r="AJ271" s="293"/>
      <c r="AK271" s="293"/>
      <c r="AL271" s="293"/>
      <c r="AM271" s="294"/>
      <c r="AN271" s="239"/>
      <c r="AO271" s="239"/>
      <c r="AP271" s="275"/>
      <c r="AQ271" s="280" t="str">
        <f t="shared" si="30"/>
        <v/>
      </c>
      <c r="AR271" s="239"/>
      <c r="AS271" s="239"/>
      <c r="AT271" s="239"/>
      <c r="AU271" s="239"/>
      <c r="AV271" s="239"/>
      <c r="AW271" s="239"/>
      <c r="AX271" s="239"/>
      <c r="AY271" s="239"/>
      <c r="AZ271" s="239"/>
      <c r="BA271" s="239"/>
      <c r="BB271" s="239"/>
      <c r="BC271" s="239"/>
      <c r="BD271" s="238"/>
      <c r="BE271" s="238"/>
      <c r="BF271" s="238"/>
      <c r="BG271" s="239"/>
      <c r="BH271" s="238" t="str">
        <f t="shared" si="31"/>
        <v/>
      </c>
      <c r="BI271" s="239"/>
      <c r="BJ271" s="238" t="str">
        <f t="shared" si="32"/>
        <v/>
      </c>
      <c r="BK271" s="239"/>
      <c r="BL271" s="239"/>
      <c r="BM271" s="275"/>
      <c r="BN271" s="239"/>
      <c r="BO271" s="275"/>
      <c r="BP271" s="276" t="str">
        <f t="shared" si="33"/>
        <v/>
      </c>
      <c r="BQ271" s="239"/>
      <c r="BR271" s="239"/>
      <c r="BS271" s="239"/>
      <c r="BT271" s="276" t="str">
        <f t="shared" si="34"/>
        <v/>
      </c>
      <c r="BU271" s="293"/>
      <c r="BV271" s="275"/>
      <c r="BW271" s="275"/>
      <c r="BX271" s="295"/>
      <c r="BY271" s="275"/>
      <c r="BZ271" s="303"/>
      <c r="CA271" s="299"/>
      <c r="CB271" s="275"/>
      <c r="CC271" s="275"/>
      <c r="CD271" s="296"/>
      <c r="CE271" s="296"/>
      <c r="CF271" s="296"/>
      <c r="CG271" s="297"/>
    </row>
    <row r="272" spans="1:85" ht="27" customHeight="1" thickTop="1" thickBot="1" x14ac:dyDescent="0.3">
      <c r="A272" s="300"/>
      <c r="B272" s="304" t="str">
        <f>IF(C273="","",(VLOOKUP(C273,Lookups!$B$4:$C$2561,2,FALSE)))</f>
        <v/>
      </c>
      <c r="C272" s="366"/>
      <c r="D272" s="324"/>
      <c r="E272" s="325"/>
      <c r="F272" s="301"/>
      <c r="G272" s="277"/>
      <c r="H272" s="275"/>
      <c r="I272" s="280" t="str">
        <f t="shared" si="28"/>
        <v/>
      </c>
      <c r="J272" s="302"/>
      <c r="K272" s="280" t="str">
        <f t="shared" si="29"/>
        <v/>
      </c>
      <c r="L272" s="328"/>
      <c r="M272" s="328"/>
      <c r="N272" s="328"/>
      <c r="O272" s="329"/>
      <c r="P272" s="287"/>
      <c r="Q272" s="330"/>
      <c r="R272" s="287"/>
      <c r="S272" s="305"/>
      <c r="T272" s="279"/>
      <c r="U272" s="282"/>
      <c r="V272" s="282"/>
      <c r="W272" s="283"/>
      <c r="X272" s="292"/>
      <c r="Y272" s="278"/>
      <c r="Z272" s="331"/>
      <c r="AA272" s="332"/>
      <c r="AB272" s="333"/>
      <c r="AC272" s="334"/>
      <c r="AD272" s="335"/>
      <c r="AE272" s="336"/>
      <c r="AF272" s="337"/>
      <c r="AG272" s="326"/>
      <c r="AH272" s="338"/>
      <c r="AI272" s="339"/>
      <c r="AJ272" s="293"/>
      <c r="AK272" s="293"/>
      <c r="AL272" s="293"/>
      <c r="AM272" s="294"/>
      <c r="AN272" s="239"/>
      <c r="AO272" s="239"/>
      <c r="AP272" s="275"/>
      <c r="AQ272" s="280" t="str">
        <f t="shared" si="30"/>
        <v/>
      </c>
      <c r="AR272" s="239"/>
      <c r="AS272" s="239"/>
      <c r="AT272" s="239"/>
      <c r="AU272" s="239"/>
      <c r="AV272" s="239"/>
      <c r="AW272" s="239"/>
      <c r="AX272" s="239"/>
      <c r="AY272" s="239"/>
      <c r="AZ272" s="239"/>
      <c r="BA272" s="239"/>
      <c r="BB272" s="239"/>
      <c r="BC272" s="239"/>
      <c r="BD272" s="238"/>
      <c r="BE272" s="238"/>
      <c r="BF272" s="238"/>
      <c r="BG272" s="239"/>
      <c r="BH272" s="238" t="str">
        <f t="shared" si="31"/>
        <v/>
      </c>
      <c r="BI272" s="239"/>
      <c r="BJ272" s="238" t="str">
        <f t="shared" si="32"/>
        <v/>
      </c>
      <c r="BK272" s="239"/>
      <c r="BL272" s="239"/>
      <c r="BM272" s="275"/>
      <c r="BN272" s="239"/>
      <c r="BO272" s="275"/>
      <c r="BP272" s="276" t="str">
        <f t="shared" si="33"/>
        <v/>
      </c>
      <c r="BQ272" s="239"/>
      <c r="BR272" s="239"/>
      <c r="BS272" s="239"/>
      <c r="BT272" s="276" t="str">
        <f t="shared" si="34"/>
        <v/>
      </c>
      <c r="BU272" s="293"/>
      <c r="BV272" s="275"/>
      <c r="BW272" s="275"/>
      <c r="BX272" s="295"/>
      <c r="BY272" s="275"/>
      <c r="BZ272" s="303"/>
      <c r="CA272" s="299"/>
      <c r="CB272" s="275"/>
      <c r="CC272" s="275"/>
      <c r="CD272" s="296"/>
      <c r="CE272" s="296"/>
      <c r="CF272" s="296"/>
      <c r="CG272" s="297"/>
    </row>
    <row r="273" spans="1:85" ht="27" customHeight="1" thickTop="1" thickBot="1" x14ac:dyDescent="0.3">
      <c r="A273" s="300"/>
      <c r="B273" s="304" t="str">
        <f>IF(C274="","",(VLOOKUP(C274,Lookups!$B$4:$C$2561,2,FALSE)))</f>
        <v/>
      </c>
      <c r="C273" s="366"/>
      <c r="D273" s="324"/>
      <c r="E273" s="325"/>
      <c r="F273" s="301"/>
      <c r="G273" s="277"/>
      <c r="H273" s="275"/>
      <c r="I273" s="280" t="str">
        <f t="shared" si="28"/>
        <v/>
      </c>
      <c r="J273" s="302"/>
      <c r="K273" s="280" t="str">
        <f t="shared" si="29"/>
        <v/>
      </c>
      <c r="L273" s="328"/>
      <c r="M273" s="328"/>
      <c r="N273" s="328"/>
      <c r="O273" s="329"/>
      <c r="P273" s="287"/>
      <c r="Q273" s="330"/>
      <c r="R273" s="287"/>
      <c r="S273" s="305"/>
      <c r="T273" s="279"/>
      <c r="U273" s="282"/>
      <c r="V273" s="282"/>
      <c r="W273" s="283"/>
      <c r="X273" s="292"/>
      <c r="Y273" s="278"/>
      <c r="Z273" s="331"/>
      <c r="AA273" s="332"/>
      <c r="AB273" s="333"/>
      <c r="AC273" s="334"/>
      <c r="AD273" s="335"/>
      <c r="AE273" s="336"/>
      <c r="AF273" s="337"/>
      <c r="AG273" s="326"/>
      <c r="AH273" s="338"/>
      <c r="AI273" s="339"/>
      <c r="AJ273" s="293"/>
      <c r="AK273" s="293"/>
      <c r="AL273" s="293"/>
      <c r="AM273" s="294"/>
      <c r="AN273" s="239"/>
      <c r="AO273" s="239"/>
      <c r="AP273" s="275"/>
      <c r="AQ273" s="280" t="str">
        <f t="shared" si="30"/>
        <v/>
      </c>
      <c r="AR273" s="239"/>
      <c r="AS273" s="239"/>
      <c r="AT273" s="239"/>
      <c r="AU273" s="239"/>
      <c r="AV273" s="239"/>
      <c r="AW273" s="239"/>
      <c r="AX273" s="239"/>
      <c r="AY273" s="239"/>
      <c r="AZ273" s="239"/>
      <c r="BA273" s="239"/>
      <c r="BB273" s="239"/>
      <c r="BC273" s="239"/>
      <c r="BD273" s="238"/>
      <c r="BE273" s="238"/>
      <c r="BF273" s="238"/>
      <c r="BG273" s="239"/>
      <c r="BH273" s="238" t="str">
        <f t="shared" si="31"/>
        <v/>
      </c>
      <c r="BI273" s="239"/>
      <c r="BJ273" s="238" t="str">
        <f t="shared" si="32"/>
        <v/>
      </c>
      <c r="BK273" s="239"/>
      <c r="BL273" s="239"/>
      <c r="BM273" s="275"/>
      <c r="BN273" s="239"/>
      <c r="BO273" s="275"/>
      <c r="BP273" s="276" t="str">
        <f t="shared" si="33"/>
        <v/>
      </c>
      <c r="BQ273" s="239"/>
      <c r="BR273" s="239"/>
      <c r="BS273" s="239"/>
      <c r="BT273" s="276" t="str">
        <f t="shared" si="34"/>
        <v/>
      </c>
      <c r="BU273" s="293"/>
      <c r="BV273" s="275"/>
      <c r="BW273" s="275"/>
      <c r="BX273" s="295"/>
      <c r="BY273" s="275"/>
      <c r="BZ273" s="303"/>
      <c r="CA273" s="299"/>
      <c r="CB273" s="275"/>
      <c r="CC273" s="275"/>
      <c r="CD273" s="296"/>
      <c r="CE273" s="296"/>
      <c r="CF273" s="296"/>
      <c r="CG273" s="297"/>
    </row>
    <row r="274" spans="1:85" ht="27" customHeight="1" thickTop="1" thickBot="1" x14ac:dyDescent="0.3">
      <c r="A274" s="300"/>
      <c r="B274" s="304" t="str">
        <f>IF(C275="","",(VLOOKUP(C275,Lookups!$B$4:$C$2561,2,FALSE)))</f>
        <v/>
      </c>
      <c r="C274" s="366"/>
      <c r="D274" s="324"/>
      <c r="E274" s="325"/>
      <c r="F274" s="301"/>
      <c r="G274" s="277"/>
      <c r="H274" s="275"/>
      <c r="I274" s="280" t="str">
        <f t="shared" si="28"/>
        <v/>
      </c>
      <c r="J274" s="302"/>
      <c r="K274" s="280" t="str">
        <f t="shared" si="29"/>
        <v/>
      </c>
      <c r="L274" s="328"/>
      <c r="M274" s="328"/>
      <c r="N274" s="328"/>
      <c r="O274" s="329"/>
      <c r="P274" s="287"/>
      <c r="Q274" s="330"/>
      <c r="R274" s="287"/>
      <c r="S274" s="305"/>
      <c r="T274" s="279"/>
      <c r="U274" s="282"/>
      <c r="V274" s="282"/>
      <c r="W274" s="283"/>
      <c r="X274" s="292"/>
      <c r="Y274" s="278"/>
      <c r="Z274" s="331"/>
      <c r="AA274" s="332"/>
      <c r="AB274" s="333"/>
      <c r="AC274" s="334"/>
      <c r="AD274" s="335"/>
      <c r="AE274" s="336"/>
      <c r="AF274" s="337"/>
      <c r="AG274" s="326"/>
      <c r="AH274" s="338"/>
      <c r="AI274" s="339"/>
      <c r="AJ274" s="293"/>
      <c r="AK274" s="293"/>
      <c r="AL274" s="293"/>
      <c r="AM274" s="294"/>
      <c r="AN274" s="239"/>
      <c r="AO274" s="239"/>
      <c r="AP274" s="275"/>
      <c r="AQ274" s="280" t="str">
        <f t="shared" si="30"/>
        <v/>
      </c>
      <c r="AR274" s="239"/>
      <c r="AS274" s="239"/>
      <c r="AT274" s="239"/>
      <c r="AU274" s="239"/>
      <c r="AV274" s="239"/>
      <c r="AW274" s="239"/>
      <c r="AX274" s="239"/>
      <c r="AY274" s="239"/>
      <c r="AZ274" s="239"/>
      <c r="BA274" s="239"/>
      <c r="BB274" s="239"/>
      <c r="BC274" s="239"/>
      <c r="BD274" s="238"/>
      <c r="BE274" s="238"/>
      <c r="BF274" s="238"/>
      <c r="BG274" s="239"/>
      <c r="BH274" s="238" t="str">
        <f t="shared" si="31"/>
        <v/>
      </c>
      <c r="BI274" s="239"/>
      <c r="BJ274" s="238" t="str">
        <f t="shared" si="32"/>
        <v/>
      </c>
      <c r="BK274" s="239"/>
      <c r="BL274" s="239"/>
      <c r="BM274" s="275"/>
      <c r="BN274" s="239"/>
      <c r="BO274" s="275"/>
      <c r="BP274" s="276" t="str">
        <f t="shared" si="33"/>
        <v/>
      </c>
      <c r="BQ274" s="239"/>
      <c r="BR274" s="239"/>
      <c r="BS274" s="239"/>
      <c r="BT274" s="276" t="str">
        <f t="shared" si="34"/>
        <v/>
      </c>
      <c r="BU274" s="293"/>
      <c r="BV274" s="275"/>
      <c r="BW274" s="275"/>
      <c r="BX274" s="295"/>
      <c r="BY274" s="275"/>
      <c r="BZ274" s="303"/>
      <c r="CA274" s="299"/>
      <c r="CB274" s="275"/>
      <c r="CC274" s="275"/>
      <c r="CD274" s="296"/>
      <c r="CE274" s="296"/>
      <c r="CF274" s="296"/>
      <c r="CG274" s="297"/>
    </row>
    <row r="275" spans="1:85" ht="27" customHeight="1" thickTop="1" thickBot="1" x14ac:dyDescent="0.3">
      <c r="A275" s="300"/>
      <c r="B275" s="304" t="str">
        <f>IF(C276="","",(VLOOKUP(C276,Lookups!$B$4:$C$2561,2,FALSE)))</f>
        <v/>
      </c>
      <c r="C275" s="366"/>
      <c r="D275" s="324"/>
      <c r="E275" s="325"/>
      <c r="F275" s="301"/>
      <c r="G275" s="277"/>
      <c r="H275" s="275"/>
      <c r="I275" s="280" t="str">
        <f t="shared" si="28"/>
        <v/>
      </c>
      <c r="J275" s="302"/>
      <c r="K275" s="280" t="str">
        <f t="shared" si="29"/>
        <v/>
      </c>
      <c r="L275" s="328"/>
      <c r="M275" s="328"/>
      <c r="N275" s="328"/>
      <c r="O275" s="329"/>
      <c r="P275" s="287"/>
      <c r="Q275" s="330"/>
      <c r="R275" s="287"/>
      <c r="S275" s="305"/>
      <c r="T275" s="279"/>
      <c r="U275" s="282"/>
      <c r="V275" s="282"/>
      <c r="W275" s="283"/>
      <c r="X275" s="292"/>
      <c r="Y275" s="278"/>
      <c r="Z275" s="331"/>
      <c r="AA275" s="332"/>
      <c r="AB275" s="333"/>
      <c r="AC275" s="334"/>
      <c r="AD275" s="335"/>
      <c r="AE275" s="336"/>
      <c r="AF275" s="337"/>
      <c r="AG275" s="326"/>
      <c r="AH275" s="338"/>
      <c r="AI275" s="339"/>
      <c r="AJ275" s="293"/>
      <c r="AK275" s="293"/>
      <c r="AL275" s="293"/>
      <c r="AM275" s="294"/>
      <c r="AN275" s="239"/>
      <c r="AO275" s="239"/>
      <c r="AP275" s="275"/>
      <c r="AQ275" s="280" t="str">
        <f t="shared" si="30"/>
        <v/>
      </c>
      <c r="AR275" s="239"/>
      <c r="AS275" s="239"/>
      <c r="AT275" s="239"/>
      <c r="AU275" s="239"/>
      <c r="AV275" s="239"/>
      <c r="AW275" s="239"/>
      <c r="AX275" s="239"/>
      <c r="AY275" s="239"/>
      <c r="AZ275" s="239"/>
      <c r="BA275" s="239"/>
      <c r="BB275" s="239"/>
      <c r="BC275" s="239"/>
      <c r="BD275" s="238"/>
      <c r="BE275" s="238"/>
      <c r="BF275" s="238"/>
      <c r="BG275" s="239"/>
      <c r="BH275" s="238" t="str">
        <f t="shared" si="31"/>
        <v/>
      </c>
      <c r="BI275" s="239"/>
      <c r="BJ275" s="238" t="str">
        <f t="shared" si="32"/>
        <v/>
      </c>
      <c r="BK275" s="239"/>
      <c r="BL275" s="239"/>
      <c r="BM275" s="275"/>
      <c r="BN275" s="239"/>
      <c r="BO275" s="275"/>
      <c r="BP275" s="276" t="str">
        <f t="shared" si="33"/>
        <v/>
      </c>
      <c r="BQ275" s="239"/>
      <c r="BR275" s="239"/>
      <c r="BS275" s="239"/>
      <c r="BT275" s="276" t="str">
        <f t="shared" si="34"/>
        <v/>
      </c>
      <c r="BU275" s="293"/>
      <c r="BV275" s="275"/>
      <c r="BW275" s="275"/>
      <c r="BX275" s="295"/>
      <c r="BY275" s="275"/>
      <c r="BZ275" s="303"/>
      <c r="CA275" s="299"/>
      <c r="CB275" s="275"/>
      <c r="CC275" s="275"/>
      <c r="CD275" s="296"/>
      <c r="CE275" s="296"/>
      <c r="CF275" s="296"/>
      <c r="CG275" s="297"/>
    </row>
    <row r="276" spans="1:85" ht="27" customHeight="1" thickTop="1" thickBot="1" x14ac:dyDescent="0.3">
      <c r="A276" s="300"/>
      <c r="B276" s="304" t="str">
        <f>IF(C277="","",(VLOOKUP(C277,Lookups!$B$4:$C$2561,2,FALSE)))</f>
        <v/>
      </c>
      <c r="C276" s="366"/>
      <c r="D276" s="324"/>
      <c r="E276" s="325"/>
      <c r="F276" s="301"/>
      <c r="G276" s="277"/>
      <c r="H276" s="275"/>
      <c r="I276" s="280" t="str">
        <f t="shared" si="28"/>
        <v/>
      </c>
      <c r="J276" s="302"/>
      <c r="K276" s="280" t="str">
        <f t="shared" si="29"/>
        <v/>
      </c>
      <c r="L276" s="328"/>
      <c r="M276" s="328"/>
      <c r="N276" s="328"/>
      <c r="O276" s="329"/>
      <c r="P276" s="287"/>
      <c r="Q276" s="330"/>
      <c r="R276" s="287"/>
      <c r="S276" s="305"/>
      <c r="T276" s="279"/>
      <c r="U276" s="282"/>
      <c r="V276" s="282"/>
      <c r="W276" s="283"/>
      <c r="X276" s="292"/>
      <c r="Y276" s="278"/>
      <c r="Z276" s="331"/>
      <c r="AA276" s="332"/>
      <c r="AB276" s="333"/>
      <c r="AC276" s="334"/>
      <c r="AD276" s="335"/>
      <c r="AE276" s="336"/>
      <c r="AF276" s="337"/>
      <c r="AG276" s="326"/>
      <c r="AH276" s="338"/>
      <c r="AI276" s="339"/>
      <c r="AJ276" s="293"/>
      <c r="AK276" s="293"/>
      <c r="AL276" s="293"/>
      <c r="AM276" s="294"/>
      <c r="AN276" s="239"/>
      <c r="AO276" s="239"/>
      <c r="AP276" s="275"/>
      <c r="AQ276" s="280" t="str">
        <f t="shared" si="30"/>
        <v/>
      </c>
      <c r="AR276" s="239"/>
      <c r="AS276" s="239"/>
      <c r="AT276" s="239"/>
      <c r="AU276" s="239"/>
      <c r="AV276" s="239"/>
      <c r="AW276" s="239"/>
      <c r="AX276" s="239"/>
      <c r="AY276" s="239"/>
      <c r="AZ276" s="239"/>
      <c r="BA276" s="239"/>
      <c r="BB276" s="239"/>
      <c r="BC276" s="239"/>
      <c r="BD276" s="238"/>
      <c r="BE276" s="238"/>
      <c r="BF276" s="238"/>
      <c r="BG276" s="239"/>
      <c r="BH276" s="238" t="str">
        <f t="shared" si="31"/>
        <v/>
      </c>
      <c r="BI276" s="239"/>
      <c r="BJ276" s="238" t="str">
        <f t="shared" si="32"/>
        <v/>
      </c>
      <c r="BK276" s="239"/>
      <c r="BL276" s="239"/>
      <c r="BM276" s="275"/>
      <c r="BN276" s="239"/>
      <c r="BO276" s="275"/>
      <c r="BP276" s="276" t="str">
        <f t="shared" si="33"/>
        <v/>
      </c>
      <c r="BQ276" s="239"/>
      <c r="BR276" s="239"/>
      <c r="BS276" s="239"/>
      <c r="BT276" s="276" t="str">
        <f t="shared" si="34"/>
        <v/>
      </c>
      <c r="BU276" s="293"/>
      <c r="BV276" s="275"/>
      <c r="BW276" s="275"/>
      <c r="BX276" s="295"/>
      <c r="BY276" s="275"/>
      <c r="BZ276" s="303"/>
      <c r="CA276" s="299"/>
      <c r="CB276" s="275"/>
      <c r="CC276" s="275"/>
      <c r="CD276" s="296"/>
      <c r="CE276" s="296"/>
      <c r="CF276" s="296"/>
      <c r="CG276" s="297"/>
    </row>
    <row r="277" spans="1:85" ht="27" customHeight="1" thickTop="1" thickBot="1" x14ac:dyDescent="0.3">
      <c r="A277" s="300"/>
      <c r="B277" s="304" t="str">
        <f>IF(C278="","",(VLOOKUP(C278,Lookups!$B$4:$C$2561,2,FALSE)))</f>
        <v/>
      </c>
      <c r="C277" s="366"/>
      <c r="D277" s="324"/>
      <c r="E277" s="325"/>
      <c r="F277" s="301"/>
      <c r="G277" s="277"/>
      <c r="H277" s="275"/>
      <c r="I277" s="280" t="str">
        <f t="shared" si="28"/>
        <v/>
      </c>
      <c r="J277" s="302"/>
      <c r="K277" s="280" t="str">
        <f t="shared" si="29"/>
        <v/>
      </c>
      <c r="L277" s="328"/>
      <c r="M277" s="328"/>
      <c r="N277" s="328"/>
      <c r="O277" s="329"/>
      <c r="P277" s="287"/>
      <c r="Q277" s="330"/>
      <c r="R277" s="287"/>
      <c r="S277" s="305"/>
      <c r="T277" s="279"/>
      <c r="U277" s="282"/>
      <c r="V277" s="282"/>
      <c r="W277" s="283"/>
      <c r="X277" s="292"/>
      <c r="Y277" s="278"/>
      <c r="Z277" s="331"/>
      <c r="AA277" s="332"/>
      <c r="AB277" s="333"/>
      <c r="AC277" s="334"/>
      <c r="AD277" s="335"/>
      <c r="AE277" s="336"/>
      <c r="AF277" s="337"/>
      <c r="AG277" s="326"/>
      <c r="AH277" s="338"/>
      <c r="AI277" s="339"/>
      <c r="AJ277" s="293"/>
      <c r="AK277" s="293"/>
      <c r="AL277" s="293"/>
      <c r="AM277" s="294"/>
      <c r="AN277" s="239"/>
      <c r="AO277" s="239"/>
      <c r="AP277" s="275"/>
      <c r="AQ277" s="280" t="str">
        <f t="shared" si="30"/>
        <v/>
      </c>
      <c r="AR277" s="239"/>
      <c r="AS277" s="239"/>
      <c r="AT277" s="239"/>
      <c r="AU277" s="239"/>
      <c r="AV277" s="239"/>
      <c r="AW277" s="239"/>
      <c r="AX277" s="239"/>
      <c r="AY277" s="239"/>
      <c r="AZ277" s="239"/>
      <c r="BA277" s="239"/>
      <c r="BB277" s="239"/>
      <c r="BC277" s="239"/>
      <c r="BD277" s="238"/>
      <c r="BE277" s="238"/>
      <c r="BF277" s="238"/>
      <c r="BG277" s="239"/>
      <c r="BH277" s="238" t="str">
        <f t="shared" si="31"/>
        <v/>
      </c>
      <c r="BI277" s="239"/>
      <c r="BJ277" s="238" t="str">
        <f t="shared" si="32"/>
        <v/>
      </c>
      <c r="BK277" s="239"/>
      <c r="BL277" s="239"/>
      <c r="BM277" s="275"/>
      <c r="BN277" s="239"/>
      <c r="BO277" s="275"/>
      <c r="BP277" s="276" t="str">
        <f t="shared" si="33"/>
        <v/>
      </c>
      <c r="BQ277" s="239"/>
      <c r="BR277" s="239"/>
      <c r="BS277" s="239"/>
      <c r="BT277" s="276" t="str">
        <f t="shared" si="34"/>
        <v/>
      </c>
      <c r="BU277" s="293"/>
      <c r="BV277" s="275"/>
      <c r="BW277" s="275"/>
      <c r="BX277" s="295"/>
      <c r="BY277" s="275"/>
      <c r="BZ277" s="303"/>
      <c r="CA277" s="299"/>
      <c r="CB277" s="275"/>
      <c r="CC277" s="275"/>
      <c r="CD277" s="296"/>
      <c r="CE277" s="296"/>
      <c r="CF277" s="296"/>
      <c r="CG277" s="297"/>
    </row>
    <row r="278" spans="1:85" ht="27" customHeight="1" thickTop="1" thickBot="1" x14ac:dyDescent="0.3">
      <c r="A278" s="300"/>
      <c r="B278" s="304" t="str">
        <f>IF(C279="","",(VLOOKUP(C279,Lookups!$B$4:$C$2561,2,FALSE)))</f>
        <v/>
      </c>
      <c r="C278" s="366"/>
      <c r="D278" s="324"/>
      <c r="E278" s="325"/>
      <c r="F278" s="301"/>
      <c r="G278" s="277"/>
      <c r="H278" s="275"/>
      <c r="I278" s="280" t="str">
        <f t="shared" si="28"/>
        <v/>
      </c>
      <c r="J278" s="302"/>
      <c r="K278" s="280" t="str">
        <f t="shared" si="29"/>
        <v/>
      </c>
      <c r="L278" s="328"/>
      <c r="M278" s="328"/>
      <c r="N278" s="328"/>
      <c r="O278" s="329"/>
      <c r="P278" s="287"/>
      <c r="Q278" s="330"/>
      <c r="R278" s="287"/>
      <c r="S278" s="305"/>
      <c r="T278" s="279"/>
      <c r="U278" s="282"/>
      <c r="V278" s="282"/>
      <c r="W278" s="283"/>
      <c r="X278" s="292"/>
      <c r="Y278" s="278"/>
      <c r="Z278" s="331"/>
      <c r="AA278" s="332"/>
      <c r="AB278" s="333"/>
      <c r="AC278" s="334"/>
      <c r="AD278" s="335"/>
      <c r="AE278" s="336"/>
      <c r="AF278" s="337"/>
      <c r="AG278" s="326"/>
      <c r="AH278" s="338"/>
      <c r="AI278" s="339"/>
      <c r="AJ278" s="293"/>
      <c r="AK278" s="293"/>
      <c r="AL278" s="293"/>
      <c r="AM278" s="294"/>
      <c r="AN278" s="239"/>
      <c r="AO278" s="239"/>
      <c r="AP278" s="275"/>
      <c r="AQ278" s="280" t="str">
        <f t="shared" si="30"/>
        <v/>
      </c>
      <c r="AR278" s="239"/>
      <c r="AS278" s="239"/>
      <c r="AT278" s="239"/>
      <c r="AU278" s="239"/>
      <c r="AV278" s="239"/>
      <c r="AW278" s="239"/>
      <c r="AX278" s="239"/>
      <c r="AY278" s="239"/>
      <c r="AZ278" s="239"/>
      <c r="BA278" s="239"/>
      <c r="BB278" s="239"/>
      <c r="BC278" s="239"/>
      <c r="BD278" s="238"/>
      <c r="BE278" s="238"/>
      <c r="BF278" s="238"/>
      <c r="BG278" s="239"/>
      <c r="BH278" s="238" t="str">
        <f t="shared" si="31"/>
        <v/>
      </c>
      <c r="BI278" s="239"/>
      <c r="BJ278" s="238" t="str">
        <f t="shared" si="32"/>
        <v/>
      </c>
      <c r="BK278" s="239"/>
      <c r="BL278" s="239"/>
      <c r="BM278" s="275"/>
      <c r="BN278" s="239"/>
      <c r="BO278" s="275"/>
      <c r="BP278" s="276" t="str">
        <f t="shared" si="33"/>
        <v/>
      </c>
      <c r="BQ278" s="239"/>
      <c r="BR278" s="239"/>
      <c r="BS278" s="239"/>
      <c r="BT278" s="276" t="str">
        <f t="shared" si="34"/>
        <v/>
      </c>
      <c r="BU278" s="293"/>
      <c r="BV278" s="275"/>
      <c r="BW278" s="275"/>
      <c r="BX278" s="295"/>
      <c r="BY278" s="275"/>
      <c r="BZ278" s="303"/>
      <c r="CA278" s="299"/>
      <c r="CB278" s="275"/>
      <c r="CC278" s="275"/>
      <c r="CD278" s="296"/>
      <c r="CE278" s="296"/>
      <c r="CF278" s="296"/>
      <c r="CG278" s="297"/>
    </row>
    <row r="279" spans="1:85" ht="27" customHeight="1" thickTop="1" thickBot="1" x14ac:dyDescent="0.3">
      <c r="A279" s="300"/>
      <c r="B279" s="304" t="str">
        <f>IF(C280="","",(VLOOKUP(C280,Lookups!$B$4:$C$2561,2,FALSE)))</f>
        <v/>
      </c>
      <c r="C279" s="366"/>
      <c r="D279" s="324"/>
      <c r="E279" s="325"/>
      <c r="F279" s="301"/>
      <c r="G279" s="277"/>
      <c r="H279" s="275"/>
      <c r="I279" s="280" t="str">
        <f t="shared" si="28"/>
        <v/>
      </c>
      <c r="J279" s="302"/>
      <c r="K279" s="280" t="str">
        <f t="shared" si="29"/>
        <v/>
      </c>
      <c r="L279" s="328"/>
      <c r="M279" s="328"/>
      <c r="N279" s="328"/>
      <c r="O279" s="329"/>
      <c r="P279" s="287"/>
      <c r="Q279" s="330"/>
      <c r="R279" s="287"/>
      <c r="S279" s="305"/>
      <c r="T279" s="279"/>
      <c r="U279" s="282"/>
      <c r="V279" s="282"/>
      <c r="W279" s="283"/>
      <c r="X279" s="292"/>
      <c r="Y279" s="278"/>
      <c r="Z279" s="331"/>
      <c r="AA279" s="332"/>
      <c r="AB279" s="333"/>
      <c r="AC279" s="334"/>
      <c r="AD279" s="335"/>
      <c r="AE279" s="336"/>
      <c r="AF279" s="337"/>
      <c r="AG279" s="326"/>
      <c r="AH279" s="338"/>
      <c r="AI279" s="339"/>
      <c r="AJ279" s="293"/>
      <c r="AK279" s="293"/>
      <c r="AL279" s="293"/>
      <c r="AM279" s="294"/>
      <c r="AN279" s="239"/>
      <c r="AO279" s="239"/>
      <c r="AP279" s="275"/>
      <c r="AQ279" s="280" t="str">
        <f t="shared" si="30"/>
        <v/>
      </c>
      <c r="AR279" s="239"/>
      <c r="AS279" s="239"/>
      <c r="AT279" s="239"/>
      <c r="AU279" s="239"/>
      <c r="AV279" s="239"/>
      <c r="AW279" s="239"/>
      <c r="AX279" s="239"/>
      <c r="AY279" s="239"/>
      <c r="AZ279" s="239"/>
      <c r="BA279" s="239"/>
      <c r="BB279" s="239"/>
      <c r="BC279" s="239"/>
      <c r="BD279" s="238"/>
      <c r="BE279" s="238"/>
      <c r="BF279" s="238"/>
      <c r="BG279" s="239"/>
      <c r="BH279" s="238" t="str">
        <f t="shared" si="31"/>
        <v/>
      </c>
      <c r="BI279" s="239"/>
      <c r="BJ279" s="238" t="str">
        <f t="shared" si="32"/>
        <v/>
      </c>
      <c r="BK279" s="239"/>
      <c r="BL279" s="239"/>
      <c r="BM279" s="275"/>
      <c r="BN279" s="239"/>
      <c r="BO279" s="275"/>
      <c r="BP279" s="276" t="str">
        <f t="shared" si="33"/>
        <v/>
      </c>
      <c r="BQ279" s="239"/>
      <c r="BR279" s="239"/>
      <c r="BS279" s="239"/>
      <c r="BT279" s="276" t="str">
        <f t="shared" si="34"/>
        <v/>
      </c>
      <c r="BU279" s="293"/>
      <c r="BV279" s="275"/>
      <c r="BW279" s="275"/>
      <c r="BX279" s="295"/>
      <c r="BY279" s="275"/>
      <c r="BZ279" s="303"/>
      <c r="CA279" s="299"/>
      <c r="CB279" s="275"/>
      <c r="CC279" s="275"/>
      <c r="CD279" s="296"/>
      <c r="CE279" s="296"/>
      <c r="CF279" s="296"/>
      <c r="CG279" s="297"/>
    </row>
    <row r="280" spans="1:85" ht="27" customHeight="1" thickTop="1" thickBot="1" x14ac:dyDescent="0.3">
      <c r="A280" s="300"/>
      <c r="B280" s="304" t="str">
        <f>IF(C281="","",(VLOOKUP(C281,Lookups!$B$4:$C$2561,2,FALSE)))</f>
        <v/>
      </c>
      <c r="C280" s="366"/>
      <c r="D280" s="324"/>
      <c r="E280" s="325"/>
      <c r="F280" s="301"/>
      <c r="G280" s="277"/>
      <c r="H280" s="275"/>
      <c r="I280" s="280" t="str">
        <f t="shared" si="28"/>
        <v/>
      </c>
      <c r="J280" s="302"/>
      <c r="K280" s="280" t="str">
        <f t="shared" si="29"/>
        <v/>
      </c>
      <c r="L280" s="328"/>
      <c r="M280" s="328"/>
      <c r="N280" s="328"/>
      <c r="O280" s="329"/>
      <c r="P280" s="287"/>
      <c r="Q280" s="330"/>
      <c r="R280" s="287"/>
      <c r="S280" s="305"/>
      <c r="T280" s="279"/>
      <c r="U280" s="282"/>
      <c r="V280" s="282"/>
      <c r="W280" s="283"/>
      <c r="X280" s="292"/>
      <c r="Y280" s="278"/>
      <c r="Z280" s="331"/>
      <c r="AA280" s="332"/>
      <c r="AB280" s="333"/>
      <c r="AC280" s="334"/>
      <c r="AD280" s="335"/>
      <c r="AE280" s="336"/>
      <c r="AF280" s="337"/>
      <c r="AG280" s="326"/>
      <c r="AH280" s="338"/>
      <c r="AI280" s="339"/>
      <c r="AJ280" s="293"/>
      <c r="AK280" s="293"/>
      <c r="AL280" s="293"/>
      <c r="AM280" s="294"/>
      <c r="AN280" s="239"/>
      <c r="AO280" s="239"/>
      <c r="AP280" s="275"/>
      <c r="AQ280" s="280" t="str">
        <f t="shared" si="30"/>
        <v/>
      </c>
      <c r="AR280" s="239"/>
      <c r="AS280" s="239"/>
      <c r="AT280" s="239"/>
      <c r="AU280" s="239"/>
      <c r="AV280" s="239"/>
      <c r="AW280" s="239"/>
      <c r="AX280" s="239"/>
      <c r="AY280" s="239"/>
      <c r="AZ280" s="239"/>
      <c r="BA280" s="239"/>
      <c r="BB280" s="239"/>
      <c r="BC280" s="239"/>
      <c r="BD280" s="238"/>
      <c r="BE280" s="238"/>
      <c r="BF280" s="238"/>
      <c r="BG280" s="239"/>
      <c r="BH280" s="238" t="str">
        <f t="shared" si="31"/>
        <v/>
      </c>
      <c r="BI280" s="239"/>
      <c r="BJ280" s="238" t="str">
        <f t="shared" si="32"/>
        <v/>
      </c>
      <c r="BK280" s="239"/>
      <c r="BL280" s="239"/>
      <c r="BM280" s="275"/>
      <c r="BN280" s="239"/>
      <c r="BO280" s="275"/>
      <c r="BP280" s="276" t="str">
        <f t="shared" si="33"/>
        <v/>
      </c>
      <c r="BQ280" s="239"/>
      <c r="BR280" s="239"/>
      <c r="BS280" s="239"/>
      <c r="BT280" s="276" t="str">
        <f t="shared" si="34"/>
        <v/>
      </c>
      <c r="BU280" s="293"/>
      <c r="BV280" s="275"/>
      <c r="BW280" s="275"/>
      <c r="BX280" s="295"/>
      <c r="BY280" s="275"/>
      <c r="BZ280" s="303"/>
      <c r="CA280" s="299"/>
      <c r="CB280" s="275"/>
      <c r="CC280" s="275"/>
      <c r="CD280" s="296"/>
      <c r="CE280" s="296"/>
      <c r="CF280" s="296"/>
      <c r="CG280" s="297"/>
    </row>
    <row r="281" spans="1:85" ht="27" customHeight="1" thickTop="1" thickBot="1" x14ac:dyDescent="0.3">
      <c r="A281" s="300"/>
      <c r="B281" s="304" t="str">
        <f>IF(C282="","",(VLOOKUP(C282,Lookups!$B$4:$C$2561,2,FALSE)))</f>
        <v/>
      </c>
      <c r="C281" s="366"/>
      <c r="D281" s="324"/>
      <c r="E281" s="325"/>
      <c r="F281" s="301"/>
      <c r="G281" s="277"/>
      <c r="H281" s="275"/>
      <c r="I281" s="280" t="str">
        <f t="shared" si="28"/>
        <v/>
      </c>
      <c r="J281" s="302"/>
      <c r="K281" s="280" t="str">
        <f t="shared" si="29"/>
        <v/>
      </c>
      <c r="L281" s="328"/>
      <c r="M281" s="328"/>
      <c r="N281" s="328"/>
      <c r="O281" s="329"/>
      <c r="P281" s="287"/>
      <c r="Q281" s="330"/>
      <c r="R281" s="287"/>
      <c r="S281" s="305"/>
      <c r="T281" s="279"/>
      <c r="U281" s="282"/>
      <c r="V281" s="282"/>
      <c r="W281" s="283"/>
      <c r="X281" s="292"/>
      <c r="Y281" s="278"/>
      <c r="Z281" s="331"/>
      <c r="AA281" s="332"/>
      <c r="AB281" s="333"/>
      <c r="AC281" s="334"/>
      <c r="AD281" s="335"/>
      <c r="AE281" s="336"/>
      <c r="AF281" s="337"/>
      <c r="AG281" s="326"/>
      <c r="AH281" s="338"/>
      <c r="AI281" s="339"/>
      <c r="AJ281" s="293"/>
      <c r="AK281" s="293"/>
      <c r="AL281" s="293"/>
      <c r="AM281" s="294"/>
      <c r="AN281" s="239"/>
      <c r="AO281" s="239"/>
      <c r="AP281" s="275"/>
      <c r="AQ281" s="280" t="str">
        <f t="shared" si="30"/>
        <v/>
      </c>
      <c r="AR281" s="239"/>
      <c r="AS281" s="239"/>
      <c r="AT281" s="239"/>
      <c r="AU281" s="239"/>
      <c r="AV281" s="239"/>
      <c r="AW281" s="239"/>
      <c r="AX281" s="239"/>
      <c r="AY281" s="239"/>
      <c r="AZ281" s="239"/>
      <c r="BA281" s="239"/>
      <c r="BB281" s="239"/>
      <c r="BC281" s="239"/>
      <c r="BD281" s="238"/>
      <c r="BE281" s="238"/>
      <c r="BF281" s="238"/>
      <c r="BG281" s="239"/>
      <c r="BH281" s="238" t="str">
        <f t="shared" si="31"/>
        <v/>
      </c>
      <c r="BI281" s="239"/>
      <c r="BJ281" s="238" t="str">
        <f t="shared" si="32"/>
        <v/>
      </c>
      <c r="BK281" s="239"/>
      <c r="BL281" s="239"/>
      <c r="BM281" s="275"/>
      <c r="BN281" s="239"/>
      <c r="BO281" s="275"/>
      <c r="BP281" s="276" t="str">
        <f t="shared" si="33"/>
        <v/>
      </c>
      <c r="BQ281" s="239"/>
      <c r="BR281" s="239"/>
      <c r="BS281" s="239"/>
      <c r="BT281" s="276" t="str">
        <f t="shared" si="34"/>
        <v/>
      </c>
      <c r="BU281" s="293"/>
      <c r="BV281" s="275"/>
      <c r="BW281" s="275"/>
      <c r="BX281" s="295"/>
      <c r="BY281" s="275"/>
      <c r="BZ281" s="303"/>
      <c r="CA281" s="299"/>
      <c r="CB281" s="275"/>
      <c r="CC281" s="275"/>
      <c r="CD281" s="296"/>
      <c r="CE281" s="296"/>
      <c r="CF281" s="296"/>
      <c r="CG281" s="297"/>
    </row>
    <row r="282" spans="1:85" ht="27" customHeight="1" thickTop="1" thickBot="1" x14ac:dyDescent="0.3">
      <c r="A282" s="300"/>
      <c r="B282" s="304" t="str">
        <f>IF(C283="","",(VLOOKUP(C283,Lookups!$B$4:$C$2561,2,FALSE)))</f>
        <v/>
      </c>
      <c r="C282" s="366"/>
      <c r="D282" s="324"/>
      <c r="E282" s="325"/>
      <c r="F282" s="301"/>
      <c r="G282" s="277"/>
      <c r="H282" s="275"/>
      <c r="I282" s="280" t="str">
        <f t="shared" si="28"/>
        <v/>
      </c>
      <c r="J282" s="302"/>
      <c r="K282" s="280" t="str">
        <f t="shared" si="29"/>
        <v/>
      </c>
      <c r="L282" s="328"/>
      <c r="M282" s="328"/>
      <c r="N282" s="328"/>
      <c r="O282" s="329"/>
      <c r="P282" s="287"/>
      <c r="Q282" s="330"/>
      <c r="R282" s="287"/>
      <c r="S282" s="305"/>
      <c r="T282" s="279"/>
      <c r="U282" s="282"/>
      <c r="V282" s="282"/>
      <c r="W282" s="283"/>
      <c r="X282" s="292"/>
      <c r="Y282" s="278"/>
      <c r="Z282" s="331"/>
      <c r="AA282" s="332"/>
      <c r="AB282" s="333"/>
      <c r="AC282" s="334"/>
      <c r="AD282" s="335"/>
      <c r="AE282" s="336"/>
      <c r="AF282" s="337"/>
      <c r="AG282" s="326"/>
      <c r="AH282" s="338"/>
      <c r="AI282" s="339"/>
      <c r="AJ282" s="293"/>
      <c r="AK282" s="293"/>
      <c r="AL282" s="293"/>
      <c r="AM282" s="294"/>
      <c r="AN282" s="239"/>
      <c r="AO282" s="239"/>
      <c r="AP282" s="275"/>
      <c r="AQ282" s="280" t="str">
        <f t="shared" si="30"/>
        <v/>
      </c>
      <c r="AR282" s="239"/>
      <c r="AS282" s="239"/>
      <c r="AT282" s="239"/>
      <c r="AU282" s="239"/>
      <c r="AV282" s="239"/>
      <c r="AW282" s="239"/>
      <c r="AX282" s="239"/>
      <c r="AY282" s="239"/>
      <c r="AZ282" s="239"/>
      <c r="BA282" s="239"/>
      <c r="BB282" s="239"/>
      <c r="BC282" s="239"/>
      <c r="BD282" s="238"/>
      <c r="BE282" s="238"/>
      <c r="BF282" s="238"/>
      <c r="BG282" s="239"/>
      <c r="BH282" s="238" t="str">
        <f t="shared" si="31"/>
        <v/>
      </c>
      <c r="BI282" s="239"/>
      <c r="BJ282" s="238" t="str">
        <f t="shared" si="32"/>
        <v/>
      </c>
      <c r="BK282" s="239"/>
      <c r="BL282" s="239"/>
      <c r="BM282" s="275"/>
      <c r="BN282" s="239"/>
      <c r="BO282" s="275"/>
      <c r="BP282" s="276" t="str">
        <f t="shared" si="33"/>
        <v/>
      </c>
      <c r="BQ282" s="239"/>
      <c r="BR282" s="239"/>
      <c r="BS282" s="239"/>
      <c r="BT282" s="276" t="str">
        <f t="shared" si="34"/>
        <v/>
      </c>
      <c r="BU282" s="293"/>
      <c r="BV282" s="275"/>
      <c r="BW282" s="275"/>
      <c r="BX282" s="295"/>
      <c r="BY282" s="275"/>
      <c r="BZ282" s="303"/>
      <c r="CA282" s="299"/>
      <c r="CB282" s="275"/>
      <c r="CC282" s="275"/>
      <c r="CD282" s="296"/>
      <c r="CE282" s="296"/>
      <c r="CF282" s="296"/>
      <c r="CG282" s="297"/>
    </row>
    <row r="283" spans="1:85" ht="27" customHeight="1" thickTop="1" thickBot="1" x14ac:dyDescent="0.3">
      <c r="A283" s="300"/>
      <c r="B283" s="304" t="str">
        <f>IF(C284="","",(VLOOKUP(C284,Lookups!$B$4:$C$2561,2,FALSE)))</f>
        <v/>
      </c>
      <c r="C283" s="366"/>
      <c r="D283" s="324"/>
      <c r="E283" s="325"/>
      <c r="F283" s="301"/>
      <c r="G283" s="277"/>
      <c r="H283" s="275"/>
      <c r="I283" s="280" t="str">
        <f t="shared" si="28"/>
        <v/>
      </c>
      <c r="J283" s="302"/>
      <c r="K283" s="280" t="str">
        <f t="shared" si="29"/>
        <v/>
      </c>
      <c r="L283" s="328"/>
      <c r="M283" s="328"/>
      <c r="N283" s="328"/>
      <c r="O283" s="329"/>
      <c r="P283" s="287"/>
      <c r="Q283" s="330"/>
      <c r="R283" s="287"/>
      <c r="S283" s="305"/>
      <c r="T283" s="279"/>
      <c r="U283" s="282"/>
      <c r="V283" s="282"/>
      <c r="W283" s="283"/>
      <c r="X283" s="292"/>
      <c r="Y283" s="278"/>
      <c r="Z283" s="331"/>
      <c r="AA283" s="332"/>
      <c r="AB283" s="333"/>
      <c r="AC283" s="334"/>
      <c r="AD283" s="335"/>
      <c r="AE283" s="336"/>
      <c r="AF283" s="337"/>
      <c r="AG283" s="326"/>
      <c r="AH283" s="338"/>
      <c r="AI283" s="339"/>
      <c r="AJ283" s="293"/>
      <c r="AK283" s="293"/>
      <c r="AL283" s="293"/>
      <c r="AM283" s="294"/>
      <c r="AN283" s="239"/>
      <c r="AO283" s="239"/>
      <c r="AP283" s="275"/>
      <c r="AQ283" s="280" t="str">
        <f t="shared" si="30"/>
        <v/>
      </c>
      <c r="AR283" s="239"/>
      <c r="AS283" s="239"/>
      <c r="AT283" s="239"/>
      <c r="AU283" s="239"/>
      <c r="AV283" s="239"/>
      <c r="AW283" s="239"/>
      <c r="AX283" s="239"/>
      <c r="AY283" s="239"/>
      <c r="AZ283" s="239"/>
      <c r="BA283" s="239"/>
      <c r="BB283" s="239"/>
      <c r="BC283" s="239"/>
      <c r="BD283" s="238"/>
      <c r="BE283" s="238"/>
      <c r="BF283" s="238"/>
      <c r="BG283" s="239"/>
      <c r="BH283" s="238" t="str">
        <f t="shared" si="31"/>
        <v/>
      </c>
      <c r="BI283" s="239"/>
      <c r="BJ283" s="238" t="str">
        <f t="shared" si="32"/>
        <v/>
      </c>
      <c r="BK283" s="239"/>
      <c r="BL283" s="239"/>
      <c r="BM283" s="275"/>
      <c r="BN283" s="239"/>
      <c r="BO283" s="275"/>
      <c r="BP283" s="276" t="str">
        <f t="shared" si="33"/>
        <v/>
      </c>
      <c r="BQ283" s="239"/>
      <c r="BR283" s="239"/>
      <c r="BS283" s="239"/>
      <c r="BT283" s="276" t="str">
        <f t="shared" si="34"/>
        <v/>
      </c>
      <c r="BU283" s="293"/>
      <c r="BV283" s="275"/>
      <c r="BW283" s="275"/>
      <c r="BX283" s="295"/>
      <c r="BY283" s="275"/>
      <c r="BZ283" s="303"/>
      <c r="CA283" s="299"/>
      <c r="CB283" s="275"/>
      <c r="CC283" s="275"/>
      <c r="CD283" s="296"/>
      <c r="CE283" s="296"/>
      <c r="CF283" s="296"/>
      <c r="CG283" s="297"/>
    </row>
    <row r="284" spans="1:85" ht="27" customHeight="1" thickTop="1" thickBot="1" x14ac:dyDescent="0.3">
      <c r="A284" s="300"/>
      <c r="B284" s="304" t="str">
        <f>IF(C285="","",(VLOOKUP(C285,Lookups!$B$4:$C$2561,2,FALSE)))</f>
        <v/>
      </c>
      <c r="C284" s="366"/>
      <c r="D284" s="324"/>
      <c r="E284" s="325"/>
      <c r="F284" s="301"/>
      <c r="G284" s="277"/>
      <c r="H284" s="275"/>
      <c r="I284" s="280" t="str">
        <f t="shared" si="28"/>
        <v/>
      </c>
      <c r="J284" s="302"/>
      <c r="K284" s="280" t="str">
        <f t="shared" si="29"/>
        <v/>
      </c>
      <c r="L284" s="328"/>
      <c r="M284" s="328"/>
      <c r="N284" s="328"/>
      <c r="O284" s="329"/>
      <c r="P284" s="287"/>
      <c r="Q284" s="330"/>
      <c r="R284" s="287"/>
      <c r="S284" s="305"/>
      <c r="T284" s="279"/>
      <c r="U284" s="282"/>
      <c r="V284" s="282"/>
      <c r="W284" s="283"/>
      <c r="X284" s="292"/>
      <c r="Y284" s="278"/>
      <c r="Z284" s="331"/>
      <c r="AA284" s="332"/>
      <c r="AB284" s="333"/>
      <c r="AC284" s="334"/>
      <c r="AD284" s="335"/>
      <c r="AE284" s="336"/>
      <c r="AF284" s="337"/>
      <c r="AG284" s="326"/>
      <c r="AH284" s="338"/>
      <c r="AI284" s="339"/>
      <c r="AJ284" s="293"/>
      <c r="AK284" s="293"/>
      <c r="AL284" s="293"/>
      <c r="AM284" s="294"/>
      <c r="AN284" s="239"/>
      <c r="AO284" s="239"/>
      <c r="AP284" s="275"/>
      <c r="AQ284" s="280" t="str">
        <f t="shared" si="30"/>
        <v/>
      </c>
      <c r="AR284" s="239"/>
      <c r="AS284" s="239"/>
      <c r="AT284" s="239"/>
      <c r="AU284" s="239"/>
      <c r="AV284" s="239"/>
      <c r="AW284" s="239"/>
      <c r="AX284" s="239"/>
      <c r="AY284" s="239"/>
      <c r="AZ284" s="239"/>
      <c r="BA284" s="239"/>
      <c r="BB284" s="239"/>
      <c r="BC284" s="239"/>
      <c r="BD284" s="238"/>
      <c r="BE284" s="238"/>
      <c r="BF284" s="238"/>
      <c r="BG284" s="239"/>
      <c r="BH284" s="238" t="str">
        <f t="shared" si="31"/>
        <v/>
      </c>
      <c r="BI284" s="239"/>
      <c r="BJ284" s="238" t="str">
        <f t="shared" si="32"/>
        <v/>
      </c>
      <c r="BK284" s="239"/>
      <c r="BL284" s="239"/>
      <c r="BM284" s="275"/>
      <c r="BN284" s="239"/>
      <c r="BO284" s="275"/>
      <c r="BP284" s="276" t="str">
        <f t="shared" si="33"/>
        <v/>
      </c>
      <c r="BQ284" s="239"/>
      <c r="BR284" s="239"/>
      <c r="BS284" s="239"/>
      <c r="BT284" s="276" t="str">
        <f t="shared" si="34"/>
        <v/>
      </c>
      <c r="BU284" s="293"/>
      <c r="BV284" s="275"/>
      <c r="BW284" s="275"/>
      <c r="BX284" s="295"/>
      <c r="BY284" s="275"/>
      <c r="BZ284" s="303"/>
      <c r="CA284" s="299"/>
      <c r="CB284" s="275"/>
      <c r="CC284" s="275"/>
      <c r="CD284" s="296"/>
      <c r="CE284" s="296"/>
      <c r="CF284" s="296"/>
      <c r="CG284" s="297"/>
    </row>
    <row r="285" spans="1:85" ht="27" customHeight="1" thickTop="1" thickBot="1" x14ac:dyDescent="0.3">
      <c r="A285" s="300"/>
      <c r="B285" s="304" t="str">
        <f>IF(C286="","",(VLOOKUP(C286,Lookups!$B$4:$C$2561,2,FALSE)))</f>
        <v/>
      </c>
      <c r="C285" s="366"/>
      <c r="D285" s="324"/>
      <c r="E285" s="325"/>
      <c r="F285" s="301"/>
      <c r="G285" s="277"/>
      <c r="H285" s="275"/>
      <c r="I285" s="280" t="str">
        <f t="shared" si="28"/>
        <v/>
      </c>
      <c r="J285" s="302"/>
      <c r="K285" s="280" t="str">
        <f t="shared" si="29"/>
        <v/>
      </c>
      <c r="L285" s="328"/>
      <c r="M285" s="328"/>
      <c r="N285" s="328"/>
      <c r="O285" s="329"/>
      <c r="P285" s="287"/>
      <c r="Q285" s="330"/>
      <c r="R285" s="287"/>
      <c r="S285" s="305"/>
      <c r="T285" s="279"/>
      <c r="U285" s="282"/>
      <c r="V285" s="282"/>
      <c r="W285" s="283"/>
      <c r="X285" s="292"/>
      <c r="Y285" s="278"/>
      <c r="Z285" s="331"/>
      <c r="AA285" s="332"/>
      <c r="AB285" s="333"/>
      <c r="AC285" s="334"/>
      <c r="AD285" s="335"/>
      <c r="AE285" s="336"/>
      <c r="AF285" s="337"/>
      <c r="AG285" s="326"/>
      <c r="AH285" s="338"/>
      <c r="AI285" s="339"/>
      <c r="AJ285" s="293"/>
      <c r="AK285" s="293"/>
      <c r="AL285" s="293"/>
      <c r="AM285" s="294"/>
      <c r="AN285" s="239"/>
      <c r="AO285" s="239"/>
      <c r="AP285" s="275"/>
      <c r="AQ285" s="280" t="str">
        <f t="shared" si="30"/>
        <v/>
      </c>
      <c r="AR285" s="239"/>
      <c r="AS285" s="239"/>
      <c r="AT285" s="239"/>
      <c r="AU285" s="239"/>
      <c r="AV285" s="239"/>
      <c r="AW285" s="239"/>
      <c r="AX285" s="239"/>
      <c r="AY285" s="239"/>
      <c r="AZ285" s="239"/>
      <c r="BA285" s="239"/>
      <c r="BB285" s="239"/>
      <c r="BC285" s="239"/>
      <c r="BD285" s="238"/>
      <c r="BE285" s="238"/>
      <c r="BF285" s="238"/>
      <c r="BG285" s="239"/>
      <c r="BH285" s="238" t="str">
        <f t="shared" si="31"/>
        <v/>
      </c>
      <c r="BI285" s="239"/>
      <c r="BJ285" s="238" t="str">
        <f t="shared" si="32"/>
        <v/>
      </c>
      <c r="BK285" s="239"/>
      <c r="BL285" s="239"/>
      <c r="BM285" s="275"/>
      <c r="BN285" s="239"/>
      <c r="BO285" s="275"/>
      <c r="BP285" s="276" t="str">
        <f t="shared" si="33"/>
        <v/>
      </c>
      <c r="BQ285" s="239"/>
      <c r="BR285" s="239"/>
      <c r="BS285" s="239"/>
      <c r="BT285" s="276" t="str">
        <f t="shared" si="34"/>
        <v/>
      </c>
      <c r="BU285" s="293"/>
      <c r="BV285" s="275"/>
      <c r="BW285" s="275"/>
      <c r="BX285" s="295"/>
      <c r="BY285" s="275"/>
      <c r="BZ285" s="303"/>
      <c r="CA285" s="299"/>
      <c r="CB285" s="275"/>
      <c r="CC285" s="275"/>
      <c r="CD285" s="296"/>
      <c r="CE285" s="296"/>
      <c r="CF285" s="296"/>
      <c r="CG285" s="297"/>
    </row>
    <row r="286" spans="1:85" ht="27" customHeight="1" thickTop="1" thickBot="1" x14ac:dyDescent="0.3">
      <c r="A286" s="300"/>
      <c r="B286" s="304" t="str">
        <f>IF(C287="","",(VLOOKUP(C287,Lookups!$B$4:$C$2561,2,FALSE)))</f>
        <v/>
      </c>
      <c r="C286" s="366"/>
      <c r="D286" s="324"/>
      <c r="E286" s="325"/>
      <c r="F286" s="301"/>
      <c r="G286" s="277"/>
      <c r="H286" s="275"/>
      <c r="I286" s="280" t="str">
        <f t="shared" si="28"/>
        <v/>
      </c>
      <c r="J286" s="302"/>
      <c r="K286" s="280" t="str">
        <f t="shared" si="29"/>
        <v/>
      </c>
      <c r="L286" s="328"/>
      <c r="M286" s="328"/>
      <c r="N286" s="328"/>
      <c r="O286" s="329"/>
      <c r="P286" s="287"/>
      <c r="Q286" s="330"/>
      <c r="R286" s="287"/>
      <c r="S286" s="305"/>
      <c r="T286" s="279"/>
      <c r="U286" s="282"/>
      <c r="V286" s="282"/>
      <c r="W286" s="283"/>
      <c r="X286" s="292"/>
      <c r="Y286" s="278"/>
      <c r="Z286" s="331"/>
      <c r="AA286" s="332"/>
      <c r="AB286" s="333"/>
      <c r="AC286" s="334"/>
      <c r="AD286" s="335"/>
      <c r="AE286" s="336"/>
      <c r="AF286" s="337"/>
      <c r="AG286" s="326"/>
      <c r="AH286" s="338"/>
      <c r="AI286" s="339"/>
      <c r="AJ286" s="293"/>
      <c r="AK286" s="293"/>
      <c r="AL286" s="293"/>
      <c r="AM286" s="294"/>
      <c r="AN286" s="239"/>
      <c r="AO286" s="239"/>
      <c r="AP286" s="275"/>
      <c r="AQ286" s="280" t="str">
        <f t="shared" si="30"/>
        <v/>
      </c>
      <c r="AR286" s="239"/>
      <c r="AS286" s="239"/>
      <c r="AT286" s="239"/>
      <c r="AU286" s="239"/>
      <c r="AV286" s="239"/>
      <c r="AW286" s="239"/>
      <c r="AX286" s="239"/>
      <c r="AY286" s="239"/>
      <c r="AZ286" s="239"/>
      <c r="BA286" s="239"/>
      <c r="BB286" s="239"/>
      <c r="BC286" s="239"/>
      <c r="BD286" s="238"/>
      <c r="BE286" s="238"/>
      <c r="BF286" s="238"/>
      <c r="BG286" s="239"/>
      <c r="BH286" s="238" t="str">
        <f t="shared" si="31"/>
        <v/>
      </c>
      <c r="BI286" s="239"/>
      <c r="BJ286" s="238" t="str">
        <f t="shared" si="32"/>
        <v/>
      </c>
      <c r="BK286" s="239"/>
      <c r="BL286" s="239"/>
      <c r="BM286" s="275"/>
      <c r="BN286" s="239"/>
      <c r="BO286" s="275"/>
      <c r="BP286" s="276" t="str">
        <f t="shared" si="33"/>
        <v/>
      </c>
      <c r="BQ286" s="239"/>
      <c r="BR286" s="239"/>
      <c r="BS286" s="239"/>
      <c r="BT286" s="276" t="str">
        <f t="shared" si="34"/>
        <v/>
      </c>
      <c r="BU286" s="293"/>
      <c r="BV286" s="275"/>
      <c r="BW286" s="275"/>
      <c r="BX286" s="295"/>
      <c r="BY286" s="275"/>
      <c r="BZ286" s="303"/>
      <c r="CA286" s="299"/>
      <c r="CB286" s="275"/>
      <c r="CC286" s="275"/>
      <c r="CD286" s="296"/>
      <c r="CE286" s="296"/>
      <c r="CF286" s="296"/>
      <c r="CG286" s="297"/>
    </row>
    <row r="287" spans="1:85" ht="27" customHeight="1" thickTop="1" thickBot="1" x14ac:dyDescent="0.3">
      <c r="A287" s="300"/>
      <c r="B287" s="304" t="str">
        <f>IF(C288="","",(VLOOKUP(C288,Lookups!$B$4:$C$2561,2,FALSE)))</f>
        <v/>
      </c>
      <c r="C287" s="366"/>
      <c r="D287" s="324"/>
      <c r="E287" s="325"/>
      <c r="F287" s="301"/>
      <c r="G287" s="277"/>
      <c r="H287" s="275"/>
      <c r="I287" s="280" t="str">
        <f t="shared" si="28"/>
        <v/>
      </c>
      <c r="J287" s="302"/>
      <c r="K287" s="280" t="str">
        <f t="shared" si="29"/>
        <v/>
      </c>
      <c r="L287" s="328"/>
      <c r="M287" s="328"/>
      <c r="N287" s="328"/>
      <c r="O287" s="329"/>
      <c r="P287" s="287"/>
      <c r="Q287" s="330"/>
      <c r="R287" s="287"/>
      <c r="S287" s="305"/>
      <c r="T287" s="279"/>
      <c r="U287" s="282"/>
      <c r="V287" s="282"/>
      <c r="W287" s="283"/>
      <c r="X287" s="292"/>
      <c r="Y287" s="278"/>
      <c r="Z287" s="331"/>
      <c r="AA287" s="332"/>
      <c r="AB287" s="333"/>
      <c r="AC287" s="334"/>
      <c r="AD287" s="335"/>
      <c r="AE287" s="336"/>
      <c r="AF287" s="337"/>
      <c r="AG287" s="326"/>
      <c r="AH287" s="338"/>
      <c r="AI287" s="339"/>
      <c r="AJ287" s="293"/>
      <c r="AK287" s="293"/>
      <c r="AL287" s="293"/>
      <c r="AM287" s="294"/>
      <c r="AN287" s="239"/>
      <c r="AO287" s="239"/>
      <c r="AP287" s="275"/>
      <c r="AQ287" s="280" t="str">
        <f t="shared" si="30"/>
        <v/>
      </c>
      <c r="AR287" s="239"/>
      <c r="AS287" s="239"/>
      <c r="AT287" s="239"/>
      <c r="AU287" s="239"/>
      <c r="AV287" s="239"/>
      <c r="AW287" s="239"/>
      <c r="AX287" s="239"/>
      <c r="AY287" s="239"/>
      <c r="AZ287" s="239"/>
      <c r="BA287" s="239"/>
      <c r="BB287" s="239"/>
      <c r="BC287" s="239"/>
      <c r="BD287" s="238"/>
      <c r="BE287" s="238"/>
      <c r="BF287" s="238"/>
      <c r="BG287" s="239"/>
      <c r="BH287" s="238" t="str">
        <f t="shared" si="31"/>
        <v/>
      </c>
      <c r="BI287" s="239"/>
      <c r="BJ287" s="238" t="str">
        <f t="shared" si="32"/>
        <v/>
      </c>
      <c r="BK287" s="239"/>
      <c r="BL287" s="239"/>
      <c r="BM287" s="275"/>
      <c r="BN287" s="239"/>
      <c r="BO287" s="275"/>
      <c r="BP287" s="276" t="str">
        <f t="shared" si="33"/>
        <v/>
      </c>
      <c r="BQ287" s="239"/>
      <c r="BR287" s="239"/>
      <c r="BS287" s="239"/>
      <c r="BT287" s="276" t="str">
        <f t="shared" si="34"/>
        <v/>
      </c>
      <c r="BU287" s="293"/>
      <c r="BV287" s="275"/>
      <c r="BW287" s="275"/>
      <c r="BX287" s="295"/>
      <c r="BY287" s="275"/>
      <c r="BZ287" s="303"/>
      <c r="CA287" s="299"/>
      <c r="CB287" s="275"/>
      <c r="CC287" s="275"/>
      <c r="CD287" s="296"/>
      <c r="CE287" s="296"/>
      <c r="CF287" s="296"/>
      <c r="CG287" s="297"/>
    </row>
    <row r="288" spans="1:85" ht="27" customHeight="1" thickTop="1" thickBot="1" x14ac:dyDescent="0.3">
      <c r="A288" s="300"/>
      <c r="B288" s="304" t="str">
        <f>IF(C289="","",(VLOOKUP(C289,Lookups!$B$4:$C$2561,2,FALSE)))</f>
        <v/>
      </c>
      <c r="C288" s="366"/>
      <c r="D288" s="324"/>
      <c r="E288" s="325"/>
      <c r="F288" s="301"/>
      <c r="G288" s="277"/>
      <c r="H288" s="275"/>
      <c r="I288" s="280" t="str">
        <f t="shared" si="28"/>
        <v/>
      </c>
      <c r="J288" s="302"/>
      <c r="K288" s="280" t="str">
        <f t="shared" si="29"/>
        <v/>
      </c>
      <c r="L288" s="328"/>
      <c r="M288" s="328"/>
      <c r="N288" s="328"/>
      <c r="O288" s="329"/>
      <c r="P288" s="287"/>
      <c r="Q288" s="330"/>
      <c r="R288" s="287"/>
      <c r="S288" s="305"/>
      <c r="T288" s="279"/>
      <c r="U288" s="282"/>
      <c r="V288" s="282"/>
      <c r="W288" s="283"/>
      <c r="X288" s="292"/>
      <c r="Y288" s="278"/>
      <c r="Z288" s="331"/>
      <c r="AA288" s="332"/>
      <c r="AB288" s="333"/>
      <c r="AC288" s="334"/>
      <c r="AD288" s="335"/>
      <c r="AE288" s="336"/>
      <c r="AF288" s="337"/>
      <c r="AG288" s="326"/>
      <c r="AH288" s="338"/>
      <c r="AI288" s="339"/>
      <c r="AJ288" s="293"/>
      <c r="AK288" s="293"/>
      <c r="AL288" s="293"/>
      <c r="AM288" s="294"/>
      <c r="AN288" s="239"/>
      <c r="AO288" s="239"/>
      <c r="AP288" s="275"/>
      <c r="AQ288" s="280" t="str">
        <f t="shared" si="30"/>
        <v/>
      </c>
      <c r="AR288" s="239"/>
      <c r="AS288" s="239"/>
      <c r="AT288" s="239"/>
      <c r="AU288" s="239"/>
      <c r="AV288" s="239"/>
      <c r="AW288" s="239"/>
      <c r="AX288" s="239"/>
      <c r="AY288" s="239"/>
      <c r="AZ288" s="239"/>
      <c r="BA288" s="239"/>
      <c r="BB288" s="239"/>
      <c r="BC288" s="239"/>
      <c r="BD288" s="238"/>
      <c r="BE288" s="238"/>
      <c r="BF288" s="238"/>
      <c r="BG288" s="239"/>
      <c r="BH288" s="238" t="str">
        <f t="shared" si="31"/>
        <v/>
      </c>
      <c r="BI288" s="239"/>
      <c r="BJ288" s="238" t="str">
        <f t="shared" si="32"/>
        <v/>
      </c>
      <c r="BK288" s="239"/>
      <c r="BL288" s="239"/>
      <c r="BM288" s="275"/>
      <c r="BN288" s="239"/>
      <c r="BO288" s="275"/>
      <c r="BP288" s="276" t="str">
        <f t="shared" si="33"/>
        <v/>
      </c>
      <c r="BQ288" s="239"/>
      <c r="BR288" s="239"/>
      <c r="BS288" s="239"/>
      <c r="BT288" s="276" t="str">
        <f t="shared" si="34"/>
        <v/>
      </c>
      <c r="BU288" s="293"/>
      <c r="BV288" s="275"/>
      <c r="BW288" s="275"/>
      <c r="BX288" s="295"/>
      <c r="BY288" s="275"/>
      <c r="BZ288" s="303"/>
      <c r="CA288" s="299"/>
      <c r="CB288" s="275"/>
      <c r="CC288" s="275"/>
      <c r="CD288" s="296"/>
      <c r="CE288" s="296"/>
      <c r="CF288" s="296"/>
      <c r="CG288" s="297"/>
    </row>
    <row r="289" spans="1:85" ht="27" customHeight="1" thickTop="1" thickBot="1" x14ac:dyDescent="0.3">
      <c r="A289" s="300"/>
      <c r="B289" s="304" t="str">
        <f>IF(C290="","",(VLOOKUP(C290,Lookups!$B$4:$C$2561,2,FALSE)))</f>
        <v/>
      </c>
      <c r="C289" s="366"/>
      <c r="D289" s="324"/>
      <c r="E289" s="325"/>
      <c r="F289" s="301"/>
      <c r="G289" s="277"/>
      <c r="H289" s="275"/>
      <c r="I289" s="280" t="str">
        <f t="shared" si="28"/>
        <v/>
      </c>
      <c r="J289" s="302"/>
      <c r="K289" s="280" t="str">
        <f t="shared" si="29"/>
        <v/>
      </c>
      <c r="L289" s="328"/>
      <c r="M289" s="328"/>
      <c r="N289" s="328"/>
      <c r="O289" s="329"/>
      <c r="P289" s="287"/>
      <c r="Q289" s="330"/>
      <c r="R289" s="287"/>
      <c r="S289" s="305"/>
      <c r="T289" s="279"/>
      <c r="U289" s="282"/>
      <c r="V289" s="282"/>
      <c r="W289" s="283"/>
      <c r="X289" s="292"/>
      <c r="Y289" s="278"/>
      <c r="Z289" s="331"/>
      <c r="AA289" s="332"/>
      <c r="AB289" s="333"/>
      <c r="AC289" s="334"/>
      <c r="AD289" s="335"/>
      <c r="AE289" s="336"/>
      <c r="AF289" s="337"/>
      <c r="AG289" s="326"/>
      <c r="AH289" s="338"/>
      <c r="AI289" s="339"/>
      <c r="AJ289" s="293"/>
      <c r="AK289" s="293"/>
      <c r="AL289" s="293"/>
      <c r="AM289" s="294"/>
      <c r="AN289" s="239"/>
      <c r="AO289" s="239"/>
      <c r="AP289" s="275"/>
      <c r="AQ289" s="280" t="str">
        <f t="shared" si="30"/>
        <v/>
      </c>
      <c r="AR289" s="239"/>
      <c r="AS289" s="239"/>
      <c r="AT289" s="239"/>
      <c r="AU289" s="239"/>
      <c r="AV289" s="239"/>
      <c r="AW289" s="239"/>
      <c r="AX289" s="239"/>
      <c r="AY289" s="239"/>
      <c r="AZ289" s="239"/>
      <c r="BA289" s="239"/>
      <c r="BB289" s="239"/>
      <c r="BC289" s="239"/>
      <c r="BD289" s="238"/>
      <c r="BE289" s="238"/>
      <c r="BF289" s="238"/>
      <c r="BG289" s="239"/>
      <c r="BH289" s="238" t="str">
        <f t="shared" si="31"/>
        <v/>
      </c>
      <c r="BI289" s="239"/>
      <c r="BJ289" s="238" t="str">
        <f t="shared" si="32"/>
        <v/>
      </c>
      <c r="BK289" s="239"/>
      <c r="BL289" s="239"/>
      <c r="BM289" s="275"/>
      <c r="BN289" s="239"/>
      <c r="BO289" s="275"/>
      <c r="BP289" s="276" t="str">
        <f t="shared" si="33"/>
        <v/>
      </c>
      <c r="BQ289" s="239"/>
      <c r="BR289" s="239"/>
      <c r="BS289" s="239"/>
      <c r="BT289" s="276" t="str">
        <f t="shared" si="34"/>
        <v/>
      </c>
      <c r="BU289" s="293"/>
      <c r="BV289" s="275"/>
      <c r="BW289" s="275"/>
      <c r="BX289" s="295"/>
      <c r="BY289" s="275"/>
      <c r="BZ289" s="303"/>
      <c r="CA289" s="299"/>
      <c r="CB289" s="275"/>
      <c r="CC289" s="275"/>
      <c r="CD289" s="296"/>
      <c r="CE289" s="296"/>
      <c r="CF289" s="296"/>
      <c r="CG289" s="297"/>
    </row>
    <row r="290" spans="1:85" ht="27" customHeight="1" thickTop="1" thickBot="1" x14ac:dyDescent="0.3">
      <c r="A290" s="300"/>
      <c r="B290" s="304" t="str">
        <f>IF(C291="","",(VLOOKUP(C291,Lookups!$B$4:$C$2561,2,FALSE)))</f>
        <v/>
      </c>
      <c r="C290" s="366"/>
      <c r="D290" s="324"/>
      <c r="E290" s="325"/>
      <c r="F290" s="301"/>
      <c r="G290" s="277"/>
      <c r="H290" s="275"/>
      <c r="I290" s="280" t="str">
        <f t="shared" si="28"/>
        <v/>
      </c>
      <c r="J290" s="302"/>
      <c r="K290" s="280" t="str">
        <f t="shared" si="29"/>
        <v/>
      </c>
      <c r="L290" s="328"/>
      <c r="M290" s="328"/>
      <c r="N290" s="328"/>
      <c r="O290" s="329"/>
      <c r="P290" s="287"/>
      <c r="Q290" s="330"/>
      <c r="R290" s="287"/>
      <c r="S290" s="305"/>
      <c r="T290" s="279"/>
      <c r="U290" s="282"/>
      <c r="V290" s="282"/>
      <c r="W290" s="283"/>
      <c r="X290" s="292"/>
      <c r="Y290" s="278"/>
      <c r="Z290" s="331"/>
      <c r="AA290" s="332"/>
      <c r="AB290" s="333"/>
      <c r="AC290" s="334"/>
      <c r="AD290" s="335"/>
      <c r="AE290" s="336"/>
      <c r="AF290" s="337"/>
      <c r="AG290" s="326"/>
      <c r="AH290" s="338"/>
      <c r="AI290" s="339"/>
      <c r="AJ290" s="293"/>
      <c r="AK290" s="293"/>
      <c r="AL290" s="293"/>
      <c r="AM290" s="294"/>
      <c r="AN290" s="239"/>
      <c r="AO290" s="239"/>
      <c r="AP290" s="275"/>
      <c r="AQ290" s="280" t="str">
        <f t="shared" si="30"/>
        <v/>
      </c>
      <c r="AR290" s="239"/>
      <c r="AS290" s="239"/>
      <c r="AT290" s="239"/>
      <c r="AU290" s="239"/>
      <c r="AV290" s="239"/>
      <c r="AW290" s="239"/>
      <c r="AX290" s="239"/>
      <c r="AY290" s="239"/>
      <c r="AZ290" s="239"/>
      <c r="BA290" s="239"/>
      <c r="BB290" s="239"/>
      <c r="BC290" s="239"/>
      <c r="BD290" s="238"/>
      <c r="BE290" s="238"/>
      <c r="BF290" s="238"/>
      <c r="BG290" s="239"/>
      <c r="BH290" s="238" t="str">
        <f t="shared" si="31"/>
        <v/>
      </c>
      <c r="BI290" s="239"/>
      <c r="BJ290" s="238" t="str">
        <f t="shared" si="32"/>
        <v/>
      </c>
      <c r="BK290" s="239"/>
      <c r="BL290" s="239"/>
      <c r="BM290" s="275"/>
      <c r="BN290" s="239"/>
      <c r="BO290" s="275"/>
      <c r="BP290" s="276" t="str">
        <f t="shared" si="33"/>
        <v/>
      </c>
      <c r="BQ290" s="239"/>
      <c r="BR290" s="239"/>
      <c r="BS290" s="239"/>
      <c r="BT290" s="276" t="str">
        <f t="shared" si="34"/>
        <v/>
      </c>
      <c r="BU290" s="293"/>
      <c r="BV290" s="275"/>
      <c r="BW290" s="275"/>
      <c r="BX290" s="295"/>
      <c r="BY290" s="275"/>
      <c r="BZ290" s="303"/>
      <c r="CA290" s="299"/>
      <c r="CB290" s="275"/>
      <c r="CC290" s="275"/>
      <c r="CD290" s="296"/>
      <c r="CE290" s="296"/>
      <c r="CF290" s="296"/>
      <c r="CG290" s="297"/>
    </row>
    <row r="291" spans="1:85" ht="27" customHeight="1" thickTop="1" thickBot="1" x14ac:dyDescent="0.3">
      <c r="A291" s="300"/>
      <c r="B291" s="304" t="str">
        <f>IF(C292="","",(VLOOKUP(C292,Lookups!$B$4:$C$2561,2,FALSE)))</f>
        <v/>
      </c>
      <c r="C291" s="366"/>
      <c r="D291" s="324"/>
      <c r="E291" s="325"/>
      <c r="F291" s="301"/>
      <c r="G291" s="277"/>
      <c r="H291" s="275"/>
      <c r="I291" s="280" t="str">
        <f t="shared" si="28"/>
        <v/>
      </c>
      <c r="J291" s="302"/>
      <c r="K291" s="280" t="str">
        <f t="shared" si="29"/>
        <v/>
      </c>
      <c r="L291" s="328"/>
      <c r="M291" s="328"/>
      <c r="N291" s="328"/>
      <c r="O291" s="329"/>
      <c r="P291" s="287"/>
      <c r="Q291" s="330"/>
      <c r="R291" s="287"/>
      <c r="S291" s="305"/>
      <c r="T291" s="279"/>
      <c r="U291" s="282"/>
      <c r="V291" s="282"/>
      <c r="W291" s="283"/>
      <c r="X291" s="292"/>
      <c r="Y291" s="278"/>
      <c r="Z291" s="331"/>
      <c r="AA291" s="332"/>
      <c r="AB291" s="333"/>
      <c r="AC291" s="334"/>
      <c r="AD291" s="335"/>
      <c r="AE291" s="336"/>
      <c r="AF291" s="337"/>
      <c r="AG291" s="326"/>
      <c r="AH291" s="338"/>
      <c r="AI291" s="339"/>
      <c r="AJ291" s="293"/>
      <c r="AK291" s="293"/>
      <c r="AL291" s="293"/>
      <c r="AM291" s="294"/>
      <c r="AN291" s="239"/>
      <c r="AO291" s="239"/>
      <c r="AP291" s="275"/>
      <c r="AQ291" s="280" t="str">
        <f t="shared" si="30"/>
        <v/>
      </c>
      <c r="AR291" s="239"/>
      <c r="AS291" s="239"/>
      <c r="AT291" s="239"/>
      <c r="AU291" s="239"/>
      <c r="AV291" s="239"/>
      <c r="AW291" s="239"/>
      <c r="AX291" s="239"/>
      <c r="AY291" s="239"/>
      <c r="AZ291" s="239"/>
      <c r="BA291" s="239"/>
      <c r="BB291" s="239"/>
      <c r="BC291" s="239"/>
      <c r="BD291" s="238"/>
      <c r="BE291" s="238"/>
      <c r="BF291" s="238"/>
      <c r="BG291" s="239"/>
      <c r="BH291" s="238" t="str">
        <f t="shared" si="31"/>
        <v/>
      </c>
      <c r="BI291" s="239"/>
      <c r="BJ291" s="238" t="str">
        <f t="shared" si="32"/>
        <v/>
      </c>
      <c r="BK291" s="239"/>
      <c r="BL291" s="239"/>
      <c r="BM291" s="275"/>
      <c r="BN291" s="239"/>
      <c r="BO291" s="275"/>
      <c r="BP291" s="276" t="str">
        <f t="shared" si="33"/>
        <v/>
      </c>
      <c r="BQ291" s="239"/>
      <c r="BR291" s="239"/>
      <c r="BS291" s="239"/>
      <c r="BT291" s="276" t="str">
        <f t="shared" si="34"/>
        <v/>
      </c>
      <c r="BU291" s="293"/>
      <c r="BV291" s="275"/>
      <c r="BW291" s="275"/>
      <c r="BX291" s="295"/>
      <c r="BY291" s="275"/>
      <c r="BZ291" s="303"/>
      <c r="CA291" s="299"/>
      <c r="CB291" s="275"/>
      <c r="CC291" s="275"/>
      <c r="CD291" s="296"/>
      <c r="CE291" s="296"/>
      <c r="CF291" s="296"/>
      <c r="CG291" s="297"/>
    </row>
    <row r="292" spans="1:85" ht="27" customHeight="1" thickTop="1" thickBot="1" x14ac:dyDescent="0.3">
      <c r="A292" s="300"/>
      <c r="B292" s="304" t="str">
        <f>IF(C293="","",(VLOOKUP(C293,Lookups!$B$4:$C$2561,2,FALSE)))</f>
        <v/>
      </c>
      <c r="C292" s="366"/>
      <c r="D292" s="324"/>
      <c r="E292" s="325"/>
      <c r="F292" s="301"/>
      <c r="G292" s="277"/>
      <c r="H292" s="275"/>
      <c r="I292" s="280" t="str">
        <f t="shared" si="28"/>
        <v/>
      </c>
      <c r="J292" s="302"/>
      <c r="K292" s="280" t="str">
        <f t="shared" si="29"/>
        <v/>
      </c>
      <c r="L292" s="328"/>
      <c r="M292" s="328"/>
      <c r="N292" s="328"/>
      <c r="O292" s="329"/>
      <c r="P292" s="287"/>
      <c r="Q292" s="330"/>
      <c r="R292" s="287"/>
      <c r="S292" s="305"/>
      <c r="T292" s="279"/>
      <c r="U292" s="282"/>
      <c r="V292" s="282"/>
      <c r="W292" s="283"/>
      <c r="X292" s="292"/>
      <c r="Y292" s="278"/>
      <c r="Z292" s="331"/>
      <c r="AA292" s="332"/>
      <c r="AB292" s="333"/>
      <c r="AC292" s="334"/>
      <c r="AD292" s="335"/>
      <c r="AE292" s="336"/>
      <c r="AF292" s="337"/>
      <c r="AG292" s="326"/>
      <c r="AH292" s="338"/>
      <c r="AI292" s="339"/>
      <c r="AJ292" s="293"/>
      <c r="AK292" s="293"/>
      <c r="AL292" s="293"/>
      <c r="AM292" s="294"/>
      <c r="AN292" s="239"/>
      <c r="AO292" s="239"/>
      <c r="AP292" s="275"/>
      <c r="AQ292" s="280" t="str">
        <f t="shared" si="30"/>
        <v/>
      </c>
      <c r="AR292" s="239"/>
      <c r="AS292" s="239"/>
      <c r="AT292" s="239"/>
      <c r="AU292" s="239"/>
      <c r="AV292" s="239"/>
      <c r="AW292" s="239"/>
      <c r="AX292" s="239"/>
      <c r="AY292" s="239"/>
      <c r="AZ292" s="239"/>
      <c r="BA292" s="239"/>
      <c r="BB292" s="239"/>
      <c r="BC292" s="239"/>
      <c r="BD292" s="238"/>
      <c r="BE292" s="238"/>
      <c r="BF292" s="238"/>
      <c r="BG292" s="239"/>
      <c r="BH292" s="238" t="str">
        <f t="shared" si="31"/>
        <v/>
      </c>
      <c r="BI292" s="239"/>
      <c r="BJ292" s="238" t="str">
        <f t="shared" si="32"/>
        <v/>
      </c>
      <c r="BK292" s="239"/>
      <c r="BL292" s="239"/>
      <c r="BM292" s="275"/>
      <c r="BN292" s="239"/>
      <c r="BO292" s="275"/>
      <c r="BP292" s="276" t="str">
        <f t="shared" si="33"/>
        <v/>
      </c>
      <c r="BQ292" s="239"/>
      <c r="BR292" s="239"/>
      <c r="BS292" s="239"/>
      <c r="BT292" s="276" t="str">
        <f t="shared" si="34"/>
        <v/>
      </c>
      <c r="BU292" s="293"/>
      <c r="BV292" s="275"/>
      <c r="BW292" s="275"/>
      <c r="BX292" s="295"/>
      <c r="BY292" s="275"/>
      <c r="BZ292" s="303"/>
      <c r="CA292" s="299"/>
      <c r="CB292" s="275"/>
      <c r="CC292" s="275"/>
      <c r="CD292" s="296"/>
      <c r="CE292" s="296"/>
      <c r="CF292" s="296"/>
      <c r="CG292" s="297"/>
    </row>
    <row r="293" spans="1:85" ht="27" customHeight="1" thickTop="1" thickBot="1" x14ac:dyDescent="0.3">
      <c r="A293" s="300"/>
      <c r="B293" s="304" t="str">
        <f>IF(C294="","",(VLOOKUP(C294,Lookups!$B$4:$C$2561,2,FALSE)))</f>
        <v/>
      </c>
      <c r="C293" s="366"/>
      <c r="D293" s="324"/>
      <c r="E293" s="325"/>
      <c r="F293" s="301"/>
      <c r="G293" s="277"/>
      <c r="H293" s="275"/>
      <c r="I293" s="280" t="str">
        <f t="shared" si="28"/>
        <v/>
      </c>
      <c r="J293" s="302"/>
      <c r="K293" s="280" t="str">
        <f t="shared" si="29"/>
        <v/>
      </c>
      <c r="L293" s="328"/>
      <c r="M293" s="328"/>
      <c r="N293" s="328"/>
      <c r="O293" s="329"/>
      <c r="P293" s="287"/>
      <c r="Q293" s="330"/>
      <c r="R293" s="287"/>
      <c r="S293" s="305"/>
      <c r="T293" s="279"/>
      <c r="U293" s="282"/>
      <c r="V293" s="282"/>
      <c r="W293" s="283"/>
      <c r="X293" s="292"/>
      <c r="Y293" s="278"/>
      <c r="Z293" s="331"/>
      <c r="AA293" s="332"/>
      <c r="AB293" s="333"/>
      <c r="AC293" s="334"/>
      <c r="AD293" s="335"/>
      <c r="AE293" s="336"/>
      <c r="AF293" s="337"/>
      <c r="AG293" s="326"/>
      <c r="AH293" s="338"/>
      <c r="AI293" s="339"/>
      <c r="AJ293" s="293"/>
      <c r="AK293" s="293"/>
      <c r="AL293" s="293"/>
      <c r="AM293" s="294"/>
      <c r="AN293" s="239"/>
      <c r="AO293" s="239"/>
      <c r="AP293" s="275"/>
      <c r="AQ293" s="280" t="str">
        <f t="shared" si="30"/>
        <v/>
      </c>
      <c r="AR293" s="239"/>
      <c r="AS293" s="239"/>
      <c r="AT293" s="239"/>
      <c r="AU293" s="239"/>
      <c r="AV293" s="239"/>
      <c r="AW293" s="239"/>
      <c r="AX293" s="239"/>
      <c r="AY293" s="239"/>
      <c r="AZ293" s="239"/>
      <c r="BA293" s="239"/>
      <c r="BB293" s="239"/>
      <c r="BC293" s="239"/>
      <c r="BD293" s="238"/>
      <c r="BE293" s="238"/>
      <c r="BF293" s="238"/>
      <c r="BG293" s="239"/>
      <c r="BH293" s="238" t="str">
        <f t="shared" si="31"/>
        <v/>
      </c>
      <c r="BI293" s="239"/>
      <c r="BJ293" s="238" t="str">
        <f t="shared" si="32"/>
        <v/>
      </c>
      <c r="BK293" s="239"/>
      <c r="BL293" s="239"/>
      <c r="BM293" s="275"/>
      <c r="BN293" s="239"/>
      <c r="BO293" s="275"/>
      <c r="BP293" s="276" t="str">
        <f t="shared" si="33"/>
        <v/>
      </c>
      <c r="BQ293" s="239"/>
      <c r="BR293" s="239"/>
      <c r="BS293" s="239"/>
      <c r="BT293" s="276" t="str">
        <f t="shared" si="34"/>
        <v/>
      </c>
      <c r="BU293" s="293"/>
      <c r="BV293" s="275"/>
      <c r="BW293" s="275"/>
      <c r="BX293" s="295"/>
      <c r="BY293" s="275"/>
      <c r="BZ293" s="303"/>
      <c r="CA293" s="299"/>
      <c r="CB293" s="275"/>
      <c r="CC293" s="275"/>
      <c r="CD293" s="296"/>
      <c r="CE293" s="296"/>
      <c r="CF293" s="296"/>
      <c r="CG293" s="297"/>
    </row>
    <row r="294" spans="1:85" ht="27" customHeight="1" thickTop="1" thickBot="1" x14ac:dyDescent="0.3">
      <c r="A294" s="300"/>
      <c r="B294" s="304" t="str">
        <f>IF(C295="","",(VLOOKUP(C295,Lookups!$B$4:$C$2561,2,FALSE)))</f>
        <v/>
      </c>
      <c r="C294" s="366"/>
      <c r="D294" s="324"/>
      <c r="E294" s="325"/>
      <c r="F294" s="301"/>
      <c r="G294" s="277"/>
      <c r="H294" s="275"/>
      <c r="I294" s="280" t="str">
        <f t="shared" si="28"/>
        <v/>
      </c>
      <c r="J294" s="302"/>
      <c r="K294" s="280" t="str">
        <f t="shared" si="29"/>
        <v/>
      </c>
      <c r="L294" s="328"/>
      <c r="M294" s="328"/>
      <c r="N294" s="328"/>
      <c r="O294" s="329"/>
      <c r="P294" s="287"/>
      <c r="Q294" s="330"/>
      <c r="R294" s="287"/>
      <c r="S294" s="305"/>
      <c r="T294" s="279"/>
      <c r="U294" s="282"/>
      <c r="V294" s="282"/>
      <c r="W294" s="283"/>
      <c r="X294" s="292"/>
      <c r="Y294" s="278"/>
      <c r="Z294" s="331"/>
      <c r="AA294" s="332"/>
      <c r="AB294" s="333"/>
      <c r="AC294" s="334"/>
      <c r="AD294" s="335"/>
      <c r="AE294" s="336"/>
      <c r="AF294" s="337"/>
      <c r="AG294" s="326"/>
      <c r="AH294" s="338"/>
      <c r="AI294" s="339"/>
      <c r="AJ294" s="293"/>
      <c r="AK294" s="293"/>
      <c r="AL294" s="293"/>
      <c r="AM294" s="294"/>
      <c r="AN294" s="239"/>
      <c r="AO294" s="239"/>
      <c r="AP294" s="275"/>
      <c r="AQ294" s="280" t="str">
        <f t="shared" si="30"/>
        <v/>
      </c>
      <c r="AR294" s="239"/>
      <c r="AS294" s="239"/>
      <c r="AT294" s="239"/>
      <c r="AU294" s="239"/>
      <c r="AV294" s="239"/>
      <c r="AW294" s="239"/>
      <c r="AX294" s="239"/>
      <c r="AY294" s="239"/>
      <c r="AZ294" s="239"/>
      <c r="BA294" s="239"/>
      <c r="BB294" s="239"/>
      <c r="BC294" s="239"/>
      <c r="BD294" s="238"/>
      <c r="BE294" s="238"/>
      <c r="BF294" s="238"/>
      <c r="BG294" s="239"/>
      <c r="BH294" s="238" t="str">
        <f t="shared" si="31"/>
        <v/>
      </c>
      <c r="BI294" s="239"/>
      <c r="BJ294" s="238" t="str">
        <f t="shared" si="32"/>
        <v/>
      </c>
      <c r="BK294" s="239"/>
      <c r="BL294" s="239"/>
      <c r="BM294" s="275"/>
      <c r="BN294" s="239"/>
      <c r="BO294" s="275"/>
      <c r="BP294" s="276" t="str">
        <f t="shared" si="33"/>
        <v/>
      </c>
      <c r="BQ294" s="239"/>
      <c r="BR294" s="239"/>
      <c r="BS294" s="239"/>
      <c r="BT294" s="276" t="str">
        <f t="shared" si="34"/>
        <v/>
      </c>
      <c r="BU294" s="293"/>
      <c r="BV294" s="275"/>
      <c r="BW294" s="275"/>
      <c r="BX294" s="295"/>
      <c r="BY294" s="275"/>
      <c r="BZ294" s="303"/>
      <c r="CA294" s="299"/>
      <c r="CB294" s="275"/>
      <c r="CC294" s="275"/>
      <c r="CD294" s="296"/>
      <c r="CE294" s="296"/>
      <c r="CF294" s="296"/>
      <c r="CG294" s="297"/>
    </row>
    <row r="295" spans="1:85" ht="27" customHeight="1" thickTop="1" thickBot="1" x14ac:dyDescent="0.3">
      <c r="A295" s="300"/>
      <c r="B295" s="304" t="str">
        <f>IF(C296="","",(VLOOKUP(C296,Lookups!$B$4:$C$2561,2,FALSE)))</f>
        <v/>
      </c>
      <c r="C295" s="366"/>
      <c r="D295" s="324"/>
      <c r="E295" s="325"/>
      <c r="F295" s="301"/>
      <c r="G295" s="277"/>
      <c r="H295" s="275"/>
      <c r="I295" s="280" t="str">
        <f t="shared" si="28"/>
        <v/>
      </c>
      <c r="J295" s="302"/>
      <c r="K295" s="280" t="str">
        <f t="shared" si="29"/>
        <v/>
      </c>
      <c r="L295" s="328"/>
      <c r="M295" s="328"/>
      <c r="N295" s="328"/>
      <c r="O295" s="329"/>
      <c r="P295" s="287"/>
      <c r="Q295" s="330"/>
      <c r="R295" s="287"/>
      <c r="S295" s="305"/>
      <c r="T295" s="279"/>
      <c r="U295" s="282"/>
      <c r="V295" s="282"/>
      <c r="W295" s="283"/>
      <c r="X295" s="292"/>
      <c r="Y295" s="278"/>
      <c r="Z295" s="331"/>
      <c r="AA295" s="332"/>
      <c r="AB295" s="333"/>
      <c r="AC295" s="334"/>
      <c r="AD295" s="335"/>
      <c r="AE295" s="336"/>
      <c r="AF295" s="337"/>
      <c r="AG295" s="326"/>
      <c r="AH295" s="338"/>
      <c r="AI295" s="339"/>
      <c r="AJ295" s="293"/>
      <c r="AK295" s="293"/>
      <c r="AL295" s="293"/>
      <c r="AM295" s="294"/>
      <c r="AN295" s="239"/>
      <c r="AO295" s="239"/>
      <c r="AP295" s="275"/>
      <c r="AQ295" s="280" t="str">
        <f t="shared" si="30"/>
        <v/>
      </c>
      <c r="AR295" s="239"/>
      <c r="AS295" s="239"/>
      <c r="AT295" s="239"/>
      <c r="AU295" s="239"/>
      <c r="AV295" s="239"/>
      <c r="AW295" s="239"/>
      <c r="AX295" s="239"/>
      <c r="AY295" s="239"/>
      <c r="AZ295" s="239"/>
      <c r="BA295" s="239"/>
      <c r="BB295" s="239"/>
      <c r="BC295" s="239"/>
      <c r="BD295" s="238"/>
      <c r="BE295" s="238"/>
      <c r="BF295" s="238"/>
      <c r="BG295" s="239"/>
      <c r="BH295" s="238" t="str">
        <f t="shared" si="31"/>
        <v/>
      </c>
      <c r="BI295" s="239"/>
      <c r="BJ295" s="238" t="str">
        <f t="shared" si="32"/>
        <v/>
      </c>
      <c r="BK295" s="239"/>
      <c r="BL295" s="239"/>
      <c r="BM295" s="275"/>
      <c r="BN295" s="239"/>
      <c r="BO295" s="275"/>
      <c r="BP295" s="276" t="str">
        <f t="shared" si="33"/>
        <v/>
      </c>
      <c r="BQ295" s="239"/>
      <c r="BR295" s="239"/>
      <c r="BS295" s="239"/>
      <c r="BT295" s="276" t="str">
        <f t="shared" si="34"/>
        <v/>
      </c>
      <c r="BU295" s="293"/>
      <c r="BV295" s="275"/>
      <c r="BW295" s="275"/>
      <c r="BX295" s="295"/>
      <c r="BY295" s="275"/>
      <c r="BZ295" s="303"/>
      <c r="CA295" s="299"/>
      <c r="CB295" s="275"/>
      <c r="CC295" s="275"/>
      <c r="CD295" s="296"/>
      <c r="CE295" s="296"/>
      <c r="CF295" s="296"/>
      <c r="CG295" s="297"/>
    </row>
    <row r="296" spans="1:85" ht="27" customHeight="1" thickTop="1" thickBot="1" x14ac:dyDescent="0.3">
      <c r="A296" s="300"/>
      <c r="B296" s="304" t="str">
        <f>IF(C297="","",(VLOOKUP(C297,Lookups!$B$4:$C$2561,2,FALSE)))</f>
        <v/>
      </c>
      <c r="C296" s="366"/>
      <c r="D296" s="324"/>
      <c r="E296" s="325"/>
      <c r="F296" s="301"/>
      <c r="G296" s="277"/>
      <c r="H296" s="275"/>
      <c r="I296" s="280" t="str">
        <f t="shared" si="28"/>
        <v/>
      </c>
      <c r="J296" s="302"/>
      <c r="K296" s="280" t="str">
        <f t="shared" si="29"/>
        <v/>
      </c>
      <c r="L296" s="328"/>
      <c r="M296" s="328"/>
      <c r="N296" s="328"/>
      <c r="O296" s="329"/>
      <c r="P296" s="287"/>
      <c r="Q296" s="330"/>
      <c r="R296" s="287"/>
      <c r="S296" s="305"/>
      <c r="T296" s="279"/>
      <c r="U296" s="282"/>
      <c r="V296" s="282"/>
      <c r="W296" s="283"/>
      <c r="X296" s="292"/>
      <c r="Y296" s="278"/>
      <c r="Z296" s="331"/>
      <c r="AA296" s="332"/>
      <c r="AB296" s="333"/>
      <c r="AC296" s="334"/>
      <c r="AD296" s="335"/>
      <c r="AE296" s="336"/>
      <c r="AF296" s="337"/>
      <c r="AG296" s="326"/>
      <c r="AH296" s="338"/>
      <c r="AI296" s="339"/>
      <c r="AJ296" s="293"/>
      <c r="AK296" s="293"/>
      <c r="AL296" s="293"/>
      <c r="AM296" s="294"/>
      <c r="AN296" s="239"/>
      <c r="AO296" s="239"/>
      <c r="AP296" s="275"/>
      <c r="AQ296" s="280" t="str">
        <f t="shared" si="30"/>
        <v/>
      </c>
      <c r="AR296" s="239"/>
      <c r="AS296" s="239"/>
      <c r="AT296" s="239"/>
      <c r="AU296" s="239"/>
      <c r="AV296" s="239"/>
      <c r="AW296" s="239"/>
      <c r="AX296" s="239"/>
      <c r="AY296" s="239"/>
      <c r="AZ296" s="239"/>
      <c r="BA296" s="239"/>
      <c r="BB296" s="239"/>
      <c r="BC296" s="239"/>
      <c r="BD296" s="238"/>
      <c r="BE296" s="238"/>
      <c r="BF296" s="238"/>
      <c r="BG296" s="239"/>
      <c r="BH296" s="238" t="str">
        <f t="shared" si="31"/>
        <v/>
      </c>
      <c r="BI296" s="239"/>
      <c r="BJ296" s="238" t="str">
        <f t="shared" si="32"/>
        <v/>
      </c>
      <c r="BK296" s="239"/>
      <c r="BL296" s="239"/>
      <c r="BM296" s="275"/>
      <c r="BN296" s="239"/>
      <c r="BO296" s="275"/>
      <c r="BP296" s="276" t="str">
        <f t="shared" si="33"/>
        <v/>
      </c>
      <c r="BQ296" s="239"/>
      <c r="BR296" s="239"/>
      <c r="BS296" s="239"/>
      <c r="BT296" s="276" t="str">
        <f t="shared" si="34"/>
        <v/>
      </c>
      <c r="BU296" s="293"/>
      <c r="BV296" s="275"/>
      <c r="BW296" s="275"/>
      <c r="BX296" s="295"/>
      <c r="BY296" s="275"/>
      <c r="BZ296" s="303"/>
      <c r="CA296" s="299"/>
      <c r="CB296" s="275"/>
      <c r="CC296" s="275"/>
      <c r="CD296" s="296"/>
      <c r="CE296" s="296"/>
      <c r="CF296" s="296"/>
      <c r="CG296" s="297"/>
    </row>
    <row r="297" spans="1:85" ht="27" customHeight="1" thickTop="1" thickBot="1" x14ac:dyDescent="0.3">
      <c r="A297" s="300"/>
      <c r="B297" s="304" t="str">
        <f>IF(C298="","",(VLOOKUP(C298,Lookups!$B$4:$C$2561,2,FALSE)))</f>
        <v/>
      </c>
      <c r="C297" s="366"/>
      <c r="D297" s="324"/>
      <c r="E297" s="325"/>
      <c r="F297" s="301"/>
      <c r="G297" s="277"/>
      <c r="H297" s="275"/>
      <c r="I297" s="280" t="str">
        <f t="shared" si="28"/>
        <v/>
      </c>
      <c r="J297" s="302"/>
      <c r="K297" s="280" t="str">
        <f t="shared" si="29"/>
        <v/>
      </c>
      <c r="L297" s="328"/>
      <c r="M297" s="328"/>
      <c r="N297" s="328"/>
      <c r="O297" s="329"/>
      <c r="P297" s="287"/>
      <c r="Q297" s="330"/>
      <c r="R297" s="287"/>
      <c r="S297" s="305"/>
      <c r="T297" s="279"/>
      <c r="U297" s="282"/>
      <c r="V297" s="282"/>
      <c r="W297" s="283"/>
      <c r="X297" s="292"/>
      <c r="Y297" s="278"/>
      <c r="Z297" s="331"/>
      <c r="AA297" s="332"/>
      <c r="AB297" s="333"/>
      <c r="AC297" s="334"/>
      <c r="AD297" s="335"/>
      <c r="AE297" s="336"/>
      <c r="AF297" s="337"/>
      <c r="AG297" s="326"/>
      <c r="AH297" s="338"/>
      <c r="AI297" s="339"/>
      <c r="AJ297" s="293"/>
      <c r="AK297" s="293"/>
      <c r="AL297" s="293"/>
      <c r="AM297" s="294"/>
      <c r="AN297" s="239"/>
      <c r="AO297" s="239"/>
      <c r="AP297" s="275"/>
      <c r="AQ297" s="280" t="str">
        <f t="shared" si="30"/>
        <v/>
      </c>
      <c r="AR297" s="239"/>
      <c r="AS297" s="239"/>
      <c r="AT297" s="239"/>
      <c r="AU297" s="239"/>
      <c r="AV297" s="239"/>
      <c r="AW297" s="239"/>
      <c r="AX297" s="239"/>
      <c r="AY297" s="239"/>
      <c r="AZ297" s="239"/>
      <c r="BA297" s="239"/>
      <c r="BB297" s="239"/>
      <c r="BC297" s="239"/>
      <c r="BD297" s="238"/>
      <c r="BE297" s="238"/>
      <c r="BF297" s="238"/>
      <c r="BG297" s="239"/>
      <c r="BH297" s="238" t="str">
        <f t="shared" si="31"/>
        <v/>
      </c>
      <c r="BI297" s="239"/>
      <c r="BJ297" s="238" t="str">
        <f t="shared" si="32"/>
        <v/>
      </c>
      <c r="BK297" s="239"/>
      <c r="BL297" s="239"/>
      <c r="BM297" s="275"/>
      <c r="BN297" s="239"/>
      <c r="BO297" s="275"/>
      <c r="BP297" s="276" t="str">
        <f t="shared" si="33"/>
        <v/>
      </c>
      <c r="BQ297" s="239"/>
      <c r="BR297" s="239"/>
      <c r="BS297" s="239"/>
      <c r="BT297" s="276" t="str">
        <f t="shared" si="34"/>
        <v/>
      </c>
      <c r="BU297" s="293"/>
      <c r="BV297" s="275"/>
      <c r="BW297" s="275"/>
      <c r="BX297" s="295"/>
      <c r="BY297" s="275"/>
      <c r="BZ297" s="303"/>
      <c r="CA297" s="299"/>
      <c r="CB297" s="275"/>
      <c r="CC297" s="275"/>
      <c r="CD297" s="296"/>
      <c r="CE297" s="296"/>
      <c r="CF297" s="296"/>
      <c r="CG297" s="297"/>
    </row>
    <row r="298" spans="1:85" ht="27" customHeight="1" thickTop="1" thickBot="1" x14ac:dyDescent="0.3">
      <c r="A298" s="300"/>
      <c r="B298" s="304" t="str">
        <f>IF(C299="","",(VLOOKUP(C299,Lookups!$B$4:$C$2561,2,FALSE)))</f>
        <v/>
      </c>
      <c r="C298" s="366"/>
      <c r="D298" s="324"/>
      <c r="E298" s="325"/>
      <c r="F298" s="301"/>
      <c r="G298" s="277"/>
      <c r="H298" s="275"/>
      <c r="I298" s="280" t="str">
        <f t="shared" si="28"/>
        <v/>
      </c>
      <c r="J298" s="302"/>
      <c r="K298" s="280" t="str">
        <f t="shared" si="29"/>
        <v/>
      </c>
      <c r="L298" s="328"/>
      <c r="M298" s="328"/>
      <c r="N298" s="328"/>
      <c r="O298" s="329"/>
      <c r="P298" s="287"/>
      <c r="Q298" s="330"/>
      <c r="R298" s="287"/>
      <c r="S298" s="305"/>
      <c r="T298" s="279"/>
      <c r="U298" s="282"/>
      <c r="V298" s="282"/>
      <c r="W298" s="283"/>
      <c r="X298" s="292"/>
      <c r="Y298" s="278"/>
      <c r="Z298" s="331"/>
      <c r="AA298" s="332"/>
      <c r="AB298" s="333"/>
      <c r="AC298" s="334"/>
      <c r="AD298" s="335"/>
      <c r="AE298" s="336"/>
      <c r="AF298" s="337"/>
      <c r="AG298" s="326"/>
      <c r="AH298" s="338"/>
      <c r="AI298" s="339"/>
      <c r="AJ298" s="293"/>
      <c r="AK298" s="293"/>
      <c r="AL298" s="293"/>
      <c r="AM298" s="294"/>
      <c r="AN298" s="239"/>
      <c r="AO298" s="239"/>
      <c r="AP298" s="275"/>
      <c r="AQ298" s="280" t="str">
        <f t="shared" si="30"/>
        <v/>
      </c>
      <c r="AR298" s="239"/>
      <c r="AS298" s="239"/>
      <c r="AT298" s="239"/>
      <c r="AU298" s="239"/>
      <c r="AV298" s="239"/>
      <c r="AW298" s="239"/>
      <c r="AX298" s="239"/>
      <c r="AY298" s="239"/>
      <c r="AZ298" s="239"/>
      <c r="BA298" s="239"/>
      <c r="BB298" s="239"/>
      <c r="BC298" s="239"/>
      <c r="BD298" s="238"/>
      <c r="BE298" s="238"/>
      <c r="BF298" s="238"/>
      <c r="BG298" s="239"/>
      <c r="BH298" s="238" t="str">
        <f t="shared" si="31"/>
        <v/>
      </c>
      <c r="BI298" s="239"/>
      <c r="BJ298" s="238" t="str">
        <f t="shared" si="32"/>
        <v/>
      </c>
      <c r="BK298" s="239"/>
      <c r="BL298" s="239"/>
      <c r="BM298" s="275"/>
      <c r="BN298" s="239"/>
      <c r="BO298" s="275"/>
      <c r="BP298" s="276" t="str">
        <f t="shared" si="33"/>
        <v/>
      </c>
      <c r="BQ298" s="239"/>
      <c r="BR298" s="239"/>
      <c r="BS298" s="239"/>
      <c r="BT298" s="276" t="str">
        <f t="shared" si="34"/>
        <v/>
      </c>
      <c r="BU298" s="293"/>
      <c r="BV298" s="275"/>
      <c r="BW298" s="275"/>
      <c r="BX298" s="295"/>
      <c r="BY298" s="275"/>
      <c r="BZ298" s="303"/>
      <c r="CA298" s="299"/>
      <c r="CB298" s="275"/>
      <c r="CC298" s="275"/>
      <c r="CD298" s="296"/>
      <c r="CE298" s="296"/>
      <c r="CF298" s="296"/>
      <c r="CG298" s="297"/>
    </row>
    <row r="299" spans="1:85" ht="27" customHeight="1" thickTop="1" thickBot="1" x14ac:dyDescent="0.3">
      <c r="A299" s="300"/>
      <c r="B299" s="304" t="str">
        <f>IF(C300="","",(VLOOKUP(C300,Lookups!$B$4:$C$2561,2,FALSE)))</f>
        <v/>
      </c>
      <c r="C299" s="366"/>
      <c r="D299" s="324"/>
      <c r="E299" s="325"/>
      <c r="F299" s="301"/>
      <c r="G299" s="277"/>
      <c r="H299" s="275"/>
      <c r="I299" s="280" t="str">
        <f t="shared" si="28"/>
        <v/>
      </c>
      <c r="J299" s="302"/>
      <c r="K299" s="280" t="str">
        <f t="shared" si="29"/>
        <v/>
      </c>
      <c r="L299" s="328"/>
      <c r="M299" s="328"/>
      <c r="N299" s="328"/>
      <c r="O299" s="329"/>
      <c r="P299" s="287"/>
      <c r="Q299" s="330"/>
      <c r="R299" s="287"/>
      <c r="S299" s="305"/>
      <c r="T299" s="279"/>
      <c r="U299" s="282"/>
      <c r="V299" s="282"/>
      <c r="W299" s="283"/>
      <c r="X299" s="292"/>
      <c r="Y299" s="278"/>
      <c r="Z299" s="331"/>
      <c r="AA299" s="332"/>
      <c r="AB299" s="333"/>
      <c r="AC299" s="334"/>
      <c r="AD299" s="335"/>
      <c r="AE299" s="336"/>
      <c r="AF299" s="337"/>
      <c r="AG299" s="326"/>
      <c r="AH299" s="338"/>
      <c r="AI299" s="339"/>
      <c r="AJ299" s="293"/>
      <c r="AK299" s="293"/>
      <c r="AL299" s="293"/>
      <c r="AM299" s="294"/>
      <c r="AN299" s="239"/>
      <c r="AO299" s="239"/>
      <c r="AP299" s="275"/>
      <c r="AQ299" s="280" t="str">
        <f t="shared" si="30"/>
        <v/>
      </c>
      <c r="AR299" s="239"/>
      <c r="AS299" s="239"/>
      <c r="AT299" s="239"/>
      <c r="AU299" s="239"/>
      <c r="AV299" s="239"/>
      <c r="AW299" s="239"/>
      <c r="AX299" s="239"/>
      <c r="AY299" s="239"/>
      <c r="AZ299" s="239"/>
      <c r="BA299" s="239"/>
      <c r="BB299" s="239"/>
      <c r="BC299" s="239"/>
      <c r="BD299" s="238"/>
      <c r="BE299" s="238"/>
      <c r="BF299" s="238"/>
      <c r="BG299" s="239"/>
      <c r="BH299" s="238" t="str">
        <f t="shared" si="31"/>
        <v/>
      </c>
      <c r="BI299" s="239"/>
      <c r="BJ299" s="238" t="str">
        <f t="shared" si="32"/>
        <v/>
      </c>
      <c r="BK299" s="239"/>
      <c r="BL299" s="239"/>
      <c r="BM299" s="275"/>
      <c r="BN299" s="239"/>
      <c r="BO299" s="275"/>
      <c r="BP299" s="276" t="str">
        <f t="shared" si="33"/>
        <v/>
      </c>
      <c r="BQ299" s="239"/>
      <c r="BR299" s="239"/>
      <c r="BS299" s="239"/>
      <c r="BT299" s="276" t="str">
        <f t="shared" si="34"/>
        <v/>
      </c>
      <c r="BU299" s="293"/>
      <c r="BV299" s="275"/>
      <c r="BW299" s="275"/>
      <c r="BX299" s="295"/>
      <c r="BY299" s="275"/>
      <c r="BZ299" s="303"/>
      <c r="CA299" s="299"/>
      <c r="CB299" s="275"/>
      <c r="CC299" s="275"/>
      <c r="CD299" s="296"/>
      <c r="CE299" s="296"/>
      <c r="CF299" s="296"/>
      <c r="CG299" s="297"/>
    </row>
    <row r="300" spans="1:85" ht="27" customHeight="1" thickTop="1" thickBot="1" x14ac:dyDescent="0.3">
      <c r="A300" s="300"/>
      <c r="B300" s="304" t="str">
        <f>IF(C301="","",(VLOOKUP(C301,Lookups!$B$4:$C$2561,2,FALSE)))</f>
        <v/>
      </c>
      <c r="C300" s="366"/>
      <c r="D300" s="324"/>
      <c r="E300" s="325"/>
      <c r="F300" s="301"/>
      <c r="G300" s="277"/>
      <c r="H300" s="275"/>
      <c r="I300" s="280" t="str">
        <f t="shared" si="28"/>
        <v/>
      </c>
      <c r="J300" s="302"/>
      <c r="K300" s="280" t="str">
        <f t="shared" si="29"/>
        <v/>
      </c>
      <c r="L300" s="328"/>
      <c r="M300" s="328"/>
      <c r="N300" s="328"/>
      <c r="O300" s="329"/>
      <c r="P300" s="287"/>
      <c r="Q300" s="330"/>
      <c r="R300" s="287"/>
      <c r="S300" s="305"/>
      <c r="T300" s="279"/>
      <c r="U300" s="282"/>
      <c r="V300" s="282"/>
      <c r="W300" s="283"/>
      <c r="X300" s="292"/>
      <c r="Y300" s="278"/>
      <c r="Z300" s="331"/>
      <c r="AA300" s="332"/>
      <c r="AB300" s="333"/>
      <c r="AC300" s="334"/>
      <c r="AD300" s="335"/>
      <c r="AE300" s="336"/>
      <c r="AF300" s="337"/>
      <c r="AG300" s="326"/>
      <c r="AH300" s="338"/>
      <c r="AI300" s="339"/>
      <c r="AJ300" s="293"/>
      <c r="AK300" s="293"/>
      <c r="AL300" s="293"/>
      <c r="AM300" s="294"/>
      <c r="AN300" s="239"/>
      <c r="AO300" s="239"/>
      <c r="AP300" s="275"/>
      <c r="AQ300" s="280" t="str">
        <f t="shared" si="30"/>
        <v/>
      </c>
      <c r="AR300" s="239"/>
      <c r="AS300" s="239"/>
      <c r="AT300" s="239"/>
      <c r="AU300" s="239"/>
      <c r="AV300" s="239"/>
      <c r="AW300" s="239"/>
      <c r="AX300" s="239"/>
      <c r="AY300" s="239"/>
      <c r="AZ300" s="239"/>
      <c r="BA300" s="239"/>
      <c r="BB300" s="239"/>
      <c r="BC300" s="239"/>
      <c r="BD300" s="238"/>
      <c r="BE300" s="238"/>
      <c r="BF300" s="238"/>
      <c r="BG300" s="239"/>
      <c r="BH300" s="238" t="str">
        <f t="shared" si="31"/>
        <v/>
      </c>
      <c r="BI300" s="239"/>
      <c r="BJ300" s="238" t="str">
        <f t="shared" si="32"/>
        <v/>
      </c>
      <c r="BK300" s="239"/>
      <c r="BL300" s="239"/>
      <c r="BM300" s="275"/>
      <c r="BN300" s="239"/>
      <c r="BO300" s="275"/>
      <c r="BP300" s="276" t="str">
        <f t="shared" si="33"/>
        <v/>
      </c>
      <c r="BQ300" s="239"/>
      <c r="BR300" s="239"/>
      <c r="BS300" s="239"/>
      <c r="BT300" s="276" t="str">
        <f t="shared" si="34"/>
        <v/>
      </c>
      <c r="BU300" s="293"/>
      <c r="BV300" s="275"/>
      <c r="BW300" s="275"/>
      <c r="BX300" s="295"/>
      <c r="BY300" s="275"/>
      <c r="BZ300" s="303"/>
      <c r="CA300" s="299"/>
      <c r="CB300" s="275"/>
      <c r="CC300" s="275"/>
      <c r="CD300" s="296"/>
      <c r="CE300" s="296"/>
      <c r="CF300" s="296"/>
      <c r="CG300" s="297"/>
    </row>
    <row r="301" spans="1:85" ht="27" customHeight="1" thickTop="1" thickBot="1" x14ac:dyDescent="0.3">
      <c r="A301" s="300"/>
      <c r="B301" s="304" t="str">
        <f>IF(C302="","",(VLOOKUP(C302,Lookups!$B$4:$C$2561,2,FALSE)))</f>
        <v/>
      </c>
      <c r="C301" s="366"/>
      <c r="D301" s="324"/>
      <c r="E301" s="325"/>
      <c r="F301" s="301"/>
      <c r="G301" s="277"/>
      <c r="H301" s="275"/>
      <c r="I301" s="280" t="str">
        <f t="shared" si="28"/>
        <v/>
      </c>
      <c r="J301" s="302"/>
      <c r="K301" s="280" t="str">
        <f t="shared" si="29"/>
        <v/>
      </c>
      <c r="L301" s="328"/>
      <c r="M301" s="328"/>
      <c r="N301" s="328"/>
      <c r="O301" s="329"/>
      <c r="P301" s="287"/>
      <c r="Q301" s="330"/>
      <c r="R301" s="287"/>
      <c r="S301" s="305"/>
      <c r="T301" s="279"/>
      <c r="U301" s="282"/>
      <c r="V301" s="282"/>
      <c r="W301" s="283"/>
      <c r="X301" s="292"/>
      <c r="Y301" s="278"/>
      <c r="Z301" s="331"/>
      <c r="AA301" s="332"/>
      <c r="AB301" s="333"/>
      <c r="AC301" s="334"/>
      <c r="AD301" s="335"/>
      <c r="AE301" s="336"/>
      <c r="AF301" s="337"/>
      <c r="AG301" s="326"/>
      <c r="AH301" s="338"/>
      <c r="AI301" s="339"/>
      <c r="AJ301" s="293"/>
      <c r="AK301" s="293"/>
      <c r="AL301" s="293"/>
      <c r="AM301" s="294"/>
      <c r="AN301" s="239"/>
      <c r="AO301" s="239"/>
      <c r="AP301" s="275"/>
      <c r="AQ301" s="280" t="str">
        <f t="shared" si="30"/>
        <v/>
      </c>
      <c r="AR301" s="239"/>
      <c r="AS301" s="239"/>
      <c r="AT301" s="239"/>
      <c r="AU301" s="239"/>
      <c r="AV301" s="239"/>
      <c r="AW301" s="239"/>
      <c r="AX301" s="239"/>
      <c r="AY301" s="239"/>
      <c r="AZ301" s="239"/>
      <c r="BA301" s="239"/>
      <c r="BB301" s="239"/>
      <c r="BC301" s="239"/>
      <c r="BD301" s="238"/>
      <c r="BE301" s="238"/>
      <c r="BF301" s="238"/>
      <c r="BG301" s="239"/>
      <c r="BH301" s="238" t="str">
        <f t="shared" si="31"/>
        <v/>
      </c>
      <c r="BI301" s="239"/>
      <c r="BJ301" s="238" t="str">
        <f t="shared" si="32"/>
        <v/>
      </c>
      <c r="BK301" s="239"/>
      <c r="BL301" s="239"/>
      <c r="BM301" s="275"/>
      <c r="BN301" s="239"/>
      <c r="BO301" s="275"/>
      <c r="BP301" s="276" t="str">
        <f t="shared" si="33"/>
        <v/>
      </c>
      <c r="BQ301" s="239"/>
      <c r="BR301" s="239"/>
      <c r="BS301" s="239"/>
      <c r="BT301" s="276" t="str">
        <f t="shared" si="34"/>
        <v/>
      </c>
      <c r="BU301" s="293"/>
      <c r="BV301" s="275"/>
      <c r="BW301" s="275"/>
      <c r="BX301" s="295"/>
      <c r="BY301" s="275"/>
      <c r="BZ301" s="303"/>
      <c r="CA301" s="299"/>
      <c r="CB301" s="275"/>
      <c r="CC301" s="275"/>
      <c r="CD301" s="296"/>
      <c r="CE301" s="296"/>
      <c r="CF301" s="296"/>
      <c r="CG301" s="297"/>
    </row>
    <row r="302" spans="1:85" ht="27" customHeight="1" thickTop="1" thickBot="1" x14ac:dyDescent="0.3">
      <c r="A302" s="300"/>
      <c r="B302" s="304" t="str">
        <f>IF(C303="","",(VLOOKUP(C303,Lookups!$B$4:$C$2561,2,FALSE)))</f>
        <v/>
      </c>
      <c r="C302" s="366"/>
      <c r="D302" s="324"/>
      <c r="E302" s="325"/>
      <c r="F302" s="301"/>
      <c r="G302" s="277"/>
      <c r="H302" s="275"/>
      <c r="I302" s="280" t="str">
        <f t="shared" si="28"/>
        <v/>
      </c>
      <c r="J302" s="302"/>
      <c r="K302" s="280" t="str">
        <f t="shared" si="29"/>
        <v/>
      </c>
      <c r="L302" s="328"/>
      <c r="M302" s="328"/>
      <c r="N302" s="328"/>
      <c r="O302" s="329"/>
      <c r="P302" s="287"/>
      <c r="Q302" s="330"/>
      <c r="R302" s="287"/>
      <c r="S302" s="305"/>
      <c r="T302" s="279"/>
      <c r="U302" s="282"/>
      <c r="V302" s="282"/>
      <c r="W302" s="283"/>
      <c r="X302" s="292"/>
      <c r="Y302" s="278"/>
      <c r="Z302" s="331"/>
      <c r="AA302" s="332"/>
      <c r="AB302" s="333"/>
      <c r="AC302" s="334"/>
      <c r="AD302" s="335"/>
      <c r="AE302" s="336"/>
      <c r="AF302" s="337"/>
      <c r="AG302" s="326"/>
      <c r="AH302" s="338"/>
      <c r="AI302" s="339"/>
      <c r="AJ302" s="293"/>
      <c r="AK302" s="293"/>
      <c r="AL302" s="293"/>
      <c r="AM302" s="294"/>
      <c r="AN302" s="239"/>
      <c r="AO302" s="239"/>
      <c r="AP302" s="275"/>
      <c r="AQ302" s="280" t="str">
        <f t="shared" si="30"/>
        <v/>
      </c>
      <c r="AR302" s="239"/>
      <c r="AS302" s="239"/>
      <c r="AT302" s="239"/>
      <c r="AU302" s="239"/>
      <c r="AV302" s="239"/>
      <c r="AW302" s="239"/>
      <c r="AX302" s="239"/>
      <c r="AY302" s="239"/>
      <c r="AZ302" s="239"/>
      <c r="BA302" s="239"/>
      <c r="BB302" s="239"/>
      <c r="BC302" s="239"/>
      <c r="BD302" s="238"/>
      <c r="BE302" s="238"/>
      <c r="BF302" s="238"/>
      <c r="BG302" s="239"/>
      <c r="BH302" s="238" t="str">
        <f t="shared" si="31"/>
        <v/>
      </c>
      <c r="BI302" s="239"/>
      <c r="BJ302" s="238" t="str">
        <f t="shared" si="32"/>
        <v/>
      </c>
      <c r="BK302" s="239"/>
      <c r="BL302" s="239"/>
      <c r="BM302" s="275"/>
      <c r="BN302" s="239"/>
      <c r="BO302" s="275"/>
      <c r="BP302" s="276" t="str">
        <f t="shared" si="33"/>
        <v/>
      </c>
      <c r="BQ302" s="239"/>
      <c r="BR302" s="239"/>
      <c r="BS302" s="239"/>
      <c r="BT302" s="276" t="str">
        <f t="shared" si="34"/>
        <v/>
      </c>
      <c r="BU302" s="293"/>
      <c r="BV302" s="275"/>
      <c r="BW302" s="275"/>
      <c r="BX302" s="295"/>
      <c r="BY302" s="275"/>
      <c r="BZ302" s="303"/>
      <c r="CA302" s="299"/>
      <c r="CB302" s="275"/>
      <c r="CC302" s="275"/>
      <c r="CD302" s="296"/>
      <c r="CE302" s="296"/>
      <c r="CF302" s="296"/>
      <c r="CG302" s="297"/>
    </row>
    <row r="303" spans="1:85" ht="27" customHeight="1" thickTop="1" thickBot="1" x14ac:dyDescent="0.3">
      <c r="A303" s="300"/>
      <c r="B303" s="304" t="str">
        <f>IF(C304="","",(VLOOKUP(C304,Lookups!$B$4:$C$2561,2,FALSE)))</f>
        <v/>
      </c>
      <c r="C303" s="366"/>
      <c r="D303" s="324"/>
      <c r="E303" s="325"/>
      <c r="F303" s="301"/>
      <c r="G303" s="277"/>
      <c r="H303" s="275"/>
      <c r="I303" s="280" t="str">
        <f t="shared" si="28"/>
        <v/>
      </c>
      <c r="J303" s="302"/>
      <c r="K303" s="280" t="str">
        <f t="shared" si="29"/>
        <v/>
      </c>
      <c r="L303" s="328"/>
      <c r="M303" s="328"/>
      <c r="N303" s="328"/>
      <c r="O303" s="329"/>
      <c r="P303" s="287"/>
      <c r="Q303" s="330"/>
      <c r="R303" s="287"/>
      <c r="S303" s="305"/>
      <c r="T303" s="279"/>
      <c r="U303" s="282"/>
      <c r="V303" s="282"/>
      <c r="W303" s="283"/>
      <c r="X303" s="292"/>
      <c r="Y303" s="278"/>
      <c r="Z303" s="331"/>
      <c r="AA303" s="332"/>
      <c r="AB303" s="333"/>
      <c r="AC303" s="334"/>
      <c r="AD303" s="335"/>
      <c r="AE303" s="336"/>
      <c r="AF303" s="337"/>
      <c r="AG303" s="326"/>
      <c r="AH303" s="338"/>
      <c r="AI303" s="339"/>
      <c r="AJ303" s="293"/>
      <c r="AK303" s="293"/>
      <c r="AL303" s="293"/>
      <c r="AM303" s="294"/>
      <c r="AN303" s="239"/>
      <c r="AO303" s="239"/>
      <c r="AP303" s="275"/>
      <c r="AQ303" s="280" t="str">
        <f t="shared" si="30"/>
        <v/>
      </c>
      <c r="AR303" s="239"/>
      <c r="AS303" s="239"/>
      <c r="AT303" s="239"/>
      <c r="AU303" s="239"/>
      <c r="AV303" s="239"/>
      <c r="AW303" s="239"/>
      <c r="AX303" s="239"/>
      <c r="AY303" s="239"/>
      <c r="AZ303" s="239"/>
      <c r="BA303" s="239"/>
      <c r="BB303" s="239"/>
      <c r="BC303" s="239"/>
      <c r="BD303" s="238"/>
      <c r="BE303" s="238"/>
      <c r="BF303" s="238"/>
      <c r="BG303" s="239"/>
      <c r="BH303" s="238" t="str">
        <f t="shared" si="31"/>
        <v/>
      </c>
      <c r="BI303" s="239"/>
      <c r="BJ303" s="238" t="str">
        <f t="shared" si="32"/>
        <v/>
      </c>
      <c r="BK303" s="239"/>
      <c r="BL303" s="239"/>
      <c r="BM303" s="275"/>
      <c r="BN303" s="239"/>
      <c r="BO303" s="275"/>
      <c r="BP303" s="276" t="str">
        <f t="shared" si="33"/>
        <v/>
      </c>
      <c r="BQ303" s="239"/>
      <c r="BR303" s="239"/>
      <c r="BS303" s="239"/>
      <c r="BT303" s="276" t="str">
        <f t="shared" si="34"/>
        <v/>
      </c>
      <c r="BU303" s="293"/>
      <c r="BV303" s="275"/>
      <c r="BW303" s="275"/>
      <c r="BX303" s="295"/>
      <c r="BY303" s="275"/>
      <c r="BZ303" s="303"/>
      <c r="CA303" s="299"/>
      <c r="CB303" s="275"/>
      <c r="CC303" s="275"/>
      <c r="CD303" s="296"/>
      <c r="CE303" s="296"/>
      <c r="CF303" s="296"/>
      <c r="CG303" s="297"/>
    </row>
    <row r="304" spans="1:85" ht="27" customHeight="1" thickTop="1" thickBot="1" x14ac:dyDescent="0.3">
      <c r="A304" s="300"/>
      <c r="B304" s="304" t="str">
        <f>IF(C305="","",(VLOOKUP(C305,Lookups!$B$4:$C$2561,2,FALSE)))</f>
        <v/>
      </c>
      <c r="C304" s="366"/>
      <c r="D304" s="324"/>
      <c r="E304" s="325"/>
      <c r="F304" s="301"/>
      <c r="G304" s="277"/>
      <c r="H304" s="275"/>
      <c r="I304" s="280" t="str">
        <f t="shared" si="28"/>
        <v/>
      </c>
      <c r="J304" s="302"/>
      <c r="K304" s="280" t="str">
        <f t="shared" si="29"/>
        <v/>
      </c>
      <c r="L304" s="328"/>
      <c r="M304" s="328"/>
      <c r="N304" s="328"/>
      <c r="O304" s="329"/>
      <c r="P304" s="287"/>
      <c r="Q304" s="330"/>
      <c r="R304" s="287"/>
      <c r="S304" s="305"/>
      <c r="T304" s="279"/>
      <c r="U304" s="282"/>
      <c r="V304" s="282"/>
      <c r="W304" s="283"/>
      <c r="X304" s="292"/>
      <c r="Y304" s="278"/>
      <c r="Z304" s="331"/>
      <c r="AA304" s="332"/>
      <c r="AB304" s="333"/>
      <c r="AC304" s="334"/>
      <c r="AD304" s="335"/>
      <c r="AE304" s="336"/>
      <c r="AF304" s="337"/>
      <c r="AG304" s="326"/>
      <c r="AH304" s="338"/>
      <c r="AI304" s="339"/>
      <c r="AJ304" s="293"/>
      <c r="AK304" s="293"/>
      <c r="AL304" s="293"/>
      <c r="AM304" s="294"/>
      <c r="AN304" s="239"/>
      <c r="AO304" s="239"/>
      <c r="AP304" s="275"/>
      <c r="AQ304" s="280" t="str">
        <f t="shared" si="30"/>
        <v/>
      </c>
      <c r="AR304" s="239"/>
      <c r="AS304" s="239"/>
      <c r="AT304" s="239"/>
      <c r="AU304" s="239"/>
      <c r="AV304" s="239"/>
      <c r="AW304" s="239"/>
      <c r="AX304" s="239"/>
      <c r="AY304" s="239"/>
      <c r="AZ304" s="239"/>
      <c r="BA304" s="239"/>
      <c r="BB304" s="239"/>
      <c r="BC304" s="239"/>
      <c r="BD304" s="238"/>
      <c r="BE304" s="238"/>
      <c r="BF304" s="238"/>
      <c r="BG304" s="239"/>
      <c r="BH304" s="238" t="str">
        <f t="shared" si="31"/>
        <v/>
      </c>
      <c r="BI304" s="239"/>
      <c r="BJ304" s="238" t="str">
        <f t="shared" si="32"/>
        <v/>
      </c>
      <c r="BK304" s="239"/>
      <c r="BL304" s="239"/>
      <c r="BM304" s="275"/>
      <c r="BN304" s="239"/>
      <c r="BO304" s="275"/>
      <c r="BP304" s="276" t="str">
        <f t="shared" si="33"/>
        <v/>
      </c>
      <c r="BQ304" s="239"/>
      <c r="BR304" s="239"/>
      <c r="BS304" s="239"/>
      <c r="BT304" s="276" t="str">
        <f t="shared" si="34"/>
        <v/>
      </c>
      <c r="BU304" s="293"/>
      <c r="BV304" s="275"/>
      <c r="BW304" s="275"/>
      <c r="BX304" s="295"/>
      <c r="BY304" s="275"/>
      <c r="BZ304" s="303"/>
      <c r="CA304" s="299"/>
      <c r="CB304" s="275"/>
      <c r="CC304" s="275"/>
      <c r="CD304" s="296"/>
      <c r="CE304" s="296"/>
      <c r="CF304" s="296"/>
      <c r="CG304" s="297"/>
    </row>
    <row r="305" spans="1:85" ht="27" customHeight="1" thickTop="1" thickBot="1" x14ac:dyDescent="0.3">
      <c r="A305" s="300"/>
      <c r="B305" s="304" t="str">
        <f>IF(C306="","",(VLOOKUP(C306,Lookups!$B$4:$C$2561,2,FALSE)))</f>
        <v/>
      </c>
      <c r="C305" s="366"/>
      <c r="D305" s="324"/>
      <c r="E305" s="325"/>
      <c r="F305" s="301"/>
      <c r="G305" s="277"/>
      <c r="H305" s="275"/>
      <c r="I305" s="280" t="str">
        <f t="shared" si="28"/>
        <v/>
      </c>
      <c r="J305" s="302"/>
      <c r="K305" s="280" t="str">
        <f t="shared" si="29"/>
        <v/>
      </c>
      <c r="L305" s="328"/>
      <c r="M305" s="328"/>
      <c r="N305" s="328"/>
      <c r="O305" s="329"/>
      <c r="P305" s="287"/>
      <c r="Q305" s="330"/>
      <c r="R305" s="287"/>
      <c r="S305" s="305"/>
      <c r="T305" s="279"/>
      <c r="U305" s="282"/>
      <c r="V305" s="282"/>
      <c r="W305" s="283"/>
      <c r="X305" s="292"/>
      <c r="Y305" s="278"/>
      <c r="Z305" s="331"/>
      <c r="AA305" s="332"/>
      <c r="AB305" s="333"/>
      <c r="AC305" s="334"/>
      <c r="AD305" s="335"/>
      <c r="AE305" s="336"/>
      <c r="AF305" s="337"/>
      <c r="AG305" s="326"/>
      <c r="AH305" s="338"/>
      <c r="AI305" s="339"/>
      <c r="AJ305" s="293"/>
      <c r="AK305" s="293"/>
      <c r="AL305" s="293"/>
      <c r="AM305" s="294"/>
      <c r="AN305" s="239"/>
      <c r="AO305" s="239"/>
      <c r="AP305" s="275"/>
      <c r="AQ305" s="280" t="str">
        <f t="shared" si="30"/>
        <v/>
      </c>
      <c r="AR305" s="239"/>
      <c r="AS305" s="239"/>
      <c r="AT305" s="239"/>
      <c r="AU305" s="239"/>
      <c r="AV305" s="239"/>
      <c r="AW305" s="239"/>
      <c r="AX305" s="239"/>
      <c r="AY305" s="239"/>
      <c r="AZ305" s="239"/>
      <c r="BA305" s="239"/>
      <c r="BB305" s="239"/>
      <c r="BC305" s="239"/>
      <c r="BD305" s="238"/>
      <c r="BE305" s="238"/>
      <c r="BF305" s="238"/>
      <c r="BG305" s="239"/>
      <c r="BH305" s="238" t="str">
        <f t="shared" si="31"/>
        <v/>
      </c>
      <c r="BI305" s="239"/>
      <c r="BJ305" s="238" t="str">
        <f t="shared" si="32"/>
        <v/>
      </c>
      <c r="BK305" s="239"/>
      <c r="BL305" s="239"/>
      <c r="BM305" s="275"/>
      <c r="BN305" s="239"/>
      <c r="BO305" s="275"/>
      <c r="BP305" s="276" t="str">
        <f t="shared" si="33"/>
        <v/>
      </c>
      <c r="BQ305" s="239"/>
      <c r="BR305" s="239"/>
      <c r="BS305" s="239"/>
      <c r="BT305" s="276" t="str">
        <f t="shared" si="34"/>
        <v/>
      </c>
      <c r="BU305" s="293"/>
      <c r="BV305" s="275"/>
      <c r="BW305" s="275"/>
      <c r="BX305" s="295"/>
      <c r="BY305" s="275"/>
      <c r="BZ305" s="303"/>
      <c r="CA305" s="299"/>
      <c r="CB305" s="275"/>
      <c r="CC305" s="275"/>
      <c r="CD305" s="296"/>
      <c r="CE305" s="296"/>
      <c r="CF305" s="296"/>
      <c r="CG305" s="297"/>
    </row>
    <row r="306" spans="1:85" ht="27" customHeight="1" thickTop="1" thickBot="1" x14ac:dyDescent="0.3">
      <c r="A306" s="300"/>
      <c r="B306" s="304" t="str">
        <f>IF(C307="","",(VLOOKUP(C307,Lookups!$B$4:$C$2561,2,FALSE)))</f>
        <v/>
      </c>
      <c r="C306" s="366"/>
      <c r="D306" s="324"/>
      <c r="E306" s="325"/>
      <c r="F306" s="301"/>
      <c r="G306" s="277"/>
      <c r="H306" s="275"/>
      <c r="I306" s="280" t="str">
        <f t="shared" si="28"/>
        <v/>
      </c>
      <c r="J306" s="302"/>
      <c r="K306" s="280" t="str">
        <f t="shared" si="29"/>
        <v/>
      </c>
      <c r="L306" s="328"/>
      <c r="M306" s="328"/>
      <c r="N306" s="328"/>
      <c r="O306" s="329"/>
      <c r="P306" s="287"/>
      <c r="Q306" s="330"/>
      <c r="R306" s="287"/>
      <c r="S306" s="305"/>
      <c r="T306" s="279"/>
      <c r="U306" s="282"/>
      <c r="V306" s="282"/>
      <c r="W306" s="283"/>
      <c r="X306" s="292"/>
      <c r="Y306" s="278"/>
      <c r="Z306" s="331"/>
      <c r="AA306" s="332"/>
      <c r="AB306" s="333"/>
      <c r="AC306" s="334"/>
      <c r="AD306" s="335"/>
      <c r="AE306" s="336"/>
      <c r="AF306" s="337"/>
      <c r="AG306" s="326"/>
      <c r="AH306" s="338"/>
      <c r="AI306" s="339"/>
      <c r="AJ306" s="293"/>
      <c r="AK306" s="293"/>
      <c r="AL306" s="293"/>
      <c r="AM306" s="294"/>
      <c r="AN306" s="239"/>
      <c r="AO306" s="239"/>
      <c r="AP306" s="275"/>
      <c r="AQ306" s="280" t="str">
        <f t="shared" si="30"/>
        <v/>
      </c>
      <c r="AR306" s="239"/>
      <c r="AS306" s="239"/>
      <c r="AT306" s="239"/>
      <c r="AU306" s="239"/>
      <c r="AV306" s="239"/>
      <c r="AW306" s="239"/>
      <c r="AX306" s="239"/>
      <c r="AY306" s="239"/>
      <c r="AZ306" s="239"/>
      <c r="BA306" s="239"/>
      <c r="BB306" s="239"/>
      <c r="BC306" s="239"/>
      <c r="BD306" s="238"/>
      <c r="BE306" s="238"/>
      <c r="BF306" s="238"/>
      <c r="BG306" s="239"/>
      <c r="BH306" s="238" t="str">
        <f t="shared" si="31"/>
        <v/>
      </c>
      <c r="BI306" s="239"/>
      <c r="BJ306" s="238" t="str">
        <f t="shared" si="32"/>
        <v/>
      </c>
      <c r="BK306" s="239"/>
      <c r="BL306" s="239"/>
      <c r="BM306" s="275"/>
      <c r="BN306" s="239"/>
      <c r="BO306" s="275"/>
      <c r="BP306" s="276" t="str">
        <f t="shared" si="33"/>
        <v/>
      </c>
      <c r="BQ306" s="239"/>
      <c r="BR306" s="239"/>
      <c r="BS306" s="239"/>
      <c r="BT306" s="276" t="str">
        <f t="shared" si="34"/>
        <v/>
      </c>
      <c r="BU306" s="293"/>
      <c r="BV306" s="275"/>
      <c r="BW306" s="275"/>
      <c r="BX306" s="295"/>
      <c r="BY306" s="275"/>
      <c r="BZ306" s="303"/>
      <c r="CA306" s="299"/>
      <c r="CB306" s="275"/>
      <c r="CC306" s="275"/>
      <c r="CD306" s="296"/>
      <c r="CE306" s="296"/>
      <c r="CF306" s="296"/>
      <c r="CG306" s="297"/>
    </row>
    <row r="307" spans="1:85" ht="27" customHeight="1" thickTop="1" thickBot="1" x14ac:dyDescent="0.3">
      <c r="A307" s="300"/>
      <c r="B307" s="304" t="str">
        <f>IF(C308="","",(VLOOKUP(C308,Lookups!$B$4:$C$2561,2,FALSE)))</f>
        <v/>
      </c>
      <c r="C307" s="366"/>
      <c r="D307" s="324"/>
      <c r="E307" s="325"/>
      <c r="F307" s="301"/>
      <c r="G307" s="277"/>
      <c r="H307" s="275"/>
      <c r="I307" s="280" t="str">
        <f t="shared" si="28"/>
        <v/>
      </c>
      <c r="J307" s="302"/>
      <c r="K307" s="280" t="str">
        <f t="shared" si="29"/>
        <v/>
      </c>
      <c r="L307" s="328"/>
      <c r="M307" s="328"/>
      <c r="N307" s="328"/>
      <c r="O307" s="329"/>
      <c r="P307" s="287"/>
      <c r="Q307" s="330"/>
      <c r="R307" s="287"/>
      <c r="S307" s="305"/>
      <c r="T307" s="279"/>
      <c r="U307" s="282"/>
      <c r="V307" s="282"/>
      <c r="W307" s="283"/>
      <c r="X307" s="292"/>
      <c r="Y307" s="278"/>
      <c r="Z307" s="331"/>
      <c r="AA307" s="332"/>
      <c r="AB307" s="333"/>
      <c r="AC307" s="334"/>
      <c r="AD307" s="335"/>
      <c r="AE307" s="336"/>
      <c r="AF307" s="337"/>
      <c r="AG307" s="326"/>
      <c r="AH307" s="338"/>
      <c r="AI307" s="339"/>
      <c r="AJ307" s="293"/>
      <c r="AK307" s="293"/>
      <c r="AL307" s="293"/>
      <c r="AM307" s="294"/>
      <c r="AN307" s="239"/>
      <c r="AO307" s="239"/>
      <c r="AP307" s="275"/>
      <c r="AQ307" s="280" t="str">
        <f t="shared" si="30"/>
        <v/>
      </c>
      <c r="AR307" s="239"/>
      <c r="AS307" s="239"/>
      <c r="AT307" s="239"/>
      <c r="AU307" s="239"/>
      <c r="AV307" s="239"/>
      <c r="AW307" s="239"/>
      <c r="AX307" s="239"/>
      <c r="AY307" s="239"/>
      <c r="AZ307" s="239"/>
      <c r="BA307" s="239"/>
      <c r="BB307" s="239"/>
      <c r="BC307" s="239"/>
      <c r="BD307" s="238"/>
      <c r="BE307" s="238"/>
      <c r="BF307" s="238"/>
      <c r="BG307" s="239"/>
      <c r="BH307" s="238" t="str">
        <f t="shared" si="31"/>
        <v/>
      </c>
      <c r="BI307" s="239"/>
      <c r="BJ307" s="238" t="str">
        <f t="shared" si="32"/>
        <v/>
      </c>
      <c r="BK307" s="239"/>
      <c r="BL307" s="239"/>
      <c r="BM307" s="275"/>
      <c r="BN307" s="239"/>
      <c r="BO307" s="275"/>
      <c r="BP307" s="276" t="str">
        <f t="shared" si="33"/>
        <v/>
      </c>
      <c r="BQ307" s="239"/>
      <c r="BR307" s="239"/>
      <c r="BS307" s="239"/>
      <c r="BT307" s="276" t="str">
        <f t="shared" si="34"/>
        <v/>
      </c>
      <c r="BU307" s="293"/>
      <c r="BV307" s="275"/>
      <c r="BW307" s="275"/>
      <c r="BX307" s="295"/>
      <c r="BY307" s="275"/>
      <c r="BZ307" s="303"/>
      <c r="CA307" s="299"/>
      <c r="CB307" s="275"/>
      <c r="CC307" s="275"/>
      <c r="CD307" s="296"/>
      <c r="CE307" s="296"/>
      <c r="CF307" s="296"/>
      <c r="CG307" s="297"/>
    </row>
    <row r="308" spans="1:85" ht="27" customHeight="1" thickTop="1" thickBot="1" x14ac:dyDescent="0.3">
      <c r="A308" s="300"/>
      <c r="B308" s="304" t="str">
        <f>IF(C309="","",(VLOOKUP(C309,Lookups!$B$4:$C$2561,2,FALSE)))</f>
        <v/>
      </c>
      <c r="C308" s="366"/>
      <c r="D308" s="324"/>
      <c r="E308" s="325"/>
      <c r="F308" s="301"/>
      <c r="G308" s="277"/>
      <c r="H308" s="275"/>
      <c r="I308" s="280" t="str">
        <f t="shared" si="28"/>
        <v/>
      </c>
      <c r="J308" s="302"/>
      <c r="K308" s="280" t="str">
        <f t="shared" si="29"/>
        <v/>
      </c>
      <c r="L308" s="328"/>
      <c r="M308" s="328"/>
      <c r="N308" s="328"/>
      <c r="O308" s="329"/>
      <c r="P308" s="287"/>
      <c r="Q308" s="330"/>
      <c r="R308" s="287"/>
      <c r="S308" s="305"/>
      <c r="T308" s="279"/>
      <c r="U308" s="282"/>
      <c r="V308" s="282"/>
      <c r="W308" s="283"/>
      <c r="X308" s="292"/>
      <c r="Y308" s="278"/>
      <c r="Z308" s="331"/>
      <c r="AA308" s="332"/>
      <c r="AB308" s="333"/>
      <c r="AC308" s="334"/>
      <c r="AD308" s="335"/>
      <c r="AE308" s="336"/>
      <c r="AF308" s="337"/>
      <c r="AG308" s="326"/>
      <c r="AH308" s="338"/>
      <c r="AI308" s="339"/>
      <c r="AJ308" s="293"/>
      <c r="AK308" s="293"/>
      <c r="AL308" s="293"/>
      <c r="AM308" s="294"/>
      <c r="AN308" s="239"/>
      <c r="AO308" s="239"/>
      <c r="AP308" s="275"/>
      <c r="AQ308" s="280" t="str">
        <f t="shared" si="30"/>
        <v/>
      </c>
      <c r="AR308" s="239"/>
      <c r="AS308" s="239"/>
      <c r="AT308" s="239"/>
      <c r="AU308" s="239"/>
      <c r="AV308" s="239"/>
      <c r="AW308" s="239"/>
      <c r="AX308" s="239"/>
      <c r="AY308" s="239"/>
      <c r="AZ308" s="239"/>
      <c r="BA308" s="239"/>
      <c r="BB308" s="239"/>
      <c r="BC308" s="239"/>
      <c r="BD308" s="238"/>
      <c r="BE308" s="238"/>
      <c r="BF308" s="238"/>
      <c r="BG308" s="239"/>
      <c r="BH308" s="238" t="str">
        <f t="shared" si="31"/>
        <v/>
      </c>
      <c r="BI308" s="239"/>
      <c r="BJ308" s="238" t="str">
        <f t="shared" si="32"/>
        <v/>
      </c>
      <c r="BK308" s="239"/>
      <c r="BL308" s="239"/>
      <c r="BM308" s="275"/>
      <c r="BN308" s="239"/>
      <c r="BO308" s="275"/>
      <c r="BP308" s="276" t="str">
        <f t="shared" si="33"/>
        <v/>
      </c>
      <c r="BQ308" s="239"/>
      <c r="BR308" s="239"/>
      <c r="BS308" s="239"/>
      <c r="BT308" s="276" t="str">
        <f t="shared" si="34"/>
        <v/>
      </c>
      <c r="BU308" s="293"/>
      <c r="BV308" s="275"/>
      <c r="BW308" s="275"/>
      <c r="BX308" s="295"/>
      <c r="BY308" s="275"/>
      <c r="BZ308" s="303"/>
      <c r="CA308" s="299"/>
      <c r="CB308" s="275"/>
      <c r="CC308" s="275"/>
      <c r="CD308" s="296"/>
      <c r="CE308" s="296"/>
      <c r="CF308" s="296"/>
      <c r="CG308" s="297"/>
    </row>
    <row r="309" spans="1:85" ht="27" customHeight="1" thickTop="1" thickBot="1" x14ac:dyDescent="0.3">
      <c r="A309" s="300"/>
      <c r="B309" s="304" t="str">
        <f>IF(C310="","",(VLOOKUP(C310,Lookups!$B$4:$C$2561,2,FALSE)))</f>
        <v/>
      </c>
      <c r="C309" s="366"/>
      <c r="D309" s="324"/>
      <c r="E309" s="325"/>
      <c r="F309" s="301"/>
      <c r="G309" s="277"/>
      <c r="H309" s="275"/>
      <c r="I309" s="280" t="str">
        <f t="shared" si="28"/>
        <v/>
      </c>
      <c r="J309" s="302"/>
      <c r="K309" s="280" t="str">
        <f t="shared" si="29"/>
        <v/>
      </c>
      <c r="L309" s="328"/>
      <c r="M309" s="328"/>
      <c r="N309" s="328"/>
      <c r="O309" s="329"/>
      <c r="P309" s="287"/>
      <c r="Q309" s="330"/>
      <c r="R309" s="287"/>
      <c r="S309" s="305"/>
      <c r="T309" s="279"/>
      <c r="U309" s="282"/>
      <c r="V309" s="282"/>
      <c r="W309" s="283"/>
      <c r="X309" s="292"/>
      <c r="Y309" s="278"/>
      <c r="Z309" s="331"/>
      <c r="AA309" s="332"/>
      <c r="AB309" s="333"/>
      <c r="AC309" s="334"/>
      <c r="AD309" s="335"/>
      <c r="AE309" s="336"/>
      <c r="AF309" s="337"/>
      <c r="AG309" s="326"/>
      <c r="AH309" s="338"/>
      <c r="AI309" s="339"/>
      <c r="AJ309" s="293"/>
      <c r="AK309" s="293"/>
      <c r="AL309" s="293"/>
      <c r="AM309" s="294"/>
      <c r="AN309" s="239"/>
      <c r="AO309" s="239"/>
      <c r="AP309" s="275"/>
      <c r="AQ309" s="280" t="str">
        <f t="shared" si="30"/>
        <v/>
      </c>
      <c r="AR309" s="239"/>
      <c r="AS309" s="239"/>
      <c r="AT309" s="239"/>
      <c r="AU309" s="239"/>
      <c r="AV309" s="239"/>
      <c r="AW309" s="239"/>
      <c r="AX309" s="239"/>
      <c r="AY309" s="239"/>
      <c r="AZ309" s="239"/>
      <c r="BA309" s="239"/>
      <c r="BB309" s="239"/>
      <c r="BC309" s="239"/>
      <c r="BD309" s="238"/>
      <c r="BE309" s="238"/>
      <c r="BF309" s="238"/>
      <c r="BG309" s="239"/>
      <c r="BH309" s="238" t="str">
        <f t="shared" si="31"/>
        <v/>
      </c>
      <c r="BI309" s="239"/>
      <c r="BJ309" s="238" t="str">
        <f t="shared" si="32"/>
        <v/>
      </c>
      <c r="BK309" s="239"/>
      <c r="BL309" s="239"/>
      <c r="BM309" s="275"/>
      <c r="BN309" s="239"/>
      <c r="BO309" s="275"/>
      <c r="BP309" s="276" t="str">
        <f t="shared" si="33"/>
        <v/>
      </c>
      <c r="BQ309" s="239"/>
      <c r="BR309" s="239"/>
      <c r="BS309" s="239"/>
      <c r="BT309" s="276" t="str">
        <f t="shared" si="34"/>
        <v/>
      </c>
      <c r="BU309" s="293"/>
      <c r="BV309" s="275"/>
      <c r="BW309" s="275"/>
      <c r="BX309" s="295"/>
      <c r="BY309" s="275"/>
      <c r="BZ309" s="303"/>
      <c r="CA309" s="299"/>
      <c r="CB309" s="275"/>
      <c r="CC309" s="275"/>
      <c r="CD309" s="296"/>
      <c r="CE309" s="296"/>
      <c r="CF309" s="296"/>
      <c r="CG309" s="297"/>
    </row>
    <row r="310" spans="1:85" ht="27" customHeight="1" thickTop="1" thickBot="1" x14ac:dyDescent="0.3">
      <c r="A310" s="300"/>
      <c r="B310" s="304" t="str">
        <f>IF(C311="","",(VLOOKUP(C311,Lookups!$B$4:$C$2561,2,FALSE)))</f>
        <v/>
      </c>
      <c r="C310" s="366"/>
      <c r="D310" s="324"/>
      <c r="E310" s="325"/>
      <c r="F310" s="301"/>
      <c r="G310" s="277"/>
      <c r="H310" s="275"/>
      <c r="I310" s="280" t="str">
        <f t="shared" si="28"/>
        <v/>
      </c>
      <c r="J310" s="302"/>
      <c r="K310" s="280" t="str">
        <f t="shared" si="29"/>
        <v/>
      </c>
      <c r="L310" s="328"/>
      <c r="M310" s="328"/>
      <c r="N310" s="328"/>
      <c r="O310" s="329"/>
      <c r="P310" s="287"/>
      <c r="Q310" s="330"/>
      <c r="R310" s="287"/>
      <c r="S310" s="305"/>
      <c r="T310" s="279"/>
      <c r="U310" s="282"/>
      <c r="V310" s="282"/>
      <c r="W310" s="283"/>
      <c r="X310" s="292"/>
      <c r="Y310" s="278"/>
      <c r="Z310" s="331"/>
      <c r="AA310" s="332"/>
      <c r="AB310" s="333"/>
      <c r="AC310" s="334"/>
      <c r="AD310" s="335"/>
      <c r="AE310" s="336"/>
      <c r="AF310" s="337"/>
      <c r="AG310" s="326"/>
      <c r="AH310" s="338"/>
      <c r="AI310" s="339"/>
      <c r="AJ310" s="293"/>
      <c r="AK310" s="293"/>
      <c r="AL310" s="293"/>
      <c r="AM310" s="294"/>
      <c r="AN310" s="239"/>
      <c r="AO310" s="239"/>
      <c r="AP310" s="275"/>
      <c r="AQ310" s="280" t="str">
        <f t="shared" si="30"/>
        <v/>
      </c>
      <c r="AR310" s="239"/>
      <c r="AS310" s="239"/>
      <c r="AT310" s="239"/>
      <c r="AU310" s="239"/>
      <c r="AV310" s="239"/>
      <c r="AW310" s="239"/>
      <c r="AX310" s="239"/>
      <c r="AY310" s="239"/>
      <c r="AZ310" s="239"/>
      <c r="BA310" s="239"/>
      <c r="BB310" s="239"/>
      <c r="BC310" s="239"/>
      <c r="BD310" s="238"/>
      <c r="BE310" s="238"/>
      <c r="BF310" s="238"/>
      <c r="BG310" s="239"/>
      <c r="BH310" s="238" t="str">
        <f t="shared" si="31"/>
        <v/>
      </c>
      <c r="BI310" s="239"/>
      <c r="BJ310" s="238" t="str">
        <f t="shared" si="32"/>
        <v/>
      </c>
      <c r="BK310" s="239"/>
      <c r="BL310" s="239"/>
      <c r="BM310" s="275"/>
      <c r="BN310" s="239"/>
      <c r="BO310" s="275"/>
      <c r="BP310" s="276" t="str">
        <f t="shared" si="33"/>
        <v/>
      </c>
      <c r="BQ310" s="239"/>
      <c r="BR310" s="239"/>
      <c r="BS310" s="239"/>
      <c r="BT310" s="276" t="str">
        <f t="shared" si="34"/>
        <v/>
      </c>
      <c r="BU310" s="293"/>
      <c r="BV310" s="275"/>
      <c r="BW310" s="275"/>
      <c r="BX310" s="295"/>
      <c r="BY310" s="275"/>
      <c r="BZ310" s="303"/>
      <c r="CA310" s="299"/>
      <c r="CB310" s="275"/>
      <c r="CC310" s="275"/>
      <c r="CD310" s="296"/>
      <c r="CE310" s="296"/>
      <c r="CF310" s="296"/>
      <c r="CG310" s="297"/>
    </row>
    <row r="311" spans="1:85" ht="27" customHeight="1" thickTop="1" thickBot="1" x14ac:dyDescent="0.3">
      <c r="A311" s="300"/>
      <c r="B311" s="304" t="str">
        <f>IF(C312="","",(VLOOKUP(C312,Lookups!$B$4:$C$2561,2,FALSE)))</f>
        <v/>
      </c>
      <c r="C311" s="366"/>
      <c r="D311" s="324"/>
      <c r="E311" s="325"/>
      <c r="F311" s="301"/>
      <c r="G311" s="277"/>
      <c r="H311" s="275"/>
      <c r="I311" s="280" t="str">
        <f t="shared" si="28"/>
        <v/>
      </c>
      <c r="J311" s="302"/>
      <c r="K311" s="280" t="str">
        <f t="shared" si="29"/>
        <v/>
      </c>
      <c r="L311" s="328"/>
      <c r="M311" s="328"/>
      <c r="N311" s="328"/>
      <c r="O311" s="329"/>
      <c r="P311" s="287"/>
      <c r="Q311" s="330"/>
      <c r="R311" s="287"/>
      <c r="S311" s="305"/>
      <c r="T311" s="279"/>
      <c r="U311" s="282"/>
      <c r="V311" s="282"/>
      <c r="W311" s="283"/>
      <c r="X311" s="292"/>
      <c r="Y311" s="278"/>
      <c r="Z311" s="331"/>
      <c r="AA311" s="332"/>
      <c r="AB311" s="333"/>
      <c r="AC311" s="334"/>
      <c r="AD311" s="335"/>
      <c r="AE311" s="336"/>
      <c r="AF311" s="337"/>
      <c r="AG311" s="326"/>
      <c r="AH311" s="338"/>
      <c r="AI311" s="339"/>
      <c r="AJ311" s="293"/>
      <c r="AK311" s="293"/>
      <c r="AL311" s="293"/>
      <c r="AM311" s="294"/>
      <c r="AN311" s="239"/>
      <c r="AO311" s="239"/>
      <c r="AP311" s="275"/>
      <c r="AQ311" s="280" t="str">
        <f t="shared" si="30"/>
        <v/>
      </c>
      <c r="AR311" s="239"/>
      <c r="AS311" s="239"/>
      <c r="AT311" s="239"/>
      <c r="AU311" s="239"/>
      <c r="AV311" s="239"/>
      <c r="AW311" s="239"/>
      <c r="AX311" s="239"/>
      <c r="AY311" s="239"/>
      <c r="AZ311" s="239"/>
      <c r="BA311" s="239"/>
      <c r="BB311" s="239"/>
      <c r="BC311" s="239"/>
      <c r="BD311" s="238"/>
      <c r="BE311" s="238"/>
      <c r="BF311" s="238"/>
      <c r="BG311" s="239"/>
      <c r="BH311" s="238" t="str">
        <f t="shared" si="31"/>
        <v/>
      </c>
      <c r="BI311" s="239"/>
      <c r="BJ311" s="238" t="str">
        <f t="shared" si="32"/>
        <v/>
      </c>
      <c r="BK311" s="239"/>
      <c r="BL311" s="239"/>
      <c r="BM311" s="275"/>
      <c r="BN311" s="239"/>
      <c r="BO311" s="275"/>
      <c r="BP311" s="276" t="str">
        <f t="shared" si="33"/>
        <v/>
      </c>
      <c r="BQ311" s="239"/>
      <c r="BR311" s="239"/>
      <c r="BS311" s="239"/>
      <c r="BT311" s="276" t="str">
        <f t="shared" si="34"/>
        <v/>
      </c>
      <c r="BU311" s="293"/>
      <c r="BV311" s="275"/>
      <c r="BW311" s="275"/>
      <c r="BX311" s="295"/>
      <c r="BY311" s="275"/>
      <c r="BZ311" s="303"/>
      <c r="CA311" s="299"/>
      <c r="CB311" s="275"/>
      <c r="CC311" s="275"/>
      <c r="CD311" s="296"/>
      <c r="CE311" s="296"/>
      <c r="CF311" s="296"/>
      <c r="CG311" s="297"/>
    </row>
    <row r="312" spans="1:85" ht="27" customHeight="1" thickTop="1" thickBot="1" x14ac:dyDescent="0.3">
      <c r="A312" s="300"/>
      <c r="B312" s="304" t="str">
        <f>IF(C313="","",(VLOOKUP(C313,Lookups!$B$4:$C$2561,2,FALSE)))</f>
        <v/>
      </c>
      <c r="C312" s="366"/>
      <c r="D312" s="324"/>
      <c r="E312" s="325"/>
      <c r="F312" s="301"/>
      <c r="G312" s="277"/>
      <c r="H312" s="275"/>
      <c r="I312" s="280" t="str">
        <f t="shared" si="28"/>
        <v/>
      </c>
      <c r="J312" s="302"/>
      <c r="K312" s="280" t="str">
        <f t="shared" si="29"/>
        <v/>
      </c>
      <c r="L312" s="328"/>
      <c r="M312" s="328"/>
      <c r="N312" s="328"/>
      <c r="O312" s="329"/>
      <c r="P312" s="287"/>
      <c r="Q312" s="330"/>
      <c r="R312" s="287"/>
      <c r="S312" s="305"/>
      <c r="T312" s="279"/>
      <c r="U312" s="282"/>
      <c r="V312" s="282"/>
      <c r="W312" s="283"/>
      <c r="X312" s="292"/>
      <c r="Y312" s="278"/>
      <c r="Z312" s="331"/>
      <c r="AA312" s="332"/>
      <c r="AB312" s="333"/>
      <c r="AC312" s="334"/>
      <c r="AD312" s="335"/>
      <c r="AE312" s="336"/>
      <c r="AF312" s="337"/>
      <c r="AG312" s="326"/>
      <c r="AH312" s="338"/>
      <c r="AI312" s="339"/>
      <c r="AJ312" s="293"/>
      <c r="AK312" s="293"/>
      <c r="AL312" s="293"/>
      <c r="AM312" s="294"/>
      <c r="AN312" s="239"/>
      <c r="AO312" s="239"/>
      <c r="AP312" s="275"/>
      <c r="AQ312" s="280" t="str">
        <f t="shared" si="30"/>
        <v/>
      </c>
      <c r="AR312" s="239"/>
      <c r="AS312" s="239"/>
      <c r="AT312" s="239"/>
      <c r="AU312" s="239"/>
      <c r="AV312" s="239"/>
      <c r="AW312" s="239"/>
      <c r="AX312" s="239"/>
      <c r="AY312" s="239"/>
      <c r="AZ312" s="239"/>
      <c r="BA312" s="239"/>
      <c r="BB312" s="239"/>
      <c r="BC312" s="239"/>
      <c r="BD312" s="238"/>
      <c r="BE312" s="238"/>
      <c r="BF312" s="238"/>
      <c r="BG312" s="239"/>
      <c r="BH312" s="238" t="str">
        <f t="shared" si="31"/>
        <v/>
      </c>
      <c r="BI312" s="239"/>
      <c r="BJ312" s="238" t="str">
        <f t="shared" si="32"/>
        <v/>
      </c>
      <c r="BK312" s="239"/>
      <c r="BL312" s="239"/>
      <c r="BM312" s="275"/>
      <c r="BN312" s="239"/>
      <c r="BO312" s="275"/>
      <c r="BP312" s="276" t="str">
        <f t="shared" si="33"/>
        <v/>
      </c>
      <c r="BQ312" s="239"/>
      <c r="BR312" s="239"/>
      <c r="BS312" s="239"/>
      <c r="BT312" s="276" t="str">
        <f t="shared" si="34"/>
        <v/>
      </c>
      <c r="BU312" s="293"/>
      <c r="BV312" s="275"/>
      <c r="BW312" s="275"/>
      <c r="BX312" s="295"/>
      <c r="BY312" s="275"/>
      <c r="BZ312" s="303"/>
      <c r="CA312" s="299"/>
      <c r="CB312" s="275"/>
      <c r="CC312" s="275"/>
      <c r="CD312" s="296"/>
      <c r="CE312" s="296"/>
      <c r="CF312" s="296"/>
      <c r="CG312" s="297"/>
    </row>
    <row r="313" spans="1:85" ht="27" customHeight="1" thickTop="1" thickBot="1" x14ac:dyDescent="0.3">
      <c r="A313" s="300"/>
      <c r="B313" s="304" t="str">
        <f>IF(C314="","",(VLOOKUP(C314,Lookups!$B$4:$C$2561,2,FALSE)))</f>
        <v/>
      </c>
      <c r="C313" s="366"/>
      <c r="D313" s="324"/>
      <c r="E313" s="325"/>
      <c r="F313" s="301"/>
      <c r="G313" s="277"/>
      <c r="H313" s="275"/>
      <c r="I313" s="280" t="str">
        <f t="shared" si="28"/>
        <v/>
      </c>
      <c r="J313" s="302"/>
      <c r="K313" s="280" t="str">
        <f t="shared" si="29"/>
        <v/>
      </c>
      <c r="L313" s="328"/>
      <c r="M313" s="328"/>
      <c r="N313" s="328"/>
      <c r="O313" s="329"/>
      <c r="P313" s="287"/>
      <c r="Q313" s="330"/>
      <c r="R313" s="287"/>
      <c r="S313" s="305"/>
      <c r="T313" s="279"/>
      <c r="U313" s="282"/>
      <c r="V313" s="282"/>
      <c r="W313" s="283"/>
      <c r="X313" s="292"/>
      <c r="Y313" s="278"/>
      <c r="Z313" s="331"/>
      <c r="AA313" s="332"/>
      <c r="AB313" s="333"/>
      <c r="AC313" s="334"/>
      <c r="AD313" s="335"/>
      <c r="AE313" s="336"/>
      <c r="AF313" s="337"/>
      <c r="AG313" s="326"/>
      <c r="AH313" s="338"/>
      <c r="AI313" s="339"/>
      <c r="AJ313" s="293"/>
      <c r="AK313" s="293"/>
      <c r="AL313" s="293"/>
      <c r="AM313" s="294"/>
      <c r="AN313" s="239"/>
      <c r="AO313" s="239"/>
      <c r="AP313" s="275"/>
      <c r="AQ313" s="280" t="str">
        <f t="shared" si="30"/>
        <v/>
      </c>
      <c r="AR313" s="239"/>
      <c r="AS313" s="239"/>
      <c r="AT313" s="239"/>
      <c r="AU313" s="239"/>
      <c r="AV313" s="239"/>
      <c r="AW313" s="239"/>
      <c r="AX313" s="239"/>
      <c r="AY313" s="239"/>
      <c r="AZ313" s="239"/>
      <c r="BA313" s="239"/>
      <c r="BB313" s="239"/>
      <c r="BC313" s="239"/>
      <c r="BD313" s="238"/>
      <c r="BE313" s="238"/>
      <c r="BF313" s="238"/>
      <c r="BG313" s="239"/>
      <c r="BH313" s="238" t="str">
        <f t="shared" si="31"/>
        <v/>
      </c>
      <c r="BI313" s="239"/>
      <c r="BJ313" s="238" t="str">
        <f t="shared" si="32"/>
        <v/>
      </c>
      <c r="BK313" s="239"/>
      <c r="BL313" s="239"/>
      <c r="BM313" s="275"/>
      <c r="BN313" s="239"/>
      <c r="BO313" s="275"/>
      <c r="BP313" s="276" t="str">
        <f t="shared" si="33"/>
        <v/>
      </c>
      <c r="BQ313" s="239"/>
      <c r="BR313" s="239"/>
      <c r="BS313" s="239"/>
      <c r="BT313" s="276" t="str">
        <f t="shared" si="34"/>
        <v/>
      </c>
      <c r="BU313" s="293"/>
      <c r="BV313" s="275"/>
      <c r="BW313" s="275"/>
      <c r="BX313" s="295"/>
      <c r="BY313" s="275"/>
      <c r="BZ313" s="303"/>
      <c r="CA313" s="299"/>
      <c r="CB313" s="275"/>
      <c r="CC313" s="275"/>
      <c r="CD313" s="296"/>
      <c r="CE313" s="296"/>
      <c r="CF313" s="296"/>
      <c r="CG313" s="297"/>
    </row>
    <row r="314" spans="1:85" ht="27" customHeight="1" thickTop="1" thickBot="1" x14ac:dyDescent="0.3">
      <c r="A314" s="300"/>
      <c r="B314" s="304" t="str">
        <f>IF(C315="","",(VLOOKUP(C315,Lookups!$B$4:$C$2561,2,FALSE)))</f>
        <v/>
      </c>
      <c r="C314" s="366"/>
      <c r="D314" s="324"/>
      <c r="E314" s="325"/>
      <c r="F314" s="301"/>
      <c r="G314" s="277"/>
      <c r="H314" s="275"/>
      <c r="I314" s="280" t="str">
        <f t="shared" si="28"/>
        <v/>
      </c>
      <c r="J314" s="302"/>
      <c r="K314" s="280" t="str">
        <f t="shared" si="29"/>
        <v/>
      </c>
      <c r="L314" s="328"/>
      <c r="M314" s="328"/>
      <c r="N314" s="328"/>
      <c r="O314" s="329"/>
      <c r="P314" s="287"/>
      <c r="Q314" s="330"/>
      <c r="R314" s="287"/>
      <c r="S314" s="305"/>
      <c r="T314" s="279"/>
      <c r="U314" s="282"/>
      <c r="V314" s="282"/>
      <c r="W314" s="283"/>
      <c r="X314" s="292"/>
      <c r="Y314" s="278"/>
      <c r="Z314" s="331"/>
      <c r="AA314" s="332"/>
      <c r="AB314" s="333"/>
      <c r="AC314" s="334"/>
      <c r="AD314" s="335"/>
      <c r="AE314" s="336"/>
      <c r="AF314" s="337"/>
      <c r="AG314" s="326"/>
      <c r="AH314" s="338"/>
      <c r="AI314" s="339"/>
      <c r="AJ314" s="293"/>
      <c r="AK314" s="293"/>
      <c r="AL314" s="293"/>
      <c r="AM314" s="294"/>
      <c r="AN314" s="239"/>
      <c r="AO314" s="239"/>
      <c r="AP314" s="275"/>
      <c r="AQ314" s="280" t="str">
        <f t="shared" si="30"/>
        <v/>
      </c>
      <c r="AR314" s="239"/>
      <c r="AS314" s="239"/>
      <c r="AT314" s="239"/>
      <c r="AU314" s="239"/>
      <c r="AV314" s="239"/>
      <c r="AW314" s="239"/>
      <c r="AX314" s="239"/>
      <c r="AY314" s="239"/>
      <c r="AZ314" s="239"/>
      <c r="BA314" s="239"/>
      <c r="BB314" s="239"/>
      <c r="BC314" s="239"/>
      <c r="BD314" s="238"/>
      <c r="BE314" s="238"/>
      <c r="BF314" s="238"/>
      <c r="BG314" s="239"/>
      <c r="BH314" s="238" t="str">
        <f t="shared" si="31"/>
        <v/>
      </c>
      <c r="BI314" s="239"/>
      <c r="BJ314" s="238" t="str">
        <f t="shared" si="32"/>
        <v/>
      </c>
      <c r="BK314" s="239"/>
      <c r="BL314" s="239"/>
      <c r="BM314" s="275"/>
      <c r="BN314" s="239"/>
      <c r="BO314" s="275"/>
      <c r="BP314" s="276" t="str">
        <f t="shared" si="33"/>
        <v/>
      </c>
      <c r="BQ314" s="239"/>
      <c r="BR314" s="239"/>
      <c r="BS314" s="239"/>
      <c r="BT314" s="276" t="str">
        <f t="shared" si="34"/>
        <v/>
      </c>
      <c r="BU314" s="293"/>
      <c r="BV314" s="275"/>
      <c r="BW314" s="275"/>
      <c r="BX314" s="295"/>
      <c r="BY314" s="275"/>
      <c r="BZ314" s="303"/>
      <c r="CA314" s="299"/>
      <c r="CB314" s="275"/>
      <c r="CC314" s="275"/>
      <c r="CD314" s="296"/>
      <c r="CE314" s="296"/>
      <c r="CF314" s="296"/>
      <c r="CG314" s="297"/>
    </row>
    <row r="315" spans="1:85" ht="27" customHeight="1" thickTop="1" thickBot="1" x14ac:dyDescent="0.3">
      <c r="A315" s="300"/>
      <c r="B315" s="304" t="str">
        <f>IF(C316="","",(VLOOKUP(C316,Lookups!$B$4:$C$2561,2,FALSE)))</f>
        <v/>
      </c>
      <c r="C315" s="366"/>
      <c r="D315" s="324"/>
      <c r="E315" s="325"/>
      <c r="F315" s="301"/>
      <c r="G315" s="277"/>
      <c r="H315" s="275"/>
      <c r="I315" s="280" t="str">
        <f t="shared" si="28"/>
        <v/>
      </c>
      <c r="J315" s="302"/>
      <c r="K315" s="280" t="str">
        <f t="shared" si="29"/>
        <v/>
      </c>
      <c r="L315" s="328"/>
      <c r="M315" s="328"/>
      <c r="N315" s="328"/>
      <c r="O315" s="329"/>
      <c r="P315" s="287"/>
      <c r="Q315" s="330"/>
      <c r="R315" s="287"/>
      <c r="S315" s="305"/>
      <c r="T315" s="279"/>
      <c r="U315" s="282"/>
      <c r="V315" s="282"/>
      <c r="W315" s="283"/>
      <c r="X315" s="292"/>
      <c r="Y315" s="278"/>
      <c r="Z315" s="331"/>
      <c r="AA315" s="332"/>
      <c r="AB315" s="333"/>
      <c r="AC315" s="334"/>
      <c r="AD315" s="335"/>
      <c r="AE315" s="336"/>
      <c r="AF315" s="337"/>
      <c r="AG315" s="326"/>
      <c r="AH315" s="338"/>
      <c r="AI315" s="339"/>
      <c r="AJ315" s="293"/>
      <c r="AK315" s="293"/>
      <c r="AL315" s="293"/>
      <c r="AM315" s="294"/>
      <c r="AN315" s="239"/>
      <c r="AO315" s="239"/>
      <c r="AP315" s="275"/>
      <c r="AQ315" s="280" t="str">
        <f t="shared" si="30"/>
        <v/>
      </c>
      <c r="AR315" s="239"/>
      <c r="AS315" s="239"/>
      <c r="AT315" s="239"/>
      <c r="AU315" s="239"/>
      <c r="AV315" s="239"/>
      <c r="AW315" s="239"/>
      <c r="AX315" s="239"/>
      <c r="AY315" s="239"/>
      <c r="AZ315" s="239"/>
      <c r="BA315" s="239"/>
      <c r="BB315" s="239"/>
      <c r="BC315" s="239"/>
      <c r="BD315" s="238"/>
      <c r="BE315" s="238"/>
      <c r="BF315" s="238"/>
      <c r="BG315" s="239"/>
      <c r="BH315" s="238" t="str">
        <f t="shared" si="31"/>
        <v/>
      </c>
      <c r="BI315" s="239"/>
      <c r="BJ315" s="238" t="str">
        <f t="shared" si="32"/>
        <v/>
      </c>
      <c r="BK315" s="239"/>
      <c r="BL315" s="239"/>
      <c r="BM315" s="275"/>
      <c r="BN315" s="239"/>
      <c r="BO315" s="275"/>
      <c r="BP315" s="276" t="str">
        <f t="shared" si="33"/>
        <v/>
      </c>
      <c r="BQ315" s="239"/>
      <c r="BR315" s="239"/>
      <c r="BS315" s="239"/>
      <c r="BT315" s="276" t="str">
        <f t="shared" si="34"/>
        <v/>
      </c>
      <c r="BU315" s="293"/>
      <c r="BV315" s="275"/>
      <c r="BW315" s="275"/>
      <c r="BX315" s="295"/>
      <c r="BY315" s="275"/>
      <c r="BZ315" s="303"/>
      <c r="CA315" s="299"/>
      <c r="CB315" s="275"/>
      <c r="CC315" s="275"/>
      <c r="CD315" s="296"/>
      <c r="CE315" s="296"/>
      <c r="CF315" s="296"/>
      <c r="CG315" s="297"/>
    </row>
    <row r="316" spans="1:85" ht="27" customHeight="1" thickTop="1" thickBot="1" x14ac:dyDescent="0.3">
      <c r="A316" s="300"/>
      <c r="B316" s="304" t="str">
        <f>IF(C317="","",(VLOOKUP(C317,Lookups!$B$4:$C$2561,2,FALSE)))</f>
        <v/>
      </c>
      <c r="C316" s="366"/>
      <c r="D316" s="324"/>
      <c r="E316" s="325"/>
      <c r="F316" s="301"/>
      <c r="G316" s="277"/>
      <c r="H316" s="275"/>
      <c r="I316" s="280" t="str">
        <f t="shared" si="28"/>
        <v/>
      </c>
      <c r="J316" s="302"/>
      <c r="K316" s="280" t="str">
        <f t="shared" si="29"/>
        <v/>
      </c>
      <c r="L316" s="328"/>
      <c r="M316" s="328"/>
      <c r="N316" s="328"/>
      <c r="O316" s="329"/>
      <c r="P316" s="287"/>
      <c r="Q316" s="330"/>
      <c r="R316" s="287"/>
      <c r="S316" s="305"/>
      <c r="T316" s="279"/>
      <c r="U316" s="282"/>
      <c r="V316" s="282"/>
      <c r="W316" s="283"/>
      <c r="X316" s="292"/>
      <c r="Y316" s="278"/>
      <c r="Z316" s="331"/>
      <c r="AA316" s="332"/>
      <c r="AB316" s="333"/>
      <c r="AC316" s="334"/>
      <c r="AD316" s="335"/>
      <c r="AE316" s="336"/>
      <c r="AF316" s="337"/>
      <c r="AG316" s="326"/>
      <c r="AH316" s="338"/>
      <c r="AI316" s="339"/>
      <c r="AJ316" s="293"/>
      <c r="AK316" s="293"/>
      <c r="AL316" s="293"/>
      <c r="AM316" s="294"/>
      <c r="AN316" s="239"/>
      <c r="AO316" s="239"/>
      <c r="AP316" s="275"/>
      <c r="AQ316" s="280" t="str">
        <f t="shared" si="30"/>
        <v/>
      </c>
      <c r="AR316" s="239"/>
      <c r="AS316" s="239"/>
      <c r="AT316" s="239"/>
      <c r="AU316" s="239"/>
      <c r="AV316" s="239"/>
      <c r="AW316" s="239"/>
      <c r="AX316" s="239"/>
      <c r="AY316" s="239"/>
      <c r="AZ316" s="239"/>
      <c r="BA316" s="239"/>
      <c r="BB316" s="239"/>
      <c r="BC316" s="239"/>
      <c r="BD316" s="238"/>
      <c r="BE316" s="238"/>
      <c r="BF316" s="238"/>
      <c r="BG316" s="239"/>
      <c r="BH316" s="238" t="str">
        <f t="shared" si="31"/>
        <v/>
      </c>
      <c r="BI316" s="239"/>
      <c r="BJ316" s="238" t="str">
        <f t="shared" si="32"/>
        <v/>
      </c>
      <c r="BK316" s="239"/>
      <c r="BL316" s="239"/>
      <c r="BM316" s="275"/>
      <c r="BN316" s="239"/>
      <c r="BO316" s="275"/>
      <c r="BP316" s="276" t="str">
        <f t="shared" si="33"/>
        <v/>
      </c>
      <c r="BQ316" s="239"/>
      <c r="BR316" s="239"/>
      <c r="BS316" s="239"/>
      <c r="BT316" s="276" t="str">
        <f t="shared" si="34"/>
        <v/>
      </c>
      <c r="BU316" s="293"/>
      <c r="BV316" s="275"/>
      <c r="BW316" s="275"/>
      <c r="BX316" s="295"/>
      <c r="BY316" s="275"/>
      <c r="BZ316" s="303"/>
      <c r="CA316" s="299"/>
      <c r="CB316" s="275"/>
      <c r="CC316" s="275"/>
      <c r="CD316" s="296"/>
      <c r="CE316" s="296"/>
      <c r="CF316" s="296"/>
      <c r="CG316" s="297"/>
    </row>
    <row r="317" spans="1:85" ht="27" customHeight="1" thickTop="1" thickBot="1" x14ac:dyDescent="0.3">
      <c r="A317" s="300"/>
      <c r="B317" s="304" t="str">
        <f>IF(C318="","",(VLOOKUP(C318,Lookups!$B$4:$C$2561,2,FALSE)))</f>
        <v/>
      </c>
      <c r="C317" s="366"/>
      <c r="D317" s="324"/>
      <c r="E317" s="325"/>
      <c r="F317" s="301"/>
      <c r="G317" s="277"/>
      <c r="H317" s="275"/>
      <c r="I317" s="280" t="str">
        <f t="shared" si="28"/>
        <v/>
      </c>
      <c r="J317" s="302"/>
      <c r="K317" s="280" t="str">
        <f t="shared" si="29"/>
        <v/>
      </c>
      <c r="L317" s="328"/>
      <c r="M317" s="328"/>
      <c r="N317" s="328"/>
      <c r="O317" s="329"/>
      <c r="P317" s="287"/>
      <c r="Q317" s="330"/>
      <c r="R317" s="287"/>
      <c r="S317" s="305"/>
      <c r="T317" s="279"/>
      <c r="U317" s="282"/>
      <c r="V317" s="282"/>
      <c r="W317" s="283"/>
      <c r="X317" s="292"/>
      <c r="Y317" s="278"/>
      <c r="Z317" s="331"/>
      <c r="AA317" s="332"/>
      <c r="AB317" s="333"/>
      <c r="AC317" s="334"/>
      <c r="AD317" s="335"/>
      <c r="AE317" s="336"/>
      <c r="AF317" s="337"/>
      <c r="AG317" s="326"/>
      <c r="AH317" s="338"/>
      <c r="AI317" s="339"/>
      <c r="AJ317" s="293"/>
      <c r="AK317" s="293"/>
      <c r="AL317" s="293"/>
      <c r="AM317" s="294"/>
      <c r="AN317" s="239"/>
      <c r="AO317" s="239"/>
      <c r="AP317" s="275"/>
      <c r="AQ317" s="280" t="str">
        <f t="shared" si="30"/>
        <v/>
      </c>
      <c r="AR317" s="239"/>
      <c r="AS317" s="239"/>
      <c r="AT317" s="239"/>
      <c r="AU317" s="239"/>
      <c r="AV317" s="239"/>
      <c r="AW317" s="239"/>
      <c r="AX317" s="239"/>
      <c r="AY317" s="239"/>
      <c r="AZ317" s="239"/>
      <c r="BA317" s="239"/>
      <c r="BB317" s="239"/>
      <c r="BC317" s="239"/>
      <c r="BD317" s="238"/>
      <c r="BE317" s="238"/>
      <c r="BF317" s="238"/>
      <c r="BG317" s="239"/>
      <c r="BH317" s="238" t="str">
        <f t="shared" si="31"/>
        <v/>
      </c>
      <c r="BI317" s="239"/>
      <c r="BJ317" s="238" t="str">
        <f t="shared" si="32"/>
        <v/>
      </c>
      <c r="BK317" s="239"/>
      <c r="BL317" s="239"/>
      <c r="BM317" s="275"/>
      <c r="BN317" s="239"/>
      <c r="BO317" s="275"/>
      <c r="BP317" s="276" t="str">
        <f t="shared" si="33"/>
        <v/>
      </c>
      <c r="BQ317" s="239"/>
      <c r="BR317" s="239"/>
      <c r="BS317" s="239"/>
      <c r="BT317" s="276" t="str">
        <f t="shared" si="34"/>
        <v/>
      </c>
      <c r="BU317" s="293"/>
      <c r="BV317" s="275"/>
      <c r="BW317" s="275"/>
      <c r="BX317" s="295"/>
      <c r="BY317" s="275"/>
      <c r="BZ317" s="303"/>
      <c r="CA317" s="299"/>
      <c r="CB317" s="275"/>
      <c r="CC317" s="275"/>
      <c r="CD317" s="296"/>
      <c r="CE317" s="296"/>
      <c r="CF317" s="296"/>
      <c r="CG317" s="297"/>
    </row>
    <row r="318" spans="1:85" ht="27" customHeight="1" thickTop="1" thickBot="1" x14ac:dyDescent="0.3">
      <c r="A318" s="300"/>
      <c r="B318" s="304" t="str">
        <f>IF(C319="","",(VLOOKUP(C319,Lookups!$B$4:$C$2561,2,FALSE)))</f>
        <v/>
      </c>
      <c r="C318" s="366"/>
      <c r="D318" s="324"/>
      <c r="E318" s="325"/>
      <c r="F318" s="301"/>
      <c r="G318" s="277"/>
      <c r="H318" s="275"/>
      <c r="I318" s="280" t="str">
        <f t="shared" si="28"/>
        <v/>
      </c>
      <c r="J318" s="302"/>
      <c r="K318" s="280" t="str">
        <f t="shared" si="29"/>
        <v/>
      </c>
      <c r="L318" s="328"/>
      <c r="M318" s="328"/>
      <c r="N318" s="328"/>
      <c r="O318" s="329"/>
      <c r="P318" s="287"/>
      <c r="Q318" s="330"/>
      <c r="R318" s="287"/>
      <c r="S318" s="305"/>
      <c r="T318" s="279"/>
      <c r="U318" s="282"/>
      <c r="V318" s="282"/>
      <c r="W318" s="283"/>
      <c r="X318" s="292"/>
      <c r="Y318" s="278"/>
      <c r="Z318" s="331"/>
      <c r="AA318" s="332"/>
      <c r="AB318" s="333"/>
      <c r="AC318" s="334"/>
      <c r="AD318" s="335"/>
      <c r="AE318" s="336"/>
      <c r="AF318" s="337"/>
      <c r="AG318" s="326"/>
      <c r="AH318" s="338"/>
      <c r="AI318" s="339"/>
      <c r="AJ318" s="293"/>
      <c r="AK318" s="293"/>
      <c r="AL318" s="293"/>
      <c r="AM318" s="294"/>
      <c r="AN318" s="239"/>
      <c r="AO318" s="239"/>
      <c r="AP318" s="275"/>
      <c r="AQ318" s="280" t="str">
        <f t="shared" si="30"/>
        <v/>
      </c>
      <c r="AR318" s="239"/>
      <c r="AS318" s="239"/>
      <c r="AT318" s="239"/>
      <c r="AU318" s="239"/>
      <c r="AV318" s="239"/>
      <c r="AW318" s="239"/>
      <c r="AX318" s="239"/>
      <c r="AY318" s="239"/>
      <c r="AZ318" s="239"/>
      <c r="BA318" s="239"/>
      <c r="BB318" s="239"/>
      <c r="BC318" s="239"/>
      <c r="BD318" s="238"/>
      <c r="BE318" s="238"/>
      <c r="BF318" s="238"/>
      <c r="BG318" s="239"/>
      <c r="BH318" s="238" t="str">
        <f t="shared" si="31"/>
        <v/>
      </c>
      <c r="BI318" s="239"/>
      <c r="BJ318" s="238" t="str">
        <f t="shared" si="32"/>
        <v/>
      </c>
      <c r="BK318" s="239"/>
      <c r="BL318" s="239"/>
      <c r="BM318" s="275"/>
      <c r="BN318" s="239"/>
      <c r="BO318" s="275"/>
      <c r="BP318" s="276" t="str">
        <f t="shared" si="33"/>
        <v/>
      </c>
      <c r="BQ318" s="239"/>
      <c r="BR318" s="239"/>
      <c r="BS318" s="239"/>
      <c r="BT318" s="276" t="str">
        <f t="shared" si="34"/>
        <v/>
      </c>
      <c r="BU318" s="293"/>
      <c r="BV318" s="275"/>
      <c r="BW318" s="275"/>
      <c r="BX318" s="295"/>
      <c r="BY318" s="275"/>
      <c r="BZ318" s="303"/>
      <c r="CA318" s="299"/>
      <c r="CB318" s="275"/>
      <c r="CC318" s="275"/>
      <c r="CD318" s="296"/>
      <c r="CE318" s="296"/>
      <c r="CF318" s="296"/>
      <c r="CG318" s="297"/>
    </row>
    <row r="319" spans="1:85" ht="27" customHeight="1" thickTop="1" thickBot="1" x14ac:dyDescent="0.3">
      <c r="A319" s="300"/>
      <c r="B319" s="304" t="str">
        <f>IF(C320="","",(VLOOKUP(C320,Lookups!$B$4:$C$2561,2,FALSE)))</f>
        <v/>
      </c>
      <c r="C319" s="366"/>
      <c r="D319" s="324"/>
      <c r="E319" s="325"/>
      <c r="F319" s="301"/>
      <c r="G319" s="277"/>
      <c r="H319" s="275"/>
      <c r="I319" s="280" t="str">
        <f t="shared" si="28"/>
        <v/>
      </c>
      <c r="J319" s="302"/>
      <c r="K319" s="280" t="str">
        <f t="shared" si="29"/>
        <v/>
      </c>
      <c r="L319" s="328"/>
      <c r="M319" s="328"/>
      <c r="N319" s="328"/>
      <c r="O319" s="329"/>
      <c r="P319" s="287"/>
      <c r="Q319" s="330"/>
      <c r="R319" s="287"/>
      <c r="S319" s="305"/>
      <c r="T319" s="279"/>
      <c r="U319" s="282"/>
      <c r="V319" s="282"/>
      <c r="W319" s="283"/>
      <c r="X319" s="292"/>
      <c r="Y319" s="278"/>
      <c r="Z319" s="331"/>
      <c r="AA319" s="332"/>
      <c r="AB319" s="333"/>
      <c r="AC319" s="334"/>
      <c r="AD319" s="335"/>
      <c r="AE319" s="336"/>
      <c r="AF319" s="337"/>
      <c r="AG319" s="326"/>
      <c r="AH319" s="338"/>
      <c r="AI319" s="339"/>
      <c r="AJ319" s="293"/>
      <c r="AK319" s="293"/>
      <c r="AL319" s="293"/>
      <c r="AM319" s="294"/>
      <c r="AN319" s="239"/>
      <c r="AO319" s="239"/>
      <c r="AP319" s="275"/>
      <c r="AQ319" s="280" t="str">
        <f t="shared" si="30"/>
        <v/>
      </c>
      <c r="AR319" s="239"/>
      <c r="AS319" s="239"/>
      <c r="AT319" s="239"/>
      <c r="AU319" s="239"/>
      <c r="AV319" s="239"/>
      <c r="AW319" s="239"/>
      <c r="AX319" s="239"/>
      <c r="AY319" s="239"/>
      <c r="AZ319" s="239"/>
      <c r="BA319" s="239"/>
      <c r="BB319" s="239"/>
      <c r="BC319" s="239"/>
      <c r="BD319" s="238"/>
      <c r="BE319" s="238"/>
      <c r="BF319" s="238"/>
      <c r="BG319" s="239"/>
      <c r="BH319" s="238" t="str">
        <f t="shared" si="31"/>
        <v/>
      </c>
      <c r="BI319" s="239"/>
      <c r="BJ319" s="238" t="str">
        <f t="shared" si="32"/>
        <v/>
      </c>
      <c r="BK319" s="239"/>
      <c r="BL319" s="239"/>
      <c r="BM319" s="275"/>
      <c r="BN319" s="239"/>
      <c r="BO319" s="275"/>
      <c r="BP319" s="276" t="str">
        <f t="shared" si="33"/>
        <v/>
      </c>
      <c r="BQ319" s="239"/>
      <c r="BR319" s="239"/>
      <c r="BS319" s="239"/>
      <c r="BT319" s="276" t="str">
        <f t="shared" si="34"/>
        <v/>
      </c>
      <c r="BU319" s="293"/>
      <c r="BV319" s="275"/>
      <c r="BW319" s="275"/>
      <c r="BX319" s="295"/>
      <c r="BY319" s="275"/>
      <c r="BZ319" s="303"/>
      <c r="CA319" s="299"/>
      <c r="CB319" s="275"/>
      <c r="CC319" s="275"/>
      <c r="CD319" s="296"/>
      <c r="CE319" s="296"/>
      <c r="CF319" s="296"/>
      <c r="CG319" s="297"/>
    </row>
    <row r="320" spans="1:85" ht="27" customHeight="1" thickTop="1" thickBot="1" x14ac:dyDescent="0.3">
      <c r="A320" s="300"/>
      <c r="B320" s="304" t="str">
        <f>IF(C321="","",(VLOOKUP(C321,Lookups!$B$4:$C$2561,2,FALSE)))</f>
        <v/>
      </c>
      <c r="C320" s="366"/>
      <c r="D320" s="324"/>
      <c r="E320" s="325"/>
      <c r="F320" s="301"/>
      <c r="G320" s="277"/>
      <c r="H320" s="275"/>
      <c r="I320" s="280" t="str">
        <f t="shared" si="28"/>
        <v/>
      </c>
      <c r="J320" s="302"/>
      <c r="K320" s="280" t="str">
        <f t="shared" si="29"/>
        <v/>
      </c>
      <c r="L320" s="328"/>
      <c r="M320" s="328"/>
      <c r="N320" s="328"/>
      <c r="O320" s="329"/>
      <c r="P320" s="287"/>
      <c r="Q320" s="330"/>
      <c r="R320" s="287"/>
      <c r="S320" s="305"/>
      <c r="T320" s="279"/>
      <c r="U320" s="282"/>
      <c r="V320" s="282"/>
      <c r="W320" s="283"/>
      <c r="X320" s="292"/>
      <c r="Y320" s="278"/>
      <c r="Z320" s="331"/>
      <c r="AA320" s="332"/>
      <c r="AB320" s="333"/>
      <c r="AC320" s="334"/>
      <c r="AD320" s="335"/>
      <c r="AE320" s="336"/>
      <c r="AF320" s="337"/>
      <c r="AG320" s="326"/>
      <c r="AH320" s="338"/>
      <c r="AI320" s="339"/>
      <c r="AJ320" s="293"/>
      <c r="AK320" s="293"/>
      <c r="AL320" s="293"/>
      <c r="AM320" s="294"/>
      <c r="AN320" s="239"/>
      <c r="AO320" s="239"/>
      <c r="AP320" s="275"/>
      <c r="AQ320" s="280" t="str">
        <f t="shared" si="30"/>
        <v/>
      </c>
      <c r="AR320" s="239"/>
      <c r="AS320" s="239"/>
      <c r="AT320" s="239"/>
      <c r="AU320" s="239"/>
      <c r="AV320" s="239"/>
      <c r="AW320" s="239"/>
      <c r="AX320" s="239"/>
      <c r="AY320" s="239"/>
      <c r="AZ320" s="239"/>
      <c r="BA320" s="239"/>
      <c r="BB320" s="239"/>
      <c r="BC320" s="239"/>
      <c r="BD320" s="238"/>
      <c r="BE320" s="238"/>
      <c r="BF320" s="238"/>
      <c r="BG320" s="239"/>
      <c r="BH320" s="238" t="str">
        <f t="shared" si="31"/>
        <v/>
      </c>
      <c r="BI320" s="239"/>
      <c r="BJ320" s="238" t="str">
        <f t="shared" si="32"/>
        <v/>
      </c>
      <c r="BK320" s="239"/>
      <c r="BL320" s="239"/>
      <c r="BM320" s="275"/>
      <c r="BN320" s="239"/>
      <c r="BO320" s="275"/>
      <c r="BP320" s="276" t="str">
        <f t="shared" si="33"/>
        <v/>
      </c>
      <c r="BQ320" s="239"/>
      <c r="BR320" s="239"/>
      <c r="BS320" s="239"/>
      <c r="BT320" s="276" t="str">
        <f t="shared" si="34"/>
        <v/>
      </c>
      <c r="BU320" s="293"/>
      <c r="BV320" s="275"/>
      <c r="BW320" s="275"/>
      <c r="BX320" s="295"/>
      <c r="BY320" s="275"/>
      <c r="BZ320" s="303"/>
      <c r="CA320" s="299"/>
      <c r="CB320" s="275"/>
      <c r="CC320" s="275"/>
      <c r="CD320" s="296"/>
      <c r="CE320" s="296"/>
      <c r="CF320" s="296"/>
      <c r="CG320" s="297"/>
    </row>
    <row r="321" spans="1:85" ht="27" customHeight="1" thickTop="1" thickBot="1" x14ac:dyDescent="0.3">
      <c r="A321" s="300"/>
      <c r="B321" s="304" t="str">
        <f>IF(C322="","",(VLOOKUP(C322,Lookups!$B$4:$C$2561,2,FALSE)))</f>
        <v/>
      </c>
      <c r="C321" s="366"/>
      <c r="D321" s="324"/>
      <c r="E321" s="325"/>
      <c r="F321" s="301"/>
      <c r="G321" s="277"/>
      <c r="H321" s="275"/>
      <c r="I321" s="280" t="str">
        <f t="shared" si="28"/>
        <v/>
      </c>
      <c r="J321" s="302"/>
      <c r="K321" s="280" t="str">
        <f t="shared" si="29"/>
        <v/>
      </c>
      <c r="L321" s="328"/>
      <c r="M321" s="328"/>
      <c r="N321" s="328"/>
      <c r="O321" s="329"/>
      <c r="P321" s="287"/>
      <c r="Q321" s="330"/>
      <c r="R321" s="287"/>
      <c r="S321" s="305"/>
      <c r="T321" s="279"/>
      <c r="U321" s="282"/>
      <c r="V321" s="282"/>
      <c r="W321" s="283"/>
      <c r="X321" s="292"/>
      <c r="Y321" s="278"/>
      <c r="Z321" s="331"/>
      <c r="AA321" s="332"/>
      <c r="AB321" s="333"/>
      <c r="AC321" s="334"/>
      <c r="AD321" s="335"/>
      <c r="AE321" s="336"/>
      <c r="AF321" s="337"/>
      <c r="AG321" s="326"/>
      <c r="AH321" s="338"/>
      <c r="AI321" s="339"/>
      <c r="AJ321" s="293"/>
      <c r="AK321" s="293"/>
      <c r="AL321" s="293"/>
      <c r="AM321" s="294"/>
      <c r="AN321" s="239"/>
      <c r="AO321" s="239"/>
      <c r="AP321" s="275"/>
      <c r="AQ321" s="280" t="str">
        <f t="shared" si="30"/>
        <v/>
      </c>
      <c r="AR321" s="239"/>
      <c r="AS321" s="239"/>
      <c r="AT321" s="239"/>
      <c r="AU321" s="239"/>
      <c r="AV321" s="239"/>
      <c r="AW321" s="239"/>
      <c r="AX321" s="239"/>
      <c r="AY321" s="239"/>
      <c r="AZ321" s="239"/>
      <c r="BA321" s="239"/>
      <c r="BB321" s="239"/>
      <c r="BC321" s="239"/>
      <c r="BD321" s="238"/>
      <c r="BE321" s="238"/>
      <c r="BF321" s="238"/>
      <c r="BG321" s="239"/>
      <c r="BH321" s="238" t="str">
        <f t="shared" si="31"/>
        <v/>
      </c>
      <c r="BI321" s="239"/>
      <c r="BJ321" s="238" t="str">
        <f t="shared" si="32"/>
        <v/>
      </c>
      <c r="BK321" s="239"/>
      <c r="BL321" s="239"/>
      <c r="BM321" s="275"/>
      <c r="BN321" s="239"/>
      <c r="BO321" s="275"/>
      <c r="BP321" s="276" t="str">
        <f t="shared" si="33"/>
        <v/>
      </c>
      <c r="BQ321" s="239"/>
      <c r="BR321" s="239"/>
      <c r="BS321" s="239"/>
      <c r="BT321" s="276" t="str">
        <f t="shared" si="34"/>
        <v/>
      </c>
      <c r="BU321" s="293"/>
      <c r="BV321" s="275"/>
      <c r="BW321" s="275"/>
      <c r="BX321" s="295"/>
      <c r="BY321" s="275"/>
      <c r="BZ321" s="303"/>
      <c r="CA321" s="299"/>
      <c r="CB321" s="275"/>
      <c r="CC321" s="275"/>
      <c r="CD321" s="296"/>
      <c r="CE321" s="296"/>
      <c r="CF321" s="296"/>
      <c r="CG321" s="297"/>
    </row>
    <row r="322" spans="1:85" ht="27" customHeight="1" thickTop="1" thickBot="1" x14ac:dyDescent="0.3">
      <c r="A322" s="300"/>
      <c r="B322" s="304" t="str">
        <f>IF(C323="","",(VLOOKUP(C323,Lookups!$B$4:$C$2561,2,FALSE)))</f>
        <v/>
      </c>
      <c r="C322" s="366"/>
      <c r="D322" s="324"/>
      <c r="E322" s="325"/>
      <c r="F322" s="301"/>
      <c r="G322" s="277"/>
      <c r="H322" s="275"/>
      <c r="I322" s="280" t="str">
        <f t="shared" si="28"/>
        <v/>
      </c>
      <c r="J322" s="302"/>
      <c r="K322" s="280" t="str">
        <f t="shared" si="29"/>
        <v/>
      </c>
      <c r="L322" s="328"/>
      <c r="M322" s="328"/>
      <c r="N322" s="328"/>
      <c r="O322" s="329"/>
      <c r="P322" s="287"/>
      <c r="Q322" s="330"/>
      <c r="R322" s="287"/>
      <c r="S322" s="305"/>
      <c r="T322" s="279"/>
      <c r="U322" s="282"/>
      <c r="V322" s="282"/>
      <c r="W322" s="283"/>
      <c r="X322" s="292"/>
      <c r="Y322" s="278"/>
      <c r="Z322" s="331"/>
      <c r="AA322" s="332"/>
      <c r="AB322" s="333"/>
      <c r="AC322" s="334"/>
      <c r="AD322" s="335"/>
      <c r="AE322" s="336"/>
      <c r="AF322" s="337"/>
      <c r="AG322" s="326"/>
      <c r="AH322" s="338"/>
      <c r="AI322" s="339"/>
      <c r="AJ322" s="293"/>
      <c r="AK322" s="293"/>
      <c r="AL322" s="293"/>
      <c r="AM322" s="294"/>
      <c r="AN322" s="239"/>
      <c r="AO322" s="239"/>
      <c r="AP322" s="275"/>
      <c r="AQ322" s="280" t="str">
        <f t="shared" si="30"/>
        <v/>
      </c>
      <c r="AR322" s="239"/>
      <c r="AS322" s="239"/>
      <c r="AT322" s="239"/>
      <c r="AU322" s="239"/>
      <c r="AV322" s="239"/>
      <c r="AW322" s="239"/>
      <c r="AX322" s="239"/>
      <c r="AY322" s="239"/>
      <c r="AZ322" s="239"/>
      <c r="BA322" s="239"/>
      <c r="BB322" s="239"/>
      <c r="BC322" s="239"/>
      <c r="BD322" s="238"/>
      <c r="BE322" s="238"/>
      <c r="BF322" s="238"/>
      <c r="BG322" s="239"/>
      <c r="BH322" s="238" t="str">
        <f t="shared" si="31"/>
        <v/>
      </c>
      <c r="BI322" s="239"/>
      <c r="BJ322" s="238" t="str">
        <f t="shared" si="32"/>
        <v/>
      </c>
      <c r="BK322" s="239"/>
      <c r="BL322" s="239"/>
      <c r="BM322" s="275"/>
      <c r="BN322" s="239"/>
      <c r="BO322" s="275"/>
      <c r="BP322" s="276" t="str">
        <f t="shared" si="33"/>
        <v/>
      </c>
      <c r="BQ322" s="239"/>
      <c r="BR322" s="239"/>
      <c r="BS322" s="239"/>
      <c r="BT322" s="276" t="str">
        <f t="shared" si="34"/>
        <v/>
      </c>
      <c r="BU322" s="293"/>
      <c r="BV322" s="275"/>
      <c r="BW322" s="275"/>
      <c r="BX322" s="295"/>
      <c r="BY322" s="275"/>
      <c r="BZ322" s="303"/>
      <c r="CA322" s="299"/>
      <c r="CB322" s="275"/>
      <c r="CC322" s="275"/>
      <c r="CD322" s="296"/>
      <c r="CE322" s="296"/>
      <c r="CF322" s="296"/>
      <c r="CG322" s="297"/>
    </row>
    <row r="323" spans="1:85" ht="27" customHeight="1" thickTop="1" thickBot="1" x14ac:dyDescent="0.3">
      <c r="A323" s="300"/>
      <c r="B323" s="304" t="str">
        <f>IF(C324="","",(VLOOKUP(C324,Lookups!$B$4:$C$2561,2,FALSE)))</f>
        <v/>
      </c>
      <c r="C323" s="366"/>
      <c r="D323" s="324"/>
      <c r="E323" s="325"/>
      <c r="F323" s="301"/>
      <c r="G323" s="277"/>
      <c r="H323" s="275"/>
      <c r="I323" s="280" t="str">
        <f t="shared" si="28"/>
        <v/>
      </c>
      <c r="J323" s="302"/>
      <c r="K323" s="280" t="str">
        <f t="shared" si="29"/>
        <v/>
      </c>
      <c r="L323" s="328"/>
      <c r="M323" s="328"/>
      <c r="N323" s="328"/>
      <c r="O323" s="329"/>
      <c r="P323" s="287"/>
      <c r="Q323" s="330"/>
      <c r="R323" s="287"/>
      <c r="S323" s="305"/>
      <c r="T323" s="279"/>
      <c r="U323" s="282"/>
      <c r="V323" s="282"/>
      <c r="W323" s="283"/>
      <c r="X323" s="292"/>
      <c r="Y323" s="278"/>
      <c r="Z323" s="331"/>
      <c r="AA323" s="332"/>
      <c r="AB323" s="333"/>
      <c r="AC323" s="334"/>
      <c r="AD323" s="335"/>
      <c r="AE323" s="336"/>
      <c r="AF323" s="337"/>
      <c r="AG323" s="326"/>
      <c r="AH323" s="338"/>
      <c r="AI323" s="339"/>
      <c r="AJ323" s="293"/>
      <c r="AK323" s="293"/>
      <c r="AL323" s="293"/>
      <c r="AM323" s="294"/>
      <c r="AN323" s="239"/>
      <c r="AO323" s="239"/>
      <c r="AP323" s="275"/>
      <c r="AQ323" s="280" t="str">
        <f t="shared" si="30"/>
        <v/>
      </c>
      <c r="AR323" s="239"/>
      <c r="AS323" s="239"/>
      <c r="AT323" s="239"/>
      <c r="AU323" s="239"/>
      <c r="AV323" s="239"/>
      <c r="AW323" s="239"/>
      <c r="AX323" s="239"/>
      <c r="AY323" s="239"/>
      <c r="AZ323" s="239"/>
      <c r="BA323" s="239"/>
      <c r="BB323" s="239"/>
      <c r="BC323" s="239"/>
      <c r="BD323" s="238"/>
      <c r="BE323" s="238"/>
      <c r="BF323" s="238"/>
      <c r="BG323" s="239"/>
      <c r="BH323" s="238" t="str">
        <f t="shared" si="31"/>
        <v/>
      </c>
      <c r="BI323" s="239"/>
      <c r="BJ323" s="238" t="str">
        <f t="shared" si="32"/>
        <v/>
      </c>
      <c r="BK323" s="239"/>
      <c r="BL323" s="239"/>
      <c r="BM323" s="275"/>
      <c r="BN323" s="239"/>
      <c r="BO323" s="275"/>
      <c r="BP323" s="276" t="str">
        <f t="shared" si="33"/>
        <v/>
      </c>
      <c r="BQ323" s="239"/>
      <c r="BR323" s="239"/>
      <c r="BS323" s="239"/>
      <c r="BT323" s="276" t="str">
        <f t="shared" si="34"/>
        <v/>
      </c>
      <c r="BU323" s="293"/>
      <c r="BV323" s="275"/>
      <c r="BW323" s="275"/>
      <c r="BX323" s="295"/>
      <c r="BY323" s="275"/>
      <c r="BZ323" s="303"/>
      <c r="CA323" s="299"/>
      <c r="CB323" s="275"/>
      <c r="CC323" s="275"/>
      <c r="CD323" s="296"/>
      <c r="CE323" s="296"/>
      <c r="CF323" s="296"/>
      <c r="CG323" s="297"/>
    </row>
    <row r="324" spans="1:85" ht="27" customHeight="1" thickTop="1" thickBot="1" x14ac:dyDescent="0.3">
      <c r="A324" s="300"/>
      <c r="B324" s="304" t="str">
        <f>IF(C325="","",(VLOOKUP(C325,Lookups!$B$4:$C$2561,2,FALSE)))</f>
        <v/>
      </c>
      <c r="C324" s="366"/>
      <c r="D324" s="324"/>
      <c r="E324" s="325"/>
      <c r="F324" s="301"/>
      <c r="G324" s="277"/>
      <c r="H324" s="275"/>
      <c r="I324" s="280" t="str">
        <f t="shared" si="28"/>
        <v/>
      </c>
      <c r="J324" s="302"/>
      <c r="K324" s="280" t="str">
        <f t="shared" si="29"/>
        <v/>
      </c>
      <c r="L324" s="328"/>
      <c r="M324" s="328"/>
      <c r="N324" s="328"/>
      <c r="O324" s="329"/>
      <c r="P324" s="287"/>
      <c r="Q324" s="330"/>
      <c r="R324" s="287"/>
      <c r="S324" s="305"/>
      <c r="T324" s="279"/>
      <c r="U324" s="282"/>
      <c r="V324" s="282"/>
      <c r="W324" s="283"/>
      <c r="X324" s="292"/>
      <c r="Y324" s="278"/>
      <c r="Z324" s="331"/>
      <c r="AA324" s="332"/>
      <c r="AB324" s="333"/>
      <c r="AC324" s="334"/>
      <c r="AD324" s="335"/>
      <c r="AE324" s="336"/>
      <c r="AF324" s="337"/>
      <c r="AG324" s="326"/>
      <c r="AH324" s="338"/>
      <c r="AI324" s="339"/>
      <c r="AJ324" s="293"/>
      <c r="AK324" s="293"/>
      <c r="AL324" s="293"/>
      <c r="AM324" s="294"/>
      <c r="AN324" s="239"/>
      <c r="AO324" s="239"/>
      <c r="AP324" s="275"/>
      <c r="AQ324" s="280" t="str">
        <f t="shared" si="30"/>
        <v/>
      </c>
      <c r="AR324" s="239"/>
      <c r="AS324" s="239"/>
      <c r="AT324" s="239"/>
      <c r="AU324" s="239"/>
      <c r="AV324" s="239"/>
      <c r="AW324" s="239"/>
      <c r="AX324" s="239"/>
      <c r="AY324" s="239"/>
      <c r="AZ324" s="239"/>
      <c r="BA324" s="239"/>
      <c r="BB324" s="239"/>
      <c r="BC324" s="239"/>
      <c r="BD324" s="238"/>
      <c r="BE324" s="238"/>
      <c r="BF324" s="238"/>
      <c r="BG324" s="239"/>
      <c r="BH324" s="238" t="str">
        <f t="shared" si="31"/>
        <v/>
      </c>
      <c r="BI324" s="239"/>
      <c r="BJ324" s="238" t="str">
        <f t="shared" si="32"/>
        <v/>
      </c>
      <c r="BK324" s="239"/>
      <c r="BL324" s="239"/>
      <c r="BM324" s="275"/>
      <c r="BN324" s="239"/>
      <c r="BO324" s="275"/>
      <c r="BP324" s="276" t="str">
        <f t="shared" si="33"/>
        <v/>
      </c>
      <c r="BQ324" s="239"/>
      <c r="BR324" s="239"/>
      <c r="BS324" s="239"/>
      <c r="BT324" s="276" t="str">
        <f t="shared" si="34"/>
        <v/>
      </c>
      <c r="BU324" s="293"/>
      <c r="BV324" s="275"/>
      <c r="BW324" s="275"/>
      <c r="BX324" s="295"/>
      <c r="BY324" s="275"/>
      <c r="BZ324" s="303"/>
      <c r="CA324" s="299"/>
      <c r="CB324" s="275"/>
      <c r="CC324" s="275"/>
      <c r="CD324" s="296"/>
      <c r="CE324" s="296"/>
      <c r="CF324" s="296"/>
      <c r="CG324" s="297"/>
    </row>
    <row r="325" spans="1:85" ht="27" customHeight="1" thickTop="1" thickBot="1" x14ac:dyDescent="0.3">
      <c r="A325" s="300"/>
      <c r="B325" s="304" t="str">
        <f>IF(C326="","",(VLOOKUP(C326,Lookups!$B$4:$C$2561,2,FALSE)))</f>
        <v/>
      </c>
      <c r="C325" s="366"/>
      <c r="D325" s="324"/>
      <c r="E325" s="325"/>
      <c r="F325" s="301"/>
      <c r="G325" s="277"/>
      <c r="H325" s="275"/>
      <c r="I325" s="280" t="str">
        <f t="shared" si="28"/>
        <v/>
      </c>
      <c r="J325" s="302"/>
      <c r="K325" s="280" t="str">
        <f t="shared" si="29"/>
        <v/>
      </c>
      <c r="L325" s="328"/>
      <c r="M325" s="328"/>
      <c r="N325" s="328"/>
      <c r="O325" s="329"/>
      <c r="P325" s="287"/>
      <c r="Q325" s="330"/>
      <c r="R325" s="287"/>
      <c r="S325" s="305"/>
      <c r="T325" s="279"/>
      <c r="U325" s="282"/>
      <c r="V325" s="282"/>
      <c r="W325" s="283"/>
      <c r="X325" s="292"/>
      <c r="Y325" s="278"/>
      <c r="Z325" s="331"/>
      <c r="AA325" s="332"/>
      <c r="AB325" s="333"/>
      <c r="AC325" s="334"/>
      <c r="AD325" s="335"/>
      <c r="AE325" s="336"/>
      <c r="AF325" s="337"/>
      <c r="AG325" s="326"/>
      <c r="AH325" s="338"/>
      <c r="AI325" s="339"/>
      <c r="AJ325" s="293"/>
      <c r="AK325" s="293"/>
      <c r="AL325" s="293"/>
      <c r="AM325" s="294"/>
      <c r="AN325" s="239"/>
      <c r="AO325" s="239"/>
      <c r="AP325" s="275"/>
      <c r="AQ325" s="280" t="str">
        <f t="shared" si="30"/>
        <v/>
      </c>
      <c r="AR325" s="239"/>
      <c r="AS325" s="239"/>
      <c r="AT325" s="239"/>
      <c r="AU325" s="239"/>
      <c r="AV325" s="239"/>
      <c r="AW325" s="239"/>
      <c r="AX325" s="239"/>
      <c r="AY325" s="239"/>
      <c r="AZ325" s="239"/>
      <c r="BA325" s="239"/>
      <c r="BB325" s="239"/>
      <c r="BC325" s="239"/>
      <c r="BD325" s="238"/>
      <c r="BE325" s="238"/>
      <c r="BF325" s="238"/>
      <c r="BG325" s="239"/>
      <c r="BH325" s="238" t="str">
        <f t="shared" si="31"/>
        <v/>
      </c>
      <c r="BI325" s="239"/>
      <c r="BJ325" s="238" t="str">
        <f t="shared" si="32"/>
        <v/>
      </c>
      <c r="BK325" s="239"/>
      <c r="BL325" s="239"/>
      <c r="BM325" s="275"/>
      <c r="BN325" s="239"/>
      <c r="BO325" s="275"/>
      <c r="BP325" s="276" t="str">
        <f t="shared" si="33"/>
        <v/>
      </c>
      <c r="BQ325" s="239"/>
      <c r="BR325" s="239"/>
      <c r="BS325" s="239"/>
      <c r="BT325" s="276" t="str">
        <f t="shared" si="34"/>
        <v/>
      </c>
      <c r="BU325" s="293"/>
      <c r="BV325" s="275"/>
      <c r="BW325" s="275"/>
      <c r="BX325" s="295"/>
      <c r="BY325" s="275"/>
      <c r="BZ325" s="303"/>
      <c r="CA325" s="299"/>
      <c r="CB325" s="275"/>
      <c r="CC325" s="275"/>
      <c r="CD325" s="296"/>
      <c r="CE325" s="296"/>
      <c r="CF325" s="296"/>
      <c r="CG325" s="297"/>
    </row>
    <row r="326" spans="1:85" ht="27" customHeight="1" thickTop="1" thickBot="1" x14ac:dyDescent="0.3">
      <c r="A326" s="300"/>
      <c r="B326" s="304" t="str">
        <f>IF(C327="","",(VLOOKUP(C327,Lookups!$B$4:$C$2561,2,FALSE)))</f>
        <v/>
      </c>
      <c r="C326" s="366"/>
      <c r="D326" s="324"/>
      <c r="E326" s="325"/>
      <c r="F326" s="301"/>
      <c r="G326" s="277"/>
      <c r="H326" s="275"/>
      <c r="I326" s="280" t="str">
        <f t="shared" si="28"/>
        <v/>
      </c>
      <c r="J326" s="302"/>
      <c r="K326" s="280" t="str">
        <f t="shared" si="29"/>
        <v/>
      </c>
      <c r="L326" s="328"/>
      <c r="M326" s="328"/>
      <c r="N326" s="328"/>
      <c r="O326" s="329"/>
      <c r="P326" s="287"/>
      <c r="Q326" s="330"/>
      <c r="R326" s="287"/>
      <c r="S326" s="305"/>
      <c r="T326" s="279"/>
      <c r="U326" s="282"/>
      <c r="V326" s="282"/>
      <c r="W326" s="283"/>
      <c r="X326" s="292"/>
      <c r="Y326" s="278"/>
      <c r="Z326" s="331"/>
      <c r="AA326" s="332"/>
      <c r="AB326" s="333"/>
      <c r="AC326" s="334"/>
      <c r="AD326" s="335"/>
      <c r="AE326" s="336"/>
      <c r="AF326" s="337"/>
      <c r="AG326" s="326"/>
      <c r="AH326" s="338"/>
      <c r="AI326" s="339"/>
      <c r="AJ326" s="293"/>
      <c r="AK326" s="293"/>
      <c r="AL326" s="293"/>
      <c r="AM326" s="294"/>
      <c r="AN326" s="239"/>
      <c r="AO326" s="239"/>
      <c r="AP326" s="275"/>
      <c r="AQ326" s="280" t="str">
        <f t="shared" si="30"/>
        <v/>
      </c>
      <c r="AR326" s="239"/>
      <c r="AS326" s="239"/>
      <c r="AT326" s="239"/>
      <c r="AU326" s="239"/>
      <c r="AV326" s="239"/>
      <c r="AW326" s="239"/>
      <c r="AX326" s="239"/>
      <c r="AY326" s="239"/>
      <c r="AZ326" s="239"/>
      <c r="BA326" s="239"/>
      <c r="BB326" s="239"/>
      <c r="BC326" s="239"/>
      <c r="BD326" s="238"/>
      <c r="BE326" s="238"/>
      <c r="BF326" s="238"/>
      <c r="BG326" s="239"/>
      <c r="BH326" s="238" t="str">
        <f t="shared" si="31"/>
        <v/>
      </c>
      <c r="BI326" s="239"/>
      <c r="BJ326" s="238" t="str">
        <f t="shared" si="32"/>
        <v/>
      </c>
      <c r="BK326" s="239"/>
      <c r="BL326" s="239"/>
      <c r="BM326" s="275"/>
      <c r="BN326" s="239"/>
      <c r="BO326" s="275"/>
      <c r="BP326" s="276" t="str">
        <f t="shared" si="33"/>
        <v/>
      </c>
      <c r="BQ326" s="239"/>
      <c r="BR326" s="239"/>
      <c r="BS326" s="239"/>
      <c r="BT326" s="276" t="str">
        <f t="shared" si="34"/>
        <v/>
      </c>
      <c r="BU326" s="293"/>
      <c r="BV326" s="275"/>
      <c r="BW326" s="275"/>
      <c r="BX326" s="295"/>
      <c r="BY326" s="275"/>
      <c r="BZ326" s="303"/>
      <c r="CA326" s="299"/>
      <c r="CB326" s="275"/>
      <c r="CC326" s="275"/>
      <c r="CD326" s="296"/>
      <c r="CE326" s="296"/>
      <c r="CF326" s="296"/>
      <c r="CG326" s="297"/>
    </row>
    <row r="327" spans="1:85" ht="27" customHeight="1" thickTop="1" thickBot="1" x14ac:dyDescent="0.3">
      <c r="A327" s="300"/>
      <c r="B327" s="304" t="str">
        <f>IF(C328="","",(VLOOKUP(C328,Lookups!$B$4:$C$2561,2,FALSE)))</f>
        <v/>
      </c>
      <c r="C327" s="366"/>
      <c r="D327" s="324"/>
      <c r="E327" s="325"/>
      <c r="F327" s="301"/>
      <c r="G327" s="277"/>
      <c r="H327" s="275"/>
      <c r="I327" s="280" t="str">
        <f t="shared" ref="I327:I390" si="35">IF($J327="","",VLOOKUP($J327,SignDesc,3,FALSE))</f>
        <v/>
      </c>
      <c r="J327" s="302"/>
      <c r="K327" s="280" t="str">
        <f t="shared" ref="K327:K390" si="36">IF($J327="","",VLOOKUP($J327,SignDesc,2,FALSE))</f>
        <v/>
      </c>
      <c r="L327" s="328"/>
      <c r="M327" s="328"/>
      <c r="N327" s="328"/>
      <c r="O327" s="329"/>
      <c r="P327" s="287"/>
      <c r="Q327" s="330"/>
      <c r="R327" s="287"/>
      <c r="S327" s="305"/>
      <c r="T327" s="279"/>
      <c r="U327" s="282"/>
      <c r="V327" s="282"/>
      <c r="W327" s="283"/>
      <c r="X327" s="292"/>
      <c r="Y327" s="278"/>
      <c r="Z327" s="331"/>
      <c r="AA327" s="332"/>
      <c r="AB327" s="333"/>
      <c r="AC327" s="334"/>
      <c r="AD327" s="335"/>
      <c r="AE327" s="336"/>
      <c r="AF327" s="337"/>
      <c r="AG327" s="326"/>
      <c r="AH327" s="338"/>
      <c r="AI327" s="339"/>
      <c r="AJ327" s="293"/>
      <c r="AK327" s="293"/>
      <c r="AL327" s="293"/>
      <c r="AM327" s="294"/>
      <c r="AN327" s="239"/>
      <c r="AO327" s="239"/>
      <c r="AP327" s="275"/>
      <c r="AQ327" s="280" t="str">
        <f t="shared" ref="AQ327:AQ390" si="37">IF($AP327="","",VLOOKUP($AP327,replaceReasonDesc,2,FALSE))</f>
        <v/>
      </c>
      <c r="AR327" s="239"/>
      <c r="AS327" s="239"/>
      <c r="AT327" s="239"/>
      <c r="AU327" s="239"/>
      <c r="AV327" s="239"/>
      <c r="AW327" s="239"/>
      <c r="AX327" s="239"/>
      <c r="AY327" s="239"/>
      <c r="AZ327" s="239"/>
      <c r="BA327" s="239"/>
      <c r="BB327" s="239"/>
      <c r="BC327" s="239"/>
      <c r="BD327" s="238"/>
      <c r="BE327" s="238"/>
      <c r="BF327" s="238"/>
      <c r="BG327" s="239"/>
      <c r="BH327" s="238" t="str">
        <f t="shared" ref="BH327:BH390" si="38">IF(C328&gt;0,"N","")</f>
        <v/>
      </c>
      <c r="BI327" s="239"/>
      <c r="BJ327" s="238" t="str">
        <f t="shared" ref="BJ327:BJ390" si="39">IF(C328&gt;0,"U","")</f>
        <v/>
      </c>
      <c r="BK327" s="239"/>
      <c r="BL327" s="239"/>
      <c r="BM327" s="275"/>
      <c r="BN327" s="239"/>
      <c r="BO327" s="275"/>
      <c r="BP327" s="276" t="str">
        <f t="shared" ref="BP327:BP390" si="40">IF(C328&gt;0,"U","")</f>
        <v/>
      </c>
      <c r="BQ327" s="239"/>
      <c r="BR327" s="239"/>
      <c r="BS327" s="239"/>
      <c r="BT327" s="276" t="str">
        <f t="shared" ref="BT327:BT390" si="41">IF(C328&gt;0,"D","")</f>
        <v/>
      </c>
      <c r="BU327" s="293"/>
      <c r="BV327" s="275"/>
      <c r="BW327" s="275"/>
      <c r="BX327" s="295"/>
      <c r="BY327" s="275"/>
      <c r="BZ327" s="303"/>
      <c r="CA327" s="299"/>
      <c r="CB327" s="275"/>
      <c r="CC327" s="275"/>
      <c r="CD327" s="296"/>
      <c r="CE327" s="296"/>
      <c r="CF327" s="296"/>
      <c r="CG327" s="297"/>
    </row>
    <row r="328" spans="1:85" ht="27" customHeight="1" thickTop="1" thickBot="1" x14ac:dyDescent="0.3">
      <c r="A328" s="300"/>
      <c r="B328" s="304" t="str">
        <f>IF(C329="","",(VLOOKUP(C329,Lookups!$B$4:$C$2561,2,FALSE)))</f>
        <v/>
      </c>
      <c r="C328" s="366"/>
      <c r="D328" s="324"/>
      <c r="E328" s="325"/>
      <c r="F328" s="301"/>
      <c r="G328" s="277"/>
      <c r="H328" s="275"/>
      <c r="I328" s="280" t="str">
        <f t="shared" si="35"/>
        <v/>
      </c>
      <c r="J328" s="302"/>
      <c r="K328" s="280" t="str">
        <f t="shared" si="36"/>
        <v/>
      </c>
      <c r="L328" s="328"/>
      <c r="M328" s="328"/>
      <c r="N328" s="328"/>
      <c r="O328" s="329"/>
      <c r="P328" s="287"/>
      <c r="Q328" s="330"/>
      <c r="R328" s="287"/>
      <c r="S328" s="305"/>
      <c r="T328" s="279"/>
      <c r="U328" s="282"/>
      <c r="V328" s="282"/>
      <c r="W328" s="283"/>
      <c r="X328" s="292"/>
      <c r="Y328" s="278"/>
      <c r="Z328" s="331"/>
      <c r="AA328" s="332"/>
      <c r="AB328" s="333"/>
      <c r="AC328" s="334"/>
      <c r="AD328" s="335"/>
      <c r="AE328" s="336"/>
      <c r="AF328" s="337"/>
      <c r="AG328" s="326"/>
      <c r="AH328" s="338"/>
      <c r="AI328" s="339"/>
      <c r="AJ328" s="293"/>
      <c r="AK328" s="293"/>
      <c r="AL328" s="293"/>
      <c r="AM328" s="294"/>
      <c r="AN328" s="239"/>
      <c r="AO328" s="239"/>
      <c r="AP328" s="275"/>
      <c r="AQ328" s="280" t="str">
        <f t="shared" si="37"/>
        <v/>
      </c>
      <c r="AR328" s="239"/>
      <c r="AS328" s="239"/>
      <c r="AT328" s="239"/>
      <c r="AU328" s="239"/>
      <c r="AV328" s="239"/>
      <c r="AW328" s="239"/>
      <c r="AX328" s="239"/>
      <c r="AY328" s="239"/>
      <c r="AZ328" s="239"/>
      <c r="BA328" s="239"/>
      <c r="BB328" s="239"/>
      <c r="BC328" s="239"/>
      <c r="BD328" s="238"/>
      <c r="BE328" s="238"/>
      <c r="BF328" s="238"/>
      <c r="BG328" s="239"/>
      <c r="BH328" s="238" t="str">
        <f t="shared" si="38"/>
        <v/>
      </c>
      <c r="BI328" s="239"/>
      <c r="BJ328" s="238" t="str">
        <f t="shared" si="39"/>
        <v/>
      </c>
      <c r="BK328" s="239"/>
      <c r="BL328" s="239"/>
      <c r="BM328" s="275"/>
      <c r="BN328" s="239"/>
      <c r="BO328" s="275"/>
      <c r="BP328" s="276" t="str">
        <f t="shared" si="40"/>
        <v/>
      </c>
      <c r="BQ328" s="239"/>
      <c r="BR328" s="239"/>
      <c r="BS328" s="239"/>
      <c r="BT328" s="276" t="str">
        <f t="shared" si="41"/>
        <v/>
      </c>
      <c r="BU328" s="293"/>
      <c r="BV328" s="275"/>
      <c r="BW328" s="275"/>
      <c r="BX328" s="295"/>
      <c r="BY328" s="275"/>
      <c r="BZ328" s="303"/>
      <c r="CA328" s="299"/>
      <c r="CB328" s="275"/>
      <c r="CC328" s="275"/>
      <c r="CD328" s="296"/>
      <c r="CE328" s="296"/>
      <c r="CF328" s="296"/>
      <c r="CG328" s="297"/>
    </row>
    <row r="329" spans="1:85" ht="27" customHeight="1" thickTop="1" thickBot="1" x14ac:dyDescent="0.3">
      <c r="A329" s="300"/>
      <c r="B329" s="304" t="str">
        <f>IF(C330="","",(VLOOKUP(C330,Lookups!$B$4:$C$2561,2,FALSE)))</f>
        <v/>
      </c>
      <c r="C329" s="366"/>
      <c r="D329" s="324"/>
      <c r="E329" s="325"/>
      <c r="F329" s="301"/>
      <c r="G329" s="277"/>
      <c r="H329" s="275"/>
      <c r="I329" s="280" t="str">
        <f t="shared" si="35"/>
        <v/>
      </c>
      <c r="J329" s="302"/>
      <c r="K329" s="280" t="str">
        <f t="shared" si="36"/>
        <v/>
      </c>
      <c r="L329" s="328"/>
      <c r="M329" s="328"/>
      <c r="N329" s="328"/>
      <c r="O329" s="329"/>
      <c r="P329" s="287"/>
      <c r="Q329" s="330"/>
      <c r="R329" s="287"/>
      <c r="S329" s="305"/>
      <c r="T329" s="279"/>
      <c r="U329" s="282"/>
      <c r="V329" s="282"/>
      <c r="W329" s="283"/>
      <c r="X329" s="292"/>
      <c r="Y329" s="278"/>
      <c r="Z329" s="331"/>
      <c r="AA329" s="332"/>
      <c r="AB329" s="333"/>
      <c r="AC329" s="334"/>
      <c r="AD329" s="335"/>
      <c r="AE329" s="336"/>
      <c r="AF329" s="337"/>
      <c r="AG329" s="326"/>
      <c r="AH329" s="338"/>
      <c r="AI329" s="339"/>
      <c r="AJ329" s="293"/>
      <c r="AK329" s="293"/>
      <c r="AL329" s="293"/>
      <c r="AM329" s="294"/>
      <c r="AN329" s="239"/>
      <c r="AO329" s="239"/>
      <c r="AP329" s="275"/>
      <c r="AQ329" s="280" t="str">
        <f t="shared" si="37"/>
        <v/>
      </c>
      <c r="AR329" s="239"/>
      <c r="AS329" s="239"/>
      <c r="AT329" s="239"/>
      <c r="AU329" s="239"/>
      <c r="AV329" s="239"/>
      <c r="AW329" s="239"/>
      <c r="AX329" s="239"/>
      <c r="AY329" s="239"/>
      <c r="AZ329" s="239"/>
      <c r="BA329" s="239"/>
      <c r="BB329" s="239"/>
      <c r="BC329" s="239"/>
      <c r="BD329" s="238"/>
      <c r="BE329" s="238"/>
      <c r="BF329" s="238"/>
      <c r="BG329" s="239"/>
      <c r="BH329" s="238" t="str">
        <f t="shared" si="38"/>
        <v/>
      </c>
      <c r="BI329" s="239"/>
      <c r="BJ329" s="238" t="str">
        <f t="shared" si="39"/>
        <v/>
      </c>
      <c r="BK329" s="239"/>
      <c r="BL329" s="239"/>
      <c r="BM329" s="275"/>
      <c r="BN329" s="239"/>
      <c r="BO329" s="275"/>
      <c r="BP329" s="276" t="str">
        <f t="shared" si="40"/>
        <v/>
      </c>
      <c r="BQ329" s="239"/>
      <c r="BR329" s="239"/>
      <c r="BS329" s="239"/>
      <c r="BT329" s="276" t="str">
        <f t="shared" si="41"/>
        <v/>
      </c>
      <c r="BU329" s="293"/>
      <c r="BV329" s="275"/>
      <c r="BW329" s="275"/>
      <c r="BX329" s="295"/>
      <c r="BY329" s="275"/>
      <c r="BZ329" s="303"/>
      <c r="CA329" s="299"/>
      <c r="CB329" s="275"/>
      <c r="CC329" s="275"/>
      <c r="CD329" s="296"/>
      <c r="CE329" s="296"/>
      <c r="CF329" s="296"/>
      <c r="CG329" s="297"/>
    </row>
    <row r="330" spans="1:85" ht="27" customHeight="1" thickTop="1" thickBot="1" x14ac:dyDescent="0.3">
      <c r="A330" s="300"/>
      <c r="B330" s="304" t="str">
        <f>IF(C331="","",(VLOOKUP(C331,Lookups!$B$4:$C$2561,2,FALSE)))</f>
        <v/>
      </c>
      <c r="C330" s="366"/>
      <c r="D330" s="324"/>
      <c r="E330" s="325"/>
      <c r="F330" s="301"/>
      <c r="G330" s="277"/>
      <c r="H330" s="275"/>
      <c r="I330" s="280" t="str">
        <f t="shared" si="35"/>
        <v/>
      </c>
      <c r="J330" s="302"/>
      <c r="K330" s="280" t="str">
        <f t="shared" si="36"/>
        <v/>
      </c>
      <c r="L330" s="328"/>
      <c r="M330" s="328"/>
      <c r="N330" s="328"/>
      <c r="O330" s="329"/>
      <c r="P330" s="287"/>
      <c r="Q330" s="330"/>
      <c r="R330" s="287"/>
      <c r="S330" s="305"/>
      <c r="T330" s="279"/>
      <c r="U330" s="282"/>
      <c r="V330" s="282"/>
      <c r="W330" s="283"/>
      <c r="X330" s="292"/>
      <c r="Y330" s="278"/>
      <c r="Z330" s="331"/>
      <c r="AA330" s="332"/>
      <c r="AB330" s="333"/>
      <c r="AC330" s="334"/>
      <c r="AD330" s="335"/>
      <c r="AE330" s="336"/>
      <c r="AF330" s="337"/>
      <c r="AG330" s="326"/>
      <c r="AH330" s="338"/>
      <c r="AI330" s="339"/>
      <c r="AJ330" s="293"/>
      <c r="AK330" s="293"/>
      <c r="AL330" s="293"/>
      <c r="AM330" s="294"/>
      <c r="AN330" s="239"/>
      <c r="AO330" s="239"/>
      <c r="AP330" s="275"/>
      <c r="AQ330" s="280" t="str">
        <f t="shared" si="37"/>
        <v/>
      </c>
      <c r="AR330" s="239"/>
      <c r="AS330" s="239"/>
      <c r="AT330" s="239"/>
      <c r="AU330" s="239"/>
      <c r="AV330" s="239"/>
      <c r="AW330" s="239"/>
      <c r="AX330" s="239"/>
      <c r="AY330" s="239"/>
      <c r="AZ330" s="239"/>
      <c r="BA330" s="239"/>
      <c r="BB330" s="239"/>
      <c r="BC330" s="239"/>
      <c r="BD330" s="238"/>
      <c r="BE330" s="238"/>
      <c r="BF330" s="238"/>
      <c r="BG330" s="239"/>
      <c r="BH330" s="238" t="str">
        <f t="shared" si="38"/>
        <v/>
      </c>
      <c r="BI330" s="239"/>
      <c r="BJ330" s="238" t="str">
        <f t="shared" si="39"/>
        <v/>
      </c>
      <c r="BK330" s="239"/>
      <c r="BL330" s="239"/>
      <c r="BM330" s="275"/>
      <c r="BN330" s="239"/>
      <c r="BO330" s="275"/>
      <c r="BP330" s="276" t="str">
        <f t="shared" si="40"/>
        <v/>
      </c>
      <c r="BQ330" s="239"/>
      <c r="BR330" s="239"/>
      <c r="BS330" s="239"/>
      <c r="BT330" s="276" t="str">
        <f t="shared" si="41"/>
        <v/>
      </c>
      <c r="BU330" s="293"/>
      <c r="BV330" s="275"/>
      <c r="BW330" s="275"/>
      <c r="BX330" s="295"/>
      <c r="BY330" s="275"/>
      <c r="BZ330" s="303"/>
      <c r="CA330" s="299"/>
      <c r="CB330" s="275"/>
      <c r="CC330" s="275"/>
      <c r="CD330" s="296"/>
      <c r="CE330" s="296"/>
      <c r="CF330" s="296"/>
      <c r="CG330" s="297"/>
    </row>
    <row r="331" spans="1:85" ht="27" customHeight="1" thickTop="1" thickBot="1" x14ac:dyDescent="0.3">
      <c r="A331" s="300"/>
      <c r="B331" s="304" t="str">
        <f>IF(C332="","",(VLOOKUP(C332,Lookups!$B$4:$C$2561,2,FALSE)))</f>
        <v/>
      </c>
      <c r="C331" s="366"/>
      <c r="D331" s="324"/>
      <c r="E331" s="325"/>
      <c r="F331" s="301"/>
      <c r="G331" s="277"/>
      <c r="H331" s="275"/>
      <c r="I331" s="280" t="str">
        <f t="shared" si="35"/>
        <v/>
      </c>
      <c r="J331" s="302"/>
      <c r="K331" s="280" t="str">
        <f t="shared" si="36"/>
        <v/>
      </c>
      <c r="L331" s="328"/>
      <c r="M331" s="328"/>
      <c r="N331" s="328"/>
      <c r="O331" s="329"/>
      <c r="P331" s="287"/>
      <c r="Q331" s="330"/>
      <c r="R331" s="287"/>
      <c r="S331" s="305"/>
      <c r="T331" s="279"/>
      <c r="U331" s="282"/>
      <c r="V331" s="282"/>
      <c r="W331" s="283"/>
      <c r="X331" s="292"/>
      <c r="Y331" s="278"/>
      <c r="Z331" s="331"/>
      <c r="AA331" s="332"/>
      <c r="AB331" s="333"/>
      <c r="AC331" s="334"/>
      <c r="AD331" s="335"/>
      <c r="AE331" s="336"/>
      <c r="AF331" s="337"/>
      <c r="AG331" s="326"/>
      <c r="AH331" s="338"/>
      <c r="AI331" s="339"/>
      <c r="AJ331" s="293"/>
      <c r="AK331" s="293"/>
      <c r="AL331" s="293"/>
      <c r="AM331" s="294"/>
      <c r="AN331" s="239"/>
      <c r="AO331" s="239"/>
      <c r="AP331" s="275"/>
      <c r="AQ331" s="280" t="str">
        <f t="shared" si="37"/>
        <v/>
      </c>
      <c r="AR331" s="239"/>
      <c r="AS331" s="239"/>
      <c r="AT331" s="239"/>
      <c r="AU331" s="239"/>
      <c r="AV331" s="239"/>
      <c r="AW331" s="239"/>
      <c r="AX331" s="239"/>
      <c r="AY331" s="239"/>
      <c r="AZ331" s="239"/>
      <c r="BA331" s="239"/>
      <c r="BB331" s="239"/>
      <c r="BC331" s="239"/>
      <c r="BD331" s="238"/>
      <c r="BE331" s="238"/>
      <c r="BF331" s="238"/>
      <c r="BG331" s="239"/>
      <c r="BH331" s="238" t="str">
        <f t="shared" si="38"/>
        <v/>
      </c>
      <c r="BI331" s="239"/>
      <c r="BJ331" s="238" t="str">
        <f t="shared" si="39"/>
        <v/>
      </c>
      <c r="BK331" s="239"/>
      <c r="BL331" s="239"/>
      <c r="BM331" s="275"/>
      <c r="BN331" s="239"/>
      <c r="BO331" s="275"/>
      <c r="BP331" s="276" t="str">
        <f t="shared" si="40"/>
        <v/>
      </c>
      <c r="BQ331" s="239"/>
      <c r="BR331" s="239"/>
      <c r="BS331" s="239"/>
      <c r="BT331" s="276" t="str">
        <f t="shared" si="41"/>
        <v/>
      </c>
      <c r="BU331" s="293"/>
      <c r="BV331" s="275"/>
      <c r="BW331" s="275"/>
      <c r="BX331" s="295"/>
      <c r="BY331" s="275"/>
      <c r="BZ331" s="303"/>
      <c r="CA331" s="299"/>
      <c r="CB331" s="275"/>
      <c r="CC331" s="275"/>
      <c r="CD331" s="296"/>
      <c r="CE331" s="296"/>
      <c r="CF331" s="296"/>
      <c r="CG331" s="297"/>
    </row>
    <row r="332" spans="1:85" ht="27" customHeight="1" thickTop="1" thickBot="1" x14ac:dyDescent="0.3">
      <c r="A332" s="300"/>
      <c r="B332" s="304" t="str">
        <f>IF(C333="","",(VLOOKUP(C333,Lookups!$B$4:$C$2561,2,FALSE)))</f>
        <v/>
      </c>
      <c r="C332" s="366"/>
      <c r="D332" s="324"/>
      <c r="E332" s="325"/>
      <c r="F332" s="301"/>
      <c r="G332" s="277"/>
      <c r="H332" s="275"/>
      <c r="I332" s="280" t="str">
        <f t="shared" si="35"/>
        <v/>
      </c>
      <c r="J332" s="302"/>
      <c r="K332" s="280" t="str">
        <f t="shared" si="36"/>
        <v/>
      </c>
      <c r="L332" s="328"/>
      <c r="M332" s="328"/>
      <c r="N332" s="328"/>
      <c r="O332" s="329"/>
      <c r="P332" s="287"/>
      <c r="Q332" s="330"/>
      <c r="R332" s="287"/>
      <c r="S332" s="305"/>
      <c r="T332" s="279"/>
      <c r="U332" s="282"/>
      <c r="V332" s="282"/>
      <c r="W332" s="283"/>
      <c r="X332" s="292"/>
      <c r="Y332" s="278"/>
      <c r="Z332" s="331"/>
      <c r="AA332" s="332"/>
      <c r="AB332" s="333"/>
      <c r="AC332" s="334"/>
      <c r="AD332" s="335"/>
      <c r="AE332" s="336"/>
      <c r="AF332" s="337"/>
      <c r="AG332" s="326"/>
      <c r="AH332" s="338"/>
      <c r="AI332" s="339"/>
      <c r="AJ332" s="293"/>
      <c r="AK332" s="293"/>
      <c r="AL332" s="293"/>
      <c r="AM332" s="294"/>
      <c r="AN332" s="239"/>
      <c r="AO332" s="239"/>
      <c r="AP332" s="275"/>
      <c r="AQ332" s="280" t="str">
        <f t="shared" si="37"/>
        <v/>
      </c>
      <c r="AR332" s="239"/>
      <c r="AS332" s="239"/>
      <c r="AT332" s="239"/>
      <c r="AU332" s="239"/>
      <c r="AV332" s="239"/>
      <c r="AW332" s="239"/>
      <c r="AX332" s="239"/>
      <c r="AY332" s="239"/>
      <c r="AZ332" s="239"/>
      <c r="BA332" s="239"/>
      <c r="BB332" s="239"/>
      <c r="BC332" s="239"/>
      <c r="BD332" s="238"/>
      <c r="BE332" s="238"/>
      <c r="BF332" s="238"/>
      <c r="BG332" s="239"/>
      <c r="BH332" s="238" t="str">
        <f t="shared" si="38"/>
        <v/>
      </c>
      <c r="BI332" s="239"/>
      <c r="BJ332" s="238" t="str">
        <f t="shared" si="39"/>
        <v/>
      </c>
      <c r="BK332" s="239"/>
      <c r="BL332" s="239"/>
      <c r="BM332" s="275"/>
      <c r="BN332" s="239"/>
      <c r="BO332" s="275"/>
      <c r="BP332" s="276" t="str">
        <f t="shared" si="40"/>
        <v/>
      </c>
      <c r="BQ332" s="239"/>
      <c r="BR332" s="239"/>
      <c r="BS332" s="239"/>
      <c r="BT332" s="276" t="str">
        <f t="shared" si="41"/>
        <v/>
      </c>
      <c r="BU332" s="293"/>
      <c r="BV332" s="275"/>
      <c r="BW332" s="275"/>
      <c r="BX332" s="295"/>
      <c r="BY332" s="275"/>
      <c r="BZ332" s="303"/>
      <c r="CA332" s="299"/>
      <c r="CB332" s="275"/>
      <c r="CC332" s="275"/>
      <c r="CD332" s="296"/>
      <c r="CE332" s="296"/>
      <c r="CF332" s="296"/>
      <c r="CG332" s="297"/>
    </row>
    <row r="333" spans="1:85" ht="27" customHeight="1" thickTop="1" thickBot="1" x14ac:dyDescent="0.3">
      <c r="A333" s="300"/>
      <c r="B333" s="304" t="str">
        <f>IF(C334="","",(VLOOKUP(C334,Lookups!$B$4:$C$2561,2,FALSE)))</f>
        <v/>
      </c>
      <c r="C333" s="366"/>
      <c r="D333" s="324"/>
      <c r="E333" s="325"/>
      <c r="F333" s="301"/>
      <c r="G333" s="277"/>
      <c r="H333" s="275"/>
      <c r="I333" s="280" t="str">
        <f t="shared" si="35"/>
        <v/>
      </c>
      <c r="J333" s="302"/>
      <c r="K333" s="280" t="str">
        <f t="shared" si="36"/>
        <v/>
      </c>
      <c r="L333" s="328"/>
      <c r="M333" s="328"/>
      <c r="N333" s="328"/>
      <c r="O333" s="329"/>
      <c r="P333" s="287"/>
      <c r="Q333" s="330"/>
      <c r="R333" s="287"/>
      <c r="S333" s="305"/>
      <c r="T333" s="279"/>
      <c r="U333" s="282"/>
      <c r="V333" s="282"/>
      <c r="W333" s="283"/>
      <c r="X333" s="292"/>
      <c r="Y333" s="278"/>
      <c r="Z333" s="331"/>
      <c r="AA333" s="332"/>
      <c r="AB333" s="333"/>
      <c r="AC333" s="334"/>
      <c r="AD333" s="335"/>
      <c r="AE333" s="336"/>
      <c r="AF333" s="337"/>
      <c r="AG333" s="326"/>
      <c r="AH333" s="338"/>
      <c r="AI333" s="339"/>
      <c r="AJ333" s="293"/>
      <c r="AK333" s="293"/>
      <c r="AL333" s="293"/>
      <c r="AM333" s="294"/>
      <c r="AN333" s="239"/>
      <c r="AO333" s="239"/>
      <c r="AP333" s="275"/>
      <c r="AQ333" s="280" t="str">
        <f t="shared" si="37"/>
        <v/>
      </c>
      <c r="AR333" s="239"/>
      <c r="AS333" s="239"/>
      <c r="AT333" s="239"/>
      <c r="AU333" s="239"/>
      <c r="AV333" s="239"/>
      <c r="AW333" s="239"/>
      <c r="AX333" s="239"/>
      <c r="AY333" s="239"/>
      <c r="AZ333" s="239"/>
      <c r="BA333" s="239"/>
      <c r="BB333" s="239"/>
      <c r="BC333" s="239"/>
      <c r="BD333" s="238"/>
      <c r="BE333" s="238"/>
      <c r="BF333" s="238"/>
      <c r="BG333" s="239"/>
      <c r="BH333" s="238" t="str">
        <f t="shared" si="38"/>
        <v/>
      </c>
      <c r="BI333" s="239"/>
      <c r="BJ333" s="238" t="str">
        <f t="shared" si="39"/>
        <v/>
      </c>
      <c r="BK333" s="239"/>
      <c r="BL333" s="239"/>
      <c r="BM333" s="275"/>
      <c r="BN333" s="239"/>
      <c r="BO333" s="275"/>
      <c r="BP333" s="276" t="str">
        <f t="shared" si="40"/>
        <v/>
      </c>
      <c r="BQ333" s="239"/>
      <c r="BR333" s="239"/>
      <c r="BS333" s="239"/>
      <c r="BT333" s="276" t="str">
        <f t="shared" si="41"/>
        <v/>
      </c>
      <c r="BU333" s="293"/>
      <c r="BV333" s="275"/>
      <c r="BW333" s="275"/>
      <c r="BX333" s="295"/>
      <c r="BY333" s="275"/>
      <c r="BZ333" s="303"/>
      <c r="CA333" s="299"/>
      <c r="CB333" s="275"/>
      <c r="CC333" s="275"/>
      <c r="CD333" s="296"/>
      <c r="CE333" s="296"/>
      <c r="CF333" s="296"/>
      <c r="CG333" s="297"/>
    </row>
    <row r="334" spans="1:85" ht="27" customHeight="1" thickTop="1" thickBot="1" x14ac:dyDescent="0.3">
      <c r="A334" s="300"/>
      <c r="B334" s="304" t="str">
        <f>IF(C335="","",(VLOOKUP(C335,Lookups!$B$4:$C$2561,2,FALSE)))</f>
        <v/>
      </c>
      <c r="C334" s="366"/>
      <c r="D334" s="324"/>
      <c r="E334" s="325"/>
      <c r="F334" s="301"/>
      <c r="G334" s="277"/>
      <c r="H334" s="275"/>
      <c r="I334" s="280" t="str">
        <f t="shared" si="35"/>
        <v/>
      </c>
      <c r="J334" s="302"/>
      <c r="K334" s="280" t="str">
        <f t="shared" si="36"/>
        <v/>
      </c>
      <c r="L334" s="328"/>
      <c r="M334" s="328"/>
      <c r="N334" s="328"/>
      <c r="O334" s="329"/>
      <c r="P334" s="287"/>
      <c r="Q334" s="330"/>
      <c r="R334" s="287"/>
      <c r="S334" s="305"/>
      <c r="T334" s="279"/>
      <c r="U334" s="282"/>
      <c r="V334" s="282"/>
      <c r="W334" s="283"/>
      <c r="X334" s="292"/>
      <c r="Y334" s="278"/>
      <c r="Z334" s="331"/>
      <c r="AA334" s="332"/>
      <c r="AB334" s="333"/>
      <c r="AC334" s="334"/>
      <c r="AD334" s="335"/>
      <c r="AE334" s="336"/>
      <c r="AF334" s="337"/>
      <c r="AG334" s="326"/>
      <c r="AH334" s="338"/>
      <c r="AI334" s="339"/>
      <c r="AJ334" s="293"/>
      <c r="AK334" s="293"/>
      <c r="AL334" s="293"/>
      <c r="AM334" s="294"/>
      <c r="AN334" s="239"/>
      <c r="AO334" s="239"/>
      <c r="AP334" s="275"/>
      <c r="AQ334" s="280" t="str">
        <f t="shared" si="37"/>
        <v/>
      </c>
      <c r="AR334" s="239"/>
      <c r="AS334" s="239"/>
      <c r="AT334" s="239"/>
      <c r="AU334" s="239"/>
      <c r="AV334" s="239"/>
      <c r="AW334" s="239"/>
      <c r="AX334" s="239"/>
      <c r="AY334" s="239"/>
      <c r="AZ334" s="239"/>
      <c r="BA334" s="239"/>
      <c r="BB334" s="239"/>
      <c r="BC334" s="239"/>
      <c r="BD334" s="238"/>
      <c r="BE334" s="238"/>
      <c r="BF334" s="238"/>
      <c r="BG334" s="239"/>
      <c r="BH334" s="238" t="str">
        <f t="shared" si="38"/>
        <v/>
      </c>
      <c r="BI334" s="239"/>
      <c r="BJ334" s="238" t="str">
        <f t="shared" si="39"/>
        <v/>
      </c>
      <c r="BK334" s="239"/>
      <c r="BL334" s="239"/>
      <c r="BM334" s="275"/>
      <c r="BN334" s="239"/>
      <c r="BO334" s="275"/>
      <c r="BP334" s="276" t="str">
        <f t="shared" si="40"/>
        <v/>
      </c>
      <c r="BQ334" s="239"/>
      <c r="BR334" s="239"/>
      <c r="BS334" s="239"/>
      <c r="BT334" s="276" t="str">
        <f t="shared" si="41"/>
        <v/>
      </c>
      <c r="BU334" s="293"/>
      <c r="BV334" s="275"/>
      <c r="BW334" s="275"/>
      <c r="BX334" s="295"/>
      <c r="BY334" s="275"/>
      <c r="BZ334" s="303"/>
      <c r="CA334" s="299"/>
      <c r="CB334" s="275"/>
      <c r="CC334" s="275"/>
      <c r="CD334" s="296"/>
      <c r="CE334" s="296"/>
      <c r="CF334" s="296"/>
      <c r="CG334" s="297"/>
    </row>
    <row r="335" spans="1:85" ht="27" customHeight="1" thickTop="1" thickBot="1" x14ac:dyDescent="0.3">
      <c r="A335" s="300"/>
      <c r="B335" s="304" t="str">
        <f>IF(C336="","",(VLOOKUP(C336,Lookups!$B$4:$C$2561,2,FALSE)))</f>
        <v/>
      </c>
      <c r="C335" s="366"/>
      <c r="D335" s="324"/>
      <c r="E335" s="325"/>
      <c r="F335" s="301"/>
      <c r="G335" s="277"/>
      <c r="H335" s="275"/>
      <c r="I335" s="280" t="str">
        <f t="shared" si="35"/>
        <v/>
      </c>
      <c r="J335" s="302"/>
      <c r="K335" s="280" t="str">
        <f t="shared" si="36"/>
        <v/>
      </c>
      <c r="L335" s="328"/>
      <c r="M335" s="328"/>
      <c r="N335" s="328"/>
      <c r="O335" s="329"/>
      <c r="P335" s="287"/>
      <c r="Q335" s="330"/>
      <c r="R335" s="287"/>
      <c r="S335" s="305"/>
      <c r="T335" s="279"/>
      <c r="U335" s="282"/>
      <c r="V335" s="282"/>
      <c r="W335" s="283"/>
      <c r="X335" s="292"/>
      <c r="Y335" s="278"/>
      <c r="Z335" s="331"/>
      <c r="AA335" s="332"/>
      <c r="AB335" s="333"/>
      <c r="AC335" s="334"/>
      <c r="AD335" s="335"/>
      <c r="AE335" s="336"/>
      <c r="AF335" s="337"/>
      <c r="AG335" s="326"/>
      <c r="AH335" s="338"/>
      <c r="AI335" s="339"/>
      <c r="AJ335" s="293"/>
      <c r="AK335" s="293"/>
      <c r="AL335" s="293"/>
      <c r="AM335" s="294"/>
      <c r="AN335" s="239"/>
      <c r="AO335" s="239"/>
      <c r="AP335" s="275"/>
      <c r="AQ335" s="280" t="str">
        <f t="shared" si="37"/>
        <v/>
      </c>
      <c r="AR335" s="239"/>
      <c r="AS335" s="239"/>
      <c r="AT335" s="239"/>
      <c r="AU335" s="239"/>
      <c r="AV335" s="239"/>
      <c r="AW335" s="239"/>
      <c r="AX335" s="239"/>
      <c r="AY335" s="239"/>
      <c r="AZ335" s="239"/>
      <c r="BA335" s="239"/>
      <c r="BB335" s="239"/>
      <c r="BC335" s="239"/>
      <c r="BD335" s="238"/>
      <c r="BE335" s="238"/>
      <c r="BF335" s="238"/>
      <c r="BG335" s="239"/>
      <c r="BH335" s="238" t="str">
        <f t="shared" si="38"/>
        <v/>
      </c>
      <c r="BI335" s="239"/>
      <c r="BJ335" s="238" t="str">
        <f t="shared" si="39"/>
        <v/>
      </c>
      <c r="BK335" s="239"/>
      <c r="BL335" s="239"/>
      <c r="BM335" s="275"/>
      <c r="BN335" s="239"/>
      <c r="BO335" s="275"/>
      <c r="BP335" s="276" t="str">
        <f t="shared" si="40"/>
        <v/>
      </c>
      <c r="BQ335" s="239"/>
      <c r="BR335" s="239"/>
      <c r="BS335" s="239"/>
      <c r="BT335" s="276" t="str">
        <f t="shared" si="41"/>
        <v/>
      </c>
      <c r="BU335" s="293"/>
      <c r="BV335" s="275"/>
      <c r="BW335" s="275"/>
      <c r="BX335" s="295"/>
      <c r="BY335" s="275"/>
      <c r="BZ335" s="303"/>
      <c r="CA335" s="299"/>
      <c r="CB335" s="275"/>
      <c r="CC335" s="275"/>
      <c r="CD335" s="296"/>
      <c r="CE335" s="296"/>
      <c r="CF335" s="296"/>
      <c r="CG335" s="297"/>
    </row>
    <row r="336" spans="1:85" ht="27" customHeight="1" thickTop="1" thickBot="1" x14ac:dyDescent="0.3">
      <c r="A336" s="300"/>
      <c r="B336" s="304" t="str">
        <f>IF(C337="","",(VLOOKUP(C337,Lookups!$B$4:$C$2561,2,FALSE)))</f>
        <v/>
      </c>
      <c r="C336" s="366"/>
      <c r="D336" s="324"/>
      <c r="E336" s="325"/>
      <c r="F336" s="301"/>
      <c r="G336" s="277"/>
      <c r="H336" s="275"/>
      <c r="I336" s="280" t="str">
        <f t="shared" si="35"/>
        <v/>
      </c>
      <c r="J336" s="302"/>
      <c r="K336" s="280" t="str">
        <f t="shared" si="36"/>
        <v/>
      </c>
      <c r="L336" s="328"/>
      <c r="M336" s="328"/>
      <c r="N336" s="328"/>
      <c r="O336" s="329"/>
      <c r="P336" s="287"/>
      <c r="Q336" s="330"/>
      <c r="R336" s="287"/>
      <c r="S336" s="305"/>
      <c r="T336" s="279"/>
      <c r="U336" s="282"/>
      <c r="V336" s="282"/>
      <c r="W336" s="283"/>
      <c r="X336" s="292"/>
      <c r="Y336" s="278"/>
      <c r="Z336" s="331"/>
      <c r="AA336" s="332"/>
      <c r="AB336" s="333"/>
      <c r="AC336" s="334"/>
      <c r="AD336" s="335"/>
      <c r="AE336" s="336"/>
      <c r="AF336" s="337"/>
      <c r="AG336" s="326"/>
      <c r="AH336" s="338"/>
      <c r="AI336" s="339"/>
      <c r="AJ336" s="293"/>
      <c r="AK336" s="293"/>
      <c r="AL336" s="293"/>
      <c r="AM336" s="294"/>
      <c r="AN336" s="239"/>
      <c r="AO336" s="239"/>
      <c r="AP336" s="275"/>
      <c r="AQ336" s="280" t="str">
        <f t="shared" si="37"/>
        <v/>
      </c>
      <c r="AR336" s="239"/>
      <c r="AS336" s="239"/>
      <c r="AT336" s="239"/>
      <c r="AU336" s="239"/>
      <c r="AV336" s="239"/>
      <c r="AW336" s="239"/>
      <c r="AX336" s="239"/>
      <c r="AY336" s="239"/>
      <c r="AZ336" s="239"/>
      <c r="BA336" s="239"/>
      <c r="BB336" s="239"/>
      <c r="BC336" s="239"/>
      <c r="BD336" s="238"/>
      <c r="BE336" s="238"/>
      <c r="BF336" s="238"/>
      <c r="BG336" s="239"/>
      <c r="BH336" s="238" t="str">
        <f t="shared" si="38"/>
        <v/>
      </c>
      <c r="BI336" s="239"/>
      <c r="BJ336" s="238" t="str">
        <f t="shared" si="39"/>
        <v/>
      </c>
      <c r="BK336" s="239"/>
      <c r="BL336" s="239"/>
      <c r="BM336" s="275"/>
      <c r="BN336" s="239"/>
      <c r="BO336" s="275"/>
      <c r="BP336" s="276" t="str">
        <f t="shared" si="40"/>
        <v/>
      </c>
      <c r="BQ336" s="239"/>
      <c r="BR336" s="239"/>
      <c r="BS336" s="239"/>
      <c r="BT336" s="276" t="str">
        <f t="shared" si="41"/>
        <v/>
      </c>
      <c r="BU336" s="293"/>
      <c r="BV336" s="275"/>
      <c r="BW336" s="275"/>
      <c r="BX336" s="295"/>
      <c r="BY336" s="275"/>
      <c r="BZ336" s="303"/>
      <c r="CA336" s="299"/>
      <c r="CB336" s="275"/>
      <c r="CC336" s="275"/>
      <c r="CD336" s="296"/>
      <c r="CE336" s="296"/>
      <c r="CF336" s="296"/>
      <c r="CG336" s="297"/>
    </row>
    <row r="337" spans="1:85" ht="27" customHeight="1" thickTop="1" thickBot="1" x14ac:dyDescent="0.3">
      <c r="A337" s="300"/>
      <c r="B337" s="304" t="str">
        <f>IF(C338="","",(VLOOKUP(C338,Lookups!$B$4:$C$2561,2,FALSE)))</f>
        <v/>
      </c>
      <c r="C337" s="366"/>
      <c r="D337" s="324"/>
      <c r="E337" s="325"/>
      <c r="F337" s="301"/>
      <c r="G337" s="277"/>
      <c r="H337" s="275"/>
      <c r="I337" s="280" t="str">
        <f t="shared" si="35"/>
        <v/>
      </c>
      <c r="J337" s="302"/>
      <c r="K337" s="280" t="str">
        <f t="shared" si="36"/>
        <v/>
      </c>
      <c r="L337" s="328"/>
      <c r="M337" s="328"/>
      <c r="N337" s="328"/>
      <c r="O337" s="329"/>
      <c r="P337" s="287"/>
      <c r="Q337" s="330"/>
      <c r="R337" s="287"/>
      <c r="S337" s="305"/>
      <c r="T337" s="279"/>
      <c r="U337" s="282"/>
      <c r="V337" s="282"/>
      <c r="W337" s="283"/>
      <c r="X337" s="292"/>
      <c r="Y337" s="278"/>
      <c r="Z337" s="331"/>
      <c r="AA337" s="332"/>
      <c r="AB337" s="333"/>
      <c r="AC337" s="334"/>
      <c r="AD337" s="335"/>
      <c r="AE337" s="336"/>
      <c r="AF337" s="337"/>
      <c r="AG337" s="326"/>
      <c r="AH337" s="338"/>
      <c r="AI337" s="339"/>
      <c r="AJ337" s="293"/>
      <c r="AK337" s="293"/>
      <c r="AL337" s="293"/>
      <c r="AM337" s="294"/>
      <c r="AN337" s="239"/>
      <c r="AO337" s="239"/>
      <c r="AP337" s="275"/>
      <c r="AQ337" s="280" t="str">
        <f t="shared" si="37"/>
        <v/>
      </c>
      <c r="AR337" s="239"/>
      <c r="AS337" s="239"/>
      <c r="AT337" s="239"/>
      <c r="AU337" s="239"/>
      <c r="AV337" s="239"/>
      <c r="AW337" s="239"/>
      <c r="AX337" s="239"/>
      <c r="AY337" s="239"/>
      <c r="AZ337" s="239"/>
      <c r="BA337" s="239"/>
      <c r="BB337" s="239"/>
      <c r="BC337" s="239"/>
      <c r="BD337" s="238"/>
      <c r="BE337" s="238"/>
      <c r="BF337" s="238"/>
      <c r="BG337" s="239"/>
      <c r="BH337" s="238" t="str">
        <f t="shared" si="38"/>
        <v/>
      </c>
      <c r="BI337" s="239"/>
      <c r="BJ337" s="238" t="str">
        <f t="shared" si="39"/>
        <v/>
      </c>
      <c r="BK337" s="239"/>
      <c r="BL337" s="239"/>
      <c r="BM337" s="275"/>
      <c r="BN337" s="239"/>
      <c r="BO337" s="275"/>
      <c r="BP337" s="276" t="str">
        <f t="shared" si="40"/>
        <v/>
      </c>
      <c r="BQ337" s="239"/>
      <c r="BR337" s="239"/>
      <c r="BS337" s="239"/>
      <c r="BT337" s="276" t="str">
        <f t="shared" si="41"/>
        <v/>
      </c>
      <c r="BU337" s="293"/>
      <c r="BV337" s="275"/>
      <c r="BW337" s="275"/>
      <c r="BX337" s="295"/>
      <c r="BY337" s="275"/>
      <c r="BZ337" s="303"/>
      <c r="CA337" s="299"/>
      <c r="CB337" s="275"/>
      <c r="CC337" s="275"/>
      <c r="CD337" s="296"/>
      <c r="CE337" s="296"/>
      <c r="CF337" s="296"/>
      <c r="CG337" s="297"/>
    </row>
    <row r="338" spans="1:85" ht="27" customHeight="1" thickTop="1" thickBot="1" x14ac:dyDescent="0.3">
      <c r="A338" s="300"/>
      <c r="B338" s="304" t="str">
        <f>IF(C339="","",(VLOOKUP(C339,Lookups!$B$4:$C$2561,2,FALSE)))</f>
        <v/>
      </c>
      <c r="C338" s="366"/>
      <c r="D338" s="324"/>
      <c r="E338" s="325"/>
      <c r="F338" s="301"/>
      <c r="G338" s="277"/>
      <c r="H338" s="275"/>
      <c r="I338" s="280" t="str">
        <f t="shared" si="35"/>
        <v/>
      </c>
      <c r="J338" s="302"/>
      <c r="K338" s="280" t="str">
        <f t="shared" si="36"/>
        <v/>
      </c>
      <c r="L338" s="328"/>
      <c r="M338" s="328"/>
      <c r="N338" s="328"/>
      <c r="O338" s="329"/>
      <c r="P338" s="287"/>
      <c r="Q338" s="330"/>
      <c r="R338" s="287"/>
      <c r="S338" s="305"/>
      <c r="T338" s="279"/>
      <c r="U338" s="282"/>
      <c r="V338" s="282"/>
      <c r="W338" s="283"/>
      <c r="X338" s="292"/>
      <c r="Y338" s="278"/>
      <c r="Z338" s="331"/>
      <c r="AA338" s="332"/>
      <c r="AB338" s="333"/>
      <c r="AC338" s="334"/>
      <c r="AD338" s="335"/>
      <c r="AE338" s="336"/>
      <c r="AF338" s="337"/>
      <c r="AG338" s="326"/>
      <c r="AH338" s="338"/>
      <c r="AI338" s="339"/>
      <c r="AJ338" s="293"/>
      <c r="AK338" s="293"/>
      <c r="AL338" s="293"/>
      <c r="AM338" s="294"/>
      <c r="AN338" s="239"/>
      <c r="AO338" s="239"/>
      <c r="AP338" s="275"/>
      <c r="AQ338" s="280" t="str">
        <f t="shared" si="37"/>
        <v/>
      </c>
      <c r="AR338" s="239"/>
      <c r="AS338" s="239"/>
      <c r="AT338" s="239"/>
      <c r="AU338" s="239"/>
      <c r="AV338" s="239"/>
      <c r="AW338" s="239"/>
      <c r="AX338" s="239"/>
      <c r="AY338" s="239"/>
      <c r="AZ338" s="239"/>
      <c r="BA338" s="239"/>
      <c r="BB338" s="239"/>
      <c r="BC338" s="239"/>
      <c r="BD338" s="238"/>
      <c r="BE338" s="238"/>
      <c r="BF338" s="238"/>
      <c r="BG338" s="239"/>
      <c r="BH338" s="238" t="str">
        <f t="shared" si="38"/>
        <v/>
      </c>
      <c r="BI338" s="239"/>
      <c r="BJ338" s="238" t="str">
        <f t="shared" si="39"/>
        <v/>
      </c>
      <c r="BK338" s="239"/>
      <c r="BL338" s="239"/>
      <c r="BM338" s="275"/>
      <c r="BN338" s="239"/>
      <c r="BO338" s="275"/>
      <c r="BP338" s="276" t="str">
        <f t="shared" si="40"/>
        <v/>
      </c>
      <c r="BQ338" s="239"/>
      <c r="BR338" s="239"/>
      <c r="BS338" s="239"/>
      <c r="BT338" s="276" t="str">
        <f t="shared" si="41"/>
        <v/>
      </c>
      <c r="BU338" s="293"/>
      <c r="BV338" s="275"/>
      <c r="BW338" s="275"/>
      <c r="BX338" s="295"/>
      <c r="BY338" s="275"/>
      <c r="BZ338" s="303"/>
      <c r="CA338" s="299"/>
      <c r="CB338" s="275"/>
      <c r="CC338" s="275"/>
      <c r="CD338" s="296"/>
      <c r="CE338" s="296"/>
      <c r="CF338" s="296"/>
      <c r="CG338" s="297"/>
    </row>
    <row r="339" spans="1:85" ht="27" customHeight="1" thickTop="1" thickBot="1" x14ac:dyDescent="0.3">
      <c r="A339" s="300"/>
      <c r="B339" s="304" t="str">
        <f>IF(C340="","",(VLOOKUP(C340,Lookups!$B$4:$C$2561,2,FALSE)))</f>
        <v/>
      </c>
      <c r="C339" s="366"/>
      <c r="D339" s="324"/>
      <c r="E339" s="325"/>
      <c r="F339" s="301"/>
      <c r="G339" s="277"/>
      <c r="H339" s="275"/>
      <c r="I339" s="280" t="str">
        <f t="shared" si="35"/>
        <v/>
      </c>
      <c r="J339" s="302"/>
      <c r="K339" s="280" t="str">
        <f t="shared" si="36"/>
        <v/>
      </c>
      <c r="L339" s="328"/>
      <c r="M339" s="328"/>
      <c r="N339" s="328"/>
      <c r="O339" s="329"/>
      <c r="P339" s="287"/>
      <c r="Q339" s="330"/>
      <c r="R339" s="287"/>
      <c r="S339" s="305"/>
      <c r="T339" s="279"/>
      <c r="U339" s="282"/>
      <c r="V339" s="282"/>
      <c r="W339" s="283"/>
      <c r="X339" s="292"/>
      <c r="Y339" s="278"/>
      <c r="Z339" s="331"/>
      <c r="AA339" s="332"/>
      <c r="AB339" s="333"/>
      <c r="AC339" s="334"/>
      <c r="AD339" s="335"/>
      <c r="AE339" s="336"/>
      <c r="AF339" s="337"/>
      <c r="AG339" s="326"/>
      <c r="AH339" s="338"/>
      <c r="AI339" s="339"/>
      <c r="AJ339" s="293"/>
      <c r="AK339" s="293"/>
      <c r="AL339" s="293"/>
      <c r="AM339" s="294"/>
      <c r="AN339" s="239"/>
      <c r="AO339" s="239"/>
      <c r="AP339" s="275"/>
      <c r="AQ339" s="280" t="str">
        <f t="shared" si="37"/>
        <v/>
      </c>
      <c r="AR339" s="239"/>
      <c r="AS339" s="239"/>
      <c r="AT339" s="239"/>
      <c r="AU339" s="239"/>
      <c r="AV339" s="239"/>
      <c r="AW339" s="239"/>
      <c r="AX339" s="239"/>
      <c r="AY339" s="239"/>
      <c r="AZ339" s="239"/>
      <c r="BA339" s="239"/>
      <c r="BB339" s="239"/>
      <c r="BC339" s="239"/>
      <c r="BD339" s="238"/>
      <c r="BE339" s="238"/>
      <c r="BF339" s="238"/>
      <c r="BG339" s="239"/>
      <c r="BH339" s="238" t="str">
        <f t="shared" si="38"/>
        <v/>
      </c>
      <c r="BI339" s="239"/>
      <c r="BJ339" s="238" t="str">
        <f t="shared" si="39"/>
        <v/>
      </c>
      <c r="BK339" s="239"/>
      <c r="BL339" s="239"/>
      <c r="BM339" s="275"/>
      <c r="BN339" s="239"/>
      <c r="BO339" s="275"/>
      <c r="BP339" s="276" t="str">
        <f t="shared" si="40"/>
        <v/>
      </c>
      <c r="BQ339" s="239"/>
      <c r="BR339" s="239"/>
      <c r="BS339" s="239"/>
      <c r="BT339" s="276" t="str">
        <f t="shared" si="41"/>
        <v/>
      </c>
      <c r="BU339" s="293"/>
      <c r="BV339" s="275"/>
      <c r="BW339" s="275"/>
      <c r="BX339" s="295"/>
      <c r="BY339" s="275"/>
      <c r="BZ339" s="303"/>
      <c r="CA339" s="299"/>
      <c r="CB339" s="275"/>
      <c r="CC339" s="275"/>
      <c r="CD339" s="296"/>
      <c r="CE339" s="296"/>
      <c r="CF339" s="296"/>
      <c r="CG339" s="297"/>
    </row>
    <row r="340" spans="1:85" ht="27" customHeight="1" thickTop="1" thickBot="1" x14ac:dyDescent="0.3">
      <c r="A340" s="300"/>
      <c r="B340" s="304" t="str">
        <f>IF(C341="","",(VLOOKUP(C341,Lookups!$B$4:$C$2561,2,FALSE)))</f>
        <v/>
      </c>
      <c r="C340" s="366"/>
      <c r="D340" s="324"/>
      <c r="E340" s="325"/>
      <c r="F340" s="301"/>
      <c r="G340" s="277"/>
      <c r="H340" s="275"/>
      <c r="I340" s="280" t="str">
        <f t="shared" si="35"/>
        <v/>
      </c>
      <c r="J340" s="302"/>
      <c r="K340" s="280" t="str">
        <f t="shared" si="36"/>
        <v/>
      </c>
      <c r="L340" s="328"/>
      <c r="M340" s="328"/>
      <c r="N340" s="328"/>
      <c r="O340" s="329"/>
      <c r="P340" s="287"/>
      <c r="Q340" s="330"/>
      <c r="R340" s="287"/>
      <c r="S340" s="305"/>
      <c r="T340" s="279"/>
      <c r="U340" s="282"/>
      <c r="V340" s="282"/>
      <c r="W340" s="283"/>
      <c r="X340" s="292"/>
      <c r="Y340" s="278"/>
      <c r="Z340" s="331"/>
      <c r="AA340" s="332"/>
      <c r="AB340" s="333"/>
      <c r="AC340" s="334"/>
      <c r="AD340" s="335"/>
      <c r="AE340" s="336"/>
      <c r="AF340" s="337"/>
      <c r="AG340" s="326"/>
      <c r="AH340" s="338"/>
      <c r="AI340" s="339"/>
      <c r="AJ340" s="293"/>
      <c r="AK340" s="293"/>
      <c r="AL340" s="293"/>
      <c r="AM340" s="294"/>
      <c r="AN340" s="239"/>
      <c r="AO340" s="239"/>
      <c r="AP340" s="275"/>
      <c r="AQ340" s="280" t="str">
        <f t="shared" si="37"/>
        <v/>
      </c>
      <c r="AR340" s="239"/>
      <c r="AS340" s="239"/>
      <c r="AT340" s="239"/>
      <c r="AU340" s="239"/>
      <c r="AV340" s="239"/>
      <c r="AW340" s="239"/>
      <c r="AX340" s="239"/>
      <c r="AY340" s="239"/>
      <c r="AZ340" s="239"/>
      <c r="BA340" s="239"/>
      <c r="BB340" s="239"/>
      <c r="BC340" s="239"/>
      <c r="BD340" s="238"/>
      <c r="BE340" s="238"/>
      <c r="BF340" s="238"/>
      <c r="BG340" s="239"/>
      <c r="BH340" s="238" t="str">
        <f t="shared" si="38"/>
        <v/>
      </c>
      <c r="BI340" s="239"/>
      <c r="BJ340" s="238" t="str">
        <f t="shared" si="39"/>
        <v/>
      </c>
      <c r="BK340" s="239"/>
      <c r="BL340" s="239"/>
      <c r="BM340" s="275"/>
      <c r="BN340" s="239"/>
      <c r="BO340" s="275"/>
      <c r="BP340" s="276" t="str">
        <f t="shared" si="40"/>
        <v/>
      </c>
      <c r="BQ340" s="239"/>
      <c r="BR340" s="239"/>
      <c r="BS340" s="239"/>
      <c r="BT340" s="276" t="str">
        <f t="shared" si="41"/>
        <v/>
      </c>
      <c r="BU340" s="293"/>
      <c r="BV340" s="275"/>
      <c r="BW340" s="275"/>
      <c r="BX340" s="295"/>
      <c r="BY340" s="275"/>
      <c r="BZ340" s="303"/>
      <c r="CA340" s="299"/>
      <c r="CB340" s="275"/>
      <c r="CC340" s="275"/>
      <c r="CD340" s="296"/>
      <c r="CE340" s="296"/>
      <c r="CF340" s="296"/>
      <c r="CG340" s="297"/>
    </row>
    <row r="341" spans="1:85" ht="27" customHeight="1" thickTop="1" thickBot="1" x14ac:dyDescent="0.3">
      <c r="A341" s="300"/>
      <c r="B341" s="304" t="str">
        <f>IF(C342="","",(VLOOKUP(C342,Lookups!$B$4:$C$2561,2,FALSE)))</f>
        <v/>
      </c>
      <c r="C341" s="366"/>
      <c r="D341" s="324"/>
      <c r="E341" s="325"/>
      <c r="F341" s="301"/>
      <c r="G341" s="277"/>
      <c r="H341" s="275"/>
      <c r="I341" s="280" t="str">
        <f t="shared" si="35"/>
        <v/>
      </c>
      <c r="J341" s="302"/>
      <c r="K341" s="280" t="str">
        <f t="shared" si="36"/>
        <v/>
      </c>
      <c r="L341" s="328"/>
      <c r="M341" s="328"/>
      <c r="N341" s="328"/>
      <c r="O341" s="329"/>
      <c r="P341" s="287"/>
      <c r="Q341" s="330"/>
      <c r="R341" s="287"/>
      <c r="S341" s="305"/>
      <c r="T341" s="279"/>
      <c r="U341" s="282"/>
      <c r="V341" s="282"/>
      <c r="W341" s="283"/>
      <c r="X341" s="292"/>
      <c r="Y341" s="278"/>
      <c r="Z341" s="331"/>
      <c r="AA341" s="332"/>
      <c r="AB341" s="333"/>
      <c r="AC341" s="334"/>
      <c r="AD341" s="335"/>
      <c r="AE341" s="336"/>
      <c r="AF341" s="337"/>
      <c r="AG341" s="326"/>
      <c r="AH341" s="338"/>
      <c r="AI341" s="339"/>
      <c r="AJ341" s="293"/>
      <c r="AK341" s="293"/>
      <c r="AL341" s="293"/>
      <c r="AM341" s="294"/>
      <c r="AN341" s="239"/>
      <c r="AO341" s="239"/>
      <c r="AP341" s="275"/>
      <c r="AQ341" s="280" t="str">
        <f t="shared" si="37"/>
        <v/>
      </c>
      <c r="AR341" s="239"/>
      <c r="AS341" s="239"/>
      <c r="AT341" s="239"/>
      <c r="AU341" s="239"/>
      <c r="AV341" s="239"/>
      <c r="AW341" s="239"/>
      <c r="AX341" s="239"/>
      <c r="AY341" s="239"/>
      <c r="AZ341" s="239"/>
      <c r="BA341" s="239"/>
      <c r="BB341" s="239"/>
      <c r="BC341" s="239"/>
      <c r="BD341" s="238"/>
      <c r="BE341" s="238"/>
      <c r="BF341" s="238"/>
      <c r="BG341" s="239"/>
      <c r="BH341" s="238" t="str">
        <f t="shared" si="38"/>
        <v/>
      </c>
      <c r="BI341" s="239"/>
      <c r="BJ341" s="238" t="str">
        <f t="shared" si="39"/>
        <v/>
      </c>
      <c r="BK341" s="239"/>
      <c r="BL341" s="239"/>
      <c r="BM341" s="275"/>
      <c r="BN341" s="239"/>
      <c r="BO341" s="275"/>
      <c r="BP341" s="276" t="str">
        <f t="shared" si="40"/>
        <v/>
      </c>
      <c r="BQ341" s="239"/>
      <c r="BR341" s="239"/>
      <c r="BS341" s="239"/>
      <c r="BT341" s="276" t="str">
        <f t="shared" si="41"/>
        <v/>
      </c>
      <c r="BU341" s="293"/>
      <c r="BV341" s="275"/>
      <c r="BW341" s="275"/>
      <c r="BX341" s="295"/>
      <c r="BY341" s="275"/>
      <c r="BZ341" s="303"/>
      <c r="CA341" s="299"/>
      <c r="CB341" s="275"/>
      <c r="CC341" s="275"/>
      <c r="CD341" s="296"/>
      <c r="CE341" s="296"/>
      <c r="CF341" s="296"/>
      <c r="CG341" s="297"/>
    </row>
    <row r="342" spans="1:85" ht="27" customHeight="1" thickTop="1" thickBot="1" x14ac:dyDescent="0.3">
      <c r="A342" s="300"/>
      <c r="B342" s="304" t="str">
        <f>IF(C343="","",(VLOOKUP(C343,Lookups!$B$4:$C$2561,2,FALSE)))</f>
        <v/>
      </c>
      <c r="C342" s="366"/>
      <c r="D342" s="324"/>
      <c r="E342" s="325"/>
      <c r="F342" s="301"/>
      <c r="G342" s="277"/>
      <c r="H342" s="275"/>
      <c r="I342" s="280" t="str">
        <f t="shared" si="35"/>
        <v/>
      </c>
      <c r="J342" s="302"/>
      <c r="K342" s="280" t="str">
        <f t="shared" si="36"/>
        <v/>
      </c>
      <c r="L342" s="328"/>
      <c r="M342" s="328"/>
      <c r="N342" s="328"/>
      <c r="O342" s="329"/>
      <c r="P342" s="287"/>
      <c r="Q342" s="330"/>
      <c r="R342" s="287"/>
      <c r="S342" s="305"/>
      <c r="T342" s="279"/>
      <c r="U342" s="282"/>
      <c r="V342" s="282"/>
      <c r="W342" s="283"/>
      <c r="X342" s="292"/>
      <c r="Y342" s="278"/>
      <c r="Z342" s="331"/>
      <c r="AA342" s="332"/>
      <c r="AB342" s="333"/>
      <c r="AC342" s="334"/>
      <c r="AD342" s="335"/>
      <c r="AE342" s="336"/>
      <c r="AF342" s="337"/>
      <c r="AG342" s="326"/>
      <c r="AH342" s="338"/>
      <c r="AI342" s="339"/>
      <c r="AJ342" s="293"/>
      <c r="AK342" s="293"/>
      <c r="AL342" s="293"/>
      <c r="AM342" s="294"/>
      <c r="AN342" s="239"/>
      <c r="AO342" s="239"/>
      <c r="AP342" s="275"/>
      <c r="AQ342" s="280" t="str">
        <f t="shared" si="37"/>
        <v/>
      </c>
      <c r="AR342" s="239"/>
      <c r="AS342" s="239"/>
      <c r="AT342" s="239"/>
      <c r="AU342" s="239"/>
      <c r="AV342" s="239"/>
      <c r="AW342" s="239"/>
      <c r="AX342" s="239"/>
      <c r="AY342" s="239"/>
      <c r="AZ342" s="239"/>
      <c r="BA342" s="239"/>
      <c r="BB342" s="239"/>
      <c r="BC342" s="239"/>
      <c r="BD342" s="238"/>
      <c r="BE342" s="238"/>
      <c r="BF342" s="238"/>
      <c r="BG342" s="239"/>
      <c r="BH342" s="238" t="str">
        <f t="shared" si="38"/>
        <v/>
      </c>
      <c r="BI342" s="239"/>
      <c r="BJ342" s="238" t="str">
        <f t="shared" si="39"/>
        <v/>
      </c>
      <c r="BK342" s="239"/>
      <c r="BL342" s="239"/>
      <c r="BM342" s="275"/>
      <c r="BN342" s="239"/>
      <c r="BO342" s="275"/>
      <c r="BP342" s="276" t="str">
        <f t="shared" si="40"/>
        <v/>
      </c>
      <c r="BQ342" s="239"/>
      <c r="BR342" s="239"/>
      <c r="BS342" s="239"/>
      <c r="BT342" s="276" t="str">
        <f t="shared" si="41"/>
        <v/>
      </c>
      <c r="BU342" s="293"/>
      <c r="BV342" s="275"/>
      <c r="BW342" s="275"/>
      <c r="BX342" s="295"/>
      <c r="BY342" s="275"/>
      <c r="BZ342" s="303"/>
      <c r="CA342" s="299"/>
      <c r="CB342" s="275"/>
      <c r="CC342" s="275"/>
      <c r="CD342" s="296"/>
      <c r="CE342" s="296"/>
      <c r="CF342" s="296"/>
      <c r="CG342" s="297"/>
    </row>
    <row r="343" spans="1:85" ht="27" customHeight="1" thickTop="1" thickBot="1" x14ac:dyDescent="0.3">
      <c r="A343" s="300"/>
      <c r="B343" s="304" t="str">
        <f>IF(C344="","",(VLOOKUP(C344,Lookups!$B$4:$C$2561,2,FALSE)))</f>
        <v/>
      </c>
      <c r="C343" s="366"/>
      <c r="D343" s="324"/>
      <c r="E343" s="325"/>
      <c r="F343" s="301"/>
      <c r="G343" s="277"/>
      <c r="H343" s="275"/>
      <c r="I343" s="280" t="str">
        <f t="shared" si="35"/>
        <v/>
      </c>
      <c r="J343" s="302"/>
      <c r="K343" s="280" t="str">
        <f t="shared" si="36"/>
        <v/>
      </c>
      <c r="L343" s="328"/>
      <c r="M343" s="328"/>
      <c r="N343" s="328"/>
      <c r="O343" s="329"/>
      <c r="P343" s="287"/>
      <c r="Q343" s="330"/>
      <c r="R343" s="287"/>
      <c r="S343" s="305"/>
      <c r="T343" s="279"/>
      <c r="U343" s="282"/>
      <c r="V343" s="282"/>
      <c r="W343" s="283"/>
      <c r="X343" s="292"/>
      <c r="Y343" s="278"/>
      <c r="Z343" s="331"/>
      <c r="AA343" s="332"/>
      <c r="AB343" s="333"/>
      <c r="AC343" s="334"/>
      <c r="AD343" s="335"/>
      <c r="AE343" s="336"/>
      <c r="AF343" s="337"/>
      <c r="AG343" s="326"/>
      <c r="AH343" s="338"/>
      <c r="AI343" s="339"/>
      <c r="AJ343" s="293"/>
      <c r="AK343" s="293"/>
      <c r="AL343" s="293"/>
      <c r="AM343" s="294"/>
      <c r="AN343" s="239"/>
      <c r="AO343" s="239"/>
      <c r="AP343" s="275"/>
      <c r="AQ343" s="280" t="str">
        <f t="shared" si="37"/>
        <v/>
      </c>
      <c r="AR343" s="239"/>
      <c r="AS343" s="239"/>
      <c r="AT343" s="239"/>
      <c r="AU343" s="239"/>
      <c r="AV343" s="239"/>
      <c r="AW343" s="239"/>
      <c r="AX343" s="239"/>
      <c r="AY343" s="239"/>
      <c r="AZ343" s="239"/>
      <c r="BA343" s="239"/>
      <c r="BB343" s="239"/>
      <c r="BC343" s="239"/>
      <c r="BD343" s="238"/>
      <c r="BE343" s="238"/>
      <c r="BF343" s="238"/>
      <c r="BG343" s="239"/>
      <c r="BH343" s="238" t="str">
        <f t="shared" si="38"/>
        <v/>
      </c>
      <c r="BI343" s="239"/>
      <c r="BJ343" s="238" t="str">
        <f t="shared" si="39"/>
        <v/>
      </c>
      <c r="BK343" s="239"/>
      <c r="BL343" s="239"/>
      <c r="BM343" s="275"/>
      <c r="BN343" s="239"/>
      <c r="BO343" s="275"/>
      <c r="BP343" s="276" t="str">
        <f t="shared" si="40"/>
        <v/>
      </c>
      <c r="BQ343" s="239"/>
      <c r="BR343" s="239"/>
      <c r="BS343" s="239"/>
      <c r="BT343" s="276" t="str">
        <f t="shared" si="41"/>
        <v/>
      </c>
      <c r="BU343" s="293"/>
      <c r="BV343" s="275"/>
      <c r="BW343" s="275"/>
      <c r="BX343" s="295"/>
      <c r="BY343" s="275"/>
      <c r="BZ343" s="303"/>
      <c r="CA343" s="299"/>
      <c r="CB343" s="275"/>
      <c r="CC343" s="275"/>
      <c r="CD343" s="296"/>
      <c r="CE343" s="296"/>
      <c r="CF343" s="296"/>
      <c r="CG343" s="297"/>
    </row>
    <row r="344" spans="1:85" ht="27" customHeight="1" thickTop="1" thickBot="1" x14ac:dyDescent="0.3">
      <c r="A344" s="300"/>
      <c r="B344" s="304" t="str">
        <f>IF(C345="","",(VLOOKUP(C345,Lookups!$B$4:$C$2561,2,FALSE)))</f>
        <v/>
      </c>
      <c r="C344" s="366"/>
      <c r="D344" s="324"/>
      <c r="E344" s="325"/>
      <c r="F344" s="301"/>
      <c r="G344" s="277"/>
      <c r="H344" s="275"/>
      <c r="I344" s="280" t="str">
        <f t="shared" si="35"/>
        <v/>
      </c>
      <c r="J344" s="302"/>
      <c r="K344" s="280" t="str">
        <f t="shared" si="36"/>
        <v/>
      </c>
      <c r="L344" s="328"/>
      <c r="M344" s="328"/>
      <c r="N344" s="328"/>
      <c r="O344" s="329"/>
      <c r="P344" s="287"/>
      <c r="Q344" s="330"/>
      <c r="R344" s="287"/>
      <c r="S344" s="305"/>
      <c r="T344" s="279"/>
      <c r="U344" s="282"/>
      <c r="V344" s="282"/>
      <c r="W344" s="283"/>
      <c r="X344" s="292"/>
      <c r="Y344" s="278"/>
      <c r="Z344" s="331"/>
      <c r="AA344" s="332"/>
      <c r="AB344" s="333"/>
      <c r="AC344" s="334"/>
      <c r="AD344" s="335"/>
      <c r="AE344" s="336"/>
      <c r="AF344" s="337"/>
      <c r="AG344" s="326"/>
      <c r="AH344" s="338"/>
      <c r="AI344" s="339"/>
      <c r="AJ344" s="293"/>
      <c r="AK344" s="293"/>
      <c r="AL344" s="293"/>
      <c r="AM344" s="294"/>
      <c r="AN344" s="239"/>
      <c r="AO344" s="239"/>
      <c r="AP344" s="275"/>
      <c r="AQ344" s="280" t="str">
        <f t="shared" si="37"/>
        <v/>
      </c>
      <c r="AR344" s="239"/>
      <c r="AS344" s="239"/>
      <c r="AT344" s="239"/>
      <c r="AU344" s="239"/>
      <c r="AV344" s="239"/>
      <c r="AW344" s="239"/>
      <c r="AX344" s="239"/>
      <c r="AY344" s="239"/>
      <c r="AZ344" s="239"/>
      <c r="BA344" s="239"/>
      <c r="BB344" s="239"/>
      <c r="BC344" s="239"/>
      <c r="BD344" s="238"/>
      <c r="BE344" s="238"/>
      <c r="BF344" s="238"/>
      <c r="BG344" s="239"/>
      <c r="BH344" s="238" t="str">
        <f t="shared" si="38"/>
        <v/>
      </c>
      <c r="BI344" s="239"/>
      <c r="BJ344" s="238" t="str">
        <f t="shared" si="39"/>
        <v/>
      </c>
      <c r="BK344" s="239"/>
      <c r="BL344" s="239"/>
      <c r="BM344" s="275"/>
      <c r="BN344" s="239"/>
      <c r="BO344" s="275"/>
      <c r="BP344" s="276" t="str">
        <f t="shared" si="40"/>
        <v/>
      </c>
      <c r="BQ344" s="239"/>
      <c r="BR344" s="239"/>
      <c r="BS344" s="239"/>
      <c r="BT344" s="276" t="str">
        <f t="shared" si="41"/>
        <v/>
      </c>
      <c r="BU344" s="293"/>
      <c r="BV344" s="275"/>
      <c r="BW344" s="275"/>
      <c r="BX344" s="295"/>
      <c r="BY344" s="275"/>
      <c r="BZ344" s="303"/>
      <c r="CA344" s="299"/>
      <c r="CB344" s="275"/>
      <c r="CC344" s="275"/>
      <c r="CD344" s="296"/>
      <c r="CE344" s="296"/>
      <c r="CF344" s="296"/>
      <c r="CG344" s="297"/>
    </row>
    <row r="345" spans="1:85" ht="27" customHeight="1" thickTop="1" thickBot="1" x14ac:dyDescent="0.3">
      <c r="A345" s="300"/>
      <c r="B345" s="304" t="str">
        <f>IF(C346="","",(VLOOKUP(C346,Lookups!$B$4:$C$2561,2,FALSE)))</f>
        <v/>
      </c>
      <c r="C345" s="366"/>
      <c r="D345" s="324"/>
      <c r="E345" s="325"/>
      <c r="F345" s="301"/>
      <c r="G345" s="277"/>
      <c r="H345" s="275"/>
      <c r="I345" s="280" t="str">
        <f t="shared" si="35"/>
        <v/>
      </c>
      <c r="J345" s="302"/>
      <c r="K345" s="280" t="str">
        <f t="shared" si="36"/>
        <v/>
      </c>
      <c r="L345" s="328"/>
      <c r="M345" s="328"/>
      <c r="N345" s="328"/>
      <c r="O345" s="329"/>
      <c r="P345" s="287"/>
      <c r="Q345" s="330"/>
      <c r="R345" s="287"/>
      <c r="S345" s="305"/>
      <c r="T345" s="279"/>
      <c r="U345" s="282"/>
      <c r="V345" s="282"/>
      <c r="W345" s="283"/>
      <c r="X345" s="292"/>
      <c r="Y345" s="278"/>
      <c r="Z345" s="331"/>
      <c r="AA345" s="332"/>
      <c r="AB345" s="333"/>
      <c r="AC345" s="334"/>
      <c r="AD345" s="335"/>
      <c r="AE345" s="336"/>
      <c r="AF345" s="337"/>
      <c r="AG345" s="326"/>
      <c r="AH345" s="338"/>
      <c r="AI345" s="339"/>
      <c r="AJ345" s="293"/>
      <c r="AK345" s="293"/>
      <c r="AL345" s="293"/>
      <c r="AM345" s="294"/>
      <c r="AN345" s="239"/>
      <c r="AO345" s="239"/>
      <c r="AP345" s="275"/>
      <c r="AQ345" s="280" t="str">
        <f t="shared" si="37"/>
        <v/>
      </c>
      <c r="AR345" s="239"/>
      <c r="AS345" s="239"/>
      <c r="AT345" s="239"/>
      <c r="AU345" s="239"/>
      <c r="AV345" s="239"/>
      <c r="AW345" s="239"/>
      <c r="AX345" s="239"/>
      <c r="AY345" s="239"/>
      <c r="AZ345" s="239"/>
      <c r="BA345" s="239"/>
      <c r="BB345" s="239"/>
      <c r="BC345" s="239"/>
      <c r="BD345" s="238"/>
      <c r="BE345" s="238"/>
      <c r="BF345" s="238"/>
      <c r="BG345" s="239"/>
      <c r="BH345" s="238" t="str">
        <f t="shared" si="38"/>
        <v/>
      </c>
      <c r="BI345" s="239"/>
      <c r="BJ345" s="238" t="str">
        <f t="shared" si="39"/>
        <v/>
      </c>
      <c r="BK345" s="239"/>
      <c r="BL345" s="239"/>
      <c r="BM345" s="275"/>
      <c r="BN345" s="239"/>
      <c r="BO345" s="275"/>
      <c r="BP345" s="276" t="str">
        <f t="shared" si="40"/>
        <v/>
      </c>
      <c r="BQ345" s="239"/>
      <c r="BR345" s="239"/>
      <c r="BS345" s="239"/>
      <c r="BT345" s="276" t="str">
        <f t="shared" si="41"/>
        <v/>
      </c>
      <c r="BU345" s="293"/>
      <c r="BV345" s="275"/>
      <c r="BW345" s="275"/>
      <c r="BX345" s="295"/>
      <c r="BY345" s="275"/>
      <c r="BZ345" s="303"/>
      <c r="CA345" s="299"/>
      <c r="CB345" s="275"/>
      <c r="CC345" s="275"/>
      <c r="CD345" s="296"/>
      <c r="CE345" s="296"/>
      <c r="CF345" s="296"/>
      <c r="CG345" s="297"/>
    </row>
    <row r="346" spans="1:85" ht="27" customHeight="1" thickTop="1" thickBot="1" x14ac:dyDescent="0.3">
      <c r="A346" s="300"/>
      <c r="B346" s="304" t="str">
        <f>IF(C347="","",(VLOOKUP(C347,Lookups!$B$4:$C$2561,2,FALSE)))</f>
        <v/>
      </c>
      <c r="C346" s="366"/>
      <c r="D346" s="324"/>
      <c r="E346" s="325"/>
      <c r="F346" s="301"/>
      <c r="G346" s="277"/>
      <c r="H346" s="275"/>
      <c r="I346" s="280" t="str">
        <f t="shared" si="35"/>
        <v/>
      </c>
      <c r="J346" s="302"/>
      <c r="K346" s="280" t="str">
        <f t="shared" si="36"/>
        <v/>
      </c>
      <c r="L346" s="328"/>
      <c r="M346" s="328"/>
      <c r="N346" s="328"/>
      <c r="O346" s="329"/>
      <c r="P346" s="287"/>
      <c r="Q346" s="330"/>
      <c r="R346" s="287"/>
      <c r="S346" s="305"/>
      <c r="T346" s="279"/>
      <c r="U346" s="282"/>
      <c r="V346" s="282"/>
      <c r="W346" s="283"/>
      <c r="X346" s="292"/>
      <c r="Y346" s="278"/>
      <c r="Z346" s="331"/>
      <c r="AA346" s="332"/>
      <c r="AB346" s="333"/>
      <c r="AC346" s="334"/>
      <c r="AD346" s="335"/>
      <c r="AE346" s="336"/>
      <c r="AF346" s="337"/>
      <c r="AG346" s="326"/>
      <c r="AH346" s="338"/>
      <c r="AI346" s="339"/>
      <c r="AJ346" s="293"/>
      <c r="AK346" s="293"/>
      <c r="AL346" s="293"/>
      <c r="AM346" s="294"/>
      <c r="AN346" s="239"/>
      <c r="AO346" s="239"/>
      <c r="AP346" s="275"/>
      <c r="AQ346" s="280" t="str">
        <f t="shared" si="37"/>
        <v/>
      </c>
      <c r="AR346" s="239"/>
      <c r="AS346" s="239"/>
      <c r="AT346" s="239"/>
      <c r="AU346" s="239"/>
      <c r="AV346" s="239"/>
      <c r="AW346" s="239"/>
      <c r="AX346" s="239"/>
      <c r="AY346" s="239"/>
      <c r="AZ346" s="239"/>
      <c r="BA346" s="239"/>
      <c r="BB346" s="239"/>
      <c r="BC346" s="239"/>
      <c r="BD346" s="238"/>
      <c r="BE346" s="238"/>
      <c r="BF346" s="238"/>
      <c r="BG346" s="239"/>
      <c r="BH346" s="238" t="str">
        <f t="shared" si="38"/>
        <v/>
      </c>
      <c r="BI346" s="239"/>
      <c r="BJ346" s="238" t="str">
        <f t="shared" si="39"/>
        <v/>
      </c>
      <c r="BK346" s="239"/>
      <c r="BL346" s="239"/>
      <c r="BM346" s="275"/>
      <c r="BN346" s="239"/>
      <c r="BO346" s="275"/>
      <c r="BP346" s="276" t="str">
        <f t="shared" si="40"/>
        <v/>
      </c>
      <c r="BQ346" s="239"/>
      <c r="BR346" s="239"/>
      <c r="BS346" s="239"/>
      <c r="BT346" s="276" t="str">
        <f t="shared" si="41"/>
        <v/>
      </c>
      <c r="BU346" s="293"/>
      <c r="BV346" s="275"/>
      <c r="BW346" s="275"/>
      <c r="BX346" s="295"/>
      <c r="BY346" s="275"/>
      <c r="BZ346" s="303"/>
      <c r="CA346" s="299"/>
      <c r="CB346" s="275"/>
      <c r="CC346" s="275"/>
      <c r="CD346" s="296"/>
      <c r="CE346" s="296"/>
      <c r="CF346" s="296"/>
      <c r="CG346" s="297"/>
    </row>
    <row r="347" spans="1:85" ht="27" customHeight="1" thickTop="1" thickBot="1" x14ac:dyDescent="0.3">
      <c r="A347" s="300"/>
      <c r="B347" s="304" t="str">
        <f>IF(C348="","",(VLOOKUP(C348,Lookups!$B$4:$C$2561,2,FALSE)))</f>
        <v/>
      </c>
      <c r="C347" s="366"/>
      <c r="D347" s="324"/>
      <c r="E347" s="325"/>
      <c r="F347" s="301"/>
      <c r="G347" s="277"/>
      <c r="H347" s="275"/>
      <c r="I347" s="280" t="str">
        <f t="shared" si="35"/>
        <v/>
      </c>
      <c r="J347" s="302"/>
      <c r="K347" s="280" t="str">
        <f t="shared" si="36"/>
        <v/>
      </c>
      <c r="L347" s="328"/>
      <c r="M347" s="328"/>
      <c r="N347" s="328"/>
      <c r="O347" s="329"/>
      <c r="P347" s="287"/>
      <c r="Q347" s="330"/>
      <c r="R347" s="287"/>
      <c r="S347" s="305"/>
      <c r="T347" s="279"/>
      <c r="U347" s="282"/>
      <c r="V347" s="282"/>
      <c r="W347" s="283"/>
      <c r="X347" s="292"/>
      <c r="Y347" s="278"/>
      <c r="Z347" s="331"/>
      <c r="AA347" s="332"/>
      <c r="AB347" s="333"/>
      <c r="AC347" s="334"/>
      <c r="AD347" s="335"/>
      <c r="AE347" s="336"/>
      <c r="AF347" s="337"/>
      <c r="AG347" s="326"/>
      <c r="AH347" s="338"/>
      <c r="AI347" s="339"/>
      <c r="AJ347" s="293"/>
      <c r="AK347" s="293"/>
      <c r="AL347" s="293"/>
      <c r="AM347" s="294"/>
      <c r="AN347" s="239"/>
      <c r="AO347" s="239"/>
      <c r="AP347" s="275"/>
      <c r="AQ347" s="280" t="str">
        <f t="shared" si="37"/>
        <v/>
      </c>
      <c r="AR347" s="239"/>
      <c r="AS347" s="239"/>
      <c r="AT347" s="239"/>
      <c r="AU347" s="239"/>
      <c r="AV347" s="239"/>
      <c r="AW347" s="239"/>
      <c r="AX347" s="239"/>
      <c r="AY347" s="239"/>
      <c r="AZ347" s="239"/>
      <c r="BA347" s="239"/>
      <c r="BB347" s="239"/>
      <c r="BC347" s="239"/>
      <c r="BD347" s="238"/>
      <c r="BE347" s="238"/>
      <c r="BF347" s="238"/>
      <c r="BG347" s="239"/>
      <c r="BH347" s="238" t="str">
        <f t="shared" si="38"/>
        <v/>
      </c>
      <c r="BI347" s="239"/>
      <c r="BJ347" s="238" t="str">
        <f t="shared" si="39"/>
        <v/>
      </c>
      <c r="BK347" s="239"/>
      <c r="BL347" s="239"/>
      <c r="BM347" s="275"/>
      <c r="BN347" s="239"/>
      <c r="BO347" s="275"/>
      <c r="BP347" s="276" t="str">
        <f t="shared" si="40"/>
        <v/>
      </c>
      <c r="BQ347" s="239"/>
      <c r="BR347" s="239"/>
      <c r="BS347" s="239"/>
      <c r="BT347" s="276" t="str">
        <f t="shared" si="41"/>
        <v/>
      </c>
      <c r="BU347" s="293"/>
      <c r="BV347" s="275"/>
      <c r="BW347" s="275"/>
      <c r="BX347" s="295"/>
      <c r="BY347" s="275"/>
      <c r="BZ347" s="303"/>
      <c r="CA347" s="299"/>
      <c r="CB347" s="275"/>
      <c r="CC347" s="275"/>
      <c r="CD347" s="296"/>
      <c r="CE347" s="296"/>
      <c r="CF347" s="296"/>
      <c r="CG347" s="297"/>
    </row>
    <row r="348" spans="1:85" ht="27" customHeight="1" thickTop="1" thickBot="1" x14ac:dyDescent="0.3">
      <c r="A348" s="300"/>
      <c r="B348" s="304" t="str">
        <f>IF(C349="","",(VLOOKUP(C349,Lookups!$B$4:$C$2561,2,FALSE)))</f>
        <v/>
      </c>
      <c r="C348" s="366"/>
      <c r="D348" s="324"/>
      <c r="E348" s="325"/>
      <c r="F348" s="301"/>
      <c r="G348" s="277"/>
      <c r="H348" s="275"/>
      <c r="I348" s="280" t="str">
        <f t="shared" si="35"/>
        <v/>
      </c>
      <c r="J348" s="302"/>
      <c r="K348" s="280" t="str">
        <f t="shared" si="36"/>
        <v/>
      </c>
      <c r="L348" s="328"/>
      <c r="M348" s="328"/>
      <c r="N348" s="328"/>
      <c r="O348" s="329"/>
      <c r="P348" s="287"/>
      <c r="Q348" s="330"/>
      <c r="R348" s="287"/>
      <c r="S348" s="305"/>
      <c r="T348" s="279"/>
      <c r="U348" s="282"/>
      <c r="V348" s="282"/>
      <c r="W348" s="283"/>
      <c r="X348" s="292"/>
      <c r="Y348" s="278"/>
      <c r="Z348" s="331"/>
      <c r="AA348" s="332"/>
      <c r="AB348" s="333"/>
      <c r="AC348" s="334"/>
      <c r="AD348" s="335"/>
      <c r="AE348" s="336"/>
      <c r="AF348" s="337"/>
      <c r="AG348" s="326"/>
      <c r="AH348" s="338"/>
      <c r="AI348" s="339"/>
      <c r="AJ348" s="293"/>
      <c r="AK348" s="293"/>
      <c r="AL348" s="293"/>
      <c r="AM348" s="294"/>
      <c r="AN348" s="239"/>
      <c r="AO348" s="239"/>
      <c r="AP348" s="275"/>
      <c r="AQ348" s="280" t="str">
        <f t="shared" si="37"/>
        <v/>
      </c>
      <c r="AR348" s="239"/>
      <c r="AS348" s="239"/>
      <c r="AT348" s="239"/>
      <c r="AU348" s="239"/>
      <c r="AV348" s="239"/>
      <c r="AW348" s="239"/>
      <c r="AX348" s="239"/>
      <c r="AY348" s="239"/>
      <c r="AZ348" s="239"/>
      <c r="BA348" s="239"/>
      <c r="BB348" s="239"/>
      <c r="BC348" s="239"/>
      <c r="BD348" s="238"/>
      <c r="BE348" s="238"/>
      <c r="BF348" s="238"/>
      <c r="BG348" s="239"/>
      <c r="BH348" s="238" t="str">
        <f t="shared" si="38"/>
        <v/>
      </c>
      <c r="BI348" s="239"/>
      <c r="BJ348" s="238" t="str">
        <f t="shared" si="39"/>
        <v/>
      </c>
      <c r="BK348" s="239"/>
      <c r="BL348" s="239"/>
      <c r="BM348" s="275"/>
      <c r="BN348" s="239"/>
      <c r="BO348" s="275"/>
      <c r="BP348" s="276" t="str">
        <f t="shared" si="40"/>
        <v/>
      </c>
      <c r="BQ348" s="239"/>
      <c r="BR348" s="239"/>
      <c r="BS348" s="239"/>
      <c r="BT348" s="276" t="str">
        <f t="shared" si="41"/>
        <v/>
      </c>
      <c r="BU348" s="293"/>
      <c r="BV348" s="275"/>
      <c r="BW348" s="275"/>
      <c r="BX348" s="295"/>
      <c r="BY348" s="275"/>
      <c r="BZ348" s="303"/>
      <c r="CA348" s="299"/>
      <c r="CB348" s="275"/>
      <c r="CC348" s="275"/>
      <c r="CD348" s="296"/>
      <c r="CE348" s="296"/>
      <c r="CF348" s="296"/>
      <c r="CG348" s="297"/>
    </row>
    <row r="349" spans="1:85" ht="27" customHeight="1" thickTop="1" thickBot="1" x14ac:dyDescent="0.3">
      <c r="A349" s="300"/>
      <c r="B349" s="304" t="str">
        <f>IF(C350="","",(VLOOKUP(C350,Lookups!$B$4:$C$2561,2,FALSE)))</f>
        <v/>
      </c>
      <c r="C349" s="366"/>
      <c r="D349" s="324"/>
      <c r="E349" s="325"/>
      <c r="F349" s="301"/>
      <c r="G349" s="277"/>
      <c r="H349" s="275"/>
      <c r="I349" s="280" t="str">
        <f t="shared" si="35"/>
        <v/>
      </c>
      <c r="J349" s="302"/>
      <c r="K349" s="280" t="str">
        <f t="shared" si="36"/>
        <v/>
      </c>
      <c r="L349" s="328"/>
      <c r="M349" s="328"/>
      <c r="N349" s="328"/>
      <c r="O349" s="329"/>
      <c r="P349" s="287"/>
      <c r="Q349" s="330"/>
      <c r="R349" s="287"/>
      <c r="S349" s="305"/>
      <c r="T349" s="279"/>
      <c r="U349" s="282"/>
      <c r="V349" s="282"/>
      <c r="W349" s="283"/>
      <c r="X349" s="292"/>
      <c r="Y349" s="278"/>
      <c r="Z349" s="331"/>
      <c r="AA349" s="332"/>
      <c r="AB349" s="333"/>
      <c r="AC349" s="334"/>
      <c r="AD349" s="335"/>
      <c r="AE349" s="336"/>
      <c r="AF349" s="337"/>
      <c r="AG349" s="326"/>
      <c r="AH349" s="338"/>
      <c r="AI349" s="339"/>
      <c r="AJ349" s="293"/>
      <c r="AK349" s="293"/>
      <c r="AL349" s="293"/>
      <c r="AM349" s="294"/>
      <c r="AN349" s="239"/>
      <c r="AO349" s="239"/>
      <c r="AP349" s="275"/>
      <c r="AQ349" s="280" t="str">
        <f t="shared" si="37"/>
        <v/>
      </c>
      <c r="AR349" s="239"/>
      <c r="AS349" s="239"/>
      <c r="AT349" s="239"/>
      <c r="AU349" s="239"/>
      <c r="AV349" s="239"/>
      <c r="AW349" s="239"/>
      <c r="AX349" s="239"/>
      <c r="AY349" s="239"/>
      <c r="AZ349" s="239"/>
      <c r="BA349" s="239"/>
      <c r="BB349" s="239"/>
      <c r="BC349" s="239"/>
      <c r="BD349" s="238"/>
      <c r="BE349" s="238"/>
      <c r="BF349" s="238"/>
      <c r="BG349" s="239"/>
      <c r="BH349" s="238" t="str">
        <f t="shared" si="38"/>
        <v/>
      </c>
      <c r="BI349" s="239"/>
      <c r="BJ349" s="238" t="str">
        <f t="shared" si="39"/>
        <v/>
      </c>
      <c r="BK349" s="239"/>
      <c r="BL349" s="239"/>
      <c r="BM349" s="275"/>
      <c r="BN349" s="239"/>
      <c r="BO349" s="275"/>
      <c r="BP349" s="276" t="str">
        <f t="shared" si="40"/>
        <v/>
      </c>
      <c r="BQ349" s="239"/>
      <c r="BR349" s="239"/>
      <c r="BS349" s="239"/>
      <c r="BT349" s="276" t="str">
        <f t="shared" si="41"/>
        <v/>
      </c>
      <c r="BU349" s="293"/>
      <c r="BV349" s="275"/>
      <c r="BW349" s="275"/>
      <c r="BX349" s="295"/>
      <c r="BY349" s="275"/>
      <c r="BZ349" s="303"/>
      <c r="CA349" s="299"/>
      <c r="CB349" s="275"/>
      <c r="CC349" s="275"/>
      <c r="CD349" s="296"/>
      <c r="CE349" s="296"/>
      <c r="CF349" s="296"/>
      <c r="CG349" s="297"/>
    </row>
    <row r="350" spans="1:85" ht="27" customHeight="1" thickTop="1" thickBot="1" x14ac:dyDescent="0.3">
      <c r="A350" s="300"/>
      <c r="B350" s="304" t="str">
        <f>IF(C351="","",(VLOOKUP(C351,Lookups!$B$4:$C$2561,2,FALSE)))</f>
        <v/>
      </c>
      <c r="C350" s="366"/>
      <c r="D350" s="324"/>
      <c r="E350" s="325"/>
      <c r="F350" s="301"/>
      <c r="G350" s="277"/>
      <c r="H350" s="275"/>
      <c r="I350" s="280" t="str">
        <f t="shared" si="35"/>
        <v/>
      </c>
      <c r="J350" s="302"/>
      <c r="K350" s="280" t="str">
        <f t="shared" si="36"/>
        <v/>
      </c>
      <c r="L350" s="328"/>
      <c r="M350" s="328"/>
      <c r="N350" s="328"/>
      <c r="O350" s="329"/>
      <c r="P350" s="287"/>
      <c r="Q350" s="330"/>
      <c r="R350" s="287"/>
      <c r="S350" s="305"/>
      <c r="T350" s="279"/>
      <c r="U350" s="282"/>
      <c r="V350" s="282"/>
      <c r="W350" s="283"/>
      <c r="X350" s="292"/>
      <c r="Y350" s="278"/>
      <c r="Z350" s="331"/>
      <c r="AA350" s="332"/>
      <c r="AB350" s="333"/>
      <c r="AC350" s="334"/>
      <c r="AD350" s="335"/>
      <c r="AE350" s="336"/>
      <c r="AF350" s="337"/>
      <c r="AG350" s="326"/>
      <c r="AH350" s="338"/>
      <c r="AI350" s="339"/>
      <c r="AJ350" s="293"/>
      <c r="AK350" s="293"/>
      <c r="AL350" s="293"/>
      <c r="AM350" s="294"/>
      <c r="AN350" s="239"/>
      <c r="AO350" s="239"/>
      <c r="AP350" s="275"/>
      <c r="AQ350" s="280" t="str">
        <f t="shared" si="37"/>
        <v/>
      </c>
      <c r="AR350" s="239"/>
      <c r="AS350" s="239"/>
      <c r="AT350" s="239"/>
      <c r="AU350" s="239"/>
      <c r="AV350" s="239"/>
      <c r="AW350" s="239"/>
      <c r="AX350" s="239"/>
      <c r="AY350" s="239"/>
      <c r="AZ350" s="239"/>
      <c r="BA350" s="239"/>
      <c r="BB350" s="239"/>
      <c r="BC350" s="239"/>
      <c r="BD350" s="238"/>
      <c r="BE350" s="238"/>
      <c r="BF350" s="238"/>
      <c r="BG350" s="239"/>
      <c r="BH350" s="238" t="str">
        <f t="shared" si="38"/>
        <v/>
      </c>
      <c r="BI350" s="239"/>
      <c r="BJ350" s="238" t="str">
        <f t="shared" si="39"/>
        <v/>
      </c>
      <c r="BK350" s="239"/>
      <c r="BL350" s="239"/>
      <c r="BM350" s="275"/>
      <c r="BN350" s="239"/>
      <c r="BO350" s="275"/>
      <c r="BP350" s="276" t="str">
        <f t="shared" si="40"/>
        <v/>
      </c>
      <c r="BQ350" s="239"/>
      <c r="BR350" s="239"/>
      <c r="BS350" s="239"/>
      <c r="BT350" s="276" t="str">
        <f t="shared" si="41"/>
        <v/>
      </c>
      <c r="BU350" s="293"/>
      <c r="BV350" s="275"/>
      <c r="BW350" s="275"/>
      <c r="BX350" s="295"/>
      <c r="BY350" s="275"/>
      <c r="BZ350" s="303"/>
      <c r="CA350" s="299"/>
      <c r="CB350" s="275"/>
      <c r="CC350" s="275"/>
      <c r="CD350" s="296"/>
      <c r="CE350" s="296"/>
      <c r="CF350" s="296"/>
      <c r="CG350" s="297"/>
    </row>
    <row r="351" spans="1:85" ht="27" customHeight="1" thickTop="1" thickBot="1" x14ac:dyDescent="0.3">
      <c r="A351" s="300"/>
      <c r="B351" s="304" t="str">
        <f>IF(C352="","",(VLOOKUP(C352,Lookups!$B$4:$C$2561,2,FALSE)))</f>
        <v/>
      </c>
      <c r="C351" s="366"/>
      <c r="D351" s="324"/>
      <c r="E351" s="325"/>
      <c r="F351" s="301"/>
      <c r="G351" s="277"/>
      <c r="H351" s="275"/>
      <c r="I351" s="280" t="str">
        <f t="shared" si="35"/>
        <v/>
      </c>
      <c r="J351" s="302"/>
      <c r="K351" s="280" t="str">
        <f t="shared" si="36"/>
        <v/>
      </c>
      <c r="L351" s="328"/>
      <c r="M351" s="328"/>
      <c r="N351" s="328"/>
      <c r="O351" s="329"/>
      <c r="P351" s="287"/>
      <c r="Q351" s="330"/>
      <c r="R351" s="287"/>
      <c r="S351" s="305"/>
      <c r="T351" s="279"/>
      <c r="U351" s="282"/>
      <c r="V351" s="282"/>
      <c r="W351" s="283"/>
      <c r="X351" s="292"/>
      <c r="Y351" s="278"/>
      <c r="Z351" s="331"/>
      <c r="AA351" s="332"/>
      <c r="AB351" s="333"/>
      <c r="AC351" s="334"/>
      <c r="AD351" s="335"/>
      <c r="AE351" s="336"/>
      <c r="AF351" s="337"/>
      <c r="AG351" s="326"/>
      <c r="AH351" s="338"/>
      <c r="AI351" s="339"/>
      <c r="AJ351" s="293"/>
      <c r="AK351" s="293"/>
      <c r="AL351" s="293"/>
      <c r="AM351" s="294"/>
      <c r="AN351" s="239"/>
      <c r="AO351" s="239"/>
      <c r="AP351" s="275"/>
      <c r="AQ351" s="280" t="str">
        <f t="shared" si="37"/>
        <v/>
      </c>
      <c r="AR351" s="239"/>
      <c r="AS351" s="239"/>
      <c r="AT351" s="239"/>
      <c r="AU351" s="239"/>
      <c r="AV351" s="239"/>
      <c r="AW351" s="239"/>
      <c r="AX351" s="239"/>
      <c r="AY351" s="239"/>
      <c r="AZ351" s="239"/>
      <c r="BA351" s="239"/>
      <c r="BB351" s="239"/>
      <c r="BC351" s="239"/>
      <c r="BD351" s="238"/>
      <c r="BE351" s="238"/>
      <c r="BF351" s="238"/>
      <c r="BG351" s="239"/>
      <c r="BH351" s="238" t="str">
        <f t="shared" si="38"/>
        <v/>
      </c>
      <c r="BI351" s="239"/>
      <c r="BJ351" s="238" t="str">
        <f t="shared" si="39"/>
        <v/>
      </c>
      <c r="BK351" s="239"/>
      <c r="BL351" s="239"/>
      <c r="BM351" s="275"/>
      <c r="BN351" s="239"/>
      <c r="BO351" s="275"/>
      <c r="BP351" s="276" t="str">
        <f t="shared" si="40"/>
        <v/>
      </c>
      <c r="BQ351" s="239"/>
      <c r="BR351" s="239"/>
      <c r="BS351" s="239"/>
      <c r="BT351" s="276" t="str">
        <f t="shared" si="41"/>
        <v/>
      </c>
      <c r="BU351" s="293"/>
      <c r="BV351" s="275"/>
      <c r="BW351" s="275"/>
      <c r="BX351" s="295"/>
      <c r="BY351" s="275"/>
      <c r="BZ351" s="303"/>
      <c r="CA351" s="299"/>
      <c r="CB351" s="275"/>
      <c r="CC351" s="275"/>
      <c r="CD351" s="296"/>
      <c r="CE351" s="296"/>
      <c r="CF351" s="296"/>
      <c r="CG351" s="297"/>
    </row>
    <row r="352" spans="1:85" ht="27" customHeight="1" thickTop="1" thickBot="1" x14ac:dyDescent="0.3">
      <c r="A352" s="300"/>
      <c r="B352" s="304" t="str">
        <f>IF(C353="","",(VLOOKUP(C353,Lookups!$B$4:$C$2561,2,FALSE)))</f>
        <v/>
      </c>
      <c r="C352" s="366"/>
      <c r="D352" s="324"/>
      <c r="E352" s="325"/>
      <c r="F352" s="301"/>
      <c r="G352" s="277"/>
      <c r="H352" s="275"/>
      <c r="I352" s="280" t="str">
        <f t="shared" si="35"/>
        <v/>
      </c>
      <c r="J352" s="302"/>
      <c r="K352" s="280" t="str">
        <f t="shared" si="36"/>
        <v/>
      </c>
      <c r="L352" s="328"/>
      <c r="M352" s="328"/>
      <c r="N352" s="328"/>
      <c r="O352" s="329"/>
      <c r="P352" s="287"/>
      <c r="Q352" s="330"/>
      <c r="R352" s="287"/>
      <c r="S352" s="305"/>
      <c r="T352" s="279"/>
      <c r="U352" s="282"/>
      <c r="V352" s="282"/>
      <c r="W352" s="283"/>
      <c r="X352" s="292"/>
      <c r="Y352" s="278"/>
      <c r="Z352" s="331"/>
      <c r="AA352" s="332"/>
      <c r="AB352" s="333"/>
      <c r="AC352" s="334"/>
      <c r="AD352" s="335"/>
      <c r="AE352" s="336"/>
      <c r="AF352" s="337"/>
      <c r="AG352" s="326"/>
      <c r="AH352" s="338"/>
      <c r="AI352" s="339"/>
      <c r="AJ352" s="293"/>
      <c r="AK352" s="293"/>
      <c r="AL352" s="293"/>
      <c r="AM352" s="294"/>
      <c r="AN352" s="239"/>
      <c r="AO352" s="239"/>
      <c r="AP352" s="275"/>
      <c r="AQ352" s="280" t="str">
        <f t="shared" si="37"/>
        <v/>
      </c>
      <c r="AR352" s="239"/>
      <c r="AS352" s="239"/>
      <c r="AT352" s="239"/>
      <c r="AU352" s="239"/>
      <c r="AV352" s="239"/>
      <c r="AW352" s="239"/>
      <c r="AX352" s="239"/>
      <c r="AY352" s="239"/>
      <c r="AZ352" s="239"/>
      <c r="BA352" s="239"/>
      <c r="BB352" s="239"/>
      <c r="BC352" s="239"/>
      <c r="BD352" s="238"/>
      <c r="BE352" s="238"/>
      <c r="BF352" s="238"/>
      <c r="BG352" s="239"/>
      <c r="BH352" s="238" t="str">
        <f t="shared" si="38"/>
        <v/>
      </c>
      <c r="BI352" s="239"/>
      <c r="BJ352" s="238" t="str">
        <f t="shared" si="39"/>
        <v/>
      </c>
      <c r="BK352" s="239"/>
      <c r="BL352" s="239"/>
      <c r="BM352" s="275"/>
      <c r="BN352" s="239"/>
      <c r="BO352" s="275"/>
      <c r="BP352" s="276" t="str">
        <f t="shared" si="40"/>
        <v/>
      </c>
      <c r="BQ352" s="239"/>
      <c r="BR352" s="239"/>
      <c r="BS352" s="239"/>
      <c r="BT352" s="276" t="str">
        <f t="shared" si="41"/>
        <v/>
      </c>
      <c r="BU352" s="293"/>
      <c r="BV352" s="275"/>
      <c r="BW352" s="275"/>
      <c r="BX352" s="295"/>
      <c r="BY352" s="275"/>
      <c r="BZ352" s="303"/>
      <c r="CA352" s="299"/>
      <c r="CB352" s="275"/>
      <c r="CC352" s="275"/>
      <c r="CD352" s="296"/>
      <c r="CE352" s="296"/>
      <c r="CF352" s="296"/>
      <c r="CG352" s="297"/>
    </row>
    <row r="353" spans="1:85" ht="27" customHeight="1" thickTop="1" thickBot="1" x14ac:dyDescent="0.3">
      <c r="A353" s="300"/>
      <c r="B353" s="304" t="str">
        <f>IF(C354="","",(VLOOKUP(C354,Lookups!$B$4:$C$2561,2,FALSE)))</f>
        <v/>
      </c>
      <c r="C353" s="366"/>
      <c r="D353" s="324"/>
      <c r="E353" s="325"/>
      <c r="F353" s="301"/>
      <c r="G353" s="277"/>
      <c r="H353" s="275"/>
      <c r="I353" s="280" t="str">
        <f t="shared" si="35"/>
        <v/>
      </c>
      <c r="J353" s="302"/>
      <c r="K353" s="280" t="str">
        <f t="shared" si="36"/>
        <v/>
      </c>
      <c r="L353" s="328"/>
      <c r="M353" s="328"/>
      <c r="N353" s="328"/>
      <c r="O353" s="329"/>
      <c r="P353" s="287"/>
      <c r="Q353" s="330"/>
      <c r="R353" s="287"/>
      <c r="S353" s="305"/>
      <c r="T353" s="279"/>
      <c r="U353" s="282"/>
      <c r="V353" s="282"/>
      <c r="W353" s="283"/>
      <c r="X353" s="292"/>
      <c r="Y353" s="278"/>
      <c r="Z353" s="331"/>
      <c r="AA353" s="332"/>
      <c r="AB353" s="333"/>
      <c r="AC353" s="334"/>
      <c r="AD353" s="335"/>
      <c r="AE353" s="336"/>
      <c r="AF353" s="337"/>
      <c r="AG353" s="326"/>
      <c r="AH353" s="338"/>
      <c r="AI353" s="339"/>
      <c r="AJ353" s="293"/>
      <c r="AK353" s="293"/>
      <c r="AL353" s="293"/>
      <c r="AM353" s="294"/>
      <c r="AN353" s="239"/>
      <c r="AO353" s="239"/>
      <c r="AP353" s="275"/>
      <c r="AQ353" s="280" t="str">
        <f t="shared" si="37"/>
        <v/>
      </c>
      <c r="AR353" s="239"/>
      <c r="AS353" s="239"/>
      <c r="AT353" s="239"/>
      <c r="AU353" s="239"/>
      <c r="AV353" s="239"/>
      <c r="AW353" s="239"/>
      <c r="AX353" s="239"/>
      <c r="AY353" s="239"/>
      <c r="AZ353" s="239"/>
      <c r="BA353" s="239"/>
      <c r="BB353" s="239"/>
      <c r="BC353" s="239"/>
      <c r="BD353" s="238"/>
      <c r="BE353" s="238"/>
      <c r="BF353" s="238"/>
      <c r="BG353" s="239"/>
      <c r="BH353" s="238" t="str">
        <f t="shared" si="38"/>
        <v/>
      </c>
      <c r="BI353" s="239"/>
      <c r="BJ353" s="238" t="str">
        <f t="shared" si="39"/>
        <v/>
      </c>
      <c r="BK353" s="239"/>
      <c r="BL353" s="239"/>
      <c r="BM353" s="275"/>
      <c r="BN353" s="239"/>
      <c r="BO353" s="275"/>
      <c r="BP353" s="276" t="str">
        <f t="shared" si="40"/>
        <v/>
      </c>
      <c r="BQ353" s="239"/>
      <c r="BR353" s="239"/>
      <c r="BS353" s="239"/>
      <c r="BT353" s="276" t="str">
        <f t="shared" si="41"/>
        <v/>
      </c>
      <c r="BU353" s="293"/>
      <c r="BV353" s="275"/>
      <c r="BW353" s="275"/>
      <c r="BX353" s="295"/>
      <c r="BY353" s="275"/>
      <c r="BZ353" s="303"/>
      <c r="CA353" s="299"/>
      <c r="CB353" s="275"/>
      <c r="CC353" s="275"/>
      <c r="CD353" s="296"/>
      <c r="CE353" s="296"/>
      <c r="CF353" s="296"/>
      <c r="CG353" s="297"/>
    </row>
    <row r="354" spans="1:85" ht="27" customHeight="1" thickTop="1" thickBot="1" x14ac:dyDescent="0.3">
      <c r="A354" s="300"/>
      <c r="B354" s="304" t="str">
        <f>IF(C355="","",(VLOOKUP(C355,Lookups!$B$4:$C$2561,2,FALSE)))</f>
        <v/>
      </c>
      <c r="C354" s="366"/>
      <c r="D354" s="324"/>
      <c r="E354" s="325"/>
      <c r="F354" s="301"/>
      <c r="G354" s="277"/>
      <c r="H354" s="275"/>
      <c r="I354" s="280" t="str">
        <f t="shared" si="35"/>
        <v/>
      </c>
      <c r="J354" s="302"/>
      <c r="K354" s="280" t="str">
        <f t="shared" si="36"/>
        <v/>
      </c>
      <c r="L354" s="328"/>
      <c r="M354" s="328"/>
      <c r="N354" s="328"/>
      <c r="O354" s="329"/>
      <c r="P354" s="287"/>
      <c r="Q354" s="330"/>
      <c r="R354" s="287"/>
      <c r="S354" s="305"/>
      <c r="T354" s="279"/>
      <c r="U354" s="282"/>
      <c r="V354" s="282"/>
      <c r="W354" s="283"/>
      <c r="X354" s="292"/>
      <c r="Y354" s="278"/>
      <c r="Z354" s="331"/>
      <c r="AA354" s="332"/>
      <c r="AB354" s="333"/>
      <c r="AC354" s="334"/>
      <c r="AD354" s="335"/>
      <c r="AE354" s="336"/>
      <c r="AF354" s="337"/>
      <c r="AG354" s="326"/>
      <c r="AH354" s="338"/>
      <c r="AI354" s="339"/>
      <c r="AJ354" s="293"/>
      <c r="AK354" s="293"/>
      <c r="AL354" s="293"/>
      <c r="AM354" s="294"/>
      <c r="AN354" s="239"/>
      <c r="AO354" s="239"/>
      <c r="AP354" s="275"/>
      <c r="AQ354" s="280" t="str">
        <f t="shared" si="37"/>
        <v/>
      </c>
      <c r="AR354" s="239"/>
      <c r="AS354" s="239"/>
      <c r="AT354" s="239"/>
      <c r="AU354" s="239"/>
      <c r="AV354" s="239"/>
      <c r="AW354" s="239"/>
      <c r="AX354" s="239"/>
      <c r="AY354" s="239"/>
      <c r="AZ354" s="239"/>
      <c r="BA354" s="239"/>
      <c r="BB354" s="239"/>
      <c r="BC354" s="239"/>
      <c r="BD354" s="238"/>
      <c r="BE354" s="238"/>
      <c r="BF354" s="238"/>
      <c r="BG354" s="239"/>
      <c r="BH354" s="238" t="str">
        <f t="shared" si="38"/>
        <v/>
      </c>
      <c r="BI354" s="239"/>
      <c r="BJ354" s="238" t="str">
        <f t="shared" si="39"/>
        <v/>
      </c>
      <c r="BK354" s="239"/>
      <c r="BL354" s="239"/>
      <c r="BM354" s="275"/>
      <c r="BN354" s="239"/>
      <c r="BO354" s="275"/>
      <c r="BP354" s="276" t="str">
        <f t="shared" si="40"/>
        <v/>
      </c>
      <c r="BQ354" s="239"/>
      <c r="BR354" s="239"/>
      <c r="BS354" s="239"/>
      <c r="BT354" s="276" t="str">
        <f t="shared" si="41"/>
        <v/>
      </c>
      <c r="BU354" s="293"/>
      <c r="BV354" s="275"/>
      <c r="BW354" s="275"/>
      <c r="BX354" s="295"/>
      <c r="BY354" s="275"/>
      <c r="BZ354" s="303"/>
      <c r="CA354" s="299"/>
      <c r="CB354" s="275"/>
      <c r="CC354" s="275"/>
      <c r="CD354" s="296"/>
      <c r="CE354" s="296"/>
      <c r="CF354" s="296"/>
      <c r="CG354" s="297"/>
    </row>
    <row r="355" spans="1:85" ht="27" customHeight="1" thickTop="1" thickBot="1" x14ac:dyDescent="0.3">
      <c r="A355" s="300"/>
      <c r="B355" s="304" t="str">
        <f>IF(C356="","",(VLOOKUP(C356,Lookups!$B$4:$C$2561,2,FALSE)))</f>
        <v/>
      </c>
      <c r="C355" s="366"/>
      <c r="D355" s="324"/>
      <c r="E355" s="325"/>
      <c r="F355" s="301"/>
      <c r="G355" s="277"/>
      <c r="H355" s="275"/>
      <c r="I355" s="280" t="str">
        <f t="shared" si="35"/>
        <v/>
      </c>
      <c r="J355" s="302"/>
      <c r="K355" s="280" t="str">
        <f t="shared" si="36"/>
        <v/>
      </c>
      <c r="L355" s="328"/>
      <c r="M355" s="328"/>
      <c r="N355" s="328"/>
      <c r="O355" s="329"/>
      <c r="P355" s="287"/>
      <c r="Q355" s="330"/>
      <c r="R355" s="287"/>
      <c r="S355" s="305"/>
      <c r="T355" s="279"/>
      <c r="U355" s="282"/>
      <c r="V355" s="282"/>
      <c r="W355" s="283"/>
      <c r="X355" s="292"/>
      <c r="Y355" s="278"/>
      <c r="Z355" s="331"/>
      <c r="AA355" s="332"/>
      <c r="AB355" s="333"/>
      <c r="AC355" s="334"/>
      <c r="AD355" s="335"/>
      <c r="AE355" s="336"/>
      <c r="AF355" s="337"/>
      <c r="AG355" s="326"/>
      <c r="AH355" s="338"/>
      <c r="AI355" s="339"/>
      <c r="AJ355" s="293"/>
      <c r="AK355" s="293"/>
      <c r="AL355" s="293"/>
      <c r="AM355" s="294"/>
      <c r="AN355" s="239"/>
      <c r="AO355" s="239"/>
      <c r="AP355" s="275"/>
      <c r="AQ355" s="280" t="str">
        <f t="shared" si="37"/>
        <v/>
      </c>
      <c r="AR355" s="239"/>
      <c r="AS355" s="239"/>
      <c r="AT355" s="239"/>
      <c r="AU355" s="239"/>
      <c r="AV355" s="239"/>
      <c r="AW355" s="239"/>
      <c r="AX355" s="239"/>
      <c r="AY355" s="239"/>
      <c r="AZ355" s="239"/>
      <c r="BA355" s="239"/>
      <c r="BB355" s="239"/>
      <c r="BC355" s="239"/>
      <c r="BD355" s="238"/>
      <c r="BE355" s="238"/>
      <c r="BF355" s="238"/>
      <c r="BG355" s="239"/>
      <c r="BH355" s="238" t="str">
        <f t="shared" si="38"/>
        <v/>
      </c>
      <c r="BI355" s="239"/>
      <c r="BJ355" s="238" t="str">
        <f t="shared" si="39"/>
        <v/>
      </c>
      <c r="BK355" s="239"/>
      <c r="BL355" s="239"/>
      <c r="BM355" s="275"/>
      <c r="BN355" s="239"/>
      <c r="BO355" s="275"/>
      <c r="BP355" s="276" t="str">
        <f t="shared" si="40"/>
        <v/>
      </c>
      <c r="BQ355" s="239"/>
      <c r="BR355" s="239"/>
      <c r="BS355" s="239"/>
      <c r="BT355" s="276" t="str">
        <f t="shared" si="41"/>
        <v/>
      </c>
      <c r="BU355" s="293"/>
      <c r="BV355" s="275"/>
      <c r="BW355" s="275"/>
      <c r="BX355" s="295"/>
      <c r="BY355" s="275"/>
      <c r="BZ355" s="303"/>
      <c r="CA355" s="299"/>
      <c r="CB355" s="275"/>
      <c r="CC355" s="275"/>
      <c r="CD355" s="296"/>
      <c r="CE355" s="296"/>
      <c r="CF355" s="296"/>
      <c r="CG355" s="297"/>
    </row>
    <row r="356" spans="1:85" ht="27" customHeight="1" thickTop="1" thickBot="1" x14ac:dyDescent="0.3">
      <c r="A356" s="300"/>
      <c r="B356" s="304" t="str">
        <f>IF(C357="","",(VLOOKUP(C357,Lookups!$B$4:$C$2561,2,FALSE)))</f>
        <v/>
      </c>
      <c r="C356" s="366"/>
      <c r="D356" s="324"/>
      <c r="E356" s="325"/>
      <c r="F356" s="301"/>
      <c r="G356" s="277"/>
      <c r="H356" s="275"/>
      <c r="I356" s="280" t="str">
        <f t="shared" si="35"/>
        <v/>
      </c>
      <c r="J356" s="302"/>
      <c r="K356" s="280" t="str">
        <f t="shared" si="36"/>
        <v/>
      </c>
      <c r="L356" s="328"/>
      <c r="M356" s="328"/>
      <c r="N356" s="328"/>
      <c r="O356" s="329"/>
      <c r="P356" s="287"/>
      <c r="Q356" s="330"/>
      <c r="R356" s="287"/>
      <c r="S356" s="305"/>
      <c r="T356" s="279"/>
      <c r="U356" s="282"/>
      <c r="V356" s="282"/>
      <c r="W356" s="283"/>
      <c r="X356" s="292"/>
      <c r="Y356" s="278"/>
      <c r="Z356" s="331"/>
      <c r="AA356" s="332"/>
      <c r="AB356" s="333"/>
      <c r="AC356" s="334"/>
      <c r="AD356" s="335"/>
      <c r="AE356" s="336"/>
      <c r="AF356" s="337"/>
      <c r="AG356" s="326"/>
      <c r="AH356" s="338"/>
      <c r="AI356" s="339"/>
      <c r="AJ356" s="293"/>
      <c r="AK356" s="293"/>
      <c r="AL356" s="293"/>
      <c r="AM356" s="294"/>
      <c r="AN356" s="239"/>
      <c r="AO356" s="239"/>
      <c r="AP356" s="275"/>
      <c r="AQ356" s="280" t="str">
        <f t="shared" si="37"/>
        <v/>
      </c>
      <c r="AR356" s="239"/>
      <c r="AS356" s="239"/>
      <c r="AT356" s="239"/>
      <c r="AU356" s="239"/>
      <c r="AV356" s="239"/>
      <c r="AW356" s="239"/>
      <c r="AX356" s="239"/>
      <c r="AY356" s="239"/>
      <c r="AZ356" s="239"/>
      <c r="BA356" s="239"/>
      <c r="BB356" s="239"/>
      <c r="BC356" s="239"/>
      <c r="BD356" s="238"/>
      <c r="BE356" s="238"/>
      <c r="BF356" s="238"/>
      <c r="BG356" s="239"/>
      <c r="BH356" s="238" t="str">
        <f t="shared" si="38"/>
        <v/>
      </c>
      <c r="BI356" s="239"/>
      <c r="BJ356" s="238" t="str">
        <f t="shared" si="39"/>
        <v/>
      </c>
      <c r="BK356" s="239"/>
      <c r="BL356" s="239"/>
      <c r="BM356" s="275"/>
      <c r="BN356" s="239"/>
      <c r="BO356" s="275"/>
      <c r="BP356" s="276" t="str">
        <f t="shared" si="40"/>
        <v/>
      </c>
      <c r="BQ356" s="239"/>
      <c r="BR356" s="239"/>
      <c r="BS356" s="239"/>
      <c r="BT356" s="276" t="str">
        <f t="shared" si="41"/>
        <v/>
      </c>
      <c r="BU356" s="293"/>
      <c r="BV356" s="275"/>
      <c r="BW356" s="275"/>
      <c r="BX356" s="295"/>
      <c r="BY356" s="275"/>
      <c r="BZ356" s="303"/>
      <c r="CA356" s="299"/>
      <c r="CB356" s="275"/>
      <c r="CC356" s="275"/>
      <c r="CD356" s="296"/>
      <c r="CE356" s="296"/>
      <c r="CF356" s="296"/>
      <c r="CG356" s="297"/>
    </row>
    <row r="357" spans="1:85" ht="27" customHeight="1" thickTop="1" thickBot="1" x14ac:dyDescent="0.3">
      <c r="A357" s="300"/>
      <c r="B357" s="304" t="str">
        <f>IF(C358="","",(VLOOKUP(C358,Lookups!$B$4:$C$2561,2,FALSE)))</f>
        <v/>
      </c>
      <c r="C357" s="366"/>
      <c r="D357" s="324"/>
      <c r="E357" s="325"/>
      <c r="F357" s="301"/>
      <c r="G357" s="277"/>
      <c r="H357" s="275"/>
      <c r="I357" s="280" t="str">
        <f t="shared" si="35"/>
        <v/>
      </c>
      <c r="J357" s="302"/>
      <c r="K357" s="280" t="str">
        <f t="shared" si="36"/>
        <v/>
      </c>
      <c r="L357" s="328"/>
      <c r="M357" s="328"/>
      <c r="N357" s="328"/>
      <c r="O357" s="329"/>
      <c r="P357" s="287"/>
      <c r="Q357" s="330"/>
      <c r="R357" s="287"/>
      <c r="S357" s="305"/>
      <c r="T357" s="279"/>
      <c r="U357" s="282"/>
      <c r="V357" s="282"/>
      <c r="W357" s="283"/>
      <c r="X357" s="292"/>
      <c r="Y357" s="278"/>
      <c r="Z357" s="331"/>
      <c r="AA357" s="332"/>
      <c r="AB357" s="333"/>
      <c r="AC357" s="334"/>
      <c r="AD357" s="335"/>
      <c r="AE357" s="336"/>
      <c r="AF357" s="337"/>
      <c r="AG357" s="326"/>
      <c r="AH357" s="338"/>
      <c r="AI357" s="339"/>
      <c r="AJ357" s="293"/>
      <c r="AK357" s="293"/>
      <c r="AL357" s="293"/>
      <c r="AM357" s="294"/>
      <c r="AN357" s="239"/>
      <c r="AO357" s="239"/>
      <c r="AP357" s="275"/>
      <c r="AQ357" s="280" t="str">
        <f t="shared" si="37"/>
        <v/>
      </c>
      <c r="AR357" s="239"/>
      <c r="AS357" s="239"/>
      <c r="AT357" s="239"/>
      <c r="AU357" s="239"/>
      <c r="AV357" s="239"/>
      <c r="AW357" s="239"/>
      <c r="AX357" s="239"/>
      <c r="AY357" s="239"/>
      <c r="AZ357" s="239"/>
      <c r="BA357" s="239"/>
      <c r="BB357" s="239"/>
      <c r="BC357" s="239"/>
      <c r="BD357" s="238"/>
      <c r="BE357" s="238"/>
      <c r="BF357" s="238"/>
      <c r="BG357" s="239"/>
      <c r="BH357" s="238" t="str">
        <f t="shared" si="38"/>
        <v/>
      </c>
      <c r="BI357" s="239"/>
      <c r="BJ357" s="238" t="str">
        <f t="shared" si="39"/>
        <v/>
      </c>
      <c r="BK357" s="239"/>
      <c r="BL357" s="239"/>
      <c r="BM357" s="275"/>
      <c r="BN357" s="239"/>
      <c r="BO357" s="275"/>
      <c r="BP357" s="276" t="str">
        <f t="shared" si="40"/>
        <v/>
      </c>
      <c r="BQ357" s="239"/>
      <c r="BR357" s="239"/>
      <c r="BS357" s="239"/>
      <c r="BT357" s="276" t="str">
        <f t="shared" si="41"/>
        <v/>
      </c>
      <c r="BU357" s="293"/>
      <c r="BV357" s="275"/>
      <c r="BW357" s="275"/>
      <c r="BX357" s="295"/>
      <c r="BY357" s="275"/>
      <c r="BZ357" s="303"/>
      <c r="CA357" s="299"/>
      <c r="CB357" s="275"/>
      <c r="CC357" s="275"/>
      <c r="CD357" s="296"/>
      <c r="CE357" s="296"/>
      <c r="CF357" s="296"/>
      <c r="CG357" s="297"/>
    </row>
    <row r="358" spans="1:85" ht="27" customHeight="1" thickTop="1" thickBot="1" x14ac:dyDescent="0.3">
      <c r="A358" s="300"/>
      <c r="B358" s="304" t="str">
        <f>IF(C359="","",(VLOOKUP(C359,Lookups!$B$4:$C$2561,2,FALSE)))</f>
        <v/>
      </c>
      <c r="C358" s="366"/>
      <c r="D358" s="324"/>
      <c r="E358" s="325"/>
      <c r="F358" s="301"/>
      <c r="G358" s="277"/>
      <c r="H358" s="275"/>
      <c r="I358" s="280" t="str">
        <f t="shared" si="35"/>
        <v/>
      </c>
      <c r="J358" s="302"/>
      <c r="K358" s="280" t="str">
        <f t="shared" si="36"/>
        <v/>
      </c>
      <c r="L358" s="328"/>
      <c r="M358" s="328"/>
      <c r="N358" s="328"/>
      <c r="O358" s="329"/>
      <c r="P358" s="287"/>
      <c r="Q358" s="330"/>
      <c r="R358" s="287"/>
      <c r="S358" s="305"/>
      <c r="T358" s="279"/>
      <c r="U358" s="282"/>
      <c r="V358" s="282"/>
      <c r="W358" s="283"/>
      <c r="X358" s="292"/>
      <c r="Y358" s="278"/>
      <c r="Z358" s="331"/>
      <c r="AA358" s="332"/>
      <c r="AB358" s="333"/>
      <c r="AC358" s="334"/>
      <c r="AD358" s="335"/>
      <c r="AE358" s="336"/>
      <c r="AF358" s="337"/>
      <c r="AG358" s="326"/>
      <c r="AH358" s="338"/>
      <c r="AI358" s="339"/>
      <c r="AJ358" s="293"/>
      <c r="AK358" s="293"/>
      <c r="AL358" s="293"/>
      <c r="AM358" s="294"/>
      <c r="AN358" s="239"/>
      <c r="AO358" s="239"/>
      <c r="AP358" s="275"/>
      <c r="AQ358" s="280" t="str">
        <f t="shared" si="37"/>
        <v/>
      </c>
      <c r="AR358" s="239"/>
      <c r="AS358" s="239"/>
      <c r="AT358" s="239"/>
      <c r="AU358" s="239"/>
      <c r="AV358" s="239"/>
      <c r="AW358" s="239"/>
      <c r="AX358" s="239"/>
      <c r="AY358" s="239"/>
      <c r="AZ358" s="239"/>
      <c r="BA358" s="239"/>
      <c r="BB358" s="239"/>
      <c r="BC358" s="239"/>
      <c r="BD358" s="238"/>
      <c r="BE358" s="238"/>
      <c r="BF358" s="238"/>
      <c r="BG358" s="239"/>
      <c r="BH358" s="238" t="str">
        <f t="shared" si="38"/>
        <v/>
      </c>
      <c r="BI358" s="239"/>
      <c r="BJ358" s="238" t="str">
        <f t="shared" si="39"/>
        <v/>
      </c>
      <c r="BK358" s="239"/>
      <c r="BL358" s="239"/>
      <c r="BM358" s="275"/>
      <c r="BN358" s="239"/>
      <c r="BO358" s="275"/>
      <c r="BP358" s="276" t="str">
        <f t="shared" si="40"/>
        <v/>
      </c>
      <c r="BQ358" s="239"/>
      <c r="BR358" s="239"/>
      <c r="BS358" s="239"/>
      <c r="BT358" s="276" t="str">
        <f t="shared" si="41"/>
        <v/>
      </c>
      <c r="BU358" s="293"/>
      <c r="BV358" s="275"/>
      <c r="BW358" s="275"/>
      <c r="BX358" s="295"/>
      <c r="BY358" s="275"/>
      <c r="BZ358" s="303"/>
      <c r="CA358" s="299"/>
      <c r="CB358" s="275"/>
      <c r="CC358" s="275"/>
      <c r="CD358" s="296"/>
      <c r="CE358" s="296"/>
      <c r="CF358" s="296"/>
      <c r="CG358" s="297"/>
    </row>
    <row r="359" spans="1:85" ht="27" customHeight="1" thickTop="1" thickBot="1" x14ac:dyDescent="0.3">
      <c r="A359" s="300"/>
      <c r="B359" s="304" t="str">
        <f>IF(C360="","",(VLOOKUP(C360,Lookups!$B$4:$C$2561,2,FALSE)))</f>
        <v/>
      </c>
      <c r="C359" s="366"/>
      <c r="D359" s="324"/>
      <c r="E359" s="325"/>
      <c r="F359" s="301"/>
      <c r="G359" s="277"/>
      <c r="H359" s="275"/>
      <c r="I359" s="280" t="str">
        <f t="shared" si="35"/>
        <v/>
      </c>
      <c r="J359" s="302"/>
      <c r="K359" s="280" t="str">
        <f t="shared" si="36"/>
        <v/>
      </c>
      <c r="L359" s="328"/>
      <c r="M359" s="328"/>
      <c r="N359" s="328"/>
      <c r="O359" s="329"/>
      <c r="P359" s="287"/>
      <c r="Q359" s="330"/>
      <c r="R359" s="287"/>
      <c r="S359" s="305"/>
      <c r="T359" s="279"/>
      <c r="U359" s="282"/>
      <c r="V359" s="282"/>
      <c r="W359" s="283"/>
      <c r="X359" s="292"/>
      <c r="Y359" s="278"/>
      <c r="Z359" s="331"/>
      <c r="AA359" s="332"/>
      <c r="AB359" s="333"/>
      <c r="AC359" s="334"/>
      <c r="AD359" s="335"/>
      <c r="AE359" s="336"/>
      <c r="AF359" s="337"/>
      <c r="AG359" s="326"/>
      <c r="AH359" s="338"/>
      <c r="AI359" s="339"/>
      <c r="AJ359" s="293"/>
      <c r="AK359" s="293"/>
      <c r="AL359" s="293"/>
      <c r="AM359" s="294"/>
      <c r="AN359" s="239"/>
      <c r="AO359" s="239"/>
      <c r="AP359" s="275"/>
      <c r="AQ359" s="280" t="str">
        <f t="shared" si="37"/>
        <v/>
      </c>
      <c r="AR359" s="239"/>
      <c r="AS359" s="239"/>
      <c r="AT359" s="239"/>
      <c r="AU359" s="239"/>
      <c r="AV359" s="239"/>
      <c r="AW359" s="239"/>
      <c r="AX359" s="239"/>
      <c r="AY359" s="239"/>
      <c r="AZ359" s="239"/>
      <c r="BA359" s="239"/>
      <c r="BB359" s="239"/>
      <c r="BC359" s="239"/>
      <c r="BD359" s="238"/>
      <c r="BE359" s="238"/>
      <c r="BF359" s="238"/>
      <c r="BG359" s="239"/>
      <c r="BH359" s="238" t="str">
        <f t="shared" si="38"/>
        <v/>
      </c>
      <c r="BI359" s="239"/>
      <c r="BJ359" s="238" t="str">
        <f t="shared" si="39"/>
        <v/>
      </c>
      <c r="BK359" s="239"/>
      <c r="BL359" s="239"/>
      <c r="BM359" s="275"/>
      <c r="BN359" s="239"/>
      <c r="BO359" s="275"/>
      <c r="BP359" s="276" t="str">
        <f t="shared" si="40"/>
        <v/>
      </c>
      <c r="BQ359" s="239"/>
      <c r="BR359" s="239"/>
      <c r="BS359" s="239"/>
      <c r="BT359" s="276" t="str">
        <f t="shared" si="41"/>
        <v/>
      </c>
      <c r="BU359" s="293"/>
      <c r="BV359" s="275"/>
      <c r="BW359" s="275"/>
      <c r="BX359" s="295"/>
      <c r="BY359" s="275"/>
      <c r="BZ359" s="303"/>
      <c r="CA359" s="299"/>
      <c r="CB359" s="275"/>
      <c r="CC359" s="275"/>
      <c r="CD359" s="296"/>
      <c r="CE359" s="296"/>
      <c r="CF359" s="296"/>
      <c r="CG359" s="297"/>
    </row>
    <row r="360" spans="1:85" ht="27" customHeight="1" thickTop="1" thickBot="1" x14ac:dyDescent="0.3">
      <c r="A360" s="300"/>
      <c r="B360" s="304" t="str">
        <f>IF(C361="","",(VLOOKUP(C361,Lookups!$B$4:$C$2561,2,FALSE)))</f>
        <v/>
      </c>
      <c r="C360" s="366"/>
      <c r="D360" s="324"/>
      <c r="E360" s="325"/>
      <c r="F360" s="301"/>
      <c r="G360" s="277"/>
      <c r="H360" s="275"/>
      <c r="I360" s="280" t="str">
        <f t="shared" si="35"/>
        <v/>
      </c>
      <c r="J360" s="302"/>
      <c r="K360" s="280" t="str">
        <f t="shared" si="36"/>
        <v/>
      </c>
      <c r="L360" s="328"/>
      <c r="M360" s="328"/>
      <c r="N360" s="328"/>
      <c r="O360" s="329"/>
      <c r="P360" s="287"/>
      <c r="Q360" s="330"/>
      <c r="R360" s="287"/>
      <c r="S360" s="305"/>
      <c r="T360" s="279"/>
      <c r="U360" s="282"/>
      <c r="V360" s="282"/>
      <c r="W360" s="283"/>
      <c r="X360" s="292"/>
      <c r="Y360" s="278"/>
      <c r="Z360" s="331"/>
      <c r="AA360" s="332"/>
      <c r="AB360" s="333"/>
      <c r="AC360" s="334"/>
      <c r="AD360" s="335"/>
      <c r="AE360" s="336"/>
      <c r="AF360" s="337"/>
      <c r="AG360" s="326"/>
      <c r="AH360" s="338"/>
      <c r="AI360" s="339"/>
      <c r="AJ360" s="293"/>
      <c r="AK360" s="293"/>
      <c r="AL360" s="293"/>
      <c r="AM360" s="294"/>
      <c r="AN360" s="239"/>
      <c r="AO360" s="239"/>
      <c r="AP360" s="275"/>
      <c r="AQ360" s="280" t="str">
        <f t="shared" si="37"/>
        <v/>
      </c>
      <c r="AR360" s="239"/>
      <c r="AS360" s="239"/>
      <c r="AT360" s="239"/>
      <c r="AU360" s="239"/>
      <c r="AV360" s="239"/>
      <c r="AW360" s="239"/>
      <c r="AX360" s="239"/>
      <c r="AY360" s="239"/>
      <c r="AZ360" s="239"/>
      <c r="BA360" s="239"/>
      <c r="BB360" s="239"/>
      <c r="BC360" s="239"/>
      <c r="BD360" s="238"/>
      <c r="BE360" s="238"/>
      <c r="BF360" s="238"/>
      <c r="BG360" s="239"/>
      <c r="BH360" s="238" t="str">
        <f t="shared" si="38"/>
        <v/>
      </c>
      <c r="BI360" s="239"/>
      <c r="BJ360" s="238" t="str">
        <f t="shared" si="39"/>
        <v/>
      </c>
      <c r="BK360" s="239"/>
      <c r="BL360" s="239"/>
      <c r="BM360" s="275"/>
      <c r="BN360" s="239"/>
      <c r="BO360" s="275"/>
      <c r="BP360" s="276" t="str">
        <f t="shared" si="40"/>
        <v/>
      </c>
      <c r="BQ360" s="239"/>
      <c r="BR360" s="239"/>
      <c r="BS360" s="239"/>
      <c r="BT360" s="276" t="str">
        <f t="shared" si="41"/>
        <v/>
      </c>
      <c r="BU360" s="293"/>
      <c r="BV360" s="275"/>
      <c r="BW360" s="275"/>
      <c r="BX360" s="295"/>
      <c r="BY360" s="275"/>
      <c r="BZ360" s="303"/>
      <c r="CA360" s="299"/>
      <c r="CB360" s="275"/>
      <c r="CC360" s="275"/>
      <c r="CD360" s="296"/>
      <c r="CE360" s="296"/>
      <c r="CF360" s="296"/>
      <c r="CG360" s="297"/>
    </row>
    <row r="361" spans="1:85" ht="27" customHeight="1" thickTop="1" thickBot="1" x14ac:dyDescent="0.3">
      <c r="A361" s="300"/>
      <c r="B361" s="304" t="str">
        <f>IF(C362="","",(VLOOKUP(C362,Lookups!$B$4:$C$2561,2,FALSE)))</f>
        <v/>
      </c>
      <c r="C361" s="366"/>
      <c r="D361" s="324"/>
      <c r="E361" s="325"/>
      <c r="F361" s="301"/>
      <c r="G361" s="277"/>
      <c r="H361" s="275"/>
      <c r="I361" s="280" t="str">
        <f t="shared" si="35"/>
        <v/>
      </c>
      <c r="J361" s="302"/>
      <c r="K361" s="280" t="str">
        <f t="shared" si="36"/>
        <v/>
      </c>
      <c r="L361" s="328"/>
      <c r="M361" s="328"/>
      <c r="N361" s="328"/>
      <c r="O361" s="329"/>
      <c r="P361" s="287"/>
      <c r="Q361" s="330"/>
      <c r="R361" s="287"/>
      <c r="S361" s="305"/>
      <c r="T361" s="279"/>
      <c r="U361" s="282"/>
      <c r="V361" s="282"/>
      <c r="W361" s="283"/>
      <c r="X361" s="292"/>
      <c r="Y361" s="278"/>
      <c r="Z361" s="331"/>
      <c r="AA361" s="332"/>
      <c r="AB361" s="333"/>
      <c r="AC361" s="334"/>
      <c r="AD361" s="335"/>
      <c r="AE361" s="336"/>
      <c r="AF361" s="337"/>
      <c r="AG361" s="326"/>
      <c r="AH361" s="338"/>
      <c r="AI361" s="339"/>
      <c r="AJ361" s="293"/>
      <c r="AK361" s="293"/>
      <c r="AL361" s="293"/>
      <c r="AM361" s="294"/>
      <c r="AN361" s="239"/>
      <c r="AO361" s="239"/>
      <c r="AP361" s="275"/>
      <c r="AQ361" s="280" t="str">
        <f t="shared" si="37"/>
        <v/>
      </c>
      <c r="AR361" s="239"/>
      <c r="AS361" s="239"/>
      <c r="AT361" s="239"/>
      <c r="AU361" s="239"/>
      <c r="AV361" s="239"/>
      <c r="AW361" s="239"/>
      <c r="AX361" s="239"/>
      <c r="AY361" s="239"/>
      <c r="AZ361" s="239"/>
      <c r="BA361" s="239"/>
      <c r="BB361" s="239"/>
      <c r="BC361" s="239"/>
      <c r="BD361" s="238"/>
      <c r="BE361" s="238"/>
      <c r="BF361" s="238"/>
      <c r="BG361" s="239"/>
      <c r="BH361" s="238" t="str">
        <f t="shared" si="38"/>
        <v/>
      </c>
      <c r="BI361" s="239"/>
      <c r="BJ361" s="238" t="str">
        <f t="shared" si="39"/>
        <v/>
      </c>
      <c r="BK361" s="239"/>
      <c r="BL361" s="239"/>
      <c r="BM361" s="275"/>
      <c r="BN361" s="239"/>
      <c r="BO361" s="275"/>
      <c r="BP361" s="276" t="str">
        <f t="shared" si="40"/>
        <v/>
      </c>
      <c r="BQ361" s="239"/>
      <c r="BR361" s="239"/>
      <c r="BS361" s="239"/>
      <c r="BT361" s="276" t="str">
        <f t="shared" si="41"/>
        <v/>
      </c>
      <c r="BU361" s="293"/>
      <c r="BV361" s="275"/>
      <c r="BW361" s="275"/>
      <c r="BX361" s="295"/>
      <c r="BY361" s="275"/>
      <c r="BZ361" s="303"/>
      <c r="CA361" s="299"/>
      <c r="CB361" s="275"/>
      <c r="CC361" s="275"/>
      <c r="CD361" s="296"/>
      <c r="CE361" s="296"/>
      <c r="CF361" s="296"/>
      <c r="CG361" s="297"/>
    </row>
    <row r="362" spans="1:85" ht="27" customHeight="1" thickTop="1" thickBot="1" x14ac:dyDescent="0.3">
      <c r="A362" s="300"/>
      <c r="B362" s="304" t="str">
        <f>IF(C363="","",(VLOOKUP(C363,Lookups!$B$4:$C$2561,2,FALSE)))</f>
        <v/>
      </c>
      <c r="C362" s="366"/>
      <c r="D362" s="324"/>
      <c r="E362" s="325"/>
      <c r="F362" s="301"/>
      <c r="G362" s="277"/>
      <c r="H362" s="275"/>
      <c r="I362" s="280" t="str">
        <f t="shared" si="35"/>
        <v/>
      </c>
      <c r="J362" s="302"/>
      <c r="K362" s="280" t="str">
        <f t="shared" si="36"/>
        <v/>
      </c>
      <c r="L362" s="328"/>
      <c r="M362" s="328"/>
      <c r="N362" s="328"/>
      <c r="O362" s="329"/>
      <c r="P362" s="287"/>
      <c r="Q362" s="330"/>
      <c r="R362" s="287"/>
      <c r="S362" s="305"/>
      <c r="T362" s="279"/>
      <c r="U362" s="282"/>
      <c r="V362" s="282"/>
      <c r="W362" s="283"/>
      <c r="X362" s="292"/>
      <c r="Y362" s="278"/>
      <c r="Z362" s="331"/>
      <c r="AA362" s="332"/>
      <c r="AB362" s="333"/>
      <c r="AC362" s="334"/>
      <c r="AD362" s="335"/>
      <c r="AE362" s="336"/>
      <c r="AF362" s="337"/>
      <c r="AG362" s="326"/>
      <c r="AH362" s="338"/>
      <c r="AI362" s="339"/>
      <c r="AJ362" s="293"/>
      <c r="AK362" s="293"/>
      <c r="AL362" s="293"/>
      <c r="AM362" s="294"/>
      <c r="AN362" s="239"/>
      <c r="AO362" s="239"/>
      <c r="AP362" s="275"/>
      <c r="AQ362" s="280" t="str">
        <f t="shared" si="37"/>
        <v/>
      </c>
      <c r="AR362" s="239"/>
      <c r="AS362" s="239"/>
      <c r="AT362" s="239"/>
      <c r="AU362" s="239"/>
      <c r="AV362" s="239"/>
      <c r="AW362" s="239"/>
      <c r="AX362" s="239"/>
      <c r="AY362" s="239"/>
      <c r="AZ362" s="239"/>
      <c r="BA362" s="239"/>
      <c r="BB362" s="239"/>
      <c r="BC362" s="239"/>
      <c r="BD362" s="238"/>
      <c r="BE362" s="238"/>
      <c r="BF362" s="238"/>
      <c r="BG362" s="239"/>
      <c r="BH362" s="238" t="str">
        <f t="shared" si="38"/>
        <v/>
      </c>
      <c r="BI362" s="239"/>
      <c r="BJ362" s="238" t="str">
        <f t="shared" si="39"/>
        <v/>
      </c>
      <c r="BK362" s="239"/>
      <c r="BL362" s="239"/>
      <c r="BM362" s="275"/>
      <c r="BN362" s="239"/>
      <c r="BO362" s="275"/>
      <c r="BP362" s="276" t="str">
        <f t="shared" si="40"/>
        <v/>
      </c>
      <c r="BQ362" s="239"/>
      <c r="BR362" s="239"/>
      <c r="BS362" s="239"/>
      <c r="BT362" s="276" t="str">
        <f t="shared" si="41"/>
        <v/>
      </c>
      <c r="BU362" s="293"/>
      <c r="BV362" s="275"/>
      <c r="BW362" s="275"/>
      <c r="BX362" s="295"/>
      <c r="BY362" s="275"/>
      <c r="BZ362" s="303"/>
      <c r="CA362" s="299"/>
      <c r="CB362" s="275"/>
      <c r="CC362" s="275"/>
      <c r="CD362" s="296"/>
      <c r="CE362" s="296"/>
      <c r="CF362" s="296"/>
      <c r="CG362" s="297"/>
    </row>
    <row r="363" spans="1:85" ht="27" customHeight="1" thickTop="1" thickBot="1" x14ac:dyDescent="0.3">
      <c r="A363" s="300"/>
      <c r="B363" s="304" t="str">
        <f>IF(C364="","",(VLOOKUP(C364,Lookups!$B$4:$C$2561,2,FALSE)))</f>
        <v/>
      </c>
      <c r="C363" s="366"/>
      <c r="D363" s="324"/>
      <c r="E363" s="325"/>
      <c r="F363" s="301"/>
      <c r="G363" s="277"/>
      <c r="H363" s="275"/>
      <c r="I363" s="280" t="str">
        <f t="shared" si="35"/>
        <v/>
      </c>
      <c r="J363" s="302"/>
      <c r="K363" s="280" t="str">
        <f t="shared" si="36"/>
        <v/>
      </c>
      <c r="L363" s="328"/>
      <c r="M363" s="328"/>
      <c r="N363" s="328"/>
      <c r="O363" s="329"/>
      <c r="P363" s="287"/>
      <c r="Q363" s="330"/>
      <c r="R363" s="287"/>
      <c r="S363" s="305"/>
      <c r="T363" s="279"/>
      <c r="U363" s="282"/>
      <c r="V363" s="282"/>
      <c r="W363" s="283"/>
      <c r="X363" s="292"/>
      <c r="Y363" s="278"/>
      <c r="Z363" s="331"/>
      <c r="AA363" s="332"/>
      <c r="AB363" s="333"/>
      <c r="AC363" s="334"/>
      <c r="AD363" s="335"/>
      <c r="AE363" s="336"/>
      <c r="AF363" s="337"/>
      <c r="AG363" s="326"/>
      <c r="AH363" s="338"/>
      <c r="AI363" s="339"/>
      <c r="AJ363" s="293"/>
      <c r="AK363" s="293"/>
      <c r="AL363" s="293"/>
      <c r="AM363" s="294"/>
      <c r="AN363" s="239"/>
      <c r="AO363" s="239"/>
      <c r="AP363" s="275"/>
      <c r="AQ363" s="280" t="str">
        <f t="shared" si="37"/>
        <v/>
      </c>
      <c r="AR363" s="239"/>
      <c r="AS363" s="239"/>
      <c r="AT363" s="239"/>
      <c r="AU363" s="239"/>
      <c r="AV363" s="239"/>
      <c r="AW363" s="239"/>
      <c r="AX363" s="239"/>
      <c r="AY363" s="239"/>
      <c r="AZ363" s="239"/>
      <c r="BA363" s="239"/>
      <c r="BB363" s="239"/>
      <c r="BC363" s="239"/>
      <c r="BD363" s="238"/>
      <c r="BE363" s="238"/>
      <c r="BF363" s="238"/>
      <c r="BG363" s="239"/>
      <c r="BH363" s="238" t="str">
        <f t="shared" si="38"/>
        <v/>
      </c>
      <c r="BI363" s="239"/>
      <c r="BJ363" s="238" t="str">
        <f t="shared" si="39"/>
        <v/>
      </c>
      <c r="BK363" s="239"/>
      <c r="BL363" s="239"/>
      <c r="BM363" s="275"/>
      <c r="BN363" s="239"/>
      <c r="BO363" s="275"/>
      <c r="BP363" s="276" t="str">
        <f t="shared" si="40"/>
        <v/>
      </c>
      <c r="BQ363" s="239"/>
      <c r="BR363" s="239"/>
      <c r="BS363" s="239"/>
      <c r="BT363" s="276" t="str">
        <f t="shared" si="41"/>
        <v/>
      </c>
      <c r="BU363" s="293"/>
      <c r="BV363" s="275"/>
      <c r="BW363" s="275"/>
      <c r="BX363" s="295"/>
      <c r="BY363" s="275"/>
      <c r="BZ363" s="303"/>
      <c r="CA363" s="299"/>
      <c r="CB363" s="275"/>
      <c r="CC363" s="275"/>
      <c r="CD363" s="296"/>
      <c r="CE363" s="296"/>
      <c r="CF363" s="296"/>
      <c r="CG363" s="297"/>
    </row>
    <row r="364" spans="1:85" ht="27" customHeight="1" thickTop="1" thickBot="1" x14ac:dyDescent="0.3">
      <c r="A364" s="300"/>
      <c r="B364" s="304" t="str">
        <f>IF(C365="","",(VLOOKUP(C365,Lookups!$B$4:$C$2561,2,FALSE)))</f>
        <v/>
      </c>
      <c r="C364" s="366"/>
      <c r="D364" s="324"/>
      <c r="E364" s="325"/>
      <c r="F364" s="301"/>
      <c r="G364" s="277"/>
      <c r="H364" s="275"/>
      <c r="I364" s="280" t="str">
        <f t="shared" si="35"/>
        <v/>
      </c>
      <c r="J364" s="302"/>
      <c r="K364" s="280" t="str">
        <f t="shared" si="36"/>
        <v/>
      </c>
      <c r="L364" s="328"/>
      <c r="M364" s="328"/>
      <c r="N364" s="328"/>
      <c r="O364" s="329"/>
      <c r="P364" s="287"/>
      <c r="Q364" s="330"/>
      <c r="R364" s="287"/>
      <c r="S364" s="305"/>
      <c r="T364" s="279"/>
      <c r="U364" s="282"/>
      <c r="V364" s="282"/>
      <c r="W364" s="283"/>
      <c r="X364" s="292"/>
      <c r="Y364" s="278"/>
      <c r="Z364" s="331"/>
      <c r="AA364" s="332"/>
      <c r="AB364" s="333"/>
      <c r="AC364" s="334"/>
      <c r="AD364" s="335"/>
      <c r="AE364" s="336"/>
      <c r="AF364" s="337"/>
      <c r="AG364" s="326"/>
      <c r="AH364" s="338"/>
      <c r="AI364" s="339"/>
      <c r="AJ364" s="293"/>
      <c r="AK364" s="293"/>
      <c r="AL364" s="293"/>
      <c r="AM364" s="294"/>
      <c r="AN364" s="239"/>
      <c r="AO364" s="239"/>
      <c r="AP364" s="275"/>
      <c r="AQ364" s="280" t="str">
        <f t="shared" si="37"/>
        <v/>
      </c>
      <c r="AR364" s="239"/>
      <c r="AS364" s="239"/>
      <c r="AT364" s="239"/>
      <c r="AU364" s="239"/>
      <c r="AV364" s="239"/>
      <c r="AW364" s="239"/>
      <c r="AX364" s="239"/>
      <c r="AY364" s="239"/>
      <c r="AZ364" s="239"/>
      <c r="BA364" s="239"/>
      <c r="BB364" s="239"/>
      <c r="BC364" s="239"/>
      <c r="BD364" s="238"/>
      <c r="BE364" s="238"/>
      <c r="BF364" s="238"/>
      <c r="BG364" s="239"/>
      <c r="BH364" s="238" t="str">
        <f t="shared" si="38"/>
        <v/>
      </c>
      <c r="BI364" s="239"/>
      <c r="BJ364" s="238" t="str">
        <f t="shared" si="39"/>
        <v/>
      </c>
      <c r="BK364" s="239"/>
      <c r="BL364" s="239"/>
      <c r="BM364" s="275"/>
      <c r="BN364" s="239"/>
      <c r="BO364" s="275"/>
      <c r="BP364" s="276" t="str">
        <f t="shared" si="40"/>
        <v/>
      </c>
      <c r="BQ364" s="239"/>
      <c r="BR364" s="239"/>
      <c r="BS364" s="239"/>
      <c r="BT364" s="276" t="str">
        <f t="shared" si="41"/>
        <v/>
      </c>
      <c r="BU364" s="293"/>
      <c r="BV364" s="275"/>
      <c r="BW364" s="275"/>
      <c r="BX364" s="295"/>
      <c r="BY364" s="275"/>
      <c r="BZ364" s="303"/>
      <c r="CA364" s="299"/>
      <c r="CB364" s="275"/>
      <c r="CC364" s="275"/>
      <c r="CD364" s="296"/>
      <c r="CE364" s="296"/>
      <c r="CF364" s="296"/>
      <c r="CG364" s="297"/>
    </row>
    <row r="365" spans="1:85" ht="27" customHeight="1" thickTop="1" thickBot="1" x14ac:dyDescent="0.3">
      <c r="A365" s="300"/>
      <c r="B365" s="304" t="str">
        <f>IF(C366="","",(VLOOKUP(C366,Lookups!$B$4:$C$2561,2,FALSE)))</f>
        <v/>
      </c>
      <c r="C365" s="366"/>
      <c r="D365" s="324"/>
      <c r="E365" s="325"/>
      <c r="F365" s="301"/>
      <c r="G365" s="277"/>
      <c r="H365" s="275"/>
      <c r="I365" s="280" t="str">
        <f t="shared" si="35"/>
        <v/>
      </c>
      <c r="J365" s="302"/>
      <c r="K365" s="280" t="str">
        <f t="shared" si="36"/>
        <v/>
      </c>
      <c r="L365" s="328"/>
      <c r="M365" s="328"/>
      <c r="N365" s="328"/>
      <c r="O365" s="329"/>
      <c r="P365" s="287"/>
      <c r="Q365" s="330"/>
      <c r="R365" s="287"/>
      <c r="S365" s="305"/>
      <c r="T365" s="279"/>
      <c r="U365" s="282"/>
      <c r="V365" s="282"/>
      <c r="W365" s="283"/>
      <c r="X365" s="292"/>
      <c r="Y365" s="278"/>
      <c r="Z365" s="331"/>
      <c r="AA365" s="332"/>
      <c r="AB365" s="333"/>
      <c r="AC365" s="334"/>
      <c r="AD365" s="335"/>
      <c r="AE365" s="336"/>
      <c r="AF365" s="337"/>
      <c r="AG365" s="326"/>
      <c r="AH365" s="338"/>
      <c r="AI365" s="339"/>
      <c r="AJ365" s="293"/>
      <c r="AK365" s="293"/>
      <c r="AL365" s="293"/>
      <c r="AM365" s="294"/>
      <c r="AN365" s="239"/>
      <c r="AO365" s="239"/>
      <c r="AP365" s="275"/>
      <c r="AQ365" s="280" t="str">
        <f t="shared" si="37"/>
        <v/>
      </c>
      <c r="AR365" s="239"/>
      <c r="AS365" s="239"/>
      <c r="AT365" s="239"/>
      <c r="AU365" s="239"/>
      <c r="AV365" s="239"/>
      <c r="AW365" s="239"/>
      <c r="AX365" s="239"/>
      <c r="AY365" s="239"/>
      <c r="AZ365" s="239"/>
      <c r="BA365" s="239"/>
      <c r="BB365" s="239"/>
      <c r="BC365" s="239"/>
      <c r="BD365" s="238"/>
      <c r="BE365" s="238"/>
      <c r="BF365" s="238"/>
      <c r="BG365" s="239"/>
      <c r="BH365" s="238" t="str">
        <f t="shared" si="38"/>
        <v/>
      </c>
      <c r="BI365" s="239"/>
      <c r="BJ365" s="238" t="str">
        <f t="shared" si="39"/>
        <v/>
      </c>
      <c r="BK365" s="239"/>
      <c r="BL365" s="239"/>
      <c r="BM365" s="275"/>
      <c r="BN365" s="239"/>
      <c r="BO365" s="275"/>
      <c r="BP365" s="276" t="str">
        <f t="shared" si="40"/>
        <v/>
      </c>
      <c r="BQ365" s="239"/>
      <c r="BR365" s="239"/>
      <c r="BS365" s="239"/>
      <c r="BT365" s="276" t="str">
        <f t="shared" si="41"/>
        <v/>
      </c>
      <c r="BU365" s="293"/>
      <c r="BV365" s="275"/>
      <c r="BW365" s="275"/>
      <c r="BX365" s="295"/>
      <c r="BY365" s="275"/>
      <c r="BZ365" s="303"/>
      <c r="CA365" s="299"/>
      <c r="CB365" s="275"/>
      <c r="CC365" s="275"/>
      <c r="CD365" s="296"/>
      <c r="CE365" s="296"/>
      <c r="CF365" s="296"/>
      <c r="CG365" s="297"/>
    </row>
    <row r="366" spans="1:85" ht="27" customHeight="1" thickTop="1" thickBot="1" x14ac:dyDescent="0.3">
      <c r="A366" s="300"/>
      <c r="B366" s="304" t="str">
        <f>IF(C367="","",(VLOOKUP(C367,Lookups!$B$4:$C$2561,2,FALSE)))</f>
        <v/>
      </c>
      <c r="C366" s="366"/>
      <c r="D366" s="324"/>
      <c r="E366" s="325"/>
      <c r="F366" s="301"/>
      <c r="G366" s="277"/>
      <c r="H366" s="275"/>
      <c r="I366" s="280" t="str">
        <f t="shared" si="35"/>
        <v/>
      </c>
      <c r="J366" s="302"/>
      <c r="K366" s="280" t="str">
        <f t="shared" si="36"/>
        <v/>
      </c>
      <c r="L366" s="328"/>
      <c r="M366" s="328"/>
      <c r="N366" s="328"/>
      <c r="O366" s="329"/>
      <c r="P366" s="287"/>
      <c r="Q366" s="330"/>
      <c r="R366" s="287"/>
      <c r="S366" s="305"/>
      <c r="T366" s="279"/>
      <c r="U366" s="282"/>
      <c r="V366" s="282"/>
      <c r="W366" s="283"/>
      <c r="X366" s="292"/>
      <c r="Y366" s="278"/>
      <c r="Z366" s="331"/>
      <c r="AA366" s="332"/>
      <c r="AB366" s="333"/>
      <c r="AC366" s="334"/>
      <c r="AD366" s="335"/>
      <c r="AE366" s="336"/>
      <c r="AF366" s="337"/>
      <c r="AG366" s="326"/>
      <c r="AH366" s="338"/>
      <c r="AI366" s="339"/>
      <c r="AJ366" s="293"/>
      <c r="AK366" s="293"/>
      <c r="AL366" s="293"/>
      <c r="AM366" s="294"/>
      <c r="AN366" s="239"/>
      <c r="AO366" s="239"/>
      <c r="AP366" s="275"/>
      <c r="AQ366" s="280" t="str">
        <f t="shared" si="37"/>
        <v/>
      </c>
      <c r="AR366" s="239"/>
      <c r="AS366" s="239"/>
      <c r="AT366" s="239"/>
      <c r="AU366" s="239"/>
      <c r="AV366" s="239"/>
      <c r="AW366" s="239"/>
      <c r="AX366" s="239"/>
      <c r="AY366" s="239"/>
      <c r="AZ366" s="239"/>
      <c r="BA366" s="239"/>
      <c r="BB366" s="239"/>
      <c r="BC366" s="239"/>
      <c r="BD366" s="238"/>
      <c r="BE366" s="238"/>
      <c r="BF366" s="238"/>
      <c r="BG366" s="239"/>
      <c r="BH366" s="238" t="str">
        <f t="shared" si="38"/>
        <v/>
      </c>
      <c r="BI366" s="239"/>
      <c r="BJ366" s="238" t="str">
        <f t="shared" si="39"/>
        <v/>
      </c>
      <c r="BK366" s="239"/>
      <c r="BL366" s="239"/>
      <c r="BM366" s="275"/>
      <c r="BN366" s="239"/>
      <c r="BO366" s="275"/>
      <c r="BP366" s="276" t="str">
        <f t="shared" si="40"/>
        <v/>
      </c>
      <c r="BQ366" s="239"/>
      <c r="BR366" s="239"/>
      <c r="BS366" s="239"/>
      <c r="BT366" s="276" t="str">
        <f t="shared" si="41"/>
        <v/>
      </c>
      <c r="BU366" s="293"/>
      <c r="BV366" s="275"/>
      <c r="BW366" s="275"/>
      <c r="BX366" s="295"/>
      <c r="BY366" s="275"/>
      <c r="BZ366" s="303"/>
      <c r="CA366" s="299"/>
      <c r="CB366" s="275"/>
      <c r="CC366" s="275"/>
      <c r="CD366" s="296"/>
      <c r="CE366" s="296"/>
      <c r="CF366" s="296"/>
      <c r="CG366" s="297"/>
    </row>
    <row r="367" spans="1:85" ht="27" customHeight="1" thickTop="1" thickBot="1" x14ac:dyDescent="0.3">
      <c r="A367" s="300"/>
      <c r="B367" s="304" t="str">
        <f>IF(C368="","",(VLOOKUP(C368,Lookups!$B$4:$C$2561,2,FALSE)))</f>
        <v/>
      </c>
      <c r="C367" s="366"/>
      <c r="D367" s="324"/>
      <c r="E367" s="325"/>
      <c r="F367" s="301"/>
      <c r="G367" s="277"/>
      <c r="H367" s="275"/>
      <c r="I367" s="280" t="str">
        <f t="shared" si="35"/>
        <v/>
      </c>
      <c r="J367" s="302"/>
      <c r="K367" s="280" t="str">
        <f t="shared" si="36"/>
        <v/>
      </c>
      <c r="L367" s="328"/>
      <c r="M367" s="328"/>
      <c r="N367" s="328"/>
      <c r="O367" s="329"/>
      <c r="P367" s="287"/>
      <c r="Q367" s="330"/>
      <c r="R367" s="287"/>
      <c r="S367" s="305"/>
      <c r="T367" s="279"/>
      <c r="U367" s="282"/>
      <c r="V367" s="282"/>
      <c r="W367" s="283"/>
      <c r="X367" s="292"/>
      <c r="Y367" s="278"/>
      <c r="Z367" s="331"/>
      <c r="AA367" s="332"/>
      <c r="AB367" s="333"/>
      <c r="AC367" s="334"/>
      <c r="AD367" s="335"/>
      <c r="AE367" s="336"/>
      <c r="AF367" s="337"/>
      <c r="AG367" s="326"/>
      <c r="AH367" s="338"/>
      <c r="AI367" s="339"/>
      <c r="AJ367" s="293"/>
      <c r="AK367" s="293"/>
      <c r="AL367" s="293"/>
      <c r="AM367" s="294"/>
      <c r="AN367" s="239"/>
      <c r="AO367" s="239"/>
      <c r="AP367" s="275"/>
      <c r="AQ367" s="280" t="str">
        <f t="shared" si="37"/>
        <v/>
      </c>
      <c r="AR367" s="239"/>
      <c r="AS367" s="239"/>
      <c r="AT367" s="239"/>
      <c r="AU367" s="239"/>
      <c r="AV367" s="239"/>
      <c r="AW367" s="239"/>
      <c r="AX367" s="239"/>
      <c r="AY367" s="239"/>
      <c r="AZ367" s="239"/>
      <c r="BA367" s="239"/>
      <c r="BB367" s="239"/>
      <c r="BC367" s="239"/>
      <c r="BD367" s="238"/>
      <c r="BE367" s="238"/>
      <c r="BF367" s="238"/>
      <c r="BG367" s="239"/>
      <c r="BH367" s="238" t="str">
        <f t="shared" si="38"/>
        <v/>
      </c>
      <c r="BI367" s="239"/>
      <c r="BJ367" s="238" t="str">
        <f t="shared" si="39"/>
        <v/>
      </c>
      <c r="BK367" s="239"/>
      <c r="BL367" s="239"/>
      <c r="BM367" s="275"/>
      <c r="BN367" s="239"/>
      <c r="BO367" s="275"/>
      <c r="BP367" s="276" t="str">
        <f t="shared" si="40"/>
        <v/>
      </c>
      <c r="BQ367" s="239"/>
      <c r="BR367" s="239"/>
      <c r="BS367" s="239"/>
      <c r="BT367" s="276" t="str">
        <f t="shared" si="41"/>
        <v/>
      </c>
      <c r="BU367" s="293"/>
      <c r="BV367" s="275"/>
      <c r="BW367" s="275"/>
      <c r="BX367" s="295"/>
      <c r="BY367" s="275"/>
      <c r="BZ367" s="303"/>
      <c r="CA367" s="299"/>
      <c r="CB367" s="275"/>
      <c r="CC367" s="275"/>
      <c r="CD367" s="296"/>
      <c r="CE367" s="296"/>
      <c r="CF367" s="296"/>
      <c r="CG367" s="297"/>
    </row>
    <row r="368" spans="1:85" ht="27" customHeight="1" thickTop="1" thickBot="1" x14ac:dyDescent="0.3">
      <c r="A368" s="300"/>
      <c r="B368" s="304" t="str">
        <f>IF(C369="","",(VLOOKUP(C369,Lookups!$B$4:$C$2561,2,FALSE)))</f>
        <v/>
      </c>
      <c r="C368" s="366"/>
      <c r="D368" s="324"/>
      <c r="E368" s="325"/>
      <c r="F368" s="301"/>
      <c r="G368" s="277"/>
      <c r="H368" s="275"/>
      <c r="I368" s="280" t="str">
        <f t="shared" si="35"/>
        <v/>
      </c>
      <c r="J368" s="302"/>
      <c r="K368" s="280" t="str">
        <f t="shared" si="36"/>
        <v/>
      </c>
      <c r="L368" s="328"/>
      <c r="M368" s="328"/>
      <c r="N368" s="328"/>
      <c r="O368" s="329"/>
      <c r="P368" s="287"/>
      <c r="Q368" s="330"/>
      <c r="R368" s="287"/>
      <c r="S368" s="305"/>
      <c r="T368" s="279"/>
      <c r="U368" s="282"/>
      <c r="V368" s="282"/>
      <c r="W368" s="283"/>
      <c r="X368" s="292"/>
      <c r="Y368" s="278"/>
      <c r="Z368" s="331"/>
      <c r="AA368" s="332"/>
      <c r="AB368" s="333"/>
      <c r="AC368" s="334"/>
      <c r="AD368" s="335"/>
      <c r="AE368" s="336"/>
      <c r="AF368" s="337"/>
      <c r="AG368" s="326"/>
      <c r="AH368" s="338"/>
      <c r="AI368" s="339"/>
      <c r="AJ368" s="293"/>
      <c r="AK368" s="293"/>
      <c r="AL368" s="293"/>
      <c r="AM368" s="294"/>
      <c r="AN368" s="239"/>
      <c r="AO368" s="239"/>
      <c r="AP368" s="275"/>
      <c r="AQ368" s="280" t="str">
        <f t="shared" si="37"/>
        <v/>
      </c>
      <c r="AR368" s="239"/>
      <c r="AS368" s="239"/>
      <c r="AT368" s="239"/>
      <c r="AU368" s="239"/>
      <c r="AV368" s="239"/>
      <c r="AW368" s="239"/>
      <c r="AX368" s="239"/>
      <c r="AY368" s="239"/>
      <c r="AZ368" s="239"/>
      <c r="BA368" s="239"/>
      <c r="BB368" s="239"/>
      <c r="BC368" s="239"/>
      <c r="BD368" s="238"/>
      <c r="BE368" s="238"/>
      <c r="BF368" s="238"/>
      <c r="BG368" s="239"/>
      <c r="BH368" s="238" t="str">
        <f t="shared" si="38"/>
        <v/>
      </c>
      <c r="BI368" s="239"/>
      <c r="BJ368" s="238" t="str">
        <f t="shared" si="39"/>
        <v/>
      </c>
      <c r="BK368" s="239"/>
      <c r="BL368" s="239"/>
      <c r="BM368" s="275"/>
      <c r="BN368" s="239"/>
      <c r="BO368" s="275"/>
      <c r="BP368" s="276" t="str">
        <f t="shared" si="40"/>
        <v/>
      </c>
      <c r="BQ368" s="239"/>
      <c r="BR368" s="239"/>
      <c r="BS368" s="239"/>
      <c r="BT368" s="276" t="str">
        <f t="shared" si="41"/>
        <v/>
      </c>
      <c r="BU368" s="293"/>
      <c r="BV368" s="275"/>
      <c r="BW368" s="275"/>
      <c r="BX368" s="295"/>
      <c r="BY368" s="275"/>
      <c r="BZ368" s="303"/>
      <c r="CA368" s="299"/>
      <c r="CB368" s="275"/>
      <c r="CC368" s="275"/>
      <c r="CD368" s="296"/>
      <c r="CE368" s="296"/>
      <c r="CF368" s="296"/>
      <c r="CG368" s="297"/>
    </row>
    <row r="369" spans="1:85" ht="27" customHeight="1" thickTop="1" thickBot="1" x14ac:dyDescent="0.3">
      <c r="A369" s="300"/>
      <c r="B369" s="304" t="str">
        <f>IF(C370="","",(VLOOKUP(C370,Lookups!$B$4:$C$2561,2,FALSE)))</f>
        <v/>
      </c>
      <c r="C369" s="366"/>
      <c r="D369" s="324"/>
      <c r="E369" s="325"/>
      <c r="F369" s="301"/>
      <c r="G369" s="277"/>
      <c r="H369" s="275"/>
      <c r="I369" s="280" t="str">
        <f t="shared" si="35"/>
        <v/>
      </c>
      <c r="J369" s="302"/>
      <c r="K369" s="280" t="str">
        <f t="shared" si="36"/>
        <v/>
      </c>
      <c r="L369" s="328"/>
      <c r="M369" s="328"/>
      <c r="N369" s="328"/>
      <c r="O369" s="329"/>
      <c r="P369" s="287"/>
      <c r="Q369" s="330"/>
      <c r="R369" s="287"/>
      <c r="S369" s="305"/>
      <c r="T369" s="279"/>
      <c r="U369" s="282"/>
      <c r="V369" s="282"/>
      <c r="W369" s="283"/>
      <c r="X369" s="292"/>
      <c r="Y369" s="278"/>
      <c r="Z369" s="331"/>
      <c r="AA369" s="332"/>
      <c r="AB369" s="333"/>
      <c r="AC369" s="334"/>
      <c r="AD369" s="335"/>
      <c r="AE369" s="336"/>
      <c r="AF369" s="337"/>
      <c r="AG369" s="326"/>
      <c r="AH369" s="338"/>
      <c r="AI369" s="339"/>
      <c r="AJ369" s="293"/>
      <c r="AK369" s="293"/>
      <c r="AL369" s="293"/>
      <c r="AM369" s="294"/>
      <c r="AN369" s="239"/>
      <c r="AO369" s="239"/>
      <c r="AP369" s="275"/>
      <c r="AQ369" s="280" t="str">
        <f t="shared" si="37"/>
        <v/>
      </c>
      <c r="AR369" s="239"/>
      <c r="AS369" s="239"/>
      <c r="AT369" s="239"/>
      <c r="AU369" s="239"/>
      <c r="AV369" s="239"/>
      <c r="AW369" s="239"/>
      <c r="AX369" s="239"/>
      <c r="AY369" s="239"/>
      <c r="AZ369" s="239"/>
      <c r="BA369" s="239"/>
      <c r="BB369" s="239"/>
      <c r="BC369" s="239"/>
      <c r="BD369" s="238"/>
      <c r="BE369" s="238"/>
      <c r="BF369" s="238"/>
      <c r="BG369" s="239"/>
      <c r="BH369" s="238" t="str">
        <f t="shared" si="38"/>
        <v/>
      </c>
      <c r="BI369" s="239"/>
      <c r="BJ369" s="238" t="str">
        <f t="shared" si="39"/>
        <v/>
      </c>
      <c r="BK369" s="239"/>
      <c r="BL369" s="239"/>
      <c r="BM369" s="275"/>
      <c r="BN369" s="239"/>
      <c r="BO369" s="275"/>
      <c r="BP369" s="276" t="str">
        <f t="shared" si="40"/>
        <v/>
      </c>
      <c r="BQ369" s="239"/>
      <c r="BR369" s="239"/>
      <c r="BS369" s="239"/>
      <c r="BT369" s="276" t="str">
        <f t="shared" si="41"/>
        <v/>
      </c>
      <c r="BU369" s="293"/>
      <c r="BV369" s="275"/>
      <c r="BW369" s="275"/>
      <c r="BX369" s="295"/>
      <c r="BY369" s="275"/>
      <c r="BZ369" s="303"/>
      <c r="CA369" s="299"/>
      <c r="CB369" s="275"/>
      <c r="CC369" s="275"/>
      <c r="CD369" s="296"/>
      <c r="CE369" s="296"/>
      <c r="CF369" s="296"/>
      <c r="CG369" s="297"/>
    </row>
    <row r="370" spans="1:85" ht="27" customHeight="1" thickTop="1" thickBot="1" x14ac:dyDescent="0.3">
      <c r="A370" s="300"/>
      <c r="B370" s="304" t="str">
        <f>IF(C371="","",(VLOOKUP(C371,Lookups!$B$4:$C$2561,2,FALSE)))</f>
        <v/>
      </c>
      <c r="C370" s="366"/>
      <c r="D370" s="324"/>
      <c r="E370" s="325"/>
      <c r="F370" s="301"/>
      <c r="G370" s="277"/>
      <c r="H370" s="275"/>
      <c r="I370" s="280" t="str">
        <f t="shared" si="35"/>
        <v/>
      </c>
      <c r="J370" s="302"/>
      <c r="K370" s="280" t="str">
        <f t="shared" si="36"/>
        <v/>
      </c>
      <c r="L370" s="328"/>
      <c r="M370" s="328"/>
      <c r="N370" s="328"/>
      <c r="O370" s="329"/>
      <c r="P370" s="287"/>
      <c r="Q370" s="330"/>
      <c r="R370" s="287"/>
      <c r="S370" s="305"/>
      <c r="T370" s="279"/>
      <c r="U370" s="282"/>
      <c r="V370" s="282"/>
      <c r="W370" s="283"/>
      <c r="X370" s="292"/>
      <c r="Y370" s="278"/>
      <c r="Z370" s="331"/>
      <c r="AA370" s="332"/>
      <c r="AB370" s="333"/>
      <c r="AC370" s="334"/>
      <c r="AD370" s="335"/>
      <c r="AE370" s="336"/>
      <c r="AF370" s="337"/>
      <c r="AG370" s="326"/>
      <c r="AH370" s="338"/>
      <c r="AI370" s="339"/>
      <c r="AJ370" s="293"/>
      <c r="AK370" s="293"/>
      <c r="AL370" s="293"/>
      <c r="AM370" s="294"/>
      <c r="AN370" s="239"/>
      <c r="AO370" s="239"/>
      <c r="AP370" s="275"/>
      <c r="AQ370" s="280" t="str">
        <f t="shared" si="37"/>
        <v/>
      </c>
      <c r="AR370" s="239"/>
      <c r="AS370" s="239"/>
      <c r="AT370" s="239"/>
      <c r="AU370" s="239"/>
      <c r="AV370" s="239"/>
      <c r="AW370" s="239"/>
      <c r="AX370" s="239"/>
      <c r="AY370" s="239"/>
      <c r="AZ370" s="239"/>
      <c r="BA370" s="239"/>
      <c r="BB370" s="239"/>
      <c r="BC370" s="239"/>
      <c r="BD370" s="238"/>
      <c r="BE370" s="238"/>
      <c r="BF370" s="238"/>
      <c r="BG370" s="239"/>
      <c r="BH370" s="238" t="str">
        <f t="shared" si="38"/>
        <v/>
      </c>
      <c r="BI370" s="239"/>
      <c r="BJ370" s="238" t="str">
        <f t="shared" si="39"/>
        <v/>
      </c>
      <c r="BK370" s="239"/>
      <c r="BL370" s="239"/>
      <c r="BM370" s="275"/>
      <c r="BN370" s="239"/>
      <c r="BO370" s="275"/>
      <c r="BP370" s="276" t="str">
        <f t="shared" si="40"/>
        <v/>
      </c>
      <c r="BQ370" s="239"/>
      <c r="BR370" s="239"/>
      <c r="BS370" s="239"/>
      <c r="BT370" s="276" t="str">
        <f t="shared" si="41"/>
        <v/>
      </c>
      <c r="BU370" s="293"/>
      <c r="BV370" s="275"/>
      <c r="BW370" s="275"/>
      <c r="BX370" s="295"/>
      <c r="BY370" s="275"/>
      <c r="BZ370" s="303"/>
      <c r="CA370" s="299"/>
      <c r="CB370" s="275"/>
      <c r="CC370" s="275"/>
      <c r="CD370" s="296"/>
      <c r="CE370" s="296"/>
      <c r="CF370" s="296"/>
      <c r="CG370" s="297"/>
    </row>
    <row r="371" spans="1:85" ht="27" customHeight="1" thickTop="1" thickBot="1" x14ac:dyDescent="0.3">
      <c r="A371" s="300"/>
      <c r="B371" s="304" t="str">
        <f>IF(C372="","",(VLOOKUP(C372,Lookups!$B$4:$C$2561,2,FALSE)))</f>
        <v/>
      </c>
      <c r="C371" s="366"/>
      <c r="D371" s="324"/>
      <c r="E371" s="325"/>
      <c r="F371" s="301"/>
      <c r="G371" s="277"/>
      <c r="H371" s="275"/>
      <c r="I371" s="280" t="str">
        <f t="shared" si="35"/>
        <v/>
      </c>
      <c r="J371" s="302"/>
      <c r="K371" s="280" t="str">
        <f t="shared" si="36"/>
        <v/>
      </c>
      <c r="L371" s="328"/>
      <c r="M371" s="328"/>
      <c r="N371" s="328"/>
      <c r="O371" s="329"/>
      <c r="P371" s="287"/>
      <c r="Q371" s="330"/>
      <c r="R371" s="287"/>
      <c r="S371" s="305"/>
      <c r="T371" s="279"/>
      <c r="U371" s="282"/>
      <c r="V371" s="282"/>
      <c r="W371" s="283"/>
      <c r="X371" s="292"/>
      <c r="Y371" s="278"/>
      <c r="Z371" s="331"/>
      <c r="AA371" s="332"/>
      <c r="AB371" s="333"/>
      <c r="AC371" s="334"/>
      <c r="AD371" s="335"/>
      <c r="AE371" s="336"/>
      <c r="AF371" s="337"/>
      <c r="AG371" s="326"/>
      <c r="AH371" s="338"/>
      <c r="AI371" s="339"/>
      <c r="AJ371" s="293"/>
      <c r="AK371" s="293"/>
      <c r="AL371" s="293"/>
      <c r="AM371" s="294"/>
      <c r="AN371" s="239"/>
      <c r="AO371" s="239"/>
      <c r="AP371" s="275"/>
      <c r="AQ371" s="280" t="str">
        <f t="shared" si="37"/>
        <v/>
      </c>
      <c r="AR371" s="239"/>
      <c r="AS371" s="239"/>
      <c r="AT371" s="239"/>
      <c r="AU371" s="239"/>
      <c r="AV371" s="239"/>
      <c r="AW371" s="239"/>
      <c r="AX371" s="239"/>
      <c r="AY371" s="239"/>
      <c r="AZ371" s="239"/>
      <c r="BA371" s="239"/>
      <c r="BB371" s="239"/>
      <c r="BC371" s="239"/>
      <c r="BD371" s="238"/>
      <c r="BE371" s="238"/>
      <c r="BF371" s="238"/>
      <c r="BG371" s="239"/>
      <c r="BH371" s="238" t="str">
        <f t="shared" si="38"/>
        <v/>
      </c>
      <c r="BI371" s="239"/>
      <c r="BJ371" s="238" t="str">
        <f t="shared" si="39"/>
        <v/>
      </c>
      <c r="BK371" s="239"/>
      <c r="BL371" s="239"/>
      <c r="BM371" s="275"/>
      <c r="BN371" s="239"/>
      <c r="BO371" s="275"/>
      <c r="BP371" s="276" t="str">
        <f t="shared" si="40"/>
        <v/>
      </c>
      <c r="BQ371" s="239"/>
      <c r="BR371" s="239"/>
      <c r="BS371" s="239"/>
      <c r="BT371" s="276" t="str">
        <f t="shared" si="41"/>
        <v/>
      </c>
      <c r="BU371" s="293"/>
      <c r="BV371" s="275"/>
      <c r="BW371" s="275"/>
      <c r="BX371" s="295"/>
      <c r="BY371" s="275"/>
      <c r="BZ371" s="303"/>
      <c r="CA371" s="299"/>
      <c r="CB371" s="275"/>
      <c r="CC371" s="275"/>
      <c r="CD371" s="296"/>
      <c r="CE371" s="296"/>
      <c r="CF371" s="296"/>
      <c r="CG371" s="297"/>
    </row>
    <row r="372" spans="1:85" ht="27" customHeight="1" thickTop="1" thickBot="1" x14ac:dyDescent="0.3">
      <c r="A372" s="300"/>
      <c r="B372" s="304" t="str">
        <f>IF(C373="","",(VLOOKUP(C373,Lookups!$B$4:$C$2561,2,FALSE)))</f>
        <v/>
      </c>
      <c r="C372" s="366"/>
      <c r="D372" s="324"/>
      <c r="E372" s="325"/>
      <c r="F372" s="301"/>
      <c r="G372" s="277"/>
      <c r="H372" s="275"/>
      <c r="I372" s="280" t="str">
        <f t="shared" si="35"/>
        <v/>
      </c>
      <c r="J372" s="302"/>
      <c r="K372" s="280" t="str">
        <f t="shared" si="36"/>
        <v/>
      </c>
      <c r="L372" s="328"/>
      <c r="M372" s="328"/>
      <c r="N372" s="328"/>
      <c r="O372" s="329"/>
      <c r="P372" s="287"/>
      <c r="Q372" s="330"/>
      <c r="R372" s="287"/>
      <c r="S372" s="305"/>
      <c r="T372" s="279"/>
      <c r="U372" s="282"/>
      <c r="V372" s="282"/>
      <c r="W372" s="283"/>
      <c r="X372" s="292"/>
      <c r="Y372" s="278"/>
      <c r="Z372" s="331"/>
      <c r="AA372" s="332"/>
      <c r="AB372" s="333"/>
      <c r="AC372" s="334"/>
      <c r="AD372" s="335"/>
      <c r="AE372" s="336"/>
      <c r="AF372" s="337"/>
      <c r="AG372" s="326"/>
      <c r="AH372" s="338"/>
      <c r="AI372" s="339"/>
      <c r="AJ372" s="293"/>
      <c r="AK372" s="293"/>
      <c r="AL372" s="293"/>
      <c r="AM372" s="294"/>
      <c r="AN372" s="239"/>
      <c r="AO372" s="239"/>
      <c r="AP372" s="275"/>
      <c r="AQ372" s="280" t="str">
        <f t="shared" si="37"/>
        <v/>
      </c>
      <c r="AR372" s="239"/>
      <c r="AS372" s="239"/>
      <c r="AT372" s="239"/>
      <c r="AU372" s="239"/>
      <c r="AV372" s="239"/>
      <c r="AW372" s="239"/>
      <c r="AX372" s="239"/>
      <c r="AY372" s="239"/>
      <c r="AZ372" s="239"/>
      <c r="BA372" s="239"/>
      <c r="BB372" s="239"/>
      <c r="BC372" s="239"/>
      <c r="BD372" s="238"/>
      <c r="BE372" s="238"/>
      <c r="BF372" s="238"/>
      <c r="BG372" s="239"/>
      <c r="BH372" s="238" t="str">
        <f t="shared" si="38"/>
        <v/>
      </c>
      <c r="BI372" s="239"/>
      <c r="BJ372" s="238" t="str">
        <f t="shared" si="39"/>
        <v/>
      </c>
      <c r="BK372" s="239"/>
      <c r="BL372" s="239"/>
      <c r="BM372" s="275"/>
      <c r="BN372" s="239"/>
      <c r="BO372" s="275"/>
      <c r="BP372" s="276" t="str">
        <f t="shared" si="40"/>
        <v/>
      </c>
      <c r="BQ372" s="239"/>
      <c r="BR372" s="239"/>
      <c r="BS372" s="239"/>
      <c r="BT372" s="276" t="str">
        <f t="shared" si="41"/>
        <v/>
      </c>
      <c r="BU372" s="293"/>
      <c r="BV372" s="275"/>
      <c r="BW372" s="275"/>
      <c r="BX372" s="295"/>
      <c r="BY372" s="275"/>
      <c r="BZ372" s="303"/>
      <c r="CA372" s="299"/>
      <c r="CB372" s="275"/>
      <c r="CC372" s="275"/>
      <c r="CD372" s="296"/>
      <c r="CE372" s="296"/>
      <c r="CF372" s="296"/>
      <c r="CG372" s="297"/>
    </row>
    <row r="373" spans="1:85" ht="27" customHeight="1" thickTop="1" thickBot="1" x14ac:dyDescent="0.3">
      <c r="A373" s="300"/>
      <c r="B373" s="304" t="str">
        <f>IF(C374="","",(VLOOKUP(C374,Lookups!$B$4:$C$2561,2,FALSE)))</f>
        <v/>
      </c>
      <c r="C373" s="366"/>
      <c r="D373" s="324"/>
      <c r="E373" s="325"/>
      <c r="F373" s="301"/>
      <c r="G373" s="277"/>
      <c r="H373" s="275"/>
      <c r="I373" s="280" t="str">
        <f t="shared" si="35"/>
        <v/>
      </c>
      <c r="J373" s="302"/>
      <c r="K373" s="280" t="str">
        <f t="shared" si="36"/>
        <v/>
      </c>
      <c r="L373" s="328"/>
      <c r="M373" s="328"/>
      <c r="N373" s="328"/>
      <c r="O373" s="329"/>
      <c r="P373" s="287"/>
      <c r="Q373" s="330"/>
      <c r="R373" s="287"/>
      <c r="S373" s="305"/>
      <c r="T373" s="279"/>
      <c r="U373" s="282"/>
      <c r="V373" s="282"/>
      <c r="W373" s="283"/>
      <c r="X373" s="292"/>
      <c r="Y373" s="278"/>
      <c r="Z373" s="331"/>
      <c r="AA373" s="332"/>
      <c r="AB373" s="333"/>
      <c r="AC373" s="334"/>
      <c r="AD373" s="335"/>
      <c r="AE373" s="336"/>
      <c r="AF373" s="337"/>
      <c r="AG373" s="326"/>
      <c r="AH373" s="338"/>
      <c r="AI373" s="339"/>
      <c r="AJ373" s="293"/>
      <c r="AK373" s="293"/>
      <c r="AL373" s="293"/>
      <c r="AM373" s="294"/>
      <c r="AN373" s="239"/>
      <c r="AO373" s="239"/>
      <c r="AP373" s="275"/>
      <c r="AQ373" s="280" t="str">
        <f t="shared" si="37"/>
        <v/>
      </c>
      <c r="AR373" s="239"/>
      <c r="AS373" s="239"/>
      <c r="AT373" s="239"/>
      <c r="AU373" s="239"/>
      <c r="AV373" s="239"/>
      <c r="AW373" s="239"/>
      <c r="AX373" s="239"/>
      <c r="AY373" s="239"/>
      <c r="AZ373" s="239"/>
      <c r="BA373" s="239"/>
      <c r="BB373" s="239"/>
      <c r="BC373" s="239"/>
      <c r="BD373" s="238"/>
      <c r="BE373" s="238"/>
      <c r="BF373" s="238"/>
      <c r="BG373" s="239"/>
      <c r="BH373" s="238" t="str">
        <f t="shared" si="38"/>
        <v/>
      </c>
      <c r="BI373" s="239"/>
      <c r="BJ373" s="238" t="str">
        <f t="shared" si="39"/>
        <v/>
      </c>
      <c r="BK373" s="239"/>
      <c r="BL373" s="239"/>
      <c r="BM373" s="275"/>
      <c r="BN373" s="239"/>
      <c r="BO373" s="275"/>
      <c r="BP373" s="276" t="str">
        <f t="shared" si="40"/>
        <v/>
      </c>
      <c r="BQ373" s="239"/>
      <c r="BR373" s="239"/>
      <c r="BS373" s="239"/>
      <c r="BT373" s="276" t="str">
        <f t="shared" si="41"/>
        <v/>
      </c>
      <c r="BU373" s="293"/>
      <c r="BV373" s="275"/>
      <c r="BW373" s="275"/>
      <c r="BX373" s="295"/>
      <c r="BY373" s="275"/>
      <c r="BZ373" s="303"/>
      <c r="CA373" s="299"/>
      <c r="CB373" s="275"/>
      <c r="CC373" s="275"/>
      <c r="CD373" s="296"/>
      <c r="CE373" s="296"/>
      <c r="CF373" s="296"/>
      <c r="CG373" s="297"/>
    </row>
    <row r="374" spans="1:85" ht="27" customHeight="1" thickTop="1" thickBot="1" x14ac:dyDescent="0.3">
      <c r="A374" s="300"/>
      <c r="B374" s="304" t="str">
        <f>IF(C375="","",(VLOOKUP(C375,Lookups!$B$4:$C$2561,2,FALSE)))</f>
        <v/>
      </c>
      <c r="C374" s="366"/>
      <c r="D374" s="324"/>
      <c r="E374" s="325"/>
      <c r="F374" s="301"/>
      <c r="G374" s="277"/>
      <c r="H374" s="275"/>
      <c r="I374" s="280" t="str">
        <f t="shared" si="35"/>
        <v/>
      </c>
      <c r="J374" s="302"/>
      <c r="K374" s="280" t="str">
        <f t="shared" si="36"/>
        <v/>
      </c>
      <c r="L374" s="328"/>
      <c r="M374" s="328"/>
      <c r="N374" s="328"/>
      <c r="O374" s="329"/>
      <c r="P374" s="287"/>
      <c r="Q374" s="330"/>
      <c r="R374" s="287"/>
      <c r="S374" s="305"/>
      <c r="T374" s="279"/>
      <c r="U374" s="282"/>
      <c r="V374" s="282"/>
      <c r="W374" s="283"/>
      <c r="X374" s="292"/>
      <c r="Y374" s="278"/>
      <c r="Z374" s="331"/>
      <c r="AA374" s="332"/>
      <c r="AB374" s="333"/>
      <c r="AC374" s="334"/>
      <c r="AD374" s="335"/>
      <c r="AE374" s="336"/>
      <c r="AF374" s="337"/>
      <c r="AG374" s="326"/>
      <c r="AH374" s="338"/>
      <c r="AI374" s="339"/>
      <c r="AJ374" s="293"/>
      <c r="AK374" s="293"/>
      <c r="AL374" s="293"/>
      <c r="AM374" s="294"/>
      <c r="AN374" s="239"/>
      <c r="AO374" s="239"/>
      <c r="AP374" s="275"/>
      <c r="AQ374" s="280" t="str">
        <f t="shared" si="37"/>
        <v/>
      </c>
      <c r="AR374" s="239"/>
      <c r="AS374" s="239"/>
      <c r="AT374" s="239"/>
      <c r="AU374" s="239"/>
      <c r="AV374" s="239"/>
      <c r="AW374" s="239"/>
      <c r="AX374" s="239"/>
      <c r="AY374" s="239"/>
      <c r="AZ374" s="239"/>
      <c r="BA374" s="239"/>
      <c r="BB374" s="239"/>
      <c r="BC374" s="239"/>
      <c r="BD374" s="238"/>
      <c r="BE374" s="238"/>
      <c r="BF374" s="238"/>
      <c r="BG374" s="239"/>
      <c r="BH374" s="238" t="str">
        <f t="shared" si="38"/>
        <v/>
      </c>
      <c r="BI374" s="239"/>
      <c r="BJ374" s="238" t="str">
        <f t="shared" si="39"/>
        <v/>
      </c>
      <c r="BK374" s="239"/>
      <c r="BL374" s="239"/>
      <c r="BM374" s="275"/>
      <c r="BN374" s="239"/>
      <c r="BO374" s="275"/>
      <c r="BP374" s="276" t="str">
        <f t="shared" si="40"/>
        <v/>
      </c>
      <c r="BQ374" s="239"/>
      <c r="BR374" s="239"/>
      <c r="BS374" s="239"/>
      <c r="BT374" s="276" t="str">
        <f t="shared" si="41"/>
        <v/>
      </c>
      <c r="BU374" s="293"/>
      <c r="BV374" s="275"/>
      <c r="BW374" s="275"/>
      <c r="BX374" s="295"/>
      <c r="BY374" s="275"/>
      <c r="BZ374" s="303"/>
      <c r="CA374" s="299"/>
      <c r="CB374" s="275"/>
      <c r="CC374" s="275"/>
      <c r="CD374" s="296"/>
      <c r="CE374" s="296"/>
      <c r="CF374" s="296"/>
      <c r="CG374" s="297"/>
    </row>
    <row r="375" spans="1:85" ht="27" customHeight="1" thickTop="1" thickBot="1" x14ac:dyDescent="0.3">
      <c r="A375" s="300"/>
      <c r="B375" s="304" t="str">
        <f>IF(C376="","",(VLOOKUP(C376,Lookups!$B$4:$C$2561,2,FALSE)))</f>
        <v/>
      </c>
      <c r="C375" s="366"/>
      <c r="D375" s="324"/>
      <c r="E375" s="325"/>
      <c r="F375" s="301"/>
      <c r="G375" s="277"/>
      <c r="H375" s="275"/>
      <c r="I375" s="280" t="str">
        <f t="shared" si="35"/>
        <v/>
      </c>
      <c r="J375" s="302"/>
      <c r="K375" s="280" t="str">
        <f t="shared" si="36"/>
        <v/>
      </c>
      <c r="L375" s="328"/>
      <c r="M375" s="328"/>
      <c r="N375" s="328"/>
      <c r="O375" s="329"/>
      <c r="P375" s="287"/>
      <c r="Q375" s="330"/>
      <c r="R375" s="287"/>
      <c r="S375" s="305"/>
      <c r="T375" s="279"/>
      <c r="U375" s="282"/>
      <c r="V375" s="282"/>
      <c r="W375" s="283"/>
      <c r="X375" s="292"/>
      <c r="Y375" s="278"/>
      <c r="Z375" s="331"/>
      <c r="AA375" s="332"/>
      <c r="AB375" s="333"/>
      <c r="AC375" s="334"/>
      <c r="AD375" s="335"/>
      <c r="AE375" s="336"/>
      <c r="AF375" s="337"/>
      <c r="AG375" s="326"/>
      <c r="AH375" s="338"/>
      <c r="AI375" s="339"/>
      <c r="AJ375" s="293"/>
      <c r="AK375" s="293"/>
      <c r="AL375" s="293"/>
      <c r="AM375" s="294"/>
      <c r="AN375" s="239"/>
      <c r="AO375" s="239"/>
      <c r="AP375" s="275"/>
      <c r="AQ375" s="280" t="str">
        <f t="shared" si="37"/>
        <v/>
      </c>
      <c r="AR375" s="239"/>
      <c r="AS375" s="239"/>
      <c r="AT375" s="239"/>
      <c r="AU375" s="239"/>
      <c r="AV375" s="239"/>
      <c r="AW375" s="239"/>
      <c r="AX375" s="239"/>
      <c r="AY375" s="239"/>
      <c r="AZ375" s="239"/>
      <c r="BA375" s="239"/>
      <c r="BB375" s="239"/>
      <c r="BC375" s="239"/>
      <c r="BD375" s="238"/>
      <c r="BE375" s="238"/>
      <c r="BF375" s="238"/>
      <c r="BG375" s="239"/>
      <c r="BH375" s="238" t="str">
        <f t="shared" si="38"/>
        <v/>
      </c>
      <c r="BI375" s="239"/>
      <c r="BJ375" s="238" t="str">
        <f t="shared" si="39"/>
        <v/>
      </c>
      <c r="BK375" s="239"/>
      <c r="BL375" s="239"/>
      <c r="BM375" s="275"/>
      <c r="BN375" s="239"/>
      <c r="BO375" s="275"/>
      <c r="BP375" s="276" t="str">
        <f t="shared" si="40"/>
        <v/>
      </c>
      <c r="BQ375" s="239"/>
      <c r="BR375" s="239"/>
      <c r="BS375" s="239"/>
      <c r="BT375" s="276" t="str">
        <f t="shared" si="41"/>
        <v/>
      </c>
      <c r="BU375" s="293"/>
      <c r="BV375" s="275"/>
      <c r="BW375" s="275"/>
      <c r="BX375" s="295"/>
      <c r="BY375" s="275"/>
      <c r="BZ375" s="303"/>
      <c r="CA375" s="299"/>
      <c r="CB375" s="275"/>
      <c r="CC375" s="275"/>
      <c r="CD375" s="296"/>
      <c r="CE375" s="296"/>
      <c r="CF375" s="296"/>
      <c r="CG375" s="297"/>
    </row>
    <row r="376" spans="1:85" ht="27" customHeight="1" thickTop="1" thickBot="1" x14ac:dyDescent="0.3">
      <c r="A376" s="300"/>
      <c r="B376" s="304" t="str">
        <f>IF(C377="","",(VLOOKUP(C377,Lookups!$B$4:$C$2561,2,FALSE)))</f>
        <v/>
      </c>
      <c r="C376" s="366"/>
      <c r="D376" s="324"/>
      <c r="E376" s="325"/>
      <c r="F376" s="301"/>
      <c r="G376" s="277"/>
      <c r="H376" s="275"/>
      <c r="I376" s="280" t="str">
        <f t="shared" si="35"/>
        <v/>
      </c>
      <c r="J376" s="302"/>
      <c r="K376" s="280" t="str">
        <f t="shared" si="36"/>
        <v/>
      </c>
      <c r="L376" s="328"/>
      <c r="M376" s="328"/>
      <c r="N376" s="328"/>
      <c r="O376" s="329"/>
      <c r="P376" s="287"/>
      <c r="Q376" s="330"/>
      <c r="R376" s="287"/>
      <c r="S376" s="305"/>
      <c r="T376" s="279"/>
      <c r="U376" s="282"/>
      <c r="V376" s="282"/>
      <c r="W376" s="283"/>
      <c r="X376" s="292"/>
      <c r="Y376" s="278"/>
      <c r="Z376" s="331"/>
      <c r="AA376" s="332"/>
      <c r="AB376" s="333"/>
      <c r="AC376" s="334"/>
      <c r="AD376" s="335"/>
      <c r="AE376" s="336"/>
      <c r="AF376" s="337"/>
      <c r="AG376" s="326"/>
      <c r="AH376" s="338"/>
      <c r="AI376" s="339"/>
      <c r="AJ376" s="293"/>
      <c r="AK376" s="293"/>
      <c r="AL376" s="293"/>
      <c r="AM376" s="294"/>
      <c r="AN376" s="239"/>
      <c r="AO376" s="239"/>
      <c r="AP376" s="275"/>
      <c r="AQ376" s="280" t="str">
        <f t="shared" si="37"/>
        <v/>
      </c>
      <c r="AR376" s="239"/>
      <c r="AS376" s="239"/>
      <c r="AT376" s="239"/>
      <c r="AU376" s="239"/>
      <c r="AV376" s="239"/>
      <c r="AW376" s="239"/>
      <c r="AX376" s="239"/>
      <c r="AY376" s="239"/>
      <c r="AZ376" s="239"/>
      <c r="BA376" s="239"/>
      <c r="BB376" s="239"/>
      <c r="BC376" s="239"/>
      <c r="BD376" s="238"/>
      <c r="BE376" s="238"/>
      <c r="BF376" s="238"/>
      <c r="BG376" s="239"/>
      <c r="BH376" s="238" t="str">
        <f t="shared" si="38"/>
        <v/>
      </c>
      <c r="BI376" s="239"/>
      <c r="BJ376" s="238" t="str">
        <f t="shared" si="39"/>
        <v/>
      </c>
      <c r="BK376" s="239"/>
      <c r="BL376" s="239"/>
      <c r="BM376" s="275"/>
      <c r="BN376" s="239"/>
      <c r="BO376" s="275"/>
      <c r="BP376" s="276" t="str">
        <f t="shared" si="40"/>
        <v/>
      </c>
      <c r="BQ376" s="239"/>
      <c r="BR376" s="239"/>
      <c r="BS376" s="239"/>
      <c r="BT376" s="276" t="str">
        <f t="shared" si="41"/>
        <v/>
      </c>
      <c r="BU376" s="293"/>
      <c r="BV376" s="275"/>
      <c r="BW376" s="275"/>
      <c r="BX376" s="295"/>
      <c r="BY376" s="275"/>
      <c r="BZ376" s="303"/>
      <c r="CA376" s="299"/>
      <c r="CB376" s="275"/>
      <c r="CC376" s="275"/>
      <c r="CD376" s="296"/>
      <c r="CE376" s="296"/>
      <c r="CF376" s="296"/>
      <c r="CG376" s="297"/>
    </row>
    <row r="377" spans="1:85" ht="27" customHeight="1" thickTop="1" thickBot="1" x14ac:dyDescent="0.3">
      <c r="A377" s="300"/>
      <c r="B377" s="304" t="str">
        <f>IF(C378="","",(VLOOKUP(C378,Lookups!$B$4:$C$2561,2,FALSE)))</f>
        <v/>
      </c>
      <c r="C377" s="366"/>
      <c r="D377" s="324"/>
      <c r="E377" s="325"/>
      <c r="F377" s="301"/>
      <c r="G377" s="277"/>
      <c r="H377" s="275"/>
      <c r="I377" s="280" t="str">
        <f t="shared" si="35"/>
        <v/>
      </c>
      <c r="J377" s="302"/>
      <c r="K377" s="280" t="str">
        <f t="shared" si="36"/>
        <v/>
      </c>
      <c r="L377" s="328"/>
      <c r="M377" s="328"/>
      <c r="N377" s="328"/>
      <c r="O377" s="329"/>
      <c r="P377" s="287"/>
      <c r="Q377" s="330"/>
      <c r="R377" s="287"/>
      <c r="S377" s="305"/>
      <c r="T377" s="279"/>
      <c r="U377" s="282"/>
      <c r="V377" s="282"/>
      <c r="W377" s="283"/>
      <c r="X377" s="292"/>
      <c r="Y377" s="278"/>
      <c r="Z377" s="331"/>
      <c r="AA377" s="332"/>
      <c r="AB377" s="333"/>
      <c r="AC377" s="334"/>
      <c r="AD377" s="335"/>
      <c r="AE377" s="336"/>
      <c r="AF377" s="337"/>
      <c r="AG377" s="326"/>
      <c r="AH377" s="338"/>
      <c r="AI377" s="339"/>
      <c r="AJ377" s="293"/>
      <c r="AK377" s="293"/>
      <c r="AL377" s="293"/>
      <c r="AM377" s="294"/>
      <c r="AN377" s="239"/>
      <c r="AO377" s="239"/>
      <c r="AP377" s="275"/>
      <c r="AQ377" s="280" t="str">
        <f t="shared" si="37"/>
        <v/>
      </c>
      <c r="AR377" s="239"/>
      <c r="AS377" s="239"/>
      <c r="AT377" s="239"/>
      <c r="AU377" s="239"/>
      <c r="AV377" s="239"/>
      <c r="AW377" s="239"/>
      <c r="AX377" s="239"/>
      <c r="AY377" s="239"/>
      <c r="AZ377" s="239"/>
      <c r="BA377" s="239"/>
      <c r="BB377" s="239"/>
      <c r="BC377" s="239"/>
      <c r="BD377" s="238"/>
      <c r="BE377" s="238"/>
      <c r="BF377" s="238"/>
      <c r="BG377" s="239"/>
      <c r="BH377" s="238" t="str">
        <f t="shared" si="38"/>
        <v/>
      </c>
      <c r="BI377" s="239"/>
      <c r="BJ377" s="238" t="str">
        <f t="shared" si="39"/>
        <v/>
      </c>
      <c r="BK377" s="239"/>
      <c r="BL377" s="239"/>
      <c r="BM377" s="275"/>
      <c r="BN377" s="239"/>
      <c r="BO377" s="275"/>
      <c r="BP377" s="276" t="str">
        <f t="shared" si="40"/>
        <v/>
      </c>
      <c r="BQ377" s="239"/>
      <c r="BR377" s="239"/>
      <c r="BS377" s="239"/>
      <c r="BT377" s="276" t="str">
        <f t="shared" si="41"/>
        <v/>
      </c>
      <c r="BU377" s="293"/>
      <c r="BV377" s="275"/>
      <c r="BW377" s="275"/>
      <c r="BX377" s="295"/>
      <c r="BY377" s="275"/>
      <c r="BZ377" s="303"/>
      <c r="CA377" s="299"/>
      <c r="CB377" s="275"/>
      <c r="CC377" s="275"/>
      <c r="CD377" s="296"/>
      <c r="CE377" s="296"/>
      <c r="CF377" s="296"/>
      <c r="CG377" s="297"/>
    </row>
    <row r="378" spans="1:85" ht="27" customHeight="1" thickTop="1" thickBot="1" x14ac:dyDescent="0.3">
      <c r="A378" s="300"/>
      <c r="B378" s="304" t="str">
        <f>IF(C379="","",(VLOOKUP(C379,Lookups!$B$4:$C$2561,2,FALSE)))</f>
        <v/>
      </c>
      <c r="C378" s="366"/>
      <c r="D378" s="324"/>
      <c r="E378" s="325"/>
      <c r="F378" s="301"/>
      <c r="G378" s="277"/>
      <c r="H378" s="275"/>
      <c r="I378" s="280" t="str">
        <f t="shared" si="35"/>
        <v/>
      </c>
      <c r="J378" s="302"/>
      <c r="K378" s="280" t="str">
        <f t="shared" si="36"/>
        <v/>
      </c>
      <c r="L378" s="328"/>
      <c r="M378" s="328"/>
      <c r="N378" s="328"/>
      <c r="O378" s="329"/>
      <c r="P378" s="287"/>
      <c r="Q378" s="330"/>
      <c r="R378" s="287"/>
      <c r="S378" s="305"/>
      <c r="T378" s="279"/>
      <c r="U378" s="282"/>
      <c r="V378" s="282"/>
      <c r="W378" s="283"/>
      <c r="X378" s="292"/>
      <c r="Y378" s="278"/>
      <c r="Z378" s="331"/>
      <c r="AA378" s="332"/>
      <c r="AB378" s="333"/>
      <c r="AC378" s="334"/>
      <c r="AD378" s="335"/>
      <c r="AE378" s="336"/>
      <c r="AF378" s="337"/>
      <c r="AG378" s="326"/>
      <c r="AH378" s="338"/>
      <c r="AI378" s="339"/>
      <c r="AJ378" s="293"/>
      <c r="AK378" s="293"/>
      <c r="AL378" s="293"/>
      <c r="AM378" s="294"/>
      <c r="AN378" s="239"/>
      <c r="AO378" s="239"/>
      <c r="AP378" s="275"/>
      <c r="AQ378" s="280" t="str">
        <f t="shared" si="37"/>
        <v/>
      </c>
      <c r="AR378" s="239"/>
      <c r="AS378" s="239"/>
      <c r="AT378" s="239"/>
      <c r="AU378" s="239"/>
      <c r="AV378" s="239"/>
      <c r="AW378" s="239"/>
      <c r="AX378" s="239"/>
      <c r="AY378" s="239"/>
      <c r="AZ378" s="239"/>
      <c r="BA378" s="239"/>
      <c r="BB378" s="239"/>
      <c r="BC378" s="239"/>
      <c r="BD378" s="238"/>
      <c r="BE378" s="238"/>
      <c r="BF378" s="238"/>
      <c r="BG378" s="239"/>
      <c r="BH378" s="238" t="str">
        <f t="shared" si="38"/>
        <v/>
      </c>
      <c r="BI378" s="239"/>
      <c r="BJ378" s="238" t="str">
        <f t="shared" si="39"/>
        <v/>
      </c>
      <c r="BK378" s="239"/>
      <c r="BL378" s="239"/>
      <c r="BM378" s="275"/>
      <c r="BN378" s="239"/>
      <c r="BO378" s="275"/>
      <c r="BP378" s="276" t="str">
        <f t="shared" si="40"/>
        <v/>
      </c>
      <c r="BQ378" s="239"/>
      <c r="BR378" s="239"/>
      <c r="BS378" s="239"/>
      <c r="BT378" s="276" t="str">
        <f t="shared" si="41"/>
        <v/>
      </c>
      <c r="BU378" s="293"/>
      <c r="BV378" s="275"/>
      <c r="BW378" s="275"/>
      <c r="BX378" s="295"/>
      <c r="BY378" s="275"/>
      <c r="BZ378" s="303"/>
      <c r="CA378" s="299"/>
      <c r="CB378" s="275"/>
      <c r="CC378" s="275"/>
      <c r="CD378" s="296"/>
      <c r="CE378" s="296"/>
      <c r="CF378" s="296"/>
      <c r="CG378" s="297"/>
    </row>
    <row r="379" spans="1:85" ht="27" customHeight="1" thickTop="1" thickBot="1" x14ac:dyDescent="0.3">
      <c r="A379" s="300"/>
      <c r="B379" s="304" t="str">
        <f>IF(C380="","",(VLOOKUP(C380,Lookups!$B$4:$C$2561,2,FALSE)))</f>
        <v/>
      </c>
      <c r="C379" s="366"/>
      <c r="D379" s="324"/>
      <c r="E379" s="325"/>
      <c r="F379" s="301"/>
      <c r="G379" s="277"/>
      <c r="H379" s="275"/>
      <c r="I379" s="280" t="str">
        <f t="shared" si="35"/>
        <v/>
      </c>
      <c r="J379" s="302"/>
      <c r="K379" s="280" t="str">
        <f t="shared" si="36"/>
        <v/>
      </c>
      <c r="L379" s="328"/>
      <c r="M379" s="328"/>
      <c r="N379" s="328"/>
      <c r="O379" s="329"/>
      <c r="P379" s="287"/>
      <c r="Q379" s="330"/>
      <c r="R379" s="287"/>
      <c r="S379" s="305"/>
      <c r="T379" s="279"/>
      <c r="U379" s="282"/>
      <c r="V379" s="282"/>
      <c r="W379" s="283"/>
      <c r="X379" s="292"/>
      <c r="Y379" s="278"/>
      <c r="Z379" s="331"/>
      <c r="AA379" s="332"/>
      <c r="AB379" s="333"/>
      <c r="AC379" s="334"/>
      <c r="AD379" s="335"/>
      <c r="AE379" s="336"/>
      <c r="AF379" s="337"/>
      <c r="AG379" s="326"/>
      <c r="AH379" s="338"/>
      <c r="AI379" s="339"/>
      <c r="AJ379" s="293"/>
      <c r="AK379" s="293"/>
      <c r="AL379" s="293"/>
      <c r="AM379" s="294"/>
      <c r="AN379" s="239"/>
      <c r="AO379" s="239"/>
      <c r="AP379" s="275"/>
      <c r="AQ379" s="280" t="str">
        <f t="shared" si="37"/>
        <v/>
      </c>
      <c r="AR379" s="239"/>
      <c r="AS379" s="239"/>
      <c r="AT379" s="239"/>
      <c r="AU379" s="239"/>
      <c r="AV379" s="239"/>
      <c r="AW379" s="239"/>
      <c r="AX379" s="239"/>
      <c r="AY379" s="239"/>
      <c r="AZ379" s="239"/>
      <c r="BA379" s="239"/>
      <c r="BB379" s="239"/>
      <c r="BC379" s="239"/>
      <c r="BD379" s="238"/>
      <c r="BE379" s="238"/>
      <c r="BF379" s="238"/>
      <c r="BG379" s="239"/>
      <c r="BH379" s="238" t="str">
        <f t="shared" si="38"/>
        <v/>
      </c>
      <c r="BI379" s="239"/>
      <c r="BJ379" s="238" t="str">
        <f t="shared" si="39"/>
        <v/>
      </c>
      <c r="BK379" s="239"/>
      <c r="BL379" s="239"/>
      <c r="BM379" s="275"/>
      <c r="BN379" s="239"/>
      <c r="BO379" s="275"/>
      <c r="BP379" s="276" t="str">
        <f t="shared" si="40"/>
        <v/>
      </c>
      <c r="BQ379" s="239"/>
      <c r="BR379" s="239"/>
      <c r="BS379" s="239"/>
      <c r="BT379" s="276" t="str">
        <f t="shared" si="41"/>
        <v/>
      </c>
      <c r="BU379" s="293"/>
      <c r="BV379" s="275"/>
      <c r="BW379" s="275"/>
      <c r="BX379" s="295"/>
      <c r="BY379" s="275"/>
      <c r="BZ379" s="303"/>
      <c r="CA379" s="299"/>
      <c r="CB379" s="275"/>
      <c r="CC379" s="275"/>
      <c r="CD379" s="296"/>
      <c r="CE379" s="296"/>
      <c r="CF379" s="296"/>
      <c r="CG379" s="297"/>
    </row>
    <row r="380" spans="1:85" ht="27" customHeight="1" thickTop="1" thickBot="1" x14ac:dyDescent="0.3">
      <c r="A380" s="300"/>
      <c r="B380" s="304" t="str">
        <f>IF(C381="","",(VLOOKUP(C381,Lookups!$B$4:$C$2561,2,FALSE)))</f>
        <v/>
      </c>
      <c r="C380" s="366"/>
      <c r="D380" s="324"/>
      <c r="E380" s="325"/>
      <c r="F380" s="301"/>
      <c r="G380" s="277"/>
      <c r="H380" s="275"/>
      <c r="I380" s="280" t="str">
        <f t="shared" si="35"/>
        <v/>
      </c>
      <c r="J380" s="302"/>
      <c r="K380" s="280" t="str">
        <f t="shared" si="36"/>
        <v/>
      </c>
      <c r="L380" s="328"/>
      <c r="M380" s="328"/>
      <c r="N380" s="328"/>
      <c r="O380" s="329"/>
      <c r="P380" s="287"/>
      <c r="Q380" s="330"/>
      <c r="R380" s="287"/>
      <c r="S380" s="305"/>
      <c r="T380" s="279"/>
      <c r="U380" s="282"/>
      <c r="V380" s="282"/>
      <c r="W380" s="283"/>
      <c r="X380" s="292"/>
      <c r="Y380" s="278"/>
      <c r="Z380" s="331"/>
      <c r="AA380" s="332"/>
      <c r="AB380" s="333"/>
      <c r="AC380" s="334"/>
      <c r="AD380" s="335"/>
      <c r="AE380" s="336"/>
      <c r="AF380" s="337"/>
      <c r="AG380" s="326"/>
      <c r="AH380" s="338"/>
      <c r="AI380" s="339"/>
      <c r="AJ380" s="293"/>
      <c r="AK380" s="293"/>
      <c r="AL380" s="293"/>
      <c r="AM380" s="294"/>
      <c r="AN380" s="239"/>
      <c r="AO380" s="239"/>
      <c r="AP380" s="275"/>
      <c r="AQ380" s="280" t="str">
        <f t="shared" si="37"/>
        <v/>
      </c>
      <c r="AR380" s="239"/>
      <c r="AS380" s="239"/>
      <c r="AT380" s="239"/>
      <c r="AU380" s="239"/>
      <c r="AV380" s="239"/>
      <c r="AW380" s="239"/>
      <c r="AX380" s="239"/>
      <c r="AY380" s="239"/>
      <c r="AZ380" s="239"/>
      <c r="BA380" s="239"/>
      <c r="BB380" s="239"/>
      <c r="BC380" s="239"/>
      <c r="BD380" s="238"/>
      <c r="BE380" s="238"/>
      <c r="BF380" s="238"/>
      <c r="BG380" s="239"/>
      <c r="BH380" s="238" t="str">
        <f t="shared" si="38"/>
        <v/>
      </c>
      <c r="BI380" s="239"/>
      <c r="BJ380" s="238" t="str">
        <f t="shared" si="39"/>
        <v/>
      </c>
      <c r="BK380" s="239"/>
      <c r="BL380" s="239"/>
      <c r="BM380" s="275"/>
      <c r="BN380" s="239"/>
      <c r="BO380" s="275"/>
      <c r="BP380" s="276" t="str">
        <f t="shared" si="40"/>
        <v/>
      </c>
      <c r="BQ380" s="239"/>
      <c r="BR380" s="239"/>
      <c r="BS380" s="239"/>
      <c r="BT380" s="276" t="str">
        <f t="shared" si="41"/>
        <v/>
      </c>
      <c r="BU380" s="293"/>
      <c r="BV380" s="275"/>
      <c r="BW380" s="275"/>
      <c r="BX380" s="295"/>
      <c r="BY380" s="275"/>
      <c r="BZ380" s="303"/>
      <c r="CA380" s="299"/>
      <c r="CB380" s="275"/>
      <c r="CC380" s="275"/>
      <c r="CD380" s="296"/>
      <c r="CE380" s="296"/>
      <c r="CF380" s="296"/>
      <c r="CG380" s="297"/>
    </row>
    <row r="381" spans="1:85" ht="27" customHeight="1" thickTop="1" thickBot="1" x14ac:dyDescent="0.3">
      <c r="A381" s="300"/>
      <c r="B381" s="304" t="str">
        <f>IF(C382="","",(VLOOKUP(C382,Lookups!$B$4:$C$2561,2,FALSE)))</f>
        <v/>
      </c>
      <c r="C381" s="366"/>
      <c r="D381" s="324"/>
      <c r="E381" s="325"/>
      <c r="F381" s="301"/>
      <c r="G381" s="277"/>
      <c r="H381" s="275"/>
      <c r="I381" s="280" t="str">
        <f t="shared" si="35"/>
        <v/>
      </c>
      <c r="J381" s="302"/>
      <c r="K381" s="280" t="str">
        <f t="shared" si="36"/>
        <v/>
      </c>
      <c r="L381" s="328"/>
      <c r="M381" s="328"/>
      <c r="N381" s="328"/>
      <c r="O381" s="329"/>
      <c r="P381" s="287"/>
      <c r="Q381" s="330"/>
      <c r="R381" s="287"/>
      <c r="S381" s="305"/>
      <c r="T381" s="279"/>
      <c r="U381" s="282"/>
      <c r="V381" s="282"/>
      <c r="W381" s="283"/>
      <c r="X381" s="292"/>
      <c r="Y381" s="278"/>
      <c r="Z381" s="331"/>
      <c r="AA381" s="332"/>
      <c r="AB381" s="333"/>
      <c r="AC381" s="334"/>
      <c r="AD381" s="335"/>
      <c r="AE381" s="336"/>
      <c r="AF381" s="337"/>
      <c r="AG381" s="326"/>
      <c r="AH381" s="338"/>
      <c r="AI381" s="339"/>
      <c r="AJ381" s="293"/>
      <c r="AK381" s="293"/>
      <c r="AL381" s="293"/>
      <c r="AM381" s="294"/>
      <c r="AN381" s="239"/>
      <c r="AO381" s="239"/>
      <c r="AP381" s="275"/>
      <c r="AQ381" s="280" t="str">
        <f t="shared" si="37"/>
        <v/>
      </c>
      <c r="AR381" s="239"/>
      <c r="AS381" s="239"/>
      <c r="AT381" s="239"/>
      <c r="AU381" s="239"/>
      <c r="AV381" s="239"/>
      <c r="AW381" s="239"/>
      <c r="AX381" s="239"/>
      <c r="AY381" s="239"/>
      <c r="AZ381" s="239"/>
      <c r="BA381" s="239"/>
      <c r="BB381" s="239"/>
      <c r="BC381" s="239"/>
      <c r="BD381" s="238"/>
      <c r="BE381" s="238"/>
      <c r="BF381" s="238"/>
      <c r="BG381" s="239"/>
      <c r="BH381" s="238" t="str">
        <f t="shared" si="38"/>
        <v/>
      </c>
      <c r="BI381" s="239"/>
      <c r="BJ381" s="238" t="str">
        <f t="shared" si="39"/>
        <v/>
      </c>
      <c r="BK381" s="239"/>
      <c r="BL381" s="239"/>
      <c r="BM381" s="275"/>
      <c r="BN381" s="239"/>
      <c r="BO381" s="275"/>
      <c r="BP381" s="276" t="str">
        <f t="shared" si="40"/>
        <v/>
      </c>
      <c r="BQ381" s="239"/>
      <c r="BR381" s="239"/>
      <c r="BS381" s="239"/>
      <c r="BT381" s="276" t="str">
        <f t="shared" si="41"/>
        <v/>
      </c>
      <c r="BU381" s="293"/>
      <c r="BV381" s="275"/>
      <c r="BW381" s="275"/>
      <c r="BX381" s="295"/>
      <c r="BY381" s="275"/>
      <c r="BZ381" s="303"/>
      <c r="CA381" s="299"/>
      <c r="CB381" s="275"/>
      <c r="CC381" s="275"/>
      <c r="CD381" s="296"/>
      <c r="CE381" s="296"/>
      <c r="CF381" s="296"/>
      <c r="CG381" s="297"/>
    </row>
    <row r="382" spans="1:85" ht="27" customHeight="1" thickTop="1" thickBot="1" x14ac:dyDescent="0.3">
      <c r="A382" s="300"/>
      <c r="B382" s="304" t="str">
        <f>IF(C383="","",(VLOOKUP(C383,Lookups!$B$4:$C$2561,2,FALSE)))</f>
        <v/>
      </c>
      <c r="C382" s="366"/>
      <c r="D382" s="324"/>
      <c r="E382" s="325"/>
      <c r="F382" s="301"/>
      <c r="G382" s="277"/>
      <c r="H382" s="275"/>
      <c r="I382" s="280" t="str">
        <f t="shared" si="35"/>
        <v/>
      </c>
      <c r="J382" s="302"/>
      <c r="K382" s="280" t="str">
        <f t="shared" si="36"/>
        <v/>
      </c>
      <c r="L382" s="328"/>
      <c r="M382" s="328"/>
      <c r="N382" s="328"/>
      <c r="O382" s="329"/>
      <c r="P382" s="287"/>
      <c r="Q382" s="330"/>
      <c r="R382" s="287"/>
      <c r="S382" s="305"/>
      <c r="T382" s="279"/>
      <c r="U382" s="282"/>
      <c r="V382" s="282"/>
      <c r="W382" s="283"/>
      <c r="X382" s="292"/>
      <c r="Y382" s="278"/>
      <c r="Z382" s="331"/>
      <c r="AA382" s="332"/>
      <c r="AB382" s="333"/>
      <c r="AC382" s="334"/>
      <c r="AD382" s="335"/>
      <c r="AE382" s="336"/>
      <c r="AF382" s="337"/>
      <c r="AG382" s="326"/>
      <c r="AH382" s="338"/>
      <c r="AI382" s="339"/>
      <c r="AJ382" s="293"/>
      <c r="AK382" s="293"/>
      <c r="AL382" s="293"/>
      <c r="AM382" s="294"/>
      <c r="AN382" s="239"/>
      <c r="AO382" s="239"/>
      <c r="AP382" s="275"/>
      <c r="AQ382" s="280" t="str">
        <f t="shared" si="37"/>
        <v/>
      </c>
      <c r="AR382" s="239"/>
      <c r="AS382" s="239"/>
      <c r="AT382" s="239"/>
      <c r="AU382" s="239"/>
      <c r="AV382" s="239"/>
      <c r="AW382" s="239"/>
      <c r="AX382" s="239"/>
      <c r="AY382" s="239"/>
      <c r="AZ382" s="239"/>
      <c r="BA382" s="239"/>
      <c r="BB382" s="239"/>
      <c r="BC382" s="239"/>
      <c r="BD382" s="238"/>
      <c r="BE382" s="238"/>
      <c r="BF382" s="238"/>
      <c r="BG382" s="239"/>
      <c r="BH382" s="238" t="str">
        <f t="shared" si="38"/>
        <v/>
      </c>
      <c r="BI382" s="239"/>
      <c r="BJ382" s="238" t="str">
        <f t="shared" si="39"/>
        <v/>
      </c>
      <c r="BK382" s="239"/>
      <c r="BL382" s="239"/>
      <c r="BM382" s="275"/>
      <c r="BN382" s="239"/>
      <c r="BO382" s="275"/>
      <c r="BP382" s="276" t="str">
        <f t="shared" si="40"/>
        <v/>
      </c>
      <c r="BQ382" s="239"/>
      <c r="BR382" s="239"/>
      <c r="BS382" s="239"/>
      <c r="BT382" s="276" t="str">
        <f t="shared" si="41"/>
        <v/>
      </c>
      <c r="BU382" s="293"/>
      <c r="BV382" s="275"/>
      <c r="BW382" s="275"/>
      <c r="BX382" s="295"/>
      <c r="BY382" s="275"/>
      <c r="BZ382" s="303"/>
      <c r="CA382" s="299"/>
      <c r="CB382" s="275"/>
      <c r="CC382" s="275"/>
      <c r="CD382" s="296"/>
      <c r="CE382" s="296"/>
      <c r="CF382" s="296"/>
      <c r="CG382" s="297"/>
    </row>
    <row r="383" spans="1:85" ht="27" customHeight="1" thickTop="1" thickBot="1" x14ac:dyDescent="0.3">
      <c r="A383" s="300"/>
      <c r="B383" s="304" t="str">
        <f>IF(C384="","",(VLOOKUP(C384,Lookups!$B$4:$C$2561,2,FALSE)))</f>
        <v/>
      </c>
      <c r="C383" s="366"/>
      <c r="D383" s="324"/>
      <c r="E383" s="325"/>
      <c r="F383" s="301"/>
      <c r="G383" s="277"/>
      <c r="H383" s="275"/>
      <c r="I383" s="280" t="str">
        <f t="shared" si="35"/>
        <v/>
      </c>
      <c r="J383" s="302"/>
      <c r="K383" s="280" t="str">
        <f t="shared" si="36"/>
        <v/>
      </c>
      <c r="L383" s="328"/>
      <c r="M383" s="328"/>
      <c r="N383" s="328"/>
      <c r="O383" s="329"/>
      <c r="P383" s="287"/>
      <c r="Q383" s="330"/>
      <c r="R383" s="287"/>
      <c r="S383" s="305"/>
      <c r="T383" s="279"/>
      <c r="U383" s="282"/>
      <c r="V383" s="282"/>
      <c r="W383" s="283"/>
      <c r="X383" s="292"/>
      <c r="Y383" s="278"/>
      <c r="Z383" s="331"/>
      <c r="AA383" s="332"/>
      <c r="AB383" s="333"/>
      <c r="AC383" s="334"/>
      <c r="AD383" s="335"/>
      <c r="AE383" s="336"/>
      <c r="AF383" s="337"/>
      <c r="AG383" s="326"/>
      <c r="AH383" s="338"/>
      <c r="AI383" s="339"/>
      <c r="AJ383" s="293"/>
      <c r="AK383" s="293"/>
      <c r="AL383" s="293"/>
      <c r="AM383" s="294"/>
      <c r="AN383" s="239"/>
      <c r="AO383" s="239"/>
      <c r="AP383" s="275"/>
      <c r="AQ383" s="280" t="str">
        <f t="shared" si="37"/>
        <v/>
      </c>
      <c r="AR383" s="239"/>
      <c r="AS383" s="239"/>
      <c r="AT383" s="239"/>
      <c r="AU383" s="239"/>
      <c r="AV383" s="239"/>
      <c r="AW383" s="239"/>
      <c r="AX383" s="239"/>
      <c r="AY383" s="239"/>
      <c r="AZ383" s="239"/>
      <c r="BA383" s="239"/>
      <c r="BB383" s="239"/>
      <c r="BC383" s="239"/>
      <c r="BD383" s="238"/>
      <c r="BE383" s="238"/>
      <c r="BF383" s="238"/>
      <c r="BG383" s="239"/>
      <c r="BH383" s="238" t="str">
        <f t="shared" si="38"/>
        <v/>
      </c>
      <c r="BI383" s="239"/>
      <c r="BJ383" s="238" t="str">
        <f t="shared" si="39"/>
        <v/>
      </c>
      <c r="BK383" s="239"/>
      <c r="BL383" s="239"/>
      <c r="BM383" s="275"/>
      <c r="BN383" s="239"/>
      <c r="BO383" s="275"/>
      <c r="BP383" s="276" t="str">
        <f t="shared" si="40"/>
        <v/>
      </c>
      <c r="BQ383" s="239"/>
      <c r="BR383" s="239"/>
      <c r="BS383" s="239"/>
      <c r="BT383" s="276" t="str">
        <f t="shared" si="41"/>
        <v/>
      </c>
      <c r="BU383" s="293"/>
      <c r="BV383" s="275"/>
      <c r="BW383" s="275"/>
      <c r="BX383" s="295"/>
      <c r="BY383" s="275"/>
      <c r="BZ383" s="303"/>
      <c r="CA383" s="299"/>
      <c r="CB383" s="275"/>
      <c r="CC383" s="275"/>
      <c r="CD383" s="296"/>
      <c r="CE383" s="296"/>
      <c r="CF383" s="296"/>
      <c r="CG383" s="297"/>
    </row>
    <row r="384" spans="1:85" ht="27" customHeight="1" thickTop="1" thickBot="1" x14ac:dyDescent="0.3">
      <c r="A384" s="300"/>
      <c r="B384" s="304" t="str">
        <f>IF(C385="","",(VLOOKUP(C385,Lookups!$B$4:$C$2561,2,FALSE)))</f>
        <v/>
      </c>
      <c r="C384" s="366"/>
      <c r="D384" s="324"/>
      <c r="E384" s="325"/>
      <c r="F384" s="301"/>
      <c r="G384" s="277"/>
      <c r="H384" s="275"/>
      <c r="I384" s="280" t="str">
        <f t="shared" si="35"/>
        <v/>
      </c>
      <c r="J384" s="302"/>
      <c r="K384" s="280" t="str">
        <f t="shared" si="36"/>
        <v/>
      </c>
      <c r="L384" s="328"/>
      <c r="M384" s="328"/>
      <c r="N384" s="328"/>
      <c r="O384" s="329"/>
      <c r="P384" s="287"/>
      <c r="Q384" s="330"/>
      <c r="R384" s="287"/>
      <c r="S384" s="305"/>
      <c r="T384" s="279"/>
      <c r="U384" s="282"/>
      <c r="V384" s="282"/>
      <c r="W384" s="283"/>
      <c r="X384" s="292"/>
      <c r="Y384" s="278"/>
      <c r="Z384" s="331"/>
      <c r="AA384" s="332"/>
      <c r="AB384" s="333"/>
      <c r="AC384" s="334"/>
      <c r="AD384" s="335"/>
      <c r="AE384" s="336"/>
      <c r="AF384" s="337"/>
      <c r="AG384" s="326"/>
      <c r="AH384" s="338"/>
      <c r="AI384" s="339"/>
      <c r="AJ384" s="293"/>
      <c r="AK384" s="293"/>
      <c r="AL384" s="293"/>
      <c r="AM384" s="294"/>
      <c r="AN384" s="239"/>
      <c r="AO384" s="239"/>
      <c r="AP384" s="275"/>
      <c r="AQ384" s="280" t="str">
        <f t="shared" si="37"/>
        <v/>
      </c>
      <c r="AR384" s="239"/>
      <c r="AS384" s="239"/>
      <c r="AT384" s="239"/>
      <c r="AU384" s="239"/>
      <c r="AV384" s="239"/>
      <c r="AW384" s="239"/>
      <c r="AX384" s="239"/>
      <c r="AY384" s="239"/>
      <c r="AZ384" s="239"/>
      <c r="BA384" s="239"/>
      <c r="BB384" s="239"/>
      <c r="BC384" s="239"/>
      <c r="BD384" s="238"/>
      <c r="BE384" s="238"/>
      <c r="BF384" s="238"/>
      <c r="BG384" s="239"/>
      <c r="BH384" s="238" t="str">
        <f t="shared" si="38"/>
        <v/>
      </c>
      <c r="BI384" s="239"/>
      <c r="BJ384" s="238" t="str">
        <f t="shared" si="39"/>
        <v/>
      </c>
      <c r="BK384" s="239"/>
      <c r="BL384" s="239"/>
      <c r="BM384" s="275"/>
      <c r="BN384" s="239"/>
      <c r="BO384" s="275"/>
      <c r="BP384" s="276" t="str">
        <f t="shared" si="40"/>
        <v/>
      </c>
      <c r="BQ384" s="239"/>
      <c r="BR384" s="239"/>
      <c r="BS384" s="239"/>
      <c r="BT384" s="276" t="str">
        <f t="shared" si="41"/>
        <v/>
      </c>
      <c r="BU384" s="293"/>
      <c r="BV384" s="275"/>
      <c r="BW384" s="275"/>
      <c r="BX384" s="295"/>
      <c r="BY384" s="275"/>
      <c r="BZ384" s="303"/>
      <c r="CA384" s="299"/>
      <c r="CB384" s="275"/>
      <c r="CC384" s="275"/>
      <c r="CD384" s="296"/>
      <c r="CE384" s="296"/>
      <c r="CF384" s="296"/>
      <c r="CG384" s="297"/>
    </row>
    <row r="385" spans="1:85" ht="27" customHeight="1" thickTop="1" thickBot="1" x14ac:dyDescent="0.3">
      <c r="A385" s="300"/>
      <c r="B385" s="304" t="str">
        <f>IF(C386="","",(VLOOKUP(C386,Lookups!$B$4:$C$2561,2,FALSE)))</f>
        <v/>
      </c>
      <c r="C385" s="366"/>
      <c r="D385" s="324"/>
      <c r="E385" s="325"/>
      <c r="F385" s="301"/>
      <c r="G385" s="277"/>
      <c r="H385" s="275"/>
      <c r="I385" s="280" t="str">
        <f t="shared" si="35"/>
        <v/>
      </c>
      <c r="J385" s="302"/>
      <c r="K385" s="280" t="str">
        <f t="shared" si="36"/>
        <v/>
      </c>
      <c r="L385" s="328"/>
      <c r="M385" s="328"/>
      <c r="N385" s="328"/>
      <c r="O385" s="329"/>
      <c r="P385" s="287"/>
      <c r="Q385" s="330"/>
      <c r="R385" s="287"/>
      <c r="S385" s="305"/>
      <c r="T385" s="279"/>
      <c r="U385" s="282"/>
      <c r="V385" s="282"/>
      <c r="W385" s="283"/>
      <c r="X385" s="292"/>
      <c r="Y385" s="278"/>
      <c r="Z385" s="331"/>
      <c r="AA385" s="332"/>
      <c r="AB385" s="333"/>
      <c r="AC385" s="334"/>
      <c r="AD385" s="335"/>
      <c r="AE385" s="336"/>
      <c r="AF385" s="337"/>
      <c r="AG385" s="326"/>
      <c r="AH385" s="338"/>
      <c r="AI385" s="339"/>
      <c r="AJ385" s="293"/>
      <c r="AK385" s="293"/>
      <c r="AL385" s="293"/>
      <c r="AM385" s="294"/>
      <c r="AN385" s="239"/>
      <c r="AO385" s="239"/>
      <c r="AP385" s="275"/>
      <c r="AQ385" s="280" t="str">
        <f t="shared" si="37"/>
        <v/>
      </c>
      <c r="AR385" s="239"/>
      <c r="AS385" s="239"/>
      <c r="AT385" s="239"/>
      <c r="AU385" s="239"/>
      <c r="AV385" s="239"/>
      <c r="AW385" s="239"/>
      <c r="AX385" s="239"/>
      <c r="AY385" s="239"/>
      <c r="AZ385" s="239"/>
      <c r="BA385" s="239"/>
      <c r="BB385" s="239"/>
      <c r="BC385" s="239"/>
      <c r="BD385" s="238"/>
      <c r="BE385" s="238"/>
      <c r="BF385" s="238"/>
      <c r="BG385" s="239"/>
      <c r="BH385" s="238" t="str">
        <f t="shared" si="38"/>
        <v/>
      </c>
      <c r="BI385" s="239"/>
      <c r="BJ385" s="238" t="str">
        <f t="shared" si="39"/>
        <v/>
      </c>
      <c r="BK385" s="239"/>
      <c r="BL385" s="239"/>
      <c r="BM385" s="275"/>
      <c r="BN385" s="239"/>
      <c r="BO385" s="275"/>
      <c r="BP385" s="276" t="str">
        <f t="shared" si="40"/>
        <v/>
      </c>
      <c r="BQ385" s="239"/>
      <c r="BR385" s="239"/>
      <c r="BS385" s="239"/>
      <c r="BT385" s="276" t="str">
        <f t="shared" si="41"/>
        <v/>
      </c>
      <c r="BU385" s="293"/>
      <c r="BV385" s="275"/>
      <c r="BW385" s="275"/>
      <c r="BX385" s="295"/>
      <c r="BY385" s="275"/>
      <c r="BZ385" s="303"/>
      <c r="CA385" s="299"/>
      <c r="CB385" s="275"/>
      <c r="CC385" s="275"/>
      <c r="CD385" s="296"/>
      <c r="CE385" s="296"/>
      <c r="CF385" s="296"/>
      <c r="CG385" s="297"/>
    </row>
    <row r="386" spans="1:85" ht="27" customHeight="1" thickTop="1" thickBot="1" x14ac:dyDescent="0.3">
      <c r="A386" s="300"/>
      <c r="B386" s="304" t="str">
        <f>IF(C387="","",(VLOOKUP(C387,Lookups!$B$4:$C$2561,2,FALSE)))</f>
        <v/>
      </c>
      <c r="C386" s="366"/>
      <c r="D386" s="324"/>
      <c r="E386" s="325"/>
      <c r="F386" s="301"/>
      <c r="G386" s="277"/>
      <c r="H386" s="275"/>
      <c r="I386" s="280" t="str">
        <f t="shared" si="35"/>
        <v/>
      </c>
      <c r="J386" s="302"/>
      <c r="K386" s="280" t="str">
        <f t="shared" si="36"/>
        <v/>
      </c>
      <c r="L386" s="328"/>
      <c r="M386" s="328"/>
      <c r="N386" s="328"/>
      <c r="O386" s="329"/>
      <c r="P386" s="287"/>
      <c r="Q386" s="330"/>
      <c r="R386" s="287"/>
      <c r="S386" s="305"/>
      <c r="T386" s="279"/>
      <c r="U386" s="282"/>
      <c r="V386" s="282"/>
      <c r="W386" s="283"/>
      <c r="X386" s="292"/>
      <c r="Y386" s="278"/>
      <c r="Z386" s="331"/>
      <c r="AA386" s="332"/>
      <c r="AB386" s="333"/>
      <c r="AC386" s="334"/>
      <c r="AD386" s="335"/>
      <c r="AE386" s="336"/>
      <c r="AF386" s="337"/>
      <c r="AG386" s="326"/>
      <c r="AH386" s="338"/>
      <c r="AI386" s="339"/>
      <c r="AJ386" s="293"/>
      <c r="AK386" s="293"/>
      <c r="AL386" s="293"/>
      <c r="AM386" s="294"/>
      <c r="AN386" s="239"/>
      <c r="AO386" s="239"/>
      <c r="AP386" s="275"/>
      <c r="AQ386" s="280" t="str">
        <f t="shared" si="37"/>
        <v/>
      </c>
      <c r="AR386" s="239"/>
      <c r="AS386" s="239"/>
      <c r="AT386" s="239"/>
      <c r="AU386" s="239"/>
      <c r="AV386" s="239"/>
      <c r="AW386" s="239"/>
      <c r="AX386" s="239"/>
      <c r="AY386" s="239"/>
      <c r="AZ386" s="239"/>
      <c r="BA386" s="239"/>
      <c r="BB386" s="239"/>
      <c r="BC386" s="239"/>
      <c r="BD386" s="238"/>
      <c r="BE386" s="238"/>
      <c r="BF386" s="238"/>
      <c r="BG386" s="239"/>
      <c r="BH386" s="238" t="str">
        <f t="shared" si="38"/>
        <v/>
      </c>
      <c r="BI386" s="239"/>
      <c r="BJ386" s="238" t="str">
        <f t="shared" si="39"/>
        <v/>
      </c>
      <c r="BK386" s="239"/>
      <c r="BL386" s="239"/>
      <c r="BM386" s="275"/>
      <c r="BN386" s="239"/>
      <c r="BO386" s="275"/>
      <c r="BP386" s="276" t="str">
        <f t="shared" si="40"/>
        <v/>
      </c>
      <c r="BQ386" s="239"/>
      <c r="BR386" s="239"/>
      <c r="BS386" s="239"/>
      <c r="BT386" s="276" t="str">
        <f t="shared" si="41"/>
        <v/>
      </c>
      <c r="BU386" s="293"/>
      <c r="BV386" s="275"/>
      <c r="BW386" s="275"/>
      <c r="BX386" s="295"/>
      <c r="BY386" s="275"/>
      <c r="BZ386" s="303"/>
      <c r="CA386" s="299"/>
      <c r="CB386" s="275"/>
      <c r="CC386" s="275"/>
      <c r="CD386" s="296"/>
      <c r="CE386" s="296"/>
      <c r="CF386" s="296"/>
      <c r="CG386" s="297"/>
    </row>
    <row r="387" spans="1:85" ht="27" customHeight="1" thickTop="1" thickBot="1" x14ac:dyDescent="0.3">
      <c r="A387" s="300"/>
      <c r="B387" s="304" t="str">
        <f>IF(C388="","",(VLOOKUP(C388,Lookups!$B$4:$C$2561,2,FALSE)))</f>
        <v/>
      </c>
      <c r="C387" s="366"/>
      <c r="D387" s="324"/>
      <c r="E387" s="325"/>
      <c r="F387" s="301"/>
      <c r="G387" s="277"/>
      <c r="H387" s="275"/>
      <c r="I387" s="280" t="str">
        <f t="shared" si="35"/>
        <v/>
      </c>
      <c r="J387" s="302"/>
      <c r="K387" s="280" t="str">
        <f t="shared" si="36"/>
        <v/>
      </c>
      <c r="L387" s="328"/>
      <c r="M387" s="328"/>
      <c r="N387" s="328"/>
      <c r="O387" s="329"/>
      <c r="P387" s="287"/>
      <c r="Q387" s="330"/>
      <c r="R387" s="287"/>
      <c r="S387" s="305"/>
      <c r="T387" s="279"/>
      <c r="U387" s="282"/>
      <c r="V387" s="282"/>
      <c r="W387" s="283"/>
      <c r="X387" s="292"/>
      <c r="Y387" s="278"/>
      <c r="Z387" s="331"/>
      <c r="AA387" s="332"/>
      <c r="AB387" s="333"/>
      <c r="AC387" s="334"/>
      <c r="AD387" s="335"/>
      <c r="AE387" s="336"/>
      <c r="AF387" s="337"/>
      <c r="AG387" s="326"/>
      <c r="AH387" s="338"/>
      <c r="AI387" s="339"/>
      <c r="AJ387" s="293"/>
      <c r="AK387" s="293"/>
      <c r="AL387" s="293"/>
      <c r="AM387" s="294"/>
      <c r="AN387" s="239"/>
      <c r="AO387" s="239"/>
      <c r="AP387" s="275"/>
      <c r="AQ387" s="280" t="str">
        <f t="shared" si="37"/>
        <v/>
      </c>
      <c r="AR387" s="239"/>
      <c r="AS387" s="239"/>
      <c r="AT387" s="239"/>
      <c r="AU387" s="239"/>
      <c r="AV387" s="239"/>
      <c r="AW387" s="239"/>
      <c r="AX387" s="239"/>
      <c r="AY387" s="239"/>
      <c r="AZ387" s="239"/>
      <c r="BA387" s="239"/>
      <c r="BB387" s="239"/>
      <c r="BC387" s="239"/>
      <c r="BD387" s="238"/>
      <c r="BE387" s="238"/>
      <c r="BF387" s="238"/>
      <c r="BG387" s="239"/>
      <c r="BH387" s="238" t="str">
        <f t="shared" si="38"/>
        <v/>
      </c>
      <c r="BI387" s="239"/>
      <c r="BJ387" s="238" t="str">
        <f t="shared" si="39"/>
        <v/>
      </c>
      <c r="BK387" s="239"/>
      <c r="BL387" s="239"/>
      <c r="BM387" s="275"/>
      <c r="BN387" s="239"/>
      <c r="BO387" s="275"/>
      <c r="BP387" s="276" t="str">
        <f t="shared" si="40"/>
        <v/>
      </c>
      <c r="BQ387" s="239"/>
      <c r="BR387" s="239"/>
      <c r="BS387" s="239"/>
      <c r="BT387" s="276" t="str">
        <f t="shared" si="41"/>
        <v/>
      </c>
      <c r="BU387" s="293"/>
      <c r="BV387" s="275"/>
      <c r="BW387" s="275"/>
      <c r="BX387" s="295"/>
      <c r="BY387" s="275"/>
      <c r="BZ387" s="303"/>
      <c r="CA387" s="299"/>
      <c r="CB387" s="275"/>
      <c r="CC387" s="275"/>
      <c r="CD387" s="296"/>
      <c r="CE387" s="296"/>
      <c r="CF387" s="296"/>
      <c r="CG387" s="297"/>
    </row>
    <row r="388" spans="1:85" ht="27" customHeight="1" thickTop="1" thickBot="1" x14ac:dyDescent="0.3">
      <c r="A388" s="300"/>
      <c r="B388" s="304" t="str">
        <f>IF(C389="","",(VLOOKUP(C389,Lookups!$B$4:$C$2561,2,FALSE)))</f>
        <v/>
      </c>
      <c r="C388" s="366"/>
      <c r="D388" s="324"/>
      <c r="E388" s="325"/>
      <c r="F388" s="301"/>
      <c r="G388" s="277"/>
      <c r="H388" s="275"/>
      <c r="I388" s="280" t="str">
        <f t="shared" si="35"/>
        <v/>
      </c>
      <c r="J388" s="302"/>
      <c r="K388" s="280" t="str">
        <f t="shared" si="36"/>
        <v/>
      </c>
      <c r="L388" s="328"/>
      <c r="M388" s="328"/>
      <c r="N388" s="328"/>
      <c r="O388" s="329"/>
      <c r="P388" s="287"/>
      <c r="Q388" s="330"/>
      <c r="R388" s="287"/>
      <c r="S388" s="305"/>
      <c r="T388" s="279"/>
      <c r="U388" s="282"/>
      <c r="V388" s="282"/>
      <c r="W388" s="283"/>
      <c r="X388" s="292"/>
      <c r="Y388" s="278"/>
      <c r="Z388" s="331"/>
      <c r="AA388" s="332"/>
      <c r="AB388" s="333"/>
      <c r="AC388" s="334"/>
      <c r="AD388" s="335"/>
      <c r="AE388" s="336"/>
      <c r="AF388" s="337"/>
      <c r="AG388" s="326"/>
      <c r="AH388" s="338"/>
      <c r="AI388" s="339"/>
      <c r="AJ388" s="293"/>
      <c r="AK388" s="293"/>
      <c r="AL388" s="293"/>
      <c r="AM388" s="294"/>
      <c r="AN388" s="239"/>
      <c r="AO388" s="239"/>
      <c r="AP388" s="275"/>
      <c r="AQ388" s="280" t="str">
        <f t="shared" si="37"/>
        <v/>
      </c>
      <c r="AR388" s="239"/>
      <c r="AS388" s="239"/>
      <c r="AT388" s="239"/>
      <c r="AU388" s="239"/>
      <c r="AV388" s="239"/>
      <c r="AW388" s="239"/>
      <c r="AX388" s="239"/>
      <c r="AY388" s="239"/>
      <c r="AZ388" s="239"/>
      <c r="BA388" s="239"/>
      <c r="BB388" s="239"/>
      <c r="BC388" s="239"/>
      <c r="BD388" s="238"/>
      <c r="BE388" s="238"/>
      <c r="BF388" s="238"/>
      <c r="BG388" s="239"/>
      <c r="BH388" s="238" t="str">
        <f t="shared" si="38"/>
        <v/>
      </c>
      <c r="BI388" s="239"/>
      <c r="BJ388" s="238" t="str">
        <f t="shared" si="39"/>
        <v/>
      </c>
      <c r="BK388" s="239"/>
      <c r="BL388" s="239"/>
      <c r="BM388" s="275"/>
      <c r="BN388" s="239"/>
      <c r="BO388" s="275"/>
      <c r="BP388" s="276" t="str">
        <f t="shared" si="40"/>
        <v/>
      </c>
      <c r="BQ388" s="239"/>
      <c r="BR388" s="239"/>
      <c r="BS388" s="239"/>
      <c r="BT388" s="276" t="str">
        <f t="shared" si="41"/>
        <v/>
      </c>
      <c r="BU388" s="293"/>
      <c r="BV388" s="275"/>
      <c r="BW388" s="275"/>
      <c r="BX388" s="295"/>
      <c r="BY388" s="275"/>
      <c r="BZ388" s="303"/>
      <c r="CA388" s="299"/>
      <c r="CB388" s="275"/>
      <c r="CC388" s="275"/>
      <c r="CD388" s="296"/>
      <c r="CE388" s="296"/>
      <c r="CF388" s="296"/>
      <c r="CG388" s="297"/>
    </row>
    <row r="389" spans="1:85" ht="27" customHeight="1" thickTop="1" thickBot="1" x14ac:dyDescent="0.3">
      <c r="A389" s="300"/>
      <c r="B389" s="304" t="str">
        <f>IF(C390="","",(VLOOKUP(C390,Lookups!$B$4:$C$2561,2,FALSE)))</f>
        <v/>
      </c>
      <c r="C389" s="366"/>
      <c r="D389" s="324"/>
      <c r="E389" s="325"/>
      <c r="F389" s="301"/>
      <c r="G389" s="277"/>
      <c r="H389" s="275"/>
      <c r="I389" s="280" t="str">
        <f t="shared" si="35"/>
        <v/>
      </c>
      <c r="J389" s="302"/>
      <c r="K389" s="280" t="str">
        <f t="shared" si="36"/>
        <v/>
      </c>
      <c r="L389" s="328"/>
      <c r="M389" s="328"/>
      <c r="N389" s="328"/>
      <c r="O389" s="329"/>
      <c r="P389" s="287"/>
      <c r="Q389" s="330"/>
      <c r="R389" s="287"/>
      <c r="S389" s="305"/>
      <c r="T389" s="279"/>
      <c r="U389" s="282"/>
      <c r="V389" s="282"/>
      <c r="W389" s="283"/>
      <c r="X389" s="292"/>
      <c r="Y389" s="278"/>
      <c r="Z389" s="331"/>
      <c r="AA389" s="332"/>
      <c r="AB389" s="333"/>
      <c r="AC389" s="334"/>
      <c r="AD389" s="335"/>
      <c r="AE389" s="336"/>
      <c r="AF389" s="337"/>
      <c r="AG389" s="326"/>
      <c r="AH389" s="338"/>
      <c r="AI389" s="339"/>
      <c r="AJ389" s="293"/>
      <c r="AK389" s="293"/>
      <c r="AL389" s="293"/>
      <c r="AM389" s="294"/>
      <c r="AN389" s="239"/>
      <c r="AO389" s="239"/>
      <c r="AP389" s="275"/>
      <c r="AQ389" s="280" t="str">
        <f t="shared" si="37"/>
        <v/>
      </c>
      <c r="AR389" s="239"/>
      <c r="AS389" s="239"/>
      <c r="AT389" s="239"/>
      <c r="AU389" s="239"/>
      <c r="AV389" s="239"/>
      <c r="AW389" s="239"/>
      <c r="AX389" s="239"/>
      <c r="AY389" s="239"/>
      <c r="AZ389" s="239"/>
      <c r="BA389" s="239"/>
      <c r="BB389" s="239"/>
      <c r="BC389" s="239"/>
      <c r="BD389" s="238"/>
      <c r="BE389" s="238"/>
      <c r="BF389" s="238"/>
      <c r="BG389" s="239"/>
      <c r="BH389" s="238" t="str">
        <f t="shared" si="38"/>
        <v/>
      </c>
      <c r="BI389" s="239"/>
      <c r="BJ389" s="238" t="str">
        <f t="shared" si="39"/>
        <v/>
      </c>
      <c r="BK389" s="239"/>
      <c r="BL389" s="239"/>
      <c r="BM389" s="275"/>
      <c r="BN389" s="239"/>
      <c r="BO389" s="275"/>
      <c r="BP389" s="276" t="str">
        <f t="shared" si="40"/>
        <v/>
      </c>
      <c r="BQ389" s="239"/>
      <c r="BR389" s="239"/>
      <c r="BS389" s="239"/>
      <c r="BT389" s="276" t="str">
        <f t="shared" si="41"/>
        <v/>
      </c>
      <c r="BU389" s="293"/>
      <c r="BV389" s="275"/>
      <c r="BW389" s="275"/>
      <c r="BX389" s="295"/>
      <c r="BY389" s="275"/>
      <c r="BZ389" s="303"/>
      <c r="CA389" s="299"/>
      <c r="CB389" s="275"/>
      <c r="CC389" s="275"/>
      <c r="CD389" s="296"/>
      <c r="CE389" s="296"/>
      <c r="CF389" s="296"/>
      <c r="CG389" s="297"/>
    </row>
    <row r="390" spans="1:85" ht="27" customHeight="1" thickTop="1" thickBot="1" x14ac:dyDescent="0.3">
      <c r="A390" s="300"/>
      <c r="B390" s="304" t="str">
        <f>IF(C391="","",(VLOOKUP(C391,Lookups!$B$4:$C$2561,2,FALSE)))</f>
        <v/>
      </c>
      <c r="C390" s="366"/>
      <c r="D390" s="324"/>
      <c r="E390" s="325"/>
      <c r="F390" s="301"/>
      <c r="G390" s="277"/>
      <c r="H390" s="275"/>
      <c r="I390" s="280" t="str">
        <f t="shared" si="35"/>
        <v/>
      </c>
      <c r="J390" s="302"/>
      <c r="K390" s="280" t="str">
        <f t="shared" si="36"/>
        <v/>
      </c>
      <c r="L390" s="328"/>
      <c r="M390" s="328"/>
      <c r="N390" s="328"/>
      <c r="O390" s="329"/>
      <c r="P390" s="287"/>
      <c r="Q390" s="330"/>
      <c r="R390" s="287"/>
      <c r="S390" s="305"/>
      <c r="T390" s="279"/>
      <c r="U390" s="282"/>
      <c r="V390" s="282"/>
      <c r="W390" s="283"/>
      <c r="X390" s="292"/>
      <c r="Y390" s="278"/>
      <c r="Z390" s="331"/>
      <c r="AA390" s="332"/>
      <c r="AB390" s="333"/>
      <c r="AC390" s="334"/>
      <c r="AD390" s="335"/>
      <c r="AE390" s="336"/>
      <c r="AF390" s="337"/>
      <c r="AG390" s="326"/>
      <c r="AH390" s="338"/>
      <c r="AI390" s="339"/>
      <c r="AJ390" s="293"/>
      <c r="AK390" s="293"/>
      <c r="AL390" s="293"/>
      <c r="AM390" s="294"/>
      <c r="AN390" s="239"/>
      <c r="AO390" s="239"/>
      <c r="AP390" s="275"/>
      <c r="AQ390" s="280" t="str">
        <f t="shared" si="37"/>
        <v/>
      </c>
      <c r="AR390" s="239"/>
      <c r="AS390" s="239"/>
      <c r="AT390" s="239"/>
      <c r="AU390" s="239"/>
      <c r="AV390" s="239"/>
      <c r="AW390" s="239"/>
      <c r="AX390" s="239"/>
      <c r="AY390" s="239"/>
      <c r="AZ390" s="239"/>
      <c r="BA390" s="239"/>
      <c r="BB390" s="239"/>
      <c r="BC390" s="239"/>
      <c r="BD390" s="238"/>
      <c r="BE390" s="238"/>
      <c r="BF390" s="238"/>
      <c r="BG390" s="239"/>
      <c r="BH390" s="238" t="str">
        <f t="shared" si="38"/>
        <v/>
      </c>
      <c r="BI390" s="239"/>
      <c r="BJ390" s="238" t="str">
        <f t="shared" si="39"/>
        <v/>
      </c>
      <c r="BK390" s="239"/>
      <c r="BL390" s="239"/>
      <c r="BM390" s="275"/>
      <c r="BN390" s="239"/>
      <c r="BO390" s="275"/>
      <c r="BP390" s="276" t="str">
        <f t="shared" si="40"/>
        <v/>
      </c>
      <c r="BQ390" s="239"/>
      <c r="BR390" s="239"/>
      <c r="BS390" s="239"/>
      <c r="BT390" s="276" t="str">
        <f t="shared" si="41"/>
        <v/>
      </c>
      <c r="BU390" s="293"/>
      <c r="BV390" s="275"/>
      <c r="BW390" s="275"/>
      <c r="BX390" s="295"/>
      <c r="BY390" s="275"/>
      <c r="BZ390" s="303"/>
      <c r="CA390" s="299"/>
      <c r="CB390" s="275"/>
      <c r="CC390" s="275"/>
      <c r="CD390" s="296"/>
      <c r="CE390" s="296"/>
      <c r="CF390" s="296"/>
      <c r="CG390" s="297"/>
    </row>
    <row r="391" spans="1:85" ht="27" customHeight="1" thickTop="1" thickBot="1" x14ac:dyDescent="0.3">
      <c r="A391" s="300"/>
      <c r="B391" s="304" t="str">
        <f>IF(C392="","",(VLOOKUP(C392,Lookups!$B$4:$C$2561,2,FALSE)))</f>
        <v/>
      </c>
      <c r="C391" s="366"/>
      <c r="D391" s="324"/>
      <c r="E391" s="325"/>
      <c r="F391" s="301"/>
      <c r="G391" s="277"/>
      <c r="H391" s="275"/>
      <c r="I391" s="280" t="str">
        <f t="shared" ref="I391:I454" si="42">IF($J391="","",VLOOKUP($J391,SignDesc,3,FALSE))</f>
        <v/>
      </c>
      <c r="J391" s="302"/>
      <c r="K391" s="280" t="str">
        <f t="shared" ref="K391:K454" si="43">IF($J391="","",VLOOKUP($J391,SignDesc,2,FALSE))</f>
        <v/>
      </c>
      <c r="L391" s="328"/>
      <c r="M391" s="328"/>
      <c r="N391" s="328"/>
      <c r="O391" s="329"/>
      <c r="P391" s="287"/>
      <c r="Q391" s="330"/>
      <c r="R391" s="287"/>
      <c r="S391" s="305"/>
      <c r="T391" s="279"/>
      <c r="U391" s="282"/>
      <c r="V391" s="282"/>
      <c r="W391" s="283"/>
      <c r="X391" s="292"/>
      <c r="Y391" s="278"/>
      <c r="Z391" s="331"/>
      <c r="AA391" s="332"/>
      <c r="AB391" s="333"/>
      <c r="AC391" s="334"/>
      <c r="AD391" s="335"/>
      <c r="AE391" s="336"/>
      <c r="AF391" s="337"/>
      <c r="AG391" s="326"/>
      <c r="AH391" s="338"/>
      <c r="AI391" s="339"/>
      <c r="AJ391" s="293"/>
      <c r="AK391" s="293"/>
      <c r="AL391" s="293"/>
      <c r="AM391" s="294"/>
      <c r="AN391" s="239"/>
      <c r="AO391" s="239"/>
      <c r="AP391" s="275"/>
      <c r="AQ391" s="280" t="str">
        <f t="shared" ref="AQ391:AQ454" si="44">IF($AP391="","",VLOOKUP($AP391,replaceReasonDesc,2,FALSE))</f>
        <v/>
      </c>
      <c r="AR391" s="239"/>
      <c r="AS391" s="239"/>
      <c r="AT391" s="239"/>
      <c r="AU391" s="239"/>
      <c r="AV391" s="239"/>
      <c r="AW391" s="239"/>
      <c r="AX391" s="239"/>
      <c r="AY391" s="239"/>
      <c r="AZ391" s="239"/>
      <c r="BA391" s="239"/>
      <c r="BB391" s="239"/>
      <c r="BC391" s="239"/>
      <c r="BD391" s="238"/>
      <c r="BE391" s="238"/>
      <c r="BF391" s="238"/>
      <c r="BG391" s="239"/>
      <c r="BH391" s="238" t="str">
        <f t="shared" ref="BH391:BH454" si="45">IF(C392&gt;0,"N","")</f>
        <v/>
      </c>
      <c r="BI391" s="239"/>
      <c r="BJ391" s="238" t="str">
        <f t="shared" ref="BJ391:BJ454" si="46">IF(C392&gt;0,"U","")</f>
        <v/>
      </c>
      <c r="BK391" s="239"/>
      <c r="BL391" s="239"/>
      <c r="BM391" s="275"/>
      <c r="BN391" s="239"/>
      <c r="BO391" s="275"/>
      <c r="BP391" s="276" t="str">
        <f t="shared" ref="BP391:BP454" si="47">IF(C392&gt;0,"U","")</f>
        <v/>
      </c>
      <c r="BQ391" s="239"/>
      <c r="BR391" s="239"/>
      <c r="BS391" s="239"/>
      <c r="BT391" s="276" t="str">
        <f t="shared" ref="BT391:BT454" si="48">IF(C392&gt;0,"D","")</f>
        <v/>
      </c>
      <c r="BU391" s="293"/>
      <c r="BV391" s="275"/>
      <c r="BW391" s="275"/>
      <c r="BX391" s="295"/>
      <c r="BY391" s="275"/>
      <c r="BZ391" s="303"/>
      <c r="CA391" s="299"/>
      <c r="CB391" s="275"/>
      <c r="CC391" s="275"/>
      <c r="CD391" s="296"/>
      <c r="CE391" s="296"/>
      <c r="CF391" s="296"/>
      <c r="CG391" s="297"/>
    </row>
    <row r="392" spans="1:85" ht="27" customHeight="1" thickTop="1" thickBot="1" x14ac:dyDescent="0.3">
      <c r="A392" s="300"/>
      <c r="B392" s="304" t="str">
        <f>IF(C393="","",(VLOOKUP(C393,Lookups!$B$4:$C$2561,2,FALSE)))</f>
        <v/>
      </c>
      <c r="C392" s="366"/>
      <c r="D392" s="324"/>
      <c r="E392" s="325"/>
      <c r="F392" s="301"/>
      <c r="G392" s="277"/>
      <c r="H392" s="275"/>
      <c r="I392" s="280" t="str">
        <f t="shared" si="42"/>
        <v/>
      </c>
      <c r="J392" s="302"/>
      <c r="K392" s="280" t="str">
        <f t="shared" si="43"/>
        <v/>
      </c>
      <c r="L392" s="328"/>
      <c r="M392" s="328"/>
      <c r="N392" s="328"/>
      <c r="O392" s="329"/>
      <c r="P392" s="287"/>
      <c r="Q392" s="330"/>
      <c r="R392" s="287"/>
      <c r="S392" s="305"/>
      <c r="T392" s="279"/>
      <c r="U392" s="282"/>
      <c r="V392" s="282"/>
      <c r="W392" s="283"/>
      <c r="X392" s="292"/>
      <c r="Y392" s="278"/>
      <c r="Z392" s="331"/>
      <c r="AA392" s="332"/>
      <c r="AB392" s="333"/>
      <c r="AC392" s="334"/>
      <c r="AD392" s="335"/>
      <c r="AE392" s="336"/>
      <c r="AF392" s="337"/>
      <c r="AG392" s="326"/>
      <c r="AH392" s="338"/>
      <c r="AI392" s="339"/>
      <c r="AJ392" s="293"/>
      <c r="AK392" s="293"/>
      <c r="AL392" s="293"/>
      <c r="AM392" s="294"/>
      <c r="AN392" s="239"/>
      <c r="AO392" s="239"/>
      <c r="AP392" s="275"/>
      <c r="AQ392" s="280" t="str">
        <f t="shared" si="44"/>
        <v/>
      </c>
      <c r="AR392" s="239"/>
      <c r="AS392" s="239"/>
      <c r="AT392" s="239"/>
      <c r="AU392" s="239"/>
      <c r="AV392" s="239"/>
      <c r="AW392" s="239"/>
      <c r="AX392" s="239"/>
      <c r="AY392" s="239"/>
      <c r="AZ392" s="239"/>
      <c r="BA392" s="239"/>
      <c r="BB392" s="239"/>
      <c r="BC392" s="239"/>
      <c r="BD392" s="238"/>
      <c r="BE392" s="238"/>
      <c r="BF392" s="238"/>
      <c r="BG392" s="239"/>
      <c r="BH392" s="238" t="str">
        <f t="shared" si="45"/>
        <v/>
      </c>
      <c r="BI392" s="239"/>
      <c r="BJ392" s="238" t="str">
        <f t="shared" si="46"/>
        <v/>
      </c>
      <c r="BK392" s="239"/>
      <c r="BL392" s="239"/>
      <c r="BM392" s="275"/>
      <c r="BN392" s="239"/>
      <c r="BO392" s="275"/>
      <c r="BP392" s="276" t="str">
        <f t="shared" si="47"/>
        <v/>
      </c>
      <c r="BQ392" s="239"/>
      <c r="BR392" s="239"/>
      <c r="BS392" s="239"/>
      <c r="BT392" s="276" t="str">
        <f t="shared" si="48"/>
        <v/>
      </c>
      <c r="BU392" s="293"/>
      <c r="BV392" s="275"/>
      <c r="BW392" s="275"/>
      <c r="BX392" s="295"/>
      <c r="BY392" s="275"/>
      <c r="BZ392" s="303"/>
      <c r="CA392" s="299"/>
      <c r="CB392" s="275"/>
      <c r="CC392" s="275"/>
      <c r="CD392" s="296"/>
      <c r="CE392" s="296"/>
      <c r="CF392" s="296"/>
      <c r="CG392" s="297"/>
    </row>
    <row r="393" spans="1:85" ht="27" customHeight="1" thickTop="1" thickBot="1" x14ac:dyDescent="0.3">
      <c r="A393" s="300"/>
      <c r="B393" s="304" t="str">
        <f>IF(C394="","",(VLOOKUP(C394,Lookups!$B$4:$C$2561,2,FALSE)))</f>
        <v/>
      </c>
      <c r="C393" s="366"/>
      <c r="D393" s="324"/>
      <c r="E393" s="325"/>
      <c r="F393" s="301"/>
      <c r="G393" s="277"/>
      <c r="H393" s="275"/>
      <c r="I393" s="280" t="str">
        <f t="shared" si="42"/>
        <v/>
      </c>
      <c r="J393" s="302"/>
      <c r="K393" s="280" t="str">
        <f t="shared" si="43"/>
        <v/>
      </c>
      <c r="L393" s="328"/>
      <c r="M393" s="328"/>
      <c r="N393" s="328"/>
      <c r="O393" s="329"/>
      <c r="P393" s="287"/>
      <c r="Q393" s="330"/>
      <c r="R393" s="287"/>
      <c r="S393" s="305"/>
      <c r="T393" s="279"/>
      <c r="U393" s="282"/>
      <c r="V393" s="282"/>
      <c r="W393" s="283"/>
      <c r="X393" s="292"/>
      <c r="Y393" s="278"/>
      <c r="Z393" s="331"/>
      <c r="AA393" s="332"/>
      <c r="AB393" s="333"/>
      <c r="AC393" s="334"/>
      <c r="AD393" s="335"/>
      <c r="AE393" s="336"/>
      <c r="AF393" s="337"/>
      <c r="AG393" s="326"/>
      <c r="AH393" s="338"/>
      <c r="AI393" s="339"/>
      <c r="AJ393" s="293"/>
      <c r="AK393" s="293"/>
      <c r="AL393" s="293"/>
      <c r="AM393" s="294"/>
      <c r="AN393" s="239"/>
      <c r="AO393" s="239"/>
      <c r="AP393" s="275"/>
      <c r="AQ393" s="280" t="str">
        <f t="shared" si="44"/>
        <v/>
      </c>
      <c r="AR393" s="239"/>
      <c r="AS393" s="239"/>
      <c r="AT393" s="239"/>
      <c r="AU393" s="239"/>
      <c r="AV393" s="239"/>
      <c r="AW393" s="239"/>
      <c r="AX393" s="239"/>
      <c r="AY393" s="239"/>
      <c r="AZ393" s="239"/>
      <c r="BA393" s="239"/>
      <c r="BB393" s="239"/>
      <c r="BC393" s="239"/>
      <c r="BD393" s="238"/>
      <c r="BE393" s="238"/>
      <c r="BF393" s="238"/>
      <c r="BG393" s="239"/>
      <c r="BH393" s="238" t="str">
        <f t="shared" si="45"/>
        <v/>
      </c>
      <c r="BI393" s="239"/>
      <c r="BJ393" s="238" t="str">
        <f t="shared" si="46"/>
        <v/>
      </c>
      <c r="BK393" s="239"/>
      <c r="BL393" s="239"/>
      <c r="BM393" s="275"/>
      <c r="BN393" s="239"/>
      <c r="BO393" s="275"/>
      <c r="BP393" s="276" t="str">
        <f t="shared" si="47"/>
        <v/>
      </c>
      <c r="BQ393" s="239"/>
      <c r="BR393" s="239"/>
      <c r="BS393" s="239"/>
      <c r="BT393" s="276" t="str">
        <f t="shared" si="48"/>
        <v/>
      </c>
      <c r="BU393" s="293"/>
      <c r="BV393" s="275"/>
      <c r="BW393" s="275"/>
      <c r="BX393" s="295"/>
      <c r="BY393" s="275"/>
      <c r="BZ393" s="303"/>
      <c r="CA393" s="299"/>
      <c r="CB393" s="275"/>
      <c r="CC393" s="275"/>
      <c r="CD393" s="296"/>
      <c r="CE393" s="296"/>
      <c r="CF393" s="296"/>
      <c r="CG393" s="297"/>
    </row>
    <row r="394" spans="1:85" ht="27" customHeight="1" thickTop="1" thickBot="1" x14ac:dyDescent="0.3">
      <c r="A394" s="300"/>
      <c r="B394" s="304" t="str">
        <f>IF(C395="","",(VLOOKUP(C395,Lookups!$B$4:$C$2561,2,FALSE)))</f>
        <v/>
      </c>
      <c r="C394" s="366"/>
      <c r="D394" s="324"/>
      <c r="E394" s="325"/>
      <c r="F394" s="301"/>
      <c r="G394" s="277"/>
      <c r="H394" s="275"/>
      <c r="I394" s="280" t="str">
        <f t="shared" si="42"/>
        <v/>
      </c>
      <c r="J394" s="302"/>
      <c r="K394" s="280" t="str">
        <f t="shared" si="43"/>
        <v/>
      </c>
      <c r="L394" s="328"/>
      <c r="M394" s="328"/>
      <c r="N394" s="328"/>
      <c r="O394" s="329"/>
      <c r="P394" s="287"/>
      <c r="Q394" s="330"/>
      <c r="R394" s="287"/>
      <c r="S394" s="305"/>
      <c r="T394" s="279"/>
      <c r="U394" s="282"/>
      <c r="V394" s="282"/>
      <c r="W394" s="283"/>
      <c r="X394" s="292"/>
      <c r="Y394" s="278"/>
      <c r="Z394" s="331"/>
      <c r="AA394" s="332"/>
      <c r="AB394" s="333"/>
      <c r="AC394" s="334"/>
      <c r="AD394" s="335"/>
      <c r="AE394" s="336"/>
      <c r="AF394" s="337"/>
      <c r="AG394" s="326"/>
      <c r="AH394" s="338"/>
      <c r="AI394" s="339"/>
      <c r="AJ394" s="293"/>
      <c r="AK394" s="293"/>
      <c r="AL394" s="293"/>
      <c r="AM394" s="294"/>
      <c r="AN394" s="239"/>
      <c r="AO394" s="239"/>
      <c r="AP394" s="275"/>
      <c r="AQ394" s="280" t="str">
        <f t="shared" si="44"/>
        <v/>
      </c>
      <c r="AR394" s="239"/>
      <c r="AS394" s="239"/>
      <c r="AT394" s="239"/>
      <c r="AU394" s="239"/>
      <c r="AV394" s="239"/>
      <c r="AW394" s="239"/>
      <c r="AX394" s="239"/>
      <c r="AY394" s="239"/>
      <c r="AZ394" s="239"/>
      <c r="BA394" s="239"/>
      <c r="BB394" s="239"/>
      <c r="BC394" s="239"/>
      <c r="BD394" s="238"/>
      <c r="BE394" s="238"/>
      <c r="BF394" s="238"/>
      <c r="BG394" s="239"/>
      <c r="BH394" s="238" t="str">
        <f t="shared" si="45"/>
        <v/>
      </c>
      <c r="BI394" s="239"/>
      <c r="BJ394" s="238" t="str">
        <f t="shared" si="46"/>
        <v/>
      </c>
      <c r="BK394" s="239"/>
      <c r="BL394" s="239"/>
      <c r="BM394" s="275"/>
      <c r="BN394" s="239"/>
      <c r="BO394" s="275"/>
      <c r="BP394" s="276" t="str">
        <f t="shared" si="47"/>
        <v/>
      </c>
      <c r="BQ394" s="239"/>
      <c r="BR394" s="239"/>
      <c r="BS394" s="239"/>
      <c r="BT394" s="276" t="str">
        <f t="shared" si="48"/>
        <v/>
      </c>
      <c r="BU394" s="293"/>
      <c r="BV394" s="275"/>
      <c r="BW394" s="275"/>
      <c r="BX394" s="295"/>
      <c r="BY394" s="275"/>
      <c r="BZ394" s="303"/>
      <c r="CA394" s="299"/>
      <c r="CB394" s="275"/>
      <c r="CC394" s="275"/>
      <c r="CD394" s="296"/>
      <c r="CE394" s="296"/>
      <c r="CF394" s="296"/>
      <c r="CG394" s="297"/>
    </row>
    <row r="395" spans="1:85" ht="27" customHeight="1" thickTop="1" thickBot="1" x14ac:dyDescent="0.3">
      <c r="A395" s="300"/>
      <c r="B395" s="304" t="str">
        <f>IF(C396="","",(VLOOKUP(C396,Lookups!$B$4:$C$2561,2,FALSE)))</f>
        <v/>
      </c>
      <c r="C395" s="366"/>
      <c r="D395" s="324"/>
      <c r="E395" s="325"/>
      <c r="F395" s="301"/>
      <c r="G395" s="277"/>
      <c r="H395" s="275"/>
      <c r="I395" s="280" t="str">
        <f t="shared" si="42"/>
        <v/>
      </c>
      <c r="J395" s="302"/>
      <c r="K395" s="280" t="str">
        <f t="shared" si="43"/>
        <v/>
      </c>
      <c r="L395" s="328"/>
      <c r="M395" s="328"/>
      <c r="N395" s="328"/>
      <c r="O395" s="329"/>
      <c r="P395" s="287"/>
      <c r="Q395" s="330"/>
      <c r="R395" s="287"/>
      <c r="S395" s="305"/>
      <c r="T395" s="279"/>
      <c r="U395" s="282"/>
      <c r="V395" s="282"/>
      <c r="W395" s="283"/>
      <c r="X395" s="292"/>
      <c r="Y395" s="278"/>
      <c r="Z395" s="331"/>
      <c r="AA395" s="332"/>
      <c r="AB395" s="333"/>
      <c r="AC395" s="334"/>
      <c r="AD395" s="335"/>
      <c r="AE395" s="336"/>
      <c r="AF395" s="337"/>
      <c r="AG395" s="326"/>
      <c r="AH395" s="338"/>
      <c r="AI395" s="339"/>
      <c r="AJ395" s="293"/>
      <c r="AK395" s="293"/>
      <c r="AL395" s="293"/>
      <c r="AM395" s="294"/>
      <c r="AN395" s="239"/>
      <c r="AO395" s="239"/>
      <c r="AP395" s="275"/>
      <c r="AQ395" s="280" t="str">
        <f t="shared" si="44"/>
        <v/>
      </c>
      <c r="AR395" s="239"/>
      <c r="AS395" s="239"/>
      <c r="AT395" s="239"/>
      <c r="AU395" s="239"/>
      <c r="AV395" s="239"/>
      <c r="AW395" s="239"/>
      <c r="AX395" s="239"/>
      <c r="AY395" s="239"/>
      <c r="AZ395" s="239"/>
      <c r="BA395" s="239"/>
      <c r="BB395" s="239"/>
      <c r="BC395" s="239"/>
      <c r="BD395" s="238"/>
      <c r="BE395" s="238"/>
      <c r="BF395" s="238"/>
      <c r="BG395" s="239"/>
      <c r="BH395" s="238" t="str">
        <f t="shared" si="45"/>
        <v/>
      </c>
      <c r="BI395" s="239"/>
      <c r="BJ395" s="238" t="str">
        <f t="shared" si="46"/>
        <v/>
      </c>
      <c r="BK395" s="239"/>
      <c r="BL395" s="239"/>
      <c r="BM395" s="275"/>
      <c r="BN395" s="239"/>
      <c r="BO395" s="275"/>
      <c r="BP395" s="276" t="str">
        <f t="shared" si="47"/>
        <v/>
      </c>
      <c r="BQ395" s="239"/>
      <c r="BR395" s="239"/>
      <c r="BS395" s="239"/>
      <c r="BT395" s="276" t="str">
        <f t="shared" si="48"/>
        <v/>
      </c>
      <c r="BU395" s="293"/>
      <c r="BV395" s="275"/>
      <c r="BW395" s="275"/>
      <c r="BX395" s="295"/>
      <c r="BY395" s="275"/>
      <c r="BZ395" s="303"/>
      <c r="CA395" s="299"/>
      <c r="CB395" s="275"/>
      <c r="CC395" s="275"/>
      <c r="CD395" s="296"/>
      <c r="CE395" s="296"/>
      <c r="CF395" s="296"/>
      <c r="CG395" s="297"/>
    </row>
    <row r="396" spans="1:85" ht="27" customHeight="1" thickTop="1" thickBot="1" x14ac:dyDescent="0.3">
      <c r="A396" s="300"/>
      <c r="B396" s="304" t="str">
        <f>IF(C397="","",(VLOOKUP(C397,Lookups!$B$4:$C$2561,2,FALSE)))</f>
        <v/>
      </c>
      <c r="C396" s="366"/>
      <c r="D396" s="324"/>
      <c r="E396" s="325"/>
      <c r="F396" s="301"/>
      <c r="G396" s="277"/>
      <c r="H396" s="275"/>
      <c r="I396" s="280" t="str">
        <f t="shared" si="42"/>
        <v/>
      </c>
      <c r="J396" s="302"/>
      <c r="K396" s="280" t="str">
        <f t="shared" si="43"/>
        <v/>
      </c>
      <c r="L396" s="328"/>
      <c r="M396" s="328"/>
      <c r="N396" s="328"/>
      <c r="O396" s="329"/>
      <c r="P396" s="287"/>
      <c r="Q396" s="330"/>
      <c r="R396" s="287"/>
      <c r="S396" s="305"/>
      <c r="T396" s="279"/>
      <c r="U396" s="282"/>
      <c r="V396" s="282"/>
      <c r="W396" s="283"/>
      <c r="X396" s="292"/>
      <c r="Y396" s="278"/>
      <c r="Z396" s="331"/>
      <c r="AA396" s="332"/>
      <c r="AB396" s="333"/>
      <c r="AC396" s="334"/>
      <c r="AD396" s="335"/>
      <c r="AE396" s="336"/>
      <c r="AF396" s="337"/>
      <c r="AG396" s="326"/>
      <c r="AH396" s="338"/>
      <c r="AI396" s="339"/>
      <c r="AJ396" s="293"/>
      <c r="AK396" s="293"/>
      <c r="AL396" s="293"/>
      <c r="AM396" s="294"/>
      <c r="AN396" s="239"/>
      <c r="AO396" s="239"/>
      <c r="AP396" s="275"/>
      <c r="AQ396" s="280" t="str">
        <f t="shared" si="44"/>
        <v/>
      </c>
      <c r="AR396" s="239"/>
      <c r="AS396" s="239"/>
      <c r="AT396" s="239"/>
      <c r="AU396" s="239"/>
      <c r="AV396" s="239"/>
      <c r="AW396" s="239"/>
      <c r="AX396" s="239"/>
      <c r="AY396" s="239"/>
      <c r="AZ396" s="239"/>
      <c r="BA396" s="239"/>
      <c r="BB396" s="239"/>
      <c r="BC396" s="239"/>
      <c r="BD396" s="238"/>
      <c r="BE396" s="238"/>
      <c r="BF396" s="238"/>
      <c r="BG396" s="239"/>
      <c r="BH396" s="238" t="str">
        <f t="shared" si="45"/>
        <v/>
      </c>
      <c r="BI396" s="239"/>
      <c r="BJ396" s="238" t="str">
        <f t="shared" si="46"/>
        <v/>
      </c>
      <c r="BK396" s="239"/>
      <c r="BL396" s="239"/>
      <c r="BM396" s="275"/>
      <c r="BN396" s="239"/>
      <c r="BO396" s="275"/>
      <c r="BP396" s="276" t="str">
        <f t="shared" si="47"/>
        <v/>
      </c>
      <c r="BQ396" s="239"/>
      <c r="BR396" s="239"/>
      <c r="BS396" s="239"/>
      <c r="BT396" s="276" t="str">
        <f t="shared" si="48"/>
        <v/>
      </c>
      <c r="BU396" s="293"/>
      <c r="BV396" s="275"/>
      <c r="BW396" s="275"/>
      <c r="BX396" s="295"/>
      <c r="BY396" s="275"/>
      <c r="BZ396" s="303"/>
      <c r="CA396" s="299"/>
      <c r="CB396" s="275"/>
      <c r="CC396" s="275"/>
      <c r="CD396" s="296"/>
      <c r="CE396" s="296"/>
      <c r="CF396" s="296"/>
      <c r="CG396" s="297"/>
    </row>
    <row r="397" spans="1:85" ht="27" customHeight="1" thickTop="1" thickBot="1" x14ac:dyDescent="0.3">
      <c r="A397" s="300"/>
      <c r="B397" s="304" t="str">
        <f>IF(C398="","",(VLOOKUP(C398,Lookups!$B$4:$C$2561,2,FALSE)))</f>
        <v/>
      </c>
      <c r="C397" s="366"/>
      <c r="D397" s="324"/>
      <c r="E397" s="325"/>
      <c r="F397" s="301"/>
      <c r="G397" s="277"/>
      <c r="H397" s="275"/>
      <c r="I397" s="280" t="str">
        <f t="shared" si="42"/>
        <v/>
      </c>
      <c r="J397" s="302"/>
      <c r="K397" s="280" t="str">
        <f t="shared" si="43"/>
        <v/>
      </c>
      <c r="L397" s="328"/>
      <c r="M397" s="328"/>
      <c r="N397" s="328"/>
      <c r="O397" s="329"/>
      <c r="P397" s="287"/>
      <c r="Q397" s="330"/>
      <c r="R397" s="287"/>
      <c r="S397" s="305"/>
      <c r="T397" s="279"/>
      <c r="U397" s="282"/>
      <c r="V397" s="282"/>
      <c r="W397" s="283"/>
      <c r="X397" s="292"/>
      <c r="Y397" s="278"/>
      <c r="Z397" s="331"/>
      <c r="AA397" s="332"/>
      <c r="AB397" s="333"/>
      <c r="AC397" s="334"/>
      <c r="AD397" s="335"/>
      <c r="AE397" s="336"/>
      <c r="AF397" s="337"/>
      <c r="AG397" s="326"/>
      <c r="AH397" s="338"/>
      <c r="AI397" s="339"/>
      <c r="AJ397" s="293"/>
      <c r="AK397" s="293"/>
      <c r="AL397" s="293"/>
      <c r="AM397" s="294"/>
      <c r="AN397" s="239"/>
      <c r="AO397" s="239"/>
      <c r="AP397" s="275"/>
      <c r="AQ397" s="280" t="str">
        <f t="shared" si="44"/>
        <v/>
      </c>
      <c r="AR397" s="239"/>
      <c r="AS397" s="239"/>
      <c r="AT397" s="239"/>
      <c r="AU397" s="239"/>
      <c r="AV397" s="239"/>
      <c r="AW397" s="239"/>
      <c r="AX397" s="239"/>
      <c r="AY397" s="239"/>
      <c r="AZ397" s="239"/>
      <c r="BA397" s="239"/>
      <c r="BB397" s="239"/>
      <c r="BC397" s="239"/>
      <c r="BD397" s="238"/>
      <c r="BE397" s="238"/>
      <c r="BF397" s="238"/>
      <c r="BG397" s="239"/>
      <c r="BH397" s="238" t="str">
        <f t="shared" si="45"/>
        <v/>
      </c>
      <c r="BI397" s="239"/>
      <c r="BJ397" s="238" t="str">
        <f t="shared" si="46"/>
        <v/>
      </c>
      <c r="BK397" s="239"/>
      <c r="BL397" s="239"/>
      <c r="BM397" s="275"/>
      <c r="BN397" s="239"/>
      <c r="BO397" s="275"/>
      <c r="BP397" s="276" t="str">
        <f t="shared" si="47"/>
        <v/>
      </c>
      <c r="BQ397" s="239"/>
      <c r="BR397" s="239"/>
      <c r="BS397" s="239"/>
      <c r="BT397" s="276" t="str">
        <f t="shared" si="48"/>
        <v/>
      </c>
      <c r="BU397" s="293"/>
      <c r="BV397" s="275"/>
      <c r="BW397" s="275"/>
      <c r="BX397" s="295"/>
      <c r="BY397" s="275"/>
      <c r="BZ397" s="303"/>
      <c r="CA397" s="299"/>
      <c r="CB397" s="275"/>
      <c r="CC397" s="275"/>
      <c r="CD397" s="296"/>
      <c r="CE397" s="296"/>
      <c r="CF397" s="296"/>
      <c r="CG397" s="297"/>
    </row>
    <row r="398" spans="1:85" ht="27" customHeight="1" thickTop="1" thickBot="1" x14ac:dyDescent="0.3">
      <c r="A398" s="300"/>
      <c r="B398" s="304" t="str">
        <f>IF(C399="","",(VLOOKUP(C399,Lookups!$B$4:$C$2561,2,FALSE)))</f>
        <v/>
      </c>
      <c r="C398" s="366"/>
      <c r="D398" s="324"/>
      <c r="E398" s="325"/>
      <c r="F398" s="301"/>
      <c r="G398" s="277"/>
      <c r="H398" s="275"/>
      <c r="I398" s="280" t="str">
        <f t="shared" si="42"/>
        <v/>
      </c>
      <c r="J398" s="302"/>
      <c r="K398" s="280" t="str">
        <f t="shared" si="43"/>
        <v/>
      </c>
      <c r="L398" s="328"/>
      <c r="M398" s="328"/>
      <c r="N398" s="328"/>
      <c r="O398" s="329"/>
      <c r="P398" s="287"/>
      <c r="Q398" s="330"/>
      <c r="R398" s="287"/>
      <c r="S398" s="305"/>
      <c r="T398" s="279"/>
      <c r="U398" s="282"/>
      <c r="V398" s="282"/>
      <c r="W398" s="283"/>
      <c r="X398" s="292"/>
      <c r="Y398" s="278"/>
      <c r="Z398" s="331"/>
      <c r="AA398" s="332"/>
      <c r="AB398" s="333"/>
      <c r="AC398" s="334"/>
      <c r="AD398" s="335"/>
      <c r="AE398" s="336"/>
      <c r="AF398" s="337"/>
      <c r="AG398" s="326"/>
      <c r="AH398" s="338"/>
      <c r="AI398" s="339"/>
      <c r="AJ398" s="293"/>
      <c r="AK398" s="293"/>
      <c r="AL398" s="293"/>
      <c r="AM398" s="294"/>
      <c r="AN398" s="239"/>
      <c r="AO398" s="239"/>
      <c r="AP398" s="275"/>
      <c r="AQ398" s="280" t="str">
        <f t="shared" si="44"/>
        <v/>
      </c>
      <c r="AR398" s="239"/>
      <c r="AS398" s="239"/>
      <c r="AT398" s="239"/>
      <c r="AU398" s="239"/>
      <c r="AV398" s="239"/>
      <c r="AW398" s="239"/>
      <c r="AX398" s="239"/>
      <c r="AY398" s="239"/>
      <c r="AZ398" s="239"/>
      <c r="BA398" s="239"/>
      <c r="BB398" s="239"/>
      <c r="BC398" s="239"/>
      <c r="BD398" s="238"/>
      <c r="BE398" s="238"/>
      <c r="BF398" s="238"/>
      <c r="BG398" s="239"/>
      <c r="BH398" s="238" t="str">
        <f t="shared" si="45"/>
        <v/>
      </c>
      <c r="BI398" s="239"/>
      <c r="BJ398" s="238" t="str">
        <f t="shared" si="46"/>
        <v/>
      </c>
      <c r="BK398" s="239"/>
      <c r="BL398" s="239"/>
      <c r="BM398" s="275"/>
      <c r="BN398" s="239"/>
      <c r="BO398" s="275"/>
      <c r="BP398" s="276" t="str">
        <f t="shared" si="47"/>
        <v/>
      </c>
      <c r="BQ398" s="239"/>
      <c r="BR398" s="239"/>
      <c r="BS398" s="239"/>
      <c r="BT398" s="276" t="str">
        <f t="shared" si="48"/>
        <v/>
      </c>
      <c r="BU398" s="293"/>
      <c r="BV398" s="275"/>
      <c r="BW398" s="275"/>
      <c r="BX398" s="295"/>
      <c r="BY398" s="275"/>
      <c r="BZ398" s="303"/>
      <c r="CA398" s="299"/>
      <c r="CB398" s="275"/>
      <c r="CC398" s="275"/>
      <c r="CD398" s="296"/>
      <c r="CE398" s="296"/>
      <c r="CF398" s="296"/>
      <c r="CG398" s="297"/>
    </row>
    <row r="399" spans="1:85" ht="27" customHeight="1" thickTop="1" thickBot="1" x14ac:dyDescent="0.3">
      <c r="A399" s="300"/>
      <c r="B399" s="304" t="str">
        <f>IF(C400="","",(VLOOKUP(C400,Lookups!$B$4:$C$2561,2,FALSE)))</f>
        <v/>
      </c>
      <c r="C399" s="366"/>
      <c r="D399" s="324"/>
      <c r="E399" s="325"/>
      <c r="F399" s="301"/>
      <c r="G399" s="277"/>
      <c r="H399" s="275"/>
      <c r="I399" s="280" t="str">
        <f t="shared" si="42"/>
        <v/>
      </c>
      <c r="J399" s="302"/>
      <c r="K399" s="280" t="str">
        <f t="shared" si="43"/>
        <v/>
      </c>
      <c r="L399" s="328"/>
      <c r="M399" s="328"/>
      <c r="N399" s="328"/>
      <c r="O399" s="329"/>
      <c r="P399" s="287"/>
      <c r="Q399" s="330"/>
      <c r="R399" s="287"/>
      <c r="S399" s="305"/>
      <c r="T399" s="279"/>
      <c r="U399" s="282"/>
      <c r="V399" s="282"/>
      <c r="W399" s="283"/>
      <c r="X399" s="292"/>
      <c r="Y399" s="278"/>
      <c r="Z399" s="331"/>
      <c r="AA399" s="332"/>
      <c r="AB399" s="333"/>
      <c r="AC399" s="334"/>
      <c r="AD399" s="335"/>
      <c r="AE399" s="336"/>
      <c r="AF399" s="337"/>
      <c r="AG399" s="326"/>
      <c r="AH399" s="338"/>
      <c r="AI399" s="339"/>
      <c r="AJ399" s="293"/>
      <c r="AK399" s="293"/>
      <c r="AL399" s="293"/>
      <c r="AM399" s="294"/>
      <c r="AN399" s="239"/>
      <c r="AO399" s="239"/>
      <c r="AP399" s="275"/>
      <c r="AQ399" s="280" t="str">
        <f t="shared" si="44"/>
        <v/>
      </c>
      <c r="AR399" s="239"/>
      <c r="AS399" s="239"/>
      <c r="AT399" s="239"/>
      <c r="AU399" s="239"/>
      <c r="AV399" s="239"/>
      <c r="AW399" s="239"/>
      <c r="AX399" s="239"/>
      <c r="AY399" s="239"/>
      <c r="AZ399" s="239"/>
      <c r="BA399" s="239"/>
      <c r="BB399" s="239"/>
      <c r="BC399" s="239"/>
      <c r="BD399" s="238"/>
      <c r="BE399" s="238"/>
      <c r="BF399" s="238"/>
      <c r="BG399" s="239"/>
      <c r="BH399" s="238" t="str">
        <f t="shared" si="45"/>
        <v/>
      </c>
      <c r="BI399" s="239"/>
      <c r="BJ399" s="238" t="str">
        <f t="shared" si="46"/>
        <v/>
      </c>
      <c r="BK399" s="239"/>
      <c r="BL399" s="239"/>
      <c r="BM399" s="275"/>
      <c r="BN399" s="239"/>
      <c r="BO399" s="275"/>
      <c r="BP399" s="276" t="str">
        <f t="shared" si="47"/>
        <v/>
      </c>
      <c r="BQ399" s="239"/>
      <c r="BR399" s="239"/>
      <c r="BS399" s="239"/>
      <c r="BT399" s="276" t="str">
        <f t="shared" si="48"/>
        <v/>
      </c>
      <c r="BU399" s="293"/>
      <c r="BV399" s="275"/>
      <c r="BW399" s="275"/>
      <c r="BX399" s="295"/>
      <c r="BY399" s="275"/>
      <c r="BZ399" s="303"/>
      <c r="CA399" s="299"/>
      <c r="CB399" s="275"/>
      <c r="CC399" s="275"/>
      <c r="CD399" s="296"/>
      <c r="CE399" s="296"/>
      <c r="CF399" s="296"/>
      <c r="CG399" s="297"/>
    </row>
    <row r="400" spans="1:85" ht="27" customHeight="1" thickTop="1" thickBot="1" x14ac:dyDescent="0.3">
      <c r="A400" s="300"/>
      <c r="B400" s="304" t="str">
        <f>IF(C401="","",(VLOOKUP(C401,Lookups!$B$4:$C$2561,2,FALSE)))</f>
        <v/>
      </c>
      <c r="C400" s="366"/>
      <c r="D400" s="324"/>
      <c r="E400" s="325"/>
      <c r="F400" s="301"/>
      <c r="G400" s="277"/>
      <c r="H400" s="275"/>
      <c r="I400" s="280" t="str">
        <f t="shared" si="42"/>
        <v/>
      </c>
      <c r="J400" s="302"/>
      <c r="K400" s="280" t="str">
        <f t="shared" si="43"/>
        <v/>
      </c>
      <c r="L400" s="328"/>
      <c r="M400" s="328"/>
      <c r="N400" s="328"/>
      <c r="O400" s="329"/>
      <c r="P400" s="287"/>
      <c r="Q400" s="330"/>
      <c r="R400" s="287"/>
      <c r="S400" s="305"/>
      <c r="T400" s="279"/>
      <c r="U400" s="282"/>
      <c r="V400" s="282"/>
      <c r="W400" s="283"/>
      <c r="X400" s="292"/>
      <c r="Y400" s="278"/>
      <c r="Z400" s="331"/>
      <c r="AA400" s="332"/>
      <c r="AB400" s="333"/>
      <c r="AC400" s="334"/>
      <c r="AD400" s="335"/>
      <c r="AE400" s="336"/>
      <c r="AF400" s="337"/>
      <c r="AG400" s="326"/>
      <c r="AH400" s="338"/>
      <c r="AI400" s="339"/>
      <c r="AJ400" s="293"/>
      <c r="AK400" s="293"/>
      <c r="AL400" s="293"/>
      <c r="AM400" s="294"/>
      <c r="AN400" s="239"/>
      <c r="AO400" s="239"/>
      <c r="AP400" s="275"/>
      <c r="AQ400" s="280" t="str">
        <f t="shared" si="44"/>
        <v/>
      </c>
      <c r="AR400" s="239"/>
      <c r="AS400" s="239"/>
      <c r="AT400" s="239"/>
      <c r="AU400" s="239"/>
      <c r="AV400" s="239"/>
      <c r="AW400" s="239"/>
      <c r="AX400" s="239"/>
      <c r="AY400" s="239"/>
      <c r="AZ400" s="239"/>
      <c r="BA400" s="239"/>
      <c r="BB400" s="239"/>
      <c r="BC400" s="239"/>
      <c r="BD400" s="238"/>
      <c r="BE400" s="238"/>
      <c r="BF400" s="238"/>
      <c r="BG400" s="239"/>
      <c r="BH400" s="238" t="str">
        <f t="shared" si="45"/>
        <v/>
      </c>
      <c r="BI400" s="239"/>
      <c r="BJ400" s="238" t="str">
        <f t="shared" si="46"/>
        <v/>
      </c>
      <c r="BK400" s="239"/>
      <c r="BL400" s="239"/>
      <c r="BM400" s="275"/>
      <c r="BN400" s="239"/>
      <c r="BO400" s="275"/>
      <c r="BP400" s="276" t="str">
        <f t="shared" si="47"/>
        <v/>
      </c>
      <c r="BQ400" s="239"/>
      <c r="BR400" s="239"/>
      <c r="BS400" s="239"/>
      <c r="BT400" s="276" t="str">
        <f t="shared" si="48"/>
        <v/>
      </c>
      <c r="BU400" s="293"/>
      <c r="BV400" s="275"/>
      <c r="BW400" s="275"/>
      <c r="BX400" s="295"/>
      <c r="BY400" s="275"/>
      <c r="BZ400" s="303"/>
      <c r="CA400" s="299"/>
      <c r="CB400" s="275"/>
      <c r="CC400" s="275"/>
      <c r="CD400" s="296"/>
      <c r="CE400" s="296"/>
      <c r="CF400" s="296"/>
      <c r="CG400" s="297"/>
    </row>
    <row r="401" spans="1:85" ht="27" customHeight="1" thickTop="1" thickBot="1" x14ac:dyDescent="0.3">
      <c r="A401" s="300"/>
      <c r="B401" s="304" t="str">
        <f>IF(C402="","",(VLOOKUP(C402,Lookups!$B$4:$C$2561,2,FALSE)))</f>
        <v/>
      </c>
      <c r="C401" s="366"/>
      <c r="D401" s="324"/>
      <c r="E401" s="325"/>
      <c r="F401" s="301"/>
      <c r="G401" s="277"/>
      <c r="H401" s="275"/>
      <c r="I401" s="280" t="str">
        <f t="shared" si="42"/>
        <v/>
      </c>
      <c r="J401" s="302"/>
      <c r="K401" s="280" t="str">
        <f t="shared" si="43"/>
        <v/>
      </c>
      <c r="L401" s="328"/>
      <c r="M401" s="328"/>
      <c r="N401" s="328"/>
      <c r="O401" s="329"/>
      <c r="P401" s="287"/>
      <c r="Q401" s="330"/>
      <c r="R401" s="287"/>
      <c r="S401" s="305"/>
      <c r="T401" s="279"/>
      <c r="U401" s="282"/>
      <c r="V401" s="282"/>
      <c r="W401" s="283"/>
      <c r="X401" s="292"/>
      <c r="Y401" s="278"/>
      <c r="Z401" s="331"/>
      <c r="AA401" s="332"/>
      <c r="AB401" s="333"/>
      <c r="AC401" s="334"/>
      <c r="AD401" s="335"/>
      <c r="AE401" s="336"/>
      <c r="AF401" s="337"/>
      <c r="AG401" s="326"/>
      <c r="AH401" s="338"/>
      <c r="AI401" s="339"/>
      <c r="AJ401" s="293"/>
      <c r="AK401" s="293"/>
      <c r="AL401" s="293"/>
      <c r="AM401" s="294"/>
      <c r="AN401" s="239"/>
      <c r="AO401" s="239"/>
      <c r="AP401" s="275"/>
      <c r="AQ401" s="280" t="str">
        <f t="shared" si="44"/>
        <v/>
      </c>
      <c r="AR401" s="239"/>
      <c r="AS401" s="239"/>
      <c r="AT401" s="239"/>
      <c r="AU401" s="239"/>
      <c r="AV401" s="239"/>
      <c r="AW401" s="239"/>
      <c r="AX401" s="239"/>
      <c r="AY401" s="239"/>
      <c r="AZ401" s="239"/>
      <c r="BA401" s="239"/>
      <c r="BB401" s="239"/>
      <c r="BC401" s="239"/>
      <c r="BD401" s="238"/>
      <c r="BE401" s="238"/>
      <c r="BF401" s="238"/>
      <c r="BG401" s="239"/>
      <c r="BH401" s="238" t="str">
        <f t="shared" si="45"/>
        <v/>
      </c>
      <c r="BI401" s="239"/>
      <c r="BJ401" s="238" t="str">
        <f t="shared" si="46"/>
        <v/>
      </c>
      <c r="BK401" s="239"/>
      <c r="BL401" s="239"/>
      <c r="BM401" s="275"/>
      <c r="BN401" s="239"/>
      <c r="BO401" s="275"/>
      <c r="BP401" s="276" t="str">
        <f t="shared" si="47"/>
        <v/>
      </c>
      <c r="BQ401" s="239"/>
      <c r="BR401" s="239"/>
      <c r="BS401" s="239"/>
      <c r="BT401" s="276" t="str">
        <f t="shared" si="48"/>
        <v/>
      </c>
      <c r="BU401" s="293"/>
      <c r="BV401" s="275"/>
      <c r="BW401" s="275"/>
      <c r="BX401" s="295"/>
      <c r="BY401" s="275"/>
      <c r="BZ401" s="303"/>
      <c r="CA401" s="299"/>
      <c r="CB401" s="275"/>
      <c r="CC401" s="275"/>
      <c r="CD401" s="296"/>
      <c r="CE401" s="296"/>
      <c r="CF401" s="296"/>
      <c r="CG401" s="297"/>
    </row>
    <row r="402" spans="1:85" ht="27" customHeight="1" thickTop="1" thickBot="1" x14ac:dyDescent="0.3">
      <c r="A402" s="300"/>
      <c r="B402" s="304" t="str">
        <f>IF(C403="","",(VLOOKUP(C403,Lookups!$B$4:$C$2561,2,FALSE)))</f>
        <v/>
      </c>
      <c r="C402" s="366"/>
      <c r="D402" s="324"/>
      <c r="E402" s="325"/>
      <c r="F402" s="301"/>
      <c r="G402" s="277"/>
      <c r="H402" s="275"/>
      <c r="I402" s="280" t="str">
        <f t="shared" si="42"/>
        <v/>
      </c>
      <c r="J402" s="302"/>
      <c r="K402" s="280" t="str">
        <f t="shared" si="43"/>
        <v/>
      </c>
      <c r="L402" s="328"/>
      <c r="M402" s="328"/>
      <c r="N402" s="328"/>
      <c r="O402" s="329"/>
      <c r="P402" s="287"/>
      <c r="Q402" s="330"/>
      <c r="R402" s="287"/>
      <c r="S402" s="305"/>
      <c r="T402" s="279"/>
      <c r="U402" s="282"/>
      <c r="V402" s="282"/>
      <c r="W402" s="283"/>
      <c r="X402" s="292"/>
      <c r="Y402" s="278"/>
      <c r="Z402" s="331"/>
      <c r="AA402" s="332"/>
      <c r="AB402" s="333"/>
      <c r="AC402" s="334"/>
      <c r="AD402" s="335"/>
      <c r="AE402" s="336"/>
      <c r="AF402" s="337"/>
      <c r="AG402" s="326"/>
      <c r="AH402" s="338"/>
      <c r="AI402" s="339"/>
      <c r="AJ402" s="293"/>
      <c r="AK402" s="293"/>
      <c r="AL402" s="293"/>
      <c r="AM402" s="294"/>
      <c r="AN402" s="239"/>
      <c r="AO402" s="239"/>
      <c r="AP402" s="275"/>
      <c r="AQ402" s="280" t="str">
        <f t="shared" si="44"/>
        <v/>
      </c>
      <c r="AR402" s="239"/>
      <c r="AS402" s="239"/>
      <c r="AT402" s="239"/>
      <c r="AU402" s="239"/>
      <c r="AV402" s="239"/>
      <c r="AW402" s="239"/>
      <c r="AX402" s="239"/>
      <c r="AY402" s="239"/>
      <c r="AZ402" s="239"/>
      <c r="BA402" s="239"/>
      <c r="BB402" s="239"/>
      <c r="BC402" s="239"/>
      <c r="BD402" s="238"/>
      <c r="BE402" s="238"/>
      <c r="BF402" s="238"/>
      <c r="BG402" s="239"/>
      <c r="BH402" s="238" t="str">
        <f t="shared" si="45"/>
        <v/>
      </c>
      <c r="BI402" s="239"/>
      <c r="BJ402" s="238" t="str">
        <f t="shared" si="46"/>
        <v/>
      </c>
      <c r="BK402" s="239"/>
      <c r="BL402" s="239"/>
      <c r="BM402" s="275"/>
      <c r="BN402" s="239"/>
      <c r="BO402" s="275"/>
      <c r="BP402" s="276" t="str">
        <f t="shared" si="47"/>
        <v/>
      </c>
      <c r="BQ402" s="239"/>
      <c r="BR402" s="239"/>
      <c r="BS402" s="239"/>
      <c r="BT402" s="276" t="str">
        <f t="shared" si="48"/>
        <v/>
      </c>
      <c r="BU402" s="293"/>
      <c r="BV402" s="275"/>
      <c r="BW402" s="275"/>
      <c r="BX402" s="295"/>
      <c r="BY402" s="275"/>
      <c r="BZ402" s="303"/>
      <c r="CA402" s="299"/>
      <c r="CB402" s="275"/>
      <c r="CC402" s="275"/>
      <c r="CD402" s="296"/>
      <c r="CE402" s="296"/>
      <c r="CF402" s="296"/>
      <c r="CG402" s="297"/>
    </row>
    <row r="403" spans="1:85" ht="27" customHeight="1" thickTop="1" thickBot="1" x14ac:dyDescent="0.3">
      <c r="A403" s="300"/>
      <c r="B403" s="304" t="str">
        <f>IF(C404="","",(VLOOKUP(C404,Lookups!$B$4:$C$2561,2,FALSE)))</f>
        <v/>
      </c>
      <c r="C403" s="366"/>
      <c r="D403" s="324"/>
      <c r="E403" s="325"/>
      <c r="F403" s="301"/>
      <c r="G403" s="277"/>
      <c r="H403" s="275"/>
      <c r="I403" s="280" t="str">
        <f t="shared" si="42"/>
        <v/>
      </c>
      <c r="J403" s="302"/>
      <c r="K403" s="280" t="str">
        <f t="shared" si="43"/>
        <v/>
      </c>
      <c r="L403" s="328"/>
      <c r="M403" s="328"/>
      <c r="N403" s="328"/>
      <c r="O403" s="329"/>
      <c r="P403" s="287"/>
      <c r="Q403" s="330"/>
      <c r="R403" s="287"/>
      <c r="S403" s="305"/>
      <c r="T403" s="279"/>
      <c r="U403" s="282"/>
      <c r="V403" s="282"/>
      <c r="W403" s="283"/>
      <c r="X403" s="292"/>
      <c r="Y403" s="278"/>
      <c r="Z403" s="331"/>
      <c r="AA403" s="332"/>
      <c r="AB403" s="333"/>
      <c r="AC403" s="334"/>
      <c r="AD403" s="335"/>
      <c r="AE403" s="336"/>
      <c r="AF403" s="337"/>
      <c r="AG403" s="326"/>
      <c r="AH403" s="338"/>
      <c r="AI403" s="339"/>
      <c r="AJ403" s="293"/>
      <c r="AK403" s="293"/>
      <c r="AL403" s="293"/>
      <c r="AM403" s="294"/>
      <c r="AN403" s="239"/>
      <c r="AO403" s="239"/>
      <c r="AP403" s="275"/>
      <c r="AQ403" s="280" t="str">
        <f t="shared" si="44"/>
        <v/>
      </c>
      <c r="AR403" s="239"/>
      <c r="AS403" s="239"/>
      <c r="AT403" s="239"/>
      <c r="AU403" s="239"/>
      <c r="AV403" s="239"/>
      <c r="AW403" s="239"/>
      <c r="AX403" s="239"/>
      <c r="AY403" s="239"/>
      <c r="AZ403" s="239"/>
      <c r="BA403" s="239"/>
      <c r="BB403" s="239"/>
      <c r="BC403" s="239"/>
      <c r="BD403" s="238"/>
      <c r="BE403" s="238"/>
      <c r="BF403" s="238"/>
      <c r="BG403" s="239"/>
      <c r="BH403" s="238" t="str">
        <f t="shared" si="45"/>
        <v/>
      </c>
      <c r="BI403" s="239"/>
      <c r="BJ403" s="238" t="str">
        <f t="shared" si="46"/>
        <v/>
      </c>
      <c r="BK403" s="239"/>
      <c r="BL403" s="239"/>
      <c r="BM403" s="275"/>
      <c r="BN403" s="239"/>
      <c r="BO403" s="275"/>
      <c r="BP403" s="276" t="str">
        <f t="shared" si="47"/>
        <v/>
      </c>
      <c r="BQ403" s="239"/>
      <c r="BR403" s="239"/>
      <c r="BS403" s="239"/>
      <c r="BT403" s="276" t="str">
        <f t="shared" si="48"/>
        <v/>
      </c>
      <c r="BU403" s="293"/>
      <c r="BV403" s="275"/>
      <c r="BW403" s="275"/>
      <c r="BX403" s="295"/>
      <c r="BY403" s="275"/>
      <c r="BZ403" s="303"/>
      <c r="CA403" s="299"/>
      <c r="CB403" s="275"/>
      <c r="CC403" s="275"/>
      <c r="CD403" s="296"/>
      <c r="CE403" s="296"/>
      <c r="CF403" s="296"/>
      <c r="CG403" s="297"/>
    </row>
    <row r="404" spans="1:85" ht="27" customHeight="1" thickTop="1" thickBot="1" x14ac:dyDescent="0.3">
      <c r="A404" s="300"/>
      <c r="B404" s="304" t="str">
        <f>IF(C405="","",(VLOOKUP(C405,Lookups!$B$4:$C$2561,2,FALSE)))</f>
        <v/>
      </c>
      <c r="C404" s="366"/>
      <c r="D404" s="324"/>
      <c r="E404" s="325"/>
      <c r="F404" s="301"/>
      <c r="G404" s="277"/>
      <c r="H404" s="275"/>
      <c r="I404" s="280" t="str">
        <f t="shared" si="42"/>
        <v/>
      </c>
      <c r="J404" s="302"/>
      <c r="K404" s="280" t="str">
        <f t="shared" si="43"/>
        <v/>
      </c>
      <c r="L404" s="328"/>
      <c r="M404" s="328"/>
      <c r="N404" s="328"/>
      <c r="O404" s="329"/>
      <c r="P404" s="287"/>
      <c r="Q404" s="330"/>
      <c r="R404" s="287"/>
      <c r="S404" s="305"/>
      <c r="T404" s="279"/>
      <c r="U404" s="282"/>
      <c r="V404" s="282"/>
      <c r="W404" s="283"/>
      <c r="X404" s="292"/>
      <c r="Y404" s="278"/>
      <c r="Z404" s="331"/>
      <c r="AA404" s="332"/>
      <c r="AB404" s="333"/>
      <c r="AC404" s="334"/>
      <c r="AD404" s="335"/>
      <c r="AE404" s="336"/>
      <c r="AF404" s="337"/>
      <c r="AG404" s="326"/>
      <c r="AH404" s="338"/>
      <c r="AI404" s="339"/>
      <c r="AJ404" s="293"/>
      <c r="AK404" s="293"/>
      <c r="AL404" s="293"/>
      <c r="AM404" s="294"/>
      <c r="AN404" s="239"/>
      <c r="AO404" s="239"/>
      <c r="AP404" s="275"/>
      <c r="AQ404" s="280" t="str">
        <f t="shared" si="44"/>
        <v/>
      </c>
      <c r="AR404" s="239"/>
      <c r="AS404" s="239"/>
      <c r="AT404" s="239"/>
      <c r="AU404" s="239"/>
      <c r="AV404" s="239"/>
      <c r="AW404" s="239"/>
      <c r="AX404" s="239"/>
      <c r="AY404" s="239"/>
      <c r="AZ404" s="239"/>
      <c r="BA404" s="239"/>
      <c r="BB404" s="239"/>
      <c r="BC404" s="239"/>
      <c r="BD404" s="238"/>
      <c r="BE404" s="238"/>
      <c r="BF404" s="238"/>
      <c r="BG404" s="239"/>
      <c r="BH404" s="238" t="str">
        <f t="shared" si="45"/>
        <v/>
      </c>
      <c r="BI404" s="239"/>
      <c r="BJ404" s="238" t="str">
        <f t="shared" si="46"/>
        <v/>
      </c>
      <c r="BK404" s="239"/>
      <c r="BL404" s="239"/>
      <c r="BM404" s="275"/>
      <c r="BN404" s="239"/>
      <c r="BO404" s="275"/>
      <c r="BP404" s="276" t="str">
        <f t="shared" si="47"/>
        <v/>
      </c>
      <c r="BQ404" s="239"/>
      <c r="BR404" s="239"/>
      <c r="BS404" s="239"/>
      <c r="BT404" s="276" t="str">
        <f t="shared" si="48"/>
        <v/>
      </c>
      <c r="BU404" s="293"/>
      <c r="BV404" s="275"/>
      <c r="BW404" s="275"/>
      <c r="BX404" s="295"/>
      <c r="BY404" s="275"/>
      <c r="BZ404" s="303"/>
      <c r="CA404" s="299"/>
      <c r="CB404" s="275"/>
      <c r="CC404" s="275"/>
      <c r="CD404" s="296"/>
      <c r="CE404" s="296"/>
      <c r="CF404" s="296"/>
      <c r="CG404" s="297"/>
    </row>
    <row r="405" spans="1:85" ht="27" customHeight="1" thickTop="1" thickBot="1" x14ac:dyDescent="0.3">
      <c r="A405" s="300"/>
      <c r="B405" s="304" t="str">
        <f>IF(C406="","",(VLOOKUP(C406,Lookups!$B$4:$C$2561,2,FALSE)))</f>
        <v/>
      </c>
      <c r="C405" s="366"/>
      <c r="D405" s="324"/>
      <c r="E405" s="325"/>
      <c r="F405" s="301"/>
      <c r="G405" s="277"/>
      <c r="H405" s="275"/>
      <c r="I405" s="280" t="str">
        <f t="shared" si="42"/>
        <v/>
      </c>
      <c r="J405" s="302"/>
      <c r="K405" s="280" t="str">
        <f t="shared" si="43"/>
        <v/>
      </c>
      <c r="L405" s="328"/>
      <c r="M405" s="328"/>
      <c r="N405" s="328"/>
      <c r="O405" s="329"/>
      <c r="P405" s="287"/>
      <c r="Q405" s="330"/>
      <c r="R405" s="287"/>
      <c r="S405" s="305"/>
      <c r="T405" s="279"/>
      <c r="U405" s="282"/>
      <c r="V405" s="282"/>
      <c r="W405" s="283"/>
      <c r="X405" s="292"/>
      <c r="Y405" s="278"/>
      <c r="Z405" s="331"/>
      <c r="AA405" s="332"/>
      <c r="AB405" s="333"/>
      <c r="AC405" s="334"/>
      <c r="AD405" s="335"/>
      <c r="AE405" s="336"/>
      <c r="AF405" s="337"/>
      <c r="AG405" s="326"/>
      <c r="AH405" s="338"/>
      <c r="AI405" s="339"/>
      <c r="AJ405" s="293"/>
      <c r="AK405" s="293"/>
      <c r="AL405" s="293"/>
      <c r="AM405" s="294"/>
      <c r="AN405" s="239"/>
      <c r="AO405" s="239"/>
      <c r="AP405" s="275"/>
      <c r="AQ405" s="280" t="str">
        <f t="shared" si="44"/>
        <v/>
      </c>
      <c r="AR405" s="239"/>
      <c r="AS405" s="239"/>
      <c r="AT405" s="239"/>
      <c r="AU405" s="239"/>
      <c r="AV405" s="239"/>
      <c r="AW405" s="239"/>
      <c r="AX405" s="239"/>
      <c r="AY405" s="239"/>
      <c r="AZ405" s="239"/>
      <c r="BA405" s="239"/>
      <c r="BB405" s="239"/>
      <c r="BC405" s="239"/>
      <c r="BD405" s="238"/>
      <c r="BE405" s="238"/>
      <c r="BF405" s="238"/>
      <c r="BG405" s="239"/>
      <c r="BH405" s="238" t="str">
        <f t="shared" si="45"/>
        <v/>
      </c>
      <c r="BI405" s="239"/>
      <c r="BJ405" s="238" t="str">
        <f t="shared" si="46"/>
        <v/>
      </c>
      <c r="BK405" s="239"/>
      <c r="BL405" s="239"/>
      <c r="BM405" s="275"/>
      <c r="BN405" s="239"/>
      <c r="BO405" s="275"/>
      <c r="BP405" s="276" t="str">
        <f t="shared" si="47"/>
        <v/>
      </c>
      <c r="BQ405" s="239"/>
      <c r="BR405" s="239"/>
      <c r="BS405" s="239"/>
      <c r="BT405" s="276" t="str">
        <f t="shared" si="48"/>
        <v/>
      </c>
      <c r="BU405" s="293"/>
      <c r="BV405" s="275"/>
      <c r="BW405" s="275"/>
      <c r="BX405" s="295"/>
      <c r="BY405" s="275"/>
      <c r="BZ405" s="303"/>
      <c r="CA405" s="299"/>
      <c r="CB405" s="275"/>
      <c r="CC405" s="275"/>
      <c r="CD405" s="296"/>
      <c r="CE405" s="296"/>
      <c r="CF405" s="296"/>
      <c r="CG405" s="297"/>
    </row>
    <row r="406" spans="1:85" ht="27" customHeight="1" thickTop="1" thickBot="1" x14ac:dyDescent="0.3">
      <c r="A406" s="300"/>
      <c r="B406" s="304" t="str">
        <f>IF(C407="","",(VLOOKUP(C407,Lookups!$B$4:$C$2561,2,FALSE)))</f>
        <v/>
      </c>
      <c r="C406" s="366"/>
      <c r="D406" s="324"/>
      <c r="E406" s="325"/>
      <c r="F406" s="301"/>
      <c r="G406" s="277"/>
      <c r="H406" s="275"/>
      <c r="I406" s="280" t="str">
        <f t="shared" si="42"/>
        <v/>
      </c>
      <c r="J406" s="302"/>
      <c r="K406" s="280" t="str">
        <f t="shared" si="43"/>
        <v/>
      </c>
      <c r="L406" s="328"/>
      <c r="M406" s="328"/>
      <c r="N406" s="328"/>
      <c r="O406" s="329"/>
      <c r="P406" s="287"/>
      <c r="Q406" s="330"/>
      <c r="R406" s="287"/>
      <c r="S406" s="305"/>
      <c r="T406" s="279"/>
      <c r="U406" s="282"/>
      <c r="V406" s="282"/>
      <c r="W406" s="283"/>
      <c r="X406" s="292"/>
      <c r="Y406" s="278"/>
      <c r="Z406" s="331"/>
      <c r="AA406" s="332"/>
      <c r="AB406" s="333"/>
      <c r="AC406" s="334"/>
      <c r="AD406" s="335"/>
      <c r="AE406" s="336"/>
      <c r="AF406" s="337"/>
      <c r="AG406" s="326"/>
      <c r="AH406" s="338"/>
      <c r="AI406" s="339"/>
      <c r="AJ406" s="293"/>
      <c r="AK406" s="293"/>
      <c r="AL406" s="293"/>
      <c r="AM406" s="294"/>
      <c r="AN406" s="239"/>
      <c r="AO406" s="239"/>
      <c r="AP406" s="275"/>
      <c r="AQ406" s="280" t="str">
        <f t="shared" si="44"/>
        <v/>
      </c>
      <c r="AR406" s="239"/>
      <c r="AS406" s="239"/>
      <c r="AT406" s="239"/>
      <c r="AU406" s="239"/>
      <c r="AV406" s="239"/>
      <c r="AW406" s="239"/>
      <c r="AX406" s="239"/>
      <c r="AY406" s="239"/>
      <c r="AZ406" s="239"/>
      <c r="BA406" s="239"/>
      <c r="BB406" s="239"/>
      <c r="BC406" s="239"/>
      <c r="BD406" s="238"/>
      <c r="BE406" s="238"/>
      <c r="BF406" s="238"/>
      <c r="BG406" s="239"/>
      <c r="BH406" s="238" t="str">
        <f t="shared" si="45"/>
        <v/>
      </c>
      <c r="BI406" s="239"/>
      <c r="BJ406" s="238" t="str">
        <f t="shared" si="46"/>
        <v/>
      </c>
      <c r="BK406" s="239"/>
      <c r="BL406" s="239"/>
      <c r="BM406" s="275"/>
      <c r="BN406" s="239"/>
      <c r="BO406" s="275"/>
      <c r="BP406" s="276" t="str">
        <f t="shared" si="47"/>
        <v/>
      </c>
      <c r="BQ406" s="239"/>
      <c r="BR406" s="239"/>
      <c r="BS406" s="239"/>
      <c r="BT406" s="276" t="str">
        <f t="shared" si="48"/>
        <v/>
      </c>
      <c r="BU406" s="293"/>
      <c r="BV406" s="275"/>
      <c r="BW406" s="275"/>
      <c r="BX406" s="295"/>
      <c r="BY406" s="275"/>
      <c r="BZ406" s="303"/>
      <c r="CA406" s="299"/>
      <c r="CB406" s="275"/>
      <c r="CC406" s="275"/>
      <c r="CD406" s="296"/>
      <c r="CE406" s="296"/>
      <c r="CF406" s="296"/>
      <c r="CG406" s="297"/>
    </row>
    <row r="407" spans="1:85" ht="27" customHeight="1" thickTop="1" thickBot="1" x14ac:dyDescent="0.3">
      <c r="A407" s="300"/>
      <c r="B407" s="304" t="str">
        <f>IF(C408="","",(VLOOKUP(C408,Lookups!$B$4:$C$2561,2,FALSE)))</f>
        <v/>
      </c>
      <c r="C407" s="366"/>
      <c r="D407" s="324"/>
      <c r="E407" s="325"/>
      <c r="F407" s="301"/>
      <c r="G407" s="277"/>
      <c r="H407" s="275"/>
      <c r="I407" s="280" t="str">
        <f t="shared" si="42"/>
        <v/>
      </c>
      <c r="J407" s="302"/>
      <c r="K407" s="280" t="str">
        <f t="shared" si="43"/>
        <v/>
      </c>
      <c r="L407" s="328"/>
      <c r="M407" s="328"/>
      <c r="N407" s="328"/>
      <c r="O407" s="329"/>
      <c r="P407" s="287"/>
      <c r="Q407" s="330"/>
      <c r="R407" s="287"/>
      <c r="S407" s="305"/>
      <c r="T407" s="279"/>
      <c r="U407" s="282"/>
      <c r="V407" s="282"/>
      <c r="W407" s="283"/>
      <c r="X407" s="292"/>
      <c r="Y407" s="278"/>
      <c r="Z407" s="331"/>
      <c r="AA407" s="332"/>
      <c r="AB407" s="333"/>
      <c r="AC407" s="334"/>
      <c r="AD407" s="335"/>
      <c r="AE407" s="336"/>
      <c r="AF407" s="337"/>
      <c r="AG407" s="326"/>
      <c r="AH407" s="338"/>
      <c r="AI407" s="339"/>
      <c r="AJ407" s="293"/>
      <c r="AK407" s="293"/>
      <c r="AL407" s="293"/>
      <c r="AM407" s="294"/>
      <c r="AN407" s="239"/>
      <c r="AO407" s="239"/>
      <c r="AP407" s="275"/>
      <c r="AQ407" s="280" t="str">
        <f t="shared" si="44"/>
        <v/>
      </c>
      <c r="AR407" s="239"/>
      <c r="AS407" s="239"/>
      <c r="AT407" s="239"/>
      <c r="AU407" s="239"/>
      <c r="AV407" s="239"/>
      <c r="AW407" s="239"/>
      <c r="AX407" s="239"/>
      <c r="AY407" s="239"/>
      <c r="AZ407" s="239"/>
      <c r="BA407" s="239"/>
      <c r="BB407" s="239"/>
      <c r="BC407" s="239"/>
      <c r="BD407" s="238"/>
      <c r="BE407" s="238"/>
      <c r="BF407" s="238"/>
      <c r="BG407" s="239"/>
      <c r="BH407" s="238" t="str">
        <f t="shared" si="45"/>
        <v/>
      </c>
      <c r="BI407" s="239"/>
      <c r="BJ407" s="238" t="str">
        <f t="shared" si="46"/>
        <v/>
      </c>
      <c r="BK407" s="239"/>
      <c r="BL407" s="239"/>
      <c r="BM407" s="275"/>
      <c r="BN407" s="239"/>
      <c r="BO407" s="275"/>
      <c r="BP407" s="276" t="str">
        <f t="shared" si="47"/>
        <v/>
      </c>
      <c r="BQ407" s="239"/>
      <c r="BR407" s="239"/>
      <c r="BS407" s="239"/>
      <c r="BT407" s="276" t="str">
        <f t="shared" si="48"/>
        <v/>
      </c>
      <c r="BU407" s="293"/>
      <c r="BV407" s="275"/>
      <c r="BW407" s="275"/>
      <c r="BX407" s="295"/>
      <c r="BY407" s="275"/>
      <c r="BZ407" s="303"/>
      <c r="CA407" s="299"/>
      <c r="CB407" s="275"/>
      <c r="CC407" s="275"/>
      <c r="CD407" s="296"/>
      <c r="CE407" s="296"/>
      <c r="CF407" s="296"/>
      <c r="CG407" s="297"/>
    </row>
    <row r="408" spans="1:85" ht="27" customHeight="1" thickTop="1" thickBot="1" x14ac:dyDescent="0.3">
      <c r="A408" s="300"/>
      <c r="B408" s="304" t="str">
        <f>IF(C409="","",(VLOOKUP(C409,Lookups!$B$4:$C$2561,2,FALSE)))</f>
        <v/>
      </c>
      <c r="C408" s="366"/>
      <c r="D408" s="324"/>
      <c r="E408" s="325"/>
      <c r="F408" s="301"/>
      <c r="G408" s="277"/>
      <c r="H408" s="275"/>
      <c r="I408" s="280" t="str">
        <f t="shared" si="42"/>
        <v/>
      </c>
      <c r="J408" s="302"/>
      <c r="K408" s="280" t="str">
        <f t="shared" si="43"/>
        <v/>
      </c>
      <c r="L408" s="328"/>
      <c r="M408" s="328"/>
      <c r="N408" s="328"/>
      <c r="O408" s="329"/>
      <c r="P408" s="287"/>
      <c r="Q408" s="330"/>
      <c r="R408" s="287"/>
      <c r="S408" s="305"/>
      <c r="T408" s="279"/>
      <c r="U408" s="282"/>
      <c r="V408" s="282"/>
      <c r="W408" s="283"/>
      <c r="X408" s="292"/>
      <c r="Y408" s="278"/>
      <c r="Z408" s="331"/>
      <c r="AA408" s="332"/>
      <c r="AB408" s="333"/>
      <c r="AC408" s="334"/>
      <c r="AD408" s="335"/>
      <c r="AE408" s="336"/>
      <c r="AF408" s="337"/>
      <c r="AG408" s="326"/>
      <c r="AH408" s="338"/>
      <c r="AI408" s="339"/>
      <c r="AJ408" s="293"/>
      <c r="AK408" s="293"/>
      <c r="AL408" s="293"/>
      <c r="AM408" s="294"/>
      <c r="AN408" s="239"/>
      <c r="AO408" s="239"/>
      <c r="AP408" s="275"/>
      <c r="AQ408" s="280" t="str">
        <f t="shared" si="44"/>
        <v/>
      </c>
      <c r="AR408" s="239"/>
      <c r="AS408" s="239"/>
      <c r="AT408" s="239"/>
      <c r="AU408" s="239"/>
      <c r="AV408" s="239"/>
      <c r="AW408" s="239"/>
      <c r="AX408" s="239"/>
      <c r="AY408" s="239"/>
      <c r="AZ408" s="239"/>
      <c r="BA408" s="239"/>
      <c r="BB408" s="239"/>
      <c r="BC408" s="239"/>
      <c r="BD408" s="238"/>
      <c r="BE408" s="238"/>
      <c r="BF408" s="238"/>
      <c r="BG408" s="239"/>
      <c r="BH408" s="238" t="str">
        <f t="shared" si="45"/>
        <v/>
      </c>
      <c r="BI408" s="239"/>
      <c r="BJ408" s="238" t="str">
        <f t="shared" si="46"/>
        <v/>
      </c>
      <c r="BK408" s="239"/>
      <c r="BL408" s="239"/>
      <c r="BM408" s="275"/>
      <c r="BN408" s="239"/>
      <c r="BO408" s="275"/>
      <c r="BP408" s="276" t="str">
        <f t="shared" si="47"/>
        <v/>
      </c>
      <c r="BQ408" s="239"/>
      <c r="BR408" s="239"/>
      <c r="BS408" s="239"/>
      <c r="BT408" s="276" t="str">
        <f t="shared" si="48"/>
        <v/>
      </c>
      <c r="BU408" s="293"/>
      <c r="BV408" s="275"/>
      <c r="BW408" s="275"/>
      <c r="BX408" s="295"/>
      <c r="BY408" s="275"/>
      <c r="BZ408" s="303"/>
      <c r="CA408" s="299"/>
      <c r="CB408" s="275"/>
      <c r="CC408" s="275"/>
      <c r="CD408" s="296"/>
      <c r="CE408" s="296"/>
      <c r="CF408" s="296"/>
      <c r="CG408" s="297"/>
    </row>
    <row r="409" spans="1:85" ht="27" customHeight="1" thickTop="1" thickBot="1" x14ac:dyDescent="0.3">
      <c r="A409" s="300"/>
      <c r="B409" s="304" t="str">
        <f>IF(C410="","",(VLOOKUP(C410,Lookups!$B$4:$C$2561,2,FALSE)))</f>
        <v/>
      </c>
      <c r="C409" s="366"/>
      <c r="D409" s="324"/>
      <c r="E409" s="325"/>
      <c r="F409" s="301"/>
      <c r="G409" s="277"/>
      <c r="H409" s="275"/>
      <c r="I409" s="280" t="str">
        <f t="shared" si="42"/>
        <v/>
      </c>
      <c r="J409" s="302"/>
      <c r="K409" s="280" t="str">
        <f t="shared" si="43"/>
        <v/>
      </c>
      <c r="L409" s="328"/>
      <c r="M409" s="328"/>
      <c r="N409" s="328"/>
      <c r="O409" s="329"/>
      <c r="P409" s="287"/>
      <c r="Q409" s="330"/>
      <c r="R409" s="287"/>
      <c r="S409" s="305"/>
      <c r="T409" s="279"/>
      <c r="U409" s="282"/>
      <c r="V409" s="282"/>
      <c r="W409" s="283"/>
      <c r="X409" s="292"/>
      <c r="Y409" s="278"/>
      <c r="Z409" s="331"/>
      <c r="AA409" s="332"/>
      <c r="AB409" s="333"/>
      <c r="AC409" s="334"/>
      <c r="AD409" s="335"/>
      <c r="AE409" s="336"/>
      <c r="AF409" s="337"/>
      <c r="AG409" s="326"/>
      <c r="AH409" s="338"/>
      <c r="AI409" s="339"/>
      <c r="AJ409" s="293"/>
      <c r="AK409" s="293"/>
      <c r="AL409" s="293"/>
      <c r="AM409" s="294"/>
      <c r="AN409" s="239"/>
      <c r="AO409" s="239"/>
      <c r="AP409" s="275"/>
      <c r="AQ409" s="280" t="str">
        <f t="shared" si="44"/>
        <v/>
      </c>
      <c r="AR409" s="239"/>
      <c r="AS409" s="239"/>
      <c r="AT409" s="239"/>
      <c r="AU409" s="239"/>
      <c r="AV409" s="239"/>
      <c r="AW409" s="239"/>
      <c r="AX409" s="239"/>
      <c r="AY409" s="239"/>
      <c r="AZ409" s="239"/>
      <c r="BA409" s="239"/>
      <c r="BB409" s="239"/>
      <c r="BC409" s="239"/>
      <c r="BD409" s="238"/>
      <c r="BE409" s="238"/>
      <c r="BF409" s="238"/>
      <c r="BG409" s="239"/>
      <c r="BH409" s="238" t="str">
        <f t="shared" si="45"/>
        <v/>
      </c>
      <c r="BI409" s="239"/>
      <c r="BJ409" s="238" t="str">
        <f t="shared" si="46"/>
        <v/>
      </c>
      <c r="BK409" s="239"/>
      <c r="BL409" s="239"/>
      <c r="BM409" s="275"/>
      <c r="BN409" s="239"/>
      <c r="BO409" s="275"/>
      <c r="BP409" s="276" t="str">
        <f t="shared" si="47"/>
        <v/>
      </c>
      <c r="BQ409" s="239"/>
      <c r="BR409" s="239"/>
      <c r="BS409" s="239"/>
      <c r="BT409" s="276" t="str">
        <f t="shared" si="48"/>
        <v/>
      </c>
      <c r="BU409" s="293"/>
      <c r="BV409" s="275"/>
      <c r="BW409" s="275"/>
      <c r="BX409" s="295"/>
      <c r="BY409" s="275"/>
      <c r="BZ409" s="303"/>
      <c r="CA409" s="299"/>
      <c r="CB409" s="275"/>
      <c r="CC409" s="275"/>
      <c r="CD409" s="296"/>
      <c r="CE409" s="296"/>
      <c r="CF409" s="296"/>
      <c r="CG409" s="297"/>
    </row>
    <row r="410" spans="1:85" ht="27" customHeight="1" thickTop="1" thickBot="1" x14ac:dyDescent="0.3">
      <c r="A410" s="300"/>
      <c r="B410" s="304" t="str">
        <f>IF(C411="","",(VLOOKUP(C411,Lookups!$B$4:$C$2561,2,FALSE)))</f>
        <v/>
      </c>
      <c r="C410" s="366"/>
      <c r="D410" s="324"/>
      <c r="E410" s="325"/>
      <c r="F410" s="301"/>
      <c r="G410" s="277"/>
      <c r="H410" s="275"/>
      <c r="I410" s="280" t="str">
        <f t="shared" si="42"/>
        <v/>
      </c>
      <c r="J410" s="302"/>
      <c r="K410" s="280" t="str">
        <f t="shared" si="43"/>
        <v/>
      </c>
      <c r="L410" s="328"/>
      <c r="M410" s="328"/>
      <c r="N410" s="328"/>
      <c r="O410" s="329"/>
      <c r="P410" s="287"/>
      <c r="Q410" s="330"/>
      <c r="R410" s="287"/>
      <c r="S410" s="305"/>
      <c r="T410" s="279"/>
      <c r="U410" s="282"/>
      <c r="V410" s="282"/>
      <c r="W410" s="283"/>
      <c r="X410" s="292"/>
      <c r="Y410" s="278"/>
      <c r="Z410" s="331"/>
      <c r="AA410" s="332"/>
      <c r="AB410" s="333"/>
      <c r="AC410" s="334"/>
      <c r="AD410" s="335"/>
      <c r="AE410" s="336"/>
      <c r="AF410" s="337"/>
      <c r="AG410" s="326"/>
      <c r="AH410" s="338"/>
      <c r="AI410" s="339"/>
      <c r="AJ410" s="293"/>
      <c r="AK410" s="293"/>
      <c r="AL410" s="293"/>
      <c r="AM410" s="294"/>
      <c r="AN410" s="239"/>
      <c r="AO410" s="239"/>
      <c r="AP410" s="275"/>
      <c r="AQ410" s="280" t="str">
        <f t="shared" si="44"/>
        <v/>
      </c>
      <c r="AR410" s="239"/>
      <c r="AS410" s="239"/>
      <c r="AT410" s="239"/>
      <c r="AU410" s="239"/>
      <c r="AV410" s="239"/>
      <c r="AW410" s="239"/>
      <c r="AX410" s="239"/>
      <c r="AY410" s="239"/>
      <c r="AZ410" s="239"/>
      <c r="BA410" s="239"/>
      <c r="BB410" s="239"/>
      <c r="BC410" s="239"/>
      <c r="BD410" s="238"/>
      <c r="BE410" s="238"/>
      <c r="BF410" s="238"/>
      <c r="BG410" s="239"/>
      <c r="BH410" s="238" t="str">
        <f t="shared" si="45"/>
        <v/>
      </c>
      <c r="BI410" s="239"/>
      <c r="BJ410" s="238" t="str">
        <f t="shared" si="46"/>
        <v/>
      </c>
      <c r="BK410" s="239"/>
      <c r="BL410" s="239"/>
      <c r="BM410" s="275"/>
      <c r="BN410" s="239"/>
      <c r="BO410" s="275"/>
      <c r="BP410" s="276" t="str">
        <f t="shared" si="47"/>
        <v/>
      </c>
      <c r="BQ410" s="239"/>
      <c r="BR410" s="239"/>
      <c r="BS410" s="239"/>
      <c r="BT410" s="276" t="str">
        <f t="shared" si="48"/>
        <v/>
      </c>
      <c r="BU410" s="293"/>
      <c r="BV410" s="275"/>
      <c r="BW410" s="275"/>
      <c r="BX410" s="295"/>
      <c r="BY410" s="275"/>
      <c r="BZ410" s="303"/>
      <c r="CA410" s="299"/>
      <c r="CB410" s="275"/>
      <c r="CC410" s="275"/>
      <c r="CD410" s="296"/>
      <c r="CE410" s="296"/>
      <c r="CF410" s="296"/>
      <c r="CG410" s="297"/>
    </row>
    <row r="411" spans="1:85" ht="27" customHeight="1" thickTop="1" thickBot="1" x14ac:dyDescent="0.3">
      <c r="A411" s="300"/>
      <c r="B411" s="304" t="str">
        <f>IF(C412="","",(VLOOKUP(C412,Lookups!$B$4:$C$2561,2,FALSE)))</f>
        <v/>
      </c>
      <c r="C411" s="366"/>
      <c r="D411" s="324"/>
      <c r="E411" s="325"/>
      <c r="F411" s="301"/>
      <c r="G411" s="277"/>
      <c r="H411" s="275"/>
      <c r="I411" s="280" t="str">
        <f t="shared" si="42"/>
        <v/>
      </c>
      <c r="J411" s="302"/>
      <c r="K411" s="280" t="str">
        <f t="shared" si="43"/>
        <v/>
      </c>
      <c r="L411" s="328"/>
      <c r="M411" s="328"/>
      <c r="N411" s="328"/>
      <c r="O411" s="329"/>
      <c r="P411" s="287"/>
      <c r="Q411" s="330"/>
      <c r="R411" s="287"/>
      <c r="S411" s="305"/>
      <c r="T411" s="279"/>
      <c r="U411" s="282"/>
      <c r="V411" s="282"/>
      <c r="W411" s="283"/>
      <c r="X411" s="292"/>
      <c r="Y411" s="278"/>
      <c r="Z411" s="331"/>
      <c r="AA411" s="332"/>
      <c r="AB411" s="333"/>
      <c r="AC411" s="334"/>
      <c r="AD411" s="335"/>
      <c r="AE411" s="336"/>
      <c r="AF411" s="337"/>
      <c r="AG411" s="326"/>
      <c r="AH411" s="338"/>
      <c r="AI411" s="339"/>
      <c r="AJ411" s="293"/>
      <c r="AK411" s="293"/>
      <c r="AL411" s="293"/>
      <c r="AM411" s="294"/>
      <c r="AN411" s="239"/>
      <c r="AO411" s="239"/>
      <c r="AP411" s="275"/>
      <c r="AQ411" s="280" t="str">
        <f t="shared" si="44"/>
        <v/>
      </c>
      <c r="AR411" s="239"/>
      <c r="AS411" s="239"/>
      <c r="AT411" s="239"/>
      <c r="AU411" s="239"/>
      <c r="AV411" s="239"/>
      <c r="AW411" s="239"/>
      <c r="AX411" s="239"/>
      <c r="AY411" s="239"/>
      <c r="AZ411" s="239"/>
      <c r="BA411" s="239"/>
      <c r="BB411" s="239"/>
      <c r="BC411" s="239"/>
      <c r="BD411" s="238"/>
      <c r="BE411" s="238"/>
      <c r="BF411" s="238"/>
      <c r="BG411" s="239"/>
      <c r="BH411" s="238" t="str">
        <f t="shared" si="45"/>
        <v/>
      </c>
      <c r="BI411" s="239"/>
      <c r="BJ411" s="238" t="str">
        <f t="shared" si="46"/>
        <v/>
      </c>
      <c r="BK411" s="239"/>
      <c r="BL411" s="239"/>
      <c r="BM411" s="275"/>
      <c r="BN411" s="239"/>
      <c r="BO411" s="275"/>
      <c r="BP411" s="276" t="str">
        <f t="shared" si="47"/>
        <v/>
      </c>
      <c r="BQ411" s="239"/>
      <c r="BR411" s="239"/>
      <c r="BS411" s="239"/>
      <c r="BT411" s="276" t="str">
        <f t="shared" si="48"/>
        <v/>
      </c>
      <c r="BU411" s="293"/>
      <c r="BV411" s="275"/>
      <c r="BW411" s="275"/>
      <c r="BX411" s="295"/>
      <c r="BY411" s="275"/>
      <c r="BZ411" s="303"/>
      <c r="CA411" s="299"/>
      <c r="CB411" s="275"/>
      <c r="CC411" s="275"/>
      <c r="CD411" s="296"/>
      <c r="CE411" s="296"/>
      <c r="CF411" s="296"/>
      <c r="CG411" s="297"/>
    </row>
    <row r="412" spans="1:85" ht="27" customHeight="1" thickTop="1" thickBot="1" x14ac:dyDescent="0.3">
      <c r="A412" s="300"/>
      <c r="B412" s="304" t="str">
        <f>IF(C413="","",(VLOOKUP(C413,Lookups!$B$4:$C$2561,2,FALSE)))</f>
        <v/>
      </c>
      <c r="C412" s="366"/>
      <c r="D412" s="324"/>
      <c r="E412" s="325"/>
      <c r="F412" s="301"/>
      <c r="G412" s="277"/>
      <c r="H412" s="275"/>
      <c r="I412" s="280" t="str">
        <f t="shared" si="42"/>
        <v/>
      </c>
      <c r="J412" s="302"/>
      <c r="K412" s="280" t="str">
        <f t="shared" si="43"/>
        <v/>
      </c>
      <c r="L412" s="328"/>
      <c r="M412" s="328"/>
      <c r="N412" s="328"/>
      <c r="O412" s="329"/>
      <c r="P412" s="287"/>
      <c r="Q412" s="330"/>
      <c r="R412" s="287"/>
      <c r="S412" s="305"/>
      <c r="T412" s="279"/>
      <c r="U412" s="282"/>
      <c r="V412" s="282"/>
      <c r="W412" s="283"/>
      <c r="X412" s="292"/>
      <c r="Y412" s="278"/>
      <c r="Z412" s="331"/>
      <c r="AA412" s="332"/>
      <c r="AB412" s="333"/>
      <c r="AC412" s="334"/>
      <c r="AD412" s="335"/>
      <c r="AE412" s="336"/>
      <c r="AF412" s="337"/>
      <c r="AG412" s="326"/>
      <c r="AH412" s="338"/>
      <c r="AI412" s="339"/>
      <c r="AJ412" s="293"/>
      <c r="AK412" s="293"/>
      <c r="AL412" s="293"/>
      <c r="AM412" s="294"/>
      <c r="AN412" s="239"/>
      <c r="AO412" s="239"/>
      <c r="AP412" s="275"/>
      <c r="AQ412" s="280" t="str">
        <f t="shared" si="44"/>
        <v/>
      </c>
      <c r="AR412" s="239"/>
      <c r="AS412" s="239"/>
      <c r="AT412" s="239"/>
      <c r="AU412" s="239"/>
      <c r="AV412" s="239"/>
      <c r="AW412" s="239"/>
      <c r="AX412" s="239"/>
      <c r="AY412" s="239"/>
      <c r="AZ412" s="239"/>
      <c r="BA412" s="239"/>
      <c r="BB412" s="239"/>
      <c r="BC412" s="239"/>
      <c r="BD412" s="238"/>
      <c r="BE412" s="238"/>
      <c r="BF412" s="238"/>
      <c r="BG412" s="239"/>
      <c r="BH412" s="238" t="str">
        <f t="shared" si="45"/>
        <v/>
      </c>
      <c r="BI412" s="239"/>
      <c r="BJ412" s="238" t="str">
        <f t="shared" si="46"/>
        <v/>
      </c>
      <c r="BK412" s="239"/>
      <c r="BL412" s="239"/>
      <c r="BM412" s="275"/>
      <c r="BN412" s="239"/>
      <c r="BO412" s="275"/>
      <c r="BP412" s="276" t="str">
        <f t="shared" si="47"/>
        <v/>
      </c>
      <c r="BQ412" s="239"/>
      <c r="BR412" s="239"/>
      <c r="BS412" s="239"/>
      <c r="BT412" s="276" t="str">
        <f t="shared" si="48"/>
        <v/>
      </c>
      <c r="BU412" s="293"/>
      <c r="BV412" s="275"/>
      <c r="BW412" s="275"/>
      <c r="BX412" s="295"/>
      <c r="BY412" s="275"/>
      <c r="BZ412" s="303"/>
      <c r="CA412" s="299"/>
      <c r="CB412" s="275"/>
      <c r="CC412" s="275"/>
      <c r="CD412" s="296"/>
      <c r="CE412" s="296"/>
      <c r="CF412" s="296"/>
      <c r="CG412" s="297"/>
    </row>
    <row r="413" spans="1:85" ht="27" customHeight="1" thickTop="1" thickBot="1" x14ac:dyDescent="0.3">
      <c r="A413" s="300"/>
      <c r="B413" s="304" t="str">
        <f>IF(C414="","",(VLOOKUP(C414,Lookups!$B$4:$C$2561,2,FALSE)))</f>
        <v/>
      </c>
      <c r="C413" s="366"/>
      <c r="D413" s="324"/>
      <c r="E413" s="325"/>
      <c r="F413" s="301"/>
      <c r="G413" s="277"/>
      <c r="H413" s="275"/>
      <c r="I413" s="280" t="str">
        <f t="shared" si="42"/>
        <v/>
      </c>
      <c r="J413" s="302"/>
      <c r="K413" s="280" t="str">
        <f t="shared" si="43"/>
        <v/>
      </c>
      <c r="L413" s="328"/>
      <c r="M413" s="328"/>
      <c r="N413" s="328"/>
      <c r="O413" s="329"/>
      <c r="P413" s="287"/>
      <c r="Q413" s="330"/>
      <c r="R413" s="287"/>
      <c r="S413" s="305"/>
      <c r="T413" s="279"/>
      <c r="U413" s="282"/>
      <c r="V413" s="282"/>
      <c r="W413" s="283"/>
      <c r="X413" s="292"/>
      <c r="Y413" s="278"/>
      <c r="Z413" s="331"/>
      <c r="AA413" s="332"/>
      <c r="AB413" s="333"/>
      <c r="AC413" s="334"/>
      <c r="AD413" s="335"/>
      <c r="AE413" s="336"/>
      <c r="AF413" s="337"/>
      <c r="AG413" s="326"/>
      <c r="AH413" s="338"/>
      <c r="AI413" s="339"/>
      <c r="AJ413" s="293"/>
      <c r="AK413" s="293"/>
      <c r="AL413" s="293"/>
      <c r="AM413" s="294"/>
      <c r="AN413" s="239"/>
      <c r="AO413" s="239"/>
      <c r="AP413" s="275"/>
      <c r="AQ413" s="280" t="str">
        <f t="shared" si="44"/>
        <v/>
      </c>
      <c r="AR413" s="239"/>
      <c r="AS413" s="239"/>
      <c r="AT413" s="239"/>
      <c r="AU413" s="239"/>
      <c r="AV413" s="239"/>
      <c r="AW413" s="239"/>
      <c r="AX413" s="239"/>
      <c r="AY413" s="239"/>
      <c r="AZ413" s="239"/>
      <c r="BA413" s="239"/>
      <c r="BB413" s="239"/>
      <c r="BC413" s="239"/>
      <c r="BD413" s="238"/>
      <c r="BE413" s="238"/>
      <c r="BF413" s="238"/>
      <c r="BG413" s="239"/>
      <c r="BH413" s="238" t="str">
        <f t="shared" si="45"/>
        <v/>
      </c>
      <c r="BI413" s="239"/>
      <c r="BJ413" s="238" t="str">
        <f t="shared" si="46"/>
        <v/>
      </c>
      <c r="BK413" s="239"/>
      <c r="BL413" s="239"/>
      <c r="BM413" s="275"/>
      <c r="BN413" s="239"/>
      <c r="BO413" s="275"/>
      <c r="BP413" s="276" t="str">
        <f t="shared" si="47"/>
        <v/>
      </c>
      <c r="BQ413" s="239"/>
      <c r="BR413" s="239"/>
      <c r="BS413" s="239"/>
      <c r="BT413" s="276" t="str">
        <f t="shared" si="48"/>
        <v/>
      </c>
      <c r="BU413" s="293"/>
      <c r="BV413" s="275"/>
      <c r="BW413" s="275"/>
      <c r="BX413" s="295"/>
      <c r="BY413" s="275"/>
      <c r="BZ413" s="303"/>
      <c r="CA413" s="299"/>
      <c r="CB413" s="275"/>
      <c r="CC413" s="275"/>
      <c r="CD413" s="296"/>
      <c r="CE413" s="296"/>
      <c r="CF413" s="296"/>
      <c r="CG413" s="297"/>
    </row>
    <row r="414" spans="1:85" ht="27" customHeight="1" thickTop="1" thickBot="1" x14ac:dyDescent="0.3">
      <c r="A414" s="300"/>
      <c r="B414" s="304" t="str">
        <f>IF(C415="","",(VLOOKUP(C415,Lookups!$B$4:$C$2561,2,FALSE)))</f>
        <v/>
      </c>
      <c r="C414" s="366"/>
      <c r="D414" s="324"/>
      <c r="E414" s="325"/>
      <c r="F414" s="301"/>
      <c r="G414" s="277"/>
      <c r="H414" s="275"/>
      <c r="I414" s="280" t="str">
        <f t="shared" si="42"/>
        <v/>
      </c>
      <c r="J414" s="302"/>
      <c r="K414" s="280" t="str">
        <f t="shared" si="43"/>
        <v/>
      </c>
      <c r="L414" s="328"/>
      <c r="M414" s="328"/>
      <c r="N414" s="328"/>
      <c r="O414" s="329"/>
      <c r="P414" s="287"/>
      <c r="Q414" s="330"/>
      <c r="R414" s="287"/>
      <c r="S414" s="305"/>
      <c r="T414" s="279"/>
      <c r="U414" s="282"/>
      <c r="V414" s="282"/>
      <c r="W414" s="283"/>
      <c r="X414" s="292"/>
      <c r="Y414" s="278"/>
      <c r="Z414" s="331"/>
      <c r="AA414" s="332"/>
      <c r="AB414" s="333"/>
      <c r="AC414" s="334"/>
      <c r="AD414" s="335"/>
      <c r="AE414" s="336"/>
      <c r="AF414" s="337"/>
      <c r="AG414" s="326"/>
      <c r="AH414" s="338"/>
      <c r="AI414" s="339"/>
      <c r="AJ414" s="293"/>
      <c r="AK414" s="293"/>
      <c r="AL414" s="293"/>
      <c r="AM414" s="294"/>
      <c r="AN414" s="239"/>
      <c r="AO414" s="239"/>
      <c r="AP414" s="275"/>
      <c r="AQ414" s="280" t="str">
        <f t="shared" si="44"/>
        <v/>
      </c>
      <c r="AR414" s="239"/>
      <c r="AS414" s="239"/>
      <c r="AT414" s="239"/>
      <c r="AU414" s="239"/>
      <c r="AV414" s="239"/>
      <c r="AW414" s="239"/>
      <c r="AX414" s="239"/>
      <c r="AY414" s="239"/>
      <c r="AZ414" s="239"/>
      <c r="BA414" s="239"/>
      <c r="BB414" s="239"/>
      <c r="BC414" s="239"/>
      <c r="BD414" s="238"/>
      <c r="BE414" s="238"/>
      <c r="BF414" s="238"/>
      <c r="BG414" s="239"/>
      <c r="BH414" s="238" t="str">
        <f t="shared" si="45"/>
        <v/>
      </c>
      <c r="BI414" s="239"/>
      <c r="BJ414" s="238" t="str">
        <f t="shared" si="46"/>
        <v/>
      </c>
      <c r="BK414" s="239"/>
      <c r="BL414" s="239"/>
      <c r="BM414" s="275"/>
      <c r="BN414" s="239"/>
      <c r="BO414" s="275"/>
      <c r="BP414" s="276" t="str">
        <f t="shared" si="47"/>
        <v/>
      </c>
      <c r="BQ414" s="239"/>
      <c r="BR414" s="239"/>
      <c r="BS414" s="239"/>
      <c r="BT414" s="276" t="str">
        <f t="shared" si="48"/>
        <v/>
      </c>
      <c r="BU414" s="293"/>
      <c r="BV414" s="275"/>
      <c r="BW414" s="275"/>
      <c r="BX414" s="295"/>
      <c r="BY414" s="275"/>
      <c r="BZ414" s="303"/>
      <c r="CA414" s="299"/>
      <c r="CB414" s="275"/>
      <c r="CC414" s="275"/>
      <c r="CD414" s="296"/>
      <c r="CE414" s="296"/>
      <c r="CF414" s="296"/>
      <c r="CG414" s="297"/>
    </row>
    <row r="415" spans="1:85" ht="27" customHeight="1" thickTop="1" thickBot="1" x14ac:dyDescent="0.3">
      <c r="A415" s="300"/>
      <c r="B415" s="304" t="str">
        <f>IF(C416="","",(VLOOKUP(C416,Lookups!$B$4:$C$2561,2,FALSE)))</f>
        <v/>
      </c>
      <c r="C415" s="366"/>
      <c r="D415" s="324"/>
      <c r="E415" s="325"/>
      <c r="F415" s="301"/>
      <c r="G415" s="277"/>
      <c r="H415" s="275"/>
      <c r="I415" s="280" t="str">
        <f t="shared" si="42"/>
        <v/>
      </c>
      <c r="J415" s="302"/>
      <c r="K415" s="280" t="str">
        <f t="shared" si="43"/>
        <v/>
      </c>
      <c r="L415" s="328"/>
      <c r="M415" s="328"/>
      <c r="N415" s="328"/>
      <c r="O415" s="329"/>
      <c r="P415" s="287"/>
      <c r="Q415" s="330"/>
      <c r="R415" s="287"/>
      <c r="S415" s="305"/>
      <c r="T415" s="279"/>
      <c r="U415" s="282"/>
      <c r="V415" s="282"/>
      <c r="W415" s="283"/>
      <c r="X415" s="292"/>
      <c r="Y415" s="278"/>
      <c r="Z415" s="331"/>
      <c r="AA415" s="332"/>
      <c r="AB415" s="333"/>
      <c r="AC415" s="334"/>
      <c r="AD415" s="335"/>
      <c r="AE415" s="336"/>
      <c r="AF415" s="337"/>
      <c r="AG415" s="326"/>
      <c r="AH415" s="338"/>
      <c r="AI415" s="339"/>
      <c r="AJ415" s="293"/>
      <c r="AK415" s="293"/>
      <c r="AL415" s="293"/>
      <c r="AM415" s="294"/>
      <c r="AN415" s="239"/>
      <c r="AO415" s="239"/>
      <c r="AP415" s="275"/>
      <c r="AQ415" s="280" t="str">
        <f t="shared" si="44"/>
        <v/>
      </c>
      <c r="AR415" s="239"/>
      <c r="AS415" s="239"/>
      <c r="AT415" s="239"/>
      <c r="AU415" s="239"/>
      <c r="AV415" s="239"/>
      <c r="AW415" s="239"/>
      <c r="AX415" s="239"/>
      <c r="AY415" s="239"/>
      <c r="AZ415" s="239"/>
      <c r="BA415" s="239"/>
      <c r="BB415" s="239"/>
      <c r="BC415" s="239"/>
      <c r="BD415" s="238"/>
      <c r="BE415" s="238"/>
      <c r="BF415" s="238"/>
      <c r="BG415" s="239"/>
      <c r="BH415" s="238" t="str">
        <f t="shared" si="45"/>
        <v/>
      </c>
      <c r="BI415" s="239"/>
      <c r="BJ415" s="238" t="str">
        <f t="shared" si="46"/>
        <v/>
      </c>
      <c r="BK415" s="239"/>
      <c r="BL415" s="239"/>
      <c r="BM415" s="275"/>
      <c r="BN415" s="239"/>
      <c r="BO415" s="275"/>
      <c r="BP415" s="276" t="str">
        <f t="shared" si="47"/>
        <v/>
      </c>
      <c r="BQ415" s="239"/>
      <c r="BR415" s="239"/>
      <c r="BS415" s="239"/>
      <c r="BT415" s="276" t="str">
        <f t="shared" si="48"/>
        <v/>
      </c>
      <c r="BU415" s="293"/>
      <c r="BV415" s="275"/>
      <c r="BW415" s="275"/>
      <c r="BX415" s="295"/>
      <c r="BY415" s="275"/>
      <c r="BZ415" s="303"/>
      <c r="CA415" s="299"/>
      <c r="CB415" s="275"/>
      <c r="CC415" s="275"/>
      <c r="CD415" s="296"/>
      <c r="CE415" s="296"/>
      <c r="CF415" s="296"/>
      <c r="CG415" s="297"/>
    </row>
    <row r="416" spans="1:85" ht="27" customHeight="1" thickTop="1" thickBot="1" x14ac:dyDescent="0.3">
      <c r="A416" s="300"/>
      <c r="B416" s="304" t="str">
        <f>IF(C417="","",(VLOOKUP(C417,Lookups!$B$4:$C$2561,2,FALSE)))</f>
        <v/>
      </c>
      <c r="C416" s="366"/>
      <c r="D416" s="324"/>
      <c r="E416" s="325"/>
      <c r="F416" s="301"/>
      <c r="G416" s="277"/>
      <c r="H416" s="275"/>
      <c r="I416" s="280" t="str">
        <f t="shared" si="42"/>
        <v/>
      </c>
      <c r="J416" s="302"/>
      <c r="K416" s="280" t="str">
        <f t="shared" si="43"/>
        <v/>
      </c>
      <c r="L416" s="328"/>
      <c r="M416" s="328"/>
      <c r="N416" s="328"/>
      <c r="O416" s="329"/>
      <c r="P416" s="287"/>
      <c r="Q416" s="330"/>
      <c r="R416" s="287"/>
      <c r="S416" s="305"/>
      <c r="T416" s="279"/>
      <c r="U416" s="282"/>
      <c r="V416" s="282"/>
      <c r="W416" s="283"/>
      <c r="X416" s="292"/>
      <c r="Y416" s="278"/>
      <c r="Z416" s="331"/>
      <c r="AA416" s="332"/>
      <c r="AB416" s="333"/>
      <c r="AC416" s="334"/>
      <c r="AD416" s="335"/>
      <c r="AE416" s="336"/>
      <c r="AF416" s="337"/>
      <c r="AG416" s="326"/>
      <c r="AH416" s="338"/>
      <c r="AI416" s="339"/>
      <c r="AJ416" s="293"/>
      <c r="AK416" s="293"/>
      <c r="AL416" s="293"/>
      <c r="AM416" s="294"/>
      <c r="AN416" s="239"/>
      <c r="AO416" s="239"/>
      <c r="AP416" s="275"/>
      <c r="AQ416" s="280" t="str">
        <f t="shared" si="44"/>
        <v/>
      </c>
      <c r="AR416" s="239"/>
      <c r="AS416" s="239"/>
      <c r="AT416" s="239"/>
      <c r="AU416" s="239"/>
      <c r="AV416" s="239"/>
      <c r="AW416" s="239"/>
      <c r="AX416" s="239"/>
      <c r="AY416" s="239"/>
      <c r="AZ416" s="239"/>
      <c r="BA416" s="239"/>
      <c r="BB416" s="239"/>
      <c r="BC416" s="239"/>
      <c r="BD416" s="238"/>
      <c r="BE416" s="238"/>
      <c r="BF416" s="238"/>
      <c r="BG416" s="239"/>
      <c r="BH416" s="238" t="str">
        <f t="shared" si="45"/>
        <v/>
      </c>
      <c r="BI416" s="239"/>
      <c r="BJ416" s="238" t="str">
        <f t="shared" si="46"/>
        <v/>
      </c>
      <c r="BK416" s="239"/>
      <c r="BL416" s="239"/>
      <c r="BM416" s="275"/>
      <c r="BN416" s="239"/>
      <c r="BO416" s="275"/>
      <c r="BP416" s="276" t="str">
        <f t="shared" si="47"/>
        <v/>
      </c>
      <c r="BQ416" s="239"/>
      <c r="BR416" s="239"/>
      <c r="BS416" s="239"/>
      <c r="BT416" s="276" t="str">
        <f t="shared" si="48"/>
        <v/>
      </c>
      <c r="BU416" s="293"/>
      <c r="BV416" s="275"/>
      <c r="BW416" s="275"/>
      <c r="BX416" s="295"/>
      <c r="BY416" s="275"/>
      <c r="BZ416" s="303"/>
      <c r="CA416" s="299"/>
      <c r="CB416" s="275"/>
      <c r="CC416" s="275"/>
      <c r="CD416" s="296"/>
      <c r="CE416" s="296"/>
      <c r="CF416" s="296"/>
      <c r="CG416" s="297"/>
    </row>
    <row r="417" spans="1:85" ht="27" customHeight="1" thickTop="1" thickBot="1" x14ac:dyDescent="0.3">
      <c r="A417" s="300"/>
      <c r="B417" s="304" t="str">
        <f>IF(C418="","",(VLOOKUP(C418,Lookups!$B$4:$C$2561,2,FALSE)))</f>
        <v/>
      </c>
      <c r="C417" s="366"/>
      <c r="D417" s="324"/>
      <c r="E417" s="325"/>
      <c r="F417" s="301"/>
      <c r="G417" s="277"/>
      <c r="H417" s="275"/>
      <c r="I417" s="280" t="str">
        <f t="shared" si="42"/>
        <v/>
      </c>
      <c r="J417" s="302"/>
      <c r="K417" s="280" t="str">
        <f t="shared" si="43"/>
        <v/>
      </c>
      <c r="L417" s="328"/>
      <c r="M417" s="328"/>
      <c r="N417" s="328"/>
      <c r="O417" s="329"/>
      <c r="P417" s="287"/>
      <c r="Q417" s="330"/>
      <c r="R417" s="287"/>
      <c r="S417" s="305"/>
      <c r="T417" s="279"/>
      <c r="U417" s="282"/>
      <c r="V417" s="282"/>
      <c r="W417" s="283"/>
      <c r="X417" s="292"/>
      <c r="Y417" s="278"/>
      <c r="Z417" s="331"/>
      <c r="AA417" s="332"/>
      <c r="AB417" s="333"/>
      <c r="AC417" s="334"/>
      <c r="AD417" s="335"/>
      <c r="AE417" s="336"/>
      <c r="AF417" s="337"/>
      <c r="AG417" s="326"/>
      <c r="AH417" s="338"/>
      <c r="AI417" s="339"/>
      <c r="AJ417" s="293"/>
      <c r="AK417" s="293"/>
      <c r="AL417" s="293"/>
      <c r="AM417" s="294"/>
      <c r="AN417" s="239"/>
      <c r="AO417" s="239"/>
      <c r="AP417" s="275"/>
      <c r="AQ417" s="280" t="str">
        <f t="shared" si="44"/>
        <v/>
      </c>
      <c r="AR417" s="239"/>
      <c r="AS417" s="239"/>
      <c r="AT417" s="239"/>
      <c r="AU417" s="239"/>
      <c r="AV417" s="239"/>
      <c r="AW417" s="239"/>
      <c r="AX417" s="239"/>
      <c r="AY417" s="239"/>
      <c r="AZ417" s="239"/>
      <c r="BA417" s="239"/>
      <c r="BB417" s="239"/>
      <c r="BC417" s="239"/>
      <c r="BD417" s="238"/>
      <c r="BE417" s="238"/>
      <c r="BF417" s="238"/>
      <c r="BG417" s="239"/>
      <c r="BH417" s="238" t="str">
        <f t="shared" si="45"/>
        <v/>
      </c>
      <c r="BI417" s="239"/>
      <c r="BJ417" s="238" t="str">
        <f t="shared" si="46"/>
        <v/>
      </c>
      <c r="BK417" s="239"/>
      <c r="BL417" s="239"/>
      <c r="BM417" s="275"/>
      <c r="BN417" s="239"/>
      <c r="BO417" s="275"/>
      <c r="BP417" s="276" t="str">
        <f t="shared" si="47"/>
        <v/>
      </c>
      <c r="BQ417" s="239"/>
      <c r="BR417" s="239"/>
      <c r="BS417" s="239"/>
      <c r="BT417" s="276" t="str">
        <f t="shared" si="48"/>
        <v/>
      </c>
      <c r="BU417" s="293"/>
      <c r="BV417" s="275"/>
      <c r="BW417" s="275"/>
      <c r="BX417" s="295"/>
      <c r="BY417" s="275"/>
      <c r="BZ417" s="303"/>
      <c r="CA417" s="299"/>
      <c r="CB417" s="275"/>
      <c r="CC417" s="275"/>
      <c r="CD417" s="296"/>
      <c r="CE417" s="296"/>
      <c r="CF417" s="296"/>
      <c r="CG417" s="297"/>
    </row>
    <row r="418" spans="1:85" ht="27" customHeight="1" thickTop="1" thickBot="1" x14ac:dyDescent="0.3">
      <c r="A418" s="300"/>
      <c r="B418" s="304" t="str">
        <f>IF(C419="","",(VLOOKUP(C419,Lookups!$B$4:$C$2561,2,FALSE)))</f>
        <v/>
      </c>
      <c r="C418" s="366"/>
      <c r="D418" s="324"/>
      <c r="E418" s="325"/>
      <c r="F418" s="301"/>
      <c r="G418" s="277"/>
      <c r="H418" s="275"/>
      <c r="I418" s="280" t="str">
        <f t="shared" si="42"/>
        <v/>
      </c>
      <c r="J418" s="302"/>
      <c r="K418" s="280" t="str">
        <f t="shared" si="43"/>
        <v/>
      </c>
      <c r="L418" s="328"/>
      <c r="M418" s="328"/>
      <c r="N418" s="328"/>
      <c r="O418" s="329"/>
      <c r="P418" s="287"/>
      <c r="Q418" s="330"/>
      <c r="R418" s="287"/>
      <c r="S418" s="305"/>
      <c r="T418" s="279"/>
      <c r="U418" s="282"/>
      <c r="V418" s="282"/>
      <c r="W418" s="283"/>
      <c r="X418" s="292"/>
      <c r="Y418" s="278"/>
      <c r="Z418" s="331"/>
      <c r="AA418" s="332"/>
      <c r="AB418" s="333"/>
      <c r="AC418" s="334"/>
      <c r="AD418" s="335"/>
      <c r="AE418" s="336"/>
      <c r="AF418" s="337"/>
      <c r="AG418" s="326"/>
      <c r="AH418" s="338"/>
      <c r="AI418" s="339"/>
      <c r="AJ418" s="293"/>
      <c r="AK418" s="293"/>
      <c r="AL418" s="293"/>
      <c r="AM418" s="294"/>
      <c r="AN418" s="239"/>
      <c r="AO418" s="239"/>
      <c r="AP418" s="275"/>
      <c r="AQ418" s="280" t="str">
        <f t="shared" si="44"/>
        <v/>
      </c>
      <c r="AR418" s="239"/>
      <c r="AS418" s="239"/>
      <c r="AT418" s="239"/>
      <c r="AU418" s="239"/>
      <c r="AV418" s="239"/>
      <c r="AW418" s="239"/>
      <c r="AX418" s="239"/>
      <c r="AY418" s="239"/>
      <c r="AZ418" s="239"/>
      <c r="BA418" s="239"/>
      <c r="BB418" s="239"/>
      <c r="BC418" s="239"/>
      <c r="BD418" s="238"/>
      <c r="BE418" s="238"/>
      <c r="BF418" s="238"/>
      <c r="BG418" s="239"/>
      <c r="BH418" s="238" t="str">
        <f t="shared" si="45"/>
        <v/>
      </c>
      <c r="BI418" s="239"/>
      <c r="BJ418" s="238" t="str">
        <f t="shared" si="46"/>
        <v/>
      </c>
      <c r="BK418" s="239"/>
      <c r="BL418" s="239"/>
      <c r="BM418" s="275"/>
      <c r="BN418" s="239"/>
      <c r="BO418" s="275"/>
      <c r="BP418" s="276" t="str">
        <f t="shared" si="47"/>
        <v/>
      </c>
      <c r="BQ418" s="239"/>
      <c r="BR418" s="239"/>
      <c r="BS418" s="239"/>
      <c r="BT418" s="276" t="str">
        <f t="shared" si="48"/>
        <v/>
      </c>
      <c r="BU418" s="293"/>
      <c r="BV418" s="275"/>
      <c r="BW418" s="275"/>
      <c r="BX418" s="295"/>
      <c r="BY418" s="275"/>
      <c r="BZ418" s="303"/>
      <c r="CA418" s="299"/>
      <c r="CB418" s="275"/>
      <c r="CC418" s="275"/>
      <c r="CD418" s="296"/>
      <c r="CE418" s="296"/>
      <c r="CF418" s="296"/>
      <c r="CG418" s="297"/>
    </row>
    <row r="419" spans="1:85" ht="27" customHeight="1" thickTop="1" thickBot="1" x14ac:dyDescent="0.3">
      <c r="A419" s="300"/>
      <c r="B419" s="304" t="str">
        <f>IF(C420="","",(VLOOKUP(C420,Lookups!$B$4:$C$2561,2,FALSE)))</f>
        <v/>
      </c>
      <c r="C419" s="366"/>
      <c r="D419" s="324"/>
      <c r="E419" s="325"/>
      <c r="F419" s="301"/>
      <c r="G419" s="277"/>
      <c r="H419" s="275"/>
      <c r="I419" s="280" t="str">
        <f t="shared" si="42"/>
        <v/>
      </c>
      <c r="J419" s="302"/>
      <c r="K419" s="280" t="str">
        <f t="shared" si="43"/>
        <v/>
      </c>
      <c r="L419" s="328"/>
      <c r="M419" s="328"/>
      <c r="N419" s="328"/>
      <c r="O419" s="329"/>
      <c r="P419" s="287"/>
      <c r="Q419" s="330"/>
      <c r="R419" s="287"/>
      <c r="S419" s="305"/>
      <c r="T419" s="279"/>
      <c r="U419" s="282"/>
      <c r="V419" s="282"/>
      <c r="W419" s="283"/>
      <c r="X419" s="292"/>
      <c r="Y419" s="278"/>
      <c r="Z419" s="331"/>
      <c r="AA419" s="332"/>
      <c r="AB419" s="333"/>
      <c r="AC419" s="334"/>
      <c r="AD419" s="335"/>
      <c r="AE419" s="336"/>
      <c r="AF419" s="337"/>
      <c r="AG419" s="326"/>
      <c r="AH419" s="338"/>
      <c r="AI419" s="339"/>
      <c r="AJ419" s="293"/>
      <c r="AK419" s="293"/>
      <c r="AL419" s="293"/>
      <c r="AM419" s="294"/>
      <c r="AN419" s="239"/>
      <c r="AO419" s="239"/>
      <c r="AP419" s="275"/>
      <c r="AQ419" s="280" t="str">
        <f t="shared" si="44"/>
        <v/>
      </c>
      <c r="AR419" s="239"/>
      <c r="AS419" s="239"/>
      <c r="AT419" s="239"/>
      <c r="AU419" s="239"/>
      <c r="AV419" s="239"/>
      <c r="AW419" s="239"/>
      <c r="AX419" s="239"/>
      <c r="AY419" s="239"/>
      <c r="AZ419" s="239"/>
      <c r="BA419" s="239"/>
      <c r="BB419" s="239"/>
      <c r="BC419" s="239"/>
      <c r="BD419" s="238"/>
      <c r="BE419" s="238"/>
      <c r="BF419" s="238"/>
      <c r="BG419" s="239"/>
      <c r="BH419" s="238" t="str">
        <f t="shared" si="45"/>
        <v/>
      </c>
      <c r="BI419" s="239"/>
      <c r="BJ419" s="238" t="str">
        <f t="shared" si="46"/>
        <v/>
      </c>
      <c r="BK419" s="239"/>
      <c r="BL419" s="239"/>
      <c r="BM419" s="275"/>
      <c r="BN419" s="239"/>
      <c r="BO419" s="275"/>
      <c r="BP419" s="276" t="str">
        <f t="shared" si="47"/>
        <v/>
      </c>
      <c r="BQ419" s="239"/>
      <c r="BR419" s="239"/>
      <c r="BS419" s="239"/>
      <c r="BT419" s="276" t="str">
        <f t="shared" si="48"/>
        <v/>
      </c>
      <c r="BU419" s="293"/>
      <c r="BV419" s="275"/>
      <c r="BW419" s="275"/>
      <c r="BX419" s="295"/>
      <c r="BY419" s="275"/>
      <c r="BZ419" s="303"/>
      <c r="CA419" s="299"/>
      <c r="CB419" s="275"/>
      <c r="CC419" s="275"/>
      <c r="CD419" s="296"/>
      <c r="CE419" s="296"/>
      <c r="CF419" s="296"/>
      <c r="CG419" s="297"/>
    </row>
    <row r="420" spans="1:85" ht="27" customHeight="1" thickTop="1" thickBot="1" x14ac:dyDescent="0.3">
      <c r="A420" s="300"/>
      <c r="B420" s="304" t="str">
        <f>IF(C421="","",(VLOOKUP(C421,Lookups!$B$4:$C$2561,2,FALSE)))</f>
        <v/>
      </c>
      <c r="C420" s="366"/>
      <c r="D420" s="324"/>
      <c r="E420" s="325"/>
      <c r="F420" s="301"/>
      <c r="G420" s="277"/>
      <c r="H420" s="275"/>
      <c r="I420" s="280" t="str">
        <f t="shared" si="42"/>
        <v/>
      </c>
      <c r="J420" s="302"/>
      <c r="K420" s="280" t="str">
        <f t="shared" si="43"/>
        <v/>
      </c>
      <c r="L420" s="328"/>
      <c r="M420" s="328"/>
      <c r="N420" s="328"/>
      <c r="O420" s="329"/>
      <c r="P420" s="287"/>
      <c r="Q420" s="330"/>
      <c r="R420" s="287"/>
      <c r="S420" s="305"/>
      <c r="T420" s="279"/>
      <c r="U420" s="282"/>
      <c r="V420" s="282"/>
      <c r="W420" s="283"/>
      <c r="X420" s="292"/>
      <c r="Y420" s="278"/>
      <c r="Z420" s="331"/>
      <c r="AA420" s="332"/>
      <c r="AB420" s="333"/>
      <c r="AC420" s="334"/>
      <c r="AD420" s="335"/>
      <c r="AE420" s="336"/>
      <c r="AF420" s="337"/>
      <c r="AG420" s="326"/>
      <c r="AH420" s="338"/>
      <c r="AI420" s="339"/>
      <c r="AJ420" s="293"/>
      <c r="AK420" s="293"/>
      <c r="AL420" s="293"/>
      <c r="AM420" s="294"/>
      <c r="AN420" s="239"/>
      <c r="AO420" s="239"/>
      <c r="AP420" s="275"/>
      <c r="AQ420" s="280" t="str">
        <f t="shared" si="44"/>
        <v/>
      </c>
      <c r="AR420" s="239"/>
      <c r="AS420" s="239"/>
      <c r="AT420" s="239"/>
      <c r="AU420" s="239"/>
      <c r="AV420" s="239"/>
      <c r="AW420" s="239"/>
      <c r="AX420" s="239"/>
      <c r="AY420" s="239"/>
      <c r="AZ420" s="239"/>
      <c r="BA420" s="239"/>
      <c r="BB420" s="239"/>
      <c r="BC420" s="239"/>
      <c r="BD420" s="238"/>
      <c r="BE420" s="238"/>
      <c r="BF420" s="238"/>
      <c r="BG420" s="239"/>
      <c r="BH420" s="238" t="str">
        <f t="shared" si="45"/>
        <v/>
      </c>
      <c r="BI420" s="239"/>
      <c r="BJ420" s="238" t="str">
        <f t="shared" si="46"/>
        <v/>
      </c>
      <c r="BK420" s="239"/>
      <c r="BL420" s="239"/>
      <c r="BM420" s="275"/>
      <c r="BN420" s="239"/>
      <c r="BO420" s="275"/>
      <c r="BP420" s="276" t="str">
        <f t="shared" si="47"/>
        <v/>
      </c>
      <c r="BQ420" s="239"/>
      <c r="BR420" s="239"/>
      <c r="BS420" s="239"/>
      <c r="BT420" s="276" t="str">
        <f t="shared" si="48"/>
        <v/>
      </c>
      <c r="BU420" s="293"/>
      <c r="BV420" s="275"/>
      <c r="BW420" s="275"/>
      <c r="BX420" s="295"/>
      <c r="BY420" s="275"/>
      <c r="BZ420" s="303"/>
      <c r="CA420" s="299"/>
      <c r="CB420" s="275"/>
      <c r="CC420" s="275"/>
      <c r="CD420" s="296"/>
      <c r="CE420" s="296"/>
      <c r="CF420" s="296"/>
      <c r="CG420" s="297"/>
    </row>
    <row r="421" spans="1:85" ht="27" customHeight="1" thickTop="1" thickBot="1" x14ac:dyDescent="0.3">
      <c r="A421" s="300"/>
      <c r="B421" s="304" t="str">
        <f>IF(C422="","",(VLOOKUP(C422,Lookups!$B$4:$C$2561,2,FALSE)))</f>
        <v/>
      </c>
      <c r="C421" s="366"/>
      <c r="D421" s="324"/>
      <c r="E421" s="325"/>
      <c r="F421" s="301"/>
      <c r="G421" s="277"/>
      <c r="H421" s="275"/>
      <c r="I421" s="280" t="str">
        <f t="shared" si="42"/>
        <v/>
      </c>
      <c r="J421" s="302"/>
      <c r="K421" s="280" t="str">
        <f t="shared" si="43"/>
        <v/>
      </c>
      <c r="L421" s="328"/>
      <c r="M421" s="328"/>
      <c r="N421" s="328"/>
      <c r="O421" s="329"/>
      <c r="P421" s="287"/>
      <c r="Q421" s="330"/>
      <c r="R421" s="287"/>
      <c r="S421" s="305"/>
      <c r="T421" s="279"/>
      <c r="U421" s="282"/>
      <c r="V421" s="282"/>
      <c r="W421" s="283"/>
      <c r="X421" s="292"/>
      <c r="Y421" s="278"/>
      <c r="Z421" s="331"/>
      <c r="AA421" s="332"/>
      <c r="AB421" s="333"/>
      <c r="AC421" s="334"/>
      <c r="AD421" s="335"/>
      <c r="AE421" s="336"/>
      <c r="AF421" s="337"/>
      <c r="AG421" s="326"/>
      <c r="AH421" s="338"/>
      <c r="AI421" s="339"/>
      <c r="AJ421" s="293"/>
      <c r="AK421" s="293"/>
      <c r="AL421" s="293"/>
      <c r="AM421" s="294"/>
      <c r="AN421" s="239"/>
      <c r="AO421" s="239"/>
      <c r="AP421" s="275"/>
      <c r="AQ421" s="280" t="str">
        <f t="shared" si="44"/>
        <v/>
      </c>
      <c r="AR421" s="239"/>
      <c r="AS421" s="239"/>
      <c r="AT421" s="239"/>
      <c r="AU421" s="239"/>
      <c r="AV421" s="239"/>
      <c r="AW421" s="239"/>
      <c r="AX421" s="239"/>
      <c r="AY421" s="239"/>
      <c r="AZ421" s="239"/>
      <c r="BA421" s="239"/>
      <c r="BB421" s="239"/>
      <c r="BC421" s="239"/>
      <c r="BD421" s="238"/>
      <c r="BE421" s="238"/>
      <c r="BF421" s="238"/>
      <c r="BG421" s="239"/>
      <c r="BH421" s="238" t="str">
        <f t="shared" si="45"/>
        <v/>
      </c>
      <c r="BI421" s="239"/>
      <c r="BJ421" s="238" t="str">
        <f t="shared" si="46"/>
        <v/>
      </c>
      <c r="BK421" s="239"/>
      <c r="BL421" s="239"/>
      <c r="BM421" s="275"/>
      <c r="BN421" s="239"/>
      <c r="BO421" s="275"/>
      <c r="BP421" s="276" t="str">
        <f t="shared" si="47"/>
        <v/>
      </c>
      <c r="BQ421" s="239"/>
      <c r="BR421" s="239"/>
      <c r="BS421" s="239"/>
      <c r="BT421" s="276" t="str">
        <f t="shared" si="48"/>
        <v/>
      </c>
      <c r="BU421" s="293"/>
      <c r="BV421" s="275"/>
      <c r="BW421" s="275"/>
      <c r="BX421" s="295"/>
      <c r="BY421" s="275"/>
      <c r="BZ421" s="303"/>
      <c r="CA421" s="299"/>
      <c r="CB421" s="275"/>
      <c r="CC421" s="275"/>
      <c r="CD421" s="296"/>
      <c r="CE421" s="296"/>
      <c r="CF421" s="296"/>
      <c r="CG421" s="297"/>
    </row>
    <row r="422" spans="1:85" ht="27" customHeight="1" thickTop="1" thickBot="1" x14ac:dyDescent="0.3">
      <c r="A422" s="300"/>
      <c r="B422" s="304" t="str">
        <f>IF(C423="","",(VLOOKUP(C423,Lookups!$B$4:$C$2561,2,FALSE)))</f>
        <v/>
      </c>
      <c r="C422" s="366"/>
      <c r="D422" s="324"/>
      <c r="E422" s="325"/>
      <c r="F422" s="301"/>
      <c r="G422" s="277"/>
      <c r="H422" s="275"/>
      <c r="I422" s="280" t="str">
        <f t="shared" si="42"/>
        <v/>
      </c>
      <c r="J422" s="302"/>
      <c r="K422" s="280" t="str">
        <f t="shared" si="43"/>
        <v/>
      </c>
      <c r="L422" s="328"/>
      <c r="M422" s="328"/>
      <c r="N422" s="328"/>
      <c r="O422" s="329"/>
      <c r="P422" s="287"/>
      <c r="Q422" s="330"/>
      <c r="R422" s="287"/>
      <c r="S422" s="305"/>
      <c r="T422" s="279"/>
      <c r="U422" s="282"/>
      <c r="V422" s="282"/>
      <c r="W422" s="283"/>
      <c r="X422" s="292"/>
      <c r="Y422" s="278"/>
      <c r="Z422" s="331"/>
      <c r="AA422" s="332"/>
      <c r="AB422" s="333"/>
      <c r="AC422" s="334"/>
      <c r="AD422" s="335"/>
      <c r="AE422" s="336"/>
      <c r="AF422" s="337"/>
      <c r="AG422" s="326"/>
      <c r="AH422" s="338"/>
      <c r="AI422" s="339"/>
      <c r="AJ422" s="293"/>
      <c r="AK422" s="293"/>
      <c r="AL422" s="293"/>
      <c r="AM422" s="294"/>
      <c r="AN422" s="239"/>
      <c r="AO422" s="239"/>
      <c r="AP422" s="275"/>
      <c r="AQ422" s="280" t="str">
        <f t="shared" si="44"/>
        <v/>
      </c>
      <c r="AR422" s="239"/>
      <c r="AS422" s="239"/>
      <c r="AT422" s="239"/>
      <c r="AU422" s="239"/>
      <c r="AV422" s="239"/>
      <c r="AW422" s="239"/>
      <c r="AX422" s="239"/>
      <c r="AY422" s="239"/>
      <c r="AZ422" s="239"/>
      <c r="BA422" s="239"/>
      <c r="BB422" s="239"/>
      <c r="BC422" s="239"/>
      <c r="BD422" s="238"/>
      <c r="BE422" s="238"/>
      <c r="BF422" s="238"/>
      <c r="BG422" s="239"/>
      <c r="BH422" s="238" t="str">
        <f t="shared" si="45"/>
        <v/>
      </c>
      <c r="BI422" s="239"/>
      <c r="BJ422" s="238" t="str">
        <f t="shared" si="46"/>
        <v/>
      </c>
      <c r="BK422" s="239"/>
      <c r="BL422" s="239"/>
      <c r="BM422" s="275"/>
      <c r="BN422" s="239"/>
      <c r="BO422" s="275"/>
      <c r="BP422" s="276" t="str">
        <f t="shared" si="47"/>
        <v/>
      </c>
      <c r="BQ422" s="239"/>
      <c r="BR422" s="239"/>
      <c r="BS422" s="239"/>
      <c r="BT422" s="276" t="str">
        <f t="shared" si="48"/>
        <v/>
      </c>
      <c r="BU422" s="293"/>
      <c r="BV422" s="275"/>
      <c r="BW422" s="275"/>
      <c r="BX422" s="295"/>
      <c r="BY422" s="275"/>
      <c r="BZ422" s="303"/>
      <c r="CA422" s="299"/>
      <c r="CB422" s="275"/>
      <c r="CC422" s="275"/>
      <c r="CD422" s="296"/>
      <c r="CE422" s="296"/>
      <c r="CF422" s="296"/>
      <c r="CG422" s="297"/>
    </row>
    <row r="423" spans="1:85" ht="27" customHeight="1" thickTop="1" thickBot="1" x14ac:dyDescent="0.3">
      <c r="A423" s="300"/>
      <c r="B423" s="304" t="str">
        <f>IF(C424="","",(VLOOKUP(C424,Lookups!$B$4:$C$2561,2,FALSE)))</f>
        <v/>
      </c>
      <c r="C423" s="366"/>
      <c r="D423" s="324"/>
      <c r="E423" s="325"/>
      <c r="F423" s="301"/>
      <c r="G423" s="277"/>
      <c r="H423" s="275"/>
      <c r="I423" s="280" t="str">
        <f t="shared" si="42"/>
        <v/>
      </c>
      <c r="J423" s="302"/>
      <c r="K423" s="280" t="str">
        <f t="shared" si="43"/>
        <v/>
      </c>
      <c r="L423" s="328"/>
      <c r="M423" s="328"/>
      <c r="N423" s="328"/>
      <c r="O423" s="329"/>
      <c r="P423" s="287"/>
      <c r="Q423" s="330"/>
      <c r="R423" s="287"/>
      <c r="S423" s="305"/>
      <c r="T423" s="279"/>
      <c r="U423" s="282"/>
      <c r="V423" s="282"/>
      <c r="W423" s="283"/>
      <c r="X423" s="292"/>
      <c r="Y423" s="278"/>
      <c r="Z423" s="331"/>
      <c r="AA423" s="332"/>
      <c r="AB423" s="333"/>
      <c r="AC423" s="334"/>
      <c r="AD423" s="335"/>
      <c r="AE423" s="336"/>
      <c r="AF423" s="337"/>
      <c r="AG423" s="326"/>
      <c r="AH423" s="338"/>
      <c r="AI423" s="339"/>
      <c r="AJ423" s="293"/>
      <c r="AK423" s="293"/>
      <c r="AL423" s="293"/>
      <c r="AM423" s="294"/>
      <c r="AN423" s="239"/>
      <c r="AO423" s="239"/>
      <c r="AP423" s="275"/>
      <c r="AQ423" s="280" t="str">
        <f t="shared" si="44"/>
        <v/>
      </c>
      <c r="AR423" s="239"/>
      <c r="AS423" s="239"/>
      <c r="AT423" s="239"/>
      <c r="AU423" s="239"/>
      <c r="AV423" s="239"/>
      <c r="AW423" s="239"/>
      <c r="AX423" s="239"/>
      <c r="AY423" s="239"/>
      <c r="AZ423" s="239"/>
      <c r="BA423" s="239"/>
      <c r="BB423" s="239"/>
      <c r="BC423" s="239"/>
      <c r="BD423" s="238"/>
      <c r="BE423" s="238"/>
      <c r="BF423" s="238"/>
      <c r="BG423" s="239"/>
      <c r="BH423" s="238" t="str">
        <f t="shared" si="45"/>
        <v/>
      </c>
      <c r="BI423" s="239"/>
      <c r="BJ423" s="238" t="str">
        <f t="shared" si="46"/>
        <v/>
      </c>
      <c r="BK423" s="239"/>
      <c r="BL423" s="239"/>
      <c r="BM423" s="275"/>
      <c r="BN423" s="239"/>
      <c r="BO423" s="275"/>
      <c r="BP423" s="276" t="str">
        <f t="shared" si="47"/>
        <v/>
      </c>
      <c r="BQ423" s="239"/>
      <c r="BR423" s="239"/>
      <c r="BS423" s="239"/>
      <c r="BT423" s="276" t="str">
        <f t="shared" si="48"/>
        <v/>
      </c>
      <c r="BU423" s="293"/>
      <c r="BV423" s="275"/>
      <c r="BW423" s="275"/>
      <c r="BX423" s="295"/>
      <c r="BY423" s="275"/>
      <c r="BZ423" s="303"/>
      <c r="CA423" s="299"/>
      <c r="CB423" s="275"/>
      <c r="CC423" s="275"/>
      <c r="CD423" s="296"/>
      <c r="CE423" s="296"/>
      <c r="CF423" s="296"/>
      <c r="CG423" s="297"/>
    </row>
    <row r="424" spans="1:85" ht="27" customHeight="1" thickTop="1" thickBot="1" x14ac:dyDescent="0.3">
      <c r="A424" s="300"/>
      <c r="B424" s="304" t="str">
        <f>IF(C425="","",(VLOOKUP(C425,Lookups!$B$4:$C$2561,2,FALSE)))</f>
        <v/>
      </c>
      <c r="C424" s="366"/>
      <c r="D424" s="324"/>
      <c r="E424" s="325"/>
      <c r="F424" s="301"/>
      <c r="G424" s="277"/>
      <c r="H424" s="275"/>
      <c r="I424" s="280" t="str">
        <f t="shared" si="42"/>
        <v/>
      </c>
      <c r="J424" s="302"/>
      <c r="K424" s="280" t="str">
        <f t="shared" si="43"/>
        <v/>
      </c>
      <c r="L424" s="328"/>
      <c r="M424" s="328"/>
      <c r="N424" s="328"/>
      <c r="O424" s="329"/>
      <c r="P424" s="287"/>
      <c r="Q424" s="330"/>
      <c r="R424" s="287"/>
      <c r="S424" s="305"/>
      <c r="T424" s="279"/>
      <c r="U424" s="282"/>
      <c r="V424" s="282"/>
      <c r="W424" s="283"/>
      <c r="X424" s="292"/>
      <c r="Y424" s="278"/>
      <c r="Z424" s="331"/>
      <c r="AA424" s="332"/>
      <c r="AB424" s="333"/>
      <c r="AC424" s="334"/>
      <c r="AD424" s="335"/>
      <c r="AE424" s="336"/>
      <c r="AF424" s="337"/>
      <c r="AG424" s="326"/>
      <c r="AH424" s="338"/>
      <c r="AI424" s="339"/>
      <c r="AJ424" s="293"/>
      <c r="AK424" s="293"/>
      <c r="AL424" s="293"/>
      <c r="AM424" s="294"/>
      <c r="AN424" s="239"/>
      <c r="AO424" s="239"/>
      <c r="AP424" s="275"/>
      <c r="AQ424" s="280" t="str">
        <f t="shared" si="44"/>
        <v/>
      </c>
      <c r="AR424" s="239"/>
      <c r="AS424" s="239"/>
      <c r="AT424" s="239"/>
      <c r="AU424" s="239"/>
      <c r="AV424" s="239"/>
      <c r="AW424" s="239"/>
      <c r="AX424" s="239"/>
      <c r="AY424" s="239"/>
      <c r="AZ424" s="239"/>
      <c r="BA424" s="239"/>
      <c r="BB424" s="239"/>
      <c r="BC424" s="239"/>
      <c r="BD424" s="238"/>
      <c r="BE424" s="238"/>
      <c r="BF424" s="238"/>
      <c r="BG424" s="239"/>
      <c r="BH424" s="238" t="str">
        <f t="shared" si="45"/>
        <v/>
      </c>
      <c r="BI424" s="239"/>
      <c r="BJ424" s="238" t="str">
        <f t="shared" si="46"/>
        <v/>
      </c>
      <c r="BK424" s="239"/>
      <c r="BL424" s="239"/>
      <c r="BM424" s="275"/>
      <c r="BN424" s="239"/>
      <c r="BO424" s="275"/>
      <c r="BP424" s="276" t="str">
        <f t="shared" si="47"/>
        <v/>
      </c>
      <c r="BQ424" s="239"/>
      <c r="BR424" s="239"/>
      <c r="BS424" s="239"/>
      <c r="BT424" s="276" t="str">
        <f t="shared" si="48"/>
        <v/>
      </c>
      <c r="BU424" s="293"/>
      <c r="BV424" s="275"/>
      <c r="BW424" s="275"/>
      <c r="BX424" s="295"/>
      <c r="BY424" s="275"/>
      <c r="BZ424" s="303"/>
      <c r="CA424" s="299"/>
      <c r="CB424" s="275"/>
      <c r="CC424" s="275"/>
      <c r="CD424" s="296"/>
      <c r="CE424" s="296"/>
      <c r="CF424" s="296"/>
      <c r="CG424" s="297"/>
    </row>
    <row r="425" spans="1:85" ht="27" customHeight="1" thickTop="1" thickBot="1" x14ac:dyDescent="0.3">
      <c r="A425" s="300"/>
      <c r="B425" s="304" t="str">
        <f>IF(C426="","",(VLOOKUP(C426,Lookups!$B$4:$C$2561,2,FALSE)))</f>
        <v/>
      </c>
      <c r="C425" s="366"/>
      <c r="D425" s="324"/>
      <c r="E425" s="325"/>
      <c r="F425" s="301"/>
      <c r="G425" s="277"/>
      <c r="H425" s="275"/>
      <c r="I425" s="280" t="str">
        <f t="shared" si="42"/>
        <v/>
      </c>
      <c r="J425" s="302"/>
      <c r="K425" s="280" t="str">
        <f t="shared" si="43"/>
        <v/>
      </c>
      <c r="L425" s="328"/>
      <c r="M425" s="328"/>
      <c r="N425" s="328"/>
      <c r="O425" s="329"/>
      <c r="P425" s="287"/>
      <c r="Q425" s="330"/>
      <c r="R425" s="287"/>
      <c r="S425" s="305"/>
      <c r="T425" s="279"/>
      <c r="U425" s="282"/>
      <c r="V425" s="282"/>
      <c r="W425" s="283"/>
      <c r="X425" s="292"/>
      <c r="Y425" s="278"/>
      <c r="Z425" s="331"/>
      <c r="AA425" s="332"/>
      <c r="AB425" s="333"/>
      <c r="AC425" s="334"/>
      <c r="AD425" s="335"/>
      <c r="AE425" s="336"/>
      <c r="AF425" s="337"/>
      <c r="AG425" s="326"/>
      <c r="AH425" s="338"/>
      <c r="AI425" s="339"/>
      <c r="AJ425" s="293"/>
      <c r="AK425" s="293"/>
      <c r="AL425" s="293"/>
      <c r="AM425" s="294"/>
      <c r="AN425" s="239"/>
      <c r="AO425" s="239"/>
      <c r="AP425" s="275"/>
      <c r="AQ425" s="280" t="str">
        <f t="shared" si="44"/>
        <v/>
      </c>
      <c r="AR425" s="239"/>
      <c r="AS425" s="239"/>
      <c r="AT425" s="239"/>
      <c r="AU425" s="239"/>
      <c r="AV425" s="239"/>
      <c r="AW425" s="239"/>
      <c r="AX425" s="239"/>
      <c r="AY425" s="239"/>
      <c r="AZ425" s="239"/>
      <c r="BA425" s="239"/>
      <c r="BB425" s="239"/>
      <c r="BC425" s="239"/>
      <c r="BD425" s="238"/>
      <c r="BE425" s="238"/>
      <c r="BF425" s="238"/>
      <c r="BG425" s="239"/>
      <c r="BH425" s="238" t="str">
        <f t="shared" si="45"/>
        <v/>
      </c>
      <c r="BI425" s="239"/>
      <c r="BJ425" s="238" t="str">
        <f t="shared" si="46"/>
        <v/>
      </c>
      <c r="BK425" s="239"/>
      <c r="BL425" s="239"/>
      <c r="BM425" s="275"/>
      <c r="BN425" s="239"/>
      <c r="BO425" s="275"/>
      <c r="BP425" s="276" t="str">
        <f t="shared" si="47"/>
        <v/>
      </c>
      <c r="BQ425" s="239"/>
      <c r="BR425" s="239"/>
      <c r="BS425" s="239"/>
      <c r="BT425" s="276" t="str">
        <f t="shared" si="48"/>
        <v/>
      </c>
      <c r="BU425" s="293"/>
      <c r="BV425" s="275"/>
      <c r="BW425" s="275"/>
      <c r="BX425" s="295"/>
      <c r="BY425" s="275"/>
      <c r="BZ425" s="303"/>
      <c r="CA425" s="299"/>
      <c r="CB425" s="275"/>
      <c r="CC425" s="275"/>
      <c r="CD425" s="296"/>
      <c r="CE425" s="296"/>
      <c r="CF425" s="296"/>
      <c r="CG425" s="297"/>
    </row>
    <row r="426" spans="1:85" ht="27" customHeight="1" thickTop="1" thickBot="1" x14ac:dyDescent="0.3">
      <c r="A426" s="300"/>
      <c r="B426" s="304" t="str">
        <f>IF(C427="","",(VLOOKUP(C427,Lookups!$B$4:$C$2561,2,FALSE)))</f>
        <v/>
      </c>
      <c r="C426" s="366"/>
      <c r="D426" s="324"/>
      <c r="E426" s="325"/>
      <c r="F426" s="301"/>
      <c r="G426" s="277"/>
      <c r="H426" s="275"/>
      <c r="I426" s="280" t="str">
        <f t="shared" si="42"/>
        <v/>
      </c>
      <c r="J426" s="302"/>
      <c r="K426" s="280" t="str">
        <f t="shared" si="43"/>
        <v/>
      </c>
      <c r="L426" s="328"/>
      <c r="M426" s="328"/>
      <c r="N426" s="328"/>
      <c r="O426" s="329"/>
      <c r="P426" s="287"/>
      <c r="Q426" s="330"/>
      <c r="R426" s="287"/>
      <c r="S426" s="305"/>
      <c r="T426" s="279"/>
      <c r="U426" s="282"/>
      <c r="V426" s="282"/>
      <c r="W426" s="283"/>
      <c r="X426" s="292"/>
      <c r="Y426" s="278"/>
      <c r="Z426" s="331"/>
      <c r="AA426" s="332"/>
      <c r="AB426" s="333"/>
      <c r="AC426" s="334"/>
      <c r="AD426" s="335"/>
      <c r="AE426" s="336"/>
      <c r="AF426" s="337"/>
      <c r="AG426" s="326"/>
      <c r="AH426" s="338"/>
      <c r="AI426" s="339"/>
      <c r="AJ426" s="293"/>
      <c r="AK426" s="293"/>
      <c r="AL426" s="293"/>
      <c r="AM426" s="294"/>
      <c r="AN426" s="239"/>
      <c r="AO426" s="239"/>
      <c r="AP426" s="275"/>
      <c r="AQ426" s="280" t="str">
        <f t="shared" si="44"/>
        <v/>
      </c>
      <c r="AR426" s="239"/>
      <c r="AS426" s="239"/>
      <c r="AT426" s="239"/>
      <c r="AU426" s="239"/>
      <c r="AV426" s="239"/>
      <c r="AW426" s="239"/>
      <c r="AX426" s="239"/>
      <c r="AY426" s="239"/>
      <c r="AZ426" s="239"/>
      <c r="BA426" s="239"/>
      <c r="BB426" s="239"/>
      <c r="BC426" s="239"/>
      <c r="BD426" s="238"/>
      <c r="BE426" s="238"/>
      <c r="BF426" s="238"/>
      <c r="BG426" s="239"/>
      <c r="BH426" s="238" t="str">
        <f t="shared" si="45"/>
        <v/>
      </c>
      <c r="BI426" s="239"/>
      <c r="BJ426" s="238" t="str">
        <f t="shared" si="46"/>
        <v/>
      </c>
      <c r="BK426" s="239"/>
      <c r="BL426" s="239"/>
      <c r="BM426" s="275"/>
      <c r="BN426" s="239"/>
      <c r="BO426" s="275"/>
      <c r="BP426" s="276" t="str">
        <f t="shared" si="47"/>
        <v/>
      </c>
      <c r="BQ426" s="239"/>
      <c r="BR426" s="239"/>
      <c r="BS426" s="239"/>
      <c r="BT426" s="276" t="str">
        <f t="shared" si="48"/>
        <v/>
      </c>
      <c r="BU426" s="293"/>
      <c r="BV426" s="275"/>
      <c r="BW426" s="275"/>
      <c r="BX426" s="295"/>
      <c r="BY426" s="275"/>
      <c r="BZ426" s="303"/>
      <c r="CA426" s="299"/>
      <c r="CB426" s="275"/>
      <c r="CC426" s="275"/>
      <c r="CD426" s="296"/>
      <c r="CE426" s="296"/>
      <c r="CF426" s="296"/>
      <c r="CG426" s="297"/>
    </row>
    <row r="427" spans="1:85" ht="27" customHeight="1" thickTop="1" thickBot="1" x14ac:dyDescent="0.3">
      <c r="A427" s="300"/>
      <c r="B427" s="304" t="str">
        <f>IF(C428="","",(VLOOKUP(C428,Lookups!$B$4:$C$2561,2,FALSE)))</f>
        <v/>
      </c>
      <c r="C427" s="366"/>
      <c r="D427" s="324"/>
      <c r="E427" s="325"/>
      <c r="F427" s="301"/>
      <c r="G427" s="277"/>
      <c r="H427" s="275"/>
      <c r="I427" s="280" t="str">
        <f t="shared" si="42"/>
        <v/>
      </c>
      <c r="J427" s="302"/>
      <c r="K427" s="280" t="str">
        <f t="shared" si="43"/>
        <v/>
      </c>
      <c r="L427" s="328"/>
      <c r="M427" s="328"/>
      <c r="N427" s="328"/>
      <c r="O427" s="329"/>
      <c r="P427" s="287"/>
      <c r="Q427" s="330"/>
      <c r="R427" s="287"/>
      <c r="S427" s="305"/>
      <c r="T427" s="279"/>
      <c r="U427" s="282"/>
      <c r="V427" s="282"/>
      <c r="W427" s="283"/>
      <c r="X427" s="292"/>
      <c r="Y427" s="278"/>
      <c r="Z427" s="331"/>
      <c r="AA427" s="332"/>
      <c r="AB427" s="333"/>
      <c r="AC427" s="334"/>
      <c r="AD427" s="335"/>
      <c r="AE427" s="336"/>
      <c r="AF427" s="337"/>
      <c r="AG427" s="326"/>
      <c r="AH427" s="338"/>
      <c r="AI427" s="339"/>
      <c r="AJ427" s="293"/>
      <c r="AK427" s="293"/>
      <c r="AL427" s="293"/>
      <c r="AM427" s="294"/>
      <c r="AN427" s="239"/>
      <c r="AO427" s="239"/>
      <c r="AP427" s="275"/>
      <c r="AQ427" s="280" t="str">
        <f t="shared" si="44"/>
        <v/>
      </c>
      <c r="AR427" s="239"/>
      <c r="AS427" s="239"/>
      <c r="AT427" s="239"/>
      <c r="AU427" s="239"/>
      <c r="AV427" s="239"/>
      <c r="AW427" s="239"/>
      <c r="AX427" s="239"/>
      <c r="AY427" s="239"/>
      <c r="AZ427" s="239"/>
      <c r="BA427" s="239"/>
      <c r="BB427" s="239"/>
      <c r="BC427" s="239"/>
      <c r="BD427" s="238"/>
      <c r="BE427" s="238"/>
      <c r="BF427" s="238"/>
      <c r="BG427" s="239"/>
      <c r="BH427" s="238" t="str">
        <f t="shared" si="45"/>
        <v/>
      </c>
      <c r="BI427" s="239"/>
      <c r="BJ427" s="238" t="str">
        <f t="shared" si="46"/>
        <v/>
      </c>
      <c r="BK427" s="239"/>
      <c r="BL427" s="239"/>
      <c r="BM427" s="275"/>
      <c r="BN427" s="239"/>
      <c r="BO427" s="275"/>
      <c r="BP427" s="276" t="str">
        <f t="shared" si="47"/>
        <v/>
      </c>
      <c r="BQ427" s="239"/>
      <c r="BR427" s="239"/>
      <c r="BS427" s="239"/>
      <c r="BT427" s="276" t="str">
        <f t="shared" si="48"/>
        <v/>
      </c>
      <c r="BU427" s="293"/>
      <c r="BV427" s="275"/>
      <c r="BW427" s="275"/>
      <c r="BX427" s="295"/>
      <c r="BY427" s="275"/>
      <c r="BZ427" s="303"/>
      <c r="CA427" s="299"/>
      <c r="CB427" s="275"/>
      <c r="CC427" s="275"/>
      <c r="CD427" s="296"/>
      <c r="CE427" s="296"/>
      <c r="CF427" s="296"/>
      <c r="CG427" s="297"/>
    </row>
    <row r="428" spans="1:85" ht="27" customHeight="1" thickTop="1" thickBot="1" x14ac:dyDescent="0.3">
      <c r="A428" s="300"/>
      <c r="B428" s="304" t="str">
        <f>IF(C429="","",(VLOOKUP(C429,Lookups!$B$4:$C$2561,2,FALSE)))</f>
        <v/>
      </c>
      <c r="C428" s="366"/>
      <c r="D428" s="324"/>
      <c r="E428" s="325"/>
      <c r="F428" s="301"/>
      <c r="G428" s="277"/>
      <c r="H428" s="275"/>
      <c r="I428" s="280" t="str">
        <f t="shared" si="42"/>
        <v/>
      </c>
      <c r="J428" s="302"/>
      <c r="K428" s="280" t="str">
        <f t="shared" si="43"/>
        <v/>
      </c>
      <c r="L428" s="328"/>
      <c r="M428" s="328"/>
      <c r="N428" s="328"/>
      <c r="O428" s="329"/>
      <c r="P428" s="287"/>
      <c r="Q428" s="330"/>
      <c r="R428" s="287"/>
      <c r="S428" s="305"/>
      <c r="T428" s="279"/>
      <c r="U428" s="282"/>
      <c r="V428" s="282"/>
      <c r="W428" s="283"/>
      <c r="X428" s="292"/>
      <c r="Y428" s="278"/>
      <c r="Z428" s="331"/>
      <c r="AA428" s="332"/>
      <c r="AB428" s="333"/>
      <c r="AC428" s="334"/>
      <c r="AD428" s="335"/>
      <c r="AE428" s="336"/>
      <c r="AF428" s="337"/>
      <c r="AG428" s="326"/>
      <c r="AH428" s="338"/>
      <c r="AI428" s="339"/>
      <c r="AJ428" s="293"/>
      <c r="AK428" s="293"/>
      <c r="AL428" s="293"/>
      <c r="AM428" s="294"/>
      <c r="AN428" s="239"/>
      <c r="AO428" s="239"/>
      <c r="AP428" s="275"/>
      <c r="AQ428" s="280" t="str">
        <f t="shared" si="44"/>
        <v/>
      </c>
      <c r="AR428" s="239"/>
      <c r="AS428" s="239"/>
      <c r="AT428" s="239"/>
      <c r="AU428" s="239"/>
      <c r="AV428" s="239"/>
      <c r="AW428" s="239"/>
      <c r="AX428" s="239"/>
      <c r="AY428" s="239"/>
      <c r="AZ428" s="239"/>
      <c r="BA428" s="239"/>
      <c r="BB428" s="239"/>
      <c r="BC428" s="239"/>
      <c r="BD428" s="238"/>
      <c r="BE428" s="238"/>
      <c r="BF428" s="238"/>
      <c r="BG428" s="239"/>
      <c r="BH428" s="238" t="str">
        <f t="shared" si="45"/>
        <v/>
      </c>
      <c r="BI428" s="239"/>
      <c r="BJ428" s="238" t="str">
        <f t="shared" si="46"/>
        <v/>
      </c>
      <c r="BK428" s="239"/>
      <c r="BL428" s="239"/>
      <c r="BM428" s="275"/>
      <c r="BN428" s="239"/>
      <c r="BO428" s="275"/>
      <c r="BP428" s="276" t="str">
        <f t="shared" si="47"/>
        <v/>
      </c>
      <c r="BQ428" s="239"/>
      <c r="BR428" s="239"/>
      <c r="BS428" s="239"/>
      <c r="BT428" s="276" t="str">
        <f t="shared" si="48"/>
        <v/>
      </c>
      <c r="BU428" s="293"/>
      <c r="BV428" s="275"/>
      <c r="BW428" s="275"/>
      <c r="BX428" s="295"/>
      <c r="BY428" s="275"/>
      <c r="BZ428" s="303"/>
      <c r="CA428" s="299"/>
      <c r="CB428" s="275"/>
      <c r="CC428" s="275"/>
      <c r="CD428" s="296"/>
      <c r="CE428" s="296"/>
      <c r="CF428" s="296"/>
      <c r="CG428" s="297"/>
    </row>
    <row r="429" spans="1:85" ht="27" customHeight="1" thickTop="1" thickBot="1" x14ac:dyDescent="0.3">
      <c r="A429" s="300"/>
      <c r="B429" s="304" t="str">
        <f>IF(C430="","",(VLOOKUP(C430,Lookups!$B$4:$C$2561,2,FALSE)))</f>
        <v/>
      </c>
      <c r="C429" s="366"/>
      <c r="D429" s="324"/>
      <c r="E429" s="325"/>
      <c r="F429" s="301"/>
      <c r="G429" s="277"/>
      <c r="H429" s="275"/>
      <c r="I429" s="280" t="str">
        <f t="shared" si="42"/>
        <v/>
      </c>
      <c r="J429" s="302"/>
      <c r="K429" s="280" t="str">
        <f t="shared" si="43"/>
        <v/>
      </c>
      <c r="L429" s="328"/>
      <c r="M429" s="328"/>
      <c r="N429" s="328"/>
      <c r="O429" s="329"/>
      <c r="P429" s="287"/>
      <c r="Q429" s="330"/>
      <c r="R429" s="287"/>
      <c r="S429" s="305"/>
      <c r="T429" s="279"/>
      <c r="U429" s="282"/>
      <c r="V429" s="282"/>
      <c r="W429" s="283"/>
      <c r="X429" s="292"/>
      <c r="Y429" s="278"/>
      <c r="Z429" s="331"/>
      <c r="AA429" s="332"/>
      <c r="AB429" s="333"/>
      <c r="AC429" s="334"/>
      <c r="AD429" s="335"/>
      <c r="AE429" s="336"/>
      <c r="AF429" s="337"/>
      <c r="AG429" s="326"/>
      <c r="AH429" s="338"/>
      <c r="AI429" s="339"/>
      <c r="AJ429" s="293"/>
      <c r="AK429" s="293"/>
      <c r="AL429" s="293"/>
      <c r="AM429" s="294"/>
      <c r="AN429" s="239"/>
      <c r="AO429" s="239"/>
      <c r="AP429" s="275"/>
      <c r="AQ429" s="280" t="str">
        <f t="shared" si="44"/>
        <v/>
      </c>
      <c r="AR429" s="239"/>
      <c r="AS429" s="239"/>
      <c r="AT429" s="239"/>
      <c r="AU429" s="239"/>
      <c r="AV429" s="239"/>
      <c r="AW429" s="239"/>
      <c r="AX429" s="239"/>
      <c r="AY429" s="239"/>
      <c r="AZ429" s="239"/>
      <c r="BA429" s="239"/>
      <c r="BB429" s="239"/>
      <c r="BC429" s="239"/>
      <c r="BD429" s="238"/>
      <c r="BE429" s="238"/>
      <c r="BF429" s="238"/>
      <c r="BG429" s="239"/>
      <c r="BH429" s="238" t="str">
        <f t="shared" si="45"/>
        <v/>
      </c>
      <c r="BI429" s="239"/>
      <c r="BJ429" s="238" t="str">
        <f t="shared" si="46"/>
        <v/>
      </c>
      <c r="BK429" s="239"/>
      <c r="BL429" s="239"/>
      <c r="BM429" s="275"/>
      <c r="BN429" s="239"/>
      <c r="BO429" s="275"/>
      <c r="BP429" s="276" t="str">
        <f t="shared" si="47"/>
        <v/>
      </c>
      <c r="BQ429" s="239"/>
      <c r="BR429" s="239"/>
      <c r="BS429" s="239"/>
      <c r="BT429" s="276" t="str">
        <f t="shared" si="48"/>
        <v/>
      </c>
      <c r="BU429" s="293"/>
      <c r="BV429" s="275"/>
      <c r="BW429" s="275"/>
      <c r="BX429" s="295"/>
      <c r="BY429" s="275"/>
      <c r="BZ429" s="303"/>
      <c r="CA429" s="299"/>
      <c r="CB429" s="275"/>
      <c r="CC429" s="275"/>
      <c r="CD429" s="296"/>
      <c r="CE429" s="296"/>
      <c r="CF429" s="296"/>
      <c r="CG429" s="297"/>
    </row>
    <row r="430" spans="1:85" ht="27" customHeight="1" thickTop="1" thickBot="1" x14ac:dyDescent="0.3">
      <c r="A430" s="300"/>
      <c r="B430" s="304" t="str">
        <f>IF(C431="","",(VLOOKUP(C431,Lookups!$B$4:$C$2561,2,FALSE)))</f>
        <v/>
      </c>
      <c r="C430" s="366"/>
      <c r="D430" s="324"/>
      <c r="E430" s="325"/>
      <c r="F430" s="301"/>
      <c r="G430" s="277"/>
      <c r="H430" s="275"/>
      <c r="I430" s="280" t="str">
        <f t="shared" si="42"/>
        <v/>
      </c>
      <c r="J430" s="302"/>
      <c r="K430" s="280" t="str">
        <f t="shared" si="43"/>
        <v/>
      </c>
      <c r="L430" s="328"/>
      <c r="M430" s="328"/>
      <c r="N430" s="328"/>
      <c r="O430" s="329"/>
      <c r="P430" s="287"/>
      <c r="Q430" s="330"/>
      <c r="R430" s="287"/>
      <c r="S430" s="305"/>
      <c r="T430" s="279"/>
      <c r="U430" s="282"/>
      <c r="V430" s="282"/>
      <c r="W430" s="283"/>
      <c r="X430" s="292"/>
      <c r="Y430" s="278"/>
      <c r="Z430" s="331"/>
      <c r="AA430" s="332"/>
      <c r="AB430" s="333"/>
      <c r="AC430" s="334"/>
      <c r="AD430" s="335"/>
      <c r="AE430" s="336"/>
      <c r="AF430" s="337"/>
      <c r="AG430" s="326"/>
      <c r="AH430" s="338"/>
      <c r="AI430" s="339"/>
      <c r="AJ430" s="293"/>
      <c r="AK430" s="293"/>
      <c r="AL430" s="293"/>
      <c r="AM430" s="294"/>
      <c r="AN430" s="239"/>
      <c r="AO430" s="239"/>
      <c r="AP430" s="275"/>
      <c r="AQ430" s="280" t="str">
        <f t="shared" si="44"/>
        <v/>
      </c>
      <c r="AR430" s="239"/>
      <c r="AS430" s="239"/>
      <c r="AT430" s="239"/>
      <c r="AU430" s="239"/>
      <c r="AV430" s="239"/>
      <c r="AW430" s="239"/>
      <c r="AX430" s="239"/>
      <c r="AY430" s="239"/>
      <c r="AZ430" s="239"/>
      <c r="BA430" s="239"/>
      <c r="BB430" s="239"/>
      <c r="BC430" s="239"/>
      <c r="BD430" s="238"/>
      <c r="BE430" s="238"/>
      <c r="BF430" s="238"/>
      <c r="BG430" s="239"/>
      <c r="BH430" s="238" t="str">
        <f t="shared" si="45"/>
        <v/>
      </c>
      <c r="BI430" s="239"/>
      <c r="BJ430" s="238" t="str">
        <f t="shared" si="46"/>
        <v/>
      </c>
      <c r="BK430" s="239"/>
      <c r="BL430" s="239"/>
      <c r="BM430" s="275"/>
      <c r="BN430" s="239"/>
      <c r="BO430" s="275"/>
      <c r="BP430" s="276" t="str">
        <f t="shared" si="47"/>
        <v/>
      </c>
      <c r="BQ430" s="239"/>
      <c r="BR430" s="239"/>
      <c r="BS430" s="239"/>
      <c r="BT430" s="276" t="str">
        <f t="shared" si="48"/>
        <v/>
      </c>
      <c r="BU430" s="293"/>
      <c r="BV430" s="275"/>
      <c r="BW430" s="275"/>
      <c r="BX430" s="295"/>
      <c r="BY430" s="275"/>
      <c r="BZ430" s="303"/>
      <c r="CA430" s="299"/>
      <c r="CB430" s="275"/>
      <c r="CC430" s="275"/>
      <c r="CD430" s="296"/>
      <c r="CE430" s="296"/>
      <c r="CF430" s="296"/>
      <c r="CG430" s="297"/>
    </row>
    <row r="431" spans="1:85" ht="27" customHeight="1" thickTop="1" thickBot="1" x14ac:dyDescent="0.3">
      <c r="A431" s="300"/>
      <c r="B431" s="304" t="str">
        <f>IF(C432="","",(VLOOKUP(C432,Lookups!$B$4:$C$2561,2,FALSE)))</f>
        <v/>
      </c>
      <c r="C431" s="366"/>
      <c r="D431" s="324"/>
      <c r="E431" s="325"/>
      <c r="F431" s="301"/>
      <c r="G431" s="277"/>
      <c r="H431" s="275"/>
      <c r="I431" s="280" t="str">
        <f t="shared" si="42"/>
        <v/>
      </c>
      <c r="J431" s="302"/>
      <c r="K431" s="280" t="str">
        <f t="shared" si="43"/>
        <v/>
      </c>
      <c r="L431" s="328"/>
      <c r="M431" s="328"/>
      <c r="N431" s="328"/>
      <c r="O431" s="329"/>
      <c r="P431" s="287"/>
      <c r="Q431" s="330"/>
      <c r="R431" s="287"/>
      <c r="S431" s="305"/>
      <c r="T431" s="279"/>
      <c r="U431" s="282"/>
      <c r="V431" s="282"/>
      <c r="W431" s="283"/>
      <c r="X431" s="292"/>
      <c r="Y431" s="278"/>
      <c r="Z431" s="331"/>
      <c r="AA431" s="332"/>
      <c r="AB431" s="333"/>
      <c r="AC431" s="334"/>
      <c r="AD431" s="335"/>
      <c r="AE431" s="336"/>
      <c r="AF431" s="337"/>
      <c r="AG431" s="326"/>
      <c r="AH431" s="338"/>
      <c r="AI431" s="339"/>
      <c r="AJ431" s="293"/>
      <c r="AK431" s="293"/>
      <c r="AL431" s="293"/>
      <c r="AM431" s="294"/>
      <c r="AN431" s="239"/>
      <c r="AO431" s="239"/>
      <c r="AP431" s="275"/>
      <c r="AQ431" s="280" t="str">
        <f t="shared" si="44"/>
        <v/>
      </c>
      <c r="AR431" s="239"/>
      <c r="AS431" s="239"/>
      <c r="AT431" s="239"/>
      <c r="AU431" s="239"/>
      <c r="AV431" s="239"/>
      <c r="AW431" s="239"/>
      <c r="AX431" s="239"/>
      <c r="AY431" s="239"/>
      <c r="AZ431" s="239"/>
      <c r="BA431" s="239"/>
      <c r="BB431" s="239"/>
      <c r="BC431" s="239"/>
      <c r="BD431" s="238"/>
      <c r="BE431" s="238"/>
      <c r="BF431" s="238"/>
      <c r="BG431" s="239"/>
      <c r="BH431" s="238" t="str">
        <f t="shared" si="45"/>
        <v/>
      </c>
      <c r="BI431" s="239"/>
      <c r="BJ431" s="238" t="str">
        <f t="shared" si="46"/>
        <v/>
      </c>
      <c r="BK431" s="239"/>
      <c r="BL431" s="239"/>
      <c r="BM431" s="275"/>
      <c r="BN431" s="239"/>
      <c r="BO431" s="275"/>
      <c r="BP431" s="276" t="str">
        <f t="shared" si="47"/>
        <v/>
      </c>
      <c r="BQ431" s="239"/>
      <c r="BR431" s="239"/>
      <c r="BS431" s="239"/>
      <c r="BT431" s="276" t="str">
        <f t="shared" si="48"/>
        <v/>
      </c>
      <c r="BU431" s="293"/>
      <c r="BV431" s="275"/>
      <c r="BW431" s="275"/>
      <c r="BX431" s="295"/>
      <c r="BY431" s="275"/>
      <c r="BZ431" s="303"/>
      <c r="CA431" s="299"/>
      <c r="CB431" s="275"/>
      <c r="CC431" s="275"/>
      <c r="CD431" s="296"/>
      <c r="CE431" s="296"/>
      <c r="CF431" s="296"/>
      <c r="CG431" s="297"/>
    </row>
    <row r="432" spans="1:85" ht="27" customHeight="1" thickTop="1" thickBot="1" x14ac:dyDescent="0.3">
      <c r="A432" s="300"/>
      <c r="B432" s="304" t="str">
        <f>IF(C433="","",(VLOOKUP(C433,Lookups!$B$4:$C$2561,2,FALSE)))</f>
        <v/>
      </c>
      <c r="C432" s="366"/>
      <c r="D432" s="324"/>
      <c r="E432" s="325"/>
      <c r="F432" s="301"/>
      <c r="G432" s="277"/>
      <c r="H432" s="275"/>
      <c r="I432" s="280" t="str">
        <f t="shared" si="42"/>
        <v/>
      </c>
      <c r="J432" s="302"/>
      <c r="K432" s="280" t="str">
        <f t="shared" si="43"/>
        <v/>
      </c>
      <c r="L432" s="328"/>
      <c r="M432" s="328"/>
      <c r="N432" s="328"/>
      <c r="O432" s="329"/>
      <c r="P432" s="287"/>
      <c r="Q432" s="330"/>
      <c r="R432" s="287"/>
      <c r="S432" s="305"/>
      <c r="T432" s="279"/>
      <c r="U432" s="282"/>
      <c r="V432" s="282"/>
      <c r="W432" s="283"/>
      <c r="X432" s="292"/>
      <c r="Y432" s="278"/>
      <c r="Z432" s="331"/>
      <c r="AA432" s="332"/>
      <c r="AB432" s="333"/>
      <c r="AC432" s="334"/>
      <c r="AD432" s="335"/>
      <c r="AE432" s="336"/>
      <c r="AF432" s="337"/>
      <c r="AG432" s="326"/>
      <c r="AH432" s="338"/>
      <c r="AI432" s="339"/>
      <c r="AJ432" s="293"/>
      <c r="AK432" s="293"/>
      <c r="AL432" s="293"/>
      <c r="AM432" s="294"/>
      <c r="AN432" s="239"/>
      <c r="AO432" s="239"/>
      <c r="AP432" s="275"/>
      <c r="AQ432" s="280" t="str">
        <f t="shared" si="44"/>
        <v/>
      </c>
      <c r="AR432" s="239"/>
      <c r="AS432" s="239"/>
      <c r="AT432" s="239"/>
      <c r="AU432" s="239"/>
      <c r="AV432" s="239"/>
      <c r="AW432" s="239"/>
      <c r="AX432" s="239"/>
      <c r="AY432" s="239"/>
      <c r="AZ432" s="239"/>
      <c r="BA432" s="239"/>
      <c r="BB432" s="239"/>
      <c r="BC432" s="239"/>
      <c r="BD432" s="238"/>
      <c r="BE432" s="238"/>
      <c r="BF432" s="238"/>
      <c r="BG432" s="239"/>
      <c r="BH432" s="238" t="str">
        <f t="shared" si="45"/>
        <v/>
      </c>
      <c r="BI432" s="239"/>
      <c r="BJ432" s="238" t="str">
        <f t="shared" si="46"/>
        <v/>
      </c>
      <c r="BK432" s="239"/>
      <c r="BL432" s="239"/>
      <c r="BM432" s="275"/>
      <c r="BN432" s="239"/>
      <c r="BO432" s="275"/>
      <c r="BP432" s="276" t="str">
        <f t="shared" si="47"/>
        <v/>
      </c>
      <c r="BQ432" s="239"/>
      <c r="BR432" s="239"/>
      <c r="BS432" s="239"/>
      <c r="BT432" s="276" t="str">
        <f t="shared" si="48"/>
        <v/>
      </c>
      <c r="BU432" s="293"/>
      <c r="BV432" s="275"/>
      <c r="BW432" s="275"/>
      <c r="BX432" s="295"/>
      <c r="BY432" s="275"/>
      <c r="BZ432" s="303"/>
      <c r="CA432" s="299"/>
      <c r="CB432" s="275"/>
      <c r="CC432" s="275"/>
      <c r="CD432" s="296"/>
      <c r="CE432" s="296"/>
      <c r="CF432" s="296"/>
      <c r="CG432" s="297"/>
    </row>
    <row r="433" spans="1:85" ht="27" customHeight="1" thickTop="1" thickBot="1" x14ac:dyDescent="0.3">
      <c r="A433" s="300"/>
      <c r="B433" s="304" t="str">
        <f>IF(C434="","",(VLOOKUP(C434,Lookups!$B$4:$C$2561,2,FALSE)))</f>
        <v/>
      </c>
      <c r="C433" s="366"/>
      <c r="D433" s="324"/>
      <c r="E433" s="325"/>
      <c r="F433" s="301"/>
      <c r="G433" s="277"/>
      <c r="H433" s="275"/>
      <c r="I433" s="280" t="str">
        <f t="shared" si="42"/>
        <v/>
      </c>
      <c r="J433" s="302"/>
      <c r="K433" s="280" t="str">
        <f t="shared" si="43"/>
        <v/>
      </c>
      <c r="L433" s="328"/>
      <c r="M433" s="328"/>
      <c r="N433" s="328"/>
      <c r="O433" s="329"/>
      <c r="P433" s="287"/>
      <c r="Q433" s="330"/>
      <c r="R433" s="287"/>
      <c r="S433" s="305"/>
      <c r="T433" s="279"/>
      <c r="U433" s="282"/>
      <c r="V433" s="282"/>
      <c r="W433" s="283"/>
      <c r="X433" s="292"/>
      <c r="Y433" s="278"/>
      <c r="Z433" s="331"/>
      <c r="AA433" s="332"/>
      <c r="AB433" s="333"/>
      <c r="AC433" s="334"/>
      <c r="AD433" s="335"/>
      <c r="AE433" s="336"/>
      <c r="AF433" s="337"/>
      <c r="AG433" s="326"/>
      <c r="AH433" s="338"/>
      <c r="AI433" s="339"/>
      <c r="AJ433" s="293"/>
      <c r="AK433" s="293"/>
      <c r="AL433" s="293"/>
      <c r="AM433" s="294"/>
      <c r="AN433" s="239"/>
      <c r="AO433" s="239"/>
      <c r="AP433" s="275"/>
      <c r="AQ433" s="280" t="str">
        <f t="shared" si="44"/>
        <v/>
      </c>
      <c r="AR433" s="239"/>
      <c r="AS433" s="239"/>
      <c r="AT433" s="239"/>
      <c r="AU433" s="239"/>
      <c r="AV433" s="239"/>
      <c r="AW433" s="239"/>
      <c r="AX433" s="239"/>
      <c r="AY433" s="239"/>
      <c r="AZ433" s="239"/>
      <c r="BA433" s="239"/>
      <c r="BB433" s="239"/>
      <c r="BC433" s="239"/>
      <c r="BD433" s="238"/>
      <c r="BE433" s="238"/>
      <c r="BF433" s="238"/>
      <c r="BG433" s="239"/>
      <c r="BH433" s="238" t="str">
        <f t="shared" si="45"/>
        <v/>
      </c>
      <c r="BI433" s="239"/>
      <c r="BJ433" s="238" t="str">
        <f t="shared" si="46"/>
        <v/>
      </c>
      <c r="BK433" s="239"/>
      <c r="BL433" s="239"/>
      <c r="BM433" s="275"/>
      <c r="BN433" s="239"/>
      <c r="BO433" s="275"/>
      <c r="BP433" s="276" t="str">
        <f t="shared" si="47"/>
        <v/>
      </c>
      <c r="BQ433" s="239"/>
      <c r="BR433" s="239"/>
      <c r="BS433" s="239"/>
      <c r="BT433" s="276" t="str">
        <f t="shared" si="48"/>
        <v/>
      </c>
      <c r="BU433" s="293"/>
      <c r="BV433" s="275"/>
      <c r="BW433" s="275"/>
      <c r="BX433" s="295"/>
      <c r="BY433" s="275"/>
      <c r="BZ433" s="303"/>
      <c r="CA433" s="299"/>
      <c r="CB433" s="275"/>
      <c r="CC433" s="275"/>
      <c r="CD433" s="296"/>
      <c r="CE433" s="296"/>
      <c r="CF433" s="296"/>
      <c r="CG433" s="297"/>
    </row>
    <row r="434" spans="1:85" ht="27" customHeight="1" thickTop="1" thickBot="1" x14ac:dyDescent="0.3">
      <c r="A434" s="300"/>
      <c r="B434" s="304" t="str">
        <f>IF(C435="","",(VLOOKUP(C435,Lookups!$B$4:$C$2561,2,FALSE)))</f>
        <v/>
      </c>
      <c r="C434" s="366"/>
      <c r="D434" s="324"/>
      <c r="E434" s="325"/>
      <c r="F434" s="301"/>
      <c r="G434" s="277"/>
      <c r="H434" s="275"/>
      <c r="I434" s="280" t="str">
        <f t="shared" si="42"/>
        <v/>
      </c>
      <c r="J434" s="302"/>
      <c r="K434" s="280" t="str">
        <f t="shared" si="43"/>
        <v/>
      </c>
      <c r="L434" s="328"/>
      <c r="M434" s="328"/>
      <c r="N434" s="328"/>
      <c r="O434" s="329"/>
      <c r="P434" s="287"/>
      <c r="Q434" s="330"/>
      <c r="R434" s="287"/>
      <c r="S434" s="305"/>
      <c r="T434" s="279"/>
      <c r="U434" s="282"/>
      <c r="V434" s="282"/>
      <c r="W434" s="283"/>
      <c r="X434" s="292"/>
      <c r="Y434" s="278"/>
      <c r="Z434" s="331"/>
      <c r="AA434" s="332"/>
      <c r="AB434" s="333"/>
      <c r="AC434" s="334"/>
      <c r="AD434" s="335"/>
      <c r="AE434" s="336"/>
      <c r="AF434" s="337"/>
      <c r="AG434" s="326"/>
      <c r="AH434" s="338"/>
      <c r="AI434" s="339"/>
      <c r="AJ434" s="293"/>
      <c r="AK434" s="293"/>
      <c r="AL434" s="293"/>
      <c r="AM434" s="294"/>
      <c r="AN434" s="239"/>
      <c r="AO434" s="239"/>
      <c r="AP434" s="275"/>
      <c r="AQ434" s="280" t="str">
        <f t="shared" si="44"/>
        <v/>
      </c>
      <c r="AR434" s="239"/>
      <c r="AS434" s="239"/>
      <c r="AT434" s="239"/>
      <c r="AU434" s="239"/>
      <c r="AV434" s="239"/>
      <c r="AW434" s="239"/>
      <c r="AX434" s="239"/>
      <c r="AY434" s="239"/>
      <c r="AZ434" s="239"/>
      <c r="BA434" s="239"/>
      <c r="BB434" s="239"/>
      <c r="BC434" s="239"/>
      <c r="BD434" s="238"/>
      <c r="BE434" s="238"/>
      <c r="BF434" s="238"/>
      <c r="BG434" s="239"/>
      <c r="BH434" s="238" t="str">
        <f t="shared" si="45"/>
        <v/>
      </c>
      <c r="BI434" s="239"/>
      <c r="BJ434" s="238" t="str">
        <f t="shared" si="46"/>
        <v/>
      </c>
      <c r="BK434" s="239"/>
      <c r="BL434" s="239"/>
      <c r="BM434" s="275"/>
      <c r="BN434" s="239"/>
      <c r="BO434" s="275"/>
      <c r="BP434" s="276" t="str">
        <f t="shared" si="47"/>
        <v/>
      </c>
      <c r="BQ434" s="239"/>
      <c r="BR434" s="239"/>
      <c r="BS434" s="239"/>
      <c r="BT434" s="276" t="str">
        <f t="shared" si="48"/>
        <v/>
      </c>
      <c r="BU434" s="293"/>
      <c r="BV434" s="275"/>
      <c r="BW434" s="275"/>
      <c r="BX434" s="295"/>
      <c r="BY434" s="275"/>
      <c r="BZ434" s="303"/>
      <c r="CA434" s="299"/>
      <c r="CB434" s="275"/>
      <c r="CC434" s="275"/>
      <c r="CD434" s="296"/>
      <c r="CE434" s="296"/>
      <c r="CF434" s="296"/>
      <c r="CG434" s="297"/>
    </row>
    <row r="435" spans="1:85" ht="27" customHeight="1" thickTop="1" thickBot="1" x14ac:dyDescent="0.3">
      <c r="A435" s="300"/>
      <c r="B435" s="304" t="str">
        <f>IF(C436="","",(VLOOKUP(C436,Lookups!$B$4:$C$2561,2,FALSE)))</f>
        <v/>
      </c>
      <c r="C435" s="366"/>
      <c r="D435" s="324"/>
      <c r="E435" s="325"/>
      <c r="F435" s="301"/>
      <c r="G435" s="277"/>
      <c r="H435" s="275"/>
      <c r="I435" s="280" t="str">
        <f t="shared" si="42"/>
        <v/>
      </c>
      <c r="J435" s="302"/>
      <c r="K435" s="280" t="str">
        <f t="shared" si="43"/>
        <v/>
      </c>
      <c r="L435" s="328"/>
      <c r="M435" s="328"/>
      <c r="N435" s="328"/>
      <c r="O435" s="329"/>
      <c r="P435" s="287"/>
      <c r="Q435" s="330"/>
      <c r="R435" s="287"/>
      <c r="S435" s="305"/>
      <c r="T435" s="279"/>
      <c r="U435" s="282"/>
      <c r="V435" s="282"/>
      <c r="W435" s="283"/>
      <c r="X435" s="292"/>
      <c r="Y435" s="278"/>
      <c r="Z435" s="331"/>
      <c r="AA435" s="332"/>
      <c r="AB435" s="333"/>
      <c r="AC435" s="334"/>
      <c r="AD435" s="335"/>
      <c r="AE435" s="336"/>
      <c r="AF435" s="337"/>
      <c r="AG435" s="326"/>
      <c r="AH435" s="338"/>
      <c r="AI435" s="339"/>
      <c r="AJ435" s="293"/>
      <c r="AK435" s="293"/>
      <c r="AL435" s="293"/>
      <c r="AM435" s="294"/>
      <c r="AN435" s="239"/>
      <c r="AO435" s="239"/>
      <c r="AP435" s="275"/>
      <c r="AQ435" s="280" t="str">
        <f t="shared" si="44"/>
        <v/>
      </c>
      <c r="AR435" s="239"/>
      <c r="AS435" s="239"/>
      <c r="AT435" s="239"/>
      <c r="AU435" s="239"/>
      <c r="AV435" s="239"/>
      <c r="AW435" s="239"/>
      <c r="AX435" s="239"/>
      <c r="AY435" s="239"/>
      <c r="AZ435" s="239"/>
      <c r="BA435" s="239"/>
      <c r="BB435" s="239"/>
      <c r="BC435" s="239"/>
      <c r="BD435" s="238"/>
      <c r="BE435" s="238"/>
      <c r="BF435" s="238"/>
      <c r="BG435" s="239"/>
      <c r="BH435" s="238" t="str">
        <f t="shared" si="45"/>
        <v/>
      </c>
      <c r="BI435" s="239"/>
      <c r="BJ435" s="238" t="str">
        <f t="shared" si="46"/>
        <v/>
      </c>
      <c r="BK435" s="239"/>
      <c r="BL435" s="239"/>
      <c r="BM435" s="275"/>
      <c r="BN435" s="239"/>
      <c r="BO435" s="275"/>
      <c r="BP435" s="276" t="str">
        <f t="shared" si="47"/>
        <v/>
      </c>
      <c r="BQ435" s="239"/>
      <c r="BR435" s="239"/>
      <c r="BS435" s="239"/>
      <c r="BT435" s="276" t="str">
        <f t="shared" si="48"/>
        <v/>
      </c>
      <c r="BU435" s="293"/>
      <c r="BV435" s="275"/>
      <c r="BW435" s="275"/>
      <c r="BX435" s="295"/>
      <c r="BY435" s="275"/>
      <c r="BZ435" s="303"/>
      <c r="CA435" s="299"/>
      <c r="CB435" s="275"/>
      <c r="CC435" s="275"/>
      <c r="CD435" s="296"/>
      <c r="CE435" s="296"/>
      <c r="CF435" s="296"/>
      <c r="CG435" s="297"/>
    </row>
    <row r="436" spans="1:85" ht="27" customHeight="1" thickTop="1" thickBot="1" x14ac:dyDescent="0.3">
      <c r="A436" s="300"/>
      <c r="B436" s="304" t="str">
        <f>IF(C437="","",(VLOOKUP(C437,Lookups!$B$4:$C$2561,2,FALSE)))</f>
        <v/>
      </c>
      <c r="C436" s="366"/>
      <c r="D436" s="324"/>
      <c r="E436" s="325"/>
      <c r="F436" s="301"/>
      <c r="G436" s="277"/>
      <c r="H436" s="275"/>
      <c r="I436" s="280" t="str">
        <f t="shared" si="42"/>
        <v/>
      </c>
      <c r="J436" s="302"/>
      <c r="K436" s="280" t="str">
        <f t="shared" si="43"/>
        <v/>
      </c>
      <c r="L436" s="328"/>
      <c r="M436" s="328"/>
      <c r="N436" s="328"/>
      <c r="O436" s="329"/>
      <c r="P436" s="287"/>
      <c r="Q436" s="330"/>
      <c r="R436" s="287"/>
      <c r="S436" s="305"/>
      <c r="T436" s="279"/>
      <c r="U436" s="282"/>
      <c r="V436" s="282"/>
      <c r="W436" s="283"/>
      <c r="X436" s="292"/>
      <c r="Y436" s="278"/>
      <c r="Z436" s="331"/>
      <c r="AA436" s="332"/>
      <c r="AB436" s="333"/>
      <c r="AC436" s="334"/>
      <c r="AD436" s="335"/>
      <c r="AE436" s="336"/>
      <c r="AF436" s="337"/>
      <c r="AG436" s="326"/>
      <c r="AH436" s="338"/>
      <c r="AI436" s="339"/>
      <c r="AJ436" s="293"/>
      <c r="AK436" s="293"/>
      <c r="AL436" s="293"/>
      <c r="AM436" s="294"/>
      <c r="AN436" s="239"/>
      <c r="AO436" s="239"/>
      <c r="AP436" s="275"/>
      <c r="AQ436" s="280" t="str">
        <f t="shared" si="44"/>
        <v/>
      </c>
      <c r="AR436" s="239"/>
      <c r="AS436" s="239"/>
      <c r="AT436" s="239"/>
      <c r="AU436" s="239"/>
      <c r="AV436" s="239"/>
      <c r="AW436" s="239"/>
      <c r="AX436" s="239"/>
      <c r="AY436" s="239"/>
      <c r="AZ436" s="239"/>
      <c r="BA436" s="239"/>
      <c r="BB436" s="239"/>
      <c r="BC436" s="239"/>
      <c r="BD436" s="238"/>
      <c r="BE436" s="238"/>
      <c r="BF436" s="238"/>
      <c r="BG436" s="239"/>
      <c r="BH436" s="238" t="str">
        <f t="shared" si="45"/>
        <v/>
      </c>
      <c r="BI436" s="239"/>
      <c r="BJ436" s="238" t="str">
        <f t="shared" si="46"/>
        <v/>
      </c>
      <c r="BK436" s="239"/>
      <c r="BL436" s="239"/>
      <c r="BM436" s="275"/>
      <c r="BN436" s="239"/>
      <c r="BO436" s="275"/>
      <c r="BP436" s="276" t="str">
        <f t="shared" si="47"/>
        <v/>
      </c>
      <c r="BQ436" s="239"/>
      <c r="BR436" s="239"/>
      <c r="BS436" s="239"/>
      <c r="BT436" s="276" t="str">
        <f t="shared" si="48"/>
        <v/>
      </c>
      <c r="BU436" s="293"/>
      <c r="BV436" s="275"/>
      <c r="BW436" s="275"/>
      <c r="BX436" s="295"/>
      <c r="BY436" s="275"/>
      <c r="BZ436" s="303"/>
      <c r="CA436" s="299"/>
      <c r="CB436" s="275"/>
      <c r="CC436" s="275"/>
      <c r="CD436" s="296"/>
      <c r="CE436" s="296"/>
      <c r="CF436" s="296"/>
      <c r="CG436" s="297"/>
    </row>
    <row r="437" spans="1:85" ht="27" customHeight="1" thickTop="1" thickBot="1" x14ac:dyDescent="0.3">
      <c r="A437" s="300"/>
      <c r="B437" s="304" t="str">
        <f>IF(C438="","",(VLOOKUP(C438,Lookups!$B$4:$C$2561,2,FALSE)))</f>
        <v/>
      </c>
      <c r="C437" s="366"/>
      <c r="D437" s="324"/>
      <c r="E437" s="325"/>
      <c r="F437" s="301"/>
      <c r="G437" s="277"/>
      <c r="H437" s="275"/>
      <c r="I437" s="280" t="str">
        <f t="shared" si="42"/>
        <v/>
      </c>
      <c r="J437" s="302"/>
      <c r="K437" s="280" t="str">
        <f t="shared" si="43"/>
        <v/>
      </c>
      <c r="L437" s="328"/>
      <c r="M437" s="328"/>
      <c r="N437" s="328"/>
      <c r="O437" s="329"/>
      <c r="P437" s="287"/>
      <c r="Q437" s="330"/>
      <c r="R437" s="287"/>
      <c r="S437" s="305"/>
      <c r="T437" s="279"/>
      <c r="U437" s="282"/>
      <c r="V437" s="282"/>
      <c r="W437" s="283"/>
      <c r="X437" s="292"/>
      <c r="Y437" s="278"/>
      <c r="Z437" s="331"/>
      <c r="AA437" s="332"/>
      <c r="AB437" s="333"/>
      <c r="AC437" s="334"/>
      <c r="AD437" s="335"/>
      <c r="AE437" s="336"/>
      <c r="AF437" s="337"/>
      <c r="AG437" s="326"/>
      <c r="AH437" s="338"/>
      <c r="AI437" s="339"/>
      <c r="AJ437" s="293"/>
      <c r="AK437" s="293"/>
      <c r="AL437" s="293"/>
      <c r="AM437" s="294"/>
      <c r="AN437" s="239"/>
      <c r="AO437" s="239"/>
      <c r="AP437" s="275"/>
      <c r="AQ437" s="280" t="str">
        <f t="shared" si="44"/>
        <v/>
      </c>
      <c r="AR437" s="239"/>
      <c r="AS437" s="239"/>
      <c r="AT437" s="239"/>
      <c r="AU437" s="239"/>
      <c r="AV437" s="239"/>
      <c r="AW437" s="239"/>
      <c r="AX437" s="239"/>
      <c r="AY437" s="239"/>
      <c r="AZ437" s="239"/>
      <c r="BA437" s="239"/>
      <c r="BB437" s="239"/>
      <c r="BC437" s="239"/>
      <c r="BD437" s="238"/>
      <c r="BE437" s="238"/>
      <c r="BF437" s="238"/>
      <c r="BG437" s="239"/>
      <c r="BH437" s="238" t="str">
        <f t="shared" si="45"/>
        <v/>
      </c>
      <c r="BI437" s="239"/>
      <c r="BJ437" s="238" t="str">
        <f t="shared" si="46"/>
        <v/>
      </c>
      <c r="BK437" s="239"/>
      <c r="BL437" s="239"/>
      <c r="BM437" s="275"/>
      <c r="BN437" s="239"/>
      <c r="BO437" s="275"/>
      <c r="BP437" s="276" t="str">
        <f t="shared" si="47"/>
        <v/>
      </c>
      <c r="BQ437" s="239"/>
      <c r="BR437" s="239"/>
      <c r="BS437" s="239"/>
      <c r="BT437" s="276" t="str">
        <f t="shared" si="48"/>
        <v/>
      </c>
      <c r="BU437" s="293"/>
      <c r="BV437" s="275"/>
      <c r="BW437" s="275"/>
      <c r="BX437" s="295"/>
      <c r="BY437" s="275"/>
      <c r="BZ437" s="303"/>
      <c r="CA437" s="299"/>
      <c r="CB437" s="275"/>
      <c r="CC437" s="275"/>
      <c r="CD437" s="296"/>
      <c r="CE437" s="296"/>
      <c r="CF437" s="296"/>
      <c r="CG437" s="297"/>
    </row>
    <row r="438" spans="1:85" ht="27" customHeight="1" thickTop="1" thickBot="1" x14ac:dyDescent="0.3">
      <c r="A438" s="300"/>
      <c r="B438" s="304" t="str">
        <f>IF(C439="","",(VLOOKUP(C439,Lookups!$B$4:$C$2561,2,FALSE)))</f>
        <v/>
      </c>
      <c r="C438" s="366"/>
      <c r="D438" s="324"/>
      <c r="E438" s="325"/>
      <c r="F438" s="301"/>
      <c r="G438" s="277"/>
      <c r="H438" s="275"/>
      <c r="I438" s="280" t="str">
        <f t="shared" si="42"/>
        <v/>
      </c>
      <c r="J438" s="302"/>
      <c r="K438" s="280" t="str">
        <f t="shared" si="43"/>
        <v/>
      </c>
      <c r="L438" s="328"/>
      <c r="M438" s="328"/>
      <c r="N438" s="328"/>
      <c r="O438" s="329"/>
      <c r="P438" s="287"/>
      <c r="Q438" s="330"/>
      <c r="R438" s="287"/>
      <c r="S438" s="305"/>
      <c r="T438" s="279"/>
      <c r="U438" s="282"/>
      <c r="V438" s="282"/>
      <c r="W438" s="283"/>
      <c r="X438" s="292"/>
      <c r="Y438" s="278"/>
      <c r="Z438" s="331"/>
      <c r="AA438" s="332"/>
      <c r="AB438" s="333"/>
      <c r="AC438" s="334"/>
      <c r="AD438" s="335"/>
      <c r="AE438" s="336"/>
      <c r="AF438" s="337"/>
      <c r="AG438" s="326"/>
      <c r="AH438" s="338"/>
      <c r="AI438" s="339"/>
      <c r="AJ438" s="293"/>
      <c r="AK438" s="293"/>
      <c r="AL438" s="293"/>
      <c r="AM438" s="294"/>
      <c r="AN438" s="239"/>
      <c r="AO438" s="239"/>
      <c r="AP438" s="275"/>
      <c r="AQ438" s="280" t="str">
        <f t="shared" si="44"/>
        <v/>
      </c>
      <c r="AR438" s="239"/>
      <c r="AS438" s="239"/>
      <c r="AT438" s="239"/>
      <c r="AU438" s="239"/>
      <c r="AV438" s="239"/>
      <c r="AW438" s="239"/>
      <c r="AX438" s="239"/>
      <c r="AY438" s="239"/>
      <c r="AZ438" s="239"/>
      <c r="BA438" s="239"/>
      <c r="BB438" s="239"/>
      <c r="BC438" s="239"/>
      <c r="BD438" s="238"/>
      <c r="BE438" s="238"/>
      <c r="BF438" s="238"/>
      <c r="BG438" s="239"/>
      <c r="BH438" s="238" t="str">
        <f t="shared" si="45"/>
        <v/>
      </c>
      <c r="BI438" s="239"/>
      <c r="BJ438" s="238" t="str">
        <f t="shared" si="46"/>
        <v/>
      </c>
      <c r="BK438" s="239"/>
      <c r="BL438" s="239"/>
      <c r="BM438" s="275"/>
      <c r="BN438" s="239"/>
      <c r="BO438" s="275"/>
      <c r="BP438" s="276" t="str">
        <f t="shared" si="47"/>
        <v/>
      </c>
      <c r="BQ438" s="239"/>
      <c r="BR438" s="239"/>
      <c r="BS438" s="239"/>
      <c r="BT438" s="276" t="str">
        <f t="shared" si="48"/>
        <v/>
      </c>
      <c r="BU438" s="293"/>
      <c r="BV438" s="275"/>
      <c r="BW438" s="275"/>
      <c r="BX438" s="295"/>
      <c r="BY438" s="275"/>
      <c r="BZ438" s="303"/>
      <c r="CA438" s="299"/>
      <c r="CB438" s="275"/>
      <c r="CC438" s="275"/>
      <c r="CD438" s="296"/>
      <c r="CE438" s="296"/>
      <c r="CF438" s="296"/>
      <c r="CG438" s="297"/>
    </row>
    <row r="439" spans="1:85" ht="27" customHeight="1" thickTop="1" thickBot="1" x14ac:dyDescent="0.3">
      <c r="A439" s="300"/>
      <c r="B439" s="304" t="str">
        <f>IF(C440="","",(VLOOKUP(C440,Lookups!$B$4:$C$2561,2,FALSE)))</f>
        <v/>
      </c>
      <c r="C439" s="366"/>
      <c r="D439" s="324"/>
      <c r="E439" s="325"/>
      <c r="F439" s="301"/>
      <c r="G439" s="277"/>
      <c r="H439" s="275"/>
      <c r="I439" s="280" t="str">
        <f t="shared" si="42"/>
        <v/>
      </c>
      <c r="J439" s="302"/>
      <c r="K439" s="280" t="str">
        <f t="shared" si="43"/>
        <v/>
      </c>
      <c r="L439" s="328"/>
      <c r="M439" s="328"/>
      <c r="N439" s="328"/>
      <c r="O439" s="329"/>
      <c r="P439" s="287"/>
      <c r="Q439" s="330"/>
      <c r="R439" s="287"/>
      <c r="S439" s="305"/>
      <c r="T439" s="279"/>
      <c r="U439" s="282"/>
      <c r="V439" s="282"/>
      <c r="W439" s="283"/>
      <c r="X439" s="292"/>
      <c r="Y439" s="278"/>
      <c r="Z439" s="331"/>
      <c r="AA439" s="332"/>
      <c r="AB439" s="333"/>
      <c r="AC439" s="334"/>
      <c r="AD439" s="335"/>
      <c r="AE439" s="336"/>
      <c r="AF439" s="337"/>
      <c r="AG439" s="326"/>
      <c r="AH439" s="338"/>
      <c r="AI439" s="339"/>
      <c r="AJ439" s="293"/>
      <c r="AK439" s="293"/>
      <c r="AL439" s="293"/>
      <c r="AM439" s="294"/>
      <c r="AN439" s="239"/>
      <c r="AO439" s="239"/>
      <c r="AP439" s="275"/>
      <c r="AQ439" s="280" t="str">
        <f t="shared" si="44"/>
        <v/>
      </c>
      <c r="AR439" s="239"/>
      <c r="AS439" s="239"/>
      <c r="AT439" s="239"/>
      <c r="AU439" s="239"/>
      <c r="AV439" s="239"/>
      <c r="AW439" s="239"/>
      <c r="AX439" s="239"/>
      <c r="AY439" s="239"/>
      <c r="AZ439" s="239"/>
      <c r="BA439" s="239"/>
      <c r="BB439" s="239"/>
      <c r="BC439" s="239"/>
      <c r="BD439" s="238"/>
      <c r="BE439" s="238"/>
      <c r="BF439" s="238"/>
      <c r="BG439" s="239"/>
      <c r="BH439" s="238" t="str">
        <f t="shared" si="45"/>
        <v/>
      </c>
      <c r="BI439" s="239"/>
      <c r="BJ439" s="238" t="str">
        <f t="shared" si="46"/>
        <v/>
      </c>
      <c r="BK439" s="239"/>
      <c r="BL439" s="239"/>
      <c r="BM439" s="275"/>
      <c r="BN439" s="239"/>
      <c r="BO439" s="275"/>
      <c r="BP439" s="276" t="str">
        <f t="shared" si="47"/>
        <v/>
      </c>
      <c r="BQ439" s="239"/>
      <c r="BR439" s="239"/>
      <c r="BS439" s="239"/>
      <c r="BT439" s="276" t="str">
        <f t="shared" si="48"/>
        <v/>
      </c>
      <c r="BU439" s="293"/>
      <c r="BV439" s="275"/>
      <c r="BW439" s="275"/>
      <c r="BX439" s="295"/>
      <c r="BY439" s="275"/>
      <c r="BZ439" s="303"/>
      <c r="CA439" s="299"/>
      <c r="CB439" s="275"/>
      <c r="CC439" s="275"/>
      <c r="CD439" s="296"/>
      <c r="CE439" s="296"/>
      <c r="CF439" s="296"/>
      <c r="CG439" s="297"/>
    </row>
    <row r="440" spans="1:85" ht="27" customHeight="1" thickTop="1" thickBot="1" x14ac:dyDescent="0.3">
      <c r="A440" s="300"/>
      <c r="B440" s="304" t="str">
        <f>IF(C441="","",(VLOOKUP(C441,Lookups!$B$4:$C$2561,2,FALSE)))</f>
        <v/>
      </c>
      <c r="C440" s="366"/>
      <c r="D440" s="324"/>
      <c r="E440" s="325"/>
      <c r="F440" s="301"/>
      <c r="G440" s="277"/>
      <c r="H440" s="275"/>
      <c r="I440" s="280" t="str">
        <f t="shared" si="42"/>
        <v/>
      </c>
      <c r="J440" s="302"/>
      <c r="K440" s="280" t="str">
        <f t="shared" si="43"/>
        <v/>
      </c>
      <c r="L440" s="328"/>
      <c r="M440" s="328"/>
      <c r="N440" s="328"/>
      <c r="O440" s="329"/>
      <c r="P440" s="287"/>
      <c r="Q440" s="330"/>
      <c r="R440" s="287"/>
      <c r="S440" s="305"/>
      <c r="T440" s="279"/>
      <c r="U440" s="282"/>
      <c r="V440" s="282"/>
      <c r="W440" s="283"/>
      <c r="X440" s="292"/>
      <c r="Y440" s="278"/>
      <c r="Z440" s="331"/>
      <c r="AA440" s="332"/>
      <c r="AB440" s="333"/>
      <c r="AC440" s="334"/>
      <c r="AD440" s="335"/>
      <c r="AE440" s="336"/>
      <c r="AF440" s="337"/>
      <c r="AG440" s="326"/>
      <c r="AH440" s="338"/>
      <c r="AI440" s="339"/>
      <c r="AJ440" s="293"/>
      <c r="AK440" s="293"/>
      <c r="AL440" s="293"/>
      <c r="AM440" s="294"/>
      <c r="AN440" s="239"/>
      <c r="AO440" s="239"/>
      <c r="AP440" s="275"/>
      <c r="AQ440" s="280" t="str">
        <f t="shared" si="44"/>
        <v/>
      </c>
      <c r="AR440" s="239"/>
      <c r="AS440" s="239"/>
      <c r="AT440" s="239"/>
      <c r="AU440" s="239"/>
      <c r="AV440" s="239"/>
      <c r="AW440" s="239"/>
      <c r="AX440" s="239"/>
      <c r="AY440" s="239"/>
      <c r="AZ440" s="239"/>
      <c r="BA440" s="239"/>
      <c r="BB440" s="239"/>
      <c r="BC440" s="239"/>
      <c r="BD440" s="238"/>
      <c r="BE440" s="238"/>
      <c r="BF440" s="238"/>
      <c r="BG440" s="239"/>
      <c r="BH440" s="238" t="str">
        <f t="shared" si="45"/>
        <v/>
      </c>
      <c r="BI440" s="239"/>
      <c r="BJ440" s="238" t="str">
        <f t="shared" si="46"/>
        <v/>
      </c>
      <c r="BK440" s="239"/>
      <c r="BL440" s="239"/>
      <c r="BM440" s="275"/>
      <c r="BN440" s="239"/>
      <c r="BO440" s="275"/>
      <c r="BP440" s="276" t="str">
        <f t="shared" si="47"/>
        <v/>
      </c>
      <c r="BQ440" s="239"/>
      <c r="BR440" s="239"/>
      <c r="BS440" s="239"/>
      <c r="BT440" s="276" t="str">
        <f t="shared" si="48"/>
        <v/>
      </c>
      <c r="BU440" s="293"/>
      <c r="BV440" s="275"/>
      <c r="BW440" s="275"/>
      <c r="BX440" s="295"/>
      <c r="BY440" s="275"/>
      <c r="BZ440" s="303"/>
      <c r="CA440" s="299"/>
      <c r="CB440" s="275"/>
      <c r="CC440" s="275"/>
      <c r="CD440" s="296"/>
      <c r="CE440" s="296"/>
      <c r="CF440" s="296"/>
      <c r="CG440" s="297"/>
    </row>
    <row r="441" spans="1:85" ht="27" customHeight="1" thickTop="1" thickBot="1" x14ac:dyDescent="0.3">
      <c r="A441" s="300"/>
      <c r="B441" s="304" t="str">
        <f>IF(C442="","",(VLOOKUP(C442,Lookups!$B$4:$C$2561,2,FALSE)))</f>
        <v/>
      </c>
      <c r="C441" s="366"/>
      <c r="D441" s="324"/>
      <c r="E441" s="325"/>
      <c r="F441" s="301"/>
      <c r="G441" s="277"/>
      <c r="H441" s="275"/>
      <c r="I441" s="280" t="str">
        <f t="shared" si="42"/>
        <v/>
      </c>
      <c r="J441" s="302"/>
      <c r="K441" s="280" t="str">
        <f t="shared" si="43"/>
        <v/>
      </c>
      <c r="L441" s="328"/>
      <c r="M441" s="328"/>
      <c r="N441" s="328"/>
      <c r="O441" s="329"/>
      <c r="P441" s="287"/>
      <c r="Q441" s="330"/>
      <c r="R441" s="287"/>
      <c r="S441" s="305"/>
      <c r="T441" s="279"/>
      <c r="U441" s="282"/>
      <c r="V441" s="282"/>
      <c r="W441" s="283"/>
      <c r="X441" s="292"/>
      <c r="Y441" s="278"/>
      <c r="Z441" s="331"/>
      <c r="AA441" s="332"/>
      <c r="AB441" s="333"/>
      <c r="AC441" s="334"/>
      <c r="AD441" s="335"/>
      <c r="AE441" s="336"/>
      <c r="AF441" s="337"/>
      <c r="AG441" s="326"/>
      <c r="AH441" s="338"/>
      <c r="AI441" s="339"/>
      <c r="AJ441" s="293"/>
      <c r="AK441" s="293"/>
      <c r="AL441" s="293"/>
      <c r="AM441" s="294"/>
      <c r="AN441" s="239"/>
      <c r="AO441" s="239"/>
      <c r="AP441" s="275"/>
      <c r="AQ441" s="280" t="str">
        <f t="shared" si="44"/>
        <v/>
      </c>
      <c r="AR441" s="239"/>
      <c r="AS441" s="239"/>
      <c r="AT441" s="239"/>
      <c r="AU441" s="239"/>
      <c r="AV441" s="239"/>
      <c r="AW441" s="239"/>
      <c r="AX441" s="239"/>
      <c r="AY441" s="239"/>
      <c r="AZ441" s="239"/>
      <c r="BA441" s="239"/>
      <c r="BB441" s="239"/>
      <c r="BC441" s="239"/>
      <c r="BD441" s="238"/>
      <c r="BE441" s="238"/>
      <c r="BF441" s="238"/>
      <c r="BG441" s="239"/>
      <c r="BH441" s="238" t="str">
        <f t="shared" si="45"/>
        <v/>
      </c>
      <c r="BI441" s="239"/>
      <c r="BJ441" s="238" t="str">
        <f t="shared" si="46"/>
        <v/>
      </c>
      <c r="BK441" s="239"/>
      <c r="BL441" s="239"/>
      <c r="BM441" s="275"/>
      <c r="BN441" s="239"/>
      <c r="BO441" s="275"/>
      <c r="BP441" s="276" t="str">
        <f t="shared" si="47"/>
        <v/>
      </c>
      <c r="BQ441" s="239"/>
      <c r="BR441" s="239"/>
      <c r="BS441" s="239"/>
      <c r="BT441" s="276" t="str">
        <f t="shared" si="48"/>
        <v/>
      </c>
      <c r="BU441" s="293"/>
      <c r="BV441" s="275"/>
      <c r="BW441" s="275"/>
      <c r="BX441" s="295"/>
      <c r="BY441" s="275"/>
      <c r="BZ441" s="303"/>
      <c r="CA441" s="299"/>
      <c r="CB441" s="275"/>
      <c r="CC441" s="275"/>
      <c r="CD441" s="296"/>
      <c r="CE441" s="296"/>
      <c r="CF441" s="296"/>
      <c r="CG441" s="297"/>
    </row>
    <row r="442" spans="1:85" ht="27" customHeight="1" thickTop="1" thickBot="1" x14ac:dyDescent="0.3">
      <c r="A442" s="300"/>
      <c r="B442" s="304" t="str">
        <f>IF(C443="","",(VLOOKUP(C443,Lookups!$B$4:$C$2561,2,FALSE)))</f>
        <v/>
      </c>
      <c r="C442" s="366"/>
      <c r="D442" s="324"/>
      <c r="E442" s="325"/>
      <c r="F442" s="301"/>
      <c r="G442" s="277"/>
      <c r="H442" s="275"/>
      <c r="I442" s="280" t="str">
        <f t="shared" si="42"/>
        <v/>
      </c>
      <c r="J442" s="302"/>
      <c r="K442" s="280" t="str">
        <f t="shared" si="43"/>
        <v/>
      </c>
      <c r="L442" s="328"/>
      <c r="M442" s="328"/>
      <c r="N442" s="328"/>
      <c r="O442" s="329"/>
      <c r="P442" s="287"/>
      <c r="Q442" s="330"/>
      <c r="R442" s="287"/>
      <c r="S442" s="305"/>
      <c r="T442" s="279"/>
      <c r="U442" s="282"/>
      <c r="V442" s="282"/>
      <c r="W442" s="283"/>
      <c r="X442" s="292"/>
      <c r="Y442" s="278"/>
      <c r="Z442" s="331"/>
      <c r="AA442" s="332"/>
      <c r="AB442" s="333"/>
      <c r="AC442" s="334"/>
      <c r="AD442" s="335"/>
      <c r="AE442" s="336"/>
      <c r="AF442" s="337"/>
      <c r="AG442" s="326"/>
      <c r="AH442" s="338"/>
      <c r="AI442" s="339"/>
      <c r="AJ442" s="293"/>
      <c r="AK442" s="293"/>
      <c r="AL442" s="293"/>
      <c r="AM442" s="294"/>
      <c r="AN442" s="239"/>
      <c r="AO442" s="239"/>
      <c r="AP442" s="275"/>
      <c r="AQ442" s="280" t="str">
        <f t="shared" si="44"/>
        <v/>
      </c>
      <c r="AR442" s="239"/>
      <c r="AS442" s="239"/>
      <c r="AT442" s="239"/>
      <c r="AU442" s="239"/>
      <c r="AV442" s="239"/>
      <c r="AW442" s="239"/>
      <c r="AX442" s="239"/>
      <c r="AY442" s="239"/>
      <c r="AZ442" s="239"/>
      <c r="BA442" s="239"/>
      <c r="BB442" s="239"/>
      <c r="BC442" s="239"/>
      <c r="BD442" s="238"/>
      <c r="BE442" s="238"/>
      <c r="BF442" s="238"/>
      <c r="BG442" s="239"/>
      <c r="BH442" s="238" t="str">
        <f t="shared" si="45"/>
        <v/>
      </c>
      <c r="BI442" s="239"/>
      <c r="BJ442" s="238" t="str">
        <f t="shared" si="46"/>
        <v/>
      </c>
      <c r="BK442" s="239"/>
      <c r="BL442" s="239"/>
      <c r="BM442" s="275"/>
      <c r="BN442" s="239"/>
      <c r="BO442" s="275"/>
      <c r="BP442" s="276" t="str">
        <f t="shared" si="47"/>
        <v/>
      </c>
      <c r="BQ442" s="239"/>
      <c r="BR442" s="239"/>
      <c r="BS442" s="239"/>
      <c r="BT442" s="276" t="str">
        <f t="shared" si="48"/>
        <v/>
      </c>
      <c r="BU442" s="293"/>
      <c r="BV442" s="275"/>
      <c r="BW442" s="275"/>
      <c r="BX442" s="295"/>
      <c r="BY442" s="275"/>
      <c r="BZ442" s="303"/>
      <c r="CA442" s="299"/>
      <c r="CB442" s="275"/>
      <c r="CC442" s="275"/>
      <c r="CD442" s="296"/>
      <c r="CE442" s="296"/>
      <c r="CF442" s="296"/>
      <c r="CG442" s="297"/>
    </row>
    <row r="443" spans="1:85" ht="27" customHeight="1" thickTop="1" thickBot="1" x14ac:dyDescent="0.3">
      <c r="A443" s="300"/>
      <c r="B443" s="304" t="str">
        <f>IF(C444="","",(VLOOKUP(C444,Lookups!$B$4:$C$2561,2,FALSE)))</f>
        <v/>
      </c>
      <c r="C443" s="366"/>
      <c r="D443" s="324"/>
      <c r="E443" s="325"/>
      <c r="F443" s="301"/>
      <c r="G443" s="277"/>
      <c r="H443" s="275"/>
      <c r="I443" s="280" t="str">
        <f t="shared" si="42"/>
        <v/>
      </c>
      <c r="J443" s="302"/>
      <c r="K443" s="280" t="str">
        <f t="shared" si="43"/>
        <v/>
      </c>
      <c r="L443" s="328"/>
      <c r="M443" s="328"/>
      <c r="N443" s="328"/>
      <c r="O443" s="329"/>
      <c r="P443" s="287"/>
      <c r="Q443" s="330"/>
      <c r="R443" s="287"/>
      <c r="S443" s="305"/>
      <c r="T443" s="279"/>
      <c r="U443" s="282"/>
      <c r="V443" s="282"/>
      <c r="W443" s="283"/>
      <c r="X443" s="292"/>
      <c r="Y443" s="278"/>
      <c r="Z443" s="331"/>
      <c r="AA443" s="332"/>
      <c r="AB443" s="333"/>
      <c r="AC443" s="334"/>
      <c r="AD443" s="335"/>
      <c r="AE443" s="336"/>
      <c r="AF443" s="337"/>
      <c r="AG443" s="326"/>
      <c r="AH443" s="338"/>
      <c r="AI443" s="339"/>
      <c r="AJ443" s="293"/>
      <c r="AK443" s="293"/>
      <c r="AL443" s="293"/>
      <c r="AM443" s="294"/>
      <c r="AN443" s="239"/>
      <c r="AO443" s="239"/>
      <c r="AP443" s="275"/>
      <c r="AQ443" s="280" t="str">
        <f t="shared" si="44"/>
        <v/>
      </c>
      <c r="AR443" s="239"/>
      <c r="AS443" s="239"/>
      <c r="AT443" s="239"/>
      <c r="AU443" s="239"/>
      <c r="AV443" s="239"/>
      <c r="AW443" s="239"/>
      <c r="AX443" s="239"/>
      <c r="AY443" s="239"/>
      <c r="AZ443" s="239"/>
      <c r="BA443" s="239"/>
      <c r="BB443" s="239"/>
      <c r="BC443" s="239"/>
      <c r="BD443" s="238"/>
      <c r="BE443" s="238"/>
      <c r="BF443" s="238"/>
      <c r="BG443" s="239"/>
      <c r="BH443" s="238" t="str">
        <f t="shared" si="45"/>
        <v/>
      </c>
      <c r="BI443" s="239"/>
      <c r="BJ443" s="238" t="str">
        <f t="shared" si="46"/>
        <v/>
      </c>
      <c r="BK443" s="239"/>
      <c r="BL443" s="239"/>
      <c r="BM443" s="275"/>
      <c r="BN443" s="239"/>
      <c r="BO443" s="275"/>
      <c r="BP443" s="276" t="str">
        <f t="shared" si="47"/>
        <v/>
      </c>
      <c r="BQ443" s="239"/>
      <c r="BR443" s="239"/>
      <c r="BS443" s="239"/>
      <c r="BT443" s="276" t="str">
        <f t="shared" si="48"/>
        <v/>
      </c>
      <c r="BU443" s="293"/>
      <c r="BV443" s="275"/>
      <c r="BW443" s="275"/>
      <c r="BX443" s="295"/>
      <c r="BY443" s="275"/>
      <c r="BZ443" s="303"/>
      <c r="CA443" s="299"/>
      <c r="CB443" s="275"/>
      <c r="CC443" s="275"/>
      <c r="CD443" s="296"/>
      <c r="CE443" s="296"/>
      <c r="CF443" s="296"/>
      <c r="CG443" s="297"/>
    </row>
    <row r="444" spans="1:85" ht="27" customHeight="1" thickTop="1" thickBot="1" x14ac:dyDescent="0.3">
      <c r="A444" s="300"/>
      <c r="B444" s="304" t="str">
        <f>IF(C445="","",(VLOOKUP(C445,Lookups!$B$4:$C$2561,2,FALSE)))</f>
        <v/>
      </c>
      <c r="C444" s="366"/>
      <c r="D444" s="324"/>
      <c r="E444" s="325"/>
      <c r="F444" s="301"/>
      <c r="G444" s="277"/>
      <c r="H444" s="275"/>
      <c r="I444" s="280" t="str">
        <f t="shared" si="42"/>
        <v/>
      </c>
      <c r="J444" s="302"/>
      <c r="K444" s="280" t="str">
        <f t="shared" si="43"/>
        <v/>
      </c>
      <c r="L444" s="328"/>
      <c r="M444" s="328"/>
      <c r="N444" s="328"/>
      <c r="O444" s="329"/>
      <c r="P444" s="287"/>
      <c r="Q444" s="330"/>
      <c r="R444" s="287"/>
      <c r="S444" s="305"/>
      <c r="T444" s="279"/>
      <c r="U444" s="282"/>
      <c r="V444" s="282"/>
      <c r="W444" s="283"/>
      <c r="X444" s="292"/>
      <c r="Y444" s="278"/>
      <c r="Z444" s="331"/>
      <c r="AA444" s="332"/>
      <c r="AB444" s="333"/>
      <c r="AC444" s="334"/>
      <c r="AD444" s="335"/>
      <c r="AE444" s="336"/>
      <c r="AF444" s="337"/>
      <c r="AG444" s="326"/>
      <c r="AH444" s="338"/>
      <c r="AI444" s="339"/>
      <c r="AJ444" s="293"/>
      <c r="AK444" s="293"/>
      <c r="AL444" s="293"/>
      <c r="AM444" s="294"/>
      <c r="AN444" s="239"/>
      <c r="AO444" s="239"/>
      <c r="AP444" s="275"/>
      <c r="AQ444" s="280" t="str">
        <f t="shared" si="44"/>
        <v/>
      </c>
      <c r="AR444" s="239"/>
      <c r="AS444" s="239"/>
      <c r="AT444" s="239"/>
      <c r="AU444" s="239"/>
      <c r="AV444" s="239"/>
      <c r="AW444" s="239"/>
      <c r="AX444" s="239"/>
      <c r="AY444" s="239"/>
      <c r="AZ444" s="239"/>
      <c r="BA444" s="239"/>
      <c r="BB444" s="239"/>
      <c r="BC444" s="239"/>
      <c r="BD444" s="238"/>
      <c r="BE444" s="238"/>
      <c r="BF444" s="238"/>
      <c r="BG444" s="239"/>
      <c r="BH444" s="238" t="str">
        <f t="shared" si="45"/>
        <v/>
      </c>
      <c r="BI444" s="239"/>
      <c r="BJ444" s="238" t="str">
        <f t="shared" si="46"/>
        <v/>
      </c>
      <c r="BK444" s="239"/>
      <c r="BL444" s="239"/>
      <c r="BM444" s="275"/>
      <c r="BN444" s="239"/>
      <c r="BO444" s="275"/>
      <c r="BP444" s="276" t="str">
        <f t="shared" si="47"/>
        <v/>
      </c>
      <c r="BQ444" s="239"/>
      <c r="BR444" s="239"/>
      <c r="BS444" s="239"/>
      <c r="BT444" s="276" t="str">
        <f t="shared" si="48"/>
        <v/>
      </c>
      <c r="BU444" s="293"/>
      <c r="BV444" s="275"/>
      <c r="BW444" s="275"/>
      <c r="BX444" s="295"/>
      <c r="BY444" s="275"/>
      <c r="BZ444" s="303"/>
      <c r="CA444" s="299"/>
      <c r="CB444" s="275"/>
      <c r="CC444" s="275"/>
      <c r="CD444" s="296"/>
      <c r="CE444" s="296"/>
      <c r="CF444" s="296"/>
      <c r="CG444" s="297"/>
    </row>
    <row r="445" spans="1:85" ht="27" customHeight="1" thickTop="1" thickBot="1" x14ac:dyDescent="0.3">
      <c r="A445" s="300"/>
      <c r="B445" s="304" t="str">
        <f>IF(C446="","",(VLOOKUP(C446,Lookups!$B$4:$C$2561,2,FALSE)))</f>
        <v/>
      </c>
      <c r="C445" s="366"/>
      <c r="D445" s="324"/>
      <c r="E445" s="325"/>
      <c r="F445" s="301"/>
      <c r="G445" s="277"/>
      <c r="H445" s="275"/>
      <c r="I445" s="280" t="str">
        <f t="shared" si="42"/>
        <v/>
      </c>
      <c r="J445" s="302"/>
      <c r="K445" s="280" t="str">
        <f t="shared" si="43"/>
        <v/>
      </c>
      <c r="L445" s="328"/>
      <c r="M445" s="328"/>
      <c r="N445" s="328"/>
      <c r="O445" s="329"/>
      <c r="P445" s="287"/>
      <c r="Q445" s="330"/>
      <c r="R445" s="287"/>
      <c r="S445" s="305"/>
      <c r="T445" s="279"/>
      <c r="U445" s="282"/>
      <c r="V445" s="282"/>
      <c r="W445" s="283"/>
      <c r="X445" s="292"/>
      <c r="Y445" s="278"/>
      <c r="Z445" s="331"/>
      <c r="AA445" s="332"/>
      <c r="AB445" s="333"/>
      <c r="AC445" s="334"/>
      <c r="AD445" s="335"/>
      <c r="AE445" s="336"/>
      <c r="AF445" s="337"/>
      <c r="AG445" s="326"/>
      <c r="AH445" s="338"/>
      <c r="AI445" s="339"/>
      <c r="AJ445" s="293"/>
      <c r="AK445" s="293"/>
      <c r="AL445" s="293"/>
      <c r="AM445" s="294"/>
      <c r="AN445" s="239"/>
      <c r="AO445" s="239"/>
      <c r="AP445" s="275"/>
      <c r="AQ445" s="280" t="str">
        <f t="shared" si="44"/>
        <v/>
      </c>
      <c r="AR445" s="239"/>
      <c r="AS445" s="239"/>
      <c r="AT445" s="239"/>
      <c r="AU445" s="239"/>
      <c r="AV445" s="239"/>
      <c r="AW445" s="239"/>
      <c r="AX445" s="239"/>
      <c r="AY445" s="239"/>
      <c r="AZ445" s="239"/>
      <c r="BA445" s="239"/>
      <c r="BB445" s="239"/>
      <c r="BC445" s="239"/>
      <c r="BD445" s="238"/>
      <c r="BE445" s="238"/>
      <c r="BF445" s="238"/>
      <c r="BG445" s="239"/>
      <c r="BH445" s="238" t="str">
        <f t="shared" si="45"/>
        <v/>
      </c>
      <c r="BI445" s="239"/>
      <c r="BJ445" s="238" t="str">
        <f t="shared" si="46"/>
        <v/>
      </c>
      <c r="BK445" s="239"/>
      <c r="BL445" s="239"/>
      <c r="BM445" s="275"/>
      <c r="BN445" s="239"/>
      <c r="BO445" s="275"/>
      <c r="BP445" s="276" t="str">
        <f t="shared" si="47"/>
        <v/>
      </c>
      <c r="BQ445" s="239"/>
      <c r="BR445" s="239"/>
      <c r="BS445" s="239"/>
      <c r="BT445" s="276" t="str">
        <f t="shared" si="48"/>
        <v/>
      </c>
      <c r="BU445" s="293"/>
      <c r="BV445" s="275"/>
      <c r="BW445" s="275"/>
      <c r="BX445" s="295"/>
      <c r="BY445" s="275"/>
      <c r="BZ445" s="303"/>
      <c r="CA445" s="299"/>
      <c r="CB445" s="275"/>
      <c r="CC445" s="275"/>
      <c r="CD445" s="296"/>
      <c r="CE445" s="296"/>
      <c r="CF445" s="296"/>
      <c r="CG445" s="297"/>
    </row>
    <row r="446" spans="1:85" ht="27" customHeight="1" thickTop="1" thickBot="1" x14ac:dyDescent="0.3">
      <c r="A446" s="300"/>
      <c r="B446" s="304" t="str">
        <f>IF(C447="","",(VLOOKUP(C447,Lookups!$B$4:$C$2561,2,FALSE)))</f>
        <v/>
      </c>
      <c r="C446" s="366"/>
      <c r="D446" s="324"/>
      <c r="E446" s="325"/>
      <c r="F446" s="301"/>
      <c r="G446" s="277"/>
      <c r="H446" s="275"/>
      <c r="I446" s="280" t="str">
        <f t="shared" si="42"/>
        <v/>
      </c>
      <c r="J446" s="302"/>
      <c r="K446" s="280" t="str">
        <f t="shared" si="43"/>
        <v/>
      </c>
      <c r="L446" s="328"/>
      <c r="M446" s="328"/>
      <c r="N446" s="328"/>
      <c r="O446" s="329"/>
      <c r="P446" s="287"/>
      <c r="Q446" s="330"/>
      <c r="R446" s="287"/>
      <c r="S446" s="305"/>
      <c r="T446" s="279"/>
      <c r="U446" s="282"/>
      <c r="V446" s="282"/>
      <c r="W446" s="283"/>
      <c r="X446" s="292"/>
      <c r="Y446" s="278"/>
      <c r="Z446" s="331"/>
      <c r="AA446" s="332"/>
      <c r="AB446" s="333"/>
      <c r="AC446" s="334"/>
      <c r="AD446" s="335"/>
      <c r="AE446" s="336"/>
      <c r="AF446" s="337"/>
      <c r="AG446" s="326"/>
      <c r="AH446" s="338"/>
      <c r="AI446" s="339"/>
      <c r="AJ446" s="293"/>
      <c r="AK446" s="293"/>
      <c r="AL446" s="293"/>
      <c r="AM446" s="294"/>
      <c r="AN446" s="239"/>
      <c r="AO446" s="239"/>
      <c r="AP446" s="275"/>
      <c r="AQ446" s="280" t="str">
        <f t="shared" si="44"/>
        <v/>
      </c>
      <c r="AR446" s="239"/>
      <c r="AS446" s="239"/>
      <c r="AT446" s="239"/>
      <c r="AU446" s="239"/>
      <c r="AV446" s="239"/>
      <c r="AW446" s="239"/>
      <c r="AX446" s="239"/>
      <c r="AY446" s="239"/>
      <c r="AZ446" s="239"/>
      <c r="BA446" s="239"/>
      <c r="BB446" s="239"/>
      <c r="BC446" s="239"/>
      <c r="BD446" s="238"/>
      <c r="BE446" s="238"/>
      <c r="BF446" s="238"/>
      <c r="BG446" s="239"/>
      <c r="BH446" s="238" t="str">
        <f t="shared" si="45"/>
        <v/>
      </c>
      <c r="BI446" s="239"/>
      <c r="BJ446" s="238" t="str">
        <f t="shared" si="46"/>
        <v/>
      </c>
      <c r="BK446" s="239"/>
      <c r="BL446" s="239"/>
      <c r="BM446" s="275"/>
      <c r="BN446" s="239"/>
      <c r="BO446" s="275"/>
      <c r="BP446" s="276" t="str">
        <f t="shared" si="47"/>
        <v/>
      </c>
      <c r="BQ446" s="239"/>
      <c r="BR446" s="239"/>
      <c r="BS446" s="239"/>
      <c r="BT446" s="276" t="str">
        <f t="shared" si="48"/>
        <v/>
      </c>
      <c r="BU446" s="293"/>
      <c r="BV446" s="275"/>
      <c r="BW446" s="275"/>
      <c r="BX446" s="295"/>
      <c r="BY446" s="275"/>
      <c r="BZ446" s="303"/>
      <c r="CA446" s="299"/>
      <c r="CB446" s="275"/>
      <c r="CC446" s="275"/>
      <c r="CD446" s="296"/>
      <c r="CE446" s="296"/>
      <c r="CF446" s="296"/>
      <c r="CG446" s="297"/>
    </row>
    <row r="447" spans="1:85" ht="27" customHeight="1" thickTop="1" thickBot="1" x14ac:dyDescent="0.3">
      <c r="A447" s="300"/>
      <c r="B447" s="304" t="str">
        <f>IF(C448="","",(VLOOKUP(C448,Lookups!$B$4:$C$2561,2,FALSE)))</f>
        <v/>
      </c>
      <c r="C447" s="366"/>
      <c r="D447" s="324"/>
      <c r="E447" s="325"/>
      <c r="F447" s="301"/>
      <c r="G447" s="277"/>
      <c r="H447" s="275"/>
      <c r="I447" s="280" t="str">
        <f t="shared" si="42"/>
        <v/>
      </c>
      <c r="J447" s="302"/>
      <c r="K447" s="280" t="str">
        <f t="shared" si="43"/>
        <v/>
      </c>
      <c r="L447" s="328"/>
      <c r="M447" s="328"/>
      <c r="N447" s="328"/>
      <c r="O447" s="329"/>
      <c r="P447" s="287"/>
      <c r="Q447" s="330"/>
      <c r="R447" s="287"/>
      <c r="S447" s="305"/>
      <c r="T447" s="279"/>
      <c r="U447" s="282"/>
      <c r="V447" s="282"/>
      <c r="W447" s="283"/>
      <c r="X447" s="292"/>
      <c r="Y447" s="278"/>
      <c r="Z447" s="331"/>
      <c r="AA447" s="332"/>
      <c r="AB447" s="333"/>
      <c r="AC447" s="334"/>
      <c r="AD447" s="335"/>
      <c r="AE447" s="336"/>
      <c r="AF447" s="337"/>
      <c r="AG447" s="326"/>
      <c r="AH447" s="338"/>
      <c r="AI447" s="339"/>
      <c r="AJ447" s="293"/>
      <c r="AK447" s="293"/>
      <c r="AL447" s="293"/>
      <c r="AM447" s="294"/>
      <c r="AN447" s="239"/>
      <c r="AO447" s="239"/>
      <c r="AP447" s="275"/>
      <c r="AQ447" s="280" t="str">
        <f t="shared" si="44"/>
        <v/>
      </c>
      <c r="AR447" s="239"/>
      <c r="AS447" s="239"/>
      <c r="AT447" s="239"/>
      <c r="AU447" s="239"/>
      <c r="AV447" s="239"/>
      <c r="AW447" s="239"/>
      <c r="AX447" s="239"/>
      <c r="AY447" s="239"/>
      <c r="AZ447" s="239"/>
      <c r="BA447" s="239"/>
      <c r="BB447" s="239"/>
      <c r="BC447" s="239"/>
      <c r="BD447" s="238"/>
      <c r="BE447" s="238"/>
      <c r="BF447" s="238"/>
      <c r="BG447" s="239"/>
      <c r="BH447" s="238" t="str">
        <f t="shared" si="45"/>
        <v/>
      </c>
      <c r="BI447" s="239"/>
      <c r="BJ447" s="238" t="str">
        <f t="shared" si="46"/>
        <v/>
      </c>
      <c r="BK447" s="239"/>
      <c r="BL447" s="239"/>
      <c r="BM447" s="275"/>
      <c r="BN447" s="239"/>
      <c r="BO447" s="275"/>
      <c r="BP447" s="276" t="str">
        <f t="shared" si="47"/>
        <v/>
      </c>
      <c r="BQ447" s="239"/>
      <c r="BR447" s="239"/>
      <c r="BS447" s="239"/>
      <c r="BT447" s="276" t="str">
        <f t="shared" si="48"/>
        <v/>
      </c>
      <c r="BU447" s="293"/>
      <c r="BV447" s="275"/>
      <c r="BW447" s="275"/>
      <c r="BX447" s="295"/>
      <c r="BY447" s="275"/>
      <c r="BZ447" s="303"/>
      <c r="CA447" s="299"/>
      <c r="CB447" s="275"/>
      <c r="CC447" s="275"/>
      <c r="CD447" s="296"/>
      <c r="CE447" s="296"/>
      <c r="CF447" s="296"/>
      <c r="CG447" s="297"/>
    </row>
    <row r="448" spans="1:85" ht="27" customHeight="1" thickTop="1" thickBot="1" x14ac:dyDescent="0.3">
      <c r="A448" s="300"/>
      <c r="B448" s="304" t="str">
        <f>IF(C449="","",(VLOOKUP(C449,Lookups!$B$4:$C$2561,2,FALSE)))</f>
        <v/>
      </c>
      <c r="C448" s="366"/>
      <c r="D448" s="324"/>
      <c r="E448" s="325"/>
      <c r="F448" s="301"/>
      <c r="G448" s="277"/>
      <c r="H448" s="275"/>
      <c r="I448" s="280" t="str">
        <f t="shared" si="42"/>
        <v/>
      </c>
      <c r="J448" s="302"/>
      <c r="K448" s="280" t="str">
        <f t="shared" si="43"/>
        <v/>
      </c>
      <c r="L448" s="328"/>
      <c r="M448" s="328"/>
      <c r="N448" s="328"/>
      <c r="O448" s="329"/>
      <c r="P448" s="287"/>
      <c r="Q448" s="330"/>
      <c r="R448" s="287"/>
      <c r="S448" s="305"/>
      <c r="T448" s="279"/>
      <c r="U448" s="282"/>
      <c r="V448" s="282"/>
      <c r="W448" s="283"/>
      <c r="X448" s="292"/>
      <c r="Y448" s="278"/>
      <c r="Z448" s="331"/>
      <c r="AA448" s="332"/>
      <c r="AB448" s="333"/>
      <c r="AC448" s="334"/>
      <c r="AD448" s="335"/>
      <c r="AE448" s="336"/>
      <c r="AF448" s="337"/>
      <c r="AG448" s="326"/>
      <c r="AH448" s="338"/>
      <c r="AI448" s="339"/>
      <c r="AJ448" s="293"/>
      <c r="AK448" s="293"/>
      <c r="AL448" s="293"/>
      <c r="AM448" s="294"/>
      <c r="AN448" s="239"/>
      <c r="AO448" s="239"/>
      <c r="AP448" s="275"/>
      <c r="AQ448" s="280" t="str">
        <f t="shared" si="44"/>
        <v/>
      </c>
      <c r="AR448" s="239"/>
      <c r="AS448" s="239"/>
      <c r="AT448" s="239"/>
      <c r="AU448" s="239"/>
      <c r="AV448" s="239"/>
      <c r="AW448" s="239"/>
      <c r="AX448" s="239"/>
      <c r="AY448" s="239"/>
      <c r="AZ448" s="239"/>
      <c r="BA448" s="239"/>
      <c r="BB448" s="239"/>
      <c r="BC448" s="239"/>
      <c r="BD448" s="238"/>
      <c r="BE448" s="238"/>
      <c r="BF448" s="238"/>
      <c r="BG448" s="239"/>
      <c r="BH448" s="238" t="str">
        <f t="shared" si="45"/>
        <v/>
      </c>
      <c r="BI448" s="239"/>
      <c r="BJ448" s="238" t="str">
        <f t="shared" si="46"/>
        <v/>
      </c>
      <c r="BK448" s="239"/>
      <c r="BL448" s="239"/>
      <c r="BM448" s="275"/>
      <c r="BN448" s="239"/>
      <c r="BO448" s="275"/>
      <c r="BP448" s="276" t="str">
        <f t="shared" si="47"/>
        <v/>
      </c>
      <c r="BQ448" s="239"/>
      <c r="BR448" s="239"/>
      <c r="BS448" s="239"/>
      <c r="BT448" s="276" t="str">
        <f t="shared" si="48"/>
        <v/>
      </c>
      <c r="BU448" s="293"/>
      <c r="BV448" s="275"/>
      <c r="BW448" s="275"/>
      <c r="BX448" s="295"/>
      <c r="BY448" s="275"/>
      <c r="BZ448" s="303"/>
      <c r="CA448" s="299"/>
      <c r="CB448" s="275"/>
      <c r="CC448" s="275"/>
      <c r="CD448" s="296"/>
      <c r="CE448" s="296"/>
      <c r="CF448" s="296"/>
      <c r="CG448" s="297"/>
    </row>
    <row r="449" spans="1:85" ht="27" customHeight="1" thickTop="1" thickBot="1" x14ac:dyDescent="0.3">
      <c r="A449" s="300"/>
      <c r="B449" s="304" t="str">
        <f>IF(C450="","",(VLOOKUP(C450,Lookups!$B$4:$C$2561,2,FALSE)))</f>
        <v/>
      </c>
      <c r="C449" s="366"/>
      <c r="D449" s="324"/>
      <c r="E449" s="325"/>
      <c r="F449" s="301"/>
      <c r="G449" s="277"/>
      <c r="H449" s="275"/>
      <c r="I449" s="280" t="str">
        <f t="shared" si="42"/>
        <v/>
      </c>
      <c r="J449" s="302"/>
      <c r="K449" s="280" t="str">
        <f t="shared" si="43"/>
        <v/>
      </c>
      <c r="L449" s="328"/>
      <c r="M449" s="328"/>
      <c r="N449" s="328"/>
      <c r="O449" s="329"/>
      <c r="P449" s="287"/>
      <c r="Q449" s="330"/>
      <c r="R449" s="287"/>
      <c r="S449" s="305"/>
      <c r="T449" s="279"/>
      <c r="U449" s="282"/>
      <c r="V449" s="282"/>
      <c r="W449" s="283"/>
      <c r="X449" s="292"/>
      <c r="Y449" s="278"/>
      <c r="Z449" s="331"/>
      <c r="AA449" s="332"/>
      <c r="AB449" s="333"/>
      <c r="AC449" s="334"/>
      <c r="AD449" s="335"/>
      <c r="AE449" s="336"/>
      <c r="AF449" s="337"/>
      <c r="AG449" s="326"/>
      <c r="AH449" s="338"/>
      <c r="AI449" s="339"/>
      <c r="AJ449" s="293"/>
      <c r="AK449" s="293"/>
      <c r="AL449" s="293"/>
      <c r="AM449" s="294"/>
      <c r="AN449" s="239"/>
      <c r="AO449" s="239"/>
      <c r="AP449" s="275"/>
      <c r="AQ449" s="280" t="str">
        <f t="shared" si="44"/>
        <v/>
      </c>
      <c r="AR449" s="239"/>
      <c r="AS449" s="239"/>
      <c r="AT449" s="239"/>
      <c r="AU449" s="239"/>
      <c r="AV449" s="239"/>
      <c r="AW449" s="239"/>
      <c r="AX449" s="239"/>
      <c r="AY449" s="239"/>
      <c r="AZ449" s="239"/>
      <c r="BA449" s="239"/>
      <c r="BB449" s="239"/>
      <c r="BC449" s="239"/>
      <c r="BD449" s="238"/>
      <c r="BE449" s="238"/>
      <c r="BF449" s="238"/>
      <c r="BG449" s="239"/>
      <c r="BH449" s="238" t="str">
        <f t="shared" si="45"/>
        <v/>
      </c>
      <c r="BI449" s="239"/>
      <c r="BJ449" s="238" t="str">
        <f t="shared" si="46"/>
        <v/>
      </c>
      <c r="BK449" s="239"/>
      <c r="BL449" s="239"/>
      <c r="BM449" s="275"/>
      <c r="BN449" s="239"/>
      <c r="BO449" s="275"/>
      <c r="BP449" s="276" t="str">
        <f t="shared" si="47"/>
        <v/>
      </c>
      <c r="BQ449" s="239"/>
      <c r="BR449" s="239"/>
      <c r="BS449" s="239"/>
      <c r="BT449" s="276" t="str">
        <f t="shared" si="48"/>
        <v/>
      </c>
      <c r="BU449" s="293"/>
      <c r="BV449" s="275"/>
      <c r="BW449" s="275"/>
      <c r="BX449" s="295"/>
      <c r="BY449" s="275"/>
      <c r="BZ449" s="303"/>
      <c r="CA449" s="299"/>
      <c r="CB449" s="275"/>
      <c r="CC449" s="275"/>
      <c r="CD449" s="296"/>
      <c r="CE449" s="296"/>
      <c r="CF449" s="296"/>
      <c r="CG449" s="297"/>
    </row>
    <row r="450" spans="1:85" ht="27" customHeight="1" thickTop="1" thickBot="1" x14ac:dyDescent="0.3">
      <c r="A450" s="300"/>
      <c r="B450" s="304" t="str">
        <f>IF(C451="","",(VLOOKUP(C451,Lookups!$B$4:$C$2561,2,FALSE)))</f>
        <v/>
      </c>
      <c r="C450" s="366"/>
      <c r="D450" s="324"/>
      <c r="E450" s="325"/>
      <c r="F450" s="301"/>
      <c r="G450" s="277"/>
      <c r="H450" s="275"/>
      <c r="I450" s="280" t="str">
        <f t="shared" si="42"/>
        <v/>
      </c>
      <c r="J450" s="302"/>
      <c r="K450" s="280" t="str">
        <f t="shared" si="43"/>
        <v/>
      </c>
      <c r="L450" s="328"/>
      <c r="M450" s="328"/>
      <c r="N450" s="328"/>
      <c r="O450" s="329"/>
      <c r="P450" s="287"/>
      <c r="Q450" s="330"/>
      <c r="R450" s="287"/>
      <c r="S450" s="305"/>
      <c r="T450" s="279"/>
      <c r="U450" s="282"/>
      <c r="V450" s="282"/>
      <c r="W450" s="283"/>
      <c r="X450" s="292"/>
      <c r="Y450" s="278"/>
      <c r="Z450" s="331"/>
      <c r="AA450" s="332"/>
      <c r="AB450" s="333"/>
      <c r="AC450" s="334"/>
      <c r="AD450" s="335"/>
      <c r="AE450" s="336"/>
      <c r="AF450" s="337"/>
      <c r="AG450" s="326"/>
      <c r="AH450" s="338"/>
      <c r="AI450" s="339"/>
      <c r="AJ450" s="293"/>
      <c r="AK450" s="293"/>
      <c r="AL450" s="293"/>
      <c r="AM450" s="294"/>
      <c r="AN450" s="239"/>
      <c r="AO450" s="239"/>
      <c r="AP450" s="275"/>
      <c r="AQ450" s="280" t="str">
        <f t="shared" si="44"/>
        <v/>
      </c>
      <c r="AR450" s="239"/>
      <c r="AS450" s="239"/>
      <c r="AT450" s="239"/>
      <c r="AU450" s="239"/>
      <c r="AV450" s="239"/>
      <c r="AW450" s="239"/>
      <c r="AX450" s="239"/>
      <c r="AY450" s="239"/>
      <c r="AZ450" s="239"/>
      <c r="BA450" s="239"/>
      <c r="BB450" s="239"/>
      <c r="BC450" s="239"/>
      <c r="BD450" s="238"/>
      <c r="BE450" s="238"/>
      <c r="BF450" s="238"/>
      <c r="BG450" s="239"/>
      <c r="BH450" s="238" t="str">
        <f t="shared" si="45"/>
        <v/>
      </c>
      <c r="BI450" s="239"/>
      <c r="BJ450" s="238" t="str">
        <f t="shared" si="46"/>
        <v/>
      </c>
      <c r="BK450" s="239"/>
      <c r="BL450" s="239"/>
      <c r="BM450" s="275"/>
      <c r="BN450" s="239"/>
      <c r="BO450" s="275"/>
      <c r="BP450" s="276" t="str">
        <f t="shared" si="47"/>
        <v/>
      </c>
      <c r="BQ450" s="239"/>
      <c r="BR450" s="239"/>
      <c r="BS450" s="239"/>
      <c r="BT450" s="276" t="str">
        <f t="shared" si="48"/>
        <v/>
      </c>
      <c r="BU450" s="293"/>
      <c r="BV450" s="275"/>
      <c r="BW450" s="275"/>
      <c r="BX450" s="295"/>
      <c r="BY450" s="275"/>
      <c r="BZ450" s="303"/>
      <c r="CA450" s="299"/>
      <c r="CB450" s="275"/>
      <c r="CC450" s="275"/>
      <c r="CD450" s="296"/>
      <c r="CE450" s="296"/>
      <c r="CF450" s="296"/>
      <c r="CG450" s="297"/>
    </row>
    <row r="451" spans="1:85" ht="27" customHeight="1" thickTop="1" thickBot="1" x14ac:dyDescent="0.3">
      <c r="A451" s="300"/>
      <c r="B451" s="304" t="str">
        <f>IF(C452="","",(VLOOKUP(C452,Lookups!$B$4:$C$2561,2,FALSE)))</f>
        <v/>
      </c>
      <c r="C451" s="366"/>
      <c r="D451" s="324"/>
      <c r="E451" s="325"/>
      <c r="F451" s="301"/>
      <c r="G451" s="277"/>
      <c r="H451" s="275"/>
      <c r="I451" s="280" t="str">
        <f t="shared" si="42"/>
        <v/>
      </c>
      <c r="J451" s="302"/>
      <c r="K451" s="280" t="str">
        <f t="shared" si="43"/>
        <v/>
      </c>
      <c r="L451" s="328"/>
      <c r="M451" s="328"/>
      <c r="N451" s="328"/>
      <c r="O451" s="329"/>
      <c r="P451" s="287"/>
      <c r="Q451" s="330"/>
      <c r="R451" s="287"/>
      <c r="S451" s="305"/>
      <c r="T451" s="279"/>
      <c r="U451" s="282"/>
      <c r="V451" s="282"/>
      <c r="W451" s="283"/>
      <c r="X451" s="292"/>
      <c r="Y451" s="278"/>
      <c r="Z451" s="331"/>
      <c r="AA451" s="332"/>
      <c r="AB451" s="333"/>
      <c r="AC451" s="334"/>
      <c r="AD451" s="335"/>
      <c r="AE451" s="336"/>
      <c r="AF451" s="337"/>
      <c r="AG451" s="326"/>
      <c r="AH451" s="338"/>
      <c r="AI451" s="339"/>
      <c r="AJ451" s="293"/>
      <c r="AK451" s="293"/>
      <c r="AL451" s="293"/>
      <c r="AM451" s="294"/>
      <c r="AN451" s="239"/>
      <c r="AO451" s="239"/>
      <c r="AP451" s="275"/>
      <c r="AQ451" s="280" t="str">
        <f t="shared" si="44"/>
        <v/>
      </c>
      <c r="AR451" s="239"/>
      <c r="AS451" s="239"/>
      <c r="AT451" s="239"/>
      <c r="AU451" s="239"/>
      <c r="AV451" s="239"/>
      <c r="AW451" s="239"/>
      <c r="AX451" s="239"/>
      <c r="AY451" s="239"/>
      <c r="AZ451" s="239"/>
      <c r="BA451" s="239"/>
      <c r="BB451" s="239"/>
      <c r="BC451" s="239"/>
      <c r="BD451" s="238"/>
      <c r="BE451" s="238"/>
      <c r="BF451" s="238"/>
      <c r="BG451" s="239"/>
      <c r="BH451" s="238" t="str">
        <f t="shared" si="45"/>
        <v/>
      </c>
      <c r="BI451" s="239"/>
      <c r="BJ451" s="238" t="str">
        <f t="shared" si="46"/>
        <v/>
      </c>
      <c r="BK451" s="239"/>
      <c r="BL451" s="239"/>
      <c r="BM451" s="275"/>
      <c r="BN451" s="239"/>
      <c r="BO451" s="275"/>
      <c r="BP451" s="276" t="str">
        <f t="shared" si="47"/>
        <v/>
      </c>
      <c r="BQ451" s="239"/>
      <c r="BR451" s="239"/>
      <c r="BS451" s="239"/>
      <c r="BT451" s="276" t="str">
        <f t="shared" si="48"/>
        <v/>
      </c>
      <c r="BU451" s="293"/>
      <c r="BV451" s="275"/>
      <c r="BW451" s="275"/>
      <c r="BX451" s="295"/>
      <c r="BY451" s="275"/>
      <c r="BZ451" s="303"/>
      <c r="CA451" s="299"/>
      <c r="CB451" s="275"/>
      <c r="CC451" s="275"/>
      <c r="CD451" s="296"/>
      <c r="CE451" s="296"/>
      <c r="CF451" s="296"/>
      <c r="CG451" s="297"/>
    </row>
    <row r="452" spans="1:85" ht="27" customHeight="1" thickTop="1" thickBot="1" x14ac:dyDescent="0.3">
      <c r="A452" s="300"/>
      <c r="B452" s="304" t="str">
        <f>IF(C453="","",(VLOOKUP(C453,Lookups!$B$4:$C$2561,2,FALSE)))</f>
        <v/>
      </c>
      <c r="C452" s="366"/>
      <c r="D452" s="324"/>
      <c r="E452" s="325"/>
      <c r="F452" s="301"/>
      <c r="G452" s="277"/>
      <c r="H452" s="275"/>
      <c r="I452" s="280" t="str">
        <f t="shared" si="42"/>
        <v/>
      </c>
      <c r="J452" s="302"/>
      <c r="K452" s="280" t="str">
        <f t="shared" si="43"/>
        <v/>
      </c>
      <c r="L452" s="328"/>
      <c r="M452" s="328"/>
      <c r="N452" s="328"/>
      <c r="O452" s="329"/>
      <c r="P452" s="287"/>
      <c r="Q452" s="330"/>
      <c r="R452" s="287"/>
      <c r="S452" s="305"/>
      <c r="T452" s="279"/>
      <c r="U452" s="282"/>
      <c r="V452" s="282"/>
      <c r="W452" s="283"/>
      <c r="X452" s="292"/>
      <c r="Y452" s="278"/>
      <c r="Z452" s="331"/>
      <c r="AA452" s="332"/>
      <c r="AB452" s="333"/>
      <c r="AC452" s="334"/>
      <c r="AD452" s="335"/>
      <c r="AE452" s="336"/>
      <c r="AF452" s="337"/>
      <c r="AG452" s="326"/>
      <c r="AH452" s="338"/>
      <c r="AI452" s="339"/>
      <c r="AJ452" s="293"/>
      <c r="AK452" s="293"/>
      <c r="AL452" s="293"/>
      <c r="AM452" s="294"/>
      <c r="AN452" s="239"/>
      <c r="AO452" s="239"/>
      <c r="AP452" s="275"/>
      <c r="AQ452" s="280" t="str">
        <f t="shared" si="44"/>
        <v/>
      </c>
      <c r="AR452" s="239"/>
      <c r="AS452" s="239"/>
      <c r="AT452" s="239"/>
      <c r="AU452" s="239"/>
      <c r="AV452" s="239"/>
      <c r="AW452" s="239"/>
      <c r="AX452" s="239"/>
      <c r="AY452" s="239"/>
      <c r="AZ452" s="239"/>
      <c r="BA452" s="239"/>
      <c r="BB452" s="239"/>
      <c r="BC452" s="239"/>
      <c r="BD452" s="238"/>
      <c r="BE452" s="238"/>
      <c r="BF452" s="238"/>
      <c r="BG452" s="239"/>
      <c r="BH452" s="238" t="str">
        <f t="shared" si="45"/>
        <v/>
      </c>
      <c r="BI452" s="239"/>
      <c r="BJ452" s="238" t="str">
        <f t="shared" si="46"/>
        <v/>
      </c>
      <c r="BK452" s="239"/>
      <c r="BL452" s="239"/>
      <c r="BM452" s="275"/>
      <c r="BN452" s="239"/>
      <c r="BO452" s="275"/>
      <c r="BP452" s="276" t="str">
        <f t="shared" si="47"/>
        <v/>
      </c>
      <c r="BQ452" s="239"/>
      <c r="BR452" s="239"/>
      <c r="BS452" s="239"/>
      <c r="BT452" s="276" t="str">
        <f t="shared" si="48"/>
        <v/>
      </c>
      <c r="BU452" s="293"/>
      <c r="BV452" s="275"/>
      <c r="BW452" s="275"/>
      <c r="BX452" s="295"/>
      <c r="BY452" s="275"/>
      <c r="BZ452" s="303"/>
      <c r="CA452" s="299"/>
      <c r="CB452" s="275"/>
      <c r="CC452" s="275"/>
      <c r="CD452" s="296"/>
      <c r="CE452" s="296"/>
      <c r="CF452" s="296"/>
      <c r="CG452" s="297"/>
    </row>
    <row r="453" spans="1:85" ht="27" customHeight="1" thickTop="1" thickBot="1" x14ac:dyDescent="0.3">
      <c r="A453" s="300"/>
      <c r="B453" s="304" t="str">
        <f>IF(C454="","",(VLOOKUP(C454,Lookups!$B$4:$C$2561,2,FALSE)))</f>
        <v/>
      </c>
      <c r="C453" s="366"/>
      <c r="D453" s="324"/>
      <c r="E453" s="325"/>
      <c r="F453" s="301"/>
      <c r="G453" s="277"/>
      <c r="H453" s="275"/>
      <c r="I453" s="280" t="str">
        <f t="shared" si="42"/>
        <v/>
      </c>
      <c r="J453" s="302"/>
      <c r="K453" s="280" t="str">
        <f t="shared" si="43"/>
        <v/>
      </c>
      <c r="L453" s="328"/>
      <c r="M453" s="328"/>
      <c r="N453" s="328"/>
      <c r="O453" s="329"/>
      <c r="P453" s="287"/>
      <c r="Q453" s="330"/>
      <c r="R453" s="287"/>
      <c r="S453" s="305"/>
      <c r="T453" s="279"/>
      <c r="U453" s="282"/>
      <c r="V453" s="282"/>
      <c r="W453" s="283"/>
      <c r="X453" s="292"/>
      <c r="Y453" s="278"/>
      <c r="Z453" s="331"/>
      <c r="AA453" s="332"/>
      <c r="AB453" s="333"/>
      <c r="AC453" s="334"/>
      <c r="AD453" s="335"/>
      <c r="AE453" s="336"/>
      <c r="AF453" s="337"/>
      <c r="AG453" s="326"/>
      <c r="AH453" s="338"/>
      <c r="AI453" s="339"/>
      <c r="AJ453" s="293"/>
      <c r="AK453" s="293"/>
      <c r="AL453" s="293"/>
      <c r="AM453" s="294"/>
      <c r="AN453" s="239"/>
      <c r="AO453" s="239"/>
      <c r="AP453" s="275"/>
      <c r="AQ453" s="280" t="str">
        <f t="shared" si="44"/>
        <v/>
      </c>
      <c r="AR453" s="239"/>
      <c r="AS453" s="239"/>
      <c r="AT453" s="239"/>
      <c r="AU453" s="239"/>
      <c r="AV453" s="239"/>
      <c r="AW453" s="239"/>
      <c r="AX453" s="239"/>
      <c r="AY453" s="239"/>
      <c r="AZ453" s="239"/>
      <c r="BA453" s="239"/>
      <c r="BB453" s="239"/>
      <c r="BC453" s="239"/>
      <c r="BD453" s="238"/>
      <c r="BE453" s="238"/>
      <c r="BF453" s="238"/>
      <c r="BG453" s="239"/>
      <c r="BH453" s="238" t="str">
        <f t="shared" si="45"/>
        <v/>
      </c>
      <c r="BI453" s="239"/>
      <c r="BJ453" s="238" t="str">
        <f t="shared" si="46"/>
        <v/>
      </c>
      <c r="BK453" s="239"/>
      <c r="BL453" s="239"/>
      <c r="BM453" s="275"/>
      <c r="BN453" s="239"/>
      <c r="BO453" s="275"/>
      <c r="BP453" s="276" t="str">
        <f t="shared" si="47"/>
        <v/>
      </c>
      <c r="BQ453" s="239"/>
      <c r="BR453" s="239"/>
      <c r="BS453" s="239"/>
      <c r="BT453" s="276" t="str">
        <f t="shared" si="48"/>
        <v/>
      </c>
      <c r="BU453" s="293"/>
      <c r="BV453" s="275"/>
      <c r="BW453" s="275"/>
      <c r="BX453" s="295"/>
      <c r="BY453" s="275"/>
      <c r="BZ453" s="303"/>
      <c r="CA453" s="299"/>
      <c r="CB453" s="275"/>
      <c r="CC453" s="275"/>
      <c r="CD453" s="296"/>
      <c r="CE453" s="296"/>
      <c r="CF453" s="296"/>
      <c r="CG453" s="297"/>
    </row>
    <row r="454" spans="1:85" ht="27" customHeight="1" thickTop="1" thickBot="1" x14ac:dyDescent="0.3">
      <c r="A454" s="300"/>
      <c r="B454" s="304" t="str">
        <f>IF(C455="","",(VLOOKUP(C455,Lookups!$B$4:$C$2561,2,FALSE)))</f>
        <v/>
      </c>
      <c r="C454" s="366"/>
      <c r="D454" s="324"/>
      <c r="E454" s="325"/>
      <c r="F454" s="301"/>
      <c r="G454" s="277"/>
      <c r="H454" s="275"/>
      <c r="I454" s="280" t="str">
        <f t="shared" si="42"/>
        <v/>
      </c>
      <c r="J454" s="302"/>
      <c r="K454" s="280" t="str">
        <f t="shared" si="43"/>
        <v/>
      </c>
      <c r="L454" s="328"/>
      <c r="M454" s="328"/>
      <c r="N454" s="328"/>
      <c r="O454" s="329"/>
      <c r="P454" s="287"/>
      <c r="Q454" s="330"/>
      <c r="R454" s="287"/>
      <c r="S454" s="305"/>
      <c r="T454" s="279"/>
      <c r="U454" s="282"/>
      <c r="V454" s="282"/>
      <c r="W454" s="283"/>
      <c r="X454" s="292"/>
      <c r="Y454" s="278"/>
      <c r="Z454" s="331"/>
      <c r="AA454" s="332"/>
      <c r="AB454" s="333"/>
      <c r="AC454" s="334"/>
      <c r="AD454" s="335"/>
      <c r="AE454" s="336"/>
      <c r="AF454" s="337"/>
      <c r="AG454" s="326"/>
      <c r="AH454" s="338"/>
      <c r="AI454" s="339"/>
      <c r="AJ454" s="293"/>
      <c r="AK454" s="293"/>
      <c r="AL454" s="293"/>
      <c r="AM454" s="294"/>
      <c r="AN454" s="239"/>
      <c r="AO454" s="239"/>
      <c r="AP454" s="275"/>
      <c r="AQ454" s="280" t="str">
        <f t="shared" si="44"/>
        <v/>
      </c>
      <c r="AR454" s="239"/>
      <c r="AS454" s="239"/>
      <c r="AT454" s="239"/>
      <c r="AU454" s="239"/>
      <c r="AV454" s="239"/>
      <c r="AW454" s="239"/>
      <c r="AX454" s="239"/>
      <c r="AY454" s="239"/>
      <c r="AZ454" s="239"/>
      <c r="BA454" s="239"/>
      <c r="BB454" s="239"/>
      <c r="BC454" s="239"/>
      <c r="BD454" s="238"/>
      <c r="BE454" s="238"/>
      <c r="BF454" s="238"/>
      <c r="BG454" s="239"/>
      <c r="BH454" s="238" t="str">
        <f t="shared" si="45"/>
        <v/>
      </c>
      <c r="BI454" s="239"/>
      <c r="BJ454" s="238" t="str">
        <f t="shared" si="46"/>
        <v/>
      </c>
      <c r="BK454" s="239"/>
      <c r="BL454" s="239"/>
      <c r="BM454" s="275"/>
      <c r="BN454" s="239"/>
      <c r="BO454" s="275"/>
      <c r="BP454" s="276" t="str">
        <f t="shared" si="47"/>
        <v/>
      </c>
      <c r="BQ454" s="239"/>
      <c r="BR454" s="239"/>
      <c r="BS454" s="239"/>
      <c r="BT454" s="276" t="str">
        <f t="shared" si="48"/>
        <v/>
      </c>
      <c r="BU454" s="293"/>
      <c r="BV454" s="275"/>
      <c r="BW454" s="275"/>
      <c r="BX454" s="295"/>
      <c r="BY454" s="275"/>
      <c r="BZ454" s="303"/>
      <c r="CA454" s="299"/>
      <c r="CB454" s="275"/>
      <c r="CC454" s="275"/>
      <c r="CD454" s="296"/>
      <c r="CE454" s="296"/>
      <c r="CF454" s="296"/>
      <c r="CG454" s="297"/>
    </row>
    <row r="455" spans="1:85" ht="27" customHeight="1" thickTop="1" thickBot="1" x14ac:dyDescent="0.3">
      <c r="A455" s="300"/>
      <c r="B455" s="304" t="str">
        <f>IF(C456="","",(VLOOKUP(C456,Lookups!$B$4:$C$2561,2,FALSE)))</f>
        <v/>
      </c>
      <c r="C455" s="366"/>
      <c r="D455" s="324"/>
      <c r="E455" s="325"/>
      <c r="F455" s="301"/>
      <c r="G455" s="277"/>
      <c r="H455" s="275"/>
      <c r="I455" s="280" t="str">
        <f t="shared" ref="I455:I518" si="49">IF($J455="","",VLOOKUP($J455,SignDesc,3,FALSE))</f>
        <v/>
      </c>
      <c r="J455" s="302"/>
      <c r="K455" s="280" t="str">
        <f t="shared" ref="K455:K518" si="50">IF($J455="","",VLOOKUP($J455,SignDesc,2,FALSE))</f>
        <v/>
      </c>
      <c r="L455" s="328"/>
      <c r="M455" s="328"/>
      <c r="N455" s="328"/>
      <c r="O455" s="329"/>
      <c r="P455" s="287"/>
      <c r="Q455" s="330"/>
      <c r="R455" s="287"/>
      <c r="S455" s="305"/>
      <c r="T455" s="279"/>
      <c r="U455" s="282"/>
      <c r="V455" s="282"/>
      <c r="W455" s="283"/>
      <c r="X455" s="292"/>
      <c r="Y455" s="278"/>
      <c r="Z455" s="331"/>
      <c r="AA455" s="332"/>
      <c r="AB455" s="333"/>
      <c r="AC455" s="334"/>
      <c r="AD455" s="335"/>
      <c r="AE455" s="336"/>
      <c r="AF455" s="337"/>
      <c r="AG455" s="326"/>
      <c r="AH455" s="338"/>
      <c r="AI455" s="339"/>
      <c r="AJ455" s="293"/>
      <c r="AK455" s="293"/>
      <c r="AL455" s="293"/>
      <c r="AM455" s="294"/>
      <c r="AN455" s="239"/>
      <c r="AO455" s="239"/>
      <c r="AP455" s="275"/>
      <c r="AQ455" s="280" t="str">
        <f t="shared" ref="AQ455:AQ518" si="51">IF($AP455="","",VLOOKUP($AP455,replaceReasonDesc,2,FALSE))</f>
        <v/>
      </c>
      <c r="AR455" s="239"/>
      <c r="AS455" s="239"/>
      <c r="AT455" s="239"/>
      <c r="AU455" s="239"/>
      <c r="AV455" s="239"/>
      <c r="AW455" s="239"/>
      <c r="AX455" s="239"/>
      <c r="AY455" s="239"/>
      <c r="AZ455" s="239"/>
      <c r="BA455" s="239"/>
      <c r="BB455" s="239"/>
      <c r="BC455" s="239"/>
      <c r="BD455" s="238"/>
      <c r="BE455" s="238"/>
      <c r="BF455" s="238"/>
      <c r="BG455" s="239"/>
      <c r="BH455" s="238" t="str">
        <f t="shared" ref="BH455:BH518" si="52">IF(C456&gt;0,"N","")</f>
        <v/>
      </c>
      <c r="BI455" s="239"/>
      <c r="BJ455" s="238" t="str">
        <f t="shared" ref="BJ455:BJ518" si="53">IF(C456&gt;0,"U","")</f>
        <v/>
      </c>
      <c r="BK455" s="239"/>
      <c r="BL455" s="239"/>
      <c r="BM455" s="275"/>
      <c r="BN455" s="239"/>
      <c r="BO455" s="275"/>
      <c r="BP455" s="276" t="str">
        <f t="shared" ref="BP455:BP518" si="54">IF(C456&gt;0,"U","")</f>
        <v/>
      </c>
      <c r="BQ455" s="239"/>
      <c r="BR455" s="239"/>
      <c r="BS455" s="239"/>
      <c r="BT455" s="276" t="str">
        <f t="shared" ref="BT455:BT518" si="55">IF(C456&gt;0,"D","")</f>
        <v/>
      </c>
      <c r="BU455" s="293"/>
      <c r="BV455" s="275"/>
      <c r="BW455" s="275"/>
      <c r="BX455" s="295"/>
      <c r="BY455" s="275"/>
      <c r="BZ455" s="303"/>
      <c r="CA455" s="299"/>
      <c r="CB455" s="275"/>
      <c r="CC455" s="275"/>
      <c r="CD455" s="296"/>
      <c r="CE455" s="296"/>
      <c r="CF455" s="296"/>
      <c r="CG455" s="297"/>
    </row>
    <row r="456" spans="1:85" ht="27" customHeight="1" thickTop="1" thickBot="1" x14ac:dyDescent="0.3">
      <c r="A456" s="300"/>
      <c r="B456" s="304" t="str">
        <f>IF(C457="","",(VLOOKUP(C457,Lookups!$B$4:$C$2561,2,FALSE)))</f>
        <v/>
      </c>
      <c r="C456" s="366"/>
      <c r="D456" s="324"/>
      <c r="E456" s="325"/>
      <c r="F456" s="301"/>
      <c r="G456" s="277"/>
      <c r="H456" s="275"/>
      <c r="I456" s="280" t="str">
        <f t="shared" si="49"/>
        <v/>
      </c>
      <c r="J456" s="302"/>
      <c r="K456" s="280" t="str">
        <f t="shared" si="50"/>
        <v/>
      </c>
      <c r="L456" s="328"/>
      <c r="M456" s="328"/>
      <c r="N456" s="328"/>
      <c r="O456" s="329"/>
      <c r="P456" s="287"/>
      <c r="Q456" s="330"/>
      <c r="R456" s="287"/>
      <c r="S456" s="305"/>
      <c r="T456" s="279"/>
      <c r="U456" s="282"/>
      <c r="V456" s="282"/>
      <c r="W456" s="283"/>
      <c r="X456" s="292"/>
      <c r="Y456" s="278"/>
      <c r="Z456" s="331"/>
      <c r="AA456" s="332"/>
      <c r="AB456" s="333"/>
      <c r="AC456" s="334"/>
      <c r="AD456" s="335"/>
      <c r="AE456" s="336"/>
      <c r="AF456" s="337"/>
      <c r="AG456" s="326"/>
      <c r="AH456" s="338"/>
      <c r="AI456" s="339"/>
      <c r="AJ456" s="293"/>
      <c r="AK456" s="293"/>
      <c r="AL456" s="293"/>
      <c r="AM456" s="294"/>
      <c r="AN456" s="239"/>
      <c r="AO456" s="239"/>
      <c r="AP456" s="275"/>
      <c r="AQ456" s="280" t="str">
        <f t="shared" si="51"/>
        <v/>
      </c>
      <c r="AR456" s="239"/>
      <c r="AS456" s="239"/>
      <c r="AT456" s="239"/>
      <c r="AU456" s="239"/>
      <c r="AV456" s="239"/>
      <c r="AW456" s="239"/>
      <c r="AX456" s="239"/>
      <c r="AY456" s="239"/>
      <c r="AZ456" s="239"/>
      <c r="BA456" s="239"/>
      <c r="BB456" s="239"/>
      <c r="BC456" s="239"/>
      <c r="BD456" s="238"/>
      <c r="BE456" s="238"/>
      <c r="BF456" s="238"/>
      <c r="BG456" s="239"/>
      <c r="BH456" s="238" t="str">
        <f t="shared" si="52"/>
        <v/>
      </c>
      <c r="BI456" s="239"/>
      <c r="BJ456" s="238" t="str">
        <f t="shared" si="53"/>
        <v/>
      </c>
      <c r="BK456" s="239"/>
      <c r="BL456" s="239"/>
      <c r="BM456" s="275"/>
      <c r="BN456" s="239"/>
      <c r="BO456" s="275"/>
      <c r="BP456" s="276" t="str">
        <f t="shared" si="54"/>
        <v/>
      </c>
      <c r="BQ456" s="239"/>
      <c r="BR456" s="239"/>
      <c r="BS456" s="239"/>
      <c r="BT456" s="276" t="str">
        <f t="shared" si="55"/>
        <v/>
      </c>
      <c r="BU456" s="293"/>
      <c r="BV456" s="275"/>
      <c r="BW456" s="275"/>
      <c r="BX456" s="295"/>
      <c r="BY456" s="275"/>
      <c r="BZ456" s="303"/>
      <c r="CA456" s="299"/>
      <c r="CB456" s="275"/>
      <c r="CC456" s="275"/>
      <c r="CD456" s="296"/>
      <c r="CE456" s="296"/>
      <c r="CF456" s="296"/>
      <c r="CG456" s="297"/>
    </row>
    <row r="457" spans="1:85" ht="27" customHeight="1" thickTop="1" thickBot="1" x14ac:dyDescent="0.3">
      <c r="A457" s="300"/>
      <c r="B457" s="304" t="str">
        <f>IF(C458="","",(VLOOKUP(C458,Lookups!$B$4:$C$2561,2,FALSE)))</f>
        <v/>
      </c>
      <c r="C457" s="366"/>
      <c r="D457" s="324"/>
      <c r="E457" s="325"/>
      <c r="F457" s="301"/>
      <c r="G457" s="277"/>
      <c r="H457" s="275"/>
      <c r="I457" s="280" t="str">
        <f t="shared" si="49"/>
        <v/>
      </c>
      <c r="J457" s="302"/>
      <c r="K457" s="280" t="str">
        <f t="shared" si="50"/>
        <v/>
      </c>
      <c r="L457" s="328"/>
      <c r="M457" s="328"/>
      <c r="N457" s="328"/>
      <c r="O457" s="329"/>
      <c r="P457" s="287"/>
      <c r="Q457" s="330"/>
      <c r="R457" s="287"/>
      <c r="S457" s="305"/>
      <c r="T457" s="279"/>
      <c r="U457" s="282"/>
      <c r="V457" s="282"/>
      <c r="W457" s="283"/>
      <c r="X457" s="292"/>
      <c r="Y457" s="278"/>
      <c r="Z457" s="331"/>
      <c r="AA457" s="332"/>
      <c r="AB457" s="333"/>
      <c r="AC457" s="334"/>
      <c r="AD457" s="335"/>
      <c r="AE457" s="336"/>
      <c r="AF457" s="337"/>
      <c r="AG457" s="326"/>
      <c r="AH457" s="338"/>
      <c r="AI457" s="339"/>
      <c r="AJ457" s="293"/>
      <c r="AK457" s="293"/>
      <c r="AL457" s="293"/>
      <c r="AM457" s="294"/>
      <c r="AN457" s="239"/>
      <c r="AO457" s="239"/>
      <c r="AP457" s="275"/>
      <c r="AQ457" s="280" t="str">
        <f t="shared" si="51"/>
        <v/>
      </c>
      <c r="AR457" s="239"/>
      <c r="AS457" s="239"/>
      <c r="AT457" s="239"/>
      <c r="AU457" s="239"/>
      <c r="AV457" s="239"/>
      <c r="AW457" s="239"/>
      <c r="AX457" s="239"/>
      <c r="AY457" s="239"/>
      <c r="AZ457" s="239"/>
      <c r="BA457" s="239"/>
      <c r="BB457" s="239"/>
      <c r="BC457" s="239"/>
      <c r="BD457" s="238"/>
      <c r="BE457" s="238"/>
      <c r="BF457" s="238"/>
      <c r="BG457" s="239"/>
      <c r="BH457" s="238" t="str">
        <f t="shared" si="52"/>
        <v/>
      </c>
      <c r="BI457" s="239"/>
      <c r="BJ457" s="238" t="str">
        <f t="shared" si="53"/>
        <v/>
      </c>
      <c r="BK457" s="239"/>
      <c r="BL457" s="239"/>
      <c r="BM457" s="275"/>
      <c r="BN457" s="239"/>
      <c r="BO457" s="275"/>
      <c r="BP457" s="276" t="str">
        <f t="shared" si="54"/>
        <v/>
      </c>
      <c r="BQ457" s="239"/>
      <c r="BR457" s="239"/>
      <c r="BS457" s="239"/>
      <c r="BT457" s="276" t="str">
        <f t="shared" si="55"/>
        <v/>
      </c>
      <c r="BU457" s="293"/>
      <c r="BV457" s="275"/>
      <c r="BW457" s="275"/>
      <c r="BX457" s="295"/>
      <c r="BY457" s="275"/>
      <c r="BZ457" s="303"/>
      <c r="CA457" s="299"/>
      <c r="CB457" s="275"/>
      <c r="CC457" s="275"/>
      <c r="CD457" s="296"/>
      <c r="CE457" s="296"/>
      <c r="CF457" s="296"/>
      <c r="CG457" s="297"/>
    </row>
    <row r="458" spans="1:85" ht="27" customHeight="1" thickTop="1" thickBot="1" x14ac:dyDescent="0.3">
      <c r="A458" s="300"/>
      <c r="B458" s="304" t="str">
        <f>IF(C459="","",(VLOOKUP(C459,Lookups!$B$4:$C$2561,2,FALSE)))</f>
        <v/>
      </c>
      <c r="C458" s="366"/>
      <c r="D458" s="324"/>
      <c r="E458" s="325"/>
      <c r="F458" s="301"/>
      <c r="G458" s="277"/>
      <c r="H458" s="275"/>
      <c r="I458" s="280" t="str">
        <f t="shared" si="49"/>
        <v/>
      </c>
      <c r="J458" s="302"/>
      <c r="K458" s="280" t="str">
        <f t="shared" si="50"/>
        <v/>
      </c>
      <c r="L458" s="328"/>
      <c r="M458" s="328"/>
      <c r="N458" s="328"/>
      <c r="O458" s="329"/>
      <c r="P458" s="287"/>
      <c r="Q458" s="330"/>
      <c r="R458" s="287"/>
      <c r="S458" s="305"/>
      <c r="T458" s="279"/>
      <c r="U458" s="282"/>
      <c r="V458" s="282"/>
      <c r="W458" s="283"/>
      <c r="X458" s="292"/>
      <c r="Y458" s="278"/>
      <c r="Z458" s="331"/>
      <c r="AA458" s="332"/>
      <c r="AB458" s="333"/>
      <c r="AC458" s="334"/>
      <c r="AD458" s="335"/>
      <c r="AE458" s="336"/>
      <c r="AF458" s="337"/>
      <c r="AG458" s="326"/>
      <c r="AH458" s="338"/>
      <c r="AI458" s="339"/>
      <c r="AJ458" s="293"/>
      <c r="AK458" s="293"/>
      <c r="AL458" s="293"/>
      <c r="AM458" s="294"/>
      <c r="AN458" s="239"/>
      <c r="AO458" s="239"/>
      <c r="AP458" s="275"/>
      <c r="AQ458" s="280" t="str">
        <f t="shared" si="51"/>
        <v/>
      </c>
      <c r="AR458" s="239"/>
      <c r="AS458" s="239"/>
      <c r="AT458" s="239"/>
      <c r="AU458" s="239"/>
      <c r="AV458" s="239"/>
      <c r="AW458" s="239"/>
      <c r="AX458" s="239"/>
      <c r="AY458" s="239"/>
      <c r="AZ458" s="239"/>
      <c r="BA458" s="239"/>
      <c r="BB458" s="239"/>
      <c r="BC458" s="239"/>
      <c r="BD458" s="238"/>
      <c r="BE458" s="238"/>
      <c r="BF458" s="238"/>
      <c r="BG458" s="239"/>
      <c r="BH458" s="238" t="str">
        <f t="shared" si="52"/>
        <v/>
      </c>
      <c r="BI458" s="239"/>
      <c r="BJ458" s="238" t="str">
        <f t="shared" si="53"/>
        <v/>
      </c>
      <c r="BK458" s="239"/>
      <c r="BL458" s="239"/>
      <c r="BM458" s="275"/>
      <c r="BN458" s="239"/>
      <c r="BO458" s="275"/>
      <c r="BP458" s="276" t="str">
        <f t="shared" si="54"/>
        <v/>
      </c>
      <c r="BQ458" s="239"/>
      <c r="BR458" s="239"/>
      <c r="BS458" s="239"/>
      <c r="BT458" s="276" t="str">
        <f t="shared" si="55"/>
        <v/>
      </c>
      <c r="BU458" s="293"/>
      <c r="BV458" s="275"/>
      <c r="BW458" s="275"/>
      <c r="BX458" s="295"/>
      <c r="BY458" s="275"/>
      <c r="BZ458" s="303"/>
      <c r="CA458" s="299"/>
      <c r="CB458" s="275"/>
      <c r="CC458" s="275"/>
      <c r="CD458" s="296"/>
      <c r="CE458" s="296"/>
      <c r="CF458" s="296"/>
      <c r="CG458" s="297"/>
    </row>
    <row r="459" spans="1:85" ht="27" customHeight="1" thickTop="1" thickBot="1" x14ac:dyDescent="0.3">
      <c r="A459" s="300"/>
      <c r="B459" s="304" t="str">
        <f>IF(C460="","",(VLOOKUP(C460,Lookups!$B$4:$C$2561,2,FALSE)))</f>
        <v/>
      </c>
      <c r="C459" s="366"/>
      <c r="D459" s="324"/>
      <c r="E459" s="325"/>
      <c r="F459" s="301"/>
      <c r="G459" s="277"/>
      <c r="H459" s="275"/>
      <c r="I459" s="280" t="str">
        <f t="shared" si="49"/>
        <v/>
      </c>
      <c r="J459" s="302"/>
      <c r="K459" s="280" t="str">
        <f t="shared" si="50"/>
        <v/>
      </c>
      <c r="L459" s="328"/>
      <c r="M459" s="328"/>
      <c r="N459" s="328"/>
      <c r="O459" s="329"/>
      <c r="P459" s="287"/>
      <c r="Q459" s="330"/>
      <c r="R459" s="287"/>
      <c r="S459" s="305"/>
      <c r="T459" s="279"/>
      <c r="U459" s="282"/>
      <c r="V459" s="282"/>
      <c r="W459" s="283"/>
      <c r="X459" s="292"/>
      <c r="Y459" s="278"/>
      <c r="Z459" s="331"/>
      <c r="AA459" s="332"/>
      <c r="AB459" s="333"/>
      <c r="AC459" s="334"/>
      <c r="AD459" s="335"/>
      <c r="AE459" s="336"/>
      <c r="AF459" s="337"/>
      <c r="AG459" s="326"/>
      <c r="AH459" s="338"/>
      <c r="AI459" s="339"/>
      <c r="AJ459" s="293"/>
      <c r="AK459" s="293"/>
      <c r="AL459" s="293"/>
      <c r="AM459" s="294"/>
      <c r="AN459" s="239"/>
      <c r="AO459" s="239"/>
      <c r="AP459" s="275"/>
      <c r="AQ459" s="280" t="str">
        <f t="shared" si="51"/>
        <v/>
      </c>
      <c r="AR459" s="239"/>
      <c r="AS459" s="239"/>
      <c r="AT459" s="239"/>
      <c r="AU459" s="239"/>
      <c r="AV459" s="239"/>
      <c r="AW459" s="239"/>
      <c r="AX459" s="239"/>
      <c r="AY459" s="239"/>
      <c r="AZ459" s="239"/>
      <c r="BA459" s="239"/>
      <c r="BB459" s="239"/>
      <c r="BC459" s="239"/>
      <c r="BD459" s="238"/>
      <c r="BE459" s="238"/>
      <c r="BF459" s="238"/>
      <c r="BG459" s="239"/>
      <c r="BH459" s="238" t="str">
        <f t="shared" si="52"/>
        <v/>
      </c>
      <c r="BI459" s="239"/>
      <c r="BJ459" s="238" t="str">
        <f t="shared" si="53"/>
        <v/>
      </c>
      <c r="BK459" s="239"/>
      <c r="BL459" s="239"/>
      <c r="BM459" s="275"/>
      <c r="BN459" s="239"/>
      <c r="BO459" s="275"/>
      <c r="BP459" s="276" t="str">
        <f t="shared" si="54"/>
        <v/>
      </c>
      <c r="BQ459" s="239"/>
      <c r="BR459" s="239"/>
      <c r="BS459" s="239"/>
      <c r="BT459" s="276" t="str">
        <f t="shared" si="55"/>
        <v/>
      </c>
      <c r="BU459" s="293"/>
      <c r="BV459" s="275"/>
      <c r="BW459" s="275"/>
      <c r="BX459" s="295"/>
      <c r="BY459" s="275"/>
      <c r="BZ459" s="303"/>
      <c r="CA459" s="299"/>
      <c r="CB459" s="275"/>
      <c r="CC459" s="275"/>
      <c r="CD459" s="296"/>
      <c r="CE459" s="296"/>
      <c r="CF459" s="296"/>
      <c r="CG459" s="297"/>
    </row>
    <row r="460" spans="1:85" ht="27" customHeight="1" thickTop="1" thickBot="1" x14ac:dyDescent="0.3">
      <c r="A460" s="300"/>
      <c r="B460" s="304" t="str">
        <f>IF(C461="","",(VLOOKUP(C461,Lookups!$B$4:$C$2561,2,FALSE)))</f>
        <v/>
      </c>
      <c r="C460" s="366"/>
      <c r="D460" s="324"/>
      <c r="E460" s="325"/>
      <c r="F460" s="301"/>
      <c r="G460" s="277"/>
      <c r="H460" s="275"/>
      <c r="I460" s="280" t="str">
        <f t="shared" si="49"/>
        <v/>
      </c>
      <c r="J460" s="302"/>
      <c r="K460" s="280" t="str">
        <f t="shared" si="50"/>
        <v/>
      </c>
      <c r="L460" s="328"/>
      <c r="M460" s="328"/>
      <c r="N460" s="328"/>
      <c r="O460" s="329"/>
      <c r="P460" s="287"/>
      <c r="Q460" s="330"/>
      <c r="R460" s="287"/>
      <c r="S460" s="305"/>
      <c r="T460" s="279"/>
      <c r="U460" s="282"/>
      <c r="V460" s="282"/>
      <c r="W460" s="283"/>
      <c r="X460" s="292"/>
      <c r="Y460" s="278"/>
      <c r="Z460" s="331"/>
      <c r="AA460" s="332"/>
      <c r="AB460" s="333"/>
      <c r="AC460" s="334"/>
      <c r="AD460" s="335"/>
      <c r="AE460" s="336"/>
      <c r="AF460" s="337"/>
      <c r="AG460" s="326"/>
      <c r="AH460" s="338"/>
      <c r="AI460" s="339"/>
      <c r="AJ460" s="293"/>
      <c r="AK460" s="293"/>
      <c r="AL460" s="293"/>
      <c r="AM460" s="294"/>
      <c r="AN460" s="239"/>
      <c r="AO460" s="239"/>
      <c r="AP460" s="275"/>
      <c r="AQ460" s="280" t="str">
        <f t="shared" si="51"/>
        <v/>
      </c>
      <c r="AR460" s="239"/>
      <c r="AS460" s="239"/>
      <c r="AT460" s="239"/>
      <c r="AU460" s="239"/>
      <c r="AV460" s="239"/>
      <c r="AW460" s="239"/>
      <c r="AX460" s="239"/>
      <c r="AY460" s="239"/>
      <c r="AZ460" s="239"/>
      <c r="BA460" s="239"/>
      <c r="BB460" s="239"/>
      <c r="BC460" s="239"/>
      <c r="BD460" s="238"/>
      <c r="BE460" s="238"/>
      <c r="BF460" s="238"/>
      <c r="BG460" s="239"/>
      <c r="BH460" s="238" t="str">
        <f t="shared" si="52"/>
        <v/>
      </c>
      <c r="BI460" s="239"/>
      <c r="BJ460" s="238" t="str">
        <f t="shared" si="53"/>
        <v/>
      </c>
      <c r="BK460" s="239"/>
      <c r="BL460" s="239"/>
      <c r="BM460" s="275"/>
      <c r="BN460" s="239"/>
      <c r="BO460" s="275"/>
      <c r="BP460" s="276" t="str">
        <f t="shared" si="54"/>
        <v/>
      </c>
      <c r="BQ460" s="239"/>
      <c r="BR460" s="239"/>
      <c r="BS460" s="239"/>
      <c r="BT460" s="276" t="str">
        <f t="shared" si="55"/>
        <v/>
      </c>
      <c r="BU460" s="293"/>
      <c r="BV460" s="275"/>
      <c r="BW460" s="275"/>
      <c r="BX460" s="295"/>
      <c r="BY460" s="275"/>
      <c r="BZ460" s="303"/>
      <c r="CA460" s="299"/>
      <c r="CB460" s="275"/>
      <c r="CC460" s="275"/>
      <c r="CD460" s="296"/>
      <c r="CE460" s="296"/>
      <c r="CF460" s="296"/>
      <c r="CG460" s="297"/>
    </row>
    <row r="461" spans="1:85" ht="27" customHeight="1" thickTop="1" thickBot="1" x14ac:dyDescent="0.3">
      <c r="A461" s="300"/>
      <c r="B461" s="304" t="str">
        <f>IF(C462="","",(VLOOKUP(C462,Lookups!$B$4:$C$2561,2,FALSE)))</f>
        <v/>
      </c>
      <c r="C461" s="366"/>
      <c r="D461" s="324"/>
      <c r="E461" s="325"/>
      <c r="F461" s="301"/>
      <c r="G461" s="277"/>
      <c r="H461" s="275"/>
      <c r="I461" s="280" t="str">
        <f t="shared" si="49"/>
        <v/>
      </c>
      <c r="J461" s="302"/>
      <c r="K461" s="280" t="str">
        <f t="shared" si="50"/>
        <v/>
      </c>
      <c r="L461" s="328"/>
      <c r="M461" s="328"/>
      <c r="N461" s="328"/>
      <c r="O461" s="329"/>
      <c r="P461" s="287"/>
      <c r="Q461" s="330"/>
      <c r="R461" s="287"/>
      <c r="S461" s="305"/>
      <c r="T461" s="279"/>
      <c r="U461" s="282"/>
      <c r="V461" s="282"/>
      <c r="W461" s="283"/>
      <c r="X461" s="292"/>
      <c r="Y461" s="278"/>
      <c r="Z461" s="331"/>
      <c r="AA461" s="332"/>
      <c r="AB461" s="333"/>
      <c r="AC461" s="334"/>
      <c r="AD461" s="335"/>
      <c r="AE461" s="336"/>
      <c r="AF461" s="337"/>
      <c r="AG461" s="326"/>
      <c r="AH461" s="338"/>
      <c r="AI461" s="339"/>
      <c r="AJ461" s="293"/>
      <c r="AK461" s="293"/>
      <c r="AL461" s="293"/>
      <c r="AM461" s="294"/>
      <c r="AN461" s="239"/>
      <c r="AO461" s="239"/>
      <c r="AP461" s="275"/>
      <c r="AQ461" s="280" t="str">
        <f t="shared" si="51"/>
        <v/>
      </c>
      <c r="AR461" s="239"/>
      <c r="AS461" s="239"/>
      <c r="AT461" s="239"/>
      <c r="AU461" s="239"/>
      <c r="AV461" s="239"/>
      <c r="AW461" s="239"/>
      <c r="AX461" s="239"/>
      <c r="AY461" s="239"/>
      <c r="AZ461" s="239"/>
      <c r="BA461" s="239"/>
      <c r="BB461" s="239"/>
      <c r="BC461" s="239"/>
      <c r="BD461" s="238"/>
      <c r="BE461" s="238"/>
      <c r="BF461" s="238"/>
      <c r="BG461" s="239"/>
      <c r="BH461" s="238" t="str">
        <f t="shared" si="52"/>
        <v/>
      </c>
      <c r="BI461" s="239"/>
      <c r="BJ461" s="238" t="str">
        <f t="shared" si="53"/>
        <v/>
      </c>
      <c r="BK461" s="239"/>
      <c r="BL461" s="239"/>
      <c r="BM461" s="275"/>
      <c r="BN461" s="239"/>
      <c r="BO461" s="275"/>
      <c r="BP461" s="276" t="str">
        <f t="shared" si="54"/>
        <v/>
      </c>
      <c r="BQ461" s="239"/>
      <c r="BR461" s="239"/>
      <c r="BS461" s="239"/>
      <c r="BT461" s="276" t="str">
        <f t="shared" si="55"/>
        <v/>
      </c>
      <c r="BU461" s="293"/>
      <c r="BV461" s="275"/>
      <c r="BW461" s="275"/>
      <c r="BX461" s="295"/>
      <c r="BY461" s="275"/>
      <c r="BZ461" s="303"/>
      <c r="CA461" s="299"/>
      <c r="CB461" s="275"/>
      <c r="CC461" s="275"/>
      <c r="CD461" s="296"/>
      <c r="CE461" s="296"/>
      <c r="CF461" s="296"/>
      <c r="CG461" s="297"/>
    </row>
    <row r="462" spans="1:85" ht="27" customHeight="1" thickTop="1" thickBot="1" x14ac:dyDescent="0.3">
      <c r="A462" s="300"/>
      <c r="B462" s="304" t="str">
        <f>IF(C463="","",(VLOOKUP(C463,Lookups!$B$4:$C$2561,2,FALSE)))</f>
        <v/>
      </c>
      <c r="C462" s="366"/>
      <c r="D462" s="324"/>
      <c r="E462" s="325"/>
      <c r="F462" s="301"/>
      <c r="G462" s="277"/>
      <c r="H462" s="275"/>
      <c r="I462" s="280" t="str">
        <f t="shared" si="49"/>
        <v/>
      </c>
      <c r="J462" s="302"/>
      <c r="K462" s="280" t="str">
        <f t="shared" si="50"/>
        <v/>
      </c>
      <c r="L462" s="328"/>
      <c r="M462" s="328"/>
      <c r="N462" s="328"/>
      <c r="O462" s="329"/>
      <c r="P462" s="287"/>
      <c r="Q462" s="330"/>
      <c r="R462" s="287"/>
      <c r="S462" s="305"/>
      <c r="T462" s="279"/>
      <c r="U462" s="282"/>
      <c r="V462" s="282"/>
      <c r="W462" s="283"/>
      <c r="X462" s="292"/>
      <c r="Y462" s="278"/>
      <c r="Z462" s="331"/>
      <c r="AA462" s="332"/>
      <c r="AB462" s="333"/>
      <c r="AC462" s="334"/>
      <c r="AD462" s="335"/>
      <c r="AE462" s="336"/>
      <c r="AF462" s="337"/>
      <c r="AG462" s="326"/>
      <c r="AH462" s="338"/>
      <c r="AI462" s="339"/>
      <c r="AJ462" s="293"/>
      <c r="AK462" s="293"/>
      <c r="AL462" s="293"/>
      <c r="AM462" s="294"/>
      <c r="AN462" s="239"/>
      <c r="AO462" s="239"/>
      <c r="AP462" s="275"/>
      <c r="AQ462" s="280" t="str">
        <f t="shared" si="51"/>
        <v/>
      </c>
      <c r="AR462" s="239"/>
      <c r="AS462" s="239"/>
      <c r="AT462" s="239"/>
      <c r="AU462" s="239"/>
      <c r="AV462" s="239"/>
      <c r="AW462" s="239"/>
      <c r="AX462" s="239"/>
      <c r="AY462" s="239"/>
      <c r="AZ462" s="239"/>
      <c r="BA462" s="239"/>
      <c r="BB462" s="239"/>
      <c r="BC462" s="239"/>
      <c r="BD462" s="238"/>
      <c r="BE462" s="238"/>
      <c r="BF462" s="238"/>
      <c r="BG462" s="239"/>
      <c r="BH462" s="238" t="str">
        <f t="shared" si="52"/>
        <v/>
      </c>
      <c r="BI462" s="239"/>
      <c r="BJ462" s="238" t="str">
        <f t="shared" si="53"/>
        <v/>
      </c>
      <c r="BK462" s="239"/>
      <c r="BL462" s="239"/>
      <c r="BM462" s="275"/>
      <c r="BN462" s="239"/>
      <c r="BO462" s="275"/>
      <c r="BP462" s="276" t="str">
        <f t="shared" si="54"/>
        <v/>
      </c>
      <c r="BQ462" s="239"/>
      <c r="BR462" s="239"/>
      <c r="BS462" s="239"/>
      <c r="BT462" s="276" t="str">
        <f t="shared" si="55"/>
        <v/>
      </c>
      <c r="BU462" s="293"/>
      <c r="BV462" s="275"/>
      <c r="BW462" s="275"/>
      <c r="BX462" s="295"/>
      <c r="BY462" s="275"/>
      <c r="BZ462" s="303"/>
      <c r="CA462" s="299"/>
      <c r="CB462" s="275"/>
      <c r="CC462" s="275"/>
      <c r="CD462" s="296"/>
      <c r="CE462" s="296"/>
      <c r="CF462" s="296"/>
      <c r="CG462" s="297"/>
    </row>
    <row r="463" spans="1:85" ht="27" customHeight="1" thickTop="1" thickBot="1" x14ac:dyDescent="0.3">
      <c r="A463" s="300"/>
      <c r="B463" s="304" t="str">
        <f>IF(C464="","",(VLOOKUP(C464,Lookups!$B$4:$C$2561,2,FALSE)))</f>
        <v/>
      </c>
      <c r="C463" s="366"/>
      <c r="D463" s="324"/>
      <c r="E463" s="325"/>
      <c r="F463" s="301"/>
      <c r="G463" s="277"/>
      <c r="H463" s="275"/>
      <c r="I463" s="280" t="str">
        <f t="shared" si="49"/>
        <v/>
      </c>
      <c r="J463" s="302"/>
      <c r="K463" s="280" t="str">
        <f t="shared" si="50"/>
        <v/>
      </c>
      <c r="L463" s="328"/>
      <c r="M463" s="328"/>
      <c r="N463" s="328"/>
      <c r="O463" s="329"/>
      <c r="P463" s="287"/>
      <c r="Q463" s="330"/>
      <c r="R463" s="287"/>
      <c r="S463" s="305"/>
      <c r="T463" s="279"/>
      <c r="U463" s="282"/>
      <c r="V463" s="282"/>
      <c r="W463" s="283"/>
      <c r="X463" s="292"/>
      <c r="Y463" s="278"/>
      <c r="Z463" s="331"/>
      <c r="AA463" s="332"/>
      <c r="AB463" s="333"/>
      <c r="AC463" s="334"/>
      <c r="AD463" s="335"/>
      <c r="AE463" s="336"/>
      <c r="AF463" s="337"/>
      <c r="AG463" s="326"/>
      <c r="AH463" s="338"/>
      <c r="AI463" s="339"/>
      <c r="AJ463" s="293"/>
      <c r="AK463" s="293"/>
      <c r="AL463" s="293"/>
      <c r="AM463" s="294"/>
      <c r="AN463" s="239"/>
      <c r="AO463" s="239"/>
      <c r="AP463" s="275"/>
      <c r="AQ463" s="280" t="str">
        <f t="shared" si="51"/>
        <v/>
      </c>
      <c r="AR463" s="239"/>
      <c r="AS463" s="239"/>
      <c r="AT463" s="239"/>
      <c r="AU463" s="239"/>
      <c r="AV463" s="239"/>
      <c r="AW463" s="239"/>
      <c r="AX463" s="239"/>
      <c r="AY463" s="239"/>
      <c r="AZ463" s="239"/>
      <c r="BA463" s="239"/>
      <c r="BB463" s="239"/>
      <c r="BC463" s="239"/>
      <c r="BD463" s="238"/>
      <c r="BE463" s="238"/>
      <c r="BF463" s="238"/>
      <c r="BG463" s="239"/>
      <c r="BH463" s="238" t="str">
        <f t="shared" si="52"/>
        <v/>
      </c>
      <c r="BI463" s="239"/>
      <c r="BJ463" s="238" t="str">
        <f t="shared" si="53"/>
        <v/>
      </c>
      <c r="BK463" s="239"/>
      <c r="BL463" s="239"/>
      <c r="BM463" s="275"/>
      <c r="BN463" s="239"/>
      <c r="BO463" s="275"/>
      <c r="BP463" s="276" t="str">
        <f t="shared" si="54"/>
        <v/>
      </c>
      <c r="BQ463" s="239"/>
      <c r="BR463" s="239"/>
      <c r="BS463" s="239"/>
      <c r="BT463" s="276" t="str">
        <f t="shared" si="55"/>
        <v/>
      </c>
      <c r="BU463" s="293"/>
      <c r="BV463" s="275"/>
      <c r="BW463" s="275"/>
      <c r="BX463" s="295"/>
      <c r="BY463" s="275"/>
      <c r="BZ463" s="303"/>
      <c r="CA463" s="299"/>
      <c r="CB463" s="275"/>
      <c r="CC463" s="275"/>
      <c r="CD463" s="296"/>
      <c r="CE463" s="296"/>
      <c r="CF463" s="296"/>
      <c r="CG463" s="297"/>
    </row>
    <row r="464" spans="1:85" ht="27" customHeight="1" thickTop="1" thickBot="1" x14ac:dyDescent="0.3">
      <c r="A464" s="300"/>
      <c r="B464" s="304" t="str">
        <f>IF(C465="","",(VLOOKUP(C465,Lookups!$B$4:$C$2561,2,FALSE)))</f>
        <v/>
      </c>
      <c r="C464" s="366"/>
      <c r="D464" s="324"/>
      <c r="E464" s="325"/>
      <c r="F464" s="301"/>
      <c r="G464" s="277"/>
      <c r="H464" s="275"/>
      <c r="I464" s="280" t="str">
        <f t="shared" si="49"/>
        <v/>
      </c>
      <c r="J464" s="302"/>
      <c r="K464" s="280" t="str">
        <f t="shared" si="50"/>
        <v/>
      </c>
      <c r="L464" s="328"/>
      <c r="M464" s="328"/>
      <c r="N464" s="328"/>
      <c r="O464" s="329"/>
      <c r="P464" s="287"/>
      <c r="Q464" s="330"/>
      <c r="R464" s="287"/>
      <c r="S464" s="305"/>
      <c r="T464" s="279"/>
      <c r="U464" s="282"/>
      <c r="V464" s="282"/>
      <c r="W464" s="283"/>
      <c r="X464" s="292"/>
      <c r="Y464" s="278"/>
      <c r="Z464" s="331"/>
      <c r="AA464" s="332"/>
      <c r="AB464" s="333"/>
      <c r="AC464" s="334"/>
      <c r="AD464" s="335"/>
      <c r="AE464" s="336"/>
      <c r="AF464" s="337"/>
      <c r="AG464" s="326"/>
      <c r="AH464" s="338"/>
      <c r="AI464" s="339"/>
      <c r="AJ464" s="293"/>
      <c r="AK464" s="293"/>
      <c r="AL464" s="293"/>
      <c r="AM464" s="294"/>
      <c r="AN464" s="239"/>
      <c r="AO464" s="239"/>
      <c r="AP464" s="275"/>
      <c r="AQ464" s="280" t="str">
        <f t="shared" si="51"/>
        <v/>
      </c>
      <c r="AR464" s="239"/>
      <c r="AS464" s="239"/>
      <c r="AT464" s="239"/>
      <c r="AU464" s="239"/>
      <c r="AV464" s="239"/>
      <c r="AW464" s="239"/>
      <c r="AX464" s="239"/>
      <c r="AY464" s="239"/>
      <c r="AZ464" s="239"/>
      <c r="BA464" s="239"/>
      <c r="BB464" s="239"/>
      <c r="BC464" s="239"/>
      <c r="BD464" s="238"/>
      <c r="BE464" s="238"/>
      <c r="BF464" s="238"/>
      <c r="BG464" s="239"/>
      <c r="BH464" s="238" t="str">
        <f t="shared" si="52"/>
        <v/>
      </c>
      <c r="BI464" s="239"/>
      <c r="BJ464" s="238" t="str">
        <f t="shared" si="53"/>
        <v/>
      </c>
      <c r="BK464" s="239"/>
      <c r="BL464" s="239"/>
      <c r="BM464" s="275"/>
      <c r="BN464" s="239"/>
      <c r="BO464" s="275"/>
      <c r="BP464" s="276" t="str">
        <f t="shared" si="54"/>
        <v/>
      </c>
      <c r="BQ464" s="239"/>
      <c r="BR464" s="239"/>
      <c r="BS464" s="239"/>
      <c r="BT464" s="276" t="str">
        <f t="shared" si="55"/>
        <v/>
      </c>
      <c r="BU464" s="293"/>
      <c r="BV464" s="275"/>
      <c r="BW464" s="275"/>
      <c r="BX464" s="295"/>
      <c r="BY464" s="275"/>
      <c r="BZ464" s="303"/>
      <c r="CA464" s="299"/>
      <c r="CB464" s="275"/>
      <c r="CC464" s="275"/>
      <c r="CD464" s="296"/>
      <c r="CE464" s="296"/>
      <c r="CF464" s="296"/>
      <c r="CG464" s="297"/>
    </row>
    <row r="465" spans="1:85" ht="27" customHeight="1" thickTop="1" thickBot="1" x14ac:dyDescent="0.3">
      <c r="A465" s="300"/>
      <c r="B465" s="304" t="str">
        <f>IF(C466="","",(VLOOKUP(C466,Lookups!$B$4:$C$2561,2,FALSE)))</f>
        <v/>
      </c>
      <c r="C465" s="366"/>
      <c r="D465" s="324"/>
      <c r="E465" s="325"/>
      <c r="F465" s="301"/>
      <c r="G465" s="277"/>
      <c r="H465" s="275"/>
      <c r="I465" s="280" t="str">
        <f t="shared" si="49"/>
        <v/>
      </c>
      <c r="J465" s="302"/>
      <c r="K465" s="280" t="str">
        <f t="shared" si="50"/>
        <v/>
      </c>
      <c r="L465" s="328"/>
      <c r="M465" s="328"/>
      <c r="N465" s="328"/>
      <c r="O465" s="329"/>
      <c r="P465" s="287"/>
      <c r="Q465" s="330"/>
      <c r="R465" s="287"/>
      <c r="S465" s="305"/>
      <c r="T465" s="279"/>
      <c r="U465" s="282"/>
      <c r="V465" s="282"/>
      <c r="W465" s="283"/>
      <c r="X465" s="292"/>
      <c r="Y465" s="278"/>
      <c r="Z465" s="331"/>
      <c r="AA465" s="332"/>
      <c r="AB465" s="333"/>
      <c r="AC465" s="334"/>
      <c r="AD465" s="335"/>
      <c r="AE465" s="336"/>
      <c r="AF465" s="337"/>
      <c r="AG465" s="326"/>
      <c r="AH465" s="338"/>
      <c r="AI465" s="339"/>
      <c r="AJ465" s="293"/>
      <c r="AK465" s="293"/>
      <c r="AL465" s="293"/>
      <c r="AM465" s="294"/>
      <c r="AN465" s="239"/>
      <c r="AO465" s="239"/>
      <c r="AP465" s="275"/>
      <c r="AQ465" s="280" t="str">
        <f t="shared" si="51"/>
        <v/>
      </c>
      <c r="AR465" s="239"/>
      <c r="AS465" s="239"/>
      <c r="AT465" s="239"/>
      <c r="AU465" s="239"/>
      <c r="AV465" s="239"/>
      <c r="AW465" s="239"/>
      <c r="AX465" s="239"/>
      <c r="AY465" s="239"/>
      <c r="AZ465" s="239"/>
      <c r="BA465" s="239"/>
      <c r="BB465" s="239"/>
      <c r="BC465" s="239"/>
      <c r="BD465" s="238"/>
      <c r="BE465" s="238"/>
      <c r="BF465" s="238"/>
      <c r="BG465" s="239"/>
      <c r="BH465" s="238" t="str">
        <f t="shared" si="52"/>
        <v/>
      </c>
      <c r="BI465" s="239"/>
      <c r="BJ465" s="238" t="str">
        <f t="shared" si="53"/>
        <v/>
      </c>
      <c r="BK465" s="239"/>
      <c r="BL465" s="239"/>
      <c r="BM465" s="275"/>
      <c r="BN465" s="239"/>
      <c r="BO465" s="275"/>
      <c r="BP465" s="276" t="str">
        <f t="shared" si="54"/>
        <v/>
      </c>
      <c r="BQ465" s="239"/>
      <c r="BR465" s="239"/>
      <c r="BS465" s="239"/>
      <c r="BT465" s="276" t="str">
        <f t="shared" si="55"/>
        <v/>
      </c>
      <c r="BU465" s="293"/>
      <c r="BV465" s="275"/>
      <c r="BW465" s="275"/>
      <c r="BX465" s="295"/>
      <c r="BY465" s="275"/>
      <c r="BZ465" s="303"/>
      <c r="CA465" s="299"/>
      <c r="CB465" s="275"/>
      <c r="CC465" s="275"/>
      <c r="CD465" s="296"/>
      <c r="CE465" s="296"/>
      <c r="CF465" s="296"/>
      <c r="CG465" s="297"/>
    </row>
    <row r="466" spans="1:85" ht="27" customHeight="1" thickTop="1" thickBot="1" x14ac:dyDescent="0.3">
      <c r="A466" s="300"/>
      <c r="B466" s="304" t="str">
        <f>IF(C467="","",(VLOOKUP(C467,Lookups!$B$4:$C$2561,2,FALSE)))</f>
        <v/>
      </c>
      <c r="C466" s="366"/>
      <c r="D466" s="324"/>
      <c r="E466" s="325"/>
      <c r="F466" s="301"/>
      <c r="G466" s="277"/>
      <c r="H466" s="275"/>
      <c r="I466" s="280" t="str">
        <f t="shared" si="49"/>
        <v/>
      </c>
      <c r="J466" s="302"/>
      <c r="K466" s="280" t="str">
        <f t="shared" si="50"/>
        <v/>
      </c>
      <c r="L466" s="328"/>
      <c r="M466" s="328"/>
      <c r="N466" s="328"/>
      <c r="O466" s="329"/>
      <c r="P466" s="287"/>
      <c r="Q466" s="330"/>
      <c r="R466" s="287"/>
      <c r="S466" s="305"/>
      <c r="T466" s="279"/>
      <c r="U466" s="282"/>
      <c r="V466" s="282"/>
      <c r="W466" s="283"/>
      <c r="X466" s="292"/>
      <c r="Y466" s="278"/>
      <c r="Z466" s="331"/>
      <c r="AA466" s="332"/>
      <c r="AB466" s="333"/>
      <c r="AC466" s="334"/>
      <c r="AD466" s="335"/>
      <c r="AE466" s="336"/>
      <c r="AF466" s="337"/>
      <c r="AG466" s="326"/>
      <c r="AH466" s="338"/>
      <c r="AI466" s="339"/>
      <c r="AJ466" s="293"/>
      <c r="AK466" s="293"/>
      <c r="AL466" s="293"/>
      <c r="AM466" s="294"/>
      <c r="AN466" s="239"/>
      <c r="AO466" s="239"/>
      <c r="AP466" s="275"/>
      <c r="AQ466" s="280" t="str">
        <f t="shared" si="51"/>
        <v/>
      </c>
      <c r="AR466" s="239"/>
      <c r="AS466" s="239"/>
      <c r="AT466" s="239"/>
      <c r="AU466" s="239"/>
      <c r="AV466" s="239"/>
      <c r="AW466" s="239"/>
      <c r="AX466" s="239"/>
      <c r="AY466" s="239"/>
      <c r="AZ466" s="239"/>
      <c r="BA466" s="239"/>
      <c r="BB466" s="239"/>
      <c r="BC466" s="239"/>
      <c r="BD466" s="238"/>
      <c r="BE466" s="238"/>
      <c r="BF466" s="238"/>
      <c r="BG466" s="239"/>
      <c r="BH466" s="238" t="str">
        <f t="shared" si="52"/>
        <v/>
      </c>
      <c r="BI466" s="239"/>
      <c r="BJ466" s="238" t="str">
        <f t="shared" si="53"/>
        <v/>
      </c>
      <c r="BK466" s="239"/>
      <c r="BL466" s="239"/>
      <c r="BM466" s="275"/>
      <c r="BN466" s="239"/>
      <c r="BO466" s="275"/>
      <c r="BP466" s="276" t="str">
        <f t="shared" si="54"/>
        <v/>
      </c>
      <c r="BQ466" s="239"/>
      <c r="BR466" s="239"/>
      <c r="BS466" s="239"/>
      <c r="BT466" s="276" t="str">
        <f t="shared" si="55"/>
        <v/>
      </c>
      <c r="BU466" s="293"/>
      <c r="BV466" s="275"/>
      <c r="BW466" s="275"/>
      <c r="BX466" s="295"/>
      <c r="BY466" s="275"/>
      <c r="BZ466" s="303"/>
      <c r="CA466" s="299"/>
      <c r="CB466" s="275"/>
      <c r="CC466" s="275"/>
      <c r="CD466" s="296"/>
      <c r="CE466" s="296"/>
      <c r="CF466" s="296"/>
      <c r="CG466" s="297"/>
    </row>
    <row r="467" spans="1:85" ht="27" customHeight="1" thickTop="1" thickBot="1" x14ac:dyDescent="0.3">
      <c r="A467" s="300"/>
      <c r="B467" s="304" t="str">
        <f>IF(C468="","",(VLOOKUP(C468,Lookups!$B$4:$C$2561,2,FALSE)))</f>
        <v/>
      </c>
      <c r="C467" s="366"/>
      <c r="D467" s="324"/>
      <c r="E467" s="325"/>
      <c r="F467" s="301"/>
      <c r="G467" s="277"/>
      <c r="H467" s="275"/>
      <c r="I467" s="280" t="str">
        <f t="shared" si="49"/>
        <v/>
      </c>
      <c r="J467" s="302"/>
      <c r="K467" s="280" t="str">
        <f t="shared" si="50"/>
        <v/>
      </c>
      <c r="L467" s="328"/>
      <c r="M467" s="328"/>
      <c r="N467" s="328"/>
      <c r="O467" s="329"/>
      <c r="P467" s="287"/>
      <c r="Q467" s="330"/>
      <c r="R467" s="287"/>
      <c r="S467" s="305"/>
      <c r="T467" s="279"/>
      <c r="U467" s="282"/>
      <c r="V467" s="282"/>
      <c r="W467" s="283"/>
      <c r="X467" s="292"/>
      <c r="Y467" s="278"/>
      <c r="Z467" s="331"/>
      <c r="AA467" s="332"/>
      <c r="AB467" s="333"/>
      <c r="AC467" s="334"/>
      <c r="AD467" s="335"/>
      <c r="AE467" s="336"/>
      <c r="AF467" s="337"/>
      <c r="AG467" s="326"/>
      <c r="AH467" s="338"/>
      <c r="AI467" s="339"/>
      <c r="AJ467" s="293"/>
      <c r="AK467" s="293"/>
      <c r="AL467" s="293"/>
      <c r="AM467" s="294"/>
      <c r="AN467" s="239"/>
      <c r="AO467" s="239"/>
      <c r="AP467" s="275"/>
      <c r="AQ467" s="280" t="str">
        <f t="shared" si="51"/>
        <v/>
      </c>
      <c r="AR467" s="239"/>
      <c r="AS467" s="239"/>
      <c r="AT467" s="239"/>
      <c r="AU467" s="239"/>
      <c r="AV467" s="239"/>
      <c r="AW467" s="239"/>
      <c r="AX467" s="239"/>
      <c r="AY467" s="239"/>
      <c r="AZ467" s="239"/>
      <c r="BA467" s="239"/>
      <c r="BB467" s="239"/>
      <c r="BC467" s="239"/>
      <c r="BD467" s="238"/>
      <c r="BE467" s="238"/>
      <c r="BF467" s="238"/>
      <c r="BG467" s="239"/>
      <c r="BH467" s="238" t="str">
        <f t="shared" si="52"/>
        <v/>
      </c>
      <c r="BI467" s="239"/>
      <c r="BJ467" s="238" t="str">
        <f t="shared" si="53"/>
        <v/>
      </c>
      <c r="BK467" s="239"/>
      <c r="BL467" s="239"/>
      <c r="BM467" s="275"/>
      <c r="BN467" s="239"/>
      <c r="BO467" s="275"/>
      <c r="BP467" s="276" t="str">
        <f t="shared" si="54"/>
        <v/>
      </c>
      <c r="BQ467" s="239"/>
      <c r="BR467" s="239"/>
      <c r="BS467" s="239"/>
      <c r="BT467" s="276" t="str">
        <f t="shared" si="55"/>
        <v/>
      </c>
      <c r="BU467" s="293"/>
      <c r="BV467" s="275"/>
      <c r="BW467" s="275"/>
      <c r="BX467" s="295"/>
      <c r="BY467" s="275"/>
      <c r="BZ467" s="303"/>
      <c r="CA467" s="299"/>
      <c r="CB467" s="275"/>
      <c r="CC467" s="275"/>
      <c r="CD467" s="296"/>
      <c r="CE467" s="296"/>
      <c r="CF467" s="296"/>
      <c r="CG467" s="297"/>
    </row>
    <row r="468" spans="1:85" ht="27" customHeight="1" thickTop="1" thickBot="1" x14ac:dyDescent="0.3">
      <c r="A468" s="300"/>
      <c r="B468" s="304" t="str">
        <f>IF(C469="","",(VLOOKUP(C469,Lookups!$B$4:$C$2561,2,FALSE)))</f>
        <v/>
      </c>
      <c r="C468" s="366"/>
      <c r="D468" s="324"/>
      <c r="E468" s="325"/>
      <c r="F468" s="301"/>
      <c r="G468" s="277"/>
      <c r="H468" s="275"/>
      <c r="I468" s="280" t="str">
        <f t="shared" si="49"/>
        <v/>
      </c>
      <c r="J468" s="302"/>
      <c r="K468" s="280" t="str">
        <f t="shared" si="50"/>
        <v/>
      </c>
      <c r="L468" s="328"/>
      <c r="M468" s="328"/>
      <c r="N468" s="328"/>
      <c r="O468" s="329"/>
      <c r="P468" s="287"/>
      <c r="Q468" s="330"/>
      <c r="R468" s="287"/>
      <c r="S468" s="305"/>
      <c r="T468" s="279"/>
      <c r="U468" s="282"/>
      <c r="V468" s="282"/>
      <c r="W468" s="283"/>
      <c r="X468" s="292"/>
      <c r="Y468" s="278"/>
      <c r="Z468" s="331"/>
      <c r="AA468" s="332"/>
      <c r="AB468" s="333"/>
      <c r="AC468" s="334"/>
      <c r="AD468" s="335"/>
      <c r="AE468" s="336"/>
      <c r="AF468" s="337"/>
      <c r="AG468" s="326"/>
      <c r="AH468" s="338"/>
      <c r="AI468" s="339"/>
      <c r="AJ468" s="293"/>
      <c r="AK468" s="293"/>
      <c r="AL468" s="293"/>
      <c r="AM468" s="294"/>
      <c r="AN468" s="239"/>
      <c r="AO468" s="239"/>
      <c r="AP468" s="275"/>
      <c r="AQ468" s="280" t="str">
        <f t="shared" si="51"/>
        <v/>
      </c>
      <c r="AR468" s="239"/>
      <c r="AS468" s="239"/>
      <c r="AT468" s="239"/>
      <c r="AU468" s="239"/>
      <c r="AV468" s="239"/>
      <c r="AW468" s="239"/>
      <c r="AX468" s="239"/>
      <c r="AY468" s="239"/>
      <c r="AZ468" s="239"/>
      <c r="BA468" s="239"/>
      <c r="BB468" s="239"/>
      <c r="BC468" s="239"/>
      <c r="BD468" s="238"/>
      <c r="BE468" s="238"/>
      <c r="BF468" s="238"/>
      <c r="BG468" s="239"/>
      <c r="BH468" s="238" t="str">
        <f t="shared" si="52"/>
        <v/>
      </c>
      <c r="BI468" s="239"/>
      <c r="BJ468" s="238" t="str">
        <f t="shared" si="53"/>
        <v/>
      </c>
      <c r="BK468" s="239"/>
      <c r="BL468" s="239"/>
      <c r="BM468" s="275"/>
      <c r="BN468" s="239"/>
      <c r="BO468" s="275"/>
      <c r="BP468" s="276" t="str">
        <f t="shared" si="54"/>
        <v/>
      </c>
      <c r="BQ468" s="239"/>
      <c r="BR468" s="239"/>
      <c r="BS468" s="239"/>
      <c r="BT468" s="276" t="str">
        <f t="shared" si="55"/>
        <v/>
      </c>
      <c r="BU468" s="293"/>
      <c r="BV468" s="275"/>
      <c r="BW468" s="275"/>
      <c r="BX468" s="295"/>
      <c r="BY468" s="275"/>
      <c r="BZ468" s="303"/>
      <c r="CA468" s="299"/>
      <c r="CB468" s="275"/>
      <c r="CC468" s="275"/>
      <c r="CD468" s="296"/>
      <c r="CE468" s="296"/>
      <c r="CF468" s="296"/>
      <c r="CG468" s="297"/>
    </row>
    <row r="469" spans="1:85" ht="27" customHeight="1" thickTop="1" thickBot="1" x14ac:dyDescent="0.3">
      <c r="A469" s="300"/>
      <c r="B469" s="304" t="str">
        <f>IF(C470="","",(VLOOKUP(C470,Lookups!$B$4:$C$2561,2,FALSE)))</f>
        <v/>
      </c>
      <c r="C469" s="366"/>
      <c r="D469" s="324"/>
      <c r="E469" s="325"/>
      <c r="F469" s="301"/>
      <c r="G469" s="277"/>
      <c r="H469" s="275"/>
      <c r="I469" s="280" t="str">
        <f t="shared" si="49"/>
        <v/>
      </c>
      <c r="J469" s="302"/>
      <c r="K469" s="280" t="str">
        <f t="shared" si="50"/>
        <v/>
      </c>
      <c r="L469" s="328"/>
      <c r="M469" s="328"/>
      <c r="N469" s="328"/>
      <c r="O469" s="329"/>
      <c r="P469" s="287"/>
      <c r="Q469" s="330"/>
      <c r="R469" s="287"/>
      <c r="S469" s="305"/>
      <c r="T469" s="279"/>
      <c r="U469" s="282"/>
      <c r="V469" s="282"/>
      <c r="W469" s="283"/>
      <c r="X469" s="292"/>
      <c r="Y469" s="278"/>
      <c r="Z469" s="331"/>
      <c r="AA469" s="332"/>
      <c r="AB469" s="333"/>
      <c r="AC469" s="334"/>
      <c r="AD469" s="335"/>
      <c r="AE469" s="336"/>
      <c r="AF469" s="337"/>
      <c r="AG469" s="326"/>
      <c r="AH469" s="338"/>
      <c r="AI469" s="339"/>
      <c r="AJ469" s="293"/>
      <c r="AK469" s="293"/>
      <c r="AL469" s="293"/>
      <c r="AM469" s="294"/>
      <c r="AN469" s="239"/>
      <c r="AO469" s="239"/>
      <c r="AP469" s="275"/>
      <c r="AQ469" s="280" t="str">
        <f t="shared" si="51"/>
        <v/>
      </c>
      <c r="AR469" s="239"/>
      <c r="AS469" s="239"/>
      <c r="AT469" s="239"/>
      <c r="AU469" s="239"/>
      <c r="AV469" s="239"/>
      <c r="AW469" s="239"/>
      <c r="AX469" s="239"/>
      <c r="AY469" s="239"/>
      <c r="AZ469" s="239"/>
      <c r="BA469" s="239"/>
      <c r="BB469" s="239"/>
      <c r="BC469" s="239"/>
      <c r="BD469" s="238"/>
      <c r="BE469" s="238"/>
      <c r="BF469" s="238"/>
      <c r="BG469" s="239"/>
      <c r="BH469" s="238" t="str">
        <f t="shared" si="52"/>
        <v/>
      </c>
      <c r="BI469" s="239"/>
      <c r="BJ469" s="238" t="str">
        <f t="shared" si="53"/>
        <v/>
      </c>
      <c r="BK469" s="239"/>
      <c r="BL469" s="239"/>
      <c r="BM469" s="275"/>
      <c r="BN469" s="239"/>
      <c r="BO469" s="275"/>
      <c r="BP469" s="276" t="str">
        <f t="shared" si="54"/>
        <v/>
      </c>
      <c r="BQ469" s="239"/>
      <c r="BR469" s="239"/>
      <c r="BS469" s="239"/>
      <c r="BT469" s="276" t="str">
        <f t="shared" si="55"/>
        <v/>
      </c>
      <c r="BU469" s="293"/>
      <c r="BV469" s="275"/>
      <c r="BW469" s="275"/>
      <c r="BX469" s="295"/>
      <c r="BY469" s="275"/>
      <c r="BZ469" s="303"/>
      <c r="CA469" s="299"/>
      <c r="CB469" s="275"/>
      <c r="CC469" s="275"/>
      <c r="CD469" s="296"/>
      <c r="CE469" s="296"/>
      <c r="CF469" s="296"/>
      <c r="CG469" s="297"/>
    </row>
    <row r="470" spans="1:85" ht="27" customHeight="1" thickTop="1" thickBot="1" x14ac:dyDescent="0.3">
      <c r="A470" s="300"/>
      <c r="B470" s="304" t="str">
        <f>IF(C471="","",(VLOOKUP(C471,Lookups!$B$4:$C$2561,2,FALSE)))</f>
        <v/>
      </c>
      <c r="C470" s="366"/>
      <c r="D470" s="324"/>
      <c r="E470" s="325"/>
      <c r="F470" s="301"/>
      <c r="G470" s="277"/>
      <c r="H470" s="275"/>
      <c r="I470" s="280" t="str">
        <f t="shared" si="49"/>
        <v/>
      </c>
      <c r="J470" s="302"/>
      <c r="K470" s="280" t="str">
        <f t="shared" si="50"/>
        <v/>
      </c>
      <c r="L470" s="328"/>
      <c r="M470" s="328"/>
      <c r="N470" s="328"/>
      <c r="O470" s="329"/>
      <c r="P470" s="287"/>
      <c r="Q470" s="330"/>
      <c r="R470" s="287"/>
      <c r="S470" s="305"/>
      <c r="T470" s="279"/>
      <c r="U470" s="282"/>
      <c r="V470" s="282"/>
      <c r="W470" s="283"/>
      <c r="X470" s="292"/>
      <c r="Y470" s="278"/>
      <c r="Z470" s="331"/>
      <c r="AA470" s="332"/>
      <c r="AB470" s="333"/>
      <c r="AC470" s="334"/>
      <c r="AD470" s="335"/>
      <c r="AE470" s="336"/>
      <c r="AF470" s="337"/>
      <c r="AG470" s="326"/>
      <c r="AH470" s="338"/>
      <c r="AI470" s="339"/>
      <c r="AJ470" s="293"/>
      <c r="AK470" s="293"/>
      <c r="AL470" s="293"/>
      <c r="AM470" s="294"/>
      <c r="AN470" s="239"/>
      <c r="AO470" s="239"/>
      <c r="AP470" s="275"/>
      <c r="AQ470" s="280" t="str">
        <f t="shared" si="51"/>
        <v/>
      </c>
      <c r="AR470" s="239"/>
      <c r="AS470" s="239"/>
      <c r="AT470" s="239"/>
      <c r="AU470" s="239"/>
      <c r="AV470" s="239"/>
      <c r="AW470" s="239"/>
      <c r="AX470" s="239"/>
      <c r="AY470" s="239"/>
      <c r="AZ470" s="239"/>
      <c r="BA470" s="239"/>
      <c r="BB470" s="239"/>
      <c r="BC470" s="239"/>
      <c r="BD470" s="238"/>
      <c r="BE470" s="238"/>
      <c r="BF470" s="238"/>
      <c r="BG470" s="239"/>
      <c r="BH470" s="238" t="str">
        <f t="shared" si="52"/>
        <v/>
      </c>
      <c r="BI470" s="239"/>
      <c r="BJ470" s="238" t="str">
        <f t="shared" si="53"/>
        <v/>
      </c>
      <c r="BK470" s="239"/>
      <c r="BL470" s="239"/>
      <c r="BM470" s="275"/>
      <c r="BN470" s="239"/>
      <c r="BO470" s="275"/>
      <c r="BP470" s="276" t="str">
        <f t="shared" si="54"/>
        <v/>
      </c>
      <c r="BQ470" s="239"/>
      <c r="BR470" s="239"/>
      <c r="BS470" s="239"/>
      <c r="BT470" s="276" t="str">
        <f t="shared" si="55"/>
        <v/>
      </c>
      <c r="BU470" s="293"/>
      <c r="BV470" s="275"/>
      <c r="BW470" s="275"/>
      <c r="BX470" s="295"/>
      <c r="BY470" s="275"/>
      <c r="BZ470" s="303"/>
      <c r="CA470" s="299"/>
      <c r="CB470" s="275"/>
      <c r="CC470" s="275"/>
      <c r="CD470" s="296"/>
      <c r="CE470" s="296"/>
      <c r="CF470" s="296"/>
      <c r="CG470" s="297"/>
    </row>
    <row r="471" spans="1:85" ht="27" customHeight="1" thickTop="1" thickBot="1" x14ac:dyDescent="0.3">
      <c r="A471" s="300"/>
      <c r="B471" s="304" t="str">
        <f>IF(C472="","",(VLOOKUP(C472,Lookups!$B$4:$C$2561,2,FALSE)))</f>
        <v/>
      </c>
      <c r="C471" s="366"/>
      <c r="D471" s="324"/>
      <c r="E471" s="325"/>
      <c r="F471" s="301"/>
      <c r="G471" s="277"/>
      <c r="H471" s="275"/>
      <c r="I471" s="280" t="str">
        <f t="shared" si="49"/>
        <v/>
      </c>
      <c r="J471" s="302"/>
      <c r="K471" s="280" t="str">
        <f t="shared" si="50"/>
        <v/>
      </c>
      <c r="L471" s="328"/>
      <c r="M471" s="328"/>
      <c r="N471" s="328"/>
      <c r="O471" s="329"/>
      <c r="P471" s="287"/>
      <c r="Q471" s="330"/>
      <c r="R471" s="287"/>
      <c r="S471" s="305"/>
      <c r="T471" s="279"/>
      <c r="U471" s="282"/>
      <c r="V471" s="282"/>
      <c r="W471" s="283"/>
      <c r="X471" s="292"/>
      <c r="Y471" s="278"/>
      <c r="Z471" s="331"/>
      <c r="AA471" s="332"/>
      <c r="AB471" s="333"/>
      <c r="AC471" s="334"/>
      <c r="AD471" s="335"/>
      <c r="AE471" s="336"/>
      <c r="AF471" s="337"/>
      <c r="AG471" s="326"/>
      <c r="AH471" s="338"/>
      <c r="AI471" s="339"/>
      <c r="AJ471" s="293"/>
      <c r="AK471" s="293"/>
      <c r="AL471" s="293"/>
      <c r="AM471" s="294"/>
      <c r="AN471" s="239"/>
      <c r="AO471" s="239"/>
      <c r="AP471" s="275"/>
      <c r="AQ471" s="280" t="str">
        <f t="shared" si="51"/>
        <v/>
      </c>
      <c r="AR471" s="239"/>
      <c r="AS471" s="239"/>
      <c r="AT471" s="239"/>
      <c r="AU471" s="239"/>
      <c r="AV471" s="239"/>
      <c r="AW471" s="239"/>
      <c r="AX471" s="239"/>
      <c r="AY471" s="239"/>
      <c r="AZ471" s="239"/>
      <c r="BA471" s="239"/>
      <c r="BB471" s="239"/>
      <c r="BC471" s="239"/>
      <c r="BD471" s="238"/>
      <c r="BE471" s="238"/>
      <c r="BF471" s="238"/>
      <c r="BG471" s="239"/>
      <c r="BH471" s="238" t="str">
        <f t="shared" si="52"/>
        <v/>
      </c>
      <c r="BI471" s="239"/>
      <c r="BJ471" s="238" t="str">
        <f t="shared" si="53"/>
        <v/>
      </c>
      <c r="BK471" s="239"/>
      <c r="BL471" s="239"/>
      <c r="BM471" s="275"/>
      <c r="BN471" s="239"/>
      <c r="BO471" s="275"/>
      <c r="BP471" s="276" t="str">
        <f t="shared" si="54"/>
        <v/>
      </c>
      <c r="BQ471" s="239"/>
      <c r="BR471" s="239"/>
      <c r="BS471" s="239"/>
      <c r="BT471" s="276" t="str">
        <f t="shared" si="55"/>
        <v/>
      </c>
      <c r="BU471" s="293"/>
      <c r="BV471" s="275"/>
      <c r="BW471" s="275"/>
      <c r="BX471" s="295"/>
      <c r="BY471" s="275"/>
      <c r="BZ471" s="303"/>
      <c r="CA471" s="299"/>
      <c r="CB471" s="275"/>
      <c r="CC471" s="275"/>
      <c r="CD471" s="296"/>
      <c r="CE471" s="296"/>
      <c r="CF471" s="296"/>
      <c r="CG471" s="297"/>
    </row>
    <row r="472" spans="1:85" ht="27" customHeight="1" thickTop="1" thickBot="1" x14ac:dyDescent="0.3">
      <c r="A472" s="300"/>
      <c r="B472" s="304" t="str">
        <f>IF(C473="","",(VLOOKUP(C473,Lookups!$B$4:$C$2561,2,FALSE)))</f>
        <v/>
      </c>
      <c r="C472" s="366"/>
      <c r="D472" s="324"/>
      <c r="E472" s="325"/>
      <c r="F472" s="301"/>
      <c r="G472" s="277"/>
      <c r="H472" s="275"/>
      <c r="I472" s="280" t="str">
        <f t="shared" si="49"/>
        <v/>
      </c>
      <c r="J472" s="302"/>
      <c r="K472" s="280" t="str">
        <f t="shared" si="50"/>
        <v/>
      </c>
      <c r="L472" s="328"/>
      <c r="M472" s="328"/>
      <c r="N472" s="328"/>
      <c r="O472" s="329"/>
      <c r="P472" s="287"/>
      <c r="Q472" s="330"/>
      <c r="R472" s="287"/>
      <c r="S472" s="305"/>
      <c r="T472" s="279"/>
      <c r="U472" s="282"/>
      <c r="V472" s="282"/>
      <c r="W472" s="283"/>
      <c r="X472" s="292"/>
      <c r="Y472" s="278"/>
      <c r="Z472" s="331"/>
      <c r="AA472" s="332"/>
      <c r="AB472" s="333"/>
      <c r="AC472" s="334"/>
      <c r="AD472" s="335"/>
      <c r="AE472" s="336"/>
      <c r="AF472" s="337"/>
      <c r="AG472" s="326"/>
      <c r="AH472" s="338"/>
      <c r="AI472" s="339"/>
      <c r="AJ472" s="293"/>
      <c r="AK472" s="293"/>
      <c r="AL472" s="293"/>
      <c r="AM472" s="294"/>
      <c r="AN472" s="239"/>
      <c r="AO472" s="239"/>
      <c r="AP472" s="275"/>
      <c r="AQ472" s="280" t="str">
        <f t="shared" si="51"/>
        <v/>
      </c>
      <c r="AR472" s="239"/>
      <c r="AS472" s="239"/>
      <c r="AT472" s="239"/>
      <c r="AU472" s="239"/>
      <c r="AV472" s="239"/>
      <c r="AW472" s="239"/>
      <c r="AX472" s="239"/>
      <c r="AY472" s="239"/>
      <c r="AZ472" s="239"/>
      <c r="BA472" s="239"/>
      <c r="BB472" s="239"/>
      <c r="BC472" s="239"/>
      <c r="BD472" s="238"/>
      <c r="BE472" s="238"/>
      <c r="BF472" s="238"/>
      <c r="BG472" s="239"/>
      <c r="BH472" s="238" t="str">
        <f t="shared" si="52"/>
        <v/>
      </c>
      <c r="BI472" s="239"/>
      <c r="BJ472" s="238" t="str">
        <f t="shared" si="53"/>
        <v/>
      </c>
      <c r="BK472" s="239"/>
      <c r="BL472" s="239"/>
      <c r="BM472" s="275"/>
      <c r="BN472" s="239"/>
      <c r="BO472" s="275"/>
      <c r="BP472" s="276" t="str">
        <f t="shared" si="54"/>
        <v/>
      </c>
      <c r="BQ472" s="239"/>
      <c r="BR472" s="239"/>
      <c r="BS472" s="239"/>
      <c r="BT472" s="276" t="str">
        <f t="shared" si="55"/>
        <v/>
      </c>
      <c r="BU472" s="293"/>
      <c r="BV472" s="275"/>
      <c r="BW472" s="275"/>
      <c r="BX472" s="295"/>
      <c r="BY472" s="275"/>
      <c r="BZ472" s="303"/>
      <c r="CA472" s="299"/>
      <c r="CB472" s="275"/>
      <c r="CC472" s="275"/>
      <c r="CD472" s="296"/>
      <c r="CE472" s="296"/>
      <c r="CF472" s="296"/>
      <c r="CG472" s="297"/>
    </row>
    <row r="473" spans="1:85" ht="27" customHeight="1" thickTop="1" thickBot="1" x14ac:dyDescent="0.3">
      <c r="A473" s="300"/>
      <c r="B473" s="304" t="str">
        <f>IF(C474="","",(VLOOKUP(C474,Lookups!$B$4:$C$2561,2,FALSE)))</f>
        <v/>
      </c>
      <c r="C473" s="366"/>
      <c r="D473" s="324"/>
      <c r="E473" s="325"/>
      <c r="F473" s="301"/>
      <c r="G473" s="277"/>
      <c r="H473" s="275"/>
      <c r="I473" s="280" t="str">
        <f t="shared" si="49"/>
        <v/>
      </c>
      <c r="J473" s="302"/>
      <c r="K473" s="280" t="str">
        <f t="shared" si="50"/>
        <v/>
      </c>
      <c r="L473" s="328"/>
      <c r="M473" s="328"/>
      <c r="N473" s="328"/>
      <c r="O473" s="329"/>
      <c r="P473" s="287"/>
      <c r="Q473" s="330"/>
      <c r="R473" s="287"/>
      <c r="S473" s="305"/>
      <c r="T473" s="279"/>
      <c r="U473" s="282"/>
      <c r="V473" s="282"/>
      <c r="W473" s="283"/>
      <c r="X473" s="292"/>
      <c r="Y473" s="278"/>
      <c r="Z473" s="331"/>
      <c r="AA473" s="332"/>
      <c r="AB473" s="333"/>
      <c r="AC473" s="334"/>
      <c r="AD473" s="335"/>
      <c r="AE473" s="336"/>
      <c r="AF473" s="337"/>
      <c r="AG473" s="326"/>
      <c r="AH473" s="338"/>
      <c r="AI473" s="339"/>
      <c r="AJ473" s="293"/>
      <c r="AK473" s="293"/>
      <c r="AL473" s="293"/>
      <c r="AM473" s="294"/>
      <c r="AN473" s="239"/>
      <c r="AO473" s="239"/>
      <c r="AP473" s="275"/>
      <c r="AQ473" s="280" t="str">
        <f t="shared" si="51"/>
        <v/>
      </c>
      <c r="AR473" s="239"/>
      <c r="AS473" s="239"/>
      <c r="AT473" s="239"/>
      <c r="AU473" s="239"/>
      <c r="AV473" s="239"/>
      <c r="AW473" s="239"/>
      <c r="AX473" s="239"/>
      <c r="AY473" s="239"/>
      <c r="AZ473" s="239"/>
      <c r="BA473" s="239"/>
      <c r="BB473" s="239"/>
      <c r="BC473" s="239"/>
      <c r="BD473" s="238"/>
      <c r="BE473" s="238"/>
      <c r="BF473" s="238"/>
      <c r="BG473" s="239"/>
      <c r="BH473" s="238" t="str">
        <f t="shared" si="52"/>
        <v/>
      </c>
      <c r="BI473" s="239"/>
      <c r="BJ473" s="238" t="str">
        <f t="shared" si="53"/>
        <v/>
      </c>
      <c r="BK473" s="239"/>
      <c r="BL473" s="239"/>
      <c r="BM473" s="275"/>
      <c r="BN473" s="239"/>
      <c r="BO473" s="275"/>
      <c r="BP473" s="276" t="str">
        <f t="shared" si="54"/>
        <v/>
      </c>
      <c r="BQ473" s="239"/>
      <c r="BR473" s="239"/>
      <c r="BS473" s="239"/>
      <c r="BT473" s="276" t="str">
        <f t="shared" si="55"/>
        <v/>
      </c>
      <c r="BU473" s="293"/>
      <c r="BV473" s="275"/>
      <c r="BW473" s="275"/>
      <c r="BX473" s="295"/>
      <c r="BY473" s="275"/>
      <c r="BZ473" s="303"/>
      <c r="CA473" s="299"/>
      <c r="CB473" s="275"/>
      <c r="CC473" s="275"/>
      <c r="CD473" s="296"/>
      <c r="CE473" s="296"/>
      <c r="CF473" s="296"/>
      <c r="CG473" s="297"/>
    </row>
    <row r="474" spans="1:85" ht="27" customHeight="1" thickTop="1" thickBot="1" x14ac:dyDescent="0.3">
      <c r="A474" s="300"/>
      <c r="B474" s="304" t="str">
        <f>IF(C475="","",(VLOOKUP(C475,Lookups!$B$4:$C$2561,2,FALSE)))</f>
        <v/>
      </c>
      <c r="C474" s="366"/>
      <c r="D474" s="324"/>
      <c r="E474" s="325"/>
      <c r="F474" s="301"/>
      <c r="G474" s="277"/>
      <c r="H474" s="275"/>
      <c r="I474" s="280" t="str">
        <f t="shared" si="49"/>
        <v/>
      </c>
      <c r="J474" s="302"/>
      <c r="K474" s="280" t="str">
        <f t="shared" si="50"/>
        <v/>
      </c>
      <c r="L474" s="328"/>
      <c r="M474" s="328"/>
      <c r="N474" s="328"/>
      <c r="O474" s="329"/>
      <c r="P474" s="287"/>
      <c r="Q474" s="330"/>
      <c r="R474" s="287"/>
      <c r="S474" s="305"/>
      <c r="T474" s="279"/>
      <c r="U474" s="282"/>
      <c r="V474" s="282"/>
      <c r="W474" s="283"/>
      <c r="X474" s="292"/>
      <c r="Y474" s="278"/>
      <c r="Z474" s="331"/>
      <c r="AA474" s="332"/>
      <c r="AB474" s="333"/>
      <c r="AC474" s="334"/>
      <c r="AD474" s="335"/>
      <c r="AE474" s="336"/>
      <c r="AF474" s="337"/>
      <c r="AG474" s="326"/>
      <c r="AH474" s="338"/>
      <c r="AI474" s="339"/>
      <c r="AJ474" s="293"/>
      <c r="AK474" s="293"/>
      <c r="AL474" s="293"/>
      <c r="AM474" s="294"/>
      <c r="AN474" s="239"/>
      <c r="AO474" s="239"/>
      <c r="AP474" s="275"/>
      <c r="AQ474" s="280" t="str">
        <f t="shared" si="51"/>
        <v/>
      </c>
      <c r="AR474" s="239"/>
      <c r="AS474" s="239"/>
      <c r="AT474" s="239"/>
      <c r="AU474" s="239"/>
      <c r="AV474" s="239"/>
      <c r="AW474" s="239"/>
      <c r="AX474" s="239"/>
      <c r="AY474" s="239"/>
      <c r="AZ474" s="239"/>
      <c r="BA474" s="239"/>
      <c r="BB474" s="239"/>
      <c r="BC474" s="239"/>
      <c r="BD474" s="238"/>
      <c r="BE474" s="238"/>
      <c r="BF474" s="238"/>
      <c r="BG474" s="239"/>
      <c r="BH474" s="238" t="str">
        <f t="shared" si="52"/>
        <v/>
      </c>
      <c r="BI474" s="239"/>
      <c r="BJ474" s="238" t="str">
        <f t="shared" si="53"/>
        <v/>
      </c>
      <c r="BK474" s="239"/>
      <c r="BL474" s="239"/>
      <c r="BM474" s="275"/>
      <c r="BN474" s="239"/>
      <c r="BO474" s="275"/>
      <c r="BP474" s="276" t="str">
        <f t="shared" si="54"/>
        <v/>
      </c>
      <c r="BQ474" s="239"/>
      <c r="BR474" s="239"/>
      <c r="BS474" s="239"/>
      <c r="BT474" s="276" t="str">
        <f t="shared" si="55"/>
        <v/>
      </c>
      <c r="BU474" s="293"/>
      <c r="BV474" s="275"/>
      <c r="BW474" s="275"/>
      <c r="BX474" s="295"/>
      <c r="BY474" s="275"/>
      <c r="BZ474" s="303"/>
      <c r="CA474" s="299"/>
      <c r="CB474" s="275"/>
      <c r="CC474" s="275"/>
      <c r="CD474" s="296"/>
      <c r="CE474" s="296"/>
      <c r="CF474" s="296"/>
      <c r="CG474" s="297"/>
    </row>
    <row r="475" spans="1:85" ht="27" customHeight="1" thickTop="1" thickBot="1" x14ac:dyDescent="0.3">
      <c r="A475" s="300"/>
      <c r="B475" s="304" t="str">
        <f>IF(C476="","",(VLOOKUP(C476,Lookups!$B$4:$C$2561,2,FALSE)))</f>
        <v/>
      </c>
      <c r="C475" s="366"/>
      <c r="D475" s="324"/>
      <c r="E475" s="325"/>
      <c r="F475" s="301"/>
      <c r="G475" s="277"/>
      <c r="H475" s="275"/>
      <c r="I475" s="280" t="str">
        <f t="shared" si="49"/>
        <v/>
      </c>
      <c r="J475" s="302"/>
      <c r="K475" s="280" t="str">
        <f t="shared" si="50"/>
        <v/>
      </c>
      <c r="L475" s="328"/>
      <c r="M475" s="328"/>
      <c r="N475" s="328"/>
      <c r="O475" s="329"/>
      <c r="P475" s="287"/>
      <c r="Q475" s="330"/>
      <c r="R475" s="287"/>
      <c r="S475" s="305"/>
      <c r="T475" s="279"/>
      <c r="U475" s="282"/>
      <c r="V475" s="282"/>
      <c r="W475" s="283"/>
      <c r="X475" s="292"/>
      <c r="Y475" s="278"/>
      <c r="Z475" s="331"/>
      <c r="AA475" s="332"/>
      <c r="AB475" s="333"/>
      <c r="AC475" s="334"/>
      <c r="AD475" s="335"/>
      <c r="AE475" s="336"/>
      <c r="AF475" s="337"/>
      <c r="AG475" s="326"/>
      <c r="AH475" s="338"/>
      <c r="AI475" s="339"/>
      <c r="AJ475" s="293"/>
      <c r="AK475" s="293"/>
      <c r="AL475" s="293"/>
      <c r="AM475" s="294"/>
      <c r="AN475" s="239"/>
      <c r="AO475" s="239"/>
      <c r="AP475" s="275"/>
      <c r="AQ475" s="280" t="str">
        <f t="shared" si="51"/>
        <v/>
      </c>
      <c r="AR475" s="239"/>
      <c r="AS475" s="239"/>
      <c r="AT475" s="239"/>
      <c r="AU475" s="239"/>
      <c r="AV475" s="239"/>
      <c r="AW475" s="239"/>
      <c r="AX475" s="239"/>
      <c r="AY475" s="239"/>
      <c r="AZ475" s="239"/>
      <c r="BA475" s="239"/>
      <c r="BB475" s="239"/>
      <c r="BC475" s="239"/>
      <c r="BD475" s="238"/>
      <c r="BE475" s="238"/>
      <c r="BF475" s="238"/>
      <c r="BG475" s="239"/>
      <c r="BH475" s="238" t="str">
        <f t="shared" si="52"/>
        <v/>
      </c>
      <c r="BI475" s="239"/>
      <c r="BJ475" s="238" t="str">
        <f t="shared" si="53"/>
        <v/>
      </c>
      <c r="BK475" s="239"/>
      <c r="BL475" s="239"/>
      <c r="BM475" s="275"/>
      <c r="BN475" s="239"/>
      <c r="BO475" s="275"/>
      <c r="BP475" s="276" t="str">
        <f t="shared" si="54"/>
        <v/>
      </c>
      <c r="BQ475" s="239"/>
      <c r="BR475" s="239"/>
      <c r="BS475" s="239"/>
      <c r="BT475" s="276" t="str">
        <f t="shared" si="55"/>
        <v/>
      </c>
      <c r="BU475" s="293"/>
      <c r="BV475" s="275"/>
      <c r="BW475" s="275"/>
      <c r="BX475" s="295"/>
      <c r="BY475" s="275"/>
      <c r="BZ475" s="303"/>
      <c r="CA475" s="299"/>
      <c r="CB475" s="275"/>
      <c r="CC475" s="275"/>
      <c r="CD475" s="296"/>
      <c r="CE475" s="296"/>
      <c r="CF475" s="296"/>
      <c r="CG475" s="297"/>
    </row>
    <row r="476" spans="1:85" ht="27" customHeight="1" thickTop="1" thickBot="1" x14ac:dyDescent="0.3">
      <c r="A476" s="300"/>
      <c r="B476" s="304" t="str">
        <f>IF(C477="","",(VLOOKUP(C477,Lookups!$B$4:$C$2561,2,FALSE)))</f>
        <v/>
      </c>
      <c r="C476" s="366"/>
      <c r="D476" s="324"/>
      <c r="E476" s="325"/>
      <c r="F476" s="301"/>
      <c r="G476" s="277"/>
      <c r="H476" s="275"/>
      <c r="I476" s="280" t="str">
        <f t="shared" si="49"/>
        <v/>
      </c>
      <c r="J476" s="302"/>
      <c r="K476" s="280" t="str">
        <f t="shared" si="50"/>
        <v/>
      </c>
      <c r="L476" s="328"/>
      <c r="M476" s="328"/>
      <c r="N476" s="328"/>
      <c r="O476" s="329"/>
      <c r="P476" s="287"/>
      <c r="Q476" s="330"/>
      <c r="R476" s="287"/>
      <c r="S476" s="305"/>
      <c r="T476" s="279"/>
      <c r="U476" s="282"/>
      <c r="V476" s="282"/>
      <c r="W476" s="283"/>
      <c r="X476" s="292"/>
      <c r="Y476" s="278"/>
      <c r="Z476" s="331"/>
      <c r="AA476" s="332"/>
      <c r="AB476" s="333"/>
      <c r="AC476" s="334"/>
      <c r="AD476" s="335"/>
      <c r="AE476" s="336"/>
      <c r="AF476" s="337"/>
      <c r="AG476" s="326"/>
      <c r="AH476" s="338"/>
      <c r="AI476" s="339"/>
      <c r="AJ476" s="293"/>
      <c r="AK476" s="293"/>
      <c r="AL476" s="293"/>
      <c r="AM476" s="294"/>
      <c r="AN476" s="239"/>
      <c r="AO476" s="239"/>
      <c r="AP476" s="275"/>
      <c r="AQ476" s="280" t="str">
        <f t="shared" si="51"/>
        <v/>
      </c>
      <c r="AR476" s="239"/>
      <c r="AS476" s="239"/>
      <c r="AT476" s="239"/>
      <c r="AU476" s="239"/>
      <c r="AV476" s="239"/>
      <c r="AW476" s="239"/>
      <c r="AX476" s="239"/>
      <c r="AY476" s="239"/>
      <c r="AZ476" s="239"/>
      <c r="BA476" s="239"/>
      <c r="BB476" s="239"/>
      <c r="BC476" s="239"/>
      <c r="BD476" s="238"/>
      <c r="BE476" s="238"/>
      <c r="BF476" s="238"/>
      <c r="BG476" s="239"/>
      <c r="BH476" s="238" t="str">
        <f t="shared" si="52"/>
        <v/>
      </c>
      <c r="BI476" s="239"/>
      <c r="BJ476" s="238" t="str">
        <f t="shared" si="53"/>
        <v/>
      </c>
      <c r="BK476" s="239"/>
      <c r="BL476" s="239"/>
      <c r="BM476" s="275"/>
      <c r="BN476" s="239"/>
      <c r="BO476" s="275"/>
      <c r="BP476" s="276" t="str">
        <f t="shared" si="54"/>
        <v/>
      </c>
      <c r="BQ476" s="239"/>
      <c r="BR476" s="239"/>
      <c r="BS476" s="239"/>
      <c r="BT476" s="276" t="str">
        <f t="shared" si="55"/>
        <v/>
      </c>
      <c r="BU476" s="293"/>
      <c r="BV476" s="275"/>
      <c r="BW476" s="275"/>
      <c r="BX476" s="295"/>
      <c r="BY476" s="275"/>
      <c r="BZ476" s="303"/>
      <c r="CA476" s="299"/>
      <c r="CB476" s="275"/>
      <c r="CC476" s="275"/>
      <c r="CD476" s="296"/>
      <c r="CE476" s="296"/>
      <c r="CF476" s="296"/>
      <c r="CG476" s="297"/>
    </row>
    <row r="477" spans="1:85" ht="27" customHeight="1" thickTop="1" thickBot="1" x14ac:dyDescent="0.3">
      <c r="A477" s="300"/>
      <c r="B477" s="304" t="str">
        <f>IF(C478="","",(VLOOKUP(C478,Lookups!$B$4:$C$2561,2,FALSE)))</f>
        <v/>
      </c>
      <c r="C477" s="366"/>
      <c r="D477" s="324"/>
      <c r="E477" s="325"/>
      <c r="F477" s="301"/>
      <c r="G477" s="277"/>
      <c r="H477" s="275"/>
      <c r="I477" s="280" t="str">
        <f t="shared" si="49"/>
        <v/>
      </c>
      <c r="J477" s="302"/>
      <c r="K477" s="280" t="str">
        <f t="shared" si="50"/>
        <v/>
      </c>
      <c r="L477" s="328"/>
      <c r="M477" s="328"/>
      <c r="N477" s="328"/>
      <c r="O477" s="329"/>
      <c r="P477" s="287"/>
      <c r="Q477" s="330"/>
      <c r="R477" s="287"/>
      <c r="S477" s="305"/>
      <c r="T477" s="279"/>
      <c r="U477" s="282"/>
      <c r="V477" s="282"/>
      <c r="W477" s="283"/>
      <c r="X477" s="292"/>
      <c r="Y477" s="278"/>
      <c r="Z477" s="331"/>
      <c r="AA477" s="332"/>
      <c r="AB477" s="333"/>
      <c r="AC477" s="334"/>
      <c r="AD477" s="335"/>
      <c r="AE477" s="336"/>
      <c r="AF477" s="337"/>
      <c r="AG477" s="326"/>
      <c r="AH477" s="338"/>
      <c r="AI477" s="339"/>
      <c r="AJ477" s="293"/>
      <c r="AK477" s="293"/>
      <c r="AL477" s="293"/>
      <c r="AM477" s="294"/>
      <c r="AN477" s="239"/>
      <c r="AO477" s="239"/>
      <c r="AP477" s="275"/>
      <c r="AQ477" s="280" t="str">
        <f t="shared" si="51"/>
        <v/>
      </c>
      <c r="AR477" s="239"/>
      <c r="AS477" s="239"/>
      <c r="AT477" s="239"/>
      <c r="AU477" s="239"/>
      <c r="AV477" s="239"/>
      <c r="AW477" s="239"/>
      <c r="AX477" s="239"/>
      <c r="AY477" s="239"/>
      <c r="AZ477" s="239"/>
      <c r="BA477" s="239"/>
      <c r="BB477" s="239"/>
      <c r="BC477" s="239"/>
      <c r="BD477" s="238"/>
      <c r="BE477" s="238"/>
      <c r="BF477" s="238"/>
      <c r="BG477" s="239"/>
      <c r="BH477" s="238" t="str">
        <f t="shared" si="52"/>
        <v/>
      </c>
      <c r="BI477" s="239"/>
      <c r="BJ477" s="238" t="str">
        <f t="shared" si="53"/>
        <v/>
      </c>
      <c r="BK477" s="239"/>
      <c r="BL477" s="239"/>
      <c r="BM477" s="275"/>
      <c r="BN477" s="239"/>
      <c r="BO477" s="275"/>
      <c r="BP477" s="276" t="str">
        <f t="shared" si="54"/>
        <v/>
      </c>
      <c r="BQ477" s="239"/>
      <c r="BR477" s="239"/>
      <c r="BS477" s="239"/>
      <c r="BT477" s="276" t="str">
        <f t="shared" si="55"/>
        <v/>
      </c>
      <c r="BU477" s="293"/>
      <c r="BV477" s="275"/>
      <c r="BW477" s="275"/>
      <c r="BX477" s="295"/>
      <c r="BY477" s="275"/>
      <c r="BZ477" s="303"/>
      <c r="CA477" s="299"/>
      <c r="CB477" s="275"/>
      <c r="CC477" s="275"/>
      <c r="CD477" s="296"/>
      <c r="CE477" s="296"/>
      <c r="CF477" s="296"/>
      <c r="CG477" s="297"/>
    </row>
    <row r="478" spans="1:85" ht="27" customHeight="1" thickTop="1" thickBot="1" x14ac:dyDescent="0.3">
      <c r="A478" s="300"/>
      <c r="B478" s="304" t="str">
        <f>IF(C479="","",(VLOOKUP(C479,Lookups!$B$4:$C$2561,2,FALSE)))</f>
        <v/>
      </c>
      <c r="C478" s="366"/>
      <c r="D478" s="324"/>
      <c r="E478" s="325"/>
      <c r="F478" s="301"/>
      <c r="G478" s="277"/>
      <c r="H478" s="275"/>
      <c r="I478" s="280" t="str">
        <f t="shared" si="49"/>
        <v/>
      </c>
      <c r="J478" s="302"/>
      <c r="K478" s="280" t="str">
        <f t="shared" si="50"/>
        <v/>
      </c>
      <c r="L478" s="328"/>
      <c r="M478" s="328"/>
      <c r="N478" s="328"/>
      <c r="O478" s="329"/>
      <c r="P478" s="287"/>
      <c r="Q478" s="330"/>
      <c r="R478" s="287"/>
      <c r="S478" s="305"/>
      <c r="T478" s="279"/>
      <c r="U478" s="282"/>
      <c r="V478" s="282"/>
      <c r="W478" s="283"/>
      <c r="X478" s="292"/>
      <c r="Y478" s="278"/>
      <c r="Z478" s="331"/>
      <c r="AA478" s="332"/>
      <c r="AB478" s="333"/>
      <c r="AC478" s="334"/>
      <c r="AD478" s="335"/>
      <c r="AE478" s="336"/>
      <c r="AF478" s="337"/>
      <c r="AG478" s="326"/>
      <c r="AH478" s="338"/>
      <c r="AI478" s="339"/>
      <c r="AJ478" s="293"/>
      <c r="AK478" s="293"/>
      <c r="AL478" s="293"/>
      <c r="AM478" s="294"/>
      <c r="AN478" s="239"/>
      <c r="AO478" s="239"/>
      <c r="AP478" s="275"/>
      <c r="AQ478" s="280" t="str">
        <f t="shared" si="51"/>
        <v/>
      </c>
      <c r="AR478" s="239"/>
      <c r="AS478" s="239"/>
      <c r="AT478" s="239"/>
      <c r="AU478" s="239"/>
      <c r="AV478" s="239"/>
      <c r="AW478" s="239"/>
      <c r="AX478" s="239"/>
      <c r="AY478" s="239"/>
      <c r="AZ478" s="239"/>
      <c r="BA478" s="239"/>
      <c r="BB478" s="239"/>
      <c r="BC478" s="239"/>
      <c r="BD478" s="238"/>
      <c r="BE478" s="238"/>
      <c r="BF478" s="238"/>
      <c r="BG478" s="239"/>
      <c r="BH478" s="238" t="str">
        <f t="shared" si="52"/>
        <v/>
      </c>
      <c r="BI478" s="239"/>
      <c r="BJ478" s="238" t="str">
        <f t="shared" si="53"/>
        <v/>
      </c>
      <c r="BK478" s="239"/>
      <c r="BL478" s="239"/>
      <c r="BM478" s="275"/>
      <c r="BN478" s="239"/>
      <c r="BO478" s="275"/>
      <c r="BP478" s="276" t="str">
        <f t="shared" si="54"/>
        <v/>
      </c>
      <c r="BQ478" s="239"/>
      <c r="BR478" s="239"/>
      <c r="BS478" s="239"/>
      <c r="BT478" s="276" t="str">
        <f t="shared" si="55"/>
        <v/>
      </c>
      <c r="BU478" s="293"/>
      <c r="BV478" s="275"/>
      <c r="BW478" s="275"/>
      <c r="BX478" s="295"/>
      <c r="BY478" s="275"/>
      <c r="BZ478" s="303"/>
      <c r="CA478" s="299"/>
      <c r="CB478" s="275"/>
      <c r="CC478" s="275"/>
      <c r="CD478" s="296"/>
      <c r="CE478" s="296"/>
      <c r="CF478" s="296"/>
      <c r="CG478" s="297"/>
    </row>
    <row r="479" spans="1:85" ht="27" customHeight="1" thickTop="1" thickBot="1" x14ac:dyDescent="0.3">
      <c r="A479" s="300"/>
      <c r="B479" s="304" t="str">
        <f>IF(C480="","",(VLOOKUP(C480,Lookups!$B$4:$C$2561,2,FALSE)))</f>
        <v/>
      </c>
      <c r="C479" s="366"/>
      <c r="D479" s="324"/>
      <c r="E479" s="325"/>
      <c r="F479" s="301"/>
      <c r="G479" s="277"/>
      <c r="H479" s="275"/>
      <c r="I479" s="280" t="str">
        <f t="shared" si="49"/>
        <v/>
      </c>
      <c r="J479" s="302"/>
      <c r="K479" s="280" t="str">
        <f t="shared" si="50"/>
        <v/>
      </c>
      <c r="L479" s="328"/>
      <c r="M479" s="328"/>
      <c r="N479" s="328"/>
      <c r="O479" s="329"/>
      <c r="P479" s="287"/>
      <c r="Q479" s="330"/>
      <c r="R479" s="287"/>
      <c r="S479" s="305"/>
      <c r="T479" s="279"/>
      <c r="U479" s="282"/>
      <c r="V479" s="282"/>
      <c r="W479" s="283"/>
      <c r="X479" s="292"/>
      <c r="Y479" s="278"/>
      <c r="Z479" s="331"/>
      <c r="AA479" s="332"/>
      <c r="AB479" s="333"/>
      <c r="AC479" s="334"/>
      <c r="AD479" s="335"/>
      <c r="AE479" s="336"/>
      <c r="AF479" s="337"/>
      <c r="AG479" s="326"/>
      <c r="AH479" s="338"/>
      <c r="AI479" s="339"/>
      <c r="AJ479" s="293"/>
      <c r="AK479" s="293"/>
      <c r="AL479" s="293"/>
      <c r="AM479" s="294"/>
      <c r="AN479" s="239"/>
      <c r="AO479" s="239"/>
      <c r="AP479" s="275"/>
      <c r="AQ479" s="280" t="str">
        <f t="shared" si="51"/>
        <v/>
      </c>
      <c r="AR479" s="239"/>
      <c r="AS479" s="239"/>
      <c r="AT479" s="239"/>
      <c r="AU479" s="239"/>
      <c r="AV479" s="239"/>
      <c r="AW479" s="239"/>
      <c r="AX479" s="239"/>
      <c r="AY479" s="239"/>
      <c r="AZ479" s="239"/>
      <c r="BA479" s="239"/>
      <c r="BB479" s="239"/>
      <c r="BC479" s="239"/>
      <c r="BD479" s="238"/>
      <c r="BE479" s="238"/>
      <c r="BF479" s="238"/>
      <c r="BG479" s="239"/>
      <c r="BH479" s="238" t="str">
        <f t="shared" si="52"/>
        <v/>
      </c>
      <c r="BI479" s="239"/>
      <c r="BJ479" s="238" t="str">
        <f t="shared" si="53"/>
        <v/>
      </c>
      <c r="BK479" s="239"/>
      <c r="BL479" s="239"/>
      <c r="BM479" s="275"/>
      <c r="BN479" s="239"/>
      <c r="BO479" s="275"/>
      <c r="BP479" s="276" t="str">
        <f t="shared" si="54"/>
        <v/>
      </c>
      <c r="BQ479" s="239"/>
      <c r="BR479" s="239"/>
      <c r="BS479" s="239"/>
      <c r="BT479" s="276" t="str">
        <f t="shared" si="55"/>
        <v/>
      </c>
      <c r="BU479" s="293"/>
      <c r="BV479" s="275"/>
      <c r="BW479" s="275"/>
      <c r="BX479" s="295"/>
      <c r="BY479" s="275"/>
      <c r="BZ479" s="303"/>
      <c r="CA479" s="299"/>
      <c r="CB479" s="275"/>
      <c r="CC479" s="275"/>
      <c r="CD479" s="296"/>
      <c r="CE479" s="296"/>
      <c r="CF479" s="296"/>
      <c r="CG479" s="297"/>
    </row>
    <row r="480" spans="1:85" ht="27" customHeight="1" thickTop="1" thickBot="1" x14ac:dyDescent="0.3">
      <c r="A480" s="300"/>
      <c r="B480" s="304" t="str">
        <f>IF(C481="","",(VLOOKUP(C481,Lookups!$B$4:$C$2561,2,FALSE)))</f>
        <v/>
      </c>
      <c r="C480" s="366"/>
      <c r="D480" s="324"/>
      <c r="E480" s="325"/>
      <c r="F480" s="301"/>
      <c r="G480" s="277"/>
      <c r="H480" s="275"/>
      <c r="I480" s="280" t="str">
        <f t="shared" si="49"/>
        <v/>
      </c>
      <c r="J480" s="302"/>
      <c r="K480" s="280" t="str">
        <f t="shared" si="50"/>
        <v/>
      </c>
      <c r="L480" s="328"/>
      <c r="M480" s="328"/>
      <c r="N480" s="328"/>
      <c r="O480" s="329"/>
      <c r="P480" s="287"/>
      <c r="Q480" s="330"/>
      <c r="R480" s="287"/>
      <c r="S480" s="305"/>
      <c r="T480" s="279"/>
      <c r="U480" s="282"/>
      <c r="V480" s="282"/>
      <c r="W480" s="283"/>
      <c r="X480" s="292"/>
      <c r="Y480" s="278"/>
      <c r="Z480" s="331"/>
      <c r="AA480" s="332"/>
      <c r="AB480" s="333"/>
      <c r="AC480" s="334"/>
      <c r="AD480" s="335"/>
      <c r="AE480" s="336"/>
      <c r="AF480" s="337"/>
      <c r="AG480" s="326"/>
      <c r="AH480" s="338"/>
      <c r="AI480" s="339"/>
      <c r="AJ480" s="293"/>
      <c r="AK480" s="293"/>
      <c r="AL480" s="293"/>
      <c r="AM480" s="294"/>
      <c r="AN480" s="239"/>
      <c r="AO480" s="239"/>
      <c r="AP480" s="275"/>
      <c r="AQ480" s="280" t="str">
        <f t="shared" si="51"/>
        <v/>
      </c>
      <c r="AR480" s="239"/>
      <c r="AS480" s="239"/>
      <c r="AT480" s="239"/>
      <c r="AU480" s="239"/>
      <c r="AV480" s="239"/>
      <c r="AW480" s="239"/>
      <c r="AX480" s="239"/>
      <c r="AY480" s="239"/>
      <c r="AZ480" s="239"/>
      <c r="BA480" s="239"/>
      <c r="BB480" s="239"/>
      <c r="BC480" s="239"/>
      <c r="BD480" s="238"/>
      <c r="BE480" s="238"/>
      <c r="BF480" s="238"/>
      <c r="BG480" s="239"/>
      <c r="BH480" s="238" t="str">
        <f t="shared" si="52"/>
        <v/>
      </c>
      <c r="BI480" s="239"/>
      <c r="BJ480" s="238" t="str">
        <f t="shared" si="53"/>
        <v/>
      </c>
      <c r="BK480" s="239"/>
      <c r="BL480" s="239"/>
      <c r="BM480" s="275"/>
      <c r="BN480" s="239"/>
      <c r="BO480" s="275"/>
      <c r="BP480" s="276" t="str">
        <f t="shared" si="54"/>
        <v/>
      </c>
      <c r="BQ480" s="239"/>
      <c r="BR480" s="239"/>
      <c r="BS480" s="239"/>
      <c r="BT480" s="276" t="str">
        <f t="shared" si="55"/>
        <v/>
      </c>
      <c r="BU480" s="293"/>
      <c r="BV480" s="275"/>
      <c r="BW480" s="275"/>
      <c r="BX480" s="295"/>
      <c r="BY480" s="275"/>
      <c r="BZ480" s="303"/>
      <c r="CA480" s="299"/>
      <c r="CB480" s="275"/>
      <c r="CC480" s="275"/>
      <c r="CD480" s="296"/>
      <c r="CE480" s="296"/>
      <c r="CF480" s="296"/>
      <c r="CG480" s="297"/>
    </row>
    <row r="481" spans="1:85" ht="27" customHeight="1" thickTop="1" thickBot="1" x14ac:dyDescent="0.3">
      <c r="A481" s="300"/>
      <c r="B481" s="304" t="str">
        <f>IF(C482="","",(VLOOKUP(C482,Lookups!$B$4:$C$2561,2,FALSE)))</f>
        <v/>
      </c>
      <c r="C481" s="366"/>
      <c r="D481" s="324"/>
      <c r="E481" s="325"/>
      <c r="F481" s="301"/>
      <c r="G481" s="277"/>
      <c r="H481" s="275"/>
      <c r="I481" s="280" t="str">
        <f t="shared" si="49"/>
        <v/>
      </c>
      <c r="J481" s="302"/>
      <c r="K481" s="280" t="str">
        <f t="shared" si="50"/>
        <v/>
      </c>
      <c r="L481" s="328"/>
      <c r="M481" s="328"/>
      <c r="N481" s="328"/>
      <c r="O481" s="329"/>
      <c r="P481" s="287"/>
      <c r="Q481" s="330"/>
      <c r="R481" s="287"/>
      <c r="S481" s="305"/>
      <c r="T481" s="279"/>
      <c r="U481" s="282"/>
      <c r="V481" s="282"/>
      <c r="W481" s="283"/>
      <c r="X481" s="292"/>
      <c r="Y481" s="278"/>
      <c r="Z481" s="331"/>
      <c r="AA481" s="332"/>
      <c r="AB481" s="333"/>
      <c r="AC481" s="334"/>
      <c r="AD481" s="335"/>
      <c r="AE481" s="336"/>
      <c r="AF481" s="337"/>
      <c r="AG481" s="326"/>
      <c r="AH481" s="338"/>
      <c r="AI481" s="339"/>
      <c r="AJ481" s="293"/>
      <c r="AK481" s="293"/>
      <c r="AL481" s="293"/>
      <c r="AM481" s="294"/>
      <c r="AN481" s="239"/>
      <c r="AO481" s="239"/>
      <c r="AP481" s="275"/>
      <c r="AQ481" s="280" t="str">
        <f t="shared" si="51"/>
        <v/>
      </c>
      <c r="AR481" s="239"/>
      <c r="AS481" s="239"/>
      <c r="AT481" s="239"/>
      <c r="AU481" s="239"/>
      <c r="AV481" s="239"/>
      <c r="AW481" s="239"/>
      <c r="AX481" s="239"/>
      <c r="AY481" s="239"/>
      <c r="AZ481" s="239"/>
      <c r="BA481" s="239"/>
      <c r="BB481" s="239"/>
      <c r="BC481" s="239"/>
      <c r="BD481" s="238"/>
      <c r="BE481" s="238"/>
      <c r="BF481" s="238"/>
      <c r="BG481" s="239"/>
      <c r="BH481" s="238" t="str">
        <f t="shared" si="52"/>
        <v/>
      </c>
      <c r="BI481" s="239"/>
      <c r="BJ481" s="238" t="str">
        <f t="shared" si="53"/>
        <v/>
      </c>
      <c r="BK481" s="239"/>
      <c r="BL481" s="239"/>
      <c r="BM481" s="275"/>
      <c r="BN481" s="239"/>
      <c r="BO481" s="275"/>
      <c r="BP481" s="276" t="str">
        <f t="shared" si="54"/>
        <v/>
      </c>
      <c r="BQ481" s="239"/>
      <c r="BR481" s="239"/>
      <c r="BS481" s="239"/>
      <c r="BT481" s="276" t="str">
        <f t="shared" si="55"/>
        <v/>
      </c>
      <c r="BU481" s="293"/>
      <c r="BV481" s="275"/>
      <c r="BW481" s="275"/>
      <c r="BX481" s="295"/>
      <c r="BY481" s="275"/>
      <c r="BZ481" s="303"/>
      <c r="CA481" s="299"/>
      <c r="CB481" s="275"/>
      <c r="CC481" s="275"/>
      <c r="CD481" s="296"/>
      <c r="CE481" s="296"/>
      <c r="CF481" s="296"/>
      <c r="CG481" s="297"/>
    </row>
    <row r="482" spans="1:85" ht="27" customHeight="1" thickTop="1" thickBot="1" x14ac:dyDescent="0.3">
      <c r="A482" s="300"/>
      <c r="B482" s="304" t="str">
        <f>IF(C483="","",(VLOOKUP(C483,Lookups!$B$4:$C$2561,2,FALSE)))</f>
        <v/>
      </c>
      <c r="C482" s="366"/>
      <c r="D482" s="324"/>
      <c r="E482" s="325"/>
      <c r="F482" s="301"/>
      <c r="G482" s="277"/>
      <c r="H482" s="275"/>
      <c r="I482" s="280" t="str">
        <f t="shared" si="49"/>
        <v/>
      </c>
      <c r="J482" s="302"/>
      <c r="K482" s="280" t="str">
        <f t="shared" si="50"/>
        <v/>
      </c>
      <c r="L482" s="328"/>
      <c r="M482" s="328"/>
      <c r="N482" s="328"/>
      <c r="O482" s="329"/>
      <c r="P482" s="287"/>
      <c r="Q482" s="330"/>
      <c r="R482" s="287"/>
      <c r="S482" s="305"/>
      <c r="T482" s="279"/>
      <c r="U482" s="282"/>
      <c r="V482" s="282"/>
      <c r="W482" s="283"/>
      <c r="X482" s="292"/>
      <c r="Y482" s="278"/>
      <c r="Z482" s="331"/>
      <c r="AA482" s="332"/>
      <c r="AB482" s="333"/>
      <c r="AC482" s="334"/>
      <c r="AD482" s="335"/>
      <c r="AE482" s="336"/>
      <c r="AF482" s="337"/>
      <c r="AG482" s="326"/>
      <c r="AH482" s="338"/>
      <c r="AI482" s="339"/>
      <c r="AJ482" s="293"/>
      <c r="AK482" s="293"/>
      <c r="AL482" s="293"/>
      <c r="AM482" s="294"/>
      <c r="AN482" s="239"/>
      <c r="AO482" s="239"/>
      <c r="AP482" s="275"/>
      <c r="AQ482" s="280" t="str">
        <f t="shared" si="51"/>
        <v/>
      </c>
      <c r="AR482" s="239"/>
      <c r="AS482" s="239"/>
      <c r="AT482" s="239"/>
      <c r="AU482" s="239"/>
      <c r="AV482" s="239"/>
      <c r="AW482" s="239"/>
      <c r="AX482" s="239"/>
      <c r="AY482" s="239"/>
      <c r="AZ482" s="239"/>
      <c r="BA482" s="239"/>
      <c r="BB482" s="239"/>
      <c r="BC482" s="239"/>
      <c r="BD482" s="238"/>
      <c r="BE482" s="238"/>
      <c r="BF482" s="238"/>
      <c r="BG482" s="239"/>
      <c r="BH482" s="238" t="str">
        <f t="shared" si="52"/>
        <v/>
      </c>
      <c r="BI482" s="239"/>
      <c r="BJ482" s="238" t="str">
        <f t="shared" si="53"/>
        <v/>
      </c>
      <c r="BK482" s="239"/>
      <c r="BL482" s="239"/>
      <c r="BM482" s="275"/>
      <c r="BN482" s="239"/>
      <c r="BO482" s="275"/>
      <c r="BP482" s="276" t="str">
        <f t="shared" si="54"/>
        <v/>
      </c>
      <c r="BQ482" s="239"/>
      <c r="BR482" s="239"/>
      <c r="BS482" s="239"/>
      <c r="BT482" s="276" t="str">
        <f t="shared" si="55"/>
        <v/>
      </c>
      <c r="BU482" s="293"/>
      <c r="BV482" s="275"/>
      <c r="BW482" s="275"/>
      <c r="BX482" s="295"/>
      <c r="BY482" s="275"/>
      <c r="BZ482" s="303"/>
      <c r="CA482" s="299"/>
      <c r="CB482" s="275"/>
      <c r="CC482" s="275"/>
      <c r="CD482" s="296"/>
      <c r="CE482" s="296"/>
      <c r="CF482" s="296"/>
      <c r="CG482" s="297"/>
    </row>
    <row r="483" spans="1:85" ht="27" customHeight="1" thickTop="1" thickBot="1" x14ac:dyDescent="0.3">
      <c r="A483" s="300"/>
      <c r="B483" s="304" t="str">
        <f>IF(C484="","",(VLOOKUP(C484,Lookups!$B$4:$C$2561,2,FALSE)))</f>
        <v/>
      </c>
      <c r="C483" s="366"/>
      <c r="D483" s="324"/>
      <c r="E483" s="325"/>
      <c r="F483" s="301"/>
      <c r="G483" s="277"/>
      <c r="H483" s="275"/>
      <c r="I483" s="280" t="str">
        <f t="shared" si="49"/>
        <v/>
      </c>
      <c r="J483" s="302"/>
      <c r="K483" s="280" t="str">
        <f t="shared" si="50"/>
        <v/>
      </c>
      <c r="L483" s="328"/>
      <c r="M483" s="328"/>
      <c r="N483" s="328"/>
      <c r="O483" s="329"/>
      <c r="P483" s="287"/>
      <c r="Q483" s="330"/>
      <c r="R483" s="287"/>
      <c r="S483" s="305"/>
      <c r="T483" s="279"/>
      <c r="U483" s="282"/>
      <c r="V483" s="282"/>
      <c r="W483" s="283"/>
      <c r="X483" s="292"/>
      <c r="Y483" s="278"/>
      <c r="Z483" s="331"/>
      <c r="AA483" s="332"/>
      <c r="AB483" s="333"/>
      <c r="AC483" s="334"/>
      <c r="AD483" s="335"/>
      <c r="AE483" s="336"/>
      <c r="AF483" s="337"/>
      <c r="AG483" s="326"/>
      <c r="AH483" s="338"/>
      <c r="AI483" s="339"/>
      <c r="AJ483" s="293"/>
      <c r="AK483" s="293"/>
      <c r="AL483" s="293"/>
      <c r="AM483" s="294"/>
      <c r="AN483" s="239"/>
      <c r="AO483" s="239"/>
      <c r="AP483" s="275"/>
      <c r="AQ483" s="280" t="str">
        <f t="shared" si="51"/>
        <v/>
      </c>
      <c r="AR483" s="239"/>
      <c r="AS483" s="239"/>
      <c r="AT483" s="239"/>
      <c r="AU483" s="239"/>
      <c r="AV483" s="239"/>
      <c r="AW483" s="239"/>
      <c r="AX483" s="239"/>
      <c r="AY483" s="239"/>
      <c r="AZ483" s="239"/>
      <c r="BA483" s="239"/>
      <c r="BB483" s="239"/>
      <c r="BC483" s="239"/>
      <c r="BD483" s="238"/>
      <c r="BE483" s="238"/>
      <c r="BF483" s="238"/>
      <c r="BG483" s="239"/>
      <c r="BH483" s="238" t="str">
        <f t="shared" si="52"/>
        <v/>
      </c>
      <c r="BI483" s="239"/>
      <c r="BJ483" s="238" t="str">
        <f t="shared" si="53"/>
        <v/>
      </c>
      <c r="BK483" s="239"/>
      <c r="BL483" s="239"/>
      <c r="BM483" s="275"/>
      <c r="BN483" s="239"/>
      <c r="BO483" s="275"/>
      <c r="BP483" s="276" t="str">
        <f t="shared" si="54"/>
        <v/>
      </c>
      <c r="BQ483" s="239"/>
      <c r="BR483" s="239"/>
      <c r="BS483" s="239"/>
      <c r="BT483" s="276" t="str">
        <f t="shared" si="55"/>
        <v/>
      </c>
      <c r="BU483" s="293"/>
      <c r="BV483" s="275"/>
      <c r="BW483" s="275"/>
      <c r="BX483" s="295"/>
      <c r="BY483" s="275"/>
      <c r="BZ483" s="303"/>
      <c r="CA483" s="299"/>
      <c r="CB483" s="275"/>
      <c r="CC483" s="275"/>
      <c r="CD483" s="296"/>
      <c r="CE483" s="296"/>
      <c r="CF483" s="296"/>
      <c r="CG483" s="297"/>
    </row>
    <row r="484" spans="1:85" ht="27" customHeight="1" thickTop="1" thickBot="1" x14ac:dyDescent="0.3">
      <c r="A484" s="300"/>
      <c r="B484" s="304" t="str">
        <f>IF(C485="","",(VLOOKUP(C485,Lookups!$B$4:$C$2561,2,FALSE)))</f>
        <v/>
      </c>
      <c r="C484" s="366"/>
      <c r="D484" s="324"/>
      <c r="E484" s="325"/>
      <c r="F484" s="301"/>
      <c r="G484" s="277"/>
      <c r="H484" s="275"/>
      <c r="I484" s="280" t="str">
        <f t="shared" si="49"/>
        <v/>
      </c>
      <c r="J484" s="302"/>
      <c r="K484" s="280" t="str">
        <f t="shared" si="50"/>
        <v/>
      </c>
      <c r="L484" s="328"/>
      <c r="M484" s="328"/>
      <c r="N484" s="328"/>
      <c r="O484" s="329"/>
      <c r="P484" s="287"/>
      <c r="Q484" s="330"/>
      <c r="R484" s="287"/>
      <c r="S484" s="305"/>
      <c r="T484" s="279"/>
      <c r="U484" s="282"/>
      <c r="V484" s="282"/>
      <c r="W484" s="283"/>
      <c r="X484" s="292"/>
      <c r="Y484" s="278"/>
      <c r="Z484" s="331"/>
      <c r="AA484" s="332"/>
      <c r="AB484" s="333"/>
      <c r="AC484" s="334"/>
      <c r="AD484" s="335"/>
      <c r="AE484" s="336"/>
      <c r="AF484" s="337"/>
      <c r="AG484" s="326"/>
      <c r="AH484" s="338"/>
      <c r="AI484" s="339"/>
      <c r="AJ484" s="293"/>
      <c r="AK484" s="293"/>
      <c r="AL484" s="293"/>
      <c r="AM484" s="294"/>
      <c r="AN484" s="239"/>
      <c r="AO484" s="239"/>
      <c r="AP484" s="275"/>
      <c r="AQ484" s="280" t="str">
        <f t="shared" si="51"/>
        <v/>
      </c>
      <c r="AR484" s="239"/>
      <c r="AS484" s="239"/>
      <c r="AT484" s="239"/>
      <c r="AU484" s="239"/>
      <c r="AV484" s="239"/>
      <c r="AW484" s="239"/>
      <c r="AX484" s="239"/>
      <c r="AY484" s="239"/>
      <c r="AZ484" s="239"/>
      <c r="BA484" s="239"/>
      <c r="BB484" s="239"/>
      <c r="BC484" s="239"/>
      <c r="BD484" s="238"/>
      <c r="BE484" s="238"/>
      <c r="BF484" s="238"/>
      <c r="BG484" s="239"/>
      <c r="BH484" s="238" t="str">
        <f t="shared" si="52"/>
        <v/>
      </c>
      <c r="BI484" s="239"/>
      <c r="BJ484" s="238" t="str">
        <f t="shared" si="53"/>
        <v/>
      </c>
      <c r="BK484" s="239"/>
      <c r="BL484" s="239"/>
      <c r="BM484" s="275"/>
      <c r="BN484" s="239"/>
      <c r="BO484" s="275"/>
      <c r="BP484" s="276" t="str">
        <f t="shared" si="54"/>
        <v/>
      </c>
      <c r="BQ484" s="239"/>
      <c r="BR484" s="239"/>
      <c r="BS484" s="239"/>
      <c r="BT484" s="276" t="str">
        <f t="shared" si="55"/>
        <v/>
      </c>
      <c r="BU484" s="293"/>
      <c r="BV484" s="275"/>
      <c r="BW484" s="275"/>
      <c r="BX484" s="295"/>
      <c r="BY484" s="275"/>
      <c r="BZ484" s="303"/>
      <c r="CA484" s="299"/>
      <c r="CB484" s="275"/>
      <c r="CC484" s="275"/>
      <c r="CD484" s="296"/>
      <c r="CE484" s="296"/>
      <c r="CF484" s="296"/>
      <c r="CG484" s="297"/>
    </row>
    <row r="485" spans="1:85" ht="27" customHeight="1" thickTop="1" thickBot="1" x14ac:dyDescent="0.3">
      <c r="A485" s="300"/>
      <c r="B485" s="304" t="str">
        <f>IF(C486="","",(VLOOKUP(C486,Lookups!$B$4:$C$2561,2,FALSE)))</f>
        <v/>
      </c>
      <c r="C485" s="366"/>
      <c r="D485" s="324"/>
      <c r="E485" s="325"/>
      <c r="F485" s="301"/>
      <c r="G485" s="277"/>
      <c r="H485" s="275"/>
      <c r="I485" s="280" t="str">
        <f t="shared" si="49"/>
        <v/>
      </c>
      <c r="J485" s="302"/>
      <c r="K485" s="280" t="str">
        <f t="shared" si="50"/>
        <v/>
      </c>
      <c r="L485" s="328"/>
      <c r="M485" s="328"/>
      <c r="N485" s="328"/>
      <c r="O485" s="329"/>
      <c r="P485" s="287"/>
      <c r="Q485" s="330"/>
      <c r="R485" s="287"/>
      <c r="S485" s="305"/>
      <c r="T485" s="279"/>
      <c r="U485" s="282"/>
      <c r="V485" s="282"/>
      <c r="W485" s="283"/>
      <c r="X485" s="292"/>
      <c r="Y485" s="278"/>
      <c r="Z485" s="331"/>
      <c r="AA485" s="332"/>
      <c r="AB485" s="333"/>
      <c r="AC485" s="334"/>
      <c r="AD485" s="335"/>
      <c r="AE485" s="336"/>
      <c r="AF485" s="337"/>
      <c r="AG485" s="326"/>
      <c r="AH485" s="338"/>
      <c r="AI485" s="339"/>
      <c r="AJ485" s="293"/>
      <c r="AK485" s="293"/>
      <c r="AL485" s="293"/>
      <c r="AM485" s="294"/>
      <c r="AN485" s="239"/>
      <c r="AO485" s="239"/>
      <c r="AP485" s="275"/>
      <c r="AQ485" s="280" t="str">
        <f t="shared" si="51"/>
        <v/>
      </c>
      <c r="AR485" s="239"/>
      <c r="AS485" s="239"/>
      <c r="AT485" s="239"/>
      <c r="AU485" s="239"/>
      <c r="AV485" s="239"/>
      <c r="AW485" s="239"/>
      <c r="AX485" s="239"/>
      <c r="AY485" s="239"/>
      <c r="AZ485" s="239"/>
      <c r="BA485" s="239"/>
      <c r="BB485" s="239"/>
      <c r="BC485" s="239"/>
      <c r="BD485" s="238"/>
      <c r="BE485" s="238"/>
      <c r="BF485" s="238"/>
      <c r="BG485" s="239"/>
      <c r="BH485" s="238" t="str">
        <f t="shared" si="52"/>
        <v/>
      </c>
      <c r="BI485" s="239"/>
      <c r="BJ485" s="238" t="str">
        <f t="shared" si="53"/>
        <v/>
      </c>
      <c r="BK485" s="239"/>
      <c r="BL485" s="239"/>
      <c r="BM485" s="275"/>
      <c r="BN485" s="239"/>
      <c r="BO485" s="275"/>
      <c r="BP485" s="276" t="str">
        <f t="shared" si="54"/>
        <v/>
      </c>
      <c r="BQ485" s="239"/>
      <c r="BR485" s="239"/>
      <c r="BS485" s="239"/>
      <c r="BT485" s="276" t="str">
        <f t="shared" si="55"/>
        <v/>
      </c>
      <c r="BU485" s="293"/>
      <c r="BV485" s="275"/>
      <c r="BW485" s="275"/>
      <c r="BX485" s="295"/>
      <c r="BY485" s="275"/>
      <c r="BZ485" s="303"/>
      <c r="CA485" s="299"/>
      <c r="CB485" s="275"/>
      <c r="CC485" s="275"/>
      <c r="CD485" s="296"/>
      <c r="CE485" s="296"/>
      <c r="CF485" s="296"/>
      <c r="CG485" s="297"/>
    </row>
    <row r="486" spans="1:85" ht="27" customHeight="1" thickTop="1" thickBot="1" x14ac:dyDescent="0.3">
      <c r="A486" s="300"/>
      <c r="B486" s="304" t="str">
        <f>IF(C487="","",(VLOOKUP(C487,Lookups!$B$4:$C$2561,2,FALSE)))</f>
        <v/>
      </c>
      <c r="C486" s="366"/>
      <c r="D486" s="324"/>
      <c r="E486" s="325"/>
      <c r="F486" s="301"/>
      <c r="G486" s="277"/>
      <c r="H486" s="275"/>
      <c r="I486" s="280" t="str">
        <f t="shared" si="49"/>
        <v/>
      </c>
      <c r="J486" s="302"/>
      <c r="K486" s="280" t="str">
        <f t="shared" si="50"/>
        <v/>
      </c>
      <c r="L486" s="328"/>
      <c r="M486" s="328"/>
      <c r="N486" s="328"/>
      <c r="O486" s="329"/>
      <c r="P486" s="287"/>
      <c r="Q486" s="330"/>
      <c r="R486" s="287"/>
      <c r="S486" s="305"/>
      <c r="T486" s="279"/>
      <c r="U486" s="282"/>
      <c r="V486" s="282"/>
      <c r="W486" s="283"/>
      <c r="X486" s="292"/>
      <c r="Y486" s="278"/>
      <c r="Z486" s="331"/>
      <c r="AA486" s="332"/>
      <c r="AB486" s="333"/>
      <c r="AC486" s="334"/>
      <c r="AD486" s="335"/>
      <c r="AE486" s="336"/>
      <c r="AF486" s="337"/>
      <c r="AG486" s="326"/>
      <c r="AH486" s="338"/>
      <c r="AI486" s="339"/>
      <c r="AJ486" s="293"/>
      <c r="AK486" s="293"/>
      <c r="AL486" s="293"/>
      <c r="AM486" s="294"/>
      <c r="AN486" s="239"/>
      <c r="AO486" s="239"/>
      <c r="AP486" s="275"/>
      <c r="AQ486" s="280" t="str">
        <f t="shared" si="51"/>
        <v/>
      </c>
      <c r="AR486" s="239"/>
      <c r="AS486" s="239"/>
      <c r="AT486" s="239"/>
      <c r="AU486" s="239"/>
      <c r="AV486" s="239"/>
      <c r="AW486" s="239"/>
      <c r="AX486" s="239"/>
      <c r="AY486" s="239"/>
      <c r="AZ486" s="239"/>
      <c r="BA486" s="239"/>
      <c r="BB486" s="239"/>
      <c r="BC486" s="239"/>
      <c r="BD486" s="238"/>
      <c r="BE486" s="238"/>
      <c r="BF486" s="238"/>
      <c r="BG486" s="239"/>
      <c r="BH486" s="238" t="str">
        <f t="shared" si="52"/>
        <v/>
      </c>
      <c r="BI486" s="239"/>
      <c r="BJ486" s="238" t="str">
        <f t="shared" si="53"/>
        <v/>
      </c>
      <c r="BK486" s="239"/>
      <c r="BL486" s="239"/>
      <c r="BM486" s="275"/>
      <c r="BN486" s="239"/>
      <c r="BO486" s="275"/>
      <c r="BP486" s="276" t="str">
        <f t="shared" si="54"/>
        <v/>
      </c>
      <c r="BQ486" s="239"/>
      <c r="BR486" s="239"/>
      <c r="BS486" s="239"/>
      <c r="BT486" s="276" t="str">
        <f t="shared" si="55"/>
        <v/>
      </c>
      <c r="BU486" s="293"/>
      <c r="BV486" s="275"/>
      <c r="BW486" s="275"/>
      <c r="BX486" s="295"/>
      <c r="BY486" s="275"/>
      <c r="BZ486" s="303"/>
      <c r="CA486" s="299"/>
      <c r="CB486" s="275"/>
      <c r="CC486" s="275"/>
      <c r="CD486" s="296"/>
      <c r="CE486" s="296"/>
      <c r="CF486" s="296"/>
      <c r="CG486" s="297"/>
    </row>
    <row r="487" spans="1:85" ht="27" customHeight="1" thickTop="1" thickBot="1" x14ac:dyDescent="0.3">
      <c r="A487" s="300"/>
      <c r="B487" s="304" t="str">
        <f>IF(C488="","",(VLOOKUP(C488,Lookups!$B$4:$C$2561,2,FALSE)))</f>
        <v/>
      </c>
      <c r="C487" s="366"/>
      <c r="D487" s="324"/>
      <c r="E487" s="325"/>
      <c r="F487" s="301"/>
      <c r="G487" s="277"/>
      <c r="H487" s="275"/>
      <c r="I487" s="280" t="str">
        <f t="shared" si="49"/>
        <v/>
      </c>
      <c r="J487" s="302"/>
      <c r="K487" s="280" t="str">
        <f t="shared" si="50"/>
        <v/>
      </c>
      <c r="L487" s="328"/>
      <c r="M487" s="328"/>
      <c r="N487" s="328"/>
      <c r="O487" s="329"/>
      <c r="P487" s="287"/>
      <c r="Q487" s="330"/>
      <c r="R487" s="287"/>
      <c r="S487" s="305"/>
      <c r="T487" s="279"/>
      <c r="U487" s="282"/>
      <c r="V487" s="282"/>
      <c r="W487" s="283"/>
      <c r="X487" s="292"/>
      <c r="Y487" s="278"/>
      <c r="Z487" s="331"/>
      <c r="AA487" s="332"/>
      <c r="AB487" s="333"/>
      <c r="AC487" s="334"/>
      <c r="AD487" s="335"/>
      <c r="AE487" s="336"/>
      <c r="AF487" s="337"/>
      <c r="AG487" s="326"/>
      <c r="AH487" s="338"/>
      <c r="AI487" s="339"/>
      <c r="AJ487" s="293"/>
      <c r="AK487" s="293"/>
      <c r="AL487" s="293"/>
      <c r="AM487" s="294"/>
      <c r="AN487" s="239"/>
      <c r="AO487" s="239"/>
      <c r="AP487" s="275"/>
      <c r="AQ487" s="280" t="str">
        <f t="shared" si="51"/>
        <v/>
      </c>
      <c r="AR487" s="239"/>
      <c r="AS487" s="239"/>
      <c r="AT487" s="239"/>
      <c r="AU487" s="239"/>
      <c r="AV487" s="239"/>
      <c r="AW487" s="239"/>
      <c r="AX487" s="239"/>
      <c r="AY487" s="239"/>
      <c r="AZ487" s="239"/>
      <c r="BA487" s="239"/>
      <c r="BB487" s="239"/>
      <c r="BC487" s="239"/>
      <c r="BD487" s="238"/>
      <c r="BE487" s="238"/>
      <c r="BF487" s="238"/>
      <c r="BG487" s="239"/>
      <c r="BH487" s="238" t="str">
        <f t="shared" si="52"/>
        <v/>
      </c>
      <c r="BI487" s="239"/>
      <c r="BJ487" s="238" t="str">
        <f t="shared" si="53"/>
        <v/>
      </c>
      <c r="BK487" s="239"/>
      <c r="BL487" s="239"/>
      <c r="BM487" s="275"/>
      <c r="BN487" s="239"/>
      <c r="BO487" s="275"/>
      <c r="BP487" s="276" t="str">
        <f t="shared" si="54"/>
        <v/>
      </c>
      <c r="BQ487" s="239"/>
      <c r="BR487" s="239"/>
      <c r="BS487" s="239"/>
      <c r="BT487" s="276" t="str">
        <f t="shared" si="55"/>
        <v/>
      </c>
      <c r="BU487" s="293"/>
      <c r="BV487" s="275"/>
      <c r="BW487" s="275"/>
      <c r="BX487" s="295"/>
      <c r="BY487" s="275"/>
      <c r="BZ487" s="303"/>
      <c r="CA487" s="299"/>
      <c r="CB487" s="275"/>
      <c r="CC487" s="275"/>
      <c r="CD487" s="296"/>
      <c r="CE487" s="296"/>
      <c r="CF487" s="296"/>
      <c r="CG487" s="297"/>
    </row>
    <row r="488" spans="1:85" ht="27" customHeight="1" thickTop="1" thickBot="1" x14ac:dyDescent="0.3">
      <c r="A488" s="300"/>
      <c r="B488" s="304" t="str">
        <f>IF(C489="","",(VLOOKUP(C489,Lookups!$B$4:$C$2561,2,FALSE)))</f>
        <v/>
      </c>
      <c r="C488" s="366"/>
      <c r="D488" s="324"/>
      <c r="E488" s="325"/>
      <c r="F488" s="301"/>
      <c r="G488" s="277"/>
      <c r="H488" s="275"/>
      <c r="I488" s="280" t="str">
        <f t="shared" si="49"/>
        <v/>
      </c>
      <c r="J488" s="302"/>
      <c r="K488" s="280" t="str">
        <f t="shared" si="50"/>
        <v/>
      </c>
      <c r="L488" s="328"/>
      <c r="M488" s="328"/>
      <c r="N488" s="328"/>
      <c r="O488" s="329"/>
      <c r="P488" s="287"/>
      <c r="Q488" s="330"/>
      <c r="R488" s="287"/>
      <c r="S488" s="305"/>
      <c r="T488" s="279"/>
      <c r="U488" s="282"/>
      <c r="V488" s="282"/>
      <c r="W488" s="283"/>
      <c r="X488" s="292"/>
      <c r="Y488" s="278"/>
      <c r="Z488" s="331"/>
      <c r="AA488" s="332"/>
      <c r="AB488" s="333"/>
      <c r="AC488" s="334"/>
      <c r="AD488" s="335"/>
      <c r="AE488" s="336"/>
      <c r="AF488" s="337"/>
      <c r="AG488" s="326"/>
      <c r="AH488" s="338"/>
      <c r="AI488" s="339"/>
      <c r="AJ488" s="293"/>
      <c r="AK488" s="293"/>
      <c r="AL488" s="293"/>
      <c r="AM488" s="294"/>
      <c r="AN488" s="239"/>
      <c r="AO488" s="239"/>
      <c r="AP488" s="275"/>
      <c r="AQ488" s="280" t="str">
        <f t="shared" si="51"/>
        <v/>
      </c>
      <c r="AR488" s="239"/>
      <c r="AS488" s="239"/>
      <c r="AT488" s="239"/>
      <c r="AU488" s="239"/>
      <c r="AV488" s="239"/>
      <c r="AW488" s="239"/>
      <c r="AX488" s="239"/>
      <c r="AY488" s="239"/>
      <c r="AZ488" s="239"/>
      <c r="BA488" s="239"/>
      <c r="BB488" s="239"/>
      <c r="BC488" s="239"/>
      <c r="BD488" s="238"/>
      <c r="BE488" s="238"/>
      <c r="BF488" s="238"/>
      <c r="BG488" s="239"/>
      <c r="BH488" s="238" t="str">
        <f t="shared" si="52"/>
        <v/>
      </c>
      <c r="BI488" s="239"/>
      <c r="BJ488" s="238" t="str">
        <f t="shared" si="53"/>
        <v/>
      </c>
      <c r="BK488" s="239"/>
      <c r="BL488" s="239"/>
      <c r="BM488" s="275"/>
      <c r="BN488" s="239"/>
      <c r="BO488" s="275"/>
      <c r="BP488" s="276" t="str">
        <f t="shared" si="54"/>
        <v/>
      </c>
      <c r="BQ488" s="239"/>
      <c r="BR488" s="239"/>
      <c r="BS488" s="239"/>
      <c r="BT488" s="276" t="str">
        <f t="shared" si="55"/>
        <v/>
      </c>
      <c r="BU488" s="293"/>
      <c r="BV488" s="275"/>
      <c r="BW488" s="275"/>
      <c r="BX488" s="295"/>
      <c r="BY488" s="275"/>
      <c r="BZ488" s="303"/>
      <c r="CA488" s="299"/>
      <c r="CB488" s="275"/>
      <c r="CC488" s="275"/>
      <c r="CD488" s="296"/>
      <c r="CE488" s="296"/>
      <c r="CF488" s="296"/>
      <c r="CG488" s="297"/>
    </row>
    <row r="489" spans="1:85" ht="27" customHeight="1" thickTop="1" thickBot="1" x14ac:dyDescent="0.3">
      <c r="A489" s="300"/>
      <c r="B489" s="304" t="str">
        <f>IF(C490="","",(VLOOKUP(C490,Lookups!$B$4:$C$2561,2,FALSE)))</f>
        <v/>
      </c>
      <c r="C489" s="366"/>
      <c r="D489" s="324"/>
      <c r="E489" s="325"/>
      <c r="F489" s="301"/>
      <c r="G489" s="277"/>
      <c r="H489" s="275"/>
      <c r="I489" s="280" t="str">
        <f t="shared" si="49"/>
        <v/>
      </c>
      <c r="J489" s="302"/>
      <c r="K489" s="280" t="str">
        <f t="shared" si="50"/>
        <v/>
      </c>
      <c r="L489" s="328"/>
      <c r="M489" s="328"/>
      <c r="N489" s="328"/>
      <c r="O489" s="329"/>
      <c r="P489" s="287"/>
      <c r="Q489" s="330"/>
      <c r="R489" s="287"/>
      <c r="S489" s="305"/>
      <c r="T489" s="279"/>
      <c r="U489" s="282"/>
      <c r="V489" s="282"/>
      <c r="W489" s="283"/>
      <c r="X489" s="292"/>
      <c r="Y489" s="278"/>
      <c r="Z489" s="331"/>
      <c r="AA489" s="332"/>
      <c r="AB489" s="333"/>
      <c r="AC489" s="334"/>
      <c r="AD489" s="335"/>
      <c r="AE489" s="336"/>
      <c r="AF489" s="337"/>
      <c r="AG489" s="326"/>
      <c r="AH489" s="338"/>
      <c r="AI489" s="339"/>
      <c r="AJ489" s="293"/>
      <c r="AK489" s="293"/>
      <c r="AL489" s="293"/>
      <c r="AM489" s="294"/>
      <c r="AN489" s="239"/>
      <c r="AO489" s="239"/>
      <c r="AP489" s="275"/>
      <c r="AQ489" s="280" t="str">
        <f t="shared" si="51"/>
        <v/>
      </c>
      <c r="AR489" s="239"/>
      <c r="AS489" s="239"/>
      <c r="AT489" s="239"/>
      <c r="AU489" s="239"/>
      <c r="AV489" s="239"/>
      <c r="AW489" s="239"/>
      <c r="AX489" s="239"/>
      <c r="AY489" s="239"/>
      <c r="AZ489" s="239"/>
      <c r="BA489" s="239"/>
      <c r="BB489" s="239"/>
      <c r="BC489" s="239"/>
      <c r="BD489" s="238"/>
      <c r="BE489" s="238"/>
      <c r="BF489" s="238"/>
      <c r="BG489" s="239"/>
      <c r="BH489" s="238" t="str">
        <f t="shared" si="52"/>
        <v/>
      </c>
      <c r="BI489" s="239"/>
      <c r="BJ489" s="238" t="str">
        <f t="shared" si="53"/>
        <v/>
      </c>
      <c r="BK489" s="239"/>
      <c r="BL489" s="239"/>
      <c r="BM489" s="275"/>
      <c r="BN489" s="239"/>
      <c r="BO489" s="275"/>
      <c r="BP489" s="276" t="str">
        <f t="shared" si="54"/>
        <v/>
      </c>
      <c r="BQ489" s="239"/>
      <c r="BR489" s="239"/>
      <c r="BS489" s="239"/>
      <c r="BT489" s="276" t="str">
        <f t="shared" si="55"/>
        <v/>
      </c>
      <c r="BU489" s="293"/>
      <c r="BV489" s="275"/>
      <c r="BW489" s="275"/>
      <c r="BX489" s="295"/>
      <c r="BY489" s="275"/>
      <c r="BZ489" s="303"/>
      <c r="CA489" s="299"/>
      <c r="CB489" s="275"/>
      <c r="CC489" s="275"/>
      <c r="CD489" s="296"/>
      <c r="CE489" s="296"/>
      <c r="CF489" s="296"/>
      <c r="CG489" s="297"/>
    </row>
    <row r="490" spans="1:85" ht="27" customHeight="1" thickTop="1" thickBot="1" x14ac:dyDescent="0.3">
      <c r="A490" s="300"/>
      <c r="B490" s="304" t="str">
        <f>IF(C491="","",(VLOOKUP(C491,Lookups!$B$4:$C$2561,2,FALSE)))</f>
        <v/>
      </c>
      <c r="C490" s="366"/>
      <c r="D490" s="324"/>
      <c r="E490" s="325"/>
      <c r="F490" s="301"/>
      <c r="G490" s="277"/>
      <c r="H490" s="275"/>
      <c r="I490" s="280" t="str">
        <f t="shared" si="49"/>
        <v/>
      </c>
      <c r="J490" s="302"/>
      <c r="K490" s="280" t="str">
        <f t="shared" si="50"/>
        <v/>
      </c>
      <c r="L490" s="328"/>
      <c r="M490" s="328"/>
      <c r="N490" s="328"/>
      <c r="O490" s="329"/>
      <c r="P490" s="287"/>
      <c r="Q490" s="330"/>
      <c r="R490" s="287"/>
      <c r="S490" s="305"/>
      <c r="T490" s="279"/>
      <c r="U490" s="282"/>
      <c r="V490" s="282"/>
      <c r="W490" s="283"/>
      <c r="X490" s="292"/>
      <c r="Y490" s="278"/>
      <c r="Z490" s="331"/>
      <c r="AA490" s="332"/>
      <c r="AB490" s="333"/>
      <c r="AC490" s="334"/>
      <c r="AD490" s="335"/>
      <c r="AE490" s="336"/>
      <c r="AF490" s="337"/>
      <c r="AG490" s="326"/>
      <c r="AH490" s="338"/>
      <c r="AI490" s="339"/>
      <c r="AJ490" s="293"/>
      <c r="AK490" s="293"/>
      <c r="AL490" s="293"/>
      <c r="AM490" s="294"/>
      <c r="AN490" s="239"/>
      <c r="AO490" s="239"/>
      <c r="AP490" s="275"/>
      <c r="AQ490" s="280" t="str">
        <f t="shared" si="51"/>
        <v/>
      </c>
      <c r="AR490" s="239"/>
      <c r="AS490" s="239"/>
      <c r="AT490" s="239"/>
      <c r="AU490" s="239"/>
      <c r="AV490" s="239"/>
      <c r="AW490" s="239"/>
      <c r="AX490" s="239"/>
      <c r="AY490" s="239"/>
      <c r="AZ490" s="239"/>
      <c r="BA490" s="239"/>
      <c r="BB490" s="239"/>
      <c r="BC490" s="239"/>
      <c r="BD490" s="238"/>
      <c r="BE490" s="238"/>
      <c r="BF490" s="238"/>
      <c r="BG490" s="239"/>
      <c r="BH490" s="238" t="str">
        <f t="shared" si="52"/>
        <v/>
      </c>
      <c r="BI490" s="239"/>
      <c r="BJ490" s="238" t="str">
        <f t="shared" si="53"/>
        <v/>
      </c>
      <c r="BK490" s="239"/>
      <c r="BL490" s="239"/>
      <c r="BM490" s="275"/>
      <c r="BN490" s="239"/>
      <c r="BO490" s="275"/>
      <c r="BP490" s="276" t="str">
        <f t="shared" si="54"/>
        <v/>
      </c>
      <c r="BQ490" s="239"/>
      <c r="BR490" s="239"/>
      <c r="BS490" s="239"/>
      <c r="BT490" s="276" t="str">
        <f t="shared" si="55"/>
        <v/>
      </c>
      <c r="BU490" s="293"/>
      <c r="BV490" s="275"/>
      <c r="BW490" s="275"/>
      <c r="BX490" s="295"/>
      <c r="BY490" s="275"/>
      <c r="BZ490" s="303"/>
      <c r="CA490" s="299"/>
      <c r="CB490" s="275"/>
      <c r="CC490" s="275"/>
      <c r="CD490" s="296"/>
      <c r="CE490" s="296"/>
      <c r="CF490" s="296"/>
      <c r="CG490" s="297"/>
    </row>
    <row r="491" spans="1:85" ht="27" customHeight="1" thickTop="1" thickBot="1" x14ac:dyDescent="0.3">
      <c r="A491" s="300"/>
      <c r="B491" s="304" t="str">
        <f>IF(C492="","",(VLOOKUP(C492,Lookups!$B$4:$C$2561,2,FALSE)))</f>
        <v/>
      </c>
      <c r="C491" s="366"/>
      <c r="D491" s="324"/>
      <c r="E491" s="325"/>
      <c r="F491" s="301"/>
      <c r="G491" s="277"/>
      <c r="H491" s="275"/>
      <c r="I491" s="280" t="str">
        <f t="shared" si="49"/>
        <v/>
      </c>
      <c r="J491" s="302"/>
      <c r="K491" s="280" t="str">
        <f t="shared" si="50"/>
        <v/>
      </c>
      <c r="L491" s="328"/>
      <c r="M491" s="328"/>
      <c r="N491" s="328"/>
      <c r="O491" s="329"/>
      <c r="P491" s="287"/>
      <c r="Q491" s="330"/>
      <c r="R491" s="287"/>
      <c r="S491" s="305"/>
      <c r="T491" s="279"/>
      <c r="U491" s="282"/>
      <c r="V491" s="282"/>
      <c r="W491" s="283"/>
      <c r="X491" s="292"/>
      <c r="Y491" s="278"/>
      <c r="Z491" s="331"/>
      <c r="AA491" s="332"/>
      <c r="AB491" s="333"/>
      <c r="AC491" s="334"/>
      <c r="AD491" s="335"/>
      <c r="AE491" s="336"/>
      <c r="AF491" s="337"/>
      <c r="AG491" s="326"/>
      <c r="AH491" s="338"/>
      <c r="AI491" s="339"/>
      <c r="AJ491" s="293"/>
      <c r="AK491" s="293"/>
      <c r="AL491" s="293"/>
      <c r="AM491" s="294"/>
      <c r="AN491" s="239"/>
      <c r="AO491" s="239"/>
      <c r="AP491" s="275"/>
      <c r="AQ491" s="280" t="str">
        <f t="shared" si="51"/>
        <v/>
      </c>
      <c r="AR491" s="239"/>
      <c r="AS491" s="239"/>
      <c r="AT491" s="239"/>
      <c r="AU491" s="239"/>
      <c r="AV491" s="239"/>
      <c r="AW491" s="239"/>
      <c r="AX491" s="239"/>
      <c r="AY491" s="239"/>
      <c r="AZ491" s="239"/>
      <c r="BA491" s="239"/>
      <c r="BB491" s="239"/>
      <c r="BC491" s="239"/>
      <c r="BD491" s="238"/>
      <c r="BE491" s="238"/>
      <c r="BF491" s="238"/>
      <c r="BG491" s="239"/>
      <c r="BH491" s="238" t="str">
        <f t="shared" si="52"/>
        <v/>
      </c>
      <c r="BI491" s="239"/>
      <c r="BJ491" s="238" t="str">
        <f t="shared" si="53"/>
        <v/>
      </c>
      <c r="BK491" s="239"/>
      <c r="BL491" s="239"/>
      <c r="BM491" s="275"/>
      <c r="BN491" s="239"/>
      <c r="BO491" s="275"/>
      <c r="BP491" s="276" t="str">
        <f t="shared" si="54"/>
        <v/>
      </c>
      <c r="BQ491" s="239"/>
      <c r="BR491" s="239"/>
      <c r="BS491" s="239"/>
      <c r="BT491" s="276" t="str">
        <f t="shared" si="55"/>
        <v/>
      </c>
      <c r="BU491" s="293"/>
      <c r="BV491" s="275"/>
      <c r="BW491" s="275"/>
      <c r="BX491" s="295"/>
      <c r="BY491" s="275"/>
      <c r="BZ491" s="303"/>
      <c r="CA491" s="299"/>
      <c r="CB491" s="275"/>
      <c r="CC491" s="275"/>
      <c r="CD491" s="296"/>
      <c r="CE491" s="296"/>
      <c r="CF491" s="296"/>
      <c r="CG491" s="297"/>
    </row>
    <row r="492" spans="1:85" ht="27" customHeight="1" thickTop="1" thickBot="1" x14ac:dyDescent="0.3">
      <c r="A492" s="300"/>
      <c r="B492" s="304" t="str">
        <f>IF(C493="","",(VLOOKUP(C493,Lookups!$B$4:$C$2561,2,FALSE)))</f>
        <v/>
      </c>
      <c r="C492" s="366"/>
      <c r="D492" s="324"/>
      <c r="E492" s="325"/>
      <c r="F492" s="301"/>
      <c r="G492" s="277"/>
      <c r="H492" s="275"/>
      <c r="I492" s="280" t="str">
        <f t="shared" si="49"/>
        <v/>
      </c>
      <c r="J492" s="302"/>
      <c r="K492" s="280" t="str">
        <f t="shared" si="50"/>
        <v/>
      </c>
      <c r="L492" s="328"/>
      <c r="M492" s="328"/>
      <c r="N492" s="328"/>
      <c r="O492" s="329"/>
      <c r="P492" s="287"/>
      <c r="Q492" s="330"/>
      <c r="R492" s="287"/>
      <c r="S492" s="305"/>
      <c r="T492" s="279"/>
      <c r="U492" s="282"/>
      <c r="V492" s="282"/>
      <c r="W492" s="283"/>
      <c r="X492" s="292"/>
      <c r="Y492" s="278"/>
      <c r="Z492" s="331"/>
      <c r="AA492" s="332"/>
      <c r="AB492" s="333"/>
      <c r="AC492" s="334"/>
      <c r="AD492" s="335"/>
      <c r="AE492" s="336"/>
      <c r="AF492" s="337"/>
      <c r="AG492" s="326"/>
      <c r="AH492" s="338"/>
      <c r="AI492" s="339"/>
      <c r="AJ492" s="293"/>
      <c r="AK492" s="293"/>
      <c r="AL492" s="293"/>
      <c r="AM492" s="294"/>
      <c r="AN492" s="239"/>
      <c r="AO492" s="239"/>
      <c r="AP492" s="275"/>
      <c r="AQ492" s="280" t="str">
        <f t="shared" si="51"/>
        <v/>
      </c>
      <c r="AR492" s="239"/>
      <c r="AS492" s="239"/>
      <c r="AT492" s="239"/>
      <c r="AU492" s="239"/>
      <c r="AV492" s="239"/>
      <c r="AW492" s="239"/>
      <c r="AX492" s="239"/>
      <c r="AY492" s="239"/>
      <c r="AZ492" s="239"/>
      <c r="BA492" s="239"/>
      <c r="BB492" s="239"/>
      <c r="BC492" s="239"/>
      <c r="BD492" s="238"/>
      <c r="BE492" s="238"/>
      <c r="BF492" s="238"/>
      <c r="BG492" s="239"/>
      <c r="BH492" s="238" t="str">
        <f t="shared" si="52"/>
        <v/>
      </c>
      <c r="BI492" s="239"/>
      <c r="BJ492" s="238" t="str">
        <f t="shared" si="53"/>
        <v/>
      </c>
      <c r="BK492" s="239"/>
      <c r="BL492" s="239"/>
      <c r="BM492" s="275"/>
      <c r="BN492" s="239"/>
      <c r="BO492" s="275"/>
      <c r="BP492" s="276" t="str">
        <f t="shared" si="54"/>
        <v/>
      </c>
      <c r="BQ492" s="239"/>
      <c r="BR492" s="239"/>
      <c r="BS492" s="239"/>
      <c r="BT492" s="276" t="str">
        <f t="shared" si="55"/>
        <v/>
      </c>
      <c r="BU492" s="293"/>
      <c r="BV492" s="275"/>
      <c r="BW492" s="275"/>
      <c r="BX492" s="295"/>
      <c r="BY492" s="275"/>
      <c r="BZ492" s="303"/>
      <c r="CA492" s="299"/>
      <c r="CB492" s="275"/>
      <c r="CC492" s="275"/>
      <c r="CD492" s="296"/>
      <c r="CE492" s="296"/>
      <c r="CF492" s="296"/>
      <c r="CG492" s="297"/>
    </row>
    <row r="493" spans="1:85" ht="27" customHeight="1" thickTop="1" thickBot="1" x14ac:dyDescent="0.3">
      <c r="A493" s="300"/>
      <c r="B493" s="304" t="str">
        <f>IF(C494="","",(VLOOKUP(C494,Lookups!$B$4:$C$2561,2,FALSE)))</f>
        <v/>
      </c>
      <c r="C493" s="366"/>
      <c r="D493" s="324"/>
      <c r="E493" s="325"/>
      <c r="F493" s="301"/>
      <c r="G493" s="277"/>
      <c r="H493" s="275"/>
      <c r="I493" s="280" t="str">
        <f t="shared" si="49"/>
        <v/>
      </c>
      <c r="J493" s="302"/>
      <c r="K493" s="280" t="str">
        <f t="shared" si="50"/>
        <v/>
      </c>
      <c r="L493" s="328"/>
      <c r="M493" s="328"/>
      <c r="N493" s="328"/>
      <c r="O493" s="329"/>
      <c r="P493" s="287"/>
      <c r="Q493" s="330"/>
      <c r="R493" s="287"/>
      <c r="S493" s="305"/>
      <c r="T493" s="279"/>
      <c r="U493" s="282"/>
      <c r="V493" s="282"/>
      <c r="W493" s="283"/>
      <c r="X493" s="292"/>
      <c r="Y493" s="278"/>
      <c r="Z493" s="331"/>
      <c r="AA493" s="332"/>
      <c r="AB493" s="333"/>
      <c r="AC493" s="334"/>
      <c r="AD493" s="335"/>
      <c r="AE493" s="336"/>
      <c r="AF493" s="337"/>
      <c r="AG493" s="326"/>
      <c r="AH493" s="338"/>
      <c r="AI493" s="339"/>
      <c r="AJ493" s="293"/>
      <c r="AK493" s="293"/>
      <c r="AL493" s="293"/>
      <c r="AM493" s="294"/>
      <c r="AN493" s="239"/>
      <c r="AO493" s="239"/>
      <c r="AP493" s="275"/>
      <c r="AQ493" s="280" t="str">
        <f t="shared" si="51"/>
        <v/>
      </c>
      <c r="AR493" s="239"/>
      <c r="AS493" s="239"/>
      <c r="AT493" s="239"/>
      <c r="AU493" s="239"/>
      <c r="AV493" s="239"/>
      <c r="AW493" s="239"/>
      <c r="AX493" s="239"/>
      <c r="AY493" s="239"/>
      <c r="AZ493" s="239"/>
      <c r="BA493" s="239"/>
      <c r="BB493" s="239"/>
      <c r="BC493" s="239"/>
      <c r="BD493" s="238"/>
      <c r="BE493" s="238"/>
      <c r="BF493" s="238"/>
      <c r="BG493" s="239"/>
      <c r="BH493" s="238" t="str">
        <f t="shared" si="52"/>
        <v/>
      </c>
      <c r="BI493" s="239"/>
      <c r="BJ493" s="238" t="str">
        <f t="shared" si="53"/>
        <v/>
      </c>
      <c r="BK493" s="239"/>
      <c r="BL493" s="239"/>
      <c r="BM493" s="275"/>
      <c r="BN493" s="239"/>
      <c r="BO493" s="275"/>
      <c r="BP493" s="276" t="str">
        <f t="shared" si="54"/>
        <v/>
      </c>
      <c r="BQ493" s="239"/>
      <c r="BR493" s="239"/>
      <c r="BS493" s="239"/>
      <c r="BT493" s="276" t="str">
        <f t="shared" si="55"/>
        <v/>
      </c>
      <c r="BU493" s="293"/>
      <c r="BV493" s="275"/>
      <c r="BW493" s="275"/>
      <c r="BX493" s="295"/>
      <c r="BY493" s="275"/>
      <c r="BZ493" s="303"/>
      <c r="CA493" s="299"/>
      <c r="CB493" s="275"/>
      <c r="CC493" s="275"/>
      <c r="CD493" s="296"/>
      <c r="CE493" s="296"/>
      <c r="CF493" s="296"/>
      <c r="CG493" s="297"/>
    </row>
    <row r="494" spans="1:85" ht="27" customHeight="1" thickTop="1" thickBot="1" x14ac:dyDescent="0.3">
      <c r="A494" s="300"/>
      <c r="B494" s="304" t="str">
        <f>IF(C495="","",(VLOOKUP(C495,Lookups!$B$4:$C$2561,2,FALSE)))</f>
        <v/>
      </c>
      <c r="C494" s="366"/>
      <c r="D494" s="324"/>
      <c r="E494" s="325"/>
      <c r="F494" s="301"/>
      <c r="G494" s="277"/>
      <c r="H494" s="275"/>
      <c r="I494" s="280" t="str">
        <f t="shared" si="49"/>
        <v/>
      </c>
      <c r="J494" s="302"/>
      <c r="K494" s="280" t="str">
        <f t="shared" si="50"/>
        <v/>
      </c>
      <c r="L494" s="328"/>
      <c r="M494" s="328"/>
      <c r="N494" s="328"/>
      <c r="O494" s="329"/>
      <c r="P494" s="287"/>
      <c r="Q494" s="330"/>
      <c r="R494" s="287"/>
      <c r="S494" s="305"/>
      <c r="T494" s="279"/>
      <c r="U494" s="282"/>
      <c r="V494" s="282"/>
      <c r="W494" s="283"/>
      <c r="X494" s="292"/>
      <c r="Y494" s="278"/>
      <c r="Z494" s="331"/>
      <c r="AA494" s="332"/>
      <c r="AB494" s="333"/>
      <c r="AC494" s="334"/>
      <c r="AD494" s="335"/>
      <c r="AE494" s="336"/>
      <c r="AF494" s="337"/>
      <c r="AG494" s="326"/>
      <c r="AH494" s="338"/>
      <c r="AI494" s="339"/>
      <c r="AJ494" s="293"/>
      <c r="AK494" s="293"/>
      <c r="AL494" s="293"/>
      <c r="AM494" s="294"/>
      <c r="AN494" s="239"/>
      <c r="AO494" s="239"/>
      <c r="AP494" s="275"/>
      <c r="AQ494" s="280" t="str">
        <f t="shared" si="51"/>
        <v/>
      </c>
      <c r="AR494" s="239"/>
      <c r="AS494" s="239"/>
      <c r="AT494" s="239"/>
      <c r="AU494" s="239"/>
      <c r="AV494" s="239"/>
      <c r="AW494" s="239"/>
      <c r="AX494" s="239"/>
      <c r="AY494" s="239"/>
      <c r="AZ494" s="239"/>
      <c r="BA494" s="239"/>
      <c r="BB494" s="239"/>
      <c r="BC494" s="239"/>
      <c r="BD494" s="238"/>
      <c r="BE494" s="238"/>
      <c r="BF494" s="238"/>
      <c r="BG494" s="239"/>
      <c r="BH494" s="238" t="str">
        <f t="shared" si="52"/>
        <v/>
      </c>
      <c r="BI494" s="239"/>
      <c r="BJ494" s="238" t="str">
        <f t="shared" si="53"/>
        <v/>
      </c>
      <c r="BK494" s="239"/>
      <c r="BL494" s="239"/>
      <c r="BM494" s="275"/>
      <c r="BN494" s="239"/>
      <c r="BO494" s="275"/>
      <c r="BP494" s="276" t="str">
        <f t="shared" si="54"/>
        <v/>
      </c>
      <c r="BQ494" s="239"/>
      <c r="BR494" s="239"/>
      <c r="BS494" s="239"/>
      <c r="BT494" s="276" t="str">
        <f t="shared" si="55"/>
        <v/>
      </c>
      <c r="BU494" s="293"/>
      <c r="BV494" s="275"/>
      <c r="BW494" s="275"/>
      <c r="BX494" s="295"/>
      <c r="BY494" s="275"/>
      <c r="BZ494" s="303"/>
      <c r="CA494" s="299"/>
      <c r="CB494" s="275"/>
      <c r="CC494" s="275"/>
      <c r="CD494" s="296"/>
      <c r="CE494" s="296"/>
      <c r="CF494" s="296"/>
      <c r="CG494" s="297"/>
    </row>
    <row r="495" spans="1:85" ht="27" customHeight="1" thickTop="1" thickBot="1" x14ac:dyDescent="0.3">
      <c r="A495" s="300"/>
      <c r="B495" s="304" t="str">
        <f>IF(C496="","",(VLOOKUP(C496,Lookups!$B$4:$C$2561,2,FALSE)))</f>
        <v/>
      </c>
      <c r="C495" s="366"/>
      <c r="D495" s="324"/>
      <c r="E495" s="325"/>
      <c r="F495" s="301"/>
      <c r="G495" s="277"/>
      <c r="H495" s="275"/>
      <c r="I495" s="280" t="str">
        <f t="shared" si="49"/>
        <v/>
      </c>
      <c r="J495" s="302"/>
      <c r="K495" s="280" t="str">
        <f t="shared" si="50"/>
        <v/>
      </c>
      <c r="L495" s="328"/>
      <c r="M495" s="328"/>
      <c r="N495" s="328"/>
      <c r="O495" s="329"/>
      <c r="P495" s="287"/>
      <c r="Q495" s="330"/>
      <c r="R495" s="287"/>
      <c r="S495" s="305"/>
      <c r="T495" s="279"/>
      <c r="U495" s="282"/>
      <c r="V495" s="282"/>
      <c r="W495" s="283"/>
      <c r="X495" s="292"/>
      <c r="Y495" s="278"/>
      <c r="Z495" s="331"/>
      <c r="AA495" s="332"/>
      <c r="AB495" s="333"/>
      <c r="AC495" s="334"/>
      <c r="AD495" s="335"/>
      <c r="AE495" s="336"/>
      <c r="AF495" s="337"/>
      <c r="AG495" s="326"/>
      <c r="AH495" s="338"/>
      <c r="AI495" s="339"/>
      <c r="AJ495" s="293"/>
      <c r="AK495" s="293"/>
      <c r="AL495" s="293"/>
      <c r="AM495" s="294"/>
      <c r="AN495" s="239"/>
      <c r="AO495" s="239"/>
      <c r="AP495" s="275"/>
      <c r="AQ495" s="280" t="str">
        <f t="shared" si="51"/>
        <v/>
      </c>
      <c r="AR495" s="239"/>
      <c r="AS495" s="239"/>
      <c r="AT495" s="239"/>
      <c r="AU495" s="239"/>
      <c r="AV495" s="239"/>
      <c r="AW495" s="239"/>
      <c r="AX495" s="239"/>
      <c r="AY495" s="239"/>
      <c r="AZ495" s="239"/>
      <c r="BA495" s="239"/>
      <c r="BB495" s="239"/>
      <c r="BC495" s="239"/>
      <c r="BD495" s="238"/>
      <c r="BE495" s="238"/>
      <c r="BF495" s="238"/>
      <c r="BG495" s="239"/>
      <c r="BH495" s="238" t="str">
        <f t="shared" si="52"/>
        <v/>
      </c>
      <c r="BI495" s="239"/>
      <c r="BJ495" s="238" t="str">
        <f t="shared" si="53"/>
        <v/>
      </c>
      <c r="BK495" s="239"/>
      <c r="BL495" s="239"/>
      <c r="BM495" s="275"/>
      <c r="BN495" s="239"/>
      <c r="BO495" s="275"/>
      <c r="BP495" s="276" t="str">
        <f t="shared" si="54"/>
        <v/>
      </c>
      <c r="BQ495" s="239"/>
      <c r="BR495" s="239"/>
      <c r="BS495" s="239"/>
      <c r="BT495" s="276" t="str">
        <f t="shared" si="55"/>
        <v/>
      </c>
      <c r="BU495" s="293"/>
      <c r="BV495" s="275"/>
      <c r="BW495" s="275"/>
      <c r="BX495" s="295"/>
      <c r="BY495" s="275"/>
      <c r="BZ495" s="303"/>
      <c r="CA495" s="299"/>
      <c r="CB495" s="275"/>
      <c r="CC495" s="275"/>
      <c r="CD495" s="296"/>
      <c r="CE495" s="296"/>
      <c r="CF495" s="296"/>
      <c r="CG495" s="297"/>
    </row>
    <row r="496" spans="1:85" ht="27" customHeight="1" thickTop="1" thickBot="1" x14ac:dyDescent="0.3">
      <c r="A496" s="300"/>
      <c r="B496" s="304" t="str">
        <f>IF(C497="","",(VLOOKUP(C497,Lookups!$B$4:$C$2561,2,FALSE)))</f>
        <v/>
      </c>
      <c r="C496" s="366"/>
      <c r="D496" s="324"/>
      <c r="E496" s="325"/>
      <c r="F496" s="301"/>
      <c r="G496" s="277"/>
      <c r="H496" s="275"/>
      <c r="I496" s="280" t="str">
        <f t="shared" si="49"/>
        <v/>
      </c>
      <c r="J496" s="302"/>
      <c r="K496" s="280" t="str">
        <f t="shared" si="50"/>
        <v/>
      </c>
      <c r="L496" s="328"/>
      <c r="M496" s="328"/>
      <c r="N496" s="328"/>
      <c r="O496" s="329"/>
      <c r="P496" s="287"/>
      <c r="Q496" s="330"/>
      <c r="R496" s="287"/>
      <c r="S496" s="305"/>
      <c r="T496" s="279"/>
      <c r="U496" s="282"/>
      <c r="V496" s="282"/>
      <c r="W496" s="283"/>
      <c r="X496" s="292"/>
      <c r="Y496" s="278"/>
      <c r="Z496" s="331"/>
      <c r="AA496" s="332"/>
      <c r="AB496" s="333"/>
      <c r="AC496" s="334"/>
      <c r="AD496" s="335"/>
      <c r="AE496" s="336"/>
      <c r="AF496" s="337"/>
      <c r="AG496" s="326"/>
      <c r="AH496" s="338"/>
      <c r="AI496" s="339"/>
      <c r="AJ496" s="293"/>
      <c r="AK496" s="293"/>
      <c r="AL496" s="293"/>
      <c r="AM496" s="294"/>
      <c r="AN496" s="239"/>
      <c r="AO496" s="239"/>
      <c r="AP496" s="275"/>
      <c r="AQ496" s="280" t="str">
        <f t="shared" si="51"/>
        <v/>
      </c>
      <c r="AR496" s="239"/>
      <c r="AS496" s="239"/>
      <c r="AT496" s="239"/>
      <c r="AU496" s="239"/>
      <c r="AV496" s="239"/>
      <c r="AW496" s="239"/>
      <c r="AX496" s="239"/>
      <c r="AY496" s="239"/>
      <c r="AZ496" s="239"/>
      <c r="BA496" s="239"/>
      <c r="BB496" s="239"/>
      <c r="BC496" s="239"/>
      <c r="BD496" s="238"/>
      <c r="BE496" s="238"/>
      <c r="BF496" s="238"/>
      <c r="BG496" s="239"/>
      <c r="BH496" s="238" t="str">
        <f t="shared" si="52"/>
        <v/>
      </c>
      <c r="BI496" s="239"/>
      <c r="BJ496" s="238" t="str">
        <f t="shared" si="53"/>
        <v/>
      </c>
      <c r="BK496" s="239"/>
      <c r="BL496" s="239"/>
      <c r="BM496" s="275"/>
      <c r="BN496" s="239"/>
      <c r="BO496" s="275"/>
      <c r="BP496" s="276" t="str">
        <f t="shared" si="54"/>
        <v/>
      </c>
      <c r="BQ496" s="239"/>
      <c r="BR496" s="239"/>
      <c r="BS496" s="239"/>
      <c r="BT496" s="276" t="str">
        <f t="shared" si="55"/>
        <v/>
      </c>
      <c r="BU496" s="293"/>
      <c r="BV496" s="275"/>
      <c r="BW496" s="275"/>
      <c r="BX496" s="295"/>
      <c r="BY496" s="275"/>
      <c r="BZ496" s="303"/>
      <c r="CA496" s="299"/>
      <c r="CB496" s="275"/>
      <c r="CC496" s="275"/>
      <c r="CD496" s="296"/>
      <c r="CE496" s="296"/>
      <c r="CF496" s="296"/>
      <c r="CG496" s="297"/>
    </row>
    <row r="497" spans="1:85" ht="27" customHeight="1" thickTop="1" thickBot="1" x14ac:dyDescent="0.3">
      <c r="A497" s="300"/>
      <c r="B497" s="304" t="str">
        <f>IF(C498="","",(VLOOKUP(C498,Lookups!$B$4:$C$2561,2,FALSE)))</f>
        <v/>
      </c>
      <c r="C497" s="366"/>
      <c r="D497" s="324"/>
      <c r="E497" s="325"/>
      <c r="F497" s="301"/>
      <c r="G497" s="277"/>
      <c r="H497" s="275"/>
      <c r="I497" s="280" t="str">
        <f t="shared" si="49"/>
        <v/>
      </c>
      <c r="J497" s="302"/>
      <c r="K497" s="280" t="str">
        <f t="shared" si="50"/>
        <v/>
      </c>
      <c r="L497" s="328"/>
      <c r="M497" s="328"/>
      <c r="N497" s="328"/>
      <c r="O497" s="329"/>
      <c r="P497" s="287"/>
      <c r="Q497" s="330"/>
      <c r="R497" s="287"/>
      <c r="S497" s="305"/>
      <c r="T497" s="279"/>
      <c r="U497" s="282"/>
      <c r="V497" s="282"/>
      <c r="W497" s="283"/>
      <c r="X497" s="292"/>
      <c r="Y497" s="278"/>
      <c r="Z497" s="331"/>
      <c r="AA497" s="332"/>
      <c r="AB497" s="333"/>
      <c r="AC497" s="334"/>
      <c r="AD497" s="335"/>
      <c r="AE497" s="336"/>
      <c r="AF497" s="337"/>
      <c r="AG497" s="326"/>
      <c r="AH497" s="338"/>
      <c r="AI497" s="339"/>
      <c r="AJ497" s="293"/>
      <c r="AK497" s="293"/>
      <c r="AL497" s="293"/>
      <c r="AM497" s="294"/>
      <c r="AN497" s="239"/>
      <c r="AO497" s="239"/>
      <c r="AP497" s="275"/>
      <c r="AQ497" s="280" t="str">
        <f t="shared" si="51"/>
        <v/>
      </c>
      <c r="AR497" s="239"/>
      <c r="AS497" s="239"/>
      <c r="AT497" s="239"/>
      <c r="AU497" s="239"/>
      <c r="AV497" s="239"/>
      <c r="AW497" s="239"/>
      <c r="AX497" s="239"/>
      <c r="AY497" s="239"/>
      <c r="AZ497" s="239"/>
      <c r="BA497" s="239"/>
      <c r="BB497" s="239"/>
      <c r="BC497" s="239"/>
      <c r="BD497" s="238"/>
      <c r="BE497" s="238"/>
      <c r="BF497" s="238"/>
      <c r="BG497" s="239"/>
      <c r="BH497" s="238" t="str">
        <f t="shared" si="52"/>
        <v/>
      </c>
      <c r="BI497" s="239"/>
      <c r="BJ497" s="238" t="str">
        <f t="shared" si="53"/>
        <v/>
      </c>
      <c r="BK497" s="239"/>
      <c r="BL497" s="239"/>
      <c r="BM497" s="275"/>
      <c r="BN497" s="239"/>
      <c r="BO497" s="275"/>
      <c r="BP497" s="276" t="str">
        <f t="shared" si="54"/>
        <v/>
      </c>
      <c r="BQ497" s="239"/>
      <c r="BR497" s="239"/>
      <c r="BS497" s="239"/>
      <c r="BT497" s="276" t="str">
        <f t="shared" si="55"/>
        <v/>
      </c>
      <c r="BU497" s="293"/>
      <c r="BV497" s="275"/>
      <c r="BW497" s="275"/>
      <c r="BX497" s="295"/>
      <c r="BY497" s="275"/>
      <c r="BZ497" s="303"/>
      <c r="CA497" s="299"/>
      <c r="CB497" s="275"/>
      <c r="CC497" s="275"/>
      <c r="CD497" s="296"/>
      <c r="CE497" s="296"/>
      <c r="CF497" s="296"/>
      <c r="CG497" s="297"/>
    </row>
    <row r="498" spans="1:85" ht="27" customHeight="1" thickTop="1" thickBot="1" x14ac:dyDescent="0.3">
      <c r="A498" s="300"/>
      <c r="B498" s="304" t="str">
        <f>IF(C499="","",(VLOOKUP(C499,Lookups!$B$4:$C$2561,2,FALSE)))</f>
        <v/>
      </c>
      <c r="C498" s="366"/>
      <c r="D498" s="324"/>
      <c r="E498" s="325"/>
      <c r="F498" s="301"/>
      <c r="G498" s="277"/>
      <c r="H498" s="275"/>
      <c r="I498" s="280" t="str">
        <f t="shared" si="49"/>
        <v/>
      </c>
      <c r="J498" s="302"/>
      <c r="K498" s="280" t="str">
        <f t="shared" si="50"/>
        <v/>
      </c>
      <c r="L498" s="328"/>
      <c r="M498" s="328"/>
      <c r="N498" s="328"/>
      <c r="O498" s="329"/>
      <c r="P498" s="287"/>
      <c r="Q498" s="330"/>
      <c r="R498" s="287"/>
      <c r="S498" s="305"/>
      <c r="T498" s="279"/>
      <c r="U498" s="282"/>
      <c r="V498" s="282"/>
      <c r="W498" s="283"/>
      <c r="X498" s="292"/>
      <c r="Y498" s="278"/>
      <c r="Z498" s="331"/>
      <c r="AA498" s="332"/>
      <c r="AB498" s="333"/>
      <c r="AC498" s="334"/>
      <c r="AD498" s="335"/>
      <c r="AE498" s="336"/>
      <c r="AF498" s="337"/>
      <c r="AG498" s="326"/>
      <c r="AH498" s="338"/>
      <c r="AI498" s="339"/>
      <c r="AJ498" s="293"/>
      <c r="AK498" s="293"/>
      <c r="AL498" s="293"/>
      <c r="AM498" s="294"/>
      <c r="AN498" s="239"/>
      <c r="AO498" s="239"/>
      <c r="AP498" s="275"/>
      <c r="AQ498" s="280" t="str">
        <f t="shared" si="51"/>
        <v/>
      </c>
      <c r="AR498" s="239"/>
      <c r="AS498" s="239"/>
      <c r="AT498" s="239"/>
      <c r="AU498" s="239"/>
      <c r="AV498" s="239"/>
      <c r="AW498" s="239"/>
      <c r="AX498" s="239"/>
      <c r="AY498" s="239"/>
      <c r="AZ498" s="239"/>
      <c r="BA498" s="239"/>
      <c r="BB498" s="239"/>
      <c r="BC498" s="239"/>
      <c r="BD498" s="238"/>
      <c r="BE498" s="238"/>
      <c r="BF498" s="238"/>
      <c r="BG498" s="239"/>
      <c r="BH498" s="238" t="str">
        <f t="shared" si="52"/>
        <v/>
      </c>
      <c r="BI498" s="239"/>
      <c r="BJ498" s="238" t="str">
        <f t="shared" si="53"/>
        <v/>
      </c>
      <c r="BK498" s="239"/>
      <c r="BL498" s="239"/>
      <c r="BM498" s="275"/>
      <c r="BN498" s="239"/>
      <c r="BO498" s="275"/>
      <c r="BP498" s="276" t="str">
        <f t="shared" si="54"/>
        <v/>
      </c>
      <c r="BQ498" s="239"/>
      <c r="BR498" s="239"/>
      <c r="BS498" s="239"/>
      <c r="BT498" s="276" t="str">
        <f t="shared" si="55"/>
        <v/>
      </c>
      <c r="BU498" s="293"/>
      <c r="BV498" s="275"/>
      <c r="BW498" s="275"/>
      <c r="BX498" s="295"/>
      <c r="BY498" s="275"/>
      <c r="BZ498" s="303"/>
      <c r="CA498" s="299"/>
      <c r="CB498" s="275"/>
      <c r="CC498" s="275"/>
      <c r="CD498" s="296"/>
      <c r="CE498" s="296"/>
      <c r="CF498" s="296"/>
      <c r="CG498" s="297"/>
    </row>
    <row r="499" spans="1:85" ht="27" customHeight="1" thickTop="1" thickBot="1" x14ac:dyDescent="0.3">
      <c r="A499" s="300"/>
      <c r="B499" s="304" t="str">
        <f>IF(C500="","",(VLOOKUP(C500,Lookups!$B$4:$C$2561,2,FALSE)))</f>
        <v/>
      </c>
      <c r="C499" s="366"/>
      <c r="D499" s="324"/>
      <c r="E499" s="325"/>
      <c r="F499" s="301"/>
      <c r="G499" s="277"/>
      <c r="H499" s="275"/>
      <c r="I499" s="280" t="str">
        <f t="shared" si="49"/>
        <v/>
      </c>
      <c r="J499" s="302"/>
      <c r="K499" s="280" t="str">
        <f t="shared" si="50"/>
        <v/>
      </c>
      <c r="L499" s="328"/>
      <c r="M499" s="328"/>
      <c r="N499" s="328"/>
      <c r="O499" s="329"/>
      <c r="P499" s="287"/>
      <c r="Q499" s="330"/>
      <c r="R499" s="287"/>
      <c r="S499" s="305"/>
      <c r="T499" s="279"/>
      <c r="U499" s="282"/>
      <c r="V499" s="282"/>
      <c r="W499" s="283"/>
      <c r="X499" s="292"/>
      <c r="Y499" s="278"/>
      <c r="Z499" s="331"/>
      <c r="AA499" s="332"/>
      <c r="AB499" s="333"/>
      <c r="AC499" s="334"/>
      <c r="AD499" s="335"/>
      <c r="AE499" s="336"/>
      <c r="AF499" s="337"/>
      <c r="AG499" s="326"/>
      <c r="AH499" s="338"/>
      <c r="AI499" s="339"/>
      <c r="AJ499" s="293"/>
      <c r="AK499" s="293"/>
      <c r="AL499" s="293"/>
      <c r="AM499" s="294"/>
      <c r="AN499" s="239"/>
      <c r="AO499" s="239"/>
      <c r="AP499" s="275"/>
      <c r="AQ499" s="280" t="str">
        <f t="shared" si="51"/>
        <v/>
      </c>
      <c r="AR499" s="239"/>
      <c r="AS499" s="239"/>
      <c r="AT499" s="239"/>
      <c r="AU499" s="239"/>
      <c r="AV499" s="239"/>
      <c r="AW499" s="239"/>
      <c r="AX499" s="239"/>
      <c r="AY499" s="239"/>
      <c r="AZ499" s="239"/>
      <c r="BA499" s="239"/>
      <c r="BB499" s="239"/>
      <c r="BC499" s="239"/>
      <c r="BD499" s="238"/>
      <c r="BE499" s="238"/>
      <c r="BF499" s="238"/>
      <c r="BG499" s="239"/>
      <c r="BH499" s="238" t="str">
        <f t="shared" si="52"/>
        <v/>
      </c>
      <c r="BI499" s="239"/>
      <c r="BJ499" s="238" t="str">
        <f t="shared" si="53"/>
        <v/>
      </c>
      <c r="BK499" s="239"/>
      <c r="BL499" s="239"/>
      <c r="BM499" s="275"/>
      <c r="BN499" s="239"/>
      <c r="BO499" s="275"/>
      <c r="BP499" s="276" t="str">
        <f t="shared" si="54"/>
        <v/>
      </c>
      <c r="BQ499" s="239"/>
      <c r="BR499" s="239"/>
      <c r="BS499" s="239"/>
      <c r="BT499" s="276" t="str">
        <f t="shared" si="55"/>
        <v/>
      </c>
      <c r="BU499" s="293"/>
      <c r="BV499" s="275"/>
      <c r="BW499" s="275"/>
      <c r="BX499" s="295"/>
      <c r="BY499" s="275"/>
      <c r="BZ499" s="303"/>
      <c r="CA499" s="299"/>
      <c r="CB499" s="275"/>
      <c r="CC499" s="275"/>
      <c r="CD499" s="296"/>
      <c r="CE499" s="296"/>
      <c r="CF499" s="296"/>
      <c r="CG499" s="297"/>
    </row>
    <row r="500" spans="1:85" ht="27" customHeight="1" thickTop="1" thickBot="1" x14ac:dyDescent="0.3">
      <c r="A500" s="300"/>
      <c r="B500" s="304" t="str">
        <f>IF(C501="","",(VLOOKUP(C501,Lookups!$B$4:$C$2561,2,FALSE)))</f>
        <v/>
      </c>
      <c r="C500" s="366"/>
      <c r="D500" s="324"/>
      <c r="E500" s="325"/>
      <c r="F500" s="301"/>
      <c r="G500" s="277"/>
      <c r="H500" s="275"/>
      <c r="I500" s="280" t="str">
        <f t="shared" si="49"/>
        <v/>
      </c>
      <c r="J500" s="302"/>
      <c r="K500" s="280" t="str">
        <f t="shared" si="50"/>
        <v/>
      </c>
      <c r="L500" s="328"/>
      <c r="M500" s="328"/>
      <c r="N500" s="328"/>
      <c r="O500" s="329"/>
      <c r="P500" s="287"/>
      <c r="Q500" s="330"/>
      <c r="R500" s="287"/>
      <c r="S500" s="305"/>
      <c r="T500" s="279"/>
      <c r="U500" s="282"/>
      <c r="V500" s="282"/>
      <c r="W500" s="283"/>
      <c r="X500" s="292"/>
      <c r="Y500" s="278"/>
      <c r="Z500" s="331"/>
      <c r="AA500" s="332"/>
      <c r="AB500" s="333"/>
      <c r="AC500" s="334"/>
      <c r="AD500" s="335"/>
      <c r="AE500" s="336"/>
      <c r="AF500" s="337"/>
      <c r="AG500" s="326"/>
      <c r="AH500" s="338"/>
      <c r="AI500" s="339"/>
      <c r="AJ500" s="293"/>
      <c r="AK500" s="293"/>
      <c r="AL500" s="293"/>
      <c r="AM500" s="294"/>
      <c r="AN500" s="239"/>
      <c r="AO500" s="239"/>
      <c r="AP500" s="275"/>
      <c r="AQ500" s="280" t="str">
        <f t="shared" si="51"/>
        <v/>
      </c>
      <c r="AR500" s="239"/>
      <c r="AS500" s="239"/>
      <c r="AT500" s="239"/>
      <c r="AU500" s="239"/>
      <c r="AV500" s="239"/>
      <c r="AW500" s="239"/>
      <c r="AX500" s="239"/>
      <c r="AY500" s="239"/>
      <c r="AZ500" s="239"/>
      <c r="BA500" s="239"/>
      <c r="BB500" s="239"/>
      <c r="BC500" s="239"/>
      <c r="BD500" s="238"/>
      <c r="BE500" s="238"/>
      <c r="BF500" s="238"/>
      <c r="BG500" s="239"/>
      <c r="BH500" s="238" t="str">
        <f t="shared" si="52"/>
        <v/>
      </c>
      <c r="BI500" s="239"/>
      <c r="BJ500" s="238" t="str">
        <f t="shared" si="53"/>
        <v/>
      </c>
      <c r="BK500" s="239"/>
      <c r="BL500" s="239"/>
      <c r="BM500" s="275"/>
      <c r="BN500" s="239"/>
      <c r="BO500" s="275"/>
      <c r="BP500" s="276" t="str">
        <f t="shared" si="54"/>
        <v/>
      </c>
      <c r="BQ500" s="239"/>
      <c r="BR500" s="239"/>
      <c r="BS500" s="239"/>
      <c r="BT500" s="276" t="str">
        <f t="shared" si="55"/>
        <v/>
      </c>
      <c r="BU500" s="293"/>
      <c r="BV500" s="275"/>
      <c r="BW500" s="275"/>
      <c r="BX500" s="295"/>
      <c r="BY500" s="275"/>
      <c r="BZ500" s="303"/>
      <c r="CA500" s="299"/>
      <c r="CB500" s="275"/>
      <c r="CC500" s="275"/>
      <c r="CD500" s="296"/>
      <c r="CE500" s="296"/>
      <c r="CF500" s="296"/>
      <c r="CG500" s="297"/>
    </row>
    <row r="501" spans="1:85" ht="27" customHeight="1" thickTop="1" thickBot="1" x14ac:dyDescent="0.3">
      <c r="A501" s="300"/>
      <c r="B501" s="304" t="str">
        <f>IF(C502="","",(VLOOKUP(C502,Lookups!$B$4:$C$2561,2,FALSE)))</f>
        <v/>
      </c>
      <c r="C501" s="366"/>
      <c r="D501" s="324"/>
      <c r="E501" s="325"/>
      <c r="F501" s="301"/>
      <c r="G501" s="277"/>
      <c r="H501" s="275"/>
      <c r="I501" s="280" t="str">
        <f t="shared" si="49"/>
        <v/>
      </c>
      <c r="J501" s="302"/>
      <c r="K501" s="280" t="str">
        <f t="shared" si="50"/>
        <v/>
      </c>
      <c r="L501" s="328"/>
      <c r="M501" s="328"/>
      <c r="N501" s="328"/>
      <c r="O501" s="329"/>
      <c r="P501" s="287"/>
      <c r="Q501" s="330"/>
      <c r="R501" s="287"/>
      <c r="S501" s="305"/>
      <c r="T501" s="279"/>
      <c r="U501" s="282"/>
      <c r="V501" s="282"/>
      <c r="W501" s="283"/>
      <c r="X501" s="292"/>
      <c r="Y501" s="278"/>
      <c r="Z501" s="331"/>
      <c r="AA501" s="332"/>
      <c r="AB501" s="333"/>
      <c r="AC501" s="334"/>
      <c r="AD501" s="335"/>
      <c r="AE501" s="336"/>
      <c r="AF501" s="337"/>
      <c r="AG501" s="326"/>
      <c r="AH501" s="338"/>
      <c r="AI501" s="339"/>
      <c r="AJ501" s="293"/>
      <c r="AK501" s="293"/>
      <c r="AL501" s="293"/>
      <c r="AM501" s="294"/>
      <c r="AN501" s="239"/>
      <c r="AO501" s="239"/>
      <c r="AP501" s="275"/>
      <c r="AQ501" s="280" t="str">
        <f t="shared" si="51"/>
        <v/>
      </c>
      <c r="AR501" s="239"/>
      <c r="AS501" s="239"/>
      <c r="AT501" s="239"/>
      <c r="AU501" s="239"/>
      <c r="AV501" s="239"/>
      <c r="AW501" s="239"/>
      <c r="AX501" s="239"/>
      <c r="AY501" s="239"/>
      <c r="AZ501" s="239"/>
      <c r="BA501" s="239"/>
      <c r="BB501" s="239"/>
      <c r="BC501" s="239"/>
      <c r="BD501" s="238"/>
      <c r="BE501" s="238"/>
      <c r="BF501" s="238"/>
      <c r="BG501" s="239"/>
      <c r="BH501" s="238" t="str">
        <f t="shared" si="52"/>
        <v/>
      </c>
      <c r="BI501" s="239"/>
      <c r="BJ501" s="238" t="str">
        <f t="shared" si="53"/>
        <v/>
      </c>
      <c r="BK501" s="239"/>
      <c r="BL501" s="239"/>
      <c r="BM501" s="275"/>
      <c r="BN501" s="239"/>
      <c r="BO501" s="275"/>
      <c r="BP501" s="276" t="str">
        <f t="shared" si="54"/>
        <v/>
      </c>
      <c r="BQ501" s="239"/>
      <c r="BR501" s="239"/>
      <c r="BS501" s="239"/>
      <c r="BT501" s="276" t="str">
        <f t="shared" si="55"/>
        <v/>
      </c>
      <c r="BU501" s="293"/>
      <c r="BV501" s="275"/>
      <c r="BW501" s="275"/>
      <c r="BX501" s="295"/>
      <c r="BY501" s="275"/>
      <c r="BZ501" s="303"/>
      <c r="CA501" s="299"/>
      <c r="CB501" s="275"/>
      <c r="CC501" s="275"/>
      <c r="CD501" s="296"/>
      <c r="CE501" s="296"/>
      <c r="CF501" s="296"/>
      <c r="CG501" s="297"/>
    </row>
    <row r="502" spans="1:85" ht="27" customHeight="1" thickTop="1" thickBot="1" x14ac:dyDescent="0.3">
      <c r="A502" s="300"/>
      <c r="B502" s="304" t="str">
        <f>IF(C503="","",(VLOOKUP(C503,Lookups!$B$4:$C$2561,2,FALSE)))</f>
        <v/>
      </c>
      <c r="C502" s="366"/>
      <c r="D502" s="324"/>
      <c r="E502" s="325"/>
      <c r="F502" s="301"/>
      <c r="G502" s="277"/>
      <c r="H502" s="275"/>
      <c r="I502" s="280" t="str">
        <f t="shared" si="49"/>
        <v/>
      </c>
      <c r="J502" s="302"/>
      <c r="K502" s="280" t="str">
        <f t="shared" si="50"/>
        <v/>
      </c>
      <c r="L502" s="328"/>
      <c r="M502" s="328"/>
      <c r="N502" s="328"/>
      <c r="O502" s="329"/>
      <c r="P502" s="287"/>
      <c r="Q502" s="330"/>
      <c r="R502" s="287"/>
      <c r="S502" s="305"/>
      <c r="T502" s="279"/>
      <c r="U502" s="282"/>
      <c r="V502" s="282"/>
      <c r="W502" s="283"/>
      <c r="X502" s="292"/>
      <c r="Y502" s="278"/>
      <c r="Z502" s="331"/>
      <c r="AA502" s="332"/>
      <c r="AB502" s="333"/>
      <c r="AC502" s="334"/>
      <c r="AD502" s="335"/>
      <c r="AE502" s="336"/>
      <c r="AF502" s="337"/>
      <c r="AG502" s="326"/>
      <c r="AH502" s="338"/>
      <c r="AI502" s="339"/>
      <c r="AJ502" s="293"/>
      <c r="AK502" s="293"/>
      <c r="AL502" s="293"/>
      <c r="AM502" s="294"/>
      <c r="AN502" s="239"/>
      <c r="AO502" s="239"/>
      <c r="AP502" s="275"/>
      <c r="AQ502" s="280" t="str">
        <f t="shared" si="51"/>
        <v/>
      </c>
      <c r="AR502" s="239"/>
      <c r="AS502" s="239"/>
      <c r="AT502" s="239"/>
      <c r="AU502" s="239"/>
      <c r="AV502" s="239"/>
      <c r="AW502" s="239"/>
      <c r="AX502" s="239"/>
      <c r="AY502" s="239"/>
      <c r="AZ502" s="239"/>
      <c r="BA502" s="239"/>
      <c r="BB502" s="239"/>
      <c r="BC502" s="239"/>
      <c r="BD502" s="238"/>
      <c r="BE502" s="238"/>
      <c r="BF502" s="238"/>
      <c r="BG502" s="239"/>
      <c r="BH502" s="238" t="str">
        <f t="shared" si="52"/>
        <v/>
      </c>
      <c r="BI502" s="239"/>
      <c r="BJ502" s="238" t="str">
        <f t="shared" si="53"/>
        <v/>
      </c>
      <c r="BK502" s="239"/>
      <c r="BL502" s="239"/>
      <c r="BM502" s="275"/>
      <c r="BN502" s="239"/>
      <c r="BO502" s="275"/>
      <c r="BP502" s="276" t="str">
        <f t="shared" si="54"/>
        <v/>
      </c>
      <c r="BQ502" s="239"/>
      <c r="BR502" s="239"/>
      <c r="BS502" s="239"/>
      <c r="BT502" s="276" t="str">
        <f t="shared" si="55"/>
        <v/>
      </c>
      <c r="BU502" s="293"/>
      <c r="BV502" s="275"/>
      <c r="BW502" s="275"/>
      <c r="BX502" s="295"/>
      <c r="BY502" s="275"/>
      <c r="BZ502" s="303"/>
      <c r="CA502" s="299"/>
      <c r="CB502" s="275"/>
      <c r="CC502" s="275"/>
      <c r="CD502" s="296"/>
      <c r="CE502" s="296"/>
      <c r="CF502" s="296"/>
      <c r="CG502" s="297"/>
    </row>
    <row r="503" spans="1:85" ht="27" customHeight="1" thickTop="1" thickBot="1" x14ac:dyDescent="0.3">
      <c r="A503" s="300"/>
      <c r="B503" s="304" t="str">
        <f>IF(C504="","",(VLOOKUP(C504,Lookups!$B$4:$C$2561,2,FALSE)))</f>
        <v/>
      </c>
      <c r="C503" s="366"/>
      <c r="D503" s="324"/>
      <c r="E503" s="325"/>
      <c r="F503" s="301"/>
      <c r="G503" s="277"/>
      <c r="H503" s="275"/>
      <c r="I503" s="280" t="str">
        <f t="shared" si="49"/>
        <v/>
      </c>
      <c r="J503" s="302"/>
      <c r="K503" s="280" t="str">
        <f t="shared" si="50"/>
        <v/>
      </c>
      <c r="L503" s="328"/>
      <c r="M503" s="328"/>
      <c r="N503" s="328"/>
      <c r="O503" s="329"/>
      <c r="P503" s="287"/>
      <c r="Q503" s="330"/>
      <c r="R503" s="287"/>
      <c r="S503" s="305"/>
      <c r="T503" s="279"/>
      <c r="U503" s="282"/>
      <c r="V503" s="282"/>
      <c r="W503" s="283"/>
      <c r="X503" s="292"/>
      <c r="Y503" s="278"/>
      <c r="Z503" s="331"/>
      <c r="AA503" s="332"/>
      <c r="AB503" s="333"/>
      <c r="AC503" s="334"/>
      <c r="AD503" s="335"/>
      <c r="AE503" s="336"/>
      <c r="AF503" s="337"/>
      <c r="AG503" s="326"/>
      <c r="AH503" s="338"/>
      <c r="AI503" s="339"/>
      <c r="AJ503" s="293"/>
      <c r="AK503" s="293"/>
      <c r="AL503" s="293"/>
      <c r="AM503" s="294"/>
      <c r="AN503" s="239"/>
      <c r="AO503" s="239"/>
      <c r="AP503" s="275"/>
      <c r="AQ503" s="280" t="str">
        <f t="shared" si="51"/>
        <v/>
      </c>
      <c r="AR503" s="239"/>
      <c r="AS503" s="239"/>
      <c r="AT503" s="239"/>
      <c r="AU503" s="239"/>
      <c r="AV503" s="239"/>
      <c r="AW503" s="239"/>
      <c r="AX503" s="239"/>
      <c r="AY503" s="239"/>
      <c r="AZ503" s="239"/>
      <c r="BA503" s="239"/>
      <c r="BB503" s="239"/>
      <c r="BC503" s="239"/>
      <c r="BD503" s="238"/>
      <c r="BE503" s="238"/>
      <c r="BF503" s="238"/>
      <c r="BG503" s="239"/>
      <c r="BH503" s="238" t="str">
        <f t="shared" si="52"/>
        <v/>
      </c>
      <c r="BI503" s="239"/>
      <c r="BJ503" s="238" t="str">
        <f t="shared" si="53"/>
        <v/>
      </c>
      <c r="BK503" s="239"/>
      <c r="BL503" s="239"/>
      <c r="BM503" s="275"/>
      <c r="BN503" s="239"/>
      <c r="BO503" s="275"/>
      <c r="BP503" s="276" t="str">
        <f t="shared" si="54"/>
        <v/>
      </c>
      <c r="BQ503" s="239"/>
      <c r="BR503" s="239"/>
      <c r="BS503" s="239"/>
      <c r="BT503" s="276" t="str">
        <f t="shared" si="55"/>
        <v/>
      </c>
      <c r="BU503" s="293"/>
      <c r="BV503" s="275"/>
      <c r="BW503" s="275"/>
      <c r="BX503" s="295"/>
      <c r="BY503" s="275"/>
      <c r="BZ503" s="303"/>
      <c r="CA503" s="299"/>
      <c r="CB503" s="275"/>
      <c r="CC503" s="275"/>
      <c r="CD503" s="296"/>
      <c r="CE503" s="296"/>
      <c r="CF503" s="296"/>
      <c r="CG503" s="297"/>
    </row>
    <row r="504" spans="1:85" ht="27" customHeight="1" thickTop="1" thickBot="1" x14ac:dyDescent="0.3">
      <c r="A504" s="300"/>
      <c r="B504" s="304" t="str">
        <f>IF(C505="","",(VLOOKUP(C505,Lookups!$B$4:$C$2561,2,FALSE)))</f>
        <v/>
      </c>
      <c r="C504" s="366"/>
      <c r="D504" s="324"/>
      <c r="E504" s="325"/>
      <c r="F504" s="301"/>
      <c r="G504" s="277"/>
      <c r="H504" s="275"/>
      <c r="I504" s="280" t="str">
        <f t="shared" si="49"/>
        <v/>
      </c>
      <c r="J504" s="302"/>
      <c r="K504" s="280" t="str">
        <f t="shared" si="50"/>
        <v/>
      </c>
      <c r="L504" s="328"/>
      <c r="M504" s="328"/>
      <c r="N504" s="328"/>
      <c r="O504" s="329"/>
      <c r="P504" s="287"/>
      <c r="Q504" s="330"/>
      <c r="R504" s="287"/>
      <c r="S504" s="305"/>
      <c r="T504" s="279"/>
      <c r="U504" s="282"/>
      <c r="V504" s="282"/>
      <c r="W504" s="283"/>
      <c r="X504" s="292"/>
      <c r="Y504" s="278"/>
      <c r="Z504" s="331"/>
      <c r="AA504" s="332"/>
      <c r="AB504" s="333"/>
      <c r="AC504" s="334"/>
      <c r="AD504" s="335"/>
      <c r="AE504" s="336"/>
      <c r="AF504" s="337"/>
      <c r="AG504" s="326"/>
      <c r="AH504" s="338"/>
      <c r="AI504" s="339"/>
      <c r="AJ504" s="293"/>
      <c r="AK504" s="293"/>
      <c r="AL504" s="293"/>
      <c r="AM504" s="294"/>
      <c r="AN504" s="239"/>
      <c r="AO504" s="239"/>
      <c r="AP504" s="275"/>
      <c r="AQ504" s="280" t="str">
        <f t="shared" si="51"/>
        <v/>
      </c>
      <c r="AR504" s="239"/>
      <c r="AS504" s="239"/>
      <c r="AT504" s="239"/>
      <c r="AU504" s="239"/>
      <c r="AV504" s="239"/>
      <c r="AW504" s="239"/>
      <c r="AX504" s="239"/>
      <c r="AY504" s="239"/>
      <c r="AZ504" s="239"/>
      <c r="BA504" s="239"/>
      <c r="BB504" s="239"/>
      <c r="BC504" s="239"/>
      <c r="BD504" s="238"/>
      <c r="BE504" s="238"/>
      <c r="BF504" s="238"/>
      <c r="BG504" s="239"/>
      <c r="BH504" s="238" t="str">
        <f t="shared" si="52"/>
        <v/>
      </c>
      <c r="BI504" s="239"/>
      <c r="BJ504" s="238" t="str">
        <f t="shared" si="53"/>
        <v/>
      </c>
      <c r="BK504" s="239"/>
      <c r="BL504" s="239"/>
      <c r="BM504" s="275"/>
      <c r="BN504" s="239"/>
      <c r="BO504" s="275"/>
      <c r="BP504" s="276" t="str">
        <f t="shared" si="54"/>
        <v/>
      </c>
      <c r="BQ504" s="239"/>
      <c r="BR504" s="239"/>
      <c r="BS504" s="239"/>
      <c r="BT504" s="276" t="str">
        <f t="shared" si="55"/>
        <v/>
      </c>
      <c r="BU504" s="293"/>
      <c r="BV504" s="275"/>
      <c r="BW504" s="275"/>
      <c r="BX504" s="295"/>
      <c r="BY504" s="275"/>
      <c r="BZ504" s="303"/>
      <c r="CA504" s="299"/>
      <c r="CB504" s="275"/>
      <c r="CC504" s="275"/>
      <c r="CD504" s="296"/>
      <c r="CE504" s="296"/>
      <c r="CF504" s="296"/>
      <c r="CG504" s="297"/>
    </row>
    <row r="505" spans="1:85" ht="27" customHeight="1" thickTop="1" thickBot="1" x14ac:dyDescent="0.3">
      <c r="A505" s="300"/>
      <c r="B505" s="304" t="str">
        <f>IF(C506="","",(VLOOKUP(C506,Lookups!$B$4:$C$2561,2,FALSE)))</f>
        <v/>
      </c>
      <c r="C505" s="366"/>
      <c r="D505" s="324"/>
      <c r="E505" s="325"/>
      <c r="F505" s="301"/>
      <c r="G505" s="277"/>
      <c r="H505" s="275"/>
      <c r="I505" s="280" t="str">
        <f t="shared" si="49"/>
        <v/>
      </c>
      <c r="J505" s="302"/>
      <c r="K505" s="280" t="str">
        <f t="shared" si="50"/>
        <v/>
      </c>
      <c r="L505" s="328"/>
      <c r="M505" s="328"/>
      <c r="N505" s="328"/>
      <c r="O505" s="329"/>
      <c r="P505" s="287"/>
      <c r="Q505" s="330"/>
      <c r="R505" s="287"/>
      <c r="S505" s="305"/>
      <c r="T505" s="279"/>
      <c r="U505" s="282"/>
      <c r="V505" s="282"/>
      <c r="W505" s="283"/>
      <c r="X505" s="292"/>
      <c r="Y505" s="278"/>
      <c r="Z505" s="331"/>
      <c r="AA505" s="332"/>
      <c r="AB505" s="333"/>
      <c r="AC505" s="334"/>
      <c r="AD505" s="335"/>
      <c r="AE505" s="336"/>
      <c r="AF505" s="337"/>
      <c r="AG505" s="326"/>
      <c r="AH505" s="338"/>
      <c r="AI505" s="339"/>
      <c r="AJ505" s="293"/>
      <c r="AK505" s="293"/>
      <c r="AL505" s="293"/>
      <c r="AM505" s="294"/>
      <c r="AN505" s="239"/>
      <c r="AO505" s="239"/>
      <c r="AP505" s="275"/>
      <c r="AQ505" s="280" t="str">
        <f t="shared" si="51"/>
        <v/>
      </c>
      <c r="AR505" s="239"/>
      <c r="AS505" s="239"/>
      <c r="AT505" s="239"/>
      <c r="AU505" s="239"/>
      <c r="AV505" s="239"/>
      <c r="AW505" s="239"/>
      <c r="AX505" s="239"/>
      <c r="AY505" s="239"/>
      <c r="AZ505" s="239"/>
      <c r="BA505" s="239"/>
      <c r="BB505" s="239"/>
      <c r="BC505" s="239"/>
      <c r="BD505" s="238"/>
      <c r="BE505" s="238"/>
      <c r="BF505" s="238"/>
      <c r="BG505" s="239"/>
      <c r="BH505" s="238" t="str">
        <f t="shared" si="52"/>
        <v/>
      </c>
      <c r="BI505" s="239"/>
      <c r="BJ505" s="238" t="str">
        <f t="shared" si="53"/>
        <v/>
      </c>
      <c r="BK505" s="239"/>
      <c r="BL505" s="239"/>
      <c r="BM505" s="275"/>
      <c r="BN505" s="239"/>
      <c r="BO505" s="275"/>
      <c r="BP505" s="276" t="str">
        <f t="shared" si="54"/>
        <v/>
      </c>
      <c r="BQ505" s="239"/>
      <c r="BR505" s="239"/>
      <c r="BS505" s="239"/>
      <c r="BT505" s="276" t="str">
        <f t="shared" si="55"/>
        <v/>
      </c>
      <c r="BU505" s="293"/>
      <c r="BV505" s="275"/>
      <c r="BW505" s="275"/>
      <c r="BX505" s="295"/>
      <c r="BY505" s="275"/>
      <c r="BZ505" s="303"/>
      <c r="CA505" s="299"/>
      <c r="CB505" s="275"/>
      <c r="CC505" s="275"/>
      <c r="CD505" s="296"/>
      <c r="CE505" s="296"/>
      <c r="CF505" s="296"/>
      <c r="CG505" s="297"/>
    </row>
    <row r="506" spans="1:85" ht="27" customHeight="1" thickTop="1" thickBot="1" x14ac:dyDescent="0.3">
      <c r="A506" s="300"/>
      <c r="B506" s="304" t="str">
        <f>IF(C507="","",(VLOOKUP(C507,Lookups!$B$4:$C$2561,2,FALSE)))</f>
        <v/>
      </c>
      <c r="C506" s="366"/>
      <c r="D506" s="324"/>
      <c r="E506" s="325"/>
      <c r="F506" s="301"/>
      <c r="G506" s="277"/>
      <c r="H506" s="275"/>
      <c r="I506" s="280" t="str">
        <f t="shared" si="49"/>
        <v/>
      </c>
      <c r="J506" s="302"/>
      <c r="K506" s="280" t="str">
        <f t="shared" si="50"/>
        <v/>
      </c>
      <c r="L506" s="328"/>
      <c r="M506" s="328"/>
      <c r="N506" s="328"/>
      <c r="O506" s="329"/>
      <c r="P506" s="287"/>
      <c r="Q506" s="330"/>
      <c r="R506" s="287"/>
      <c r="S506" s="305"/>
      <c r="T506" s="279"/>
      <c r="U506" s="282"/>
      <c r="V506" s="282"/>
      <c r="W506" s="283"/>
      <c r="X506" s="292"/>
      <c r="Y506" s="278"/>
      <c r="Z506" s="331"/>
      <c r="AA506" s="332"/>
      <c r="AB506" s="333"/>
      <c r="AC506" s="334"/>
      <c r="AD506" s="335"/>
      <c r="AE506" s="336"/>
      <c r="AF506" s="337"/>
      <c r="AG506" s="326"/>
      <c r="AH506" s="338"/>
      <c r="AI506" s="339"/>
      <c r="AJ506" s="293"/>
      <c r="AK506" s="293"/>
      <c r="AL506" s="293"/>
      <c r="AM506" s="294"/>
      <c r="AN506" s="239"/>
      <c r="AO506" s="239"/>
      <c r="AP506" s="275"/>
      <c r="AQ506" s="280" t="str">
        <f t="shared" si="51"/>
        <v/>
      </c>
      <c r="AR506" s="239"/>
      <c r="AS506" s="239"/>
      <c r="AT506" s="239"/>
      <c r="AU506" s="239"/>
      <c r="AV506" s="239"/>
      <c r="AW506" s="239"/>
      <c r="AX506" s="239"/>
      <c r="AY506" s="239"/>
      <c r="AZ506" s="239"/>
      <c r="BA506" s="239"/>
      <c r="BB506" s="239"/>
      <c r="BC506" s="239"/>
      <c r="BD506" s="238"/>
      <c r="BE506" s="238"/>
      <c r="BF506" s="238"/>
      <c r="BG506" s="239"/>
      <c r="BH506" s="238" t="str">
        <f t="shared" si="52"/>
        <v/>
      </c>
      <c r="BI506" s="239"/>
      <c r="BJ506" s="238" t="str">
        <f t="shared" si="53"/>
        <v/>
      </c>
      <c r="BK506" s="239"/>
      <c r="BL506" s="239"/>
      <c r="BM506" s="275"/>
      <c r="BN506" s="239"/>
      <c r="BO506" s="275"/>
      <c r="BP506" s="276" t="str">
        <f t="shared" si="54"/>
        <v/>
      </c>
      <c r="BQ506" s="239"/>
      <c r="BR506" s="239"/>
      <c r="BS506" s="239"/>
      <c r="BT506" s="276" t="str">
        <f t="shared" si="55"/>
        <v/>
      </c>
      <c r="BU506" s="293"/>
      <c r="BV506" s="275"/>
      <c r="BW506" s="275"/>
      <c r="BX506" s="295"/>
      <c r="BY506" s="275"/>
      <c r="BZ506" s="303"/>
      <c r="CA506" s="299"/>
      <c r="CB506" s="275"/>
      <c r="CC506" s="275"/>
      <c r="CD506" s="296"/>
      <c r="CE506" s="296"/>
      <c r="CF506" s="296"/>
      <c r="CG506" s="297"/>
    </row>
    <row r="507" spans="1:85" ht="27" customHeight="1" thickTop="1" thickBot="1" x14ac:dyDescent="0.3">
      <c r="A507" s="300"/>
      <c r="B507" s="304" t="str">
        <f>IF(C508="","",(VLOOKUP(C508,Lookups!$B$4:$C$2561,2,FALSE)))</f>
        <v/>
      </c>
      <c r="C507" s="366"/>
      <c r="D507" s="324"/>
      <c r="E507" s="325"/>
      <c r="F507" s="301"/>
      <c r="G507" s="277"/>
      <c r="H507" s="275"/>
      <c r="I507" s="280" t="str">
        <f t="shared" si="49"/>
        <v/>
      </c>
      <c r="J507" s="302"/>
      <c r="K507" s="280" t="str">
        <f t="shared" si="50"/>
        <v/>
      </c>
      <c r="L507" s="328"/>
      <c r="M507" s="328"/>
      <c r="N507" s="328"/>
      <c r="O507" s="329"/>
      <c r="P507" s="287"/>
      <c r="Q507" s="330"/>
      <c r="R507" s="287"/>
      <c r="S507" s="305"/>
      <c r="T507" s="279"/>
      <c r="U507" s="282"/>
      <c r="V507" s="282"/>
      <c r="W507" s="283"/>
      <c r="X507" s="292"/>
      <c r="Y507" s="278"/>
      <c r="Z507" s="331"/>
      <c r="AA507" s="332"/>
      <c r="AB507" s="333"/>
      <c r="AC507" s="334"/>
      <c r="AD507" s="335"/>
      <c r="AE507" s="336"/>
      <c r="AF507" s="337"/>
      <c r="AG507" s="326"/>
      <c r="AH507" s="338"/>
      <c r="AI507" s="339"/>
      <c r="AJ507" s="293"/>
      <c r="AK507" s="293"/>
      <c r="AL507" s="293"/>
      <c r="AM507" s="294"/>
      <c r="AN507" s="239"/>
      <c r="AO507" s="239"/>
      <c r="AP507" s="275"/>
      <c r="AQ507" s="280" t="str">
        <f t="shared" si="51"/>
        <v/>
      </c>
      <c r="AR507" s="239"/>
      <c r="AS507" s="239"/>
      <c r="AT507" s="239"/>
      <c r="AU507" s="239"/>
      <c r="AV507" s="239"/>
      <c r="AW507" s="239"/>
      <c r="AX507" s="239"/>
      <c r="AY507" s="239"/>
      <c r="AZ507" s="239"/>
      <c r="BA507" s="239"/>
      <c r="BB507" s="239"/>
      <c r="BC507" s="239"/>
      <c r="BD507" s="238"/>
      <c r="BE507" s="238"/>
      <c r="BF507" s="238"/>
      <c r="BG507" s="239"/>
      <c r="BH507" s="238" t="str">
        <f t="shared" si="52"/>
        <v/>
      </c>
      <c r="BI507" s="239"/>
      <c r="BJ507" s="238" t="str">
        <f t="shared" si="53"/>
        <v/>
      </c>
      <c r="BK507" s="239"/>
      <c r="BL507" s="239"/>
      <c r="BM507" s="275"/>
      <c r="BN507" s="239"/>
      <c r="BO507" s="275"/>
      <c r="BP507" s="276" t="str">
        <f t="shared" si="54"/>
        <v/>
      </c>
      <c r="BQ507" s="239"/>
      <c r="BR507" s="239"/>
      <c r="BS507" s="239"/>
      <c r="BT507" s="276" t="str">
        <f t="shared" si="55"/>
        <v/>
      </c>
      <c r="BU507" s="293"/>
      <c r="BV507" s="275"/>
      <c r="BW507" s="275"/>
      <c r="BX507" s="295"/>
      <c r="BY507" s="275"/>
      <c r="BZ507" s="303"/>
      <c r="CA507" s="299"/>
      <c r="CB507" s="275"/>
      <c r="CC507" s="275"/>
      <c r="CD507" s="296"/>
      <c r="CE507" s="296"/>
      <c r="CF507" s="296"/>
      <c r="CG507" s="297"/>
    </row>
    <row r="508" spans="1:85" ht="27" customHeight="1" thickTop="1" thickBot="1" x14ac:dyDescent="0.3">
      <c r="A508" s="300"/>
      <c r="B508" s="304" t="str">
        <f>IF(C509="","",(VLOOKUP(C509,Lookups!$B$4:$C$2561,2,FALSE)))</f>
        <v/>
      </c>
      <c r="C508" s="366"/>
      <c r="D508" s="324"/>
      <c r="E508" s="325"/>
      <c r="F508" s="301"/>
      <c r="G508" s="277"/>
      <c r="H508" s="275"/>
      <c r="I508" s="280" t="str">
        <f t="shared" si="49"/>
        <v/>
      </c>
      <c r="J508" s="302"/>
      <c r="K508" s="280" t="str">
        <f t="shared" si="50"/>
        <v/>
      </c>
      <c r="L508" s="328"/>
      <c r="M508" s="328"/>
      <c r="N508" s="328"/>
      <c r="O508" s="329"/>
      <c r="P508" s="287"/>
      <c r="Q508" s="330"/>
      <c r="R508" s="287"/>
      <c r="S508" s="305"/>
      <c r="T508" s="279"/>
      <c r="U508" s="282"/>
      <c r="V508" s="282"/>
      <c r="W508" s="283"/>
      <c r="X508" s="292"/>
      <c r="Y508" s="278"/>
      <c r="Z508" s="331"/>
      <c r="AA508" s="332"/>
      <c r="AB508" s="333"/>
      <c r="AC508" s="334"/>
      <c r="AD508" s="335"/>
      <c r="AE508" s="336"/>
      <c r="AF508" s="337"/>
      <c r="AG508" s="326"/>
      <c r="AH508" s="338"/>
      <c r="AI508" s="339"/>
      <c r="AJ508" s="293"/>
      <c r="AK508" s="293"/>
      <c r="AL508" s="293"/>
      <c r="AM508" s="294"/>
      <c r="AN508" s="239"/>
      <c r="AO508" s="239"/>
      <c r="AP508" s="275"/>
      <c r="AQ508" s="280" t="str">
        <f t="shared" si="51"/>
        <v/>
      </c>
      <c r="AR508" s="239"/>
      <c r="AS508" s="239"/>
      <c r="AT508" s="239"/>
      <c r="AU508" s="239"/>
      <c r="AV508" s="239"/>
      <c r="AW508" s="239"/>
      <c r="AX508" s="239"/>
      <c r="AY508" s="239"/>
      <c r="AZ508" s="239"/>
      <c r="BA508" s="239"/>
      <c r="BB508" s="239"/>
      <c r="BC508" s="239"/>
      <c r="BD508" s="238"/>
      <c r="BE508" s="238"/>
      <c r="BF508" s="238"/>
      <c r="BG508" s="239"/>
      <c r="BH508" s="238" t="str">
        <f t="shared" si="52"/>
        <v/>
      </c>
      <c r="BI508" s="239"/>
      <c r="BJ508" s="238" t="str">
        <f t="shared" si="53"/>
        <v/>
      </c>
      <c r="BK508" s="239"/>
      <c r="BL508" s="239"/>
      <c r="BM508" s="275"/>
      <c r="BN508" s="239"/>
      <c r="BO508" s="275"/>
      <c r="BP508" s="276" t="str">
        <f t="shared" si="54"/>
        <v/>
      </c>
      <c r="BQ508" s="239"/>
      <c r="BR508" s="239"/>
      <c r="BS508" s="239"/>
      <c r="BT508" s="276" t="str">
        <f t="shared" si="55"/>
        <v/>
      </c>
      <c r="BU508" s="293"/>
      <c r="BV508" s="275"/>
      <c r="BW508" s="275"/>
      <c r="BX508" s="295"/>
      <c r="BY508" s="275"/>
      <c r="BZ508" s="303"/>
      <c r="CA508" s="299"/>
      <c r="CB508" s="275"/>
      <c r="CC508" s="275"/>
      <c r="CD508" s="296"/>
      <c r="CE508" s="296"/>
      <c r="CF508" s="296"/>
      <c r="CG508" s="297"/>
    </row>
    <row r="509" spans="1:85" ht="27" customHeight="1" thickTop="1" thickBot="1" x14ac:dyDescent="0.3">
      <c r="A509" s="300"/>
      <c r="B509" s="304" t="str">
        <f>IF(C510="","",(VLOOKUP(C510,Lookups!$B$4:$C$2561,2,FALSE)))</f>
        <v/>
      </c>
      <c r="C509" s="366"/>
      <c r="D509" s="324"/>
      <c r="E509" s="325"/>
      <c r="F509" s="301"/>
      <c r="G509" s="277"/>
      <c r="H509" s="275"/>
      <c r="I509" s="280" t="str">
        <f t="shared" si="49"/>
        <v/>
      </c>
      <c r="J509" s="302"/>
      <c r="K509" s="280" t="str">
        <f t="shared" si="50"/>
        <v/>
      </c>
      <c r="L509" s="328"/>
      <c r="M509" s="328"/>
      <c r="N509" s="328"/>
      <c r="O509" s="329"/>
      <c r="P509" s="287"/>
      <c r="Q509" s="330"/>
      <c r="R509" s="287"/>
      <c r="S509" s="305"/>
      <c r="T509" s="279"/>
      <c r="U509" s="282"/>
      <c r="V509" s="282"/>
      <c r="W509" s="283"/>
      <c r="X509" s="292"/>
      <c r="Y509" s="278"/>
      <c r="Z509" s="331"/>
      <c r="AA509" s="332"/>
      <c r="AB509" s="333"/>
      <c r="AC509" s="334"/>
      <c r="AD509" s="335"/>
      <c r="AE509" s="336"/>
      <c r="AF509" s="337"/>
      <c r="AG509" s="326"/>
      <c r="AH509" s="338"/>
      <c r="AI509" s="339"/>
      <c r="AJ509" s="293"/>
      <c r="AK509" s="293"/>
      <c r="AL509" s="293"/>
      <c r="AM509" s="294"/>
      <c r="AN509" s="239"/>
      <c r="AO509" s="239"/>
      <c r="AP509" s="275"/>
      <c r="AQ509" s="280" t="str">
        <f t="shared" si="51"/>
        <v/>
      </c>
      <c r="AR509" s="239"/>
      <c r="AS509" s="239"/>
      <c r="AT509" s="239"/>
      <c r="AU509" s="239"/>
      <c r="AV509" s="239"/>
      <c r="AW509" s="239"/>
      <c r="AX509" s="239"/>
      <c r="AY509" s="239"/>
      <c r="AZ509" s="239"/>
      <c r="BA509" s="239"/>
      <c r="BB509" s="239"/>
      <c r="BC509" s="239"/>
      <c r="BD509" s="238"/>
      <c r="BE509" s="238"/>
      <c r="BF509" s="238"/>
      <c r="BG509" s="239"/>
      <c r="BH509" s="238" t="str">
        <f t="shared" si="52"/>
        <v/>
      </c>
      <c r="BI509" s="239"/>
      <c r="BJ509" s="238" t="str">
        <f t="shared" si="53"/>
        <v/>
      </c>
      <c r="BK509" s="239"/>
      <c r="BL509" s="239"/>
      <c r="BM509" s="275"/>
      <c r="BN509" s="239"/>
      <c r="BO509" s="275"/>
      <c r="BP509" s="276" t="str">
        <f t="shared" si="54"/>
        <v/>
      </c>
      <c r="BQ509" s="239"/>
      <c r="BR509" s="239"/>
      <c r="BS509" s="239"/>
      <c r="BT509" s="276" t="str">
        <f t="shared" si="55"/>
        <v/>
      </c>
      <c r="BU509" s="293"/>
      <c r="BV509" s="275"/>
      <c r="BW509" s="275"/>
      <c r="BX509" s="295"/>
      <c r="BY509" s="275"/>
      <c r="BZ509" s="303"/>
      <c r="CA509" s="299"/>
      <c r="CB509" s="275"/>
      <c r="CC509" s="275"/>
      <c r="CD509" s="296"/>
      <c r="CE509" s="296"/>
      <c r="CF509" s="296"/>
      <c r="CG509" s="297"/>
    </row>
    <row r="510" spans="1:85" ht="27" customHeight="1" thickTop="1" thickBot="1" x14ac:dyDescent="0.3">
      <c r="A510" s="300"/>
      <c r="B510" s="304" t="str">
        <f>IF(C511="","",(VLOOKUP(C511,Lookups!$B$4:$C$2561,2,FALSE)))</f>
        <v/>
      </c>
      <c r="C510" s="366"/>
      <c r="D510" s="324"/>
      <c r="E510" s="325"/>
      <c r="F510" s="301"/>
      <c r="G510" s="277"/>
      <c r="H510" s="275"/>
      <c r="I510" s="280" t="str">
        <f t="shared" si="49"/>
        <v/>
      </c>
      <c r="J510" s="302"/>
      <c r="K510" s="280" t="str">
        <f t="shared" si="50"/>
        <v/>
      </c>
      <c r="L510" s="328"/>
      <c r="M510" s="328"/>
      <c r="N510" s="328"/>
      <c r="O510" s="329"/>
      <c r="P510" s="287"/>
      <c r="Q510" s="330"/>
      <c r="R510" s="287"/>
      <c r="S510" s="305"/>
      <c r="T510" s="279"/>
      <c r="U510" s="282"/>
      <c r="V510" s="282"/>
      <c r="W510" s="283"/>
      <c r="X510" s="292"/>
      <c r="Y510" s="278"/>
      <c r="Z510" s="331"/>
      <c r="AA510" s="332"/>
      <c r="AB510" s="333"/>
      <c r="AC510" s="334"/>
      <c r="AD510" s="335"/>
      <c r="AE510" s="336"/>
      <c r="AF510" s="337"/>
      <c r="AG510" s="326"/>
      <c r="AH510" s="338"/>
      <c r="AI510" s="339"/>
      <c r="AJ510" s="293"/>
      <c r="AK510" s="293"/>
      <c r="AL510" s="293"/>
      <c r="AM510" s="294"/>
      <c r="AN510" s="239"/>
      <c r="AO510" s="239"/>
      <c r="AP510" s="275"/>
      <c r="AQ510" s="280" t="str">
        <f t="shared" si="51"/>
        <v/>
      </c>
      <c r="AR510" s="239"/>
      <c r="AS510" s="239"/>
      <c r="AT510" s="239"/>
      <c r="AU510" s="239"/>
      <c r="AV510" s="239"/>
      <c r="AW510" s="239"/>
      <c r="AX510" s="239"/>
      <c r="AY510" s="239"/>
      <c r="AZ510" s="239"/>
      <c r="BA510" s="239"/>
      <c r="BB510" s="239"/>
      <c r="BC510" s="239"/>
      <c r="BD510" s="238"/>
      <c r="BE510" s="238"/>
      <c r="BF510" s="238"/>
      <c r="BG510" s="239"/>
      <c r="BH510" s="238" t="str">
        <f t="shared" si="52"/>
        <v/>
      </c>
      <c r="BI510" s="239"/>
      <c r="BJ510" s="238" t="str">
        <f t="shared" si="53"/>
        <v/>
      </c>
      <c r="BK510" s="239"/>
      <c r="BL510" s="239"/>
      <c r="BM510" s="275"/>
      <c r="BN510" s="239"/>
      <c r="BO510" s="275"/>
      <c r="BP510" s="276" t="str">
        <f t="shared" si="54"/>
        <v/>
      </c>
      <c r="BQ510" s="239"/>
      <c r="BR510" s="239"/>
      <c r="BS510" s="239"/>
      <c r="BT510" s="276" t="str">
        <f t="shared" si="55"/>
        <v/>
      </c>
      <c r="BU510" s="293"/>
      <c r="BV510" s="275"/>
      <c r="BW510" s="275"/>
      <c r="BX510" s="295"/>
      <c r="BY510" s="275"/>
      <c r="BZ510" s="303"/>
      <c r="CA510" s="299"/>
      <c r="CB510" s="275"/>
      <c r="CC510" s="275"/>
      <c r="CD510" s="296"/>
      <c r="CE510" s="296"/>
      <c r="CF510" s="296"/>
      <c r="CG510" s="297"/>
    </row>
    <row r="511" spans="1:85" ht="27" customHeight="1" thickTop="1" thickBot="1" x14ac:dyDescent="0.3">
      <c r="A511" s="300"/>
      <c r="B511" s="304" t="str">
        <f>IF(C512="","",(VLOOKUP(C512,Lookups!$B$4:$C$2561,2,FALSE)))</f>
        <v/>
      </c>
      <c r="C511" s="366"/>
      <c r="D511" s="324"/>
      <c r="E511" s="325"/>
      <c r="F511" s="301"/>
      <c r="G511" s="277"/>
      <c r="H511" s="275"/>
      <c r="I511" s="280" t="str">
        <f t="shared" si="49"/>
        <v/>
      </c>
      <c r="J511" s="302"/>
      <c r="K511" s="280" t="str">
        <f t="shared" si="50"/>
        <v/>
      </c>
      <c r="L511" s="328"/>
      <c r="M511" s="328"/>
      <c r="N511" s="328"/>
      <c r="O511" s="329"/>
      <c r="P511" s="287"/>
      <c r="Q511" s="330"/>
      <c r="R511" s="287"/>
      <c r="S511" s="305"/>
      <c r="T511" s="279"/>
      <c r="U511" s="282"/>
      <c r="V511" s="282"/>
      <c r="W511" s="283"/>
      <c r="X511" s="292"/>
      <c r="Y511" s="278"/>
      <c r="Z511" s="331"/>
      <c r="AA511" s="332"/>
      <c r="AB511" s="333"/>
      <c r="AC511" s="334"/>
      <c r="AD511" s="335"/>
      <c r="AE511" s="336"/>
      <c r="AF511" s="337"/>
      <c r="AG511" s="326"/>
      <c r="AH511" s="338"/>
      <c r="AI511" s="339"/>
      <c r="AJ511" s="293"/>
      <c r="AK511" s="293"/>
      <c r="AL511" s="293"/>
      <c r="AM511" s="294"/>
      <c r="AN511" s="239"/>
      <c r="AO511" s="239"/>
      <c r="AP511" s="275"/>
      <c r="AQ511" s="280" t="str">
        <f t="shared" si="51"/>
        <v/>
      </c>
      <c r="AR511" s="239"/>
      <c r="AS511" s="239"/>
      <c r="AT511" s="239"/>
      <c r="AU511" s="239"/>
      <c r="AV511" s="239"/>
      <c r="AW511" s="239"/>
      <c r="AX511" s="239"/>
      <c r="AY511" s="239"/>
      <c r="AZ511" s="239"/>
      <c r="BA511" s="239"/>
      <c r="BB511" s="239"/>
      <c r="BC511" s="239"/>
      <c r="BD511" s="238"/>
      <c r="BE511" s="238"/>
      <c r="BF511" s="238"/>
      <c r="BG511" s="239"/>
      <c r="BH511" s="238" t="str">
        <f t="shared" si="52"/>
        <v/>
      </c>
      <c r="BI511" s="239"/>
      <c r="BJ511" s="238" t="str">
        <f t="shared" si="53"/>
        <v/>
      </c>
      <c r="BK511" s="239"/>
      <c r="BL511" s="239"/>
      <c r="BM511" s="275"/>
      <c r="BN511" s="239"/>
      <c r="BO511" s="275"/>
      <c r="BP511" s="276" t="str">
        <f t="shared" si="54"/>
        <v/>
      </c>
      <c r="BQ511" s="239"/>
      <c r="BR511" s="239"/>
      <c r="BS511" s="239"/>
      <c r="BT511" s="276" t="str">
        <f t="shared" si="55"/>
        <v/>
      </c>
      <c r="BU511" s="293"/>
      <c r="BV511" s="275"/>
      <c r="BW511" s="275"/>
      <c r="BX511" s="295"/>
      <c r="BY511" s="275"/>
      <c r="BZ511" s="303"/>
      <c r="CA511" s="299"/>
      <c r="CB511" s="275"/>
      <c r="CC511" s="275"/>
      <c r="CD511" s="296"/>
      <c r="CE511" s="296"/>
      <c r="CF511" s="296"/>
      <c r="CG511" s="297"/>
    </row>
    <row r="512" spans="1:85" ht="27" customHeight="1" thickTop="1" thickBot="1" x14ac:dyDescent="0.3">
      <c r="A512" s="300"/>
      <c r="B512" s="304" t="str">
        <f>IF(C513="","",(VLOOKUP(C513,Lookups!$B$4:$C$2561,2,FALSE)))</f>
        <v/>
      </c>
      <c r="C512" s="366"/>
      <c r="D512" s="324"/>
      <c r="E512" s="325"/>
      <c r="F512" s="301"/>
      <c r="G512" s="277"/>
      <c r="H512" s="275"/>
      <c r="I512" s="280" t="str">
        <f t="shared" si="49"/>
        <v/>
      </c>
      <c r="J512" s="302"/>
      <c r="K512" s="280" t="str">
        <f t="shared" si="50"/>
        <v/>
      </c>
      <c r="L512" s="328"/>
      <c r="M512" s="328"/>
      <c r="N512" s="328"/>
      <c r="O512" s="329"/>
      <c r="P512" s="287"/>
      <c r="Q512" s="330"/>
      <c r="R512" s="287"/>
      <c r="S512" s="305"/>
      <c r="T512" s="279"/>
      <c r="U512" s="282"/>
      <c r="V512" s="282"/>
      <c r="W512" s="283"/>
      <c r="X512" s="292"/>
      <c r="Y512" s="278"/>
      <c r="Z512" s="331"/>
      <c r="AA512" s="332"/>
      <c r="AB512" s="333"/>
      <c r="AC512" s="334"/>
      <c r="AD512" s="335"/>
      <c r="AE512" s="336"/>
      <c r="AF512" s="337"/>
      <c r="AG512" s="326"/>
      <c r="AH512" s="338"/>
      <c r="AI512" s="339"/>
      <c r="AJ512" s="293"/>
      <c r="AK512" s="293"/>
      <c r="AL512" s="293"/>
      <c r="AM512" s="294"/>
      <c r="AN512" s="239"/>
      <c r="AO512" s="239"/>
      <c r="AP512" s="275"/>
      <c r="AQ512" s="280" t="str">
        <f t="shared" si="51"/>
        <v/>
      </c>
      <c r="AR512" s="239"/>
      <c r="AS512" s="239"/>
      <c r="AT512" s="239"/>
      <c r="AU512" s="239"/>
      <c r="AV512" s="239"/>
      <c r="AW512" s="239"/>
      <c r="AX512" s="239"/>
      <c r="AY512" s="239"/>
      <c r="AZ512" s="239"/>
      <c r="BA512" s="239"/>
      <c r="BB512" s="239"/>
      <c r="BC512" s="239"/>
      <c r="BD512" s="238"/>
      <c r="BE512" s="238"/>
      <c r="BF512" s="238"/>
      <c r="BG512" s="239"/>
      <c r="BH512" s="238" t="str">
        <f t="shared" si="52"/>
        <v/>
      </c>
      <c r="BI512" s="239"/>
      <c r="BJ512" s="238" t="str">
        <f t="shared" si="53"/>
        <v/>
      </c>
      <c r="BK512" s="239"/>
      <c r="BL512" s="239"/>
      <c r="BM512" s="275"/>
      <c r="BN512" s="239"/>
      <c r="BO512" s="275"/>
      <c r="BP512" s="276" t="str">
        <f t="shared" si="54"/>
        <v/>
      </c>
      <c r="BQ512" s="239"/>
      <c r="BR512" s="239"/>
      <c r="BS512" s="239"/>
      <c r="BT512" s="276" t="str">
        <f t="shared" si="55"/>
        <v/>
      </c>
      <c r="BU512" s="293"/>
      <c r="BV512" s="275"/>
      <c r="BW512" s="275"/>
      <c r="BX512" s="295"/>
      <c r="BY512" s="275"/>
      <c r="BZ512" s="303"/>
      <c r="CA512" s="299"/>
      <c r="CB512" s="275"/>
      <c r="CC512" s="275"/>
      <c r="CD512" s="296"/>
      <c r="CE512" s="296"/>
      <c r="CF512" s="296"/>
      <c r="CG512" s="297"/>
    </row>
    <row r="513" spans="1:85" ht="27" customHeight="1" thickTop="1" thickBot="1" x14ac:dyDescent="0.3">
      <c r="A513" s="300"/>
      <c r="B513" s="304" t="str">
        <f>IF(C514="","",(VLOOKUP(C514,Lookups!$B$4:$C$2561,2,FALSE)))</f>
        <v/>
      </c>
      <c r="C513" s="366"/>
      <c r="D513" s="324"/>
      <c r="E513" s="325"/>
      <c r="F513" s="301"/>
      <c r="G513" s="277"/>
      <c r="H513" s="275"/>
      <c r="I513" s="280" t="str">
        <f t="shared" si="49"/>
        <v/>
      </c>
      <c r="J513" s="302"/>
      <c r="K513" s="280" t="str">
        <f t="shared" si="50"/>
        <v/>
      </c>
      <c r="L513" s="328"/>
      <c r="M513" s="328"/>
      <c r="N513" s="328"/>
      <c r="O513" s="329"/>
      <c r="P513" s="287"/>
      <c r="Q513" s="330"/>
      <c r="R513" s="287"/>
      <c r="S513" s="305"/>
      <c r="T513" s="279"/>
      <c r="U513" s="282"/>
      <c r="V513" s="282"/>
      <c r="W513" s="283"/>
      <c r="X513" s="292"/>
      <c r="Y513" s="278"/>
      <c r="Z513" s="331"/>
      <c r="AA513" s="332"/>
      <c r="AB513" s="333"/>
      <c r="AC513" s="334"/>
      <c r="AD513" s="335"/>
      <c r="AE513" s="336"/>
      <c r="AF513" s="337"/>
      <c r="AG513" s="326"/>
      <c r="AH513" s="338"/>
      <c r="AI513" s="339"/>
      <c r="AJ513" s="293"/>
      <c r="AK513" s="293"/>
      <c r="AL513" s="293"/>
      <c r="AM513" s="294"/>
      <c r="AN513" s="239"/>
      <c r="AO513" s="239"/>
      <c r="AP513" s="275"/>
      <c r="AQ513" s="280" t="str">
        <f t="shared" si="51"/>
        <v/>
      </c>
      <c r="AR513" s="239"/>
      <c r="AS513" s="239"/>
      <c r="AT513" s="239"/>
      <c r="AU513" s="239"/>
      <c r="AV513" s="239"/>
      <c r="AW513" s="239"/>
      <c r="AX513" s="239"/>
      <c r="AY513" s="239"/>
      <c r="AZ513" s="239"/>
      <c r="BA513" s="239"/>
      <c r="BB513" s="239"/>
      <c r="BC513" s="239"/>
      <c r="BD513" s="238"/>
      <c r="BE513" s="238"/>
      <c r="BF513" s="238"/>
      <c r="BG513" s="239"/>
      <c r="BH513" s="238" t="str">
        <f t="shared" si="52"/>
        <v/>
      </c>
      <c r="BI513" s="239"/>
      <c r="BJ513" s="238" t="str">
        <f t="shared" si="53"/>
        <v/>
      </c>
      <c r="BK513" s="239"/>
      <c r="BL513" s="239"/>
      <c r="BM513" s="275"/>
      <c r="BN513" s="239"/>
      <c r="BO513" s="275"/>
      <c r="BP513" s="276" t="str">
        <f t="shared" si="54"/>
        <v/>
      </c>
      <c r="BQ513" s="239"/>
      <c r="BR513" s="239"/>
      <c r="BS513" s="239"/>
      <c r="BT513" s="276" t="str">
        <f t="shared" si="55"/>
        <v/>
      </c>
      <c r="BU513" s="293"/>
      <c r="BV513" s="275"/>
      <c r="BW513" s="275"/>
      <c r="BX513" s="295"/>
      <c r="BY513" s="275"/>
      <c r="BZ513" s="303"/>
      <c r="CA513" s="299"/>
      <c r="CB513" s="275"/>
      <c r="CC513" s="275"/>
      <c r="CD513" s="296"/>
      <c r="CE513" s="296"/>
      <c r="CF513" s="296"/>
      <c r="CG513" s="297"/>
    </row>
    <row r="514" spans="1:85" ht="27" customHeight="1" thickTop="1" thickBot="1" x14ac:dyDescent="0.3">
      <c r="A514" s="300"/>
      <c r="B514" s="304" t="str">
        <f>IF(C515="","",(VLOOKUP(C515,Lookups!$B$4:$C$2561,2,FALSE)))</f>
        <v/>
      </c>
      <c r="C514" s="366"/>
      <c r="D514" s="324"/>
      <c r="E514" s="325"/>
      <c r="F514" s="301"/>
      <c r="G514" s="277"/>
      <c r="H514" s="275"/>
      <c r="I514" s="280" t="str">
        <f t="shared" si="49"/>
        <v/>
      </c>
      <c r="J514" s="302"/>
      <c r="K514" s="280" t="str">
        <f t="shared" si="50"/>
        <v/>
      </c>
      <c r="L514" s="328"/>
      <c r="M514" s="328"/>
      <c r="N514" s="328"/>
      <c r="O514" s="329"/>
      <c r="P514" s="287"/>
      <c r="Q514" s="330"/>
      <c r="R514" s="287"/>
      <c r="S514" s="305"/>
      <c r="T514" s="279"/>
      <c r="U514" s="282"/>
      <c r="V514" s="282"/>
      <c r="W514" s="283"/>
      <c r="X514" s="292"/>
      <c r="Y514" s="278"/>
      <c r="Z514" s="331"/>
      <c r="AA514" s="332"/>
      <c r="AB514" s="333"/>
      <c r="AC514" s="334"/>
      <c r="AD514" s="335"/>
      <c r="AE514" s="336"/>
      <c r="AF514" s="337"/>
      <c r="AG514" s="326"/>
      <c r="AH514" s="338"/>
      <c r="AI514" s="339"/>
      <c r="AJ514" s="293"/>
      <c r="AK514" s="293"/>
      <c r="AL514" s="293"/>
      <c r="AM514" s="294"/>
      <c r="AN514" s="239"/>
      <c r="AO514" s="239"/>
      <c r="AP514" s="275"/>
      <c r="AQ514" s="280" t="str">
        <f t="shared" si="51"/>
        <v/>
      </c>
      <c r="AR514" s="239"/>
      <c r="AS514" s="239"/>
      <c r="AT514" s="239"/>
      <c r="AU514" s="239"/>
      <c r="AV514" s="239"/>
      <c r="AW514" s="239"/>
      <c r="AX514" s="239"/>
      <c r="AY514" s="239"/>
      <c r="AZ514" s="239"/>
      <c r="BA514" s="239"/>
      <c r="BB514" s="239"/>
      <c r="BC514" s="239"/>
      <c r="BD514" s="238"/>
      <c r="BE514" s="238"/>
      <c r="BF514" s="238"/>
      <c r="BG514" s="239"/>
      <c r="BH514" s="238" t="str">
        <f t="shared" si="52"/>
        <v/>
      </c>
      <c r="BI514" s="239"/>
      <c r="BJ514" s="238" t="str">
        <f t="shared" si="53"/>
        <v/>
      </c>
      <c r="BK514" s="239"/>
      <c r="BL514" s="239"/>
      <c r="BM514" s="275"/>
      <c r="BN514" s="239"/>
      <c r="BO514" s="275"/>
      <c r="BP514" s="276" t="str">
        <f t="shared" si="54"/>
        <v/>
      </c>
      <c r="BQ514" s="239"/>
      <c r="BR514" s="239"/>
      <c r="BS514" s="239"/>
      <c r="BT514" s="276" t="str">
        <f t="shared" si="55"/>
        <v/>
      </c>
      <c r="BU514" s="293"/>
      <c r="BV514" s="275"/>
      <c r="BW514" s="275"/>
      <c r="BX514" s="295"/>
      <c r="BY514" s="275"/>
      <c r="BZ514" s="303"/>
      <c r="CA514" s="299"/>
      <c r="CB514" s="275"/>
      <c r="CC514" s="275"/>
      <c r="CD514" s="296"/>
      <c r="CE514" s="296"/>
      <c r="CF514" s="296"/>
      <c r="CG514" s="297"/>
    </row>
    <row r="515" spans="1:85" ht="27" customHeight="1" thickTop="1" thickBot="1" x14ac:dyDescent="0.3">
      <c r="A515" s="300"/>
      <c r="B515" s="304" t="str">
        <f>IF(C516="","",(VLOOKUP(C516,Lookups!$B$4:$C$2561,2,FALSE)))</f>
        <v/>
      </c>
      <c r="C515" s="366"/>
      <c r="D515" s="324"/>
      <c r="E515" s="325"/>
      <c r="F515" s="301"/>
      <c r="G515" s="277"/>
      <c r="H515" s="275"/>
      <c r="I515" s="280" t="str">
        <f t="shared" si="49"/>
        <v/>
      </c>
      <c r="J515" s="302"/>
      <c r="K515" s="280" t="str">
        <f t="shared" si="50"/>
        <v/>
      </c>
      <c r="L515" s="328"/>
      <c r="M515" s="328"/>
      <c r="N515" s="328"/>
      <c r="O515" s="329"/>
      <c r="P515" s="287"/>
      <c r="Q515" s="330"/>
      <c r="R515" s="287"/>
      <c r="S515" s="305"/>
      <c r="T515" s="279"/>
      <c r="U515" s="282"/>
      <c r="V515" s="282"/>
      <c r="W515" s="283"/>
      <c r="X515" s="292"/>
      <c r="Y515" s="278"/>
      <c r="Z515" s="331"/>
      <c r="AA515" s="332"/>
      <c r="AB515" s="333"/>
      <c r="AC515" s="334"/>
      <c r="AD515" s="335"/>
      <c r="AE515" s="336"/>
      <c r="AF515" s="337"/>
      <c r="AG515" s="326"/>
      <c r="AH515" s="338"/>
      <c r="AI515" s="339"/>
      <c r="AJ515" s="293"/>
      <c r="AK515" s="293"/>
      <c r="AL515" s="293"/>
      <c r="AM515" s="294"/>
      <c r="AN515" s="239"/>
      <c r="AO515" s="239"/>
      <c r="AP515" s="275"/>
      <c r="AQ515" s="280" t="str">
        <f t="shared" si="51"/>
        <v/>
      </c>
      <c r="AR515" s="239"/>
      <c r="AS515" s="239"/>
      <c r="AT515" s="239"/>
      <c r="AU515" s="239"/>
      <c r="AV515" s="239"/>
      <c r="AW515" s="239"/>
      <c r="AX515" s="239"/>
      <c r="AY515" s="239"/>
      <c r="AZ515" s="239"/>
      <c r="BA515" s="239"/>
      <c r="BB515" s="239"/>
      <c r="BC515" s="239"/>
      <c r="BD515" s="238"/>
      <c r="BE515" s="238"/>
      <c r="BF515" s="238"/>
      <c r="BG515" s="239"/>
      <c r="BH515" s="238" t="str">
        <f t="shared" si="52"/>
        <v/>
      </c>
      <c r="BI515" s="239"/>
      <c r="BJ515" s="238" t="str">
        <f t="shared" si="53"/>
        <v/>
      </c>
      <c r="BK515" s="239"/>
      <c r="BL515" s="239"/>
      <c r="BM515" s="275"/>
      <c r="BN515" s="239"/>
      <c r="BO515" s="275"/>
      <c r="BP515" s="276" t="str">
        <f t="shared" si="54"/>
        <v/>
      </c>
      <c r="BQ515" s="239"/>
      <c r="BR515" s="239"/>
      <c r="BS515" s="239"/>
      <c r="BT515" s="276" t="str">
        <f t="shared" si="55"/>
        <v/>
      </c>
      <c r="BU515" s="293"/>
      <c r="BV515" s="275"/>
      <c r="BW515" s="275"/>
      <c r="BX515" s="295"/>
      <c r="BY515" s="275"/>
      <c r="BZ515" s="303"/>
      <c r="CA515" s="299"/>
      <c r="CB515" s="275"/>
      <c r="CC515" s="275"/>
      <c r="CD515" s="296"/>
      <c r="CE515" s="296"/>
      <c r="CF515" s="296"/>
      <c r="CG515" s="297"/>
    </row>
    <row r="516" spans="1:85" ht="27" customHeight="1" thickTop="1" thickBot="1" x14ac:dyDescent="0.3">
      <c r="A516" s="300"/>
      <c r="B516" s="304" t="str">
        <f>IF(C517="","",(VLOOKUP(C517,Lookups!$B$4:$C$2561,2,FALSE)))</f>
        <v/>
      </c>
      <c r="C516" s="366"/>
      <c r="D516" s="324"/>
      <c r="E516" s="325"/>
      <c r="F516" s="301"/>
      <c r="G516" s="277"/>
      <c r="H516" s="275"/>
      <c r="I516" s="280" t="str">
        <f t="shared" si="49"/>
        <v/>
      </c>
      <c r="J516" s="302"/>
      <c r="K516" s="280" t="str">
        <f t="shared" si="50"/>
        <v/>
      </c>
      <c r="L516" s="328"/>
      <c r="M516" s="328"/>
      <c r="N516" s="328"/>
      <c r="O516" s="329"/>
      <c r="P516" s="287"/>
      <c r="Q516" s="330"/>
      <c r="R516" s="287"/>
      <c r="S516" s="305"/>
      <c r="T516" s="279"/>
      <c r="U516" s="282"/>
      <c r="V516" s="282"/>
      <c r="W516" s="283"/>
      <c r="X516" s="292"/>
      <c r="Y516" s="278"/>
      <c r="Z516" s="331"/>
      <c r="AA516" s="332"/>
      <c r="AB516" s="333"/>
      <c r="AC516" s="334"/>
      <c r="AD516" s="335"/>
      <c r="AE516" s="336"/>
      <c r="AF516" s="337"/>
      <c r="AG516" s="326"/>
      <c r="AH516" s="338"/>
      <c r="AI516" s="339"/>
      <c r="AJ516" s="293"/>
      <c r="AK516" s="293"/>
      <c r="AL516" s="293"/>
      <c r="AM516" s="294"/>
      <c r="AN516" s="239"/>
      <c r="AO516" s="239"/>
      <c r="AP516" s="275"/>
      <c r="AQ516" s="280" t="str">
        <f t="shared" si="51"/>
        <v/>
      </c>
      <c r="AR516" s="239"/>
      <c r="AS516" s="239"/>
      <c r="AT516" s="239"/>
      <c r="AU516" s="239"/>
      <c r="AV516" s="239"/>
      <c r="AW516" s="239"/>
      <c r="AX516" s="239"/>
      <c r="AY516" s="239"/>
      <c r="AZ516" s="239"/>
      <c r="BA516" s="239"/>
      <c r="BB516" s="239"/>
      <c r="BC516" s="239"/>
      <c r="BD516" s="238"/>
      <c r="BE516" s="238"/>
      <c r="BF516" s="238"/>
      <c r="BG516" s="239"/>
      <c r="BH516" s="238" t="str">
        <f t="shared" si="52"/>
        <v/>
      </c>
      <c r="BI516" s="239"/>
      <c r="BJ516" s="238" t="str">
        <f t="shared" si="53"/>
        <v/>
      </c>
      <c r="BK516" s="239"/>
      <c r="BL516" s="239"/>
      <c r="BM516" s="275"/>
      <c r="BN516" s="239"/>
      <c r="BO516" s="275"/>
      <c r="BP516" s="276" t="str">
        <f t="shared" si="54"/>
        <v/>
      </c>
      <c r="BQ516" s="239"/>
      <c r="BR516" s="239"/>
      <c r="BS516" s="239"/>
      <c r="BT516" s="276" t="str">
        <f t="shared" si="55"/>
        <v/>
      </c>
      <c r="BU516" s="293"/>
      <c r="BV516" s="275"/>
      <c r="BW516" s="275"/>
      <c r="BX516" s="295"/>
      <c r="BY516" s="275"/>
      <c r="BZ516" s="303"/>
      <c r="CA516" s="299"/>
      <c r="CB516" s="275"/>
      <c r="CC516" s="275"/>
      <c r="CD516" s="296"/>
      <c r="CE516" s="296"/>
      <c r="CF516" s="296"/>
      <c r="CG516" s="297"/>
    </row>
    <row r="517" spans="1:85" ht="27" customHeight="1" thickTop="1" thickBot="1" x14ac:dyDescent="0.3">
      <c r="A517" s="300"/>
      <c r="B517" s="304" t="str">
        <f>IF(C518="","",(VLOOKUP(C518,Lookups!$B$4:$C$2561,2,FALSE)))</f>
        <v/>
      </c>
      <c r="C517" s="366"/>
      <c r="D517" s="324"/>
      <c r="E517" s="325"/>
      <c r="F517" s="301"/>
      <c r="G517" s="277"/>
      <c r="H517" s="275"/>
      <c r="I517" s="280" t="str">
        <f t="shared" si="49"/>
        <v/>
      </c>
      <c r="J517" s="302"/>
      <c r="K517" s="280" t="str">
        <f t="shared" si="50"/>
        <v/>
      </c>
      <c r="L517" s="328"/>
      <c r="M517" s="328"/>
      <c r="N517" s="328"/>
      <c r="O517" s="329"/>
      <c r="P517" s="287"/>
      <c r="Q517" s="330"/>
      <c r="R517" s="287"/>
      <c r="S517" s="305"/>
      <c r="T517" s="279"/>
      <c r="U517" s="282"/>
      <c r="V517" s="282"/>
      <c r="W517" s="283"/>
      <c r="X517" s="292"/>
      <c r="Y517" s="278"/>
      <c r="Z517" s="331"/>
      <c r="AA517" s="332"/>
      <c r="AB517" s="333"/>
      <c r="AC517" s="334"/>
      <c r="AD517" s="335"/>
      <c r="AE517" s="336"/>
      <c r="AF517" s="337"/>
      <c r="AG517" s="326"/>
      <c r="AH517" s="338"/>
      <c r="AI517" s="339"/>
      <c r="AJ517" s="293"/>
      <c r="AK517" s="293"/>
      <c r="AL517" s="293"/>
      <c r="AM517" s="294"/>
      <c r="AN517" s="239"/>
      <c r="AO517" s="239"/>
      <c r="AP517" s="275"/>
      <c r="AQ517" s="280" t="str">
        <f t="shared" si="51"/>
        <v/>
      </c>
      <c r="AR517" s="239"/>
      <c r="AS517" s="239"/>
      <c r="AT517" s="239"/>
      <c r="AU517" s="239"/>
      <c r="AV517" s="239"/>
      <c r="AW517" s="239"/>
      <c r="AX517" s="239"/>
      <c r="AY517" s="239"/>
      <c r="AZ517" s="239"/>
      <c r="BA517" s="239"/>
      <c r="BB517" s="239"/>
      <c r="BC517" s="239"/>
      <c r="BD517" s="238"/>
      <c r="BE517" s="238"/>
      <c r="BF517" s="238"/>
      <c r="BG517" s="239"/>
      <c r="BH517" s="238" t="str">
        <f t="shared" si="52"/>
        <v/>
      </c>
      <c r="BI517" s="239"/>
      <c r="BJ517" s="238" t="str">
        <f t="shared" si="53"/>
        <v/>
      </c>
      <c r="BK517" s="239"/>
      <c r="BL517" s="239"/>
      <c r="BM517" s="275"/>
      <c r="BN517" s="239"/>
      <c r="BO517" s="275"/>
      <c r="BP517" s="276" t="str">
        <f t="shared" si="54"/>
        <v/>
      </c>
      <c r="BQ517" s="239"/>
      <c r="BR517" s="239"/>
      <c r="BS517" s="239"/>
      <c r="BT517" s="276" t="str">
        <f t="shared" si="55"/>
        <v/>
      </c>
      <c r="BU517" s="293"/>
      <c r="BV517" s="275"/>
      <c r="BW517" s="275"/>
      <c r="BX517" s="295"/>
      <c r="BY517" s="275"/>
      <c r="BZ517" s="303"/>
      <c r="CA517" s="299"/>
      <c r="CB517" s="275"/>
      <c r="CC517" s="275"/>
      <c r="CD517" s="296"/>
      <c r="CE517" s="296"/>
      <c r="CF517" s="296"/>
      <c r="CG517" s="297"/>
    </row>
    <row r="518" spans="1:85" ht="27" customHeight="1" thickTop="1" thickBot="1" x14ac:dyDescent="0.3">
      <c r="A518" s="300"/>
      <c r="B518" s="304" t="str">
        <f>IF(C519="","",(VLOOKUP(C519,Lookups!$B$4:$C$2561,2,FALSE)))</f>
        <v/>
      </c>
      <c r="C518" s="366"/>
      <c r="D518" s="324"/>
      <c r="E518" s="325"/>
      <c r="F518" s="301"/>
      <c r="G518" s="277"/>
      <c r="H518" s="275"/>
      <c r="I518" s="280" t="str">
        <f t="shared" si="49"/>
        <v/>
      </c>
      <c r="J518" s="302"/>
      <c r="K518" s="280" t="str">
        <f t="shared" si="50"/>
        <v/>
      </c>
      <c r="L518" s="328"/>
      <c r="M518" s="328"/>
      <c r="N518" s="328"/>
      <c r="O518" s="329"/>
      <c r="P518" s="287"/>
      <c r="Q518" s="330"/>
      <c r="R518" s="287"/>
      <c r="S518" s="305"/>
      <c r="T518" s="279"/>
      <c r="U518" s="282"/>
      <c r="V518" s="282"/>
      <c r="W518" s="283"/>
      <c r="X518" s="292"/>
      <c r="Y518" s="278"/>
      <c r="Z518" s="331"/>
      <c r="AA518" s="332"/>
      <c r="AB518" s="333"/>
      <c r="AC518" s="334"/>
      <c r="AD518" s="335"/>
      <c r="AE518" s="336"/>
      <c r="AF518" s="337"/>
      <c r="AG518" s="326"/>
      <c r="AH518" s="338"/>
      <c r="AI518" s="339"/>
      <c r="AJ518" s="293"/>
      <c r="AK518" s="293"/>
      <c r="AL518" s="293"/>
      <c r="AM518" s="294"/>
      <c r="AN518" s="239"/>
      <c r="AO518" s="239"/>
      <c r="AP518" s="275"/>
      <c r="AQ518" s="280" t="str">
        <f t="shared" si="51"/>
        <v/>
      </c>
      <c r="AR518" s="239"/>
      <c r="AS518" s="239"/>
      <c r="AT518" s="239"/>
      <c r="AU518" s="239"/>
      <c r="AV518" s="239"/>
      <c r="AW518" s="239"/>
      <c r="AX518" s="239"/>
      <c r="AY518" s="239"/>
      <c r="AZ518" s="239"/>
      <c r="BA518" s="239"/>
      <c r="BB518" s="239"/>
      <c r="BC518" s="239"/>
      <c r="BD518" s="238"/>
      <c r="BE518" s="238"/>
      <c r="BF518" s="238"/>
      <c r="BG518" s="239"/>
      <c r="BH518" s="238" t="str">
        <f t="shared" si="52"/>
        <v/>
      </c>
      <c r="BI518" s="239"/>
      <c r="BJ518" s="238" t="str">
        <f t="shared" si="53"/>
        <v/>
      </c>
      <c r="BK518" s="239"/>
      <c r="BL518" s="239"/>
      <c r="BM518" s="275"/>
      <c r="BN518" s="239"/>
      <c r="BO518" s="275"/>
      <c r="BP518" s="276" t="str">
        <f t="shared" si="54"/>
        <v/>
      </c>
      <c r="BQ518" s="239"/>
      <c r="BR518" s="239"/>
      <c r="BS518" s="239"/>
      <c r="BT518" s="276" t="str">
        <f t="shared" si="55"/>
        <v/>
      </c>
      <c r="BU518" s="293"/>
      <c r="BV518" s="275"/>
      <c r="BW518" s="275"/>
      <c r="BX518" s="295"/>
      <c r="BY518" s="275"/>
      <c r="BZ518" s="303"/>
      <c r="CA518" s="299"/>
      <c r="CB518" s="275"/>
      <c r="CC518" s="275"/>
      <c r="CD518" s="296"/>
      <c r="CE518" s="296"/>
      <c r="CF518" s="296"/>
      <c r="CG518" s="297"/>
    </row>
    <row r="519" spans="1:85" ht="27" customHeight="1" thickTop="1" thickBot="1" x14ac:dyDescent="0.3">
      <c r="A519" s="300"/>
      <c r="B519" s="304" t="str">
        <f>IF(C520="","",(VLOOKUP(C520,Lookups!$B$4:$C$2561,2,FALSE)))</f>
        <v/>
      </c>
      <c r="C519" s="366"/>
      <c r="D519" s="324"/>
      <c r="E519" s="325"/>
      <c r="F519" s="301"/>
      <c r="G519" s="277"/>
      <c r="H519" s="275"/>
      <c r="I519" s="280" t="str">
        <f t="shared" ref="I519:I582" si="56">IF($J519="","",VLOOKUP($J519,SignDesc,3,FALSE))</f>
        <v/>
      </c>
      <c r="J519" s="302"/>
      <c r="K519" s="280" t="str">
        <f t="shared" ref="K519:K582" si="57">IF($J519="","",VLOOKUP($J519,SignDesc,2,FALSE))</f>
        <v/>
      </c>
      <c r="L519" s="328"/>
      <c r="M519" s="328"/>
      <c r="N519" s="328"/>
      <c r="O519" s="329"/>
      <c r="P519" s="287"/>
      <c r="Q519" s="330"/>
      <c r="R519" s="287"/>
      <c r="S519" s="305"/>
      <c r="T519" s="279"/>
      <c r="U519" s="282"/>
      <c r="V519" s="282"/>
      <c r="W519" s="283"/>
      <c r="X519" s="292"/>
      <c r="Y519" s="278"/>
      <c r="Z519" s="331"/>
      <c r="AA519" s="332"/>
      <c r="AB519" s="333"/>
      <c r="AC519" s="334"/>
      <c r="AD519" s="335"/>
      <c r="AE519" s="336"/>
      <c r="AF519" s="337"/>
      <c r="AG519" s="326"/>
      <c r="AH519" s="338"/>
      <c r="AI519" s="339"/>
      <c r="AJ519" s="293"/>
      <c r="AK519" s="293"/>
      <c r="AL519" s="293"/>
      <c r="AM519" s="294"/>
      <c r="AN519" s="239"/>
      <c r="AO519" s="239"/>
      <c r="AP519" s="275"/>
      <c r="AQ519" s="280" t="str">
        <f t="shared" ref="AQ519:AQ582" si="58">IF($AP519="","",VLOOKUP($AP519,replaceReasonDesc,2,FALSE))</f>
        <v/>
      </c>
      <c r="AR519" s="239"/>
      <c r="AS519" s="239"/>
      <c r="AT519" s="239"/>
      <c r="AU519" s="239"/>
      <c r="AV519" s="239"/>
      <c r="AW519" s="239"/>
      <c r="AX519" s="239"/>
      <c r="AY519" s="239"/>
      <c r="AZ519" s="239"/>
      <c r="BA519" s="239"/>
      <c r="BB519" s="239"/>
      <c r="BC519" s="239"/>
      <c r="BD519" s="238"/>
      <c r="BE519" s="238"/>
      <c r="BF519" s="238"/>
      <c r="BG519" s="239"/>
      <c r="BH519" s="238" t="str">
        <f t="shared" ref="BH519:BH582" si="59">IF(C520&gt;0,"N","")</f>
        <v/>
      </c>
      <c r="BI519" s="239"/>
      <c r="BJ519" s="238" t="str">
        <f t="shared" ref="BJ519:BJ582" si="60">IF(C520&gt;0,"U","")</f>
        <v/>
      </c>
      <c r="BK519" s="239"/>
      <c r="BL519" s="239"/>
      <c r="BM519" s="275"/>
      <c r="BN519" s="239"/>
      <c r="BO519" s="275"/>
      <c r="BP519" s="276" t="str">
        <f t="shared" ref="BP519:BP582" si="61">IF(C520&gt;0,"U","")</f>
        <v/>
      </c>
      <c r="BQ519" s="239"/>
      <c r="BR519" s="239"/>
      <c r="BS519" s="239"/>
      <c r="BT519" s="276" t="str">
        <f t="shared" ref="BT519:BT582" si="62">IF(C520&gt;0,"D","")</f>
        <v/>
      </c>
      <c r="BU519" s="293"/>
      <c r="BV519" s="275"/>
      <c r="BW519" s="275"/>
      <c r="BX519" s="295"/>
      <c r="BY519" s="275"/>
      <c r="BZ519" s="303"/>
      <c r="CA519" s="299"/>
      <c r="CB519" s="275"/>
      <c r="CC519" s="275"/>
      <c r="CD519" s="296"/>
      <c r="CE519" s="296"/>
      <c r="CF519" s="296"/>
      <c r="CG519" s="297"/>
    </row>
    <row r="520" spans="1:85" ht="27" customHeight="1" thickTop="1" thickBot="1" x14ac:dyDescent="0.3">
      <c r="A520" s="300"/>
      <c r="B520" s="304" t="str">
        <f>IF(C521="","",(VLOOKUP(C521,Lookups!$B$4:$C$2561,2,FALSE)))</f>
        <v/>
      </c>
      <c r="C520" s="366"/>
      <c r="D520" s="324"/>
      <c r="E520" s="325"/>
      <c r="F520" s="301"/>
      <c r="G520" s="277"/>
      <c r="H520" s="275"/>
      <c r="I520" s="280" t="str">
        <f t="shared" si="56"/>
        <v/>
      </c>
      <c r="J520" s="302"/>
      <c r="K520" s="280" t="str">
        <f t="shared" si="57"/>
        <v/>
      </c>
      <c r="L520" s="328"/>
      <c r="M520" s="328"/>
      <c r="N520" s="328"/>
      <c r="O520" s="329"/>
      <c r="P520" s="287"/>
      <c r="Q520" s="330"/>
      <c r="R520" s="287"/>
      <c r="S520" s="305"/>
      <c r="T520" s="279"/>
      <c r="U520" s="282"/>
      <c r="V520" s="282"/>
      <c r="W520" s="283"/>
      <c r="X520" s="292"/>
      <c r="Y520" s="278"/>
      <c r="Z520" s="331"/>
      <c r="AA520" s="332"/>
      <c r="AB520" s="333"/>
      <c r="AC520" s="334"/>
      <c r="AD520" s="335"/>
      <c r="AE520" s="336"/>
      <c r="AF520" s="337"/>
      <c r="AG520" s="326"/>
      <c r="AH520" s="338"/>
      <c r="AI520" s="339"/>
      <c r="AJ520" s="293"/>
      <c r="AK520" s="293"/>
      <c r="AL520" s="293"/>
      <c r="AM520" s="294"/>
      <c r="AN520" s="239"/>
      <c r="AO520" s="239"/>
      <c r="AP520" s="275"/>
      <c r="AQ520" s="280" t="str">
        <f t="shared" si="58"/>
        <v/>
      </c>
      <c r="AR520" s="239"/>
      <c r="AS520" s="239"/>
      <c r="AT520" s="239"/>
      <c r="AU520" s="239"/>
      <c r="AV520" s="239"/>
      <c r="AW520" s="239"/>
      <c r="AX520" s="239"/>
      <c r="AY520" s="239"/>
      <c r="AZ520" s="239"/>
      <c r="BA520" s="239"/>
      <c r="BB520" s="239"/>
      <c r="BC520" s="239"/>
      <c r="BD520" s="238"/>
      <c r="BE520" s="238"/>
      <c r="BF520" s="238"/>
      <c r="BG520" s="239"/>
      <c r="BH520" s="238" t="str">
        <f t="shared" si="59"/>
        <v/>
      </c>
      <c r="BI520" s="239"/>
      <c r="BJ520" s="238" t="str">
        <f t="shared" si="60"/>
        <v/>
      </c>
      <c r="BK520" s="239"/>
      <c r="BL520" s="239"/>
      <c r="BM520" s="275"/>
      <c r="BN520" s="239"/>
      <c r="BO520" s="275"/>
      <c r="BP520" s="276" t="str">
        <f t="shared" si="61"/>
        <v/>
      </c>
      <c r="BQ520" s="239"/>
      <c r="BR520" s="239"/>
      <c r="BS520" s="239"/>
      <c r="BT520" s="276" t="str">
        <f t="shared" si="62"/>
        <v/>
      </c>
      <c r="BU520" s="293"/>
      <c r="BV520" s="275"/>
      <c r="BW520" s="275"/>
      <c r="BX520" s="295"/>
      <c r="BY520" s="275"/>
      <c r="BZ520" s="303"/>
      <c r="CA520" s="299"/>
      <c r="CB520" s="275"/>
      <c r="CC520" s="275"/>
      <c r="CD520" s="296"/>
      <c r="CE520" s="296"/>
      <c r="CF520" s="296"/>
      <c r="CG520" s="297"/>
    </row>
    <row r="521" spans="1:85" ht="27" customHeight="1" thickTop="1" thickBot="1" x14ac:dyDescent="0.3">
      <c r="A521" s="300"/>
      <c r="B521" s="304" t="str">
        <f>IF(C522="","",(VLOOKUP(C522,Lookups!$B$4:$C$2561,2,FALSE)))</f>
        <v/>
      </c>
      <c r="C521" s="366"/>
      <c r="D521" s="324"/>
      <c r="E521" s="325"/>
      <c r="F521" s="301"/>
      <c r="G521" s="277"/>
      <c r="H521" s="275"/>
      <c r="I521" s="280" t="str">
        <f t="shared" si="56"/>
        <v/>
      </c>
      <c r="J521" s="302"/>
      <c r="K521" s="280" t="str">
        <f t="shared" si="57"/>
        <v/>
      </c>
      <c r="L521" s="328"/>
      <c r="M521" s="328"/>
      <c r="N521" s="328"/>
      <c r="O521" s="329"/>
      <c r="P521" s="287"/>
      <c r="Q521" s="330"/>
      <c r="R521" s="287"/>
      <c r="S521" s="305"/>
      <c r="T521" s="279"/>
      <c r="U521" s="282"/>
      <c r="V521" s="282"/>
      <c r="W521" s="283"/>
      <c r="X521" s="292"/>
      <c r="Y521" s="278"/>
      <c r="Z521" s="331"/>
      <c r="AA521" s="332"/>
      <c r="AB521" s="333"/>
      <c r="AC521" s="334"/>
      <c r="AD521" s="335"/>
      <c r="AE521" s="336"/>
      <c r="AF521" s="337"/>
      <c r="AG521" s="326"/>
      <c r="AH521" s="338"/>
      <c r="AI521" s="339"/>
      <c r="AJ521" s="293"/>
      <c r="AK521" s="293"/>
      <c r="AL521" s="293"/>
      <c r="AM521" s="294"/>
      <c r="AN521" s="239"/>
      <c r="AO521" s="239"/>
      <c r="AP521" s="275"/>
      <c r="AQ521" s="280" t="str">
        <f t="shared" si="58"/>
        <v/>
      </c>
      <c r="AR521" s="239"/>
      <c r="AS521" s="239"/>
      <c r="AT521" s="239"/>
      <c r="AU521" s="239"/>
      <c r="AV521" s="239"/>
      <c r="AW521" s="239"/>
      <c r="AX521" s="239"/>
      <c r="AY521" s="239"/>
      <c r="AZ521" s="239"/>
      <c r="BA521" s="239"/>
      <c r="BB521" s="239"/>
      <c r="BC521" s="239"/>
      <c r="BD521" s="238"/>
      <c r="BE521" s="238"/>
      <c r="BF521" s="238"/>
      <c r="BG521" s="239"/>
      <c r="BH521" s="238" t="str">
        <f t="shared" si="59"/>
        <v/>
      </c>
      <c r="BI521" s="239"/>
      <c r="BJ521" s="238" t="str">
        <f t="shared" si="60"/>
        <v/>
      </c>
      <c r="BK521" s="239"/>
      <c r="BL521" s="239"/>
      <c r="BM521" s="275"/>
      <c r="BN521" s="239"/>
      <c r="BO521" s="275"/>
      <c r="BP521" s="276" t="str">
        <f t="shared" si="61"/>
        <v/>
      </c>
      <c r="BQ521" s="239"/>
      <c r="BR521" s="239"/>
      <c r="BS521" s="239"/>
      <c r="BT521" s="276" t="str">
        <f t="shared" si="62"/>
        <v/>
      </c>
      <c r="BU521" s="293"/>
      <c r="BV521" s="275"/>
      <c r="BW521" s="275"/>
      <c r="BX521" s="295"/>
      <c r="BY521" s="275"/>
      <c r="BZ521" s="303"/>
      <c r="CA521" s="299"/>
      <c r="CB521" s="275"/>
      <c r="CC521" s="275"/>
      <c r="CD521" s="296"/>
      <c r="CE521" s="296"/>
      <c r="CF521" s="296"/>
      <c r="CG521" s="297"/>
    </row>
    <row r="522" spans="1:85" ht="27" customHeight="1" thickTop="1" thickBot="1" x14ac:dyDescent="0.3">
      <c r="A522" s="300"/>
      <c r="B522" s="304" t="str">
        <f>IF(C523="","",(VLOOKUP(C523,Lookups!$B$4:$C$2561,2,FALSE)))</f>
        <v/>
      </c>
      <c r="C522" s="366"/>
      <c r="D522" s="324"/>
      <c r="E522" s="325"/>
      <c r="F522" s="301"/>
      <c r="G522" s="277"/>
      <c r="H522" s="275"/>
      <c r="I522" s="280" t="str">
        <f t="shared" si="56"/>
        <v/>
      </c>
      <c r="J522" s="302"/>
      <c r="K522" s="280" t="str">
        <f t="shared" si="57"/>
        <v/>
      </c>
      <c r="L522" s="328"/>
      <c r="M522" s="328"/>
      <c r="N522" s="328"/>
      <c r="O522" s="329"/>
      <c r="P522" s="287"/>
      <c r="Q522" s="330"/>
      <c r="R522" s="287"/>
      <c r="S522" s="305"/>
      <c r="T522" s="279"/>
      <c r="U522" s="282"/>
      <c r="V522" s="282"/>
      <c r="W522" s="283"/>
      <c r="X522" s="292"/>
      <c r="Y522" s="278"/>
      <c r="Z522" s="331"/>
      <c r="AA522" s="332"/>
      <c r="AB522" s="333"/>
      <c r="AC522" s="334"/>
      <c r="AD522" s="335"/>
      <c r="AE522" s="336"/>
      <c r="AF522" s="337"/>
      <c r="AG522" s="326"/>
      <c r="AH522" s="338"/>
      <c r="AI522" s="339"/>
      <c r="AJ522" s="293"/>
      <c r="AK522" s="293"/>
      <c r="AL522" s="293"/>
      <c r="AM522" s="294"/>
      <c r="AN522" s="239"/>
      <c r="AO522" s="239"/>
      <c r="AP522" s="275"/>
      <c r="AQ522" s="280" t="str">
        <f t="shared" si="58"/>
        <v/>
      </c>
      <c r="AR522" s="239"/>
      <c r="AS522" s="239"/>
      <c r="AT522" s="239"/>
      <c r="AU522" s="239"/>
      <c r="AV522" s="239"/>
      <c r="AW522" s="239"/>
      <c r="AX522" s="239"/>
      <c r="AY522" s="239"/>
      <c r="AZ522" s="239"/>
      <c r="BA522" s="239"/>
      <c r="BB522" s="239"/>
      <c r="BC522" s="239"/>
      <c r="BD522" s="238"/>
      <c r="BE522" s="238"/>
      <c r="BF522" s="238"/>
      <c r="BG522" s="239"/>
      <c r="BH522" s="238" t="str">
        <f t="shared" si="59"/>
        <v/>
      </c>
      <c r="BI522" s="239"/>
      <c r="BJ522" s="238" t="str">
        <f t="shared" si="60"/>
        <v/>
      </c>
      <c r="BK522" s="239"/>
      <c r="BL522" s="239"/>
      <c r="BM522" s="275"/>
      <c r="BN522" s="239"/>
      <c r="BO522" s="275"/>
      <c r="BP522" s="276" t="str">
        <f t="shared" si="61"/>
        <v/>
      </c>
      <c r="BQ522" s="239"/>
      <c r="BR522" s="239"/>
      <c r="BS522" s="239"/>
      <c r="BT522" s="276" t="str">
        <f t="shared" si="62"/>
        <v/>
      </c>
      <c r="BU522" s="293"/>
      <c r="BV522" s="275"/>
      <c r="BW522" s="275"/>
      <c r="BX522" s="295"/>
      <c r="BY522" s="275"/>
      <c r="BZ522" s="303"/>
      <c r="CA522" s="299"/>
      <c r="CB522" s="275"/>
      <c r="CC522" s="275"/>
      <c r="CD522" s="296"/>
      <c r="CE522" s="296"/>
      <c r="CF522" s="296"/>
      <c r="CG522" s="297"/>
    </row>
    <row r="523" spans="1:85" ht="27" customHeight="1" thickTop="1" thickBot="1" x14ac:dyDescent="0.3">
      <c r="A523" s="300"/>
      <c r="B523" s="304" t="str">
        <f>IF(C524="","",(VLOOKUP(C524,Lookups!$B$4:$C$2561,2,FALSE)))</f>
        <v/>
      </c>
      <c r="C523" s="366"/>
      <c r="D523" s="324"/>
      <c r="E523" s="325"/>
      <c r="F523" s="301"/>
      <c r="G523" s="277"/>
      <c r="H523" s="275"/>
      <c r="I523" s="280" t="str">
        <f t="shared" si="56"/>
        <v/>
      </c>
      <c r="J523" s="302"/>
      <c r="K523" s="280" t="str">
        <f t="shared" si="57"/>
        <v/>
      </c>
      <c r="L523" s="328"/>
      <c r="M523" s="328"/>
      <c r="N523" s="328"/>
      <c r="O523" s="329"/>
      <c r="P523" s="287"/>
      <c r="Q523" s="330"/>
      <c r="R523" s="287"/>
      <c r="S523" s="305"/>
      <c r="T523" s="279"/>
      <c r="U523" s="282"/>
      <c r="V523" s="282"/>
      <c r="W523" s="283"/>
      <c r="X523" s="292"/>
      <c r="Y523" s="278"/>
      <c r="Z523" s="331"/>
      <c r="AA523" s="332"/>
      <c r="AB523" s="333"/>
      <c r="AC523" s="334"/>
      <c r="AD523" s="335"/>
      <c r="AE523" s="336"/>
      <c r="AF523" s="337"/>
      <c r="AG523" s="326"/>
      <c r="AH523" s="338"/>
      <c r="AI523" s="339"/>
      <c r="AJ523" s="293"/>
      <c r="AK523" s="293"/>
      <c r="AL523" s="293"/>
      <c r="AM523" s="294"/>
      <c r="AN523" s="239"/>
      <c r="AO523" s="239"/>
      <c r="AP523" s="275"/>
      <c r="AQ523" s="280" t="str">
        <f t="shared" si="58"/>
        <v/>
      </c>
      <c r="AR523" s="239"/>
      <c r="AS523" s="239"/>
      <c r="AT523" s="239"/>
      <c r="AU523" s="239"/>
      <c r="AV523" s="239"/>
      <c r="AW523" s="239"/>
      <c r="AX523" s="239"/>
      <c r="AY523" s="239"/>
      <c r="AZ523" s="239"/>
      <c r="BA523" s="239"/>
      <c r="BB523" s="239"/>
      <c r="BC523" s="239"/>
      <c r="BD523" s="238"/>
      <c r="BE523" s="238"/>
      <c r="BF523" s="238"/>
      <c r="BG523" s="239"/>
      <c r="BH523" s="238" t="str">
        <f t="shared" si="59"/>
        <v/>
      </c>
      <c r="BI523" s="239"/>
      <c r="BJ523" s="238" t="str">
        <f t="shared" si="60"/>
        <v/>
      </c>
      <c r="BK523" s="239"/>
      <c r="BL523" s="239"/>
      <c r="BM523" s="275"/>
      <c r="BN523" s="239"/>
      <c r="BO523" s="275"/>
      <c r="BP523" s="276" t="str">
        <f t="shared" si="61"/>
        <v/>
      </c>
      <c r="BQ523" s="239"/>
      <c r="BR523" s="239"/>
      <c r="BS523" s="239"/>
      <c r="BT523" s="276" t="str">
        <f t="shared" si="62"/>
        <v/>
      </c>
      <c r="BU523" s="293"/>
      <c r="BV523" s="275"/>
      <c r="BW523" s="275"/>
      <c r="BX523" s="295"/>
      <c r="BY523" s="275"/>
      <c r="BZ523" s="303"/>
      <c r="CA523" s="299"/>
      <c r="CB523" s="275"/>
      <c r="CC523" s="275"/>
      <c r="CD523" s="296"/>
      <c r="CE523" s="296"/>
      <c r="CF523" s="296"/>
      <c r="CG523" s="297"/>
    </row>
    <row r="524" spans="1:85" ht="27" customHeight="1" thickTop="1" thickBot="1" x14ac:dyDescent="0.3">
      <c r="A524" s="300"/>
      <c r="B524" s="304" t="str">
        <f>IF(C525="","",(VLOOKUP(C525,Lookups!$B$4:$C$2561,2,FALSE)))</f>
        <v/>
      </c>
      <c r="C524" s="366"/>
      <c r="D524" s="324"/>
      <c r="E524" s="325"/>
      <c r="F524" s="301"/>
      <c r="G524" s="277"/>
      <c r="H524" s="275"/>
      <c r="I524" s="280" t="str">
        <f t="shared" si="56"/>
        <v/>
      </c>
      <c r="J524" s="302"/>
      <c r="K524" s="280" t="str">
        <f t="shared" si="57"/>
        <v/>
      </c>
      <c r="L524" s="328"/>
      <c r="M524" s="328"/>
      <c r="N524" s="328"/>
      <c r="O524" s="329"/>
      <c r="P524" s="287"/>
      <c r="Q524" s="330"/>
      <c r="R524" s="287"/>
      <c r="S524" s="305"/>
      <c r="T524" s="279"/>
      <c r="U524" s="282"/>
      <c r="V524" s="282"/>
      <c r="W524" s="283"/>
      <c r="X524" s="292"/>
      <c r="Y524" s="278"/>
      <c r="Z524" s="331"/>
      <c r="AA524" s="332"/>
      <c r="AB524" s="333"/>
      <c r="AC524" s="334"/>
      <c r="AD524" s="335"/>
      <c r="AE524" s="336"/>
      <c r="AF524" s="337"/>
      <c r="AG524" s="326"/>
      <c r="AH524" s="338"/>
      <c r="AI524" s="339"/>
      <c r="AJ524" s="293"/>
      <c r="AK524" s="293"/>
      <c r="AL524" s="293"/>
      <c r="AM524" s="294"/>
      <c r="AN524" s="239"/>
      <c r="AO524" s="239"/>
      <c r="AP524" s="275"/>
      <c r="AQ524" s="280" t="str">
        <f t="shared" si="58"/>
        <v/>
      </c>
      <c r="AR524" s="239"/>
      <c r="AS524" s="239"/>
      <c r="AT524" s="239"/>
      <c r="AU524" s="239"/>
      <c r="AV524" s="239"/>
      <c r="AW524" s="239"/>
      <c r="AX524" s="239"/>
      <c r="AY524" s="239"/>
      <c r="AZ524" s="239"/>
      <c r="BA524" s="239"/>
      <c r="BB524" s="239"/>
      <c r="BC524" s="239"/>
      <c r="BD524" s="238"/>
      <c r="BE524" s="238"/>
      <c r="BF524" s="238"/>
      <c r="BG524" s="239"/>
      <c r="BH524" s="238" t="str">
        <f t="shared" si="59"/>
        <v/>
      </c>
      <c r="BI524" s="239"/>
      <c r="BJ524" s="238" t="str">
        <f t="shared" si="60"/>
        <v/>
      </c>
      <c r="BK524" s="239"/>
      <c r="BL524" s="239"/>
      <c r="BM524" s="275"/>
      <c r="BN524" s="239"/>
      <c r="BO524" s="275"/>
      <c r="BP524" s="276" t="str">
        <f t="shared" si="61"/>
        <v/>
      </c>
      <c r="BQ524" s="239"/>
      <c r="BR524" s="239"/>
      <c r="BS524" s="239"/>
      <c r="BT524" s="276" t="str">
        <f t="shared" si="62"/>
        <v/>
      </c>
      <c r="BU524" s="293"/>
      <c r="BV524" s="275"/>
      <c r="BW524" s="275"/>
      <c r="BX524" s="295"/>
      <c r="BY524" s="275"/>
      <c r="BZ524" s="303"/>
      <c r="CA524" s="299"/>
      <c r="CB524" s="275"/>
      <c r="CC524" s="275"/>
      <c r="CD524" s="296"/>
      <c r="CE524" s="296"/>
      <c r="CF524" s="296"/>
      <c r="CG524" s="297"/>
    </row>
    <row r="525" spans="1:85" ht="27" customHeight="1" thickTop="1" thickBot="1" x14ac:dyDescent="0.3">
      <c r="A525" s="300"/>
      <c r="B525" s="304" t="str">
        <f>IF(C526="","",(VLOOKUP(C526,Lookups!$B$4:$C$2561,2,FALSE)))</f>
        <v/>
      </c>
      <c r="C525" s="366"/>
      <c r="D525" s="324"/>
      <c r="E525" s="325"/>
      <c r="F525" s="301"/>
      <c r="G525" s="277"/>
      <c r="H525" s="275"/>
      <c r="I525" s="280" t="str">
        <f t="shared" si="56"/>
        <v/>
      </c>
      <c r="J525" s="302"/>
      <c r="K525" s="280" t="str">
        <f t="shared" si="57"/>
        <v/>
      </c>
      <c r="L525" s="328"/>
      <c r="M525" s="328"/>
      <c r="N525" s="328"/>
      <c r="O525" s="329"/>
      <c r="P525" s="287"/>
      <c r="Q525" s="330"/>
      <c r="R525" s="287"/>
      <c r="S525" s="305"/>
      <c r="T525" s="279"/>
      <c r="U525" s="282"/>
      <c r="V525" s="282"/>
      <c r="W525" s="283"/>
      <c r="X525" s="292"/>
      <c r="Y525" s="278"/>
      <c r="Z525" s="331"/>
      <c r="AA525" s="332"/>
      <c r="AB525" s="333"/>
      <c r="AC525" s="334"/>
      <c r="AD525" s="335"/>
      <c r="AE525" s="336"/>
      <c r="AF525" s="337"/>
      <c r="AG525" s="326"/>
      <c r="AH525" s="338"/>
      <c r="AI525" s="339"/>
      <c r="AJ525" s="293"/>
      <c r="AK525" s="293"/>
      <c r="AL525" s="293"/>
      <c r="AM525" s="294"/>
      <c r="AN525" s="239"/>
      <c r="AO525" s="239"/>
      <c r="AP525" s="275"/>
      <c r="AQ525" s="280" t="str">
        <f t="shared" si="58"/>
        <v/>
      </c>
      <c r="AR525" s="239"/>
      <c r="AS525" s="239"/>
      <c r="AT525" s="239"/>
      <c r="AU525" s="239"/>
      <c r="AV525" s="239"/>
      <c r="AW525" s="239"/>
      <c r="AX525" s="239"/>
      <c r="AY525" s="239"/>
      <c r="AZ525" s="239"/>
      <c r="BA525" s="239"/>
      <c r="BB525" s="239"/>
      <c r="BC525" s="239"/>
      <c r="BD525" s="238"/>
      <c r="BE525" s="238"/>
      <c r="BF525" s="238"/>
      <c r="BG525" s="239"/>
      <c r="BH525" s="238" t="str">
        <f t="shared" si="59"/>
        <v/>
      </c>
      <c r="BI525" s="239"/>
      <c r="BJ525" s="238" t="str">
        <f t="shared" si="60"/>
        <v/>
      </c>
      <c r="BK525" s="239"/>
      <c r="BL525" s="239"/>
      <c r="BM525" s="275"/>
      <c r="BN525" s="239"/>
      <c r="BO525" s="275"/>
      <c r="BP525" s="276" t="str">
        <f t="shared" si="61"/>
        <v/>
      </c>
      <c r="BQ525" s="239"/>
      <c r="BR525" s="239"/>
      <c r="BS525" s="239"/>
      <c r="BT525" s="276" t="str">
        <f t="shared" si="62"/>
        <v/>
      </c>
      <c r="BU525" s="293"/>
      <c r="BV525" s="275"/>
      <c r="BW525" s="275"/>
      <c r="BX525" s="295"/>
      <c r="BY525" s="275"/>
      <c r="BZ525" s="303"/>
      <c r="CA525" s="299"/>
      <c r="CB525" s="275"/>
      <c r="CC525" s="275"/>
      <c r="CD525" s="296"/>
      <c r="CE525" s="296"/>
      <c r="CF525" s="296"/>
      <c r="CG525" s="297"/>
    </row>
    <row r="526" spans="1:85" ht="27" customHeight="1" thickTop="1" thickBot="1" x14ac:dyDescent="0.3">
      <c r="A526" s="300"/>
      <c r="B526" s="304" t="str">
        <f>IF(C527="","",(VLOOKUP(C527,Lookups!$B$4:$C$2561,2,FALSE)))</f>
        <v/>
      </c>
      <c r="C526" s="366"/>
      <c r="D526" s="324"/>
      <c r="E526" s="325"/>
      <c r="F526" s="301"/>
      <c r="G526" s="277"/>
      <c r="H526" s="275"/>
      <c r="I526" s="280" t="str">
        <f t="shared" si="56"/>
        <v/>
      </c>
      <c r="J526" s="302"/>
      <c r="K526" s="280" t="str">
        <f t="shared" si="57"/>
        <v/>
      </c>
      <c r="L526" s="328"/>
      <c r="M526" s="328"/>
      <c r="N526" s="328"/>
      <c r="O526" s="329"/>
      <c r="P526" s="287"/>
      <c r="Q526" s="330"/>
      <c r="R526" s="287"/>
      <c r="S526" s="305"/>
      <c r="T526" s="279"/>
      <c r="U526" s="282"/>
      <c r="V526" s="282"/>
      <c r="W526" s="283"/>
      <c r="X526" s="292"/>
      <c r="Y526" s="278"/>
      <c r="Z526" s="331"/>
      <c r="AA526" s="332"/>
      <c r="AB526" s="333"/>
      <c r="AC526" s="334"/>
      <c r="AD526" s="335"/>
      <c r="AE526" s="336"/>
      <c r="AF526" s="337"/>
      <c r="AG526" s="326"/>
      <c r="AH526" s="338"/>
      <c r="AI526" s="339"/>
      <c r="AJ526" s="293"/>
      <c r="AK526" s="293"/>
      <c r="AL526" s="293"/>
      <c r="AM526" s="294"/>
      <c r="AN526" s="239"/>
      <c r="AO526" s="239"/>
      <c r="AP526" s="275"/>
      <c r="AQ526" s="280" t="str">
        <f t="shared" si="58"/>
        <v/>
      </c>
      <c r="AR526" s="239"/>
      <c r="AS526" s="239"/>
      <c r="AT526" s="239"/>
      <c r="AU526" s="239"/>
      <c r="AV526" s="239"/>
      <c r="AW526" s="239"/>
      <c r="AX526" s="239"/>
      <c r="AY526" s="239"/>
      <c r="AZ526" s="239"/>
      <c r="BA526" s="239"/>
      <c r="BB526" s="239"/>
      <c r="BC526" s="239"/>
      <c r="BD526" s="238"/>
      <c r="BE526" s="238"/>
      <c r="BF526" s="238"/>
      <c r="BG526" s="239"/>
      <c r="BH526" s="238" t="str">
        <f t="shared" si="59"/>
        <v/>
      </c>
      <c r="BI526" s="239"/>
      <c r="BJ526" s="238" t="str">
        <f t="shared" si="60"/>
        <v/>
      </c>
      <c r="BK526" s="239"/>
      <c r="BL526" s="239"/>
      <c r="BM526" s="275"/>
      <c r="BN526" s="239"/>
      <c r="BO526" s="275"/>
      <c r="BP526" s="276" t="str">
        <f t="shared" si="61"/>
        <v/>
      </c>
      <c r="BQ526" s="239"/>
      <c r="BR526" s="239"/>
      <c r="BS526" s="239"/>
      <c r="BT526" s="276" t="str">
        <f t="shared" si="62"/>
        <v/>
      </c>
      <c r="BU526" s="293"/>
      <c r="BV526" s="275"/>
      <c r="BW526" s="275"/>
      <c r="BX526" s="295"/>
      <c r="BY526" s="275"/>
      <c r="BZ526" s="303"/>
      <c r="CA526" s="299"/>
      <c r="CB526" s="275"/>
      <c r="CC526" s="275"/>
      <c r="CD526" s="296"/>
      <c r="CE526" s="296"/>
      <c r="CF526" s="296"/>
      <c r="CG526" s="297"/>
    </row>
    <row r="527" spans="1:85" ht="27" customHeight="1" thickTop="1" thickBot="1" x14ac:dyDescent="0.3">
      <c r="A527" s="300"/>
      <c r="B527" s="304" t="str">
        <f>IF(C528="","",(VLOOKUP(C528,Lookups!$B$4:$C$2561,2,FALSE)))</f>
        <v/>
      </c>
      <c r="C527" s="366"/>
      <c r="D527" s="324"/>
      <c r="E527" s="325"/>
      <c r="F527" s="301"/>
      <c r="G527" s="277"/>
      <c r="H527" s="275"/>
      <c r="I527" s="280" t="str">
        <f t="shared" si="56"/>
        <v/>
      </c>
      <c r="J527" s="302"/>
      <c r="K527" s="280" t="str">
        <f t="shared" si="57"/>
        <v/>
      </c>
      <c r="L527" s="328"/>
      <c r="M527" s="328"/>
      <c r="N527" s="328"/>
      <c r="O527" s="329"/>
      <c r="P527" s="287"/>
      <c r="Q527" s="330"/>
      <c r="R527" s="287"/>
      <c r="S527" s="305"/>
      <c r="T527" s="279"/>
      <c r="U527" s="282"/>
      <c r="V527" s="282"/>
      <c r="W527" s="283"/>
      <c r="X527" s="292"/>
      <c r="Y527" s="278"/>
      <c r="Z527" s="331"/>
      <c r="AA527" s="332"/>
      <c r="AB527" s="333"/>
      <c r="AC527" s="334"/>
      <c r="AD527" s="335"/>
      <c r="AE527" s="336"/>
      <c r="AF527" s="337"/>
      <c r="AG527" s="326"/>
      <c r="AH527" s="338"/>
      <c r="AI527" s="339"/>
      <c r="AJ527" s="293"/>
      <c r="AK527" s="293"/>
      <c r="AL527" s="293"/>
      <c r="AM527" s="294"/>
      <c r="AN527" s="239"/>
      <c r="AO527" s="239"/>
      <c r="AP527" s="275"/>
      <c r="AQ527" s="280" t="str">
        <f t="shared" si="58"/>
        <v/>
      </c>
      <c r="AR527" s="239"/>
      <c r="AS527" s="239"/>
      <c r="AT527" s="239"/>
      <c r="AU527" s="239"/>
      <c r="AV527" s="239"/>
      <c r="AW527" s="239"/>
      <c r="AX527" s="239"/>
      <c r="AY527" s="239"/>
      <c r="AZ527" s="239"/>
      <c r="BA527" s="239"/>
      <c r="BB527" s="239"/>
      <c r="BC527" s="239"/>
      <c r="BD527" s="238"/>
      <c r="BE527" s="238"/>
      <c r="BF527" s="238"/>
      <c r="BG527" s="239"/>
      <c r="BH527" s="238" t="str">
        <f t="shared" si="59"/>
        <v/>
      </c>
      <c r="BI527" s="239"/>
      <c r="BJ527" s="238" t="str">
        <f t="shared" si="60"/>
        <v/>
      </c>
      <c r="BK527" s="239"/>
      <c r="BL527" s="239"/>
      <c r="BM527" s="275"/>
      <c r="BN527" s="239"/>
      <c r="BO527" s="275"/>
      <c r="BP527" s="276" t="str">
        <f t="shared" si="61"/>
        <v/>
      </c>
      <c r="BQ527" s="239"/>
      <c r="BR527" s="239"/>
      <c r="BS527" s="239"/>
      <c r="BT527" s="276" t="str">
        <f t="shared" si="62"/>
        <v/>
      </c>
      <c r="BU527" s="293"/>
      <c r="BV527" s="275"/>
      <c r="BW527" s="275"/>
      <c r="BX527" s="295"/>
      <c r="BY527" s="275"/>
      <c r="BZ527" s="303"/>
      <c r="CA527" s="299"/>
      <c r="CB527" s="275"/>
      <c r="CC527" s="275"/>
      <c r="CD527" s="296"/>
      <c r="CE527" s="296"/>
      <c r="CF527" s="296"/>
      <c r="CG527" s="297"/>
    </row>
    <row r="528" spans="1:85" ht="27" customHeight="1" thickTop="1" thickBot="1" x14ac:dyDescent="0.3">
      <c r="A528" s="300"/>
      <c r="B528" s="304" t="str">
        <f>IF(C529="","",(VLOOKUP(C529,Lookups!$B$4:$C$2561,2,FALSE)))</f>
        <v/>
      </c>
      <c r="C528" s="366"/>
      <c r="D528" s="324"/>
      <c r="E528" s="325"/>
      <c r="F528" s="301"/>
      <c r="G528" s="277"/>
      <c r="H528" s="275"/>
      <c r="I528" s="280" t="str">
        <f t="shared" si="56"/>
        <v/>
      </c>
      <c r="J528" s="302"/>
      <c r="K528" s="280" t="str">
        <f t="shared" si="57"/>
        <v/>
      </c>
      <c r="L528" s="328"/>
      <c r="M528" s="328"/>
      <c r="N528" s="328"/>
      <c r="O528" s="329"/>
      <c r="P528" s="287"/>
      <c r="Q528" s="330"/>
      <c r="R528" s="287"/>
      <c r="S528" s="305"/>
      <c r="T528" s="279"/>
      <c r="U528" s="282"/>
      <c r="V528" s="282"/>
      <c r="W528" s="283"/>
      <c r="X528" s="292"/>
      <c r="Y528" s="278"/>
      <c r="Z528" s="331"/>
      <c r="AA528" s="332"/>
      <c r="AB528" s="333"/>
      <c r="AC528" s="334"/>
      <c r="AD528" s="335"/>
      <c r="AE528" s="336"/>
      <c r="AF528" s="337"/>
      <c r="AG528" s="326"/>
      <c r="AH528" s="338"/>
      <c r="AI528" s="339"/>
      <c r="AJ528" s="293"/>
      <c r="AK528" s="293"/>
      <c r="AL528" s="293"/>
      <c r="AM528" s="294"/>
      <c r="AN528" s="239"/>
      <c r="AO528" s="239"/>
      <c r="AP528" s="275"/>
      <c r="AQ528" s="280" t="str">
        <f t="shared" si="58"/>
        <v/>
      </c>
      <c r="AR528" s="239"/>
      <c r="AS528" s="239"/>
      <c r="AT528" s="239"/>
      <c r="AU528" s="239"/>
      <c r="AV528" s="239"/>
      <c r="AW528" s="239"/>
      <c r="AX528" s="239"/>
      <c r="AY528" s="239"/>
      <c r="AZ528" s="239"/>
      <c r="BA528" s="239"/>
      <c r="BB528" s="239"/>
      <c r="BC528" s="239"/>
      <c r="BD528" s="238"/>
      <c r="BE528" s="238"/>
      <c r="BF528" s="238"/>
      <c r="BG528" s="239"/>
      <c r="BH528" s="238" t="str">
        <f t="shared" si="59"/>
        <v/>
      </c>
      <c r="BI528" s="239"/>
      <c r="BJ528" s="238" t="str">
        <f t="shared" si="60"/>
        <v/>
      </c>
      <c r="BK528" s="239"/>
      <c r="BL528" s="239"/>
      <c r="BM528" s="275"/>
      <c r="BN528" s="239"/>
      <c r="BO528" s="275"/>
      <c r="BP528" s="276" t="str">
        <f t="shared" si="61"/>
        <v/>
      </c>
      <c r="BQ528" s="239"/>
      <c r="BR528" s="239"/>
      <c r="BS528" s="239"/>
      <c r="BT528" s="276" t="str">
        <f t="shared" si="62"/>
        <v/>
      </c>
      <c r="BU528" s="293"/>
      <c r="BV528" s="275"/>
      <c r="BW528" s="275"/>
      <c r="BX528" s="295"/>
      <c r="BY528" s="275"/>
      <c r="BZ528" s="303"/>
      <c r="CA528" s="299"/>
      <c r="CB528" s="275"/>
      <c r="CC528" s="275"/>
      <c r="CD528" s="296"/>
      <c r="CE528" s="296"/>
      <c r="CF528" s="296"/>
      <c r="CG528" s="297"/>
    </row>
    <row r="529" spans="1:85" ht="27" customHeight="1" thickTop="1" thickBot="1" x14ac:dyDescent="0.3">
      <c r="A529" s="300"/>
      <c r="B529" s="304" t="str">
        <f>IF(C530="","",(VLOOKUP(C530,Lookups!$B$4:$C$2561,2,FALSE)))</f>
        <v/>
      </c>
      <c r="C529" s="366"/>
      <c r="D529" s="324"/>
      <c r="E529" s="325"/>
      <c r="F529" s="301"/>
      <c r="G529" s="277"/>
      <c r="H529" s="275"/>
      <c r="I529" s="280" t="str">
        <f t="shared" si="56"/>
        <v/>
      </c>
      <c r="J529" s="302"/>
      <c r="K529" s="280" t="str">
        <f t="shared" si="57"/>
        <v/>
      </c>
      <c r="L529" s="328"/>
      <c r="M529" s="328"/>
      <c r="N529" s="328"/>
      <c r="O529" s="329"/>
      <c r="P529" s="287"/>
      <c r="Q529" s="330"/>
      <c r="R529" s="287"/>
      <c r="S529" s="305"/>
      <c r="T529" s="279"/>
      <c r="U529" s="282"/>
      <c r="V529" s="282"/>
      <c r="W529" s="283"/>
      <c r="X529" s="292"/>
      <c r="Y529" s="278"/>
      <c r="Z529" s="331"/>
      <c r="AA529" s="332"/>
      <c r="AB529" s="333"/>
      <c r="AC529" s="334"/>
      <c r="AD529" s="335"/>
      <c r="AE529" s="336"/>
      <c r="AF529" s="337"/>
      <c r="AG529" s="326"/>
      <c r="AH529" s="338"/>
      <c r="AI529" s="339"/>
      <c r="AJ529" s="293"/>
      <c r="AK529" s="293"/>
      <c r="AL529" s="293"/>
      <c r="AM529" s="294"/>
      <c r="AN529" s="239"/>
      <c r="AO529" s="239"/>
      <c r="AP529" s="275"/>
      <c r="AQ529" s="280" t="str">
        <f t="shared" si="58"/>
        <v/>
      </c>
      <c r="AR529" s="239"/>
      <c r="AS529" s="239"/>
      <c r="AT529" s="239"/>
      <c r="AU529" s="239"/>
      <c r="AV529" s="239"/>
      <c r="AW529" s="239"/>
      <c r="AX529" s="239"/>
      <c r="AY529" s="239"/>
      <c r="AZ529" s="239"/>
      <c r="BA529" s="239"/>
      <c r="BB529" s="239"/>
      <c r="BC529" s="239"/>
      <c r="BD529" s="238"/>
      <c r="BE529" s="238"/>
      <c r="BF529" s="238"/>
      <c r="BG529" s="239"/>
      <c r="BH529" s="238" t="str">
        <f t="shared" si="59"/>
        <v/>
      </c>
      <c r="BI529" s="239"/>
      <c r="BJ529" s="238" t="str">
        <f t="shared" si="60"/>
        <v/>
      </c>
      <c r="BK529" s="239"/>
      <c r="BL529" s="239"/>
      <c r="BM529" s="275"/>
      <c r="BN529" s="239"/>
      <c r="BO529" s="275"/>
      <c r="BP529" s="276" t="str">
        <f t="shared" si="61"/>
        <v/>
      </c>
      <c r="BQ529" s="239"/>
      <c r="BR529" s="239"/>
      <c r="BS529" s="239"/>
      <c r="BT529" s="276" t="str">
        <f t="shared" si="62"/>
        <v/>
      </c>
      <c r="BU529" s="293"/>
      <c r="BV529" s="275"/>
      <c r="BW529" s="275"/>
      <c r="BX529" s="295"/>
      <c r="BY529" s="275"/>
      <c r="BZ529" s="303"/>
      <c r="CA529" s="299"/>
      <c r="CB529" s="275"/>
      <c r="CC529" s="275"/>
      <c r="CD529" s="296"/>
      <c r="CE529" s="296"/>
      <c r="CF529" s="296"/>
      <c r="CG529" s="297"/>
    </row>
    <row r="530" spans="1:85" ht="27" customHeight="1" thickTop="1" thickBot="1" x14ac:dyDescent="0.3">
      <c r="A530" s="300"/>
      <c r="B530" s="304" t="str">
        <f>IF(C531="","",(VLOOKUP(C531,Lookups!$B$4:$C$2561,2,FALSE)))</f>
        <v/>
      </c>
      <c r="C530" s="366"/>
      <c r="D530" s="324"/>
      <c r="E530" s="325"/>
      <c r="F530" s="301"/>
      <c r="G530" s="277"/>
      <c r="H530" s="275"/>
      <c r="I530" s="280" t="str">
        <f t="shared" si="56"/>
        <v/>
      </c>
      <c r="J530" s="302"/>
      <c r="K530" s="280" t="str">
        <f t="shared" si="57"/>
        <v/>
      </c>
      <c r="L530" s="328"/>
      <c r="M530" s="328"/>
      <c r="N530" s="328"/>
      <c r="O530" s="329"/>
      <c r="P530" s="287"/>
      <c r="Q530" s="330"/>
      <c r="R530" s="287"/>
      <c r="S530" s="305"/>
      <c r="T530" s="279"/>
      <c r="U530" s="282"/>
      <c r="V530" s="282"/>
      <c r="W530" s="283"/>
      <c r="X530" s="292"/>
      <c r="Y530" s="278"/>
      <c r="Z530" s="331"/>
      <c r="AA530" s="332"/>
      <c r="AB530" s="333"/>
      <c r="AC530" s="334"/>
      <c r="AD530" s="335"/>
      <c r="AE530" s="336"/>
      <c r="AF530" s="337"/>
      <c r="AG530" s="326"/>
      <c r="AH530" s="338"/>
      <c r="AI530" s="339"/>
      <c r="AJ530" s="293"/>
      <c r="AK530" s="293"/>
      <c r="AL530" s="293"/>
      <c r="AM530" s="294"/>
      <c r="AN530" s="239"/>
      <c r="AO530" s="239"/>
      <c r="AP530" s="275"/>
      <c r="AQ530" s="280" t="str">
        <f t="shared" si="58"/>
        <v/>
      </c>
      <c r="AR530" s="239"/>
      <c r="AS530" s="239"/>
      <c r="AT530" s="239"/>
      <c r="AU530" s="239"/>
      <c r="AV530" s="239"/>
      <c r="AW530" s="239"/>
      <c r="AX530" s="239"/>
      <c r="AY530" s="239"/>
      <c r="AZ530" s="239"/>
      <c r="BA530" s="239"/>
      <c r="BB530" s="239"/>
      <c r="BC530" s="239"/>
      <c r="BD530" s="238"/>
      <c r="BE530" s="238"/>
      <c r="BF530" s="238"/>
      <c r="BG530" s="239"/>
      <c r="BH530" s="238" t="str">
        <f t="shared" si="59"/>
        <v/>
      </c>
      <c r="BI530" s="239"/>
      <c r="BJ530" s="238" t="str">
        <f t="shared" si="60"/>
        <v/>
      </c>
      <c r="BK530" s="239"/>
      <c r="BL530" s="239"/>
      <c r="BM530" s="275"/>
      <c r="BN530" s="239"/>
      <c r="BO530" s="275"/>
      <c r="BP530" s="276" t="str">
        <f t="shared" si="61"/>
        <v/>
      </c>
      <c r="BQ530" s="239"/>
      <c r="BR530" s="239"/>
      <c r="BS530" s="239"/>
      <c r="BT530" s="276" t="str">
        <f t="shared" si="62"/>
        <v/>
      </c>
      <c r="BU530" s="293"/>
      <c r="BV530" s="275"/>
      <c r="BW530" s="275"/>
      <c r="BX530" s="295"/>
      <c r="BY530" s="275"/>
      <c r="BZ530" s="303"/>
      <c r="CA530" s="299"/>
      <c r="CB530" s="275"/>
      <c r="CC530" s="275"/>
      <c r="CD530" s="296"/>
      <c r="CE530" s="296"/>
      <c r="CF530" s="296"/>
      <c r="CG530" s="297"/>
    </row>
    <row r="531" spans="1:85" ht="27" customHeight="1" thickTop="1" thickBot="1" x14ac:dyDescent="0.3">
      <c r="A531" s="300"/>
      <c r="B531" s="304" t="str">
        <f>IF(C532="","",(VLOOKUP(C532,Lookups!$B$4:$C$2561,2,FALSE)))</f>
        <v/>
      </c>
      <c r="C531" s="366"/>
      <c r="D531" s="324"/>
      <c r="E531" s="325"/>
      <c r="F531" s="301"/>
      <c r="G531" s="277"/>
      <c r="H531" s="275"/>
      <c r="I531" s="280" t="str">
        <f t="shared" si="56"/>
        <v/>
      </c>
      <c r="J531" s="302"/>
      <c r="K531" s="280" t="str">
        <f t="shared" si="57"/>
        <v/>
      </c>
      <c r="L531" s="328"/>
      <c r="M531" s="328"/>
      <c r="N531" s="328"/>
      <c r="O531" s="329"/>
      <c r="P531" s="287"/>
      <c r="Q531" s="330"/>
      <c r="R531" s="287"/>
      <c r="S531" s="305"/>
      <c r="T531" s="279"/>
      <c r="U531" s="282"/>
      <c r="V531" s="282"/>
      <c r="W531" s="283"/>
      <c r="X531" s="292"/>
      <c r="Y531" s="278"/>
      <c r="Z531" s="331"/>
      <c r="AA531" s="332"/>
      <c r="AB531" s="333"/>
      <c r="AC531" s="334"/>
      <c r="AD531" s="335"/>
      <c r="AE531" s="336"/>
      <c r="AF531" s="337"/>
      <c r="AG531" s="326"/>
      <c r="AH531" s="338"/>
      <c r="AI531" s="339"/>
      <c r="AJ531" s="293"/>
      <c r="AK531" s="293"/>
      <c r="AL531" s="293"/>
      <c r="AM531" s="294"/>
      <c r="AN531" s="239"/>
      <c r="AO531" s="239"/>
      <c r="AP531" s="275"/>
      <c r="AQ531" s="280" t="str">
        <f t="shared" si="58"/>
        <v/>
      </c>
      <c r="AR531" s="239"/>
      <c r="AS531" s="239"/>
      <c r="AT531" s="239"/>
      <c r="AU531" s="239"/>
      <c r="AV531" s="239"/>
      <c r="AW531" s="239"/>
      <c r="AX531" s="239"/>
      <c r="AY531" s="239"/>
      <c r="AZ531" s="239"/>
      <c r="BA531" s="239"/>
      <c r="BB531" s="239"/>
      <c r="BC531" s="239"/>
      <c r="BD531" s="238"/>
      <c r="BE531" s="238"/>
      <c r="BF531" s="238"/>
      <c r="BG531" s="239"/>
      <c r="BH531" s="238" t="str">
        <f t="shared" si="59"/>
        <v/>
      </c>
      <c r="BI531" s="239"/>
      <c r="BJ531" s="238" t="str">
        <f t="shared" si="60"/>
        <v/>
      </c>
      <c r="BK531" s="239"/>
      <c r="BL531" s="239"/>
      <c r="BM531" s="275"/>
      <c r="BN531" s="239"/>
      <c r="BO531" s="275"/>
      <c r="BP531" s="276" t="str">
        <f t="shared" si="61"/>
        <v/>
      </c>
      <c r="BQ531" s="239"/>
      <c r="BR531" s="239"/>
      <c r="BS531" s="239"/>
      <c r="BT531" s="276" t="str">
        <f t="shared" si="62"/>
        <v/>
      </c>
      <c r="BU531" s="293"/>
      <c r="BV531" s="275"/>
      <c r="BW531" s="275"/>
      <c r="BX531" s="295"/>
      <c r="BY531" s="275"/>
      <c r="BZ531" s="303"/>
      <c r="CA531" s="299"/>
      <c r="CB531" s="275"/>
      <c r="CC531" s="275"/>
      <c r="CD531" s="296"/>
      <c r="CE531" s="296"/>
      <c r="CF531" s="296"/>
      <c r="CG531" s="297"/>
    </row>
    <row r="532" spans="1:85" ht="27" customHeight="1" thickTop="1" thickBot="1" x14ac:dyDescent="0.3">
      <c r="A532" s="300"/>
      <c r="B532" s="304" t="str">
        <f>IF(C533="","",(VLOOKUP(C533,Lookups!$B$4:$C$2561,2,FALSE)))</f>
        <v/>
      </c>
      <c r="C532" s="366"/>
      <c r="D532" s="324"/>
      <c r="E532" s="325"/>
      <c r="F532" s="301"/>
      <c r="G532" s="277"/>
      <c r="H532" s="275"/>
      <c r="I532" s="280" t="str">
        <f t="shared" si="56"/>
        <v/>
      </c>
      <c r="J532" s="302"/>
      <c r="K532" s="280" t="str">
        <f t="shared" si="57"/>
        <v/>
      </c>
      <c r="L532" s="328"/>
      <c r="M532" s="328"/>
      <c r="N532" s="328"/>
      <c r="O532" s="329"/>
      <c r="P532" s="287"/>
      <c r="Q532" s="330"/>
      <c r="R532" s="287"/>
      <c r="S532" s="305"/>
      <c r="T532" s="279"/>
      <c r="U532" s="282"/>
      <c r="V532" s="282"/>
      <c r="W532" s="283"/>
      <c r="X532" s="292"/>
      <c r="Y532" s="278"/>
      <c r="Z532" s="331"/>
      <c r="AA532" s="332"/>
      <c r="AB532" s="333"/>
      <c r="AC532" s="334"/>
      <c r="AD532" s="335"/>
      <c r="AE532" s="336"/>
      <c r="AF532" s="337"/>
      <c r="AG532" s="326"/>
      <c r="AH532" s="338"/>
      <c r="AI532" s="339"/>
      <c r="AJ532" s="293"/>
      <c r="AK532" s="293"/>
      <c r="AL532" s="293"/>
      <c r="AM532" s="294"/>
      <c r="AN532" s="239"/>
      <c r="AO532" s="239"/>
      <c r="AP532" s="275"/>
      <c r="AQ532" s="280" t="str">
        <f t="shared" si="58"/>
        <v/>
      </c>
      <c r="AR532" s="239"/>
      <c r="AS532" s="239"/>
      <c r="AT532" s="239"/>
      <c r="AU532" s="239"/>
      <c r="AV532" s="239"/>
      <c r="AW532" s="239"/>
      <c r="AX532" s="239"/>
      <c r="AY532" s="239"/>
      <c r="AZ532" s="239"/>
      <c r="BA532" s="239"/>
      <c r="BB532" s="239"/>
      <c r="BC532" s="239"/>
      <c r="BD532" s="238"/>
      <c r="BE532" s="238"/>
      <c r="BF532" s="238"/>
      <c r="BG532" s="239"/>
      <c r="BH532" s="238" t="str">
        <f t="shared" si="59"/>
        <v/>
      </c>
      <c r="BI532" s="239"/>
      <c r="BJ532" s="238" t="str">
        <f t="shared" si="60"/>
        <v/>
      </c>
      <c r="BK532" s="239"/>
      <c r="BL532" s="239"/>
      <c r="BM532" s="275"/>
      <c r="BN532" s="239"/>
      <c r="BO532" s="275"/>
      <c r="BP532" s="276" t="str">
        <f t="shared" si="61"/>
        <v/>
      </c>
      <c r="BQ532" s="239"/>
      <c r="BR532" s="239"/>
      <c r="BS532" s="239"/>
      <c r="BT532" s="276" t="str">
        <f t="shared" si="62"/>
        <v/>
      </c>
      <c r="BU532" s="293"/>
      <c r="BV532" s="275"/>
      <c r="BW532" s="275"/>
      <c r="BX532" s="295"/>
      <c r="BY532" s="275"/>
      <c r="BZ532" s="303"/>
      <c r="CA532" s="299"/>
      <c r="CB532" s="275"/>
      <c r="CC532" s="275"/>
      <c r="CD532" s="296"/>
      <c r="CE532" s="296"/>
      <c r="CF532" s="296"/>
      <c r="CG532" s="297"/>
    </row>
    <row r="533" spans="1:85" ht="27" customHeight="1" thickTop="1" thickBot="1" x14ac:dyDescent="0.3">
      <c r="A533" s="300"/>
      <c r="B533" s="304" t="str">
        <f>IF(C534="","",(VLOOKUP(C534,Lookups!$B$4:$C$2561,2,FALSE)))</f>
        <v/>
      </c>
      <c r="C533" s="366"/>
      <c r="D533" s="324"/>
      <c r="E533" s="325"/>
      <c r="F533" s="301"/>
      <c r="G533" s="277"/>
      <c r="H533" s="275"/>
      <c r="I533" s="280" t="str">
        <f t="shared" si="56"/>
        <v/>
      </c>
      <c r="J533" s="302"/>
      <c r="K533" s="280" t="str">
        <f t="shared" si="57"/>
        <v/>
      </c>
      <c r="L533" s="328"/>
      <c r="M533" s="328"/>
      <c r="N533" s="328"/>
      <c r="O533" s="329"/>
      <c r="P533" s="287"/>
      <c r="Q533" s="330"/>
      <c r="R533" s="287"/>
      <c r="S533" s="305"/>
      <c r="T533" s="279"/>
      <c r="U533" s="282"/>
      <c r="V533" s="282"/>
      <c r="W533" s="283"/>
      <c r="X533" s="292"/>
      <c r="Y533" s="278"/>
      <c r="Z533" s="331"/>
      <c r="AA533" s="332"/>
      <c r="AB533" s="333"/>
      <c r="AC533" s="334"/>
      <c r="AD533" s="335"/>
      <c r="AE533" s="336"/>
      <c r="AF533" s="337"/>
      <c r="AG533" s="326"/>
      <c r="AH533" s="338"/>
      <c r="AI533" s="339"/>
      <c r="AJ533" s="293"/>
      <c r="AK533" s="293"/>
      <c r="AL533" s="293"/>
      <c r="AM533" s="294"/>
      <c r="AN533" s="239"/>
      <c r="AO533" s="239"/>
      <c r="AP533" s="275"/>
      <c r="AQ533" s="280" t="str">
        <f t="shared" si="58"/>
        <v/>
      </c>
      <c r="AR533" s="239"/>
      <c r="AS533" s="239"/>
      <c r="AT533" s="239"/>
      <c r="AU533" s="239"/>
      <c r="AV533" s="239"/>
      <c r="AW533" s="239"/>
      <c r="AX533" s="239"/>
      <c r="AY533" s="239"/>
      <c r="AZ533" s="239"/>
      <c r="BA533" s="239"/>
      <c r="BB533" s="239"/>
      <c r="BC533" s="239"/>
      <c r="BD533" s="238"/>
      <c r="BE533" s="238"/>
      <c r="BF533" s="238"/>
      <c r="BG533" s="239"/>
      <c r="BH533" s="238" t="str">
        <f t="shared" si="59"/>
        <v/>
      </c>
      <c r="BI533" s="239"/>
      <c r="BJ533" s="238" t="str">
        <f t="shared" si="60"/>
        <v/>
      </c>
      <c r="BK533" s="239"/>
      <c r="BL533" s="239"/>
      <c r="BM533" s="275"/>
      <c r="BN533" s="239"/>
      <c r="BO533" s="275"/>
      <c r="BP533" s="276" t="str">
        <f t="shared" si="61"/>
        <v/>
      </c>
      <c r="BQ533" s="239"/>
      <c r="BR533" s="239"/>
      <c r="BS533" s="239"/>
      <c r="BT533" s="276" t="str">
        <f t="shared" si="62"/>
        <v/>
      </c>
      <c r="BU533" s="293"/>
      <c r="BV533" s="275"/>
      <c r="BW533" s="275"/>
      <c r="BX533" s="295"/>
      <c r="BY533" s="275"/>
      <c r="BZ533" s="303"/>
      <c r="CA533" s="299"/>
      <c r="CB533" s="275"/>
      <c r="CC533" s="275"/>
      <c r="CD533" s="296"/>
      <c r="CE533" s="296"/>
      <c r="CF533" s="296"/>
      <c r="CG533" s="297"/>
    </row>
    <row r="534" spans="1:85" ht="27" customHeight="1" thickTop="1" thickBot="1" x14ac:dyDescent="0.3">
      <c r="A534" s="300"/>
      <c r="B534" s="304" t="str">
        <f>IF(C535="","",(VLOOKUP(C535,Lookups!$B$4:$C$2561,2,FALSE)))</f>
        <v/>
      </c>
      <c r="C534" s="366"/>
      <c r="D534" s="324"/>
      <c r="E534" s="325"/>
      <c r="F534" s="301"/>
      <c r="G534" s="277"/>
      <c r="H534" s="275"/>
      <c r="I534" s="280" t="str">
        <f t="shared" si="56"/>
        <v/>
      </c>
      <c r="J534" s="302"/>
      <c r="K534" s="280" t="str">
        <f t="shared" si="57"/>
        <v/>
      </c>
      <c r="L534" s="328"/>
      <c r="M534" s="328"/>
      <c r="N534" s="328"/>
      <c r="O534" s="329"/>
      <c r="P534" s="287"/>
      <c r="Q534" s="330"/>
      <c r="R534" s="287"/>
      <c r="S534" s="305"/>
      <c r="T534" s="279"/>
      <c r="U534" s="282"/>
      <c r="V534" s="282"/>
      <c r="W534" s="283"/>
      <c r="X534" s="292"/>
      <c r="Y534" s="278"/>
      <c r="Z534" s="331"/>
      <c r="AA534" s="332"/>
      <c r="AB534" s="333"/>
      <c r="AC534" s="334"/>
      <c r="AD534" s="335"/>
      <c r="AE534" s="336"/>
      <c r="AF534" s="337"/>
      <c r="AG534" s="326"/>
      <c r="AH534" s="338"/>
      <c r="AI534" s="339"/>
      <c r="AJ534" s="293"/>
      <c r="AK534" s="293"/>
      <c r="AL534" s="293"/>
      <c r="AM534" s="294"/>
      <c r="AN534" s="239"/>
      <c r="AO534" s="239"/>
      <c r="AP534" s="275"/>
      <c r="AQ534" s="280" t="str">
        <f t="shared" si="58"/>
        <v/>
      </c>
      <c r="AR534" s="239"/>
      <c r="AS534" s="239"/>
      <c r="AT534" s="239"/>
      <c r="AU534" s="239"/>
      <c r="AV534" s="239"/>
      <c r="AW534" s="239"/>
      <c r="AX534" s="239"/>
      <c r="AY534" s="239"/>
      <c r="AZ534" s="239"/>
      <c r="BA534" s="239"/>
      <c r="BB534" s="239"/>
      <c r="BC534" s="239"/>
      <c r="BD534" s="238"/>
      <c r="BE534" s="238"/>
      <c r="BF534" s="238"/>
      <c r="BG534" s="239"/>
      <c r="BH534" s="238" t="str">
        <f t="shared" si="59"/>
        <v/>
      </c>
      <c r="BI534" s="239"/>
      <c r="BJ534" s="238" t="str">
        <f t="shared" si="60"/>
        <v/>
      </c>
      <c r="BK534" s="239"/>
      <c r="BL534" s="239"/>
      <c r="BM534" s="275"/>
      <c r="BN534" s="239"/>
      <c r="BO534" s="275"/>
      <c r="BP534" s="276" t="str">
        <f t="shared" si="61"/>
        <v/>
      </c>
      <c r="BQ534" s="239"/>
      <c r="BR534" s="239"/>
      <c r="BS534" s="239"/>
      <c r="BT534" s="276" t="str">
        <f t="shared" si="62"/>
        <v/>
      </c>
      <c r="BU534" s="293"/>
      <c r="BV534" s="275"/>
      <c r="BW534" s="275"/>
      <c r="BX534" s="295"/>
      <c r="BY534" s="275"/>
      <c r="BZ534" s="303"/>
      <c r="CA534" s="299"/>
      <c r="CB534" s="275"/>
      <c r="CC534" s="275"/>
      <c r="CD534" s="296"/>
      <c r="CE534" s="296"/>
      <c r="CF534" s="296"/>
      <c r="CG534" s="297"/>
    </row>
    <row r="535" spans="1:85" ht="27" customHeight="1" thickTop="1" thickBot="1" x14ac:dyDescent="0.3">
      <c r="A535" s="300"/>
      <c r="B535" s="304" t="str">
        <f>IF(C536="","",(VLOOKUP(C536,Lookups!$B$4:$C$2561,2,FALSE)))</f>
        <v/>
      </c>
      <c r="C535" s="366"/>
      <c r="D535" s="324"/>
      <c r="E535" s="325"/>
      <c r="F535" s="301"/>
      <c r="G535" s="277"/>
      <c r="H535" s="275"/>
      <c r="I535" s="280" t="str">
        <f t="shared" si="56"/>
        <v/>
      </c>
      <c r="J535" s="302"/>
      <c r="K535" s="280" t="str">
        <f t="shared" si="57"/>
        <v/>
      </c>
      <c r="L535" s="328"/>
      <c r="M535" s="328"/>
      <c r="N535" s="328"/>
      <c r="O535" s="329"/>
      <c r="P535" s="287"/>
      <c r="Q535" s="330"/>
      <c r="R535" s="287"/>
      <c r="S535" s="305"/>
      <c r="T535" s="279"/>
      <c r="U535" s="282"/>
      <c r="V535" s="282"/>
      <c r="W535" s="283"/>
      <c r="X535" s="292"/>
      <c r="Y535" s="278"/>
      <c r="Z535" s="331"/>
      <c r="AA535" s="332"/>
      <c r="AB535" s="333"/>
      <c r="AC535" s="334"/>
      <c r="AD535" s="335"/>
      <c r="AE535" s="336"/>
      <c r="AF535" s="337"/>
      <c r="AG535" s="326"/>
      <c r="AH535" s="338"/>
      <c r="AI535" s="339"/>
      <c r="AJ535" s="293"/>
      <c r="AK535" s="293"/>
      <c r="AL535" s="293"/>
      <c r="AM535" s="294"/>
      <c r="AN535" s="239"/>
      <c r="AO535" s="239"/>
      <c r="AP535" s="275"/>
      <c r="AQ535" s="280" t="str">
        <f t="shared" si="58"/>
        <v/>
      </c>
      <c r="AR535" s="239"/>
      <c r="AS535" s="239"/>
      <c r="AT535" s="239"/>
      <c r="AU535" s="239"/>
      <c r="AV535" s="239"/>
      <c r="AW535" s="239"/>
      <c r="AX535" s="239"/>
      <c r="AY535" s="239"/>
      <c r="AZ535" s="239"/>
      <c r="BA535" s="239"/>
      <c r="BB535" s="239"/>
      <c r="BC535" s="239"/>
      <c r="BD535" s="238"/>
      <c r="BE535" s="238"/>
      <c r="BF535" s="238"/>
      <c r="BG535" s="239"/>
      <c r="BH535" s="238" t="str">
        <f t="shared" si="59"/>
        <v/>
      </c>
      <c r="BI535" s="239"/>
      <c r="BJ535" s="238" t="str">
        <f t="shared" si="60"/>
        <v/>
      </c>
      <c r="BK535" s="239"/>
      <c r="BL535" s="239"/>
      <c r="BM535" s="275"/>
      <c r="BN535" s="239"/>
      <c r="BO535" s="275"/>
      <c r="BP535" s="276" t="str">
        <f t="shared" si="61"/>
        <v/>
      </c>
      <c r="BQ535" s="239"/>
      <c r="BR535" s="239"/>
      <c r="BS535" s="239"/>
      <c r="BT535" s="276" t="str">
        <f t="shared" si="62"/>
        <v/>
      </c>
      <c r="BU535" s="293"/>
      <c r="BV535" s="275"/>
      <c r="BW535" s="275"/>
      <c r="BX535" s="295"/>
      <c r="BY535" s="275"/>
      <c r="BZ535" s="303"/>
      <c r="CA535" s="299"/>
      <c r="CB535" s="275"/>
      <c r="CC535" s="275"/>
      <c r="CD535" s="296"/>
      <c r="CE535" s="296"/>
      <c r="CF535" s="296"/>
      <c r="CG535" s="297"/>
    </row>
    <row r="536" spans="1:85" ht="27" customHeight="1" thickTop="1" thickBot="1" x14ac:dyDescent="0.3">
      <c r="A536" s="300"/>
      <c r="B536" s="304" t="str">
        <f>IF(C537="","",(VLOOKUP(C537,Lookups!$B$4:$C$2561,2,FALSE)))</f>
        <v/>
      </c>
      <c r="C536" s="366"/>
      <c r="D536" s="324"/>
      <c r="E536" s="325"/>
      <c r="F536" s="301"/>
      <c r="G536" s="277"/>
      <c r="H536" s="275"/>
      <c r="I536" s="280" t="str">
        <f t="shared" si="56"/>
        <v/>
      </c>
      <c r="J536" s="302"/>
      <c r="K536" s="280" t="str">
        <f t="shared" si="57"/>
        <v/>
      </c>
      <c r="L536" s="328"/>
      <c r="M536" s="328"/>
      <c r="N536" s="328"/>
      <c r="O536" s="329"/>
      <c r="P536" s="287"/>
      <c r="Q536" s="330"/>
      <c r="R536" s="287"/>
      <c r="S536" s="305"/>
      <c r="T536" s="279"/>
      <c r="U536" s="282"/>
      <c r="V536" s="282"/>
      <c r="W536" s="283"/>
      <c r="X536" s="292"/>
      <c r="Y536" s="278"/>
      <c r="Z536" s="331"/>
      <c r="AA536" s="332"/>
      <c r="AB536" s="333"/>
      <c r="AC536" s="334"/>
      <c r="AD536" s="335"/>
      <c r="AE536" s="336"/>
      <c r="AF536" s="337"/>
      <c r="AG536" s="326"/>
      <c r="AH536" s="338"/>
      <c r="AI536" s="339"/>
      <c r="AJ536" s="293"/>
      <c r="AK536" s="293"/>
      <c r="AL536" s="293"/>
      <c r="AM536" s="294"/>
      <c r="AN536" s="239"/>
      <c r="AO536" s="239"/>
      <c r="AP536" s="275"/>
      <c r="AQ536" s="280" t="str">
        <f t="shared" si="58"/>
        <v/>
      </c>
      <c r="AR536" s="239"/>
      <c r="AS536" s="239"/>
      <c r="AT536" s="239"/>
      <c r="AU536" s="239"/>
      <c r="AV536" s="239"/>
      <c r="AW536" s="239"/>
      <c r="AX536" s="239"/>
      <c r="AY536" s="239"/>
      <c r="AZ536" s="239"/>
      <c r="BA536" s="239"/>
      <c r="BB536" s="239"/>
      <c r="BC536" s="239"/>
      <c r="BD536" s="238"/>
      <c r="BE536" s="238"/>
      <c r="BF536" s="238"/>
      <c r="BG536" s="239"/>
      <c r="BH536" s="238" t="str">
        <f t="shared" si="59"/>
        <v/>
      </c>
      <c r="BI536" s="239"/>
      <c r="BJ536" s="238" t="str">
        <f t="shared" si="60"/>
        <v/>
      </c>
      <c r="BK536" s="239"/>
      <c r="BL536" s="239"/>
      <c r="BM536" s="275"/>
      <c r="BN536" s="239"/>
      <c r="BO536" s="275"/>
      <c r="BP536" s="276" t="str">
        <f t="shared" si="61"/>
        <v/>
      </c>
      <c r="BQ536" s="239"/>
      <c r="BR536" s="239"/>
      <c r="BS536" s="239"/>
      <c r="BT536" s="276" t="str">
        <f t="shared" si="62"/>
        <v/>
      </c>
      <c r="BU536" s="293"/>
      <c r="BV536" s="275"/>
      <c r="BW536" s="275"/>
      <c r="BX536" s="295"/>
      <c r="BY536" s="275"/>
      <c r="BZ536" s="303"/>
      <c r="CA536" s="299"/>
      <c r="CB536" s="275"/>
      <c r="CC536" s="275"/>
      <c r="CD536" s="296"/>
      <c r="CE536" s="296"/>
      <c r="CF536" s="296"/>
      <c r="CG536" s="297"/>
    </row>
    <row r="537" spans="1:85" ht="27" customHeight="1" thickTop="1" thickBot="1" x14ac:dyDescent="0.3">
      <c r="A537" s="300"/>
      <c r="B537" s="304" t="str">
        <f>IF(C538="","",(VLOOKUP(C538,Lookups!$B$4:$C$2561,2,FALSE)))</f>
        <v/>
      </c>
      <c r="C537" s="366"/>
      <c r="D537" s="324"/>
      <c r="E537" s="325"/>
      <c r="F537" s="301"/>
      <c r="G537" s="277"/>
      <c r="H537" s="275"/>
      <c r="I537" s="280" t="str">
        <f t="shared" si="56"/>
        <v/>
      </c>
      <c r="J537" s="302"/>
      <c r="K537" s="280" t="str">
        <f t="shared" si="57"/>
        <v/>
      </c>
      <c r="L537" s="328"/>
      <c r="M537" s="328"/>
      <c r="N537" s="328"/>
      <c r="O537" s="329"/>
      <c r="P537" s="287"/>
      <c r="Q537" s="330"/>
      <c r="R537" s="287"/>
      <c r="S537" s="305"/>
      <c r="T537" s="279"/>
      <c r="U537" s="282"/>
      <c r="V537" s="282"/>
      <c r="W537" s="283"/>
      <c r="X537" s="292"/>
      <c r="Y537" s="278"/>
      <c r="Z537" s="331"/>
      <c r="AA537" s="332"/>
      <c r="AB537" s="333"/>
      <c r="AC537" s="334"/>
      <c r="AD537" s="335"/>
      <c r="AE537" s="336"/>
      <c r="AF537" s="337"/>
      <c r="AG537" s="326"/>
      <c r="AH537" s="338"/>
      <c r="AI537" s="339"/>
      <c r="AJ537" s="293"/>
      <c r="AK537" s="293"/>
      <c r="AL537" s="293"/>
      <c r="AM537" s="294"/>
      <c r="AN537" s="239"/>
      <c r="AO537" s="239"/>
      <c r="AP537" s="275"/>
      <c r="AQ537" s="280" t="str">
        <f t="shared" si="58"/>
        <v/>
      </c>
      <c r="AR537" s="239"/>
      <c r="AS537" s="239"/>
      <c r="AT537" s="239"/>
      <c r="AU537" s="239"/>
      <c r="AV537" s="239"/>
      <c r="AW537" s="239"/>
      <c r="AX537" s="239"/>
      <c r="AY537" s="239"/>
      <c r="AZ537" s="239"/>
      <c r="BA537" s="239"/>
      <c r="BB537" s="239"/>
      <c r="BC537" s="239"/>
      <c r="BD537" s="238"/>
      <c r="BE537" s="238"/>
      <c r="BF537" s="238"/>
      <c r="BG537" s="239"/>
      <c r="BH537" s="238" t="str">
        <f t="shared" si="59"/>
        <v/>
      </c>
      <c r="BI537" s="239"/>
      <c r="BJ537" s="238" t="str">
        <f t="shared" si="60"/>
        <v/>
      </c>
      <c r="BK537" s="239"/>
      <c r="BL537" s="239"/>
      <c r="BM537" s="275"/>
      <c r="BN537" s="239"/>
      <c r="BO537" s="275"/>
      <c r="BP537" s="276" t="str">
        <f t="shared" si="61"/>
        <v/>
      </c>
      <c r="BQ537" s="239"/>
      <c r="BR537" s="239"/>
      <c r="BS537" s="239"/>
      <c r="BT537" s="276" t="str">
        <f t="shared" si="62"/>
        <v/>
      </c>
      <c r="BU537" s="293"/>
      <c r="BV537" s="275"/>
      <c r="BW537" s="275"/>
      <c r="BX537" s="295"/>
      <c r="BY537" s="275"/>
      <c r="BZ537" s="303"/>
      <c r="CA537" s="299"/>
      <c r="CB537" s="275"/>
      <c r="CC537" s="275"/>
      <c r="CD537" s="296"/>
      <c r="CE537" s="296"/>
      <c r="CF537" s="296"/>
      <c r="CG537" s="297"/>
    </row>
    <row r="538" spans="1:85" ht="27" customHeight="1" thickTop="1" thickBot="1" x14ac:dyDescent="0.3">
      <c r="A538" s="300"/>
      <c r="B538" s="304" t="str">
        <f>IF(C539="","",(VLOOKUP(C539,Lookups!$B$4:$C$2561,2,FALSE)))</f>
        <v/>
      </c>
      <c r="C538" s="366"/>
      <c r="D538" s="324"/>
      <c r="E538" s="325"/>
      <c r="F538" s="301"/>
      <c r="G538" s="277"/>
      <c r="H538" s="275"/>
      <c r="I538" s="280" t="str">
        <f t="shared" si="56"/>
        <v/>
      </c>
      <c r="J538" s="302"/>
      <c r="K538" s="280" t="str">
        <f t="shared" si="57"/>
        <v/>
      </c>
      <c r="L538" s="328"/>
      <c r="M538" s="328"/>
      <c r="N538" s="328"/>
      <c r="O538" s="329"/>
      <c r="P538" s="287"/>
      <c r="Q538" s="330"/>
      <c r="R538" s="287"/>
      <c r="S538" s="305"/>
      <c r="T538" s="279"/>
      <c r="U538" s="282"/>
      <c r="V538" s="282"/>
      <c r="W538" s="283"/>
      <c r="X538" s="292"/>
      <c r="Y538" s="278"/>
      <c r="Z538" s="331"/>
      <c r="AA538" s="332"/>
      <c r="AB538" s="333"/>
      <c r="AC538" s="334"/>
      <c r="AD538" s="335"/>
      <c r="AE538" s="336"/>
      <c r="AF538" s="337"/>
      <c r="AG538" s="326"/>
      <c r="AH538" s="338"/>
      <c r="AI538" s="339"/>
      <c r="AJ538" s="293"/>
      <c r="AK538" s="293"/>
      <c r="AL538" s="293"/>
      <c r="AM538" s="294"/>
      <c r="AN538" s="239"/>
      <c r="AO538" s="239"/>
      <c r="AP538" s="275"/>
      <c r="AQ538" s="280" t="str">
        <f t="shared" si="58"/>
        <v/>
      </c>
      <c r="AR538" s="239"/>
      <c r="AS538" s="239"/>
      <c r="AT538" s="239"/>
      <c r="AU538" s="239"/>
      <c r="AV538" s="239"/>
      <c r="AW538" s="239"/>
      <c r="AX538" s="239"/>
      <c r="AY538" s="239"/>
      <c r="AZ538" s="239"/>
      <c r="BA538" s="239"/>
      <c r="BB538" s="239"/>
      <c r="BC538" s="239"/>
      <c r="BD538" s="238"/>
      <c r="BE538" s="238"/>
      <c r="BF538" s="238"/>
      <c r="BG538" s="239"/>
      <c r="BH538" s="238" t="str">
        <f t="shared" si="59"/>
        <v/>
      </c>
      <c r="BI538" s="239"/>
      <c r="BJ538" s="238" t="str">
        <f t="shared" si="60"/>
        <v/>
      </c>
      <c r="BK538" s="239"/>
      <c r="BL538" s="239"/>
      <c r="BM538" s="275"/>
      <c r="BN538" s="239"/>
      <c r="BO538" s="275"/>
      <c r="BP538" s="276" t="str">
        <f t="shared" si="61"/>
        <v/>
      </c>
      <c r="BQ538" s="239"/>
      <c r="BR538" s="239"/>
      <c r="BS538" s="239"/>
      <c r="BT538" s="276" t="str">
        <f t="shared" si="62"/>
        <v/>
      </c>
      <c r="BU538" s="293"/>
      <c r="BV538" s="275"/>
      <c r="BW538" s="275"/>
      <c r="BX538" s="295"/>
      <c r="BY538" s="275"/>
      <c r="BZ538" s="303"/>
      <c r="CA538" s="299"/>
      <c r="CB538" s="275"/>
      <c r="CC538" s="275"/>
      <c r="CD538" s="296"/>
      <c r="CE538" s="296"/>
      <c r="CF538" s="296"/>
      <c r="CG538" s="297"/>
    </row>
    <row r="539" spans="1:85" ht="27" customHeight="1" thickTop="1" thickBot="1" x14ac:dyDescent="0.3">
      <c r="A539" s="300"/>
      <c r="B539" s="304" t="str">
        <f>IF(C540="","",(VLOOKUP(C540,Lookups!$B$4:$C$2561,2,FALSE)))</f>
        <v/>
      </c>
      <c r="C539" s="366"/>
      <c r="D539" s="324"/>
      <c r="E539" s="325"/>
      <c r="F539" s="301"/>
      <c r="G539" s="277"/>
      <c r="H539" s="275"/>
      <c r="I539" s="280" t="str">
        <f t="shared" si="56"/>
        <v/>
      </c>
      <c r="J539" s="302"/>
      <c r="K539" s="280" t="str">
        <f t="shared" si="57"/>
        <v/>
      </c>
      <c r="L539" s="328"/>
      <c r="M539" s="328"/>
      <c r="N539" s="328"/>
      <c r="O539" s="329"/>
      <c r="P539" s="287"/>
      <c r="Q539" s="330"/>
      <c r="R539" s="287"/>
      <c r="S539" s="305"/>
      <c r="T539" s="279"/>
      <c r="U539" s="282"/>
      <c r="V539" s="282"/>
      <c r="W539" s="283"/>
      <c r="X539" s="292"/>
      <c r="Y539" s="278"/>
      <c r="Z539" s="331"/>
      <c r="AA539" s="332"/>
      <c r="AB539" s="333"/>
      <c r="AC539" s="334"/>
      <c r="AD539" s="335"/>
      <c r="AE539" s="336"/>
      <c r="AF539" s="337"/>
      <c r="AG539" s="326"/>
      <c r="AH539" s="338"/>
      <c r="AI539" s="339"/>
      <c r="AJ539" s="293"/>
      <c r="AK539" s="293"/>
      <c r="AL539" s="293"/>
      <c r="AM539" s="294"/>
      <c r="AN539" s="239"/>
      <c r="AO539" s="239"/>
      <c r="AP539" s="275"/>
      <c r="AQ539" s="280" t="str">
        <f t="shared" si="58"/>
        <v/>
      </c>
      <c r="AR539" s="239"/>
      <c r="AS539" s="239"/>
      <c r="AT539" s="239"/>
      <c r="AU539" s="239"/>
      <c r="AV539" s="239"/>
      <c r="AW539" s="239"/>
      <c r="AX539" s="239"/>
      <c r="AY539" s="239"/>
      <c r="AZ539" s="239"/>
      <c r="BA539" s="239"/>
      <c r="BB539" s="239"/>
      <c r="BC539" s="239"/>
      <c r="BD539" s="238"/>
      <c r="BE539" s="238"/>
      <c r="BF539" s="238"/>
      <c r="BG539" s="239"/>
      <c r="BH539" s="238" t="str">
        <f t="shared" si="59"/>
        <v/>
      </c>
      <c r="BI539" s="239"/>
      <c r="BJ539" s="238" t="str">
        <f t="shared" si="60"/>
        <v/>
      </c>
      <c r="BK539" s="239"/>
      <c r="BL539" s="239"/>
      <c r="BM539" s="275"/>
      <c r="BN539" s="239"/>
      <c r="BO539" s="275"/>
      <c r="BP539" s="276" t="str">
        <f t="shared" si="61"/>
        <v/>
      </c>
      <c r="BQ539" s="239"/>
      <c r="BR539" s="239"/>
      <c r="BS539" s="239"/>
      <c r="BT539" s="276" t="str">
        <f t="shared" si="62"/>
        <v/>
      </c>
      <c r="BU539" s="293"/>
      <c r="BV539" s="275"/>
      <c r="BW539" s="275"/>
      <c r="BX539" s="295"/>
      <c r="BY539" s="275"/>
      <c r="BZ539" s="303"/>
      <c r="CA539" s="299"/>
      <c r="CB539" s="275"/>
      <c r="CC539" s="275"/>
      <c r="CD539" s="296"/>
      <c r="CE539" s="296"/>
      <c r="CF539" s="296"/>
      <c r="CG539" s="297"/>
    </row>
    <row r="540" spans="1:85" ht="27" customHeight="1" thickTop="1" thickBot="1" x14ac:dyDescent="0.3">
      <c r="A540" s="300"/>
      <c r="B540" s="304" t="str">
        <f>IF(C541="","",(VLOOKUP(C541,Lookups!$B$4:$C$2561,2,FALSE)))</f>
        <v/>
      </c>
      <c r="C540" s="366"/>
      <c r="D540" s="324"/>
      <c r="E540" s="325"/>
      <c r="F540" s="301"/>
      <c r="G540" s="277"/>
      <c r="H540" s="275"/>
      <c r="I540" s="280" t="str">
        <f t="shared" si="56"/>
        <v/>
      </c>
      <c r="J540" s="302"/>
      <c r="K540" s="280" t="str">
        <f t="shared" si="57"/>
        <v/>
      </c>
      <c r="L540" s="328"/>
      <c r="M540" s="328"/>
      <c r="N540" s="328"/>
      <c r="O540" s="329"/>
      <c r="P540" s="287"/>
      <c r="Q540" s="330"/>
      <c r="R540" s="287"/>
      <c r="S540" s="305"/>
      <c r="T540" s="279"/>
      <c r="U540" s="282"/>
      <c r="V540" s="282"/>
      <c r="W540" s="283"/>
      <c r="X540" s="292"/>
      <c r="Y540" s="278"/>
      <c r="Z540" s="331"/>
      <c r="AA540" s="332"/>
      <c r="AB540" s="333"/>
      <c r="AC540" s="334"/>
      <c r="AD540" s="335"/>
      <c r="AE540" s="336"/>
      <c r="AF540" s="337"/>
      <c r="AG540" s="326"/>
      <c r="AH540" s="338"/>
      <c r="AI540" s="339"/>
      <c r="AJ540" s="293"/>
      <c r="AK540" s="293"/>
      <c r="AL540" s="293"/>
      <c r="AM540" s="294"/>
      <c r="AN540" s="239"/>
      <c r="AO540" s="239"/>
      <c r="AP540" s="275"/>
      <c r="AQ540" s="280" t="str">
        <f t="shared" si="58"/>
        <v/>
      </c>
      <c r="AR540" s="239"/>
      <c r="AS540" s="239"/>
      <c r="AT540" s="239"/>
      <c r="AU540" s="239"/>
      <c r="AV540" s="239"/>
      <c r="AW540" s="239"/>
      <c r="AX540" s="239"/>
      <c r="AY540" s="239"/>
      <c r="AZ540" s="239"/>
      <c r="BA540" s="239"/>
      <c r="BB540" s="239"/>
      <c r="BC540" s="239"/>
      <c r="BD540" s="238"/>
      <c r="BE540" s="238"/>
      <c r="BF540" s="238"/>
      <c r="BG540" s="239"/>
      <c r="BH540" s="238" t="str">
        <f t="shared" si="59"/>
        <v/>
      </c>
      <c r="BI540" s="239"/>
      <c r="BJ540" s="238" t="str">
        <f t="shared" si="60"/>
        <v/>
      </c>
      <c r="BK540" s="239"/>
      <c r="BL540" s="239"/>
      <c r="BM540" s="275"/>
      <c r="BN540" s="239"/>
      <c r="BO540" s="275"/>
      <c r="BP540" s="276" t="str">
        <f t="shared" si="61"/>
        <v/>
      </c>
      <c r="BQ540" s="239"/>
      <c r="BR540" s="239"/>
      <c r="BS540" s="239"/>
      <c r="BT540" s="276" t="str">
        <f t="shared" si="62"/>
        <v/>
      </c>
      <c r="BU540" s="293"/>
      <c r="BV540" s="275"/>
      <c r="BW540" s="275"/>
      <c r="BX540" s="295"/>
      <c r="BY540" s="275"/>
      <c r="BZ540" s="303"/>
      <c r="CA540" s="299"/>
      <c r="CB540" s="275"/>
      <c r="CC540" s="275"/>
      <c r="CD540" s="296"/>
      <c r="CE540" s="296"/>
      <c r="CF540" s="296"/>
      <c r="CG540" s="297"/>
    </row>
    <row r="541" spans="1:85" ht="27" customHeight="1" thickTop="1" thickBot="1" x14ac:dyDescent="0.3">
      <c r="A541" s="300"/>
      <c r="B541" s="304" t="str">
        <f>IF(C542="","",(VLOOKUP(C542,Lookups!$B$4:$C$2561,2,FALSE)))</f>
        <v/>
      </c>
      <c r="C541" s="366"/>
      <c r="D541" s="324"/>
      <c r="E541" s="325"/>
      <c r="F541" s="301"/>
      <c r="G541" s="277"/>
      <c r="H541" s="275"/>
      <c r="I541" s="280" t="str">
        <f t="shared" si="56"/>
        <v/>
      </c>
      <c r="J541" s="302"/>
      <c r="K541" s="280" t="str">
        <f t="shared" si="57"/>
        <v/>
      </c>
      <c r="L541" s="328"/>
      <c r="M541" s="328"/>
      <c r="N541" s="328"/>
      <c r="O541" s="329"/>
      <c r="P541" s="287"/>
      <c r="Q541" s="330"/>
      <c r="R541" s="287"/>
      <c r="S541" s="305"/>
      <c r="T541" s="279"/>
      <c r="U541" s="282"/>
      <c r="V541" s="282"/>
      <c r="W541" s="283"/>
      <c r="X541" s="292"/>
      <c r="Y541" s="278"/>
      <c r="Z541" s="331"/>
      <c r="AA541" s="332"/>
      <c r="AB541" s="333"/>
      <c r="AC541" s="334"/>
      <c r="AD541" s="335"/>
      <c r="AE541" s="336"/>
      <c r="AF541" s="337"/>
      <c r="AG541" s="326"/>
      <c r="AH541" s="338"/>
      <c r="AI541" s="339"/>
      <c r="AJ541" s="293"/>
      <c r="AK541" s="293"/>
      <c r="AL541" s="293"/>
      <c r="AM541" s="294"/>
      <c r="AN541" s="239"/>
      <c r="AO541" s="239"/>
      <c r="AP541" s="275"/>
      <c r="AQ541" s="280" t="str">
        <f t="shared" si="58"/>
        <v/>
      </c>
      <c r="AR541" s="239"/>
      <c r="AS541" s="239"/>
      <c r="AT541" s="239"/>
      <c r="AU541" s="239"/>
      <c r="AV541" s="239"/>
      <c r="AW541" s="239"/>
      <c r="AX541" s="239"/>
      <c r="AY541" s="239"/>
      <c r="AZ541" s="239"/>
      <c r="BA541" s="239"/>
      <c r="BB541" s="239"/>
      <c r="BC541" s="239"/>
      <c r="BD541" s="238"/>
      <c r="BE541" s="238"/>
      <c r="BF541" s="238"/>
      <c r="BG541" s="239"/>
      <c r="BH541" s="238" t="str">
        <f t="shared" si="59"/>
        <v/>
      </c>
      <c r="BI541" s="239"/>
      <c r="BJ541" s="238" t="str">
        <f t="shared" si="60"/>
        <v/>
      </c>
      <c r="BK541" s="239"/>
      <c r="BL541" s="239"/>
      <c r="BM541" s="275"/>
      <c r="BN541" s="239"/>
      <c r="BO541" s="275"/>
      <c r="BP541" s="276" t="str">
        <f t="shared" si="61"/>
        <v/>
      </c>
      <c r="BQ541" s="239"/>
      <c r="BR541" s="239"/>
      <c r="BS541" s="239"/>
      <c r="BT541" s="276" t="str">
        <f t="shared" si="62"/>
        <v/>
      </c>
      <c r="BU541" s="293"/>
      <c r="BV541" s="275"/>
      <c r="BW541" s="275"/>
      <c r="BX541" s="295"/>
      <c r="BY541" s="275"/>
      <c r="BZ541" s="303"/>
      <c r="CA541" s="299"/>
      <c r="CB541" s="275"/>
      <c r="CC541" s="275"/>
      <c r="CD541" s="296"/>
      <c r="CE541" s="296"/>
      <c r="CF541" s="296"/>
      <c r="CG541" s="297"/>
    </row>
    <row r="542" spans="1:85" ht="27" customHeight="1" thickTop="1" thickBot="1" x14ac:dyDescent="0.3">
      <c r="A542" s="300"/>
      <c r="B542" s="304" t="str">
        <f>IF(C543="","",(VLOOKUP(C543,Lookups!$B$4:$C$2561,2,FALSE)))</f>
        <v/>
      </c>
      <c r="C542" s="366"/>
      <c r="D542" s="324"/>
      <c r="E542" s="325"/>
      <c r="F542" s="301"/>
      <c r="G542" s="277"/>
      <c r="H542" s="275"/>
      <c r="I542" s="280" t="str">
        <f t="shared" si="56"/>
        <v/>
      </c>
      <c r="J542" s="302"/>
      <c r="K542" s="280" t="str">
        <f t="shared" si="57"/>
        <v/>
      </c>
      <c r="L542" s="328"/>
      <c r="M542" s="328"/>
      <c r="N542" s="328"/>
      <c r="O542" s="329"/>
      <c r="P542" s="287"/>
      <c r="Q542" s="330"/>
      <c r="R542" s="287"/>
      <c r="S542" s="305"/>
      <c r="T542" s="279"/>
      <c r="U542" s="282"/>
      <c r="V542" s="282"/>
      <c r="W542" s="283"/>
      <c r="X542" s="292"/>
      <c r="Y542" s="278"/>
      <c r="Z542" s="331"/>
      <c r="AA542" s="332"/>
      <c r="AB542" s="333"/>
      <c r="AC542" s="334"/>
      <c r="AD542" s="335"/>
      <c r="AE542" s="336"/>
      <c r="AF542" s="337"/>
      <c r="AG542" s="326"/>
      <c r="AH542" s="338"/>
      <c r="AI542" s="339"/>
      <c r="AJ542" s="293"/>
      <c r="AK542" s="293"/>
      <c r="AL542" s="293"/>
      <c r="AM542" s="294"/>
      <c r="AN542" s="239"/>
      <c r="AO542" s="239"/>
      <c r="AP542" s="275"/>
      <c r="AQ542" s="280" t="str">
        <f t="shared" si="58"/>
        <v/>
      </c>
      <c r="AR542" s="239"/>
      <c r="AS542" s="239"/>
      <c r="AT542" s="239"/>
      <c r="AU542" s="239"/>
      <c r="AV542" s="239"/>
      <c r="AW542" s="239"/>
      <c r="AX542" s="239"/>
      <c r="AY542" s="239"/>
      <c r="AZ542" s="239"/>
      <c r="BA542" s="239"/>
      <c r="BB542" s="239"/>
      <c r="BC542" s="239"/>
      <c r="BD542" s="238"/>
      <c r="BE542" s="238"/>
      <c r="BF542" s="238"/>
      <c r="BG542" s="239"/>
      <c r="BH542" s="238" t="str">
        <f t="shared" si="59"/>
        <v/>
      </c>
      <c r="BI542" s="239"/>
      <c r="BJ542" s="238" t="str">
        <f t="shared" si="60"/>
        <v/>
      </c>
      <c r="BK542" s="239"/>
      <c r="BL542" s="239"/>
      <c r="BM542" s="275"/>
      <c r="BN542" s="239"/>
      <c r="BO542" s="275"/>
      <c r="BP542" s="276" t="str">
        <f t="shared" si="61"/>
        <v/>
      </c>
      <c r="BQ542" s="239"/>
      <c r="BR542" s="239"/>
      <c r="BS542" s="239"/>
      <c r="BT542" s="276" t="str">
        <f t="shared" si="62"/>
        <v/>
      </c>
      <c r="BU542" s="293"/>
      <c r="BV542" s="275"/>
      <c r="BW542" s="275"/>
      <c r="BX542" s="295"/>
      <c r="BY542" s="275"/>
      <c r="BZ542" s="303"/>
      <c r="CA542" s="299"/>
      <c r="CB542" s="275"/>
      <c r="CC542" s="275"/>
      <c r="CD542" s="296"/>
      <c r="CE542" s="296"/>
      <c r="CF542" s="296"/>
      <c r="CG542" s="297"/>
    </row>
    <row r="543" spans="1:85" ht="27" customHeight="1" thickTop="1" thickBot="1" x14ac:dyDescent="0.3">
      <c r="A543" s="300"/>
      <c r="B543" s="304" t="str">
        <f>IF(C544="","",(VLOOKUP(C544,Lookups!$B$4:$C$2561,2,FALSE)))</f>
        <v/>
      </c>
      <c r="C543" s="366"/>
      <c r="D543" s="324"/>
      <c r="E543" s="325"/>
      <c r="F543" s="301"/>
      <c r="G543" s="277"/>
      <c r="H543" s="275"/>
      <c r="I543" s="280" t="str">
        <f t="shared" si="56"/>
        <v/>
      </c>
      <c r="J543" s="302"/>
      <c r="K543" s="280" t="str">
        <f t="shared" si="57"/>
        <v/>
      </c>
      <c r="L543" s="328"/>
      <c r="M543" s="328"/>
      <c r="N543" s="328"/>
      <c r="O543" s="329"/>
      <c r="P543" s="287"/>
      <c r="Q543" s="330"/>
      <c r="R543" s="287"/>
      <c r="S543" s="305"/>
      <c r="T543" s="279"/>
      <c r="U543" s="282"/>
      <c r="V543" s="282"/>
      <c r="W543" s="283"/>
      <c r="X543" s="292"/>
      <c r="Y543" s="278"/>
      <c r="Z543" s="331"/>
      <c r="AA543" s="332"/>
      <c r="AB543" s="333"/>
      <c r="AC543" s="334"/>
      <c r="AD543" s="335"/>
      <c r="AE543" s="336"/>
      <c r="AF543" s="337"/>
      <c r="AG543" s="326"/>
      <c r="AH543" s="338"/>
      <c r="AI543" s="339"/>
      <c r="AJ543" s="293"/>
      <c r="AK543" s="293"/>
      <c r="AL543" s="293"/>
      <c r="AM543" s="294"/>
      <c r="AN543" s="239"/>
      <c r="AO543" s="239"/>
      <c r="AP543" s="275"/>
      <c r="AQ543" s="280" t="str">
        <f t="shared" si="58"/>
        <v/>
      </c>
      <c r="AR543" s="239"/>
      <c r="AS543" s="239"/>
      <c r="AT543" s="239"/>
      <c r="AU543" s="239"/>
      <c r="AV543" s="239"/>
      <c r="AW543" s="239"/>
      <c r="AX543" s="239"/>
      <c r="AY543" s="239"/>
      <c r="AZ543" s="239"/>
      <c r="BA543" s="239"/>
      <c r="BB543" s="239"/>
      <c r="BC543" s="239"/>
      <c r="BD543" s="238"/>
      <c r="BE543" s="238"/>
      <c r="BF543" s="238"/>
      <c r="BG543" s="239"/>
      <c r="BH543" s="238" t="str">
        <f t="shared" si="59"/>
        <v/>
      </c>
      <c r="BI543" s="239"/>
      <c r="BJ543" s="238" t="str">
        <f t="shared" si="60"/>
        <v/>
      </c>
      <c r="BK543" s="239"/>
      <c r="BL543" s="239"/>
      <c r="BM543" s="275"/>
      <c r="BN543" s="239"/>
      <c r="BO543" s="275"/>
      <c r="BP543" s="276" t="str">
        <f t="shared" si="61"/>
        <v/>
      </c>
      <c r="BQ543" s="239"/>
      <c r="BR543" s="239"/>
      <c r="BS543" s="239"/>
      <c r="BT543" s="276" t="str">
        <f t="shared" si="62"/>
        <v/>
      </c>
      <c r="BU543" s="293"/>
      <c r="BV543" s="275"/>
      <c r="BW543" s="275"/>
      <c r="BX543" s="295"/>
      <c r="BY543" s="275"/>
      <c r="BZ543" s="303"/>
      <c r="CA543" s="299"/>
      <c r="CB543" s="275"/>
      <c r="CC543" s="275"/>
      <c r="CD543" s="296"/>
      <c r="CE543" s="296"/>
      <c r="CF543" s="296"/>
      <c r="CG543" s="297"/>
    </row>
    <row r="544" spans="1:85" ht="27" customHeight="1" thickTop="1" thickBot="1" x14ac:dyDescent="0.3">
      <c r="A544" s="300"/>
      <c r="B544" s="304" t="str">
        <f>IF(C545="","",(VLOOKUP(C545,Lookups!$B$4:$C$2561,2,FALSE)))</f>
        <v/>
      </c>
      <c r="C544" s="366"/>
      <c r="D544" s="324"/>
      <c r="E544" s="325"/>
      <c r="F544" s="301"/>
      <c r="G544" s="277"/>
      <c r="H544" s="275"/>
      <c r="I544" s="280" t="str">
        <f t="shared" si="56"/>
        <v/>
      </c>
      <c r="J544" s="302"/>
      <c r="K544" s="280" t="str">
        <f t="shared" si="57"/>
        <v/>
      </c>
      <c r="L544" s="328"/>
      <c r="M544" s="328"/>
      <c r="N544" s="328"/>
      <c r="O544" s="329"/>
      <c r="P544" s="287"/>
      <c r="Q544" s="330"/>
      <c r="R544" s="287"/>
      <c r="S544" s="305"/>
      <c r="T544" s="279"/>
      <c r="U544" s="282"/>
      <c r="V544" s="282"/>
      <c r="W544" s="283"/>
      <c r="X544" s="292"/>
      <c r="Y544" s="278"/>
      <c r="Z544" s="331"/>
      <c r="AA544" s="332"/>
      <c r="AB544" s="333"/>
      <c r="AC544" s="334"/>
      <c r="AD544" s="335"/>
      <c r="AE544" s="336"/>
      <c r="AF544" s="337"/>
      <c r="AG544" s="326"/>
      <c r="AH544" s="338"/>
      <c r="AI544" s="339"/>
      <c r="AJ544" s="293"/>
      <c r="AK544" s="293"/>
      <c r="AL544" s="293"/>
      <c r="AM544" s="294"/>
      <c r="AN544" s="239"/>
      <c r="AO544" s="239"/>
      <c r="AP544" s="275"/>
      <c r="AQ544" s="280" t="str">
        <f t="shared" si="58"/>
        <v/>
      </c>
      <c r="AR544" s="239"/>
      <c r="AS544" s="239"/>
      <c r="AT544" s="239"/>
      <c r="AU544" s="239"/>
      <c r="AV544" s="239"/>
      <c r="AW544" s="239"/>
      <c r="AX544" s="239"/>
      <c r="AY544" s="239"/>
      <c r="AZ544" s="239"/>
      <c r="BA544" s="239"/>
      <c r="BB544" s="239"/>
      <c r="BC544" s="239"/>
      <c r="BD544" s="238"/>
      <c r="BE544" s="238"/>
      <c r="BF544" s="238"/>
      <c r="BG544" s="239"/>
      <c r="BH544" s="238" t="str">
        <f t="shared" si="59"/>
        <v/>
      </c>
      <c r="BI544" s="239"/>
      <c r="BJ544" s="238" t="str">
        <f t="shared" si="60"/>
        <v/>
      </c>
      <c r="BK544" s="239"/>
      <c r="BL544" s="239"/>
      <c r="BM544" s="275"/>
      <c r="BN544" s="239"/>
      <c r="BO544" s="275"/>
      <c r="BP544" s="276" t="str">
        <f t="shared" si="61"/>
        <v/>
      </c>
      <c r="BQ544" s="239"/>
      <c r="BR544" s="239"/>
      <c r="BS544" s="239"/>
      <c r="BT544" s="276" t="str">
        <f t="shared" si="62"/>
        <v/>
      </c>
      <c r="BU544" s="293"/>
      <c r="BV544" s="275"/>
      <c r="BW544" s="275"/>
      <c r="BX544" s="295"/>
      <c r="BY544" s="275"/>
      <c r="BZ544" s="303"/>
      <c r="CA544" s="299"/>
      <c r="CB544" s="275"/>
      <c r="CC544" s="275"/>
      <c r="CD544" s="296"/>
      <c r="CE544" s="296"/>
      <c r="CF544" s="296"/>
      <c r="CG544" s="297"/>
    </row>
    <row r="545" spans="1:85" ht="27" customHeight="1" thickTop="1" thickBot="1" x14ac:dyDescent="0.3">
      <c r="A545" s="300"/>
      <c r="B545" s="304" t="str">
        <f>IF(C546="","",(VLOOKUP(C546,Lookups!$B$4:$C$2561,2,FALSE)))</f>
        <v/>
      </c>
      <c r="C545" s="366"/>
      <c r="D545" s="324"/>
      <c r="E545" s="325"/>
      <c r="F545" s="301"/>
      <c r="G545" s="277"/>
      <c r="H545" s="275"/>
      <c r="I545" s="280" t="str">
        <f t="shared" si="56"/>
        <v/>
      </c>
      <c r="J545" s="302"/>
      <c r="K545" s="280" t="str">
        <f t="shared" si="57"/>
        <v/>
      </c>
      <c r="L545" s="328"/>
      <c r="M545" s="328"/>
      <c r="N545" s="328"/>
      <c r="O545" s="329"/>
      <c r="P545" s="287"/>
      <c r="Q545" s="330"/>
      <c r="R545" s="287"/>
      <c r="S545" s="305"/>
      <c r="T545" s="279"/>
      <c r="U545" s="282"/>
      <c r="V545" s="282"/>
      <c r="W545" s="283"/>
      <c r="X545" s="292"/>
      <c r="Y545" s="278"/>
      <c r="Z545" s="331"/>
      <c r="AA545" s="332"/>
      <c r="AB545" s="333"/>
      <c r="AC545" s="334"/>
      <c r="AD545" s="335"/>
      <c r="AE545" s="336"/>
      <c r="AF545" s="337"/>
      <c r="AG545" s="326"/>
      <c r="AH545" s="338"/>
      <c r="AI545" s="339"/>
      <c r="AJ545" s="293"/>
      <c r="AK545" s="293"/>
      <c r="AL545" s="293"/>
      <c r="AM545" s="294"/>
      <c r="AN545" s="239"/>
      <c r="AO545" s="239"/>
      <c r="AP545" s="275"/>
      <c r="AQ545" s="280" t="str">
        <f t="shared" si="58"/>
        <v/>
      </c>
      <c r="AR545" s="239"/>
      <c r="AS545" s="239"/>
      <c r="AT545" s="239"/>
      <c r="AU545" s="239"/>
      <c r="AV545" s="239"/>
      <c r="AW545" s="239"/>
      <c r="AX545" s="239"/>
      <c r="AY545" s="239"/>
      <c r="AZ545" s="239"/>
      <c r="BA545" s="239"/>
      <c r="BB545" s="239"/>
      <c r="BC545" s="239"/>
      <c r="BD545" s="238"/>
      <c r="BE545" s="238"/>
      <c r="BF545" s="238"/>
      <c r="BG545" s="239"/>
      <c r="BH545" s="238" t="str">
        <f t="shared" si="59"/>
        <v/>
      </c>
      <c r="BI545" s="239"/>
      <c r="BJ545" s="238" t="str">
        <f t="shared" si="60"/>
        <v/>
      </c>
      <c r="BK545" s="239"/>
      <c r="BL545" s="239"/>
      <c r="BM545" s="275"/>
      <c r="BN545" s="239"/>
      <c r="BO545" s="275"/>
      <c r="BP545" s="276" t="str">
        <f t="shared" si="61"/>
        <v/>
      </c>
      <c r="BQ545" s="239"/>
      <c r="BR545" s="239"/>
      <c r="BS545" s="239"/>
      <c r="BT545" s="276" t="str">
        <f t="shared" si="62"/>
        <v/>
      </c>
      <c r="BU545" s="293"/>
      <c r="BV545" s="275"/>
      <c r="BW545" s="275"/>
      <c r="BX545" s="295"/>
      <c r="BY545" s="275"/>
      <c r="BZ545" s="303"/>
      <c r="CA545" s="299"/>
      <c r="CB545" s="275"/>
      <c r="CC545" s="275"/>
      <c r="CD545" s="296"/>
      <c r="CE545" s="296"/>
      <c r="CF545" s="296"/>
      <c r="CG545" s="297"/>
    </row>
    <row r="546" spans="1:85" ht="27" customHeight="1" thickTop="1" thickBot="1" x14ac:dyDescent="0.3">
      <c r="A546" s="300"/>
      <c r="B546" s="304" t="str">
        <f>IF(C547="","",(VLOOKUP(C547,Lookups!$B$4:$C$2561,2,FALSE)))</f>
        <v/>
      </c>
      <c r="C546" s="366"/>
      <c r="D546" s="324"/>
      <c r="E546" s="325"/>
      <c r="F546" s="301"/>
      <c r="G546" s="277"/>
      <c r="H546" s="275"/>
      <c r="I546" s="280" t="str">
        <f t="shared" si="56"/>
        <v/>
      </c>
      <c r="J546" s="302"/>
      <c r="K546" s="280" t="str">
        <f t="shared" si="57"/>
        <v/>
      </c>
      <c r="L546" s="328"/>
      <c r="M546" s="328"/>
      <c r="N546" s="328"/>
      <c r="O546" s="329"/>
      <c r="P546" s="287"/>
      <c r="Q546" s="330"/>
      <c r="R546" s="287"/>
      <c r="S546" s="305"/>
      <c r="T546" s="279"/>
      <c r="U546" s="282"/>
      <c r="V546" s="282"/>
      <c r="W546" s="283"/>
      <c r="X546" s="292"/>
      <c r="Y546" s="278"/>
      <c r="Z546" s="331"/>
      <c r="AA546" s="332"/>
      <c r="AB546" s="333"/>
      <c r="AC546" s="334"/>
      <c r="AD546" s="335"/>
      <c r="AE546" s="336"/>
      <c r="AF546" s="337"/>
      <c r="AG546" s="326"/>
      <c r="AH546" s="338"/>
      <c r="AI546" s="339"/>
      <c r="AJ546" s="293"/>
      <c r="AK546" s="293"/>
      <c r="AL546" s="293"/>
      <c r="AM546" s="294"/>
      <c r="AN546" s="239"/>
      <c r="AO546" s="239"/>
      <c r="AP546" s="275"/>
      <c r="AQ546" s="280" t="str">
        <f t="shared" si="58"/>
        <v/>
      </c>
      <c r="AR546" s="239"/>
      <c r="AS546" s="239"/>
      <c r="AT546" s="239"/>
      <c r="AU546" s="239"/>
      <c r="AV546" s="239"/>
      <c r="AW546" s="239"/>
      <c r="AX546" s="239"/>
      <c r="AY546" s="239"/>
      <c r="AZ546" s="239"/>
      <c r="BA546" s="239"/>
      <c r="BB546" s="239"/>
      <c r="BC546" s="239"/>
      <c r="BD546" s="238"/>
      <c r="BE546" s="238"/>
      <c r="BF546" s="238"/>
      <c r="BG546" s="239"/>
      <c r="BH546" s="238" t="str">
        <f t="shared" si="59"/>
        <v/>
      </c>
      <c r="BI546" s="239"/>
      <c r="BJ546" s="238" t="str">
        <f t="shared" si="60"/>
        <v/>
      </c>
      <c r="BK546" s="239"/>
      <c r="BL546" s="239"/>
      <c r="BM546" s="275"/>
      <c r="BN546" s="239"/>
      <c r="BO546" s="275"/>
      <c r="BP546" s="276" t="str">
        <f t="shared" si="61"/>
        <v/>
      </c>
      <c r="BQ546" s="239"/>
      <c r="BR546" s="239"/>
      <c r="BS546" s="239"/>
      <c r="BT546" s="276" t="str">
        <f t="shared" si="62"/>
        <v/>
      </c>
      <c r="BU546" s="293"/>
      <c r="BV546" s="275"/>
      <c r="BW546" s="275"/>
      <c r="BX546" s="295"/>
      <c r="BY546" s="275"/>
      <c r="BZ546" s="303"/>
      <c r="CA546" s="299"/>
      <c r="CB546" s="275"/>
      <c r="CC546" s="275"/>
      <c r="CD546" s="296"/>
      <c r="CE546" s="296"/>
      <c r="CF546" s="296"/>
      <c r="CG546" s="297"/>
    </row>
    <row r="547" spans="1:85" ht="27" customHeight="1" thickTop="1" thickBot="1" x14ac:dyDescent="0.3">
      <c r="A547" s="300"/>
      <c r="B547" s="304" t="str">
        <f>IF(C548="","",(VLOOKUP(C548,Lookups!$B$4:$C$2561,2,FALSE)))</f>
        <v/>
      </c>
      <c r="C547" s="366"/>
      <c r="D547" s="324"/>
      <c r="E547" s="325"/>
      <c r="F547" s="301"/>
      <c r="G547" s="277"/>
      <c r="H547" s="275"/>
      <c r="I547" s="280" t="str">
        <f t="shared" si="56"/>
        <v/>
      </c>
      <c r="J547" s="302"/>
      <c r="K547" s="280" t="str">
        <f t="shared" si="57"/>
        <v/>
      </c>
      <c r="L547" s="328"/>
      <c r="M547" s="328"/>
      <c r="N547" s="328"/>
      <c r="O547" s="329"/>
      <c r="P547" s="287"/>
      <c r="Q547" s="330"/>
      <c r="R547" s="287"/>
      <c r="S547" s="305"/>
      <c r="T547" s="279"/>
      <c r="U547" s="282"/>
      <c r="V547" s="282"/>
      <c r="W547" s="283"/>
      <c r="X547" s="292"/>
      <c r="Y547" s="278"/>
      <c r="Z547" s="331"/>
      <c r="AA547" s="332"/>
      <c r="AB547" s="333"/>
      <c r="AC547" s="334"/>
      <c r="AD547" s="335"/>
      <c r="AE547" s="336"/>
      <c r="AF547" s="337"/>
      <c r="AG547" s="326"/>
      <c r="AH547" s="338"/>
      <c r="AI547" s="339"/>
      <c r="AJ547" s="293"/>
      <c r="AK547" s="293"/>
      <c r="AL547" s="293"/>
      <c r="AM547" s="294"/>
      <c r="AN547" s="239"/>
      <c r="AO547" s="239"/>
      <c r="AP547" s="275"/>
      <c r="AQ547" s="280" t="str">
        <f t="shared" si="58"/>
        <v/>
      </c>
      <c r="AR547" s="239"/>
      <c r="AS547" s="239"/>
      <c r="AT547" s="239"/>
      <c r="AU547" s="239"/>
      <c r="AV547" s="239"/>
      <c r="AW547" s="239"/>
      <c r="AX547" s="239"/>
      <c r="AY547" s="239"/>
      <c r="AZ547" s="239"/>
      <c r="BA547" s="239"/>
      <c r="BB547" s="239"/>
      <c r="BC547" s="239"/>
      <c r="BD547" s="238"/>
      <c r="BE547" s="238"/>
      <c r="BF547" s="238"/>
      <c r="BG547" s="239"/>
      <c r="BH547" s="238" t="str">
        <f t="shared" si="59"/>
        <v/>
      </c>
      <c r="BI547" s="239"/>
      <c r="BJ547" s="238" t="str">
        <f t="shared" si="60"/>
        <v/>
      </c>
      <c r="BK547" s="239"/>
      <c r="BL547" s="239"/>
      <c r="BM547" s="275"/>
      <c r="BN547" s="239"/>
      <c r="BO547" s="275"/>
      <c r="BP547" s="276" t="str">
        <f t="shared" si="61"/>
        <v/>
      </c>
      <c r="BQ547" s="239"/>
      <c r="BR547" s="239"/>
      <c r="BS547" s="239"/>
      <c r="BT547" s="276" t="str">
        <f t="shared" si="62"/>
        <v/>
      </c>
      <c r="BU547" s="293"/>
      <c r="BV547" s="275"/>
      <c r="BW547" s="275"/>
      <c r="BX547" s="295"/>
      <c r="BY547" s="275"/>
      <c r="BZ547" s="303"/>
      <c r="CA547" s="299"/>
      <c r="CB547" s="275"/>
      <c r="CC547" s="275"/>
      <c r="CD547" s="296"/>
      <c r="CE547" s="296"/>
      <c r="CF547" s="296"/>
      <c r="CG547" s="297"/>
    </row>
    <row r="548" spans="1:85" ht="27" customHeight="1" thickTop="1" thickBot="1" x14ac:dyDescent="0.3">
      <c r="A548" s="300"/>
      <c r="B548" s="304" t="str">
        <f>IF(C549="","",(VLOOKUP(C549,Lookups!$B$4:$C$2561,2,FALSE)))</f>
        <v/>
      </c>
      <c r="C548" s="366"/>
      <c r="D548" s="324"/>
      <c r="E548" s="325"/>
      <c r="F548" s="301"/>
      <c r="G548" s="277"/>
      <c r="H548" s="275"/>
      <c r="I548" s="280" t="str">
        <f t="shared" si="56"/>
        <v/>
      </c>
      <c r="J548" s="302"/>
      <c r="K548" s="280" t="str">
        <f t="shared" si="57"/>
        <v/>
      </c>
      <c r="L548" s="328"/>
      <c r="M548" s="328"/>
      <c r="N548" s="328"/>
      <c r="O548" s="329"/>
      <c r="P548" s="287"/>
      <c r="Q548" s="330"/>
      <c r="R548" s="287"/>
      <c r="S548" s="305"/>
      <c r="T548" s="279"/>
      <c r="U548" s="282"/>
      <c r="V548" s="282"/>
      <c r="W548" s="283"/>
      <c r="X548" s="292"/>
      <c r="Y548" s="278"/>
      <c r="Z548" s="331"/>
      <c r="AA548" s="332"/>
      <c r="AB548" s="333"/>
      <c r="AC548" s="334"/>
      <c r="AD548" s="335"/>
      <c r="AE548" s="336"/>
      <c r="AF548" s="337"/>
      <c r="AG548" s="326"/>
      <c r="AH548" s="338"/>
      <c r="AI548" s="339"/>
      <c r="AJ548" s="293"/>
      <c r="AK548" s="293"/>
      <c r="AL548" s="293"/>
      <c r="AM548" s="294"/>
      <c r="AN548" s="239"/>
      <c r="AO548" s="239"/>
      <c r="AP548" s="275"/>
      <c r="AQ548" s="280" t="str">
        <f t="shared" si="58"/>
        <v/>
      </c>
      <c r="AR548" s="239"/>
      <c r="AS548" s="239"/>
      <c r="AT548" s="239"/>
      <c r="AU548" s="239"/>
      <c r="AV548" s="239"/>
      <c r="AW548" s="239"/>
      <c r="AX548" s="239"/>
      <c r="AY548" s="239"/>
      <c r="AZ548" s="239"/>
      <c r="BA548" s="239"/>
      <c r="BB548" s="239"/>
      <c r="BC548" s="239"/>
      <c r="BD548" s="238"/>
      <c r="BE548" s="238"/>
      <c r="BF548" s="238"/>
      <c r="BG548" s="239"/>
      <c r="BH548" s="238" t="str">
        <f t="shared" si="59"/>
        <v/>
      </c>
      <c r="BI548" s="239"/>
      <c r="BJ548" s="238" t="str">
        <f t="shared" si="60"/>
        <v/>
      </c>
      <c r="BK548" s="239"/>
      <c r="BL548" s="239"/>
      <c r="BM548" s="275"/>
      <c r="BN548" s="239"/>
      <c r="BO548" s="275"/>
      <c r="BP548" s="276" t="str">
        <f t="shared" si="61"/>
        <v/>
      </c>
      <c r="BQ548" s="239"/>
      <c r="BR548" s="239"/>
      <c r="BS548" s="239"/>
      <c r="BT548" s="276" t="str">
        <f t="shared" si="62"/>
        <v/>
      </c>
      <c r="BU548" s="293"/>
      <c r="BV548" s="275"/>
      <c r="BW548" s="275"/>
      <c r="BX548" s="295"/>
      <c r="BY548" s="275"/>
      <c r="BZ548" s="303"/>
      <c r="CA548" s="299"/>
      <c r="CB548" s="275"/>
      <c r="CC548" s="275"/>
      <c r="CD548" s="296"/>
      <c r="CE548" s="296"/>
      <c r="CF548" s="296"/>
      <c r="CG548" s="297"/>
    </row>
    <row r="549" spans="1:85" ht="27" customHeight="1" thickTop="1" thickBot="1" x14ac:dyDescent="0.3">
      <c r="A549" s="300"/>
      <c r="B549" s="304" t="str">
        <f>IF(C550="","",(VLOOKUP(C550,Lookups!$B$4:$C$2561,2,FALSE)))</f>
        <v/>
      </c>
      <c r="C549" s="366"/>
      <c r="D549" s="324"/>
      <c r="E549" s="325"/>
      <c r="F549" s="301"/>
      <c r="G549" s="277"/>
      <c r="H549" s="275"/>
      <c r="I549" s="280" t="str">
        <f t="shared" si="56"/>
        <v/>
      </c>
      <c r="J549" s="302"/>
      <c r="K549" s="280" t="str">
        <f t="shared" si="57"/>
        <v/>
      </c>
      <c r="L549" s="328"/>
      <c r="M549" s="328"/>
      <c r="N549" s="328"/>
      <c r="O549" s="329"/>
      <c r="P549" s="287"/>
      <c r="Q549" s="330"/>
      <c r="R549" s="287"/>
      <c r="S549" s="305"/>
      <c r="T549" s="279"/>
      <c r="U549" s="282"/>
      <c r="V549" s="282"/>
      <c r="W549" s="283"/>
      <c r="X549" s="292"/>
      <c r="Y549" s="278"/>
      <c r="Z549" s="331"/>
      <c r="AA549" s="332"/>
      <c r="AB549" s="333"/>
      <c r="AC549" s="334"/>
      <c r="AD549" s="335"/>
      <c r="AE549" s="336"/>
      <c r="AF549" s="337"/>
      <c r="AG549" s="326"/>
      <c r="AH549" s="338"/>
      <c r="AI549" s="339"/>
      <c r="AJ549" s="293"/>
      <c r="AK549" s="293"/>
      <c r="AL549" s="293"/>
      <c r="AM549" s="294"/>
      <c r="AN549" s="239"/>
      <c r="AO549" s="239"/>
      <c r="AP549" s="275"/>
      <c r="AQ549" s="280" t="str">
        <f t="shared" si="58"/>
        <v/>
      </c>
      <c r="AR549" s="239"/>
      <c r="AS549" s="239"/>
      <c r="AT549" s="239"/>
      <c r="AU549" s="239"/>
      <c r="AV549" s="239"/>
      <c r="AW549" s="239"/>
      <c r="AX549" s="239"/>
      <c r="AY549" s="239"/>
      <c r="AZ549" s="239"/>
      <c r="BA549" s="239"/>
      <c r="BB549" s="239"/>
      <c r="BC549" s="239"/>
      <c r="BD549" s="238"/>
      <c r="BE549" s="238"/>
      <c r="BF549" s="238"/>
      <c r="BG549" s="239"/>
      <c r="BH549" s="238" t="str">
        <f t="shared" si="59"/>
        <v/>
      </c>
      <c r="BI549" s="239"/>
      <c r="BJ549" s="238" t="str">
        <f t="shared" si="60"/>
        <v/>
      </c>
      <c r="BK549" s="239"/>
      <c r="BL549" s="239"/>
      <c r="BM549" s="275"/>
      <c r="BN549" s="239"/>
      <c r="BO549" s="275"/>
      <c r="BP549" s="276" t="str">
        <f t="shared" si="61"/>
        <v/>
      </c>
      <c r="BQ549" s="239"/>
      <c r="BR549" s="239"/>
      <c r="BS549" s="239"/>
      <c r="BT549" s="276" t="str">
        <f t="shared" si="62"/>
        <v/>
      </c>
      <c r="BU549" s="293"/>
      <c r="BV549" s="275"/>
      <c r="BW549" s="275"/>
      <c r="BX549" s="295"/>
      <c r="BY549" s="275"/>
      <c r="BZ549" s="303"/>
      <c r="CA549" s="299"/>
      <c r="CB549" s="275"/>
      <c r="CC549" s="275"/>
      <c r="CD549" s="296"/>
      <c r="CE549" s="296"/>
      <c r="CF549" s="296"/>
      <c r="CG549" s="297"/>
    </row>
    <row r="550" spans="1:85" ht="27" customHeight="1" thickTop="1" thickBot="1" x14ac:dyDescent="0.3">
      <c r="A550" s="300"/>
      <c r="B550" s="304" t="str">
        <f>IF(C551="","",(VLOOKUP(C551,Lookups!$B$4:$C$2561,2,FALSE)))</f>
        <v/>
      </c>
      <c r="C550" s="366"/>
      <c r="D550" s="324"/>
      <c r="E550" s="325"/>
      <c r="F550" s="301"/>
      <c r="G550" s="277"/>
      <c r="H550" s="275"/>
      <c r="I550" s="280" t="str">
        <f t="shared" si="56"/>
        <v/>
      </c>
      <c r="J550" s="302"/>
      <c r="K550" s="280" t="str">
        <f t="shared" si="57"/>
        <v/>
      </c>
      <c r="L550" s="328"/>
      <c r="M550" s="328"/>
      <c r="N550" s="328"/>
      <c r="O550" s="329"/>
      <c r="P550" s="287"/>
      <c r="Q550" s="330"/>
      <c r="R550" s="287"/>
      <c r="S550" s="305"/>
      <c r="T550" s="279"/>
      <c r="U550" s="282"/>
      <c r="V550" s="282"/>
      <c r="W550" s="283"/>
      <c r="X550" s="292"/>
      <c r="Y550" s="278"/>
      <c r="Z550" s="331"/>
      <c r="AA550" s="332"/>
      <c r="AB550" s="333"/>
      <c r="AC550" s="334"/>
      <c r="AD550" s="335"/>
      <c r="AE550" s="336"/>
      <c r="AF550" s="337"/>
      <c r="AG550" s="326"/>
      <c r="AH550" s="338"/>
      <c r="AI550" s="339"/>
      <c r="AJ550" s="293"/>
      <c r="AK550" s="293"/>
      <c r="AL550" s="293"/>
      <c r="AM550" s="294"/>
      <c r="AN550" s="239"/>
      <c r="AO550" s="239"/>
      <c r="AP550" s="275"/>
      <c r="AQ550" s="280" t="str">
        <f t="shared" si="58"/>
        <v/>
      </c>
      <c r="AR550" s="239"/>
      <c r="AS550" s="239"/>
      <c r="AT550" s="239"/>
      <c r="AU550" s="239"/>
      <c r="AV550" s="239"/>
      <c r="AW550" s="239"/>
      <c r="AX550" s="239"/>
      <c r="AY550" s="239"/>
      <c r="AZ550" s="239"/>
      <c r="BA550" s="239"/>
      <c r="BB550" s="239"/>
      <c r="BC550" s="239"/>
      <c r="BD550" s="238"/>
      <c r="BE550" s="238"/>
      <c r="BF550" s="238"/>
      <c r="BG550" s="239"/>
      <c r="BH550" s="238" t="str">
        <f t="shared" si="59"/>
        <v/>
      </c>
      <c r="BI550" s="239"/>
      <c r="BJ550" s="238" t="str">
        <f t="shared" si="60"/>
        <v/>
      </c>
      <c r="BK550" s="239"/>
      <c r="BL550" s="239"/>
      <c r="BM550" s="275"/>
      <c r="BN550" s="239"/>
      <c r="BO550" s="275"/>
      <c r="BP550" s="276" t="str">
        <f t="shared" si="61"/>
        <v/>
      </c>
      <c r="BQ550" s="239"/>
      <c r="BR550" s="239"/>
      <c r="BS550" s="239"/>
      <c r="BT550" s="276" t="str">
        <f t="shared" si="62"/>
        <v/>
      </c>
      <c r="BU550" s="293"/>
      <c r="BV550" s="275"/>
      <c r="BW550" s="275"/>
      <c r="BX550" s="295"/>
      <c r="BY550" s="275"/>
      <c r="BZ550" s="303"/>
      <c r="CA550" s="299"/>
      <c r="CB550" s="275"/>
      <c r="CC550" s="275"/>
      <c r="CD550" s="296"/>
      <c r="CE550" s="296"/>
      <c r="CF550" s="296"/>
      <c r="CG550" s="297"/>
    </row>
    <row r="551" spans="1:85" ht="27" customHeight="1" thickTop="1" thickBot="1" x14ac:dyDescent="0.3">
      <c r="A551" s="300"/>
      <c r="B551" s="304" t="str">
        <f>IF(C552="","",(VLOOKUP(C552,Lookups!$B$4:$C$2561,2,FALSE)))</f>
        <v/>
      </c>
      <c r="C551" s="366"/>
      <c r="D551" s="324"/>
      <c r="E551" s="325"/>
      <c r="F551" s="301"/>
      <c r="G551" s="277"/>
      <c r="H551" s="275"/>
      <c r="I551" s="280" t="str">
        <f t="shared" si="56"/>
        <v/>
      </c>
      <c r="J551" s="302"/>
      <c r="K551" s="280" t="str">
        <f t="shared" si="57"/>
        <v/>
      </c>
      <c r="L551" s="328"/>
      <c r="M551" s="328"/>
      <c r="N551" s="328"/>
      <c r="O551" s="329"/>
      <c r="P551" s="287"/>
      <c r="Q551" s="330"/>
      <c r="R551" s="287"/>
      <c r="S551" s="305"/>
      <c r="T551" s="279"/>
      <c r="U551" s="282"/>
      <c r="V551" s="282"/>
      <c r="W551" s="283"/>
      <c r="X551" s="292"/>
      <c r="Y551" s="278"/>
      <c r="Z551" s="331"/>
      <c r="AA551" s="332"/>
      <c r="AB551" s="333"/>
      <c r="AC551" s="334"/>
      <c r="AD551" s="335"/>
      <c r="AE551" s="336"/>
      <c r="AF551" s="337"/>
      <c r="AG551" s="326"/>
      <c r="AH551" s="338"/>
      <c r="AI551" s="339"/>
      <c r="AJ551" s="293"/>
      <c r="AK551" s="293"/>
      <c r="AL551" s="293"/>
      <c r="AM551" s="294"/>
      <c r="AN551" s="239"/>
      <c r="AO551" s="239"/>
      <c r="AP551" s="275"/>
      <c r="AQ551" s="280" t="str">
        <f t="shared" si="58"/>
        <v/>
      </c>
      <c r="AR551" s="239"/>
      <c r="AS551" s="239"/>
      <c r="AT551" s="239"/>
      <c r="AU551" s="239"/>
      <c r="AV551" s="239"/>
      <c r="AW551" s="239"/>
      <c r="AX551" s="239"/>
      <c r="AY551" s="239"/>
      <c r="AZ551" s="239"/>
      <c r="BA551" s="239"/>
      <c r="BB551" s="239"/>
      <c r="BC551" s="239"/>
      <c r="BD551" s="238"/>
      <c r="BE551" s="238"/>
      <c r="BF551" s="238"/>
      <c r="BG551" s="239"/>
      <c r="BH551" s="238" t="str">
        <f t="shared" si="59"/>
        <v/>
      </c>
      <c r="BI551" s="239"/>
      <c r="BJ551" s="238" t="str">
        <f t="shared" si="60"/>
        <v/>
      </c>
      <c r="BK551" s="239"/>
      <c r="BL551" s="239"/>
      <c r="BM551" s="275"/>
      <c r="BN551" s="239"/>
      <c r="BO551" s="275"/>
      <c r="BP551" s="276" t="str">
        <f t="shared" si="61"/>
        <v/>
      </c>
      <c r="BQ551" s="239"/>
      <c r="BR551" s="239"/>
      <c r="BS551" s="239"/>
      <c r="BT551" s="276" t="str">
        <f t="shared" si="62"/>
        <v/>
      </c>
      <c r="BU551" s="293"/>
      <c r="BV551" s="275"/>
      <c r="BW551" s="275"/>
      <c r="BX551" s="295"/>
      <c r="BY551" s="275"/>
      <c r="BZ551" s="303"/>
      <c r="CA551" s="299"/>
      <c r="CB551" s="275"/>
      <c r="CC551" s="275"/>
      <c r="CD551" s="296"/>
      <c r="CE551" s="296"/>
      <c r="CF551" s="296"/>
      <c r="CG551" s="297"/>
    </row>
    <row r="552" spans="1:85" ht="27" customHeight="1" thickTop="1" thickBot="1" x14ac:dyDescent="0.3">
      <c r="A552" s="300"/>
      <c r="B552" s="304" t="str">
        <f>IF(C553="","",(VLOOKUP(C553,Lookups!$B$4:$C$2561,2,FALSE)))</f>
        <v/>
      </c>
      <c r="C552" s="366"/>
      <c r="D552" s="324"/>
      <c r="E552" s="325"/>
      <c r="F552" s="301"/>
      <c r="G552" s="277"/>
      <c r="H552" s="275"/>
      <c r="I552" s="280" t="str">
        <f t="shared" si="56"/>
        <v/>
      </c>
      <c r="J552" s="302"/>
      <c r="K552" s="280" t="str">
        <f t="shared" si="57"/>
        <v/>
      </c>
      <c r="L552" s="328"/>
      <c r="M552" s="328"/>
      <c r="N552" s="328"/>
      <c r="O552" s="329"/>
      <c r="P552" s="287"/>
      <c r="Q552" s="330"/>
      <c r="R552" s="287"/>
      <c r="S552" s="305"/>
      <c r="T552" s="279"/>
      <c r="U552" s="282"/>
      <c r="V552" s="282"/>
      <c r="W552" s="283"/>
      <c r="X552" s="292"/>
      <c r="Y552" s="278"/>
      <c r="Z552" s="331"/>
      <c r="AA552" s="332"/>
      <c r="AB552" s="333"/>
      <c r="AC552" s="334"/>
      <c r="AD552" s="335"/>
      <c r="AE552" s="336"/>
      <c r="AF552" s="337"/>
      <c r="AG552" s="326"/>
      <c r="AH552" s="338"/>
      <c r="AI552" s="339"/>
      <c r="AJ552" s="293"/>
      <c r="AK552" s="293"/>
      <c r="AL552" s="293"/>
      <c r="AM552" s="294"/>
      <c r="AN552" s="239"/>
      <c r="AO552" s="239"/>
      <c r="AP552" s="275"/>
      <c r="AQ552" s="280" t="str">
        <f t="shared" si="58"/>
        <v/>
      </c>
      <c r="AR552" s="239"/>
      <c r="AS552" s="239"/>
      <c r="AT552" s="239"/>
      <c r="AU552" s="239"/>
      <c r="AV552" s="239"/>
      <c r="AW552" s="239"/>
      <c r="AX552" s="239"/>
      <c r="AY552" s="239"/>
      <c r="AZ552" s="239"/>
      <c r="BA552" s="239"/>
      <c r="BB552" s="239"/>
      <c r="BC552" s="239"/>
      <c r="BD552" s="238"/>
      <c r="BE552" s="238"/>
      <c r="BF552" s="238"/>
      <c r="BG552" s="239"/>
      <c r="BH552" s="238" t="str">
        <f t="shared" si="59"/>
        <v/>
      </c>
      <c r="BI552" s="239"/>
      <c r="BJ552" s="238" t="str">
        <f t="shared" si="60"/>
        <v/>
      </c>
      <c r="BK552" s="239"/>
      <c r="BL552" s="239"/>
      <c r="BM552" s="275"/>
      <c r="BN552" s="239"/>
      <c r="BO552" s="275"/>
      <c r="BP552" s="276" t="str">
        <f t="shared" si="61"/>
        <v/>
      </c>
      <c r="BQ552" s="239"/>
      <c r="BR552" s="239"/>
      <c r="BS552" s="239"/>
      <c r="BT552" s="276" t="str">
        <f t="shared" si="62"/>
        <v/>
      </c>
      <c r="BU552" s="293"/>
      <c r="BV552" s="275"/>
      <c r="BW552" s="275"/>
      <c r="BX552" s="295"/>
      <c r="BY552" s="275"/>
      <c r="BZ552" s="303"/>
      <c r="CA552" s="299"/>
      <c r="CB552" s="275"/>
      <c r="CC552" s="275"/>
      <c r="CD552" s="296"/>
      <c r="CE552" s="296"/>
      <c r="CF552" s="296"/>
      <c r="CG552" s="297"/>
    </row>
    <row r="553" spans="1:85" ht="27" customHeight="1" thickTop="1" thickBot="1" x14ac:dyDescent="0.3">
      <c r="A553" s="300"/>
      <c r="B553" s="304" t="str">
        <f>IF(C554="","",(VLOOKUP(C554,Lookups!$B$4:$C$2561,2,FALSE)))</f>
        <v/>
      </c>
      <c r="C553" s="366"/>
      <c r="D553" s="324"/>
      <c r="E553" s="325"/>
      <c r="F553" s="301"/>
      <c r="G553" s="277"/>
      <c r="H553" s="275"/>
      <c r="I553" s="280" t="str">
        <f t="shared" si="56"/>
        <v/>
      </c>
      <c r="J553" s="302"/>
      <c r="K553" s="280" t="str">
        <f t="shared" si="57"/>
        <v/>
      </c>
      <c r="L553" s="328"/>
      <c r="M553" s="328"/>
      <c r="N553" s="328"/>
      <c r="O553" s="329"/>
      <c r="P553" s="287"/>
      <c r="Q553" s="330"/>
      <c r="R553" s="287"/>
      <c r="S553" s="305"/>
      <c r="T553" s="279"/>
      <c r="U553" s="282"/>
      <c r="V553" s="282"/>
      <c r="W553" s="283"/>
      <c r="X553" s="292"/>
      <c r="Y553" s="278"/>
      <c r="Z553" s="331"/>
      <c r="AA553" s="332"/>
      <c r="AB553" s="333"/>
      <c r="AC553" s="334"/>
      <c r="AD553" s="335"/>
      <c r="AE553" s="336"/>
      <c r="AF553" s="337"/>
      <c r="AG553" s="326"/>
      <c r="AH553" s="338"/>
      <c r="AI553" s="339"/>
      <c r="AJ553" s="293"/>
      <c r="AK553" s="293"/>
      <c r="AL553" s="293"/>
      <c r="AM553" s="294"/>
      <c r="AN553" s="239"/>
      <c r="AO553" s="239"/>
      <c r="AP553" s="275"/>
      <c r="AQ553" s="280" t="str">
        <f t="shared" si="58"/>
        <v/>
      </c>
      <c r="AR553" s="239"/>
      <c r="AS553" s="239"/>
      <c r="AT553" s="239"/>
      <c r="AU553" s="239"/>
      <c r="AV553" s="239"/>
      <c r="AW553" s="239"/>
      <c r="AX553" s="239"/>
      <c r="AY553" s="239"/>
      <c r="AZ553" s="239"/>
      <c r="BA553" s="239"/>
      <c r="BB553" s="239"/>
      <c r="BC553" s="239"/>
      <c r="BD553" s="238"/>
      <c r="BE553" s="238"/>
      <c r="BF553" s="238"/>
      <c r="BG553" s="239"/>
      <c r="BH553" s="238" t="str">
        <f t="shared" si="59"/>
        <v/>
      </c>
      <c r="BI553" s="239"/>
      <c r="BJ553" s="238" t="str">
        <f t="shared" si="60"/>
        <v/>
      </c>
      <c r="BK553" s="239"/>
      <c r="BL553" s="239"/>
      <c r="BM553" s="275"/>
      <c r="BN553" s="239"/>
      <c r="BO553" s="275"/>
      <c r="BP553" s="276" t="str">
        <f t="shared" si="61"/>
        <v/>
      </c>
      <c r="BQ553" s="239"/>
      <c r="BR553" s="239"/>
      <c r="BS553" s="239"/>
      <c r="BT553" s="276" t="str">
        <f t="shared" si="62"/>
        <v/>
      </c>
      <c r="BU553" s="293"/>
      <c r="BV553" s="275"/>
      <c r="BW553" s="275"/>
      <c r="BX553" s="295"/>
      <c r="BY553" s="275"/>
      <c r="BZ553" s="303"/>
      <c r="CA553" s="299"/>
      <c r="CB553" s="275"/>
      <c r="CC553" s="275"/>
      <c r="CD553" s="296"/>
      <c r="CE553" s="296"/>
      <c r="CF553" s="296"/>
      <c r="CG553" s="297"/>
    </row>
    <row r="554" spans="1:85" ht="27" customHeight="1" thickTop="1" thickBot="1" x14ac:dyDescent="0.3">
      <c r="A554" s="300"/>
      <c r="B554" s="304" t="str">
        <f>IF(C555="","",(VLOOKUP(C555,Lookups!$B$4:$C$2561,2,FALSE)))</f>
        <v/>
      </c>
      <c r="C554" s="366"/>
      <c r="D554" s="324"/>
      <c r="E554" s="325"/>
      <c r="F554" s="301"/>
      <c r="G554" s="277"/>
      <c r="H554" s="275"/>
      <c r="I554" s="280" t="str">
        <f t="shared" si="56"/>
        <v/>
      </c>
      <c r="J554" s="302"/>
      <c r="K554" s="280" t="str">
        <f t="shared" si="57"/>
        <v/>
      </c>
      <c r="L554" s="328"/>
      <c r="M554" s="328"/>
      <c r="N554" s="328"/>
      <c r="O554" s="329"/>
      <c r="P554" s="287"/>
      <c r="Q554" s="330"/>
      <c r="R554" s="287"/>
      <c r="S554" s="305"/>
      <c r="T554" s="279"/>
      <c r="U554" s="282"/>
      <c r="V554" s="282"/>
      <c r="W554" s="283"/>
      <c r="X554" s="292"/>
      <c r="Y554" s="278"/>
      <c r="Z554" s="331"/>
      <c r="AA554" s="332"/>
      <c r="AB554" s="333"/>
      <c r="AC554" s="334"/>
      <c r="AD554" s="335"/>
      <c r="AE554" s="336"/>
      <c r="AF554" s="337"/>
      <c r="AG554" s="326"/>
      <c r="AH554" s="338"/>
      <c r="AI554" s="339"/>
      <c r="AJ554" s="293"/>
      <c r="AK554" s="293"/>
      <c r="AL554" s="293"/>
      <c r="AM554" s="294"/>
      <c r="AN554" s="239"/>
      <c r="AO554" s="239"/>
      <c r="AP554" s="275"/>
      <c r="AQ554" s="280" t="str">
        <f t="shared" si="58"/>
        <v/>
      </c>
      <c r="AR554" s="239"/>
      <c r="AS554" s="239"/>
      <c r="AT554" s="239"/>
      <c r="AU554" s="239"/>
      <c r="AV554" s="239"/>
      <c r="AW554" s="239"/>
      <c r="AX554" s="239"/>
      <c r="AY554" s="239"/>
      <c r="AZ554" s="239"/>
      <c r="BA554" s="239"/>
      <c r="BB554" s="239"/>
      <c r="BC554" s="239"/>
      <c r="BD554" s="238"/>
      <c r="BE554" s="238"/>
      <c r="BF554" s="238"/>
      <c r="BG554" s="239"/>
      <c r="BH554" s="238" t="str">
        <f t="shared" si="59"/>
        <v/>
      </c>
      <c r="BI554" s="239"/>
      <c r="BJ554" s="238" t="str">
        <f t="shared" si="60"/>
        <v/>
      </c>
      <c r="BK554" s="239"/>
      <c r="BL554" s="239"/>
      <c r="BM554" s="275"/>
      <c r="BN554" s="239"/>
      <c r="BO554" s="275"/>
      <c r="BP554" s="276" t="str">
        <f t="shared" si="61"/>
        <v/>
      </c>
      <c r="BQ554" s="239"/>
      <c r="BR554" s="239"/>
      <c r="BS554" s="239"/>
      <c r="BT554" s="276" t="str">
        <f t="shared" si="62"/>
        <v/>
      </c>
      <c r="BU554" s="293"/>
      <c r="BV554" s="275"/>
      <c r="BW554" s="275"/>
      <c r="BX554" s="295"/>
      <c r="BY554" s="275"/>
      <c r="BZ554" s="303"/>
      <c r="CA554" s="299"/>
      <c r="CB554" s="275"/>
      <c r="CC554" s="275"/>
      <c r="CD554" s="296"/>
      <c r="CE554" s="296"/>
      <c r="CF554" s="296"/>
      <c r="CG554" s="297"/>
    </row>
    <row r="555" spans="1:85" ht="27" customHeight="1" thickTop="1" thickBot="1" x14ac:dyDescent="0.3">
      <c r="A555" s="300"/>
      <c r="B555" s="304" t="str">
        <f>IF(C556="","",(VLOOKUP(C556,Lookups!$B$4:$C$2561,2,FALSE)))</f>
        <v/>
      </c>
      <c r="C555" s="366"/>
      <c r="D555" s="324"/>
      <c r="E555" s="325"/>
      <c r="F555" s="301"/>
      <c r="G555" s="277"/>
      <c r="H555" s="275"/>
      <c r="I555" s="280" t="str">
        <f t="shared" si="56"/>
        <v/>
      </c>
      <c r="J555" s="302"/>
      <c r="K555" s="280" t="str">
        <f t="shared" si="57"/>
        <v/>
      </c>
      <c r="L555" s="328"/>
      <c r="M555" s="328"/>
      <c r="N555" s="328"/>
      <c r="O555" s="329"/>
      <c r="P555" s="287"/>
      <c r="Q555" s="330"/>
      <c r="R555" s="287"/>
      <c r="S555" s="305"/>
      <c r="T555" s="279"/>
      <c r="U555" s="282"/>
      <c r="V555" s="282"/>
      <c r="W555" s="283"/>
      <c r="X555" s="292"/>
      <c r="Y555" s="278"/>
      <c r="Z555" s="331"/>
      <c r="AA555" s="332"/>
      <c r="AB555" s="333"/>
      <c r="AC555" s="334"/>
      <c r="AD555" s="335"/>
      <c r="AE555" s="336"/>
      <c r="AF555" s="337"/>
      <c r="AG555" s="326"/>
      <c r="AH555" s="338"/>
      <c r="AI555" s="339"/>
      <c r="AJ555" s="293"/>
      <c r="AK555" s="293"/>
      <c r="AL555" s="293"/>
      <c r="AM555" s="294"/>
      <c r="AN555" s="239"/>
      <c r="AO555" s="239"/>
      <c r="AP555" s="275"/>
      <c r="AQ555" s="280" t="str">
        <f t="shared" si="58"/>
        <v/>
      </c>
      <c r="AR555" s="239"/>
      <c r="AS555" s="239"/>
      <c r="AT555" s="239"/>
      <c r="AU555" s="239"/>
      <c r="AV555" s="239"/>
      <c r="AW555" s="239"/>
      <c r="AX555" s="239"/>
      <c r="AY555" s="239"/>
      <c r="AZ555" s="239"/>
      <c r="BA555" s="239"/>
      <c r="BB555" s="239"/>
      <c r="BC555" s="239"/>
      <c r="BD555" s="238"/>
      <c r="BE555" s="238"/>
      <c r="BF555" s="238"/>
      <c r="BG555" s="239"/>
      <c r="BH555" s="238" t="str">
        <f t="shared" si="59"/>
        <v/>
      </c>
      <c r="BI555" s="239"/>
      <c r="BJ555" s="238" t="str">
        <f t="shared" si="60"/>
        <v/>
      </c>
      <c r="BK555" s="239"/>
      <c r="BL555" s="239"/>
      <c r="BM555" s="275"/>
      <c r="BN555" s="239"/>
      <c r="BO555" s="275"/>
      <c r="BP555" s="276" t="str">
        <f t="shared" si="61"/>
        <v/>
      </c>
      <c r="BQ555" s="239"/>
      <c r="BR555" s="239"/>
      <c r="BS555" s="239"/>
      <c r="BT555" s="276" t="str">
        <f t="shared" si="62"/>
        <v/>
      </c>
      <c r="BU555" s="293"/>
      <c r="BV555" s="275"/>
      <c r="BW555" s="275"/>
      <c r="BX555" s="295"/>
      <c r="BY555" s="275"/>
      <c r="BZ555" s="303"/>
      <c r="CA555" s="299"/>
      <c r="CB555" s="275"/>
      <c r="CC555" s="275"/>
      <c r="CD555" s="296"/>
      <c r="CE555" s="296"/>
      <c r="CF555" s="296"/>
      <c r="CG555" s="297"/>
    </row>
    <row r="556" spans="1:85" ht="27" customHeight="1" thickTop="1" thickBot="1" x14ac:dyDescent="0.3">
      <c r="A556" s="300"/>
      <c r="B556" s="304" t="str">
        <f>IF(C557="","",(VLOOKUP(C557,Lookups!$B$4:$C$2561,2,FALSE)))</f>
        <v/>
      </c>
      <c r="C556" s="366"/>
      <c r="D556" s="324"/>
      <c r="E556" s="325"/>
      <c r="F556" s="301"/>
      <c r="G556" s="277"/>
      <c r="H556" s="275"/>
      <c r="I556" s="280" t="str">
        <f t="shared" si="56"/>
        <v/>
      </c>
      <c r="J556" s="302"/>
      <c r="K556" s="280" t="str">
        <f t="shared" si="57"/>
        <v/>
      </c>
      <c r="L556" s="328"/>
      <c r="M556" s="328"/>
      <c r="N556" s="328"/>
      <c r="O556" s="329"/>
      <c r="P556" s="287"/>
      <c r="Q556" s="330"/>
      <c r="R556" s="287"/>
      <c r="S556" s="305"/>
      <c r="T556" s="279"/>
      <c r="U556" s="282"/>
      <c r="V556" s="282"/>
      <c r="W556" s="283"/>
      <c r="X556" s="292"/>
      <c r="Y556" s="278"/>
      <c r="Z556" s="331"/>
      <c r="AA556" s="332"/>
      <c r="AB556" s="333"/>
      <c r="AC556" s="334"/>
      <c r="AD556" s="335"/>
      <c r="AE556" s="336"/>
      <c r="AF556" s="337"/>
      <c r="AG556" s="326"/>
      <c r="AH556" s="338"/>
      <c r="AI556" s="339"/>
      <c r="AJ556" s="293"/>
      <c r="AK556" s="293"/>
      <c r="AL556" s="293"/>
      <c r="AM556" s="294"/>
      <c r="AN556" s="239"/>
      <c r="AO556" s="239"/>
      <c r="AP556" s="275"/>
      <c r="AQ556" s="280" t="str">
        <f t="shared" si="58"/>
        <v/>
      </c>
      <c r="AR556" s="239"/>
      <c r="AS556" s="239"/>
      <c r="AT556" s="239"/>
      <c r="AU556" s="239"/>
      <c r="AV556" s="239"/>
      <c r="AW556" s="239"/>
      <c r="AX556" s="239"/>
      <c r="AY556" s="239"/>
      <c r="AZ556" s="239"/>
      <c r="BA556" s="239"/>
      <c r="BB556" s="239"/>
      <c r="BC556" s="239"/>
      <c r="BD556" s="238"/>
      <c r="BE556" s="238"/>
      <c r="BF556" s="238"/>
      <c r="BG556" s="239"/>
      <c r="BH556" s="238" t="str">
        <f t="shared" si="59"/>
        <v/>
      </c>
      <c r="BI556" s="239"/>
      <c r="BJ556" s="238" t="str">
        <f t="shared" si="60"/>
        <v/>
      </c>
      <c r="BK556" s="239"/>
      <c r="BL556" s="239"/>
      <c r="BM556" s="275"/>
      <c r="BN556" s="239"/>
      <c r="BO556" s="275"/>
      <c r="BP556" s="276" t="str">
        <f t="shared" si="61"/>
        <v/>
      </c>
      <c r="BQ556" s="239"/>
      <c r="BR556" s="239"/>
      <c r="BS556" s="239"/>
      <c r="BT556" s="276" t="str">
        <f t="shared" si="62"/>
        <v/>
      </c>
      <c r="BU556" s="293"/>
      <c r="BV556" s="275"/>
      <c r="BW556" s="275"/>
      <c r="BX556" s="295"/>
      <c r="BY556" s="275"/>
      <c r="BZ556" s="303"/>
      <c r="CA556" s="299"/>
      <c r="CB556" s="275"/>
      <c r="CC556" s="275"/>
      <c r="CD556" s="296"/>
      <c r="CE556" s="296"/>
      <c r="CF556" s="296"/>
      <c r="CG556" s="297"/>
    </row>
    <row r="557" spans="1:85" ht="27" customHeight="1" thickTop="1" thickBot="1" x14ac:dyDescent="0.3">
      <c r="A557" s="300"/>
      <c r="B557" s="304" t="str">
        <f>IF(C558="","",(VLOOKUP(C558,Lookups!$B$4:$C$2561,2,FALSE)))</f>
        <v/>
      </c>
      <c r="C557" s="366"/>
      <c r="D557" s="324"/>
      <c r="E557" s="325"/>
      <c r="F557" s="301"/>
      <c r="G557" s="277"/>
      <c r="H557" s="275"/>
      <c r="I557" s="280" t="str">
        <f t="shared" si="56"/>
        <v/>
      </c>
      <c r="J557" s="302"/>
      <c r="K557" s="280" t="str">
        <f t="shared" si="57"/>
        <v/>
      </c>
      <c r="L557" s="328"/>
      <c r="M557" s="328"/>
      <c r="N557" s="328"/>
      <c r="O557" s="329"/>
      <c r="P557" s="287"/>
      <c r="Q557" s="330"/>
      <c r="R557" s="287"/>
      <c r="S557" s="305"/>
      <c r="T557" s="279"/>
      <c r="U557" s="282"/>
      <c r="V557" s="282"/>
      <c r="W557" s="283"/>
      <c r="X557" s="292"/>
      <c r="Y557" s="278"/>
      <c r="Z557" s="331"/>
      <c r="AA557" s="332"/>
      <c r="AB557" s="333"/>
      <c r="AC557" s="334"/>
      <c r="AD557" s="335"/>
      <c r="AE557" s="336"/>
      <c r="AF557" s="337"/>
      <c r="AG557" s="326"/>
      <c r="AH557" s="338"/>
      <c r="AI557" s="339"/>
      <c r="AJ557" s="293"/>
      <c r="AK557" s="293"/>
      <c r="AL557" s="293"/>
      <c r="AM557" s="294"/>
      <c r="AN557" s="239"/>
      <c r="AO557" s="239"/>
      <c r="AP557" s="275"/>
      <c r="AQ557" s="280" t="str">
        <f t="shared" si="58"/>
        <v/>
      </c>
      <c r="AR557" s="239"/>
      <c r="AS557" s="239"/>
      <c r="AT557" s="239"/>
      <c r="AU557" s="239"/>
      <c r="AV557" s="239"/>
      <c r="AW557" s="239"/>
      <c r="AX557" s="239"/>
      <c r="AY557" s="239"/>
      <c r="AZ557" s="239"/>
      <c r="BA557" s="239"/>
      <c r="BB557" s="239"/>
      <c r="BC557" s="239"/>
      <c r="BD557" s="238"/>
      <c r="BE557" s="238"/>
      <c r="BF557" s="238"/>
      <c r="BG557" s="239"/>
      <c r="BH557" s="238" t="str">
        <f t="shared" si="59"/>
        <v/>
      </c>
      <c r="BI557" s="239"/>
      <c r="BJ557" s="238" t="str">
        <f t="shared" si="60"/>
        <v/>
      </c>
      <c r="BK557" s="239"/>
      <c r="BL557" s="239"/>
      <c r="BM557" s="275"/>
      <c r="BN557" s="239"/>
      <c r="BO557" s="275"/>
      <c r="BP557" s="276" t="str">
        <f t="shared" si="61"/>
        <v/>
      </c>
      <c r="BQ557" s="239"/>
      <c r="BR557" s="239"/>
      <c r="BS557" s="239"/>
      <c r="BT557" s="276" t="str">
        <f t="shared" si="62"/>
        <v/>
      </c>
      <c r="BU557" s="293"/>
      <c r="BV557" s="275"/>
      <c r="BW557" s="275"/>
      <c r="BX557" s="295"/>
      <c r="BY557" s="275"/>
      <c r="BZ557" s="303"/>
      <c r="CA557" s="299"/>
      <c r="CB557" s="275"/>
      <c r="CC557" s="275"/>
      <c r="CD557" s="296"/>
      <c r="CE557" s="296"/>
      <c r="CF557" s="296"/>
      <c r="CG557" s="297"/>
    </row>
    <row r="558" spans="1:85" ht="27" customHeight="1" thickTop="1" thickBot="1" x14ac:dyDescent="0.3">
      <c r="A558" s="300"/>
      <c r="B558" s="304" t="str">
        <f>IF(C559="","",(VLOOKUP(C559,Lookups!$B$4:$C$2561,2,FALSE)))</f>
        <v/>
      </c>
      <c r="C558" s="366"/>
      <c r="D558" s="324"/>
      <c r="E558" s="325"/>
      <c r="F558" s="301"/>
      <c r="G558" s="277"/>
      <c r="H558" s="275"/>
      <c r="I558" s="280" t="str">
        <f t="shared" si="56"/>
        <v/>
      </c>
      <c r="J558" s="302"/>
      <c r="K558" s="280" t="str">
        <f t="shared" si="57"/>
        <v/>
      </c>
      <c r="L558" s="328"/>
      <c r="M558" s="328"/>
      <c r="N558" s="328"/>
      <c r="O558" s="329"/>
      <c r="P558" s="287"/>
      <c r="Q558" s="330"/>
      <c r="R558" s="287"/>
      <c r="S558" s="305"/>
      <c r="T558" s="279"/>
      <c r="U558" s="282"/>
      <c r="V558" s="282"/>
      <c r="W558" s="283"/>
      <c r="X558" s="292"/>
      <c r="Y558" s="278"/>
      <c r="Z558" s="331"/>
      <c r="AA558" s="332"/>
      <c r="AB558" s="333"/>
      <c r="AC558" s="334"/>
      <c r="AD558" s="335"/>
      <c r="AE558" s="336"/>
      <c r="AF558" s="337"/>
      <c r="AG558" s="326"/>
      <c r="AH558" s="338"/>
      <c r="AI558" s="339"/>
      <c r="AJ558" s="293"/>
      <c r="AK558" s="293"/>
      <c r="AL558" s="293"/>
      <c r="AM558" s="294"/>
      <c r="AN558" s="239"/>
      <c r="AO558" s="239"/>
      <c r="AP558" s="275"/>
      <c r="AQ558" s="280" t="str">
        <f t="shared" si="58"/>
        <v/>
      </c>
      <c r="AR558" s="239"/>
      <c r="AS558" s="239"/>
      <c r="AT558" s="239"/>
      <c r="AU558" s="239"/>
      <c r="AV558" s="239"/>
      <c r="AW558" s="239"/>
      <c r="AX558" s="239"/>
      <c r="AY558" s="239"/>
      <c r="AZ558" s="239"/>
      <c r="BA558" s="239"/>
      <c r="BB558" s="239"/>
      <c r="BC558" s="239"/>
      <c r="BD558" s="238"/>
      <c r="BE558" s="238"/>
      <c r="BF558" s="238"/>
      <c r="BG558" s="239"/>
      <c r="BH558" s="238" t="str">
        <f t="shared" si="59"/>
        <v/>
      </c>
      <c r="BI558" s="239"/>
      <c r="BJ558" s="238" t="str">
        <f t="shared" si="60"/>
        <v/>
      </c>
      <c r="BK558" s="239"/>
      <c r="BL558" s="239"/>
      <c r="BM558" s="275"/>
      <c r="BN558" s="239"/>
      <c r="BO558" s="275"/>
      <c r="BP558" s="276" t="str">
        <f t="shared" si="61"/>
        <v/>
      </c>
      <c r="BQ558" s="239"/>
      <c r="BR558" s="239"/>
      <c r="BS558" s="239"/>
      <c r="BT558" s="276" t="str">
        <f t="shared" si="62"/>
        <v/>
      </c>
      <c r="BU558" s="293"/>
      <c r="BV558" s="275"/>
      <c r="BW558" s="275"/>
      <c r="BX558" s="295"/>
      <c r="BY558" s="275"/>
      <c r="BZ558" s="303"/>
      <c r="CA558" s="299"/>
      <c r="CB558" s="275"/>
      <c r="CC558" s="275"/>
      <c r="CD558" s="296"/>
      <c r="CE558" s="296"/>
      <c r="CF558" s="296"/>
      <c r="CG558" s="297"/>
    </row>
    <row r="559" spans="1:85" ht="27" customHeight="1" thickTop="1" thickBot="1" x14ac:dyDescent="0.3">
      <c r="A559" s="300"/>
      <c r="B559" s="304" t="str">
        <f>IF(C560="","",(VLOOKUP(C560,Lookups!$B$4:$C$2561,2,FALSE)))</f>
        <v/>
      </c>
      <c r="C559" s="366"/>
      <c r="D559" s="324"/>
      <c r="E559" s="325"/>
      <c r="F559" s="301"/>
      <c r="G559" s="277"/>
      <c r="H559" s="275"/>
      <c r="I559" s="280" t="str">
        <f t="shared" si="56"/>
        <v/>
      </c>
      <c r="J559" s="302"/>
      <c r="K559" s="280" t="str">
        <f t="shared" si="57"/>
        <v/>
      </c>
      <c r="L559" s="328"/>
      <c r="M559" s="328"/>
      <c r="N559" s="328"/>
      <c r="O559" s="329"/>
      <c r="P559" s="287"/>
      <c r="Q559" s="330"/>
      <c r="R559" s="287"/>
      <c r="S559" s="305"/>
      <c r="T559" s="279"/>
      <c r="U559" s="282"/>
      <c r="V559" s="282"/>
      <c r="W559" s="283"/>
      <c r="X559" s="292"/>
      <c r="Y559" s="278"/>
      <c r="Z559" s="331"/>
      <c r="AA559" s="332"/>
      <c r="AB559" s="333"/>
      <c r="AC559" s="334"/>
      <c r="AD559" s="335"/>
      <c r="AE559" s="336"/>
      <c r="AF559" s="337"/>
      <c r="AG559" s="326"/>
      <c r="AH559" s="338"/>
      <c r="AI559" s="339"/>
      <c r="AJ559" s="293"/>
      <c r="AK559" s="293"/>
      <c r="AL559" s="293"/>
      <c r="AM559" s="294"/>
      <c r="AN559" s="239"/>
      <c r="AO559" s="239"/>
      <c r="AP559" s="275"/>
      <c r="AQ559" s="280" t="str">
        <f t="shared" si="58"/>
        <v/>
      </c>
      <c r="AR559" s="239"/>
      <c r="AS559" s="239"/>
      <c r="AT559" s="239"/>
      <c r="AU559" s="239"/>
      <c r="AV559" s="239"/>
      <c r="AW559" s="239"/>
      <c r="AX559" s="239"/>
      <c r="AY559" s="239"/>
      <c r="AZ559" s="239"/>
      <c r="BA559" s="239"/>
      <c r="BB559" s="239"/>
      <c r="BC559" s="239"/>
      <c r="BD559" s="238"/>
      <c r="BE559" s="238"/>
      <c r="BF559" s="238"/>
      <c r="BG559" s="239"/>
      <c r="BH559" s="238" t="str">
        <f t="shared" si="59"/>
        <v/>
      </c>
      <c r="BI559" s="239"/>
      <c r="BJ559" s="238" t="str">
        <f t="shared" si="60"/>
        <v/>
      </c>
      <c r="BK559" s="239"/>
      <c r="BL559" s="239"/>
      <c r="BM559" s="275"/>
      <c r="BN559" s="239"/>
      <c r="BO559" s="275"/>
      <c r="BP559" s="276" t="str">
        <f t="shared" si="61"/>
        <v/>
      </c>
      <c r="BQ559" s="239"/>
      <c r="BR559" s="239"/>
      <c r="BS559" s="239"/>
      <c r="BT559" s="276" t="str">
        <f t="shared" si="62"/>
        <v/>
      </c>
      <c r="BU559" s="293"/>
      <c r="BV559" s="275"/>
      <c r="BW559" s="275"/>
      <c r="BX559" s="295"/>
      <c r="BY559" s="275"/>
      <c r="BZ559" s="303"/>
      <c r="CA559" s="299"/>
      <c r="CB559" s="275"/>
      <c r="CC559" s="275"/>
      <c r="CD559" s="296"/>
      <c r="CE559" s="296"/>
      <c r="CF559" s="296"/>
      <c r="CG559" s="297"/>
    </row>
    <row r="560" spans="1:85" ht="27" customHeight="1" thickTop="1" thickBot="1" x14ac:dyDescent="0.3">
      <c r="A560" s="300"/>
      <c r="B560" s="304" t="str">
        <f>IF(C561="","",(VLOOKUP(C561,Lookups!$B$4:$C$2561,2,FALSE)))</f>
        <v/>
      </c>
      <c r="C560" s="366"/>
      <c r="D560" s="324"/>
      <c r="E560" s="325"/>
      <c r="F560" s="301"/>
      <c r="G560" s="277"/>
      <c r="H560" s="275"/>
      <c r="I560" s="280" t="str">
        <f t="shared" si="56"/>
        <v/>
      </c>
      <c r="J560" s="302"/>
      <c r="K560" s="280" t="str">
        <f t="shared" si="57"/>
        <v/>
      </c>
      <c r="L560" s="328"/>
      <c r="M560" s="328"/>
      <c r="N560" s="328"/>
      <c r="O560" s="329"/>
      <c r="P560" s="287"/>
      <c r="Q560" s="330"/>
      <c r="R560" s="287"/>
      <c r="S560" s="305"/>
      <c r="T560" s="279"/>
      <c r="U560" s="282"/>
      <c r="V560" s="282"/>
      <c r="W560" s="283"/>
      <c r="X560" s="292"/>
      <c r="Y560" s="278"/>
      <c r="Z560" s="331"/>
      <c r="AA560" s="332"/>
      <c r="AB560" s="333"/>
      <c r="AC560" s="334"/>
      <c r="AD560" s="335"/>
      <c r="AE560" s="336"/>
      <c r="AF560" s="337"/>
      <c r="AG560" s="326"/>
      <c r="AH560" s="338"/>
      <c r="AI560" s="339"/>
      <c r="AJ560" s="293"/>
      <c r="AK560" s="293"/>
      <c r="AL560" s="293"/>
      <c r="AM560" s="294"/>
      <c r="AN560" s="239"/>
      <c r="AO560" s="239"/>
      <c r="AP560" s="275"/>
      <c r="AQ560" s="280" t="str">
        <f t="shared" si="58"/>
        <v/>
      </c>
      <c r="AR560" s="239"/>
      <c r="AS560" s="239"/>
      <c r="AT560" s="239"/>
      <c r="AU560" s="239"/>
      <c r="AV560" s="239"/>
      <c r="AW560" s="239"/>
      <c r="AX560" s="239"/>
      <c r="AY560" s="239"/>
      <c r="AZ560" s="239"/>
      <c r="BA560" s="239"/>
      <c r="BB560" s="239"/>
      <c r="BC560" s="239"/>
      <c r="BD560" s="238"/>
      <c r="BE560" s="238"/>
      <c r="BF560" s="238"/>
      <c r="BG560" s="239"/>
      <c r="BH560" s="238" t="str">
        <f t="shared" si="59"/>
        <v/>
      </c>
      <c r="BI560" s="239"/>
      <c r="BJ560" s="238" t="str">
        <f t="shared" si="60"/>
        <v/>
      </c>
      <c r="BK560" s="239"/>
      <c r="BL560" s="239"/>
      <c r="BM560" s="275"/>
      <c r="BN560" s="239"/>
      <c r="BO560" s="275"/>
      <c r="BP560" s="276" t="str">
        <f t="shared" si="61"/>
        <v/>
      </c>
      <c r="BQ560" s="239"/>
      <c r="BR560" s="239"/>
      <c r="BS560" s="239"/>
      <c r="BT560" s="276" t="str">
        <f t="shared" si="62"/>
        <v/>
      </c>
      <c r="BU560" s="293"/>
      <c r="BV560" s="275"/>
      <c r="BW560" s="275"/>
      <c r="BX560" s="295"/>
      <c r="BY560" s="275"/>
      <c r="BZ560" s="303"/>
      <c r="CA560" s="299"/>
      <c r="CB560" s="275"/>
      <c r="CC560" s="275"/>
      <c r="CD560" s="296"/>
      <c r="CE560" s="296"/>
      <c r="CF560" s="296"/>
      <c r="CG560" s="297"/>
    </row>
    <row r="561" spans="1:85" ht="27" customHeight="1" thickTop="1" thickBot="1" x14ac:dyDescent="0.3">
      <c r="A561" s="300"/>
      <c r="B561" s="304" t="str">
        <f>IF(C562="","",(VLOOKUP(C562,Lookups!$B$4:$C$2561,2,FALSE)))</f>
        <v/>
      </c>
      <c r="C561" s="366"/>
      <c r="D561" s="324"/>
      <c r="E561" s="325"/>
      <c r="F561" s="301"/>
      <c r="G561" s="277"/>
      <c r="H561" s="275"/>
      <c r="I561" s="280" t="str">
        <f t="shared" si="56"/>
        <v/>
      </c>
      <c r="J561" s="302"/>
      <c r="K561" s="280" t="str">
        <f t="shared" si="57"/>
        <v/>
      </c>
      <c r="L561" s="328"/>
      <c r="M561" s="328"/>
      <c r="N561" s="328"/>
      <c r="O561" s="329"/>
      <c r="P561" s="287"/>
      <c r="Q561" s="330"/>
      <c r="R561" s="287"/>
      <c r="S561" s="305"/>
      <c r="T561" s="279"/>
      <c r="U561" s="282"/>
      <c r="V561" s="282"/>
      <c r="W561" s="283"/>
      <c r="X561" s="292"/>
      <c r="Y561" s="278"/>
      <c r="Z561" s="331"/>
      <c r="AA561" s="332"/>
      <c r="AB561" s="333"/>
      <c r="AC561" s="334"/>
      <c r="AD561" s="335"/>
      <c r="AE561" s="336"/>
      <c r="AF561" s="337"/>
      <c r="AG561" s="326"/>
      <c r="AH561" s="338"/>
      <c r="AI561" s="339"/>
      <c r="AJ561" s="293"/>
      <c r="AK561" s="293"/>
      <c r="AL561" s="293"/>
      <c r="AM561" s="294"/>
      <c r="AN561" s="239"/>
      <c r="AO561" s="239"/>
      <c r="AP561" s="275"/>
      <c r="AQ561" s="280" t="str">
        <f t="shared" si="58"/>
        <v/>
      </c>
      <c r="AR561" s="239"/>
      <c r="AS561" s="239"/>
      <c r="AT561" s="239"/>
      <c r="AU561" s="239"/>
      <c r="AV561" s="239"/>
      <c r="AW561" s="239"/>
      <c r="AX561" s="239"/>
      <c r="AY561" s="239"/>
      <c r="AZ561" s="239"/>
      <c r="BA561" s="239"/>
      <c r="BB561" s="239"/>
      <c r="BC561" s="239"/>
      <c r="BD561" s="238"/>
      <c r="BE561" s="238"/>
      <c r="BF561" s="238"/>
      <c r="BG561" s="239"/>
      <c r="BH561" s="238" t="str">
        <f t="shared" si="59"/>
        <v/>
      </c>
      <c r="BI561" s="239"/>
      <c r="BJ561" s="238" t="str">
        <f t="shared" si="60"/>
        <v/>
      </c>
      <c r="BK561" s="239"/>
      <c r="BL561" s="239"/>
      <c r="BM561" s="275"/>
      <c r="BN561" s="239"/>
      <c r="BO561" s="275"/>
      <c r="BP561" s="276" t="str">
        <f t="shared" si="61"/>
        <v/>
      </c>
      <c r="BQ561" s="239"/>
      <c r="BR561" s="239"/>
      <c r="BS561" s="239"/>
      <c r="BT561" s="276" t="str">
        <f t="shared" si="62"/>
        <v/>
      </c>
      <c r="BU561" s="293"/>
      <c r="BV561" s="275"/>
      <c r="BW561" s="275"/>
      <c r="BX561" s="295"/>
      <c r="BY561" s="275"/>
      <c r="BZ561" s="303"/>
      <c r="CA561" s="299"/>
      <c r="CB561" s="275"/>
      <c r="CC561" s="275"/>
      <c r="CD561" s="296"/>
      <c r="CE561" s="296"/>
      <c r="CF561" s="296"/>
      <c r="CG561" s="297"/>
    </row>
    <row r="562" spans="1:85" ht="27" customHeight="1" thickTop="1" thickBot="1" x14ac:dyDescent="0.3">
      <c r="A562" s="300"/>
      <c r="B562" s="304" t="str">
        <f>IF(C563="","",(VLOOKUP(C563,Lookups!$B$4:$C$2561,2,FALSE)))</f>
        <v/>
      </c>
      <c r="C562" s="366"/>
      <c r="D562" s="324"/>
      <c r="E562" s="325"/>
      <c r="F562" s="301"/>
      <c r="G562" s="277"/>
      <c r="H562" s="275"/>
      <c r="I562" s="280" t="str">
        <f t="shared" si="56"/>
        <v/>
      </c>
      <c r="J562" s="302"/>
      <c r="K562" s="280" t="str">
        <f t="shared" si="57"/>
        <v/>
      </c>
      <c r="L562" s="328"/>
      <c r="M562" s="328"/>
      <c r="N562" s="328"/>
      <c r="O562" s="329"/>
      <c r="P562" s="287"/>
      <c r="Q562" s="330"/>
      <c r="R562" s="287"/>
      <c r="S562" s="305"/>
      <c r="T562" s="279"/>
      <c r="U562" s="282"/>
      <c r="V562" s="282"/>
      <c r="W562" s="283"/>
      <c r="X562" s="292"/>
      <c r="Y562" s="278"/>
      <c r="Z562" s="331"/>
      <c r="AA562" s="332"/>
      <c r="AB562" s="333"/>
      <c r="AC562" s="334"/>
      <c r="AD562" s="335"/>
      <c r="AE562" s="336"/>
      <c r="AF562" s="337"/>
      <c r="AG562" s="326"/>
      <c r="AH562" s="338"/>
      <c r="AI562" s="339"/>
      <c r="AJ562" s="293"/>
      <c r="AK562" s="293"/>
      <c r="AL562" s="293"/>
      <c r="AM562" s="294"/>
      <c r="AN562" s="239"/>
      <c r="AO562" s="239"/>
      <c r="AP562" s="275"/>
      <c r="AQ562" s="280" t="str">
        <f t="shared" si="58"/>
        <v/>
      </c>
      <c r="AR562" s="239"/>
      <c r="AS562" s="239"/>
      <c r="AT562" s="239"/>
      <c r="AU562" s="239"/>
      <c r="AV562" s="239"/>
      <c r="AW562" s="239"/>
      <c r="AX562" s="239"/>
      <c r="AY562" s="239"/>
      <c r="AZ562" s="239"/>
      <c r="BA562" s="239"/>
      <c r="BB562" s="239"/>
      <c r="BC562" s="239"/>
      <c r="BD562" s="238"/>
      <c r="BE562" s="238"/>
      <c r="BF562" s="238"/>
      <c r="BG562" s="239"/>
      <c r="BH562" s="238" t="str">
        <f t="shared" si="59"/>
        <v/>
      </c>
      <c r="BI562" s="239"/>
      <c r="BJ562" s="238" t="str">
        <f t="shared" si="60"/>
        <v/>
      </c>
      <c r="BK562" s="239"/>
      <c r="BL562" s="239"/>
      <c r="BM562" s="275"/>
      <c r="BN562" s="239"/>
      <c r="BO562" s="275"/>
      <c r="BP562" s="276" t="str">
        <f t="shared" si="61"/>
        <v/>
      </c>
      <c r="BQ562" s="239"/>
      <c r="BR562" s="239"/>
      <c r="BS562" s="239"/>
      <c r="BT562" s="276" t="str">
        <f t="shared" si="62"/>
        <v/>
      </c>
      <c r="BU562" s="293"/>
      <c r="BV562" s="275"/>
      <c r="BW562" s="275"/>
      <c r="BX562" s="295"/>
      <c r="BY562" s="275"/>
      <c r="BZ562" s="303"/>
      <c r="CA562" s="299"/>
      <c r="CB562" s="275"/>
      <c r="CC562" s="275"/>
      <c r="CD562" s="296"/>
      <c r="CE562" s="296"/>
      <c r="CF562" s="296"/>
      <c r="CG562" s="297"/>
    </row>
    <row r="563" spans="1:85" ht="27" customHeight="1" thickTop="1" thickBot="1" x14ac:dyDescent="0.3">
      <c r="A563" s="300"/>
      <c r="B563" s="304" t="str">
        <f>IF(C564="","",(VLOOKUP(C564,Lookups!$B$4:$C$2561,2,FALSE)))</f>
        <v/>
      </c>
      <c r="C563" s="366"/>
      <c r="D563" s="324"/>
      <c r="E563" s="325"/>
      <c r="F563" s="301"/>
      <c r="G563" s="277"/>
      <c r="H563" s="275"/>
      <c r="I563" s="280" t="str">
        <f t="shared" si="56"/>
        <v/>
      </c>
      <c r="J563" s="302"/>
      <c r="K563" s="280" t="str">
        <f t="shared" si="57"/>
        <v/>
      </c>
      <c r="L563" s="328"/>
      <c r="M563" s="328"/>
      <c r="N563" s="328"/>
      <c r="O563" s="329"/>
      <c r="P563" s="287"/>
      <c r="Q563" s="330"/>
      <c r="R563" s="287"/>
      <c r="S563" s="305"/>
      <c r="T563" s="279"/>
      <c r="U563" s="282"/>
      <c r="V563" s="282"/>
      <c r="W563" s="283"/>
      <c r="X563" s="292"/>
      <c r="Y563" s="278"/>
      <c r="Z563" s="331"/>
      <c r="AA563" s="332"/>
      <c r="AB563" s="333"/>
      <c r="AC563" s="334"/>
      <c r="AD563" s="335"/>
      <c r="AE563" s="336"/>
      <c r="AF563" s="337"/>
      <c r="AG563" s="326"/>
      <c r="AH563" s="338"/>
      <c r="AI563" s="339"/>
      <c r="AJ563" s="293"/>
      <c r="AK563" s="293"/>
      <c r="AL563" s="293"/>
      <c r="AM563" s="294"/>
      <c r="AN563" s="239"/>
      <c r="AO563" s="239"/>
      <c r="AP563" s="275"/>
      <c r="AQ563" s="280" t="str">
        <f t="shared" si="58"/>
        <v/>
      </c>
      <c r="AR563" s="239"/>
      <c r="AS563" s="239"/>
      <c r="AT563" s="239"/>
      <c r="AU563" s="239"/>
      <c r="AV563" s="239"/>
      <c r="AW563" s="239"/>
      <c r="AX563" s="239"/>
      <c r="AY563" s="239"/>
      <c r="AZ563" s="239"/>
      <c r="BA563" s="239"/>
      <c r="BB563" s="239"/>
      <c r="BC563" s="239"/>
      <c r="BD563" s="238"/>
      <c r="BE563" s="238"/>
      <c r="BF563" s="238"/>
      <c r="BG563" s="239"/>
      <c r="BH563" s="238" t="str">
        <f t="shared" si="59"/>
        <v/>
      </c>
      <c r="BI563" s="239"/>
      <c r="BJ563" s="238" t="str">
        <f t="shared" si="60"/>
        <v/>
      </c>
      <c r="BK563" s="239"/>
      <c r="BL563" s="239"/>
      <c r="BM563" s="275"/>
      <c r="BN563" s="239"/>
      <c r="BO563" s="275"/>
      <c r="BP563" s="276" t="str">
        <f t="shared" si="61"/>
        <v/>
      </c>
      <c r="BQ563" s="239"/>
      <c r="BR563" s="239"/>
      <c r="BS563" s="239"/>
      <c r="BT563" s="276" t="str">
        <f t="shared" si="62"/>
        <v/>
      </c>
      <c r="BU563" s="293"/>
      <c r="BV563" s="275"/>
      <c r="BW563" s="275"/>
      <c r="BX563" s="295"/>
      <c r="BY563" s="275"/>
      <c r="BZ563" s="303"/>
      <c r="CA563" s="299"/>
      <c r="CB563" s="275"/>
      <c r="CC563" s="275"/>
      <c r="CD563" s="296"/>
      <c r="CE563" s="296"/>
      <c r="CF563" s="296"/>
      <c r="CG563" s="297"/>
    </row>
    <row r="564" spans="1:85" ht="27" customHeight="1" thickTop="1" thickBot="1" x14ac:dyDescent="0.3">
      <c r="A564" s="300"/>
      <c r="B564" s="304" t="str">
        <f>IF(C565="","",(VLOOKUP(C565,Lookups!$B$4:$C$2561,2,FALSE)))</f>
        <v/>
      </c>
      <c r="C564" s="366"/>
      <c r="D564" s="324"/>
      <c r="E564" s="325"/>
      <c r="F564" s="301"/>
      <c r="G564" s="277"/>
      <c r="H564" s="275"/>
      <c r="I564" s="280" t="str">
        <f t="shared" si="56"/>
        <v/>
      </c>
      <c r="J564" s="302"/>
      <c r="K564" s="280" t="str">
        <f t="shared" si="57"/>
        <v/>
      </c>
      <c r="L564" s="328"/>
      <c r="M564" s="328"/>
      <c r="N564" s="328"/>
      <c r="O564" s="329"/>
      <c r="P564" s="287"/>
      <c r="Q564" s="330"/>
      <c r="R564" s="287"/>
      <c r="S564" s="305"/>
      <c r="T564" s="279"/>
      <c r="U564" s="282"/>
      <c r="V564" s="282"/>
      <c r="W564" s="283"/>
      <c r="X564" s="292"/>
      <c r="Y564" s="278"/>
      <c r="Z564" s="331"/>
      <c r="AA564" s="332"/>
      <c r="AB564" s="333"/>
      <c r="AC564" s="334"/>
      <c r="AD564" s="335"/>
      <c r="AE564" s="336"/>
      <c r="AF564" s="337"/>
      <c r="AG564" s="326"/>
      <c r="AH564" s="338"/>
      <c r="AI564" s="339"/>
      <c r="AJ564" s="293"/>
      <c r="AK564" s="293"/>
      <c r="AL564" s="293"/>
      <c r="AM564" s="294"/>
      <c r="AN564" s="239"/>
      <c r="AO564" s="239"/>
      <c r="AP564" s="275"/>
      <c r="AQ564" s="280" t="str">
        <f t="shared" si="58"/>
        <v/>
      </c>
      <c r="AR564" s="239"/>
      <c r="AS564" s="239"/>
      <c r="AT564" s="239"/>
      <c r="AU564" s="239"/>
      <c r="AV564" s="239"/>
      <c r="AW564" s="239"/>
      <c r="AX564" s="239"/>
      <c r="AY564" s="239"/>
      <c r="AZ564" s="239"/>
      <c r="BA564" s="239"/>
      <c r="BB564" s="239"/>
      <c r="BC564" s="239"/>
      <c r="BD564" s="238"/>
      <c r="BE564" s="238"/>
      <c r="BF564" s="238"/>
      <c r="BG564" s="239"/>
      <c r="BH564" s="238" t="str">
        <f t="shared" si="59"/>
        <v/>
      </c>
      <c r="BI564" s="239"/>
      <c r="BJ564" s="238" t="str">
        <f t="shared" si="60"/>
        <v/>
      </c>
      <c r="BK564" s="239"/>
      <c r="BL564" s="239"/>
      <c r="BM564" s="275"/>
      <c r="BN564" s="239"/>
      <c r="BO564" s="275"/>
      <c r="BP564" s="276" t="str">
        <f t="shared" si="61"/>
        <v/>
      </c>
      <c r="BQ564" s="239"/>
      <c r="BR564" s="239"/>
      <c r="BS564" s="239"/>
      <c r="BT564" s="276" t="str">
        <f t="shared" si="62"/>
        <v/>
      </c>
      <c r="BU564" s="293"/>
      <c r="BV564" s="275"/>
      <c r="BW564" s="275"/>
      <c r="BX564" s="295"/>
      <c r="BY564" s="275"/>
      <c r="BZ564" s="303"/>
      <c r="CA564" s="299"/>
      <c r="CB564" s="275"/>
      <c r="CC564" s="275"/>
      <c r="CD564" s="296"/>
      <c r="CE564" s="296"/>
      <c r="CF564" s="296"/>
      <c r="CG564" s="297"/>
    </row>
    <row r="565" spans="1:85" ht="27" customHeight="1" thickTop="1" thickBot="1" x14ac:dyDescent="0.3">
      <c r="A565" s="300"/>
      <c r="B565" s="304" t="str">
        <f>IF(C566="","",(VLOOKUP(C566,Lookups!$B$4:$C$2561,2,FALSE)))</f>
        <v/>
      </c>
      <c r="C565" s="366"/>
      <c r="D565" s="324"/>
      <c r="E565" s="325"/>
      <c r="F565" s="301"/>
      <c r="G565" s="277"/>
      <c r="H565" s="275"/>
      <c r="I565" s="280" t="str">
        <f t="shared" si="56"/>
        <v/>
      </c>
      <c r="J565" s="302"/>
      <c r="K565" s="280" t="str">
        <f t="shared" si="57"/>
        <v/>
      </c>
      <c r="L565" s="328"/>
      <c r="M565" s="328"/>
      <c r="N565" s="328"/>
      <c r="O565" s="329"/>
      <c r="P565" s="287"/>
      <c r="Q565" s="330"/>
      <c r="R565" s="287"/>
      <c r="S565" s="305"/>
      <c r="T565" s="279"/>
      <c r="U565" s="282"/>
      <c r="V565" s="282"/>
      <c r="W565" s="283"/>
      <c r="X565" s="292"/>
      <c r="Y565" s="278"/>
      <c r="Z565" s="331"/>
      <c r="AA565" s="332"/>
      <c r="AB565" s="333"/>
      <c r="AC565" s="334"/>
      <c r="AD565" s="335"/>
      <c r="AE565" s="336"/>
      <c r="AF565" s="337"/>
      <c r="AG565" s="326"/>
      <c r="AH565" s="338"/>
      <c r="AI565" s="339"/>
      <c r="AJ565" s="293"/>
      <c r="AK565" s="293"/>
      <c r="AL565" s="293"/>
      <c r="AM565" s="294"/>
      <c r="AN565" s="239"/>
      <c r="AO565" s="239"/>
      <c r="AP565" s="275"/>
      <c r="AQ565" s="280" t="str">
        <f t="shared" si="58"/>
        <v/>
      </c>
      <c r="AR565" s="239"/>
      <c r="AS565" s="239"/>
      <c r="AT565" s="239"/>
      <c r="AU565" s="239"/>
      <c r="AV565" s="239"/>
      <c r="AW565" s="239"/>
      <c r="AX565" s="239"/>
      <c r="AY565" s="239"/>
      <c r="AZ565" s="239"/>
      <c r="BA565" s="239"/>
      <c r="BB565" s="239"/>
      <c r="BC565" s="239"/>
      <c r="BD565" s="238"/>
      <c r="BE565" s="238"/>
      <c r="BF565" s="238"/>
      <c r="BG565" s="239"/>
      <c r="BH565" s="238" t="str">
        <f t="shared" si="59"/>
        <v/>
      </c>
      <c r="BI565" s="239"/>
      <c r="BJ565" s="238" t="str">
        <f t="shared" si="60"/>
        <v/>
      </c>
      <c r="BK565" s="239"/>
      <c r="BL565" s="239"/>
      <c r="BM565" s="275"/>
      <c r="BN565" s="239"/>
      <c r="BO565" s="275"/>
      <c r="BP565" s="276" t="str">
        <f t="shared" si="61"/>
        <v/>
      </c>
      <c r="BQ565" s="239"/>
      <c r="BR565" s="239"/>
      <c r="BS565" s="239"/>
      <c r="BT565" s="276" t="str">
        <f t="shared" si="62"/>
        <v/>
      </c>
      <c r="BU565" s="293"/>
      <c r="BV565" s="275"/>
      <c r="BW565" s="275"/>
      <c r="BX565" s="295"/>
      <c r="BY565" s="275"/>
      <c r="BZ565" s="303"/>
      <c r="CA565" s="299"/>
      <c r="CB565" s="275"/>
      <c r="CC565" s="275"/>
      <c r="CD565" s="296"/>
      <c r="CE565" s="296"/>
      <c r="CF565" s="296"/>
      <c r="CG565" s="297"/>
    </row>
    <row r="566" spans="1:85" ht="27" customHeight="1" thickTop="1" thickBot="1" x14ac:dyDescent="0.3">
      <c r="A566" s="300"/>
      <c r="B566" s="304" t="str">
        <f>IF(C567="","",(VLOOKUP(C567,Lookups!$B$4:$C$2561,2,FALSE)))</f>
        <v/>
      </c>
      <c r="C566" s="366"/>
      <c r="D566" s="324"/>
      <c r="E566" s="325"/>
      <c r="F566" s="301"/>
      <c r="G566" s="277"/>
      <c r="H566" s="275"/>
      <c r="I566" s="280" t="str">
        <f t="shared" si="56"/>
        <v/>
      </c>
      <c r="J566" s="302"/>
      <c r="K566" s="280" t="str">
        <f t="shared" si="57"/>
        <v/>
      </c>
      <c r="L566" s="328"/>
      <c r="M566" s="328"/>
      <c r="N566" s="328"/>
      <c r="O566" s="329"/>
      <c r="P566" s="287"/>
      <c r="Q566" s="330"/>
      <c r="R566" s="287"/>
      <c r="S566" s="305"/>
      <c r="T566" s="279"/>
      <c r="U566" s="282"/>
      <c r="V566" s="282"/>
      <c r="W566" s="283"/>
      <c r="X566" s="292"/>
      <c r="Y566" s="278"/>
      <c r="Z566" s="331"/>
      <c r="AA566" s="332"/>
      <c r="AB566" s="333"/>
      <c r="AC566" s="334"/>
      <c r="AD566" s="335"/>
      <c r="AE566" s="336"/>
      <c r="AF566" s="337"/>
      <c r="AG566" s="326"/>
      <c r="AH566" s="338"/>
      <c r="AI566" s="339"/>
      <c r="AJ566" s="293"/>
      <c r="AK566" s="293"/>
      <c r="AL566" s="293"/>
      <c r="AM566" s="294"/>
      <c r="AN566" s="239"/>
      <c r="AO566" s="239"/>
      <c r="AP566" s="275"/>
      <c r="AQ566" s="280" t="str">
        <f t="shared" si="58"/>
        <v/>
      </c>
      <c r="AR566" s="239"/>
      <c r="AS566" s="239"/>
      <c r="AT566" s="239"/>
      <c r="AU566" s="239"/>
      <c r="AV566" s="239"/>
      <c r="AW566" s="239"/>
      <c r="AX566" s="239"/>
      <c r="AY566" s="239"/>
      <c r="AZ566" s="239"/>
      <c r="BA566" s="239"/>
      <c r="BB566" s="239"/>
      <c r="BC566" s="239"/>
      <c r="BD566" s="238"/>
      <c r="BE566" s="238"/>
      <c r="BF566" s="238"/>
      <c r="BG566" s="239"/>
      <c r="BH566" s="238" t="str">
        <f t="shared" si="59"/>
        <v/>
      </c>
      <c r="BI566" s="239"/>
      <c r="BJ566" s="238" t="str">
        <f t="shared" si="60"/>
        <v/>
      </c>
      <c r="BK566" s="239"/>
      <c r="BL566" s="239"/>
      <c r="BM566" s="275"/>
      <c r="BN566" s="239"/>
      <c r="BO566" s="275"/>
      <c r="BP566" s="276" t="str">
        <f t="shared" si="61"/>
        <v/>
      </c>
      <c r="BQ566" s="239"/>
      <c r="BR566" s="239"/>
      <c r="BS566" s="239"/>
      <c r="BT566" s="276" t="str">
        <f t="shared" si="62"/>
        <v/>
      </c>
      <c r="BU566" s="293"/>
      <c r="BV566" s="275"/>
      <c r="BW566" s="275"/>
      <c r="BX566" s="295"/>
      <c r="BY566" s="275"/>
      <c r="BZ566" s="303"/>
      <c r="CA566" s="299"/>
      <c r="CB566" s="275"/>
      <c r="CC566" s="275"/>
      <c r="CD566" s="296"/>
      <c r="CE566" s="296"/>
      <c r="CF566" s="296"/>
      <c r="CG566" s="297"/>
    </row>
    <row r="567" spans="1:85" ht="27" customHeight="1" thickTop="1" thickBot="1" x14ac:dyDescent="0.3">
      <c r="A567" s="300"/>
      <c r="B567" s="304" t="str">
        <f>IF(C568="","",(VLOOKUP(C568,Lookups!$B$4:$C$2561,2,FALSE)))</f>
        <v/>
      </c>
      <c r="C567" s="366"/>
      <c r="D567" s="324"/>
      <c r="E567" s="325"/>
      <c r="F567" s="301"/>
      <c r="G567" s="277"/>
      <c r="H567" s="275"/>
      <c r="I567" s="280" t="str">
        <f t="shared" si="56"/>
        <v/>
      </c>
      <c r="J567" s="302"/>
      <c r="K567" s="280" t="str">
        <f t="shared" si="57"/>
        <v/>
      </c>
      <c r="L567" s="328"/>
      <c r="M567" s="328"/>
      <c r="N567" s="328"/>
      <c r="O567" s="329"/>
      <c r="P567" s="287"/>
      <c r="Q567" s="330"/>
      <c r="R567" s="287"/>
      <c r="S567" s="305"/>
      <c r="T567" s="279"/>
      <c r="U567" s="282"/>
      <c r="V567" s="282"/>
      <c r="W567" s="283"/>
      <c r="X567" s="292"/>
      <c r="Y567" s="278"/>
      <c r="Z567" s="331"/>
      <c r="AA567" s="332"/>
      <c r="AB567" s="333"/>
      <c r="AC567" s="334"/>
      <c r="AD567" s="335"/>
      <c r="AE567" s="336"/>
      <c r="AF567" s="337"/>
      <c r="AG567" s="326"/>
      <c r="AH567" s="338"/>
      <c r="AI567" s="339"/>
      <c r="AJ567" s="293"/>
      <c r="AK567" s="293"/>
      <c r="AL567" s="293"/>
      <c r="AM567" s="294"/>
      <c r="AN567" s="239"/>
      <c r="AO567" s="239"/>
      <c r="AP567" s="275"/>
      <c r="AQ567" s="280" t="str">
        <f t="shared" si="58"/>
        <v/>
      </c>
      <c r="AR567" s="239"/>
      <c r="AS567" s="239"/>
      <c r="AT567" s="239"/>
      <c r="AU567" s="239"/>
      <c r="AV567" s="239"/>
      <c r="AW567" s="239"/>
      <c r="AX567" s="239"/>
      <c r="AY567" s="239"/>
      <c r="AZ567" s="239"/>
      <c r="BA567" s="239"/>
      <c r="BB567" s="239"/>
      <c r="BC567" s="239"/>
      <c r="BD567" s="238"/>
      <c r="BE567" s="238"/>
      <c r="BF567" s="238"/>
      <c r="BG567" s="239"/>
      <c r="BH567" s="238" t="str">
        <f t="shared" si="59"/>
        <v/>
      </c>
      <c r="BI567" s="239"/>
      <c r="BJ567" s="238" t="str">
        <f t="shared" si="60"/>
        <v/>
      </c>
      <c r="BK567" s="239"/>
      <c r="BL567" s="239"/>
      <c r="BM567" s="275"/>
      <c r="BN567" s="239"/>
      <c r="BO567" s="275"/>
      <c r="BP567" s="276" t="str">
        <f t="shared" si="61"/>
        <v/>
      </c>
      <c r="BQ567" s="239"/>
      <c r="BR567" s="239"/>
      <c r="BS567" s="239"/>
      <c r="BT567" s="276" t="str">
        <f t="shared" si="62"/>
        <v/>
      </c>
      <c r="BU567" s="293"/>
      <c r="BV567" s="275"/>
      <c r="BW567" s="275"/>
      <c r="BX567" s="295"/>
      <c r="BY567" s="275"/>
      <c r="BZ567" s="303"/>
      <c r="CA567" s="299"/>
      <c r="CB567" s="275"/>
      <c r="CC567" s="275"/>
      <c r="CD567" s="296"/>
      <c r="CE567" s="296"/>
      <c r="CF567" s="296"/>
      <c r="CG567" s="297"/>
    </row>
    <row r="568" spans="1:85" ht="27" customHeight="1" thickTop="1" thickBot="1" x14ac:dyDescent="0.3">
      <c r="A568" s="300"/>
      <c r="B568" s="304" t="str">
        <f>IF(C569="","",(VLOOKUP(C569,Lookups!$B$4:$C$2561,2,FALSE)))</f>
        <v/>
      </c>
      <c r="C568" s="366"/>
      <c r="D568" s="324"/>
      <c r="E568" s="325"/>
      <c r="F568" s="301"/>
      <c r="G568" s="277"/>
      <c r="H568" s="275"/>
      <c r="I568" s="280" t="str">
        <f t="shared" si="56"/>
        <v/>
      </c>
      <c r="J568" s="302"/>
      <c r="K568" s="280" t="str">
        <f t="shared" si="57"/>
        <v/>
      </c>
      <c r="L568" s="328"/>
      <c r="M568" s="328"/>
      <c r="N568" s="328"/>
      <c r="O568" s="329"/>
      <c r="P568" s="287"/>
      <c r="Q568" s="330"/>
      <c r="R568" s="287"/>
      <c r="S568" s="305"/>
      <c r="T568" s="279"/>
      <c r="U568" s="282"/>
      <c r="V568" s="282"/>
      <c r="W568" s="283"/>
      <c r="X568" s="292"/>
      <c r="Y568" s="278"/>
      <c r="Z568" s="331"/>
      <c r="AA568" s="332"/>
      <c r="AB568" s="333"/>
      <c r="AC568" s="334"/>
      <c r="AD568" s="335"/>
      <c r="AE568" s="336"/>
      <c r="AF568" s="337"/>
      <c r="AG568" s="326"/>
      <c r="AH568" s="338"/>
      <c r="AI568" s="339"/>
      <c r="AJ568" s="293"/>
      <c r="AK568" s="293"/>
      <c r="AL568" s="293"/>
      <c r="AM568" s="294"/>
      <c r="AN568" s="239"/>
      <c r="AO568" s="239"/>
      <c r="AP568" s="275"/>
      <c r="AQ568" s="280" t="str">
        <f t="shared" si="58"/>
        <v/>
      </c>
      <c r="AR568" s="239"/>
      <c r="AS568" s="239"/>
      <c r="AT568" s="239"/>
      <c r="AU568" s="239"/>
      <c r="AV568" s="239"/>
      <c r="AW568" s="239"/>
      <c r="AX568" s="239"/>
      <c r="AY568" s="239"/>
      <c r="AZ568" s="239"/>
      <c r="BA568" s="239"/>
      <c r="BB568" s="239"/>
      <c r="BC568" s="239"/>
      <c r="BD568" s="238"/>
      <c r="BE568" s="238"/>
      <c r="BF568" s="238"/>
      <c r="BG568" s="239"/>
      <c r="BH568" s="238" t="str">
        <f t="shared" si="59"/>
        <v/>
      </c>
      <c r="BI568" s="239"/>
      <c r="BJ568" s="238" t="str">
        <f t="shared" si="60"/>
        <v/>
      </c>
      <c r="BK568" s="239"/>
      <c r="BL568" s="239"/>
      <c r="BM568" s="275"/>
      <c r="BN568" s="239"/>
      <c r="BO568" s="275"/>
      <c r="BP568" s="276" t="str">
        <f t="shared" si="61"/>
        <v/>
      </c>
      <c r="BQ568" s="239"/>
      <c r="BR568" s="239"/>
      <c r="BS568" s="239"/>
      <c r="BT568" s="276" t="str">
        <f t="shared" si="62"/>
        <v/>
      </c>
      <c r="BU568" s="293"/>
      <c r="BV568" s="275"/>
      <c r="BW568" s="275"/>
      <c r="BX568" s="295"/>
      <c r="BY568" s="275"/>
      <c r="BZ568" s="303"/>
      <c r="CA568" s="299"/>
      <c r="CB568" s="275"/>
      <c r="CC568" s="275"/>
      <c r="CD568" s="296"/>
      <c r="CE568" s="296"/>
      <c r="CF568" s="296"/>
      <c r="CG568" s="297"/>
    </row>
    <row r="569" spans="1:85" ht="27" customHeight="1" thickTop="1" thickBot="1" x14ac:dyDescent="0.3">
      <c r="A569" s="300"/>
      <c r="B569" s="304" t="str">
        <f>IF(C570="","",(VLOOKUP(C570,Lookups!$B$4:$C$2561,2,FALSE)))</f>
        <v/>
      </c>
      <c r="C569" s="366"/>
      <c r="D569" s="324"/>
      <c r="E569" s="325"/>
      <c r="F569" s="301"/>
      <c r="G569" s="277"/>
      <c r="H569" s="275"/>
      <c r="I569" s="280" t="str">
        <f t="shared" si="56"/>
        <v/>
      </c>
      <c r="J569" s="302"/>
      <c r="K569" s="280" t="str">
        <f t="shared" si="57"/>
        <v/>
      </c>
      <c r="L569" s="328"/>
      <c r="M569" s="328"/>
      <c r="N569" s="328"/>
      <c r="O569" s="329"/>
      <c r="P569" s="287"/>
      <c r="Q569" s="330"/>
      <c r="R569" s="287"/>
      <c r="S569" s="305"/>
      <c r="T569" s="279"/>
      <c r="U569" s="282"/>
      <c r="V569" s="282"/>
      <c r="W569" s="283"/>
      <c r="X569" s="292"/>
      <c r="Y569" s="278"/>
      <c r="Z569" s="331"/>
      <c r="AA569" s="332"/>
      <c r="AB569" s="333"/>
      <c r="AC569" s="334"/>
      <c r="AD569" s="335"/>
      <c r="AE569" s="336"/>
      <c r="AF569" s="337"/>
      <c r="AG569" s="326"/>
      <c r="AH569" s="338"/>
      <c r="AI569" s="339"/>
      <c r="AJ569" s="293"/>
      <c r="AK569" s="293"/>
      <c r="AL569" s="293"/>
      <c r="AM569" s="294"/>
      <c r="AN569" s="239"/>
      <c r="AO569" s="239"/>
      <c r="AP569" s="275"/>
      <c r="AQ569" s="280" t="str">
        <f t="shared" si="58"/>
        <v/>
      </c>
      <c r="AR569" s="239"/>
      <c r="AS569" s="239"/>
      <c r="AT569" s="239"/>
      <c r="AU569" s="239"/>
      <c r="AV569" s="239"/>
      <c r="AW569" s="239"/>
      <c r="AX569" s="239"/>
      <c r="AY569" s="239"/>
      <c r="AZ569" s="239"/>
      <c r="BA569" s="239"/>
      <c r="BB569" s="239"/>
      <c r="BC569" s="239"/>
      <c r="BD569" s="238"/>
      <c r="BE569" s="238"/>
      <c r="BF569" s="238"/>
      <c r="BG569" s="239"/>
      <c r="BH569" s="238" t="str">
        <f t="shared" si="59"/>
        <v/>
      </c>
      <c r="BI569" s="239"/>
      <c r="BJ569" s="238" t="str">
        <f t="shared" si="60"/>
        <v/>
      </c>
      <c r="BK569" s="239"/>
      <c r="BL569" s="239"/>
      <c r="BM569" s="275"/>
      <c r="BN569" s="239"/>
      <c r="BO569" s="275"/>
      <c r="BP569" s="276" t="str">
        <f t="shared" si="61"/>
        <v/>
      </c>
      <c r="BQ569" s="239"/>
      <c r="BR569" s="239"/>
      <c r="BS569" s="239"/>
      <c r="BT569" s="276" t="str">
        <f t="shared" si="62"/>
        <v/>
      </c>
      <c r="BU569" s="293"/>
      <c r="BV569" s="275"/>
      <c r="BW569" s="275"/>
      <c r="BX569" s="295"/>
      <c r="BY569" s="275"/>
      <c r="BZ569" s="303"/>
      <c r="CA569" s="299"/>
      <c r="CB569" s="275"/>
      <c r="CC569" s="275"/>
      <c r="CD569" s="296"/>
      <c r="CE569" s="296"/>
      <c r="CF569" s="296"/>
      <c r="CG569" s="297"/>
    </row>
    <row r="570" spans="1:85" ht="27" customHeight="1" thickTop="1" thickBot="1" x14ac:dyDescent="0.3">
      <c r="A570" s="300"/>
      <c r="B570" s="304" t="str">
        <f>IF(C571="","",(VLOOKUP(C571,Lookups!$B$4:$C$2561,2,FALSE)))</f>
        <v/>
      </c>
      <c r="C570" s="366"/>
      <c r="D570" s="324"/>
      <c r="E570" s="325"/>
      <c r="F570" s="301"/>
      <c r="G570" s="277"/>
      <c r="H570" s="275"/>
      <c r="I570" s="280" t="str">
        <f t="shared" si="56"/>
        <v/>
      </c>
      <c r="J570" s="302"/>
      <c r="K570" s="280" t="str">
        <f t="shared" si="57"/>
        <v/>
      </c>
      <c r="L570" s="328"/>
      <c r="M570" s="328"/>
      <c r="N570" s="328"/>
      <c r="O570" s="329"/>
      <c r="P570" s="287"/>
      <c r="Q570" s="330"/>
      <c r="R570" s="287"/>
      <c r="S570" s="305"/>
      <c r="T570" s="279"/>
      <c r="U570" s="282"/>
      <c r="V570" s="282"/>
      <c r="W570" s="283"/>
      <c r="X570" s="292"/>
      <c r="Y570" s="278"/>
      <c r="Z570" s="331"/>
      <c r="AA570" s="332"/>
      <c r="AB570" s="333"/>
      <c r="AC570" s="334"/>
      <c r="AD570" s="335"/>
      <c r="AE570" s="336"/>
      <c r="AF570" s="337"/>
      <c r="AG570" s="326"/>
      <c r="AH570" s="338"/>
      <c r="AI570" s="339"/>
      <c r="AJ570" s="293"/>
      <c r="AK570" s="293"/>
      <c r="AL570" s="293"/>
      <c r="AM570" s="294"/>
      <c r="AN570" s="239"/>
      <c r="AO570" s="239"/>
      <c r="AP570" s="275"/>
      <c r="AQ570" s="280" t="str">
        <f t="shared" si="58"/>
        <v/>
      </c>
      <c r="AR570" s="239"/>
      <c r="AS570" s="239"/>
      <c r="AT570" s="239"/>
      <c r="AU570" s="239"/>
      <c r="AV570" s="239"/>
      <c r="AW570" s="239"/>
      <c r="AX570" s="239"/>
      <c r="AY570" s="239"/>
      <c r="AZ570" s="239"/>
      <c r="BA570" s="239"/>
      <c r="BB570" s="239"/>
      <c r="BC570" s="239"/>
      <c r="BD570" s="238"/>
      <c r="BE570" s="238"/>
      <c r="BF570" s="238"/>
      <c r="BG570" s="239"/>
      <c r="BH570" s="238" t="str">
        <f t="shared" si="59"/>
        <v/>
      </c>
      <c r="BI570" s="239"/>
      <c r="BJ570" s="238" t="str">
        <f t="shared" si="60"/>
        <v/>
      </c>
      <c r="BK570" s="239"/>
      <c r="BL570" s="239"/>
      <c r="BM570" s="275"/>
      <c r="BN570" s="239"/>
      <c r="BO570" s="275"/>
      <c r="BP570" s="276" t="str">
        <f t="shared" si="61"/>
        <v/>
      </c>
      <c r="BQ570" s="239"/>
      <c r="BR570" s="239"/>
      <c r="BS570" s="239"/>
      <c r="BT570" s="276" t="str">
        <f t="shared" si="62"/>
        <v/>
      </c>
      <c r="BU570" s="293"/>
      <c r="BV570" s="275"/>
      <c r="BW570" s="275"/>
      <c r="BX570" s="295"/>
      <c r="BY570" s="275"/>
      <c r="BZ570" s="303"/>
      <c r="CA570" s="299"/>
      <c r="CB570" s="275"/>
      <c r="CC570" s="275"/>
      <c r="CD570" s="296"/>
      <c r="CE570" s="296"/>
      <c r="CF570" s="296"/>
      <c r="CG570" s="297"/>
    </row>
    <row r="571" spans="1:85" ht="27" customHeight="1" thickTop="1" thickBot="1" x14ac:dyDescent="0.3">
      <c r="A571" s="300"/>
      <c r="B571" s="304" t="str">
        <f>IF(C572="","",(VLOOKUP(C572,Lookups!$B$4:$C$2561,2,FALSE)))</f>
        <v/>
      </c>
      <c r="C571" s="366"/>
      <c r="D571" s="324"/>
      <c r="E571" s="325"/>
      <c r="F571" s="301"/>
      <c r="G571" s="277"/>
      <c r="H571" s="275"/>
      <c r="I571" s="280" t="str">
        <f t="shared" si="56"/>
        <v/>
      </c>
      <c r="J571" s="302"/>
      <c r="K571" s="280" t="str">
        <f t="shared" si="57"/>
        <v/>
      </c>
      <c r="L571" s="328"/>
      <c r="M571" s="328"/>
      <c r="N571" s="328"/>
      <c r="O571" s="329"/>
      <c r="P571" s="287"/>
      <c r="Q571" s="330"/>
      <c r="R571" s="287"/>
      <c r="S571" s="305"/>
      <c r="T571" s="279"/>
      <c r="U571" s="282"/>
      <c r="V571" s="282"/>
      <c r="W571" s="283"/>
      <c r="X571" s="292"/>
      <c r="Y571" s="278"/>
      <c r="Z571" s="331"/>
      <c r="AA571" s="332"/>
      <c r="AB571" s="333"/>
      <c r="AC571" s="334"/>
      <c r="AD571" s="335"/>
      <c r="AE571" s="336"/>
      <c r="AF571" s="337"/>
      <c r="AG571" s="326"/>
      <c r="AH571" s="338"/>
      <c r="AI571" s="339"/>
      <c r="AJ571" s="293"/>
      <c r="AK571" s="293"/>
      <c r="AL571" s="293"/>
      <c r="AM571" s="294"/>
      <c r="AN571" s="239"/>
      <c r="AO571" s="239"/>
      <c r="AP571" s="275"/>
      <c r="AQ571" s="280" t="str">
        <f t="shared" si="58"/>
        <v/>
      </c>
      <c r="AR571" s="239"/>
      <c r="AS571" s="239"/>
      <c r="AT571" s="239"/>
      <c r="AU571" s="239"/>
      <c r="AV571" s="239"/>
      <c r="AW571" s="239"/>
      <c r="AX571" s="239"/>
      <c r="AY571" s="239"/>
      <c r="AZ571" s="239"/>
      <c r="BA571" s="239"/>
      <c r="BB571" s="239"/>
      <c r="BC571" s="239"/>
      <c r="BD571" s="238"/>
      <c r="BE571" s="238"/>
      <c r="BF571" s="238"/>
      <c r="BG571" s="239"/>
      <c r="BH571" s="238" t="str">
        <f t="shared" si="59"/>
        <v/>
      </c>
      <c r="BI571" s="239"/>
      <c r="BJ571" s="238" t="str">
        <f t="shared" si="60"/>
        <v/>
      </c>
      <c r="BK571" s="239"/>
      <c r="BL571" s="239"/>
      <c r="BM571" s="275"/>
      <c r="BN571" s="239"/>
      <c r="BO571" s="275"/>
      <c r="BP571" s="276" t="str">
        <f t="shared" si="61"/>
        <v/>
      </c>
      <c r="BQ571" s="239"/>
      <c r="BR571" s="239"/>
      <c r="BS571" s="239"/>
      <c r="BT571" s="276" t="str">
        <f t="shared" si="62"/>
        <v/>
      </c>
      <c r="BU571" s="293"/>
      <c r="BV571" s="275"/>
      <c r="BW571" s="275"/>
      <c r="BX571" s="295"/>
      <c r="BY571" s="275"/>
      <c r="BZ571" s="303"/>
      <c r="CA571" s="299"/>
      <c r="CB571" s="275"/>
      <c r="CC571" s="275"/>
      <c r="CD571" s="296"/>
      <c r="CE571" s="296"/>
      <c r="CF571" s="296"/>
      <c r="CG571" s="297"/>
    </row>
    <row r="572" spans="1:85" ht="27" customHeight="1" thickTop="1" thickBot="1" x14ac:dyDescent="0.3">
      <c r="A572" s="300"/>
      <c r="B572" s="304" t="str">
        <f>IF(C573="","",(VLOOKUP(C573,Lookups!$B$4:$C$2561,2,FALSE)))</f>
        <v/>
      </c>
      <c r="C572" s="366"/>
      <c r="D572" s="324"/>
      <c r="E572" s="325"/>
      <c r="F572" s="301"/>
      <c r="G572" s="277"/>
      <c r="H572" s="275"/>
      <c r="I572" s="280" t="str">
        <f t="shared" si="56"/>
        <v/>
      </c>
      <c r="J572" s="302"/>
      <c r="K572" s="280" t="str">
        <f t="shared" si="57"/>
        <v/>
      </c>
      <c r="L572" s="328"/>
      <c r="M572" s="328"/>
      <c r="N572" s="328"/>
      <c r="O572" s="329"/>
      <c r="P572" s="287"/>
      <c r="Q572" s="330"/>
      <c r="R572" s="287"/>
      <c r="S572" s="305"/>
      <c r="T572" s="279"/>
      <c r="U572" s="282"/>
      <c r="V572" s="282"/>
      <c r="W572" s="283"/>
      <c r="X572" s="292"/>
      <c r="Y572" s="278"/>
      <c r="Z572" s="331"/>
      <c r="AA572" s="332"/>
      <c r="AB572" s="333"/>
      <c r="AC572" s="334"/>
      <c r="AD572" s="335"/>
      <c r="AE572" s="336"/>
      <c r="AF572" s="337"/>
      <c r="AG572" s="326"/>
      <c r="AH572" s="338"/>
      <c r="AI572" s="339"/>
      <c r="AJ572" s="293"/>
      <c r="AK572" s="293"/>
      <c r="AL572" s="293"/>
      <c r="AM572" s="294"/>
      <c r="AN572" s="239"/>
      <c r="AO572" s="239"/>
      <c r="AP572" s="275"/>
      <c r="AQ572" s="280" t="str">
        <f t="shared" si="58"/>
        <v/>
      </c>
      <c r="AR572" s="239"/>
      <c r="AS572" s="239"/>
      <c r="AT572" s="239"/>
      <c r="AU572" s="239"/>
      <c r="AV572" s="239"/>
      <c r="AW572" s="239"/>
      <c r="AX572" s="239"/>
      <c r="AY572" s="239"/>
      <c r="AZ572" s="239"/>
      <c r="BA572" s="239"/>
      <c r="BB572" s="239"/>
      <c r="BC572" s="239"/>
      <c r="BD572" s="238"/>
      <c r="BE572" s="238"/>
      <c r="BF572" s="238"/>
      <c r="BG572" s="239"/>
      <c r="BH572" s="238" t="str">
        <f t="shared" si="59"/>
        <v/>
      </c>
      <c r="BI572" s="239"/>
      <c r="BJ572" s="238" t="str">
        <f t="shared" si="60"/>
        <v/>
      </c>
      <c r="BK572" s="239"/>
      <c r="BL572" s="239"/>
      <c r="BM572" s="275"/>
      <c r="BN572" s="239"/>
      <c r="BO572" s="275"/>
      <c r="BP572" s="276" t="str">
        <f t="shared" si="61"/>
        <v/>
      </c>
      <c r="BQ572" s="239"/>
      <c r="BR572" s="239"/>
      <c r="BS572" s="239"/>
      <c r="BT572" s="276" t="str">
        <f t="shared" si="62"/>
        <v/>
      </c>
      <c r="BU572" s="293"/>
      <c r="BV572" s="275"/>
      <c r="BW572" s="275"/>
      <c r="BX572" s="295"/>
      <c r="BY572" s="275"/>
      <c r="BZ572" s="303"/>
      <c r="CA572" s="299"/>
      <c r="CB572" s="275"/>
      <c r="CC572" s="275"/>
      <c r="CD572" s="296"/>
      <c r="CE572" s="296"/>
      <c r="CF572" s="296"/>
      <c r="CG572" s="297"/>
    </row>
    <row r="573" spans="1:85" ht="27" customHeight="1" thickTop="1" thickBot="1" x14ac:dyDescent="0.3">
      <c r="A573" s="300"/>
      <c r="B573" s="304" t="str">
        <f>IF(C574="","",(VLOOKUP(C574,Lookups!$B$4:$C$2561,2,FALSE)))</f>
        <v/>
      </c>
      <c r="C573" s="366"/>
      <c r="D573" s="324"/>
      <c r="E573" s="325"/>
      <c r="F573" s="301"/>
      <c r="G573" s="277"/>
      <c r="H573" s="275"/>
      <c r="I573" s="280" t="str">
        <f t="shared" si="56"/>
        <v/>
      </c>
      <c r="J573" s="302"/>
      <c r="K573" s="280" t="str">
        <f t="shared" si="57"/>
        <v/>
      </c>
      <c r="L573" s="328"/>
      <c r="M573" s="328"/>
      <c r="N573" s="328"/>
      <c r="O573" s="329"/>
      <c r="P573" s="287"/>
      <c r="Q573" s="330"/>
      <c r="R573" s="287"/>
      <c r="S573" s="305"/>
      <c r="T573" s="279"/>
      <c r="U573" s="282"/>
      <c r="V573" s="282"/>
      <c r="W573" s="283"/>
      <c r="X573" s="292"/>
      <c r="Y573" s="278"/>
      <c r="Z573" s="331"/>
      <c r="AA573" s="332"/>
      <c r="AB573" s="333"/>
      <c r="AC573" s="334"/>
      <c r="AD573" s="335"/>
      <c r="AE573" s="336"/>
      <c r="AF573" s="337"/>
      <c r="AG573" s="326"/>
      <c r="AH573" s="338"/>
      <c r="AI573" s="339"/>
      <c r="AJ573" s="293"/>
      <c r="AK573" s="293"/>
      <c r="AL573" s="293"/>
      <c r="AM573" s="294"/>
      <c r="AN573" s="239"/>
      <c r="AO573" s="239"/>
      <c r="AP573" s="275"/>
      <c r="AQ573" s="280" t="str">
        <f t="shared" si="58"/>
        <v/>
      </c>
      <c r="AR573" s="239"/>
      <c r="AS573" s="239"/>
      <c r="AT573" s="239"/>
      <c r="AU573" s="239"/>
      <c r="AV573" s="239"/>
      <c r="AW573" s="239"/>
      <c r="AX573" s="239"/>
      <c r="AY573" s="239"/>
      <c r="AZ573" s="239"/>
      <c r="BA573" s="239"/>
      <c r="BB573" s="239"/>
      <c r="BC573" s="239"/>
      <c r="BD573" s="238"/>
      <c r="BE573" s="238"/>
      <c r="BF573" s="238"/>
      <c r="BG573" s="239"/>
      <c r="BH573" s="238" t="str">
        <f t="shared" si="59"/>
        <v/>
      </c>
      <c r="BI573" s="239"/>
      <c r="BJ573" s="238" t="str">
        <f t="shared" si="60"/>
        <v/>
      </c>
      <c r="BK573" s="239"/>
      <c r="BL573" s="239"/>
      <c r="BM573" s="275"/>
      <c r="BN573" s="239"/>
      <c r="BO573" s="275"/>
      <c r="BP573" s="276" t="str">
        <f t="shared" si="61"/>
        <v/>
      </c>
      <c r="BQ573" s="239"/>
      <c r="BR573" s="239"/>
      <c r="BS573" s="239"/>
      <c r="BT573" s="276" t="str">
        <f t="shared" si="62"/>
        <v/>
      </c>
      <c r="BU573" s="293"/>
      <c r="BV573" s="275"/>
      <c r="BW573" s="275"/>
      <c r="BX573" s="295"/>
      <c r="BY573" s="275"/>
      <c r="BZ573" s="303"/>
      <c r="CA573" s="299"/>
      <c r="CB573" s="275"/>
      <c r="CC573" s="275"/>
      <c r="CD573" s="296"/>
      <c r="CE573" s="296"/>
      <c r="CF573" s="296"/>
      <c r="CG573" s="297"/>
    </row>
    <row r="574" spans="1:85" ht="27" customHeight="1" thickTop="1" thickBot="1" x14ac:dyDescent="0.3">
      <c r="A574" s="300"/>
      <c r="B574" s="304" t="str">
        <f>IF(C575="","",(VLOOKUP(C575,Lookups!$B$4:$C$2561,2,FALSE)))</f>
        <v/>
      </c>
      <c r="C574" s="366"/>
      <c r="D574" s="324"/>
      <c r="E574" s="325"/>
      <c r="F574" s="301"/>
      <c r="G574" s="277"/>
      <c r="H574" s="275"/>
      <c r="I574" s="280" t="str">
        <f t="shared" si="56"/>
        <v/>
      </c>
      <c r="J574" s="302"/>
      <c r="K574" s="280" t="str">
        <f t="shared" si="57"/>
        <v/>
      </c>
      <c r="L574" s="328"/>
      <c r="M574" s="328"/>
      <c r="N574" s="328"/>
      <c r="O574" s="329"/>
      <c r="P574" s="287"/>
      <c r="Q574" s="330"/>
      <c r="R574" s="287"/>
      <c r="S574" s="305"/>
      <c r="T574" s="279"/>
      <c r="U574" s="282"/>
      <c r="V574" s="282"/>
      <c r="W574" s="283"/>
      <c r="X574" s="292"/>
      <c r="Y574" s="278"/>
      <c r="Z574" s="331"/>
      <c r="AA574" s="332"/>
      <c r="AB574" s="333"/>
      <c r="AC574" s="334"/>
      <c r="AD574" s="335"/>
      <c r="AE574" s="336"/>
      <c r="AF574" s="337"/>
      <c r="AG574" s="326"/>
      <c r="AH574" s="338"/>
      <c r="AI574" s="339"/>
      <c r="AJ574" s="293"/>
      <c r="AK574" s="293"/>
      <c r="AL574" s="293"/>
      <c r="AM574" s="294"/>
      <c r="AN574" s="239"/>
      <c r="AO574" s="239"/>
      <c r="AP574" s="275"/>
      <c r="AQ574" s="280" t="str">
        <f t="shared" si="58"/>
        <v/>
      </c>
      <c r="AR574" s="239"/>
      <c r="AS574" s="239"/>
      <c r="AT574" s="239"/>
      <c r="AU574" s="239"/>
      <c r="AV574" s="239"/>
      <c r="AW574" s="239"/>
      <c r="AX574" s="239"/>
      <c r="AY574" s="239"/>
      <c r="AZ574" s="239"/>
      <c r="BA574" s="239"/>
      <c r="BB574" s="239"/>
      <c r="BC574" s="239"/>
      <c r="BD574" s="238"/>
      <c r="BE574" s="238"/>
      <c r="BF574" s="238"/>
      <c r="BG574" s="239"/>
      <c r="BH574" s="238" t="str">
        <f t="shared" si="59"/>
        <v/>
      </c>
      <c r="BI574" s="239"/>
      <c r="BJ574" s="238" t="str">
        <f t="shared" si="60"/>
        <v/>
      </c>
      <c r="BK574" s="239"/>
      <c r="BL574" s="239"/>
      <c r="BM574" s="275"/>
      <c r="BN574" s="239"/>
      <c r="BO574" s="275"/>
      <c r="BP574" s="276" t="str">
        <f t="shared" si="61"/>
        <v/>
      </c>
      <c r="BQ574" s="239"/>
      <c r="BR574" s="239"/>
      <c r="BS574" s="239"/>
      <c r="BT574" s="276" t="str">
        <f t="shared" si="62"/>
        <v/>
      </c>
      <c r="BU574" s="293"/>
      <c r="BV574" s="275"/>
      <c r="BW574" s="275"/>
      <c r="BX574" s="295"/>
      <c r="BY574" s="275"/>
      <c r="BZ574" s="303"/>
      <c r="CA574" s="299"/>
      <c r="CB574" s="275"/>
      <c r="CC574" s="275"/>
      <c r="CD574" s="296"/>
      <c r="CE574" s="296"/>
      <c r="CF574" s="296"/>
      <c r="CG574" s="297"/>
    </row>
    <row r="575" spans="1:85" ht="27" customHeight="1" thickTop="1" thickBot="1" x14ac:dyDescent="0.3">
      <c r="A575" s="300"/>
      <c r="B575" s="304" t="str">
        <f>IF(C576="","",(VLOOKUP(C576,Lookups!$B$4:$C$2561,2,FALSE)))</f>
        <v/>
      </c>
      <c r="C575" s="366"/>
      <c r="D575" s="324"/>
      <c r="E575" s="325"/>
      <c r="F575" s="301"/>
      <c r="G575" s="277"/>
      <c r="H575" s="275"/>
      <c r="I575" s="280" t="str">
        <f t="shared" si="56"/>
        <v/>
      </c>
      <c r="J575" s="302"/>
      <c r="K575" s="280" t="str">
        <f t="shared" si="57"/>
        <v/>
      </c>
      <c r="L575" s="328"/>
      <c r="M575" s="328"/>
      <c r="N575" s="328"/>
      <c r="O575" s="329"/>
      <c r="P575" s="287"/>
      <c r="Q575" s="330"/>
      <c r="R575" s="287"/>
      <c r="S575" s="305"/>
      <c r="T575" s="279"/>
      <c r="U575" s="282"/>
      <c r="V575" s="282"/>
      <c r="W575" s="283"/>
      <c r="X575" s="292"/>
      <c r="Y575" s="278"/>
      <c r="Z575" s="331"/>
      <c r="AA575" s="332"/>
      <c r="AB575" s="333"/>
      <c r="AC575" s="334"/>
      <c r="AD575" s="335"/>
      <c r="AE575" s="336"/>
      <c r="AF575" s="337"/>
      <c r="AG575" s="326"/>
      <c r="AH575" s="338"/>
      <c r="AI575" s="339"/>
      <c r="AJ575" s="293"/>
      <c r="AK575" s="293"/>
      <c r="AL575" s="293"/>
      <c r="AM575" s="294"/>
      <c r="AN575" s="239"/>
      <c r="AO575" s="239"/>
      <c r="AP575" s="275"/>
      <c r="AQ575" s="280" t="str">
        <f t="shared" si="58"/>
        <v/>
      </c>
      <c r="AR575" s="239"/>
      <c r="AS575" s="239"/>
      <c r="AT575" s="239"/>
      <c r="AU575" s="239"/>
      <c r="AV575" s="239"/>
      <c r="AW575" s="239"/>
      <c r="AX575" s="239"/>
      <c r="AY575" s="239"/>
      <c r="AZ575" s="239"/>
      <c r="BA575" s="239"/>
      <c r="BB575" s="239"/>
      <c r="BC575" s="239"/>
      <c r="BD575" s="238"/>
      <c r="BE575" s="238"/>
      <c r="BF575" s="238"/>
      <c r="BG575" s="239"/>
      <c r="BH575" s="238" t="str">
        <f t="shared" si="59"/>
        <v/>
      </c>
      <c r="BI575" s="239"/>
      <c r="BJ575" s="238" t="str">
        <f t="shared" si="60"/>
        <v/>
      </c>
      <c r="BK575" s="239"/>
      <c r="BL575" s="239"/>
      <c r="BM575" s="275"/>
      <c r="BN575" s="239"/>
      <c r="BO575" s="275"/>
      <c r="BP575" s="276" t="str">
        <f t="shared" si="61"/>
        <v/>
      </c>
      <c r="BQ575" s="239"/>
      <c r="BR575" s="239"/>
      <c r="BS575" s="239"/>
      <c r="BT575" s="276" t="str">
        <f t="shared" si="62"/>
        <v/>
      </c>
      <c r="BU575" s="293"/>
      <c r="BV575" s="275"/>
      <c r="BW575" s="275"/>
      <c r="BX575" s="295"/>
      <c r="BY575" s="275"/>
      <c r="BZ575" s="303"/>
      <c r="CA575" s="299"/>
      <c r="CB575" s="275"/>
      <c r="CC575" s="275"/>
      <c r="CD575" s="296"/>
      <c r="CE575" s="296"/>
      <c r="CF575" s="296"/>
      <c r="CG575" s="297"/>
    </row>
    <row r="576" spans="1:85" ht="27" customHeight="1" thickTop="1" thickBot="1" x14ac:dyDescent="0.3">
      <c r="A576" s="300"/>
      <c r="B576" s="304" t="str">
        <f>IF(C577="","",(VLOOKUP(C577,Lookups!$B$4:$C$2561,2,FALSE)))</f>
        <v/>
      </c>
      <c r="C576" s="366"/>
      <c r="D576" s="324"/>
      <c r="E576" s="325"/>
      <c r="F576" s="301"/>
      <c r="G576" s="277"/>
      <c r="H576" s="275"/>
      <c r="I576" s="280" t="str">
        <f t="shared" si="56"/>
        <v/>
      </c>
      <c r="J576" s="302"/>
      <c r="K576" s="280" t="str">
        <f t="shared" si="57"/>
        <v/>
      </c>
      <c r="L576" s="328"/>
      <c r="M576" s="328"/>
      <c r="N576" s="328"/>
      <c r="O576" s="329"/>
      <c r="P576" s="287"/>
      <c r="Q576" s="330"/>
      <c r="R576" s="287"/>
      <c r="S576" s="305"/>
      <c r="T576" s="279"/>
      <c r="U576" s="282"/>
      <c r="V576" s="282"/>
      <c r="W576" s="283"/>
      <c r="X576" s="292"/>
      <c r="Y576" s="278"/>
      <c r="Z576" s="331"/>
      <c r="AA576" s="332"/>
      <c r="AB576" s="333"/>
      <c r="AC576" s="334"/>
      <c r="AD576" s="335"/>
      <c r="AE576" s="336"/>
      <c r="AF576" s="337"/>
      <c r="AG576" s="326"/>
      <c r="AH576" s="338"/>
      <c r="AI576" s="339"/>
      <c r="AJ576" s="293"/>
      <c r="AK576" s="293"/>
      <c r="AL576" s="293"/>
      <c r="AM576" s="294"/>
      <c r="AN576" s="239"/>
      <c r="AO576" s="239"/>
      <c r="AP576" s="275"/>
      <c r="AQ576" s="280" t="str">
        <f t="shared" si="58"/>
        <v/>
      </c>
      <c r="AR576" s="239"/>
      <c r="AS576" s="239"/>
      <c r="AT576" s="239"/>
      <c r="AU576" s="239"/>
      <c r="AV576" s="239"/>
      <c r="AW576" s="239"/>
      <c r="AX576" s="239"/>
      <c r="AY576" s="239"/>
      <c r="AZ576" s="239"/>
      <c r="BA576" s="239"/>
      <c r="BB576" s="239"/>
      <c r="BC576" s="239"/>
      <c r="BD576" s="238"/>
      <c r="BE576" s="238"/>
      <c r="BF576" s="238"/>
      <c r="BG576" s="239"/>
      <c r="BH576" s="238" t="str">
        <f t="shared" si="59"/>
        <v/>
      </c>
      <c r="BI576" s="239"/>
      <c r="BJ576" s="238" t="str">
        <f t="shared" si="60"/>
        <v/>
      </c>
      <c r="BK576" s="239"/>
      <c r="BL576" s="239"/>
      <c r="BM576" s="275"/>
      <c r="BN576" s="239"/>
      <c r="BO576" s="275"/>
      <c r="BP576" s="276" t="str">
        <f t="shared" si="61"/>
        <v/>
      </c>
      <c r="BQ576" s="239"/>
      <c r="BR576" s="239"/>
      <c r="BS576" s="239"/>
      <c r="BT576" s="276" t="str">
        <f t="shared" si="62"/>
        <v/>
      </c>
      <c r="BU576" s="293"/>
      <c r="BV576" s="275"/>
      <c r="BW576" s="275"/>
      <c r="BX576" s="295"/>
      <c r="BY576" s="275"/>
      <c r="BZ576" s="303"/>
      <c r="CA576" s="299"/>
      <c r="CB576" s="275"/>
      <c r="CC576" s="275"/>
      <c r="CD576" s="296"/>
      <c r="CE576" s="296"/>
      <c r="CF576" s="296"/>
      <c r="CG576" s="297"/>
    </row>
    <row r="577" spans="1:85" ht="27" customHeight="1" thickTop="1" thickBot="1" x14ac:dyDescent="0.3">
      <c r="A577" s="300"/>
      <c r="B577" s="304" t="str">
        <f>IF(C578="","",(VLOOKUP(C578,Lookups!$B$4:$C$2561,2,FALSE)))</f>
        <v/>
      </c>
      <c r="C577" s="366"/>
      <c r="D577" s="324"/>
      <c r="E577" s="325"/>
      <c r="F577" s="301"/>
      <c r="G577" s="277"/>
      <c r="H577" s="275"/>
      <c r="I577" s="280" t="str">
        <f t="shared" si="56"/>
        <v/>
      </c>
      <c r="J577" s="302"/>
      <c r="K577" s="280" t="str">
        <f t="shared" si="57"/>
        <v/>
      </c>
      <c r="L577" s="328"/>
      <c r="M577" s="328"/>
      <c r="N577" s="328"/>
      <c r="O577" s="329"/>
      <c r="P577" s="287"/>
      <c r="Q577" s="330"/>
      <c r="R577" s="287"/>
      <c r="S577" s="305"/>
      <c r="T577" s="279"/>
      <c r="U577" s="282"/>
      <c r="V577" s="282"/>
      <c r="W577" s="283"/>
      <c r="X577" s="292"/>
      <c r="Y577" s="278"/>
      <c r="Z577" s="331"/>
      <c r="AA577" s="332"/>
      <c r="AB577" s="333"/>
      <c r="AC577" s="334"/>
      <c r="AD577" s="335"/>
      <c r="AE577" s="336"/>
      <c r="AF577" s="337"/>
      <c r="AG577" s="326"/>
      <c r="AH577" s="338"/>
      <c r="AI577" s="339"/>
      <c r="AJ577" s="293"/>
      <c r="AK577" s="293"/>
      <c r="AL577" s="293"/>
      <c r="AM577" s="294"/>
      <c r="AN577" s="239"/>
      <c r="AO577" s="239"/>
      <c r="AP577" s="275"/>
      <c r="AQ577" s="280" t="str">
        <f t="shared" si="58"/>
        <v/>
      </c>
      <c r="AR577" s="239"/>
      <c r="AS577" s="239"/>
      <c r="AT577" s="239"/>
      <c r="AU577" s="239"/>
      <c r="AV577" s="239"/>
      <c r="AW577" s="239"/>
      <c r="AX577" s="239"/>
      <c r="AY577" s="239"/>
      <c r="AZ577" s="239"/>
      <c r="BA577" s="239"/>
      <c r="BB577" s="239"/>
      <c r="BC577" s="239"/>
      <c r="BD577" s="238"/>
      <c r="BE577" s="238"/>
      <c r="BF577" s="238"/>
      <c r="BG577" s="239"/>
      <c r="BH577" s="238" t="str">
        <f t="shared" si="59"/>
        <v/>
      </c>
      <c r="BI577" s="239"/>
      <c r="BJ577" s="238" t="str">
        <f t="shared" si="60"/>
        <v/>
      </c>
      <c r="BK577" s="239"/>
      <c r="BL577" s="239"/>
      <c r="BM577" s="275"/>
      <c r="BN577" s="239"/>
      <c r="BO577" s="275"/>
      <c r="BP577" s="276" t="str">
        <f t="shared" si="61"/>
        <v/>
      </c>
      <c r="BQ577" s="239"/>
      <c r="BR577" s="239"/>
      <c r="BS577" s="239"/>
      <c r="BT577" s="276" t="str">
        <f t="shared" si="62"/>
        <v/>
      </c>
      <c r="BU577" s="293"/>
      <c r="BV577" s="275"/>
      <c r="BW577" s="275"/>
      <c r="BX577" s="295"/>
      <c r="BY577" s="275"/>
      <c r="BZ577" s="303"/>
      <c r="CA577" s="299"/>
      <c r="CB577" s="275"/>
      <c r="CC577" s="275"/>
      <c r="CD577" s="296"/>
      <c r="CE577" s="296"/>
      <c r="CF577" s="296"/>
      <c r="CG577" s="297"/>
    </row>
    <row r="578" spans="1:85" ht="27" customHeight="1" thickTop="1" thickBot="1" x14ac:dyDescent="0.3">
      <c r="A578" s="300"/>
      <c r="B578" s="304" t="str">
        <f>IF(C579="","",(VLOOKUP(C579,Lookups!$B$4:$C$2561,2,FALSE)))</f>
        <v/>
      </c>
      <c r="C578" s="366"/>
      <c r="D578" s="324"/>
      <c r="E578" s="325"/>
      <c r="F578" s="301"/>
      <c r="G578" s="277"/>
      <c r="H578" s="275"/>
      <c r="I578" s="280" t="str">
        <f t="shared" si="56"/>
        <v/>
      </c>
      <c r="J578" s="302"/>
      <c r="K578" s="280" t="str">
        <f t="shared" si="57"/>
        <v/>
      </c>
      <c r="L578" s="328"/>
      <c r="M578" s="328"/>
      <c r="N578" s="328"/>
      <c r="O578" s="329"/>
      <c r="P578" s="287"/>
      <c r="Q578" s="330"/>
      <c r="R578" s="287"/>
      <c r="S578" s="305"/>
      <c r="T578" s="279"/>
      <c r="U578" s="282"/>
      <c r="V578" s="282"/>
      <c r="W578" s="283"/>
      <c r="X578" s="292"/>
      <c r="Y578" s="278"/>
      <c r="Z578" s="331"/>
      <c r="AA578" s="332"/>
      <c r="AB578" s="333"/>
      <c r="AC578" s="334"/>
      <c r="AD578" s="335"/>
      <c r="AE578" s="336"/>
      <c r="AF578" s="337"/>
      <c r="AG578" s="326"/>
      <c r="AH578" s="338"/>
      <c r="AI578" s="339"/>
      <c r="AJ578" s="293"/>
      <c r="AK578" s="293"/>
      <c r="AL578" s="293"/>
      <c r="AM578" s="294"/>
      <c r="AN578" s="239"/>
      <c r="AO578" s="239"/>
      <c r="AP578" s="275"/>
      <c r="AQ578" s="280" t="str">
        <f t="shared" si="58"/>
        <v/>
      </c>
      <c r="AR578" s="239"/>
      <c r="AS578" s="239"/>
      <c r="AT578" s="239"/>
      <c r="AU578" s="239"/>
      <c r="AV578" s="239"/>
      <c r="AW578" s="239"/>
      <c r="AX578" s="239"/>
      <c r="AY578" s="239"/>
      <c r="AZ578" s="239"/>
      <c r="BA578" s="239"/>
      <c r="BB578" s="239"/>
      <c r="BC578" s="239"/>
      <c r="BD578" s="238"/>
      <c r="BE578" s="238"/>
      <c r="BF578" s="238"/>
      <c r="BG578" s="239"/>
      <c r="BH578" s="238" t="str">
        <f t="shared" si="59"/>
        <v/>
      </c>
      <c r="BI578" s="239"/>
      <c r="BJ578" s="238" t="str">
        <f t="shared" si="60"/>
        <v/>
      </c>
      <c r="BK578" s="239"/>
      <c r="BL578" s="239"/>
      <c r="BM578" s="275"/>
      <c r="BN578" s="239"/>
      <c r="BO578" s="275"/>
      <c r="BP578" s="276" t="str">
        <f t="shared" si="61"/>
        <v/>
      </c>
      <c r="BQ578" s="239"/>
      <c r="BR578" s="239"/>
      <c r="BS578" s="239"/>
      <c r="BT578" s="276" t="str">
        <f t="shared" si="62"/>
        <v/>
      </c>
      <c r="BU578" s="293"/>
      <c r="BV578" s="275"/>
      <c r="BW578" s="275"/>
      <c r="BX578" s="295"/>
      <c r="BY578" s="275"/>
      <c r="BZ578" s="303"/>
      <c r="CA578" s="299"/>
      <c r="CB578" s="275"/>
      <c r="CC578" s="275"/>
      <c r="CD578" s="296"/>
      <c r="CE578" s="296"/>
      <c r="CF578" s="296"/>
      <c r="CG578" s="297"/>
    </row>
    <row r="579" spans="1:85" ht="27" customHeight="1" thickTop="1" thickBot="1" x14ac:dyDescent="0.3">
      <c r="A579" s="300"/>
      <c r="B579" s="304" t="str">
        <f>IF(C580="","",(VLOOKUP(C580,Lookups!$B$4:$C$2561,2,FALSE)))</f>
        <v/>
      </c>
      <c r="C579" s="366"/>
      <c r="D579" s="324"/>
      <c r="E579" s="325"/>
      <c r="F579" s="301"/>
      <c r="G579" s="277"/>
      <c r="H579" s="275"/>
      <c r="I579" s="280" t="str">
        <f t="shared" si="56"/>
        <v/>
      </c>
      <c r="J579" s="302"/>
      <c r="K579" s="280" t="str">
        <f t="shared" si="57"/>
        <v/>
      </c>
      <c r="L579" s="328"/>
      <c r="M579" s="328"/>
      <c r="N579" s="328"/>
      <c r="O579" s="329"/>
      <c r="P579" s="287"/>
      <c r="Q579" s="330"/>
      <c r="R579" s="287"/>
      <c r="S579" s="305"/>
      <c r="T579" s="279"/>
      <c r="U579" s="282"/>
      <c r="V579" s="282"/>
      <c r="W579" s="283"/>
      <c r="X579" s="292"/>
      <c r="Y579" s="278"/>
      <c r="Z579" s="331"/>
      <c r="AA579" s="332"/>
      <c r="AB579" s="333"/>
      <c r="AC579" s="334"/>
      <c r="AD579" s="335"/>
      <c r="AE579" s="336"/>
      <c r="AF579" s="337"/>
      <c r="AG579" s="326"/>
      <c r="AH579" s="338"/>
      <c r="AI579" s="339"/>
      <c r="AJ579" s="293"/>
      <c r="AK579" s="293"/>
      <c r="AL579" s="293"/>
      <c r="AM579" s="294"/>
      <c r="AN579" s="239"/>
      <c r="AO579" s="239"/>
      <c r="AP579" s="275"/>
      <c r="AQ579" s="280" t="str">
        <f t="shared" si="58"/>
        <v/>
      </c>
      <c r="AR579" s="239"/>
      <c r="AS579" s="239"/>
      <c r="AT579" s="239"/>
      <c r="AU579" s="239"/>
      <c r="AV579" s="239"/>
      <c r="AW579" s="239"/>
      <c r="AX579" s="239"/>
      <c r="AY579" s="239"/>
      <c r="AZ579" s="239"/>
      <c r="BA579" s="239"/>
      <c r="BB579" s="239"/>
      <c r="BC579" s="239"/>
      <c r="BD579" s="238"/>
      <c r="BE579" s="238"/>
      <c r="BF579" s="238"/>
      <c r="BG579" s="239"/>
      <c r="BH579" s="238" t="str">
        <f t="shared" si="59"/>
        <v/>
      </c>
      <c r="BI579" s="239"/>
      <c r="BJ579" s="238" t="str">
        <f t="shared" si="60"/>
        <v/>
      </c>
      <c r="BK579" s="239"/>
      <c r="BL579" s="239"/>
      <c r="BM579" s="275"/>
      <c r="BN579" s="239"/>
      <c r="BO579" s="275"/>
      <c r="BP579" s="276" t="str">
        <f t="shared" si="61"/>
        <v/>
      </c>
      <c r="BQ579" s="239"/>
      <c r="BR579" s="239"/>
      <c r="BS579" s="239"/>
      <c r="BT579" s="276" t="str">
        <f t="shared" si="62"/>
        <v/>
      </c>
      <c r="BU579" s="293"/>
      <c r="BV579" s="275"/>
      <c r="BW579" s="275"/>
      <c r="BX579" s="295"/>
      <c r="BY579" s="275"/>
      <c r="BZ579" s="303"/>
      <c r="CA579" s="299"/>
      <c r="CB579" s="275"/>
      <c r="CC579" s="275"/>
      <c r="CD579" s="296"/>
      <c r="CE579" s="296"/>
      <c r="CF579" s="296"/>
      <c r="CG579" s="297"/>
    </row>
    <row r="580" spans="1:85" ht="27" customHeight="1" thickTop="1" thickBot="1" x14ac:dyDescent="0.3">
      <c r="A580" s="300"/>
      <c r="B580" s="304" t="str">
        <f>IF(C581="","",(VLOOKUP(C581,Lookups!$B$4:$C$2561,2,FALSE)))</f>
        <v/>
      </c>
      <c r="C580" s="366"/>
      <c r="D580" s="324"/>
      <c r="E580" s="325"/>
      <c r="F580" s="301"/>
      <c r="G580" s="277"/>
      <c r="H580" s="275"/>
      <c r="I580" s="280" t="str">
        <f t="shared" si="56"/>
        <v/>
      </c>
      <c r="J580" s="302"/>
      <c r="K580" s="280" t="str">
        <f t="shared" si="57"/>
        <v/>
      </c>
      <c r="L580" s="328"/>
      <c r="M580" s="328"/>
      <c r="N580" s="328"/>
      <c r="O580" s="329"/>
      <c r="P580" s="287"/>
      <c r="Q580" s="330"/>
      <c r="R580" s="287"/>
      <c r="S580" s="305"/>
      <c r="T580" s="279"/>
      <c r="U580" s="282"/>
      <c r="V580" s="282"/>
      <c r="W580" s="283"/>
      <c r="X580" s="292"/>
      <c r="Y580" s="278"/>
      <c r="Z580" s="331"/>
      <c r="AA580" s="332"/>
      <c r="AB580" s="333"/>
      <c r="AC580" s="334"/>
      <c r="AD580" s="335"/>
      <c r="AE580" s="336"/>
      <c r="AF580" s="337"/>
      <c r="AG580" s="326"/>
      <c r="AH580" s="338"/>
      <c r="AI580" s="339"/>
      <c r="AJ580" s="293"/>
      <c r="AK580" s="293"/>
      <c r="AL580" s="293"/>
      <c r="AM580" s="294"/>
      <c r="AN580" s="239"/>
      <c r="AO580" s="239"/>
      <c r="AP580" s="275"/>
      <c r="AQ580" s="280" t="str">
        <f t="shared" si="58"/>
        <v/>
      </c>
      <c r="AR580" s="239"/>
      <c r="AS580" s="239"/>
      <c r="AT580" s="239"/>
      <c r="AU580" s="239"/>
      <c r="AV580" s="239"/>
      <c r="AW580" s="239"/>
      <c r="AX580" s="239"/>
      <c r="AY580" s="239"/>
      <c r="AZ580" s="239"/>
      <c r="BA580" s="239"/>
      <c r="BB580" s="239"/>
      <c r="BC580" s="239"/>
      <c r="BD580" s="238"/>
      <c r="BE580" s="238"/>
      <c r="BF580" s="238"/>
      <c r="BG580" s="239"/>
      <c r="BH580" s="238" t="str">
        <f t="shared" si="59"/>
        <v/>
      </c>
      <c r="BI580" s="239"/>
      <c r="BJ580" s="238" t="str">
        <f t="shared" si="60"/>
        <v/>
      </c>
      <c r="BK580" s="239"/>
      <c r="BL580" s="239"/>
      <c r="BM580" s="275"/>
      <c r="BN580" s="239"/>
      <c r="BO580" s="275"/>
      <c r="BP580" s="276" t="str">
        <f t="shared" si="61"/>
        <v/>
      </c>
      <c r="BQ580" s="239"/>
      <c r="BR580" s="239"/>
      <c r="BS580" s="239"/>
      <c r="BT580" s="276" t="str">
        <f t="shared" si="62"/>
        <v/>
      </c>
      <c r="BU580" s="293"/>
      <c r="BV580" s="275"/>
      <c r="BW580" s="275"/>
      <c r="BX580" s="295"/>
      <c r="BY580" s="275"/>
      <c r="BZ580" s="303"/>
      <c r="CA580" s="299"/>
      <c r="CB580" s="275"/>
      <c r="CC580" s="275"/>
      <c r="CD580" s="296"/>
      <c r="CE580" s="296"/>
      <c r="CF580" s="296"/>
      <c r="CG580" s="297"/>
    </row>
    <row r="581" spans="1:85" ht="27" customHeight="1" thickTop="1" thickBot="1" x14ac:dyDescent="0.3">
      <c r="A581" s="300"/>
      <c r="B581" s="304" t="str">
        <f>IF(C582="","",(VLOOKUP(C582,Lookups!$B$4:$C$2561,2,FALSE)))</f>
        <v/>
      </c>
      <c r="C581" s="366"/>
      <c r="D581" s="324"/>
      <c r="E581" s="325"/>
      <c r="F581" s="301"/>
      <c r="G581" s="277"/>
      <c r="H581" s="275"/>
      <c r="I581" s="280" t="str">
        <f t="shared" si="56"/>
        <v/>
      </c>
      <c r="J581" s="302"/>
      <c r="K581" s="280" t="str">
        <f t="shared" si="57"/>
        <v/>
      </c>
      <c r="L581" s="328"/>
      <c r="M581" s="328"/>
      <c r="N581" s="328"/>
      <c r="O581" s="329"/>
      <c r="P581" s="287"/>
      <c r="Q581" s="330"/>
      <c r="R581" s="287"/>
      <c r="S581" s="305"/>
      <c r="T581" s="279"/>
      <c r="U581" s="282"/>
      <c r="V581" s="282"/>
      <c r="W581" s="283"/>
      <c r="X581" s="292"/>
      <c r="Y581" s="278"/>
      <c r="Z581" s="331"/>
      <c r="AA581" s="332"/>
      <c r="AB581" s="333"/>
      <c r="AC581" s="334"/>
      <c r="AD581" s="335"/>
      <c r="AE581" s="336"/>
      <c r="AF581" s="337"/>
      <c r="AG581" s="326"/>
      <c r="AH581" s="338"/>
      <c r="AI581" s="339"/>
      <c r="AJ581" s="293"/>
      <c r="AK581" s="293"/>
      <c r="AL581" s="293"/>
      <c r="AM581" s="294"/>
      <c r="AN581" s="239"/>
      <c r="AO581" s="239"/>
      <c r="AP581" s="275"/>
      <c r="AQ581" s="280" t="str">
        <f t="shared" si="58"/>
        <v/>
      </c>
      <c r="AR581" s="239"/>
      <c r="AS581" s="239"/>
      <c r="AT581" s="239"/>
      <c r="AU581" s="239"/>
      <c r="AV581" s="239"/>
      <c r="AW581" s="239"/>
      <c r="AX581" s="239"/>
      <c r="AY581" s="239"/>
      <c r="AZ581" s="239"/>
      <c r="BA581" s="239"/>
      <c r="BB581" s="239"/>
      <c r="BC581" s="239"/>
      <c r="BD581" s="238"/>
      <c r="BE581" s="238"/>
      <c r="BF581" s="238"/>
      <c r="BG581" s="239"/>
      <c r="BH581" s="238" t="str">
        <f t="shared" si="59"/>
        <v/>
      </c>
      <c r="BI581" s="239"/>
      <c r="BJ581" s="238" t="str">
        <f t="shared" si="60"/>
        <v/>
      </c>
      <c r="BK581" s="239"/>
      <c r="BL581" s="239"/>
      <c r="BM581" s="275"/>
      <c r="BN581" s="239"/>
      <c r="BO581" s="275"/>
      <c r="BP581" s="276" t="str">
        <f t="shared" si="61"/>
        <v/>
      </c>
      <c r="BQ581" s="239"/>
      <c r="BR581" s="239"/>
      <c r="BS581" s="239"/>
      <c r="BT581" s="276" t="str">
        <f t="shared" si="62"/>
        <v/>
      </c>
      <c r="BU581" s="293"/>
      <c r="BV581" s="275"/>
      <c r="BW581" s="275"/>
      <c r="BX581" s="295"/>
      <c r="BY581" s="275"/>
      <c r="BZ581" s="303"/>
      <c r="CA581" s="299"/>
      <c r="CB581" s="275"/>
      <c r="CC581" s="275"/>
      <c r="CD581" s="296"/>
      <c r="CE581" s="296"/>
      <c r="CF581" s="296"/>
      <c r="CG581" s="297"/>
    </row>
    <row r="582" spans="1:85" ht="27" customHeight="1" thickTop="1" thickBot="1" x14ac:dyDescent="0.3">
      <c r="A582" s="300"/>
      <c r="B582" s="304" t="str">
        <f>IF(C583="","",(VLOOKUP(C583,Lookups!$B$4:$C$2561,2,FALSE)))</f>
        <v/>
      </c>
      <c r="C582" s="366"/>
      <c r="D582" s="324"/>
      <c r="E582" s="325"/>
      <c r="F582" s="301"/>
      <c r="G582" s="277"/>
      <c r="H582" s="275"/>
      <c r="I582" s="280" t="str">
        <f t="shared" si="56"/>
        <v/>
      </c>
      <c r="J582" s="302"/>
      <c r="K582" s="280" t="str">
        <f t="shared" si="57"/>
        <v/>
      </c>
      <c r="L582" s="328"/>
      <c r="M582" s="328"/>
      <c r="N582" s="328"/>
      <c r="O582" s="329"/>
      <c r="P582" s="287"/>
      <c r="Q582" s="330"/>
      <c r="R582" s="287"/>
      <c r="S582" s="305"/>
      <c r="T582" s="279"/>
      <c r="U582" s="282"/>
      <c r="V582" s="282"/>
      <c r="W582" s="283"/>
      <c r="X582" s="292"/>
      <c r="Y582" s="278"/>
      <c r="Z582" s="331"/>
      <c r="AA582" s="332"/>
      <c r="AB582" s="333"/>
      <c r="AC582" s="334"/>
      <c r="AD582" s="335"/>
      <c r="AE582" s="336"/>
      <c r="AF582" s="337"/>
      <c r="AG582" s="326"/>
      <c r="AH582" s="338"/>
      <c r="AI582" s="339"/>
      <c r="AJ582" s="293"/>
      <c r="AK582" s="293"/>
      <c r="AL582" s="293"/>
      <c r="AM582" s="294"/>
      <c r="AN582" s="239"/>
      <c r="AO582" s="239"/>
      <c r="AP582" s="275"/>
      <c r="AQ582" s="280" t="str">
        <f t="shared" si="58"/>
        <v/>
      </c>
      <c r="AR582" s="239"/>
      <c r="AS582" s="239"/>
      <c r="AT582" s="239"/>
      <c r="AU582" s="239"/>
      <c r="AV582" s="239"/>
      <c r="AW582" s="239"/>
      <c r="AX582" s="239"/>
      <c r="AY582" s="239"/>
      <c r="AZ582" s="239"/>
      <c r="BA582" s="239"/>
      <c r="BB582" s="239"/>
      <c r="BC582" s="239"/>
      <c r="BD582" s="238"/>
      <c r="BE582" s="238"/>
      <c r="BF582" s="238"/>
      <c r="BG582" s="239"/>
      <c r="BH582" s="238" t="str">
        <f t="shared" si="59"/>
        <v/>
      </c>
      <c r="BI582" s="239"/>
      <c r="BJ582" s="238" t="str">
        <f t="shared" si="60"/>
        <v/>
      </c>
      <c r="BK582" s="239"/>
      <c r="BL582" s="239"/>
      <c r="BM582" s="275"/>
      <c r="BN582" s="239"/>
      <c r="BO582" s="275"/>
      <c r="BP582" s="276" t="str">
        <f t="shared" si="61"/>
        <v/>
      </c>
      <c r="BQ582" s="239"/>
      <c r="BR582" s="239"/>
      <c r="BS582" s="239"/>
      <c r="BT582" s="276" t="str">
        <f t="shared" si="62"/>
        <v/>
      </c>
      <c r="BU582" s="293"/>
      <c r="BV582" s="275"/>
      <c r="BW582" s="275"/>
      <c r="BX582" s="295"/>
      <c r="BY582" s="275"/>
      <c r="BZ582" s="303"/>
      <c r="CA582" s="299"/>
      <c r="CB582" s="275"/>
      <c r="CC582" s="275"/>
      <c r="CD582" s="296"/>
      <c r="CE582" s="296"/>
      <c r="CF582" s="296"/>
      <c r="CG582" s="297"/>
    </row>
    <row r="583" spans="1:85" ht="27" customHeight="1" thickTop="1" thickBot="1" x14ac:dyDescent="0.3">
      <c r="A583" s="300"/>
      <c r="B583" s="304" t="str">
        <f>IF(C584="","",(VLOOKUP(C584,Lookups!$B$4:$C$2561,2,FALSE)))</f>
        <v/>
      </c>
      <c r="C583" s="366"/>
      <c r="D583" s="324"/>
      <c r="E583" s="325"/>
      <c r="F583" s="301"/>
      <c r="G583" s="277"/>
      <c r="H583" s="275"/>
      <c r="I583" s="280" t="str">
        <f t="shared" ref="I583:I646" si="63">IF($J583="","",VLOOKUP($J583,SignDesc,3,FALSE))</f>
        <v/>
      </c>
      <c r="J583" s="302"/>
      <c r="K583" s="280" t="str">
        <f t="shared" ref="K583:K646" si="64">IF($J583="","",VLOOKUP($J583,SignDesc,2,FALSE))</f>
        <v/>
      </c>
      <c r="L583" s="328"/>
      <c r="M583" s="328"/>
      <c r="N583" s="328"/>
      <c r="O583" s="329"/>
      <c r="P583" s="287"/>
      <c r="Q583" s="330"/>
      <c r="R583" s="287"/>
      <c r="S583" s="305"/>
      <c r="T583" s="279"/>
      <c r="U583" s="282"/>
      <c r="V583" s="282"/>
      <c r="W583" s="283"/>
      <c r="X583" s="292"/>
      <c r="Y583" s="278"/>
      <c r="Z583" s="331"/>
      <c r="AA583" s="332"/>
      <c r="AB583" s="333"/>
      <c r="AC583" s="334"/>
      <c r="AD583" s="335"/>
      <c r="AE583" s="336"/>
      <c r="AF583" s="337"/>
      <c r="AG583" s="326"/>
      <c r="AH583" s="338"/>
      <c r="AI583" s="339"/>
      <c r="AJ583" s="293"/>
      <c r="AK583" s="293"/>
      <c r="AL583" s="293"/>
      <c r="AM583" s="294"/>
      <c r="AN583" s="239"/>
      <c r="AO583" s="239"/>
      <c r="AP583" s="275"/>
      <c r="AQ583" s="280" t="str">
        <f t="shared" ref="AQ583:AQ646" si="65">IF($AP583="","",VLOOKUP($AP583,replaceReasonDesc,2,FALSE))</f>
        <v/>
      </c>
      <c r="AR583" s="239"/>
      <c r="AS583" s="239"/>
      <c r="AT583" s="239"/>
      <c r="AU583" s="239"/>
      <c r="AV583" s="239"/>
      <c r="AW583" s="239"/>
      <c r="AX583" s="239"/>
      <c r="AY583" s="239"/>
      <c r="AZ583" s="239"/>
      <c r="BA583" s="239"/>
      <c r="BB583" s="239"/>
      <c r="BC583" s="239"/>
      <c r="BD583" s="238"/>
      <c r="BE583" s="238"/>
      <c r="BF583" s="238"/>
      <c r="BG583" s="239"/>
      <c r="BH583" s="238" t="str">
        <f t="shared" ref="BH583:BH647" si="66">IF(C584&gt;0,"N","")</f>
        <v/>
      </c>
      <c r="BI583" s="239"/>
      <c r="BJ583" s="238" t="str">
        <f t="shared" ref="BJ583:BJ647" si="67">IF(C584&gt;0,"U","")</f>
        <v/>
      </c>
      <c r="BK583" s="239"/>
      <c r="BL583" s="239"/>
      <c r="BM583" s="275"/>
      <c r="BN583" s="239"/>
      <c r="BO583" s="275"/>
      <c r="BP583" s="276" t="str">
        <f t="shared" ref="BP583:BP647" si="68">IF(C584&gt;0,"U","")</f>
        <v/>
      </c>
      <c r="BQ583" s="239"/>
      <c r="BR583" s="239"/>
      <c r="BS583" s="239"/>
      <c r="BT583" s="276" t="str">
        <f t="shared" ref="BT583:BT647" si="69">IF(C584&gt;0,"D","")</f>
        <v/>
      </c>
      <c r="BU583" s="293"/>
      <c r="BV583" s="275"/>
      <c r="BW583" s="275"/>
      <c r="BX583" s="295"/>
      <c r="BY583" s="275"/>
      <c r="BZ583" s="303"/>
      <c r="CA583" s="299"/>
      <c r="CB583" s="275"/>
      <c r="CC583" s="275"/>
      <c r="CD583" s="296"/>
      <c r="CE583" s="296"/>
      <c r="CF583" s="296"/>
      <c r="CG583" s="297"/>
    </row>
    <row r="584" spans="1:85" ht="27" customHeight="1" thickTop="1" thickBot="1" x14ac:dyDescent="0.3">
      <c r="A584" s="300"/>
      <c r="B584" s="304" t="str">
        <f>IF(C585="","",(VLOOKUP(C585,Lookups!$B$4:$C$2561,2,FALSE)))</f>
        <v/>
      </c>
      <c r="C584" s="366"/>
      <c r="D584" s="324"/>
      <c r="E584" s="325"/>
      <c r="F584" s="301"/>
      <c r="G584" s="277"/>
      <c r="H584" s="275"/>
      <c r="I584" s="280" t="str">
        <f t="shared" si="63"/>
        <v/>
      </c>
      <c r="J584" s="302"/>
      <c r="K584" s="280" t="str">
        <f t="shared" si="64"/>
        <v/>
      </c>
      <c r="L584" s="328"/>
      <c r="M584" s="328"/>
      <c r="N584" s="328"/>
      <c r="O584" s="329"/>
      <c r="P584" s="287"/>
      <c r="Q584" s="330"/>
      <c r="R584" s="287"/>
      <c r="S584" s="305"/>
      <c r="T584" s="279"/>
      <c r="U584" s="282"/>
      <c r="V584" s="282"/>
      <c r="W584" s="283"/>
      <c r="X584" s="292"/>
      <c r="Y584" s="278"/>
      <c r="Z584" s="331"/>
      <c r="AA584" s="332"/>
      <c r="AB584" s="333"/>
      <c r="AC584" s="334"/>
      <c r="AD584" s="335"/>
      <c r="AE584" s="336"/>
      <c r="AF584" s="337"/>
      <c r="AG584" s="326"/>
      <c r="AH584" s="338"/>
      <c r="AI584" s="339"/>
      <c r="AJ584" s="293"/>
      <c r="AK584" s="293"/>
      <c r="AL584" s="293"/>
      <c r="AM584" s="294"/>
      <c r="AN584" s="239"/>
      <c r="AO584" s="239"/>
      <c r="AP584" s="275"/>
      <c r="AQ584" s="280" t="str">
        <f t="shared" si="65"/>
        <v/>
      </c>
      <c r="AR584" s="239"/>
      <c r="AS584" s="239"/>
      <c r="AT584" s="239"/>
      <c r="AU584" s="239"/>
      <c r="AV584" s="239"/>
      <c r="AW584" s="239"/>
      <c r="AX584" s="239"/>
      <c r="AY584" s="239"/>
      <c r="AZ584" s="239"/>
      <c r="BA584" s="239"/>
      <c r="BB584" s="239"/>
      <c r="BC584" s="239"/>
      <c r="BD584" s="238"/>
      <c r="BE584" s="238"/>
      <c r="BF584" s="238"/>
      <c r="BG584" s="239"/>
      <c r="BH584" s="238" t="str">
        <f t="shared" si="66"/>
        <v/>
      </c>
      <c r="BI584" s="239"/>
      <c r="BJ584" s="238" t="str">
        <f t="shared" si="67"/>
        <v/>
      </c>
      <c r="BK584" s="239"/>
      <c r="BL584" s="239"/>
      <c r="BM584" s="275"/>
      <c r="BN584" s="239"/>
      <c r="BO584" s="275"/>
      <c r="BP584" s="276" t="str">
        <f t="shared" si="68"/>
        <v/>
      </c>
      <c r="BQ584" s="239"/>
      <c r="BR584" s="239"/>
      <c r="BS584" s="239"/>
      <c r="BT584" s="276" t="str">
        <f t="shared" si="69"/>
        <v/>
      </c>
      <c r="BU584" s="293"/>
      <c r="BV584" s="275"/>
      <c r="BW584" s="275"/>
      <c r="BX584" s="295"/>
      <c r="BY584" s="275"/>
      <c r="BZ584" s="303"/>
      <c r="CA584" s="299"/>
      <c r="CB584" s="275"/>
      <c r="CC584" s="275"/>
      <c r="CD584" s="296"/>
      <c r="CE584" s="296"/>
      <c r="CF584" s="296"/>
      <c r="CG584" s="297"/>
    </row>
    <row r="585" spans="1:85" ht="27" customHeight="1" thickTop="1" thickBot="1" x14ac:dyDescent="0.3">
      <c r="A585" s="300"/>
      <c r="B585" s="304" t="str">
        <f>IF(C586="","",(VLOOKUP(C586,Lookups!$B$4:$C$2561,2,FALSE)))</f>
        <v/>
      </c>
      <c r="C585" s="366"/>
      <c r="D585" s="324"/>
      <c r="E585" s="325"/>
      <c r="F585" s="301"/>
      <c r="G585" s="277"/>
      <c r="H585" s="275"/>
      <c r="I585" s="280" t="str">
        <f t="shared" si="63"/>
        <v/>
      </c>
      <c r="J585" s="302"/>
      <c r="K585" s="280" t="str">
        <f t="shared" si="64"/>
        <v/>
      </c>
      <c r="L585" s="328"/>
      <c r="M585" s="328"/>
      <c r="N585" s="328"/>
      <c r="O585" s="329"/>
      <c r="P585" s="287"/>
      <c r="Q585" s="330"/>
      <c r="R585" s="287"/>
      <c r="S585" s="305"/>
      <c r="T585" s="279"/>
      <c r="U585" s="282"/>
      <c r="V585" s="282"/>
      <c r="W585" s="283"/>
      <c r="X585" s="292"/>
      <c r="Y585" s="278"/>
      <c r="Z585" s="331"/>
      <c r="AA585" s="332"/>
      <c r="AB585" s="333"/>
      <c r="AC585" s="334"/>
      <c r="AD585" s="335"/>
      <c r="AE585" s="336"/>
      <c r="AF585" s="337"/>
      <c r="AG585" s="326"/>
      <c r="AH585" s="338"/>
      <c r="AI585" s="339"/>
      <c r="AJ585" s="293"/>
      <c r="AK585" s="293"/>
      <c r="AL585" s="293"/>
      <c r="AM585" s="294"/>
      <c r="AN585" s="239"/>
      <c r="AO585" s="239"/>
      <c r="AP585" s="275"/>
      <c r="AQ585" s="280" t="str">
        <f t="shared" si="65"/>
        <v/>
      </c>
      <c r="AR585" s="239"/>
      <c r="AS585" s="239"/>
      <c r="AT585" s="239"/>
      <c r="AU585" s="239"/>
      <c r="AV585" s="239"/>
      <c r="AW585" s="239"/>
      <c r="AX585" s="239"/>
      <c r="AY585" s="239"/>
      <c r="AZ585" s="239"/>
      <c r="BA585" s="239"/>
      <c r="BB585" s="239"/>
      <c r="BC585" s="239"/>
      <c r="BD585" s="238"/>
      <c r="BE585" s="238"/>
      <c r="BF585" s="238"/>
      <c r="BG585" s="239"/>
      <c r="BH585" s="238" t="str">
        <f t="shared" si="66"/>
        <v/>
      </c>
      <c r="BI585" s="239"/>
      <c r="BJ585" s="238" t="str">
        <f t="shared" si="67"/>
        <v/>
      </c>
      <c r="BK585" s="239"/>
      <c r="BL585" s="239"/>
      <c r="BM585" s="275"/>
      <c r="BN585" s="239"/>
      <c r="BO585" s="275"/>
      <c r="BP585" s="276" t="str">
        <f t="shared" si="68"/>
        <v/>
      </c>
      <c r="BQ585" s="239"/>
      <c r="BR585" s="239"/>
      <c r="BS585" s="239"/>
      <c r="BT585" s="276" t="str">
        <f t="shared" si="69"/>
        <v/>
      </c>
      <c r="BU585" s="293"/>
      <c r="BV585" s="275"/>
      <c r="BW585" s="275"/>
      <c r="BX585" s="295"/>
      <c r="BY585" s="275"/>
      <c r="BZ585" s="303"/>
      <c r="CA585" s="299"/>
      <c r="CB585" s="275"/>
      <c r="CC585" s="275"/>
      <c r="CD585" s="296"/>
      <c r="CE585" s="296"/>
      <c r="CF585" s="296"/>
      <c r="CG585" s="297"/>
    </row>
    <row r="586" spans="1:85" ht="27" customHeight="1" thickTop="1" thickBot="1" x14ac:dyDescent="0.3">
      <c r="A586" s="300"/>
      <c r="B586" s="304" t="str">
        <f>IF(C587="","",(VLOOKUP(C587,Lookups!$B$4:$C$2561,2,FALSE)))</f>
        <v/>
      </c>
      <c r="C586" s="366"/>
      <c r="D586" s="324"/>
      <c r="E586" s="325"/>
      <c r="F586" s="301"/>
      <c r="G586" s="277"/>
      <c r="H586" s="275"/>
      <c r="I586" s="280" t="str">
        <f t="shared" si="63"/>
        <v/>
      </c>
      <c r="J586" s="302"/>
      <c r="K586" s="280" t="str">
        <f t="shared" si="64"/>
        <v/>
      </c>
      <c r="L586" s="328"/>
      <c r="M586" s="328"/>
      <c r="N586" s="328"/>
      <c r="O586" s="329"/>
      <c r="P586" s="287"/>
      <c r="Q586" s="330"/>
      <c r="R586" s="287"/>
      <c r="S586" s="305"/>
      <c r="T586" s="279"/>
      <c r="U586" s="282"/>
      <c r="V586" s="282"/>
      <c r="W586" s="283"/>
      <c r="X586" s="292"/>
      <c r="Y586" s="278"/>
      <c r="Z586" s="331"/>
      <c r="AA586" s="332"/>
      <c r="AB586" s="333"/>
      <c r="AC586" s="334"/>
      <c r="AD586" s="335"/>
      <c r="AE586" s="336"/>
      <c r="AF586" s="337"/>
      <c r="AG586" s="326"/>
      <c r="AH586" s="338"/>
      <c r="AI586" s="339"/>
      <c r="AJ586" s="293"/>
      <c r="AK586" s="293"/>
      <c r="AL586" s="293"/>
      <c r="AM586" s="294"/>
      <c r="AN586" s="239"/>
      <c r="AO586" s="239"/>
      <c r="AP586" s="275"/>
      <c r="AQ586" s="280" t="str">
        <f t="shared" si="65"/>
        <v/>
      </c>
      <c r="AR586" s="239"/>
      <c r="AS586" s="239"/>
      <c r="AT586" s="239"/>
      <c r="AU586" s="239"/>
      <c r="AV586" s="239"/>
      <c r="AW586" s="239"/>
      <c r="AX586" s="239"/>
      <c r="AY586" s="239"/>
      <c r="AZ586" s="239"/>
      <c r="BA586" s="239"/>
      <c r="BB586" s="239"/>
      <c r="BC586" s="239"/>
      <c r="BD586" s="238"/>
      <c r="BE586" s="238"/>
      <c r="BF586" s="238"/>
      <c r="BG586" s="239"/>
      <c r="BH586" s="238" t="str">
        <f t="shared" si="66"/>
        <v/>
      </c>
      <c r="BI586" s="239"/>
      <c r="BJ586" s="238" t="str">
        <f t="shared" si="67"/>
        <v/>
      </c>
      <c r="BK586" s="239"/>
      <c r="BL586" s="239"/>
      <c r="BM586" s="275"/>
      <c r="BN586" s="239"/>
      <c r="BO586" s="275"/>
      <c r="BP586" s="276" t="str">
        <f t="shared" si="68"/>
        <v/>
      </c>
      <c r="BQ586" s="239"/>
      <c r="BR586" s="239"/>
      <c r="BS586" s="239"/>
      <c r="BT586" s="276" t="str">
        <f t="shared" si="69"/>
        <v/>
      </c>
      <c r="BU586" s="293"/>
      <c r="BV586" s="275"/>
      <c r="BW586" s="275"/>
      <c r="BX586" s="295"/>
      <c r="BY586" s="275"/>
      <c r="BZ586" s="303"/>
      <c r="CA586" s="299"/>
      <c r="CB586" s="275"/>
      <c r="CC586" s="275"/>
      <c r="CD586" s="296"/>
      <c r="CE586" s="296"/>
      <c r="CF586" s="296"/>
      <c r="CG586" s="297"/>
    </row>
    <row r="587" spans="1:85" ht="27" customHeight="1" thickTop="1" thickBot="1" x14ac:dyDescent="0.3">
      <c r="A587" s="300"/>
      <c r="B587" s="304" t="str">
        <f>IF(C588="","",(VLOOKUP(C588,Lookups!$B$4:$C$2561,2,FALSE)))</f>
        <v/>
      </c>
      <c r="C587" s="366"/>
      <c r="D587" s="324"/>
      <c r="E587" s="325"/>
      <c r="F587" s="301"/>
      <c r="G587" s="277"/>
      <c r="H587" s="275"/>
      <c r="I587" s="280" t="str">
        <f t="shared" si="63"/>
        <v/>
      </c>
      <c r="J587" s="302"/>
      <c r="K587" s="280" t="str">
        <f t="shared" si="64"/>
        <v/>
      </c>
      <c r="L587" s="328"/>
      <c r="M587" s="328"/>
      <c r="N587" s="328"/>
      <c r="O587" s="329"/>
      <c r="P587" s="287"/>
      <c r="Q587" s="330"/>
      <c r="R587" s="287"/>
      <c r="S587" s="305"/>
      <c r="T587" s="279"/>
      <c r="U587" s="282"/>
      <c r="V587" s="282"/>
      <c r="W587" s="283"/>
      <c r="X587" s="292"/>
      <c r="Y587" s="278"/>
      <c r="Z587" s="331"/>
      <c r="AA587" s="332"/>
      <c r="AB587" s="333"/>
      <c r="AC587" s="334"/>
      <c r="AD587" s="335"/>
      <c r="AE587" s="336"/>
      <c r="AF587" s="337"/>
      <c r="AG587" s="326"/>
      <c r="AH587" s="338"/>
      <c r="AI587" s="339"/>
      <c r="AJ587" s="293"/>
      <c r="AK587" s="293"/>
      <c r="AL587" s="293"/>
      <c r="AM587" s="294"/>
      <c r="AN587" s="239"/>
      <c r="AO587" s="239"/>
      <c r="AP587" s="275"/>
      <c r="AQ587" s="280" t="str">
        <f t="shared" si="65"/>
        <v/>
      </c>
      <c r="AR587" s="239"/>
      <c r="AS587" s="239"/>
      <c r="AT587" s="239"/>
      <c r="AU587" s="239"/>
      <c r="AV587" s="239"/>
      <c r="AW587" s="239"/>
      <c r="AX587" s="239"/>
      <c r="AY587" s="239"/>
      <c r="AZ587" s="239"/>
      <c r="BA587" s="239"/>
      <c r="BB587" s="239"/>
      <c r="BC587" s="239"/>
      <c r="BD587" s="238"/>
      <c r="BE587" s="238"/>
      <c r="BF587" s="238"/>
      <c r="BG587" s="239"/>
      <c r="BH587" s="238" t="str">
        <f t="shared" si="66"/>
        <v/>
      </c>
      <c r="BI587" s="239"/>
      <c r="BJ587" s="238" t="str">
        <f t="shared" si="67"/>
        <v/>
      </c>
      <c r="BK587" s="239"/>
      <c r="BL587" s="239"/>
      <c r="BM587" s="275"/>
      <c r="BN587" s="239"/>
      <c r="BO587" s="275"/>
      <c r="BP587" s="276" t="str">
        <f t="shared" si="68"/>
        <v/>
      </c>
      <c r="BQ587" s="239"/>
      <c r="BR587" s="239"/>
      <c r="BS587" s="239"/>
      <c r="BT587" s="276" t="str">
        <f t="shared" si="69"/>
        <v/>
      </c>
      <c r="BU587" s="293"/>
      <c r="BV587" s="275"/>
      <c r="BW587" s="275"/>
      <c r="BX587" s="295"/>
      <c r="BY587" s="275"/>
      <c r="BZ587" s="303"/>
      <c r="CA587" s="299"/>
      <c r="CB587" s="275"/>
      <c r="CC587" s="275"/>
      <c r="CD587" s="296"/>
      <c r="CE587" s="296"/>
      <c r="CF587" s="296"/>
      <c r="CG587" s="297"/>
    </row>
    <row r="588" spans="1:85" ht="27" customHeight="1" thickTop="1" thickBot="1" x14ac:dyDescent="0.3">
      <c r="A588" s="300"/>
      <c r="B588" s="304" t="str">
        <f>IF(C589="","",(VLOOKUP(C589,Lookups!$B$4:$C$2561,2,FALSE)))</f>
        <v/>
      </c>
      <c r="C588" s="366"/>
      <c r="D588" s="324"/>
      <c r="E588" s="325"/>
      <c r="F588" s="301"/>
      <c r="G588" s="277"/>
      <c r="H588" s="275"/>
      <c r="I588" s="280" t="str">
        <f t="shared" si="63"/>
        <v/>
      </c>
      <c r="J588" s="302"/>
      <c r="K588" s="280" t="str">
        <f t="shared" si="64"/>
        <v/>
      </c>
      <c r="L588" s="328"/>
      <c r="M588" s="328"/>
      <c r="N588" s="328"/>
      <c r="O588" s="329"/>
      <c r="P588" s="287"/>
      <c r="Q588" s="330"/>
      <c r="R588" s="287"/>
      <c r="S588" s="305"/>
      <c r="T588" s="279"/>
      <c r="U588" s="282"/>
      <c r="V588" s="282"/>
      <c r="W588" s="283"/>
      <c r="X588" s="292"/>
      <c r="Y588" s="278"/>
      <c r="Z588" s="331"/>
      <c r="AA588" s="332"/>
      <c r="AB588" s="333"/>
      <c r="AC588" s="334"/>
      <c r="AD588" s="335"/>
      <c r="AE588" s="336"/>
      <c r="AF588" s="337"/>
      <c r="AG588" s="326"/>
      <c r="AH588" s="338"/>
      <c r="AI588" s="339"/>
      <c r="AJ588" s="293"/>
      <c r="AK588" s="293"/>
      <c r="AL588" s="293"/>
      <c r="AM588" s="294"/>
      <c r="AN588" s="239"/>
      <c r="AO588" s="239"/>
      <c r="AP588" s="275"/>
      <c r="AQ588" s="280" t="str">
        <f t="shared" si="65"/>
        <v/>
      </c>
      <c r="AR588" s="239"/>
      <c r="AS588" s="239"/>
      <c r="AT588" s="239"/>
      <c r="AU588" s="239"/>
      <c r="AV588" s="239"/>
      <c r="AW588" s="239"/>
      <c r="AX588" s="239"/>
      <c r="AY588" s="239"/>
      <c r="AZ588" s="239"/>
      <c r="BA588" s="239"/>
      <c r="BB588" s="239"/>
      <c r="BC588" s="239"/>
      <c r="BD588" s="238"/>
      <c r="BE588" s="238"/>
      <c r="BF588" s="238"/>
      <c r="BG588" s="239"/>
      <c r="BH588" s="238" t="str">
        <f t="shared" si="66"/>
        <v/>
      </c>
      <c r="BI588" s="239"/>
      <c r="BJ588" s="238" t="str">
        <f t="shared" si="67"/>
        <v/>
      </c>
      <c r="BK588" s="239"/>
      <c r="BL588" s="239"/>
      <c r="BM588" s="275"/>
      <c r="BN588" s="239"/>
      <c r="BO588" s="275"/>
      <c r="BP588" s="276" t="str">
        <f t="shared" si="68"/>
        <v/>
      </c>
      <c r="BQ588" s="239"/>
      <c r="BR588" s="239"/>
      <c r="BS588" s="239"/>
      <c r="BT588" s="276" t="str">
        <f t="shared" si="69"/>
        <v/>
      </c>
      <c r="BU588" s="293"/>
      <c r="BV588" s="275"/>
      <c r="BW588" s="275"/>
      <c r="BX588" s="295"/>
      <c r="BY588" s="275"/>
      <c r="BZ588" s="303"/>
      <c r="CA588" s="299"/>
      <c r="CB588" s="275"/>
      <c r="CC588" s="275"/>
      <c r="CD588" s="296"/>
      <c r="CE588" s="296"/>
      <c r="CF588" s="296"/>
      <c r="CG588" s="297"/>
    </row>
    <row r="589" spans="1:85" ht="27" customHeight="1" thickTop="1" thickBot="1" x14ac:dyDescent="0.3">
      <c r="A589" s="300"/>
      <c r="B589" s="304" t="str">
        <f>IF(C590="","",(VLOOKUP(C590,Lookups!$B$4:$C$2561,2,FALSE)))</f>
        <v/>
      </c>
      <c r="C589" s="366"/>
      <c r="D589" s="324"/>
      <c r="E589" s="325"/>
      <c r="F589" s="301"/>
      <c r="G589" s="277"/>
      <c r="H589" s="275"/>
      <c r="I589" s="280" t="str">
        <f t="shared" si="63"/>
        <v/>
      </c>
      <c r="J589" s="302"/>
      <c r="K589" s="280" t="str">
        <f t="shared" si="64"/>
        <v/>
      </c>
      <c r="L589" s="328"/>
      <c r="M589" s="328"/>
      <c r="N589" s="328"/>
      <c r="O589" s="329"/>
      <c r="P589" s="287"/>
      <c r="Q589" s="330"/>
      <c r="R589" s="287"/>
      <c r="S589" s="305"/>
      <c r="T589" s="279"/>
      <c r="U589" s="282"/>
      <c r="V589" s="282"/>
      <c r="W589" s="283"/>
      <c r="X589" s="292"/>
      <c r="Y589" s="278"/>
      <c r="Z589" s="331"/>
      <c r="AA589" s="332"/>
      <c r="AB589" s="333"/>
      <c r="AC589" s="334"/>
      <c r="AD589" s="335"/>
      <c r="AE589" s="336"/>
      <c r="AF589" s="337"/>
      <c r="AG589" s="326"/>
      <c r="AH589" s="338"/>
      <c r="AI589" s="339"/>
      <c r="AJ589" s="293"/>
      <c r="AK589" s="293"/>
      <c r="AL589" s="293"/>
      <c r="AM589" s="294"/>
      <c r="AN589" s="239"/>
      <c r="AO589" s="239"/>
      <c r="AP589" s="275"/>
      <c r="AQ589" s="280" t="str">
        <f t="shared" si="65"/>
        <v/>
      </c>
      <c r="AR589" s="239"/>
      <c r="AS589" s="239"/>
      <c r="AT589" s="239"/>
      <c r="AU589" s="239"/>
      <c r="AV589" s="239"/>
      <c r="AW589" s="239"/>
      <c r="AX589" s="239"/>
      <c r="AY589" s="239"/>
      <c r="AZ589" s="239"/>
      <c r="BA589" s="239"/>
      <c r="BB589" s="239"/>
      <c r="BC589" s="239"/>
      <c r="BD589" s="238"/>
      <c r="BE589" s="238"/>
      <c r="BF589" s="238"/>
      <c r="BG589" s="239"/>
      <c r="BH589" s="238" t="str">
        <f t="shared" si="66"/>
        <v/>
      </c>
      <c r="BI589" s="239"/>
      <c r="BJ589" s="238" t="str">
        <f t="shared" si="67"/>
        <v/>
      </c>
      <c r="BK589" s="239"/>
      <c r="BL589" s="239"/>
      <c r="BM589" s="275"/>
      <c r="BN589" s="239"/>
      <c r="BO589" s="275"/>
      <c r="BP589" s="276" t="str">
        <f t="shared" si="68"/>
        <v/>
      </c>
      <c r="BQ589" s="239"/>
      <c r="BR589" s="239"/>
      <c r="BS589" s="239"/>
      <c r="BT589" s="276" t="str">
        <f t="shared" si="69"/>
        <v/>
      </c>
      <c r="BU589" s="293"/>
      <c r="BV589" s="275"/>
      <c r="BW589" s="275"/>
      <c r="BX589" s="295"/>
      <c r="BY589" s="275"/>
      <c r="BZ589" s="303"/>
      <c r="CA589" s="299"/>
      <c r="CB589" s="275"/>
      <c r="CC589" s="275"/>
      <c r="CD589" s="296"/>
      <c r="CE589" s="296"/>
      <c r="CF589" s="296"/>
      <c r="CG589" s="297"/>
    </row>
    <row r="590" spans="1:85" ht="27" customHeight="1" thickTop="1" thickBot="1" x14ac:dyDescent="0.3">
      <c r="A590" s="300"/>
      <c r="B590" s="304" t="str">
        <f>IF(C591="","",(VLOOKUP(C591,Lookups!$B$4:$C$2561,2,FALSE)))</f>
        <v/>
      </c>
      <c r="C590" s="366"/>
      <c r="D590" s="324"/>
      <c r="E590" s="325"/>
      <c r="F590" s="301"/>
      <c r="G590" s="277"/>
      <c r="H590" s="275"/>
      <c r="I590" s="280" t="str">
        <f t="shared" si="63"/>
        <v/>
      </c>
      <c r="J590" s="302"/>
      <c r="K590" s="280" t="str">
        <f t="shared" si="64"/>
        <v/>
      </c>
      <c r="L590" s="328"/>
      <c r="M590" s="328"/>
      <c r="N590" s="328"/>
      <c r="O590" s="329"/>
      <c r="P590" s="287"/>
      <c r="Q590" s="330"/>
      <c r="R590" s="287"/>
      <c r="S590" s="305"/>
      <c r="T590" s="279"/>
      <c r="U590" s="282"/>
      <c r="V590" s="282"/>
      <c r="W590" s="283"/>
      <c r="X590" s="292"/>
      <c r="Y590" s="278"/>
      <c r="Z590" s="331"/>
      <c r="AA590" s="332"/>
      <c r="AB590" s="333"/>
      <c r="AC590" s="334"/>
      <c r="AD590" s="335"/>
      <c r="AE590" s="336"/>
      <c r="AF590" s="337"/>
      <c r="AG590" s="326"/>
      <c r="AH590" s="338"/>
      <c r="AI590" s="339"/>
      <c r="AJ590" s="293"/>
      <c r="AK590" s="293"/>
      <c r="AL590" s="293"/>
      <c r="AM590" s="294"/>
      <c r="AN590" s="239"/>
      <c r="AO590" s="239"/>
      <c r="AP590" s="275"/>
      <c r="AQ590" s="280" t="str">
        <f t="shared" si="65"/>
        <v/>
      </c>
      <c r="AR590" s="239"/>
      <c r="AS590" s="239"/>
      <c r="AT590" s="239"/>
      <c r="AU590" s="239"/>
      <c r="AV590" s="239"/>
      <c r="AW590" s="239"/>
      <c r="AX590" s="239"/>
      <c r="AY590" s="239"/>
      <c r="AZ590" s="239"/>
      <c r="BA590" s="239"/>
      <c r="BB590" s="239"/>
      <c r="BC590" s="239"/>
      <c r="BD590" s="238"/>
      <c r="BE590" s="238"/>
      <c r="BF590" s="238"/>
      <c r="BG590" s="239"/>
      <c r="BH590" s="238" t="str">
        <f t="shared" si="66"/>
        <v/>
      </c>
      <c r="BI590" s="239"/>
      <c r="BJ590" s="238" t="str">
        <f t="shared" si="67"/>
        <v/>
      </c>
      <c r="BK590" s="239"/>
      <c r="BL590" s="239"/>
      <c r="BM590" s="275"/>
      <c r="BN590" s="239"/>
      <c r="BO590" s="275"/>
      <c r="BP590" s="276" t="str">
        <f t="shared" si="68"/>
        <v/>
      </c>
      <c r="BQ590" s="239"/>
      <c r="BR590" s="239"/>
      <c r="BS590" s="239"/>
      <c r="BT590" s="276" t="str">
        <f t="shared" si="69"/>
        <v/>
      </c>
      <c r="BU590" s="293"/>
      <c r="BV590" s="275"/>
      <c r="BW590" s="275"/>
      <c r="BX590" s="295"/>
      <c r="BY590" s="275"/>
      <c r="BZ590" s="303"/>
      <c r="CA590" s="299"/>
      <c r="CB590" s="275"/>
      <c r="CC590" s="275"/>
      <c r="CD590" s="296"/>
      <c r="CE590" s="296"/>
      <c r="CF590" s="296"/>
      <c r="CG590" s="297"/>
    </row>
    <row r="591" spans="1:85" ht="27" customHeight="1" thickTop="1" thickBot="1" x14ac:dyDescent="0.3">
      <c r="A591" s="300"/>
      <c r="B591" s="304" t="str">
        <f>IF(C592="","",(VLOOKUP(C592,Lookups!$B$4:$C$2561,2,FALSE)))</f>
        <v/>
      </c>
      <c r="C591" s="366"/>
      <c r="D591" s="324"/>
      <c r="E591" s="325"/>
      <c r="F591" s="301"/>
      <c r="G591" s="277"/>
      <c r="H591" s="275"/>
      <c r="I591" s="280" t="str">
        <f t="shared" si="63"/>
        <v/>
      </c>
      <c r="J591" s="302"/>
      <c r="K591" s="280" t="str">
        <f t="shared" si="64"/>
        <v/>
      </c>
      <c r="L591" s="328"/>
      <c r="M591" s="328"/>
      <c r="N591" s="328"/>
      <c r="O591" s="329"/>
      <c r="P591" s="287"/>
      <c r="Q591" s="330"/>
      <c r="R591" s="287"/>
      <c r="S591" s="305"/>
      <c r="T591" s="279"/>
      <c r="U591" s="282"/>
      <c r="V591" s="282"/>
      <c r="W591" s="283"/>
      <c r="X591" s="292"/>
      <c r="Y591" s="278"/>
      <c r="Z591" s="331"/>
      <c r="AA591" s="332"/>
      <c r="AB591" s="333"/>
      <c r="AC591" s="334"/>
      <c r="AD591" s="335"/>
      <c r="AE591" s="336"/>
      <c r="AF591" s="337"/>
      <c r="AG591" s="326"/>
      <c r="AH591" s="338"/>
      <c r="AI591" s="339"/>
      <c r="AJ591" s="293"/>
      <c r="AK591" s="293"/>
      <c r="AL591" s="293"/>
      <c r="AM591" s="294"/>
      <c r="AN591" s="239"/>
      <c r="AO591" s="239"/>
      <c r="AP591" s="275"/>
      <c r="AQ591" s="280" t="str">
        <f t="shared" si="65"/>
        <v/>
      </c>
      <c r="AR591" s="239"/>
      <c r="AS591" s="239"/>
      <c r="AT591" s="239"/>
      <c r="AU591" s="239"/>
      <c r="AV591" s="239"/>
      <c r="AW591" s="239"/>
      <c r="AX591" s="239"/>
      <c r="AY591" s="239"/>
      <c r="AZ591" s="239"/>
      <c r="BA591" s="239"/>
      <c r="BB591" s="239"/>
      <c r="BC591" s="239"/>
      <c r="BD591" s="238"/>
      <c r="BE591" s="238"/>
      <c r="BF591" s="238"/>
      <c r="BG591" s="239"/>
      <c r="BH591" s="238" t="str">
        <f t="shared" si="66"/>
        <v/>
      </c>
      <c r="BI591" s="239"/>
      <c r="BJ591" s="238" t="str">
        <f t="shared" si="67"/>
        <v/>
      </c>
      <c r="BK591" s="239"/>
      <c r="BL591" s="239"/>
      <c r="BM591" s="275"/>
      <c r="BN591" s="239"/>
      <c r="BO591" s="275"/>
      <c r="BP591" s="276" t="str">
        <f t="shared" si="68"/>
        <v/>
      </c>
      <c r="BQ591" s="239"/>
      <c r="BR591" s="239"/>
      <c r="BS591" s="239"/>
      <c r="BT591" s="276" t="str">
        <f t="shared" si="69"/>
        <v/>
      </c>
      <c r="BU591" s="293"/>
      <c r="BV591" s="275"/>
      <c r="BW591" s="275"/>
      <c r="BX591" s="295"/>
      <c r="BY591" s="275"/>
      <c r="BZ591" s="303"/>
      <c r="CA591" s="299"/>
      <c r="CB591" s="275"/>
      <c r="CC591" s="275"/>
      <c r="CD591" s="296"/>
      <c r="CE591" s="296"/>
      <c r="CF591" s="296"/>
      <c r="CG591" s="297"/>
    </row>
    <row r="592" spans="1:85" ht="27" customHeight="1" thickTop="1" thickBot="1" x14ac:dyDescent="0.3">
      <c r="A592" s="300"/>
      <c r="B592" s="304" t="str">
        <f>IF(C593="","",(VLOOKUP(C593,Lookups!$B$4:$C$2561,2,FALSE)))</f>
        <v/>
      </c>
      <c r="C592" s="366"/>
      <c r="D592" s="324"/>
      <c r="E592" s="325"/>
      <c r="F592" s="301"/>
      <c r="G592" s="277"/>
      <c r="H592" s="275"/>
      <c r="I592" s="280" t="str">
        <f t="shared" si="63"/>
        <v/>
      </c>
      <c r="J592" s="302"/>
      <c r="K592" s="280" t="str">
        <f t="shared" si="64"/>
        <v/>
      </c>
      <c r="L592" s="328"/>
      <c r="M592" s="328"/>
      <c r="N592" s="328"/>
      <c r="O592" s="329"/>
      <c r="P592" s="287"/>
      <c r="Q592" s="330"/>
      <c r="R592" s="287"/>
      <c r="S592" s="305"/>
      <c r="T592" s="279"/>
      <c r="U592" s="282"/>
      <c r="V592" s="282"/>
      <c r="W592" s="283"/>
      <c r="X592" s="292"/>
      <c r="Y592" s="278"/>
      <c r="Z592" s="331"/>
      <c r="AA592" s="332"/>
      <c r="AB592" s="333"/>
      <c r="AC592" s="334"/>
      <c r="AD592" s="335"/>
      <c r="AE592" s="336"/>
      <c r="AF592" s="337"/>
      <c r="AG592" s="326"/>
      <c r="AH592" s="338"/>
      <c r="AI592" s="339"/>
      <c r="AJ592" s="293"/>
      <c r="AK592" s="293"/>
      <c r="AL592" s="293"/>
      <c r="AM592" s="294"/>
      <c r="AN592" s="239"/>
      <c r="AO592" s="239"/>
      <c r="AP592" s="275"/>
      <c r="AQ592" s="280" t="str">
        <f t="shared" si="65"/>
        <v/>
      </c>
      <c r="AR592" s="239"/>
      <c r="AS592" s="239"/>
      <c r="AT592" s="239"/>
      <c r="AU592" s="239"/>
      <c r="AV592" s="239"/>
      <c r="AW592" s="239"/>
      <c r="AX592" s="239"/>
      <c r="AY592" s="239"/>
      <c r="AZ592" s="239"/>
      <c r="BA592" s="239"/>
      <c r="BB592" s="239"/>
      <c r="BC592" s="239"/>
      <c r="BD592" s="238"/>
      <c r="BE592" s="238"/>
      <c r="BF592" s="238"/>
      <c r="BG592" s="239"/>
      <c r="BH592" s="238" t="str">
        <f t="shared" si="66"/>
        <v/>
      </c>
      <c r="BI592" s="239"/>
      <c r="BJ592" s="238" t="str">
        <f t="shared" si="67"/>
        <v/>
      </c>
      <c r="BK592" s="239"/>
      <c r="BL592" s="239"/>
      <c r="BM592" s="275"/>
      <c r="BN592" s="239"/>
      <c r="BO592" s="275"/>
      <c r="BP592" s="276" t="str">
        <f t="shared" si="68"/>
        <v/>
      </c>
      <c r="BQ592" s="239"/>
      <c r="BR592" s="239"/>
      <c r="BS592" s="239"/>
      <c r="BT592" s="276" t="str">
        <f t="shared" si="69"/>
        <v/>
      </c>
      <c r="BU592" s="293"/>
      <c r="BV592" s="275"/>
      <c r="BW592" s="275"/>
      <c r="BX592" s="295"/>
      <c r="BY592" s="275"/>
      <c r="BZ592" s="303"/>
      <c r="CA592" s="299"/>
      <c r="CB592" s="275"/>
      <c r="CC592" s="275"/>
      <c r="CD592" s="296"/>
      <c r="CE592" s="296"/>
      <c r="CF592" s="296"/>
      <c r="CG592" s="297"/>
    </row>
    <row r="593" spans="1:85" ht="27" customHeight="1" thickTop="1" thickBot="1" x14ac:dyDescent="0.3">
      <c r="A593" s="300"/>
      <c r="B593" s="304" t="str">
        <f>IF(C594="","",(VLOOKUP(C594,Lookups!$B$4:$C$2561,2,FALSE)))</f>
        <v/>
      </c>
      <c r="C593" s="366"/>
      <c r="D593" s="324"/>
      <c r="E593" s="325"/>
      <c r="F593" s="301"/>
      <c r="G593" s="277"/>
      <c r="H593" s="275"/>
      <c r="I593" s="280" t="str">
        <f t="shared" si="63"/>
        <v/>
      </c>
      <c r="J593" s="302"/>
      <c r="K593" s="280" t="str">
        <f t="shared" si="64"/>
        <v/>
      </c>
      <c r="L593" s="328"/>
      <c r="M593" s="328"/>
      <c r="N593" s="328"/>
      <c r="O593" s="329"/>
      <c r="P593" s="287"/>
      <c r="Q593" s="330"/>
      <c r="R593" s="287"/>
      <c r="S593" s="305"/>
      <c r="T593" s="279"/>
      <c r="U593" s="282"/>
      <c r="V593" s="282"/>
      <c r="W593" s="283"/>
      <c r="X593" s="292"/>
      <c r="Y593" s="278"/>
      <c r="Z593" s="331"/>
      <c r="AA593" s="332"/>
      <c r="AB593" s="333"/>
      <c r="AC593" s="334"/>
      <c r="AD593" s="335"/>
      <c r="AE593" s="336"/>
      <c r="AF593" s="337"/>
      <c r="AG593" s="326"/>
      <c r="AH593" s="338"/>
      <c r="AI593" s="339"/>
      <c r="AJ593" s="293"/>
      <c r="AK593" s="293"/>
      <c r="AL593" s="293"/>
      <c r="AM593" s="294"/>
      <c r="AN593" s="239"/>
      <c r="AO593" s="239"/>
      <c r="AP593" s="275"/>
      <c r="AQ593" s="280" t="str">
        <f t="shared" si="65"/>
        <v/>
      </c>
      <c r="AR593" s="239"/>
      <c r="AS593" s="239"/>
      <c r="AT593" s="239"/>
      <c r="AU593" s="239"/>
      <c r="AV593" s="239"/>
      <c r="AW593" s="239"/>
      <c r="AX593" s="239"/>
      <c r="AY593" s="239"/>
      <c r="AZ593" s="239"/>
      <c r="BA593" s="239"/>
      <c r="BB593" s="239"/>
      <c r="BC593" s="239"/>
      <c r="BD593" s="238"/>
      <c r="BE593" s="238"/>
      <c r="BF593" s="238"/>
      <c r="BG593" s="239"/>
      <c r="BH593" s="238" t="str">
        <f t="shared" si="66"/>
        <v/>
      </c>
      <c r="BI593" s="239"/>
      <c r="BJ593" s="238" t="str">
        <f t="shared" si="67"/>
        <v/>
      </c>
      <c r="BK593" s="239"/>
      <c r="BL593" s="239"/>
      <c r="BM593" s="275"/>
      <c r="BN593" s="239"/>
      <c r="BO593" s="275"/>
      <c r="BP593" s="276" t="str">
        <f t="shared" si="68"/>
        <v/>
      </c>
      <c r="BQ593" s="239"/>
      <c r="BR593" s="239"/>
      <c r="BS593" s="239"/>
      <c r="BT593" s="276" t="str">
        <f t="shared" si="69"/>
        <v/>
      </c>
      <c r="BU593" s="293"/>
      <c r="BV593" s="275"/>
      <c r="BW593" s="275"/>
      <c r="BX593" s="295"/>
      <c r="BY593" s="275"/>
      <c r="BZ593" s="303"/>
      <c r="CA593" s="299"/>
      <c r="CB593" s="275"/>
      <c r="CC593" s="275"/>
      <c r="CD593" s="296"/>
      <c r="CE593" s="296"/>
      <c r="CF593" s="296"/>
      <c r="CG593" s="297"/>
    </row>
    <row r="594" spans="1:85" ht="27" customHeight="1" thickTop="1" thickBot="1" x14ac:dyDescent="0.3">
      <c r="A594" s="300"/>
      <c r="B594" s="304" t="str">
        <f>IF(C595="","",(VLOOKUP(C595,Lookups!$B$4:$C$2561,2,FALSE)))</f>
        <v/>
      </c>
      <c r="C594" s="366"/>
      <c r="D594" s="324"/>
      <c r="E594" s="325"/>
      <c r="F594" s="301"/>
      <c r="G594" s="277"/>
      <c r="H594" s="275"/>
      <c r="I594" s="280" t="str">
        <f t="shared" si="63"/>
        <v/>
      </c>
      <c r="J594" s="302"/>
      <c r="K594" s="280" t="str">
        <f t="shared" si="64"/>
        <v/>
      </c>
      <c r="L594" s="328"/>
      <c r="M594" s="328"/>
      <c r="N594" s="328"/>
      <c r="O594" s="329"/>
      <c r="P594" s="287"/>
      <c r="Q594" s="330"/>
      <c r="R594" s="287"/>
      <c r="S594" s="305"/>
      <c r="T594" s="279"/>
      <c r="U594" s="282"/>
      <c r="V594" s="282"/>
      <c r="W594" s="283"/>
      <c r="X594" s="292"/>
      <c r="Y594" s="278"/>
      <c r="Z594" s="331"/>
      <c r="AA594" s="332"/>
      <c r="AB594" s="333"/>
      <c r="AC594" s="334"/>
      <c r="AD594" s="335"/>
      <c r="AE594" s="336"/>
      <c r="AF594" s="337"/>
      <c r="AG594" s="326"/>
      <c r="AH594" s="338"/>
      <c r="AI594" s="339"/>
      <c r="AJ594" s="293"/>
      <c r="AK594" s="293"/>
      <c r="AL594" s="293"/>
      <c r="AM594" s="294"/>
      <c r="AN594" s="239"/>
      <c r="AO594" s="239"/>
      <c r="AP594" s="275"/>
      <c r="AQ594" s="280" t="str">
        <f t="shared" si="65"/>
        <v/>
      </c>
      <c r="AR594" s="239"/>
      <c r="AS594" s="239"/>
      <c r="AT594" s="239"/>
      <c r="AU594" s="239"/>
      <c r="AV594" s="239"/>
      <c r="AW594" s="239"/>
      <c r="AX594" s="239"/>
      <c r="AY594" s="239"/>
      <c r="AZ594" s="239"/>
      <c r="BA594" s="239"/>
      <c r="BB594" s="239"/>
      <c r="BC594" s="239"/>
      <c r="BD594" s="238"/>
      <c r="BE594" s="238"/>
      <c r="BF594" s="238"/>
      <c r="BG594" s="239"/>
      <c r="BH594" s="238" t="str">
        <f t="shared" si="66"/>
        <v/>
      </c>
      <c r="BI594" s="239"/>
      <c r="BJ594" s="238" t="str">
        <f t="shared" si="67"/>
        <v/>
      </c>
      <c r="BK594" s="239"/>
      <c r="BL594" s="239"/>
      <c r="BM594" s="275"/>
      <c r="BN594" s="239"/>
      <c r="BO594" s="275"/>
      <c r="BP594" s="276" t="str">
        <f t="shared" si="68"/>
        <v/>
      </c>
      <c r="BQ594" s="239"/>
      <c r="BR594" s="239"/>
      <c r="BS594" s="239"/>
      <c r="BT594" s="276" t="str">
        <f t="shared" si="69"/>
        <v/>
      </c>
      <c r="BU594" s="293"/>
      <c r="BV594" s="275"/>
      <c r="BW594" s="275"/>
      <c r="BX594" s="295"/>
      <c r="BY594" s="275"/>
      <c r="BZ594" s="303"/>
      <c r="CA594" s="299"/>
      <c r="CB594" s="275"/>
      <c r="CC594" s="275"/>
      <c r="CD594" s="296"/>
      <c r="CE594" s="296"/>
      <c r="CF594" s="296"/>
      <c r="CG594" s="297"/>
    </row>
    <row r="595" spans="1:85" ht="27" customHeight="1" thickTop="1" thickBot="1" x14ac:dyDescent="0.3">
      <c r="A595" s="300"/>
      <c r="B595" s="304" t="str">
        <f>IF(C596="","",(VLOOKUP(C596,Lookups!$B$4:$C$2561,2,FALSE)))</f>
        <v/>
      </c>
      <c r="C595" s="366"/>
      <c r="D595" s="324"/>
      <c r="E595" s="325"/>
      <c r="F595" s="301"/>
      <c r="G595" s="277"/>
      <c r="H595" s="275"/>
      <c r="I595" s="280" t="str">
        <f t="shared" si="63"/>
        <v/>
      </c>
      <c r="J595" s="302"/>
      <c r="K595" s="280" t="str">
        <f t="shared" si="64"/>
        <v/>
      </c>
      <c r="L595" s="328"/>
      <c r="M595" s="328"/>
      <c r="N595" s="328"/>
      <c r="O595" s="329"/>
      <c r="P595" s="287"/>
      <c r="Q595" s="330"/>
      <c r="R595" s="287"/>
      <c r="S595" s="305"/>
      <c r="T595" s="279"/>
      <c r="U595" s="282"/>
      <c r="V595" s="282"/>
      <c r="W595" s="283"/>
      <c r="X595" s="292"/>
      <c r="Y595" s="278"/>
      <c r="Z595" s="331"/>
      <c r="AA595" s="332"/>
      <c r="AB595" s="333"/>
      <c r="AC595" s="334"/>
      <c r="AD595" s="335"/>
      <c r="AE595" s="336"/>
      <c r="AF595" s="337"/>
      <c r="AG595" s="326"/>
      <c r="AH595" s="338"/>
      <c r="AI595" s="339"/>
      <c r="AJ595" s="293"/>
      <c r="AK595" s="293"/>
      <c r="AL595" s="293"/>
      <c r="AM595" s="294"/>
      <c r="AN595" s="239"/>
      <c r="AO595" s="239"/>
      <c r="AP595" s="275"/>
      <c r="AQ595" s="280" t="str">
        <f t="shared" si="65"/>
        <v/>
      </c>
      <c r="AR595" s="239"/>
      <c r="AS595" s="239"/>
      <c r="AT595" s="239"/>
      <c r="AU595" s="239"/>
      <c r="AV595" s="239"/>
      <c r="AW595" s="239"/>
      <c r="AX595" s="239"/>
      <c r="AY595" s="239"/>
      <c r="AZ595" s="239"/>
      <c r="BA595" s="239"/>
      <c r="BB595" s="239"/>
      <c r="BC595" s="239"/>
      <c r="BD595" s="238"/>
      <c r="BE595" s="238"/>
      <c r="BF595" s="238"/>
      <c r="BG595" s="239"/>
      <c r="BH595" s="238" t="str">
        <f t="shared" si="66"/>
        <v/>
      </c>
      <c r="BI595" s="239"/>
      <c r="BJ595" s="238" t="str">
        <f t="shared" si="67"/>
        <v/>
      </c>
      <c r="BK595" s="239"/>
      <c r="BL595" s="239"/>
      <c r="BM595" s="275"/>
      <c r="BN595" s="239"/>
      <c r="BO595" s="275"/>
      <c r="BP595" s="276" t="str">
        <f t="shared" si="68"/>
        <v/>
      </c>
      <c r="BQ595" s="239"/>
      <c r="BR595" s="239"/>
      <c r="BS595" s="239"/>
      <c r="BT595" s="276" t="str">
        <f t="shared" si="69"/>
        <v/>
      </c>
      <c r="BU595" s="293"/>
      <c r="BV595" s="275"/>
      <c r="BW595" s="275"/>
      <c r="BX595" s="295"/>
      <c r="BY595" s="275"/>
      <c r="BZ595" s="303"/>
      <c r="CA595" s="299"/>
      <c r="CB595" s="275"/>
      <c r="CC595" s="275"/>
      <c r="CD595" s="296"/>
      <c r="CE595" s="296"/>
      <c r="CF595" s="296"/>
      <c r="CG595" s="297"/>
    </row>
    <row r="596" spans="1:85" ht="27" customHeight="1" thickTop="1" thickBot="1" x14ac:dyDescent="0.3">
      <c r="A596" s="300"/>
      <c r="B596" s="304" t="str">
        <f>IF(C597="","",(VLOOKUP(C597,Lookups!$B$4:$C$2561,2,FALSE)))</f>
        <v/>
      </c>
      <c r="C596" s="366"/>
      <c r="D596" s="324"/>
      <c r="E596" s="325"/>
      <c r="F596" s="301"/>
      <c r="G596" s="277"/>
      <c r="H596" s="275"/>
      <c r="I596" s="280" t="str">
        <f t="shared" si="63"/>
        <v/>
      </c>
      <c r="J596" s="302"/>
      <c r="K596" s="280" t="str">
        <f t="shared" si="64"/>
        <v/>
      </c>
      <c r="L596" s="328"/>
      <c r="M596" s="328"/>
      <c r="N596" s="328"/>
      <c r="O596" s="329"/>
      <c r="P596" s="287"/>
      <c r="Q596" s="330"/>
      <c r="R596" s="287"/>
      <c r="S596" s="305"/>
      <c r="T596" s="279"/>
      <c r="U596" s="282"/>
      <c r="V596" s="282"/>
      <c r="W596" s="283"/>
      <c r="X596" s="292"/>
      <c r="Y596" s="278"/>
      <c r="Z596" s="331"/>
      <c r="AA596" s="332"/>
      <c r="AB596" s="333"/>
      <c r="AC596" s="334"/>
      <c r="AD596" s="335"/>
      <c r="AE596" s="336"/>
      <c r="AF596" s="337"/>
      <c r="AG596" s="326"/>
      <c r="AH596" s="338"/>
      <c r="AI596" s="339"/>
      <c r="AJ596" s="293"/>
      <c r="AK596" s="293"/>
      <c r="AL596" s="293"/>
      <c r="AM596" s="294"/>
      <c r="AN596" s="239"/>
      <c r="AO596" s="239"/>
      <c r="AP596" s="275"/>
      <c r="AQ596" s="280" t="str">
        <f t="shared" si="65"/>
        <v/>
      </c>
      <c r="AR596" s="239"/>
      <c r="AS596" s="239"/>
      <c r="AT596" s="239"/>
      <c r="AU596" s="239"/>
      <c r="AV596" s="239"/>
      <c r="AW596" s="239"/>
      <c r="AX596" s="239"/>
      <c r="AY596" s="239"/>
      <c r="AZ596" s="239"/>
      <c r="BA596" s="239"/>
      <c r="BB596" s="239"/>
      <c r="BC596" s="239"/>
      <c r="BD596" s="238"/>
      <c r="BE596" s="238"/>
      <c r="BF596" s="238"/>
      <c r="BG596" s="239"/>
      <c r="BH596" s="238" t="str">
        <f t="shared" si="66"/>
        <v/>
      </c>
      <c r="BI596" s="239"/>
      <c r="BJ596" s="238" t="str">
        <f t="shared" si="67"/>
        <v/>
      </c>
      <c r="BK596" s="239"/>
      <c r="BL596" s="239"/>
      <c r="BM596" s="275"/>
      <c r="BN596" s="239"/>
      <c r="BO596" s="275"/>
      <c r="BP596" s="276" t="str">
        <f t="shared" si="68"/>
        <v/>
      </c>
      <c r="BQ596" s="239"/>
      <c r="BR596" s="239"/>
      <c r="BS596" s="239"/>
      <c r="BT596" s="276" t="str">
        <f t="shared" si="69"/>
        <v/>
      </c>
      <c r="BU596" s="293"/>
      <c r="BV596" s="275"/>
      <c r="BW596" s="275"/>
      <c r="BX596" s="295"/>
      <c r="BY596" s="275"/>
      <c r="BZ596" s="303"/>
      <c r="CA596" s="299"/>
      <c r="CB596" s="275"/>
      <c r="CC596" s="275"/>
      <c r="CD596" s="296"/>
      <c r="CE596" s="296"/>
      <c r="CF596" s="296"/>
      <c r="CG596" s="297"/>
    </row>
    <row r="597" spans="1:85" ht="27" customHeight="1" thickTop="1" thickBot="1" x14ac:dyDescent="0.3">
      <c r="A597" s="300"/>
      <c r="B597" s="304" t="str">
        <f>IF(C598="","",(VLOOKUP(C598,Lookups!$B$4:$C$2561,2,FALSE)))</f>
        <v/>
      </c>
      <c r="C597" s="366"/>
      <c r="D597" s="324"/>
      <c r="E597" s="325"/>
      <c r="F597" s="301"/>
      <c r="G597" s="277"/>
      <c r="H597" s="275"/>
      <c r="I597" s="280" t="str">
        <f t="shared" si="63"/>
        <v/>
      </c>
      <c r="J597" s="302"/>
      <c r="K597" s="280" t="str">
        <f t="shared" si="64"/>
        <v/>
      </c>
      <c r="L597" s="328"/>
      <c r="M597" s="328"/>
      <c r="N597" s="328"/>
      <c r="O597" s="329"/>
      <c r="P597" s="287"/>
      <c r="Q597" s="330"/>
      <c r="R597" s="287"/>
      <c r="S597" s="305"/>
      <c r="T597" s="279"/>
      <c r="U597" s="282"/>
      <c r="V597" s="282"/>
      <c r="W597" s="283"/>
      <c r="X597" s="292"/>
      <c r="Y597" s="278"/>
      <c r="Z597" s="331"/>
      <c r="AA597" s="332"/>
      <c r="AB597" s="333"/>
      <c r="AC597" s="334"/>
      <c r="AD597" s="335"/>
      <c r="AE597" s="336"/>
      <c r="AF597" s="337"/>
      <c r="AG597" s="326"/>
      <c r="AH597" s="338"/>
      <c r="AI597" s="339"/>
      <c r="AJ597" s="293"/>
      <c r="AK597" s="293"/>
      <c r="AL597" s="293"/>
      <c r="AM597" s="294"/>
      <c r="AN597" s="239"/>
      <c r="AO597" s="239"/>
      <c r="AP597" s="275"/>
      <c r="AQ597" s="280" t="str">
        <f t="shared" si="65"/>
        <v/>
      </c>
      <c r="AR597" s="239"/>
      <c r="AS597" s="239"/>
      <c r="AT597" s="239"/>
      <c r="AU597" s="239"/>
      <c r="AV597" s="239"/>
      <c r="AW597" s="239"/>
      <c r="AX597" s="239"/>
      <c r="AY597" s="239"/>
      <c r="AZ597" s="239"/>
      <c r="BA597" s="239"/>
      <c r="BB597" s="239"/>
      <c r="BC597" s="239"/>
      <c r="BD597" s="238"/>
      <c r="BE597" s="238"/>
      <c r="BF597" s="238"/>
      <c r="BG597" s="239"/>
      <c r="BH597" s="238" t="str">
        <f t="shared" si="66"/>
        <v/>
      </c>
      <c r="BI597" s="239"/>
      <c r="BJ597" s="238" t="str">
        <f t="shared" si="67"/>
        <v/>
      </c>
      <c r="BK597" s="239"/>
      <c r="BL597" s="239"/>
      <c r="BM597" s="275"/>
      <c r="BN597" s="239"/>
      <c r="BO597" s="275"/>
      <c r="BP597" s="276" t="str">
        <f t="shared" si="68"/>
        <v/>
      </c>
      <c r="BQ597" s="239"/>
      <c r="BR597" s="239"/>
      <c r="BS597" s="239"/>
      <c r="BT597" s="276" t="str">
        <f t="shared" si="69"/>
        <v/>
      </c>
      <c r="BU597" s="293"/>
      <c r="BV597" s="275"/>
      <c r="BW597" s="275"/>
      <c r="BX597" s="295"/>
      <c r="BY597" s="275"/>
      <c r="BZ597" s="303"/>
      <c r="CA597" s="299"/>
      <c r="CB597" s="275"/>
      <c r="CC597" s="275"/>
      <c r="CD597" s="296"/>
      <c r="CE597" s="296"/>
      <c r="CF597" s="296"/>
      <c r="CG597" s="297"/>
    </row>
    <row r="598" spans="1:85" ht="27" customHeight="1" thickTop="1" thickBot="1" x14ac:dyDescent="0.3">
      <c r="A598" s="300"/>
      <c r="B598" s="304" t="str">
        <f>IF(C599="","",(VLOOKUP(C599,Lookups!$B$4:$C$2561,2,FALSE)))</f>
        <v/>
      </c>
      <c r="C598" s="366"/>
      <c r="D598" s="324"/>
      <c r="E598" s="325"/>
      <c r="F598" s="301"/>
      <c r="G598" s="277"/>
      <c r="H598" s="275"/>
      <c r="I598" s="280" t="str">
        <f t="shared" si="63"/>
        <v/>
      </c>
      <c r="J598" s="302"/>
      <c r="K598" s="280" t="str">
        <f t="shared" si="64"/>
        <v/>
      </c>
      <c r="L598" s="328"/>
      <c r="M598" s="328"/>
      <c r="N598" s="328"/>
      <c r="O598" s="329"/>
      <c r="P598" s="287"/>
      <c r="Q598" s="330"/>
      <c r="R598" s="287"/>
      <c r="S598" s="305"/>
      <c r="T598" s="279"/>
      <c r="U598" s="282"/>
      <c r="V598" s="282"/>
      <c r="W598" s="283"/>
      <c r="X598" s="292"/>
      <c r="Y598" s="278"/>
      <c r="Z598" s="331"/>
      <c r="AA598" s="332"/>
      <c r="AB598" s="333"/>
      <c r="AC598" s="334"/>
      <c r="AD598" s="335"/>
      <c r="AE598" s="336"/>
      <c r="AF598" s="337"/>
      <c r="AG598" s="326"/>
      <c r="AH598" s="338"/>
      <c r="AI598" s="339"/>
      <c r="AJ598" s="293"/>
      <c r="AK598" s="293"/>
      <c r="AL598" s="293"/>
      <c r="AM598" s="294"/>
      <c r="AN598" s="239"/>
      <c r="AO598" s="239"/>
      <c r="AP598" s="275"/>
      <c r="AQ598" s="280" t="str">
        <f t="shared" si="65"/>
        <v/>
      </c>
      <c r="AR598" s="239"/>
      <c r="AS598" s="239"/>
      <c r="AT598" s="239"/>
      <c r="AU598" s="239"/>
      <c r="AV598" s="239"/>
      <c r="AW598" s="239"/>
      <c r="AX598" s="239"/>
      <c r="AY598" s="239"/>
      <c r="AZ598" s="239"/>
      <c r="BA598" s="239"/>
      <c r="BB598" s="239"/>
      <c r="BC598" s="239"/>
      <c r="BD598" s="238"/>
      <c r="BE598" s="238"/>
      <c r="BF598" s="238"/>
      <c r="BG598" s="239"/>
      <c r="BH598" s="238" t="str">
        <f t="shared" si="66"/>
        <v/>
      </c>
      <c r="BI598" s="239"/>
      <c r="BJ598" s="238" t="str">
        <f t="shared" si="67"/>
        <v/>
      </c>
      <c r="BK598" s="239"/>
      <c r="BL598" s="239"/>
      <c r="BM598" s="275"/>
      <c r="BN598" s="239"/>
      <c r="BO598" s="275"/>
      <c r="BP598" s="276" t="str">
        <f t="shared" si="68"/>
        <v/>
      </c>
      <c r="BQ598" s="239"/>
      <c r="BR598" s="239"/>
      <c r="BS598" s="239"/>
      <c r="BT598" s="276" t="str">
        <f t="shared" si="69"/>
        <v/>
      </c>
      <c r="BU598" s="293"/>
      <c r="BV598" s="275"/>
      <c r="BW598" s="275"/>
      <c r="BX598" s="295"/>
      <c r="BY598" s="275"/>
      <c r="BZ598" s="303"/>
      <c r="CA598" s="299"/>
      <c r="CB598" s="275"/>
      <c r="CC598" s="275"/>
      <c r="CD598" s="296"/>
      <c r="CE598" s="296"/>
      <c r="CF598" s="296"/>
      <c r="CG598" s="297"/>
    </row>
    <row r="599" spans="1:85" ht="27" customHeight="1" thickTop="1" thickBot="1" x14ac:dyDescent="0.3">
      <c r="A599" s="300"/>
      <c r="B599" s="304" t="str">
        <f>IF(C600="","",(VLOOKUP(C600,Lookups!$B$4:$C$2561,2,FALSE)))</f>
        <v/>
      </c>
      <c r="C599" s="366"/>
      <c r="D599" s="324"/>
      <c r="E599" s="325"/>
      <c r="F599" s="301"/>
      <c r="G599" s="277"/>
      <c r="H599" s="275"/>
      <c r="I599" s="280" t="str">
        <f t="shared" si="63"/>
        <v/>
      </c>
      <c r="J599" s="302"/>
      <c r="K599" s="280" t="str">
        <f t="shared" si="64"/>
        <v/>
      </c>
      <c r="L599" s="328"/>
      <c r="M599" s="328"/>
      <c r="N599" s="328"/>
      <c r="O599" s="329"/>
      <c r="P599" s="287"/>
      <c r="Q599" s="330"/>
      <c r="R599" s="287"/>
      <c r="S599" s="305"/>
      <c r="T599" s="279"/>
      <c r="U599" s="282"/>
      <c r="V599" s="282"/>
      <c r="W599" s="283"/>
      <c r="X599" s="292"/>
      <c r="Y599" s="278"/>
      <c r="Z599" s="331"/>
      <c r="AA599" s="332"/>
      <c r="AB599" s="333"/>
      <c r="AC599" s="334"/>
      <c r="AD599" s="335"/>
      <c r="AE599" s="336"/>
      <c r="AF599" s="337"/>
      <c r="AG599" s="326"/>
      <c r="AH599" s="338"/>
      <c r="AI599" s="339"/>
      <c r="AJ599" s="293"/>
      <c r="AK599" s="293"/>
      <c r="AL599" s="293"/>
      <c r="AM599" s="294"/>
      <c r="AN599" s="239"/>
      <c r="AO599" s="239"/>
      <c r="AP599" s="275"/>
      <c r="AQ599" s="280" t="str">
        <f t="shared" si="65"/>
        <v/>
      </c>
      <c r="AR599" s="239"/>
      <c r="AS599" s="239"/>
      <c r="AT599" s="239"/>
      <c r="AU599" s="239"/>
      <c r="AV599" s="239"/>
      <c r="AW599" s="239"/>
      <c r="AX599" s="239"/>
      <c r="AY599" s="239"/>
      <c r="AZ599" s="239"/>
      <c r="BA599" s="239"/>
      <c r="BB599" s="239"/>
      <c r="BC599" s="239"/>
      <c r="BD599" s="238"/>
      <c r="BE599" s="238"/>
      <c r="BF599" s="238"/>
      <c r="BG599" s="239"/>
      <c r="BH599" s="238" t="str">
        <f t="shared" si="66"/>
        <v/>
      </c>
      <c r="BI599" s="239"/>
      <c r="BJ599" s="238" t="str">
        <f t="shared" si="67"/>
        <v/>
      </c>
      <c r="BK599" s="239"/>
      <c r="BL599" s="239"/>
      <c r="BM599" s="275"/>
      <c r="BN599" s="239"/>
      <c r="BO599" s="275"/>
      <c r="BP599" s="276" t="str">
        <f t="shared" si="68"/>
        <v/>
      </c>
      <c r="BQ599" s="239"/>
      <c r="BR599" s="239"/>
      <c r="BS599" s="239"/>
      <c r="BT599" s="276" t="str">
        <f t="shared" si="69"/>
        <v/>
      </c>
      <c r="BU599" s="293"/>
      <c r="BV599" s="275"/>
      <c r="BW599" s="275"/>
      <c r="BX599" s="295"/>
      <c r="BY599" s="275"/>
      <c r="BZ599" s="303"/>
      <c r="CA599" s="299"/>
      <c r="CB599" s="275"/>
      <c r="CC599" s="275"/>
      <c r="CD599" s="296"/>
      <c r="CE599" s="296"/>
      <c r="CF599" s="296"/>
      <c r="CG599" s="297"/>
    </row>
    <row r="600" spans="1:85" ht="27" customHeight="1" thickTop="1" thickBot="1" x14ac:dyDescent="0.3">
      <c r="A600" s="300"/>
      <c r="B600" s="304" t="str">
        <f>IF(C601="","",(VLOOKUP(C601,Lookups!$B$4:$C$2561,2,FALSE)))</f>
        <v/>
      </c>
      <c r="C600" s="366"/>
      <c r="D600" s="324"/>
      <c r="E600" s="325"/>
      <c r="F600" s="301"/>
      <c r="G600" s="277"/>
      <c r="H600" s="275"/>
      <c r="I600" s="280" t="str">
        <f t="shared" si="63"/>
        <v/>
      </c>
      <c r="J600" s="302"/>
      <c r="K600" s="280" t="str">
        <f t="shared" si="64"/>
        <v/>
      </c>
      <c r="L600" s="328"/>
      <c r="M600" s="328"/>
      <c r="N600" s="328"/>
      <c r="O600" s="329"/>
      <c r="P600" s="287"/>
      <c r="Q600" s="330"/>
      <c r="R600" s="287"/>
      <c r="S600" s="305"/>
      <c r="T600" s="279"/>
      <c r="U600" s="282"/>
      <c r="V600" s="282"/>
      <c r="W600" s="283"/>
      <c r="X600" s="292"/>
      <c r="Y600" s="278"/>
      <c r="Z600" s="331"/>
      <c r="AA600" s="332"/>
      <c r="AB600" s="333"/>
      <c r="AC600" s="334"/>
      <c r="AD600" s="335"/>
      <c r="AE600" s="336"/>
      <c r="AF600" s="337"/>
      <c r="AG600" s="326"/>
      <c r="AH600" s="338"/>
      <c r="AI600" s="339"/>
      <c r="AJ600" s="293"/>
      <c r="AK600" s="293"/>
      <c r="AL600" s="293"/>
      <c r="AM600" s="294"/>
      <c r="AN600" s="239"/>
      <c r="AO600" s="239"/>
      <c r="AP600" s="275"/>
      <c r="AQ600" s="280" t="str">
        <f t="shared" si="65"/>
        <v/>
      </c>
      <c r="AR600" s="239"/>
      <c r="AS600" s="239"/>
      <c r="AT600" s="239"/>
      <c r="AU600" s="239"/>
      <c r="AV600" s="239"/>
      <c r="AW600" s="239"/>
      <c r="AX600" s="239"/>
      <c r="AY600" s="239"/>
      <c r="AZ600" s="239"/>
      <c r="BA600" s="239"/>
      <c r="BB600" s="239"/>
      <c r="BC600" s="239"/>
      <c r="BD600" s="238"/>
      <c r="BE600" s="238"/>
      <c r="BF600" s="238"/>
      <c r="BG600" s="239"/>
      <c r="BH600" s="238" t="str">
        <f t="shared" si="66"/>
        <v/>
      </c>
      <c r="BI600" s="239"/>
      <c r="BJ600" s="238" t="str">
        <f t="shared" si="67"/>
        <v/>
      </c>
      <c r="BK600" s="239"/>
      <c r="BL600" s="239"/>
      <c r="BM600" s="275"/>
      <c r="BN600" s="239"/>
      <c r="BO600" s="275"/>
      <c r="BP600" s="276" t="str">
        <f t="shared" si="68"/>
        <v/>
      </c>
      <c r="BQ600" s="239"/>
      <c r="BR600" s="239"/>
      <c r="BS600" s="239"/>
      <c r="BT600" s="276" t="str">
        <f t="shared" si="69"/>
        <v/>
      </c>
      <c r="BU600" s="293"/>
      <c r="BV600" s="275"/>
      <c r="BW600" s="275"/>
      <c r="BX600" s="295"/>
      <c r="BY600" s="275"/>
      <c r="BZ600" s="303"/>
      <c r="CA600" s="299"/>
      <c r="CB600" s="275"/>
      <c r="CC600" s="275"/>
      <c r="CD600" s="296"/>
      <c r="CE600" s="296"/>
      <c r="CF600" s="296"/>
      <c r="CG600" s="297"/>
    </row>
    <row r="601" spans="1:85" ht="27" customHeight="1" thickTop="1" thickBot="1" x14ac:dyDescent="0.3">
      <c r="A601" s="300"/>
      <c r="B601" s="304" t="str">
        <f>IF(C602="","",(VLOOKUP(C602,Lookups!$B$4:$C$2561,2,FALSE)))</f>
        <v/>
      </c>
      <c r="C601" s="366"/>
      <c r="D601" s="324"/>
      <c r="E601" s="325"/>
      <c r="F601" s="301"/>
      <c r="G601" s="277"/>
      <c r="H601" s="275"/>
      <c r="I601" s="280" t="str">
        <f t="shared" si="63"/>
        <v/>
      </c>
      <c r="J601" s="302"/>
      <c r="K601" s="280" t="str">
        <f t="shared" si="64"/>
        <v/>
      </c>
      <c r="L601" s="328"/>
      <c r="M601" s="328"/>
      <c r="N601" s="328"/>
      <c r="O601" s="329"/>
      <c r="P601" s="287"/>
      <c r="Q601" s="330"/>
      <c r="R601" s="287"/>
      <c r="S601" s="305"/>
      <c r="T601" s="279"/>
      <c r="U601" s="282"/>
      <c r="V601" s="282"/>
      <c r="W601" s="283"/>
      <c r="X601" s="292"/>
      <c r="Y601" s="278"/>
      <c r="Z601" s="331"/>
      <c r="AA601" s="332"/>
      <c r="AB601" s="333"/>
      <c r="AC601" s="334"/>
      <c r="AD601" s="335"/>
      <c r="AE601" s="336"/>
      <c r="AF601" s="337"/>
      <c r="AG601" s="326"/>
      <c r="AH601" s="338"/>
      <c r="AI601" s="339"/>
      <c r="AJ601" s="293"/>
      <c r="AK601" s="293"/>
      <c r="AL601" s="293"/>
      <c r="AM601" s="294"/>
      <c r="AN601" s="239"/>
      <c r="AO601" s="239"/>
      <c r="AP601" s="275"/>
      <c r="AQ601" s="280" t="str">
        <f t="shared" si="65"/>
        <v/>
      </c>
      <c r="AR601" s="239"/>
      <c r="AS601" s="239"/>
      <c r="AT601" s="239"/>
      <c r="AU601" s="239"/>
      <c r="AV601" s="239"/>
      <c r="AW601" s="239"/>
      <c r="AX601" s="239"/>
      <c r="AY601" s="239"/>
      <c r="AZ601" s="239"/>
      <c r="BA601" s="239"/>
      <c r="BB601" s="239"/>
      <c r="BC601" s="239"/>
      <c r="BD601" s="238"/>
      <c r="BE601" s="238"/>
      <c r="BF601" s="238"/>
      <c r="BG601" s="239"/>
      <c r="BH601" s="238" t="str">
        <f t="shared" si="66"/>
        <v/>
      </c>
      <c r="BI601" s="239"/>
      <c r="BJ601" s="238" t="str">
        <f t="shared" si="67"/>
        <v/>
      </c>
      <c r="BK601" s="239"/>
      <c r="BL601" s="239"/>
      <c r="BM601" s="275"/>
      <c r="BN601" s="239"/>
      <c r="BO601" s="275"/>
      <c r="BP601" s="276" t="str">
        <f t="shared" si="68"/>
        <v/>
      </c>
      <c r="BQ601" s="239"/>
      <c r="BR601" s="239"/>
      <c r="BS601" s="239"/>
      <c r="BT601" s="276" t="str">
        <f t="shared" si="69"/>
        <v/>
      </c>
      <c r="BU601" s="293"/>
      <c r="BV601" s="275"/>
      <c r="BW601" s="275"/>
      <c r="BX601" s="295"/>
      <c r="BY601" s="275"/>
      <c r="BZ601" s="303"/>
      <c r="CA601" s="299"/>
      <c r="CB601" s="275"/>
      <c r="CC601" s="275"/>
      <c r="CD601" s="296"/>
      <c r="CE601" s="296"/>
      <c r="CF601" s="296"/>
      <c r="CG601" s="297"/>
    </row>
    <row r="602" spans="1:85" ht="27" customHeight="1" thickTop="1" thickBot="1" x14ac:dyDescent="0.3">
      <c r="A602" s="300"/>
      <c r="B602" s="304" t="str">
        <f>IF(C603="","",(VLOOKUP(C603,Lookups!$B$4:$C$2561,2,FALSE)))</f>
        <v/>
      </c>
      <c r="C602" s="366"/>
      <c r="D602" s="324"/>
      <c r="E602" s="325"/>
      <c r="F602" s="301"/>
      <c r="G602" s="277"/>
      <c r="H602" s="275"/>
      <c r="I602" s="280" t="str">
        <f t="shared" si="63"/>
        <v/>
      </c>
      <c r="J602" s="302"/>
      <c r="K602" s="280" t="str">
        <f t="shared" si="64"/>
        <v/>
      </c>
      <c r="L602" s="328"/>
      <c r="M602" s="328"/>
      <c r="N602" s="328"/>
      <c r="O602" s="329"/>
      <c r="P602" s="287"/>
      <c r="Q602" s="330"/>
      <c r="R602" s="287"/>
      <c r="S602" s="305"/>
      <c r="T602" s="279"/>
      <c r="U602" s="282"/>
      <c r="V602" s="282"/>
      <c r="W602" s="283"/>
      <c r="X602" s="292"/>
      <c r="Y602" s="278"/>
      <c r="Z602" s="331"/>
      <c r="AA602" s="332"/>
      <c r="AB602" s="333"/>
      <c r="AC602" s="334"/>
      <c r="AD602" s="335"/>
      <c r="AE602" s="336"/>
      <c r="AF602" s="337"/>
      <c r="AG602" s="326"/>
      <c r="AH602" s="338"/>
      <c r="AI602" s="339"/>
      <c r="AJ602" s="293"/>
      <c r="AK602" s="293"/>
      <c r="AL602" s="293"/>
      <c r="AM602" s="294"/>
      <c r="AN602" s="239"/>
      <c r="AO602" s="239"/>
      <c r="AP602" s="275"/>
      <c r="AQ602" s="280" t="str">
        <f t="shared" si="65"/>
        <v/>
      </c>
      <c r="AR602" s="239"/>
      <c r="AS602" s="239"/>
      <c r="AT602" s="239"/>
      <c r="AU602" s="239"/>
      <c r="AV602" s="239"/>
      <c r="AW602" s="239"/>
      <c r="AX602" s="239"/>
      <c r="AY602" s="239"/>
      <c r="AZ602" s="239"/>
      <c r="BA602" s="239"/>
      <c r="BB602" s="239"/>
      <c r="BC602" s="239"/>
      <c r="BD602" s="238"/>
      <c r="BE602" s="238"/>
      <c r="BF602" s="238"/>
      <c r="BG602" s="239"/>
      <c r="BH602" s="238" t="str">
        <f t="shared" si="66"/>
        <v/>
      </c>
      <c r="BI602" s="239"/>
      <c r="BJ602" s="238" t="str">
        <f t="shared" si="67"/>
        <v/>
      </c>
      <c r="BK602" s="239"/>
      <c r="BL602" s="239"/>
      <c r="BM602" s="275"/>
      <c r="BN602" s="239"/>
      <c r="BO602" s="275"/>
      <c r="BP602" s="276" t="str">
        <f t="shared" si="68"/>
        <v/>
      </c>
      <c r="BQ602" s="239"/>
      <c r="BR602" s="239"/>
      <c r="BS602" s="239"/>
      <c r="BT602" s="276" t="str">
        <f t="shared" si="69"/>
        <v/>
      </c>
      <c r="BU602" s="293"/>
      <c r="BV602" s="275"/>
      <c r="BW602" s="275"/>
      <c r="BX602" s="295"/>
      <c r="BY602" s="275"/>
      <c r="BZ602" s="303"/>
      <c r="CA602" s="299"/>
      <c r="CB602" s="275"/>
      <c r="CC602" s="275"/>
      <c r="CD602" s="296"/>
      <c r="CE602" s="296"/>
      <c r="CF602" s="296"/>
      <c r="CG602" s="297"/>
    </row>
    <row r="603" spans="1:85" ht="27" customHeight="1" thickTop="1" thickBot="1" x14ac:dyDescent="0.3">
      <c r="A603" s="300"/>
      <c r="B603" s="304" t="str">
        <f>IF(C604="","",(VLOOKUP(C604,Lookups!$B$4:$C$2561,2,FALSE)))</f>
        <v/>
      </c>
      <c r="C603" s="366"/>
      <c r="D603" s="324"/>
      <c r="E603" s="325"/>
      <c r="F603" s="301"/>
      <c r="G603" s="277"/>
      <c r="H603" s="275"/>
      <c r="I603" s="280" t="str">
        <f t="shared" si="63"/>
        <v/>
      </c>
      <c r="J603" s="302"/>
      <c r="K603" s="280" t="str">
        <f t="shared" si="64"/>
        <v/>
      </c>
      <c r="L603" s="328"/>
      <c r="M603" s="328"/>
      <c r="N603" s="328"/>
      <c r="O603" s="329"/>
      <c r="P603" s="287"/>
      <c r="Q603" s="330"/>
      <c r="R603" s="287"/>
      <c r="S603" s="305"/>
      <c r="T603" s="279"/>
      <c r="U603" s="282"/>
      <c r="V603" s="282"/>
      <c r="W603" s="283"/>
      <c r="X603" s="292"/>
      <c r="Y603" s="278"/>
      <c r="Z603" s="331"/>
      <c r="AA603" s="332"/>
      <c r="AB603" s="333"/>
      <c r="AC603" s="334"/>
      <c r="AD603" s="335"/>
      <c r="AE603" s="336"/>
      <c r="AF603" s="337"/>
      <c r="AG603" s="326"/>
      <c r="AH603" s="338"/>
      <c r="AI603" s="339"/>
      <c r="AJ603" s="293"/>
      <c r="AK603" s="293"/>
      <c r="AL603" s="293"/>
      <c r="AM603" s="294"/>
      <c r="AN603" s="239"/>
      <c r="AO603" s="239"/>
      <c r="AP603" s="275"/>
      <c r="AQ603" s="280" t="str">
        <f t="shared" si="65"/>
        <v/>
      </c>
      <c r="AR603" s="239"/>
      <c r="AS603" s="239"/>
      <c r="AT603" s="239"/>
      <c r="AU603" s="239"/>
      <c r="AV603" s="239"/>
      <c r="AW603" s="239"/>
      <c r="AX603" s="239"/>
      <c r="AY603" s="239"/>
      <c r="AZ603" s="239"/>
      <c r="BA603" s="239"/>
      <c r="BB603" s="239"/>
      <c r="BC603" s="239"/>
      <c r="BD603" s="238"/>
      <c r="BE603" s="238"/>
      <c r="BF603" s="238"/>
      <c r="BG603" s="239"/>
      <c r="BH603" s="238" t="str">
        <f t="shared" si="66"/>
        <v/>
      </c>
      <c r="BI603" s="239"/>
      <c r="BJ603" s="238" t="str">
        <f t="shared" si="67"/>
        <v/>
      </c>
      <c r="BK603" s="239"/>
      <c r="BL603" s="239"/>
      <c r="BM603" s="275"/>
      <c r="BN603" s="239"/>
      <c r="BO603" s="275"/>
      <c r="BP603" s="276" t="str">
        <f t="shared" si="68"/>
        <v/>
      </c>
      <c r="BQ603" s="239"/>
      <c r="BR603" s="239"/>
      <c r="BS603" s="239"/>
      <c r="BT603" s="276" t="str">
        <f t="shared" si="69"/>
        <v/>
      </c>
      <c r="BU603" s="293"/>
      <c r="BV603" s="275"/>
      <c r="BW603" s="275"/>
      <c r="BX603" s="295"/>
      <c r="BY603" s="275"/>
      <c r="BZ603" s="303"/>
      <c r="CA603" s="299"/>
      <c r="CB603" s="275"/>
      <c r="CC603" s="275"/>
      <c r="CD603" s="296"/>
      <c r="CE603" s="296"/>
      <c r="CF603" s="296"/>
      <c r="CG603" s="297"/>
    </row>
    <row r="604" spans="1:85" ht="27" customHeight="1" thickTop="1" thickBot="1" x14ac:dyDescent="0.3">
      <c r="A604" s="300"/>
      <c r="B604" s="304" t="str">
        <f>IF(C605="","",(VLOOKUP(C605,Lookups!$B$4:$C$2561,2,FALSE)))</f>
        <v/>
      </c>
      <c r="C604" s="366"/>
      <c r="D604" s="324"/>
      <c r="E604" s="325"/>
      <c r="F604" s="301"/>
      <c r="G604" s="277"/>
      <c r="H604" s="275"/>
      <c r="I604" s="280" t="str">
        <f t="shared" si="63"/>
        <v/>
      </c>
      <c r="J604" s="302"/>
      <c r="K604" s="280" t="str">
        <f t="shared" si="64"/>
        <v/>
      </c>
      <c r="L604" s="328"/>
      <c r="M604" s="328"/>
      <c r="N604" s="328"/>
      <c r="O604" s="329"/>
      <c r="P604" s="287"/>
      <c r="Q604" s="330"/>
      <c r="R604" s="287"/>
      <c r="S604" s="305"/>
      <c r="T604" s="279"/>
      <c r="U604" s="282"/>
      <c r="V604" s="282"/>
      <c r="W604" s="283"/>
      <c r="X604" s="292"/>
      <c r="Y604" s="278"/>
      <c r="Z604" s="331"/>
      <c r="AA604" s="332"/>
      <c r="AB604" s="333"/>
      <c r="AC604" s="334"/>
      <c r="AD604" s="335"/>
      <c r="AE604" s="336"/>
      <c r="AF604" s="337"/>
      <c r="AG604" s="326"/>
      <c r="AH604" s="338"/>
      <c r="AI604" s="339"/>
      <c r="AJ604" s="293"/>
      <c r="AK604" s="293"/>
      <c r="AL604" s="293"/>
      <c r="AM604" s="294"/>
      <c r="AN604" s="239"/>
      <c r="AO604" s="239"/>
      <c r="AP604" s="275"/>
      <c r="AQ604" s="280" t="str">
        <f t="shared" si="65"/>
        <v/>
      </c>
      <c r="AR604" s="239"/>
      <c r="AS604" s="239"/>
      <c r="AT604" s="239"/>
      <c r="AU604" s="239"/>
      <c r="AV604" s="239"/>
      <c r="AW604" s="239"/>
      <c r="AX604" s="239"/>
      <c r="AY604" s="239"/>
      <c r="AZ604" s="239"/>
      <c r="BA604" s="239"/>
      <c r="BB604" s="239"/>
      <c r="BC604" s="239"/>
      <c r="BD604" s="238"/>
      <c r="BE604" s="238"/>
      <c r="BF604" s="238"/>
      <c r="BG604" s="239"/>
      <c r="BH604" s="238" t="str">
        <f t="shared" si="66"/>
        <v/>
      </c>
      <c r="BI604" s="239"/>
      <c r="BJ604" s="238" t="str">
        <f t="shared" si="67"/>
        <v/>
      </c>
      <c r="BK604" s="239"/>
      <c r="BL604" s="239"/>
      <c r="BM604" s="275"/>
      <c r="BN604" s="239"/>
      <c r="BO604" s="275"/>
      <c r="BP604" s="276" t="str">
        <f t="shared" si="68"/>
        <v/>
      </c>
      <c r="BQ604" s="239"/>
      <c r="BR604" s="239"/>
      <c r="BS604" s="239"/>
      <c r="BT604" s="276" t="str">
        <f t="shared" si="69"/>
        <v/>
      </c>
      <c r="BU604" s="293"/>
      <c r="BV604" s="275"/>
      <c r="BW604" s="275"/>
      <c r="BX604" s="295"/>
      <c r="BY604" s="275"/>
      <c r="BZ604" s="303"/>
      <c r="CA604" s="299"/>
      <c r="CB604" s="275"/>
      <c r="CC604" s="275"/>
      <c r="CD604" s="296"/>
      <c r="CE604" s="296"/>
      <c r="CF604" s="296"/>
      <c r="CG604" s="297"/>
    </row>
    <row r="605" spans="1:85" ht="27" customHeight="1" thickTop="1" thickBot="1" x14ac:dyDescent="0.3">
      <c r="A605" s="300"/>
      <c r="B605" s="304" t="str">
        <f>IF(C606="","",(VLOOKUP(C606,Lookups!$B$4:$C$2561,2,FALSE)))</f>
        <v/>
      </c>
      <c r="C605" s="366"/>
      <c r="D605" s="324"/>
      <c r="E605" s="325"/>
      <c r="F605" s="301"/>
      <c r="G605" s="277"/>
      <c r="H605" s="275"/>
      <c r="I605" s="280" t="str">
        <f t="shared" si="63"/>
        <v/>
      </c>
      <c r="J605" s="302"/>
      <c r="K605" s="280" t="str">
        <f t="shared" si="64"/>
        <v/>
      </c>
      <c r="L605" s="328"/>
      <c r="M605" s="328"/>
      <c r="N605" s="328"/>
      <c r="O605" s="329"/>
      <c r="P605" s="287"/>
      <c r="Q605" s="330"/>
      <c r="R605" s="287"/>
      <c r="S605" s="305"/>
      <c r="T605" s="279"/>
      <c r="U605" s="282"/>
      <c r="V605" s="282"/>
      <c r="W605" s="283"/>
      <c r="X605" s="292"/>
      <c r="Y605" s="278"/>
      <c r="Z605" s="331"/>
      <c r="AA605" s="332"/>
      <c r="AB605" s="333"/>
      <c r="AC605" s="334"/>
      <c r="AD605" s="335"/>
      <c r="AE605" s="336"/>
      <c r="AF605" s="337"/>
      <c r="AG605" s="326"/>
      <c r="AH605" s="338"/>
      <c r="AI605" s="339"/>
      <c r="AJ605" s="293"/>
      <c r="AK605" s="293"/>
      <c r="AL605" s="293"/>
      <c r="AM605" s="294"/>
      <c r="AN605" s="239"/>
      <c r="AO605" s="239"/>
      <c r="AP605" s="275"/>
      <c r="AQ605" s="280" t="str">
        <f t="shared" si="65"/>
        <v/>
      </c>
      <c r="AR605" s="239"/>
      <c r="AS605" s="239"/>
      <c r="AT605" s="239"/>
      <c r="AU605" s="239"/>
      <c r="AV605" s="239"/>
      <c r="AW605" s="239"/>
      <c r="AX605" s="239"/>
      <c r="AY605" s="239"/>
      <c r="AZ605" s="239"/>
      <c r="BA605" s="239"/>
      <c r="BB605" s="239"/>
      <c r="BC605" s="239"/>
      <c r="BD605" s="238"/>
      <c r="BE605" s="238"/>
      <c r="BF605" s="238"/>
      <c r="BG605" s="239"/>
      <c r="BH605" s="238" t="str">
        <f t="shared" si="66"/>
        <v/>
      </c>
      <c r="BI605" s="239"/>
      <c r="BJ605" s="238" t="str">
        <f t="shared" si="67"/>
        <v/>
      </c>
      <c r="BK605" s="239"/>
      <c r="BL605" s="239"/>
      <c r="BM605" s="275"/>
      <c r="BN605" s="239"/>
      <c r="BO605" s="275"/>
      <c r="BP605" s="276" t="str">
        <f t="shared" si="68"/>
        <v/>
      </c>
      <c r="BQ605" s="239"/>
      <c r="BR605" s="239"/>
      <c r="BS605" s="239"/>
      <c r="BT605" s="276" t="str">
        <f t="shared" si="69"/>
        <v/>
      </c>
      <c r="BU605" s="293"/>
      <c r="BV605" s="275"/>
      <c r="BW605" s="275"/>
      <c r="BX605" s="295"/>
      <c r="BY605" s="275"/>
      <c r="BZ605" s="303"/>
      <c r="CA605" s="299"/>
      <c r="CB605" s="275"/>
      <c r="CC605" s="275"/>
      <c r="CD605" s="296"/>
      <c r="CE605" s="296"/>
      <c r="CF605" s="296"/>
      <c r="CG605" s="297"/>
    </row>
    <row r="606" spans="1:85" ht="27" customHeight="1" thickTop="1" thickBot="1" x14ac:dyDescent="0.3">
      <c r="A606" s="300"/>
      <c r="B606" s="304" t="str">
        <f>IF(C607="","",(VLOOKUP(C607,Lookups!$B$4:$C$2561,2,FALSE)))</f>
        <v/>
      </c>
      <c r="C606" s="366"/>
      <c r="D606" s="324"/>
      <c r="E606" s="325"/>
      <c r="F606" s="301"/>
      <c r="G606" s="277"/>
      <c r="H606" s="275"/>
      <c r="I606" s="280" t="str">
        <f t="shared" si="63"/>
        <v/>
      </c>
      <c r="J606" s="302"/>
      <c r="K606" s="280" t="str">
        <f t="shared" si="64"/>
        <v/>
      </c>
      <c r="L606" s="328"/>
      <c r="M606" s="328"/>
      <c r="N606" s="328"/>
      <c r="O606" s="329"/>
      <c r="P606" s="287"/>
      <c r="Q606" s="330"/>
      <c r="R606" s="287"/>
      <c r="S606" s="305"/>
      <c r="T606" s="279"/>
      <c r="U606" s="282"/>
      <c r="V606" s="282"/>
      <c r="W606" s="283"/>
      <c r="X606" s="292"/>
      <c r="Y606" s="278"/>
      <c r="Z606" s="331"/>
      <c r="AA606" s="332"/>
      <c r="AB606" s="333"/>
      <c r="AC606" s="334"/>
      <c r="AD606" s="335"/>
      <c r="AE606" s="336"/>
      <c r="AF606" s="337"/>
      <c r="AG606" s="326"/>
      <c r="AH606" s="338"/>
      <c r="AI606" s="339"/>
      <c r="AJ606" s="293"/>
      <c r="AK606" s="293"/>
      <c r="AL606" s="293"/>
      <c r="AM606" s="294"/>
      <c r="AN606" s="239"/>
      <c r="AO606" s="239"/>
      <c r="AP606" s="275"/>
      <c r="AQ606" s="280" t="str">
        <f t="shared" si="65"/>
        <v/>
      </c>
      <c r="AR606" s="239"/>
      <c r="AS606" s="239"/>
      <c r="AT606" s="239"/>
      <c r="AU606" s="239"/>
      <c r="AV606" s="239"/>
      <c r="AW606" s="239"/>
      <c r="AX606" s="239"/>
      <c r="AY606" s="239"/>
      <c r="AZ606" s="239"/>
      <c r="BA606" s="239"/>
      <c r="BB606" s="239"/>
      <c r="BC606" s="239"/>
      <c r="BD606" s="238"/>
      <c r="BE606" s="238"/>
      <c r="BF606" s="238"/>
      <c r="BG606" s="239"/>
      <c r="BH606" s="238" t="str">
        <f t="shared" si="66"/>
        <v/>
      </c>
      <c r="BI606" s="239"/>
      <c r="BJ606" s="238" t="str">
        <f t="shared" si="67"/>
        <v/>
      </c>
      <c r="BK606" s="239"/>
      <c r="BL606" s="239"/>
      <c r="BM606" s="275"/>
      <c r="BN606" s="239"/>
      <c r="BO606" s="275"/>
      <c r="BP606" s="276" t="str">
        <f t="shared" si="68"/>
        <v/>
      </c>
      <c r="BQ606" s="239"/>
      <c r="BR606" s="239"/>
      <c r="BS606" s="239"/>
      <c r="BT606" s="276" t="str">
        <f t="shared" si="69"/>
        <v/>
      </c>
      <c r="BU606" s="293"/>
      <c r="BV606" s="275"/>
      <c r="BW606" s="275"/>
      <c r="BX606" s="295"/>
      <c r="BY606" s="275"/>
      <c r="BZ606" s="303"/>
      <c r="CA606" s="299"/>
      <c r="CB606" s="275"/>
      <c r="CC606" s="275"/>
      <c r="CD606" s="296"/>
      <c r="CE606" s="296"/>
      <c r="CF606" s="296"/>
      <c r="CG606" s="297"/>
    </row>
    <row r="607" spans="1:85" ht="27" customHeight="1" thickTop="1" thickBot="1" x14ac:dyDescent="0.3">
      <c r="A607" s="300"/>
      <c r="B607" s="304" t="str">
        <f>IF(C608="","",(VLOOKUP(C608,Lookups!$B$4:$C$2561,2,FALSE)))</f>
        <v/>
      </c>
      <c r="C607" s="366"/>
      <c r="D607" s="324"/>
      <c r="E607" s="325"/>
      <c r="F607" s="301"/>
      <c r="G607" s="277"/>
      <c r="H607" s="275"/>
      <c r="I607" s="280" t="str">
        <f t="shared" si="63"/>
        <v/>
      </c>
      <c r="J607" s="302"/>
      <c r="K607" s="280" t="str">
        <f t="shared" si="64"/>
        <v/>
      </c>
      <c r="L607" s="328"/>
      <c r="M607" s="328"/>
      <c r="N607" s="328"/>
      <c r="O607" s="329"/>
      <c r="P607" s="287"/>
      <c r="Q607" s="330"/>
      <c r="R607" s="287"/>
      <c r="S607" s="305"/>
      <c r="T607" s="279"/>
      <c r="U607" s="282"/>
      <c r="V607" s="282"/>
      <c r="W607" s="283"/>
      <c r="X607" s="292"/>
      <c r="Y607" s="278"/>
      <c r="Z607" s="331"/>
      <c r="AA607" s="332"/>
      <c r="AB607" s="333"/>
      <c r="AC607" s="334"/>
      <c r="AD607" s="335"/>
      <c r="AE607" s="336"/>
      <c r="AF607" s="337"/>
      <c r="AG607" s="326"/>
      <c r="AH607" s="338"/>
      <c r="AI607" s="339"/>
      <c r="AJ607" s="293"/>
      <c r="AK607" s="293"/>
      <c r="AL607" s="293"/>
      <c r="AM607" s="294"/>
      <c r="AN607" s="239"/>
      <c r="AO607" s="239"/>
      <c r="AP607" s="275"/>
      <c r="AQ607" s="280" t="str">
        <f t="shared" si="65"/>
        <v/>
      </c>
      <c r="AR607" s="239"/>
      <c r="AS607" s="239"/>
      <c r="AT607" s="239"/>
      <c r="AU607" s="239"/>
      <c r="AV607" s="239"/>
      <c r="AW607" s="239"/>
      <c r="AX607" s="239"/>
      <c r="AY607" s="239"/>
      <c r="AZ607" s="239"/>
      <c r="BA607" s="239"/>
      <c r="BB607" s="239"/>
      <c r="BC607" s="239"/>
      <c r="BD607" s="238"/>
      <c r="BE607" s="238"/>
      <c r="BF607" s="238"/>
      <c r="BG607" s="239"/>
      <c r="BH607" s="238" t="str">
        <f t="shared" si="66"/>
        <v/>
      </c>
      <c r="BI607" s="239"/>
      <c r="BJ607" s="238" t="str">
        <f t="shared" si="67"/>
        <v/>
      </c>
      <c r="BK607" s="239"/>
      <c r="BL607" s="239"/>
      <c r="BM607" s="275"/>
      <c r="BN607" s="239"/>
      <c r="BO607" s="275"/>
      <c r="BP607" s="276" t="str">
        <f t="shared" si="68"/>
        <v/>
      </c>
      <c r="BQ607" s="239"/>
      <c r="BR607" s="239"/>
      <c r="BS607" s="239"/>
      <c r="BT607" s="276" t="str">
        <f t="shared" si="69"/>
        <v/>
      </c>
      <c r="BU607" s="293"/>
      <c r="BV607" s="275"/>
      <c r="BW607" s="275"/>
      <c r="BX607" s="295"/>
      <c r="BY607" s="275"/>
      <c r="BZ607" s="303"/>
      <c r="CA607" s="299"/>
      <c r="CB607" s="275"/>
      <c r="CC607" s="275"/>
      <c r="CD607" s="296"/>
      <c r="CE607" s="296"/>
      <c r="CF607" s="296"/>
      <c r="CG607" s="297"/>
    </row>
    <row r="608" spans="1:85" ht="27" customHeight="1" thickTop="1" thickBot="1" x14ac:dyDescent="0.3">
      <c r="A608" s="300"/>
      <c r="B608" s="304" t="str">
        <f>IF(C609="","",(VLOOKUP(C609,Lookups!$B$4:$C$2561,2,FALSE)))</f>
        <v/>
      </c>
      <c r="C608" s="366"/>
      <c r="D608" s="324"/>
      <c r="E608" s="325"/>
      <c r="F608" s="301"/>
      <c r="G608" s="277"/>
      <c r="H608" s="275"/>
      <c r="I608" s="280" t="str">
        <f t="shared" si="63"/>
        <v/>
      </c>
      <c r="J608" s="302"/>
      <c r="K608" s="280" t="str">
        <f t="shared" si="64"/>
        <v/>
      </c>
      <c r="L608" s="328"/>
      <c r="M608" s="328"/>
      <c r="N608" s="328"/>
      <c r="O608" s="329"/>
      <c r="P608" s="287"/>
      <c r="Q608" s="330"/>
      <c r="R608" s="287"/>
      <c r="S608" s="305"/>
      <c r="T608" s="279"/>
      <c r="U608" s="282"/>
      <c r="V608" s="282"/>
      <c r="W608" s="283"/>
      <c r="X608" s="292"/>
      <c r="Y608" s="278"/>
      <c r="Z608" s="331"/>
      <c r="AA608" s="332"/>
      <c r="AB608" s="333"/>
      <c r="AC608" s="334"/>
      <c r="AD608" s="335"/>
      <c r="AE608" s="336"/>
      <c r="AF608" s="337"/>
      <c r="AG608" s="326"/>
      <c r="AH608" s="338"/>
      <c r="AI608" s="339"/>
      <c r="AJ608" s="293"/>
      <c r="AK608" s="293"/>
      <c r="AL608" s="293"/>
      <c r="AM608" s="294"/>
      <c r="AN608" s="239"/>
      <c r="AO608" s="239"/>
      <c r="AP608" s="275"/>
      <c r="AQ608" s="280" t="str">
        <f t="shared" si="65"/>
        <v/>
      </c>
      <c r="AR608" s="239"/>
      <c r="AS608" s="239"/>
      <c r="AT608" s="239"/>
      <c r="AU608" s="239"/>
      <c r="AV608" s="239"/>
      <c r="AW608" s="239"/>
      <c r="AX608" s="239"/>
      <c r="AY608" s="239"/>
      <c r="AZ608" s="239"/>
      <c r="BA608" s="239"/>
      <c r="BB608" s="239"/>
      <c r="BC608" s="239"/>
      <c r="BD608" s="238"/>
      <c r="BE608" s="238"/>
      <c r="BF608" s="238"/>
      <c r="BG608" s="239"/>
      <c r="BH608" s="238" t="str">
        <f t="shared" si="66"/>
        <v/>
      </c>
      <c r="BI608" s="239"/>
      <c r="BJ608" s="238" t="str">
        <f t="shared" si="67"/>
        <v/>
      </c>
      <c r="BK608" s="239"/>
      <c r="BL608" s="239"/>
      <c r="BM608" s="275"/>
      <c r="BN608" s="239"/>
      <c r="BO608" s="275"/>
      <c r="BP608" s="276" t="str">
        <f t="shared" si="68"/>
        <v/>
      </c>
      <c r="BQ608" s="239"/>
      <c r="BR608" s="239"/>
      <c r="BS608" s="239"/>
      <c r="BT608" s="276" t="str">
        <f t="shared" si="69"/>
        <v/>
      </c>
      <c r="BU608" s="293"/>
      <c r="BV608" s="275"/>
      <c r="BW608" s="275"/>
      <c r="BX608" s="295"/>
      <c r="BY608" s="275"/>
      <c r="BZ608" s="303"/>
      <c r="CA608" s="299"/>
      <c r="CB608" s="275"/>
      <c r="CC608" s="275"/>
      <c r="CD608" s="296"/>
      <c r="CE608" s="296"/>
      <c r="CF608" s="296"/>
      <c r="CG608" s="297"/>
    </row>
    <row r="609" spans="1:85" ht="27" customHeight="1" thickTop="1" thickBot="1" x14ac:dyDescent="0.3">
      <c r="A609" s="300"/>
      <c r="B609" s="304" t="str">
        <f>IF(C610="","",(VLOOKUP(C610,Lookups!$B$4:$C$2561,2,FALSE)))</f>
        <v/>
      </c>
      <c r="C609" s="366"/>
      <c r="D609" s="324"/>
      <c r="E609" s="325"/>
      <c r="F609" s="301"/>
      <c r="G609" s="277"/>
      <c r="H609" s="275"/>
      <c r="I609" s="280" t="str">
        <f t="shared" si="63"/>
        <v/>
      </c>
      <c r="J609" s="302"/>
      <c r="K609" s="280" t="str">
        <f t="shared" si="64"/>
        <v/>
      </c>
      <c r="L609" s="328"/>
      <c r="M609" s="328"/>
      <c r="N609" s="328"/>
      <c r="O609" s="329"/>
      <c r="P609" s="287"/>
      <c r="Q609" s="330"/>
      <c r="R609" s="287"/>
      <c r="S609" s="305"/>
      <c r="T609" s="279"/>
      <c r="U609" s="282"/>
      <c r="V609" s="282"/>
      <c r="W609" s="283"/>
      <c r="X609" s="292"/>
      <c r="Y609" s="278"/>
      <c r="Z609" s="331"/>
      <c r="AA609" s="332"/>
      <c r="AB609" s="333"/>
      <c r="AC609" s="334"/>
      <c r="AD609" s="335"/>
      <c r="AE609" s="336"/>
      <c r="AF609" s="337"/>
      <c r="AG609" s="326"/>
      <c r="AH609" s="338"/>
      <c r="AI609" s="339"/>
      <c r="AJ609" s="293"/>
      <c r="AK609" s="293"/>
      <c r="AL609" s="293"/>
      <c r="AM609" s="294"/>
      <c r="AN609" s="239"/>
      <c r="AO609" s="239"/>
      <c r="AP609" s="275"/>
      <c r="AQ609" s="280" t="str">
        <f t="shared" si="65"/>
        <v/>
      </c>
      <c r="AR609" s="239"/>
      <c r="AS609" s="239"/>
      <c r="AT609" s="239"/>
      <c r="AU609" s="239"/>
      <c r="AV609" s="239"/>
      <c r="AW609" s="239"/>
      <c r="AX609" s="239"/>
      <c r="AY609" s="239"/>
      <c r="AZ609" s="239"/>
      <c r="BA609" s="239"/>
      <c r="BB609" s="239"/>
      <c r="BC609" s="239"/>
      <c r="BD609" s="238"/>
      <c r="BE609" s="238"/>
      <c r="BF609" s="238"/>
      <c r="BG609" s="239"/>
      <c r="BH609" s="238" t="str">
        <f t="shared" si="66"/>
        <v/>
      </c>
      <c r="BI609" s="239"/>
      <c r="BJ609" s="238" t="str">
        <f t="shared" si="67"/>
        <v/>
      </c>
      <c r="BK609" s="239"/>
      <c r="BL609" s="239"/>
      <c r="BM609" s="275"/>
      <c r="BN609" s="239"/>
      <c r="BO609" s="275"/>
      <c r="BP609" s="276" t="str">
        <f t="shared" si="68"/>
        <v/>
      </c>
      <c r="BQ609" s="239"/>
      <c r="BR609" s="239"/>
      <c r="BS609" s="239"/>
      <c r="BT609" s="276" t="str">
        <f t="shared" si="69"/>
        <v/>
      </c>
      <c r="BU609" s="293"/>
      <c r="BV609" s="275"/>
      <c r="BW609" s="275"/>
      <c r="BX609" s="295"/>
      <c r="BY609" s="275"/>
      <c r="BZ609" s="303"/>
      <c r="CA609" s="299"/>
      <c r="CB609" s="275"/>
      <c r="CC609" s="275"/>
      <c r="CD609" s="296"/>
      <c r="CE609" s="296"/>
      <c r="CF609" s="296"/>
      <c r="CG609" s="297"/>
    </row>
    <row r="610" spans="1:85" ht="27" customHeight="1" thickTop="1" thickBot="1" x14ac:dyDescent="0.3">
      <c r="A610" s="300"/>
      <c r="B610" s="304" t="str">
        <f>IF(C611="","",(VLOOKUP(C611,Lookups!$B$4:$C$2561,2,FALSE)))</f>
        <v/>
      </c>
      <c r="C610" s="366"/>
      <c r="D610" s="324"/>
      <c r="E610" s="325"/>
      <c r="F610" s="301"/>
      <c r="G610" s="277"/>
      <c r="H610" s="275"/>
      <c r="I610" s="280" t="str">
        <f t="shared" si="63"/>
        <v/>
      </c>
      <c r="J610" s="302"/>
      <c r="K610" s="280" t="str">
        <f t="shared" si="64"/>
        <v/>
      </c>
      <c r="L610" s="328"/>
      <c r="M610" s="328"/>
      <c r="N610" s="328"/>
      <c r="O610" s="329"/>
      <c r="P610" s="287"/>
      <c r="Q610" s="330"/>
      <c r="R610" s="287"/>
      <c r="S610" s="305"/>
      <c r="T610" s="279"/>
      <c r="U610" s="282"/>
      <c r="V610" s="282"/>
      <c r="W610" s="283"/>
      <c r="X610" s="292"/>
      <c r="Y610" s="278"/>
      <c r="Z610" s="331"/>
      <c r="AA610" s="332"/>
      <c r="AB610" s="333"/>
      <c r="AC610" s="334"/>
      <c r="AD610" s="335"/>
      <c r="AE610" s="336"/>
      <c r="AF610" s="337"/>
      <c r="AG610" s="326"/>
      <c r="AH610" s="338"/>
      <c r="AI610" s="339"/>
      <c r="AJ610" s="293"/>
      <c r="AK610" s="293"/>
      <c r="AL610" s="293"/>
      <c r="AM610" s="294"/>
      <c r="AN610" s="239"/>
      <c r="AO610" s="239"/>
      <c r="AP610" s="275"/>
      <c r="AQ610" s="280" t="str">
        <f t="shared" si="65"/>
        <v/>
      </c>
      <c r="AR610" s="239"/>
      <c r="AS610" s="239"/>
      <c r="AT610" s="239"/>
      <c r="AU610" s="239"/>
      <c r="AV610" s="239"/>
      <c r="AW610" s="239"/>
      <c r="AX610" s="239"/>
      <c r="AY610" s="239"/>
      <c r="AZ610" s="239"/>
      <c r="BA610" s="239"/>
      <c r="BB610" s="239"/>
      <c r="BC610" s="239"/>
      <c r="BD610" s="238"/>
      <c r="BE610" s="238"/>
      <c r="BF610" s="238"/>
      <c r="BG610" s="239"/>
      <c r="BH610" s="238" t="str">
        <f t="shared" si="66"/>
        <v/>
      </c>
      <c r="BI610" s="239"/>
      <c r="BJ610" s="238" t="str">
        <f t="shared" si="67"/>
        <v/>
      </c>
      <c r="BK610" s="239"/>
      <c r="BL610" s="239"/>
      <c r="BM610" s="275"/>
      <c r="BN610" s="239"/>
      <c r="BO610" s="275"/>
      <c r="BP610" s="276" t="str">
        <f t="shared" si="68"/>
        <v/>
      </c>
      <c r="BQ610" s="239"/>
      <c r="BR610" s="239"/>
      <c r="BS610" s="239"/>
      <c r="BT610" s="276" t="str">
        <f t="shared" si="69"/>
        <v/>
      </c>
      <c r="BU610" s="293"/>
      <c r="BV610" s="275"/>
      <c r="BW610" s="275"/>
      <c r="BX610" s="295"/>
      <c r="BY610" s="275"/>
      <c r="BZ610" s="303"/>
      <c r="CA610" s="299"/>
      <c r="CB610" s="275"/>
      <c r="CC610" s="275"/>
      <c r="CD610" s="296"/>
      <c r="CE610" s="296"/>
      <c r="CF610" s="296"/>
      <c r="CG610" s="297"/>
    </row>
    <row r="611" spans="1:85" ht="27" customHeight="1" thickTop="1" thickBot="1" x14ac:dyDescent="0.3">
      <c r="A611" s="300"/>
      <c r="B611" s="304" t="str">
        <f>IF(C612="","",(VLOOKUP(C612,Lookups!$B$4:$C$2561,2,FALSE)))</f>
        <v/>
      </c>
      <c r="C611" s="366"/>
      <c r="D611" s="324"/>
      <c r="E611" s="325"/>
      <c r="F611" s="301"/>
      <c r="G611" s="277"/>
      <c r="H611" s="275"/>
      <c r="I611" s="280" t="str">
        <f t="shared" si="63"/>
        <v/>
      </c>
      <c r="J611" s="302"/>
      <c r="K611" s="280" t="str">
        <f t="shared" si="64"/>
        <v/>
      </c>
      <c r="L611" s="328"/>
      <c r="M611" s="328"/>
      <c r="N611" s="328"/>
      <c r="O611" s="329"/>
      <c r="P611" s="287"/>
      <c r="Q611" s="330"/>
      <c r="R611" s="287"/>
      <c r="S611" s="305"/>
      <c r="T611" s="279"/>
      <c r="U611" s="282"/>
      <c r="V611" s="282"/>
      <c r="W611" s="283"/>
      <c r="X611" s="292"/>
      <c r="Y611" s="278"/>
      <c r="Z611" s="331"/>
      <c r="AA611" s="332"/>
      <c r="AB611" s="333"/>
      <c r="AC611" s="334"/>
      <c r="AD611" s="335"/>
      <c r="AE611" s="336"/>
      <c r="AF611" s="337"/>
      <c r="AG611" s="326"/>
      <c r="AH611" s="338"/>
      <c r="AI611" s="339"/>
      <c r="AJ611" s="293"/>
      <c r="AK611" s="293"/>
      <c r="AL611" s="293"/>
      <c r="AM611" s="294"/>
      <c r="AN611" s="239"/>
      <c r="AO611" s="239"/>
      <c r="AP611" s="275"/>
      <c r="AQ611" s="280" t="str">
        <f t="shared" si="65"/>
        <v/>
      </c>
      <c r="AR611" s="239"/>
      <c r="AS611" s="239"/>
      <c r="AT611" s="239"/>
      <c r="AU611" s="239"/>
      <c r="AV611" s="239"/>
      <c r="AW611" s="239"/>
      <c r="AX611" s="239"/>
      <c r="AY611" s="239"/>
      <c r="AZ611" s="239"/>
      <c r="BA611" s="239"/>
      <c r="BB611" s="239"/>
      <c r="BC611" s="239"/>
      <c r="BD611" s="238"/>
      <c r="BE611" s="238"/>
      <c r="BF611" s="238"/>
      <c r="BG611" s="239"/>
      <c r="BH611" s="238" t="str">
        <f t="shared" si="66"/>
        <v/>
      </c>
      <c r="BI611" s="239"/>
      <c r="BJ611" s="238" t="str">
        <f t="shared" si="67"/>
        <v/>
      </c>
      <c r="BK611" s="239"/>
      <c r="BL611" s="239"/>
      <c r="BM611" s="275"/>
      <c r="BN611" s="239"/>
      <c r="BO611" s="275"/>
      <c r="BP611" s="276" t="str">
        <f t="shared" si="68"/>
        <v/>
      </c>
      <c r="BQ611" s="239"/>
      <c r="BR611" s="239"/>
      <c r="BS611" s="239"/>
      <c r="BT611" s="276" t="str">
        <f t="shared" si="69"/>
        <v/>
      </c>
      <c r="BU611" s="293"/>
      <c r="BV611" s="275"/>
      <c r="BW611" s="275"/>
      <c r="BX611" s="295"/>
      <c r="BY611" s="275"/>
      <c r="BZ611" s="303"/>
      <c r="CA611" s="299"/>
      <c r="CB611" s="275"/>
      <c r="CC611" s="275"/>
      <c r="CD611" s="296"/>
      <c r="CE611" s="296"/>
      <c r="CF611" s="296"/>
      <c r="CG611" s="297"/>
    </row>
    <row r="612" spans="1:85" ht="27" customHeight="1" thickTop="1" thickBot="1" x14ac:dyDescent="0.3">
      <c r="A612" s="300"/>
      <c r="B612" s="304" t="str">
        <f>IF(C613="","",(VLOOKUP(C613,Lookups!$B$4:$C$2561,2,FALSE)))</f>
        <v/>
      </c>
      <c r="C612" s="366"/>
      <c r="D612" s="324"/>
      <c r="E612" s="325"/>
      <c r="F612" s="301"/>
      <c r="G612" s="277"/>
      <c r="H612" s="275"/>
      <c r="I612" s="280" t="str">
        <f t="shared" si="63"/>
        <v/>
      </c>
      <c r="J612" s="302"/>
      <c r="K612" s="280" t="str">
        <f t="shared" si="64"/>
        <v/>
      </c>
      <c r="L612" s="328"/>
      <c r="M612" s="328"/>
      <c r="N612" s="328"/>
      <c r="O612" s="329"/>
      <c r="P612" s="287"/>
      <c r="Q612" s="330"/>
      <c r="R612" s="287"/>
      <c r="S612" s="305"/>
      <c r="T612" s="279"/>
      <c r="U612" s="282"/>
      <c r="V612" s="282"/>
      <c r="W612" s="283"/>
      <c r="X612" s="292"/>
      <c r="Y612" s="278"/>
      <c r="Z612" s="331"/>
      <c r="AA612" s="332"/>
      <c r="AB612" s="333"/>
      <c r="AC612" s="334"/>
      <c r="AD612" s="335"/>
      <c r="AE612" s="336"/>
      <c r="AF612" s="337"/>
      <c r="AG612" s="326"/>
      <c r="AH612" s="338"/>
      <c r="AI612" s="339"/>
      <c r="AJ612" s="293"/>
      <c r="AK612" s="293"/>
      <c r="AL612" s="293"/>
      <c r="AM612" s="294"/>
      <c r="AN612" s="239"/>
      <c r="AO612" s="239"/>
      <c r="AP612" s="275"/>
      <c r="AQ612" s="280" t="str">
        <f t="shared" si="65"/>
        <v/>
      </c>
      <c r="AR612" s="239"/>
      <c r="AS612" s="239"/>
      <c r="AT612" s="239"/>
      <c r="AU612" s="239"/>
      <c r="AV612" s="239"/>
      <c r="AW612" s="239"/>
      <c r="AX612" s="239"/>
      <c r="AY612" s="239"/>
      <c r="AZ612" s="239"/>
      <c r="BA612" s="239"/>
      <c r="BB612" s="239"/>
      <c r="BC612" s="239"/>
      <c r="BD612" s="238"/>
      <c r="BE612" s="238"/>
      <c r="BF612" s="238"/>
      <c r="BG612" s="239"/>
      <c r="BH612" s="238" t="str">
        <f t="shared" si="66"/>
        <v/>
      </c>
      <c r="BI612" s="239"/>
      <c r="BJ612" s="238" t="str">
        <f t="shared" si="67"/>
        <v/>
      </c>
      <c r="BK612" s="239"/>
      <c r="BL612" s="239"/>
      <c r="BM612" s="275"/>
      <c r="BN612" s="239"/>
      <c r="BO612" s="275"/>
      <c r="BP612" s="276" t="str">
        <f t="shared" si="68"/>
        <v/>
      </c>
      <c r="BQ612" s="239"/>
      <c r="BR612" s="239"/>
      <c r="BS612" s="239"/>
      <c r="BT612" s="276" t="str">
        <f t="shared" si="69"/>
        <v/>
      </c>
      <c r="BU612" s="293"/>
      <c r="BV612" s="275"/>
      <c r="BW612" s="275"/>
      <c r="BX612" s="295"/>
      <c r="BY612" s="275"/>
      <c r="BZ612" s="303"/>
      <c r="CA612" s="299"/>
      <c r="CB612" s="275"/>
      <c r="CC612" s="275"/>
      <c r="CD612" s="296"/>
      <c r="CE612" s="296"/>
      <c r="CF612" s="296"/>
      <c r="CG612" s="297"/>
    </row>
    <row r="613" spans="1:85" ht="27" customHeight="1" thickTop="1" thickBot="1" x14ac:dyDescent="0.3">
      <c r="A613" s="300"/>
      <c r="B613" s="304" t="str">
        <f>IF(C614="","",(VLOOKUP(C614,Lookups!$B$4:$C$2561,2,FALSE)))</f>
        <v/>
      </c>
      <c r="C613" s="366"/>
      <c r="D613" s="324"/>
      <c r="E613" s="325"/>
      <c r="F613" s="301"/>
      <c r="G613" s="277"/>
      <c r="H613" s="275"/>
      <c r="I613" s="280" t="str">
        <f t="shared" si="63"/>
        <v/>
      </c>
      <c r="J613" s="302"/>
      <c r="K613" s="280" t="str">
        <f t="shared" si="64"/>
        <v/>
      </c>
      <c r="L613" s="328"/>
      <c r="M613" s="328"/>
      <c r="N613" s="328"/>
      <c r="O613" s="329"/>
      <c r="P613" s="287"/>
      <c r="Q613" s="330"/>
      <c r="R613" s="287"/>
      <c r="S613" s="305"/>
      <c r="T613" s="279"/>
      <c r="U613" s="282"/>
      <c r="V613" s="282"/>
      <c r="W613" s="283"/>
      <c r="X613" s="292"/>
      <c r="Y613" s="278"/>
      <c r="Z613" s="331"/>
      <c r="AA613" s="332"/>
      <c r="AB613" s="333"/>
      <c r="AC613" s="334"/>
      <c r="AD613" s="335"/>
      <c r="AE613" s="336"/>
      <c r="AF613" s="337"/>
      <c r="AG613" s="326"/>
      <c r="AH613" s="338"/>
      <c r="AI613" s="339"/>
      <c r="AJ613" s="293"/>
      <c r="AK613" s="293"/>
      <c r="AL613" s="293"/>
      <c r="AM613" s="294"/>
      <c r="AN613" s="239"/>
      <c r="AO613" s="239"/>
      <c r="AP613" s="275"/>
      <c r="AQ613" s="280" t="str">
        <f t="shared" si="65"/>
        <v/>
      </c>
      <c r="AR613" s="239"/>
      <c r="AS613" s="239"/>
      <c r="AT613" s="239"/>
      <c r="AU613" s="239"/>
      <c r="AV613" s="239"/>
      <c r="AW613" s="239"/>
      <c r="AX613" s="239"/>
      <c r="AY613" s="239"/>
      <c r="AZ613" s="239"/>
      <c r="BA613" s="239"/>
      <c r="BB613" s="239"/>
      <c r="BC613" s="239"/>
      <c r="BD613" s="238"/>
      <c r="BE613" s="238"/>
      <c r="BF613" s="238"/>
      <c r="BG613" s="239"/>
      <c r="BH613" s="238" t="str">
        <f t="shared" si="66"/>
        <v/>
      </c>
      <c r="BI613" s="239"/>
      <c r="BJ613" s="238" t="str">
        <f t="shared" si="67"/>
        <v/>
      </c>
      <c r="BK613" s="239"/>
      <c r="BL613" s="239"/>
      <c r="BM613" s="275"/>
      <c r="BN613" s="239"/>
      <c r="BO613" s="275"/>
      <c r="BP613" s="276" t="str">
        <f t="shared" si="68"/>
        <v/>
      </c>
      <c r="BQ613" s="239"/>
      <c r="BR613" s="239"/>
      <c r="BS613" s="239"/>
      <c r="BT613" s="276" t="str">
        <f t="shared" si="69"/>
        <v/>
      </c>
      <c r="BU613" s="293"/>
      <c r="BV613" s="275"/>
      <c r="BW613" s="275"/>
      <c r="BX613" s="295"/>
      <c r="BY613" s="275"/>
      <c r="BZ613" s="303"/>
      <c r="CA613" s="299"/>
      <c r="CB613" s="275"/>
      <c r="CC613" s="275"/>
      <c r="CD613" s="296"/>
      <c r="CE613" s="296"/>
      <c r="CF613" s="296"/>
      <c r="CG613" s="297"/>
    </row>
    <row r="614" spans="1:85" ht="27" customHeight="1" thickTop="1" thickBot="1" x14ac:dyDescent="0.3">
      <c r="A614" s="300"/>
      <c r="B614" s="304" t="str">
        <f>IF(C615="","",(VLOOKUP(C615,Lookups!$B$4:$C$2561,2,FALSE)))</f>
        <v/>
      </c>
      <c r="C614" s="366"/>
      <c r="D614" s="324"/>
      <c r="E614" s="325"/>
      <c r="F614" s="301"/>
      <c r="G614" s="277"/>
      <c r="H614" s="275"/>
      <c r="I614" s="280" t="str">
        <f t="shared" si="63"/>
        <v/>
      </c>
      <c r="J614" s="302"/>
      <c r="K614" s="280" t="str">
        <f t="shared" si="64"/>
        <v/>
      </c>
      <c r="L614" s="328"/>
      <c r="M614" s="328"/>
      <c r="N614" s="328"/>
      <c r="O614" s="329"/>
      <c r="P614" s="287"/>
      <c r="Q614" s="330"/>
      <c r="R614" s="287"/>
      <c r="S614" s="305"/>
      <c r="T614" s="279"/>
      <c r="U614" s="282"/>
      <c r="V614" s="282"/>
      <c r="W614" s="283"/>
      <c r="X614" s="292"/>
      <c r="Y614" s="278"/>
      <c r="Z614" s="331"/>
      <c r="AA614" s="332"/>
      <c r="AB614" s="333"/>
      <c r="AC614" s="334"/>
      <c r="AD614" s="335"/>
      <c r="AE614" s="336"/>
      <c r="AF614" s="337"/>
      <c r="AG614" s="326"/>
      <c r="AH614" s="338"/>
      <c r="AI614" s="339"/>
      <c r="AJ614" s="293"/>
      <c r="AK614" s="293"/>
      <c r="AL614" s="293"/>
      <c r="AM614" s="294"/>
      <c r="AN614" s="239"/>
      <c r="AO614" s="239"/>
      <c r="AP614" s="275"/>
      <c r="AQ614" s="280" t="str">
        <f t="shared" si="65"/>
        <v/>
      </c>
      <c r="AR614" s="239"/>
      <c r="AS614" s="239"/>
      <c r="AT614" s="239"/>
      <c r="AU614" s="239"/>
      <c r="AV614" s="239"/>
      <c r="AW614" s="239"/>
      <c r="AX614" s="239"/>
      <c r="AY614" s="239"/>
      <c r="AZ614" s="239"/>
      <c r="BA614" s="239"/>
      <c r="BB614" s="239"/>
      <c r="BC614" s="239"/>
      <c r="BD614" s="238"/>
      <c r="BE614" s="238"/>
      <c r="BF614" s="238"/>
      <c r="BG614" s="239"/>
      <c r="BH614" s="238" t="str">
        <f t="shared" si="66"/>
        <v/>
      </c>
      <c r="BI614" s="239"/>
      <c r="BJ614" s="238" t="str">
        <f t="shared" si="67"/>
        <v/>
      </c>
      <c r="BK614" s="239"/>
      <c r="BL614" s="239"/>
      <c r="BM614" s="275"/>
      <c r="BN614" s="239"/>
      <c r="BO614" s="275"/>
      <c r="BP614" s="276" t="str">
        <f t="shared" si="68"/>
        <v/>
      </c>
      <c r="BQ614" s="239"/>
      <c r="BR614" s="239"/>
      <c r="BS614" s="239"/>
      <c r="BT614" s="276" t="str">
        <f t="shared" si="69"/>
        <v/>
      </c>
      <c r="BU614" s="293"/>
      <c r="BV614" s="275"/>
      <c r="BW614" s="275"/>
      <c r="BX614" s="295"/>
      <c r="BY614" s="275"/>
      <c r="BZ614" s="303"/>
      <c r="CA614" s="299"/>
      <c r="CB614" s="275"/>
      <c r="CC614" s="275"/>
      <c r="CD614" s="296"/>
      <c r="CE614" s="296"/>
      <c r="CF614" s="296"/>
      <c r="CG614" s="297"/>
    </row>
    <row r="615" spans="1:85" ht="27" customHeight="1" thickTop="1" thickBot="1" x14ac:dyDescent="0.3">
      <c r="A615" s="300"/>
      <c r="B615" s="304" t="str">
        <f>IF(C616="","",(VLOOKUP(C616,Lookups!$B$4:$C$2561,2,FALSE)))</f>
        <v/>
      </c>
      <c r="C615" s="366"/>
      <c r="D615" s="324"/>
      <c r="E615" s="325"/>
      <c r="F615" s="301"/>
      <c r="G615" s="277"/>
      <c r="H615" s="275"/>
      <c r="I615" s="280" t="str">
        <f t="shared" si="63"/>
        <v/>
      </c>
      <c r="J615" s="302"/>
      <c r="K615" s="280" t="str">
        <f t="shared" si="64"/>
        <v/>
      </c>
      <c r="L615" s="328"/>
      <c r="M615" s="328"/>
      <c r="N615" s="328"/>
      <c r="O615" s="329"/>
      <c r="P615" s="287"/>
      <c r="Q615" s="330"/>
      <c r="R615" s="287"/>
      <c r="S615" s="305"/>
      <c r="T615" s="279"/>
      <c r="U615" s="282"/>
      <c r="V615" s="282"/>
      <c r="W615" s="283"/>
      <c r="X615" s="292"/>
      <c r="Y615" s="278"/>
      <c r="Z615" s="331"/>
      <c r="AA615" s="332"/>
      <c r="AB615" s="333"/>
      <c r="AC615" s="334"/>
      <c r="AD615" s="335"/>
      <c r="AE615" s="336"/>
      <c r="AF615" s="337"/>
      <c r="AG615" s="326"/>
      <c r="AH615" s="338"/>
      <c r="AI615" s="339"/>
      <c r="AJ615" s="293"/>
      <c r="AK615" s="293"/>
      <c r="AL615" s="293"/>
      <c r="AM615" s="294"/>
      <c r="AN615" s="239"/>
      <c r="AO615" s="239"/>
      <c r="AP615" s="275"/>
      <c r="AQ615" s="280" t="str">
        <f t="shared" si="65"/>
        <v/>
      </c>
      <c r="AR615" s="239"/>
      <c r="AS615" s="239"/>
      <c r="AT615" s="239"/>
      <c r="AU615" s="239"/>
      <c r="AV615" s="239"/>
      <c r="AW615" s="239"/>
      <c r="AX615" s="239"/>
      <c r="AY615" s="239"/>
      <c r="AZ615" s="239"/>
      <c r="BA615" s="239"/>
      <c r="BB615" s="239"/>
      <c r="BC615" s="239"/>
      <c r="BD615" s="238"/>
      <c r="BE615" s="238"/>
      <c r="BF615" s="238"/>
      <c r="BG615" s="239"/>
      <c r="BH615" s="238" t="str">
        <f t="shared" si="66"/>
        <v/>
      </c>
      <c r="BI615" s="239"/>
      <c r="BJ615" s="238" t="str">
        <f t="shared" si="67"/>
        <v/>
      </c>
      <c r="BK615" s="239"/>
      <c r="BL615" s="239"/>
      <c r="BM615" s="275"/>
      <c r="BN615" s="239"/>
      <c r="BO615" s="275"/>
      <c r="BP615" s="276" t="str">
        <f t="shared" si="68"/>
        <v/>
      </c>
      <c r="BQ615" s="239"/>
      <c r="BR615" s="239"/>
      <c r="BS615" s="239"/>
      <c r="BT615" s="276" t="str">
        <f t="shared" si="69"/>
        <v/>
      </c>
      <c r="BU615" s="293"/>
      <c r="BV615" s="275"/>
      <c r="BW615" s="275"/>
      <c r="BX615" s="295"/>
      <c r="BY615" s="275"/>
      <c r="BZ615" s="303"/>
      <c r="CA615" s="299"/>
      <c r="CB615" s="275"/>
      <c r="CC615" s="275"/>
      <c r="CD615" s="296"/>
      <c r="CE615" s="296"/>
      <c r="CF615" s="296"/>
      <c r="CG615" s="297"/>
    </row>
    <row r="616" spans="1:85" ht="27" customHeight="1" thickTop="1" thickBot="1" x14ac:dyDescent="0.3">
      <c r="A616" s="300"/>
      <c r="B616" s="304" t="str">
        <f>IF(C617="","",(VLOOKUP(C617,Lookups!$B$4:$C$2561,2,FALSE)))</f>
        <v/>
      </c>
      <c r="C616" s="366"/>
      <c r="D616" s="324"/>
      <c r="E616" s="325"/>
      <c r="F616" s="301"/>
      <c r="G616" s="277"/>
      <c r="H616" s="275"/>
      <c r="I616" s="280" t="str">
        <f t="shared" si="63"/>
        <v/>
      </c>
      <c r="J616" s="302"/>
      <c r="K616" s="280" t="str">
        <f t="shared" si="64"/>
        <v/>
      </c>
      <c r="L616" s="328"/>
      <c r="M616" s="328"/>
      <c r="N616" s="328"/>
      <c r="O616" s="329"/>
      <c r="P616" s="287"/>
      <c r="Q616" s="330"/>
      <c r="R616" s="287"/>
      <c r="S616" s="305"/>
      <c r="T616" s="279"/>
      <c r="U616" s="282"/>
      <c r="V616" s="282"/>
      <c r="W616" s="283"/>
      <c r="X616" s="292"/>
      <c r="Y616" s="278"/>
      <c r="Z616" s="331"/>
      <c r="AA616" s="332"/>
      <c r="AB616" s="333"/>
      <c r="AC616" s="334"/>
      <c r="AD616" s="335"/>
      <c r="AE616" s="336"/>
      <c r="AF616" s="337"/>
      <c r="AG616" s="326"/>
      <c r="AH616" s="338"/>
      <c r="AI616" s="339"/>
      <c r="AJ616" s="293"/>
      <c r="AK616" s="293"/>
      <c r="AL616" s="293"/>
      <c r="AM616" s="294"/>
      <c r="AN616" s="239"/>
      <c r="AO616" s="239"/>
      <c r="AP616" s="275"/>
      <c r="AQ616" s="280" t="str">
        <f t="shared" si="65"/>
        <v/>
      </c>
      <c r="AR616" s="239"/>
      <c r="AS616" s="239"/>
      <c r="AT616" s="239"/>
      <c r="AU616" s="239"/>
      <c r="AV616" s="239"/>
      <c r="AW616" s="239"/>
      <c r="AX616" s="239"/>
      <c r="AY616" s="239"/>
      <c r="AZ616" s="239"/>
      <c r="BA616" s="239"/>
      <c r="BB616" s="239"/>
      <c r="BC616" s="239"/>
      <c r="BD616" s="238"/>
      <c r="BE616" s="238"/>
      <c r="BF616" s="238"/>
      <c r="BG616" s="239"/>
      <c r="BH616" s="238" t="str">
        <f t="shared" si="66"/>
        <v/>
      </c>
      <c r="BI616" s="239"/>
      <c r="BJ616" s="238" t="str">
        <f t="shared" si="67"/>
        <v/>
      </c>
      <c r="BK616" s="239"/>
      <c r="BL616" s="239"/>
      <c r="BM616" s="275"/>
      <c r="BN616" s="239"/>
      <c r="BO616" s="275"/>
      <c r="BP616" s="276" t="str">
        <f t="shared" si="68"/>
        <v/>
      </c>
      <c r="BQ616" s="239"/>
      <c r="BR616" s="239"/>
      <c r="BS616" s="239"/>
      <c r="BT616" s="276" t="str">
        <f t="shared" si="69"/>
        <v/>
      </c>
      <c r="BU616" s="293"/>
      <c r="BV616" s="275"/>
      <c r="BW616" s="275"/>
      <c r="BX616" s="295"/>
      <c r="BY616" s="275"/>
      <c r="BZ616" s="303"/>
      <c r="CA616" s="299"/>
      <c r="CB616" s="275"/>
      <c r="CC616" s="275"/>
      <c r="CD616" s="296"/>
      <c r="CE616" s="296"/>
      <c r="CF616" s="296"/>
      <c r="CG616" s="297"/>
    </row>
    <row r="617" spans="1:85" ht="27" customHeight="1" thickTop="1" thickBot="1" x14ac:dyDescent="0.3">
      <c r="A617" s="300"/>
      <c r="B617" s="304" t="str">
        <f>IF(C618="","",(VLOOKUP(C618,Lookups!$B$4:$C$2561,2,FALSE)))</f>
        <v/>
      </c>
      <c r="C617" s="366"/>
      <c r="D617" s="324"/>
      <c r="E617" s="325"/>
      <c r="F617" s="301"/>
      <c r="G617" s="277"/>
      <c r="H617" s="275"/>
      <c r="I617" s="280" t="str">
        <f t="shared" si="63"/>
        <v/>
      </c>
      <c r="J617" s="302"/>
      <c r="K617" s="280" t="str">
        <f t="shared" si="64"/>
        <v/>
      </c>
      <c r="L617" s="328"/>
      <c r="M617" s="328"/>
      <c r="N617" s="328"/>
      <c r="O617" s="329"/>
      <c r="P617" s="287"/>
      <c r="Q617" s="330"/>
      <c r="R617" s="287"/>
      <c r="S617" s="305"/>
      <c r="T617" s="279"/>
      <c r="U617" s="282"/>
      <c r="V617" s="282"/>
      <c r="W617" s="283"/>
      <c r="X617" s="292"/>
      <c r="Y617" s="278"/>
      <c r="Z617" s="331"/>
      <c r="AA617" s="332"/>
      <c r="AB617" s="333"/>
      <c r="AC617" s="334"/>
      <c r="AD617" s="335"/>
      <c r="AE617" s="336"/>
      <c r="AF617" s="337"/>
      <c r="AG617" s="326"/>
      <c r="AH617" s="338"/>
      <c r="AI617" s="339"/>
      <c r="AJ617" s="293"/>
      <c r="AK617" s="293"/>
      <c r="AL617" s="293"/>
      <c r="AM617" s="294"/>
      <c r="AN617" s="239"/>
      <c r="AO617" s="239"/>
      <c r="AP617" s="275"/>
      <c r="AQ617" s="280" t="str">
        <f t="shared" si="65"/>
        <v/>
      </c>
      <c r="AR617" s="239"/>
      <c r="AS617" s="239"/>
      <c r="AT617" s="239"/>
      <c r="AU617" s="239"/>
      <c r="AV617" s="239"/>
      <c r="AW617" s="239"/>
      <c r="AX617" s="239"/>
      <c r="AY617" s="239"/>
      <c r="AZ617" s="239"/>
      <c r="BA617" s="239"/>
      <c r="BB617" s="239"/>
      <c r="BC617" s="239"/>
      <c r="BD617" s="238"/>
      <c r="BE617" s="238"/>
      <c r="BF617" s="238"/>
      <c r="BG617" s="239"/>
      <c r="BH617" s="238" t="str">
        <f t="shared" si="66"/>
        <v/>
      </c>
      <c r="BI617" s="239"/>
      <c r="BJ617" s="238" t="str">
        <f t="shared" si="67"/>
        <v/>
      </c>
      <c r="BK617" s="239"/>
      <c r="BL617" s="239"/>
      <c r="BM617" s="275"/>
      <c r="BN617" s="239"/>
      <c r="BO617" s="275"/>
      <c r="BP617" s="276" t="str">
        <f t="shared" si="68"/>
        <v/>
      </c>
      <c r="BQ617" s="239"/>
      <c r="BR617" s="239"/>
      <c r="BS617" s="239"/>
      <c r="BT617" s="276" t="str">
        <f t="shared" si="69"/>
        <v/>
      </c>
      <c r="BU617" s="293"/>
      <c r="BV617" s="275"/>
      <c r="BW617" s="275"/>
      <c r="BX617" s="295"/>
      <c r="BY617" s="275"/>
      <c r="BZ617" s="303"/>
      <c r="CA617" s="299"/>
      <c r="CB617" s="275"/>
      <c r="CC617" s="275"/>
      <c r="CD617" s="296"/>
      <c r="CE617" s="296"/>
      <c r="CF617" s="296"/>
      <c r="CG617" s="297"/>
    </row>
    <row r="618" spans="1:85" ht="27" customHeight="1" thickTop="1" thickBot="1" x14ac:dyDescent="0.3">
      <c r="A618" s="300"/>
      <c r="B618" s="304" t="str">
        <f>IF(C619="","",(VLOOKUP(C619,Lookups!$B$4:$C$2561,2,FALSE)))</f>
        <v/>
      </c>
      <c r="C618" s="366"/>
      <c r="D618" s="324"/>
      <c r="E618" s="325"/>
      <c r="F618" s="301"/>
      <c r="G618" s="277"/>
      <c r="H618" s="275"/>
      <c r="I618" s="280" t="str">
        <f t="shared" si="63"/>
        <v/>
      </c>
      <c r="J618" s="302"/>
      <c r="K618" s="280" t="str">
        <f t="shared" si="64"/>
        <v/>
      </c>
      <c r="L618" s="328"/>
      <c r="M618" s="328"/>
      <c r="N618" s="328"/>
      <c r="O618" s="329"/>
      <c r="P618" s="287"/>
      <c r="Q618" s="330"/>
      <c r="R618" s="287"/>
      <c r="S618" s="305"/>
      <c r="T618" s="279"/>
      <c r="U618" s="282"/>
      <c r="V618" s="282"/>
      <c r="W618" s="283"/>
      <c r="X618" s="292"/>
      <c r="Y618" s="278"/>
      <c r="Z618" s="331"/>
      <c r="AA618" s="332"/>
      <c r="AB618" s="333"/>
      <c r="AC618" s="334"/>
      <c r="AD618" s="335"/>
      <c r="AE618" s="336"/>
      <c r="AF618" s="337"/>
      <c r="AG618" s="326"/>
      <c r="AH618" s="338"/>
      <c r="AI618" s="339"/>
      <c r="AJ618" s="293"/>
      <c r="AK618" s="293"/>
      <c r="AL618" s="293"/>
      <c r="AM618" s="294"/>
      <c r="AN618" s="239"/>
      <c r="AO618" s="239"/>
      <c r="AP618" s="275"/>
      <c r="AQ618" s="280" t="str">
        <f t="shared" si="65"/>
        <v/>
      </c>
      <c r="AR618" s="239"/>
      <c r="AS618" s="239"/>
      <c r="AT618" s="239"/>
      <c r="AU618" s="239"/>
      <c r="AV618" s="239"/>
      <c r="AW618" s="239"/>
      <c r="AX618" s="239"/>
      <c r="AY618" s="239"/>
      <c r="AZ618" s="239"/>
      <c r="BA618" s="239"/>
      <c r="BB618" s="239"/>
      <c r="BC618" s="239"/>
      <c r="BD618" s="238"/>
      <c r="BE618" s="238"/>
      <c r="BF618" s="238"/>
      <c r="BG618" s="239"/>
      <c r="BH618" s="238" t="str">
        <f t="shared" si="66"/>
        <v/>
      </c>
      <c r="BI618" s="239"/>
      <c r="BJ618" s="238" t="str">
        <f t="shared" si="67"/>
        <v/>
      </c>
      <c r="BK618" s="239"/>
      <c r="BL618" s="239"/>
      <c r="BM618" s="275"/>
      <c r="BN618" s="239"/>
      <c r="BO618" s="275"/>
      <c r="BP618" s="276" t="str">
        <f t="shared" si="68"/>
        <v/>
      </c>
      <c r="BQ618" s="239"/>
      <c r="BR618" s="239"/>
      <c r="BS618" s="239"/>
      <c r="BT618" s="276" t="str">
        <f t="shared" si="69"/>
        <v/>
      </c>
      <c r="BU618" s="293"/>
      <c r="BV618" s="275"/>
      <c r="BW618" s="275"/>
      <c r="BX618" s="295"/>
      <c r="BY618" s="275"/>
      <c r="BZ618" s="303"/>
      <c r="CA618" s="299"/>
      <c r="CB618" s="275"/>
      <c r="CC618" s="275"/>
      <c r="CD618" s="296"/>
      <c r="CE618" s="296"/>
      <c r="CF618" s="296"/>
      <c r="CG618" s="297"/>
    </row>
    <row r="619" spans="1:85" ht="27" customHeight="1" thickTop="1" thickBot="1" x14ac:dyDescent="0.3">
      <c r="A619" s="300"/>
      <c r="B619" s="304" t="str">
        <f>IF(C620="","",(VLOOKUP(C620,Lookups!$B$4:$C$2561,2,FALSE)))</f>
        <v/>
      </c>
      <c r="C619" s="366"/>
      <c r="D619" s="324"/>
      <c r="E619" s="325"/>
      <c r="F619" s="301"/>
      <c r="G619" s="277"/>
      <c r="H619" s="275"/>
      <c r="I619" s="280" t="str">
        <f t="shared" si="63"/>
        <v/>
      </c>
      <c r="J619" s="302"/>
      <c r="K619" s="280" t="str">
        <f t="shared" si="64"/>
        <v/>
      </c>
      <c r="L619" s="328"/>
      <c r="M619" s="328"/>
      <c r="N619" s="328"/>
      <c r="O619" s="329"/>
      <c r="P619" s="287"/>
      <c r="Q619" s="330"/>
      <c r="R619" s="287"/>
      <c r="S619" s="305"/>
      <c r="T619" s="279"/>
      <c r="U619" s="282"/>
      <c r="V619" s="282"/>
      <c r="W619" s="283"/>
      <c r="X619" s="292"/>
      <c r="Y619" s="278"/>
      <c r="Z619" s="331"/>
      <c r="AA619" s="332"/>
      <c r="AB619" s="333"/>
      <c r="AC619" s="334"/>
      <c r="AD619" s="335"/>
      <c r="AE619" s="336"/>
      <c r="AF619" s="337"/>
      <c r="AG619" s="326"/>
      <c r="AH619" s="338"/>
      <c r="AI619" s="339"/>
      <c r="AJ619" s="293"/>
      <c r="AK619" s="293"/>
      <c r="AL619" s="293"/>
      <c r="AM619" s="294"/>
      <c r="AN619" s="239"/>
      <c r="AO619" s="239"/>
      <c r="AP619" s="275"/>
      <c r="AQ619" s="280" t="str">
        <f t="shared" si="65"/>
        <v/>
      </c>
      <c r="AR619" s="239"/>
      <c r="AS619" s="239"/>
      <c r="AT619" s="239"/>
      <c r="AU619" s="239"/>
      <c r="AV619" s="239"/>
      <c r="AW619" s="239"/>
      <c r="AX619" s="239"/>
      <c r="AY619" s="239"/>
      <c r="AZ619" s="239"/>
      <c r="BA619" s="239"/>
      <c r="BB619" s="239"/>
      <c r="BC619" s="239"/>
      <c r="BD619" s="238"/>
      <c r="BE619" s="238"/>
      <c r="BF619" s="238"/>
      <c r="BG619" s="239"/>
      <c r="BH619" s="238" t="str">
        <f t="shared" si="66"/>
        <v/>
      </c>
      <c r="BI619" s="239"/>
      <c r="BJ619" s="238" t="str">
        <f t="shared" si="67"/>
        <v/>
      </c>
      <c r="BK619" s="239"/>
      <c r="BL619" s="239"/>
      <c r="BM619" s="275"/>
      <c r="BN619" s="239"/>
      <c r="BO619" s="275"/>
      <c r="BP619" s="276" t="str">
        <f t="shared" si="68"/>
        <v/>
      </c>
      <c r="BQ619" s="239"/>
      <c r="BR619" s="239"/>
      <c r="BS619" s="239"/>
      <c r="BT619" s="276" t="str">
        <f t="shared" si="69"/>
        <v/>
      </c>
      <c r="BU619" s="293"/>
      <c r="BV619" s="275"/>
      <c r="BW619" s="275"/>
      <c r="BX619" s="295"/>
      <c r="BY619" s="275"/>
      <c r="BZ619" s="303"/>
      <c r="CA619" s="299"/>
      <c r="CB619" s="275"/>
      <c r="CC619" s="275"/>
      <c r="CD619" s="296"/>
      <c r="CE619" s="296"/>
      <c r="CF619" s="296"/>
      <c r="CG619" s="297"/>
    </row>
    <row r="620" spans="1:85" ht="27" customHeight="1" thickTop="1" thickBot="1" x14ac:dyDescent="0.3">
      <c r="A620" s="300"/>
      <c r="B620" s="304" t="str">
        <f>IF(C621="","",(VLOOKUP(C621,Lookups!$B$4:$C$2561,2,FALSE)))</f>
        <v/>
      </c>
      <c r="C620" s="366"/>
      <c r="D620" s="324"/>
      <c r="E620" s="325"/>
      <c r="F620" s="301"/>
      <c r="G620" s="277"/>
      <c r="H620" s="275"/>
      <c r="I620" s="280" t="str">
        <f t="shared" si="63"/>
        <v/>
      </c>
      <c r="J620" s="302"/>
      <c r="K620" s="280" t="str">
        <f t="shared" si="64"/>
        <v/>
      </c>
      <c r="L620" s="328"/>
      <c r="M620" s="328"/>
      <c r="N620" s="328"/>
      <c r="O620" s="329"/>
      <c r="P620" s="287"/>
      <c r="Q620" s="330"/>
      <c r="R620" s="287"/>
      <c r="S620" s="305"/>
      <c r="T620" s="279"/>
      <c r="U620" s="282"/>
      <c r="V620" s="282"/>
      <c r="W620" s="283"/>
      <c r="X620" s="292"/>
      <c r="Y620" s="278"/>
      <c r="Z620" s="331"/>
      <c r="AA620" s="332"/>
      <c r="AB620" s="333"/>
      <c r="AC620" s="334"/>
      <c r="AD620" s="335"/>
      <c r="AE620" s="336"/>
      <c r="AF620" s="337"/>
      <c r="AG620" s="326"/>
      <c r="AH620" s="338"/>
      <c r="AI620" s="339"/>
      <c r="AJ620" s="293"/>
      <c r="AK620" s="293"/>
      <c r="AL620" s="293"/>
      <c r="AM620" s="294"/>
      <c r="AN620" s="239"/>
      <c r="AO620" s="239"/>
      <c r="AP620" s="275"/>
      <c r="AQ620" s="280" t="str">
        <f t="shared" si="65"/>
        <v/>
      </c>
      <c r="AR620" s="239"/>
      <c r="AS620" s="239"/>
      <c r="AT620" s="239"/>
      <c r="AU620" s="239"/>
      <c r="AV620" s="239"/>
      <c r="AW620" s="239"/>
      <c r="AX620" s="239"/>
      <c r="AY620" s="239"/>
      <c r="AZ620" s="239"/>
      <c r="BA620" s="239"/>
      <c r="BB620" s="239"/>
      <c r="BC620" s="239"/>
      <c r="BD620" s="238"/>
      <c r="BE620" s="238"/>
      <c r="BF620" s="238"/>
      <c r="BG620" s="239"/>
      <c r="BH620" s="238" t="str">
        <f t="shared" si="66"/>
        <v/>
      </c>
      <c r="BI620" s="239"/>
      <c r="BJ620" s="238" t="str">
        <f t="shared" si="67"/>
        <v/>
      </c>
      <c r="BK620" s="239"/>
      <c r="BL620" s="239"/>
      <c r="BM620" s="275"/>
      <c r="BN620" s="239"/>
      <c r="BO620" s="275"/>
      <c r="BP620" s="276" t="str">
        <f t="shared" si="68"/>
        <v/>
      </c>
      <c r="BQ620" s="239"/>
      <c r="BR620" s="239"/>
      <c r="BS620" s="239"/>
      <c r="BT620" s="276" t="str">
        <f t="shared" si="69"/>
        <v/>
      </c>
      <c r="BU620" s="293"/>
      <c r="BV620" s="275"/>
      <c r="BW620" s="275"/>
      <c r="BX620" s="295"/>
      <c r="BY620" s="275"/>
      <c r="BZ620" s="303"/>
      <c r="CA620" s="299"/>
      <c r="CB620" s="275"/>
      <c r="CC620" s="275"/>
      <c r="CD620" s="296"/>
      <c r="CE620" s="296"/>
      <c r="CF620" s="296"/>
      <c r="CG620" s="297"/>
    </row>
    <row r="621" spans="1:85" ht="27" customHeight="1" thickTop="1" thickBot="1" x14ac:dyDescent="0.3">
      <c r="A621" s="300"/>
      <c r="B621" s="304" t="str">
        <f>IF(C622="","",(VLOOKUP(C622,Lookups!$B$4:$C$2561,2,FALSE)))</f>
        <v/>
      </c>
      <c r="C621" s="366"/>
      <c r="D621" s="324"/>
      <c r="E621" s="325"/>
      <c r="F621" s="301"/>
      <c r="G621" s="277"/>
      <c r="H621" s="275"/>
      <c r="I621" s="280" t="str">
        <f t="shared" si="63"/>
        <v/>
      </c>
      <c r="J621" s="302"/>
      <c r="K621" s="280" t="str">
        <f t="shared" si="64"/>
        <v/>
      </c>
      <c r="L621" s="328"/>
      <c r="M621" s="328"/>
      <c r="N621" s="328"/>
      <c r="O621" s="329"/>
      <c r="P621" s="287"/>
      <c r="Q621" s="330"/>
      <c r="R621" s="287"/>
      <c r="S621" s="305"/>
      <c r="T621" s="279"/>
      <c r="U621" s="282"/>
      <c r="V621" s="282"/>
      <c r="W621" s="283"/>
      <c r="X621" s="292"/>
      <c r="Y621" s="278"/>
      <c r="Z621" s="331"/>
      <c r="AA621" s="332"/>
      <c r="AB621" s="333"/>
      <c r="AC621" s="334"/>
      <c r="AD621" s="335"/>
      <c r="AE621" s="336"/>
      <c r="AF621" s="337"/>
      <c r="AG621" s="326"/>
      <c r="AH621" s="338"/>
      <c r="AI621" s="339"/>
      <c r="AJ621" s="293"/>
      <c r="AK621" s="293"/>
      <c r="AL621" s="293"/>
      <c r="AM621" s="294"/>
      <c r="AN621" s="239"/>
      <c r="AO621" s="239"/>
      <c r="AP621" s="275"/>
      <c r="AQ621" s="280" t="str">
        <f t="shared" si="65"/>
        <v/>
      </c>
      <c r="AR621" s="239"/>
      <c r="AS621" s="239"/>
      <c r="AT621" s="239"/>
      <c r="AU621" s="239"/>
      <c r="AV621" s="239"/>
      <c r="AW621" s="239"/>
      <c r="AX621" s="239"/>
      <c r="AY621" s="239"/>
      <c r="AZ621" s="239"/>
      <c r="BA621" s="239"/>
      <c r="BB621" s="239"/>
      <c r="BC621" s="239"/>
      <c r="BD621" s="238"/>
      <c r="BE621" s="238"/>
      <c r="BF621" s="238"/>
      <c r="BG621" s="239"/>
      <c r="BH621" s="238" t="str">
        <f t="shared" si="66"/>
        <v/>
      </c>
      <c r="BI621" s="239"/>
      <c r="BJ621" s="238" t="str">
        <f t="shared" si="67"/>
        <v/>
      </c>
      <c r="BK621" s="239"/>
      <c r="BL621" s="239"/>
      <c r="BM621" s="275"/>
      <c r="BN621" s="239"/>
      <c r="BO621" s="275"/>
      <c r="BP621" s="276" t="str">
        <f t="shared" si="68"/>
        <v/>
      </c>
      <c r="BQ621" s="239"/>
      <c r="BR621" s="239"/>
      <c r="BS621" s="239"/>
      <c r="BT621" s="276" t="str">
        <f t="shared" si="69"/>
        <v/>
      </c>
      <c r="BU621" s="293"/>
      <c r="BV621" s="275"/>
      <c r="BW621" s="275"/>
      <c r="BX621" s="295"/>
      <c r="BY621" s="275"/>
      <c r="BZ621" s="303"/>
      <c r="CA621" s="299"/>
      <c r="CB621" s="275"/>
      <c r="CC621" s="275"/>
      <c r="CD621" s="296"/>
      <c r="CE621" s="296"/>
      <c r="CF621" s="296"/>
      <c r="CG621" s="297"/>
    </row>
    <row r="622" spans="1:85" ht="27" customHeight="1" thickTop="1" thickBot="1" x14ac:dyDescent="0.3">
      <c r="A622" s="300"/>
      <c r="B622" s="304" t="str">
        <f>IF(C623="","",(VLOOKUP(C623,Lookups!$B$4:$C$2561,2,FALSE)))</f>
        <v/>
      </c>
      <c r="C622" s="366"/>
      <c r="D622" s="324"/>
      <c r="E622" s="325"/>
      <c r="F622" s="301"/>
      <c r="G622" s="277"/>
      <c r="H622" s="275"/>
      <c r="I622" s="280" t="str">
        <f t="shared" si="63"/>
        <v/>
      </c>
      <c r="J622" s="302"/>
      <c r="K622" s="280" t="str">
        <f t="shared" si="64"/>
        <v/>
      </c>
      <c r="L622" s="328"/>
      <c r="M622" s="328"/>
      <c r="N622" s="328"/>
      <c r="O622" s="329"/>
      <c r="P622" s="287"/>
      <c r="Q622" s="330"/>
      <c r="R622" s="287"/>
      <c r="S622" s="305"/>
      <c r="T622" s="279"/>
      <c r="U622" s="282"/>
      <c r="V622" s="282"/>
      <c r="W622" s="283"/>
      <c r="X622" s="292"/>
      <c r="Y622" s="278"/>
      <c r="Z622" s="331"/>
      <c r="AA622" s="332"/>
      <c r="AB622" s="333"/>
      <c r="AC622" s="334"/>
      <c r="AD622" s="335"/>
      <c r="AE622" s="336"/>
      <c r="AF622" s="337"/>
      <c r="AG622" s="326"/>
      <c r="AH622" s="338"/>
      <c r="AI622" s="339"/>
      <c r="AJ622" s="293"/>
      <c r="AK622" s="293"/>
      <c r="AL622" s="293"/>
      <c r="AM622" s="294"/>
      <c r="AN622" s="239"/>
      <c r="AO622" s="239"/>
      <c r="AP622" s="275"/>
      <c r="AQ622" s="280" t="str">
        <f t="shared" si="65"/>
        <v/>
      </c>
      <c r="AR622" s="239"/>
      <c r="AS622" s="239"/>
      <c r="AT622" s="239"/>
      <c r="AU622" s="239"/>
      <c r="AV622" s="239"/>
      <c r="AW622" s="239"/>
      <c r="AX622" s="239"/>
      <c r="AY622" s="239"/>
      <c r="AZ622" s="239"/>
      <c r="BA622" s="239"/>
      <c r="BB622" s="239"/>
      <c r="BC622" s="239"/>
      <c r="BD622" s="238"/>
      <c r="BE622" s="238"/>
      <c r="BF622" s="238"/>
      <c r="BG622" s="239"/>
      <c r="BH622" s="238" t="str">
        <f t="shared" si="66"/>
        <v/>
      </c>
      <c r="BI622" s="239"/>
      <c r="BJ622" s="238" t="str">
        <f t="shared" si="67"/>
        <v/>
      </c>
      <c r="BK622" s="239"/>
      <c r="BL622" s="239"/>
      <c r="BM622" s="275"/>
      <c r="BN622" s="239"/>
      <c r="BO622" s="275"/>
      <c r="BP622" s="276" t="str">
        <f t="shared" si="68"/>
        <v/>
      </c>
      <c r="BQ622" s="239"/>
      <c r="BR622" s="239"/>
      <c r="BS622" s="239"/>
      <c r="BT622" s="276" t="str">
        <f t="shared" si="69"/>
        <v/>
      </c>
      <c r="BU622" s="293"/>
      <c r="BV622" s="275"/>
      <c r="BW622" s="275"/>
      <c r="BX622" s="295"/>
      <c r="BY622" s="275"/>
      <c r="BZ622" s="303"/>
      <c r="CA622" s="299"/>
      <c r="CB622" s="275"/>
      <c r="CC622" s="275"/>
      <c r="CD622" s="296"/>
      <c r="CE622" s="296"/>
      <c r="CF622" s="296"/>
      <c r="CG622" s="297"/>
    </row>
    <row r="623" spans="1:85" ht="27" customHeight="1" thickTop="1" thickBot="1" x14ac:dyDescent="0.3">
      <c r="A623" s="300"/>
      <c r="B623" s="304" t="str">
        <f>IF(C624="","",(VLOOKUP(C624,Lookups!$B$4:$C$2561,2,FALSE)))</f>
        <v/>
      </c>
      <c r="C623" s="366"/>
      <c r="D623" s="324"/>
      <c r="E623" s="325"/>
      <c r="F623" s="301"/>
      <c r="G623" s="277"/>
      <c r="H623" s="275"/>
      <c r="I623" s="280" t="str">
        <f t="shared" si="63"/>
        <v/>
      </c>
      <c r="J623" s="302"/>
      <c r="K623" s="280" t="str">
        <f t="shared" si="64"/>
        <v/>
      </c>
      <c r="L623" s="328"/>
      <c r="M623" s="328"/>
      <c r="N623" s="328"/>
      <c r="O623" s="329"/>
      <c r="P623" s="287"/>
      <c r="Q623" s="330"/>
      <c r="R623" s="287"/>
      <c r="S623" s="305"/>
      <c r="T623" s="279"/>
      <c r="U623" s="282"/>
      <c r="V623" s="282"/>
      <c r="W623" s="283"/>
      <c r="X623" s="292"/>
      <c r="Y623" s="278"/>
      <c r="Z623" s="331"/>
      <c r="AA623" s="332"/>
      <c r="AB623" s="333"/>
      <c r="AC623" s="334"/>
      <c r="AD623" s="335"/>
      <c r="AE623" s="336"/>
      <c r="AF623" s="337"/>
      <c r="AG623" s="326"/>
      <c r="AH623" s="338"/>
      <c r="AI623" s="339"/>
      <c r="AJ623" s="293"/>
      <c r="AK623" s="293"/>
      <c r="AL623" s="293"/>
      <c r="AM623" s="294"/>
      <c r="AN623" s="239"/>
      <c r="AO623" s="239"/>
      <c r="AP623" s="275"/>
      <c r="AQ623" s="280" t="str">
        <f t="shared" si="65"/>
        <v/>
      </c>
      <c r="AR623" s="239"/>
      <c r="AS623" s="239"/>
      <c r="AT623" s="239"/>
      <c r="AU623" s="239"/>
      <c r="AV623" s="239"/>
      <c r="AW623" s="239"/>
      <c r="AX623" s="239"/>
      <c r="AY623" s="239"/>
      <c r="AZ623" s="239"/>
      <c r="BA623" s="239"/>
      <c r="BB623" s="239"/>
      <c r="BC623" s="239"/>
      <c r="BD623" s="238"/>
      <c r="BE623" s="238"/>
      <c r="BF623" s="238"/>
      <c r="BG623" s="239"/>
      <c r="BH623" s="238" t="str">
        <f t="shared" si="66"/>
        <v/>
      </c>
      <c r="BI623" s="239"/>
      <c r="BJ623" s="238" t="str">
        <f t="shared" si="67"/>
        <v/>
      </c>
      <c r="BK623" s="239"/>
      <c r="BL623" s="239"/>
      <c r="BM623" s="275"/>
      <c r="BN623" s="239"/>
      <c r="BO623" s="275"/>
      <c r="BP623" s="276" t="str">
        <f t="shared" si="68"/>
        <v/>
      </c>
      <c r="BQ623" s="239"/>
      <c r="BR623" s="239"/>
      <c r="BS623" s="239"/>
      <c r="BT623" s="276" t="str">
        <f t="shared" si="69"/>
        <v/>
      </c>
      <c r="BU623" s="293"/>
      <c r="BV623" s="275"/>
      <c r="BW623" s="275"/>
      <c r="BX623" s="295"/>
      <c r="BY623" s="275"/>
      <c r="BZ623" s="303"/>
      <c r="CA623" s="299"/>
      <c r="CB623" s="275"/>
      <c r="CC623" s="275"/>
      <c r="CD623" s="296"/>
      <c r="CE623" s="296"/>
      <c r="CF623" s="296"/>
      <c r="CG623" s="297"/>
    </row>
    <row r="624" spans="1:85" ht="27" customHeight="1" thickTop="1" thickBot="1" x14ac:dyDescent="0.3">
      <c r="A624" s="300"/>
      <c r="B624" s="304" t="str">
        <f>IF(C625="","",(VLOOKUP(C625,Lookups!$B$4:$C$2561,2,FALSE)))</f>
        <v/>
      </c>
      <c r="C624" s="366"/>
      <c r="D624" s="324"/>
      <c r="E624" s="325"/>
      <c r="F624" s="301"/>
      <c r="G624" s="277"/>
      <c r="H624" s="275"/>
      <c r="I624" s="280" t="str">
        <f t="shared" si="63"/>
        <v/>
      </c>
      <c r="J624" s="302"/>
      <c r="K624" s="280" t="str">
        <f t="shared" si="64"/>
        <v/>
      </c>
      <c r="L624" s="328"/>
      <c r="M624" s="328"/>
      <c r="N624" s="328"/>
      <c r="O624" s="329"/>
      <c r="P624" s="287"/>
      <c r="Q624" s="330"/>
      <c r="R624" s="287"/>
      <c r="S624" s="305"/>
      <c r="T624" s="279"/>
      <c r="U624" s="282"/>
      <c r="V624" s="282"/>
      <c r="W624" s="283"/>
      <c r="X624" s="292"/>
      <c r="Y624" s="278"/>
      <c r="Z624" s="331"/>
      <c r="AA624" s="332"/>
      <c r="AB624" s="333"/>
      <c r="AC624" s="334"/>
      <c r="AD624" s="335"/>
      <c r="AE624" s="336"/>
      <c r="AF624" s="337"/>
      <c r="AG624" s="326"/>
      <c r="AH624" s="338"/>
      <c r="AI624" s="339"/>
      <c r="AJ624" s="293"/>
      <c r="AK624" s="293"/>
      <c r="AL624" s="293"/>
      <c r="AM624" s="294"/>
      <c r="AN624" s="239"/>
      <c r="AO624" s="239"/>
      <c r="AP624" s="275"/>
      <c r="AQ624" s="280" t="str">
        <f t="shared" si="65"/>
        <v/>
      </c>
      <c r="AR624" s="239"/>
      <c r="AS624" s="239"/>
      <c r="AT624" s="239"/>
      <c r="AU624" s="239"/>
      <c r="AV624" s="239"/>
      <c r="AW624" s="239"/>
      <c r="AX624" s="239"/>
      <c r="AY624" s="239"/>
      <c r="AZ624" s="239"/>
      <c r="BA624" s="239"/>
      <c r="BB624" s="239"/>
      <c r="BC624" s="239"/>
      <c r="BD624" s="238"/>
      <c r="BE624" s="238"/>
      <c r="BF624" s="238"/>
      <c r="BG624" s="239"/>
      <c r="BH624" s="238" t="str">
        <f t="shared" si="66"/>
        <v/>
      </c>
      <c r="BI624" s="239"/>
      <c r="BJ624" s="238" t="str">
        <f t="shared" si="67"/>
        <v/>
      </c>
      <c r="BK624" s="239"/>
      <c r="BL624" s="239"/>
      <c r="BM624" s="275"/>
      <c r="BN624" s="239"/>
      <c r="BO624" s="275"/>
      <c r="BP624" s="276" t="str">
        <f t="shared" si="68"/>
        <v/>
      </c>
      <c r="BQ624" s="239"/>
      <c r="BR624" s="239"/>
      <c r="BS624" s="239"/>
      <c r="BT624" s="276" t="str">
        <f t="shared" si="69"/>
        <v/>
      </c>
      <c r="BU624" s="293"/>
      <c r="BV624" s="275"/>
      <c r="BW624" s="275"/>
      <c r="BX624" s="295"/>
      <c r="BY624" s="275"/>
      <c r="BZ624" s="303"/>
      <c r="CA624" s="299"/>
      <c r="CB624" s="275"/>
      <c r="CC624" s="275"/>
      <c r="CD624" s="296"/>
      <c r="CE624" s="296"/>
      <c r="CF624" s="296"/>
      <c r="CG624" s="297"/>
    </row>
    <row r="625" spans="1:85" ht="27" customHeight="1" thickTop="1" thickBot="1" x14ac:dyDescent="0.3">
      <c r="A625" s="300"/>
      <c r="B625" s="304" t="str">
        <f>IF(C626="","",(VLOOKUP(C626,Lookups!$B$4:$C$2561,2,FALSE)))</f>
        <v/>
      </c>
      <c r="C625" s="366"/>
      <c r="D625" s="324"/>
      <c r="E625" s="325"/>
      <c r="F625" s="301"/>
      <c r="G625" s="277"/>
      <c r="H625" s="275"/>
      <c r="I625" s="280" t="str">
        <f t="shared" si="63"/>
        <v/>
      </c>
      <c r="J625" s="302"/>
      <c r="K625" s="280" t="str">
        <f t="shared" si="64"/>
        <v/>
      </c>
      <c r="L625" s="328"/>
      <c r="M625" s="328"/>
      <c r="N625" s="328"/>
      <c r="O625" s="329"/>
      <c r="P625" s="287"/>
      <c r="Q625" s="330"/>
      <c r="R625" s="287"/>
      <c r="S625" s="305"/>
      <c r="T625" s="279"/>
      <c r="U625" s="282"/>
      <c r="V625" s="282"/>
      <c r="W625" s="283"/>
      <c r="X625" s="292"/>
      <c r="Y625" s="278"/>
      <c r="Z625" s="331"/>
      <c r="AA625" s="332"/>
      <c r="AB625" s="333"/>
      <c r="AC625" s="334"/>
      <c r="AD625" s="335"/>
      <c r="AE625" s="336"/>
      <c r="AF625" s="337"/>
      <c r="AG625" s="326"/>
      <c r="AH625" s="338"/>
      <c r="AI625" s="339"/>
      <c r="AJ625" s="293"/>
      <c r="AK625" s="293"/>
      <c r="AL625" s="293"/>
      <c r="AM625" s="294"/>
      <c r="AN625" s="239"/>
      <c r="AO625" s="239"/>
      <c r="AP625" s="275"/>
      <c r="AQ625" s="280" t="str">
        <f t="shared" si="65"/>
        <v/>
      </c>
      <c r="AR625" s="239"/>
      <c r="AS625" s="239"/>
      <c r="AT625" s="239"/>
      <c r="AU625" s="239"/>
      <c r="AV625" s="239"/>
      <c r="AW625" s="239"/>
      <c r="AX625" s="239"/>
      <c r="AY625" s="239"/>
      <c r="AZ625" s="239"/>
      <c r="BA625" s="239"/>
      <c r="BB625" s="239"/>
      <c r="BC625" s="239"/>
      <c r="BD625" s="238"/>
      <c r="BE625" s="238"/>
      <c r="BF625" s="238"/>
      <c r="BG625" s="239"/>
      <c r="BH625" s="238" t="str">
        <f t="shared" si="66"/>
        <v/>
      </c>
      <c r="BI625" s="239"/>
      <c r="BJ625" s="238" t="str">
        <f t="shared" si="67"/>
        <v/>
      </c>
      <c r="BK625" s="239"/>
      <c r="BL625" s="239"/>
      <c r="BM625" s="275"/>
      <c r="BN625" s="239"/>
      <c r="BO625" s="275"/>
      <c r="BP625" s="276" t="str">
        <f t="shared" si="68"/>
        <v/>
      </c>
      <c r="BQ625" s="239"/>
      <c r="BR625" s="239"/>
      <c r="BS625" s="239"/>
      <c r="BT625" s="276" t="str">
        <f t="shared" si="69"/>
        <v/>
      </c>
      <c r="BU625" s="293"/>
      <c r="BV625" s="275"/>
      <c r="BW625" s="275"/>
      <c r="BX625" s="295"/>
      <c r="BY625" s="275"/>
      <c r="BZ625" s="303"/>
      <c r="CA625" s="299"/>
      <c r="CB625" s="275"/>
      <c r="CC625" s="275"/>
      <c r="CD625" s="296"/>
      <c r="CE625" s="296"/>
      <c r="CF625" s="296"/>
      <c r="CG625" s="297"/>
    </row>
    <row r="626" spans="1:85" ht="27" customHeight="1" thickTop="1" thickBot="1" x14ac:dyDescent="0.3">
      <c r="A626" s="300"/>
      <c r="B626" s="304" t="str">
        <f>IF(C627="","",(VLOOKUP(C627,Lookups!$B$4:$C$2561,2,FALSE)))</f>
        <v/>
      </c>
      <c r="C626" s="366"/>
      <c r="D626" s="324"/>
      <c r="E626" s="325"/>
      <c r="F626" s="301"/>
      <c r="G626" s="277"/>
      <c r="H626" s="275"/>
      <c r="I626" s="280" t="str">
        <f t="shared" si="63"/>
        <v/>
      </c>
      <c r="J626" s="302"/>
      <c r="K626" s="280" t="str">
        <f t="shared" si="64"/>
        <v/>
      </c>
      <c r="L626" s="328"/>
      <c r="M626" s="328"/>
      <c r="N626" s="328"/>
      <c r="O626" s="329"/>
      <c r="P626" s="287"/>
      <c r="Q626" s="330"/>
      <c r="R626" s="287"/>
      <c r="S626" s="305"/>
      <c r="T626" s="279"/>
      <c r="U626" s="282"/>
      <c r="V626" s="282"/>
      <c r="W626" s="283"/>
      <c r="X626" s="292"/>
      <c r="Y626" s="278"/>
      <c r="Z626" s="331"/>
      <c r="AA626" s="332"/>
      <c r="AB626" s="333"/>
      <c r="AC626" s="334"/>
      <c r="AD626" s="335"/>
      <c r="AE626" s="336"/>
      <c r="AF626" s="337"/>
      <c r="AG626" s="326"/>
      <c r="AH626" s="338"/>
      <c r="AI626" s="339"/>
      <c r="AJ626" s="293"/>
      <c r="AK626" s="293"/>
      <c r="AL626" s="293"/>
      <c r="AM626" s="294"/>
      <c r="AN626" s="239"/>
      <c r="AO626" s="239"/>
      <c r="AP626" s="275"/>
      <c r="AQ626" s="280" t="str">
        <f t="shared" si="65"/>
        <v/>
      </c>
      <c r="AR626" s="239"/>
      <c r="AS626" s="239"/>
      <c r="AT626" s="239"/>
      <c r="AU626" s="239"/>
      <c r="AV626" s="239"/>
      <c r="AW626" s="239"/>
      <c r="AX626" s="239"/>
      <c r="AY626" s="239"/>
      <c r="AZ626" s="239"/>
      <c r="BA626" s="239"/>
      <c r="BB626" s="239"/>
      <c r="BC626" s="239"/>
      <c r="BD626" s="238"/>
      <c r="BE626" s="238"/>
      <c r="BF626" s="238"/>
      <c r="BG626" s="239"/>
      <c r="BH626" s="238" t="str">
        <f t="shared" si="66"/>
        <v/>
      </c>
      <c r="BI626" s="239"/>
      <c r="BJ626" s="238" t="str">
        <f t="shared" si="67"/>
        <v/>
      </c>
      <c r="BK626" s="239"/>
      <c r="BL626" s="239"/>
      <c r="BM626" s="275"/>
      <c r="BN626" s="239"/>
      <c r="BO626" s="275"/>
      <c r="BP626" s="276" t="str">
        <f t="shared" si="68"/>
        <v/>
      </c>
      <c r="BQ626" s="239"/>
      <c r="BR626" s="239"/>
      <c r="BS626" s="239"/>
      <c r="BT626" s="276" t="str">
        <f t="shared" si="69"/>
        <v/>
      </c>
      <c r="BU626" s="293"/>
      <c r="BV626" s="275"/>
      <c r="BW626" s="275"/>
      <c r="BX626" s="295"/>
      <c r="BY626" s="275"/>
      <c r="BZ626" s="303"/>
      <c r="CA626" s="299"/>
      <c r="CB626" s="275"/>
      <c r="CC626" s="275"/>
      <c r="CD626" s="296"/>
      <c r="CE626" s="296"/>
      <c r="CF626" s="296"/>
      <c r="CG626" s="297"/>
    </row>
    <row r="627" spans="1:85" ht="27" customHeight="1" thickTop="1" thickBot="1" x14ac:dyDescent="0.3">
      <c r="A627" s="300"/>
      <c r="B627" s="304" t="str">
        <f>IF(C628="","",(VLOOKUP(C628,Lookups!$B$4:$C$2561,2,FALSE)))</f>
        <v/>
      </c>
      <c r="C627" s="366"/>
      <c r="D627" s="324"/>
      <c r="E627" s="325"/>
      <c r="F627" s="301"/>
      <c r="G627" s="277"/>
      <c r="H627" s="275"/>
      <c r="I627" s="280" t="str">
        <f t="shared" si="63"/>
        <v/>
      </c>
      <c r="J627" s="302"/>
      <c r="K627" s="280" t="str">
        <f t="shared" si="64"/>
        <v/>
      </c>
      <c r="L627" s="328"/>
      <c r="M627" s="328"/>
      <c r="N627" s="328"/>
      <c r="O627" s="329"/>
      <c r="P627" s="287"/>
      <c r="Q627" s="330"/>
      <c r="R627" s="287"/>
      <c r="S627" s="305"/>
      <c r="T627" s="279"/>
      <c r="U627" s="282"/>
      <c r="V627" s="282"/>
      <c r="W627" s="283"/>
      <c r="X627" s="292"/>
      <c r="Y627" s="278"/>
      <c r="Z627" s="331"/>
      <c r="AA627" s="332"/>
      <c r="AB627" s="333"/>
      <c r="AC627" s="334"/>
      <c r="AD627" s="335"/>
      <c r="AE627" s="336"/>
      <c r="AF627" s="337"/>
      <c r="AG627" s="326"/>
      <c r="AH627" s="338"/>
      <c r="AI627" s="339"/>
      <c r="AJ627" s="293"/>
      <c r="AK627" s="293"/>
      <c r="AL627" s="293"/>
      <c r="AM627" s="294"/>
      <c r="AN627" s="239"/>
      <c r="AO627" s="239"/>
      <c r="AP627" s="275"/>
      <c r="AQ627" s="280" t="str">
        <f t="shared" si="65"/>
        <v/>
      </c>
      <c r="AR627" s="239"/>
      <c r="AS627" s="239"/>
      <c r="AT627" s="239"/>
      <c r="AU627" s="239"/>
      <c r="AV627" s="239"/>
      <c r="AW627" s="239"/>
      <c r="AX627" s="239"/>
      <c r="AY627" s="239"/>
      <c r="AZ627" s="239"/>
      <c r="BA627" s="239"/>
      <c r="BB627" s="239"/>
      <c r="BC627" s="239"/>
      <c r="BD627" s="238"/>
      <c r="BE627" s="238"/>
      <c r="BF627" s="238"/>
      <c r="BG627" s="239"/>
      <c r="BH627" s="238" t="str">
        <f t="shared" si="66"/>
        <v/>
      </c>
      <c r="BI627" s="239"/>
      <c r="BJ627" s="238" t="str">
        <f t="shared" si="67"/>
        <v/>
      </c>
      <c r="BK627" s="239"/>
      <c r="BL627" s="239"/>
      <c r="BM627" s="275"/>
      <c r="BN627" s="239"/>
      <c r="BO627" s="275"/>
      <c r="BP627" s="276" t="str">
        <f t="shared" si="68"/>
        <v/>
      </c>
      <c r="BQ627" s="239"/>
      <c r="BR627" s="239"/>
      <c r="BS627" s="239"/>
      <c r="BT627" s="276" t="str">
        <f t="shared" si="69"/>
        <v/>
      </c>
      <c r="BU627" s="293"/>
      <c r="BV627" s="275"/>
      <c r="BW627" s="275"/>
      <c r="BX627" s="295"/>
      <c r="BY627" s="275"/>
      <c r="BZ627" s="303"/>
      <c r="CA627" s="299"/>
      <c r="CB627" s="275"/>
      <c r="CC627" s="275"/>
      <c r="CD627" s="296"/>
      <c r="CE627" s="296"/>
      <c r="CF627" s="296"/>
      <c r="CG627" s="297"/>
    </row>
    <row r="628" spans="1:85" ht="27" customHeight="1" thickTop="1" thickBot="1" x14ac:dyDescent="0.3">
      <c r="A628" s="300"/>
      <c r="B628" s="304" t="str">
        <f>IF(C629="","",(VLOOKUP(C629,Lookups!$B$4:$C$2561,2,FALSE)))</f>
        <v/>
      </c>
      <c r="C628" s="366"/>
      <c r="D628" s="324"/>
      <c r="E628" s="325"/>
      <c r="F628" s="301"/>
      <c r="G628" s="277"/>
      <c r="H628" s="275"/>
      <c r="I628" s="280" t="str">
        <f t="shared" si="63"/>
        <v/>
      </c>
      <c r="J628" s="302"/>
      <c r="K628" s="280" t="str">
        <f t="shared" si="64"/>
        <v/>
      </c>
      <c r="L628" s="328"/>
      <c r="M628" s="328"/>
      <c r="N628" s="328"/>
      <c r="O628" s="329"/>
      <c r="P628" s="287"/>
      <c r="Q628" s="330"/>
      <c r="R628" s="287"/>
      <c r="S628" s="305"/>
      <c r="T628" s="279"/>
      <c r="U628" s="282"/>
      <c r="V628" s="282"/>
      <c r="W628" s="283"/>
      <c r="X628" s="292"/>
      <c r="Y628" s="278"/>
      <c r="Z628" s="331"/>
      <c r="AA628" s="332"/>
      <c r="AB628" s="333"/>
      <c r="AC628" s="334"/>
      <c r="AD628" s="335"/>
      <c r="AE628" s="336"/>
      <c r="AF628" s="337"/>
      <c r="AG628" s="326"/>
      <c r="AH628" s="338"/>
      <c r="AI628" s="339"/>
      <c r="AJ628" s="293"/>
      <c r="AK628" s="293"/>
      <c r="AL628" s="293"/>
      <c r="AM628" s="294"/>
      <c r="AN628" s="239"/>
      <c r="AO628" s="239"/>
      <c r="AP628" s="275"/>
      <c r="AQ628" s="280" t="str">
        <f t="shared" si="65"/>
        <v/>
      </c>
      <c r="AR628" s="239"/>
      <c r="AS628" s="239"/>
      <c r="AT628" s="239"/>
      <c r="AU628" s="239"/>
      <c r="AV628" s="239"/>
      <c r="AW628" s="239"/>
      <c r="AX628" s="239"/>
      <c r="AY628" s="239"/>
      <c r="AZ628" s="239"/>
      <c r="BA628" s="239"/>
      <c r="BB628" s="239"/>
      <c r="BC628" s="239"/>
      <c r="BD628" s="238"/>
      <c r="BE628" s="238"/>
      <c r="BF628" s="238"/>
      <c r="BG628" s="239"/>
      <c r="BH628" s="238" t="str">
        <f t="shared" si="66"/>
        <v/>
      </c>
      <c r="BI628" s="239"/>
      <c r="BJ628" s="238" t="str">
        <f t="shared" si="67"/>
        <v/>
      </c>
      <c r="BK628" s="239"/>
      <c r="BL628" s="239"/>
      <c r="BM628" s="275"/>
      <c r="BN628" s="239"/>
      <c r="BO628" s="275"/>
      <c r="BP628" s="276" t="str">
        <f t="shared" si="68"/>
        <v/>
      </c>
      <c r="BQ628" s="239"/>
      <c r="BR628" s="239"/>
      <c r="BS628" s="239"/>
      <c r="BT628" s="276" t="str">
        <f t="shared" si="69"/>
        <v/>
      </c>
      <c r="BU628" s="293"/>
      <c r="BV628" s="275"/>
      <c r="BW628" s="275"/>
      <c r="BX628" s="295"/>
      <c r="BY628" s="275"/>
      <c r="BZ628" s="303"/>
      <c r="CA628" s="299"/>
      <c r="CB628" s="275"/>
      <c r="CC628" s="275"/>
      <c r="CD628" s="296"/>
      <c r="CE628" s="296"/>
      <c r="CF628" s="296"/>
      <c r="CG628" s="297"/>
    </row>
    <row r="629" spans="1:85" ht="27" customHeight="1" thickTop="1" thickBot="1" x14ac:dyDescent="0.3">
      <c r="A629" s="300"/>
      <c r="B629" s="304" t="str">
        <f>IF(C630="","",(VLOOKUP(C630,Lookups!$B$4:$C$2561,2,FALSE)))</f>
        <v/>
      </c>
      <c r="C629" s="366"/>
      <c r="D629" s="324"/>
      <c r="E629" s="325"/>
      <c r="F629" s="301"/>
      <c r="G629" s="277"/>
      <c r="H629" s="275"/>
      <c r="I629" s="280" t="str">
        <f t="shared" si="63"/>
        <v/>
      </c>
      <c r="J629" s="302"/>
      <c r="K629" s="280" t="str">
        <f t="shared" si="64"/>
        <v/>
      </c>
      <c r="L629" s="328"/>
      <c r="M629" s="328"/>
      <c r="N629" s="328"/>
      <c r="O629" s="329"/>
      <c r="P629" s="287"/>
      <c r="Q629" s="330"/>
      <c r="R629" s="287"/>
      <c r="S629" s="305"/>
      <c r="T629" s="279"/>
      <c r="U629" s="282"/>
      <c r="V629" s="282"/>
      <c r="W629" s="283"/>
      <c r="X629" s="292"/>
      <c r="Y629" s="278"/>
      <c r="Z629" s="331"/>
      <c r="AA629" s="332"/>
      <c r="AB629" s="333"/>
      <c r="AC629" s="334"/>
      <c r="AD629" s="335"/>
      <c r="AE629" s="336"/>
      <c r="AF629" s="337"/>
      <c r="AG629" s="326"/>
      <c r="AH629" s="338"/>
      <c r="AI629" s="339"/>
      <c r="AJ629" s="293"/>
      <c r="AK629" s="293"/>
      <c r="AL629" s="293"/>
      <c r="AM629" s="294"/>
      <c r="AN629" s="239"/>
      <c r="AO629" s="239"/>
      <c r="AP629" s="275"/>
      <c r="AQ629" s="280" t="str">
        <f t="shared" si="65"/>
        <v/>
      </c>
      <c r="AR629" s="239"/>
      <c r="AS629" s="239"/>
      <c r="AT629" s="239"/>
      <c r="AU629" s="239"/>
      <c r="AV629" s="239"/>
      <c r="AW629" s="239"/>
      <c r="AX629" s="239"/>
      <c r="AY629" s="239"/>
      <c r="AZ629" s="239"/>
      <c r="BA629" s="239"/>
      <c r="BB629" s="239"/>
      <c r="BC629" s="239"/>
      <c r="BD629" s="238"/>
      <c r="BE629" s="238"/>
      <c r="BF629" s="238"/>
      <c r="BG629" s="239"/>
      <c r="BH629" s="238" t="str">
        <f t="shared" si="66"/>
        <v/>
      </c>
      <c r="BI629" s="239"/>
      <c r="BJ629" s="238" t="str">
        <f t="shared" si="67"/>
        <v/>
      </c>
      <c r="BK629" s="239"/>
      <c r="BL629" s="239"/>
      <c r="BM629" s="275"/>
      <c r="BN629" s="239"/>
      <c r="BO629" s="275"/>
      <c r="BP629" s="276" t="str">
        <f t="shared" si="68"/>
        <v/>
      </c>
      <c r="BQ629" s="239"/>
      <c r="BR629" s="239"/>
      <c r="BS629" s="239"/>
      <c r="BT629" s="276" t="str">
        <f t="shared" si="69"/>
        <v/>
      </c>
      <c r="BU629" s="293"/>
      <c r="BV629" s="275"/>
      <c r="BW629" s="275"/>
      <c r="BX629" s="295"/>
      <c r="BY629" s="275"/>
      <c r="BZ629" s="303"/>
      <c r="CA629" s="299"/>
      <c r="CB629" s="275"/>
      <c r="CC629" s="275"/>
      <c r="CD629" s="296"/>
      <c r="CE629" s="296"/>
      <c r="CF629" s="296"/>
      <c r="CG629" s="297"/>
    </row>
    <row r="630" spans="1:85" ht="27" customHeight="1" thickTop="1" thickBot="1" x14ac:dyDescent="0.3">
      <c r="A630" s="300"/>
      <c r="B630" s="304" t="str">
        <f>IF(C631="","",(VLOOKUP(C631,Lookups!$B$4:$C$2561,2,FALSE)))</f>
        <v/>
      </c>
      <c r="C630" s="366"/>
      <c r="D630" s="324"/>
      <c r="E630" s="325"/>
      <c r="F630" s="301"/>
      <c r="G630" s="277"/>
      <c r="H630" s="275"/>
      <c r="I630" s="280" t="str">
        <f t="shared" si="63"/>
        <v/>
      </c>
      <c r="J630" s="302"/>
      <c r="K630" s="280" t="str">
        <f t="shared" si="64"/>
        <v/>
      </c>
      <c r="L630" s="328"/>
      <c r="M630" s="328"/>
      <c r="N630" s="328"/>
      <c r="O630" s="329"/>
      <c r="P630" s="287"/>
      <c r="Q630" s="330"/>
      <c r="R630" s="287"/>
      <c r="S630" s="305"/>
      <c r="T630" s="279"/>
      <c r="U630" s="282"/>
      <c r="V630" s="282"/>
      <c r="W630" s="283"/>
      <c r="X630" s="292"/>
      <c r="Y630" s="278"/>
      <c r="Z630" s="331"/>
      <c r="AA630" s="332"/>
      <c r="AB630" s="333"/>
      <c r="AC630" s="334"/>
      <c r="AD630" s="335"/>
      <c r="AE630" s="336"/>
      <c r="AF630" s="337"/>
      <c r="AG630" s="326"/>
      <c r="AH630" s="338"/>
      <c r="AI630" s="339"/>
      <c r="AJ630" s="293"/>
      <c r="AK630" s="293"/>
      <c r="AL630" s="293"/>
      <c r="AM630" s="294"/>
      <c r="AN630" s="239"/>
      <c r="AO630" s="239"/>
      <c r="AP630" s="275"/>
      <c r="AQ630" s="280" t="str">
        <f t="shared" si="65"/>
        <v/>
      </c>
      <c r="AR630" s="239"/>
      <c r="AS630" s="239"/>
      <c r="AT630" s="239"/>
      <c r="AU630" s="239"/>
      <c r="AV630" s="239"/>
      <c r="AW630" s="239"/>
      <c r="AX630" s="239"/>
      <c r="AY630" s="239"/>
      <c r="AZ630" s="239"/>
      <c r="BA630" s="239"/>
      <c r="BB630" s="239"/>
      <c r="BC630" s="239"/>
      <c r="BD630" s="238"/>
      <c r="BE630" s="238"/>
      <c r="BF630" s="238"/>
      <c r="BG630" s="239"/>
      <c r="BH630" s="238" t="str">
        <f t="shared" si="66"/>
        <v/>
      </c>
      <c r="BI630" s="239"/>
      <c r="BJ630" s="238" t="str">
        <f t="shared" si="67"/>
        <v/>
      </c>
      <c r="BK630" s="239"/>
      <c r="BL630" s="239"/>
      <c r="BM630" s="275"/>
      <c r="BN630" s="239"/>
      <c r="BO630" s="275"/>
      <c r="BP630" s="276" t="str">
        <f t="shared" si="68"/>
        <v/>
      </c>
      <c r="BQ630" s="239"/>
      <c r="BR630" s="239"/>
      <c r="BS630" s="239"/>
      <c r="BT630" s="276" t="str">
        <f t="shared" si="69"/>
        <v/>
      </c>
      <c r="BU630" s="293"/>
      <c r="BV630" s="275"/>
      <c r="BW630" s="275"/>
      <c r="BX630" s="295"/>
      <c r="BY630" s="275"/>
      <c r="BZ630" s="303"/>
      <c r="CA630" s="299"/>
      <c r="CB630" s="275"/>
      <c r="CC630" s="275"/>
      <c r="CD630" s="296"/>
      <c r="CE630" s="296"/>
      <c r="CF630" s="296"/>
      <c r="CG630" s="297"/>
    </row>
    <row r="631" spans="1:85" ht="27" customHeight="1" thickTop="1" thickBot="1" x14ac:dyDescent="0.3">
      <c r="A631" s="300"/>
      <c r="B631" s="304" t="str">
        <f>IF(C632="","",(VLOOKUP(C632,Lookups!$B$4:$C$2561,2,FALSE)))</f>
        <v/>
      </c>
      <c r="C631" s="366"/>
      <c r="D631" s="324"/>
      <c r="E631" s="325"/>
      <c r="F631" s="301"/>
      <c r="G631" s="277"/>
      <c r="H631" s="275"/>
      <c r="I631" s="280" t="str">
        <f t="shared" si="63"/>
        <v/>
      </c>
      <c r="J631" s="302"/>
      <c r="K631" s="280" t="str">
        <f t="shared" si="64"/>
        <v/>
      </c>
      <c r="L631" s="328"/>
      <c r="M631" s="328"/>
      <c r="N631" s="328"/>
      <c r="O631" s="329"/>
      <c r="P631" s="287"/>
      <c r="Q631" s="330"/>
      <c r="R631" s="287"/>
      <c r="S631" s="305"/>
      <c r="T631" s="279"/>
      <c r="U631" s="282"/>
      <c r="V631" s="282"/>
      <c r="W631" s="283"/>
      <c r="X631" s="292"/>
      <c r="Y631" s="278"/>
      <c r="Z631" s="331"/>
      <c r="AA631" s="332"/>
      <c r="AB631" s="333"/>
      <c r="AC631" s="334"/>
      <c r="AD631" s="335"/>
      <c r="AE631" s="336"/>
      <c r="AF631" s="337"/>
      <c r="AG631" s="326"/>
      <c r="AH631" s="338"/>
      <c r="AI631" s="339"/>
      <c r="AJ631" s="293"/>
      <c r="AK631" s="293"/>
      <c r="AL631" s="293"/>
      <c r="AM631" s="294"/>
      <c r="AN631" s="239"/>
      <c r="AO631" s="239"/>
      <c r="AP631" s="275"/>
      <c r="AQ631" s="280" t="str">
        <f t="shared" si="65"/>
        <v/>
      </c>
      <c r="AR631" s="239"/>
      <c r="AS631" s="239"/>
      <c r="AT631" s="239"/>
      <c r="AU631" s="239"/>
      <c r="AV631" s="239"/>
      <c r="AW631" s="239"/>
      <c r="AX631" s="239"/>
      <c r="AY631" s="239"/>
      <c r="AZ631" s="239"/>
      <c r="BA631" s="239"/>
      <c r="BB631" s="239"/>
      <c r="BC631" s="239"/>
      <c r="BD631" s="238"/>
      <c r="BE631" s="238"/>
      <c r="BF631" s="238"/>
      <c r="BG631" s="239"/>
      <c r="BH631" s="238" t="str">
        <f t="shared" si="66"/>
        <v/>
      </c>
      <c r="BI631" s="239"/>
      <c r="BJ631" s="238" t="str">
        <f t="shared" si="67"/>
        <v/>
      </c>
      <c r="BK631" s="239"/>
      <c r="BL631" s="239"/>
      <c r="BM631" s="275"/>
      <c r="BN631" s="239"/>
      <c r="BO631" s="275"/>
      <c r="BP631" s="276" t="str">
        <f t="shared" si="68"/>
        <v/>
      </c>
      <c r="BQ631" s="239"/>
      <c r="BR631" s="239"/>
      <c r="BS631" s="239"/>
      <c r="BT631" s="276" t="str">
        <f t="shared" si="69"/>
        <v/>
      </c>
      <c r="BU631" s="293"/>
      <c r="BV631" s="275"/>
      <c r="BW631" s="275"/>
      <c r="BX631" s="295"/>
      <c r="BY631" s="275"/>
      <c r="BZ631" s="303"/>
      <c r="CA631" s="299"/>
      <c r="CB631" s="275"/>
      <c r="CC631" s="275"/>
      <c r="CD631" s="296"/>
      <c r="CE631" s="296"/>
      <c r="CF631" s="296"/>
      <c r="CG631" s="297"/>
    </row>
    <row r="632" spans="1:85" ht="27" customHeight="1" thickTop="1" thickBot="1" x14ac:dyDescent="0.3">
      <c r="A632" s="300"/>
      <c r="B632" s="304" t="str">
        <f>IF(C633="","",(VLOOKUP(C633,Lookups!$B$4:$C$2561,2,FALSE)))</f>
        <v/>
      </c>
      <c r="C632" s="366"/>
      <c r="D632" s="324"/>
      <c r="E632" s="325"/>
      <c r="F632" s="301"/>
      <c r="G632" s="277"/>
      <c r="H632" s="275"/>
      <c r="I632" s="280" t="str">
        <f t="shared" si="63"/>
        <v/>
      </c>
      <c r="J632" s="302"/>
      <c r="K632" s="280" t="str">
        <f t="shared" si="64"/>
        <v/>
      </c>
      <c r="L632" s="328"/>
      <c r="M632" s="328"/>
      <c r="N632" s="328"/>
      <c r="O632" s="329"/>
      <c r="P632" s="287"/>
      <c r="Q632" s="330"/>
      <c r="R632" s="287"/>
      <c r="S632" s="305"/>
      <c r="T632" s="279"/>
      <c r="U632" s="282"/>
      <c r="V632" s="282"/>
      <c r="W632" s="283"/>
      <c r="X632" s="292"/>
      <c r="Y632" s="278"/>
      <c r="Z632" s="331"/>
      <c r="AA632" s="332"/>
      <c r="AB632" s="333"/>
      <c r="AC632" s="334"/>
      <c r="AD632" s="335"/>
      <c r="AE632" s="336"/>
      <c r="AF632" s="337"/>
      <c r="AG632" s="326"/>
      <c r="AH632" s="338"/>
      <c r="AI632" s="339"/>
      <c r="AJ632" s="293"/>
      <c r="AK632" s="293"/>
      <c r="AL632" s="293"/>
      <c r="AM632" s="294"/>
      <c r="AN632" s="239"/>
      <c r="AO632" s="239"/>
      <c r="AP632" s="275"/>
      <c r="AQ632" s="280" t="str">
        <f t="shared" si="65"/>
        <v/>
      </c>
      <c r="AR632" s="239"/>
      <c r="AS632" s="239"/>
      <c r="AT632" s="239"/>
      <c r="AU632" s="239"/>
      <c r="AV632" s="239"/>
      <c r="AW632" s="239"/>
      <c r="AX632" s="239"/>
      <c r="AY632" s="239"/>
      <c r="AZ632" s="239"/>
      <c r="BA632" s="239"/>
      <c r="BB632" s="239"/>
      <c r="BC632" s="239"/>
      <c r="BD632" s="238"/>
      <c r="BE632" s="238"/>
      <c r="BF632" s="238"/>
      <c r="BG632" s="239"/>
      <c r="BH632" s="238" t="str">
        <f t="shared" si="66"/>
        <v/>
      </c>
      <c r="BI632" s="239"/>
      <c r="BJ632" s="238" t="str">
        <f t="shared" si="67"/>
        <v/>
      </c>
      <c r="BK632" s="239"/>
      <c r="BL632" s="239"/>
      <c r="BM632" s="275"/>
      <c r="BN632" s="239"/>
      <c r="BO632" s="275"/>
      <c r="BP632" s="276" t="str">
        <f t="shared" si="68"/>
        <v/>
      </c>
      <c r="BQ632" s="239"/>
      <c r="BR632" s="239"/>
      <c r="BS632" s="239"/>
      <c r="BT632" s="276" t="str">
        <f t="shared" si="69"/>
        <v/>
      </c>
      <c r="BU632" s="293"/>
      <c r="BV632" s="275"/>
      <c r="BW632" s="275"/>
      <c r="BX632" s="295"/>
      <c r="BY632" s="275"/>
      <c r="BZ632" s="303"/>
      <c r="CA632" s="299"/>
      <c r="CB632" s="275"/>
      <c r="CC632" s="275"/>
      <c r="CD632" s="296"/>
      <c r="CE632" s="296"/>
      <c r="CF632" s="296"/>
      <c r="CG632" s="297"/>
    </row>
    <row r="633" spans="1:85" ht="27" customHeight="1" thickTop="1" thickBot="1" x14ac:dyDescent="0.3">
      <c r="A633" s="300"/>
      <c r="B633" s="304" t="str">
        <f>IF(C634="","",(VLOOKUP(C634,Lookups!$B$4:$C$2561,2,FALSE)))</f>
        <v/>
      </c>
      <c r="C633" s="366"/>
      <c r="D633" s="324"/>
      <c r="E633" s="325"/>
      <c r="F633" s="301"/>
      <c r="G633" s="277"/>
      <c r="H633" s="275"/>
      <c r="I633" s="280" t="str">
        <f t="shared" si="63"/>
        <v/>
      </c>
      <c r="J633" s="302"/>
      <c r="K633" s="280" t="str">
        <f t="shared" si="64"/>
        <v/>
      </c>
      <c r="L633" s="328"/>
      <c r="M633" s="328"/>
      <c r="N633" s="328"/>
      <c r="O633" s="329"/>
      <c r="P633" s="287"/>
      <c r="Q633" s="330"/>
      <c r="R633" s="287"/>
      <c r="S633" s="305"/>
      <c r="T633" s="279"/>
      <c r="U633" s="282"/>
      <c r="V633" s="282"/>
      <c r="W633" s="283"/>
      <c r="X633" s="292"/>
      <c r="Y633" s="278"/>
      <c r="Z633" s="331"/>
      <c r="AA633" s="332"/>
      <c r="AB633" s="333"/>
      <c r="AC633" s="334"/>
      <c r="AD633" s="335"/>
      <c r="AE633" s="336"/>
      <c r="AF633" s="337"/>
      <c r="AG633" s="326"/>
      <c r="AH633" s="338"/>
      <c r="AI633" s="339"/>
      <c r="AJ633" s="293"/>
      <c r="AK633" s="293"/>
      <c r="AL633" s="293"/>
      <c r="AM633" s="294"/>
      <c r="AN633" s="239"/>
      <c r="AO633" s="239"/>
      <c r="AP633" s="275"/>
      <c r="AQ633" s="280" t="str">
        <f t="shared" si="65"/>
        <v/>
      </c>
      <c r="AR633" s="239"/>
      <c r="AS633" s="239"/>
      <c r="AT633" s="239"/>
      <c r="AU633" s="239"/>
      <c r="AV633" s="239"/>
      <c r="AW633" s="239"/>
      <c r="AX633" s="239"/>
      <c r="AY633" s="239"/>
      <c r="AZ633" s="239"/>
      <c r="BA633" s="239"/>
      <c r="BB633" s="239"/>
      <c r="BC633" s="239"/>
      <c r="BD633" s="238"/>
      <c r="BE633" s="238"/>
      <c r="BF633" s="238"/>
      <c r="BG633" s="239"/>
      <c r="BH633" s="238" t="str">
        <f t="shared" si="66"/>
        <v/>
      </c>
      <c r="BI633" s="239"/>
      <c r="BJ633" s="238" t="str">
        <f t="shared" si="67"/>
        <v/>
      </c>
      <c r="BK633" s="239"/>
      <c r="BL633" s="239"/>
      <c r="BM633" s="275"/>
      <c r="BN633" s="239"/>
      <c r="BO633" s="275"/>
      <c r="BP633" s="276" t="str">
        <f t="shared" si="68"/>
        <v/>
      </c>
      <c r="BQ633" s="239"/>
      <c r="BR633" s="239"/>
      <c r="BS633" s="239"/>
      <c r="BT633" s="276" t="str">
        <f t="shared" si="69"/>
        <v/>
      </c>
      <c r="BU633" s="293"/>
      <c r="BV633" s="275"/>
      <c r="BW633" s="275"/>
      <c r="BX633" s="295"/>
      <c r="BY633" s="275"/>
      <c r="BZ633" s="303"/>
      <c r="CA633" s="299"/>
      <c r="CB633" s="275"/>
      <c r="CC633" s="275"/>
      <c r="CD633" s="296"/>
      <c r="CE633" s="296"/>
      <c r="CF633" s="296"/>
      <c r="CG633" s="297"/>
    </row>
    <row r="634" spans="1:85" ht="27" customHeight="1" thickTop="1" thickBot="1" x14ac:dyDescent="0.3">
      <c r="A634" s="300"/>
      <c r="B634" s="304" t="str">
        <f>IF(C635="","",(VLOOKUP(C635,Lookups!$B$4:$C$2561,2,FALSE)))</f>
        <v/>
      </c>
      <c r="C634" s="366"/>
      <c r="D634" s="324"/>
      <c r="E634" s="325"/>
      <c r="F634" s="301"/>
      <c r="G634" s="277"/>
      <c r="H634" s="275"/>
      <c r="I634" s="280" t="str">
        <f t="shared" si="63"/>
        <v/>
      </c>
      <c r="J634" s="302"/>
      <c r="K634" s="280" t="str">
        <f t="shared" si="64"/>
        <v/>
      </c>
      <c r="L634" s="328"/>
      <c r="M634" s="328"/>
      <c r="N634" s="328"/>
      <c r="O634" s="329"/>
      <c r="P634" s="287"/>
      <c r="Q634" s="330"/>
      <c r="R634" s="287"/>
      <c r="S634" s="305"/>
      <c r="T634" s="279"/>
      <c r="U634" s="282"/>
      <c r="V634" s="282"/>
      <c r="W634" s="283"/>
      <c r="X634" s="292"/>
      <c r="Y634" s="278"/>
      <c r="Z634" s="331"/>
      <c r="AA634" s="332"/>
      <c r="AB634" s="333"/>
      <c r="AC634" s="334"/>
      <c r="AD634" s="335"/>
      <c r="AE634" s="336"/>
      <c r="AF634" s="337"/>
      <c r="AG634" s="326"/>
      <c r="AH634" s="338"/>
      <c r="AI634" s="339"/>
      <c r="AJ634" s="293"/>
      <c r="AK634" s="293"/>
      <c r="AL634" s="293"/>
      <c r="AM634" s="294"/>
      <c r="AN634" s="239"/>
      <c r="AO634" s="239"/>
      <c r="AP634" s="275"/>
      <c r="AQ634" s="280" t="str">
        <f t="shared" si="65"/>
        <v/>
      </c>
      <c r="AR634" s="239"/>
      <c r="AS634" s="239"/>
      <c r="AT634" s="239"/>
      <c r="AU634" s="239"/>
      <c r="AV634" s="239"/>
      <c r="AW634" s="239"/>
      <c r="AX634" s="239"/>
      <c r="AY634" s="239"/>
      <c r="AZ634" s="239"/>
      <c r="BA634" s="239"/>
      <c r="BB634" s="239"/>
      <c r="BC634" s="239"/>
      <c r="BD634" s="238"/>
      <c r="BE634" s="238"/>
      <c r="BF634" s="238"/>
      <c r="BG634" s="239"/>
      <c r="BH634" s="238" t="str">
        <f t="shared" si="66"/>
        <v/>
      </c>
      <c r="BI634" s="239"/>
      <c r="BJ634" s="238" t="str">
        <f t="shared" si="67"/>
        <v/>
      </c>
      <c r="BK634" s="239"/>
      <c r="BL634" s="239"/>
      <c r="BM634" s="275"/>
      <c r="BN634" s="239"/>
      <c r="BO634" s="275"/>
      <c r="BP634" s="276" t="str">
        <f t="shared" si="68"/>
        <v/>
      </c>
      <c r="BQ634" s="239"/>
      <c r="BR634" s="239"/>
      <c r="BS634" s="239"/>
      <c r="BT634" s="276" t="str">
        <f t="shared" si="69"/>
        <v/>
      </c>
      <c r="BU634" s="293"/>
      <c r="BV634" s="275"/>
      <c r="BW634" s="275"/>
      <c r="BX634" s="295"/>
      <c r="BY634" s="275"/>
      <c r="BZ634" s="303"/>
      <c r="CA634" s="299"/>
      <c r="CB634" s="275"/>
      <c r="CC634" s="275"/>
      <c r="CD634" s="296"/>
      <c r="CE634" s="296"/>
      <c r="CF634" s="296"/>
      <c r="CG634" s="297"/>
    </row>
    <row r="635" spans="1:85" ht="27" customHeight="1" thickTop="1" thickBot="1" x14ac:dyDescent="0.3">
      <c r="A635" s="300"/>
      <c r="B635" s="304" t="str">
        <f>IF(C636="","",(VLOOKUP(C636,Lookups!$B$4:$C$2561,2,FALSE)))</f>
        <v/>
      </c>
      <c r="C635" s="366"/>
      <c r="D635" s="324"/>
      <c r="E635" s="325"/>
      <c r="F635" s="301"/>
      <c r="G635" s="277"/>
      <c r="H635" s="275"/>
      <c r="I635" s="280" t="str">
        <f t="shared" si="63"/>
        <v/>
      </c>
      <c r="J635" s="302"/>
      <c r="K635" s="280" t="str">
        <f t="shared" si="64"/>
        <v/>
      </c>
      <c r="L635" s="328"/>
      <c r="M635" s="328"/>
      <c r="N635" s="328"/>
      <c r="O635" s="329"/>
      <c r="P635" s="287"/>
      <c r="Q635" s="330"/>
      <c r="R635" s="287"/>
      <c r="S635" s="305"/>
      <c r="T635" s="279"/>
      <c r="U635" s="282"/>
      <c r="V635" s="282"/>
      <c r="W635" s="283"/>
      <c r="X635" s="292"/>
      <c r="Y635" s="278"/>
      <c r="Z635" s="331"/>
      <c r="AA635" s="332"/>
      <c r="AB635" s="333"/>
      <c r="AC635" s="334"/>
      <c r="AD635" s="335"/>
      <c r="AE635" s="336"/>
      <c r="AF635" s="337"/>
      <c r="AG635" s="326"/>
      <c r="AH635" s="338"/>
      <c r="AI635" s="339"/>
      <c r="AJ635" s="293"/>
      <c r="AK635" s="293"/>
      <c r="AL635" s="293"/>
      <c r="AM635" s="294"/>
      <c r="AN635" s="239"/>
      <c r="AO635" s="239"/>
      <c r="AP635" s="275"/>
      <c r="AQ635" s="280" t="str">
        <f t="shared" si="65"/>
        <v/>
      </c>
      <c r="AR635" s="239"/>
      <c r="AS635" s="239"/>
      <c r="AT635" s="239"/>
      <c r="AU635" s="239"/>
      <c r="AV635" s="239"/>
      <c r="AW635" s="239"/>
      <c r="AX635" s="239"/>
      <c r="AY635" s="239"/>
      <c r="AZ635" s="239"/>
      <c r="BA635" s="239"/>
      <c r="BB635" s="239"/>
      <c r="BC635" s="239"/>
      <c r="BD635" s="238"/>
      <c r="BE635" s="238"/>
      <c r="BF635" s="238"/>
      <c r="BG635" s="239"/>
      <c r="BH635" s="238" t="str">
        <f t="shared" si="66"/>
        <v/>
      </c>
      <c r="BI635" s="239"/>
      <c r="BJ635" s="238" t="str">
        <f t="shared" si="67"/>
        <v/>
      </c>
      <c r="BK635" s="239"/>
      <c r="BL635" s="239"/>
      <c r="BM635" s="275"/>
      <c r="BN635" s="239"/>
      <c r="BO635" s="275"/>
      <c r="BP635" s="276" t="str">
        <f t="shared" si="68"/>
        <v/>
      </c>
      <c r="BQ635" s="239"/>
      <c r="BR635" s="239"/>
      <c r="BS635" s="239"/>
      <c r="BT635" s="276" t="str">
        <f t="shared" si="69"/>
        <v/>
      </c>
      <c r="BU635" s="293"/>
      <c r="BV635" s="275"/>
      <c r="BW635" s="275"/>
      <c r="BX635" s="295"/>
      <c r="BY635" s="275"/>
      <c r="BZ635" s="303"/>
      <c r="CA635" s="299"/>
      <c r="CB635" s="275"/>
      <c r="CC635" s="275"/>
      <c r="CD635" s="296"/>
      <c r="CE635" s="296"/>
      <c r="CF635" s="296"/>
      <c r="CG635" s="297"/>
    </row>
    <row r="636" spans="1:85" ht="27" customHeight="1" thickTop="1" thickBot="1" x14ac:dyDescent="0.3">
      <c r="A636" s="300"/>
      <c r="B636" s="304" t="str">
        <f>IF(C637="","",(VLOOKUP(C637,Lookups!$B$4:$C$2561,2,FALSE)))</f>
        <v/>
      </c>
      <c r="C636" s="366"/>
      <c r="D636" s="324"/>
      <c r="E636" s="325"/>
      <c r="F636" s="301"/>
      <c r="G636" s="277"/>
      <c r="H636" s="275"/>
      <c r="I636" s="280" t="str">
        <f t="shared" si="63"/>
        <v/>
      </c>
      <c r="J636" s="302"/>
      <c r="K636" s="280" t="str">
        <f t="shared" si="64"/>
        <v/>
      </c>
      <c r="L636" s="328"/>
      <c r="M636" s="328"/>
      <c r="N636" s="328"/>
      <c r="O636" s="329"/>
      <c r="P636" s="287"/>
      <c r="Q636" s="330"/>
      <c r="R636" s="287"/>
      <c r="S636" s="305"/>
      <c r="T636" s="279"/>
      <c r="U636" s="282"/>
      <c r="V636" s="282"/>
      <c r="W636" s="283"/>
      <c r="X636" s="292"/>
      <c r="Y636" s="278"/>
      <c r="Z636" s="331"/>
      <c r="AA636" s="332"/>
      <c r="AB636" s="333"/>
      <c r="AC636" s="334"/>
      <c r="AD636" s="335"/>
      <c r="AE636" s="336"/>
      <c r="AF636" s="337"/>
      <c r="AG636" s="326"/>
      <c r="AH636" s="338"/>
      <c r="AI636" s="339"/>
      <c r="AJ636" s="293"/>
      <c r="AK636" s="293"/>
      <c r="AL636" s="293"/>
      <c r="AM636" s="294"/>
      <c r="AN636" s="239"/>
      <c r="AO636" s="239"/>
      <c r="AP636" s="275"/>
      <c r="AQ636" s="280" t="str">
        <f t="shared" si="65"/>
        <v/>
      </c>
      <c r="AR636" s="239"/>
      <c r="AS636" s="239"/>
      <c r="AT636" s="239"/>
      <c r="AU636" s="239"/>
      <c r="AV636" s="239"/>
      <c r="AW636" s="239"/>
      <c r="AX636" s="239"/>
      <c r="AY636" s="239"/>
      <c r="AZ636" s="239"/>
      <c r="BA636" s="239"/>
      <c r="BB636" s="239"/>
      <c r="BC636" s="239"/>
      <c r="BD636" s="238"/>
      <c r="BE636" s="238"/>
      <c r="BF636" s="238"/>
      <c r="BG636" s="239"/>
      <c r="BH636" s="238" t="str">
        <f t="shared" si="66"/>
        <v/>
      </c>
      <c r="BI636" s="239"/>
      <c r="BJ636" s="238" t="str">
        <f t="shared" si="67"/>
        <v/>
      </c>
      <c r="BK636" s="239"/>
      <c r="BL636" s="239"/>
      <c r="BM636" s="275"/>
      <c r="BN636" s="239"/>
      <c r="BO636" s="275"/>
      <c r="BP636" s="276" t="str">
        <f t="shared" si="68"/>
        <v/>
      </c>
      <c r="BQ636" s="239"/>
      <c r="BR636" s="239"/>
      <c r="BS636" s="239"/>
      <c r="BT636" s="276" t="str">
        <f t="shared" si="69"/>
        <v/>
      </c>
      <c r="BU636" s="293"/>
      <c r="BV636" s="275"/>
      <c r="BW636" s="275"/>
      <c r="BX636" s="295"/>
      <c r="BY636" s="275"/>
      <c r="BZ636" s="303"/>
      <c r="CA636" s="299"/>
      <c r="CB636" s="275"/>
      <c r="CC636" s="275"/>
      <c r="CD636" s="296"/>
      <c r="CE636" s="296"/>
      <c r="CF636" s="296"/>
      <c r="CG636" s="297"/>
    </row>
    <row r="637" spans="1:85" ht="27" customHeight="1" thickTop="1" thickBot="1" x14ac:dyDescent="0.3">
      <c r="A637" s="300"/>
      <c r="B637" s="304" t="str">
        <f>IF(C638="","",(VLOOKUP(C638,Lookups!$B$4:$C$2561,2,FALSE)))</f>
        <v/>
      </c>
      <c r="C637" s="366"/>
      <c r="D637" s="324"/>
      <c r="E637" s="325"/>
      <c r="F637" s="301"/>
      <c r="G637" s="277"/>
      <c r="H637" s="275"/>
      <c r="I637" s="280" t="str">
        <f t="shared" si="63"/>
        <v/>
      </c>
      <c r="J637" s="302"/>
      <c r="K637" s="280" t="str">
        <f t="shared" si="64"/>
        <v/>
      </c>
      <c r="L637" s="328"/>
      <c r="M637" s="328"/>
      <c r="N637" s="328"/>
      <c r="O637" s="329"/>
      <c r="P637" s="287"/>
      <c r="Q637" s="330"/>
      <c r="R637" s="287"/>
      <c r="S637" s="305"/>
      <c r="T637" s="279"/>
      <c r="U637" s="282"/>
      <c r="V637" s="282"/>
      <c r="W637" s="283"/>
      <c r="X637" s="292"/>
      <c r="Y637" s="278"/>
      <c r="Z637" s="331"/>
      <c r="AA637" s="332"/>
      <c r="AB637" s="333"/>
      <c r="AC637" s="334"/>
      <c r="AD637" s="335"/>
      <c r="AE637" s="336"/>
      <c r="AF637" s="337"/>
      <c r="AG637" s="326"/>
      <c r="AH637" s="338"/>
      <c r="AI637" s="339"/>
      <c r="AJ637" s="293"/>
      <c r="AK637" s="293"/>
      <c r="AL637" s="293"/>
      <c r="AM637" s="294"/>
      <c r="AN637" s="239"/>
      <c r="AO637" s="239"/>
      <c r="AP637" s="275"/>
      <c r="AQ637" s="280" t="str">
        <f t="shared" si="65"/>
        <v/>
      </c>
      <c r="AR637" s="239"/>
      <c r="AS637" s="239"/>
      <c r="AT637" s="239"/>
      <c r="AU637" s="239"/>
      <c r="AV637" s="239"/>
      <c r="AW637" s="239"/>
      <c r="AX637" s="239"/>
      <c r="AY637" s="239"/>
      <c r="AZ637" s="239"/>
      <c r="BA637" s="239"/>
      <c r="BB637" s="239"/>
      <c r="BC637" s="239"/>
      <c r="BD637" s="238"/>
      <c r="BE637" s="238"/>
      <c r="BF637" s="238"/>
      <c r="BG637" s="239"/>
      <c r="BH637" s="238" t="str">
        <f t="shared" si="66"/>
        <v/>
      </c>
      <c r="BI637" s="239"/>
      <c r="BJ637" s="238" t="str">
        <f t="shared" si="67"/>
        <v/>
      </c>
      <c r="BK637" s="239"/>
      <c r="BL637" s="239"/>
      <c r="BM637" s="275"/>
      <c r="BN637" s="239"/>
      <c r="BO637" s="275"/>
      <c r="BP637" s="276" t="str">
        <f t="shared" si="68"/>
        <v/>
      </c>
      <c r="BQ637" s="239"/>
      <c r="BR637" s="239"/>
      <c r="BS637" s="239"/>
      <c r="BT637" s="276" t="str">
        <f t="shared" si="69"/>
        <v/>
      </c>
      <c r="BU637" s="293"/>
      <c r="BV637" s="275"/>
      <c r="BW637" s="275"/>
      <c r="BX637" s="295"/>
      <c r="BY637" s="275"/>
      <c r="BZ637" s="303"/>
      <c r="CA637" s="299"/>
      <c r="CB637" s="275"/>
      <c r="CC637" s="275"/>
      <c r="CD637" s="296"/>
      <c r="CE637" s="296"/>
      <c r="CF637" s="296"/>
      <c r="CG637" s="297"/>
    </row>
    <row r="638" spans="1:85" ht="27" customHeight="1" thickTop="1" thickBot="1" x14ac:dyDescent="0.3">
      <c r="A638" s="300"/>
      <c r="B638" s="304" t="str">
        <f>IF(C639="","",(VLOOKUP(C639,Lookups!$B$4:$C$2561,2,FALSE)))</f>
        <v/>
      </c>
      <c r="C638" s="366"/>
      <c r="D638" s="324"/>
      <c r="E638" s="325"/>
      <c r="F638" s="301"/>
      <c r="G638" s="277"/>
      <c r="H638" s="275"/>
      <c r="I638" s="280" t="str">
        <f t="shared" si="63"/>
        <v/>
      </c>
      <c r="J638" s="302"/>
      <c r="K638" s="280" t="str">
        <f t="shared" si="64"/>
        <v/>
      </c>
      <c r="L638" s="328"/>
      <c r="M638" s="328"/>
      <c r="N638" s="328"/>
      <c r="O638" s="329"/>
      <c r="P638" s="287"/>
      <c r="Q638" s="330"/>
      <c r="R638" s="287"/>
      <c r="S638" s="305"/>
      <c r="T638" s="279"/>
      <c r="U638" s="282"/>
      <c r="V638" s="282"/>
      <c r="W638" s="283"/>
      <c r="X638" s="292"/>
      <c r="Y638" s="278"/>
      <c r="Z638" s="331"/>
      <c r="AA638" s="332"/>
      <c r="AB638" s="333"/>
      <c r="AC638" s="334"/>
      <c r="AD638" s="335"/>
      <c r="AE638" s="336"/>
      <c r="AF638" s="337"/>
      <c r="AG638" s="326"/>
      <c r="AH638" s="338"/>
      <c r="AI638" s="339"/>
      <c r="AJ638" s="293"/>
      <c r="AK638" s="293"/>
      <c r="AL638" s="293"/>
      <c r="AM638" s="294"/>
      <c r="AN638" s="239"/>
      <c r="AO638" s="239"/>
      <c r="AP638" s="275"/>
      <c r="AQ638" s="280" t="str">
        <f t="shared" si="65"/>
        <v/>
      </c>
      <c r="AR638" s="239"/>
      <c r="AS638" s="239"/>
      <c r="AT638" s="239"/>
      <c r="AU638" s="239"/>
      <c r="AV638" s="239"/>
      <c r="AW638" s="239"/>
      <c r="AX638" s="239"/>
      <c r="AY638" s="239"/>
      <c r="AZ638" s="239"/>
      <c r="BA638" s="239"/>
      <c r="BB638" s="239"/>
      <c r="BC638" s="239"/>
      <c r="BD638" s="238"/>
      <c r="BE638" s="238"/>
      <c r="BF638" s="238"/>
      <c r="BG638" s="239"/>
      <c r="BH638" s="238" t="str">
        <f t="shared" si="66"/>
        <v/>
      </c>
      <c r="BI638" s="239"/>
      <c r="BJ638" s="238" t="str">
        <f t="shared" si="67"/>
        <v/>
      </c>
      <c r="BK638" s="239"/>
      <c r="BL638" s="239"/>
      <c r="BM638" s="275"/>
      <c r="BN638" s="239"/>
      <c r="BO638" s="275"/>
      <c r="BP638" s="276" t="str">
        <f t="shared" si="68"/>
        <v/>
      </c>
      <c r="BQ638" s="239"/>
      <c r="BR638" s="239"/>
      <c r="BS638" s="239"/>
      <c r="BT638" s="276" t="str">
        <f t="shared" si="69"/>
        <v/>
      </c>
      <c r="BU638" s="293"/>
      <c r="BV638" s="275"/>
      <c r="BW638" s="275"/>
      <c r="BX638" s="295"/>
      <c r="BY638" s="275"/>
      <c r="BZ638" s="303"/>
      <c r="CA638" s="299"/>
      <c r="CB638" s="275"/>
      <c r="CC638" s="275"/>
      <c r="CD638" s="296"/>
      <c r="CE638" s="296"/>
      <c r="CF638" s="296"/>
      <c r="CG638" s="297"/>
    </row>
    <row r="639" spans="1:85" ht="27" customHeight="1" thickTop="1" thickBot="1" x14ac:dyDescent="0.3">
      <c r="A639" s="300"/>
      <c r="B639" s="304" t="str">
        <f>IF(C640="","",(VLOOKUP(C640,Lookups!$B$4:$C$2561,2,FALSE)))</f>
        <v/>
      </c>
      <c r="C639" s="366"/>
      <c r="D639" s="324"/>
      <c r="E639" s="325"/>
      <c r="F639" s="301"/>
      <c r="G639" s="277"/>
      <c r="H639" s="275"/>
      <c r="I639" s="280" t="str">
        <f t="shared" si="63"/>
        <v/>
      </c>
      <c r="J639" s="302"/>
      <c r="K639" s="280" t="str">
        <f t="shared" si="64"/>
        <v/>
      </c>
      <c r="L639" s="328"/>
      <c r="M639" s="328"/>
      <c r="N639" s="328"/>
      <c r="O639" s="329"/>
      <c r="P639" s="287"/>
      <c r="Q639" s="330"/>
      <c r="R639" s="287"/>
      <c r="S639" s="305"/>
      <c r="T639" s="279"/>
      <c r="U639" s="282"/>
      <c r="V639" s="282"/>
      <c r="W639" s="283"/>
      <c r="X639" s="292"/>
      <c r="Y639" s="278"/>
      <c r="Z639" s="331"/>
      <c r="AA639" s="332"/>
      <c r="AB639" s="333"/>
      <c r="AC639" s="334"/>
      <c r="AD639" s="335"/>
      <c r="AE639" s="336"/>
      <c r="AF639" s="337"/>
      <c r="AG639" s="326"/>
      <c r="AH639" s="338"/>
      <c r="AI639" s="339"/>
      <c r="AJ639" s="293"/>
      <c r="AK639" s="293"/>
      <c r="AL639" s="293"/>
      <c r="AM639" s="294"/>
      <c r="AN639" s="239"/>
      <c r="AO639" s="239"/>
      <c r="AP639" s="275"/>
      <c r="AQ639" s="280" t="str">
        <f t="shared" si="65"/>
        <v/>
      </c>
      <c r="AR639" s="239"/>
      <c r="AS639" s="239"/>
      <c r="AT639" s="239"/>
      <c r="AU639" s="239"/>
      <c r="AV639" s="239"/>
      <c r="AW639" s="239"/>
      <c r="AX639" s="239"/>
      <c r="AY639" s="239"/>
      <c r="AZ639" s="239"/>
      <c r="BA639" s="239"/>
      <c r="BB639" s="239"/>
      <c r="BC639" s="239"/>
      <c r="BD639" s="238"/>
      <c r="BE639" s="238"/>
      <c r="BF639" s="238"/>
      <c r="BG639" s="239"/>
      <c r="BH639" s="238" t="str">
        <f t="shared" si="66"/>
        <v/>
      </c>
      <c r="BI639" s="239"/>
      <c r="BJ639" s="238" t="str">
        <f t="shared" si="67"/>
        <v/>
      </c>
      <c r="BK639" s="239"/>
      <c r="BL639" s="239"/>
      <c r="BM639" s="275"/>
      <c r="BN639" s="239"/>
      <c r="BO639" s="275"/>
      <c r="BP639" s="276" t="str">
        <f t="shared" si="68"/>
        <v/>
      </c>
      <c r="BQ639" s="239"/>
      <c r="BR639" s="239"/>
      <c r="BS639" s="239"/>
      <c r="BT639" s="276" t="str">
        <f t="shared" si="69"/>
        <v/>
      </c>
      <c r="BU639" s="293"/>
      <c r="BV639" s="275"/>
      <c r="BW639" s="275"/>
      <c r="BX639" s="295"/>
      <c r="BY639" s="275"/>
      <c r="BZ639" s="303"/>
      <c r="CA639" s="299"/>
      <c r="CB639" s="275"/>
      <c r="CC639" s="275"/>
      <c r="CD639" s="296"/>
      <c r="CE639" s="296"/>
      <c r="CF639" s="296"/>
      <c r="CG639" s="297"/>
    </row>
    <row r="640" spans="1:85" ht="27" customHeight="1" thickTop="1" thickBot="1" x14ac:dyDescent="0.3">
      <c r="A640" s="300"/>
      <c r="B640" s="304" t="str">
        <f>IF(C641="","",(VLOOKUP(C641,Lookups!$B$4:$C$2561,2,FALSE)))</f>
        <v/>
      </c>
      <c r="C640" s="366"/>
      <c r="D640" s="324"/>
      <c r="E640" s="325"/>
      <c r="F640" s="301"/>
      <c r="G640" s="277"/>
      <c r="H640" s="275"/>
      <c r="I640" s="280" t="str">
        <f t="shared" si="63"/>
        <v/>
      </c>
      <c r="J640" s="302"/>
      <c r="K640" s="280" t="str">
        <f t="shared" si="64"/>
        <v/>
      </c>
      <c r="L640" s="328"/>
      <c r="M640" s="328"/>
      <c r="N640" s="328"/>
      <c r="O640" s="329"/>
      <c r="P640" s="287"/>
      <c r="Q640" s="330"/>
      <c r="R640" s="287"/>
      <c r="S640" s="305"/>
      <c r="T640" s="279"/>
      <c r="U640" s="282"/>
      <c r="V640" s="282"/>
      <c r="W640" s="283"/>
      <c r="X640" s="292"/>
      <c r="Y640" s="278"/>
      <c r="Z640" s="331"/>
      <c r="AA640" s="332"/>
      <c r="AB640" s="333"/>
      <c r="AC640" s="334"/>
      <c r="AD640" s="335"/>
      <c r="AE640" s="336"/>
      <c r="AF640" s="337"/>
      <c r="AG640" s="326"/>
      <c r="AH640" s="338"/>
      <c r="AI640" s="339"/>
      <c r="AJ640" s="293"/>
      <c r="AK640" s="293"/>
      <c r="AL640" s="293"/>
      <c r="AM640" s="294"/>
      <c r="AN640" s="239"/>
      <c r="AO640" s="239"/>
      <c r="AP640" s="275"/>
      <c r="AQ640" s="280" t="str">
        <f t="shared" si="65"/>
        <v/>
      </c>
      <c r="AR640" s="239"/>
      <c r="AS640" s="239"/>
      <c r="AT640" s="239"/>
      <c r="AU640" s="239"/>
      <c r="AV640" s="239"/>
      <c r="AW640" s="239"/>
      <c r="AX640" s="239"/>
      <c r="AY640" s="239"/>
      <c r="AZ640" s="239"/>
      <c r="BA640" s="239"/>
      <c r="BB640" s="239"/>
      <c r="BC640" s="239"/>
      <c r="BD640" s="238"/>
      <c r="BE640" s="238"/>
      <c r="BF640" s="238"/>
      <c r="BG640" s="239"/>
      <c r="BH640" s="238" t="str">
        <f t="shared" si="66"/>
        <v/>
      </c>
      <c r="BI640" s="239"/>
      <c r="BJ640" s="238" t="str">
        <f t="shared" si="67"/>
        <v/>
      </c>
      <c r="BK640" s="239"/>
      <c r="BL640" s="239"/>
      <c r="BM640" s="275"/>
      <c r="BN640" s="239"/>
      <c r="BO640" s="275"/>
      <c r="BP640" s="276" t="str">
        <f t="shared" si="68"/>
        <v/>
      </c>
      <c r="BQ640" s="239"/>
      <c r="BR640" s="239"/>
      <c r="BS640" s="239"/>
      <c r="BT640" s="276" t="str">
        <f t="shared" si="69"/>
        <v/>
      </c>
      <c r="BU640" s="293"/>
      <c r="BV640" s="275"/>
      <c r="BW640" s="275"/>
      <c r="BX640" s="295"/>
      <c r="BY640" s="275"/>
      <c r="BZ640" s="303"/>
      <c r="CA640" s="299"/>
      <c r="CB640" s="275"/>
      <c r="CC640" s="275"/>
      <c r="CD640" s="296"/>
      <c r="CE640" s="296"/>
      <c r="CF640" s="296"/>
      <c r="CG640" s="297"/>
    </row>
    <row r="641" spans="1:85" ht="27" customHeight="1" thickTop="1" thickBot="1" x14ac:dyDescent="0.3">
      <c r="A641" s="300"/>
      <c r="B641" s="304" t="str">
        <f>IF(C642="","",(VLOOKUP(C642,Lookups!$B$4:$C$2561,2,FALSE)))</f>
        <v/>
      </c>
      <c r="C641" s="366"/>
      <c r="D641" s="324"/>
      <c r="E641" s="325"/>
      <c r="F641" s="301"/>
      <c r="G641" s="277"/>
      <c r="H641" s="275"/>
      <c r="I641" s="280" t="str">
        <f t="shared" si="63"/>
        <v/>
      </c>
      <c r="J641" s="302"/>
      <c r="K641" s="280" t="str">
        <f t="shared" si="64"/>
        <v/>
      </c>
      <c r="L641" s="328"/>
      <c r="M641" s="328"/>
      <c r="N641" s="328"/>
      <c r="O641" s="329"/>
      <c r="P641" s="287"/>
      <c r="Q641" s="330"/>
      <c r="R641" s="287"/>
      <c r="S641" s="305"/>
      <c r="T641" s="279"/>
      <c r="U641" s="282"/>
      <c r="V641" s="282"/>
      <c r="W641" s="283"/>
      <c r="X641" s="292"/>
      <c r="Y641" s="278"/>
      <c r="Z641" s="331"/>
      <c r="AA641" s="332"/>
      <c r="AB641" s="333"/>
      <c r="AC641" s="334"/>
      <c r="AD641" s="335"/>
      <c r="AE641" s="336"/>
      <c r="AF641" s="337"/>
      <c r="AG641" s="326"/>
      <c r="AH641" s="338"/>
      <c r="AI641" s="339"/>
      <c r="AJ641" s="293"/>
      <c r="AK641" s="293"/>
      <c r="AL641" s="293"/>
      <c r="AM641" s="294"/>
      <c r="AN641" s="239"/>
      <c r="AO641" s="239"/>
      <c r="AP641" s="275"/>
      <c r="AQ641" s="280" t="str">
        <f t="shared" si="65"/>
        <v/>
      </c>
      <c r="AR641" s="239"/>
      <c r="AS641" s="239"/>
      <c r="AT641" s="239"/>
      <c r="AU641" s="239"/>
      <c r="AV641" s="239"/>
      <c r="AW641" s="239"/>
      <c r="AX641" s="239"/>
      <c r="AY641" s="239"/>
      <c r="AZ641" s="239"/>
      <c r="BA641" s="239"/>
      <c r="BB641" s="239"/>
      <c r="BC641" s="239"/>
      <c r="BD641" s="238"/>
      <c r="BE641" s="238"/>
      <c r="BF641" s="238"/>
      <c r="BG641" s="239"/>
      <c r="BH641" s="238" t="str">
        <f t="shared" si="66"/>
        <v/>
      </c>
      <c r="BI641" s="239"/>
      <c r="BJ641" s="238" t="str">
        <f t="shared" si="67"/>
        <v/>
      </c>
      <c r="BK641" s="239"/>
      <c r="BL641" s="239"/>
      <c r="BM641" s="275"/>
      <c r="BN641" s="239"/>
      <c r="BO641" s="275"/>
      <c r="BP641" s="276" t="str">
        <f t="shared" si="68"/>
        <v/>
      </c>
      <c r="BQ641" s="239"/>
      <c r="BR641" s="239"/>
      <c r="BS641" s="239"/>
      <c r="BT641" s="276" t="str">
        <f t="shared" si="69"/>
        <v/>
      </c>
      <c r="BU641" s="293"/>
      <c r="BV641" s="275"/>
      <c r="BW641" s="275"/>
      <c r="BX641" s="295"/>
      <c r="BY641" s="275"/>
      <c r="BZ641" s="303"/>
      <c r="CA641" s="299"/>
      <c r="CB641" s="275"/>
      <c r="CC641" s="275"/>
      <c r="CD641" s="296"/>
      <c r="CE641" s="296"/>
      <c r="CF641" s="296"/>
      <c r="CG641" s="297"/>
    </row>
    <row r="642" spans="1:85" ht="27" customHeight="1" thickTop="1" thickBot="1" x14ac:dyDescent="0.3">
      <c r="A642" s="300"/>
      <c r="B642" s="304" t="str">
        <f>IF(C643="","",(VLOOKUP(C643,Lookups!$B$4:$C$2561,2,FALSE)))</f>
        <v/>
      </c>
      <c r="C642" s="366"/>
      <c r="D642" s="324"/>
      <c r="E642" s="325"/>
      <c r="F642" s="301"/>
      <c r="G642" s="277"/>
      <c r="H642" s="275"/>
      <c r="I642" s="280" t="str">
        <f t="shared" si="63"/>
        <v/>
      </c>
      <c r="J642" s="302"/>
      <c r="K642" s="280" t="str">
        <f t="shared" si="64"/>
        <v/>
      </c>
      <c r="L642" s="328"/>
      <c r="M642" s="328"/>
      <c r="N642" s="328"/>
      <c r="O642" s="329"/>
      <c r="P642" s="287"/>
      <c r="Q642" s="330"/>
      <c r="R642" s="287"/>
      <c r="S642" s="305"/>
      <c r="T642" s="279"/>
      <c r="U642" s="282"/>
      <c r="V642" s="282"/>
      <c r="W642" s="283"/>
      <c r="X642" s="292"/>
      <c r="Y642" s="278"/>
      <c r="Z642" s="331"/>
      <c r="AA642" s="332"/>
      <c r="AB642" s="333"/>
      <c r="AC642" s="334"/>
      <c r="AD642" s="335"/>
      <c r="AE642" s="336"/>
      <c r="AF642" s="337"/>
      <c r="AG642" s="326"/>
      <c r="AH642" s="338"/>
      <c r="AI642" s="339"/>
      <c r="AJ642" s="293"/>
      <c r="AK642" s="293"/>
      <c r="AL642" s="293"/>
      <c r="AM642" s="294"/>
      <c r="AN642" s="239"/>
      <c r="AO642" s="239"/>
      <c r="AP642" s="275"/>
      <c r="AQ642" s="280" t="str">
        <f t="shared" si="65"/>
        <v/>
      </c>
      <c r="AR642" s="239"/>
      <c r="AS642" s="239"/>
      <c r="AT642" s="239"/>
      <c r="AU642" s="239"/>
      <c r="AV642" s="239"/>
      <c r="AW642" s="239"/>
      <c r="AX642" s="239"/>
      <c r="AY642" s="239"/>
      <c r="AZ642" s="239"/>
      <c r="BA642" s="239"/>
      <c r="BB642" s="239"/>
      <c r="BC642" s="239"/>
      <c r="BD642" s="238"/>
      <c r="BE642" s="238"/>
      <c r="BF642" s="238"/>
      <c r="BG642" s="239"/>
      <c r="BH642" s="238" t="str">
        <f t="shared" si="66"/>
        <v/>
      </c>
      <c r="BI642" s="239"/>
      <c r="BJ642" s="238" t="str">
        <f t="shared" si="67"/>
        <v/>
      </c>
      <c r="BK642" s="239"/>
      <c r="BL642" s="239"/>
      <c r="BM642" s="275"/>
      <c r="BN642" s="239"/>
      <c r="BO642" s="275"/>
      <c r="BP642" s="276" t="str">
        <f t="shared" si="68"/>
        <v/>
      </c>
      <c r="BQ642" s="239"/>
      <c r="BR642" s="239"/>
      <c r="BS642" s="239"/>
      <c r="BT642" s="276" t="str">
        <f t="shared" si="69"/>
        <v/>
      </c>
      <c r="BU642" s="293"/>
      <c r="BV642" s="275"/>
      <c r="BW642" s="275"/>
      <c r="BX642" s="295"/>
      <c r="BY642" s="275"/>
      <c r="BZ642" s="303"/>
      <c r="CA642" s="299"/>
      <c r="CB642" s="275"/>
      <c r="CC642" s="275"/>
      <c r="CD642" s="296"/>
      <c r="CE642" s="296"/>
      <c r="CF642" s="296"/>
      <c r="CG642" s="297"/>
    </row>
    <row r="643" spans="1:85" ht="27" customHeight="1" thickTop="1" thickBot="1" x14ac:dyDescent="0.3">
      <c r="A643" s="300"/>
      <c r="B643" s="304" t="str">
        <f>IF(C644="","",(VLOOKUP(C644,Lookups!$B$4:$C$2561,2,FALSE)))</f>
        <v/>
      </c>
      <c r="C643" s="366"/>
      <c r="D643" s="324"/>
      <c r="E643" s="325"/>
      <c r="F643" s="301"/>
      <c r="G643" s="277"/>
      <c r="H643" s="275"/>
      <c r="I643" s="280" t="str">
        <f t="shared" si="63"/>
        <v/>
      </c>
      <c r="J643" s="302"/>
      <c r="K643" s="280" t="str">
        <f t="shared" si="64"/>
        <v/>
      </c>
      <c r="L643" s="328"/>
      <c r="M643" s="328"/>
      <c r="N643" s="328"/>
      <c r="O643" s="329"/>
      <c r="P643" s="287"/>
      <c r="Q643" s="330"/>
      <c r="R643" s="287"/>
      <c r="S643" s="305"/>
      <c r="T643" s="279"/>
      <c r="U643" s="282"/>
      <c r="V643" s="282"/>
      <c r="W643" s="283"/>
      <c r="X643" s="292"/>
      <c r="Y643" s="278"/>
      <c r="Z643" s="331"/>
      <c r="AA643" s="332"/>
      <c r="AB643" s="333"/>
      <c r="AC643" s="334"/>
      <c r="AD643" s="335"/>
      <c r="AE643" s="336"/>
      <c r="AF643" s="337"/>
      <c r="AG643" s="326"/>
      <c r="AH643" s="338"/>
      <c r="AI643" s="339"/>
      <c r="AJ643" s="293"/>
      <c r="AK643" s="293"/>
      <c r="AL643" s="293"/>
      <c r="AM643" s="294"/>
      <c r="AN643" s="239"/>
      <c r="AO643" s="239"/>
      <c r="AP643" s="275"/>
      <c r="AQ643" s="280" t="str">
        <f t="shared" si="65"/>
        <v/>
      </c>
      <c r="AR643" s="239"/>
      <c r="AS643" s="239"/>
      <c r="AT643" s="239"/>
      <c r="AU643" s="239"/>
      <c r="AV643" s="239"/>
      <c r="AW643" s="239"/>
      <c r="AX643" s="239"/>
      <c r="AY643" s="239"/>
      <c r="AZ643" s="239"/>
      <c r="BA643" s="239"/>
      <c r="BB643" s="239"/>
      <c r="BC643" s="239"/>
      <c r="BD643" s="238"/>
      <c r="BE643" s="238"/>
      <c r="BF643" s="238"/>
      <c r="BG643" s="239"/>
      <c r="BH643" s="238" t="str">
        <f t="shared" si="66"/>
        <v/>
      </c>
      <c r="BI643" s="239"/>
      <c r="BJ643" s="238" t="str">
        <f t="shared" si="67"/>
        <v/>
      </c>
      <c r="BK643" s="239"/>
      <c r="BL643" s="239"/>
      <c r="BM643" s="275"/>
      <c r="BN643" s="239"/>
      <c r="BO643" s="275"/>
      <c r="BP643" s="276" t="str">
        <f t="shared" si="68"/>
        <v/>
      </c>
      <c r="BQ643" s="239"/>
      <c r="BR643" s="239"/>
      <c r="BS643" s="239"/>
      <c r="BT643" s="276" t="str">
        <f t="shared" si="69"/>
        <v/>
      </c>
      <c r="BU643" s="293"/>
      <c r="BV643" s="275"/>
      <c r="BW643" s="275"/>
      <c r="BX643" s="295"/>
      <c r="BY643" s="275"/>
      <c r="BZ643" s="303"/>
      <c r="CA643" s="299"/>
      <c r="CB643" s="275"/>
      <c r="CC643" s="275"/>
      <c r="CD643" s="296"/>
      <c r="CE643" s="296"/>
      <c r="CF643" s="296"/>
      <c r="CG643" s="297"/>
    </row>
    <row r="644" spans="1:85" ht="27" customHeight="1" thickTop="1" thickBot="1" x14ac:dyDescent="0.3">
      <c r="A644" s="300"/>
      <c r="B644" s="304" t="str">
        <f>IF(C645="","",(VLOOKUP(C645,Lookups!$B$4:$C$2561,2,FALSE)))</f>
        <v/>
      </c>
      <c r="C644" s="366"/>
      <c r="D644" s="324"/>
      <c r="E644" s="325"/>
      <c r="F644" s="301"/>
      <c r="G644" s="277"/>
      <c r="H644" s="275"/>
      <c r="I644" s="280" t="str">
        <f t="shared" si="63"/>
        <v/>
      </c>
      <c r="J644" s="302"/>
      <c r="K644" s="280" t="str">
        <f t="shared" si="64"/>
        <v/>
      </c>
      <c r="L644" s="328"/>
      <c r="M644" s="328"/>
      <c r="N644" s="328"/>
      <c r="O644" s="329"/>
      <c r="P644" s="287"/>
      <c r="Q644" s="330"/>
      <c r="R644" s="287"/>
      <c r="S644" s="305"/>
      <c r="T644" s="279"/>
      <c r="U644" s="282"/>
      <c r="V644" s="282"/>
      <c r="W644" s="283"/>
      <c r="X644" s="292"/>
      <c r="Y644" s="278"/>
      <c r="Z644" s="331"/>
      <c r="AA644" s="332"/>
      <c r="AB644" s="333"/>
      <c r="AC644" s="334"/>
      <c r="AD644" s="335"/>
      <c r="AE644" s="336"/>
      <c r="AF644" s="337"/>
      <c r="AG644" s="326"/>
      <c r="AH644" s="338"/>
      <c r="AI644" s="339"/>
      <c r="AJ644" s="293"/>
      <c r="AK644" s="293"/>
      <c r="AL644" s="293"/>
      <c r="AM644" s="294"/>
      <c r="AN644" s="239"/>
      <c r="AO644" s="239"/>
      <c r="AP644" s="275"/>
      <c r="AQ644" s="280" t="str">
        <f t="shared" si="65"/>
        <v/>
      </c>
      <c r="AR644" s="239"/>
      <c r="AS644" s="239"/>
      <c r="AT644" s="239"/>
      <c r="AU644" s="239"/>
      <c r="AV644" s="239"/>
      <c r="AW644" s="239"/>
      <c r="AX644" s="239"/>
      <c r="AY644" s="239"/>
      <c r="AZ644" s="239"/>
      <c r="BA644" s="239"/>
      <c r="BB644" s="239"/>
      <c r="BC644" s="239"/>
      <c r="BD644" s="238"/>
      <c r="BE644" s="238"/>
      <c r="BF644" s="238"/>
      <c r="BG644" s="239"/>
      <c r="BH644" s="238" t="str">
        <f t="shared" si="66"/>
        <v/>
      </c>
      <c r="BI644" s="239"/>
      <c r="BJ644" s="238" t="str">
        <f t="shared" si="67"/>
        <v/>
      </c>
      <c r="BK644" s="239"/>
      <c r="BL644" s="239"/>
      <c r="BM644" s="275"/>
      <c r="BN644" s="239"/>
      <c r="BO644" s="275"/>
      <c r="BP644" s="276" t="str">
        <f t="shared" si="68"/>
        <v/>
      </c>
      <c r="BQ644" s="239"/>
      <c r="BR644" s="239"/>
      <c r="BS644" s="239"/>
      <c r="BT644" s="276" t="str">
        <f t="shared" si="69"/>
        <v/>
      </c>
      <c r="BU644" s="293"/>
      <c r="BV644" s="275"/>
      <c r="BW644" s="275"/>
      <c r="BX644" s="295"/>
      <c r="BY644" s="275"/>
      <c r="BZ644" s="303"/>
      <c r="CA644" s="299"/>
      <c r="CB644" s="275"/>
      <c r="CC644" s="275"/>
      <c r="CD644" s="296"/>
      <c r="CE644" s="296"/>
      <c r="CF644" s="296"/>
      <c r="CG644" s="297"/>
    </row>
    <row r="645" spans="1:85" ht="27" customHeight="1" thickTop="1" thickBot="1" x14ac:dyDescent="0.3">
      <c r="A645" s="300"/>
      <c r="B645" s="304" t="str">
        <f>IF(C646="","",(VLOOKUP(C646,Lookups!$B$4:$C$2561,2,FALSE)))</f>
        <v/>
      </c>
      <c r="C645" s="366"/>
      <c r="D645" s="324"/>
      <c r="E645" s="325"/>
      <c r="F645" s="301"/>
      <c r="G645" s="277"/>
      <c r="H645" s="275"/>
      <c r="I645" s="280" t="str">
        <f t="shared" si="63"/>
        <v/>
      </c>
      <c r="J645" s="302"/>
      <c r="K645" s="280" t="str">
        <f t="shared" si="64"/>
        <v/>
      </c>
      <c r="L645" s="328"/>
      <c r="M645" s="328"/>
      <c r="N645" s="328"/>
      <c r="O645" s="329"/>
      <c r="P645" s="287"/>
      <c r="Q645" s="330"/>
      <c r="R645" s="287"/>
      <c r="S645" s="305"/>
      <c r="T645" s="279"/>
      <c r="U645" s="282"/>
      <c r="V645" s="282"/>
      <c r="W645" s="283"/>
      <c r="X645" s="292"/>
      <c r="Y645" s="278"/>
      <c r="Z645" s="331"/>
      <c r="AA645" s="332"/>
      <c r="AB645" s="333"/>
      <c r="AC645" s="334"/>
      <c r="AD645" s="335"/>
      <c r="AE645" s="336"/>
      <c r="AF645" s="337"/>
      <c r="AG645" s="326"/>
      <c r="AH645" s="338"/>
      <c r="AI645" s="339"/>
      <c r="AJ645" s="293"/>
      <c r="AK645" s="293"/>
      <c r="AL645" s="293"/>
      <c r="AM645" s="294"/>
      <c r="AN645" s="239"/>
      <c r="AO645" s="239"/>
      <c r="AP645" s="275"/>
      <c r="AQ645" s="280" t="str">
        <f t="shared" si="65"/>
        <v/>
      </c>
      <c r="AR645" s="239"/>
      <c r="AS645" s="239"/>
      <c r="AT645" s="239"/>
      <c r="AU645" s="239"/>
      <c r="AV645" s="239"/>
      <c r="AW645" s="239"/>
      <c r="AX645" s="239"/>
      <c r="AY645" s="239"/>
      <c r="AZ645" s="239"/>
      <c r="BA645" s="239"/>
      <c r="BB645" s="239"/>
      <c r="BC645" s="239"/>
      <c r="BD645" s="238"/>
      <c r="BE645" s="238"/>
      <c r="BF645" s="238"/>
      <c r="BG645" s="239"/>
      <c r="BH645" s="238" t="str">
        <f t="shared" si="66"/>
        <v/>
      </c>
      <c r="BI645" s="239"/>
      <c r="BJ645" s="238" t="str">
        <f t="shared" si="67"/>
        <v/>
      </c>
      <c r="BK645" s="239"/>
      <c r="BL645" s="239"/>
      <c r="BM645" s="275"/>
      <c r="BN645" s="239"/>
      <c r="BO645" s="275"/>
      <c r="BP645" s="276" t="str">
        <f t="shared" si="68"/>
        <v/>
      </c>
      <c r="BQ645" s="239"/>
      <c r="BR645" s="239"/>
      <c r="BS645" s="239"/>
      <c r="BT645" s="276" t="str">
        <f t="shared" si="69"/>
        <v/>
      </c>
      <c r="BU645" s="293"/>
      <c r="BV645" s="275"/>
      <c r="BW645" s="275"/>
      <c r="BX645" s="295"/>
      <c r="BY645" s="275"/>
      <c r="BZ645" s="303"/>
      <c r="CA645" s="299"/>
      <c r="CB645" s="275"/>
      <c r="CC645" s="275"/>
      <c r="CD645" s="296"/>
      <c r="CE645" s="296"/>
      <c r="CF645" s="296"/>
      <c r="CG645" s="297"/>
    </row>
    <row r="646" spans="1:85" ht="27" customHeight="1" thickTop="1" thickBot="1" x14ac:dyDescent="0.3">
      <c r="A646" s="300"/>
      <c r="B646" s="304" t="str">
        <f>IF(C647="","",(VLOOKUP(C647,Lookups!$B$4:$C$2561,2,FALSE)))</f>
        <v/>
      </c>
      <c r="C646" s="366"/>
      <c r="D646" s="324"/>
      <c r="E646" s="325"/>
      <c r="F646" s="301"/>
      <c r="G646" s="277"/>
      <c r="H646" s="275"/>
      <c r="I646" s="280" t="str">
        <f t="shared" si="63"/>
        <v/>
      </c>
      <c r="J646" s="302"/>
      <c r="K646" s="280" t="str">
        <f t="shared" si="64"/>
        <v/>
      </c>
      <c r="L646" s="328"/>
      <c r="M646" s="328"/>
      <c r="N646" s="328"/>
      <c r="O646" s="329"/>
      <c r="P646" s="287"/>
      <c r="Q646" s="330"/>
      <c r="R646" s="287"/>
      <c r="S646" s="305"/>
      <c r="T646" s="279"/>
      <c r="U646" s="282"/>
      <c r="V646" s="282"/>
      <c r="W646" s="283"/>
      <c r="X646" s="292"/>
      <c r="Y646" s="278"/>
      <c r="Z646" s="331"/>
      <c r="AA646" s="332"/>
      <c r="AB646" s="333"/>
      <c r="AC646" s="334"/>
      <c r="AD646" s="335"/>
      <c r="AE646" s="336"/>
      <c r="AF646" s="337"/>
      <c r="AG646" s="326"/>
      <c r="AH646" s="338"/>
      <c r="AI646" s="339"/>
      <c r="AJ646" s="293"/>
      <c r="AK646" s="293"/>
      <c r="AL646" s="293"/>
      <c r="AM646" s="294"/>
      <c r="AN646" s="239"/>
      <c r="AO646" s="239"/>
      <c r="AP646" s="275"/>
      <c r="AQ646" s="280" t="str">
        <f t="shared" si="65"/>
        <v/>
      </c>
      <c r="AR646" s="239"/>
      <c r="AS646" s="239"/>
      <c r="AT646" s="239"/>
      <c r="AU646" s="239"/>
      <c r="AV646" s="239"/>
      <c r="AW646" s="239"/>
      <c r="AX646" s="239"/>
      <c r="AY646" s="239"/>
      <c r="AZ646" s="239"/>
      <c r="BA646" s="239"/>
      <c r="BB646" s="239"/>
      <c r="BC646" s="239"/>
      <c r="BD646" s="238"/>
      <c r="BE646" s="238"/>
      <c r="BF646" s="238"/>
      <c r="BG646" s="239"/>
      <c r="BH646" s="238" t="str">
        <f t="shared" si="66"/>
        <v/>
      </c>
      <c r="BI646" s="239"/>
      <c r="BJ646" s="238" t="str">
        <f t="shared" si="67"/>
        <v/>
      </c>
      <c r="BK646" s="239"/>
      <c r="BL646" s="239"/>
      <c r="BM646" s="275"/>
      <c r="BN646" s="239"/>
      <c r="BO646" s="275"/>
      <c r="BP646" s="276" t="str">
        <f t="shared" si="68"/>
        <v/>
      </c>
      <c r="BQ646" s="239"/>
      <c r="BR646" s="239"/>
      <c r="BS646" s="239"/>
      <c r="BT646" s="276" t="str">
        <f t="shared" si="69"/>
        <v/>
      </c>
      <c r="BU646" s="293"/>
      <c r="BV646" s="275"/>
      <c r="BW646" s="275"/>
      <c r="BX646" s="295"/>
      <c r="BY646" s="275"/>
      <c r="BZ646" s="303"/>
      <c r="CA646" s="299"/>
      <c r="CB646" s="275"/>
      <c r="CC646" s="275"/>
      <c r="CD646" s="296"/>
      <c r="CE646" s="296"/>
      <c r="CF646" s="296"/>
      <c r="CG646" s="297"/>
    </row>
    <row r="647" spans="1:85" ht="27" customHeight="1" thickTop="1" thickBot="1" x14ac:dyDescent="0.3">
      <c r="A647" s="300"/>
      <c r="B647" s="304" t="str">
        <f>IF(C648="","",(VLOOKUP(C648,Lookups!$B$4:$C$2561,2,FALSE)))</f>
        <v/>
      </c>
      <c r="C647" s="366"/>
      <c r="D647" s="324"/>
      <c r="E647" s="325"/>
      <c r="F647" s="301"/>
      <c r="G647" s="277"/>
      <c r="H647" s="275"/>
      <c r="I647" s="280" t="str">
        <f t="shared" ref="I647:I671" si="70">IF($J647="","",VLOOKUP($J647,SignDesc,3,FALSE))</f>
        <v/>
      </c>
      <c r="J647" s="302"/>
      <c r="K647" s="280" t="str">
        <f t="shared" ref="K647:K671" si="71">IF($J647="","",VLOOKUP($J647,SignDesc,2,FALSE))</f>
        <v/>
      </c>
      <c r="L647" s="328"/>
      <c r="M647" s="328"/>
      <c r="N647" s="328"/>
      <c r="O647" s="329"/>
      <c r="P647" s="287"/>
      <c r="Q647" s="330"/>
      <c r="R647" s="287"/>
      <c r="S647" s="305"/>
      <c r="T647" s="279"/>
      <c r="U647" s="282"/>
      <c r="V647" s="282"/>
      <c r="W647" s="283"/>
      <c r="X647" s="292"/>
      <c r="Y647" s="278"/>
      <c r="Z647" s="331"/>
      <c r="AA647" s="332"/>
      <c r="AB647" s="333"/>
      <c r="AC647" s="334"/>
      <c r="AD647" s="335"/>
      <c r="AE647" s="336"/>
      <c r="AF647" s="337"/>
      <c r="AG647" s="326"/>
      <c r="AH647" s="338"/>
      <c r="AI647" s="339"/>
      <c r="AJ647" s="293"/>
      <c r="AK647" s="293"/>
      <c r="AL647" s="293"/>
      <c r="AM647" s="294"/>
      <c r="AN647" s="239"/>
      <c r="AO647" s="239"/>
      <c r="AP647" s="275"/>
      <c r="AQ647" s="280" t="str">
        <f t="shared" ref="AQ647:AQ671" si="72">IF($AP647="","",VLOOKUP($AP647,replaceReasonDesc,2,FALSE))</f>
        <v/>
      </c>
      <c r="AR647" s="239"/>
      <c r="AS647" s="239"/>
      <c r="AT647" s="239"/>
      <c r="AU647" s="239"/>
      <c r="AV647" s="239"/>
      <c r="AW647" s="239"/>
      <c r="AX647" s="239"/>
      <c r="AY647" s="239"/>
      <c r="AZ647" s="239"/>
      <c r="BA647" s="239"/>
      <c r="BB647" s="239"/>
      <c r="BC647" s="239"/>
      <c r="BD647" s="238"/>
      <c r="BE647" s="238"/>
      <c r="BF647" s="238"/>
      <c r="BG647" s="239"/>
      <c r="BH647" s="238" t="str">
        <f t="shared" si="66"/>
        <v/>
      </c>
      <c r="BI647" s="239"/>
      <c r="BJ647" s="238" t="str">
        <f t="shared" si="67"/>
        <v/>
      </c>
      <c r="BK647" s="239"/>
      <c r="BL647" s="239"/>
      <c r="BM647" s="275"/>
      <c r="BN647" s="239"/>
      <c r="BO647" s="275"/>
      <c r="BP647" s="276" t="str">
        <f t="shared" si="68"/>
        <v/>
      </c>
      <c r="BQ647" s="239"/>
      <c r="BR647" s="239"/>
      <c r="BS647" s="239"/>
      <c r="BT647" s="276" t="str">
        <f t="shared" si="69"/>
        <v/>
      </c>
      <c r="BU647" s="293"/>
      <c r="BV647" s="275"/>
      <c r="BW647" s="275"/>
      <c r="BX647" s="295"/>
      <c r="BY647" s="275"/>
      <c r="BZ647" s="303"/>
      <c r="CA647" s="299"/>
      <c r="CB647" s="275"/>
      <c r="CC647" s="275"/>
      <c r="CD647" s="296"/>
      <c r="CE647" s="296"/>
      <c r="CF647" s="296"/>
      <c r="CG647" s="297"/>
    </row>
    <row r="648" spans="1:85" ht="27" customHeight="1" thickTop="1" thickBot="1" x14ac:dyDescent="0.3">
      <c r="A648" s="300"/>
      <c r="B648" s="304" t="str">
        <f>IF(C649="","",(VLOOKUP(C649,Lookups!$B$4:$C$2561,2,FALSE)))</f>
        <v/>
      </c>
      <c r="C648" s="366"/>
      <c r="D648" s="324"/>
      <c r="E648" s="325"/>
      <c r="F648" s="301"/>
      <c r="G648" s="277"/>
      <c r="H648" s="275"/>
      <c r="I648" s="280" t="str">
        <f t="shared" si="70"/>
        <v/>
      </c>
      <c r="J648" s="302"/>
      <c r="K648" s="280" t="str">
        <f t="shared" si="71"/>
        <v/>
      </c>
      <c r="L648" s="328"/>
      <c r="M648" s="328"/>
      <c r="N648" s="328"/>
      <c r="O648" s="329"/>
      <c r="P648" s="287"/>
      <c r="Q648" s="330"/>
      <c r="R648" s="287"/>
      <c r="S648" s="305"/>
      <c r="T648" s="279"/>
      <c r="U648" s="282"/>
      <c r="V648" s="282"/>
      <c r="W648" s="283"/>
      <c r="X648" s="292"/>
      <c r="Y648" s="278"/>
      <c r="Z648" s="331"/>
      <c r="AA648" s="332"/>
      <c r="AB648" s="333"/>
      <c r="AC648" s="334"/>
      <c r="AD648" s="335"/>
      <c r="AE648" s="336"/>
      <c r="AF648" s="337"/>
      <c r="AG648" s="326"/>
      <c r="AH648" s="338"/>
      <c r="AI648" s="339"/>
      <c r="AJ648" s="293"/>
      <c r="AK648" s="293"/>
      <c r="AL648" s="293"/>
      <c r="AM648" s="294"/>
      <c r="AN648" s="239"/>
      <c r="AO648" s="239"/>
      <c r="AP648" s="275"/>
      <c r="AQ648" s="280" t="str">
        <f t="shared" si="72"/>
        <v/>
      </c>
      <c r="AR648" s="239"/>
      <c r="AS648" s="239"/>
      <c r="AT648" s="239"/>
      <c r="AU648" s="239"/>
      <c r="AV648" s="239"/>
      <c r="AW648" s="239"/>
      <c r="AX648" s="239"/>
      <c r="AY648" s="239"/>
      <c r="AZ648" s="239"/>
      <c r="BA648" s="239"/>
      <c r="BB648" s="239"/>
      <c r="BC648" s="239"/>
      <c r="BD648" s="238"/>
      <c r="BE648" s="238"/>
      <c r="BF648" s="238"/>
      <c r="BG648" s="239"/>
      <c r="BH648" s="238" t="str">
        <f t="shared" ref="BH648:BH671" si="73">IF(C649&gt;0,"N","")</f>
        <v/>
      </c>
      <c r="BI648" s="239"/>
      <c r="BJ648" s="238" t="str">
        <f t="shared" ref="BJ648:BJ671" si="74">IF(C649&gt;0,"U","")</f>
        <v/>
      </c>
      <c r="BK648" s="239"/>
      <c r="BL648" s="239"/>
      <c r="BM648" s="275"/>
      <c r="BN648" s="239"/>
      <c r="BO648" s="275"/>
      <c r="BP648" s="276" t="str">
        <f t="shared" ref="BP648:BP671" si="75">IF(C649&gt;0,"U","")</f>
        <v/>
      </c>
      <c r="BQ648" s="239"/>
      <c r="BR648" s="239"/>
      <c r="BS648" s="239"/>
      <c r="BT648" s="276" t="str">
        <f t="shared" ref="BT648:BT671" si="76">IF(C649&gt;0,"D","")</f>
        <v/>
      </c>
      <c r="BU648" s="293"/>
      <c r="BV648" s="275"/>
      <c r="BW648" s="275"/>
      <c r="BX648" s="295"/>
      <c r="BY648" s="275"/>
      <c r="BZ648" s="303"/>
      <c r="CA648" s="299"/>
      <c r="CB648" s="275"/>
      <c r="CC648" s="275"/>
      <c r="CD648" s="296"/>
      <c r="CE648" s="296"/>
      <c r="CF648" s="296"/>
      <c r="CG648" s="297"/>
    </row>
    <row r="649" spans="1:85" ht="27" customHeight="1" thickTop="1" thickBot="1" x14ac:dyDescent="0.3">
      <c r="A649" s="300"/>
      <c r="B649" s="304" t="str">
        <f>IF(C650="","",(VLOOKUP(C650,Lookups!$B$4:$C$2561,2,FALSE)))</f>
        <v/>
      </c>
      <c r="C649" s="366"/>
      <c r="D649" s="324"/>
      <c r="E649" s="325"/>
      <c r="F649" s="301"/>
      <c r="G649" s="277"/>
      <c r="H649" s="275"/>
      <c r="I649" s="280" t="str">
        <f t="shared" si="70"/>
        <v/>
      </c>
      <c r="J649" s="302"/>
      <c r="K649" s="280" t="str">
        <f t="shared" si="71"/>
        <v/>
      </c>
      <c r="L649" s="328"/>
      <c r="M649" s="328"/>
      <c r="N649" s="328"/>
      <c r="O649" s="329"/>
      <c r="P649" s="287"/>
      <c r="Q649" s="330"/>
      <c r="R649" s="287"/>
      <c r="S649" s="305"/>
      <c r="T649" s="279"/>
      <c r="U649" s="282"/>
      <c r="V649" s="282"/>
      <c r="W649" s="283"/>
      <c r="X649" s="292"/>
      <c r="Y649" s="278"/>
      <c r="Z649" s="331"/>
      <c r="AA649" s="332"/>
      <c r="AB649" s="333"/>
      <c r="AC649" s="334"/>
      <c r="AD649" s="335"/>
      <c r="AE649" s="336"/>
      <c r="AF649" s="337"/>
      <c r="AG649" s="326"/>
      <c r="AH649" s="338"/>
      <c r="AI649" s="339"/>
      <c r="AJ649" s="293"/>
      <c r="AK649" s="293"/>
      <c r="AL649" s="293"/>
      <c r="AM649" s="294"/>
      <c r="AN649" s="239"/>
      <c r="AO649" s="239"/>
      <c r="AP649" s="275"/>
      <c r="AQ649" s="280" t="str">
        <f t="shared" si="72"/>
        <v/>
      </c>
      <c r="AR649" s="239"/>
      <c r="AS649" s="239"/>
      <c r="AT649" s="239"/>
      <c r="AU649" s="239"/>
      <c r="AV649" s="239"/>
      <c r="AW649" s="239"/>
      <c r="AX649" s="239"/>
      <c r="AY649" s="239"/>
      <c r="AZ649" s="239"/>
      <c r="BA649" s="239"/>
      <c r="BB649" s="239"/>
      <c r="BC649" s="239"/>
      <c r="BD649" s="238"/>
      <c r="BE649" s="238"/>
      <c r="BF649" s="238"/>
      <c r="BG649" s="239"/>
      <c r="BH649" s="238" t="str">
        <f t="shared" si="73"/>
        <v/>
      </c>
      <c r="BI649" s="239"/>
      <c r="BJ649" s="238" t="str">
        <f t="shared" si="74"/>
        <v/>
      </c>
      <c r="BK649" s="239"/>
      <c r="BL649" s="239"/>
      <c r="BM649" s="275"/>
      <c r="BN649" s="239"/>
      <c r="BO649" s="275"/>
      <c r="BP649" s="276" t="str">
        <f t="shared" si="75"/>
        <v/>
      </c>
      <c r="BQ649" s="239"/>
      <c r="BR649" s="239"/>
      <c r="BS649" s="239"/>
      <c r="BT649" s="276" t="str">
        <f t="shared" si="76"/>
        <v/>
      </c>
      <c r="BU649" s="293"/>
      <c r="BV649" s="275"/>
      <c r="BW649" s="275"/>
      <c r="BX649" s="295"/>
      <c r="BY649" s="275"/>
      <c r="BZ649" s="303"/>
      <c r="CA649" s="299"/>
      <c r="CB649" s="275"/>
      <c r="CC649" s="275"/>
      <c r="CD649" s="296"/>
      <c r="CE649" s="296"/>
      <c r="CF649" s="296"/>
      <c r="CG649" s="297"/>
    </row>
    <row r="650" spans="1:85" ht="27" customHeight="1" thickTop="1" thickBot="1" x14ac:dyDescent="0.3">
      <c r="A650" s="300"/>
      <c r="B650" s="304" t="str">
        <f>IF(C651="","",(VLOOKUP(C651,Lookups!$B$4:$C$2561,2,FALSE)))</f>
        <v/>
      </c>
      <c r="C650" s="366"/>
      <c r="D650" s="324"/>
      <c r="E650" s="325"/>
      <c r="F650" s="301"/>
      <c r="G650" s="277"/>
      <c r="H650" s="275"/>
      <c r="I650" s="280" t="str">
        <f t="shared" si="70"/>
        <v/>
      </c>
      <c r="J650" s="302"/>
      <c r="K650" s="280" t="str">
        <f t="shared" si="71"/>
        <v/>
      </c>
      <c r="L650" s="328"/>
      <c r="M650" s="328"/>
      <c r="N650" s="328"/>
      <c r="O650" s="329"/>
      <c r="P650" s="287"/>
      <c r="Q650" s="330"/>
      <c r="R650" s="287"/>
      <c r="S650" s="305"/>
      <c r="T650" s="279"/>
      <c r="U650" s="282"/>
      <c r="V650" s="282"/>
      <c r="W650" s="283"/>
      <c r="X650" s="292"/>
      <c r="Y650" s="278"/>
      <c r="Z650" s="331"/>
      <c r="AA650" s="332"/>
      <c r="AB650" s="333"/>
      <c r="AC650" s="334"/>
      <c r="AD650" s="335"/>
      <c r="AE650" s="336"/>
      <c r="AF650" s="337"/>
      <c r="AG650" s="326"/>
      <c r="AH650" s="338"/>
      <c r="AI650" s="339"/>
      <c r="AJ650" s="293"/>
      <c r="AK650" s="293"/>
      <c r="AL650" s="293"/>
      <c r="AM650" s="294"/>
      <c r="AN650" s="239"/>
      <c r="AO650" s="239"/>
      <c r="AP650" s="275"/>
      <c r="AQ650" s="280" t="str">
        <f t="shared" si="72"/>
        <v/>
      </c>
      <c r="AR650" s="239"/>
      <c r="AS650" s="239"/>
      <c r="AT650" s="239"/>
      <c r="AU650" s="239"/>
      <c r="AV650" s="239"/>
      <c r="AW650" s="239"/>
      <c r="AX650" s="239"/>
      <c r="AY650" s="239"/>
      <c r="AZ650" s="239"/>
      <c r="BA650" s="239"/>
      <c r="BB650" s="239"/>
      <c r="BC650" s="239"/>
      <c r="BD650" s="238"/>
      <c r="BE650" s="238"/>
      <c r="BF650" s="238"/>
      <c r="BG650" s="239"/>
      <c r="BH650" s="238" t="str">
        <f t="shared" si="73"/>
        <v/>
      </c>
      <c r="BI650" s="239"/>
      <c r="BJ650" s="238" t="str">
        <f t="shared" si="74"/>
        <v/>
      </c>
      <c r="BK650" s="239"/>
      <c r="BL650" s="239"/>
      <c r="BM650" s="275"/>
      <c r="BN650" s="239"/>
      <c r="BO650" s="275"/>
      <c r="BP650" s="276" t="str">
        <f t="shared" si="75"/>
        <v/>
      </c>
      <c r="BQ650" s="239"/>
      <c r="BR650" s="239"/>
      <c r="BS650" s="239"/>
      <c r="BT650" s="276" t="str">
        <f t="shared" si="76"/>
        <v/>
      </c>
      <c r="BU650" s="293"/>
      <c r="BV650" s="275"/>
      <c r="BW650" s="275"/>
      <c r="BX650" s="295"/>
      <c r="BY650" s="275"/>
      <c r="BZ650" s="303"/>
      <c r="CA650" s="299"/>
      <c r="CB650" s="275"/>
      <c r="CC650" s="275"/>
      <c r="CD650" s="296"/>
      <c r="CE650" s="296"/>
      <c r="CF650" s="296"/>
      <c r="CG650" s="297"/>
    </row>
    <row r="651" spans="1:85" ht="27" customHeight="1" thickTop="1" thickBot="1" x14ac:dyDescent="0.3">
      <c r="A651" s="300"/>
      <c r="B651" s="304" t="str">
        <f>IF(C652="","",(VLOOKUP(C652,Lookups!$B$4:$C$2561,2,FALSE)))</f>
        <v/>
      </c>
      <c r="C651" s="366"/>
      <c r="D651" s="324"/>
      <c r="E651" s="325"/>
      <c r="F651" s="301"/>
      <c r="G651" s="277"/>
      <c r="H651" s="275"/>
      <c r="I651" s="280" t="str">
        <f t="shared" si="70"/>
        <v/>
      </c>
      <c r="J651" s="302"/>
      <c r="K651" s="280" t="str">
        <f t="shared" si="71"/>
        <v/>
      </c>
      <c r="L651" s="328"/>
      <c r="M651" s="328"/>
      <c r="N651" s="328"/>
      <c r="O651" s="329"/>
      <c r="P651" s="287"/>
      <c r="Q651" s="330"/>
      <c r="R651" s="287"/>
      <c r="S651" s="305"/>
      <c r="T651" s="279"/>
      <c r="U651" s="282"/>
      <c r="V651" s="282"/>
      <c r="W651" s="283"/>
      <c r="X651" s="292"/>
      <c r="Y651" s="278"/>
      <c r="Z651" s="331"/>
      <c r="AA651" s="332"/>
      <c r="AB651" s="333"/>
      <c r="AC651" s="334"/>
      <c r="AD651" s="335"/>
      <c r="AE651" s="336"/>
      <c r="AF651" s="337"/>
      <c r="AG651" s="326"/>
      <c r="AH651" s="338"/>
      <c r="AI651" s="339"/>
      <c r="AJ651" s="293"/>
      <c r="AK651" s="293"/>
      <c r="AL651" s="293"/>
      <c r="AM651" s="294"/>
      <c r="AN651" s="239"/>
      <c r="AO651" s="239"/>
      <c r="AP651" s="275"/>
      <c r="AQ651" s="280" t="str">
        <f t="shared" si="72"/>
        <v/>
      </c>
      <c r="AR651" s="239"/>
      <c r="AS651" s="239"/>
      <c r="AT651" s="239"/>
      <c r="AU651" s="239"/>
      <c r="AV651" s="239"/>
      <c r="AW651" s="239"/>
      <c r="AX651" s="239"/>
      <c r="AY651" s="239"/>
      <c r="AZ651" s="239"/>
      <c r="BA651" s="239"/>
      <c r="BB651" s="239"/>
      <c r="BC651" s="239"/>
      <c r="BD651" s="238"/>
      <c r="BE651" s="238"/>
      <c r="BF651" s="238"/>
      <c r="BG651" s="239"/>
      <c r="BH651" s="238" t="str">
        <f t="shared" si="73"/>
        <v/>
      </c>
      <c r="BI651" s="239"/>
      <c r="BJ651" s="238" t="str">
        <f t="shared" si="74"/>
        <v/>
      </c>
      <c r="BK651" s="239"/>
      <c r="BL651" s="239"/>
      <c r="BM651" s="275"/>
      <c r="BN651" s="239"/>
      <c r="BO651" s="275"/>
      <c r="BP651" s="276" t="str">
        <f t="shared" si="75"/>
        <v/>
      </c>
      <c r="BQ651" s="239"/>
      <c r="BR651" s="239"/>
      <c r="BS651" s="239"/>
      <c r="BT651" s="276" t="str">
        <f t="shared" si="76"/>
        <v/>
      </c>
      <c r="BU651" s="293"/>
      <c r="BV651" s="275"/>
      <c r="BW651" s="275"/>
      <c r="BX651" s="295"/>
      <c r="BY651" s="275"/>
      <c r="BZ651" s="303"/>
      <c r="CA651" s="299"/>
      <c r="CB651" s="275"/>
      <c r="CC651" s="275"/>
      <c r="CD651" s="296"/>
      <c r="CE651" s="296"/>
      <c r="CF651" s="296"/>
      <c r="CG651" s="297"/>
    </row>
    <row r="652" spans="1:85" ht="27" customHeight="1" thickTop="1" thickBot="1" x14ac:dyDescent="0.3">
      <c r="A652" s="300"/>
      <c r="B652" s="304" t="str">
        <f>IF(C653="","",(VLOOKUP(C653,Lookups!$B$4:$C$2561,2,FALSE)))</f>
        <v/>
      </c>
      <c r="C652" s="366"/>
      <c r="D652" s="324"/>
      <c r="E652" s="325"/>
      <c r="F652" s="301"/>
      <c r="G652" s="277"/>
      <c r="H652" s="275"/>
      <c r="I652" s="280" t="str">
        <f t="shared" si="70"/>
        <v/>
      </c>
      <c r="J652" s="302"/>
      <c r="K652" s="280" t="str">
        <f t="shared" si="71"/>
        <v/>
      </c>
      <c r="L652" s="328"/>
      <c r="M652" s="328"/>
      <c r="N652" s="328"/>
      <c r="O652" s="329"/>
      <c r="P652" s="287"/>
      <c r="Q652" s="330"/>
      <c r="R652" s="287"/>
      <c r="S652" s="305"/>
      <c r="T652" s="279"/>
      <c r="U652" s="282"/>
      <c r="V652" s="282"/>
      <c r="W652" s="283"/>
      <c r="X652" s="292"/>
      <c r="Y652" s="278"/>
      <c r="Z652" s="331"/>
      <c r="AA652" s="332"/>
      <c r="AB652" s="333"/>
      <c r="AC652" s="334"/>
      <c r="AD652" s="335"/>
      <c r="AE652" s="336"/>
      <c r="AF652" s="337"/>
      <c r="AG652" s="326"/>
      <c r="AH652" s="338"/>
      <c r="AI652" s="339"/>
      <c r="AJ652" s="293"/>
      <c r="AK652" s="293"/>
      <c r="AL652" s="293"/>
      <c r="AM652" s="294"/>
      <c r="AN652" s="239"/>
      <c r="AO652" s="239"/>
      <c r="AP652" s="275"/>
      <c r="AQ652" s="280" t="str">
        <f t="shared" si="72"/>
        <v/>
      </c>
      <c r="AR652" s="239"/>
      <c r="AS652" s="239"/>
      <c r="AT652" s="239"/>
      <c r="AU652" s="239"/>
      <c r="AV652" s="239"/>
      <c r="AW652" s="239"/>
      <c r="AX652" s="239"/>
      <c r="AY652" s="239"/>
      <c r="AZ652" s="239"/>
      <c r="BA652" s="239"/>
      <c r="BB652" s="239"/>
      <c r="BC652" s="239"/>
      <c r="BD652" s="238"/>
      <c r="BE652" s="238"/>
      <c r="BF652" s="238"/>
      <c r="BG652" s="239"/>
      <c r="BH652" s="238" t="str">
        <f t="shared" si="73"/>
        <v/>
      </c>
      <c r="BI652" s="239"/>
      <c r="BJ652" s="238" t="str">
        <f t="shared" si="74"/>
        <v/>
      </c>
      <c r="BK652" s="239"/>
      <c r="BL652" s="239"/>
      <c r="BM652" s="275"/>
      <c r="BN652" s="239"/>
      <c r="BO652" s="275"/>
      <c r="BP652" s="276" t="str">
        <f t="shared" si="75"/>
        <v/>
      </c>
      <c r="BQ652" s="239"/>
      <c r="BR652" s="239"/>
      <c r="BS652" s="239"/>
      <c r="BT652" s="276" t="str">
        <f t="shared" si="76"/>
        <v/>
      </c>
      <c r="BU652" s="293"/>
      <c r="BV652" s="275"/>
      <c r="BW652" s="275"/>
      <c r="BX652" s="295"/>
      <c r="BY652" s="275"/>
      <c r="BZ652" s="303"/>
      <c r="CA652" s="299"/>
      <c r="CB652" s="275"/>
      <c r="CC652" s="275"/>
      <c r="CD652" s="296"/>
      <c r="CE652" s="296"/>
      <c r="CF652" s="296"/>
      <c r="CG652" s="297"/>
    </row>
    <row r="653" spans="1:85" ht="27" customHeight="1" thickTop="1" thickBot="1" x14ac:dyDescent="0.3">
      <c r="A653" s="300"/>
      <c r="B653" s="304" t="str">
        <f>IF(C654="","",(VLOOKUP(C654,Lookups!$B$4:$C$2561,2,FALSE)))</f>
        <v/>
      </c>
      <c r="C653" s="366"/>
      <c r="D653" s="324"/>
      <c r="E653" s="325"/>
      <c r="F653" s="301"/>
      <c r="G653" s="277"/>
      <c r="H653" s="275"/>
      <c r="I653" s="280" t="str">
        <f t="shared" si="70"/>
        <v/>
      </c>
      <c r="J653" s="302"/>
      <c r="K653" s="280" t="str">
        <f t="shared" si="71"/>
        <v/>
      </c>
      <c r="L653" s="328"/>
      <c r="M653" s="328"/>
      <c r="N653" s="328"/>
      <c r="O653" s="329"/>
      <c r="P653" s="287"/>
      <c r="Q653" s="330"/>
      <c r="R653" s="287"/>
      <c r="S653" s="305"/>
      <c r="T653" s="279"/>
      <c r="U653" s="282"/>
      <c r="V653" s="282"/>
      <c r="W653" s="283"/>
      <c r="X653" s="292"/>
      <c r="Y653" s="278"/>
      <c r="Z653" s="331"/>
      <c r="AA653" s="332"/>
      <c r="AB653" s="333"/>
      <c r="AC653" s="334"/>
      <c r="AD653" s="335"/>
      <c r="AE653" s="336"/>
      <c r="AF653" s="337"/>
      <c r="AG653" s="326"/>
      <c r="AH653" s="338"/>
      <c r="AI653" s="339"/>
      <c r="AJ653" s="293"/>
      <c r="AK653" s="293"/>
      <c r="AL653" s="293"/>
      <c r="AM653" s="294"/>
      <c r="AN653" s="239"/>
      <c r="AO653" s="239"/>
      <c r="AP653" s="275"/>
      <c r="AQ653" s="280" t="str">
        <f t="shared" si="72"/>
        <v/>
      </c>
      <c r="AR653" s="239"/>
      <c r="AS653" s="239"/>
      <c r="AT653" s="239"/>
      <c r="AU653" s="239"/>
      <c r="AV653" s="239"/>
      <c r="AW653" s="239"/>
      <c r="AX653" s="239"/>
      <c r="AY653" s="239"/>
      <c r="AZ653" s="239"/>
      <c r="BA653" s="239"/>
      <c r="BB653" s="239"/>
      <c r="BC653" s="239"/>
      <c r="BD653" s="238"/>
      <c r="BE653" s="238"/>
      <c r="BF653" s="238"/>
      <c r="BG653" s="239"/>
      <c r="BH653" s="238" t="str">
        <f t="shared" si="73"/>
        <v/>
      </c>
      <c r="BI653" s="239"/>
      <c r="BJ653" s="238" t="str">
        <f t="shared" si="74"/>
        <v/>
      </c>
      <c r="BK653" s="239"/>
      <c r="BL653" s="239"/>
      <c r="BM653" s="275"/>
      <c r="BN653" s="239"/>
      <c r="BO653" s="275"/>
      <c r="BP653" s="276" t="str">
        <f t="shared" si="75"/>
        <v/>
      </c>
      <c r="BQ653" s="239"/>
      <c r="BR653" s="239"/>
      <c r="BS653" s="239"/>
      <c r="BT653" s="276" t="str">
        <f t="shared" si="76"/>
        <v/>
      </c>
      <c r="BU653" s="293"/>
      <c r="BV653" s="275"/>
      <c r="BW653" s="275"/>
      <c r="BX653" s="295"/>
      <c r="BY653" s="275"/>
      <c r="BZ653" s="303"/>
      <c r="CA653" s="299"/>
      <c r="CB653" s="275"/>
      <c r="CC653" s="275"/>
      <c r="CD653" s="296"/>
      <c r="CE653" s="296"/>
      <c r="CF653" s="296"/>
      <c r="CG653" s="297"/>
    </row>
    <row r="654" spans="1:85" ht="27" customHeight="1" thickTop="1" thickBot="1" x14ac:dyDescent="0.3">
      <c r="A654" s="300"/>
      <c r="B654" s="304" t="str">
        <f>IF(C655="","",(VLOOKUP(C655,Lookups!$B$4:$C$2561,2,FALSE)))</f>
        <v/>
      </c>
      <c r="C654" s="366"/>
      <c r="D654" s="324"/>
      <c r="E654" s="325"/>
      <c r="F654" s="301"/>
      <c r="G654" s="277"/>
      <c r="H654" s="275"/>
      <c r="I654" s="280" t="str">
        <f t="shared" si="70"/>
        <v/>
      </c>
      <c r="J654" s="302"/>
      <c r="K654" s="280" t="str">
        <f t="shared" si="71"/>
        <v/>
      </c>
      <c r="L654" s="328"/>
      <c r="M654" s="328"/>
      <c r="N654" s="328"/>
      <c r="O654" s="329"/>
      <c r="P654" s="287"/>
      <c r="Q654" s="330"/>
      <c r="R654" s="287"/>
      <c r="S654" s="305"/>
      <c r="T654" s="279"/>
      <c r="U654" s="282"/>
      <c r="V654" s="282"/>
      <c r="W654" s="283"/>
      <c r="X654" s="292"/>
      <c r="Y654" s="278"/>
      <c r="Z654" s="331"/>
      <c r="AA654" s="332"/>
      <c r="AB654" s="333"/>
      <c r="AC654" s="334"/>
      <c r="AD654" s="335"/>
      <c r="AE654" s="336"/>
      <c r="AF654" s="337"/>
      <c r="AG654" s="326"/>
      <c r="AH654" s="338"/>
      <c r="AI654" s="339"/>
      <c r="AJ654" s="293"/>
      <c r="AK654" s="293"/>
      <c r="AL654" s="293"/>
      <c r="AM654" s="294"/>
      <c r="AN654" s="239"/>
      <c r="AO654" s="239"/>
      <c r="AP654" s="275"/>
      <c r="AQ654" s="280" t="str">
        <f t="shared" si="72"/>
        <v/>
      </c>
      <c r="AR654" s="239"/>
      <c r="AS654" s="239"/>
      <c r="AT654" s="239"/>
      <c r="AU654" s="239"/>
      <c r="AV654" s="239"/>
      <c r="AW654" s="239"/>
      <c r="AX654" s="239"/>
      <c r="AY654" s="239"/>
      <c r="AZ654" s="239"/>
      <c r="BA654" s="239"/>
      <c r="BB654" s="239"/>
      <c r="BC654" s="239"/>
      <c r="BD654" s="238"/>
      <c r="BE654" s="238"/>
      <c r="BF654" s="238"/>
      <c r="BG654" s="239"/>
      <c r="BH654" s="238" t="str">
        <f t="shared" si="73"/>
        <v/>
      </c>
      <c r="BI654" s="239"/>
      <c r="BJ654" s="238" t="str">
        <f t="shared" si="74"/>
        <v/>
      </c>
      <c r="BK654" s="239"/>
      <c r="BL654" s="239"/>
      <c r="BM654" s="275"/>
      <c r="BN654" s="239"/>
      <c r="BO654" s="275"/>
      <c r="BP654" s="276" t="str">
        <f t="shared" si="75"/>
        <v/>
      </c>
      <c r="BQ654" s="239"/>
      <c r="BR654" s="239"/>
      <c r="BS654" s="239"/>
      <c r="BT654" s="276" t="str">
        <f t="shared" si="76"/>
        <v/>
      </c>
      <c r="BU654" s="293"/>
      <c r="BV654" s="275"/>
      <c r="BW654" s="275"/>
      <c r="BX654" s="295"/>
      <c r="BY654" s="275"/>
      <c r="BZ654" s="303"/>
      <c r="CA654" s="299"/>
      <c r="CB654" s="275"/>
      <c r="CC654" s="275"/>
      <c r="CD654" s="296"/>
      <c r="CE654" s="296"/>
      <c r="CF654" s="296"/>
      <c r="CG654" s="297"/>
    </row>
    <row r="655" spans="1:85" ht="27" customHeight="1" thickTop="1" thickBot="1" x14ac:dyDescent="0.3">
      <c r="A655" s="300"/>
      <c r="B655" s="304" t="str">
        <f>IF(C656="","",(VLOOKUP(C656,Lookups!$B$4:$C$2561,2,FALSE)))</f>
        <v/>
      </c>
      <c r="C655" s="366"/>
      <c r="D655" s="324"/>
      <c r="E655" s="325"/>
      <c r="F655" s="301"/>
      <c r="G655" s="277"/>
      <c r="H655" s="275"/>
      <c r="I655" s="280" t="str">
        <f t="shared" si="70"/>
        <v/>
      </c>
      <c r="J655" s="302"/>
      <c r="K655" s="280" t="str">
        <f t="shared" si="71"/>
        <v/>
      </c>
      <c r="L655" s="328"/>
      <c r="M655" s="328"/>
      <c r="N655" s="328"/>
      <c r="O655" s="329"/>
      <c r="P655" s="287"/>
      <c r="Q655" s="330"/>
      <c r="R655" s="287"/>
      <c r="S655" s="305"/>
      <c r="T655" s="279"/>
      <c r="U655" s="282"/>
      <c r="V655" s="282"/>
      <c r="W655" s="283"/>
      <c r="X655" s="292"/>
      <c r="Y655" s="278"/>
      <c r="Z655" s="331"/>
      <c r="AA655" s="332"/>
      <c r="AB655" s="333"/>
      <c r="AC655" s="334"/>
      <c r="AD655" s="335"/>
      <c r="AE655" s="336"/>
      <c r="AF655" s="337"/>
      <c r="AG655" s="326"/>
      <c r="AH655" s="338"/>
      <c r="AI655" s="339"/>
      <c r="AJ655" s="293"/>
      <c r="AK655" s="293"/>
      <c r="AL655" s="293"/>
      <c r="AM655" s="294"/>
      <c r="AN655" s="239"/>
      <c r="AO655" s="239"/>
      <c r="AP655" s="275"/>
      <c r="AQ655" s="280" t="str">
        <f t="shared" si="72"/>
        <v/>
      </c>
      <c r="AR655" s="239"/>
      <c r="AS655" s="239"/>
      <c r="AT655" s="239"/>
      <c r="AU655" s="239"/>
      <c r="AV655" s="239"/>
      <c r="AW655" s="239"/>
      <c r="AX655" s="239"/>
      <c r="AY655" s="239"/>
      <c r="AZ655" s="239"/>
      <c r="BA655" s="239"/>
      <c r="BB655" s="239"/>
      <c r="BC655" s="239"/>
      <c r="BD655" s="238"/>
      <c r="BE655" s="238"/>
      <c r="BF655" s="238"/>
      <c r="BG655" s="239"/>
      <c r="BH655" s="238" t="str">
        <f t="shared" si="73"/>
        <v/>
      </c>
      <c r="BI655" s="239"/>
      <c r="BJ655" s="238" t="str">
        <f t="shared" si="74"/>
        <v/>
      </c>
      <c r="BK655" s="239"/>
      <c r="BL655" s="239"/>
      <c r="BM655" s="275"/>
      <c r="BN655" s="239"/>
      <c r="BO655" s="275"/>
      <c r="BP655" s="276" t="str">
        <f t="shared" si="75"/>
        <v/>
      </c>
      <c r="BQ655" s="239"/>
      <c r="BR655" s="239"/>
      <c r="BS655" s="239"/>
      <c r="BT655" s="276" t="str">
        <f t="shared" si="76"/>
        <v/>
      </c>
      <c r="BU655" s="293"/>
      <c r="BV655" s="275"/>
      <c r="BW655" s="275"/>
      <c r="BX655" s="295"/>
      <c r="BY655" s="275"/>
      <c r="BZ655" s="303"/>
      <c r="CA655" s="299"/>
      <c r="CB655" s="275"/>
      <c r="CC655" s="275"/>
      <c r="CD655" s="296"/>
      <c r="CE655" s="296"/>
      <c r="CF655" s="296"/>
      <c r="CG655" s="297"/>
    </row>
    <row r="656" spans="1:85" ht="27" customHeight="1" thickTop="1" thickBot="1" x14ac:dyDescent="0.3">
      <c r="A656" s="300"/>
      <c r="B656" s="304" t="str">
        <f>IF(C657="","",(VLOOKUP(C657,Lookups!$B$4:$C$2561,2,FALSE)))</f>
        <v/>
      </c>
      <c r="C656" s="366"/>
      <c r="D656" s="324"/>
      <c r="E656" s="325"/>
      <c r="F656" s="301"/>
      <c r="G656" s="277"/>
      <c r="H656" s="275"/>
      <c r="I656" s="280" t="str">
        <f t="shared" si="70"/>
        <v/>
      </c>
      <c r="J656" s="302"/>
      <c r="K656" s="280" t="str">
        <f t="shared" si="71"/>
        <v/>
      </c>
      <c r="L656" s="328"/>
      <c r="M656" s="328"/>
      <c r="N656" s="328"/>
      <c r="O656" s="329"/>
      <c r="P656" s="287"/>
      <c r="Q656" s="330"/>
      <c r="R656" s="287"/>
      <c r="S656" s="305"/>
      <c r="T656" s="279"/>
      <c r="U656" s="282"/>
      <c r="V656" s="282"/>
      <c r="W656" s="283"/>
      <c r="X656" s="292"/>
      <c r="Y656" s="278"/>
      <c r="Z656" s="331"/>
      <c r="AA656" s="332"/>
      <c r="AB656" s="333"/>
      <c r="AC656" s="334"/>
      <c r="AD656" s="335"/>
      <c r="AE656" s="336"/>
      <c r="AF656" s="337"/>
      <c r="AG656" s="326"/>
      <c r="AH656" s="338"/>
      <c r="AI656" s="339"/>
      <c r="AJ656" s="293"/>
      <c r="AK656" s="293"/>
      <c r="AL656" s="293"/>
      <c r="AM656" s="294"/>
      <c r="AN656" s="239"/>
      <c r="AO656" s="239"/>
      <c r="AP656" s="275"/>
      <c r="AQ656" s="280" t="str">
        <f t="shared" si="72"/>
        <v/>
      </c>
      <c r="AR656" s="239"/>
      <c r="AS656" s="239"/>
      <c r="AT656" s="239"/>
      <c r="AU656" s="239"/>
      <c r="AV656" s="239"/>
      <c r="AW656" s="239"/>
      <c r="AX656" s="239"/>
      <c r="AY656" s="239"/>
      <c r="AZ656" s="239"/>
      <c r="BA656" s="239"/>
      <c r="BB656" s="239"/>
      <c r="BC656" s="239"/>
      <c r="BD656" s="238"/>
      <c r="BE656" s="238"/>
      <c r="BF656" s="238"/>
      <c r="BG656" s="239"/>
      <c r="BH656" s="238" t="str">
        <f t="shared" si="73"/>
        <v/>
      </c>
      <c r="BI656" s="239"/>
      <c r="BJ656" s="238" t="str">
        <f t="shared" si="74"/>
        <v/>
      </c>
      <c r="BK656" s="239"/>
      <c r="BL656" s="239"/>
      <c r="BM656" s="275"/>
      <c r="BN656" s="239"/>
      <c r="BO656" s="275"/>
      <c r="BP656" s="276" t="str">
        <f t="shared" si="75"/>
        <v/>
      </c>
      <c r="BQ656" s="239"/>
      <c r="BR656" s="239"/>
      <c r="BS656" s="239"/>
      <c r="BT656" s="276" t="str">
        <f t="shared" si="76"/>
        <v/>
      </c>
      <c r="BU656" s="293"/>
      <c r="BV656" s="275"/>
      <c r="BW656" s="275"/>
      <c r="BX656" s="295"/>
      <c r="BY656" s="275"/>
      <c r="BZ656" s="303"/>
      <c r="CA656" s="299"/>
      <c r="CB656" s="275"/>
      <c r="CC656" s="275"/>
      <c r="CD656" s="296"/>
      <c r="CE656" s="296"/>
      <c r="CF656" s="296"/>
      <c r="CG656" s="297"/>
    </row>
    <row r="657" spans="1:85" ht="27" customHeight="1" thickTop="1" thickBot="1" x14ac:dyDescent="0.3">
      <c r="A657" s="300"/>
      <c r="B657" s="304" t="str">
        <f>IF(C658="","",(VLOOKUP(C658,Lookups!$B$4:$C$2561,2,FALSE)))</f>
        <v/>
      </c>
      <c r="C657" s="366"/>
      <c r="D657" s="324"/>
      <c r="E657" s="325"/>
      <c r="F657" s="301"/>
      <c r="G657" s="277"/>
      <c r="H657" s="275"/>
      <c r="I657" s="280" t="str">
        <f t="shared" si="70"/>
        <v/>
      </c>
      <c r="J657" s="302"/>
      <c r="K657" s="280" t="str">
        <f t="shared" si="71"/>
        <v/>
      </c>
      <c r="L657" s="328"/>
      <c r="M657" s="328"/>
      <c r="N657" s="328"/>
      <c r="O657" s="329"/>
      <c r="P657" s="287"/>
      <c r="Q657" s="330"/>
      <c r="R657" s="287"/>
      <c r="S657" s="305"/>
      <c r="T657" s="279"/>
      <c r="U657" s="282"/>
      <c r="V657" s="282"/>
      <c r="W657" s="283"/>
      <c r="X657" s="292"/>
      <c r="Y657" s="278"/>
      <c r="Z657" s="331"/>
      <c r="AA657" s="332"/>
      <c r="AB657" s="333"/>
      <c r="AC657" s="334"/>
      <c r="AD657" s="335"/>
      <c r="AE657" s="336"/>
      <c r="AF657" s="337"/>
      <c r="AG657" s="326"/>
      <c r="AH657" s="338"/>
      <c r="AI657" s="339"/>
      <c r="AJ657" s="293"/>
      <c r="AK657" s="293"/>
      <c r="AL657" s="293"/>
      <c r="AM657" s="294"/>
      <c r="AN657" s="239"/>
      <c r="AO657" s="239"/>
      <c r="AP657" s="275"/>
      <c r="AQ657" s="280" t="str">
        <f t="shared" si="72"/>
        <v/>
      </c>
      <c r="AR657" s="239"/>
      <c r="AS657" s="239"/>
      <c r="AT657" s="239"/>
      <c r="AU657" s="239"/>
      <c r="AV657" s="239"/>
      <c r="AW657" s="239"/>
      <c r="AX657" s="239"/>
      <c r="AY657" s="239"/>
      <c r="AZ657" s="239"/>
      <c r="BA657" s="239"/>
      <c r="BB657" s="239"/>
      <c r="BC657" s="239"/>
      <c r="BD657" s="238"/>
      <c r="BE657" s="238"/>
      <c r="BF657" s="238"/>
      <c r="BG657" s="239"/>
      <c r="BH657" s="238" t="str">
        <f t="shared" si="73"/>
        <v/>
      </c>
      <c r="BI657" s="239"/>
      <c r="BJ657" s="238" t="str">
        <f t="shared" si="74"/>
        <v/>
      </c>
      <c r="BK657" s="239"/>
      <c r="BL657" s="239"/>
      <c r="BM657" s="275"/>
      <c r="BN657" s="239"/>
      <c r="BO657" s="275"/>
      <c r="BP657" s="276" t="str">
        <f t="shared" si="75"/>
        <v/>
      </c>
      <c r="BQ657" s="239"/>
      <c r="BR657" s="239"/>
      <c r="BS657" s="239"/>
      <c r="BT657" s="276" t="str">
        <f t="shared" si="76"/>
        <v/>
      </c>
      <c r="BU657" s="293"/>
      <c r="BV657" s="275"/>
      <c r="BW657" s="275"/>
      <c r="BX657" s="295"/>
      <c r="BY657" s="275"/>
      <c r="BZ657" s="303"/>
      <c r="CA657" s="299"/>
      <c r="CB657" s="275"/>
      <c r="CC657" s="275"/>
      <c r="CD657" s="296"/>
      <c r="CE657" s="296"/>
      <c r="CF657" s="296"/>
      <c r="CG657" s="297"/>
    </row>
    <row r="658" spans="1:85" ht="27" customHeight="1" thickTop="1" thickBot="1" x14ac:dyDescent="0.3">
      <c r="A658" s="300"/>
      <c r="B658" s="304" t="str">
        <f>IF(C659="","",(VLOOKUP(C659,Lookups!$B$4:$C$2561,2,FALSE)))</f>
        <v/>
      </c>
      <c r="C658" s="366"/>
      <c r="D658" s="324"/>
      <c r="E658" s="325"/>
      <c r="F658" s="301"/>
      <c r="G658" s="277"/>
      <c r="H658" s="275"/>
      <c r="I658" s="280" t="str">
        <f t="shared" si="70"/>
        <v/>
      </c>
      <c r="J658" s="302"/>
      <c r="K658" s="280" t="str">
        <f t="shared" si="71"/>
        <v/>
      </c>
      <c r="L658" s="328"/>
      <c r="M658" s="328"/>
      <c r="N658" s="328"/>
      <c r="O658" s="329"/>
      <c r="P658" s="287"/>
      <c r="Q658" s="330"/>
      <c r="R658" s="287"/>
      <c r="S658" s="305"/>
      <c r="T658" s="279"/>
      <c r="U658" s="282"/>
      <c r="V658" s="282"/>
      <c r="W658" s="283"/>
      <c r="X658" s="292"/>
      <c r="Y658" s="278"/>
      <c r="Z658" s="331"/>
      <c r="AA658" s="332"/>
      <c r="AB658" s="333"/>
      <c r="AC658" s="334"/>
      <c r="AD658" s="335"/>
      <c r="AE658" s="336"/>
      <c r="AF658" s="337"/>
      <c r="AG658" s="326"/>
      <c r="AH658" s="338"/>
      <c r="AI658" s="339"/>
      <c r="AJ658" s="293"/>
      <c r="AK658" s="293"/>
      <c r="AL658" s="293"/>
      <c r="AM658" s="294"/>
      <c r="AN658" s="239"/>
      <c r="AO658" s="239"/>
      <c r="AP658" s="275"/>
      <c r="AQ658" s="280" t="str">
        <f t="shared" si="72"/>
        <v/>
      </c>
      <c r="AR658" s="239"/>
      <c r="AS658" s="239"/>
      <c r="AT658" s="239"/>
      <c r="AU658" s="239"/>
      <c r="AV658" s="239"/>
      <c r="AW658" s="239"/>
      <c r="AX658" s="239"/>
      <c r="AY658" s="239"/>
      <c r="AZ658" s="239"/>
      <c r="BA658" s="239"/>
      <c r="BB658" s="239"/>
      <c r="BC658" s="239"/>
      <c r="BD658" s="238"/>
      <c r="BE658" s="238"/>
      <c r="BF658" s="238"/>
      <c r="BG658" s="239"/>
      <c r="BH658" s="238" t="str">
        <f t="shared" si="73"/>
        <v/>
      </c>
      <c r="BI658" s="239"/>
      <c r="BJ658" s="238" t="str">
        <f t="shared" si="74"/>
        <v/>
      </c>
      <c r="BK658" s="239"/>
      <c r="BL658" s="239"/>
      <c r="BM658" s="275"/>
      <c r="BN658" s="239"/>
      <c r="BO658" s="275"/>
      <c r="BP658" s="276" t="str">
        <f t="shared" si="75"/>
        <v/>
      </c>
      <c r="BQ658" s="239"/>
      <c r="BR658" s="239"/>
      <c r="BS658" s="239"/>
      <c r="BT658" s="276" t="str">
        <f t="shared" si="76"/>
        <v/>
      </c>
      <c r="BU658" s="293"/>
      <c r="BV658" s="275"/>
      <c r="BW658" s="275"/>
      <c r="BX658" s="295"/>
      <c r="BY658" s="275"/>
      <c r="BZ658" s="303"/>
      <c r="CA658" s="299"/>
      <c r="CB658" s="275"/>
      <c r="CC658" s="275"/>
      <c r="CD658" s="296"/>
      <c r="CE658" s="296"/>
      <c r="CF658" s="296"/>
      <c r="CG658" s="297"/>
    </row>
    <row r="659" spans="1:85" ht="27" customHeight="1" thickTop="1" thickBot="1" x14ac:dyDescent="0.3">
      <c r="A659" s="300"/>
      <c r="B659" s="304" t="str">
        <f>IF(C660="","",(VLOOKUP(C660,Lookups!$B$4:$C$2561,2,FALSE)))</f>
        <v/>
      </c>
      <c r="C659" s="366"/>
      <c r="D659" s="324"/>
      <c r="E659" s="325"/>
      <c r="F659" s="301"/>
      <c r="G659" s="277"/>
      <c r="H659" s="275"/>
      <c r="I659" s="280" t="str">
        <f t="shared" si="70"/>
        <v/>
      </c>
      <c r="J659" s="302"/>
      <c r="K659" s="280" t="str">
        <f t="shared" si="71"/>
        <v/>
      </c>
      <c r="L659" s="328"/>
      <c r="M659" s="328"/>
      <c r="N659" s="328"/>
      <c r="O659" s="329"/>
      <c r="P659" s="287"/>
      <c r="Q659" s="330"/>
      <c r="R659" s="287"/>
      <c r="S659" s="305"/>
      <c r="T659" s="279"/>
      <c r="U659" s="282"/>
      <c r="V659" s="282"/>
      <c r="W659" s="283"/>
      <c r="X659" s="292"/>
      <c r="Y659" s="278"/>
      <c r="Z659" s="331"/>
      <c r="AA659" s="332"/>
      <c r="AB659" s="333"/>
      <c r="AC659" s="334"/>
      <c r="AD659" s="335"/>
      <c r="AE659" s="336"/>
      <c r="AF659" s="337"/>
      <c r="AG659" s="326"/>
      <c r="AH659" s="338"/>
      <c r="AI659" s="339"/>
      <c r="AJ659" s="293"/>
      <c r="AK659" s="293"/>
      <c r="AL659" s="293"/>
      <c r="AM659" s="294"/>
      <c r="AN659" s="239"/>
      <c r="AO659" s="239"/>
      <c r="AP659" s="275"/>
      <c r="AQ659" s="280" t="str">
        <f t="shared" si="72"/>
        <v/>
      </c>
      <c r="AR659" s="239"/>
      <c r="AS659" s="239"/>
      <c r="AT659" s="239"/>
      <c r="AU659" s="239"/>
      <c r="AV659" s="239"/>
      <c r="AW659" s="239"/>
      <c r="AX659" s="239"/>
      <c r="AY659" s="239"/>
      <c r="AZ659" s="239"/>
      <c r="BA659" s="239"/>
      <c r="BB659" s="239"/>
      <c r="BC659" s="239"/>
      <c r="BD659" s="238"/>
      <c r="BE659" s="238"/>
      <c r="BF659" s="238"/>
      <c r="BG659" s="239"/>
      <c r="BH659" s="238" t="str">
        <f t="shared" si="73"/>
        <v/>
      </c>
      <c r="BI659" s="239"/>
      <c r="BJ659" s="238" t="str">
        <f t="shared" si="74"/>
        <v/>
      </c>
      <c r="BK659" s="239"/>
      <c r="BL659" s="239"/>
      <c r="BM659" s="275"/>
      <c r="BN659" s="239"/>
      <c r="BO659" s="275"/>
      <c r="BP659" s="276" t="str">
        <f t="shared" si="75"/>
        <v/>
      </c>
      <c r="BQ659" s="239"/>
      <c r="BR659" s="239"/>
      <c r="BS659" s="239"/>
      <c r="BT659" s="276" t="str">
        <f t="shared" si="76"/>
        <v/>
      </c>
      <c r="BU659" s="293"/>
      <c r="BV659" s="275"/>
      <c r="BW659" s="275"/>
      <c r="BX659" s="295"/>
      <c r="BY659" s="275"/>
      <c r="BZ659" s="303"/>
      <c r="CA659" s="299"/>
      <c r="CB659" s="275"/>
      <c r="CC659" s="275"/>
      <c r="CD659" s="296"/>
      <c r="CE659" s="296"/>
      <c r="CF659" s="296"/>
      <c r="CG659" s="297"/>
    </row>
    <row r="660" spans="1:85" ht="27" customHeight="1" thickTop="1" thickBot="1" x14ac:dyDescent="0.3">
      <c r="A660" s="300"/>
      <c r="B660" s="304" t="str">
        <f>IF(C661="","",(VLOOKUP(C661,Lookups!$B$4:$C$2561,2,FALSE)))</f>
        <v/>
      </c>
      <c r="C660" s="366"/>
      <c r="D660" s="324"/>
      <c r="E660" s="325"/>
      <c r="F660" s="301"/>
      <c r="G660" s="277"/>
      <c r="H660" s="275"/>
      <c r="I660" s="280" t="str">
        <f t="shared" si="70"/>
        <v/>
      </c>
      <c r="J660" s="302"/>
      <c r="K660" s="280" t="str">
        <f t="shared" si="71"/>
        <v/>
      </c>
      <c r="L660" s="328"/>
      <c r="M660" s="328"/>
      <c r="N660" s="328"/>
      <c r="O660" s="329"/>
      <c r="P660" s="287"/>
      <c r="Q660" s="330"/>
      <c r="R660" s="287"/>
      <c r="S660" s="305"/>
      <c r="T660" s="279"/>
      <c r="U660" s="282"/>
      <c r="V660" s="282"/>
      <c r="W660" s="283"/>
      <c r="X660" s="292"/>
      <c r="Y660" s="278"/>
      <c r="Z660" s="331"/>
      <c r="AA660" s="332"/>
      <c r="AB660" s="333"/>
      <c r="AC660" s="334"/>
      <c r="AD660" s="335"/>
      <c r="AE660" s="336"/>
      <c r="AF660" s="337"/>
      <c r="AG660" s="326"/>
      <c r="AH660" s="338"/>
      <c r="AI660" s="339"/>
      <c r="AJ660" s="293"/>
      <c r="AK660" s="293"/>
      <c r="AL660" s="293"/>
      <c r="AM660" s="294"/>
      <c r="AN660" s="239"/>
      <c r="AO660" s="239"/>
      <c r="AP660" s="275"/>
      <c r="AQ660" s="280" t="str">
        <f t="shared" si="72"/>
        <v/>
      </c>
      <c r="AR660" s="239"/>
      <c r="AS660" s="239"/>
      <c r="AT660" s="239"/>
      <c r="AU660" s="239"/>
      <c r="AV660" s="239"/>
      <c r="AW660" s="239"/>
      <c r="AX660" s="239"/>
      <c r="AY660" s="239"/>
      <c r="AZ660" s="239"/>
      <c r="BA660" s="239"/>
      <c r="BB660" s="239"/>
      <c r="BC660" s="239"/>
      <c r="BD660" s="238"/>
      <c r="BE660" s="238"/>
      <c r="BF660" s="238"/>
      <c r="BG660" s="239"/>
      <c r="BH660" s="238" t="str">
        <f t="shared" si="73"/>
        <v/>
      </c>
      <c r="BI660" s="239"/>
      <c r="BJ660" s="238" t="str">
        <f t="shared" si="74"/>
        <v/>
      </c>
      <c r="BK660" s="239"/>
      <c r="BL660" s="239"/>
      <c r="BM660" s="275"/>
      <c r="BN660" s="239"/>
      <c r="BO660" s="275"/>
      <c r="BP660" s="276" t="str">
        <f t="shared" si="75"/>
        <v/>
      </c>
      <c r="BQ660" s="239"/>
      <c r="BR660" s="239"/>
      <c r="BS660" s="239"/>
      <c r="BT660" s="276" t="str">
        <f t="shared" si="76"/>
        <v/>
      </c>
      <c r="BU660" s="293"/>
      <c r="BV660" s="275"/>
      <c r="BW660" s="275"/>
      <c r="BX660" s="295"/>
      <c r="BY660" s="275"/>
      <c r="BZ660" s="303"/>
      <c r="CA660" s="299"/>
      <c r="CB660" s="275"/>
      <c r="CC660" s="275"/>
      <c r="CD660" s="296"/>
      <c r="CE660" s="296"/>
      <c r="CF660" s="296"/>
      <c r="CG660" s="297"/>
    </row>
    <row r="661" spans="1:85" ht="27" customHeight="1" thickTop="1" thickBot="1" x14ac:dyDescent="0.3">
      <c r="A661" s="300"/>
      <c r="B661" s="304" t="str">
        <f>IF(C662="","",(VLOOKUP(C662,Lookups!$B$4:$C$2561,2,FALSE)))</f>
        <v/>
      </c>
      <c r="C661" s="366"/>
      <c r="D661" s="324"/>
      <c r="E661" s="325"/>
      <c r="F661" s="301"/>
      <c r="G661" s="277"/>
      <c r="H661" s="275"/>
      <c r="I661" s="280" t="str">
        <f t="shared" si="70"/>
        <v/>
      </c>
      <c r="J661" s="302"/>
      <c r="K661" s="280" t="str">
        <f t="shared" si="71"/>
        <v/>
      </c>
      <c r="L661" s="328"/>
      <c r="M661" s="328"/>
      <c r="N661" s="328"/>
      <c r="O661" s="329"/>
      <c r="P661" s="287"/>
      <c r="Q661" s="330"/>
      <c r="R661" s="287"/>
      <c r="S661" s="305"/>
      <c r="T661" s="279"/>
      <c r="U661" s="282"/>
      <c r="V661" s="282"/>
      <c r="W661" s="283"/>
      <c r="X661" s="292"/>
      <c r="Y661" s="278"/>
      <c r="Z661" s="331"/>
      <c r="AA661" s="332"/>
      <c r="AB661" s="333"/>
      <c r="AC661" s="334"/>
      <c r="AD661" s="335"/>
      <c r="AE661" s="336"/>
      <c r="AF661" s="337"/>
      <c r="AG661" s="326"/>
      <c r="AH661" s="338"/>
      <c r="AI661" s="339"/>
      <c r="AJ661" s="293"/>
      <c r="AK661" s="293"/>
      <c r="AL661" s="293"/>
      <c r="AM661" s="294"/>
      <c r="AN661" s="239"/>
      <c r="AO661" s="239"/>
      <c r="AP661" s="275"/>
      <c r="AQ661" s="280" t="str">
        <f t="shared" si="72"/>
        <v/>
      </c>
      <c r="AR661" s="239"/>
      <c r="AS661" s="239"/>
      <c r="AT661" s="239"/>
      <c r="AU661" s="239"/>
      <c r="AV661" s="239"/>
      <c r="AW661" s="239"/>
      <c r="AX661" s="239"/>
      <c r="AY661" s="239"/>
      <c r="AZ661" s="239"/>
      <c r="BA661" s="239"/>
      <c r="BB661" s="239"/>
      <c r="BC661" s="239"/>
      <c r="BD661" s="238"/>
      <c r="BE661" s="238"/>
      <c r="BF661" s="238"/>
      <c r="BG661" s="239"/>
      <c r="BH661" s="238" t="str">
        <f t="shared" si="73"/>
        <v/>
      </c>
      <c r="BI661" s="239"/>
      <c r="BJ661" s="238" t="str">
        <f t="shared" si="74"/>
        <v/>
      </c>
      <c r="BK661" s="239"/>
      <c r="BL661" s="239"/>
      <c r="BM661" s="275"/>
      <c r="BN661" s="239"/>
      <c r="BO661" s="275"/>
      <c r="BP661" s="276" t="str">
        <f t="shared" si="75"/>
        <v/>
      </c>
      <c r="BQ661" s="239"/>
      <c r="BR661" s="239"/>
      <c r="BS661" s="239"/>
      <c r="BT661" s="276" t="str">
        <f t="shared" si="76"/>
        <v/>
      </c>
      <c r="BU661" s="293"/>
      <c r="BV661" s="275"/>
      <c r="BW661" s="275"/>
      <c r="BX661" s="295"/>
      <c r="BY661" s="275"/>
      <c r="BZ661" s="303"/>
      <c r="CA661" s="299"/>
      <c r="CB661" s="275"/>
      <c r="CC661" s="275"/>
      <c r="CD661" s="296"/>
      <c r="CE661" s="296"/>
      <c r="CF661" s="296"/>
      <c r="CG661" s="297"/>
    </row>
    <row r="662" spans="1:85" ht="27" customHeight="1" thickTop="1" thickBot="1" x14ac:dyDescent="0.3">
      <c r="A662" s="300"/>
      <c r="B662" s="304" t="str">
        <f>IF(C663="","",(VLOOKUP(C663,Lookups!$B$4:$C$2561,2,FALSE)))</f>
        <v/>
      </c>
      <c r="C662" s="366"/>
      <c r="D662" s="324"/>
      <c r="E662" s="325"/>
      <c r="F662" s="301"/>
      <c r="G662" s="277"/>
      <c r="H662" s="275"/>
      <c r="I662" s="280" t="str">
        <f t="shared" si="70"/>
        <v/>
      </c>
      <c r="J662" s="302"/>
      <c r="K662" s="280" t="str">
        <f t="shared" si="71"/>
        <v/>
      </c>
      <c r="L662" s="328"/>
      <c r="M662" s="328"/>
      <c r="N662" s="328"/>
      <c r="O662" s="329"/>
      <c r="P662" s="287"/>
      <c r="Q662" s="330"/>
      <c r="R662" s="287"/>
      <c r="S662" s="305"/>
      <c r="T662" s="279"/>
      <c r="U662" s="282"/>
      <c r="V662" s="282"/>
      <c r="W662" s="283"/>
      <c r="X662" s="292"/>
      <c r="Y662" s="278"/>
      <c r="Z662" s="331"/>
      <c r="AA662" s="332"/>
      <c r="AB662" s="333"/>
      <c r="AC662" s="334"/>
      <c r="AD662" s="335"/>
      <c r="AE662" s="336"/>
      <c r="AF662" s="337"/>
      <c r="AG662" s="326"/>
      <c r="AH662" s="338"/>
      <c r="AI662" s="339"/>
      <c r="AJ662" s="293"/>
      <c r="AK662" s="293"/>
      <c r="AL662" s="293"/>
      <c r="AM662" s="294"/>
      <c r="AN662" s="239"/>
      <c r="AO662" s="239"/>
      <c r="AP662" s="275"/>
      <c r="AQ662" s="280" t="str">
        <f t="shared" si="72"/>
        <v/>
      </c>
      <c r="AR662" s="239"/>
      <c r="AS662" s="239"/>
      <c r="AT662" s="239"/>
      <c r="AU662" s="239"/>
      <c r="AV662" s="239"/>
      <c r="AW662" s="239"/>
      <c r="AX662" s="239"/>
      <c r="AY662" s="239"/>
      <c r="AZ662" s="239"/>
      <c r="BA662" s="239"/>
      <c r="BB662" s="239"/>
      <c r="BC662" s="239"/>
      <c r="BD662" s="238"/>
      <c r="BE662" s="238"/>
      <c r="BF662" s="238"/>
      <c r="BG662" s="239"/>
      <c r="BH662" s="238" t="str">
        <f t="shared" si="73"/>
        <v/>
      </c>
      <c r="BI662" s="239"/>
      <c r="BJ662" s="238" t="str">
        <f t="shared" si="74"/>
        <v/>
      </c>
      <c r="BK662" s="239"/>
      <c r="BL662" s="239"/>
      <c r="BM662" s="275"/>
      <c r="BN662" s="239"/>
      <c r="BO662" s="275"/>
      <c r="BP662" s="276" t="str">
        <f t="shared" si="75"/>
        <v/>
      </c>
      <c r="BQ662" s="239"/>
      <c r="BR662" s="239"/>
      <c r="BS662" s="239"/>
      <c r="BT662" s="276" t="str">
        <f t="shared" si="76"/>
        <v/>
      </c>
      <c r="BU662" s="293"/>
      <c r="BV662" s="275"/>
      <c r="BW662" s="275"/>
      <c r="BX662" s="295"/>
      <c r="BY662" s="275"/>
      <c r="BZ662" s="303"/>
      <c r="CA662" s="299"/>
      <c r="CB662" s="275"/>
      <c r="CC662" s="275"/>
      <c r="CD662" s="296"/>
      <c r="CE662" s="296"/>
      <c r="CF662" s="296"/>
      <c r="CG662" s="297"/>
    </row>
    <row r="663" spans="1:85" ht="27" customHeight="1" thickTop="1" thickBot="1" x14ac:dyDescent="0.3">
      <c r="A663" s="300"/>
      <c r="B663" s="304" t="str">
        <f>IF(C664="","",(VLOOKUP(C664,Lookups!$B$4:$C$2561,2,FALSE)))</f>
        <v/>
      </c>
      <c r="C663" s="366"/>
      <c r="D663" s="324"/>
      <c r="E663" s="325"/>
      <c r="F663" s="301"/>
      <c r="G663" s="277"/>
      <c r="H663" s="275"/>
      <c r="I663" s="280" t="str">
        <f t="shared" si="70"/>
        <v/>
      </c>
      <c r="J663" s="302"/>
      <c r="K663" s="280" t="str">
        <f t="shared" si="71"/>
        <v/>
      </c>
      <c r="L663" s="328"/>
      <c r="M663" s="328"/>
      <c r="N663" s="328"/>
      <c r="O663" s="329"/>
      <c r="P663" s="287"/>
      <c r="Q663" s="330"/>
      <c r="R663" s="287"/>
      <c r="S663" s="305"/>
      <c r="T663" s="279"/>
      <c r="U663" s="282"/>
      <c r="V663" s="282"/>
      <c r="W663" s="283"/>
      <c r="X663" s="292"/>
      <c r="Y663" s="278"/>
      <c r="Z663" s="331"/>
      <c r="AA663" s="332"/>
      <c r="AB663" s="333"/>
      <c r="AC663" s="334"/>
      <c r="AD663" s="335"/>
      <c r="AE663" s="336"/>
      <c r="AF663" s="337"/>
      <c r="AG663" s="326"/>
      <c r="AH663" s="338"/>
      <c r="AI663" s="339"/>
      <c r="AJ663" s="293"/>
      <c r="AK663" s="293"/>
      <c r="AL663" s="293"/>
      <c r="AM663" s="294"/>
      <c r="AN663" s="239"/>
      <c r="AO663" s="239"/>
      <c r="AP663" s="275"/>
      <c r="AQ663" s="280" t="str">
        <f t="shared" si="72"/>
        <v/>
      </c>
      <c r="AR663" s="239"/>
      <c r="AS663" s="239"/>
      <c r="AT663" s="239"/>
      <c r="AU663" s="239"/>
      <c r="AV663" s="239"/>
      <c r="AW663" s="239"/>
      <c r="AX663" s="239"/>
      <c r="AY663" s="239"/>
      <c r="AZ663" s="239"/>
      <c r="BA663" s="239"/>
      <c r="BB663" s="239"/>
      <c r="BC663" s="239"/>
      <c r="BD663" s="238"/>
      <c r="BE663" s="238"/>
      <c r="BF663" s="238"/>
      <c r="BG663" s="239"/>
      <c r="BH663" s="238" t="str">
        <f t="shared" si="73"/>
        <v/>
      </c>
      <c r="BI663" s="239"/>
      <c r="BJ663" s="238" t="str">
        <f t="shared" si="74"/>
        <v/>
      </c>
      <c r="BK663" s="239"/>
      <c r="BL663" s="239"/>
      <c r="BM663" s="275"/>
      <c r="BN663" s="239"/>
      <c r="BO663" s="275"/>
      <c r="BP663" s="276" t="str">
        <f t="shared" si="75"/>
        <v/>
      </c>
      <c r="BQ663" s="239"/>
      <c r="BR663" s="239"/>
      <c r="BS663" s="239"/>
      <c r="BT663" s="276" t="str">
        <f t="shared" si="76"/>
        <v/>
      </c>
      <c r="BU663" s="293"/>
      <c r="BV663" s="275"/>
      <c r="BW663" s="275"/>
      <c r="BX663" s="295"/>
      <c r="BY663" s="275"/>
      <c r="BZ663" s="303"/>
      <c r="CA663" s="299"/>
      <c r="CB663" s="275"/>
      <c r="CC663" s="275"/>
      <c r="CD663" s="296"/>
      <c r="CE663" s="296"/>
      <c r="CF663" s="296"/>
      <c r="CG663" s="297"/>
    </row>
    <row r="664" spans="1:85" ht="27" customHeight="1" thickTop="1" thickBot="1" x14ac:dyDescent="0.3">
      <c r="A664" s="300"/>
      <c r="B664" s="304" t="str">
        <f>IF(C665="","",(VLOOKUP(C665,Lookups!$B$4:$C$2561,2,FALSE)))</f>
        <v/>
      </c>
      <c r="C664" s="366"/>
      <c r="D664" s="324"/>
      <c r="E664" s="325"/>
      <c r="F664" s="301"/>
      <c r="G664" s="277"/>
      <c r="H664" s="275"/>
      <c r="I664" s="280" t="str">
        <f t="shared" si="70"/>
        <v/>
      </c>
      <c r="J664" s="302"/>
      <c r="K664" s="280" t="str">
        <f t="shared" si="71"/>
        <v/>
      </c>
      <c r="L664" s="328"/>
      <c r="M664" s="328"/>
      <c r="N664" s="328"/>
      <c r="O664" s="329"/>
      <c r="P664" s="287"/>
      <c r="Q664" s="330"/>
      <c r="R664" s="287"/>
      <c r="S664" s="305"/>
      <c r="T664" s="279"/>
      <c r="U664" s="282"/>
      <c r="V664" s="282"/>
      <c r="W664" s="283"/>
      <c r="X664" s="292"/>
      <c r="Y664" s="278"/>
      <c r="Z664" s="331"/>
      <c r="AA664" s="332"/>
      <c r="AB664" s="333"/>
      <c r="AC664" s="334"/>
      <c r="AD664" s="335"/>
      <c r="AE664" s="336"/>
      <c r="AF664" s="337"/>
      <c r="AG664" s="326"/>
      <c r="AH664" s="338"/>
      <c r="AI664" s="339"/>
      <c r="AJ664" s="293"/>
      <c r="AK664" s="293"/>
      <c r="AL664" s="293"/>
      <c r="AM664" s="294"/>
      <c r="AN664" s="239"/>
      <c r="AO664" s="239"/>
      <c r="AP664" s="275"/>
      <c r="AQ664" s="280" t="str">
        <f t="shared" si="72"/>
        <v/>
      </c>
      <c r="AR664" s="239"/>
      <c r="AS664" s="239"/>
      <c r="AT664" s="239"/>
      <c r="AU664" s="239"/>
      <c r="AV664" s="239"/>
      <c r="AW664" s="239"/>
      <c r="AX664" s="239"/>
      <c r="AY664" s="239"/>
      <c r="AZ664" s="239"/>
      <c r="BA664" s="239"/>
      <c r="BB664" s="239"/>
      <c r="BC664" s="239"/>
      <c r="BD664" s="238"/>
      <c r="BE664" s="238"/>
      <c r="BF664" s="238"/>
      <c r="BG664" s="239"/>
      <c r="BH664" s="238" t="str">
        <f t="shared" si="73"/>
        <v/>
      </c>
      <c r="BI664" s="239"/>
      <c r="BJ664" s="238" t="str">
        <f t="shared" si="74"/>
        <v/>
      </c>
      <c r="BK664" s="239"/>
      <c r="BL664" s="239"/>
      <c r="BM664" s="275"/>
      <c r="BN664" s="239"/>
      <c r="BO664" s="275"/>
      <c r="BP664" s="276" t="str">
        <f t="shared" si="75"/>
        <v/>
      </c>
      <c r="BQ664" s="239"/>
      <c r="BR664" s="239"/>
      <c r="BS664" s="239"/>
      <c r="BT664" s="276" t="str">
        <f t="shared" si="76"/>
        <v/>
      </c>
      <c r="BU664" s="293"/>
      <c r="BV664" s="275"/>
      <c r="BW664" s="275"/>
      <c r="BX664" s="295"/>
      <c r="BY664" s="275"/>
      <c r="BZ664" s="303"/>
      <c r="CA664" s="299"/>
      <c r="CB664" s="275"/>
      <c r="CC664" s="275"/>
      <c r="CD664" s="296"/>
      <c r="CE664" s="296"/>
      <c r="CF664" s="296"/>
      <c r="CG664" s="297"/>
    </row>
    <row r="665" spans="1:85" ht="27" customHeight="1" thickTop="1" thickBot="1" x14ac:dyDescent="0.3">
      <c r="A665" s="300"/>
      <c r="B665" s="304" t="str">
        <f>IF(C666="","",(VLOOKUP(C666,Lookups!$B$4:$C$2561,2,FALSE)))</f>
        <v/>
      </c>
      <c r="C665" s="366"/>
      <c r="D665" s="324"/>
      <c r="E665" s="325"/>
      <c r="F665" s="301"/>
      <c r="G665" s="277"/>
      <c r="H665" s="275"/>
      <c r="I665" s="280" t="str">
        <f t="shared" si="70"/>
        <v/>
      </c>
      <c r="J665" s="302"/>
      <c r="K665" s="280" t="str">
        <f t="shared" si="71"/>
        <v/>
      </c>
      <c r="L665" s="328"/>
      <c r="M665" s="328"/>
      <c r="N665" s="328"/>
      <c r="O665" s="329"/>
      <c r="P665" s="287"/>
      <c r="Q665" s="330"/>
      <c r="R665" s="287"/>
      <c r="S665" s="305"/>
      <c r="T665" s="279"/>
      <c r="U665" s="282"/>
      <c r="V665" s="282"/>
      <c r="W665" s="283"/>
      <c r="X665" s="292"/>
      <c r="Y665" s="278"/>
      <c r="Z665" s="331"/>
      <c r="AA665" s="332"/>
      <c r="AB665" s="333"/>
      <c r="AC665" s="334"/>
      <c r="AD665" s="335"/>
      <c r="AE665" s="336"/>
      <c r="AF665" s="337"/>
      <c r="AG665" s="326"/>
      <c r="AH665" s="338"/>
      <c r="AI665" s="339"/>
      <c r="AJ665" s="293"/>
      <c r="AK665" s="293"/>
      <c r="AL665" s="293"/>
      <c r="AM665" s="294"/>
      <c r="AN665" s="239"/>
      <c r="AO665" s="239"/>
      <c r="AP665" s="275"/>
      <c r="AQ665" s="280" t="str">
        <f t="shared" si="72"/>
        <v/>
      </c>
      <c r="AR665" s="239"/>
      <c r="AS665" s="239"/>
      <c r="AT665" s="239"/>
      <c r="AU665" s="239"/>
      <c r="AV665" s="239"/>
      <c r="AW665" s="239"/>
      <c r="AX665" s="239"/>
      <c r="AY665" s="239"/>
      <c r="AZ665" s="239"/>
      <c r="BA665" s="239"/>
      <c r="BB665" s="239"/>
      <c r="BC665" s="239"/>
      <c r="BD665" s="238"/>
      <c r="BE665" s="238"/>
      <c r="BF665" s="238"/>
      <c r="BG665" s="239"/>
      <c r="BH665" s="238" t="str">
        <f t="shared" si="73"/>
        <v/>
      </c>
      <c r="BI665" s="239"/>
      <c r="BJ665" s="238" t="str">
        <f t="shared" si="74"/>
        <v/>
      </c>
      <c r="BK665" s="239"/>
      <c r="BL665" s="239"/>
      <c r="BM665" s="275"/>
      <c r="BN665" s="239"/>
      <c r="BO665" s="275"/>
      <c r="BP665" s="276" t="str">
        <f t="shared" si="75"/>
        <v/>
      </c>
      <c r="BQ665" s="239"/>
      <c r="BR665" s="239"/>
      <c r="BS665" s="239"/>
      <c r="BT665" s="276" t="str">
        <f t="shared" si="76"/>
        <v/>
      </c>
      <c r="BU665" s="293"/>
      <c r="BV665" s="275"/>
      <c r="BW665" s="275"/>
      <c r="BX665" s="295"/>
      <c r="BY665" s="275"/>
      <c r="BZ665" s="303"/>
      <c r="CA665" s="299"/>
      <c r="CB665" s="275"/>
      <c r="CC665" s="275"/>
      <c r="CD665" s="296"/>
      <c r="CE665" s="296"/>
      <c r="CF665" s="296"/>
      <c r="CG665" s="297"/>
    </row>
    <row r="666" spans="1:85" ht="27" customHeight="1" thickTop="1" thickBot="1" x14ac:dyDescent="0.3">
      <c r="A666" s="300"/>
      <c r="B666" s="304" t="str">
        <f>IF(C667="","",(VLOOKUP(C667,Lookups!$B$4:$C$2561,2,FALSE)))</f>
        <v/>
      </c>
      <c r="C666" s="366"/>
      <c r="D666" s="324"/>
      <c r="E666" s="325"/>
      <c r="F666" s="301"/>
      <c r="G666" s="277"/>
      <c r="H666" s="275"/>
      <c r="I666" s="280" t="str">
        <f t="shared" si="70"/>
        <v/>
      </c>
      <c r="J666" s="302"/>
      <c r="K666" s="280" t="str">
        <f t="shared" si="71"/>
        <v/>
      </c>
      <c r="L666" s="328"/>
      <c r="M666" s="328"/>
      <c r="N666" s="328"/>
      <c r="O666" s="329"/>
      <c r="P666" s="287"/>
      <c r="Q666" s="330"/>
      <c r="R666" s="287"/>
      <c r="S666" s="305"/>
      <c r="T666" s="279"/>
      <c r="U666" s="282"/>
      <c r="V666" s="282"/>
      <c r="W666" s="283"/>
      <c r="X666" s="292"/>
      <c r="Y666" s="278"/>
      <c r="Z666" s="331"/>
      <c r="AA666" s="332"/>
      <c r="AB666" s="333"/>
      <c r="AC666" s="334"/>
      <c r="AD666" s="335"/>
      <c r="AE666" s="336"/>
      <c r="AF666" s="337"/>
      <c r="AG666" s="326"/>
      <c r="AH666" s="338"/>
      <c r="AI666" s="339"/>
      <c r="AJ666" s="293"/>
      <c r="AK666" s="293"/>
      <c r="AL666" s="293"/>
      <c r="AM666" s="294"/>
      <c r="AN666" s="239"/>
      <c r="AO666" s="239"/>
      <c r="AP666" s="275"/>
      <c r="AQ666" s="280" t="str">
        <f t="shared" si="72"/>
        <v/>
      </c>
      <c r="AR666" s="239"/>
      <c r="AS666" s="239"/>
      <c r="AT666" s="239"/>
      <c r="AU666" s="239"/>
      <c r="AV666" s="239"/>
      <c r="AW666" s="239"/>
      <c r="AX666" s="239"/>
      <c r="AY666" s="239"/>
      <c r="AZ666" s="239"/>
      <c r="BA666" s="239"/>
      <c r="BB666" s="239"/>
      <c r="BC666" s="239"/>
      <c r="BD666" s="238"/>
      <c r="BE666" s="238"/>
      <c r="BF666" s="238"/>
      <c r="BG666" s="239"/>
      <c r="BH666" s="238" t="str">
        <f t="shared" si="73"/>
        <v/>
      </c>
      <c r="BI666" s="239"/>
      <c r="BJ666" s="238" t="str">
        <f t="shared" si="74"/>
        <v/>
      </c>
      <c r="BK666" s="239"/>
      <c r="BL666" s="239"/>
      <c r="BM666" s="275"/>
      <c r="BN666" s="239"/>
      <c r="BO666" s="275"/>
      <c r="BP666" s="276" t="str">
        <f t="shared" si="75"/>
        <v/>
      </c>
      <c r="BQ666" s="239"/>
      <c r="BR666" s="239"/>
      <c r="BS666" s="239"/>
      <c r="BT666" s="276" t="str">
        <f t="shared" si="76"/>
        <v/>
      </c>
      <c r="BU666" s="293"/>
      <c r="BV666" s="275"/>
      <c r="BW666" s="275"/>
      <c r="BX666" s="295"/>
      <c r="BY666" s="275"/>
      <c r="BZ666" s="303"/>
      <c r="CA666" s="299"/>
      <c r="CB666" s="275"/>
      <c r="CC666" s="275"/>
      <c r="CD666" s="296"/>
      <c r="CE666" s="296"/>
      <c r="CF666" s="296"/>
      <c r="CG666" s="297"/>
    </row>
    <row r="667" spans="1:85" ht="27" customHeight="1" thickTop="1" thickBot="1" x14ac:dyDescent="0.3">
      <c r="A667" s="300"/>
      <c r="B667" s="304" t="str">
        <f>IF(C668="","",(VLOOKUP(C668,Lookups!$B$4:$C$2561,2,FALSE)))</f>
        <v/>
      </c>
      <c r="C667" s="366"/>
      <c r="D667" s="324"/>
      <c r="E667" s="325"/>
      <c r="F667" s="301"/>
      <c r="G667" s="277"/>
      <c r="H667" s="275"/>
      <c r="I667" s="280" t="str">
        <f t="shared" si="70"/>
        <v/>
      </c>
      <c r="J667" s="302"/>
      <c r="K667" s="280" t="str">
        <f t="shared" si="71"/>
        <v/>
      </c>
      <c r="L667" s="328"/>
      <c r="M667" s="328"/>
      <c r="N667" s="328"/>
      <c r="O667" s="329"/>
      <c r="P667" s="287"/>
      <c r="Q667" s="330"/>
      <c r="R667" s="287"/>
      <c r="S667" s="305"/>
      <c r="T667" s="279"/>
      <c r="U667" s="282"/>
      <c r="V667" s="282"/>
      <c r="W667" s="283"/>
      <c r="X667" s="292"/>
      <c r="Y667" s="278"/>
      <c r="Z667" s="331"/>
      <c r="AA667" s="332"/>
      <c r="AB667" s="333"/>
      <c r="AC667" s="334"/>
      <c r="AD667" s="335"/>
      <c r="AE667" s="336"/>
      <c r="AF667" s="337"/>
      <c r="AG667" s="326"/>
      <c r="AH667" s="338"/>
      <c r="AI667" s="339"/>
      <c r="AJ667" s="293"/>
      <c r="AK667" s="293"/>
      <c r="AL667" s="293"/>
      <c r="AM667" s="294"/>
      <c r="AN667" s="239"/>
      <c r="AO667" s="239"/>
      <c r="AP667" s="275"/>
      <c r="AQ667" s="280" t="str">
        <f t="shared" si="72"/>
        <v/>
      </c>
      <c r="AR667" s="239"/>
      <c r="AS667" s="239"/>
      <c r="AT667" s="239"/>
      <c r="AU667" s="239"/>
      <c r="AV667" s="239"/>
      <c r="AW667" s="239"/>
      <c r="AX667" s="239"/>
      <c r="AY667" s="239"/>
      <c r="AZ667" s="239"/>
      <c r="BA667" s="239"/>
      <c r="BB667" s="239"/>
      <c r="BC667" s="239"/>
      <c r="BD667" s="238"/>
      <c r="BE667" s="238"/>
      <c r="BF667" s="238"/>
      <c r="BG667" s="239"/>
      <c r="BH667" s="238" t="str">
        <f t="shared" si="73"/>
        <v/>
      </c>
      <c r="BI667" s="239"/>
      <c r="BJ667" s="238" t="str">
        <f t="shared" si="74"/>
        <v/>
      </c>
      <c r="BK667" s="239"/>
      <c r="BL667" s="239"/>
      <c r="BM667" s="275"/>
      <c r="BN667" s="239"/>
      <c r="BO667" s="275"/>
      <c r="BP667" s="276" t="str">
        <f t="shared" si="75"/>
        <v/>
      </c>
      <c r="BQ667" s="239"/>
      <c r="BR667" s="239"/>
      <c r="BS667" s="239"/>
      <c r="BT667" s="276" t="str">
        <f t="shared" si="76"/>
        <v/>
      </c>
      <c r="BU667" s="293"/>
      <c r="BV667" s="275"/>
      <c r="BW667" s="275"/>
      <c r="BX667" s="295"/>
      <c r="BY667" s="275"/>
      <c r="BZ667" s="303"/>
      <c r="CA667" s="299"/>
      <c r="CB667" s="275"/>
      <c r="CC667" s="275"/>
      <c r="CD667" s="296"/>
      <c r="CE667" s="296"/>
      <c r="CF667" s="296"/>
      <c r="CG667" s="297"/>
    </row>
    <row r="668" spans="1:85" ht="27" customHeight="1" thickTop="1" thickBot="1" x14ac:dyDescent="0.3">
      <c r="A668" s="300"/>
      <c r="B668" s="304" t="str">
        <f>IF(C669="","",(VLOOKUP(C669,Lookups!$B$4:$C$2561,2,FALSE)))</f>
        <v/>
      </c>
      <c r="C668" s="366"/>
      <c r="D668" s="324"/>
      <c r="E668" s="325"/>
      <c r="F668" s="301"/>
      <c r="G668" s="277"/>
      <c r="H668" s="275"/>
      <c r="I668" s="280" t="str">
        <f t="shared" si="70"/>
        <v/>
      </c>
      <c r="J668" s="302"/>
      <c r="K668" s="280" t="str">
        <f t="shared" si="71"/>
        <v/>
      </c>
      <c r="L668" s="328"/>
      <c r="M668" s="328"/>
      <c r="N668" s="328"/>
      <c r="O668" s="329"/>
      <c r="P668" s="287"/>
      <c r="Q668" s="330"/>
      <c r="R668" s="287"/>
      <c r="S668" s="305"/>
      <c r="T668" s="279"/>
      <c r="U668" s="282"/>
      <c r="V668" s="282"/>
      <c r="W668" s="283"/>
      <c r="X668" s="292"/>
      <c r="Y668" s="278"/>
      <c r="Z668" s="331"/>
      <c r="AA668" s="332"/>
      <c r="AB668" s="333"/>
      <c r="AC668" s="334"/>
      <c r="AD668" s="335"/>
      <c r="AE668" s="336"/>
      <c r="AF668" s="337"/>
      <c r="AG668" s="326"/>
      <c r="AH668" s="338"/>
      <c r="AI668" s="339"/>
      <c r="AJ668" s="293"/>
      <c r="AK668" s="293"/>
      <c r="AL668" s="293"/>
      <c r="AM668" s="294"/>
      <c r="AN668" s="239"/>
      <c r="AO668" s="239"/>
      <c r="AP668" s="275"/>
      <c r="AQ668" s="280" t="str">
        <f t="shared" si="72"/>
        <v/>
      </c>
      <c r="AR668" s="239"/>
      <c r="AS668" s="239"/>
      <c r="AT668" s="239"/>
      <c r="AU668" s="239"/>
      <c r="AV668" s="239"/>
      <c r="AW668" s="239"/>
      <c r="AX668" s="239"/>
      <c r="AY668" s="239"/>
      <c r="AZ668" s="239"/>
      <c r="BA668" s="239"/>
      <c r="BB668" s="239"/>
      <c r="BC668" s="239"/>
      <c r="BD668" s="238"/>
      <c r="BE668" s="238"/>
      <c r="BF668" s="238"/>
      <c r="BG668" s="239"/>
      <c r="BH668" s="238" t="str">
        <f t="shared" si="73"/>
        <v/>
      </c>
      <c r="BI668" s="239"/>
      <c r="BJ668" s="238" t="str">
        <f t="shared" si="74"/>
        <v/>
      </c>
      <c r="BK668" s="239"/>
      <c r="BL668" s="239"/>
      <c r="BM668" s="275"/>
      <c r="BN668" s="239"/>
      <c r="BO668" s="275"/>
      <c r="BP668" s="276" t="str">
        <f t="shared" si="75"/>
        <v/>
      </c>
      <c r="BQ668" s="239"/>
      <c r="BR668" s="239"/>
      <c r="BS668" s="239"/>
      <c r="BT668" s="276" t="str">
        <f t="shared" si="76"/>
        <v/>
      </c>
      <c r="BU668" s="293"/>
      <c r="BV668" s="275"/>
      <c r="BW668" s="275"/>
      <c r="BX668" s="295"/>
      <c r="BY668" s="275"/>
      <c r="BZ668" s="303"/>
      <c r="CA668" s="299"/>
      <c r="CB668" s="275"/>
      <c r="CC668" s="275"/>
      <c r="CD668" s="296"/>
      <c r="CE668" s="296"/>
      <c r="CF668" s="296"/>
      <c r="CG668" s="297"/>
    </row>
    <row r="669" spans="1:85" ht="27" customHeight="1" thickTop="1" thickBot="1" x14ac:dyDescent="0.3">
      <c r="A669" s="300"/>
      <c r="B669" s="304" t="str">
        <f>IF(C670="","",(VLOOKUP(C670,Lookups!$B$4:$C$2561,2,FALSE)))</f>
        <v/>
      </c>
      <c r="C669" s="366"/>
      <c r="D669" s="324"/>
      <c r="E669" s="325"/>
      <c r="F669" s="301"/>
      <c r="G669" s="277"/>
      <c r="H669" s="275"/>
      <c r="I669" s="280" t="str">
        <f t="shared" si="70"/>
        <v/>
      </c>
      <c r="J669" s="302"/>
      <c r="K669" s="280" t="str">
        <f t="shared" si="71"/>
        <v/>
      </c>
      <c r="L669" s="328"/>
      <c r="M669" s="328"/>
      <c r="N669" s="328"/>
      <c r="O669" s="329"/>
      <c r="P669" s="287"/>
      <c r="Q669" s="330"/>
      <c r="R669" s="287"/>
      <c r="S669" s="305"/>
      <c r="T669" s="279"/>
      <c r="U669" s="282"/>
      <c r="V669" s="282"/>
      <c r="W669" s="283"/>
      <c r="X669" s="292"/>
      <c r="Y669" s="278"/>
      <c r="Z669" s="331"/>
      <c r="AA669" s="332"/>
      <c r="AB669" s="333"/>
      <c r="AC669" s="334"/>
      <c r="AD669" s="335"/>
      <c r="AE669" s="336"/>
      <c r="AF669" s="337"/>
      <c r="AG669" s="326"/>
      <c r="AH669" s="338"/>
      <c r="AI669" s="339"/>
      <c r="AJ669" s="293"/>
      <c r="AK669" s="293"/>
      <c r="AL669" s="293"/>
      <c r="AM669" s="294"/>
      <c r="AN669" s="239"/>
      <c r="AO669" s="239"/>
      <c r="AP669" s="275"/>
      <c r="AQ669" s="280" t="str">
        <f t="shared" si="72"/>
        <v/>
      </c>
      <c r="AR669" s="239"/>
      <c r="AS669" s="239"/>
      <c r="AT669" s="239"/>
      <c r="AU669" s="239"/>
      <c r="AV669" s="239"/>
      <c r="AW669" s="239"/>
      <c r="AX669" s="239"/>
      <c r="AY669" s="239"/>
      <c r="AZ669" s="239"/>
      <c r="BA669" s="239"/>
      <c r="BB669" s="239"/>
      <c r="BC669" s="239"/>
      <c r="BD669" s="238"/>
      <c r="BE669" s="238"/>
      <c r="BF669" s="238"/>
      <c r="BG669" s="239"/>
      <c r="BH669" s="238" t="str">
        <f t="shared" si="73"/>
        <v/>
      </c>
      <c r="BI669" s="239"/>
      <c r="BJ669" s="238" t="str">
        <f t="shared" si="74"/>
        <v/>
      </c>
      <c r="BK669" s="239"/>
      <c r="BL669" s="239"/>
      <c r="BM669" s="275"/>
      <c r="BN669" s="239"/>
      <c r="BO669" s="275"/>
      <c r="BP669" s="276" t="str">
        <f t="shared" si="75"/>
        <v/>
      </c>
      <c r="BQ669" s="239"/>
      <c r="BR669" s="239"/>
      <c r="BS669" s="239"/>
      <c r="BT669" s="276" t="str">
        <f t="shared" si="76"/>
        <v/>
      </c>
      <c r="BU669" s="293"/>
      <c r="BV669" s="275"/>
      <c r="BW669" s="275"/>
      <c r="BX669" s="295"/>
      <c r="BY669" s="275"/>
      <c r="BZ669" s="303"/>
      <c r="CA669" s="299"/>
      <c r="CB669" s="275"/>
      <c r="CC669" s="275"/>
      <c r="CD669" s="296"/>
      <c r="CE669" s="296"/>
      <c r="CF669" s="296"/>
      <c r="CG669" s="297"/>
    </row>
    <row r="670" spans="1:85" ht="27" customHeight="1" thickTop="1" thickBot="1" x14ac:dyDescent="0.3">
      <c r="A670" s="300"/>
      <c r="B670" s="304" t="str">
        <f>IF(C671="","",(VLOOKUP(C671,Lookups!$B$4:$C$2561,2,FALSE)))</f>
        <v/>
      </c>
      <c r="C670" s="366"/>
      <c r="D670" s="324"/>
      <c r="E670" s="325"/>
      <c r="F670" s="301"/>
      <c r="G670" s="277"/>
      <c r="H670" s="275"/>
      <c r="I670" s="280" t="str">
        <f t="shared" si="70"/>
        <v/>
      </c>
      <c r="J670" s="302"/>
      <c r="K670" s="280" t="str">
        <f t="shared" si="71"/>
        <v/>
      </c>
      <c r="L670" s="328"/>
      <c r="M670" s="328"/>
      <c r="N670" s="328"/>
      <c r="O670" s="329"/>
      <c r="P670" s="287"/>
      <c r="Q670" s="330"/>
      <c r="R670" s="287"/>
      <c r="S670" s="305"/>
      <c r="T670" s="279"/>
      <c r="U670" s="282"/>
      <c r="V670" s="282"/>
      <c r="W670" s="283"/>
      <c r="X670" s="292"/>
      <c r="Y670" s="278"/>
      <c r="Z670" s="331"/>
      <c r="AA670" s="332"/>
      <c r="AB670" s="333"/>
      <c r="AC670" s="334"/>
      <c r="AD670" s="335"/>
      <c r="AE670" s="336"/>
      <c r="AF670" s="337"/>
      <c r="AG670" s="326"/>
      <c r="AH670" s="338"/>
      <c r="AI670" s="339"/>
      <c r="AJ670" s="293"/>
      <c r="AK670" s="293"/>
      <c r="AL670" s="293"/>
      <c r="AM670" s="294"/>
      <c r="AN670" s="239"/>
      <c r="AO670" s="239"/>
      <c r="AP670" s="275"/>
      <c r="AQ670" s="280" t="str">
        <f t="shared" si="72"/>
        <v/>
      </c>
      <c r="AR670" s="239"/>
      <c r="AS670" s="239"/>
      <c r="AT670" s="239"/>
      <c r="AU670" s="239"/>
      <c r="AV670" s="239"/>
      <c r="AW670" s="239"/>
      <c r="AX670" s="239"/>
      <c r="AY670" s="239"/>
      <c r="AZ670" s="239"/>
      <c r="BA670" s="239"/>
      <c r="BB670" s="239"/>
      <c r="BC670" s="239"/>
      <c r="BD670" s="238"/>
      <c r="BE670" s="238"/>
      <c r="BF670" s="238"/>
      <c r="BG670" s="239"/>
      <c r="BH670" s="238" t="str">
        <f t="shared" si="73"/>
        <v/>
      </c>
      <c r="BI670" s="239"/>
      <c r="BJ670" s="238" t="str">
        <f t="shared" si="74"/>
        <v/>
      </c>
      <c r="BK670" s="239"/>
      <c r="BL670" s="239"/>
      <c r="BM670" s="275"/>
      <c r="BN670" s="239"/>
      <c r="BO670" s="275"/>
      <c r="BP670" s="276" t="str">
        <f t="shared" si="75"/>
        <v/>
      </c>
      <c r="BQ670" s="239"/>
      <c r="BR670" s="239"/>
      <c r="BS670" s="239"/>
      <c r="BT670" s="276" t="str">
        <f t="shared" si="76"/>
        <v/>
      </c>
      <c r="BU670" s="293"/>
      <c r="BV670" s="275"/>
      <c r="BW670" s="275"/>
      <c r="BX670" s="295"/>
      <c r="BY670" s="275"/>
      <c r="BZ670" s="303"/>
      <c r="CA670" s="299"/>
      <c r="CB670" s="275"/>
      <c r="CC670" s="275"/>
      <c r="CD670" s="296"/>
      <c r="CE670" s="296"/>
      <c r="CF670" s="296"/>
      <c r="CG670" s="297"/>
    </row>
    <row r="671" spans="1:85" ht="27" customHeight="1" thickTop="1" x14ac:dyDescent="0.25">
      <c r="A671" s="300"/>
      <c r="B671" s="304" t="str">
        <f>IF(C672="","",(VLOOKUP(C672,Lookups!$B$4:$C$2561,2,FALSE)))</f>
        <v/>
      </c>
      <c r="C671" s="366"/>
      <c r="D671" s="324"/>
      <c r="E671" s="325"/>
      <c r="F671" s="301"/>
      <c r="G671" s="277"/>
      <c r="H671" s="275"/>
      <c r="I671" s="280" t="str">
        <f t="shared" si="70"/>
        <v/>
      </c>
      <c r="J671" s="302"/>
      <c r="K671" s="280" t="str">
        <f t="shared" si="71"/>
        <v/>
      </c>
      <c r="L671" s="328"/>
      <c r="M671" s="328"/>
      <c r="N671" s="328"/>
      <c r="O671" s="329"/>
      <c r="P671" s="287"/>
      <c r="Q671" s="330"/>
      <c r="R671" s="287"/>
      <c r="S671" s="305"/>
      <c r="T671" s="279"/>
      <c r="U671" s="282"/>
      <c r="V671" s="282"/>
      <c r="W671" s="283"/>
      <c r="X671" s="292"/>
      <c r="Y671" s="278"/>
      <c r="Z671" s="331"/>
      <c r="AA671" s="332"/>
      <c r="AB671" s="333"/>
      <c r="AC671" s="334"/>
      <c r="AD671" s="335"/>
      <c r="AE671" s="336"/>
      <c r="AF671" s="337"/>
      <c r="AG671" s="326"/>
      <c r="AH671" s="338"/>
      <c r="AI671" s="339"/>
      <c r="AJ671" s="293"/>
      <c r="AK671" s="293"/>
      <c r="AL671" s="293"/>
      <c r="AM671" s="294"/>
      <c r="AN671" s="239"/>
      <c r="AO671" s="239"/>
      <c r="AP671" s="275"/>
      <c r="AQ671" s="280" t="str">
        <f t="shared" si="72"/>
        <v/>
      </c>
      <c r="AR671" s="239"/>
      <c r="AS671" s="239"/>
      <c r="AT671" s="239"/>
      <c r="AU671" s="239"/>
      <c r="AV671" s="239"/>
      <c r="AW671" s="239"/>
      <c r="AX671" s="239"/>
      <c r="AY671" s="239"/>
      <c r="AZ671" s="239"/>
      <c r="BA671" s="239"/>
      <c r="BB671" s="239"/>
      <c r="BC671" s="239"/>
      <c r="BD671" s="238"/>
      <c r="BE671" s="238"/>
      <c r="BF671" s="238"/>
      <c r="BG671" s="239"/>
      <c r="BH671" s="238" t="str">
        <f t="shared" si="73"/>
        <v/>
      </c>
      <c r="BI671" s="239"/>
      <c r="BJ671" s="238" t="str">
        <f t="shared" si="74"/>
        <v/>
      </c>
      <c r="BK671" s="239"/>
      <c r="BL671" s="239"/>
      <c r="BM671" s="275"/>
      <c r="BN671" s="239"/>
      <c r="BO671" s="275"/>
      <c r="BP671" s="276" t="str">
        <f t="shared" si="75"/>
        <v/>
      </c>
      <c r="BQ671" s="239"/>
      <c r="BR671" s="239"/>
      <c r="BS671" s="239"/>
      <c r="BT671" s="276" t="str">
        <f t="shared" si="76"/>
        <v/>
      </c>
      <c r="BU671" s="293"/>
      <c r="BV671" s="275"/>
      <c r="BW671" s="275"/>
      <c r="BX671" s="295"/>
      <c r="BY671" s="275"/>
      <c r="BZ671" s="303"/>
      <c r="CA671" s="299"/>
      <c r="CB671" s="275"/>
      <c r="CC671" s="275"/>
      <c r="CD671" s="296"/>
      <c r="CE671" s="296"/>
      <c r="CF671" s="296"/>
      <c r="CG671" s="297"/>
    </row>
    <row r="672" spans="1:85" ht="12.75" x14ac:dyDescent="0.2">
      <c r="C672" s="366"/>
    </row>
    <row r="673" spans="3:3" ht="12.75" x14ac:dyDescent="0.2">
      <c r="C673" s="366"/>
    </row>
    <row r="674" spans="3:3" ht="12.75" x14ac:dyDescent="0.2">
      <c r="C674" s="366"/>
    </row>
    <row r="675" spans="3:3" ht="12.75" x14ac:dyDescent="0.2">
      <c r="C675" s="366"/>
    </row>
    <row r="676" spans="3:3" ht="12.75" x14ac:dyDescent="0.2">
      <c r="C676" s="366"/>
    </row>
    <row r="677" spans="3:3" ht="12.75" x14ac:dyDescent="0.2">
      <c r="C677" s="366"/>
    </row>
    <row r="678" spans="3:3" ht="12.75" x14ac:dyDescent="0.2">
      <c r="C678" s="366"/>
    </row>
    <row r="679" spans="3:3" ht="12.75" x14ac:dyDescent="0.2">
      <c r="C679" s="366"/>
    </row>
    <row r="680" spans="3:3" ht="12.75" x14ac:dyDescent="0.2">
      <c r="C680" s="366"/>
    </row>
    <row r="681" spans="3:3" ht="12.75" x14ac:dyDescent="0.2">
      <c r="C681" s="366"/>
    </row>
    <row r="682" spans="3:3" ht="12.75" x14ac:dyDescent="0.2">
      <c r="C682" s="366"/>
    </row>
    <row r="683" spans="3:3" ht="12.75" x14ac:dyDescent="0.2">
      <c r="C683" s="366"/>
    </row>
    <row r="684" spans="3:3" ht="12.75" x14ac:dyDescent="0.2">
      <c r="C684" s="366"/>
    </row>
    <row r="685" spans="3:3" ht="12.75" x14ac:dyDescent="0.2">
      <c r="C685" s="366"/>
    </row>
    <row r="686" spans="3:3" ht="12.75" x14ac:dyDescent="0.2">
      <c r="C686" s="366"/>
    </row>
    <row r="687" spans="3:3" ht="12.75" x14ac:dyDescent="0.2">
      <c r="C687" s="366"/>
    </row>
    <row r="688" spans="3:3" ht="12.75" x14ac:dyDescent="0.2">
      <c r="C688" s="366"/>
    </row>
    <row r="689" spans="3:3" ht="12.75" x14ac:dyDescent="0.2">
      <c r="C689" s="366"/>
    </row>
    <row r="690" spans="3:3" ht="12.75" x14ac:dyDescent="0.2">
      <c r="C690" s="366"/>
    </row>
    <row r="691" spans="3:3" ht="12.75" x14ac:dyDescent="0.2">
      <c r="C691" s="366"/>
    </row>
    <row r="692" spans="3:3" ht="12.75" x14ac:dyDescent="0.2">
      <c r="C692" s="366"/>
    </row>
    <row r="693" spans="3:3" ht="12.75" x14ac:dyDescent="0.2">
      <c r="C693" s="366"/>
    </row>
    <row r="694" spans="3:3" ht="12.75" x14ac:dyDescent="0.2">
      <c r="C694" s="366"/>
    </row>
    <row r="695" spans="3:3" ht="12.75" x14ac:dyDescent="0.2">
      <c r="C695" s="366"/>
    </row>
    <row r="696" spans="3:3" ht="12.75" x14ac:dyDescent="0.2">
      <c r="C696" s="366"/>
    </row>
    <row r="697" spans="3:3" ht="12.75" x14ac:dyDescent="0.2">
      <c r="C697" s="366"/>
    </row>
    <row r="698" spans="3:3" ht="12.75" x14ac:dyDescent="0.2">
      <c r="C698" s="366"/>
    </row>
    <row r="699" spans="3:3" ht="12.75" x14ac:dyDescent="0.2">
      <c r="C699" s="366"/>
    </row>
    <row r="700" spans="3:3" ht="12.75" x14ac:dyDescent="0.2">
      <c r="C700" s="366"/>
    </row>
    <row r="701" spans="3:3" ht="12.75" x14ac:dyDescent="0.2">
      <c r="C701" s="366"/>
    </row>
    <row r="702" spans="3:3" ht="12.75" x14ac:dyDescent="0.2">
      <c r="C702" s="366"/>
    </row>
    <row r="703" spans="3:3" ht="12.75" x14ac:dyDescent="0.2">
      <c r="C703" s="366"/>
    </row>
    <row r="704" spans="3:3" ht="12.75" x14ac:dyDescent="0.2">
      <c r="C704" s="366"/>
    </row>
    <row r="705" spans="3:3" ht="12.75" x14ac:dyDescent="0.2">
      <c r="C705" s="366"/>
    </row>
    <row r="706" spans="3:3" ht="12.75" x14ac:dyDescent="0.2">
      <c r="C706" s="366"/>
    </row>
    <row r="707" spans="3:3" ht="12.75" x14ac:dyDescent="0.2">
      <c r="C707" s="366"/>
    </row>
    <row r="708" spans="3:3" ht="12.75" x14ac:dyDescent="0.2">
      <c r="C708" s="366"/>
    </row>
    <row r="709" spans="3:3" ht="12.75" x14ac:dyDescent="0.2">
      <c r="C709" s="366"/>
    </row>
    <row r="710" spans="3:3" ht="12.75" x14ac:dyDescent="0.2">
      <c r="C710" s="366"/>
    </row>
    <row r="711" spans="3:3" ht="12.75" x14ac:dyDescent="0.2">
      <c r="C711" s="366"/>
    </row>
    <row r="712" spans="3:3" ht="12.75" x14ac:dyDescent="0.2">
      <c r="C712" s="366"/>
    </row>
    <row r="713" spans="3:3" ht="12.75" x14ac:dyDescent="0.2">
      <c r="C713" s="366"/>
    </row>
    <row r="714" spans="3:3" ht="12.75" x14ac:dyDescent="0.2">
      <c r="C714" s="366"/>
    </row>
    <row r="715" spans="3:3" ht="12.75" x14ac:dyDescent="0.2">
      <c r="C715" s="366"/>
    </row>
    <row r="716" spans="3:3" ht="12.75" x14ac:dyDescent="0.2">
      <c r="C716" s="366"/>
    </row>
    <row r="717" spans="3:3" ht="12.75" x14ac:dyDescent="0.2">
      <c r="C717" s="366"/>
    </row>
    <row r="718" spans="3:3" ht="12.75" x14ac:dyDescent="0.2">
      <c r="C718" s="366"/>
    </row>
    <row r="719" spans="3:3" ht="12.75" x14ac:dyDescent="0.2">
      <c r="C719" s="366"/>
    </row>
    <row r="720" spans="3:3" ht="12.75" x14ac:dyDescent="0.2">
      <c r="C720" s="366"/>
    </row>
    <row r="721" spans="3:3" ht="12.75" x14ac:dyDescent="0.2">
      <c r="C721" s="366"/>
    </row>
    <row r="722" spans="3:3" ht="12.75" x14ac:dyDescent="0.2">
      <c r="C722" s="366"/>
    </row>
    <row r="723" spans="3:3" ht="12.75" x14ac:dyDescent="0.2">
      <c r="C723" s="366"/>
    </row>
    <row r="724" spans="3:3" ht="12.75" x14ac:dyDescent="0.2">
      <c r="C724" s="366"/>
    </row>
    <row r="725" spans="3:3" ht="12.75" x14ac:dyDescent="0.2">
      <c r="C725" s="366"/>
    </row>
    <row r="726" spans="3:3" ht="12.75" x14ac:dyDescent="0.2">
      <c r="C726" s="366"/>
    </row>
    <row r="727" spans="3:3" ht="12.75" x14ac:dyDescent="0.2">
      <c r="C727" s="366"/>
    </row>
    <row r="728" spans="3:3" ht="12.75" x14ac:dyDescent="0.2">
      <c r="C728" s="366"/>
    </row>
    <row r="729" spans="3:3" ht="12.75" x14ac:dyDescent="0.2">
      <c r="C729" s="366"/>
    </row>
    <row r="730" spans="3:3" ht="12.75" x14ac:dyDescent="0.2">
      <c r="C730" s="366"/>
    </row>
    <row r="731" spans="3:3" ht="12.75" x14ac:dyDescent="0.2">
      <c r="C731" s="366"/>
    </row>
    <row r="732" spans="3:3" ht="12.75" x14ac:dyDescent="0.2">
      <c r="C732" s="366"/>
    </row>
    <row r="733" spans="3:3" ht="12.75" x14ac:dyDescent="0.2">
      <c r="C733" s="366"/>
    </row>
    <row r="734" spans="3:3" ht="12.75" x14ac:dyDescent="0.2">
      <c r="C734" s="366"/>
    </row>
    <row r="735" spans="3:3" ht="12.75" x14ac:dyDescent="0.2">
      <c r="C735" s="366"/>
    </row>
    <row r="736" spans="3:3" ht="12.75" x14ac:dyDescent="0.2">
      <c r="C736" s="366"/>
    </row>
    <row r="737" spans="3:3" ht="12.75" x14ac:dyDescent="0.2">
      <c r="C737" s="366"/>
    </row>
    <row r="738" spans="3:3" ht="12.75" x14ac:dyDescent="0.2">
      <c r="C738" s="366"/>
    </row>
    <row r="739" spans="3:3" ht="12.75" x14ac:dyDescent="0.2">
      <c r="C739" s="366"/>
    </row>
    <row r="740" spans="3:3" ht="12.75" x14ac:dyDescent="0.2">
      <c r="C740" s="366"/>
    </row>
    <row r="741" spans="3:3" ht="12.75" x14ac:dyDescent="0.2">
      <c r="C741" s="366"/>
    </row>
    <row r="742" spans="3:3" ht="12.75" x14ac:dyDescent="0.2">
      <c r="C742" s="366"/>
    </row>
    <row r="743" spans="3:3" ht="12.75" x14ac:dyDescent="0.2">
      <c r="C743" s="366"/>
    </row>
    <row r="744" spans="3:3" ht="12.75" x14ac:dyDescent="0.2">
      <c r="C744" s="366"/>
    </row>
    <row r="745" spans="3:3" ht="12.75" x14ac:dyDescent="0.2">
      <c r="C745" s="366"/>
    </row>
    <row r="746" spans="3:3" ht="12.75" x14ac:dyDescent="0.2">
      <c r="C746" s="366"/>
    </row>
    <row r="747" spans="3:3" ht="12.75" x14ac:dyDescent="0.2">
      <c r="C747" s="366"/>
    </row>
    <row r="748" spans="3:3" ht="12.75" x14ac:dyDescent="0.2">
      <c r="C748" s="366"/>
    </row>
    <row r="749" spans="3:3" ht="12.75" x14ac:dyDescent="0.2">
      <c r="C749" s="366"/>
    </row>
    <row r="750" spans="3:3" ht="12.75" x14ac:dyDescent="0.2">
      <c r="C750" s="366"/>
    </row>
    <row r="751" spans="3:3" ht="12.75" x14ac:dyDescent="0.2">
      <c r="C751" s="366"/>
    </row>
    <row r="752" spans="3:3" ht="12.75" x14ac:dyDescent="0.2">
      <c r="C752" s="366"/>
    </row>
    <row r="753" spans="3:3" ht="12.75" x14ac:dyDescent="0.2">
      <c r="C753" s="366"/>
    </row>
    <row r="754" spans="3:3" ht="12.75" x14ac:dyDescent="0.2">
      <c r="C754" s="366"/>
    </row>
  </sheetData>
  <sheetProtection formatColumns="0" formatRows="0"/>
  <conditionalFormatting sqref="A7:A671">
    <cfRule type="expression" dxfId="176" priority="45" stopIfTrue="1">
      <formula>AND((A7=""),(C8&lt;&gt;""))</formula>
    </cfRule>
  </conditionalFormatting>
  <conditionalFormatting sqref="E7:E671">
    <cfRule type="expression" dxfId="175" priority="43" stopIfTrue="1">
      <formula>AND((A7&lt;&gt;""),(E7=""))</formula>
    </cfRule>
  </conditionalFormatting>
  <conditionalFormatting sqref="J7:J671">
    <cfRule type="expression" dxfId="174" priority="34" stopIfTrue="1">
      <formula>AND((A7&lt;&gt;""),(J7=""))</formula>
    </cfRule>
  </conditionalFormatting>
  <conditionalFormatting sqref="L7:M671">
    <cfRule type="expression" dxfId="173" priority="33" stopIfTrue="1">
      <formula>AND((A7&lt;&gt;""),(L7=""))</formula>
    </cfRule>
  </conditionalFormatting>
  <conditionalFormatting sqref="O7:O671">
    <cfRule type="expression" dxfId="172" priority="32" stopIfTrue="1">
      <formula>AND((A7&lt;&gt;""),(O7=""))</formula>
    </cfRule>
  </conditionalFormatting>
  <conditionalFormatting sqref="Q7:Q671">
    <cfRule type="expression" dxfId="171" priority="31" stopIfTrue="1">
      <formula>AND((A7&lt;&gt;""),(Q7=""))</formula>
    </cfRule>
  </conditionalFormatting>
  <conditionalFormatting sqref="T7:T671">
    <cfRule type="expression" dxfId="170" priority="30" stopIfTrue="1">
      <formula>AND((A7&lt;&gt;""),(T7=""))</formula>
    </cfRule>
  </conditionalFormatting>
  <conditionalFormatting sqref="U7:U671">
    <cfRule type="expression" dxfId="169" priority="29" stopIfTrue="1">
      <formula>AND((A7&lt;&gt;""),(U7=""))</formula>
    </cfRule>
  </conditionalFormatting>
  <conditionalFormatting sqref="X7:X671">
    <cfRule type="expression" dxfId="168" priority="27" stopIfTrue="1">
      <formula>AND((A7&lt;&gt;""),(X7=""))</formula>
    </cfRule>
    <cfRule type="expression" dxfId="167" priority="28" stopIfTrue="1">
      <formula>AND((VLOOKUP($J7,Signtype,5,FALSE)="Variable"),(VLOOKUP($J7,Signtype,4,FALSE)=$X7))</formula>
    </cfRule>
  </conditionalFormatting>
  <conditionalFormatting sqref="Z7:Z671">
    <cfRule type="expression" dxfId="166" priority="26" stopIfTrue="1">
      <formula>AND((A7&lt;&gt;""),(Z7=""))</formula>
    </cfRule>
  </conditionalFormatting>
  <conditionalFormatting sqref="AA7:AA671">
    <cfRule type="expression" dxfId="165" priority="25" stopIfTrue="1">
      <formula>AND((A7&lt;&gt;""),(AA7=""))</formula>
    </cfRule>
  </conditionalFormatting>
  <conditionalFormatting sqref="AB7:AB671">
    <cfRule type="expression" dxfId="164" priority="24" stopIfTrue="1">
      <formula>AND((A7&lt;&gt;""),(AB7=""))</formula>
    </cfRule>
  </conditionalFormatting>
  <conditionalFormatting sqref="AC7:AC671">
    <cfRule type="expression" dxfId="163" priority="23" stopIfTrue="1">
      <formula>AND((A7&lt;&gt;""),(AC7=""))</formula>
    </cfRule>
  </conditionalFormatting>
  <conditionalFormatting sqref="Y7:Y671">
    <cfRule type="expression" dxfId="162" priority="21" stopIfTrue="1">
      <formula>AND((A7&lt;&gt;""),(X7=""))</formula>
    </cfRule>
    <cfRule type="expression" dxfId="161" priority="22" stopIfTrue="1">
      <formula>AND((VLOOKUP($J7,Signtype,5,FALSE)="Variable"),(VLOOKUP($J7,Signtype,4,FALSE)=$X7))</formula>
    </cfRule>
  </conditionalFormatting>
  <conditionalFormatting sqref="AE7:AE671">
    <cfRule type="expression" dxfId="160" priority="20" stopIfTrue="1">
      <formula>AND((A7&lt;&gt;""),(AE7=""))</formula>
    </cfRule>
  </conditionalFormatting>
  <conditionalFormatting sqref="AF7:AF671">
    <cfRule type="expression" dxfId="159" priority="19" stopIfTrue="1">
      <formula>AND((A7&lt;&gt;""),(AF7=""))</formula>
    </cfRule>
  </conditionalFormatting>
  <conditionalFormatting sqref="AH7:AH671">
    <cfRule type="expression" dxfId="158" priority="18" stopIfTrue="1">
      <formula>AND((A7&lt;&gt;""),(AH7=""))</formula>
    </cfRule>
  </conditionalFormatting>
  <conditionalFormatting sqref="AI7:AI671">
    <cfRule type="expression" dxfId="157" priority="17" stopIfTrue="1">
      <formula>AND((A7&lt;&gt;""),(AI7=""))</formula>
    </cfRule>
  </conditionalFormatting>
  <conditionalFormatting sqref="AM7:AM671">
    <cfRule type="expression" dxfId="156" priority="16" stopIfTrue="1">
      <formula>AND((A7&lt;&gt;""),(AM7=""))</formula>
    </cfRule>
  </conditionalFormatting>
  <conditionalFormatting sqref="AP7:AP671">
    <cfRule type="expression" dxfId="155" priority="15" stopIfTrue="1">
      <formula>AND((A7&lt;&gt;""),(AP7=""))</formula>
    </cfRule>
  </conditionalFormatting>
  <conditionalFormatting sqref="BM7:BM671">
    <cfRule type="expression" dxfId="154" priority="14" stopIfTrue="1">
      <formula>AND((A7&lt;&gt;""),(BM7=""))</formula>
    </cfRule>
  </conditionalFormatting>
  <conditionalFormatting sqref="BO7:BO671">
    <cfRule type="expression" dxfId="153" priority="13" stopIfTrue="1">
      <formula>AND((A7&lt;&gt;""),(BO7=""))</formula>
    </cfRule>
  </conditionalFormatting>
  <conditionalFormatting sqref="BU7:BU671">
    <cfRule type="expression" dxfId="152" priority="12" stopIfTrue="1">
      <formula>AND((A7&lt;&gt;""),(BU7=""))</formula>
    </cfRule>
  </conditionalFormatting>
  <conditionalFormatting sqref="AQ7:AQ671">
    <cfRule type="expression" dxfId="151" priority="10" stopIfTrue="1">
      <formula>AND((AQ7=""),(#REF!&lt;&gt;""))</formula>
    </cfRule>
    <cfRule type="expression" dxfId="150" priority="11" stopIfTrue="1">
      <formula>AND((VLOOKUP($I7,#REF!,5,FALSE)="Variable"),(VLOOKUP($I7,#REF!,4,FALSE)=$X7))</formula>
    </cfRule>
  </conditionalFormatting>
  <conditionalFormatting sqref="AD7:AD671">
    <cfRule type="expression" dxfId="149" priority="9" stopIfTrue="1">
      <formula>AND((A7&lt;&gt;""),(AD7=""))</formula>
    </cfRule>
  </conditionalFormatting>
  <conditionalFormatting sqref="F7:F671">
    <cfRule type="expression" dxfId="148" priority="8" stopIfTrue="1">
      <formula>AND((A7&lt;&gt;""),(F7=""))</formula>
    </cfRule>
  </conditionalFormatting>
  <conditionalFormatting sqref="V7:V671">
    <cfRule type="expression" dxfId="147" priority="7" stopIfTrue="1">
      <formula>AND((A7&lt;&gt;""),(V7=""))</formula>
    </cfRule>
  </conditionalFormatting>
  <conditionalFormatting sqref="N7:N671">
    <cfRule type="expression" dxfId="146" priority="172" stopIfTrue="1">
      <formula>AND((B7&lt;&gt;""),(N7=""))</formula>
    </cfRule>
  </conditionalFormatting>
  <conditionalFormatting sqref="C7:C131">
    <cfRule type="expression" dxfId="145" priority="2">
      <formula>AND((C7=""),(XFC7&lt;&gt;""))</formula>
    </cfRule>
  </conditionalFormatting>
  <conditionalFormatting sqref="C132:C754">
    <cfRule type="expression" dxfId="144" priority="1">
      <formula>AND((C132=""),(XFC132&lt;&gt;""))</formula>
    </cfRule>
  </conditionalFormatting>
  <conditionalFormatting sqref="CD7:CD671">
    <cfRule type="expression" dxfId="143" priority="450" stopIfTrue="1">
      <formula>AND((A7="ADD"),($C8&lt;&gt;""))</formula>
    </cfRule>
    <cfRule type="expression" dxfId="142" priority="451" stopIfTrue="1">
      <formula>AND((A7&lt;&gt;"ADD"),($C8&lt;&gt;""))</formula>
    </cfRule>
  </conditionalFormatting>
  <conditionalFormatting sqref="CE7:CE671">
    <cfRule type="expression" dxfId="141" priority="452" stopIfTrue="1">
      <formula>AND((A7="ADD"),($C8&lt;&gt;""))</formula>
    </cfRule>
    <cfRule type="expression" dxfId="140" priority="453" stopIfTrue="1">
      <formula>AND((A7&lt;&gt;"ADD"),($C8&lt;&gt;""))</formula>
    </cfRule>
  </conditionalFormatting>
  <conditionalFormatting sqref="CF7:CF671">
    <cfRule type="expression" dxfId="139" priority="454" stopIfTrue="1">
      <formula>AND((A7="UPDATE"),($C8&lt;&gt;""))</formula>
    </cfRule>
    <cfRule type="expression" dxfId="138" priority="455" stopIfTrue="1">
      <formula>AND((A7="DELETE"),($C8&lt;&gt;""))</formula>
    </cfRule>
  </conditionalFormatting>
  <conditionalFormatting sqref="CG7:CG671">
    <cfRule type="expression" dxfId="137" priority="456" stopIfTrue="1">
      <formula>AND((A7="UPDATE"),($C8&lt;&gt;""))</formula>
    </cfRule>
    <cfRule type="expression" dxfId="136" priority="457" stopIfTrue="1">
      <formula>AND((A7="DELETE"),($C8&lt;&gt;""))</formula>
    </cfRule>
  </conditionalFormatting>
  <dataValidations count="24">
    <dataValidation type="list" allowBlank="1" showInputMessage="1" showErrorMessage="1" sqref="BO7:BO671 BM7:BM671">
      <formula1>Risk</formula1>
    </dataValidation>
    <dataValidation type="list" allowBlank="1" showInputMessage="1" showErrorMessage="1" sqref="AP7:AP671">
      <formula1>ReplaceReason</formula1>
    </dataValidation>
    <dataValidation type="list" allowBlank="1" showInputMessage="1" showErrorMessage="1" sqref="AH7:AH671">
      <formula1>Framed</formula1>
    </dataValidation>
    <dataValidation type="list" errorStyle="warning" allowBlank="1" showInputMessage="1" showErrorMessage="1" errorTitle="Sign Offset" error="The sign offset is outside the range 3 - 20m" sqref="U7:U671">
      <formula1>Latest</formula1>
    </dataValidation>
    <dataValidation type="list" showInputMessage="1" showErrorMessage="1" errorTitle="Background Colour" error="This is not a valid colour code." sqref="AD7:AD671">
      <formula1>Substrate</formula1>
    </dataValidation>
    <dataValidation type="list" showInputMessage="1" showErrorMessage="1" errorTitle="Background Colour" error="This is not a valid colour code." sqref="AA7:AA671 AC7:AC671">
      <formula1>SignColour</formula1>
    </dataValidation>
    <dataValidation type="list" showInputMessage="1" showErrorMessage="1" errorTitle="Background Colour" error="This is not a valid colour code." sqref="Z7:Z671 AB7:AB671">
      <formula1>SignMaterial</formula1>
    </dataValidation>
    <dataValidation type="list" errorStyle="warning" allowBlank="1" showInputMessage="1" showErrorMessage="1" errorTitle="Sign Offset" error="The sign offset is outside the range 3 - 20m" sqref="V7:V671">
      <formula1>Direction</formula1>
    </dataValidation>
    <dataValidation type="list" allowBlank="1" showInputMessage="1" showErrorMessage="1" errorTitle="Side" error="This is not a valid side code." sqref="O7:O671">
      <formula1>Side</formula1>
    </dataValidation>
    <dataValidation type="whole" allowBlank="1" showInputMessage="1" showErrorMessage="1" errorTitle="Sign Displacement" error="The number of posts must be in the range 0 - 99" sqref="F7:F671">
      <formula1>0</formula1>
      <formula2>99</formula2>
    </dataValidation>
    <dataValidation type="list" allowBlank="1" showInputMessage="1" showErrorMessage="1" sqref="J7:J671">
      <formula1>Signtype</formula1>
    </dataValidation>
    <dataValidation type="list" allowBlank="1" showInputMessage="1" showErrorMessage="1" errorTitle="Action" error="The action must be ADD, UPDATE or DELETE." sqref="A7:A671">
      <formula1>Action</formula1>
    </dataValidation>
    <dataValidation showInputMessage="1" showErrorMessage="1" errorTitle="Sign Displacement" error="The sign displacement must be in the range 0 - 21,000m" sqref="E7:E671"/>
    <dataValidation type="whole" showInputMessage="1" showErrorMessage="1" errorTitle="Sign Displacement" error="The sign displacement must be in the range 0 - 21,000m" sqref="D7:D671">
      <formula1>0</formula1>
      <formula2>22000</formula2>
    </dataValidation>
    <dataValidation type="list" errorStyle="warning" allowBlank="1" showInputMessage="1" showErrorMessage="1" errorTitle="Sign Offset" error="The sign offset is outside the range 3 - 20m" sqref="W7:W671">
      <formula1>#REF!</formula1>
    </dataValidation>
    <dataValidation type="whole" errorStyle="warning" allowBlank="1" showInputMessage="1" showErrorMessage="1" errorTitle="Sign Offset" error="The sign offset is outside the range 3 - 20m" sqref="T7:T671">
      <formula1>1</formula1>
      <formula2>32000</formula2>
    </dataValidation>
    <dataValidation type="whole" errorStyle="warning" allowBlank="1" showInputMessage="1" showErrorMessage="1" errorTitle="Sign Angle" error="The sign angle is outside the range 0-359 degrees." sqref="S7:S671">
      <formula1>0</formula1>
      <formula2>359</formula2>
    </dataValidation>
    <dataValidation type="whole" errorStyle="warning" allowBlank="1" showInputMessage="1" showErrorMessage="1" errorTitle="Offset lhs" error="Value is outside range of 0 - 120.  Do you wish to continue?" sqref="R7:R671">
      <formula1>0</formula1>
      <formula2>120</formula2>
    </dataValidation>
    <dataValidation type="whole" allowBlank="1" showInputMessage="1" showErrorMessage="1" errorTitle="Sign Displacement" error="Displacement must be in the range 0 - 23000." sqref="L7:N671">
      <formula1>0</formula1>
      <formula2>23000</formula2>
    </dataValidation>
    <dataValidation type="whole" errorStyle="warning" allowBlank="1" showInputMessage="1" showErrorMessage="1" errorTitle="Offset" error="Value is outside range of 0 - 30.  Do you wish to continue?" sqref="Q7:Q671">
      <formula1>0</formula1>
      <formula2>30</formula2>
    </dataValidation>
    <dataValidation type="whole" errorStyle="warning" allowBlank="1" showInputMessage="1" showErrorMessage="1" errorTitle="Offset Kerb" error="Value is outside range of 0 - 120.  Do you wish to continue?" sqref="P7:P671">
      <formula1>0</formula1>
      <formula2>120</formula2>
    </dataValidation>
    <dataValidation type="whole" errorStyle="warning" allowBlank="1" showInputMessage="1" showErrorMessage="1" errorTitle="Sign Height" error="Value does not fall in range of 0-5000. Are you sure this is correct?" sqref="AF7:AF671">
      <formula1>0</formula1>
      <formula2>5000</formula2>
    </dataValidation>
    <dataValidation type="whole" errorStyle="warning" allowBlank="1" showInputMessage="1" showErrorMessage="1" errorTitle="Sign Width" error="Value does not fall in range of 0-5000. Are you sure this is correct?" sqref="AE7:AE671">
      <formula1>0</formula1>
      <formula2>5000</formula2>
    </dataValidation>
    <dataValidation type="whole" errorStyle="warning" showInputMessage="1" showErrorMessage="1" errorTitle="Sign Height" error="The sign height is outside the range 100 - 2000mm." sqref="AG7:AG671">
      <formula1>0</formula1>
      <formula2>99999</formula2>
    </dataValidation>
  </dataValidations>
  <pageMargins left="0.55118110236220474" right="0.35433070866141736" top="0.98425196850393704" bottom="0.98425196850393704" header="0.51181102362204722" footer="0.51181102362204722"/>
  <pageSetup paperSize="8" orientation="landscape"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Lookups!$B$4:$B$2720</xm:f>
          </x14:formula1>
          <xm:sqref>C132:C754</xm:sqref>
        </x14:dataValidation>
        <x14:dataValidation type="list" errorStyle="warning" allowBlank="1" showInputMessage="1" showErrorMessage="1">
          <x14:formula1>
            <xm:f>Lookups!$B$4:$B$2720</xm:f>
          </x14:formula1>
          <xm:sqref>C7:C131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755"/>
  <sheetViews>
    <sheetView workbookViewId="0">
      <pane ySplit="5" topLeftCell="A6" activePane="bottomLeft" state="frozen"/>
      <selection activeCell="K43" sqref="K43"/>
      <selection pane="bottomLeft" activeCell="D1" sqref="D1:D1048576"/>
    </sheetView>
  </sheetViews>
  <sheetFormatPr defaultRowHeight="12.75" x14ac:dyDescent="0.2"/>
  <cols>
    <col min="4" max="4" width="26.42578125" style="369" customWidth="1" collapsed="1"/>
    <col min="6" max="6" width="0" hidden="1" customWidth="1"/>
    <col min="8" max="8" width="0" hidden="1" customWidth="1"/>
    <col min="10" max="10" width="21.7109375" customWidth="1"/>
    <col min="12" max="12" width="14.85546875" bestFit="1" customWidth="1"/>
    <col min="13" max="20" width="0" hidden="1" customWidth="1"/>
    <col min="22" max="22" width="0" hidden="1" customWidth="1"/>
    <col min="24" max="27" width="0" hidden="1" customWidth="1"/>
    <col min="29" max="30" width="0" hidden="1" customWidth="1"/>
    <col min="34" max="34" width="0" hidden="1" customWidth="1"/>
    <col min="36" max="36" width="15" bestFit="1" customWidth="1"/>
    <col min="37" max="37" width="15" style="236" customWidth="1"/>
    <col min="38" max="38" width="20.85546875" customWidth="1"/>
    <col min="39" max="41" width="0" hidden="1" customWidth="1"/>
    <col min="42" max="42" width="0.140625" customWidth="1"/>
    <col min="43" max="46" width="0" hidden="1" customWidth="1"/>
  </cols>
  <sheetData>
    <row r="1" spans="1:46" s="117" customFormat="1" ht="18" x14ac:dyDescent="0.25">
      <c r="A1" s="115" t="s">
        <v>2291</v>
      </c>
      <c r="B1" s="116"/>
      <c r="D1" s="369"/>
      <c r="E1" s="118"/>
      <c r="F1" s="125"/>
      <c r="G1" s="118"/>
      <c r="J1" s="155"/>
      <c r="K1" s="156"/>
      <c r="L1" s="118"/>
      <c r="M1" s="125"/>
      <c r="N1" s="157"/>
      <c r="O1" s="157"/>
      <c r="P1" s="158"/>
      <c r="Q1" s="158"/>
      <c r="R1" s="158"/>
      <c r="S1" s="159"/>
    </row>
    <row r="2" spans="1:46" s="117" customFormat="1" ht="16.5" thickBot="1" x14ac:dyDescent="0.3">
      <c r="A2" s="116" t="s">
        <v>1795</v>
      </c>
      <c r="B2" s="116"/>
      <c r="D2" s="369"/>
      <c r="E2" s="118"/>
      <c r="F2" s="125"/>
      <c r="G2" s="118"/>
      <c r="J2" s="155"/>
      <c r="K2" s="156"/>
      <c r="L2" s="118"/>
      <c r="M2" s="125"/>
      <c r="N2" s="157"/>
      <c r="O2" s="157"/>
      <c r="P2" s="158"/>
      <c r="Q2" s="158"/>
      <c r="R2" s="158"/>
      <c r="S2" s="160"/>
    </row>
    <row r="3" spans="1:46" s="117" customFormat="1" ht="20.25" customHeight="1" thickTop="1" thickBot="1" x14ac:dyDescent="0.25">
      <c r="A3" s="1"/>
      <c r="B3" s="119"/>
      <c r="C3" s="119"/>
      <c r="D3" s="364"/>
      <c r="E3" s="119"/>
      <c r="F3" s="125"/>
      <c r="G3" s="119"/>
      <c r="I3" s="119"/>
      <c r="J3" s="119"/>
      <c r="K3" s="119"/>
      <c r="L3" s="119"/>
      <c r="M3" s="125"/>
      <c r="N3" s="157"/>
      <c r="O3" s="157"/>
      <c r="P3" s="158"/>
      <c r="Q3" s="158"/>
      <c r="R3" s="158"/>
      <c r="S3" s="160"/>
      <c r="U3" s="119"/>
      <c r="W3" s="119"/>
      <c r="AB3" s="119"/>
      <c r="AC3" s="119"/>
      <c r="AD3" s="119"/>
      <c r="AE3" s="119"/>
      <c r="AF3" s="119"/>
      <c r="AG3" s="119"/>
      <c r="AI3" s="119"/>
      <c r="AJ3" s="119"/>
      <c r="AK3" s="119"/>
      <c r="AL3" s="119"/>
      <c r="AQ3" s="119"/>
      <c r="AR3" s="119"/>
      <c r="AS3" s="119"/>
      <c r="AT3" s="119"/>
    </row>
    <row r="4" spans="1:46" s="118" customFormat="1" ht="15" customHeight="1" thickTop="1" x14ac:dyDescent="0.2">
      <c r="A4" s="161" t="s">
        <v>64</v>
      </c>
      <c r="B4" s="162" t="s">
        <v>1086</v>
      </c>
      <c r="C4" s="162" t="s">
        <v>211</v>
      </c>
      <c r="D4" s="627" t="s">
        <v>3753</v>
      </c>
      <c r="E4" s="162" t="s">
        <v>212</v>
      </c>
      <c r="F4" s="164"/>
      <c r="G4" s="162" t="s">
        <v>213</v>
      </c>
      <c r="H4" s="164"/>
      <c r="I4" s="162" t="s">
        <v>1086</v>
      </c>
      <c r="J4" s="163" t="s">
        <v>222</v>
      </c>
      <c r="K4" s="163" t="s">
        <v>1086</v>
      </c>
      <c r="L4" s="162" t="s">
        <v>1796</v>
      </c>
      <c r="U4" s="162" t="s">
        <v>558</v>
      </c>
      <c r="V4" s="148"/>
      <c r="W4" s="165" t="s">
        <v>1797</v>
      </c>
      <c r="X4" s="117"/>
      <c r="Y4" s="117"/>
      <c r="Z4" s="117"/>
      <c r="AA4" s="117"/>
      <c r="AB4" s="165" t="s">
        <v>1759</v>
      </c>
      <c r="AC4" s="166"/>
      <c r="AD4" s="166"/>
      <c r="AE4" s="166" t="s">
        <v>220</v>
      </c>
      <c r="AF4" s="162" t="s">
        <v>1798</v>
      </c>
      <c r="AG4" s="162" t="s">
        <v>1799</v>
      </c>
      <c r="AH4" s="148"/>
      <c r="AI4" s="162" t="s">
        <v>1086</v>
      </c>
      <c r="AJ4" s="162" t="s">
        <v>1800</v>
      </c>
      <c r="AK4" s="234" t="s">
        <v>1801</v>
      </c>
      <c r="AL4" s="167" t="s">
        <v>217</v>
      </c>
      <c r="AP4" s="117"/>
      <c r="AQ4" s="165" t="s">
        <v>1769</v>
      </c>
      <c r="AR4" s="165" t="s">
        <v>1769</v>
      </c>
      <c r="AS4" s="165" t="s">
        <v>1770</v>
      </c>
      <c r="AT4" s="212" t="s">
        <v>1770</v>
      </c>
    </row>
    <row r="5" spans="1:46" s="118" customFormat="1" ht="15" customHeight="1" thickBot="1" x14ac:dyDescent="0.25">
      <c r="A5" s="168"/>
      <c r="B5" s="272" t="s">
        <v>218</v>
      </c>
      <c r="C5" s="272" t="s">
        <v>218</v>
      </c>
      <c r="D5" s="55"/>
      <c r="E5" s="272" t="s">
        <v>55</v>
      </c>
      <c r="F5" s="164"/>
      <c r="G5" s="272" t="s">
        <v>55</v>
      </c>
      <c r="H5" s="164"/>
      <c r="I5" s="272" t="s">
        <v>222</v>
      </c>
      <c r="J5" s="169" t="s">
        <v>223</v>
      </c>
      <c r="K5" s="169" t="s">
        <v>1796</v>
      </c>
      <c r="L5" s="272" t="s">
        <v>223</v>
      </c>
      <c r="M5" s="124"/>
      <c r="N5" s="124"/>
      <c r="O5" s="124"/>
      <c r="P5" s="124"/>
      <c r="Q5" s="124"/>
      <c r="R5" s="124"/>
      <c r="S5" s="124"/>
      <c r="T5" s="124"/>
      <c r="U5" s="272"/>
      <c r="V5" s="148"/>
      <c r="W5" s="170" t="s">
        <v>1802</v>
      </c>
      <c r="X5" s="148"/>
      <c r="Y5" s="148"/>
      <c r="Z5" s="148"/>
      <c r="AA5" s="148"/>
      <c r="AB5" s="170" t="s">
        <v>291</v>
      </c>
      <c r="AC5" s="171"/>
      <c r="AD5" s="171"/>
      <c r="AE5" s="171" t="s">
        <v>291</v>
      </c>
      <c r="AF5" s="272" t="s">
        <v>291</v>
      </c>
      <c r="AG5" s="272" t="s">
        <v>291</v>
      </c>
      <c r="AH5" s="148"/>
      <c r="AI5" s="272" t="s">
        <v>53</v>
      </c>
      <c r="AJ5" s="272" t="s">
        <v>223</v>
      </c>
      <c r="AK5" s="235" t="s">
        <v>1803</v>
      </c>
      <c r="AL5" s="172" t="s">
        <v>1794</v>
      </c>
      <c r="AP5" s="148"/>
      <c r="AQ5" s="170" t="s">
        <v>1779</v>
      </c>
      <c r="AR5" s="170" t="s">
        <v>1780</v>
      </c>
      <c r="AS5" s="170" t="s">
        <v>1779</v>
      </c>
      <c r="AT5" s="213" t="s">
        <v>1780</v>
      </c>
    </row>
    <row r="6" spans="1:46" s="177" customFormat="1" ht="27" customHeight="1" thickTop="1" thickBot="1" x14ac:dyDescent="0.25">
      <c r="A6" s="122"/>
      <c r="B6" s="149" t="str">
        <f>IF(A6="ADD","0","")</f>
        <v/>
      </c>
      <c r="C6" s="304" t="str">
        <f>IF(D6="","",(VLOOKUP(D6,Lookups!$B$4:$C$2561,2,FALSE)))</f>
        <v/>
      </c>
      <c r="D6" s="366"/>
      <c r="E6" s="149"/>
      <c r="F6" s="175"/>
      <c r="G6" s="149"/>
      <c r="H6" s="175"/>
      <c r="I6" s="173"/>
      <c r="J6" s="200" t="str">
        <f t="shared" ref="J6:J69" si="0">IF(I6="","",VLOOKUP(I6,MSTypeDesc,2,FALSE))</f>
        <v/>
      </c>
      <c r="K6" s="173"/>
      <c r="L6" s="200" t="str">
        <f t="shared" ref="L6:L69" si="1">IF(K6="","",VLOOKUP(K6,MSSubtypeDesc,2,FALSE))</f>
        <v/>
      </c>
      <c r="M6" s="139" t="str">
        <f>IF(D6&gt;0,"1","")</f>
        <v/>
      </c>
      <c r="N6" s="176"/>
      <c r="O6" s="176"/>
      <c r="P6" s="189"/>
      <c r="Q6" s="123"/>
      <c r="R6" s="123"/>
      <c r="S6" s="178"/>
      <c r="T6" s="178"/>
      <c r="U6" s="149"/>
      <c r="V6" s="124"/>
      <c r="W6" s="149"/>
      <c r="X6" s="124"/>
      <c r="Y6" s="124"/>
      <c r="Z6" s="124"/>
      <c r="AA6" s="124"/>
      <c r="AB6" s="173"/>
      <c r="AC6" s="139"/>
      <c r="AD6" s="139"/>
      <c r="AE6" s="173"/>
      <c r="AF6" s="173"/>
      <c r="AG6" s="173"/>
      <c r="AH6" s="188"/>
      <c r="AI6" s="149"/>
      <c r="AJ6" s="200" t="str">
        <f t="shared" ref="AJ6:AJ69" si="2">IF(AI6="","",VLOOKUP(AI6,MsMaterialDesc,2,FALSE))</f>
        <v/>
      </c>
      <c r="AK6" s="204"/>
      <c r="AL6" s="199"/>
      <c r="AP6" s="178"/>
      <c r="AQ6" s="214"/>
      <c r="AR6" s="214"/>
      <c r="AS6" s="214"/>
      <c r="AT6" s="215"/>
    </row>
    <row r="7" spans="1:46" s="177" customFormat="1" ht="27" customHeight="1" thickTop="1" thickBot="1" x14ac:dyDescent="0.25">
      <c r="A7" s="122"/>
      <c r="B7" s="149" t="str">
        <f t="shared" ref="B7:B70" si="3">IF(A7="ADD","0","")</f>
        <v/>
      </c>
      <c r="C7" s="304" t="str">
        <f>IF(D7="","",(VLOOKUP(D7,Lookups!$B$4:$C$2561,2,FALSE)))</f>
        <v/>
      </c>
      <c r="D7" s="366"/>
      <c r="E7" s="149"/>
      <c r="F7" s="175"/>
      <c r="G7" s="149"/>
      <c r="H7" s="175"/>
      <c r="I7" s="173"/>
      <c r="J7" s="200" t="str">
        <f t="shared" si="0"/>
        <v/>
      </c>
      <c r="K7" s="173"/>
      <c r="L7" s="200" t="str">
        <f t="shared" si="1"/>
        <v/>
      </c>
      <c r="M7" s="139" t="str">
        <f t="shared" ref="M7:M70" si="4">IF(D7&gt;0,"1","")</f>
        <v/>
      </c>
      <c r="N7" s="176"/>
      <c r="O7" s="176"/>
      <c r="P7" s="189"/>
      <c r="Q7" s="123"/>
      <c r="R7" s="123"/>
      <c r="S7" s="178"/>
      <c r="T7" s="178"/>
      <c r="U7" s="149"/>
      <c r="V7" s="124"/>
      <c r="W7" s="149"/>
      <c r="X7" s="124"/>
      <c r="Y7" s="124"/>
      <c r="Z7" s="124"/>
      <c r="AA7" s="124"/>
      <c r="AB7" s="173"/>
      <c r="AC7" s="139"/>
      <c r="AD7" s="139"/>
      <c r="AE7" s="173"/>
      <c r="AF7" s="173"/>
      <c r="AG7" s="173"/>
      <c r="AH7" s="188"/>
      <c r="AI7" s="149"/>
      <c r="AJ7" s="200" t="str">
        <f t="shared" si="2"/>
        <v/>
      </c>
      <c r="AK7" s="204"/>
      <c r="AL7" s="199"/>
      <c r="AP7" s="178"/>
      <c r="AQ7" s="214"/>
      <c r="AR7" s="214"/>
      <c r="AS7" s="214"/>
      <c r="AT7" s="215"/>
    </row>
    <row r="8" spans="1:46" s="177" customFormat="1" ht="27" customHeight="1" thickTop="1" thickBot="1" x14ac:dyDescent="0.25">
      <c r="A8" s="122"/>
      <c r="B8" s="149" t="str">
        <f t="shared" si="3"/>
        <v/>
      </c>
      <c r="C8" s="304" t="str">
        <f>IF(D8="","",(VLOOKUP(D8,Lookups!$B$4:$C$2561,2,FALSE)))</f>
        <v/>
      </c>
      <c r="D8" s="366"/>
      <c r="E8" s="149"/>
      <c r="F8" s="175"/>
      <c r="G8" s="149"/>
      <c r="H8" s="175"/>
      <c r="I8" s="173"/>
      <c r="J8" s="200" t="str">
        <f t="shared" si="0"/>
        <v/>
      </c>
      <c r="K8" s="173"/>
      <c r="L8" s="200" t="str">
        <f t="shared" si="1"/>
        <v/>
      </c>
      <c r="M8" s="139" t="str">
        <f t="shared" si="4"/>
        <v/>
      </c>
      <c r="N8" s="176"/>
      <c r="O8" s="176"/>
      <c r="P8" s="189"/>
      <c r="Q8" s="123"/>
      <c r="R8" s="123"/>
      <c r="S8" s="178"/>
      <c r="T8" s="178"/>
      <c r="U8" s="149"/>
      <c r="V8" s="124"/>
      <c r="W8" s="149"/>
      <c r="X8" s="124"/>
      <c r="Y8" s="124"/>
      <c r="Z8" s="124"/>
      <c r="AA8" s="124"/>
      <c r="AB8" s="173"/>
      <c r="AC8" s="139"/>
      <c r="AD8" s="139"/>
      <c r="AE8" s="173"/>
      <c r="AF8" s="173"/>
      <c r="AG8" s="173"/>
      <c r="AH8" s="188"/>
      <c r="AI8" s="149"/>
      <c r="AJ8" s="200" t="str">
        <f t="shared" si="2"/>
        <v/>
      </c>
      <c r="AK8" s="204"/>
      <c r="AL8" s="199"/>
      <c r="AP8" s="178"/>
      <c r="AQ8" s="214"/>
      <c r="AR8" s="214"/>
      <c r="AS8" s="214"/>
      <c r="AT8" s="215"/>
    </row>
    <row r="9" spans="1:46" s="177" customFormat="1" ht="27" customHeight="1" thickTop="1" thickBot="1" x14ac:dyDescent="0.25">
      <c r="A9" s="122"/>
      <c r="B9" s="149" t="str">
        <f t="shared" si="3"/>
        <v/>
      </c>
      <c r="C9" s="304" t="str">
        <f>IF(D9="","",(VLOOKUP(D9,Lookups!$B$4:$C$2561,2,FALSE)))</f>
        <v/>
      </c>
      <c r="D9" s="366"/>
      <c r="E9" s="149"/>
      <c r="F9" s="175"/>
      <c r="G9" s="149"/>
      <c r="H9" s="175"/>
      <c r="I9" s="173"/>
      <c r="J9" s="200" t="str">
        <f t="shared" si="0"/>
        <v/>
      </c>
      <c r="K9" s="173"/>
      <c r="L9" s="200" t="str">
        <f t="shared" si="1"/>
        <v/>
      </c>
      <c r="M9" s="139" t="str">
        <f t="shared" si="4"/>
        <v/>
      </c>
      <c r="N9" s="176"/>
      <c r="O9" s="176"/>
      <c r="P9" s="189"/>
      <c r="Q9" s="123"/>
      <c r="R9" s="123"/>
      <c r="S9" s="178"/>
      <c r="T9" s="178"/>
      <c r="U9" s="149"/>
      <c r="V9" s="124"/>
      <c r="W9" s="149"/>
      <c r="X9" s="124"/>
      <c r="Y9" s="124"/>
      <c r="Z9" s="124"/>
      <c r="AA9" s="124"/>
      <c r="AB9" s="173"/>
      <c r="AC9" s="139"/>
      <c r="AD9" s="139"/>
      <c r="AE9" s="173"/>
      <c r="AF9" s="173"/>
      <c r="AG9" s="173"/>
      <c r="AH9" s="188"/>
      <c r="AI9" s="149"/>
      <c r="AJ9" s="200" t="str">
        <f t="shared" si="2"/>
        <v/>
      </c>
      <c r="AK9" s="204"/>
      <c r="AL9" s="199"/>
      <c r="AP9" s="178"/>
      <c r="AQ9" s="214"/>
      <c r="AR9" s="214"/>
      <c r="AS9" s="214"/>
      <c r="AT9" s="215"/>
    </row>
    <row r="10" spans="1:46" s="177" customFormat="1" ht="27" customHeight="1" thickTop="1" thickBot="1" x14ac:dyDescent="0.25">
      <c r="A10" s="122"/>
      <c r="B10" s="149" t="str">
        <f t="shared" si="3"/>
        <v/>
      </c>
      <c r="C10" s="304" t="str">
        <f>IF(D10="","",(VLOOKUP(D10,Lookups!$B$4:$C$2561,2,FALSE)))</f>
        <v/>
      </c>
      <c r="D10" s="366"/>
      <c r="E10" s="149"/>
      <c r="F10" s="175"/>
      <c r="G10" s="149"/>
      <c r="H10" s="175"/>
      <c r="I10" s="173"/>
      <c r="J10" s="200" t="str">
        <f t="shared" si="0"/>
        <v/>
      </c>
      <c r="K10" s="173"/>
      <c r="L10" s="200" t="str">
        <f t="shared" si="1"/>
        <v/>
      </c>
      <c r="M10" s="139" t="str">
        <f t="shared" si="4"/>
        <v/>
      </c>
      <c r="N10" s="176"/>
      <c r="O10" s="176"/>
      <c r="P10" s="189"/>
      <c r="Q10" s="123"/>
      <c r="R10" s="123"/>
      <c r="S10" s="178"/>
      <c r="T10" s="178"/>
      <c r="U10" s="149"/>
      <c r="V10" s="124"/>
      <c r="W10" s="149"/>
      <c r="X10" s="124"/>
      <c r="Y10" s="124"/>
      <c r="Z10" s="124"/>
      <c r="AA10" s="124"/>
      <c r="AB10" s="173"/>
      <c r="AC10" s="139"/>
      <c r="AD10" s="139"/>
      <c r="AE10" s="173"/>
      <c r="AF10" s="173"/>
      <c r="AG10" s="173"/>
      <c r="AH10" s="188"/>
      <c r="AI10" s="149"/>
      <c r="AJ10" s="200" t="str">
        <f t="shared" si="2"/>
        <v/>
      </c>
      <c r="AK10" s="204"/>
      <c r="AL10" s="199"/>
      <c r="AP10" s="178"/>
      <c r="AQ10" s="214"/>
      <c r="AR10" s="214"/>
      <c r="AS10" s="214"/>
      <c r="AT10" s="215"/>
    </row>
    <row r="11" spans="1:46" s="177" customFormat="1" ht="27" customHeight="1" thickTop="1" thickBot="1" x14ac:dyDescent="0.25">
      <c r="A11" s="122"/>
      <c r="B11" s="149" t="str">
        <f t="shared" si="3"/>
        <v/>
      </c>
      <c r="C11" s="304" t="str">
        <f>IF(D11="","",(VLOOKUP(D11,Lookups!$B$4:$C$2561,2,FALSE)))</f>
        <v/>
      </c>
      <c r="D11" s="366"/>
      <c r="E11" s="149"/>
      <c r="F11" s="175"/>
      <c r="G11" s="149"/>
      <c r="H11" s="175"/>
      <c r="I11" s="173"/>
      <c r="J11" s="200" t="str">
        <f t="shared" si="0"/>
        <v/>
      </c>
      <c r="K11" s="173"/>
      <c r="L11" s="200" t="str">
        <f t="shared" si="1"/>
        <v/>
      </c>
      <c r="M11" s="139" t="str">
        <f t="shared" si="4"/>
        <v/>
      </c>
      <c r="N11" s="176"/>
      <c r="O11" s="176"/>
      <c r="P11" s="189"/>
      <c r="Q11" s="123"/>
      <c r="R11" s="123"/>
      <c r="S11" s="178"/>
      <c r="T11" s="178"/>
      <c r="U11" s="149"/>
      <c r="V11" s="124"/>
      <c r="W11" s="149"/>
      <c r="X11" s="124"/>
      <c r="Y11" s="124"/>
      <c r="Z11" s="124"/>
      <c r="AA11" s="124"/>
      <c r="AB11" s="173"/>
      <c r="AC11" s="139"/>
      <c r="AD11" s="139"/>
      <c r="AE11" s="173"/>
      <c r="AF11" s="173"/>
      <c r="AG11" s="173"/>
      <c r="AH11" s="188"/>
      <c r="AI11" s="149"/>
      <c r="AJ11" s="200" t="str">
        <f t="shared" si="2"/>
        <v/>
      </c>
      <c r="AK11" s="204"/>
      <c r="AL11" s="199"/>
      <c r="AP11" s="178"/>
      <c r="AQ11" s="214"/>
      <c r="AR11" s="214"/>
      <c r="AS11" s="214"/>
      <c r="AT11" s="215"/>
    </row>
    <row r="12" spans="1:46" s="177" customFormat="1" ht="27" customHeight="1" thickTop="1" thickBot="1" x14ac:dyDescent="0.25">
      <c r="A12" s="122"/>
      <c r="B12" s="149" t="str">
        <f t="shared" si="3"/>
        <v/>
      </c>
      <c r="C12" s="304" t="str">
        <f>IF(D12="","",(VLOOKUP(D12,Lookups!$B$4:$C$2561,2,FALSE)))</f>
        <v/>
      </c>
      <c r="D12" s="366"/>
      <c r="E12" s="149"/>
      <c r="F12" s="175"/>
      <c r="G12" s="149"/>
      <c r="H12" s="175"/>
      <c r="I12" s="173"/>
      <c r="J12" s="200" t="str">
        <f t="shared" si="0"/>
        <v/>
      </c>
      <c r="K12" s="173"/>
      <c r="L12" s="200" t="str">
        <f t="shared" si="1"/>
        <v/>
      </c>
      <c r="M12" s="139" t="str">
        <f t="shared" si="4"/>
        <v/>
      </c>
      <c r="N12" s="176"/>
      <c r="O12" s="176"/>
      <c r="P12" s="189"/>
      <c r="Q12" s="123"/>
      <c r="R12" s="123"/>
      <c r="S12" s="178"/>
      <c r="T12" s="178"/>
      <c r="U12" s="149"/>
      <c r="V12" s="124"/>
      <c r="W12" s="149"/>
      <c r="X12" s="124"/>
      <c r="Y12" s="124"/>
      <c r="Z12" s="124"/>
      <c r="AA12" s="124"/>
      <c r="AB12" s="173"/>
      <c r="AC12" s="139"/>
      <c r="AD12" s="139"/>
      <c r="AE12" s="173"/>
      <c r="AF12" s="173"/>
      <c r="AG12" s="173"/>
      <c r="AH12" s="188"/>
      <c r="AI12" s="149"/>
      <c r="AJ12" s="200" t="str">
        <f t="shared" si="2"/>
        <v/>
      </c>
      <c r="AK12" s="204"/>
      <c r="AL12" s="199"/>
      <c r="AP12" s="178"/>
      <c r="AQ12" s="214"/>
      <c r="AR12" s="214"/>
      <c r="AS12" s="214"/>
      <c r="AT12" s="215"/>
    </row>
    <row r="13" spans="1:46" s="177" customFormat="1" ht="27" customHeight="1" thickTop="1" thickBot="1" x14ac:dyDescent="0.25">
      <c r="A13" s="122"/>
      <c r="B13" s="149" t="str">
        <f t="shared" si="3"/>
        <v/>
      </c>
      <c r="C13" s="304" t="str">
        <f>IF(D13="","",(VLOOKUP(D13,Lookups!$B$4:$C$2561,2,FALSE)))</f>
        <v/>
      </c>
      <c r="D13" s="366"/>
      <c r="E13" s="149"/>
      <c r="F13" s="175"/>
      <c r="G13" s="149"/>
      <c r="H13" s="175"/>
      <c r="I13" s="173"/>
      <c r="J13" s="200" t="str">
        <f t="shared" si="0"/>
        <v/>
      </c>
      <c r="K13" s="173"/>
      <c r="L13" s="200" t="str">
        <f t="shared" si="1"/>
        <v/>
      </c>
      <c r="M13" s="139" t="str">
        <f t="shared" si="4"/>
        <v/>
      </c>
      <c r="N13" s="176"/>
      <c r="O13" s="176"/>
      <c r="P13" s="189"/>
      <c r="Q13" s="123"/>
      <c r="R13" s="123"/>
      <c r="S13" s="178"/>
      <c r="T13" s="178"/>
      <c r="U13" s="149"/>
      <c r="V13" s="124"/>
      <c r="W13" s="149"/>
      <c r="X13" s="124"/>
      <c r="Y13" s="124"/>
      <c r="Z13" s="124"/>
      <c r="AA13" s="124"/>
      <c r="AB13" s="173"/>
      <c r="AC13" s="139"/>
      <c r="AD13" s="139"/>
      <c r="AE13" s="173"/>
      <c r="AF13" s="173"/>
      <c r="AG13" s="173"/>
      <c r="AH13" s="188"/>
      <c r="AI13" s="149"/>
      <c r="AJ13" s="200" t="str">
        <f t="shared" si="2"/>
        <v/>
      </c>
      <c r="AK13" s="204"/>
      <c r="AL13" s="199"/>
      <c r="AP13" s="178"/>
      <c r="AQ13" s="214"/>
      <c r="AR13" s="214"/>
      <c r="AS13" s="214"/>
      <c r="AT13" s="215"/>
    </row>
    <row r="14" spans="1:46" s="177" customFormat="1" ht="27" customHeight="1" thickTop="1" thickBot="1" x14ac:dyDescent="0.25">
      <c r="A14" s="122"/>
      <c r="B14" s="149" t="str">
        <f t="shared" si="3"/>
        <v/>
      </c>
      <c r="C14" s="304" t="str">
        <f>IF(D14="","",(VLOOKUP(D14,Lookups!$B$4:$C$2561,2,FALSE)))</f>
        <v/>
      </c>
      <c r="D14" s="366"/>
      <c r="E14" s="149"/>
      <c r="F14" s="175"/>
      <c r="G14" s="149"/>
      <c r="H14" s="175"/>
      <c r="I14" s="173"/>
      <c r="J14" s="200" t="str">
        <f t="shared" si="0"/>
        <v/>
      </c>
      <c r="K14" s="173"/>
      <c r="L14" s="200" t="str">
        <f t="shared" si="1"/>
        <v/>
      </c>
      <c r="M14" s="139" t="str">
        <f t="shared" si="4"/>
        <v/>
      </c>
      <c r="N14" s="176"/>
      <c r="O14" s="176"/>
      <c r="P14" s="189"/>
      <c r="Q14" s="123"/>
      <c r="R14" s="123"/>
      <c r="S14" s="178"/>
      <c r="T14" s="178"/>
      <c r="U14" s="149"/>
      <c r="V14" s="124"/>
      <c r="W14" s="149"/>
      <c r="X14" s="124"/>
      <c r="Y14" s="124"/>
      <c r="Z14" s="124"/>
      <c r="AA14" s="124"/>
      <c r="AB14" s="173"/>
      <c r="AC14" s="139"/>
      <c r="AD14" s="139"/>
      <c r="AE14" s="173"/>
      <c r="AF14" s="173"/>
      <c r="AG14" s="173"/>
      <c r="AH14" s="188"/>
      <c r="AI14" s="149"/>
      <c r="AJ14" s="200" t="str">
        <f t="shared" si="2"/>
        <v/>
      </c>
      <c r="AK14" s="204"/>
      <c r="AL14" s="199"/>
      <c r="AP14" s="178"/>
      <c r="AQ14" s="214"/>
      <c r="AR14" s="214"/>
      <c r="AS14" s="214"/>
      <c r="AT14" s="215"/>
    </row>
    <row r="15" spans="1:46" s="177" customFormat="1" ht="27" customHeight="1" thickTop="1" thickBot="1" x14ac:dyDescent="0.25">
      <c r="A15" s="122"/>
      <c r="B15" s="149" t="str">
        <f t="shared" si="3"/>
        <v/>
      </c>
      <c r="C15" s="304" t="str">
        <f>IF(D15="","",(VLOOKUP(D15,Lookups!$B$4:$C$2561,2,FALSE)))</f>
        <v/>
      </c>
      <c r="D15" s="366"/>
      <c r="E15" s="149"/>
      <c r="F15" s="175"/>
      <c r="G15" s="149"/>
      <c r="H15" s="175"/>
      <c r="I15" s="173"/>
      <c r="J15" s="200" t="str">
        <f t="shared" si="0"/>
        <v/>
      </c>
      <c r="K15" s="173"/>
      <c r="L15" s="200" t="str">
        <f t="shared" si="1"/>
        <v/>
      </c>
      <c r="M15" s="139" t="str">
        <f t="shared" si="4"/>
        <v/>
      </c>
      <c r="N15" s="176"/>
      <c r="O15" s="176"/>
      <c r="P15" s="189"/>
      <c r="Q15" s="123"/>
      <c r="R15" s="123"/>
      <c r="S15" s="178"/>
      <c r="T15" s="178"/>
      <c r="U15" s="149"/>
      <c r="V15" s="124"/>
      <c r="W15" s="149"/>
      <c r="X15" s="124"/>
      <c r="Y15" s="124"/>
      <c r="Z15" s="124"/>
      <c r="AA15" s="124"/>
      <c r="AB15" s="173"/>
      <c r="AC15" s="139"/>
      <c r="AD15" s="139"/>
      <c r="AE15" s="173"/>
      <c r="AF15" s="173"/>
      <c r="AG15" s="173"/>
      <c r="AH15" s="188"/>
      <c r="AI15" s="149"/>
      <c r="AJ15" s="200" t="str">
        <f t="shared" si="2"/>
        <v/>
      </c>
      <c r="AK15" s="204"/>
      <c r="AL15" s="199"/>
      <c r="AP15" s="178"/>
      <c r="AQ15" s="214"/>
      <c r="AR15" s="214"/>
      <c r="AS15" s="214"/>
      <c r="AT15" s="215"/>
    </row>
    <row r="16" spans="1:46" s="177" customFormat="1" ht="27" customHeight="1" thickTop="1" thickBot="1" x14ac:dyDescent="0.25">
      <c r="A16" s="122"/>
      <c r="B16" s="149" t="str">
        <f t="shared" si="3"/>
        <v/>
      </c>
      <c r="C16" s="304" t="str">
        <f>IF(D16="","",(VLOOKUP(D16,Lookups!$B$4:$C$2561,2,FALSE)))</f>
        <v/>
      </c>
      <c r="D16" s="366"/>
      <c r="E16" s="149"/>
      <c r="F16" s="175"/>
      <c r="G16" s="149"/>
      <c r="H16" s="175"/>
      <c r="I16" s="173"/>
      <c r="J16" s="200" t="str">
        <f t="shared" si="0"/>
        <v/>
      </c>
      <c r="K16" s="173"/>
      <c r="L16" s="200" t="str">
        <f t="shared" si="1"/>
        <v/>
      </c>
      <c r="M16" s="139" t="str">
        <f t="shared" si="4"/>
        <v/>
      </c>
      <c r="N16" s="176"/>
      <c r="O16" s="176"/>
      <c r="P16" s="189"/>
      <c r="Q16" s="123"/>
      <c r="R16" s="123"/>
      <c r="S16" s="178"/>
      <c r="T16" s="178"/>
      <c r="U16" s="149"/>
      <c r="V16" s="124"/>
      <c r="W16" s="149"/>
      <c r="X16" s="124"/>
      <c r="Y16" s="124"/>
      <c r="Z16" s="124"/>
      <c r="AA16" s="124"/>
      <c r="AB16" s="173"/>
      <c r="AC16" s="139"/>
      <c r="AD16" s="139"/>
      <c r="AE16" s="173"/>
      <c r="AF16" s="173"/>
      <c r="AG16" s="173"/>
      <c r="AH16" s="188"/>
      <c r="AI16" s="149"/>
      <c r="AJ16" s="200" t="str">
        <f t="shared" si="2"/>
        <v/>
      </c>
      <c r="AK16" s="204"/>
      <c r="AL16" s="199"/>
      <c r="AP16" s="178"/>
      <c r="AQ16" s="214"/>
      <c r="AR16" s="214"/>
      <c r="AS16" s="214"/>
      <c r="AT16" s="215"/>
    </row>
    <row r="17" spans="1:46" s="177" customFormat="1" ht="27" customHeight="1" thickTop="1" thickBot="1" x14ac:dyDescent="0.25">
      <c r="A17" s="122"/>
      <c r="B17" s="149" t="str">
        <f t="shared" si="3"/>
        <v/>
      </c>
      <c r="C17" s="304" t="str">
        <f>IF(D17="","",(VLOOKUP(D17,Lookups!$B$4:$C$2561,2,FALSE)))</f>
        <v/>
      </c>
      <c r="D17" s="366"/>
      <c r="E17" s="149"/>
      <c r="F17" s="175"/>
      <c r="G17" s="149"/>
      <c r="H17" s="175"/>
      <c r="I17" s="173"/>
      <c r="J17" s="200" t="str">
        <f t="shared" si="0"/>
        <v/>
      </c>
      <c r="K17" s="173"/>
      <c r="L17" s="200" t="str">
        <f t="shared" si="1"/>
        <v/>
      </c>
      <c r="M17" s="139" t="str">
        <f t="shared" si="4"/>
        <v/>
      </c>
      <c r="N17" s="176"/>
      <c r="O17" s="176"/>
      <c r="P17" s="189"/>
      <c r="Q17" s="123"/>
      <c r="R17" s="123"/>
      <c r="S17" s="178"/>
      <c r="T17" s="178"/>
      <c r="U17" s="149"/>
      <c r="V17" s="124"/>
      <c r="W17" s="149"/>
      <c r="X17" s="124"/>
      <c r="Y17" s="124"/>
      <c r="Z17" s="124"/>
      <c r="AA17" s="124"/>
      <c r="AB17" s="173"/>
      <c r="AC17" s="139"/>
      <c r="AD17" s="139"/>
      <c r="AE17" s="173"/>
      <c r="AF17" s="173"/>
      <c r="AG17" s="173"/>
      <c r="AH17" s="188"/>
      <c r="AI17" s="149"/>
      <c r="AJ17" s="200" t="str">
        <f t="shared" si="2"/>
        <v/>
      </c>
      <c r="AK17" s="204"/>
      <c r="AL17" s="199"/>
      <c r="AP17" s="178"/>
      <c r="AQ17" s="214"/>
      <c r="AR17" s="214"/>
      <c r="AS17" s="214"/>
      <c r="AT17" s="215"/>
    </row>
    <row r="18" spans="1:46" s="177" customFormat="1" ht="27" customHeight="1" thickTop="1" thickBot="1" x14ac:dyDescent="0.25">
      <c r="A18" s="122"/>
      <c r="B18" s="149" t="str">
        <f t="shared" si="3"/>
        <v/>
      </c>
      <c r="C18" s="304" t="str">
        <f>IF(D18="","",(VLOOKUP(D18,Lookups!$B$4:$C$2561,2,FALSE)))</f>
        <v/>
      </c>
      <c r="D18" s="366"/>
      <c r="E18" s="149"/>
      <c r="F18" s="175"/>
      <c r="G18" s="149"/>
      <c r="H18" s="175"/>
      <c r="I18" s="173"/>
      <c r="J18" s="200" t="str">
        <f t="shared" si="0"/>
        <v/>
      </c>
      <c r="K18" s="173"/>
      <c r="L18" s="200" t="str">
        <f t="shared" si="1"/>
        <v/>
      </c>
      <c r="M18" s="139" t="str">
        <f t="shared" si="4"/>
        <v/>
      </c>
      <c r="N18" s="176"/>
      <c r="O18" s="176"/>
      <c r="P18" s="189"/>
      <c r="Q18" s="123"/>
      <c r="R18" s="123"/>
      <c r="S18" s="178"/>
      <c r="T18" s="178"/>
      <c r="U18" s="149"/>
      <c r="V18" s="124"/>
      <c r="W18" s="149"/>
      <c r="X18" s="124"/>
      <c r="Y18" s="124"/>
      <c r="Z18" s="124"/>
      <c r="AA18" s="124"/>
      <c r="AB18" s="173"/>
      <c r="AC18" s="139"/>
      <c r="AD18" s="139"/>
      <c r="AE18" s="173"/>
      <c r="AF18" s="173"/>
      <c r="AG18" s="173"/>
      <c r="AH18" s="188"/>
      <c r="AI18" s="149"/>
      <c r="AJ18" s="200" t="str">
        <f t="shared" si="2"/>
        <v/>
      </c>
      <c r="AK18" s="204"/>
      <c r="AL18" s="199"/>
      <c r="AP18" s="178"/>
      <c r="AQ18" s="214"/>
      <c r="AR18" s="214"/>
      <c r="AS18" s="214"/>
      <c r="AT18" s="215"/>
    </row>
    <row r="19" spans="1:46" s="177" customFormat="1" ht="27" customHeight="1" thickTop="1" thickBot="1" x14ac:dyDescent="0.25">
      <c r="A19" s="122"/>
      <c r="B19" s="149" t="str">
        <f t="shared" si="3"/>
        <v/>
      </c>
      <c r="C19" s="304" t="str">
        <f>IF(D19="","",(VLOOKUP(D19,Lookups!$B$4:$C$2561,2,FALSE)))</f>
        <v/>
      </c>
      <c r="D19" s="366"/>
      <c r="E19" s="149"/>
      <c r="F19" s="175"/>
      <c r="G19" s="149"/>
      <c r="H19" s="175"/>
      <c r="I19" s="173"/>
      <c r="J19" s="200" t="str">
        <f t="shared" si="0"/>
        <v/>
      </c>
      <c r="K19" s="173"/>
      <c r="L19" s="200" t="str">
        <f t="shared" si="1"/>
        <v/>
      </c>
      <c r="M19" s="139" t="str">
        <f t="shared" si="4"/>
        <v/>
      </c>
      <c r="N19" s="176"/>
      <c r="O19" s="176"/>
      <c r="P19" s="189"/>
      <c r="Q19" s="123"/>
      <c r="R19" s="123"/>
      <c r="S19" s="178"/>
      <c r="T19" s="178"/>
      <c r="U19" s="149"/>
      <c r="V19" s="124"/>
      <c r="W19" s="149"/>
      <c r="X19" s="124"/>
      <c r="Y19" s="124"/>
      <c r="Z19" s="124"/>
      <c r="AA19" s="124"/>
      <c r="AB19" s="173"/>
      <c r="AC19" s="139"/>
      <c r="AD19" s="139"/>
      <c r="AE19" s="173"/>
      <c r="AF19" s="173"/>
      <c r="AG19" s="173"/>
      <c r="AH19" s="188"/>
      <c r="AI19" s="149"/>
      <c r="AJ19" s="200" t="str">
        <f t="shared" si="2"/>
        <v/>
      </c>
      <c r="AK19" s="204"/>
      <c r="AL19" s="199"/>
      <c r="AP19" s="178"/>
      <c r="AQ19" s="214"/>
      <c r="AR19" s="214"/>
      <c r="AS19" s="214"/>
      <c r="AT19" s="215"/>
    </row>
    <row r="20" spans="1:46" s="177" customFormat="1" ht="27" customHeight="1" thickTop="1" thickBot="1" x14ac:dyDescent="0.25">
      <c r="A20" s="122"/>
      <c r="B20" s="149" t="str">
        <f t="shared" si="3"/>
        <v/>
      </c>
      <c r="C20" s="304" t="str">
        <f>IF(D20="","",(VLOOKUP(D20,Lookups!$B$4:$C$2561,2,FALSE)))</f>
        <v/>
      </c>
      <c r="D20" s="366"/>
      <c r="E20" s="149"/>
      <c r="F20" s="175"/>
      <c r="G20" s="149"/>
      <c r="H20" s="175"/>
      <c r="I20" s="173"/>
      <c r="J20" s="200" t="str">
        <f t="shared" si="0"/>
        <v/>
      </c>
      <c r="K20" s="173"/>
      <c r="L20" s="200" t="str">
        <f t="shared" si="1"/>
        <v/>
      </c>
      <c r="M20" s="139" t="str">
        <f t="shared" si="4"/>
        <v/>
      </c>
      <c r="N20" s="176"/>
      <c r="O20" s="176"/>
      <c r="P20" s="189"/>
      <c r="Q20" s="123"/>
      <c r="R20" s="123"/>
      <c r="S20" s="178"/>
      <c r="T20" s="178"/>
      <c r="U20" s="149"/>
      <c r="V20" s="124"/>
      <c r="W20" s="149"/>
      <c r="X20" s="124"/>
      <c r="Y20" s="124"/>
      <c r="Z20" s="124"/>
      <c r="AA20" s="124"/>
      <c r="AB20" s="173"/>
      <c r="AC20" s="139"/>
      <c r="AD20" s="139"/>
      <c r="AE20" s="173"/>
      <c r="AF20" s="173"/>
      <c r="AG20" s="173"/>
      <c r="AH20" s="188"/>
      <c r="AI20" s="149"/>
      <c r="AJ20" s="200" t="str">
        <f t="shared" si="2"/>
        <v/>
      </c>
      <c r="AK20" s="204"/>
      <c r="AL20" s="199"/>
      <c r="AP20" s="178"/>
      <c r="AQ20" s="214"/>
      <c r="AR20" s="214"/>
      <c r="AS20" s="214"/>
      <c r="AT20" s="215"/>
    </row>
    <row r="21" spans="1:46" s="177" customFormat="1" ht="27" customHeight="1" thickTop="1" thickBot="1" x14ac:dyDescent="0.25">
      <c r="A21" s="122"/>
      <c r="B21" s="149" t="str">
        <f t="shared" si="3"/>
        <v/>
      </c>
      <c r="C21" s="304" t="str">
        <f>IF(D21="","",(VLOOKUP(D21,Lookups!$B$4:$C$2561,2,FALSE)))</f>
        <v/>
      </c>
      <c r="D21" s="366"/>
      <c r="E21" s="149"/>
      <c r="F21" s="175"/>
      <c r="G21" s="149"/>
      <c r="H21" s="175"/>
      <c r="I21" s="173"/>
      <c r="J21" s="200" t="str">
        <f t="shared" si="0"/>
        <v/>
      </c>
      <c r="K21" s="173"/>
      <c r="L21" s="200" t="str">
        <f t="shared" si="1"/>
        <v/>
      </c>
      <c r="M21" s="139" t="str">
        <f t="shared" si="4"/>
        <v/>
      </c>
      <c r="N21" s="176"/>
      <c r="O21" s="176"/>
      <c r="P21" s="189"/>
      <c r="Q21" s="123"/>
      <c r="R21" s="123"/>
      <c r="S21" s="178"/>
      <c r="T21" s="178"/>
      <c r="U21" s="149"/>
      <c r="V21" s="124"/>
      <c r="W21" s="149"/>
      <c r="X21" s="124"/>
      <c r="Y21" s="124"/>
      <c r="Z21" s="124"/>
      <c r="AA21" s="124"/>
      <c r="AB21" s="173"/>
      <c r="AC21" s="139"/>
      <c r="AD21" s="139"/>
      <c r="AE21" s="173"/>
      <c r="AF21" s="173"/>
      <c r="AG21" s="173"/>
      <c r="AH21" s="188"/>
      <c r="AI21" s="149"/>
      <c r="AJ21" s="200" t="str">
        <f t="shared" si="2"/>
        <v/>
      </c>
      <c r="AK21" s="204"/>
      <c r="AL21" s="199"/>
      <c r="AP21" s="178"/>
      <c r="AQ21" s="214"/>
      <c r="AR21" s="214"/>
      <c r="AS21" s="214"/>
      <c r="AT21" s="215"/>
    </row>
    <row r="22" spans="1:46" s="177" customFormat="1" ht="27" customHeight="1" thickTop="1" thickBot="1" x14ac:dyDescent="0.25">
      <c r="A22" s="122"/>
      <c r="B22" s="149" t="str">
        <f t="shared" si="3"/>
        <v/>
      </c>
      <c r="C22" s="304" t="str">
        <f>IF(D22="","",(VLOOKUP(D22,Lookups!$B$4:$C$2561,2,FALSE)))</f>
        <v/>
      </c>
      <c r="D22" s="366"/>
      <c r="E22" s="149"/>
      <c r="F22" s="175"/>
      <c r="G22" s="149"/>
      <c r="H22" s="175"/>
      <c r="I22" s="173"/>
      <c r="J22" s="200" t="str">
        <f t="shared" si="0"/>
        <v/>
      </c>
      <c r="K22" s="173"/>
      <c r="L22" s="200" t="str">
        <f t="shared" si="1"/>
        <v/>
      </c>
      <c r="M22" s="139" t="str">
        <f t="shared" si="4"/>
        <v/>
      </c>
      <c r="N22" s="176"/>
      <c r="O22" s="176"/>
      <c r="P22" s="189"/>
      <c r="Q22" s="123"/>
      <c r="R22" s="123"/>
      <c r="S22" s="178"/>
      <c r="T22" s="178"/>
      <c r="U22" s="149"/>
      <c r="V22" s="124"/>
      <c r="W22" s="149"/>
      <c r="X22" s="124"/>
      <c r="Y22" s="124"/>
      <c r="Z22" s="124"/>
      <c r="AA22" s="124"/>
      <c r="AB22" s="173"/>
      <c r="AC22" s="139"/>
      <c r="AD22" s="139"/>
      <c r="AE22" s="173"/>
      <c r="AF22" s="173"/>
      <c r="AG22" s="173"/>
      <c r="AH22" s="188"/>
      <c r="AI22" s="149"/>
      <c r="AJ22" s="200" t="str">
        <f t="shared" si="2"/>
        <v/>
      </c>
      <c r="AK22" s="204"/>
      <c r="AL22" s="199"/>
      <c r="AP22" s="178"/>
      <c r="AQ22" s="214"/>
      <c r="AR22" s="214"/>
      <c r="AS22" s="214"/>
      <c r="AT22" s="215"/>
    </row>
    <row r="23" spans="1:46" s="177" customFormat="1" ht="27" customHeight="1" thickTop="1" thickBot="1" x14ac:dyDescent="0.25">
      <c r="A23" s="122"/>
      <c r="B23" s="149" t="str">
        <f t="shared" si="3"/>
        <v/>
      </c>
      <c r="C23" s="304" t="str">
        <f>IF(D23="","",(VLOOKUP(D23,Lookups!$B$4:$C$2561,2,FALSE)))</f>
        <v/>
      </c>
      <c r="D23" s="366"/>
      <c r="E23" s="149"/>
      <c r="F23" s="175"/>
      <c r="G23" s="149"/>
      <c r="H23" s="175"/>
      <c r="I23" s="173"/>
      <c r="J23" s="200" t="str">
        <f t="shared" si="0"/>
        <v/>
      </c>
      <c r="K23" s="173"/>
      <c r="L23" s="200" t="str">
        <f t="shared" si="1"/>
        <v/>
      </c>
      <c r="M23" s="139" t="str">
        <f t="shared" si="4"/>
        <v/>
      </c>
      <c r="N23" s="176"/>
      <c r="O23" s="176"/>
      <c r="P23" s="189"/>
      <c r="Q23" s="123"/>
      <c r="R23" s="123"/>
      <c r="S23" s="178"/>
      <c r="T23" s="178"/>
      <c r="U23" s="149"/>
      <c r="V23" s="124"/>
      <c r="W23" s="149"/>
      <c r="X23" s="124"/>
      <c r="Y23" s="124"/>
      <c r="Z23" s="124"/>
      <c r="AA23" s="124"/>
      <c r="AB23" s="173"/>
      <c r="AC23" s="139"/>
      <c r="AD23" s="139"/>
      <c r="AE23" s="173"/>
      <c r="AF23" s="173"/>
      <c r="AG23" s="173"/>
      <c r="AH23" s="188"/>
      <c r="AI23" s="149"/>
      <c r="AJ23" s="200" t="str">
        <f t="shared" si="2"/>
        <v/>
      </c>
      <c r="AK23" s="204"/>
      <c r="AL23" s="199"/>
      <c r="AP23" s="178"/>
      <c r="AQ23" s="214"/>
      <c r="AR23" s="214"/>
      <c r="AS23" s="214"/>
      <c r="AT23" s="215"/>
    </row>
    <row r="24" spans="1:46" s="177" customFormat="1" ht="27" customHeight="1" thickTop="1" thickBot="1" x14ac:dyDescent="0.25">
      <c r="A24" s="122"/>
      <c r="B24" s="149" t="str">
        <f t="shared" si="3"/>
        <v/>
      </c>
      <c r="C24" s="304" t="str">
        <f>IF(D24="","",(VLOOKUP(D24,Lookups!$B$4:$C$2561,2,FALSE)))</f>
        <v/>
      </c>
      <c r="D24" s="366"/>
      <c r="E24" s="149"/>
      <c r="F24" s="175"/>
      <c r="G24" s="149"/>
      <c r="H24" s="175"/>
      <c r="I24" s="173"/>
      <c r="J24" s="200" t="str">
        <f t="shared" si="0"/>
        <v/>
      </c>
      <c r="K24" s="173"/>
      <c r="L24" s="200" t="str">
        <f t="shared" si="1"/>
        <v/>
      </c>
      <c r="M24" s="139" t="str">
        <f t="shared" si="4"/>
        <v/>
      </c>
      <c r="N24" s="176"/>
      <c r="O24" s="176"/>
      <c r="P24" s="189"/>
      <c r="Q24" s="123"/>
      <c r="R24" s="123"/>
      <c r="S24" s="178"/>
      <c r="T24" s="178"/>
      <c r="U24" s="149"/>
      <c r="V24" s="124"/>
      <c r="W24" s="149"/>
      <c r="X24" s="124"/>
      <c r="Y24" s="124"/>
      <c r="Z24" s="124"/>
      <c r="AA24" s="124"/>
      <c r="AB24" s="173"/>
      <c r="AC24" s="139"/>
      <c r="AD24" s="139"/>
      <c r="AE24" s="173"/>
      <c r="AF24" s="173"/>
      <c r="AG24" s="173"/>
      <c r="AH24" s="188"/>
      <c r="AI24" s="149"/>
      <c r="AJ24" s="200" t="str">
        <f t="shared" si="2"/>
        <v/>
      </c>
      <c r="AK24" s="204"/>
      <c r="AL24" s="199"/>
      <c r="AP24" s="178"/>
      <c r="AQ24" s="214"/>
      <c r="AR24" s="214"/>
      <c r="AS24" s="214"/>
      <c r="AT24" s="215"/>
    </row>
    <row r="25" spans="1:46" s="177" customFormat="1" ht="27" customHeight="1" thickTop="1" thickBot="1" x14ac:dyDescent="0.25">
      <c r="A25" s="122"/>
      <c r="B25" s="149" t="str">
        <f t="shared" si="3"/>
        <v/>
      </c>
      <c r="C25" s="304" t="str">
        <f>IF(D25="","",(VLOOKUP(D25,Lookups!$B$4:$C$2561,2,FALSE)))</f>
        <v/>
      </c>
      <c r="D25" s="366"/>
      <c r="E25" s="149"/>
      <c r="F25" s="175"/>
      <c r="G25" s="149"/>
      <c r="H25" s="175"/>
      <c r="I25" s="173"/>
      <c r="J25" s="200" t="str">
        <f t="shared" si="0"/>
        <v/>
      </c>
      <c r="K25" s="173"/>
      <c r="L25" s="200" t="str">
        <f t="shared" si="1"/>
        <v/>
      </c>
      <c r="M25" s="139" t="str">
        <f t="shared" si="4"/>
        <v/>
      </c>
      <c r="N25" s="176"/>
      <c r="O25" s="176"/>
      <c r="P25" s="189"/>
      <c r="Q25" s="123"/>
      <c r="R25" s="123"/>
      <c r="S25" s="178"/>
      <c r="T25" s="178"/>
      <c r="U25" s="149"/>
      <c r="V25" s="124"/>
      <c r="W25" s="149"/>
      <c r="X25" s="124"/>
      <c r="Y25" s="124"/>
      <c r="Z25" s="124"/>
      <c r="AA25" s="124"/>
      <c r="AB25" s="173"/>
      <c r="AC25" s="139"/>
      <c r="AD25" s="139"/>
      <c r="AE25" s="173"/>
      <c r="AF25" s="173"/>
      <c r="AG25" s="173"/>
      <c r="AH25" s="188"/>
      <c r="AI25" s="149"/>
      <c r="AJ25" s="200" t="str">
        <f t="shared" si="2"/>
        <v/>
      </c>
      <c r="AK25" s="204"/>
      <c r="AL25" s="199"/>
      <c r="AP25" s="178"/>
      <c r="AQ25" s="214"/>
      <c r="AR25" s="214"/>
      <c r="AS25" s="214"/>
      <c r="AT25" s="215"/>
    </row>
    <row r="26" spans="1:46" s="177" customFormat="1" ht="27" customHeight="1" thickTop="1" thickBot="1" x14ac:dyDescent="0.25">
      <c r="A26" s="122"/>
      <c r="B26" s="149" t="str">
        <f t="shared" si="3"/>
        <v/>
      </c>
      <c r="C26" s="304" t="str">
        <f>IF(D26="","",(VLOOKUP(D26,Lookups!$B$4:$C$2561,2,FALSE)))</f>
        <v/>
      </c>
      <c r="D26" s="366"/>
      <c r="E26" s="149"/>
      <c r="F26" s="175"/>
      <c r="G26" s="149"/>
      <c r="H26" s="175"/>
      <c r="I26" s="173"/>
      <c r="J26" s="200" t="str">
        <f t="shared" si="0"/>
        <v/>
      </c>
      <c r="K26" s="173"/>
      <c r="L26" s="200" t="str">
        <f t="shared" si="1"/>
        <v/>
      </c>
      <c r="M26" s="139" t="str">
        <f t="shared" si="4"/>
        <v/>
      </c>
      <c r="N26" s="176"/>
      <c r="O26" s="176"/>
      <c r="P26" s="189"/>
      <c r="Q26" s="123"/>
      <c r="R26" s="123"/>
      <c r="S26" s="178"/>
      <c r="T26" s="178"/>
      <c r="U26" s="149"/>
      <c r="V26" s="124"/>
      <c r="W26" s="149"/>
      <c r="X26" s="124"/>
      <c r="Y26" s="124"/>
      <c r="Z26" s="124"/>
      <c r="AA26" s="124"/>
      <c r="AB26" s="173"/>
      <c r="AC26" s="139"/>
      <c r="AD26" s="139"/>
      <c r="AE26" s="173"/>
      <c r="AF26" s="173"/>
      <c r="AG26" s="173"/>
      <c r="AH26" s="188"/>
      <c r="AI26" s="149"/>
      <c r="AJ26" s="200" t="str">
        <f t="shared" si="2"/>
        <v/>
      </c>
      <c r="AK26" s="204"/>
      <c r="AL26" s="199"/>
      <c r="AP26" s="178"/>
      <c r="AQ26" s="214"/>
      <c r="AR26" s="214"/>
      <c r="AS26" s="214"/>
      <c r="AT26" s="215"/>
    </row>
    <row r="27" spans="1:46" s="177" customFormat="1" ht="27" customHeight="1" thickTop="1" thickBot="1" x14ac:dyDescent="0.25">
      <c r="A27" s="122"/>
      <c r="B27" s="149" t="str">
        <f t="shared" si="3"/>
        <v/>
      </c>
      <c r="C27" s="304" t="str">
        <f>IF(D27="","",(VLOOKUP(D27,Lookups!$B$4:$C$2561,2,FALSE)))</f>
        <v/>
      </c>
      <c r="D27" s="366"/>
      <c r="E27" s="149"/>
      <c r="F27" s="175"/>
      <c r="G27" s="149"/>
      <c r="H27" s="175"/>
      <c r="I27" s="173"/>
      <c r="J27" s="200" t="str">
        <f t="shared" si="0"/>
        <v/>
      </c>
      <c r="K27" s="173"/>
      <c r="L27" s="200" t="str">
        <f t="shared" si="1"/>
        <v/>
      </c>
      <c r="M27" s="139" t="str">
        <f t="shared" si="4"/>
        <v/>
      </c>
      <c r="N27" s="176"/>
      <c r="O27" s="176"/>
      <c r="P27" s="189"/>
      <c r="Q27" s="123"/>
      <c r="R27" s="123"/>
      <c r="S27" s="178"/>
      <c r="T27" s="178"/>
      <c r="U27" s="149"/>
      <c r="V27" s="124"/>
      <c r="W27" s="149"/>
      <c r="X27" s="124"/>
      <c r="Y27" s="124"/>
      <c r="Z27" s="124"/>
      <c r="AA27" s="124"/>
      <c r="AB27" s="173"/>
      <c r="AC27" s="139"/>
      <c r="AD27" s="139"/>
      <c r="AE27" s="173"/>
      <c r="AF27" s="173"/>
      <c r="AG27" s="173"/>
      <c r="AH27" s="188"/>
      <c r="AI27" s="149"/>
      <c r="AJ27" s="200" t="str">
        <f t="shared" si="2"/>
        <v/>
      </c>
      <c r="AK27" s="204"/>
      <c r="AL27" s="199"/>
      <c r="AP27" s="178"/>
      <c r="AQ27" s="214"/>
      <c r="AR27" s="214"/>
      <c r="AS27" s="214"/>
      <c r="AT27" s="215"/>
    </row>
    <row r="28" spans="1:46" s="177" customFormat="1" ht="27" customHeight="1" thickTop="1" thickBot="1" x14ac:dyDescent="0.25">
      <c r="A28" s="122"/>
      <c r="B28" s="149" t="str">
        <f t="shared" si="3"/>
        <v/>
      </c>
      <c r="C28" s="304" t="str">
        <f>IF(D28="","",(VLOOKUP(D28,Lookups!$B$4:$C$2561,2,FALSE)))</f>
        <v/>
      </c>
      <c r="D28" s="366"/>
      <c r="E28" s="149"/>
      <c r="F28" s="175"/>
      <c r="G28" s="149"/>
      <c r="H28" s="175"/>
      <c r="I28" s="173"/>
      <c r="J28" s="200" t="str">
        <f t="shared" si="0"/>
        <v/>
      </c>
      <c r="K28" s="173"/>
      <c r="L28" s="200" t="str">
        <f t="shared" si="1"/>
        <v/>
      </c>
      <c r="M28" s="139" t="str">
        <f t="shared" si="4"/>
        <v/>
      </c>
      <c r="N28" s="176"/>
      <c r="O28" s="176"/>
      <c r="P28" s="189"/>
      <c r="Q28" s="123"/>
      <c r="R28" s="123"/>
      <c r="S28" s="178"/>
      <c r="T28" s="178"/>
      <c r="U28" s="149"/>
      <c r="V28" s="124"/>
      <c r="W28" s="149"/>
      <c r="X28" s="124"/>
      <c r="Y28" s="124"/>
      <c r="Z28" s="124"/>
      <c r="AA28" s="124"/>
      <c r="AB28" s="173"/>
      <c r="AC28" s="139"/>
      <c r="AD28" s="139"/>
      <c r="AE28" s="173"/>
      <c r="AF28" s="173"/>
      <c r="AG28" s="173"/>
      <c r="AH28" s="188"/>
      <c r="AI28" s="149"/>
      <c r="AJ28" s="200" t="str">
        <f t="shared" si="2"/>
        <v/>
      </c>
      <c r="AK28" s="204"/>
      <c r="AL28" s="199"/>
      <c r="AP28" s="178"/>
      <c r="AQ28" s="214"/>
      <c r="AR28" s="214"/>
      <c r="AS28" s="214"/>
      <c r="AT28" s="215"/>
    </row>
    <row r="29" spans="1:46" s="177" customFormat="1" ht="27" customHeight="1" thickTop="1" thickBot="1" x14ac:dyDescent="0.25">
      <c r="A29" s="122"/>
      <c r="B29" s="149" t="str">
        <f t="shared" si="3"/>
        <v/>
      </c>
      <c r="C29" s="304" t="str">
        <f>IF(D29="","",(VLOOKUP(D29,Lookups!$B$4:$C$2561,2,FALSE)))</f>
        <v/>
      </c>
      <c r="D29" s="366"/>
      <c r="E29" s="149"/>
      <c r="F29" s="175"/>
      <c r="G29" s="149"/>
      <c r="H29" s="175"/>
      <c r="I29" s="173"/>
      <c r="J29" s="200" t="str">
        <f t="shared" si="0"/>
        <v/>
      </c>
      <c r="K29" s="173"/>
      <c r="L29" s="200" t="str">
        <f t="shared" si="1"/>
        <v/>
      </c>
      <c r="M29" s="139" t="str">
        <f t="shared" si="4"/>
        <v/>
      </c>
      <c r="N29" s="176"/>
      <c r="O29" s="176"/>
      <c r="P29" s="189"/>
      <c r="Q29" s="123"/>
      <c r="R29" s="123"/>
      <c r="S29" s="178"/>
      <c r="T29" s="178"/>
      <c r="U29" s="149"/>
      <c r="V29" s="124"/>
      <c r="W29" s="149"/>
      <c r="X29" s="124"/>
      <c r="Y29" s="124"/>
      <c r="Z29" s="124"/>
      <c r="AA29" s="124"/>
      <c r="AB29" s="173"/>
      <c r="AC29" s="139"/>
      <c r="AD29" s="139"/>
      <c r="AE29" s="173"/>
      <c r="AF29" s="173"/>
      <c r="AG29" s="173"/>
      <c r="AH29" s="188"/>
      <c r="AI29" s="149"/>
      <c r="AJ29" s="200" t="str">
        <f t="shared" si="2"/>
        <v/>
      </c>
      <c r="AK29" s="204"/>
      <c r="AL29" s="199"/>
      <c r="AP29" s="178"/>
      <c r="AQ29" s="214"/>
      <c r="AR29" s="214"/>
      <c r="AS29" s="214"/>
      <c r="AT29" s="215"/>
    </row>
    <row r="30" spans="1:46" s="177" customFormat="1" ht="27" customHeight="1" thickTop="1" thickBot="1" x14ac:dyDescent="0.25">
      <c r="A30" s="122"/>
      <c r="B30" s="149" t="str">
        <f t="shared" si="3"/>
        <v/>
      </c>
      <c r="C30" s="304" t="str">
        <f>IF(D30="","",(VLOOKUP(D30,Lookups!$B$4:$C$2561,2,FALSE)))</f>
        <v/>
      </c>
      <c r="D30" s="366"/>
      <c r="E30" s="149"/>
      <c r="F30" s="175"/>
      <c r="G30" s="149"/>
      <c r="H30" s="175"/>
      <c r="I30" s="173"/>
      <c r="J30" s="200" t="str">
        <f t="shared" si="0"/>
        <v/>
      </c>
      <c r="K30" s="173"/>
      <c r="L30" s="200" t="str">
        <f t="shared" si="1"/>
        <v/>
      </c>
      <c r="M30" s="139" t="str">
        <f t="shared" si="4"/>
        <v/>
      </c>
      <c r="N30" s="176"/>
      <c r="O30" s="176"/>
      <c r="P30" s="189"/>
      <c r="Q30" s="123"/>
      <c r="R30" s="123"/>
      <c r="S30" s="178"/>
      <c r="T30" s="178"/>
      <c r="U30" s="149"/>
      <c r="V30" s="124"/>
      <c r="W30" s="149"/>
      <c r="X30" s="124"/>
      <c r="Y30" s="124"/>
      <c r="Z30" s="124"/>
      <c r="AA30" s="124"/>
      <c r="AB30" s="173"/>
      <c r="AC30" s="139"/>
      <c r="AD30" s="139"/>
      <c r="AE30" s="173"/>
      <c r="AF30" s="173"/>
      <c r="AG30" s="173"/>
      <c r="AH30" s="188"/>
      <c r="AI30" s="149"/>
      <c r="AJ30" s="200" t="str">
        <f t="shared" si="2"/>
        <v/>
      </c>
      <c r="AK30" s="204"/>
      <c r="AL30" s="199"/>
      <c r="AP30" s="178"/>
      <c r="AQ30" s="214"/>
      <c r="AR30" s="214"/>
      <c r="AS30" s="214"/>
      <c r="AT30" s="215"/>
    </row>
    <row r="31" spans="1:46" s="177" customFormat="1" ht="27" customHeight="1" thickTop="1" thickBot="1" x14ac:dyDescent="0.25">
      <c r="A31" s="122"/>
      <c r="B31" s="149" t="str">
        <f t="shared" si="3"/>
        <v/>
      </c>
      <c r="C31" s="304" t="str">
        <f>IF(D31="","",(VLOOKUP(D31,Lookups!$B$4:$C$2561,2,FALSE)))</f>
        <v/>
      </c>
      <c r="D31" s="366"/>
      <c r="E31" s="149"/>
      <c r="F31" s="175"/>
      <c r="G31" s="149"/>
      <c r="H31" s="175"/>
      <c r="I31" s="173"/>
      <c r="J31" s="200" t="str">
        <f t="shared" si="0"/>
        <v/>
      </c>
      <c r="K31" s="173"/>
      <c r="L31" s="200" t="str">
        <f t="shared" si="1"/>
        <v/>
      </c>
      <c r="M31" s="139" t="str">
        <f t="shared" si="4"/>
        <v/>
      </c>
      <c r="N31" s="176"/>
      <c r="O31" s="176"/>
      <c r="P31" s="189"/>
      <c r="Q31" s="123"/>
      <c r="R31" s="123"/>
      <c r="S31" s="178"/>
      <c r="T31" s="178"/>
      <c r="U31" s="149"/>
      <c r="V31" s="124"/>
      <c r="W31" s="149"/>
      <c r="X31" s="124"/>
      <c r="Y31" s="124"/>
      <c r="Z31" s="124"/>
      <c r="AA31" s="124"/>
      <c r="AB31" s="173"/>
      <c r="AC31" s="139"/>
      <c r="AD31" s="139"/>
      <c r="AE31" s="173"/>
      <c r="AF31" s="173"/>
      <c r="AG31" s="173"/>
      <c r="AH31" s="188"/>
      <c r="AI31" s="149"/>
      <c r="AJ31" s="200" t="str">
        <f t="shared" si="2"/>
        <v/>
      </c>
      <c r="AK31" s="204"/>
      <c r="AL31" s="199"/>
      <c r="AP31" s="178"/>
      <c r="AQ31" s="214"/>
      <c r="AR31" s="214"/>
      <c r="AS31" s="214"/>
      <c r="AT31" s="215"/>
    </row>
    <row r="32" spans="1:46" s="177" customFormat="1" ht="27" customHeight="1" thickTop="1" thickBot="1" x14ac:dyDescent="0.25">
      <c r="A32" s="122"/>
      <c r="B32" s="149" t="str">
        <f t="shared" si="3"/>
        <v/>
      </c>
      <c r="C32" s="304" t="str">
        <f>IF(D32="","",(VLOOKUP(D32,Lookups!$B$4:$C$2561,2,FALSE)))</f>
        <v/>
      </c>
      <c r="D32" s="366"/>
      <c r="E32" s="149"/>
      <c r="F32" s="175"/>
      <c r="G32" s="149"/>
      <c r="H32" s="175"/>
      <c r="I32" s="173"/>
      <c r="J32" s="200" t="str">
        <f t="shared" si="0"/>
        <v/>
      </c>
      <c r="K32" s="173"/>
      <c r="L32" s="200" t="str">
        <f t="shared" si="1"/>
        <v/>
      </c>
      <c r="M32" s="139" t="str">
        <f t="shared" si="4"/>
        <v/>
      </c>
      <c r="N32" s="176"/>
      <c r="O32" s="176"/>
      <c r="P32" s="189"/>
      <c r="Q32" s="123"/>
      <c r="R32" s="123"/>
      <c r="S32" s="178"/>
      <c r="T32" s="178"/>
      <c r="U32" s="149"/>
      <c r="V32" s="124"/>
      <c r="W32" s="149"/>
      <c r="X32" s="124"/>
      <c r="Y32" s="124"/>
      <c r="Z32" s="124"/>
      <c r="AA32" s="124"/>
      <c r="AB32" s="173"/>
      <c r="AC32" s="139"/>
      <c r="AD32" s="139"/>
      <c r="AE32" s="173"/>
      <c r="AF32" s="173"/>
      <c r="AG32" s="173"/>
      <c r="AH32" s="188"/>
      <c r="AI32" s="149"/>
      <c r="AJ32" s="200" t="str">
        <f t="shared" si="2"/>
        <v/>
      </c>
      <c r="AK32" s="204"/>
      <c r="AL32" s="199"/>
      <c r="AP32" s="178"/>
      <c r="AQ32" s="214"/>
      <c r="AR32" s="214"/>
      <c r="AS32" s="214"/>
      <c r="AT32" s="215"/>
    </row>
    <row r="33" spans="1:46" s="177" customFormat="1" ht="27" customHeight="1" thickTop="1" thickBot="1" x14ac:dyDescent="0.25">
      <c r="A33" s="122"/>
      <c r="B33" s="149" t="str">
        <f t="shared" si="3"/>
        <v/>
      </c>
      <c r="C33" s="304" t="str">
        <f>IF(D33="","",(VLOOKUP(D33,Lookups!$B$4:$C$2561,2,FALSE)))</f>
        <v/>
      </c>
      <c r="D33" s="366"/>
      <c r="E33" s="149"/>
      <c r="F33" s="175"/>
      <c r="G33" s="149"/>
      <c r="H33" s="175"/>
      <c r="I33" s="173"/>
      <c r="J33" s="200" t="str">
        <f t="shared" si="0"/>
        <v/>
      </c>
      <c r="K33" s="173"/>
      <c r="L33" s="200" t="str">
        <f t="shared" si="1"/>
        <v/>
      </c>
      <c r="M33" s="139" t="str">
        <f t="shared" si="4"/>
        <v/>
      </c>
      <c r="N33" s="176"/>
      <c r="O33" s="176"/>
      <c r="P33" s="189"/>
      <c r="Q33" s="123"/>
      <c r="R33" s="123"/>
      <c r="S33" s="178"/>
      <c r="T33" s="178"/>
      <c r="U33" s="149"/>
      <c r="V33" s="124"/>
      <c r="W33" s="149"/>
      <c r="X33" s="124"/>
      <c r="Y33" s="124"/>
      <c r="Z33" s="124"/>
      <c r="AA33" s="124"/>
      <c r="AB33" s="173"/>
      <c r="AC33" s="139"/>
      <c r="AD33" s="139"/>
      <c r="AE33" s="173"/>
      <c r="AF33" s="173"/>
      <c r="AG33" s="173"/>
      <c r="AH33" s="188"/>
      <c r="AI33" s="149"/>
      <c r="AJ33" s="200" t="str">
        <f t="shared" si="2"/>
        <v/>
      </c>
      <c r="AK33" s="204"/>
      <c r="AL33" s="199"/>
      <c r="AP33" s="178"/>
      <c r="AQ33" s="214"/>
      <c r="AR33" s="214"/>
      <c r="AS33" s="214"/>
      <c r="AT33" s="215"/>
    </row>
    <row r="34" spans="1:46" s="177" customFormat="1" ht="27" customHeight="1" thickTop="1" thickBot="1" x14ac:dyDescent="0.25">
      <c r="A34" s="122"/>
      <c r="B34" s="149" t="str">
        <f t="shared" si="3"/>
        <v/>
      </c>
      <c r="C34" s="304" t="str">
        <f>IF(D34="","",(VLOOKUP(D34,Lookups!$B$4:$C$2561,2,FALSE)))</f>
        <v/>
      </c>
      <c r="D34" s="366"/>
      <c r="E34" s="149"/>
      <c r="F34" s="175"/>
      <c r="G34" s="149"/>
      <c r="H34" s="175"/>
      <c r="I34" s="173"/>
      <c r="J34" s="200" t="str">
        <f t="shared" si="0"/>
        <v/>
      </c>
      <c r="K34" s="173"/>
      <c r="L34" s="200" t="str">
        <f t="shared" si="1"/>
        <v/>
      </c>
      <c r="M34" s="139" t="str">
        <f t="shared" si="4"/>
        <v/>
      </c>
      <c r="N34" s="176"/>
      <c r="O34" s="176"/>
      <c r="P34" s="189"/>
      <c r="Q34" s="123"/>
      <c r="R34" s="123"/>
      <c r="S34" s="178"/>
      <c r="T34" s="178"/>
      <c r="U34" s="149"/>
      <c r="V34" s="124"/>
      <c r="W34" s="149"/>
      <c r="X34" s="124"/>
      <c r="Y34" s="124"/>
      <c r="Z34" s="124"/>
      <c r="AA34" s="124"/>
      <c r="AB34" s="173"/>
      <c r="AC34" s="139"/>
      <c r="AD34" s="139"/>
      <c r="AE34" s="173"/>
      <c r="AF34" s="173"/>
      <c r="AG34" s="173"/>
      <c r="AH34" s="188"/>
      <c r="AI34" s="149"/>
      <c r="AJ34" s="200" t="str">
        <f t="shared" si="2"/>
        <v/>
      </c>
      <c r="AK34" s="204"/>
      <c r="AL34" s="199"/>
      <c r="AP34" s="178"/>
      <c r="AQ34" s="214"/>
      <c r="AR34" s="214"/>
      <c r="AS34" s="214"/>
      <c r="AT34" s="215"/>
    </row>
    <row r="35" spans="1:46" s="177" customFormat="1" ht="27" customHeight="1" thickTop="1" thickBot="1" x14ac:dyDescent="0.25">
      <c r="A35" s="122"/>
      <c r="B35" s="149" t="str">
        <f t="shared" si="3"/>
        <v/>
      </c>
      <c r="C35" s="304" t="str">
        <f>IF(D35="","",(VLOOKUP(D35,Lookups!$B$4:$C$2561,2,FALSE)))</f>
        <v/>
      </c>
      <c r="D35" s="366"/>
      <c r="E35" s="149"/>
      <c r="F35" s="175"/>
      <c r="G35" s="149"/>
      <c r="H35" s="175"/>
      <c r="I35" s="173"/>
      <c r="J35" s="200" t="str">
        <f t="shared" si="0"/>
        <v/>
      </c>
      <c r="K35" s="173"/>
      <c r="L35" s="200" t="str">
        <f t="shared" si="1"/>
        <v/>
      </c>
      <c r="M35" s="139" t="str">
        <f t="shared" si="4"/>
        <v/>
      </c>
      <c r="N35" s="176"/>
      <c r="O35" s="176"/>
      <c r="P35" s="189"/>
      <c r="Q35" s="123"/>
      <c r="R35" s="123"/>
      <c r="S35" s="178"/>
      <c r="T35" s="178"/>
      <c r="U35" s="149"/>
      <c r="V35" s="124"/>
      <c r="W35" s="149"/>
      <c r="X35" s="124"/>
      <c r="Y35" s="124"/>
      <c r="Z35" s="124"/>
      <c r="AA35" s="124"/>
      <c r="AB35" s="173"/>
      <c r="AC35" s="139"/>
      <c r="AD35" s="139"/>
      <c r="AE35" s="173"/>
      <c r="AF35" s="173"/>
      <c r="AG35" s="173"/>
      <c r="AH35" s="188"/>
      <c r="AI35" s="149"/>
      <c r="AJ35" s="200" t="str">
        <f t="shared" si="2"/>
        <v/>
      </c>
      <c r="AK35" s="204"/>
      <c r="AL35" s="199"/>
      <c r="AP35" s="178"/>
      <c r="AQ35" s="214"/>
      <c r="AR35" s="214"/>
      <c r="AS35" s="214"/>
      <c r="AT35" s="215"/>
    </row>
    <row r="36" spans="1:46" s="177" customFormat="1" ht="27" customHeight="1" thickTop="1" thickBot="1" x14ac:dyDescent="0.25">
      <c r="A36" s="122"/>
      <c r="B36" s="149" t="str">
        <f t="shared" si="3"/>
        <v/>
      </c>
      <c r="C36" s="304" t="str">
        <f>IF(D36="","",(VLOOKUP(D36,Lookups!$B$4:$C$2561,2,FALSE)))</f>
        <v/>
      </c>
      <c r="D36" s="366"/>
      <c r="E36" s="149"/>
      <c r="F36" s="175"/>
      <c r="G36" s="149"/>
      <c r="H36" s="175"/>
      <c r="I36" s="173"/>
      <c r="J36" s="200" t="str">
        <f t="shared" si="0"/>
        <v/>
      </c>
      <c r="K36" s="173"/>
      <c r="L36" s="200" t="str">
        <f t="shared" si="1"/>
        <v/>
      </c>
      <c r="M36" s="139" t="str">
        <f t="shared" si="4"/>
        <v/>
      </c>
      <c r="N36" s="176"/>
      <c r="O36" s="176"/>
      <c r="P36" s="189"/>
      <c r="Q36" s="123"/>
      <c r="R36" s="123"/>
      <c r="S36" s="178"/>
      <c r="T36" s="178"/>
      <c r="U36" s="149"/>
      <c r="V36" s="124"/>
      <c r="W36" s="149"/>
      <c r="X36" s="124"/>
      <c r="Y36" s="124"/>
      <c r="Z36" s="124"/>
      <c r="AA36" s="124"/>
      <c r="AB36" s="173"/>
      <c r="AC36" s="139"/>
      <c r="AD36" s="139"/>
      <c r="AE36" s="173"/>
      <c r="AF36" s="173"/>
      <c r="AG36" s="173"/>
      <c r="AH36" s="188"/>
      <c r="AI36" s="149"/>
      <c r="AJ36" s="200" t="str">
        <f t="shared" si="2"/>
        <v/>
      </c>
      <c r="AK36" s="204"/>
      <c r="AL36" s="199"/>
      <c r="AP36" s="178"/>
      <c r="AQ36" s="214"/>
      <c r="AR36" s="214"/>
      <c r="AS36" s="214"/>
      <c r="AT36" s="215"/>
    </row>
    <row r="37" spans="1:46" s="177" customFormat="1" ht="27" customHeight="1" thickTop="1" thickBot="1" x14ac:dyDescent="0.25">
      <c r="A37" s="122"/>
      <c r="B37" s="149" t="str">
        <f t="shared" si="3"/>
        <v/>
      </c>
      <c r="C37" s="304" t="str">
        <f>IF(D37="","",(VLOOKUP(D37,Lookups!$B$4:$C$2561,2,FALSE)))</f>
        <v/>
      </c>
      <c r="D37" s="366"/>
      <c r="E37" s="149"/>
      <c r="F37" s="175"/>
      <c r="G37" s="149"/>
      <c r="H37" s="175"/>
      <c r="I37" s="173"/>
      <c r="J37" s="200" t="str">
        <f t="shared" si="0"/>
        <v/>
      </c>
      <c r="K37" s="173"/>
      <c r="L37" s="200" t="str">
        <f t="shared" si="1"/>
        <v/>
      </c>
      <c r="M37" s="139" t="str">
        <f t="shared" si="4"/>
        <v/>
      </c>
      <c r="N37" s="176"/>
      <c r="O37" s="176"/>
      <c r="P37" s="189"/>
      <c r="Q37" s="123"/>
      <c r="R37" s="123"/>
      <c r="S37" s="178"/>
      <c r="T37" s="178"/>
      <c r="U37" s="149"/>
      <c r="V37" s="124"/>
      <c r="W37" s="149"/>
      <c r="X37" s="124"/>
      <c r="Y37" s="124"/>
      <c r="Z37" s="124"/>
      <c r="AA37" s="124"/>
      <c r="AB37" s="173"/>
      <c r="AC37" s="139"/>
      <c r="AD37" s="139"/>
      <c r="AE37" s="173"/>
      <c r="AF37" s="173"/>
      <c r="AG37" s="173"/>
      <c r="AH37" s="188"/>
      <c r="AI37" s="149"/>
      <c r="AJ37" s="200" t="str">
        <f t="shared" si="2"/>
        <v/>
      </c>
      <c r="AK37" s="204"/>
      <c r="AL37" s="199"/>
      <c r="AP37" s="178"/>
      <c r="AQ37" s="214"/>
      <c r="AR37" s="214"/>
      <c r="AS37" s="214"/>
      <c r="AT37" s="215"/>
    </row>
    <row r="38" spans="1:46" s="177" customFormat="1" ht="27" customHeight="1" thickTop="1" thickBot="1" x14ac:dyDescent="0.25">
      <c r="A38" s="122"/>
      <c r="B38" s="149" t="str">
        <f t="shared" si="3"/>
        <v/>
      </c>
      <c r="C38" s="304" t="str">
        <f>IF(D38="","",(VLOOKUP(D38,Lookups!$B$4:$C$2561,2,FALSE)))</f>
        <v/>
      </c>
      <c r="D38" s="366"/>
      <c r="E38" s="149"/>
      <c r="F38" s="175"/>
      <c r="G38" s="149"/>
      <c r="H38" s="175"/>
      <c r="I38" s="173"/>
      <c r="J38" s="200" t="str">
        <f t="shared" si="0"/>
        <v/>
      </c>
      <c r="K38" s="173"/>
      <c r="L38" s="200" t="str">
        <f t="shared" si="1"/>
        <v/>
      </c>
      <c r="M38" s="139" t="str">
        <f t="shared" si="4"/>
        <v/>
      </c>
      <c r="N38" s="176"/>
      <c r="O38" s="176"/>
      <c r="P38" s="189"/>
      <c r="Q38" s="123"/>
      <c r="R38" s="123"/>
      <c r="S38" s="178"/>
      <c r="T38" s="178"/>
      <c r="U38" s="149"/>
      <c r="V38" s="124"/>
      <c r="W38" s="149"/>
      <c r="X38" s="124"/>
      <c r="Y38" s="124"/>
      <c r="Z38" s="124"/>
      <c r="AA38" s="124"/>
      <c r="AB38" s="173"/>
      <c r="AC38" s="139"/>
      <c r="AD38" s="139"/>
      <c r="AE38" s="173"/>
      <c r="AF38" s="173"/>
      <c r="AG38" s="173"/>
      <c r="AH38" s="188"/>
      <c r="AI38" s="149"/>
      <c r="AJ38" s="200" t="str">
        <f t="shared" si="2"/>
        <v/>
      </c>
      <c r="AK38" s="204"/>
      <c r="AL38" s="199"/>
      <c r="AP38" s="178"/>
      <c r="AQ38" s="214"/>
      <c r="AR38" s="214"/>
      <c r="AS38" s="214"/>
      <c r="AT38" s="215"/>
    </row>
    <row r="39" spans="1:46" s="177" customFormat="1" ht="27" customHeight="1" thickTop="1" thickBot="1" x14ac:dyDescent="0.25">
      <c r="A39" s="122"/>
      <c r="B39" s="149" t="str">
        <f t="shared" si="3"/>
        <v/>
      </c>
      <c r="C39" s="304" t="str">
        <f>IF(D39="","",(VLOOKUP(D39,Lookups!$B$4:$C$2561,2,FALSE)))</f>
        <v/>
      </c>
      <c r="D39" s="366"/>
      <c r="E39" s="149"/>
      <c r="F39" s="175"/>
      <c r="G39" s="149"/>
      <c r="H39" s="175"/>
      <c r="I39" s="173"/>
      <c r="J39" s="200" t="str">
        <f t="shared" si="0"/>
        <v/>
      </c>
      <c r="K39" s="173"/>
      <c r="L39" s="200" t="str">
        <f t="shared" si="1"/>
        <v/>
      </c>
      <c r="M39" s="139" t="str">
        <f t="shared" si="4"/>
        <v/>
      </c>
      <c r="N39" s="176"/>
      <c r="O39" s="176"/>
      <c r="P39" s="189"/>
      <c r="Q39" s="123"/>
      <c r="R39" s="123"/>
      <c r="S39" s="178"/>
      <c r="T39" s="178"/>
      <c r="U39" s="149"/>
      <c r="V39" s="124"/>
      <c r="W39" s="149"/>
      <c r="X39" s="124"/>
      <c r="Y39" s="124"/>
      <c r="Z39" s="124"/>
      <c r="AA39" s="124"/>
      <c r="AB39" s="173"/>
      <c r="AC39" s="139"/>
      <c r="AD39" s="139"/>
      <c r="AE39" s="173"/>
      <c r="AF39" s="173"/>
      <c r="AG39" s="173"/>
      <c r="AH39" s="188"/>
      <c r="AI39" s="149"/>
      <c r="AJ39" s="200" t="str">
        <f t="shared" si="2"/>
        <v/>
      </c>
      <c r="AK39" s="204"/>
      <c r="AL39" s="199"/>
      <c r="AP39" s="178"/>
      <c r="AQ39" s="214"/>
      <c r="AR39" s="214"/>
      <c r="AS39" s="214"/>
      <c r="AT39" s="215"/>
    </row>
    <row r="40" spans="1:46" s="177" customFormat="1" ht="27" customHeight="1" thickTop="1" thickBot="1" x14ac:dyDescent="0.25">
      <c r="A40" s="122"/>
      <c r="B40" s="149" t="str">
        <f t="shared" si="3"/>
        <v/>
      </c>
      <c r="C40" s="304" t="str">
        <f>IF(D40="","",(VLOOKUP(D40,Lookups!$B$4:$C$2561,2,FALSE)))</f>
        <v/>
      </c>
      <c r="D40" s="366"/>
      <c r="E40" s="149"/>
      <c r="F40" s="175"/>
      <c r="G40" s="149"/>
      <c r="H40" s="175"/>
      <c r="I40" s="173"/>
      <c r="J40" s="200" t="str">
        <f t="shared" si="0"/>
        <v/>
      </c>
      <c r="K40" s="173"/>
      <c r="L40" s="200" t="str">
        <f t="shared" si="1"/>
        <v/>
      </c>
      <c r="M40" s="139" t="str">
        <f t="shared" si="4"/>
        <v/>
      </c>
      <c r="N40" s="176"/>
      <c r="O40" s="176"/>
      <c r="P40" s="189"/>
      <c r="Q40" s="123"/>
      <c r="R40" s="123"/>
      <c r="S40" s="178"/>
      <c r="T40" s="178"/>
      <c r="U40" s="149"/>
      <c r="V40" s="124"/>
      <c r="W40" s="149"/>
      <c r="X40" s="124"/>
      <c r="Y40" s="124"/>
      <c r="Z40" s="124"/>
      <c r="AA40" s="124"/>
      <c r="AB40" s="173"/>
      <c r="AC40" s="139"/>
      <c r="AD40" s="139"/>
      <c r="AE40" s="173"/>
      <c r="AF40" s="173"/>
      <c r="AG40" s="173"/>
      <c r="AH40" s="188"/>
      <c r="AI40" s="149"/>
      <c r="AJ40" s="200" t="str">
        <f t="shared" si="2"/>
        <v/>
      </c>
      <c r="AK40" s="204"/>
      <c r="AL40" s="199"/>
      <c r="AP40" s="178"/>
      <c r="AQ40" s="214"/>
      <c r="AR40" s="214"/>
      <c r="AS40" s="214"/>
      <c r="AT40" s="215"/>
    </row>
    <row r="41" spans="1:46" s="177" customFormat="1" ht="27" customHeight="1" thickTop="1" thickBot="1" x14ac:dyDescent="0.25">
      <c r="A41" s="122"/>
      <c r="B41" s="149" t="str">
        <f t="shared" si="3"/>
        <v/>
      </c>
      <c r="C41" s="304" t="str">
        <f>IF(D41="","",(VLOOKUP(D41,Lookups!$B$4:$C$2561,2,FALSE)))</f>
        <v/>
      </c>
      <c r="D41" s="366"/>
      <c r="E41" s="149"/>
      <c r="F41" s="175"/>
      <c r="G41" s="149"/>
      <c r="H41" s="175"/>
      <c r="I41" s="173"/>
      <c r="J41" s="200" t="str">
        <f t="shared" si="0"/>
        <v/>
      </c>
      <c r="K41" s="173"/>
      <c r="L41" s="200" t="str">
        <f t="shared" si="1"/>
        <v/>
      </c>
      <c r="M41" s="139" t="str">
        <f t="shared" si="4"/>
        <v/>
      </c>
      <c r="N41" s="176"/>
      <c r="O41" s="176"/>
      <c r="P41" s="189"/>
      <c r="Q41" s="123"/>
      <c r="R41" s="123"/>
      <c r="S41" s="178"/>
      <c r="T41" s="178"/>
      <c r="U41" s="149"/>
      <c r="V41" s="124"/>
      <c r="W41" s="149"/>
      <c r="X41" s="124"/>
      <c r="Y41" s="124"/>
      <c r="Z41" s="124"/>
      <c r="AA41" s="124"/>
      <c r="AB41" s="173"/>
      <c r="AC41" s="139"/>
      <c r="AD41" s="139"/>
      <c r="AE41" s="173"/>
      <c r="AF41" s="173"/>
      <c r="AG41" s="173"/>
      <c r="AH41" s="188"/>
      <c r="AI41" s="149"/>
      <c r="AJ41" s="200" t="str">
        <f t="shared" si="2"/>
        <v/>
      </c>
      <c r="AK41" s="204"/>
      <c r="AL41" s="199"/>
      <c r="AP41" s="178"/>
      <c r="AQ41" s="214"/>
      <c r="AR41" s="214"/>
      <c r="AS41" s="214"/>
      <c r="AT41" s="215"/>
    </row>
    <row r="42" spans="1:46" s="177" customFormat="1" ht="27" customHeight="1" thickTop="1" thickBot="1" x14ac:dyDescent="0.25">
      <c r="A42" s="122"/>
      <c r="B42" s="149" t="str">
        <f t="shared" si="3"/>
        <v/>
      </c>
      <c r="C42" s="304" t="str">
        <f>IF(D42="","",(VLOOKUP(D42,Lookups!$B$4:$C$2561,2,FALSE)))</f>
        <v/>
      </c>
      <c r="D42" s="366"/>
      <c r="E42" s="149"/>
      <c r="F42" s="175"/>
      <c r="G42" s="149"/>
      <c r="H42" s="175"/>
      <c r="I42" s="173"/>
      <c r="J42" s="200" t="str">
        <f t="shared" si="0"/>
        <v/>
      </c>
      <c r="K42" s="173"/>
      <c r="L42" s="200" t="str">
        <f t="shared" si="1"/>
        <v/>
      </c>
      <c r="M42" s="139" t="str">
        <f t="shared" si="4"/>
        <v/>
      </c>
      <c r="N42" s="176"/>
      <c r="O42" s="176"/>
      <c r="P42" s="189"/>
      <c r="Q42" s="123"/>
      <c r="R42" s="123"/>
      <c r="S42" s="178"/>
      <c r="T42" s="178"/>
      <c r="U42" s="149"/>
      <c r="V42" s="124"/>
      <c r="W42" s="149"/>
      <c r="X42" s="124"/>
      <c r="Y42" s="124"/>
      <c r="Z42" s="124"/>
      <c r="AA42" s="124"/>
      <c r="AB42" s="173"/>
      <c r="AC42" s="139"/>
      <c r="AD42" s="139"/>
      <c r="AE42" s="173"/>
      <c r="AF42" s="173"/>
      <c r="AG42" s="173"/>
      <c r="AH42" s="188"/>
      <c r="AI42" s="149"/>
      <c r="AJ42" s="200" t="str">
        <f t="shared" si="2"/>
        <v/>
      </c>
      <c r="AK42" s="204"/>
      <c r="AL42" s="199"/>
      <c r="AP42" s="178"/>
      <c r="AQ42" s="214"/>
      <c r="AR42" s="214"/>
      <c r="AS42" s="214"/>
      <c r="AT42" s="215"/>
    </row>
    <row r="43" spans="1:46" s="177" customFormat="1" ht="27" customHeight="1" thickTop="1" thickBot="1" x14ac:dyDescent="0.25">
      <c r="A43" s="122"/>
      <c r="B43" s="149" t="str">
        <f t="shared" si="3"/>
        <v/>
      </c>
      <c r="C43" s="304" t="str">
        <f>IF(D43="","",(VLOOKUP(D43,Lookups!$B$4:$C$2561,2,FALSE)))</f>
        <v/>
      </c>
      <c r="D43" s="366"/>
      <c r="E43" s="149"/>
      <c r="F43" s="175"/>
      <c r="G43" s="149"/>
      <c r="H43" s="175"/>
      <c r="I43" s="173"/>
      <c r="J43" s="200" t="str">
        <f t="shared" si="0"/>
        <v/>
      </c>
      <c r="K43" s="173"/>
      <c r="L43" s="200" t="str">
        <f t="shared" si="1"/>
        <v/>
      </c>
      <c r="M43" s="139" t="str">
        <f t="shared" si="4"/>
        <v/>
      </c>
      <c r="N43" s="176"/>
      <c r="O43" s="176"/>
      <c r="P43" s="189"/>
      <c r="Q43" s="123"/>
      <c r="R43" s="123"/>
      <c r="S43" s="178"/>
      <c r="T43" s="178"/>
      <c r="U43" s="149"/>
      <c r="V43" s="124"/>
      <c r="W43" s="149"/>
      <c r="X43" s="124"/>
      <c r="Y43" s="124"/>
      <c r="Z43" s="124"/>
      <c r="AA43" s="124"/>
      <c r="AB43" s="173"/>
      <c r="AC43" s="139"/>
      <c r="AD43" s="139"/>
      <c r="AE43" s="173"/>
      <c r="AF43" s="173"/>
      <c r="AG43" s="173"/>
      <c r="AH43" s="188"/>
      <c r="AI43" s="149"/>
      <c r="AJ43" s="200" t="str">
        <f t="shared" si="2"/>
        <v/>
      </c>
      <c r="AK43" s="204"/>
      <c r="AL43" s="199"/>
      <c r="AP43" s="178"/>
      <c r="AQ43" s="214"/>
      <c r="AR43" s="214"/>
      <c r="AS43" s="214"/>
      <c r="AT43" s="215"/>
    </row>
    <row r="44" spans="1:46" s="177" customFormat="1" ht="27" customHeight="1" thickTop="1" thickBot="1" x14ac:dyDescent="0.25">
      <c r="A44" s="122"/>
      <c r="B44" s="149" t="str">
        <f t="shared" si="3"/>
        <v/>
      </c>
      <c r="C44" s="304" t="str">
        <f>IF(D44="","",(VLOOKUP(D44,Lookups!$B$4:$C$2561,2,FALSE)))</f>
        <v/>
      </c>
      <c r="D44" s="366"/>
      <c r="E44" s="149"/>
      <c r="F44" s="175"/>
      <c r="G44" s="149"/>
      <c r="H44" s="175"/>
      <c r="I44" s="173"/>
      <c r="J44" s="200" t="str">
        <f t="shared" si="0"/>
        <v/>
      </c>
      <c r="K44" s="173"/>
      <c r="L44" s="200" t="str">
        <f t="shared" si="1"/>
        <v/>
      </c>
      <c r="M44" s="139" t="str">
        <f t="shared" si="4"/>
        <v/>
      </c>
      <c r="N44" s="176"/>
      <c r="O44" s="176"/>
      <c r="P44" s="189"/>
      <c r="Q44" s="123"/>
      <c r="R44" s="123"/>
      <c r="S44" s="178"/>
      <c r="T44" s="178"/>
      <c r="U44" s="149"/>
      <c r="V44" s="124"/>
      <c r="W44" s="149"/>
      <c r="X44" s="124"/>
      <c r="Y44" s="124"/>
      <c r="Z44" s="124"/>
      <c r="AA44" s="124"/>
      <c r="AB44" s="173"/>
      <c r="AC44" s="139"/>
      <c r="AD44" s="139"/>
      <c r="AE44" s="173"/>
      <c r="AF44" s="173"/>
      <c r="AG44" s="173"/>
      <c r="AH44" s="188"/>
      <c r="AI44" s="149"/>
      <c r="AJ44" s="200" t="str">
        <f t="shared" si="2"/>
        <v/>
      </c>
      <c r="AK44" s="204"/>
      <c r="AL44" s="199"/>
      <c r="AP44" s="178"/>
      <c r="AQ44" s="214"/>
      <c r="AR44" s="214"/>
      <c r="AS44" s="214"/>
      <c r="AT44" s="215"/>
    </row>
    <row r="45" spans="1:46" s="177" customFormat="1" ht="27" customHeight="1" thickTop="1" thickBot="1" x14ac:dyDescent="0.25">
      <c r="A45" s="122"/>
      <c r="B45" s="149" t="str">
        <f t="shared" si="3"/>
        <v/>
      </c>
      <c r="C45" s="304" t="str">
        <f>IF(D45="","",(VLOOKUP(D45,Lookups!$B$4:$C$2561,2,FALSE)))</f>
        <v/>
      </c>
      <c r="D45" s="366"/>
      <c r="E45" s="149"/>
      <c r="F45" s="175"/>
      <c r="G45" s="149"/>
      <c r="H45" s="175"/>
      <c r="I45" s="173"/>
      <c r="J45" s="200" t="str">
        <f t="shared" si="0"/>
        <v/>
      </c>
      <c r="K45" s="173"/>
      <c r="L45" s="200" t="str">
        <f t="shared" si="1"/>
        <v/>
      </c>
      <c r="M45" s="139" t="str">
        <f t="shared" si="4"/>
        <v/>
      </c>
      <c r="N45" s="176"/>
      <c r="O45" s="176"/>
      <c r="P45" s="189"/>
      <c r="Q45" s="123"/>
      <c r="R45" s="123"/>
      <c r="S45" s="178"/>
      <c r="T45" s="178"/>
      <c r="U45" s="149"/>
      <c r="V45" s="124"/>
      <c r="W45" s="149"/>
      <c r="X45" s="124"/>
      <c r="Y45" s="124"/>
      <c r="Z45" s="124"/>
      <c r="AA45" s="124"/>
      <c r="AB45" s="173"/>
      <c r="AC45" s="139"/>
      <c r="AD45" s="139"/>
      <c r="AE45" s="173"/>
      <c r="AF45" s="173"/>
      <c r="AG45" s="173"/>
      <c r="AH45" s="188"/>
      <c r="AI45" s="149"/>
      <c r="AJ45" s="200" t="str">
        <f t="shared" si="2"/>
        <v/>
      </c>
      <c r="AK45" s="204"/>
      <c r="AL45" s="199"/>
      <c r="AP45" s="178"/>
      <c r="AQ45" s="214"/>
      <c r="AR45" s="214"/>
      <c r="AS45" s="214"/>
      <c r="AT45" s="215"/>
    </row>
    <row r="46" spans="1:46" s="177" customFormat="1" ht="27" customHeight="1" thickTop="1" thickBot="1" x14ac:dyDescent="0.25">
      <c r="A46" s="122"/>
      <c r="B46" s="149" t="str">
        <f t="shared" si="3"/>
        <v/>
      </c>
      <c r="C46" s="304" t="str">
        <f>IF(D46="","",(VLOOKUP(D46,Lookups!$B$4:$C$2561,2,FALSE)))</f>
        <v/>
      </c>
      <c r="D46" s="366"/>
      <c r="E46" s="149"/>
      <c r="F46" s="175"/>
      <c r="G46" s="149"/>
      <c r="H46" s="175"/>
      <c r="I46" s="173"/>
      <c r="J46" s="200" t="str">
        <f t="shared" si="0"/>
        <v/>
      </c>
      <c r="K46" s="173"/>
      <c r="L46" s="200" t="str">
        <f t="shared" si="1"/>
        <v/>
      </c>
      <c r="M46" s="139" t="str">
        <f t="shared" si="4"/>
        <v/>
      </c>
      <c r="N46" s="176"/>
      <c r="O46" s="176"/>
      <c r="P46" s="189"/>
      <c r="Q46" s="123"/>
      <c r="R46" s="123"/>
      <c r="S46" s="178"/>
      <c r="T46" s="178"/>
      <c r="U46" s="149"/>
      <c r="V46" s="124"/>
      <c r="W46" s="149"/>
      <c r="X46" s="124"/>
      <c r="Y46" s="124"/>
      <c r="Z46" s="124"/>
      <c r="AA46" s="124"/>
      <c r="AB46" s="173"/>
      <c r="AC46" s="139"/>
      <c r="AD46" s="139"/>
      <c r="AE46" s="173"/>
      <c r="AF46" s="173"/>
      <c r="AG46" s="173"/>
      <c r="AH46" s="188"/>
      <c r="AI46" s="149"/>
      <c r="AJ46" s="200" t="str">
        <f t="shared" si="2"/>
        <v/>
      </c>
      <c r="AK46" s="204"/>
      <c r="AL46" s="199"/>
      <c r="AP46" s="178"/>
      <c r="AQ46" s="214"/>
      <c r="AR46" s="214"/>
      <c r="AS46" s="214"/>
      <c r="AT46" s="215"/>
    </row>
    <row r="47" spans="1:46" s="177" customFormat="1" ht="27" customHeight="1" thickTop="1" thickBot="1" x14ac:dyDescent="0.25">
      <c r="A47" s="122"/>
      <c r="B47" s="149" t="str">
        <f t="shared" si="3"/>
        <v/>
      </c>
      <c r="C47" s="304" t="str">
        <f>IF(D47="","",(VLOOKUP(D47,Lookups!$B$4:$C$2561,2,FALSE)))</f>
        <v/>
      </c>
      <c r="D47" s="366"/>
      <c r="E47" s="149"/>
      <c r="F47" s="175"/>
      <c r="G47" s="149"/>
      <c r="H47" s="175"/>
      <c r="I47" s="173"/>
      <c r="J47" s="200" t="str">
        <f t="shared" si="0"/>
        <v/>
      </c>
      <c r="K47" s="173"/>
      <c r="L47" s="200" t="str">
        <f t="shared" si="1"/>
        <v/>
      </c>
      <c r="M47" s="139" t="str">
        <f t="shared" si="4"/>
        <v/>
      </c>
      <c r="N47" s="176"/>
      <c r="O47" s="176"/>
      <c r="P47" s="189"/>
      <c r="Q47" s="123"/>
      <c r="R47" s="123"/>
      <c r="S47" s="178"/>
      <c r="T47" s="178"/>
      <c r="U47" s="149"/>
      <c r="V47" s="124"/>
      <c r="W47" s="149"/>
      <c r="X47" s="124"/>
      <c r="Y47" s="124"/>
      <c r="Z47" s="124"/>
      <c r="AA47" s="124"/>
      <c r="AB47" s="173"/>
      <c r="AC47" s="139"/>
      <c r="AD47" s="139"/>
      <c r="AE47" s="173"/>
      <c r="AF47" s="173"/>
      <c r="AG47" s="173"/>
      <c r="AH47" s="188"/>
      <c r="AI47" s="149"/>
      <c r="AJ47" s="200" t="str">
        <f t="shared" si="2"/>
        <v/>
      </c>
      <c r="AK47" s="204"/>
      <c r="AL47" s="199"/>
      <c r="AP47" s="178"/>
      <c r="AQ47" s="214"/>
      <c r="AR47" s="214"/>
      <c r="AS47" s="214"/>
      <c r="AT47" s="215"/>
    </row>
    <row r="48" spans="1:46" s="177" customFormat="1" ht="27" customHeight="1" thickTop="1" thickBot="1" x14ac:dyDescent="0.25">
      <c r="A48" s="122"/>
      <c r="B48" s="149" t="str">
        <f t="shared" si="3"/>
        <v/>
      </c>
      <c r="C48" s="304" t="str">
        <f>IF(D48="","",(VLOOKUP(D48,Lookups!$B$4:$C$2561,2,FALSE)))</f>
        <v/>
      </c>
      <c r="D48" s="366"/>
      <c r="E48" s="149"/>
      <c r="F48" s="175"/>
      <c r="G48" s="149"/>
      <c r="H48" s="175"/>
      <c r="I48" s="173"/>
      <c r="J48" s="200" t="str">
        <f t="shared" si="0"/>
        <v/>
      </c>
      <c r="K48" s="173"/>
      <c r="L48" s="200" t="str">
        <f t="shared" si="1"/>
        <v/>
      </c>
      <c r="M48" s="139" t="str">
        <f t="shared" si="4"/>
        <v/>
      </c>
      <c r="N48" s="176"/>
      <c r="O48" s="176"/>
      <c r="P48" s="189"/>
      <c r="Q48" s="123"/>
      <c r="R48" s="123"/>
      <c r="S48" s="178"/>
      <c r="T48" s="178"/>
      <c r="U48" s="149"/>
      <c r="V48" s="124"/>
      <c r="W48" s="149"/>
      <c r="X48" s="124"/>
      <c r="Y48" s="124"/>
      <c r="Z48" s="124"/>
      <c r="AA48" s="124"/>
      <c r="AB48" s="173"/>
      <c r="AC48" s="139"/>
      <c r="AD48" s="139"/>
      <c r="AE48" s="173"/>
      <c r="AF48" s="173"/>
      <c r="AG48" s="173"/>
      <c r="AH48" s="188"/>
      <c r="AI48" s="149"/>
      <c r="AJ48" s="200" t="str">
        <f t="shared" si="2"/>
        <v/>
      </c>
      <c r="AK48" s="204"/>
      <c r="AL48" s="199"/>
      <c r="AP48" s="178"/>
      <c r="AQ48" s="214"/>
      <c r="AR48" s="214"/>
      <c r="AS48" s="214"/>
      <c r="AT48" s="215"/>
    </row>
    <row r="49" spans="1:46" s="177" customFormat="1" ht="27" customHeight="1" thickTop="1" thickBot="1" x14ac:dyDescent="0.25">
      <c r="A49" s="122"/>
      <c r="B49" s="149" t="str">
        <f t="shared" si="3"/>
        <v/>
      </c>
      <c r="C49" s="304" t="str">
        <f>IF(D49="","",(VLOOKUP(D49,Lookups!$B$4:$C$2561,2,FALSE)))</f>
        <v/>
      </c>
      <c r="D49" s="366"/>
      <c r="E49" s="149"/>
      <c r="F49" s="175"/>
      <c r="G49" s="149"/>
      <c r="H49" s="175"/>
      <c r="I49" s="173"/>
      <c r="J49" s="200" t="str">
        <f t="shared" si="0"/>
        <v/>
      </c>
      <c r="K49" s="173"/>
      <c r="L49" s="200" t="str">
        <f t="shared" si="1"/>
        <v/>
      </c>
      <c r="M49" s="139" t="str">
        <f t="shared" si="4"/>
        <v/>
      </c>
      <c r="N49" s="176"/>
      <c r="O49" s="176"/>
      <c r="P49" s="189"/>
      <c r="Q49" s="123"/>
      <c r="R49" s="123"/>
      <c r="S49" s="178"/>
      <c r="T49" s="178"/>
      <c r="U49" s="149"/>
      <c r="V49" s="124"/>
      <c r="W49" s="149"/>
      <c r="X49" s="124"/>
      <c r="Y49" s="124"/>
      <c r="Z49" s="124"/>
      <c r="AA49" s="124"/>
      <c r="AB49" s="173"/>
      <c r="AC49" s="139"/>
      <c r="AD49" s="139"/>
      <c r="AE49" s="173"/>
      <c r="AF49" s="173"/>
      <c r="AG49" s="173"/>
      <c r="AH49" s="188"/>
      <c r="AI49" s="149"/>
      <c r="AJ49" s="200" t="str">
        <f t="shared" si="2"/>
        <v/>
      </c>
      <c r="AK49" s="204"/>
      <c r="AL49" s="199"/>
      <c r="AP49" s="178"/>
      <c r="AQ49" s="214"/>
      <c r="AR49" s="214"/>
      <c r="AS49" s="214"/>
      <c r="AT49" s="215"/>
    </row>
    <row r="50" spans="1:46" s="177" customFormat="1" ht="27" customHeight="1" thickTop="1" thickBot="1" x14ac:dyDescent="0.25">
      <c r="A50" s="122"/>
      <c r="B50" s="149" t="str">
        <f t="shared" si="3"/>
        <v/>
      </c>
      <c r="C50" s="304" t="str">
        <f>IF(D50="","",(VLOOKUP(D50,Lookups!$B$4:$C$2561,2,FALSE)))</f>
        <v/>
      </c>
      <c r="D50" s="366"/>
      <c r="E50" s="149"/>
      <c r="F50" s="175"/>
      <c r="G50" s="149"/>
      <c r="H50" s="175"/>
      <c r="I50" s="173"/>
      <c r="J50" s="200" t="str">
        <f t="shared" si="0"/>
        <v/>
      </c>
      <c r="K50" s="173"/>
      <c r="L50" s="200" t="str">
        <f t="shared" si="1"/>
        <v/>
      </c>
      <c r="M50" s="139" t="str">
        <f t="shared" si="4"/>
        <v/>
      </c>
      <c r="N50" s="176"/>
      <c r="O50" s="176"/>
      <c r="P50" s="189"/>
      <c r="Q50" s="123"/>
      <c r="R50" s="123"/>
      <c r="S50" s="178"/>
      <c r="T50" s="178"/>
      <c r="U50" s="149"/>
      <c r="V50" s="124"/>
      <c r="W50" s="149"/>
      <c r="X50" s="124"/>
      <c r="Y50" s="124"/>
      <c r="Z50" s="124"/>
      <c r="AA50" s="124"/>
      <c r="AB50" s="173"/>
      <c r="AC50" s="139"/>
      <c r="AD50" s="139"/>
      <c r="AE50" s="173"/>
      <c r="AF50" s="173"/>
      <c r="AG50" s="173"/>
      <c r="AH50" s="188"/>
      <c r="AI50" s="149"/>
      <c r="AJ50" s="200" t="str">
        <f t="shared" si="2"/>
        <v/>
      </c>
      <c r="AK50" s="204"/>
      <c r="AL50" s="199"/>
      <c r="AP50" s="178"/>
      <c r="AQ50" s="214"/>
      <c r="AR50" s="214"/>
      <c r="AS50" s="214"/>
      <c r="AT50" s="215"/>
    </row>
    <row r="51" spans="1:46" s="177" customFormat="1" ht="27" customHeight="1" thickTop="1" thickBot="1" x14ac:dyDescent="0.25">
      <c r="A51" s="122"/>
      <c r="B51" s="149" t="str">
        <f t="shared" si="3"/>
        <v/>
      </c>
      <c r="C51" s="304" t="str">
        <f>IF(D51="","",(VLOOKUP(D51,Lookups!$B$4:$C$2561,2,FALSE)))</f>
        <v/>
      </c>
      <c r="D51" s="366"/>
      <c r="E51" s="149"/>
      <c r="F51" s="175"/>
      <c r="G51" s="149"/>
      <c r="H51" s="175"/>
      <c r="I51" s="173"/>
      <c r="J51" s="200" t="str">
        <f t="shared" si="0"/>
        <v/>
      </c>
      <c r="K51" s="173"/>
      <c r="L51" s="200" t="str">
        <f t="shared" si="1"/>
        <v/>
      </c>
      <c r="M51" s="139" t="str">
        <f t="shared" si="4"/>
        <v/>
      </c>
      <c r="N51" s="176"/>
      <c r="O51" s="176"/>
      <c r="P51" s="189"/>
      <c r="Q51" s="123"/>
      <c r="R51" s="123"/>
      <c r="S51" s="178"/>
      <c r="T51" s="178"/>
      <c r="U51" s="149"/>
      <c r="V51" s="124"/>
      <c r="W51" s="149"/>
      <c r="X51" s="124"/>
      <c r="Y51" s="124"/>
      <c r="Z51" s="124"/>
      <c r="AA51" s="124"/>
      <c r="AB51" s="173"/>
      <c r="AC51" s="139"/>
      <c r="AD51" s="139"/>
      <c r="AE51" s="173"/>
      <c r="AF51" s="173"/>
      <c r="AG51" s="173"/>
      <c r="AH51" s="188"/>
      <c r="AI51" s="149"/>
      <c r="AJ51" s="200" t="str">
        <f t="shared" si="2"/>
        <v/>
      </c>
      <c r="AK51" s="204"/>
      <c r="AL51" s="199"/>
      <c r="AP51" s="178"/>
      <c r="AQ51" s="214"/>
      <c r="AR51" s="214"/>
      <c r="AS51" s="214"/>
      <c r="AT51" s="215"/>
    </row>
    <row r="52" spans="1:46" s="177" customFormat="1" ht="27" customHeight="1" thickTop="1" thickBot="1" x14ac:dyDescent="0.25">
      <c r="A52" s="122"/>
      <c r="B52" s="149" t="str">
        <f t="shared" si="3"/>
        <v/>
      </c>
      <c r="C52" s="304" t="str">
        <f>IF(D52="","",(VLOOKUP(D52,Lookups!$B$4:$C$2561,2,FALSE)))</f>
        <v/>
      </c>
      <c r="D52" s="366"/>
      <c r="E52" s="149"/>
      <c r="F52" s="175"/>
      <c r="G52" s="149"/>
      <c r="H52" s="175"/>
      <c r="I52" s="173"/>
      <c r="J52" s="200" t="str">
        <f t="shared" si="0"/>
        <v/>
      </c>
      <c r="K52" s="173"/>
      <c r="L52" s="200" t="str">
        <f t="shared" si="1"/>
        <v/>
      </c>
      <c r="M52" s="139" t="str">
        <f t="shared" si="4"/>
        <v/>
      </c>
      <c r="N52" s="176"/>
      <c r="O52" s="176"/>
      <c r="P52" s="189"/>
      <c r="Q52" s="123"/>
      <c r="R52" s="123"/>
      <c r="S52" s="178"/>
      <c r="T52" s="178"/>
      <c r="U52" s="149"/>
      <c r="V52" s="124"/>
      <c r="W52" s="149"/>
      <c r="X52" s="124"/>
      <c r="Y52" s="124"/>
      <c r="Z52" s="124"/>
      <c r="AA52" s="124"/>
      <c r="AB52" s="173"/>
      <c r="AC52" s="139"/>
      <c r="AD52" s="139"/>
      <c r="AE52" s="173"/>
      <c r="AF52" s="173"/>
      <c r="AG52" s="173"/>
      <c r="AH52" s="188"/>
      <c r="AI52" s="149"/>
      <c r="AJ52" s="200" t="str">
        <f t="shared" si="2"/>
        <v/>
      </c>
      <c r="AK52" s="204"/>
      <c r="AL52" s="199"/>
      <c r="AP52" s="178"/>
      <c r="AQ52" s="214"/>
      <c r="AR52" s="214"/>
      <c r="AS52" s="214"/>
      <c r="AT52" s="215"/>
    </row>
    <row r="53" spans="1:46" s="177" customFormat="1" ht="27" customHeight="1" thickTop="1" thickBot="1" x14ac:dyDescent="0.25">
      <c r="A53" s="122"/>
      <c r="B53" s="149" t="str">
        <f t="shared" si="3"/>
        <v/>
      </c>
      <c r="C53" s="304" t="str">
        <f>IF(D53="","",(VLOOKUP(D53,Lookups!$B$4:$C$2561,2,FALSE)))</f>
        <v/>
      </c>
      <c r="D53" s="366"/>
      <c r="E53" s="149"/>
      <c r="F53" s="175"/>
      <c r="G53" s="149"/>
      <c r="H53" s="175"/>
      <c r="I53" s="173"/>
      <c r="J53" s="200" t="str">
        <f t="shared" si="0"/>
        <v/>
      </c>
      <c r="K53" s="173"/>
      <c r="L53" s="200" t="str">
        <f t="shared" si="1"/>
        <v/>
      </c>
      <c r="M53" s="139" t="str">
        <f t="shared" si="4"/>
        <v/>
      </c>
      <c r="N53" s="176"/>
      <c r="O53" s="176"/>
      <c r="P53" s="189"/>
      <c r="Q53" s="123"/>
      <c r="R53" s="123"/>
      <c r="S53" s="178"/>
      <c r="T53" s="178"/>
      <c r="U53" s="149"/>
      <c r="V53" s="124"/>
      <c r="W53" s="149"/>
      <c r="X53" s="124"/>
      <c r="Y53" s="124"/>
      <c r="Z53" s="124"/>
      <c r="AA53" s="124"/>
      <c r="AB53" s="173"/>
      <c r="AC53" s="139"/>
      <c r="AD53" s="139"/>
      <c r="AE53" s="173"/>
      <c r="AF53" s="173"/>
      <c r="AG53" s="173"/>
      <c r="AH53" s="188"/>
      <c r="AI53" s="149"/>
      <c r="AJ53" s="200" t="str">
        <f t="shared" si="2"/>
        <v/>
      </c>
      <c r="AK53" s="204"/>
      <c r="AL53" s="199"/>
      <c r="AP53" s="178"/>
      <c r="AQ53" s="214"/>
      <c r="AR53" s="214"/>
      <c r="AS53" s="214"/>
      <c r="AT53" s="215"/>
    </row>
    <row r="54" spans="1:46" s="177" customFormat="1" ht="27" customHeight="1" thickTop="1" thickBot="1" x14ac:dyDescent="0.25">
      <c r="A54" s="122"/>
      <c r="B54" s="149" t="str">
        <f t="shared" si="3"/>
        <v/>
      </c>
      <c r="C54" s="304" t="str">
        <f>IF(D54="","",(VLOOKUP(D54,Lookups!$B$4:$C$2561,2,FALSE)))</f>
        <v/>
      </c>
      <c r="D54" s="366"/>
      <c r="E54" s="149"/>
      <c r="F54" s="175"/>
      <c r="G54" s="149"/>
      <c r="H54" s="175"/>
      <c r="I54" s="173"/>
      <c r="J54" s="200" t="str">
        <f t="shared" si="0"/>
        <v/>
      </c>
      <c r="K54" s="173"/>
      <c r="L54" s="200" t="str">
        <f t="shared" si="1"/>
        <v/>
      </c>
      <c r="M54" s="139" t="str">
        <f t="shared" si="4"/>
        <v/>
      </c>
      <c r="N54" s="176"/>
      <c r="O54" s="176"/>
      <c r="P54" s="189"/>
      <c r="Q54" s="123"/>
      <c r="R54" s="123"/>
      <c r="S54" s="178"/>
      <c r="T54" s="178"/>
      <c r="U54" s="149"/>
      <c r="V54" s="124"/>
      <c r="W54" s="149"/>
      <c r="X54" s="124"/>
      <c r="Y54" s="124"/>
      <c r="Z54" s="124"/>
      <c r="AA54" s="124"/>
      <c r="AB54" s="173"/>
      <c r="AC54" s="139"/>
      <c r="AD54" s="139"/>
      <c r="AE54" s="173"/>
      <c r="AF54" s="173"/>
      <c r="AG54" s="173"/>
      <c r="AH54" s="188"/>
      <c r="AI54" s="149"/>
      <c r="AJ54" s="200" t="str">
        <f t="shared" si="2"/>
        <v/>
      </c>
      <c r="AK54" s="204"/>
      <c r="AL54" s="199"/>
      <c r="AP54" s="178"/>
      <c r="AQ54" s="214"/>
      <c r="AR54" s="214"/>
      <c r="AS54" s="214"/>
      <c r="AT54" s="215"/>
    </row>
    <row r="55" spans="1:46" s="177" customFormat="1" ht="27" customHeight="1" thickTop="1" thickBot="1" x14ac:dyDescent="0.25">
      <c r="A55" s="122"/>
      <c r="B55" s="149" t="str">
        <f t="shared" si="3"/>
        <v/>
      </c>
      <c r="C55" s="304" t="str">
        <f>IF(D55="","",(VLOOKUP(D55,Lookups!$B$4:$C$2561,2,FALSE)))</f>
        <v/>
      </c>
      <c r="D55" s="366"/>
      <c r="E55" s="149"/>
      <c r="F55" s="175"/>
      <c r="G55" s="149"/>
      <c r="H55" s="175"/>
      <c r="I55" s="173"/>
      <c r="J55" s="200" t="str">
        <f t="shared" si="0"/>
        <v/>
      </c>
      <c r="K55" s="173"/>
      <c r="L55" s="200" t="str">
        <f t="shared" si="1"/>
        <v/>
      </c>
      <c r="M55" s="139" t="str">
        <f t="shared" si="4"/>
        <v/>
      </c>
      <c r="N55" s="176"/>
      <c r="O55" s="176"/>
      <c r="P55" s="189"/>
      <c r="Q55" s="123"/>
      <c r="R55" s="123"/>
      <c r="S55" s="178"/>
      <c r="T55" s="178"/>
      <c r="U55" s="149"/>
      <c r="V55" s="124"/>
      <c r="W55" s="149"/>
      <c r="X55" s="124"/>
      <c r="Y55" s="124"/>
      <c r="Z55" s="124"/>
      <c r="AA55" s="124"/>
      <c r="AB55" s="173"/>
      <c r="AC55" s="139"/>
      <c r="AD55" s="139"/>
      <c r="AE55" s="173"/>
      <c r="AF55" s="173"/>
      <c r="AG55" s="173"/>
      <c r="AH55" s="188"/>
      <c r="AI55" s="149"/>
      <c r="AJ55" s="200" t="str">
        <f t="shared" si="2"/>
        <v/>
      </c>
      <c r="AK55" s="204"/>
      <c r="AL55" s="199"/>
      <c r="AP55" s="178"/>
      <c r="AQ55" s="214"/>
      <c r="AR55" s="214"/>
      <c r="AS55" s="214"/>
      <c r="AT55" s="215"/>
    </row>
    <row r="56" spans="1:46" s="177" customFormat="1" ht="27" customHeight="1" thickTop="1" thickBot="1" x14ac:dyDescent="0.25">
      <c r="A56" s="122"/>
      <c r="B56" s="149" t="str">
        <f t="shared" si="3"/>
        <v/>
      </c>
      <c r="C56" s="304" t="str">
        <f>IF(D56="","",(VLOOKUP(D56,Lookups!$B$4:$C$2561,2,FALSE)))</f>
        <v/>
      </c>
      <c r="D56" s="366"/>
      <c r="E56" s="149"/>
      <c r="F56" s="175"/>
      <c r="G56" s="149"/>
      <c r="H56" s="175"/>
      <c r="I56" s="173"/>
      <c r="J56" s="200" t="str">
        <f t="shared" si="0"/>
        <v/>
      </c>
      <c r="K56" s="173"/>
      <c r="L56" s="200" t="str">
        <f t="shared" si="1"/>
        <v/>
      </c>
      <c r="M56" s="139" t="str">
        <f t="shared" si="4"/>
        <v/>
      </c>
      <c r="N56" s="176"/>
      <c r="O56" s="176"/>
      <c r="P56" s="189"/>
      <c r="Q56" s="123"/>
      <c r="R56" s="123"/>
      <c r="S56" s="178"/>
      <c r="T56" s="178"/>
      <c r="U56" s="149"/>
      <c r="V56" s="124"/>
      <c r="W56" s="149"/>
      <c r="X56" s="124"/>
      <c r="Y56" s="124"/>
      <c r="Z56" s="124"/>
      <c r="AA56" s="124"/>
      <c r="AB56" s="173"/>
      <c r="AC56" s="139"/>
      <c r="AD56" s="139"/>
      <c r="AE56" s="173"/>
      <c r="AF56" s="173"/>
      <c r="AG56" s="173"/>
      <c r="AH56" s="188"/>
      <c r="AI56" s="149"/>
      <c r="AJ56" s="200" t="str">
        <f t="shared" si="2"/>
        <v/>
      </c>
      <c r="AK56" s="204"/>
      <c r="AL56" s="199"/>
      <c r="AP56" s="178"/>
      <c r="AQ56" s="214"/>
      <c r="AR56" s="214"/>
      <c r="AS56" s="214"/>
      <c r="AT56" s="215"/>
    </row>
    <row r="57" spans="1:46" s="177" customFormat="1" ht="27" customHeight="1" thickTop="1" thickBot="1" x14ac:dyDescent="0.25">
      <c r="A57" s="122"/>
      <c r="B57" s="149" t="str">
        <f t="shared" si="3"/>
        <v/>
      </c>
      <c r="C57" s="304" t="str">
        <f>IF(D57="","",(VLOOKUP(D57,Lookups!$B$4:$C$2561,2,FALSE)))</f>
        <v/>
      </c>
      <c r="D57" s="366"/>
      <c r="E57" s="149"/>
      <c r="F57" s="175"/>
      <c r="G57" s="149"/>
      <c r="H57" s="175"/>
      <c r="I57" s="173"/>
      <c r="J57" s="200" t="str">
        <f t="shared" si="0"/>
        <v/>
      </c>
      <c r="K57" s="173"/>
      <c r="L57" s="200" t="str">
        <f t="shared" si="1"/>
        <v/>
      </c>
      <c r="M57" s="139" t="str">
        <f t="shared" si="4"/>
        <v/>
      </c>
      <c r="N57" s="176"/>
      <c r="O57" s="176"/>
      <c r="P57" s="189"/>
      <c r="Q57" s="123"/>
      <c r="R57" s="123"/>
      <c r="S57" s="178"/>
      <c r="T57" s="178"/>
      <c r="U57" s="149"/>
      <c r="V57" s="124"/>
      <c r="W57" s="149"/>
      <c r="X57" s="124"/>
      <c r="Y57" s="124"/>
      <c r="Z57" s="124"/>
      <c r="AA57" s="124"/>
      <c r="AB57" s="173"/>
      <c r="AC57" s="139"/>
      <c r="AD57" s="139"/>
      <c r="AE57" s="173"/>
      <c r="AF57" s="173"/>
      <c r="AG57" s="173"/>
      <c r="AH57" s="188"/>
      <c r="AI57" s="149"/>
      <c r="AJ57" s="200" t="str">
        <f t="shared" si="2"/>
        <v/>
      </c>
      <c r="AK57" s="204"/>
      <c r="AL57" s="199"/>
      <c r="AP57" s="178"/>
      <c r="AQ57" s="214"/>
      <c r="AR57" s="214"/>
      <c r="AS57" s="214"/>
      <c r="AT57" s="215"/>
    </row>
    <row r="58" spans="1:46" s="177" customFormat="1" ht="27" customHeight="1" thickTop="1" thickBot="1" x14ac:dyDescent="0.25">
      <c r="A58" s="122"/>
      <c r="B58" s="149" t="str">
        <f t="shared" si="3"/>
        <v/>
      </c>
      <c r="C58" s="304" t="str">
        <f>IF(D58="","",(VLOOKUP(D58,Lookups!$B$4:$C$2561,2,FALSE)))</f>
        <v/>
      </c>
      <c r="D58" s="366"/>
      <c r="E58" s="149"/>
      <c r="F58" s="175"/>
      <c r="G58" s="149"/>
      <c r="H58" s="175"/>
      <c r="I58" s="173"/>
      <c r="J58" s="200" t="str">
        <f t="shared" si="0"/>
        <v/>
      </c>
      <c r="K58" s="173"/>
      <c r="L58" s="200" t="str">
        <f t="shared" si="1"/>
        <v/>
      </c>
      <c r="M58" s="139" t="str">
        <f t="shared" si="4"/>
        <v/>
      </c>
      <c r="N58" s="176"/>
      <c r="O58" s="176"/>
      <c r="P58" s="189"/>
      <c r="Q58" s="123"/>
      <c r="R58" s="123"/>
      <c r="S58" s="178"/>
      <c r="T58" s="178"/>
      <c r="U58" s="149"/>
      <c r="V58" s="124"/>
      <c r="W58" s="149"/>
      <c r="X58" s="124"/>
      <c r="Y58" s="124"/>
      <c r="Z58" s="124"/>
      <c r="AA58" s="124"/>
      <c r="AB58" s="173"/>
      <c r="AC58" s="139"/>
      <c r="AD58" s="139"/>
      <c r="AE58" s="173"/>
      <c r="AF58" s="173"/>
      <c r="AG58" s="173"/>
      <c r="AH58" s="188"/>
      <c r="AI58" s="149"/>
      <c r="AJ58" s="200" t="str">
        <f t="shared" si="2"/>
        <v/>
      </c>
      <c r="AK58" s="204"/>
      <c r="AL58" s="199"/>
      <c r="AP58" s="178"/>
      <c r="AQ58" s="214"/>
      <c r="AR58" s="214"/>
      <c r="AS58" s="214"/>
      <c r="AT58" s="215"/>
    </row>
    <row r="59" spans="1:46" s="177" customFormat="1" ht="27" customHeight="1" thickTop="1" thickBot="1" x14ac:dyDescent="0.25">
      <c r="A59" s="122"/>
      <c r="B59" s="149" t="str">
        <f t="shared" si="3"/>
        <v/>
      </c>
      <c r="C59" s="304" t="str">
        <f>IF(D59="","",(VLOOKUP(D59,Lookups!$B$4:$C$2561,2,FALSE)))</f>
        <v/>
      </c>
      <c r="D59" s="366"/>
      <c r="E59" s="149"/>
      <c r="F59" s="175"/>
      <c r="G59" s="149"/>
      <c r="H59" s="175"/>
      <c r="I59" s="173"/>
      <c r="J59" s="200" t="str">
        <f t="shared" si="0"/>
        <v/>
      </c>
      <c r="K59" s="173"/>
      <c r="L59" s="200" t="str">
        <f t="shared" si="1"/>
        <v/>
      </c>
      <c r="M59" s="139" t="str">
        <f t="shared" si="4"/>
        <v/>
      </c>
      <c r="N59" s="176"/>
      <c r="O59" s="176"/>
      <c r="P59" s="189"/>
      <c r="Q59" s="123"/>
      <c r="R59" s="123"/>
      <c r="S59" s="178"/>
      <c r="T59" s="178"/>
      <c r="U59" s="149"/>
      <c r="V59" s="124"/>
      <c r="W59" s="149"/>
      <c r="X59" s="124"/>
      <c r="Y59" s="124"/>
      <c r="Z59" s="124"/>
      <c r="AA59" s="124"/>
      <c r="AB59" s="173"/>
      <c r="AC59" s="139"/>
      <c r="AD59" s="139"/>
      <c r="AE59" s="173"/>
      <c r="AF59" s="173"/>
      <c r="AG59" s="173"/>
      <c r="AH59" s="188"/>
      <c r="AI59" s="149"/>
      <c r="AJ59" s="200" t="str">
        <f t="shared" si="2"/>
        <v/>
      </c>
      <c r="AK59" s="204"/>
      <c r="AL59" s="199"/>
      <c r="AP59" s="178"/>
      <c r="AQ59" s="214"/>
      <c r="AR59" s="214"/>
      <c r="AS59" s="214"/>
      <c r="AT59" s="215"/>
    </row>
    <row r="60" spans="1:46" s="177" customFormat="1" ht="27" customHeight="1" thickTop="1" thickBot="1" x14ac:dyDescent="0.25">
      <c r="A60" s="122"/>
      <c r="B60" s="149" t="str">
        <f t="shared" si="3"/>
        <v/>
      </c>
      <c r="C60" s="304" t="str">
        <f>IF(D60="","",(VLOOKUP(D60,Lookups!$B$4:$C$2561,2,FALSE)))</f>
        <v/>
      </c>
      <c r="D60" s="366"/>
      <c r="E60" s="149"/>
      <c r="F60" s="175"/>
      <c r="G60" s="149"/>
      <c r="H60" s="175"/>
      <c r="I60" s="173"/>
      <c r="J60" s="200" t="str">
        <f t="shared" si="0"/>
        <v/>
      </c>
      <c r="K60" s="173"/>
      <c r="L60" s="200" t="str">
        <f t="shared" si="1"/>
        <v/>
      </c>
      <c r="M60" s="139" t="str">
        <f t="shared" si="4"/>
        <v/>
      </c>
      <c r="N60" s="176"/>
      <c r="O60" s="176"/>
      <c r="P60" s="189"/>
      <c r="Q60" s="123"/>
      <c r="R60" s="123"/>
      <c r="S60" s="178"/>
      <c r="T60" s="178"/>
      <c r="U60" s="149"/>
      <c r="V60" s="124"/>
      <c r="W60" s="149"/>
      <c r="X60" s="124"/>
      <c r="Y60" s="124"/>
      <c r="Z60" s="124"/>
      <c r="AA60" s="124"/>
      <c r="AB60" s="173"/>
      <c r="AC60" s="139"/>
      <c r="AD60" s="139"/>
      <c r="AE60" s="173"/>
      <c r="AF60" s="173"/>
      <c r="AG60" s="173"/>
      <c r="AH60" s="188"/>
      <c r="AI60" s="149"/>
      <c r="AJ60" s="200" t="str">
        <f t="shared" si="2"/>
        <v/>
      </c>
      <c r="AK60" s="204"/>
      <c r="AL60" s="199"/>
      <c r="AP60" s="178"/>
      <c r="AQ60" s="214"/>
      <c r="AR60" s="214"/>
      <c r="AS60" s="214"/>
      <c r="AT60" s="215"/>
    </row>
    <row r="61" spans="1:46" s="177" customFormat="1" ht="27" customHeight="1" thickTop="1" thickBot="1" x14ac:dyDescent="0.25">
      <c r="A61" s="122"/>
      <c r="B61" s="149" t="str">
        <f t="shared" si="3"/>
        <v/>
      </c>
      <c r="C61" s="304" t="str">
        <f>IF(D61="","",(VLOOKUP(D61,Lookups!$B$4:$C$2561,2,FALSE)))</f>
        <v/>
      </c>
      <c r="D61" s="366"/>
      <c r="E61" s="149"/>
      <c r="F61" s="175"/>
      <c r="G61" s="149"/>
      <c r="H61" s="175"/>
      <c r="I61" s="173"/>
      <c r="J61" s="200" t="str">
        <f t="shared" si="0"/>
        <v/>
      </c>
      <c r="K61" s="173"/>
      <c r="L61" s="200" t="str">
        <f t="shared" si="1"/>
        <v/>
      </c>
      <c r="M61" s="139" t="str">
        <f t="shared" si="4"/>
        <v/>
      </c>
      <c r="N61" s="176"/>
      <c r="O61" s="176"/>
      <c r="P61" s="189"/>
      <c r="Q61" s="123"/>
      <c r="R61" s="123"/>
      <c r="S61" s="178"/>
      <c r="T61" s="178"/>
      <c r="U61" s="149"/>
      <c r="V61" s="124"/>
      <c r="W61" s="149"/>
      <c r="X61" s="124"/>
      <c r="Y61" s="124"/>
      <c r="Z61" s="124"/>
      <c r="AA61" s="124"/>
      <c r="AB61" s="173"/>
      <c r="AC61" s="139"/>
      <c r="AD61" s="139"/>
      <c r="AE61" s="173"/>
      <c r="AF61" s="173"/>
      <c r="AG61" s="173"/>
      <c r="AH61" s="188"/>
      <c r="AI61" s="149"/>
      <c r="AJ61" s="200" t="str">
        <f t="shared" si="2"/>
        <v/>
      </c>
      <c r="AK61" s="204"/>
      <c r="AL61" s="199"/>
      <c r="AP61" s="178"/>
      <c r="AQ61" s="214"/>
      <c r="AR61" s="214"/>
      <c r="AS61" s="214"/>
      <c r="AT61" s="215"/>
    </row>
    <row r="62" spans="1:46" s="177" customFormat="1" ht="27" customHeight="1" thickTop="1" thickBot="1" x14ac:dyDescent="0.25">
      <c r="A62" s="122"/>
      <c r="B62" s="149" t="str">
        <f t="shared" si="3"/>
        <v/>
      </c>
      <c r="C62" s="304" t="str">
        <f>IF(D62="","",(VLOOKUP(D62,Lookups!$B$4:$C$2561,2,FALSE)))</f>
        <v/>
      </c>
      <c r="D62" s="366"/>
      <c r="E62" s="149"/>
      <c r="F62" s="175"/>
      <c r="G62" s="149"/>
      <c r="H62" s="175"/>
      <c r="I62" s="173"/>
      <c r="J62" s="200" t="str">
        <f t="shared" si="0"/>
        <v/>
      </c>
      <c r="K62" s="173"/>
      <c r="L62" s="200" t="str">
        <f t="shared" si="1"/>
        <v/>
      </c>
      <c r="M62" s="139" t="str">
        <f t="shared" si="4"/>
        <v/>
      </c>
      <c r="N62" s="176"/>
      <c r="O62" s="176"/>
      <c r="P62" s="189"/>
      <c r="Q62" s="123"/>
      <c r="R62" s="123"/>
      <c r="S62" s="178"/>
      <c r="T62" s="178"/>
      <c r="U62" s="149"/>
      <c r="V62" s="124"/>
      <c r="W62" s="149"/>
      <c r="X62" s="124"/>
      <c r="Y62" s="124"/>
      <c r="Z62" s="124"/>
      <c r="AA62" s="124"/>
      <c r="AB62" s="173"/>
      <c r="AC62" s="139"/>
      <c r="AD62" s="139"/>
      <c r="AE62" s="173"/>
      <c r="AF62" s="173"/>
      <c r="AG62" s="173"/>
      <c r="AH62" s="188"/>
      <c r="AI62" s="149"/>
      <c r="AJ62" s="200" t="str">
        <f t="shared" si="2"/>
        <v/>
      </c>
      <c r="AK62" s="204"/>
      <c r="AL62" s="199"/>
      <c r="AP62" s="178"/>
      <c r="AQ62" s="214"/>
      <c r="AR62" s="214"/>
      <c r="AS62" s="214"/>
      <c r="AT62" s="215"/>
    </row>
    <row r="63" spans="1:46" s="177" customFormat="1" ht="27" customHeight="1" thickTop="1" thickBot="1" x14ac:dyDescent="0.25">
      <c r="A63" s="122"/>
      <c r="B63" s="149" t="str">
        <f t="shared" si="3"/>
        <v/>
      </c>
      <c r="C63" s="304" t="str">
        <f>IF(D63="","",(VLOOKUP(D63,Lookups!$B$4:$C$2561,2,FALSE)))</f>
        <v/>
      </c>
      <c r="D63" s="366"/>
      <c r="E63" s="149"/>
      <c r="F63" s="175"/>
      <c r="G63" s="149"/>
      <c r="H63" s="175"/>
      <c r="I63" s="173"/>
      <c r="J63" s="200" t="str">
        <f t="shared" si="0"/>
        <v/>
      </c>
      <c r="K63" s="173"/>
      <c r="L63" s="200" t="str">
        <f t="shared" si="1"/>
        <v/>
      </c>
      <c r="M63" s="139" t="str">
        <f t="shared" si="4"/>
        <v/>
      </c>
      <c r="N63" s="176"/>
      <c r="O63" s="176"/>
      <c r="P63" s="189"/>
      <c r="Q63" s="123"/>
      <c r="R63" s="123"/>
      <c r="S63" s="178"/>
      <c r="T63" s="178"/>
      <c r="U63" s="149"/>
      <c r="V63" s="124"/>
      <c r="W63" s="149"/>
      <c r="X63" s="124"/>
      <c r="Y63" s="124"/>
      <c r="Z63" s="124"/>
      <c r="AA63" s="124"/>
      <c r="AB63" s="173"/>
      <c r="AC63" s="139"/>
      <c r="AD63" s="139"/>
      <c r="AE63" s="173"/>
      <c r="AF63" s="173"/>
      <c r="AG63" s="173"/>
      <c r="AH63" s="188"/>
      <c r="AI63" s="149"/>
      <c r="AJ63" s="200" t="str">
        <f t="shared" si="2"/>
        <v/>
      </c>
      <c r="AK63" s="204"/>
      <c r="AL63" s="199"/>
      <c r="AP63" s="178"/>
      <c r="AQ63" s="214"/>
      <c r="AR63" s="214"/>
      <c r="AS63" s="214"/>
      <c r="AT63" s="215"/>
    </row>
    <row r="64" spans="1:46" s="177" customFormat="1" ht="27" customHeight="1" thickTop="1" thickBot="1" x14ac:dyDescent="0.25">
      <c r="A64" s="122"/>
      <c r="B64" s="149" t="str">
        <f t="shared" si="3"/>
        <v/>
      </c>
      <c r="C64" s="304" t="str">
        <f>IF(D64="","",(VLOOKUP(D64,Lookups!$B$4:$C$2561,2,FALSE)))</f>
        <v/>
      </c>
      <c r="D64" s="366"/>
      <c r="E64" s="149"/>
      <c r="F64" s="175"/>
      <c r="G64" s="149"/>
      <c r="H64" s="175"/>
      <c r="I64" s="173"/>
      <c r="J64" s="200" t="str">
        <f t="shared" si="0"/>
        <v/>
      </c>
      <c r="K64" s="173"/>
      <c r="L64" s="200" t="str">
        <f t="shared" si="1"/>
        <v/>
      </c>
      <c r="M64" s="139" t="str">
        <f t="shared" si="4"/>
        <v/>
      </c>
      <c r="N64" s="176"/>
      <c r="O64" s="176"/>
      <c r="P64" s="189"/>
      <c r="Q64" s="123"/>
      <c r="R64" s="123"/>
      <c r="S64" s="178"/>
      <c r="T64" s="178"/>
      <c r="U64" s="149"/>
      <c r="V64" s="124"/>
      <c r="W64" s="149"/>
      <c r="X64" s="124"/>
      <c r="Y64" s="124"/>
      <c r="Z64" s="124"/>
      <c r="AA64" s="124"/>
      <c r="AB64" s="173"/>
      <c r="AC64" s="139"/>
      <c r="AD64" s="139"/>
      <c r="AE64" s="173"/>
      <c r="AF64" s="173"/>
      <c r="AG64" s="173"/>
      <c r="AH64" s="188"/>
      <c r="AI64" s="149"/>
      <c r="AJ64" s="200" t="str">
        <f t="shared" si="2"/>
        <v/>
      </c>
      <c r="AK64" s="204"/>
      <c r="AL64" s="199"/>
      <c r="AP64" s="178"/>
      <c r="AQ64" s="214"/>
      <c r="AR64" s="214"/>
      <c r="AS64" s="214"/>
      <c r="AT64" s="215"/>
    </row>
    <row r="65" spans="1:46" s="177" customFormat="1" ht="27" customHeight="1" thickTop="1" thickBot="1" x14ac:dyDescent="0.25">
      <c r="A65" s="122"/>
      <c r="B65" s="149" t="str">
        <f t="shared" si="3"/>
        <v/>
      </c>
      <c r="C65" s="304" t="str">
        <f>IF(D65="","",(VLOOKUP(D65,Lookups!$B$4:$C$2561,2,FALSE)))</f>
        <v/>
      </c>
      <c r="D65" s="366"/>
      <c r="E65" s="149"/>
      <c r="F65" s="175"/>
      <c r="G65" s="149"/>
      <c r="H65" s="175"/>
      <c r="I65" s="173"/>
      <c r="J65" s="200" t="str">
        <f t="shared" si="0"/>
        <v/>
      </c>
      <c r="K65" s="173"/>
      <c r="L65" s="200" t="str">
        <f t="shared" si="1"/>
        <v/>
      </c>
      <c r="M65" s="139" t="str">
        <f t="shared" si="4"/>
        <v/>
      </c>
      <c r="N65" s="176"/>
      <c r="O65" s="176"/>
      <c r="P65" s="189"/>
      <c r="Q65" s="123"/>
      <c r="R65" s="123"/>
      <c r="S65" s="178"/>
      <c r="T65" s="178"/>
      <c r="U65" s="149"/>
      <c r="V65" s="124"/>
      <c r="W65" s="149"/>
      <c r="X65" s="124"/>
      <c r="Y65" s="124"/>
      <c r="Z65" s="124"/>
      <c r="AA65" s="124"/>
      <c r="AB65" s="173"/>
      <c r="AC65" s="139"/>
      <c r="AD65" s="139"/>
      <c r="AE65" s="173"/>
      <c r="AF65" s="173"/>
      <c r="AG65" s="173"/>
      <c r="AH65" s="188"/>
      <c r="AI65" s="149"/>
      <c r="AJ65" s="200" t="str">
        <f t="shared" si="2"/>
        <v/>
      </c>
      <c r="AK65" s="204"/>
      <c r="AL65" s="199"/>
      <c r="AP65" s="178"/>
      <c r="AQ65" s="214"/>
      <c r="AR65" s="214"/>
      <c r="AS65" s="214"/>
      <c r="AT65" s="215"/>
    </row>
    <row r="66" spans="1:46" s="177" customFormat="1" ht="27" customHeight="1" thickTop="1" thickBot="1" x14ac:dyDescent="0.25">
      <c r="A66" s="122"/>
      <c r="B66" s="149" t="str">
        <f t="shared" si="3"/>
        <v/>
      </c>
      <c r="C66" s="304" t="str">
        <f>IF(D66="","",(VLOOKUP(D66,Lookups!$B$4:$C$2561,2,FALSE)))</f>
        <v/>
      </c>
      <c r="D66" s="366"/>
      <c r="E66" s="149"/>
      <c r="F66" s="175"/>
      <c r="G66" s="149"/>
      <c r="H66" s="175"/>
      <c r="I66" s="173"/>
      <c r="J66" s="200" t="str">
        <f t="shared" si="0"/>
        <v/>
      </c>
      <c r="K66" s="173"/>
      <c r="L66" s="200" t="str">
        <f t="shared" si="1"/>
        <v/>
      </c>
      <c r="M66" s="139" t="str">
        <f t="shared" si="4"/>
        <v/>
      </c>
      <c r="N66" s="176"/>
      <c r="O66" s="176"/>
      <c r="P66" s="189"/>
      <c r="Q66" s="123"/>
      <c r="R66" s="123"/>
      <c r="S66" s="178"/>
      <c r="T66" s="178"/>
      <c r="U66" s="149"/>
      <c r="V66" s="124"/>
      <c r="W66" s="149"/>
      <c r="X66" s="124"/>
      <c r="Y66" s="124"/>
      <c r="Z66" s="124"/>
      <c r="AA66" s="124"/>
      <c r="AB66" s="173"/>
      <c r="AC66" s="139"/>
      <c r="AD66" s="139"/>
      <c r="AE66" s="173"/>
      <c r="AF66" s="173"/>
      <c r="AG66" s="173"/>
      <c r="AH66" s="188"/>
      <c r="AI66" s="149"/>
      <c r="AJ66" s="200" t="str">
        <f t="shared" si="2"/>
        <v/>
      </c>
      <c r="AK66" s="204"/>
      <c r="AL66" s="199"/>
      <c r="AP66" s="178"/>
      <c r="AQ66" s="214"/>
      <c r="AR66" s="214"/>
      <c r="AS66" s="214"/>
      <c r="AT66" s="215"/>
    </row>
    <row r="67" spans="1:46" s="177" customFormat="1" ht="27" customHeight="1" thickTop="1" thickBot="1" x14ac:dyDescent="0.25">
      <c r="A67" s="122"/>
      <c r="B67" s="149" t="str">
        <f t="shared" si="3"/>
        <v/>
      </c>
      <c r="C67" s="304" t="str">
        <f>IF(D67="","",(VLOOKUP(D67,Lookups!$B$4:$C$2561,2,FALSE)))</f>
        <v/>
      </c>
      <c r="D67" s="366"/>
      <c r="E67" s="149"/>
      <c r="F67" s="175"/>
      <c r="G67" s="149"/>
      <c r="H67" s="175"/>
      <c r="I67" s="173"/>
      <c r="J67" s="200" t="str">
        <f t="shared" si="0"/>
        <v/>
      </c>
      <c r="K67" s="173"/>
      <c r="L67" s="200" t="str">
        <f t="shared" si="1"/>
        <v/>
      </c>
      <c r="M67" s="139" t="str">
        <f t="shared" si="4"/>
        <v/>
      </c>
      <c r="N67" s="176"/>
      <c r="O67" s="176"/>
      <c r="P67" s="189"/>
      <c r="Q67" s="123"/>
      <c r="R67" s="123"/>
      <c r="S67" s="178"/>
      <c r="T67" s="178"/>
      <c r="U67" s="149"/>
      <c r="V67" s="124"/>
      <c r="W67" s="149"/>
      <c r="X67" s="124"/>
      <c r="Y67" s="124"/>
      <c r="Z67" s="124"/>
      <c r="AA67" s="124"/>
      <c r="AB67" s="173"/>
      <c r="AC67" s="139"/>
      <c r="AD67" s="139"/>
      <c r="AE67" s="173"/>
      <c r="AF67" s="173"/>
      <c r="AG67" s="173"/>
      <c r="AH67" s="188"/>
      <c r="AI67" s="149"/>
      <c r="AJ67" s="200" t="str">
        <f t="shared" si="2"/>
        <v/>
      </c>
      <c r="AK67" s="204"/>
      <c r="AL67" s="199"/>
      <c r="AP67" s="178"/>
      <c r="AQ67" s="214"/>
      <c r="AR67" s="214"/>
      <c r="AS67" s="214"/>
      <c r="AT67" s="215"/>
    </row>
    <row r="68" spans="1:46" s="177" customFormat="1" ht="27" customHeight="1" thickTop="1" thickBot="1" x14ac:dyDescent="0.25">
      <c r="A68" s="122"/>
      <c r="B68" s="149" t="str">
        <f t="shared" si="3"/>
        <v/>
      </c>
      <c r="C68" s="304" t="str">
        <f>IF(D68="","",(VLOOKUP(D68,Lookups!$B$4:$C$2561,2,FALSE)))</f>
        <v/>
      </c>
      <c r="D68" s="366"/>
      <c r="E68" s="149"/>
      <c r="F68" s="175"/>
      <c r="G68" s="149"/>
      <c r="H68" s="175"/>
      <c r="I68" s="173"/>
      <c r="J68" s="200" t="str">
        <f t="shared" si="0"/>
        <v/>
      </c>
      <c r="K68" s="173"/>
      <c r="L68" s="200" t="str">
        <f t="shared" si="1"/>
        <v/>
      </c>
      <c r="M68" s="139" t="str">
        <f t="shared" si="4"/>
        <v/>
      </c>
      <c r="N68" s="176"/>
      <c r="O68" s="176"/>
      <c r="P68" s="189"/>
      <c r="Q68" s="123"/>
      <c r="R68" s="123"/>
      <c r="S68" s="178"/>
      <c r="T68" s="178"/>
      <c r="U68" s="149"/>
      <c r="V68" s="124"/>
      <c r="W68" s="149"/>
      <c r="X68" s="124"/>
      <c r="Y68" s="124"/>
      <c r="Z68" s="124"/>
      <c r="AA68" s="124"/>
      <c r="AB68" s="173"/>
      <c r="AC68" s="139"/>
      <c r="AD68" s="139"/>
      <c r="AE68" s="173"/>
      <c r="AF68" s="173"/>
      <c r="AG68" s="173"/>
      <c r="AH68" s="188"/>
      <c r="AI68" s="149"/>
      <c r="AJ68" s="200" t="str">
        <f t="shared" si="2"/>
        <v/>
      </c>
      <c r="AK68" s="204"/>
      <c r="AL68" s="199"/>
      <c r="AP68" s="178"/>
      <c r="AQ68" s="214"/>
      <c r="AR68" s="214"/>
      <c r="AS68" s="214"/>
      <c r="AT68" s="215"/>
    </row>
    <row r="69" spans="1:46" s="177" customFormat="1" ht="27" customHeight="1" thickTop="1" thickBot="1" x14ac:dyDescent="0.25">
      <c r="A69" s="122"/>
      <c r="B69" s="149" t="str">
        <f t="shared" si="3"/>
        <v/>
      </c>
      <c r="C69" s="304" t="str">
        <f>IF(D69="","",(VLOOKUP(D69,Lookups!$B$4:$C$2561,2,FALSE)))</f>
        <v/>
      </c>
      <c r="D69" s="366"/>
      <c r="E69" s="149"/>
      <c r="F69" s="175"/>
      <c r="G69" s="149"/>
      <c r="H69" s="175"/>
      <c r="I69" s="173"/>
      <c r="J69" s="200" t="str">
        <f t="shared" si="0"/>
        <v/>
      </c>
      <c r="K69" s="173"/>
      <c r="L69" s="200" t="str">
        <f t="shared" si="1"/>
        <v/>
      </c>
      <c r="M69" s="139" t="str">
        <f t="shared" si="4"/>
        <v/>
      </c>
      <c r="N69" s="176"/>
      <c r="O69" s="176"/>
      <c r="P69" s="189"/>
      <c r="Q69" s="123"/>
      <c r="R69" s="123"/>
      <c r="S69" s="178"/>
      <c r="T69" s="178"/>
      <c r="U69" s="149"/>
      <c r="V69" s="124"/>
      <c r="W69" s="149"/>
      <c r="X69" s="124"/>
      <c r="Y69" s="124"/>
      <c r="Z69" s="124"/>
      <c r="AA69" s="124"/>
      <c r="AB69" s="173"/>
      <c r="AC69" s="139"/>
      <c r="AD69" s="139"/>
      <c r="AE69" s="173"/>
      <c r="AF69" s="173"/>
      <c r="AG69" s="173"/>
      <c r="AH69" s="188"/>
      <c r="AI69" s="149"/>
      <c r="AJ69" s="200" t="str">
        <f t="shared" si="2"/>
        <v/>
      </c>
      <c r="AK69" s="204"/>
      <c r="AL69" s="199"/>
      <c r="AP69" s="178"/>
      <c r="AQ69" s="214"/>
      <c r="AR69" s="214"/>
      <c r="AS69" s="214"/>
      <c r="AT69" s="215"/>
    </row>
    <row r="70" spans="1:46" s="177" customFormat="1" ht="27" customHeight="1" thickTop="1" thickBot="1" x14ac:dyDescent="0.25">
      <c r="A70" s="122"/>
      <c r="B70" s="149" t="str">
        <f t="shared" si="3"/>
        <v/>
      </c>
      <c r="C70" s="304" t="str">
        <f>IF(D70="","",(VLOOKUP(D70,Lookups!$B$4:$C$2561,2,FALSE)))</f>
        <v/>
      </c>
      <c r="D70" s="366"/>
      <c r="E70" s="149"/>
      <c r="F70" s="175"/>
      <c r="G70" s="149"/>
      <c r="H70" s="175"/>
      <c r="I70" s="173"/>
      <c r="J70" s="200" t="str">
        <f t="shared" ref="J70:J133" si="5">IF(I70="","",VLOOKUP(I70,MSTypeDesc,2,FALSE))</f>
        <v/>
      </c>
      <c r="K70" s="173"/>
      <c r="L70" s="200" t="str">
        <f t="shared" ref="L70:L133" si="6">IF(K70="","",VLOOKUP(K70,MSSubtypeDesc,2,FALSE))</f>
        <v/>
      </c>
      <c r="M70" s="139" t="str">
        <f t="shared" si="4"/>
        <v/>
      </c>
      <c r="N70" s="176"/>
      <c r="O70" s="176"/>
      <c r="P70" s="189"/>
      <c r="Q70" s="123"/>
      <c r="R70" s="123"/>
      <c r="S70" s="178"/>
      <c r="T70" s="178"/>
      <c r="U70" s="149"/>
      <c r="V70" s="124"/>
      <c r="W70" s="149"/>
      <c r="X70" s="124"/>
      <c r="Y70" s="124"/>
      <c r="Z70" s="124"/>
      <c r="AA70" s="124"/>
      <c r="AB70" s="173"/>
      <c r="AC70" s="139"/>
      <c r="AD70" s="139"/>
      <c r="AE70" s="173"/>
      <c r="AF70" s="173"/>
      <c r="AG70" s="173"/>
      <c r="AH70" s="188"/>
      <c r="AI70" s="149"/>
      <c r="AJ70" s="200" t="str">
        <f t="shared" ref="AJ70:AJ133" si="7">IF(AI70="","",VLOOKUP(AI70,MsMaterialDesc,2,FALSE))</f>
        <v/>
      </c>
      <c r="AK70" s="204"/>
      <c r="AL70" s="199"/>
      <c r="AP70" s="178"/>
      <c r="AQ70" s="214"/>
      <c r="AR70" s="214"/>
      <c r="AS70" s="214"/>
      <c r="AT70" s="215"/>
    </row>
    <row r="71" spans="1:46" s="177" customFormat="1" ht="27" customHeight="1" thickTop="1" thickBot="1" x14ac:dyDescent="0.25">
      <c r="A71" s="122"/>
      <c r="B71" s="149" t="str">
        <f t="shared" ref="B71:B134" si="8">IF(A71="ADD","0","")</f>
        <v/>
      </c>
      <c r="C71" s="304" t="str">
        <f>IF(D71="","",(VLOOKUP(D71,Lookups!$B$4:$C$2561,2,FALSE)))</f>
        <v/>
      </c>
      <c r="D71" s="366"/>
      <c r="E71" s="149"/>
      <c r="F71" s="175"/>
      <c r="G71" s="149"/>
      <c r="H71" s="175"/>
      <c r="I71" s="173"/>
      <c r="J71" s="200" t="str">
        <f t="shared" si="5"/>
        <v/>
      </c>
      <c r="K71" s="173"/>
      <c r="L71" s="200" t="str">
        <f t="shared" si="6"/>
        <v/>
      </c>
      <c r="M71" s="139" t="str">
        <f t="shared" ref="M71:M134" si="9">IF(D71&gt;0,"1","")</f>
        <v/>
      </c>
      <c r="N71" s="176"/>
      <c r="O71" s="176"/>
      <c r="P71" s="189"/>
      <c r="Q71" s="123"/>
      <c r="R71" s="123"/>
      <c r="S71" s="178"/>
      <c r="T71" s="178"/>
      <c r="U71" s="149"/>
      <c r="V71" s="124"/>
      <c r="W71" s="149"/>
      <c r="X71" s="124"/>
      <c r="Y71" s="124"/>
      <c r="Z71" s="124"/>
      <c r="AA71" s="124"/>
      <c r="AB71" s="173"/>
      <c r="AC71" s="139"/>
      <c r="AD71" s="139"/>
      <c r="AE71" s="173"/>
      <c r="AF71" s="173"/>
      <c r="AG71" s="173"/>
      <c r="AH71" s="188"/>
      <c r="AI71" s="149"/>
      <c r="AJ71" s="200" t="str">
        <f t="shared" si="7"/>
        <v/>
      </c>
      <c r="AK71" s="204"/>
      <c r="AL71" s="199"/>
      <c r="AP71" s="178"/>
      <c r="AQ71" s="214"/>
      <c r="AR71" s="214"/>
      <c r="AS71" s="214"/>
      <c r="AT71" s="215"/>
    </row>
    <row r="72" spans="1:46" s="177" customFormat="1" ht="27" customHeight="1" thickTop="1" thickBot="1" x14ac:dyDescent="0.25">
      <c r="A72" s="122"/>
      <c r="B72" s="149" t="str">
        <f t="shared" si="8"/>
        <v/>
      </c>
      <c r="C72" s="304" t="str">
        <f>IF(D72="","",(VLOOKUP(D72,Lookups!$B$4:$C$2561,2,FALSE)))</f>
        <v/>
      </c>
      <c r="D72" s="366"/>
      <c r="E72" s="149"/>
      <c r="F72" s="175"/>
      <c r="G72" s="149"/>
      <c r="H72" s="175"/>
      <c r="I72" s="173"/>
      <c r="J72" s="200" t="str">
        <f t="shared" si="5"/>
        <v/>
      </c>
      <c r="K72" s="173"/>
      <c r="L72" s="200" t="str">
        <f t="shared" si="6"/>
        <v/>
      </c>
      <c r="M72" s="139" t="str">
        <f t="shared" si="9"/>
        <v/>
      </c>
      <c r="N72" s="176"/>
      <c r="O72" s="176"/>
      <c r="P72" s="189"/>
      <c r="Q72" s="123"/>
      <c r="R72" s="123"/>
      <c r="S72" s="178"/>
      <c r="T72" s="178"/>
      <c r="U72" s="149"/>
      <c r="V72" s="124"/>
      <c r="W72" s="149"/>
      <c r="X72" s="124"/>
      <c r="Y72" s="124"/>
      <c r="Z72" s="124"/>
      <c r="AA72" s="124"/>
      <c r="AB72" s="173"/>
      <c r="AC72" s="139"/>
      <c r="AD72" s="139"/>
      <c r="AE72" s="173"/>
      <c r="AF72" s="173"/>
      <c r="AG72" s="173"/>
      <c r="AH72" s="188"/>
      <c r="AI72" s="149"/>
      <c r="AJ72" s="200" t="str">
        <f t="shared" si="7"/>
        <v/>
      </c>
      <c r="AK72" s="204"/>
      <c r="AL72" s="199"/>
      <c r="AP72" s="178"/>
      <c r="AQ72" s="214"/>
      <c r="AR72" s="214"/>
      <c r="AS72" s="214"/>
      <c r="AT72" s="215"/>
    </row>
    <row r="73" spans="1:46" s="177" customFormat="1" ht="27" customHeight="1" thickTop="1" thickBot="1" x14ac:dyDescent="0.25">
      <c r="A73" s="122"/>
      <c r="B73" s="149" t="str">
        <f t="shared" si="8"/>
        <v/>
      </c>
      <c r="C73" s="304" t="str">
        <f>IF(D73="","",(VLOOKUP(D73,Lookups!$B$4:$C$2561,2,FALSE)))</f>
        <v/>
      </c>
      <c r="D73" s="366"/>
      <c r="E73" s="149"/>
      <c r="F73" s="175"/>
      <c r="G73" s="149"/>
      <c r="H73" s="175"/>
      <c r="I73" s="173"/>
      <c r="J73" s="200" t="str">
        <f t="shared" si="5"/>
        <v/>
      </c>
      <c r="K73" s="173"/>
      <c r="L73" s="200" t="str">
        <f t="shared" si="6"/>
        <v/>
      </c>
      <c r="M73" s="139" t="str">
        <f t="shared" si="9"/>
        <v/>
      </c>
      <c r="N73" s="176"/>
      <c r="O73" s="176"/>
      <c r="P73" s="189"/>
      <c r="Q73" s="123"/>
      <c r="R73" s="123"/>
      <c r="S73" s="178"/>
      <c r="T73" s="178"/>
      <c r="U73" s="149"/>
      <c r="V73" s="124"/>
      <c r="W73" s="149"/>
      <c r="X73" s="124"/>
      <c r="Y73" s="124"/>
      <c r="Z73" s="124"/>
      <c r="AA73" s="124"/>
      <c r="AB73" s="173"/>
      <c r="AC73" s="139"/>
      <c r="AD73" s="139"/>
      <c r="AE73" s="173"/>
      <c r="AF73" s="173"/>
      <c r="AG73" s="173"/>
      <c r="AH73" s="188"/>
      <c r="AI73" s="149"/>
      <c r="AJ73" s="200" t="str">
        <f t="shared" si="7"/>
        <v/>
      </c>
      <c r="AK73" s="204"/>
      <c r="AL73" s="199"/>
      <c r="AP73" s="178"/>
      <c r="AQ73" s="214"/>
      <c r="AR73" s="214"/>
      <c r="AS73" s="214"/>
      <c r="AT73" s="215"/>
    </row>
    <row r="74" spans="1:46" s="177" customFormat="1" ht="27" customHeight="1" thickTop="1" thickBot="1" x14ac:dyDescent="0.25">
      <c r="A74" s="122"/>
      <c r="B74" s="149" t="str">
        <f t="shared" si="8"/>
        <v/>
      </c>
      <c r="C74" s="304" t="str">
        <f>IF(D74="","",(VLOOKUP(D74,Lookups!$B$4:$C$2561,2,FALSE)))</f>
        <v/>
      </c>
      <c r="D74" s="366"/>
      <c r="E74" s="149"/>
      <c r="F74" s="175"/>
      <c r="G74" s="149"/>
      <c r="H74" s="175"/>
      <c r="I74" s="173"/>
      <c r="J74" s="200" t="str">
        <f t="shared" si="5"/>
        <v/>
      </c>
      <c r="K74" s="173"/>
      <c r="L74" s="200" t="str">
        <f t="shared" si="6"/>
        <v/>
      </c>
      <c r="M74" s="139" t="str">
        <f t="shared" si="9"/>
        <v/>
      </c>
      <c r="N74" s="176"/>
      <c r="O74" s="176"/>
      <c r="P74" s="189"/>
      <c r="Q74" s="123"/>
      <c r="R74" s="123"/>
      <c r="S74" s="178"/>
      <c r="T74" s="178"/>
      <c r="U74" s="149"/>
      <c r="V74" s="124"/>
      <c r="W74" s="149"/>
      <c r="X74" s="124"/>
      <c r="Y74" s="124"/>
      <c r="Z74" s="124"/>
      <c r="AA74" s="124"/>
      <c r="AB74" s="173"/>
      <c r="AC74" s="139"/>
      <c r="AD74" s="139"/>
      <c r="AE74" s="173"/>
      <c r="AF74" s="173"/>
      <c r="AG74" s="173"/>
      <c r="AH74" s="188"/>
      <c r="AI74" s="149"/>
      <c r="AJ74" s="200" t="str">
        <f t="shared" si="7"/>
        <v/>
      </c>
      <c r="AK74" s="204"/>
      <c r="AL74" s="199"/>
      <c r="AP74" s="178"/>
      <c r="AQ74" s="214"/>
      <c r="AR74" s="214"/>
      <c r="AS74" s="214"/>
      <c r="AT74" s="215"/>
    </row>
    <row r="75" spans="1:46" s="177" customFormat="1" ht="27" customHeight="1" thickTop="1" thickBot="1" x14ac:dyDescent="0.25">
      <c r="A75" s="122"/>
      <c r="B75" s="149" t="str">
        <f t="shared" si="8"/>
        <v/>
      </c>
      <c r="C75" s="304" t="str">
        <f>IF(D75="","",(VLOOKUP(D75,Lookups!$B$4:$C$2561,2,FALSE)))</f>
        <v/>
      </c>
      <c r="D75" s="366"/>
      <c r="E75" s="149"/>
      <c r="F75" s="175"/>
      <c r="G75" s="149"/>
      <c r="H75" s="175"/>
      <c r="I75" s="173"/>
      <c r="J75" s="200" t="str">
        <f t="shared" si="5"/>
        <v/>
      </c>
      <c r="K75" s="173"/>
      <c r="L75" s="200" t="str">
        <f t="shared" si="6"/>
        <v/>
      </c>
      <c r="M75" s="139" t="str">
        <f t="shared" si="9"/>
        <v/>
      </c>
      <c r="N75" s="176"/>
      <c r="O75" s="176"/>
      <c r="P75" s="189"/>
      <c r="Q75" s="123"/>
      <c r="R75" s="123"/>
      <c r="S75" s="178"/>
      <c r="T75" s="178"/>
      <c r="U75" s="149"/>
      <c r="V75" s="124"/>
      <c r="W75" s="149"/>
      <c r="X75" s="124"/>
      <c r="Y75" s="124"/>
      <c r="Z75" s="124"/>
      <c r="AA75" s="124"/>
      <c r="AB75" s="173"/>
      <c r="AC75" s="139"/>
      <c r="AD75" s="139"/>
      <c r="AE75" s="173"/>
      <c r="AF75" s="173"/>
      <c r="AG75" s="173"/>
      <c r="AH75" s="188"/>
      <c r="AI75" s="149"/>
      <c r="AJ75" s="200" t="str">
        <f t="shared" si="7"/>
        <v/>
      </c>
      <c r="AK75" s="204"/>
      <c r="AL75" s="199"/>
      <c r="AP75" s="178"/>
      <c r="AQ75" s="214"/>
      <c r="AR75" s="214"/>
      <c r="AS75" s="214"/>
      <c r="AT75" s="215"/>
    </row>
    <row r="76" spans="1:46" s="177" customFormat="1" ht="27" customHeight="1" thickTop="1" thickBot="1" x14ac:dyDescent="0.25">
      <c r="A76" s="122"/>
      <c r="B76" s="149" t="str">
        <f t="shared" si="8"/>
        <v/>
      </c>
      <c r="C76" s="304" t="str">
        <f>IF(D76="","",(VLOOKUP(D76,Lookups!$B$4:$C$2561,2,FALSE)))</f>
        <v/>
      </c>
      <c r="D76" s="366"/>
      <c r="E76" s="149"/>
      <c r="F76" s="175"/>
      <c r="G76" s="149"/>
      <c r="H76" s="175"/>
      <c r="I76" s="173"/>
      <c r="J76" s="200" t="str">
        <f t="shared" si="5"/>
        <v/>
      </c>
      <c r="K76" s="173"/>
      <c r="L76" s="200" t="str">
        <f t="shared" si="6"/>
        <v/>
      </c>
      <c r="M76" s="139" t="str">
        <f t="shared" si="9"/>
        <v/>
      </c>
      <c r="N76" s="176"/>
      <c r="O76" s="176"/>
      <c r="P76" s="189"/>
      <c r="Q76" s="123"/>
      <c r="R76" s="123"/>
      <c r="S76" s="178"/>
      <c r="T76" s="178"/>
      <c r="U76" s="149"/>
      <c r="V76" s="124"/>
      <c r="W76" s="149"/>
      <c r="X76" s="124"/>
      <c r="Y76" s="124"/>
      <c r="Z76" s="124"/>
      <c r="AA76" s="124"/>
      <c r="AB76" s="173"/>
      <c r="AC76" s="139"/>
      <c r="AD76" s="139"/>
      <c r="AE76" s="173"/>
      <c r="AF76" s="173"/>
      <c r="AG76" s="173"/>
      <c r="AH76" s="188"/>
      <c r="AI76" s="149"/>
      <c r="AJ76" s="200" t="str">
        <f t="shared" si="7"/>
        <v/>
      </c>
      <c r="AK76" s="204"/>
      <c r="AL76" s="199"/>
      <c r="AP76" s="178"/>
      <c r="AQ76" s="214"/>
      <c r="AR76" s="214"/>
      <c r="AS76" s="214"/>
      <c r="AT76" s="215"/>
    </row>
    <row r="77" spans="1:46" s="177" customFormat="1" ht="27" customHeight="1" thickTop="1" thickBot="1" x14ac:dyDescent="0.25">
      <c r="A77" s="122"/>
      <c r="B77" s="149" t="str">
        <f t="shared" si="8"/>
        <v/>
      </c>
      <c r="C77" s="304" t="str">
        <f>IF(D77="","",(VLOOKUP(D77,Lookups!$B$4:$C$2561,2,FALSE)))</f>
        <v/>
      </c>
      <c r="D77" s="366"/>
      <c r="E77" s="149"/>
      <c r="F77" s="175"/>
      <c r="G77" s="149"/>
      <c r="H77" s="175"/>
      <c r="I77" s="173"/>
      <c r="J77" s="200" t="str">
        <f t="shared" si="5"/>
        <v/>
      </c>
      <c r="K77" s="173"/>
      <c r="L77" s="200" t="str">
        <f t="shared" si="6"/>
        <v/>
      </c>
      <c r="M77" s="139" t="str">
        <f t="shared" si="9"/>
        <v/>
      </c>
      <c r="N77" s="176"/>
      <c r="O77" s="176"/>
      <c r="P77" s="189"/>
      <c r="Q77" s="123"/>
      <c r="R77" s="123"/>
      <c r="S77" s="178"/>
      <c r="T77" s="178"/>
      <c r="U77" s="149"/>
      <c r="V77" s="124"/>
      <c r="W77" s="149"/>
      <c r="X77" s="124"/>
      <c r="Y77" s="124"/>
      <c r="Z77" s="124"/>
      <c r="AA77" s="124"/>
      <c r="AB77" s="173"/>
      <c r="AC77" s="139"/>
      <c r="AD77" s="139"/>
      <c r="AE77" s="173"/>
      <c r="AF77" s="173"/>
      <c r="AG77" s="173"/>
      <c r="AH77" s="188"/>
      <c r="AI77" s="149"/>
      <c r="AJ77" s="200" t="str">
        <f t="shared" si="7"/>
        <v/>
      </c>
      <c r="AK77" s="204"/>
      <c r="AL77" s="199"/>
      <c r="AP77" s="178"/>
      <c r="AQ77" s="214"/>
      <c r="AR77" s="214"/>
      <c r="AS77" s="214"/>
      <c r="AT77" s="215"/>
    </row>
    <row r="78" spans="1:46" s="177" customFormat="1" ht="27" customHeight="1" thickTop="1" thickBot="1" x14ac:dyDescent="0.25">
      <c r="A78" s="122"/>
      <c r="B78" s="149" t="str">
        <f t="shared" si="8"/>
        <v/>
      </c>
      <c r="C78" s="304" t="str">
        <f>IF(D78="","",(VLOOKUP(D78,Lookups!$B$4:$C$2561,2,FALSE)))</f>
        <v/>
      </c>
      <c r="D78" s="366"/>
      <c r="E78" s="149"/>
      <c r="F78" s="175"/>
      <c r="G78" s="149"/>
      <c r="H78" s="175"/>
      <c r="I78" s="173"/>
      <c r="J78" s="200" t="str">
        <f t="shared" si="5"/>
        <v/>
      </c>
      <c r="K78" s="173"/>
      <c r="L78" s="200" t="str">
        <f t="shared" si="6"/>
        <v/>
      </c>
      <c r="M78" s="139" t="str">
        <f t="shared" si="9"/>
        <v/>
      </c>
      <c r="N78" s="176"/>
      <c r="O78" s="176"/>
      <c r="P78" s="189"/>
      <c r="Q78" s="123"/>
      <c r="R78" s="123"/>
      <c r="S78" s="178"/>
      <c r="T78" s="178"/>
      <c r="U78" s="149"/>
      <c r="V78" s="124"/>
      <c r="W78" s="149"/>
      <c r="X78" s="124"/>
      <c r="Y78" s="124"/>
      <c r="Z78" s="124"/>
      <c r="AA78" s="124"/>
      <c r="AB78" s="173"/>
      <c r="AC78" s="139"/>
      <c r="AD78" s="139"/>
      <c r="AE78" s="173"/>
      <c r="AF78" s="173"/>
      <c r="AG78" s="173"/>
      <c r="AH78" s="188"/>
      <c r="AI78" s="149"/>
      <c r="AJ78" s="200" t="str">
        <f t="shared" si="7"/>
        <v/>
      </c>
      <c r="AK78" s="204"/>
      <c r="AL78" s="199"/>
      <c r="AP78" s="178"/>
      <c r="AQ78" s="214"/>
      <c r="AR78" s="214"/>
      <c r="AS78" s="214"/>
      <c r="AT78" s="215"/>
    </row>
    <row r="79" spans="1:46" s="177" customFormat="1" ht="27" customHeight="1" thickTop="1" thickBot="1" x14ac:dyDescent="0.25">
      <c r="A79" s="122"/>
      <c r="B79" s="149" t="str">
        <f t="shared" si="8"/>
        <v/>
      </c>
      <c r="C79" s="304" t="str">
        <f>IF(D79="","",(VLOOKUP(D79,Lookups!$B$4:$C$2561,2,FALSE)))</f>
        <v/>
      </c>
      <c r="D79" s="366"/>
      <c r="E79" s="149"/>
      <c r="F79" s="175"/>
      <c r="G79" s="149"/>
      <c r="H79" s="175"/>
      <c r="I79" s="173"/>
      <c r="J79" s="200" t="str">
        <f t="shared" si="5"/>
        <v/>
      </c>
      <c r="K79" s="173"/>
      <c r="L79" s="200" t="str">
        <f t="shared" si="6"/>
        <v/>
      </c>
      <c r="M79" s="139" t="str">
        <f t="shared" si="9"/>
        <v/>
      </c>
      <c r="N79" s="176"/>
      <c r="O79" s="176"/>
      <c r="P79" s="189"/>
      <c r="Q79" s="123"/>
      <c r="R79" s="123"/>
      <c r="S79" s="178"/>
      <c r="T79" s="178"/>
      <c r="U79" s="149"/>
      <c r="V79" s="124"/>
      <c r="W79" s="149"/>
      <c r="X79" s="124"/>
      <c r="Y79" s="124"/>
      <c r="Z79" s="124"/>
      <c r="AA79" s="124"/>
      <c r="AB79" s="173"/>
      <c r="AC79" s="139"/>
      <c r="AD79" s="139"/>
      <c r="AE79" s="173"/>
      <c r="AF79" s="173"/>
      <c r="AG79" s="173"/>
      <c r="AH79" s="188"/>
      <c r="AI79" s="149"/>
      <c r="AJ79" s="200" t="str">
        <f t="shared" si="7"/>
        <v/>
      </c>
      <c r="AK79" s="204"/>
      <c r="AL79" s="199"/>
      <c r="AP79" s="178"/>
      <c r="AQ79" s="214"/>
      <c r="AR79" s="214"/>
      <c r="AS79" s="214"/>
      <c r="AT79" s="215"/>
    </row>
    <row r="80" spans="1:46" s="177" customFormat="1" ht="27" customHeight="1" thickTop="1" thickBot="1" x14ac:dyDescent="0.25">
      <c r="A80" s="122"/>
      <c r="B80" s="149" t="str">
        <f t="shared" si="8"/>
        <v/>
      </c>
      <c r="C80" s="304" t="str">
        <f>IF(D80="","",(VLOOKUP(D80,Lookups!$B$4:$C$2561,2,FALSE)))</f>
        <v/>
      </c>
      <c r="D80" s="366"/>
      <c r="E80" s="149"/>
      <c r="F80" s="175"/>
      <c r="G80" s="149"/>
      <c r="H80" s="175"/>
      <c r="I80" s="173"/>
      <c r="J80" s="200" t="str">
        <f t="shared" si="5"/>
        <v/>
      </c>
      <c r="K80" s="173"/>
      <c r="L80" s="200" t="str">
        <f t="shared" si="6"/>
        <v/>
      </c>
      <c r="M80" s="139" t="str">
        <f t="shared" si="9"/>
        <v/>
      </c>
      <c r="N80" s="176"/>
      <c r="O80" s="176"/>
      <c r="P80" s="189"/>
      <c r="Q80" s="123"/>
      <c r="R80" s="123"/>
      <c r="S80" s="178"/>
      <c r="T80" s="178"/>
      <c r="U80" s="149"/>
      <c r="V80" s="124"/>
      <c r="W80" s="149"/>
      <c r="X80" s="124"/>
      <c r="Y80" s="124"/>
      <c r="Z80" s="124"/>
      <c r="AA80" s="124"/>
      <c r="AB80" s="173"/>
      <c r="AC80" s="139"/>
      <c r="AD80" s="139"/>
      <c r="AE80" s="173"/>
      <c r="AF80" s="173"/>
      <c r="AG80" s="173"/>
      <c r="AH80" s="188"/>
      <c r="AI80" s="149"/>
      <c r="AJ80" s="200" t="str">
        <f t="shared" si="7"/>
        <v/>
      </c>
      <c r="AK80" s="204"/>
      <c r="AL80" s="199"/>
      <c r="AP80" s="178"/>
      <c r="AQ80" s="214"/>
      <c r="AR80" s="214"/>
      <c r="AS80" s="214"/>
      <c r="AT80" s="215"/>
    </row>
    <row r="81" spans="1:46" s="177" customFormat="1" ht="27" customHeight="1" thickTop="1" thickBot="1" x14ac:dyDescent="0.25">
      <c r="A81" s="122"/>
      <c r="B81" s="149" t="str">
        <f t="shared" si="8"/>
        <v/>
      </c>
      <c r="C81" s="304" t="str">
        <f>IF(D81="","",(VLOOKUP(D81,Lookups!$B$4:$C$2561,2,FALSE)))</f>
        <v/>
      </c>
      <c r="D81" s="366"/>
      <c r="E81" s="149"/>
      <c r="F81" s="175"/>
      <c r="G81" s="149"/>
      <c r="H81" s="175"/>
      <c r="I81" s="173"/>
      <c r="J81" s="200" t="str">
        <f t="shared" si="5"/>
        <v/>
      </c>
      <c r="K81" s="173"/>
      <c r="L81" s="200" t="str">
        <f t="shared" si="6"/>
        <v/>
      </c>
      <c r="M81" s="139" t="str">
        <f t="shared" si="9"/>
        <v/>
      </c>
      <c r="N81" s="176"/>
      <c r="O81" s="176"/>
      <c r="P81" s="189"/>
      <c r="Q81" s="123"/>
      <c r="R81" s="123"/>
      <c r="S81" s="178"/>
      <c r="T81" s="178"/>
      <c r="U81" s="149"/>
      <c r="V81" s="124"/>
      <c r="W81" s="149"/>
      <c r="X81" s="124"/>
      <c r="Y81" s="124"/>
      <c r="Z81" s="124"/>
      <c r="AA81" s="124"/>
      <c r="AB81" s="173"/>
      <c r="AC81" s="139"/>
      <c r="AD81" s="139"/>
      <c r="AE81" s="173"/>
      <c r="AF81" s="173"/>
      <c r="AG81" s="173"/>
      <c r="AH81" s="188"/>
      <c r="AI81" s="149"/>
      <c r="AJ81" s="200" t="str">
        <f t="shared" si="7"/>
        <v/>
      </c>
      <c r="AK81" s="204"/>
      <c r="AL81" s="199"/>
      <c r="AP81" s="178"/>
      <c r="AQ81" s="214"/>
      <c r="AR81" s="214"/>
      <c r="AS81" s="214"/>
      <c r="AT81" s="215"/>
    </row>
    <row r="82" spans="1:46" s="177" customFormat="1" ht="27" customHeight="1" thickTop="1" thickBot="1" x14ac:dyDescent="0.25">
      <c r="A82" s="122"/>
      <c r="B82" s="149" t="str">
        <f t="shared" si="8"/>
        <v/>
      </c>
      <c r="C82" s="304" t="str">
        <f>IF(D82="","",(VLOOKUP(D82,Lookups!$B$4:$C$2561,2,FALSE)))</f>
        <v/>
      </c>
      <c r="D82" s="366"/>
      <c r="E82" s="149"/>
      <c r="F82" s="175"/>
      <c r="G82" s="149"/>
      <c r="H82" s="175"/>
      <c r="I82" s="173"/>
      <c r="J82" s="200" t="str">
        <f t="shared" si="5"/>
        <v/>
      </c>
      <c r="K82" s="173"/>
      <c r="L82" s="200" t="str">
        <f t="shared" si="6"/>
        <v/>
      </c>
      <c r="M82" s="139" t="str">
        <f t="shared" si="9"/>
        <v/>
      </c>
      <c r="N82" s="176"/>
      <c r="O82" s="176"/>
      <c r="P82" s="189"/>
      <c r="Q82" s="123"/>
      <c r="R82" s="123"/>
      <c r="S82" s="178"/>
      <c r="T82" s="178"/>
      <c r="U82" s="149"/>
      <c r="V82" s="124"/>
      <c r="W82" s="149"/>
      <c r="X82" s="124"/>
      <c r="Y82" s="124"/>
      <c r="Z82" s="124"/>
      <c r="AA82" s="124"/>
      <c r="AB82" s="173"/>
      <c r="AC82" s="139"/>
      <c r="AD82" s="139"/>
      <c r="AE82" s="173"/>
      <c r="AF82" s="173"/>
      <c r="AG82" s="173"/>
      <c r="AH82" s="188"/>
      <c r="AI82" s="149"/>
      <c r="AJ82" s="200" t="str">
        <f t="shared" si="7"/>
        <v/>
      </c>
      <c r="AK82" s="204"/>
      <c r="AL82" s="199"/>
      <c r="AP82" s="178"/>
      <c r="AQ82" s="214"/>
      <c r="AR82" s="214"/>
      <c r="AS82" s="214"/>
      <c r="AT82" s="215"/>
    </row>
    <row r="83" spans="1:46" s="177" customFormat="1" ht="27" customHeight="1" thickTop="1" thickBot="1" x14ac:dyDescent="0.25">
      <c r="A83" s="122"/>
      <c r="B83" s="149" t="str">
        <f t="shared" si="8"/>
        <v/>
      </c>
      <c r="C83" s="304" t="str">
        <f>IF(D83="","",(VLOOKUP(D83,Lookups!$B$4:$C$2561,2,FALSE)))</f>
        <v/>
      </c>
      <c r="D83" s="366"/>
      <c r="E83" s="149"/>
      <c r="F83" s="175"/>
      <c r="G83" s="149"/>
      <c r="H83" s="175"/>
      <c r="I83" s="173"/>
      <c r="J83" s="200" t="str">
        <f t="shared" si="5"/>
        <v/>
      </c>
      <c r="K83" s="173"/>
      <c r="L83" s="200" t="str">
        <f t="shared" si="6"/>
        <v/>
      </c>
      <c r="M83" s="139" t="str">
        <f t="shared" si="9"/>
        <v/>
      </c>
      <c r="N83" s="176"/>
      <c r="O83" s="176"/>
      <c r="P83" s="189"/>
      <c r="Q83" s="123"/>
      <c r="R83" s="123"/>
      <c r="S83" s="178"/>
      <c r="T83" s="178"/>
      <c r="U83" s="149"/>
      <c r="V83" s="124"/>
      <c r="W83" s="149"/>
      <c r="X83" s="124"/>
      <c r="Y83" s="124"/>
      <c r="Z83" s="124"/>
      <c r="AA83" s="124"/>
      <c r="AB83" s="173"/>
      <c r="AC83" s="139"/>
      <c r="AD83" s="139"/>
      <c r="AE83" s="173"/>
      <c r="AF83" s="173"/>
      <c r="AG83" s="173"/>
      <c r="AH83" s="188"/>
      <c r="AI83" s="149"/>
      <c r="AJ83" s="200" t="str">
        <f t="shared" si="7"/>
        <v/>
      </c>
      <c r="AK83" s="204"/>
      <c r="AL83" s="199"/>
      <c r="AP83" s="178"/>
      <c r="AQ83" s="214"/>
      <c r="AR83" s="214"/>
      <c r="AS83" s="214"/>
      <c r="AT83" s="215"/>
    </row>
    <row r="84" spans="1:46" s="177" customFormat="1" ht="27" customHeight="1" thickTop="1" thickBot="1" x14ac:dyDescent="0.25">
      <c r="A84" s="122"/>
      <c r="B84" s="149" t="str">
        <f t="shared" si="8"/>
        <v/>
      </c>
      <c r="C84" s="304" t="str">
        <f>IF(D84="","",(VLOOKUP(D84,Lookups!$B$4:$C$2561,2,FALSE)))</f>
        <v/>
      </c>
      <c r="D84" s="366"/>
      <c r="E84" s="149"/>
      <c r="F84" s="175"/>
      <c r="G84" s="149"/>
      <c r="H84" s="175"/>
      <c r="I84" s="173"/>
      <c r="J84" s="200" t="str">
        <f t="shared" si="5"/>
        <v/>
      </c>
      <c r="K84" s="173"/>
      <c r="L84" s="200" t="str">
        <f t="shared" si="6"/>
        <v/>
      </c>
      <c r="M84" s="139" t="str">
        <f t="shared" si="9"/>
        <v/>
      </c>
      <c r="N84" s="176"/>
      <c r="O84" s="176"/>
      <c r="P84" s="189"/>
      <c r="Q84" s="123"/>
      <c r="R84" s="123"/>
      <c r="S84" s="178"/>
      <c r="T84" s="178"/>
      <c r="U84" s="149"/>
      <c r="V84" s="124"/>
      <c r="W84" s="149"/>
      <c r="X84" s="124"/>
      <c r="Y84" s="124"/>
      <c r="Z84" s="124"/>
      <c r="AA84" s="124"/>
      <c r="AB84" s="173"/>
      <c r="AC84" s="139"/>
      <c r="AD84" s="139"/>
      <c r="AE84" s="173"/>
      <c r="AF84" s="173"/>
      <c r="AG84" s="173"/>
      <c r="AH84" s="188"/>
      <c r="AI84" s="149"/>
      <c r="AJ84" s="200" t="str">
        <f t="shared" si="7"/>
        <v/>
      </c>
      <c r="AK84" s="204"/>
      <c r="AL84" s="199"/>
      <c r="AP84" s="178"/>
      <c r="AQ84" s="214"/>
      <c r="AR84" s="214"/>
      <c r="AS84" s="214"/>
      <c r="AT84" s="215"/>
    </row>
    <row r="85" spans="1:46" s="177" customFormat="1" ht="27" customHeight="1" thickTop="1" thickBot="1" x14ac:dyDescent="0.25">
      <c r="A85" s="122"/>
      <c r="B85" s="149" t="str">
        <f t="shared" si="8"/>
        <v/>
      </c>
      <c r="C85" s="304" t="str">
        <f>IF(D85="","",(VLOOKUP(D85,Lookups!$B$4:$C$2561,2,FALSE)))</f>
        <v/>
      </c>
      <c r="D85" s="366"/>
      <c r="E85" s="149"/>
      <c r="F85" s="175"/>
      <c r="G85" s="149"/>
      <c r="H85" s="175"/>
      <c r="I85" s="173"/>
      <c r="J85" s="200" t="str">
        <f t="shared" si="5"/>
        <v/>
      </c>
      <c r="K85" s="173"/>
      <c r="L85" s="200" t="str">
        <f t="shared" si="6"/>
        <v/>
      </c>
      <c r="M85" s="139" t="str">
        <f t="shared" si="9"/>
        <v/>
      </c>
      <c r="N85" s="176"/>
      <c r="O85" s="176"/>
      <c r="P85" s="189"/>
      <c r="Q85" s="123"/>
      <c r="R85" s="123"/>
      <c r="S85" s="178"/>
      <c r="T85" s="178"/>
      <c r="U85" s="149"/>
      <c r="V85" s="124"/>
      <c r="W85" s="149"/>
      <c r="X85" s="124"/>
      <c r="Y85" s="124"/>
      <c r="Z85" s="124"/>
      <c r="AA85" s="124"/>
      <c r="AB85" s="173"/>
      <c r="AC85" s="139"/>
      <c r="AD85" s="139"/>
      <c r="AE85" s="173"/>
      <c r="AF85" s="173"/>
      <c r="AG85" s="173"/>
      <c r="AH85" s="188"/>
      <c r="AI85" s="149"/>
      <c r="AJ85" s="200" t="str">
        <f t="shared" si="7"/>
        <v/>
      </c>
      <c r="AK85" s="204"/>
      <c r="AL85" s="199"/>
      <c r="AP85" s="178"/>
      <c r="AQ85" s="214"/>
      <c r="AR85" s="214"/>
      <c r="AS85" s="214"/>
      <c r="AT85" s="215"/>
    </row>
    <row r="86" spans="1:46" s="177" customFormat="1" ht="27" customHeight="1" thickTop="1" thickBot="1" x14ac:dyDescent="0.25">
      <c r="A86" s="122"/>
      <c r="B86" s="149" t="str">
        <f t="shared" si="8"/>
        <v/>
      </c>
      <c r="C86" s="304" t="str">
        <f>IF(D86="","",(VLOOKUP(D86,Lookups!$B$4:$C$2561,2,FALSE)))</f>
        <v/>
      </c>
      <c r="D86" s="366"/>
      <c r="E86" s="149"/>
      <c r="F86" s="175"/>
      <c r="G86" s="149"/>
      <c r="H86" s="175"/>
      <c r="I86" s="173"/>
      <c r="J86" s="200" t="str">
        <f t="shared" si="5"/>
        <v/>
      </c>
      <c r="K86" s="173"/>
      <c r="L86" s="200" t="str">
        <f t="shared" si="6"/>
        <v/>
      </c>
      <c r="M86" s="139" t="str">
        <f t="shared" si="9"/>
        <v/>
      </c>
      <c r="N86" s="176"/>
      <c r="O86" s="176"/>
      <c r="P86" s="189"/>
      <c r="Q86" s="123"/>
      <c r="R86" s="123"/>
      <c r="S86" s="178"/>
      <c r="T86" s="178"/>
      <c r="U86" s="149"/>
      <c r="V86" s="124"/>
      <c r="W86" s="149"/>
      <c r="X86" s="124"/>
      <c r="Y86" s="124"/>
      <c r="Z86" s="124"/>
      <c r="AA86" s="124"/>
      <c r="AB86" s="173"/>
      <c r="AC86" s="139"/>
      <c r="AD86" s="139"/>
      <c r="AE86" s="173"/>
      <c r="AF86" s="173"/>
      <c r="AG86" s="173"/>
      <c r="AH86" s="188"/>
      <c r="AI86" s="149"/>
      <c r="AJ86" s="200" t="str">
        <f t="shared" si="7"/>
        <v/>
      </c>
      <c r="AK86" s="204"/>
      <c r="AL86" s="199"/>
      <c r="AP86" s="178"/>
      <c r="AQ86" s="214"/>
      <c r="AR86" s="214"/>
      <c r="AS86" s="214"/>
      <c r="AT86" s="215"/>
    </row>
    <row r="87" spans="1:46" s="177" customFormat="1" ht="27" customHeight="1" thickTop="1" thickBot="1" x14ac:dyDescent="0.25">
      <c r="A87" s="122"/>
      <c r="B87" s="149" t="str">
        <f t="shared" si="8"/>
        <v/>
      </c>
      <c r="C87" s="304" t="str">
        <f>IF(D87="","",(VLOOKUP(D87,Lookups!$B$4:$C$2561,2,FALSE)))</f>
        <v/>
      </c>
      <c r="D87" s="366"/>
      <c r="E87" s="149"/>
      <c r="F87" s="175"/>
      <c r="G87" s="149"/>
      <c r="H87" s="175"/>
      <c r="I87" s="173"/>
      <c r="J87" s="200" t="str">
        <f t="shared" si="5"/>
        <v/>
      </c>
      <c r="K87" s="173"/>
      <c r="L87" s="200" t="str">
        <f t="shared" si="6"/>
        <v/>
      </c>
      <c r="M87" s="139" t="str">
        <f t="shared" si="9"/>
        <v/>
      </c>
      <c r="N87" s="176"/>
      <c r="O87" s="176"/>
      <c r="P87" s="189"/>
      <c r="Q87" s="123"/>
      <c r="R87" s="123"/>
      <c r="S87" s="178"/>
      <c r="T87" s="178"/>
      <c r="U87" s="149"/>
      <c r="V87" s="124"/>
      <c r="W87" s="149"/>
      <c r="X87" s="124"/>
      <c r="Y87" s="124"/>
      <c r="Z87" s="124"/>
      <c r="AA87" s="124"/>
      <c r="AB87" s="173"/>
      <c r="AC87" s="139"/>
      <c r="AD87" s="139"/>
      <c r="AE87" s="173"/>
      <c r="AF87" s="173"/>
      <c r="AG87" s="173"/>
      <c r="AH87" s="188"/>
      <c r="AI87" s="149"/>
      <c r="AJ87" s="200" t="str">
        <f t="shared" si="7"/>
        <v/>
      </c>
      <c r="AK87" s="204"/>
      <c r="AL87" s="199"/>
      <c r="AP87" s="178"/>
      <c r="AQ87" s="214"/>
      <c r="AR87" s="214"/>
      <c r="AS87" s="214"/>
      <c r="AT87" s="215"/>
    </row>
    <row r="88" spans="1:46" s="177" customFormat="1" ht="27" customHeight="1" thickTop="1" thickBot="1" x14ac:dyDescent="0.25">
      <c r="A88" s="122"/>
      <c r="B88" s="149" t="str">
        <f t="shared" si="8"/>
        <v/>
      </c>
      <c r="C88" s="304" t="str">
        <f>IF(D88="","",(VLOOKUP(D88,Lookups!$B$4:$C$2561,2,FALSE)))</f>
        <v/>
      </c>
      <c r="D88" s="366"/>
      <c r="E88" s="149"/>
      <c r="F88" s="175"/>
      <c r="G88" s="149"/>
      <c r="H88" s="175"/>
      <c r="I88" s="173"/>
      <c r="J88" s="200" t="str">
        <f t="shared" si="5"/>
        <v/>
      </c>
      <c r="K88" s="173"/>
      <c r="L88" s="200" t="str">
        <f t="shared" si="6"/>
        <v/>
      </c>
      <c r="M88" s="139" t="str">
        <f t="shared" si="9"/>
        <v/>
      </c>
      <c r="N88" s="176"/>
      <c r="O88" s="176"/>
      <c r="P88" s="189"/>
      <c r="Q88" s="123"/>
      <c r="R88" s="123"/>
      <c r="S88" s="178"/>
      <c r="T88" s="178"/>
      <c r="U88" s="149"/>
      <c r="V88" s="124"/>
      <c r="W88" s="149"/>
      <c r="X88" s="124"/>
      <c r="Y88" s="124"/>
      <c r="Z88" s="124"/>
      <c r="AA88" s="124"/>
      <c r="AB88" s="173"/>
      <c r="AC88" s="139"/>
      <c r="AD88" s="139"/>
      <c r="AE88" s="173"/>
      <c r="AF88" s="173"/>
      <c r="AG88" s="173"/>
      <c r="AH88" s="188"/>
      <c r="AI88" s="149"/>
      <c r="AJ88" s="200" t="str">
        <f t="shared" si="7"/>
        <v/>
      </c>
      <c r="AK88" s="204"/>
      <c r="AL88" s="199"/>
      <c r="AP88" s="178"/>
      <c r="AQ88" s="214"/>
      <c r="AR88" s="214"/>
      <c r="AS88" s="214"/>
      <c r="AT88" s="215"/>
    </row>
    <row r="89" spans="1:46" s="177" customFormat="1" ht="27" customHeight="1" thickTop="1" thickBot="1" x14ac:dyDescent="0.25">
      <c r="A89" s="122"/>
      <c r="B89" s="149" t="str">
        <f t="shared" si="8"/>
        <v/>
      </c>
      <c r="C89" s="304" t="str">
        <f>IF(D89="","",(VLOOKUP(D89,Lookups!$B$4:$C$2561,2,FALSE)))</f>
        <v/>
      </c>
      <c r="D89" s="366"/>
      <c r="E89" s="149"/>
      <c r="F89" s="175"/>
      <c r="G89" s="149"/>
      <c r="H89" s="175"/>
      <c r="I89" s="173"/>
      <c r="J89" s="200" t="str">
        <f t="shared" si="5"/>
        <v/>
      </c>
      <c r="K89" s="173"/>
      <c r="L89" s="200" t="str">
        <f t="shared" si="6"/>
        <v/>
      </c>
      <c r="M89" s="139" t="str">
        <f t="shared" si="9"/>
        <v/>
      </c>
      <c r="N89" s="176"/>
      <c r="O89" s="176"/>
      <c r="P89" s="189"/>
      <c r="Q89" s="123"/>
      <c r="R89" s="123"/>
      <c r="S89" s="178"/>
      <c r="T89" s="178"/>
      <c r="U89" s="149"/>
      <c r="V89" s="124"/>
      <c r="W89" s="149"/>
      <c r="X89" s="124"/>
      <c r="Y89" s="124"/>
      <c r="Z89" s="124"/>
      <c r="AA89" s="124"/>
      <c r="AB89" s="173"/>
      <c r="AC89" s="139"/>
      <c r="AD89" s="139"/>
      <c r="AE89" s="173"/>
      <c r="AF89" s="173"/>
      <c r="AG89" s="173"/>
      <c r="AH89" s="188"/>
      <c r="AI89" s="149"/>
      <c r="AJ89" s="200" t="str">
        <f t="shared" si="7"/>
        <v/>
      </c>
      <c r="AK89" s="204"/>
      <c r="AL89" s="199"/>
      <c r="AP89" s="178"/>
      <c r="AQ89" s="214"/>
      <c r="AR89" s="214"/>
      <c r="AS89" s="214"/>
      <c r="AT89" s="215"/>
    </row>
    <row r="90" spans="1:46" s="177" customFormat="1" ht="27" customHeight="1" thickTop="1" thickBot="1" x14ac:dyDescent="0.25">
      <c r="A90" s="122"/>
      <c r="B90" s="149" t="str">
        <f t="shared" si="8"/>
        <v/>
      </c>
      <c r="C90" s="304" t="str">
        <f>IF(D90="","",(VLOOKUP(D90,Lookups!$B$4:$C$2561,2,FALSE)))</f>
        <v/>
      </c>
      <c r="D90" s="366"/>
      <c r="E90" s="149"/>
      <c r="F90" s="175"/>
      <c r="G90" s="149"/>
      <c r="H90" s="175"/>
      <c r="I90" s="173"/>
      <c r="J90" s="200" t="str">
        <f t="shared" si="5"/>
        <v/>
      </c>
      <c r="K90" s="173"/>
      <c r="L90" s="200" t="str">
        <f t="shared" si="6"/>
        <v/>
      </c>
      <c r="M90" s="139" t="str">
        <f t="shared" si="9"/>
        <v/>
      </c>
      <c r="N90" s="176"/>
      <c r="O90" s="176"/>
      <c r="P90" s="189"/>
      <c r="Q90" s="123"/>
      <c r="R90" s="123"/>
      <c r="S90" s="178"/>
      <c r="T90" s="178"/>
      <c r="U90" s="149"/>
      <c r="V90" s="124"/>
      <c r="W90" s="149"/>
      <c r="X90" s="124"/>
      <c r="Y90" s="124"/>
      <c r="Z90" s="124"/>
      <c r="AA90" s="124"/>
      <c r="AB90" s="173"/>
      <c r="AC90" s="139"/>
      <c r="AD90" s="139"/>
      <c r="AE90" s="173"/>
      <c r="AF90" s="173"/>
      <c r="AG90" s="173"/>
      <c r="AH90" s="188"/>
      <c r="AI90" s="149"/>
      <c r="AJ90" s="200" t="str">
        <f t="shared" si="7"/>
        <v/>
      </c>
      <c r="AK90" s="204"/>
      <c r="AL90" s="199"/>
      <c r="AP90" s="178"/>
      <c r="AQ90" s="214"/>
      <c r="AR90" s="214"/>
      <c r="AS90" s="214"/>
      <c r="AT90" s="215"/>
    </row>
    <row r="91" spans="1:46" s="177" customFormat="1" ht="27" customHeight="1" thickTop="1" thickBot="1" x14ac:dyDescent="0.25">
      <c r="A91" s="122"/>
      <c r="B91" s="149" t="str">
        <f t="shared" si="8"/>
        <v/>
      </c>
      <c r="C91" s="304" t="str">
        <f>IF(D91="","",(VLOOKUP(D91,Lookups!$B$4:$C$2561,2,FALSE)))</f>
        <v/>
      </c>
      <c r="D91" s="366"/>
      <c r="E91" s="149"/>
      <c r="F91" s="175"/>
      <c r="G91" s="149"/>
      <c r="H91" s="175"/>
      <c r="I91" s="173"/>
      <c r="J91" s="200" t="str">
        <f t="shared" si="5"/>
        <v/>
      </c>
      <c r="K91" s="173"/>
      <c r="L91" s="200" t="str">
        <f t="shared" si="6"/>
        <v/>
      </c>
      <c r="M91" s="139" t="str">
        <f t="shared" si="9"/>
        <v/>
      </c>
      <c r="N91" s="176"/>
      <c r="O91" s="176"/>
      <c r="P91" s="189"/>
      <c r="Q91" s="123"/>
      <c r="R91" s="123"/>
      <c r="S91" s="178"/>
      <c r="T91" s="178"/>
      <c r="U91" s="149"/>
      <c r="V91" s="124"/>
      <c r="W91" s="149"/>
      <c r="X91" s="124"/>
      <c r="Y91" s="124"/>
      <c r="Z91" s="124"/>
      <c r="AA91" s="124"/>
      <c r="AB91" s="173"/>
      <c r="AC91" s="139"/>
      <c r="AD91" s="139"/>
      <c r="AE91" s="173"/>
      <c r="AF91" s="173"/>
      <c r="AG91" s="173"/>
      <c r="AH91" s="188"/>
      <c r="AI91" s="149"/>
      <c r="AJ91" s="200" t="str">
        <f t="shared" si="7"/>
        <v/>
      </c>
      <c r="AK91" s="204"/>
      <c r="AL91" s="199"/>
      <c r="AP91" s="178"/>
      <c r="AQ91" s="214"/>
      <c r="AR91" s="214"/>
      <c r="AS91" s="214"/>
      <c r="AT91" s="215"/>
    </row>
    <row r="92" spans="1:46" s="177" customFormat="1" ht="27" customHeight="1" thickTop="1" thickBot="1" x14ac:dyDescent="0.25">
      <c r="A92" s="122"/>
      <c r="B92" s="149" t="str">
        <f t="shared" si="8"/>
        <v/>
      </c>
      <c r="C92" s="304" t="str">
        <f>IF(D92="","",(VLOOKUP(D92,Lookups!$B$4:$C$2561,2,FALSE)))</f>
        <v/>
      </c>
      <c r="D92" s="366"/>
      <c r="E92" s="149"/>
      <c r="F92" s="175"/>
      <c r="G92" s="149"/>
      <c r="H92" s="175"/>
      <c r="I92" s="173"/>
      <c r="J92" s="200" t="str">
        <f t="shared" si="5"/>
        <v/>
      </c>
      <c r="K92" s="173"/>
      <c r="L92" s="200" t="str">
        <f t="shared" si="6"/>
        <v/>
      </c>
      <c r="M92" s="139" t="str">
        <f t="shared" si="9"/>
        <v/>
      </c>
      <c r="N92" s="176"/>
      <c r="O92" s="176"/>
      <c r="P92" s="189"/>
      <c r="Q92" s="123"/>
      <c r="R92" s="123"/>
      <c r="S92" s="178"/>
      <c r="T92" s="178"/>
      <c r="U92" s="149"/>
      <c r="V92" s="124"/>
      <c r="W92" s="149"/>
      <c r="X92" s="124"/>
      <c r="Y92" s="124"/>
      <c r="Z92" s="124"/>
      <c r="AA92" s="124"/>
      <c r="AB92" s="173"/>
      <c r="AC92" s="139"/>
      <c r="AD92" s="139"/>
      <c r="AE92" s="173"/>
      <c r="AF92" s="173"/>
      <c r="AG92" s="173"/>
      <c r="AH92" s="188"/>
      <c r="AI92" s="149"/>
      <c r="AJ92" s="200" t="str">
        <f t="shared" si="7"/>
        <v/>
      </c>
      <c r="AK92" s="204"/>
      <c r="AL92" s="199"/>
      <c r="AP92" s="178"/>
      <c r="AQ92" s="214"/>
      <c r="AR92" s="214"/>
      <c r="AS92" s="214"/>
      <c r="AT92" s="215"/>
    </row>
    <row r="93" spans="1:46" s="177" customFormat="1" ht="27" customHeight="1" thickTop="1" thickBot="1" x14ac:dyDescent="0.25">
      <c r="A93" s="122"/>
      <c r="B93" s="149" t="str">
        <f t="shared" si="8"/>
        <v/>
      </c>
      <c r="C93" s="304" t="str">
        <f>IF(D93="","",(VLOOKUP(D93,Lookups!$B$4:$C$2561,2,FALSE)))</f>
        <v/>
      </c>
      <c r="D93" s="366"/>
      <c r="E93" s="149"/>
      <c r="F93" s="175"/>
      <c r="G93" s="149"/>
      <c r="H93" s="175"/>
      <c r="I93" s="173"/>
      <c r="J93" s="200" t="str">
        <f t="shared" si="5"/>
        <v/>
      </c>
      <c r="K93" s="173"/>
      <c r="L93" s="200" t="str">
        <f t="shared" si="6"/>
        <v/>
      </c>
      <c r="M93" s="139" t="str">
        <f t="shared" si="9"/>
        <v/>
      </c>
      <c r="N93" s="176"/>
      <c r="O93" s="176"/>
      <c r="P93" s="189"/>
      <c r="Q93" s="123"/>
      <c r="R93" s="123"/>
      <c r="S93" s="178"/>
      <c r="T93" s="178"/>
      <c r="U93" s="149"/>
      <c r="V93" s="124"/>
      <c r="W93" s="149"/>
      <c r="X93" s="124"/>
      <c r="Y93" s="124"/>
      <c r="Z93" s="124"/>
      <c r="AA93" s="124"/>
      <c r="AB93" s="173"/>
      <c r="AC93" s="139"/>
      <c r="AD93" s="139"/>
      <c r="AE93" s="173"/>
      <c r="AF93" s="173"/>
      <c r="AG93" s="173"/>
      <c r="AH93" s="188"/>
      <c r="AI93" s="149"/>
      <c r="AJ93" s="200" t="str">
        <f t="shared" si="7"/>
        <v/>
      </c>
      <c r="AK93" s="204"/>
      <c r="AL93" s="199"/>
      <c r="AP93" s="178"/>
      <c r="AQ93" s="214"/>
      <c r="AR93" s="214"/>
      <c r="AS93" s="214"/>
      <c r="AT93" s="215"/>
    </row>
    <row r="94" spans="1:46" s="177" customFormat="1" ht="27" customHeight="1" thickTop="1" thickBot="1" x14ac:dyDescent="0.25">
      <c r="A94" s="122"/>
      <c r="B94" s="149" t="str">
        <f t="shared" si="8"/>
        <v/>
      </c>
      <c r="C94" s="304" t="str">
        <f>IF(D94="","",(VLOOKUP(D94,Lookups!$B$4:$C$2561,2,FALSE)))</f>
        <v/>
      </c>
      <c r="D94" s="366"/>
      <c r="E94" s="149"/>
      <c r="F94" s="175"/>
      <c r="G94" s="149"/>
      <c r="H94" s="175"/>
      <c r="I94" s="173"/>
      <c r="J94" s="200" t="str">
        <f t="shared" si="5"/>
        <v/>
      </c>
      <c r="K94" s="173"/>
      <c r="L94" s="200" t="str">
        <f t="shared" si="6"/>
        <v/>
      </c>
      <c r="M94" s="139" t="str">
        <f t="shared" si="9"/>
        <v/>
      </c>
      <c r="N94" s="176"/>
      <c r="O94" s="176"/>
      <c r="P94" s="189"/>
      <c r="Q94" s="123"/>
      <c r="R94" s="123"/>
      <c r="S94" s="178"/>
      <c r="T94" s="178"/>
      <c r="U94" s="149"/>
      <c r="V94" s="124"/>
      <c r="W94" s="149"/>
      <c r="X94" s="124"/>
      <c r="Y94" s="124"/>
      <c r="Z94" s="124"/>
      <c r="AA94" s="124"/>
      <c r="AB94" s="173"/>
      <c r="AC94" s="139"/>
      <c r="AD94" s="139"/>
      <c r="AE94" s="173"/>
      <c r="AF94" s="173"/>
      <c r="AG94" s="173"/>
      <c r="AH94" s="188"/>
      <c r="AI94" s="149"/>
      <c r="AJ94" s="200" t="str">
        <f t="shared" si="7"/>
        <v/>
      </c>
      <c r="AK94" s="204"/>
      <c r="AL94" s="199"/>
      <c r="AP94" s="178"/>
      <c r="AQ94" s="214"/>
      <c r="AR94" s="214"/>
      <c r="AS94" s="214"/>
      <c r="AT94" s="215"/>
    </row>
    <row r="95" spans="1:46" s="177" customFormat="1" ht="27" customHeight="1" thickTop="1" thickBot="1" x14ac:dyDescent="0.25">
      <c r="A95" s="122"/>
      <c r="B95" s="149" t="str">
        <f t="shared" si="8"/>
        <v/>
      </c>
      <c r="C95" s="304" t="str">
        <f>IF(D95="","",(VLOOKUP(D95,Lookups!$B$4:$C$2561,2,FALSE)))</f>
        <v/>
      </c>
      <c r="D95" s="366"/>
      <c r="E95" s="149"/>
      <c r="F95" s="175"/>
      <c r="G95" s="149"/>
      <c r="H95" s="175"/>
      <c r="I95" s="173"/>
      <c r="J95" s="200" t="str">
        <f t="shared" si="5"/>
        <v/>
      </c>
      <c r="K95" s="173"/>
      <c r="L95" s="200" t="str">
        <f t="shared" si="6"/>
        <v/>
      </c>
      <c r="M95" s="139" t="str">
        <f t="shared" si="9"/>
        <v/>
      </c>
      <c r="N95" s="176"/>
      <c r="O95" s="176"/>
      <c r="P95" s="189"/>
      <c r="Q95" s="123"/>
      <c r="R95" s="123"/>
      <c r="S95" s="178"/>
      <c r="T95" s="178"/>
      <c r="U95" s="149"/>
      <c r="V95" s="124"/>
      <c r="W95" s="149"/>
      <c r="X95" s="124"/>
      <c r="Y95" s="124"/>
      <c r="Z95" s="124"/>
      <c r="AA95" s="124"/>
      <c r="AB95" s="173"/>
      <c r="AC95" s="139"/>
      <c r="AD95" s="139"/>
      <c r="AE95" s="173"/>
      <c r="AF95" s="173"/>
      <c r="AG95" s="173"/>
      <c r="AH95" s="188"/>
      <c r="AI95" s="149"/>
      <c r="AJ95" s="200" t="str">
        <f t="shared" si="7"/>
        <v/>
      </c>
      <c r="AK95" s="204"/>
      <c r="AL95" s="199"/>
      <c r="AP95" s="178"/>
      <c r="AQ95" s="214"/>
      <c r="AR95" s="214"/>
      <c r="AS95" s="214"/>
      <c r="AT95" s="215"/>
    </row>
    <row r="96" spans="1:46" s="177" customFormat="1" ht="27" customHeight="1" thickTop="1" thickBot="1" x14ac:dyDescent="0.25">
      <c r="A96" s="122"/>
      <c r="B96" s="149" t="str">
        <f t="shared" si="8"/>
        <v/>
      </c>
      <c r="C96" s="304" t="str">
        <f>IF(D96="","",(VLOOKUP(D96,Lookups!$B$4:$C$2561,2,FALSE)))</f>
        <v/>
      </c>
      <c r="D96" s="366"/>
      <c r="E96" s="149"/>
      <c r="F96" s="175"/>
      <c r="G96" s="149"/>
      <c r="H96" s="175"/>
      <c r="I96" s="173"/>
      <c r="J96" s="200" t="str">
        <f t="shared" si="5"/>
        <v/>
      </c>
      <c r="K96" s="173"/>
      <c r="L96" s="200" t="str">
        <f t="shared" si="6"/>
        <v/>
      </c>
      <c r="M96" s="139" t="str">
        <f t="shared" si="9"/>
        <v/>
      </c>
      <c r="N96" s="176"/>
      <c r="O96" s="176"/>
      <c r="P96" s="189"/>
      <c r="Q96" s="123"/>
      <c r="R96" s="123"/>
      <c r="S96" s="178"/>
      <c r="T96" s="178"/>
      <c r="U96" s="149"/>
      <c r="V96" s="124"/>
      <c r="W96" s="149"/>
      <c r="X96" s="124"/>
      <c r="Y96" s="124"/>
      <c r="Z96" s="124"/>
      <c r="AA96" s="124"/>
      <c r="AB96" s="173"/>
      <c r="AC96" s="139"/>
      <c r="AD96" s="139"/>
      <c r="AE96" s="173"/>
      <c r="AF96" s="173"/>
      <c r="AG96" s="173"/>
      <c r="AH96" s="188"/>
      <c r="AI96" s="149"/>
      <c r="AJ96" s="200" t="str">
        <f t="shared" si="7"/>
        <v/>
      </c>
      <c r="AK96" s="204"/>
      <c r="AL96" s="199"/>
      <c r="AP96" s="178"/>
      <c r="AQ96" s="214"/>
      <c r="AR96" s="214"/>
      <c r="AS96" s="214"/>
      <c r="AT96" s="215"/>
    </row>
    <row r="97" spans="1:46" s="177" customFormat="1" ht="27" customHeight="1" thickTop="1" thickBot="1" x14ac:dyDescent="0.25">
      <c r="A97" s="122"/>
      <c r="B97" s="149" t="str">
        <f t="shared" si="8"/>
        <v/>
      </c>
      <c r="C97" s="304" t="str">
        <f>IF(D97="","",(VLOOKUP(D97,Lookups!$B$4:$C$2561,2,FALSE)))</f>
        <v/>
      </c>
      <c r="D97" s="366"/>
      <c r="E97" s="149"/>
      <c r="F97" s="175"/>
      <c r="G97" s="149"/>
      <c r="H97" s="175"/>
      <c r="I97" s="173"/>
      <c r="J97" s="200" t="str">
        <f t="shared" si="5"/>
        <v/>
      </c>
      <c r="K97" s="173"/>
      <c r="L97" s="200" t="str">
        <f t="shared" si="6"/>
        <v/>
      </c>
      <c r="M97" s="139" t="str">
        <f t="shared" si="9"/>
        <v/>
      </c>
      <c r="N97" s="176"/>
      <c r="O97" s="176"/>
      <c r="P97" s="189"/>
      <c r="Q97" s="123"/>
      <c r="R97" s="123"/>
      <c r="S97" s="178"/>
      <c r="T97" s="178"/>
      <c r="U97" s="149"/>
      <c r="V97" s="124"/>
      <c r="W97" s="149"/>
      <c r="X97" s="124"/>
      <c r="Y97" s="124"/>
      <c r="Z97" s="124"/>
      <c r="AA97" s="124"/>
      <c r="AB97" s="173"/>
      <c r="AC97" s="139"/>
      <c r="AD97" s="139"/>
      <c r="AE97" s="173"/>
      <c r="AF97" s="173"/>
      <c r="AG97" s="173"/>
      <c r="AH97" s="188"/>
      <c r="AI97" s="149"/>
      <c r="AJ97" s="200" t="str">
        <f t="shared" si="7"/>
        <v/>
      </c>
      <c r="AK97" s="204"/>
      <c r="AL97" s="199"/>
      <c r="AP97" s="178"/>
      <c r="AQ97" s="214"/>
      <c r="AR97" s="214"/>
      <c r="AS97" s="214"/>
      <c r="AT97" s="215"/>
    </row>
    <row r="98" spans="1:46" s="177" customFormat="1" ht="27" customHeight="1" thickTop="1" thickBot="1" x14ac:dyDescent="0.25">
      <c r="A98" s="122"/>
      <c r="B98" s="149" t="str">
        <f t="shared" si="8"/>
        <v/>
      </c>
      <c r="C98" s="304" t="str">
        <f>IF(D98="","",(VLOOKUP(D98,Lookups!$B$4:$C$2561,2,FALSE)))</f>
        <v/>
      </c>
      <c r="D98" s="366"/>
      <c r="E98" s="149"/>
      <c r="F98" s="175"/>
      <c r="G98" s="149"/>
      <c r="H98" s="175"/>
      <c r="I98" s="173"/>
      <c r="J98" s="200" t="str">
        <f t="shared" si="5"/>
        <v/>
      </c>
      <c r="K98" s="173"/>
      <c r="L98" s="200" t="str">
        <f t="shared" si="6"/>
        <v/>
      </c>
      <c r="M98" s="139" t="str">
        <f t="shared" si="9"/>
        <v/>
      </c>
      <c r="N98" s="176"/>
      <c r="O98" s="176"/>
      <c r="P98" s="189"/>
      <c r="Q98" s="123"/>
      <c r="R98" s="123"/>
      <c r="S98" s="178"/>
      <c r="T98" s="178"/>
      <c r="U98" s="149"/>
      <c r="V98" s="124"/>
      <c r="W98" s="149"/>
      <c r="X98" s="124"/>
      <c r="Y98" s="124"/>
      <c r="Z98" s="124"/>
      <c r="AA98" s="124"/>
      <c r="AB98" s="173"/>
      <c r="AC98" s="139"/>
      <c r="AD98" s="139"/>
      <c r="AE98" s="173"/>
      <c r="AF98" s="173"/>
      <c r="AG98" s="173"/>
      <c r="AH98" s="188"/>
      <c r="AI98" s="149"/>
      <c r="AJ98" s="200" t="str">
        <f t="shared" si="7"/>
        <v/>
      </c>
      <c r="AK98" s="204"/>
      <c r="AL98" s="199"/>
      <c r="AP98" s="178"/>
      <c r="AQ98" s="214"/>
      <c r="AR98" s="214"/>
      <c r="AS98" s="214"/>
      <c r="AT98" s="215"/>
    </row>
    <row r="99" spans="1:46" s="177" customFormat="1" ht="27" customHeight="1" thickTop="1" thickBot="1" x14ac:dyDescent="0.25">
      <c r="A99" s="122"/>
      <c r="B99" s="149" t="str">
        <f t="shared" si="8"/>
        <v/>
      </c>
      <c r="C99" s="304" t="str">
        <f>IF(D99="","",(VLOOKUP(D99,Lookups!$B$4:$C$2561,2,FALSE)))</f>
        <v/>
      </c>
      <c r="D99" s="366"/>
      <c r="E99" s="149"/>
      <c r="F99" s="175"/>
      <c r="G99" s="149"/>
      <c r="H99" s="175"/>
      <c r="I99" s="173"/>
      <c r="J99" s="200" t="str">
        <f t="shared" si="5"/>
        <v/>
      </c>
      <c r="K99" s="173"/>
      <c r="L99" s="200" t="str">
        <f t="shared" si="6"/>
        <v/>
      </c>
      <c r="M99" s="139" t="str">
        <f t="shared" si="9"/>
        <v/>
      </c>
      <c r="N99" s="176"/>
      <c r="O99" s="176"/>
      <c r="P99" s="189"/>
      <c r="Q99" s="123"/>
      <c r="R99" s="123"/>
      <c r="S99" s="178"/>
      <c r="T99" s="178"/>
      <c r="U99" s="149"/>
      <c r="V99" s="124"/>
      <c r="W99" s="149"/>
      <c r="X99" s="124"/>
      <c r="Y99" s="124"/>
      <c r="Z99" s="124"/>
      <c r="AA99" s="124"/>
      <c r="AB99" s="173"/>
      <c r="AC99" s="139"/>
      <c r="AD99" s="139"/>
      <c r="AE99" s="173"/>
      <c r="AF99" s="173"/>
      <c r="AG99" s="173"/>
      <c r="AH99" s="188"/>
      <c r="AI99" s="149"/>
      <c r="AJ99" s="200" t="str">
        <f t="shared" si="7"/>
        <v/>
      </c>
      <c r="AK99" s="204"/>
      <c r="AL99" s="199"/>
      <c r="AP99" s="178"/>
      <c r="AQ99" s="214"/>
      <c r="AR99" s="214"/>
      <c r="AS99" s="214"/>
      <c r="AT99" s="215"/>
    </row>
    <row r="100" spans="1:46" s="177" customFormat="1" ht="27" customHeight="1" thickTop="1" thickBot="1" x14ac:dyDescent="0.25">
      <c r="A100" s="122"/>
      <c r="B100" s="149" t="str">
        <f t="shared" si="8"/>
        <v/>
      </c>
      <c r="C100" s="304" t="str">
        <f>IF(D100="","",(VLOOKUP(D100,Lookups!$B$4:$C$2561,2,FALSE)))</f>
        <v/>
      </c>
      <c r="D100" s="366"/>
      <c r="E100" s="149"/>
      <c r="F100" s="175"/>
      <c r="G100" s="149"/>
      <c r="H100" s="175"/>
      <c r="I100" s="173"/>
      <c r="J100" s="200" t="str">
        <f t="shared" si="5"/>
        <v/>
      </c>
      <c r="K100" s="173"/>
      <c r="L100" s="200" t="str">
        <f t="shared" si="6"/>
        <v/>
      </c>
      <c r="M100" s="139" t="str">
        <f t="shared" si="9"/>
        <v/>
      </c>
      <c r="N100" s="176"/>
      <c r="O100" s="176"/>
      <c r="P100" s="189"/>
      <c r="Q100" s="123"/>
      <c r="R100" s="123"/>
      <c r="S100" s="178"/>
      <c r="T100" s="178"/>
      <c r="U100" s="149"/>
      <c r="V100" s="124"/>
      <c r="W100" s="149"/>
      <c r="X100" s="124"/>
      <c r="Y100" s="124"/>
      <c r="Z100" s="124"/>
      <c r="AA100" s="124"/>
      <c r="AB100" s="173"/>
      <c r="AC100" s="139"/>
      <c r="AD100" s="139"/>
      <c r="AE100" s="173"/>
      <c r="AF100" s="173"/>
      <c r="AG100" s="173"/>
      <c r="AH100" s="188"/>
      <c r="AI100" s="149"/>
      <c r="AJ100" s="200" t="str">
        <f t="shared" si="7"/>
        <v/>
      </c>
      <c r="AK100" s="204"/>
      <c r="AL100" s="199"/>
      <c r="AP100" s="178"/>
      <c r="AQ100" s="214"/>
      <c r="AR100" s="214"/>
      <c r="AS100" s="214"/>
      <c r="AT100" s="215"/>
    </row>
    <row r="101" spans="1:46" s="177" customFormat="1" ht="27" customHeight="1" thickTop="1" thickBot="1" x14ac:dyDescent="0.25">
      <c r="A101" s="122"/>
      <c r="B101" s="149" t="str">
        <f t="shared" si="8"/>
        <v/>
      </c>
      <c r="C101" s="304" t="str">
        <f>IF(D101="","",(VLOOKUP(D101,Lookups!$B$4:$C$2561,2,FALSE)))</f>
        <v/>
      </c>
      <c r="D101" s="366"/>
      <c r="E101" s="149"/>
      <c r="F101" s="175"/>
      <c r="G101" s="149"/>
      <c r="H101" s="175"/>
      <c r="I101" s="173"/>
      <c r="J101" s="200" t="str">
        <f t="shared" si="5"/>
        <v/>
      </c>
      <c r="K101" s="173"/>
      <c r="L101" s="200" t="str">
        <f t="shared" si="6"/>
        <v/>
      </c>
      <c r="M101" s="139" t="str">
        <f t="shared" si="9"/>
        <v/>
      </c>
      <c r="N101" s="176"/>
      <c r="O101" s="176"/>
      <c r="P101" s="189"/>
      <c r="Q101" s="123"/>
      <c r="R101" s="123"/>
      <c r="S101" s="178"/>
      <c r="T101" s="178"/>
      <c r="U101" s="149"/>
      <c r="V101" s="124"/>
      <c r="W101" s="149"/>
      <c r="X101" s="124"/>
      <c r="Y101" s="124"/>
      <c r="Z101" s="124"/>
      <c r="AA101" s="124"/>
      <c r="AB101" s="173"/>
      <c r="AC101" s="139"/>
      <c r="AD101" s="139"/>
      <c r="AE101" s="173"/>
      <c r="AF101" s="173"/>
      <c r="AG101" s="173"/>
      <c r="AH101" s="188"/>
      <c r="AI101" s="149"/>
      <c r="AJ101" s="200" t="str">
        <f t="shared" si="7"/>
        <v/>
      </c>
      <c r="AK101" s="204"/>
      <c r="AL101" s="199"/>
      <c r="AP101" s="178"/>
      <c r="AQ101" s="214"/>
      <c r="AR101" s="214"/>
      <c r="AS101" s="214"/>
      <c r="AT101" s="215"/>
    </row>
    <row r="102" spans="1:46" s="177" customFormat="1" ht="27" customHeight="1" thickTop="1" thickBot="1" x14ac:dyDescent="0.25">
      <c r="A102" s="122"/>
      <c r="B102" s="149" t="str">
        <f t="shared" si="8"/>
        <v/>
      </c>
      <c r="C102" s="304" t="str">
        <f>IF(D102="","",(VLOOKUP(D102,Lookups!$B$4:$C$2561,2,FALSE)))</f>
        <v/>
      </c>
      <c r="D102" s="366"/>
      <c r="E102" s="149"/>
      <c r="F102" s="175"/>
      <c r="G102" s="149"/>
      <c r="H102" s="175"/>
      <c r="I102" s="173"/>
      <c r="J102" s="200" t="str">
        <f t="shared" si="5"/>
        <v/>
      </c>
      <c r="K102" s="173"/>
      <c r="L102" s="200" t="str">
        <f t="shared" si="6"/>
        <v/>
      </c>
      <c r="M102" s="139" t="str">
        <f t="shared" si="9"/>
        <v/>
      </c>
      <c r="N102" s="176"/>
      <c r="O102" s="176"/>
      <c r="P102" s="189"/>
      <c r="Q102" s="123"/>
      <c r="R102" s="123"/>
      <c r="S102" s="178"/>
      <c r="T102" s="178"/>
      <c r="U102" s="149"/>
      <c r="V102" s="124"/>
      <c r="W102" s="149"/>
      <c r="X102" s="124"/>
      <c r="Y102" s="124"/>
      <c r="Z102" s="124"/>
      <c r="AA102" s="124"/>
      <c r="AB102" s="173"/>
      <c r="AC102" s="139"/>
      <c r="AD102" s="139"/>
      <c r="AE102" s="173"/>
      <c r="AF102" s="173"/>
      <c r="AG102" s="173"/>
      <c r="AH102" s="188"/>
      <c r="AI102" s="149"/>
      <c r="AJ102" s="200" t="str">
        <f t="shared" si="7"/>
        <v/>
      </c>
      <c r="AK102" s="204"/>
      <c r="AL102" s="199"/>
      <c r="AP102" s="178"/>
      <c r="AQ102" s="214"/>
      <c r="AR102" s="214"/>
      <c r="AS102" s="214"/>
      <c r="AT102" s="215"/>
    </row>
    <row r="103" spans="1:46" s="177" customFormat="1" ht="27" customHeight="1" thickTop="1" thickBot="1" x14ac:dyDescent="0.25">
      <c r="A103" s="122"/>
      <c r="B103" s="149" t="str">
        <f t="shared" si="8"/>
        <v/>
      </c>
      <c r="C103" s="304" t="str">
        <f>IF(D103="","",(VLOOKUP(D103,Lookups!$B$4:$C$2561,2,FALSE)))</f>
        <v/>
      </c>
      <c r="D103" s="366"/>
      <c r="E103" s="149"/>
      <c r="F103" s="175"/>
      <c r="G103" s="149"/>
      <c r="H103" s="175"/>
      <c r="I103" s="173"/>
      <c r="J103" s="200" t="str">
        <f t="shared" si="5"/>
        <v/>
      </c>
      <c r="K103" s="173"/>
      <c r="L103" s="200" t="str">
        <f t="shared" si="6"/>
        <v/>
      </c>
      <c r="M103" s="139" t="str">
        <f t="shared" si="9"/>
        <v/>
      </c>
      <c r="N103" s="176"/>
      <c r="O103" s="176"/>
      <c r="P103" s="189"/>
      <c r="Q103" s="123"/>
      <c r="R103" s="123"/>
      <c r="S103" s="178"/>
      <c r="T103" s="178"/>
      <c r="U103" s="149"/>
      <c r="V103" s="124"/>
      <c r="W103" s="149"/>
      <c r="X103" s="124"/>
      <c r="Y103" s="124"/>
      <c r="Z103" s="124"/>
      <c r="AA103" s="124"/>
      <c r="AB103" s="173"/>
      <c r="AC103" s="139"/>
      <c r="AD103" s="139"/>
      <c r="AE103" s="173"/>
      <c r="AF103" s="173"/>
      <c r="AG103" s="173"/>
      <c r="AH103" s="188"/>
      <c r="AI103" s="149"/>
      <c r="AJ103" s="200" t="str">
        <f t="shared" si="7"/>
        <v/>
      </c>
      <c r="AK103" s="204"/>
      <c r="AL103" s="199"/>
      <c r="AP103" s="178"/>
      <c r="AQ103" s="214"/>
      <c r="AR103" s="214"/>
      <c r="AS103" s="214"/>
      <c r="AT103" s="215"/>
    </row>
    <row r="104" spans="1:46" s="177" customFormat="1" ht="27" customHeight="1" thickTop="1" thickBot="1" x14ac:dyDescent="0.25">
      <c r="A104" s="122"/>
      <c r="B104" s="149" t="str">
        <f t="shared" si="8"/>
        <v/>
      </c>
      <c r="C104" s="304" t="str">
        <f>IF(D104="","",(VLOOKUP(D104,Lookups!$B$4:$C$2561,2,FALSE)))</f>
        <v/>
      </c>
      <c r="D104" s="366"/>
      <c r="E104" s="149"/>
      <c r="F104" s="175"/>
      <c r="G104" s="149"/>
      <c r="H104" s="175"/>
      <c r="I104" s="173"/>
      <c r="J104" s="200" t="str">
        <f t="shared" si="5"/>
        <v/>
      </c>
      <c r="K104" s="173"/>
      <c r="L104" s="200" t="str">
        <f t="shared" si="6"/>
        <v/>
      </c>
      <c r="M104" s="139" t="str">
        <f t="shared" si="9"/>
        <v/>
      </c>
      <c r="N104" s="176"/>
      <c r="O104" s="176"/>
      <c r="P104" s="189"/>
      <c r="Q104" s="123"/>
      <c r="R104" s="123"/>
      <c r="S104" s="178"/>
      <c r="T104" s="178"/>
      <c r="U104" s="149"/>
      <c r="V104" s="124"/>
      <c r="W104" s="149"/>
      <c r="X104" s="124"/>
      <c r="Y104" s="124"/>
      <c r="Z104" s="124"/>
      <c r="AA104" s="124"/>
      <c r="AB104" s="173"/>
      <c r="AC104" s="139"/>
      <c r="AD104" s="139"/>
      <c r="AE104" s="173"/>
      <c r="AF104" s="173"/>
      <c r="AG104" s="173"/>
      <c r="AH104" s="188"/>
      <c r="AI104" s="149"/>
      <c r="AJ104" s="200" t="str">
        <f t="shared" si="7"/>
        <v/>
      </c>
      <c r="AK104" s="204"/>
      <c r="AL104" s="199"/>
      <c r="AP104" s="178"/>
      <c r="AQ104" s="214"/>
      <c r="AR104" s="214"/>
      <c r="AS104" s="214"/>
      <c r="AT104" s="215"/>
    </row>
    <row r="105" spans="1:46" s="177" customFormat="1" ht="27" customHeight="1" thickTop="1" thickBot="1" x14ac:dyDescent="0.25">
      <c r="A105" s="122"/>
      <c r="B105" s="149" t="str">
        <f t="shared" si="8"/>
        <v/>
      </c>
      <c r="C105" s="304" t="str">
        <f>IF(D105="","",(VLOOKUP(D105,Lookups!$B$4:$C$2561,2,FALSE)))</f>
        <v/>
      </c>
      <c r="D105" s="366"/>
      <c r="E105" s="149"/>
      <c r="F105" s="175"/>
      <c r="G105" s="149"/>
      <c r="H105" s="175"/>
      <c r="I105" s="173"/>
      <c r="J105" s="200" t="str">
        <f t="shared" si="5"/>
        <v/>
      </c>
      <c r="K105" s="173"/>
      <c r="L105" s="200" t="str">
        <f t="shared" si="6"/>
        <v/>
      </c>
      <c r="M105" s="139" t="str">
        <f t="shared" si="9"/>
        <v/>
      </c>
      <c r="N105" s="176"/>
      <c r="O105" s="176"/>
      <c r="P105" s="189"/>
      <c r="Q105" s="123"/>
      <c r="R105" s="123"/>
      <c r="S105" s="178"/>
      <c r="T105" s="178"/>
      <c r="U105" s="149"/>
      <c r="V105" s="124"/>
      <c r="W105" s="149"/>
      <c r="X105" s="124"/>
      <c r="Y105" s="124"/>
      <c r="Z105" s="124"/>
      <c r="AA105" s="124"/>
      <c r="AB105" s="173"/>
      <c r="AC105" s="139"/>
      <c r="AD105" s="139"/>
      <c r="AE105" s="173"/>
      <c r="AF105" s="173"/>
      <c r="AG105" s="173"/>
      <c r="AH105" s="188"/>
      <c r="AI105" s="149"/>
      <c r="AJ105" s="200" t="str">
        <f t="shared" si="7"/>
        <v/>
      </c>
      <c r="AK105" s="204"/>
      <c r="AL105" s="199"/>
      <c r="AP105" s="178"/>
      <c r="AQ105" s="214"/>
      <c r="AR105" s="214"/>
      <c r="AS105" s="214"/>
      <c r="AT105" s="215"/>
    </row>
    <row r="106" spans="1:46" s="177" customFormat="1" ht="27" customHeight="1" thickTop="1" thickBot="1" x14ac:dyDescent="0.25">
      <c r="A106" s="122"/>
      <c r="B106" s="149" t="str">
        <f t="shared" si="8"/>
        <v/>
      </c>
      <c r="C106" s="304" t="str">
        <f>IF(D106="","",(VLOOKUP(D106,Lookups!$B$4:$C$2561,2,FALSE)))</f>
        <v/>
      </c>
      <c r="D106" s="366"/>
      <c r="E106" s="149"/>
      <c r="F106" s="175"/>
      <c r="G106" s="149"/>
      <c r="H106" s="175"/>
      <c r="I106" s="173"/>
      <c r="J106" s="200" t="str">
        <f t="shared" si="5"/>
        <v/>
      </c>
      <c r="K106" s="173"/>
      <c r="L106" s="200" t="str">
        <f t="shared" si="6"/>
        <v/>
      </c>
      <c r="M106" s="139" t="str">
        <f t="shared" si="9"/>
        <v/>
      </c>
      <c r="N106" s="176"/>
      <c r="O106" s="176"/>
      <c r="P106" s="189"/>
      <c r="Q106" s="123"/>
      <c r="R106" s="123"/>
      <c r="S106" s="178"/>
      <c r="T106" s="178"/>
      <c r="U106" s="149"/>
      <c r="V106" s="124"/>
      <c r="W106" s="149"/>
      <c r="X106" s="124"/>
      <c r="Y106" s="124"/>
      <c r="Z106" s="124"/>
      <c r="AA106" s="124"/>
      <c r="AB106" s="173"/>
      <c r="AC106" s="139"/>
      <c r="AD106" s="139"/>
      <c r="AE106" s="173"/>
      <c r="AF106" s="173"/>
      <c r="AG106" s="173"/>
      <c r="AH106" s="188"/>
      <c r="AI106" s="149"/>
      <c r="AJ106" s="200" t="str">
        <f t="shared" si="7"/>
        <v/>
      </c>
      <c r="AK106" s="204"/>
      <c r="AL106" s="199"/>
      <c r="AP106" s="178"/>
      <c r="AQ106" s="214"/>
      <c r="AR106" s="214"/>
      <c r="AS106" s="214"/>
      <c r="AT106" s="215"/>
    </row>
    <row r="107" spans="1:46" s="177" customFormat="1" ht="27" customHeight="1" thickTop="1" thickBot="1" x14ac:dyDescent="0.25">
      <c r="A107" s="122"/>
      <c r="B107" s="149" t="str">
        <f t="shared" si="8"/>
        <v/>
      </c>
      <c r="C107" s="304" t="str">
        <f>IF(D107="","",(VLOOKUP(D107,Lookups!$B$4:$C$2561,2,FALSE)))</f>
        <v/>
      </c>
      <c r="D107" s="366"/>
      <c r="E107" s="149"/>
      <c r="F107" s="175"/>
      <c r="G107" s="149"/>
      <c r="H107" s="175"/>
      <c r="I107" s="173"/>
      <c r="J107" s="200" t="str">
        <f t="shared" si="5"/>
        <v/>
      </c>
      <c r="K107" s="173"/>
      <c r="L107" s="200" t="str">
        <f t="shared" si="6"/>
        <v/>
      </c>
      <c r="M107" s="139" t="str">
        <f t="shared" si="9"/>
        <v/>
      </c>
      <c r="N107" s="176"/>
      <c r="O107" s="176"/>
      <c r="P107" s="189"/>
      <c r="Q107" s="123"/>
      <c r="R107" s="123"/>
      <c r="S107" s="178"/>
      <c r="T107" s="178"/>
      <c r="U107" s="149"/>
      <c r="V107" s="124"/>
      <c r="W107" s="149"/>
      <c r="X107" s="124"/>
      <c r="Y107" s="124"/>
      <c r="Z107" s="124"/>
      <c r="AA107" s="124"/>
      <c r="AB107" s="173"/>
      <c r="AC107" s="139"/>
      <c r="AD107" s="139"/>
      <c r="AE107" s="173"/>
      <c r="AF107" s="173"/>
      <c r="AG107" s="173"/>
      <c r="AH107" s="188"/>
      <c r="AI107" s="149"/>
      <c r="AJ107" s="200" t="str">
        <f t="shared" si="7"/>
        <v/>
      </c>
      <c r="AK107" s="204"/>
      <c r="AL107" s="199"/>
      <c r="AP107" s="178"/>
      <c r="AQ107" s="214"/>
      <c r="AR107" s="214"/>
      <c r="AS107" s="214"/>
      <c r="AT107" s="215"/>
    </row>
    <row r="108" spans="1:46" s="177" customFormat="1" ht="27" customHeight="1" thickTop="1" thickBot="1" x14ac:dyDescent="0.25">
      <c r="A108" s="122"/>
      <c r="B108" s="149" t="str">
        <f t="shared" si="8"/>
        <v/>
      </c>
      <c r="C108" s="304" t="str">
        <f>IF(D108="","",(VLOOKUP(D108,Lookups!$B$4:$C$2561,2,FALSE)))</f>
        <v/>
      </c>
      <c r="D108" s="366"/>
      <c r="E108" s="149"/>
      <c r="F108" s="175"/>
      <c r="G108" s="149"/>
      <c r="H108" s="175"/>
      <c r="I108" s="173"/>
      <c r="J108" s="200" t="str">
        <f t="shared" si="5"/>
        <v/>
      </c>
      <c r="K108" s="173"/>
      <c r="L108" s="200" t="str">
        <f t="shared" si="6"/>
        <v/>
      </c>
      <c r="M108" s="139" t="str">
        <f t="shared" si="9"/>
        <v/>
      </c>
      <c r="N108" s="176"/>
      <c r="O108" s="176"/>
      <c r="P108" s="189"/>
      <c r="Q108" s="123"/>
      <c r="R108" s="123"/>
      <c r="S108" s="178"/>
      <c r="T108" s="178"/>
      <c r="U108" s="149"/>
      <c r="V108" s="124"/>
      <c r="W108" s="149"/>
      <c r="X108" s="124"/>
      <c r="Y108" s="124"/>
      <c r="Z108" s="124"/>
      <c r="AA108" s="124"/>
      <c r="AB108" s="173"/>
      <c r="AC108" s="139"/>
      <c r="AD108" s="139"/>
      <c r="AE108" s="173"/>
      <c r="AF108" s="173"/>
      <c r="AG108" s="173"/>
      <c r="AH108" s="188"/>
      <c r="AI108" s="149"/>
      <c r="AJ108" s="200" t="str">
        <f t="shared" si="7"/>
        <v/>
      </c>
      <c r="AK108" s="204"/>
      <c r="AL108" s="199"/>
      <c r="AP108" s="178"/>
      <c r="AQ108" s="214"/>
      <c r="AR108" s="214"/>
      <c r="AS108" s="214"/>
      <c r="AT108" s="215"/>
    </row>
    <row r="109" spans="1:46" s="177" customFormat="1" ht="27" customHeight="1" thickTop="1" thickBot="1" x14ac:dyDescent="0.25">
      <c r="A109" s="122"/>
      <c r="B109" s="149" t="str">
        <f t="shared" si="8"/>
        <v/>
      </c>
      <c r="C109" s="304" t="str">
        <f>IF(D109="","",(VLOOKUP(D109,Lookups!$B$4:$C$2561,2,FALSE)))</f>
        <v/>
      </c>
      <c r="D109" s="366"/>
      <c r="E109" s="149"/>
      <c r="F109" s="175"/>
      <c r="G109" s="149"/>
      <c r="H109" s="175"/>
      <c r="I109" s="173"/>
      <c r="J109" s="200" t="str">
        <f t="shared" si="5"/>
        <v/>
      </c>
      <c r="K109" s="173"/>
      <c r="L109" s="200" t="str">
        <f t="shared" si="6"/>
        <v/>
      </c>
      <c r="M109" s="139" t="str">
        <f t="shared" si="9"/>
        <v/>
      </c>
      <c r="N109" s="176"/>
      <c r="O109" s="176"/>
      <c r="P109" s="189"/>
      <c r="Q109" s="123"/>
      <c r="R109" s="123"/>
      <c r="S109" s="178"/>
      <c r="T109" s="178"/>
      <c r="U109" s="149"/>
      <c r="V109" s="124"/>
      <c r="W109" s="149"/>
      <c r="X109" s="124"/>
      <c r="Y109" s="124"/>
      <c r="Z109" s="124"/>
      <c r="AA109" s="124"/>
      <c r="AB109" s="173"/>
      <c r="AC109" s="139"/>
      <c r="AD109" s="139"/>
      <c r="AE109" s="173"/>
      <c r="AF109" s="173"/>
      <c r="AG109" s="173"/>
      <c r="AH109" s="188"/>
      <c r="AI109" s="149"/>
      <c r="AJ109" s="200" t="str">
        <f t="shared" si="7"/>
        <v/>
      </c>
      <c r="AK109" s="204"/>
      <c r="AL109" s="199"/>
      <c r="AP109" s="178"/>
      <c r="AQ109" s="214"/>
      <c r="AR109" s="214"/>
      <c r="AS109" s="214"/>
      <c r="AT109" s="215"/>
    </row>
    <row r="110" spans="1:46" s="177" customFormat="1" ht="27" customHeight="1" thickTop="1" thickBot="1" x14ac:dyDescent="0.25">
      <c r="A110" s="122"/>
      <c r="B110" s="149" t="str">
        <f t="shared" si="8"/>
        <v/>
      </c>
      <c r="C110" s="304" t="str">
        <f>IF(D110="","",(VLOOKUP(D110,Lookups!$B$4:$C$2561,2,FALSE)))</f>
        <v/>
      </c>
      <c r="D110" s="366"/>
      <c r="E110" s="149"/>
      <c r="F110" s="175"/>
      <c r="G110" s="149"/>
      <c r="H110" s="175"/>
      <c r="I110" s="173"/>
      <c r="J110" s="200" t="str">
        <f t="shared" si="5"/>
        <v/>
      </c>
      <c r="K110" s="173"/>
      <c r="L110" s="200" t="str">
        <f t="shared" si="6"/>
        <v/>
      </c>
      <c r="M110" s="139" t="str">
        <f t="shared" si="9"/>
        <v/>
      </c>
      <c r="N110" s="176"/>
      <c r="O110" s="176"/>
      <c r="P110" s="189"/>
      <c r="Q110" s="123"/>
      <c r="R110" s="123"/>
      <c r="S110" s="178"/>
      <c r="T110" s="178"/>
      <c r="U110" s="149"/>
      <c r="V110" s="124"/>
      <c r="W110" s="149"/>
      <c r="X110" s="124"/>
      <c r="Y110" s="124"/>
      <c r="Z110" s="124"/>
      <c r="AA110" s="124"/>
      <c r="AB110" s="173"/>
      <c r="AC110" s="139"/>
      <c r="AD110" s="139"/>
      <c r="AE110" s="173"/>
      <c r="AF110" s="173"/>
      <c r="AG110" s="173"/>
      <c r="AH110" s="188"/>
      <c r="AI110" s="149"/>
      <c r="AJ110" s="200" t="str">
        <f t="shared" si="7"/>
        <v/>
      </c>
      <c r="AK110" s="204"/>
      <c r="AL110" s="199"/>
      <c r="AP110" s="178"/>
      <c r="AQ110" s="214"/>
      <c r="AR110" s="214"/>
      <c r="AS110" s="214"/>
      <c r="AT110" s="215"/>
    </row>
    <row r="111" spans="1:46" s="177" customFormat="1" ht="27" customHeight="1" thickTop="1" thickBot="1" x14ac:dyDescent="0.25">
      <c r="A111" s="122"/>
      <c r="B111" s="149" t="str">
        <f t="shared" si="8"/>
        <v/>
      </c>
      <c r="C111" s="304" t="str">
        <f>IF(D111="","",(VLOOKUP(D111,Lookups!$B$4:$C$2561,2,FALSE)))</f>
        <v/>
      </c>
      <c r="D111" s="366"/>
      <c r="E111" s="149"/>
      <c r="F111" s="175"/>
      <c r="G111" s="149"/>
      <c r="H111" s="175"/>
      <c r="I111" s="173"/>
      <c r="J111" s="200" t="str">
        <f t="shared" si="5"/>
        <v/>
      </c>
      <c r="K111" s="173"/>
      <c r="L111" s="200" t="str">
        <f t="shared" si="6"/>
        <v/>
      </c>
      <c r="M111" s="139" t="str">
        <f t="shared" si="9"/>
        <v/>
      </c>
      <c r="N111" s="176"/>
      <c r="O111" s="176"/>
      <c r="P111" s="189"/>
      <c r="Q111" s="123"/>
      <c r="R111" s="123"/>
      <c r="S111" s="178"/>
      <c r="T111" s="178"/>
      <c r="U111" s="149"/>
      <c r="V111" s="124"/>
      <c r="W111" s="149"/>
      <c r="X111" s="124"/>
      <c r="Y111" s="124"/>
      <c r="Z111" s="124"/>
      <c r="AA111" s="124"/>
      <c r="AB111" s="173"/>
      <c r="AC111" s="139"/>
      <c r="AD111" s="139"/>
      <c r="AE111" s="173"/>
      <c r="AF111" s="173"/>
      <c r="AG111" s="173"/>
      <c r="AH111" s="188"/>
      <c r="AI111" s="149"/>
      <c r="AJ111" s="200" t="str">
        <f t="shared" si="7"/>
        <v/>
      </c>
      <c r="AK111" s="204"/>
      <c r="AL111" s="199"/>
      <c r="AP111" s="178"/>
      <c r="AQ111" s="214"/>
      <c r="AR111" s="214"/>
      <c r="AS111" s="214"/>
      <c r="AT111" s="215"/>
    </row>
    <row r="112" spans="1:46" s="177" customFormat="1" ht="27" customHeight="1" thickTop="1" thickBot="1" x14ac:dyDescent="0.25">
      <c r="A112" s="122"/>
      <c r="B112" s="149" t="str">
        <f t="shared" si="8"/>
        <v/>
      </c>
      <c r="C112" s="304" t="str">
        <f>IF(D112="","",(VLOOKUP(D112,Lookups!$B$4:$C$2561,2,FALSE)))</f>
        <v/>
      </c>
      <c r="D112" s="366"/>
      <c r="E112" s="149"/>
      <c r="F112" s="175"/>
      <c r="G112" s="149"/>
      <c r="H112" s="175"/>
      <c r="I112" s="173"/>
      <c r="J112" s="200" t="str">
        <f t="shared" si="5"/>
        <v/>
      </c>
      <c r="K112" s="173"/>
      <c r="L112" s="200" t="str">
        <f t="shared" si="6"/>
        <v/>
      </c>
      <c r="M112" s="139" t="str">
        <f t="shared" si="9"/>
        <v/>
      </c>
      <c r="N112" s="176"/>
      <c r="O112" s="176"/>
      <c r="P112" s="189"/>
      <c r="Q112" s="123"/>
      <c r="R112" s="123"/>
      <c r="S112" s="178"/>
      <c r="T112" s="178"/>
      <c r="U112" s="149"/>
      <c r="V112" s="124"/>
      <c r="W112" s="149"/>
      <c r="X112" s="124"/>
      <c r="Y112" s="124"/>
      <c r="Z112" s="124"/>
      <c r="AA112" s="124"/>
      <c r="AB112" s="173"/>
      <c r="AC112" s="139"/>
      <c r="AD112" s="139"/>
      <c r="AE112" s="173"/>
      <c r="AF112" s="173"/>
      <c r="AG112" s="173"/>
      <c r="AH112" s="188"/>
      <c r="AI112" s="149"/>
      <c r="AJ112" s="200" t="str">
        <f t="shared" si="7"/>
        <v/>
      </c>
      <c r="AK112" s="204"/>
      <c r="AL112" s="199"/>
      <c r="AP112" s="178"/>
      <c r="AQ112" s="214"/>
      <c r="AR112" s="214"/>
      <c r="AS112" s="214"/>
      <c r="AT112" s="215"/>
    </row>
    <row r="113" spans="1:46" s="177" customFormat="1" ht="27" customHeight="1" thickTop="1" thickBot="1" x14ac:dyDescent="0.25">
      <c r="A113" s="122"/>
      <c r="B113" s="149" t="str">
        <f t="shared" si="8"/>
        <v/>
      </c>
      <c r="C113" s="304" t="str">
        <f>IF(D113="","",(VLOOKUP(D113,Lookups!$B$4:$C$2561,2,FALSE)))</f>
        <v/>
      </c>
      <c r="D113" s="366"/>
      <c r="E113" s="149"/>
      <c r="F113" s="175"/>
      <c r="G113" s="149"/>
      <c r="H113" s="175"/>
      <c r="I113" s="173"/>
      <c r="J113" s="200" t="str">
        <f t="shared" si="5"/>
        <v/>
      </c>
      <c r="K113" s="173"/>
      <c r="L113" s="200" t="str">
        <f t="shared" si="6"/>
        <v/>
      </c>
      <c r="M113" s="139" t="str">
        <f t="shared" si="9"/>
        <v/>
      </c>
      <c r="N113" s="176"/>
      <c r="O113" s="176"/>
      <c r="P113" s="189"/>
      <c r="Q113" s="123"/>
      <c r="R113" s="123"/>
      <c r="S113" s="178"/>
      <c r="T113" s="178"/>
      <c r="U113" s="149"/>
      <c r="V113" s="124"/>
      <c r="W113" s="149"/>
      <c r="X113" s="124"/>
      <c r="Y113" s="124"/>
      <c r="Z113" s="124"/>
      <c r="AA113" s="124"/>
      <c r="AB113" s="173"/>
      <c r="AC113" s="139"/>
      <c r="AD113" s="139"/>
      <c r="AE113" s="173"/>
      <c r="AF113" s="173"/>
      <c r="AG113" s="173"/>
      <c r="AH113" s="188"/>
      <c r="AI113" s="149"/>
      <c r="AJ113" s="200" t="str">
        <f t="shared" si="7"/>
        <v/>
      </c>
      <c r="AK113" s="204"/>
      <c r="AL113" s="199"/>
      <c r="AP113" s="178"/>
      <c r="AQ113" s="214"/>
      <c r="AR113" s="214"/>
      <c r="AS113" s="214"/>
      <c r="AT113" s="215"/>
    </row>
    <row r="114" spans="1:46" s="177" customFormat="1" ht="27" customHeight="1" thickTop="1" thickBot="1" x14ac:dyDescent="0.25">
      <c r="A114" s="122"/>
      <c r="B114" s="149" t="str">
        <f t="shared" si="8"/>
        <v/>
      </c>
      <c r="C114" s="304" t="str">
        <f>IF(D114="","",(VLOOKUP(D114,Lookups!$B$4:$C$2561,2,FALSE)))</f>
        <v/>
      </c>
      <c r="D114" s="366"/>
      <c r="E114" s="149"/>
      <c r="F114" s="175"/>
      <c r="G114" s="149"/>
      <c r="H114" s="175"/>
      <c r="I114" s="173"/>
      <c r="J114" s="200" t="str">
        <f t="shared" si="5"/>
        <v/>
      </c>
      <c r="K114" s="173"/>
      <c r="L114" s="200" t="str">
        <f t="shared" si="6"/>
        <v/>
      </c>
      <c r="M114" s="139" t="str">
        <f t="shared" si="9"/>
        <v/>
      </c>
      <c r="N114" s="176"/>
      <c r="O114" s="176"/>
      <c r="P114" s="189"/>
      <c r="Q114" s="123"/>
      <c r="R114" s="123"/>
      <c r="S114" s="178"/>
      <c r="T114" s="178"/>
      <c r="U114" s="149"/>
      <c r="V114" s="124"/>
      <c r="W114" s="149"/>
      <c r="X114" s="124"/>
      <c r="Y114" s="124"/>
      <c r="Z114" s="124"/>
      <c r="AA114" s="124"/>
      <c r="AB114" s="173"/>
      <c r="AC114" s="139"/>
      <c r="AD114" s="139"/>
      <c r="AE114" s="173"/>
      <c r="AF114" s="173"/>
      <c r="AG114" s="173"/>
      <c r="AH114" s="188"/>
      <c r="AI114" s="149"/>
      <c r="AJ114" s="200" t="str">
        <f t="shared" si="7"/>
        <v/>
      </c>
      <c r="AK114" s="204"/>
      <c r="AL114" s="199"/>
      <c r="AP114" s="178"/>
      <c r="AQ114" s="214"/>
      <c r="AR114" s="214"/>
      <c r="AS114" s="214"/>
      <c r="AT114" s="215"/>
    </row>
    <row r="115" spans="1:46" s="177" customFormat="1" ht="27" customHeight="1" thickTop="1" thickBot="1" x14ac:dyDescent="0.25">
      <c r="A115" s="122"/>
      <c r="B115" s="149" t="str">
        <f t="shared" si="8"/>
        <v/>
      </c>
      <c r="C115" s="304" t="str">
        <f>IF(D115="","",(VLOOKUP(D115,Lookups!$B$4:$C$2561,2,FALSE)))</f>
        <v/>
      </c>
      <c r="D115" s="366"/>
      <c r="E115" s="149"/>
      <c r="F115" s="175"/>
      <c r="G115" s="149"/>
      <c r="H115" s="175"/>
      <c r="I115" s="173"/>
      <c r="J115" s="200" t="str">
        <f t="shared" si="5"/>
        <v/>
      </c>
      <c r="K115" s="173"/>
      <c r="L115" s="200" t="str">
        <f t="shared" si="6"/>
        <v/>
      </c>
      <c r="M115" s="139" t="str">
        <f t="shared" si="9"/>
        <v/>
      </c>
      <c r="N115" s="176"/>
      <c r="O115" s="176"/>
      <c r="P115" s="189"/>
      <c r="Q115" s="123"/>
      <c r="R115" s="123"/>
      <c r="S115" s="178"/>
      <c r="T115" s="178"/>
      <c r="U115" s="149"/>
      <c r="V115" s="124"/>
      <c r="W115" s="149"/>
      <c r="X115" s="124"/>
      <c r="Y115" s="124"/>
      <c r="Z115" s="124"/>
      <c r="AA115" s="124"/>
      <c r="AB115" s="173"/>
      <c r="AC115" s="139"/>
      <c r="AD115" s="139"/>
      <c r="AE115" s="173"/>
      <c r="AF115" s="173"/>
      <c r="AG115" s="173"/>
      <c r="AH115" s="188"/>
      <c r="AI115" s="149"/>
      <c r="AJ115" s="200" t="str">
        <f t="shared" si="7"/>
        <v/>
      </c>
      <c r="AK115" s="204"/>
      <c r="AL115" s="199"/>
      <c r="AP115" s="178"/>
      <c r="AQ115" s="214"/>
      <c r="AR115" s="214"/>
      <c r="AS115" s="214"/>
      <c r="AT115" s="215"/>
    </row>
    <row r="116" spans="1:46" s="177" customFormat="1" ht="27" customHeight="1" thickTop="1" thickBot="1" x14ac:dyDescent="0.25">
      <c r="A116" s="122"/>
      <c r="B116" s="149" t="str">
        <f t="shared" si="8"/>
        <v/>
      </c>
      <c r="C116" s="304" t="str">
        <f>IF(D116="","",(VLOOKUP(D116,Lookups!$B$4:$C$2561,2,FALSE)))</f>
        <v/>
      </c>
      <c r="D116" s="366"/>
      <c r="E116" s="149"/>
      <c r="F116" s="175"/>
      <c r="G116" s="149"/>
      <c r="H116" s="175"/>
      <c r="I116" s="173"/>
      <c r="J116" s="200" t="str">
        <f t="shared" si="5"/>
        <v/>
      </c>
      <c r="K116" s="173"/>
      <c r="L116" s="200" t="str">
        <f t="shared" si="6"/>
        <v/>
      </c>
      <c r="M116" s="139" t="str">
        <f t="shared" si="9"/>
        <v/>
      </c>
      <c r="N116" s="176"/>
      <c r="O116" s="176"/>
      <c r="P116" s="189"/>
      <c r="Q116" s="123"/>
      <c r="R116" s="123"/>
      <c r="S116" s="178"/>
      <c r="T116" s="178"/>
      <c r="U116" s="149"/>
      <c r="V116" s="124"/>
      <c r="W116" s="149"/>
      <c r="X116" s="124"/>
      <c r="Y116" s="124"/>
      <c r="Z116" s="124"/>
      <c r="AA116" s="124"/>
      <c r="AB116" s="173"/>
      <c r="AC116" s="139"/>
      <c r="AD116" s="139"/>
      <c r="AE116" s="173"/>
      <c r="AF116" s="173"/>
      <c r="AG116" s="173"/>
      <c r="AH116" s="188"/>
      <c r="AI116" s="149"/>
      <c r="AJ116" s="200" t="str">
        <f t="shared" si="7"/>
        <v/>
      </c>
      <c r="AK116" s="204"/>
      <c r="AL116" s="199"/>
      <c r="AP116" s="178"/>
      <c r="AQ116" s="214"/>
      <c r="AR116" s="214"/>
      <c r="AS116" s="214"/>
      <c r="AT116" s="215"/>
    </row>
    <row r="117" spans="1:46" s="177" customFormat="1" ht="27" customHeight="1" thickTop="1" thickBot="1" x14ac:dyDescent="0.25">
      <c r="A117" s="122"/>
      <c r="B117" s="149" t="str">
        <f t="shared" si="8"/>
        <v/>
      </c>
      <c r="C117" s="304" t="str">
        <f>IF(D117="","",(VLOOKUP(D117,Lookups!$B$4:$C$2561,2,FALSE)))</f>
        <v/>
      </c>
      <c r="D117" s="366"/>
      <c r="E117" s="149"/>
      <c r="F117" s="175"/>
      <c r="G117" s="149"/>
      <c r="H117" s="175"/>
      <c r="I117" s="173"/>
      <c r="J117" s="200" t="str">
        <f t="shared" si="5"/>
        <v/>
      </c>
      <c r="K117" s="173"/>
      <c r="L117" s="200" t="str">
        <f t="shared" si="6"/>
        <v/>
      </c>
      <c r="M117" s="139" t="str">
        <f t="shared" si="9"/>
        <v/>
      </c>
      <c r="N117" s="176"/>
      <c r="O117" s="176"/>
      <c r="P117" s="189"/>
      <c r="Q117" s="123"/>
      <c r="R117" s="123"/>
      <c r="S117" s="178"/>
      <c r="T117" s="178"/>
      <c r="U117" s="149"/>
      <c r="V117" s="124"/>
      <c r="W117" s="149"/>
      <c r="X117" s="124"/>
      <c r="Y117" s="124"/>
      <c r="Z117" s="124"/>
      <c r="AA117" s="124"/>
      <c r="AB117" s="173"/>
      <c r="AC117" s="139"/>
      <c r="AD117" s="139"/>
      <c r="AE117" s="173"/>
      <c r="AF117" s="173"/>
      <c r="AG117" s="173"/>
      <c r="AH117" s="188"/>
      <c r="AI117" s="149"/>
      <c r="AJ117" s="200" t="str">
        <f t="shared" si="7"/>
        <v/>
      </c>
      <c r="AK117" s="204"/>
      <c r="AL117" s="199"/>
      <c r="AP117" s="178"/>
      <c r="AQ117" s="214"/>
      <c r="AR117" s="214"/>
      <c r="AS117" s="214"/>
      <c r="AT117" s="215"/>
    </row>
    <row r="118" spans="1:46" s="177" customFormat="1" ht="27" customHeight="1" thickTop="1" thickBot="1" x14ac:dyDescent="0.25">
      <c r="A118" s="122"/>
      <c r="B118" s="149" t="str">
        <f t="shared" si="8"/>
        <v/>
      </c>
      <c r="C118" s="304" t="str">
        <f>IF(D118="","",(VLOOKUP(D118,Lookups!$B$4:$C$2561,2,FALSE)))</f>
        <v/>
      </c>
      <c r="D118" s="366"/>
      <c r="E118" s="149"/>
      <c r="F118" s="175"/>
      <c r="G118" s="149"/>
      <c r="H118" s="175"/>
      <c r="I118" s="173"/>
      <c r="J118" s="200" t="str">
        <f t="shared" si="5"/>
        <v/>
      </c>
      <c r="K118" s="173"/>
      <c r="L118" s="200" t="str">
        <f t="shared" si="6"/>
        <v/>
      </c>
      <c r="M118" s="139" t="str">
        <f t="shared" si="9"/>
        <v/>
      </c>
      <c r="N118" s="176"/>
      <c r="O118" s="176"/>
      <c r="P118" s="189"/>
      <c r="Q118" s="123"/>
      <c r="R118" s="123"/>
      <c r="S118" s="178"/>
      <c r="T118" s="178"/>
      <c r="U118" s="149"/>
      <c r="V118" s="124"/>
      <c r="W118" s="149"/>
      <c r="X118" s="124"/>
      <c r="Y118" s="124"/>
      <c r="Z118" s="124"/>
      <c r="AA118" s="124"/>
      <c r="AB118" s="173"/>
      <c r="AC118" s="139"/>
      <c r="AD118" s="139"/>
      <c r="AE118" s="173"/>
      <c r="AF118" s="173"/>
      <c r="AG118" s="173"/>
      <c r="AH118" s="188"/>
      <c r="AI118" s="149"/>
      <c r="AJ118" s="200" t="str">
        <f t="shared" si="7"/>
        <v/>
      </c>
      <c r="AK118" s="204"/>
      <c r="AL118" s="199"/>
      <c r="AP118" s="178"/>
      <c r="AQ118" s="214"/>
      <c r="AR118" s="214"/>
      <c r="AS118" s="214"/>
      <c r="AT118" s="215"/>
    </row>
    <row r="119" spans="1:46" s="177" customFormat="1" ht="27" customHeight="1" thickTop="1" thickBot="1" x14ac:dyDescent="0.25">
      <c r="A119" s="122"/>
      <c r="B119" s="149" t="str">
        <f t="shared" si="8"/>
        <v/>
      </c>
      <c r="C119" s="304" t="str">
        <f>IF(D119="","",(VLOOKUP(D119,Lookups!$B$4:$C$2561,2,FALSE)))</f>
        <v/>
      </c>
      <c r="D119" s="366"/>
      <c r="E119" s="149"/>
      <c r="F119" s="175"/>
      <c r="G119" s="149"/>
      <c r="H119" s="175"/>
      <c r="I119" s="173"/>
      <c r="J119" s="200" t="str">
        <f t="shared" si="5"/>
        <v/>
      </c>
      <c r="K119" s="173"/>
      <c r="L119" s="200" t="str">
        <f t="shared" si="6"/>
        <v/>
      </c>
      <c r="M119" s="139" t="str">
        <f t="shared" si="9"/>
        <v/>
      </c>
      <c r="N119" s="176"/>
      <c r="O119" s="176"/>
      <c r="P119" s="189"/>
      <c r="Q119" s="123"/>
      <c r="R119" s="123"/>
      <c r="S119" s="178"/>
      <c r="T119" s="178"/>
      <c r="U119" s="149"/>
      <c r="V119" s="124"/>
      <c r="W119" s="149"/>
      <c r="X119" s="124"/>
      <c r="Y119" s="124"/>
      <c r="Z119" s="124"/>
      <c r="AA119" s="124"/>
      <c r="AB119" s="173"/>
      <c r="AC119" s="139"/>
      <c r="AD119" s="139"/>
      <c r="AE119" s="173"/>
      <c r="AF119" s="173"/>
      <c r="AG119" s="173"/>
      <c r="AH119" s="188"/>
      <c r="AI119" s="149"/>
      <c r="AJ119" s="200" t="str">
        <f t="shared" si="7"/>
        <v/>
      </c>
      <c r="AK119" s="204"/>
      <c r="AL119" s="199"/>
      <c r="AP119" s="178"/>
      <c r="AQ119" s="214"/>
      <c r="AR119" s="214"/>
      <c r="AS119" s="214"/>
      <c r="AT119" s="215"/>
    </row>
    <row r="120" spans="1:46" s="177" customFormat="1" ht="27" customHeight="1" thickTop="1" thickBot="1" x14ac:dyDescent="0.25">
      <c r="A120" s="122"/>
      <c r="B120" s="149" t="str">
        <f t="shared" si="8"/>
        <v/>
      </c>
      <c r="C120" s="304" t="str">
        <f>IF(D120="","",(VLOOKUP(D120,Lookups!$B$4:$C$2561,2,FALSE)))</f>
        <v/>
      </c>
      <c r="D120" s="366"/>
      <c r="E120" s="149"/>
      <c r="F120" s="175"/>
      <c r="G120" s="149"/>
      <c r="H120" s="175"/>
      <c r="I120" s="173"/>
      <c r="J120" s="200" t="str">
        <f t="shared" si="5"/>
        <v/>
      </c>
      <c r="K120" s="173"/>
      <c r="L120" s="200" t="str">
        <f t="shared" si="6"/>
        <v/>
      </c>
      <c r="M120" s="139" t="str">
        <f t="shared" si="9"/>
        <v/>
      </c>
      <c r="N120" s="176"/>
      <c r="O120" s="176"/>
      <c r="P120" s="189"/>
      <c r="Q120" s="123"/>
      <c r="R120" s="123"/>
      <c r="S120" s="178"/>
      <c r="T120" s="178"/>
      <c r="U120" s="149"/>
      <c r="V120" s="124"/>
      <c r="W120" s="149"/>
      <c r="X120" s="124"/>
      <c r="Y120" s="124"/>
      <c r="Z120" s="124"/>
      <c r="AA120" s="124"/>
      <c r="AB120" s="173"/>
      <c r="AC120" s="139"/>
      <c r="AD120" s="139"/>
      <c r="AE120" s="173"/>
      <c r="AF120" s="173"/>
      <c r="AG120" s="173"/>
      <c r="AH120" s="188"/>
      <c r="AI120" s="149"/>
      <c r="AJ120" s="200" t="str">
        <f t="shared" si="7"/>
        <v/>
      </c>
      <c r="AK120" s="204"/>
      <c r="AL120" s="199"/>
      <c r="AP120" s="178"/>
      <c r="AQ120" s="214"/>
      <c r="AR120" s="214"/>
      <c r="AS120" s="214"/>
      <c r="AT120" s="215"/>
    </row>
    <row r="121" spans="1:46" s="177" customFormat="1" ht="27" customHeight="1" thickTop="1" thickBot="1" x14ac:dyDescent="0.25">
      <c r="A121" s="122"/>
      <c r="B121" s="149" t="str">
        <f t="shared" si="8"/>
        <v/>
      </c>
      <c r="C121" s="304" t="str">
        <f>IF(D121="","",(VLOOKUP(D121,Lookups!$B$4:$C$2561,2,FALSE)))</f>
        <v/>
      </c>
      <c r="D121" s="366"/>
      <c r="E121" s="149"/>
      <c r="F121" s="175"/>
      <c r="G121" s="149"/>
      <c r="H121" s="175"/>
      <c r="I121" s="173"/>
      <c r="J121" s="200" t="str">
        <f t="shared" si="5"/>
        <v/>
      </c>
      <c r="K121" s="173"/>
      <c r="L121" s="200" t="str">
        <f t="shared" si="6"/>
        <v/>
      </c>
      <c r="M121" s="139" t="str">
        <f t="shared" si="9"/>
        <v/>
      </c>
      <c r="N121" s="176"/>
      <c r="O121" s="176"/>
      <c r="P121" s="189"/>
      <c r="Q121" s="123"/>
      <c r="R121" s="123"/>
      <c r="S121" s="178"/>
      <c r="T121" s="178"/>
      <c r="U121" s="149"/>
      <c r="V121" s="124"/>
      <c r="W121" s="149"/>
      <c r="X121" s="124"/>
      <c r="Y121" s="124"/>
      <c r="Z121" s="124"/>
      <c r="AA121" s="124"/>
      <c r="AB121" s="173"/>
      <c r="AC121" s="139"/>
      <c r="AD121" s="139"/>
      <c r="AE121" s="173"/>
      <c r="AF121" s="173"/>
      <c r="AG121" s="173"/>
      <c r="AH121" s="188"/>
      <c r="AI121" s="149"/>
      <c r="AJ121" s="200" t="str">
        <f t="shared" si="7"/>
        <v/>
      </c>
      <c r="AK121" s="204"/>
      <c r="AL121" s="199"/>
      <c r="AP121" s="178"/>
      <c r="AQ121" s="214"/>
      <c r="AR121" s="214"/>
      <c r="AS121" s="214"/>
      <c r="AT121" s="215"/>
    </row>
    <row r="122" spans="1:46" s="177" customFormat="1" ht="27" customHeight="1" thickTop="1" thickBot="1" x14ac:dyDescent="0.25">
      <c r="A122" s="122"/>
      <c r="B122" s="149" t="str">
        <f t="shared" si="8"/>
        <v/>
      </c>
      <c r="C122" s="304" t="str">
        <f>IF(D122="","",(VLOOKUP(D122,Lookups!$B$4:$C$2561,2,FALSE)))</f>
        <v/>
      </c>
      <c r="D122" s="366"/>
      <c r="E122" s="149"/>
      <c r="F122" s="175"/>
      <c r="G122" s="149"/>
      <c r="H122" s="175"/>
      <c r="I122" s="173"/>
      <c r="J122" s="200" t="str">
        <f t="shared" si="5"/>
        <v/>
      </c>
      <c r="K122" s="173"/>
      <c r="L122" s="200" t="str">
        <f t="shared" si="6"/>
        <v/>
      </c>
      <c r="M122" s="139" t="str">
        <f t="shared" si="9"/>
        <v/>
      </c>
      <c r="N122" s="176"/>
      <c r="O122" s="176"/>
      <c r="P122" s="189"/>
      <c r="Q122" s="123"/>
      <c r="R122" s="123"/>
      <c r="S122" s="178"/>
      <c r="T122" s="178"/>
      <c r="U122" s="149"/>
      <c r="V122" s="124"/>
      <c r="W122" s="149"/>
      <c r="X122" s="124"/>
      <c r="Y122" s="124"/>
      <c r="Z122" s="124"/>
      <c r="AA122" s="124"/>
      <c r="AB122" s="173"/>
      <c r="AC122" s="139"/>
      <c r="AD122" s="139"/>
      <c r="AE122" s="173"/>
      <c r="AF122" s="173"/>
      <c r="AG122" s="173"/>
      <c r="AH122" s="188"/>
      <c r="AI122" s="149"/>
      <c r="AJ122" s="200" t="str">
        <f t="shared" si="7"/>
        <v/>
      </c>
      <c r="AK122" s="204"/>
      <c r="AL122" s="199"/>
      <c r="AP122" s="178"/>
      <c r="AQ122" s="214"/>
      <c r="AR122" s="214"/>
      <c r="AS122" s="214"/>
      <c r="AT122" s="215"/>
    </row>
    <row r="123" spans="1:46" s="177" customFormat="1" ht="27" customHeight="1" thickTop="1" thickBot="1" x14ac:dyDescent="0.25">
      <c r="A123" s="122"/>
      <c r="B123" s="149" t="str">
        <f t="shared" si="8"/>
        <v/>
      </c>
      <c r="C123" s="304" t="str">
        <f>IF(D123="","",(VLOOKUP(D123,Lookups!$B$4:$C$2561,2,FALSE)))</f>
        <v/>
      </c>
      <c r="D123" s="366"/>
      <c r="E123" s="149"/>
      <c r="F123" s="175"/>
      <c r="G123" s="149"/>
      <c r="H123" s="175"/>
      <c r="I123" s="173"/>
      <c r="J123" s="200" t="str">
        <f t="shared" si="5"/>
        <v/>
      </c>
      <c r="K123" s="173"/>
      <c r="L123" s="200" t="str">
        <f t="shared" si="6"/>
        <v/>
      </c>
      <c r="M123" s="139" t="str">
        <f t="shared" si="9"/>
        <v/>
      </c>
      <c r="N123" s="176"/>
      <c r="O123" s="176"/>
      <c r="P123" s="189"/>
      <c r="Q123" s="123"/>
      <c r="R123" s="123"/>
      <c r="S123" s="178"/>
      <c r="T123" s="178"/>
      <c r="U123" s="149"/>
      <c r="V123" s="124"/>
      <c r="W123" s="149"/>
      <c r="X123" s="124"/>
      <c r="Y123" s="124"/>
      <c r="Z123" s="124"/>
      <c r="AA123" s="124"/>
      <c r="AB123" s="173"/>
      <c r="AC123" s="139"/>
      <c r="AD123" s="139"/>
      <c r="AE123" s="173"/>
      <c r="AF123" s="173"/>
      <c r="AG123" s="173"/>
      <c r="AH123" s="188"/>
      <c r="AI123" s="149"/>
      <c r="AJ123" s="200" t="str">
        <f t="shared" si="7"/>
        <v/>
      </c>
      <c r="AK123" s="204"/>
      <c r="AL123" s="199"/>
      <c r="AP123" s="178"/>
      <c r="AQ123" s="214"/>
      <c r="AR123" s="214"/>
      <c r="AS123" s="214"/>
      <c r="AT123" s="215"/>
    </row>
    <row r="124" spans="1:46" s="177" customFormat="1" ht="27" customHeight="1" thickTop="1" thickBot="1" x14ac:dyDescent="0.25">
      <c r="A124" s="122"/>
      <c r="B124" s="149" t="str">
        <f t="shared" si="8"/>
        <v/>
      </c>
      <c r="C124" s="304" t="str">
        <f>IF(D124="","",(VLOOKUP(D124,Lookups!$B$4:$C$2561,2,FALSE)))</f>
        <v/>
      </c>
      <c r="D124" s="366"/>
      <c r="E124" s="149"/>
      <c r="F124" s="175"/>
      <c r="G124" s="149"/>
      <c r="H124" s="175"/>
      <c r="I124" s="173"/>
      <c r="J124" s="200" t="str">
        <f t="shared" si="5"/>
        <v/>
      </c>
      <c r="K124" s="173"/>
      <c r="L124" s="200" t="str">
        <f t="shared" si="6"/>
        <v/>
      </c>
      <c r="M124" s="139" t="str">
        <f t="shared" si="9"/>
        <v/>
      </c>
      <c r="N124" s="176"/>
      <c r="O124" s="176"/>
      <c r="P124" s="189"/>
      <c r="Q124" s="123"/>
      <c r="R124" s="123"/>
      <c r="S124" s="178"/>
      <c r="T124" s="178"/>
      <c r="U124" s="149"/>
      <c r="V124" s="124"/>
      <c r="W124" s="149"/>
      <c r="X124" s="124"/>
      <c r="Y124" s="124"/>
      <c r="Z124" s="124"/>
      <c r="AA124" s="124"/>
      <c r="AB124" s="173"/>
      <c r="AC124" s="139"/>
      <c r="AD124" s="139"/>
      <c r="AE124" s="173"/>
      <c r="AF124" s="173"/>
      <c r="AG124" s="173"/>
      <c r="AH124" s="188"/>
      <c r="AI124" s="149"/>
      <c r="AJ124" s="200" t="str">
        <f t="shared" si="7"/>
        <v/>
      </c>
      <c r="AK124" s="204"/>
      <c r="AL124" s="199"/>
      <c r="AP124" s="178"/>
      <c r="AQ124" s="214"/>
      <c r="AR124" s="214"/>
      <c r="AS124" s="214"/>
      <c r="AT124" s="215"/>
    </row>
    <row r="125" spans="1:46" s="177" customFormat="1" ht="27" customHeight="1" thickTop="1" thickBot="1" x14ac:dyDescent="0.25">
      <c r="A125" s="122"/>
      <c r="B125" s="149" t="str">
        <f t="shared" si="8"/>
        <v/>
      </c>
      <c r="C125" s="304" t="str">
        <f>IF(D125="","",(VLOOKUP(D125,Lookups!$B$4:$C$2561,2,FALSE)))</f>
        <v/>
      </c>
      <c r="D125" s="366"/>
      <c r="E125" s="149"/>
      <c r="F125" s="175"/>
      <c r="G125" s="149"/>
      <c r="H125" s="175"/>
      <c r="I125" s="173"/>
      <c r="J125" s="200" t="str">
        <f t="shared" si="5"/>
        <v/>
      </c>
      <c r="K125" s="173"/>
      <c r="L125" s="200" t="str">
        <f t="shared" si="6"/>
        <v/>
      </c>
      <c r="M125" s="139" t="str">
        <f t="shared" si="9"/>
        <v/>
      </c>
      <c r="N125" s="176"/>
      <c r="O125" s="176"/>
      <c r="P125" s="189"/>
      <c r="Q125" s="123"/>
      <c r="R125" s="123"/>
      <c r="S125" s="178"/>
      <c r="T125" s="178"/>
      <c r="U125" s="149"/>
      <c r="V125" s="124"/>
      <c r="W125" s="149"/>
      <c r="X125" s="124"/>
      <c r="Y125" s="124"/>
      <c r="Z125" s="124"/>
      <c r="AA125" s="124"/>
      <c r="AB125" s="173"/>
      <c r="AC125" s="139"/>
      <c r="AD125" s="139"/>
      <c r="AE125" s="173"/>
      <c r="AF125" s="173"/>
      <c r="AG125" s="173"/>
      <c r="AH125" s="188"/>
      <c r="AI125" s="149"/>
      <c r="AJ125" s="200" t="str">
        <f t="shared" si="7"/>
        <v/>
      </c>
      <c r="AK125" s="204"/>
      <c r="AL125" s="199"/>
      <c r="AP125" s="178"/>
      <c r="AQ125" s="214"/>
      <c r="AR125" s="214"/>
      <c r="AS125" s="214"/>
      <c r="AT125" s="215"/>
    </row>
    <row r="126" spans="1:46" s="177" customFormat="1" ht="27" customHeight="1" thickTop="1" thickBot="1" x14ac:dyDescent="0.25">
      <c r="A126" s="122"/>
      <c r="B126" s="149" t="str">
        <f t="shared" si="8"/>
        <v/>
      </c>
      <c r="C126" s="304" t="str">
        <f>IF(D126="","",(VLOOKUP(D126,Lookups!$B$4:$C$2561,2,FALSE)))</f>
        <v/>
      </c>
      <c r="D126" s="366"/>
      <c r="E126" s="149"/>
      <c r="F126" s="175"/>
      <c r="G126" s="149"/>
      <c r="H126" s="175"/>
      <c r="I126" s="173"/>
      <c r="J126" s="200" t="str">
        <f t="shared" si="5"/>
        <v/>
      </c>
      <c r="K126" s="173"/>
      <c r="L126" s="200" t="str">
        <f t="shared" si="6"/>
        <v/>
      </c>
      <c r="M126" s="139" t="str">
        <f t="shared" si="9"/>
        <v/>
      </c>
      <c r="N126" s="176"/>
      <c r="O126" s="176"/>
      <c r="P126" s="189"/>
      <c r="Q126" s="123"/>
      <c r="R126" s="123"/>
      <c r="S126" s="178"/>
      <c r="T126" s="178"/>
      <c r="U126" s="149"/>
      <c r="V126" s="124"/>
      <c r="W126" s="149"/>
      <c r="X126" s="124"/>
      <c r="Y126" s="124"/>
      <c r="Z126" s="124"/>
      <c r="AA126" s="124"/>
      <c r="AB126" s="173"/>
      <c r="AC126" s="139"/>
      <c r="AD126" s="139"/>
      <c r="AE126" s="173"/>
      <c r="AF126" s="173"/>
      <c r="AG126" s="173"/>
      <c r="AH126" s="188"/>
      <c r="AI126" s="149"/>
      <c r="AJ126" s="200" t="str">
        <f t="shared" si="7"/>
        <v/>
      </c>
      <c r="AK126" s="204"/>
      <c r="AL126" s="199"/>
      <c r="AP126" s="178"/>
      <c r="AQ126" s="214"/>
      <c r="AR126" s="214"/>
      <c r="AS126" s="214"/>
      <c r="AT126" s="215"/>
    </row>
    <row r="127" spans="1:46" s="177" customFormat="1" ht="27" customHeight="1" thickTop="1" thickBot="1" x14ac:dyDescent="0.25">
      <c r="A127" s="122"/>
      <c r="B127" s="149" t="str">
        <f t="shared" si="8"/>
        <v/>
      </c>
      <c r="C127" s="304" t="str">
        <f>IF(D127="","",(VLOOKUP(D127,Lookups!$B$4:$C$2561,2,FALSE)))</f>
        <v/>
      </c>
      <c r="D127" s="366"/>
      <c r="E127" s="149"/>
      <c r="F127" s="175"/>
      <c r="G127" s="149"/>
      <c r="H127" s="175"/>
      <c r="I127" s="173"/>
      <c r="J127" s="200" t="str">
        <f t="shared" si="5"/>
        <v/>
      </c>
      <c r="K127" s="173"/>
      <c r="L127" s="200" t="str">
        <f t="shared" si="6"/>
        <v/>
      </c>
      <c r="M127" s="139" t="str">
        <f t="shared" si="9"/>
        <v/>
      </c>
      <c r="N127" s="176"/>
      <c r="O127" s="176"/>
      <c r="P127" s="189"/>
      <c r="Q127" s="123"/>
      <c r="R127" s="123"/>
      <c r="S127" s="178"/>
      <c r="T127" s="178"/>
      <c r="U127" s="149"/>
      <c r="V127" s="124"/>
      <c r="W127" s="149"/>
      <c r="X127" s="124"/>
      <c r="Y127" s="124"/>
      <c r="Z127" s="124"/>
      <c r="AA127" s="124"/>
      <c r="AB127" s="173"/>
      <c r="AC127" s="139"/>
      <c r="AD127" s="139"/>
      <c r="AE127" s="173"/>
      <c r="AF127" s="173"/>
      <c r="AG127" s="173"/>
      <c r="AH127" s="188"/>
      <c r="AI127" s="149"/>
      <c r="AJ127" s="200" t="str">
        <f t="shared" si="7"/>
        <v/>
      </c>
      <c r="AK127" s="204"/>
      <c r="AL127" s="199"/>
      <c r="AP127" s="178"/>
      <c r="AQ127" s="214"/>
      <c r="AR127" s="214"/>
      <c r="AS127" s="214"/>
      <c r="AT127" s="215"/>
    </row>
    <row r="128" spans="1:46" s="177" customFormat="1" ht="27" customHeight="1" thickTop="1" thickBot="1" x14ac:dyDescent="0.25">
      <c r="A128" s="122"/>
      <c r="B128" s="149" t="str">
        <f t="shared" si="8"/>
        <v/>
      </c>
      <c r="C128" s="304" t="str">
        <f>IF(D128="","",(VLOOKUP(D128,Lookups!$B$4:$C$2561,2,FALSE)))</f>
        <v/>
      </c>
      <c r="D128" s="366"/>
      <c r="E128" s="149"/>
      <c r="F128" s="175"/>
      <c r="G128" s="149"/>
      <c r="H128" s="175"/>
      <c r="I128" s="173"/>
      <c r="J128" s="200" t="str">
        <f t="shared" si="5"/>
        <v/>
      </c>
      <c r="K128" s="173"/>
      <c r="L128" s="200" t="str">
        <f t="shared" si="6"/>
        <v/>
      </c>
      <c r="M128" s="139" t="str">
        <f t="shared" si="9"/>
        <v/>
      </c>
      <c r="N128" s="176"/>
      <c r="O128" s="176"/>
      <c r="P128" s="189"/>
      <c r="Q128" s="123"/>
      <c r="R128" s="123"/>
      <c r="S128" s="178"/>
      <c r="T128" s="178"/>
      <c r="U128" s="149"/>
      <c r="V128" s="124"/>
      <c r="W128" s="149"/>
      <c r="X128" s="124"/>
      <c r="Y128" s="124"/>
      <c r="Z128" s="124"/>
      <c r="AA128" s="124"/>
      <c r="AB128" s="173"/>
      <c r="AC128" s="139"/>
      <c r="AD128" s="139"/>
      <c r="AE128" s="173"/>
      <c r="AF128" s="173"/>
      <c r="AG128" s="173"/>
      <c r="AH128" s="188"/>
      <c r="AI128" s="149"/>
      <c r="AJ128" s="200" t="str">
        <f t="shared" si="7"/>
        <v/>
      </c>
      <c r="AK128" s="204"/>
      <c r="AL128" s="199"/>
      <c r="AP128" s="178"/>
      <c r="AQ128" s="214"/>
      <c r="AR128" s="214"/>
      <c r="AS128" s="214"/>
      <c r="AT128" s="215"/>
    </row>
    <row r="129" spans="1:46" s="177" customFormat="1" ht="27" customHeight="1" thickTop="1" thickBot="1" x14ac:dyDescent="0.25">
      <c r="A129" s="122"/>
      <c r="B129" s="149" t="str">
        <f t="shared" si="8"/>
        <v/>
      </c>
      <c r="C129" s="304" t="str">
        <f>IF(D129="","",(VLOOKUP(D129,Lookups!$B$4:$C$2561,2,FALSE)))</f>
        <v/>
      </c>
      <c r="D129" s="366"/>
      <c r="E129" s="149"/>
      <c r="F129" s="175"/>
      <c r="G129" s="149"/>
      <c r="H129" s="175"/>
      <c r="I129" s="173"/>
      <c r="J129" s="200" t="str">
        <f t="shared" si="5"/>
        <v/>
      </c>
      <c r="K129" s="173"/>
      <c r="L129" s="200" t="str">
        <f t="shared" si="6"/>
        <v/>
      </c>
      <c r="M129" s="139" t="str">
        <f t="shared" si="9"/>
        <v/>
      </c>
      <c r="N129" s="176"/>
      <c r="O129" s="176"/>
      <c r="P129" s="189"/>
      <c r="Q129" s="123"/>
      <c r="R129" s="123"/>
      <c r="S129" s="178"/>
      <c r="T129" s="178"/>
      <c r="U129" s="149"/>
      <c r="V129" s="124"/>
      <c r="W129" s="149"/>
      <c r="X129" s="124"/>
      <c r="Y129" s="124"/>
      <c r="Z129" s="124"/>
      <c r="AA129" s="124"/>
      <c r="AB129" s="173"/>
      <c r="AC129" s="139"/>
      <c r="AD129" s="139"/>
      <c r="AE129" s="173"/>
      <c r="AF129" s="173"/>
      <c r="AG129" s="173"/>
      <c r="AH129" s="188"/>
      <c r="AI129" s="149"/>
      <c r="AJ129" s="200" t="str">
        <f t="shared" si="7"/>
        <v/>
      </c>
      <c r="AK129" s="204"/>
      <c r="AL129" s="199"/>
      <c r="AP129" s="178"/>
      <c r="AQ129" s="214"/>
      <c r="AR129" s="214"/>
      <c r="AS129" s="214"/>
      <c r="AT129" s="215"/>
    </row>
    <row r="130" spans="1:46" s="177" customFormat="1" ht="27" customHeight="1" thickTop="1" thickBot="1" x14ac:dyDescent="0.25">
      <c r="A130" s="122"/>
      <c r="B130" s="149" t="str">
        <f t="shared" si="8"/>
        <v/>
      </c>
      <c r="C130" s="304" t="str">
        <f>IF(D130="","",(VLOOKUP(D130,Lookups!$B$4:$C$2561,2,FALSE)))</f>
        <v/>
      </c>
      <c r="D130" s="366"/>
      <c r="E130" s="149"/>
      <c r="F130" s="175"/>
      <c r="G130" s="149"/>
      <c r="H130" s="175"/>
      <c r="I130" s="173"/>
      <c r="J130" s="200" t="str">
        <f t="shared" si="5"/>
        <v/>
      </c>
      <c r="K130" s="173"/>
      <c r="L130" s="200" t="str">
        <f t="shared" si="6"/>
        <v/>
      </c>
      <c r="M130" s="139" t="str">
        <f t="shared" si="9"/>
        <v/>
      </c>
      <c r="N130" s="176"/>
      <c r="O130" s="176"/>
      <c r="P130" s="189"/>
      <c r="Q130" s="123"/>
      <c r="R130" s="123"/>
      <c r="S130" s="178"/>
      <c r="T130" s="178"/>
      <c r="U130" s="149"/>
      <c r="V130" s="124"/>
      <c r="W130" s="149"/>
      <c r="X130" s="124"/>
      <c r="Y130" s="124"/>
      <c r="Z130" s="124"/>
      <c r="AA130" s="124"/>
      <c r="AB130" s="173"/>
      <c r="AC130" s="139"/>
      <c r="AD130" s="139"/>
      <c r="AE130" s="173"/>
      <c r="AF130" s="173"/>
      <c r="AG130" s="173"/>
      <c r="AH130" s="188"/>
      <c r="AI130" s="149"/>
      <c r="AJ130" s="200" t="str">
        <f t="shared" si="7"/>
        <v/>
      </c>
      <c r="AK130" s="204"/>
      <c r="AL130" s="199"/>
      <c r="AP130" s="178"/>
      <c r="AQ130" s="214"/>
      <c r="AR130" s="214"/>
      <c r="AS130" s="214"/>
      <c r="AT130" s="215"/>
    </row>
    <row r="131" spans="1:46" s="177" customFormat="1" ht="27" customHeight="1" thickTop="1" thickBot="1" x14ac:dyDescent="0.25">
      <c r="A131" s="122"/>
      <c r="B131" s="149" t="str">
        <f t="shared" si="8"/>
        <v/>
      </c>
      <c r="C131" s="304" t="str">
        <f>IF(D131="","",(VLOOKUP(D131,Lookups!$B$4:$C$2561,2,FALSE)))</f>
        <v/>
      </c>
      <c r="D131" s="366"/>
      <c r="E131" s="149"/>
      <c r="F131" s="175"/>
      <c r="G131" s="149"/>
      <c r="H131" s="175"/>
      <c r="I131" s="173"/>
      <c r="J131" s="200" t="str">
        <f t="shared" si="5"/>
        <v/>
      </c>
      <c r="K131" s="173"/>
      <c r="L131" s="200" t="str">
        <f t="shared" si="6"/>
        <v/>
      </c>
      <c r="M131" s="139" t="str">
        <f t="shared" si="9"/>
        <v/>
      </c>
      <c r="N131" s="176"/>
      <c r="O131" s="176"/>
      <c r="P131" s="189"/>
      <c r="Q131" s="123"/>
      <c r="R131" s="123"/>
      <c r="S131" s="178"/>
      <c r="T131" s="178"/>
      <c r="U131" s="149"/>
      <c r="V131" s="124"/>
      <c r="W131" s="149"/>
      <c r="X131" s="124"/>
      <c r="Y131" s="124"/>
      <c r="Z131" s="124"/>
      <c r="AA131" s="124"/>
      <c r="AB131" s="173"/>
      <c r="AC131" s="139"/>
      <c r="AD131" s="139"/>
      <c r="AE131" s="173"/>
      <c r="AF131" s="173"/>
      <c r="AG131" s="173"/>
      <c r="AH131" s="188"/>
      <c r="AI131" s="149"/>
      <c r="AJ131" s="200" t="str">
        <f t="shared" si="7"/>
        <v/>
      </c>
      <c r="AK131" s="204"/>
      <c r="AL131" s="199"/>
      <c r="AP131" s="178"/>
      <c r="AQ131" s="214"/>
      <c r="AR131" s="214"/>
      <c r="AS131" s="214"/>
      <c r="AT131" s="215"/>
    </row>
    <row r="132" spans="1:46" s="177" customFormat="1" ht="27" customHeight="1" thickTop="1" thickBot="1" x14ac:dyDescent="0.25">
      <c r="A132" s="122"/>
      <c r="B132" s="149" t="str">
        <f t="shared" si="8"/>
        <v/>
      </c>
      <c r="C132" s="304" t="str">
        <f>IF(D132="","",(VLOOKUP(D132,Lookups!$B$4:$C$2561,2,FALSE)))</f>
        <v/>
      </c>
      <c r="D132" s="366"/>
      <c r="E132" s="149"/>
      <c r="F132" s="175"/>
      <c r="G132" s="149"/>
      <c r="H132" s="175"/>
      <c r="I132" s="173"/>
      <c r="J132" s="200" t="str">
        <f t="shared" si="5"/>
        <v/>
      </c>
      <c r="K132" s="173"/>
      <c r="L132" s="200" t="str">
        <f t="shared" si="6"/>
        <v/>
      </c>
      <c r="M132" s="139" t="str">
        <f t="shared" si="9"/>
        <v/>
      </c>
      <c r="N132" s="176"/>
      <c r="O132" s="176"/>
      <c r="P132" s="189"/>
      <c r="Q132" s="123"/>
      <c r="R132" s="123"/>
      <c r="S132" s="178"/>
      <c r="T132" s="178"/>
      <c r="U132" s="149"/>
      <c r="V132" s="124"/>
      <c r="W132" s="149"/>
      <c r="X132" s="124"/>
      <c r="Y132" s="124"/>
      <c r="Z132" s="124"/>
      <c r="AA132" s="124"/>
      <c r="AB132" s="173"/>
      <c r="AC132" s="139"/>
      <c r="AD132" s="139"/>
      <c r="AE132" s="173"/>
      <c r="AF132" s="173"/>
      <c r="AG132" s="173"/>
      <c r="AH132" s="188"/>
      <c r="AI132" s="149"/>
      <c r="AJ132" s="200" t="str">
        <f t="shared" si="7"/>
        <v/>
      </c>
      <c r="AK132" s="204"/>
      <c r="AL132" s="199"/>
      <c r="AP132" s="178"/>
      <c r="AQ132" s="214"/>
      <c r="AR132" s="214"/>
      <c r="AS132" s="214"/>
      <c r="AT132" s="215"/>
    </row>
    <row r="133" spans="1:46" s="177" customFormat="1" ht="27" customHeight="1" thickTop="1" thickBot="1" x14ac:dyDescent="0.25">
      <c r="A133" s="122"/>
      <c r="B133" s="149" t="str">
        <f t="shared" si="8"/>
        <v/>
      </c>
      <c r="C133" s="304" t="str">
        <f>IF(D133="","",(VLOOKUP(D133,Lookups!$B$4:$C$2561,2,FALSE)))</f>
        <v/>
      </c>
      <c r="D133" s="366"/>
      <c r="E133" s="149"/>
      <c r="F133" s="175"/>
      <c r="G133" s="149"/>
      <c r="H133" s="175"/>
      <c r="I133" s="173"/>
      <c r="J133" s="200" t="str">
        <f t="shared" si="5"/>
        <v/>
      </c>
      <c r="K133" s="173"/>
      <c r="L133" s="200" t="str">
        <f t="shared" si="6"/>
        <v/>
      </c>
      <c r="M133" s="139" t="str">
        <f t="shared" si="9"/>
        <v/>
      </c>
      <c r="N133" s="176"/>
      <c r="O133" s="176"/>
      <c r="P133" s="189"/>
      <c r="Q133" s="123"/>
      <c r="R133" s="123"/>
      <c r="S133" s="178"/>
      <c r="T133" s="178"/>
      <c r="U133" s="149"/>
      <c r="V133" s="124"/>
      <c r="W133" s="149"/>
      <c r="X133" s="124"/>
      <c r="Y133" s="124"/>
      <c r="Z133" s="124"/>
      <c r="AA133" s="124"/>
      <c r="AB133" s="173"/>
      <c r="AC133" s="139"/>
      <c r="AD133" s="139"/>
      <c r="AE133" s="173"/>
      <c r="AF133" s="173"/>
      <c r="AG133" s="173"/>
      <c r="AH133" s="188"/>
      <c r="AI133" s="149"/>
      <c r="AJ133" s="200" t="str">
        <f t="shared" si="7"/>
        <v/>
      </c>
      <c r="AK133" s="204"/>
      <c r="AL133" s="199"/>
      <c r="AP133" s="178"/>
      <c r="AQ133" s="214"/>
      <c r="AR133" s="214"/>
      <c r="AS133" s="214"/>
      <c r="AT133" s="215"/>
    </row>
    <row r="134" spans="1:46" s="177" customFormat="1" ht="27" customHeight="1" thickTop="1" thickBot="1" x14ac:dyDescent="0.25">
      <c r="A134" s="122"/>
      <c r="B134" s="149" t="str">
        <f t="shared" si="8"/>
        <v/>
      </c>
      <c r="C134" s="304" t="str">
        <f>IF(D134="","",(VLOOKUP(D134,Lookups!$B$4:$C$2561,2,FALSE)))</f>
        <v/>
      </c>
      <c r="D134" s="366"/>
      <c r="E134" s="149"/>
      <c r="F134" s="175"/>
      <c r="G134" s="149"/>
      <c r="H134" s="175"/>
      <c r="I134" s="173"/>
      <c r="J134" s="200" t="str">
        <f t="shared" ref="J134:J197" si="10">IF(I134="","",VLOOKUP(I134,MSTypeDesc,2,FALSE))</f>
        <v/>
      </c>
      <c r="K134" s="173"/>
      <c r="L134" s="200" t="str">
        <f t="shared" ref="L134:L197" si="11">IF(K134="","",VLOOKUP(K134,MSSubtypeDesc,2,FALSE))</f>
        <v/>
      </c>
      <c r="M134" s="139" t="str">
        <f t="shared" si="9"/>
        <v/>
      </c>
      <c r="N134" s="176"/>
      <c r="O134" s="176"/>
      <c r="P134" s="189"/>
      <c r="Q134" s="123"/>
      <c r="R134" s="123"/>
      <c r="S134" s="178"/>
      <c r="T134" s="178"/>
      <c r="U134" s="149"/>
      <c r="V134" s="124"/>
      <c r="W134" s="149"/>
      <c r="X134" s="124"/>
      <c r="Y134" s="124"/>
      <c r="Z134" s="124"/>
      <c r="AA134" s="124"/>
      <c r="AB134" s="173"/>
      <c r="AC134" s="139"/>
      <c r="AD134" s="139"/>
      <c r="AE134" s="173"/>
      <c r="AF134" s="173"/>
      <c r="AG134" s="173"/>
      <c r="AH134" s="188"/>
      <c r="AI134" s="149"/>
      <c r="AJ134" s="200" t="str">
        <f t="shared" ref="AJ134:AJ197" si="12">IF(AI134="","",VLOOKUP(AI134,MsMaterialDesc,2,FALSE))</f>
        <v/>
      </c>
      <c r="AK134" s="204"/>
      <c r="AL134" s="199"/>
      <c r="AP134" s="178"/>
      <c r="AQ134" s="214"/>
      <c r="AR134" s="214"/>
      <c r="AS134" s="214"/>
      <c r="AT134" s="215"/>
    </row>
    <row r="135" spans="1:46" s="177" customFormat="1" ht="27" customHeight="1" thickTop="1" thickBot="1" x14ac:dyDescent="0.25">
      <c r="A135" s="122"/>
      <c r="B135" s="149" t="str">
        <f t="shared" ref="B135:B198" si="13">IF(A135="ADD","0","")</f>
        <v/>
      </c>
      <c r="C135" s="304" t="str">
        <f>IF(D135="","",(VLOOKUP(D135,Lookups!$B$4:$C$2561,2,FALSE)))</f>
        <v/>
      </c>
      <c r="D135" s="366"/>
      <c r="E135" s="149"/>
      <c r="F135" s="175"/>
      <c r="G135" s="149"/>
      <c r="H135" s="175"/>
      <c r="I135" s="173"/>
      <c r="J135" s="200" t="str">
        <f t="shared" si="10"/>
        <v/>
      </c>
      <c r="K135" s="173"/>
      <c r="L135" s="200" t="str">
        <f t="shared" si="11"/>
        <v/>
      </c>
      <c r="M135" s="139" t="str">
        <f t="shared" ref="M135:M198" si="14">IF(D135&gt;0,"1","")</f>
        <v/>
      </c>
      <c r="N135" s="176"/>
      <c r="O135" s="176"/>
      <c r="P135" s="189"/>
      <c r="Q135" s="123"/>
      <c r="R135" s="123"/>
      <c r="S135" s="178"/>
      <c r="T135" s="178"/>
      <c r="U135" s="149"/>
      <c r="V135" s="124"/>
      <c r="W135" s="149"/>
      <c r="X135" s="124"/>
      <c r="Y135" s="124"/>
      <c r="Z135" s="124"/>
      <c r="AA135" s="124"/>
      <c r="AB135" s="173"/>
      <c r="AC135" s="139"/>
      <c r="AD135" s="139"/>
      <c r="AE135" s="173"/>
      <c r="AF135" s="173"/>
      <c r="AG135" s="173"/>
      <c r="AH135" s="188"/>
      <c r="AI135" s="149"/>
      <c r="AJ135" s="200" t="str">
        <f t="shared" si="12"/>
        <v/>
      </c>
      <c r="AK135" s="204"/>
      <c r="AL135" s="199"/>
      <c r="AP135" s="178"/>
      <c r="AQ135" s="214"/>
      <c r="AR135" s="214"/>
      <c r="AS135" s="214"/>
      <c r="AT135" s="215"/>
    </row>
    <row r="136" spans="1:46" s="177" customFormat="1" ht="27" customHeight="1" thickTop="1" thickBot="1" x14ac:dyDescent="0.25">
      <c r="A136" s="122"/>
      <c r="B136" s="149" t="str">
        <f t="shared" si="13"/>
        <v/>
      </c>
      <c r="C136" s="304" t="str">
        <f>IF(D136="","",(VLOOKUP(D136,Lookups!$B$4:$C$2561,2,FALSE)))</f>
        <v/>
      </c>
      <c r="D136" s="366"/>
      <c r="E136" s="149"/>
      <c r="F136" s="175"/>
      <c r="G136" s="149"/>
      <c r="H136" s="175"/>
      <c r="I136" s="173"/>
      <c r="J136" s="200" t="str">
        <f t="shared" si="10"/>
        <v/>
      </c>
      <c r="K136" s="173"/>
      <c r="L136" s="200" t="str">
        <f t="shared" si="11"/>
        <v/>
      </c>
      <c r="M136" s="139" t="str">
        <f t="shared" si="14"/>
        <v/>
      </c>
      <c r="N136" s="176"/>
      <c r="O136" s="176"/>
      <c r="P136" s="189"/>
      <c r="Q136" s="123"/>
      <c r="R136" s="123"/>
      <c r="S136" s="178"/>
      <c r="T136" s="178"/>
      <c r="U136" s="149"/>
      <c r="V136" s="124"/>
      <c r="W136" s="149"/>
      <c r="X136" s="124"/>
      <c r="Y136" s="124"/>
      <c r="Z136" s="124"/>
      <c r="AA136" s="124"/>
      <c r="AB136" s="173"/>
      <c r="AC136" s="139"/>
      <c r="AD136" s="139"/>
      <c r="AE136" s="173"/>
      <c r="AF136" s="173"/>
      <c r="AG136" s="173"/>
      <c r="AH136" s="188"/>
      <c r="AI136" s="149"/>
      <c r="AJ136" s="200" t="str">
        <f t="shared" si="12"/>
        <v/>
      </c>
      <c r="AK136" s="204"/>
      <c r="AL136" s="199"/>
      <c r="AP136" s="178"/>
      <c r="AQ136" s="214"/>
      <c r="AR136" s="214"/>
      <c r="AS136" s="214"/>
      <c r="AT136" s="215"/>
    </row>
    <row r="137" spans="1:46" s="177" customFormat="1" ht="27" customHeight="1" thickTop="1" thickBot="1" x14ac:dyDescent="0.25">
      <c r="A137" s="122"/>
      <c r="B137" s="149" t="str">
        <f t="shared" si="13"/>
        <v/>
      </c>
      <c r="C137" s="304" t="str">
        <f>IF(D137="","",(VLOOKUP(D137,Lookups!$B$4:$C$2561,2,FALSE)))</f>
        <v/>
      </c>
      <c r="D137" s="366"/>
      <c r="E137" s="149"/>
      <c r="F137" s="175"/>
      <c r="G137" s="149"/>
      <c r="H137" s="175"/>
      <c r="I137" s="173"/>
      <c r="J137" s="200" t="str">
        <f t="shared" si="10"/>
        <v/>
      </c>
      <c r="K137" s="173"/>
      <c r="L137" s="200" t="str">
        <f t="shared" si="11"/>
        <v/>
      </c>
      <c r="M137" s="139" t="str">
        <f t="shared" si="14"/>
        <v/>
      </c>
      <c r="N137" s="176"/>
      <c r="O137" s="176"/>
      <c r="P137" s="189"/>
      <c r="Q137" s="123"/>
      <c r="R137" s="123"/>
      <c r="S137" s="178"/>
      <c r="T137" s="178"/>
      <c r="U137" s="149"/>
      <c r="V137" s="124"/>
      <c r="W137" s="149"/>
      <c r="X137" s="124"/>
      <c r="Y137" s="124"/>
      <c r="Z137" s="124"/>
      <c r="AA137" s="124"/>
      <c r="AB137" s="173"/>
      <c r="AC137" s="139"/>
      <c r="AD137" s="139"/>
      <c r="AE137" s="173"/>
      <c r="AF137" s="173"/>
      <c r="AG137" s="173"/>
      <c r="AH137" s="188"/>
      <c r="AI137" s="149"/>
      <c r="AJ137" s="200" t="str">
        <f t="shared" si="12"/>
        <v/>
      </c>
      <c r="AK137" s="204"/>
      <c r="AL137" s="199"/>
      <c r="AP137" s="178"/>
      <c r="AQ137" s="214"/>
      <c r="AR137" s="214"/>
      <c r="AS137" s="214"/>
      <c r="AT137" s="215"/>
    </row>
    <row r="138" spans="1:46" s="177" customFormat="1" ht="27" customHeight="1" thickTop="1" thickBot="1" x14ac:dyDescent="0.25">
      <c r="A138" s="122"/>
      <c r="B138" s="149" t="str">
        <f t="shared" si="13"/>
        <v/>
      </c>
      <c r="C138" s="304" t="str">
        <f>IF(D138="","",(VLOOKUP(D138,Lookups!$B$4:$C$2561,2,FALSE)))</f>
        <v/>
      </c>
      <c r="D138" s="366"/>
      <c r="E138" s="149"/>
      <c r="F138" s="175"/>
      <c r="G138" s="149"/>
      <c r="H138" s="175"/>
      <c r="I138" s="173"/>
      <c r="J138" s="200" t="str">
        <f t="shared" si="10"/>
        <v/>
      </c>
      <c r="K138" s="173"/>
      <c r="L138" s="200" t="str">
        <f t="shared" si="11"/>
        <v/>
      </c>
      <c r="M138" s="139" t="str">
        <f t="shared" si="14"/>
        <v/>
      </c>
      <c r="N138" s="176"/>
      <c r="O138" s="176"/>
      <c r="P138" s="189"/>
      <c r="Q138" s="123"/>
      <c r="R138" s="123"/>
      <c r="S138" s="178"/>
      <c r="T138" s="178"/>
      <c r="U138" s="149"/>
      <c r="V138" s="124"/>
      <c r="W138" s="149"/>
      <c r="X138" s="124"/>
      <c r="Y138" s="124"/>
      <c r="Z138" s="124"/>
      <c r="AA138" s="124"/>
      <c r="AB138" s="173"/>
      <c r="AC138" s="139"/>
      <c r="AD138" s="139"/>
      <c r="AE138" s="173"/>
      <c r="AF138" s="173"/>
      <c r="AG138" s="173"/>
      <c r="AH138" s="188"/>
      <c r="AI138" s="149"/>
      <c r="AJ138" s="200" t="str">
        <f t="shared" si="12"/>
        <v/>
      </c>
      <c r="AK138" s="204"/>
      <c r="AL138" s="199"/>
      <c r="AP138" s="178"/>
      <c r="AQ138" s="214"/>
      <c r="AR138" s="214"/>
      <c r="AS138" s="214"/>
      <c r="AT138" s="215"/>
    </row>
    <row r="139" spans="1:46" s="177" customFormat="1" ht="27" customHeight="1" thickTop="1" thickBot="1" x14ac:dyDescent="0.25">
      <c r="A139" s="122"/>
      <c r="B139" s="149" t="str">
        <f t="shared" si="13"/>
        <v/>
      </c>
      <c r="C139" s="304" t="str">
        <f>IF(D139="","",(VLOOKUP(D139,Lookups!$B$4:$C$2561,2,FALSE)))</f>
        <v/>
      </c>
      <c r="D139" s="366"/>
      <c r="E139" s="149"/>
      <c r="F139" s="175"/>
      <c r="G139" s="149"/>
      <c r="H139" s="175"/>
      <c r="I139" s="173"/>
      <c r="J139" s="200" t="str">
        <f t="shared" si="10"/>
        <v/>
      </c>
      <c r="K139" s="173"/>
      <c r="L139" s="200" t="str">
        <f t="shared" si="11"/>
        <v/>
      </c>
      <c r="M139" s="139" t="str">
        <f t="shared" si="14"/>
        <v/>
      </c>
      <c r="N139" s="176"/>
      <c r="O139" s="176"/>
      <c r="P139" s="189"/>
      <c r="Q139" s="123"/>
      <c r="R139" s="123"/>
      <c r="S139" s="178"/>
      <c r="T139" s="178"/>
      <c r="U139" s="149"/>
      <c r="V139" s="124"/>
      <c r="W139" s="149"/>
      <c r="X139" s="124"/>
      <c r="Y139" s="124"/>
      <c r="Z139" s="124"/>
      <c r="AA139" s="124"/>
      <c r="AB139" s="173"/>
      <c r="AC139" s="139"/>
      <c r="AD139" s="139"/>
      <c r="AE139" s="173"/>
      <c r="AF139" s="173"/>
      <c r="AG139" s="173"/>
      <c r="AH139" s="188"/>
      <c r="AI139" s="149"/>
      <c r="AJ139" s="200" t="str">
        <f t="shared" si="12"/>
        <v/>
      </c>
      <c r="AK139" s="204"/>
      <c r="AL139" s="199"/>
      <c r="AP139" s="178"/>
      <c r="AQ139" s="214"/>
      <c r="AR139" s="214"/>
      <c r="AS139" s="214"/>
      <c r="AT139" s="215"/>
    </row>
    <row r="140" spans="1:46" s="177" customFormat="1" ht="27" customHeight="1" thickTop="1" thickBot="1" x14ac:dyDescent="0.25">
      <c r="A140" s="122"/>
      <c r="B140" s="149" t="str">
        <f t="shared" si="13"/>
        <v/>
      </c>
      <c r="C140" s="304" t="str">
        <f>IF(D140="","",(VLOOKUP(D140,Lookups!$B$4:$C$2561,2,FALSE)))</f>
        <v/>
      </c>
      <c r="D140" s="366"/>
      <c r="E140" s="149"/>
      <c r="F140" s="175"/>
      <c r="G140" s="149"/>
      <c r="H140" s="175"/>
      <c r="I140" s="173"/>
      <c r="J140" s="200" t="str">
        <f t="shared" si="10"/>
        <v/>
      </c>
      <c r="K140" s="173"/>
      <c r="L140" s="200" t="str">
        <f t="shared" si="11"/>
        <v/>
      </c>
      <c r="M140" s="139" t="str">
        <f t="shared" si="14"/>
        <v/>
      </c>
      <c r="N140" s="176"/>
      <c r="O140" s="176"/>
      <c r="P140" s="189"/>
      <c r="Q140" s="123"/>
      <c r="R140" s="123"/>
      <c r="S140" s="178"/>
      <c r="T140" s="178"/>
      <c r="U140" s="149"/>
      <c r="V140" s="124"/>
      <c r="W140" s="149"/>
      <c r="X140" s="124"/>
      <c r="Y140" s="124"/>
      <c r="Z140" s="124"/>
      <c r="AA140" s="124"/>
      <c r="AB140" s="173"/>
      <c r="AC140" s="139"/>
      <c r="AD140" s="139"/>
      <c r="AE140" s="173"/>
      <c r="AF140" s="173"/>
      <c r="AG140" s="173"/>
      <c r="AH140" s="188"/>
      <c r="AI140" s="149"/>
      <c r="AJ140" s="200" t="str">
        <f t="shared" si="12"/>
        <v/>
      </c>
      <c r="AK140" s="204"/>
      <c r="AL140" s="199"/>
      <c r="AP140" s="178"/>
      <c r="AQ140" s="214"/>
      <c r="AR140" s="214"/>
      <c r="AS140" s="214"/>
      <c r="AT140" s="215"/>
    </row>
    <row r="141" spans="1:46" s="177" customFormat="1" ht="27" customHeight="1" thickTop="1" thickBot="1" x14ac:dyDescent="0.25">
      <c r="A141" s="122"/>
      <c r="B141" s="149" t="str">
        <f t="shared" si="13"/>
        <v/>
      </c>
      <c r="C141" s="304" t="str">
        <f>IF(D141="","",(VLOOKUP(D141,Lookups!$B$4:$C$2561,2,FALSE)))</f>
        <v/>
      </c>
      <c r="D141" s="366"/>
      <c r="E141" s="149"/>
      <c r="F141" s="175"/>
      <c r="G141" s="149"/>
      <c r="H141" s="175"/>
      <c r="I141" s="173"/>
      <c r="J141" s="200" t="str">
        <f t="shared" si="10"/>
        <v/>
      </c>
      <c r="K141" s="173"/>
      <c r="L141" s="200" t="str">
        <f t="shared" si="11"/>
        <v/>
      </c>
      <c r="M141" s="139" t="str">
        <f t="shared" si="14"/>
        <v/>
      </c>
      <c r="N141" s="176"/>
      <c r="O141" s="176"/>
      <c r="P141" s="189"/>
      <c r="Q141" s="123"/>
      <c r="R141" s="123"/>
      <c r="S141" s="178"/>
      <c r="T141" s="178"/>
      <c r="U141" s="149"/>
      <c r="V141" s="124"/>
      <c r="W141" s="149"/>
      <c r="X141" s="124"/>
      <c r="Y141" s="124"/>
      <c r="Z141" s="124"/>
      <c r="AA141" s="124"/>
      <c r="AB141" s="173"/>
      <c r="AC141" s="139"/>
      <c r="AD141" s="139"/>
      <c r="AE141" s="173"/>
      <c r="AF141" s="173"/>
      <c r="AG141" s="173"/>
      <c r="AH141" s="188"/>
      <c r="AI141" s="149"/>
      <c r="AJ141" s="200" t="str">
        <f t="shared" si="12"/>
        <v/>
      </c>
      <c r="AK141" s="204"/>
      <c r="AL141" s="199"/>
      <c r="AP141" s="178"/>
      <c r="AQ141" s="214"/>
      <c r="AR141" s="214"/>
      <c r="AS141" s="214"/>
      <c r="AT141" s="215"/>
    </row>
    <row r="142" spans="1:46" s="177" customFormat="1" ht="27" customHeight="1" thickTop="1" thickBot="1" x14ac:dyDescent="0.25">
      <c r="A142" s="122"/>
      <c r="B142" s="149" t="str">
        <f t="shared" si="13"/>
        <v/>
      </c>
      <c r="C142" s="304" t="str">
        <f>IF(D142="","",(VLOOKUP(D142,Lookups!$B$4:$C$2561,2,FALSE)))</f>
        <v/>
      </c>
      <c r="D142" s="366"/>
      <c r="E142" s="149"/>
      <c r="F142" s="175"/>
      <c r="G142" s="149"/>
      <c r="H142" s="175"/>
      <c r="I142" s="173"/>
      <c r="J142" s="200" t="str">
        <f t="shared" si="10"/>
        <v/>
      </c>
      <c r="K142" s="173"/>
      <c r="L142" s="200" t="str">
        <f t="shared" si="11"/>
        <v/>
      </c>
      <c r="M142" s="139" t="str">
        <f t="shared" si="14"/>
        <v/>
      </c>
      <c r="N142" s="176"/>
      <c r="O142" s="176"/>
      <c r="P142" s="189"/>
      <c r="Q142" s="123"/>
      <c r="R142" s="123"/>
      <c r="S142" s="178"/>
      <c r="T142" s="178"/>
      <c r="U142" s="149"/>
      <c r="V142" s="124"/>
      <c r="W142" s="149"/>
      <c r="X142" s="124"/>
      <c r="Y142" s="124"/>
      <c r="Z142" s="124"/>
      <c r="AA142" s="124"/>
      <c r="AB142" s="173"/>
      <c r="AC142" s="139"/>
      <c r="AD142" s="139"/>
      <c r="AE142" s="173"/>
      <c r="AF142" s="173"/>
      <c r="AG142" s="173"/>
      <c r="AH142" s="188"/>
      <c r="AI142" s="149"/>
      <c r="AJ142" s="200" t="str">
        <f t="shared" si="12"/>
        <v/>
      </c>
      <c r="AK142" s="204"/>
      <c r="AL142" s="199"/>
      <c r="AP142" s="178"/>
      <c r="AQ142" s="214"/>
      <c r="AR142" s="214"/>
      <c r="AS142" s="214"/>
      <c r="AT142" s="215"/>
    </row>
    <row r="143" spans="1:46" s="177" customFormat="1" ht="27" customHeight="1" thickTop="1" thickBot="1" x14ac:dyDescent="0.25">
      <c r="A143" s="122"/>
      <c r="B143" s="149" t="str">
        <f t="shared" si="13"/>
        <v/>
      </c>
      <c r="C143" s="304" t="str">
        <f>IF(D143="","",(VLOOKUP(D143,Lookups!$B$4:$C$2561,2,FALSE)))</f>
        <v/>
      </c>
      <c r="D143" s="366"/>
      <c r="E143" s="149"/>
      <c r="F143" s="175"/>
      <c r="G143" s="149"/>
      <c r="H143" s="175"/>
      <c r="I143" s="173"/>
      <c r="J143" s="200" t="str">
        <f t="shared" si="10"/>
        <v/>
      </c>
      <c r="K143" s="173"/>
      <c r="L143" s="200" t="str">
        <f t="shared" si="11"/>
        <v/>
      </c>
      <c r="M143" s="139" t="str">
        <f t="shared" si="14"/>
        <v/>
      </c>
      <c r="N143" s="176"/>
      <c r="O143" s="176"/>
      <c r="P143" s="189"/>
      <c r="Q143" s="123"/>
      <c r="R143" s="123"/>
      <c r="S143" s="178"/>
      <c r="T143" s="178"/>
      <c r="U143" s="149"/>
      <c r="V143" s="124"/>
      <c r="W143" s="149"/>
      <c r="X143" s="124"/>
      <c r="Y143" s="124"/>
      <c r="Z143" s="124"/>
      <c r="AA143" s="124"/>
      <c r="AB143" s="173"/>
      <c r="AC143" s="139"/>
      <c r="AD143" s="139"/>
      <c r="AE143" s="173"/>
      <c r="AF143" s="173"/>
      <c r="AG143" s="173"/>
      <c r="AH143" s="188"/>
      <c r="AI143" s="149"/>
      <c r="AJ143" s="200" t="str">
        <f t="shared" si="12"/>
        <v/>
      </c>
      <c r="AK143" s="204"/>
      <c r="AL143" s="199"/>
      <c r="AP143" s="178"/>
      <c r="AQ143" s="214"/>
      <c r="AR143" s="214"/>
      <c r="AS143" s="214"/>
      <c r="AT143" s="215"/>
    </row>
    <row r="144" spans="1:46" s="177" customFormat="1" ht="27" customHeight="1" thickTop="1" thickBot="1" x14ac:dyDescent="0.25">
      <c r="A144" s="122"/>
      <c r="B144" s="149" t="str">
        <f t="shared" si="13"/>
        <v/>
      </c>
      <c r="C144" s="304" t="str">
        <f>IF(D144="","",(VLOOKUP(D144,Lookups!$B$4:$C$2561,2,FALSE)))</f>
        <v/>
      </c>
      <c r="D144" s="366"/>
      <c r="E144" s="149"/>
      <c r="F144" s="175"/>
      <c r="G144" s="149"/>
      <c r="H144" s="175"/>
      <c r="I144" s="173"/>
      <c r="J144" s="200" t="str">
        <f t="shared" si="10"/>
        <v/>
      </c>
      <c r="K144" s="173"/>
      <c r="L144" s="200" t="str">
        <f t="shared" si="11"/>
        <v/>
      </c>
      <c r="M144" s="139" t="str">
        <f t="shared" si="14"/>
        <v/>
      </c>
      <c r="N144" s="176"/>
      <c r="O144" s="176"/>
      <c r="P144" s="189"/>
      <c r="Q144" s="123"/>
      <c r="R144" s="123"/>
      <c r="S144" s="178"/>
      <c r="T144" s="178"/>
      <c r="U144" s="149"/>
      <c r="V144" s="124"/>
      <c r="W144" s="149"/>
      <c r="X144" s="124"/>
      <c r="Y144" s="124"/>
      <c r="Z144" s="124"/>
      <c r="AA144" s="124"/>
      <c r="AB144" s="173"/>
      <c r="AC144" s="139"/>
      <c r="AD144" s="139"/>
      <c r="AE144" s="173"/>
      <c r="AF144" s="173"/>
      <c r="AG144" s="173"/>
      <c r="AH144" s="188"/>
      <c r="AI144" s="149"/>
      <c r="AJ144" s="200" t="str">
        <f t="shared" si="12"/>
        <v/>
      </c>
      <c r="AK144" s="204"/>
      <c r="AL144" s="199"/>
      <c r="AP144" s="178"/>
      <c r="AQ144" s="214"/>
      <c r="AR144" s="214"/>
      <c r="AS144" s="214"/>
      <c r="AT144" s="215"/>
    </row>
    <row r="145" spans="1:46" s="177" customFormat="1" ht="27" customHeight="1" thickTop="1" thickBot="1" x14ac:dyDescent="0.25">
      <c r="A145" s="122"/>
      <c r="B145" s="149" t="str">
        <f t="shared" si="13"/>
        <v/>
      </c>
      <c r="C145" s="304" t="str">
        <f>IF(D145="","",(VLOOKUP(D145,Lookups!$B$4:$C$2561,2,FALSE)))</f>
        <v/>
      </c>
      <c r="D145" s="366"/>
      <c r="E145" s="149"/>
      <c r="F145" s="175"/>
      <c r="G145" s="149"/>
      <c r="H145" s="175"/>
      <c r="I145" s="173"/>
      <c r="J145" s="200" t="str">
        <f t="shared" si="10"/>
        <v/>
      </c>
      <c r="K145" s="173"/>
      <c r="L145" s="200" t="str">
        <f t="shared" si="11"/>
        <v/>
      </c>
      <c r="M145" s="139" t="str">
        <f t="shared" si="14"/>
        <v/>
      </c>
      <c r="N145" s="176"/>
      <c r="O145" s="176"/>
      <c r="P145" s="189"/>
      <c r="Q145" s="123"/>
      <c r="R145" s="123"/>
      <c r="S145" s="178"/>
      <c r="T145" s="178"/>
      <c r="U145" s="149"/>
      <c r="V145" s="124"/>
      <c r="W145" s="149"/>
      <c r="X145" s="124"/>
      <c r="Y145" s="124"/>
      <c r="Z145" s="124"/>
      <c r="AA145" s="124"/>
      <c r="AB145" s="173"/>
      <c r="AC145" s="139"/>
      <c r="AD145" s="139"/>
      <c r="AE145" s="173"/>
      <c r="AF145" s="173"/>
      <c r="AG145" s="173"/>
      <c r="AH145" s="188"/>
      <c r="AI145" s="149"/>
      <c r="AJ145" s="200" t="str">
        <f t="shared" si="12"/>
        <v/>
      </c>
      <c r="AK145" s="204"/>
      <c r="AL145" s="199"/>
      <c r="AP145" s="178"/>
      <c r="AQ145" s="214"/>
      <c r="AR145" s="214"/>
      <c r="AS145" s="214"/>
      <c r="AT145" s="215"/>
    </row>
    <row r="146" spans="1:46" s="177" customFormat="1" ht="27" customHeight="1" thickTop="1" thickBot="1" x14ac:dyDescent="0.25">
      <c r="A146" s="122"/>
      <c r="B146" s="149" t="str">
        <f t="shared" si="13"/>
        <v/>
      </c>
      <c r="C146" s="304" t="str">
        <f>IF(D146="","",(VLOOKUP(D146,Lookups!$B$4:$C$2561,2,FALSE)))</f>
        <v/>
      </c>
      <c r="D146" s="366"/>
      <c r="E146" s="149"/>
      <c r="F146" s="175"/>
      <c r="G146" s="149"/>
      <c r="H146" s="175"/>
      <c r="I146" s="173"/>
      <c r="J146" s="200" t="str">
        <f t="shared" si="10"/>
        <v/>
      </c>
      <c r="K146" s="173"/>
      <c r="L146" s="200" t="str">
        <f t="shared" si="11"/>
        <v/>
      </c>
      <c r="M146" s="139" t="str">
        <f t="shared" si="14"/>
        <v/>
      </c>
      <c r="N146" s="176"/>
      <c r="O146" s="176"/>
      <c r="P146" s="189"/>
      <c r="Q146" s="123"/>
      <c r="R146" s="123"/>
      <c r="S146" s="178"/>
      <c r="T146" s="178"/>
      <c r="U146" s="149"/>
      <c r="V146" s="124"/>
      <c r="W146" s="149"/>
      <c r="X146" s="124"/>
      <c r="Y146" s="124"/>
      <c r="Z146" s="124"/>
      <c r="AA146" s="124"/>
      <c r="AB146" s="173"/>
      <c r="AC146" s="139"/>
      <c r="AD146" s="139"/>
      <c r="AE146" s="173"/>
      <c r="AF146" s="173"/>
      <c r="AG146" s="173"/>
      <c r="AH146" s="188"/>
      <c r="AI146" s="149"/>
      <c r="AJ146" s="200" t="str">
        <f t="shared" si="12"/>
        <v/>
      </c>
      <c r="AK146" s="204"/>
      <c r="AL146" s="199"/>
      <c r="AP146" s="178"/>
      <c r="AQ146" s="214"/>
      <c r="AR146" s="214"/>
      <c r="AS146" s="214"/>
      <c r="AT146" s="215"/>
    </row>
    <row r="147" spans="1:46" s="177" customFormat="1" ht="27" customHeight="1" thickTop="1" thickBot="1" x14ac:dyDescent="0.25">
      <c r="A147" s="122"/>
      <c r="B147" s="149" t="str">
        <f t="shared" si="13"/>
        <v/>
      </c>
      <c r="C147" s="304" t="str">
        <f>IF(D147="","",(VLOOKUP(D147,Lookups!$B$4:$C$2561,2,FALSE)))</f>
        <v/>
      </c>
      <c r="D147" s="366"/>
      <c r="E147" s="149"/>
      <c r="F147" s="175"/>
      <c r="G147" s="149"/>
      <c r="H147" s="175"/>
      <c r="I147" s="173"/>
      <c r="J147" s="200" t="str">
        <f t="shared" si="10"/>
        <v/>
      </c>
      <c r="K147" s="173"/>
      <c r="L147" s="200" t="str">
        <f t="shared" si="11"/>
        <v/>
      </c>
      <c r="M147" s="139" t="str">
        <f t="shared" si="14"/>
        <v/>
      </c>
      <c r="N147" s="176"/>
      <c r="O147" s="176"/>
      <c r="P147" s="189"/>
      <c r="Q147" s="123"/>
      <c r="R147" s="123"/>
      <c r="S147" s="178"/>
      <c r="T147" s="178"/>
      <c r="U147" s="149"/>
      <c r="V147" s="124"/>
      <c r="W147" s="149"/>
      <c r="X147" s="124"/>
      <c r="Y147" s="124"/>
      <c r="Z147" s="124"/>
      <c r="AA147" s="124"/>
      <c r="AB147" s="173"/>
      <c r="AC147" s="139"/>
      <c r="AD147" s="139"/>
      <c r="AE147" s="173"/>
      <c r="AF147" s="173"/>
      <c r="AG147" s="173"/>
      <c r="AH147" s="188"/>
      <c r="AI147" s="149"/>
      <c r="AJ147" s="200" t="str">
        <f t="shared" si="12"/>
        <v/>
      </c>
      <c r="AK147" s="204"/>
      <c r="AL147" s="199"/>
      <c r="AP147" s="178"/>
      <c r="AQ147" s="214"/>
      <c r="AR147" s="214"/>
      <c r="AS147" s="214"/>
      <c r="AT147" s="215"/>
    </row>
    <row r="148" spans="1:46" s="177" customFormat="1" ht="27" customHeight="1" thickTop="1" thickBot="1" x14ac:dyDescent="0.25">
      <c r="A148" s="122"/>
      <c r="B148" s="149" t="str">
        <f t="shared" si="13"/>
        <v/>
      </c>
      <c r="C148" s="304" t="str">
        <f>IF(D148="","",(VLOOKUP(D148,Lookups!$B$4:$C$2561,2,FALSE)))</f>
        <v/>
      </c>
      <c r="D148" s="366"/>
      <c r="E148" s="149"/>
      <c r="F148" s="175"/>
      <c r="G148" s="149"/>
      <c r="H148" s="175"/>
      <c r="I148" s="173"/>
      <c r="J148" s="200" t="str">
        <f t="shared" si="10"/>
        <v/>
      </c>
      <c r="K148" s="173"/>
      <c r="L148" s="200" t="str">
        <f t="shared" si="11"/>
        <v/>
      </c>
      <c r="M148" s="139" t="str">
        <f t="shared" si="14"/>
        <v/>
      </c>
      <c r="N148" s="176"/>
      <c r="O148" s="176"/>
      <c r="P148" s="189"/>
      <c r="Q148" s="123"/>
      <c r="R148" s="123"/>
      <c r="S148" s="178"/>
      <c r="T148" s="178"/>
      <c r="U148" s="149"/>
      <c r="V148" s="124"/>
      <c r="W148" s="149"/>
      <c r="X148" s="124"/>
      <c r="Y148" s="124"/>
      <c r="Z148" s="124"/>
      <c r="AA148" s="124"/>
      <c r="AB148" s="173"/>
      <c r="AC148" s="139"/>
      <c r="AD148" s="139"/>
      <c r="AE148" s="173"/>
      <c r="AF148" s="173"/>
      <c r="AG148" s="173"/>
      <c r="AH148" s="188"/>
      <c r="AI148" s="149"/>
      <c r="AJ148" s="200" t="str">
        <f t="shared" si="12"/>
        <v/>
      </c>
      <c r="AK148" s="204"/>
      <c r="AL148" s="199"/>
      <c r="AP148" s="178"/>
      <c r="AQ148" s="214"/>
      <c r="AR148" s="214"/>
      <c r="AS148" s="214"/>
      <c r="AT148" s="215"/>
    </row>
    <row r="149" spans="1:46" s="177" customFormat="1" ht="27" customHeight="1" thickTop="1" thickBot="1" x14ac:dyDescent="0.25">
      <c r="A149" s="122"/>
      <c r="B149" s="149" t="str">
        <f t="shared" si="13"/>
        <v/>
      </c>
      <c r="C149" s="304" t="str">
        <f>IF(D149="","",(VLOOKUP(D149,Lookups!$B$4:$C$2561,2,FALSE)))</f>
        <v/>
      </c>
      <c r="D149" s="366"/>
      <c r="E149" s="149"/>
      <c r="F149" s="175"/>
      <c r="G149" s="149"/>
      <c r="H149" s="175"/>
      <c r="I149" s="173"/>
      <c r="J149" s="200" t="str">
        <f t="shared" si="10"/>
        <v/>
      </c>
      <c r="K149" s="173"/>
      <c r="L149" s="200" t="str">
        <f t="shared" si="11"/>
        <v/>
      </c>
      <c r="M149" s="139" t="str">
        <f t="shared" si="14"/>
        <v/>
      </c>
      <c r="N149" s="176"/>
      <c r="O149" s="176"/>
      <c r="P149" s="189"/>
      <c r="Q149" s="123"/>
      <c r="R149" s="123"/>
      <c r="S149" s="178"/>
      <c r="T149" s="178"/>
      <c r="U149" s="149"/>
      <c r="V149" s="124"/>
      <c r="W149" s="149"/>
      <c r="X149" s="124"/>
      <c r="Y149" s="124"/>
      <c r="Z149" s="124"/>
      <c r="AA149" s="124"/>
      <c r="AB149" s="173"/>
      <c r="AC149" s="139"/>
      <c r="AD149" s="139"/>
      <c r="AE149" s="173"/>
      <c r="AF149" s="173"/>
      <c r="AG149" s="173"/>
      <c r="AH149" s="188"/>
      <c r="AI149" s="149"/>
      <c r="AJ149" s="200" t="str">
        <f t="shared" si="12"/>
        <v/>
      </c>
      <c r="AK149" s="204"/>
      <c r="AL149" s="199"/>
      <c r="AP149" s="178"/>
      <c r="AQ149" s="214"/>
      <c r="AR149" s="214"/>
      <c r="AS149" s="214"/>
      <c r="AT149" s="215"/>
    </row>
    <row r="150" spans="1:46" s="177" customFormat="1" ht="27" customHeight="1" thickTop="1" thickBot="1" x14ac:dyDescent="0.25">
      <c r="A150" s="122"/>
      <c r="B150" s="149" t="str">
        <f t="shared" si="13"/>
        <v/>
      </c>
      <c r="C150" s="304" t="str">
        <f>IF(D150="","",(VLOOKUP(D150,Lookups!$B$4:$C$2561,2,FALSE)))</f>
        <v/>
      </c>
      <c r="D150" s="366"/>
      <c r="E150" s="149"/>
      <c r="F150" s="175"/>
      <c r="G150" s="149"/>
      <c r="H150" s="175"/>
      <c r="I150" s="173"/>
      <c r="J150" s="200" t="str">
        <f t="shared" si="10"/>
        <v/>
      </c>
      <c r="K150" s="173"/>
      <c r="L150" s="200" t="str">
        <f t="shared" si="11"/>
        <v/>
      </c>
      <c r="M150" s="139" t="str">
        <f t="shared" si="14"/>
        <v/>
      </c>
      <c r="N150" s="176"/>
      <c r="O150" s="176"/>
      <c r="P150" s="189"/>
      <c r="Q150" s="123"/>
      <c r="R150" s="123"/>
      <c r="S150" s="178"/>
      <c r="T150" s="178"/>
      <c r="U150" s="149"/>
      <c r="V150" s="124"/>
      <c r="W150" s="149"/>
      <c r="X150" s="124"/>
      <c r="Y150" s="124"/>
      <c r="Z150" s="124"/>
      <c r="AA150" s="124"/>
      <c r="AB150" s="173"/>
      <c r="AC150" s="139"/>
      <c r="AD150" s="139"/>
      <c r="AE150" s="173"/>
      <c r="AF150" s="173"/>
      <c r="AG150" s="173"/>
      <c r="AH150" s="188"/>
      <c r="AI150" s="149"/>
      <c r="AJ150" s="200" t="str">
        <f t="shared" si="12"/>
        <v/>
      </c>
      <c r="AK150" s="204"/>
      <c r="AL150" s="199"/>
      <c r="AP150" s="178"/>
      <c r="AQ150" s="214"/>
      <c r="AR150" s="214"/>
      <c r="AS150" s="214"/>
      <c r="AT150" s="215"/>
    </row>
    <row r="151" spans="1:46" s="177" customFormat="1" ht="27" customHeight="1" thickTop="1" thickBot="1" x14ac:dyDescent="0.25">
      <c r="A151" s="122"/>
      <c r="B151" s="149" t="str">
        <f t="shared" si="13"/>
        <v/>
      </c>
      <c r="C151" s="304" t="str">
        <f>IF(D151="","",(VLOOKUP(D151,Lookups!$B$4:$C$2561,2,FALSE)))</f>
        <v/>
      </c>
      <c r="D151" s="366"/>
      <c r="E151" s="149"/>
      <c r="F151" s="175"/>
      <c r="G151" s="149"/>
      <c r="H151" s="175"/>
      <c r="I151" s="173"/>
      <c r="J151" s="200" t="str">
        <f t="shared" si="10"/>
        <v/>
      </c>
      <c r="K151" s="173"/>
      <c r="L151" s="200" t="str">
        <f t="shared" si="11"/>
        <v/>
      </c>
      <c r="M151" s="139" t="str">
        <f t="shared" si="14"/>
        <v/>
      </c>
      <c r="N151" s="176"/>
      <c r="O151" s="176"/>
      <c r="P151" s="189"/>
      <c r="Q151" s="123"/>
      <c r="R151" s="123"/>
      <c r="S151" s="178"/>
      <c r="T151" s="178"/>
      <c r="U151" s="149"/>
      <c r="V151" s="124"/>
      <c r="W151" s="149"/>
      <c r="X151" s="124"/>
      <c r="Y151" s="124"/>
      <c r="Z151" s="124"/>
      <c r="AA151" s="124"/>
      <c r="AB151" s="173"/>
      <c r="AC151" s="139"/>
      <c r="AD151" s="139"/>
      <c r="AE151" s="173"/>
      <c r="AF151" s="173"/>
      <c r="AG151" s="173"/>
      <c r="AH151" s="188"/>
      <c r="AI151" s="149"/>
      <c r="AJ151" s="200" t="str">
        <f t="shared" si="12"/>
        <v/>
      </c>
      <c r="AK151" s="204"/>
      <c r="AL151" s="199"/>
      <c r="AP151" s="178"/>
      <c r="AQ151" s="214"/>
      <c r="AR151" s="214"/>
      <c r="AS151" s="214"/>
      <c r="AT151" s="215"/>
    </row>
    <row r="152" spans="1:46" s="177" customFormat="1" ht="27" customHeight="1" thickTop="1" thickBot="1" x14ac:dyDescent="0.25">
      <c r="A152" s="122"/>
      <c r="B152" s="149" t="str">
        <f t="shared" si="13"/>
        <v/>
      </c>
      <c r="C152" s="304" t="str">
        <f>IF(D152="","",(VLOOKUP(D152,Lookups!$B$4:$C$2561,2,FALSE)))</f>
        <v/>
      </c>
      <c r="D152" s="366"/>
      <c r="E152" s="149"/>
      <c r="F152" s="175"/>
      <c r="G152" s="149"/>
      <c r="H152" s="175"/>
      <c r="I152" s="173"/>
      <c r="J152" s="200" t="str">
        <f t="shared" si="10"/>
        <v/>
      </c>
      <c r="K152" s="173"/>
      <c r="L152" s="200" t="str">
        <f t="shared" si="11"/>
        <v/>
      </c>
      <c r="M152" s="139" t="str">
        <f t="shared" si="14"/>
        <v/>
      </c>
      <c r="N152" s="176"/>
      <c r="O152" s="176"/>
      <c r="P152" s="189"/>
      <c r="Q152" s="123"/>
      <c r="R152" s="123"/>
      <c r="S152" s="178"/>
      <c r="T152" s="178"/>
      <c r="U152" s="149"/>
      <c r="V152" s="124"/>
      <c r="W152" s="149"/>
      <c r="X152" s="124"/>
      <c r="Y152" s="124"/>
      <c r="Z152" s="124"/>
      <c r="AA152" s="124"/>
      <c r="AB152" s="173"/>
      <c r="AC152" s="139"/>
      <c r="AD152" s="139"/>
      <c r="AE152" s="173"/>
      <c r="AF152" s="173"/>
      <c r="AG152" s="173"/>
      <c r="AH152" s="188"/>
      <c r="AI152" s="149"/>
      <c r="AJ152" s="200" t="str">
        <f t="shared" si="12"/>
        <v/>
      </c>
      <c r="AK152" s="204"/>
      <c r="AL152" s="199"/>
      <c r="AP152" s="178"/>
      <c r="AQ152" s="214"/>
      <c r="AR152" s="214"/>
      <c r="AS152" s="214"/>
      <c r="AT152" s="215"/>
    </row>
    <row r="153" spans="1:46" s="177" customFormat="1" ht="27" customHeight="1" thickTop="1" thickBot="1" x14ac:dyDescent="0.25">
      <c r="A153" s="122"/>
      <c r="B153" s="149" t="str">
        <f t="shared" si="13"/>
        <v/>
      </c>
      <c r="C153" s="304" t="str">
        <f>IF(D153="","",(VLOOKUP(D153,Lookups!$B$4:$C$2561,2,FALSE)))</f>
        <v/>
      </c>
      <c r="D153" s="366"/>
      <c r="E153" s="149"/>
      <c r="F153" s="175"/>
      <c r="G153" s="149"/>
      <c r="H153" s="175"/>
      <c r="I153" s="173"/>
      <c r="J153" s="200" t="str">
        <f t="shared" si="10"/>
        <v/>
      </c>
      <c r="K153" s="173"/>
      <c r="L153" s="200" t="str">
        <f t="shared" si="11"/>
        <v/>
      </c>
      <c r="M153" s="139" t="str">
        <f t="shared" si="14"/>
        <v/>
      </c>
      <c r="N153" s="176"/>
      <c r="O153" s="176"/>
      <c r="P153" s="189"/>
      <c r="Q153" s="123"/>
      <c r="R153" s="123"/>
      <c r="S153" s="178"/>
      <c r="T153" s="178"/>
      <c r="U153" s="149"/>
      <c r="V153" s="124"/>
      <c r="W153" s="149"/>
      <c r="X153" s="124"/>
      <c r="Y153" s="124"/>
      <c r="Z153" s="124"/>
      <c r="AA153" s="124"/>
      <c r="AB153" s="173"/>
      <c r="AC153" s="139"/>
      <c r="AD153" s="139"/>
      <c r="AE153" s="173"/>
      <c r="AF153" s="173"/>
      <c r="AG153" s="173"/>
      <c r="AH153" s="188"/>
      <c r="AI153" s="149"/>
      <c r="AJ153" s="200" t="str">
        <f t="shared" si="12"/>
        <v/>
      </c>
      <c r="AK153" s="204"/>
      <c r="AL153" s="199"/>
      <c r="AP153" s="178"/>
      <c r="AQ153" s="214"/>
      <c r="AR153" s="214"/>
      <c r="AS153" s="214"/>
      <c r="AT153" s="215"/>
    </row>
    <row r="154" spans="1:46" s="177" customFormat="1" ht="27" customHeight="1" thickTop="1" thickBot="1" x14ac:dyDescent="0.25">
      <c r="A154" s="122"/>
      <c r="B154" s="149" t="str">
        <f t="shared" si="13"/>
        <v/>
      </c>
      <c r="C154" s="304" t="str">
        <f>IF(D154="","",(VLOOKUP(D154,Lookups!$B$4:$C$2561,2,FALSE)))</f>
        <v/>
      </c>
      <c r="D154" s="366"/>
      <c r="E154" s="149"/>
      <c r="F154" s="175"/>
      <c r="G154" s="149"/>
      <c r="H154" s="175"/>
      <c r="I154" s="173"/>
      <c r="J154" s="200" t="str">
        <f t="shared" si="10"/>
        <v/>
      </c>
      <c r="K154" s="173"/>
      <c r="L154" s="200" t="str">
        <f t="shared" si="11"/>
        <v/>
      </c>
      <c r="M154" s="139" t="str">
        <f t="shared" si="14"/>
        <v/>
      </c>
      <c r="N154" s="176"/>
      <c r="O154" s="176"/>
      <c r="P154" s="189"/>
      <c r="Q154" s="123"/>
      <c r="R154" s="123"/>
      <c r="S154" s="178"/>
      <c r="T154" s="178"/>
      <c r="U154" s="149"/>
      <c r="V154" s="124"/>
      <c r="W154" s="149"/>
      <c r="X154" s="124"/>
      <c r="Y154" s="124"/>
      <c r="Z154" s="124"/>
      <c r="AA154" s="124"/>
      <c r="AB154" s="173"/>
      <c r="AC154" s="139"/>
      <c r="AD154" s="139"/>
      <c r="AE154" s="173"/>
      <c r="AF154" s="173"/>
      <c r="AG154" s="173"/>
      <c r="AH154" s="188"/>
      <c r="AI154" s="149"/>
      <c r="AJ154" s="200" t="str">
        <f t="shared" si="12"/>
        <v/>
      </c>
      <c r="AK154" s="204"/>
      <c r="AL154" s="199"/>
      <c r="AP154" s="178"/>
      <c r="AQ154" s="214"/>
      <c r="AR154" s="214"/>
      <c r="AS154" s="214"/>
      <c r="AT154" s="215"/>
    </row>
    <row r="155" spans="1:46" s="177" customFormat="1" ht="27" customHeight="1" thickTop="1" thickBot="1" x14ac:dyDescent="0.25">
      <c r="A155" s="122"/>
      <c r="B155" s="149" t="str">
        <f t="shared" si="13"/>
        <v/>
      </c>
      <c r="C155" s="304" t="str">
        <f>IF(D155="","",(VLOOKUP(D155,Lookups!$B$4:$C$2561,2,FALSE)))</f>
        <v/>
      </c>
      <c r="D155" s="366"/>
      <c r="E155" s="149"/>
      <c r="F155" s="175"/>
      <c r="G155" s="149"/>
      <c r="H155" s="175"/>
      <c r="I155" s="173"/>
      <c r="J155" s="200" t="str">
        <f t="shared" si="10"/>
        <v/>
      </c>
      <c r="K155" s="173"/>
      <c r="L155" s="200" t="str">
        <f t="shared" si="11"/>
        <v/>
      </c>
      <c r="M155" s="139" t="str">
        <f t="shared" si="14"/>
        <v/>
      </c>
      <c r="N155" s="176"/>
      <c r="O155" s="176"/>
      <c r="P155" s="189"/>
      <c r="Q155" s="123"/>
      <c r="R155" s="123"/>
      <c r="S155" s="178"/>
      <c r="T155" s="178"/>
      <c r="U155" s="149"/>
      <c r="V155" s="124"/>
      <c r="W155" s="149"/>
      <c r="X155" s="124"/>
      <c r="Y155" s="124"/>
      <c r="Z155" s="124"/>
      <c r="AA155" s="124"/>
      <c r="AB155" s="173"/>
      <c r="AC155" s="139"/>
      <c r="AD155" s="139"/>
      <c r="AE155" s="173"/>
      <c r="AF155" s="173"/>
      <c r="AG155" s="173"/>
      <c r="AH155" s="188"/>
      <c r="AI155" s="149"/>
      <c r="AJ155" s="200" t="str">
        <f t="shared" si="12"/>
        <v/>
      </c>
      <c r="AK155" s="204"/>
      <c r="AL155" s="199"/>
      <c r="AP155" s="178"/>
      <c r="AQ155" s="214"/>
      <c r="AR155" s="214"/>
      <c r="AS155" s="214"/>
      <c r="AT155" s="215"/>
    </row>
    <row r="156" spans="1:46" s="177" customFormat="1" ht="27" customHeight="1" thickTop="1" thickBot="1" x14ac:dyDescent="0.25">
      <c r="A156" s="122"/>
      <c r="B156" s="149" t="str">
        <f t="shared" si="13"/>
        <v/>
      </c>
      <c r="C156" s="304" t="str">
        <f>IF(D156="","",(VLOOKUP(D156,Lookups!$B$4:$C$2561,2,FALSE)))</f>
        <v/>
      </c>
      <c r="D156" s="366"/>
      <c r="E156" s="149"/>
      <c r="F156" s="175"/>
      <c r="G156" s="149"/>
      <c r="H156" s="175"/>
      <c r="I156" s="173"/>
      <c r="J156" s="200" t="str">
        <f t="shared" si="10"/>
        <v/>
      </c>
      <c r="K156" s="173"/>
      <c r="L156" s="200" t="str">
        <f t="shared" si="11"/>
        <v/>
      </c>
      <c r="M156" s="139" t="str">
        <f t="shared" si="14"/>
        <v/>
      </c>
      <c r="N156" s="176"/>
      <c r="O156" s="176"/>
      <c r="P156" s="189"/>
      <c r="Q156" s="123"/>
      <c r="R156" s="123"/>
      <c r="S156" s="178"/>
      <c r="T156" s="178"/>
      <c r="U156" s="149"/>
      <c r="V156" s="124"/>
      <c r="W156" s="149"/>
      <c r="X156" s="124"/>
      <c r="Y156" s="124"/>
      <c r="Z156" s="124"/>
      <c r="AA156" s="124"/>
      <c r="AB156" s="173"/>
      <c r="AC156" s="139"/>
      <c r="AD156" s="139"/>
      <c r="AE156" s="173"/>
      <c r="AF156" s="173"/>
      <c r="AG156" s="173"/>
      <c r="AH156" s="188"/>
      <c r="AI156" s="149"/>
      <c r="AJ156" s="200" t="str">
        <f t="shared" si="12"/>
        <v/>
      </c>
      <c r="AK156" s="204"/>
      <c r="AL156" s="199"/>
      <c r="AP156" s="178"/>
      <c r="AQ156" s="214"/>
      <c r="AR156" s="214"/>
      <c r="AS156" s="214"/>
      <c r="AT156" s="215"/>
    </row>
    <row r="157" spans="1:46" s="177" customFormat="1" ht="27" customHeight="1" thickTop="1" thickBot="1" x14ac:dyDescent="0.25">
      <c r="A157" s="122"/>
      <c r="B157" s="149" t="str">
        <f t="shared" si="13"/>
        <v/>
      </c>
      <c r="C157" s="304" t="str">
        <f>IF(D157="","",(VLOOKUP(D157,Lookups!$B$4:$C$2561,2,FALSE)))</f>
        <v/>
      </c>
      <c r="D157" s="366"/>
      <c r="E157" s="149"/>
      <c r="F157" s="175"/>
      <c r="G157" s="149"/>
      <c r="H157" s="175"/>
      <c r="I157" s="173"/>
      <c r="J157" s="200" t="str">
        <f t="shared" si="10"/>
        <v/>
      </c>
      <c r="K157" s="173"/>
      <c r="L157" s="200" t="str">
        <f t="shared" si="11"/>
        <v/>
      </c>
      <c r="M157" s="139" t="str">
        <f t="shared" si="14"/>
        <v/>
      </c>
      <c r="N157" s="176"/>
      <c r="O157" s="176"/>
      <c r="P157" s="189"/>
      <c r="Q157" s="123"/>
      <c r="R157" s="123"/>
      <c r="S157" s="178"/>
      <c r="T157" s="178"/>
      <c r="U157" s="149"/>
      <c r="V157" s="124"/>
      <c r="W157" s="149"/>
      <c r="X157" s="124"/>
      <c r="Y157" s="124"/>
      <c r="Z157" s="124"/>
      <c r="AA157" s="124"/>
      <c r="AB157" s="173"/>
      <c r="AC157" s="139"/>
      <c r="AD157" s="139"/>
      <c r="AE157" s="173"/>
      <c r="AF157" s="173"/>
      <c r="AG157" s="173"/>
      <c r="AH157" s="188"/>
      <c r="AI157" s="149"/>
      <c r="AJ157" s="200" t="str">
        <f t="shared" si="12"/>
        <v/>
      </c>
      <c r="AK157" s="204"/>
      <c r="AL157" s="199"/>
      <c r="AP157" s="178"/>
      <c r="AQ157" s="214"/>
      <c r="AR157" s="214"/>
      <c r="AS157" s="214"/>
      <c r="AT157" s="215"/>
    </row>
    <row r="158" spans="1:46" s="177" customFormat="1" ht="27" customHeight="1" thickTop="1" thickBot="1" x14ac:dyDescent="0.25">
      <c r="A158" s="122"/>
      <c r="B158" s="149" t="str">
        <f t="shared" si="13"/>
        <v/>
      </c>
      <c r="C158" s="304" t="str">
        <f>IF(D158="","",(VLOOKUP(D158,Lookups!$B$4:$C$2561,2,FALSE)))</f>
        <v/>
      </c>
      <c r="D158" s="366"/>
      <c r="E158" s="149"/>
      <c r="F158" s="175"/>
      <c r="G158" s="149"/>
      <c r="H158" s="175"/>
      <c r="I158" s="173"/>
      <c r="J158" s="200" t="str">
        <f t="shared" si="10"/>
        <v/>
      </c>
      <c r="K158" s="173"/>
      <c r="L158" s="200" t="str">
        <f t="shared" si="11"/>
        <v/>
      </c>
      <c r="M158" s="139" t="str">
        <f t="shared" si="14"/>
        <v/>
      </c>
      <c r="N158" s="176"/>
      <c r="O158" s="176"/>
      <c r="P158" s="189"/>
      <c r="Q158" s="123"/>
      <c r="R158" s="123"/>
      <c r="S158" s="178"/>
      <c r="T158" s="178"/>
      <c r="U158" s="149"/>
      <c r="V158" s="124"/>
      <c r="W158" s="149"/>
      <c r="X158" s="124"/>
      <c r="Y158" s="124"/>
      <c r="Z158" s="124"/>
      <c r="AA158" s="124"/>
      <c r="AB158" s="173"/>
      <c r="AC158" s="139"/>
      <c r="AD158" s="139"/>
      <c r="AE158" s="173"/>
      <c r="AF158" s="173"/>
      <c r="AG158" s="173"/>
      <c r="AH158" s="188"/>
      <c r="AI158" s="149"/>
      <c r="AJ158" s="200" t="str">
        <f t="shared" si="12"/>
        <v/>
      </c>
      <c r="AK158" s="204"/>
      <c r="AL158" s="199"/>
      <c r="AP158" s="178"/>
      <c r="AQ158" s="214"/>
      <c r="AR158" s="214"/>
      <c r="AS158" s="214"/>
      <c r="AT158" s="215"/>
    </row>
    <row r="159" spans="1:46" s="177" customFormat="1" ht="27" customHeight="1" thickTop="1" thickBot="1" x14ac:dyDescent="0.25">
      <c r="A159" s="122"/>
      <c r="B159" s="149" t="str">
        <f t="shared" si="13"/>
        <v/>
      </c>
      <c r="C159" s="304" t="str">
        <f>IF(D159="","",(VLOOKUP(D159,Lookups!$B$4:$C$2561,2,FALSE)))</f>
        <v/>
      </c>
      <c r="D159" s="366"/>
      <c r="E159" s="149"/>
      <c r="F159" s="175"/>
      <c r="G159" s="149"/>
      <c r="H159" s="175"/>
      <c r="I159" s="173"/>
      <c r="J159" s="200" t="str">
        <f t="shared" si="10"/>
        <v/>
      </c>
      <c r="K159" s="173"/>
      <c r="L159" s="200" t="str">
        <f t="shared" si="11"/>
        <v/>
      </c>
      <c r="M159" s="139" t="str">
        <f t="shared" si="14"/>
        <v/>
      </c>
      <c r="N159" s="176"/>
      <c r="O159" s="176"/>
      <c r="P159" s="189"/>
      <c r="Q159" s="123"/>
      <c r="R159" s="123"/>
      <c r="S159" s="178"/>
      <c r="T159" s="178"/>
      <c r="U159" s="149"/>
      <c r="V159" s="124"/>
      <c r="W159" s="149"/>
      <c r="X159" s="124"/>
      <c r="Y159" s="124"/>
      <c r="Z159" s="124"/>
      <c r="AA159" s="124"/>
      <c r="AB159" s="173"/>
      <c r="AC159" s="139"/>
      <c r="AD159" s="139"/>
      <c r="AE159" s="173"/>
      <c r="AF159" s="173"/>
      <c r="AG159" s="173"/>
      <c r="AH159" s="188"/>
      <c r="AI159" s="149"/>
      <c r="AJ159" s="200" t="str">
        <f t="shared" si="12"/>
        <v/>
      </c>
      <c r="AK159" s="204"/>
      <c r="AL159" s="199"/>
      <c r="AP159" s="178"/>
      <c r="AQ159" s="214"/>
      <c r="AR159" s="214"/>
      <c r="AS159" s="214"/>
      <c r="AT159" s="215"/>
    </row>
    <row r="160" spans="1:46" s="177" customFormat="1" ht="27" customHeight="1" thickTop="1" thickBot="1" x14ac:dyDescent="0.25">
      <c r="A160" s="122"/>
      <c r="B160" s="149" t="str">
        <f t="shared" si="13"/>
        <v/>
      </c>
      <c r="C160" s="304" t="str">
        <f>IF(D160="","",(VLOOKUP(D160,Lookups!$B$4:$C$2561,2,FALSE)))</f>
        <v/>
      </c>
      <c r="D160" s="366"/>
      <c r="E160" s="149"/>
      <c r="F160" s="175"/>
      <c r="G160" s="149"/>
      <c r="H160" s="175"/>
      <c r="I160" s="173"/>
      <c r="J160" s="200" t="str">
        <f t="shared" si="10"/>
        <v/>
      </c>
      <c r="K160" s="173"/>
      <c r="L160" s="200" t="str">
        <f t="shared" si="11"/>
        <v/>
      </c>
      <c r="M160" s="139" t="str">
        <f t="shared" si="14"/>
        <v/>
      </c>
      <c r="N160" s="176"/>
      <c r="O160" s="176"/>
      <c r="P160" s="189"/>
      <c r="Q160" s="123"/>
      <c r="R160" s="123"/>
      <c r="S160" s="178"/>
      <c r="T160" s="178"/>
      <c r="U160" s="149"/>
      <c r="V160" s="124"/>
      <c r="W160" s="149"/>
      <c r="X160" s="124"/>
      <c r="Y160" s="124"/>
      <c r="Z160" s="124"/>
      <c r="AA160" s="124"/>
      <c r="AB160" s="173"/>
      <c r="AC160" s="139"/>
      <c r="AD160" s="139"/>
      <c r="AE160" s="173"/>
      <c r="AF160" s="173"/>
      <c r="AG160" s="173"/>
      <c r="AH160" s="188"/>
      <c r="AI160" s="149"/>
      <c r="AJ160" s="200" t="str">
        <f t="shared" si="12"/>
        <v/>
      </c>
      <c r="AK160" s="204"/>
      <c r="AL160" s="199"/>
      <c r="AP160" s="178"/>
      <c r="AQ160" s="214"/>
      <c r="AR160" s="214"/>
      <c r="AS160" s="214"/>
      <c r="AT160" s="215"/>
    </row>
    <row r="161" spans="1:46" s="177" customFormat="1" ht="27" customHeight="1" thickTop="1" thickBot="1" x14ac:dyDescent="0.25">
      <c r="A161" s="122"/>
      <c r="B161" s="149" t="str">
        <f t="shared" si="13"/>
        <v/>
      </c>
      <c r="C161" s="304" t="str">
        <f>IF(D161="","",(VLOOKUP(D161,Lookups!$B$4:$C$2561,2,FALSE)))</f>
        <v/>
      </c>
      <c r="D161" s="366"/>
      <c r="E161" s="149"/>
      <c r="F161" s="175"/>
      <c r="G161" s="149"/>
      <c r="H161" s="175"/>
      <c r="I161" s="173"/>
      <c r="J161" s="200" t="str">
        <f t="shared" si="10"/>
        <v/>
      </c>
      <c r="K161" s="173"/>
      <c r="L161" s="200" t="str">
        <f t="shared" si="11"/>
        <v/>
      </c>
      <c r="M161" s="139" t="str">
        <f t="shared" si="14"/>
        <v/>
      </c>
      <c r="N161" s="176"/>
      <c r="O161" s="176"/>
      <c r="P161" s="189"/>
      <c r="Q161" s="123"/>
      <c r="R161" s="123"/>
      <c r="S161" s="178"/>
      <c r="T161" s="178"/>
      <c r="U161" s="149"/>
      <c r="V161" s="124"/>
      <c r="W161" s="149"/>
      <c r="X161" s="124"/>
      <c r="Y161" s="124"/>
      <c r="Z161" s="124"/>
      <c r="AA161" s="124"/>
      <c r="AB161" s="173"/>
      <c r="AC161" s="139"/>
      <c r="AD161" s="139"/>
      <c r="AE161" s="173"/>
      <c r="AF161" s="173"/>
      <c r="AG161" s="173"/>
      <c r="AH161" s="188"/>
      <c r="AI161" s="149"/>
      <c r="AJ161" s="200" t="str">
        <f t="shared" si="12"/>
        <v/>
      </c>
      <c r="AK161" s="204"/>
      <c r="AL161" s="199"/>
      <c r="AP161" s="178"/>
      <c r="AQ161" s="214"/>
      <c r="AR161" s="214"/>
      <c r="AS161" s="214"/>
      <c r="AT161" s="215"/>
    </row>
    <row r="162" spans="1:46" s="177" customFormat="1" ht="27" customHeight="1" thickTop="1" thickBot="1" x14ac:dyDescent="0.25">
      <c r="A162" s="122"/>
      <c r="B162" s="149" t="str">
        <f t="shared" si="13"/>
        <v/>
      </c>
      <c r="C162" s="304" t="str">
        <f>IF(D162="","",(VLOOKUP(D162,Lookups!$B$4:$C$2561,2,FALSE)))</f>
        <v/>
      </c>
      <c r="D162" s="366"/>
      <c r="E162" s="149"/>
      <c r="F162" s="175"/>
      <c r="G162" s="149"/>
      <c r="H162" s="175"/>
      <c r="I162" s="173"/>
      <c r="J162" s="200" t="str">
        <f t="shared" si="10"/>
        <v/>
      </c>
      <c r="K162" s="173"/>
      <c r="L162" s="200" t="str">
        <f t="shared" si="11"/>
        <v/>
      </c>
      <c r="M162" s="139" t="str">
        <f t="shared" si="14"/>
        <v/>
      </c>
      <c r="N162" s="176"/>
      <c r="O162" s="176"/>
      <c r="P162" s="189"/>
      <c r="Q162" s="123"/>
      <c r="R162" s="123"/>
      <c r="S162" s="178"/>
      <c r="T162" s="178"/>
      <c r="U162" s="149"/>
      <c r="V162" s="124"/>
      <c r="W162" s="149"/>
      <c r="X162" s="124"/>
      <c r="Y162" s="124"/>
      <c r="Z162" s="124"/>
      <c r="AA162" s="124"/>
      <c r="AB162" s="173"/>
      <c r="AC162" s="139"/>
      <c r="AD162" s="139"/>
      <c r="AE162" s="173"/>
      <c r="AF162" s="173"/>
      <c r="AG162" s="173"/>
      <c r="AH162" s="188"/>
      <c r="AI162" s="149"/>
      <c r="AJ162" s="200" t="str">
        <f t="shared" si="12"/>
        <v/>
      </c>
      <c r="AK162" s="204"/>
      <c r="AL162" s="199"/>
      <c r="AP162" s="178"/>
      <c r="AQ162" s="214"/>
      <c r="AR162" s="214"/>
      <c r="AS162" s="214"/>
      <c r="AT162" s="215"/>
    </row>
    <row r="163" spans="1:46" s="177" customFormat="1" ht="27" customHeight="1" thickTop="1" thickBot="1" x14ac:dyDescent="0.25">
      <c r="A163" s="122"/>
      <c r="B163" s="149" t="str">
        <f t="shared" si="13"/>
        <v/>
      </c>
      <c r="C163" s="304" t="str">
        <f>IF(D163="","",(VLOOKUP(D163,Lookups!$B$4:$C$2561,2,FALSE)))</f>
        <v/>
      </c>
      <c r="D163" s="366"/>
      <c r="E163" s="149"/>
      <c r="F163" s="175"/>
      <c r="G163" s="149"/>
      <c r="H163" s="175"/>
      <c r="I163" s="173"/>
      <c r="J163" s="200" t="str">
        <f t="shared" si="10"/>
        <v/>
      </c>
      <c r="K163" s="173"/>
      <c r="L163" s="200" t="str">
        <f t="shared" si="11"/>
        <v/>
      </c>
      <c r="M163" s="139" t="str">
        <f t="shared" si="14"/>
        <v/>
      </c>
      <c r="N163" s="176"/>
      <c r="O163" s="176"/>
      <c r="P163" s="189"/>
      <c r="Q163" s="123"/>
      <c r="R163" s="123"/>
      <c r="S163" s="178"/>
      <c r="T163" s="178"/>
      <c r="U163" s="149"/>
      <c r="V163" s="124"/>
      <c r="W163" s="149"/>
      <c r="X163" s="124"/>
      <c r="Y163" s="124"/>
      <c r="Z163" s="124"/>
      <c r="AA163" s="124"/>
      <c r="AB163" s="173"/>
      <c r="AC163" s="139"/>
      <c r="AD163" s="139"/>
      <c r="AE163" s="173"/>
      <c r="AF163" s="173"/>
      <c r="AG163" s="173"/>
      <c r="AH163" s="188"/>
      <c r="AI163" s="149"/>
      <c r="AJ163" s="200" t="str">
        <f t="shared" si="12"/>
        <v/>
      </c>
      <c r="AK163" s="204"/>
      <c r="AL163" s="199"/>
      <c r="AP163" s="178"/>
      <c r="AQ163" s="214"/>
      <c r="AR163" s="214"/>
      <c r="AS163" s="214"/>
      <c r="AT163" s="215"/>
    </row>
    <row r="164" spans="1:46" s="177" customFormat="1" ht="27" customHeight="1" thickTop="1" thickBot="1" x14ac:dyDescent="0.25">
      <c r="A164" s="122"/>
      <c r="B164" s="149" t="str">
        <f t="shared" si="13"/>
        <v/>
      </c>
      <c r="C164" s="304" t="str">
        <f>IF(D164="","",(VLOOKUP(D164,Lookups!$B$4:$C$2561,2,FALSE)))</f>
        <v/>
      </c>
      <c r="D164" s="366"/>
      <c r="E164" s="149"/>
      <c r="F164" s="175"/>
      <c r="G164" s="149"/>
      <c r="H164" s="175"/>
      <c r="I164" s="173"/>
      <c r="J164" s="200" t="str">
        <f t="shared" si="10"/>
        <v/>
      </c>
      <c r="K164" s="173"/>
      <c r="L164" s="200" t="str">
        <f t="shared" si="11"/>
        <v/>
      </c>
      <c r="M164" s="139" t="str">
        <f t="shared" si="14"/>
        <v/>
      </c>
      <c r="N164" s="176"/>
      <c r="O164" s="176"/>
      <c r="P164" s="189"/>
      <c r="Q164" s="123"/>
      <c r="R164" s="123"/>
      <c r="S164" s="178"/>
      <c r="T164" s="178"/>
      <c r="U164" s="149"/>
      <c r="V164" s="124"/>
      <c r="W164" s="149"/>
      <c r="X164" s="124"/>
      <c r="Y164" s="124"/>
      <c r="Z164" s="124"/>
      <c r="AA164" s="124"/>
      <c r="AB164" s="173"/>
      <c r="AC164" s="139"/>
      <c r="AD164" s="139"/>
      <c r="AE164" s="173"/>
      <c r="AF164" s="173"/>
      <c r="AG164" s="173"/>
      <c r="AH164" s="188"/>
      <c r="AI164" s="149"/>
      <c r="AJ164" s="200" t="str">
        <f t="shared" si="12"/>
        <v/>
      </c>
      <c r="AK164" s="204"/>
      <c r="AL164" s="199"/>
      <c r="AP164" s="178"/>
      <c r="AQ164" s="214"/>
      <c r="AR164" s="214"/>
      <c r="AS164" s="214"/>
      <c r="AT164" s="215"/>
    </row>
    <row r="165" spans="1:46" s="177" customFormat="1" ht="27" customHeight="1" thickTop="1" thickBot="1" x14ac:dyDescent="0.25">
      <c r="A165" s="122"/>
      <c r="B165" s="149" t="str">
        <f t="shared" si="13"/>
        <v/>
      </c>
      <c r="C165" s="304" t="str">
        <f>IF(D165="","",(VLOOKUP(D165,Lookups!$B$4:$C$2561,2,FALSE)))</f>
        <v/>
      </c>
      <c r="D165" s="366"/>
      <c r="E165" s="149"/>
      <c r="F165" s="175"/>
      <c r="G165" s="149"/>
      <c r="H165" s="175"/>
      <c r="I165" s="173"/>
      <c r="J165" s="200" t="str">
        <f t="shared" si="10"/>
        <v/>
      </c>
      <c r="K165" s="173"/>
      <c r="L165" s="200" t="str">
        <f t="shared" si="11"/>
        <v/>
      </c>
      <c r="M165" s="139" t="str">
        <f t="shared" si="14"/>
        <v/>
      </c>
      <c r="N165" s="176"/>
      <c r="O165" s="176"/>
      <c r="P165" s="189"/>
      <c r="Q165" s="123"/>
      <c r="R165" s="123"/>
      <c r="S165" s="178"/>
      <c r="T165" s="178"/>
      <c r="U165" s="149"/>
      <c r="V165" s="124"/>
      <c r="W165" s="149"/>
      <c r="X165" s="124"/>
      <c r="Y165" s="124"/>
      <c r="Z165" s="124"/>
      <c r="AA165" s="124"/>
      <c r="AB165" s="173"/>
      <c r="AC165" s="139"/>
      <c r="AD165" s="139"/>
      <c r="AE165" s="173"/>
      <c r="AF165" s="173"/>
      <c r="AG165" s="173"/>
      <c r="AH165" s="188"/>
      <c r="AI165" s="149"/>
      <c r="AJ165" s="200" t="str">
        <f t="shared" si="12"/>
        <v/>
      </c>
      <c r="AK165" s="204"/>
      <c r="AL165" s="199"/>
      <c r="AP165" s="178"/>
      <c r="AQ165" s="214"/>
      <c r="AR165" s="214"/>
      <c r="AS165" s="214"/>
      <c r="AT165" s="215"/>
    </row>
    <row r="166" spans="1:46" s="177" customFormat="1" ht="27" customHeight="1" thickTop="1" thickBot="1" x14ac:dyDescent="0.25">
      <c r="A166" s="122"/>
      <c r="B166" s="149" t="str">
        <f t="shared" si="13"/>
        <v/>
      </c>
      <c r="C166" s="304" t="str">
        <f>IF(D166="","",(VLOOKUP(D166,Lookups!$B$4:$C$2561,2,FALSE)))</f>
        <v/>
      </c>
      <c r="D166" s="366"/>
      <c r="E166" s="149"/>
      <c r="F166" s="175"/>
      <c r="G166" s="149"/>
      <c r="H166" s="175"/>
      <c r="I166" s="173"/>
      <c r="J166" s="200" t="str">
        <f t="shared" si="10"/>
        <v/>
      </c>
      <c r="K166" s="173"/>
      <c r="L166" s="200" t="str">
        <f t="shared" si="11"/>
        <v/>
      </c>
      <c r="M166" s="139" t="str">
        <f t="shared" si="14"/>
        <v/>
      </c>
      <c r="N166" s="176"/>
      <c r="O166" s="176"/>
      <c r="P166" s="189"/>
      <c r="Q166" s="123"/>
      <c r="R166" s="123"/>
      <c r="S166" s="178"/>
      <c r="T166" s="178"/>
      <c r="U166" s="149"/>
      <c r="V166" s="124"/>
      <c r="W166" s="149"/>
      <c r="X166" s="124"/>
      <c r="Y166" s="124"/>
      <c r="Z166" s="124"/>
      <c r="AA166" s="124"/>
      <c r="AB166" s="173"/>
      <c r="AC166" s="139"/>
      <c r="AD166" s="139"/>
      <c r="AE166" s="173"/>
      <c r="AF166" s="173"/>
      <c r="AG166" s="173"/>
      <c r="AH166" s="188"/>
      <c r="AI166" s="149"/>
      <c r="AJ166" s="200" t="str">
        <f t="shared" si="12"/>
        <v/>
      </c>
      <c r="AK166" s="204"/>
      <c r="AL166" s="199"/>
      <c r="AP166" s="178"/>
      <c r="AQ166" s="214"/>
      <c r="AR166" s="214"/>
      <c r="AS166" s="214"/>
      <c r="AT166" s="215"/>
    </row>
    <row r="167" spans="1:46" s="177" customFormat="1" ht="27" customHeight="1" thickTop="1" thickBot="1" x14ac:dyDescent="0.25">
      <c r="A167" s="122"/>
      <c r="B167" s="149" t="str">
        <f t="shared" si="13"/>
        <v/>
      </c>
      <c r="C167" s="304" t="str">
        <f>IF(D167="","",(VLOOKUP(D167,Lookups!$B$4:$C$2561,2,FALSE)))</f>
        <v/>
      </c>
      <c r="D167" s="366"/>
      <c r="E167" s="149"/>
      <c r="F167" s="175"/>
      <c r="G167" s="149"/>
      <c r="H167" s="175"/>
      <c r="I167" s="173"/>
      <c r="J167" s="200" t="str">
        <f t="shared" si="10"/>
        <v/>
      </c>
      <c r="K167" s="173"/>
      <c r="L167" s="200" t="str">
        <f t="shared" si="11"/>
        <v/>
      </c>
      <c r="M167" s="139" t="str">
        <f t="shared" si="14"/>
        <v/>
      </c>
      <c r="N167" s="176"/>
      <c r="O167" s="176"/>
      <c r="P167" s="189"/>
      <c r="Q167" s="123"/>
      <c r="R167" s="123"/>
      <c r="S167" s="178"/>
      <c r="T167" s="178"/>
      <c r="U167" s="149"/>
      <c r="V167" s="124"/>
      <c r="W167" s="149"/>
      <c r="X167" s="124"/>
      <c r="Y167" s="124"/>
      <c r="Z167" s="124"/>
      <c r="AA167" s="124"/>
      <c r="AB167" s="173"/>
      <c r="AC167" s="139"/>
      <c r="AD167" s="139"/>
      <c r="AE167" s="173"/>
      <c r="AF167" s="173"/>
      <c r="AG167" s="173"/>
      <c r="AH167" s="188"/>
      <c r="AI167" s="149"/>
      <c r="AJ167" s="200" t="str">
        <f t="shared" si="12"/>
        <v/>
      </c>
      <c r="AK167" s="204"/>
      <c r="AL167" s="199"/>
      <c r="AP167" s="178"/>
      <c r="AQ167" s="214"/>
      <c r="AR167" s="214"/>
      <c r="AS167" s="214"/>
      <c r="AT167" s="215"/>
    </row>
    <row r="168" spans="1:46" s="177" customFormat="1" ht="27" customHeight="1" thickTop="1" thickBot="1" x14ac:dyDescent="0.25">
      <c r="A168" s="122"/>
      <c r="B168" s="149" t="str">
        <f t="shared" si="13"/>
        <v/>
      </c>
      <c r="C168" s="304" t="str">
        <f>IF(D168="","",(VLOOKUP(D168,Lookups!$B$4:$C$2561,2,FALSE)))</f>
        <v/>
      </c>
      <c r="D168" s="366"/>
      <c r="E168" s="149"/>
      <c r="F168" s="175"/>
      <c r="G168" s="149"/>
      <c r="H168" s="175"/>
      <c r="I168" s="173"/>
      <c r="J168" s="200" t="str">
        <f t="shared" si="10"/>
        <v/>
      </c>
      <c r="K168" s="173"/>
      <c r="L168" s="200" t="str">
        <f t="shared" si="11"/>
        <v/>
      </c>
      <c r="M168" s="139" t="str">
        <f t="shared" si="14"/>
        <v/>
      </c>
      <c r="N168" s="176"/>
      <c r="O168" s="176"/>
      <c r="P168" s="189"/>
      <c r="Q168" s="123"/>
      <c r="R168" s="123"/>
      <c r="S168" s="178"/>
      <c r="T168" s="178"/>
      <c r="U168" s="149"/>
      <c r="V168" s="124"/>
      <c r="W168" s="149"/>
      <c r="X168" s="124"/>
      <c r="Y168" s="124"/>
      <c r="Z168" s="124"/>
      <c r="AA168" s="124"/>
      <c r="AB168" s="173"/>
      <c r="AC168" s="139"/>
      <c r="AD168" s="139"/>
      <c r="AE168" s="173"/>
      <c r="AF168" s="173"/>
      <c r="AG168" s="173"/>
      <c r="AH168" s="188"/>
      <c r="AI168" s="149"/>
      <c r="AJ168" s="200" t="str">
        <f t="shared" si="12"/>
        <v/>
      </c>
      <c r="AK168" s="204"/>
      <c r="AL168" s="199"/>
      <c r="AP168" s="178"/>
      <c r="AQ168" s="214"/>
      <c r="AR168" s="214"/>
      <c r="AS168" s="214"/>
      <c r="AT168" s="215"/>
    </row>
    <row r="169" spans="1:46" s="177" customFormat="1" ht="27" customHeight="1" thickTop="1" thickBot="1" x14ac:dyDescent="0.25">
      <c r="A169" s="122"/>
      <c r="B169" s="149" t="str">
        <f t="shared" si="13"/>
        <v/>
      </c>
      <c r="C169" s="304" t="str">
        <f>IF(D169="","",(VLOOKUP(D169,Lookups!$B$4:$C$2561,2,FALSE)))</f>
        <v/>
      </c>
      <c r="D169" s="366"/>
      <c r="E169" s="149"/>
      <c r="F169" s="175"/>
      <c r="G169" s="149"/>
      <c r="H169" s="175"/>
      <c r="I169" s="173"/>
      <c r="J169" s="200" t="str">
        <f t="shared" si="10"/>
        <v/>
      </c>
      <c r="K169" s="173"/>
      <c r="L169" s="200" t="str">
        <f t="shared" si="11"/>
        <v/>
      </c>
      <c r="M169" s="139" t="str">
        <f t="shared" si="14"/>
        <v/>
      </c>
      <c r="N169" s="176"/>
      <c r="O169" s="176"/>
      <c r="P169" s="189"/>
      <c r="Q169" s="123"/>
      <c r="R169" s="123"/>
      <c r="S169" s="178"/>
      <c r="T169" s="178"/>
      <c r="U169" s="149"/>
      <c r="V169" s="124"/>
      <c r="W169" s="149"/>
      <c r="X169" s="124"/>
      <c r="Y169" s="124"/>
      <c r="Z169" s="124"/>
      <c r="AA169" s="124"/>
      <c r="AB169" s="173"/>
      <c r="AC169" s="139"/>
      <c r="AD169" s="139"/>
      <c r="AE169" s="173"/>
      <c r="AF169" s="173"/>
      <c r="AG169" s="173"/>
      <c r="AH169" s="188"/>
      <c r="AI169" s="149"/>
      <c r="AJ169" s="200" t="str">
        <f t="shared" si="12"/>
        <v/>
      </c>
      <c r="AK169" s="204"/>
      <c r="AL169" s="199"/>
      <c r="AP169" s="178"/>
      <c r="AQ169" s="214"/>
      <c r="AR169" s="214"/>
      <c r="AS169" s="214"/>
      <c r="AT169" s="215"/>
    </row>
    <row r="170" spans="1:46" s="177" customFormat="1" ht="27" customHeight="1" thickTop="1" thickBot="1" x14ac:dyDescent="0.25">
      <c r="A170" s="122"/>
      <c r="B170" s="149" t="str">
        <f t="shared" si="13"/>
        <v/>
      </c>
      <c r="C170" s="304" t="str">
        <f>IF(D170="","",(VLOOKUP(D170,Lookups!$B$4:$C$2561,2,FALSE)))</f>
        <v/>
      </c>
      <c r="D170" s="366"/>
      <c r="E170" s="149"/>
      <c r="F170" s="175"/>
      <c r="G170" s="149"/>
      <c r="H170" s="175"/>
      <c r="I170" s="173"/>
      <c r="J170" s="200" t="str">
        <f t="shared" si="10"/>
        <v/>
      </c>
      <c r="K170" s="173"/>
      <c r="L170" s="200" t="str">
        <f t="shared" si="11"/>
        <v/>
      </c>
      <c r="M170" s="139" t="str">
        <f t="shared" si="14"/>
        <v/>
      </c>
      <c r="N170" s="176"/>
      <c r="O170" s="176"/>
      <c r="P170" s="189"/>
      <c r="Q170" s="123"/>
      <c r="R170" s="123"/>
      <c r="S170" s="178"/>
      <c r="T170" s="178"/>
      <c r="U170" s="149"/>
      <c r="V170" s="124"/>
      <c r="W170" s="149"/>
      <c r="X170" s="124"/>
      <c r="Y170" s="124"/>
      <c r="Z170" s="124"/>
      <c r="AA170" s="124"/>
      <c r="AB170" s="173"/>
      <c r="AC170" s="139"/>
      <c r="AD170" s="139"/>
      <c r="AE170" s="173"/>
      <c r="AF170" s="173"/>
      <c r="AG170" s="173"/>
      <c r="AH170" s="188"/>
      <c r="AI170" s="149"/>
      <c r="AJ170" s="200" t="str">
        <f t="shared" si="12"/>
        <v/>
      </c>
      <c r="AK170" s="204"/>
      <c r="AL170" s="199"/>
      <c r="AP170" s="178"/>
      <c r="AQ170" s="214"/>
      <c r="AR170" s="214"/>
      <c r="AS170" s="214"/>
      <c r="AT170" s="215"/>
    </row>
    <row r="171" spans="1:46" s="177" customFormat="1" ht="27" customHeight="1" thickTop="1" thickBot="1" x14ac:dyDescent="0.25">
      <c r="A171" s="122"/>
      <c r="B171" s="149" t="str">
        <f t="shared" si="13"/>
        <v/>
      </c>
      <c r="C171" s="304" t="str">
        <f>IF(D171="","",(VLOOKUP(D171,Lookups!$B$4:$C$2561,2,FALSE)))</f>
        <v/>
      </c>
      <c r="D171" s="366"/>
      <c r="E171" s="149"/>
      <c r="F171" s="175"/>
      <c r="G171" s="149"/>
      <c r="H171" s="175"/>
      <c r="I171" s="173"/>
      <c r="J171" s="200" t="str">
        <f t="shared" si="10"/>
        <v/>
      </c>
      <c r="K171" s="173"/>
      <c r="L171" s="200" t="str">
        <f t="shared" si="11"/>
        <v/>
      </c>
      <c r="M171" s="139" t="str">
        <f t="shared" si="14"/>
        <v/>
      </c>
      <c r="N171" s="176"/>
      <c r="O171" s="176"/>
      <c r="P171" s="189"/>
      <c r="Q171" s="123"/>
      <c r="R171" s="123"/>
      <c r="S171" s="178"/>
      <c r="T171" s="178"/>
      <c r="U171" s="149"/>
      <c r="V171" s="124"/>
      <c r="W171" s="149"/>
      <c r="X171" s="124"/>
      <c r="Y171" s="124"/>
      <c r="Z171" s="124"/>
      <c r="AA171" s="124"/>
      <c r="AB171" s="173"/>
      <c r="AC171" s="139"/>
      <c r="AD171" s="139"/>
      <c r="AE171" s="173"/>
      <c r="AF171" s="173"/>
      <c r="AG171" s="173"/>
      <c r="AH171" s="188"/>
      <c r="AI171" s="149"/>
      <c r="AJ171" s="200" t="str">
        <f t="shared" si="12"/>
        <v/>
      </c>
      <c r="AK171" s="204"/>
      <c r="AL171" s="199"/>
      <c r="AP171" s="178"/>
      <c r="AQ171" s="214"/>
      <c r="AR171" s="214"/>
      <c r="AS171" s="214"/>
      <c r="AT171" s="215"/>
    </row>
    <row r="172" spans="1:46" s="177" customFormat="1" ht="27" customHeight="1" thickTop="1" thickBot="1" x14ac:dyDescent="0.25">
      <c r="A172" s="122"/>
      <c r="B172" s="149" t="str">
        <f t="shared" si="13"/>
        <v/>
      </c>
      <c r="C172" s="304" t="str">
        <f>IF(D172="","",(VLOOKUP(D172,Lookups!$B$4:$C$2561,2,FALSE)))</f>
        <v/>
      </c>
      <c r="D172" s="366"/>
      <c r="E172" s="149"/>
      <c r="F172" s="175"/>
      <c r="G172" s="149"/>
      <c r="H172" s="175"/>
      <c r="I172" s="173"/>
      <c r="J172" s="200" t="str">
        <f t="shared" si="10"/>
        <v/>
      </c>
      <c r="K172" s="173"/>
      <c r="L172" s="200" t="str">
        <f t="shared" si="11"/>
        <v/>
      </c>
      <c r="M172" s="139" t="str">
        <f t="shared" si="14"/>
        <v/>
      </c>
      <c r="N172" s="176"/>
      <c r="O172" s="176"/>
      <c r="P172" s="189"/>
      <c r="Q172" s="123"/>
      <c r="R172" s="123"/>
      <c r="S172" s="178"/>
      <c r="T172" s="178"/>
      <c r="U172" s="149"/>
      <c r="V172" s="124"/>
      <c r="W172" s="149"/>
      <c r="X172" s="124"/>
      <c r="Y172" s="124"/>
      <c r="Z172" s="124"/>
      <c r="AA172" s="124"/>
      <c r="AB172" s="173"/>
      <c r="AC172" s="139"/>
      <c r="AD172" s="139"/>
      <c r="AE172" s="173"/>
      <c r="AF172" s="173"/>
      <c r="AG172" s="173"/>
      <c r="AH172" s="188"/>
      <c r="AI172" s="149"/>
      <c r="AJ172" s="200" t="str">
        <f t="shared" si="12"/>
        <v/>
      </c>
      <c r="AK172" s="204"/>
      <c r="AL172" s="199"/>
      <c r="AP172" s="178"/>
      <c r="AQ172" s="214"/>
      <c r="AR172" s="214"/>
      <c r="AS172" s="214"/>
      <c r="AT172" s="215"/>
    </row>
    <row r="173" spans="1:46" s="177" customFormat="1" ht="27" customHeight="1" thickTop="1" thickBot="1" x14ac:dyDescent="0.25">
      <c r="A173" s="122"/>
      <c r="B173" s="149" t="str">
        <f t="shared" si="13"/>
        <v/>
      </c>
      <c r="C173" s="304" t="str">
        <f>IF(D173="","",(VLOOKUP(D173,Lookups!$B$4:$C$2561,2,FALSE)))</f>
        <v/>
      </c>
      <c r="D173" s="366"/>
      <c r="E173" s="149"/>
      <c r="F173" s="175"/>
      <c r="G173" s="149"/>
      <c r="H173" s="175"/>
      <c r="I173" s="173"/>
      <c r="J173" s="200" t="str">
        <f t="shared" si="10"/>
        <v/>
      </c>
      <c r="K173" s="173"/>
      <c r="L173" s="200" t="str">
        <f t="shared" si="11"/>
        <v/>
      </c>
      <c r="M173" s="139" t="str">
        <f t="shared" si="14"/>
        <v/>
      </c>
      <c r="N173" s="176"/>
      <c r="O173" s="176"/>
      <c r="P173" s="189"/>
      <c r="Q173" s="123"/>
      <c r="R173" s="123"/>
      <c r="S173" s="178"/>
      <c r="T173" s="178"/>
      <c r="U173" s="149"/>
      <c r="V173" s="124"/>
      <c r="W173" s="149"/>
      <c r="X173" s="124"/>
      <c r="Y173" s="124"/>
      <c r="Z173" s="124"/>
      <c r="AA173" s="124"/>
      <c r="AB173" s="173"/>
      <c r="AC173" s="139"/>
      <c r="AD173" s="139"/>
      <c r="AE173" s="173"/>
      <c r="AF173" s="173"/>
      <c r="AG173" s="173"/>
      <c r="AH173" s="188"/>
      <c r="AI173" s="149"/>
      <c r="AJ173" s="200" t="str">
        <f t="shared" si="12"/>
        <v/>
      </c>
      <c r="AK173" s="204"/>
      <c r="AL173" s="199"/>
      <c r="AP173" s="178"/>
      <c r="AQ173" s="214"/>
      <c r="AR173" s="214"/>
      <c r="AS173" s="214"/>
      <c r="AT173" s="215"/>
    </row>
    <row r="174" spans="1:46" s="177" customFormat="1" ht="27" customHeight="1" thickTop="1" thickBot="1" x14ac:dyDescent="0.25">
      <c r="A174" s="122"/>
      <c r="B174" s="149" t="str">
        <f t="shared" si="13"/>
        <v/>
      </c>
      <c r="C174" s="304" t="str">
        <f>IF(D174="","",(VLOOKUP(D174,Lookups!$B$4:$C$2561,2,FALSE)))</f>
        <v/>
      </c>
      <c r="D174" s="366"/>
      <c r="E174" s="149"/>
      <c r="F174" s="175"/>
      <c r="G174" s="149"/>
      <c r="H174" s="175"/>
      <c r="I174" s="173"/>
      <c r="J174" s="200" t="str">
        <f t="shared" si="10"/>
        <v/>
      </c>
      <c r="K174" s="173"/>
      <c r="L174" s="200" t="str">
        <f t="shared" si="11"/>
        <v/>
      </c>
      <c r="M174" s="139" t="str">
        <f t="shared" si="14"/>
        <v/>
      </c>
      <c r="N174" s="176"/>
      <c r="O174" s="176"/>
      <c r="P174" s="189"/>
      <c r="Q174" s="123"/>
      <c r="R174" s="123"/>
      <c r="S174" s="178"/>
      <c r="T174" s="178"/>
      <c r="U174" s="149"/>
      <c r="V174" s="124"/>
      <c r="W174" s="149"/>
      <c r="X174" s="124"/>
      <c r="Y174" s="124"/>
      <c r="Z174" s="124"/>
      <c r="AA174" s="124"/>
      <c r="AB174" s="173"/>
      <c r="AC174" s="139"/>
      <c r="AD174" s="139"/>
      <c r="AE174" s="173"/>
      <c r="AF174" s="173"/>
      <c r="AG174" s="173"/>
      <c r="AH174" s="188"/>
      <c r="AI174" s="149"/>
      <c r="AJ174" s="200" t="str">
        <f t="shared" si="12"/>
        <v/>
      </c>
      <c r="AK174" s="204"/>
      <c r="AL174" s="199"/>
      <c r="AP174" s="178"/>
      <c r="AQ174" s="214"/>
      <c r="AR174" s="214"/>
      <c r="AS174" s="214"/>
      <c r="AT174" s="215"/>
    </row>
    <row r="175" spans="1:46" s="177" customFormat="1" ht="27" customHeight="1" thickTop="1" thickBot="1" x14ac:dyDescent="0.25">
      <c r="A175" s="122"/>
      <c r="B175" s="149" t="str">
        <f t="shared" si="13"/>
        <v/>
      </c>
      <c r="C175" s="304" t="str">
        <f>IF(D175="","",(VLOOKUP(D175,Lookups!$B$4:$C$2561,2,FALSE)))</f>
        <v/>
      </c>
      <c r="D175" s="366"/>
      <c r="E175" s="149"/>
      <c r="F175" s="175"/>
      <c r="G175" s="149"/>
      <c r="H175" s="175"/>
      <c r="I175" s="173"/>
      <c r="J175" s="200" t="str">
        <f t="shared" si="10"/>
        <v/>
      </c>
      <c r="K175" s="173"/>
      <c r="L175" s="200" t="str">
        <f t="shared" si="11"/>
        <v/>
      </c>
      <c r="M175" s="139" t="str">
        <f t="shared" si="14"/>
        <v/>
      </c>
      <c r="N175" s="176"/>
      <c r="O175" s="176"/>
      <c r="P175" s="189"/>
      <c r="Q175" s="123"/>
      <c r="R175" s="123"/>
      <c r="S175" s="178"/>
      <c r="T175" s="178"/>
      <c r="U175" s="149"/>
      <c r="V175" s="124"/>
      <c r="W175" s="149"/>
      <c r="X175" s="124"/>
      <c r="Y175" s="124"/>
      <c r="Z175" s="124"/>
      <c r="AA175" s="124"/>
      <c r="AB175" s="173"/>
      <c r="AC175" s="139"/>
      <c r="AD175" s="139"/>
      <c r="AE175" s="173"/>
      <c r="AF175" s="173"/>
      <c r="AG175" s="173"/>
      <c r="AH175" s="188"/>
      <c r="AI175" s="149"/>
      <c r="AJ175" s="200" t="str">
        <f t="shared" si="12"/>
        <v/>
      </c>
      <c r="AK175" s="204"/>
      <c r="AL175" s="199"/>
      <c r="AP175" s="178"/>
      <c r="AQ175" s="214"/>
      <c r="AR175" s="214"/>
      <c r="AS175" s="214"/>
      <c r="AT175" s="215"/>
    </row>
    <row r="176" spans="1:46" s="177" customFormat="1" ht="27" customHeight="1" thickTop="1" thickBot="1" x14ac:dyDescent="0.25">
      <c r="A176" s="122"/>
      <c r="B176" s="149" t="str">
        <f t="shared" si="13"/>
        <v/>
      </c>
      <c r="C176" s="304" t="str">
        <f>IF(D176="","",(VLOOKUP(D176,Lookups!$B$4:$C$2561,2,FALSE)))</f>
        <v/>
      </c>
      <c r="D176" s="366"/>
      <c r="E176" s="149"/>
      <c r="F176" s="175"/>
      <c r="G176" s="149"/>
      <c r="H176" s="175"/>
      <c r="I176" s="173"/>
      <c r="J176" s="200" t="str">
        <f t="shared" si="10"/>
        <v/>
      </c>
      <c r="K176" s="173"/>
      <c r="L176" s="200" t="str">
        <f t="shared" si="11"/>
        <v/>
      </c>
      <c r="M176" s="139" t="str">
        <f t="shared" si="14"/>
        <v/>
      </c>
      <c r="N176" s="176"/>
      <c r="O176" s="176"/>
      <c r="P176" s="189"/>
      <c r="Q176" s="123"/>
      <c r="R176" s="123"/>
      <c r="S176" s="178"/>
      <c r="T176" s="178"/>
      <c r="U176" s="149"/>
      <c r="V176" s="124"/>
      <c r="W176" s="149"/>
      <c r="X176" s="124"/>
      <c r="Y176" s="124"/>
      <c r="Z176" s="124"/>
      <c r="AA176" s="124"/>
      <c r="AB176" s="173"/>
      <c r="AC176" s="139"/>
      <c r="AD176" s="139"/>
      <c r="AE176" s="173"/>
      <c r="AF176" s="173"/>
      <c r="AG176" s="173"/>
      <c r="AH176" s="188"/>
      <c r="AI176" s="149"/>
      <c r="AJ176" s="200" t="str">
        <f t="shared" si="12"/>
        <v/>
      </c>
      <c r="AK176" s="204"/>
      <c r="AL176" s="199"/>
      <c r="AP176" s="178"/>
      <c r="AQ176" s="214"/>
      <c r="AR176" s="214"/>
      <c r="AS176" s="214"/>
      <c r="AT176" s="215"/>
    </row>
    <row r="177" spans="1:46" s="177" customFormat="1" ht="27" customHeight="1" thickTop="1" thickBot="1" x14ac:dyDescent="0.25">
      <c r="A177" s="122"/>
      <c r="B177" s="149" t="str">
        <f t="shared" si="13"/>
        <v/>
      </c>
      <c r="C177" s="304" t="str">
        <f>IF(D177="","",(VLOOKUP(D177,Lookups!$B$4:$C$2561,2,FALSE)))</f>
        <v/>
      </c>
      <c r="D177" s="366"/>
      <c r="E177" s="149"/>
      <c r="F177" s="175"/>
      <c r="G177" s="149"/>
      <c r="H177" s="175"/>
      <c r="I177" s="173"/>
      <c r="J177" s="200" t="str">
        <f t="shared" si="10"/>
        <v/>
      </c>
      <c r="K177" s="173"/>
      <c r="L177" s="200" t="str">
        <f t="shared" si="11"/>
        <v/>
      </c>
      <c r="M177" s="139" t="str">
        <f t="shared" si="14"/>
        <v/>
      </c>
      <c r="N177" s="176"/>
      <c r="O177" s="176"/>
      <c r="P177" s="189"/>
      <c r="Q177" s="123"/>
      <c r="R177" s="123"/>
      <c r="S177" s="178"/>
      <c r="T177" s="178"/>
      <c r="U177" s="149"/>
      <c r="V177" s="124"/>
      <c r="W177" s="149"/>
      <c r="X177" s="124"/>
      <c r="Y177" s="124"/>
      <c r="Z177" s="124"/>
      <c r="AA177" s="124"/>
      <c r="AB177" s="173"/>
      <c r="AC177" s="139"/>
      <c r="AD177" s="139"/>
      <c r="AE177" s="173"/>
      <c r="AF177" s="173"/>
      <c r="AG177" s="173"/>
      <c r="AH177" s="188"/>
      <c r="AI177" s="149"/>
      <c r="AJ177" s="200" t="str">
        <f t="shared" si="12"/>
        <v/>
      </c>
      <c r="AK177" s="204"/>
      <c r="AL177" s="199"/>
      <c r="AP177" s="178"/>
      <c r="AQ177" s="214"/>
      <c r="AR177" s="214"/>
      <c r="AS177" s="214"/>
      <c r="AT177" s="215"/>
    </row>
    <row r="178" spans="1:46" s="177" customFormat="1" ht="27" customHeight="1" thickTop="1" thickBot="1" x14ac:dyDescent="0.25">
      <c r="A178" s="122"/>
      <c r="B178" s="149" t="str">
        <f t="shared" si="13"/>
        <v/>
      </c>
      <c r="C178" s="304" t="str">
        <f>IF(D178="","",(VLOOKUP(D178,Lookups!$B$4:$C$2561,2,FALSE)))</f>
        <v/>
      </c>
      <c r="D178" s="366"/>
      <c r="E178" s="149"/>
      <c r="F178" s="175"/>
      <c r="G178" s="149"/>
      <c r="H178" s="175"/>
      <c r="I178" s="173"/>
      <c r="J178" s="200" t="str">
        <f t="shared" si="10"/>
        <v/>
      </c>
      <c r="K178" s="173"/>
      <c r="L178" s="200" t="str">
        <f t="shared" si="11"/>
        <v/>
      </c>
      <c r="M178" s="139" t="str">
        <f t="shared" si="14"/>
        <v/>
      </c>
      <c r="N178" s="176"/>
      <c r="O178" s="176"/>
      <c r="P178" s="189"/>
      <c r="Q178" s="123"/>
      <c r="R178" s="123"/>
      <c r="S178" s="178"/>
      <c r="T178" s="178"/>
      <c r="U178" s="149"/>
      <c r="V178" s="124"/>
      <c r="W178" s="149"/>
      <c r="X178" s="124"/>
      <c r="Y178" s="124"/>
      <c r="Z178" s="124"/>
      <c r="AA178" s="124"/>
      <c r="AB178" s="173"/>
      <c r="AC178" s="139"/>
      <c r="AD178" s="139"/>
      <c r="AE178" s="173"/>
      <c r="AF178" s="173"/>
      <c r="AG178" s="173"/>
      <c r="AH178" s="188"/>
      <c r="AI178" s="149"/>
      <c r="AJ178" s="200" t="str">
        <f t="shared" si="12"/>
        <v/>
      </c>
      <c r="AK178" s="204"/>
      <c r="AL178" s="199"/>
      <c r="AP178" s="178"/>
      <c r="AQ178" s="214"/>
      <c r="AR178" s="214"/>
      <c r="AS178" s="214"/>
      <c r="AT178" s="215"/>
    </row>
    <row r="179" spans="1:46" s="177" customFormat="1" ht="27" customHeight="1" thickTop="1" thickBot="1" x14ac:dyDescent="0.25">
      <c r="A179" s="122"/>
      <c r="B179" s="149" t="str">
        <f t="shared" si="13"/>
        <v/>
      </c>
      <c r="C179" s="304" t="str">
        <f>IF(D179="","",(VLOOKUP(D179,Lookups!$B$4:$C$2561,2,FALSE)))</f>
        <v/>
      </c>
      <c r="D179" s="366"/>
      <c r="E179" s="149"/>
      <c r="F179" s="175"/>
      <c r="G179" s="149"/>
      <c r="H179" s="175"/>
      <c r="I179" s="173"/>
      <c r="J179" s="200" t="str">
        <f t="shared" si="10"/>
        <v/>
      </c>
      <c r="K179" s="173"/>
      <c r="L179" s="200" t="str">
        <f t="shared" si="11"/>
        <v/>
      </c>
      <c r="M179" s="139" t="str">
        <f t="shared" si="14"/>
        <v/>
      </c>
      <c r="N179" s="176"/>
      <c r="O179" s="176"/>
      <c r="P179" s="189"/>
      <c r="Q179" s="123"/>
      <c r="R179" s="123"/>
      <c r="S179" s="178"/>
      <c r="T179" s="178"/>
      <c r="U179" s="149"/>
      <c r="V179" s="124"/>
      <c r="W179" s="149"/>
      <c r="X179" s="124"/>
      <c r="Y179" s="124"/>
      <c r="Z179" s="124"/>
      <c r="AA179" s="124"/>
      <c r="AB179" s="173"/>
      <c r="AC179" s="139"/>
      <c r="AD179" s="139"/>
      <c r="AE179" s="173"/>
      <c r="AF179" s="173"/>
      <c r="AG179" s="173"/>
      <c r="AH179" s="188"/>
      <c r="AI179" s="149"/>
      <c r="AJ179" s="200" t="str">
        <f t="shared" si="12"/>
        <v/>
      </c>
      <c r="AK179" s="204"/>
      <c r="AL179" s="199"/>
      <c r="AP179" s="178"/>
      <c r="AQ179" s="214"/>
      <c r="AR179" s="214"/>
      <c r="AS179" s="214"/>
      <c r="AT179" s="215"/>
    </row>
    <row r="180" spans="1:46" s="177" customFormat="1" ht="27" customHeight="1" thickTop="1" thickBot="1" x14ac:dyDescent="0.25">
      <c r="A180" s="122"/>
      <c r="B180" s="149" t="str">
        <f t="shared" si="13"/>
        <v/>
      </c>
      <c r="C180" s="304" t="str">
        <f>IF(D180="","",(VLOOKUP(D180,Lookups!$B$4:$C$2561,2,FALSE)))</f>
        <v/>
      </c>
      <c r="D180" s="366"/>
      <c r="E180" s="149"/>
      <c r="F180" s="175"/>
      <c r="G180" s="149"/>
      <c r="H180" s="175"/>
      <c r="I180" s="173"/>
      <c r="J180" s="200" t="str">
        <f t="shared" si="10"/>
        <v/>
      </c>
      <c r="K180" s="173"/>
      <c r="L180" s="200" t="str">
        <f t="shared" si="11"/>
        <v/>
      </c>
      <c r="M180" s="139" t="str">
        <f t="shared" si="14"/>
        <v/>
      </c>
      <c r="N180" s="176"/>
      <c r="O180" s="176"/>
      <c r="P180" s="189"/>
      <c r="Q180" s="123"/>
      <c r="R180" s="123"/>
      <c r="S180" s="178"/>
      <c r="T180" s="178"/>
      <c r="U180" s="149"/>
      <c r="V180" s="124"/>
      <c r="W180" s="149"/>
      <c r="X180" s="124"/>
      <c r="Y180" s="124"/>
      <c r="Z180" s="124"/>
      <c r="AA180" s="124"/>
      <c r="AB180" s="173"/>
      <c r="AC180" s="139"/>
      <c r="AD180" s="139"/>
      <c r="AE180" s="173"/>
      <c r="AF180" s="173"/>
      <c r="AG180" s="173"/>
      <c r="AH180" s="188"/>
      <c r="AI180" s="149"/>
      <c r="AJ180" s="200" t="str">
        <f t="shared" si="12"/>
        <v/>
      </c>
      <c r="AK180" s="204"/>
      <c r="AL180" s="199"/>
      <c r="AP180" s="178"/>
      <c r="AQ180" s="214"/>
      <c r="AR180" s="214"/>
      <c r="AS180" s="214"/>
      <c r="AT180" s="215"/>
    </row>
    <row r="181" spans="1:46" s="177" customFormat="1" ht="27" customHeight="1" thickTop="1" thickBot="1" x14ac:dyDescent="0.25">
      <c r="A181" s="122"/>
      <c r="B181" s="149" t="str">
        <f t="shared" si="13"/>
        <v/>
      </c>
      <c r="C181" s="304" t="str">
        <f>IF(D181="","",(VLOOKUP(D181,Lookups!$B$4:$C$2561,2,FALSE)))</f>
        <v/>
      </c>
      <c r="D181" s="366"/>
      <c r="E181" s="149"/>
      <c r="F181" s="175"/>
      <c r="G181" s="149"/>
      <c r="H181" s="175"/>
      <c r="I181" s="173"/>
      <c r="J181" s="200" t="str">
        <f t="shared" si="10"/>
        <v/>
      </c>
      <c r="K181" s="173"/>
      <c r="L181" s="200" t="str">
        <f t="shared" si="11"/>
        <v/>
      </c>
      <c r="M181" s="139" t="str">
        <f t="shared" si="14"/>
        <v/>
      </c>
      <c r="N181" s="176"/>
      <c r="O181" s="176"/>
      <c r="P181" s="189"/>
      <c r="Q181" s="123"/>
      <c r="R181" s="123"/>
      <c r="S181" s="178"/>
      <c r="T181" s="178"/>
      <c r="U181" s="149"/>
      <c r="V181" s="124"/>
      <c r="W181" s="149"/>
      <c r="X181" s="124"/>
      <c r="Y181" s="124"/>
      <c r="Z181" s="124"/>
      <c r="AA181" s="124"/>
      <c r="AB181" s="173"/>
      <c r="AC181" s="139"/>
      <c r="AD181" s="139"/>
      <c r="AE181" s="173"/>
      <c r="AF181" s="173"/>
      <c r="AG181" s="173"/>
      <c r="AH181" s="188"/>
      <c r="AI181" s="149"/>
      <c r="AJ181" s="200" t="str">
        <f t="shared" si="12"/>
        <v/>
      </c>
      <c r="AK181" s="204"/>
      <c r="AL181" s="199"/>
      <c r="AP181" s="178"/>
      <c r="AQ181" s="214"/>
      <c r="AR181" s="214"/>
      <c r="AS181" s="214"/>
      <c r="AT181" s="215"/>
    </row>
    <row r="182" spans="1:46" s="177" customFormat="1" ht="27" customHeight="1" thickTop="1" thickBot="1" x14ac:dyDescent="0.25">
      <c r="A182" s="122"/>
      <c r="B182" s="149" t="str">
        <f t="shared" si="13"/>
        <v/>
      </c>
      <c r="C182" s="304" t="str">
        <f>IF(D182="","",(VLOOKUP(D182,Lookups!$B$4:$C$2561,2,FALSE)))</f>
        <v/>
      </c>
      <c r="D182" s="366"/>
      <c r="E182" s="149"/>
      <c r="F182" s="175"/>
      <c r="G182" s="149"/>
      <c r="H182" s="175"/>
      <c r="I182" s="173"/>
      <c r="J182" s="200" t="str">
        <f t="shared" si="10"/>
        <v/>
      </c>
      <c r="K182" s="173"/>
      <c r="L182" s="200" t="str">
        <f t="shared" si="11"/>
        <v/>
      </c>
      <c r="M182" s="139" t="str">
        <f t="shared" si="14"/>
        <v/>
      </c>
      <c r="N182" s="176"/>
      <c r="O182" s="176"/>
      <c r="P182" s="189"/>
      <c r="Q182" s="123"/>
      <c r="R182" s="123"/>
      <c r="S182" s="178"/>
      <c r="T182" s="178"/>
      <c r="U182" s="149"/>
      <c r="V182" s="124"/>
      <c r="W182" s="149"/>
      <c r="X182" s="124"/>
      <c r="Y182" s="124"/>
      <c r="Z182" s="124"/>
      <c r="AA182" s="124"/>
      <c r="AB182" s="173"/>
      <c r="AC182" s="139"/>
      <c r="AD182" s="139"/>
      <c r="AE182" s="173"/>
      <c r="AF182" s="173"/>
      <c r="AG182" s="173"/>
      <c r="AH182" s="188"/>
      <c r="AI182" s="149"/>
      <c r="AJ182" s="200" t="str">
        <f t="shared" si="12"/>
        <v/>
      </c>
      <c r="AK182" s="204"/>
      <c r="AL182" s="199"/>
      <c r="AP182" s="178"/>
      <c r="AQ182" s="214"/>
      <c r="AR182" s="214"/>
      <c r="AS182" s="214"/>
      <c r="AT182" s="215"/>
    </row>
    <row r="183" spans="1:46" s="177" customFormat="1" ht="27" customHeight="1" thickTop="1" thickBot="1" x14ac:dyDescent="0.25">
      <c r="A183" s="122"/>
      <c r="B183" s="149" t="str">
        <f t="shared" si="13"/>
        <v/>
      </c>
      <c r="C183" s="304" t="str">
        <f>IF(D183="","",(VLOOKUP(D183,Lookups!$B$4:$C$2561,2,FALSE)))</f>
        <v/>
      </c>
      <c r="D183" s="366"/>
      <c r="E183" s="149"/>
      <c r="F183" s="175"/>
      <c r="G183" s="149"/>
      <c r="H183" s="175"/>
      <c r="I183" s="173"/>
      <c r="J183" s="200" t="str">
        <f t="shared" si="10"/>
        <v/>
      </c>
      <c r="K183" s="173"/>
      <c r="L183" s="200" t="str">
        <f t="shared" si="11"/>
        <v/>
      </c>
      <c r="M183" s="139" t="str">
        <f t="shared" si="14"/>
        <v/>
      </c>
      <c r="N183" s="176"/>
      <c r="O183" s="176"/>
      <c r="P183" s="189"/>
      <c r="Q183" s="123"/>
      <c r="R183" s="123"/>
      <c r="S183" s="178"/>
      <c r="T183" s="178"/>
      <c r="U183" s="149"/>
      <c r="V183" s="124"/>
      <c r="W183" s="149"/>
      <c r="X183" s="124"/>
      <c r="Y183" s="124"/>
      <c r="Z183" s="124"/>
      <c r="AA183" s="124"/>
      <c r="AB183" s="173"/>
      <c r="AC183" s="139"/>
      <c r="AD183" s="139"/>
      <c r="AE183" s="173"/>
      <c r="AF183" s="173"/>
      <c r="AG183" s="173"/>
      <c r="AH183" s="188"/>
      <c r="AI183" s="149"/>
      <c r="AJ183" s="200" t="str">
        <f t="shared" si="12"/>
        <v/>
      </c>
      <c r="AK183" s="204"/>
      <c r="AL183" s="199"/>
      <c r="AP183" s="178"/>
      <c r="AQ183" s="214"/>
      <c r="AR183" s="214"/>
      <c r="AS183" s="214"/>
      <c r="AT183" s="215"/>
    </row>
    <row r="184" spans="1:46" s="177" customFormat="1" ht="27" customHeight="1" thickTop="1" thickBot="1" x14ac:dyDescent="0.25">
      <c r="A184" s="122"/>
      <c r="B184" s="149" t="str">
        <f t="shared" si="13"/>
        <v/>
      </c>
      <c r="C184" s="304" t="str">
        <f>IF(D184="","",(VLOOKUP(D184,Lookups!$B$4:$C$2561,2,FALSE)))</f>
        <v/>
      </c>
      <c r="D184" s="366"/>
      <c r="E184" s="149"/>
      <c r="F184" s="175"/>
      <c r="G184" s="149"/>
      <c r="H184" s="175"/>
      <c r="I184" s="173"/>
      <c r="J184" s="200" t="str">
        <f t="shared" si="10"/>
        <v/>
      </c>
      <c r="K184" s="173"/>
      <c r="L184" s="200" t="str">
        <f t="shared" si="11"/>
        <v/>
      </c>
      <c r="M184" s="139" t="str">
        <f t="shared" si="14"/>
        <v/>
      </c>
      <c r="N184" s="176"/>
      <c r="O184" s="176"/>
      <c r="P184" s="189"/>
      <c r="Q184" s="123"/>
      <c r="R184" s="123"/>
      <c r="S184" s="178"/>
      <c r="T184" s="178"/>
      <c r="U184" s="149"/>
      <c r="V184" s="124"/>
      <c r="W184" s="149"/>
      <c r="X184" s="124"/>
      <c r="Y184" s="124"/>
      <c r="Z184" s="124"/>
      <c r="AA184" s="124"/>
      <c r="AB184" s="173"/>
      <c r="AC184" s="139"/>
      <c r="AD184" s="139"/>
      <c r="AE184" s="173"/>
      <c r="AF184" s="173"/>
      <c r="AG184" s="173"/>
      <c r="AH184" s="188"/>
      <c r="AI184" s="149"/>
      <c r="AJ184" s="200" t="str">
        <f t="shared" si="12"/>
        <v/>
      </c>
      <c r="AK184" s="204"/>
      <c r="AL184" s="199"/>
      <c r="AP184" s="178"/>
      <c r="AQ184" s="214"/>
      <c r="AR184" s="214"/>
      <c r="AS184" s="214"/>
      <c r="AT184" s="215"/>
    </row>
    <row r="185" spans="1:46" s="177" customFormat="1" ht="27" customHeight="1" thickTop="1" thickBot="1" x14ac:dyDescent="0.25">
      <c r="A185" s="122"/>
      <c r="B185" s="149" t="str">
        <f t="shared" si="13"/>
        <v/>
      </c>
      <c r="C185" s="304" t="str">
        <f>IF(D185="","",(VLOOKUP(D185,Lookups!$B$4:$C$2561,2,FALSE)))</f>
        <v/>
      </c>
      <c r="D185" s="366"/>
      <c r="E185" s="149"/>
      <c r="F185" s="175"/>
      <c r="G185" s="149"/>
      <c r="H185" s="175"/>
      <c r="I185" s="173"/>
      <c r="J185" s="200" t="str">
        <f t="shared" si="10"/>
        <v/>
      </c>
      <c r="K185" s="173"/>
      <c r="L185" s="200" t="str">
        <f t="shared" si="11"/>
        <v/>
      </c>
      <c r="M185" s="139" t="str">
        <f t="shared" si="14"/>
        <v/>
      </c>
      <c r="N185" s="176"/>
      <c r="O185" s="176"/>
      <c r="P185" s="189"/>
      <c r="Q185" s="123"/>
      <c r="R185" s="123"/>
      <c r="S185" s="178"/>
      <c r="T185" s="178"/>
      <c r="U185" s="149"/>
      <c r="V185" s="124"/>
      <c r="W185" s="149"/>
      <c r="X185" s="124"/>
      <c r="Y185" s="124"/>
      <c r="Z185" s="124"/>
      <c r="AA185" s="124"/>
      <c r="AB185" s="173"/>
      <c r="AC185" s="139"/>
      <c r="AD185" s="139"/>
      <c r="AE185" s="173"/>
      <c r="AF185" s="173"/>
      <c r="AG185" s="173"/>
      <c r="AH185" s="188"/>
      <c r="AI185" s="149"/>
      <c r="AJ185" s="200" t="str">
        <f t="shared" si="12"/>
        <v/>
      </c>
      <c r="AK185" s="204"/>
      <c r="AL185" s="199"/>
      <c r="AP185" s="178"/>
      <c r="AQ185" s="214"/>
      <c r="AR185" s="214"/>
      <c r="AS185" s="214"/>
      <c r="AT185" s="215"/>
    </row>
    <row r="186" spans="1:46" s="177" customFormat="1" ht="27" customHeight="1" thickTop="1" thickBot="1" x14ac:dyDescent="0.25">
      <c r="A186" s="122"/>
      <c r="B186" s="149" t="str">
        <f t="shared" si="13"/>
        <v/>
      </c>
      <c r="C186" s="304" t="str">
        <f>IF(D186="","",(VLOOKUP(D186,Lookups!$B$4:$C$2561,2,FALSE)))</f>
        <v/>
      </c>
      <c r="D186" s="366"/>
      <c r="E186" s="149"/>
      <c r="F186" s="175"/>
      <c r="G186" s="149"/>
      <c r="H186" s="175"/>
      <c r="I186" s="173"/>
      <c r="J186" s="200" t="str">
        <f t="shared" si="10"/>
        <v/>
      </c>
      <c r="K186" s="173"/>
      <c r="L186" s="200" t="str">
        <f t="shared" si="11"/>
        <v/>
      </c>
      <c r="M186" s="139" t="str">
        <f t="shared" si="14"/>
        <v/>
      </c>
      <c r="N186" s="176"/>
      <c r="O186" s="176"/>
      <c r="P186" s="189"/>
      <c r="Q186" s="123"/>
      <c r="R186" s="123"/>
      <c r="S186" s="178"/>
      <c r="T186" s="178"/>
      <c r="U186" s="149"/>
      <c r="V186" s="124"/>
      <c r="W186" s="149"/>
      <c r="X186" s="124"/>
      <c r="Y186" s="124"/>
      <c r="Z186" s="124"/>
      <c r="AA186" s="124"/>
      <c r="AB186" s="173"/>
      <c r="AC186" s="139"/>
      <c r="AD186" s="139"/>
      <c r="AE186" s="173"/>
      <c r="AF186" s="173"/>
      <c r="AG186" s="173"/>
      <c r="AH186" s="188"/>
      <c r="AI186" s="149"/>
      <c r="AJ186" s="200" t="str">
        <f t="shared" si="12"/>
        <v/>
      </c>
      <c r="AK186" s="204"/>
      <c r="AL186" s="199"/>
      <c r="AP186" s="178"/>
      <c r="AQ186" s="214"/>
      <c r="AR186" s="214"/>
      <c r="AS186" s="214"/>
      <c r="AT186" s="215"/>
    </row>
    <row r="187" spans="1:46" s="177" customFormat="1" ht="27" customHeight="1" thickTop="1" thickBot="1" x14ac:dyDescent="0.25">
      <c r="A187" s="122"/>
      <c r="B187" s="149" t="str">
        <f t="shared" si="13"/>
        <v/>
      </c>
      <c r="C187" s="304" t="str">
        <f>IF(D187="","",(VLOOKUP(D187,Lookups!$B$4:$C$2561,2,FALSE)))</f>
        <v/>
      </c>
      <c r="D187" s="366"/>
      <c r="E187" s="149"/>
      <c r="F187" s="175"/>
      <c r="G187" s="149"/>
      <c r="H187" s="175"/>
      <c r="I187" s="173"/>
      <c r="J187" s="200" t="str">
        <f t="shared" si="10"/>
        <v/>
      </c>
      <c r="K187" s="173"/>
      <c r="L187" s="200" t="str">
        <f t="shared" si="11"/>
        <v/>
      </c>
      <c r="M187" s="139" t="str">
        <f t="shared" si="14"/>
        <v/>
      </c>
      <c r="N187" s="176"/>
      <c r="O187" s="176"/>
      <c r="P187" s="189"/>
      <c r="Q187" s="123"/>
      <c r="R187" s="123"/>
      <c r="S187" s="178"/>
      <c r="T187" s="178"/>
      <c r="U187" s="149"/>
      <c r="V187" s="124"/>
      <c r="W187" s="149"/>
      <c r="X187" s="124"/>
      <c r="Y187" s="124"/>
      <c r="Z187" s="124"/>
      <c r="AA187" s="124"/>
      <c r="AB187" s="173"/>
      <c r="AC187" s="139"/>
      <c r="AD187" s="139"/>
      <c r="AE187" s="173"/>
      <c r="AF187" s="173"/>
      <c r="AG187" s="173"/>
      <c r="AH187" s="188"/>
      <c r="AI187" s="149"/>
      <c r="AJ187" s="200" t="str">
        <f t="shared" si="12"/>
        <v/>
      </c>
      <c r="AK187" s="204"/>
      <c r="AL187" s="199"/>
      <c r="AP187" s="178"/>
      <c r="AQ187" s="214"/>
      <c r="AR187" s="214"/>
      <c r="AS187" s="214"/>
      <c r="AT187" s="215"/>
    </row>
    <row r="188" spans="1:46" s="177" customFormat="1" ht="27" customHeight="1" thickTop="1" thickBot="1" x14ac:dyDescent="0.25">
      <c r="A188" s="122"/>
      <c r="B188" s="149" t="str">
        <f t="shared" si="13"/>
        <v/>
      </c>
      <c r="C188" s="304" t="str">
        <f>IF(D188="","",(VLOOKUP(D188,Lookups!$B$4:$C$2561,2,FALSE)))</f>
        <v/>
      </c>
      <c r="D188" s="366"/>
      <c r="E188" s="149"/>
      <c r="F188" s="175"/>
      <c r="G188" s="149"/>
      <c r="H188" s="175"/>
      <c r="I188" s="173"/>
      <c r="J188" s="200" t="str">
        <f t="shared" si="10"/>
        <v/>
      </c>
      <c r="K188" s="173"/>
      <c r="L188" s="200" t="str">
        <f t="shared" si="11"/>
        <v/>
      </c>
      <c r="M188" s="139" t="str">
        <f t="shared" si="14"/>
        <v/>
      </c>
      <c r="N188" s="176"/>
      <c r="O188" s="176"/>
      <c r="P188" s="189"/>
      <c r="Q188" s="123"/>
      <c r="R188" s="123"/>
      <c r="S188" s="178"/>
      <c r="T188" s="178"/>
      <c r="U188" s="149"/>
      <c r="V188" s="124"/>
      <c r="W188" s="149"/>
      <c r="X188" s="124"/>
      <c r="Y188" s="124"/>
      <c r="Z188" s="124"/>
      <c r="AA188" s="124"/>
      <c r="AB188" s="173"/>
      <c r="AC188" s="139"/>
      <c r="AD188" s="139"/>
      <c r="AE188" s="173"/>
      <c r="AF188" s="173"/>
      <c r="AG188" s="173"/>
      <c r="AH188" s="188"/>
      <c r="AI188" s="149"/>
      <c r="AJ188" s="200" t="str">
        <f t="shared" si="12"/>
        <v/>
      </c>
      <c r="AK188" s="204"/>
      <c r="AL188" s="199"/>
      <c r="AP188" s="178"/>
      <c r="AQ188" s="214"/>
      <c r="AR188" s="214"/>
      <c r="AS188" s="214"/>
      <c r="AT188" s="215"/>
    </row>
    <row r="189" spans="1:46" s="177" customFormat="1" ht="27" customHeight="1" thickTop="1" thickBot="1" x14ac:dyDescent="0.25">
      <c r="A189" s="122"/>
      <c r="B189" s="149" t="str">
        <f t="shared" si="13"/>
        <v/>
      </c>
      <c r="C189" s="304" t="str">
        <f>IF(D189="","",(VLOOKUP(D189,Lookups!$B$4:$C$2561,2,FALSE)))</f>
        <v/>
      </c>
      <c r="D189" s="366"/>
      <c r="E189" s="149"/>
      <c r="F189" s="175"/>
      <c r="G189" s="149"/>
      <c r="H189" s="175"/>
      <c r="I189" s="173"/>
      <c r="J189" s="200" t="str">
        <f t="shared" si="10"/>
        <v/>
      </c>
      <c r="K189" s="173"/>
      <c r="L189" s="200" t="str">
        <f t="shared" si="11"/>
        <v/>
      </c>
      <c r="M189" s="139" t="str">
        <f t="shared" si="14"/>
        <v/>
      </c>
      <c r="N189" s="176"/>
      <c r="O189" s="176"/>
      <c r="P189" s="189"/>
      <c r="Q189" s="123"/>
      <c r="R189" s="123"/>
      <c r="S189" s="178"/>
      <c r="T189" s="178"/>
      <c r="U189" s="149"/>
      <c r="V189" s="124"/>
      <c r="W189" s="149"/>
      <c r="X189" s="124"/>
      <c r="Y189" s="124"/>
      <c r="Z189" s="124"/>
      <c r="AA189" s="124"/>
      <c r="AB189" s="173"/>
      <c r="AC189" s="139"/>
      <c r="AD189" s="139"/>
      <c r="AE189" s="173"/>
      <c r="AF189" s="173"/>
      <c r="AG189" s="173"/>
      <c r="AH189" s="188"/>
      <c r="AI189" s="149"/>
      <c r="AJ189" s="200" t="str">
        <f t="shared" si="12"/>
        <v/>
      </c>
      <c r="AK189" s="204"/>
      <c r="AL189" s="199"/>
      <c r="AP189" s="178"/>
      <c r="AQ189" s="214"/>
      <c r="AR189" s="214"/>
      <c r="AS189" s="214"/>
      <c r="AT189" s="215"/>
    </row>
    <row r="190" spans="1:46" s="177" customFormat="1" ht="27" customHeight="1" thickTop="1" thickBot="1" x14ac:dyDescent="0.25">
      <c r="A190" s="122"/>
      <c r="B190" s="149" t="str">
        <f t="shared" si="13"/>
        <v/>
      </c>
      <c r="C190" s="304" t="str">
        <f>IF(D190="","",(VLOOKUP(D190,Lookups!$B$4:$C$2561,2,FALSE)))</f>
        <v/>
      </c>
      <c r="D190" s="366"/>
      <c r="E190" s="149"/>
      <c r="F190" s="175"/>
      <c r="G190" s="149"/>
      <c r="H190" s="175"/>
      <c r="I190" s="173"/>
      <c r="J190" s="200" t="str">
        <f t="shared" si="10"/>
        <v/>
      </c>
      <c r="K190" s="173"/>
      <c r="L190" s="200" t="str">
        <f t="shared" si="11"/>
        <v/>
      </c>
      <c r="M190" s="139" t="str">
        <f t="shared" si="14"/>
        <v/>
      </c>
      <c r="N190" s="176"/>
      <c r="O190" s="176"/>
      <c r="P190" s="189"/>
      <c r="Q190" s="123"/>
      <c r="R190" s="123"/>
      <c r="S190" s="178"/>
      <c r="T190" s="178"/>
      <c r="U190" s="149"/>
      <c r="V190" s="124"/>
      <c r="W190" s="149"/>
      <c r="X190" s="124"/>
      <c r="Y190" s="124"/>
      <c r="Z190" s="124"/>
      <c r="AA190" s="124"/>
      <c r="AB190" s="173"/>
      <c r="AC190" s="139"/>
      <c r="AD190" s="139"/>
      <c r="AE190" s="173"/>
      <c r="AF190" s="173"/>
      <c r="AG190" s="173"/>
      <c r="AH190" s="188"/>
      <c r="AI190" s="149"/>
      <c r="AJ190" s="200" t="str">
        <f t="shared" si="12"/>
        <v/>
      </c>
      <c r="AK190" s="204"/>
      <c r="AL190" s="199"/>
      <c r="AP190" s="178"/>
      <c r="AQ190" s="214"/>
      <c r="AR190" s="214"/>
      <c r="AS190" s="214"/>
      <c r="AT190" s="215"/>
    </row>
    <row r="191" spans="1:46" s="177" customFormat="1" ht="27" customHeight="1" thickTop="1" thickBot="1" x14ac:dyDescent="0.25">
      <c r="A191" s="122"/>
      <c r="B191" s="149" t="str">
        <f t="shared" si="13"/>
        <v/>
      </c>
      <c r="C191" s="304" t="str">
        <f>IF(D191="","",(VLOOKUP(D191,Lookups!$B$4:$C$2561,2,FALSE)))</f>
        <v/>
      </c>
      <c r="D191" s="366"/>
      <c r="E191" s="149"/>
      <c r="F191" s="175"/>
      <c r="G191" s="149"/>
      <c r="H191" s="175"/>
      <c r="I191" s="173"/>
      <c r="J191" s="200" t="str">
        <f t="shared" si="10"/>
        <v/>
      </c>
      <c r="K191" s="173"/>
      <c r="L191" s="200" t="str">
        <f t="shared" si="11"/>
        <v/>
      </c>
      <c r="M191" s="139" t="str">
        <f t="shared" si="14"/>
        <v/>
      </c>
      <c r="N191" s="176"/>
      <c r="O191" s="176"/>
      <c r="P191" s="189"/>
      <c r="Q191" s="123"/>
      <c r="R191" s="123"/>
      <c r="S191" s="178"/>
      <c r="T191" s="178"/>
      <c r="U191" s="149"/>
      <c r="V191" s="124"/>
      <c r="W191" s="149"/>
      <c r="X191" s="124"/>
      <c r="Y191" s="124"/>
      <c r="Z191" s="124"/>
      <c r="AA191" s="124"/>
      <c r="AB191" s="173"/>
      <c r="AC191" s="139"/>
      <c r="AD191" s="139"/>
      <c r="AE191" s="173"/>
      <c r="AF191" s="173"/>
      <c r="AG191" s="173"/>
      <c r="AH191" s="188"/>
      <c r="AI191" s="149"/>
      <c r="AJ191" s="200" t="str">
        <f t="shared" si="12"/>
        <v/>
      </c>
      <c r="AK191" s="204"/>
      <c r="AL191" s="199"/>
      <c r="AP191" s="178"/>
      <c r="AQ191" s="214"/>
      <c r="AR191" s="214"/>
      <c r="AS191" s="214"/>
      <c r="AT191" s="215"/>
    </row>
    <row r="192" spans="1:46" s="177" customFormat="1" ht="27" customHeight="1" thickTop="1" thickBot="1" x14ac:dyDescent="0.25">
      <c r="A192" s="122"/>
      <c r="B192" s="149" t="str">
        <f t="shared" si="13"/>
        <v/>
      </c>
      <c r="C192" s="304" t="str">
        <f>IF(D192="","",(VLOOKUP(D192,Lookups!$B$4:$C$2561,2,FALSE)))</f>
        <v/>
      </c>
      <c r="D192" s="366"/>
      <c r="E192" s="149"/>
      <c r="F192" s="175"/>
      <c r="G192" s="149"/>
      <c r="H192" s="175"/>
      <c r="I192" s="173"/>
      <c r="J192" s="200" t="str">
        <f t="shared" si="10"/>
        <v/>
      </c>
      <c r="K192" s="173"/>
      <c r="L192" s="200" t="str">
        <f t="shared" si="11"/>
        <v/>
      </c>
      <c r="M192" s="139" t="str">
        <f t="shared" si="14"/>
        <v/>
      </c>
      <c r="N192" s="176"/>
      <c r="O192" s="176"/>
      <c r="P192" s="189"/>
      <c r="Q192" s="123"/>
      <c r="R192" s="123"/>
      <c r="S192" s="178"/>
      <c r="T192" s="178"/>
      <c r="U192" s="149"/>
      <c r="V192" s="124"/>
      <c r="W192" s="149"/>
      <c r="X192" s="124"/>
      <c r="Y192" s="124"/>
      <c r="Z192" s="124"/>
      <c r="AA192" s="124"/>
      <c r="AB192" s="173"/>
      <c r="AC192" s="139"/>
      <c r="AD192" s="139"/>
      <c r="AE192" s="173"/>
      <c r="AF192" s="173"/>
      <c r="AG192" s="173"/>
      <c r="AH192" s="188"/>
      <c r="AI192" s="149"/>
      <c r="AJ192" s="200" t="str">
        <f t="shared" si="12"/>
        <v/>
      </c>
      <c r="AK192" s="204"/>
      <c r="AL192" s="199"/>
      <c r="AP192" s="178"/>
      <c r="AQ192" s="214"/>
      <c r="AR192" s="214"/>
      <c r="AS192" s="214"/>
      <c r="AT192" s="215"/>
    </row>
    <row r="193" spans="1:46" s="177" customFormat="1" ht="27" customHeight="1" thickTop="1" thickBot="1" x14ac:dyDescent="0.25">
      <c r="A193" s="122"/>
      <c r="B193" s="149" t="str">
        <f t="shared" si="13"/>
        <v/>
      </c>
      <c r="C193" s="304" t="str">
        <f>IF(D193="","",(VLOOKUP(D193,Lookups!$B$4:$C$2561,2,FALSE)))</f>
        <v/>
      </c>
      <c r="D193" s="366"/>
      <c r="E193" s="149"/>
      <c r="F193" s="175"/>
      <c r="G193" s="149"/>
      <c r="H193" s="175"/>
      <c r="I193" s="173"/>
      <c r="J193" s="200" t="str">
        <f t="shared" si="10"/>
        <v/>
      </c>
      <c r="K193" s="173"/>
      <c r="L193" s="200" t="str">
        <f t="shared" si="11"/>
        <v/>
      </c>
      <c r="M193" s="139" t="str">
        <f t="shared" si="14"/>
        <v/>
      </c>
      <c r="N193" s="176"/>
      <c r="O193" s="176"/>
      <c r="P193" s="189"/>
      <c r="Q193" s="123"/>
      <c r="R193" s="123"/>
      <c r="S193" s="178"/>
      <c r="T193" s="178"/>
      <c r="U193" s="149"/>
      <c r="V193" s="124"/>
      <c r="W193" s="149"/>
      <c r="X193" s="124"/>
      <c r="Y193" s="124"/>
      <c r="Z193" s="124"/>
      <c r="AA193" s="124"/>
      <c r="AB193" s="173"/>
      <c r="AC193" s="139"/>
      <c r="AD193" s="139"/>
      <c r="AE193" s="173"/>
      <c r="AF193" s="173"/>
      <c r="AG193" s="173"/>
      <c r="AH193" s="188"/>
      <c r="AI193" s="149"/>
      <c r="AJ193" s="200" t="str">
        <f t="shared" si="12"/>
        <v/>
      </c>
      <c r="AK193" s="204"/>
      <c r="AL193" s="199"/>
      <c r="AP193" s="178"/>
      <c r="AQ193" s="214"/>
      <c r="AR193" s="214"/>
      <c r="AS193" s="214"/>
      <c r="AT193" s="215"/>
    </row>
    <row r="194" spans="1:46" s="177" customFormat="1" ht="27" customHeight="1" thickTop="1" thickBot="1" x14ac:dyDescent="0.25">
      <c r="A194" s="122"/>
      <c r="B194" s="149" t="str">
        <f t="shared" si="13"/>
        <v/>
      </c>
      <c r="C194" s="304" t="str">
        <f>IF(D194="","",(VLOOKUP(D194,Lookups!$B$4:$C$2561,2,FALSE)))</f>
        <v/>
      </c>
      <c r="D194" s="366"/>
      <c r="E194" s="149"/>
      <c r="F194" s="175"/>
      <c r="G194" s="149"/>
      <c r="H194" s="175"/>
      <c r="I194" s="173"/>
      <c r="J194" s="200" t="str">
        <f t="shared" si="10"/>
        <v/>
      </c>
      <c r="K194" s="173"/>
      <c r="L194" s="200" t="str">
        <f t="shared" si="11"/>
        <v/>
      </c>
      <c r="M194" s="139" t="str">
        <f t="shared" si="14"/>
        <v/>
      </c>
      <c r="N194" s="176"/>
      <c r="O194" s="176"/>
      <c r="P194" s="189"/>
      <c r="Q194" s="123"/>
      <c r="R194" s="123"/>
      <c r="S194" s="178"/>
      <c r="T194" s="178"/>
      <c r="U194" s="149"/>
      <c r="V194" s="124"/>
      <c r="W194" s="149"/>
      <c r="X194" s="124"/>
      <c r="Y194" s="124"/>
      <c r="Z194" s="124"/>
      <c r="AA194" s="124"/>
      <c r="AB194" s="173"/>
      <c r="AC194" s="139"/>
      <c r="AD194" s="139"/>
      <c r="AE194" s="173"/>
      <c r="AF194" s="173"/>
      <c r="AG194" s="173"/>
      <c r="AH194" s="188"/>
      <c r="AI194" s="149"/>
      <c r="AJ194" s="200" t="str">
        <f t="shared" si="12"/>
        <v/>
      </c>
      <c r="AK194" s="204"/>
      <c r="AL194" s="199"/>
      <c r="AP194" s="178"/>
      <c r="AQ194" s="214"/>
      <c r="AR194" s="214"/>
      <c r="AS194" s="214"/>
      <c r="AT194" s="215"/>
    </row>
    <row r="195" spans="1:46" s="177" customFormat="1" ht="27" customHeight="1" thickTop="1" thickBot="1" x14ac:dyDescent="0.25">
      <c r="A195" s="122"/>
      <c r="B195" s="149" t="str">
        <f t="shared" si="13"/>
        <v/>
      </c>
      <c r="C195" s="304" t="str">
        <f>IF(D195="","",(VLOOKUP(D195,Lookups!$B$4:$C$2561,2,FALSE)))</f>
        <v/>
      </c>
      <c r="D195" s="366"/>
      <c r="E195" s="149"/>
      <c r="F195" s="175"/>
      <c r="G195" s="149"/>
      <c r="H195" s="175"/>
      <c r="I195" s="173"/>
      <c r="J195" s="200" t="str">
        <f t="shared" si="10"/>
        <v/>
      </c>
      <c r="K195" s="173"/>
      <c r="L195" s="200" t="str">
        <f t="shared" si="11"/>
        <v/>
      </c>
      <c r="M195" s="139" t="str">
        <f t="shared" si="14"/>
        <v/>
      </c>
      <c r="N195" s="176"/>
      <c r="O195" s="176"/>
      <c r="P195" s="189"/>
      <c r="Q195" s="123"/>
      <c r="R195" s="123"/>
      <c r="S195" s="178"/>
      <c r="T195" s="178"/>
      <c r="U195" s="149"/>
      <c r="V195" s="124"/>
      <c r="W195" s="149"/>
      <c r="X195" s="124"/>
      <c r="Y195" s="124"/>
      <c r="Z195" s="124"/>
      <c r="AA195" s="124"/>
      <c r="AB195" s="173"/>
      <c r="AC195" s="139"/>
      <c r="AD195" s="139"/>
      <c r="AE195" s="173"/>
      <c r="AF195" s="173"/>
      <c r="AG195" s="173"/>
      <c r="AH195" s="188"/>
      <c r="AI195" s="149"/>
      <c r="AJ195" s="200" t="str">
        <f t="shared" si="12"/>
        <v/>
      </c>
      <c r="AK195" s="204"/>
      <c r="AL195" s="199"/>
      <c r="AP195" s="178"/>
      <c r="AQ195" s="214"/>
      <c r="AR195" s="214"/>
      <c r="AS195" s="214"/>
      <c r="AT195" s="215"/>
    </row>
    <row r="196" spans="1:46" s="177" customFormat="1" ht="27" customHeight="1" thickTop="1" thickBot="1" x14ac:dyDescent="0.25">
      <c r="A196" s="122"/>
      <c r="B196" s="149" t="str">
        <f t="shared" si="13"/>
        <v/>
      </c>
      <c r="C196" s="304" t="str">
        <f>IF(D196="","",(VLOOKUP(D196,Lookups!$B$4:$C$2561,2,FALSE)))</f>
        <v/>
      </c>
      <c r="D196" s="366"/>
      <c r="E196" s="149"/>
      <c r="F196" s="175"/>
      <c r="G196" s="149"/>
      <c r="H196" s="175"/>
      <c r="I196" s="173"/>
      <c r="J196" s="200" t="str">
        <f t="shared" si="10"/>
        <v/>
      </c>
      <c r="K196" s="173"/>
      <c r="L196" s="200" t="str">
        <f t="shared" si="11"/>
        <v/>
      </c>
      <c r="M196" s="139" t="str">
        <f t="shared" si="14"/>
        <v/>
      </c>
      <c r="N196" s="176"/>
      <c r="O196" s="176"/>
      <c r="P196" s="189"/>
      <c r="Q196" s="123"/>
      <c r="R196" s="123"/>
      <c r="S196" s="178"/>
      <c r="T196" s="178"/>
      <c r="U196" s="149"/>
      <c r="V196" s="124"/>
      <c r="W196" s="149"/>
      <c r="X196" s="124"/>
      <c r="Y196" s="124"/>
      <c r="Z196" s="124"/>
      <c r="AA196" s="124"/>
      <c r="AB196" s="173"/>
      <c r="AC196" s="139"/>
      <c r="AD196" s="139"/>
      <c r="AE196" s="173"/>
      <c r="AF196" s="173"/>
      <c r="AG196" s="173"/>
      <c r="AH196" s="188"/>
      <c r="AI196" s="149"/>
      <c r="AJ196" s="200" t="str">
        <f t="shared" si="12"/>
        <v/>
      </c>
      <c r="AK196" s="204"/>
      <c r="AL196" s="199"/>
      <c r="AP196" s="178"/>
      <c r="AQ196" s="214"/>
      <c r="AR196" s="214"/>
      <c r="AS196" s="214"/>
      <c r="AT196" s="215"/>
    </row>
    <row r="197" spans="1:46" s="177" customFormat="1" ht="27" customHeight="1" thickTop="1" thickBot="1" x14ac:dyDescent="0.25">
      <c r="A197" s="122"/>
      <c r="B197" s="149" t="str">
        <f t="shared" si="13"/>
        <v/>
      </c>
      <c r="C197" s="304" t="str">
        <f>IF(D197="","",(VLOOKUP(D197,Lookups!$B$4:$C$2561,2,FALSE)))</f>
        <v/>
      </c>
      <c r="D197" s="366"/>
      <c r="E197" s="149"/>
      <c r="F197" s="175"/>
      <c r="G197" s="149"/>
      <c r="H197" s="175"/>
      <c r="I197" s="173"/>
      <c r="J197" s="200" t="str">
        <f t="shared" si="10"/>
        <v/>
      </c>
      <c r="K197" s="173"/>
      <c r="L197" s="200" t="str">
        <f t="shared" si="11"/>
        <v/>
      </c>
      <c r="M197" s="139" t="str">
        <f t="shared" si="14"/>
        <v/>
      </c>
      <c r="N197" s="176"/>
      <c r="O197" s="176"/>
      <c r="P197" s="189"/>
      <c r="Q197" s="123"/>
      <c r="R197" s="123"/>
      <c r="S197" s="178"/>
      <c r="T197" s="178"/>
      <c r="U197" s="149"/>
      <c r="V197" s="124"/>
      <c r="W197" s="149"/>
      <c r="X197" s="124"/>
      <c r="Y197" s="124"/>
      <c r="Z197" s="124"/>
      <c r="AA197" s="124"/>
      <c r="AB197" s="173"/>
      <c r="AC197" s="139"/>
      <c r="AD197" s="139"/>
      <c r="AE197" s="173"/>
      <c r="AF197" s="173"/>
      <c r="AG197" s="173"/>
      <c r="AH197" s="188"/>
      <c r="AI197" s="149"/>
      <c r="AJ197" s="200" t="str">
        <f t="shared" si="12"/>
        <v/>
      </c>
      <c r="AK197" s="204"/>
      <c r="AL197" s="199"/>
      <c r="AP197" s="178"/>
      <c r="AQ197" s="214"/>
      <c r="AR197" s="214"/>
      <c r="AS197" s="214"/>
      <c r="AT197" s="215"/>
    </row>
    <row r="198" spans="1:46" s="177" customFormat="1" ht="27" customHeight="1" thickTop="1" thickBot="1" x14ac:dyDescent="0.25">
      <c r="A198" s="122"/>
      <c r="B198" s="149" t="str">
        <f t="shared" si="13"/>
        <v/>
      </c>
      <c r="C198" s="304" t="str">
        <f>IF(D198="","",(VLOOKUP(D198,Lookups!$B$4:$C$2561,2,FALSE)))</f>
        <v/>
      </c>
      <c r="D198" s="366"/>
      <c r="E198" s="149"/>
      <c r="F198" s="175"/>
      <c r="G198" s="149"/>
      <c r="H198" s="175"/>
      <c r="I198" s="173"/>
      <c r="J198" s="200" t="str">
        <f t="shared" ref="J198:J261" si="15">IF(I198="","",VLOOKUP(I198,MSTypeDesc,2,FALSE))</f>
        <v/>
      </c>
      <c r="K198" s="173"/>
      <c r="L198" s="200" t="str">
        <f t="shared" ref="L198:L261" si="16">IF(K198="","",VLOOKUP(K198,MSSubtypeDesc,2,FALSE))</f>
        <v/>
      </c>
      <c r="M198" s="139" t="str">
        <f t="shared" si="14"/>
        <v/>
      </c>
      <c r="N198" s="176"/>
      <c r="O198" s="176"/>
      <c r="P198" s="189"/>
      <c r="Q198" s="123"/>
      <c r="R198" s="123"/>
      <c r="S198" s="178"/>
      <c r="T198" s="178"/>
      <c r="U198" s="149"/>
      <c r="V198" s="124"/>
      <c r="W198" s="149"/>
      <c r="X198" s="124"/>
      <c r="Y198" s="124"/>
      <c r="Z198" s="124"/>
      <c r="AA198" s="124"/>
      <c r="AB198" s="173"/>
      <c r="AC198" s="139"/>
      <c r="AD198" s="139"/>
      <c r="AE198" s="173"/>
      <c r="AF198" s="173"/>
      <c r="AG198" s="173"/>
      <c r="AH198" s="188"/>
      <c r="AI198" s="149"/>
      <c r="AJ198" s="200" t="str">
        <f t="shared" ref="AJ198:AJ261" si="17">IF(AI198="","",VLOOKUP(AI198,MsMaterialDesc,2,FALSE))</f>
        <v/>
      </c>
      <c r="AK198" s="204"/>
      <c r="AL198" s="199"/>
      <c r="AP198" s="178"/>
      <c r="AQ198" s="214"/>
      <c r="AR198" s="214"/>
      <c r="AS198" s="214"/>
      <c r="AT198" s="215"/>
    </row>
    <row r="199" spans="1:46" s="177" customFormat="1" ht="27" customHeight="1" thickTop="1" thickBot="1" x14ac:dyDescent="0.25">
      <c r="A199" s="122"/>
      <c r="B199" s="149" t="str">
        <f t="shared" ref="B199:B262" si="18">IF(A199="ADD","0","")</f>
        <v/>
      </c>
      <c r="C199" s="304" t="str">
        <f>IF(D199="","",(VLOOKUP(D199,Lookups!$B$4:$C$2561,2,FALSE)))</f>
        <v/>
      </c>
      <c r="D199" s="366"/>
      <c r="E199" s="149"/>
      <c r="F199" s="175"/>
      <c r="G199" s="149"/>
      <c r="H199" s="175"/>
      <c r="I199" s="173"/>
      <c r="J199" s="200" t="str">
        <f t="shared" si="15"/>
        <v/>
      </c>
      <c r="K199" s="173"/>
      <c r="L199" s="200" t="str">
        <f t="shared" si="16"/>
        <v/>
      </c>
      <c r="M199" s="139" t="str">
        <f t="shared" ref="M199:M262" si="19">IF(D199&gt;0,"1","")</f>
        <v/>
      </c>
      <c r="N199" s="176"/>
      <c r="O199" s="176"/>
      <c r="P199" s="189"/>
      <c r="Q199" s="123"/>
      <c r="R199" s="123"/>
      <c r="S199" s="178"/>
      <c r="T199" s="178"/>
      <c r="U199" s="149"/>
      <c r="V199" s="124"/>
      <c r="W199" s="149"/>
      <c r="X199" s="124"/>
      <c r="Y199" s="124"/>
      <c r="Z199" s="124"/>
      <c r="AA199" s="124"/>
      <c r="AB199" s="173"/>
      <c r="AC199" s="139"/>
      <c r="AD199" s="139"/>
      <c r="AE199" s="173"/>
      <c r="AF199" s="173"/>
      <c r="AG199" s="173"/>
      <c r="AH199" s="188"/>
      <c r="AI199" s="149"/>
      <c r="AJ199" s="200" t="str">
        <f t="shared" si="17"/>
        <v/>
      </c>
      <c r="AK199" s="204"/>
      <c r="AL199" s="199"/>
      <c r="AP199" s="178"/>
      <c r="AQ199" s="214"/>
      <c r="AR199" s="214"/>
      <c r="AS199" s="214"/>
      <c r="AT199" s="215"/>
    </row>
    <row r="200" spans="1:46" s="177" customFormat="1" ht="27" customHeight="1" thickTop="1" thickBot="1" x14ac:dyDescent="0.25">
      <c r="A200" s="122"/>
      <c r="B200" s="149" t="str">
        <f t="shared" si="18"/>
        <v/>
      </c>
      <c r="C200" s="304" t="str">
        <f>IF(D200="","",(VLOOKUP(D200,Lookups!$B$4:$C$2561,2,FALSE)))</f>
        <v/>
      </c>
      <c r="D200" s="366"/>
      <c r="E200" s="149"/>
      <c r="F200" s="175"/>
      <c r="G200" s="149"/>
      <c r="H200" s="175"/>
      <c r="I200" s="173"/>
      <c r="J200" s="200" t="str">
        <f t="shared" si="15"/>
        <v/>
      </c>
      <c r="K200" s="173"/>
      <c r="L200" s="200" t="str">
        <f t="shared" si="16"/>
        <v/>
      </c>
      <c r="M200" s="139" t="str">
        <f t="shared" si="19"/>
        <v/>
      </c>
      <c r="N200" s="176"/>
      <c r="O200" s="176"/>
      <c r="P200" s="189"/>
      <c r="Q200" s="123"/>
      <c r="R200" s="123"/>
      <c r="S200" s="178"/>
      <c r="T200" s="178"/>
      <c r="U200" s="149"/>
      <c r="V200" s="124"/>
      <c r="W200" s="149"/>
      <c r="X200" s="124"/>
      <c r="Y200" s="124"/>
      <c r="Z200" s="124"/>
      <c r="AA200" s="124"/>
      <c r="AB200" s="173"/>
      <c r="AC200" s="139"/>
      <c r="AD200" s="139"/>
      <c r="AE200" s="173"/>
      <c r="AF200" s="173"/>
      <c r="AG200" s="173"/>
      <c r="AH200" s="188"/>
      <c r="AI200" s="149"/>
      <c r="AJ200" s="200" t="str">
        <f t="shared" si="17"/>
        <v/>
      </c>
      <c r="AK200" s="204"/>
      <c r="AL200" s="199"/>
      <c r="AP200" s="178"/>
      <c r="AQ200" s="214"/>
      <c r="AR200" s="214"/>
      <c r="AS200" s="214"/>
      <c r="AT200" s="215"/>
    </row>
    <row r="201" spans="1:46" s="177" customFormat="1" ht="27" customHeight="1" thickTop="1" thickBot="1" x14ac:dyDescent="0.25">
      <c r="A201" s="122"/>
      <c r="B201" s="149" t="str">
        <f t="shared" si="18"/>
        <v/>
      </c>
      <c r="C201" s="304" t="str">
        <f>IF(D201="","",(VLOOKUP(D201,Lookups!$B$4:$C$2561,2,FALSE)))</f>
        <v/>
      </c>
      <c r="D201" s="366"/>
      <c r="E201" s="149"/>
      <c r="F201" s="175"/>
      <c r="G201" s="149"/>
      <c r="H201" s="175"/>
      <c r="I201" s="173"/>
      <c r="J201" s="200" t="str">
        <f t="shared" si="15"/>
        <v/>
      </c>
      <c r="K201" s="173"/>
      <c r="L201" s="200" t="str">
        <f t="shared" si="16"/>
        <v/>
      </c>
      <c r="M201" s="139" t="str">
        <f t="shared" si="19"/>
        <v/>
      </c>
      <c r="N201" s="176"/>
      <c r="O201" s="176"/>
      <c r="P201" s="189"/>
      <c r="Q201" s="123"/>
      <c r="R201" s="123"/>
      <c r="S201" s="178"/>
      <c r="T201" s="178"/>
      <c r="U201" s="149"/>
      <c r="V201" s="124"/>
      <c r="W201" s="149"/>
      <c r="X201" s="124"/>
      <c r="Y201" s="124"/>
      <c r="Z201" s="124"/>
      <c r="AA201" s="124"/>
      <c r="AB201" s="173"/>
      <c r="AC201" s="139"/>
      <c r="AD201" s="139"/>
      <c r="AE201" s="173"/>
      <c r="AF201" s="173"/>
      <c r="AG201" s="173"/>
      <c r="AH201" s="188"/>
      <c r="AI201" s="149"/>
      <c r="AJ201" s="200" t="str">
        <f t="shared" si="17"/>
        <v/>
      </c>
      <c r="AK201" s="204"/>
      <c r="AL201" s="199"/>
      <c r="AP201" s="178"/>
      <c r="AQ201" s="214"/>
      <c r="AR201" s="214"/>
      <c r="AS201" s="214"/>
      <c r="AT201" s="215"/>
    </row>
    <row r="202" spans="1:46" s="177" customFormat="1" ht="27" customHeight="1" thickTop="1" thickBot="1" x14ac:dyDescent="0.25">
      <c r="A202" s="122"/>
      <c r="B202" s="149" t="str">
        <f t="shared" si="18"/>
        <v/>
      </c>
      <c r="C202" s="304" t="str">
        <f>IF(D202="","",(VLOOKUP(D202,Lookups!$B$4:$C$2561,2,FALSE)))</f>
        <v/>
      </c>
      <c r="D202" s="366"/>
      <c r="E202" s="149"/>
      <c r="F202" s="175"/>
      <c r="G202" s="149"/>
      <c r="H202" s="175"/>
      <c r="I202" s="173"/>
      <c r="J202" s="200" t="str">
        <f t="shared" si="15"/>
        <v/>
      </c>
      <c r="K202" s="173"/>
      <c r="L202" s="200" t="str">
        <f t="shared" si="16"/>
        <v/>
      </c>
      <c r="M202" s="139" t="str">
        <f t="shared" si="19"/>
        <v/>
      </c>
      <c r="N202" s="176"/>
      <c r="O202" s="176"/>
      <c r="P202" s="189"/>
      <c r="Q202" s="123"/>
      <c r="R202" s="123"/>
      <c r="S202" s="178"/>
      <c r="T202" s="178"/>
      <c r="U202" s="149"/>
      <c r="V202" s="124"/>
      <c r="W202" s="149"/>
      <c r="X202" s="124"/>
      <c r="Y202" s="124"/>
      <c r="Z202" s="124"/>
      <c r="AA202" s="124"/>
      <c r="AB202" s="173"/>
      <c r="AC202" s="139"/>
      <c r="AD202" s="139"/>
      <c r="AE202" s="173"/>
      <c r="AF202" s="173"/>
      <c r="AG202" s="173"/>
      <c r="AH202" s="188"/>
      <c r="AI202" s="149"/>
      <c r="AJ202" s="200" t="str">
        <f t="shared" si="17"/>
        <v/>
      </c>
      <c r="AK202" s="204"/>
      <c r="AL202" s="199"/>
      <c r="AP202" s="178"/>
      <c r="AQ202" s="214"/>
      <c r="AR202" s="214"/>
      <c r="AS202" s="214"/>
      <c r="AT202" s="215"/>
    </row>
    <row r="203" spans="1:46" s="177" customFormat="1" ht="27" customHeight="1" thickTop="1" thickBot="1" x14ac:dyDescent="0.25">
      <c r="A203" s="122"/>
      <c r="B203" s="149" t="str">
        <f t="shared" si="18"/>
        <v/>
      </c>
      <c r="C203" s="304" t="str">
        <f>IF(D203="","",(VLOOKUP(D203,Lookups!$B$4:$C$2561,2,FALSE)))</f>
        <v/>
      </c>
      <c r="D203" s="366"/>
      <c r="E203" s="149"/>
      <c r="F203" s="175"/>
      <c r="G203" s="149"/>
      <c r="H203" s="175"/>
      <c r="I203" s="173"/>
      <c r="J203" s="200" t="str">
        <f t="shared" si="15"/>
        <v/>
      </c>
      <c r="K203" s="173"/>
      <c r="L203" s="200" t="str">
        <f t="shared" si="16"/>
        <v/>
      </c>
      <c r="M203" s="139" t="str">
        <f t="shared" si="19"/>
        <v/>
      </c>
      <c r="N203" s="176"/>
      <c r="O203" s="176"/>
      <c r="P203" s="189"/>
      <c r="Q203" s="123"/>
      <c r="R203" s="123"/>
      <c r="S203" s="178"/>
      <c r="T203" s="178"/>
      <c r="U203" s="149"/>
      <c r="V203" s="124"/>
      <c r="W203" s="149"/>
      <c r="X203" s="124"/>
      <c r="Y203" s="124"/>
      <c r="Z203" s="124"/>
      <c r="AA203" s="124"/>
      <c r="AB203" s="173"/>
      <c r="AC203" s="139"/>
      <c r="AD203" s="139"/>
      <c r="AE203" s="173"/>
      <c r="AF203" s="173"/>
      <c r="AG203" s="173"/>
      <c r="AH203" s="188"/>
      <c r="AI203" s="149"/>
      <c r="AJ203" s="200" t="str">
        <f t="shared" si="17"/>
        <v/>
      </c>
      <c r="AK203" s="204"/>
      <c r="AL203" s="199"/>
      <c r="AP203" s="178"/>
      <c r="AQ203" s="214"/>
      <c r="AR203" s="214"/>
      <c r="AS203" s="214"/>
      <c r="AT203" s="215"/>
    </row>
    <row r="204" spans="1:46" s="177" customFormat="1" ht="27" customHeight="1" thickTop="1" thickBot="1" x14ac:dyDescent="0.25">
      <c r="A204" s="122"/>
      <c r="B204" s="149" t="str">
        <f t="shared" si="18"/>
        <v/>
      </c>
      <c r="C204" s="304" t="str">
        <f>IF(D204="","",(VLOOKUP(D204,Lookups!$B$4:$C$2561,2,FALSE)))</f>
        <v/>
      </c>
      <c r="D204" s="366"/>
      <c r="E204" s="149"/>
      <c r="F204" s="175"/>
      <c r="G204" s="149"/>
      <c r="H204" s="175"/>
      <c r="I204" s="173"/>
      <c r="J204" s="200" t="str">
        <f t="shared" si="15"/>
        <v/>
      </c>
      <c r="K204" s="173"/>
      <c r="L204" s="200" t="str">
        <f t="shared" si="16"/>
        <v/>
      </c>
      <c r="M204" s="139" t="str">
        <f t="shared" si="19"/>
        <v/>
      </c>
      <c r="N204" s="176"/>
      <c r="O204" s="176"/>
      <c r="P204" s="189"/>
      <c r="Q204" s="123"/>
      <c r="R204" s="123"/>
      <c r="S204" s="178"/>
      <c r="T204" s="178"/>
      <c r="U204" s="149"/>
      <c r="V204" s="124"/>
      <c r="W204" s="149"/>
      <c r="X204" s="124"/>
      <c r="Y204" s="124"/>
      <c r="Z204" s="124"/>
      <c r="AA204" s="124"/>
      <c r="AB204" s="173"/>
      <c r="AC204" s="139"/>
      <c r="AD204" s="139"/>
      <c r="AE204" s="173"/>
      <c r="AF204" s="173"/>
      <c r="AG204" s="173"/>
      <c r="AH204" s="188"/>
      <c r="AI204" s="149"/>
      <c r="AJ204" s="200" t="str">
        <f t="shared" si="17"/>
        <v/>
      </c>
      <c r="AK204" s="204"/>
      <c r="AL204" s="199"/>
      <c r="AP204" s="178"/>
      <c r="AQ204" s="214"/>
      <c r="AR204" s="214"/>
      <c r="AS204" s="214"/>
      <c r="AT204" s="215"/>
    </row>
    <row r="205" spans="1:46" s="177" customFormat="1" ht="27" customHeight="1" thickTop="1" thickBot="1" x14ac:dyDescent="0.25">
      <c r="A205" s="122"/>
      <c r="B205" s="149" t="str">
        <f t="shared" si="18"/>
        <v/>
      </c>
      <c r="C205" s="304" t="str">
        <f>IF(D205="","",(VLOOKUP(D205,Lookups!$B$4:$C$2561,2,FALSE)))</f>
        <v/>
      </c>
      <c r="D205" s="366"/>
      <c r="E205" s="149"/>
      <c r="F205" s="175"/>
      <c r="G205" s="149"/>
      <c r="H205" s="175"/>
      <c r="I205" s="173"/>
      <c r="J205" s="200" t="str">
        <f t="shared" si="15"/>
        <v/>
      </c>
      <c r="K205" s="173"/>
      <c r="L205" s="200" t="str">
        <f t="shared" si="16"/>
        <v/>
      </c>
      <c r="M205" s="139" t="str">
        <f t="shared" si="19"/>
        <v/>
      </c>
      <c r="N205" s="176"/>
      <c r="O205" s="176"/>
      <c r="P205" s="189"/>
      <c r="Q205" s="123"/>
      <c r="R205" s="123"/>
      <c r="S205" s="178"/>
      <c r="T205" s="178"/>
      <c r="U205" s="149"/>
      <c r="V205" s="124"/>
      <c r="W205" s="149"/>
      <c r="X205" s="124"/>
      <c r="Y205" s="124"/>
      <c r="Z205" s="124"/>
      <c r="AA205" s="124"/>
      <c r="AB205" s="173"/>
      <c r="AC205" s="139"/>
      <c r="AD205" s="139"/>
      <c r="AE205" s="173"/>
      <c r="AF205" s="173"/>
      <c r="AG205" s="173"/>
      <c r="AH205" s="188"/>
      <c r="AI205" s="149"/>
      <c r="AJ205" s="200" t="str">
        <f t="shared" si="17"/>
        <v/>
      </c>
      <c r="AK205" s="204"/>
      <c r="AL205" s="199"/>
      <c r="AP205" s="178"/>
      <c r="AQ205" s="214"/>
      <c r="AR205" s="214"/>
      <c r="AS205" s="214"/>
      <c r="AT205" s="215"/>
    </row>
    <row r="206" spans="1:46" s="177" customFormat="1" ht="27" customHeight="1" thickTop="1" thickBot="1" x14ac:dyDescent="0.25">
      <c r="A206" s="122"/>
      <c r="B206" s="149" t="str">
        <f t="shared" si="18"/>
        <v/>
      </c>
      <c r="C206" s="304" t="str">
        <f>IF(D206="","",(VLOOKUP(D206,Lookups!$B$4:$C$2561,2,FALSE)))</f>
        <v/>
      </c>
      <c r="D206" s="366"/>
      <c r="E206" s="149"/>
      <c r="F206" s="175"/>
      <c r="G206" s="149"/>
      <c r="H206" s="175"/>
      <c r="I206" s="173"/>
      <c r="J206" s="200" t="str">
        <f t="shared" si="15"/>
        <v/>
      </c>
      <c r="K206" s="173"/>
      <c r="L206" s="200" t="str">
        <f t="shared" si="16"/>
        <v/>
      </c>
      <c r="M206" s="139" t="str">
        <f t="shared" si="19"/>
        <v/>
      </c>
      <c r="N206" s="176"/>
      <c r="O206" s="176"/>
      <c r="P206" s="189"/>
      <c r="Q206" s="123"/>
      <c r="R206" s="123"/>
      <c r="S206" s="178"/>
      <c r="T206" s="178"/>
      <c r="U206" s="149"/>
      <c r="V206" s="124"/>
      <c r="W206" s="149"/>
      <c r="X206" s="124"/>
      <c r="Y206" s="124"/>
      <c r="Z206" s="124"/>
      <c r="AA206" s="124"/>
      <c r="AB206" s="173"/>
      <c r="AC206" s="139"/>
      <c r="AD206" s="139"/>
      <c r="AE206" s="173"/>
      <c r="AF206" s="173"/>
      <c r="AG206" s="173"/>
      <c r="AH206" s="188"/>
      <c r="AI206" s="149"/>
      <c r="AJ206" s="200" t="str">
        <f t="shared" si="17"/>
        <v/>
      </c>
      <c r="AK206" s="204"/>
      <c r="AL206" s="199"/>
      <c r="AP206" s="178"/>
      <c r="AQ206" s="214"/>
      <c r="AR206" s="214"/>
      <c r="AS206" s="214"/>
      <c r="AT206" s="215"/>
    </row>
    <row r="207" spans="1:46" s="177" customFormat="1" ht="27" customHeight="1" thickTop="1" thickBot="1" x14ac:dyDescent="0.25">
      <c r="A207" s="122"/>
      <c r="B207" s="149" t="str">
        <f t="shared" si="18"/>
        <v/>
      </c>
      <c r="C207" s="304" t="str">
        <f>IF(D207="","",(VLOOKUP(D207,Lookups!$B$4:$C$2561,2,FALSE)))</f>
        <v/>
      </c>
      <c r="D207" s="366"/>
      <c r="E207" s="149"/>
      <c r="F207" s="175"/>
      <c r="G207" s="149"/>
      <c r="H207" s="175"/>
      <c r="I207" s="173"/>
      <c r="J207" s="200" t="str">
        <f t="shared" si="15"/>
        <v/>
      </c>
      <c r="K207" s="173"/>
      <c r="L207" s="200" t="str">
        <f t="shared" si="16"/>
        <v/>
      </c>
      <c r="M207" s="139" t="str">
        <f t="shared" si="19"/>
        <v/>
      </c>
      <c r="N207" s="176"/>
      <c r="O207" s="176"/>
      <c r="P207" s="189"/>
      <c r="Q207" s="123"/>
      <c r="R207" s="123"/>
      <c r="S207" s="178"/>
      <c r="T207" s="178"/>
      <c r="U207" s="149"/>
      <c r="V207" s="124"/>
      <c r="W207" s="149"/>
      <c r="X207" s="124"/>
      <c r="Y207" s="124"/>
      <c r="Z207" s="124"/>
      <c r="AA207" s="124"/>
      <c r="AB207" s="173"/>
      <c r="AC207" s="139"/>
      <c r="AD207" s="139"/>
      <c r="AE207" s="173"/>
      <c r="AF207" s="173"/>
      <c r="AG207" s="173"/>
      <c r="AH207" s="188"/>
      <c r="AI207" s="149"/>
      <c r="AJ207" s="200" t="str">
        <f t="shared" si="17"/>
        <v/>
      </c>
      <c r="AK207" s="204"/>
      <c r="AL207" s="199"/>
      <c r="AP207" s="178"/>
      <c r="AQ207" s="214"/>
      <c r="AR207" s="214"/>
      <c r="AS207" s="214"/>
      <c r="AT207" s="215"/>
    </row>
    <row r="208" spans="1:46" s="177" customFormat="1" ht="27" customHeight="1" thickTop="1" thickBot="1" x14ac:dyDescent="0.25">
      <c r="A208" s="122"/>
      <c r="B208" s="149" t="str">
        <f t="shared" si="18"/>
        <v/>
      </c>
      <c r="C208" s="304" t="str">
        <f>IF(D208="","",(VLOOKUP(D208,Lookups!$B$4:$C$2561,2,FALSE)))</f>
        <v/>
      </c>
      <c r="D208" s="366"/>
      <c r="E208" s="149"/>
      <c r="F208" s="175"/>
      <c r="G208" s="149"/>
      <c r="H208" s="175"/>
      <c r="I208" s="173"/>
      <c r="J208" s="200" t="str">
        <f t="shared" si="15"/>
        <v/>
      </c>
      <c r="K208" s="173"/>
      <c r="L208" s="200" t="str">
        <f t="shared" si="16"/>
        <v/>
      </c>
      <c r="M208" s="139" t="str">
        <f t="shared" si="19"/>
        <v/>
      </c>
      <c r="N208" s="176"/>
      <c r="O208" s="176"/>
      <c r="P208" s="189"/>
      <c r="Q208" s="123"/>
      <c r="R208" s="123"/>
      <c r="S208" s="178"/>
      <c r="T208" s="178"/>
      <c r="U208" s="149"/>
      <c r="V208" s="124"/>
      <c r="W208" s="149"/>
      <c r="X208" s="124"/>
      <c r="Y208" s="124"/>
      <c r="Z208" s="124"/>
      <c r="AA208" s="124"/>
      <c r="AB208" s="173"/>
      <c r="AC208" s="139"/>
      <c r="AD208" s="139"/>
      <c r="AE208" s="173"/>
      <c r="AF208" s="173"/>
      <c r="AG208" s="173"/>
      <c r="AH208" s="188"/>
      <c r="AI208" s="149"/>
      <c r="AJ208" s="200" t="str">
        <f t="shared" si="17"/>
        <v/>
      </c>
      <c r="AK208" s="204"/>
      <c r="AL208" s="199"/>
      <c r="AP208" s="178"/>
      <c r="AQ208" s="214"/>
      <c r="AR208" s="214"/>
      <c r="AS208" s="214"/>
      <c r="AT208" s="215"/>
    </row>
    <row r="209" spans="1:46" s="177" customFormat="1" ht="27" customHeight="1" thickTop="1" thickBot="1" x14ac:dyDescent="0.25">
      <c r="A209" s="122"/>
      <c r="B209" s="149" t="str">
        <f t="shared" si="18"/>
        <v/>
      </c>
      <c r="C209" s="304" t="str">
        <f>IF(D209="","",(VLOOKUP(D209,Lookups!$B$4:$C$2561,2,FALSE)))</f>
        <v/>
      </c>
      <c r="D209" s="366"/>
      <c r="E209" s="149"/>
      <c r="F209" s="175"/>
      <c r="G209" s="149"/>
      <c r="H209" s="175"/>
      <c r="I209" s="173"/>
      <c r="J209" s="200" t="str">
        <f t="shared" si="15"/>
        <v/>
      </c>
      <c r="K209" s="173"/>
      <c r="L209" s="200" t="str">
        <f t="shared" si="16"/>
        <v/>
      </c>
      <c r="M209" s="139" t="str">
        <f t="shared" si="19"/>
        <v/>
      </c>
      <c r="N209" s="176"/>
      <c r="O209" s="176"/>
      <c r="P209" s="189"/>
      <c r="Q209" s="123"/>
      <c r="R209" s="123"/>
      <c r="S209" s="178"/>
      <c r="T209" s="178"/>
      <c r="U209" s="149"/>
      <c r="V209" s="124"/>
      <c r="W209" s="149"/>
      <c r="X209" s="124"/>
      <c r="Y209" s="124"/>
      <c r="Z209" s="124"/>
      <c r="AA209" s="124"/>
      <c r="AB209" s="173"/>
      <c r="AC209" s="139"/>
      <c r="AD209" s="139"/>
      <c r="AE209" s="173"/>
      <c r="AF209" s="173"/>
      <c r="AG209" s="173"/>
      <c r="AH209" s="188"/>
      <c r="AI209" s="149"/>
      <c r="AJ209" s="200" t="str">
        <f t="shared" si="17"/>
        <v/>
      </c>
      <c r="AK209" s="204"/>
      <c r="AL209" s="199"/>
      <c r="AP209" s="178"/>
      <c r="AQ209" s="214"/>
      <c r="AR209" s="214"/>
      <c r="AS209" s="214"/>
      <c r="AT209" s="215"/>
    </row>
    <row r="210" spans="1:46" s="177" customFormat="1" ht="27" customHeight="1" thickTop="1" thickBot="1" x14ac:dyDescent="0.25">
      <c r="A210" s="122"/>
      <c r="B210" s="149" t="str">
        <f t="shared" si="18"/>
        <v/>
      </c>
      <c r="C210" s="304" t="str">
        <f>IF(D210="","",(VLOOKUP(D210,Lookups!$B$4:$C$2561,2,FALSE)))</f>
        <v/>
      </c>
      <c r="D210" s="366"/>
      <c r="E210" s="149"/>
      <c r="F210" s="175"/>
      <c r="G210" s="149"/>
      <c r="H210" s="175"/>
      <c r="I210" s="173"/>
      <c r="J210" s="200" t="str">
        <f t="shared" si="15"/>
        <v/>
      </c>
      <c r="K210" s="173"/>
      <c r="L210" s="200" t="str">
        <f t="shared" si="16"/>
        <v/>
      </c>
      <c r="M210" s="139" t="str">
        <f t="shared" si="19"/>
        <v/>
      </c>
      <c r="N210" s="176"/>
      <c r="O210" s="176"/>
      <c r="P210" s="189"/>
      <c r="Q210" s="123"/>
      <c r="R210" s="123"/>
      <c r="S210" s="178"/>
      <c r="T210" s="178"/>
      <c r="U210" s="149"/>
      <c r="V210" s="124"/>
      <c r="W210" s="149"/>
      <c r="X210" s="124"/>
      <c r="Y210" s="124"/>
      <c r="Z210" s="124"/>
      <c r="AA210" s="124"/>
      <c r="AB210" s="173"/>
      <c r="AC210" s="139"/>
      <c r="AD210" s="139"/>
      <c r="AE210" s="173"/>
      <c r="AF210" s="173"/>
      <c r="AG210" s="173"/>
      <c r="AH210" s="188"/>
      <c r="AI210" s="149"/>
      <c r="AJ210" s="200" t="str">
        <f t="shared" si="17"/>
        <v/>
      </c>
      <c r="AK210" s="204"/>
      <c r="AL210" s="199"/>
      <c r="AP210" s="178"/>
      <c r="AQ210" s="214"/>
      <c r="AR210" s="214"/>
      <c r="AS210" s="214"/>
      <c r="AT210" s="215"/>
    </row>
    <row r="211" spans="1:46" s="177" customFormat="1" ht="27" customHeight="1" thickTop="1" thickBot="1" x14ac:dyDescent="0.25">
      <c r="A211" s="122"/>
      <c r="B211" s="149" t="str">
        <f t="shared" si="18"/>
        <v/>
      </c>
      <c r="C211" s="304" t="str">
        <f>IF(D211="","",(VLOOKUP(D211,Lookups!$B$4:$C$2561,2,FALSE)))</f>
        <v/>
      </c>
      <c r="D211" s="366"/>
      <c r="E211" s="149"/>
      <c r="F211" s="175"/>
      <c r="G211" s="149"/>
      <c r="H211" s="175"/>
      <c r="I211" s="173"/>
      <c r="J211" s="200" t="str">
        <f t="shared" si="15"/>
        <v/>
      </c>
      <c r="K211" s="173"/>
      <c r="L211" s="200" t="str">
        <f t="shared" si="16"/>
        <v/>
      </c>
      <c r="M211" s="139" t="str">
        <f t="shared" si="19"/>
        <v/>
      </c>
      <c r="N211" s="176"/>
      <c r="O211" s="176"/>
      <c r="P211" s="189"/>
      <c r="Q211" s="123"/>
      <c r="R211" s="123"/>
      <c r="S211" s="178"/>
      <c r="T211" s="178"/>
      <c r="U211" s="149"/>
      <c r="V211" s="124"/>
      <c r="W211" s="149"/>
      <c r="X211" s="124"/>
      <c r="Y211" s="124"/>
      <c r="Z211" s="124"/>
      <c r="AA211" s="124"/>
      <c r="AB211" s="173"/>
      <c r="AC211" s="139"/>
      <c r="AD211" s="139"/>
      <c r="AE211" s="173"/>
      <c r="AF211" s="173"/>
      <c r="AG211" s="173"/>
      <c r="AH211" s="188"/>
      <c r="AI211" s="149"/>
      <c r="AJ211" s="200" t="str">
        <f t="shared" si="17"/>
        <v/>
      </c>
      <c r="AK211" s="204"/>
      <c r="AL211" s="199"/>
      <c r="AP211" s="178"/>
      <c r="AQ211" s="214"/>
      <c r="AR211" s="214"/>
      <c r="AS211" s="214"/>
      <c r="AT211" s="215"/>
    </row>
    <row r="212" spans="1:46" s="177" customFormat="1" ht="27" customHeight="1" thickTop="1" thickBot="1" x14ac:dyDescent="0.25">
      <c r="A212" s="122"/>
      <c r="B212" s="149" t="str">
        <f t="shared" si="18"/>
        <v/>
      </c>
      <c r="C212" s="304" t="str">
        <f>IF(D212="","",(VLOOKUP(D212,Lookups!$B$4:$C$2561,2,FALSE)))</f>
        <v/>
      </c>
      <c r="D212" s="366"/>
      <c r="E212" s="149"/>
      <c r="F212" s="175"/>
      <c r="G212" s="149"/>
      <c r="H212" s="175"/>
      <c r="I212" s="173"/>
      <c r="J212" s="200" t="str">
        <f t="shared" si="15"/>
        <v/>
      </c>
      <c r="K212" s="173"/>
      <c r="L212" s="200" t="str">
        <f t="shared" si="16"/>
        <v/>
      </c>
      <c r="M212" s="139" t="str">
        <f t="shared" si="19"/>
        <v/>
      </c>
      <c r="N212" s="176"/>
      <c r="O212" s="176"/>
      <c r="P212" s="189"/>
      <c r="Q212" s="123"/>
      <c r="R212" s="123"/>
      <c r="S212" s="178"/>
      <c r="T212" s="178"/>
      <c r="U212" s="149"/>
      <c r="V212" s="124"/>
      <c r="W212" s="149"/>
      <c r="X212" s="124"/>
      <c r="Y212" s="124"/>
      <c r="Z212" s="124"/>
      <c r="AA212" s="124"/>
      <c r="AB212" s="173"/>
      <c r="AC212" s="139"/>
      <c r="AD212" s="139"/>
      <c r="AE212" s="173"/>
      <c r="AF212" s="173"/>
      <c r="AG212" s="173"/>
      <c r="AH212" s="188"/>
      <c r="AI212" s="149"/>
      <c r="AJ212" s="200" t="str">
        <f t="shared" si="17"/>
        <v/>
      </c>
      <c r="AK212" s="204"/>
      <c r="AL212" s="199"/>
      <c r="AP212" s="178"/>
      <c r="AQ212" s="214"/>
      <c r="AR212" s="214"/>
      <c r="AS212" s="214"/>
      <c r="AT212" s="215"/>
    </row>
    <row r="213" spans="1:46" s="177" customFormat="1" ht="27" customHeight="1" thickTop="1" thickBot="1" x14ac:dyDescent="0.25">
      <c r="A213" s="122"/>
      <c r="B213" s="149" t="str">
        <f t="shared" si="18"/>
        <v/>
      </c>
      <c r="C213" s="304" t="str">
        <f>IF(D213="","",(VLOOKUP(D213,Lookups!$B$4:$C$2561,2,FALSE)))</f>
        <v/>
      </c>
      <c r="D213" s="366"/>
      <c r="E213" s="149"/>
      <c r="F213" s="175"/>
      <c r="G213" s="149"/>
      <c r="H213" s="175"/>
      <c r="I213" s="173"/>
      <c r="J213" s="200" t="str">
        <f t="shared" si="15"/>
        <v/>
      </c>
      <c r="K213" s="173"/>
      <c r="L213" s="200" t="str">
        <f t="shared" si="16"/>
        <v/>
      </c>
      <c r="M213" s="139" t="str">
        <f t="shared" si="19"/>
        <v/>
      </c>
      <c r="N213" s="176"/>
      <c r="O213" s="176"/>
      <c r="P213" s="189"/>
      <c r="Q213" s="123"/>
      <c r="R213" s="123"/>
      <c r="S213" s="178"/>
      <c r="T213" s="178"/>
      <c r="U213" s="149"/>
      <c r="V213" s="124"/>
      <c r="W213" s="149"/>
      <c r="X213" s="124"/>
      <c r="Y213" s="124"/>
      <c r="Z213" s="124"/>
      <c r="AA213" s="124"/>
      <c r="AB213" s="173"/>
      <c r="AC213" s="139"/>
      <c r="AD213" s="139"/>
      <c r="AE213" s="173"/>
      <c r="AF213" s="173"/>
      <c r="AG213" s="173"/>
      <c r="AH213" s="188"/>
      <c r="AI213" s="149"/>
      <c r="AJ213" s="200" t="str">
        <f t="shared" si="17"/>
        <v/>
      </c>
      <c r="AK213" s="204"/>
      <c r="AL213" s="199"/>
      <c r="AP213" s="178"/>
      <c r="AQ213" s="214"/>
      <c r="AR213" s="214"/>
      <c r="AS213" s="214"/>
      <c r="AT213" s="215"/>
    </row>
    <row r="214" spans="1:46" s="177" customFormat="1" ht="27" customHeight="1" thickTop="1" thickBot="1" x14ac:dyDescent="0.25">
      <c r="A214" s="122"/>
      <c r="B214" s="149" t="str">
        <f t="shared" si="18"/>
        <v/>
      </c>
      <c r="C214" s="304" t="str">
        <f>IF(D214="","",(VLOOKUP(D214,Lookups!$B$4:$C$2561,2,FALSE)))</f>
        <v/>
      </c>
      <c r="D214" s="366"/>
      <c r="E214" s="149"/>
      <c r="F214" s="175"/>
      <c r="G214" s="149"/>
      <c r="H214" s="175"/>
      <c r="I214" s="173"/>
      <c r="J214" s="200" t="str">
        <f t="shared" si="15"/>
        <v/>
      </c>
      <c r="K214" s="173"/>
      <c r="L214" s="200" t="str">
        <f t="shared" si="16"/>
        <v/>
      </c>
      <c r="M214" s="139" t="str">
        <f t="shared" si="19"/>
        <v/>
      </c>
      <c r="N214" s="176"/>
      <c r="O214" s="176"/>
      <c r="P214" s="189"/>
      <c r="Q214" s="123"/>
      <c r="R214" s="123"/>
      <c r="S214" s="178"/>
      <c r="T214" s="178"/>
      <c r="U214" s="149"/>
      <c r="V214" s="124"/>
      <c r="W214" s="149"/>
      <c r="X214" s="124"/>
      <c r="Y214" s="124"/>
      <c r="Z214" s="124"/>
      <c r="AA214" s="124"/>
      <c r="AB214" s="173"/>
      <c r="AC214" s="139"/>
      <c r="AD214" s="139"/>
      <c r="AE214" s="173"/>
      <c r="AF214" s="173"/>
      <c r="AG214" s="173"/>
      <c r="AH214" s="188"/>
      <c r="AI214" s="149"/>
      <c r="AJ214" s="200" t="str">
        <f t="shared" si="17"/>
        <v/>
      </c>
      <c r="AK214" s="204"/>
      <c r="AL214" s="199"/>
      <c r="AP214" s="178"/>
      <c r="AQ214" s="214"/>
      <c r="AR214" s="214"/>
      <c r="AS214" s="214"/>
      <c r="AT214" s="215"/>
    </row>
    <row r="215" spans="1:46" s="177" customFormat="1" ht="27" customHeight="1" thickTop="1" thickBot="1" x14ac:dyDescent="0.25">
      <c r="A215" s="122"/>
      <c r="B215" s="149" t="str">
        <f t="shared" si="18"/>
        <v/>
      </c>
      <c r="C215" s="304" t="str">
        <f>IF(D215="","",(VLOOKUP(D215,Lookups!$B$4:$C$2561,2,FALSE)))</f>
        <v/>
      </c>
      <c r="D215" s="366"/>
      <c r="E215" s="149"/>
      <c r="F215" s="175"/>
      <c r="G215" s="149"/>
      <c r="H215" s="175"/>
      <c r="I215" s="173"/>
      <c r="J215" s="200" t="str">
        <f t="shared" si="15"/>
        <v/>
      </c>
      <c r="K215" s="173"/>
      <c r="L215" s="200" t="str">
        <f t="shared" si="16"/>
        <v/>
      </c>
      <c r="M215" s="139" t="str">
        <f t="shared" si="19"/>
        <v/>
      </c>
      <c r="N215" s="176"/>
      <c r="O215" s="176"/>
      <c r="P215" s="189"/>
      <c r="Q215" s="123"/>
      <c r="R215" s="123"/>
      <c r="S215" s="178"/>
      <c r="T215" s="178"/>
      <c r="U215" s="149"/>
      <c r="V215" s="124"/>
      <c r="W215" s="149"/>
      <c r="X215" s="124"/>
      <c r="Y215" s="124"/>
      <c r="Z215" s="124"/>
      <c r="AA215" s="124"/>
      <c r="AB215" s="173"/>
      <c r="AC215" s="139"/>
      <c r="AD215" s="139"/>
      <c r="AE215" s="173"/>
      <c r="AF215" s="173"/>
      <c r="AG215" s="173"/>
      <c r="AH215" s="188"/>
      <c r="AI215" s="149"/>
      <c r="AJ215" s="200" t="str">
        <f t="shared" si="17"/>
        <v/>
      </c>
      <c r="AK215" s="204"/>
      <c r="AL215" s="199"/>
      <c r="AP215" s="178"/>
      <c r="AQ215" s="214"/>
      <c r="AR215" s="214"/>
      <c r="AS215" s="214"/>
      <c r="AT215" s="215"/>
    </row>
    <row r="216" spans="1:46" s="177" customFormat="1" ht="27" customHeight="1" thickTop="1" thickBot="1" x14ac:dyDescent="0.25">
      <c r="A216" s="122"/>
      <c r="B216" s="149" t="str">
        <f t="shared" si="18"/>
        <v/>
      </c>
      <c r="C216" s="304" t="str">
        <f>IF(D216="","",(VLOOKUP(D216,Lookups!$B$4:$C$2561,2,FALSE)))</f>
        <v/>
      </c>
      <c r="D216" s="366"/>
      <c r="E216" s="149"/>
      <c r="F216" s="175"/>
      <c r="G216" s="149"/>
      <c r="H216" s="175"/>
      <c r="I216" s="173"/>
      <c r="J216" s="200" t="str">
        <f t="shared" si="15"/>
        <v/>
      </c>
      <c r="K216" s="173"/>
      <c r="L216" s="200" t="str">
        <f t="shared" si="16"/>
        <v/>
      </c>
      <c r="M216" s="139" t="str">
        <f t="shared" si="19"/>
        <v/>
      </c>
      <c r="N216" s="176"/>
      <c r="O216" s="176"/>
      <c r="P216" s="189"/>
      <c r="Q216" s="123"/>
      <c r="R216" s="123"/>
      <c r="S216" s="178"/>
      <c r="T216" s="178"/>
      <c r="U216" s="149"/>
      <c r="V216" s="124"/>
      <c r="W216" s="149"/>
      <c r="X216" s="124"/>
      <c r="Y216" s="124"/>
      <c r="Z216" s="124"/>
      <c r="AA216" s="124"/>
      <c r="AB216" s="173"/>
      <c r="AC216" s="139"/>
      <c r="AD216" s="139"/>
      <c r="AE216" s="173"/>
      <c r="AF216" s="173"/>
      <c r="AG216" s="173"/>
      <c r="AH216" s="188"/>
      <c r="AI216" s="149"/>
      <c r="AJ216" s="200" t="str">
        <f t="shared" si="17"/>
        <v/>
      </c>
      <c r="AK216" s="204"/>
      <c r="AL216" s="199"/>
      <c r="AP216" s="178"/>
      <c r="AQ216" s="214"/>
      <c r="AR216" s="214"/>
      <c r="AS216" s="214"/>
      <c r="AT216" s="215"/>
    </row>
    <row r="217" spans="1:46" s="177" customFormat="1" ht="27" customHeight="1" thickTop="1" thickBot="1" x14ac:dyDescent="0.25">
      <c r="A217" s="122"/>
      <c r="B217" s="149" t="str">
        <f t="shared" si="18"/>
        <v/>
      </c>
      <c r="C217" s="304" t="str">
        <f>IF(D217="","",(VLOOKUP(D217,Lookups!$B$4:$C$2561,2,FALSE)))</f>
        <v/>
      </c>
      <c r="D217" s="366"/>
      <c r="E217" s="149"/>
      <c r="F217" s="175"/>
      <c r="G217" s="149"/>
      <c r="H217" s="175"/>
      <c r="I217" s="173"/>
      <c r="J217" s="200" t="str">
        <f t="shared" si="15"/>
        <v/>
      </c>
      <c r="K217" s="173"/>
      <c r="L217" s="200" t="str">
        <f t="shared" si="16"/>
        <v/>
      </c>
      <c r="M217" s="139" t="str">
        <f t="shared" si="19"/>
        <v/>
      </c>
      <c r="N217" s="176"/>
      <c r="O217" s="176"/>
      <c r="P217" s="189"/>
      <c r="Q217" s="123"/>
      <c r="R217" s="123"/>
      <c r="S217" s="178"/>
      <c r="T217" s="178"/>
      <c r="U217" s="149"/>
      <c r="V217" s="124"/>
      <c r="W217" s="149"/>
      <c r="X217" s="124"/>
      <c r="Y217" s="124"/>
      <c r="Z217" s="124"/>
      <c r="AA217" s="124"/>
      <c r="AB217" s="173"/>
      <c r="AC217" s="139"/>
      <c r="AD217" s="139"/>
      <c r="AE217" s="173"/>
      <c r="AF217" s="173"/>
      <c r="AG217" s="173"/>
      <c r="AH217" s="188"/>
      <c r="AI217" s="149"/>
      <c r="AJ217" s="200" t="str">
        <f t="shared" si="17"/>
        <v/>
      </c>
      <c r="AK217" s="204"/>
      <c r="AL217" s="199"/>
      <c r="AP217" s="178"/>
      <c r="AQ217" s="214"/>
      <c r="AR217" s="214"/>
      <c r="AS217" s="214"/>
      <c r="AT217" s="215"/>
    </row>
    <row r="218" spans="1:46" s="177" customFormat="1" ht="27" customHeight="1" thickTop="1" thickBot="1" x14ac:dyDescent="0.25">
      <c r="A218" s="122"/>
      <c r="B218" s="149" t="str">
        <f t="shared" si="18"/>
        <v/>
      </c>
      <c r="C218" s="304" t="str">
        <f>IF(D218="","",(VLOOKUP(D218,Lookups!$B$4:$C$2561,2,FALSE)))</f>
        <v/>
      </c>
      <c r="D218" s="366"/>
      <c r="E218" s="149"/>
      <c r="F218" s="175"/>
      <c r="G218" s="149"/>
      <c r="H218" s="175"/>
      <c r="I218" s="173"/>
      <c r="J218" s="200" t="str">
        <f t="shared" si="15"/>
        <v/>
      </c>
      <c r="K218" s="173"/>
      <c r="L218" s="200" t="str">
        <f t="shared" si="16"/>
        <v/>
      </c>
      <c r="M218" s="139" t="str">
        <f t="shared" si="19"/>
        <v/>
      </c>
      <c r="N218" s="176"/>
      <c r="O218" s="176"/>
      <c r="P218" s="189"/>
      <c r="Q218" s="123"/>
      <c r="R218" s="123"/>
      <c r="S218" s="178"/>
      <c r="T218" s="178"/>
      <c r="U218" s="149"/>
      <c r="V218" s="124"/>
      <c r="W218" s="149"/>
      <c r="X218" s="124"/>
      <c r="Y218" s="124"/>
      <c r="Z218" s="124"/>
      <c r="AA218" s="124"/>
      <c r="AB218" s="173"/>
      <c r="AC218" s="139"/>
      <c r="AD218" s="139"/>
      <c r="AE218" s="173"/>
      <c r="AF218" s="173"/>
      <c r="AG218" s="173"/>
      <c r="AH218" s="188"/>
      <c r="AI218" s="149"/>
      <c r="AJ218" s="200" t="str">
        <f t="shared" si="17"/>
        <v/>
      </c>
      <c r="AK218" s="204"/>
      <c r="AL218" s="199"/>
      <c r="AP218" s="178"/>
      <c r="AQ218" s="214"/>
      <c r="AR218" s="214"/>
      <c r="AS218" s="214"/>
      <c r="AT218" s="215"/>
    </row>
    <row r="219" spans="1:46" s="177" customFormat="1" ht="27" customHeight="1" thickTop="1" thickBot="1" x14ac:dyDescent="0.25">
      <c r="A219" s="122"/>
      <c r="B219" s="149" t="str">
        <f t="shared" si="18"/>
        <v/>
      </c>
      <c r="C219" s="304" t="str">
        <f>IF(D219="","",(VLOOKUP(D219,Lookups!$B$4:$C$2561,2,FALSE)))</f>
        <v/>
      </c>
      <c r="D219" s="366"/>
      <c r="E219" s="149"/>
      <c r="F219" s="175"/>
      <c r="G219" s="149"/>
      <c r="H219" s="175"/>
      <c r="I219" s="173"/>
      <c r="J219" s="200" t="str">
        <f t="shared" si="15"/>
        <v/>
      </c>
      <c r="K219" s="173"/>
      <c r="L219" s="200" t="str">
        <f t="shared" si="16"/>
        <v/>
      </c>
      <c r="M219" s="139" t="str">
        <f t="shared" si="19"/>
        <v/>
      </c>
      <c r="N219" s="176"/>
      <c r="O219" s="176"/>
      <c r="P219" s="189"/>
      <c r="Q219" s="123"/>
      <c r="R219" s="123"/>
      <c r="S219" s="178"/>
      <c r="T219" s="178"/>
      <c r="U219" s="149"/>
      <c r="V219" s="124"/>
      <c r="W219" s="149"/>
      <c r="X219" s="124"/>
      <c r="Y219" s="124"/>
      <c r="Z219" s="124"/>
      <c r="AA219" s="124"/>
      <c r="AB219" s="173"/>
      <c r="AC219" s="139"/>
      <c r="AD219" s="139"/>
      <c r="AE219" s="173"/>
      <c r="AF219" s="173"/>
      <c r="AG219" s="173"/>
      <c r="AH219" s="188"/>
      <c r="AI219" s="149"/>
      <c r="AJ219" s="200" t="str">
        <f t="shared" si="17"/>
        <v/>
      </c>
      <c r="AK219" s="204"/>
      <c r="AL219" s="199"/>
      <c r="AP219" s="178"/>
      <c r="AQ219" s="214"/>
      <c r="AR219" s="214"/>
      <c r="AS219" s="214"/>
      <c r="AT219" s="215"/>
    </row>
    <row r="220" spans="1:46" s="177" customFormat="1" ht="27" customHeight="1" thickTop="1" thickBot="1" x14ac:dyDescent="0.25">
      <c r="A220" s="122"/>
      <c r="B220" s="149" t="str">
        <f t="shared" si="18"/>
        <v/>
      </c>
      <c r="C220" s="304" t="str">
        <f>IF(D220="","",(VLOOKUP(D220,Lookups!$B$4:$C$2561,2,FALSE)))</f>
        <v/>
      </c>
      <c r="D220" s="366"/>
      <c r="E220" s="149"/>
      <c r="F220" s="175"/>
      <c r="G220" s="149"/>
      <c r="H220" s="175"/>
      <c r="I220" s="173"/>
      <c r="J220" s="200" t="str">
        <f t="shared" si="15"/>
        <v/>
      </c>
      <c r="K220" s="173"/>
      <c r="L220" s="200" t="str">
        <f t="shared" si="16"/>
        <v/>
      </c>
      <c r="M220" s="139" t="str">
        <f t="shared" si="19"/>
        <v/>
      </c>
      <c r="N220" s="176"/>
      <c r="O220" s="176"/>
      <c r="P220" s="189"/>
      <c r="Q220" s="123"/>
      <c r="R220" s="123"/>
      <c r="S220" s="178"/>
      <c r="T220" s="178"/>
      <c r="U220" s="149"/>
      <c r="V220" s="124"/>
      <c r="W220" s="149"/>
      <c r="X220" s="124"/>
      <c r="Y220" s="124"/>
      <c r="Z220" s="124"/>
      <c r="AA220" s="124"/>
      <c r="AB220" s="173"/>
      <c r="AC220" s="139"/>
      <c r="AD220" s="139"/>
      <c r="AE220" s="173"/>
      <c r="AF220" s="173"/>
      <c r="AG220" s="173"/>
      <c r="AH220" s="188"/>
      <c r="AI220" s="149"/>
      <c r="AJ220" s="200" t="str">
        <f t="shared" si="17"/>
        <v/>
      </c>
      <c r="AK220" s="204"/>
      <c r="AL220" s="199"/>
      <c r="AP220" s="178"/>
      <c r="AQ220" s="214"/>
      <c r="AR220" s="214"/>
      <c r="AS220" s="214"/>
      <c r="AT220" s="215"/>
    </row>
    <row r="221" spans="1:46" s="177" customFormat="1" ht="27" customHeight="1" thickTop="1" thickBot="1" x14ac:dyDescent="0.25">
      <c r="A221" s="122"/>
      <c r="B221" s="149" t="str">
        <f t="shared" si="18"/>
        <v/>
      </c>
      <c r="C221" s="304" t="str">
        <f>IF(D221="","",(VLOOKUP(D221,Lookups!$B$4:$C$2561,2,FALSE)))</f>
        <v/>
      </c>
      <c r="D221" s="366"/>
      <c r="E221" s="149"/>
      <c r="F221" s="175"/>
      <c r="G221" s="149"/>
      <c r="H221" s="175"/>
      <c r="I221" s="173"/>
      <c r="J221" s="200" t="str">
        <f t="shared" si="15"/>
        <v/>
      </c>
      <c r="K221" s="173"/>
      <c r="L221" s="200" t="str">
        <f t="shared" si="16"/>
        <v/>
      </c>
      <c r="M221" s="139" t="str">
        <f t="shared" si="19"/>
        <v/>
      </c>
      <c r="N221" s="176"/>
      <c r="O221" s="176"/>
      <c r="P221" s="189"/>
      <c r="Q221" s="123"/>
      <c r="R221" s="123"/>
      <c r="S221" s="178"/>
      <c r="T221" s="178"/>
      <c r="U221" s="149"/>
      <c r="V221" s="124"/>
      <c r="W221" s="149"/>
      <c r="X221" s="124"/>
      <c r="Y221" s="124"/>
      <c r="Z221" s="124"/>
      <c r="AA221" s="124"/>
      <c r="AB221" s="173"/>
      <c r="AC221" s="139"/>
      <c r="AD221" s="139"/>
      <c r="AE221" s="173"/>
      <c r="AF221" s="173"/>
      <c r="AG221" s="173"/>
      <c r="AH221" s="188"/>
      <c r="AI221" s="149"/>
      <c r="AJ221" s="200" t="str">
        <f t="shared" si="17"/>
        <v/>
      </c>
      <c r="AK221" s="204"/>
      <c r="AL221" s="199"/>
      <c r="AP221" s="178"/>
      <c r="AQ221" s="214"/>
      <c r="AR221" s="214"/>
      <c r="AS221" s="214"/>
      <c r="AT221" s="215"/>
    </row>
    <row r="222" spans="1:46" s="177" customFormat="1" ht="27" customHeight="1" thickTop="1" thickBot="1" x14ac:dyDescent="0.25">
      <c r="A222" s="122"/>
      <c r="B222" s="149" t="str">
        <f t="shared" si="18"/>
        <v/>
      </c>
      <c r="C222" s="304" t="str">
        <f>IF(D222="","",(VLOOKUP(D222,Lookups!$B$4:$C$2561,2,FALSE)))</f>
        <v/>
      </c>
      <c r="D222" s="366"/>
      <c r="E222" s="149"/>
      <c r="F222" s="175"/>
      <c r="G222" s="149"/>
      <c r="H222" s="175"/>
      <c r="I222" s="173"/>
      <c r="J222" s="200" t="str">
        <f t="shared" si="15"/>
        <v/>
      </c>
      <c r="K222" s="173"/>
      <c r="L222" s="200" t="str">
        <f t="shared" si="16"/>
        <v/>
      </c>
      <c r="M222" s="139" t="str">
        <f t="shared" si="19"/>
        <v/>
      </c>
      <c r="N222" s="176"/>
      <c r="O222" s="176"/>
      <c r="P222" s="189"/>
      <c r="Q222" s="123"/>
      <c r="R222" s="123"/>
      <c r="S222" s="178"/>
      <c r="T222" s="178"/>
      <c r="U222" s="149"/>
      <c r="V222" s="124"/>
      <c r="W222" s="149"/>
      <c r="X222" s="124"/>
      <c r="Y222" s="124"/>
      <c r="Z222" s="124"/>
      <c r="AA222" s="124"/>
      <c r="AB222" s="173"/>
      <c r="AC222" s="139"/>
      <c r="AD222" s="139"/>
      <c r="AE222" s="173"/>
      <c r="AF222" s="173"/>
      <c r="AG222" s="173"/>
      <c r="AH222" s="188"/>
      <c r="AI222" s="149"/>
      <c r="AJ222" s="200" t="str">
        <f t="shared" si="17"/>
        <v/>
      </c>
      <c r="AK222" s="204"/>
      <c r="AL222" s="199"/>
      <c r="AP222" s="178"/>
      <c r="AQ222" s="214"/>
      <c r="AR222" s="214"/>
      <c r="AS222" s="214"/>
      <c r="AT222" s="215"/>
    </row>
    <row r="223" spans="1:46" s="177" customFormat="1" ht="27" customHeight="1" thickTop="1" thickBot="1" x14ac:dyDescent="0.25">
      <c r="A223" s="122"/>
      <c r="B223" s="149" t="str">
        <f t="shared" si="18"/>
        <v/>
      </c>
      <c r="C223" s="304" t="str">
        <f>IF(D223="","",(VLOOKUP(D223,Lookups!$B$4:$C$2561,2,FALSE)))</f>
        <v/>
      </c>
      <c r="D223" s="366"/>
      <c r="E223" s="149"/>
      <c r="F223" s="175"/>
      <c r="G223" s="149"/>
      <c r="H223" s="175"/>
      <c r="I223" s="173"/>
      <c r="J223" s="200" t="str">
        <f t="shared" si="15"/>
        <v/>
      </c>
      <c r="K223" s="173"/>
      <c r="L223" s="200" t="str">
        <f t="shared" si="16"/>
        <v/>
      </c>
      <c r="M223" s="139" t="str">
        <f t="shared" si="19"/>
        <v/>
      </c>
      <c r="N223" s="176"/>
      <c r="O223" s="176"/>
      <c r="P223" s="189"/>
      <c r="Q223" s="123"/>
      <c r="R223" s="123"/>
      <c r="S223" s="178"/>
      <c r="T223" s="178"/>
      <c r="U223" s="149"/>
      <c r="V223" s="124"/>
      <c r="W223" s="149"/>
      <c r="X223" s="124"/>
      <c r="Y223" s="124"/>
      <c r="Z223" s="124"/>
      <c r="AA223" s="124"/>
      <c r="AB223" s="173"/>
      <c r="AC223" s="139"/>
      <c r="AD223" s="139"/>
      <c r="AE223" s="173"/>
      <c r="AF223" s="173"/>
      <c r="AG223" s="173"/>
      <c r="AH223" s="188"/>
      <c r="AI223" s="149"/>
      <c r="AJ223" s="200" t="str">
        <f t="shared" si="17"/>
        <v/>
      </c>
      <c r="AK223" s="204"/>
      <c r="AL223" s="199"/>
      <c r="AP223" s="178"/>
      <c r="AQ223" s="214"/>
      <c r="AR223" s="214"/>
      <c r="AS223" s="214"/>
      <c r="AT223" s="215"/>
    </row>
    <row r="224" spans="1:46" s="177" customFormat="1" ht="27" customHeight="1" thickTop="1" thickBot="1" x14ac:dyDescent="0.25">
      <c r="A224" s="122"/>
      <c r="B224" s="149" t="str">
        <f t="shared" si="18"/>
        <v/>
      </c>
      <c r="C224" s="304" t="str">
        <f>IF(D224="","",(VLOOKUP(D224,Lookups!$B$4:$C$2561,2,FALSE)))</f>
        <v/>
      </c>
      <c r="D224" s="366"/>
      <c r="E224" s="149"/>
      <c r="F224" s="175"/>
      <c r="G224" s="149"/>
      <c r="H224" s="175"/>
      <c r="I224" s="173"/>
      <c r="J224" s="200" t="str">
        <f t="shared" si="15"/>
        <v/>
      </c>
      <c r="K224" s="173"/>
      <c r="L224" s="200" t="str">
        <f t="shared" si="16"/>
        <v/>
      </c>
      <c r="M224" s="139" t="str">
        <f t="shared" si="19"/>
        <v/>
      </c>
      <c r="N224" s="176"/>
      <c r="O224" s="176"/>
      <c r="P224" s="189"/>
      <c r="Q224" s="123"/>
      <c r="R224" s="123"/>
      <c r="S224" s="178"/>
      <c r="T224" s="178"/>
      <c r="U224" s="149"/>
      <c r="V224" s="124"/>
      <c r="W224" s="149"/>
      <c r="X224" s="124"/>
      <c r="Y224" s="124"/>
      <c r="Z224" s="124"/>
      <c r="AA224" s="124"/>
      <c r="AB224" s="173"/>
      <c r="AC224" s="139"/>
      <c r="AD224" s="139"/>
      <c r="AE224" s="173"/>
      <c r="AF224" s="173"/>
      <c r="AG224" s="173"/>
      <c r="AH224" s="188"/>
      <c r="AI224" s="149"/>
      <c r="AJ224" s="200" t="str">
        <f t="shared" si="17"/>
        <v/>
      </c>
      <c r="AK224" s="204"/>
      <c r="AL224" s="199"/>
      <c r="AP224" s="178"/>
      <c r="AQ224" s="214"/>
      <c r="AR224" s="214"/>
      <c r="AS224" s="214"/>
      <c r="AT224" s="215"/>
    </row>
    <row r="225" spans="1:46" s="177" customFormat="1" ht="27" customHeight="1" thickTop="1" thickBot="1" x14ac:dyDescent="0.25">
      <c r="A225" s="122"/>
      <c r="B225" s="149" t="str">
        <f t="shared" si="18"/>
        <v/>
      </c>
      <c r="C225" s="304" t="str">
        <f>IF(D225="","",(VLOOKUP(D225,Lookups!$B$4:$C$2561,2,FALSE)))</f>
        <v/>
      </c>
      <c r="D225" s="366"/>
      <c r="E225" s="149"/>
      <c r="F225" s="175"/>
      <c r="G225" s="149"/>
      <c r="H225" s="175"/>
      <c r="I225" s="173"/>
      <c r="J225" s="200" t="str">
        <f t="shared" si="15"/>
        <v/>
      </c>
      <c r="K225" s="173"/>
      <c r="L225" s="200" t="str">
        <f t="shared" si="16"/>
        <v/>
      </c>
      <c r="M225" s="139" t="str">
        <f t="shared" si="19"/>
        <v/>
      </c>
      <c r="N225" s="176"/>
      <c r="O225" s="176"/>
      <c r="P225" s="189"/>
      <c r="Q225" s="123"/>
      <c r="R225" s="123"/>
      <c r="S225" s="178"/>
      <c r="T225" s="178"/>
      <c r="U225" s="149"/>
      <c r="V225" s="124"/>
      <c r="W225" s="149"/>
      <c r="X225" s="124"/>
      <c r="Y225" s="124"/>
      <c r="Z225" s="124"/>
      <c r="AA225" s="124"/>
      <c r="AB225" s="173"/>
      <c r="AC225" s="139"/>
      <c r="AD225" s="139"/>
      <c r="AE225" s="173"/>
      <c r="AF225" s="173"/>
      <c r="AG225" s="173"/>
      <c r="AH225" s="188"/>
      <c r="AI225" s="149"/>
      <c r="AJ225" s="200" t="str">
        <f t="shared" si="17"/>
        <v/>
      </c>
      <c r="AK225" s="204"/>
      <c r="AL225" s="199"/>
      <c r="AP225" s="178"/>
      <c r="AQ225" s="214"/>
      <c r="AR225" s="214"/>
      <c r="AS225" s="214"/>
      <c r="AT225" s="215"/>
    </row>
    <row r="226" spans="1:46" s="177" customFormat="1" ht="27" customHeight="1" thickTop="1" thickBot="1" x14ac:dyDescent="0.25">
      <c r="A226" s="122"/>
      <c r="B226" s="149" t="str">
        <f t="shared" si="18"/>
        <v/>
      </c>
      <c r="C226" s="304" t="str">
        <f>IF(D226="","",(VLOOKUP(D226,Lookups!$B$4:$C$2561,2,FALSE)))</f>
        <v/>
      </c>
      <c r="D226" s="366"/>
      <c r="E226" s="149"/>
      <c r="F226" s="175"/>
      <c r="G226" s="149"/>
      <c r="H226" s="175"/>
      <c r="I226" s="173"/>
      <c r="J226" s="200" t="str">
        <f t="shared" si="15"/>
        <v/>
      </c>
      <c r="K226" s="173"/>
      <c r="L226" s="200" t="str">
        <f t="shared" si="16"/>
        <v/>
      </c>
      <c r="M226" s="139" t="str">
        <f t="shared" si="19"/>
        <v/>
      </c>
      <c r="N226" s="176"/>
      <c r="O226" s="176"/>
      <c r="P226" s="189"/>
      <c r="Q226" s="123"/>
      <c r="R226" s="123"/>
      <c r="S226" s="178"/>
      <c r="T226" s="178"/>
      <c r="U226" s="149"/>
      <c r="V226" s="124"/>
      <c r="W226" s="149"/>
      <c r="X226" s="124"/>
      <c r="Y226" s="124"/>
      <c r="Z226" s="124"/>
      <c r="AA226" s="124"/>
      <c r="AB226" s="173"/>
      <c r="AC226" s="139"/>
      <c r="AD226" s="139"/>
      <c r="AE226" s="173"/>
      <c r="AF226" s="173"/>
      <c r="AG226" s="173"/>
      <c r="AH226" s="188"/>
      <c r="AI226" s="149"/>
      <c r="AJ226" s="200" t="str">
        <f t="shared" si="17"/>
        <v/>
      </c>
      <c r="AK226" s="204"/>
      <c r="AL226" s="199"/>
      <c r="AP226" s="178"/>
      <c r="AQ226" s="214"/>
      <c r="AR226" s="214"/>
      <c r="AS226" s="214"/>
      <c r="AT226" s="215"/>
    </row>
    <row r="227" spans="1:46" s="177" customFormat="1" ht="27" customHeight="1" thickTop="1" thickBot="1" x14ac:dyDescent="0.25">
      <c r="A227" s="122"/>
      <c r="B227" s="149" t="str">
        <f t="shared" si="18"/>
        <v/>
      </c>
      <c r="C227" s="304" t="str">
        <f>IF(D227="","",(VLOOKUP(D227,Lookups!$B$4:$C$2561,2,FALSE)))</f>
        <v/>
      </c>
      <c r="D227" s="366"/>
      <c r="E227" s="149"/>
      <c r="F227" s="175"/>
      <c r="G227" s="149"/>
      <c r="H227" s="175"/>
      <c r="I227" s="173"/>
      <c r="J227" s="200" t="str">
        <f t="shared" si="15"/>
        <v/>
      </c>
      <c r="K227" s="173"/>
      <c r="L227" s="200" t="str">
        <f t="shared" si="16"/>
        <v/>
      </c>
      <c r="M227" s="139" t="str">
        <f t="shared" si="19"/>
        <v/>
      </c>
      <c r="N227" s="176"/>
      <c r="O227" s="176"/>
      <c r="P227" s="189"/>
      <c r="Q227" s="123"/>
      <c r="R227" s="123"/>
      <c r="S227" s="178"/>
      <c r="T227" s="178"/>
      <c r="U227" s="149"/>
      <c r="V227" s="124"/>
      <c r="W227" s="149"/>
      <c r="X227" s="124"/>
      <c r="Y227" s="124"/>
      <c r="Z227" s="124"/>
      <c r="AA227" s="124"/>
      <c r="AB227" s="173"/>
      <c r="AC227" s="139"/>
      <c r="AD227" s="139"/>
      <c r="AE227" s="173"/>
      <c r="AF227" s="173"/>
      <c r="AG227" s="173"/>
      <c r="AH227" s="188"/>
      <c r="AI227" s="149"/>
      <c r="AJ227" s="200" t="str">
        <f t="shared" si="17"/>
        <v/>
      </c>
      <c r="AK227" s="204"/>
      <c r="AL227" s="199"/>
      <c r="AP227" s="178"/>
      <c r="AQ227" s="214"/>
      <c r="AR227" s="214"/>
      <c r="AS227" s="214"/>
      <c r="AT227" s="215"/>
    </row>
    <row r="228" spans="1:46" s="177" customFormat="1" ht="27" customHeight="1" thickTop="1" thickBot="1" x14ac:dyDescent="0.25">
      <c r="A228" s="122"/>
      <c r="B228" s="149" t="str">
        <f t="shared" si="18"/>
        <v/>
      </c>
      <c r="C228" s="304" t="str">
        <f>IF(D228="","",(VLOOKUP(D228,Lookups!$B$4:$C$2561,2,FALSE)))</f>
        <v/>
      </c>
      <c r="D228" s="366"/>
      <c r="E228" s="149"/>
      <c r="F228" s="175"/>
      <c r="G228" s="149"/>
      <c r="H228" s="175"/>
      <c r="I228" s="173"/>
      <c r="J228" s="200" t="str">
        <f t="shared" si="15"/>
        <v/>
      </c>
      <c r="K228" s="173"/>
      <c r="L228" s="200" t="str">
        <f t="shared" si="16"/>
        <v/>
      </c>
      <c r="M228" s="139" t="str">
        <f t="shared" si="19"/>
        <v/>
      </c>
      <c r="N228" s="176"/>
      <c r="O228" s="176"/>
      <c r="P228" s="189"/>
      <c r="Q228" s="123"/>
      <c r="R228" s="123"/>
      <c r="S228" s="178"/>
      <c r="T228" s="178"/>
      <c r="U228" s="149"/>
      <c r="V228" s="124"/>
      <c r="W228" s="149"/>
      <c r="X228" s="124"/>
      <c r="Y228" s="124"/>
      <c r="Z228" s="124"/>
      <c r="AA228" s="124"/>
      <c r="AB228" s="173"/>
      <c r="AC228" s="139"/>
      <c r="AD228" s="139"/>
      <c r="AE228" s="173"/>
      <c r="AF228" s="173"/>
      <c r="AG228" s="173"/>
      <c r="AH228" s="188"/>
      <c r="AI228" s="149"/>
      <c r="AJ228" s="200" t="str">
        <f t="shared" si="17"/>
        <v/>
      </c>
      <c r="AK228" s="204"/>
      <c r="AL228" s="199"/>
      <c r="AP228" s="178"/>
      <c r="AQ228" s="214"/>
      <c r="AR228" s="214"/>
      <c r="AS228" s="214"/>
      <c r="AT228" s="215"/>
    </row>
    <row r="229" spans="1:46" s="177" customFormat="1" ht="27" customHeight="1" thickTop="1" thickBot="1" x14ac:dyDescent="0.25">
      <c r="A229" s="122"/>
      <c r="B229" s="149" t="str">
        <f t="shared" si="18"/>
        <v/>
      </c>
      <c r="C229" s="304" t="str">
        <f>IF(D229="","",(VLOOKUP(D229,Lookups!$B$4:$C$2561,2,FALSE)))</f>
        <v/>
      </c>
      <c r="D229" s="366"/>
      <c r="E229" s="149"/>
      <c r="F229" s="175"/>
      <c r="G229" s="149"/>
      <c r="H229" s="175"/>
      <c r="I229" s="173"/>
      <c r="J229" s="200" t="str">
        <f t="shared" si="15"/>
        <v/>
      </c>
      <c r="K229" s="173"/>
      <c r="L229" s="200" t="str">
        <f t="shared" si="16"/>
        <v/>
      </c>
      <c r="M229" s="139" t="str">
        <f t="shared" si="19"/>
        <v/>
      </c>
      <c r="N229" s="176"/>
      <c r="O229" s="176"/>
      <c r="P229" s="189"/>
      <c r="Q229" s="123"/>
      <c r="R229" s="123"/>
      <c r="S229" s="178"/>
      <c r="T229" s="178"/>
      <c r="U229" s="149"/>
      <c r="V229" s="124"/>
      <c r="W229" s="149"/>
      <c r="X229" s="124"/>
      <c r="Y229" s="124"/>
      <c r="Z229" s="124"/>
      <c r="AA229" s="124"/>
      <c r="AB229" s="173"/>
      <c r="AC229" s="139"/>
      <c r="AD229" s="139"/>
      <c r="AE229" s="173"/>
      <c r="AF229" s="173"/>
      <c r="AG229" s="173"/>
      <c r="AH229" s="188"/>
      <c r="AI229" s="149"/>
      <c r="AJ229" s="200" t="str">
        <f t="shared" si="17"/>
        <v/>
      </c>
      <c r="AK229" s="204"/>
      <c r="AL229" s="199"/>
      <c r="AP229" s="178"/>
      <c r="AQ229" s="214"/>
      <c r="AR229" s="214"/>
      <c r="AS229" s="214"/>
      <c r="AT229" s="215"/>
    </row>
    <row r="230" spans="1:46" s="177" customFormat="1" ht="27" customHeight="1" thickTop="1" thickBot="1" x14ac:dyDescent="0.25">
      <c r="A230" s="122"/>
      <c r="B230" s="149" t="str">
        <f t="shared" si="18"/>
        <v/>
      </c>
      <c r="C230" s="304" t="str">
        <f>IF(D230="","",(VLOOKUP(D230,Lookups!$B$4:$C$2561,2,FALSE)))</f>
        <v/>
      </c>
      <c r="D230" s="366"/>
      <c r="E230" s="149"/>
      <c r="F230" s="175"/>
      <c r="G230" s="149"/>
      <c r="H230" s="175"/>
      <c r="I230" s="173"/>
      <c r="J230" s="200" t="str">
        <f t="shared" si="15"/>
        <v/>
      </c>
      <c r="K230" s="173"/>
      <c r="L230" s="200" t="str">
        <f t="shared" si="16"/>
        <v/>
      </c>
      <c r="M230" s="139" t="str">
        <f t="shared" si="19"/>
        <v/>
      </c>
      <c r="N230" s="176"/>
      <c r="O230" s="176"/>
      <c r="P230" s="189"/>
      <c r="Q230" s="123"/>
      <c r="R230" s="123"/>
      <c r="S230" s="178"/>
      <c r="T230" s="178"/>
      <c r="U230" s="149"/>
      <c r="V230" s="124"/>
      <c r="W230" s="149"/>
      <c r="X230" s="124"/>
      <c r="Y230" s="124"/>
      <c r="Z230" s="124"/>
      <c r="AA230" s="124"/>
      <c r="AB230" s="173"/>
      <c r="AC230" s="139"/>
      <c r="AD230" s="139"/>
      <c r="AE230" s="173"/>
      <c r="AF230" s="173"/>
      <c r="AG230" s="173"/>
      <c r="AH230" s="188"/>
      <c r="AI230" s="149"/>
      <c r="AJ230" s="200" t="str">
        <f t="shared" si="17"/>
        <v/>
      </c>
      <c r="AK230" s="204"/>
      <c r="AL230" s="199"/>
      <c r="AP230" s="178"/>
      <c r="AQ230" s="214"/>
      <c r="AR230" s="214"/>
      <c r="AS230" s="214"/>
      <c r="AT230" s="215"/>
    </row>
    <row r="231" spans="1:46" s="177" customFormat="1" ht="27" customHeight="1" thickTop="1" thickBot="1" x14ac:dyDescent="0.25">
      <c r="A231" s="122"/>
      <c r="B231" s="149" t="str">
        <f t="shared" si="18"/>
        <v/>
      </c>
      <c r="C231" s="304" t="str">
        <f>IF(D231="","",(VLOOKUP(D231,Lookups!$B$4:$C$2561,2,FALSE)))</f>
        <v/>
      </c>
      <c r="D231" s="366"/>
      <c r="E231" s="149"/>
      <c r="F231" s="175"/>
      <c r="G231" s="149"/>
      <c r="H231" s="175"/>
      <c r="I231" s="173"/>
      <c r="J231" s="200" t="str">
        <f t="shared" si="15"/>
        <v/>
      </c>
      <c r="K231" s="173"/>
      <c r="L231" s="200" t="str">
        <f t="shared" si="16"/>
        <v/>
      </c>
      <c r="M231" s="139" t="str">
        <f t="shared" si="19"/>
        <v/>
      </c>
      <c r="N231" s="176"/>
      <c r="O231" s="176"/>
      <c r="P231" s="189"/>
      <c r="Q231" s="123"/>
      <c r="R231" s="123"/>
      <c r="S231" s="178"/>
      <c r="T231" s="178"/>
      <c r="U231" s="149"/>
      <c r="V231" s="124"/>
      <c r="W231" s="149"/>
      <c r="X231" s="124"/>
      <c r="Y231" s="124"/>
      <c r="Z231" s="124"/>
      <c r="AA231" s="124"/>
      <c r="AB231" s="173"/>
      <c r="AC231" s="139"/>
      <c r="AD231" s="139"/>
      <c r="AE231" s="173"/>
      <c r="AF231" s="173"/>
      <c r="AG231" s="173"/>
      <c r="AH231" s="188"/>
      <c r="AI231" s="149"/>
      <c r="AJ231" s="200" t="str">
        <f t="shared" si="17"/>
        <v/>
      </c>
      <c r="AK231" s="204"/>
      <c r="AL231" s="199"/>
      <c r="AP231" s="178"/>
      <c r="AQ231" s="214"/>
      <c r="AR231" s="214"/>
      <c r="AS231" s="214"/>
      <c r="AT231" s="215"/>
    </row>
    <row r="232" spans="1:46" s="177" customFormat="1" ht="27" customHeight="1" thickTop="1" thickBot="1" x14ac:dyDescent="0.25">
      <c r="A232" s="122"/>
      <c r="B232" s="149" t="str">
        <f t="shared" si="18"/>
        <v/>
      </c>
      <c r="C232" s="304" t="str">
        <f>IF(D232="","",(VLOOKUP(D232,Lookups!$B$4:$C$2561,2,FALSE)))</f>
        <v/>
      </c>
      <c r="D232" s="366"/>
      <c r="E232" s="149"/>
      <c r="F232" s="175"/>
      <c r="G232" s="149"/>
      <c r="H232" s="175"/>
      <c r="I232" s="173"/>
      <c r="J232" s="200" t="str">
        <f t="shared" si="15"/>
        <v/>
      </c>
      <c r="K232" s="173"/>
      <c r="L232" s="200" t="str">
        <f t="shared" si="16"/>
        <v/>
      </c>
      <c r="M232" s="139" t="str">
        <f t="shared" si="19"/>
        <v/>
      </c>
      <c r="N232" s="176"/>
      <c r="O232" s="176"/>
      <c r="P232" s="189"/>
      <c r="Q232" s="123"/>
      <c r="R232" s="123"/>
      <c r="S232" s="178"/>
      <c r="T232" s="178"/>
      <c r="U232" s="149"/>
      <c r="V232" s="124"/>
      <c r="W232" s="149"/>
      <c r="X232" s="124"/>
      <c r="Y232" s="124"/>
      <c r="Z232" s="124"/>
      <c r="AA232" s="124"/>
      <c r="AB232" s="173"/>
      <c r="AC232" s="139"/>
      <c r="AD232" s="139"/>
      <c r="AE232" s="173"/>
      <c r="AF232" s="173"/>
      <c r="AG232" s="173"/>
      <c r="AH232" s="188"/>
      <c r="AI232" s="149"/>
      <c r="AJ232" s="200" t="str">
        <f t="shared" si="17"/>
        <v/>
      </c>
      <c r="AK232" s="204"/>
      <c r="AL232" s="199"/>
      <c r="AP232" s="178"/>
      <c r="AQ232" s="214"/>
      <c r="AR232" s="214"/>
      <c r="AS232" s="214"/>
      <c r="AT232" s="215"/>
    </row>
    <row r="233" spans="1:46" s="177" customFormat="1" ht="27" customHeight="1" thickTop="1" thickBot="1" x14ac:dyDescent="0.25">
      <c r="A233" s="122"/>
      <c r="B233" s="149" t="str">
        <f t="shared" si="18"/>
        <v/>
      </c>
      <c r="C233" s="304" t="str">
        <f>IF(D233="","",(VLOOKUP(D233,Lookups!$B$4:$C$2561,2,FALSE)))</f>
        <v/>
      </c>
      <c r="D233" s="366"/>
      <c r="E233" s="149"/>
      <c r="F233" s="175"/>
      <c r="G233" s="149"/>
      <c r="H233" s="175"/>
      <c r="I233" s="173"/>
      <c r="J233" s="200" t="str">
        <f t="shared" si="15"/>
        <v/>
      </c>
      <c r="K233" s="173"/>
      <c r="L233" s="200" t="str">
        <f t="shared" si="16"/>
        <v/>
      </c>
      <c r="M233" s="139" t="str">
        <f t="shared" si="19"/>
        <v/>
      </c>
      <c r="N233" s="176"/>
      <c r="O233" s="176"/>
      <c r="P233" s="189"/>
      <c r="Q233" s="123"/>
      <c r="R233" s="123"/>
      <c r="S233" s="178"/>
      <c r="T233" s="178"/>
      <c r="U233" s="149"/>
      <c r="V233" s="124"/>
      <c r="W233" s="149"/>
      <c r="X233" s="124"/>
      <c r="Y233" s="124"/>
      <c r="Z233" s="124"/>
      <c r="AA233" s="124"/>
      <c r="AB233" s="173"/>
      <c r="AC233" s="139"/>
      <c r="AD233" s="139"/>
      <c r="AE233" s="173"/>
      <c r="AF233" s="173"/>
      <c r="AG233" s="173"/>
      <c r="AH233" s="188"/>
      <c r="AI233" s="149"/>
      <c r="AJ233" s="200" t="str">
        <f t="shared" si="17"/>
        <v/>
      </c>
      <c r="AK233" s="204"/>
      <c r="AL233" s="199"/>
      <c r="AP233" s="178"/>
      <c r="AQ233" s="214"/>
      <c r="AR233" s="214"/>
      <c r="AS233" s="214"/>
      <c r="AT233" s="215"/>
    </row>
    <row r="234" spans="1:46" s="177" customFormat="1" ht="27" customHeight="1" thickTop="1" thickBot="1" x14ac:dyDescent="0.25">
      <c r="A234" s="122"/>
      <c r="B234" s="149" t="str">
        <f t="shared" si="18"/>
        <v/>
      </c>
      <c r="C234" s="304" t="str">
        <f>IF(D234="","",(VLOOKUP(D234,Lookups!$B$4:$C$2561,2,FALSE)))</f>
        <v/>
      </c>
      <c r="D234" s="366"/>
      <c r="E234" s="149"/>
      <c r="F234" s="175"/>
      <c r="G234" s="149"/>
      <c r="H234" s="175"/>
      <c r="I234" s="173"/>
      <c r="J234" s="200" t="str">
        <f t="shared" si="15"/>
        <v/>
      </c>
      <c r="K234" s="173"/>
      <c r="L234" s="200" t="str">
        <f t="shared" si="16"/>
        <v/>
      </c>
      <c r="M234" s="139" t="str">
        <f t="shared" si="19"/>
        <v/>
      </c>
      <c r="N234" s="176"/>
      <c r="O234" s="176"/>
      <c r="P234" s="189"/>
      <c r="Q234" s="123"/>
      <c r="R234" s="123"/>
      <c r="S234" s="178"/>
      <c r="T234" s="178"/>
      <c r="U234" s="149"/>
      <c r="V234" s="124"/>
      <c r="W234" s="149"/>
      <c r="X234" s="124"/>
      <c r="Y234" s="124"/>
      <c r="Z234" s="124"/>
      <c r="AA234" s="124"/>
      <c r="AB234" s="173"/>
      <c r="AC234" s="139"/>
      <c r="AD234" s="139"/>
      <c r="AE234" s="173"/>
      <c r="AF234" s="173"/>
      <c r="AG234" s="173"/>
      <c r="AH234" s="188"/>
      <c r="AI234" s="149"/>
      <c r="AJ234" s="200" t="str">
        <f t="shared" si="17"/>
        <v/>
      </c>
      <c r="AK234" s="204"/>
      <c r="AL234" s="199"/>
      <c r="AP234" s="178"/>
      <c r="AQ234" s="214"/>
      <c r="AR234" s="214"/>
      <c r="AS234" s="214"/>
      <c r="AT234" s="215"/>
    </row>
    <row r="235" spans="1:46" s="177" customFormat="1" ht="27" customHeight="1" thickTop="1" thickBot="1" x14ac:dyDescent="0.25">
      <c r="A235" s="122"/>
      <c r="B235" s="149" t="str">
        <f t="shared" si="18"/>
        <v/>
      </c>
      <c r="C235" s="304" t="str">
        <f>IF(D235="","",(VLOOKUP(D235,Lookups!$B$4:$C$2561,2,FALSE)))</f>
        <v/>
      </c>
      <c r="D235" s="366"/>
      <c r="E235" s="149"/>
      <c r="F235" s="175"/>
      <c r="G235" s="149"/>
      <c r="H235" s="175"/>
      <c r="I235" s="173"/>
      <c r="J235" s="200" t="str">
        <f t="shared" si="15"/>
        <v/>
      </c>
      <c r="K235" s="173"/>
      <c r="L235" s="200" t="str">
        <f t="shared" si="16"/>
        <v/>
      </c>
      <c r="M235" s="139" t="str">
        <f t="shared" si="19"/>
        <v/>
      </c>
      <c r="N235" s="176"/>
      <c r="O235" s="176"/>
      <c r="P235" s="189"/>
      <c r="Q235" s="123"/>
      <c r="R235" s="123"/>
      <c r="S235" s="178"/>
      <c r="T235" s="178"/>
      <c r="U235" s="149"/>
      <c r="V235" s="124"/>
      <c r="W235" s="149"/>
      <c r="X235" s="124"/>
      <c r="Y235" s="124"/>
      <c r="Z235" s="124"/>
      <c r="AA235" s="124"/>
      <c r="AB235" s="173"/>
      <c r="AC235" s="139"/>
      <c r="AD235" s="139"/>
      <c r="AE235" s="173"/>
      <c r="AF235" s="173"/>
      <c r="AG235" s="173"/>
      <c r="AH235" s="188"/>
      <c r="AI235" s="149"/>
      <c r="AJ235" s="200" t="str">
        <f t="shared" si="17"/>
        <v/>
      </c>
      <c r="AK235" s="204"/>
      <c r="AL235" s="199"/>
      <c r="AP235" s="178"/>
      <c r="AQ235" s="214"/>
      <c r="AR235" s="214"/>
      <c r="AS235" s="214"/>
      <c r="AT235" s="215"/>
    </row>
    <row r="236" spans="1:46" s="177" customFormat="1" ht="27" customHeight="1" thickTop="1" thickBot="1" x14ac:dyDescent="0.25">
      <c r="A236" s="122"/>
      <c r="B236" s="149" t="str">
        <f t="shared" si="18"/>
        <v/>
      </c>
      <c r="C236" s="304" t="str">
        <f>IF(D236="","",(VLOOKUP(D236,Lookups!$B$4:$C$2561,2,FALSE)))</f>
        <v/>
      </c>
      <c r="D236" s="366"/>
      <c r="E236" s="149"/>
      <c r="F236" s="175"/>
      <c r="G236" s="149"/>
      <c r="H236" s="175"/>
      <c r="I236" s="173"/>
      <c r="J236" s="200" t="str">
        <f t="shared" si="15"/>
        <v/>
      </c>
      <c r="K236" s="173"/>
      <c r="L236" s="200" t="str">
        <f t="shared" si="16"/>
        <v/>
      </c>
      <c r="M236" s="139" t="str">
        <f t="shared" si="19"/>
        <v/>
      </c>
      <c r="N236" s="176"/>
      <c r="O236" s="176"/>
      <c r="P236" s="189"/>
      <c r="Q236" s="123"/>
      <c r="R236" s="123"/>
      <c r="S236" s="178"/>
      <c r="T236" s="178"/>
      <c r="U236" s="149"/>
      <c r="V236" s="124"/>
      <c r="W236" s="149"/>
      <c r="X236" s="124"/>
      <c r="Y236" s="124"/>
      <c r="Z236" s="124"/>
      <c r="AA236" s="124"/>
      <c r="AB236" s="173"/>
      <c r="AC236" s="139"/>
      <c r="AD236" s="139"/>
      <c r="AE236" s="173"/>
      <c r="AF236" s="173"/>
      <c r="AG236" s="173"/>
      <c r="AH236" s="188"/>
      <c r="AI236" s="149"/>
      <c r="AJ236" s="200" t="str">
        <f t="shared" si="17"/>
        <v/>
      </c>
      <c r="AK236" s="204"/>
      <c r="AL236" s="199"/>
      <c r="AP236" s="178"/>
      <c r="AQ236" s="214"/>
      <c r="AR236" s="214"/>
      <c r="AS236" s="214"/>
      <c r="AT236" s="215"/>
    </row>
    <row r="237" spans="1:46" s="177" customFormat="1" ht="27" customHeight="1" thickTop="1" thickBot="1" x14ac:dyDescent="0.25">
      <c r="A237" s="122"/>
      <c r="B237" s="149" t="str">
        <f t="shared" si="18"/>
        <v/>
      </c>
      <c r="C237" s="304" t="str">
        <f>IF(D237="","",(VLOOKUP(D237,Lookups!$B$4:$C$2561,2,FALSE)))</f>
        <v/>
      </c>
      <c r="D237" s="366"/>
      <c r="E237" s="149"/>
      <c r="F237" s="175"/>
      <c r="G237" s="149"/>
      <c r="H237" s="175"/>
      <c r="I237" s="173"/>
      <c r="J237" s="200" t="str">
        <f t="shared" si="15"/>
        <v/>
      </c>
      <c r="K237" s="173"/>
      <c r="L237" s="200" t="str">
        <f t="shared" si="16"/>
        <v/>
      </c>
      <c r="M237" s="139" t="str">
        <f t="shared" si="19"/>
        <v/>
      </c>
      <c r="N237" s="176"/>
      <c r="O237" s="176"/>
      <c r="P237" s="189"/>
      <c r="Q237" s="123"/>
      <c r="R237" s="123"/>
      <c r="S237" s="178"/>
      <c r="T237" s="178"/>
      <c r="U237" s="149"/>
      <c r="V237" s="124"/>
      <c r="W237" s="149"/>
      <c r="X237" s="124"/>
      <c r="Y237" s="124"/>
      <c r="Z237" s="124"/>
      <c r="AA237" s="124"/>
      <c r="AB237" s="173"/>
      <c r="AC237" s="139"/>
      <c r="AD237" s="139"/>
      <c r="AE237" s="173"/>
      <c r="AF237" s="173"/>
      <c r="AG237" s="173"/>
      <c r="AH237" s="188"/>
      <c r="AI237" s="149"/>
      <c r="AJ237" s="200" t="str">
        <f t="shared" si="17"/>
        <v/>
      </c>
      <c r="AK237" s="204"/>
      <c r="AL237" s="199"/>
      <c r="AP237" s="178"/>
      <c r="AQ237" s="214"/>
      <c r="AR237" s="214"/>
      <c r="AS237" s="214"/>
      <c r="AT237" s="215"/>
    </row>
    <row r="238" spans="1:46" s="177" customFormat="1" ht="27" customHeight="1" thickTop="1" thickBot="1" x14ac:dyDescent="0.25">
      <c r="A238" s="122"/>
      <c r="B238" s="149" t="str">
        <f t="shared" si="18"/>
        <v/>
      </c>
      <c r="C238" s="304" t="str">
        <f>IF(D238="","",(VLOOKUP(D238,Lookups!$B$4:$C$2561,2,FALSE)))</f>
        <v/>
      </c>
      <c r="D238" s="366"/>
      <c r="E238" s="149"/>
      <c r="F238" s="175"/>
      <c r="G238" s="149"/>
      <c r="H238" s="175"/>
      <c r="I238" s="173"/>
      <c r="J238" s="200" t="str">
        <f t="shared" si="15"/>
        <v/>
      </c>
      <c r="K238" s="173"/>
      <c r="L238" s="200" t="str">
        <f t="shared" si="16"/>
        <v/>
      </c>
      <c r="M238" s="139" t="str">
        <f t="shared" si="19"/>
        <v/>
      </c>
      <c r="N238" s="176"/>
      <c r="O238" s="176"/>
      <c r="P238" s="189"/>
      <c r="Q238" s="123"/>
      <c r="R238" s="123"/>
      <c r="S238" s="178"/>
      <c r="T238" s="178"/>
      <c r="U238" s="149"/>
      <c r="V238" s="124"/>
      <c r="W238" s="149"/>
      <c r="X238" s="124"/>
      <c r="Y238" s="124"/>
      <c r="Z238" s="124"/>
      <c r="AA238" s="124"/>
      <c r="AB238" s="173"/>
      <c r="AC238" s="139"/>
      <c r="AD238" s="139"/>
      <c r="AE238" s="173"/>
      <c r="AF238" s="173"/>
      <c r="AG238" s="173"/>
      <c r="AH238" s="188"/>
      <c r="AI238" s="149"/>
      <c r="AJ238" s="200" t="str">
        <f t="shared" si="17"/>
        <v/>
      </c>
      <c r="AK238" s="204"/>
      <c r="AL238" s="199"/>
      <c r="AP238" s="178"/>
      <c r="AQ238" s="214"/>
      <c r="AR238" s="214"/>
      <c r="AS238" s="214"/>
      <c r="AT238" s="215"/>
    </row>
    <row r="239" spans="1:46" s="177" customFormat="1" ht="27" customHeight="1" thickTop="1" thickBot="1" x14ac:dyDescent="0.25">
      <c r="A239" s="122"/>
      <c r="B239" s="149" t="str">
        <f t="shared" si="18"/>
        <v/>
      </c>
      <c r="C239" s="304" t="str">
        <f>IF(D239="","",(VLOOKUP(D239,Lookups!$B$4:$C$2561,2,FALSE)))</f>
        <v/>
      </c>
      <c r="D239" s="366"/>
      <c r="E239" s="149"/>
      <c r="F239" s="175"/>
      <c r="G239" s="149"/>
      <c r="H239" s="175"/>
      <c r="I239" s="173"/>
      <c r="J239" s="200" t="str">
        <f t="shared" si="15"/>
        <v/>
      </c>
      <c r="K239" s="173"/>
      <c r="L239" s="200" t="str">
        <f t="shared" si="16"/>
        <v/>
      </c>
      <c r="M239" s="139" t="str">
        <f t="shared" si="19"/>
        <v/>
      </c>
      <c r="N239" s="176"/>
      <c r="O239" s="176"/>
      <c r="P239" s="189"/>
      <c r="Q239" s="123"/>
      <c r="R239" s="123"/>
      <c r="S239" s="178"/>
      <c r="T239" s="178"/>
      <c r="U239" s="149"/>
      <c r="V239" s="124"/>
      <c r="W239" s="149"/>
      <c r="X239" s="124"/>
      <c r="Y239" s="124"/>
      <c r="Z239" s="124"/>
      <c r="AA239" s="124"/>
      <c r="AB239" s="173"/>
      <c r="AC239" s="139"/>
      <c r="AD239" s="139"/>
      <c r="AE239" s="173"/>
      <c r="AF239" s="173"/>
      <c r="AG239" s="173"/>
      <c r="AH239" s="188"/>
      <c r="AI239" s="149"/>
      <c r="AJ239" s="200" t="str">
        <f t="shared" si="17"/>
        <v/>
      </c>
      <c r="AK239" s="204"/>
      <c r="AL239" s="199"/>
      <c r="AP239" s="178"/>
      <c r="AQ239" s="214"/>
      <c r="AR239" s="214"/>
      <c r="AS239" s="214"/>
      <c r="AT239" s="215"/>
    </row>
    <row r="240" spans="1:46" s="177" customFormat="1" ht="27" customHeight="1" thickTop="1" thickBot="1" x14ac:dyDescent="0.25">
      <c r="A240" s="122"/>
      <c r="B240" s="149" t="str">
        <f t="shared" si="18"/>
        <v/>
      </c>
      <c r="C240" s="304" t="str">
        <f>IF(D240="","",(VLOOKUP(D240,Lookups!$B$4:$C$2561,2,FALSE)))</f>
        <v/>
      </c>
      <c r="D240" s="366"/>
      <c r="E240" s="149"/>
      <c r="F240" s="175"/>
      <c r="G240" s="149"/>
      <c r="H240" s="175"/>
      <c r="I240" s="173"/>
      <c r="J240" s="200" t="str">
        <f t="shared" si="15"/>
        <v/>
      </c>
      <c r="K240" s="173"/>
      <c r="L240" s="200" t="str">
        <f t="shared" si="16"/>
        <v/>
      </c>
      <c r="M240" s="139" t="str">
        <f t="shared" si="19"/>
        <v/>
      </c>
      <c r="N240" s="176"/>
      <c r="O240" s="176"/>
      <c r="P240" s="189"/>
      <c r="Q240" s="123"/>
      <c r="R240" s="123"/>
      <c r="S240" s="178"/>
      <c r="T240" s="178"/>
      <c r="U240" s="149"/>
      <c r="V240" s="124"/>
      <c r="W240" s="149"/>
      <c r="X240" s="124"/>
      <c r="Y240" s="124"/>
      <c r="Z240" s="124"/>
      <c r="AA240" s="124"/>
      <c r="AB240" s="173"/>
      <c r="AC240" s="139"/>
      <c r="AD240" s="139"/>
      <c r="AE240" s="173"/>
      <c r="AF240" s="173"/>
      <c r="AG240" s="173"/>
      <c r="AH240" s="188"/>
      <c r="AI240" s="149"/>
      <c r="AJ240" s="200" t="str">
        <f t="shared" si="17"/>
        <v/>
      </c>
      <c r="AK240" s="204"/>
      <c r="AL240" s="199"/>
      <c r="AP240" s="178"/>
      <c r="AQ240" s="214"/>
      <c r="AR240" s="214"/>
      <c r="AS240" s="214"/>
      <c r="AT240" s="215"/>
    </row>
    <row r="241" spans="1:46" s="177" customFormat="1" ht="27" customHeight="1" thickTop="1" thickBot="1" x14ac:dyDescent="0.25">
      <c r="A241" s="122"/>
      <c r="B241" s="149" t="str">
        <f t="shared" si="18"/>
        <v/>
      </c>
      <c r="C241" s="304" t="str">
        <f>IF(D241="","",(VLOOKUP(D241,Lookups!$B$4:$C$2561,2,FALSE)))</f>
        <v/>
      </c>
      <c r="D241" s="366"/>
      <c r="E241" s="149"/>
      <c r="F241" s="175"/>
      <c r="G241" s="149"/>
      <c r="H241" s="175"/>
      <c r="I241" s="173"/>
      <c r="J241" s="200" t="str">
        <f t="shared" si="15"/>
        <v/>
      </c>
      <c r="K241" s="173"/>
      <c r="L241" s="200" t="str">
        <f t="shared" si="16"/>
        <v/>
      </c>
      <c r="M241" s="139" t="str">
        <f t="shared" si="19"/>
        <v/>
      </c>
      <c r="N241" s="176"/>
      <c r="O241" s="176"/>
      <c r="P241" s="189"/>
      <c r="Q241" s="123"/>
      <c r="R241" s="123"/>
      <c r="S241" s="178"/>
      <c r="T241" s="178"/>
      <c r="U241" s="149"/>
      <c r="V241" s="124"/>
      <c r="W241" s="149"/>
      <c r="X241" s="124"/>
      <c r="Y241" s="124"/>
      <c r="Z241" s="124"/>
      <c r="AA241" s="124"/>
      <c r="AB241" s="173"/>
      <c r="AC241" s="139"/>
      <c r="AD241" s="139"/>
      <c r="AE241" s="173"/>
      <c r="AF241" s="173"/>
      <c r="AG241" s="173"/>
      <c r="AH241" s="188"/>
      <c r="AI241" s="149"/>
      <c r="AJ241" s="200" t="str">
        <f t="shared" si="17"/>
        <v/>
      </c>
      <c r="AK241" s="204"/>
      <c r="AL241" s="199"/>
      <c r="AP241" s="178"/>
      <c r="AQ241" s="214"/>
      <c r="AR241" s="214"/>
      <c r="AS241" s="214"/>
      <c r="AT241" s="215"/>
    </row>
    <row r="242" spans="1:46" s="177" customFormat="1" ht="27" customHeight="1" thickTop="1" thickBot="1" x14ac:dyDescent="0.25">
      <c r="A242" s="122"/>
      <c r="B242" s="149" t="str">
        <f t="shared" si="18"/>
        <v/>
      </c>
      <c r="C242" s="304" t="str">
        <f>IF(D242="","",(VLOOKUP(D242,Lookups!$B$4:$C$2561,2,FALSE)))</f>
        <v/>
      </c>
      <c r="D242" s="366"/>
      <c r="E242" s="149"/>
      <c r="F242" s="175"/>
      <c r="G242" s="149"/>
      <c r="H242" s="175"/>
      <c r="I242" s="173"/>
      <c r="J242" s="200" t="str">
        <f t="shared" si="15"/>
        <v/>
      </c>
      <c r="K242" s="173"/>
      <c r="L242" s="200" t="str">
        <f t="shared" si="16"/>
        <v/>
      </c>
      <c r="M242" s="139" t="str">
        <f t="shared" si="19"/>
        <v/>
      </c>
      <c r="N242" s="176"/>
      <c r="O242" s="176"/>
      <c r="P242" s="189"/>
      <c r="Q242" s="123"/>
      <c r="R242" s="123"/>
      <c r="S242" s="178"/>
      <c r="T242" s="178"/>
      <c r="U242" s="149"/>
      <c r="V242" s="124"/>
      <c r="W242" s="149"/>
      <c r="X242" s="124"/>
      <c r="Y242" s="124"/>
      <c r="Z242" s="124"/>
      <c r="AA242" s="124"/>
      <c r="AB242" s="173"/>
      <c r="AC242" s="139"/>
      <c r="AD242" s="139"/>
      <c r="AE242" s="173"/>
      <c r="AF242" s="173"/>
      <c r="AG242" s="173"/>
      <c r="AH242" s="188"/>
      <c r="AI242" s="149"/>
      <c r="AJ242" s="200" t="str">
        <f t="shared" si="17"/>
        <v/>
      </c>
      <c r="AK242" s="204"/>
      <c r="AL242" s="199"/>
      <c r="AP242" s="178"/>
      <c r="AQ242" s="214"/>
      <c r="AR242" s="214"/>
      <c r="AS242" s="214"/>
      <c r="AT242" s="215"/>
    </row>
    <row r="243" spans="1:46" s="177" customFormat="1" ht="27" customHeight="1" thickTop="1" thickBot="1" x14ac:dyDescent="0.25">
      <c r="A243" s="122"/>
      <c r="B243" s="149" t="str">
        <f t="shared" si="18"/>
        <v/>
      </c>
      <c r="C243" s="304" t="str">
        <f>IF(D243="","",(VLOOKUP(D243,Lookups!$B$4:$C$2561,2,FALSE)))</f>
        <v/>
      </c>
      <c r="D243" s="366"/>
      <c r="E243" s="149"/>
      <c r="F243" s="175"/>
      <c r="G243" s="149"/>
      <c r="H243" s="175"/>
      <c r="I243" s="173"/>
      <c r="J243" s="200" t="str">
        <f t="shared" si="15"/>
        <v/>
      </c>
      <c r="K243" s="173"/>
      <c r="L243" s="200" t="str">
        <f t="shared" si="16"/>
        <v/>
      </c>
      <c r="M243" s="139" t="str">
        <f t="shared" si="19"/>
        <v/>
      </c>
      <c r="N243" s="176"/>
      <c r="O243" s="176"/>
      <c r="P243" s="189"/>
      <c r="Q243" s="123"/>
      <c r="R243" s="123"/>
      <c r="S243" s="178"/>
      <c r="T243" s="178"/>
      <c r="U243" s="149"/>
      <c r="V243" s="124"/>
      <c r="W243" s="149"/>
      <c r="X243" s="124"/>
      <c r="Y243" s="124"/>
      <c r="Z243" s="124"/>
      <c r="AA243" s="124"/>
      <c r="AB243" s="173"/>
      <c r="AC243" s="139"/>
      <c r="AD243" s="139"/>
      <c r="AE243" s="173"/>
      <c r="AF243" s="173"/>
      <c r="AG243" s="173"/>
      <c r="AH243" s="188"/>
      <c r="AI243" s="149"/>
      <c r="AJ243" s="200" t="str">
        <f t="shared" si="17"/>
        <v/>
      </c>
      <c r="AK243" s="204"/>
      <c r="AL243" s="199"/>
      <c r="AP243" s="178"/>
      <c r="AQ243" s="214"/>
      <c r="AR243" s="214"/>
      <c r="AS243" s="214"/>
      <c r="AT243" s="215"/>
    </row>
    <row r="244" spans="1:46" s="177" customFormat="1" ht="27" customHeight="1" thickTop="1" thickBot="1" x14ac:dyDescent="0.25">
      <c r="A244" s="122"/>
      <c r="B244" s="149" t="str">
        <f t="shared" si="18"/>
        <v/>
      </c>
      <c r="C244" s="304" t="str">
        <f>IF(D244="","",(VLOOKUP(D244,Lookups!$B$4:$C$2561,2,FALSE)))</f>
        <v/>
      </c>
      <c r="D244" s="366"/>
      <c r="E244" s="149"/>
      <c r="F244" s="175"/>
      <c r="G244" s="149"/>
      <c r="H244" s="175"/>
      <c r="I244" s="173"/>
      <c r="J244" s="200" t="str">
        <f t="shared" si="15"/>
        <v/>
      </c>
      <c r="K244" s="173"/>
      <c r="L244" s="200" t="str">
        <f t="shared" si="16"/>
        <v/>
      </c>
      <c r="M244" s="139" t="str">
        <f t="shared" si="19"/>
        <v/>
      </c>
      <c r="N244" s="176"/>
      <c r="O244" s="176"/>
      <c r="P244" s="189"/>
      <c r="Q244" s="123"/>
      <c r="R244" s="123"/>
      <c r="S244" s="178"/>
      <c r="T244" s="178"/>
      <c r="U244" s="149"/>
      <c r="V244" s="124"/>
      <c r="W244" s="149"/>
      <c r="X244" s="124"/>
      <c r="Y244" s="124"/>
      <c r="Z244" s="124"/>
      <c r="AA244" s="124"/>
      <c r="AB244" s="173"/>
      <c r="AC244" s="139"/>
      <c r="AD244" s="139"/>
      <c r="AE244" s="173"/>
      <c r="AF244" s="173"/>
      <c r="AG244" s="173"/>
      <c r="AH244" s="188"/>
      <c r="AI244" s="149"/>
      <c r="AJ244" s="200" t="str">
        <f t="shared" si="17"/>
        <v/>
      </c>
      <c r="AK244" s="204"/>
      <c r="AL244" s="199"/>
      <c r="AP244" s="178"/>
      <c r="AQ244" s="214"/>
      <c r="AR244" s="214"/>
      <c r="AS244" s="214"/>
      <c r="AT244" s="215"/>
    </row>
    <row r="245" spans="1:46" s="177" customFormat="1" ht="27" customHeight="1" thickTop="1" thickBot="1" x14ac:dyDescent="0.25">
      <c r="A245" s="122"/>
      <c r="B245" s="149" t="str">
        <f t="shared" si="18"/>
        <v/>
      </c>
      <c r="C245" s="304" t="str">
        <f>IF(D245="","",(VLOOKUP(D245,Lookups!$B$4:$C$2561,2,FALSE)))</f>
        <v/>
      </c>
      <c r="D245" s="366"/>
      <c r="E245" s="149"/>
      <c r="F245" s="175"/>
      <c r="G245" s="149"/>
      <c r="H245" s="175"/>
      <c r="I245" s="173"/>
      <c r="J245" s="200" t="str">
        <f t="shared" si="15"/>
        <v/>
      </c>
      <c r="K245" s="173"/>
      <c r="L245" s="200" t="str">
        <f t="shared" si="16"/>
        <v/>
      </c>
      <c r="M245" s="139" t="str">
        <f t="shared" si="19"/>
        <v/>
      </c>
      <c r="N245" s="176"/>
      <c r="O245" s="176"/>
      <c r="P245" s="189"/>
      <c r="Q245" s="123"/>
      <c r="R245" s="123"/>
      <c r="S245" s="178"/>
      <c r="T245" s="178"/>
      <c r="U245" s="149"/>
      <c r="V245" s="124"/>
      <c r="W245" s="149"/>
      <c r="X245" s="124"/>
      <c r="Y245" s="124"/>
      <c r="Z245" s="124"/>
      <c r="AA245" s="124"/>
      <c r="AB245" s="173"/>
      <c r="AC245" s="139"/>
      <c r="AD245" s="139"/>
      <c r="AE245" s="173"/>
      <c r="AF245" s="173"/>
      <c r="AG245" s="173"/>
      <c r="AH245" s="188"/>
      <c r="AI245" s="149"/>
      <c r="AJ245" s="200" t="str">
        <f t="shared" si="17"/>
        <v/>
      </c>
      <c r="AK245" s="204"/>
      <c r="AL245" s="199"/>
      <c r="AP245" s="178"/>
      <c r="AQ245" s="214"/>
      <c r="AR245" s="214"/>
      <c r="AS245" s="214"/>
      <c r="AT245" s="215"/>
    </row>
    <row r="246" spans="1:46" s="177" customFormat="1" ht="27" customHeight="1" thickTop="1" thickBot="1" x14ac:dyDescent="0.25">
      <c r="A246" s="122"/>
      <c r="B246" s="149" t="str">
        <f t="shared" si="18"/>
        <v/>
      </c>
      <c r="C246" s="304" t="str">
        <f>IF(D246="","",(VLOOKUP(D246,Lookups!$B$4:$C$2561,2,FALSE)))</f>
        <v/>
      </c>
      <c r="D246" s="366"/>
      <c r="E246" s="149"/>
      <c r="F246" s="175"/>
      <c r="G246" s="149"/>
      <c r="H246" s="175"/>
      <c r="I246" s="173"/>
      <c r="J246" s="200" t="str">
        <f t="shared" si="15"/>
        <v/>
      </c>
      <c r="K246" s="173"/>
      <c r="L246" s="200" t="str">
        <f t="shared" si="16"/>
        <v/>
      </c>
      <c r="M246" s="139" t="str">
        <f t="shared" si="19"/>
        <v/>
      </c>
      <c r="N246" s="176"/>
      <c r="O246" s="176"/>
      <c r="P246" s="189"/>
      <c r="Q246" s="123"/>
      <c r="R246" s="123"/>
      <c r="S246" s="178"/>
      <c r="T246" s="178"/>
      <c r="U246" s="149"/>
      <c r="V246" s="124"/>
      <c r="W246" s="149"/>
      <c r="X246" s="124"/>
      <c r="Y246" s="124"/>
      <c r="Z246" s="124"/>
      <c r="AA246" s="124"/>
      <c r="AB246" s="173"/>
      <c r="AC246" s="139"/>
      <c r="AD246" s="139"/>
      <c r="AE246" s="173"/>
      <c r="AF246" s="173"/>
      <c r="AG246" s="173"/>
      <c r="AH246" s="188"/>
      <c r="AI246" s="149"/>
      <c r="AJ246" s="200" t="str">
        <f t="shared" si="17"/>
        <v/>
      </c>
      <c r="AK246" s="204"/>
      <c r="AL246" s="199"/>
      <c r="AP246" s="178"/>
      <c r="AQ246" s="214"/>
      <c r="AR246" s="214"/>
      <c r="AS246" s="214"/>
      <c r="AT246" s="215"/>
    </row>
    <row r="247" spans="1:46" s="177" customFormat="1" ht="27" customHeight="1" thickTop="1" thickBot="1" x14ac:dyDescent="0.25">
      <c r="A247" s="122"/>
      <c r="B247" s="149" t="str">
        <f t="shared" si="18"/>
        <v/>
      </c>
      <c r="C247" s="304" t="str">
        <f>IF(D247="","",(VLOOKUP(D247,Lookups!$B$4:$C$2561,2,FALSE)))</f>
        <v/>
      </c>
      <c r="D247" s="366"/>
      <c r="E247" s="149"/>
      <c r="F247" s="175"/>
      <c r="G247" s="149"/>
      <c r="H247" s="175"/>
      <c r="I247" s="173"/>
      <c r="J247" s="200" t="str">
        <f t="shared" si="15"/>
        <v/>
      </c>
      <c r="K247" s="173"/>
      <c r="L247" s="200" t="str">
        <f t="shared" si="16"/>
        <v/>
      </c>
      <c r="M247" s="139" t="str">
        <f t="shared" si="19"/>
        <v/>
      </c>
      <c r="N247" s="176"/>
      <c r="O247" s="176"/>
      <c r="P247" s="189"/>
      <c r="Q247" s="123"/>
      <c r="R247" s="123"/>
      <c r="S247" s="178"/>
      <c r="T247" s="178"/>
      <c r="U247" s="149"/>
      <c r="V247" s="124"/>
      <c r="W247" s="149"/>
      <c r="X247" s="124"/>
      <c r="Y247" s="124"/>
      <c r="Z247" s="124"/>
      <c r="AA247" s="124"/>
      <c r="AB247" s="173"/>
      <c r="AC247" s="139"/>
      <c r="AD247" s="139"/>
      <c r="AE247" s="173"/>
      <c r="AF247" s="173"/>
      <c r="AG247" s="173"/>
      <c r="AH247" s="188"/>
      <c r="AI247" s="149"/>
      <c r="AJ247" s="200" t="str">
        <f t="shared" si="17"/>
        <v/>
      </c>
      <c r="AK247" s="204"/>
      <c r="AL247" s="199"/>
      <c r="AP247" s="178"/>
      <c r="AQ247" s="214"/>
      <c r="AR247" s="214"/>
      <c r="AS247" s="214"/>
      <c r="AT247" s="215"/>
    </row>
    <row r="248" spans="1:46" s="177" customFormat="1" ht="27" customHeight="1" thickTop="1" thickBot="1" x14ac:dyDescent="0.25">
      <c r="A248" s="122"/>
      <c r="B248" s="149" t="str">
        <f t="shared" si="18"/>
        <v/>
      </c>
      <c r="C248" s="304" t="str">
        <f>IF(D248="","",(VLOOKUP(D248,Lookups!$B$4:$C$2561,2,FALSE)))</f>
        <v/>
      </c>
      <c r="D248" s="366"/>
      <c r="E248" s="149"/>
      <c r="F248" s="175"/>
      <c r="G248" s="149"/>
      <c r="H248" s="175"/>
      <c r="I248" s="173"/>
      <c r="J248" s="200" t="str">
        <f t="shared" si="15"/>
        <v/>
      </c>
      <c r="K248" s="173"/>
      <c r="L248" s="200" t="str">
        <f t="shared" si="16"/>
        <v/>
      </c>
      <c r="M248" s="139" t="str">
        <f t="shared" si="19"/>
        <v/>
      </c>
      <c r="N248" s="176"/>
      <c r="O248" s="176"/>
      <c r="P248" s="189"/>
      <c r="Q248" s="123"/>
      <c r="R248" s="123"/>
      <c r="S248" s="178"/>
      <c r="T248" s="178"/>
      <c r="U248" s="149"/>
      <c r="V248" s="124"/>
      <c r="W248" s="149"/>
      <c r="X248" s="124"/>
      <c r="Y248" s="124"/>
      <c r="Z248" s="124"/>
      <c r="AA248" s="124"/>
      <c r="AB248" s="173"/>
      <c r="AC248" s="139"/>
      <c r="AD248" s="139"/>
      <c r="AE248" s="173"/>
      <c r="AF248" s="173"/>
      <c r="AG248" s="173"/>
      <c r="AH248" s="188"/>
      <c r="AI248" s="149"/>
      <c r="AJ248" s="200" t="str">
        <f t="shared" si="17"/>
        <v/>
      </c>
      <c r="AK248" s="204"/>
      <c r="AL248" s="199"/>
      <c r="AP248" s="178"/>
      <c r="AQ248" s="214"/>
      <c r="AR248" s="214"/>
      <c r="AS248" s="214"/>
      <c r="AT248" s="215"/>
    </row>
    <row r="249" spans="1:46" s="177" customFormat="1" ht="27" customHeight="1" thickTop="1" thickBot="1" x14ac:dyDescent="0.25">
      <c r="A249" s="122"/>
      <c r="B249" s="149" t="str">
        <f t="shared" si="18"/>
        <v/>
      </c>
      <c r="C249" s="304" t="str">
        <f>IF(D249="","",(VLOOKUP(D249,Lookups!$B$4:$C$2561,2,FALSE)))</f>
        <v/>
      </c>
      <c r="D249" s="366"/>
      <c r="E249" s="149"/>
      <c r="F249" s="175"/>
      <c r="G249" s="149"/>
      <c r="H249" s="175"/>
      <c r="I249" s="173"/>
      <c r="J249" s="200" t="str">
        <f t="shared" si="15"/>
        <v/>
      </c>
      <c r="K249" s="173"/>
      <c r="L249" s="200" t="str">
        <f t="shared" si="16"/>
        <v/>
      </c>
      <c r="M249" s="139" t="str">
        <f t="shared" si="19"/>
        <v/>
      </c>
      <c r="N249" s="176"/>
      <c r="O249" s="176"/>
      <c r="P249" s="189"/>
      <c r="Q249" s="123"/>
      <c r="R249" s="123"/>
      <c r="S249" s="178"/>
      <c r="T249" s="178"/>
      <c r="U249" s="149"/>
      <c r="V249" s="124"/>
      <c r="W249" s="149"/>
      <c r="X249" s="124"/>
      <c r="Y249" s="124"/>
      <c r="Z249" s="124"/>
      <c r="AA249" s="124"/>
      <c r="AB249" s="173"/>
      <c r="AC249" s="139"/>
      <c r="AD249" s="139"/>
      <c r="AE249" s="173"/>
      <c r="AF249" s="173"/>
      <c r="AG249" s="173"/>
      <c r="AH249" s="188"/>
      <c r="AI249" s="149"/>
      <c r="AJ249" s="200" t="str">
        <f t="shared" si="17"/>
        <v/>
      </c>
      <c r="AK249" s="204"/>
      <c r="AL249" s="199"/>
      <c r="AP249" s="178"/>
      <c r="AQ249" s="214"/>
      <c r="AR249" s="214"/>
      <c r="AS249" s="214"/>
      <c r="AT249" s="215"/>
    </row>
    <row r="250" spans="1:46" s="177" customFormat="1" ht="27" customHeight="1" thickTop="1" thickBot="1" x14ac:dyDescent="0.25">
      <c r="A250" s="122"/>
      <c r="B250" s="149" t="str">
        <f t="shared" si="18"/>
        <v/>
      </c>
      <c r="C250" s="304" t="str">
        <f>IF(D250="","",(VLOOKUP(D250,Lookups!$B$4:$C$2561,2,FALSE)))</f>
        <v/>
      </c>
      <c r="D250" s="366"/>
      <c r="E250" s="149"/>
      <c r="F250" s="175"/>
      <c r="G250" s="149"/>
      <c r="H250" s="175"/>
      <c r="I250" s="173"/>
      <c r="J250" s="200" t="str">
        <f t="shared" si="15"/>
        <v/>
      </c>
      <c r="K250" s="173"/>
      <c r="L250" s="200" t="str">
        <f t="shared" si="16"/>
        <v/>
      </c>
      <c r="M250" s="139" t="str">
        <f t="shared" si="19"/>
        <v/>
      </c>
      <c r="N250" s="176"/>
      <c r="O250" s="176"/>
      <c r="P250" s="189"/>
      <c r="Q250" s="123"/>
      <c r="R250" s="123"/>
      <c r="S250" s="178"/>
      <c r="T250" s="178"/>
      <c r="U250" s="149"/>
      <c r="V250" s="124"/>
      <c r="W250" s="149"/>
      <c r="X250" s="124"/>
      <c r="Y250" s="124"/>
      <c r="Z250" s="124"/>
      <c r="AA250" s="124"/>
      <c r="AB250" s="173"/>
      <c r="AC250" s="139"/>
      <c r="AD250" s="139"/>
      <c r="AE250" s="173"/>
      <c r="AF250" s="173"/>
      <c r="AG250" s="173"/>
      <c r="AH250" s="188"/>
      <c r="AI250" s="149"/>
      <c r="AJ250" s="200" t="str">
        <f t="shared" si="17"/>
        <v/>
      </c>
      <c r="AK250" s="204"/>
      <c r="AL250" s="199"/>
      <c r="AP250" s="178"/>
      <c r="AQ250" s="214"/>
      <c r="AR250" s="214"/>
      <c r="AS250" s="214"/>
      <c r="AT250" s="215"/>
    </row>
    <row r="251" spans="1:46" s="177" customFormat="1" ht="27" customHeight="1" thickTop="1" thickBot="1" x14ac:dyDescent="0.25">
      <c r="A251" s="122"/>
      <c r="B251" s="149" t="str">
        <f t="shared" si="18"/>
        <v/>
      </c>
      <c r="C251" s="304" t="str">
        <f>IF(D251="","",(VLOOKUP(D251,Lookups!$B$4:$C$2561,2,FALSE)))</f>
        <v/>
      </c>
      <c r="D251" s="366"/>
      <c r="E251" s="149"/>
      <c r="F251" s="175"/>
      <c r="G251" s="149"/>
      <c r="H251" s="175"/>
      <c r="I251" s="173"/>
      <c r="J251" s="200" t="str">
        <f t="shared" si="15"/>
        <v/>
      </c>
      <c r="K251" s="173"/>
      <c r="L251" s="200" t="str">
        <f t="shared" si="16"/>
        <v/>
      </c>
      <c r="M251" s="139" t="str">
        <f t="shared" si="19"/>
        <v/>
      </c>
      <c r="N251" s="176"/>
      <c r="O251" s="176"/>
      <c r="P251" s="189"/>
      <c r="Q251" s="123"/>
      <c r="R251" s="123"/>
      <c r="S251" s="178"/>
      <c r="T251" s="178"/>
      <c r="U251" s="149"/>
      <c r="V251" s="124"/>
      <c r="W251" s="149"/>
      <c r="X251" s="124"/>
      <c r="Y251" s="124"/>
      <c r="Z251" s="124"/>
      <c r="AA251" s="124"/>
      <c r="AB251" s="173"/>
      <c r="AC251" s="139"/>
      <c r="AD251" s="139"/>
      <c r="AE251" s="173"/>
      <c r="AF251" s="173"/>
      <c r="AG251" s="173"/>
      <c r="AH251" s="188"/>
      <c r="AI251" s="149"/>
      <c r="AJ251" s="200" t="str">
        <f t="shared" si="17"/>
        <v/>
      </c>
      <c r="AK251" s="204"/>
      <c r="AL251" s="199"/>
      <c r="AP251" s="178"/>
      <c r="AQ251" s="214"/>
      <c r="AR251" s="214"/>
      <c r="AS251" s="214"/>
      <c r="AT251" s="215"/>
    </row>
    <row r="252" spans="1:46" s="177" customFormat="1" ht="27" customHeight="1" thickTop="1" thickBot="1" x14ac:dyDescent="0.25">
      <c r="A252" s="122"/>
      <c r="B252" s="149" t="str">
        <f t="shared" si="18"/>
        <v/>
      </c>
      <c r="C252" s="304" t="str">
        <f>IF(D252="","",(VLOOKUP(D252,Lookups!$B$4:$C$2561,2,FALSE)))</f>
        <v/>
      </c>
      <c r="D252" s="366"/>
      <c r="E252" s="149"/>
      <c r="F252" s="175"/>
      <c r="G252" s="149"/>
      <c r="H252" s="175"/>
      <c r="I252" s="173"/>
      <c r="J252" s="200" t="str">
        <f t="shared" si="15"/>
        <v/>
      </c>
      <c r="K252" s="173"/>
      <c r="L252" s="200" t="str">
        <f t="shared" si="16"/>
        <v/>
      </c>
      <c r="M252" s="139" t="str">
        <f t="shared" si="19"/>
        <v/>
      </c>
      <c r="N252" s="176"/>
      <c r="O252" s="176"/>
      <c r="P252" s="189"/>
      <c r="Q252" s="123"/>
      <c r="R252" s="123"/>
      <c r="S252" s="178"/>
      <c r="T252" s="178"/>
      <c r="U252" s="149"/>
      <c r="V252" s="124"/>
      <c r="W252" s="149"/>
      <c r="X252" s="124"/>
      <c r="Y252" s="124"/>
      <c r="Z252" s="124"/>
      <c r="AA252" s="124"/>
      <c r="AB252" s="173"/>
      <c r="AC252" s="139"/>
      <c r="AD252" s="139"/>
      <c r="AE252" s="173"/>
      <c r="AF252" s="173"/>
      <c r="AG252" s="173"/>
      <c r="AH252" s="188"/>
      <c r="AI252" s="149"/>
      <c r="AJ252" s="200" t="str">
        <f t="shared" si="17"/>
        <v/>
      </c>
      <c r="AK252" s="204"/>
      <c r="AL252" s="199"/>
      <c r="AP252" s="178"/>
      <c r="AQ252" s="214"/>
      <c r="AR252" s="214"/>
      <c r="AS252" s="214"/>
      <c r="AT252" s="215"/>
    </row>
    <row r="253" spans="1:46" s="177" customFormat="1" ht="27" customHeight="1" thickTop="1" thickBot="1" x14ac:dyDescent="0.25">
      <c r="A253" s="122"/>
      <c r="B253" s="149" t="str">
        <f t="shared" si="18"/>
        <v/>
      </c>
      <c r="C253" s="304" t="str">
        <f>IF(D253="","",(VLOOKUP(D253,Lookups!$B$4:$C$2561,2,FALSE)))</f>
        <v/>
      </c>
      <c r="D253" s="366"/>
      <c r="E253" s="149"/>
      <c r="F253" s="175"/>
      <c r="G253" s="149"/>
      <c r="H253" s="175"/>
      <c r="I253" s="173"/>
      <c r="J253" s="200" t="str">
        <f t="shared" si="15"/>
        <v/>
      </c>
      <c r="K253" s="173"/>
      <c r="L253" s="200" t="str">
        <f t="shared" si="16"/>
        <v/>
      </c>
      <c r="M253" s="139" t="str">
        <f t="shared" si="19"/>
        <v/>
      </c>
      <c r="N253" s="176"/>
      <c r="O253" s="176"/>
      <c r="P253" s="189"/>
      <c r="Q253" s="123"/>
      <c r="R253" s="123"/>
      <c r="S253" s="178"/>
      <c r="T253" s="178"/>
      <c r="U253" s="149"/>
      <c r="V253" s="124"/>
      <c r="W253" s="149"/>
      <c r="X253" s="124"/>
      <c r="Y253" s="124"/>
      <c r="Z253" s="124"/>
      <c r="AA253" s="124"/>
      <c r="AB253" s="173"/>
      <c r="AC253" s="139"/>
      <c r="AD253" s="139"/>
      <c r="AE253" s="173"/>
      <c r="AF253" s="173"/>
      <c r="AG253" s="173"/>
      <c r="AH253" s="188"/>
      <c r="AI253" s="149"/>
      <c r="AJ253" s="200" t="str">
        <f t="shared" si="17"/>
        <v/>
      </c>
      <c r="AK253" s="204"/>
      <c r="AL253" s="199"/>
      <c r="AP253" s="178"/>
      <c r="AQ253" s="214"/>
      <c r="AR253" s="214"/>
      <c r="AS253" s="214"/>
      <c r="AT253" s="215"/>
    </row>
    <row r="254" spans="1:46" s="177" customFormat="1" ht="27" customHeight="1" thickTop="1" thickBot="1" x14ac:dyDescent="0.25">
      <c r="A254" s="122"/>
      <c r="B254" s="149" t="str">
        <f t="shared" si="18"/>
        <v/>
      </c>
      <c r="C254" s="304" t="str">
        <f>IF(D254="","",(VLOOKUP(D254,Lookups!$B$4:$C$2561,2,FALSE)))</f>
        <v/>
      </c>
      <c r="D254" s="366"/>
      <c r="E254" s="149"/>
      <c r="F254" s="175"/>
      <c r="G254" s="149"/>
      <c r="H254" s="175"/>
      <c r="I254" s="173"/>
      <c r="J254" s="200" t="str">
        <f t="shared" si="15"/>
        <v/>
      </c>
      <c r="K254" s="173"/>
      <c r="L254" s="200" t="str">
        <f t="shared" si="16"/>
        <v/>
      </c>
      <c r="M254" s="139" t="str">
        <f t="shared" si="19"/>
        <v/>
      </c>
      <c r="N254" s="176"/>
      <c r="O254" s="176"/>
      <c r="P254" s="189"/>
      <c r="Q254" s="123"/>
      <c r="R254" s="123"/>
      <c r="S254" s="178"/>
      <c r="T254" s="178"/>
      <c r="U254" s="149"/>
      <c r="V254" s="124"/>
      <c r="W254" s="149"/>
      <c r="X254" s="124"/>
      <c r="Y254" s="124"/>
      <c r="Z254" s="124"/>
      <c r="AA254" s="124"/>
      <c r="AB254" s="173"/>
      <c r="AC254" s="139"/>
      <c r="AD254" s="139"/>
      <c r="AE254" s="173"/>
      <c r="AF254" s="173"/>
      <c r="AG254" s="173"/>
      <c r="AH254" s="188"/>
      <c r="AI254" s="149"/>
      <c r="AJ254" s="200" t="str">
        <f t="shared" si="17"/>
        <v/>
      </c>
      <c r="AK254" s="204"/>
      <c r="AL254" s="199"/>
      <c r="AP254" s="178"/>
      <c r="AQ254" s="214"/>
      <c r="AR254" s="214"/>
      <c r="AS254" s="214"/>
      <c r="AT254" s="215"/>
    </row>
    <row r="255" spans="1:46" s="177" customFormat="1" ht="27" customHeight="1" thickTop="1" thickBot="1" x14ac:dyDescent="0.25">
      <c r="A255" s="122"/>
      <c r="B255" s="149" t="str">
        <f t="shared" si="18"/>
        <v/>
      </c>
      <c r="C255" s="304" t="str">
        <f>IF(D255="","",(VLOOKUP(D255,Lookups!$B$4:$C$2561,2,FALSE)))</f>
        <v/>
      </c>
      <c r="D255" s="366"/>
      <c r="E255" s="149"/>
      <c r="F255" s="175"/>
      <c r="G255" s="149"/>
      <c r="H255" s="175"/>
      <c r="I255" s="173"/>
      <c r="J255" s="200" t="str">
        <f t="shared" si="15"/>
        <v/>
      </c>
      <c r="K255" s="173"/>
      <c r="L255" s="200" t="str">
        <f t="shared" si="16"/>
        <v/>
      </c>
      <c r="M255" s="139" t="str">
        <f t="shared" si="19"/>
        <v/>
      </c>
      <c r="N255" s="176"/>
      <c r="O255" s="176"/>
      <c r="P255" s="189"/>
      <c r="Q255" s="123"/>
      <c r="R255" s="123"/>
      <c r="S255" s="178"/>
      <c r="T255" s="178"/>
      <c r="U255" s="149"/>
      <c r="V255" s="124"/>
      <c r="W255" s="149"/>
      <c r="X255" s="124"/>
      <c r="Y255" s="124"/>
      <c r="Z255" s="124"/>
      <c r="AA255" s="124"/>
      <c r="AB255" s="173"/>
      <c r="AC255" s="139"/>
      <c r="AD255" s="139"/>
      <c r="AE255" s="173"/>
      <c r="AF255" s="173"/>
      <c r="AG255" s="173"/>
      <c r="AH255" s="188"/>
      <c r="AI255" s="149"/>
      <c r="AJ255" s="200" t="str">
        <f t="shared" si="17"/>
        <v/>
      </c>
      <c r="AK255" s="204"/>
      <c r="AL255" s="199"/>
      <c r="AP255" s="178"/>
      <c r="AQ255" s="214"/>
      <c r="AR255" s="214"/>
      <c r="AS255" s="214"/>
      <c r="AT255" s="215"/>
    </row>
    <row r="256" spans="1:46" s="177" customFormat="1" ht="27" customHeight="1" thickTop="1" thickBot="1" x14ac:dyDescent="0.25">
      <c r="A256" s="122"/>
      <c r="B256" s="149" t="str">
        <f t="shared" si="18"/>
        <v/>
      </c>
      <c r="C256" s="304" t="str">
        <f>IF(D256="","",(VLOOKUP(D256,Lookups!$B$4:$C$2561,2,FALSE)))</f>
        <v/>
      </c>
      <c r="D256" s="366"/>
      <c r="E256" s="149"/>
      <c r="F256" s="175"/>
      <c r="G256" s="149"/>
      <c r="H256" s="175"/>
      <c r="I256" s="173"/>
      <c r="J256" s="200" t="str">
        <f t="shared" si="15"/>
        <v/>
      </c>
      <c r="K256" s="173"/>
      <c r="L256" s="200" t="str">
        <f t="shared" si="16"/>
        <v/>
      </c>
      <c r="M256" s="139" t="str">
        <f t="shared" si="19"/>
        <v/>
      </c>
      <c r="N256" s="176"/>
      <c r="O256" s="176"/>
      <c r="P256" s="189"/>
      <c r="Q256" s="123"/>
      <c r="R256" s="123"/>
      <c r="S256" s="178"/>
      <c r="T256" s="178"/>
      <c r="U256" s="149"/>
      <c r="V256" s="124"/>
      <c r="W256" s="149"/>
      <c r="X256" s="124"/>
      <c r="Y256" s="124"/>
      <c r="Z256" s="124"/>
      <c r="AA256" s="124"/>
      <c r="AB256" s="173"/>
      <c r="AC256" s="139"/>
      <c r="AD256" s="139"/>
      <c r="AE256" s="173"/>
      <c r="AF256" s="173"/>
      <c r="AG256" s="173"/>
      <c r="AH256" s="188"/>
      <c r="AI256" s="149"/>
      <c r="AJ256" s="200" t="str">
        <f t="shared" si="17"/>
        <v/>
      </c>
      <c r="AK256" s="204"/>
      <c r="AL256" s="199"/>
      <c r="AP256" s="178"/>
      <c r="AQ256" s="214"/>
      <c r="AR256" s="214"/>
      <c r="AS256" s="214"/>
      <c r="AT256" s="215"/>
    </row>
    <row r="257" spans="1:46" s="177" customFormat="1" ht="27" customHeight="1" thickTop="1" thickBot="1" x14ac:dyDescent="0.25">
      <c r="A257" s="122"/>
      <c r="B257" s="149" t="str">
        <f t="shared" si="18"/>
        <v/>
      </c>
      <c r="C257" s="304" t="str">
        <f>IF(D257="","",(VLOOKUP(D257,Lookups!$B$4:$C$2561,2,FALSE)))</f>
        <v/>
      </c>
      <c r="D257" s="366"/>
      <c r="E257" s="149"/>
      <c r="F257" s="175"/>
      <c r="G257" s="149"/>
      <c r="H257" s="175"/>
      <c r="I257" s="173"/>
      <c r="J257" s="200" t="str">
        <f t="shared" si="15"/>
        <v/>
      </c>
      <c r="K257" s="173"/>
      <c r="L257" s="200" t="str">
        <f t="shared" si="16"/>
        <v/>
      </c>
      <c r="M257" s="139" t="str">
        <f t="shared" si="19"/>
        <v/>
      </c>
      <c r="N257" s="176"/>
      <c r="O257" s="176"/>
      <c r="P257" s="189"/>
      <c r="Q257" s="123"/>
      <c r="R257" s="123"/>
      <c r="S257" s="178"/>
      <c r="T257" s="178"/>
      <c r="U257" s="149"/>
      <c r="V257" s="124"/>
      <c r="W257" s="149"/>
      <c r="X257" s="124"/>
      <c r="Y257" s="124"/>
      <c r="Z257" s="124"/>
      <c r="AA257" s="124"/>
      <c r="AB257" s="173"/>
      <c r="AC257" s="139"/>
      <c r="AD257" s="139"/>
      <c r="AE257" s="173"/>
      <c r="AF257" s="173"/>
      <c r="AG257" s="173"/>
      <c r="AH257" s="188"/>
      <c r="AI257" s="149"/>
      <c r="AJ257" s="200" t="str">
        <f t="shared" si="17"/>
        <v/>
      </c>
      <c r="AK257" s="204"/>
      <c r="AL257" s="199"/>
      <c r="AP257" s="178"/>
      <c r="AQ257" s="214"/>
      <c r="AR257" s="214"/>
      <c r="AS257" s="214"/>
      <c r="AT257" s="215"/>
    </row>
    <row r="258" spans="1:46" s="177" customFormat="1" ht="27" customHeight="1" thickTop="1" thickBot="1" x14ac:dyDescent="0.25">
      <c r="A258" s="122"/>
      <c r="B258" s="149" t="str">
        <f t="shared" si="18"/>
        <v/>
      </c>
      <c r="C258" s="304" t="str">
        <f>IF(D258="","",(VLOOKUP(D258,Lookups!$B$4:$C$2561,2,FALSE)))</f>
        <v/>
      </c>
      <c r="D258" s="366"/>
      <c r="E258" s="149"/>
      <c r="F258" s="175"/>
      <c r="G258" s="149"/>
      <c r="H258" s="175"/>
      <c r="I258" s="173"/>
      <c r="J258" s="200" t="str">
        <f t="shared" si="15"/>
        <v/>
      </c>
      <c r="K258" s="173"/>
      <c r="L258" s="200" t="str">
        <f t="shared" si="16"/>
        <v/>
      </c>
      <c r="M258" s="139" t="str">
        <f t="shared" si="19"/>
        <v/>
      </c>
      <c r="N258" s="176"/>
      <c r="O258" s="176"/>
      <c r="P258" s="189"/>
      <c r="Q258" s="123"/>
      <c r="R258" s="123"/>
      <c r="S258" s="178"/>
      <c r="T258" s="178"/>
      <c r="U258" s="149"/>
      <c r="V258" s="124"/>
      <c r="W258" s="149"/>
      <c r="X258" s="124"/>
      <c r="Y258" s="124"/>
      <c r="Z258" s="124"/>
      <c r="AA258" s="124"/>
      <c r="AB258" s="173"/>
      <c r="AC258" s="139"/>
      <c r="AD258" s="139"/>
      <c r="AE258" s="173"/>
      <c r="AF258" s="173"/>
      <c r="AG258" s="173"/>
      <c r="AH258" s="188"/>
      <c r="AI258" s="149"/>
      <c r="AJ258" s="200" t="str">
        <f t="shared" si="17"/>
        <v/>
      </c>
      <c r="AK258" s="204"/>
      <c r="AL258" s="199"/>
      <c r="AP258" s="178"/>
      <c r="AQ258" s="214"/>
      <c r="AR258" s="214"/>
      <c r="AS258" s="214"/>
      <c r="AT258" s="215"/>
    </row>
    <row r="259" spans="1:46" s="177" customFormat="1" ht="27" customHeight="1" thickTop="1" thickBot="1" x14ac:dyDescent="0.25">
      <c r="A259" s="122"/>
      <c r="B259" s="149" t="str">
        <f t="shared" si="18"/>
        <v/>
      </c>
      <c r="C259" s="304" t="str">
        <f>IF(D259="","",(VLOOKUP(D259,Lookups!$B$4:$C$2561,2,FALSE)))</f>
        <v/>
      </c>
      <c r="D259" s="366"/>
      <c r="E259" s="149"/>
      <c r="F259" s="175"/>
      <c r="G259" s="149"/>
      <c r="H259" s="175"/>
      <c r="I259" s="173"/>
      <c r="J259" s="200" t="str">
        <f t="shared" si="15"/>
        <v/>
      </c>
      <c r="K259" s="173"/>
      <c r="L259" s="200" t="str">
        <f t="shared" si="16"/>
        <v/>
      </c>
      <c r="M259" s="139" t="str">
        <f t="shared" si="19"/>
        <v/>
      </c>
      <c r="N259" s="176"/>
      <c r="O259" s="176"/>
      <c r="P259" s="189"/>
      <c r="Q259" s="123"/>
      <c r="R259" s="123"/>
      <c r="S259" s="178"/>
      <c r="T259" s="178"/>
      <c r="U259" s="149"/>
      <c r="V259" s="124"/>
      <c r="W259" s="149"/>
      <c r="X259" s="124"/>
      <c r="Y259" s="124"/>
      <c r="Z259" s="124"/>
      <c r="AA259" s="124"/>
      <c r="AB259" s="173"/>
      <c r="AC259" s="139"/>
      <c r="AD259" s="139"/>
      <c r="AE259" s="173"/>
      <c r="AF259" s="173"/>
      <c r="AG259" s="173"/>
      <c r="AH259" s="188"/>
      <c r="AI259" s="149"/>
      <c r="AJ259" s="200" t="str">
        <f t="shared" si="17"/>
        <v/>
      </c>
      <c r="AK259" s="204"/>
      <c r="AL259" s="199"/>
      <c r="AP259" s="178"/>
      <c r="AQ259" s="214"/>
      <c r="AR259" s="214"/>
      <c r="AS259" s="214"/>
      <c r="AT259" s="215"/>
    </row>
    <row r="260" spans="1:46" s="177" customFormat="1" ht="27" customHeight="1" thickTop="1" thickBot="1" x14ac:dyDescent="0.25">
      <c r="A260" s="122"/>
      <c r="B260" s="149" t="str">
        <f t="shared" si="18"/>
        <v/>
      </c>
      <c r="C260" s="304" t="str">
        <f>IF(D260="","",(VLOOKUP(D260,Lookups!$B$4:$C$2561,2,FALSE)))</f>
        <v/>
      </c>
      <c r="D260" s="366"/>
      <c r="E260" s="149"/>
      <c r="F260" s="175"/>
      <c r="G260" s="149"/>
      <c r="H260" s="175"/>
      <c r="I260" s="173"/>
      <c r="J260" s="200" t="str">
        <f t="shared" si="15"/>
        <v/>
      </c>
      <c r="K260" s="173"/>
      <c r="L260" s="200" t="str">
        <f t="shared" si="16"/>
        <v/>
      </c>
      <c r="M260" s="139" t="str">
        <f t="shared" si="19"/>
        <v/>
      </c>
      <c r="N260" s="176"/>
      <c r="O260" s="176"/>
      <c r="P260" s="189"/>
      <c r="Q260" s="123"/>
      <c r="R260" s="123"/>
      <c r="S260" s="178"/>
      <c r="T260" s="178"/>
      <c r="U260" s="149"/>
      <c r="V260" s="124"/>
      <c r="W260" s="149"/>
      <c r="X260" s="124"/>
      <c r="Y260" s="124"/>
      <c r="Z260" s="124"/>
      <c r="AA260" s="124"/>
      <c r="AB260" s="173"/>
      <c r="AC260" s="139"/>
      <c r="AD260" s="139"/>
      <c r="AE260" s="173"/>
      <c r="AF260" s="173"/>
      <c r="AG260" s="173"/>
      <c r="AH260" s="188"/>
      <c r="AI260" s="149"/>
      <c r="AJ260" s="200" t="str">
        <f t="shared" si="17"/>
        <v/>
      </c>
      <c r="AK260" s="204"/>
      <c r="AL260" s="199"/>
      <c r="AP260" s="178"/>
      <c r="AQ260" s="214"/>
      <c r="AR260" s="214"/>
      <c r="AS260" s="214"/>
      <c r="AT260" s="215"/>
    </row>
    <row r="261" spans="1:46" s="177" customFormat="1" ht="27" customHeight="1" thickTop="1" thickBot="1" x14ac:dyDescent="0.25">
      <c r="A261" s="122"/>
      <c r="B261" s="149" t="str">
        <f t="shared" si="18"/>
        <v/>
      </c>
      <c r="C261" s="304" t="str">
        <f>IF(D261="","",(VLOOKUP(D261,Lookups!$B$4:$C$2561,2,FALSE)))</f>
        <v/>
      </c>
      <c r="D261" s="366"/>
      <c r="E261" s="149"/>
      <c r="F261" s="175"/>
      <c r="G261" s="149"/>
      <c r="H261" s="175"/>
      <c r="I261" s="173"/>
      <c r="J261" s="200" t="str">
        <f t="shared" si="15"/>
        <v/>
      </c>
      <c r="K261" s="173"/>
      <c r="L261" s="200" t="str">
        <f t="shared" si="16"/>
        <v/>
      </c>
      <c r="M261" s="139" t="str">
        <f t="shared" si="19"/>
        <v/>
      </c>
      <c r="N261" s="176"/>
      <c r="O261" s="176"/>
      <c r="P261" s="189"/>
      <c r="Q261" s="123"/>
      <c r="R261" s="123"/>
      <c r="S261" s="178"/>
      <c r="T261" s="178"/>
      <c r="U261" s="149"/>
      <c r="V261" s="124"/>
      <c r="W261" s="149"/>
      <c r="X261" s="124"/>
      <c r="Y261" s="124"/>
      <c r="Z261" s="124"/>
      <c r="AA261" s="124"/>
      <c r="AB261" s="173"/>
      <c r="AC261" s="139"/>
      <c r="AD261" s="139"/>
      <c r="AE261" s="173"/>
      <c r="AF261" s="173"/>
      <c r="AG261" s="173"/>
      <c r="AH261" s="188"/>
      <c r="AI261" s="149"/>
      <c r="AJ261" s="200" t="str">
        <f t="shared" si="17"/>
        <v/>
      </c>
      <c r="AK261" s="204"/>
      <c r="AL261" s="199"/>
      <c r="AP261" s="178"/>
      <c r="AQ261" s="214"/>
      <c r="AR261" s="214"/>
      <c r="AS261" s="214"/>
      <c r="AT261" s="215"/>
    </row>
    <row r="262" spans="1:46" s="177" customFormat="1" ht="27" customHeight="1" thickTop="1" thickBot="1" x14ac:dyDescent="0.25">
      <c r="A262" s="122"/>
      <c r="B262" s="149" t="str">
        <f t="shared" si="18"/>
        <v/>
      </c>
      <c r="C262" s="304" t="str">
        <f>IF(D262="","",(VLOOKUP(D262,Lookups!$B$4:$C$2561,2,FALSE)))</f>
        <v/>
      </c>
      <c r="D262" s="366"/>
      <c r="E262" s="149"/>
      <c r="F262" s="175"/>
      <c r="G262" s="149"/>
      <c r="H262" s="175"/>
      <c r="I262" s="173"/>
      <c r="J262" s="200" t="str">
        <f t="shared" ref="J262:J325" si="20">IF(I262="","",VLOOKUP(I262,MSTypeDesc,2,FALSE))</f>
        <v/>
      </c>
      <c r="K262" s="173"/>
      <c r="L262" s="200" t="str">
        <f t="shared" ref="L262:L325" si="21">IF(K262="","",VLOOKUP(K262,MSSubtypeDesc,2,FALSE))</f>
        <v/>
      </c>
      <c r="M262" s="139" t="str">
        <f t="shared" si="19"/>
        <v/>
      </c>
      <c r="N262" s="176"/>
      <c r="O262" s="176"/>
      <c r="P262" s="189"/>
      <c r="Q262" s="123"/>
      <c r="R262" s="123"/>
      <c r="S262" s="178"/>
      <c r="T262" s="178"/>
      <c r="U262" s="149"/>
      <c r="V262" s="124"/>
      <c r="W262" s="149"/>
      <c r="X262" s="124"/>
      <c r="Y262" s="124"/>
      <c r="Z262" s="124"/>
      <c r="AA262" s="124"/>
      <c r="AB262" s="173"/>
      <c r="AC262" s="139"/>
      <c r="AD262" s="139"/>
      <c r="AE262" s="173"/>
      <c r="AF262" s="173"/>
      <c r="AG262" s="173"/>
      <c r="AH262" s="188"/>
      <c r="AI262" s="149"/>
      <c r="AJ262" s="200" t="str">
        <f t="shared" ref="AJ262:AJ325" si="22">IF(AI262="","",VLOOKUP(AI262,MsMaterialDesc,2,FALSE))</f>
        <v/>
      </c>
      <c r="AK262" s="204"/>
      <c r="AL262" s="199"/>
      <c r="AP262" s="178"/>
      <c r="AQ262" s="214"/>
      <c r="AR262" s="214"/>
      <c r="AS262" s="214"/>
      <c r="AT262" s="215"/>
    </row>
    <row r="263" spans="1:46" s="177" customFormat="1" ht="27" customHeight="1" thickTop="1" thickBot="1" x14ac:dyDescent="0.25">
      <c r="A263" s="122"/>
      <c r="B263" s="149" t="str">
        <f t="shared" ref="B263:B326" si="23">IF(A263="ADD","0","")</f>
        <v/>
      </c>
      <c r="C263" s="304" t="str">
        <f>IF(D263="","",(VLOOKUP(D263,Lookups!$B$4:$C$2561,2,FALSE)))</f>
        <v/>
      </c>
      <c r="D263" s="366"/>
      <c r="E263" s="149"/>
      <c r="F263" s="175"/>
      <c r="G263" s="149"/>
      <c r="H263" s="175"/>
      <c r="I263" s="173"/>
      <c r="J263" s="200" t="str">
        <f t="shared" si="20"/>
        <v/>
      </c>
      <c r="K263" s="173"/>
      <c r="L263" s="200" t="str">
        <f t="shared" si="21"/>
        <v/>
      </c>
      <c r="M263" s="139" t="str">
        <f t="shared" ref="M263:M326" si="24">IF(D263&gt;0,"1","")</f>
        <v/>
      </c>
      <c r="N263" s="176"/>
      <c r="O263" s="176"/>
      <c r="P263" s="189"/>
      <c r="Q263" s="123"/>
      <c r="R263" s="123"/>
      <c r="S263" s="178"/>
      <c r="T263" s="178"/>
      <c r="U263" s="149"/>
      <c r="V263" s="124"/>
      <c r="W263" s="149"/>
      <c r="X263" s="124"/>
      <c r="Y263" s="124"/>
      <c r="Z263" s="124"/>
      <c r="AA263" s="124"/>
      <c r="AB263" s="173"/>
      <c r="AC263" s="139"/>
      <c r="AD263" s="139"/>
      <c r="AE263" s="173"/>
      <c r="AF263" s="173"/>
      <c r="AG263" s="173"/>
      <c r="AH263" s="188"/>
      <c r="AI263" s="149"/>
      <c r="AJ263" s="200" t="str">
        <f t="shared" si="22"/>
        <v/>
      </c>
      <c r="AK263" s="204"/>
      <c r="AL263" s="199"/>
      <c r="AP263" s="178"/>
      <c r="AQ263" s="214"/>
      <c r="AR263" s="214"/>
      <c r="AS263" s="214"/>
      <c r="AT263" s="215"/>
    </row>
    <row r="264" spans="1:46" s="177" customFormat="1" ht="27" customHeight="1" thickTop="1" thickBot="1" x14ac:dyDescent="0.25">
      <c r="A264" s="122"/>
      <c r="B264" s="149" t="str">
        <f t="shared" si="23"/>
        <v/>
      </c>
      <c r="C264" s="304" t="str">
        <f>IF(D264="","",(VLOOKUP(D264,Lookups!$B$4:$C$2561,2,FALSE)))</f>
        <v/>
      </c>
      <c r="D264" s="366"/>
      <c r="E264" s="149"/>
      <c r="F264" s="175"/>
      <c r="G264" s="149"/>
      <c r="H264" s="175"/>
      <c r="I264" s="173"/>
      <c r="J264" s="200" t="str">
        <f t="shared" si="20"/>
        <v/>
      </c>
      <c r="K264" s="173"/>
      <c r="L264" s="200" t="str">
        <f t="shared" si="21"/>
        <v/>
      </c>
      <c r="M264" s="139" t="str">
        <f t="shared" si="24"/>
        <v/>
      </c>
      <c r="N264" s="176"/>
      <c r="O264" s="176"/>
      <c r="P264" s="189"/>
      <c r="Q264" s="123"/>
      <c r="R264" s="123"/>
      <c r="S264" s="178"/>
      <c r="T264" s="178"/>
      <c r="U264" s="149"/>
      <c r="V264" s="124"/>
      <c r="W264" s="149"/>
      <c r="X264" s="124"/>
      <c r="Y264" s="124"/>
      <c r="Z264" s="124"/>
      <c r="AA264" s="124"/>
      <c r="AB264" s="173"/>
      <c r="AC264" s="139"/>
      <c r="AD264" s="139"/>
      <c r="AE264" s="173"/>
      <c r="AF264" s="173"/>
      <c r="AG264" s="173"/>
      <c r="AH264" s="188"/>
      <c r="AI264" s="149"/>
      <c r="AJ264" s="200" t="str">
        <f t="shared" si="22"/>
        <v/>
      </c>
      <c r="AK264" s="204"/>
      <c r="AL264" s="199"/>
      <c r="AP264" s="178"/>
      <c r="AQ264" s="214"/>
      <c r="AR264" s="214"/>
      <c r="AS264" s="214"/>
      <c r="AT264" s="215"/>
    </row>
    <row r="265" spans="1:46" s="177" customFormat="1" ht="27" customHeight="1" thickTop="1" thickBot="1" x14ac:dyDescent="0.25">
      <c r="A265" s="122"/>
      <c r="B265" s="149" t="str">
        <f t="shared" si="23"/>
        <v/>
      </c>
      <c r="C265" s="304" t="str">
        <f>IF(D265="","",(VLOOKUP(D265,Lookups!$B$4:$C$2561,2,FALSE)))</f>
        <v/>
      </c>
      <c r="D265" s="366"/>
      <c r="E265" s="149"/>
      <c r="F265" s="175"/>
      <c r="G265" s="149"/>
      <c r="H265" s="175"/>
      <c r="I265" s="173"/>
      <c r="J265" s="200" t="str">
        <f t="shared" si="20"/>
        <v/>
      </c>
      <c r="K265" s="173"/>
      <c r="L265" s="200" t="str">
        <f t="shared" si="21"/>
        <v/>
      </c>
      <c r="M265" s="139" t="str">
        <f t="shared" si="24"/>
        <v/>
      </c>
      <c r="N265" s="176"/>
      <c r="O265" s="176"/>
      <c r="P265" s="189"/>
      <c r="Q265" s="123"/>
      <c r="R265" s="123"/>
      <c r="S265" s="178"/>
      <c r="T265" s="178"/>
      <c r="U265" s="149"/>
      <c r="V265" s="124"/>
      <c r="W265" s="149"/>
      <c r="X265" s="124"/>
      <c r="Y265" s="124"/>
      <c r="Z265" s="124"/>
      <c r="AA265" s="124"/>
      <c r="AB265" s="173"/>
      <c r="AC265" s="139"/>
      <c r="AD265" s="139"/>
      <c r="AE265" s="173"/>
      <c r="AF265" s="173"/>
      <c r="AG265" s="173"/>
      <c r="AH265" s="188"/>
      <c r="AI265" s="149"/>
      <c r="AJ265" s="200" t="str">
        <f t="shared" si="22"/>
        <v/>
      </c>
      <c r="AK265" s="204"/>
      <c r="AL265" s="199"/>
      <c r="AP265" s="178"/>
      <c r="AQ265" s="214"/>
      <c r="AR265" s="214"/>
      <c r="AS265" s="214"/>
      <c r="AT265" s="215"/>
    </row>
    <row r="266" spans="1:46" s="177" customFormat="1" ht="27" customHeight="1" thickTop="1" thickBot="1" x14ac:dyDescent="0.25">
      <c r="A266" s="122"/>
      <c r="B266" s="149" t="str">
        <f t="shared" si="23"/>
        <v/>
      </c>
      <c r="C266" s="304" t="str">
        <f>IF(D266="","",(VLOOKUP(D266,Lookups!$B$4:$C$2561,2,FALSE)))</f>
        <v/>
      </c>
      <c r="D266" s="366"/>
      <c r="E266" s="149"/>
      <c r="F266" s="175"/>
      <c r="G266" s="149"/>
      <c r="H266" s="175"/>
      <c r="I266" s="173"/>
      <c r="J266" s="200" t="str">
        <f t="shared" si="20"/>
        <v/>
      </c>
      <c r="K266" s="173"/>
      <c r="L266" s="200" t="str">
        <f t="shared" si="21"/>
        <v/>
      </c>
      <c r="M266" s="139" t="str">
        <f t="shared" si="24"/>
        <v/>
      </c>
      <c r="N266" s="176"/>
      <c r="O266" s="176"/>
      <c r="P266" s="189"/>
      <c r="Q266" s="123"/>
      <c r="R266" s="123"/>
      <c r="S266" s="178"/>
      <c r="T266" s="178"/>
      <c r="U266" s="149"/>
      <c r="V266" s="124"/>
      <c r="W266" s="149"/>
      <c r="X266" s="124"/>
      <c r="Y266" s="124"/>
      <c r="Z266" s="124"/>
      <c r="AA266" s="124"/>
      <c r="AB266" s="173"/>
      <c r="AC266" s="139"/>
      <c r="AD266" s="139"/>
      <c r="AE266" s="173"/>
      <c r="AF266" s="173"/>
      <c r="AG266" s="173"/>
      <c r="AH266" s="188"/>
      <c r="AI266" s="149"/>
      <c r="AJ266" s="200" t="str">
        <f t="shared" si="22"/>
        <v/>
      </c>
      <c r="AK266" s="204"/>
      <c r="AL266" s="199"/>
      <c r="AP266" s="178"/>
      <c r="AQ266" s="214"/>
      <c r="AR266" s="214"/>
      <c r="AS266" s="214"/>
      <c r="AT266" s="215"/>
    </row>
    <row r="267" spans="1:46" s="177" customFormat="1" ht="27" customHeight="1" thickTop="1" thickBot="1" x14ac:dyDescent="0.25">
      <c r="A267" s="122"/>
      <c r="B267" s="149" t="str">
        <f t="shared" si="23"/>
        <v/>
      </c>
      <c r="C267" s="304" t="str">
        <f>IF(D267="","",(VLOOKUP(D267,Lookups!$B$4:$C$2561,2,FALSE)))</f>
        <v/>
      </c>
      <c r="D267" s="366"/>
      <c r="E267" s="149"/>
      <c r="F267" s="175"/>
      <c r="G267" s="149"/>
      <c r="H267" s="175"/>
      <c r="I267" s="173"/>
      <c r="J267" s="200" t="str">
        <f t="shared" si="20"/>
        <v/>
      </c>
      <c r="K267" s="173"/>
      <c r="L267" s="200" t="str">
        <f t="shared" si="21"/>
        <v/>
      </c>
      <c r="M267" s="139" t="str">
        <f t="shared" si="24"/>
        <v/>
      </c>
      <c r="N267" s="176"/>
      <c r="O267" s="176"/>
      <c r="P267" s="189"/>
      <c r="Q267" s="123"/>
      <c r="R267" s="123"/>
      <c r="S267" s="178"/>
      <c r="T267" s="178"/>
      <c r="U267" s="149"/>
      <c r="V267" s="124"/>
      <c r="W267" s="149"/>
      <c r="X267" s="124"/>
      <c r="Y267" s="124"/>
      <c r="Z267" s="124"/>
      <c r="AA267" s="124"/>
      <c r="AB267" s="173"/>
      <c r="AC267" s="139"/>
      <c r="AD267" s="139"/>
      <c r="AE267" s="173"/>
      <c r="AF267" s="173"/>
      <c r="AG267" s="173"/>
      <c r="AH267" s="188"/>
      <c r="AI267" s="149"/>
      <c r="AJ267" s="200" t="str">
        <f t="shared" si="22"/>
        <v/>
      </c>
      <c r="AK267" s="204"/>
      <c r="AL267" s="199"/>
      <c r="AP267" s="178"/>
      <c r="AQ267" s="214"/>
      <c r="AR267" s="214"/>
      <c r="AS267" s="214"/>
      <c r="AT267" s="215"/>
    </row>
    <row r="268" spans="1:46" s="177" customFormat="1" ht="27" customHeight="1" thickTop="1" thickBot="1" x14ac:dyDescent="0.25">
      <c r="A268" s="122"/>
      <c r="B268" s="149" t="str">
        <f t="shared" si="23"/>
        <v/>
      </c>
      <c r="C268" s="304" t="str">
        <f>IF(D268="","",(VLOOKUP(D268,Lookups!$B$4:$C$2561,2,FALSE)))</f>
        <v/>
      </c>
      <c r="D268" s="366"/>
      <c r="E268" s="149"/>
      <c r="F268" s="175"/>
      <c r="G268" s="149"/>
      <c r="H268" s="175"/>
      <c r="I268" s="173"/>
      <c r="J268" s="200" t="str">
        <f t="shared" si="20"/>
        <v/>
      </c>
      <c r="K268" s="173"/>
      <c r="L268" s="200" t="str">
        <f t="shared" si="21"/>
        <v/>
      </c>
      <c r="M268" s="139" t="str">
        <f t="shared" si="24"/>
        <v/>
      </c>
      <c r="N268" s="176"/>
      <c r="O268" s="176"/>
      <c r="P268" s="189"/>
      <c r="Q268" s="123"/>
      <c r="R268" s="123"/>
      <c r="S268" s="178"/>
      <c r="T268" s="178"/>
      <c r="U268" s="149"/>
      <c r="V268" s="124"/>
      <c r="W268" s="149"/>
      <c r="X268" s="124"/>
      <c r="Y268" s="124"/>
      <c r="Z268" s="124"/>
      <c r="AA268" s="124"/>
      <c r="AB268" s="173"/>
      <c r="AC268" s="139"/>
      <c r="AD268" s="139"/>
      <c r="AE268" s="173"/>
      <c r="AF268" s="173"/>
      <c r="AG268" s="173"/>
      <c r="AH268" s="188"/>
      <c r="AI268" s="149"/>
      <c r="AJ268" s="200" t="str">
        <f t="shared" si="22"/>
        <v/>
      </c>
      <c r="AK268" s="204"/>
      <c r="AL268" s="199"/>
      <c r="AP268" s="178"/>
      <c r="AQ268" s="214"/>
      <c r="AR268" s="214"/>
      <c r="AS268" s="214"/>
      <c r="AT268" s="215"/>
    </row>
    <row r="269" spans="1:46" s="177" customFormat="1" ht="27" customHeight="1" thickTop="1" thickBot="1" x14ac:dyDescent="0.25">
      <c r="A269" s="122"/>
      <c r="B269" s="149" t="str">
        <f t="shared" si="23"/>
        <v/>
      </c>
      <c r="C269" s="304" t="str">
        <f>IF(D269="","",(VLOOKUP(D269,Lookups!$B$4:$C$2561,2,FALSE)))</f>
        <v/>
      </c>
      <c r="D269" s="366"/>
      <c r="E269" s="149"/>
      <c r="F269" s="175"/>
      <c r="G269" s="149"/>
      <c r="H269" s="175"/>
      <c r="I269" s="173"/>
      <c r="J269" s="200" t="str">
        <f t="shared" si="20"/>
        <v/>
      </c>
      <c r="K269" s="173"/>
      <c r="L269" s="200" t="str">
        <f t="shared" si="21"/>
        <v/>
      </c>
      <c r="M269" s="139" t="str">
        <f t="shared" si="24"/>
        <v/>
      </c>
      <c r="N269" s="176"/>
      <c r="O269" s="176"/>
      <c r="P269" s="189"/>
      <c r="Q269" s="123"/>
      <c r="R269" s="123"/>
      <c r="S269" s="178"/>
      <c r="T269" s="178"/>
      <c r="U269" s="149"/>
      <c r="V269" s="124"/>
      <c r="W269" s="149"/>
      <c r="X269" s="124"/>
      <c r="Y269" s="124"/>
      <c r="Z269" s="124"/>
      <c r="AA269" s="124"/>
      <c r="AB269" s="173"/>
      <c r="AC269" s="139"/>
      <c r="AD269" s="139"/>
      <c r="AE269" s="173"/>
      <c r="AF269" s="173"/>
      <c r="AG269" s="173"/>
      <c r="AH269" s="188"/>
      <c r="AI269" s="149"/>
      <c r="AJ269" s="200" t="str">
        <f t="shared" si="22"/>
        <v/>
      </c>
      <c r="AK269" s="204"/>
      <c r="AL269" s="199"/>
      <c r="AP269" s="178"/>
      <c r="AQ269" s="214"/>
      <c r="AR269" s="214"/>
      <c r="AS269" s="214"/>
      <c r="AT269" s="215"/>
    </row>
    <row r="270" spans="1:46" s="177" customFormat="1" ht="27" customHeight="1" thickTop="1" thickBot="1" x14ac:dyDescent="0.25">
      <c r="A270" s="122"/>
      <c r="B270" s="149" t="str">
        <f t="shared" si="23"/>
        <v/>
      </c>
      <c r="C270" s="304" t="str">
        <f>IF(D270="","",(VLOOKUP(D270,Lookups!$B$4:$C$2561,2,FALSE)))</f>
        <v/>
      </c>
      <c r="D270" s="366"/>
      <c r="E270" s="149"/>
      <c r="F270" s="175"/>
      <c r="G270" s="149"/>
      <c r="H270" s="175"/>
      <c r="I270" s="173"/>
      <c r="J270" s="200" t="str">
        <f t="shared" si="20"/>
        <v/>
      </c>
      <c r="K270" s="173"/>
      <c r="L270" s="200" t="str">
        <f t="shared" si="21"/>
        <v/>
      </c>
      <c r="M270" s="139" t="str">
        <f t="shared" si="24"/>
        <v/>
      </c>
      <c r="N270" s="176"/>
      <c r="O270" s="176"/>
      <c r="P270" s="189"/>
      <c r="Q270" s="123"/>
      <c r="R270" s="123"/>
      <c r="S270" s="178"/>
      <c r="T270" s="178"/>
      <c r="U270" s="149"/>
      <c r="V270" s="124"/>
      <c r="W270" s="149"/>
      <c r="X270" s="124"/>
      <c r="Y270" s="124"/>
      <c r="Z270" s="124"/>
      <c r="AA270" s="124"/>
      <c r="AB270" s="173"/>
      <c r="AC270" s="139"/>
      <c r="AD270" s="139"/>
      <c r="AE270" s="173"/>
      <c r="AF270" s="173"/>
      <c r="AG270" s="173"/>
      <c r="AH270" s="188"/>
      <c r="AI270" s="149"/>
      <c r="AJ270" s="200" t="str">
        <f t="shared" si="22"/>
        <v/>
      </c>
      <c r="AK270" s="204"/>
      <c r="AL270" s="199"/>
      <c r="AP270" s="178"/>
      <c r="AQ270" s="214"/>
      <c r="AR270" s="214"/>
      <c r="AS270" s="214"/>
      <c r="AT270" s="215"/>
    </row>
    <row r="271" spans="1:46" s="177" customFormat="1" ht="27" customHeight="1" thickTop="1" thickBot="1" x14ac:dyDescent="0.25">
      <c r="A271" s="122"/>
      <c r="B271" s="149" t="str">
        <f t="shared" si="23"/>
        <v/>
      </c>
      <c r="C271" s="304" t="str">
        <f>IF(D271="","",(VLOOKUP(D271,Lookups!$B$4:$C$2561,2,FALSE)))</f>
        <v/>
      </c>
      <c r="D271" s="366"/>
      <c r="E271" s="149"/>
      <c r="F271" s="175"/>
      <c r="G271" s="149"/>
      <c r="H271" s="175"/>
      <c r="I271" s="173"/>
      <c r="J271" s="200" t="str">
        <f t="shared" si="20"/>
        <v/>
      </c>
      <c r="K271" s="173"/>
      <c r="L271" s="200" t="str">
        <f t="shared" si="21"/>
        <v/>
      </c>
      <c r="M271" s="139" t="str">
        <f t="shared" si="24"/>
        <v/>
      </c>
      <c r="N271" s="176"/>
      <c r="O271" s="176"/>
      <c r="P271" s="189"/>
      <c r="Q271" s="123"/>
      <c r="R271" s="123"/>
      <c r="S271" s="178"/>
      <c r="T271" s="178"/>
      <c r="U271" s="149"/>
      <c r="V271" s="124"/>
      <c r="W271" s="149"/>
      <c r="X271" s="124"/>
      <c r="Y271" s="124"/>
      <c r="Z271" s="124"/>
      <c r="AA271" s="124"/>
      <c r="AB271" s="173"/>
      <c r="AC271" s="139"/>
      <c r="AD271" s="139"/>
      <c r="AE271" s="173"/>
      <c r="AF271" s="173"/>
      <c r="AG271" s="173"/>
      <c r="AH271" s="188"/>
      <c r="AI271" s="149"/>
      <c r="AJ271" s="200" t="str">
        <f t="shared" si="22"/>
        <v/>
      </c>
      <c r="AK271" s="204"/>
      <c r="AL271" s="199"/>
      <c r="AP271" s="178"/>
      <c r="AQ271" s="214"/>
      <c r="AR271" s="214"/>
      <c r="AS271" s="214"/>
      <c r="AT271" s="215"/>
    </row>
    <row r="272" spans="1:46" s="177" customFormat="1" ht="27" customHeight="1" thickTop="1" thickBot="1" x14ac:dyDescent="0.25">
      <c r="A272" s="122"/>
      <c r="B272" s="149" t="str">
        <f t="shared" si="23"/>
        <v/>
      </c>
      <c r="C272" s="304" t="str">
        <f>IF(D272="","",(VLOOKUP(D272,Lookups!$B$4:$C$2561,2,FALSE)))</f>
        <v/>
      </c>
      <c r="D272" s="366"/>
      <c r="E272" s="149"/>
      <c r="F272" s="175"/>
      <c r="G272" s="149"/>
      <c r="H272" s="175"/>
      <c r="I272" s="173"/>
      <c r="J272" s="200" t="str">
        <f t="shared" si="20"/>
        <v/>
      </c>
      <c r="K272" s="173"/>
      <c r="L272" s="200" t="str">
        <f t="shared" si="21"/>
        <v/>
      </c>
      <c r="M272" s="139" t="str">
        <f t="shared" si="24"/>
        <v/>
      </c>
      <c r="N272" s="176"/>
      <c r="O272" s="176"/>
      <c r="P272" s="189"/>
      <c r="Q272" s="123"/>
      <c r="R272" s="123"/>
      <c r="S272" s="178"/>
      <c r="T272" s="178"/>
      <c r="U272" s="149"/>
      <c r="V272" s="124"/>
      <c r="W272" s="149"/>
      <c r="X272" s="124"/>
      <c r="Y272" s="124"/>
      <c r="Z272" s="124"/>
      <c r="AA272" s="124"/>
      <c r="AB272" s="173"/>
      <c r="AC272" s="139"/>
      <c r="AD272" s="139"/>
      <c r="AE272" s="173"/>
      <c r="AF272" s="173"/>
      <c r="AG272" s="173"/>
      <c r="AH272" s="188"/>
      <c r="AI272" s="149"/>
      <c r="AJ272" s="200" t="str">
        <f t="shared" si="22"/>
        <v/>
      </c>
      <c r="AK272" s="204"/>
      <c r="AL272" s="199"/>
      <c r="AP272" s="178"/>
      <c r="AQ272" s="214"/>
      <c r="AR272" s="214"/>
      <c r="AS272" s="214"/>
      <c r="AT272" s="215"/>
    </row>
    <row r="273" spans="1:46" s="177" customFormat="1" ht="27" customHeight="1" thickTop="1" thickBot="1" x14ac:dyDescent="0.25">
      <c r="A273" s="122"/>
      <c r="B273" s="149" t="str">
        <f t="shared" si="23"/>
        <v/>
      </c>
      <c r="C273" s="304" t="str">
        <f>IF(D273="","",(VLOOKUP(D273,Lookups!$B$4:$C$2561,2,FALSE)))</f>
        <v/>
      </c>
      <c r="D273" s="366"/>
      <c r="E273" s="149"/>
      <c r="F273" s="175"/>
      <c r="G273" s="149"/>
      <c r="H273" s="175"/>
      <c r="I273" s="173"/>
      <c r="J273" s="200" t="str">
        <f t="shared" si="20"/>
        <v/>
      </c>
      <c r="K273" s="173"/>
      <c r="L273" s="200" t="str">
        <f t="shared" si="21"/>
        <v/>
      </c>
      <c r="M273" s="139" t="str">
        <f t="shared" si="24"/>
        <v/>
      </c>
      <c r="N273" s="176"/>
      <c r="O273" s="176"/>
      <c r="P273" s="189"/>
      <c r="Q273" s="123"/>
      <c r="R273" s="123"/>
      <c r="S273" s="178"/>
      <c r="T273" s="178"/>
      <c r="U273" s="149"/>
      <c r="V273" s="124"/>
      <c r="W273" s="149"/>
      <c r="X273" s="124"/>
      <c r="Y273" s="124"/>
      <c r="Z273" s="124"/>
      <c r="AA273" s="124"/>
      <c r="AB273" s="173"/>
      <c r="AC273" s="139"/>
      <c r="AD273" s="139"/>
      <c r="AE273" s="173"/>
      <c r="AF273" s="173"/>
      <c r="AG273" s="173"/>
      <c r="AH273" s="188"/>
      <c r="AI273" s="149"/>
      <c r="AJ273" s="200" t="str">
        <f t="shared" si="22"/>
        <v/>
      </c>
      <c r="AK273" s="204"/>
      <c r="AL273" s="199"/>
      <c r="AP273" s="178"/>
      <c r="AQ273" s="214"/>
      <c r="AR273" s="214"/>
      <c r="AS273" s="214"/>
      <c r="AT273" s="215"/>
    </row>
    <row r="274" spans="1:46" s="177" customFormat="1" ht="27" customHeight="1" thickTop="1" thickBot="1" x14ac:dyDescent="0.25">
      <c r="A274" s="122"/>
      <c r="B274" s="149" t="str">
        <f t="shared" si="23"/>
        <v/>
      </c>
      <c r="C274" s="304" t="str">
        <f>IF(D274="","",(VLOOKUP(D274,Lookups!$B$4:$C$2561,2,FALSE)))</f>
        <v/>
      </c>
      <c r="D274" s="366"/>
      <c r="E274" s="149"/>
      <c r="F274" s="175"/>
      <c r="G274" s="149"/>
      <c r="H274" s="175"/>
      <c r="I274" s="173"/>
      <c r="J274" s="200" t="str">
        <f t="shared" si="20"/>
        <v/>
      </c>
      <c r="K274" s="173"/>
      <c r="L274" s="200" t="str">
        <f t="shared" si="21"/>
        <v/>
      </c>
      <c r="M274" s="139" t="str">
        <f t="shared" si="24"/>
        <v/>
      </c>
      <c r="N274" s="176"/>
      <c r="O274" s="176"/>
      <c r="P274" s="189"/>
      <c r="Q274" s="123"/>
      <c r="R274" s="123"/>
      <c r="S274" s="178"/>
      <c r="T274" s="178"/>
      <c r="U274" s="149"/>
      <c r="V274" s="124"/>
      <c r="W274" s="149"/>
      <c r="X274" s="124"/>
      <c r="Y274" s="124"/>
      <c r="Z274" s="124"/>
      <c r="AA274" s="124"/>
      <c r="AB274" s="173"/>
      <c r="AC274" s="139"/>
      <c r="AD274" s="139"/>
      <c r="AE274" s="173"/>
      <c r="AF274" s="173"/>
      <c r="AG274" s="173"/>
      <c r="AH274" s="188"/>
      <c r="AI274" s="149"/>
      <c r="AJ274" s="200" t="str">
        <f t="shared" si="22"/>
        <v/>
      </c>
      <c r="AK274" s="204"/>
      <c r="AL274" s="199"/>
      <c r="AP274" s="178"/>
      <c r="AQ274" s="214"/>
      <c r="AR274" s="214"/>
      <c r="AS274" s="214"/>
      <c r="AT274" s="215"/>
    </row>
    <row r="275" spans="1:46" s="177" customFormat="1" ht="27" customHeight="1" thickTop="1" thickBot="1" x14ac:dyDescent="0.25">
      <c r="A275" s="122"/>
      <c r="B275" s="149" t="str">
        <f t="shared" si="23"/>
        <v/>
      </c>
      <c r="C275" s="304" t="str">
        <f>IF(D275="","",(VLOOKUP(D275,Lookups!$B$4:$C$2561,2,FALSE)))</f>
        <v/>
      </c>
      <c r="D275" s="366"/>
      <c r="E275" s="149"/>
      <c r="F275" s="175"/>
      <c r="G275" s="149"/>
      <c r="H275" s="175"/>
      <c r="I275" s="173"/>
      <c r="J275" s="200" t="str">
        <f t="shared" si="20"/>
        <v/>
      </c>
      <c r="K275" s="173"/>
      <c r="L275" s="200" t="str">
        <f t="shared" si="21"/>
        <v/>
      </c>
      <c r="M275" s="139" t="str">
        <f t="shared" si="24"/>
        <v/>
      </c>
      <c r="N275" s="176"/>
      <c r="O275" s="176"/>
      <c r="P275" s="189"/>
      <c r="Q275" s="123"/>
      <c r="R275" s="123"/>
      <c r="S275" s="178"/>
      <c r="T275" s="178"/>
      <c r="U275" s="149"/>
      <c r="V275" s="124"/>
      <c r="W275" s="149"/>
      <c r="X275" s="124"/>
      <c r="Y275" s="124"/>
      <c r="Z275" s="124"/>
      <c r="AA275" s="124"/>
      <c r="AB275" s="173"/>
      <c r="AC275" s="139"/>
      <c r="AD275" s="139"/>
      <c r="AE275" s="173"/>
      <c r="AF275" s="173"/>
      <c r="AG275" s="173"/>
      <c r="AH275" s="188"/>
      <c r="AI275" s="149"/>
      <c r="AJ275" s="200" t="str">
        <f t="shared" si="22"/>
        <v/>
      </c>
      <c r="AK275" s="204"/>
      <c r="AL275" s="199"/>
      <c r="AP275" s="178"/>
      <c r="AQ275" s="214"/>
      <c r="AR275" s="214"/>
      <c r="AS275" s="214"/>
      <c r="AT275" s="215"/>
    </row>
    <row r="276" spans="1:46" s="177" customFormat="1" ht="27" customHeight="1" thickTop="1" thickBot="1" x14ac:dyDescent="0.25">
      <c r="A276" s="122"/>
      <c r="B276" s="149" t="str">
        <f t="shared" si="23"/>
        <v/>
      </c>
      <c r="C276" s="304" t="str">
        <f>IF(D276="","",(VLOOKUP(D276,Lookups!$B$4:$C$2561,2,FALSE)))</f>
        <v/>
      </c>
      <c r="D276" s="366"/>
      <c r="E276" s="149"/>
      <c r="F276" s="175"/>
      <c r="G276" s="149"/>
      <c r="H276" s="175"/>
      <c r="I276" s="173"/>
      <c r="J276" s="200" t="str">
        <f t="shared" si="20"/>
        <v/>
      </c>
      <c r="K276" s="173"/>
      <c r="L276" s="200" t="str">
        <f t="shared" si="21"/>
        <v/>
      </c>
      <c r="M276" s="139" t="str">
        <f t="shared" si="24"/>
        <v/>
      </c>
      <c r="N276" s="176"/>
      <c r="O276" s="176"/>
      <c r="P276" s="189"/>
      <c r="Q276" s="123"/>
      <c r="R276" s="123"/>
      <c r="S276" s="178"/>
      <c r="T276" s="178"/>
      <c r="U276" s="149"/>
      <c r="V276" s="124"/>
      <c r="W276" s="149"/>
      <c r="X276" s="124"/>
      <c r="Y276" s="124"/>
      <c r="Z276" s="124"/>
      <c r="AA276" s="124"/>
      <c r="AB276" s="173"/>
      <c r="AC276" s="139"/>
      <c r="AD276" s="139"/>
      <c r="AE276" s="173"/>
      <c r="AF276" s="173"/>
      <c r="AG276" s="173"/>
      <c r="AH276" s="188"/>
      <c r="AI276" s="149"/>
      <c r="AJ276" s="200" t="str">
        <f t="shared" si="22"/>
        <v/>
      </c>
      <c r="AK276" s="204"/>
      <c r="AL276" s="199"/>
      <c r="AP276" s="178"/>
      <c r="AQ276" s="214"/>
      <c r="AR276" s="214"/>
      <c r="AS276" s="214"/>
      <c r="AT276" s="215"/>
    </row>
    <row r="277" spans="1:46" s="177" customFormat="1" ht="27" customHeight="1" thickTop="1" thickBot="1" x14ac:dyDescent="0.25">
      <c r="A277" s="122"/>
      <c r="B277" s="149" t="str">
        <f t="shared" si="23"/>
        <v/>
      </c>
      <c r="C277" s="304" t="str">
        <f>IF(D277="","",(VLOOKUP(D277,Lookups!$B$4:$C$2561,2,FALSE)))</f>
        <v/>
      </c>
      <c r="D277" s="366"/>
      <c r="E277" s="149"/>
      <c r="F277" s="175"/>
      <c r="G277" s="149"/>
      <c r="H277" s="175"/>
      <c r="I277" s="173"/>
      <c r="J277" s="200" t="str">
        <f t="shared" si="20"/>
        <v/>
      </c>
      <c r="K277" s="173"/>
      <c r="L277" s="200" t="str">
        <f t="shared" si="21"/>
        <v/>
      </c>
      <c r="M277" s="139" t="str">
        <f t="shared" si="24"/>
        <v/>
      </c>
      <c r="N277" s="176"/>
      <c r="O277" s="176"/>
      <c r="P277" s="189"/>
      <c r="Q277" s="123"/>
      <c r="R277" s="123"/>
      <c r="S277" s="178"/>
      <c r="T277" s="178"/>
      <c r="U277" s="149"/>
      <c r="V277" s="124"/>
      <c r="W277" s="149"/>
      <c r="X277" s="124"/>
      <c r="Y277" s="124"/>
      <c r="Z277" s="124"/>
      <c r="AA277" s="124"/>
      <c r="AB277" s="173"/>
      <c r="AC277" s="139"/>
      <c r="AD277" s="139"/>
      <c r="AE277" s="173"/>
      <c r="AF277" s="173"/>
      <c r="AG277" s="173"/>
      <c r="AH277" s="188"/>
      <c r="AI277" s="149"/>
      <c r="AJ277" s="200" t="str">
        <f t="shared" si="22"/>
        <v/>
      </c>
      <c r="AK277" s="204"/>
      <c r="AL277" s="199"/>
      <c r="AP277" s="178"/>
      <c r="AQ277" s="214"/>
      <c r="AR277" s="214"/>
      <c r="AS277" s="214"/>
      <c r="AT277" s="215"/>
    </row>
    <row r="278" spans="1:46" s="177" customFormat="1" ht="27" customHeight="1" thickTop="1" thickBot="1" x14ac:dyDescent="0.25">
      <c r="A278" s="122"/>
      <c r="B278" s="149" t="str">
        <f t="shared" si="23"/>
        <v/>
      </c>
      <c r="C278" s="304" t="str">
        <f>IF(D278="","",(VLOOKUP(D278,Lookups!$B$4:$C$2561,2,FALSE)))</f>
        <v/>
      </c>
      <c r="D278" s="366"/>
      <c r="E278" s="149"/>
      <c r="F278" s="175"/>
      <c r="G278" s="149"/>
      <c r="H278" s="175"/>
      <c r="I278" s="173"/>
      <c r="J278" s="200" t="str">
        <f t="shared" si="20"/>
        <v/>
      </c>
      <c r="K278" s="173"/>
      <c r="L278" s="200" t="str">
        <f t="shared" si="21"/>
        <v/>
      </c>
      <c r="M278" s="139" t="str">
        <f t="shared" si="24"/>
        <v/>
      </c>
      <c r="N278" s="176"/>
      <c r="O278" s="176"/>
      <c r="P278" s="189"/>
      <c r="Q278" s="123"/>
      <c r="R278" s="123"/>
      <c r="S278" s="178"/>
      <c r="T278" s="178"/>
      <c r="U278" s="149"/>
      <c r="V278" s="124"/>
      <c r="W278" s="149"/>
      <c r="X278" s="124"/>
      <c r="Y278" s="124"/>
      <c r="Z278" s="124"/>
      <c r="AA278" s="124"/>
      <c r="AB278" s="173"/>
      <c r="AC278" s="139"/>
      <c r="AD278" s="139"/>
      <c r="AE278" s="173"/>
      <c r="AF278" s="173"/>
      <c r="AG278" s="173"/>
      <c r="AH278" s="188"/>
      <c r="AI278" s="149"/>
      <c r="AJ278" s="200" t="str">
        <f t="shared" si="22"/>
        <v/>
      </c>
      <c r="AK278" s="204"/>
      <c r="AL278" s="199"/>
      <c r="AP278" s="178"/>
      <c r="AQ278" s="214"/>
      <c r="AR278" s="214"/>
      <c r="AS278" s="214"/>
      <c r="AT278" s="215"/>
    </row>
    <row r="279" spans="1:46" s="177" customFormat="1" ht="27" customHeight="1" thickTop="1" thickBot="1" x14ac:dyDescent="0.25">
      <c r="A279" s="122"/>
      <c r="B279" s="149" t="str">
        <f t="shared" si="23"/>
        <v/>
      </c>
      <c r="C279" s="304" t="str">
        <f>IF(D279="","",(VLOOKUP(D279,Lookups!$B$4:$C$2561,2,FALSE)))</f>
        <v/>
      </c>
      <c r="D279" s="366"/>
      <c r="E279" s="149"/>
      <c r="F279" s="175"/>
      <c r="G279" s="149"/>
      <c r="H279" s="175"/>
      <c r="I279" s="173"/>
      <c r="J279" s="200" t="str">
        <f t="shared" si="20"/>
        <v/>
      </c>
      <c r="K279" s="173"/>
      <c r="L279" s="200" t="str">
        <f t="shared" si="21"/>
        <v/>
      </c>
      <c r="M279" s="139" t="str">
        <f t="shared" si="24"/>
        <v/>
      </c>
      <c r="N279" s="176"/>
      <c r="O279" s="176"/>
      <c r="P279" s="189"/>
      <c r="Q279" s="123"/>
      <c r="R279" s="123"/>
      <c r="S279" s="178"/>
      <c r="T279" s="178"/>
      <c r="U279" s="149"/>
      <c r="V279" s="124"/>
      <c r="W279" s="149"/>
      <c r="X279" s="124"/>
      <c r="Y279" s="124"/>
      <c r="Z279" s="124"/>
      <c r="AA279" s="124"/>
      <c r="AB279" s="173"/>
      <c r="AC279" s="139"/>
      <c r="AD279" s="139"/>
      <c r="AE279" s="173"/>
      <c r="AF279" s="173"/>
      <c r="AG279" s="173"/>
      <c r="AH279" s="188"/>
      <c r="AI279" s="149"/>
      <c r="AJ279" s="200" t="str">
        <f t="shared" si="22"/>
        <v/>
      </c>
      <c r="AK279" s="204"/>
      <c r="AL279" s="199"/>
      <c r="AP279" s="178"/>
      <c r="AQ279" s="214"/>
      <c r="AR279" s="214"/>
      <c r="AS279" s="214"/>
      <c r="AT279" s="215"/>
    </row>
    <row r="280" spans="1:46" s="177" customFormat="1" ht="27" customHeight="1" thickTop="1" thickBot="1" x14ac:dyDescent="0.25">
      <c r="A280" s="122"/>
      <c r="B280" s="149" t="str">
        <f t="shared" si="23"/>
        <v/>
      </c>
      <c r="C280" s="304" t="str">
        <f>IF(D280="","",(VLOOKUP(D280,Lookups!$B$4:$C$2561,2,FALSE)))</f>
        <v/>
      </c>
      <c r="D280" s="366"/>
      <c r="E280" s="149"/>
      <c r="F280" s="175"/>
      <c r="G280" s="149"/>
      <c r="H280" s="175"/>
      <c r="I280" s="173"/>
      <c r="J280" s="200" t="str">
        <f t="shared" si="20"/>
        <v/>
      </c>
      <c r="K280" s="173"/>
      <c r="L280" s="200" t="str">
        <f t="shared" si="21"/>
        <v/>
      </c>
      <c r="M280" s="139" t="str">
        <f t="shared" si="24"/>
        <v/>
      </c>
      <c r="N280" s="176"/>
      <c r="O280" s="176"/>
      <c r="P280" s="189"/>
      <c r="Q280" s="123"/>
      <c r="R280" s="123"/>
      <c r="S280" s="178"/>
      <c r="T280" s="178"/>
      <c r="U280" s="149"/>
      <c r="V280" s="124"/>
      <c r="W280" s="149"/>
      <c r="X280" s="124"/>
      <c r="Y280" s="124"/>
      <c r="Z280" s="124"/>
      <c r="AA280" s="124"/>
      <c r="AB280" s="173"/>
      <c r="AC280" s="139"/>
      <c r="AD280" s="139"/>
      <c r="AE280" s="173"/>
      <c r="AF280" s="173"/>
      <c r="AG280" s="173"/>
      <c r="AH280" s="188"/>
      <c r="AI280" s="149"/>
      <c r="AJ280" s="200" t="str">
        <f t="shared" si="22"/>
        <v/>
      </c>
      <c r="AK280" s="204"/>
      <c r="AL280" s="199"/>
      <c r="AP280" s="178"/>
      <c r="AQ280" s="214"/>
      <c r="AR280" s="214"/>
      <c r="AS280" s="214"/>
      <c r="AT280" s="215"/>
    </row>
    <row r="281" spans="1:46" s="177" customFormat="1" ht="27" customHeight="1" thickTop="1" thickBot="1" x14ac:dyDescent="0.25">
      <c r="A281" s="122"/>
      <c r="B281" s="149" t="str">
        <f t="shared" si="23"/>
        <v/>
      </c>
      <c r="C281" s="304" t="str">
        <f>IF(D281="","",(VLOOKUP(D281,Lookups!$B$4:$C$2561,2,FALSE)))</f>
        <v/>
      </c>
      <c r="D281" s="366"/>
      <c r="E281" s="149"/>
      <c r="F281" s="175"/>
      <c r="G281" s="149"/>
      <c r="H281" s="175"/>
      <c r="I281" s="173"/>
      <c r="J281" s="200" t="str">
        <f t="shared" si="20"/>
        <v/>
      </c>
      <c r="K281" s="173"/>
      <c r="L281" s="200" t="str">
        <f t="shared" si="21"/>
        <v/>
      </c>
      <c r="M281" s="139" t="str">
        <f t="shared" si="24"/>
        <v/>
      </c>
      <c r="N281" s="176"/>
      <c r="O281" s="176"/>
      <c r="P281" s="189"/>
      <c r="Q281" s="123"/>
      <c r="R281" s="123"/>
      <c r="S281" s="178"/>
      <c r="T281" s="178"/>
      <c r="U281" s="149"/>
      <c r="V281" s="124"/>
      <c r="W281" s="149"/>
      <c r="X281" s="124"/>
      <c r="Y281" s="124"/>
      <c r="Z281" s="124"/>
      <c r="AA281" s="124"/>
      <c r="AB281" s="173"/>
      <c r="AC281" s="139"/>
      <c r="AD281" s="139"/>
      <c r="AE281" s="173"/>
      <c r="AF281" s="173"/>
      <c r="AG281" s="173"/>
      <c r="AH281" s="188"/>
      <c r="AI281" s="149"/>
      <c r="AJ281" s="200" t="str">
        <f t="shared" si="22"/>
        <v/>
      </c>
      <c r="AK281" s="204"/>
      <c r="AL281" s="199"/>
      <c r="AP281" s="178"/>
      <c r="AQ281" s="214"/>
      <c r="AR281" s="214"/>
      <c r="AS281" s="214"/>
      <c r="AT281" s="215"/>
    </row>
    <row r="282" spans="1:46" s="177" customFormat="1" ht="27" customHeight="1" thickTop="1" thickBot="1" x14ac:dyDescent="0.25">
      <c r="A282" s="122"/>
      <c r="B282" s="149" t="str">
        <f t="shared" si="23"/>
        <v/>
      </c>
      <c r="C282" s="304" t="str">
        <f>IF(D282="","",(VLOOKUP(D282,Lookups!$B$4:$C$2561,2,FALSE)))</f>
        <v/>
      </c>
      <c r="D282" s="366"/>
      <c r="E282" s="149"/>
      <c r="F282" s="175"/>
      <c r="G282" s="149"/>
      <c r="H282" s="175"/>
      <c r="I282" s="173"/>
      <c r="J282" s="200" t="str">
        <f t="shared" si="20"/>
        <v/>
      </c>
      <c r="K282" s="173"/>
      <c r="L282" s="200" t="str">
        <f t="shared" si="21"/>
        <v/>
      </c>
      <c r="M282" s="139" t="str">
        <f t="shared" si="24"/>
        <v/>
      </c>
      <c r="N282" s="176"/>
      <c r="O282" s="176"/>
      <c r="P282" s="189"/>
      <c r="Q282" s="123"/>
      <c r="R282" s="123"/>
      <c r="S282" s="178"/>
      <c r="T282" s="178"/>
      <c r="U282" s="149"/>
      <c r="V282" s="124"/>
      <c r="W282" s="149"/>
      <c r="X282" s="124"/>
      <c r="Y282" s="124"/>
      <c r="Z282" s="124"/>
      <c r="AA282" s="124"/>
      <c r="AB282" s="173"/>
      <c r="AC282" s="139"/>
      <c r="AD282" s="139"/>
      <c r="AE282" s="173"/>
      <c r="AF282" s="173"/>
      <c r="AG282" s="173"/>
      <c r="AH282" s="188"/>
      <c r="AI282" s="149"/>
      <c r="AJ282" s="200" t="str">
        <f t="shared" si="22"/>
        <v/>
      </c>
      <c r="AK282" s="204"/>
      <c r="AL282" s="199"/>
      <c r="AP282" s="178"/>
      <c r="AQ282" s="214"/>
      <c r="AR282" s="214"/>
      <c r="AS282" s="214"/>
      <c r="AT282" s="215"/>
    </row>
    <row r="283" spans="1:46" s="177" customFormat="1" ht="27" customHeight="1" thickTop="1" thickBot="1" x14ac:dyDescent="0.25">
      <c r="A283" s="122"/>
      <c r="B283" s="149" t="str">
        <f t="shared" si="23"/>
        <v/>
      </c>
      <c r="C283" s="304" t="str">
        <f>IF(D283="","",(VLOOKUP(D283,Lookups!$B$4:$C$2561,2,FALSE)))</f>
        <v/>
      </c>
      <c r="D283" s="366"/>
      <c r="E283" s="149"/>
      <c r="F283" s="175"/>
      <c r="G283" s="149"/>
      <c r="H283" s="175"/>
      <c r="I283" s="173"/>
      <c r="J283" s="200" t="str">
        <f t="shared" si="20"/>
        <v/>
      </c>
      <c r="K283" s="173"/>
      <c r="L283" s="200" t="str">
        <f t="shared" si="21"/>
        <v/>
      </c>
      <c r="M283" s="139" t="str">
        <f t="shared" si="24"/>
        <v/>
      </c>
      <c r="N283" s="176"/>
      <c r="O283" s="176"/>
      <c r="P283" s="189"/>
      <c r="Q283" s="123"/>
      <c r="R283" s="123"/>
      <c r="S283" s="178"/>
      <c r="T283" s="178"/>
      <c r="U283" s="149"/>
      <c r="V283" s="124"/>
      <c r="W283" s="149"/>
      <c r="X283" s="124"/>
      <c r="Y283" s="124"/>
      <c r="Z283" s="124"/>
      <c r="AA283" s="124"/>
      <c r="AB283" s="173"/>
      <c r="AC283" s="139"/>
      <c r="AD283" s="139"/>
      <c r="AE283" s="173"/>
      <c r="AF283" s="173"/>
      <c r="AG283" s="173"/>
      <c r="AH283" s="188"/>
      <c r="AI283" s="149"/>
      <c r="AJ283" s="200" t="str">
        <f t="shared" si="22"/>
        <v/>
      </c>
      <c r="AK283" s="204"/>
      <c r="AL283" s="199"/>
      <c r="AP283" s="178"/>
      <c r="AQ283" s="214"/>
      <c r="AR283" s="214"/>
      <c r="AS283" s="214"/>
      <c r="AT283" s="215"/>
    </row>
    <row r="284" spans="1:46" s="177" customFormat="1" ht="27" customHeight="1" thickTop="1" thickBot="1" x14ac:dyDescent="0.25">
      <c r="A284" s="122"/>
      <c r="B284" s="149" t="str">
        <f t="shared" si="23"/>
        <v/>
      </c>
      <c r="C284" s="304" t="str">
        <f>IF(D284="","",(VLOOKUP(D284,Lookups!$B$4:$C$2561,2,FALSE)))</f>
        <v/>
      </c>
      <c r="D284" s="366"/>
      <c r="E284" s="149"/>
      <c r="F284" s="175"/>
      <c r="G284" s="149"/>
      <c r="H284" s="175"/>
      <c r="I284" s="173"/>
      <c r="J284" s="200" t="str">
        <f t="shared" si="20"/>
        <v/>
      </c>
      <c r="K284" s="173"/>
      <c r="L284" s="200" t="str">
        <f t="shared" si="21"/>
        <v/>
      </c>
      <c r="M284" s="139" t="str">
        <f t="shared" si="24"/>
        <v/>
      </c>
      <c r="N284" s="176"/>
      <c r="O284" s="176"/>
      <c r="P284" s="189"/>
      <c r="Q284" s="123"/>
      <c r="R284" s="123"/>
      <c r="S284" s="178"/>
      <c r="T284" s="178"/>
      <c r="U284" s="149"/>
      <c r="V284" s="124"/>
      <c r="W284" s="149"/>
      <c r="X284" s="124"/>
      <c r="Y284" s="124"/>
      <c r="Z284" s="124"/>
      <c r="AA284" s="124"/>
      <c r="AB284" s="173"/>
      <c r="AC284" s="139"/>
      <c r="AD284" s="139"/>
      <c r="AE284" s="173"/>
      <c r="AF284" s="173"/>
      <c r="AG284" s="173"/>
      <c r="AH284" s="188"/>
      <c r="AI284" s="149"/>
      <c r="AJ284" s="200" t="str">
        <f t="shared" si="22"/>
        <v/>
      </c>
      <c r="AK284" s="204"/>
      <c r="AL284" s="199"/>
      <c r="AP284" s="178"/>
      <c r="AQ284" s="214"/>
      <c r="AR284" s="214"/>
      <c r="AS284" s="214"/>
      <c r="AT284" s="215"/>
    </row>
    <row r="285" spans="1:46" s="177" customFormat="1" ht="27" customHeight="1" thickTop="1" thickBot="1" x14ac:dyDescent="0.25">
      <c r="A285" s="122"/>
      <c r="B285" s="149" t="str">
        <f t="shared" si="23"/>
        <v/>
      </c>
      <c r="C285" s="304" t="str">
        <f>IF(D285="","",(VLOOKUP(D285,Lookups!$B$4:$C$2561,2,FALSE)))</f>
        <v/>
      </c>
      <c r="D285" s="366"/>
      <c r="E285" s="149"/>
      <c r="F285" s="175"/>
      <c r="G285" s="149"/>
      <c r="H285" s="175"/>
      <c r="I285" s="173"/>
      <c r="J285" s="200" t="str">
        <f t="shared" si="20"/>
        <v/>
      </c>
      <c r="K285" s="173"/>
      <c r="L285" s="200" t="str">
        <f t="shared" si="21"/>
        <v/>
      </c>
      <c r="M285" s="139" t="str">
        <f t="shared" si="24"/>
        <v/>
      </c>
      <c r="N285" s="176"/>
      <c r="O285" s="176"/>
      <c r="P285" s="189"/>
      <c r="Q285" s="123"/>
      <c r="R285" s="123"/>
      <c r="S285" s="178"/>
      <c r="T285" s="178"/>
      <c r="U285" s="149"/>
      <c r="V285" s="124"/>
      <c r="W285" s="149"/>
      <c r="X285" s="124"/>
      <c r="Y285" s="124"/>
      <c r="Z285" s="124"/>
      <c r="AA285" s="124"/>
      <c r="AB285" s="173"/>
      <c r="AC285" s="139"/>
      <c r="AD285" s="139"/>
      <c r="AE285" s="173"/>
      <c r="AF285" s="173"/>
      <c r="AG285" s="173"/>
      <c r="AH285" s="188"/>
      <c r="AI285" s="149"/>
      <c r="AJ285" s="200" t="str">
        <f t="shared" si="22"/>
        <v/>
      </c>
      <c r="AK285" s="204"/>
      <c r="AL285" s="199"/>
      <c r="AP285" s="178"/>
      <c r="AQ285" s="214"/>
      <c r="AR285" s="214"/>
      <c r="AS285" s="214"/>
      <c r="AT285" s="215"/>
    </row>
    <row r="286" spans="1:46" s="177" customFormat="1" ht="27" customHeight="1" thickTop="1" thickBot="1" x14ac:dyDescent="0.25">
      <c r="A286" s="122"/>
      <c r="B286" s="149" t="str">
        <f t="shared" si="23"/>
        <v/>
      </c>
      <c r="C286" s="304" t="str">
        <f>IF(D286="","",(VLOOKUP(D286,Lookups!$B$4:$C$2561,2,FALSE)))</f>
        <v/>
      </c>
      <c r="D286" s="366"/>
      <c r="E286" s="149"/>
      <c r="F286" s="175"/>
      <c r="G286" s="149"/>
      <c r="H286" s="175"/>
      <c r="I286" s="173"/>
      <c r="J286" s="200" t="str">
        <f t="shared" si="20"/>
        <v/>
      </c>
      <c r="K286" s="173"/>
      <c r="L286" s="200" t="str">
        <f t="shared" si="21"/>
        <v/>
      </c>
      <c r="M286" s="139" t="str">
        <f t="shared" si="24"/>
        <v/>
      </c>
      <c r="N286" s="176"/>
      <c r="O286" s="176"/>
      <c r="P286" s="189"/>
      <c r="Q286" s="123"/>
      <c r="R286" s="123"/>
      <c r="S286" s="178"/>
      <c r="T286" s="178"/>
      <c r="U286" s="149"/>
      <c r="V286" s="124"/>
      <c r="W286" s="149"/>
      <c r="X286" s="124"/>
      <c r="Y286" s="124"/>
      <c r="Z286" s="124"/>
      <c r="AA286" s="124"/>
      <c r="AB286" s="173"/>
      <c r="AC286" s="139"/>
      <c r="AD286" s="139"/>
      <c r="AE286" s="173"/>
      <c r="AF286" s="173"/>
      <c r="AG286" s="173"/>
      <c r="AH286" s="188"/>
      <c r="AI286" s="149"/>
      <c r="AJ286" s="200" t="str">
        <f t="shared" si="22"/>
        <v/>
      </c>
      <c r="AK286" s="204"/>
      <c r="AL286" s="199"/>
      <c r="AP286" s="178"/>
      <c r="AQ286" s="214"/>
      <c r="AR286" s="214"/>
      <c r="AS286" s="214"/>
      <c r="AT286" s="215"/>
    </row>
    <row r="287" spans="1:46" s="177" customFormat="1" ht="27" customHeight="1" thickTop="1" thickBot="1" x14ac:dyDescent="0.25">
      <c r="A287" s="122"/>
      <c r="B287" s="149" t="str">
        <f t="shared" si="23"/>
        <v/>
      </c>
      <c r="C287" s="304" t="str">
        <f>IF(D287="","",(VLOOKUP(D287,Lookups!$B$4:$C$2561,2,FALSE)))</f>
        <v/>
      </c>
      <c r="D287" s="366"/>
      <c r="E287" s="149"/>
      <c r="F287" s="175"/>
      <c r="G287" s="149"/>
      <c r="H287" s="175"/>
      <c r="I287" s="173"/>
      <c r="J287" s="200" t="str">
        <f t="shared" si="20"/>
        <v/>
      </c>
      <c r="K287" s="173"/>
      <c r="L287" s="200" t="str">
        <f t="shared" si="21"/>
        <v/>
      </c>
      <c r="M287" s="139" t="str">
        <f t="shared" si="24"/>
        <v/>
      </c>
      <c r="N287" s="176"/>
      <c r="O287" s="176"/>
      <c r="P287" s="189"/>
      <c r="Q287" s="123"/>
      <c r="R287" s="123"/>
      <c r="S287" s="178"/>
      <c r="T287" s="178"/>
      <c r="U287" s="149"/>
      <c r="V287" s="124"/>
      <c r="W287" s="149"/>
      <c r="X287" s="124"/>
      <c r="Y287" s="124"/>
      <c r="Z287" s="124"/>
      <c r="AA287" s="124"/>
      <c r="AB287" s="173"/>
      <c r="AC287" s="139"/>
      <c r="AD287" s="139"/>
      <c r="AE287" s="173"/>
      <c r="AF287" s="173"/>
      <c r="AG287" s="173"/>
      <c r="AH287" s="188"/>
      <c r="AI287" s="149"/>
      <c r="AJ287" s="200" t="str">
        <f t="shared" si="22"/>
        <v/>
      </c>
      <c r="AK287" s="204"/>
      <c r="AL287" s="199"/>
      <c r="AP287" s="178"/>
      <c r="AQ287" s="214"/>
      <c r="AR287" s="214"/>
      <c r="AS287" s="214"/>
      <c r="AT287" s="215"/>
    </row>
    <row r="288" spans="1:46" s="177" customFormat="1" ht="27" customHeight="1" thickTop="1" thickBot="1" x14ac:dyDescent="0.25">
      <c r="A288" s="122"/>
      <c r="B288" s="149" t="str">
        <f t="shared" si="23"/>
        <v/>
      </c>
      <c r="C288" s="304" t="str">
        <f>IF(D288="","",(VLOOKUP(D288,Lookups!$B$4:$C$2561,2,FALSE)))</f>
        <v/>
      </c>
      <c r="D288" s="366"/>
      <c r="E288" s="149"/>
      <c r="F288" s="175"/>
      <c r="G288" s="149"/>
      <c r="H288" s="175"/>
      <c r="I288" s="173"/>
      <c r="J288" s="200" t="str">
        <f t="shared" si="20"/>
        <v/>
      </c>
      <c r="K288" s="173"/>
      <c r="L288" s="200" t="str">
        <f t="shared" si="21"/>
        <v/>
      </c>
      <c r="M288" s="139" t="str">
        <f t="shared" si="24"/>
        <v/>
      </c>
      <c r="N288" s="176"/>
      <c r="O288" s="176"/>
      <c r="P288" s="189"/>
      <c r="Q288" s="123"/>
      <c r="R288" s="123"/>
      <c r="S288" s="178"/>
      <c r="T288" s="178"/>
      <c r="U288" s="149"/>
      <c r="V288" s="124"/>
      <c r="W288" s="149"/>
      <c r="X288" s="124"/>
      <c r="Y288" s="124"/>
      <c r="Z288" s="124"/>
      <c r="AA288" s="124"/>
      <c r="AB288" s="173"/>
      <c r="AC288" s="139"/>
      <c r="AD288" s="139"/>
      <c r="AE288" s="173"/>
      <c r="AF288" s="173"/>
      <c r="AG288" s="173"/>
      <c r="AH288" s="188"/>
      <c r="AI288" s="149"/>
      <c r="AJ288" s="200" t="str">
        <f t="shared" si="22"/>
        <v/>
      </c>
      <c r="AK288" s="204"/>
      <c r="AL288" s="199"/>
      <c r="AP288" s="178"/>
      <c r="AQ288" s="214"/>
      <c r="AR288" s="214"/>
      <c r="AS288" s="214"/>
      <c r="AT288" s="215"/>
    </row>
    <row r="289" spans="1:46" s="177" customFormat="1" ht="27" customHeight="1" thickTop="1" thickBot="1" x14ac:dyDescent="0.25">
      <c r="A289" s="122"/>
      <c r="B289" s="149" t="str">
        <f t="shared" si="23"/>
        <v/>
      </c>
      <c r="C289" s="304" t="str">
        <f>IF(D289="","",(VLOOKUP(D289,Lookups!$B$4:$C$2561,2,FALSE)))</f>
        <v/>
      </c>
      <c r="D289" s="366"/>
      <c r="E289" s="149"/>
      <c r="F289" s="175"/>
      <c r="G289" s="149"/>
      <c r="H289" s="175"/>
      <c r="I289" s="173"/>
      <c r="J289" s="200" t="str">
        <f t="shared" si="20"/>
        <v/>
      </c>
      <c r="K289" s="173"/>
      <c r="L289" s="200" t="str">
        <f t="shared" si="21"/>
        <v/>
      </c>
      <c r="M289" s="139" t="str">
        <f t="shared" si="24"/>
        <v/>
      </c>
      <c r="N289" s="176"/>
      <c r="O289" s="176"/>
      <c r="P289" s="189"/>
      <c r="Q289" s="123"/>
      <c r="R289" s="123"/>
      <c r="S289" s="178"/>
      <c r="T289" s="178"/>
      <c r="U289" s="149"/>
      <c r="V289" s="124"/>
      <c r="W289" s="149"/>
      <c r="X289" s="124"/>
      <c r="Y289" s="124"/>
      <c r="Z289" s="124"/>
      <c r="AA289" s="124"/>
      <c r="AB289" s="173"/>
      <c r="AC289" s="139"/>
      <c r="AD289" s="139"/>
      <c r="AE289" s="173"/>
      <c r="AF289" s="173"/>
      <c r="AG289" s="173"/>
      <c r="AH289" s="188"/>
      <c r="AI289" s="149"/>
      <c r="AJ289" s="200" t="str">
        <f t="shared" si="22"/>
        <v/>
      </c>
      <c r="AK289" s="204"/>
      <c r="AL289" s="199"/>
      <c r="AP289" s="178"/>
      <c r="AQ289" s="214"/>
      <c r="AR289" s="214"/>
      <c r="AS289" s="214"/>
      <c r="AT289" s="215"/>
    </row>
    <row r="290" spans="1:46" s="177" customFormat="1" ht="27" customHeight="1" thickTop="1" thickBot="1" x14ac:dyDescent="0.25">
      <c r="A290" s="122"/>
      <c r="B290" s="149" t="str">
        <f t="shared" si="23"/>
        <v/>
      </c>
      <c r="C290" s="304" t="str">
        <f>IF(D290="","",(VLOOKUP(D290,Lookups!$B$4:$C$2561,2,FALSE)))</f>
        <v/>
      </c>
      <c r="D290" s="366"/>
      <c r="E290" s="149"/>
      <c r="F290" s="175"/>
      <c r="G290" s="149"/>
      <c r="H290" s="175"/>
      <c r="I290" s="173"/>
      <c r="J290" s="200" t="str">
        <f t="shared" si="20"/>
        <v/>
      </c>
      <c r="K290" s="173"/>
      <c r="L290" s="200" t="str">
        <f t="shared" si="21"/>
        <v/>
      </c>
      <c r="M290" s="139" t="str">
        <f t="shared" si="24"/>
        <v/>
      </c>
      <c r="N290" s="176"/>
      <c r="O290" s="176"/>
      <c r="P290" s="189"/>
      <c r="Q290" s="123"/>
      <c r="R290" s="123"/>
      <c r="S290" s="178"/>
      <c r="T290" s="178"/>
      <c r="U290" s="149"/>
      <c r="V290" s="124"/>
      <c r="W290" s="149"/>
      <c r="X290" s="124"/>
      <c r="Y290" s="124"/>
      <c r="Z290" s="124"/>
      <c r="AA290" s="124"/>
      <c r="AB290" s="173"/>
      <c r="AC290" s="139"/>
      <c r="AD290" s="139"/>
      <c r="AE290" s="173"/>
      <c r="AF290" s="173"/>
      <c r="AG290" s="173"/>
      <c r="AH290" s="188"/>
      <c r="AI290" s="149"/>
      <c r="AJ290" s="200" t="str">
        <f t="shared" si="22"/>
        <v/>
      </c>
      <c r="AK290" s="204"/>
      <c r="AL290" s="199"/>
      <c r="AP290" s="178"/>
      <c r="AQ290" s="214"/>
      <c r="AR290" s="214"/>
      <c r="AS290" s="214"/>
      <c r="AT290" s="215"/>
    </row>
    <row r="291" spans="1:46" s="177" customFormat="1" ht="27" customHeight="1" thickTop="1" thickBot="1" x14ac:dyDescent="0.25">
      <c r="A291" s="122"/>
      <c r="B291" s="149" t="str">
        <f t="shared" si="23"/>
        <v/>
      </c>
      <c r="C291" s="304" t="str">
        <f>IF(D291="","",(VLOOKUP(D291,Lookups!$B$4:$C$2561,2,FALSE)))</f>
        <v/>
      </c>
      <c r="D291" s="366"/>
      <c r="E291" s="149"/>
      <c r="F291" s="175"/>
      <c r="G291" s="149"/>
      <c r="H291" s="175"/>
      <c r="I291" s="173"/>
      <c r="J291" s="200" t="str">
        <f t="shared" si="20"/>
        <v/>
      </c>
      <c r="K291" s="173"/>
      <c r="L291" s="200" t="str">
        <f t="shared" si="21"/>
        <v/>
      </c>
      <c r="M291" s="139" t="str">
        <f t="shared" si="24"/>
        <v/>
      </c>
      <c r="N291" s="176"/>
      <c r="O291" s="176"/>
      <c r="P291" s="189"/>
      <c r="Q291" s="123"/>
      <c r="R291" s="123"/>
      <c r="S291" s="178"/>
      <c r="T291" s="178"/>
      <c r="U291" s="149"/>
      <c r="V291" s="124"/>
      <c r="W291" s="149"/>
      <c r="X291" s="124"/>
      <c r="Y291" s="124"/>
      <c r="Z291" s="124"/>
      <c r="AA291" s="124"/>
      <c r="AB291" s="173"/>
      <c r="AC291" s="139"/>
      <c r="AD291" s="139"/>
      <c r="AE291" s="173"/>
      <c r="AF291" s="173"/>
      <c r="AG291" s="173"/>
      <c r="AH291" s="188"/>
      <c r="AI291" s="149"/>
      <c r="AJ291" s="200" t="str">
        <f t="shared" si="22"/>
        <v/>
      </c>
      <c r="AK291" s="204"/>
      <c r="AL291" s="199"/>
      <c r="AP291" s="178"/>
      <c r="AQ291" s="214"/>
      <c r="AR291" s="214"/>
      <c r="AS291" s="214"/>
      <c r="AT291" s="215"/>
    </row>
    <row r="292" spans="1:46" s="177" customFormat="1" ht="27" customHeight="1" thickTop="1" thickBot="1" x14ac:dyDescent="0.25">
      <c r="A292" s="122"/>
      <c r="B292" s="149" t="str">
        <f t="shared" si="23"/>
        <v/>
      </c>
      <c r="C292" s="304" t="str">
        <f>IF(D292="","",(VLOOKUP(D292,Lookups!$B$4:$C$2561,2,FALSE)))</f>
        <v/>
      </c>
      <c r="D292" s="366"/>
      <c r="E292" s="149"/>
      <c r="F292" s="175"/>
      <c r="G292" s="149"/>
      <c r="H292" s="175"/>
      <c r="I292" s="173"/>
      <c r="J292" s="200" t="str">
        <f t="shared" si="20"/>
        <v/>
      </c>
      <c r="K292" s="173"/>
      <c r="L292" s="200" t="str">
        <f t="shared" si="21"/>
        <v/>
      </c>
      <c r="M292" s="139" t="str">
        <f t="shared" si="24"/>
        <v/>
      </c>
      <c r="N292" s="176"/>
      <c r="O292" s="176"/>
      <c r="P292" s="189"/>
      <c r="Q292" s="123"/>
      <c r="R292" s="123"/>
      <c r="S292" s="178"/>
      <c r="T292" s="178"/>
      <c r="U292" s="149"/>
      <c r="V292" s="124"/>
      <c r="W292" s="149"/>
      <c r="X292" s="124"/>
      <c r="Y292" s="124"/>
      <c r="Z292" s="124"/>
      <c r="AA292" s="124"/>
      <c r="AB292" s="173"/>
      <c r="AC292" s="139"/>
      <c r="AD292" s="139"/>
      <c r="AE292" s="173"/>
      <c r="AF292" s="173"/>
      <c r="AG292" s="173"/>
      <c r="AH292" s="188"/>
      <c r="AI292" s="149"/>
      <c r="AJ292" s="200" t="str">
        <f t="shared" si="22"/>
        <v/>
      </c>
      <c r="AK292" s="204"/>
      <c r="AL292" s="199"/>
      <c r="AP292" s="178"/>
      <c r="AQ292" s="214"/>
      <c r="AR292" s="214"/>
      <c r="AS292" s="214"/>
      <c r="AT292" s="215"/>
    </row>
    <row r="293" spans="1:46" s="177" customFormat="1" ht="27" customHeight="1" thickTop="1" thickBot="1" x14ac:dyDescent="0.25">
      <c r="A293" s="122"/>
      <c r="B293" s="149" t="str">
        <f t="shared" si="23"/>
        <v/>
      </c>
      <c r="C293" s="304" t="str">
        <f>IF(D293="","",(VLOOKUP(D293,Lookups!$B$4:$C$2561,2,FALSE)))</f>
        <v/>
      </c>
      <c r="D293" s="366"/>
      <c r="E293" s="149"/>
      <c r="F293" s="175"/>
      <c r="G293" s="149"/>
      <c r="H293" s="175"/>
      <c r="I293" s="173"/>
      <c r="J293" s="200" t="str">
        <f t="shared" si="20"/>
        <v/>
      </c>
      <c r="K293" s="173"/>
      <c r="L293" s="200" t="str">
        <f t="shared" si="21"/>
        <v/>
      </c>
      <c r="M293" s="139" t="str">
        <f t="shared" si="24"/>
        <v/>
      </c>
      <c r="N293" s="176"/>
      <c r="O293" s="176"/>
      <c r="P293" s="189"/>
      <c r="Q293" s="123"/>
      <c r="R293" s="123"/>
      <c r="S293" s="178"/>
      <c r="T293" s="178"/>
      <c r="U293" s="149"/>
      <c r="V293" s="124"/>
      <c r="W293" s="149"/>
      <c r="X293" s="124"/>
      <c r="Y293" s="124"/>
      <c r="Z293" s="124"/>
      <c r="AA293" s="124"/>
      <c r="AB293" s="173"/>
      <c r="AC293" s="139"/>
      <c r="AD293" s="139"/>
      <c r="AE293" s="173"/>
      <c r="AF293" s="173"/>
      <c r="AG293" s="173"/>
      <c r="AH293" s="188"/>
      <c r="AI293" s="149"/>
      <c r="AJ293" s="200" t="str">
        <f t="shared" si="22"/>
        <v/>
      </c>
      <c r="AK293" s="204"/>
      <c r="AL293" s="199"/>
      <c r="AP293" s="178"/>
      <c r="AQ293" s="214"/>
      <c r="AR293" s="214"/>
      <c r="AS293" s="214"/>
      <c r="AT293" s="215"/>
    </row>
    <row r="294" spans="1:46" s="177" customFormat="1" ht="27" customHeight="1" thickTop="1" thickBot="1" x14ac:dyDescent="0.25">
      <c r="A294" s="122"/>
      <c r="B294" s="149" t="str">
        <f t="shared" si="23"/>
        <v/>
      </c>
      <c r="C294" s="304" t="str">
        <f>IF(D294="","",(VLOOKUP(D294,Lookups!$B$4:$C$2561,2,FALSE)))</f>
        <v/>
      </c>
      <c r="D294" s="366"/>
      <c r="E294" s="149"/>
      <c r="F294" s="175"/>
      <c r="G294" s="149"/>
      <c r="H294" s="175"/>
      <c r="I294" s="173"/>
      <c r="J294" s="200" t="str">
        <f t="shared" si="20"/>
        <v/>
      </c>
      <c r="K294" s="173"/>
      <c r="L294" s="200" t="str">
        <f t="shared" si="21"/>
        <v/>
      </c>
      <c r="M294" s="139" t="str">
        <f t="shared" si="24"/>
        <v/>
      </c>
      <c r="N294" s="176"/>
      <c r="O294" s="176"/>
      <c r="P294" s="189"/>
      <c r="Q294" s="123"/>
      <c r="R294" s="123"/>
      <c r="S294" s="178"/>
      <c r="T294" s="178"/>
      <c r="U294" s="149"/>
      <c r="V294" s="124"/>
      <c r="W294" s="149"/>
      <c r="X294" s="124"/>
      <c r="Y294" s="124"/>
      <c r="Z294" s="124"/>
      <c r="AA294" s="124"/>
      <c r="AB294" s="173"/>
      <c r="AC294" s="139"/>
      <c r="AD294" s="139"/>
      <c r="AE294" s="173"/>
      <c r="AF294" s="173"/>
      <c r="AG294" s="173"/>
      <c r="AH294" s="188"/>
      <c r="AI294" s="149"/>
      <c r="AJ294" s="200" t="str">
        <f t="shared" si="22"/>
        <v/>
      </c>
      <c r="AK294" s="204"/>
      <c r="AL294" s="199"/>
      <c r="AP294" s="178"/>
      <c r="AQ294" s="214"/>
      <c r="AR294" s="214"/>
      <c r="AS294" s="214"/>
      <c r="AT294" s="215"/>
    </row>
    <row r="295" spans="1:46" s="177" customFormat="1" ht="27" customHeight="1" thickTop="1" thickBot="1" x14ac:dyDescent="0.25">
      <c r="A295" s="122"/>
      <c r="B295" s="149" t="str">
        <f t="shared" si="23"/>
        <v/>
      </c>
      <c r="C295" s="304" t="str">
        <f>IF(D295="","",(VLOOKUP(D295,Lookups!$B$4:$C$2561,2,FALSE)))</f>
        <v/>
      </c>
      <c r="D295" s="366"/>
      <c r="E295" s="149"/>
      <c r="F295" s="175"/>
      <c r="G295" s="149"/>
      <c r="H295" s="175"/>
      <c r="I295" s="173"/>
      <c r="J295" s="200" t="str">
        <f t="shared" si="20"/>
        <v/>
      </c>
      <c r="K295" s="173"/>
      <c r="L295" s="200" t="str">
        <f t="shared" si="21"/>
        <v/>
      </c>
      <c r="M295" s="139" t="str">
        <f t="shared" si="24"/>
        <v/>
      </c>
      <c r="N295" s="176"/>
      <c r="O295" s="176"/>
      <c r="P295" s="189"/>
      <c r="Q295" s="123"/>
      <c r="R295" s="123"/>
      <c r="S295" s="178"/>
      <c r="T295" s="178"/>
      <c r="U295" s="149"/>
      <c r="V295" s="124"/>
      <c r="W295" s="149"/>
      <c r="X295" s="124"/>
      <c r="Y295" s="124"/>
      <c r="Z295" s="124"/>
      <c r="AA295" s="124"/>
      <c r="AB295" s="173"/>
      <c r="AC295" s="139"/>
      <c r="AD295" s="139"/>
      <c r="AE295" s="173"/>
      <c r="AF295" s="173"/>
      <c r="AG295" s="173"/>
      <c r="AH295" s="188"/>
      <c r="AI295" s="149"/>
      <c r="AJ295" s="200" t="str">
        <f t="shared" si="22"/>
        <v/>
      </c>
      <c r="AK295" s="204"/>
      <c r="AL295" s="199"/>
      <c r="AP295" s="178"/>
      <c r="AQ295" s="214"/>
      <c r="AR295" s="214"/>
      <c r="AS295" s="214"/>
      <c r="AT295" s="215"/>
    </row>
    <row r="296" spans="1:46" s="177" customFormat="1" ht="27" customHeight="1" thickTop="1" thickBot="1" x14ac:dyDescent="0.25">
      <c r="A296" s="122"/>
      <c r="B296" s="149" t="str">
        <f t="shared" si="23"/>
        <v/>
      </c>
      <c r="C296" s="304" t="str">
        <f>IF(D296="","",(VLOOKUP(D296,Lookups!$B$4:$C$2561,2,FALSE)))</f>
        <v/>
      </c>
      <c r="D296" s="366"/>
      <c r="E296" s="149"/>
      <c r="F296" s="175"/>
      <c r="G296" s="149"/>
      <c r="H296" s="175"/>
      <c r="I296" s="173"/>
      <c r="J296" s="200" t="str">
        <f t="shared" si="20"/>
        <v/>
      </c>
      <c r="K296" s="173"/>
      <c r="L296" s="200" t="str">
        <f t="shared" si="21"/>
        <v/>
      </c>
      <c r="M296" s="139" t="str">
        <f t="shared" si="24"/>
        <v/>
      </c>
      <c r="N296" s="176"/>
      <c r="O296" s="176"/>
      <c r="P296" s="189"/>
      <c r="Q296" s="123"/>
      <c r="R296" s="123"/>
      <c r="S296" s="178"/>
      <c r="T296" s="178"/>
      <c r="U296" s="149"/>
      <c r="V296" s="124"/>
      <c r="W296" s="149"/>
      <c r="X296" s="124"/>
      <c r="Y296" s="124"/>
      <c r="Z296" s="124"/>
      <c r="AA296" s="124"/>
      <c r="AB296" s="173"/>
      <c r="AC296" s="139"/>
      <c r="AD296" s="139"/>
      <c r="AE296" s="173"/>
      <c r="AF296" s="173"/>
      <c r="AG296" s="173"/>
      <c r="AH296" s="188"/>
      <c r="AI296" s="149"/>
      <c r="AJ296" s="200" t="str">
        <f t="shared" si="22"/>
        <v/>
      </c>
      <c r="AK296" s="204"/>
      <c r="AL296" s="199"/>
      <c r="AP296" s="178"/>
      <c r="AQ296" s="214"/>
      <c r="AR296" s="214"/>
      <c r="AS296" s="214"/>
      <c r="AT296" s="215"/>
    </row>
    <row r="297" spans="1:46" s="177" customFormat="1" ht="27" customHeight="1" thickTop="1" thickBot="1" x14ac:dyDescent="0.25">
      <c r="A297" s="122"/>
      <c r="B297" s="149" t="str">
        <f t="shared" si="23"/>
        <v/>
      </c>
      <c r="C297" s="304" t="str">
        <f>IF(D297="","",(VLOOKUP(D297,Lookups!$B$4:$C$2561,2,FALSE)))</f>
        <v/>
      </c>
      <c r="D297" s="366"/>
      <c r="E297" s="149"/>
      <c r="F297" s="175"/>
      <c r="G297" s="149"/>
      <c r="H297" s="175"/>
      <c r="I297" s="173"/>
      <c r="J297" s="200" t="str">
        <f t="shared" si="20"/>
        <v/>
      </c>
      <c r="K297" s="173"/>
      <c r="L297" s="200" t="str">
        <f t="shared" si="21"/>
        <v/>
      </c>
      <c r="M297" s="139" t="str">
        <f t="shared" si="24"/>
        <v/>
      </c>
      <c r="N297" s="176"/>
      <c r="O297" s="176"/>
      <c r="P297" s="189"/>
      <c r="Q297" s="123"/>
      <c r="R297" s="123"/>
      <c r="S297" s="178"/>
      <c r="T297" s="178"/>
      <c r="U297" s="149"/>
      <c r="V297" s="124"/>
      <c r="W297" s="149"/>
      <c r="X297" s="124"/>
      <c r="Y297" s="124"/>
      <c r="Z297" s="124"/>
      <c r="AA297" s="124"/>
      <c r="AB297" s="173"/>
      <c r="AC297" s="139"/>
      <c r="AD297" s="139"/>
      <c r="AE297" s="173"/>
      <c r="AF297" s="173"/>
      <c r="AG297" s="173"/>
      <c r="AH297" s="188"/>
      <c r="AI297" s="149"/>
      <c r="AJ297" s="200" t="str">
        <f t="shared" si="22"/>
        <v/>
      </c>
      <c r="AK297" s="204"/>
      <c r="AL297" s="199"/>
      <c r="AP297" s="178"/>
      <c r="AQ297" s="214"/>
      <c r="AR297" s="214"/>
      <c r="AS297" s="214"/>
      <c r="AT297" s="215"/>
    </row>
    <row r="298" spans="1:46" s="177" customFormat="1" ht="27" customHeight="1" thickTop="1" thickBot="1" x14ac:dyDescent="0.25">
      <c r="A298" s="122"/>
      <c r="B298" s="149" t="str">
        <f t="shared" si="23"/>
        <v/>
      </c>
      <c r="C298" s="304" t="str">
        <f>IF(D298="","",(VLOOKUP(D298,Lookups!$B$4:$C$2561,2,FALSE)))</f>
        <v/>
      </c>
      <c r="D298" s="366"/>
      <c r="E298" s="149"/>
      <c r="F298" s="175"/>
      <c r="G298" s="149"/>
      <c r="H298" s="175"/>
      <c r="I298" s="173"/>
      <c r="J298" s="200" t="str">
        <f t="shared" si="20"/>
        <v/>
      </c>
      <c r="K298" s="173"/>
      <c r="L298" s="200" t="str">
        <f t="shared" si="21"/>
        <v/>
      </c>
      <c r="M298" s="139" t="str">
        <f t="shared" si="24"/>
        <v/>
      </c>
      <c r="N298" s="176"/>
      <c r="O298" s="176"/>
      <c r="P298" s="189"/>
      <c r="Q298" s="123"/>
      <c r="R298" s="123"/>
      <c r="S298" s="178"/>
      <c r="T298" s="178"/>
      <c r="U298" s="149"/>
      <c r="V298" s="124"/>
      <c r="W298" s="149"/>
      <c r="X298" s="124"/>
      <c r="Y298" s="124"/>
      <c r="Z298" s="124"/>
      <c r="AA298" s="124"/>
      <c r="AB298" s="173"/>
      <c r="AC298" s="139"/>
      <c r="AD298" s="139"/>
      <c r="AE298" s="173"/>
      <c r="AF298" s="173"/>
      <c r="AG298" s="173"/>
      <c r="AH298" s="188"/>
      <c r="AI298" s="149"/>
      <c r="AJ298" s="200" t="str">
        <f t="shared" si="22"/>
        <v/>
      </c>
      <c r="AK298" s="204"/>
      <c r="AL298" s="199"/>
      <c r="AP298" s="178"/>
      <c r="AQ298" s="214"/>
      <c r="AR298" s="214"/>
      <c r="AS298" s="214"/>
      <c r="AT298" s="215"/>
    </row>
    <row r="299" spans="1:46" s="177" customFormat="1" ht="27" customHeight="1" thickTop="1" thickBot="1" x14ac:dyDescent="0.25">
      <c r="A299" s="122"/>
      <c r="B299" s="149" t="str">
        <f t="shared" si="23"/>
        <v/>
      </c>
      <c r="C299" s="304" t="str">
        <f>IF(D299="","",(VLOOKUP(D299,Lookups!$B$4:$C$2561,2,FALSE)))</f>
        <v/>
      </c>
      <c r="D299" s="366"/>
      <c r="E299" s="149"/>
      <c r="F299" s="175"/>
      <c r="G299" s="149"/>
      <c r="H299" s="175"/>
      <c r="I299" s="173"/>
      <c r="J299" s="200" t="str">
        <f t="shared" si="20"/>
        <v/>
      </c>
      <c r="K299" s="173"/>
      <c r="L299" s="200" t="str">
        <f t="shared" si="21"/>
        <v/>
      </c>
      <c r="M299" s="139" t="str">
        <f t="shared" si="24"/>
        <v/>
      </c>
      <c r="N299" s="176"/>
      <c r="O299" s="176"/>
      <c r="P299" s="189"/>
      <c r="Q299" s="123"/>
      <c r="R299" s="123"/>
      <c r="S299" s="178"/>
      <c r="T299" s="178"/>
      <c r="U299" s="149"/>
      <c r="V299" s="124"/>
      <c r="W299" s="149"/>
      <c r="X299" s="124"/>
      <c r="Y299" s="124"/>
      <c r="Z299" s="124"/>
      <c r="AA299" s="124"/>
      <c r="AB299" s="173"/>
      <c r="AC299" s="139"/>
      <c r="AD299" s="139"/>
      <c r="AE299" s="173"/>
      <c r="AF299" s="173"/>
      <c r="AG299" s="173"/>
      <c r="AH299" s="188"/>
      <c r="AI299" s="149"/>
      <c r="AJ299" s="200" t="str">
        <f t="shared" si="22"/>
        <v/>
      </c>
      <c r="AK299" s="204"/>
      <c r="AL299" s="199"/>
      <c r="AP299" s="178"/>
      <c r="AQ299" s="214"/>
      <c r="AR299" s="214"/>
      <c r="AS299" s="214"/>
      <c r="AT299" s="215"/>
    </row>
    <row r="300" spans="1:46" s="177" customFormat="1" ht="27" customHeight="1" thickTop="1" thickBot="1" x14ac:dyDescent="0.25">
      <c r="A300" s="122"/>
      <c r="B300" s="149" t="str">
        <f t="shared" si="23"/>
        <v/>
      </c>
      <c r="C300" s="304" t="str">
        <f>IF(D300="","",(VLOOKUP(D300,Lookups!$B$4:$C$2561,2,FALSE)))</f>
        <v/>
      </c>
      <c r="D300" s="366"/>
      <c r="E300" s="149"/>
      <c r="F300" s="175"/>
      <c r="G300" s="149"/>
      <c r="H300" s="175"/>
      <c r="I300" s="173"/>
      <c r="J300" s="200" t="str">
        <f t="shared" si="20"/>
        <v/>
      </c>
      <c r="K300" s="173"/>
      <c r="L300" s="200" t="str">
        <f t="shared" si="21"/>
        <v/>
      </c>
      <c r="M300" s="139" t="str">
        <f t="shared" si="24"/>
        <v/>
      </c>
      <c r="N300" s="176"/>
      <c r="O300" s="176"/>
      <c r="P300" s="189"/>
      <c r="Q300" s="123"/>
      <c r="R300" s="123"/>
      <c r="S300" s="178"/>
      <c r="T300" s="178"/>
      <c r="U300" s="149"/>
      <c r="V300" s="124"/>
      <c r="W300" s="149"/>
      <c r="X300" s="124"/>
      <c r="Y300" s="124"/>
      <c r="Z300" s="124"/>
      <c r="AA300" s="124"/>
      <c r="AB300" s="173"/>
      <c r="AC300" s="139"/>
      <c r="AD300" s="139"/>
      <c r="AE300" s="173"/>
      <c r="AF300" s="173"/>
      <c r="AG300" s="173"/>
      <c r="AH300" s="188"/>
      <c r="AI300" s="149"/>
      <c r="AJ300" s="200" t="str">
        <f t="shared" si="22"/>
        <v/>
      </c>
      <c r="AK300" s="204"/>
      <c r="AL300" s="199"/>
      <c r="AP300" s="178"/>
      <c r="AQ300" s="214"/>
      <c r="AR300" s="214"/>
      <c r="AS300" s="214"/>
      <c r="AT300" s="215"/>
    </row>
    <row r="301" spans="1:46" s="177" customFormat="1" ht="27" customHeight="1" thickTop="1" thickBot="1" x14ac:dyDescent="0.25">
      <c r="A301" s="122"/>
      <c r="B301" s="149" t="str">
        <f t="shared" si="23"/>
        <v/>
      </c>
      <c r="C301" s="304" t="str">
        <f>IF(D301="","",(VLOOKUP(D301,Lookups!$B$4:$C$2561,2,FALSE)))</f>
        <v/>
      </c>
      <c r="D301" s="366"/>
      <c r="E301" s="149"/>
      <c r="F301" s="175"/>
      <c r="G301" s="149"/>
      <c r="H301" s="175"/>
      <c r="I301" s="173"/>
      <c r="J301" s="200" t="str">
        <f t="shared" si="20"/>
        <v/>
      </c>
      <c r="K301" s="173"/>
      <c r="L301" s="200" t="str">
        <f t="shared" si="21"/>
        <v/>
      </c>
      <c r="M301" s="139" t="str">
        <f t="shared" si="24"/>
        <v/>
      </c>
      <c r="N301" s="176"/>
      <c r="O301" s="176"/>
      <c r="P301" s="189"/>
      <c r="Q301" s="123"/>
      <c r="R301" s="123"/>
      <c r="S301" s="178"/>
      <c r="T301" s="178"/>
      <c r="U301" s="149"/>
      <c r="V301" s="124"/>
      <c r="W301" s="149"/>
      <c r="X301" s="124"/>
      <c r="Y301" s="124"/>
      <c r="Z301" s="124"/>
      <c r="AA301" s="124"/>
      <c r="AB301" s="173"/>
      <c r="AC301" s="139"/>
      <c r="AD301" s="139"/>
      <c r="AE301" s="173"/>
      <c r="AF301" s="173"/>
      <c r="AG301" s="173"/>
      <c r="AH301" s="188"/>
      <c r="AI301" s="149"/>
      <c r="AJ301" s="200" t="str">
        <f t="shared" si="22"/>
        <v/>
      </c>
      <c r="AK301" s="204"/>
      <c r="AL301" s="199"/>
      <c r="AP301" s="178"/>
      <c r="AQ301" s="214"/>
      <c r="AR301" s="214"/>
      <c r="AS301" s="214"/>
      <c r="AT301" s="215"/>
    </row>
    <row r="302" spans="1:46" s="177" customFormat="1" ht="27" customHeight="1" thickTop="1" thickBot="1" x14ac:dyDescent="0.25">
      <c r="A302" s="122"/>
      <c r="B302" s="149" t="str">
        <f t="shared" si="23"/>
        <v/>
      </c>
      <c r="C302" s="304" t="str">
        <f>IF(D302="","",(VLOOKUP(D302,Lookups!$B$4:$C$2561,2,FALSE)))</f>
        <v/>
      </c>
      <c r="D302" s="366"/>
      <c r="E302" s="149"/>
      <c r="F302" s="175"/>
      <c r="G302" s="149"/>
      <c r="H302" s="175"/>
      <c r="I302" s="173"/>
      <c r="J302" s="200" t="str">
        <f t="shared" si="20"/>
        <v/>
      </c>
      <c r="K302" s="173"/>
      <c r="L302" s="200" t="str">
        <f t="shared" si="21"/>
        <v/>
      </c>
      <c r="M302" s="139" t="str">
        <f t="shared" si="24"/>
        <v/>
      </c>
      <c r="N302" s="176"/>
      <c r="O302" s="176"/>
      <c r="P302" s="189"/>
      <c r="Q302" s="123"/>
      <c r="R302" s="123"/>
      <c r="S302" s="178"/>
      <c r="T302" s="178"/>
      <c r="U302" s="149"/>
      <c r="V302" s="124"/>
      <c r="W302" s="149"/>
      <c r="X302" s="124"/>
      <c r="Y302" s="124"/>
      <c r="Z302" s="124"/>
      <c r="AA302" s="124"/>
      <c r="AB302" s="173"/>
      <c r="AC302" s="139"/>
      <c r="AD302" s="139"/>
      <c r="AE302" s="173"/>
      <c r="AF302" s="173"/>
      <c r="AG302" s="173"/>
      <c r="AH302" s="188"/>
      <c r="AI302" s="149"/>
      <c r="AJ302" s="200" t="str">
        <f t="shared" si="22"/>
        <v/>
      </c>
      <c r="AK302" s="204"/>
      <c r="AL302" s="199"/>
      <c r="AP302" s="178"/>
      <c r="AQ302" s="214"/>
      <c r="AR302" s="214"/>
      <c r="AS302" s="214"/>
      <c r="AT302" s="215"/>
    </row>
    <row r="303" spans="1:46" s="177" customFormat="1" ht="27" customHeight="1" thickTop="1" thickBot="1" x14ac:dyDescent="0.25">
      <c r="A303" s="122"/>
      <c r="B303" s="149" t="str">
        <f t="shared" si="23"/>
        <v/>
      </c>
      <c r="C303" s="304" t="str">
        <f>IF(D303="","",(VLOOKUP(D303,Lookups!$B$4:$C$2561,2,FALSE)))</f>
        <v/>
      </c>
      <c r="D303" s="366"/>
      <c r="E303" s="149"/>
      <c r="F303" s="175"/>
      <c r="G303" s="149"/>
      <c r="H303" s="175"/>
      <c r="I303" s="173"/>
      <c r="J303" s="200" t="str">
        <f t="shared" si="20"/>
        <v/>
      </c>
      <c r="K303" s="173"/>
      <c r="L303" s="200" t="str">
        <f t="shared" si="21"/>
        <v/>
      </c>
      <c r="M303" s="139" t="str">
        <f t="shared" si="24"/>
        <v/>
      </c>
      <c r="N303" s="176"/>
      <c r="O303" s="176"/>
      <c r="P303" s="189"/>
      <c r="Q303" s="123"/>
      <c r="R303" s="123"/>
      <c r="S303" s="178"/>
      <c r="T303" s="178"/>
      <c r="U303" s="149"/>
      <c r="V303" s="124"/>
      <c r="W303" s="149"/>
      <c r="X303" s="124"/>
      <c r="Y303" s="124"/>
      <c r="Z303" s="124"/>
      <c r="AA303" s="124"/>
      <c r="AB303" s="173"/>
      <c r="AC303" s="139"/>
      <c r="AD303" s="139"/>
      <c r="AE303" s="173"/>
      <c r="AF303" s="173"/>
      <c r="AG303" s="173"/>
      <c r="AH303" s="188"/>
      <c r="AI303" s="149"/>
      <c r="AJ303" s="200" t="str">
        <f t="shared" si="22"/>
        <v/>
      </c>
      <c r="AK303" s="204"/>
      <c r="AL303" s="199"/>
      <c r="AP303" s="178"/>
      <c r="AQ303" s="214"/>
      <c r="AR303" s="214"/>
      <c r="AS303" s="214"/>
      <c r="AT303" s="215"/>
    </row>
    <row r="304" spans="1:46" s="177" customFormat="1" ht="27" customHeight="1" thickTop="1" thickBot="1" x14ac:dyDescent="0.25">
      <c r="A304" s="122"/>
      <c r="B304" s="149" t="str">
        <f t="shared" si="23"/>
        <v/>
      </c>
      <c r="C304" s="304" t="str">
        <f>IF(D304="","",(VLOOKUP(D304,Lookups!$B$4:$C$2561,2,FALSE)))</f>
        <v/>
      </c>
      <c r="D304" s="366"/>
      <c r="E304" s="149"/>
      <c r="F304" s="175"/>
      <c r="G304" s="149"/>
      <c r="H304" s="175"/>
      <c r="I304" s="173"/>
      <c r="J304" s="200" t="str">
        <f t="shared" si="20"/>
        <v/>
      </c>
      <c r="K304" s="173"/>
      <c r="L304" s="200" t="str">
        <f t="shared" si="21"/>
        <v/>
      </c>
      <c r="M304" s="139" t="str">
        <f t="shared" si="24"/>
        <v/>
      </c>
      <c r="N304" s="176"/>
      <c r="O304" s="176"/>
      <c r="P304" s="189"/>
      <c r="Q304" s="123"/>
      <c r="R304" s="123"/>
      <c r="S304" s="178"/>
      <c r="T304" s="178"/>
      <c r="U304" s="149"/>
      <c r="V304" s="124"/>
      <c r="W304" s="149"/>
      <c r="X304" s="124"/>
      <c r="Y304" s="124"/>
      <c r="Z304" s="124"/>
      <c r="AA304" s="124"/>
      <c r="AB304" s="173"/>
      <c r="AC304" s="139"/>
      <c r="AD304" s="139"/>
      <c r="AE304" s="173"/>
      <c r="AF304" s="173"/>
      <c r="AG304" s="173"/>
      <c r="AH304" s="188"/>
      <c r="AI304" s="149"/>
      <c r="AJ304" s="200" t="str">
        <f t="shared" si="22"/>
        <v/>
      </c>
      <c r="AK304" s="204"/>
      <c r="AL304" s="199"/>
      <c r="AP304" s="178"/>
      <c r="AQ304" s="214"/>
      <c r="AR304" s="214"/>
      <c r="AS304" s="214"/>
      <c r="AT304" s="215"/>
    </row>
    <row r="305" spans="1:46" s="177" customFormat="1" ht="27" customHeight="1" thickTop="1" thickBot="1" x14ac:dyDescent="0.25">
      <c r="A305" s="122"/>
      <c r="B305" s="149" t="str">
        <f t="shared" si="23"/>
        <v/>
      </c>
      <c r="C305" s="304" t="str">
        <f>IF(D305="","",(VLOOKUP(D305,Lookups!$B$4:$C$2561,2,FALSE)))</f>
        <v/>
      </c>
      <c r="D305" s="366"/>
      <c r="E305" s="149"/>
      <c r="F305" s="175"/>
      <c r="G305" s="149"/>
      <c r="H305" s="175"/>
      <c r="I305" s="173"/>
      <c r="J305" s="200" t="str">
        <f t="shared" si="20"/>
        <v/>
      </c>
      <c r="K305" s="173"/>
      <c r="L305" s="200" t="str">
        <f t="shared" si="21"/>
        <v/>
      </c>
      <c r="M305" s="139" t="str">
        <f t="shared" si="24"/>
        <v/>
      </c>
      <c r="N305" s="176"/>
      <c r="O305" s="176"/>
      <c r="P305" s="189"/>
      <c r="Q305" s="123"/>
      <c r="R305" s="123"/>
      <c r="S305" s="178"/>
      <c r="T305" s="178"/>
      <c r="U305" s="149"/>
      <c r="V305" s="124"/>
      <c r="W305" s="149"/>
      <c r="X305" s="124"/>
      <c r="Y305" s="124"/>
      <c r="Z305" s="124"/>
      <c r="AA305" s="124"/>
      <c r="AB305" s="173"/>
      <c r="AC305" s="139"/>
      <c r="AD305" s="139"/>
      <c r="AE305" s="173"/>
      <c r="AF305" s="173"/>
      <c r="AG305" s="173"/>
      <c r="AH305" s="188"/>
      <c r="AI305" s="149"/>
      <c r="AJ305" s="200" t="str">
        <f t="shared" si="22"/>
        <v/>
      </c>
      <c r="AK305" s="204"/>
      <c r="AL305" s="199"/>
      <c r="AP305" s="178"/>
      <c r="AQ305" s="214"/>
      <c r="AR305" s="214"/>
      <c r="AS305" s="214"/>
      <c r="AT305" s="215"/>
    </row>
    <row r="306" spans="1:46" s="177" customFormat="1" ht="27" customHeight="1" thickTop="1" thickBot="1" x14ac:dyDescent="0.25">
      <c r="A306" s="122"/>
      <c r="B306" s="149" t="str">
        <f t="shared" si="23"/>
        <v/>
      </c>
      <c r="C306" s="304" t="str">
        <f>IF(D306="","",(VLOOKUP(D306,Lookups!$B$4:$C$2561,2,FALSE)))</f>
        <v/>
      </c>
      <c r="D306" s="366"/>
      <c r="E306" s="149"/>
      <c r="F306" s="175"/>
      <c r="G306" s="149"/>
      <c r="H306" s="175"/>
      <c r="I306" s="173"/>
      <c r="J306" s="200" t="str">
        <f t="shared" si="20"/>
        <v/>
      </c>
      <c r="K306" s="173"/>
      <c r="L306" s="200" t="str">
        <f t="shared" si="21"/>
        <v/>
      </c>
      <c r="M306" s="139" t="str">
        <f t="shared" si="24"/>
        <v/>
      </c>
      <c r="N306" s="176"/>
      <c r="O306" s="176"/>
      <c r="P306" s="189"/>
      <c r="Q306" s="123"/>
      <c r="R306" s="123"/>
      <c r="S306" s="178"/>
      <c r="T306" s="178"/>
      <c r="U306" s="149"/>
      <c r="V306" s="124"/>
      <c r="W306" s="149"/>
      <c r="X306" s="124"/>
      <c r="Y306" s="124"/>
      <c r="Z306" s="124"/>
      <c r="AA306" s="124"/>
      <c r="AB306" s="173"/>
      <c r="AC306" s="139"/>
      <c r="AD306" s="139"/>
      <c r="AE306" s="173"/>
      <c r="AF306" s="173"/>
      <c r="AG306" s="173"/>
      <c r="AH306" s="188"/>
      <c r="AI306" s="149"/>
      <c r="AJ306" s="200" t="str">
        <f t="shared" si="22"/>
        <v/>
      </c>
      <c r="AK306" s="204"/>
      <c r="AL306" s="199"/>
      <c r="AP306" s="178"/>
      <c r="AQ306" s="214"/>
      <c r="AR306" s="214"/>
      <c r="AS306" s="214"/>
      <c r="AT306" s="215"/>
    </row>
    <row r="307" spans="1:46" s="177" customFormat="1" ht="27" customHeight="1" thickTop="1" thickBot="1" x14ac:dyDescent="0.25">
      <c r="A307" s="122"/>
      <c r="B307" s="149" t="str">
        <f t="shared" si="23"/>
        <v/>
      </c>
      <c r="C307" s="304" t="str">
        <f>IF(D307="","",(VLOOKUP(D307,Lookups!$B$4:$C$2561,2,FALSE)))</f>
        <v/>
      </c>
      <c r="D307" s="366"/>
      <c r="E307" s="149"/>
      <c r="F307" s="175"/>
      <c r="G307" s="149"/>
      <c r="H307" s="175"/>
      <c r="I307" s="173"/>
      <c r="J307" s="200" t="str">
        <f t="shared" si="20"/>
        <v/>
      </c>
      <c r="K307" s="173"/>
      <c r="L307" s="200" t="str">
        <f t="shared" si="21"/>
        <v/>
      </c>
      <c r="M307" s="139" t="str">
        <f t="shared" si="24"/>
        <v/>
      </c>
      <c r="N307" s="176"/>
      <c r="O307" s="176"/>
      <c r="P307" s="189"/>
      <c r="Q307" s="123"/>
      <c r="R307" s="123"/>
      <c r="S307" s="178"/>
      <c r="T307" s="178"/>
      <c r="U307" s="149"/>
      <c r="V307" s="124"/>
      <c r="W307" s="149"/>
      <c r="X307" s="124"/>
      <c r="Y307" s="124"/>
      <c r="Z307" s="124"/>
      <c r="AA307" s="124"/>
      <c r="AB307" s="173"/>
      <c r="AC307" s="139"/>
      <c r="AD307" s="139"/>
      <c r="AE307" s="173"/>
      <c r="AF307" s="173"/>
      <c r="AG307" s="173"/>
      <c r="AH307" s="188"/>
      <c r="AI307" s="149"/>
      <c r="AJ307" s="200" t="str">
        <f t="shared" si="22"/>
        <v/>
      </c>
      <c r="AK307" s="204"/>
      <c r="AL307" s="199"/>
      <c r="AP307" s="178"/>
      <c r="AQ307" s="214"/>
      <c r="AR307" s="214"/>
      <c r="AS307" s="214"/>
      <c r="AT307" s="215"/>
    </row>
    <row r="308" spans="1:46" s="177" customFormat="1" ht="27" customHeight="1" thickTop="1" thickBot="1" x14ac:dyDescent="0.25">
      <c r="A308" s="122"/>
      <c r="B308" s="149" t="str">
        <f t="shared" si="23"/>
        <v/>
      </c>
      <c r="C308" s="304" t="str">
        <f>IF(D308="","",(VLOOKUP(D308,Lookups!$B$4:$C$2561,2,FALSE)))</f>
        <v/>
      </c>
      <c r="D308" s="366"/>
      <c r="E308" s="149"/>
      <c r="F308" s="175"/>
      <c r="G308" s="149"/>
      <c r="H308" s="175"/>
      <c r="I308" s="173"/>
      <c r="J308" s="200" t="str">
        <f t="shared" si="20"/>
        <v/>
      </c>
      <c r="K308" s="173"/>
      <c r="L308" s="200" t="str">
        <f t="shared" si="21"/>
        <v/>
      </c>
      <c r="M308" s="139" t="str">
        <f t="shared" si="24"/>
        <v/>
      </c>
      <c r="N308" s="176"/>
      <c r="O308" s="176"/>
      <c r="P308" s="189"/>
      <c r="Q308" s="123"/>
      <c r="R308" s="123"/>
      <c r="S308" s="178"/>
      <c r="T308" s="178"/>
      <c r="U308" s="149"/>
      <c r="V308" s="124"/>
      <c r="W308" s="149"/>
      <c r="X308" s="124"/>
      <c r="Y308" s="124"/>
      <c r="Z308" s="124"/>
      <c r="AA308" s="124"/>
      <c r="AB308" s="173"/>
      <c r="AC308" s="139"/>
      <c r="AD308" s="139"/>
      <c r="AE308" s="173"/>
      <c r="AF308" s="173"/>
      <c r="AG308" s="173"/>
      <c r="AH308" s="188"/>
      <c r="AI308" s="149"/>
      <c r="AJ308" s="200" t="str">
        <f t="shared" si="22"/>
        <v/>
      </c>
      <c r="AK308" s="204"/>
      <c r="AL308" s="199"/>
      <c r="AP308" s="178"/>
      <c r="AQ308" s="214"/>
      <c r="AR308" s="214"/>
      <c r="AS308" s="214"/>
      <c r="AT308" s="215"/>
    </row>
    <row r="309" spans="1:46" s="177" customFormat="1" ht="27" customHeight="1" thickTop="1" thickBot="1" x14ac:dyDescent="0.25">
      <c r="A309" s="122"/>
      <c r="B309" s="149" t="str">
        <f t="shared" si="23"/>
        <v/>
      </c>
      <c r="C309" s="304" t="str">
        <f>IF(D309="","",(VLOOKUP(D309,Lookups!$B$4:$C$2561,2,FALSE)))</f>
        <v/>
      </c>
      <c r="D309" s="366"/>
      <c r="E309" s="149"/>
      <c r="F309" s="175"/>
      <c r="G309" s="149"/>
      <c r="H309" s="175"/>
      <c r="I309" s="173"/>
      <c r="J309" s="200" t="str">
        <f t="shared" si="20"/>
        <v/>
      </c>
      <c r="K309" s="173"/>
      <c r="L309" s="200" t="str">
        <f t="shared" si="21"/>
        <v/>
      </c>
      <c r="M309" s="139" t="str">
        <f t="shared" si="24"/>
        <v/>
      </c>
      <c r="N309" s="176"/>
      <c r="O309" s="176"/>
      <c r="P309" s="189"/>
      <c r="Q309" s="123"/>
      <c r="R309" s="123"/>
      <c r="S309" s="178"/>
      <c r="T309" s="178"/>
      <c r="U309" s="149"/>
      <c r="V309" s="124"/>
      <c r="W309" s="149"/>
      <c r="X309" s="124"/>
      <c r="Y309" s="124"/>
      <c r="Z309" s="124"/>
      <c r="AA309" s="124"/>
      <c r="AB309" s="173"/>
      <c r="AC309" s="139"/>
      <c r="AD309" s="139"/>
      <c r="AE309" s="173"/>
      <c r="AF309" s="173"/>
      <c r="AG309" s="173"/>
      <c r="AH309" s="188"/>
      <c r="AI309" s="149"/>
      <c r="AJ309" s="200" t="str">
        <f t="shared" si="22"/>
        <v/>
      </c>
      <c r="AK309" s="204"/>
      <c r="AL309" s="199"/>
      <c r="AP309" s="178"/>
      <c r="AQ309" s="214"/>
      <c r="AR309" s="214"/>
      <c r="AS309" s="214"/>
      <c r="AT309" s="215"/>
    </row>
    <row r="310" spans="1:46" s="177" customFormat="1" ht="27" customHeight="1" thickTop="1" thickBot="1" x14ac:dyDescent="0.25">
      <c r="A310" s="122"/>
      <c r="B310" s="149" t="str">
        <f t="shared" si="23"/>
        <v/>
      </c>
      <c r="C310" s="304" t="str">
        <f>IF(D310="","",(VLOOKUP(D310,Lookups!$B$4:$C$2561,2,FALSE)))</f>
        <v/>
      </c>
      <c r="D310" s="366"/>
      <c r="E310" s="149"/>
      <c r="F310" s="175"/>
      <c r="G310" s="149"/>
      <c r="H310" s="175"/>
      <c r="I310" s="173"/>
      <c r="J310" s="200" t="str">
        <f t="shared" si="20"/>
        <v/>
      </c>
      <c r="K310" s="173"/>
      <c r="L310" s="200" t="str">
        <f t="shared" si="21"/>
        <v/>
      </c>
      <c r="M310" s="139" t="str">
        <f t="shared" si="24"/>
        <v/>
      </c>
      <c r="N310" s="176"/>
      <c r="O310" s="176"/>
      <c r="P310" s="189"/>
      <c r="Q310" s="123"/>
      <c r="R310" s="123"/>
      <c r="S310" s="178"/>
      <c r="T310" s="178"/>
      <c r="U310" s="149"/>
      <c r="V310" s="124"/>
      <c r="W310" s="149"/>
      <c r="X310" s="124"/>
      <c r="Y310" s="124"/>
      <c r="Z310" s="124"/>
      <c r="AA310" s="124"/>
      <c r="AB310" s="173"/>
      <c r="AC310" s="139"/>
      <c r="AD310" s="139"/>
      <c r="AE310" s="173"/>
      <c r="AF310" s="173"/>
      <c r="AG310" s="173"/>
      <c r="AH310" s="188"/>
      <c r="AI310" s="149"/>
      <c r="AJ310" s="200" t="str">
        <f t="shared" si="22"/>
        <v/>
      </c>
      <c r="AK310" s="204"/>
      <c r="AL310" s="199"/>
      <c r="AP310" s="178"/>
      <c r="AQ310" s="214"/>
      <c r="AR310" s="214"/>
      <c r="AS310" s="214"/>
      <c r="AT310" s="215"/>
    </row>
    <row r="311" spans="1:46" s="177" customFormat="1" ht="27" customHeight="1" thickTop="1" thickBot="1" x14ac:dyDescent="0.25">
      <c r="A311" s="122"/>
      <c r="B311" s="149" t="str">
        <f t="shared" si="23"/>
        <v/>
      </c>
      <c r="C311" s="304" t="str">
        <f>IF(D311="","",(VLOOKUP(D311,Lookups!$B$4:$C$2561,2,FALSE)))</f>
        <v/>
      </c>
      <c r="D311" s="366"/>
      <c r="E311" s="149"/>
      <c r="F311" s="175"/>
      <c r="G311" s="149"/>
      <c r="H311" s="175"/>
      <c r="I311" s="173"/>
      <c r="J311" s="200" t="str">
        <f t="shared" si="20"/>
        <v/>
      </c>
      <c r="K311" s="173"/>
      <c r="L311" s="200" t="str">
        <f t="shared" si="21"/>
        <v/>
      </c>
      <c r="M311" s="139" t="str">
        <f t="shared" si="24"/>
        <v/>
      </c>
      <c r="N311" s="176"/>
      <c r="O311" s="176"/>
      <c r="P311" s="189"/>
      <c r="Q311" s="123"/>
      <c r="R311" s="123"/>
      <c r="S311" s="178"/>
      <c r="T311" s="178"/>
      <c r="U311" s="149"/>
      <c r="V311" s="124"/>
      <c r="W311" s="149"/>
      <c r="X311" s="124"/>
      <c r="Y311" s="124"/>
      <c r="Z311" s="124"/>
      <c r="AA311" s="124"/>
      <c r="AB311" s="173"/>
      <c r="AC311" s="139"/>
      <c r="AD311" s="139"/>
      <c r="AE311" s="173"/>
      <c r="AF311" s="173"/>
      <c r="AG311" s="173"/>
      <c r="AH311" s="188"/>
      <c r="AI311" s="149"/>
      <c r="AJ311" s="200" t="str">
        <f t="shared" si="22"/>
        <v/>
      </c>
      <c r="AK311" s="204"/>
      <c r="AL311" s="199"/>
      <c r="AP311" s="178"/>
      <c r="AQ311" s="214"/>
      <c r="AR311" s="214"/>
      <c r="AS311" s="214"/>
      <c r="AT311" s="215"/>
    </row>
    <row r="312" spans="1:46" s="177" customFormat="1" ht="27" customHeight="1" thickTop="1" thickBot="1" x14ac:dyDescent="0.25">
      <c r="A312" s="122"/>
      <c r="B312" s="149" t="str">
        <f t="shared" si="23"/>
        <v/>
      </c>
      <c r="C312" s="304" t="str">
        <f>IF(D312="","",(VLOOKUP(D312,Lookups!$B$4:$C$2561,2,FALSE)))</f>
        <v/>
      </c>
      <c r="D312" s="366"/>
      <c r="E312" s="149"/>
      <c r="F312" s="175"/>
      <c r="G312" s="149"/>
      <c r="H312" s="175"/>
      <c r="I312" s="173"/>
      <c r="J312" s="200" t="str">
        <f t="shared" si="20"/>
        <v/>
      </c>
      <c r="K312" s="173"/>
      <c r="L312" s="200" t="str">
        <f t="shared" si="21"/>
        <v/>
      </c>
      <c r="M312" s="139" t="str">
        <f t="shared" si="24"/>
        <v/>
      </c>
      <c r="N312" s="176"/>
      <c r="O312" s="176"/>
      <c r="P312" s="189"/>
      <c r="Q312" s="123"/>
      <c r="R312" s="123"/>
      <c r="S312" s="178"/>
      <c r="T312" s="178"/>
      <c r="U312" s="149"/>
      <c r="V312" s="124"/>
      <c r="W312" s="149"/>
      <c r="X312" s="124"/>
      <c r="Y312" s="124"/>
      <c r="Z312" s="124"/>
      <c r="AA312" s="124"/>
      <c r="AB312" s="173"/>
      <c r="AC312" s="139"/>
      <c r="AD312" s="139"/>
      <c r="AE312" s="173"/>
      <c r="AF312" s="173"/>
      <c r="AG312" s="173"/>
      <c r="AH312" s="188"/>
      <c r="AI312" s="149"/>
      <c r="AJ312" s="200" t="str">
        <f t="shared" si="22"/>
        <v/>
      </c>
      <c r="AK312" s="204"/>
      <c r="AL312" s="199"/>
      <c r="AP312" s="178"/>
      <c r="AQ312" s="214"/>
      <c r="AR312" s="214"/>
      <c r="AS312" s="214"/>
      <c r="AT312" s="215"/>
    </row>
    <row r="313" spans="1:46" s="177" customFormat="1" ht="27" customHeight="1" thickTop="1" thickBot="1" x14ac:dyDescent="0.25">
      <c r="A313" s="122"/>
      <c r="B313" s="149" t="str">
        <f t="shared" si="23"/>
        <v/>
      </c>
      <c r="C313" s="304" t="str">
        <f>IF(D313="","",(VLOOKUP(D313,Lookups!$B$4:$C$2561,2,FALSE)))</f>
        <v/>
      </c>
      <c r="D313" s="366"/>
      <c r="E313" s="149"/>
      <c r="F313" s="175"/>
      <c r="G313" s="149"/>
      <c r="H313" s="175"/>
      <c r="I313" s="173"/>
      <c r="J313" s="200" t="str">
        <f t="shared" si="20"/>
        <v/>
      </c>
      <c r="K313" s="173"/>
      <c r="L313" s="200" t="str">
        <f t="shared" si="21"/>
        <v/>
      </c>
      <c r="M313" s="139" t="str">
        <f t="shared" si="24"/>
        <v/>
      </c>
      <c r="N313" s="176"/>
      <c r="O313" s="176"/>
      <c r="P313" s="189"/>
      <c r="Q313" s="123"/>
      <c r="R313" s="123"/>
      <c r="S313" s="178"/>
      <c r="T313" s="178"/>
      <c r="U313" s="149"/>
      <c r="V313" s="124"/>
      <c r="W313" s="149"/>
      <c r="X313" s="124"/>
      <c r="Y313" s="124"/>
      <c r="Z313" s="124"/>
      <c r="AA313" s="124"/>
      <c r="AB313" s="173"/>
      <c r="AC313" s="139"/>
      <c r="AD313" s="139"/>
      <c r="AE313" s="173"/>
      <c r="AF313" s="173"/>
      <c r="AG313" s="173"/>
      <c r="AH313" s="188"/>
      <c r="AI313" s="149"/>
      <c r="AJ313" s="200" t="str">
        <f t="shared" si="22"/>
        <v/>
      </c>
      <c r="AK313" s="204"/>
      <c r="AL313" s="199"/>
      <c r="AP313" s="178"/>
      <c r="AQ313" s="214"/>
      <c r="AR313" s="214"/>
      <c r="AS313" s="214"/>
      <c r="AT313" s="215"/>
    </row>
    <row r="314" spans="1:46" s="177" customFormat="1" ht="27" customHeight="1" thickTop="1" thickBot="1" x14ac:dyDescent="0.25">
      <c r="A314" s="122"/>
      <c r="B314" s="149" t="str">
        <f t="shared" si="23"/>
        <v/>
      </c>
      <c r="C314" s="304" t="str">
        <f>IF(D314="","",(VLOOKUP(D314,Lookups!$B$4:$C$2561,2,FALSE)))</f>
        <v/>
      </c>
      <c r="D314" s="366"/>
      <c r="E314" s="149"/>
      <c r="F314" s="175"/>
      <c r="G314" s="149"/>
      <c r="H314" s="175"/>
      <c r="I314" s="173"/>
      <c r="J314" s="200" t="str">
        <f t="shared" si="20"/>
        <v/>
      </c>
      <c r="K314" s="173"/>
      <c r="L314" s="200" t="str">
        <f t="shared" si="21"/>
        <v/>
      </c>
      <c r="M314" s="139" t="str">
        <f t="shared" si="24"/>
        <v/>
      </c>
      <c r="N314" s="176"/>
      <c r="O314" s="176"/>
      <c r="P314" s="189"/>
      <c r="Q314" s="123"/>
      <c r="R314" s="123"/>
      <c r="S314" s="178"/>
      <c r="T314" s="178"/>
      <c r="U314" s="149"/>
      <c r="V314" s="124"/>
      <c r="W314" s="149"/>
      <c r="X314" s="124"/>
      <c r="Y314" s="124"/>
      <c r="Z314" s="124"/>
      <c r="AA314" s="124"/>
      <c r="AB314" s="173"/>
      <c r="AC314" s="139"/>
      <c r="AD314" s="139"/>
      <c r="AE314" s="173"/>
      <c r="AF314" s="173"/>
      <c r="AG314" s="173"/>
      <c r="AH314" s="188"/>
      <c r="AI314" s="149"/>
      <c r="AJ314" s="200" t="str">
        <f t="shared" si="22"/>
        <v/>
      </c>
      <c r="AK314" s="204"/>
      <c r="AL314" s="199"/>
      <c r="AP314" s="178"/>
      <c r="AQ314" s="214"/>
      <c r="AR314" s="214"/>
      <c r="AS314" s="214"/>
      <c r="AT314" s="215"/>
    </row>
    <row r="315" spans="1:46" s="177" customFormat="1" ht="27" customHeight="1" thickTop="1" thickBot="1" x14ac:dyDescent="0.25">
      <c r="A315" s="122"/>
      <c r="B315" s="149" t="str">
        <f t="shared" si="23"/>
        <v/>
      </c>
      <c r="C315" s="304" t="str">
        <f>IF(D315="","",(VLOOKUP(D315,Lookups!$B$4:$C$2561,2,FALSE)))</f>
        <v/>
      </c>
      <c r="D315" s="366"/>
      <c r="E315" s="149"/>
      <c r="F315" s="175"/>
      <c r="G315" s="149"/>
      <c r="H315" s="175"/>
      <c r="I315" s="173"/>
      <c r="J315" s="200" t="str">
        <f t="shared" si="20"/>
        <v/>
      </c>
      <c r="K315" s="173"/>
      <c r="L315" s="200" t="str">
        <f t="shared" si="21"/>
        <v/>
      </c>
      <c r="M315" s="139" t="str">
        <f t="shared" si="24"/>
        <v/>
      </c>
      <c r="N315" s="176"/>
      <c r="O315" s="176"/>
      <c r="P315" s="189"/>
      <c r="Q315" s="123"/>
      <c r="R315" s="123"/>
      <c r="S315" s="178"/>
      <c r="T315" s="178"/>
      <c r="U315" s="149"/>
      <c r="V315" s="124"/>
      <c r="W315" s="149"/>
      <c r="X315" s="124"/>
      <c r="Y315" s="124"/>
      <c r="Z315" s="124"/>
      <c r="AA315" s="124"/>
      <c r="AB315" s="173"/>
      <c r="AC315" s="139"/>
      <c r="AD315" s="139"/>
      <c r="AE315" s="173"/>
      <c r="AF315" s="173"/>
      <c r="AG315" s="173"/>
      <c r="AH315" s="188"/>
      <c r="AI315" s="149"/>
      <c r="AJ315" s="200" t="str">
        <f t="shared" si="22"/>
        <v/>
      </c>
      <c r="AK315" s="204"/>
      <c r="AL315" s="199"/>
      <c r="AP315" s="178"/>
      <c r="AQ315" s="214"/>
      <c r="AR315" s="214"/>
      <c r="AS315" s="214"/>
      <c r="AT315" s="215"/>
    </row>
    <row r="316" spans="1:46" s="177" customFormat="1" ht="27" customHeight="1" thickTop="1" thickBot="1" x14ac:dyDescent="0.25">
      <c r="A316" s="122"/>
      <c r="B316" s="149" t="str">
        <f t="shared" si="23"/>
        <v/>
      </c>
      <c r="C316" s="304" t="str">
        <f>IF(D316="","",(VLOOKUP(D316,Lookups!$B$4:$C$2561,2,FALSE)))</f>
        <v/>
      </c>
      <c r="D316" s="366"/>
      <c r="E316" s="149"/>
      <c r="F316" s="175"/>
      <c r="G316" s="149"/>
      <c r="H316" s="175"/>
      <c r="I316" s="173"/>
      <c r="J316" s="200" t="str">
        <f t="shared" si="20"/>
        <v/>
      </c>
      <c r="K316" s="173"/>
      <c r="L316" s="200" t="str">
        <f t="shared" si="21"/>
        <v/>
      </c>
      <c r="M316" s="139" t="str">
        <f t="shared" si="24"/>
        <v/>
      </c>
      <c r="N316" s="176"/>
      <c r="O316" s="176"/>
      <c r="P316" s="189"/>
      <c r="Q316" s="123"/>
      <c r="R316" s="123"/>
      <c r="S316" s="178"/>
      <c r="T316" s="178"/>
      <c r="U316" s="149"/>
      <c r="V316" s="124"/>
      <c r="W316" s="149"/>
      <c r="X316" s="124"/>
      <c r="Y316" s="124"/>
      <c r="Z316" s="124"/>
      <c r="AA316" s="124"/>
      <c r="AB316" s="173"/>
      <c r="AC316" s="139"/>
      <c r="AD316" s="139"/>
      <c r="AE316" s="173"/>
      <c r="AF316" s="173"/>
      <c r="AG316" s="173"/>
      <c r="AH316" s="188"/>
      <c r="AI316" s="149"/>
      <c r="AJ316" s="200" t="str">
        <f t="shared" si="22"/>
        <v/>
      </c>
      <c r="AK316" s="204"/>
      <c r="AL316" s="199"/>
      <c r="AP316" s="178"/>
      <c r="AQ316" s="214"/>
      <c r="AR316" s="214"/>
      <c r="AS316" s="214"/>
      <c r="AT316" s="215"/>
    </row>
    <row r="317" spans="1:46" s="177" customFormat="1" ht="27" customHeight="1" thickTop="1" thickBot="1" x14ac:dyDescent="0.25">
      <c r="A317" s="122"/>
      <c r="B317" s="149" t="str">
        <f t="shared" si="23"/>
        <v/>
      </c>
      <c r="C317" s="304" t="str">
        <f>IF(D317="","",(VLOOKUP(D317,Lookups!$B$4:$C$2561,2,FALSE)))</f>
        <v/>
      </c>
      <c r="D317" s="366"/>
      <c r="E317" s="149"/>
      <c r="F317" s="175"/>
      <c r="G317" s="149"/>
      <c r="H317" s="175"/>
      <c r="I317" s="173"/>
      <c r="J317" s="200" t="str">
        <f t="shared" si="20"/>
        <v/>
      </c>
      <c r="K317" s="173"/>
      <c r="L317" s="200" t="str">
        <f t="shared" si="21"/>
        <v/>
      </c>
      <c r="M317" s="139" t="str">
        <f t="shared" si="24"/>
        <v/>
      </c>
      <c r="N317" s="176"/>
      <c r="O317" s="176"/>
      <c r="P317" s="189"/>
      <c r="Q317" s="123"/>
      <c r="R317" s="123"/>
      <c r="S317" s="178"/>
      <c r="T317" s="178"/>
      <c r="U317" s="149"/>
      <c r="V317" s="124"/>
      <c r="W317" s="149"/>
      <c r="X317" s="124"/>
      <c r="Y317" s="124"/>
      <c r="Z317" s="124"/>
      <c r="AA317" s="124"/>
      <c r="AB317" s="173"/>
      <c r="AC317" s="139"/>
      <c r="AD317" s="139"/>
      <c r="AE317" s="173"/>
      <c r="AF317" s="173"/>
      <c r="AG317" s="173"/>
      <c r="AH317" s="188"/>
      <c r="AI317" s="149"/>
      <c r="AJ317" s="200" t="str">
        <f t="shared" si="22"/>
        <v/>
      </c>
      <c r="AK317" s="204"/>
      <c r="AL317" s="199"/>
      <c r="AP317" s="178"/>
      <c r="AQ317" s="214"/>
      <c r="AR317" s="214"/>
      <c r="AS317" s="214"/>
      <c r="AT317" s="215"/>
    </row>
    <row r="318" spans="1:46" s="177" customFormat="1" ht="27" customHeight="1" thickTop="1" thickBot="1" x14ac:dyDescent="0.25">
      <c r="A318" s="122"/>
      <c r="B318" s="149" t="str">
        <f t="shared" si="23"/>
        <v/>
      </c>
      <c r="C318" s="304" t="str">
        <f>IF(D318="","",(VLOOKUP(D318,Lookups!$B$4:$C$2561,2,FALSE)))</f>
        <v/>
      </c>
      <c r="D318" s="366"/>
      <c r="E318" s="149"/>
      <c r="F318" s="175"/>
      <c r="G318" s="149"/>
      <c r="H318" s="175"/>
      <c r="I318" s="173"/>
      <c r="J318" s="200" t="str">
        <f t="shared" si="20"/>
        <v/>
      </c>
      <c r="K318" s="173"/>
      <c r="L318" s="200" t="str">
        <f t="shared" si="21"/>
        <v/>
      </c>
      <c r="M318" s="139" t="str">
        <f t="shared" si="24"/>
        <v/>
      </c>
      <c r="N318" s="176"/>
      <c r="O318" s="176"/>
      <c r="P318" s="189"/>
      <c r="Q318" s="123"/>
      <c r="R318" s="123"/>
      <c r="S318" s="178"/>
      <c r="T318" s="178"/>
      <c r="U318" s="149"/>
      <c r="V318" s="124"/>
      <c r="W318" s="149"/>
      <c r="X318" s="124"/>
      <c r="Y318" s="124"/>
      <c r="Z318" s="124"/>
      <c r="AA318" s="124"/>
      <c r="AB318" s="173"/>
      <c r="AC318" s="139"/>
      <c r="AD318" s="139"/>
      <c r="AE318" s="173"/>
      <c r="AF318" s="173"/>
      <c r="AG318" s="173"/>
      <c r="AH318" s="188"/>
      <c r="AI318" s="149"/>
      <c r="AJ318" s="200" t="str">
        <f t="shared" si="22"/>
        <v/>
      </c>
      <c r="AK318" s="204"/>
      <c r="AL318" s="199"/>
      <c r="AP318" s="178"/>
      <c r="AQ318" s="214"/>
      <c r="AR318" s="214"/>
      <c r="AS318" s="214"/>
      <c r="AT318" s="215"/>
    </row>
    <row r="319" spans="1:46" s="177" customFormat="1" ht="27" customHeight="1" thickTop="1" thickBot="1" x14ac:dyDescent="0.25">
      <c r="A319" s="122"/>
      <c r="B319" s="149" t="str">
        <f t="shared" si="23"/>
        <v/>
      </c>
      <c r="C319" s="304" t="str">
        <f>IF(D319="","",(VLOOKUP(D319,Lookups!$B$4:$C$2561,2,FALSE)))</f>
        <v/>
      </c>
      <c r="D319" s="366"/>
      <c r="E319" s="149"/>
      <c r="F319" s="175"/>
      <c r="G319" s="149"/>
      <c r="H319" s="175"/>
      <c r="I319" s="173"/>
      <c r="J319" s="200" t="str">
        <f t="shared" si="20"/>
        <v/>
      </c>
      <c r="K319" s="173"/>
      <c r="L319" s="200" t="str">
        <f t="shared" si="21"/>
        <v/>
      </c>
      <c r="M319" s="139" t="str">
        <f t="shared" si="24"/>
        <v/>
      </c>
      <c r="N319" s="176"/>
      <c r="O319" s="176"/>
      <c r="P319" s="189"/>
      <c r="Q319" s="123"/>
      <c r="R319" s="123"/>
      <c r="S319" s="178"/>
      <c r="T319" s="178"/>
      <c r="U319" s="149"/>
      <c r="V319" s="124"/>
      <c r="W319" s="149"/>
      <c r="X319" s="124"/>
      <c r="Y319" s="124"/>
      <c r="Z319" s="124"/>
      <c r="AA319" s="124"/>
      <c r="AB319" s="173"/>
      <c r="AC319" s="139"/>
      <c r="AD319" s="139"/>
      <c r="AE319" s="173"/>
      <c r="AF319" s="173"/>
      <c r="AG319" s="173"/>
      <c r="AH319" s="188"/>
      <c r="AI319" s="149"/>
      <c r="AJ319" s="200" t="str">
        <f t="shared" si="22"/>
        <v/>
      </c>
      <c r="AK319" s="204"/>
      <c r="AL319" s="199"/>
      <c r="AP319" s="178"/>
      <c r="AQ319" s="214"/>
      <c r="AR319" s="214"/>
      <c r="AS319" s="214"/>
      <c r="AT319" s="215"/>
    </row>
    <row r="320" spans="1:46" s="177" customFormat="1" ht="27" customHeight="1" thickTop="1" thickBot="1" x14ac:dyDescent="0.25">
      <c r="A320" s="122"/>
      <c r="B320" s="149" t="str">
        <f t="shared" si="23"/>
        <v/>
      </c>
      <c r="C320" s="304" t="str">
        <f>IF(D320="","",(VLOOKUP(D320,Lookups!$B$4:$C$2561,2,FALSE)))</f>
        <v/>
      </c>
      <c r="D320" s="366"/>
      <c r="E320" s="149"/>
      <c r="F320" s="175"/>
      <c r="G320" s="149"/>
      <c r="H320" s="175"/>
      <c r="I320" s="173"/>
      <c r="J320" s="200" t="str">
        <f t="shared" si="20"/>
        <v/>
      </c>
      <c r="K320" s="173"/>
      <c r="L320" s="200" t="str">
        <f t="shared" si="21"/>
        <v/>
      </c>
      <c r="M320" s="139" t="str">
        <f t="shared" si="24"/>
        <v/>
      </c>
      <c r="N320" s="176"/>
      <c r="O320" s="176"/>
      <c r="P320" s="189"/>
      <c r="Q320" s="123"/>
      <c r="R320" s="123"/>
      <c r="S320" s="178"/>
      <c r="T320" s="178"/>
      <c r="U320" s="149"/>
      <c r="V320" s="124"/>
      <c r="W320" s="149"/>
      <c r="X320" s="124"/>
      <c r="Y320" s="124"/>
      <c r="Z320" s="124"/>
      <c r="AA320" s="124"/>
      <c r="AB320" s="173"/>
      <c r="AC320" s="139"/>
      <c r="AD320" s="139"/>
      <c r="AE320" s="173"/>
      <c r="AF320" s="173"/>
      <c r="AG320" s="173"/>
      <c r="AH320" s="188"/>
      <c r="AI320" s="149"/>
      <c r="AJ320" s="200" t="str">
        <f t="shared" si="22"/>
        <v/>
      </c>
      <c r="AK320" s="204"/>
      <c r="AL320" s="199"/>
      <c r="AP320" s="178"/>
      <c r="AQ320" s="214"/>
      <c r="AR320" s="214"/>
      <c r="AS320" s="214"/>
      <c r="AT320" s="215"/>
    </row>
    <row r="321" spans="1:46" s="177" customFormat="1" ht="27" customHeight="1" thickTop="1" thickBot="1" x14ac:dyDescent="0.25">
      <c r="A321" s="122"/>
      <c r="B321" s="149" t="str">
        <f t="shared" si="23"/>
        <v/>
      </c>
      <c r="C321" s="304" t="str">
        <f>IF(D321="","",(VLOOKUP(D321,Lookups!$B$4:$C$2561,2,FALSE)))</f>
        <v/>
      </c>
      <c r="D321" s="366"/>
      <c r="E321" s="149"/>
      <c r="F321" s="175"/>
      <c r="G321" s="149"/>
      <c r="H321" s="175"/>
      <c r="I321" s="173"/>
      <c r="J321" s="200" t="str">
        <f t="shared" si="20"/>
        <v/>
      </c>
      <c r="K321" s="173"/>
      <c r="L321" s="200" t="str">
        <f t="shared" si="21"/>
        <v/>
      </c>
      <c r="M321" s="139" t="str">
        <f t="shared" si="24"/>
        <v/>
      </c>
      <c r="N321" s="176"/>
      <c r="O321" s="176"/>
      <c r="P321" s="189"/>
      <c r="Q321" s="123"/>
      <c r="R321" s="123"/>
      <c r="S321" s="178"/>
      <c r="T321" s="178"/>
      <c r="U321" s="149"/>
      <c r="V321" s="124"/>
      <c r="W321" s="149"/>
      <c r="X321" s="124"/>
      <c r="Y321" s="124"/>
      <c r="Z321" s="124"/>
      <c r="AA321" s="124"/>
      <c r="AB321" s="173"/>
      <c r="AC321" s="139"/>
      <c r="AD321" s="139"/>
      <c r="AE321" s="173"/>
      <c r="AF321" s="173"/>
      <c r="AG321" s="173"/>
      <c r="AH321" s="188"/>
      <c r="AI321" s="149"/>
      <c r="AJ321" s="200" t="str">
        <f t="shared" si="22"/>
        <v/>
      </c>
      <c r="AK321" s="204"/>
      <c r="AL321" s="199"/>
      <c r="AP321" s="178"/>
      <c r="AQ321" s="214"/>
      <c r="AR321" s="214"/>
      <c r="AS321" s="214"/>
      <c r="AT321" s="215"/>
    </row>
    <row r="322" spans="1:46" s="177" customFormat="1" ht="27" customHeight="1" thickTop="1" thickBot="1" x14ac:dyDescent="0.25">
      <c r="A322" s="122"/>
      <c r="B322" s="149" t="str">
        <f t="shared" si="23"/>
        <v/>
      </c>
      <c r="C322" s="304" t="str">
        <f>IF(D322="","",(VLOOKUP(D322,Lookups!$B$4:$C$2561,2,FALSE)))</f>
        <v/>
      </c>
      <c r="D322" s="366"/>
      <c r="E322" s="149"/>
      <c r="F322" s="175"/>
      <c r="G322" s="149"/>
      <c r="H322" s="175"/>
      <c r="I322" s="173"/>
      <c r="J322" s="200" t="str">
        <f t="shared" si="20"/>
        <v/>
      </c>
      <c r="K322" s="173"/>
      <c r="L322" s="200" t="str">
        <f t="shared" si="21"/>
        <v/>
      </c>
      <c r="M322" s="139" t="str">
        <f t="shared" si="24"/>
        <v/>
      </c>
      <c r="N322" s="176"/>
      <c r="O322" s="176"/>
      <c r="P322" s="189"/>
      <c r="Q322" s="123"/>
      <c r="R322" s="123"/>
      <c r="S322" s="178"/>
      <c r="T322" s="178"/>
      <c r="U322" s="149"/>
      <c r="V322" s="124"/>
      <c r="W322" s="149"/>
      <c r="X322" s="124"/>
      <c r="Y322" s="124"/>
      <c r="Z322" s="124"/>
      <c r="AA322" s="124"/>
      <c r="AB322" s="173"/>
      <c r="AC322" s="139"/>
      <c r="AD322" s="139"/>
      <c r="AE322" s="173"/>
      <c r="AF322" s="173"/>
      <c r="AG322" s="173"/>
      <c r="AH322" s="188"/>
      <c r="AI322" s="149"/>
      <c r="AJ322" s="200" t="str">
        <f t="shared" si="22"/>
        <v/>
      </c>
      <c r="AK322" s="204"/>
      <c r="AL322" s="199"/>
      <c r="AP322" s="178"/>
      <c r="AQ322" s="214"/>
      <c r="AR322" s="214"/>
      <c r="AS322" s="214"/>
      <c r="AT322" s="215"/>
    </row>
    <row r="323" spans="1:46" s="177" customFormat="1" ht="27" customHeight="1" thickTop="1" thickBot="1" x14ac:dyDescent="0.25">
      <c r="A323" s="122"/>
      <c r="B323" s="149" t="str">
        <f t="shared" si="23"/>
        <v/>
      </c>
      <c r="C323" s="304" t="str">
        <f>IF(D323="","",(VLOOKUP(D323,Lookups!$B$4:$C$2561,2,FALSE)))</f>
        <v/>
      </c>
      <c r="D323" s="366"/>
      <c r="E323" s="149"/>
      <c r="F323" s="175"/>
      <c r="G323" s="149"/>
      <c r="H323" s="175"/>
      <c r="I323" s="173"/>
      <c r="J323" s="200" t="str">
        <f t="shared" si="20"/>
        <v/>
      </c>
      <c r="K323" s="173"/>
      <c r="L323" s="200" t="str">
        <f t="shared" si="21"/>
        <v/>
      </c>
      <c r="M323" s="139" t="str">
        <f t="shared" si="24"/>
        <v/>
      </c>
      <c r="N323" s="176"/>
      <c r="O323" s="176"/>
      <c r="P323" s="189"/>
      <c r="Q323" s="123"/>
      <c r="R323" s="123"/>
      <c r="S323" s="178"/>
      <c r="T323" s="178"/>
      <c r="U323" s="149"/>
      <c r="V323" s="124"/>
      <c r="W323" s="149"/>
      <c r="X323" s="124"/>
      <c r="Y323" s="124"/>
      <c r="Z323" s="124"/>
      <c r="AA323" s="124"/>
      <c r="AB323" s="173"/>
      <c r="AC323" s="139"/>
      <c r="AD323" s="139"/>
      <c r="AE323" s="173"/>
      <c r="AF323" s="173"/>
      <c r="AG323" s="173"/>
      <c r="AH323" s="188"/>
      <c r="AI323" s="149"/>
      <c r="AJ323" s="200" t="str">
        <f t="shared" si="22"/>
        <v/>
      </c>
      <c r="AK323" s="204"/>
      <c r="AL323" s="199"/>
      <c r="AP323" s="178"/>
      <c r="AQ323" s="214"/>
      <c r="AR323" s="214"/>
      <c r="AS323" s="214"/>
      <c r="AT323" s="215"/>
    </row>
    <row r="324" spans="1:46" s="177" customFormat="1" ht="27" customHeight="1" thickTop="1" thickBot="1" x14ac:dyDescent="0.25">
      <c r="A324" s="122"/>
      <c r="B324" s="149" t="str">
        <f t="shared" si="23"/>
        <v/>
      </c>
      <c r="C324" s="304" t="str">
        <f>IF(D324="","",(VLOOKUP(D324,Lookups!$B$4:$C$2561,2,FALSE)))</f>
        <v/>
      </c>
      <c r="D324" s="366"/>
      <c r="E324" s="149"/>
      <c r="F324" s="175"/>
      <c r="G324" s="149"/>
      <c r="H324" s="175"/>
      <c r="I324" s="173"/>
      <c r="J324" s="200" t="str">
        <f t="shared" si="20"/>
        <v/>
      </c>
      <c r="K324" s="173"/>
      <c r="L324" s="200" t="str">
        <f t="shared" si="21"/>
        <v/>
      </c>
      <c r="M324" s="139" t="str">
        <f t="shared" si="24"/>
        <v/>
      </c>
      <c r="N324" s="176"/>
      <c r="O324" s="176"/>
      <c r="P324" s="189"/>
      <c r="Q324" s="123"/>
      <c r="R324" s="123"/>
      <c r="S324" s="178"/>
      <c r="T324" s="178"/>
      <c r="U324" s="149"/>
      <c r="V324" s="124"/>
      <c r="W324" s="149"/>
      <c r="X324" s="124"/>
      <c r="Y324" s="124"/>
      <c r="Z324" s="124"/>
      <c r="AA324" s="124"/>
      <c r="AB324" s="173"/>
      <c r="AC324" s="139"/>
      <c r="AD324" s="139"/>
      <c r="AE324" s="173"/>
      <c r="AF324" s="173"/>
      <c r="AG324" s="173"/>
      <c r="AH324" s="188"/>
      <c r="AI324" s="149"/>
      <c r="AJ324" s="200" t="str">
        <f t="shared" si="22"/>
        <v/>
      </c>
      <c r="AK324" s="204"/>
      <c r="AL324" s="199"/>
      <c r="AP324" s="178"/>
      <c r="AQ324" s="214"/>
      <c r="AR324" s="214"/>
      <c r="AS324" s="214"/>
      <c r="AT324" s="215"/>
    </row>
    <row r="325" spans="1:46" s="177" customFormat="1" ht="27" customHeight="1" thickTop="1" thickBot="1" x14ac:dyDescent="0.25">
      <c r="A325" s="122"/>
      <c r="B325" s="149" t="str">
        <f t="shared" si="23"/>
        <v/>
      </c>
      <c r="C325" s="304" t="str">
        <f>IF(D325="","",(VLOOKUP(D325,Lookups!$B$4:$C$2561,2,FALSE)))</f>
        <v/>
      </c>
      <c r="D325" s="366"/>
      <c r="E325" s="149"/>
      <c r="F325" s="175"/>
      <c r="G325" s="149"/>
      <c r="H325" s="175"/>
      <c r="I325" s="173"/>
      <c r="J325" s="200" t="str">
        <f t="shared" si="20"/>
        <v/>
      </c>
      <c r="K325" s="173"/>
      <c r="L325" s="200" t="str">
        <f t="shared" si="21"/>
        <v/>
      </c>
      <c r="M325" s="139" t="str">
        <f t="shared" si="24"/>
        <v/>
      </c>
      <c r="N325" s="176"/>
      <c r="O325" s="176"/>
      <c r="P325" s="189"/>
      <c r="Q325" s="123"/>
      <c r="R325" s="123"/>
      <c r="S325" s="178"/>
      <c r="T325" s="178"/>
      <c r="U325" s="149"/>
      <c r="V325" s="124"/>
      <c r="W325" s="149"/>
      <c r="X325" s="124"/>
      <c r="Y325" s="124"/>
      <c r="Z325" s="124"/>
      <c r="AA325" s="124"/>
      <c r="AB325" s="173"/>
      <c r="AC325" s="139"/>
      <c r="AD325" s="139"/>
      <c r="AE325" s="173"/>
      <c r="AF325" s="173"/>
      <c r="AG325" s="173"/>
      <c r="AH325" s="188"/>
      <c r="AI325" s="149"/>
      <c r="AJ325" s="200" t="str">
        <f t="shared" si="22"/>
        <v/>
      </c>
      <c r="AK325" s="204"/>
      <c r="AL325" s="199"/>
      <c r="AP325" s="178"/>
      <c r="AQ325" s="214"/>
      <c r="AR325" s="214"/>
      <c r="AS325" s="214"/>
      <c r="AT325" s="215"/>
    </row>
    <row r="326" spans="1:46" s="177" customFormat="1" ht="27" customHeight="1" thickTop="1" thickBot="1" x14ac:dyDescent="0.25">
      <c r="A326" s="122"/>
      <c r="B326" s="149" t="str">
        <f t="shared" si="23"/>
        <v/>
      </c>
      <c r="C326" s="304" t="str">
        <f>IF(D326="","",(VLOOKUP(D326,Lookups!$B$4:$C$2561,2,FALSE)))</f>
        <v/>
      </c>
      <c r="D326" s="366"/>
      <c r="E326" s="149"/>
      <c r="F326" s="175"/>
      <c r="G326" s="149"/>
      <c r="H326" s="175"/>
      <c r="I326" s="173"/>
      <c r="J326" s="200" t="str">
        <f t="shared" ref="J326:J389" si="25">IF(I326="","",VLOOKUP(I326,MSTypeDesc,2,FALSE))</f>
        <v/>
      </c>
      <c r="K326" s="173"/>
      <c r="L326" s="200" t="str">
        <f t="shared" ref="L326:L389" si="26">IF(K326="","",VLOOKUP(K326,MSSubtypeDesc,2,FALSE))</f>
        <v/>
      </c>
      <c r="M326" s="139" t="str">
        <f t="shared" si="24"/>
        <v/>
      </c>
      <c r="N326" s="176"/>
      <c r="O326" s="176"/>
      <c r="P326" s="189"/>
      <c r="Q326" s="123"/>
      <c r="R326" s="123"/>
      <c r="S326" s="178"/>
      <c r="T326" s="178"/>
      <c r="U326" s="149"/>
      <c r="V326" s="124"/>
      <c r="W326" s="149"/>
      <c r="X326" s="124"/>
      <c r="Y326" s="124"/>
      <c r="Z326" s="124"/>
      <c r="AA326" s="124"/>
      <c r="AB326" s="173"/>
      <c r="AC326" s="139"/>
      <c r="AD326" s="139"/>
      <c r="AE326" s="173"/>
      <c r="AF326" s="173"/>
      <c r="AG326" s="173"/>
      <c r="AH326" s="188"/>
      <c r="AI326" s="149"/>
      <c r="AJ326" s="200" t="str">
        <f t="shared" ref="AJ326:AJ389" si="27">IF(AI326="","",VLOOKUP(AI326,MsMaterialDesc,2,FALSE))</f>
        <v/>
      </c>
      <c r="AK326" s="204"/>
      <c r="AL326" s="199"/>
      <c r="AP326" s="178"/>
      <c r="AQ326" s="214"/>
      <c r="AR326" s="214"/>
      <c r="AS326" s="214"/>
      <c r="AT326" s="215"/>
    </row>
    <row r="327" spans="1:46" s="177" customFormat="1" ht="27" customHeight="1" thickTop="1" thickBot="1" x14ac:dyDescent="0.25">
      <c r="A327" s="122"/>
      <c r="B327" s="149" t="str">
        <f t="shared" ref="B327:B390" si="28">IF(A327="ADD","0","")</f>
        <v/>
      </c>
      <c r="C327" s="304" t="str">
        <f>IF(D327="","",(VLOOKUP(D327,Lookups!$B$4:$C$2561,2,FALSE)))</f>
        <v/>
      </c>
      <c r="D327" s="366"/>
      <c r="E327" s="149"/>
      <c r="F327" s="175"/>
      <c r="G327" s="149"/>
      <c r="H327" s="175"/>
      <c r="I327" s="173"/>
      <c r="J327" s="200" t="str">
        <f t="shared" si="25"/>
        <v/>
      </c>
      <c r="K327" s="173"/>
      <c r="L327" s="200" t="str">
        <f t="shared" si="26"/>
        <v/>
      </c>
      <c r="M327" s="139" t="str">
        <f t="shared" ref="M327:M390" si="29">IF(D327&gt;0,"1","")</f>
        <v/>
      </c>
      <c r="N327" s="176"/>
      <c r="O327" s="176"/>
      <c r="P327" s="189"/>
      <c r="Q327" s="123"/>
      <c r="R327" s="123"/>
      <c r="S327" s="178"/>
      <c r="T327" s="178"/>
      <c r="U327" s="149"/>
      <c r="V327" s="124"/>
      <c r="W327" s="149"/>
      <c r="X327" s="124"/>
      <c r="Y327" s="124"/>
      <c r="Z327" s="124"/>
      <c r="AA327" s="124"/>
      <c r="AB327" s="173"/>
      <c r="AC327" s="139"/>
      <c r="AD327" s="139"/>
      <c r="AE327" s="173"/>
      <c r="AF327" s="173"/>
      <c r="AG327" s="173"/>
      <c r="AH327" s="188"/>
      <c r="AI327" s="149"/>
      <c r="AJ327" s="200" t="str">
        <f t="shared" si="27"/>
        <v/>
      </c>
      <c r="AK327" s="204"/>
      <c r="AL327" s="199"/>
      <c r="AP327" s="178"/>
      <c r="AQ327" s="214"/>
      <c r="AR327" s="214"/>
      <c r="AS327" s="214"/>
      <c r="AT327" s="215"/>
    </row>
    <row r="328" spans="1:46" s="177" customFormat="1" ht="27" customHeight="1" thickTop="1" thickBot="1" x14ac:dyDescent="0.25">
      <c r="A328" s="122"/>
      <c r="B328" s="149" t="str">
        <f t="shared" si="28"/>
        <v/>
      </c>
      <c r="C328" s="304" t="str">
        <f>IF(D328="","",(VLOOKUP(D328,Lookups!$B$4:$C$2561,2,FALSE)))</f>
        <v/>
      </c>
      <c r="D328" s="366"/>
      <c r="E328" s="149"/>
      <c r="F328" s="175"/>
      <c r="G328" s="149"/>
      <c r="H328" s="175"/>
      <c r="I328" s="173"/>
      <c r="J328" s="200" t="str">
        <f t="shared" si="25"/>
        <v/>
      </c>
      <c r="K328" s="173"/>
      <c r="L328" s="200" t="str">
        <f t="shared" si="26"/>
        <v/>
      </c>
      <c r="M328" s="139" t="str">
        <f t="shared" si="29"/>
        <v/>
      </c>
      <c r="N328" s="176"/>
      <c r="O328" s="176"/>
      <c r="P328" s="189"/>
      <c r="Q328" s="123"/>
      <c r="R328" s="123"/>
      <c r="S328" s="178"/>
      <c r="T328" s="178"/>
      <c r="U328" s="149"/>
      <c r="V328" s="124"/>
      <c r="W328" s="149"/>
      <c r="X328" s="124"/>
      <c r="Y328" s="124"/>
      <c r="Z328" s="124"/>
      <c r="AA328" s="124"/>
      <c r="AB328" s="173"/>
      <c r="AC328" s="139"/>
      <c r="AD328" s="139"/>
      <c r="AE328" s="173"/>
      <c r="AF328" s="173"/>
      <c r="AG328" s="173"/>
      <c r="AH328" s="188"/>
      <c r="AI328" s="149"/>
      <c r="AJ328" s="200" t="str">
        <f t="shared" si="27"/>
        <v/>
      </c>
      <c r="AK328" s="204"/>
      <c r="AL328" s="199"/>
      <c r="AP328" s="178"/>
      <c r="AQ328" s="214"/>
      <c r="AR328" s="214"/>
      <c r="AS328" s="214"/>
      <c r="AT328" s="215"/>
    </row>
    <row r="329" spans="1:46" s="177" customFormat="1" ht="27" customHeight="1" thickTop="1" thickBot="1" x14ac:dyDescent="0.25">
      <c r="A329" s="122"/>
      <c r="B329" s="149" t="str">
        <f t="shared" si="28"/>
        <v/>
      </c>
      <c r="C329" s="304" t="str">
        <f>IF(D329="","",(VLOOKUP(D329,Lookups!$B$4:$C$2561,2,FALSE)))</f>
        <v/>
      </c>
      <c r="D329" s="366"/>
      <c r="E329" s="149"/>
      <c r="F329" s="175"/>
      <c r="G329" s="149"/>
      <c r="H329" s="175"/>
      <c r="I329" s="173"/>
      <c r="J329" s="200" t="str">
        <f t="shared" si="25"/>
        <v/>
      </c>
      <c r="K329" s="173"/>
      <c r="L329" s="200" t="str">
        <f t="shared" si="26"/>
        <v/>
      </c>
      <c r="M329" s="139" t="str">
        <f t="shared" si="29"/>
        <v/>
      </c>
      <c r="N329" s="176"/>
      <c r="O329" s="176"/>
      <c r="P329" s="189"/>
      <c r="Q329" s="123"/>
      <c r="R329" s="123"/>
      <c r="S329" s="178"/>
      <c r="T329" s="178"/>
      <c r="U329" s="149"/>
      <c r="V329" s="124"/>
      <c r="W329" s="149"/>
      <c r="X329" s="124"/>
      <c r="Y329" s="124"/>
      <c r="Z329" s="124"/>
      <c r="AA329" s="124"/>
      <c r="AB329" s="173"/>
      <c r="AC329" s="139"/>
      <c r="AD329" s="139"/>
      <c r="AE329" s="173"/>
      <c r="AF329" s="173"/>
      <c r="AG329" s="173"/>
      <c r="AH329" s="188"/>
      <c r="AI329" s="149"/>
      <c r="AJ329" s="200" t="str">
        <f t="shared" si="27"/>
        <v/>
      </c>
      <c r="AK329" s="204"/>
      <c r="AL329" s="199"/>
      <c r="AP329" s="178"/>
      <c r="AQ329" s="214"/>
      <c r="AR329" s="214"/>
      <c r="AS329" s="214"/>
      <c r="AT329" s="215"/>
    </row>
    <row r="330" spans="1:46" s="177" customFormat="1" ht="27" customHeight="1" thickTop="1" thickBot="1" x14ac:dyDescent="0.25">
      <c r="A330" s="122"/>
      <c r="B330" s="149" t="str">
        <f t="shared" si="28"/>
        <v/>
      </c>
      <c r="C330" s="304" t="str">
        <f>IF(D330="","",(VLOOKUP(D330,Lookups!$B$4:$C$2561,2,FALSE)))</f>
        <v/>
      </c>
      <c r="D330" s="366"/>
      <c r="E330" s="149"/>
      <c r="F330" s="175"/>
      <c r="G330" s="149"/>
      <c r="H330" s="175"/>
      <c r="I330" s="173"/>
      <c r="J330" s="200" t="str">
        <f t="shared" si="25"/>
        <v/>
      </c>
      <c r="K330" s="173"/>
      <c r="L330" s="200" t="str">
        <f t="shared" si="26"/>
        <v/>
      </c>
      <c r="M330" s="139" t="str">
        <f t="shared" si="29"/>
        <v/>
      </c>
      <c r="N330" s="176"/>
      <c r="O330" s="176"/>
      <c r="P330" s="189"/>
      <c r="Q330" s="123"/>
      <c r="R330" s="123"/>
      <c r="S330" s="178"/>
      <c r="T330" s="178"/>
      <c r="U330" s="149"/>
      <c r="V330" s="124"/>
      <c r="W330" s="149"/>
      <c r="X330" s="124"/>
      <c r="Y330" s="124"/>
      <c r="Z330" s="124"/>
      <c r="AA330" s="124"/>
      <c r="AB330" s="173"/>
      <c r="AC330" s="139"/>
      <c r="AD330" s="139"/>
      <c r="AE330" s="173"/>
      <c r="AF330" s="173"/>
      <c r="AG330" s="173"/>
      <c r="AH330" s="188"/>
      <c r="AI330" s="149"/>
      <c r="AJ330" s="200" t="str">
        <f t="shared" si="27"/>
        <v/>
      </c>
      <c r="AK330" s="204"/>
      <c r="AL330" s="199"/>
      <c r="AP330" s="178"/>
      <c r="AQ330" s="214"/>
      <c r="AR330" s="214"/>
      <c r="AS330" s="214"/>
      <c r="AT330" s="215"/>
    </row>
    <row r="331" spans="1:46" s="177" customFormat="1" ht="27" customHeight="1" thickTop="1" thickBot="1" x14ac:dyDescent="0.25">
      <c r="A331" s="122"/>
      <c r="B331" s="149" t="str">
        <f t="shared" si="28"/>
        <v/>
      </c>
      <c r="C331" s="304" t="str">
        <f>IF(D331="","",(VLOOKUP(D331,Lookups!$B$4:$C$2561,2,FALSE)))</f>
        <v/>
      </c>
      <c r="D331" s="366"/>
      <c r="E331" s="149"/>
      <c r="F331" s="175"/>
      <c r="G331" s="149"/>
      <c r="H331" s="175"/>
      <c r="I331" s="173"/>
      <c r="J331" s="200" t="str">
        <f t="shared" si="25"/>
        <v/>
      </c>
      <c r="K331" s="173"/>
      <c r="L331" s="200" t="str">
        <f t="shared" si="26"/>
        <v/>
      </c>
      <c r="M331" s="139" t="str">
        <f t="shared" si="29"/>
        <v/>
      </c>
      <c r="N331" s="176"/>
      <c r="O331" s="176"/>
      <c r="P331" s="189"/>
      <c r="Q331" s="123"/>
      <c r="R331" s="123"/>
      <c r="S331" s="178"/>
      <c r="T331" s="178"/>
      <c r="U331" s="149"/>
      <c r="V331" s="124"/>
      <c r="W331" s="149"/>
      <c r="X331" s="124"/>
      <c r="Y331" s="124"/>
      <c r="Z331" s="124"/>
      <c r="AA331" s="124"/>
      <c r="AB331" s="173"/>
      <c r="AC331" s="139"/>
      <c r="AD331" s="139"/>
      <c r="AE331" s="173"/>
      <c r="AF331" s="173"/>
      <c r="AG331" s="173"/>
      <c r="AH331" s="188"/>
      <c r="AI331" s="149"/>
      <c r="AJ331" s="200" t="str">
        <f t="shared" si="27"/>
        <v/>
      </c>
      <c r="AK331" s="204"/>
      <c r="AL331" s="199"/>
      <c r="AP331" s="178"/>
      <c r="AQ331" s="214"/>
      <c r="AR331" s="214"/>
      <c r="AS331" s="214"/>
      <c r="AT331" s="215"/>
    </row>
    <row r="332" spans="1:46" s="177" customFormat="1" ht="27" customHeight="1" thickTop="1" thickBot="1" x14ac:dyDescent="0.25">
      <c r="A332" s="122"/>
      <c r="B332" s="149" t="str">
        <f t="shared" si="28"/>
        <v/>
      </c>
      <c r="C332" s="304" t="str">
        <f>IF(D332="","",(VLOOKUP(D332,Lookups!$B$4:$C$2561,2,FALSE)))</f>
        <v/>
      </c>
      <c r="D332" s="366"/>
      <c r="E332" s="149"/>
      <c r="F332" s="175"/>
      <c r="G332" s="149"/>
      <c r="H332" s="175"/>
      <c r="I332" s="173"/>
      <c r="J332" s="200" t="str">
        <f t="shared" si="25"/>
        <v/>
      </c>
      <c r="K332" s="173"/>
      <c r="L332" s="200" t="str">
        <f t="shared" si="26"/>
        <v/>
      </c>
      <c r="M332" s="139" t="str">
        <f t="shared" si="29"/>
        <v/>
      </c>
      <c r="N332" s="176"/>
      <c r="O332" s="176"/>
      <c r="P332" s="189"/>
      <c r="Q332" s="123"/>
      <c r="R332" s="123"/>
      <c r="S332" s="178"/>
      <c r="T332" s="178"/>
      <c r="U332" s="149"/>
      <c r="V332" s="124"/>
      <c r="W332" s="149"/>
      <c r="X332" s="124"/>
      <c r="Y332" s="124"/>
      <c r="Z332" s="124"/>
      <c r="AA332" s="124"/>
      <c r="AB332" s="173"/>
      <c r="AC332" s="139"/>
      <c r="AD332" s="139"/>
      <c r="AE332" s="173"/>
      <c r="AF332" s="173"/>
      <c r="AG332" s="173"/>
      <c r="AH332" s="188"/>
      <c r="AI332" s="149"/>
      <c r="AJ332" s="200" t="str">
        <f t="shared" si="27"/>
        <v/>
      </c>
      <c r="AK332" s="204"/>
      <c r="AL332" s="199"/>
      <c r="AP332" s="178"/>
      <c r="AQ332" s="214"/>
      <c r="AR332" s="214"/>
      <c r="AS332" s="214"/>
      <c r="AT332" s="215"/>
    </row>
    <row r="333" spans="1:46" s="177" customFormat="1" ht="27" customHeight="1" thickTop="1" thickBot="1" x14ac:dyDescent="0.25">
      <c r="A333" s="122"/>
      <c r="B333" s="149" t="str">
        <f t="shared" si="28"/>
        <v/>
      </c>
      <c r="C333" s="304" t="str">
        <f>IF(D333="","",(VLOOKUP(D333,Lookups!$B$4:$C$2561,2,FALSE)))</f>
        <v/>
      </c>
      <c r="D333" s="366"/>
      <c r="E333" s="149"/>
      <c r="F333" s="175"/>
      <c r="G333" s="149"/>
      <c r="H333" s="175"/>
      <c r="I333" s="173"/>
      <c r="J333" s="200" t="str">
        <f t="shared" si="25"/>
        <v/>
      </c>
      <c r="K333" s="173"/>
      <c r="L333" s="200" t="str">
        <f t="shared" si="26"/>
        <v/>
      </c>
      <c r="M333" s="139" t="str">
        <f t="shared" si="29"/>
        <v/>
      </c>
      <c r="N333" s="176"/>
      <c r="O333" s="176"/>
      <c r="P333" s="189"/>
      <c r="Q333" s="123"/>
      <c r="R333" s="123"/>
      <c r="S333" s="178"/>
      <c r="T333" s="178"/>
      <c r="U333" s="149"/>
      <c r="V333" s="124"/>
      <c r="W333" s="149"/>
      <c r="X333" s="124"/>
      <c r="Y333" s="124"/>
      <c r="Z333" s="124"/>
      <c r="AA333" s="124"/>
      <c r="AB333" s="173"/>
      <c r="AC333" s="139"/>
      <c r="AD333" s="139"/>
      <c r="AE333" s="173"/>
      <c r="AF333" s="173"/>
      <c r="AG333" s="173"/>
      <c r="AH333" s="188"/>
      <c r="AI333" s="149"/>
      <c r="AJ333" s="200" t="str">
        <f t="shared" si="27"/>
        <v/>
      </c>
      <c r="AK333" s="204"/>
      <c r="AL333" s="199"/>
      <c r="AP333" s="178"/>
      <c r="AQ333" s="214"/>
      <c r="AR333" s="214"/>
      <c r="AS333" s="214"/>
      <c r="AT333" s="215"/>
    </row>
    <row r="334" spans="1:46" s="177" customFormat="1" ht="27" customHeight="1" thickTop="1" thickBot="1" x14ac:dyDescent="0.25">
      <c r="A334" s="122"/>
      <c r="B334" s="149" t="str">
        <f t="shared" si="28"/>
        <v/>
      </c>
      <c r="C334" s="304" t="str">
        <f>IF(D334="","",(VLOOKUP(D334,Lookups!$B$4:$C$2561,2,FALSE)))</f>
        <v/>
      </c>
      <c r="D334" s="366"/>
      <c r="E334" s="149"/>
      <c r="F334" s="175"/>
      <c r="G334" s="149"/>
      <c r="H334" s="175"/>
      <c r="I334" s="173"/>
      <c r="J334" s="200" t="str">
        <f t="shared" si="25"/>
        <v/>
      </c>
      <c r="K334" s="173"/>
      <c r="L334" s="200" t="str">
        <f t="shared" si="26"/>
        <v/>
      </c>
      <c r="M334" s="139" t="str">
        <f t="shared" si="29"/>
        <v/>
      </c>
      <c r="N334" s="176"/>
      <c r="O334" s="176"/>
      <c r="P334" s="189"/>
      <c r="Q334" s="123"/>
      <c r="R334" s="123"/>
      <c r="S334" s="178"/>
      <c r="T334" s="178"/>
      <c r="U334" s="149"/>
      <c r="V334" s="124"/>
      <c r="W334" s="149"/>
      <c r="X334" s="124"/>
      <c r="Y334" s="124"/>
      <c r="Z334" s="124"/>
      <c r="AA334" s="124"/>
      <c r="AB334" s="173"/>
      <c r="AC334" s="139"/>
      <c r="AD334" s="139"/>
      <c r="AE334" s="173"/>
      <c r="AF334" s="173"/>
      <c r="AG334" s="173"/>
      <c r="AH334" s="188"/>
      <c r="AI334" s="149"/>
      <c r="AJ334" s="200" t="str">
        <f t="shared" si="27"/>
        <v/>
      </c>
      <c r="AK334" s="204"/>
      <c r="AL334" s="199"/>
      <c r="AP334" s="178"/>
      <c r="AQ334" s="214"/>
      <c r="AR334" s="214"/>
      <c r="AS334" s="214"/>
      <c r="AT334" s="215"/>
    </row>
    <row r="335" spans="1:46" s="177" customFormat="1" ht="27" customHeight="1" thickTop="1" thickBot="1" x14ac:dyDescent="0.25">
      <c r="A335" s="122"/>
      <c r="B335" s="149" t="str">
        <f t="shared" si="28"/>
        <v/>
      </c>
      <c r="C335" s="304" t="str">
        <f>IF(D335="","",(VLOOKUP(D335,Lookups!$B$4:$C$2561,2,FALSE)))</f>
        <v/>
      </c>
      <c r="D335" s="366"/>
      <c r="E335" s="149"/>
      <c r="F335" s="175"/>
      <c r="G335" s="149"/>
      <c r="H335" s="175"/>
      <c r="I335" s="173"/>
      <c r="J335" s="200" t="str">
        <f t="shared" si="25"/>
        <v/>
      </c>
      <c r="K335" s="173"/>
      <c r="L335" s="200" t="str">
        <f t="shared" si="26"/>
        <v/>
      </c>
      <c r="M335" s="139" t="str">
        <f t="shared" si="29"/>
        <v/>
      </c>
      <c r="N335" s="176"/>
      <c r="O335" s="176"/>
      <c r="P335" s="189"/>
      <c r="Q335" s="123"/>
      <c r="R335" s="123"/>
      <c r="S335" s="178"/>
      <c r="T335" s="178"/>
      <c r="U335" s="149"/>
      <c r="V335" s="124"/>
      <c r="W335" s="149"/>
      <c r="X335" s="124"/>
      <c r="Y335" s="124"/>
      <c r="Z335" s="124"/>
      <c r="AA335" s="124"/>
      <c r="AB335" s="173"/>
      <c r="AC335" s="139"/>
      <c r="AD335" s="139"/>
      <c r="AE335" s="173"/>
      <c r="AF335" s="173"/>
      <c r="AG335" s="173"/>
      <c r="AH335" s="188"/>
      <c r="AI335" s="149"/>
      <c r="AJ335" s="200" t="str">
        <f t="shared" si="27"/>
        <v/>
      </c>
      <c r="AK335" s="204"/>
      <c r="AL335" s="199"/>
      <c r="AP335" s="178"/>
      <c r="AQ335" s="214"/>
      <c r="AR335" s="214"/>
      <c r="AS335" s="214"/>
      <c r="AT335" s="215"/>
    </row>
    <row r="336" spans="1:46" s="177" customFormat="1" ht="27" customHeight="1" thickTop="1" thickBot="1" x14ac:dyDescent="0.25">
      <c r="A336" s="122"/>
      <c r="B336" s="149" t="str">
        <f t="shared" si="28"/>
        <v/>
      </c>
      <c r="C336" s="304" t="str">
        <f>IF(D336="","",(VLOOKUP(D336,Lookups!$B$4:$C$2561,2,FALSE)))</f>
        <v/>
      </c>
      <c r="D336" s="366"/>
      <c r="E336" s="149"/>
      <c r="F336" s="175"/>
      <c r="G336" s="149"/>
      <c r="H336" s="175"/>
      <c r="I336" s="173"/>
      <c r="J336" s="200" t="str">
        <f t="shared" si="25"/>
        <v/>
      </c>
      <c r="K336" s="173"/>
      <c r="L336" s="200" t="str">
        <f t="shared" si="26"/>
        <v/>
      </c>
      <c r="M336" s="139" t="str">
        <f t="shared" si="29"/>
        <v/>
      </c>
      <c r="N336" s="176"/>
      <c r="O336" s="176"/>
      <c r="P336" s="189"/>
      <c r="Q336" s="123"/>
      <c r="R336" s="123"/>
      <c r="S336" s="178"/>
      <c r="T336" s="178"/>
      <c r="U336" s="149"/>
      <c r="V336" s="124"/>
      <c r="W336" s="149"/>
      <c r="X336" s="124"/>
      <c r="Y336" s="124"/>
      <c r="Z336" s="124"/>
      <c r="AA336" s="124"/>
      <c r="AB336" s="173"/>
      <c r="AC336" s="139"/>
      <c r="AD336" s="139"/>
      <c r="AE336" s="173"/>
      <c r="AF336" s="173"/>
      <c r="AG336" s="173"/>
      <c r="AH336" s="188"/>
      <c r="AI336" s="149"/>
      <c r="AJ336" s="200" t="str">
        <f t="shared" si="27"/>
        <v/>
      </c>
      <c r="AK336" s="204"/>
      <c r="AL336" s="199"/>
      <c r="AP336" s="178"/>
      <c r="AQ336" s="214"/>
      <c r="AR336" s="214"/>
      <c r="AS336" s="214"/>
      <c r="AT336" s="215"/>
    </row>
    <row r="337" spans="1:46" s="177" customFormat="1" ht="27" customHeight="1" thickTop="1" thickBot="1" x14ac:dyDescent="0.25">
      <c r="A337" s="122"/>
      <c r="B337" s="149" t="str">
        <f t="shared" si="28"/>
        <v/>
      </c>
      <c r="C337" s="304" t="str">
        <f>IF(D337="","",(VLOOKUP(D337,Lookups!$B$4:$C$2561,2,FALSE)))</f>
        <v/>
      </c>
      <c r="D337" s="366"/>
      <c r="E337" s="149"/>
      <c r="F337" s="175"/>
      <c r="G337" s="149"/>
      <c r="H337" s="175"/>
      <c r="I337" s="173"/>
      <c r="J337" s="200" t="str">
        <f t="shared" si="25"/>
        <v/>
      </c>
      <c r="K337" s="173"/>
      <c r="L337" s="200" t="str">
        <f t="shared" si="26"/>
        <v/>
      </c>
      <c r="M337" s="139" t="str">
        <f t="shared" si="29"/>
        <v/>
      </c>
      <c r="N337" s="176"/>
      <c r="O337" s="176"/>
      <c r="P337" s="189"/>
      <c r="Q337" s="123"/>
      <c r="R337" s="123"/>
      <c r="S337" s="178"/>
      <c r="T337" s="178"/>
      <c r="U337" s="149"/>
      <c r="V337" s="124"/>
      <c r="W337" s="149"/>
      <c r="X337" s="124"/>
      <c r="Y337" s="124"/>
      <c r="Z337" s="124"/>
      <c r="AA337" s="124"/>
      <c r="AB337" s="173"/>
      <c r="AC337" s="139"/>
      <c r="AD337" s="139"/>
      <c r="AE337" s="173"/>
      <c r="AF337" s="173"/>
      <c r="AG337" s="173"/>
      <c r="AH337" s="188"/>
      <c r="AI337" s="149"/>
      <c r="AJ337" s="200" t="str">
        <f t="shared" si="27"/>
        <v/>
      </c>
      <c r="AK337" s="204"/>
      <c r="AL337" s="199"/>
      <c r="AP337" s="178"/>
      <c r="AQ337" s="214"/>
      <c r="AR337" s="214"/>
      <c r="AS337" s="214"/>
      <c r="AT337" s="215"/>
    </row>
    <row r="338" spans="1:46" s="177" customFormat="1" ht="27" customHeight="1" thickTop="1" thickBot="1" x14ac:dyDescent="0.25">
      <c r="A338" s="122"/>
      <c r="B338" s="149" t="str">
        <f t="shared" si="28"/>
        <v/>
      </c>
      <c r="C338" s="304" t="str">
        <f>IF(D338="","",(VLOOKUP(D338,Lookups!$B$4:$C$2561,2,FALSE)))</f>
        <v/>
      </c>
      <c r="D338" s="366"/>
      <c r="E338" s="149"/>
      <c r="F338" s="175"/>
      <c r="G338" s="149"/>
      <c r="H338" s="175"/>
      <c r="I338" s="173"/>
      <c r="J338" s="200" t="str">
        <f t="shared" si="25"/>
        <v/>
      </c>
      <c r="K338" s="173"/>
      <c r="L338" s="200" t="str">
        <f t="shared" si="26"/>
        <v/>
      </c>
      <c r="M338" s="139" t="str">
        <f t="shared" si="29"/>
        <v/>
      </c>
      <c r="N338" s="176"/>
      <c r="O338" s="176"/>
      <c r="P338" s="189"/>
      <c r="Q338" s="123"/>
      <c r="R338" s="123"/>
      <c r="S338" s="178"/>
      <c r="T338" s="178"/>
      <c r="U338" s="149"/>
      <c r="V338" s="124"/>
      <c r="W338" s="149"/>
      <c r="X338" s="124"/>
      <c r="Y338" s="124"/>
      <c r="Z338" s="124"/>
      <c r="AA338" s="124"/>
      <c r="AB338" s="173"/>
      <c r="AC338" s="139"/>
      <c r="AD338" s="139"/>
      <c r="AE338" s="173"/>
      <c r="AF338" s="173"/>
      <c r="AG338" s="173"/>
      <c r="AH338" s="188"/>
      <c r="AI338" s="149"/>
      <c r="AJ338" s="200" t="str">
        <f t="shared" si="27"/>
        <v/>
      </c>
      <c r="AK338" s="204"/>
      <c r="AL338" s="199"/>
      <c r="AP338" s="178"/>
      <c r="AQ338" s="214"/>
      <c r="AR338" s="214"/>
      <c r="AS338" s="214"/>
      <c r="AT338" s="215"/>
    </row>
    <row r="339" spans="1:46" s="177" customFormat="1" ht="27" customHeight="1" thickTop="1" thickBot="1" x14ac:dyDescent="0.25">
      <c r="A339" s="122"/>
      <c r="B339" s="149" t="str">
        <f t="shared" si="28"/>
        <v/>
      </c>
      <c r="C339" s="304" t="str">
        <f>IF(D339="","",(VLOOKUP(D339,Lookups!$B$4:$C$2561,2,FALSE)))</f>
        <v/>
      </c>
      <c r="D339" s="366"/>
      <c r="E339" s="149"/>
      <c r="F339" s="175"/>
      <c r="G339" s="149"/>
      <c r="H339" s="175"/>
      <c r="I339" s="173"/>
      <c r="J339" s="200" t="str">
        <f t="shared" si="25"/>
        <v/>
      </c>
      <c r="K339" s="173"/>
      <c r="L339" s="200" t="str">
        <f t="shared" si="26"/>
        <v/>
      </c>
      <c r="M339" s="139" t="str">
        <f t="shared" si="29"/>
        <v/>
      </c>
      <c r="N339" s="176"/>
      <c r="O339" s="176"/>
      <c r="P339" s="189"/>
      <c r="Q339" s="123"/>
      <c r="R339" s="123"/>
      <c r="S339" s="178"/>
      <c r="T339" s="178"/>
      <c r="U339" s="149"/>
      <c r="V339" s="124"/>
      <c r="W339" s="149"/>
      <c r="X339" s="124"/>
      <c r="Y339" s="124"/>
      <c r="Z339" s="124"/>
      <c r="AA339" s="124"/>
      <c r="AB339" s="173"/>
      <c r="AC339" s="139"/>
      <c r="AD339" s="139"/>
      <c r="AE339" s="173"/>
      <c r="AF339" s="173"/>
      <c r="AG339" s="173"/>
      <c r="AH339" s="188"/>
      <c r="AI339" s="149"/>
      <c r="AJ339" s="200" t="str">
        <f t="shared" si="27"/>
        <v/>
      </c>
      <c r="AK339" s="204"/>
      <c r="AL339" s="199"/>
      <c r="AP339" s="178"/>
      <c r="AQ339" s="214"/>
      <c r="AR339" s="214"/>
      <c r="AS339" s="214"/>
      <c r="AT339" s="215"/>
    </row>
    <row r="340" spans="1:46" s="177" customFormat="1" ht="27" customHeight="1" thickTop="1" thickBot="1" x14ac:dyDescent="0.25">
      <c r="A340" s="122"/>
      <c r="B340" s="149" t="str">
        <f t="shared" si="28"/>
        <v/>
      </c>
      <c r="C340" s="304" t="str">
        <f>IF(D340="","",(VLOOKUP(D340,Lookups!$B$4:$C$2561,2,FALSE)))</f>
        <v/>
      </c>
      <c r="D340" s="366"/>
      <c r="E340" s="149"/>
      <c r="F340" s="175"/>
      <c r="G340" s="149"/>
      <c r="H340" s="175"/>
      <c r="I340" s="173"/>
      <c r="J340" s="200" t="str">
        <f t="shared" si="25"/>
        <v/>
      </c>
      <c r="K340" s="173"/>
      <c r="L340" s="200" t="str">
        <f t="shared" si="26"/>
        <v/>
      </c>
      <c r="M340" s="139" t="str">
        <f t="shared" si="29"/>
        <v/>
      </c>
      <c r="N340" s="176"/>
      <c r="O340" s="176"/>
      <c r="P340" s="189"/>
      <c r="Q340" s="123"/>
      <c r="R340" s="123"/>
      <c r="S340" s="178"/>
      <c r="T340" s="178"/>
      <c r="U340" s="149"/>
      <c r="V340" s="124"/>
      <c r="W340" s="149"/>
      <c r="X340" s="124"/>
      <c r="Y340" s="124"/>
      <c r="Z340" s="124"/>
      <c r="AA340" s="124"/>
      <c r="AB340" s="173"/>
      <c r="AC340" s="139"/>
      <c r="AD340" s="139"/>
      <c r="AE340" s="173"/>
      <c r="AF340" s="173"/>
      <c r="AG340" s="173"/>
      <c r="AH340" s="188"/>
      <c r="AI340" s="149"/>
      <c r="AJ340" s="200" t="str">
        <f t="shared" si="27"/>
        <v/>
      </c>
      <c r="AK340" s="204"/>
      <c r="AL340" s="199"/>
      <c r="AP340" s="178"/>
      <c r="AQ340" s="214"/>
      <c r="AR340" s="214"/>
      <c r="AS340" s="214"/>
      <c r="AT340" s="215"/>
    </row>
    <row r="341" spans="1:46" s="177" customFormat="1" ht="27" customHeight="1" thickTop="1" thickBot="1" x14ac:dyDescent="0.25">
      <c r="A341" s="122"/>
      <c r="B341" s="149" t="str">
        <f t="shared" si="28"/>
        <v/>
      </c>
      <c r="C341" s="304" t="str">
        <f>IF(D341="","",(VLOOKUP(D341,Lookups!$B$4:$C$2561,2,FALSE)))</f>
        <v/>
      </c>
      <c r="D341" s="366"/>
      <c r="E341" s="149"/>
      <c r="F341" s="175"/>
      <c r="G341" s="149"/>
      <c r="H341" s="175"/>
      <c r="I341" s="173"/>
      <c r="J341" s="200" t="str">
        <f t="shared" si="25"/>
        <v/>
      </c>
      <c r="K341" s="173"/>
      <c r="L341" s="200" t="str">
        <f t="shared" si="26"/>
        <v/>
      </c>
      <c r="M341" s="139" t="str">
        <f t="shared" si="29"/>
        <v/>
      </c>
      <c r="N341" s="176"/>
      <c r="O341" s="176"/>
      <c r="P341" s="189"/>
      <c r="Q341" s="123"/>
      <c r="R341" s="123"/>
      <c r="S341" s="178"/>
      <c r="T341" s="178"/>
      <c r="U341" s="149"/>
      <c r="V341" s="124"/>
      <c r="W341" s="149"/>
      <c r="X341" s="124"/>
      <c r="Y341" s="124"/>
      <c r="Z341" s="124"/>
      <c r="AA341" s="124"/>
      <c r="AB341" s="173"/>
      <c r="AC341" s="139"/>
      <c r="AD341" s="139"/>
      <c r="AE341" s="173"/>
      <c r="AF341" s="173"/>
      <c r="AG341" s="173"/>
      <c r="AH341" s="188"/>
      <c r="AI341" s="149"/>
      <c r="AJ341" s="200" t="str">
        <f t="shared" si="27"/>
        <v/>
      </c>
      <c r="AK341" s="204"/>
      <c r="AL341" s="199"/>
      <c r="AP341" s="178"/>
      <c r="AQ341" s="214"/>
      <c r="AR341" s="214"/>
      <c r="AS341" s="214"/>
      <c r="AT341" s="215"/>
    </row>
    <row r="342" spans="1:46" s="177" customFormat="1" ht="27" customHeight="1" thickTop="1" thickBot="1" x14ac:dyDescent="0.25">
      <c r="A342" s="122"/>
      <c r="B342" s="149" t="str">
        <f t="shared" si="28"/>
        <v/>
      </c>
      <c r="C342" s="304" t="str">
        <f>IF(D342="","",(VLOOKUP(D342,Lookups!$B$4:$C$2561,2,FALSE)))</f>
        <v/>
      </c>
      <c r="D342" s="366"/>
      <c r="E342" s="149"/>
      <c r="F342" s="175"/>
      <c r="G342" s="149"/>
      <c r="H342" s="175"/>
      <c r="I342" s="173"/>
      <c r="J342" s="200" t="str">
        <f t="shared" si="25"/>
        <v/>
      </c>
      <c r="K342" s="173"/>
      <c r="L342" s="200" t="str">
        <f t="shared" si="26"/>
        <v/>
      </c>
      <c r="M342" s="139" t="str">
        <f t="shared" si="29"/>
        <v/>
      </c>
      <c r="N342" s="176"/>
      <c r="O342" s="176"/>
      <c r="P342" s="189"/>
      <c r="Q342" s="123"/>
      <c r="R342" s="123"/>
      <c r="S342" s="178"/>
      <c r="T342" s="178"/>
      <c r="U342" s="149"/>
      <c r="V342" s="124"/>
      <c r="W342" s="149"/>
      <c r="X342" s="124"/>
      <c r="Y342" s="124"/>
      <c r="Z342" s="124"/>
      <c r="AA342" s="124"/>
      <c r="AB342" s="173"/>
      <c r="AC342" s="139"/>
      <c r="AD342" s="139"/>
      <c r="AE342" s="173"/>
      <c r="AF342" s="173"/>
      <c r="AG342" s="173"/>
      <c r="AH342" s="188"/>
      <c r="AI342" s="149"/>
      <c r="AJ342" s="200" t="str">
        <f t="shared" si="27"/>
        <v/>
      </c>
      <c r="AK342" s="204"/>
      <c r="AL342" s="199"/>
      <c r="AP342" s="178"/>
      <c r="AQ342" s="214"/>
      <c r="AR342" s="214"/>
      <c r="AS342" s="214"/>
      <c r="AT342" s="215"/>
    </row>
    <row r="343" spans="1:46" s="177" customFormat="1" ht="27" customHeight="1" thickTop="1" thickBot="1" x14ac:dyDescent="0.25">
      <c r="A343" s="122"/>
      <c r="B343" s="149" t="str">
        <f t="shared" si="28"/>
        <v/>
      </c>
      <c r="C343" s="304" t="str">
        <f>IF(D343="","",(VLOOKUP(D343,Lookups!$B$4:$C$2561,2,FALSE)))</f>
        <v/>
      </c>
      <c r="D343" s="366"/>
      <c r="E343" s="149"/>
      <c r="F343" s="175"/>
      <c r="G343" s="149"/>
      <c r="H343" s="175"/>
      <c r="I343" s="173"/>
      <c r="J343" s="200" t="str">
        <f t="shared" si="25"/>
        <v/>
      </c>
      <c r="K343" s="173"/>
      <c r="L343" s="200" t="str">
        <f t="shared" si="26"/>
        <v/>
      </c>
      <c r="M343" s="139" t="str">
        <f t="shared" si="29"/>
        <v/>
      </c>
      <c r="N343" s="176"/>
      <c r="O343" s="176"/>
      <c r="P343" s="189"/>
      <c r="Q343" s="123"/>
      <c r="R343" s="123"/>
      <c r="S343" s="178"/>
      <c r="T343" s="178"/>
      <c r="U343" s="149"/>
      <c r="V343" s="124"/>
      <c r="W343" s="149"/>
      <c r="X343" s="124"/>
      <c r="Y343" s="124"/>
      <c r="Z343" s="124"/>
      <c r="AA343" s="124"/>
      <c r="AB343" s="173"/>
      <c r="AC343" s="139"/>
      <c r="AD343" s="139"/>
      <c r="AE343" s="173"/>
      <c r="AF343" s="173"/>
      <c r="AG343" s="173"/>
      <c r="AH343" s="188"/>
      <c r="AI343" s="149"/>
      <c r="AJ343" s="200" t="str">
        <f t="shared" si="27"/>
        <v/>
      </c>
      <c r="AK343" s="204"/>
      <c r="AL343" s="199"/>
      <c r="AP343" s="178"/>
      <c r="AQ343" s="214"/>
      <c r="AR343" s="214"/>
      <c r="AS343" s="214"/>
      <c r="AT343" s="215"/>
    </row>
    <row r="344" spans="1:46" s="177" customFormat="1" ht="27" customHeight="1" thickTop="1" thickBot="1" x14ac:dyDescent="0.25">
      <c r="A344" s="122"/>
      <c r="B344" s="149" t="str">
        <f t="shared" si="28"/>
        <v/>
      </c>
      <c r="C344" s="304" t="str">
        <f>IF(D344="","",(VLOOKUP(D344,Lookups!$B$4:$C$2561,2,FALSE)))</f>
        <v/>
      </c>
      <c r="D344" s="366"/>
      <c r="E344" s="149"/>
      <c r="F344" s="175"/>
      <c r="G344" s="149"/>
      <c r="H344" s="175"/>
      <c r="I344" s="173"/>
      <c r="J344" s="200" t="str">
        <f t="shared" si="25"/>
        <v/>
      </c>
      <c r="K344" s="173"/>
      <c r="L344" s="200" t="str">
        <f t="shared" si="26"/>
        <v/>
      </c>
      <c r="M344" s="139" t="str">
        <f t="shared" si="29"/>
        <v/>
      </c>
      <c r="N344" s="176"/>
      <c r="O344" s="176"/>
      <c r="P344" s="189"/>
      <c r="Q344" s="123"/>
      <c r="R344" s="123"/>
      <c r="S344" s="178"/>
      <c r="T344" s="178"/>
      <c r="U344" s="149"/>
      <c r="V344" s="124"/>
      <c r="W344" s="149"/>
      <c r="X344" s="124"/>
      <c r="Y344" s="124"/>
      <c r="Z344" s="124"/>
      <c r="AA344" s="124"/>
      <c r="AB344" s="173"/>
      <c r="AC344" s="139"/>
      <c r="AD344" s="139"/>
      <c r="AE344" s="173"/>
      <c r="AF344" s="173"/>
      <c r="AG344" s="173"/>
      <c r="AH344" s="188"/>
      <c r="AI344" s="149"/>
      <c r="AJ344" s="200" t="str">
        <f t="shared" si="27"/>
        <v/>
      </c>
      <c r="AK344" s="204"/>
      <c r="AL344" s="199"/>
      <c r="AP344" s="178"/>
      <c r="AQ344" s="214"/>
      <c r="AR344" s="214"/>
      <c r="AS344" s="214"/>
      <c r="AT344" s="215"/>
    </row>
    <row r="345" spans="1:46" s="177" customFormat="1" ht="27" customHeight="1" thickTop="1" thickBot="1" x14ac:dyDescent="0.25">
      <c r="A345" s="122"/>
      <c r="B345" s="149" t="str">
        <f t="shared" si="28"/>
        <v/>
      </c>
      <c r="C345" s="304" t="str">
        <f>IF(D345="","",(VLOOKUP(D345,Lookups!$B$4:$C$2561,2,FALSE)))</f>
        <v/>
      </c>
      <c r="D345" s="366"/>
      <c r="E345" s="149"/>
      <c r="F345" s="175"/>
      <c r="G345" s="149"/>
      <c r="H345" s="175"/>
      <c r="I345" s="173"/>
      <c r="J345" s="200" t="str">
        <f t="shared" si="25"/>
        <v/>
      </c>
      <c r="K345" s="173"/>
      <c r="L345" s="200" t="str">
        <f t="shared" si="26"/>
        <v/>
      </c>
      <c r="M345" s="139" t="str">
        <f t="shared" si="29"/>
        <v/>
      </c>
      <c r="N345" s="176"/>
      <c r="O345" s="176"/>
      <c r="P345" s="189"/>
      <c r="Q345" s="123"/>
      <c r="R345" s="123"/>
      <c r="S345" s="178"/>
      <c r="T345" s="178"/>
      <c r="U345" s="149"/>
      <c r="V345" s="124"/>
      <c r="W345" s="149"/>
      <c r="X345" s="124"/>
      <c r="Y345" s="124"/>
      <c r="Z345" s="124"/>
      <c r="AA345" s="124"/>
      <c r="AB345" s="173"/>
      <c r="AC345" s="139"/>
      <c r="AD345" s="139"/>
      <c r="AE345" s="173"/>
      <c r="AF345" s="173"/>
      <c r="AG345" s="173"/>
      <c r="AH345" s="188"/>
      <c r="AI345" s="149"/>
      <c r="AJ345" s="200" t="str">
        <f t="shared" si="27"/>
        <v/>
      </c>
      <c r="AK345" s="204"/>
      <c r="AL345" s="199"/>
      <c r="AP345" s="178"/>
      <c r="AQ345" s="214"/>
      <c r="AR345" s="214"/>
      <c r="AS345" s="214"/>
      <c r="AT345" s="215"/>
    </row>
    <row r="346" spans="1:46" s="177" customFormat="1" ht="27" customHeight="1" thickTop="1" thickBot="1" x14ac:dyDescent="0.25">
      <c r="A346" s="122"/>
      <c r="B346" s="149" t="str">
        <f t="shared" si="28"/>
        <v/>
      </c>
      <c r="C346" s="304" t="str">
        <f>IF(D346="","",(VLOOKUP(D346,Lookups!$B$4:$C$2561,2,FALSE)))</f>
        <v/>
      </c>
      <c r="D346" s="366"/>
      <c r="E346" s="149"/>
      <c r="F346" s="175"/>
      <c r="G346" s="149"/>
      <c r="H346" s="175"/>
      <c r="I346" s="173"/>
      <c r="J346" s="200" t="str">
        <f t="shared" si="25"/>
        <v/>
      </c>
      <c r="K346" s="173"/>
      <c r="L346" s="200" t="str">
        <f t="shared" si="26"/>
        <v/>
      </c>
      <c r="M346" s="139" t="str">
        <f t="shared" si="29"/>
        <v/>
      </c>
      <c r="N346" s="176"/>
      <c r="O346" s="176"/>
      <c r="P346" s="189"/>
      <c r="Q346" s="123"/>
      <c r="R346" s="123"/>
      <c r="S346" s="178"/>
      <c r="T346" s="178"/>
      <c r="U346" s="149"/>
      <c r="V346" s="124"/>
      <c r="W346" s="149"/>
      <c r="X346" s="124"/>
      <c r="Y346" s="124"/>
      <c r="Z346" s="124"/>
      <c r="AA346" s="124"/>
      <c r="AB346" s="173"/>
      <c r="AC346" s="139"/>
      <c r="AD346" s="139"/>
      <c r="AE346" s="173"/>
      <c r="AF346" s="173"/>
      <c r="AG346" s="173"/>
      <c r="AH346" s="188"/>
      <c r="AI346" s="149"/>
      <c r="AJ346" s="200" t="str">
        <f t="shared" si="27"/>
        <v/>
      </c>
      <c r="AK346" s="204"/>
      <c r="AL346" s="199"/>
      <c r="AP346" s="178"/>
      <c r="AQ346" s="214"/>
      <c r="AR346" s="214"/>
      <c r="AS346" s="214"/>
      <c r="AT346" s="215"/>
    </row>
    <row r="347" spans="1:46" s="177" customFormat="1" ht="27" customHeight="1" thickTop="1" thickBot="1" x14ac:dyDescent="0.25">
      <c r="A347" s="122"/>
      <c r="B347" s="149" t="str">
        <f t="shared" si="28"/>
        <v/>
      </c>
      <c r="C347" s="304" t="str">
        <f>IF(D347="","",(VLOOKUP(D347,Lookups!$B$4:$C$2561,2,FALSE)))</f>
        <v/>
      </c>
      <c r="D347" s="366"/>
      <c r="E347" s="149"/>
      <c r="F347" s="175"/>
      <c r="G347" s="149"/>
      <c r="H347" s="175"/>
      <c r="I347" s="173"/>
      <c r="J347" s="200" t="str">
        <f t="shared" si="25"/>
        <v/>
      </c>
      <c r="K347" s="173"/>
      <c r="L347" s="200" t="str">
        <f t="shared" si="26"/>
        <v/>
      </c>
      <c r="M347" s="139" t="str">
        <f t="shared" si="29"/>
        <v/>
      </c>
      <c r="N347" s="176"/>
      <c r="O347" s="176"/>
      <c r="P347" s="189"/>
      <c r="Q347" s="123"/>
      <c r="R347" s="123"/>
      <c r="S347" s="178"/>
      <c r="T347" s="178"/>
      <c r="U347" s="149"/>
      <c r="V347" s="124"/>
      <c r="W347" s="149"/>
      <c r="X347" s="124"/>
      <c r="Y347" s="124"/>
      <c r="Z347" s="124"/>
      <c r="AA347" s="124"/>
      <c r="AB347" s="173"/>
      <c r="AC347" s="139"/>
      <c r="AD347" s="139"/>
      <c r="AE347" s="173"/>
      <c r="AF347" s="173"/>
      <c r="AG347" s="173"/>
      <c r="AH347" s="188"/>
      <c r="AI347" s="149"/>
      <c r="AJ347" s="200" t="str">
        <f t="shared" si="27"/>
        <v/>
      </c>
      <c r="AK347" s="204"/>
      <c r="AL347" s="199"/>
      <c r="AP347" s="178"/>
      <c r="AQ347" s="214"/>
      <c r="AR347" s="214"/>
      <c r="AS347" s="214"/>
      <c r="AT347" s="215"/>
    </row>
    <row r="348" spans="1:46" s="177" customFormat="1" ht="27" customHeight="1" thickTop="1" thickBot="1" x14ac:dyDescent="0.25">
      <c r="A348" s="122"/>
      <c r="B348" s="149" t="str">
        <f t="shared" si="28"/>
        <v/>
      </c>
      <c r="C348" s="304" t="str">
        <f>IF(D348="","",(VLOOKUP(D348,Lookups!$B$4:$C$2561,2,FALSE)))</f>
        <v/>
      </c>
      <c r="D348" s="366"/>
      <c r="E348" s="149"/>
      <c r="F348" s="175"/>
      <c r="G348" s="149"/>
      <c r="H348" s="175"/>
      <c r="I348" s="173"/>
      <c r="J348" s="200" t="str">
        <f t="shared" si="25"/>
        <v/>
      </c>
      <c r="K348" s="173"/>
      <c r="L348" s="200" t="str">
        <f t="shared" si="26"/>
        <v/>
      </c>
      <c r="M348" s="139" t="str">
        <f t="shared" si="29"/>
        <v/>
      </c>
      <c r="N348" s="176"/>
      <c r="O348" s="176"/>
      <c r="P348" s="189"/>
      <c r="Q348" s="123"/>
      <c r="R348" s="123"/>
      <c r="S348" s="178"/>
      <c r="T348" s="178"/>
      <c r="U348" s="149"/>
      <c r="V348" s="124"/>
      <c r="W348" s="149"/>
      <c r="X348" s="124"/>
      <c r="Y348" s="124"/>
      <c r="Z348" s="124"/>
      <c r="AA348" s="124"/>
      <c r="AB348" s="173"/>
      <c r="AC348" s="139"/>
      <c r="AD348" s="139"/>
      <c r="AE348" s="173"/>
      <c r="AF348" s="173"/>
      <c r="AG348" s="173"/>
      <c r="AH348" s="188"/>
      <c r="AI348" s="149"/>
      <c r="AJ348" s="200" t="str">
        <f t="shared" si="27"/>
        <v/>
      </c>
      <c r="AK348" s="204"/>
      <c r="AL348" s="199"/>
      <c r="AP348" s="178"/>
      <c r="AQ348" s="214"/>
      <c r="AR348" s="214"/>
      <c r="AS348" s="214"/>
      <c r="AT348" s="215"/>
    </row>
    <row r="349" spans="1:46" s="177" customFormat="1" ht="27" customHeight="1" thickTop="1" thickBot="1" x14ac:dyDescent="0.25">
      <c r="A349" s="122"/>
      <c r="B349" s="149" t="str">
        <f t="shared" si="28"/>
        <v/>
      </c>
      <c r="C349" s="304" t="str">
        <f>IF(D349="","",(VLOOKUP(D349,Lookups!$B$4:$C$2561,2,FALSE)))</f>
        <v/>
      </c>
      <c r="D349" s="366"/>
      <c r="E349" s="149"/>
      <c r="F349" s="175"/>
      <c r="G349" s="149"/>
      <c r="H349" s="175"/>
      <c r="I349" s="173"/>
      <c r="J349" s="200" t="str">
        <f t="shared" si="25"/>
        <v/>
      </c>
      <c r="K349" s="173"/>
      <c r="L349" s="200" t="str">
        <f t="shared" si="26"/>
        <v/>
      </c>
      <c r="M349" s="139" t="str">
        <f t="shared" si="29"/>
        <v/>
      </c>
      <c r="N349" s="176"/>
      <c r="O349" s="176"/>
      <c r="P349" s="189"/>
      <c r="Q349" s="123"/>
      <c r="R349" s="123"/>
      <c r="S349" s="178"/>
      <c r="T349" s="178"/>
      <c r="U349" s="149"/>
      <c r="V349" s="124"/>
      <c r="W349" s="149"/>
      <c r="X349" s="124"/>
      <c r="Y349" s="124"/>
      <c r="Z349" s="124"/>
      <c r="AA349" s="124"/>
      <c r="AB349" s="173"/>
      <c r="AC349" s="139"/>
      <c r="AD349" s="139"/>
      <c r="AE349" s="173"/>
      <c r="AF349" s="173"/>
      <c r="AG349" s="173"/>
      <c r="AH349" s="188"/>
      <c r="AI349" s="149"/>
      <c r="AJ349" s="200" t="str">
        <f t="shared" si="27"/>
        <v/>
      </c>
      <c r="AK349" s="204"/>
      <c r="AL349" s="199"/>
      <c r="AP349" s="178"/>
      <c r="AQ349" s="214"/>
      <c r="AR349" s="214"/>
      <c r="AS349" s="214"/>
      <c r="AT349" s="215"/>
    </row>
    <row r="350" spans="1:46" s="177" customFormat="1" ht="27" customHeight="1" thickTop="1" thickBot="1" x14ac:dyDescent="0.25">
      <c r="A350" s="122"/>
      <c r="B350" s="149" t="str">
        <f t="shared" si="28"/>
        <v/>
      </c>
      <c r="C350" s="304" t="str">
        <f>IF(D350="","",(VLOOKUP(D350,Lookups!$B$4:$C$2561,2,FALSE)))</f>
        <v/>
      </c>
      <c r="D350" s="366"/>
      <c r="E350" s="149"/>
      <c r="F350" s="175"/>
      <c r="G350" s="149"/>
      <c r="H350" s="175"/>
      <c r="I350" s="173"/>
      <c r="J350" s="200" t="str">
        <f t="shared" si="25"/>
        <v/>
      </c>
      <c r="K350" s="173"/>
      <c r="L350" s="200" t="str">
        <f t="shared" si="26"/>
        <v/>
      </c>
      <c r="M350" s="139" t="str">
        <f t="shared" si="29"/>
        <v/>
      </c>
      <c r="N350" s="176"/>
      <c r="O350" s="176"/>
      <c r="P350" s="189"/>
      <c r="Q350" s="123"/>
      <c r="R350" s="123"/>
      <c r="S350" s="178"/>
      <c r="T350" s="178"/>
      <c r="U350" s="149"/>
      <c r="V350" s="124"/>
      <c r="W350" s="149"/>
      <c r="X350" s="124"/>
      <c r="Y350" s="124"/>
      <c r="Z350" s="124"/>
      <c r="AA350" s="124"/>
      <c r="AB350" s="173"/>
      <c r="AC350" s="139"/>
      <c r="AD350" s="139"/>
      <c r="AE350" s="173"/>
      <c r="AF350" s="173"/>
      <c r="AG350" s="173"/>
      <c r="AH350" s="188"/>
      <c r="AI350" s="149"/>
      <c r="AJ350" s="200" t="str">
        <f t="shared" si="27"/>
        <v/>
      </c>
      <c r="AK350" s="204"/>
      <c r="AL350" s="199"/>
      <c r="AP350" s="178"/>
      <c r="AQ350" s="214"/>
      <c r="AR350" s="214"/>
      <c r="AS350" s="214"/>
      <c r="AT350" s="215"/>
    </row>
    <row r="351" spans="1:46" s="177" customFormat="1" ht="27" customHeight="1" thickTop="1" thickBot="1" x14ac:dyDescent="0.25">
      <c r="A351" s="122"/>
      <c r="B351" s="149" t="str">
        <f t="shared" si="28"/>
        <v/>
      </c>
      <c r="C351" s="304" t="str">
        <f>IF(D351="","",(VLOOKUP(D351,Lookups!$B$4:$C$2561,2,FALSE)))</f>
        <v/>
      </c>
      <c r="D351" s="366"/>
      <c r="E351" s="149"/>
      <c r="F351" s="175"/>
      <c r="G351" s="149"/>
      <c r="H351" s="175"/>
      <c r="I351" s="173"/>
      <c r="J351" s="200" t="str">
        <f t="shared" si="25"/>
        <v/>
      </c>
      <c r="K351" s="173"/>
      <c r="L351" s="200" t="str">
        <f t="shared" si="26"/>
        <v/>
      </c>
      <c r="M351" s="139" t="str">
        <f t="shared" si="29"/>
        <v/>
      </c>
      <c r="N351" s="176"/>
      <c r="O351" s="176"/>
      <c r="P351" s="189"/>
      <c r="Q351" s="123"/>
      <c r="R351" s="123"/>
      <c r="S351" s="178"/>
      <c r="T351" s="178"/>
      <c r="U351" s="149"/>
      <c r="V351" s="124"/>
      <c r="W351" s="149"/>
      <c r="X351" s="124"/>
      <c r="Y351" s="124"/>
      <c r="Z351" s="124"/>
      <c r="AA351" s="124"/>
      <c r="AB351" s="173"/>
      <c r="AC351" s="139"/>
      <c r="AD351" s="139"/>
      <c r="AE351" s="173"/>
      <c r="AF351" s="173"/>
      <c r="AG351" s="173"/>
      <c r="AH351" s="188"/>
      <c r="AI351" s="149"/>
      <c r="AJ351" s="200" t="str">
        <f t="shared" si="27"/>
        <v/>
      </c>
      <c r="AK351" s="204"/>
      <c r="AL351" s="199"/>
      <c r="AP351" s="178"/>
      <c r="AQ351" s="214"/>
      <c r="AR351" s="214"/>
      <c r="AS351" s="214"/>
      <c r="AT351" s="215"/>
    </row>
    <row r="352" spans="1:46" s="177" customFormat="1" ht="27" customHeight="1" thickTop="1" thickBot="1" x14ac:dyDescent="0.25">
      <c r="A352" s="122"/>
      <c r="B352" s="149" t="str">
        <f t="shared" si="28"/>
        <v/>
      </c>
      <c r="C352" s="304" t="str">
        <f>IF(D352="","",(VLOOKUP(D352,Lookups!$B$4:$C$2561,2,FALSE)))</f>
        <v/>
      </c>
      <c r="D352" s="366"/>
      <c r="E352" s="149"/>
      <c r="F352" s="175"/>
      <c r="G352" s="149"/>
      <c r="H352" s="175"/>
      <c r="I352" s="173"/>
      <c r="J352" s="200" t="str">
        <f t="shared" si="25"/>
        <v/>
      </c>
      <c r="K352" s="173"/>
      <c r="L352" s="200" t="str">
        <f t="shared" si="26"/>
        <v/>
      </c>
      <c r="M352" s="139" t="str">
        <f t="shared" si="29"/>
        <v/>
      </c>
      <c r="N352" s="176"/>
      <c r="O352" s="176"/>
      <c r="P352" s="189"/>
      <c r="Q352" s="123"/>
      <c r="R352" s="123"/>
      <c r="S352" s="178"/>
      <c r="T352" s="178"/>
      <c r="U352" s="149"/>
      <c r="V352" s="124"/>
      <c r="W352" s="149"/>
      <c r="X352" s="124"/>
      <c r="Y352" s="124"/>
      <c r="Z352" s="124"/>
      <c r="AA352" s="124"/>
      <c r="AB352" s="173"/>
      <c r="AC352" s="139"/>
      <c r="AD352" s="139"/>
      <c r="AE352" s="173"/>
      <c r="AF352" s="173"/>
      <c r="AG352" s="173"/>
      <c r="AH352" s="188"/>
      <c r="AI352" s="149"/>
      <c r="AJ352" s="200" t="str">
        <f t="shared" si="27"/>
        <v/>
      </c>
      <c r="AK352" s="204"/>
      <c r="AL352" s="199"/>
      <c r="AP352" s="178"/>
      <c r="AQ352" s="214"/>
      <c r="AR352" s="214"/>
      <c r="AS352" s="214"/>
      <c r="AT352" s="215"/>
    </row>
    <row r="353" spans="1:46" s="177" customFormat="1" ht="27" customHeight="1" thickTop="1" thickBot="1" x14ac:dyDescent="0.25">
      <c r="A353" s="122"/>
      <c r="B353" s="149" t="str">
        <f t="shared" si="28"/>
        <v/>
      </c>
      <c r="C353" s="304" t="str">
        <f>IF(D353="","",(VLOOKUP(D353,Lookups!$B$4:$C$2561,2,FALSE)))</f>
        <v/>
      </c>
      <c r="D353" s="366"/>
      <c r="E353" s="149"/>
      <c r="F353" s="175"/>
      <c r="G353" s="149"/>
      <c r="H353" s="175"/>
      <c r="I353" s="173"/>
      <c r="J353" s="200" t="str">
        <f t="shared" si="25"/>
        <v/>
      </c>
      <c r="K353" s="173"/>
      <c r="L353" s="200" t="str">
        <f t="shared" si="26"/>
        <v/>
      </c>
      <c r="M353" s="139" t="str">
        <f t="shared" si="29"/>
        <v/>
      </c>
      <c r="N353" s="176"/>
      <c r="O353" s="176"/>
      <c r="P353" s="189"/>
      <c r="Q353" s="123"/>
      <c r="R353" s="123"/>
      <c r="S353" s="178"/>
      <c r="T353" s="178"/>
      <c r="U353" s="149"/>
      <c r="V353" s="124"/>
      <c r="W353" s="149"/>
      <c r="X353" s="124"/>
      <c r="Y353" s="124"/>
      <c r="Z353" s="124"/>
      <c r="AA353" s="124"/>
      <c r="AB353" s="173"/>
      <c r="AC353" s="139"/>
      <c r="AD353" s="139"/>
      <c r="AE353" s="173"/>
      <c r="AF353" s="173"/>
      <c r="AG353" s="173"/>
      <c r="AH353" s="188"/>
      <c r="AI353" s="149"/>
      <c r="AJ353" s="200" t="str">
        <f t="shared" si="27"/>
        <v/>
      </c>
      <c r="AK353" s="204"/>
      <c r="AL353" s="199"/>
      <c r="AP353" s="178"/>
      <c r="AQ353" s="214"/>
      <c r="AR353" s="214"/>
      <c r="AS353" s="214"/>
      <c r="AT353" s="215"/>
    </row>
    <row r="354" spans="1:46" s="177" customFormat="1" ht="27" customHeight="1" thickTop="1" thickBot="1" x14ac:dyDescent="0.25">
      <c r="A354" s="122"/>
      <c r="B354" s="149" t="str">
        <f t="shared" si="28"/>
        <v/>
      </c>
      <c r="C354" s="304" t="str">
        <f>IF(D354="","",(VLOOKUP(D354,Lookups!$B$4:$C$2561,2,FALSE)))</f>
        <v/>
      </c>
      <c r="D354" s="366"/>
      <c r="E354" s="149"/>
      <c r="F354" s="175"/>
      <c r="G354" s="149"/>
      <c r="H354" s="175"/>
      <c r="I354" s="173"/>
      <c r="J354" s="200" t="str">
        <f t="shared" si="25"/>
        <v/>
      </c>
      <c r="K354" s="173"/>
      <c r="L354" s="200" t="str">
        <f t="shared" si="26"/>
        <v/>
      </c>
      <c r="M354" s="139" t="str">
        <f t="shared" si="29"/>
        <v/>
      </c>
      <c r="N354" s="176"/>
      <c r="O354" s="176"/>
      <c r="P354" s="189"/>
      <c r="Q354" s="123"/>
      <c r="R354" s="123"/>
      <c r="S354" s="178"/>
      <c r="T354" s="178"/>
      <c r="U354" s="149"/>
      <c r="V354" s="124"/>
      <c r="W354" s="149"/>
      <c r="X354" s="124"/>
      <c r="Y354" s="124"/>
      <c r="Z354" s="124"/>
      <c r="AA354" s="124"/>
      <c r="AB354" s="173"/>
      <c r="AC354" s="139"/>
      <c r="AD354" s="139"/>
      <c r="AE354" s="173"/>
      <c r="AF354" s="173"/>
      <c r="AG354" s="173"/>
      <c r="AH354" s="188"/>
      <c r="AI354" s="149"/>
      <c r="AJ354" s="200" t="str">
        <f t="shared" si="27"/>
        <v/>
      </c>
      <c r="AK354" s="204"/>
      <c r="AL354" s="199"/>
      <c r="AP354" s="178"/>
      <c r="AQ354" s="214"/>
      <c r="AR354" s="214"/>
      <c r="AS354" s="214"/>
      <c r="AT354" s="215"/>
    </row>
    <row r="355" spans="1:46" s="177" customFormat="1" ht="27" customHeight="1" thickTop="1" thickBot="1" x14ac:dyDescent="0.25">
      <c r="A355" s="122"/>
      <c r="B355" s="149" t="str">
        <f t="shared" si="28"/>
        <v/>
      </c>
      <c r="C355" s="304" t="str">
        <f>IF(D355="","",(VLOOKUP(D355,Lookups!$B$4:$C$2561,2,FALSE)))</f>
        <v/>
      </c>
      <c r="D355" s="366"/>
      <c r="E355" s="149"/>
      <c r="F355" s="175"/>
      <c r="G355" s="149"/>
      <c r="H355" s="175"/>
      <c r="I355" s="173"/>
      <c r="J355" s="200" t="str">
        <f t="shared" si="25"/>
        <v/>
      </c>
      <c r="K355" s="173"/>
      <c r="L355" s="200" t="str">
        <f t="shared" si="26"/>
        <v/>
      </c>
      <c r="M355" s="139" t="str">
        <f t="shared" si="29"/>
        <v/>
      </c>
      <c r="N355" s="176"/>
      <c r="O355" s="176"/>
      <c r="P355" s="189"/>
      <c r="Q355" s="123"/>
      <c r="R355" s="123"/>
      <c r="S355" s="178"/>
      <c r="T355" s="178"/>
      <c r="U355" s="149"/>
      <c r="V355" s="124"/>
      <c r="W355" s="149"/>
      <c r="X355" s="124"/>
      <c r="Y355" s="124"/>
      <c r="Z355" s="124"/>
      <c r="AA355" s="124"/>
      <c r="AB355" s="173"/>
      <c r="AC355" s="139"/>
      <c r="AD355" s="139"/>
      <c r="AE355" s="173"/>
      <c r="AF355" s="173"/>
      <c r="AG355" s="173"/>
      <c r="AH355" s="188"/>
      <c r="AI355" s="149"/>
      <c r="AJ355" s="200" t="str">
        <f t="shared" si="27"/>
        <v/>
      </c>
      <c r="AK355" s="204"/>
      <c r="AL355" s="199"/>
      <c r="AP355" s="178"/>
      <c r="AQ355" s="214"/>
      <c r="AR355" s="214"/>
      <c r="AS355" s="214"/>
      <c r="AT355" s="215"/>
    </row>
    <row r="356" spans="1:46" s="177" customFormat="1" ht="27" customHeight="1" thickTop="1" thickBot="1" x14ac:dyDescent="0.25">
      <c r="A356" s="122"/>
      <c r="B356" s="149" t="str">
        <f t="shared" si="28"/>
        <v/>
      </c>
      <c r="C356" s="304" t="str">
        <f>IF(D356="","",(VLOOKUP(D356,Lookups!$B$4:$C$2561,2,FALSE)))</f>
        <v/>
      </c>
      <c r="D356" s="366"/>
      <c r="E356" s="149"/>
      <c r="F356" s="175"/>
      <c r="G356" s="149"/>
      <c r="H356" s="175"/>
      <c r="I356" s="173"/>
      <c r="J356" s="200" t="str">
        <f t="shared" si="25"/>
        <v/>
      </c>
      <c r="K356" s="173"/>
      <c r="L356" s="200" t="str">
        <f t="shared" si="26"/>
        <v/>
      </c>
      <c r="M356" s="139" t="str">
        <f t="shared" si="29"/>
        <v/>
      </c>
      <c r="N356" s="176"/>
      <c r="O356" s="176"/>
      <c r="P356" s="189"/>
      <c r="Q356" s="123"/>
      <c r="R356" s="123"/>
      <c r="S356" s="178"/>
      <c r="T356" s="178"/>
      <c r="U356" s="149"/>
      <c r="V356" s="124"/>
      <c r="W356" s="149"/>
      <c r="X356" s="124"/>
      <c r="Y356" s="124"/>
      <c r="Z356" s="124"/>
      <c r="AA356" s="124"/>
      <c r="AB356" s="173"/>
      <c r="AC356" s="139"/>
      <c r="AD356" s="139"/>
      <c r="AE356" s="173"/>
      <c r="AF356" s="173"/>
      <c r="AG356" s="173"/>
      <c r="AH356" s="188"/>
      <c r="AI356" s="149"/>
      <c r="AJ356" s="200" t="str">
        <f t="shared" si="27"/>
        <v/>
      </c>
      <c r="AK356" s="204"/>
      <c r="AL356" s="199"/>
      <c r="AP356" s="178"/>
      <c r="AQ356" s="214"/>
      <c r="AR356" s="214"/>
      <c r="AS356" s="214"/>
      <c r="AT356" s="215"/>
    </row>
    <row r="357" spans="1:46" s="177" customFormat="1" ht="27" customHeight="1" thickTop="1" thickBot="1" x14ac:dyDescent="0.25">
      <c r="A357" s="122"/>
      <c r="B357" s="149" t="str">
        <f t="shared" si="28"/>
        <v/>
      </c>
      <c r="C357" s="304" t="str">
        <f>IF(D357="","",(VLOOKUP(D357,Lookups!$B$4:$C$2561,2,FALSE)))</f>
        <v/>
      </c>
      <c r="D357" s="366"/>
      <c r="E357" s="149"/>
      <c r="F357" s="175"/>
      <c r="G357" s="149"/>
      <c r="H357" s="175"/>
      <c r="I357" s="173"/>
      <c r="J357" s="200" t="str">
        <f t="shared" si="25"/>
        <v/>
      </c>
      <c r="K357" s="173"/>
      <c r="L357" s="200" t="str">
        <f t="shared" si="26"/>
        <v/>
      </c>
      <c r="M357" s="139" t="str">
        <f t="shared" si="29"/>
        <v/>
      </c>
      <c r="N357" s="176"/>
      <c r="O357" s="176"/>
      <c r="P357" s="189"/>
      <c r="Q357" s="123"/>
      <c r="R357" s="123"/>
      <c r="S357" s="178"/>
      <c r="T357" s="178"/>
      <c r="U357" s="149"/>
      <c r="V357" s="124"/>
      <c r="W357" s="149"/>
      <c r="X357" s="124"/>
      <c r="Y357" s="124"/>
      <c r="Z357" s="124"/>
      <c r="AA357" s="124"/>
      <c r="AB357" s="173"/>
      <c r="AC357" s="139"/>
      <c r="AD357" s="139"/>
      <c r="AE357" s="173"/>
      <c r="AF357" s="173"/>
      <c r="AG357" s="173"/>
      <c r="AH357" s="188"/>
      <c r="AI357" s="149"/>
      <c r="AJ357" s="200" t="str">
        <f t="shared" si="27"/>
        <v/>
      </c>
      <c r="AK357" s="204"/>
      <c r="AL357" s="199"/>
      <c r="AP357" s="178"/>
      <c r="AQ357" s="214"/>
      <c r="AR357" s="214"/>
      <c r="AS357" s="214"/>
      <c r="AT357" s="215"/>
    </row>
    <row r="358" spans="1:46" s="177" customFormat="1" ht="27" customHeight="1" thickTop="1" thickBot="1" x14ac:dyDescent="0.25">
      <c r="A358" s="122"/>
      <c r="B358" s="149" t="str">
        <f t="shared" si="28"/>
        <v/>
      </c>
      <c r="C358" s="304" t="str">
        <f>IF(D358="","",(VLOOKUP(D358,Lookups!$B$4:$C$2561,2,FALSE)))</f>
        <v/>
      </c>
      <c r="D358" s="366"/>
      <c r="E358" s="149"/>
      <c r="F358" s="175"/>
      <c r="G358" s="149"/>
      <c r="H358" s="175"/>
      <c r="I358" s="173"/>
      <c r="J358" s="200" t="str">
        <f t="shared" si="25"/>
        <v/>
      </c>
      <c r="K358" s="173"/>
      <c r="L358" s="200" t="str">
        <f t="shared" si="26"/>
        <v/>
      </c>
      <c r="M358" s="139" t="str">
        <f t="shared" si="29"/>
        <v/>
      </c>
      <c r="N358" s="176"/>
      <c r="O358" s="176"/>
      <c r="P358" s="189"/>
      <c r="Q358" s="123"/>
      <c r="R358" s="123"/>
      <c r="S358" s="178"/>
      <c r="T358" s="178"/>
      <c r="U358" s="149"/>
      <c r="V358" s="124"/>
      <c r="W358" s="149"/>
      <c r="X358" s="124"/>
      <c r="Y358" s="124"/>
      <c r="Z358" s="124"/>
      <c r="AA358" s="124"/>
      <c r="AB358" s="173"/>
      <c r="AC358" s="139"/>
      <c r="AD358" s="139"/>
      <c r="AE358" s="173"/>
      <c r="AF358" s="173"/>
      <c r="AG358" s="173"/>
      <c r="AH358" s="188"/>
      <c r="AI358" s="149"/>
      <c r="AJ358" s="200" t="str">
        <f t="shared" si="27"/>
        <v/>
      </c>
      <c r="AK358" s="204"/>
      <c r="AL358" s="199"/>
      <c r="AP358" s="178"/>
      <c r="AQ358" s="214"/>
      <c r="AR358" s="214"/>
      <c r="AS358" s="214"/>
      <c r="AT358" s="215"/>
    </row>
    <row r="359" spans="1:46" s="177" customFormat="1" ht="27" customHeight="1" thickTop="1" thickBot="1" x14ac:dyDescent="0.25">
      <c r="A359" s="122"/>
      <c r="B359" s="149" t="str">
        <f t="shared" si="28"/>
        <v/>
      </c>
      <c r="C359" s="304" t="str">
        <f>IF(D359="","",(VLOOKUP(D359,Lookups!$B$4:$C$2561,2,FALSE)))</f>
        <v/>
      </c>
      <c r="D359" s="366"/>
      <c r="E359" s="149"/>
      <c r="F359" s="175"/>
      <c r="G359" s="149"/>
      <c r="H359" s="175"/>
      <c r="I359" s="173"/>
      <c r="J359" s="200" t="str">
        <f t="shared" si="25"/>
        <v/>
      </c>
      <c r="K359" s="173"/>
      <c r="L359" s="200" t="str">
        <f t="shared" si="26"/>
        <v/>
      </c>
      <c r="M359" s="139" t="str">
        <f t="shared" si="29"/>
        <v/>
      </c>
      <c r="N359" s="176"/>
      <c r="O359" s="176"/>
      <c r="P359" s="189"/>
      <c r="Q359" s="123"/>
      <c r="R359" s="123"/>
      <c r="S359" s="178"/>
      <c r="T359" s="178"/>
      <c r="U359" s="149"/>
      <c r="V359" s="124"/>
      <c r="W359" s="149"/>
      <c r="X359" s="124"/>
      <c r="Y359" s="124"/>
      <c r="Z359" s="124"/>
      <c r="AA359" s="124"/>
      <c r="AB359" s="173"/>
      <c r="AC359" s="139"/>
      <c r="AD359" s="139"/>
      <c r="AE359" s="173"/>
      <c r="AF359" s="173"/>
      <c r="AG359" s="173"/>
      <c r="AH359" s="188"/>
      <c r="AI359" s="149"/>
      <c r="AJ359" s="200" t="str">
        <f t="shared" si="27"/>
        <v/>
      </c>
      <c r="AK359" s="204"/>
      <c r="AL359" s="199"/>
      <c r="AP359" s="178"/>
      <c r="AQ359" s="214"/>
      <c r="AR359" s="214"/>
      <c r="AS359" s="214"/>
      <c r="AT359" s="215"/>
    </row>
    <row r="360" spans="1:46" s="177" customFormat="1" ht="27" customHeight="1" thickTop="1" thickBot="1" x14ac:dyDescent="0.25">
      <c r="A360" s="122"/>
      <c r="B360" s="149" t="str">
        <f t="shared" si="28"/>
        <v/>
      </c>
      <c r="C360" s="304" t="str">
        <f>IF(D360="","",(VLOOKUP(D360,Lookups!$B$4:$C$2561,2,FALSE)))</f>
        <v/>
      </c>
      <c r="D360" s="366"/>
      <c r="E360" s="149"/>
      <c r="F360" s="175"/>
      <c r="G360" s="149"/>
      <c r="H360" s="175"/>
      <c r="I360" s="173"/>
      <c r="J360" s="200" t="str">
        <f t="shared" si="25"/>
        <v/>
      </c>
      <c r="K360" s="173"/>
      <c r="L360" s="200" t="str">
        <f t="shared" si="26"/>
        <v/>
      </c>
      <c r="M360" s="139" t="str">
        <f t="shared" si="29"/>
        <v/>
      </c>
      <c r="N360" s="176"/>
      <c r="O360" s="176"/>
      <c r="P360" s="189"/>
      <c r="Q360" s="123"/>
      <c r="R360" s="123"/>
      <c r="S360" s="178"/>
      <c r="T360" s="178"/>
      <c r="U360" s="149"/>
      <c r="V360" s="124"/>
      <c r="W360" s="149"/>
      <c r="X360" s="124"/>
      <c r="Y360" s="124"/>
      <c r="Z360" s="124"/>
      <c r="AA360" s="124"/>
      <c r="AB360" s="173"/>
      <c r="AC360" s="139"/>
      <c r="AD360" s="139"/>
      <c r="AE360" s="173"/>
      <c r="AF360" s="173"/>
      <c r="AG360" s="173"/>
      <c r="AH360" s="188"/>
      <c r="AI360" s="149"/>
      <c r="AJ360" s="200" t="str">
        <f t="shared" si="27"/>
        <v/>
      </c>
      <c r="AK360" s="204"/>
      <c r="AL360" s="199"/>
      <c r="AP360" s="178"/>
      <c r="AQ360" s="214"/>
      <c r="AR360" s="214"/>
      <c r="AS360" s="214"/>
      <c r="AT360" s="215"/>
    </row>
    <row r="361" spans="1:46" s="177" customFormat="1" ht="27" customHeight="1" thickTop="1" thickBot="1" x14ac:dyDescent="0.25">
      <c r="A361" s="122"/>
      <c r="B361" s="149" t="str">
        <f t="shared" si="28"/>
        <v/>
      </c>
      <c r="C361" s="304" t="str">
        <f>IF(D361="","",(VLOOKUP(D361,Lookups!$B$4:$C$2561,2,FALSE)))</f>
        <v/>
      </c>
      <c r="D361" s="366"/>
      <c r="E361" s="149"/>
      <c r="F361" s="175"/>
      <c r="G361" s="149"/>
      <c r="H361" s="175"/>
      <c r="I361" s="173"/>
      <c r="J361" s="200" t="str">
        <f t="shared" si="25"/>
        <v/>
      </c>
      <c r="K361" s="173"/>
      <c r="L361" s="200" t="str">
        <f t="shared" si="26"/>
        <v/>
      </c>
      <c r="M361" s="139" t="str">
        <f t="shared" si="29"/>
        <v/>
      </c>
      <c r="N361" s="176"/>
      <c r="O361" s="176"/>
      <c r="P361" s="189"/>
      <c r="Q361" s="123"/>
      <c r="R361" s="123"/>
      <c r="S361" s="178"/>
      <c r="T361" s="178"/>
      <c r="U361" s="149"/>
      <c r="V361" s="124"/>
      <c r="W361" s="149"/>
      <c r="X361" s="124"/>
      <c r="Y361" s="124"/>
      <c r="Z361" s="124"/>
      <c r="AA361" s="124"/>
      <c r="AB361" s="173"/>
      <c r="AC361" s="139"/>
      <c r="AD361" s="139"/>
      <c r="AE361" s="173"/>
      <c r="AF361" s="173"/>
      <c r="AG361" s="173"/>
      <c r="AH361" s="188"/>
      <c r="AI361" s="149"/>
      <c r="AJ361" s="200" t="str">
        <f t="shared" si="27"/>
        <v/>
      </c>
      <c r="AK361" s="204"/>
      <c r="AL361" s="199"/>
      <c r="AP361" s="178"/>
      <c r="AQ361" s="214"/>
      <c r="AR361" s="214"/>
      <c r="AS361" s="214"/>
      <c r="AT361" s="215"/>
    </row>
    <row r="362" spans="1:46" s="177" customFormat="1" ht="27" customHeight="1" thickTop="1" thickBot="1" x14ac:dyDescent="0.25">
      <c r="A362" s="122"/>
      <c r="B362" s="149" t="str">
        <f t="shared" si="28"/>
        <v/>
      </c>
      <c r="C362" s="304" t="str">
        <f>IF(D362="","",(VLOOKUP(D362,Lookups!$B$4:$C$2561,2,FALSE)))</f>
        <v/>
      </c>
      <c r="D362" s="366"/>
      <c r="E362" s="149"/>
      <c r="F362" s="175"/>
      <c r="G362" s="149"/>
      <c r="H362" s="175"/>
      <c r="I362" s="173"/>
      <c r="J362" s="200" t="str">
        <f t="shared" si="25"/>
        <v/>
      </c>
      <c r="K362" s="173"/>
      <c r="L362" s="200" t="str">
        <f t="shared" si="26"/>
        <v/>
      </c>
      <c r="M362" s="139" t="str">
        <f t="shared" si="29"/>
        <v/>
      </c>
      <c r="N362" s="176"/>
      <c r="O362" s="176"/>
      <c r="P362" s="189"/>
      <c r="Q362" s="123"/>
      <c r="R362" s="123"/>
      <c r="S362" s="178"/>
      <c r="T362" s="178"/>
      <c r="U362" s="149"/>
      <c r="V362" s="124"/>
      <c r="W362" s="149"/>
      <c r="X362" s="124"/>
      <c r="Y362" s="124"/>
      <c r="Z362" s="124"/>
      <c r="AA362" s="124"/>
      <c r="AB362" s="173"/>
      <c r="AC362" s="139"/>
      <c r="AD362" s="139"/>
      <c r="AE362" s="173"/>
      <c r="AF362" s="173"/>
      <c r="AG362" s="173"/>
      <c r="AH362" s="188"/>
      <c r="AI362" s="149"/>
      <c r="AJ362" s="200" t="str">
        <f t="shared" si="27"/>
        <v/>
      </c>
      <c r="AK362" s="204"/>
      <c r="AL362" s="199"/>
      <c r="AP362" s="178"/>
      <c r="AQ362" s="214"/>
      <c r="AR362" s="214"/>
      <c r="AS362" s="214"/>
      <c r="AT362" s="215"/>
    </row>
    <row r="363" spans="1:46" s="177" customFormat="1" ht="27" customHeight="1" thickTop="1" thickBot="1" x14ac:dyDescent="0.25">
      <c r="A363" s="122"/>
      <c r="B363" s="149" t="str">
        <f t="shared" si="28"/>
        <v/>
      </c>
      <c r="C363" s="304" t="str">
        <f>IF(D363="","",(VLOOKUP(D363,Lookups!$B$4:$C$2561,2,FALSE)))</f>
        <v/>
      </c>
      <c r="D363" s="366"/>
      <c r="E363" s="149"/>
      <c r="F363" s="175"/>
      <c r="G363" s="149"/>
      <c r="H363" s="175"/>
      <c r="I363" s="173"/>
      <c r="J363" s="200" t="str">
        <f t="shared" si="25"/>
        <v/>
      </c>
      <c r="K363" s="173"/>
      <c r="L363" s="200" t="str">
        <f t="shared" si="26"/>
        <v/>
      </c>
      <c r="M363" s="139" t="str">
        <f t="shared" si="29"/>
        <v/>
      </c>
      <c r="N363" s="176"/>
      <c r="O363" s="176"/>
      <c r="P363" s="189"/>
      <c r="Q363" s="123"/>
      <c r="R363" s="123"/>
      <c r="S363" s="178"/>
      <c r="T363" s="178"/>
      <c r="U363" s="149"/>
      <c r="V363" s="124"/>
      <c r="W363" s="149"/>
      <c r="X363" s="124"/>
      <c r="Y363" s="124"/>
      <c r="Z363" s="124"/>
      <c r="AA363" s="124"/>
      <c r="AB363" s="173"/>
      <c r="AC363" s="139"/>
      <c r="AD363" s="139"/>
      <c r="AE363" s="173"/>
      <c r="AF363" s="173"/>
      <c r="AG363" s="173"/>
      <c r="AH363" s="188"/>
      <c r="AI363" s="149"/>
      <c r="AJ363" s="200" t="str">
        <f t="shared" si="27"/>
        <v/>
      </c>
      <c r="AK363" s="204"/>
      <c r="AL363" s="199"/>
      <c r="AP363" s="178"/>
      <c r="AQ363" s="214"/>
      <c r="AR363" s="214"/>
      <c r="AS363" s="214"/>
      <c r="AT363" s="215"/>
    </row>
    <row r="364" spans="1:46" s="177" customFormat="1" ht="27" customHeight="1" thickTop="1" thickBot="1" x14ac:dyDescent="0.25">
      <c r="A364" s="122"/>
      <c r="B364" s="149" t="str">
        <f t="shared" si="28"/>
        <v/>
      </c>
      <c r="C364" s="304" t="str">
        <f>IF(D364="","",(VLOOKUP(D364,Lookups!$B$4:$C$2561,2,FALSE)))</f>
        <v/>
      </c>
      <c r="D364" s="366"/>
      <c r="E364" s="149"/>
      <c r="F364" s="175"/>
      <c r="G364" s="149"/>
      <c r="H364" s="175"/>
      <c r="I364" s="173"/>
      <c r="J364" s="200" t="str">
        <f t="shared" si="25"/>
        <v/>
      </c>
      <c r="K364" s="173"/>
      <c r="L364" s="200" t="str">
        <f t="shared" si="26"/>
        <v/>
      </c>
      <c r="M364" s="139" t="str">
        <f t="shared" si="29"/>
        <v/>
      </c>
      <c r="N364" s="176"/>
      <c r="O364" s="176"/>
      <c r="P364" s="189"/>
      <c r="Q364" s="123"/>
      <c r="R364" s="123"/>
      <c r="S364" s="178"/>
      <c r="T364" s="178"/>
      <c r="U364" s="149"/>
      <c r="V364" s="124"/>
      <c r="W364" s="149"/>
      <c r="X364" s="124"/>
      <c r="Y364" s="124"/>
      <c r="Z364" s="124"/>
      <c r="AA364" s="124"/>
      <c r="AB364" s="173"/>
      <c r="AC364" s="139"/>
      <c r="AD364" s="139"/>
      <c r="AE364" s="173"/>
      <c r="AF364" s="173"/>
      <c r="AG364" s="173"/>
      <c r="AH364" s="188"/>
      <c r="AI364" s="149"/>
      <c r="AJ364" s="200" t="str">
        <f t="shared" si="27"/>
        <v/>
      </c>
      <c r="AK364" s="204"/>
      <c r="AL364" s="199"/>
      <c r="AP364" s="178"/>
      <c r="AQ364" s="214"/>
      <c r="AR364" s="214"/>
      <c r="AS364" s="214"/>
      <c r="AT364" s="215"/>
    </row>
    <row r="365" spans="1:46" s="177" customFormat="1" ht="27" customHeight="1" thickTop="1" thickBot="1" x14ac:dyDescent="0.25">
      <c r="A365" s="122"/>
      <c r="B365" s="149" t="str">
        <f t="shared" si="28"/>
        <v/>
      </c>
      <c r="C365" s="304" t="str">
        <f>IF(D365="","",(VLOOKUP(D365,Lookups!$B$4:$C$2561,2,FALSE)))</f>
        <v/>
      </c>
      <c r="D365" s="366"/>
      <c r="E365" s="149"/>
      <c r="F365" s="175"/>
      <c r="G365" s="149"/>
      <c r="H365" s="175"/>
      <c r="I365" s="173"/>
      <c r="J365" s="200" t="str">
        <f t="shared" si="25"/>
        <v/>
      </c>
      <c r="K365" s="173"/>
      <c r="L365" s="200" t="str">
        <f t="shared" si="26"/>
        <v/>
      </c>
      <c r="M365" s="139" t="str">
        <f t="shared" si="29"/>
        <v/>
      </c>
      <c r="N365" s="176"/>
      <c r="O365" s="176"/>
      <c r="P365" s="189"/>
      <c r="Q365" s="123"/>
      <c r="R365" s="123"/>
      <c r="S365" s="178"/>
      <c r="T365" s="178"/>
      <c r="U365" s="149"/>
      <c r="V365" s="124"/>
      <c r="W365" s="149"/>
      <c r="X365" s="124"/>
      <c r="Y365" s="124"/>
      <c r="Z365" s="124"/>
      <c r="AA365" s="124"/>
      <c r="AB365" s="173"/>
      <c r="AC365" s="139"/>
      <c r="AD365" s="139"/>
      <c r="AE365" s="173"/>
      <c r="AF365" s="173"/>
      <c r="AG365" s="173"/>
      <c r="AH365" s="188"/>
      <c r="AI365" s="149"/>
      <c r="AJ365" s="200" t="str">
        <f t="shared" si="27"/>
        <v/>
      </c>
      <c r="AK365" s="204"/>
      <c r="AL365" s="199"/>
      <c r="AP365" s="178"/>
      <c r="AQ365" s="214"/>
      <c r="AR365" s="214"/>
      <c r="AS365" s="214"/>
      <c r="AT365" s="215"/>
    </row>
    <row r="366" spans="1:46" s="177" customFormat="1" ht="27" customHeight="1" thickTop="1" thickBot="1" x14ac:dyDescent="0.25">
      <c r="A366" s="122"/>
      <c r="B366" s="149" t="str">
        <f t="shared" si="28"/>
        <v/>
      </c>
      <c r="C366" s="304" t="str">
        <f>IF(D366="","",(VLOOKUP(D366,Lookups!$B$4:$C$2561,2,FALSE)))</f>
        <v/>
      </c>
      <c r="D366" s="366"/>
      <c r="E366" s="149"/>
      <c r="F366" s="175"/>
      <c r="G366" s="149"/>
      <c r="H366" s="175"/>
      <c r="I366" s="173"/>
      <c r="J366" s="200" t="str">
        <f t="shared" si="25"/>
        <v/>
      </c>
      <c r="K366" s="173"/>
      <c r="L366" s="200" t="str">
        <f t="shared" si="26"/>
        <v/>
      </c>
      <c r="M366" s="139" t="str">
        <f t="shared" si="29"/>
        <v/>
      </c>
      <c r="N366" s="176"/>
      <c r="O366" s="176"/>
      <c r="P366" s="189"/>
      <c r="Q366" s="123"/>
      <c r="R366" s="123"/>
      <c r="S366" s="178"/>
      <c r="T366" s="178"/>
      <c r="U366" s="149"/>
      <c r="V366" s="124"/>
      <c r="W366" s="149"/>
      <c r="X366" s="124"/>
      <c r="Y366" s="124"/>
      <c r="Z366" s="124"/>
      <c r="AA366" s="124"/>
      <c r="AB366" s="173"/>
      <c r="AC366" s="139"/>
      <c r="AD366" s="139"/>
      <c r="AE366" s="173"/>
      <c r="AF366" s="173"/>
      <c r="AG366" s="173"/>
      <c r="AH366" s="188"/>
      <c r="AI366" s="149"/>
      <c r="AJ366" s="200" t="str">
        <f t="shared" si="27"/>
        <v/>
      </c>
      <c r="AK366" s="204"/>
      <c r="AL366" s="199"/>
      <c r="AP366" s="178"/>
      <c r="AQ366" s="214"/>
      <c r="AR366" s="214"/>
      <c r="AS366" s="214"/>
      <c r="AT366" s="215"/>
    </row>
    <row r="367" spans="1:46" s="177" customFormat="1" ht="27" customHeight="1" thickTop="1" thickBot="1" x14ac:dyDescent="0.25">
      <c r="A367" s="122"/>
      <c r="B367" s="149" t="str">
        <f t="shared" si="28"/>
        <v/>
      </c>
      <c r="C367" s="304" t="str">
        <f>IF(D367="","",(VLOOKUP(D367,Lookups!$B$4:$C$2561,2,FALSE)))</f>
        <v/>
      </c>
      <c r="D367" s="366"/>
      <c r="E367" s="149"/>
      <c r="F367" s="175"/>
      <c r="G367" s="149"/>
      <c r="H367" s="175"/>
      <c r="I367" s="173"/>
      <c r="J367" s="200" t="str">
        <f t="shared" si="25"/>
        <v/>
      </c>
      <c r="K367" s="173"/>
      <c r="L367" s="200" t="str">
        <f t="shared" si="26"/>
        <v/>
      </c>
      <c r="M367" s="139" t="str">
        <f t="shared" si="29"/>
        <v/>
      </c>
      <c r="N367" s="176"/>
      <c r="O367" s="176"/>
      <c r="P367" s="189"/>
      <c r="Q367" s="123"/>
      <c r="R367" s="123"/>
      <c r="S367" s="178"/>
      <c r="T367" s="178"/>
      <c r="U367" s="149"/>
      <c r="V367" s="124"/>
      <c r="W367" s="149"/>
      <c r="X367" s="124"/>
      <c r="Y367" s="124"/>
      <c r="Z367" s="124"/>
      <c r="AA367" s="124"/>
      <c r="AB367" s="173"/>
      <c r="AC367" s="139"/>
      <c r="AD367" s="139"/>
      <c r="AE367" s="173"/>
      <c r="AF367" s="173"/>
      <c r="AG367" s="173"/>
      <c r="AH367" s="188"/>
      <c r="AI367" s="149"/>
      <c r="AJ367" s="200" t="str">
        <f t="shared" si="27"/>
        <v/>
      </c>
      <c r="AK367" s="204"/>
      <c r="AL367" s="199"/>
      <c r="AP367" s="178"/>
      <c r="AQ367" s="214"/>
      <c r="AR367" s="214"/>
      <c r="AS367" s="214"/>
      <c r="AT367" s="215"/>
    </row>
    <row r="368" spans="1:46" s="177" customFormat="1" ht="27" customHeight="1" thickTop="1" thickBot="1" x14ac:dyDescent="0.25">
      <c r="A368" s="122"/>
      <c r="B368" s="149" t="str">
        <f t="shared" si="28"/>
        <v/>
      </c>
      <c r="C368" s="304" t="str">
        <f>IF(D368="","",(VLOOKUP(D368,Lookups!$B$4:$C$2561,2,FALSE)))</f>
        <v/>
      </c>
      <c r="D368" s="366"/>
      <c r="E368" s="149"/>
      <c r="F368" s="175"/>
      <c r="G368" s="149"/>
      <c r="H368" s="175"/>
      <c r="I368" s="173"/>
      <c r="J368" s="200" t="str">
        <f t="shared" si="25"/>
        <v/>
      </c>
      <c r="K368" s="173"/>
      <c r="L368" s="200" t="str">
        <f t="shared" si="26"/>
        <v/>
      </c>
      <c r="M368" s="139" t="str">
        <f t="shared" si="29"/>
        <v/>
      </c>
      <c r="N368" s="176"/>
      <c r="O368" s="176"/>
      <c r="P368" s="189"/>
      <c r="Q368" s="123"/>
      <c r="R368" s="123"/>
      <c r="S368" s="178"/>
      <c r="T368" s="178"/>
      <c r="U368" s="149"/>
      <c r="V368" s="124"/>
      <c r="W368" s="149"/>
      <c r="X368" s="124"/>
      <c r="Y368" s="124"/>
      <c r="Z368" s="124"/>
      <c r="AA368" s="124"/>
      <c r="AB368" s="173"/>
      <c r="AC368" s="139"/>
      <c r="AD368" s="139"/>
      <c r="AE368" s="173"/>
      <c r="AF368" s="173"/>
      <c r="AG368" s="173"/>
      <c r="AH368" s="188"/>
      <c r="AI368" s="149"/>
      <c r="AJ368" s="200" t="str">
        <f t="shared" si="27"/>
        <v/>
      </c>
      <c r="AK368" s="204"/>
      <c r="AL368" s="199"/>
      <c r="AP368" s="178"/>
      <c r="AQ368" s="214"/>
      <c r="AR368" s="214"/>
      <c r="AS368" s="214"/>
      <c r="AT368" s="215"/>
    </row>
    <row r="369" spans="1:46" s="177" customFormat="1" ht="27" customHeight="1" thickTop="1" thickBot="1" x14ac:dyDescent="0.25">
      <c r="A369" s="122"/>
      <c r="B369" s="149" t="str">
        <f t="shared" si="28"/>
        <v/>
      </c>
      <c r="C369" s="304" t="str">
        <f>IF(D369="","",(VLOOKUP(D369,Lookups!$B$4:$C$2561,2,FALSE)))</f>
        <v/>
      </c>
      <c r="D369" s="366"/>
      <c r="E369" s="149"/>
      <c r="F369" s="175"/>
      <c r="G369" s="149"/>
      <c r="H369" s="175"/>
      <c r="I369" s="173"/>
      <c r="J369" s="200" t="str">
        <f t="shared" si="25"/>
        <v/>
      </c>
      <c r="K369" s="173"/>
      <c r="L369" s="200" t="str">
        <f t="shared" si="26"/>
        <v/>
      </c>
      <c r="M369" s="139" t="str">
        <f t="shared" si="29"/>
        <v/>
      </c>
      <c r="N369" s="176"/>
      <c r="O369" s="176"/>
      <c r="P369" s="189"/>
      <c r="Q369" s="123"/>
      <c r="R369" s="123"/>
      <c r="S369" s="178"/>
      <c r="T369" s="178"/>
      <c r="U369" s="149"/>
      <c r="V369" s="124"/>
      <c r="W369" s="149"/>
      <c r="X369" s="124"/>
      <c r="Y369" s="124"/>
      <c r="Z369" s="124"/>
      <c r="AA369" s="124"/>
      <c r="AB369" s="173"/>
      <c r="AC369" s="139"/>
      <c r="AD369" s="139"/>
      <c r="AE369" s="173"/>
      <c r="AF369" s="173"/>
      <c r="AG369" s="173"/>
      <c r="AH369" s="188"/>
      <c r="AI369" s="149"/>
      <c r="AJ369" s="200" t="str">
        <f t="shared" si="27"/>
        <v/>
      </c>
      <c r="AK369" s="204"/>
      <c r="AL369" s="199"/>
      <c r="AP369" s="178"/>
      <c r="AQ369" s="214"/>
      <c r="AR369" s="214"/>
      <c r="AS369" s="214"/>
      <c r="AT369" s="215"/>
    </row>
    <row r="370" spans="1:46" s="177" customFormat="1" ht="27" customHeight="1" thickTop="1" thickBot="1" x14ac:dyDescent="0.25">
      <c r="A370" s="122"/>
      <c r="B370" s="149" t="str">
        <f t="shared" si="28"/>
        <v/>
      </c>
      <c r="C370" s="304" t="str">
        <f>IF(D370="","",(VLOOKUP(D370,Lookups!$B$4:$C$2561,2,FALSE)))</f>
        <v/>
      </c>
      <c r="D370" s="366"/>
      <c r="E370" s="149"/>
      <c r="F370" s="175"/>
      <c r="G370" s="149"/>
      <c r="H370" s="175"/>
      <c r="I370" s="173"/>
      <c r="J370" s="200" t="str">
        <f t="shared" si="25"/>
        <v/>
      </c>
      <c r="K370" s="173"/>
      <c r="L370" s="200" t="str">
        <f t="shared" si="26"/>
        <v/>
      </c>
      <c r="M370" s="139" t="str">
        <f t="shared" si="29"/>
        <v/>
      </c>
      <c r="N370" s="176"/>
      <c r="O370" s="176"/>
      <c r="P370" s="189"/>
      <c r="Q370" s="123"/>
      <c r="R370" s="123"/>
      <c r="S370" s="178"/>
      <c r="T370" s="178"/>
      <c r="U370" s="149"/>
      <c r="V370" s="124"/>
      <c r="W370" s="149"/>
      <c r="X370" s="124"/>
      <c r="Y370" s="124"/>
      <c r="Z370" s="124"/>
      <c r="AA370" s="124"/>
      <c r="AB370" s="173"/>
      <c r="AC370" s="139"/>
      <c r="AD370" s="139"/>
      <c r="AE370" s="173"/>
      <c r="AF370" s="173"/>
      <c r="AG370" s="173"/>
      <c r="AH370" s="188"/>
      <c r="AI370" s="149"/>
      <c r="AJ370" s="200" t="str">
        <f t="shared" si="27"/>
        <v/>
      </c>
      <c r="AK370" s="204"/>
      <c r="AL370" s="199"/>
      <c r="AP370" s="178"/>
      <c r="AQ370" s="214"/>
      <c r="AR370" s="214"/>
      <c r="AS370" s="214"/>
      <c r="AT370" s="215"/>
    </row>
    <row r="371" spans="1:46" s="177" customFormat="1" ht="27" customHeight="1" thickTop="1" thickBot="1" x14ac:dyDescent="0.25">
      <c r="A371" s="122"/>
      <c r="B371" s="149" t="str">
        <f t="shared" si="28"/>
        <v/>
      </c>
      <c r="C371" s="304" t="str">
        <f>IF(D371="","",(VLOOKUP(D371,Lookups!$B$4:$C$2561,2,FALSE)))</f>
        <v/>
      </c>
      <c r="D371" s="366"/>
      <c r="E371" s="149"/>
      <c r="F371" s="175"/>
      <c r="G371" s="149"/>
      <c r="H371" s="175"/>
      <c r="I371" s="173"/>
      <c r="J371" s="200" t="str">
        <f t="shared" si="25"/>
        <v/>
      </c>
      <c r="K371" s="173"/>
      <c r="L371" s="200" t="str">
        <f t="shared" si="26"/>
        <v/>
      </c>
      <c r="M371" s="139" t="str">
        <f t="shared" si="29"/>
        <v/>
      </c>
      <c r="N371" s="176"/>
      <c r="O371" s="176"/>
      <c r="P371" s="189"/>
      <c r="Q371" s="123"/>
      <c r="R371" s="123"/>
      <c r="S371" s="178"/>
      <c r="T371" s="178"/>
      <c r="U371" s="149"/>
      <c r="V371" s="124"/>
      <c r="W371" s="149"/>
      <c r="X371" s="124"/>
      <c r="Y371" s="124"/>
      <c r="Z371" s="124"/>
      <c r="AA371" s="124"/>
      <c r="AB371" s="173"/>
      <c r="AC371" s="139"/>
      <c r="AD371" s="139"/>
      <c r="AE371" s="173"/>
      <c r="AF371" s="173"/>
      <c r="AG371" s="173"/>
      <c r="AH371" s="188"/>
      <c r="AI371" s="149"/>
      <c r="AJ371" s="200" t="str">
        <f t="shared" si="27"/>
        <v/>
      </c>
      <c r="AK371" s="204"/>
      <c r="AL371" s="199"/>
      <c r="AP371" s="178"/>
      <c r="AQ371" s="214"/>
      <c r="AR371" s="214"/>
      <c r="AS371" s="214"/>
      <c r="AT371" s="215"/>
    </row>
    <row r="372" spans="1:46" s="177" customFormat="1" ht="27" customHeight="1" thickTop="1" thickBot="1" x14ac:dyDescent="0.25">
      <c r="A372" s="122"/>
      <c r="B372" s="149" t="str">
        <f t="shared" si="28"/>
        <v/>
      </c>
      <c r="C372" s="304" t="str">
        <f>IF(D372="","",(VLOOKUP(D372,Lookups!$B$4:$C$2561,2,FALSE)))</f>
        <v/>
      </c>
      <c r="D372" s="366"/>
      <c r="E372" s="149"/>
      <c r="F372" s="175"/>
      <c r="G372" s="149"/>
      <c r="H372" s="175"/>
      <c r="I372" s="173"/>
      <c r="J372" s="200" t="str">
        <f t="shared" si="25"/>
        <v/>
      </c>
      <c r="K372" s="173"/>
      <c r="L372" s="200" t="str">
        <f t="shared" si="26"/>
        <v/>
      </c>
      <c r="M372" s="139" t="str">
        <f t="shared" si="29"/>
        <v/>
      </c>
      <c r="N372" s="176"/>
      <c r="O372" s="176"/>
      <c r="P372" s="189"/>
      <c r="Q372" s="123"/>
      <c r="R372" s="123"/>
      <c r="S372" s="178"/>
      <c r="T372" s="178"/>
      <c r="U372" s="149"/>
      <c r="V372" s="124"/>
      <c r="W372" s="149"/>
      <c r="X372" s="124"/>
      <c r="Y372" s="124"/>
      <c r="Z372" s="124"/>
      <c r="AA372" s="124"/>
      <c r="AB372" s="173"/>
      <c r="AC372" s="139"/>
      <c r="AD372" s="139"/>
      <c r="AE372" s="173"/>
      <c r="AF372" s="173"/>
      <c r="AG372" s="173"/>
      <c r="AH372" s="188"/>
      <c r="AI372" s="149"/>
      <c r="AJ372" s="200" t="str">
        <f t="shared" si="27"/>
        <v/>
      </c>
      <c r="AK372" s="204"/>
      <c r="AL372" s="199"/>
      <c r="AP372" s="178"/>
      <c r="AQ372" s="214"/>
      <c r="AR372" s="214"/>
      <c r="AS372" s="214"/>
      <c r="AT372" s="215"/>
    </row>
    <row r="373" spans="1:46" s="177" customFormat="1" ht="27" customHeight="1" thickTop="1" thickBot="1" x14ac:dyDescent="0.25">
      <c r="A373" s="122"/>
      <c r="B373" s="149" t="str">
        <f t="shared" si="28"/>
        <v/>
      </c>
      <c r="C373" s="304" t="str">
        <f>IF(D373="","",(VLOOKUP(D373,Lookups!$B$4:$C$2561,2,FALSE)))</f>
        <v/>
      </c>
      <c r="D373" s="366"/>
      <c r="E373" s="149"/>
      <c r="F373" s="175"/>
      <c r="G373" s="149"/>
      <c r="H373" s="175"/>
      <c r="I373" s="173"/>
      <c r="J373" s="200" t="str">
        <f t="shared" si="25"/>
        <v/>
      </c>
      <c r="K373" s="173"/>
      <c r="L373" s="200" t="str">
        <f t="shared" si="26"/>
        <v/>
      </c>
      <c r="M373" s="139" t="str">
        <f t="shared" si="29"/>
        <v/>
      </c>
      <c r="N373" s="176"/>
      <c r="O373" s="176"/>
      <c r="P373" s="189"/>
      <c r="Q373" s="123"/>
      <c r="R373" s="123"/>
      <c r="S373" s="178"/>
      <c r="T373" s="178"/>
      <c r="U373" s="149"/>
      <c r="V373" s="124"/>
      <c r="W373" s="149"/>
      <c r="X373" s="124"/>
      <c r="Y373" s="124"/>
      <c r="Z373" s="124"/>
      <c r="AA373" s="124"/>
      <c r="AB373" s="173"/>
      <c r="AC373" s="139"/>
      <c r="AD373" s="139"/>
      <c r="AE373" s="173"/>
      <c r="AF373" s="173"/>
      <c r="AG373" s="173"/>
      <c r="AH373" s="188"/>
      <c r="AI373" s="149"/>
      <c r="AJ373" s="200" t="str">
        <f t="shared" si="27"/>
        <v/>
      </c>
      <c r="AK373" s="204"/>
      <c r="AL373" s="199"/>
      <c r="AP373" s="178"/>
      <c r="AQ373" s="214"/>
      <c r="AR373" s="214"/>
      <c r="AS373" s="214"/>
      <c r="AT373" s="215"/>
    </row>
    <row r="374" spans="1:46" s="177" customFormat="1" ht="27" customHeight="1" thickTop="1" thickBot="1" x14ac:dyDescent="0.25">
      <c r="A374" s="122"/>
      <c r="B374" s="149" t="str">
        <f t="shared" si="28"/>
        <v/>
      </c>
      <c r="C374" s="304" t="str">
        <f>IF(D374="","",(VLOOKUP(D374,Lookups!$B$4:$C$2561,2,FALSE)))</f>
        <v/>
      </c>
      <c r="D374" s="366"/>
      <c r="E374" s="149"/>
      <c r="F374" s="175"/>
      <c r="G374" s="149"/>
      <c r="H374" s="175"/>
      <c r="I374" s="173"/>
      <c r="J374" s="200" t="str">
        <f t="shared" si="25"/>
        <v/>
      </c>
      <c r="K374" s="173"/>
      <c r="L374" s="200" t="str">
        <f t="shared" si="26"/>
        <v/>
      </c>
      <c r="M374" s="139" t="str">
        <f t="shared" si="29"/>
        <v/>
      </c>
      <c r="N374" s="176"/>
      <c r="O374" s="176"/>
      <c r="P374" s="189"/>
      <c r="Q374" s="123"/>
      <c r="R374" s="123"/>
      <c r="S374" s="178"/>
      <c r="T374" s="178"/>
      <c r="U374" s="149"/>
      <c r="V374" s="124"/>
      <c r="W374" s="149"/>
      <c r="X374" s="124"/>
      <c r="Y374" s="124"/>
      <c r="Z374" s="124"/>
      <c r="AA374" s="124"/>
      <c r="AB374" s="173"/>
      <c r="AC374" s="139"/>
      <c r="AD374" s="139"/>
      <c r="AE374" s="173"/>
      <c r="AF374" s="173"/>
      <c r="AG374" s="173"/>
      <c r="AH374" s="188"/>
      <c r="AI374" s="149"/>
      <c r="AJ374" s="200" t="str">
        <f t="shared" si="27"/>
        <v/>
      </c>
      <c r="AK374" s="204"/>
      <c r="AL374" s="199"/>
      <c r="AP374" s="178"/>
      <c r="AQ374" s="214"/>
      <c r="AR374" s="214"/>
      <c r="AS374" s="214"/>
      <c r="AT374" s="215"/>
    </row>
    <row r="375" spans="1:46" s="177" customFormat="1" ht="27" customHeight="1" thickTop="1" thickBot="1" x14ac:dyDescent="0.25">
      <c r="A375" s="122"/>
      <c r="B375" s="149" t="str">
        <f t="shared" si="28"/>
        <v/>
      </c>
      <c r="C375" s="304" t="str">
        <f>IF(D375="","",(VLOOKUP(D375,Lookups!$B$4:$C$2561,2,FALSE)))</f>
        <v/>
      </c>
      <c r="D375" s="366"/>
      <c r="E375" s="149"/>
      <c r="F375" s="175"/>
      <c r="G375" s="149"/>
      <c r="H375" s="175"/>
      <c r="I375" s="173"/>
      <c r="J375" s="200" t="str">
        <f t="shared" si="25"/>
        <v/>
      </c>
      <c r="K375" s="173"/>
      <c r="L375" s="200" t="str">
        <f t="shared" si="26"/>
        <v/>
      </c>
      <c r="M375" s="139" t="str">
        <f t="shared" si="29"/>
        <v/>
      </c>
      <c r="N375" s="176"/>
      <c r="O375" s="176"/>
      <c r="P375" s="189"/>
      <c r="Q375" s="123"/>
      <c r="R375" s="123"/>
      <c r="S375" s="178"/>
      <c r="T375" s="178"/>
      <c r="U375" s="149"/>
      <c r="V375" s="124"/>
      <c r="W375" s="149"/>
      <c r="X375" s="124"/>
      <c r="Y375" s="124"/>
      <c r="Z375" s="124"/>
      <c r="AA375" s="124"/>
      <c r="AB375" s="173"/>
      <c r="AC375" s="139"/>
      <c r="AD375" s="139"/>
      <c r="AE375" s="173"/>
      <c r="AF375" s="173"/>
      <c r="AG375" s="173"/>
      <c r="AH375" s="188"/>
      <c r="AI375" s="149"/>
      <c r="AJ375" s="200" t="str">
        <f t="shared" si="27"/>
        <v/>
      </c>
      <c r="AK375" s="204"/>
      <c r="AL375" s="199"/>
      <c r="AP375" s="178"/>
      <c r="AQ375" s="214"/>
      <c r="AR375" s="214"/>
      <c r="AS375" s="214"/>
      <c r="AT375" s="215"/>
    </row>
    <row r="376" spans="1:46" s="177" customFormat="1" ht="27" customHeight="1" thickTop="1" thickBot="1" x14ac:dyDescent="0.25">
      <c r="A376" s="122"/>
      <c r="B376" s="149" t="str">
        <f t="shared" si="28"/>
        <v/>
      </c>
      <c r="C376" s="304" t="str">
        <f>IF(D376="","",(VLOOKUP(D376,Lookups!$B$4:$C$2561,2,FALSE)))</f>
        <v/>
      </c>
      <c r="D376" s="366"/>
      <c r="E376" s="149"/>
      <c r="F376" s="175"/>
      <c r="G376" s="149"/>
      <c r="H376" s="175"/>
      <c r="I376" s="173"/>
      <c r="J376" s="200" t="str">
        <f t="shared" si="25"/>
        <v/>
      </c>
      <c r="K376" s="173"/>
      <c r="L376" s="200" t="str">
        <f t="shared" si="26"/>
        <v/>
      </c>
      <c r="M376" s="139" t="str">
        <f t="shared" si="29"/>
        <v/>
      </c>
      <c r="N376" s="176"/>
      <c r="O376" s="176"/>
      <c r="P376" s="189"/>
      <c r="Q376" s="123"/>
      <c r="R376" s="123"/>
      <c r="S376" s="178"/>
      <c r="T376" s="178"/>
      <c r="U376" s="149"/>
      <c r="V376" s="124"/>
      <c r="W376" s="149"/>
      <c r="X376" s="124"/>
      <c r="Y376" s="124"/>
      <c r="Z376" s="124"/>
      <c r="AA376" s="124"/>
      <c r="AB376" s="173"/>
      <c r="AC376" s="139"/>
      <c r="AD376" s="139"/>
      <c r="AE376" s="173"/>
      <c r="AF376" s="173"/>
      <c r="AG376" s="173"/>
      <c r="AH376" s="188"/>
      <c r="AI376" s="149"/>
      <c r="AJ376" s="200" t="str">
        <f t="shared" si="27"/>
        <v/>
      </c>
      <c r="AK376" s="204"/>
      <c r="AL376" s="199"/>
      <c r="AP376" s="178"/>
      <c r="AQ376" s="214"/>
      <c r="AR376" s="214"/>
      <c r="AS376" s="214"/>
      <c r="AT376" s="215"/>
    </row>
    <row r="377" spans="1:46" s="177" customFormat="1" ht="27" customHeight="1" thickTop="1" thickBot="1" x14ac:dyDescent="0.25">
      <c r="A377" s="122"/>
      <c r="B377" s="149" t="str">
        <f t="shared" si="28"/>
        <v/>
      </c>
      <c r="C377" s="304" t="str">
        <f>IF(D377="","",(VLOOKUP(D377,Lookups!$B$4:$C$2561,2,FALSE)))</f>
        <v/>
      </c>
      <c r="D377" s="366"/>
      <c r="E377" s="149"/>
      <c r="F377" s="175"/>
      <c r="G377" s="149"/>
      <c r="H377" s="175"/>
      <c r="I377" s="173"/>
      <c r="J377" s="200" t="str">
        <f t="shared" si="25"/>
        <v/>
      </c>
      <c r="K377" s="173"/>
      <c r="L377" s="200" t="str">
        <f t="shared" si="26"/>
        <v/>
      </c>
      <c r="M377" s="139" t="str">
        <f t="shared" si="29"/>
        <v/>
      </c>
      <c r="N377" s="176"/>
      <c r="O377" s="176"/>
      <c r="P377" s="189"/>
      <c r="Q377" s="123"/>
      <c r="R377" s="123"/>
      <c r="S377" s="178"/>
      <c r="T377" s="178"/>
      <c r="U377" s="149"/>
      <c r="V377" s="124"/>
      <c r="W377" s="149"/>
      <c r="X377" s="124"/>
      <c r="Y377" s="124"/>
      <c r="Z377" s="124"/>
      <c r="AA377" s="124"/>
      <c r="AB377" s="173"/>
      <c r="AC377" s="139"/>
      <c r="AD377" s="139"/>
      <c r="AE377" s="173"/>
      <c r="AF377" s="173"/>
      <c r="AG377" s="173"/>
      <c r="AH377" s="188"/>
      <c r="AI377" s="149"/>
      <c r="AJ377" s="200" t="str">
        <f t="shared" si="27"/>
        <v/>
      </c>
      <c r="AK377" s="204"/>
      <c r="AL377" s="199"/>
      <c r="AP377" s="178"/>
      <c r="AQ377" s="214"/>
      <c r="AR377" s="214"/>
      <c r="AS377" s="214"/>
      <c r="AT377" s="215"/>
    </row>
    <row r="378" spans="1:46" s="177" customFormat="1" ht="27" customHeight="1" thickTop="1" thickBot="1" x14ac:dyDescent="0.25">
      <c r="A378" s="122"/>
      <c r="B378" s="149" t="str">
        <f t="shared" si="28"/>
        <v/>
      </c>
      <c r="C378" s="304" t="str">
        <f>IF(D378="","",(VLOOKUP(D378,Lookups!$B$4:$C$2561,2,FALSE)))</f>
        <v/>
      </c>
      <c r="D378" s="366"/>
      <c r="E378" s="149"/>
      <c r="F378" s="175"/>
      <c r="G378" s="149"/>
      <c r="H378" s="175"/>
      <c r="I378" s="173"/>
      <c r="J378" s="200" t="str">
        <f t="shared" si="25"/>
        <v/>
      </c>
      <c r="K378" s="173"/>
      <c r="L378" s="200" t="str">
        <f t="shared" si="26"/>
        <v/>
      </c>
      <c r="M378" s="139" t="str">
        <f t="shared" si="29"/>
        <v/>
      </c>
      <c r="N378" s="176"/>
      <c r="O378" s="176"/>
      <c r="P378" s="189"/>
      <c r="Q378" s="123"/>
      <c r="R378" s="123"/>
      <c r="S378" s="178"/>
      <c r="T378" s="178"/>
      <c r="U378" s="149"/>
      <c r="V378" s="124"/>
      <c r="W378" s="149"/>
      <c r="X378" s="124"/>
      <c r="Y378" s="124"/>
      <c r="Z378" s="124"/>
      <c r="AA378" s="124"/>
      <c r="AB378" s="173"/>
      <c r="AC378" s="139"/>
      <c r="AD378" s="139"/>
      <c r="AE378" s="173"/>
      <c r="AF378" s="173"/>
      <c r="AG378" s="173"/>
      <c r="AH378" s="188"/>
      <c r="AI378" s="149"/>
      <c r="AJ378" s="200" t="str">
        <f t="shared" si="27"/>
        <v/>
      </c>
      <c r="AK378" s="204"/>
      <c r="AL378" s="199"/>
      <c r="AP378" s="178"/>
      <c r="AQ378" s="214"/>
      <c r="AR378" s="214"/>
      <c r="AS378" s="214"/>
      <c r="AT378" s="215"/>
    </row>
    <row r="379" spans="1:46" s="177" customFormat="1" ht="27" customHeight="1" thickTop="1" thickBot="1" x14ac:dyDescent="0.25">
      <c r="A379" s="122"/>
      <c r="B379" s="149" t="str">
        <f t="shared" si="28"/>
        <v/>
      </c>
      <c r="C379" s="304" t="str">
        <f>IF(D379="","",(VLOOKUP(D379,Lookups!$B$4:$C$2561,2,FALSE)))</f>
        <v/>
      </c>
      <c r="D379" s="366"/>
      <c r="E379" s="149"/>
      <c r="F379" s="175"/>
      <c r="G379" s="149"/>
      <c r="H379" s="175"/>
      <c r="I379" s="173"/>
      <c r="J379" s="200" t="str">
        <f t="shared" si="25"/>
        <v/>
      </c>
      <c r="K379" s="173"/>
      <c r="L379" s="200" t="str">
        <f t="shared" si="26"/>
        <v/>
      </c>
      <c r="M379" s="139" t="str">
        <f t="shared" si="29"/>
        <v/>
      </c>
      <c r="N379" s="176"/>
      <c r="O379" s="176"/>
      <c r="P379" s="189"/>
      <c r="Q379" s="123"/>
      <c r="R379" s="123"/>
      <c r="S379" s="178"/>
      <c r="T379" s="178"/>
      <c r="U379" s="149"/>
      <c r="V379" s="124"/>
      <c r="W379" s="149"/>
      <c r="X379" s="124"/>
      <c r="Y379" s="124"/>
      <c r="Z379" s="124"/>
      <c r="AA379" s="124"/>
      <c r="AB379" s="173"/>
      <c r="AC379" s="139"/>
      <c r="AD379" s="139"/>
      <c r="AE379" s="173"/>
      <c r="AF379" s="173"/>
      <c r="AG379" s="173"/>
      <c r="AH379" s="188"/>
      <c r="AI379" s="149"/>
      <c r="AJ379" s="200" t="str">
        <f t="shared" si="27"/>
        <v/>
      </c>
      <c r="AK379" s="204"/>
      <c r="AL379" s="199"/>
      <c r="AP379" s="178"/>
      <c r="AQ379" s="214"/>
      <c r="AR379" s="214"/>
      <c r="AS379" s="214"/>
      <c r="AT379" s="215"/>
    </row>
    <row r="380" spans="1:46" s="177" customFormat="1" ht="27" customHeight="1" thickTop="1" thickBot="1" x14ac:dyDescent="0.25">
      <c r="A380" s="122"/>
      <c r="B380" s="149" t="str">
        <f t="shared" si="28"/>
        <v/>
      </c>
      <c r="C380" s="304" t="str">
        <f>IF(D380="","",(VLOOKUP(D380,Lookups!$B$4:$C$2561,2,FALSE)))</f>
        <v/>
      </c>
      <c r="D380" s="366"/>
      <c r="E380" s="149"/>
      <c r="F380" s="175"/>
      <c r="G380" s="149"/>
      <c r="H380" s="175"/>
      <c r="I380" s="173"/>
      <c r="J380" s="200" t="str">
        <f t="shared" si="25"/>
        <v/>
      </c>
      <c r="K380" s="173"/>
      <c r="L380" s="200" t="str">
        <f t="shared" si="26"/>
        <v/>
      </c>
      <c r="M380" s="139" t="str">
        <f t="shared" si="29"/>
        <v/>
      </c>
      <c r="N380" s="176"/>
      <c r="O380" s="176"/>
      <c r="P380" s="189"/>
      <c r="Q380" s="123"/>
      <c r="R380" s="123"/>
      <c r="S380" s="178"/>
      <c r="T380" s="178"/>
      <c r="U380" s="149"/>
      <c r="V380" s="124"/>
      <c r="W380" s="149"/>
      <c r="X380" s="124"/>
      <c r="Y380" s="124"/>
      <c r="Z380" s="124"/>
      <c r="AA380" s="124"/>
      <c r="AB380" s="173"/>
      <c r="AC380" s="139"/>
      <c r="AD380" s="139"/>
      <c r="AE380" s="173"/>
      <c r="AF380" s="173"/>
      <c r="AG380" s="173"/>
      <c r="AH380" s="188"/>
      <c r="AI380" s="149"/>
      <c r="AJ380" s="200" t="str">
        <f t="shared" si="27"/>
        <v/>
      </c>
      <c r="AK380" s="204"/>
      <c r="AL380" s="199"/>
      <c r="AP380" s="178"/>
      <c r="AQ380" s="214"/>
      <c r="AR380" s="214"/>
      <c r="AS380" s="214"/>
      <c r="AT380" s="215"/>
    </row>
    <row r="381" spans="1:46" s="177" customFormat="1" ht="27" customHeight="1" thickTop="1" thickBot="1" x14ac:dyDescent="0.25">
      <c r="A381" s="122"/>
      <c r="B381" s="149" t="str">
        <f t="shared" si="28"/>
        <v/>
      </c>
      <c r="C381" s="304" t="str">
        <f>IF(D381="","",(VLOOKUP(D381,Lookups!$B$4:$C$2561,2,FALSE)))</f>
        <v/>
      </c>
      <c r="D381" s="366"/>
      <c r="E381" s="149"/>
      <c r="F381" s="175"/>
      <c r="G381" s="149"/>
      <c r="H381" s="175"/>
      <c r="I381" s="173"/>
      <c r="J381" s="200" t="str">
        <f t="shared" si="25"/>
        <v/>
      </c>
      <c r="K381" s="173"/>
      <c r="L381" s="200" t="str">
        <f t="shared" si="26"/>
        <v/>
      </c>
      <c r="M381" s="139" t="str">
        <f t="shared" si="29"/>
        <v/>
      </c>
      <c r="N381" s="176"/>
      <c r="O381" s="176"/>
      <c r="P381" s="189"/>
      <c r="Q381" s="123"/>
      <c r="R381" s="123"/>
      <c r="S381" s="178"/>
      <c r="T381" s="178"/>
      <c r="U381" s="149"/>
      <c r="V381" s="124"/>
      <c r="W381" s="149"/>
      <c r="X381" s="124"/>
      <c r="Y381" s="124"/>
      <c r="Z381" s="124"/>
      <c r="AA381" s="124"/>
      <c r="AB381" s="173"/>
      <c r="AC381" s="139"/>
      <c r="AD381" s="139"/>
      <c r="AE381" s="173"/>
      <c r="AF381" s="173"/>
      <c r="AG381" s="173"/>
      <c r="AH381" s="188"/>
      <c r="AI381" s="149"/>
      <c r="AJ381" s="200" t="str">
        <f t="shared" si="27"/>
        <v/>
      </c>
      <c r="AK381" s="204"/>
      <c r="AL381" s="199"/>
      <c r="AP381" s="178"/>
      <c r="AQ381" s="214"/>
      <c r="AR381" s="214"/>
      <c r="AS381" s="214"/>
      <c r="AT381" s="215"/>
    </row>
    <row r="382" spans="1:46" s="177" customFormat="1" ht="27" customHeight="1" thickTop="1" thickBot="1" x14ac:dyDescent="0.25">
      <c r="A382" s="122"/>
      <c r="B382" s="149" t="str">
        <f t="shared" si="28"/>
        <v/>
      </c>
      <c r="C382" s="304" t="str">
        <f>IF(D382="","",(VLOOKUP(D382,Lookups!$B$4:$C$2561,2,FALSE)))</f>
        <v/>
      </c>
      <c r="D382" s="366"/>
      <c r="E382" s="149"/>
      <c r="F382" s="175"/>
      <c r="G382" s="149"/>
      <c r="H382" s="175"/>
      <c r="I382" s="173"/>
      <c r="J382" s="200" t="str">
        <f t="shared" si="25"/>
        <v/>
      </c>
      <c r="K382" s="173"/>
      <c r="L382" s="200" t="str">
        <f t="shared" si="26"/>
        <v/>
      </c>
      <c r="M382" s="139" t="str">
        <f t="shared" si="29"/>
        <v/>
      </c>
      <c r="N382" s="176"/>
      <c r="O382" s="176"/>
      <c r="P382" s="189"/>
      <c r="Q382" s="123"/>
      <c r="R382" s="123"/>
      <c r="S382" s="178"/>
      <c r="T382" s="178"/>
      <c r="U382" s="149"/>
      <c r="V382" s="124"/>
      <c r="W382" s="149"/>
      <c r="X382" s="124"/>
      <c r="Y382" s="124"/>
      <c r="Z382" s="124"/>
      <c r="AA382" s="124"/>
      <c r="AB382" s="173"/>
      <c r="AC382" s="139"/>
      <c r="AD382" s="139"/>
      <c r="AE382" s="173"/>
      <c r="AF382" s="173"/>
      <c r="AG382" s="173"/>
      <c r="AH382" s="188"/>
      <c r="AI382" s="149"/>
      <c r="AJ382" s="200" t="str">
        <f t="shared" si="27"/>
        <v/>
      </c>
      <c r="AK382" s="204"/>
      <c r="AL382" s="199"/>
      <c r="AP382" s="178"/>
      <c r="AQ382" s="214"/>
      <c r="AR382" s="214"/>
      <c r="AS382" s="214"/>
      <c r="AT382" s="215"/>
    </row>
    <row r="383" spans="1:46" s="177" customFormat="1" ht="27" customHeight="1" thickTop="1" thickBot="1" x14ac:dyDescent="0.25">
      <c r="A383" s="122"/>
      <c r="B383" s="149" t="str">
        <f t="shared" si="28"/>
        <v/>
      </c>
      <c r="C383" s="304" t="str">
        <f>IF(D383="","",(VLOOKUP(D383,Lookups!$B$4:$C$2561,2,FALSE)))</f>
        <v/>
      </c>
      <c r="D383" s="366"/>
      <c r="E383" s="149"/>
      <c r="F383" s="175"/>
      <c r="G383" s="149"/>
      <c r="H383" s="175"/>
      <c r="I383" s="173"/>
      <c r="J383" s="200" t="str">
        <f t="shared" si="25"/>
        <v/>
      </c>
      <c r="K383" s="173"/>
      <c r="L383" s="200" t="str">
        <f t="shared" si="26"/>
        <v/>
      </c>
      <c r="M383" s="139" t="str">
        <f t="shared" si="29"/>
        <v/>
      </c>
      <c r="N383" s="176"/>
      <c r="O383" s="176"/>
      <c r="P383" s="189"/>
      <c r="Q383" s="123"/>
      <c r="R383" s="123"/>
      <c r="S383" s="178"/>
      <c r="T383" s="178"/>
      <c r="U383" s="149"/>
      <c r="V383" s="124"/>
      <c r="W383" s="149"/>
      <c r="X383" s="124"/>
      <c r="Y383" s="124"/>
      <c r="Z383" s="124"/>
      <c r="AA383" s="124"/>
      <c r="AB383" s="173"/>
      <c r="AC383" s="139"/>
      <c r="AD383" s="139"/>
      <c r="AE383" s="173"/>
      <c r="AF383" s="173"/>
      <c r="AG383" s="173"/>
      <c r="AH383" s="188"/>
      <c r="AI383" s="149"/>
      <c r="AJ383" s="200" t="str">
        <f t="shared" si="27"/>
        <v/>
      </c>
      <c r="AK383" s="204"/>
      <c r="AL383" s="199"/>
      <c r="AP383" s="178"/>
      <c r="AQ383" s="214"/>
      <c r="AR383" s="214"/>
      <c r="AS383" s="214"/>
      <c r="AT383" s="215"/>
    </row>
    <row r="384" spans="1:46" s="177" customFormat="1" ht="27" customHeight="1" thickTop="1" thickBot="1" x14ac:dyDescent="0.25">
      <c r="A384" s="122"/>
      <c r="B384" s="149" t="str">
        <f t="shared" si="28"/>
        <v/>
      </c>
      <c r="C384" s="304" t="str">
        <f>IF(D384="","",(VLOOKUP(D384,Lookups!$B$4:$C$2561,2,FALSE)))</f>
        <v/>
      </c>
      <c r="D384" s="366"/>
      <c r="E384" s="149"/>
      <c r="F384" s="175"/>
      <c r="G384" s="149"/>
      <c r="H384" s="175"/>
      <c r="I384" s="173"/>
      <c r="J384" s="200" t="str">
        <f t="shared" si="25"/>
        <v/>
      </c>
      <c r="K384" s="173"/>
      <c r="L384" s="200" t="str">
        <f t="shared" si="26"/>
        <v/>
      </c>
      <c r="M384" s="139" t="str">
        <f t="shared" si="29"/>
        <v/>
      </c>
      <c r="N384" s="176"/>
      <c r="O384" s="176"/>
      <c r="P384" s="189"/>
      <c r="Q384" s="123"/>
      <c r="R384" s="123"/>
      <c r="S384" s="178"/>
      <c r="T384" s="178"/>
      <c r="U384" s="149"/>
      <c r="V384" s="124"/>
      <c r="W384" s="149"/>
      <c r="X384" s="124"/>
      <c r="Y384" s="124"/>
      <c r="Z384" s="124"/>
      <c r="AA384" s="124"/>
      <c r="AB384" s="173"/>
      <c r="AC384" s="139"/>
      <c r="AD384" s="139"/>
      <c r="AE384" s="173"/>
      <c r="AF384" s="173"/>
      <c r="AG384" s="173"/>
      <c r="AH384" s="188"/>
      <c r="AI384" s="149"/>
      <c r="AJ384" s="200" t="str">
        <f t="shared" si="27"/>
        <v/>
      </c>
      <c r="AK384" s="204"/>
      <c r="AL384" s="199"/>
      <c r="AP384" s="178"/>
      <c r="AQ384" s="214"/>
      <c r="AR384" s="214"/>
      <c r="AS384" s="214"/>
      <c r="AT384" s="215"/>
    </row>
    <row r="385" spans="1:46" s="177" customFormat="1" ht="27" customHeight="1" thickTop="1" thickBot="1" x14ac:dyDescent="0.25">
      <c r="A385" s="122"/>
      <c r="B385" s="149" t="str">
        <f t="shared" si="28"/>
        <v/>
      </c>
      <c r="C385" s="304" t="str">
        <f>IF(D385="","",(VLOOKUP(D385,Lookups!$B$4:$C$2561,2,FALSE)))</f>
        <v/>
      </c>
      <c r="D385" s="366"/>
      <c r="E385" s="149"/>
      <c r="F385" s="175"/>
      <c r="G385" s="149"/>
      <c r="H385" s="175"/>
      <c r="I385" s="173"/>
      <c r="J385" s="200" t="str">
        <f t="shared" si="25"/>
        <v/>
      </c>
      <c r="K385" s="173"/>
      <c r="L385" s="200" t="str">
        <f t="shared" si="26"/>
        <v/>
      </c>
      <c r="M385" s="139" t="str">
        <f t="shared" si="29"/>
        <v/>
      </c>
      <c r="N385" s="176"/>
      <c r="O385" s="176"/>
      <c r="P385" s="189"/>
      <c r="Q385" s="123"/>
      <c r="R385" s="123"/>
      <c r="S385" s="178"/>
      <c r="T385" s="178"/>
      <c r="U385" s="149"/>
      <c r="V385" s="124"/>
      <c r="W385" s="149"/>
      <c r="X385" s="124"/>
      <c r="Y385" s="124"/>
      <c r="Z385" s="124"/>
      <c r="AA385" s="124"/>
      <c r="AB385" s="173"/>
      <c r="AC385" s="139"/>
      <c r="AD385" s="139"/>
      <c r="AE385" s="173"/>
      <c r="AF385" s="173"/>
      <c r="AG385" s="173"/>
      <c r="AH385" s="188"/>
      <c r="AI385" s="149"/>
      <c r="AJ385" s="200" t="str">
        <f t="shared" si="27"/>
        <v/>
      </c>
      <c r="AK385" s="204"/>
      <c r="AL385" s="199"/>
      <c r="AP385" s="178"/>
      <c r="AQ385" s="214"/>
      <c r="AR385" s="214"/>
      <c r="AS385" s="214"/>
      <c r="AT385" s="215"/>
    </row>
    <row r="386" spans="1:46" s="177" customFormat="1" ht="27" customHeight="1" thickTop="1" thickBot="1" x14ac:dyDescent="0.25">
      <c r="A386" s="122"/>
      <c r="B386" s="149" t="str">
        <f t="shared" si="28"/>
        <v/>
      </c>
      <c r="C386" s="304" t="str">
        <f>IF(D386="","",(VLOOKUP(D386,Lookups!$B$4:$C$2561,2,FALSE)))</f>
        <v/>
      </c>
      <c r="D386" s="366"/>
      <c r="E386" s="149"/>
      <c r="F386" s="175"/>
      <c r="G386" s="149"/>
      <c r="H386" s="175"/>
      <c r="I386" s="173"/>
      <c r="J386" s="200" t="str">
        <f t="shared" si="25"/>
        <v/>
      </c>
      <c r="K386" s="173"/>
      <c r="L386" s="200" t="str">
        <f t="shared" si="26"/>
        <v/>
      </c>
      <c r="M386" s="139" t="str">
        <f t="shared" si="29"/>
        <v/>
      </c>
      <c r="N386" s="176"/>
      <c r="O386" s="176"/>
      <c r="P386" s="189"/>
      <c r="Q386" s="123"/>
      <c r="R386" s="123"/>
      <c r="S386" s="178"/>
      <c r="T386" s="178"/>
      <c r="U386" s="149"/>
      <c r="V386" s="124"/>
      <c r="W386" s="149"/>
      <c r="X386" s="124"/>
      <c r="Y386" s="124"/>
      <c r="Z386" s="124"/>
      <c r="AA386" s="124"/>
      <c r="AB386" s="173"/>
      <c r="AC386" s="139"/>
      <c r="AD386" s="139"/>
      <c r="AE386" s="173"/>
      <c r="AF386" s="173"/>
      <c r="AG386" s="173"/>
      <c r="AH386" s="188"/>
      <c r="AI386" s="149"/>
      <c r="AJ386" s="200" t="str">
        <f t="shared" si="27"/>
        <v/>
      </c>
      <c r="AK386" s="204"/>
      <c r="AL386" s="199"/>
      <c r="AP386" s="178"/>
      <c r="AQ386" s="214"/>
      <c r="AR386" s="214"/>
      <c r="AS386" s="214"/>
      <c r="AT386" s="215"/>
    </row>
    <row r="387" spans="1:46" s="177" customFormat="1" ht="27" customHeight="1" thickTop="1" thickBot="1" x14ac:dyDescent="0.25">
      <c r="A387" s="122"/>
      <c r="B387" s="149" t="str">
        <f t="shared" si="28"/>
        <v/>
      </c>
      <c r="C387" s="304" t="str">
        <f>IF(D387="","",(VLOOKUP(D387,Lookups!$B$4:$C$2561,2,FALSE)))</f>
        <v/>
      </c>
      <c r="D387" s="366"/>
      <c r="E387" s="149"/>
      <c r="F387" s="175"/>
      <c r="G387" s="149"/>
      <c r="H387" s="175"/>
      <c r="I387" s="173"/>
      <c r="J387" s="200" t="str">
        <f t="shared" si="25"/>
        <v/>
      </c>
      <c r="K387" s="173"/>
      <c r="L387" s="200" t="str">
        <f t="shared" si="26"/>
        <v/>
      </c>
      <c r="M387" s="139" t="str">
        <f t="shared" si="29"/>
        <v/>
      </c>
      <c r="N387" s="176"/>
      <c r="O387" s="176"/>
      <c r="P387" s="189"/>
      <c r="Q387" s="123"/>
      <c r="R387" s="123"/>
      <c r="S387" s="178"/>
      <c r="T387" s="178"/>
      <c r="U387" s="149"/>
      <c r="V387" s="124"/>
      <c r="W387" s="149"/>
      <c r="X387" s="124"/>
      <c r="Y387" s="124"/>
      <c r="Z387" s="124"/>
      <c r="AA387" s="124"/>
      <c r="AB387" s="173"/>
      <c r="AC387" s="139"/>
      <c r="AD387" s="139"/>
      <c r="AE387" s="173"/>
      <c r="AF387" s="173"/>
      <c r="AG387" s="173"/>
      <c r="AH387" s="188"/>
      <c r="AI387" s="149"/>
      <c r="AJ387" s="200" t="str">
        <f t="shared" si="27"/>
        <v/>
      </c>
      <c r="AK387" s="204"/>
      <c r="AL387" s="199"/>
      <c r="AP387" s="178"/>
      <c r="AQ387" s="214"/>
      <c r="AR387" s="214"/>
      <c r="AS387" s="214"/>
      <c r="AT387" s="215"/>
    </row>
    <row r="388" spans="1:46" s="177" customFormat="1" ht="27" customHeight="1" thickTop="1" thickBot="1" x14ac:dyDescent="0.25">
      <c r="A388" s="122"/>
      <c r="B388" s="149" t="str">
        <f t="shared" si="28"/>
        <v/>
      </c>
      <c r="C388" s="304" t="str">
        <f>IF(D388="","",(VLOOKUP(D388,Lookups!$B$4:$C$2561,2,FALSE)))</f>
        <v/>
      </c>
      <c r="D388" s="366"/>
      <c r="E388" s="149"/>
      <c r="F388" s="175"/>
      <c r="G388" s="149"/>
      <c r="H388" s="175"/>
      <c r="I388" s="173"/>
      <c r="J388" s="200" t="str">
        <f t="shared" si="25"/>
        <v/>
      </c>
      <c r="K388" s="173"/>
      <c r="L388" s="200" t="str">
        <f t="shared" si="26"/>
        <v/>
      </c>
      <c r="M388" s="139" t="str">
        <f t="shared" si="29"/>
        <v/>
      </c>
      <c r="N388" s="176"/>
      <c r="O388" s="176"/>
      <c r="P388" s="189"/>
      <c r="Q388" s="123"/>
      <c r="R388" s="123"/>
      <c r="S388" s="178"/>
      <c r="T388" s="178"/>
      <c r="U388" s="149"/>
      <c r="V388" s="124"/>
      <c r="W388" s="149"/>
      <c r="X388" s="124"/>
      <c r="Y388" s="124"/>
      <c r="Z388" s="124"/>
      <c r="AA388" s="124"/>
      <c r="AB388" s="173"/>
      <c r="AC388" s="139"/>
      <c r="AD388" s="139"/>
      <c r="AE388" s="173"/>
      <c r="AF388" s="173"/>
      <c r="AG388" s="173"/>
      <c r="AH388" s="188"/>
      <c r="AI388" s="149"/>
      <c r="AJ388" s="200" t="str">
        <f t="shared" si="27"/>
        <v/>
      </c>
      <c r="AK388" s="204"/>
      <c r="AL388" s="199"/>
      <c r="AP388" s="178"/>
      <c r="AQ388" s="214"/>
      <c r="AR388" s="214"/>
      <c r="AS388" s="214"/>
      <c r="AT388" s="215"/>
    </row>
    <row r="389" spans="1:46" s="177" customFormat="1" ht="27" customHeight="1" thickTop="1" thickBot="1" x14ac:dyDescent="0.25">
      <c r="A389" s="122"/>
      <c r="B389" s="149" t="str">
        <f t="shared" si="28"/>
        <v/>
      </c>
      <c r="C389" s="304" t="str">
        <f>IF(D389="","",(VLOOKUP(D389,Lookups!$B$4:$C$2561,2,FALSE)))</f>
        <v/>
      </c>
      <c r="D389" s="366"/>
      <c r="E389" s="149"/>
      <c r="F389" s="175"/>
      <c r="G389" s="149"/>
      <c r="H389" s="175"/>
      <c r="I389" s="173"/>
      <c r="J389" s="200" t="str">
        <f t="shared" si="25"/>
        <v/>
      </c>
      <c r="K389" s="173"/>
      <c r="L389" s="200" t="str">
        <f t="shared" si="26"/>
        <v/>
      </c>
      <c r="M389" s="139" t="str">
        <f t="shared" si="29"/>
        <v/>
      </c>
      <c r="N389" s="176"/>
      <c r="O389" s="176"/>
      <c r="P389" s="189"/>
      <c r="Q389" s="123"/>
      <c r="R389" s="123"/>
      <c r="S389" s="178"/>
      <c r="T389" s="178"/>
      <c r="U389" s="149"/>
      <c r="V389" s="124"/>
      <c r="W389" s="149"/>
      <c r="X389" s="124"/>
      <c r="Y389" s="124"/>
      <c r="Z389" s="124"/>
      <c r="AA389" s="124"/>
      <c r="AB389" s="173"/>
      <c r="AC389" s="139"/>
      <c r="AD389" s="139"/>
      <c r="AE389" s="173"/>
      <c r="AF389" s="173"/>
      <c r="AG389" s="173"/>
      <c r="AH389" s="188"/>
      <c r="AI389" s="149"/>
      <c r="AJ389" s="200" t="str">
        <f t="shared" si="27"/>
        <v/>
      </c>
      <c r="AK389" s="204"/>
      <c r="AL389" s="199"/>
      <c r="AP389" s="178"/>
      <c r="AQ389" s="214"/>
      <c r="AR389" s="214"/>
      <c r="AS389" s="214"/>
      <c r="AT389" s="215"/>
    </row>
    <row r="390" spans="1:46" s="177" customFormat="1" ht="27" customHeight="1" thickTop="1" thickBot="1" x14ac:dyDescent="0.25">
      <c r="A390" s="122"/>
      <c r="B390" s="149" t="str">
        <f t="shared" si="28"/>
        <v/>
      </c>
      <c r="C390" s="304" t="str">
        <f>IF(D390="","",(VLOOKUP(D390,Lookups!$B$4:$C$2561,2,FALSE)))</f>
        <v/>
      </c>
      <c r="D390" s="366"/>
      <c r="E390" s="149"/>
      <c r="F390" s="175"/>
      <c r="G390" s="149"/>
      <c r="H390" s="175"/>
      <c r="I390" s="173"/>
      <c r="J390" s="200" t="str">
        <f t="shared" ref="J390:J453" si="30">IF(I390="","",VLOOKUP(I390,MSTypeDesc,2,FALSE))</f>
        <v/>
      </c>
      <c r="K390" s="173"/>
      <c r="L390" s="200" t="str">
        <f t="shared" ref="L390:L453" si="31">IF(K390="","",VLOOKUP(K390,MSSubtypeDesc,2,FALSE))</f>
        <v/>
      </c>
      <c r="M390" s="139" t="str">
        <f t="shared" si="29"/>
        <v/>
      </c>
      <c r="N390" s="176"/>
      <c r="O390" s="176"/>
      <c r="P390" s="189"/>
      <c r="Q390" s="123"/>
      <c r="R390" s="123"/>
      <c r="S390" s="178"/>
      <c r="T390" s="178"/>
      <c r="U390" s="149"/>
      <c r="V390" s="124"/>
      <c r="W390" s="149"/>
      <c r="X390" s="124"/>
      <c r="Y390" s="124"/>
      <c r="Z390" s="124"/>
      <c r="AA390" s="124"/>
      <c r="AB390" s="173"/>
      <c r="AC390" s="139"/>
      <c r="AD390" s="139"/>
      <c r="AE390" s="173"/>
      <c r="AF390" s="173"/>
      <c r="AG390" s="173"/>
      <c r="AH390" s="188"/>
      <c r="AI390" s="149"/>
      <c r="AJ390" s="200" t="str">
        <f t="shared" ref="AJ390:AJ453" si="32">IF(AI390="","",VLOOKUP(AI390,MsMaterialDesc,2,FALSE))</f>
        <v/>
      </c>
      <c r="AK390" s="204"/>
      <c r="AL390" s="199"/>
      <c r="AP390" s="178"/>
      <c r="AQ390" s="214"/>
      <c r="AR390" s="214"/>
      <c r="AS390" s="214"/>
      <c r="AT390" s="215"/>
    </row>
    <row r="391" spans="1:46" s="177" customFormat="1" ht="27" customHeight="1" thickTop="1" thickBot="1" x14ac:dyDescent="0.25">
      <c r="A391" s="122"/>
      <c r="B391" s="149" t="str">
        <f t="shared" ref="B391:B454" si="33">IF(A391="ADD","0","")</f>
        <v/>
      </c>
      <c r="C391" s="304" t="str">
        <f>IF(D391="","",(VLOOKUP(D391,Lookups!$B$4:$C$2561,2,FALSE)))</f>
        <v/>
      </c>
      <c r="D391" s="366"/>
      <c r="E391" s="149"/>
      <c r="F391" s="175"/>
      <c r="G391" s="149"/>
      <c r="H391" s="175"/>
      <c r="I391" s="173"/>
      <c r="J391" s="200" t="str">
        <f t="shared" si="30"/>
        <v/>
      </c>
      <c r="K391" s="173"/>
      <c r="L391" s="200" t="str">
        <f t="shared" si="31"/>
        <v/>
      </c>
      <c r="M391" s="139" t="str">
        <f t="shared" ref="M391:M454" si="34">IF(D391&gt;0,"1","")</f>
        <v/>
      </c>
      <c r="N391" s="176"/>
      <c r="O391" s="176"/>
      <c r="P391" s="189"/>
      <c r="Q391" s="123"/>
      <c r="R391" s="123"/>
      <c r="S391" s="178"/>
      <c r="T391" s="178"/>
      <c r="U391" s="149"/>
      <c r="V391" s="124"/>
      <c r="W391" s="149"/>
      <c r="X391" s="124"/>
      <c r="Y391" s="124"/>
      <c r="Z391" s="124"/>
      <c r="AA391" s="124"/>
      <c r="AB391" s="173"/>
      <c r="AC391" s="139"/>
      <c r="AD391" s="139"/>
      <c r="AE391" s="173"/>
      <c r="AF391" s="173"/>
      <c r="AG391" s="173"/>
      <c r="AH391" s="188"/>
      <c r="AI391" s="149"/>
      <c r="AJ391" s="200" t="str">
        <f t="shared" si="32"/>
        <v/>
      </c>
      <c r="AK391" s="204"/>
      <c r="AL391" s="199"/>
      <c r="AP391" s="178"/>
      <c r="AQ391" s="214"/>
      <c r="AR391" s="214"/>
      <c r="AS391" s="214"/>
      <c r="AT391" s="215"/>
    </row>
    <row r="392" spans="1:46" s="177" customFormat="1" ht="27" customHeight="1" thickTop="1" thickBot="1" x14ac:dyDescent="0.25">
      <c r="A392" s="122"/>
      <c r="B392" s="149" t="str">
        <f t="shared" si="33"/>
        <v/>
      </c>
      <c r="C392" s="304" t="str">
        <f>IF(D392="","",(VLOOKUP(D392,Lookups!$B$4:$C$2561,2,FALSE)))</f>
        <v/>
      </c>
      <c r="D392" s="366"/>
      <c r="E392" s="149"/>
      <c r="F392" s="175"/>
      <c r="G392" s="149"/>
      <c r="H392" s="175"/>
      <c r="I392" s="173"/>
      <c r="J392" s="200" t="str">
        <f t="shared" si="30"/>
        <v/>
      </c>
      <c r="K392" s="173"/>
      <c r="L392" s="200" t="str">
        <f t="shared" si="31"/>
        <v/>
      </c>
      <c r="M392" s="139" t="str">
        <f t="shared" si="34"/>
        <v/>
      </c>
      <c r="N392" s="176"/>
      <c r="O392" s="176"/>
      <c r="P392" s="189"/>
      <c r="Q392" s="123"/>
      <c r="R392" s="123"/>
      <c r="S392" s="178"/>
      <c r="T392" s="178"/>
      <c r="U392" s="149"/>
      <c r="V392" s="124"/>
      <c r="W392" s="149"/>
      <c r="X392" s="124"/>
      <c r="Y392" s="124"/>
      <c r="Z392" s="124"/>
      <c r="AA392" s="124"/>
      <c r="AB392" s="173"/>
      <c r="AC392" s="139"/>
      <c r="AD392" s="139"/>
      <c r="AE392" s="173"/>
      <c r="AF392" s="173"/>
      <c r="AG392" s="173"/>
      <c r="AH392" s="188"/>
      <c r="AI392" s="149"/>
      <c r="AJ392" s="200" t="str">
        <f t="shared" si="32"/>
        <v/>
      </c>
      <c r="AK392" s="204"/>
      <c r="AL392" s="199"/>
      <c r="AP392" s="178"/>
      <c r="AQ392" s="214"/>
      <c r="AR392" s="214"/>
      <c r="AS392" s="214"/>
      <c r="AT392" s="215"/>
    </row>
    <row r="393" spans="1:46" s="177" customFormat="1" ht="27" customHeight="1" thickTop="1" thickBot="1" x14ac:dyDescent="0.25">
      <c r="A393" s="122"/>
      <c r="B393" s="149" t="str">
        <f t="shared" si="33"/>
        <v/>
      </c>
      <c r="C393" s="304" t="str">
        <f>IF(D393="","",(VLOOKUP(D393,Lookups!$B$4:$C$2561,2,FALSE)))</f>
        <v/>
      </c>
      <c r="D393" s="366"/>
      <c r="E393" s="149"/>
      <c r="F393" s="175"/>
      <c r="G393" s="149"/>
      <c r="H393" s="175"/>
      <c r="I393" s="173"/>
      <c r="J393" s="200" t="str">
        <f t="shared" si="30"/>
        <v/>
      </c>
      <c r="K393" s="173"/>
      <c r="L393" s="200" t="str">
        <f t="shared" si="31"/>
        <v/>
      </c>
      <c r="M393" s="139" t="str">
        <f t="shared" si="34"/>
        <v/>
      </c>
      <c r="N393" s="176"/>
      <c r="O393" s="176"/>
      <c r="P393" s="189"/>
      <c r="Q393" s="123"/>
      <c r="R393" s="123"/>
      <c r="S393" s="178"/>
      <c r="T393" s="178"/>
      <c r="U393" s="149"/>
      <c r="V393" s="124"/>
      <c r="W393" s="149"/>
      <c r="X393" s="124"/>
      <c r="Y393" s="124"/>
      <c r="Z393" s="124"/>
      <c r="AA393" s="124"/>
      <c r="AB393" s="173"/>
      <c r="AC393" s="139"/>
      <c r="AD393" s="139"/>
      <c r="AE393" s="173"/>
      <c r="AF393" s="173"/>
      <c r="AG393" s="173"/>
      <c r="AH393" s="188"/>
      <c r="AI393" s="149"/>
      <c r="AJ393" s="200" t="str">
        <f t="shared" si="32"/>
        <v/>
      </c>
      <c r="AK393" s="204"/>
      <c r="AL393" s="199"/>
      <c r="AP393" s="178"/>
      <c r="AQ393" s="214"/>
      <c r="AR393" s="214"/>
      <c r="AS393" s="214"/>
      <c r="AT393" s="215"/>
    </row>
    <row r="394" spans="1:46" s="177" customFormat="1" ht="27" customHeight="1" thickTop="1" thickBot="1" x14ac:dyDescent="0.25">
      <c r="A394" s="122"/>
      <c r="B394" s="149" t="str">
        <f t="shared" si="33"/>
        <v/>
      </c>
      <c r="C394" s="304" t="str">
        <f>IF(D394="","",(VLOOKUP(D394,Lookups!$B$4:$C$2561,2,FALSE)))</f>
        <v/>
      </c>
      <c r="D394" s="366"/>
      <c r="E394" s="149"/>
      <c r="F394" s="175"/>
      <c r="G394" s="149"/>
      <c r="H394" s="175"/>
      <c r="I394" s="173"/>
      <c r="J394" s="200" t="str">
        <f t="shared" si="30"/>
        <v/>
      </c>
      <c r="K394" s="173"/>
      <c r="L394" s="200" t="str">
        <f t="shared" si="31"/>
        <v/>
      </c>
      <c r="M394" s="139" t="str">
        <f t="shared" si="34"/>
        <v/>
      </c>
      <c r="N394" s="176"/>
      <c r="O394" s="176"/>
      <c r="P394" s="189"/>
      <c r="Q394" s="123"/>
      <c r="R394" s="123"/>
      <c r="S394" s="178"/>
      <c r="T394" s="178"/>
      <c r="U394" s="149"/>
      <c r="V394" s="124"/>
      <c r="W394" s="149"/>
      <c r="X394" s="124"/>
      <c r="Y394" s="124"/>
      <c r="Z394" s="124"/>
      <c r="AA394" s="124"/>
      <c r="AB394" s="173"/>
      <c r="AC394" s="139"/>
      <c r="AD394" s="139"/>
      <c r="AE394" s="173"/>
      <c r="AF394" s="173"/>
      <c r="AG394" s="173"/>
      <c r="AH394" s="188"/>
      <c r="AI394" s="149"/>
      <c r="AJ394" s="200" t="str">
        <f t="shared" si="32"/>
        <v/>
      </c>
      <c r="AK394" s="204"/>
      <c r="AL394" s="199"/>
      <c r="AP394" s="178"/>
      <c r="AQ394" s="214"/>
      <c r="AR394" s="214"/>
      <c r="AS394" s="214"/>
      <c r="AT394" s="215"/>
    </row>
    <row r="395" spans="1:46" s="177" customFormat="1" ht="27" customHeight="1" thickTop="1" thickBot="1" x14ac:dyDescent="0.25">
      <c r="A395" s="122"/>
      <c r="B395" s="149" t="str">
        <f t="shared" si="33"/>
        <v/>
      </c>
      <c r="C395" s="304" t="str">
        <f>IF(D395="","",(VLOOKUP(D395,Lookups!$B$4:$C$2561,2,FALSE)))</f>
        <v/>
      </c>
      <c r="D395" s="366"/>
      <c r="E395" s="149"/>
      <c r="F395" s="175"/>
      <c r="G395" s="149"/>
      <c r="H395" s="175"/>
      <c r="I395" s="173"/>
      <c r="J395" s="200" t="str">
        <f t="shared" si="30"/>
        <v/>
      </c>
      <c r="K395" s="173"/>
      <c r="L395" s="200" t="str">
        <f t="shared" si="31"/>
        <v/>
      </c>
      <c r="M395" s="139" t="str">
        <f t="shared" si="34"/>
        <v/>
      </c>
      <c r="N395" s="176"/>
      <c r="O395" s="176"/>
      <c r="P395" s="189"/>
      <c r="Q395" s="123"/>
      <c r="R395" s="123"/>
      <c r="S395" s="178"/>
      <c r="T395" s="178"/>
      <c r="U395" s="149"/>
      <c r="V395" s="124"/>
      <c r="W395" s="149"/>
      <c r="X395" s="124"/>
      <c r="Y395" s="124"/>
      <c r="Z395" s="124"/>
      <c r="AA395" s="124"/>
      <c r="AB395" s="173"/>
      <c r="AC395" s="139"/>
      <c r="AD395" s="139"/>
      <c r="AE395" s="173"/>
      <c r="AF395" s="173"/>
      <c r="AG395" s="173"/>
      <c r="AH395" s="188"/>
      <c r="AI395" s="149"/>
      <c r="AJ395" s="200" t="str">
        <f t="shared" si="32"/>
        <v/>
      </c>
      <c r="AK395" s="204"/>
      <c r="AL395" s="199"/>
      <c r="AP395" s="178"/>
      <c r="AQ395" s="214"/>
      <c r="AR395" s="214"/>
      <c r="AS395" s="214"/>
      <c r="AT395" s="215"/>
    </row>
    <row r="396" spans="1:46" s="177" customFormat="1" ht="27" customHeight="1" thickTop="1" thickBot="1" x14ac:dyDescent="0.25">
      <c r="A396" s="122"/>
      <c r="B396" s="149" t="str">
        <f t="shared" si="33"/>
        <v/>
      </c>
      <c r="C396" s="304" t="str">
        <f>IF(D396="","",(VLOOKUP(D396,Lookups!$B$4:$C$2561,2,FALSE)))</f>
        <v/>
      </c>
      <c r="D396" s="366"/>
      <c r="E396" s="149"/>
      <c r="F396" s="175"/>
      <c r="G396" s="149"/>
      <c r="H396" s="175"/>
      <c r="I396" s="173"/>
      <c r="J396" s="200" t="str">
        <f t="shared" si="30"/>
        <v/>
      </c>
      <c r="K396" s="173"/>
      <c r="L396" s="200" t="str">
        <f t="shared" si="31"/>
        <v/>
      </c>
      <c r="M396" s="139" t="str">
        <f t="shared" si="34"/>
        <v/>
      </c>
      <c r="N396" s="176"/>
      <c r="O396" s="176"/>
      <c r="P396" s="189"/>
      <c r="Q396" s="123"/>
      <c r="R396" s="123"/>
      <c r="S396" s="178"/>
      <c r="T396" s="178"/>
      <c r="U396" s="149"/>
      <c r="V396" s="124"/>
      <c r="W396" s="149"/>
      <c r="X396" s="124"/>
      <c r="Y396" s="124"/>
      <c r="Z396" s="124"/>
      <c r="AA396" s="124"/>
      <c r="AB396" s="173"/>
      <c r="AC396" s="139"/>
      <c r="AD396" s="139"/>
      <c r="AE396" s="173"/>
      <c r="AF396" s="173"/>
      <c r="AG396" s="173"/>
      <c r="AH396" s="188"/>
      <c r="AI396" s="149"/>
      <c r="AJ396" s="200" t="str">
        <f t="shared" si="32"/>
        <v/>
      </c>
      <c r="AK396" s="204"/>
      <c r="AL396" s="199"/>
      <c r="AP396" s="178"/>
      <c r="AQ396" s="214"/>
      <c r="AR396" s="214"/>
      <c r="AS396" s="214"/>
      <c r="AT396" s="215"/>
    </row>
    <row r="397" spans="1:46" s="177" customFormat="1" ht="27" customHeight="1" thickTop="1" thickBot="1" x14ac:dyDescent="0.25">
      <c r="A397" s="122"/>
      <c r="B397" s="149" t="str">
        <f t="shared" si="33"/>
        <v/>
      </c>
      <c r="C397" s="304" t="str">
        <f>IF(D397="","",(VLOOKUP(D397,Lookups!$B$4:$C$2561,2,FALSE)))</f>
        <v/>
      </c>
      <c r="D397" s="366"/>
      <c r="E397" s="149"/>
      <c r="F397" s="175"/>
      <c r="G397" s="149"/>
      <c r="H397" s="175"/>
      <c r="I397" s="173"/>
      <c r="J397" s="200" t="str">
        <f t="shared" si="30"/>
        <v/>
      </c>
      <c r="K397" s="173"/>
      <c r="L397" s="200" t="str">
        <f t="shared" si="31"/>
        <v/>
      </c>
      <c r="M397" s="139" t="str">
        <f t="shared" si="34"/>
        <v/>
      </c>
      <c r="N397" s="176"/>
      <c r="O397" s="176"/>
      <c r="P397" s="189"/>
      <c r="Q397" s="123"/>
      <c r="R397" s="123"/>
      <c r="S397" s="178"/>
      <c r="T397" s="178"/>
      <c r="U397" s="149"/>
      <c r="V397" s="124"/>
      <c r="W397" s="149"/>
      <c r="X397" s="124"/>
      <c r="Y397" s="124"/>
      <c r="Z397" s="124"/>
      <c r="AA397" s="124"/>
      <c r="AB397" s="173"/>
      <c r="AC397" s="139"/>
      <c r="AD397" s="139"/>
      <c r="AE397" s="173"/>
      <c r="AF397" s="173"/>
      <c r="AG397" s="173"/>
      <c r="AH397" s="188"/>
      <c r="AI397" s="149"/>
      <c r="AJ397" s="200" t="str">
        <f t="shared" si="32"/>
        <v/>
      </c>
      <c r="AK397" s="204"/>
      <c r="AL397" s="199"/>
      <c r="AP397" s="178"/>
      <c r="AQ397" s="214"/>
      <c r="AR397" s="214"/>
      <c r="AS397" s="214"/>
      <c r="AT397" s="215"/>
    </row>
    <row r="398" spans="1:46" s="177" customFormat="1" ht="27" customHeight="1" thickTop="1" thickBot="1" x14ac:dyDescent="0.25">
      <c r="A398" s="122"/>
      <c r="B398" s="149" t="str">
        <f t="shared" si="33"/>
        <v/>
      </c>
      <c r="C398" s="304" t="str">
        <f>IF(D398="","",(VLOOKUP(D398,Lookups!$B$4:$C$2561,2,FALSE)))</f>
        <v/>
      </c>
      <c r="D398" s="366"/>
      <c r="E398" s="149"/>
      <c r="F398" s="175"/>
      <c r="G398" s="149"/>
      <c r="H398" s="175"/>
      <c r="I398" s="173"/>
      <c r="J398" s="200" t="str">
        <f t="shared" si="30"/>
        <v/>
      </c>
      <c r="K398" s="173"/>
      <c r="L398" s="200" t="str">
        <f t="shared" si="31"/>
        <v/>
      </c>
      <c r="M398" s="139" t="str">
        <f t="shared" si="34"/>
        <v/>
      </c>
      <c r="N398" s="176"/>
      <c r="O398" s="176"/>
      <c r="P398" s="189"/>
      <c r="Q398" s="123"/>
      <c r="R398" s="123"/>
      <c r="S398" s="178"/>
      <c r="T398" s="178"/>
      <c r="U398" s="149"/>
      <c r="V398" s="124"/>
      <c r="W398" s="149"/>
      <c r="X398" s="124"/>
      <c r="Y398" s="124"/>
      <c r="Z398" s="124"/>
      <c r="AA398" s="124"/>
      <c r="AB398" s="173"/>
      <c r="AC398" s="139"/>
      <c r="AD398" s="139"/>
      <c r="AE398" s="173"/>
      <c r="AF398" s="173"/>
      <c r="AG398" s="173"/>
      <c r="AH398" s="188"/>
      <c r="AI398" s="149"/>
      <c r="AJ398" s="200" t="str">
        <f t="shared" si="32"/>
        <v/>
      </c>
      <c r="AK398" s="204"/>
      <c r="AL398" s="199"/>
      <c r="AP398" s="178"/>
      <c r="AQ398" s="214"/>
      <c r="AR398" s="214"/>
      <c r="AS398" s="214"/>
      <c r="AT398" s="215"/>
    </row>
    <row r="399" spans="1:46" s="177" customFormat="1" ht="27" customHeight="1" thickTop="1" thickBot="1" x14ac:dyDescent="0.25">
      <c r="A399" s="122"/>
      <c r="B399" s="149" t="str">
        <f t="shared" si="33"/>
        <v/>
      </c>
      <c r="C399" s="304" t="str">
        <f>IF(D399="","",(VLOOKUP(D399,Lookups!$B$4:$C$2561,2,FALSE)))</f>
        <v/>
      </c>
      <c r="D399" s="366"/>
      <c r="E399" s="149"/>
      <c r="F399" s="175"/>
      <c r="G399" s="149"/>
      <c r="H399" s="175"/>
      <c r="I399" s="173"/>
      <c r="J399" s="200" t="str">
        <f t="shared" si="30"/>
        <v/>
      </c>
      <c r="K399" s="173"/>
      <c r="L399" s="200" t="str">
        <f t="shared" si="31"/>
        <v/>
      </c>
      <c r="M399" s="139" t="str">
        <f t="shared" si="34"/>
        <v/>
      </c>
      <c r="N399" s="176"/>
      <c r="O399" s="176"/>
      <c r="P399" s="189"/>
      <c r="Q399" s="123"/>
      <c r="R399" s="123"/>
      <c r="S399" s="178"/>
      <c r="T399" s="178"/>
      <c r="U399" s="149"/>
      <c r="V399" s="124"/>
      <c r="W399" s="149"/>
      <c r="X399" s="124"/>
      <c r="Y399" s="124"/>
      <c r="Z399" s="124"/>
      <c r="AA399" s="124"/>
      <c r="AB399" s="173"/>
      <c r="AC399" s="139"/>
      <c r="AD399" s="139"/>
      <c r="AE399" s="173"/>
      <c r="AF399" s="173"/>
      <c r="AG399" s="173"/>
      <c r="AH399" s="188"/>
      <c r="AI399" s="149"/>
      <c r="AJ399" s="200" t="str">
        <f t="shared" si="32"/>
        <v/>
      </c>
      <c r="AK399" s="204"/>
      <c r="AL399" s="199"/>
      <c r="AP399" s="178"/>
      <c r="AQ399" s="214"/>
      <c r="AR399" s="214"/>
      <c r="AS399" s="214"/>
      <c r="AT399" s="215"/>
    </row>
    <row r="400" spans="1:46" s="177" customFormat="1" ht="27" customHeight="1" thickTop="1" thickBot="1" x14ac:dyDescent="0.25">
      <c r="A400" s="122"/>
      <c r="B400" s="149" t="str">
        <f t="shared" si="33"/>
        <v/>
      </c>
      <c r="C400" s="304" t="str">
        <f>IF(D400="","",(VLOOKUP(D400,Lookups!$B$4:$C$2561,2,FALSE)))</f>
        <v/>
      </c>
      <c r="D400" s="366"/>
      <c r="E400" s="149"/>
      <c r="F400" s="175"/>
      <c r="G400" s="149"/>
      <c r="H400" s="175"/>
      <c r="I400" s="173"/>
      <c r="J400" s="200" t="str">
        <f t="shared" si="30"/>
        <v/>
      </c>
      <c r="K400" s="173"/>
      <c r="L400" s="200" t="str">
        <f t="shared" si="31"/>
        <v/>
      </c>
      <c r="M400" s="139" t="str">
        <f t="shared" si="34"/>
        <v/>
      </c>
      <c r="N400" s="176"/>
      <c r="O400" s="176"/>
      <c r="P400" s="189"/>
      <c r="Q400" s="123"/>
      <c r="R400" s="123"/>
      <c r="S400" s="178"/>
      <c r="T400" s="178"/>
      <c r="U400" s="149"/>
      <c r="V400" s="124"/>
      <c r="W400" s="149"/>
      <c r="X400" s="124"/>
      <c r="Y400" s="124"/>
      <c r="Z400" s="124"/>
      <c r="AA400" s="124"/>
      <c r="AB400" s="173"/>
      <c r="AC400" s="139"/>
      <c r="AD400" s="139"/>
      <c r="AE400" s="173"/>
      <c r="AF400" s="173"/>
      <c r="AG400" s="173"/>
      <c r="AH400" s="188"/>
      <c r="AI400" s="149"/>
      <c r="AJ400" s="200" t="str">
        <f t="shared" si="32"/>
        <v/>
      </c>
      <c r="AK400" s="204"/>
      <c r="AL400" s="199"/>
      <c r="AP400" s="178"/>
      <c r="AQ400" s="214"/>
      <c r="AR400" s="214"/>
      <c r="AS400" s="214"/>
      <c r="AT400" s="215"/>
    </row>
    <row r="401" spans="1:46" s="177" customFormat="1" ht="27" customHeight="1" thickTop="1" thickBot="1" x14ac:dyDescent="0.25">
      <c r="A401" s="122"/>
      <c r="B401" s="149" t="str">
        <f t="shared" si="33"/>
        <v/>
      </c>
      <c r="C401" s="304" t="str">
        <f>IF(D401="","",(VLOOKUP(D401,Lookups!$B$4:$C$2561,2,FALSE)))</f>
        <v/>
      </c>
      <c r="D401" s="366"/>
      <c r="E401" s="149"/>
      <c r="F401" s="175"/>
      <c r="G401" s="149"/>
      <c r="H401" s="175"/>
      <c r="I401" s="173"/>
      <c r="J401" s="200" t="str">
        <f t="shared" si="30"/>
        <v/>
      </c>
      <c r="K401" s="173"/>
      <c r="L401" s="200" t="str">
        <f t="shared" si="31"/>
        <v/>
      </c>
      <c r="M401" s="139" t="str">
        <f t="shared" si="34"/>
        <v/>
      </c>
      <c r="N401" s="176"/>
      <c r="O401" s="176"/>
      <c r="P401" s="189"/>
      <c r="Q401" s="123"/>
      <c r="R401" s="123"/>
      <c r="S401" s="178"/>
      <c r="T401" s="178"/>
      <c r="U401" s="149"/>
      <c r="V401" s="124"/>
      <c r="W401" s="149"/>
      <c r="X401" s="124"/>
      <c r="Y401" s="124"/>
      <c r="Z401" s="124"/>
      <c r="AA401" s="124"/>
      <c r="AB401" s="173"/>
      <c r="AC401" s="139"/>
      <c r="AD401" s="139"/>
      <c r="AE401" s="173"/>
      <c r="AF401" s="173"/>
      <c r="AG401" s="173"/>
      <c r="AH401" s="188"/>
      <c r="AI401" s="149"/>
      <c r="AJ401" s="200" t="str">
        <f t="shared" si="32"/>
        <v/>
      </c>
      <c r="AK401" s="204"/>
      <c r="AL401" s="199"/>
      <c r="AP401" s="178"/>
      <c r="AQ401" s="214"/>
      <c r="AR401" s="214"/>
      <c r="AS401" s="214"/>
      <c r="AT401" s="215"/>
    </row>
    <row r="402" spans="1:46" s="177" customFormat="1" ht="27" customHeight="1" thickTop="1" thickBot="1" x14ac:dyDescent="0.25">
      <c r="A402" s="122"/>
      <c r="B402" s="149" t="str">
        <f t="shared" si="33"/>
        <v/>
      </c>
      <c r="C402" s="304" t="str">
        <f>IF(D402="","",(VLOOKUP(D402,Lookups!$B$4:$C$2561,2,FALSE)))</f>
        <v/>
      </c>
      <c r="D402" s="366"/>
      <c r="E402" s="149"/>
      <c r="F402" s="175"/>
      <c r="G402" s="149"/>
      <c r="H402" s="175"/>
      <c r="I402" s="173"/>
      <c r="J402" s="200" t="str">
        <f t="shared" si="30"/>
        <v/>
      </c>
      <c r="K402" s="173"/>
      <c r="L402" s="200" t="str">
        <f t="shared" si="31"/>
        <v/>
      </c>
      <c r="M402" s="139" t="str">
        <f t="shared" si="34"/>
        <v/>
      </c>
      <c r="N402" s="176"/>
      <c r="O402" s="176"/>
      <c r="P402" s="189"/>
      <c r="Q402" s="123"/>
      <c r="R402" s="123"/>
      <c r="S402" s="178"/>
      <c r="T402" s="178"/>
      <c r="U402" s="149"/>
      <c r="V402" s="124"/>
      <c r="W402" s="149"/>
      <c r="X402" s="124"/>
      <c r="Y402" s="124"/>
      <c r="Z402" s="124"/>
      <c r="AA402" s="124"/>
      <c r="AB402" s="173"/>
      <c r="AC402" s="139"/>
      <c r="AD402" s="139"/>
      <c r="AE402" s="173"/>
      <c r="AF402" s="173"/>
      <c r="AG402" s="173"/>
      <c r="AH402" s="188"/>
      <c r="AI402" s="149"/>
      <c r="AJ402" s="200" t="str">
        <f t="shared" si="32"/>
        <v/>
      </c>
      <c r="AK402" s="204"/>
      <c r="AL402" s="199"/>
      <c r="AP402" s="178"/>
      <c r="AQ402" s="214"/>
      <c r="AR402" s="214"/>
      <c r="AS402" s="214"/>
      <c r="AT402" s="215"/>
    </row>
    <row r="403" spans="1:46" s="177" customFormat="1" ht="27" customHeight="1" thickTop="1" thickBot="1" x14ac:dyDescent="0.25">
      <c r="A403" s="122"/>
      <c r="B403" s="149" t="str">
        <f t="shared" si="33"/>
        <v/>
      </c>
      <c r="C403" s="304" t="str">
        <f>IF(D403="","",(VLOOKUP(D403,Lookups!$B$4:$C$2561,2,FALSE)))</f>
        <v/>
      </c>
      <c r="D403" s="366"/>
      <c r="E403" s="149"/>
      <c r="F403" s="175"/>
      <c r="G403" s="149"/>
      <c r="H403" s="175"/>
      <c r="I403" s="173"/>
      <c r="J403" s="200" t="str">
        <f t="shared" si="30"/>
        <v/>
      </c>
      <c r="K403" s="173"/>
      <c r="L403" s="200" t="str">
        <f t="shared" si="31"/>
        <v/>
      </c>
      <c r="M403" s="139" t="str">
        <f t="shared" si="34"/>
        <v/>
      </c>
      <c r="N403" s="176"/>
      <c r="O403" s="176"/>
      <c r="P403" s="189"/>
      <c r="Q403" s="123"/>
      <c r="R403" s="123"/>
      <c r="S403" s="178"/>
      <c r="T403" s="178"/>
      <c r="U403" s="149"/>
      <c r="V403" s="124"/>
      <c r="W403" s="149"/>
      <c r="X403" s="124"/>
      <c r="Y403" s="124"/>
      <c r="Z403" s="124"/>
      <c r="AA403" s="124"/>
      <c r="AB403" s="173"/>
      <c r="AC403" s="139"/>
      <c r="AD403" s="139"/>
      <c r="AE403" s="173"/>
      <c r="AF403" s="173"/>
      <c r="AG403" s="173"/>
      <c r="AH403" s="188"/>
      <c r="AI403" s="149"/>
      <c r="AJ403" s="200" t="str">
        <f t="shared" si="32"/>
        <v/>
      </c>
      <c r="AK403" s="204"/>
      <c r="AL403" s="199"/>
      <c r="AP403" s="178"/>
      <c r="AQ403" s="214"/>
      <c r="AR403" s="214"/>
      <c r="AS403" s="214"/>
      <c r="AT403" s="215"/>
    </row>
    <row r="404" spans="1:46" s="177" customFormat="1" ht="27" customHeight="1" thickTop="1" thickBot="1" x14ac:dyDescent="0.25">
      <c r="A404" s="122"/>
      <c r="B404" s="149" t="str">
        <f t="shared" si="33"/>
        <v/>
      </c>
      <c r="C404" s="304" t="str">
        <f>IF(D404="","",(VLOOKUP(D404,Lookups!$B$4:$C$2561,2,FALSE)))</f>
        <v/>
      </c>
      <c r="D404" s="366"/>
      <c r="E404" s="149"/>
      <c r="F404" s="175"/>
      <c r="G404" s="149"/>
      <c r="H404" s="175"/>
      <c r="I404" s="173"/>
      <c r="J404" s="200" t="str">
        <f t="shared" si="30"/>
        <v/>
      </c>
      <c r="K404" s="173"/>
      <c r="L404" s="200" t="str">
        <f t="shared" si="31"/>
        <v/>
      </c>
      <c r="M404" s="139" t="str">
        <f t="shared" si="34"/>
        <v/>
      </c>
      <c r="N404" s="176"/>
      <c r="O404" s="176"/>
      <c r="P404" s="189"/>
      <c r="Q404" s="123"/>
      <c r="R404" s="123"/>
      <c r="S404" s="178"/>
      <c r="T404" s="178"/>
      <c r="U404" s="149"/>
      <c r="V404" s="124"/>
      <c r="W404" s="149"/>
      <c r="X404" s="124"/>
      <c r="Y404" s="124"/>
      <c r="Z404" s="124"/>
      <c r="AA404" s="124"/>
      <c r="AB404" s="173"/>
      <c r="AC404" s="139"/>
      <c r="AD404" s="139"/>
      <c r="AE404" s="173"/>
      <c r="AF404" s="173"/>
      <c r="AG404" s="173"/>
      <c r="AH404" s="188"/>
      <c r="AI404" s="149"/>
      <c r="AJ404" s="200" t="str">
        <f t="shared" si="32"/>
        <v/>
      </c>
      <c r="AK404" s="204"/>
      <c r="AL404" s="199"/>
      <c r="AP404" s="178"/>
      <c r="AQ404" s="214"/>
      <c r="AR404" s="214"/>
      <c r="AS404" s="214"/>
      <c r="AT404" s="215"/>
    </row>
    <row r="405" spans="1:46" s="177" customFormat="1" ht="27" customHeight="1" thickTop="1" thickBot="1" x14ac:dyDescent="0.25">
      <c r="A405" s="122"/>
      <c r="B405" s="149" t="str">
        <f t="shared" si="33"/>
        <v/>
      </c>
      <c r="C405" s="304" t="str">
        <f>IF(D405="","",(VLOOKUP(D405,Lookups!$B$4:$C$2561,2,FALSE)))</f>
        <v/>
      </c>
      <c r="D405" s="366"/>
      <c r="E405" s="149"/>
      <c r="F405" s="175"/>
      <c r="G405" s="149"/>
      <c r="H405" s="175"/>
      <c r="I405" s="173"/>
      <c r="J405" s="200" t="str">
        <f t="shared" si="30"/>
        <v/>
      </c>
      <c r="K405" s="173"/>
      <c r="L405" s="200" t="str">
        <f t="shared" si="31"/>
        <v/>
      </c>
      <c r="M405" s="139" t="str">
        <f t="shared" si="34"/>
        <v/>
      </c>
      <c r="N405" s="176"/>
      <c r="O405" s="176"/>
      <c r="P405" s="189"/>
      <c r="Q405" s="123"/>
      <c r="R405" s="123"/>
      <c r="S405" s="178"/>
      <c r="T405" s="178"/>
      <c r="U405" s="149"/>
      <c r="V405" s="124"/>
      <c r="W405" s="149"/>
      <c r="X405" s="124"/>
      <c r="Y405" s="124"/>
      <c r="Z405" s="124"/>
      <c r="AA405" s="124"/>
      <c r="AB405" s="173"/>
      <c r="AC405" s="139"/>
      <c r="AD405" s="139"/>
      <c r="AE405" s="173"/>
      <c r="AF405" s="173"/>
      <c r="AG405" s="173"/>
      <c r="AH405" s="188"/>
      <c r="AI405" s="149"/>
      <c r="AJ405" s="200" t="str">
        <f t="shared" si="32"/>
        <v/>
      </c>
      <c r="AK405" s="204"/>
      <c r="AL405" s="199"/>
      <c r="AP405" s="178"/>
      <c r="AQ405" s="214"/>
      <c r="AR405" s="214"/>
      <c r="AS405" s="214"/>
      <c r="AT405" s="215"/>
    </row>
    <row r="406" spans="1:46" s="177" customFormat="1" ht="27" customHeight="1" thickTop="1" thickBot="1" x14ac:dyDescent="0.25">
      <c r="A406" s="122"/>
      <c r="B406" s="149" t="str">
        <f t="shared" si="33"/>
        <v/>
      </c>
      <c r="C406" s="304" t="str">
        <f>IF(D406="","",(VLOOKUP(D406,Lookups!$B$4:$C$2561,2,FALSE)))</f>
        <v/>
      </c>
      <c r="D406" s="366"/>
      <c r="E406" s="149"/>
      <c r="F406" s="175"/>
      <c r="G406" s="149"/>
      <c r="H406" s="175"/>
      <c r="I406" s="173"/>
      <c r="J406" s="200" t="str">
        <f t="shared" si="30"/>
        <v/>
      </c>
      <c r="K406" s="173"/>
      <c r="L406" s="200" t="str">
        <f t="shared" si="31"/>
        <v/>
      </c>
      <c r="M406" s="139" t="str">
        <f t="shared" si="34"/>
        <v/>
      </c>
      <c r="N406" s="176"/>
      <c r="O406" s="176"/>
      <c r="P406" s="189"/>
      <c r="Q406" s="123"/>
      <c r="R406" s="123"/>
      <c r="S406" s="178"/>
      <c r="T406" s="178"/>
      <c r="U406" s="149"/>
      <c r="V406" s="124"/>
      <c r="W406" s="149"/>
      <c r="X406" s="124"/>
      <c r="Y406" s="124"/>
      <c r="Z406" s="124"/>
      <c r="AA406" s="124"/>
      <c r="AB406" s="173"/>
      <c r="AC406" s="139"/>
      <c r="AD406" s="139"/>
      <c r="AE406" s="173"/>
      <c r="AF406" s="173"/>
      <c r="AG406" s="173"/>
      <c r="AH406" s="188"/>
      <c r="AI406" s="149"/>
      <c r="AJ406" s="200" t="str">
        <f t="shared" si="32"/>
        <v/>
      </c>
      <c r="AK406" s="204"/>
      <c r="AL406" s="199"/>
      <c r="AP406" s="178"/>
      <c r="AQ406" s="214"/>
      <c r="AR406" s="214"/>
      <c r="AS406" s="214"/>
      <c r="AT406" s="215"/>
    </row>
    <row r="407" spans="1:46" s="177" customFormat="1" ht="27" customHeight="1" thickTop="1" thickBot="1" x14ac:dyDescent="0.25">
      <c r="A407" s="122"/>
      <c r="B407" s="149" t="str">
        <f t="shared" si="33"/>
        <v/>
      </c>
      <c r="C407" s="304" t="str">
        <f>IF(D407="","",(VLOOKUP(D407,Lookups!$B$4:$C$2561,2,FALSE)))</f>
        <v/>
      </c>
      <c r="D407" s="366"/>
      <c r="E407" s="149"/>
      <c r="F407" s="175"/>
      <c r="G407" s="149"/>
      <c r="H407" s="175"/>
      <c r="I407" s="173"/>
      <c r="J407" s="200" t="str">
        <f t="shared" si="30"/>
        <v/>
      </c>
      <c r="K407" s="173"/>
      <c r="L407" s="200" t="str">
        <f t="shared" si="31"/>
        <v/>
      </c>
      <c r="M407" s="139" t="str">
        <f t="shared" si="34"/>
        <v/>
      </c>
      <c r="N407" s="176"/>
      <c r="O407" s="176"/>
      <c r="P407" s="189"/>
      <c r="Q407" s="123"/>
      <c r="R407" s="123"/>
      <c r="S407" s="178"/>
      <c r="T407" s="178"/>
      <c r="U407" s="149"/>
      <c r="V407" s="124"/>
      <c r="W407" s="149"/>
      <c r="X407" s="124"/>
      <c r="Y407" s="124"/>
      <c r="Z407" s="124"/>
      <c r="AA407" s="124"/>
      <c r="AB407" s="173"/>
      <c r="AC407" s="139"/>
      <c r="AD407" s="139"/>
      <c r="AE407" s="173"/>
      <c r="AF407" s="173"/>
      <c r="AG407" s="173"/>
      <c r="AH407" s="188"/>
      <c r="AI407" s="149"/>
      <c r="AJ407" s="200" t="str">
        <f t="shared" si="32"/>
        <v/>
      </c>
      <c r="AK407" s="204"/>
      <c r="AL407" s="199"/>
      <c r="AP407" s="178"/>
      <c r="AQ407" s="214"/>
      <c r="AR407" s="214"/>
      <c r="AS407" s="214"/>
      <c r="AT407" s="215"/>
    </row>
    <row r="408" spans="1:46" s="177" customFormat="1" ht="27" customHeight="1" thickTop="1" thickBot="1" x14ac:dyDescent="0.25">
      <c r="A408" s="122"/>
      <c r="B408" s="149" t="str">
        <f t="shared" si="33"/>
        <v/>
      </c>
      <c r="C408" s="304" t="str">
        <f>IF(D408="","",(VLOOKUP(D408,Lookups!$B$4:$C$2561,2,FALSE)))</f>
        <v/>
      </c>
      <c r="D408" s="366"/>
      <c r="E408" s="149"/>
      <c r="F408" s="175"/>
      <c r="G408" s="149"/>
      <c r="H408" s="175"/>
      <c r="I408" s="173"/>
      <c r="J408" s="200" t="str">
        <f t="shared" si="30"/>
        <v/>
      </c>
      <c r="K408" s="173"/>
      <c r="L408" s="200" t="str">
        <f t="shared" si="31"/>
        <v/>
      </c>
      <c r="M408" s="139" t="str">
        <f t="shared" si="34"/>
        <v/>
      </c>
      <c r="N408" s="176"/>
      <c r="O408" s="176"/>
      <c r="P408" s="189"/>
      <c r="Q408" s="123"/>
      <c r="R408" s="123"/>
      <c r="S408" s="178"/>
      <c r="T408" s="178"/>
      <c r="U408" s="149"/>
      <c r="V408" s="124"/>
      <c r="W408" s="149"/>
      <c r="X408" s="124"/>
      <c r="Y408" s="124"/>
      <c r="Z408" s="124"/>
      <c r="AA408" s="124"/>
      <c r="AB408" s="173"/>
      <c r="AC408" s="139"/>
      <c r="AD408" s="139"/>
      <c r="AE408" s="173"/>
      <c r="AF408" s="173"/>
      <c r="AG408" s="173"/>
      <c r="AH408" s="188"/>
      <c r="AI408" s="149"/>
      <c r="AJ408" s="200" t="str">
        <f t="shared" si="32"/>
        <v/>
      </c>
      <c r="AK408" s="204"/>
      <c r="AL408" s="199"/>
      <c r="AP408" s="178"/>
      <c r="AQ408" s="214"/>
      <c r="AR408" s="214"/>
      <c r="AS408" s="214"/>
      <c r="AT408" s="215"/>
    </row>
    <row r="409" spans="1:46" s="177" customFormat="1" ht="27" customHeight="1" thickTop="1" thickBot="1" x14ac:dyDescent="0.25">
      <c r="A409" s="122"/>
      <c r="B409" s="149" t="str">
        <f t="shared" si="33"/>
        <v/>
      </c>
      <c r="C409" s="304" t="str">
        <f>IF(D409="","",(VLOOKUP(D409,Lookups!$B$4:$C$2561,2,FALSE)))</f>
        <v/>
      </c>
      <c r="D409" s="366"/>
      <c r="E409" s="149"/>
      <c r="F409" s="175"/>
      <c r="G409" s="149"/>
      <c r="H409" s="175"/>
      <c r="I409" s="173"/>
      <c r="J409" s="200" t="str">
        <f t="shared" si="30"/>
        <v/>
      </c>
      <c r="K409" s="173"/>
      <c r="L409" s="200" t="str">
        <f t="shared" si="31"/>
        <v/>
      </c>
      <c r="M409" s="139" t="str">
        <f t="shared" si="34"/>
        <v/>
      </c>
      <c r="N409" s="176"/>
      <c r="O409" s="176"/>
      <c r="P409" s="189"/>
      <c r="Q409" s="123"/>
      <c r="R409" s="123"/>
      <c r="S409" s="178"/>
      <c r="T409" s="178"/>
      <c r="U409" s="149"/>
      <c r="V409" s="124"/>
      <c r="W409" s="149"/>
      <c r="X409" s="124"/>
      <c r="Y409" s="124"/>
      <c r="Z409" s="124"/>
      <c r="AA409" s="124"/>
      <c r="AB409" s="173"/>
      <c r="AC409" s="139"/>
      <c r="AD409" s="139"/>
      <c r="AE409" s="173"/>
      <c r="AF409" s="173"/>
      <c r="AG409" s="173"/>
      <c r="AH409" s="188"/>
      <c r="AI409" s="149"/>
      <c r="AJ409" s="200" t="str">
        <f t="shared" si="32"/>
        <v/>
      </c>
      <c r="AK409" s="204"/>
      <c r="AL409" s="199"/>
      <c r="AP409" s="178"/>
      <c r="AQ409" s="214"/>
      <c r="AR409" s="214"/>
      <c r="AS409" s="214"/>
      <c r="AT409" s="215"/>
    </row>
    <row r="410" spans="1:46" s="177" customFormat="1" ht="27" customHeight="1" thickTop="1" thickBot="1" x14ac:dyDescent="0.25">
      <c r="A410" s="122"/>
      <c r="B410" s="149" t="str">
        <f t="shared" si="33"/>
        <v/>
      </c>
      <c r="C410" s="304" t="str">
        <f>IF(D410="","",(VLOOKUP(D410,Lookups!$B$4:$C$2561,2,FALSE)))</f>
        <v/>
      </c>
      <c r="D410" s="366"/>
      <c r="E410" s="149"/>
      <c r="F410" s="175"/>
      <c r="G410" s="149"/>
      <c r="H410" s="175"/>
      <c r="I410" s="173"/>
      <c r="J410" s="200" t="str">
        <f t="shared" si="30"/>
        <v/>
      </c>
      <c r="K410" s="173"/>
      <c r="L410" s="200" t="str">
        <f t="shared" si="31"/>
        <v/>
      </c>
      <c r="M410" s="139" t="str">
        <f t="shared" si="34"/>
        <v/>
      </c>
      <c r="N410" s="176"/>
      <c r="O410" s="176"/>
      <c r="P410" s="189"/>
      <c r="Q410" s="123"/>
      <c r="R410" s="123"/>
      <c r="S410" s="178"/>
      <c r="T410" s="178"/>
      <c r="U410" s="149"/>
      <c r="V410" s="124"/>
      <c r="W410" s="149"/>
      <c r="X410" s="124"/>
      <c r="Y410" s="124"/>
      <c r="Z410" s="124"/>
      <c r="AA410" s="124"/>
      <c r="AB410" s="173"/>
      <c r="AC410" s="139"/>
      <c r="AD410" s="139"/>
      <c r="AE410" s="173"/>
      <c r="AF410" s="173"/>
      <c r="AG410" s="173"/>
      <c r="AH410" s="188"/>
      <c r="AI410" s="149"/>
      <c r="AJ410" s="200" t="str">
        <f t="shared" si="32"/>
        <v/>
      </c>
      <c r="AK410" s="204"/>
      <c r="AL410" s="199"/>
      <c r="AP410" s="178"/>
      <c r="AQ410" s="214"/>
      <c r="AR410" s="214"/>
      <c r="AS410" s="214"/>
      <c r="AT410" s="215"/>
    </row>
    <row r="411" spans="1:46" s="177" customFormat="1" ht="27" customHeight="1" thickTop="1" thickBot="1" x14ac:dyDescent="0.25">
      <c r="A411" s="122"/>
      <c r="B411" s="149" t="str">
        <f t="shared" si="33"/>
        <v/>
      </c>
      <c r="C411" s="304" t="str">
        <f>IF(D411="","",(VLOOKUP(D411,Lookups!$B$4:$C$2561,2,FALSE)))</f>
        <v/>
      </c>
      <c r="D411" s="366"/>
      <c r="E411" s="149"/>
      <c r="F411" s="175"/>
      <c r="G411" s="149"/>
      <c r="H411" s="175"/>
      <c r="I411" s="173"/>
      <c r="J411" s="200" t="str">
        <f t="shared" si="30"/>
        <v/>
      </c>
      <c r="K411" s="173"/>
      <c r="L411" s="200" t="str">
        <f t="shared" si="31"/>
        <v/>
      </c>
      <c r="M411" s="139" t="str">
        <f t="shared" si="34"/>
        <v/>
      </c>
      <c r="N411" s="176"/>
      <c r="O411" s="176"/>
      <c r="P411" s="189"/>
      <c r="Q411" s="123"/>
      <c r="R411" s="123"/>
      <c r="S411" s="178"/>
      <c r="T411" s="178"/>
      <c r="U411" s="149"/>
      <c r="V411" s="124"/>
      <c r="W411" s="149"/>
      <c r="X411" s="124"/>
      <c r="Y411" s="124"/>
      <c r="Z411" s="124"/>
      <c r="AA411" s="124"/>
      <c r="AB411" s="173"/>
      <c r="AC411" s="139"/>
      <c r="AD411" s="139"/>
      <c r="AE411" s="173"/>
      <c r="AF411" s="173"/>
      <c r="AG411" s="173"/>
      <c r="AH411" s="188"/>
      <c r="AI411" s="149"/>
      <c r="AJ411" s="200" t="str">
        <f t="shared" si="32"/>
        <v/>
      </c>
      <c r="AK411" s="204"/>
      <c r="AL411" s="199"/>
      <c r="AP411" s="178"/>
      <c r="AQ411" s="214"/>
      <c r="AR411" s="214"/>
      <c r="AS411" s="214"/>
      <c r="AT411" s="215"/>
    </row>
    <row r="412" spans="1:46" s="177" customFormat="1" ht="27" customHeight="1" thickTop="1" thickBot="1" x14ac:dyDescent="0.25">
      <c r="A412" s="122"/>
      <c r="B412" s="149" t="str">
        <f t="shared" si="33"/>
        <v/>
      </c>
      <c r="C412" s="304" t="str">
        <f>IF(D412="","",(VLOOKUP(D412,Lookups!$B$4:$C$2561,2,FALSE)))</f>
        <v/>
      </c>
      <c r="D412" s="366"/>
      <c r="E412" s="149"/>
      <c r="F412" s="175"/>
      <c r="G412" s="149"/>
      <c r="H412" s="175"/>
      <c r="I412" s="173"/>
      <c r="J412" s="200" t="str">
        <f t="shared" si="30"/>
        <v/>
      </c>
      <c r="K412" s="173"/>
      <c r="L412" s="200" t="str">
        <f t="shared" si="31"/>
        <v/>
      </c>
      <c r="M412" s="139" t="str">
        <f t="shared" si="34"/>
        <v/>
      </c>
      <c r="N412" s="176"/>
      <c r="O412" s="176"/>
      <c r="P412" s="189"/>
      <c r="Q412" s="123"/>
      <c r="R412" s="123"/>
      <c r="S412" s="178"/>
      <c r="T412" s="178"/>
      <c r="U412" s="149"/>
      <c r="V412" s="124"/>
      <c r="W412" s="149"/>
      <c r="X412" s="124"/>
      <c r="Y412" s="124"/>
      <c r="Z412" s="124"/>
      <c r="AA412" s="124"/>
      <c r="AB412" s="173"/>
      <c r="AC412" s="139"/>
      <c r="AD412" s="139"/>
      <c r="AE412" s="173"/>
      <c r="AF412" s="173"/>
      <c r="AG412" s="173"/>
      <c r="AH412" s="188"/>
      <c r="AI412" s="149"/>
      <c r="AJ412" s="200" t="str">
        <f t="shared" si="32"/>
        <v/>
      </c>
      <c r="AK412" s="204"/>
      <c r="AL412" s="199"/>
      <c r="AP412" s="178"/>
      <c r="AQ412" s="214"/>
      <c r="AR412" s="214"/>
      <c r="AS412" s="214"/>
      <c r="AT412" s="215"/>
    </row>
    <row r="413" spans="1:46" s="177" customFormat="1" ht="27" customHeight="1" thickTop="1" thickBot="1" x14ac:dyDescent="0.25">
      <c r="A413" s="122"/>
      <c r="B413" s="149" t="str">
        <f t="shared" si="33"/>
        <v/>
      </c>
      <c r="C413" s="304" t="str">
        <f>IF(D413="","",(VLOOKUP(D413,Lookups!$B$4:$C$2561,2,FALSE)))</f>
        <v/>
      </c>
      <c r="D413" s="366"/>
      <c r="E413" s="149"/>
      <c r="F413" s="175"/>
      <c r="G413" s="149"/>
      <c r="H413" s="175"/>
      <c r="I413" s="173"/>
      <c r="J413" s="200" t="str">
        <f t="shared" si="30"/>
        <v/>
      </c>
      <c r="K413" s="173"/>
      <c r="L413" s="200" t="str">
        <f t="shared" si="31"/>
        <v/>
      </c>
      <c r="M413" s="139" t="str">
        <f t="shared" si="34"/>
        <v/>
      </c>
      <c r="N413" s="176"/>
      <c r="O413" s="176"/>
      <c r="P413" s="189"/>
      <c r="Q413" s="123"/>
      <c r="R413" s="123"/>
      <c r="S413" s="178"/>
      <c r="T413" s="178"/>
      <c r="U413" s="149"/>
      <c r="V413" s="124"/>
      <c r="W413" s="149"/>
      <c r="X413" s="124"/>
      <c r="Y413" s="124"/>
      <c r="Z413" s="124"/>
      <c r="AA413" s="124"/>
      <c r="AB413" s="173"/>
      <c r="AC413" s="139"/>
      <c r="AD413" s="139"/>
      <c r="AE413" s="173"/>
      <c r="AF413" s="173"/>
      <c r="AG413" s="173"/>
      <c r="AH413" s="188"/>
      <c r="AI413" s="149"/>
      <c r="AJ413" s="200" t="str">
        <f t="shared" si="32"/>
        <v/>
      </c>
      <c r="AK413" s="204"/>
      <c r="AL413" s="199"/>
      <c r="AP413" s="178"/>
      <c r="AQ413" s="214"/>
      <c r="AR413" s="214"/>
      <c r="AS413" s="214"/>
      <c r="AT413" s="215"/>
    </row>
    <row r="414" spans="1:46" s="177" customFormat="1" ht="27" customHeight="1" thickTop="1" thickBot="1" x14ac:dyDescent="0.25">
      <c r="A414" s="122"/>
      <c r="B414" s="149" t="str">
        <f t="shared" si="33"/>
        <v/>
      </c>
      <c r="C414" s="304" t="str">
        <f>IF(D414="","",(VLOOKUP(D414,Lookups!$B$4:$C$2561,2,FALSE)))</f>
        <v/>
      </c>
      <c r="D414" s="366"/>
      <c r="E414" s="149"/>
      <c r="F414" s="175"/>
      <c r="G414" s="149"/>
      <c r="H414" s="175"/>
      <c r="I414" s="173"/>
      <c r="J414" s="200" t="str">
        <f t="shared" si="30"/>
        <v/>
      </c>
      <c r="K414" s="173"/>
      <c r="L414" s="200" t="str">
        <f t="shared" si="31"/>
        <v/>
      </c>
      <c r="M414" s="139" t="str">
        <f t="shared" si="34"/>
        <v/>
      </c>
      <c r="N414" s="176"/>
      <c r="O414" s="176"/>
      <c r="P414" s="189"/>
      <c r="Q414" s="123"/>
      <c r="R414" s="123"/>
      <c r="S414" s="178"/>
      <c r="T414" s="178"/>
      <c r="U414" s="149"/>
      <c r="V414" s="124"/>
      <c r="W414" s="149"/>
      <c r="X414" s="124"/>
      <c r="Y414" s="124"/>
      <c r="Z414" s="124"/>
      <c r="AA414" s="124"/>
      <c r="AB414" s="173"/>
      <c r="AC414" s="139"/>
      <c r="AD414" s="139"/>
      <c r="AE414" s="173"/>
      <c r="AF414" s="173"/>
      <c r="AG414" s="173"/>
      <c r="AH414" s="188"/>
      <c r="AI414" s="149"/>
      <c r="AJ414" s="200" t="str">
        <f t="shared" si="32"/>
        <v/>
      </c>
      <c r="AK414" s="204"/>
      <c r="AL414" s="199"/>
      <c r="AP414" s="178"/>
      <c r="AQ414" s="214"/>
      <c r="AR414" s="214"/>
      <c r="AS414" s="214"/>
      <c r="AT414" s="215"/>
    </row>
    <row r="415" spans="1:46" s="177" customFormat="1" ht="27" customHeight="1" thickTop="1" thickBot="1" x14ac:dyDescent="0.25">
      <c r="A415" s="122"/>
      <c r="B415" s="149" t="str">
        <f t="shared" si="33"/>
        <v/>
      </c>
      <c r="C415" s="304" t="str">
        <f>IF(D415="","",(VLOOKUP(D415,Lookups!$B$4:$C$2561,2,FALSE)))</f>
        <v/>
      </c>
      <c r="D415" s="366"/>
      <c r="E415" s="149"/>
      <c r="F415" s="175"/>
      <c r="G415" s="149"/>
      <c r="H415" s="175"/>
      <c r="I415" s="173"/>
      <c r="J415" s="200" t="str">
        <f t="shared" si="30"/>
        <v/>
      </c>
      <c r="K415" s="173"/>
      <c r="L415" s="200" t="str">
        <f t="shared" si="31"/>
        <v/>
      </c>
      <c r="M415" s="139" t="str">
        <f t="shared" si="34"/>
        <v/>
      </c>
      <c r="N415" s="176"/>
      <c r="O415" s="176"/>
      <c r="P415" s="189"/>
      <c r="Q415" s="123"/>
      <c r="R415" s="123"/>
      <c r="S415" s="178"/>
      <c r="T415" s="178"/>
      <c r="U415" s="149"/>
      <c r="V415" s="124"/>
      <c r="W415" s="149"/>
      <c r="X415" s="124"/>
      <c r="Y415" s="124"/>
      <c r="Z415" s="124"/>
      <c r="AA415" s="124"/>
      <c r="AB415" s="173"/>
      <c r="AC415" s="139"/>
      <c r="AD415" s="139"/>
      <c r="AE415" s="173"/>
      <c r="AF415" s="173"/>
      <c r="AG415" s="173"/>
      <c r="AH415" s="188"/>
      <c r="AI415" s="149"/>
      <c r="AJ415" s="200" t="str">
        <f t="shared" si="32"/>
        <v/>
      </c>
      <c r="AK415" s="204"/>
      <c r="AL415" s="199"/>
      <c r="AP415" s="178"/>
      <c r="AQ415" s="214"/>
      <c r="AR415" s="214"/>
      <c r="AS415" s="214"/>
      <c r="AT415" s="215"/>
    </row>
    <row r="416" spans="1:46" s="177" customFormat="1" ht="27" customHeight="1" thickTop="1" thickBot="1" x14ac:dyDescent="0.25">
      <c r="A416" s="122"/>
      <c r="B416" s="149" t="str">
        <f t="shared" si="33"/>
        <v/>
      </c>
      <c r="C416" s="304" t="str">
        <f>IF(D416="","",(VLOOKUP(D416,Lookups!$B$4:$C$2561,2,FALSE)))</f>
        <v/>
      </c>
      <c r="D416" s="366"/>
      <c r="E416" s="149"/>
      <c r="F416" s="175"/>
      <c r="G416" s="149"/>
      <c r="H416" s="175"/>
      <c r="I416" s="173"/>
      <c r="J416" s="200" t="str">
        <f t="shared" si="30"/>
        <v/>
      </c>
      <c r="K416" s="173"/>
      <c r="L416" s="200" t="str">
        <f t="shared" si="31"/>
        <v/>
      </c>
      <c r="M416" s="139" t="str">
        <f t="shared" si="34"/>
        <v/>
      </c>
      <c r="N416" s="176"/>
      <c r="O416" s="176"/>
      <c r="P416" s="189"/>
      <c r="Q416" s="123"/>
      <c r="R416" s="123"/>
      <c r="S416" s="178"/>
      <c r="T416" s="178"/>
      <c r="U416" s="149"/>
      <c r="V416" s="124"/>
      <c r="W416" s="149"/>
      <c r="X416" s="124"/>
      <c r="Y416" s="124"/>
      <c r="Z416" s="124"/>
      <c r="AA416" s="124"/>
      <c r="AB416" s="173"/>
      <c r="AC416" s="139"/>
      <c r="AD416" s="139"/>
      <c r="AE416" s="173"/>
      <c r="AF416" s="173"/>
      <c r="AG416" s="173"/>
      <c r="AH416" s="188"/>
      <c r="AI416" s="149"/>
      <c r="AJ416" s="200" t="str">
        <f t="shared" si="32"/>
        <v/>
      </c>
      <c r="AK416" s="204"/>
      <c r="AL416" s="199"/>
      <c r="AP416" s="178"/>
      <c r="AQ416" s="214"/>
      <c r="AR416" s="214"/>
      <c r="AS416" s="214"/>
      <c r="AT416" s="215"/>
    </row>
    <row r="417" spans="1:46" s="177" customFormat="1" ht="27" customHeight="1" thickTop="1" thickBot="1" x14ac:dyDescent="0.25">
      <c r="A417" s="122"/>
      <c r="B417" s="149" t="str">
        <f t="shared" si="33"/>
        <v/>
      </c>
      <c r="C417" s="304" t="str">
        <f>IF(D417="","",(VLOOKUP(D417,Lookups!$B$4:$C$2561,2,FALSE)))</f>
        <v/>
      </c>
      <c r="D417" s="366"/>
      <c r="E417" s="149"/>
      <c r="F417" s="175"/>
      <c r="G417" s="149"/>
      <c r="H417" s="175"/>
      <c r="I417" s="173"/>
      <c r="J417" s="200" t="str">
        <f t="shared" si="30"/>
        <v/>
      </c>
      <c r="K417" s="173"/>
      <c r="L417" s="200" t="str">
        <f t="shared" si="31"/>
        <v/>
      </c>
      <c r="M417" s="139" t="str">
        <f t="shared" si="34"/>
        <v/>
      </c>
      <c r="N417" s="176"/>
      <c r="O417" s="176"/>
      <c r="P417" s="189"/>
      <c r="Q417" s="123"/>
      <c r="R417" s="123"/>
      <c r="S417" s="178"/>
      <c r="T417" s="178"/>
      <c r="U417" s="149"/>
      <c r="V417" s="124"/>
      <c r="W417" s="149"/>
      <c r="X417" s="124"/>
      <c r="Y417" s="124"/>
      <c r="Z417" s="124"/>
      <c r="AA417" s="124"/>
      <c r="AB417" s="173"/>
      <c r="AC417" s="139"/>
      <c r="AD417" s="139"/>
      <c r="AE417" s="173"/>
      <c r="AF417" s="173"/>
      <c r="AG417" s="173"/>
      <c r="AH417" s="188"/>
      <c r="AI417" s="149"/>
      <c r="AJ417" s="200" t="str">
        <f t="shared" si="32"/>
        <v/>
      </c>
      <c r="AK417" s="204"/>
      <c r="AL417" s="199"/>
      <c r="AP417" s="178"/>
      <c r="AQ417" s="214"/>
      <c r="AR417" s="214"/>
      <c r="AS417" s="214"/>
      <c r="AT417" s="215"/>
    </row>
    <row r="418" spans="1:46" s="177" customFormat="1" ht="27" customHeight="1" thickTop="1" thickBot="1" x14ac:dyDescent="0.25">
      <c r="A418" s="122"/>
      <c r="B418" s="149" t="str">
        <f t="shared" si="33"/>
        <v/>
      </c>
      <c r="C418" s="304" t="str">
        <f>IF(D418="","",(VLOOKUP(D418,Lookups!$B$4:$C$2561,2,FALSE)))</f>
        <v/>
      </c>
      <c r="D418" s="366"/>
      <c r="E418" s="149"/>
      <c r="F418" s="175"/>
      <c r="G418" s="149"/>
      <c r="H418" s="175"/>
      <c r="I418" s="173"/>
      <c r="J418" s="200" t="str">
        <f t="shared" si="30"/>
        <v/>
      </c>
      <c r="K418" s="173"/>
      <c r="L418" s="200" t="str">
        <f t="shared" si="31"/>
        <v/>
      </c>
      <c r="M418" s="139" t="str">
        <f t="shared" si="34"/>
        <v/>
      </c>
      <c r="N418" s="176"/>
      <c r="O418" s="176"/>
      <c r="P418" s="189"/>
      <c r="Q418" s="123"/>
      <c r="R418" s="123"/>
      <c r="S418" s="178"/>
      <c r="T418" s="178"/>
      <c r="U418" s="149"/>
      <c r="V418" s="124"/>
      <c r="W418" s="149"/>
      <c r="X418" s="124"/>
      <c r="Y418" s="124"/>
      <c r="Z418" s="124"/>
      <c r="AA418" s="124"/>
      <c r="AB418" s="173"/>
      <c r="AC418" s="139"/>
      <c r="AD418" s="139"/>
      <c r="AE418" s="173"/>
      <c r="AF418" s="173"/>
      <c r="AG418" s="173"/>
      <c r="AH418" s="188"/>
      <c r="AI418" s="149"/>
      <c r="AJ418" s="200" t="str">
        <f t="shared" si="32"/>
        <v/>
      </c>
      <c r="AK418" s="204"/>
      <c r="AL418" s="199"/>
      <c r="AP418" s="178"/>
      <c r="AQ418" s="214"/>
      <c r="AR418" s="214"/>
      <c r="AS418" s="214"/>
      <c r="AT418" s="215"/>
    </row>
    <row r="419" spans="1:46" s="177" customFormat="1" ht="27" customHeight="1" thickTop="1" thickBot="1" x14ac:dyDescent="0.25">
      <c r="A419" s="122"/>
      <c r="B419" s="149" t="str">
        <f t="shared" si="33"/>
        <v/>
      </c>
      <c r="C419" s="304" t="str">
        <f>IF(D419="","",(VLOOKUP(D419,Lookups!$B$4:$C$2561,2,FALSE)))</f>
        <v/>
      </c>
      <c r="D419" s="366"/>
      <c r="E419" s="149"/>
      <c r="F419" s="175"/>
      <c r="G419" s="149"/>
      <c r="H419" s="175"/>
      <c r="I419" s="173"/>
      <c r="J419" s="200" t="str">
        <f t="shared" si="30"/>
        <v/>
      </c>
      <c r="K419" s="173"/>
      <c r="L419" s="200" t="str">
        <f t="shared" si="31"/>
        <v/>
      </c>
      <c r="M419" s="139" t="str">
        <f t="shared" si="34"/>
        <v/>
      </c>
      <c r="N419" s="176"/>
      <c r="O419" s="176"/>
      <c r="P419" s="189"/>
      <c r="Q419" s="123"/>
      <c r="R419" s="123"/>
      <c r="S419" s="178"/>
      <c r="T419" s="178"/>
      <c r="U419" s="149"/>
      <c r="V419" s="124"/>
      <c r="W419" s="149"/>
      <c r="X419" s="124"/>
      <c r="Y419" s="124"/>
      <c r="Z419" s="124"/>
      <c r="AA419" s="124"/>
      <c r="AB419" s="173"/>
      <c r="AC419" s="139"/>
      <c r="AD419" s="139"/>
      <c r="AE419" s="173"/>
      <c r="AF419" s="173"/>
      <c r="AG419" s="173"/>
      <c r="AH419" s="188"/>
      <c r="AI419" s="149"/>
      <c r="AJ419" s="200" t="str">
        <f t="shared" si="32"/>
        <v/>
      </c>
      <c r="AK419" s="204"/>
      <c r="AL419" s="199"/>
      <c r="AP419" s="178"/>
      <c r="AQ419" s="214"/>
      <c r="AR419" s="214"/>
      <c r="AS419" s="214"/>
      <c r="AT419" s="215"/>
    </row>
    <row r="420" spans="1:46" s="177" customFormat="1" ht="27" customHeight="1" thickTop="1" thickBot="1" x14ac:dyDescent="0.25">
      <c r="A420" s="122"/>
      <c r="B420" s="149" t="str">
        <f t="shared" si="33"/>
        <v/>
      </c>
      <c r="C420" s="304" t="str">
        <f>IF(D420="","",(VLOOKUP(D420,Lookups!$B$4:$C$2561,2,FALSE)))</f>
        <v/>
      </c>
      <c r="D420" s="366"/>
      <c r="E420" s="149"/>
      <c r="F420" s="175"/>
      <c r="G420" s="149"/>
      <c r="H420" s="175"/>
      <c r="I420" s="173"/>
      <c r="J420" s="200" t="str">
        <f t="shared" si="30"/>
        <v/>
      </c>
      <c r="K420" s="173"/>
      <c r="L420" s="200" t="str">
        <f t="shared" si="31"/>
        <v/>
      </c>
      <c r="M420" s="139" t="str">
        <f t="shared" si="34"/>
        <v/>
      </c>
      <c r="N420" s="176"/>
      <c r="O420" s="176"/>
      <c r="P420" s="189"/>
      <c r="Q420" s="123"/>
      <c r="R420" s="123"/>
      <c r="S420" s="178"/>
      <c r="T420" s="178"/>
      <c r="U420" s="149"/>
      <c r="V420" s="124"/>
      <c r="W420" s="149"/>
      <c r="X420" s="124"/>
      <c r="Y420" s="124"/>
      <c r="Z420" s="124"/>
      <c r="AA420" s="124"/>
      <c r="AB420" s="173"/>
      <c r="AC420" s="139"/>
      <c r="AD420" s="139"/>
      <c r="AE420" s="173"/>
      <c r="AF420" s="173"/>
      <c r="AG420" s="173"/>
      <c r="AH420" s="188"/>
      <c r="AI420" s="149"/>
      <c r="AJ420" s="200" t="str">
        <f t="shared" si="32"/>
        <v/>
      </c>
      <c r="AK420" s="204"/>
      <c r="AL420" s="199"/>
      <c r="AP420" s="178"/>
      <c r="AQ420" s="214"/>
      <c r="AR420" s="214"/>
      <c r="AS420" s="214"/>
      <c r="AT420" s="215"/>
    </row>
    <row r="421" spans="1:46" s="177" customFormat="1" ht="27" customHeight="1" thickTop="1" thickBot="1" x14ac:dyDescent="0.25">
      <c r="A421" s="122"/>
      <c r="B421" s="149" t="str">
        <f t="shared" si="33"/>
        <v/>
      </c>
      <c r="C421" s="304" t="str">
        <f>IF(D421="","",(VLOOKUP(D421,Lookups!$B$4:$C$2561,2,FALSE)))</f>
        <v/>
      </c>
      <c r="D421" s="366"/>
      <c r="E421" s="149"/>
      <c r="F421" s="175"/>
      <c r="G421" s="149"/>
      <c r="H421" s="175"/>
      <c r="I421" s="173"/>
      <c r="J421" s="200" t="str">
        <f t="shared" si="30"/>
        <v/>
      </c>
      <c r="K421" s="173"/>
      <c r="L421" s="200" t="str">
        <f t="shared" si="31"/>
        <v/>
      </c>
      <c r="M421" s="139" t="str">
        <f t="shared" si="34"/>
        <v/>
      </c>
      <c r="N421" s="176"/>
      <c r="O421" s="176"/>
      <c r="P421" s="189"/>
      <c r="Q421" s="123"/>
      <c r="R421" s="123"/>
      <c r="S421" s="178"/>
      <c r="T421" s="178"/>
      <c r="U421" s="149"/>
      <c r="V421" s="124"/>
      <c r="W421" s="149"/>
      <c r="X421" s="124"/>
      <c r="Y421" s="124"/>
      <c r="Z421" s="124"/>
      <c r="AA421" s="124"/>
      <c r="AB421" s="173"/>
      <c r="AC421" s="139"/>
      <c r="AD421" s="139"/>
      <c r="AE421" s="173"/>
      <c r="AF421" s="173"/>
      <c r="AG421" s="173"/>
      <c r="AH421" s="188"/>
      <c r="AI421" s="149"/>
      <c r="AJ421" s="200" t="str">
        <f t="shared" si="32"/>
        <v/>
      </c>
      <c r="AK421" s="204"/>
      <c r="AL421" s="199"/>
      <c r="AP421" s="178"/>
      <c r="AQ421" s="214"/>
      <c r="AR421" s="214"/>
      <c r="AS421" s="214"/>
      <c r="AT421" s="215"/>
    </row>
    <row r="422" spans="1:46" s="177" customFormat="1" ht="27" customHeight="1" thickTop="1" thickBot="1" x14ac:dyDescent="0.25">
      <c r="A422" s="122"/>
      <c r="B422" s="149" t="str">
        <f t="shared" si="33"/>
        <v/>
      </c>
      <c r="C422" s="304" t="str">
        <f>IF(D422="","",(VLOOKUP(D422,Lookups!$B$4:$C$2561,2,FALSE)))</f>
        <v/>
      </c>
      <c r="D422" s="366"/>
      <c r="E422" s="149"/>
      <c r="F422" s="175"/>
      <c r="G422" s="149"/>
      <c r="H422" s="175"/>
      <c r="I422" s="173"/>
      <c r="J422" s="200" t="str">
        <f t="shared" si="30"/>
        <v/>
      </c>
      <c r="K422" s="173"/>
      <c r="L422" s="200" t="str">
        <f t="shared" si="31"/>
        <v/>
      </c>
      <c r="M422" s="139" t="str">
        <f t="shared" si="34"/>
        <v/>
      </c>
      <c r="N422" s="176"/>
      <c r="O422" s="176"/>
      <c r="P422" s="189"/>
      <c r="Q422" s="123"/>
      <c r="R422" s="123"/>
      <c r="S422" s="178"/>
      <c r="T422" s="178"/>
      <c r="U422" s="149"/>
      <c r="V422" s="124"/>
      <c r="W422" s="149"/>
      <c r="X422" s="124"/>
      <c r="Y422" s="124"/>
      <c r="Z422" s="124"/>
      <c r="AA422" s="124"/>
      <c r="AB422" s="173"/>
      <c r="AC422" s="139"/>
      <c r="AD422" s="139"/>
      <c r="AE422" s="173"/>
      <c r="AF422" s="173"/>
      <c r="AG422" s="173"/>
      <c r="AH422" s="188"/>
      <c r="AI422" s="149"/>
      <c r="AJ422" s="200" t="str">
        <f t="shared" si="32"/>
        <v/>
      </c>
      <c r="AK422" s="204"/>
      <c r="AL422" s="199"/>
      <c r="AP422" s="178"/>
      <c r="AQ422" s="214"/>
      <c r="AR422" s="214"/>
      <c r="AS422" s="214"/>
      <c r="AT422" s="215"/>
    </row>
    <row r="423" spans="1:46" s="177" customFormat="1" ht="27" customHeight="1" thickTop="1" thickBot="1" x14ac:dyDescent="0.25">
      <c r="A423" s="122"/>
      <c r="B423" s="149" t="str">
        <f t="shared" si="33"/>
        <v/>
      </c>
      <c r="C423" s="304" t="str">
        <f>IF(D423="","",(VLOOKUP(D423,Lookups!$B$4:$C$2561,2,FALSE)))</f>
        <v/>
      </c>
      <c r="D423" s="366"/>
      <c r="E423" s="149"/>
      <c r="F423" s="175"/>
      <c r="G423" s="149"/>
      <c r="H423" s="175"/>
      <c r="I423" s="173"/>
      <c r="J423" s="200" t="str">
        <f t="shared" si="30"/>
        <v/>
      </c>
      <c r="K423" s="173"/>
      <c r="L423" s="200" t="str">
        <f t="shared" si="31"/>
        <v/>
      </c>
      <c r="M423" s="139" t="str">
        <f t="shared" si="34"/>
        <v/>
      </c>
      <c r="N423" s="176"/>
      <c r="O423" s="176"/>
      <c r="P423" s="189"/>
      <c r="Q423" s="123"/>
      <c r="R423" s="123"/>
      <c r="S423" s="178"/>
      <c r="T423" s="178"/>
      <c r="U423" s="149"/>
      <c r="V423" s="124"/>
      <c r="W423" s="149"/>
      <c r="X423" s="124"/>
      <c r="Y423" s="124"/>
      <c r="Z423" s="124"/>
      <c r="AA423" s="124"/>
      <c r="AB423" s="173"/>
      <c r="AC423" s="139"/>
      <c r="AD423" s="139"/>
      <c r="AE423" s="173"/>
      <c r="AF423" s="173"/>
      <c r="AG423" s="173"/>
      <c r="AH423" s="188"/>
      <c r="AI423" s="149"/>
      <c r="AJ423" s="200" t="str">
        <f t="shared" si="32"/>
        <v/>
      </c>
      <c r="AK423" s="204"/>
      <c r="AL423" s="199"/>
      <c r="AP423" s="178"/>
      <c r="AQ423" s="214"/>
      <c r="AR423" s="214"/>
      <c r="AS423" s="214"/>
      <c r="AT423" s="215"/>
    </row>
    <row r="424" spans="1:46" s="177" customFormat="1" ht="27" customHeight="1" thickTop="1" thickBot="1" x14ac:dyDescent="0.25">
      <c r="A424" s="122"/>
      <c r="B424" s="149" t="str">
        <f t="shared" si="33"/>
        <v/>
      </c>
      <c r="C424" s="304" t="str">
        <f>IF(D424="","",(VLOOKUP(D424,Lookups!$B$4:$C$2561,2,FALSE)))</f>
        <v/>
      </c>
      <c r="D424" s="366"/>
      <c r="E424" s="149"/>
      <c r="F424" s="175"/>
      <c r="G424" s="149"/>
      <c r="H424" s="175"/>
      <c r="I424" s="173"/>
      <c r="J424" s="200" t="str">
        <f t="shared" si="30"/>
        <v/>
      </c>
      <c r="K424" s="173"/>
      <c r="L424" s="200" t="str">
        <f t="shared" si="31"/>
        <v/>
      </c>
      <c r="M424" s="139" t="str">
        <f t="shared" si="34"/>
        <v/>
      </c>
      <c r="N424" s="176"/>
      <c r="O424" s="176"/>
      <c r="P424" s="189"/>
      <c r="Q424" s="123"/>
      <c r="R424" s="123"/>
      <c r="S424" s="178"/>
      <c r="T424" s="178"/>
      <c r="U424" s="149"/>
      <c r="V424" s="124"/>
      <c r="W424" s="149"/>
      <c r="X424" s="124"/>
      <c r="Y424" s="124"/>
      <c r="Z424" s="124"/>
      <c r="AA424" s="124"/>
      <c r="AB424" s="173"/>
      <c r="AC424" s="139"/>
      <c r="AD424" s="139"/>
      <c r="AE424" s="173"/>
      <c r="AF424" s="173"/>
      <c r="AG424" s="173"/>
      <c r="AH424" s="188"/>
      <c r="AI424" s="149"/>
      <c r="AJ424" s="200" t="str">
        <f t="shared" si="32"/>
        <v/>
      </c>
      <c r="AK424" s="204"/>
      <c r="AL424" s="199"/>
      <c r="AP424" s="178"/>
      <c r="AQ424" s="214"/>
      <c r="AR424" s="214"/>
      <c r="AS424" s="214"/>
      <c r="AT424" s="215"/>
    </row>
    <row r="425" spans="1:46" s="177" customFormat="1" ht="27" customHeight="1" thickTop="1" thickBot="1" x14ac:dyDescent="0.25">
      <c r="A425" s="122"/>
      <c r="B425" s="149" t="str">
        <f t="shared" si="33"/>
        <v/>
      </c>
      <c r="C425" s="304" t="str">
        <f>IF(D425="","",(VLOOKUP(D425,Lookups!$B$4:$C$2561,2,FALSE)))</f>
        <v/>
      </c>
      <c r="D425" s="366"/>
      <c r="E425" s="149"/>
      <c r="F425" s="175"/>
      <c r="G425" s="149"/>
      <c r="H425" s="175"/>
      <c r="I425" s="173"/>
      <c r="J425" s="200" t="str">
        <f t="shared" si="30"/>
        <v/>
      </c>
      <c r="K425" s="173"/>
      <c r="L425" s="200" t="str">
        <f t="shared" si="31"/>
        <v/>
      </c>
      <c r="M425" s="139" t="str">
        <f t="shared" si="34"/>
        <v/>
      </c>
      <c r="N425" s="176"/>
      <c r="O425" s="176"/>
      <c r="P425" s="189"/>
      <c r="Q425" s="123"/>
      <c r="R425" s="123"/>
      <c r="S425" s="178"/>
      <c r="T425" s="178"/>
      <c r="U425" s="149"/>
      <c r="V425" s="124"/>
      <c r="W425" s="149"/>
      <c r="X425" s="124"/>
      <c r="Y425" s="124"/>
      <c r="Z425" s="124"/>
      <c r="AA425" s="124"/>
      <c r="AB425" s="173"/>
      <c r="AC425" s="139"/>
      <c r="AD425" s="139"/>
      <c r="AE425" s="173"/>
      <c r="AF425" s="173"/>
      <c r="AG425" s="173"/>
      <c r="AH425" s="188"/>
      <c r="AI425" s="149"/>
      <c r="AJ425" s="200" t="str">
        <f t="shared" si="32"/>
        <v/>
      </c>
      <c r="AK425" s="204"/>
      <c r="AL425" s="199"/>
      <c r="AP425" s="178"/>
      <c r="AQ425" s="214"/>
      <c r="AR425" s="214"/>
      <c r="AS425" s="214"/>
      <c r="AT425" s="215"/>
    </row>
    <row r="426" spans="1:46" s="177" customFormat="1" ht="27" customHeight="1" thickTop="1" thickBot="1" x14ac:dyDescent="0.25">
      <c r="A426" s="122"/>
      <c r="B426" s="149" t="str">
        <f t="shared" si="33"/>
        <v/>
      </c>
      <c r="C426" s="304" t="str">
        <f>IF(D426="","",(VLOOKUP(D426,Lookups!$B$4:$C$2561,2,FALSE)))</f>
        <v/>
      </c>
      <c r="D426" s="366"/>
      <c r="E426" s="149"/>
      <c r="F426" s="175"/>
      <c r="G426" s="149"/>
      <c r="H426" s="175"/>
      <c r="I426" s="173"/>
      <c r="J426" s="200" t="str">
        <f t="shared" si="30"/>
        <v/>
      </c>
      <c r="K426" s="173"/>
      <c r="L426" s="200" t="str">
        <f t="shared" si="31"/>
        <v/>
      </c>
      <c r="M426" s="139" t="str">
        <f t="shared" si="34"/>
        <v/>
      </c>
      <c r="N426" s="176"/>
      <c r="O426" s="176"/>
      <c r="P426" s="189"/>
      <c r="Q426" s="123"/>
      <c r="R426" s="123"/>
      <c r="S426" s="178"/>
      <c r="T426" s="178"/>
      <c r="U426" s="149"/>
      <c r="V426" s="124"/>
      <c r="W426" s="149"/>
      <c r="X426" s="124"/>
      <c r="Y426" s="124"/>
      <c r="Z426" s="124"/>
      <c r="AA426" s="124"/>
      <c r="AB426" s="173"/>
      <c r="AC426" s="139"/>
      <c r="AD426" s="139"/>
      <c r="AE426" s="173"/>
      <c r="AF426" s="173"/>
      <c r="AG426" s="173"/>
      <c r="AH426" s="188"/>
      <c r="AI426" s="149"/>
      <c r="AJ426" s="200" t="str">
        <f t="shared" si="32"/>
        <v/>
      </c>
      <c r="AK426" s="204"/>
      <c r="AL426" s="199"/>
      <c r="AP426" s="178"/>
      <c r="AQ426" s="214"/>
      <c r="AR426" s="214"/>
      <c r="AS426" s="214"/>
      <c r="AT426" s="215"/>
    </row>
    <row r="427" spans="1:46" s="177" customFormat="1" ht="27" customHeight="1" thickTop="1" thickBot="1" x14ac:dyDescent="0.25">
      <c r="A427" s="122"/>
      <c r="B427" s="149" t="str">
        <f t="shared" si="33"/>
        <v/>
      </c>
      <c r="C427" s="304" t="str">
        <f>IF(D427="","",(VLOOKUP(D427,Lookups!$B$4:$C$2561,2,FALSE)))</f>
        <v/>
      </c>
      <c r="D427" s="366"/>
      <c r="E427" s="149"/>
      <c r="F427" s="175"/>
      <c r="G427" s="149"/>
      <c r="H427" s="175"/>
      <c r="I427" s="173"/>
      <c r="J427" s="200" t="str">
        <f t="shared" si="30"/>
        <v/>
      </c>
      <c r="K427" s="173"/>
      <c r="L427" s="200" t="str">
        <f t="shared" si="31"/>
        <v/>
      </c>
      <c r="M427" s="139" t="str">
        <f t="shared" si="34"/>
        <v/>
      </c>
      <c r="N427" s="176"/>
      <c r="O427" s="176"/>
      <c r="P427" s="189"/>
      <c r="Q427" s="123"/>
      <c r="R427" s="123"/>
      <c r="S427" s="178"/>
      <c r="T427" s="178"/>
      <c r="U427" s="149"/>
      <c r="V427" s="124"/>
      <c r="W427" s="149"/>
      <c r="X427" s="124"/>
      <c r="Y427" s="124"/>
      <c r="Z427" s="124"/>
      <c r="AA427" s="124"/>
      <c r="AB427" s="173"/>
      <c r="AC427" s="139"/>
      <c r="AD427" s="139"/>
      <c r="AE427" s="173"/>
      <c r="AF427" s="173"/>
      <c r="AG427" s="173"/>
      <c r="AH427" s="188"/>
      <c r="AI427" s="149"/>
      <c r="AJ427" s="200" t="str">
        <f t="shared" si="32"/>
        <v/>
      </c>
      <c r="AK427" s="204"/>
      <c r="AL427" s="199"/>
      <c r="AP427" s="178"/>
      <c r="AQ427" s="214"/>
      <c r="AR427" s="214"/>
      <c r="AS427" s="214"/>
      <c r="AT427" s="215"/>
    </row>
    <row r="428" spans="1:46" s="177" customFormat="1" ht="27" customHeight="1" thickTop="1" thickBot="1" x14ac:dyDescent="0.25">
      <c r="A428" s="122"/>
      <c r="B428" s="149" t="str">
        <f t="shared" si="33"/>
        <v/>
      </c>
      <c r="C428" s="304" t="str">
        <f>IF(D428="","",(VLOOKUP(D428,Lookups!$B$4:$C$2561,2,FALSE)))</f>
        <v/>
      </c>
      <c r="D428" s="366"/>
      <c r="E428" s="149"/>
      <c r="F428" s="175"/>
      <c r="G428" s="149"/>
      <c r="H428" s="175"/>
      <c r="I428" s="173"/>
      <c r="J428" s="200" t="str">
        <f t="shared" si="30"/>
        <v/>
      </c>
      <c r="K428" s="173"/>
      <c r="L428" s="200" t="str">
        <f t="shared" si="31"/>
        <v/>
      </c>
      <c r="M428" s="139" t="str">
        <f t="shared" si="34"/>
        <v/>
      </c>
      <c r="N428" s="176"/>
      <c r="O428" s="176"/>
      <c r="P428" s="189"/>
      <c r="Q428" s="123"/>
      <c r="R428" s="123"/>
      <c r="S428" s="178"/>
      <c r="T428" s="178"/>
      <c r="U428" s="149"/>
      <c r="V428" s="124"/>
      <c r="W428" s="149"/>
      <c r="X428" s="124"/>
      <c r="Y428" s="124"/>
      <c r="Z428" s="124"/>
      <c r="AA428" s="124"/>
      <c r="AB428" s="173"/>
      <c r="AC428" s="139"/>
      <c r="AD428" s="139"/>
      <c r="AE428" s="173"/>
      <c r="AF428" s="173"/>
      <c r="AG428" s="173"/>
      <c r="AH428" s="188"/>
      <c r="AI428" s="149"/>
      <c r="AJ428" s="200" t="str">
        <f t="shared" si="32"/>
        <v/>
      </c>
      <c r="AK428" s="204"/>
      <c r="AL428" s="199"/>
      <c r="AP428" s="178"/>
      <c r="AQ428" s="214"/>
      <c r="AR428" s="214"/>
      <c r="AS428" s="214"/>
      <c r="AT428" s="215"/>
    </row>
    <row r="429" spans="1:46" s="177" customFormat="1" ht="27" customHeight="1" thickTop="1" thickBot="1" x14ac:dyDescent="0.25">
      <c r="A429" s="122"/>
      <c r="B429" s="149" t="str">
        <f t="shared" si="33"/>
        <v/>
      </c>
      <c r="C429" s="304" t="str">
        <f>IF(D429="","",(VLOOKUP(D429,Lookups!$B$4:$C$2561,2,FALSE)))</f>
        <v/>
      </c>
      <c r="D429" s="366"/>
      <c r="E429" s="149"/>
      <c r="F429" s="175"/>
      <c r="G429" s="149"/>
      <c r="H429" s="175"/>
      <c r="I429" s="173"/>
      <c r="J429" s="200" t="str">
        <f t="shared" si="30"/>
        <v/>
      </c>
      <c r="K429" s="173"/>
      <c r="L429" s="200" t="str">
        <f t="shared" si="31"/>
        <v/>
      </c>
      <c r="M429" s="139" t="str">
        <f t="shared" si="34"/>
        <v/>
      </c>
      <c r="N429" s="176"/>
      <c r="O429" s="176"/>
      <c r="P429" s="189"/>
      <c r="Q429" s="123"/>
      <c r="R429" s="123"/>
      <c r="S429" s="178"/>
      <c r="T429" s="178"/>
      <c r="U429" s="149"/>
      <c r="V429" s="124"/>
      <c r="W429" s="149"/>
      <c r="X429" s="124"/>
      <c r="Y429" s="124"/>
      <c r="Z429" s="124"/>
      <c r="AA429" s="124"/>
      <c r="AB429" s="173"/>
      <c r="AC429" s="139"/>
      <c r="AD429" s="139"/>
      <c r="AE429" s="173"/>
      <c r="AF429" s="173"/>
      <c r="AG429" s="173"/>
      <c r="AH429" s="188"/>
      <c r="AI429" s="149"/>
      <c r="AJ429" s="200" t="str">
        <f t="shared" si="32"/>
        <v/>
      </c>
      <c r="AK429" s="204"/>
      <c r="AL429" s="199"/>
      <c r="AP429" s="178"/>
      <c r="AQ429" s="214"/>
      <c r="AR429" s="214"/>
      <c r="AS429" s="214"/>
      <c r="AT429" s="215"/>
    </row>
    <row r="430" spans="1:46" s="177" customFormat="1" ht="27" customHeight="1" thickTop="1" thickBot="1" x14ac:dyDescent="0.25">
      <c r="A430" s="122"/>
      <c r="B430" s="149" t="str">
        <f t="shared" si="33"/>
        <v/>
      </c>
      <c r="C430" s="304" t="str">
        <f>IF(D430="","",(VLOOKUP(D430,Lookups!$B$4:$C$2561,2,FALSE)))</f>
        <v/>
      </c>
      <c r="D430" s="366"/>
      <c r="E430" s="149"/>
      <c r="F430" s="175"/>
      <c r="G430" s="149"/>
      <c r="H430" s="175"/>
      <c r="I430" s="173"/>
      <c r="J430" s="200" t="str">
        <f t="shared" si="30"/>
        <v/>
      </c>
      <c r="K430" s="173"/>
      <c r="L430" s="200" t="str">
        <f t="shared" si="31"/>
        <v/>
      </c>
      <c r="M430" s="139" t="str">
        <f t="shared" si="34"/>
        <v/>
      </c>
      <c r="N430" s="176"/>
      <c r="O430" s="176"/>
      <c r="P430" s="189"/>
      <c r="Q430" s="123"/>
      <c r="R430" s="123"/>
      <c r="S430" s="178"/>
      <c r="T430" s="178"/>
      <c r="U430" s="149"/>
      <c r="V430" s="124"/>
      <c r="W430" s="149"/>
      <c r="X430" s="124"/>
      <c r="Y430" s="124"/>
      <c r="Z430" s="124"/>
      <c r="AA430" s="124"/>
      <c r="AB430" s="173"/>
      <c r="AC430" s="139"/>
      <c r="AD430" s="139"/>
      <c r="AE430" s="173"/>
      <c r="AF430" s="173"/>
      <c r="AG430" s="173"/>
      <c r="AH430" s="188"/>
      <c r="AI430" s="149"/>
      <c r="AJ430" s="200" t="str">
        <f t="shared" si="32"/>
        <v/>
      </c>
      <c r="AK430" s="204"/>
      <c r="AL430" s="199"/>
      <c r="AP430" s="178"/>
      <c r="AQ430" s="214"/>
      <c r="AR430" s="214"/>
      <c r="AS430" s="214"/>
      <c r="AT430" s="215"/>
    </row>
    <row r="431" spans="1:46" s="177" customFormat="1" ht="27" customHeight="1" thickTop="1" thickBot="1" x14ac:dyDescent="0.25">
      <c r="A431" s="122"/>
      <c r="B431" s="149" t="str">
        <f t="shared" si="33"/>
        <v/>
      </c>
      <c r="C431" s="304" t="str">
        <f>IF(D431="","",(VLOOKUP(D431,Lookups!$B$4:$C$2561,2,FALSE)))</f>
        <v/>
      </c>
      <c r="D431" s="366"/>
      <c r="E431" s="149"/>
      <c r="F431" s="175"/>
      <c r="G431" s="149"/>
      <c r="H431" s="175"/>
      <c r="I431" s="173"/>
      <c r="J431" s="200" t="str">
        <f t="shared" si="30"/>
        <v/>
      </c>
      <c r="K431" s="173"/>
      <c r="L431" s="200" t="str">
        <f t="shared" si="31"/>
        <v/>
      </c>
      <c r="M431" s="139" t="str">
        <f t="shared" si="34"/>
        <v/>
      </c>
      <c r="N431" s="176"/>
      <c r="O431" s="176"/>
      <c r="P431" s="189"/>
      <c r="Q431" s="123"/>
      <c r="R431" s="123"/>
      <c r="S431" s="178"/>
      <c r="T431" s="178"/>
      <c r="U431" s="149"/>
      <c r="V431" s="124"/>
      <c r="W431" s="149"/>
      <c r="X431" s="124"/>
      <c r="Y431" s="124"/>
      <c r="Z431" s="124"/>
      <c r="AA431" s="124"/>
      <c r="AB431" s="173"/>
      <c r="AC431" s="139"/>
      <c r="AD431" s="139"/>
      <c r="AE431" s="173"/>
      <c r="AF431" s="173"/>
      <c r="AG431" s="173"/>
      <c r="AH431" s="188"/>
      <c r="AI431" s="149"/>
      <c r="AJ431" s="200" t="str">
        <f t="shared" si="32"/>
        <v/>
      </c>
      <c r="AK431" s="204"/>
      <c r="AL431" s="199"/>
      <c r="AP431" s="178"/>
      <c r="AQ431" s="214"/>
      <c r="AR431" s="214"/>
      <c r="AS431" s="214"/>
      <c r="AT431" s="215"/>
    </row>
    <row r="432" spans="1:46" s="177" customFormat="1" ht="27" customHeight="1" thickTop="1" thickBot="1" x14ac:dyDescent="0.25">
      <c r="A432" s="122"/>
      <c r="B432" s="149" t="str">
        <f t="shared" si="33"/>
        <v/>
      </c>
      <c r="C432" s="304" t="str">
        <f>IF(D432="","",(VLOOKUP(D432,Lookups!$B$4:$C$2561,2,FALSE)))</f>
        <v/>
      </c>
      <c r="D432" s="366"/>
      <c r="E432" s="149"/>
      <c r="F432" s="175"/>
      <c r="G432" s="149"/>
      <c r="H432" s="175"/>
      <c r="I432" s="173"/>
      <c r="J432" s="200" t="str">
        <f t="shared" si="30"/>
        <v/>
      </c>
      <c r="K432" s="173"/>
      <c r="L432" s="200" t="str">
        <f t="shared" si="31"/>
        <v/>
      </c>
      <c r="M432" s="139" t="str">
        <f t="shared" si="34"/>
        <v/>
      </c>
      <c r="N432" s="176"/>
      <c r="O432" s="176"/>
      <c r="P432" s="189"/>
      <c r="Q432" s="123"/>
      <c r="R432" s="123"/>
      <c r="S432" s="178"/>
      <c r="T432" s="178"/>
      <c r="U432" s="149"/>
      <c r="V432" s="124"/>
      <c r="W432" s="149"/>
      <c r="X432" s="124"/>
      <c r="Y432" s="124"/>
      <c r="Z432" s="124"/>
      <c r="AA432" s="124"/>
      <c r="AB432" s="173"/>
      <c r="AC432" s="139"/>
      <c r="AD432" s="139"/>
      <c r="AE432" s="173"/>
      <c r="AF432" s="173"/>
      <c r="AG432" s="173"/>
      <c r="AH432" s="188"/>
      <c r="AI432" s="149"/>
      <c r="AJ432" s="200" t="str">
        <f t="shared" si="32"/>
        <v/>
      </c>
      <c r="AK432" s="204"/>
      <c r="AL432" s="199"/>
      <c r="AP432" s="178"/>
      <c r="AQ432" s="214"/>
      <c r="AR432" s="214"/>
      <c r="AS432" s="214"/>
      <c r="AT432" s="215"/>
    </row>
    <row r="433" spans="1:46" s="177" customFormat="1" ht="27" customHeight="1" thickTop="1" thickBot="1" x14ac:dyDescent="0.25">
      <c r="A433" s="122"/>
      <c r="B433" s="149" t="str">
        <f t="shared" si="33"/>
        <v/>
      </c>
      <c r="C433" s="304" t="str">
        <f>IF(D433="","",(VLOOKUP(D433,Lookups!$B$4:$C$2561,2,FALSE)))</f>
        <v/>
      </c>
      <c r="D433" s="366"/>
      <c r="E433" s="149"/>
      <c r="F433" s="175"/>
      <c r="G433" s="149"/>
      <c r="H433" s="175"/>
      <c r="I433" s="173"/>
      <c r="J433" s="200" t="str">
        <f t="shared" si="30"/>
        <v/>
      </c>
      <c r="K433" s="173"/>
      <c r="L433" s="200" t="str">
        <f t="shared" si="31"/>
        <v/>
      </c>
      <c r="M433" s="139" t="str">
        <f t="shared" si="34"/>
        <v/>
      </c>
      <c r="N433" s="176"/>
      <c r="O433" s="176"/>
      <c r="P433" s="189"/>
      <c r="Q433" s="123"/>
      <c r="R433" s="123"/>
      <c r="S433" s="178"/>
      <c r="T433" s="178"/>
      <c r="U433" s="149"/>
      <c r="V433" s="124"/>
      <c r="W433" s="149"/>
      <c r="X433" s="124"/>
      <c r="Y433" s="124"/>
      <c r="Z433" s="124"/>
      <c r="AA433" s="124"/>
      <c r="AB433" s="173"/>
      <c r="AC433" s="139"/>
      <c r="AD433" s="139"/>
      <c r="AE433" s="173"/>
      <c r="AF433" s="173"/>
      <c r="AG433" s="173"/>
      <c r="AH433" s="188"/>
      <c r="AI433" s="149"/>
      <c r="AJ433" s="200" t="str">
        <f t="shared" si="32"/>
        <v/>
      </c>
      <c r="AK433" s="204"/>
      <c r="AL433" s="199"/>
      <c r="AP433" s="178"/>
      <c r="AQ433" s="214"/>
      <c r="AR433" s="214"/>
      <c r="AS433" s="214"/>
      <c r="AT433" s="215"/>
    </row>
    <row r="434" spans="1:46" s="177" customFormat="1" ht="27" customHeight="1" thickTop="1" thickBot="1" x14ac:dyDescent="0.25">
      <c r="A434" s="122"/>
      <c r="B434" s="149" t="str">
        <f t="shared" si="33"/>
        <v/>
      </c>
      <c r="C434" s="304" t="str">
        <f>IF(D434="","",(VLOOKUP(D434,Lookups!$B$4:$C$2561,2,FALSE)))</f>
        <v/>
      </c>
      <c r="D434" s="366"/>
      <c r="E434" s="149"/>
      <c r="F434" s="175"/>
      <c r="G434" s="149"/>
      <c r="H434" s="175"/>
      <c r="I434" s="173"/>
      <c r="J434" s="200" t="str">
        <f t="shared" si="30"/>
        <v/>
      </c>
      <c r="K434" s="173"/>
      <c r="L434" s="200" t="str">
        <f t="shared" si="31"/>
        <v/>
      </c>
      <c r="M434" s="139" t="str">
        <f t="shared" si="34"/>
        <v/>
      </c>
      <c r="N434" s="176"/>
      <c r="O434" s="176"/>
      <c r="P434" s="189"/>
      <c r="Q434" s="123"/>
      <c r="R434" s="123"/>
      <c r="S434" s="178"/>
      <c r="T434" s="178"/>
      <c r="U434" s="149"/>
      <c r="V434" s="124"/>
      <c r="W434" s="149"/>
      <c r="X434" s="124"/>
      <c r="Y434" s="124"/>
      <c r="Z434" s="124"/>
      <c r="AA434" s="124"/>
      <c r="AB434" s="173"/>
      <c r="AC434" s="139"/>
      <c r="AD434" s="139"/>
      <c r="AE434" s="173"/>
      <c r="AF434" s="173"/>
      <c r="AG434" s="173"/>
      <c r="AH434" s="188"/>
      <c r="AI434" s="149"/>
      <c r="AJ434" s="200" t="str">
        <f t="shared" si="32"/>
        <v/>
      </c>
      <c r="AK434" s="204"/>
      <c r="AL434" s="199"/>
      <c r="AP434" s="178"/>
      <c r="AQ434" s="214"/>
      <c r="AR434" s="214"/>
      <c r="AS434" s="214"/>
      <c r="AT434" s="215"/>
    </row>
    <row r="435" spans="1:46" s="177" customFormat="1" ht="27" customHeight="1" thickTop="1" thickBot="1" x14ac:dyDescent="0.25">
      <c r="A435" s="122"/>
      <c r="B435" s="149" t="str">
        <f t="shared" si="33"/>
        <v/>
      </c>
      <c r="C435" s="304" t="str">
        <f>IF(D435="","",(VLOOKUP(D435,Lookups!$B$4:$C$2561,2,FALSE)))</f>
        <v/>
      </c>
      <c r="D435" s="366"/>
      <c r="E435" s="149"/>
      <c r="F435" s="175"/>
      <c r="G435" s="149"/>
      <c r="H435" s="175"/>
      <c r="I435" s="173"/>
      <c r="J435" s="200" t="str">
        <f t="shared" si="30"/>
        <v/>
      </c>
      <c r="K435" s="173"/>
      <c r="L435" s="200" t="str">
        <f t="shared" si="31"/>
        <v/>
      </c>
      <c r="M435" s="139" t="str">
        <f t="shared" si="34"/>
        <v/>
      </c>
      <c r="N435" s="176"/>
      <c r="O435" s="176"/>
      <c r="P435" s="189"/>
      <c r="Q435" s="123"/>
      <c r="R435" s="123"/>
      <c r="S435" s="178"/>
      <c r="T435" s="178"/>
      <c r="U435" s="149"/>
      <c r="V435" s="124"/>
      <c r="W435" s="149"/>
      <c r="X435" s="124"/>
      <c r="Y435" s="124"/>
      <c r="Z435" s="124"/>
      <c r="AA435" s="124"/>
      <c r="AB435" s="173"/>
      <c r="AC435" s="139"/>
      <c r="AD435" s="139"/>
      <c r="AE435" s="173"/>
      <c r="AF435" s="173"/>
      <c r="AG435" s="173"/>
      <c r="AH435" s="188"/>
      <c r="AI435" s="149"/>
      <c r="AJ435" s="200" t="str">
        <f t="shared" si="32"/>
        <v/>
      </c>
      <c r="AK435" s="204"/>
      <c r="AL435" s="199"/>
      <c r="AP435" s="178"/>
      <c r="AQ435" s="214"/>
      <c r="AR435" s="214"/>
      <c r="AS435" s="214"/>
      <c r="AT435" s="215"/>
    </row>
    <row r="436" spans="1:46" s="177" customFormat="1" ht="27" customHeight="1" thickTop="1" thickBot="1" x14ac:dyDescent="0.25">
      <c r="A436" s="122"/>
      <c r="B436" s="149" t="str">
        <f t="shared" si="33"/>
        <v/>
      </c>
      <c r="C436" s="304" t="str">
        <f>IF(D436="","",(VLOOKUP(D436,Lookups!$B$4:$C$2561,2,FALSE)))</f>
        <v/>
      </c>
      <c r="D436" s="366"/>
      <c r="E436" s="149"/>
      <c r="F436" s="175"/>
      <c r="G436" s="149"/>
      <c r="H436" s="175"/>
      <c r="I436" s="173"/>
      <c r="J436" s="200" t="str">
        <f t="shared" si="30"/>
        <v/>
      </c>
      <c r="K436" s="173"/>
      <c r="L436" s="200" t="str">
        <f t="shared" si="31"/>
        <v/>
      </c>
      <c r="M436" s="139" t="str">
        <f t="shared" si="34"/>
        <v/>
      </c>
      <c r="N436" s="176"/>
      <c r="O436" s="176"/>
      <c r="P436" s="189"/>
      <c r="Q436" s="123"/>
      <c r="R436" s="123"/>
      <c r="S436" s="178"/>
      <c r="T436" s="178"/>
      <c r="U436" s="149"/>
      <c r="V436" s="124"/>
      <c r="W436" s="149"/>
      <c r="X436" s="124"/>
      <c r="Y436" s="124"/>
      <c r="Z436" s="124"/>
      <c r="AA436" s="124"/>
      <c r="AB436" s="173"/>
      <c r="AC436" s="139"/>
      <c r="AD436" s="139"/>
      <c r="AE436" s="173"/>
      <c r="AF436" s="173"/>
      <c r="AG436" s="173"/>
      <c r="AH436" s="188"/>
      <c r="AI436" s="149"/>
      <c r="AJ436" s="200" t="str">
        <f t="shared" si="32"/>
        <v/>
      </c>
      <c r="AK436" s="204"/>
      <c r="AL436" s="199"/>
      <c r="AP436" s="178"/>
      <c r="AQ436" s="214"/>
      <c r="AR436" s="214"/>
      <c r="AS436" s="214"/>
      <c r="AT436" s="215"/>
    </row>
    <row r="437" spans="1:46" s="177" customFormat="1" ht="27" customHeight="1" thickTop="1" thickBot="1" x14ac:dyDescent="0.25">
      <c r="A437" s="122"/>
      <c r="B437" s="149" t="str">
        <f t="shared" si="33"/>
        <v/>
      </c>
      <c r="C437" s="304" t="str">
        <f>IF(D437="","",(VLOOKUP(D437,Lookups!$B$4:$C$2561,2,FALSE)))</f>
        <v/>
      </c>
      <c r="D437" s="366"/>
      <c r="E437" s="149"/>
      <c r="F437" s="175"/>
      <c r="G437" s="149"/>
      <c r="H437" s="175"/>
      <c r="I437" s="173"/>
      <c r="J437" s="200" t="str">
        <f t="shared" si="30"/>
        <v/>
      </c>
      <c r="K437" s="173"/>
      <c r="L437" s="200" t="str">
        <f t="shared" si="31"/>
        <v/>
      </c>
      <c r="M437" s="139" t="str">
        <f t="shared" si="34"/>
        <v/>
      </c>
      <c r="N437" s="176"/>
      <c r="O437" s="176"/>
      <c r="P437" s="189"/>
      <c r="Q437" s="123"/>
      <c r="R437" s="123"/>
      <c r="S437" s="178"/>
      <c r="T437" s="178"/>
      <c r="U437" s="149"/>
      <c r="V437" s="124"/>
      <c r="W437" s="149"/>
      <c r="X437" s="124"/>
      <c r="Y437" s="124"/>
      <c r="Z437" s="124"/>
      <c r="AA437" s="124"/>
      <c r="AB437" s="173"/>
      <c r="AC437" s="139"/>
      <c r="AD437" s="139"/>
      <c r="AE437" s="173"/>
      <c r="AF437" s="173"/>
      <c r="AG437" s="173"/>
      <c r="AH437" s="188"/>
      <c r="AI437" s="149"/>
      <c r="AJ437" s="200" t="str">
        <f t="shared" si="32"/>
        <v/>
      </c>
      <c r="AK437" s="204"/>
      <c r="AL437" s="199"/>
      <c r="AP437" s="178"/>
      <c r="AQ437" s="214"/>
      <c r="AR437" s="214"/>
      <c r="AS437" s="214"/>
      <c r="AT437" s="215"/>
    </row>
    <row r="438" spans="1:46" s="177" customFormat="1" ht="27" customHeight="1" thickTop="1" thickBot="1" x14ac:dyDescent="0.25">
      <c r="A438" s="122"/>
      <c r="B438" s="149" t="str">
        <f t="shared" si="33"/>
        <v/>
      </c>
      <c r="C438" s="304" t="str">
        <f>IF(D438="","",(VLOOKUP(D438,Lookups!$B$4:$C$2561,2,FALSE)))</f>
        <v/>
      </c>
      <c r="D438" s="366"/>
      <c r="E438" s="149"/>
      <c r="F438" s="175"/>
      <c r="G438" s="149"/>
      <c r="H438" s="175"/>
      <c r="I438" s="173"/>
      <c r="J438" s="200" t="str">
        <f t="shared" si="30"/>
        <v/>
      </c>
      <c r="K438" s="173"/>
      <c r="L438" s="200" t="str">
        <f t="shared" si="31"/>
        <v/>
      </c>
      <c r="M438" s="139" t="str">
        <f t="shared" si="34"/>
        <v/>
      </c>
      <c r="N438" s="176"/>
      <c r="O438" s="176"/>
      <c r="P438" s="189"/>
      <c r="Q438" s="123"/>
      <c r="R438" s="123"/>
      <c r="S438" s="178"/>
      <c r="T438" s="178"/>
      <c r="U438" s="149"/>
      <c r="V438" s="124"/>
      <c r="W438" s="149"/>
      <c r="X438" s="124"/>
      <c r="Y438" s="124"/>
      <c r="Z438" s="124"/>
      <c r="AA438" s="124"/>
      <c r="AB438" s="173"/>
      <c r="AC438" s="139"/>
      <c r="AD438" s="139"/>
      <c r="AE438" s="173"/>
      <c r="AF438" s="173"/>
      <c r="AG438" s="173"/>
      <c r="AH438" s="188"/>
      <c r="AI438" s="149"/>
      <c r="AJ438" s="200" t="str">
        <f t="shared" si="32"/>
        <v/>
      </c>
      <c r="AK438" s="204"/>
      <c r="AL438" s="199"/>
      <c r="AP438" s="178"/>
      <c r="AQ438" s="214"/>
      <c r="AR438" s="214"/>
      <c r="AS438" s="214"/>
      <c r="AT438" s="215"/>
    </row>
    <row r="439" spans="1:46" s="177" customFormat="1" ht="27" customHeight="1" thickTop="1" thickBot="1" x14ac:dyDescent="0.25">
      <c r="A439" s="122"/>
      <c r="B439" s="149" t="str">
        <f t="shared" si="33"/>
        <v/>
      </c>
      <c r="C439" s="304" t="str">
        <f>IF(D439="","",(VLOOKUP(D439,Lookups!$B$4:$C$2561,2,FALSE)))</f>
        <v/>
      </c>
      <c r="D439" s="366"/>
      <c r="E439" s="149"/>
      <c r="F439" s="175"/>
      <c r="G439" s="149"/>
      <c r="H439" s="175"/>
      <c r="I439" s="173"/>
      <c r="J439" s="200" t="str">
        <f t="shared" si="30"/>
        <v/>
      </c>
      <c r="K439" s="173"/>
      <c r="L439" s="200" t="str">
        <f t="shared" si="31"/>
        <v/>
      </c>
      <c r="M439" s="139" t="str">
        <f t="shared" si="34"/>
        <v/>
      </c>
      <c r="N439" s="176"/>
      <c r="O439" s="176"/>
      <c r="P439" s="189"/>
      <c r="Q439" s="123"/>
      <c r="R439" s="123"/>
      <c r="S439" s="178"/>
      <c r="T439" s="178"/>
      <c r="U439" s="149"/>
      <c r="V439" s="124"/>
      <c r="W439" s="149"/>
      <c r="X439" s="124"/>
      <c r="Y439" s="124"/>
      <c r="Z439" s="124"/>
      <c r="AA439" s="124"/>
      <c r="AB439" s="173"/>
      <c r="AC439" s="139"/>
      <c r="AD439" s="139"/>
      <c r="AE439" s="173"/>
      <c r="AF439" s="173"/>
      <c r="AG439" s="173"/>
      <c r="AH439" s="188"/>
      <c r="AI439" s="149"/>
      <c r="AJ439" s="200" t="str">
        <f t="shared" si="32"/>
        <v/>
      </c>
      <c r="AK439" s="204"/>
      <c r="AL439" s="199"/>
      <c r="AP439" s="178"/>
      <c r="AQ439" s="214"/>
      <c r="AR439" s="214"/>
      <c r="AS439" s="214"/>
      <c r="AT439" s="215"/>
    </row>
    <row r="440" spans="1:46" s="177" customFormat="1" ht="27" customHeight="1" thickTop="1" thickBot="1" x14ac:dyDescent="0.25">
      <c r="A440" s="122"/>
      <c r="B440" s="149" t="str">
        <f t="shared" si="33"/>
        <v/>
      </c>
      <c r="C440" s="304" t="str">
        <f>IF(D440="","",(VLOOKUP(D440,Lookups!$B$4:$C$2561,2,FALSE)))</f>
        <v/>
      </c>
      <c r="D440" s="366"/>
      <c r="E440" s="149"/>
      <c r="F440" s="175"/>
      <c r="G440" s="149"/>
      <c r="H440" s="175"/>
      <c r="I440" s="173"/>
      <c r="J440" s="200" t="str">
        <f t="shared" si="30"/>
        <v/>
      </c>
      <c r="K440" s="173"/>
      <c r="L440" s="200" t="str">
        <f t="shared" si="31"/>
        <v/>
      </c>
      <c r="M440" s="139" t="str">
        <f t="shared" si="34"/>
        <v/>
      </c>
      <c r="N440" s="176"/>
      <c r="O440" s="176"/>
      <c r="P440" s="189"/>
      <c r="Q440" s="123"/>
      <c r="R440" s="123"/>
      <c r="S440" s="178"/>
      <c r="T440" s="178"/>
      <c r="U440" s="149"/>
      <c r="V440" s="124"/>
      <c r="W440" s="149"/>
      <c r="X440" s="124"/>
      <c r="Y440" s="124"/>
      <c r="Z440" s="124"/>
      <c r="AA440" s="124"/>
      <c r="AB440" s="173"/>
      <c r="AC440" s="139"/>
      <c r="AD440" s="139"/>
      <c r="AE440" s="173"/>
      <c r="AF440" s="173"/>
      <c r="AG440" s="173"/>
      <c r="AH440" s="188"/>
      <c r="AI440" s="149"/>
      <c r="AJ440" s="200" t="str">
        <f t="shared" si="32"/>
        <v/>
      </c>
      <c r="AK440" s="204"/>
      <c r="AL440" s="199"/>
      <c r="AP440" s="178"/>
      <c r="AQ440" s="214"/>
      <c r="AR440" s="214"/>
      <c r="AS440" s="214"/>
      <c r="AT440" s="215"/>
    </row>
    <row r="441" spans="1:46" s="177" customFormat="1" ht="27" customHeight="1" thickTop="1" thickBot="1" x14ac:dyDescent="0.25">
      <c r="A441" s="122"/>
      <c r="B441" s="149" t="str">
        <f t="shared" si="33"/>
        <v/>
      </c>
      <c r="C441" s="304" t="str">
        <f>IF(D441="","",(VLOOKUP(D441,Lookups!$B$4:$C$2561,2,FALSE)))</f>
        <v/>
      </c>
      <c r="D441" s="366"/>
      <c r="E441" s="149"/>
      <c r="F441" s="175"/>
      <c r="G441" s="149"/>
      <c r="H441" s="175"/>
      <c r="I441" s="173"/>
      <c r="J441" s="200" t="str">
        <f t="shared" si="30"/>
        <v/>
      </c>
      <c r="K441" s="173"/>
      <c r="L441" s="200" t="str">
        <f t="shared" si="31"/>
        <v/>
      </c>
      <c r="M441" s="139" t="str">
        <f t="shared" si="34"/>
        <v/>
      </c>
      <c r="N441" s="176"/>
      <c r="O441" s="176"/>
      <c r="P441" s="189"/>
      <c r="Q441" s="123"/>
      <c r="R441" s="123"/>
      <c r="S441" s="178"/>
      <c r="T441" s="178"/>
      <c r="U441" s="149"/>
      <c r="V441" s="124"/>
      <c r="W441" s="149"/>
      <c r="X441" s="124"/>
      <c r="Y441" s="124"/>
      <c r="Z441" s="124"/>
      <c r="AA441" s="124"/>
      <c r="AB441" s="173"/>
      <c r="AC441" s="139"/>
      <c r="AD441" s="139"/>
      <c r="AE441" s="173"/>
      <c r="AF441" s="173"/>
      <c r="AG441" s="173"/>
      <c r="AH441" s="188"/>
      <c r="AI441" s="149"/>
      <c r="AJ441" s="200" t="str">
        <f t="shared" si="32"/>
        <v/>
      </c>
      <c r="AK441" s="204"/>
      <c r="AL441" s="199"/>
      <c r="AP441" s="178"/>
      <c r="AQ441" s="214"/>
      <c r="AR441" s="214"/>
      <c r="AS441" s="214"/>
      <c r="AT441" s="215"/>
    </row>
    <row r="442" spans="1:46" s="177" customFormat="1" ht="27" customHeight="1" thickTop="1" thickBot="1" x14ac:dyDescent="0.25">
      <c r="A442" s="122"/>
      <c r="B442" s="149" t="str">
        <f t="shared" si="33"/>
        <v/>
      </c>
      <c r="C442" s="304" t="str">
        <f>IF(D442="","",(VLOOKUP(D442,Lookups!$B$4:$C$2561,2,FALSE)))</f>
        <v/>
      </c>
      <c r="D442" s="366"/>
      <c r="E442" s="149"/>
      <c r="F442" s="175"/>
      <c r="G442" s="149"/>
      <c r="H442" s="175"/>
      <c r="I442" s="173"/>
      <c r="J442" s="200" t="str">
        <f t="shared" si="30"/>
        <v/>
      </c>
      <c r="K442" s="173"/>
      <c r="L442" s="200" t="str">
        <f t="shared" si="31"/>
        <v/>
      </c>
      <c r="M442" s="139" t="str">
        <f t="shared" si="34"/>
        <v/>
      </c>
      <c r="N442" s="176"/>
      <c r="O442" s="176"/>
      <c r="P442" s="189"/>
      <c r="Q442" s="123"/>
      <c r="R442" s="123"/>
      <c r="S442" s="178"/>
      <c r="T442" s="178"/>
      <c r="U442" s="149"/>
      <c r="V442" s="124"/>
      <c r="W442" s="149"/>
      <c r="X442" s="124"/>
      <c r="Y442" s="124"/>
      <c r="Z442" s="124"/>
      <c r="AA442" s="124"/>
      <c r="AB442" s="173"/>
      <c r="AC442" s="139"/>
      <c r="AD442" s="139"/>
      <c r="AE442" s="173"/>
      <c r="AF442" s="173"/>
      <c r="AG442" s="173"/>
      <c r="AH442" s="188"/>
      <c r="AI442" s="149"/>
      <c r="AJ442" s="200" t="str">
        <f t="shared" si="32"/>
        <v/>
      </c>
      <c r="AK442" s="204"/>
      <c r="AL442" s="199"/>
      <c r="AP442" s="178"/>
      <c r="AQ442" s="214"/>
      <c r="AR442" s="214"/>
      <c r="AS442" s="214"/>
      <c r="AT442" s="215"/>
    </row>
    <row r="443" spans="1:46" s="177" customFormat="1" ht="27" customHeight="1" thickTop="1" thickBot="1" x14ac:dyDescent="0.25">
      <c r="A443" s="122"/>
      <c r="B443" s="149" t="str">
        <f t="shared" si="33"/>
        <v/>
      </c>
      <c r="C443" s="304" t="str">
        <f>IF(D443="","",(VLOOKUP(D443,Lookups!$B$4:$C$2561,2,FALSE)))</f>
        <v/>
      </c>
      <c r="D443" s="366"/>
      <c r="E443" s="149"/>
      <c r="F443" s="175"/>
      <c r="G443" s="149"/>
      <c r="H443" s="175"/>
      <c r="I443" s="173"/>
      <c r="J443" s="200" t="str">
        <f t="shared" si="30"/>
        <v/>
      </c>
      <c r="K443" s="173"/>
      <c r="L443" s="200" t="str">
        <f t="shared" si="31"/>
        <v/>
      </c>
      <c r="M443" s="139" t="str">
        <f t="shared" si="34"/>
        <v/>
      </c>
      <c r="N443" s="176"/>
      <c r="O443" s="176"/>
      <c r="P443" s="189"/>
      <c r="Q443" s="123"/>
      <c r="R443" s="123"/>
      <c r="S443" s="178"/>
      <c r="T443" s="178"/>
      <c r="U443" s="149"/>
      <c r="V443" s="124"/>
      <c r="W443" s="149"/>
      <c r="X443" s="124"/>
      <c r="Y443" s="124"/>
      <c r="Z443" s="124"/>
      <c r="AA443" s="124"/>
      <c r="AB443" s="173"/>
      <c r="AC443" s="139"/>
      <c r="AD443" s="139"/>
      <c r="AE443" s="173"/>
      <c r="AF443" s="173"/>
      <c r="AG443" s="173"/>
      <c r="AH443" s="188"/>
      <c r="AI443" s="149"/>
      <c r="AJ443" s="200" t="str">
        <f t="shared" si="32"/>
        <v/>
      </c>
      <c r="AK443" s="204"/>
      <c r="AL443" s="199"/>
      <c r="AP443" s="178"/>
      <c r="AQ443" s="214"/>
      <c r="AR443" s="214"/>
      <c r="AS443" s="214"/>
      <c r="AT443" s="215"/>
    </row>
    <row r="444" spans="1:46" s="177" customFormat="1" ht="27" customHeight="1" thickTop="1" thickBot="1" x14ac:dyDescent="0.25">
      <c r="A444" s="122"/>
      <c r="B444" s="149" t="str">
        <f t="shared" si="33"/>
        <v/>
      </c>
      <c r="C444" s="304" t="str">
        <f>IF(D444="","",(VLOOKUP(D444,Lookups!$B$4:$C$2561,2,FALSE)))</f>
        <v/>
      </c>
      <c r="D444" s="366"/>
      <c r="E444" s="149"/>
      <c r="F444" s="175"/>
      <c r="G444" s="149"/>
      <c r="H444" s="175"/>
      <c r="I444" s="173"/>
      <c r="J444" s="200" t="str">
        <f t="shared" si="30"/>
        <v/>
      </c>
      <c r="K444" s="173"/>
      <c r="L444" s="200" t="str">
        <f t="shared" si="31"/>
        <v/>
      </c>
      <c r="M444" s="139" t="str">
        <f t="shared" si="34"/>
        <v/>
      </c>
      <c r="N444" s="176"/>
      <c r="O444" s="176"/>
      <c r="P444" s="189"/>
      <c r="Q444" s="123"/>
      <c r="R444" s="123"/>
      <c r="S444" s="178"/>
      <c r="T444" s="178"/>
      <c r="U444" s="149"/>
      <c r="V444" s="124"/>
      <c r="W444" s="149"/>
      <c r="X444" s="124"/>
      <c r="Y444" s="124"/>
      <c r="Z444" s="124"/>
      <c r="AA444" s="124"/>
      <c r="AB444" s="173"/>
      <c r="AC444" s="139"/>
      <c r="AD444" s="139"/>
      <c r="AE444" s="173"/>
      <c r="AF444" s="173"/>
      <c r="AG444" s="173"/>
      <c r="AH444" s="188"/>
      <c r="AI444" s="149"/>
      <c r="AJ444" s="200" t="str">
        <f t="shared" si="32"/>
        <v/>
      </c>
      <c r="AK444" s="204"/>
      <c r="AL444" s="199"/>
      <c r="AP444" s="178"/>
      <c r="AQ444" s="214"/>
      <c r="AR444" s="214"/>
      <c r="AS444" s="214"/>
      <c r="AT444" s="215"/>
    </row>
    <row r="445" spans="1:46" s="177" customFormat="1" ht="27" customHeight="1" thickTop="1" thickBot="1" x14ac:dyDescent="0.25">
      <c r="A445" s="122"/>
      <c r="B445" s="149" t="str">
        <f t="shared" si="33"/>
        <v/>
      </c>
      <c r="C445" s="304" t="str">
        <f>IF(D445="","",(VLOOKUP(D445,Lookups!$B$4:$C$2561,2,FALSE)))</f>
        <v/>
      </c>
      <c r="D445" s="366"/>
      <c r="E445" s="149"/>
      <c r="F445" s="175"/>
      <c r="G445" s="149"/>
      <c r="H445" s="175"/>
      <c r="I445" s="173"/>
      <c r="J445" s="200" t="str">
        <f t="shared" si="30"/>
        <v/>
      </c>
      <c r="K445" s="173"/>
      <c r="L445" s="200" t="str">
        <f t="shared" si="31"/>
        <v/>
      </c>
      <c r="M445" s="139" t="str">
        <f t="shared" si="34"/>
        <v/>
      </c>
      <c r="N445" s="176"/>
      <c r="O445" s="176"/>
      <c r="P445" s="189"/>
      <c r="Q445" s="123"/>
      <c r="R445" s="123"/>
      <c r="S445" s="178"/>
      <c r="T445" s="178"/>
      <c r="U445" s="149"/>
      <c r="V445" s="124"/>
      <c r="W445" s="149"/>
      <c r="X445" s="124"/>
      <c r="Y445" s="124"/>
      <c r="Z445" s="124"/>
      <c r="AA445" s="124"/>
      <c r="AB445" s="173"/>
      <c r="AC445" s="139"/>
      <c r="AD445" s="139"/>
      <c r="AE445" s="173"/>
      <c r="AF445" s="173"/>
      <c r="AG445" s="173"/>
      <c r="AH445" s="188"/>
      <c r="AI445" s="149"/>
      <c r="AJ445" s="200" t="str">
        <f t="shared" si="32"/>
        <v/>
      </c>
      <c r="AK445" s="204"/>
      <c r="AL445" s="199"/>
      <c r="AP445" s="178"/>
      <c r="AQ445" s="214"/>
      <c r="AR445" s="214"/>
      <c r="AS445" s="214"/>
      <c r="AT445" s="215"/>
    </row>
    <row r="446" spans="1:46" s="177" customFormat="1" ht="27" customHeight="1" thickTop="1" thickBot="1" x14ac:dyDescent="0.25">
      <c r="A446" s="122"/>
      <c r="B446" s="149" t="str">
        <f t="shared" si="33"/>
        <v/>
      </c>
      <c r="C446" s="304" t="str">
        <f>IF(D446="","",(VLOOKUP(D446,Lookups!$B$4:$C$2561,2,FALSE)))</f>
        <v/>
      </c>
      <c r="D446" s="366"/>
      <c r="E446" s="149"/>
      <c r="F446" s="175"/>
      <c r="G446" s="149"/>
      <c r="H446" s="175"/>
      <c r="I446" s="173"/>
      <c r="J446" s="200" t="str">
        <f t="shared" si="30"/>
        <v/>
      </c>
      <c r="K446" s="173"/>
      <c r="L446" s="200" t="str">
        <f t="shared" si="31"/>
        <v/>
      </c>
      <c r="M446" s="139" t="str">
        <f t="shared" si="34"/>
        <v/>
      </c>
      <c r="N446" s="176"/>
      <c r="O446" s="176"/>
      <c r="P446" s="189"/>
      <c r="Q446" s="123"/>
      <c r="R446" s="123"/>
      <c r="S446" s="178"/>
      <c r="T446" s="178"/>
      <c r="U446" s="149"/>
      <c r="V446" s="124"/>
      <c r="W446" s="149"/>
      <c r="X446" s="124"/>
      <c r="Y446" s="124"/>
      <c r="Z446" s="124"/>
      <c r="AA446" s="124"/>
      <c r="AB446" s="173"/>
      <c r="AC446" s="139"/>
      <c r="AD446" s="139"/>
      <c r="AE446" s="173"/>
      <c r="AF446" s="173"/>
      <c r="AG446" s="173"/>
      <c r="AH446" s="188"/>
      <c r="AI446" s="149"/>
      <c r="AJ446" s="200" t="str">
        <f t="shared" si="32"/>
        <v/>
      </c>
      <c r="AK446" s="204"/>
      <c r="AL446" s="199"/>
      <c r="AP446" s="178"/>
      <c r="AQ446" s="214"/>
      <c r="AR446" s="214"/>
      <c r="AS446" s="214"/>
      <c r="AT446" s="215"/>
    </row>
    <row r="447" spans="1:46" s="177" customFormat="1" ht="27" customHeight="1" thickTop="1" thickBot="1" x14ac:dyDescent="0.25">
      <c r="A447" s="122"/>
      <c r="B447" s="149" t="str">
        <f t="shared" si="33"/>
        <v/>
      </c>
      <c r="C447" s="304" t="str">
        <f>IF(D447="","",(VLOOKUP(D447,Lookups!$B$4:$C$2561,2,FALSE)))</f>
        <v/>
      </c>
      <c r="D447" s="366"/>
      <c r="E447" s="149"/>
      <c r="F447" s="175"/>
      <c r="G447" s="149"/>
      <c r="H447" s="175"/>
      <c r="I447" s="173"/>
      <c r="J447" s="200" t="str">
        <f t="shared" si="30"/>
        <v/>
      </c>
      <c r="K447" s="173"/>
      <c r="L447" s="200" t="str">
        <f t="shared" si="31"/>
        <v/>
      </c>
      <c r="M447" s="139" t="str">
        <f t="shared" si="34"/>
        <v/>
      </c>
      <c r="N447" s="176"/>
      <c r="O447" s="176"/>
      <c r="P447" s="189"/>
      <c r="Q447" s="123"/>
      <c r="R447" s="123"/>
      <c r="S447" s="178"/>
      <c r="T447" s="178"/>
      <c r="U447" s="149"/>
      <c r="V447" s="124"/>
      <c r="W447" s="149"/>
      <c r="X447" s="124"/>
      <c r="Y447" s="124"/>
      <c r="Z447" s="124"/>
      <c r="AA447" s="124"/>
      <c r="AB447" s="173"/>
      <c r="AC447" s="139"/>
      <c r="AD447" s="139"/>
      <c r="AE447" s="173"/>
      <c r="AF447" s="173"/>
      <c r="AG447" s="173"/>
      <c r="AH447" s="188"/>
      <c r="AI447" s="149"/>
      <c r="AJ447" s="200" t="str">
        <f t="shared" si="32"/>
        <v/>
      </c>
      <c r="AK447" s="204"/>
      <c r="AL447" s="199"/>
      <c r="AP447" s="178"/>
      <c r="AQ447" s="214"/>
      <c r="AR447" s="214"/>
      <c r="AS447" s="214"/>
      <c r="AT447" s="215"/>
    </row>
    <row r="448" spans="1:46" s="177" customFormat="1" ht="27" customHeight="1" thickTop="1" thickBot="1" x14ac:dyDescent="0.25">
      <c r="A448" s="122"/>
      <c r="B448" s="149" t="str">
        <f t="shared" si="33"/>
        <v/>
      </c>
      <c r="C448" s="304" t="str">
        <f>IF(D448="","",(VLOOKUP(D448,Lookups!$B$4:$C$2561,2,FALSE)))</f>
        <v/>
      </c>
      <c r="D448" s="366"/>
      <c r="E448" s="149"/>
      <c r="F448" s="175"/>
      <c r="G448" s="149"/>
      <c r="H448" s="175"/>
      <c r="I448" s="173"/>
      <c r="J448" s="200" t="str">
        <f t="shared" si="30"/>
        <v/>
      </c>
      <c r="K448" s="173"/>
      <c r="L448" s="200" t="str">
        <f t="shared" si="31"/>
        <v/>
      </c>
      <c r="M448" s="139" t="str">
        <f t="shared" si="34"/>
        <v/>
      </c>
      <c r="N448" s="176"/>
      <c r="O448" s="176"/>
      <c r="P448" s="189"/>
      <c r="Q448" s="123"/>
      <c r="R448" s="123"/>
      <c r="S448" s="178"/>
      <c r="T448" s="178"/>
      <c r="U448" s="149"/>
      <c r="V448" s="124"/>
      <c r="W448" s="149"/>
      <c r="X448" s="124"/>
      <c r="Y448" s="124"/>
      <c r="Z448" s="124"/>
      <c r="AA448" s="124"/>
      <c r="AB448" s="173"/>
      <c r="AC448" s="139"/>
      <c r="AD448" s="139"/>
      <c r="AE448" s="173"/>
      <c r="AF448" s="173"/>
      <c r="AG448" s="173"/>
      <c r="AH448" s="188"/>
      <c r="AI448" s="149"/>
      <c r="AJ448" s="200" t="str">
        <f t="shared" si="32"/>
        <v/>
      </c>
      <c r="AK448" s="204"/>
      <c r="AL448" s="199"/>
      <c r="AP448" s="178"/>
      <c r="AQ448" s="214"/>
      <c r="AR448" s="214"/>
      <c r="AS448" s="214"/>
      <c r="AT448" s="215"/>
    </row>
    <row r="449" spans="1:46" s="177" customFormat="1" ht="27" customHeight="1" thickTop="1" thickBot="1" x14ac:dyDescent="0.25">
      <c r="A449" s="122"/>
      <c r="B449" s="149" t="str">
        <f t="shared" si="33"/>
        <v/>
      </c>
      <c r="C449" s="304" t="str">
        <f>IF(D449="","",(VLOOKUP(D449,Lookups!$B$4:$C$2561,2,FALSE)))</f>
        <v/>
      </c>
      <c r="D449" s="366"/>
      <c r="E449" s="149"/>
      <c r="F449" s="175"/>
      <c r="G449" s="149"/>
      <c r="H449" s="175"/>
      <c r="I449" s="173"/>
      <c r="J449" s="200" t="str">
        <f t="shared" si="30"/>
        <v/>
      </c>
      <c r="K449" s="173"/>
      <c r="L449" s="200" t="str">
        <f t="shared" si="31"/>
        <v/>
      </c>
      <c r="M449" s="139" t="str">
        <f t="shared" si="34"/>
        <v/>
      </c>
      <c r="N449" s="176"/>
      <c r="O449" s="176"/>
      <c r="P449" s="189"/>
      <c r="Q449" s="123"/>
      <c r="R449" s="123"/>
      <c r="S449" s="178"/>
      <c r="T449" s="178"/>
      <c r="U449" s="149"/>
      <c r="V449" s="124"/>
      <c r="W449" s="149"/>
      <c r="X449" s="124"/>
      <c r="Y449" s="124"/>
      <c r="Z449" s="124"/>
      <c r="AA449" s="124"/>
      <c r="AB449" s="173"/>
      <c r="AC449" s="139"/>
      <c r="AD449" s="139"/>
      <c r="AE449" s="173"/>
      <c r="AF449" s="173"/>
      <c r="AG449" s="173"/>
      <c r="AH449" s="188"/>
      <c r="AI449" s="149"/>
      <c r="AJ449" s="200" t="str">
        <f t="shared" si="32"/>
        <v/>
      </c>
      <c r="AK449" s="204"/>
      <c r="AL449" s="199"/>
      <c r="AP449" s="178"/>
      <c r="AQ449" s="214"/>
      <c r="AR449" s="214"/>
      <c r="AS449" s="214"/>
      <c r="AT449" s="215"/>
    </row>
    <row r="450" spans="1:46" s="177" customFormat="1" ht="27" customHeight="1" thickTop="1" thickBot="1" x14ac:dyDescent="0.25">
      <c r="A450" s="122"/>
      <c r="B450" s="149" t="str">
        <f t="shared" si="33"/>
        <v/>
      </c>
      <c r="C450" s="304" t="str">
        <f>IF(D450="","",(VLOOKUP(D450,Lookups!$B$4:$C$2561,2,FALSE)))</f>
        <v/>
      </c>
      <c r="D450" s="366"/>
      <c r="E450" s="149"/>
      <c r="F450" s="175"/>
      <c r="G450" s="149"/>
      <c r="H450" s="175"/>
      <c r="I450" s="173"/>
      <c r="J450" s="200" t="str">
        <f t="shared" si="30"/>
        <v/>
      </c>
      <c r="K450" s="173"/>
      <c r="L450" s="200" t="str">
        <f t="shared" si="31"/>
        <v/>
      </c>
      <c r="M450" s="139" t="str">
        <f t="shared" si="34"/>
        <v/>
      </c>
      <c r="N450" s="176"/>
      <c r="O450" s="176"/>
      <c r="P450" s="189"/>
      <c r="Q450" s="123"/>
      <c r="R450" s="123"/>
      <c r="S450" s="178"/>
      <c r="T450" s="178"/>
      <c r="U450" s="149"/>
      <c r="V450" s="124"/>
      <c r="W450" s="149"/>
      <c r="X450" s="124"/>
      <c r="Y450" s="124"/>
      <c r="Z450" s="124"/>
      <c r="AA450" s="124"/>
      <c r="AB450" s="173"/>
      <c r="AC450" s="139"/>
      <c r="AD450" s="139"/>
      <c r="AE450" s="173"/>
      <c r="AF450" s="173"/>
      <c r="AG450" s="173"/>
      <c r="AH450" s="188"/>
      <c r="AI450" s="149"/>
      <c r="AJ450" s="200" t="str">
        <f t="shared" si="32"/>
        <v/>
      </c>
      <c r="AK450" s="204"/>
      <c r="AL450" s="199"/>
      <c r="AP450" s="178"/>
      <c r="AQ450" s="214"/>
      <c r="AR450" s="214"/>
      <c r="AS450" s="214"/>
      <c r="AT450" s="215"/>
    </row>
    <row r="451" spans="1:46" s="177" customFormat="1" ht="27" customHeight="1" thickTop="1" thickBot="1" x14ac:dyDescent="0.25">
      <c r="A451" s="122"/>
      <c r="B451" s="149" t="str">
        <f t="shared" si="33"/>
        <v/>
      </c>
      <c r="C451" s="304" t="str">
        <f>IF(D451="","",(VLOOKUP(D451,Lookups!$B$4:$C$2561,2,FALSE)))</f>
        <v/>
      </c>
      <c r="D451" s="366"/>
      <c r="E451" s="149"/>
      <c r="F451" s="175"/>
      <c r="G451" s="149"/>
      <c r="H451" s="175"/>
      <c r="I451" s="173"/>
      <c r="J451" s="200" t="str">
        <f t="shared" si="30"/>
        <v/>
      </c>
      <c r="K451" s="173"/>
      <c r="L451" s="200" t="str">
        <f t="shared" si="31"/>
        <v/>
      </c>
      <c r="M451" s="139" t="str">
        <f t="shared" si="34"/>
        <v/>
      </c>
      <c r="N451" s="176"/>
      <c r="O451" s="176"/>
      <c r="P451" s="189"/>
      <c r="Q451" s="123"/>
      <c r="R451" s="123"/>
      <c r="S451" s="178"/>
      <c r="T451" s="178"/>
      <c r="U451" s="149"/>
      <c r="V451" s="124"/>
      <c r="W451" s="149"/>
      <c r="X451" s="124"/>
      <c r="Y451" s="124"/>
      <c r="Z451" s="124"/>
      <c r="AA451" s="124"/>
      <c r="AB451" s="173"/>
      <c r="AC451" s="139"/>
      <c r="AD451" s="139"/>
      <c r="AE451" s="173"/>
      <c r="AF451" s="173"/>
      <c r="AG451" s="173"/>
      <c r="AH451" s="188"/>
      <c r="AI451" s="149"/>
      <c r="AJ451" s="200" t="str">
        <f t="shared" si="32"/>
        <v/>
      </c>
      <c r="AK451" s="204"/>
      <c r="AL451" s="199"/>
      <c r="AP451" s="178"/>
      <c r="AQ451" s="214"/>
      <c r="AR451" s="214"/>
      <c r="AS451" s="214"/>
      <c r="AT451" s="215"/>
    </row>
    <row r="452" spans="1:46" s="177" customFormat="1" ht="27" customHeight="1" thickTop="1" thickBot="1" x14ac:dyDescent="0.25">
      <c r="A452" s="122"/>
      <c r="B452" s="149" t="str">
        <f t="shared" si="33"/>
        <v/>
      </c>
      <c r="C452" s="304" t="str">
        <f>IF(D452="","",(VLOOKUP(D452,Lookups!$B$4:$C$2561,2,FALSE)))</f>
        <v/>
      </c>
      <c r="D452" s="366"/>
      <c r="E452" s="149"/>
      <c r="F452" s="175"/>
      <c r="G452" s="149"/>
      <c r="H452" s="175"/>
      <c r="I452" s="173"/>
      <c r="J452" s="200" t="str">
        <f t="shared" si="30"/>
        <v/>
      </c>
      <c r="K452" s="173"/>
      <c r="L452" s="200" t="str">
        <f t="shared" si="31"/>
        <v/>
      </c>
      <c r="M452" s="139" t="str">
        <f t="shared" si="34"/>
        <v/>
      </c>
      <c r="N452" s="176"/>
      <c r="O452" s="176"/>
      <c r="P452" s="189"/>
      <c r="Q452" s="123"/>
      <c r="R452" s="123"/>
      <c r="S452" s="178"/>
      <c r="T452" s="178"/>
      <c r="U452" s="149"/>
      <c r="V452" s="124"/>
      <c r="W452" s="149"/>
      <c r="X452" s="124"/>
      <c r="Y452" s="124"/>
      <c r="Z452" s="124"/>
      <c r="AA452" s="124"/>
      <c r="AB452" s="173"/>
      <c r="AC452" s="139"/>
      <c r="AD452" s="139"/>
      <c r="AE452" s="173"/>
      <c r="AF452" s="173"/>
      <c r="AG452" s="173"/>
      <c r="AH452" s="188"/>
      <c r="AI452" s="149"/>
      <c r="AJ452" s="200" t="str">
        <f t="shared" si="32"/>
        <v/>
      </c>
      <c r="AK452" s="204"/>
      <c r="AL452" s="199"/>
      <c r="AP452" s="178"/>
      <c r="AQ452" s="214"/>
      <c r="AR452" s="214"/>
      <c r="AS452" s="214"/>
      <c r="AT452" s="215"/>
    </row>
    <row r="453" spans="1:46" s="177" customFormat="1" ht="27" customHeight="1" thickTop="1" thickBot="1" x14ac:dyDescent="0.25">
      <c r="A453" s="122"/>
      <c r="B453" s="149" t="str">
        <f t="shared" si="33"/>
        <v/>
      </c>
      <c r="C453" s="304" t="str">
        <f>IF(D453="","",(VLOOKUP(D453,Lookups!$B$4:$C$2561,2,FALSE)))</f>
        <v/>
      </c>
      <c r="D453" s="366"/>
      <c r="E453" s="149"/>
      <c r="F453" s="175"/>
      <c r="G453" s="149"/>
      <c r="H453" s="175"/>
      <c r="I453" s="173"/>
      <c r="J453" s="200" t="str">
        <f t="shared" si="30"/>
        <v/>
      </c>
      <c r="K453" s="173"/>
      <c r="L453" s="200" t="str">
        <f t="shared" si="31"/>
        <v/>
      </c>
      <c r="M453" s="139" t="str">
        <f t="shared" si="34"/>
        <v/>
      </c>
      <c r="N453" s="176"/>
      <c r="O453" s="176"/>
      <c r="P453" s="189"/>
      <c r="Q453" s="123"/>
      <c r="R453" s="123"/>
      <c r="S453" s="178"/>
      <c r="T453" s="178"/>
      <c r="U453" s="149"/>
      <c r="V453" s="124"/>
      <c r="W453" s="149"/>
      <c r="X453" s="124"/>
      <c r="Y453" s="124"/>
      <c r="Z453" s="124"/>
      <c r="AA453" s="124"/>
      <c r="AB453" s="173"/>
      <c r="AC453" s="139"/>
      <c r="AD453" s="139"/>
      <c r="AE453" s="173"/>
      <c r="AF453" s="173"/>
      <c r="AG453" s="173"/>
      <c r="AH453" s="188"/>
      <c r="AI453" s="149"/>
      <c r="AJ453" s="200" t="str">
        <f t="shared" si="32"/>
        <v/>
      </c>
      <c r="AK453" s="204"/>
      <c r="AL453" s="199"/>
      <c r="AP453" s="178"/>
      <c r="AQ453" s="214"/>
      <c r="AR453" s="214"/>
      <c r="AS453" s="214"/>
      <c r="AT453" s="215"/>
    </row>
    <row r="454" spans="1:46" s="177" customFormat="1" ht="27" customHeight="1" thickTop="1" thickBot="1" x14ac:dyDescent="0.25">
      <c r="A454" s="122"/>
      <c r="B454" s="149" t="str">
        <f t="shared" si="33"/>
        <v/>
      </c>
      <c r="C454" s="304" t="str">
        <f>IF(D454="","",(VLOOKUP(D454,Lookups!$B$4:$C$2561,2,FALSE)))</f>
        <v/>
      </c>
      <c r="D454" s="366"/>
      <c r="E454" s="149"/>
      <c r="F454" s="175"/>
      <c r="G454" s="149"/>
      <c r="H454" s="175"/>
      <c r="I454" s="173"/>
      <c r="J454" s="200" t="str">
        <f t="shared" ref="J454:J517" si="35">IF(I454="","",VLOOKUP(I454,MSTypeDesc,2,FALSE))</f>
        <v/>
      </c>
      <c r="K454" s="173"/>
      <c r="L454" s="200" t="str">
        <f t="shared" ref="L454:L517" si="36">IF(K454="","",VLOOKUP(K454,MSSubtypeDesc,2,FALSE))</f>
        <v/>
      </c>
      <c r="M454" s="139" t="str">
        <f t="shared" si="34"/>
        <v/>
      </c>
      <c r="N454" s="176"/>
      <c r="O454" s="176"/>
      <c r="P454" s="189"/>
      <c r="Q454" s="123"/>
      <c r="R454" s="123"/>
      <c r="S454" s="178"/>
      <c r="T454" s="178"/>
      <c r="U454" s="149"/>
      <c r="V454" s="124"/>
      <c r="W454" s="149"/>
      <c r="X454" s="124"/>
      <c r="Y454" s="124"/>
      <c r="Z454" s="124"/>
      <c r="AA454" s="124"/>
      <c r="AB454" s="173"/>
      <c r="AC454" s="139"/>
      <c r="AD454" s="139"/>
      <c r="AE454" s="173"/>
      <c r="AF454" s="173"/>
      <c r="AG454" s="173"/>
      <c r="AH454" s="188"/>
      <c r="AI454" s="149"/>
      <c r="AJ454" s="200" t="str">
        <f t="shared" ref="AJ454:AJ517" si="37">IF(AI454="","",VLOOKUP(AI454,MsMaterialDesc,2,FALSE))</f>
        <v/>
      </c>
      <c r="AK454" s="204"/>
      <c r="AL454" s="199"/>
      <c r="AP454" s="178"/>
      <c r="AQ454" s="214"/>
      <c r="AR454" s="214"/>
      <c r="AS454" s="214"/>
      <c r="AT454" s="215"/>
    </row>
    <row r="455" spans="1:46" s="177" customFormat="1" ht="27" customHeight="1" thickTop="1" thickBot="1" x14ac:dyDescent="0.25">
      <c r="A455" s="122"/>
      <c r="B455" s="149" t="str">
        <f t="shared" ref="B455:B518" si="38">IF(A455="ADD","0","")</f>
        <v/>
      </c>
      <c r="C455" s="304" t="str">
        <f>IF(D455="","",(VLOOKUP(D455,Lookups!$B$4:$C$2561,2,FALSE)))</f>
        <v/>
      </c>
      <c r="D455" s="366"/>
      <c r="E455" s="149"/>
      <c r="F455" s="175"/>
      <c r="G455" s="149"/>
      <c r="H455" s="175"/>
      <c r="I455" s="173"/>
      <c r="J455" s="200" t="str">
        <f t="shared" si="35"/>
        <v/>
      </c>
      <c r="K455" s="173"/>
      <c r="L455" s="200" t="str">
        <f t="shared" si="36"/>
        <v/>
      </c>
      <c r="M455" s="139" t="str">
        <f t="shared" ref="M455:M518" si="39">IF(D455&gt;0,"1","")</f>
        <v/>
      </c>
      <c r="N455" s="176"/>
      <c r="O455" s="176"/>
      <c r="P455" s="189"/>
      <c r="Q455" s="123"/>
      <c r="R455" s="123"/>
      <c r="S455" s="178"/>
      <c r="T455" s="178"/>
      <c r="U455" s="149"/>
      <c r="V455" s="124"/>
      <c r="W455" s="149"/>
      <c r="X455" s="124"/>
      <c r="Y455" s="124"/>
      <c r="Z455" s="124"/>
      <c r="AA455" s="124"/>
      <c r="AB455" s="173"/>
      <c r="AC455" s="139"/>
      <c r="AD455" s="139"/>
      <c r="AE455" s="173"/>
      <c r="AF455" s="173"/>
      <c r="AG455" s="173"/>
      <c r="AH455" s="188"/>
      <c r="AI455" s="149"/>
      <c r="AJ455" s="200" t="str">
        <f t="shared" si="37"/>
        <v/>
      </c>
      <c r="AK455" s="204"/>
      <c r="AL455" s="199"/>
      <c r="AP455" s="178"/>
      <c r="AQ455" s="214"/>
      <c r="AR455" s="214"/>
      <c r="AS455" s="214"/>
      <c r="AT455" s="215"/>
    </row>
    <row r="456" spans="1:46" s="177" customFormat="1" ht="27" customHeight="1" thickTop="1" thickBot="1" x14ac:dyDescent="0.25">
      <c r="A456" s="122"/>
      <c r="B456" s="149" t="str">
        <f t="shared" si="38"/>
        <v/>
      </c>
      <c r="C456" s="304" t="str">
        <f>IF(D456="","",(VLOOKUP(D456,Lookups!$B$4:$C$2561,2,FALSE)))</f>
        <v/>
      </c>
      <c r="D456" s="366"/>
      <c r="E456" s="149"/>
      <c r="F456" s="175"/>
      <c r="G456" s="149"/>
      <c r="H456" s="175"/>
      <c r="I456" s="173"/>
      <c r="J456" s="200" t="str">
        <f t="shared" si="35"/>
        <v/>
      </c>
      <c r="K456" s="173"/>
      <c r="L456" s="200" t="str">
        <f t="shared" si="36"/>
        <v/>
      </c>
      <c r="M456" s="139" t="str">
        <f t="shared" si="39"/>
        <v/>
      </c>
      <c r="N456" s="176"/>
      <c r="O456" s="176"/>
      <c r="P456" s="189"/>
      <c r="Q456" s="123"/>
      <c r="R456" s="123"/>
      <c r="S456" s="178"/>
      <c r="T456" s="178"/>
      <c r="U456" s="149"/>
      <c r="V456" s="124"/>
      <c r="W456" s="149"/>
      <c r="X456" s="124"/>
      <c r="Y456" s="124"/>
      <c r="Z456" s="124"/>
      <c r="AA456" s="124"/>
      <c r="AB456" s="173"/>
      <c r="AC456" s="139"/>
      <c r="AD456" s="139"/>
      <c r="AE456" s="173"/>
      <c r="AF456" s="173"/>
      <c r="AG456" s="173"/>
      <c r="AH456" s="188"/>
      <c r="AI456" s="149"/>
      <c r="AJ456" s="200" t="str">
        <f t="shared" si="37"/>
        <v/>
      </c>
      <c r="AK456" s="204"/>
      <c r="AL456" s="199"/>
      <c r="AP456" s="178"/>
      <c r="AQ456" s="214"/>
      <c r="AR456" s="214"/>
      <c r="AS456" s="214"/>
      <c r="AT456" s="215"/>
    </row>
    <row r="457" spans="1:46" s="177" customFormat="1" ht="27" customHeight="1" thickTop="1" thickBot="1" x14ac:dyDescent="0.25">
      <c r="A457" s="122"/>
      <c r="B457" s="149" t="str">
        <f t="shared" si="38"/>
        <v/>
      </c>
      <c r="C457" s="304" t="str">
        <f>IF(D457="","",(VLOOKUP(D457,Lookups!$B$4:$C$2561,2,FALSE)))</f>
        <v/>
      </c>
      <c r="D457" s="366"/>
      <c r="E457" s="149"/>
      <c r="F457" s="175"/>
      <c r="G457" s="149"/>
      <c r="H457" s="175"/>
      <c r="I457" s="173"/>
      <c r="J457" s="200" t="str">
        <f t="shared" si="35"/>
        <v/>
      </c>
      <c r="K457" s="173"/>
      <c r="L457" s="200" t="str">
        <f t="shared" si="36"/>
        <v/>
      </c>
      <c r="M457" s="139" t="str">
        <f t="shared" si="39"/>
        <v/>
      </c>
      <c r="N457" s="176"/>
      <c r="O457" s="176"/>
      <c r="P457" s="189"/>
      <c r="Q457" s="123"/>
      <c r="R457" s="123"/>
      <c r="S457" s="178"/>
      <c r="T457" s="178"/>
      <c r="U457" s="149"/>
      <c r="V457" s="124"/>
      <c r="W457" s="149"/>
      <c r="X457" s="124"/>
      <c r="Y457" s="124"/>
      <c r="Z457" s="124"/>
      <c r="AA457" s="124"/>
      <c r="AB457" s="173"/>
      <c r="AC457" s="139"/>
      <c r="AD457" s="139"/>
      <c r="AE457" s="173"/>
      <c r="AF457" s="173"/>
      <c r="AG457" s="173"/>
      <c r="AH457" s="188"/>
      <c r="AI457" s="149"/>
      <c r="AJ457" s="200" t="str">
        <f t="shared" si="37"/>
        <v/>
      </c>
      <c r="AK457" s="204"/>
      <c r="AL457" s="199"/>
      <c r="AP457" s="178"/>
      <c r="AQ457" s="214"/>
      <c r="AR457" s="214"/>
      <c r="AS457" s="214"/>
      <c r="AT457" s="215"/>
    </row>
    <row r="458" spans="1:46" s="177" customFormat="1" ht="27" customHeight="1" thickTop="1" thickBot="1" x14ac:dyDescent="0.25">
      <c r="A458" s="122"/>
      <c r="B458" s="149" t="str">
        <f t="shared" si="38"/>
        <v/>
      </c>
      <c r="C458" s="304" t="str">
        <f>IF(D458="","",(VLOOKUP(D458,Lookups!$B$4:$C$2561,2,FALSE)))</f>
        <v/>
      </c>
      <c r="D458" s="366"/>
      <c r="E458" s="149"/>
      <c r="F458" s="175"/>
      <c r="G458" s="149"/>
      <c r="H458" s="175"/>
      <c r="I458" s="173"/>
      <c r="J458" s="200" t="str">
        <f t="shared" si="35"/>
        <v/>
      </c>
      <c r="K458" s="173"/>
      <c r="L458" s="200" t="str">
        <f t="shared" si="36"/>
        <v/>
      </c>
      <c r="M458" s="139" t="str">
        <f t="shared" si="39"/>
        <v/>
      </c>
      <c r="N458" s="176"/>
      <c r="O458" s="176"/>
      <c r="P458" s="189"/>
      <c r="Q458" s="123"/>
      <c r="R458" s="123"/>
      <c r="S458" s="178"/>
      <c r="T458" s="178"/>
      <c r="U458" s="149"/>
      <c r="V458" s="124"/>
      <c r="W458" s="149"/>
      <c r="X458" s="124"/>
      <c r="Y458" s="124"/>
      <c r="Z458" s="124"/>
      <c r="AA458" s="124"/>
      <c r="AB458" s="173"/>
      <c r="AC458" s="139"/>
      <c r="AD458" s="139"/>
      <c r="AE458" s="173"/>
      <c r="AF458" s="173"/>
      <c r="AG458" s="173"/>
      <c r="AH458" s="188"/>
      <c r="AI458" s="149"/>
      <c r="AJ458" s="200" t="str">
        <f t="shared" si="37"/>
        <v/>
      </c>
      <c r="AK458" s="204"/>
      <c r="AL458" s="199"/>
      <c r="AP458" s="178"/>
      <c r="AQ458" s="214"/>
      <c r="AR458" s="214"/>
      <c r="AS458" s="214"/>
      <c r="AT458" s="215"/>
    </row>
    <row r="459" spans="1:46" s="177" customFormat="1" ht="27" customHeight="1" thickTop="1" thickBot="1" x14ac:dyDescent="0.25">
      <c r="A459" s="122"/>
      <c r="B459" s="149" t="str">
        <f t="shared" si="38"/>
        <v/>
      </c>
      <c r="C459" s="304" t="str">
        <f>IF(D459="","",(VLOOKUP(D459,Lookups!$B$4:$C$2561,2,FALSE)))</f>
        <v/>
      </c>
      <c r="D459" s="366"/>
      <c r="E459" s="149"/>
      <c r="F459" s="175"/>
      <c r="G459" s="149"/>
      <c r="H459" s="175"/>
      <c r="I459" s="173"/>
      <c r="J459" s="200" t="str">
        <f t="shared" si="35"/>
        <v/>
      </c>
      <c r="K459" s="173"/>
      <c r="L459" s="200" t="str">
        <f t="shared" si="36"/>
        <v/>
      </c>
      <c r="M459" s="139" t="str">
        <f t="shared" si="39"/>
        <v/>
      </c>
      <c r="N459" s="176"/>
      <c r="O459" s="176"/>
      <c r="P459" s="189"/>
      <c r="Q459" s="123"/>
      <c r="R459" s="123"/>
      <c r="S459" s="178"/>
      <c r="T459" s="178"/>
      <c r="U459" s="149"/>
      <c r="V459" s="124"/>
      <c r="W459" s="149"/>
      <c r="X459" s="124"/>
      <c r="Y459" s="124"/>
      <c r="Z459" s="124"/>
      <c r="AA459" s="124"/>
      <c r="AB459" s="173"/>
      <c r="AC459" s="139"/>
      <c r="AD459" s="139"/>
      <c r="AE459" s="173"/>
      <c r="AF459" s="173"/>
      <c r="AG459" s="173"/>
      <c r="AH459" s="188"/>
      <c r="AI459" s="149"/>
      <c r="AJ459" s="200" t="str">
        <f t="shared" si="37"/>
        <v/>
      </c>
      <c r="AK459" s="204"/>
      <c r="AL459" s="199"/>
      <c r="AP459" s="178"/>
      <c r="AQ459" s="214"/>
      <c r="AR459" s="214"/>
      <c r="AS459" s="214"/>
      <c r="AT459" s="215"/>
    </row>
    <row r="460" spans="1:46" s="177" customFormat="1" ht="27" customHeight="1" thickTop="1" thickBot="1" x14ac:dyDescent="0.25">
      <c r="A460" s="122"/>
      <c r="B460" s="149" t="str">
        <f t="shared" si="38"/>
        <v/>
      </c>
      <c r="C460" s="304" t="str">
        <f>IF(D460="","",(VLOOKUP(D460,Lookups!$B$4:$C$2561,2,FALSE)))</f>
        <v/>
      </c>
      <c r="D460" s="366"/>
      <c r="E460" s="149"/>
      <c r="F460" s="175"/>
      <c r="G460" s="149"/>
      <c r="H460" s="175"/>
      <c r="I460" s="173"/>
      <c r="J460" s="200" t="str">
        <f t="shared" si="35"/>
        <v/>
      </c>
      <c r="K460" s="173"/>
      <c r="L460" s="200" t="str">
        <f t="shared" si="36"/>
        <v/>
      </c>
      <c r="M460" s="139" t="str">
        <f t="shared" si="39"/>
        <v/>
      </c>
      <c r="N460" s="176"/>
      <c r="O460" s="176"/>
      <c r="P460" s="189"/>
      <c r="Q460" s="123"/>
      <c r="R460" s="123"/>
      <c r="S460" s="178"/>
      <c r="T460" s="178"/>
      <c r="U460" s="149"/>
      <c r="V460" s="124"/>
      <c r="W460" s="149"/>
      <c r="X460" s="124"/>
      <c r="Y460" s="124"/>
      <c r="Z460" s="124"/>
      <c r="AA460" s="124"/>
      <c r="AB460" s="173"/>
      <c r="AC460" s="139"/>
      <c r="AD460" s="139"/>
      <c r="AE460" s="173"/>
      <c r="AF460" s="173"/>
      <c r="AG460" s="173"/>
      <c r="AH460" s="188"/>
      <c r="AI460" s="149"/>
      <c r="AJ460" s="200" t="str">
        <f t="shared" si="37"/>
        <v/>
      </c>
      <c r="AK460" s="204"/>
      <c r="AL460" s="199"/>
      <c r="AP460" s="178"/>
      <c r="AQ460" s="214"/>
      <c r="AR460" s="214"/>
      <c r="AS460" s="214"/>
      <c r="AT460" s="215"/>
    </row>
    <row r="461" spans="1:46" s="177" customFormat="1" ht="27" customHeight="1" thickTop="1" thickBot="1" x14ac:dyDescent="0.25">
      <c r="A461" s="122"/>
      <c r="B461" s="149" t="str">
        <f t="shared" si="38"/>
        <v/>
      </c>
      <c r="C461" s="304" t="str">
        <f>IF(D461="","",(VLOOKUP(D461,Lookups!$B$4:$C$2561,2,FALSE)))</f>
        <v/>
      </c>
      <c r="D461" s="366"/>
      <c r="E461" s="149"/>
      <c r="F461" s="175"/>
      <c r="G461" s="149"/>
      <c r="H461" s="175"/>
      <c r="I461" s="173"/>
      <c r="J461" s="200" t="str">
        <f t="shared" si="35"/>
        <v/>
      </c>
      <c r="K461" s="173"/>
      <c r="L461" s="200" t="str">
        <f t="shared" si="36"/>
        <v/>
      </c>
      <c r="M461" s="139" t="str">
        <f t="shared" si="39"/>
        <v/>
      </c>
      <c r="N461" s="176"/>
      <c r="O461" s="176"/>
      <c r="P461" s="189"/>
      <c r="Q461" s="123"/>
      <c r="R461" s="123"/>
      <c r="S461" s="178"/>
      <c r="T461" s="178"/>
      <c r="U461" s="149"/>
      <c r="V461" s="124"/>
      <c r="W461" s="149"/>
      <c r="X461" s="124"/>
      <c r="Y461" s="124"/>
      <c r="Z461" s="124"/>
      <c r="AA461" s="124"/>
      <c r="AB461" s="173"/>
      <c r="AC461" s="139"/>
      <c r="AD461" s="139"/>
      <c r="AE461" s="173"/>
      <c r="AF461" s="173"/>
      <c r="AG461" s="173"/>
      <c r="AH461" s="188"/>
      <c r="AI461" s="149"/>
      <c r="AJ461" s="200" t="str">
        <f t="shared" si="37"/>
        <v/>
      </c>
      <c r="AK461" s="204"/>
      <c r="AL461" s="199"/>
      <c r="AP461" s="178"/>
      <c r="AQ461" s="214"/>
      <c r="AR461" s="214"/>
      <c r="AS461" s="214"/>
      <c r="AT461" s="215"/>
    </row>
    <row r="462" spans="1:46" s="177" customFormat="1" ht="27" customHeight="1" thickTop="1" thickBot="1" x14ac:dyDescent="0.25">
      <c r="A462" s="122"/>
      <c r="B462" s="149" t="str">
        <f t="shared" si="38"/>
        <v/>
      </c>
      <c r="C462" s="304" t="str">
        <f>IF(D462="","",(VLOOKUP(D462,Lookups!$B$4:$C$2561,2,FALSE)))</f>
        <v/>
      </c>
      <c r="D462" s="366"/>
      <c r="E462" s="149"/>
      <c r="F462" s="175"/>
      <c r="G462" s="149"/>
      <c r="H462" s="175"/>
      <c r="I462" s="173"/>
      <c r="J462" s="200" t="str">
        <f t="shared" si="35"/>
        <v/>
      </c>
      <c r="K462" s="173"/>
      <c r="L462" s="200" t="str">
        <f t="shared" si="36"/>
        <v/>
      </c>
      <c r="M462" s="139" t="str">
        <f t="shared" si="39"/>
        <v/>
      </c>
      <c r="N462" s="176"/>
      <c r="O462" s="176"/>
      <c r="P462" s="189"/>
      <c r="Q462" s="123"/>
      <c r="R462" s="123"/>
      <c r="S462" s="178"/>
      <c r="T462" s="178"/>
      <c r="U462" s="149"/>
      <c r="V462" s="124"/>
      <c r="W462" s="149"/>
      <c r="X462" s="124"/>
      <c r="Y462" s="124"/>
      <c r="Z462" s="124"/>
      <c r="AA462" s="124"/>
      <c r="AB462" s="173"/>
      <c r="AC462" s="139"/>
      <c r="AD462" s="139"/>
      <c r="AE462" s="173"/>
      <c r="AF462" s="173"/>
      <c r="AG462" s="173"/>
      <c r="AH462" s="188"/>
      <c r="AI462" s="149"/>
      <c r="AJ462" s="200" t="str">
        <f t="shared" si="37"/>
        <v/>
      </c>
      <c r="AK462" s="204"/>
      <c r="AL462" s="199"/>
      <c r="AP462" s="178"/>
      <c r="AQ462" s="214"/>
      <c r="AR462" s="214"/>
      <c r="AS462" s="214"/>
      <c r="AT462" s="215"/>
    </row>
    <row r="463" spans="1:46" s="177" customFormat="1" ht="27" customHeight="1" thickTop="1" thickBot="1" x14ac:dyDescent="0.25">
      <c r="A463" s="122"/>
      <c r="B463" s="149" t="str">
        <f t="shared" si="38"/>
        <v/>
      </c>
      <c r="C463" s="304" t="str">
        <f>IF(D463="","",(VLOOKUP(D463,Lookups!$B$4:$C$2561,2,FALSE)))</f>
        <v/>
      </c>
      <c r="D463" s="366"/>
      <c r="E463" s="149"/>
      <c r="F463" s="175"/>
      <c r="G463" s="149"/>
      <c r="H463" s="175"/>
      <c r="I463" s="173"/>
      <c r="J463" s="200" t="str">
        <f t="shared" si="35"/>
        <v/>
      </c>
      <c r="K463" s="173"/>
      <c r="L463" s="200" t="str">
        <f t="shared" si="36"/>
        <v/>
      </c>
      <c r="M463" s="139" t="str">
        <f t="shared" si="39"/>
        <v/>
      </c>
      <c r="N463" s="176"/>
      <c r="O463" s="176"/>
      <c r="P463" s="189"/>
      <c r="Q463" s="123"/>
      <c r="R463" s="123"/>
      <c r="S463" s="178"/>
      <c r="T463" s="178"/>
      <c r="U463" s="149"/>
      <c r="V463" s="124"/>
      <c r="W463" s="149"/>
      <c r="X463" s="124"/>
      <c r="Y463" s="124"/>
      <c r="Z463" s="124"/>
      <c r="AA463" s="124"/>
      <c r="AB463" s="173"/>
      <c r="AC463" s="139"/>
      <c r="AD463" s="139"/>
      <c r="AE463" s="173"/>
      <c r="AF463" s="173"/>
      <c r="AG463" s="173"/>
      <c r="AH463" s="188"/>
      <c r="AI463" s="149"/>
      <c r="AJ463" s="200" t="str">
        <f t="shared" si="37"/>
        <v/>
      </c>
      <c r="AK463" s="204"/>
      <c r="AL463" s="199"/>
      <c r="AP463" s="178"/>
      <c r="AQ463" s="214"/>
      <c r="AR463" s="214"/>
      <c r="AS463" s="214"/>
      <c r="AT463" s="215"/>
    </row>
    <row r="464" spans="1:46" s="177" customFormat="1" ht="27" customHeight="1" thickTop="1" thickBot="1" x14ac:dyDescent="0.25">
      <c r="A464" s="122"/>
      <c r="B464" s="149" t="str">
        <f t="shared" si="38"/>
        <v/>
      </c>
      <c r="C464" s="304" t="str">
        <f>IF(D464="","",(VLOOKUP(D464,Lookups!$B$4:$C$2561,2,FALSE)))</f>
        <v/>
      </c>
      <c r="D464" s="366"/>
      <c r="E464" s="149"/>
      <c r="F464" s="175"/>
      <c r="G464" s="149"/>
      <c r="H464" s="175"/>
      <c r="I464" s="173"/>
      <c r="J464" s="200" t="str">
        <f t="shared" si="35"/>
        <v/>
      </c>
      <c r="K464" s="173"/>
      <c r="L464" s="200" t="str">
        <f t="shared" si="36"/>
        <v/>
      </c>
      <c r="M464" s="139" t="str">
        <f t="shared" si="39"/>
        <v/>
      </c>
      <c r="N464" s="176"/>
      <c r="O464" s="176"/>
      <c r="P464" s="189"/>
      <c r="Q464" s="123"/>
      <c r="R464" s="123"/>
      <c r="S464" s="178"/>
      <c r="T464" s="178"/>
      <c r="U464" s="149"/>
      <c r="V464" s="124"/>
      <c r="W464" s="149"/>
      <c r="X464" s="124"/>
      <c r="Y464" s="124"/>
      <c r="Z464" s="124"/>
      <c r="AA464" s="124"/>
      <c r="AB464" s="173"/>
      <c r="AC464" s="139"/>
      <c r="AD464" s="139"/>
      <c r="AE464" s="173"/>
      <c r="AF464" s="173"/>
      <c r="AG464" s="173"/>
      <c r="AH464" s="188"/>
      <c r="AI464" s="149"/>
      <c r="AJ464" s="200" t="str">
        <f t="shared" si="37"/>
        <v/>
      </c>
      <c r="AK464" s="204"/>
      <c r="AL464" s="199"/>
      <c r="AP464" s="178"/>
      <c r="AQ464" s="214"/>
      <c r="AR464" s="214"/>
      <c r="AS464" s="214"/>
      <c r="AT464" s="215"/>
    </row>
    <row r="465" spans="1:46" s="177" customFormat="1" ht="27" customHeight="1" thickTop="1" thickBot="1" x14ac:dyDescent="0.25">
      <c r="A465" s="122"/>
      <c r="B465" s="149" t="str">
        <f t="shared" si="38"/>
        <v/>
      </c>
      <c r="C465" s="304" t="str">
        <f>IF(D465="","",(VLOOKUP(D465,Lookups!$B$4:$C$2561,2,FALSE)))</f>
        <v/>
      </c>
      <c r="D465" s="366"/>
      <c r="E465" s="149"/>
      <c r="F465" s="175"/>
      <c r="G465" s="149"/>
      <c r="H465" s="175"/>
      <c r="I465" s="173"/>
      <c r="J465" s="200" t="str">
        <f t="shared" si="35"/>
        <v/>
      </c>
      <c r="K465" s="173"/>
      <c r="L465" s="200" t="str">
        <f t="shared" si="36"/>
        <v/>
      </c>
      <c r="M465" s="139" t="str">
        <f t="shared" si="39"/>
        <v/>
      </c>
      <c r="N465" s="176"/>
      <c r="O465" s="176"/>
      <c r="P465" s="189"/>
      <c r="Q465" s="123"/>
      <c r="R465" s="123"/>
      <c r="S465" s="178"/>
      <c r="T465" s="178"/>
      <c r="U465" s="149"/>
      <c r="V465" s="124"/>
      <c r="W465" s="149"/>
      <c r="X465" s="124"/>
      <c r="Y465" s="124"/>
      <c r="Z465" s="124"/>
      <c r="AA465" s="124"/>
      <c r="AB465" s="173"/>
      <c r="AC465" s="139"/>
      <c r="AD465" s="139"/>
      <c r="AE465" s="173"/>
      <c r="AF465" s="173"/>
      <c r="AG465" s="173"/>
      <c r="AH465" s="188"/>
      <c r="AI465" s="149"/>
      <c r="AJ465" s="200" t="str">
        <f t="shared" si="37"/>
        <v/>
      </c>
      <c r="AK465" s="204"/>
      <c r="AL465" s="199"/>
      <c r="AP465" s="178"/>
      <c r="AQ465" s="214"/>
      <c r="AR465" s="214"/>
      <c r="AS465" s="214"/>
      <c r="AT465" s="215"/>
    </row>
    <row r="466" spans="1:46" s="177" customFormat="1" ht="27" customHeight="1" thickTop="1" thickBot="1" x14ac:dyDescent="0.25">
      <c r="A466" s="122"/>
      <c r="B466" s="149" t="str">
        <f t="shared" si="38"/>
        <v/>
      </c>
      <c r="C466" s="304" t="str">
        <f>IF(D466="","",(VLOOKUP(D466,Lookups!$B$4:$C$2561,2,FALSE)))</f>
        <v/>
      </c>
      <c r="D466" s="366"/>
      <c r="E466" s="149"/>
      <c r="F466" s="175"/>
      <c r="G466" s="149"/>
      <c r="H466" s="175"/>
      <c r="I466" s="173"/>
      <c r="J466" s="200" t="str">
        <f t="shared" si="35"/>
        <v/>
      </c>
      <c r="K466" s="173"/>
      <c r="L466" s="200" t="str">
        <f t="shared" si="36"/>
        <v/>
      </c>
      <c r="M466" s="139" t="str">
        <f t="shared" si="39"/>
        <v/>
      </c>
      <c r="N466" s="176"/>
      <c r="O466" s="176"/>
      <c r="P466" s="189"/>
      <c r="Q466" s="123"/>
      <c r="R466" s="123"/>
      <c r="S466" s="178"/>
      <c r="T466" s="178"/>
      <c r="U466" s="149"/>
      <c r="V466" s="124"/>
      <c r="W466" s="149"/>
      <c r="X466" s="124"/>
      <c r="Y466" s="124"/>
      <c r="Z466" s="124"/>
      <c r="AA466" s="124"/>
      <c r="AB466" s="173"/>
      <c r="AC466" s="139"/>
      <c r="AD466" s="139"/>
      <c r="AE466" s="173"/>
      <c r="AF466" s="173"/>
      <c r="AG466" s="173"/>
      <c r="AH466" s="188"/>
      <c r="AI466" s="149"/>
      <c r="AJ466" s="200" t="str">
        <f t="shared" si="37"/>
        <v/>
      </c>
      <c r="AK466" s="204"/>
      <c r="AL466" s="199"/>
      <c r="AP466" s="178"/>
      <c r="AQ466" s="214"/>
      <c r="AR466" s="214"/>
      <c r="AS466" s="214"/>
      <c r="AT466" s="215"/>
    </row>
    <row r="467" spans="1:46" s="177" customFormat="1" ht="27" customHeight="1" thickTop="1" thickBot="1" x14ac:dyDescent="0.25">
      <c r="A467" s="122"/>
      <c r="B467" s="149" t="str">
        <f t="shared" si="38"/>
        <v/>
      </c>
      <c r="C467" s="304" t="str">
        <f>IF(D467="","",(VLOOKUP(D467,Lookups!$B$4:$C$2561,2,FALSE)))</f>
        <v/>
      </c>
      <c r="D467" s="366"/>
      <c r="E467" s="149"/>
      <c r="F467" s="175"/>
      <c r="G467" s="149"/>
      <c r="H467" s="175"/>
      <c r="I467" s="173"/>
      <c r="J467" s="200" t="str">
        <f t="shared" si="35"/>
        <v/>
      </c>
      <c r="K467" s="173"/>
      <c r="L467" s="200" t="str">
        <f t="shared" si="36"/>
        <v/>
      </c>
      <c r="M467" s="139" t="str">
        <f t="shared" si="39"/>
        <v/>
      </c>
      <c r="N467" s="176"/>
      <c r="O467" s="176"/>
      <c r="P467" s="189"/>
      <c r="Q467" s="123"/>
      <c r="R467" s="123"/>
      <c r="S467" s="178"/>
      <c r="T467" s="178"/>
      <c r="U467" s="149"/>
      <c r="V467" s="124"/>
      <c r="W467" s="149"/>
      <c r="X467" s="124"/>
      <c r="Y467" s="124"/>
      <c r="Z467" s="124"/>
      <c r="AA467" s="124"/>
      <c r="AB467" s="173"/>
      <c r="AC467" s="139"/>
      <c r="AD467" s="139"/>
      <c r="AE467" s="173"/>
      <c r="AF467" s="173"/>
      <c r="AG467" s="173"/>
      <c r="AH467" s="188"/>
      <c r="AI467" s="149"/>
      <c r="AJ467" s="200" t="str">
        <f t="shared" si="37"/>
        <v/>
      </c>
      <c r="AK467" s="204"/>
      <c r="AL467" s="199"/>
      <c r="AP467" s="178"/>
      <c r="AQ467" s="214"/>
      <c r="AR467" s="214"/>
      <c r="AS467" s="214"/>
      <c r="AT467" s="215"/>
    </row>
    <row r="468" spans="1:46" s="177" customFormat="1" ht="27" customHeight="1" thickTop="1" thickBot="1" x14ac:dyDescent="0.25">
      <c r="A468" s="122"/>
      <c r="B468" s="149" t="str">
        <f t="shared" si="38"/>
        <v/>
      </c>
      <c r="C468" s="304" t="str">
        <f>IF(D468="","",(VLOOKUP(D468,Lookups!$B$4:$C$2561,2,FALSE)))</f>
        <v/>
      </c>
      <c r="D468" s="366"/>
      <c r="E468" s="149"/>
      <c r="F468" s="175"/>
      <c r="G468" s="149"/>
      <c r="H468" s="175"/>
      <c r="I468" s="173"/>
      <c r="J468" s="200" t="str">
        <f t="shared" si="35"/>
        <v/>
      </c>
      <c r="K468" s="173"/>
      <c r="L468" s="200" t="str">
        <f t="shared" si="36"/>
        <v/>
      </c>
      <c r="M468" s="139" t="str">
        <f t="shared" si="39"/>
        <v/>
      </c>
      <c r="N468" s="176"/>
      <c r="O468" s="176"/>
      <c r="P468" s="189"/>
      <c r="Q468" s="123"/>
      <c r="R468" s="123"/>
      <c r="S468" s="178"/>
      <c r="T468" s="178"/>
      <c r="U468" s="149"/>
      <c r="V468" s="124"/>
      <c r="W468" s="149"/>
      <c r="X468" s="124"/>
      <c r="Y468" s="124"/>
      <c r="Z468" s="124"/>
      <c r="AA468" s="124"/>
      <c r="AB468" s="173"/>
      <c r="AC468" s="139"/>
      <c r="AD468" s="139"/>
      <c r="AE468" s="173"/>
      <c r="AF468" s="173"/>
      <c r="AG468" s="173"/>
      <c r="AH468" s="188"/>
      <c r="AI468" s="149"/>
      <c r="AJ468" s="200" t="str">
        <f t="shared" si="37"/>
        <v/>
      </c>
      <c r="AK468" s="204"/>
      <c r="AL468" s="199"/>
      <c r="AP468" s="178"/>
      <c r="AQ468" s="214"/>
      <c r="AR468" s="214"/>
      <c r="AS468" s="214"/>
      <c r="AT468" s="215"/>
    </row>
    <row r="469" spans="1:46" s="177" customFormat="1" ht="27" customHeight="1" thickTop="1" thickBot="1" x14ac:dyDescent="0.25">
      <c r="A469" s="122"/>
      <c r="B469" s="149" t="str">
        <f t="shared" si="38"/>
        <v/>
      </c>
      <c r="C469" s="304" t="str">
        <f>IF(D469="","",(VLOOKUP(D469,Lookups!$B$4:$C$2561,2,FALSE)))</f>
        <v/>
      </c>
      <c r="D469" s="366"/>
      <c r="E469" s="149"/>
      <c r="F469" s="175"/>
      <c r="G469" s="149"/>
      <c r="H469" s="175"/>
      <c r="I469" s="173"/>
      <c r="J469" s="200" t="str">
        <f t="shared" si="35"/>
        <v/>
      </c>
      <c r="K469" s="173"/>
      <c r="L469" s="200" t="str">
        <f t="shared" si="36"/>
        <v/>
      </c>
      <c r="M469" s="139" t="str">
        <f t="shared" si="39"/>
        <v/>
      </c>
      <c r="N469" s="176"/>
      <c r="O469" s="176"/>
      <c r="P469" s="189"/>
      <c r="Q469" s="123"/>
      <c r="R469" s="123"/>
      <c r="S469" s="178"/>
      <c r="T469" s="178"/>
      <c r="U469" s="149"/>
      <c r="V469" s="124"/>
      <c r="W469" s="149"/>
      <c r="X469" s="124"/>
      <c r="Y469" s="124"/>
      <c r="Z469" s="124"/>
      <c r="AA469" s="124"/>
      <c r="AB469" s="173"/>
      <c r="AC469" s="139"/>
      <c r="AD469" s="139"/>
      <c r="AE469" s="173"/>
      <c r="AF469" s="173"/>
      <c r="AG469" s="173"/>
      <c r="AH469" s="188"/>
      <c r="AI469" s="149"/>
      <c r="AJ469" s="200" t="str">
        <f t="shared" si="37"/>
        <v/>
      </c>
      <c r="AK469" s="204"/>
      <c r="AL469" s="199"/>
      <c r="AP469" s="178"/>
      <c r="AQ469" s="214"/>
      <c r="AR469" s="214"/>
      <c r="AS469" s="214"/>
      <c r="AT469" s="215"/>
    </row>
    <row r="470" spans="1:46" s="177" customFormat="1" ht="27" customHeight="1" thickTop="1" thickBot="1" x14ac:dyDescent="0.25">
      <c r="A470" s="122"/>
      <c r="B470" s="149" t="str">
        <f t="shared" si="38"/>
        <v/>
      </c>
      <c r="C470" s="304" t="str">
        <f>IF(D470="","",(VLOOKUP(D470,Lookups!$B$4:$C$2561,2,FALSE)))</f>
        <v/>
      </c>
      <c r="D470" s="366"/>
      <c r="E470" s="149"/>
      <c r="F470" s="175"/>
      <c r="G470" s="149"/>
      <c r="H470" s="175"/>
      <c r="I470" s="173"/>
      <c r="J470" s="200" t="str">
        <f t="shared" si="35"/>
        <v/>
      </c>
      <c r="K470" s="173"/>
      <c r="L470" s="200" t="str">
        <f t="shared" si="36"/>
        <v/>
      </c>
      <c r="M470" s="139" t="str">
        <f t="shared" si="39"/>
        <v/>
      </c>
      <c r="N470" s="176"/>
      <c r="O470" s="176"/>
      <c r="P470" s="189"/>
      <c r="Q470" s="123"/>
      <c r="R470" s="123"/>
      <c r="S470" s="178"/>
      <c r="T470" s="178"/>
      <c r="U470" s="149"/>
      <c r="V470" s="124"/>
      <c r="W470" s="149"/>
      <c r="X470" s="124"/>
      <c r="Y470" s="124"/>
      <c r="Z470" s="124"/>
      <c r="AA470" s="124"/>
      <c r="AB470" s="173"/>
      <c r="AC470" s="139"/>
      <c r="AD470" s="139"/>
      <c r="AE470" s="173"/>
      <c r="AF470" s="173"/>
      <c r="AG470" s="173"/>
      <c r="AH470" s="188"/>
      <c r="AI470" s="149"/>
      <c r="AJ470" s="200" t="str">
        <f t="shared" si="37"/>
        <v/>
      </c>
      <c r="AK470" s="204"/>
      <c r="AL470" s="199"/>
      <c r="AP470" s="178"/>
      <c r="AQ470" s="214"/>
      <c r="AR470" s="214"/>
      <c r="AS470" s="214"/>
      <c r="AT470" s="215"/>
    </row>
    <row r="471" spans="1:46" s="177" customFormat="1" ht="27" customHeight="1" thickTop="1" thickBot="1" x14ac:dyDescent="0.25">
      <c r="A471" s="122"/>
      <c r="B471" s="149" t="str">
        <f t="shared" si="38"/>
        <v/>
      </c>
      <c r="C471" s="304" t="str">
        <f>IF(D471="","",(VLOOKUP(D471,Lookups!$B$4:$C$2561,2,FALSE)))</f>
        <v/>
      </c>
      <c r="D471" s="366"/>
      <c r="E471" s="149"/>
      <c r="F471" s="175"/>
      <c r="G471" s="149"/>
      <c r="H471" s="175"/>
      <c r="I471" s="173"/>
      <c r="J471" s="200" t="str">
        <f t="shared" si="35"/>
        <v/>
      </c>
      <c r="K471" s="173"/>
      <c r="L471" s="200" t="str">
        <f t="shared" si="36"/>
        <v/>
      </c>
      <c r="M471" s="139" t="str">
        <f t="shared" si="39"/>
        <v/>
      </c>
      <c r="N471" s="176"/>
      <c r="O471" s="176"/>
      <c r="P471" s="189"/>
      <c r="Q471" s="123"/>
      <c r="R471" s="123"/>
      <c r="S471" s="178"/>
      <c r="T471" s="178"/>
      <c r="U471" s="149"/>
      <c r="V471" s="124"/>
      <c r="W471" s="149"/>
      <c r="X471" s="124"/>
      <c r="Y471" s="124"/>
      <c r="Z471" s="124"/>
      <c r="AA471" s="124"/>
      <c r="AB471" s="173"/>
      <c r="AC471" s="139"/>
      <c r="AD471" s="139"/>
      <c r="AE471" s="173"/>
      <c r="AF471" s="173"/>
      <c r="AG471" s="173"/>
      <c r="AH471" s="188"/>
      <c r="AI471" s="149"/>
      <c r="AJ471" s="200" t="str">
        <f t="shared" si="37"/>
        <v/>
      </c>
      <c r="AK471" s="204"/>
      <c r="AL471" s="199"/>
      <c r="AP471" s="178"/>
      <c r="AQ471" s="214"/>
      <c r="AR471" s="214"/>
      <c r="AS471" s="214"/>
      <c r="AT471" s="215"/>
    </row>
    <row r="472" spans="1:46" s="177" customFormat="1" ht="27" customHeight="1" thickTop="1" thickBot="1" x14ac:dyDescent="0.25">
      <c r="A472" s="122"/>
      <c r="B472" s="149" t="str">
        <f t="shared" si="38"/>
        <v/>
      </c>
      <c r="C472" s="304" t="str">
        <f>IF(D472="","",(VLOOKUP(D472,Lookups!$B$4:$C$2561,2,FALSE)))</f>
        <v/>
      </c>
      <c r="D472" s="366"/>
      <c r="E472" s="149"/>
      <c r="F472" s="175"/>
      <c r="G472" s="149"/>
      <c r="H472" s="175"/>
      <c r="I472" s="173"/>
      <c r="J472" s="200" t="str">
        <f t="shared" si="35"/>
        <v/>
      </c>
      <c r="K472" s="173"/>
      <c r="L472" s="200" t="str">
        <f t="shared" si="36"/>
        <v/>
      </c>
      <c r="M472" s="139" t="str">
        <f t="shared" si="39"/>
        <v/>
      </c>
      <c r="N472" s="176"/>
      <c r="O472" s="176"/>
      <c r="P472" s="189"/>
      <c r="Q472" s="123"/>
      <c r="R472" s="123"/>
      <c r="S472" s="178"/>
      <c r="T472" s="178"/>
      <c r="U472" s="149"/>
      <c r="V472" s="124"/>
      <c r="W472" s="149"/>
      <c r="X472" s="124"/>
      <c r="Y472" s="124"/>
      <c r="Z472" s="124"/>
      <c r="AA472" s="124"/>
      <c r="AB472" s="173"/>
      <c r="AC472" s="139"/>
      <c r="AD472" s="139"/>
      <c r="AE472" s="173"/>
      <c r="AF472" s="173"/>
      <c r="AG472" s="173"/>
      <c r="AH472" s="188"/>
      <c r="AI472" s="149"/>
      <c r="AJ472" s="200" t="str">
        <f t="shared" si="37"/>
        <v/>
      </c>
      <c r="AK472" s="204"/>
      <c r="AL472" s="199"/>
      <c r="AP472" s="178"/>
      <c r="AQ472" s="214"/>
      <c r="AR472" s="214"/>
      <c r="AS472" s="214"/>
      <c r="AT472" s="215"/>
    </row>
    <row r="473" spans="1:46" s="177" customFormat="1" ht="27" customHeight="1" thickTop="1" thickBot="1" x14ac:dyDescent="0.25">
      <c r="A473" s="122"/>
      <c r="B473" s="149" t="str">
        <f t="shared" si="38"/>
        <v/>
      </c>
      <c r="C473" s="304" t="str">
        <f>IF(D473="","",(VLOOKUP(D473,Lookups!$B$4:$C$2561,2,FALSE)))</f>
        <v/>
      </c>
      <c r="D473" s="366"/>
      <c r="E473" s="149"/>
      <c r="F473" s="175"/>
      <c r="G473" s="149"/>
      <c r="H473" s="175"/>
      <c r="I473" s="173"/>
      <c r="J473" s="200" t="str">
        <f t="shared" si="35"/>
        <v/>
      </c>
      <c r="K473" s="173"/>
      <c r="L473" s="200" t="str">
        <f t="shared" si="36"/>
        <v/>
      </c>
      <c r="M473" s="139" t="str">
        <f t="shared" si="39"/>
        <v/>
      </c>
      <c r="N473" s="176"/>
      <c r="O473" s="176"/>
      <c r="P473" s="189"/>
      <c r="Q473" s="123"/>
      <c r="R473" s="123"/>
      <c r="S473" s="178"/>
      <c r="T473" s="178"/>
      <c r="U473" s="149"/>
      <c r="V473" s="124"/>
      <c r="W473" s="149"/>
      <c r="X473" s="124"/>
      <c r="Y473" s="124"/>
      <c r="Z473" s="124"/>
      <c r="AA473" s="124"/>
      <c r="AB473" s="173"/>
      <c r="AC473" s="139"/>
      <c r="AD473" s="139"/>
      <c r="AE473" s="173"/>
      <c r="AF473" s="173"/>
      <c r="AG473" s="173"/>
      <c r="AH473" s="188"/>
      <c r="AI473" s="149"/>
      <c r="AJ473" s="200" t="str">
        <f t="shared" si="37"/>
        <v/>
      </c>
      <c r="AK473" s="204"/>
      <c r="AL473" s="199"/>
      <c r="AP473" s="178"/>
      <c r="AQ473" s="214"/>
      <c r="AR473" s="214"/>
      <c r="AS473" s="214"/>
      <c r="AT473" s="215"/>
    </row>
    <row r="474" spans="1:46" s="177" customFormat="1" ht="27" customHeight="1" thickTop="1" thickBot="1" x14ac:dyDescent="0.25">
      <c r="A474" s="122"/>
      <c r="B474" s="149" t="str">
        <f t="shared" si="38"/>
        <v/>
      </c>
      <c r="C474" s="304" t="str">
        <f>IF(D474="","",(VLOOKUP(D474,Lookups!$B$4:$C$2561,2,FALSE)))</f>
        <v/>
      </c>
      <c r="D474" s="366"/>
      <c r="E474" s="149"/>
      <c r="F474" s="175"/>
      <c r="G474" s="149"/>
      <c r="H474" s="175"/>
      <c r="I474" s="173"/>
      <c r="J474" s="200" t="str">
        <f t="shared" si="35"/>
        <v/>
      </c>
      <c r="K474" s="173"/>
      <c r="L474" s="200" t="str">
        <f t="shared" si="36"/>
        <v/>
      </c>
      <c r="M474" s="139" t="str">
        <f t="shared" si="39"/>
        <v/>
      </c>
      <c r="N474" s="176"/>
      <c r="O474" s="176"/>
      <c r="P474" s="189"/>
      <c r="Q474" s="123"/>
      <c r="R474" s="123"/>
      <c r="S474" s="178"/>
      <c r="T474" s="178"/>
      <c r="U474" s="149"/>
      <c r="V474" s="124"/>
      <c r="W474" s="149"/>
      <c r="X474" s="124"/>
      <c r="Y474" s="124"/>
      <c r="Z474" s="124"/>
      <c r="AA474" s="124"/>
      <c r="AB474" s="173"/>
      <c r="AC474" s="139"/>
      <c r="AD474" s="139"/>
      <c r="AE474" s="173"/>
      <c r="AF474" s="173"/>
      <c r="AG474" s="173"/>
      <c r="AH474" s="188"/>
      <c r="AI474" s="149"/>
      <c r="AJ474" s="200" t="str">
        <f t="shared" si="37"/>
        <v/>
      </c>
      <c r="AK474" s="204"/>
      <c r="AL474" s="199"/>
      <c r="AP474" s="178"/>
      <c r="AQ474" s="214"/>
      <c r="AR474" s="214"/>
      <c r="AS474" s="214"/>
      <c r="AT474" s="215"/>
    </row>
    <row r="475" spans="1:46" s="177" customFormat="1" ht="27" customHeight="1" thickTop="1" thickBot="1" x14ac:dyDescent="0.25">
      <c r="A475" s="122"/>
      <c r="B475" s="149" t="str">
        <f t="shared" si="38"/>
        <v/>
      </c>
      <c r="C475" s="304" t="str">
        <f>IF(D475="","",(VLOOKUP(D475,Lookups!$B$4:$C$2561,2,FALSE)))</f>
        <v/>
      </c>
      <c r="D475" s="366"/>
      <c r="E475" s="149"/>
      <c r="F475" s="175"/>
      <c r="G475" s="149"/>
      <c r="H475" s="175"/>
      <c r="I475" s="173"/>
      <c r="J475" s="200" t="str">
        <f t="shared" si="35"/>
        <v/>
      </c>
      <c r="K475" s="173"/>
      <c r="L475" s="200" t="str">
        <f t="shared" si="36"/>
        <v/>
      </c>
      <c r="M475" s="139" t="str">
        <f t="shared" si="39"/>
        <v/>
      </c>
      <c r="N475" s="176"/>
      <c r="O475" s="176"/>
      <c r="P475" s="189"/>
      <c r="Q475" s="123"/>
      <c r="R475" s="123"/>
      <c r="S475" s="178"/>
      <c r="T475" s="178"/>
      <c r="U475" s="149"/>
      <c r="V475" s="124"/>
      <c r="W475" s="149"/>
      <c r="X475" s="124"/>
      <c r="Y475" s="124"/>
      <c r="Z475" s="124"/>
      <c r="AA475" s="124"/>
      <c r="AB475" s="173"/>
      <c r="AC475" s="139"/>
      <c r="AD475" s="139"/>
      <c r="AE475" s="173"/>
      <c r="AF475" s="173"/>
      <c r="AG475" s="173"/>
      <c r="AH475" s="188"/>
      <c r="AI475" s="149"/>
      <c r="AJ475" s="200" t="str">
        <f t="shared" si="37"/>
        <v/>
      </c>
      <c r="AK475" s="204"/>
      <c r="AL475" s="199"/>
      <c r="AP475" s="178"/>
      <c r="AQ475" s="214"/>
      <c r="AR475" s="214"/>
      <c r="AS475" s="214"/>
      <c r="AT475" s="215"/>
    </row>
    <row r="476" spans="1:46" s="177" customFormat="1" ht="27" customHeight="1" thickTop="1" thickBot="1" x14ac:dyDescent="0.25">
      <c r="A476" s="122"/>
      <c r="B476" s="149" t="str">
        <f t="shared" si="38"/>
        <v/>
      </c>
      <c r="C476" s="304" t="str">
        <f>IF(D476="","",(VLOOKUP(D476,Lookups!$B$4:$C$2561,2,FALSE)))</f>
        <v/>
      </c>
      <c r="D476" s="366"/>
      <c r="E476" s="149"/>
      <c r="F476" s="175"/>
      <c r="G476" s="149"/>
      <c r="H476" s="175"/>
      <c r="I476" s="173"/>
      <c r="J476" s="200" t="str">
        <f t="shared" si="35"/>
        <v/>
      </c>
      <c r="K476" s="173"/>
      <c r="L476" s="200" t="str">
        <f t="shared" si="36"/>
        <v/>
      </c>
      <c r="M476" s="139" t="str">
        <f t="shared" si="39"/>
        <v/>
      </c>
      <c r="N476" s="176"/>
      <c r="O476" s="176"/>
      <c r="P476" s="189"/>
      <c r="Q476" s="123"/>
      <c r="R476" s="123"/>
      <c r="S476" s="178"/>
      <c r="T476" s="178"/>
      <c r="U476" s="149"/>
      <c r="V476" s="124"/>
      <c r="W476" s="149"/>
      <c r="X476" s="124"/>
      <c r="Y476" s="124"/>
      <c r="Z476" s="124"/>
      <c r="AA476" s="124"/>
      <c r="AB476" s="173"/>
      <c r="AC476" s="139"/>
      <c r="AD476" s="139"/>
      <c r="AE476" s="173"/>
      <c r="AF476" s="173"/>
      <c r="AG476" s="173"/>
      <c r="AH476" s="188"/>
      <c r="AI476" s="149"/>
      <c r="AJ476" s="200" t="str">
        <f t="shared" si="37"/>
        <v/>
      </c>
      <c r="AK476" s="204"/>
      <c r="AL476" s="199"/>
      <c r="AP476" s="178"/>
      <c r="AQ476" s="214"/>
      <c r="AR476" s="214"/>
      <c r="AS476" s="214"/>
      <c r="AT476" s="215"/>
    </row>
    <row r="477" spans="1:46" s="177" customFormat="1" ht="27" customHeight="1" thickTop="1" thickBot="1" x14ac:dyDescent="0.25">
      <c r="A477" s="122"/>
      <c r="B477" s="149" t="str">
        <f t="shared" si="38"/>
        <v/>
      </c>
      <c r="C477" s="304" t="str">
        <f>IF(D477="","",(VLOOKUP(D477,Lookups!$B$4:$C$2561,2,FALSE)))</f>
        <v/>
      </c>
      <c r="D477" s="366"/>
      <c r="E477" s="149"/>
      <c r="F477" s="175"/>
      <c r="G477" s="149"/>
      <c r="H477" s="175"/>
      <c r="I477" s="173"/>
      <c r="J477" s="200" t="str">
        <f t="shared" si="35"/>
        <v/>
      </c>
      <c r="K477" s="173"/>
      <c r="L477" s="200" t="str">
        <f t="shared" si="36"/>
        <v/>
      </c>
      <c r="M477" s="139" t="str">
        <f t="shared" si="39"/>
        <v/>
      </c>
      <c r="N477" s="176"/>
      <c r="O477" s="176"/>
      <c r="P477" s="189"/>
      <c r="Q477" s="123"/>
      <c r="R477" s="123"/>
      <c r="S477" s="178"/>
      <c r="T477" s="178"/>
      <c r="U477" s="149"/>
      <c r="V477" s="124"/>
      <c r="W477" s="149"/>
      <c r="X477" s="124"/>
      <c r="Y477" s="124"/>
      <c r="Z477" s="124"/>
      <c r="AA477" s="124"/>
      <c r="AB477" s="173"/>
      <c r="AC477" s="139"/>
      <c r="AD477" s="139"/>
      <c r="AE477" s="173"/>
      <c r="AF477" s="173"/>
      <c r="AG477" s="173"/>
      <c r="AH477" s="188"/>
      <c r="AI477" s="149"/>
      <c r="AJ477" s="200" t="str">
        <f t="shared" si="37"/>
        <v/>
      </c>
      <c r="AK477" s="204"/>
      <c r="AL477" s="199"/>
      <c r="AP477" s="178"/>
      <c r="AQ477" s="214"/>
      <c r="AR477" s="214"/>
      <c r="AS477" s="214"/>
      <c r="AT477" s="215"/>
    </row>
    <row r="478" spans="1:46" s="177" customFormat="1" ht="27" customHeight="1" thickTop="1" thickBot="1" x14ac:dyDescent="0.25">
      <c r="A478" s="122"/>
      <c r="B478" s="149" t="str">
        <f t="shared" si="38"/>
        <v/>
      </c>
      <c r="C478" s="304" t="str">
        <f>IF(D478="","",(VLOOKUP(D478,Lookups!$B$4:$C$2561,2,FALSE)))</f>
        <v/>
      </c>
      <c r="D478" s="366"/>
      <c r="E478" s="149"/>
      <c r="F478" s="175"/>
      <c r="G478" s="149"/>
      <c r="H478" s="175"/>
      <c r="I478" s="173"/>
      <c r="J478" s="200" t="str">
        <f t="shared" si="35"/>
        <v/>
      </c>
      <c r="K478" s="173"/>
      <c r="L478" s="200" t="str">
        <f t="shared" si="36"/>
        <v/>
      </c>
      <c r="M478" s="139" t="str">
        <f t="shared" si="39"/>
        <v/>
      </c>
      <c r="N478" s="176"/>
      <c r="O478" s="176"/>
      <c r="P478" s="189"/>
      <c r="Q478" s="123"/>
      <c r="R478" s="123"/>
      <c r="S478" s="178"/>
      <c r="T478" s="178"/>
      <c r="U478" s="149"/>
      <c r="V478" s="124"/>
      <c r="W478" s="149"/>
      <c r="X478" s="124"/>
      <c r="Y478" s="124"/>
      <c r="Z478" s="124"/>
      <c r="AA478" s="124"/>
      <c r="AB478" s="173"/>
      <c r="AC478" s="139"/>
      <c r="AD478" s="139"/>
      <c r="AE478" s="173"/>
      <c r="AF478" s="173"/>
      <c r="AG478" s="173"/>
      <c r="AH478" s="188"/>
      <c r="AI478" s="149"/>
      <c r="AJ478" s="200" t="str">
        <f t="shared" si="37"/>
        <v/>
      </c>
      <c r="AK478" s="204"/>
      <c r="AL478" s="199"/>
      <c r="AP478" s="178"/>
      <c r="AQ478" s="214"/>
      <c r="AR478" s="214"/>
      <c r="AS478" s="214"/>
      <c r="AT478" s="215"/>
    </row>
    <row r="479" spans="1:46" s="177" customFormat="1" ht="27" customHeight="1" thickTop="1" thickBot="1" x14ac:dyDescent="0.25">
      <c r="A479" s="122"/>
      <c r="B479" s="149" t="str">
        <f t="shared" si="38"/>
        <v/>
      </c>
      <c r="C479" s="304" t="str">
        <f>IF(D479="","",(VLOOKUP(D479,Lookups!$B$4:$C$2561,2,FALSE)))</f>
        <v/>
      </c>
      <c r="D479" s="366"/>
      <c r="E479" s="149"/>
      <c r="F479" s="175"/>
      <c r="G479" s="149"/>
      <c r="H479" s="175"/>
      <c r="I479" s="173"/>
      <c r="J479" s="200" t="str">
        <f t="shared" si="35"/>
        <v/>
      </c>
      <c r="K479" s="173"/>
      <c r="L479" s="200" t="str">
        <f t="shared" si="36"/>
        <v/>
      </c>
      <c r="M479" s="139" t="str">
        <f t="shared" si="39"/>
        <v/>
      </c>
      <c r="N479" s="176"/>
      <c r="O479" s="176"/>
      <c r="P479" s="189"/>
      <c r="Q479" s="123"/>
      <c r="R479" s="123"/>
      <c r="S479" s="178"/>
      <c r="T479" s="178"/>
      <c r="U479" s="149"/>
      <c r="V479" s="124"/>
      <c r="W479" s="149"/>
      <c r="X479" s="124"/>
      <c r="Y479" s="124"/>
      <c r="Z479" s="124"/>
      <c r="AA479" s="124"/>
      <c r="AB479" s="173"/>
      <c r="AC479" s="139"/>
      <c r="AD479" s="139"/>
      <c r="AE479" s="173"/>
      <c r="AF479" s="173"/>
      <c r="AG479" s="173"/>
      <c r="AH479" s="188"/>
      <c r="AI479" s="149"/>
      <c r="AJ479" s="200" t="str">
        <f t="shared" si="37"/>
        <v/>
      </c>
      <c r="AK479" s="204"/>
      <c r="AL479" s="199"/>
      <c r="AP479" s="178"/>
      <c r="AQ479" s="214"/>
      <c r="AR479" s="214"/>
      <c r="AS479" s="214"/>
      <c r="AT479" s="215"/>
    </row>
    <row r="480" spans="1:46" s="177" customFormat="1" ht="27" customHeight="1" thickTop="1" thickBot="1" x14ac:dyDescent="0.25">
      <c r="A480" s="122"/>
      <c r="B480" s="149" t="str">
        <f t="shared" si="38"/>
        <v/>
      </c>
      <c r="C480" s="304" t="str">
        <f>IF(D480="","",(VLOOKUP(D480,Lookups!$B$4:$C$2561,2,FALSE)))</f>
        <v/>
      </c>
      <c r="D480" s="366"/>
      <c r="E480" s="149"/>
      <c r="F480" s="175"/>
      <c r="G480" s="149"/>
      <c r="H480" s="175"/>
      <c r="I480" s="173"/>
      <c r="J480" s="200" t="str">
        <f t="shared" si="35"/>
        <v/>
      </c>
      <c r="K480" s="173"/>
      <c r="L480" s="200" t="str">
        <f t="shared" si="36"/>
        <v/>
      </c>
      <c r="M480" s="139" t="str">
        <f t="shared" si="39"/>
        <v/>
      </c>
      <c r="N480" s="176"/>
      <c r="O480" s="176"/>
      <c r="P480" s="189"/>
      <c r="Q480" s="123"/>
      <c r="R480" s="123"/>
      <c r="S480" s="178"/>
      <c r="T480" s="178"/>
      <c r="U480" s="149"/>
      <c r="V480" s="124"/>
      <c r="W480" s="149"/>
      <c r="X480" s="124"/>
      <c r="Y480" s="124"/>
      <c r="Z480" s="124"/>
      <c r="AA480" s="124"/>
      <c r="AB480" s="173"/>
      <c r="AC480" s="139"/>
      <c r="AD480" s="139"/>
      <c r="AE480" s="173"/>
      <c r="AF480" s="173"/>
      <c r="AG480" s="173"/>
      <c r="AH480" s="188"/>
      <c r="AI480" s="149"/>
      <c r="AJ480" s="200" t="str">
        <f t="shared" si="37"/>
        <v/>
      </c>
      <c r="AK480" s="204"/>
      <c r="AL480" s="199"/>
      <c r="AP480" s="178"/>
      <c r="AQ480" s="214"/>
      <c r="AR480" s="214"/>
      <c r="AS480" s="214"/>
      <c r="AT480" s="215"/>
    </row>
    <row r="481" spans="1:46" s="177" customFormat="1" ht="27" customHeight="1" thickTop="1" thickBot="1" x14ac:dyDescent="0.25">
      <c r="A481" s="122"/>
      <c r="B481" s="149" t="str">
        <f t="shared" si="38"/>
        <v/>
      </c>
      <c r="C481" s="304" t="str">
        <f>IF(D481="","",(VLOOKUP(D481,Lookups!$B$4:$C$2561,2,FALSE)))</f>
        <v/>
      </c>
      <c r="D481" s="366"/>
      <c r="E481" s="149"/>
      <c r="F481" s="175"/>
      <c r="G481" s="149"/>
      <c r="H481" s="175"/>
      <c r="I481" s="173"/>
      <c r="J481" s="200" t="str">
        <f t="shared" si="35"/>
        <v/>
      </c>
      <c r="K481" s="173"/>
      <c r="L481" s="200" t="str">
        <f t="shared" si="36"/>
        <v/>
      </c>
      <c r="M481" s="139" t="str">
        <f t="shared" si="39"/>
        <v/>
      </c>
      <c r="N481" s="176"/>
      <c r="O481" s="176"/>
      <c r="P481" s="189"/>
      <c r="Q481" s="123"/>
      <c r="R481" s="123"/>
      <c r="S481" s="178"/>
      <c r="T481" s="178"/>
      <c r="U481" s="149"/>
      <c r="V481" s="124"/>
      <c r="W481" s="149"/>
      <c r="X481" s="124"/>
      <c r="Y481" s="124"/>
      <c r="Z481" s="124"/>
      <c r="AA481" s="124"/>
      <c r="AB481" s="173"/>
      <c r="AC481" s="139"/>
      <c r="AD481" s="139"/>
      <c r="AE481" s="173"/>
      <c r="AF481" s="173"/>
      <c r="AG481" s="173"/>
      <c r="AH481" s="188"/>
      <c r="AI481" s="149"/>
      <c r="AJ481" s="200" t="str">
        <f t="shared" si="37"/>
        <v/>
      </c>
      <c r="AK481" s="204"/>
      <c r="AL481" s="199"/>
      <c r="AP481" s="178"/>
      <c r="AQ481" s="214"/>
      <c r="AR481" s="214"/>
      <c r="AS481" s="214"/>
      <c r="AT481" s="215"/>
    </row>
    <row r="482" spans="1:46" s="177" customFormat="1" ht="27" customHeight="1" thickTop="1" thickBot="1" x14ac:dyDescent="0.25">
      <c r="A482" s="122"/>
      <c r="B482" s="149" t="str">
        <f t="shared" si="38"/>
        <v/>
      </c>
      <c r="C482" s="304" t="str">
        <f>IF(D482="","",(VLOOKUP(D482,Lookups!$B$4:$C$2561,2,FALSE)))</f>
        <v/>
      </c>
      <c r="D482" s="366"/>
      <c r="E482" s="149"/>
      <c r="F482" s="175"/>
      <c r="G482" s="149"/>
      <c r="H482" s="175"/>
      <c r="I482" s="173"/>
      <c r="J482" s="200" t="str">
        <f t="shared" si="35"/>
        <v/>
      </c>
      <c r="K482" s="173"/>
      <c r="L482" s="200" t="str">
        <f t="shared" si="36"/>
        <v/>
      </c>
      <c r="M482" s="139" t="str">
        <f t="shared" si="39"/>
        <v/>
      </c>
      <c r="N482" s="176"/>
      <c r="O482" s="176"/>
      <c r="P482" s="189"/>
      <c r="Q482" s="123"/>
      <c r="R482" s="123"/>
      <c r="S482" s="178"/>
      <c r="T482" s="178"/>
      <c r="U482" s="149"/>
      <c r="V482" s="124"/>
      <c r="W482" s="149"/>
      <c r="X482" s="124"/>
      <c r="Y482" s="124"/>
      <c r="Z482" s="124"/>
      <c r="AA482" s="124"/>
      <c r="AB482" s="173"/>
      <c r="AC482" s="139"/>
      <c r="AD482" s="139"/>
      <c r="AE482" s="173"/>
      <c r="AF482" s="173"/>
      <c r="AG482" s="173"/>
      <c r="AH482" s="188"/>
      <c r="AI482" s="149"/>
      <c r="AJ482" s="200" t="str">
        <f t="shared" si="37"/>
        <v/>
      </c>
      <c r="AK482" s="204"/>
      <c r="AL482" s="199"/>
      <c r="AP482" s="178"/>
      <c r="AQ482" s="214"/>
      <c r="AR482" s="214"/>
      <c r="AS482" s="214"/>
      <c r="AT482" s="215"/>
    </row>
    <row r="483" spans="1:46" s="177" customFormat="1" ht="27" customHeight="1" thickTop="1" thickBot="1" x14ac:dyDescent="0.25">
      <c r="A483" s="122"/>
      <c r="B483" s="149" t="str">
        <f t="shared" si="38"/>
        <v/>
      </c>
      <c r="C483" s="304" t="str">
        <f>IF(D483="","",(VLOOKUP(D483,Lookups!$B$4:$C$2561,2,FALSE)))</f>
        <v/>
      </c>
      <c r="D483" s="366"/>
      <c r="E483" s="149"/>
      <c r="F483" s="175"/>
      <c r="G483" s="149"/>
      <c r="H483" s="175"/>
      <c r="I483" s="173"/>
      <c r="J483" s="200" t="str">
        <f t="shared" si="35"/>
        <v/>
      </c>
      <c r="K483" s="173"/>
      <c r="L483" s="200" t="str">
        <f t="shared" si="36"/>
        <v/>
      </c>
      <c r="M483" s="139" t="str">
        <f t="shared" si="39"/>
        <v/>
      </c>
      <c r="N483" s="176"/>
      <c r="O483" s="176"/>
      <c r="P483" s="189"/>
      <c r="Q483" s="123"/>
      <c r="R483" s="123"/>
      <c r="S483" s="178"/>
      <c r="T483" s="178"/>
      <c r="U483" s="149"/>
      <c r="V483" s="124"/>
      <c r="W483" s="149"/>
      <c r="X483" s="124"/>
      <c r="Y483" s="124"/>
      <c r="Z483" s="124"/>
      <c r="AA483" s="124"/>
      <c r="AB483" s="173"/>
      <c r="AC483" s="139"/>
      <c r="AD483" s="139"/>
      <c r="AE483" s="173"/>
      <c r="AF483" s="173"/>
      <c r="AG483" s="173"/>
      <c r="AH483" s="188"/>
      <c r="AI483" s="149"/>
      <c r="AJ483" s="200" t="str">
        <f t="shared" si="37"/>
        <v/>
      </c>
      <c r="AK483" s="204"/>
      <c r="AL483" s="199"/>
      <c r="AP483" s="178"/>
      <c r="AQ483" s="214"/>
      <c r="AR483" s="214"/>
      <c r="AS483" s="214"/>
      <c r="AT483" s="215"/>
    </row>
    <row r="484" spans="1:46" s="177" customFormat="1" ht="27" customHeight="1" thickTop="1" thickBot="1" x14ac:dyDescent="0.25">
      <c r="A484" s="122"/>
      <c r="B484" s="149" t="str">
        <f t="shared" si="38"/>
        <v/>
      </c>
      <c r="C484" s="304" t="str">
        <f>IF(D484="","",(VLOOKUP(D484,Lookups!$B$4:$C$2561,2,FALSE)))</f>
        <v/>
      </c>
      <c r="D484" s="366"/>
      <c r="E484" s="149"/>
      <c r="F484" s="175"/>
      <c r="G484" s="149"/>
      <c r="H484" s="175"/>
      <c r="I484" s="173"/>
      <c r="J484" s="200" t="str">
        <f t="shared" si="35"/>
        <v/>
      </c>
      <c r="K484" s="173"/>
      <c r="L484" s="200" t="str">
        <f t="shared" si="36"/>
        <v/>
      </c>
      <c r="M484" s="139" t="str">
        <f t="shared" si="39"/>
        <v/>
      </c>
      <c r="N484" s="176"/>
      <c r="O484" s="176"/>
      <c r="P484" s="189"/>
      <c r="Q484" s="123"/>
      <c r="R484" s="123"/>
      <c r="S484" s="178"/>
      <c r="T484" s="178"/>
      <c r="U484" s="149"/>
      <c r="V484" s="124"/>
      <c r="W484" s="149"/>
      <c r="X484" s="124"/>
      <c r="Y484" s="124"/>
      <c r="Z484" s="124"/>
      <c r="AA484" s="124"/>
      <c r="AB484" s="173"/>
      <c r="AC484" s="139"/>
      <c r="AD484" s="139"/>
      <c r="AE484" s="173"/>
      <c r="AF484" s="173"/>
      <c r="AG484" s="173"/>
      <c r="AH484" s="188"/>
      <c r="AI484" s="149"/>
      <c r="AJ484" s="200" t="str">
        <f t="shared" si="37"/>
        <v/>
      </c>
      <c r="AK484" s="204"/>
      <c r="AL484" s="199"/>
      <c r="AP484" s="178"/>
      <c r="AQ484" s="214"/>
      <c r="AR484" s="214"/>
      <c r="AS484" s="214"/>
      <c r="AT484" s="215"/>
    </row>
    <row r="485" spans="1:46" s="177" customFormat="1" ht="27" customHeight="1" thickTop="1" thickBot="1" x14ac:dyDescent="0.25">
      <c r="A485" s="122"/>
      <c r="B485" s="149" t="str">
        <f t="shared" si="38"/>
        <v/>
      </c>
      <c r="C485" s="304" t="str">
        <f>IF(D485="","",(VLOOKUP(D485,Lookups!$B$4:$C$2561,2,FALSE)))</f>
        <v/>
      </c>
      <c r="D485" s="366"/>
      <c r="E485" s="149"/>
      <c r="F485" s="175"/>
      <c r="G485" s="149"/>
      <c r="H485" s="175"/>
      <c r="I485" s="173"/>
      <c r="J485" s="200" t="str">
        <f t="shared" si="35"/>
        <v/>
      </c>
      <c r="K485" s="173"/>
      <c r="L485" s="200" t="str">
        <f t="shared" si="36"/>
        <v/>
      </c>
      <c r="M485" s="139" t="str">
        <f t="shared" si="39"/>
        <v/>
      </c>
      <c r="N485" s="176"/>
      <c r="O485" s="176"/>
      <c r="P485" s="189"/>
      <c r="Q485" s="123"/>
      <c r="R485" s="123"/>
      <c r="S485" s="178"/>
      <c r="T485" s="178"/>
      <c r="U485" s="149"/>
      <c r="V485" s="124"/>
      <c r="W485" s="149"/>
      <c r="X485" s="124"/>
      <c r="Y485" s="124"/>
      <c r="Z485" s="124"/>
      <c r="AA485" s="124"/>
      <c r="AB485" s="173"/>
      <c r="AC485" s="139"/>
      <c r="AD485" s="139"/>
      <c r="AE485" s="173"/>
      <c r="AF485" s="173"/>
      <c r="AG485" s="173"/>
      <c r="AH485" s="188"/>
      <c r="AI485" s="149"/>
      <c r="AJ485" s="200" t="str">
        <f t="shared" si="37"/>
        <v/>
      </c>
      <c r="AK485" s="204"/>
      <c r="AL485" s="199"/>
      <c r="AP485" s="178"/>
      <c r="AQ485" s="214"/>
      <c r="AR485" s="214"/>
      <c r="AS485" s="214"/>
      <c r="AT485" s="215"/>
    </row>
    <row r="486" spans="1:46" s="177" customFormat="1" ht="27" customHeight="1" thickTop="1" thickBot="1" x14ac:dyDescent="0.25">
      <c r="A486" s="122"/>
      <c r="B486" s="149" t="str">
        <f t="shared" si="38"/>
        <v/>
      </c>
      <c r="C486" s="304" t="str">
        <f>IF(D486="","",(VLOOKUP(D486,Lookups!$B$4:$C$2561,2,FALSE)))</f>
        <v/>
      </c>
      <c r="D486" s="366"/>
      <c r="E486" s="149"/>
      <c r="F486" s="175"/>
      <c r="G486" s="149"/>
      <c r="H486" s="175"/>
      <c r="I486" s="173"/>
      <c r="J486" s="200" t="str">
        <f t="shared" si="35"/>
        <v/>
      </c>
      <c r="K486" s="173"/>
      <c r="L486" s="200" t="str">
        <f t="shared" si="36"/>
        <v/>
      </c>
      <c r="M486" s="139" t="str">
        <f t="shared" si="39"/>
        <v/>
      </c>
      <c r="N486" s="176"/>
      <c r="O486" s="176"/>
      <c r="P486" s="189"/>
      <c r="Q486" s="123"/>
      <c r="R486" s="123"/>
      <c r="S486" s="178"/>
      <c r="T486" s="178"/>
      <c r="U486" s="149"/>
      <c r="V486" s="124"/>
      <c r="W486" s="149"/>
      <c r="X486" s="124"/>
      <c r="Y486" s="124"/>
      <c r="Z486" s="124"/>
      <c r="AA486" s="124"/>
      <c r="AB486" s="173"/>
      <c r="AC486" s="139"/>
      <c r="AD486" s="139"/>
      <c r="AE486" s="173"/>
      <c r="AF486" s="173"/>
      <c r="AG486" s="173"/>
      <c r="AH486" s="188"/>
      <c r="AI486" s="149"/>
      <c r="AJ486" s="200" t="str">
        <f t="shared" si="37"/>
        <v/>
      </c>
      <c r="AK486" s="204"/>
      <c r="AL486" s="199"/>
      <c r="AP486" s="178"/>
      <c r="AQ486" s="214"/>
      <c r="AR486" s="214"/>
      <c r="AS486" s="214"/>
      <c r="AT486" s="215"/>
    </row>
    <row r="487" spans="1:46" s="177" customFormat="1" ht="27" customHeight="1" thickTop="1" thickBot="1" x14ac:dyDescent="0.25">
      <c r="A487" s="122"/>
      <c r="B487" s="149" t="str">
        <f t="shared" si="38"/>
        <v/>
      </c>
      <c r="C487" s="304" t="str">
        <f>IF(D487="","",(VLOOKUP(D487,Lookups!$B$4:$C$2561,2,FALSE)))</f>
        <v/>
      </c>
      <c r="D487" s="366"/>
      <c r="E487" s="149"/>
      <c r="F487" s="175"/>
      <c r="G487" s="149"/>
      <c r="H487" s="175"/>
      <c r="I487" s="173"/>
      <c r="J487" s="200" t="str">
        <f t="shared" si="35"/>
        <v/>
      </c>
      <c r="K487" s="173"/>
      <c r="L487" s="200" t="str">
        <f t="shared" si="36"/>
        <v/>
      </c>
      <c r="M487" s="139" t="str">
        <f t="shared" si="39"/>
        <v/>
      </c>
      <c r="N487" s="176"/>
      <c r="O487" s="176"/>
      <c r="P487" s="189"/>
      <c r="Q487" s="123"/>
      <c r="R487" s="123"/>
      <c r="S487" s="178"/>
      <c r="T487" s="178"/>
      <c r="U487" s="149"/>
      <c r="V487" s="124"/>
      <c r="W487" s="149"/>
      <c r="X487" s="124"/>
      <c r="Y487" s="124"/>
      <c r="Z487" s="124"/>
      <c r="AA487" s="124"/>
      <c r="AB487" s="173"/>
      <c r="AC487" s="139"/>
      <c r="AD487" s="139"/>
      <c r="AE487" s="173"/>
      <c r="AF487" s="173"/>
      <c r="AG487" s="173"/>
      <c r="AH487" s="188"/>
      <c r="AI487" s="149"/>
      <c r="AJ487" s="200" t="str">
        <f t="shared" si="37"/>
        <v/>
      </c>
      <c r="AK487" s="204"/>
      <c r="AL487" s="199"/>
      <c r="AP487" s="178"/>
      <c r="AQ487" s="214"/>
      <c r="AR487" s="214"/>
      <c r="AS487" s="214"/>
      <c r="AT487" s="215"/>
    </row>
    <row r="488" spans="1:46" s="177" customFormat="1" ht="27" customHeight="1" thickTop="1" thickBot="1" x14ac:dyDescent="0.25">
      <c r="A488" s="122"/>
      <c r="B488" s="149" t="str">
        <f t="shared" si="38"/>
        <v/>
      </c>
      <c r="C488" s="304" t="str">
        <f>IF(D488="","",(VLOOKUP(D488,Lookups!$B$4:$C$2561,2,FALSE)))</f>
        <v/>
      </c>
      <c r="D488" s="366"/>
      <c r="E488" s="149"/>
      <c r="F488" s="175"/>
      <c r="G488" s="149"/>
      <c r="H488" s="175"/>
      <c r="I488" s="173"/>
      <c r="J488" s="200" t="str">
        <f t="shared" si="35"/>
        <v/>
      </c>
      <c r="K488" s="173"/>
      <c r="L488" s="200" t="str">
        <f t="shared" si="36"/>
        <v/>
      </c>
      <c r="M488" s="139" t="str">
        <f t="shared" si="39"/>
        <v/>
      </c>
      <c r="N488" s="176"/>
      <c r="O488" s="176"/>
      <c r="P488" s="189"/>
      <c r="Q488" s="123"/>
      <c r="R488" s="123"/>
      <c r="S488" s="178"/>
      <c r="T488" s="178"/>
      <c r="U488" s="149"/>
      <c r="V488" s="124"/>
      <c r="W488" s="149"/>
      <c r="X488" s="124"/>
      <c r="Y488" s="124"/>
      <c r="Z488" s="124"/>
      <c r="AA488" s="124"/>
      <c r="AB488" s="173"/>
      <c r="AC488" s="139"/>
      <c r="AD488" s="139"/>
      <c r="AE488" s="173"/>
      <c r="AF488" s="173"/>
      <c r="AG488" s="173"/>
      <c r="AH488" s="188"/>
      <c r="AI488" s="149"/>
      <c r="AJ488" s="200" t="str">
        <f t="shared" si="37"/>
        <v/>
      </c>
      <c r="AK488" s="204"/>
      <c r="AL488" s="199"/>
      <c r="AP488" s="178"/>
      <c r="AQ488" s="214"/>
      <c r="AR488" s="214"/>
      <c r="AS488" s="214"/>
      <c r="AT488" s="215"/>
    </row>
    <row r="489" spans="1:46" s="177" customFormat="1" ht="27" customHeight="1" thickTop="1" thickBot="1" x14ac:dyDescent="0.25">
      <c r="A489" s="122"/>
      <c r="B489" s="149" t="str">
        <f t="shared" si="38"/>
        <v/>
      </c>
      <c r="C489" s="304" t="str">
        <f>IF(D489="","",(VLOOKUP(D489,Lookups!$B$4:$C$2561,2,FALSE)))</f>
        <v/>
      </c>
      <c r="D489" s="366"/>
      <c r="E489" s="149"/>
      <c r="F489" s="175"/>
      <c r="G489" s="149"/>
      <c r="H489" s="175"/>
      <c r="I489" s="173"/>
      <c r="J489" s="200" t="str">
        <f t="shared" si="35"/>
        <v/>
      </c>
      <c r="K489" s="173"/>
      <c r="L489" s="200" t="str">
        <f t="shared" si="36"/>
        <v/>
      </c>
      <c r="M489" s="139" t="str">
        <f t="shared" si="39"/>
        <v/>
      </c>
      <c r="N489" s="176"/>
      <c r="O489" s="176"/>
      <c r="P489" s="189"/>
      <c r="Q489" s="123"/>
      <c r="R489" s="123"/>
      <c r="S489" s="178"/>
      <c r="T489" s="178"/>
      <c r="U489" s="149"/>
      <c r="V489" s="124"/>
      <c r="W489" s="149"/>
      <c r="X489" s="124"/>
      <c r="Y489" s="124"/>
      <c r="Z489" s="124"/>
      <c r="AA489" s="124"/>
      <c r="AB489" s="173"/>
      <c r="AC489" s="139"/>
      <c r="AD489" s="139"/>
      <c r="AE489" s="173"/>
      <c r="AF489" s="173"/>
      <c r="AG489" s="173"/>
      <c r="AH489" s="188"/>
      <c r="AI489" s="149"/>
      <c r="AJ489" s="200" t="str">
        <f t="shared" si="37"/>
        <v/>
      </c>
      <c r="AK489" s="204"/>
      <c r="AL489" s="199"/>
      <c r="AP489" s="178"/>
      <c r="AQ489" s="214"/>
      <c r="AR489" s="214"/>
      <c r="AS489" s="214"/>
      <c r="AT489" s="215"/>
    </row>
    <row r="490" spans="1:46" s="177" customFormat="1" ht="27" customHeight="1" thickTop="1" thickBot="1" x14ac:dyDescent="0.25">
      <c r="A490" s="122"/>
      <c r="B490" s="149" t="str">
        <f t="shared" si="38"/>
        <v/>
      </c>
      <c r="C490" s="304" t="str">
        <f>IF(D490="","",(VLOOKUP(D490,Lookups!$B$4:$C$2561,2,FALSE)))</f>
        <v/>
      </c>
      <c r="D490" s="366"/>
      <c r="E490" s="149"/>
      <c r="F490" s="175"/>
      <c r="G490" s="149"/>
      <c r="H490" s="175"/>
      <c r="I490" s="173"/>
      <c r="J490" s="200" t="str">
        <f t="shared" si="35"/>
        <v/>
      </c>
      <c r="K490" s="173"/>
      <c r="L490" s="200" t="str">
        <f t="shared" si="36"/>
        <v/>
      </c>
      <c r="M490" s="139" t="str">
        <f t="shared" si="39"/>
        <v/>
      </c>
      <c r="N490" s="176"/>
      <c r="O490" s="176"/>
      <c r="P490" s="189"/>
      <c r="Q490" s="123"/>
      <c r="R490" s="123"/>
      <c r="S490" s="178"/>
      <c r="T490" s="178"/>
      <c r="U490" s="149"/>
      <c r="V490" s="124"/>
      <c r="W490" s="149"/>
      <c r="X490" s="124"/>
      <c r="Y490" s="124"/>
      <c r="Z490" s="124"/>
      <c r="AA490" s="124"/>
      <c r="AB490" s="173"/>
      <c r="AC490" s="139"/>
      <c r="AD490" s="139"/>
      <c r="AE490" s="173"/>
      <c r="AF490" s="173"/>
      <c r="AG490" s="173"/>
      <c r="AH490" s="188"/>
      <c r="AI490" s="149"/>
      <c r="AJ490" s="200" t="str">
        <f t="shared" si="37"/>
        <v/>
      </c>
      <c r="AK490" s="204"/>
      <c r="AL490" s="199"/>
      <c r="AP490" s="178"/>
      <c r="AQ490" s="214"/>
      <c r="AR490" s="214"/>
      <c r="AS490" s="214"/>
      <c r="AT490" s="215"/>
    </row>
    <row r="491" spans="1:46" s="177" customFormat="1" ht="27" customHeight="1" thickTop="1" thickBot="1" x14ac:dyDescent="0.25">
      <c r="A491" s="122"/>
      <c r="B491" s="149" t="str">
        <f t="shared" si="38"/>
        <v/>
      </c>
      <c r="C491" s="304" t="str">
        <f>IF(D491="","",(VLOOKUP(D491,Lookups!$B$4:$C$2561,2,FALSE)))</f>
        <v/>
      </c>
      <c r="D491" s="366"/>
      <c r="E491" s="149"/>
      <c r="F491" s="175"/>
      <c r="G491" s="149"/>
      <c r="H491" s="175"/>
      <c r="I491" s="173"/>
      <c r="J491" s="200" t="str">
        <f t="shared" si="35"/>
        <v/>
      </c>
      <c r="K491" s="173"/>
      <c r="L491" s="200" t="str">
        <f t="shared" si="36"/>
        <v/>
      </c>
      <c r="M491" s="139" t="str">
        <f t="shared" si="39"/>
        <v/>
      </c>
      <c r="N491" s="176"/>
      <c r="O491" s="176"/>
      <c r="P491" s="189"/>
      <c r="Q491" s="123"/>
      <c r="R491" s="123"/>
      <c r="S491" s="178"/>
      <c r="T491" s="178"/>
      <c r="U491" s="149"/>
      <c r="V491" s="124"/>
      <c r="W491" s="149"/>
      <c r="X491" s="124"/>
      <c r="Y491" s="124"/>
      <c r="Z491" s="124"/>
      <c r="AA491" s="124"/>
      <c r="AB491" s="173"/>
      <c r="AC491" s="139"/>
      <c r="AD491" s="139"/>
      <c r="AE491" s="173"/>
      <c r="AF491" s="173"/>
      <c r="AG491" s="173"/>
      <c r="AH491" s="188"/>
      <c r="AI491" s="149"/>
      <c r="AJ491" s="200" t="str">
        <f t="shared" si="37"/>
        <v/>
      </c>
      <c r="AK491" s="204"/>
      <c r="AL491" s="199"/>
      <c r="AP491" s="178"/>
      <c r="AQ491" s="214"/>
      <c r="AR491" s="214"/>
      <c r="AS491" s="214"/>
      <c r="AT491" s="215"/>
    </row>
    <row r="492" spans="1:46" s="177" customFormat="1" ht="27" customHeight="1" thickTop="1" thickBot="1" x14ac:dyDescent="0.25">
      <c r="A492" s="122"/>
      <c r="B492" s="149" t="str">
        <f t="shared" si="38"/>
        <v/>
      </c>
      <c r="C492" s="304" t="str">
        <f>IF(D492="","",(VLOOKUP(D492,Lookups!$B$4:$C$2561,2,FALSE)))</f>
        <v/>
      </c>
      <c r="D492" s="366"/>
      <c r="E492" s="149"/>
      <c r="F492" s="175"/>
      <c r="G492" s="149"/>
      <c r="H492" s="175"/>
      <c r="I492" s="173"/>
      <c r="J492" s="200" t="str">
        <f t="shared" si="35"/>
        <v/>
      </c>
      <c r="K492" s="173"/>
      <c r="L492" s="200" t="str">
        <f t="shared" si="36"/>
        <v/>
      </c>
      <c r="M492" s="139" t="str">
        <f t="shared" si="39"/>
        <v/>
      </c>
      <c r="N492" s="176"/>
      <c r="O492" s="176"/>
      <c r="P492" s="189"/>
      <c r="Q492" s="123"/>
      <c r="R492" s="123"/>
      <c r="S492" s="178"/>
      <c r="T492" s="178"/>
      <c r="U492" s="149"/>
      <c r="V492" s="124"/>
      <c r="W492" s="149"/>
      <c r="X492" s="124"/>
      <c r="Y492" s="124"/>
      <c r="Z492" s="124"/>
      <c r="AA492" s="124"/>
      <c r="AB492" s="173"/>
      <c r="AC492" s="139"/>
      <c r="AD492" s="139"/>
      <c r="AE492" s="173"/>
      <c r="AF492" s="173"/>
      <c r="AG492" s="173"/>
      <c r="AH492" s="188"/>
      <c r="AI492" s="149"/>
      <c r="AJ492" s="200" t="str">
        <f t="shared" si="37"/>
        <v/>
      </c>
      <c r="AK492" s="204"/>
      <c r="AL492" s="199"/>
      <c r="AP492" s="178"/>
      <c r="AQ492" s="214"/>
      <c r="AR492" s="214"/>
      <c r="AS492" s="214"/>
      <c r="AT492" s="215"/>
    </row>
    <row r="493" spans="1:46" s="177" customFormat="1" ht="27" customHeight="1" thickTop="1" thickBot="1" x14ac:dyDescent="0.25">
      <c r="A493" s="122"/>
      <c r="B493" s="149" t="str">
        <f t="shared" si="38"/>
        <v/>
      </c>
      <c r="C493" s="304" t="str">
        <f>IF(D493="","",(VLOOKUP(D493,Lookups!$B$4:$C$2561,2,FALSE)))</f>
        <v/>
      </c>
      <c r="D493" s="366"/>
      <c r="E493" s="149"/>
      <c r="F493" s="175"/>
      <c r="G493" s="149"/>
      <c r="H493" s="175"/>
      <c r="I493" s="173"/>
      <c r="J493" s="200" t="str">
        <f t="shared" si="35"/>
        <v/>
      </c>
      <c r="K493" s="173"/>
      <c r="L493" s="200" t="str">
        <f t="shared" si="36"/>
        <v/>
      </c>
      <c r="M493" s="139" t="str">
        <f t="shared" si="39"/>
        <v/>
      </c>
      <c r="N493" s="176"/>
      <c r="O493" s="176"/>
      <c r="P493" s="189"/>
      <c r="Q493" s="123"/>
      <c r="R493" s="123"/>
      <c r="S493" s="178"/>
      <c r="T493" s="178"/>
      <c r="U493" s="149"/>
      <c r="V493" s="124"/>
      <c r="W493" s="149"/>
      <c r="X493" s="124"/>
      <c r="Y493" s="124"/>
      <c r="Z493" s="124"/>
      <c r="AA493" s="124"/>
      <c r="AB493" s="173"/>
      <c r="AC493" s="139"/>
      <c r="AD493" s="139"/>
      <c r="AE493" s="173"/>
      <c r="AF493" s="173"/>
      <c r="AG493" s="173"/>
      <c r="AH493" s="188"/>
      <c r="AI493" s="149"/>
      <c r="AJ493" s="200" t="str">
        <f t="shared" si="37"/>
        <v/>
      </c>
      <c r="AK493" s="204"/>
      <c r="AL493" s="199"/>
      <c r="AP493" s="178"/>
      <c r="AQ493" s="214"/>
      <c r="AR493" s="214"/>
      <c r="AS493" s="214"/>
      <c r="AT493" s="215"/>
    </row>
    <row r="494" spans="1:46" s="177" customFormat="1" ht="27" customHeight="1" thickTop="1" thickBot="1" x14ac:dyDescent="0.25">
      <c r="A494" s="122"/>
      <c r="B494" s="149" t="str">
        <f t="shared" si="38"/>
        <v/>
      </c>
      <c r="C494" s="304" t="str">
        <f>IF(D494="","",(VLOOKUP(D494,Lookups!$B$4:$C$2561,2,FALSE)))</f>
        <v/>
      </c>
      <c r="D494" s="366"/>
      <c r="E494" s="149"/>
      <c r="F494" s="175"/>
      <c r="G494" s="149"/>
      <c r="H494" s="175"/>
      <c r="I494" s="173"/>
      <c r="J494" s="200" t="str">
        <f t="shared" si="35"/>
        <v/>
      </c>
      <c r="K494" s="173"/>
      <c r="L494" s="200" t="str">
        <f t="shared" si="36"/>
        <v/>
      </c>
      <c r="M494" s="139" t="str">
        <f t="shared" si="39"/>
        <v/>
      </c>
      <c r="N494" s="176"/>
      <c r="O494" s="176"/>
      <c r="P494" s="189"/>
      <c r="Q494" s="123"/>
      <c r="R494" s="123"/>
      <c r="S494" s="178"/>
      <c r="T494" s="178"/>
      <c r="U494" s="149"/>
      <c r="V494" s="124"/>
      <c r="W494" s="149"/>
      <c r="X494" s="124"/>
      <c r="Y494" s="124"/>
      <c r="Z494" s="124"/>
      <c r="AA494" s="124"/>
      <c r="AB494" s="173"/>
      <c r="AC494" s="139"/>
      <c r="AD494" s="139"/>
      <c r="AE494" s="173"/>
      <c r="AF494" s="173"/>
      <c r="AG494" s="173"/>
      <c r="AH494" s="188"/>
      <c r="AI494" s="149"/>
      <c r="AJ494" s="200" t="str">
        <f t="shared" si="37"/>
        <v/>
      </c>
      <c r="AK494" s="204"/>
      <c r="AL494" s="199"/>
      <c r="AP494" s="178"/>
      <c r="AQ494" s="214"/>
      <c r="AR494" s="214"/>
      <c r="AS494" s="214"/>
      <c r="AT494" s="215"/>
    </row>
    <row r="495" spans="1:46" s="177" customFormat="1" ht="27" customHeight="1" thickTop="1" thickBot="1" x14ac:dyDescent="0.25">
      <c r="A495" s="122"/>
      <c r="B495" s="149" t="str">
        <f t="shared" si="38"/>
        <v/>
      </c>
      <c r="C495" s="304" t="str">
        <f>IF(D495="","",(VLOOKUP(D495,Lookups!$B$4:$C$2561,2,FALSE)))</f>
        <v/>
      </c>
      <c r="D495" s="366"/>
      <c r="E495" s="149"/>
      <c r="F495" s="175"/>
      <c r="G495" s="149"/>
      <c r="H495" s="175"/>
      <c r="I495" s="173"/>
      <c r="J495" s="200" t="str">
        <f t="shared" si="35"/>
        <v/>
      </c>
      <c r="K495" s="173"/>
      <c r="L495" s="200" t="str">
        <f t="shared" si="36"/>
        <v/>
      </c>
      <c r="M495" s="139" t="str">
        <f t="shared" si="39"/>
        <v/>
      </c>
      <c r="N495" s="176"/>
      <c r="O495" s="176"/>
      <c r="P495" s="189"/>
      <c r="Q495" s="123"/>
      <c r="R495" s="123"/>
      <c r="S495" s="178"/>
      <c r="T495" s="178"/>
      <c r="U495" s="149"/>
      <c r="V495" s="124"/>
      <c r="W495" s="149"/>
      <c r="X495" s="124"/>
      <c r="Y495" s="124"/>
      <c r="Z495" s="124"/>
      <c r="AA495" s="124"/>
      <c r="AB495" s="173"/>
      <c r="AC495" s="139"/>
      <c r="AD495" s="139"/>
      <c r="AE495" s="173"/>
      <c r="AF495" s="173"/>
      <c r="AG495" s="173"/>
      <c r="AH495" s="188"/>
      <c r="AI495" s="149"/>
      <c r="AJ495" s="200" t="str">
        <f t="shared" si="37"/>
        <v/>
      </c>
      <c r="AK495" s="204"/>
      <c r="AL495" s="199"/>
      <c r="AP495" s="178"/>
      <c r="AQ495" s="214"/>
      <c r="AR495" s="214"/>
      <c r="AS495" s="214"/>
      <c r="AT495" s="215"/>
    </row>
    <row r="496" spans="1:46" s="177" customFormat="1" ht="27" customHeight="1" thickTop="1" thickBot="1" x14ac:dyDescent="0.25">
      <c r="A496" s="122"/>
      <c r="B496" s="149" t="str">
        <f t="shared" si="38"/>
        <v/>
      </c>
      <c r="C496" s="304" t="str">
        <f>IF(D496="","",(VLOOKUP(D496,Lookups!$B$4:$C$2561,2,FALSE)))</f>
        <v/>
      </c>
      <c r="D496" s="366"/>
      <c r="E496" s="149"/>
      <c r="F496" s="175"/>
      <c r="G496" s="149"/>
      <c r="H496" s="175"/>
      <c r="I496" s="173"/>
      <c r="J496" s="200" t="str">
        <f t="shared" si="35"/>
        <v/>
      </c>
      <c r="K496" s="173"/>
      <c r="L496" s="200" t="str">
        <f t="shared" si="36"/>
        <v/>
      </c>
      <c r="M496" s="139" t="str">
        <f t="shared" si="39"/>
        <v/>
      </c>
      <c r="N496" s="176"/>
      <c r="O496" s="176"/>
      <c r="P496" s="189"/>
      <c r="Q496" s="123"/>
      <c r="R496" s="123"/>
      <c r="S496" s="178"/>
      <c r="T496" s="178"/>
      <c r="U496" s="149"/>
      <c r="V496" s="124"/>
      <c r="W496" s="149"/>
      <c r="X496" s="124"/>
      <c r="Y496" s="124"/>
      <c r="Z496" s="124"/>
      <c r="AA496" s="124"/>
      <c r="AB496" s="173"/>
      <c r="AC496" s="139"/>
      <c r="AD496" s="139"/>
      <c r="AE496" s="173"/>
      <c r="AF496" s="173"/>
      <c r="AG496" s="173"/>
      <c r="AH496" s="188"/>
      <c r="AI496" s="149"/>
      <c r="AJ496" s="200" t="str">
        <f t="shared" si="37"/>
        <v/>
      </c>
      <c r="AK496" s="204"/>
      <c r="AL496" s="199"/>
      <c r="AP496" s="178"/>
      <c r="AQ496" s="214"/>
      <c r="AR496" s="214"/>
      <c r="AS496" s="214"/>
      <c r="AT496" s="215"/>
    </row>
    <row r="497" spans="1:46" s="177" customFormat="1" ht="27" customHeight="1" thickTop="1" thickBot="1" x14ac:dyDescent="0.25">
      <c r="A497" s="122"/>
      <c r="B497" s="149" t="str">
        <f t="shared" si="38"/>
        <v/>
      </c>
      <c r="C497" s="304" t="str">
        <f>IF(D497="","",(VLOOKUP(D497,Lookups!$B$4:$C$2561,2,FALSE)))</f>
        <v/>
      </c>
      <c r="D497" s="366"/>
      <c r="E497" s="149"/>
      <c r="F497" s="175"/>
      <c r="G497" s="149"/>
      <c r="H497" s="175"/>
      <c r="I497" s="173"/>
      <c r="J497" s="200" t="str">
        <f t="shared" si="35"/>
        <v/>
      </c>
      <c r="K497" s="173"/>
      <c r="L497" s="200" t="str">
        <f t="shared" si="36"/>
        <v/>
      </c>
      <c r="M497" s="139" t="str">
        <f t="shared" si="39"/>
        <v/>
      </c>
      <c r="N497" s="176"/>
      <c r="O497" s="176"/>
      <c r="P497" s="189"/>
      <c r="Q497" s="123"/>
      <c r="R497" s="123"/>
      <c r="S497" s="178"/>
      <c r="T497" s="178"/>
      <c r="U497" s="149"/>
      <c r="V497" s="124"/>
      <c r="W497" s="149"/>
      <c r="X497" s="124"/>
      <c r="Y497" s="124"/>
      <c r="Z497" s="124"/>
      <c r="AA497" s="124"/>
      <c r="AB497" s="173"/>
      <c r="AC497" s="139"/>
      <c r="AD497" s="139"/>
      <c r="AE497" s="173"/>
      <c r="AF497" s="173"/>
      <c r="AG497" s="173"/>
      <c r="AH497" s="188"/>
      <c r="AI497" s="149"/>
      <c r="AJ497" s="200" t="str">
        <f t="shared" si="37"/>
        <v/>
      </c>
      <c r="AK497" s="204"/>
      <c r="AL497" s="199"/>
      <c r="AP497" s="178"/>
      <c r="AQ497" s="214"/>
      <c r="AR497" s="214"/>
      <c r="AS497" s="214"/>
      <c r="AT497" s="215"/>
    </row>
    <row r="498" spans="1:46" s="177" customFormat="1" ht="27" customHeight="1" thickTop="1" thickBot="1" x14ac:dyDescent="0.25">
      <c r="A498" s="122"/>
      <c r="B498" s="149" t="str">
        <f t="shared" si="38"/>
        <v/>
      </c>
      <c r="C498" s="304" t="str">
        <f>IF(D498="","",(VLOOKUP(D498,Lookups!$B$4:$C$2561,2,FALSE)))</f>
        <v/>
      </c>
      <c r="D498" s="366"/>
      <c r="E498" s="149"/>
      <c r="F498" s="175"/>
      <c r="G498" s="149"/>
      <c r="H498" s="175"/>
      <c r="I498" s="173"/>
      <c r="J498" s="200" t="str">
        <f t="shared" si="35"/>
        <v/>
      </c>
      <c r="K498" s="173"/>
      <c r="L498" s="200" t="str">
        <f t="shared" si="36"/>
        <v/>
      </c>
      <c r="M498" s="139" t="str">
        <f t="shared" si="39"/>
        <v/>
      </c>
      <c r="N498" s="176"/>
      <c r="O498" s="176"/>
      <c r="P498" s="189"/>
      <c r="Q498" s="123"/>
      <c r="R498" s="123"/>
      <c r="S498" s="178"/>
      <c r="T498" s="178"/>
      <c r="U498" s="149"/>
      <c r="V498" s="124"/>
      <c r="W498" s="149"/>
      <c r="X498" s="124"/>
      <c r="Y498" s="124"/>
      <c r="Z498" s="124"/>
      <c r="AA498" s="124"/>
      <c r="AB498" s="173"/>
      <c r="AC498" s="139"/>
      <c r="AD498" s="139"/>
      <c r="AE498" s="173"/>
      <c r="AF498" s="173"/>
      <c r="AG498" s="173"/>
      <c r="AH498" s="188"/>
      <c r="AI498" s="149"/>
      <c r="AJ498" s="200" t="str">
        <f t="shared" si="37"/>
        <v/>
      </c>
      <c r="AK498" s="204"/>
      <c r="AL498" s="199"/>
      <c r="AP498" s="178"/>
      <c r="AQ498" s="214"/>
      <c r="AR498" s="214"/>
      <c r="AS498" s="214"/>
      <c r="AT498" s="215"/>
    </row>
    <row r="499" spans="1:46" s="177" customFormat="1" ht="27" customHeight="1" thickTop="1" thickBot="1" x14ac:dyDescent="0.25">
      <c r="A499" s="122"/>
      <c r="B499" s="149" t="str">
        <f t="shared" si="38"/>
        <v/>
      </c>
      <c r="C499" s="304" t="str">
        <f>IF(D499="","",(VLOOKUP(D499,Lookups!$B$4:$C$2561,2,FALSE)))</f>
        <v/>
      </c>
      <c r="D499" s="366"/>
      <c r="E499" s="149"/>
      <c r="F499" s="175"/>
      <c r="G499" s="149"/>
      <c r="H499" s="175"/>
      <c r="I499" s="173"/>
      <c r="J499" s="200" t="str">
        <f t="shared" si="35"/>
        <v/>
      </c>
      <c r="K499" s="173"/>
      <c r="L499" s="200" t="str">
        <f t="shared" si="36"/>
        <v/>
      </c>
      <c r="M499" s="139" t="str">
        <f t="shared" si="39"/>
        <v/>
      </c>
      <c r="N499" s="176"/>
      <c r="O499" s="176"/>
      <c r="P499" s="189"/>
      <c r="Q499" s="123"/>
      <c r="R499" s="123"/>
      <c r="S499" s="178"/>
      <c r="T499" s="178"/>
      <c r="U499" s="149"/>
      <c r="V499" s="124"/>
      <c r="W499" s="149"/>
      <c r="X499" s="124"/>
      <c r="Y499" s="124"/>
      <c r="Z499" s="124"/>
      <c r="AA499" s="124"/>
      <c r="AB499" s="173"/>
      <c r="AC499" s="139"/>
      <c r="AD499" s="139"/>
      <c r="AE499" s="173"/>
      <c r="AF499" s="173"/>
      <c r="AG499" s="173"/>
      <c r="AH499" s="188"/>
      <c r="AI499" s="149"/>
      <c r="AJ499" s="200" t="str">
        <f t="shared" si="37"/>
        <v/>
      </c>
      <c r="AK499" s="204"/>
      <c r="AL499" s="199"/>
      <c r="AP499" s="178"/>
      <c r="AQ499" s="214"/>
      <c r="AR499" s="214"/>
      <c r="AS499" s="214"/>
      <c r="AT499" s="215"/>
    </row>
    <row r="500" spans="1:46" s="177" customFormat="1" ht="27" customHeight="1" thickTop="1" thickBot="1" x14ac:dyDescent="0.25">
      <c r="A500" s="122"/>
      <c r="B500" s="149" t="str">
        <f t="shared" si="38"/>
        <v/>
      </c>
      <c r="C500" s="304" t="str">
        <f>IF(D500="","",(VLOOKUP(D500,Lookups!$B$4:$C$2561,2,FALSE)))</f>
        <v/>
      </c>
      <c r="D500" s="366"/>
      <c r="E500" s="149"/>
      <c r="F500" s="175"/>
      <c r="G500" s="149"/>
      <c r="H500" s="175"/>
      <c r="I500" s="173"/>
      <c r="J500" s="200" t="str">
        <f t="shared" si="35"/>
        <v/>
      </c>
      <c r="K500" s="173"/>
      <c r="L500" s="200" t="str">
        <f t="shared" si="36"/>
        <v/>
      </c>
      <c r="M500" s="139" t="str">
        <f t="shared" si="39"/>
        <v/>
      </c>
      <c r="N500" s="176"/>
      <c r="O500" s="176"/>
      <c r="P500" s="189"/>
      <c r="Q500" s="123"/>
      <c r="R500" s="123"/>
      <c r="S500" s="178"/>
      <c r="T500" s="178"/>
      <c r="U500" s="149"/>
      <c r="V500" s="124"/>
      <c r="W500" s="149"/>
      <c r="X500" s="124"/>
      <c r="Y500" s="124"/>
      <c r="Z500" s="124"/>
      <c r="AA500" s="124"/>
      <c r="AB500" s="173"/>
      <c r="AC500" s="139"/>
      <c r="AD500" s="139"/>
      <c r="AE500" s="173"/>
      <c r="AF500" s="173"/>
      <c r="AG500" s="173"/>
      <c r="AH500" s="188"/>
      <c r="AI500" s="149"/>
      <c r="AJ500" s="200" t="str">
        <f t="shared" si="37"/>
        <v/>
      </c>
      <c r="AK500" s="204"/>
      <c r="AL500" s="199"/>
      <c r="AP500" s="178"/>
      <c r="AQ500" s="214"/>
      <c r="AR500" s="214"/>
      <c r="AS500" s="214"/>
      <c r="AT500" s="215"/>
    </row>
    <row r="501" spans="1:46" s="177" customFormat="1" ht="27" customHeight="1" thickTop="1" thickBot="1" x14ac:dyDescent="0.25">
      <c r="A501" s="122"/>
      <c r="B501" s="149" t="str">
        <f t="shared" si="38"/>
        <v/>
      </c>
      <c r="C501" s="304" t="str">
        <f>IF(D501="","",(VLOOKUP(D501,Lookups!$B$4:$C$2561,2,FALSE)))</f>
        <v/>
      </c>
      <c r="D501" s="366"/>
      <c r="E501" s="149"/>
      <c r="F501" s="175"/>
      <c r="G501" s="149"/>
      <c r="H501" s="175"/>
      <c r="I501" s="173"/>
      <c r="J501" s="200" t="str">
        <f t="shared" si="35"/>
        <v/>
      </c>
      <c r="K501" s="173"/>
      <c r="L501" s="200" t="str">
        <f t="shared" si="36"/>
        <v/>
      </c>
      <c r="M501" s="139" t="str">
        <f t="shared" si="39"/>
        <v/>
      </c>
      <c r="N501" s="176"/>
      <c r="O501" s="176"/>
      <c r="P501" s="189"/>
      <c r="Q501" s="123"/>
      <c r="R501" s="123"/>
      <c r="S501" s="178"/>
      <c r="T501" s="178"/>
      <c r="U501" s="149"/>
      <c r="V501" s="124"/>
      <c r="W501" s="149"/>
      <c r="X501" s="124"/>
      <c r="Y501" s="124"/>
      <c r="Z501" s="124"/>
      <c r="AA501" s="124"/>
      <c r="AB501" s="173"/>
      <c r="AC501" s="139"/>
      <c r="AD501" s="139"/>
      <c r="AE501" s="173"/>
      <c r="AF501" s="173"/>
      <c r="AG501" s="173"/>
      <c r="AH501" s="188"/>
      <c r="AI501" s="149"/>
      <c r="AJ501" s="200" t="str">
        <f t="shared" si="37"/>
        <v/>
      </c>
      <c r="AK501" s="204"/>
      <c r="AL501" s="199"/>
      <c r="AP501" s="178"/>
      <c r="AQ501" s="214"/>
      <c r="AR501" s="214"/>
      <c r="AS501" s="214"/>
      <c r="AT501" s="215"/>
    </row>
    <row r="502" spans="1:46" s="177" customFormat="1" ht="27" customHeight="1" thickTop="1" thickBot="1" x14ac:dyDescent="0.25">
      <c r="A502" s="122"/>
      <c r="B502" s="149" t="str">
        <f t="shared" si="38"/>
        <v/>
      </c>
      <c r="C502" s="304" t="str">
        <f>IF(D502="","",(VLOOKUP(D502,Lookups!$B$4:$C$2561,2,FALSE)))</f>
        <v/>
      </c>
      <c r="D502" s="366"/>
      <c r="E502" s="149"/>
      <c r="F502" s="175"/>
      <c r="G502" s="149"/>
      <c r="H502" s="175"/>
      <c r="I502" s="173"/>
      <c r="J502" s="200" t="str">
        <f t="shared" si="35"/>
        <v/>
      </c>
      <c r="K502" s="173"/>
      <c r="L502" s="200" t="str">
        <f t="shared" si="36"/>
        <v/>
      </c>
      <c r="M502" s="139" t="str">
        <f t="shared" si="39"/>
        <v/>
      </c>
      <c r="N502" s="176"/>
      <c r="O502" s="176"/>
      <c r="P502" s="189"/>
      <c r="Q502" s="123"/>
      <c r="R502" s="123"/>
      <c r="S502" s="178"/>
      <c r="T502" s="178"/>
      <c r="U502" s="149"/>
      <c r="V502" s="124"/>
      <c r="W502" s="149"/>
      <c r="X502" s="124"/>
      <c r="Y502" s="124"/>
      <c r="Z502" s="124"/>
      <c r="AA502" s="124"/>
      <c r="AB502" s="173"/>
      <c r="AC502" s="139"/>
      <c r="AD502" s="139"/>
      <c r="AE502" s="173"/>
      <c r="AF502" s="173"/>
      <c r="AG502" s="173"/>
      <c r="AH502" s="188"/>
      <c r="AI502" s="149"/>
      <c r="AJ502" s="200" t="str">
        <f t="shared" si="37"/>
        <v/>
      </c>
      <c r="AK502" s="204"/>
      <c r="AL502" s="199"/>
      <c r="AP502" s="178"/>
      <c r="AQ502" s="214"/>
      <c r="AR502" s="214"/>
      <c r="AS502" s="214"/>
      <c r="AT502" s="215"/>
    </row>
    <row r="503" spans="1:46" s="177" customFormat="1" ht="27" customHeight="1" thickTop="1" thickBot="1" x14ac:dyDescent="0.25">
      <c r="A503" s="122"/>
      <c r="B503" s="149" t="str">
        <f t="shared" si="38"/>
        <v/>
      </c>
      <c r="C503" s="304" t="str">
        <f>IF(D503="","",(VLOOKUP(D503,Lookups!$B$4:$C$2561,2,FALSE)))</f>
        <v/>
      </c>
      <c r="D503" s="366"/>
      <c r="E503" s="149"/>
      <c r="F503" s="175"/>
      <c r="G503" s="149"/>
      <c r="H503" s="175"/>
      <c r="I503" s="173"/>
      <c r="J503" s="200" t="str">
        <f t="shared" si="35"/>
        <v/>
      </c>
      <c r="K503" s="173"/>
      <c r="L503" s="200" t="str">
        <f t="shared" si="36"/>
        <v/>
      </c>
      <c r="M503" s="139" t="str">
        <f t="shared" si="39"/>
        <v/>
      </c>
      <c r="N503" s="176"/>
      <c r="O503" s="176"/>
      <c r="P503" s="189"/>
      <c r="Q503" s="123"/>
      <c r="R503" s="123"/>
      <c r="S503" s="178"/>
      <c r="T503" s="178"/>
      <c r="U503" s="149"/>
      <c r="V503" s="124"/>
      <c r="W503" s="149"/>
      <c r="X503" s="124"/>
      <c r="Y503" s="124"/>
      <c r="Z503" s="124"/>
      <c r="AA503" s="124"/>
      <c r="AB503" s="173"/>
      <c r="AC503" s="139"/>
      <c r="AD503" s="139"/>
      <c r="AE503" s="173"/>
      <c r="AF503" s="173"/>
      <c r="AG503" s="173"/>
      <c r="AH503" s="188"/>
      <c r="AI503" s="149"/>
      <c r="AJ503" s="200" t="str">
        <f t="shared" si="37"/>
        <v/>
      </c>
      <c r="AK503" s="204"/>
      <c r="AL503" s="199"/>
      <c r="AP503" s="178"/>
      <c r="AQ503" s="214"/>
      <c r="AR503" s="214"/>
      <c r="AS503" s="214"/>
      <c r="AT503" s="215"/>
    </row>
    <row r="504" spans="1:46" s="177" customFormat="1" ht="27" customHeight="1" thickTop="1" thickBot="1" x14ac:dyDescent="0.25">
      <c r="A504" s="122"/>
      <c r="B504" s="149" t="str">
        <f t="shared" si="38"/>
        <v/>
      </c>
      <c r="C504" s="304" t="str">
        <f>IF(D504="","",(VLOOKUP(D504,Lookups!$B$4:$C$2561,2,FALSE)))</f>
        <v/>
      </c>
      <c r="D504" s="366"/>
      <c r="E504" s="149"/>
      <c r="F504" s="175"/>
      <c r="G504" s="149"/>
      <c r="H504" s="175"/>
      <c r="I504" s="173"/>
      <c r="J504" s="200" t="str">
        <f t="shared" si="35"/>
        <v/>
      </c>
      <c r="K504" s="173"/>
      <c r="L504" s="200" t="str">
        <f t="shared" si="36"/>
        <v/>
      </c>
      <c r="M504" s="139" t="str">
        <f t="shared" si="39"/>
        <v/>
      </c>
      <c r="N504" s="176"/>
      <c r="O504" s="176"/>
      <c r="P504" s="189"/>
      <c r="Q504" s="123"/>
      <c r="R504" s="123"/>
      <c r="S504" s="178"/>
      <c r="T504" s="178"/>
      <c r="U504" s="149"/>
      <c r="V504" s="124"/>
      <c r="W504" s="149"/>
      <c r="X504" s="124"/>
      <c r="Y504" s="124"/>
      <c r="Z504" s="124"/>
      <c r="AA504" s="124"/>
      <c r="AB504" s="173"/>
      <c r="AC504" s="139"/>
      <c r="AD504" s="139"/>
      <c r="AE504" s="173"/>
      <c r="AF504" s="173"/>
      <c r="AG504" s="173"/>
      <c r="AH504" s="188"/>
      <c r="AI504" s="149"/>
      <c r="AJ504" s="200" t="str">
        <f t="shared" si="37"/>
        <v/>
      </c>
      <c r="AK504" s="204"/>
      <c r="AL504" s="199"/>
      <c r="AP504" s="178"/>
      <c r="AQ504" s="214"/>
      <c r="AR504" s="214"/>
      <c r="AS504" s="214"/>
      <c r="AT504" s="215"/>
    </row>
    <row r="505" spans="1:46" s="177" customFormat="1" ht="27" customHeight="1" thickTop="1" thickBot="1" x14ac:dyDescent="0.25">
      <c r="A505" s="122"/>
      <c r="B505" s="149" t="str">
        <f t="shared" si="38"/>
        <v/>
      </c>
      <c r="C505" s="304" t="str">
        <f>IF(D505="","",(VLOOKUP(D505,Lookups!$B$4:$C$2561,2,FALSE)))</f>
        <v/>
      </c>
      <c r="D505" s="366"/>
      <c r="E505" s="149"/>
      <c r="F505" s="175"/>
      <c r="G505" s="149"/>
      <c r="H505" s="175"/>
      <c r="I505" s="173"/>
      <c r="J505" s="200" t="str">
        <f t="shared" si="35"/>
        <v/>
      </c>
      <c r="K505" s="173"/>
      <c r="L505" s="200" t="str">
        <f t="shared" si="36"/>
        <v/>
      </c>
      <c r="M505" s="139" t="str">
        <f t="shared" si="39"/>
        <v/>
      </c>
      <c r="N505" s="176"/>
      <c r="O505" s="176"/>
      <c r="P505" s="189"/>
      <c r="Q505" s="123"/>
      <c r="R505" s="123"/>
      <c r="S505" s="178"/>
      <c r="T505" s="178"/>
      <c r="U505" s="149"/>
      <c r="V505" s="124"/>
      <c r="W505" s="149"/>
      <c r="X505" s="124"/>
      <c r="Y505" s="124"/>
      <c r="Z505" s="124"/>
      <c r="AA505" s="124"/>
      <c r="AB505" s="173"/>
      <c r="AC505" s="139"/>
      <c r="AD505" s="139"/>
      <c r="AE505" s="173"/>
      <c r="AF505" s="173"/>
      <c r="AG505" s="173"/>
      <c r="AH505" s="188"/>
      <c r="AI505" s="149"/>
      <c r="AJ505" s="200" t="str">
        <f t="shared" si="37"/>
        <v/>
      </c>
      <c r="AK505" s="204"/>
      <c r="AL505" s="199"/>
      <c r="AP505" s="178"/>
      <c r="AQ505" s="214"/>
      <c r="AR505" s="214"/>
      <c r="AS505" s="214"/>
      <c r="AT505" s="215"/>
    </row>
    <row r="506" spans="1:46" s="177" customFormat="1" ht="27" customHeight="1" thickTop="1" thickBot="1" x14ac:dyDescent="0.25">
      <c r="A506" s="122"/>
      <c r="B506" s="149" t="str">
        <f t="shared" si="38"/>
        <v/>
      </c>
      <c r="C506" s="304" t="str">
        <f>IF(D506="","",(VLOOKUP(D506,Lookups!$B$4:$C$2561,2,FALSE)))</f>
        <v/>
      </c>
      <c r="D506" s="366"/>
      <c r="E506" s="149"/>
      <c r="F506" s="175"/>
      <c r="G506" s="149"/>
      <c r="H506" s="175"/>
      <c r="I506" s="173"/>
      <c r="J506" s="200" t="str">
        <f t="shared" si="35"/>
        <v/>
      </c>
      <c r="K506" s="173"/>
      <c r="L506" s="200" t="str">
        <f t="shared" si="36"/>
        <v/>
      </c>
      <c r="M506" s="139" t="str">
        <f t="shared" si="39"/>
        <v/>
      </c>
      <c r="N506" s="176"/>
      <c r="O506" s="176"/>
      <c r="P506" s="189"/>
      <c r="Q506" s="123"/>
      <c r="R506" s="123"/>
      <c r="S506" s="178"/>
      <c r="T506" s="178"/>
      <c r="U506" s="149"/>
      <c r="V506" s="124"/>
      <c r="W506" s="149"/>
      <c r="X506" s="124"/>
      <c r="Y506" s="124"/>
      <c r="Z506" s="124"/>
      <c r="AA506" s="124"/>
      <c r="AB506" s="173"/>
      <c r="AC506" s="139"/>
      <c r="AD506" s="139"/>
      <c r="AE506" s="173"/>
      <c r="AF506" s="173"/>
      <c r="AG506" s="173"/>
      <c r="AH506" s="188"/>
      <c r="AI506" s="149"/>
      <c r="AJ506" s="200" t="str">
        <f t="shared" si="37"/>
        <v/>
      </c>
      <c r="AK506" s="204"/>
      <c r="AL506" s="199"/>
      <c r="AP506" s="178"/>
      <c r="AQ506" s="214"/>
      <c r="AR506" s="214"/>
      <c r="AS506" s="214"/>
      <c r="AT506" s="215"/>
    </row>
    <row r="507" spans="1:46" s="177" customFormat="1" ht="27" customHeight="1" thickTop="1" thickBot="1" x14ac:dyDescent="0.25">
      <c r="A507" s="122"/>
      <c r="B507" s="149" t="str">
        <f t="shared" si="38"/>
        <v/>
      </c>
      <c r="C507" s="304" t="str">
        <f>IF(D507="","",(VLOOKUP(D507,Lookups!$B$4:$C$2561,2,FALSE)))</f>
        <v/>
      </c>
      <c r="D507" s="366"/>
      <c r="E507" s="149"/>
      <c r="F507" s="175"/>
      <c r="G507" s="149"/>
      <c r="H507" s="175"/>
      <c r="I507" s="173"/>
      <c r="J507" s="200" t="str">
        <f t="shared" si="35"/>
        <v/>
      </c>
      <c r="K507" s="173"/>
      <c r="L507" s="200" t="str">
        <f t="shared" si="36"/>
        <v/>
      </c>
      <c r="M507" s="139" t="str">
        <f t="shared" si="39"/>
        <v/>
      </c>
      <c r="N507" s="176"/>
      <c r="O507" s="176"/>
      <c r="P507" s="189"/>
      <c r="Q507" s="123"/>
      <c r="R507" s="123"/>
      <c r="S507" s="178"/>
      <c r="T507" s="178"/>
      <c r="U507" s="149"/>
      <c r="V507" s="124"/>
      <c r="W507" s="149"/>
      <c r="X507" s="124"/>
      <c r="Y507" s="124"/>
      <c r="Z507" s="124"/>
      <c r="AA507" s="124"/>
      <c r="AB507" s="173"/>
      <c r="AC507" s="139"/>
      <c r="AD507" s="139"/>
      <c r="AE507" s="173"/>
      <c r="AF507" s="173"/>
      <c r="AG507" s="173"/>
      <c r="AH507" s="188"/>
      <c r="AI507" s="149"/>
      <c r="AJ507" s="200" t="str">
        <f t="shared" si="37"/>
        <v/>
      </c>
      <c r="AK507" s="204"/>
      <c r="AL507" s="199"/>
      <c r="AP507" s="178"/>
      <c r="AQ507" s="214"/>
      <c r="AR507" s="214"/>
      <c r="AS507" s="214"/>
      <c r="AT507" s="215"/>
    </row>
    <row r="508" spans="1:46" s="177" customFormat="1" ht="27" customHeight="1" thickTop="1" thickBot="1" x14ac:dyDescent="0.25">
      <c r="A508" s="122"/>
      <c r="B508" s="149" t="str">
        <f t="shared" si="38"/>
        <v/>
      </c>
      <c r="C508" s="304" t="str">
        <f>IF(D508="","",(VLOOKUP(D508,Lookups!$B$4:$C$2561,2,FALSE)))</f>
        <v/>
      </c>
      <c r="D508" s="366"/>
      <c r="E508" s="149"/>
      <c r="F508" s="175"/>
      <c r="G508" s="149"/>
      <c r="H508" s="175"/>
      <c r="I508" s="173"/>
      <c r="J508" s="200" t="str">
        <f t="shared" si="35"/>
        <v/>
      </c>
      <c r="K508" s="173"/>
      <c r="L508" s="200" t="str">
        <f t="shared" si="36"/>
        <v/>
      </c>
      <c r="M508" s="139" t="str">
        <f t="shared" si="39"/>
        <v/>
      </c>
      <c r="N508" s="176"/>
      <c r="O508" s="176"/>
      <c r="P508" s="189"/>
      <c r="Q508" s="123"/>
      <c r="R508" s="123"/>
      <c r="S508" s="178"/>
      <c r="T508" s="178"/>
      <c r="U508" s="149"/>
      <c r="V508" s="124"/>
      <c r="W508" s="149"/>
      <c r="X508" s="124"/>
      <c r="Y508" s="124"/>
      <c r="Z508" s="124"/>
      <c r="AA508" s="124"/>
      <c r="AB508" s="173"/>
      <c r="AC508" s="139"/>
      <c r="AD508" s="139"/>
      <c r="AE508" s="173"/>
      <c r="AF508" s="173"/>
      <c r="AG508" s="173"/>
      <c r="AH508" s="188"/>
      <c r="AI508" s="149"/>
      <c r="AJ508" s="200" t="str">
        <f t="shared" si="37"/>
        <v/>
      </c>
      <c r="AK508" s="204"/>
      <c r="AL508" s="199"/>
      <c r="AP508" s="178"/>
      <c r="AQ508" s="214"/>
      <c r="AR508" s="214"/>
      <c r="AS508" s="214"/>
      <c r="AT508" s="215"/>
    </row>
    <row r="509" spans="1:46" s="177" customFormat="1" ht="27" customHeight="1" thickTop="1" thickBot="1" x14ac:dyDescent="0.25">
      <c r="A509" s="122"/>
      <c r="B509" s="149" t="str">
        <f t="shared" si="38"/>
        <v/>
      </c>
      <c r="C509" s="304" t="str">
        <f>IF(D509="","",(VLOOKUP(D509,Lookups!$B$4:$C$2561,2,FALSE)))</f>
        <v/>
      </c>
      <c r="D509" s="366"/>
      <c r="E509" s="149"/>
      <c r="F509" s="175"/>
      <c r="G509" s="149"/>
      <c r="H509" s="175"/>
      <c r="I509" s="173"/>
      <c r="J509" s="200" t="str">
        <f t="shared" si="35"/>
        <v/>
      </c>
      <c r="K509" s="173"/>
      <c r="L509" s="200" t="str">
        <f t="shared" si="36"/>
        <v/>
      </c>
      <c r="M509" s="139" t="str">
        <f t="shared" si="39"/>
        <v/>
      </c>
      <c r="N509" s="176"/>
      <c r="O509" s="176"/>
      <c r="P509" s="189"/>
      <c r="Q509" s="123"/>
      <c r="R509" s="123"/>
      <c r="S509" s="178"/>
      <c r="T509" s="178"/>
      <c r="U509" s="149"/>
      <c r="V509" s="124"/>
      <c r="W509" s="149"/>
      <c r="X509" s="124"/>
      <c r="Y509" s="124"/>
      <c r="Z509" s="124"/>
      <c r="AA509" s="124"/>
      <c r="AB509" s="173"/>
      <c r="AC509" s="139"/>
      <c r="AD509" s="139"/>
      <c r="AE509" s="173"/>
      <c r="AF509" s="173"/>
      <c r="AG509" s="173"/>
      <c r="AH509" s="188"/>
      <c r="AI509" s="149"/>
      <c r="AJ509" s="200" t="str">
        <f t="shared" si="37"/>
        <v/>
      </c>
      <c r="AK509" s="204"/>
      <c r="AL509" s="199"/>
      <c r="AP509" s="178"/>
      <c r="AQ509" s="214"/>
      <c r="AR509" s="214"/>
      <c r="AS509" s="214"/>
      <c r="AT509" s="215"/>
    </row>
    <row r="510" spans="1:46" s="177" customFormat="1" ht="27" customHeight="1" thickTop="1" thickBot="1" x14ac:dyDescent="0.25">
      <c r="A510" s="122"/>
      <c r="B510" s="149" t="str">
        <f t="shared" si="38"/>
        <v/>
      </c>
      <c r="C510" s="304" t="str">
        <f>IF(D510="","",(VLOOKUP(D510,Lookups!$B$4:$C$2561,2,FALSE)))</f>
        <v/>
      </c>
      <c r="D510" s="366"/>
      <c r="E510" s="149"/>
      <c r="F510" s="175"/>
      <c r="G510" s="149"/>
      <c r="H510" s="175"/>
      <c r="I510" s="173"/>
      <c r="J510" s="200" t="str">
        <f t="shared" si="35"/>
        <v/>
      </c>
      <c r="K510" s="173"/>
      <c r="L510" s="200" t="str">
        <f t="shared" si="36"/>
        <v/>
      </c>
      <c r="M510" s="139" t="str">
        <f t="shared" si="39"/>
        <v/>
      </c>
      <c r="N510" s="176"/>
      <c r="O510" s="176"/>
      <c r="P510" s="189"/>
      <c r="Q510" s="123"/>
      <c r="R510" s="123"/>
      <c r="S510" s="178"/>
      <c r="T510" s="178"/>
      <c r="U510" s="149"/>
      <c r="V510" s="124"/>
      <c r="W510" s="149"/>
      <c r="X510" s="124"/>
      <c r="Y510" s="124"/>
      <c r="Z510" s="124"/>
      <c r="AA510" s="124"/>
      <c r="AB510" s="173"/>
      <c r="AC510" s="139"/>
      <c r="AD510" s="139"/>
      <c r="AE510" s="173"/>
      <c r="AF510" s="173"/>
      <c r="AG510" s="173"/>
      <c r="AH510" s="188"/>
      <c r="AI510" s="149"/>
      <c r="AJ510" s="200" t="str">
        <f t="shared" si="37"/>
        <v/>
      </c>
      <c r="AK510" s="204"/>
      <c r="AL510" s="199"/>
      <c r="AP510" s="178"/>
      <c r="AQ510" s="214"/>
      <c r="AR510" s="214"/>
      <c r="AS510" s="214"/>
      <c r="AT510" s="215"/>
    </row>
    <row r="511" spans="1:46" s="177" customFormat="1" ht="27" customHeight="1" thickTop="1" thickBot="1" x14ac:dyDescent="0.25">
      <c r="A511" s="122"/>
      <c r="B511" s="149" t="str">
        <f t="shared" si="38"/>
        <v/>
      </c>
      <c r="C511" s="304" t="str">
        <f>IF(D511="","",(VLOOKUP(D511,Lookups!$B$4:$C$2561,2,FALSE)))</f>
        <v/>
      </c>
      <c r="D511" s="366"/>
      <c r="E511" s="149"/>
      <c r="F511" s="175"/>
      <c r="G511" s="149"/>
      <c r="H511" s="175"/>
      <c r="I511" s="173"/>
      <c r="J511" s="200" t="str">
        <f t="shared" si="35"/>
        <v/>
      </c>
      <c r="K511" s="173"/>
      <c r="L511" s="200" t="str">
        <f t="shared" si="36"/>
        <v/>
      </c>
      <c r="M511" s="139" t="str">
        <f t="shared" si="39"/>
        <v/>
      </c>
      <c r="N511" s="176"/>
      <c r="O511" s="176"/>
      <c r="P511" s="189"/>
      <c r="Q511" s="123"/>
      <c r="R511" s="123"/>
      <c r="S511" s="178"/>
      <c r="T511" s="178"/>
      <c r="U511" s="149"/>
      <c r="V511" s="124"/>
      <c r="W511" s="149"/>
      <c r="X511" s="124"/>
      <c r="Y511" s="124"/>
      <c r="Z511" s="124"/>
      <c r="AA511" s="124"/>
      <c r="AB511" s="173"/>
      <c r="AC511" s="139"/>
      <c r="AD511" s="139"/>
      <c r="AE511" s="173"/>
      <c r="AF511" s="173"/>
      <c r="AG511" s="173"/>
      <c r="AH511" s="188"/>
      <c r="AI511" s="149"/>
      <c r="AJ511" s="200" t="str">
        <f t="shared" si="37"/>
        <v/>
      </c>
      <c r="AK511" s="204"/>
      <c r="AL511" s="199"/>
      <c r="AP511" s="178"/>
      <c r="AQ511" s="214"/>
      <c r="AR511" s="214"/>
      <c r="AS511" s="214"/>
      <c r="AT511" s="215"/>
    </row>
    <row r="512" spans="1:46" s="177" customFormat="1" ht="27" customHeight="1" thickTop="1" thickBot="1" x14ac:dyDescent="0.25">
      <c r="A512" s="122"/>
      <c r="B512" s="149" t="str">
        <f t="shared" si="38"/>
        <v/>
      </c>
      <c r="C512" s="304" t="str">
        <f>IF(D512="","",(VLOOKUP(D512,Lookups!$B$4:$C$2561,2,FALSE)))</f>
        <v/>
      </c>
      <c r="D512" s="366"/>
      <c r="E512" s="149"/>
      <c r="F512" s="175"/>
      <c r="G512" s="149"/>
      <c r="H512" s="175"/>
      <c r="I512" s="173"/>
      <c r="J512" s="200" t="str">
        <f t="shared" si="35"/>
        <v/>
      </c>
      <c r="K512" s="173"/>
      <c r="L512" s="200" t="str">
        <f t="shared" si="36"/>
        <v/>
      </c>
      <c r="M512" s="139" t="str">
        <f t="shared" si="39"/>
        <v/>
      </c>
      <c r="N512" s="176"/>
      <c r="O512" s="176"/>
      <c r="P512" s="189"/>
      <c r="Q512" s="123"/>
      <c r="R512" s="123"/>
      <c r="S512" s="178"/>
      <c r="T512" s="178"/>
      <c r="U512" s="149"/>
      <c r="V512" s="124"/>
      <c r="W512" s="149"/>
      <c r="X512" s="124"/>
      <c r="Y512" s="124"/>
      <c r="Z512" s="124"/>
      <c r="AA512" s="124"/>
      <c r="AB512" s="173"/>
      <c r="AC512" s="139"/>
      <c r="AD512" s="139"/>
      <c r="AE512" s="173"/>
      <c r="AF512" s="173"/>
      <c r="AG512" s="173"/>
      <c r="AH512" s="188"/>
      <c r="AI512" s="149"/>
      <c r="AJ512" s="200" t="str">
        <f t="shared" si="37"/>
        <v/>
      </c>
      <c r="AK512" s="204"/>
      <c r="AL512" s="199"/>
      <c r="AP512" s="178"/>
      <c r="AQ512" s="214"/>
      <c r="AR512" s="214"/>
      <c r="AS512" s="214"/>
      <c r="AT512" s="215"/>
    </row>
    <row r="513" spans="1:46" s="177" customFormat="1" ht="27" customHeight="1" thickTop="1" thickBot="1" x14ac:dyDescent="0.25">
      <c r="A513" s="122"/>
      <c r="B513" s="149" t="str">
        <f t="shared" si="38"/>
        <v/>
      </c>
      <c r="C513" s="304" t="str">
        <f>IF(D513="","",(VLOOKUP(D513,Lookups!$B$4:$C$2561,2,FALSE)))</f>
        <v/>
      </c>
      <c r="D513" s="366"/>
      <c r="E513" s="149"/>
      <c r="F513" s="175"/>
      <c r="G513" s="149"/>
      <c r="H513" s="175"/>
      <c r="I513" s="173"/>
      <c r="J513" s="200" t="str">
        <f t="shared" si="35"/>
        <v/>
      </c>
      <c r="K513" s="173"/>
      <c r="L513" s="200" t="str">
        <f t="shared" si="36"/>
        <v/>
      </c>
      <c r="M513" s="139" t="str">
        <f t="shared" si="39"/>
        <v/>
      </c>
      <c r="N513" s="176"/>
      <c r="O513" s="176"/>
      <c r="P513" s="189"/>
      <c r="Q513" s="123"/>
      <c r="R513" s="123"/>
      <c r="S513" s="178"/>
      <c r="T513" s="178"/>
      <c r="U513" s="149"/>
      <c r="V513" s="124"/>
      <c r="W513" s="149"/>
      <c r="X513" s="124"/>
      <c r="Y513" s="124"/>
      <c r="Z513" s="124"/>
      <c r="AA513" s="124"/>
      <c r="AB513" s="173"/>
      <c r="AC513" s="139"/>
      <c r="AD513" s="139"/>
      <c r="AE513" s="173"/>
      <c r="AF513" s="173"/>
      <c r="AG513" s="173"/>
      <c r="AH513" s="188"/>
      <c r="AI513" s="149"/>
      <c r="AJ513" s="200" t="str">
        <f t="shared" si="37"/>
        <v/>
      </c>
      <c r="AK513" s="204"/>
      <c r="AL513" s="199"/>
      <c r="AP513" s="178"/>
      <c r="AQ513" s="214"/>
      <c r="AR513" s="214"/>
      <c r="AS513" s="214"/>
      <c r="AT513" s="215"/>
    </row>
    <row r="514" spans="1:46" s="177" customFormat="1" ht="27" customHeight="1" thickTop="1" thickBot="1" x14ac:dyDescent="0.25">
      <c r="A514" s="122"/>
      <c r="B514" s="149" t="str">
        <f t="shared" si="38"/>
        <v/>
      </c>
      <c r="C514" s="304" t="str">
        <f>IF(D514="","",(VLOOKUP(D514,Lookups!$B$4:$C$2561,2,FALSE)))</f>
        <v/>
      </c>
      <c r="D514" s="366"/>
      <c r="E514" s="149"/>
      <c r="F514" s="175"/>
      <c r="G514" s="149"/>
      <c r="H514" s="175"/>
      <c r="I514" s="173"/>
      <c r="J514" s="200" t="str">
        <f t="shared" si="35"/>
        <v/>
      </c>
      <c r="K514" s="173"/>
      <c r="L514" s="200" t="str">
        <f t="shared" si="36"/>
        <v/>
      </c>
      <c r="M514" s="139" t="str">
        <f t="shared" si="39"/>
        <v/>
      </c>
      <c r="N514" s="176"/>
      <c r="O514" s="176"/>
      <c r="P514" s="189"/>
      <c r="Q514" s="123"/>
      <c r="R514" s="123"/>
      <c r="S514" s="178"/>
      <c r="T514" s="178"/>
      <c r="U514" s="149"/>
      <c r="V514" s="124"/>
      <c r="W514" s="149"/>
      <c r="X514" s="124"/>
      <c r="Y514" s="124"/>
      <c r="Z514" s="124"/>
      <c r="AA514" s="124"/>
      <c r="AB514" s="173"/>
      <c r="AC514" s="139"/>
      <c r="AD514" s="139"/>
      <c r="AE514" s="173"/>
      <c r="AF514" s="173"/>
      <c r="AG514" s="173"/>
      <c r="AH514" s="188"/>
      <c r="AI514" s="149"/>
      <c r="AJ514" s="200" t="str">
        <f t="shared" si="37"/>
        <v/>
      </c>
      <c r="AK514" s="204"/>
      <c r="AL514" s="199"/>
      <c r="AP514" s="178"/>
      <c r="AQ514" s="214"/>
      <c r="AR514" s="214"/>
      <c r="AS514" s="214"/>
      <c r="AT514" s="215"/>
    </row>
    <row r="515" spans="1:46" s="177" customFormat="1" ht="27" customHeight="1" thickTop="1" thickBot="1" x14ac:dyDescent="0.25">
      <c r="A515" s="122"/>
      <c r="B515" s="149" t="str">
        <f t="shared" si="38"/>
        <v/>
      </c>
      <c r="C515" s="304" t="str">
        <f>IF(D515="","",(VLOOKUP(D515,Lookups!$B$4:$C$2561,2,FALSE)))</f>
        <v/>
      </c>
      <c r="D515" s="366"/>
      <c r="E515" s="149"/>
      <c r="F515" s="175"/>
      <c r="G515" s="149"/>
      <c r="H515" s="175"/>
      <c r="I515" s="173"/>
      <c r="J515" s="200" t="str">
        <f t="shared" si="35"/>
        <v/>
      </c>
      <c r="K515" s="173"/>
      <c r="L515" s="200" t="str">
        <f t="shared" si="36"/>
        <v/>
      </c>
      <c r="M515" s="139" t="str">
        <f t="shared" si="39"/>
        <v/>
      </c>
      <c r="N515" s="176"/>
      <c r="O515" s="176"/>
      <c r="P515" s="189"/>
      <c r="Q515" s="123"/>
      <c r="R515" s="123"/>
      <c r="S515" s="178"/>
      <c r="T515" s="178"/>
      <c r="U515" s="149"/>
      <c r="V515" s="124"/>
      <c r="W515" s="149"/>
      <c r="X515" s="124"/>
      <c r="Y515" s="124"/>
      <c r="Z515" s="124"/>
      <c r="AA515" s="124"/>
      <c r="AB515" s="173"/>
      <c r="AC515" s="139"/>
      <c r="AD515" s="139"/>
      <c r="AE515" s="173"/>
      <c r="AF515" s="173"/>
      <c r="AG515" s="173"/>
      <c r="AH515" s="188"/>
      <c r="AI515" s="149"/>
      <c r="AJ515" s="200" t="str">
        <f t="shared" si="37"/>
        <v/>
      </c>
      <c r="AK515" s="204"/>
      <c r="AL515" s="199"/>
      <c r="AP515" s="178"/>
      <c r="AQ515" s="214"/>
      <c r="AR515" s="214"/>
      <c r="AS515" s="214"/>
      <c r="AT515" s="215"/>
    </row>
    <row r="516" spans="1:46" s="177" customFormat="1" ht="27" customHeight="1" thickTop="1" thickBot="1" x14ac:dyDescent="0.25">
      <c r="A516" s="122"/>
      <c r="B516" s="149" t="str">
        <f t="shared" si="38"/>
        <v/>
      </c>
      <c r="C516" s="304" t="str">
        <f>IF(D516="","",(VLOOKUP(D516,Lookups!$B$4:$C$2561,2,FALSE)))</f>
        <v/>
      </c>
      <c r="D516" s="366"/>
      <c r="E516" s="149"/>
      <c r="F516" s="175"/>
      <c r="G516" s="149"/>
      <c r="H516" s="175"/>
      <c r="I516" s="173"/>
      <c r="J516" s="200" t="str">
        <f t="shared" si="35"/>
        <v/>
      </c>
      <c r="K516" s="173"/>
      <c r="L516" s="200" t="str">
        <f t="shared" si="36"/>
        <v/>
      </c>
      <c r="M516" s="139" t="str">
        <f t="shared" si="39"/>
        <v/>
      </c>
      <c r="N516" s="176"/>
      <c r="O516" s="176"/>
      <c r="P516" s="189"/>
      <c r="Q516" s="123"/>
      <c r="R516" s="123"/>
      <c r="S516" s="178"/>
      <c r="T516" s="178"/>
      <c r="U516" s="149"/>
      <c r="V516" s="124"/>
      <c r="W516" s="149"/>
      <c r="X516" s="124"/>
      <c r="Y516" s="124"/>
      <c r="Z516" s="124"/>
      <c r="AA516" s="124"/>
      <c r="AB516" s="173"/>
      <c r="AC516" s="139"/>
      <c r="AD516" s="139"/>
      <c r="AE516" s="173"/>
      <c r="AF516" s="173"/>
      <c r="AG516" s="173"/>
      <c r="AH516" s="188"/>
      <c r="AI516" s="149"/>
      <c r="AJ516" s="200" t="str">
        <f t="shared" si="37"/>
        <v/>
      </c>
      <c r="AK516" s="204"/>
      <c r="AL516" s="199"/>
      <c r="AP516" s="178"/>
      <c r="AQ516" s="214"/>
      <c r="AR516" s="214"/>
      <c r="AS516" s="214"/>
      <c r="AT516" s="215"/>
    </row>
    <row r="517" spans="1:46" s="177" customFormat="1" ht="27" customHeight="1" thickTop="1" thickBot="1" x14ac:dyDescent="0.25">
      <c r="A517" s="122"/>
      <c r="B517" s="149" t="str">
        <f t="shared" si="38"/>
        <v/>
      </c>
      <c r="C517" s="304" t="str">
        <f>IF(D517="","",(VLOOKUP(D517,Lookups!$B$4:$C$2561,2,FALSE)))</f>
        <v/>
      </c>
      <c r="D517" s="366"/>
      <c r="E517" s="149"/>
      <c r="F517" s="175"/>
      <c r="G517" s="149"/>
      <c r="H517" s="175"/>
      <c r="I517" s="173"/>
      <c r="J517" s="200" t="str">
        <f t="shared" si="35"/>
        <v/>
      </c>
      <c r="K517" s="173"/>
      <c r="L517" s="200" t="str">
        <f t="shared" si="36"/>
        <v/>
      </c>
      <c r="M517" s="139" t="str">
        <f t="shared" si="39"/>
        <v/>
      </c>
      <c r="N517" s="176"/>
      <c r="O517" s="176"/>
      <c r="P517" s="189"/>
      <c r="Q517" s="123"/>
      <c r="R517" s="123"/>
      <c r="S517" s="178"/>
      <c r="T517" s="178"/>
      <c r="U517" s="149"/>
      <c r="V517" s="124"/>
      <c r="W517" s="149"/>
      <c r="X517" s="124"/>
      <c r="Y517" s="124"/>
      <c r="Z517" s="124"/>
      <c r="AA517" s="124"/>
      <c r="AB517" s="173"/>
      <c r="AC517" s="139"/>
      <c r="AD517" s="139"/>
      <c r="AE517" s="173"/>
      <c r="AF517" s="173"/>
      <c r="AG517" s="173"/>
      <c r="AH517" s="188"/>
      <c r="AI517" s="149"/>
      <c r="AJ517" s="200" t="str">
        <f t="shared" si="37"/>
        <v/>
      </c>
      <c r="AK517" s="204"/>
      <c r="AL517" s="199"/>
      <c r="AP517" s="178"/>
      <c r="AQ517" s="214"/>
      <c r="AR517" s="214"/>
      <c r="AS517" s="214"/>
      <c r="AT517" s="215"/>
    </row>
    <row r="518" spans="1:46" s="177" customFormat="1" ht="27" customHeight="1" thickTop="1" thickBot="1" x14ac:dyDescent="0.25">
      <c r="A518" s="122"/>
      <c r="B518" s="149" t="str">
        <f t="shared" si="38"/>
        <v/>
      </c>
      <c r="C518" s="304" t="str">
        <f>IF(D518="","",(VLOOKUP(D518,Lookups!$B$4:$C$2561,2,FALSE)))</f>
        <v/>
      </c>
      <c r="D518" s="366"/>
      <c r="E518" s="149"/>
      <c r="F518" s="175"/>
      <c r="G518" s="149"/>
      <c r="H518" s="175"/>
      <c r="I518" s="173"/>
      <c r="J518" s="200" t="str">
        <f t="shared" ref="J518:J581" si="40">IF(I518="","",VLOOKUP(I518,MSTypeDesc,2,FALSE))</f>
        <v/>
      </c>
      <c r="K518" s="173"/>
      <c r="L518" s="200" t="str">
        <f t="shared" ref="L518:L581" si="41">IF(K518="","",VLOOKUP(K518,MSSubtypeDesc,2,FALSE))</f>
        <v/>
      </c>
      <c r="M518" s="139" t="str">
        <f t="shared" si="39"/>
        <v/>
      </c>
      <c r="N518" s="176"/>
      <c r="O518" s="176"/>
      <c r="P518" s="189"/>
      <c r="Q518" s="123"/>
      <c r="R518" s="123"/>
      <c r="S518" s="178"/>
      <c r="T518" s="178"/>
      <c r="U518" s="149"/>
      <c r="V518" s="124"/>
      <c r="W518" s="149"/>
      <c r="X518" s="124"/>
      <c r="Y518" s="124"/>
      <c r="Z518" s="124"/>
      <c r="AA518" s="124"/>
      <c r="AB518" s="173"/>
      <c r="AC518" s="139"/>
      <c r="AD518" s="139"/>
      <c r="AE518" s="173"/>
      <c r="AF518" s="173"/>
      <c r="AG518" s="173"/>
      <c r="AH518" s="188"/>
      <c r="AI518" s="149"/>
      <c r="AJ518" s="200" t="str">
        <f t="shared" ref="AJ518:AJ581" si="42">IF(AI518="","",VLOOKUP(AI518,MsMaterialDesc,2,FALSE))</f>
        <v/>
      </c>
      <c r="AK518" s="204"/>
      <c r="AL518" s="199"/>
      <c r="AP518" s="178"/>
      <c r="AQ518" s="214"/>
      <c r="AR518" s="214"/>
      <c r="AS518" s="214"/>
      <c r="AT518" s="215"/>
    </row>
    <row r="519" spans="1:46" s="177" customFormat="1" ht="27" customHeight="1" thickTop="1" thickBot="1" x14ac:dyDescent="0.25">
      <c r="A519" s="122"/>
      <c r="B519" s="149" t="str">
        <f t="shared" ref="B519:B582" si="43">IF(A519="ADD","0","")</f>
        <v/>
      </c>
      <c r="C519" s="304" t="str">
        <f>IF(D519="","",(VLOOKUP(D519,Lookups!$B$4:$C$2561,2,FALSE)))</f>
        <v/>
      </c>
      <c r="D519" s="366"/>
      <c r="E519" s="149"/>
      <c r="F519" s="175"/>
      <c r="G519" s="149"/>
      <c r="H519" s="175"/>
      <c r="I519" s="173"/>
      <c r="J519" s="200" t="str">
        <f t="shared" si="40"/>
        <v/>
      </c>
      <c r="K519" s="173"/>
      <c r="L519" s="200" t="str">
        <f t="shared" si="41"/>
        <v/>
      </c>
      <c r="M519" s="139" t="str">
        <f t="shared" ref="M519:M582" si="44">IF(D519&gt;0,"1","")</f>
        <v/>
      </c>
      <c r="N519" s="176"/>
      <c r="O519" s="176"/>
      <c r="P519" s="189"/>
      <c r="Q519" s="123"/>
      <c r="R519" s="123"/>
      <c r="S519" s="178"/>
      <c r="T519" s="178"/>
      <c r="U519" s="149"/>
      <c r="V519" s="124"/>
      <c r="W519" s="149"/>
      <c r="X519" s="124"/>
      <c r="Y519" s="124"/>
      <c r="Z519" s="124"/>
      <c r="AA519" s="124"/>
      <c r="AB519" s="173"/>
      <c r="AC519" s="139"/>
      <c r="AD519" s="139"/>
      <c r="AE519" s="173"/>
      <c r="AF519" s="173"/>
      <c r="AG519" s="173"/>
      <c r="AH519" s="188"/>
      <c r="AI519" s="149"/>
      <c r="AJ519" s="200" t="str">
        <f t="shared" si="42"/>
        <v/>
      </c>
      <c r="AK519" s="204"/>
      <c r="AL519" s="199"/>
      <c r="AP519" s="178"/>
      <c r="AQ519" s="214"/>
      <c r="AR519" s="214"/>
      <c r="AS519" s="214"/>
      <c r="AT519" s="215"/>
    </row>
    <row r="520" spans="1:46" s="177" customFormat="1" ht="27" customHeight="1" thickTop="1" thickBot="1" x14ac:dyDescent="0.25">
      <c r="A520" s="122"/>
      <c r="B520" s="149" t="str">
        <f t="shared" si="43"/>
        <v/>
      </c>
      <c r="C520" s="304" t="str">
        <f>IF(D520="","",(VLOOKUP(D520,Lookups!$B$4:$C$2561,2,FALSE)))</f>
        <v/>
      </c>
      <c r="D520" s="366"/>
      <c r="E520" s="149"/>
      <c r="F520" s="175"/>
      <c r="G520" s="149"/>
      <c r="H520" s="175"/>
      <c r="I520" s="173"/>
      <c r="J520" s="200" t="str">
        <f t="shared" si="40"/>
        <v/>
      </c>
      <c r="K520" s="173"/>
      <c r="L520" s="200" t="str">
        <f t="shared" si="41"/>
        <v/>
      </c>
      <c r="M520" s="139" t="str">
        <f t="shared" si="44"/>
        <v/>
      </c>
      <c r="N520" s="176"/>
      <c r="O520" s="176"/>
      <c r="P520" s="189"/>
      <c r="Q520" s="123"/>
      <c r="R520" s="123"/>
      <c r="S520" s="178"/>
      <c r="T520" s="178"/>
      <c r="U520" s="149"/>
      <c r="V520" s="124"/>
      <c r="W520" s="149"/>
      <c r="X520" s="124"/>
      <c r="Y520" s="124"/>
      <c r="Z520" s="124"/>
      <c r="AA520" s="124"/>
      <c r="AB520" s="173"/>
      <c r="AC520" s="139"/>
      <c r="AD520" s="139"/>
      <c r="AE520" s="173"/>
      <c r="AF520" s="173"/>
      <c r="AG520" s="173"/>
      <c r="AH520" s="188"/>
      <c r="AI520" s="149"/>
      <c r="AJ520" s="200" t="str">
        <f t="shared" si="42"/>
        <v/>
      </c>
      <c r="AK520" s="204"/>
      <c r="AL520" s="199"/>
      <c r="AP520" s="178"/>
      <c r="AQ520" s="214"/>
      <c r="AR520" s="214"/>
      <c r="AS520" s="214"/>
      <c r="AT520" s="215"/>
    </row>
    <row r="521" spans="1:46" s="177" customFormat="1" ht="27" customHeight="1" thickTop="1" thickBot="1" x14ac:dyDescent="0.25">
      <c r="A521" s="122"/>
      <c r="B521" s="149" t="str">
        <f t="shared" si="43"/>
        <v/>
      </c>
      <c r="C521" s="304" t="str">
        <f>IF(D521="","",(VLOOKUP(D521,Lookups!$B$4:$C$2561,2,FALSE)))</f>
        <v/>
      </c>
      <c r="D521" s="366"/>
      <c r="E521" s="149"/>
      <c r="F521" s="175"/>
      <c r="G521" s="149"/>
      <c r="H521" s="175"/>
      <c r="I521" s="173"/>
      <c r="J521" s="200" t="str">
        <f t="shared" si="40"/>
        <v/>
      </c>
      <c r="K521" s="173"/>
      <c r="L521" s="200" t="str">
        <f t="shared" si="41"/>
        <v/>
      </c>
      <c r="M521" s="139" t="str">
        <f t="shared" si="44"/>
        <v/>
      </c>
      <c r="N521" s="176"/>
      <c r="O521" s="176"/>
      <c r="P521" s="189"/>
      <c r="Q521" s="123"/>
      <c r="R521" s="123"/>
      <c r="S521" s="178"/>
      <c r="T521" s="178"/>
      <c r="U521" s="149"/>
      <c r="V521" s="124"/>
      <c r="W521" s="149"/>
      <c r="X521" s="124"/>
      <c r="Y521" s="124"/>
      <c r="Z521" s="124"/>
      <c r="AA521" s="124"/>
      <c r="AB521" s="173"/>
      <c r="AC521" s="139"/>
      <c r="AD521" s="139"/>
      <c r="AE521" s="173"/>
      <c r="AF521" s="173"/>
      <c r="AG521" s="173"/>
      <c r="AH521" s="188"/>
      <c r="AI521" s="149"/>
      <c r="AJ521" s="200" t="str">
        <f t="shared" si="42"/>
        <v/>
      </c>
      <c r="AK521" s="204"/>
      <c r="AL521" s="199"/>
      <c r="AP521" s="178"/>
      <c r="AQ521" s="214"/>
      <c r="AR521" s="214"/>
      <c r="AS521" s="214"/>
      <c r="AT521" s="215"/>
    </row>
    <row r="522" spans="1:46" s="177" customFormat="1" ht="27" customHeight="1" thickTop="1" thickBot="1" x14ac:dyDescent="0.25">
      <c r="A522" s="122"/>
      <c r="B522" s="149" t="str">
        <f t="shared" si="43"/>
        <v/>
      </c>
      <c r="C522" s="304" t="str">
        <f>IF(D522="","",(VLOOKUP(D522,Lookups!$B$4:$C$2561,2,FALSE)))</f>
        <v/>
      </c>
      <c r="D522" s="366"/>
      <c r="E522" s="149"/>
      <c r="F522" s="175"/>
      <c r="G522" s="149"/>
      <c r="H522" s="175"/>
      <c r="I522" s="173"/>
      <c r="J522" s="200" t="str">
        <f t="shared" si="40"/>
        <v/>
      </c>
      <c r="K522" s="173"/>
      <c r="L522" s="200" t="str">
        <f t="shared" si="41"/>
        <v/>
      </c>
      <c r="M522" s="139" t="str">
        <f t="shared" si="44"/>
        <v/>
      </c>
      <c r="N522" s="176"/>
      <c r="O522" s="176"/>
      <c r="P522" s="189"/>
      <c r="Q522" s="123"/>
      <c r="R522" s="123"/>
      <c r="S522" s="178"/>
      <c r="T522" s="178"/>
      <c r="U522" s="149"/>
      <c r="V522" s="124"/>
      <c r="W522" s="149"/>
      <c r="X522" s="124"/>
      <c r="Y522" s="124"/>
      <c r="Z522" s="124"/>
      <c r="AA522" s="124"/>
      <c r="AB522" s="173"/>
      <c r="AC522" s="139"/>
      <c r="AD522" s="139"/>
      <c r="AE522" s="173"/>
      <c r="AF522" s="173"/>
      <c r="AG522" s="173"/>
      <c r="AH522" s="188"/>
      <c r="AI522" s="149"/>
      <c r="AJ522" s="200" t="str">
        <f t="shared" si="42"/>
        <v/>
      </c>
      <c r="AK522" s="204"/>
      <c r="AL522" s="199"/>
      <c r="AP522" s="178"/>
      <c r="AQ522" s="214"/>
      <c r="AR522" s="214"/>
      <c r="AS522" s="214"/>
      <c r="AT522" s="215"/>
    </row>
    <row r="523" spans="1:46" s="177" customFormat="1" ht="27" customHeight="1" thickTop="1" thickBot="1" x14ac:dyDescent="0.25">
      <c r="A523" s="122"/>
      <c r="B523" s="149" t="str">
        <f t="shared" si="43"/>
        <v/>
      </c>
      <c r="C523" s="304" t="str">
        <f>IF(D523="","",(VLOOKUP(D523,Lookups!$B$4:$C$2561,2,FALSE)))</f>
        <v/>
      </c>
      <c r="D523" s="366"/>
      <c r="E523" s="149"/>
      <c r="F523" s="175"/>
      <c r="G523" s="149"/>
      <c r="H523" s="175"/>
      <c r="I523" s="173"/>
      <c r="J523" s="200" t="str">
        <f t="shared" si="40"/>
        <v/>
      </c>
      <c r="K523" s="173"/>
      <c r="L523" s="200" t="str">
        <f t="shared" si="41"/>
        <v/>
      </c>
      <c r="M523" s="139" t="str">
        <f t="shared" si="44"/>
        <v/>
      </c>
      <c r="N523" s="176"/>
      <c r="O523" s="176"/>
      <c r="P523" s="189"/>
      <c r="Q523" s="123"/>
      <c r="R523" s="123"/>
      <c r="S523" s="178"/>
      <c r="T523" s="178"/>
      <c r="U523" s="149"/>
      <c r="V523" s="124"/>
      <c r="W523" s="149"/>
      <c r="X523" s="124"/>
      <c r="Y523" s="124"/>
      <c r="Z523" s="124"/>
      <c r="AA523" s="124"/>
      <c r="AB523" s="173"/>
      <c r="AC523" s="139"/>
      <c r="AD523" s="139"/>
      <c r="AE523" s="173"/>
      <c r="AF523" s="173"/>
      <c r="AG523" s="173"/>
      <c r="AH523" s="188"/>
      <c r="AI523" s="149"/>
      <c r="AJ523" s="200" t="str">
        <f t="shared" si="42"/>
        <v/>
      </c>
      <c r="AK523" s="204"/>
      <c r="AL523" s="199"/>
      <c r="AP523" s="178"/>
      <c r="AQ523" s="214"/>
      <c r="AR523" s="214"/>
      <c r="AS523" s="214"/>
      <c r="AT523" s="215"/>
    </row>
    <row r="524" spans="1:46" s="177" customFormat="1" ht="27" customHeight="1" thickTop="1" thickBot="1" x14ac:dyDescent="0.25">
      <c r="A524" s="122"/>
      <c r="B524" s="149" t="str">
        <f t="shared" si="43"/>
        <v/>
      </c>
      <c r="C524" s="304" t="str">
        <f>IF(D524="","",(VLOOKUP(D524,Lookups!$B$4:$C$2561,2,FALSE)))</f>
        <v/>
      </c>
      <c r="D524" s="366"/>
      <c r="E524" s="149"/>
      <c r="F524" s="175"/>
      <c r="G524" s="149"/>
      <c r="H524" s="175"/>
      <c r="I524" s="173"/>
      <c r="J524" s="200" t="str">
        <f t="shared" si="40"/>
        <v/>
      </c>
      <c r="K524" s="173"/>
      <c r="L524" s="200" t="str">
        <f t="shared" si="41"/>
        <v/>
      </c>
      <c r="M524" s="139" t="str">
        <f t="shared" si="44"/>
        <v/>
      </c>
      <c r="N524" s="176"/>
      <c r="O524" s="176"/>
      <c r="P524" s="189"/>
      <c r="Q524" s="123"/>
      <c r="R524" s="123"/>
      <c r="S524" s="178"/>
      <c r="T524" s="178"/>
      <c r="U524" s="149"/>
      <c r="V524" s="124"/>
      <c r="W524" s="149"/>
      <c r="X524" s="124"/>
      <c r="Y524" s="124"/>
      <c r="Z524" s="124"/>
      <c r="AA524" s="124"/>
      <c r="AB524" s="173"/>
      <c r="AC524" s="139"/>
      <c r="AD524" s="139"/>
      <c r="AE524" s="173"/>
      <c r="AF524" s="173"/>
      <c r="AG524" s="173"/>
      <c r="AH524" s="188"/>
      <c r="AI524" s="149"/>
      <c r="AJ524" s="200" t="str">
        <f t="shared" si="42"/>
        <v/>
      </c>
      <c r="AK524" s="204"/>
      <c r="AL524" s="199"/>
      <c r="AP524" s="178"/>
      <c r="AQ524" s="214"/>
      <c r="AR524" s="214"/>
      <c r="AS524" s="214"/>
      <c r="AT524" s="215"/>
    </row>
    <row r="525" spans="1:46" s="177" customFormat="1" ht="27" customHeight="1" thickTop="1" thickBot="1" x14ac:dyDescent="0.25">
      <c r="A525" s="122"/>
      <c r="B525" s="149" t="str">
        <f t="shared" si="43"/>
        <v/>
      </c>
      <c r="C525" s="304" t="str">
        <f>IF(D525="","",(VLOOKUP(D525,Lookups!$B$4:$C$2561,2,FALSE)))</f>
        <v/>
      </c>
      <c r="D525" s="366"/>
      <c r="E525" s="149"/>
      <c r="F525" s="175"/>
      <c r="G525" s="149"/>
      <c r="H525" s="175"/>
      <c r="I525" s="173"/>
      <c r="J525" s="200" t="str">
        <f t="shared" si="40"/>
        <v/>
      </c>
      <c r="K525" s="173"/>
      <c r="L525" s="200" t="str">
        <f t="shared" si="41"/>
        <v/>
      </c>
      <c r="M525" s="139" t="str">
        <f t="shared" si="44"/>
        <v/>
      </c>
      <c r="N525" s="176"/>
      <c r="O525" s="176"/>
      <c r="P525" s="189"/>
      <c r="Q525" s="123"/>
      <c r="R525" s="123"/>
      <c r="S525" s="178"/>
      <c r="T525" s="178"/>
      <c r="U525" s="149"/>
      <c r="V525" s="124"/>
      <c r="W525" s="149"/>
      <c r="X525" s="124"/>
      <c r="Y525" s="124"/>
      <c r="Z525" s="124"/>
      <c r="AA525" s="124"/>
      <c r="AB525" s="173"/>
      <c r="AC525" s="139"/>
      <c r="AD525" s="139"/>
      <c r="AE525" s="173"/>
      <c r="AF525" s="173"/>
      <c r="AG525" s="173"/>
      <c r="AH525" s="188"/>
      <c r="AI525" s="149"/>
      <c r="AJ525" s="200" t="str">
        <f t="shared" si="42"/>
        <v/>
      </c>
      <c r="AK525" s="204"/>
      <c r="AL525" s="199"/>
      <c r="AP525" s="178"/>
      <c r="AQ525" s="214"/>
      <c r="AR525" s="214"/>
      <c r="AS525" s="214"/>
      <c r="AT525" s="215"/>
    </row>
    <row r="526" spans="1:46" s="177" customFormat="1" ht="27" customHeight="1" thickTop="1" thickBot="1" x14ac:dyDescent="0.25">
      <c r="A526" s="122"/>
      <c r="B526" s="149" t="str">
        <f t="shared" si="43"/>
        <v/>
      </c>
      <c r="C526" s="304" t="str">
        <f>IF(D526="","",(VLOOKUP(D526,Lookups!$B$4:$C$2561,2,FALSE)))</f>
        <v/>
      </c>
      <c r="D526" s="366"/>
      <c r="E526" s="149"/>
      <c r="F526" s="175"/>
      <c r="G526" s="149"/>
      <c r="H526" s="175"/>
      <c r="I526" s="173"/>
      <c r="J526" s="200" t="str">
        <f t="shared" si="40"/>
        <v/>
      </c>
      <c r="K526" s="173"/>
      <c r="L526" s="200" t="str">
        <f t="shared" si="41"/>
        <v/>
      </c>
      <c r="M526" s="139" t="str">
        <f t="shared" si="44"/>
        <v/>
      </c>
      <c r="N526" s="176"/>
      <c r="O526" s="176"/>
      <c r="P526" s="189"/>
      <c r="Q526" s="123"/>
      <c r="R526" s="123"/>
      <c r="S526" s="178"/>
      <c r="T526" s="178"/>
      <c r="U526" s="149"/>
      <c r="V526" s="124"/>
      <c r="W526" s="149"/>
      <c r="X526" s="124"/>
      <c r="Y526" s="124"/>
      <c r="Z526" s="124"/>
      <c r="AA526" s="124"/>
      <c r="AB526" s="173"/>
      <c r="AC526" s="139"/>
      <c r="AD526" s="139"/>
      <c r="AE526" s="173"/>
      <c r="AF526" s="173"/>
      <c r="AG526" s="173"/>
      <c r="AH526" s="188"/>
      <c r="AI526" s="149"/>
      <c r="AJ526" s="200" t="str">
        <f t="shared" si="42"/>
        <v/>
      </c>
      <c r="AK526" s="204"/>
      <c r="AL526" s="199"/>
      <c r="AP526" s="178"/>
      <c r="AQ526" s="214"/>
      <c r="AR526" s="214"/>
      <c r="AS526" s="214"/>
      <c r="AT526" s="215"/>
    </row>
    <row r="527" spans="1:46" s="177" customFormat="1" ht="27" customHeight="1" thickTop="1" thickBot="1" x14ac:dyDescent="0.25">
      <c r="A527" s="122"/>
      <c r="B527" s="149" t="str">
        <f t="shared" si="43"/>
        <v/>
      </c>
      <c r="C527" s="304" t="str">
        <f>IF(D527="","",(VLOOKUP(D527,Lookups!$B$4:$C$2561,2,FALSE)))</f>
        <v/>
      </c>
      <c r="D527" s="366"/>
      <c r="E527" s="149"/>
      <c r="F527" s="175"/>
      <c r="G527" s="149"/>
      <c r="H527" s="175"/>
      <c r="I527" s="173"/>
      <c r="J527" s="200" t="str">
        <f t="shared" si="40"/>
        <v/>
      </c>
      <c r="K527" s="173"/>
      <c r="L527" s="200" t="str">
        <f t="shared" si="41"/>
        <v/>
      </c>
      <c r="M527" s="139" t="str">
        <f t="shared" si="44"/>
        <v/>
      </c>
      <c r="N527" s="176"/>
      <c r="O527" s="176"/>
      <c r="P527" s="189"/>
      <c r="Q527" s="123"/>
      <c r="R527" s="123"/>
      <c r="S527" s="178"/>
      <c r="T527" s="178"/>
      <c r="U527" s="149"/>
      <c r="V527" s="124"/>
      <c r="W527" s="149"/>
      <c r="X527" s="124"/>
      <c r="Y527" s="124"/>
      <c r="Z527" s="124"/>
      <c r="AA527" s="124"/>
      <c r="AB527" s="173"/>
      <c r="AC527" s="139"/>
      <c r="AD527" s="139"/>
      <c r="AE527" s="173"/>
      <c r="AF527" s="173"/>
      <c r="AG527" s="173"/>
      <c r="AH527" s="188"/>
      <c r="AI527" s="149"/>
      <c r="AJ527" s="200" t="str">
        <f t="shared" si="42"/>
        <v/>
      </c>
      <c r="AK527" s="204"/>
      <c r="AL527" s="199"/>
      <c r="AP527" s="178"/>
      <c r="AQ527" s="214"/>
      <c r="AR527" s="214"/>
      <c r="AS527" s="214"/>
      <c r="AT527" s="215"/>
    </row>
    <row r="528" spans="1:46" s="177" customFormat="1" ht="27" customHeight="1" thickTop="1" thickBot="1" x14ac:dyDescent="0.25">
      <c r="A528" s="122"/>
      <c r="B528" s="149" t="str">
        <f t="shared" si="43"/>
        <v/>
      </c>
      <c r="C528" s="304" t="str">
        <f>IF(D528="","",(VLOOKUP(D528,Lookups!$B$4:$C$2561,2,FALSE)))</f>
        <v/>
      </c>
      <c r="D528" s="366"/>
      <c r="E528" s="149"/>
      <c r="F528" s="175"/>
      <c r="G528" s="149"/>
      <c r="H528" s="175"/>
      <c r="I528" s="173"/>
      <c r="J528" s="200" t="str">
        <f t="shared" si="40"/>
        <v/>
      </c>
      <c r="K528" s="173"/>
      <c r="L528" s="200" t="str">
        <f t="shared" si="41"/>
        <v/>
      </c>
      <c r="M528" s="139" t="str">
        <f t="shared" si="44"/>
        <v/>
      </c>
      <c r="N528" s="176"/>
      <c r="O528" s="176"/>
      <c r="P528" s="189"/>
      <c r="Q528" s="123"/>
      <c r="R528" s="123"/>
      <c r="S528" s="178"/>
      <c r="T528" s="178"/>
      <c r="U528" s="149"/>
      <c r="V528" s="124"/>
      <c r="W528" s="149"/>
      <c r="X528" s="124"/>
      <c r="Y528" s="124"/>
      <c r="Z528" s="124"/>
      <c r="AA528" s="124"/>
      <c r="AB528" s="173"/>
      <c r="AC528" s="139"/>
      <c r="AD528" s="139"/>
      <c r="AE528" s="173"/>
      <c r="AF528" s="173"/>
      <c r="AG528" s="173"/>
      <c r="AH528" s="188"/>
      <c r="AI528" s="149"/>
      <c r="AJ528" s="200" t="str">
        <f t="shared" si="42"/>
        <v/>
      </c>
      <c r="AK528" s="204"/>
      <c r="AL528" s="199"/>
      <c r="AP528" s="178"/>
      <c r="AQ528" s="214"/>
      <c r="AR528" s="214"/>
      <c r="AS528" s="214"/>
      <c r="AT528" s="215"/>
    </row>
    <row r="529" spans="1:46" s="177" customFormat="1" ht="27" customHeight="1" thickTop="1" thickBot="1" x14ac:dyDescent="0.25">
      <c r="A529" s="122"/>
      <c r="B529" s="149" t="str">
        <f t="shared" si="43"/>
        <v/>
      </c>
      <c r="C529" s="304" t="str">
        <f>IF(D529="","",(VLOOKUP(D529,Lookups!$B$4:$C$2561,2,FALSE)))</f>
        <v/>
      </c>
      <c r="D529" s="366"/>
      <c r="E529" s="149"/>
      <c r="F529" s="175"/>
      <c r="G529" s="149"/>
      <c r="H529" s="175"/>
      <c r="I529" s="173"/>
      <c r="J529" s="200" t="str">
        <f t="shared" si="40"/>
        <v/>
      </c>
      <c r="K529" s="173"/>
      <c r="L529" s="200" t="str">
        <f t="shared" si="41"/>
        <v/>
      </c>
      <c r="M529" s="139" t="str">
        <f t="shared" si="44"/>
        <v/>
      </c>
      <c r="N529" s="176"/>
      <c r="O529" s="176"/>
      <c r="P529" s="189"/>
      <c r="Q529" s="123"/>
      <c r="R529" s="123"/>
      <c r="S529" s="178"/>
      <c r="T529" s="178"/>
      <c r="U529" s="149"/>
      <c r="V529" s="124"/>
      <c r="W529" s="149"/>
      <c r="X529" s="124"/>
      <c r="Y529" s="124"/>
      <c r="Z529" s="124"/>
      <c r="AA529" s="124"/>
      <c r="AB529" s="173"/>
      <c r="AC529" s="139"/>
      <c r="AD529" s="139"/>
      <c r="AE529" s="173"/>
      <c r="AF529" s="173"/>
      <c r="AG529" s="173"/>
      <c r="AH529" s="188"/>
      <c r="AI529" s="149"/>
      <c r="AJ529" s="200" t="str">
        <f t="shared" si="42"/>
        <v/>
      </c>
      <c r="AK529" s="204"/>
      <c r="AL529" s="199"/>
      <c r="AP529" s="178"/>
      <c r="AQ529" s="214"/>
      <c r="AR529" s="214"/>
      <c r="AS529" s="214"/>
      <c r="AT529" s="215"/>
    </row>
    <row r="530" spans="1:46" s="177" customFormat="1" ht="27" customHeight="1" thickTop="1" thickBot="1" x14ac:dyDescent="0.25">
      <c r="A530" s="122"/>
      <c r="B530" s="149" t="str">
        <f t="shared" si="43"/>
        <v/>
      </c>
      <c r="C530" s="304" t="str">
        <f>IF(D530="","",(VLOOKUP(D530,Lookups!$B$4:$C$2561,2,FALSE)))</f>
        <v/>
      </c>
      <c r="D530" s="366"/>
      <c r="E530" s="149"/>
      <c r="F530" s="175"/>
      <c r="G530" s="149"/>
      <c r="H530" s="175"/>
      <c r="I530" s="173"/>
      <c r="J530" s="200" t="str">
        <f t="shared" si="40"/>
        <v/>
      </c>
      <c r="K530" s="173"/>
      <c r="L530" s="200" t="str">
        <f t="shared" si="41"/>
        <v/>
      </c>
      <c r="M530" s="139" t="str">
        <f t="shared" si="44"/>
        <v/>
      </c>
      <c r="N530" s="176"/>
      <c r="O530" s="176"/>
      <c r="P530" s="189"/>
      <c r="Q530" s="123"/>
      <c r="R530" s="123"/>
      <c r="S530" s="178"/>
      <c r="T530" s="178"/>
      <c r="U530" s="149"/>
      <c r="V530" s="124"/>
      <c r="W530" s="149"/>
      <c r="X530" s="124"/>
      <c r="Y530" s="124"/>
      <c r="Z530" s="124"/>
      <c r="AA530" s="124"/>
      <c r="AB530" s="173"/>
      <c r="AC530" s="139"/>
      <c r="AD530" s="139"/>
      <c r="AE530" s="173"/>
      <c r="AF530" s="173"/>
      <c r="AG530" s="173"/>
      <c r="AH530" s="188"/>
      <c r="AI530" s="149"/>
      <c r="AJ530" s="200" t="str">
        <f t="shared" si="42"/>
        <v/>
      </c>
      <c r="AK530" s="204"/>
      <c r="AL530" s="199"/>
      <c r="AP530" s="178"/>
      <c r="AQ530" s="214"/>
      <c r="AR530" s="214"/>
      <c r="AS530" s="214"/>
      <c r="AT530" s="215"/>
    </row>
    <row r="531" spans="1:46" s="177" customFormat="1" ht="27" customHeight="1" thickTop="1" thickBot="1" x14ac:dyDescent="0.25">
      <c r="A531" s="122"/>
      <c r="B531" s="149" t="str">
        <f t="shared" si="43"/>
        <v/>
      </c>
      <c r="C531" s="304" t="str">
        <f>IF(D531="","",(VLOOKUP(D531,Lookups!$B$4:$C$2561,2,FALSE)))</f>
        <v/>
      </c>
      <c r="D531" s="366"/>
      <c r="E531" s="149"/>
      <c r="F531" s="175"/>
      <c r="G531" s="149"/>
      <c r="H531" s="175"/>
      <c r="I531" s="173"/>
      <c r="J531" s="200" t="str">
        <f t="shared" si="40"/>
        <v/>
      </c>
      <c r="K531" s="173"/>
      <c r="L531" s="200" t="str">
        <f t="shared" si="41"/>
        <v/>
      </c>
      <c r="M531" s="139" t="str">
        <f t="shared" si="44"/>
        <v/>
      </c>
      <c r="N531" s="176"/>
      <c r="O531" s="176"/>
      <c r="P531" s="189"/>
      <c r="Q531" s="123"/>
      <c r="R531" s="123"/>
      <c r="S531" s="178"/>
      <c r="T531" s="178"/>
      <c r="U531" s="149"/>
      <c r="V531" s="124"/>
      <c r="W531" s="149"/>
      <c r="X531" s="124"/>
      <c r="Y531" s="124"/>
      <c r="Z531" s="124"/>
      <c r="AA531" s="124"/>
      <c r="AB531" s="173"/>
      <c r="AC531" s="139"/>
      <c r="AD531" s="139"/>
      <c r="AE531" s="173"/>
      <c r="AF531" s="173"/>
      <c r="AG531" s="173"/>
      <c r="AH531" s="188"/>
      <c r="AI531" s="149"/>
      <c r="AJ531" s="200" t="str">
        <f t="shared" si="42"/>
        <v/>
      </c>
      <c r="AK531" s="204"/>
      <c r="AL531" s="199"/>
      <c r="AP531" s="178"/>
      <c r="AQ531" s="214"/>
      <c r="AR531" s="214"/>
      <c r="AS531" s="214"/>
      <c r="AT531" s="215"/>
    </row>
    <row r="532" spans="1:46" s="177" customFormat="1" ht="27" customHeight="1" thickTop="1" thickBot="1" x14ac:dyDescent="0.25">
      <c r="A532" s="122"/>
      <c r="B532" s="149" t="str">
        <f t="shared" si="43"/>
        <v/>
      </c>
      <c r="C532" s="304" t="str">
        <f>IF(D532="","",(VLOOKUP(D532,Lookups!$B$4:$C$2561,2,FALSE)))</f>
        <v/>
      </c>
      <c r="D532" s="366"/>
      <c r="E532" s="149"/>
      <c r="F532" s="175"/>
      <c r="G532" s="149"/>
      <c r="H532" s="175"/>
      <c r="I532" s="173"/>
      <c r="J532" s="200" t="str">
        <f t="shared" si="40"/>
        <v/>
      </c>
      <c r="K532" s="173"/>
      <c r="L532" s="200" t="str">
        <f t="shared" si="41"/>
        <v/>
      </c>
      <c r="M532" s="139" t="str">
        <f t="shared" si="44"/>
        <v/>
      </c>
      <c r="N532" s="176"/>
      <c r="O532" s="176"/>
      <c r="P532" s="189"/>
      <c r="Q532" s="123"/>
      <c r="R532" s="123"/>
      <c r="S532" s="178"/>
      <c r="T532" s="178"/>
      <c r="U532" s="149"/>
      <c r="V532" s="124"/>
      <c r="W532" s="149"/>
      <c r="X532" s="124"/>
      <c r="Y532" s="124"/>
      <c r="Z532" s="124"/>
      <c r="AA532" s="124"/>
      <c r="AB532" s="173"/>
      <c r="AC532" s="139"/>
      <c r="AD532" s="139"/>
      <c r="AE532" s="173"/>
      <c r="AF532" s="173"/>
      <c r="AG532" s="173"/>
      <c r="AH532" s="188"/>
      <c r="AI532" s="149"/>
      <c r="AJ532" s="200" t="str">
        <f t="shared" si="42"/>
        <v/>
      </c>
      <c r="AK532" s="204"/>
      <c r="AL532" s="199"/>
      <c r="AP532" s="178"/>
      <c r="AQ532" s="214"/>
      <c r="AR532" s="214"/>
      <c r="AS532" s="214"/>
      <c r="AT532" s="215"/>
    </row>
    <row r="533" spans="1:46" s="177" customFormat="1" ht="27" customHeight="1" thickTop="1" thickBot="1" x14ac:dyDescent="0.25">
      <c r="A533" s="122"/>
      <c r="B533" s="149" t="str">
        <f t="shared" si="43"/>
        <v/>
      </c>
      <c r="C533" s="304" t="str">
        <f>IF(D533="","",(VLOOKUP(D533,Lookups!$B$4:$C$2561,2,FALSE)))</f>
        <v/>
      </c>
      <c r="D533" s="366"/>
      <c r="E533" s="149"/>
      <c r="F533" s="175"/>
      <c r="G533" s="149"/>
      <c r="H533" s="175"/>
      <c r="I533" s="173"/>
      <c r="J533" s="200" t="str">
        <f t="shared" si="40"/>
        <v/>
      </c>
      <c r="K533" s="173"/>
      <c r="L533" s="200" t="str">
        <f t="shared" si="41"/>
        <v/>
      </c>
      <c r="M533" s="139" t="str">
        <f t="shared" si="44"/>
        <v/>
      </c>
      <c r="N533" s="176"/>
      <c r="O533" s="176"/>
      <c r="P533" s="189"/>
      <c r="Q533" s="123"/>
      <c r="R533" s="123"/>
      <c r="S533" s="178"/>
      <c r="T533" s="178"/>
      <c r="U533" s="149"/>
      <c r="V533" s="124"/>
      <c r="W533" s="149"/>
      <c r="X533" s="124"/>
      <c r="Y533" s="124"/>
      <c r="Z533" s="124"/>
      <c r="AA533" s="124"/>
      <c r="AB533" s="173"/>
      <c r="AC533" s="139"/>
      <c r="AD533" s="139"/>
      <c r="AE533" s="173"/>
      <c r="AF533" s="173"/>
      <c r="AG533" s="173"/>
      <c r="AH533" s="188"/>
      <c r="AI533" s="149"/>
      <c r="AJ533" s="200" t="str">
        <f t="shared" si="42"/>
        <v/>
      </c>
      <c r="AK533" s="204"/>
      <c r="AL533" s="199"/>
      <c r="AP533" s="178"/>
      <c r="AQ533" s="214"/>
      <c r="AR533" s="214"/>
      <c r="AS533" s="214"/>
      <c r="AT533" s="215"/>
    </row>
    <row r="534" spans="1:46" s="177" customFormat="1" ht="27" customHeight="1" thickTop="1" thickBot="1" x14ac:dyDescent="0.25">
      <c r="A534" s="122"/>
      <c r="B534" s="149" t="str">
        <f t="shared" si="43"/>
        <v/>
      </c>
      <c r="C534" s="304" t="str">
        <f>IF(D534="","",(VLOOKUP(D534,Lookups!$B$4:$C$2561,2,FALSE)))</f>
        <v/>
      </c>
      <c r="D534" s="366"/>
      <c r="E534" s="149"/>
      <c r="F534" s="175"/>
      <c r="G534" s="149"/>
      <c r="H534" s="175"/>
      <c r="I534" s="173"/>
      <c r="J534" s="200" t="str">
        <f t="shared" si="40"/>
        <v/>
      </c>
      <c r="K534" s="173"/>
      <c r="L534" s="200" t="str">
        <f t="shared" si="41"/>
        <v/>
      </c>
      <c r="M534" s="139" t="str">
        <f t="shared" si="44"/>
        <v/>
      </c>
      <c r="N534" s="176"/>
      <c r="O534" s="176"/>
      <c r="P534" s="189"/>
      <c r="Q534" s="123"/>
      <c r="R534" s="123"/>
      <c r="S534" s="178"/>
      <c r="T534" s="178"/>
      <c r="U534" s="149"/>
      <c r="V534" s="124"/>
      <c r="W534" s="149"/>
      <c r="X534" s="124"/>
      <c r="Y534" s="124"/>
      <c r="Z534" s="124"/>
      <c r="AA534" s="124"/>
      <c r="AB534" s="173"/>
      <c r="AC534" s="139"/>
      <c r="AD534" s="139"/>
      <c r="AE534" s="173"/>
      <c r="AF534" s="173"/>
      <c r="AG534" s="173"/>
      <c r="AH534" s="188"/>
      <c r="AI534" s="149"/>
      <c r="AJ534" s="200" t="str">
        <f t="shared" si="42"/>
        <v/>
      </c>
      <c r="AK534" s="204"/>
      <c r="AL534" s="199"/>
      <c r="AP534" s="178"/>
      <c r="AQ534" s="214"/>
      <c r="AR534" s="214"/>
      <c r="AS534" s="214"/>
      <c r="AT534" s="215"/>
    </row>
    <row r="535" spans="1:46" s="177" customFormat="1" ht="27" customHeight="1" thickTop="1" thickBot="1" x14ac:dyDescent="0.25">
      <c r="A535" s="122"/>
      <c r="B535" s="149" t="str">
        <f t="shared" si="43"/>
        <v/>
      </c>
      <c r="C535" s="304" t="str">
        <f>IF(D535="","",(VLOOKUP(D535,Lookups!$B$4:$C$2561,2,FALSE)))</f>
        <v/>
      </c>
      <c r="D535" s="366"/>
      <c r="E535" s="149"/>
      <c r="F535" s="175"/>
      <c r="G535" s="149"/>
      <c r="H535" s="175"/>
      <c r="I535" s="173"/>
      <c r="J535" s="200" t="str">
        <f t="shared" si="40"/>
        <v/>
      </c>
      <c r="K535" s="173"/>
      <c r="L535" s="200" t="str">
        <f t="shared" si="41"/>
        <v/>
      </c>
      <c r="M535" s="139" t="str">
        <f t="shared" si="44"/>
        <v/>
      </c>
      <c r="N535" s="176"/>
      <c r="O535" s="176"/>
      <c r="P535" s="189"/>
      <c r="Q535" s="123"/>
      <c r="R535" s="123"/>
      <c r="S535" s="178"/>
      <c r="T535" s="178"/>
      <c r="U535" s="149"/>
      <c r="V535" s="124"/>
      <c r="W535" s="149"/>
      <c r="X535" s="124"/>
      <c r="Y535" s="124"/>
      <c r="Z535" s="124"/>
      <c r="AA535" s="124"/>
      <c r="AB535" s="173"/>
      <c r="AC535" s="139"/>
      <c r="AD535" s="139"/>
      <c r="AE535" s="173"/>
      <c r="AF535" s="173"/>
      <c r="AG535" s="173"/>
      <c r="AH535" s="188"/>
      <c r="AI535" s="149"/>
      <c r="AJ535" s="200" t="str">
        <f t="shared" si="42"/>
        <v/>
      </c>
      <c r="AK535" s="204"/>
      <c r="AL535" s="199"/>
      <c r="AP535" s="178"/>
      <c r="AQ535" s="214"/>
      <c r="AR535" s="214"/>
      <c r="AS535" s="214"/>
      <c r="AT535" s="215"/>
    </row>
    <row r="536" spans="1:46" s="177" customFormat="1" ht="27" customHeight="1" thickTop="1" thickBot="1" x14ac:dyDescent="0.25">
      <c r="A536" s="122"/>
      <c r="B536" s="149" t="str">
        <f t="shared" si="43"/>
        <v/>
      </c>
      <c r="C536" s="304" t="str">
        <f>IF(D536="","",(VLOOKUP(D536,Lookups!$B$4:$C$2561,2,FALSE)))</f>
        <v/>
      </c>
      <c r="D536" s="366"/>
      <c r="E536" s="149"/>
      <c r="F536" s="175"/>
      <c r="G536" s="149"/>
      <c r="H536" s="175"/>
      <c r="I536" s="173"/>
      <c r="J536" s="200" t="str">
        <f t="shared" si="40"/>
        <v/>
      </c>
      <c r="K536" s="173"/>
      <c r="L536" s="200" t="str">
        <f t="shared" si="41"/>
        <v/>
      </c>
      <c r="M536" s="139" t="str">
        <f t="shared" si="44"/>
        <v/>
      </c>
      <c r="N536" s="176"/>
      <c r="O536" s="176"/>
      <c r="P536" s="189"/>
      <c r="Q536" s="123"/>
      <c r="R536" s="123"/>
      <c r="S536" s="178"/>
      <c r="T536" s="178"/>
      <c r="U536" s="149"/>
      <c r="V536" s="124"/>
      <c r="W536" s="149"/>
      <c r="X536" s="124"/>
      <c r="Y536" s="124"/>
      <c r="Z536" s="124"/>
      <c r="AA536" s="124"/>
      <c r="AB536" s="173"/>
      <c r="AC536" s="139"/>
      <c r="AD536" s="139"/>
      <c r="AE536" s="173"/>
      <c r="AF536" s="173"/>
      <c r="AG536" s="173"/>
      <c r="AH536" s="188"/>
      <c r="AI536" s="149"/>
      <c r="AJ536" s="200" t="str">
        <f t="shared" si="42"/>
        <v/>
      </c>
      <c r="AK536" s="204"/>
      <c r="AL536" s="199"/>
      <c r="AP536" s="178"/>
      <c r="AQ536" s="214"/>
      <c r="AR536" s="214"/>
      <c r="AS536" s="214"/>
      <c r="AT536" s="215"/>
    </row>
    <row r="537" spans="1:46" s="177" customFormat="1" ht="27" customHeight="1" thickTop="1" thickBot="1" x14ac:dyDescent="0.25">
      <c r="A537" s="122"/>
      <c r="B537" s="149" t="str">
        <f t="shared" si="43"/>
        <v/>
      </c>
      <c r="C537" s="304" t="str">
        <f>IF(D537="","",(VLOOKUP(D537,Lookups!$B$4:$C$2561,2,FALSE)))</f>
        <v/>
      </c>
      <c r="D537" s="366"/>
      <c r="E537" s="149"/>
      <c r="F537" s="175"/>
      <c r="G537" s="149"/>
      <c r="H537" s="175"/>
      <c r="I537" s="173"/>
      <c r="J537" s="200" t="str">
        <f t="shared" si="40"/>
        <v/>
      </c>
      <c r="K537" s="173"/>
      <c r="L537" s="200" t="str">
        <f t="shared" si="41"/>
        <v/>
      </c>
      <c r="M537" s="139" t="str">
        <f t="shared" si="44"/>
        <v/>
      </c>
      <c r="N537" s="176"/>
      <c r="O537" s="176"/>
      <c r="P537" s="189"/>
      <c r="Q537" s="123"/>
      <c r="R537" s="123"/>
      <c r="S537" s="178"/>
      <c r="T537" s="178"/>
      <c r="U537" s="149"/>
      <c r="V537" s="124"/>
      <c r="W537" s="149"/>
      <c r="X537" s="124"/>
      <c r="Y537" s="124"/>
      <c r="Z537" s="124"/>
      <c r="AA537" s="124"/>
      <c r="AB537" s="173"/>
      <c r="AC537" s="139"/>
      <c r="AD537" s="139"/>
      <c r="AE537" s="173"/>
      <c r="AF537" s="173"/>
      <c r="AG537" s="173"/>
      <c r="AH537" s="188"/>
      <c r="AI537" s="149"/>
      <c r="AJ537" s="200" t="str">
        <f t="shared" si="42"/>
        <v/>
      </c>
      <c r="AK537" s="204"/>
      <c r="AL537" s="199"/>
      <c r="AP537" s="178"/>
      <c r="AQ537" s="214"/>
      <c r="AR537" s="214"/>
      <c r="AS537" s="214"/>
      <c r="AT537" s="215"/>
    </row>
    <row r="538" spans="1:46" s="177" customFormat="1" ht="27" customHeight="1" thickTop="1" thickBot="1" x14ac:dyDescent="0.25">
      <c r="A538" s="122"/>
      <c r="B538" s="149" t="str">
        <f t="shared" si="43"/>
        <v/>
      </c>
      <c r="C538" s="304" t="str">
        <f>IF(D538="","",(VLOOKUP(D538,Lookups!$B$4:$C$2561,2,FALSE)))</f>
        <v/>
      </c>
      <c r="D538" s="366"/>
      <c r="E538" s="149"/>
      <c r="F538" s="175"/>
      <c r="G538" s="149"/>
      <c r="H538" s="175"/>
      <c r="I538" s="173"/>
      <c r="J538" s="200" t="str">
        <f t="shared" si="40"/>
        <v/>
      </c>
      <c r="K538" s="173"/>
      <c r="L538" s="200" t="str">
        <f t="shared" si="41"/>
        <v/>
      </c>
      <c r="M538" s="139" t="str">
        <f t="shared" si="44"/>
        <v/>
      </c>
      <c r="N538" s="176"/>
      <c r="O538" s="176"/>
      <c r="P538" s="189"/>
      <c r="Q538" s="123"/>
      <c r="R538" s="123"/>
      <c r="S538" s="178"/>
      <c r="T538" s="178"/>
      <c r="U538" s="149"/>
      <c r="V538" s="124"/>
      <c r="W538" s="149"/>
      <c r="X538" s="124"/>
      <c r="Y538" s="124"/>
      <c r="Z538" s="124"/>
      <c r="AA538" s="124"/>
      <c r="AB538" s="173"/>
      <c r="AC538" s="139"/>
      <c r="AD538" s="139"/>
      <c r="AE538" s="173"/>
      <c r="AF538" s="173"/>
      <c r="AG538" s="173"/>
      <c r="AH538" s="188"/>
      <c r="AI538" s="149"/>
      <c r="AJ538" s="200" t="str">
        <f t="shared" si="42"/>
        <v/>
      </c>
      <c r="AK538" s="204"/>
      <c r="AL538" s="199"/>
      <c r="AP538" s="178"/>
      <c r="AQ538" s="214"/>
      <c r="AR538" s="214"/>
      <c r="AS538" s="214"/>
      <c r="AT538" s="215"/>
    </row>
    <row r="539" spans="1:46" s="177" customFormat="1" ht="27" customHeight="1" thickTop="1" thickBot="1" x14ac:dyDescent="0.25">
      <c r="A539" s="122"/>
      <c r="B539" s="149" t="str">
        <f t="shared" si="43"/>
        <v/>
      </c>
      <c r="C539" s="304" t="str">
        <f>IF(D539="","",(VLOOKUP(D539,Lookups!$B$4:$C$2561,2,FALSE)))</f>
        <v/>
      </c>
      <c r="D539" s="366"/>
      <c r="E539" s="149"/>
      <c r="F539" s="175"/>
      <c r="G539" s="149"/>
      <c r="H539" s="175"/>
      <c r="I539" s="173"/>
      <c r="J539" s="200" t="str">
        <f t="shared" si="40"/>
        <v/>
      </c>
      <c r="K539" s="173"/>
      <c r="L539" s="200" t="str">
        <f t="shared" si="41"/>
        <v/>
      </c>
      <c r="M539" s="139" t="str">
        <f t="shared" si="44"/>
        <v/>
      </c>
      <c r="N539" s="176"/>
      <c r="O539" s="176"/>
      <c r="P539" s="189"/>
      <c r="Q539" s="123"/>
      <c r="R539" s="123"/>
      <c r="S539" s="178"/>
      <c r="T539" s="178"/>
      <c r="U539" s="149"/>
      <c r="V539" s="124"/>
      <c r="W539" s="149"/>
      <c r="X539" s="124"/>
      <c r="Y539" s="124"/>
      <c r="Z539" s="124"/>
      <c r="AA539" s="124"/>
      <c r="AB539" s="173"/>
      <c r="AC539" s="139"/>
      <c r="AD539" s="139"/>
      <c r="AE539" s="173"/>
      <c r="AF539" s="173"/>
      <c r="AG539" s="173"/>
      <c r="AH539" s="188"/>
      <c r="AI539" s="149"/>
      <c r="AJ539" s="200" t="str">
        <f t="shared" si="42"/>
        <v/>
      </c>
      <c r="AK539" s="204"/>
      <c r="AL539" s="199"/>
      <c r="AP539" s="178"/>
      <c r="AQ539" s="214"/>
      <c r="AR539" s="214"/>
      <c r="AS539" s="214"/>
      <c r="AT539" s="215"/>
    </row>
    <row r="540" spans="1:46" s="177" customFormat="1" ht="27" customHeight="1" thickTop="1" thickBot="1" x14ac:dyDescent="0.25">
      <c r="A540" s="122"/>
      <c r="B540" s="149" t="str">
        <f t="shared" si="43"/>
        <v/>
      </c>
      <c r="C540" s="304" t="str">
        <f>IF(D540="","",(VLOOKUP(D540,Lookups!$B$4:$C$2561,2,FALSE)))</f>
        <v/>
      </c>
      <c r="D540" s="366"/>
      <c r="E540" s="149"/>
      <c r="F540" s="175"/>
      <c r="G540" s="149"/>
      <c r="H540" s="175"/>
      <c r="I540" s="173"/>
      <c r="J540" s="200" t="str">
        <f t="shared" si="40"/>
        <v/>
      </c>
      <c r="K540" s="173"/>
      <c r="L540" s="200" t="str">
        <f t="shared" si="41"/>
        <v/>
      </c>
      <c r="M540" s="139" t="str">
        <f t="shared" si="44"/>
        <v/>
      </c>
      <c r="N540" s="176"/>
      <c r="O540" s="176"/>
      <c r="P540" s="189"/>
      <c r="Q540" s="123"/>
      <c r="R540" s="123"/>
      <c r="S540" s="178"/>
      <c r="T540" s="178"/>
      <c r="U540" s="149"/>
      <c r="V540" s="124"/>
      <c r="W540" s="149"/>
      <c r="X540" s="124"/>
      <c r="Y540" s="124"/>
      <c r="Z540" s="124"/>
      <c r="AA540" s="124"/>
      <c r="AB540" s="173"/>
      <c r="AC540" s="139"/>
      <c r="AD540" s="139"/>
      <c r="AE540" s="173"/>
      <c r="AF540" s="173"/>
      <c r="AG540" s="173"/>
      <c r="AH540" s="188"/>
      <c r="AI540" s="149"/>
      <c r="AJ540" s="200" t="str">
        <f t="shared" si="42"/>
        <v/>
      </c>
      <c r="AK540" s="204"/>
      <c r="AL540" s="199"/>
      <c r="AP540" s="178"/>
      <c r="AQ540" s="214"/>
      <c r="AR540" s="214"/>
      <c r="AS540" s="214"/>
      <c r="AT540" s="215"/>
    </row>
    <row r="541" spans="1:46" s="177" customFormat="1" ht="27" customHeight="1" thickTop="1" thickBot="1" x14ac:dyDescent="0.25">
      <c r="A541" s="122"/>
      <c r="B541" s="149" t="str">
        <f t="shared" si="43"/>
        <v/>
      </c>
      <c r="C541" s="304" t="str">
        <f>IF(D541="","",(VLOOKUP(D541,Lookups!$B$4:$C$2561,2,FALSE)))</f>
        <v/>
      </c>
      <c r="D541" s="366"/>
      <c r="E541" s="149"/>
      <c r="F541" s="175"/>
      <c r="G541" s="149"/>
      <c r="H541" s="175"/>
      <c r="I541" s="173"/>
      <c r="J541" s="200" t="str">
        <f t="shared" si="40"/>
        <v/>
      </c>
      <c r="K541" s="173"/>
      <c r="L541" s="200" t="str">
        <f t="shared" si="41"/>
        <v/>
      </c>
      <c r="M541" s="139" t="str">
        <f t="shared" si="44"/>
        <v/>
      </c>
      <c r="N541" s="176"/>
      <c r="O541" s="176"/>
      <c r="P541" s="189"/>
      <c r="Q541" s="123"/>
      <c r="R541" s="123"/>
      <c r="S541" s="178"/>
      <c r="T541" s="178"/>
      <c r="U541" s="149"/>
      <c r="V541" s="124"/>
      <c r="W541" s="149"/>
      <c r="X541" s="124"/>
      <c r="Y541" s="124"/>
      <c r="Z541" s="124"/>
      <c r="AA541" s="124"/>
      <c r="AB541" s="173"/>
      <c r="AC541" s="139"/>
      <c r="AD541" s="139"/>
      <c r="AE541" s="173"/>
      <c r="AF541" s="173"/>
      <c r="AG541" s="173"/>
      <c r="AH541" s="188"/>
      <c r="AI541" s="149"/>
      <c r="AJ541" s="200" t="str">
        <f t="shared" si="42"/>
        <v/>
      </c>
      <c r="AK541" s="204"/>
      <c r="AL541" s="199"/>
      <c r="AP541" s="178"/>
      <c r="AQ541" s="214"/>
      <c r="AR541" s="214"/>
      <c r="AS541" s="214"/>
      <c r="AT541" s="215"/>
    </row>
    <row r="542" spans="1:46" s="177" customFormat="1" ht="27" customHeight="1" thickTop="1" thickBot="1" x14ac:dyDescent="0.25">
      <c r="A542" s="122"/>
      <c r="B542" s="149" t="str">
        <f t="shared" si="43"/>
        <v/>
      </c>
      <c r="C542" s="304" t="str">
        <f>IF(D542="","",(VLOOKUP(D542,Lookups!$B$4:$C$2561,2,FALSE)))</f>
        <v/>
      </c>
      <c r="D542" s="366"/>
      <c r="E542" s="149"/>
      <c r="F542" s="175"/>
      <c r="G542" s="149"/>
      <c r="H542" s="175"/>
      <c r="I542" s="173"/>
      <c r="J542" s="200" t="str">
        <f t="shared" si="40"/>
        <v/>
      </c>
      <c r="K542" s="173"/>
      <c r="L542" s="200" t="str">
        <f t="shared" si="41"/>
        <v/>
      </c>
      <c r="M542" s="139" t="str">
        <f t="shared" si="44"/>
        <v/>
      </c>
      <c r="N542" s="176"/>
      <c r="O542" s="176"/>
      <c r="P542" s="189"/>
      <c r="Q542" s="123"/>
      <c r="R542" s="123"/>
      <c r="S542" s="178"/>
      <c r="T542" s="178"/>
      <c r="U542" s="149"/>
      <c r="V542" s="124"/>
      <c r="W542" s="149"/>
      <c r="X542" s="124"/>
      <c r="Y542" s="124"/>
      <c r="Z542" s="124"/>
      <c r="AA542" s="124"/>
      <c r="AB542" s="173"/>
      <c r="AC542" s="139"/>
      <c r="AD542" s="139"/>
      <c r="AE542" s="173"/>
      <c r="AF542" s="173"/>
      <c r="AG542" s="173"/>
      <c r="AH542" s="188"/>
      <c r="AI542" s="149"/>
      <c r="AJ542" s="200" t="str">
        <f t="shared" si="42"/>
        <v/>
      </c>
      <c r="AK542" s="204"/>
      <c r="AL542" s="199"/>
      <c r="AP542" s="178"/>
      <c r="AQ542" s="214"/>
      <c r="AR542" s="214"/>
      <c r="AS542" s="214"/>
      <c r="AT542" s="215"/>
    </row>
    <row r="543" spans="1:46" s="177" customFormat="1" ht="27" customHeight="1" thickTop="1" thickBot="1" x14ac:dyDescent="0.25">
      <c r="A543" s="122"/>
      <c r="B543" s="149" t="str">
        <f t="shared" si="43"/>
        <v/>
      </c>
      <c r="C543" s="304" t="str">
        <f>IF(D543="","",(VLOOKUP(D543,Lookups!$B$4:$C$2561,2,FALSE)))</f>
        <v/>
      </c>
      <c r="D543" s="366"/>
      <c r="E543" s="149"/>
      <c r="F543" s="175"/>
      <c r="G543" s="149"/>
      <c r="H543" s="175"/>
      <c r="I543" s="173"/>
      <c r="J543" s="200" t="str">
        <f t="shared" si="40"/>
        <v/>
      </c>
      <c r="K543" s="173"/>
      <c r="L543" s="200" t="str">
        <f t="shared" si="41"/>
        <v/>
      </c>
      <c r="M543" s="139" t="str">
        <f t="shared" si="44"/>
        <v/>
      </c>
      <c r="N543" s="176"/>
      <c r="O543" s="176"/>
      <c r="P543" s="189"/>
      <c r="Q543" s="123"/>
      <c r="R543" s="123"/>
      <c r="S543" s="178"/>
      <c r="T543" s="178"/>
      <c r="U543" s="149"/>
      <c r="V543" s="124"/>
      <c r="W543" s="149"/>
      <c r="X543" s="124"/>
      <c r="Y543" s="124"/>
      <c r="Z543" s="124"/>
      <c r="AA543" s="124"/>
      <c r="AB543" s="173"/>
      <c r="AC543" s="139"/>
      <c r="AD543" s="139"/>
      <c r="AE543" s="173"/>
      <c r="AF543" s="173"/>
      <c r="AG543" s="173"/>
      <c r="AH543" s="188"/>
      <c r="AI543" s="149"/>
      <c r="AJ543" s="200" t="str">
        <f t="shared" si="42"/>
        <v/>
      </c>
      <c r="AK543" s="204"/>
      <c r="AL543" s="199"/>
      <c r="AP543" s="178"/>
      <c r="AQ543" s="214"/>
      <c r="AR543" s="214"/>
      <c r="AS543" s="214"/>
      <c r="AT543" s="215"/>
    </row>
    <row r="544" spans="1:46" s="177" customFormat="1" ht="27" customHeight="1" thickTop="1" thickBot="1" x14ac:dyDescent="0.25">
      <c r="A544" s="122"/>
      <c r="B544" s="149" t="str">
        <f t="shared" si="43"/>
        <v/>
      </c>
      <c r="C544" s="304" t="str">
        <f>IF(D544="","",(VLOOKUP(D544,Lookups!$B$4:$C$2561,2,FALSE)))</f>
        <v/>
      </c>
      <c r="D544" s="366"/>
      <c r="E544" s="149"/>
      <c r="F544" s="175"/>
      <c r="G544" s="149"/>
      <c r="H544" s="175"/>
      <c r="I544" s="173"/>
      <c r="J544" s="200" t="str">
        <f t="shared" si="40"/>
        <v/>
      </c>
      <c r="K544" s="173"/>
      <c r="L544" s="200" t="str">
        <f t="shared" si="41"/>
        <v/>
      </c>
      <c r="M544" s="139" t="str">
        <f t="shared" si="44"/>
        <v/>
      </c>
      <c r="N544" s="176"/>
      <c r="O544" s="176"/>
      <c r="P544" s="189"/>
      <c r="Q544" s="123"/>
      <c r="R544" s="123"/>
      <c r="S544" s="178"/>
      <c r="T544" s="178"/>
      <c r="U544" s="149"/>
      <c r="V544" s="124"/>
      <c r="W544" s="149"/>
      <c r="X544" s="124"/>
      <c r="Y544" s="124"/>
      <c r="Z544" s="124"/>
      <c r="AA544" s="124"/>
      <c r="AB544" s="173"/>
      <c r="AC544" s="139"/>
      <c r="AD544" s="139"/>
      <c r="AE544" s="173"/>
      <c r="AF544" s="173"/>
      <c r="AG544" s="173"/>
      <c r="AH544" s="188"/>
      <c r="AI544" s="149"/>
      <c r="AJ544" s="200" t="str">
        <f t="shared" si="42"/>
        <v/>
      </c>
      <c r="AK544" s="204"/>
      <c r="AL544" s="199"/>
      <c r="AP544" s="178"/>
      <c r="AQ544" s="214"/>
      <c r="AR544" s="214"/>
      <c r="AS544" s="214"/>
      <c r="AT544" s="215"/>
    </row>
    <row r="545" spans="1:46" s="177" customFormat="1" ht="27" customHeight="1" thickTop="1" thickBot="1" x14ac:dyDescent="0.25">
      <c r="A545" s="122"/>
      <c r="B545" s="149" t="str">
        <f t="shared" si="43"/>
        <v/>
      </c>
      <c r="C545" s="304" t="str">
        <f>IF(D545="","",(VLOOKUP(D545,Lookups!$B$4:$C$2561,2,FALSE)))</f>
        <v/>
      </c>
      <c r="D545" s="366"/>
      <c r="E545" s="149"/>
      <c r="F545" s="175"/>
      <c r="G545" s="149"/>
      <c r="H545" s="175"/>
      <c r="I545" s="173"/>
      <c r="J545" s="200" t="str">
        <f t="shared" si="40"/>
        <v/>
      </c>
      <c r="K545" s="173"/>
      <c r="L545" s="200" t="str">
        <f t="shared" si="41"/>
        <v/>
      </c>
      <c r="M545" s="139" t="str">
        <f t="shared" si="44"/>
        <v/>
      </c>
      <c r="N545" s="176"/>
      <c r="O545" s="176"/>
      <c r="P545" s="189"/>
      <c r="Q545" s="123"/>
      <c r="R545" s="123"/>
      <c r="S545" s="178"/>
      <c r="T545" s="178"/>
      <c r="U545" s="149"/>
      <c r="V545" s="124"/>
      <c r="W545" s="149"/>
      <c r="X545" s="124"/>
      <c r="Y545" s="124"/>
      <c r="Z545" s="124"/>
      <c r="AA545" s="124"/>
      <c r="AB545" s="173"/>
      <c r="AC545" s="139"/>
      <c r="AD545" s="139"/>
      <c r="AE545" s="173"/>
      <c r="AF545" s="173"/>
      <c r="AG545" s="173"/>
      <c r="AH545" s="188"/>
      <c r="AI545" s="149"/>
      <c r="AJ545" s="200" t="str">
        <f t="shared" si="42"/>
        <v/>
      </c>
      <c r="AK545" s="204"/>
      <c r="AL545" s="199"/>
      <c r="AP545" s="178"/>
      <c r="AQ545" s="214"/>
      <c r="AR545" s="214"/>
      <c r="AS545" s="214"/>
      <c r="AT545" s="215"/>
    </row>
    <row r="546" spans="1:46" s="177" customFormat="1" ht="27" customHeight="1" thickTop="1" thickBot="1" x14ac:dyDescent="0.25">
      <c r="A546" s="122"/>
      <c r="B546" s="149" t="str">
        <f t="shared" si="43"/>
        <v/>
      </c>
      <c r="C546" s="304" t="str">
        <f>IF(D546="","",(VLOOKUP(D546,Lookups!$B$4:$C$2561,2,FALSE)))</f>
        <v/>
      </c>
      <c r="D546" s="366"/>
      <c r="E546" s="149"/>
      <c r="F546" s="175"/>
      <c r="G546" s="149"/>
      <c r="H546" s="175"/>
      <c r="I546" s="173"/>
      <c r="J546" s="200" t="str">
        <f t="shared" si="40"/>
        <v/>
      </c>
      <c r="K546" s="173"/>
      <c r="L546" s="200" t="str">
        <f t="shared" si="41"/>
        <v/>
      </c>
      <c r="M546" s="139" t="str">
        <f t="shared" si="44"/>
        <v/>
      </c>
      <c r="N546" s="176"/>
      <c r="O546" s="176"/>
      <c r="P546" s="189"/>
      <c r="Q546" s="123"/>
      <c r="R546" s="123"/>
      <c r="S546" s="178"/>
      <c r="T546" s="178"/>
      <c r="U546" s="149"/>
      <c r="V546" s="124"/>
      <c r="W546" s="149"/>
      <c r="X546" s="124"/>
      <c r="Y546" s="124"/>
      <c r="Z546" s="124"/>
      <c r="AA546" s="124"/>
      <c r="AB546" s="173"/>
      <c r="AC546" s="139"/>
      <c r="AD546" s="139"/>
      <c r="AE546" s="173"/>
      <c r="AF546" s="173"/>
      <c r="AG546" s="173"/>
      <c r="AH546" s="188"/>
      <c r="AI546" s="149"/>
      <c r="AJ546" s="200" t="str">
        <f t="shared" si="42"/>
        <v/>
      </c>
      <c r="AK546" s="204"/>
      <c r="AL546" s="199"/>
      <c r="AP546" s="178"/>
      <c r="AQ546" s="214"/>
      <c r="AR546" s="214"/>
      <c r="AS546" s="214"/>
      <c r="AT546" s="215"/>
    </row>
    <row r="547" spans="1:46" s="177" customFormat="1" ht="27" customHeight="1" thickTop="1" thickBot="1" x14ac:dyDescent="0.25">
      <c r="A547" s="122"/>
      <c r="B547" s="149" t="str">
        <f t="shared" si="43"/>
        <v/>
      </c>
      <c r="C547" s="304" t="str">
        <f>IF(D547="","",(VLOOKUP(D547,Lookups!$B$4:$C$2561,2,FALSE)))</f>
        <v/>
      </c>
      <c r="D547" s="366"/>
      <c r="E547" s="149"/>
      <c r="F547" s="175"/>
      <c r="G547" s="149"/>
      <c r="H547" s="175"/>
      <c r="I547" s="173"/>
      <c r="J547" s="200" t="str">
        <f t="shared" si="40"/>
        <v/>
      </c>
      <c r="K547" s="173"/>
      <c r="L547" s="200" t="str">
        <f t="shared" si="41"/>
        <v/>
      </c>
      <c r="M547" s="139" t="str">
        <f t="shared" si="44"/>
        <v/>
      </c>
      <c r="N547" s="176"/>
      <c r="O547" s="176"/>
      <c r="P547" s="189"/>
      <c r="Q547" s="123"/>
      <c r="R547" s="123"/>
      <c r="S547" s="178"/>
      <c r="T547" s="178"/>
      <c r="U547" s="149"/>
      <c r="V547" s="124"/>
      <c r="W547" s="149"/>
      <c r="X547" s="124"/>
      <c r="Y547" s="124"/>
      <c r="Z547" s="124"/>
      <c r="AA547" s="124"/>
      <c r="AB547" s="173"/>
      <c r="AC547" s="139"/>
      <c r="AD547" s="139"/>
      <c r="AE547" s="173"/>
      <c r="AF547" s="173"/>
      <c r="AG547" s="173"/>
      <c r="AH547" s="188"/>
      <c r="AI547" s="149"/>
      <c r="AJ547" s="200" t="str">
        <f t="shared" si="42"/>
        <v/>
      </c>
      <c r="AK547" s="204"/>
      <c r="AL547" s="199"/>
      <c r="AP547" s="178"/>
      <c r="AQ547" s="214"/>
      <c r="AR547" s="214"/>
      <c r="AS547" s="214"/>
      <c r="AT547" s="215"/>
    </row>
    <row r="548" spans="1:46" s="177" customFormat="1" ht="27" customHeight="1" thickTop="1" thickBot="1" x14ac:dyDescent="0.25">
      <c r="A548" s="122"/>
      <c r="B548" s="149" t="str">
        <f t="shared" si="43"/>
        <v/>
      </c>
      <c r="C548" s="304" t="str">
        <f>IF(D548="","",(VLOOKUP(D548,Lookups!$B$4:$C$2561,2,FALSE)))</f>
        <v/>
      </c>
      <c r="D548" s="366"/>
      <c r="E548" s="149"/>
      <c r="F548" s="175"/>
      <c r="G548" s="149"/>
      <c r="H548" s="175"/>
      <c r="I548" s="173"/>
      <c r="J548" s="200" t="str">
        <f t="shared" si="40"/>
        <v/>
      </c>
      <c r="K548" s="173"/>
      <c r="L548" s="200" t="str">
        <f t="shared" si="41"/>
        <v/>
      </c>
      <c r="M548" s="139" t="str">
        <f t="shared" si="44"/>
        <v/>
      </c>
      <c r="N548" s="176"/>
      <c r="O548" s="176"/>
      <c r="P548" s="189"/>
      <c r="Q548" s="123"/>
      <c r="R548" s="123"/>
      <c r="S548" s="178"/>
      <c r="T548" s="178"/>
      <c r="U548" s="149"/>
      <c r="V548" s="124"/>
      <c r="W548" s="149"/>
      <c r="X548" s="124"/>
      <c r="Y548" s="124"/>
      <c r="Z548" s="124"/>
      <c r="AA548" s="124"/>
      <c r="AB548" s="173"/>
      <c r="AC548" s="139"/>
      <c r="AD548" s="139"/>
      <c r="AE548" s="173"/>
      <c r="AF548" s="173"/>
      <c r="AG548" s="173"/>
      <c r="AH548" s="188"/>
      <c r="AI548" s="149"/>
      <c r="AJ548" s="200" t="str">
        <f t="shared" si="42"/>
        <v/>
      </c>
      <c r="AK548" s="204"/>
      <c r="AL548" s="199"/>
      <c r="AP548" s="178"/>
      <c r="AQ548" s="214"/>
      <c r="AR548" s="214"/>
      <c r="AS548" s="214"/>
      <c r="AT548" s="215"/>
    </row>
    <row r="549" spans="1:46" s="177" customFormat="1" ht="27" customHeight="1" thickTop="1" thickBot="1" x14ac:dyDescent="0.25">
      <c r="A549" s="122"/>
      <c r="B549" s="149" t="str">
        <f t="shared" si="43"/>
        <v/>
      </c>
      <c r="C549" s="304" t="str">
        <f>IF(D549="","",(VLOOKUP(D549,Lookups!$B$4:$C$2561,2,FALSE)))</f>
        <v/>
      </c>
      <c r="D549" s="366"/>
      <c r="E549" s="149"/>
      <c r="F549" s="175"/>
      <c r="G549" s="149"/>
      <c r="H549" s="175"/>
      <c r="I549" s="173"/>
      <c r="J549" s="200" t="str">
        <f t="shared" si="40"/>
        <v/>
      </c>
      <c r="K549" s="173"/>
      <c r="L549" s="200" t="str">
        <f t="shared" si="41"/>
        <v/>
      </c>
      <c r="M549" s="139" t="str">
        <f t="shared" si="44"/>
        <v/>
      </c>
      <c r="N549" s="176"/>
      <c r="O549" s="176"/>
      <c r="P549" s="189"/>
      <c r="Q549" s="123"/>
      <c r="R549" s="123"/>
      <c r="S549" s="178"/>
      <c r="T549" s="178"/>
      <c r="U549" s="149"/>
      <c r="V549" s="124"/>
      <c r="W549" s="149"/>
      <c r="X549" s="124"/>
      <c r="Y549" s="124"/>
      <c r="Z549" s="124"/>
      <c r="AA549" s="124"/>
      <c r="AB549" s="173"/>
      <c r="AC549" s="139"/>
      <c r="AD549" s="139"/>
      <c r="AE549" s="173"/>
      <c r="AF549" s="173"/>
      <c r="AG549" s="173"/>
      <c r="AH549" s="188"/>
      <c r="AI549" s="149"/>
      <c r="AJ549" s="200" t="str">
        <f t="shared" si="42"/>
        <v/>
      </c>
      <c r="AK549" s="204"/>
      <c r="AL549" s="199"/>
      <c r="AP549" s="178"/>
      <c r="AQ549" s="214"/>
      <c r="AR549" s="214"/>
      <c r="AS549" s="214"/>
      <c r="AT549" s="215"/>
    </row>
    <row r="550" spans="1:46" s="177" customFormat="1" ht="27" customHeight="1" thickTop="1" thickBot="1" x14ac:dyDescent="0.25">
      <c r="A550" s="122"/>
      <c r="B550" s="149" t="str">
        <f t="shared" si="43"/>
        <v/>
      </c>
      <c r="C550" s="304" t="str">
        <f>IF(D550="","",(VLOOKUP(D550,Lookups!$B$4:$C$2561,2,FALSE)))</f>
        <v/>
      </c>
      <c r="D550" s="366"/>
      <c r="E550" s="149"/>
      <c r="F550" s="175"/>
      <c r="G550" s="149"/>
      <c r="H550" s="175"/>
      <c r="I550" s="173"/>
      <c r="J550" s="200" t="str">
        <f t="shared" si="40"/>
        <v/>
      </c>
      <c r="K550" s="173"/>
      <c r="L550" s="200" t="str">
        <f t="shared" si="41"/>
        <v/>
      </c>
      <c r="M550" s="139" t="str">
        <f t="shared" si="44"/>
        <v/>
      </c>
      <c r="N550" s="176"/>
      <c r="O550" s="176"/>
      <c r="P550" s="189"/>
      <c r="Q550" s="123"/>
      <c r="R550" s="123"/>
      <c r="S550" s="178"/>
      <c r="T550" s="178"/>
      <c r="U550" s="149"/>
      <c r="V550" s="124"/>
      <c r="W550" s="149"/>
      <c r="X550" s="124"/>
      <c r="Y550" s="124"/>
      <c r="Z550" s="124"/>
      <c r="AA550" s="124"/>
      <c r="AB550" s="173"/>
      <c r="AC550" s="139"/>
      <c r="AD550" s="139"/>
      <c r="AE550" s="173"/>
      <c r="AF550" s="173"/>
      <c r="AG550" s="173"/>
      <c r="AH550" s="188"/>
      <c r="AI550" s="149"/>
      <c r="AJ550" s="200" t="str">
        <f t="shared" si="42"/>
        <v/>
      </c>
      <c r="AK550" s="204"/>
      <c r="AL550" s="199"/>
      <c r="AP550" s="178"/>
      <c r="AQ550" s="214"/>
      <c r="AR550" s="214"/>
      <c r="AS550" s="214"/>
      <c r="AT550" s="215"/>
    </row>
    <row r="551" spans="1:46" s="177" customFormat="1" ht="27" customHeight="1" thickTop="1" thickBot="1" x14ac:dyDescent="0.25">
      <c r="A551" s="122"/>
      <c r="B551" s="149" t="str">
        <f t="shared" si="43"/>
        <v/>
      </c>
      <c r="C551" s="304" t="str">
        <f>IF(D551="","",(VLOOKUP(D551,Lookups!$B$4:$C$2561,2,FALSE)))</f>
        <v/>
      </c>
      <c r="D551" s="366"/>
      <c r="E551" s="149"/>
      <c r="F551" s="175"/>
      <c r="G551" s="149"/>
      <c r="H551" s="175"/>
      <c r="I551" s="173"/>
      <c r="J551" s="200" t="str">
        <f t="shared" si="40"/>
        <v/>
      </c>
      <c r="K551" s="173"/>
      <c r="L551" s="200" t="str">
        <f t="shared" si="41"/>
        <v/>
      </c>
      <c r="M551" s="139" t="str">
        <f t="shared" si="44"/>
        <v/>
      </c>
      <c r="N551" s="176"/>
      <c r="O551" s="176"/>
      <c r="P551" s="189"/>
      <c r="Q551" s="123"/>
      <c r="R551" s="123"/>
      <c r="S551" s="178"/>
      <c r="T551" s="178"/>
      <c r="U551" s="149"/>
      <c r="V551" s="124"/>
      <c r="W551" s="149"/>
      <c r="X551" s="124"/>
      <c r="Y551" s="124"/>
      <c r="Z551" s="124"/>
      <c r="AA551" s="124"/>
      <c r="AB551" s="173"/>
      <c r="AC551" s="139"/>
      <c r="AD551" s="139"/>
      <c r="AE551" s="173"/>
      <c r="AF551" s="173"/>
      <c r="AG551" s="173"/>
      <c r="AH551" s="188"/>
      <c r="AI551" s="149"/>
      <c r="AJ551" s="200" t="str">
        <f t="shared" si="42"/>
        <v/>
      </c>
      <c r="AK551" s="204"/>
      <c r="AL551" s="199"/>
      <c r="AP551" s="178"/>
      <c r="AQ551" s="214"/>
      <c r="AR551" s="214"/>
      <c r="AS551" s="214"/>
      <c r="AT551" s="215"/>
    </row>
    <row r="552" spans="1:46" s="177" customFormat="1" ht="27" customHeight="1" thickTop="1" thickBot="1" x14ac:dyDescent="0.25">
      <c r="A552" s="122"/>
      <c r="B552" s="149" t="str">
        <f t="shared" si="43"/>
        <v/>
      </c>
      <c r="C552" s="304" t="str">
        <f>IF(D552="","",(VLOOKUP(D552,Lookups!$B$4:$C$2561,2,FALSE)))</f>
        <v/>
      </c>
      <c r="D552" s="366"/>
      <c r="E552" s="149"/>
      <c r="F552" s="175"/>
      <c r="G552" s="149"/>
      <c r="H552" s="175"/>
      <c r="I552" s="173"/>
      <c r="J552" s="200" t="str">
        <f t="shared" si="40"/>
        <v/>
      </c>
      <c r="K552" s="173"/>
      <c r="L552" s="200" t="str">
        <f t="shared" si="41"/>
        <v/>
      </c>
      <c r="M552" s="139" t="str">
        <f t="shared" si="44"/>
        <v/>
      </c>
      <c r="N552" s="176"/>
      <c r="O552" s="176"/>
      <c r="P552" s="189"/>
      <c r="Q552" s="123"/>
      <c r="R552" s="123"/>
      <c r="S552" s="178"/>
      <c r="T552" s="178"/>
      <c r="U552" s="149"/>
      <c r="V552" s="124"/>
      <c r="W552" s="149"/>
      <c r="X552" s="124"/>
      <c r="Y552" s="124"/>
      <c r="Z552" s="124"/>
      <c r="AA552" s="124"/>
      <c r="AB552" s="173"/>
      <c r="AC552" s="139"/>
      <c r="AD552" s="139"/>
      <c r="AE552" s="173"/>
      <c r="AF552" s="173"/>
      <c r="AG552" s="173"/>
      <c r="AH552" s="188"/>
      <c r="AI552" s="149"/>
      <c r="AJ552" s="200" t="str">
        <f t="shared" si="42"/>
        <v/>
      </c>
      <c r="AK552" s="204"/>
      <c r="AL552" s="199"/>
      <c r="AP552" s="178"/>
      <c r="AQ552" s="214"/>
      <c r="AR552" s="214"/>
      <c r="AS552" s="214"/>
      <c r="AT552" s="215"/>
    </row>
    <row r="553" spans="1:46" s="177" customFormat="1" ht="27" customHeight="1" thickTop="1" thickBot="1" x14ac:dyDescent="0.25">
      <c r="A553" s="122"/>
      <c r="B553" s="149" t="str">
        <f t="shared" si="43"/>
        <v/>
      </c>
      <c r="C553" s="304" t="str">
        <f>IF(D553="","",(VLOOKUP(D553,Lookups!$B$4:$C$2561,2,FALSE)))</f>
        <v/>
      </c>
      <c r="D553" s="366"/>
      <c r="E553" s="149"/>
      <c r="F553" s="175"/>
      <c r="G553" s="149"/>
      <c r="H553" s="175"/>
      <c r="I553" s="173"/>
      <c r="J553" s="200" t="str">
        <f t="shared" si="40"/>
        <v/>
      </c>
      <c r="K553" s="173"/>
      <c r="L553" s="200" t="str">
        <f t="shared" si="41"/>
        <v/>
      </c>
      <c r="M553" s="139" t="str">
        <f t="shared" si="44"/>
        <v/>
      </c>
      <c r="N553" s="176"/>
      <c r="O553" s="176"/>
      <c r="P553" s="189"/>
      <c r="Q553" s="123"/>
      <c r="R553" s="123"/>
      <c r="S553" s="178"/>
      <c r="T553" s="178"/>
      <c r="U553" s="149"/>
      <c r="V553" s="124"/>
      <c r="W553" s="149"/>
      <c r="X553" s="124"/>
      <c r="Y553" s="124"/>
      <c r="Z553" s="124"/>
      <c r="AA553" s="124"/>
      <c r="AB553" s="173"/>
      <c r="AC553" s="139"/>
      <c r="AD553" s="139"/>
      <c r="AE553" s="173"/>
      <c r="AF553" s="173"/>
      <c r="AG553" s="173"/>
      <c r="AH553" s="188"/>
      <c r="AI553" s="149"/>
      <c r="AJ553" s="200" t="str">
        <f t="shared" si="42"/>
        <v/>
      </c>
      <c r="AK553" s="204"/>
      <c r="AL553" s="199"/>
      <c r="AP553" s="178"/>
      <c r="AQ553" s="214"/>
      <c r="AR553" s="214"/>
      <c r="AS553" s="214"/>
      <c r="AT553" s="215"/>
    </row>
    <row r="554" spans="1:46" s="177" customFormat="1" ht="27" customHeight="1" thickTop="1" thickBot="1" x14ac:dyDescent="0.25">
      <c r="A554" s="122"/>
      <c r="B554" s="149" t="str">
        <f t="shared" si="43"/>
        <v/>
      </c>
      <c r="C554" s="304" t="str">
        <f>IF(D554="","",(VLOOKUP(D554,Lookups!$B$4:$C$2561,2,FALSE)))</f>
        <v/>
      </c>
      <c r="D554" s="366"/>
      <c r="E554" s="149"/>
      <c r="F554" s="175"/>
      <c r="G554" s="149"/>
      <c r="H554" s="175"/>
      <c r="I554" s="173"/>
      <c r="J554" s="200" t="str">
        <f t="shared" si="40"/>
        <v/>
      </c>
      <c r="K554" s="173"/>
      <c r="L554" s="200" t="str">
        <f t="shared" si="41"/>
        <v/>
      </c>
      <c r="M554" s="139" t="str">
        <f t="shared" si="44"/>
        <v/>
      </c>
      <c r="N554" s="176"/>
      <c r="O554" s="176"/>
      <c r="P554" s="189"/>
      <c r="Q554" s="123"/>
      <c r="R554" s="123"/>
      <c r="S554" s="178"/>
      <c r="T554" s="178"/>
      <c r="U554" s="149"/>
      <c r="V554" s="124"/>
      <c r="W554" s="149"/>
      <c r="X554" s="124"/>
      <c r="Y554" s="124"/>
      <c r="Z554" s="124"/>
      <c r="AA554" s="124"/>
      <c r="AB554" s="173"/>
      <c r="AC554" s="139"/>
      <c r="AD554" s="139"/>
      <c r="AE554" s="173"/>
      <c r="AF554" s="173"/>
      <c r="AG554" s="173"/>
      <c r="AH554" s="188"/>
      <c r="AI554" s="149"/>
      <c r="AJ554" s="200" t="str">
        <f t="shared" si="42"/>
        <v/>
      </c>
      <c r="AK554" s="204"/>
      <c r="AL554" s="199"/>
      <c r="AP554" s="178"/>
      <c r="AQ554" s="214"/>
      <c r="AR554" s="214"/>
      <c r="AS554" s="214"/>
      <c r="AT554" s="215"/>
    </row>
    <row r="555" spans="1:46" s="177" customFormat="1" ht="27" customHeight="1" thickTop="1" thickBot="1" x14ac:dyDescent="0.25">
      <c r="A555" s="122"/>
      <c r="B555" s="149" t="str">
        <f t="shared" si="43"/>
        <v/>
      </c>
      <c r="C555" s="304" t="str">
        <f>IF(D555="","",(VLOOKUP(D555,Lookups!$B$4:$C$2561,2,FALSE)))</f>
        <v/>
      </c>
      <c r="D555" s="366"/>
      <c r="E555" s="149"/>
      <c r="F555" s="175"/>
      <c r="G555" s="149"/>
      <c r="H555" s="175"/>
      <c r="I555" s="173"/>
      <c r="J555" s="200" t="str">
        <f t="shared" si="40"/>
        <v/>
      </c>
      <c r="K555" s="173"/>
      <c r="L555" s="200" t="str">
        <f t="shared" si="41"/>
        <v/>
      </c>
      <c r="M555" s="139" t="str">
        <f t="shared" si="44"/>
        <v/>
      </c>
      <c r="N555" s="176"/>
      <c r="O555" s="176"/>
      <c r="P555" s="189"/>
      <c r="Q555" s="123"/>
      <c r="R555" s="123"/>
      <c r="S555" s="178"/>
      <c r="T555" s="178"/>
      <c r="U555" s="149"/>
      <c r="V555" s="124"/>
      <c r="W555" s="149"/>
      <c r="X555" s="124"/>
      <c r="Y555" s="124"/>
      <c r="Z555" s="124"/>
      <c r="AA555" s="124"/>
      <c r="AB555" s="173"/>
      <c r="AC555" s="139"/>
      <c r="AD555" s="139"/>
      <c r="AE555" s="173"/>
      <c r="AF555" s="173"/>
      <c r="AG555" s="173"/>
      <c r="AH555" s="188"/>
      <c r="AI555" s="149"/>
      <c r="AJ555" s="200" t="str">
        <f t="shared" si="42"/>
        <v/>
      </c>
      <c r="AK555" s="204"/>
      <c r="AL555" s="199"/>
      <c r="AP555" s="178"/>
      <c r="AQ555" s="214"/>
      <c r="AR555" s="214"/>
      <c r="AS555" s="214"/>
      <c r="AT555" s="215"/>
    </row>
    <row r="556" spans="1:46" s="177" customFormat="1" ht="27" customHeight="1" thickTop="1" thickBot="1" x14ac:dyDescent="0.25">
      <c r="A556" s="122"/>
      <c r="B556" s="149" t="str">
        <f t="shared" si="43"/>
        <v/>
      </c>
      <c r="C556" s="304" t="str">
        <f>IF(D556="","",(VLOOKUP(D556,Lookups!$B$4:$C$2561,2,FALSE)))</f>
        <v/>
      </c>
      <c r="D556" s="366"/>
      <c r="E556" s="149"/>
      <c r="F556" s="175"/>
      <c r="G556" s="149"/>
      <c r="H556" s="175"/>
      <c r="I556" s="173"/>
      <c r="J556" s="200" t="str">
        <f t="shared" si="40"/>
        <v/>
      </c>
      <c r="K556" s="173"/>
      <c r="L556" s="200" t="str">
        <f t="shared" si="41"/>
        <v/>
      </c>
      <c r="M556" s="139" t="str">
        <f t="shared" si="44"/>
        <v/>
      </c>
      <c r="N556" s="176"/>
      <c r="O556" s="176"/>
      <c r="P556" s="189"/>
      <c r="Q556" s="123"/>
      <c r="R556" s="123"/>
      <c r="S556" s="178"/>
      <c r="T556" s="178"/>
      <c r="U556" s="149"/>
      <c r="V556" s="124"/>
      <c r="W556" s="149"/>
      <c r="X556" s="124"/>
      <c r="Y556" s="124"/>
      <c r="Z556" s="124"/>
      <c r="AA556" s="124"/>
      <c r="AB556" s="173"/>
      <c r="AC556" s="139"/>
      <c r="AD556" s="139"/>
      <c r="AE556" s="173"/>
      <c r="AF556" s="173"/>
      <c r="AG556" s="173"/>
      <c r="AH556" s="188"/>
      <c r="AI556" s="149"/>
      <c r="AJ556" s="200" t="str">
        <f t="shared" si="42"/>
        <v/>
      </c>
      <c r="AK556" s="204"/>
      <c r="AL556" s="199"/>
      <c r="AP556" s="178"/>
      <c r="AQ556" s="214"/>
      <c r="AR556" s="214"/>
      <c r="AS556" s="214"/>
      <c r="AT556" s="215"/>
    </row>
    <row r="557" spans="1:46" s="177" customFormat="1" ht="27" customHeight="1" thickTop="1" thickBot="1" x14ac:dyDescent="0.25">
      <c r="A557" s="122"/>
      <c r="B557" s="149" t="str">
        <f t="shared" si="43"/>
        <v/>
      </c>
      <c r="C557" s="304" t="str">
        <f>IF(D557="","",(VLOOKUP(D557,Lookups!$B$4:$C$2561,2,FALSE)))</f>
        <v/>
      </c>
      <c r="D557" s="366"/>
      <c r="E557" s="149"/>
      <c r="F557" s="175"/>
      <c r="G557" s="149"/>
      <c r="H557" s="175"/>
      <c r="I557" s="173"/>
      <c r="J557" s="200" t="str">
        <f t="shared" si="40"/>
        <v/>
      </c>
      <c r="K557" s="173"/>
      <c r="L557" s="200" t="str">
        <f t="shared" si="41"/>
        <v/>
      </c>
      <c r="M557" s="139" t="str">
        <f t="shared" si="44"/>
        <v/>
      </c>
      <c r="N557" s="176"/>
      <c r="O557" s="176"/>
      <c r="P557" s="189"/>
      <c r="Q557" s="123"/>
      <c r="R557" s="123"/>
      <c r="S557" s="178"/>
      <c r="T557" s="178"/>
      <c r="U557" s="149"/>
      <c r="V557" s="124"/>
      <c r="W557" s="149"/>
      <c r="X557" s="124"/>
      <c r="Y557" s="124"/>
      <c r="Z557" s="124"/>
      <c r="AA557" s="124"/>
      <c r="AB557" s="173"/>
      <c r="AC557" s="139"/>
      <c r="AD557" s="139"/>
      <c r="AE557" s="173"/>
      <c r="AF557" s="173"/>
      <c r="AG557" s="173"/>
      <c r="AH557" s="188"/>
      <c r="AI557" s="149"/>
      <c r="AJ557" s="200" t="str">
        <f t="shared" si="42"/>
        <v/>
      </c>
      <c r="AK557" s="204"/>
      <c r="AL557" s="199"/>
      <c r="AP557" s="178"/>
      <c r="AQ557" s="214"/>
      <c r="AR557" s="214"/>
      <c r="AS557" s="214"/>
      <c r="AT557" s="215"/>
    </row>
    <row r="558" spans="1:46" s="177" customFormat="1" ht="27" customHeight="1" thickTop="1" thickBot="1" x14ac:dyDescent="0.25">
      <c r="A558" s="122"/>
      <c r="B558" s="149" t="str">
        <f t="shared" si="43"/>
        <v/>
      </c>
      <c r="C558" s="304" t="str">
        <f>IF(D558="","",(VLOOKUP(D558,Lookups!$B$4:$C$2561,2,FALSE)))</f>
        <v/>
      </c>
      <c r="D558" s="366"/>
      <c r="E558" s="149"/>
      <c r="F558" s="175"/>
      <c r="G558" s="149"/>
      <c r="H558" s="175"/>
      <c r="I558" s="173"/>
      <c r="J558" s="200" t="str">
        <f t="shared" si="40"/>
        <v/>
      </c>
      <c r="K558" s="173"/>
      <c r="L558" s="200" t="str">
        <f t="shared" si="41"/>
        <v/>
      </c>
      <c r="M558" s="139" t="str">
        <f t="shared" si="44"/>
        <v/>
      </c>
      <c r="N558" s="176"/>
      <c r="O558" s="176"/>
      <c r="P558" s="189"/>
      <c r="Q558" s="123"/>
      <c r="R558" s="123"/>
      <c r="S558" s="178"/>
      <c r="T558" s="178"/>
      <c r="U558" s="149"/>
      <c r="V558" s="124"/>
      <c r="W558" s="149"/>
      <c r="X558" s="124"/>
      <c r="Y558" s="124"/>
      <c r="Z558" s="124"/>
      <c r="AA558" s="124"/>
      <c r="AB558" s="173"/>
      <c r="AC558" s="139"/>
      <c r="AD558" s="139"/>
      <c r="AE558" s="173"/>
      <c r="AF558" s="173"/>
      <c r="AG558" s="173"/>
      <c r="AH558" s="188"/>
      <c r="AI558" s="149"/>
      <c r="AJ558" s="200" t="str">
        <f t="shared" si="42"/>
        <v/>
      </c>
      <c r="AK558" s="204"/>
      <c r="AL558" s="199"/>
      <c r="AP558" s="178"/>
      <c r="AQ558" s="214"/>
      <c r="AR558" s="214"/>
      <c r="AS558" s="214"/>
      <c r="AT558" s="215"/>
    </row>
    <row r="559" spans="1:46" s="177" customFormat="1" ht="27" customHeight="1" thickTop="1" thickBot="1" x14ac:dyDescent="0.25">
      <c r="A559" s="122"/>
      <c r="B559" s="149" t="str">
        <f t="shared" si="43"/>
        <v/>
      </c>
      <c r="C559" s="304" t="str">
        <f>IF(D559="","",(VLOOKUP(D559,Lookups!$B$4:$C$2561,2,FALSE)))</f>
        <v/>
      </c>
      <c r="D559" s="366"/>
      <c r="E559" s="149"/>
      <c r="F559" s="175"/>
      <c r="G559" s="149"/>
      <c r="H559" s="175"/>
      <c r="I559" s="173"/>
      <c r="J559" s="200" t="str">
        <f t="shared" si="40"/>
        <v/>
      </c>
      <c r="K559" s="173"/>
      <c r="L559" s="200" t="str">
        <f t="shared" si="41"/>
        <v/>
      </c>
      <c r="M559" s="139" t="str">
        <f t="shared" si="44"/>
        <v/>
      </c>
      <c r="N559" s="176"/>
      <c r="O559" s="176"/>
      <c r="P559" s="189"/>
      <c r="Q559" s="123"/>
      <c r="R559" s="123"/>
      <c r="S559" s="178"/>
      <c r="T559" s="178"/>
      <c r="U559" s="149"/>
      <c r="V559" s="124"/>
      <c r="W559" s="149"/>
      <c r="X559" s="124"/>
      <c r="Y559" s="124"/>
      <c r="Z559" s="124"/>
      <c r="AA559" s="124"/>
      <c r="AB559" s="173"/>
      <c r="AC559" s="139"/>
      <c r="AD559" s="139"/>
      <c r="AE559" s="173"/>
      <c r="AF559" s="173"/>
      <c r="AG559" s="173"/>
      <c r="AH559" s="188"/>
      <c r="AI559" s="149"/>
      <c r="AJ559" s="200" t="str">
        <f t="shared" si="42"/>
        <v/>
      </c>
      <c r="AK559" s="204"/>
      <c r="AL559" s="199"/>
      <c r="AP559" s="178"/>
      <c r="AQ559" s="214"/>
      <c r="AR559" s="214"/>
      <c r="AS559" s="214"/>
      <c r="AT559" s="215"/>
    </row>
    <row r="560" spans="1:46" s="177" customFormat="1" ht="27" customHeight="1" thickTop="1" thickBot="1" x14ac:dyDescent="0.25">
      <c r="A560" s="122"/>
      <c r="B560" s="149" t="str">
        <f t="shared" si="43"/>
        <v/>
      </c>
      <c r="C560" s="304" t="str">
        <f>IF(D560="","",(VLOOKUP(D560,Lookups!$B$4:$C$2561,2,FALSE)))</f>
        <v/>
      </c>
      <c r="D560" s="366"/>
      <c r="E560" s="149"/>
      <c r="F560" s="175"/>
      <c r="G560" s="149"/>
      <c r="H560" s="175"/>
      <c r="I560" s="173"/>
      <c r="J560" s="200" t="str">
        <f t="shared" si="40"/>
        <v/>
      </c>
      <c r="K560" s="173"/>
      <c r="L560" s="200" t="str">
        <f t="shared" si="41"/>
        <v/>
      </c>
      <c r="M560" s="139" t="str">
        <f t="shared" si="44"/>
        <v/>
      </c>
      <c r="N560" s="176"/>
      <c r="O560" s="176"/>
      <c r="P560" s="189"/>
      <c r="Q560" s="123"/>
      <c r="R560" s="123"/>
      <c r="S560" s="178"/>
      <c r="T560" s="178"/>
      <c r="U560" s="149"/>
      <c r="V560" s="124"/>
      <c r="W560" s="149"/>
      <c r="X560" s="124"/>
      <c r="Y560" s="124"/>
      <c r="Z560" s="124"/>
      <c r="AA560" s="124"/>
      <c r="AB560" s="173"/>
      <c r="AC560" s="139"/>
      <c r="AD560" s="139"/>
      <c r="AE560" s="173"/>
      <c r="AF560" s="173"/>
      <c r="AG560" s="173"/>
      <c r="AH560" s="188"/>
      <c r="AI560" s="149"/>
      <c r="AJ560" s="200" t="str">
        <f t="shared" si="42"/>
        <v/>
      </c>
      <c r="AK560" s="204"/>
      <c r="AL560" s="199"/>
      <c r="AP560" s="178"/>
      <c r="AQ560" s="214"/>
      <c r="AR560" s="214"/>
      <c r="AS560" s="214"/>
      <c r="AT560" s="215"/>
    </row>
    <row r="561" spans="1:46" s="177" customFormat="1" ht="27" customHeight="1" thickTop="1" thickBot="1" x14ac:dyDescent="0.25">
      <c r="A561" s="122"/>
      <c r="B561" s="149" t="str">
        <f t="shared" si="43"/>
        <v/>
      </c>
      <c r="C561" s="304" t="str">
        <f>IF(D561="","",(VLOOKUP(D561,Lookups!$B$4:$C$2561,2,FALSE)))</f>
        <v/>
      </c>
      <c r="D561" s="366"/>
      <c r="E561" s="149"/>
      <c r="F561" s="175"/>
      <c r="G561" s="149"/>
      <c r="H561" s="175"/>
      <c r="I561" s="173"/>
      <c r="J561" s="200" t="str">
        <f t="shared" si="40"/>
        <v/>
      </c>
      <c r="K561" s="173"/>
      <c r="L561" s="200" t="str">
        <f t="shared" si="41"/>
        <v/>
      </c>
      <c r="M561" s="139" t="str">
        <f t="shared" si="44"/>
        <v/>
      </c>
      <c r="N561" s="176"/>
      <c r="O561" s="176"/>
      <c r="P561" s="189"/>
      <c r="Q561" s="123"/>
      <c r="R561" s="123"/>
      <c r="S561" s="178"/>
      <c r="T561" s="178"/>
      <c r="U561" s="149"/>
      <c r="V561" s="124"/>
      <c r="W561" s="149"/>
      <c r="X561" s="124"/>
      <c r="Y561" s="124"/>
      <c r="Z561" s="124"/>
      <c r="AA561" s="124"/>
      <c r="AB561" s="173"/>
      <c r="AC561" s="139"/>
      <c r="AD561" s="139"/>
      <c r="AE561" s="173"/>
      <c r="AF561" s="173"/>
      <c r="AG561" s="173"/>
      <c r="AH561" s="188"/>
      <c r="AI561" s="149"/>
      <c r="AJ561" s="200" t="str">
        <f t="shared" si="42"/>
        <v/>
      </c>
      <c r="AK561" s="204"/>
      <c r="AL561" s="199"/>
      <c r="AP561" s="178"/>
      <c r="AQ561" s="214"/>
      <c r="AR561" s="214"/>
      <c r="AS561" s="214"/>
      <c r="AT561" s="215"/>
    </row>
    <row r="562" spans="1:46" s="177" customFormat="1" ht="27" customHeight="1" thickTop="1" thickBot="1" x14ac:dyDescent="0.25">
      <c r="A562" s="122"/>
      <c r="B562" s="149" t="str">
        <f t="shared" si="43"/>
        <v/>
      </c>
      <c r="C562" s="304" t="str">
        <f>IF(D562="","",(VLOOKUP(D562,Lookups!$B$4:$C$2561,2,FALSE)))</f>
        <v/>
      </c>
      <c r="D562" s="366"/>
      <c r="E562" s="149"/>
      <c r="F562" s="175"/>
      <c r="G562" s="149"/>
      <c r="H562" s="175"/>
      <c r="I562" s="173"/>
      <c r="J562" s="200" t="str">
        <f t="shared" si="40"/>
        <v/>
      </c>
      <c r="K562" s="173"/>
      <c r="L562" s="200" t="str">
        <f t="shared" si="41"/>
        <v/>
      </c>
      <c r="M562" s="139" t="str">
        <f t="shared" si="44"/>
        <v/>
      </c>
      <c r="N562" s="176"/>
      <c r="O562" s="176"/>
      <c r="P562" s="189"/>
      <c r="Q562" s="123"/>
      <c r="R562" s="123"/>
      <c r="S562" s="178"/>
      <c r="T562" s="178"/>
      <c r="U562" s="149"/>
      <c r="V562" s="124"/>
      <c r="W562" s="149"/>
      <c r="X562" s="124"/>
      <c r="Y562" s="124"/>
      <c r="Z562" s="124"/>
      <c r="AA562" s="124"/>
      <c r="AB562" s="173"/>
      <c r="AC562" s="139"/>
      <c r="AD562" s="139"/>
      <c r="AE562" s="173"/>
      <c r="AF562" s="173"/>
      <c r="AG562" s="173"/>
      <c r="AH562" s="188"/>
      <c r="AI562" s="149"/>
      <c r="AJ562" s="200" t="str">
        <f t="shared" si="42"/>
        <v/>
      </c>
      <c r="AK562" s="204"/>
      <c r="AL562" s="199"/>
      <c r="AP562" s="178"/>
      <c r="AQ562" s="214"/>
      <c r="AR562" s="214"/>
      <c r="AS562" s="214"/>
      <c r="AT562" s="215"/>
    </row>
    <row r="563" spans="1:46" s="177" customFormat="1" ht="27" customHeight="1" thickTop="1" thickBot="1" x14ac:dyDescent="0.25">
      <c r="A563" s="122"/>
      <c r="B563" s="149" t="str">
        <f t="shared" si="43"/>
        <v/>
      </c>
      <c r="C563" s="304" t="str">
        <f>IF(D563="","",(VLOOKUP(D563,Lookups!$B$4:$C$2561,2,FALSE)))</f>
        <v/>
      </c>
      <c r="D563" s="366"/>
      <c r="E563" s="149"/>
      <c r="F563" s="175"/>
      <c r="G563" s="149"/>
      <c r="H563" s="175"/>
      <c r="I563" s="173"/>
      <c r="J563" s="200" t="str">
        <f t="shared" si="40"/>
        <v/>
      </c>
      <c r="K563" s="173"/>
      <c r="L563" s="200" t="str">
        <f t="shared" si="41"/>
        <v/>
      </c>
      <c r="M563" s="139" t="str">
        <f t="shared" si="44"/>
        <v/>
      </c>
      <c r="N563" s="176"/>
      <c r="O563" s="176"/>
      <c r="P563" s="189"/>
      <c r="Q563" s="123"/>
      <c r="R563" s="123"/>
      <c r="S563" s="178"/>
      <c r="T563" s="178"/>
      <c r="U563" s="149"/>
      <c r="V563" s="124"/>
      <c r="W563" s="149"/>
      <c r="X563" s="124"/>
      <c r="Y563" s="124"/>
      <c r="Z563" s="124"/>
      <c r="AA563" s="124"/>
      <c r="AB563" s="173"/>
      <c r="AC563" s="139"/>
      <c r="AD563" s="139"/>
      <c r="AE563" s="173"/>
      <c r="AF563" s="173"/>
      <c r="AG563" s="173"/>
      <c r="AH563" s="188"/>
      <c r="AI563" s="149"/>
      <c r="AJ563" s="200" t="str">
        <f t="shared" si="42"/>
        <v/>
      </c>
      <c r="AK563" s="204"/>
      <c r="AL563" s="199"/>
      <c r="AP563" s="178"/>
      <c r="AQ563" s="214"/>
      <c r="AR563" s="214"/>
      <c r="AS563" s="214"/>
      <c r="AT563" s="215"/>
    </row>
    <row r="564" spans="1:46" s="177" customFormat="1" ht="27" customHeight="1" thickTop="1" thickBot="1" x14ac:dyDescent="0.25">
      <c r="A564" s="122"/>
      <c r="B564" s="149" t="str">
        <f t="shared" si="43"/>
        <v/>
      </c>
      <c r="C564" s="304" t="str">
        <f>IF(D564="","",(VLOOKUP(D564,Lookups!$B$4:$C$2561,2,FALSE)))</f>
        <v/>
      </c>
      <c r="D564" s="366"/>
      <c r="E564" s="149"/>
      <c r="F564" s="175"/>
      <c r="G564" s="149"/>
      <c r="H564" s="175"/>
      <c r="I564" s="173"/>
      <c r="J564" s="200" t="str">
        <f t="shared" si="40"/>
        <v/>
      </c>
      <c r="K564" s="173"/>
      <c r="L564" s="200" t="str">
        <f t="shared" si="41"/>
        <v/>
      </c>
      <c r="M564" s="139" t="str">
        <f t="shared" si="44"/>
        <v/>
      </c>
      <c r="N564" s="176"/>
      <c r="O564" s="176"/>
      <c r="P564" s="189"/>
      <c r="Q564" s="123"/>
      <c r="R564" s="123"/>
      <c r="S564" s="178"/>
      <c r="T564" s="178"/>
      <c r="U564" s="149"/>
      <c r="V564" s="124"/>
      <c r="W564" s="149"/>
      <c r="X564" s="124"/>
      <c r="Y564" s="124"/>
      <c r="Z564" s="124"/>
      <c r="AA564" s="124"/>
      <c r="AB564" s="173"/>
      <c r="AC564" s="139"/>
      <c r="AD564" s="139"/>
      <c r="AE564" s="173"/>
      <c r="AF564" s="173"/>
      <c r="AG564" s="173"/>
      <c r="AH564" s="188"/>
      <c r="AI564" s="149"/>
      <c r="AJ564" s="200" t="str">
        <f t="shared" si="42"/>
        <v/>
      </c>
      <c r="AK564" s="204"/>
      <c r="AL564" s="199"/>
      <c r="AP564" s="178"/>
      <c r="AQ564" s="214"/>
      <c r="AR564" s="214"/>
      <c r="AS564" s="214"/>
      <c r="AT564" s="215"/>
    </row>
    <row r="565" spans="1:46" s="177" customFormat="1" ht="27" customHeight="1" thickTop="1" thickBot="1" x14ac:dyDescent="0.25">
      <c r="A565" s="122"/>
      <c r="B565" s="149" t="str">
        <f t="shared" si="43"/>
        <v/>
      </c>
      <c r="C565" s="304" t="str">
        <f>IF(D565="","",(VLOOKUP(D565,Lookups!$B$4:$C$2561,2,FALSE)))</f>
        <v/>
      </c>
      <c r="D565" s="366"/>
      <c r="E565" s="149"/>
      <c r="F565" s="175"/>
      <c r="G565" s="149"/>
      <c r="H565" s="175"/>
      <c r="I565" s="173"/>
      <c r="J565" s="200" t="str">
        <f t="shared" si="40"/>
        <v/>
      </c>
      <c r="K565" s="173"/>
      <c r="L565" s="200" t="str">
        <f t="shared" si="41"/>
        <v/>
      </c>
      <c r="M565" s="139" t="str">
        <f t="shared" si="44"/>
        <v/>
      </c>
      <c r="N565" s="176"/>
      <c r="O565" s="176"/>
      <c r="P565" s="189"/>
      <c r="Q565" s="123"/>
      <c r="R565" s="123"/>
      <c r="S565" s="178"/>
      <c r="T565" s="178"/>
      <c r="U565" s="149"/>
      <c r="V565" s="124"/>
      <c r="W565" s="149"/>
      <c r="X565" s="124"/>
      <c r="Y565" s="124"/>
      <c r="Z565" s="124"/>
      <c r="AA565" s="124"/>
      <c r="AB565" s="173"/>
      <c r="AC565" s="139"/>
      <c r="AD565" s="139"/>
      <c r="AE565" s="173"/>
      <c r="AF565" s="173"/>
      <c r="AG565" s="173"/>
      <c r="AH565" s="188"/>
      <c r="AI565" s="149"/>
      <c r="AJ565" s="200" t="str">
        <f t="shared" si="42"/>
        <v/>
      </c>
      <c r="AK565" s="204"/>
      <c r="AL565" s="199"/>
      <c r="AP565" s="178"/>
      <c r="AQ565" s="214"/>
      <c r="AR565" s="214"/>
      <c r="AS565" s="214"/>
      <c r="AT565" s="215"/>
    </row>
    <row r="566" spans="1:46" s="177" customFormat="1" ht="27" customHeight="1" thickTop="1" thickBot="1" x14ac:dyDescent="0.25">
      <c r="A566" s="122"/>
      <c r="B566" s="149" t="str">
        <f t="shared" si="43"/>
        <v/>
      </c>
      <c r="C566" s="304" t="str">
        <f>IF(D566="","",(VLOOKUP(D566,Lookups!$B$4:$C$2561,2,FALSE)))</f>
        <v/>
      </c>
      <c r="D566" s="366"/>
      <c r="E566" s="149"/>
      <c r="F566" s="175"/>
      <c r="G566" s="149"/>
      <c r="H566" s="175"/>
      <c r="I566" s="173"/>
      <c r="J566" s="200" t="str">
        <f t="shared" si="40"/>
        <v/>
      </c>
      <c r="K566" s="173"/>
      <c r="L566" s="200" t="str">
        <f t="shared" si="41"/>
        <v/>
      </c>
      <c r="M566" s="139" t="str">
        <f t="shared" si="44"/>
        <v/>
      </c>
      <c r="N566" s="176"/>
      <c r="O566" s="176"/>
      <c r="P566" s="189"/>
      <c r="Q566" s="123"/>
      <c r="R566" s="123"/>
      <c r="S566" s="178"/>
      <c r="T566" s="178"/>
      <c r="U566" s="149"/>
      <c r="V566" s="124"/>
      <c r="W566" s="149"/>
      <c r="X566" s="124"/>
      <c r="Y566" s="124"/>
      <c r="Z566" s="124"/>
      <c r="AA566" s="124"/>
      <c r="AB566" s="173"/>
      <c r="AC566" s="139"/>
      <c r="AD566" s="139"/>
      <c r="AE566" s="173"/>
      <c r="AF566" s="173"/>
      <c r="AG566" s="173"/>
      <c r="AH566" s="188"/>
      <c r="AI566" s="149"/>
      <c r="AJ566" s="200" t="str">
        <f t="shared" si="42"/>
        <v/>
      </c>
      <c r="AK566" s="204"/>
      <c r="AL566" s="199"/>
      <c r="AP566" s="178"/>
      <c r="AQ566" s="214"/>
      <c r="AR566" s="214"/>
      <c r="AS566" s="214"/>
      <c r="AT566" s="215"/>
    </row>
    <row r="567" spans="1:46" s="177" customFormat="1" ht="27" customHeight="1" thickTop="1" thickBot="1" x14ac:dyDescent="0.25">
      <c r="A567" s="122"/>
      <c r="B567" s="149" t="str">
        <f t="shared" si="43"/>
        <v/>
      </c>
      <c r="C567" s="304" t="str">
        <f>IF(D567="","",(VLOOKUP(D567,Lookups!$B$4:$C$2561,2,FALSE)))</f>
        <v/>
      </c>
      <c r="D567" s="366"/>
      <c r="E567" s="149"/>
      <c r="F567" s="175"/>
      <c r="G567" s="149"/>
      <c r="H567" s="175"/>
      <c r="I567" s="173"/>
      <c r="J567" s="200" t="str">
        <f t="shared" si="40"/>
        <v/>
      </c>
      <c r="K567" s="173"/>
      <c r="L567" s="200" t="str">
        <f t="shared" si="41"/>
        <v/>
      </c>
      <c r="M567" s="139" t="str">
        <f t="shared" si="44"/>
        <v/>
      </c>
      <c r="N567" s="176"/>
      <c r="O567" s="176"/>
      <c r="P567" s="189"/>
      <c r="Q567" s="123"/>
      <c r="R567" s="123"/>
      <c r="S567" s="178"/>
      <c r="T567" s="178"/>
      <c r="U567" s="149"/>
      <c r="V567" s="124"/>
      <c r="W567" s="149"/>
      <c r="X567" s="124"/>
      <c r="Y567" s="124"/>
      <c r="Z567" s="124"/>
      <c r="AA567" s="124"/>
      <c r="AB567" s="173"/>
      <c r="AC567" s="139"/>
      <c r="AD567" s="139"/>
      <c r="AE567" s="173"/>
      <c r="AF567" s="173"/>
      <c r="AG567" s="173"/>
      <c r="AH567" s="188"/>
      <c r="AI567" s="149"/>
      <c r="AJ567" s="200" t="str">
        <f t="shared" si="42"/>
        <v/>
      </c>
      <c r="AK567" s="204"/>
      <c r="AL567" s="199"/>
      <c r="AP567" s="178"/>
      <c r="AQ567" s="214"/>
      <c r="AR567" s="214"/>
      <c r="AS567" s="214"/>
      <c r="AT567" s="215"/>
    </row>
    <row r="568" spans="1:46" s="177" customFormat="1" ht="27" customHeight="1" thickTop="1" thickBot="1" x14ac:dyDescent="0.25">
      <c r="A568" s="122"/>
      <c r="B568" s="149" t="str">
        <f t="shared" si="43"/>
        <v/>
      </c>
      <c r="C568" s="304" t="str">
        <f>IF(D568="","",(VLOOKUP(D568,Lookups!$B$4:$C$2561,2,FALSE)))</f>
        <v/>
      </c>
      <c r="D568" s="366"/>
      <c r="E568" s="149"/>
      <c r="F568" s="175"/>
      <c r="G568" s="149"/>
      <c r="H568" s="175"/>
      <c r="I568" s="173"/>
      <c r="J568" s="200" t="str">
        <f t="shared" si="40"/>
        <v/>
      </c>
      <c r="K568" s="173"/>
      <c r="L568" s="200" t="str">
        <f t="shared" si="41"/>
        <v/>
      </c>
      <c r="M568" s="139" t="str">
        <f t="shared" si="44"/>
        <v/>
      </c>
      <c r="N568" s="176"/>
      <c r="O568" s="176"/>
      <c r="P568" s="189"/>
      <c r="Q568" s="123"/>
      <c r="R568" s="123"/>
      <c r="S568" s="178"/>
      <c r="T568" s="178"/>
      <c r="U568" s="149"/>
      <c r="V568" s="124"/>
      <c r="W568" s="149"/>
      <c r="X568" s="124"/>
      <c r="Y568" s="124"/>
      <c r="Z568" s="124"/>
      <c r="AA568" s="124"/>
      <c r="AB568" s="173"/>
      <c r="AC568" s="139"/>
      <c r="AD568" s="139"/>
      <c r="AE568" s="173"/>
      <c r="AF568" s="173"/>
      <c r="AG568" s="173"/>
      <c r="AH568" s="188"/>
      <c r="AI568" s="149"/>
      <c r="AJ568" s="200" t="str">
        <f t="shared" si="42"/>
        <v/>
      </c>
      <c r="AK568" s="204"/>
      <c r="AL568" s="199"/>
      <c r="AP568" s="178"/>
      <c r="AQ568" s="214"/>
      <c r="AR568" s="214"/>
      <c r="AS568" s="214"/>
      <c r="AT568" s="215"/>
    </row>
    <row r="569" spans="1:46" s="177" customFormat="1" ht="27" customHeight="1" thickTop="1" thickBot="1" x14ac:dyDescent="0.25">
      <c r="A569" s="122"/>
      <c r="B569" s="149" t="str">
        <f t="shared" si="43"/>
        <v/>
      </c>
      <c r="C569" s="304" t="str">
        <f>IF(D569="","",(VLOOKUP(D569,Lookups!$B$4:$C$2561,2,FALSE)))</f>
        <v/>
      </c>
      <c r="D569" s="366"/>
      <c r="E569" s="149"/>
      <c r="F569" s="175"/>
      <c r="G569" s="149"/>
      <c r="H569" s="175"/>
      <c r="I569" s="173"/>
      <c r="J569" s="200" t="str">
        <f t="shared" si="40"/>
        <v/>
      </c>
      <c r="K569" s="173"/>
      <c r="L569" s="200" t="str">
        <f t="shared" si="41"/>
        <v/>
      </c>
      <c r="M569" s="139" t="str">
        <f t="shared" si="44"/>
        <v/>
      </c>
      <c r="N569" s="176"/>
      <c r="O569" s="176"/>
      <c r="P569" s="189"/>
      <c r="Q569" s="123"/>
      <c r="R569" s="123"/>
      <c r="S569" s="178"/>
      <c r="T569" s="178"/>
      <c r="U569" s="149"/>
      <c r="V569" s="124"/>
      <c r="W569" s="149"/>
      <c r="X569" s="124"/>
      <c r="Y569" s="124"/>
      <c r="Z569" s="124"/>
      <c r="AA569" s="124"/>
      <c r="AB569" s="173"/>
      <c r="AC569" s="139"/>
      <c r="AD569" s="139"/>
      <c r="AE569" s="173"/>
      <c r="AF569" s="173"/>
      <c r="AG569" s="173"/>
      <c r="AH569" s="188"/>
      <c r="AI569" s="149"/>
      <c r="AJ569" s="200" t="str">
        <f t="shared" si="42"/>
        <v/>
      </c>
      <c r="AK569" s="204"/>
      <c r="AL569" s="199"/>
      <c r="AP569" s="178"/>
      <c r="AQ569" s="214"/>
      <c r="AR569" s="214"/>
      <c r="AS569" s="214"/>
      <c r="AT569" s="215"/>
    </row>
    <row r="570" spans="1:46" s="177" customFormat="1" ht="27" customHeight="1" thickTop="1" thickBot="1" x14ac:dyDescent="0.25">
      <c r="A570" s="122"/>
      <c r="B570" s="149" t="str">
        <f t="shared" si="43"/>
        <v/>
      </c>
      <c r="C570" s="304" t="str">
        <f>IF(D570="","",(VLOOKUP(D570,Lookups!$B$4:$C$2561,2,FALSE)))</f>
        <v/>
      </c>
      <c r="D570" s="366"/>
      <c r="E570" s="149"/>
      <c r="F570" s="175"/>
      <c r="G570" s="149"/>
      <c r="H570" s="175"/>
      <c r="I570" s="173"/>
      <c r="J570" s="200" t="str">
        <f t="shared" si="40"/>
        <v/>
      </c>
      <c r="K570" s="173"/>
      <c r="L570" s="200" t="str">
        <f t="shared" si="41"/>
        <v/>
      </c>
      <c r="M570" s="139" t="str">
        <f t="shared" si="44"/>
        <v/>
      </c>
      <c r="N570" s="176"/>
      <c r="O570" s="176"/>
      <c r="P570" s="189"/>
      <c r="Q570" s="123"/>
      <c r="R570" s="123"/>
      <c r="S570" s="178"/>
      <c r="T570" s="178"/>
      <c r="U570" s="149"/>
      <c r="V570" s="124"/>
      <c r="W570" s="149"/>
      <c r="X570" s="124"/>
      <c r="Y570" s="124"/>
      <c r="Z570" s="124"/>
      <c r="AA570" s="124"/>
      <c r="AB570" s="173"/>
      <c r="AC570" s="139"/>
      <c r="AD570" s="139"/>
      <c r="AE570" s="173"/>
      <c r="AF570" s="173"/>
      <c r="AG570" s="173"/>
      <c r="AH570" s="188"/>
      <c r="AI570" s="149"/>
      <c r="AJ570" s="200" t="str">
        <f t="shared" si="42"/>
        <v/>
      </c>
      <c r="AK570" s="204"/>
      <c r="AL570" s="199"/>
      <c r="AP570" s="178"/>
      <c r="AQ570" s="214"/>
      <c r="AR570" s="214"/>
      <c r="AS570" s="214"/>
      <c r="AT570" s="215"/>
    </row>
    <row r="571" spans="1:46" s="177" customFormat="1" ht="27" customHeight="1" thickTop="1" thickBot="1" x14ac:dyDescent="0.25">
      <c r="A571" s="122"/>
      <c r="B571" s="149" t="str">
        <f t="shared" si="43"/>
        <v/>
      </c>
      <c r="C571" s="304" t="str">
        <f>IF(D571="","",(VLOOKUP(D571,Lookups!$B$4:$C$2561,2,FALSE)))</f>
        <v/>
      </c>
      <c r="D571" s="366"/>
      <c r="E571" s="149"/>
      <c r="F571" s="175"/>
      <c r="G571" s="149"/>
      <c r="H571" s="175"/>
      <c r="I571" s="173"/>
      <c r="J571" s="200" t="str">
        <f t="shared" si="40"/>
        <v/>
      </c>
      <c r="K571" s="173"/>
      <c r="L571" s="200" t="str">
        <f t="shared" si="41"/>
        <v/>
      </c>
      <c r="M571" s="139" t="str">
        <f t="shared" si="44"/>
        <v/>
      </c>
      <c r="N571" s="176"/>
      <c r="O571" s="176"/>
      <c r="P571" s="189"/>
      <c r="Q571" s="123"/>
      <c r="R571" s="123"/>
      <c r="S571" s="178"/>
      <c r="T571" s="178"/>
      <c r="U571" s="149"/>
      <c r="V571" s="124"/>
      <c r="W571" s="149"/>
      <c r="X571" s="124"/>
      <c r="Y571" s="124"/>
      <c r="Z571" s="124"/>
      <c r="AA571" s="124"/>
      <c r="AB571" s="173"/>
      <c r="AC571" s="139"/>
      <c r="AD571" s="139"/>
      <c r="AE571" s="173"/>
      <c r="AF571" s="173"/>
      <c r="AG571" s="173"/>
      <c r="AH571" s="188"/>
      <c r="AI571" s="149"/>
      <c r="AJ571" s="200" t="str">
        <f t="shared" si="42"/>
        <v/>
      </c>
      <c r="AK571" s="204"/>
      <c r="AL571" s="199"/>
      <c r="AP571" s="178"/>
      <c r="AQ571" s="214"/>
      <c r="AR571" s="214"/>
      <c r="AS571" s="214"/>
      <c r="AT571" s="215"/>
    </row>
    <row r="572" spans="1:46" s="177" customFormat="1" ht="27" customHeight="1" thickTop="1" thickBot="1" x14ac:dyDescent="0.25">
      <c r="A572" s="122"/>
      <c r="B572" s="149" t="str">
        <f t="shared" si="43"/>
        <v/>
      </c>
      <c r="C572" s="304" t="str">
        <f>IF(D572="","",(VLOOKUP(D572,Lookups!$B$4:$C$2561,2,FALSE)))</f>
        <v/>
      </c>
      <c r="D572" s="366"/>
      <c r="E572" s="149"/>
      <c r="F572" s="175"/>
      <c r="G572" s="149"/>
      <c r="H572" s="175"/>
      <c r="I572" s="173"/>
      <c r="J572" s="200" t="str">
        <f t="shared" si="40"/>
        <v/>
      </c>
      <c r="K572" s="173"/>
      <c r="L572" s="200" t="str">
        <f t="shared" si="41"/>
        <v/>
      </c>
      <c r="M572" s="139" t="str">
        <f t="shared" si="44"/>
        <v/>
      </c>
      <c r="N572" s="176"/>
      <c r="O572" s="176"/>
      <c r="P572" s="189"/>
      <c r="Q572" s="123"/>
      <c r="R572" s="123"/>
      <c r="S572" s="178"/>
      <c r="T572" s="178"/>
      <c r="U572" s="149"/>
      <c r="V572" s="124"/>
      <c r="W572" s="149"/>
      <c r="X572" s="124"/>
      <c r="Y572" s="124"/>
      <c r="Z572" s="124"/>
      <c r="AA572" s="124"/>
      <c r="AB572" s="173"/>
      <c r="AC572" s="139"/>
      <c r="AD572" s="139"/>
      <c r="AE572" s="173"/>
      <c r="AF572" s="173"/>
      <c r="AG572" s="173"/>
      <c r="AH572" s="188"/>
      <c r="AI572" s="149"/>
      <c r="AJ572" s="200" t="str">
        <f t="shared" si="42"/>
        <v/>
      </c>
      <c r="AK572" s="204"/>
      <c r="AL572" s="199"/>
      <c r="AP572" s="178"/>
      <c r="AQ572" s="214"/>
      <c r="AR572" s="214"/>
      <c r="AS572" s="214"/>
      <c r="AT572" s="215"/>
    </row>
    <row r="573" spans="1:46" s="177" customFormat="1" ht="27" customHeight="1" thickTop="1" thickBot="1" x14ac:dyDescent="0.25">
      <c r="A573" s="122"/>
      <c r="B573" s="149" t="str">
        <f t="shared" si="43"/>
        <v/>
      </c>
      <c r="C573" s="304" t="str">
        <f>IF(D573="","",(VLOOKUP(D573,Lookups!$B$4:$C$2561,2,FALSE)))</f>
        <v/>
      </c>
      <c r="D573" s="366"/>
      <c r="E573" s="149"/>
      <c r="F573" s="175"/>
      <c r="G573" s="149"/>
      <c r="H573" s="175"/>
      <c r="I573" s="173"/>
      <c r="J573" s="200" t="str">
        <f t="shared" si="40"/>
        <v/>
      </c>
      <c r="K573" s="173"/>
      <c r="L573" s="200" t="str">
        <f t="shared" si="41"/>
        <v/>
      </c>
      <c r="M573" s="139" t="str">
        <f t="shared" si="44"/>
        <v/>
      </c>
      <c r="N573" s="176"/>
      <c r="O573" s="176"/>
      <c r="P573" s="189"/>
      <c r="Q573" s="123"/>
      <c r="R573" s="123"/>
      <c r="S573" s="178"/>
      <c r="T573" s="178"/>
      <c r="U573" s="149"/>
      <c r="V573" s="124"/>
      <c r="W573" s="149"/>
      <c r="X573" s="124"/>
      <c r="Y573" s="124"/>
      <c r="Z573" s="124"/>
      <c r="AA573" s="124"/>
      <c r="AB573" s="173"/>
      <c r="AC573" s="139"/>
      <c r="AD573" s="139"/>
      <c r="AE573" s="173"/>
      <c r="AF573" s="173"/>
      <c r="AG573" s="173"/>
      <c r="AH573" s="188"/>
      <c r="AI573" s="149"/>
      <c r="AJ573" s="200" t="str">
        <f t="shared" si="42"/>
        <v/>
      </c>
      <c r="AK573" s="204"/>
      <c r="AL573" s="199"/>
      <c r="AP573" s="178"/>
      <c r="AQ573" s="214"/>
      <c r="AR573" s="214"/>
      <c r="AS573" s="214"/>
      <c r="AT573" s="215"/>
    </row>
    <row r="574" spans="1:46" s="177" customFormat="1" ht="27" customHeight="1" thickTop="1" thickBot="1" x14ac:dyDescent="0.25">
      <c r="A574" s="122"/>
      <c r="B574" s="149" t="str">
        <f t="shared" si="43"/>
        <v/>
      </c>
      <c r="C574" s="304" t="str">
        <f>IF(D574="","",(VLOOKUP(D574,Lookups!$B$4:$C$2561,2,FALSE)))</f>
        <v/>
      </c>
      <c r="D574" s="366"/>
      <c r="E574" s="149"/>
      <c r="F574" s="175"/>
      <c r="G574" s="149"/>
      <c r="H574" s="175"/>
      <c r="I574" s="173"/>
      <c r="J574" s="200" t="str">
        <f t="shared" si="40"/>
        <v/>
      </c>
      <c r="K574" s="173"/>
      <c r="L574" s="200" t="str">
        <f t="shared" si="41"/>
        <v/>
      </c>
      <c r="M574" s="139" t="str">
        <f t="shared" si="44"/>
        <v/>
      </c>
      <c r="N574" s="176"/>
      <c r="O574" s="176"/>
      <c r="P574" s="189"/>
      <c r="Q574" s="123"/>
      <c r="R574" s="123"/>
      <c r="S574" s="178"/>
      <c r="T574" s="178"/>
      <c r="U574" s="149"/>
      <c r="V574" s="124"/>
      <c r="W574" s="149"/>
      <c r="X574" s="124"/>
      <c r="Y574" s="124"/>
      <c r="Z574" s="124"/>
      <c r="AA574" s="124"/>
      <c r="AB574" s="173"/>
      <c r="AC574" s="139"/>
      <c r="AD574" s="139"/>
      <c r="AE574" s="173"/>
      <c r="AF574" s="173"/>
      <c r="AG574" s="173"/>
      <c r="AH574" s="188"/>
      <c r="AI574" s="149"/>
      <c r="AJ574" s="200" t="str">
        <f t="shared" si="42"/>
        <v/>
      </c>
      <c r="AK574" s="204"/>
      <c r="AL574" s="199"/>
      <c r="AP574" s="178"/>
      <c r="AQ574" s="214"/>
      <c r="AR574" s="214"/>
      <c r="AS574" s="214"/>
      <c r="AT574" s="215"/>
    </row>
    <row r="575" spans="1:46" s="177" customFormat="1" ht="27" customHeight="1" thickTop="1" thickBot="1" x14ac:dyDescent="0.25">
      <c r="A575" s="122"/>
      <c r="B575" s="149" t="str">
        <f t="shared" si="43"/>
        <v/>
      </c>
      <c r="C575" s="304" t="str">
        <f>IF(D575="","",(VLOOKUP(D575,Lookups!$B$4:$C$2561,2,FALSE)))</f>
        <v/>
      </c>
      <c r="D575" s="366"/>
      <c r="E575" s="149"/>
      <c r="F575" s="175"/>
      <c r="G575" s="149"/>
      <c r="H575" s="175"/>
      <c r="I575" s="173"/>
      <c r="J575" s="200" t="str">
        <f t="shared" si="40"/>
        <v/>
      </c>
      <c r="K575" s="173"/>
      <c r="L575" s="200" t="str">
        <f t="shared" si="41"/>
        <v/>
      </c>
      <c r="M575" s="139" t="str">
        <f t="shared" si="44"/>
        <v/>
      </c>
      <c r="N575" s="176"/>
      <c r="O575" s="176"/>
      <c r="P575" s="189"/>
      <c r="Q575" s="123"/>
      <c r="R575" s="123"/>
      <c r="S575" s="178"/>
      <c r="T575" s="178"/>
      <c r="U575" s="149"/>
      <c r="V575" s="124"/>
      <c r="W575" s="149"/>
      <c r="X575" s="124"/>
      <c r="Y575" s="124"/>
      <c r="Z575" s="124"/>
      <c r="AA575" s="124"/>
      <c r="AB575" s="173"/>
      <c r="AC575" s="139"/>
      <c r="AD575" s="139"/>
      <c r="AE575" s="173"/>
      <c r="AF575" s="173"/>
      <c r="AG575" s="173"/>
      <c r="AH575" s="188"/>
      <c r="AI575" s="149"/>
      <c r="AJ575" s="200" t="str">
        <f t="shared" si="42"/>
        <v/>
      </c>
      <c r="AK575" s="204"/>
      <c r="AL575" s="199"/>
      <c r="AP575" s="178"/>
      <c r="AQ575" s="214"/>
      <c r="AR575" s="214"/>
      <c r="AS575" s="214"/>
      <c r="AT575" s="215"/>
    </row>
    <row r="576" spans="1:46" s="177" customFormat="1" ht="27" customHeight="1" thickTop="1" thickBot="1" x14ac:dyDescent="0.25">
      <c r="A576" s="122"/>
      <c r="B576" s="149" t="str">
        <f t="shared" si="43"/>
        <v/>
      </c>
      <c r="C576" s="304" t="str">
        <f>IF(D576="","",(VLOOKUP(D576,Lookups!$B$4:$C$2561,2,FALSE)))</f>
        <v/>
      </c>
      <c r="D576" s="366"/>
      <c r="E576" s="149"/>
      <c r="F576" s="175"/>
      <c r="G576" s="149"/>
      <c r="H576" s="175"/>
      <c r="I576" s="173"/>
      <c r="J576" s="200" t="str">
        <f t="shared" si="40"/>
        <v/>
      </c>
      <c r="K576" s="173"/>
      <c r="L576" s="200" t="str">
        <f t="shared" si="41"/>
        <v/>
      </c>
      <c r="M576" s="139" t="str">
        <f t="shared" si="44"/>
        <v/>
      </c>
      <c r="N576" s="176"/>
      <c r="O576" s="176"/>
      <c r="P576" s="189"/>
      <c r="Q576" s="123"/>
      <c r="R576" s="123"/>
      <c r="S576" s="178"/>
      <c r="T576" s="178"/>
      <c r="U576" s="149"/>
      <c r="V576" s="124"/>
      <c r="W576" s="149"/>
      <c r="X576" s="124"/>
      <c r="Y576" s="124"/>
      <c r="Z576" s="124"/>
      <c r="AA576" s="124"/>
      <c r="AB576" s="173"/>
      <c r="AC576" s="139"/>
      <c r="AD576" s="139"/>
      <c r="AE576" s="173"/>
      <c r="AF576" s="173"/>
      <c r="AG576" s="173"/>
      <c r="AH576" s="188"/>
      <c r="AI576" s="149"/>
      <c r="AJ576" s="200" t="str">
        <f t="shared" si="42"/>
        <v/>
      </c>
      <c r="AK576" s="204"/>
      <c r="AL576" s="199"/>
      <c r="AP576" s="178"/>
      <c r="AQ576" s="214"/>
      <c r="AR576" s="214"/>
      <c r="AS576" s="214"/>
      <c r="AT576" s="215"/>
    </row>
    <row r="577" spans="1:46" s="177" customFormat="1" ht="27" customHeight="1" thickTop="1" thickBot="1" x14ac:dyDescent="0.25">
      <c r="A577" s="122"/>
      <c r="B577" s="149" t="str">
        <f t="shared" si="43"/>
        <v/>
      </c>
      <c r="C577" s="304" t="str">
        <f>IF(D577="","",(VLOOKUP(D577,Lookups!$B$4:$C$2561,2,FALSE)))</f>
        <v/>
      </c>
      <c r="D577" s="366"/>
      <c r="E577" s="149"/>
      <c r="F577" s="175"/>
      <c r="G577" s="149"/>
      <c r="H577" s="175"/>
      <c r="I577" s="173"/>
      <c r="J577" s="200" t="str">
        <f t="shared" si="40"/>
        <v/>
      </c>
      <c r="K577" s="173"/>
      <c r="L577" s="200" t="str">
        <f t="shared" si="41"/>
        <v/>
      </c>
      <c r="M577" s="139" t="str">
        <f t="shared" si="44"/>
        <v/>
      </c>
      <c r="N577" s="176"/>
      <c r="O577" s="176"/>
      <c r="P577" s="189"/>
      <c r="Q577" s="123"/>
      <c r="R577" s="123"/>
      <c r="S577" s="178"/>
      <c r="T577" s="178"/>
      <c r="U577" s="149"/>
      <c r="V577" s="124"/>
      <c r="W577" s="149"/>
      <c r="X577" s="124"/>
      <c r="Y577" s="124"/>
      <c r="Z577" s="124"/>
      <c r="AA577" s="124"/>
      <c r="AB577" s="173"/>
      <c r="AC577" s="139"/>
      <c r="AD577" s="139"/>
      <c r="AE577" s="173"/>
      <c r="AF577" s="173"/>
      <c r="AG577" s="173"/>
      <c r="AH577" s="188"/>
      <c r="AI577" s="149"/>
      <c r="AJ577" s="200" t="str">
        <f t="shared" si="42"/>
        <v/>
      </c>
      <c r="AK577" s="204"/>
      <c r="AL577" s="199"/>
      <c r="AP577" s="178"/>
      <c r="AQ577" s="214"/>
      <c r="AR577" s="214"/>
      <c r="AS577" s="214"/>
      <c r="AT577" s="215"/>
    </row>
    <row r="578" spans="1:46" s="177" customFormat="1" ht="27" customHeight="1" thickTop="1" thickBot="1" x14ac:dyDescent="0.25">
      <c r="A578" s="122"/>
      <c r="B578" s="149" t="str">
        <f t="shared" si="43"/>
        <v/>
      </c>
      <c r="C578" s="304" t="str">
        <f>IF(D578="","",(VLOOKUP(D578,Lookups!$B$4:$C$2561,2,FALSE)))</f>
        <v/>
      </c>
      <c r="D578" s="366"/>
      <c r="E578" s="149"/>
      <c r="F578" s="175"/>
      <c r="G578" s="149"/>
      <c r="H578" s="175"/>
      <c r="I578" s="173"/>
      <c r="J578" s="200" t="str">
        <f t="shared" si="40"/>
        <v/>
      </c>
      <c r="K578" s="173"/>
      <c r="L578" s="200" t="str">
        <f t="shared" si="41"/>
        <v/>
      </c>
      <c r="M578" s="139" t="str">
        <f t="shared" si="44"/>
        <v/>
      </c>
      <c r="N578" s="176"/>
      <c r="O578" s="176"/>
      <c r="P578" s="189"/>
      <c r="Q578" s="123"/>
      <c r="R578" s="123"/>
      <c r="S578" s="178"/>
      <c r="T578" s="178"/>
      <c r="U578" s="149"/>
      <c r="V578" s="124"/>
      <c r="W578" s="149"/>
      <c r="X578" s="124"/>
      <c r="Y578" s="124"/>
      <c r="Z578" s="124"/>
      <c r="AA578" s="124"/>
      <c r="AB578" s="173"/>
      <c r="AC578" s="139"/>
      <c r="AD578" s="139"/>
      <c r="AE578" s="173"/>
      <c r="AF578" s="173"/>
      <c r="AG578" s="173"/>
      <c r="AH578" s="188"/>
      <c r="AI578" s="149"/>
      <c r="AJ578" s="200" t="str">
        <f t="shared" si="42"/>
        <v/>
      </c>
      <c r="AK578" s="204"/>
      <c r="AL578" s="199"/>
      <c r="AP578" s="178"/>
      <c r="AQ578" s="214"/>
      <c r="AR578" s="214"/>
      <c r="AS578" s="214"/>
      <c r="AT578" s="215"/>
    </row>
    <row r="579" spans="1:46" s="177" customFormat="1" ht="27" customHeight="1" thickTop="1" thickBot="1" x14ac:dyDescent="0.25">
      <c r="A579" s="122"/>
      <c r="B579" s="149" t="str">
        <f t="shared" si="43"/>
        <v/>
      </c>
      <c r="C579" s="304" t="str">
        <f>IF(D579="","",(VLOOKUP(D579,Lookups!$B$4:$C$2561,2,FALSE)))</f>
        <v/>
      </c>
      <c r="D579" s="366"/>
      <c r="E579" s="149"/>
      <c r="F579" s="175"/>
      <c r="G579" s="149"/>
      <c r="H579" s="175"/>
      <c r="I579" s="173"/>
      <c r="J579" s="200" t="str">
        <f t="shared" si="40"/>
        <v/>
      </c>
      <c r="K579" s="173"/>
      <c r="L579" s="200" t="str">
        <f t="shared" si="41"/>
        <v/>
      </c>
      <c r="M579" s="139" t="str">
        <f t="shared" si="44"/>
        <v/>
      </c>
      <c r="N579" s="176"/>
      <c r="O579" s="176"/>
      <c r="P579" s="189"/>
      <c r="Q579" s="123"/>
      <c r="R579" s="123"/>
      <c r="S579" s="178"/>
      <c r="T579" s="178"/>
      <c r="U579" s="149"/>
      <c r="V579" s="124"/>
      <c r="W579" s="149"/>
      <c r="X579" s="124"/>
      <c r="Y579" s="124"/>
      <c r="Z579" s="124"/>
      <c r="AA579" s="124"/>
      <c r="AB579" s="173"/>
      <c r="AC579" s="139"/>
      <c r="AD579" s="139"/>
      <c r="AE579" s="173"/>
      <c r="AF579" s="173"/>
      <c r="AG579" s="173"/>
      <c r="AH579" s="188"/>
      <c r="AI579" s="149"/>
      <c r="AJ579" s="200" t="str">
        <f t="shared" si="42"/>
        <v/>
      </c>
      <c r="AK579" s="204"/>
      <c r="AL579" s="199"/>
      <c r="AP579" s="178"/>
      <c r="AQ579" s="214"/>
      <c r="AR579" s="214"/>
      <c r="AS579" s="214"/>
      <c r="AT579" s="215"/>
    </row>
    <row r="580" spans="1:46" s="177" customFormat="1" ht="27" customHeight="1" thickTop="1" thickBot="1" x14ac:dyDescent="0.25">
      <c r="A580" s="122"/>
      <c r="B580" s="149" t="str">
        <f t="shared" si="43"/>
        <v/>
      </c>
      <c r="C580" s="304" t="str">
        <f>IF(D580="","",(VLOOKUP(D580,Lookups!$B$4:$C$2561,2,FALSE)))</f>
        <v/>
      </c>
      <c r="D580" s="366"/>
      <c r="E580" s="149"/>
      <c r="F580" s="175"/>
      <c r="G580" s="149"/>
      <c r="H580" s="175"/>
      <c r="I580" s="173"/>
      <c r="J580" s="200" t="str">
        <f t="shared" si="40"/>
        <v/>
      </c>
      <c r="K580" s="173"/>
      <c r="L580" s="200" t="str">
        <f t="shared" si="41"/>
        <v/>
      </c>
      <c r="M580" s="139" t="str">
        <f t="shared" si="44"/>
        <v/>
      </c>
      <c r="N580" s="176"/>
      <c r="O580" s="176"/>
      <c r="P580" s="189"/>
      <c r="Q580" s="123"/>
      <c r="R580" s="123"/>
      <c r="S580" s="178"/>
      <c r="T580" s="178"/>
      <c r="U580" s="149"/>
      <c r="V580" s="124"/>
      <c r="W580" s="149"/>
      <c r="X580" s="124"/>
      <c r="Y580" s="124"/>
      <c r="Z580" s="124"/>
      <c r="AA580" s="124"/>
      <c r="AB580" s="173"/>
      <c r="AC580" s="139"/>
      <c r="AD580" s="139"/>
      <c r="AE580" s="173"/>
      <c r="AF580" s="173"/>
      <c r="AG580" s="173"/>
      <c r="AH580" s="188"/>
      <c r="AI580" s="149"/>
      <c r="AJ580" s="200" t="str">
        <f t="shared" si="42"/>
        <v/>
      </c>
      <c r="AK580" s="204"/>
      <c r="AL580" s="199"/>
      <c r="AP580" s="178"/>
      <c r="AQ580" s="214"/>
      <c r="AR580" s="214"/>
      <c r="AS580" s="214"/>
      <c r="AT580" s="215"/>
    </row>
    <row r="581" spans="1:46" s="177" customFormat="1" ht="27" customHeight="1" thickTop="1" thickBot="1" x14ac:dyDescent="0.25">
      <c r="A581" s="122"/>
      <c r="B581" s="149" t="str">
        <f t="shared" si="43"/>
        <v/>
      </c>
      <c r="C581" s="304" t="str">
        <f>IF(D581="","",(VLOOKUP(D581,Lookups!$B$4:$C$2561,2,FALSE)))</f>
        <v/>
      </c>
      <c r="D581" s="366"/>
      <c r="E581" s="149"/>
      <c r="F581" s="175"/>
      <c r="G581" s="149"/>
      <c r="H581" s="175"/>
      <c r="I581" s="173"/>
      <c r="J581" s="200" t="str">
        <f t="shared" si="40"/>
        <v/>
      </c>
      <c r="K581" s="173"/>
      <c r="L581" s="200" t="str">
        <f t="shared" si="41"/>
        <v/>
      </c>
      <c r="M581" s="139" t="str">
        <f t="shared" si="44"/>
        <v/>
      </c>
      <c r="N581" s="176"/>
      <c r="O581" s="176"/>
      <c r="P581" s="189"/>
      <c r="Q581" s="123"/>
      <c r="R581" s="123"/>
      <c r="S581" s="178"/>
      <c r="T581" s="178"/>
      <c r="U581" s="149"/>
      <c r="V581" s="124"/>
      <c r="W581" s="149"/>
      <c r="X581" s="124"/>
      <c r="Y581" s="124"/>
      <c r="Z581" s="124"/>
      <c r="AA581" s="124"/>
      <c r="AB581" s="173"/>
      <c r="AC581" s="139"/>
      <c r="AD581" s="139"/>
      <c r="AE581" s="173"/>
      <c r="AF581" s="173"/>
      <c r="AG581" s="173"/>
      <c r="AH581" s="188"/>
      <c r="AI581" s="149"/>
      <c r="AJ581" s="200" t="str">
        <f t="shared" si="42"/>
        <v/>
      </c>
      <c r="AK581" s="204"/>
      <c r="AL581" s="199"/>
      <c r="AP581" s="178"/>
      <c r="AQ581" s="214"/>
      <c r="AR581" s="214"/>
      <c r="AS581" s="214"/>
      <c r="AT581" s="215"/>
    </row>
    <row r="582" spans="1:46" s="177" customFormat="1" ht="27" customHeight="1" thickTop="1" thickBot="1" x14ac:dyDescent="0.25">
      <c r="A582" s="122"/>
      <c r="B582" s="149" t="str">
        <f t="shared" si="43"/>
        <v/>
      </c>
      <c r="C582" s="304" t="str">
        <f>IF(D582="","",(VLOOKUP(D582,Lookups!$B$4:$C$2561,2,FALSE)))</f>
        <v/>
      </c>
      <c r="D582" s="366"/>
      <c r="E582" s="149"/>
      <c r="F582" s="175"/>
      <c r="G582" s="149"/>
      <c r="H582" s="175"/>
      <c r="I582" s="173"/>
      <c r="J582" s="200" t="str">
        <f t="shared" ref="J582:J645" si="45">IF(I582="","",VLOOKUP(I582,MSTypeDesc,2,FALSE))</f>
        <v/>
      </c>
      <c r="K582" s="173"/>
      <c r="L582" s="200" t="str">
        <f t="shared" ref="L582:L645" si="46">IF(K582="","",VLOOKUP(K582,MSSubtypeDesc,2,FALSE))</f>
        <v/>
      </c>
      <c r="M582" s="139" t="str">
        <f t="shared" si="44"/>
        <v/>
      </c>
      <c r="N582" s="176"/>
      <c r="O582" s="176"/>
      <c r="P582" s="189"/>
      <c r="Q582" s="123"/>
      <c r="R582" s="123"/>
      <c r="S582" s="178"/>
      <c r="T582" s="178"/>
      <c r="U582" s="149"/>
      <c r="V582" s="124"/>
      <c r="W582" s="149"/>
      <c r="X582" s="124"/>
      <c r="Y582" s="124"/>
      <c r="Z582" s="124"/>
      <c r="AA582" s="124"/>
      <c r="AB582" s="173"/>
      <c r="AC582" s="139"/>
      <c r="AD582" s="139"/>
      <c r="AE582" s="173"/>
      <c r="AF582" s="173"/>
      <c r="AG582" s="173"/>
      <c r="AH582" s="188"/>
      <c r="AI582" s="149"/>
      <c r="AJ582" s="200" t="str">
        <f t="shared" ref="AJ582:AJ645" si="47">IF(AI582="","",VLOOKUP(AI582,MsMaterialDesc,2,FALSE))</f>
        <v/>
      </c>
      <c r="AK582" s="204"/>
      <c r="AL582" s="199"/>
      <c r="AP582" s="178"/>
      <c r="AQ582" s="214"/>
      <c r="AR582" s="214"/>
      <c r="AS582" s="214"/>
      <c r="AT582" s="215"/>
    </row>
    <row r="583" spans="1:46" s="177" customFormat="1" ht="27" customHeight="1" thickTop="1" thickBot="1" x14ac:dyDescent="0.25">
      <c r="A583" s="122"/>
      <c r="B583" s="149" t="str">
        <f t="shared" ref="B583:B646" si="48">IF(A583="ADD","0","")</f>
        <v/>
      </c>
      <c r="C583" s="304" t="str">
        <f>IF(D583="","",(VLOOKUP(D583,Lookups!$B$4:$C$2561,2,FALSE)))</f>
        <v/>
      </c>
      <c r="D583" s="366"/>
      <c r="E583" s="149"/>
      <c r="F583" s="175"/>
      <c r="G583" s="149"/>
      <c r="H583" s="175"/>
      <c r="I583" s="173"/>
      <c r="J583" s="200" t="str">
        <f t="shared" si="45"/>
        <v/>
      </c>
      <c r="K583" s="173"/>
      <c r="L583" s="200" t="str">
        <f t="shared" si="46"/>
        <v/>
      </c>
      <c r="M583" s="139" t="str">
        <f t="shared" ref="M583:M646" si="49">IF(D583&gt;0,"1","")</f>
        <v/>
      </c>
      <c r="N583" s="176"/>
      <c r="O583" s="176"/>
      <c r="P583" s="189"/>
      <c r="Q583" s="123"/>
      <c r="R583" s="123"/>
      <c r="S583" s="178"/>
      <c r="T583" s="178"/>
      <c r="U583" s="149"/>
      <c r="V583" s="124"/>
      <c r="W583" s="149"/>
      <c r="X583" s="124"/>
      <c r="Y583" s="124"/>
      <c r="Z583" s="124"/>
      <c r="AA583" s="124"/>
      <c r="AB583" s="173"/>
      <c r="AC583" s="139"/>
      <c r="AD583" s="139"/>
      <c r="AE583" s="173"/>
      <c r="AF583" s="173"/>
      <c r="AG583" s="173"/>
      <c r="AH583" s="188"/>
      <c r="AI583" s="149"/>
      <c r="AJ583" s="200" t="str">
        <f t="shared" si="47"/>
        <v/>
      </c>
      <c r="AK583" s="204"/>
      <c r="AL583" s="199"/>
      <c r="AP583" s="178"/>
      <c r="AQ583" s="214"/>
      <c r="AR583" s="214"/>
      <c r="AS583" s="214"/>
      <c r="AT583" s="215"/>
    </row>
    <row r="584" spans="1:46" s="177" customFormat="1" ht="27" customHeight="1" thickTop="1" thickBot="1" x14ac:dyDescent="0.25">
      <c r="A584" s="122"/>
      <c r="B584" s="149" t="str">
        <f t="shared" si="48"/>
        <v/>
      </c>
      <c r="C584" s="304" t="str">
        <f>IF(D584="","",(VLOOKUP(D584,Lookups!$B$4:$C$2561,2,FALSE)))</f>
        <v/>
      </c>
      <c r="D584" s="366"/>
      <c r="E584" s="149"/>
      <c r="F584" s="175"/>
      <c r="G584" s="149"/>
      <c r="H584" s="175"/>
      <c r="I584" s="173"/>
      <c r="J584" s="200" t="str">
        <f t="shared" si="45"/>
        <v/>
      </c>
      <c r="K584" s="173"/>
      <c r="L584" s="200" t="str">
        <f t="shared" si="46"/>
        <v/>
      </c>
      <c r="M584" s="139" t="str">
        <f t="shared" si="49"/>
        <v/>
      </c>
      <c r="N584" s="176"/>
      <c r="O584" s="176"/>
      <c r="P584" s="189"/>
      <c r="Q584" s="123"/>
      <c r="R584" s="123"/>
      <c r="S584" s="178"/>
      <c r="T584" s="178"/>
      <c r="U584" s="149"/>
      <c r="V584" s="124"/>
      <c r="W584" s="149"/>
      <c r="X584" s="124"/>
      <c r="Y584" s="124"/>
      <c r="Z584" s="124"/>
      <c r="AA584" s="124"/>
      <c r="AB584" s="173"/>
      <c r="AC584" s="139"/>
      <c r="AD584" s="139"/>
      <c r="AE584" s="173"/>
      <c r="AF584" s="173"/>
      <c r="AG584" s="173"/>
      <c r="AH584" s="188"/>
      <c r="AI584" s="149"/>
      <c r="AJ584" s="200" t="str">
        <f t="shared" si="47"/>
        <v/>
      </c>
      <c r="AK584" s="204"/>
      <c r="AL584" s="199"/>
      <c r="AP584" s="178"/>
      <c r="AQ584" s="214"/>
      <c r="AR584" s="214"/>
      <c r="AS584" s="214"/>
      <c r="AT584" s="215"/>
    </row>
    <row r="585" spans="1:46" s="177" customFormat="1" ht="27" customHeight="1" thickTop="1" thickBot="1" x14ac:dyDescent="0.25">
      <c r="A585" s="122"/>
      <c r="B585" s="149" t="str">
        <f t="shared" si="48"/>
        <v/>
      </c>
      <c r="C585" s="304" t="str">
        <f>IF(D585="","",(VLOOKUP(D585,Lookups!$B$4:$C$2561,2,FALSE)))</f>
        <v/>
      </c>
      <c r="D585" s="366"/>
      <c r="E585" s="149"/>
      <c r="F585" s="175"/>
      <c r="G585" s="149"/>
      <c r="H585" s="175"/>
      <c r="I585" s="173"/>
      <c r="J585" s="200" t="str">
        <f t="shared" si="45"/>
        <v/>
      </c>
      <c r="K585" s="173"/>
      <c r="L585" s="200" t="str">
        <f t="shared" si="46"/>
        <v/>
      </c>
      <c r="M585" s="139" t="str">
        <f t="shared" si="49"/>
        <v/>
      </c>
      <c r="N585" s="176"/>
      <c r="O585" s="176"/>
      <c r="P585" s="189"/>
      <c r="Q585" s="123"/>
      <c r="R585" s="123"/>
      <c r="S585" s="178"/>
      <c r="T585" s="178"/>
      <c r="U585" s="149"/>
      <c r="V585" s="124"/>
      <c r="W585" s="149"/>
      <c r="X585" s="124"/>
      <c r="Y585" s="124"/>
      <c r="Z585" s="124"/>
      <c r="AA585" s="124"/>
      <c r="AB585" s="173"/>
      <c r="AC585" s="139"/>
      <c r="AD585" s="139"/>
      <c r="AE585" s="173"/>
      <c r="AF585" s="173"/>
      <c r="AG585" s="173"/>
      <c r="AH585" s="188"/>
      <c r="AI585" s="149"/>
      <c r="AJ585" s="200" t="str">
        <f t="shared" si="47"/>
        <v/>
      </c>
      <c r="AK585" s="204"/>
      <c r="AL585" s="199"/>
      <c r="AP585" s="178"/>
      <c r="AQ585" s="214"/>
      <c r="AR585" s="214"/>
      <c r="AS585" s="214"/>
      <c r="AT585" s="215"/>
    </row>
    <row r="586" spans="1:46" s="177" customFormat="1" ht="27" customHeight="1" thickTop="1" thickBot="1" x14ac:dyDescent="0.25">
      <c r="A586" s="122"/>
      <c r="B586" s="149" t="str">
        <f t="shared" si="48"/>
        <v/>
      </c>
      <c r="C586" s="304" t="str">
        <f>IF(D586="","",(VLOOKUP(D586,Lookups!$B$4:$C$2561,2,FALSE)))</f>
        <v/>
      </c>
      <c r="D586" s="366"/>
      <c r="E586" s="149"/>
      <c r="F586" s="175"/>
      <c r="G586" s="149"/>
      <c r="H586" s="175"/>
      <c r="I586" s="173"/>
      <c r="J586" s="200" t="str">
        <f t="shared" si="45"/>
        <v/>
      </c>
      <c r="K586" s="173"/>
      <c r="L586" s="200" t="str">
        <f t="shared" si="46"/>
        <v/>
      </c>
      <c r="M586" s="139" t="str">
        <f t="shared" si="49"/>
        <v/>
      </c>
      <c r="N586" s="176"/>
      <c r="O586" s="176"/>
      <c r="P586" s="189"/>
      <c r="Q586" s="123"/>
      <c r="R586" s="123"/>
      <c r="S586" s="178"/>
      <c r="T586" s="178"/>
      <c r="U586" s="149"/>
      <c r="V586" s="124"/>
      <c r="W586" s="149"/>
      <c r="X586" s="124"/>
      <c r="Y586" s="124"/>
      <c r="Z586" s="124"/>
      <c r="AA586" s="124"/>
      <c r="AB586" s="173"/>
      <c r="AC586" s="139"/>
      <c r="AD586" s="139"/>
      <c r="AE586" s="173"/>
      <c r="AF586" s="173"/>
      <c r="AG586" s="173"/>
      <c r="AH586" s="188"/>
      <c r="AI586" s="149"/>
      <c r="AJ586" s="200" t="str">
        <f t="shared" si="47"/>
        <v/>
      </c>
      <c r="AK586" s="204"/>
      <c r="AL586" s="199"/>
      <c r="AP586" s="178"/>
      <c r="AQ586" s="214"/>
      <c r="AR586" s="214"/>
      <c r="AS586" s="214"/>
      <c r="AT586" s="215"/>
    </row>
    <row r="587" spans="1:46" s="177" customFormat="1" ht="27" customHeight="1" thickTop="1" thickBot="1" x14ac:dyDescent="0.25">
      <c r="A587" s="122"/>
      <c r="B587" s="149" t="str">
        <f t="shared" si="48"/>
        <v/>
      </c>
      <c r="C587" s="304" t="str">
        <f>IF(D587="","",(VLOOKUP(D587,Lookups!$B$4:$C$2561,2,FALSE)))</f>
        <v/>
      </c>
      <c r="D587" s="366"/>
      <c r="E587" s="149"/>
      <c r="F587" s="175"/>
      <c r="G587" s="149"/>
      <c r="H587" s="175"/>
      <c r="I587" s="173"/>
      <c r="J587" s="200" t="str">
        <f t="shared" si="45"/>
        <v/>
      </c>
      <c r="K587" s="173"/>
      <c r="L587" s="200" t="str">
        <f t="shared" si="46"/>
        <v/>
      </c>
      <c r="M587" s="139" t="str">
        <f t="shared" si="49"/>
        <v/>
      </c>
      <c r="N587" s="176"/>
      <c r="O587" s="176"/>
      <c r="P587" s="189"/>
      <c r="Q587" s="123"/>
      <c r="R587" s="123"/>
      <c r="S587" s="178"/>
      <c r="T587" s="178"/>
      <c r="U587" s="149"/>
      <c r="V587" s="124"/>
      <c r="W587" s="149"/>
      <c r="X587" s="124"/>
      <c r="Y587" s="124"/>
      <c r="Z587" s="124"/>
      <c r="AA587" s="124"/>
      <c r="AB587" s="173"/>
      <c r="AC587" s="139"/>
      <c r="AD587" s="139"/>
      <c r="AE587" s="173"/>
      <c r="AF587" s="173"/>
      <c r="AG587" s="173"/>
      <c r="AH587" s="188"/>
      <c r="AI587" s="149"/>
      <c r="AJ587" s="200" t="str">
        <f t="shared" si="47"/>
        <v/>
      </c>
      <c r="AK587" s="204"/>
      <c r="AL587" s="199"/>
      <c r="AP587" s="178"/>
      <c r="AQ587" s="214"/>
      <c r="AR587" s="214"/>
      <c r="AS587" s="214"/>
      <c r="AT587" s="215"/>
    </row>
    <row r="588" spans="1:46" s="177" customFormat="1" ht="27" customHeight="1" thickTop="1" thickBot="1" x14ac:dyDescent="0.25">
      <c r="A588" s="122"/>
      <c r="B588" s="149" t="str">
        <f t="shared" si="48"/>
        <v/>
      </c>
      <c r="C588" s="304" t="str">
        <f>IF(D588="","",(VLOOKUP(D588,Lookups!$B$4:$C$2561,2,FALSE)))</f>
        <v/>
      </c>
      <c r="D588" s="366"/>
      <c r="E588" s="149"/>
      <c r="F588" s="175"/>
      <c r="G588" s="149"/>
      <c r="H588" s="175"/>
      <c r="I588" s="173"/>
      <c r="J588" s="200" t="str">
        <f t="shared" si="45"/>
        <v/>
      </c>
      <c r="K588" s="173"/>
      <c r="L588" s="200" t="str">
        <f t="shared" si="46"/>
        <v/>
      </c>
      <c r="M588" s="139" t="str">
        <f t="shared" si="49"/>
        <v/>
      </c>
      <c r="N588" s="176"/>
      <c r="O588" s="176"/>
      <c r="P588" s="189"/>
      <c r="Q588" s="123"/>
      <c r="R588" s="123"/>
      <c r="S588" s="178"/>
      <c r="T588" s="178"/>
      <c r="U588" s="149"/>
      <c r="V588" s="124"/>
      <c r="W588" s="149"/>
      <c r="X588" s="124"/>
      <c r="Y588" s="124"/>
      <c r="Z588" s="124"/>
      <c r="AA588" s="124"/>
      <c r="AB588" s="173"/>
      <c r="AC588" s="139"/>
      <c r="AD588" s="139"/>
      <c r="AE588" s="173"/>
      <c r="AF588" s="173"/>
      <c r="AG588" s="173"/>
      <c r="AH588" s="188"/>
      <c r="AI588" s="149"/>
      <c r="AJ588" s="200" t="str">
        <f t="shared" si="47"/>
        <v/>
      </c>
      <c r="AK588" s="204"/>
      <c r="AL588" s="199"/>
      <c r="AP588" s="178"/>
      <c r="AQ588" s="214"/>
      <c r="AR588" s="214"/>
      <c r="AS588" s="214"/>
      <c r="AT588" s="215"/>
    </row>
    <row r="589" spans="1:46" s="177" customFormat="1" ht="27" customHeight="1" thickTop="1" thickBot="1" x14ac:dyDescent="0.25">
      <c r="A589" s="122"/>
      <c r="B589" s="149" t="str">
        <f t="shared" si="48"/>
        <v/>
      </c>
      <c r="C589" s="304" t="str">
        <f>IF(D589="","",(VLOOKUP(D589,Lookups!$B$4:$C$2561,2,FALSE)))</f>
        <v/>
      </c>
      <c r="D589" s="366"/>
      <c r="E589" s="149"/>
      <c r="F589" s="175"/>
      <c r="G589" s="149"/>
      <c r="H589" s="175"/>
      <c r="I589" s="173"/>
      <c r="J589" s="200" t="str">
        <f t="shared" si="45"/>
        <v/>
      </c>
      <c r="K589" s="173"/>
      <c r="L589" s="200" t="str">
        <f t="shared" si="46"/>
        <v/>
      </c>
      <c r="M589" s="139" t="str">
        <f t="shared" si="49"/>
        <v/>
      </c>
      <c r="N589" s="176"/>
      <c r="O589" s="176"/>
      <c r="P589" s="189"/>
      <c r="Q589" s="123"/>
      <c r="R589" s="123"/>
      <c r="S589" s="178"/>
      <c r="T589" s="178"/>
      <c r="U589" s="149"/>
      <c r="V589" s="124"/>
      <c r="W589" s="149"/>
      <c r="X589" s="124"/>
      <c r="Y589" s="124"/>
      <c r="Z589" s="124"/>
      <c r="AA589" s="124"/>
      <c r="AB589" s="173"/>
      <c r="AC589" s="139"/>
      <c r="AD589" s="139"/>
      <c r="AE589" s="173"/>
      <c r="AF589" s="173"/>
      <c r="AG589" s="173"/>
      <c r="AH589" s="188"/>
      <c r="AI589" s="149"/>
      <c r="AJ589" s="200" t="str">
        <f t="shared" si="47"/>
        <v/>
      </c>
      <c r="AK589" s="204"/>
      <c r="AL589" s="199"/>
      <c r="AP589" s="178"/>
      <c r="AQ589" s="214"/>
      <c r="AR589" s="214"/>
      <c r="AS589" s="214"/>
      <c r="AT589" s="215"/>
    </row>
    <row r="590" spans="1:46" s="177" customFormat="1" ht="27" customHeight="1" thickTop="1" thickBot="1" x14ac:dyDescent="0.25">
      <c r="A590" s="122"/>
      <c r="B590" s="149" t="str">
        <f t="shared" si="48"/>
        <v/>
      </c>
      <c r="C590" s="304" t="str">
        <f>IF(D590="","",(VLOOKUP(D590,Lookups!$B$4:$C$2561,2,FALSE)))</f>
        <v/>
      </c>
      <c r="D590" s="366"/>
      <c r="E590" s="149"/>
      <c r="F590" s="175"/>
      <c r="G590" s="149"/>
      <c r="H590" s="175"/>
      <c r="I590" s="173"/>
      <c r="J590" s="200" t="str">
        <f t="shared" si="45"/>
        <v/>
      </c>
      <c r="K590" s="173"/>
      <c r="L590" s="200" t="str">
        <f t="shared" si="46"/>
        <v/>
      </c>
      <c r="M590" s="139" t="str">
        <f t="shared" si="49"/>
        <v/>
      </c>
      <c r="N590" s="176"/>
      <c r="O590" s="176"/>
      <c r="P590" s="189"/>
      <c r="Q590" s="123"/>
      <c r="R590" s="123"/>
      <c r="S590" s="178"/>
      <c r="T590" s="178"/>
      <c r="U590" s="149"/>
      <c r="V590" s="124"/>
      <c r="W590" s="149"/>
      <c r="X590" s="124"/>
      <c r="Y590" s="124"/>
      <c r="Z590" s="124"/>
      <c r="AA590" s="124"/>
      <c r="AB590" s="173"/>
      <c r="AC590" s="139"/>
      <c r="AD590" s="139"/>
      <c r="AE590" s="173"/>
      <c r="AF590" s="173"/>
      <c r="AG590" s="173"/>
      <c r="AH590" s="188"/>
      <c r="AI590" s="149"/>
      <c r="AJ590" s="200" t="str">
        <f t="shared" si="47"/>
        <v/>
      </c>
      <c r="AK590" s="204"/>
      <c r="AL590" s="199"/>
      <c r="AP590" s="178"/>
      <c r="AQ590" s="214"/>
      <c r="AR590" s="214"/>
      <c r="AS590" s="214"/>
      <c r="AT590" s="215"/>
    </row>
    <row r="591" spans="1:46" s="177" customFormat="1" ht="27" customHeight="1" thickTop="1" thickBot="1" x14ac:dyDescent="0.25">
      <c r="A591" s="122"/>
      <c r="B591" s="149" t="str">
        <f t="shared" si="48"/>
        <v/>
      </c>
      <c r="C591" s="304" t="str">
        <f>IF(D591="","",(VLOOKUP(D591,Lookups!$B$4:$C$2561,2,FALSE)))</f>
        <v/>
      </c>
      <c r="D591" s="366"/>
      <c r="E591" s="149"/>
      <c r="F591" s="175"/>
      <c r="G591" s="149"/>
      <c r="H591" s="175"/>
      <c r="I591" s="173"/>
      <c r="J591" s="200" t="str">
        <f t="shared" si="45"/>
        <v/>
      </c>
      <c r="K591" s="173"/>
      <c r="L591" s="200" t="str">
        <f t="shared" si="46"/>
        <v/>
      </c>
      <c r="M591" s="139" t="str">
        <f t="shared" si="49"/>
        <v/>
      </c>
      <c r="N591" s="176"/>
      <c r="O591" s="176"/>
      <c r="P591" s="189"/>
      <c r="Q591" s="123"/>
      <c r="R591" s="123"/>
      <c r="S591" s="178"/>
      <c r="T591" s="178"/>
      <c r="U591" s="149"/>
      <c r="V591" s="124"/>
      <c r="W591" s="149"/>
      <c r="X591" s="124"/>
      <c r="Y591" s="124"/>
      <c r="Z591" s="124"/>
      <c r="AA591" s="124"/>
      <c r="AB591" s="173"/>
      <c r="AC591" s="139"/>
      <c r="AD591" s="139"/>
      <c r="AE591" s="173"/>
      <c r="AF591" s="173"/>
      <c r="AG591" s="173"/>
      <c r="AH591" s="188"/>
      <c r="AI591" s="149"/>
      <c r="AJ591" s="200" t="str">
        <f t="shared" si="47"/>
        <v/>
      </c>
      <c r="AK591" s="204"/>
      <c r="AL591" s="199"/>
      <c r="AP591" s="178"/>
      <c r="AQ591" s="214"/>
      <c r="AR591" s="214"/>
      <c r="AS591" s="214"/>
      <c r="AT591" s="215"/>
    </row>
    <row r="592" spans="1:46" s="177" customFormat="1" ht="27" customHeight="1" thickTop="1" thickBot="1" x14ac:dyDescent="0.25">
      <c r="A592" s="122"/>
      <c r="B592" s="149" t="str">
        <f t="shared" si="48"/>
        <v/>
      </c>
      <c r="C592" s="304" t="str">
        <f>IF(D592="","",(VLOOKUP(D592,Lookups!$B$4:$C$2561,2,FALSE)))</f>
        <v/>
      </c>
      <c r="D592" s="366"/>
      <c r="E592" s="149"/>
      <c r="F592" s="175"/>
      <c r="G592" s="149"/>
      <c r="H592" s="175"/>
      <c r="I592" s="173"/>
      <c r="J592" s="200" t="str">
        <f t="shared" si="45"/>
        <v/>
      </c>
      <c r="K592" s="173"/>
      <c r="L592" s="200" t="str">
        <f t="shared" si="46"/>
        <v/>
      </c>
      <c r="M592" s="139" t="str">
        <f t="shared" si="49"/>
        <v/>
      </c>
      <c r="N592" s="176"/>
      <c r="O592" s="176"/>
      <c r="P592" s="189"/>
      <c r="Q592" s="123"/>
      <c r="R592" s="123"/>
      <c r="S592" s="178"/>
      <c r="T592" s="178"/>
      <c r="U592" s="149"/>
      <c r="V592" s="124"/>
      <c r="W592" s="149"/>
      <c r="X592" s="124"/>
      <c r="Y592" s="124"/>
      <c r="Z592" s="124"/>
      <c r="AA592" s="124"/>
      <c r="AB592" s="173"/>
      <c r="AC592" s="139"/>
      <c r="AD592" s="139"/>
      <c r="AE592" s="173"/>
      <c r="AF592" s="173"/>
      <c r="AG592" s="173"/>
      <c r="AH592" s="188"/>
      <c r="AI592" s="149"/>
      <c r="AJ592" s="200" t="str">
        <f t="shared" si="47"/>
        <v/>
      </c>
      <c r="AK592" s="204"/>
      <c r="AL592" s="199"/>
      <c r="AP592" s="178"/>
      <c r="AQ592" s="214"/>
      <c r="AR592" s="214"/>
      <c r="AS592" s="214"/>
      <c r="AT592" s="215"/>
    </row>
    <row r="593" spans="1:46" s="177" customFormat="1" ht="27" customHeight="1" thickTop="1" thickBot="1" x14ac:dyDescent="0.25">
      <c r="A593" s="122"/>
      <c r="B593" s="149" t="str">
        <f t="shared" si="48"/>
        <v/>
      </c>
      <c r="C593" s="304" t="str">
        <f>IF(D593="","",(VLOOKUP(D593,Lookups!$B$4:$C$2561,2,FALSE)))</f>
        <v/>
      </c>
      <c r="D593" s="366"/>
      <c r="E593" s="149"/>
      <c r="F593" s="175"/>
      <c r="G593" s="149"/>
      <c r="H593" s="175"/>
      <c r="I593" s="173"/>
      <c r="J593" s="200" t="str">
        <f t="shared" si="45"/>
        <v/>
      </c>
      <c r="K593" s="173"/>
      <c r="L593" s="200" t="str">
        <f t="shared" si="46"/>
        <v/>
      </c>
      <c r="M593" s="139" t="str">
        <f t="shared" si="49"/>
        <v/>
      </c>
      <c r="N593" s="176"/>
      <c r="O593" s="176"/>
      <c r="P593" s="189"/>
      <c r="Q593" s="123"/>
      <c r="R593" s="123"/>
      <c r="S593" s="178"/>
      <c r="T593" s="178"/>
      <c r="U593" s="149"/>
      <c r="V593" s="124"/>
      <c r="W593" s="149"/>
      <c r="X593" s="124"/>
      <c r="Y593" s="124"/>
      <c r="Z593" s="124"/>
      <c r="AA593" s="124"/>
      <c r="AB593" s="173"/>
      <c r="AC593" s="139"/>
      <c r="AD593" s="139"/>
      <c r="AE593" s="173"/>
      <c r="AF593" s="173"/>
      <c r="AG593" s="173"/>
      <c r="AH593" s="188"/>
      <c r="AI593" s="149"/>
      <c r="AJ593" s="200" t="str">
        <f t="shared" si="47"/>
        <v/>
      </c>
      <c r="AK593" s="204"/>
      <c r="AL593" s="199"/>
      <c r="AP593" s="178"/>
      <c r="AQ593" s="214"/>
      <c r="AR593" s="214"/>
      <c r="AS593" s="214"/>
      <c r="AT593" s="215"/>
    </row>
    <row r="594" spans="1:46" s="177" customFormat="1" ht="27" customHeight="1" thickTop="1" thickBot="1" x14ac:dyDescent="0.25">
      <c r="A594" s="122"/>
      <c r="B594" s="149" t="str">
        <f t="shared" si="48"/>
        <v/>
      </c>
      <c r="C594" s="304" t="str">
        <f>IF(D594="","",(VLOOKUP(D594,Lookups!$B$4:$C$2561,2,FALSE)))</f>
        <v/>
      </c>
      <c r="D594" s="366"/>
      <c r="E594" s="149"/>
      <c r="F594" s="175"/>
      <c r="G594" s="149"/>
      <c r="H594" s="175"/>
      <c r="I594" s="173"/>
      <c r="J594" s="200" t="str">
        <f t="shared" si="45"/>
        <v/>
      </c>
      <c r="K594" s="173"/>
      <c r="L594" s="200" t="str">
        <f t="shared" si="46"/>
        <v/>
      </c>
      <c r="M594" s="139" t="str">
        <f t="shared" si="49"/>
        <v/>
      </c>
      <c r="N594" s="176"/>
      <c r="O594" s="176"/>
      <c r="P594" s="189"/>
      <c r="Q594" s="123"/>
      <c r="R594" s="123"/>
      <c r="S594" s="178"/>
      <c r="T594" s="178"/>
      <c r="U594" s="149"/>
      <c r="V594" s="124"/>
      <c r="W594" s="149"/>
      <c r="X594" s="124"/>
      <c r="Y594" s="124"/>
      <c r="Z594" s="124"/>
      <c r="AA594" s="124"/>
      <c r="AB594" s="173"/>
      <c r="AC594" s="139"/>
      <c r="AD594" s="139"/>
      <c r="AE594" s="173"/>
      <c r="AF594" s="173"/>
      <c r="AG594" s="173"/>
      <c r="AH594" s="188"/>
      <c r="AI594" s="149"/>
      <c r="AJ594" s="200" t="str">
        <f t="shared" si="47"/>
        <v/>
      </c>
      <c r="AK594" s="204"/>
      <c r="AL594" s="199"/>
      <c r="AP594" s="178"/>
      <c r="AQ594" s="214"/>
      <c r="AR594" s="214"/>
      <c r="AS594" s="214"/>
      <c r="AT594" s="215"/>
    </row>
    <row r="595" spans="1:46" s="177" customFormat="1" ht="27" customHeight="1" thickTop="1" thickBot="1" x14ac:dyDescent="0.25">
      <c r="A595" s="122"/>
      <c r="B595" s="149" t="str">
        <f t="shared" si="48"/>
        <v/>
      </c>
      <c r="C595" s="304" t="str">
        <f>IF(D595="","",(VLOOKUP(D595,Lookups!$B$4:$C$2561,2,FALSE)))</f>
        <v/>
      </c>
      <c r="D595" s="366"/>
      <c r="E595" s="149"/>
      <c r="F595" s="175"/>
      <c r="G595" s="149"/>
      <c r="H595" s="175"/>
      <c r="I595" s="173"/>
      <c r="J595" s="200" t="str">
        <f t="shared" si="45"/>
        <v/>
      </c>
      <c r="K595" s="173"/>
      <c r="L595" s="200" t="str">
        <f t="shared" si="46"/>
        <v/>
      </c>
      <c r="M595" s="139" t="str">
        <f t="shared" si="49"/>
        <v/>
      </c>
      <c r="N595" s="176"/>
      <c r="O595" s="176"/>
      <c r="P595" s="189"/>
      <c r="Q595" s="123"/>
      <c r="R595" s="123"/>
      <c r="S595" s="178"/>
      <c r="T595" s="178"/>
      <c r="U595" s="149"/>
      <c r="V595" s="124"/>
      <c r="W595" s="149"/>
      <c r="X595" s="124"/>
      <c r="Y595" s="124"/>
      <c r="Z595" s="124"/>
      <c r="AA595" s="124"/>
      <c r="AB595" s="173"/>
      <c r="AC595" s="139"/>
      <c r="AD595" s="139"/>
      <c r="AE595" s="173"/>
      <c r="AF595" s="173"/>
      <c r="AG595" s="173"/>
      <c r="AH595" s="188"/>
      <c r="AI595" s="149"/>
      <c r="AJ595" s="200" t="str">
        <f t="shared" si="47"/>
        <v/>
      </c>
      <c r="AK595" s="204"/>
      <c r="AL595" s="199"/>
      <c r="AP595" s="178"/>
      <c r="AQ595" s="214"/>
      <c r="AR595" s="214"/>
      <c r="AS595" s="214"/>
      <c r="AT595" s="215"/>
    </row>
    <row r="596" spans="1:46" s="177" customFormat="1" ht="27" customHeight="1" thickTop="1" thickBot="1" x14ac:dyDescent="0.25">
      <c r="A596" s="122"/>
      <c r="B596" s="149" t="str">
        <f t="shared" si="48"/>
        <v/>
      </c>
      <c r="C596" s="304" t="str">
        <f>IF(D596="","",(VLOOKUP(D596,Lookups!$B$4:$C$2561,2,FALSE)))</f>
        <v/>
      </c>
      <c r="D596" s="366"/>
      <c r="E596" s="149"/>
      <c r="F596" s="175"/>
      <c r="G596" s="149"/>
      <c r="H596" s="175"/>
      <c r="I596" s="173"/>
      <c r="J596" s="200" t="str">
        <f t="shared" si="45"/>
        <v/>
      </c>
      <c r="K596" s="173"/>
      <c r="L596" s="200" t="str">
        <f t="shared" si="46"/>
        <v/>
      </c>
      <c r="M596" s="139" t="str">
        <f t="shared" si="49"/>
        <v/>
      </c>
      <c r="N596" s="176"/>
      <c r="O596" s="176"/>
      <c r="P596" s="189"/>
      <c r="Q596" s="123"/>
      <c r="R596" s="123"/>
      <c r="S596" s="178"/>
      <c r="T596" s="178"/>
      <c r="U596" s="149"/>
      <c r="V596" s="124"/>
      <c r="W596" s="149"/>
      <c r="X596" s="124"/>
      <c r="Y596" s="124"/>
      <c r="Z596" s="124"/>
      <c r="AA596" s="124"/>
      <c r="AB596" s="173"/>
      <c r="AC596" s="139"/>
      <c r="AD596" s="139"/>
      <c r="AE596" s="173"/>
      <c r="AF596" s="173"/>
      <c r="AG596" s="173"/>
      <c r="AH596" s="188"/>
      <c r="AI596" s="149"/>
      <c r="AJ596" s="200" t="str">
        <f t="shared" si="47"/>
        <v/>
      </c>
      <c r="AK596" s="204"/>
      <c r="AL596" s="199"/>
      <c r="AP596" s="178"/>
      <c r="AQ596" s="214"/>
      <c r="AR596" s="214"/>
      <c r="AS596" s="214"/>
      <c r="AT596" s="215"/>
    </row>
    <row r="597" spans="1:46" s="177" customFormat="1" ht="27" customHeight="1" thickTop="1" thickBot="1" x14ac:dyDescent="0.25">
      <c r="A597" s="122"/>
      <c r="B597" s="149" t="str">
        <f t="shared" si="48"/>
        <v/>
      </c>
      <c r="C597" s="304" t="str">
        <f>IF(D597="","",(VLOOKUP(D597,Lookups!$B$4:$C$2561,2,FALSE)))</f>
        <v/>
      </c>
      <c r="D597" s="366"/>
      <c r="E597" s="149"/>
      <c r="F597" s="175"/>
      <c r="G597" s="149"/>
      <c r="H597" s="175"/>
      <c r="I597" s="173"/>
      <c r="J597" s="200" t="str">
        <f t="shared" si="45"/>
        <v/>
      </c>
      <c r="K597" s="173"/>
      <c r="L597" s="200" t="str">
        <f t="shared" si="46"/>
        <v/>
      </c>
      <c r="M597" s="139" t="str">
        <f t="shared" si="49"/>
        <v/>
      </c>
      <c r="N597" s="176"/>
      <c r="O597" s="176"/>
      <c r="P597" s="189"/>
      <c r="Q597" s="123"/>
      <c r="R597" s="123"/>
      <c r="S597" s="178"/>
      <c r="T597" s="178"/>
      <c r="U597" s="149"/>
      <c r="V597" s="124"/>
      <c r="W597" s="149"/>
      <c r="X597" s="124"/>
      <c r="Y597" s="124"/>
      <c r="Z597" s="124"/>
      <c r="AA597" s="124"/>
      <c r="AB597" s="173"/>
      <c r="AC597" s="139"/>
      <c r="AD597" s="139"/>
      <c r="AE597" s="173"/>
      <c r="AF597" s="173"/>
      <c r="AG597" s="173"/>
      <c r="AH597" s="188"/>
      <c r="AI597" s="149"/>
      <c r="AJ597" s="200" t="str">
        <f t="shared" si="47"/>
        <v/>
      </c>
      <c r="AK597" s="204"/>
      <c r="AL597" s="199"/>
      <c r="AP597" s="178"/>
      <c r="AQ597" s="214"/>
      <c r="AR597" s="214"/>
      <c r="AS597" s="214"/>
      <c r="AT597" s="215"/>
    </row>
    <row r="598" spans="1:46" s="177" customFormat="1" ht="27" customHeight="1" thickTop="1" thickBot="1" x14ac:dyDescent="0.25">
      <c r="A598" s="122"/>
      <c r="B598" s="149" t="str">
        <f t="shared" si="48"/>
        <v/>
      </c>
      <c r="C598" s="304" t="str">
        <f>IF(D598="","",(VLOOKUP(D598,Lookups!$B$4:$C$2561,2,FALSE)))</f>
        <v/>
      </c>
      <c r="D598" s="366"/>
      <c r="E598" s="149"/>
      <c r="F598" s="175"/>
      <c r="G598" s="149"/>
      <c r="H598" s="175"/>
      <c r="I598" s="173"/>
      <c r="J598" s="200" t="str">
        <f t="shared" si="45"/>
        <v/>
      </c>
      <c r="K598" s="173"/>
      <c r="L598" s="200" t="str">
        <f t="shared" si="46"/>
        <v/>
      </c>
      <c r="M598" s="139" t="str">
        <f t="shared" si="49"/>
        <v/>
      </c>
      <c r="N598" s="176"/>
      <c r="O598" s="176"/>
      <c r="P598" s="189"/>
      <c r="Q598" s="123"/>
      <c r="R598" s="123"/>
      <c r="S598" s="178"/>
      <c r="T598" s="178"/>
      <c r="U598" s="149"/>
      <c r="V598" s="124"/>
      <c r="W598" s="149"/>
      <c r="X598" s="124"/>
      <c r="Y598" s="124"/>
      <c r="Z598" s="124"/>
      <c r="AA598" s="124"/>
      <c r="AB598" s="173"/>
      <c r="AC598" s="139"/>
      <c r="AD598" s="139"/>
      <c r="AE598" s="173"/>
      <c r="AF598" s="173"/>
      <c r="AG598" s="173"/>
      <c r="AH598" s="188"/>
      <c r="AI598" s="149"/>
      <c r="AJ598" s="200" t="str">
        <f t="shared" si="47"/>
        <v/>
      </c>
      <c r="AK598" s="204"/>
      <c r="AL598" s="199"/>
      <c r="AP598" s="178"/>
      <c r="AQ598" s="214"/>
      <c r="AR598" s="214"/>
      <c r="AS598" s="214"/>
      <c r="AT598" s="215"/>
    </row>
    <row r="599" spans="1:46" s="177" customFormat="1" ht="27" customHeight="1" thickTop="1" thickBot="1" x14ac:dyDescent="0.25">
      <c r="A599" s="122"/>
      <c r="B599" s="149" t="str">
        <f t="shared" si="48"/>
        <v/>
      </c>
      <c r="C599" s="304" t="str">
        <f>IF(D599="","",(VLOOKUP(D599,Lookups!$B$4:$C$2561,2,FALSE)))</f>
        <v/>
      </c>
      <c r="D599" s="366"/>
      <c r="E599" s="149"/>
      <c r="F599" s="175"/>
      <c r="G599" s="149"/>
      <c r="H599" s="175"/>
      <c r="I599" s="173"/>
      <c r="J599" s="200" t="str">
        <f t="shared" si="45"/>
        <v/>
      </c>
      <c r="K599" s="173"/>
      <c r="L599" s="200" t="str">
        <f t="shared" si="46"/>
        <v/>
      </c>
      <c r="M599" s="139" t="str">
        <f t="shared" si="49"/>
        <v/>
      </c>
      <c r="N599" s="176"/>
      <c r="O599" s="176"/>
      <c r="P599" s="189"/>
      <c r="Q599" s="123"/>
      <c r="R599" s="123"/>
      <c r="S599" s="178"/>
      <c r="T599" s="178"/>
      <c r="U599" s="149"/>
      <c r="V599" s="124"/>
      <c r="W599" s="149"/>
      <c r="X599" s="124"/>
      <c r="Y599" s="124"/>
      <c r="Z599" s="124"/>
      <c r="AA599" s="124"/>
      <c r="AB599" s="173"/>
      <c r="AC599" s="139"/>
      <c r="AD599" s="139"/>
      <c r="AE599" s="173"/>
      <c r="AF599" s="173"/>
      <c r="AG599" s="173"/>
      <c r="AH599" s="188"/>
      <c r="AI599" s="149"/>
      <c r="AJ599" s="200" t="str">
        <f t="shared" si="47"/>
        <v/>
      </c>
      <c r="AK599" s="204"/>
      <c r="AL599" s="199"/>
      <c r="AP599" s="178"/>
      <c r="AQ599" s="214"/>
      <c r="AR599" s="214"/>
      <c r="AS599" s="214"/>
      <c r="AT599" s="215"/>
    </row>
    <row r="600" spans="1:46" s="177" customFormat="1" ht="27" customHeight="1" thickTop="1" thickBot="1" x14ac:dyDescent="0.25">
      <c r="A600" s="122"/>
      <c r="B600" s="149" t="str">
        <f t="shared" si="48"/>
        <v/>
      </c>
      <c r="C600" s="304" t="str">
        <f>IF(D600="","",(VLOOKUP(D600,Lookups!$B$4:$C$2561,2,FALSE)))</f>
        <v/>
      </c>
      <c r="D600" s="366"/>
      <c r="E600" s="149"/>
      <c r="F600" s="175"/>
      <c r="G600" s="149"/>
      <c r="H600" s="175"/>
      <c r="I600" s="173"/>
      <c r="J600" s="200" t="str">
        <f t="shared" si="45"/>
        <v/>
      </c>
      <c r="K600" s="173"/>
      <c r="L600" s="200" t="str">
        <f t="shared" si="46"/>
        <v/>
      </c>
      <c r="M600" s="139" t="str">
        <f t="shared" si="49"/>
        <v/>
      </c>
      <c r="N600" s="176"/>
      <c r="O600" s="176"/>
      <c r="P600" s="189"/>
      <c r="Q600" s="123"/>
      <c r="R600" s="123"/>
      <c r="S600" s="178"/>
      <c r="T600" s="178"/>
      <c r="U600" s="149"/>
      <c r="V600" s="124"/>
      <c r="W600" s="149"/>
      <c r="X600" s="124"/>
      <c r="Y600" s="124"/>
      <c r="Z600" s="124"/>
      <c r="AA600" s="124"/>
      <c r="AB600" s="173"/>
      <c r="AC600" s="139"/>
      <c r="AD600" s="139"/>
      <c r="AE600" s="173"/>
      <c r="AF600" s="173"/>
      <c r="AG600" s="173"/>
      <c r="AH600" s="188"/>
      <c r="AI600" s="149"/>
      <c r="AJ600" s="200" t="str">
        <f t="shared" si="47"/>
        <v/>
      </c>
      <c r="AK600" s="204"/>
      <c r="AL600" s="199"/>
      <c r="AP600" s="178"/>
      <c r="AQ600" s="214"/>
      <c r="AR600" s="214"/>
      <c r="AS600" s="214"/>
      <c r="AT600" s="215"/>
    </row>
    <row r="601" spans="1:46" s="177" customFormat="1" ht="27" customHeight="1" thickTop="1" thickBot="1" x14ac:dyDescent="0.25">
      <c r="A601" s="122"/>
      <c r="B601" s="149" t="str">
        <f t="shared" si="48"/>
        <v/>
      </c>
      <c r="C601" s="304" t="str">
        <f>IF(D601="","",(VLOOKUP(D601,Lookups!$B$4:$C$2561,2,FALSE)))</f>
        <v/>
      </c>
      <c r="D601" s="366"/>
      <c r="E601" s="149"/>
      <c r="F601" s="175"/>
      <c r="G601" s="149"/>
      <c r="H601" s="175"/>
      <c r="I601" s="173"/>
      <c r="J601" s="200" t="str">
        <f t="shared" si="45"/>
        <v/>
      </c>
      <c r="K601" s="173"/>
      <c r="L601" s="200" t="str">
        <f t="shared" si="46"/>
        <v/>
      </c>
      <c r="M601" s="139" t="str">
        <f t="shared" si="49"/>
        <v/>
      </c>
      <c r="N601" s="176"/>
      <c r="O601" s="176"/>
      <c r="P601" s="189"/>
      <c r="Q601" s="123"/>
      <c r="R601" s="123"/>
      <c r="S601" s="178"/>
      <c r="T601" s="178"/>
      <c r="U601" s="149"/>
      <c r="V601" s="124"/>
      <c r="W601" s="149"/>
      <c r="X601" s="124"/>
      <c r="Y601" s="124"/>
      <c r="Z601" s="124"/>
      <c r="AA601" s="124"/>
      <c r="AB601" s="173"/>
      <c r="AC601" s="139"/>
      <c r="AD601" s="139"/>
      <c r="AE601" s="173"/>
      <c r="AF601" s="173"/>
      <c r="AG601" s="173"/>
      <c r="AH601" s="188"/>
      <c r="AI601" s="149"/>
      <c r="AJ601" s="200" t="str">
        <f t="shared" si="47"/>
        <v/>
      </c>
      <c r="AK601" s="204"/>
      <c r="AL601" s="199"/>
      <c r="AP601" s="178"/>
      <c r="AQ601" s="214"/>
      <c r="AR601" s="214"/>
      <c r="AS601" s="214"/>
      <c r="AT601" s="215"/>
    </row>
    <row r="602" spans="1:46" s="177" customFormat="1" ht="27" customHeight="1" thickTop="1" thickBot="1" x14ac:dyDescent="0.25">
      <c r="A602" s="122"/>
      <c r="B602" s="149" t="str">
        <f t="shared" si="48"/>
        <v/>
      </c>
      <c r="C602" s="304" t="str">
        <f>IF(D602="","",(VLOOKUP(D602,Lookups!$B$4:$C$2561,2,FALSE)))</f>
        <v/>
      </c>
      <c r="D602" s="366"/>
      <c r="E602" s="149"/>
      <c r="F602" s="175"/>
      <c r="G602" s="149"/>
      <c r="H602" s="175"/>
      <c r="I602" s="173"/>
      <c r="J602" s="200" t="str">
        <f t="shared" si="45"/>
        <v/>
      </c>
      <c r="K602" s="173"/>
      <c r="L602" s="200" t="str">
        <f t="shared" si="46"/>
        <v/>
      </c>
      <c r="M602" s="139" t="str">
        <f t="shared" si="49"/>
        <v/>
      </c>
      <c r="N602" s="176"/>
      <c r="O602" s="176"/>
      <c r="P602" s="189"/>
      <c r="Q602" s="123"/>
      <c r="R602" s="123"/>
      <c r="S602" s="178"/>
      <c r="T602" s="178"/>
      <c r="U602" s="149"/>
      <c r="V602" s="124"/>
      <c r="W602" s="149"/>
      <c r="X602" s="124"/>
      <c r="Y602" s="124"/>
      <c r="Z602" s="124"/>
      <c r="AA602" s="124"/>
      <c r="AB602" s="173"/>
      <c r="AC602" s="139"/>
      <c r="AD602" s="139"/>
      <c r="AE602" s="173"/>
      <c r="AF602" s="173"/>
      <c r="AG602" s="173"/>
      <c r="AH602" s="188"/>
      <c r="AI602" s="149"/>
      <c r="AJ602" s="200" t="str">
        <f t="shared" si="47"/>
        <v/>
      </c>
      <c r="AK602" s="204"/>
      <c r="AL602" s="199"/>
      <c r="AP602" s="178"/>
      <c r="AQ602" s="214"/>
      <c r="AR602" s="214"/>
      <c r="AS602" s="214"/>
      <c r="AT602" s="215"/>
    </row>
    <row r="603" spans="1:46" s="177" customFormat="1" ht="27" customHeight="1" thickTop="1" thickBot="1" x14ac:dyDescent="0.25">
      <c r="A603" s="122"/>
      <c r="B603" s="149" t="str">
        <f t="shared" si="48"/>
        <v/>
      </c>
      <c r="C603" s="304" t="str">
        <f>IF(D603="","",(VLOOKUP(D603,Lookups!$B$4:$C$2561,2,FALSE)))</f>
        <v/>
      </c>
      <c r="D603" s="366"/>
      <c r="E603" s="149"/>
      <c r="F603" s="175"/>
      <c r="G603" s="149"/>
      <c r="H603" s="175"/>
      <c r="I603" s="173"/>
      <c r="J603" s="200" t="str">
        <f t="shared" si="45"/>
        <v/>
      </c>
      <c r="K603" s="173"/>
      <c r="L603" s="200" t="str">
        <f t="shared" si="46"/>
        <v/>
      </c>
      <c r="M603" s="139" t="str">
        <f t="shared" si="49"/>
        <v/>
      </c>
      <c r="N603" s="176"/>
      <c r="O603" s="176"/>
      <c r="P603" s="189"/>
      <c r="Q603" s="123"/>
      <c r="R603" s="123"/>
      <c r="S603" s="178"/>
      <c r="T603" s="178"/>
      <c r="U603" s="149"/>
      <c r="V603" s="124"/>
      <c r="W603" s="149"/>
      <c r="X603" s="124"/>
      <c r="Y603" s="124"/>
      <c r="Z603" s="124"/>
      <c r="AA603" s="124"/>
      <c r="AB603" s="173"/>
      <c r="AC603" s="139"/>
      <c r="AD603" s="139"/>
      <c r="AE603" s="173"/>
      <c r="AF603" s="173"/>
      <c r="AG603" s="173"/>
      <c r="AH603" s="188"/>
      <c r="AI603" s="149"/>
      <c r="AJ603" s="200" t="str">
        <f t="shared" si="47"/>
        <v/>
      </c>
      <c r="AK603" s="204"/>
      <c r="AL603" s="199"/>
      <c r="AP603" s="178"/>
      <c r="AQ603" s="214"/>
      <c r="AR603" s="214"/>
      <c r="AS603" s="214"/>
      <c r="AT603" s="215"/>
    </row>
    <row r="604" spans="1:46" s="177" customFormat="1" ht="27" customHeight="1" thickTop="1" thickBot="1" x14ac:dyDescent="0.25">
      <c r="A604" s="122"/>
      <c r="B604" s="149" t="str">
        <f t="shared" si="48"/>
        <v/>
      </c>
      <c r="C604" s="304" t="str">
        <f>IF(D604="","",(VLOOKUP(D604,Lookups!$B$4:$C$2561,2,FALSE)))</f>
        <v/>
      </c>
      <c r="D604" s="366"/>
      <c r="E604" s="149"/>
      <c r="F604" s="175"/>
      <c r="G604" s="149"/>
      <c r="H604" s="175"/>
      <c r="I604" s="173"/>
      <c r="J604" s="200" t="str">
        <f t="shared" si="45"/>
        <v/>
      </c>
      <c r="K604" s="173"/>
      <c r="L604" s="200" t="str">
        <f t="shared" si="46"/>
        <v/>
      </c>
      <c r="M604" s="139" t="str">
        <f t="shared" si="49"/>
        <v/>
      </c>
      <c r="N604" s="176"/>
      <c r="O604" s="176"/>
      <c r="P604" s="189"/>
      <c r="Q604" s="123"/>
      <c r="R604" s="123"/>
      <c r="S604" s="178"/>
      <c r="T604" s="178"/>
      <c r="U604" s="149"/>
      <c r="V604" s="124"/>
      <c r="W604" s="149"/>
      <c r="X604" s="124"/>
      <c r="Y604" s="124"/>
      <c r="Z604" s="124"/>
      <c r="AA604" s="124"/>
      <c r="AB604" s="173"/>
      <c r="AC604" s="139"/>
      <c r="AD604" s="139"/>
      <c r="AE604" s="173"/>
      <c r="AF604" s="173"/>
      <c r="AG604" s="173"/>
      <c r="AH604" s="188"/>
      <c r="AI604" s="149"/>
      <c r="AJ604" s="200" t="str">
        <f t="shared" si="47"/>
        <v/>
      </c>
      <c r="AK604" s="204"/>
      <c r="AL604" s="199"/>
      <c r="AP604" s="178"/>
      <c r="AQ604" s="214"/>
      <c r="AR604" s="214"/>
      <c r="AS604" s="214"/>
      <c r="AT604" s="215"/>
    </row>
    <row r="605" spans="1:46" s="177" customFormat="1" ht="27" customHeight="1" thickTop="1" thickBot="1" x14ac:dyDescent="0.25">
      <c r="A605" s="122"/>
      <c r="B605" s="149" t="str">
        <f t="shared" si="48"/>
        <v/>
      </c>
      <c r="C605" s="304" t="str">
        <f>IF(D605="","",(VLOOKUP(D605,Lookups!$B$4:$C$2561,2,FALSE)))</f>
        <v/>
      </c>
      <c r="D605" s="366"/>
      <c r="E605" s="149"/>
      <c r="F605" s="175"/>
      <c r="G605" s="149"/>
      <c r="H605" s="175"/>
      <c r="I605" s="173"/>
      <c r="J605" s="200" t="str">
        <f t="shared" si="45"/>
        <v/>
      </c>
      <c r="K605" s="173"/>
      <c r="L605" s="200" t="str">
        <f t="shared" si="46"/>
        <v/>
      </c>
      <c r="M605" s="139" t="str">
        <f t="shared" si="49"/>
        <v/>
      </c>
      <c r="N605" s="176"/>
      <c r="O605" s="176"/>
      <c r="P605" s="189"/>
      <c r="Q605" s="123"/>
      <c r="R605" s="123"/>
      <c r="S605" s="178"/>
      <c r="T605" s="178"/>
      <c r="U605" s="149"/>
      <c r="V605" s="124"/>
      <c r="W605" s="149"/>
      <c r="X605" s="124"/>
      <c r="Y605" s="124"/>
      <c r="Z605" s="124"/>
      <c r="AA605" s="124"/>
      <c r="AB605" s="173"/>
      <c r="AC605" s="139"/>
      <c r="AD605" s="139"/>
      <c r="AE605" s="173"/>
      <c r="AF605" s="173"/>
      <c r="AG605" s="173"/>
      <c r="AH605" s="188"/>
      <c r="AI605" s="149"/>
      <c r="AJ605" s="200" t="str">
        <f t="shared" si="47"/>
        <v/>
      </c>
      <c r="AK605" s="204"/>
      <c r="AL605" s="199"/>
      <c r="AP605" s="178"/>
      <c r="AQ605" s="214"/>
      <c r="AR605" s="214"/>
      <c r="AS605" s="214"/>
      <c r="AT605" s="215"/>
    </row>
    <row r="606" spans="1:46" s="177" customFormat="1" ht="27" customHeight="1" thickTop="1" thickBot="1" x14ac:dyDescent="0.25">
      <c r="A606" s="122"/>
      <c r="B606" s="149" t="str">
        <f t="shared" si="48"/>
        <v/>
      </c>
      <c r="C606" s="304" t="str">
        <f>IF(D606="","",(VLOOKUP(D606,Lookups!$B$4:$C$2561,2,FALSE)))</f>
        <v/>
      </c>
      <c r="D606" s="366"/>
      <c r="E606" s="149"/>
      <c r="F606" s="175"/>
      <c r="G606" s="149"/>
      <c r="H606" s="175"/>
      <c r="I606" s="173"/>
      <c r="J606" s="200" t="str">
        <f t="shared" si="45"/>
        <v/>
      </c>
      <c r="K606" s="173"/>
      <c r="L606" s="200" t="str">
        <f t="shared" si="46"/>
        <v/>
      </c>
      <c r="M606" s="139" t="str">
        <f t="shared" si="49"/>
        <v/>
      </c>
      <c r="N606" s="176"/>
      <c r="O606" s="176"/>
      <c r="P606" s="189"/>
      <c r="Q606" s="123"/>
      <c r="R606" s="123"/>
      <c r="S606" s="178"/>
      <c r="T606" s="178"/>
      <c r="U606" s="149"/>
      <c r="V606" s="124"/>
      <c r="W606" s="149"/>
      <c r="X606" s="124"/>
      <c r="Y606" s="124"/>
      <c r="Z606" s="124"/>
      <c r="AA606" s="124"/>
      <c r="AB606" s="173"/>
      <c r="AC606" s="139"/>
      <c r="AD606" s="139"/>
      <c r="AE606" s="173"/>
      <c r="AF606" s="173"/>
      <c r="AG606" s="173"/>
      <c r="AH606" s="188"/>
      <c r="AI606" s="149"/>
      <c r="AJ606" s="200" t="str">
        <f t="shared" si="47"/>
        <v/>
      </c>
      <c r="AK606" s="204"/>
      <c r="AL606" s="199"/>
      <c r="AP606" s="178"/>
      <c r="AQ606" s="214"/>
      <c r="AR606" s="214"/>
      <c r="AS606" s="214"/>
      <c r="AT606" s="215"/>
    </row>
    <row r="607" spans="1:46" s="177" customFormat="1" ht="27" customHeight="1" thickTop="1" thickBot="1" x14ac:dyDescent="0.25">
      <c r="A607" s="122"/>
      <c r="B607" s="149" t="str">
        <f t="shared" si="48"/>
        <v/>
      </c>
      <c r="C607" s="304" t="str">
        <f>IF(D607="","",(VLOOKUP(D607,Lookups!$B$4:$C$2561,2,FALSE)))</f>
        <v/>
      </c>
      <c r="D607" s="366"/>
      <c r="E607" s="149"/>
      <c r="F607" s="175"/>
      <c r="G607" s="149"/>
      <c r="H607" s="175"/>
      <c r="I607" s="173"/>
      <c r="J607" s="200" t="str">
        <f t="shared" si="45"/>
        <v/>
      </c>
      <c r="K607" s="173"/>
      <c r="L607" s="200" t="str">
        <f t="shared" si="46"/>
        <v/>
      </c>
      <c r="M607" s="139" t="str">
        <f t="shared" si="49"/>
        <v/>
      </c>
      <c r="N607" s="176"/>
      <c r="O607" s="176"/>
      <c r="P607" s="189"/>
      <c r="Q607" s="123"/>
      <c r="R607" s="123"/>
      <c r="S607" s="178"/>
      <c r="T607" s="178"/>
      <c r="U607" s="149"/>
      <c r="V607" s="124"/>
      <c r="W607" s="149"/>
      <c r="X607" s="124"/>
      <c r="Y607" s="124"/>
      <c r="Z607" s="124"/>
      <c r="AA607" s="124"/>
      <c r="AB607" s="173"/>
      <c r="AC607" s="139"/>
      <c r="AD607" s="139"/>
      <c r="AE607" s="173"/>
      <c r="AF607" s="173"/>
      <c r="AG607" s="173"/>
      <c r="AH607" s="188"/>
      <c r="AI607" s="149"/>
      <c r="AJ607" s="200" t="str">
        <f t="shared" si="47"/>
        <v/>
      </c>
      <c r="AK607" s="204"/>
      <c r="AL607" s="199"/>
      <c r="AP607" s="178"/>
      <c r="AQ607" s="214"/>
      <c r="AR607" s="214"/>
      <c r="AS607" s="214"/>
      <c r="AT607" s="215"/>
    </row>
    <row r="608" spans="1:46" s="177" customFormat="1" ht="27" customHeight="1" thickTop="1" thickBot="1" x14ac:dyDescent="0.25">
      <c r="A608" s="122"/>
      <c r="B608" s="149" t="str">
        <f t="shared" si="48"/>
        <v/>
      </c>
      <c r="C608" s="304" t="str">
        <f>IF(D608="","",(VLOOKUP(D608,Lookups!$B$4:$C$2561,2,FALSE)))</f>
        <v/>
      </c>
      <c r="D608" s="366"/>
      <c r="E608" s="149"/>
      <c r="F608" s="175"/>
      <c r="G608" s="149"/>
      <c r="H608" s="175"/>
      <c r="I608" s="173"/>
      <c r="J608" s="200" t="str">
        <f t="shared" si="45"/>
        <v/>
      </c>
      <c r="K608" s="173"/>
      <c r="L608" s="200" t="str">
        <f t="shared" si="46"/>
        <v/>
      </c>
      <c r="M608" s="139" t="str">
        <f t="shared" si="49"/>
        <v/>
      </c>
      <c r="N608" s="176"/>
      <c r="O608" s="176"/>
      <c r="P608" s="189"/>
      <c r="Q608" s="123"/>
      <c r="R608" s="123"/>
      <c r="S608" s="178"/>
      <c r="T608" s="178"/>
      <c r="U608" s="149"/>
      <c r="V608" s="124"/>
      <c r="W608" s="149"/>
      <c r="X608" s="124"/>
      <c r="Y608" s="124"/>
      <c r="Z608" s="124"/>
      <c r="AA608" s="124"/>
      <c r="AB608" s="173"/>
      <c r="AC608" s="139"/>
      <c r="AD608" s="139"/>
      <c r="AE608" s="173"/>
      <c r="AF608" s="173"/>
      <c r="AG608" s="173"/>
      <c r="AH608" s="188"/>
      <c r="AI608" s="149"/>
      <c r="AJ608" s="200" t="str">
        <f t="shared" si="47"/>
        <v/>
      </c>
      <c r="AK608" s="204"/>
      <c r="AL608" s="199"/>
      <c r="AP608" s="178"/>
      <c r="AQ608" s="214"/>
      <c r="AR608" s="214"/>
      <c r="AS608" s="214"/>
      <c r="AT608" s="215"/>
    </row>
    <row r="609" spans="1:46" s="177" customFormat="1" ht="27" customHeight="1" thickTop="1" thickBot="1" x14ac:dyDescent="0.25">
      <c r="A609" s="122"/>
      <c r="B609" s="149" t="str">
        <f t="shared" si="48"/>
        <v/>
      </c>
      <c r="C609" s="304" t="str">
        <f>IF(D609="","",(VLOOKUP(D609,Lookups!$B$4:$C$2561,2,FALSE)))</f>
        <v/>
      </c>
      <c r="D609" s="366"/>
      <c r="E609" s="149"/>
      <c r="F609" s="175"/>
      <c r="G609" s="149"/>
      <c r="H609" s="175"/>
      <c r="I609" s="173"/>
      <c r="J609" s="200" t="str">
        <f t="shared" si="45"/>
        <v/>
      </c>
      <c r="K609" s="173"/>
      <c r="L609" s="200" t="str">
        <f t="shared" si="46"/>
        <v/>
      </c>
      <c r="M609" s="139" t="str">
        <f t="shared" si="49"/>
        <v/>
      </c>
      <c r="N609" s="176"/>
      <c r="O609" s="176"/>
      <c r="P609" s="189"/>
      <c r="Q609" s="123"/>
      <c r="R609" s="123"/>
      <c r="S609" s="178"/>
      <c r="T609" s="178"/>
      <c r="U609" s="149"/>
      <c r="V609" s="124"/>
      <c r="W609" s="149"/>
      <c r="X609" s="124"/>
      <c r="Y609" s="124"/>
      <c r="Z609" s="124"/>
      <c r="AA609" s="124"/>
      <c r="AB609" s="173"/>
      <c r="AC609" s="139"/>
      <c r="AD609" s="139"/>
      <c r="AE609" s="173"/>
      <c r="AF609" s="173"/>
      <c r="AG609" s="173"/>
      <c r="AH609" s="188"/>
      <c r="AI609" s="149"/>
      <c r="AJ609" s="200" t="str">
        <f t="shared" si="47"/>
        <v/>
      </c>
      <c r="AK609" s="204"/>
      <c r="AL609" s="199"/>
      <c r="AP609" s="178"/>
      <c r="AQ609" s="214"/>
      <c r="AR609" s="214"/>
      <c r="AS609" s="214"/>
      <c r="AT609" s="215"/>
    </row>
    <row r="610" spans="1:46" s="177" customFormat="1" ht="27" customHeight="1" thickTop="1" thickBot="1" x14ac:dyDescent="0.25">
      <c r="A610" s="122"/>
      <c r="B610" s="149" t="str">
        <f t="shared" si="48"/>
        <v/>
      </c>
      <c r="C610" s="304" t="str">
        <f>IF(D610="","",(VLOOKUP(D610,Lookups!$B$4:$C$2561,2,FALSE)))</f>
        <v/>
      </c>
      <c r="D610" s="366"/>
      <c r="E610" s="149"/>
      <c r="F610" s="175"/>
      <c r="G610" s="149"/>
      <c r="H610" s="175"/>
      <c r="I610" s="173"/>
      <c r="J610" s="200" t="str">
        <f t="shared" si="45"/>
        <v/>
      </c>
      <c r="K610" s="173"/>
      <c r="L610" s="200" t="str">
        <f t="shared" si="46"/>
        <v/>
      </c>
      <c r="M610" s="139" t="str">
        <f t="shared" si="49"/>
        <v/>
      </c>
      <c r="N610" s="176"/>
      <c r="O610" s="176"/>
      <c r="P610" s="189"/>
      <c r="Q610" s="123"/>
      <c r="R610" s="123"/>
      <c r="S610" s="178"/>
      <c r="T610" s="178"/>
      <c r="U610" s="149"/>
      <c r="V610" s="124"/>
      <c r="W610" s="149"/>
      <c r="X610" s="124"/>
      <c r="Y610" s="124"/>
      <c r="Z610" s="124"/>
      <c r="AA610" s="124"/>
      <c r="AB610" s="173"/>
      <c r="AC610" s="139"/>
      <c r="AD610" s="139"/>
      <c r="AE610" s="173"/>
      <c r="AF610" s="173"/>
      <c r="AG610" s="173"/>
      <c r="AH610" s="188"/>
      <c r="AI610" s="149"/>
      <c r="AJ610" s="200" t="str">
        <f t="shared" si="47"/>
        <v/>
      </c>
      <c r="AK610" s="204"/>
      <c r="AL610" s="199"/>
      <c r="AP610" s="178"/>
      <c r="AQ610" s="214"/>
      <c r="AR610" s="214"/>
      <c r="AS610" s="214"/>
      <c r="AT610" s="215"/>
    </row>
    <row r="611" spans="1:46" s="177" customFormat="1" ht="27" customHeight="1" thickTop="1" thickBot="1" x14ac:dyDescent="0.25">
      <c r="A611" s="122"/>
      <c r="B611" s="149" t="str">
        <f t="shared" si="48"/>
        <v/>
      </c>
      <c r="C611" s="304" t="str">
        <f>IF(D611="","",(VLOOKUP(D611,Lookups!$B$4:$C$2561,2,FALSE)))</f>
        <v/>
      </c>
      <c r="D611" s="366"/>
      <c r="E611" s="149"/>
      <c r="F611" s="175"/>
      <c r="G611" s="149"/>
      <c r="H611" s="175"/>
      <c r="I611" s="173"/>
      <c r="J611" s="200" t="str">
        <f t="shared" si="45"/>
        <v/>
      </c>
      <c r="K611" s="173"/>
      <c r="L611" s="200" t="str">
        <f t="shared" si="46"/>
        <v/>
      </c>
      <c r="M611" s="139" t="str">
        <f t="shared" si="49"/>
        <v/>
      </c>
      <c r="N611" s="176"/>
      <c r="O611" s="176"/>
      <c r="P611" s="189"/>
      <c r="Q611" s="123"/>
      <c r="R611" s="123"/>
      <c r="S611" s="178"/>
      <c r="T611" s="178"/>
      <c r="U611" s="149"/>
      <c r="V611" s="124"/>
      <c r="W611" s="149"/>
      <c r="X611" s="124"/>
      <c r="Y611" s="124"/>
      <c r="Z611" s="124"/>
      <c r="AA611" s="124"/>
      <c r="AB611" s="173"/>
      <c r="AC611" s="139"/>
      <c r="AD611" s="139"/>
      <c r="AE611" s="173"/>
      <c r="AF611" s="173"/>
      <c r="AG611" s="173"/>
      <c r="AH611" s="188"/>
      <c r="AI611" s="149"/>
      <c r="AJ611" s="200" t="str">
        <f t="shared" si="47"/>
        <v/>
      </c>
      <c r="AK611" s="204"/>
      <c r="AL611" s="199"/>
      <c r="AP611" s="178"/>
      <c r="AQ611" s="214"/>
      <c r="AR611" s="214"/>
      <c r="AS611" s="214"/>
      <c r="AT611" s="215"/>
    </row>
    <row r="612" spans="1:46" s="177" customFormat="1" ht="27" customHeight="1" thickTop="1" thickBot="1" x14ac:dyDescent="0.25">
      <c r="A612" s="122"/>
      <c r="B612" s="149" t="str">
        <f t="shared" si="48"/>
        <v/>
      </c>
      <c r="C612" s="304" t="str">
        <f>IF(D612="","",(VLOOKUP(D612,Lookups!$B$4:$C$2561,2,FALSE)))</f>
        <v/>
      </c>
      <c r="D612" s="366"/>
      <c r="E612" s="149"/>
      <c r="F612" s="175"/>
      <c r="G612" s="149"/>
      <c r="H612" s="175"/>
      <c r="I612" s="173"/>
      <c r="J612" s="200" t="str">
        <f t="shared" si="45"/>
        <v/>
      </c>
      <c r="K612" s="173"/>
      <c r="L612" s="200" t="str">
        <f t="shared" si="46"/>
        <v/>
      </c>
      <c r="M612" s="139" t="str">
        <f t="shared" si="49"/>
        <v/>
      </c>
      <c r="N612" s="176"/>
      <c r="O612" s="176"/>
      <c r="P612" s="189"/>
      <c r="Q612" s="123"/>
      <c r="R612" s="123"/>
      <c r="S612" s="178"/>
      <c r="T612" s="178"/>
      <c r="U612" s="149"/>
      <c r="V612" s="124"/>
      <c r="W612" s="149"/>
      <c r="X612" s="124"/>
      <c r="Y612" s="124"/>
      <c r="Z612" s="124"/>
      <c r="AA612" s="124"/>
      <c r="AB612" s="173"/>
      <c r="AC612" s="139"/>
      <c r="AD612" s="139"/>
      <c r="AE612" s="173"/>
      <c r="AF612" s="173"/>
      <c r="AG612" s="173"/>
      <c r="AH612" s="188"/>
      <c r="AI612" s="149"/>
      <c r="AJ612" s="200" t="str">
        <f t="shared" si="47"/>
        <v/>
      </c>
      <c r="AK612" s="204"/>
      <c r="AL612" s="199"/>
      <c r="AP612" s="178"/>
      <c r="AQ612" s="214"/>
      <c r="AR612" s="214"/>
      <c r="AS612" s="214"/>
      <c r="AT612" s="215"/>
    </row>
    <row r="613" spans="1:46" s="177" customFormat="1" ht="27" customHeight="1" thickTop="1" thickBot="1" x14ac:dyDescent="0.25">
      <c r="A613" s="122"/>
      <c r="B613" s="149" t="str">
        <f t="shared" si="48"/>
        <v/>
      </c>
      <c r="C613" s="304" t="str">
        <f>IF(D613="","",(VLOOKUP(D613,Lookups!$B$4:$C$2561,2,FALSE)))</f>
        <v/>
      </c>
      <c r="D613" s="366"/>
      <c r="E613" s="149"/>
      <c r="F613" s="175"/>
      <c r="G613" s="149"/>
      <c r="H613" s="175"/>
      <c r="I613" s="173"/>
      <c r="J613" s="200" t="str">
        <f t="shared" si="45"/>
        <v/>
      </c>
      <c r="K613" s="173"/>
      <c r="L613" s="200" t="str">
        <f t="shared" si="46"/>
        <v/>
      </c>
      <c r="M613" s="139" t="str">
        <f t="shared" si="49"/>
        <v/>
      </c>
      <c r="N613" s="176"/>
      <c r="O613" s="176"/>
      <c r="P613" s="189"/>
      <c r="Q613" s="123"/>
      <c r="R613" s="123"/>
      <c r="S613" s="178"/>
      <c r="T613" s="178"/>
      <c r="U613" s="149"/>
      <c r="V613" s="124"/>
      <c r="W613" s="149"/>
      <c r="X613" s="124"/>
      <c r="Y613" s="124"/>
      <c r="Z613" s="124"/>
      <c r="AA613" s="124"/>
      <c r="AB613" s="173"/>
      <c r="AC613" s="139"/>
      <c r="AD613" s="139"/>
      <c r="AE613" s="173"/>
      <c r="AF613" s="173"/>
      <c r="AG613" s="173"/>
      <c r="AH613" s="188"/>
      <c r="AI613" s="149"/>
      <c r="AJ613" s="200" t="str">
        <f t="shared" si="47"/>
        <v/>
      </c>
      <c r="AK613" s="204"/>
      <c r="AL613" s="199"/>
      <c r="AP613" s="178"/>
      <c r="AQ613" s="214"/>
      <c r="AR613" s="214"/>
      <c r="AS613" s="214"/>
      <c r="AT613" s="215"/>
    </row>
    <row r="614" spans="1:46" s="177" customFormat="1" ht="27" customHeight="1" thickTop="1" thickBot="1" x14ac:dyDescent="0.25">
      <c r="A614" s="122"/>
      <c r="B614" s="149" t="str">
        <f t="shared" si="48"/>
        <v/>
      </c>
      <c r="C614" s="304" t="str">
        <f>IF(D614="","",(VLOOKUP(D614,Lookups!$B$4:$C$2561,2,FALSE)))</f>
        <v/>
      </c>
      <c r="D614" s="366"/>
      <c r="E614" s="149"/>
      <c r="F614" s="175"/>
      <c r="G614" s="149"/>
      <c r="H614" s="175"/>
      <c r="I614" s="173"/>
      <c r="J614" s="200" t="str">
        <f t="shared" si="45"/>
        <v/>
      </c>
      <c r="K614" s="173"/>
      <c r="L614" s="200" t="str">
        <f t="shared" si="46"/>
        <v/>
      </c>
      <c r="M614" s="139" t="str">
        <f t="shared" si="49"/>
        <v/>
      </c>
      <c r="N614" s="176"/>
      <c r="O614" s="176"/>
      <c r="P614" s="189"/>
      <c r="Q614" s="123"/>
      <c r="R614" s="123"/>
      <c r="S614" s="178"/>
      <c r="T614" s="178"/>
      <c r="U614" s="149"/>
      <c r="V614" s="124"/>
      <c r="W614" s="149"/>
      <c r="X614" s="124"/>
      <c r="Y614" s="124"/>
      <c r="Z614" s="124"/>
      <c r="AA614" s="124"/>
      <c r="AB614" s="173"/>
      <c r="AC614" s="139"/>
      <c r="AD614" s="139"/>
      <c r="AE614" s="173"/>
      <c r="AF614" s="173"/>
      <c r="AG614" s="173"/>
      <c r="AH614" s="188"/>
      <c r="AI614" s="149"/>
      <c r="AJ614" s="200" t="str">
        <f t="shared" si="47"/>
        <v/>
      </c>
      <c r="AK614" s="204"/>
      <c r="AL614" s="199"/>
      <c r="AP614" s="178"/>
      <c r="AQ614" s="214"/>
      <c r="AR614" s="214"/>
      <c r="AS614" s="214"/>
      <c r="AT614" s="215"/>
    </row>
    <row r="615" spans="1:46" s="177" customFormat="1" ht="27" customHeight="1" thickTop="1" thickBot="1" x14ac:dyDescent="0.25">
      <c r="A615" s="122"/>
      <c r="B615" s="149" t="str">
        <f t="shared" si="48"/>
        <v/>
      </c>
      <c r="C615" s="304" t="str">
        <f>IF(D615="","",(VLOOKUP(D615,Lookups!$B$4:$C$2561,2,FALSE)))</f>
        <v/>
      </c>
      <c r="D615" s="366"/>
      <c r="E615" s="149"/>
      <c r="F615" s="175"/>
      <c r="G615" s="149"/>
      <c r="H615" s="175"/>
      <c r="I615" s="173"/>
      <c r="J615" s="200" t="str">
        <f t="shared" si="45"/>
        <v/>
      </c>
      <c r="K615" s="173"/>
      <c r="L615" s="200" t="str">
        <f t="shared" si="46"/>
        <v/>
      </c>
      <c r="M615" s="139" t="str">
        <f t="shared" si="49"/>
        <v/>
      </c>
      <c r="N615" s="176"/>
      <c r="O615" s="176"/>
      <c r="P615" s="189"/>
      <c r="Q615" s="123"/>
      <c r="R615" s="123"/>
      <c r="S615" s="178"/>
      <c r="T615" s="178"/>
      <c r="U615" s="149"/>
      <c r="V615" s="124"/>
      <c r="W615" s="149"/>
      <c r="X615" s="124"/>
      <c r="Y615" s="124"/>
      <c r="Z615" s="124"/>
      <c r="AA615" s="124"/>
      <c r="AB615" s="173"/>
      <c r="AC615" s="139"/>
      <c r="AD615" s="139"/>
      <c r="AE615" s="173"/>
      <c r="AF615" s="173"/>
      <c r="AG615" s="173"/>
      <c r="AH615" s="188"/>
      <c r="AI615" s="149"/>
      <c r="AJ615" s="200" t="str">
        <f t="shared" si="47"/>
        <v/>
      </c>
      <c r="AK615" s="204"/>
      <c r="AL615" s="199"/>
      <c r="AP615" s="178"/>
      <c r="AQ615" s="214"/>
      <c r="AR615" s="214"/>
      <c r="AS615" s="214"/>
      <c r="AT615" s="215"/>
    </row>
    <row r="616" spans="1:46" s="177" customFormat="1" ht="27" customHeight="1" thickTop="1" thickBot="1" x14ac:dyDescent="0.25">
      <c r="A616" s="122"/>
      <c r="B616" s="149" t="str">
        <f t="shared" si="48"/>
        <v/>
      </c>
      <c r="C616" s="304" t="str">
        <f>IF(D616="","",(VLOOKUP(D616,Lookups!$B$4:$C$2561,2,FALSE)))</f>
        <v/>
      </c>
      <c r="D616" s="366"/>
      <c r="E616" s="149"/>
      <c r="F616" s="175"/>
      <c r="G616" s="149"/>
      <c r="H616" s="175"/>
      <c r="I616" s="173"/>
      <c r="J616" s="200" t="str">
        <f t="shared" si="45"/>
        <v/>
      </c>
      <c r="K616" s="173"/>
      <c r="L616" s="200" t="str">
        <f t="shared" si="46"/>
        <v/>
      </c>
      <c r="M616" s="139" t="str">
        <f t="shared" si="49"/>
        <v/>
      </c>
      <c r="N616" s="176"/>
      <c r="O616" s="176"/>
      <c r="P616" s="189"/>
      <c r="Q616" s="123"/>
      <c r="R616" s="123"/>
      <c r="S616" s="178"/>
      <c r="T616" s="178"/>
      <c r="U616" s="149"/>
      <c r="V616" s="124"/>
      <c r="W616" s="149"/>
      <c r="X616" s="124"/>
      <c r="Y616" s="124"/>
      <c r="Z616" s="124"/>
      <c r="AA616" s="124"/>
      <c r="AB616" s="173"/>
      <c r="AC616" s="139"/>
      <c r="AD616" s="139"/>
      <c r="AE616" s="173"/>
      <c r="AF616" s="173"/>
      <c r="AG616" s="173"/>
      <c r="AH616" s="188"/>
      <c r="AI616" s="149"/>
      <c r="AJ616" s="200" t="str">
        <f t="shared" si="47"/>
        <v/>
      </c>
      <c r="AK616" s="204"/>
      <c r="AL616" s="199"/>
      <c r="AP616" s="178"/>
      <c r="AQ616" s="214"/>
      <c r="AR616" s="214"/>
      <c r="AS616" s="214"/>
      <c r="AT616" s="215"/>
    </row>
    <row r="617" spans="1:46" s="177" customFormat="1" ht="27" customHeight="1" thickTop="1" thickBot="1" x14ac:dyDescent="0.25">
      <c r="A617" s="122"/>
      <c r="B617" s="149" t="str">
        <f t="shared" si="48"/>
        <v/>
      </c>
      <c r="C617" s="304" t="str">
        <f>IF(D617="","",(VLOOKUP(D617,Lookups!$B$4:$C$2561,2,FALSE)))</f>
        <v/>
      </c>
      <c r="D617" s="366"/>
      <c r="E617" s="149"/>
      <c r="F617" s="175"/>
      <c r="G617" s="149"/>
      <c r="H617" s="175"/>
      <c r="I617" s="173"/>
      <c r="J617" s="200" t="str">
        <f t="shared" si="45"/>
        <v/>
      </c>
      <c r="K617" s="173"/>
      <c r="L617" s="200" t="str">
        <f t="shared" si="46"/>
        <v/>
      </c>
      <c r="M617" s="139" t="str">
        <f t="shared" si="49"/>
        <v/>
      </c>
      <c r="N617" s="176"/>
      <c r="O617" s="176"/>
      <c r="P617" s="189"/>
      <c r="Q617" s="123"/>
      <c r="R617" s="123"/>
      <c r="S617" s="178"/>
      <c r="T617" s="178"/>
      <c r="U617" s="149"/>
      <c r="V617" s="124"/>
      <c r="W617" s="149"/>
      <c r="X617" s="124"/>
      <c r="Y617" s="124"/>
      <c r="Z617" s="124"/>
      <c r="AA617" s="124"/>
      <c r="AB617" s="173"/>
      <c r="AC617" s="139"/>
      <c r="AD617" s="139"/>
      <c r="AE617" s="173"/>
      <c r="AF617" s="173"/>
      <c r="AG617" s="173"/>
      <c r="AH617" s="188"/>
      <c r="AI617" s="149"/>
      <c r="AJ617" s="200" t="str">
        <f t="shared" si="47"/>
        <v/>
      </c>
      <c r="AK617" s="204"/>
      <c r="AL617" s="199"/>
      <c r="AP617" s="178"/>
      <c r="AQ617" s="214"/>
      <c r="AR617" s="214"/>
      <c r="AS617" s="214"/>
      <c r="AT617" s="215"/>
    </row>
    <row r="618" spans="1:46" s="177" customFormat="1" ht="27" customHeight="1" thickTop="1" thickBot="1" x14ac:dyDescent="0.25">
      <c r="A618" s="122"/>
      <c r="B618" s="149" t="str">
        <f t="shared" si="48"/>
        <v/>
      </c>
      <c r="C618" s="304" t="str">
        <f>IF(D618="","",(VLOOKUP(D618,Lookups!$B$4:$C$2561,2,FALSE)))</f>
        <v/>
      </c>
      <c r="D618" s="366"/>
      <c r="E618" s="149"/>
      <c r="F618" s="175"/>
      <c r="G618" s="149"/>
      <c r="H618" s="175"/>
      <c r="I618" s="173"/>
      <c r="J618" s="200" t="str">
        <f t="shared" si="45"/>
        <v/>
      </c>
      <c r="K618" s="173"/>
      <c r="L618" s="200" t="str">
        <f t="shared" si="46"/>
        <v/>
      </c>
      <c r="M618" s="139" t="str">
        <f t="shared" si="49"/>
        <v/>
      </c>
      <c r="N618" s="176"/>
      <c r="O618" s="176"/>
      <c r="P618" s="189"/>
      <c r="Q618" s="123"/>
      <c r="R618" s="123"/>
      <c r="S618" s="178"/>
      <c r="T618" s="178"/>
      <c r="U618" s="149"/>
      <c r="V618" s="124"/>
      <c r="W618" s="149"/>
      <c r="X618" s="124"/>
      <c r="Y618" s="124"/>
      <c r="Z618" s="124"/>
      <c r="AA618" s="124"/>
      <c r="AB618" s="173"/>
      <c r="AC618" s="139"/>
      <c r="AD618" s="139"/>
      <c r="AE618" s="173"/>
      <c r="AF618" s="173"/>
      <c r="AG618" s="173"/>
      <c r="AH618" s="188"/>
      <c r="AI618" s="149"/>
      <c r="AJ618" s="200" t="str">
        <f t="shared" si="47"/>
        <v/>
      </c>
      <c r="AK618" s="204"/>
      <c r="AL618" s="199"/>
      <c r="AP618" s="178"/>
      <c r="AQ618" s="214"/>
      <c r="AR618" s="214"/>
      <c r="AS618" s="214"/>
      <c r="AT618" s="215"/>
    </row>
    <row r="619" spans="1:46" s="177" customFormat="1" ht="27" customHeight="1" thickTop="1" thickBot="1" x14ac:dyDescent="0.25">
      <c r="A619" s="122"/>
      <c r="B619" s="149" t="str">
        <f t="shared" si="48"/>
        <v/>
      </c>
      <c r="C619" s="304" t="str">
        <f>IF(D619="","",(VLOOKUP(D619,Lookups!$B$4:$C$2561,2,FALSE)))</f>
        <v/>
      </c>
      <c r="D619" s="366"/>
      <c r="E619" s="149"/>
      <c r="F619" s="175"/>
      <c r="G619" s="149"/>
      <c r="H619" s="175"/>
      <c r="I619" s="173"/>
      <c r="J619" s="200" t="str">
        <f t="shared" si="45"/>
        <v/>
      </c>
      <c r="K619" s="173"/>
      <c r="L619" s="200" t="str">
        <f t="shared" si="46"/>
        <v/>
      </c>
      <c r="M619" s="139" t="str">
        <f t="shared" si="49"/>
        <v/>
      </c>
      <c r="N619" s="176"/>
      <c r="O619" s="176"/>
      <c r="P619" s="189"/>
      <c r="Q619" s="123"/>
      <c r="R619" s="123"/>
      <c r="S619" s="178"/>
      <c r="T619" s="178"/>
      <c r="U619" s="149"/>
      <c r="V619" s="124"/>
      <c r="W619" s="149"/>
      <c r="X619" s="124"/>
      <c r="Y619" s="124"/>
      <c r="Z619" s="124"/>
      <c r="AA619" s="124"/>
      <c r="AB619" s="173"/>
      <c r="AC619" s="139"/>
      <c r="AD619" s="139"/>
      <c r="AE619" s="173"/>
      <c r="AF619" s="173"/>
      <c r="AG619" s="173"/>
      <c r="AH619" s="188"/>
      <c r="AI619" s="149"/>
      <c r="AJ619" s="200" t="str">
        <f t="shared" si="47"/>
        <v/>
      </c>
      <c r="AK619" s="204"/>
      <c r="AL619" s="199"/>
      <c r="AP619" s="178"/>
      <c r="AQ619" s="214"/>
      <c r="AR619" s="214"/>
      <c r="AS619" s="214"/>
      <c r="AT619" s="215"/>
    </row>
    <row r="620" spans="1:46" s="177" customFormat="1" ht="27" customHeight="1" thickTop="1" thickBot="1" x14ac:dyDescent="0.25">
      <c r="A620" s="122"/>
      <c r="B620" s="149" t="str">
        <f t="shared" si="48"/>
        <v/>
      </c>
      <c r="C620" s="304" t="str">
        <f>IF(D620="","",(VLOOKUP(D620,Lookups!$B$4:$C$2561,2,FALSE)))</f>
        <v/>
      </c>
      <c r="D620" s="366"/>
      <c r="E620" s="149"/>
      <c r="F620" s="175"/>
      <c r="G620" s="149"/>
      <c r="H620" s="175"/>
      <c r="I620" s="173"/>
      <c r="J620" s="200" t="str">
        <f t="shared" si="45"/>
        <v/>
      </c>
      <c r="K620" s="173"/>
      <c r="L620" s="200" t="str">
        <f t="shared" si="46"/>
        <v/>
      </c>
      <c r="M620" s="139" t="str">
        <f t="shared" si="49"/>
        <v/>
      </c>
      <c r="N620" s="176"/>
      <c r="O620" s="176"/>
      <c r="P620" s="189"/>
      <c r="Q620" s="123"/>
      <c r="R620" s="123"/>
      <c r="S620" s="178"/>
      <c r="T620" s="178"/>
      <c r="U620" s="149"/>
      <c r="V620" s="124"/>
      <c r="W620" s="149"/>
      <c r="X620" s="124"/>
      <c r="Y620" s="124"/>
      <c r="Z620" s="124"/>
      <c r="AA620" s="124"/>
      <c r="AB620" s="173"/>
      <c r="AC620" s="139"/>
      <c r="AD620" s="139"/>
      <c r="AE620" s="173"/>
      <c r="AF620" s="173"/>
      <c r="AG620" s="173"/>
      <c r="AH620" s="188"/>
      <c r="AI620" s="149"/>
      <c r="AJ620" s="200" t="str">
        <f t="shared" si="47"/>
        <v/>
      </c>
      <c r="AK620" s="204"/>
      <c r="AL620" s="199"/>
      <c r="AP620" s="178"/>
      <c r="AQ620" s="214"/>
      <c r="AR620" s="214"/>
      <c r="AS620" s="214"/>
      <c r="AT620" s="215"/>
    </row>
    <row r="621" spans="1:46" s="177" customFormat="1" ht="27" customHeight="1" thickTop="1" thickBot="1" x14ac:dyDescent="0.25">
      <c r="A621" s="122"/>
      <c r="B621" s="149" t="str">
        <f t="shared" si="48"/>
        <v/>
      </c>
      <c r="C621" s="304" t="str">
        <f>IF(D621="","",(VLOOKUP(D621,Lookups!$B$4:$C$2561,2,FALSE)))</f>
        <v/>
      </c>
      <c r="D621" s="366"/>
      <c r="E621" s="149"/>
      <c r="F621" s="175"/>
      <c r="G621" s="149"/>
      <c r="H621" s="175"/>
      <c r="I621" s="173"/>
      <c r="J621" s="200" t="str">
        <f t="shared" si="45"/>
        <v/>
      </c>
      <c r="K621" s="173"/>
      <c r="L621" s="200" t="str">
        <f t="shared" si="46"/>
        <v/>
      </c>
      <c r="M621" s="139" t="str">
        <f t="shared" si="49"/>
        <v/>
      </c>
      <c r="N621" s="176"/>
      <c r="O621" s="176"/>
      <c r="P621" s="189"/>
      <c r="Q621" s="123"/>
      <c r="R621" s="123"/>
      <c r="S621" s="178"/>
      <c r="T621" s="178"/>
      <c r="U621" s="149"/>
      <c r="V621" s="124"/>
      <c r="W621" s="149"/>
      <c r="X621" s="124"/>
      <c r="Y621" s="124"/>
      <c r="Z621" s="124"/>
      <c r="AA621" s="124"/>
      <c r="AB621" s="173"/>
      <c r="AC621" s="139"/>
      <c r="AD621" s="139"/>
      <c r="AE621" s="173"/>
      <c r="AF621" s="173"/>
      <c r="AG621" s="173"/>
      <c r="AH621" s="188"/>
      <c r="AI621" s="149"/>
      <c r="AJ621" s="200" t="str">
        <f t="shared" si="47"/>
        <v/>
      </c>
      <c r="AK621" s="204"/>
      <c r="AL621" s="199"/>
      <c r="AP621" s="178"/>
      <c r="AQ621" s="214"/>
      <c r="AR621" s="214"/>
      <c r="AS621" s="214"/>
      <c r="AT621" s="215"/>
    </row>
    <row r="622" spans="1:46" s="177" customFormat="1" ht="27" customHeight="1" thickTop="1" thickBot="1" x14ac:dyDescent="0.25">
      <c r="A622" s="122"/>
      <c r="B622" s="149" t="str">
        <f t="shared" si="48"/>
        <v/>
      </c>
      <c r="C622" s="304" t="str">
        <f>IF(D622="","",(VLOOKUP(D622,Lookups!$B$4:$C$2561,2,FALSE)))</f>
        <v/>
      </c>
      <c r="D622" s="366"/>
      <c r="E622" s="149"/>
      <c r="F622" s="175"/>
      <c r="G622" s="149"/>
      <c r="H622" s="175"/>
      <c r="I622" s="173"/>
      <c r="J622" s="200" t="str">
        <f t="shared" si="45"/>
        <v/>
      </c>
      <c r="K622" s="173"/>
      <c r="L622" s="200" t="str">
        <f t="shared" si="46"/>
        <v/>
      </c>
      <c r="M622" s="139" t="str">
        <f t="shared" si="49"/>
        <v/>
      </c>
      <c r="N622" s="176"/>
      <c r="O622" s="176"/>
      <c r="P622" s="189"/>
      <c r="Q622" s="123"/>
      <c r="R622" s="123"/>
      <c r="S622" s="178"/>
      <c r="T622" s="178"/>
      <c r="U622" s="149"/>
      <c r="V622" s="124"/>
      <c r="W622" s="149"/>
      <c r="X622" s="124"/>
      <c r="Y622" s="124"/>
      <c r="Z622" s="124"/>
      <c r="AA622" s="124"/>
      <c r="AB622" s="173"/>
      <c r="AC622" s="139"/>
      <c r="AD622" s="139"/>
      <c r="AE622" s="173"/>
      <c r="AF622" s="173"/>
      <c r="AG622" s="173"/>
      <c r="AH622" s="188"/>
      <c r="AI622" s="149"/>
      <c r="AJ622" s="200" t="str">
        <f t="shared" si="47"/>
        <v/>
      </c>
      <c r="AK622" s="204"/>
      <c r="AL622" s="199"/>
      <c r="AP622" s="178"/>
      <c r="AQ622" s="214"/>
      <c r="AR622" s="214"/>
      <c r="AS622" s="214"/>
      <c r="AT622" s="215"/>
    </row>
    <row r="623" spans="1:46" s="177" customFormat="1" ht="27" customHeight="1" thickTop="1" thickBot="1" x14ac:dyDescent="0.25">
      <c r="A623" s="122"/>
      <c r="B623" s="149" t="str">
        <f t="shared" si="48"/>
        <v/>
      </c>
      <c r="C623" s="304" t="str">
        <f>IF(D623="","",(VLOOKUP(D623,Lookups!$B$4:$C$2561,2,FALSE)))</f>
        <v/>
      </c>
      <c r="D623" s="366"/>
      <c r="E623" s="149"/>
      <c r="F623" s="175"/>
      <c r="G623" s="149"/>
      <c r="H623" s="175"/>
      <c r="I623" s="173"/>
      <c r="J623" s="200" t="str">
        <f t="shared" si="45"/>
        <v/>
      </c>
      <c r="K623" s="173"/>
      <c r="L623" s="200" t="str">
        <f t="shared" si="46"/>
        <v/>
      </c>
      <c r="M623" s="139" t="str">
        <f t="shared" si="49"/>
        <v/>
      </c>
      <c r="N623" s="176"/>
      <c r="O623" s="176"/>
      <c r="P623" s="189"/>
      <c r="Q623" s="123"/>
      <c r="R623" s="123"/>
      <c r="S623" s="178"/>
      <c r="T623" s="178"/>
      <c r="U623" s="149"/>
      <c r="V623" s="124"/>
      <c r="W623" s="149"/>
      <c r="X623" s="124"/>
      <c r="Y623" s="124"/>
      <c r="Z623" s="124"/>
      <c r="AA623" s="124"/>
      <c r="AB623" s="173"/>
      <c r="AC623" s="139"/>
      <c r="AD623" s="139"/>
      <c r="AE623" s="173"/>
      <c r="AF623" s="173"/>
      <c r="AG623" s="173"/>
      <c r="AH623" s="188"/>
      <c r="AI623" s="149"/>
      <c r="AJ623" s="200" t="str">
        <f t="shared" si="47"/>
        <v/>
      </c>
      <c r="AK623" s="204"/>
      <c r="AL623" s="199"/>
      <c r="AP623" s="178"/>
      <c r="AQ623" s="214"/>
      <c r="AR623" s="214"/>
      <c r="AS623" s="214"/>
      <c r="AT623" s="215"/>
    </row>
    <row r="624" spans="1:46" s="177" customFormat="1" ht="27" customHeight="1" thickTop="1" thickBot="1" x14ac:dyDescent="0.25">
      <c r="A624" s="122"/>
      <c r="B624" s="149" t="str">
        <f t="shared" si="48"/>
        <v/>
      </c>
      <c r="C624" s="304" t="str">
        <f>IF(D624="","",(VLOOKUP(D624,Lookups!$B$4:$C$2561,2,FALSE)))</f>
        <v/>
      </c>
      <c r="D624" s="366"/>
      <c r="E624" s="149"/>
      <c r="F624" s="175"/>
      <c r="G624" s="149"/>
      <c r="H624" s="175"/>
      <c r="I624" s="173"/>
      <c r="J624" s="200" t="str">
        <f t="shared" si="45"/>
        <v/>
      </c>
      <c r="K624" s="173"/>
      <c r="L624" s="200" t="str">
        <f t="shared" si="46"/>
        <v/>
      </c>
      <c r="M624" s="139" t="str">
        <f t="shared" si="49"/>
        <v/>
      </c>
      <c r="N624" s="176"/>
      <c r="O624" s="176"/>
      <c r="P624" s="189"/>
      <c r="Q624" s="123"/>
      <c r="R624" s="123"/>
      <c r="S624" s="178"/>
      <c r="T624" s="178"/>
      <c r="U624" s="149"/>
      <c r="V624" s="124"/>
      <c r="W624" s="149"/>
      <c r="X624" s="124"/>
      <c r="Y624" s="124"/>
      <c r="Z624" s="124"/>
      <c r="AA624" s="124"/>
      <c r="AB624" s="173"/>
      <c r="AC624" s="139"/>
      <c r="AD624" s="139"/>
      <c r="AE624" s="173"/>
      <c r="AF624" s="173"/>
      <c r="AG624" s="173"/>
      <c r="AH624" s="188"/>
      <c r="AI624" s="149"/>
      <c r="AJ624" s="200" t="str">
        <f t="shared" si="47"/>
        <v/>
      </c>
      <c r="AK624" s="204"/>
      <c r="AL624" s="199"/>
      <c r="AP624" s="178"/>
      <c r="AQ624" s="214"/>
      <c r="AR624" s="214"/>
      <c r="AS624" s="214"/>
      <c r="AT624" s="215"/>
    </row>
    <row r="625" spans="1:46" s="177" customFormat="1" ht="27" customHeight="1" thickTop="1" thickBot="1" x14ac:dyDescent="0.25">
      <c r="A625" s="122"/>
      <c r="B625" s="149" t="str">
        <f t="shared" si="48"/>
        <v/>
      </c>
      <c r="C625" s="304" t="str">
        <f>IF(D625="","",(VLOOKUP(D625,Lookups!$B$4:$C$2561,2,FALSE)))</f>
        <v/>
      </c>
      <c r="D625" s="366"/>
      <c r="E625" s="149"/>
      <c r="F625" s="175"/>
      <c r="G625" s="149"/>
      <c r="H625" s="175"/>
      <c r="I625" s="173"/>
      <c r="J625" s="200" t="str">
        <f t="shared" si="45"/>
        <v/>
      </c>
      <c r="K625" s="173"/>
      <c r="L625" s="200" t="str">
        <f t="shared" si="46"/>
        <v/>
      </c>
      <c r="M625" s="139" t="str">
        <f t="shared" si="49"/>
        <v/>
      </c>
      <c r="N625" s="176"/>
      <c r="O625" s="176"/>
      <c r="P625" s="189"/>
      <c r="Q625" s="123"/>
      <c r="R625" s="123"/>
      <c r="S625" s="178"/>
      <c r="T625" s="178"/>
      <c r="U625" s="149"/>
      <c r="V625" s="124"/>
      <c r="W625" s="149"/>
      <c r="X625" s="124"/>
      <c r="Y625" s="124"/>
      <c r="Z625" s="124"/>
      <c r="AA625" s="124"/>
      <c r="AB625" s="173"/>
      <c r="AC625" s="139"/>
      <c r="AD625" s="139"/>
      <c r="AE625" s="173"/>
      <c r="AF625" s="173"/>
      <c r="AG625" s="173"/>
      <c r="AH625" s="188"/>
      <c r="AI625" s="149"/>
      <c r="AJ625" s="200" t="str">
        <f t="shared" si="47"/>
        <v/>
      </c>
      <c r="AK625" s="204"/>
      <c r="AL625" s="199"/>
      <c r="AP625" s="178"/>
      <c r="AQ625" s="214"/>
      <c r="AR625" s="214"/>
      <c r="AS625" s="214"/>
      <c r="AT625" s="215"/>
    </row>
    <row r="626" spans="1:46" s="177" customFormat="1" ht="27" customHeight="1" thickTop="1" thickBot="1" x14ac:dyDescent="0.25">
      <c r="A626" s="122"/>
      <c r="B626" s="149" t="str">
        <f t="shared" si="48"/>
        <v/>
      </c>
      <c r="C626" s="304" t="str">
        <f>IF(D626="","",(VLOOKUP(D626,Lookups!$B$4:$C$2561,2,FALSE)))</f>
        <v/>
      </c>
      <c r="D626" s="366"/>
      <c r="E626" s="149"/>
      <c r="F626" s="175"/>
      <c r="G626" s="149"/>
      <c r="H626" s="175"/>
      <c r="I626" s="173"/>
      <c r="J626" s="200" t="str">
        <f t="shared" si="45"/>
        <v/>
      </c>
      <c r="K626" s="173"/>
      <c r="L626" s="200" t="str">
        <f t="shared" si="46"/>
        <v/>
      </c>
      <c r="M626" s="139" t="str">
        <f t="shared" si="49"/>
        <v/>
      </c>
      <c r="N626" s="176"/>
      <c r="O626" s="176"/>
      <c r="P626" s="189"/>
      <c r="Q626" s="123"/>
      <c r="R626" s="123"/>
      <c r="S626" s="178"/>
      <c r="T626" s="178"/>
      <c r="U626" s="149"/>
      <c r="V626" s="124"/>
      <c r="W626" s="149"/>
      <c r="X626" s="124"/>
      <c r="Y626" s="124"/>
      <c r="Z626" s="124"/>
      <c r="AA626" s="124"/>
      <c r="AB626" s="173"/>
      <c r="AC626" s="139"/>
      <c r="AD626" s="139"/>
      <c r="AE626" s="173"/>
      <c r="AF626" s="173"/>
      <c r="AG626" s="173"/>
      <c r="AH626" s="188"/>
      <c r="AI626" s="149"/>
      <c r="AJ626" s="200" t="str">
        <f t="shared" si="47"/>
        <v/>
      </c>
      <c r="AK626" s="204"/>
      <c r="AL626" s="199"/>
      <c r="AP626" s="178"/>
      <c r="AQ626" s="214"/>
      <c r="AR626" s="214"/>
      <c r="AS626" s="214"/>
      <c r="AT626" s="215"/>
    </row>
    <row r="627" spans="1:46" s="177" customFormat="1" ht="27" customHeight="1" thickTop="1" thickBot="1" x14ac:dyDescent="0.25">
      <c r="A627" s="122"/>
      <c r="B627" s="149" t="str">
        <f t="shared" si="48"/>
        <v/>
      </c>
      <c r="C627" s="304" t="str">
        <f>IF(D627="","",(VLOOKUP(D627,Lookups!$B$4:$C$2561,2,FALSE)))</f>
        <v/>
      </c>
      <c r="D627" s="366"/>
      <c r="E627" s="149"/>
      <c r="F627" s="175"/>
      <c r="G627" s="149"/>
      <c r="H627" s="175"/>
      <c r="I627" s="173"/>
      <c r="J627" s="200" t="str">
        <f t="shared" si="45"/>
        <v/>
      </c>
      <c r="K627" s="173"/>
      <c r="L627" s="200" t="str">
        <f t="shared" si="46"/>
        <v/>
      </c>
      <c r="M627" s="139" t="str">
        <f t="shared" si="49"/>
        <v/>
      </c>
      <c r="N627" s="176"/>
      <c r="O627" s="176"/>
      <c r="P627" s="189"/>
      <c r="Q627" s="123"/>
      <c r="R627" s="123"/>
      <c r="S627" s="178"/>
      <c r="T627" s="178"/>
      <c r="U627" s="149"/>
      <c r="V627" s="124"/>
      <c r="W627" s="149"/>
      <c r="X627" s="124"/>
      <c r="Y627" s="124"/>
      <c r="Z627" s="124"/>
      <c r="AA627" s="124"/>
      <c r="AB627" s="173"/>
      <c r="AC627" s="139"/>
      <c r="AD627" s="139"/>
      <c r="AE627" s="173"/>
      <c r="AF627" s="173"/>
      <c r="AG627" s="173"/>
      <c r="AH627" s="188"/>
      <c r="AI627" s="149"/>
      <c r="AJ627" s="200" t="str">
        <f t="shared" si="47"/>
        <v/>
      </c>
      <c r="AK627" s="204"/>
      <c r="AL627" s="199"/>
      <c r="AP627" s="178"/>
      <c r="AQ627" s="214"/>
      <c r="AR627" s="214"/>
      <c r="AS627" s="214"/>
      <c r="AT627" s="215"/>
    </row>
    <row r="628" spans="1:46" s="177" customFormat="1" ht="27" customHeight="1" thickTop="1" thickBot="1" x14ac:dyDescent="0.25">
      <c r="A628" s="122"/>
      <c r="B628" s="149" t="str">
        <f t="shared" si="48"/>
        <v/>
      </c>
      <c r="C628" s="304" t="str">
        <f>IF(D628="","",(VLOOKUP(D628,Lookups!$B$4:$C$2561,2,FALSE)))</f>
        <v/>
      </c>
      <c r="D628" s="366"/>
      <c r="E628" s="149"/>
      <c r="F628" s="175"/>
      <c r="G628" s="149"/>
      <c r="H628" s="175"/>
      <c r="I628" s="173"/>
      <c r="J628" s="200" t="str">
        <f t="shared" si="45"/>
        <v/>
      </c>
      <c r="K628" s="173"/>
      <c r="L628" s="200" t="str">
        <f t="shared" si="46"/>
        <v/>
      </c>
      <c r="M628" s="139" t="str">
        <f t="shared" si="49"/>
        <v/>
      </c>
      <c r="N628" s="176"/>
      <c r="O628" s="176"/>
      <c r="P628" s="189"/>
      <c r="Q628" s="123"/>
      <c r="R628" s="123"/>
      <c r="S628" s="178"/>
      <c r="T628" s="178"/>
      <c r="U628" s="149"/>
      <c r="V628" s="124"/>
      <c r="W628" s="149"/>
      <c r="X628" s="124"/>
      <c r="Y628" s="124"/>
      <c r="Z628" s="124"/>
      <c r="AA628" s="124"/>
      <c r="AB628" s="173"/>
      <c r="AC628" s="139"/>
      <c r="AD628" s="139"/>
      <c r="AE628" s="173"/>
      <c r="AF628" s="173"/>
      <c r="AG628" s="173"/>
      <c r="AH628" s="188"/>
      <c r="AI628" s="149"/>
      <c r="AJ628" s="200" t="str">
        <f t="shared" si="47"/>
        <v/>
      </c>
      <c r="AK628" s="204"/>
      <c r="AL628" s="199"/>
      <c r="AP628" s="178"/>
      <c r="AQ628" s="214"/>
      <c r="AR628" s="214"/>
      <c r="AS628" s="214"/>
      <c r="AT628" s="215"/>
    </row>
    <row r="629" spans="1:46" s="177" customFormat="1" ht="27" customHeight="1" thickTop="1" thickBot="1" x14ac:dyDescent="0.25">
      <c r="A629" s="122"/>
      <c r="B629" s="149" t="str">
        <f t="shared" si="48"/>
        <v/>
      </c>
      <c r="C629" s="304" t="str">
        <f>IF(D629="","",(VLOOKUP(D629,Lookups!$B$4:$C$2561,2,FALSE)))</f>
        <v/>
      </c>
      <c r="D629" s="366"/>
      <c r="E629" s="149"/>
      <c r="F629" s="175"/>
      <c r="G629" s="149"/>
      <c r="H629" s="175"/>
      <c r="I629" s="173"/>
      <c r="J629" s="200" t="str">
        <f t="shared" si="45"/>
        <v/>
      </c>
      <c r="K629" s="173"/>
      <c r="L629" s="200" t="str">
        <f t="shared" si="46"/>
        <v/>
      </c>
      <c r="M629" s="139" t="str">
        <f t="shared" si="49"/>
        <v/>
      </c>
      <c r="N629" s="176"/>
      <c r="O629" s="176"/>
      <c r="P629" s="189"/>
      <c r="Q629" s="123"/>
      <c r="R629" s="123"/>
      <c r="S629" s="178"/>
      <c r="T629" s="178"/>
      <c r="U629" s="149"/>
      <c r="V629" s="124"/>
      <c r="W629" s="149"/>
      <c r="X629" s="124"/>
      <c r="Y629" s="124"/>
      <c r="Z629" s="124"/>
      <c r="AA629" s="124"/>
      <c r="AB629" s="173"/>
      <c r="AC629" s="139"/>
      <c r="AD629" s="139"/>
      <c r="AE629" s="173"/>
      <c r="AF629" s="173"/>
      <c r="AG629" s="173"/>
      <c r="AH629" s="188"/>
      <c r="AI629" s="149"/>
      <c r="AJ629" s="200" t="str">
        <f t="shared" si="47"/>
        <v/>
      </c>
      <c r="AK629" s="204"/>
      <c r="AL629" s="199"/>
      <c r="AP629" s="178"/>
      <c r="AQ629" s="214"/>
      <c r="AR629" s="214"/>
      <c r="AS629" s="214"/>
      <c r="AT629" s="215"/>
    </row>
    <row r="630" spans="1:46" s="177" customFormat="1" ht="27" customHeight="1" thickTop="1" thickBot="1" x14ac:dyDescent="0.25">
      <c r="A630" s="122"/>
      <c r="B630" s="149" t="str">
        <f t="shared" si="48"/>
        <v/>
      </c>
      <c r="C630" s="304" t="str">
        <f>IF(D630="","",(VLOOKUP(D630,Lookups!$B$4:$C$2561,2,FALSE)))</f>
        <v/>
      </c>
      <c r="D630" s="366"/>
      <c r="E630" s="149"/>
      <c r="F630" s="175"/>
      <c r="G630" s="149"/>
      <c r="H630" s="175"/>
      <c r="I630" s="173"/>
      <c r="J630" s="200" t="str">
        <f t="shared" si="45"/>
        <v/>
      </c>
      <c r="K630" s="173"/>
      <c r="L630" s="200" t="str">
        <f t="shared" si="46"/>
        <v/>
      </c>
      <c r="M630" s="139" t="str">
        <f t="shared" si="49"/>
        <v/>
      </c>
      <c r="N630" s="176"/>
      <c r="O630" s="176"/>
      <c r="P630" s="189"/>
      <c r="Q630" s="123"/>
      <c r="R630" s="123"/>
      <c r="S630" s="178"/>
      <c r="T630" s="178"/>
      <c r="U630" s="149"/>
      <c r="V630" s="124"/>
      <c r="W630" s="149"/>
      <c r="X630" s="124"/>
      <c r="Y630" s="124"/>
      <c r="Z630" s="124"/>
      <c r="AA630" s="124"/>
      <c r="AB630" s="173"/>
      <c r="AC630" s="139"/>
      <c r="AD630" s="139"/>
      <c r="AE630" s="173"/>
      <c r="AF630" s="173"/>
      <c r="AG630" s="173"/>
      <c r="AH630" s="188"/>
      <c r="AI630" s="149"/>
      <c r="AJ630" s="200" t="str">
        <f t="shared" si="47"/>
        <v/>
      </c>
      <c r="AK630" s="204"/>
      <c r="AL630" s="199"/>
      <c r="AP630" s="178"/>
      <c r="AQ630" s="214"/>
      <c r="AR630" s="214"/>
      <c r="AS630" s="214"/>
      <c r="AT630" s="215"/>
    </row>
    <row r="631" spans="1:46" s="177" customFormat="1" ht="27" customHeight="1" thickTop="1" thickBot="1" x14ac:dyDescent="0.25">
      <c r="A631" s="122"/>
      <c r="B631" s="149" t="str">
        <f t="shared" si="48"/>
        <v/>
      </c>
      <c r="C631" s="304" t="str">
        <f>IF(D631="","",(VLOOKUP(D631,Lookups!$B$4:$C$2561,2,FALSE)))</f>
        <v/>
      </c>
      <c r="D631" s="366"/>
      <c r="E631" s="149"/>
      <c r="F631" s="175"/>
      <c r="G631" s="149"/>
      <c r="H631" s="175"/>
      <c r="I631" s="173"/>
      <c r="J631" s="200" t="str">
        <f t="shared" si="45"/>
        <v/>
      </c>
      <c r="K631" s="173"/>
      <c r="L631" s="200" t="str">
        <f t="shared" si="46"/>
        <v/>
      </c>
      <c r="M631" s="139" t="str">
        <f t="shared" si="49"/>
        <v/>
      </c>
      <c r="N631" s="176"/>
      <c r="O631" s="176"/>
      <c r="P631" s="189"/>
      <c r="Q631" s="123"/>
      <c r="R631" s="123"/>
      <c r="S631" s="178"/>
      <c r="T631" s="178"/>
      <c r="U631" s="149"/>
      <c r="V631" s="124"/>
      <c r="W631" s="149"/>
      <c r="X631" s="124"/>
      <c r="Y631" s="124"/>
      <c r="Z631" s="124"/>
      <c r="AA631" s="124"/>
      <c r="AB631" s="173"/>
      <c r="AC631" s="139"/>
      <c r="AD631" s="139"/>
      <c r="AE631" s="173"/>
      <c r="AF631" s="173"/>
      <c r="AG631" s="173"/>
      <c r="AH631" s="188"/>
      <c r="AI631" s="149"/>
      <c r="AJ631" s="200" t="str">
        <f t="shared" si="47"/>
        <v/>
      </c>
      <c r="AK631" s="204"/>
      <c r="AL631" s="199"/>
      <c r="AP631" s="178"/>
      <c r="AQ631" s="214"/>
      <c r="AR631" s="214"/>
      <c r="AS631" s="214"/>
      <c r="AT631" s="215"/>
    </row>
    <row r="632" spans="1:46" s="177" customFormat="1" ht="27" customHeight="1" thickTop="1" thickBot="1" x14ac:dyDescent="0.25">
      <c r="A632" s="122"/>
      <c r="B632" s="149" t="str">
        <f t="shared" si="48"/>
        <v/>
      </c>
      <c r="C632" s="304" t="str">
        <f>IF(D632="","",(VLOOKUP(D632,Lookups!$B$4:$C$2561,2,FALSE)))</f>
        <v/>
      </c>
      <c r="D632" s="366"/>
      <c r="E632" s="149"/>
      <c r="F632" s="175"/>
      <c r="G632" s="149"/>
      <c r="H632" s="175"/>
      <c r="I632" s="173"/>
      <c r="J632" s="200" t="str">
        <f t="shared" si="45"/>
        <v/>
      </c>
      <c r="K632" s="173"/>
      <c r="L632" s="200" t="str">
        <f t="shared" si="46"/>
        <v/>
      </c>
      <c r="M632" s="139" t="str">
        <f t="shared" si="49"/>
        <v/>
      </c>
      <c r="N632" s="176"/>
      <c r="O632" s="176"/>
      <c r="P632" s="189"/>
      <c r="Q632" s="123"/>
      <c r="R632" s="123"/>
      <c r="S632" s="178"/>
      <c r="T632" s="178"/>
      <c r="U632" s="149"/>
      <c r="V632" s="124"/>
      <c r="W632" s="149"/>
      <c r="X632" s="124"/>
      <c r="Y632" s="124"/>
      <c r="Z632" s="124"/>
      <c r="AA632" s="124"/>
      <c r="AB632" s="173"/>
      <c r="AC632" s="139"/>
      <c r="AD632" s="139"/>
      <c r="AE632" s="173"/>
      <c r="AF632" s="173"/>
      <c r="AG632" s="173"/>
      <c r="AH632" s="188"/>
      <c r="AI632" s="149"/>
      <c r="AJ632" s="200" t="str">
        <f t="shared" si="47"/>
        <v/>
      </c>
      <c r="AK632" s="204"/>
      <c r="AL632" s="199"/>
      <c r="AP632" s="178"/>
      <c r="AQ632" s="214"/>
      <c r="AR632" s="214"/>
      <c r="AS632" s="214"/>
      <c r="AT632" s="215"/>
    </row>
    <row r="633" spans="1:46" s="177" customFormat="1" ht="27" customHeight="1" thickTop="1" thickBot="1" x14ac:dyDescent="0.25">
      <c r="A633" s="122"/>
      <c r="B633" s="149" t="str">
        <f t="shared" si="48"/>
        <v/>
      </c>
      <c r="C633" s="304" t="str">
        <f>IF(D633="","",(VLOOKUP(D633,Lookups!$B$4:$C$2561,2,FALSE)))</f>
        <v/>
      </c>
      <c r="D633" s="366"/>
      <c r="E633" s="149"/>
      <c r="F633" s="175"/>
      <c r="G633" s="149"/>
      <c r="H633" s="175"/>
      <c r="I633" s="173"/>
      <c r="J633" s="200" t="str">
        <f t="shared" si="45"/>
        <v/>
      </c>
      <c r="K633" s="173"/>
      <c r="L633" s="200" t="str">
        <f t="shared" si="46"/>
        <v/>
      </c>
      <c r="M633" s="139" t="str">
        <f t="shared" si="49"/>
        <v/>
      </c>
      <c r="N633" s="176"/>
      <c r="O633" s="176"/>
      <c r="P633" s="189"/>
      <c r="Q633" s="123"/>
      <c r="R633" s="123"/>
      <c r="S633" s="178"/>
      <c r="T633" s="178"/>
      <c r="U633" s="149"/>
      <c r="V633" s="124"/>
      <c r="W633" s="149"/>
      <c r="X633" s="124"/>
      <c r="Y633" s="124"/>
      <c r="Z633" s="124"/>
      <c r="AA633" s="124"/>
      <c r="AB633" s="173"/>
      <c r="AC633" s="139"/>
      <c r="AD633" s="139"/>
      <c r="AE633" s="173"/>
      <c r="AF633" s="173"/>
      <c r="AG633" s="173"/>
      <c r="AH633" s="188"/>
      <c r="AI633" s="149"/>
      <c r="AJ633" s="200" t="str">
        <f t="shared" si="47"/>
        <v/>
      </c>
      <c r="AK633" s="204"/>
      <c r="AL633" s="199"/>
      <c r="AP633" s="178"/>
      <c r="AQ633" s="214"/>
      <c r="AR633" s="214"/>
      <c r="AS633" s="214"/>
      <c r="AT633" s="215"/>
    </row>
    <row r="634" spans="1:46" s="177" customFormat="1" ht="27" customHeight="1" thickTop="1" thickBot="1" x14ac:dyDescent="0.25">
      <c r="A634" s="122"/>
      <c r="B634" s="149" t="str">
        <f t="shared" si="48"/>
        <v/>
      </c>
      <c r="C634" s="304" t="str">
        <f>IF(D634="","",(VLOOKUP(D634,Lookups!$B$4:$C$2561,2,FALSE)))</f>
        <v/>
      </c>
      <c r="D634" s="366"/>
      <c r="E634" s="149"/>
      <c r="F634" s="175"/>
      <c r="G634" s="149"/>
      <c r="H634" s="175"/>
      <c r="I634" s="173"/>
      <c r="J634" s="200" t="str">
        <f t="shared" si="45"/>
        <v/>
      </c>
      <c r="K634" s="173"/>
      <c r="L634" s="200" t="str">
        <f t="shared" si="46"/>
        <v/>
      </c>
      <c r="M634" s="139" t="str">
        <f t="shared" si="49"/>
        <v/>
      </c>
      <c r="N634" s="176"/>
      <c r="O634" s="176"/>
      <c r="P634" s="189"/>
      <c r="Q634" s="123"/>
      <c r="R634" s="123"/>
      <c r="S634" s="178"/>
      <c r="T634" s="178"/>
      <c r="U634" s="149"/>
      <c r="V634" s="124"/>
      <c r="W634" s="149"/>
      <c r="X634" s="124"/>
      <c r="Y634" s="124"/>
      <c r="Z634" s="124"/>
      <c r="AA634" s="124"/>
      <c r="AB634" s="173"/>
      <c r="AC634" s="139"/>
      <c r="AD634" s="139"/>
      <c r="AE634" s="173"/>
      <c r="AF634" s="173"/>
      <c r="AG634" s="173"/>
      <c r="AH634" s="188"/>
      <c r="AI634" s="149"/>
      <c r="AJ634" s="200" t="str">
        <f t="shared" si="47"/>
        <v/>
      </c>
      <c r="AK634" s="204"/>
      <c r="AL634" s="199"/>
      <c r="AP634" s="178"/>
      <c r="AQ634" s="214"/>
      <c r="AR634" s="214"/>
      <c r="AS634" s="214"/>
      <c r="AT634" s="215"/>
    </row>
    <row r="635" spans="1:46" s="177" customFormat="1" ht="27" customHeight="1" thickTop="1" thickBot="1" x14ac:dyDescent="0.25">
      <c r="A635" s="122"/>
      <c r="B635" s="149" t="str">
        <f t="shared" si="48"/>
        <v/>
      </c>
      <c r="C635" s="304" t="str">
        <f>IF(D635="","",(VLOOKUP(D635,Lookups!$B$4:$C$2561,2,FALSE)))</f>
        <v/>
      </c>
      <c r="D635" s="366"/>
      <c r="E635" s="149"/>
      <c r="F635" s="175"/>
      <c r="G635" s="149"/>
      <c r="H635" s="175"/>
      <c r="I635" s="173"/>
      <c r="J635" s="200" t="str">
        <f t="shared" si="45"/>
        <v/>
      </c>
      <c r="K635" s="173"/>
      <c r="L635" s="200" t="str">
        <f t="shared" si="46"/>
        <v/>
      </c>
      <c r="M635" s="139" t="str">
        <f t="shared" si="49"/>
        <v/>
      </c>
      <c r="N635" s="176"/>
      <c r="O635" s="176"/>
      <c r="P635" s="189"/>
      <c r="Q635" s="123"/>
      <c r="R635" s="123"/>
      <c r="S635" s="178"/>
      <c r="T635" s="178"/>
      <c r="U635" s="149"/>
      <c r="V635" s="124"/>
      <c r="W635" s="149"/>
      <c r="X635" s="124"/>
      <c r="Y635" s="124"/>
      <c r="Z635" s="124"/>
      <c r="AA635" s="124"/>
      <c r="AB635" s="173"/>
      <c r="AC635" s="139"/>
      <c r="AD635" s="139"/>
      <c r="AE635" s="173"/>
      <c r="AF635" s="173"/>
      <c r="AG635" s="173"/>
      <c r="AH635" s="188"/>
      <c r="AI635" s="149"/>
      <c r="AJ635" s="200" t="str">
        <f t="shared" si="47"/>
        <v/>
      </c>
      <c r="AK635" s="204"/>
      <c r="AL635" s="199"/>
      <c r="AP635" s="178"/>
      <c r="AQ635" s="214"/>
      <c r="AR635" s="214"/>
      <c r="AS635" s="214"/>
      <c r="AT635" s="215"/>
    </row>
    <row r="636" spans="1:46" s="177" customFormat="1" ht="27" customHeight="1" thickTop="1" thickBot="1" x14ac:dyDescent="0.25">
      <c r="A636" s="122"/>
      <c r="B636" s="149" t="str">
        <f t="shared" si="48"/>
        <v/>
      </c>
      <c r="C636" s="304" t="str">
        <f>IF(D636="","",(VLOOKUP(D636,Lookups!$B$4:$C$2561,2,FALSE)))</f>
        <v/>
      </c>
      <c r="D636" s="366"/>
      <c r="E636" s="149"/>
      <c r="F636" s="175"/>
      <c r="G636" s="149"/>
      <c r="H636" s="175"/>
      <c r="I636" s="173"/>
      <c r="J636" s="200" t="str">
        <f t="shared" si="45"/>
        <v/>
      </c>
      <c r="K636" s="173"/>
      <c r="L636" s="200" t="str">
        <f t="shared" si="46"/>
        <v/>
      </c>
      <c r="M636" s="139" t="str">
        <f t="shared" si="49"/>
        <v/>
      </c>
      <c r="N636" s="176"/>
      <c r="O636" s="176"/>
      <c r="P636" s="189"/>
      <c r="Q636" s="123"/>
      <c r="R636" s="123"/>
      <c r="S636" s="178"/>
      <c r="T636" s="178"/>
      <c r="U636" s="149"/>
      <c r="V636" s="124"/>
      <c r="W636" s="149"/>
      <c r="X636" s="124"/>
      <c r="Y636" s="124"/>
      <c r="Z636" s="124"/>
      <c r="AA636" s="124"/>
      <c r="AB636" s="173"/>
      <c r="AC636" s="139"/>
      <c r="AD636" s="139"/>
      <c r="AE636" s="173"/>
      <c r="AF636" s="173"/>
      <c r="AG636" s="173"/>
      <c r="AH636" s="188"/>
      <c r="AI636" s="149"/>
      <c r="AJ636" s="200" t="str">
        <f t="shared" si="47"/>
        <v/>
      </c>
      <c r="AK636" s="204"/>
      <c r="AL636" s="199"/>
      <c r="AP636" s="178"/>
      <c r="AQ636" s="214"/>
      <c r="AR636" s="214"/>
      <c r="AS636" s="214"/>
      <c r="AT636" s="215"/>
    </row>
    <row r="637" spans="1:46" s="177" customFormat="1" ht="27" customHeight="1" thickTop="1" thickBot="1" x14ac:dyDescent="0.25">
      <c r="A637" s="122"/>
      <c r="B637" s="149" t="str">
        <f t="shared" si="48"/>
        <v/>
      </c>
      <c r="C637" s="304" t="str">
        <f>IF(D637="","",(VLOOKUP(D637,Lookups!$B$4:$C$2561,2,FALSE)))</f>
        <v/>
      </c>
      <c r="D637" s="366"/>
      <c r="E637" s="149"/>
      <c r="F637" s="175"/>
      <c r="G637" s="149"/>
      <c r="H637" s="175"/>
      <c r="I637" s="173"/>
      <c r="J637" s="200" t="str">
        <f t="shared" si="45"/>
        <v/>
      </c>
      <c r="K637" s="173"/>
      <c r="L637" s="200" t="str">
        <f t="shared" si="46"/>
        <v/>
      </c>
      <c r="M637" s="139" t="str">
        <f t="shared" si="49"/>
        <v/>
      </c>
      <c r="N637" s="176"/>
      <c r="O637" s="176"/>
      <c r="P637" s="189"/>
      <c r="Q637" s="123"/>
      <c r="R637" s="123"/>
      <c r="S637" s="178"/>
      <c r="T637" s="178"/>
      <c r="U637" s="149"/>
      <c r="V637" s="124"/>
      <c r="W637" s="149"/>
      <c r="X637" s="124"/>
      <c r="Y637" s="124"/>
      <c r="Z637" s="124"/>
      <c r="AA637" s="124"/>
      <c r="AB637" s="173"/>
      <c r="AC637" s="139"/>
      <c r="AD637" s="139"/>
      <c r="AE637" s="173"/>
      <c r="AF637" s="173"/>
      <c r="AG637" s="173"/>
      <c r="AH637" s="188"/>
      <c r="AI637" s="149"/>
      <c r="AJ637" s="200" t="str">
        <f t="shared" si="47"/>
        <v/>
      </c>
      <c r="AK637" s="204"/>
      <c r="AL637" s="199"/>
      <c r="AP637" s="178"/>
      <c r="AQ637" s="214"/>
      <c r="AR637" s="214"/>
      <c r="AS637" s="214"/>
      <c r="AT637" s="215"/>
    </row>
    <row r="638" spans="1:46" s="177" customFormat="1" ht="27" customHeight="1" thickTop="1" thickBot="1" x14ac:dyDescent="0.25">
      <c r="A638" s="122"/>
      <c r="B638" s="149" t="str">
        <f t="shared" si="48"/>
        <v/>
      </c>
      <c r="C638" s="304" t="str">
        <f>IF(D638="","",(VLOOKUP(D638,Lookups!$B$4:$C$2561,2,FALSE)))</f>
        <v/>
      </c>
      <c r="D638" s="366"/>
      <c r="E638" s="149"/>
      <c r="F638" s="175"/>
      <c r="G638" s="149"/>
      <c r="H638" s="175"/>
      <c r="I638" s="173"/>
      <c r="J638" s="200" t="str">
        <f t="shared" si="45"/>
        <v/>
      </c>
      <c r="K638" s="173"/>
      <c r="L638" s="200" t="str">
        <f t="shared" si="46"/>
        <v/>
      </c>
      <c r="M638" s="139" t="str">
        <f t="shared" si="49"/>
        <v/>
      </c>
      <c r="N638" s="176"/>
      <c r="O638" s="176"/>
      <c r="P638" s="189"/>
      <c r="Q638" s="123"/>
      <c r="R638" s="123"/>
      <c r="S638" s="178"/>
      <c r="T638" s="178"/>
      <c r="U638" s="149"/>
      <c r="V638" s="124"/>
      <c r="W638" s="149"/>
      <c r="X638" s="124"/>
      <c r="Y638" s="124"/>
      <c r="Z638" s="124"/>
      <c r="AA638" s="124"/>
      <c r="AB638" s="173"/>
      <c r="AC638" s="139"/>
      <c r="AD638" s="139"/>
      <c r="AE638" s="173"/>
      <c r="AF638" s="173"/>
      <c r="AG638" s="173"/>
      <c r="AH638" s="188"/>
      <c r="AI638" s="149"/>
      <c r="AJ638" s="200" t="str">
        <f t="shared" si="47"/>
        <v/>
      </c>
      <c r="AK638" s="204"/>
      <c r="AL638" s="199"/>
      <c r="AP638" s="178"/>
      <c r="AQ638" s="214"/>
      <c r="AR638" s="214"/>
      <c r="AS638" s="214"/>
      <c r="AT638" s="215"/>
    </row>
    <row r="639" spans="1:46" s="177" customFormat="1" ht="27" customHeight="1" thickTop="1" thickBot="1" x14ac:dyDescent="0.25">
      <c r="A639" s="122"/>
      <c r="B639" s="149" t="str">
        <f t="shared" si="48"/>
        <v/>
      </c>
      <c r="C639" s="304" t="str">
        <f>IF(D639="","",(VLOOKUP(D639,Lookups!$B$4:$C$2561,2,FALSE)))</f>
        <v/>
      </c>
      <c r="D639" s="366"/>
      <c r="E639" s="149"/>
      <c r="F639" s="175"/>
      <c r="G639" s="149"/>
      <c r="H639" s="175"/>
      <c r="I639" s="173"/>
      <c r="J639" s="200" t="str">
        <f t="shared" si="45"/>
        <v/>
      </c>
      <c r="K639" s="173"/>
      <c r="L639" s="200" t="str">
        <f t="shared" si="46"/>
        <v/>
      </c>
      <c r="M639" s="139" t="str">
        <f t="shared" si="49"/>
        <v/>
      </c>
      <c r="N639" s="176"/>
      <c r="O639" s="176"/>
      <c r="P639" s="189"/>
      <c r="Q639" s="123"/>
      <c r="R639" s="123"/>
      <c r="S639" s="178"/>
      <c r="T639" s="178"/>
      <c r="U639" s="149"/>
      <c r="V639" s="124"/>
      <c r="W639" s="149"/>
      <c r="X639" s="124"/>
      <c r="Y639" s="124"/>
      <c r="Z639" s="124"/>
      <c r="AA639" s="124"/>
      <c r="AB639" s="173"/>
      <c r="AC639" s="139"/>
      <c r="AD639" s="139"/>
      <c r="AE639" s="173"/>
      <c r="AF639" s="173"/>
      <c r="AG639" s="173"/>
      <c r="AH639" s="188"/>
      <c r="AI639" s="149"/>
      <c r="AJ639" s="200" t="str">
        <f t="shared" si="47"/>
        <v/>
      </c>
      <c r="AK639" s="204"/>
      <c r="AL639" s="199"/>
      <c r="AP639" s="178"/>
      <c r="AQ639" s="214"/>
      <c r="AR639" s="214"/>
      <c r="AS639" s="214"/>
      <c r="AT639" s="215"/>
    </row>
    <row r="640" spans="1:46" s="177" customFormat="1" ht="27" customHeight="1" thickTop="1" thickBot="1" x14ac:dyDescent="0.25">
      <c r="A640" s="122"/>
      <c r="B640" s="149" t="str">
        <f t="shared" si="48"/>
        <v/>
      </c>
      <c r="C640" s="304" t="str">
        <f>IF(D640="","",(VLOOKUP(D640,Lookups!$B$4:$C$2561,2,FALSE)))</f>
        <v/>
      </c>
      <c r="D640" s="366"/>
      <c r="E640" s="149"/>
      <c r="F640" s="175"/>
      <c r="G640" s="149"/>
      <c r="H640" s="175"/>
      <c r="I640" s="173"/>
      <c r="J640" s="200" t="str">
        <f t="shared" si="45"/>
        <v/>
      </c>
      <c r="K640" s="173"/>
      <c r="L640" s="200" t="str">
        <f t="shared" si="46"/>
        <v/>
      </c>
      <c r="M640" s="139" t="str">
        <f t="shared" si="49"/>
        <v/>
      </c>
      <c r="N640" s="176"/>
      <c r="O640" s="176"/>
      <c r="P640" s="189"/>
      <c r="Q640" s="123"/>
      <c r="R640" s="123"/>
      <c r="S640" s="178"/>
      <c r="T640" s="178"/>
      <c r="U640" s="149"/>
      <c r="V640" s="124"/>
      <c r="W640" s="149"/>
      <c r="X640" s="124"/>
      <c r="Y640" s="124"/>
      <c r="Z640" s="124"/>
      <c r="AA640" s="124"/>
      <c r="AB640" s="173"/>
      <c r="AC640" s="139"/>
      <c r="AD640" s="139"/>
      <c r="AE640" s="173"/>
      <c r="AF640" s="173"/>
      <c r="AG640" s="173"/>
      <c r="AH640" s="188"/>
      <c r="AI640" s="149"/>
      <c r="AJ640" s="200" t="str">
        <f t="shared" si="47"/>
        <v/>
      </c>
      <c r="AK640" s="204"/>
      <c r="AL640" s="199"/>
      <c r="AP640" s="178"/>
      <c r="AQ640" s="214"/>
      <c r="AR640" s="214"/>
      <c r="AS640" s="214"/>
      <c r="AT640" s="215"/>
    </row>
    <row r="641" spans="1:46" s="177" customFormat="1" ht="27" customHeight="1" thickTop="1" thickBot="1" x14ac:dyDescent="0.25">
      <c r="A641" s="122"/>
      <c r="B641" s="149" t="str">
        <f t="shared" si="48"/>
        <v/>
      </c>
      <c r="C641" s="304" t="str">
        <f>IF(D641="","",(VLOOKUP(D641,Lookups!$B$4:$C$2561,2,FALSE)))</f>
        <v/>
      </c>
      <c r="D641" s="366"/>
      <c r="E641" s="149"/>
      <c r="F641" s="175"/>
      <c r="G641" s="149"/>
      <c r="H641" s="175"/>
      <c r="I641" s="173"/>
      <c r="J641" s="200" t="str">
        <f t="shared" si="45"/>
        <v/>
      </c>
      <c r="K641" s="173"/>
      <c r="L641" s="200" t="str">
        <f t="shared" si="46"/>
        <v/>
      </c>
      <c r="M641" s="139" t="str">
        <f t="shared" si="49"/>
        <v/>
      </c>
      <c r="N641" s="176"/>
      <c r="O641" s="176"/>
      <c r="P641" s="189"/>
      <c r="Q641" s="123"/>
      <c r="R641" s="123"/>
      <c r="S641" s="178"/>
      <c r="T641" s="178"/>
      <c r="U641" s="149"/>
      <c r="V641" s="124"/>
      <c r="W641" s="149"/>
      <c r="X641" s="124"/>
      <c r="Y641" s="124"/>
      <c r="Z641" s="124"/>
      <c r="AA641" s="124"/>
      <c r="AB641" s="173"/>
      <c r="AC641" s="139"/>
      <c r="AD641" s="139"/>
      <c r="AE641" s="173"/>
      <c r="AF641" s="173"/>
      <c r="AG641" s="173"/>
      <c r="AH641" s="188"/>
      <c r="AI641" s="149"/>
      <c r="AJ641" s="200" t="str">
        <f t="shared" si="47"/>
        <v/>
      </c>
      <c r="AK641" s="204"/>
      <c r="AL641" s="199"/>
      <c r="AP641" s="178"/>
      <c r="AQ641" s="214"/>
      <c r="AR641" s="214"/>
      <c r="AS641" s="214"/>
      <c r="AT641" s="215"/>
    </row>
    <row r="642" spans="1:46" s="177" customFormat="1" ht="27" customHeight="1" thickTop="1" thickBot="1" x14ac:dyDescent="0.25">
      <c r="A642" s="122"/>
      <c r="B642" s="149" t="str">
        <f t="shared" si="48"/>
        <v/>
      </c>
      <c r="C642" s="304" t="str">
        <f>IF(D642="","",(VLOOKUP(D642,Lookups!$B$4:$C$2561,2,FALSE)))</f>
        <v/>
      </c>
      <c r="D642" s="366"/>
      <c r="E642" s="149"/>
      <c r="F642" s="175"/>
      <c r="G642" s="149"/>
      <c r="H642" s="175"/>
      <c r="I642" s="173"/>
      <c r="J642" s="200" t="str">
        <f t="shared" si="45"/>
        <v/>
      </c>
      <c r="K642" s="173"/>
      <c r="L642" s="200" t="str">
        <f t="shared" si="46"/>
        <v/>
      </c>
      <c r="M642" s="139" t="str">
        <f t="shared" si="49"/>
        <v/>
      </c>
      <c r="N642" s="176"/>
      <c r="O642" s="176"/>
      <c r="P642" s="189"/>
      <c r="Q642" s="123"/>
      <c r="R642" s="123"/>
      <c r="S642" s="178"/>
      <c r="T642" s="178"/>
      <c r="U642" s="149"/>
      <c r="V642" s="124"/>
      <c r="W642" s="149"/>
      <c r="X642" s="124"/>
      <c r="Y642" s="124"/>
      <c r="Z642" s="124"/>
      <c r="AA642" s="124"/>
      <c r="AB642" s="173"/>
      <c r="AC642" s="139"/>
      <c r="AD642" s="139"/>
      <c r="AE642" s="173"/>
      <c r="AF642" s="173"/>
      <c r="AG642" s="173"/>
      <c r="AH642" s="188"/>
      <c r="AI642" s="149"/>
      <c r="AJ642" s="200" t="str">
        <f t="shared" si="47"/>
        <v/>
      </c>
      <c r="AK642" s="204"/>
      <c r="AL642" s="199"/>
      <c r="AP642" s="178"/>
      <c r="AQ642" s="214"/>
      <c r="AR642" s="214"/>
      <c r="AS642" s="214"/>
      <c r="AT642" s="215"/>
    </row>
    <row r="643" spans="1:46" s="177" customFormat="1" ht="27" customHeight="1" thickTop="1" thickBot="1" x14ac:dyDescent="0.25">
      <c r="A643" s="122"/>
      <c r="B643" s="149" t="str">
        <f t="shared" si="48"/>
        <v/>
      </c>
      <c r="C643" s="304" t="str">
        <f>IF(D643="","",(VLOOKUP(D643,Lookups!$B$4:$C$2561,2,FALSE)))</f>
        <v/>
      </c>
      <c r="D643" s="366"/>
      <c r="E643" s="149"/>
      <c r="F643" s="175"/>
      <c r="G643" s="149"/>
      <c r="H643" s="175"/>
      <c r="I643" s="173"/>
      <c r="J643" s="200" t="str">
        <f t="shared" si="45"/>
        <v/>
      </c>
      <c r="K643" s="173"/>
      <c r="L643" s="200" t="str">
        <f t="shared" si="46"/>
        <v/>
      </c>
      <c r="M643" s="139" t="str">
        <f t="shared" si="49"/>
        <v/>
      </c>
      <c r="N643" s="176"/>
      <c r="O643" s="176"/>
      <c r="P643" s="189"/>
      <c r="Q643" s="123"/>
      <c r="R643" s="123"/>
      <c r="S643" s="178"/>
      <c r="T643" s="178"/>
      <c r="U643" s="149"/>
      <c r="V643" s="124"/>
      <c r="W643" s="149"/>
      <c r="X643" s="124"/>
      <c r="Y643" s="124"/>
      <c r="Z643" s="124"/>
      <c r="AA643" s="124"/>
      <c r="AB643" s="173"/>
      <c r="AC643" s="139"/>
      <c r="AD643" s="139"/>
      <c r="AE643" s="173"/>
      <c r="AF643" s="173"/>
      <c r="AG643" s="173"/>
      <c r="AH643" s="188"/>
      <c r="AI643" s="149"/>
      <c r="AJ643" s="200" t="str">
        <f t="shared" si="47"/>
        <v/>
      </c>
      <c r="AK643" s="204"/>
      <c r="AL643" s="199"/>
      <c r="AP643" s="178"/>
      <c r="AQ643" s="214"/>
      <c r="AR643" s="214"/>
      <c r="AS643" s="214"/>
      <c r="AT643" s="215"/>
    </row>
    <row r="644" spans="1:46" s="177" customFormat="1" ht="27" customHeight="1" thickTop="1" thickBot="1" x14ac:dyDescent="0.25">
      <c r="A644" s="122"/>
      <c r="B644" s="149" t="str">
        <f t="shared" si="48"/>
        <v/>
      </c>
      <c r="C644" s="304" t="str">
        <f>IF(D644="","",(VLOOKUP(D644,Lookups!$B$4:$C$2561,2,FALSE)))</f>
        <v/>
      </c>
      <c r="D644" s="366"/>
      <c r="E644" s="149"/>
      <c r="F644" s="175"/>
      <c r="G644" s="149"/>
      <c r="H644" s="175"/>
      <c r="I644" s="173"/>
      <c r="J644" s="200" t="str">
        <f t="shared" si="45"/>
        <v/>
      </c>
      <c r="K644" s="173"/>
      <c r="L644" s="200" t="str">
        <f t="shared" si="46"/>
        <v/>
      </c>
      <c r="M644" s="139" t="str">
        <f t="shared" si="49"/>
        <v/>
      </c>
      <c r="N644" s="176"/>
      <c r="O644" s="176"/>
      <c r="P644" s="189"/>
      <c r="Q644" s="123"/>
      <c r="R644" s="123"/>
      <c r="S644" s="178"/>
      <c r="T644" s="178"/>
      <c r="U644" s="149"/>
      <c r="V644" s="124"/>
      <c r="W644" s="149"/>
      <c r="X644" s="124"/>
      <c r="Y644" s="124"/>
      <c r="Z644" s="124"/>
      <c r="AA644" s="124"/>
      <c r="AB644" s="173"/>
      <c r="AC644" s="139"/>
      <c r="AD644" s="139"/>
      <c r="AE644" s="173"/>
      <c r="AF644" s="173"/>
      <c r="AG644" s="173"/>
      <c r="AH644" s="188"/>
      <c r="AI644" s="149"/>
      <c r="AJ644" s="200" t="str">
        <f t="shared" si="47"/>
        <v/>
      </c>
      <c r="AK644" s="204"/>
      <c r="AL644" s="199"/>
      <c r="AP644" s="178"/>
      <c r="AQ644" s="214"/>
      <c r="AR644" s="214"/>
      <c r="AS644" s="214"/>
      <c r="AT644" s="215"/>
    </row>
    <row r="645" spans="1:46" s="177" customFormat="1" ht="27" customHeight="1" thickTop="1" thickBot="1" x14ac:dyDescent="0.25">
      <c r="A645" s="122"/>
      <c r="B645" s="149" t="str">
        <f t="shared" si="48"/>
        <v/>
      </c>
      <c r="C645" s="304" t="str">
        <f>IF(D645="","",(VLOOKUP(D645,Lookups!$B$4:$C$2561,2,FALSE)))</f>
        <v/>
      </c>
      <c r="D645" s="366"/>
      <c r="E645" s="149"/>
      <c r="F645" s="175"/>
      <c r="G645" s="149"/>
      <c r="H645" s="175"/>
      <c r="I645" s="173"/>
      <c r="J645" s="200" t="str">
        <f t="shared" si="45"/>
        <v/>
      </c>
      <c r="K645" s="173"/>
      <c r="L645" s="200" t="str">
        <f t="shared" si="46"/>
        <v/>
      </c>
      <c r="M645" s="139" t="str">
        <f t="shared" si="49"/>
        <v/>
      </c>
      <c r="N645" s="176"/>
      <c r="O645" s="176"/>
      <c r="P645" s="189"/>
      <c r="Q645" s="123"/>
      <c r="R645" s="123"/>
      <c r="S645" s="178"/>
      <c r="T645" s="178"/>
      <c r="U645" s="149"/>
      <c r="V645" s="124"/>
      <c r="W645" s="149"/>
      <c r="X645" s="124"/>
      <c r="Y645" s="124"/>
      <c r="Z645" s="124"/>
      <c r="AA645" s="124"/>
      <c r="AB645" s="173"/>
      <c r="AC645" s="139"/>
      <c r="AD645" s="139"/>
      <c r="AE645" s="173"/>
      <c r="AF645" s="173"/>
      <c r="AG645" s="173"/>
      <c r="AH645" s="188"/>
      <c r="AI645" s="149"/>
      <c r="AJ645" s="200" t="str">
        <f t="shared" si="47"/>
        <v/>
      </c>
      <c r="AK645" s="204"/>
      <c r="AL645" s="199"/>
      <c r="AP645" s="178"/>
      <c r="AQ645" s="214"/>
      <c r="AR645" s="214"/>
      <c r="AS645" s="214"/>
      <c r="AT645" s="215"/>
    </row>
    <row r="646" spans="1:46" s="177" customFormat="1" ht="27" customHeight="1" thickTop="1" thickBot="1" x14ac:dyDescent="0.25">
      <c r="A646" s="122"/>
      <c r="B646" s="149" t="str">
        <f t="shared" si="48"/>
        <v/>
      </c>
      <c r="C646" s="304" t="str">
        <f>IF(D646="","",(VLOOKUP(D646,Lookups!$B$4:$C$2561,2,FALSE)))</f>
        <v/>
      </c>
      <c r="D646" s="366"/>
      <c r="E646" s="149"/>
      <c r="F646" s="175"/>
      <c r="G646" s="149"/>
      <c r="H646" s="175"/>
      <c r="I646" s="173"/>
      <c r="J646" s="200" t="str">
        <f t="shared" ref="J646:J709" si="50">IF(I646="","",VLOOKUP(I646,MSTypeDesc,2,FALSE))</f>
        <v/>
      </c>
      <c r="K646" s="173"/>
      <c r="L646" s="200" t="str">
        <f t="shared" ref="L646:L709" si="51">IF(K646="","",VLOOKUP(K646,MSSubtypeDesc,2,FALSE))</f>
        <v/>
      </c>
      <c r="M646" s="139" t="str">
        <f t="shared" si="49"/>
        <v/>
      </c>
      <c r="N646" s="176"/>
      <c r="O646" s="176"/>
      <c r="P646" s="189"/>
      <c r="Q646" s="123"/>
      <c r="R646" s="123"/>
      <c r="S646" s="178"/>
      <c r="T646" s="178"/>
      <c r="U646" s="149"/>
      <c r="V646" s="124"/>
      <c r="W646" s="149"/>
      <c r="X646" s="124"/>
      <c r="Y646" s="124"/>
      <c r="Z646" s="124"/>
      <c r="AA646" s="124"/>
      <c r="AB646" s="173"/>
      <c r="AC646" s="139"/>
      <c r="AD646" s="139"/>
      <c r="AE646" s="173"/>
      <c r="AF646" s="173"/>
      <c r="AG646" s="173"/>
      <c r="AH646" s="188"/>
      <c r="AI646" s="149"/>
      <c r="AJ646" s="200" t="str">
        <f t="shared" ref="AJ646:AJ709" si="52">IF(AI646="","",VLOOKUP(AI646,MsMaterialDesc,2,FALSE))</f>
        <v/>
      </c>
      <c r="AK646" s="204"/>
      <c r="AL646" s="199"/>
      <c r="AP646" s="178"/>
      <c r="AQ646" s="214"/>
      <c r="AR646" s="214"/>
      <c r="AS646" s="214"/>
      <c r="AT646" s="215"/>
    </row>
    <row r="647" spans="1:46" s="177" customFormat="1" ht="27" customHeight="1" thickTop="1" thickBot="1" x14ac:dyDescent="0.25">
      <c r="A647" s="122"/>
      <c r="B647" s="149" t="str">
        <f t="shared" ref="B647:B710" si="53">IF(A647="ADD","0","")</f>
        <v/>
      </c>
      <c r="C647" s="304" t="str">
        <f>IF(D647="","",(VLOOKUP(D647,Lookups!$B$4:$C$2561,2,FALSE)))</f>
        <v/>
      </c>
      <c r="D647" s="366"/>
      <c r="E647" s="149"/>
      <c r="F647" s="175"/>
      <c r="G647" s="149"/>
      <c r="H647" s="175"/>
      <c r="I647" s="173"/>
      <c r="J647" s="200" t="str">
        <f t="shared" si="50"/>
        <v/>
      </c>
      <c r="K647" s="173"/>
      <c r="L647" s="200" t="str">
        <f t="shared" si="51"/>
        <v/>
      </c>
      <c r="M647" s="139" t="str">
        <f t="shared" ref="M647:M710" si="54">IF(D647&gt;0,"1","")</f>
        <v/>
      </c>
      <c r="N647" s="176"/>
      <c r="O647" s="176"/>
      <c r="P647" s="189"/>
      <c r="Q647" s="123"/>
      <c r="R647" s="123"/>
      <c r="S647" s="178"/>
      <c r="T647" s="178"/>
      <c r="U647" s="149"/>
      <c r="V647" s="124"/>
      <c r="W647" s="149"/>
      <c r="X647" s="124"/>
      <c r="Y647" s="124"/>
      <c r="Z647" s="124"/>
      <c r="AA647" s="124"/>
      <c r="AB647" s="173"/>
      <c r="AC647" s="139"/>
      <c r="AD647" s="139"/>
      <c r="AE647" s="173"/>
      <c r="AF647" s="173"/>
      <c r="AG647" s="173"/>
      <c r="AH647" s="188"/>
      <c r="AI647" s="149"/>
      <c r="AJ647" s="200" t="str">
        <f t="shared" si="52"/>
        <v/>
      </c>
      <c r="AK647" s="204"/>
      <c r="AL647" s="199"/>
      <c r="AP647" s="178"/>
      <c r="AQ647" s="214"/>
      <c r="AR647" s="214"/>
      <c r="AS647" s="214"/>
      <c r="AT647" s="215"/>
    </row>
    <row r="648" spans="1:46" s="177" customFormat="1" ht="27" customHeight="1" thickTop="1" thickBot="1" x14ac:dyDescent="0.25">
      <c r="A648" s="122"/>
      <c r="B648" s="149" t="str">
        <f t="shared" si="53"/>
        <v/>
      </c>
      <c r="C648" s="304" t="str">
        <f>IF(D648="","",(VLOOKUP(D648,Lookups!$B$4:$C$2561,2,FALSE)))</f>
        <v/>
      </c>
      <c r="D648" s="366"/>
      <c r="E648" s="149"/>
      <c r="F648" s="175"/>
      <c r="G648" s="149"/>
      <c r="H648" s="175"/>
      <c r="I648" s="173"/>
      <c r="J648" s="200" t="str">
        <f t="shared" si="50"/>
        <v/>
      </c>
      <c r="K648" s="173"/>
      <c r="L648" s="200" t="str">
        <f t="shared" si="51"/>
        <v/>
      </c>
      <c r="M648" s="139" t="str">
        <f t="shared" si="54"/>
        <v/>
      </c>
      <c r="N648" s="176"/>
      <c r="O648" s="176"/>
      <c r="P648" s="189"/>
      <c r="Q648" s="123"/>
      <c r="R648" s="123"/>
      <c r="S648" s="178"/>
      <c r="T648" s="178"/>
      <c r="U648" s="149"/>
      <c r="V648" s="124"/>
      <c r="W648" s="149"/>
      <c r="X648" s="124"/>
      <c r="Y648" s="124"/>
      <c r="Z648" s="124"/>
      <c r="AA648" s="124"/>
      <c r="AB648" s="173"/>
      <c r="AC648" s="139"/>
      <c r="AD648" s="139"/>
      <c r="AE648" s="173"/>
      <c r="AF648" s="173"/>
      <c r="AG648" s="173"/>
      <c r="AH648" s="188"/>
      <c r="AI648" s="149"/>
      <c r="AJ648" s="200" t="str">
        <f t="shared" si="52"/>
        <v/>
      </c>
      <c r="AK648" s="204"/>
      <c r="AL648" s="199"/>
      <c r="AP648" s="178"/>
      <c r="AQ648" s="214"/>
      <c r="AR648" s="214"/>
      <c r="AS648" s="214"/>
      <c r="AT648" s="215"/>
    </row>
    <row r="649" spans="1:46" s="177" customFormat="1" ht="27" customHeight="1" thickTop="1" thickBot="1" x14ac:dyDescent="0.25">
      <c r="A649" s="122"/>
      <c r="B649" s="149" t="str">
        <f t="shared" si="53"/>
        <v/>
      </c>
      <c r="C649" s="304" t="str">
        <f>IF(D649="","",(VLOOKUP(D649,Lookups!$B$4:$C$2561,2,FALSE)))</f>
        <v/>
      </c>
      <c r="D649" s="366"/>
      <c r="E649" s="149"/>
      <c r="F649" s="175"/>
      <c r="G649" s="149"/>
      <c r="H649" s="175"/>
      <c r="I649" s="173"/>
      <c r="J649" s="200" t="str">
        <f t="shared" si="50"/>
        <v/>
      </c>
      <c r="K649" s="173"/>
      <c r="L649" s="200" t="str">
        <f t="shared" si="51"/>
        <v/>
      </c>
      <c r="M649" s="139" t="str">
        <f t="shared" si="54"/>
        <v/>
      </c>
      <c r="N649" s="176"/>
      <c r="O649" s="176"/>
      <c r="P649" s="189"/>
      <c r="Q649" s="123"/>
      <c r="R649" s="123"/>
      <c r="S649" s="178"/>
      <c r="T649" s="178"/>
      <c r="U649" s="149"/>
      <c r="V649" s="124"/>
      <c r="W649" s="149"/>
      <c r="X649" s="124"/>
      <c r="Y649" s="124"/>
      <c r="Z649" s="124"/>
      <c r="AA649" s="124"/>
      <c r="AB649" s="173"/>
      <c r="AC649" s="139"/>
      <c r="AD649" s="139"/>
      <c r="AE649" s="173"/>
      <c r="AF649" s="173"/>
      <c r="AG649" s="173"/>
      <c r="AH649" s="188"/>
      <c r="AI649" s="149"/>
      <c r="AJ649" s="200" t="str">
        <f t="shared" si="52"/>
        <v/>
      </c>
      <c r="AK649" s="204"/>
      <c r="AL649" s="199"/>
      <c r="AP649" s="178"/>
      <c r="AQ649" s="214"/>
      <c r="AR649" s="214"/>
      <c r="AS649" s="214"/>
      <c r="AT649" s="215"/>
    </row>
    <row r="650" spans="1:46" s="177" customFormat="1" ht="27" customHeight="1" thickTop="1" thickBot="1" x14ac:dyDescent="0.25">
      <c r="A650" s="122"/>
      <c r="B650" s="149" t="str">
        <f t="shared" si="53"/>
        <v/>
      </c>
      <c r="C650" s="304" t="str">
        <f>IF(D650="","",(VLOOKUP(D650,Lookups!$B$4:$C$2561,2,FALSE)))</f>
        <v/>
      </c>
      <c r="D650" s="366"/>
      <c r="E650" s="149"/>
      <c r="F650" s="175"/>
      <c r="G650" s="149"/>
      <c r="H650" s="175"/>
      <c r="I650" s="173"/>
      <c r="J650" s="200" t="str">
        <f t="shared" si="50"/>
        <v/>
      </c>
      <c r="K650" s="173"/>
      <c r="L650" s="200" t="str">
        <f t="shared" si="51"/>
        <v/>
      </c>
      <c r="M650" s="139" t="str">
        <f t="shared" si="54"/>
        <v/>
      </c>
      <c r="N650" s="176"/>
      <c r="O650" s="176"/>
      <c r="P650" s="189"/>
      <c r="Q650" s="123"/>
      <c r="R650" s="123"/>
      <c r="S650" s="178"/>
      <c r="T650" s="178"/>
      <c r="U650" s="149"/>
      <c r="V650" s="124"/>
      <c r="W650" s="149"/>
      <c r="X650" s="124"/>
      <c r="Y650" s="124"/>
      <c r="Z650" s="124"/>
      <c r="AA650" s="124"/>
      <c r="AB650" s="173"/>
      <c r="AC650" s="139"/>
      <c r="AD650" s="139"/>
      <c r="AE650" s="173"/>
      <c r="AF650" s="173"/>
      <c r="AG650" s="173"/>
      <c r="AH650" s="188"/>
      <c r="AI650" s="149"/>
      <c r="AJ650" s="200" t="str">
        <f t="shared" si="52"/>
        <v/>
      </c>
      <c r="AK650" s="204"/>
      <c r="AL650" s="199"/>
      <c r="AP650" s="178"/>
      <c r="AQ650" s="214"/>
      <c r="AR650" s="214"/>
      <c r="AS650" s="214"/>
      <c r="AT650" s="215"/>
    </row>
    <row r="651" spans="1:46" s="177" customFormat="1" ht="27" customHeight="1" thickTop="1" thickBot="1" x14ac:dyDescent="0.25">
      <c r="A651" s="122"/>
      <c r="B651" s="149" t="str">
        <f t="shared" si="53"/>
        <v/>
      </c>
      <c r="C651" s="304" t="str">
        <f>IF(D651="","",(VLOOKUP(D651,Lookups!$B$4:$C$2561,2,FALSE)))</f>
        <v/>
      </c>
      <c r="D651" s="366"/>
      <c r="E651" s="149"/>
      <c r="F651" s="175"/>
      <c r="G651" s="149"/>
      <c r="H651" s="175"/>
      <c r="I651" s="173"/>
      <c r="J651" s="200" t="str">
        <f t="shared" si="50"/>
        <v/>
      </c>
      <c r="K651" s="173"/>
      <c r="L651" s="200" t="str">
        <f t="shared" si="51"/>
        <v/>
      </c>
      <c r="M651" s="139" t="str">
        <f t="shared" si="54"/>
        <v/>
      </c>
      <c r="N651" s="176"/>
      <c r="O651" s="176"/>
      <c r="P651" s="189"/>
      <c r="Q651" s="123"/>
      <c r="R651" s="123"/>
      <c r="S651" s="178"/>
      <c r="T651" s="178"/>
      <c r="U651" s="149"/>
      <c r="V651" s="124"/>
      <c r="W651" s="149"/>
      <c r="X651" s="124"/>
      <c r="Y651" s="124"/>
      <c r="Z651" s="124"/>
      <c r="AA651" s="124"/>
      <c r="AB651" s="173"/>
      <c r="AC651" s="139"/>
      <c r="AD651" s="139"/>
      <c r="AE651" s="173"/>
      <c r="AF651" s="173"/>
      <c r="AG651" s="173"/>
      <c r="AH651" s="188"/>
      <c r="AI651" s="149"/>
      <c r="AJ651" s="200" t="str">
        <f t="shared" si="52"/>
        <v/>
      </c>
      <c r="AK651" s="204"/>
      <c r="AL651" s="199"/>
      <c r="AP651" s="178"/>
      <c r="AQ651" s="214"/>
      <c r="AR651" s="214"/>
      <c r="AS651" s="214"/>
      <c r="AT651" s="215"/>
    </row>
    <row r="652" spans="1:46" s="177" customFormat="1" ht="27" customHeight="1" thickTop="1" thickBot="1" x14ac:dyDescent="0.25">
      <c r="A652" s="122"/>
      <c r="B652" s="149" t="str">
        <f t="shared" si="53"/>
        <v/>
      </c>
      <c r="C652" s="304" t="str">
        <f>IF(D652="","",(VLOOKUP(D652,Lookups!$B$4:$C$2561,2,FALSE)))</f>
        <v/>
      </c>
      <c r="D652" s="366"/>
      <c r="E652" s="149"/>
      <c r="F652" s="175"/>
      <c r="G652" s="149"/>
      <c r="H652" s="175"/>
      <c r="I652" s="173"/>
      <c r="J652" s="200" t="str">
        <f t="shared" si="50"/>
        <v/>
      </c>
      <c r="K652" s="173"/>
      <c r="L652" s="200" t="str">
        <f t="shared" si="51"/>
        <v/>
      </c>
      <c r="M652" s="139" t="str">
        <f t="shared" si="54"/>
        <v/>
      </c>
      <c r="N652" s="176"/>
      <c r="O652" s="176"/>
      <c r="P652" s="189"/>
      <c r="Q652" s="123"/>
      <c r="R652" s="123"/>
      <c r="S652" s="178"/>
      <c r="T652" s="178"/>
      <c r="U652" s="149"/>
      <c r="V652" s="124"/>
      <c r="W652" s="149"/>
      <c r="X652" s="124"/>
      <c r="Y652" s="124"/>
      <c r="Z652" s="124"/>
      <c r="AA652" s="124"/>
      <c r="AB652" s="173"/>
      <c r="AC652" s="139"/>
      <c r="AD652" s="139"/>
      <c r="AE652" s="173"/>
      <c r="AF652" s="173"/>
      <c r="AG652" s="173"/>
      <c r="AH652" s="188"/>
      <c r="AI652" s="149"/>
      <c r="AJ652" s="200" t="str">
        <f t="shared" si="52"/>
        <v/>
      </c>
      <c r="AK652" s="204"/>
      <c r="AL652" s="199"/>
      <c r="AP652" s="178"/>
      <c r="AQ652" s="214"/>
      <c r="AR652" s="214"/>
      <c r="AS652" s="214"/>
      <c r="AT652" s="215"/>
    </row>
    <row r="653" spans="1:46" s="177" customFormat="1" ht="27" customHeight="1" thickTop="1" thickBot="1" x14ac:dyDescent="0.25">
      <c r="A653" s="122"/>
      <c r="B653" s="149" t="str">
        <f t="shared" si="53"/>
        <v/>
      </c>
      <c r="C653" s="304" t="str">
        <f>IF(D653="","",(VLOOKUP(D653,Lookups!$B$4:$C$2561,2,FALSE)))</f>
        <v/>
      </c>
      <c r="D653" s="366"/>
      <c r="E653" s="149"/>
      <c r="F653" s="175"/>
      <c r="G653" s="149"/>
      <c r="H653" s="175"/>
      <c r="I653" s="173"/>
      <c r="J653" s="200" t="str">
        <f t="shared" si="50"/>
        <v/>
      </c>
      <c r="K653" s="173"/>
      <c r="L653" s="200" t="str">
        <f t="shared" si="51"/>
        <v/>
      </c>
      <c r="M653" s="139" t="str">
        <f t="shared" si="54"/>
        <v/>
      </c>
      <c r="N653" s="176"/>
      <c r="O653" s="176"/>
      <c r="P653" s="189"/>
      <c r="Q653" s="123"/>
      <c r="R653" s="123"/>
      <c r="S653" s="178"/>
      <c r="T653" s="178"/>
      <c r="U653" s="149"/>
      <c r="V653" s="124"/>
      <c r="W653" s="149"/>
      <c r="X653" s="124"/>
      <c r="Y653" s="124"/>
      <c r="Z653" s="124"/>
      <c r="AA653" s="124"/>
      <c r="AB653" s="173"/>
      <c r="AC653" s="139"/>
      <c r="AD653" s="139"/>
      <c r="AE653" s="173"/>
      <c r="AF653" s="173"/>
      <c r="AG653" s="173"/>
      <c r="AH653" s="188"/>
      <c r="AI653" s="149"/>
      <c r="AJ653" s="200" t="str">
        <f t="shared" si="52"/>
        <v/>
      </c>
      <c r="AK653" s="204"/>
      <c r="AL653" s="199"/>
      <c r="AP653" s="178"/>
      <c r="AQ653" s="214"/>
      <c r="AR653" s="214"/>
      <c r="AS653" s="214"/>
      <c r="AT653" s="215"/>
    </row>
    <row r="654" spans="1:46" s="177" customFormat="1" ht="27" customHeight="1" thickTop="1" thickBot="1" x14ac:dyDescent="0.25">
      <c r="A654" s="122"/>
      <c r="B654" s="149" t="str">
        <f t="shared" si="53"/>
        <v/>
      </c>
      <c r="C654" s="304" t="str">
        <f>IF(D654="","",(VLOOKUP(D654,Lookups!$B$4:$C$2561,2,FALSE)))</f>
        <v/>
      </c>
      <c r="D654" s="366"/>
      <c r="E654" s="149"/>
      <c r="F654" s="175"/>
      <c r="G654" s="149"/>
      <c r="H654" s="175"/>
      <c r="I654" s="173"/>
      <c r="J654" s="200" t="str">
        <f t="shared" si="50"/>
        <v/>
      </c>
      <c r="K654" s="173"/>
      <c r="L654" s="200" t="str">
        <f t="shared" si="51"/>
        <v/>
      </c>
      <c r="M654" s="139" t="str">
        <f t="shared" si="54"/>
        <v/>
      </c>
      <c r="N654" s="176"/>
      <c r="O654" s="176"/>
      <c r="P654" s="189"/>
      <c r="Q654" s="123"/>
      <c r="R654" s="123"/>
      <c r="S654" s="178"/>
      <c r="T654" s="178"/>
      <c r="U654" s="149"/>
      <c r="V654" s="124"/>
      <c r="W654" s="149"/>
      <c r="X654" s="124"/>
      <c r="Y654" s="124"/>
      <c r="Z654" s="124"/>
      <c r="AA654" s="124"/>
      <c r="AB654" s="173"/>
      <c r="AC654" s="139"/>
      <c r="AD654" s="139"/>
      <c r="AE654" s="173"/>
      <c r="AF654" s="173"/>
      <c r="AG654" s="173"/>
      <c r="AH654" s="188"/>
      <c r="AI654" s="149"/>
      <c r="AJ654" s="200" t="str">
        <f t="shared" si="52"/>
        <v/>
      </c>
      <c r="AK654" s="204"/>
      <c r="AL654" s="199"/>
      <c r="AP654" s="178"/>
      <c r="AQ654" s="214"/>
      <c r="AR654" s="214"/>
      <c r="AS654" s="214"/>
      <c r="AT654" s="215"/>
    </row>
    <row r="655" spans="1:46" s="177" customFormat="1" ht="27" customHeight="1" thickTop="1" thickBot="1" x14ac:dyDescent="0.25">
      <c r="A655" s="122"/>
      <c r="B655" s="149" t="str">
        <f t="shared" si="53"/>
        <v/>
      </c>
      <c r="C655" s="304" t="str">
        <f>IF(D655="","",(VLOOKUP(D655,Lookups!$B$4:$C$2561,2,FALSE)))</f>
        <v/>
      </c>
      <c r="D655" s="366"/>
      <c r="E655" s="149"/>
      <c r="F655" s="175"/>
      <c r="G655" s="149"/>
      <c r="H655" s="175"/>
      <c r="I655" s="173"/>
      <c r="J655" s="200" t="str">
        <f t="shared" si="50"/>
        <v/>
      </c>
      <c r="K655" s="173"/>
      <c r="L655" s="200" t="str">
        <f t="shared" si="51"/>
        <v/>
      </c>
      <c r="M655" s="139" t="str">
        <f t="shared" si="54"/>
        <v/>
      </c>
      <c r="N655" s="176"/>
      <c r="O655" s="176"/>
      <c r="P655" s="189"/>
      <c r="Q655" s="123"/>
      <c r="R655" s="123"/>
      <c r="S655" s="178"/>
      <c r="T655" s="178"/>
      <c r="U655" s="149"/>
      <c r="V655" s="124"/>
      <c r="W655" s="149"/>
      <c r="X655" s="124"/>
      <c r="Y655" s="124"/>
      <c r="Z655" s="124"/>
      <c r="AA655" s="124"/>
      <c r="AB655" s="173"/>
      <c r="AC655" s="139"/>
      <c r="AD655" s="139"/>
      <c r="AE655" s="173"/>
      <c r="AF655" s="173"/>
      <c r="AG655" s="173"/>
      <c r="AH655" s="188"/>
      <c r="AI655" s="149"/>
      <c r="AJ655" s="200" t="str">
        <f t="shared" si="52"/>
        <v/>
      </c>
      <c r="AK655" s="204"/>
      <c r="AL655" s="199"/>
      <c r="AP655" s="178"/>
      <c r="AQ655" s="214"/>
      <c r="AR655" s="214"/>
      <c r="AS655" s="214"/>
      <c r="AT655" s="215"/>
    </row>
    <row r="656" spans="1:46" s="177" customFormat="1" ht="27" customHeight="1" thickTop="1" thickBot="1" x14ac:dyDescent="0.25">
      <c r="A656" s="122"/>
      <c r="B656" s="149" t="str">
        <f t="shared" si="53"/>
        <v/>
      </c>
      <c r="C656" s="304" t="str">
        <f>IF(D656="","",(VLOOKUP(D656,Lookups!$B$4:$C$2561,2,FALSE)))</f>
        <v/>
      </c>
      <c r="D656" s="366"/>
      <c r="E656" s="149"/>
      <c r="F656" s="175"/>
      <c r="G656" s="149"/>
      <c r="H656" s="175"/>
      <c r="I656" s="173"/>
      <c r="J656" s="200" t="str">
        <f t="shared" si="50"/>
        <v/>
      </c>
      <c r="K656" s="173"/>
      <c r="L656" s="200" t="str">
        <f t="shared" si="51"/>
        <v/>
      </c>
      <c r="M656" s="139" t="str">
        <f t="shared" si="54"/>
        <v/>
      </c>
      <c r="N656" s="176"/>
      <c r="O656" s="176"/>
      <c r="P656" s="189"/>
      <c r="Q656" s="123"/>
      <c r="R656" s="123"/>
      <c r="S656" s="178"/>
      <c r="T656" s="178"/>
      <c r="U656" s="149"/>
      <c r="V656" s="124"/>
      <c r="W656" s="149"/>
      <c r="X656" s="124"/>
      <c r="Y656" s="124"/>
      <c r="Z656" s="124"/>
      <c r="AA656" s="124"/>
      <c r="AB656" s="173"/>
      <c r="AC656" s="139"/>
      <c r="AD656" s="139"/>
      <c r="AE656" s="173"/>
      <c r="AF656" s="173"/>
      <c r="AG656" s="173"/>
      <c r="AH656" s="188"/>
      <c r="AI656" s="149"/>
      <c r="AJ656" s="200" t="str">
        <f t="shared" si="52"/>
        <v/>
      </c>
      <c r="AK656" s="204"/>
      <c r="AL656" s="199"/>
      <c r="AP656" s="178"/>
      <c r="AQ656" s="214"/>
      <c r="AR656" s="214"/>
      <c r="AS656" s="214"/>
      <c r="AT656" s="215"/>
    </row>
    <row r="657" spans="1:46" s="177" customFormat="1" ht="27" customHeight="1" thickTop="1" thickBot="1" x14ac:dyDescent="0.25">
      <c r="A657" s="122"/>
      <c r="B657" s="149" t="str">
        <f t="shared" si="53"/>
        <v/>
      </c>
      <c r="C657" s="304" t="str">
        <f>IF(D657="","",(VLOOKUP(D657,Lookups!$B$4:$C$2561,2,FALSE)))</f>
        <v/>
      </c>
      <c r="D657" s="366"/>
      <c r="E657" s="149"/>
      <c r="F657" s="175"/>
      <c r="G657" s="149"/>
      <c r="H657" s="175"/>
      <c r="I657" s="173"/>
      <c r="J657" s="200" t="str">
        <f t="shared" si="50"/>
        <v/>
      </c>
      <c r="K657" s="173"/>
      <c r="L657" s="200" t="str">
        <f t="shared" si="51"/>
        <v/>
      </c>
      <c r="M657" s="139" t="str">
        <f t="shared" si="54"/>
        <v/>
      </c>
      <c r="N657" s="176"/>
      <c r="O657" s="176"/>
      <c r="P657" s="189"/>
      <c r="Q657" s="123"/>
      <c r="R657" s="123"/>
      <c r="S657" s="178"/>
      <c r="T657" s="178"/>
      <c r="U657" s="149"/>
      <c r="V657" s="124"/>
      <c r="W657" s="149"/>
      <c r="X657" s="124"/>
      <c r="Y657" s="124"/>
      <c r="Z657" s="124"/>
      <c r="AA657" s="124"/>
      <c r="AB657" s="173"/>
      <c r="AC657" s="139"/>
      <c r="AD657" s="139"/>
      <c r="AE657" s="173"/>
      <c r="AF657" s="173"/>
      <c r="AG657" s="173"/>
      <c r="AH657" s="188"/>
      <c r="AI657" s="149"/>
      <c r="AJ657" s="200" t="str">
        <f t="shared" si="52"/>
        <v/>
      </c>
      <c r="AK657" s="204"/>
      <c r="AL657" s="199"/>
      <c r="AP657" s="178"/>
      <c r="AQ657" s="214"/>
      <c r="AR657" s="214"/>
      <c r="AS657" s="214"/>
      <c r="AT657" s="215"/>
    </row>
    <row r="658" spans="1:46" s="177" customFormat="1" ht="27" customHeight="1" thickTop="1" thickBot="1" x14ac:dyDescent="0.25">
      <c r="A658" s="122"/>
      <c r="B658" s="149" t="str">
        <f t="shared" si="53"/>
        <v/>
      </c>
      <c r="C658" s="304" t="str">
        <f>IF(D658="","",(VLOOKUP(D658,Lookups!$B$4:$C$2561,2,FALSE)))</f>
        <v/>
      </c>
      <c r="D658" s="366"/>
      <c r="E658" s="149"/>
      <c r="F658" s="175"/>
      <c r="G658" s="149"/>
      <c r="H658" s="175"/>
      <c r="I658" s="173"/>
      <c r="J658" s="200" t="str">
        <f t="shared" si="50"/>
        <v/>
      </c>
      <c r="K658" s="173"/>
      <c r="L658" s="200" t="str">
        <f t="shared" si="51"/>
        <v/>
      </c>
      <c r="M658" s="139" t="str">
        <f t="shared" si="54"/>
        <v/>
      </c>
      <c r="N658" s="176"/>
      <c r="O658" s="176"/>
      <c r="P658" s="189"/>
      <c r="Q658" s="123"/>
      <c r="R658" s="123"/>
      <c r="S658" s="178"/>
      <c r="T658" s="178"/>
      <c r="U658" s="149"/>
      <c r="V658" s="124"/>
      <c r="W658" s="149"/>
      <c r="X658" s="124"/>
      <c r="Y658" s="124"/>
      <c r="Z658" s="124"/>
      <c r="AA658" s="124"/>
      <c r="AB658" s="173"/>
      <c r="AC658" s="139"/>
      <c r="AD658" s="139"/>
      <c r="AE658" s="173"/>
      <c r="AF658" s="173"/>
      <c r="AG658" s="173"/>
      <c r="AH658" s="188"/>
      <c r="AI658" s="149"/>
      <c r="AJ658" s="200" t="str">
        <f t="shared" si="52"/>
        <v/>
      </c>
      <c r="AK658" s="204"/>
      <c r="AL658" s="199"/>
      <c r="AP658" s="178"/>
      <c r="AQ658" s="214"/>
      <c r="AR658" s="214"/>
      <c r="AS658" s="214"/>
      <c r="AT658" s="215"/>
    </row>
    <row r="659" spans="1:46" s="177" customFormat="1" ht="27" customHeight="1" thickTop="1" thickBot="1" x14ac:dyDescent="0.25">
      <c r="A659" s="122"/>
      <c r="B659" s="149" t="str">
        <f t="shared" si="53"/>
        <v/>
      </c>
      <c r="C659" s="304" t="str">
        <f>IF(D659="","",(VLOOKUP(D659,Lookups!$B$4:$C$2561,2,FALSE)))</f>
        <v/>
      </c>
      <c r="D659" s="366"/>
      <c r="E659" s="149"/>
      <c r="F659" s="175"/>
      <c r="G659" s="149"/>
      <c r="H659" s="175"/>
      <c r="I659" s="173"/>
      <c r="J659" s="200" t="str">
        <f t="shared" si="50"/>
        <v/>
      </c>
      <c r="K659" s="173"/>
      <c r="L659" s="200" t="str">
        <f t="shared" si="51"/>
        <v/>
      </c>
      <c r="M659" s="139" t="str">
        <f t="shared" si="54"/>
        <v/>
      </c>
      <c r="N659" s="176"/>
      <c r="O659" s="176"/>
      <c r="P659" s="189"/>
      <c r="Q659" s="123"/>
      <c r="R659" s="123"/>
      <c r="S659" s="178"/>
      <c r="T659" s="178"/>
      <c r="U659" s="149"/>
      <c r="V659" s="124"/>
      <c r="W659" s="149"/>
      <c r="X659" s="124"/>
      <c r="Y659" s="124"/>
      <c r="Z659" s="124"/>
      <c r="AA659" s="124"/>
      <c r="AB659" s="173"/>
      <c r="AC659" s="139"/>
      <c r="AD659" s="139"/>
      <c r="AE659" s="173"/>
      <c r="AF659" s="173"/>
      <c r="AG659" s="173"/>
      <c r="AH659" s="188"/>
      <c r="AI659" s="149"/>
      <c r="AJ659" s="200" t="str">
        <f t="shared" si="52"/>
        <v/>
      </c>
      <c r="AK659" s="204"/>
      <c r="AL659" s="199"/>
      <c r="AP659" s="178"/>
      <c r="AQ659" s="214"/>
      <c r="AR659" s="214"/>
      <c r="AS659" s="214"/>
      <c r="AT659" s="215"/>
    </row>
    <row r="660" spans="1:46" s="177" customFormat="1" ht="27" customHeight="1" thickTop="1" thickBot="1" x14ac:dyDescent="0.25">
      <c r="A660" s="122"/>
      <c r="B660" s="149" t="str">
        <f t="shared" si="53"/>
        <v/>
      </c>
      <c r="C660" s="304" t="str">
        <f>IF(D660="","",(VLOOKUP(D660,Lookups!$B$4:$C$2561,2,FALSE)))</f>
        <v/>
      </c>
      <c r="D660" s="366"/>
      <c r="E660" s="149"/>
      <c r="F660" s="175"/>
      <c r="G660" s="149"/>
      <c r="H660" s="175"/>
      <c r="I660" s="173"/>
      <c r="J660" s="200" t="str">
        <f t="shared" si="50"/>
        <v/>
      </c>
      <c r="K660" s="173"/>
      <c r="L660" s="200" t="str">
        <f t="shared" si="51"/>
        <v/>
      </c>
      <c r="M660" s="139" t="str">
        <f t="shared" si="54"/>
        <v/>
      </c>
      <c r="N660" s="176"/>
      <c r="O660" s="176"/>
      <c r="P660" s="189"/>
      <c r="Q660" s="123"/>
      <c r="R660" s="123"/>
      <c r="S660" s="178"/>
      <c r="T660" s="178"/>
      <c r="U660" s="149"/>
      <c r="V660" s="124"/>
      <c r="W660" s="149"/>
      <c r="X660" s="124"/>
      <c r="Y660" s="124"/>
      <c r="Z660" s="124"/>
      <c r="AA660" s="124"/>
      <c r="AB660" s="173"/>
      <c r="AC660" s="139"/>
      <c r="AD660" s="139"/>
      <c r="AE660" s="173"/>
      <c r="AF660" s="173"/>
      <c r="AG660" s="173"/>
      <c r="AH660" s="188"/>
      <c r="AI660" s="149"/>
      <c r="AJ660" s="200" t="str">
        <f t="shared" si="52"/>
        <v/>
      </c>
      <c r="AK660" s="204"/>
      <c r="AL660" s="199"/>
      <c r="AP660" s="178"/>
      <c r="AQ660" s="214"/>
      <c r="AR660" s="214"/>
      <c r="AS660" s="214"/>
      <c r="AT660" s="215"/>
    </row>
    <row r="661" spans="1:46" s="177" customFormat="1" ht="27" customHeight="1" thickTop="1" thickBot="1" x14ac:dyDescent="0.25">
      <c r="A661" s="122"/>
      <c r="B661" s="149" t="str">
        <f t="shared" si="53"/>
        <v/>
      </c>
      <c r="C661" s="304" t="str">
        <f>IF(D661="","",(VLOOKUP(D661,Lookups!$B$4:$C$2561,2,FALSE)))</f>
        <v/>
      </c>
      <c r="D661" s="366"/>
      <c r="E661" s="149"/>
      <c r="F661" s="175"/>
      <c r="G661" s="149"/>
      <c r="H661" s="175"/>
      <c r="I661" s="173"/>
      <c r="J661" s="200" t="str">
        <f t="shared" si="50"/>
        <v/>
      </c>
      <c r="K661" s="173"/>
      <c r="L661" s="200" t="str">
        <f t="shared" si="51"/>
        <v/>
      </c>
      <c r="M661" s="139" t="str">
        <f t="shared" si="54"/>
        <v/>
      </c>
      <c r="N661" s="176"/>
      <c r="O661" s="176"/>
      <c r="P661" s="189"/>
      <c r="Q661" s="123"/>
      <c r="R661" s="123"/>
      <c r="S661" s="178"/>
      <c r="T661" s="178"/>
      <c r="U661" s="149"/>
      <c r="V661" s="124"/>
      <c r="W661" s="149"/>
      <c r="X661" s="124"/>
      <c r="Y661" s="124"/>
      <c r="Z661" s="124"/>
      <c r="AA661" s="124"/>
      <c r="AB661" s="173"/>
      <c r="AC661" s="139"/>
      <c r="AD661" s="139"/>
      <c r="AE661" s="173"/>
      <c r="AF661" s="173"/>
      <c r="AG661" s="173"/>
      <c r="AH661" s="188"/>
      <c r="AI661" s="149"/>
      <c r="AJ661" s="200" t="str">
        <f t="shared" si="52"/>
        <v/>
      </c>
      <c r="AK661" s="204"/>
      <c r="AL661" s="199"/>
      <c r="AP661" s="178"/>
      <c r="AQ661" s="214"/>
      <c r="AR661" s="214"/>
      <c r="AS661" s="214"/>
      <c r="AT661" s="215"/>
    </row>
    <row r="662" spans="1:46" s="177" customFormat="1" ht="27" customHeight="1" thickTop="1" thickBot="1" x14ac:dyDescent="0.25">
      <c r="A662" s="122"/>
      <c r="B662" s="149" t="str">
        <f t="shared" si="53"/>
        <v/>
      </c>
      <c r="C662" s="304" t="str">
        <f>IF(D662="","",(VLOOKUP(D662,Lookups!$B$4:$C$2561,2,FALSE)))</f>
        <v/>
      </c>
      <c r="D662" s="366"/>
      <c r="E662" s="149"/>
      <c r="F662" s="175"/>
      <c r="G662" s="149"/>
      <c r="H662" s="175"/>
      <c r="I662" s="173"/>
      <c r="J662" s="200" t="str">
        <f t="shared" si="50"/>
        <v/>
      </c>
      <c r="K662" s="173"/>
      <c r="L662" s="200" t="str">
        <f t="shared" si="51"/>
        <v/>
      </c>
      <c r="M662" s="139" t="str">
        <f t="shared" si="54"/>
        <v/>
      </c>
      <c r="N662" s="176"/>
      <c r="O662" s="176"/>
      <c r="P662" s="189"/>
      <c r="Q662" s="123"/>
      <c r="R662" s="123"/>
      <c r="S662" s="178"/>
      <c r="T662" s="178"/>
      <c r="U662" s="149"/>
      <c r="V662" s="124"/>
      <c r="W662" s="149"/>
      <c r="X662" s="124"/>
      <c r="Y662" s="124"/>
      <c r="Z662" s="124"/>
      <c r="AA662" s="124"/>
      <c r="AB662" s="173"/>
      <c r="AC662" s="139"/>
      <c r="AD662" s="139"/>
      <c r="AE662" s="173"/>
      <c r="AF662" s="173"/>
      <c r="AG662" s="173"/>
      <c r="AH662" s="188"/>
      <c r="AI662" s="149"/>
      <c r="AJ662" s="200" t="str">
        <f t="shared" si="52"/>
        <v/>
      </c>
      <c r="AK662" s="204"/>
      <c r="AL662" s="199"/>
      <c r="AP662" s="178"/>
      <c r="AQ662" s="214"/>
      <c r="AR662" s="214"/>
      <c r="AS662" s="214"/>
      <c r="AT662" s="215"/>
    </row>
    <row r="663" spans="1:46" s="177" customFormat="1" ht="27" customHeight="1" thickTop="1" thickBot="1" x14ac:dyDescent="0.25">
      <c r="A663" s="122"/>
      <c r="B663" s="149" t="str">
        <f t="shared" si="53"/>
        <v/>
      </c>
      <c r="C663" s="304" t="str">
        <f>IF(D663="","",(VLOOKUP(D663,Lookups!$B$4:$C$2561,2,FALSE)))</f>
        <v/>
      </c>
      <c r="D663" s="366"/>
      <c r="E663" s="149"/>
      <c r="F663" s="175"/>
      <c r="G663" s="149"/>
      <c r="H663" s="175"/>
      <c r="I663" s="173"/>
      <c r="J663" s="200" t="str">
        <f t="shared" si="50"/>
        <v/>
      </c>
      <c r="K663" s="173"/>
      <c r="L663" s="200" t="str">
        <f t="shared" si="51"/>
        <v/>
      </c>
      <c r="M663" s="139" t="str">
        <f t="shared" si="54"/>
        <v/>
      </c>
      <c r="N663" s="176"/>
      <c r="O663" s="176"/>
      <c r="P663" s="189"/>
      <c r="Q663" s="123"/>
      <c r="R663" s="123"/>
      <c r="S663" s="178"/>
      <c r="T663" s="178"/>
      <c r="U663" s="149"/>
      <c r="V663" s="124"/>
      <c r="W663" s="149"/>
      <c r="X663" s="124"/>
      <c r="Y663" s="124"/>
      <c r="Z663" s="124"/>
      <c r="AA663" s="124"/>
      <c r="AB663" s="173"/>
      <c r="AC663" s="139"/>
      <c r="AD663" s="139"/>
      <c r="AE663" s="173"/>
      <c r="AF663" s="173"/>
      <c r="AG663" s="173"/>
      <c r="AH663" s="188"/>
      <c r="AI663" s="149"/>
      <c r="AJ663" s="200" t="str">
        <f t="shared" si="52"/>
        <v/>
      </c>
      <c r="AK663" s="204"/>
      <c r="AL663" s="199"/>
      <c r="AP663" s="178"/>
      <c r="AQ663" s="214"/>
      <c r="AR663" s="214"/>
      <c r="AS663" s="214"/>
      <c r="AT663" s="215"/>
    </row>
    <row r="664" spans="1:46" s="177" customFormat="1" ht="27" customHeight="1" thickTop="1" thickBot="1" x14ac:dyDescent="0.25">
      <c r="A664" s="122"/>
      <c r="B664" s="149" t="str">
        <f t="shared" si="53"/>
        <v/>
      </c>
      <c r="C664" s="304" t="str">
        <f>IF(D664="","",(VLOOKUP(D664,Lookups!$B$4:$C$2561,2,FALSE)))</f>
        <v/>
      </c>
      <c r="D664" s="366"/>
      <c r="E664" s="149"/>
      <c r="F664" s="175"/>
      <c r="G664" s="149"/>
      <c r="H664" s="175"/>
      <c r="I664" s="173"/>
      <c r="J664" s="200" t="str">
        <f t="shared" si="50"/>
        <v/>
      </c>
      <c r="K664" s="173"/>
      <c r="L664" s="200" t="str">
        <f t="shared" si="51"/>
        <v/>
      </c>
      <c r="M664" s="139" t="str">
        <f t="shared" si="54"/>
        <v/>
      </c>
      <c r="N664" s="176"/>
      <c r="O664" s="176"/>
      <c r="P664" s="189"/>
      <c r="Q664" s="123"/>
      <c r="R664" s="123"/>
      <c r="S664" s="178"/>
      <c r="T664" s="178"/>
      <c r="U664" s="149"/>
      <c r="V664" s="124"/>
      <c r="W664" s="149"/>
      <c r="X664" s="124"/>
      <c r="Y664" s="124"/>
      <c r="Z664" s="124"/>
      <c r="AA664" s="124"/>
      <c r="AB664" s="173"/>
      <c r="AC664" s="139"/>
      <c r="AD664" s="139"/>
      <c r="AE664" s="173"/>
      <c r="AF664" s="173"/>
      <c r="AG664" s="173"/>
      <c r="AH664" s="188"/>
      <c r="AI664" s="149"/>
      <c r="AJ664" s="200" t="str">
        <f t="shared" si="52"/>
        <v/>
      </c>
      <c r="AK664" s="204"/>
      <c r="AL664" s="199"/>
      <c r="AP664" s="178"/>
      <c r="AQ664" s="214"/>
      <c r="AR664" s="214"/>
      <c r="AS664" s="214"/>
      <c r="AT664" s="215"/>
    </row>
    <row r="665" spans="1:46" s="177" customFormat="1" ht="27" customHeight="1" thickTop="1" thickBot="1" x14ac:dyDescent="0.25">
      <c r="A665" s="122"/>
      <c r="B665" s="149" t="str">
        <f t="shared" si="53"/>
        <v/>
      </c>
      <c r="C665" s="304" t="str">
        <f>IF(D665="","",(VLOOKUP(D665,Lookups!$B$4:$C$2561,2,FALSE)))</f>
        <v/>
      </c>
      <c r="D665" s="366"/>
      <c r="E665" s="149"/>
      <c r="F665" s="175"/>
      <c r="G665" s="149"/>
      <c r="H665" s="175"/>
      <c r="I665" s="173"/>
      <c r="J665" s="200" t="str">
        <f t="shared" si="50"/>
        <v/>
      </c>
      <c r="K665" s="173"/>
      <c r="L665" s="200" t="str">
        <f t="shared" si="51"/>
        <v/>
      </c>
      <c r="M665" s="139" t="str">
        <f t="shared" si="54"/>
        <v/>
      </c>
      <c r="N665" s="176"/>
      <c r="O665" s="176"/>
      <c r="P665" s="189"/>
      <c r="Q665" s="123"/>
      <c r="R665" s="123"/>
      <c r="S665" s="178"/>
      <c r="T665" s="178"/>
      <c r="U665" s="149"/>
      <c r="V665" s="124"/>
      <c r="W665" s="149"/>
      <c r="X665" s="124"/>
      <c r="Y665" s="124"/>
      <c r="Z665" s="124"/>
      <c r="AA665" s="124"/>
      <c r="AB665" s="173"/>
      <c r="AC665" s="139"/>
      <c r="AD665" s="139"/>
      <c r="AE665" s="173"/>
      <c r="AF665" s="173"/>
      <c r="AG665" s="173"/>
      <c r="AH665" s="188"/>
      <c r="AI665" s="149"/>
      <c r="AJ665" s="200" t="str">
        <f t="shared" si="52"/>
        <v/>
      </c>
      <c r="AK665" s="204"/>
      <c r="AL665" s="199"/>
      <c r="AP665" s="178"/>
      <c r="AQ665" s="214"/>
      <c r="AR665" s="214"/>
      <c r="AS665" s="214"/>
      <c r="AT665" s="215"/>
    </row>
    <row r="666" spans="1:46" s="177" customFormat="1" ht="27" customHeight="1" thickTop="1" thickBot="1" x14ac:dyDescent="0.25">
      <c r="A666" s="122"/>
      <c r="B666" s="149" t="str">
        <f t="shared" si="53"/>
        <v/>
      </c>
      <c r="C666" s="304" t="str">
        <f>IF(D666="","",(VLOOKUP(D666,Lookups!$B$4:$C$2561,2,FALSE)))</f>
        <v/>
      </c>
      <c r="D666" s="366"/>
      <c r="E666" s="149"/>
      <c r="F666" s="175"/>
      <c r="G666" s="149"/>
      <c r="H666" s="175"/>
      <c r="I666" s="173"/>
      <c r="J666" s="200" t="str">
        <f t="shared" si="50"/>
        <v/>
      </c>
      <c r="K666" s="173"/>
      <c r="L666" s="200" t="str">
        <f t="shared" si="51"/>
        <v/>
      </c>
      <c r="M666" s="139" t="str">
        <f t="shared" si="54"/>
        <v/>
      </c>
      <c r="N666" s="176"/>
      <c r="O666" s="176"/>
      <c r="P666" s="189"/>
      <c r="Q666" s="123"/>
      <c r="R666" s="123"/>
      <c r="S666" s="178"/>
      <c r="T666" s="178"/>
      <c r="U666" s="149"/>
      <c r="V666" s="124"/>
      <c r="W666" s="149"/>
      <c r="X666" s="124"/>
      <c r="Y666" s="124"/>
      <c r="Z666" s="124"/>
      <c r="AA666" s="124"/>
      <c r="AB666" s="173"/>
      <c r="AC666" s="139"/>
      <c r="AD666" s="139"/>
      <c r="AE666" s="173"/>
      <c r="AF666" s="173"/>
      <c r="AG666" s="173"/>
      <c r="AH666" s="188"/>
      <c r="AI666" s="149"/>
      <c r="AJ666" s="200" t="str">
        <f t="shared" si="52"/>
        <v/>
      </c>
      <c r="AK666" s="204"/>
      <c r="AL666" s="199"/>
      <c r="AP666" s="178"/>
      <c r="AQ666" s="214"/>
      <c r="AR666" s="214"/>
      <c r="AS666" s="214"/>
      <c r="AT666" s="215"/>
    </row>
    <row r="667" spans="1:46" s="177" customFormat="1" ht="27" customHeight="1" thickTop="1" thickBot="1" x14ac:dyDescent="0.25">
      <c r="A667" s="122"/>
      <c r="B667" s="149" t="str">
        <f t="shared" si="53"/>
        <v/>
      </c>
      <c r="C667" s="304" t="str">
        <f>IF(D667="","",(VLOOKUP(D667,Lookups!$B$4:$C$2561,2,FALSE)))</f>
        <v/>
      </c>
      <c r="D667" s="366"/>
      <c r="E667" s="149"/>
      <c r="F667" s="175"/>
      <c r="G667" s="149"/>
      <c r="H667" s="175"/>
      <c r="I667" s="173"/>
      <c r="J667" s="200" t="str">
        <f t="shared" si="50"/>
        <v/>
      </c>
      <c r="K667" s="173"/>
      <c r="L667" s="200" t="str">
        <f t="shared" si="51"/>
        <v/>
      </c>
      <c r="M667" s="139" t="str">
        <f t="shared" si="54"/>
        <v/>
      </c>
      <c r="N667" s="176"/>
      <c r="O667" s="176"/>
      <c r="P667" s="189"/>
      <c r="Q667" s="123"/>
      <c r="R667" s="123"/>
      <c r="S667" s="178"/>
      <c r="T667" s="178"/>
      <c r="U667" s="149"/>
      <c r="V667" s="124"/>
      <c r="W667" s="149"/>
      <c r="X667" s="124"/>
      <c r="Y667" s="124"/>
      <c r="Z667" s="124"/>
      <c r="AA667" s="124"/>
      <c r="AB667" s="173"/>
      <c r="AC667" s="139"/>
      <c r="AD667" s="139"/>
      <c r="AE667" s="173"/>
      <c r="AF667" s="173"/>
      <c r="AG667" s="173"/>
      <c r="AH667" s="188"/>
      <c r="AI667" s="149"/>
      <c r="AJ667" s="200" t="str">
        <f t="shared" si="52"/>
        <v/>
      </c>
      <c r="AK667" s="204"/>
      <c r="AL667" s="199"/>
      <c r="AP667" s="178"/>
      <c r="AQ667" s="214"/>
      <c r="AR667" s="214"/>
      <c r="AS667" s="214"/>
      <c r="AT667" s="215"/>
    </row>
    <row r="668" spans="1:46" s="177" customFormat="1" ht="27" customHeight="1" thickTop="1" thickBot="1" x14ac:dyDescent="0.25">
      <c r="A668" s="122"/>
      <c r="B668" s="149" t="str">
        <f t="shared" si="53"/>
        <v/>
      </c>
      <c r="C668" s="304" t="str">
        <f>IF(D668="","",(VLOOKUP(D668,Lookups!$B$4:$C$2561,2,FALSE)))</f>
        <v/>
      </c>
      <c r="D668" s="366"/>
      <c r="E668" s="149"/>
      <c r="F668" s="175"/>
      <c r="G668" s="149"/>
      <c r="H668" s="175"/>
      <c r="I668" s="173"/>
      <c r="J668" s="200" t="str">
        <f t="shared" si="50"/>
        <v/>
      </c>
      <c r="K668" s="173"/>
      <c r="L668" s="200" t="str">
        <f t="shared" si="51"/>
        <v/>
      </c>
      <c r="M668" s="139" t="str">
        <f t="shared" si="54"/>
        <v/>
      </c>
      <c r="N668" s="176"/>
      <c r="O668" s="176"/>
      <c r="P668" s="189"/>
      <c r="Q668" s="123"/>
      <c r="R668" s="123"/>
      <c r="S668" s="178"/>
      <c r="T668" s="178"/>
      <c r="U668" s="149"/>
      <c r="V668" s="124"/>
      <c r="W668" s="149"/>
      <c r="X668" s="124"/>
      <c r="Y668" s="124"/>
      <c r="Z668" s="124"/>
      <c r="AA668" s="124"/>
      <c r="AB668" s="173"/>
      <c r="AC668" s="139"/>
      <c r="AD668" s="139"/>
      <c r="AE668" s="173"/>
      <c r="AF668" s="173"/>
      <c r="AG668" s="173"/>
      <c r="AH668" s="188"/>
      <c r="AI668" s="149"/>
      <c r="AJ668" s="200" t="str">
        <f t="shared" si="52"/>
        <v/>
      </c>
      <c r="AK668" s="204"/>
      <c r="AL668" s="199"/>
      <c r="AP668" s="178"/>
      <c r="AQ668" s="214"/>
      <c r="AR668" s="214"/>
      <c r="AS668" s="214"/>
      <c r="AT668" s="215"/>
    </row>
    <row r="669" spans="1:46" s="177" customFormat="1" ht="27" customHeight="1" thickTop="1" thickBot="1" x14ac:dyDescent="0.25">
      <c r="A669" s="122"/>
      <c r="B669" s="149" t="str">
        <f t="shared" si="53"/>
        <v/>
      </c>
      <c r="C669" s="304" t="str">
        <f>IF(D669="","",(VLOOKUP(D669,Lookups!$B$4:$C$2561,2,FALSE)))</f>
        <v/>
      </c>
      <c r="D669" s="366"/>
      <c r="E669" s="149"/>
      <c r="F669" s="175"/>
      <c r="G669" s="149"/>
      <c r="H669" s="175"/>
      <c r="I669" s="173"/>
      <c r="J669" s="200" t="str">
        <f t="shared" si="50"/>
        <v/>
      </c>
      <c r="K669" s="173"/>
      <c r="L669" s="200" t="str">
        <f t="shared" si="51"/>
        <v/>
      </c>
      <c r="M669" s="139" t="str">
        <f t="shared" si="54"/>
        <v/>
      </c>
      <c r="N669" s="176"/>
      <c r="O669" s="176"/>
      <c r="P669" s="189"/>
      <c r="Q669" s="123"/>
      <c r="R669" s="123"/>
      <c r="S669" s="178"/>
      <c r="T669" s="178"/>
      <c r="U669" s="149"/>
      <c r="V669" s="124"/>
      <c r="W669" s="149"/>
      <c r="X669" s="124"/>
      <c r="Y669" s="124"/>
      <c r="Z669" s="124"/>
      <c r="AA669" s="124"/>
      <c r="AB669" s="173"/>
      <c r="AC669" s="139"/>
      <c r="AD669" s="139"/>
      <c r="AE669" s="173"/>
      <c r="AF669" s="173"/>
      <c r="AG669" s="173"/>
      <c r="AH669" s="188"/>
      <c r="AI669" s="149"/>
      <c r="AJ669" s="200" t="str">
        <f t="shared" si="52"/>
        <v/>
      </c>
      <c r="AK669" s="204"/>
      <c r="AL669" s="199"/>
      <c r="AP669" s="178"/>
      <c r="AQ669" s="214"/>
      <c r="AR669" s="214"/>
      <c r="AS669" s="214"/>
      <c r="AT669" s="215"/>
    </row>
    <row r="670" spans="1:46" s="177" customFormat="1" ht="27" customHeight="1" thickTop="1" thickBot="1" x14ac:dyDescent="0.25">
      <c r="A670" s="122"/>
      <c r="B670" s="149" t="str">
        <f t="shared" si="53"/>
        <v/>
      </c>
      <c r="C670" s="304" t="str">
        <f>IF(D670="","",(VLOOKUP(D670,Lookups!$B$4:$C$2561,2,FALSE)))</f>
        <v/>
      </c>
      <c r="D670" s="366"/>
      <c r="E670" s="149"/>
      <c r="F670" s="175"/>
      <c r="G670" s="149"/>
      <c r="H670" s="175"/>
      <c r="I670" s="173"/>
      <c r="J670" s="200" t="str">
        <f t="shared" si="50"/>
        <v/>
      </c>
      <c r="K670" s="173"/>
      <c r="L670" s="200" t="str">
        <f t="shared" si="51"/>
        <v/>
      </c>
      <c r="M670" s="139" t="str">
        <f t="shared" si="54"/>
        <v/>
      </c>
      <c r="N670" s="176"/>
      <c r="O670" s="176"/>
      <c r="P670" s="189"/>
      <c r="Q670" s="123"/>
      <c r="R670" s="123"/>
      <c r="S670" s="178"/>
      <c r="T670" s="178"/>
      <c r="U670" s="149"/>
      <c r="V670" s="124"/>
      <c r="W670" s="149"/>
      <c r="X670" s="124"/>
      <c r="Y670" s="124"/>
      <c r="Z670" s="124"/>
      <c r="AA670" s="124"/>
      <c r="AB670" s="173"/>
      <c r="AC670" s="139"/>
      <c r="AD670" s="139"/>
      <c r="AE670" s="173"/>
      <c r="AF670" s="173"/>
      <c r="AG670" s="173"/>
      <c r="AH670" s="188"/>
      <c r="AI670" s="149"/>
      <c r="AJ670" s="200" t="str">
        <f t="shared" si="52"/>
        <v/>
      </c>
      <c r="AK670" s="204"/>
      <c r="AL670" s="199"/>
      <c r="AP670" s="178"/>
      <c r="AQ670" s="214"/>
      <c r="AR670" s="214"/>
      <c r="AS670" s="214"/>
      <c r="AT670" s="215"/>
    </row>
    <row r="671" spans="1:46" s="177" customFormat="1" ht="27" customHeight="1" thickTop="1" thickBot="1" x14ac:dyDescent="0.25">
      <c r="A671" s="122"/>
      <c r="B671" s="149" t="str">
        <f t="shared" si="53"/>
        <v/>
      </c>
      <c r="C671" s="304" t="str">
        <f>IF(D671="","",(VLOOKUP(D671,Lookups!$B$4:$C$2561,2,FALSE)))</f>
        <v/>
      </c>
      <c r="D671" s="366"/>
      <c r="E671" s="149"/>
      <c r="F671" s="175"/>
      <c r="G671" s="149"/>
      <c r="H671" s="175"/>
      <c r="I671" s="173"/>
      <c r="J671" s="200" t="str">
        <f t="shared" si="50"/>
        <v/>
      </c>
      <c r="K671" s="173"/>
      <c r="L671" s="200" t="str">
        <f t="shared" si="51"/>
        <v/>
      </c>
      <c r="M671" s="139" t="str">
        <f t="shared" si="54"/>
        <v/>
      </c>
      <c r="N671" s="176"/>
      <c r="O671" s="176"/>
      <c r="P671" s="189"/>
      <c r="Q671" s="123"/>
      <c r="R671" s="123"/>
      <c r="S671" s="178"/>
      <c r="T671" s="178"/>
      <c r="U671" s="149"/>
      <c r="V671" s="124"/>
      <c r="W671" s="149"/>
      <c r="X671" s="124"/>
      <c r="Y671" s="124"/>
      <c r="Z671" s="124"/>
      <c r="AA671" s="124"/>
      <c r="AB671" s="173"/>
      <c r="AC671" s="139"/>
      <c r="AD671" s="139"/>
      <c r="AE671" s="173"/>
      <c r="AF671" s="173"/>
      <c r="AG671" s="173"/>
      <c r="AH671" s="188"/>
      <c r="AI671" s="149"/>
      <c r="AJ671" s="200" t="str">
        <f t="shared" si="52"/>
        <v/>
      </c>
      <c r="AK671" s="204"/>
      <c r="AL671" s="199"/>
      <c r="AP671" s="178"/>
      <c r="AQ671" s="214"/>
      <c r="AR671" s="214"/>
      <c r="AS671" s="214"/>
      <c r="AT671" s="215"/>
    </row>
    <row r="672" spans="1:46" s="177" customFormat="1" ht="27" customHeight="1" thickTop="1" thickBot="1" x14ac:dyDescent="0.25">
      <c r="A672" s="122"/>
      <c r="B672" s="149" t="str">
        <f t="shared" si="53"/>
        <v/>
      </c>
      <c r="C672" s="304" t="str">
        <f>IF(D672="","",(VLOOKUP(D672,Lookups!$B$4:$C$2561,2,FALSE)))</f>
        <v/>
      </c>
      <c r="D672" s="366"/>
      <c r="E672" s="149"/>
      <c r="F672" s="175"/>
      <c r="G672" s="149"/>
      <c r="H672" s="175"/>
      <c r="I672" s="173"/>
      <c r="J672" s="200" t="str">
        <f t="shared" si="50"/>
        <v/>
      </c>
      <c r="K672" s="173"/>
      <c r="L672" s="200" t="str">
        <f t="shared" si="51"/>
        <v/>
      </c>
      <c r="M672" s="139" t="str">
        <f t="shared" si="54"/>
        <v/>
      </c>
      <c r="N672" s="176"/>
      <c r="O672" s="176"/>
      <c r="P672" s="189"/>
      <c r="Q672" s="123"/>
      <c r="R672" s="123"/>
      <c r="S672" s="178"/>
      <c r="T672" s="178"/>
      <c r="U672" s="149"/>
      <c r="V672" s="124"/>
      <c r="W672" s="149"/>
      <c r="X672" s="124"/>
      <c r="Y672" s="124"/>
      <c r="Z672" s="124"/>
      <c r="AA672" s="124"/>
      <c r="AB672" s="173"/>
      <c r="AC672" s="139"/>
      <c r="AD672" s="139"/>
      <c r="AE672" s="173"/>
      <c r="AF672" s="173"/>
      <c r="AG672" s="173"/>
      <c r="AH672" s="188"/>
      <c r="AI672" s="149"/>
      <c r="AJ672" s="200" t="str">
        <f t="shared" si="52"/>
        <v/>
      </c>
      <c r="AK672" s="204"/>
      <c r="AL672" s="199"/>
      <c r="AP672" s="178"/>
      <c r="AQ672" s="214"/>
      <c r="AR672" s="214"/>
      <c r="AS672" s="214"/>
      <c r="AT672" s="215"/>
    </row>
    <row r="673" spans="1:46" s="177" customFormat="1" ht="27" customHeight="1" thickTop="1" thickBot="1" x14ac:dyDescent="0.25">
      <c r="A673" s="122"/>
      <c r="B673" s="149" t="str">
        <f t="shared" si="53"/>
        <v/>
      </c>
      <c r="C673" s="304" t="str">
        <f>IF(D673="","",(VLOOKUP(D673,Lookups!$B$4:$C$2561,2,FALSE)))</f>
        <v/>
      </c>
      <c r="D673" s="366"/>
      <c r="E673" s="149"/>
      <c r="F673" s="175"/>
      <c r="G673" s="149"/>
      <c r="H673" s="175"/>
      <c r="I673" s="173"/>
      <c r="J673" s="200" t="str">
        <f t="shared" si="50"/>
        <v/>
      </c>
      <c r="K673" s="173"/>
      <c r="L673" s="200" t="str">
        <f t="shared" si="51"/>
        <v/>
      </c>
      <c r="M673" s="139" t="str">
        <f t="shared" si="54"/>
        <v/>
      </c>
      <c r="N673" s="176"/>
      <c r="O673" s="176"/>
      <c r="P673" s="189"/>
      <c r="Q673" s="123"/>
      <c r="R673" s="123"/>
      <c r="S673" s="178"/>
      <c r="T673" s="178"/>
      <c r="U673" s="149"/>
      <c r="V673" s="124"/>
      <c r="W673" s="149"/>
      <c r="X673" s="124"/>
      <c r="Y673" s="124"/>
      <c r="Z673" s="124"/>
      <c r="AA673" s="124"/>
      <c r="AB673" s="173"/>
      <c r="AC673" s="139"/>
      <c r="AD673" s="139"/>
      <c r="AE673" s="173"/>
      <c r="AF673" s="173"/>
      <c r="AG673" s="173"/>
      <c r="AH673" s="188"/>
      <c r="AI673" s="149"/>
      <c r="AJ673" s="200" t="str">
        <f t="shared" si="52"/>
        <v/>
      </c>
      <c r="AK673" s="204"/>
      <c r="AL673" s="199"/>
      <c r="AP673" s="178"/>
      <c r="AQ673" s="214"/>
      <c r="AR673" s="214"/>
      <c r="AS673" s="214"/>
      <c r="AT673" s="215"/>
    </row>
    <row r="674" spans="1:46" s="177" customFormat="1" ht="27" customHeight="1" thickTop="1" thickBot="1" x14ac:dyDescent="0.25">
      <c r="A674" s="122"/>
      <c r="B674" s="149" t="str">
        <f t="shared" si="53"/>
        <v/>
      </c>
      <c r="C674" s="304" t="str">
        <f>IF(D674="","",(VLOOKUP(D674,Lookups!$B$4:$C$2561,2,FALSE)))</f>
        <v/>
      </c>
      <c r="D674" s="366"/>
      <c r="E674" s="149"/>
      <c r="F674" s="175"/>
      <c r="G674" s="149"/>
      <c r="H674" s="175"/>
      <c r="I674" s="173"/>
      <c r="J674" s="200" t="str">
        <f t="shared" si="50"/>
        <v/>
      </c>
      <c r="K674" s="173"/>
      <c r="L674" s="200" t="str">
        <f t="shared" si="51"/>
        <v/>
      </c>
      <c r="M674" s="139" t="str">
        <f t="shared" si="54"/>
        <v/>
      </c>
      <c r="N674" s="176"/>
      <c r="O674" s="176"/>
      <c r="P674" s="189"/>
      <c r="Q674" s="123"/>
      <c r="R674" s="123"/>
      <c r="S674" s="178"/>
      <c r="T674" s="178"/>
      <c r="U674" s="149"/>
      <c r="V674" s="124"/>
      <c r="W674" s="149"/>
      <c r="X674" s="124"/>
      <c r="Y674" s="124"/>
      <c r="Z674" s="124"/>
      <c r="AA674" s="124"/>
      <c r="AB674" s="173"/>
      <c r="AC674" s="139"/>
      <c r="AD674" s="139"/>
      <c r="AE674" s="173"/>
      <c r="AF674" s="173"/>
      <c r="AG674" s="173"/>
      <c r="AH674" s="188"/>
      <c r="AI674" s="149"/>
      <c r="AJ674" s="200" t="str">
        <f t="shared" si="52"/>
        <v/>
      </c>
      <c r="AK674" s="204"/>
      <c r="AL674" s="199"/>
      <c r="AP674" s="178"/>
      <c r="AQ674" s="214"/>
      <c r="AR674" s="214"/>
      <c r="AS674" s="214"/>
      <c r="AT674" s="215"/>
    </row>
    <row r="675" spans="1:46" s="177" customFormat="1" ht="27" customHeight="1" thickTop="1" thickBot="1" x14ac:dyDescent="0.25">
      <c r="A675" s="122"/>
      <c r="B675" s="149" t="str">
        <f t="shared" si="53"/>
        <v/>
      </c>
      <c r="C675" s="304" t="str">
        <f>IF(D675="","",(VLOOKUP(D675,Lookups!$B$4:$C$2561,2,FALSE)))</f>
        <v/>
      </c>
      <c r="D675" s="366"/>
      <c r="E675" s="149"/>
      <c r="F675" s="175"/>
      <c r="G675" s="149"/>
      <c r="H675" s="175"/>
      <c r="I675" s="173"/>
      <c r="J675" s="200" t="str">
        <f t="shared" si="50"/>
        <v/>
      </c>
      <c r="K675" s="173"/>
      <c r="L675" s="200" t="str">
        <f t="shared" si="51"/>
        <v/>
      </c>
      <c r="M675" s="139" t="str">
        <f t="shared" si="54"/>
        <v/>
      </c>
      <c r="N675" s="176"/>
      <c r="O675" s="176"/>
      <c r="P675" s="189"/>
      <c r="Q675" s="123"/>
      <c r="R675" s="123"/>
      <c r="S675" s="178"/>
      <c r="T675" s="178"/>
      <c r="U675" s="149"/>
      <c r="V675" s="124"/>
      <c r="W675" s="149"/>
      <c r="X675" s="124"/>
      <c r="Y675" s="124"/>
      <c r="Z675" s="124"/>
      <c r="AA675" s="124"/>
      <c r="AB675" s="173"/>
      <c r="AC675" s="139"/>
      <c r="AD675" s="139"/>
      <c r="AE675" s="173"/>
      <c r="AF675" s="173"/>
      <c r="AG675" s="173"/>
      <c r="AH675" s="188"/>
      <c r="AI675" s="149"/>
      <c r="AJ675" s="200" t="str">
        <f t="shared" si="52"/>
        <v/>
      </c>
      <c r="AK675" s="204"/>
      <c r="AL675" s="199"/>
      <c r="AP675" s="178"/>
      <c r="AQ675" s="214"/>
      <c r="AR675" s="214"/>
      <c r="AS675" s="214"/>
      <c r="AT675" s="215"/>
    </row>
    <row r="676" spans="1:46" s="177" customFormat="1" ht="27" customHeight="1" thickTop="1" thickBot="1" x14ac:dyDescent="0.25">
      <c r="A676" s="122"/>
      <c r="B676" s="149" t="str">
        <f t="shared" si="53"/>
        <v/>
      </c>
      <c r="C676" s="304" t="str">
        <f>IF(D676="","",(VLOOKUP(D676,Lookups!$B$4:$C$2561,2,FALSE)))</f>
        <v/>
      </c>
      <c r="D676" s="366"/>
      <c r="E676" s="149"/>
      <c r="F676" s="175"/>
      <c r="G676" s="149"/>
      <c r="H676" s="175"/>
      <c r="I676" s="173"/>
      <c r="J676" s="200" t="str">
        <f t="shared" si="50"/>
        <v/>
      </c>
      <c r="K676" s="173"/>
      <c r="L676" s="200" t="str">
        <f t="shared" si="51"/>
        <v/>
      </c>
      <c r="M676" s="139" t="str">
        <f t="shared" si="54"/>
        <v/>
      </c>
      <c r="N676" s="176"/>
      <c r="O676" s="176"/>
      <c r="P676" s="189"/>
      <c r="Q676" s="123"/>
      <c r="R676" s="123"/>
      <c r="S676" s="178"/>
      <c r="T676" s="178"/>
      <c r="U676" s="149"/>
      <c r="V676" s="124"/>
      <c r="W676" s="149"/>
      <c r="X676" s="124"/>
      <c r="Y676" s="124"/>
      <c r="Z676" s="124"/>
      <c r="AA676" s="124"/>
      <c r="AB676" s="173"/>
      <c r="AC676" s="139"/>
      <c r="AD676" s="139"/>
      <c r="AE676" s="173"/>
      <c r="AF676" s="173"/>
      <c r="AG676" s="173"/>
      <c r="AH676" s="188"/>
      <c r="AI676" s="149"/>
      <c r="AJ676" s="200" t="str">
        <f t="shared" si="52"/>
        <v/>
      </c>
      <c r="AK676" s="204"/>
      <c r="AL676" s="199"/>
      <c r="AP676" s="178"/>
      <c r="AQ676" s="214"/>
      <c r="AR676" s="214"/>
      <c r="AS676" s="214"/>
      <c r="AT676" s="215"/>
    </row>
    <row r="677" spans="1:46" s="177" customFormat="1" ht="27" customHeight="1" thickTop="1" thickBot="1" x14ac:dyDescent="0.25">
      <c r="A677" s="122"/>
      <c r="B677" s="149" t="str">
        <f t="shared" si="53"/>
        <v/>
      </c>
      <c r="C677" s="304" t="str">
        <f>IF(D677="","",(VLOOKUP(D677,Lookups!$B$4:$C$2561,2,FALSE)))</f>
        <v/>
      </c>
      <c r="D677" s="366"/>
      <c r="E677" s="149"/>
      <c r="F677" s="175"/>
      <c r="G677" s="149"/>
      <c r="H677" s="175"/>
      <c r="I677" s="173"/>
      <c r="J677" s="200" t="str">
        <f t="shared" si="50"/>
        <v/>
      </c>
      <c r="K677" s="173"/>
      <c r="L677" s="200" t="str">
        <f t="shared" si="51"/>
        <v/>
      </c>
      <c r="M677" s="139" t="str">
        <f t="shared" si="54"/>
        <v/>
      </c>
      <c r="N677" s="176"/>
      <c r="O677" s="176"/>
      <c r="P677" s="189"/>
      <c r="Q677" s="123"/>
      <c r="R677" s="123"/>
      <c r="S677" s="178"/>
      <c r="T677" s="178"/>
      <c r="U677" s="149"/>
      <c r="V677" s="124"/>
      <c r="W677" s="149"/>
      <c r="X677" s="124"/>
      <c r="Y677" s="124"/>
      <c r="Z677" s="124"/>
      <c r="AA677" s="124"/>
      <c r="AB677" s="173"/>
      <c r="AC677" s="139"/>
      <c r="AD677" s="139"/>
      <c r="AE677" s="173"/>
      <c r="AF677" s="173"/>
      <c r="AG677" s="173"/>
      <c r="AH677" s="188"/>
      <c r="AI677" s="149"/>
      <c r="AJ677" s="200" t="str">
        <f t="shared" si="52"/>
        <v/>
      </c>
      <c r="AK677" s="204"/>
      <c r="AL677" s="199"/>
      <c r="AP677" s="178"/>
      <c r="AQ677" s="214"/>
      <c r="AR677" s="214"/>
      <c r="AS677" s="214"/>
      <c r="AT677" s="215"/>
    </row>
    <row r="678" spans="1:46" s="177" customFormat="1" ht="27" customHeight="1" thickTop="1" thickBot="1" x14ac:dyDescent="0.25">
      <c r="A678" s="122"/>
      <c r="B678" s="149" t="str">
        <f t="shared" si="53"/>
        <v/>
      </c>
      <c r="C678" s="304" t="str">
        <f>IF(D678="","",(VLOOKUP(D678,Lookups!$B$4:$C$2561,2,FALSE)))</f>
        <v/>
      </c>
      <c r="D678" s="366"/>
      <c r="E678" s="149"/>
      <c r="F678" s="175"/>
      <c r="G678" s="149"/>
      <c r="H678" s="175"/>
      <c r="I678" s="173"/>
      <c r="J678" s="200" t="str">
        <f t="shared" si="50"/>
        <v/>
      </c>
      <c r="K678" s="173"/>
      <c r="L678" s="200" t="str">
        <f t="shared" si="51"/>
        <v/>
      </c>
      <c r="M678" s="139" t="str">
        <f t="shared" si="54"/>
        <v/>
      </c>
      <c r="N678" s="176"/>
      <c r="O678" s="176"/>
      <c r="P678" s="189"/>
      <c r="Q678" s="123"/>
      <c r="R678" s="123"/>
      <c r="S678" s="178"/>
      <c r="T678" s="178"/>
      <c r="U678" s="149"/>
      <c r="V678" s="124"/>
      <c r="W678" s="149"/>
      <c r="X678" s="124"/>
      <c r="Y678" s="124"/>
      <c r="Z678" s="124"/>
      <c r="AA678" s="124"/>
      <c r="AB678" s="173"/>
      <c r="AC678" s="139"/>
      <c r="AD678" s="139"/>
      <c r="AE678" s="173"/>
      <c r="AF678" s="173"/>
      <c r="AG678" s="173"/>
      <c r="AH678" s="188"/>
      <c r="AI678" s="149"/>
      <c r="AJ678" s="200" t="str">
        <f t="shared" si="52"/>
        <v/>
      </c>
      <c r="AK678" s="204"/>
      <c r="AL678" s="199"/>
      <c r="AP678" s="178"/>
      <c r="AQ678" s="214"/>
      <c r="AR678" s="214"/>
      <c r="AS678" s="214"/>
      <c r="AT678" s="215"/>
    </row>
    <row r="679" spans="1:46" s="177" customFormat="1" ht="27" customHeight="1" thickTop="1" thickBot="1" x14ac:dyDescent="0.25">
      <c r="A679" s="122"/>
      <c r="B679" s="149" t="str">
        <f t="shared" si="53"/>
        <v/>
      </c>
      <c r="C679" s="304" t="str">
        <f>IF(D679="","",(VLOOKUP(D679,Lookups!$B$4:$C$2561,2,FALSE)))</f>
        <v/>
      </c>
      <c r="D679" s="366"/>
      <c r="E679" s="149"/>
      <c r="F679" s="175"/>
      <c r="G679" s="149"/>
      <c r="H679" s="175"/>
      <c r="I679" s="173"/>
      <c r="J679" s="200" t="str">
        <f t="shared" si="50"/>
        <v/>
      </c>
      <c r="K679" s="173"/>
      <c r="L679" s="200" t="str">
        <f t="shared" si="51"/>
        <v/>
      </c>
      <c r="M679" s="139" t="str">
        <f t="shared" si="54"/>
        <v/>
      </c>
      <c r="N679" s="176"/>
      <c r="O679" s="176"/>
      <c r="P679" s="189"/>
      <c r="Q679" s="123"/>
      <c r="R679" s="123"/>
      <c r="S679" s="178"/>
      <c r="T679" s="178"/>
      <c r="U679" s="149"/>
      <c r="V679" s="124"/>
      <c r="W679" s="149"/>
      <c r="X679" s="124"/>
      <c r="Y679" s="124"/>
      <c r="Z679" s="124"/>
      <c r="AA679" s="124"/>
      <c r="AB679" s="173"/>
      <c r="AC679" s="139"/>
      <c r="AD679" s="139"/>
      <c r="AE679" s="173"/>
      <c r="AF679" s="173"/>
      <c r="AG679" s="173"/>
      <c r="AH679" s="188"/>
      <c r="AI679" s="149"/>
      <c r="AJ679" s="200" t="str">
        <f t="shared" si="52"/>
        <v/>
      </c>
      <c r="AK679" s="204"/>
      <c r="AL679" s="199"/>
      <c r="AP679" s="178"/>
      <c r="AQ679" s="214"/>
      <c r="AR679" s="214"/>
      <c r="AS679" s="214"/>
      <c r="AT679" s="215"/>
    </row>
    <row r="680" spans="1:46" s="177" customFormat="1" ht="27" customHeight="1" thickTop="1" thickBot="1" x14ac:dyDescent="0.25">
      <c r="A680" s="122"/>
      <c r="B680" s="149" t="str">
        <f t="shared" si="53"/>
        <v/>
      </c>
      <c r="C680" s="304" t="str">
        <f>IF(D680="","",(VLOOKUP(D680,Lookups!$B$4:$C$2561,2,FALSE)))</f>
        <v/>
      </c>
      <c r="D680" s="366"/>
      <c r="E680" s="149"/>
      <c r="F680" s="175"/>
      <c r="G680" s="149"/>
      <c r="H680" s="175"/>
      <c r="I680" s="173"/>
      <c r="J680" s="200" t="str">
        <f t="shared" si="50"/>
        <v/>
      </c>
      <c r="K680" s="173"/>
      <c r="L680" s="200" t="str">
        <f t="shared" si="51"/>
        <v/>
      </c>
      <c r="M680" s="139" t="str">
        <f t="shared" si="54"/>
        <v/>
      </c>
      <c r="N680" s="176"/>
      <c r="O680" s="176"/>
      <c r="P680" s="189"/>
      <c r="Q680" s="123"/>
      <c r="R680" s="123"/>
      <c r="S680" s="178"/>
      <c r="T680" s="178"/>
      <c r="U680" s="149"/>
      <c r="V680" s="124"/>
      <c r="W680" s="149"/>
      <c r="X680" s="124"/>
      <c r="Y680" s="124"/>
      <c r="Z680" s="124"/>
      <c r="AA680" s="124"/>
      <c r="AB680" s="173"/>
      <c r="AC680" s="139"/>
      <c r="AD680" s="139"/>
      <c r="AE680" s="173"/>
      <c r="AF680" s="173"/>
      <c r="AG680" s="173"/>
      <c r="AH680" s="188"/>
      <c r="AI680" s="149"/>
      <c r="AJ680" s="200" t="str">
        <f t="shared" si="52"/>
        <v/>
      </c>
      <c r="AK680" s="204"/>
      <c r="AL680" s="199"/>
      <c r="AP680" s="178"/>
      <c r="AQ680" s="214"/>
      <c r="AR680" s="214"/>
      <c r="AS680" s="214"/>
      <c r="AT680" s="215"/>
    </row>
    <row r="681" spans="1:46" s="177" customFormat="1" ht="27" customHeight="1" thickTop="1" thickBot="1" x14ac:dyDescent="0.25">
      <c r="A681" s="122"/>
      <c r="B681" s="149" t="str">
        <f t="shared" si="53"/>
        <v/>
      </c>
      <c r="C681" s="304" t="str">
        <f>IF(D681="","",(VLOOKUP(D681,Lookups!$B$4:$C$2561,2,FALSE)))</f>
        <v/>
      </c>
      <c r="D681" s="366"/>
      <c r="E681" s="149"/>
      <c r="F681" s="175"/>
      <c r="G681" s="149"/>
      <c r="H681" s="175"/>
      <c r="I681" s="173"/>
      <c r="J681" s="200" t="str">
        <f t="shared" si="50"/>
        <v/>
      </c>
      <c r="K681" s="173"/>
      <c r="L681" s="200" t="str">
        <f t="shared" si="51"/>
        <v/>
      </c>
      <c r="M681" s="139" t="str">
        <f t="shared" si="54"/>
        <v/>
      </c>
      <c r="N681" s="176"/>
      <c r="O681" s="176"/>
      <c r="P681" s="189"/>
      <c r="Q681" s="123"/>
      <c r="R681" s="123"/>
      <c r="S681" s="178"/>
      <c r="T681" s="178"/>
      <c r="U681" s="149"/>
      <c r="V681" s="124"/>
      <c r="W681" s="149"/>
      <c r="X681" s="124"/>
      <c r="Y681" s="124"/>
      <c r="Z681" s="124"/>
      <c r="AA681" s="124"/>
      <c r="AB681" s="173"/>
      <c r="AC681" s="139"/>
      <c r="AD681" s="139"/>
      <c r="AE681" s="173"/>
      <c r="AF681" s="173"/>
      <c r="AG681" s="173"/>
      <c r="AH681" s="188"/>
      <c r="AI681" s="149"/>
      <c r="AJ681" s="200" t="str">
        <f t="shared" si="52"/>
        <v/>
      </c>
      <c r="AK681" s="204"/>
      <c r="AL681" s="199"/>
      <c r="AP681" s="178"/>
      <c r="AQ681" s="214"/>
      <c r="AR681" s="214"/>
      <c r="AS681" s="214"/>
      <c r="AT681" s="215"/>
    </row>
    <row r="682" spans="1:46" s="177" customFormat="1" ht="27" customHeight="1" thickTop="1" thickBot="1" x14ac:dyDescent="0.25">
      <c r="A682" s="122"/>
      <c r="B682" s="149" t="str">
        <f t="shared" si="53"/>
        <v/>
      </c>
      <c r="C682" s="304" t="str">
        <f>IF(D682="","",(VLOOKUP(D682,Lookups!$B$4:$C$2561,2,FALSE)))</f>
        <v/>
      </c>
      <c r="D682" s="366"/>
      <c r="E682" s="149"/>
      <c r="F682" s="175"/>
      <c r="G682" s="149"/>
      <c r="H682" s="175"/>
      <c r="I682" s="173"/>
      <c r="J682" s="200" t="str">
        <f t="shared" si="50"/>
        <v/>
      </c>
      <c r="K682" s="173"/>
      <c r="L682" s="200" t="str">
        <f t="shared" si="51"/>
        <v/>
      </c>
      <c r="M682" s="139" t="str">
        <f t="shared" si="54"/>
        <v/>
      </c>
      <c r="N682" s="176"/>
      <c r="O682" s="176"/>
      <c r="P682" s="189"/>
      <c r="Q682" s="123"/>
      <c r="R682" s="123"/>
      <c r="S682" s="178"/>
      <c r="T682" s="178"/>
      <c r="U682" s="149"/>
      <c r="V682" s="124"/>
      <c r="W682" s="149"/>
      <c r="X682" s="124"/>
      <c r="Y682" s="124"/>
      <c r="Z682" s="124"/>
      <c r="AA682" s="124"/>
      <c r="AB682" s="173"/>
      <c r="AC682" s="139"/>
      <c r="AD682" s="139"/>
      <c r="AE682" s="173"/>
      <c r="AF682" s="173"/>
      <c r="AG682" s="173"/>
      <c r="AH682" s="188"/>
      <c r="AI682" s="149"/>
      <c r="AJ682" s="200" t="str">
        <f t="shared" si="52"/>
        <v/>
      </c>
      <c r="AK682" s="204"/>
      <c r="AL682" s="199"/>
      <c r="AP682" s="178"/>
      <c r="AQ682" s="214"/>
      <c r="AR682" s="214"/>
      <c r="AS682" s="214"/>
      <c r="AT682" s="215"/>
    </row>
    <row r="683" spans="1:46" s="177" customFormat="1" ht="27" customHeight="1" thickTop="1" thickBot="1" x14ac:dyDescent="0.25">
      <c r="A683" s="122"/>
      <c r="B683" s="149" t="str">
        <f t="shared" si="53"/>
        <v/>
      </c>
      <c r="C683" s="304" t="str">
        <f>IF(D683="","",(VLOOKUP(D683,Lookups!$B$4:$C$2561,2,FALSE)))</f>
        <v/>
      </c>
      <c r="D683" s="366"/>
      <c r="E683" s="149"/>
      <c r="F683" s="175"/>
      <c r="G683" s="149"/>
      <c r="H683" s="175"/>
      <c r="I683" s="173"/>
      <c r="J683" s="200" t="str">
        <f t="shared" si="50"/>
        <v/>
      </c>
      <c r="K683" s="173"/>
      <c r="L683" s="200" t="str">
        <f t="shared" si="51"/>
        <v/>
      </c>
      <c r="M683" s="139" t="str">
        <f t="shared" si="54"/>
        <v/>
      </c>
      <c r="N683" s="176"/>
      <c r="O683" s="176"/>
      <c r="P683" s="189"/>
      <c r="Q683" s="123"/>
      <c r="R683" s="123"/>
      <c r="S683" s="178"/>
      <c r="T683" s="178"/>
      <c r="U683" s="149"/>
      <c r="V683" s="124"/>
      <c r="W683" s="149"/>
      <c r="X683" s="124"/>
      <c r="Y683" s="124"/>
      <c r="Z683" s="124"/>
      <c r="AA683" s="124"/>
      <c r="AB683" s="173"/>
      <c r="AC683" s="139"/>
      <c r="AD683" s="139"/>
      <c r="AE683" s="173"/>
      <c r="AF683" s="173"/>
      <c r="AG683" s="173"/>
      <c r="AH683" s="188"/>
      <c r="AI683" s="149"/>
      <c r="AJ683" s="200" t="str">
        <f t="shared" si="52"/>
        <v/>
      </c>
      <c r="AK683" s="204"/>
      <c r="AL683" s="199"/>
      <c r="AP683" s="178"/>
      <c r="AQ683" s="214"/>
      <c r="AR683" s="214"/>
      <c r="AS683" s="214"/>
      <c r="AT683" s="215"/>
    </row>
    <row r="684" spans="1:46" s="177" customFormat="1" ht="27" customHeight="1" thickTop="1" thickBot="1" x14ac:dyDescent="0.25">
      <c r="A684" s="122"/>
      <c r="B684" s="149" t="str">
        <f t="shared" si="53"/>
        <v/>
      </c>
      <c r="C684" s="304" t="str">
        <f>IF(D684="","",(VLOOKUP(D684,Lookups!$B$4:$C$2561,2,FALSE)))</f>
        <v/>
      </c>
      <c r="D684" s="366"/>
      <c r="E684" s="149"/>
      <c r="F684" s="175"/>
      <c r="G684" s="149"/>
      <c r="H684" s="175"/>
      <c r="I684" s="173"/>
      <c r="J684" s="200" t="str">
        <f t="shared" si="50"/>
        <v/>
      </c>
      <c r="K684" s="173"/>
      <c r="L684" s="200" t="str">
        <f t="shared" si="51"/>
        <v/>
      </c>
      <c r="M684" s="139" t="str">
        <f t="shared" si="54"/>
        <v/>
      </c>
      <c r="N684" s="176"/>
      <c r="O684" s="176"/>
      <c r="P684" s="189"/>
      <c r="Q684" s="123"/>
      <c r="R684" s="123"/>
      <c r="S684" s="178"/>
      <c r="T684" s="178"/>
      <c r="U684" s="149"/>
      <c r="V684" s="124"/>
      <c r="W684" s="149"/>
      <c r="X684" s="124"/>
      <c r="Y684" s="124"/>
      <c r="Z684" s="124"/>
      <c r="AA684" s="124"/>
      <c r="AB684" s="173"/>
      <c r="AC684" s="139"/>
      <c r="AD684" s="139"/>
      <c r="AE684" s="173"/>
      <c r="AF684" s="173"/>
      <c r="AG684" s="173"/>
      <c r="AH684" s="188"/>
      <c r="AI684" s="149"/>
      <c r="AJ684" s="200" t="str">
        <f t="shared" si="52"/>
        <v/>
      </c>
      <c r="AK684" s="204"/>
      <c r="AL684" s="199"/>
      <c r="AP684" s="178"/>
      <c r="AQ684" s="214"/>
      <c r="AR684" s="214"/>
      <c r="AS684" s="214"/>
      <c r="AT684" s="215"/>
    </row>
    <row r="685" spans="1:46" s="177" customFormat="1" ht="27" customHeight="1" thickTop="1" thickBot="1" x14ac:dyDescent="0.25">
      <c r="A685" s="122"/>
      <c r="B685" s="149" t="str">
        <f t="shared" si="53"/>
        <v/>
      </c>
      <c r="C685" s="304" t="str">
        <f>IF(D685="","",(VLOOKUP(D685,Lookups!$B$4:$C$2561,2,FALSE)))</f>
        <v/>
      </c>
      <c r="D685" s="366"/>
      <c r="E685" s="149"/>
      <c r="F685" s="175"/>
      <c r="G685" s="149"/>
      <c r="H685" s="175"/>
      <c r="I685" s="173"/>
      <c r="J685" s="200" t="str">
        <f t="shared" si="50"/>
        <v/>
      </c>
      <c r="K685" s="173"/>
      <c r="L685" s="200" t="str">
        <f t="shared" si="51"/>
        <v/>
      </c>
      <c r="M685" s="139" t="str">
        <f t="shared" si="54"/>
        <v/>
      </c>
      <c r="N685" s="176"/>
      <c r="O685" s="176"/>
      <c r="P685" s="189"/>
      <c r="Q685" s="123"/>
      <c r="R685" s="123"/>
      <c r="S685" s="178"/>
      <c r="T685" s="178"/>
      <c r="U685" s="149"/>
      <c r="V685" s="124"/>
      <c r="W685" s="149"/>
      <c r="X685" s="124"/>
      <c r="Y685" s="124"/>
      <c r="Z685" s="124"/>
      <c r="AA685" s="124"/>
      <c r="AB685" s="173"/>
      <c r="AC685" s="139"/>
      <c r="AD685" s="139"/>
      <c r="AE685" s="173"/>
      <c r="AF685" s="173"/>
      <c r="AG685" s="173"/>
      <c r="AH685" s="188"/>
      <c r="AI685" s="149"/>
      <c r="AJ685" s="200" t="str">
        <f t="shared" si="52"/>
        <v/>
      </c>
      <c r="AK685" s="204"/>
      <c r="AL685" s="199"/>
      <c r="AP685" s="178"/>
      <c r="AQ685" s="214"/>
      <c r="AR685" s="214"/>
      <c r="AS685" s="214"/>
      <c r="AT685" s="215"/>
    </row>
    <row r="686" spans="1:46" s="177" customFormat="1" ht="27" customHeight="1" thickTop="1" thickBot="1" x14ac:dyDescent="0.25">
      <c r="A686" s="122"/>
      <c r="B686" s="149" t="str">
        <f t="shared" si="53"/>
        <v/>
      </c>
      <c r="C686" s="304" t="str">
        <f>IF(D686="","",(VLOOKUP(D686,Lookups!$B$4:$C$2561,2,FALSE)))</f>
        <v/>
      </c>
      <c r="D686" s="366"/>
      <c r="E686" s="149"/>
      <c r="F686" s="175"/>
      <c r="G686" s="149"/>
      <c r="H686" s="175"/>
      <c r="I686" s="173"/>
      <c r="J686" s="200" t="str">
        <f t="shared" si="50"/>
        <v/>
      </c>
      <c r="K686" s="173"/>
      <c r="L686" s="200" t="str">
        <f t="shared" si="51"/>
        <v/>
      </c>
      <c r="M686" s="139" t="str">
        <f t="shared" si="54"/>
        <v/>
      </c>
      <c r="N686" s="176"/>
      <c r="O686" s="176"/>
      <c r="P686" s="189"/>
      <c r="Q686" s="123"/>
      <c r="R686" s="123"/>
      <c r="S686" s="178"/>
      <c r="T686" s="178"/>
      <c r="U686" s="149"/>
      <c r="V686" s="124"/>
      <c r="W686" s="149"/>
      <c r="X686" s="124"/>
      <c r="Y686" s="124"/>
      <c r="Z686" s="124"/>
      <c r="AA686" s="124"/>
      <c r="AB686" s="173"/>
      <c r="AC686" s="139"/>
      <c r="AD686" s="139"/>
      <c r="AE686" s="173"/>
      <c r="AF686" s="173"/>
      <c r="AG686" s="173"/>
      <c r="AH686" s="188"/>
      <c r="AI686" s="149"/>
      <c r="AJ686" s="200" t="str">
        <f t="shared" si="52"/>
        <v/>
      </c>
      <c r="AK686" s="204"/>
      <c r="AL686" s="199"/>
      <c r="AP686" s="178"/>
      <c r="AQ686" s="214"/>
      <c r="AR686" s="214"/>
      <c r="AS686" s="214"/>
      <c r="AT686" s="215"/>
    </row>
    <row r="687" spans="1:46" s="177" customFormat="1" ht="27" customHeight="1" thickTop="1" thickBot="1" x14ac:dyDescent="0.25">
      <c r="A687" s="122"/>
      <c r="B687" s="149" t="str">
        <f t="shared" si="53"/>
        <v/>
      </c>
      <c r="C687" s="304" t="str">
        <f>IF(D687="","",(VLOOKUP(D687,Lookups!$B$4:$C$2561,2,FALSE)))</f>
        <v/>
      </c>
      <c r="D687" s="366"/>
      <c r="E687" s="149"/>
      <c r="F687" s="175"/>
      <c r="G687" s="149"/>
      <c r="H687" s="175"/>
      <c r="I687" s="173"/>
      <c r="J687" s="200" t="str">
        <f t="shared" si="50"/>
        <v/>
      </c>
      <c r="K687" s="173"/>
      <c r="L687" s="200" t="str">
        <f t="shared" si="51"/>
        <v/>
      </c>
      <c r="M687" s="139" t="str">
        <f t="shared" si="54"/>
        <v/>
      </c>
      <c r="N687" s="176"/>
      <c r="O687" s="176"/>
      <c r="P687" s="189"/>
      <c r="Q687" s="123"/>
      <c r="R687" s="123"/>
      <c r="S687" s="178"/>
      <c r="T687" s="178"/>
      <c r="U687" s="149"/>
      <c r="V687" s="124"/>
      <c r="W687" s="149"/>
      <c r="X687" s="124"/>
      <c r="Y687" s="124"/>
      <c r="Z687" s="124"/>
      <c r="AA687" s="124"/>
      <c r="AB687" s="173"/>
      <c r="AC687" s="139"/>
      <c r="AD687" s="139"/>
      <c r="AE687" s="173"/>
      <c r="AF687" s="173"/>
      <c r="AG687" s="173"/>
      <c r="AH687" s="188"/>
      <c r="AI687" s="149"/>
      <c r="AJ687" s="200" t="str">
        <f t="shared" si="52"/>
        <v/>
      </c>
      <c r="AK687" s="204"/>
      <c r="AL687" s="199"/>
      <c r="AP687" s="178"/>
      <c r="AQ687" s="214"/>
      <c r="AR687" s="214"/>
      <c r="AS687" s="214"/>
      <c r="AT687" s="215"/>
    </row>
    <row r="688" spans="1:46" s="177" customFormat="1" ht="27" customHeight="1" thickTop="1" thickBot="1" x14ac:dyDescent="0.25">
      <c r="A688" s="122"/>
      <c r="B688" s="149" t="str">
        <f t="shared" si="53"/>
        <v/>
      </c>
      <c r="C688" s="304" t="str">
        <f>IF(D688="","",(VLOOKUP(D688,Lookups!$B$4:$C$2561,2,FALSE)))</f>
        <v/>
      </c>
      <c r="D688" s="366"/>
      <c r="E688" s="149"/>
      <c r="F688" s="175"/>
      <c r="G688" s="149"/>
      <c r="H688" s="175"/>
      <c r="I688" s="173"/>
      <c r="J688" s="200" t="str">
        <f t="shared" si="50"/>
        <v/>
      </c>
      <c r="K688" s="173"/>
      <c r="L688" s="200" t="str">
        <f t="shared" si="51"/>
        <v/>
      </c>
      <c r="M688" s="139" t="str">
        <f t="shared" si="54"/>
        <v/>
      </c>
      <c r="N688" s="176"/>
      <c r="O688" s="176"/>
      <c r="P688" s="189"/>
      <c r="Q688" s="123"/>
      <c r="R688" s="123"/>
      <c r="S688" s="178"/>
      <c r="T688" s="178"/>
      <c r="U688" s="149"/>
      <c r="V688" s="124"/>
      <c r="W688" s="149"/>
      <c r="X688" s="124"/>
      <c r="Y688" s="124"/>
      <c r="Z688" s="124"/>
      <c r="AA688" s="124"/>
      <c r="AB688" s="173"/>
      <c r="AC688" s="139"/>
      <c r="AD688" s="139"/>
      <c r="AE688" s="173"/>
      <c r="AF688" s="173"/>
      <c r="AG688" s="173"/>
      <c r="AH688" s="188"/>
      <c r="AI688" s="149"/>
      <c r="AJ688" s="200" t="str">
        <f t="shared" si="52"/>
        <v/>
      </c>
      <c r="AK688" s="204"/>
      <c r="AL688" s="199"/>
      <c r="AP688" s="178"/>
      <c r="AQ688" s="214"/>
      <c r="AR688" s="214"/>
      <c r="AS688" s="214"/>
      <c r="AT688" s="215"/>
    </row>
    <row r="689" spans="1:46" s="177" customFormat="1" ht="27" customHeight="1" thickTop="1" thickBot="1" x14ac:dyDescent="0.25">
      <c r="A689" s="122"/>
      <c r="B689" s="149" t="str">
        <f t="shared" si="53"/>
        <v/>
      </c>
      <c r="C689" s="304" t="str">
        <f>IF(D689="","",(VLOOKUP(D689,Lookups!$B$4:$C$2561,2,FALSE)))</f>
        <v/>
      </c>
      <c r="D689" s="366"/>
      <c r="E689" s="149"/>
      <c r="F689" s="175"/>
      <c r="G689" s="149"/>
      <c r="H689" s="175"/>
      <c r="I689" s="173"/>
      <c r="J689" s="200" t="str">
        <f t="shared" si="50"/>
        <v/>
      </c>
      <c r="K689" s="173"/>
      <c r="L689" s="200" t="str">
        <f t="shared" si="51"/>
        <v/>
      </c>
      <c r="M689" s="139" t="str">
        <f t="shared" si="54"/>
        <v/>
      </c>
      <c r="N689" s="176"/>
      <c r="O689" s="176"/>
      <c r="P689" s="189"/>
      <c r="Q689" s="123"/>
      <c r="R689" s="123"/>
      <c r="S689" s="178"/>
      <c r="T689" s="178"/>
      <c r="U689" s="149"/>
      <c r="V689" s="124"/>
      <c r="W689" s="149"/>
      <c r="X689" s="124"/>
      <c r="Y689" s="124"/>
      <c r="Z689" s="124"/>
      <c r="AA689" s="124"/>
      <c r="AB689" s="173"/>
      <c r="AC689" s="139"/>
      <c r="AD689" s="139"/>
      <c r="AE689" s="173"/>
      <c r="AF689" s="173"/>
      <c r="AG689" s="173"/>
      <c r="AH689" s="188"/>
      <c r="AI689" s="149"/>
      <c r="AJ689" s="200" t="str">
        <f t="shared" si="52"/>
        <v/>
      </c>
      <c r="AK689" s="204"/>
      <c r="AL689" s="199"/>
      <c r="AP689" s="178"/>
      <c r="AQ689" s="214"/>
      <c r="AR689" s="214"/>
      <c r="AS689" s="214"/>
      <c r="AT689" s="215"/>
    </row>
    <row r="690" spans="1:46" s="177" customFormat="1" ht="27" customHeight="1" thickTop="1" thickBot="1" x14ac:dyDescent="0.25">
      <c r="A690" s="122"/>
      <c r="B690" s="149" t="str">
        <f t="shared" si="53"/>
        <v/>
      </c>
      <c r="C690" s="304" t="str">
        <f>IF(D690="","",(VLOOKUP(D690,Lookups!$B$4:$C$2561,2,FALSE)))</f>
        <v/>
      </c>
      <c r="D690" s="366"/>
      <c r="E690" s="149"/>
      <c r="F690" s="175"/>
      <c r="G690" s="149"/>
      <c r="H690" s="175"/>
      <c r="I690" s="173"/>
      <c r="J690" s="200" t="str">
        <f t="shared" si="50"/>
        <v/>
      </c>
      <c r="K690" s="173"/>
      <c r="L690" s="200" t="str">
        <f t="shared" si="51"/>
        <v/>
      </c>
      <c r="M690" s="139" t="str">
        <f t="shared" si="54"/>
        <v/>
      </c>
      <c r="N690" s="176"/>
      <c r="O690" s="176"/>
      <c r="P690" s="189"/>
      <c r="Q690" s="123"/>
      <c r="R690" s="123"/>
      <c r="S690" s="178"/>
      <c r="T690" s="178"/>
      <c r="U690" s="149"/>
      <c r="V690" s="124"/>
      <c r="W690" s="149"/>
      <c r="X690" s="124"/>
      <c r="Y690" s="124"/>
      <c r="Z690" s="124"/>
      <c r="AA690" s="124"/>
      <c r="AB690" s="173"/>
      <c r="AC690" s="139"/>
      <c r="AD690" s="139"/>
      <c r="AE690" s="173"/>
      <c r="AF690" s="173"/>
      <c r="AG690" s="173"/>
      <c r="AH690" s="188"/>
      <c r="AI690" s="149"/>
      <c r="AJ690" s="200" t="str">
        <f t="shared" si="52"/>
        <v/>
      </c>
      <c r="AK690" s="204"/>
      <c r="AL690" s="199"/>
      <c r="AP690" s="178"/>
      <c r="AQ690" s="214"/>
      <c r="AR690" s="214"/>
      <c r="AS690" s="214"/>
      <c r="AT690" s="215"/>
    </row>
    <row r="691" spans="1:46" s="177" customFormat="1" ht="27" customHeight="1" thickTop="1" thickBot="1" x14ac:dyDescent="0.25">
      <c r="A691" s="122"/>
      <c r="B691" s="149" t="str">
        <f t="shared" si="53"/>
        <v/>
      </c>
      <c r="C691" s="304" t="str">
        <f>IF(D691="","",(VLOOKUP(D691,Lookups!$B$4:$C$2561,2,FALSE)))</f>
        <v/>
      </c>
      <c r="D691" s="366"/>
      <c r="E691" s="149"/>
      <c r="F691" s="175"/>
      <c r="G691" s="149"/>
      <c r="H691" s="175"/>
      <c r="I691" s="173"/>
      <c r="J691" s="200" t="str">
        <f t="shared" si="50"/>
        <v/>
      </c>
      <c r="K691" s="173"/>
      <c r="L691" s="200" t="str">
        <f t="shared" si="51"/>
        <v/>
      </c>
      <c r="M691" s="139" t="str">
        <f t="shared" si="54"/>
        <v/>
      </c>
      <c r="N691" s="176"/>
      <c r="O691" s="176"/>
      <c r="P691" s="189"/>
      <c r="Q691" s="123"/>
      <c r="R691" s="123"/>
      <c r="S691" s="178"/>
      <c r="T691" s="178"/>
      <c r="U691" s="149"/>
      <c r="V691" s="124"/>
      <c r="W691" s="149"/>
      <c r="X691" s="124"/>
      <c r="Y691" s="124"/>
      <c r="Z691" s="124"/>
      <c r="AA691" s="124"/>
      <c r="AB691" s="173"/>
      <c r="AC691" s="139"/>
      <c r="AD691" s="139"/>
      <c r="AE691" s="173"/>
      <c r="AF691" s="173"/>
      <c r="AG691" s="173"/>
      <c r="AH691" s="188"/>
      <c r="AI691" s="149"/>
      <c r="AJ691" s="200" t="str">
        <f t="shared" si="52"/>
        <v/>
      </c>
      <c r="AK691" s="204"/>
      <c r="AL691" s="199"/>
      <c r="AP691" s="178"/>
      <c r="AQ691" s="214"/>
      <c r="AR691" s="214"/>
      <c r="AS691" s="214"/>
      <c r="AT691" s="215"/>
    </row>
    <row r="692" spans="1:46" s="177" customFormat="1" ht="27" customHeight="1" thickTop="1" thickBot="1" x14ac:dyDescent="0.25">
      <c r="A692" s="122"/>
      <c r="B692" s="149" t="str">
        <f t="shared" si="53"/>
        <v/>
      </c>
      <c r="C692" s="304" t="str">
        <f>IF(D692="","",(VLOOKUP(D692,Lookups!$B$4:$C$2561,2,FALSE)))</f>
        <v/>
      </c>
      <c r="D692" s="366"/>
      <c r="E692" s="149"/>
      <c r="F692" s="175"/>
      <c r="G692" s="149"/>
      <c r="H692" s="175"/>
      <c r="I692" s="173"/>
      <c r="J692" s="200" t="str">
        <f t="shared" si="50"/>
        <v/>
      </c>
      <c r="K692" s="173"/>
      <c r="L692" s="200" t="str">
        <f t="shared" si="51"/>
        <v/>
      </c>
      <c r="M692" s="139" t="str">
        <f t="shared" si="54"/>
        <v/>
      </c>
      <c r="N692" s="176"/>
      <c r="O692" s="176"/>
      <c r="P692" s="189"/>
      <c r="Q692" s="123"/>
      <c r="R692" s="123"/>
      <c r="S692" s="178"/>
      <c r="T692" s="178"/>
      <c r="U692" s="149"/>
      <c r="V692" s="124"/>
      <c r="W692" s="149"/>
      <c r="X692" s="124"/>
      <c r="Y692" s="124"/>
      <c r="Z692" s="124"/>
      <c r="AA692" s="124"/>
      <c r="AB692" s="173"/>
      <c r="AC692" s="139"/>
      <c r="AD692" s="139"/>
      <c r="AE692" s="173"/>
      <c r="AF692" s="173"/>
      <c r="AG692" s="173"/>
      <c r="AH692" s="188"/>
      <c r="AI692" s="149"/>
      <c r="AJ692" s="200" t="str">
        <f t="shared" si="52"/>
        <v/>
      </c>
      <c r="AK692" s="204"/>
      <c r="AL692" s="199"/>
      <c r="AP692" s="178"/>
      <c r="AQ692" s="214"/>
      <c r="AR692" s="214"/>
      <c r="AS692" s="214"/>
      <c r="AT692" s="215"/>
    </row>
    <row r="693" spans="1:46" s="177" customFormat="1" ht="27" customHeight="1" thickTop="1" thickBot="1" x14ac:dyDescent="0.25">
      <c r="A693" s="122"/>
      <c r="B693" s="149" t="str">
        <f t="shared" si="53"/>
        <v/>
      </c>
      <c r="C693" s="304" t="str">
        <f>IF(D693="","",(VLOOKUP(D693,Lookups!$B$4:$C$2561,2,FALSE)))</f>
        <v/>
      </c>
      <c r="D693" s="366"/>
      <c r="E693" s="149"/>
      <c r="F693" s="175"/>
      <c r="G693" s="149"/>
      <c r="H693" s="175"/>
      <c r="I693" s="173"/>
      <c r="J693" s="200" t="str">
        <f t="shared" si="50"/>
        <v/>
      </c>
      <c r="K693" s="173"/>
      <c r="L693" s="200" t="str">
        <f t="shared" si="51"/>
        <v/>
      </c>
      <c r="M693" s="139" t="str">
        <f t="shared" si="54"/>
        <v/>
      </c>
      <c r="N693" s="176"/>
      <c r="O693" s="176"/>
      <c r="P693" s="189"/>
      <c r="Q693" s="123"/>
      <c r="R693" s="123"/>
      <c r="S693" s="178"/>
      <c r="T693" s="178"/>
      <c r="U693" s="149"/>
      <c r="V693" s="124"/>
      <c r="W693" s="149"/>
      <c r="X693" s="124"/>
      <c r="Y693" s="124"/>
      <c r="Z693" s="124"/>
      <c r="AA693" s="124"/>
      <c r="AB693" s="173"/>
      <c r="AC693" s="139"/>
      <c r="AD693" s="139"/>
      <c r="AE693" s="173"/>
      <c r="AF693" s="173"/>
      <c r="AG693" s="173"/>
      <c r="AH693" s="188"/>
      <c r="AI693" s="149"/>
      <c r="AJ693" s="200" t="str">
        <f t="shared" si="52"/>
        <v/>
      </c>
      <c r="AK693" s="204"/>
      <c r="AL693" s="199"/>
      <c r="AP693" s="178"/>
      <c r="AQ693" s="214"/>
      <c r="AR693" s="214"/>
      <c r="AS693" s="214"/>
      <c r="AT693" s="215"/>
    </row>
    <row r="694" spans="1:46" s="177" customFormat="1" ht="27" customHeight="1" thickTop="1" thickBot="1" x14ac:dyDescent="0.25">
      <c r="A694" s="122"/>
      <c r="B694" s="149" t="str">
        <f t="shared" si="53"/>
        <v/>
      </c>
      <c r="C694" s="304" t="str">
        <f>IF(D694="","",(VLOOKUP(D694,Lookups!$B$4:$C$2561,2,FALSE)))</f>
        <v/>
      </c>
      <c r="D694" s="366"/>
      <c r="E694" s="149"/>
      <c r="F694" s="175"/>
      <c r="G694" s="149"/>
      <c r="H694" s="175"/>
      <c r="I694" s="173"/>
      <c r="J694" s="200" t="str">
        <f t="shared" si="50"/>
        <v/>
      </c>
      <c r="K694" s="173"/>
      <c r="L694" s="200" t="str">
        <f t="shared" si="51"/>
        <v/>
      </c>
      <c r="M694" s="139" t="str">
        <f t="shared" si="54"/>
        <v/>
      </c>
      <c r="N694" s="176"/>
      <c r="O694" s="176"/>
      <c r="P694" s="189"/>
      <c r="Q694" s="123"/>
      <c r="R694" s="123"/>
      <c r="S694" s="178"/>
      <c r="T694" s="178"/>
      <c r="U694" s="149"/>
      <c r="V694" s="124"/>
      <c r="W694" s="149"/>
      <c r="X694" s="124"/>
      <c r="Y694" s="124"/>
      <c r="Z694" s="124"/>
      <c r="AA694" s="124"/>
      <c r="AB694" s="173"/>
      <c r="AC694" s="139"/>
      <c r="AD694" s="139"/>
      <c r="AE694" s="173"/>
      <c r="AF694" s="173"/>
      <c r="AG694" s="173"/>
      <c r="AH694" s="188"/>
      <c r="AI694" s="149"/>
      <c r="AJ694" s="200" t="str">
        <f t="shared" si="52"/>
        <v/>
      </c>
      <c r="AK694" s="204"/>
      <c r="AL694" s="199"/>
      <c r="AP694" s="178"/>
      <c r="AQ694" s="214"/>
      <c r="AR694" s="214"/>
      <c r="AS694" s="214"/>
      <c r="AT694" s="215"/>
    </row>
    <row r="695" spans="1:46" s="177" customFormat="1" ht="27" customHeight="1" thickTop="1" thickBot="1" x14ac:dyDescent="0.25">
      <c r="A695" s="122"/>
      <c r="B695" s="149" t="str">
        <f t="shared" si="53"/>
        <v/>
      </c>
      <c r="C695" s="304" t="str">
        <f>IF(D695="","",(VLOOKUP(D695,Lookups!$B$4:$C$2561,2,FALSE)))</f>
        <v/>
      </c>
      <c r="D695" s="366"/>
      <c r="E695" s="149"/>
      <c r="F695" s="175"/>
      <c r="G695" s="149"/>
      <c r="H695" s="175"/>
      <c r="I695" s="173"/>
      <c r="J695" s="200" t="str">
        <f t="shared" si="50"/>
        <v/>
      </c>
      <c r="K695" s="173"/>
      <c r="L695" s="200" t="str">
        <f t="shared" si="51"/>
        <v/>
      </c>
      <c r="M695" s="139" t="str">
        <f t="shared" si="54"/>
        <v/>
      </c>
      <c r="N695" s="176"/>
      <c r="O695" s="176"/>
      <c r="P695" s="189"/>
      <c r="Q695" s="123"/>
      <c r="R695" s="123"/>
      <c r="S695" s="178"/>
      <c r="T695" s="178"/>
      <c r="U695" s="149"/>
      <c r="V695" s="124"/>
      <c r="W695" s="149"/>
      <c r="X695" s="124"/>
      <c r="Y695" s="124"/>
      <c r="Z695" s="124"/>
      <c r="AA695" s="124"/>
      <c r="AB695" s="173"/>
      <c r="AC695" s="139"/>
      <c r="AD695" s="139"/>
      <c r="AE695" s="173"/>
      <c r="AF695" s="173"/>
      <c r="AG695" s="173"/>
      <c r="AH695" s="188"/>
      <c r="AI695" s="149"/>
      <c r="AJ695" s="200" t="str">
        <f t="shared" si="52"/>
        <v/>
      </c>
      <c r="AK695" s="204"/>
      <c r="AL695" s="199"/>
      <c r="AP695" s="178"/>
      <c r="AQ695" s="214"/>
      <c r="AR695" s="214"/>
      <c r="AS695" s="214"/>
      <c r="AT695" s="215"/>
    </row>
    <row r="696" spans="1:46" s="177" customFormat="1" ht="27" customHeight="1" thickTop="1" thickBot="1" x14ac:dyDescent="0.25">
      <c r="A696" s="122"/>
      <c r="B696" s="149" t="str">
        <f t="shared" si="53"/>
        <v/>
      </c>
      <c r="C696" s="304" t="str">
        <f>IF(D696="","",(VLOOKUP(D696,Lookups!$B$4:$C$2561,2,FALSE)))</f>
        <v/>
      </c>
      <c r="D696" s="366"/>
      <c r="E696" s="149"/>
      <c r="F696" s="175"/>
      <c r="G696" s="149"/>
      <c r="H696" s="175"/>
      <c r="I696" s="173"/>
      <c r="J696" s="200" t="str">
        <f t="shared" si="50"/>
        <v/>
      </c>
      <c r="K696" s="173"/>
      <c r="L696" s="200" t="str">
        <f t="shared" si="51"/>
        <v/>
      </c>
      <c r="M696" s="139" t="str">
        <f t="shared" si="54"/>
        <v/>
      </c>
      <c r="N696" s="176"/>
      <c r="O696" s="176"/>
      <c r="P696" s="189"/>
      <c r="Q696" s="123"/>
      <c r="R696" s="123"/>
      <c r="S696" s="178"/>
      <c r="T696" s="178"/>
      <c r="U696" s="149"/>
      <c r="V696" s="124"/>
      <c r="W696" s="149"/>
      <c r="X696" s="124"/>
      <c r="Y696" s="124"/>
      <c r="Z696" s="124"/>
      <c r="AA696" s="124"/>
      <c r="AB696" s="173"/>
      <c r="AC696" s="139"/>
      <c r="AD696" s="139"/>
      <c r="AE696" s="173"/>
      <c r="AF696" s="173"/>
      <c r="AG696" s="173"/>
      <c r="AH696" s="188"/>
      <c r="AI696" s="149"/>
      <c r="AJ696" s="200" t="str">
        <f t="shared" si="52"/>
        <v/>
      </c>
      <c r="AK696" s="204"/>
      <c r="AL696" s="199"/>
      <c r="AP696" s="178"/>
      <c r="AQ696" s="214"/>
      <c r="AR696" s="214"/>
      <c r="AS696" s="214"/>
      <c r="AT696" s="215"/>
    </row>
    <row r="697" spans="1:46" s="177" customFormat="1" ht="27" customHeight="1" thickTop="1" thickBot="1" x14ac:dyDescent="0.25">
      <c r="A697" s="122"/>
      <c r="B697" s="149" t="str">
        <f t="shared" si="53"/>
        <v/>
      </c>
      <c r="C697" s="304" t="str">
        <f>IF(D697="","",(VLOOKUP(D697,Lookups!$B$4:$C$2561,2,FALSE)))</f>
        <v/>
      </c>
      <c r="D697" s="366"/>
      <c r="E697" s="149"/>
      <c r="F697" s="175"/>
      <c r="G697" s="149"/>
      <c r="H697" s="175"/>
      <c r="I697" s="173"/>
      <c r="J697" s="200" t="str">
        <f t="shared" si="50"/>
        <v/>
      </c>
      <c r="K697" s="173"/>
      <c r="L697" s="200" t="str">
        <f t="shared" si="51"/>
        <v/>
      </c>
      <c r="M697" s="139" t="str">
        <f t="shared" si="54"/>
        <v/>
      </c>
      <c r="N697" s="176"/>
      <c r="O697" s="176"/>
      <c r="P697" s="189"/>
      <c r="Q697" s="123"/>
      <c r="R697" s="123"/>
      <c r="S697" s="178"/>
      <c r="T697" s="178"/>
      <c r="U697" s="149"/>
      <c r="V697" s="124"/>
      <c r="W697" s="149"/>
      <c r="X697" s="124"/>
      <c r="Y697" s="124"/>
      <c r="Z697" s="124"/>
      <c r="AA697" s="124"/>
      <c r="AB697" s="173"/>
      <c r="AC697" s="139"/>
      <c r="AD697" s="139"/>
      <c r="AE697" s="173"/>
      <c r="AF697" s="173"/>
      <c r="AG697" s="173"/>
      <c r="AH697" s="188"/>
      <c r="AI697" s="149"/>
      <c r="AJ697" s="200" t="str">
        <f t="shared" si="52"/>
        <v/>
      </c>
      <c r="AK697" s="204"/>
      <c r="AL697" s="199"/>
      <c r="AP697" s="178"/>
      <c r="AQ697" s="214"/>
      <c r="AR697" s="214"/>
      <c r="AS697" s="214"/>
      <c r="AT697" s="215"/>
    </row>
    <row r="698" spans="1:46" s="177" customFormat="1" ht="27" customHeight="1" thickTop="1" thickBot="1" x14ac:dyDescent="0.25">
      <c r="A698" s="122"/>
      <c r="B698" s="149" t="str">
        <f t="shared" si="53"/>
        <v/>
      </c>
      <c r="C698" s="304" t="str">
        <f>IF(D698="","",(VLOOKUP(D698,Lookups!$B$4:$C$2561,2,FALSE)))</f>
        <v/>
      </c>
      <c r="D698" s="366"/>
      <c r="E698" s="149"/>
      <c r="F698" s="175"/>
      <c r="G698" s="149"/>
      <c r="H698" s="175"/>
      <c r="I698" s="173"/>
      <c r="J698" s="200" t="str">
        <f t="shared" si="50"/>
        <v/>
      </c>
      <c r="K698" s="173"/>
      <c r="L698" s="200" t="str">
        <f t="shared" si="51"/>
        <v/>
      </c>
      <c r="M698" s="139" t="str">
        <f t="shared" si="54"/>
        <v/>
      </c>
      <c r="N698" s="176"/>
      <c r="O698" s="176"/>
      <c r="P698" s="189"/>
      <c r="Q698" s="123"/>
      <c r="R698" s="123"/>
      <c r="S698" s="178"/>
      <c r="T698" s="178"/>
      <c r="U698" s="149"/>
      <c r="V698" s="124"/>
      <c r="W698" s="149"/>
      <c r="X698" s="124"/>
      <c r="Y698" s="124"/>
      <c r="Z698" s="124"/>
      <c r="AA698" s="124"/>
      <c r="AB698" s="173"/>
      <c r="AC698" s="139"/>
      <c r="AD698" s="139"/>
      <c r="AE698" s="173"/>
      <c r="AF698" s="173"/>
      <c r="AG698" s="173"/>
      <c r="AH698" s="188"/>
      <c r="AI698" s="149"/>
      <c r="AJ698" s="200" t="str">
        <f t="shared" si="52"/>
        <v/>
      </c>
      <c r="AK698" s="204"/>
      <c r="AL698" s="199"/>
      <c r="AP698" s="178"/>
      <c r="AQ698" s="214"/>
      <c r="AR698" s="214"/>
      <c r="AS698" s="214"/>
      <c r="AT698" s="215"/>
    </row>
    <row r="699" spans="1:46" s="177" customFormat="1" ht="27" customHeight="1" thickTop="1" thickBot="1" x14ac:dyDescent="0.25">
      <c r="A699" s="122"/>
      <c r="B699" s="149" t="str">
        <f t="shared" si="53"/>
        <v/>
      </c>
      <c r="C699" s="304" t="str">
        <f>IF(D699="","",(VLOOKUP(D699,Lookups!$B$4:$C$2561,2,FALSE)))</f>
        <v/>
      </c>
      <c r="D699" s="366"/>
      <c r="E699" s="149"/>
      <c r="F699" s="175"/>
      <c r="G699" s="149"/>
      <c r="H699" s="175"/>
      <c r="I699" s="173"/>
      <c r="J699" s="200" t="str">
        <f t="shared" si="50"/>
        <v/>
      </c>
      <c r="K699" s="173"/>
      <c r="L699" s="200" t="str">
        <f t="shared" si="51"/>
        <v/>
      </c>
      <c r="M699" s="139" t="str">
        <f t="shared" si="54"/>
        <v/>
      </c>
      <c r="N699" s="176"/>
      <c r="O699" s="176"/>
      <c r="P699" s="189"/>
      <c r="Q699" s="123"/>
      <c r="R699" s="123"/>
      <c r="S699" s="178"/>
      <c r="T699" s="178"/>
      <c r="U699" s="149"/>
      <c r="V699" s="124"/>
      <c r="W699" s="149"/>
      <c r="X699" s="124"/>
      <c r="Y699" s="124"/>
      <c r="Z699" s="124"/>
      <c r="AA699" s="124"/>
      <c r="AB699" s="173"/>
      <c r="AC699" s="139"/>
      <c r="AD699" s="139"/>
      <c r="AE699" s="173"/>
      <c r="AF699" s="173"/>
      <c r="AG699" s="173"/>
      <c r="AH699" s="188"/>
      <c r="AI699" s="149"/>
      <c r="AJ699" s="200" t="str">
        <f t="shared" si="52"/>
        <v/>
      </c>
      <c r="AK699" s="204"/>
      <c r="AL699" s="199"/>
      <c r="AP699" s="178"/>
      <c r="AQ699" s="214"/>
      <c r="AR699" s="214"/>
      <c r="AS699" s="214"/>
      <c r="AT699" s="215"/>
    </row>
    <row r="700" spans="1:46" s="177" customFormat="1" ht="27" customHeight="1" thickTop="1" thickBot="1" x14ac:dyDescent="0.25">
      <c r="A700" s="122"/>
      <c r="B700" s="149" t="str">
        <f t="shared" si="53"/>
        <v/>
      </c>
      <c r="C700" s="304" t="str">
        <f>IF(D700="","",(VLOOKUP(D700,Lookups!$B$4:$C$2561,2,FALSE)))</f>
        <v/>
      </c>
      <c r="D700" s="366"/>
      <c r="E700" s="149"/>
      <c r="F700" s="175"/>
      <c r="G700" s="149"/>
      <c r="H700" s="175"/>
      <c r="I700" s="173"/>
      <c r="J700" s="200" t="str">
        <f t="shared" si="50"/>
        <v/>
      </c>
      <c r="K700" s="173"/>
      <c r="L700" s="200" t="str">
        <f t="shared" si="51"/>
        <v/>
      </c>
      <c r="M700" s="139" t="str">
        <f t="shared" si="54"/>
        <v/>
      </c>
      <c r="N700" s="176"/>
      <c r="O700" s="176"/>
      <c r="P700" s="189"/>
      <c r="Q700" s="123"/>
      <c r="R700" s="123"/>
      <c r="S700" s="178"/>
      <c r="T700" s="178"/>
      <c r="U700" s="149"/>
      <c r="V700" s="124"/>
      <c r="W700" s="149"/>
      <c r="X700" s="124"/>
      <c r="Y700" s="124"/>
      <c r="Z700" s="124"/>
      <c r="AA700" s="124"/>
      <c r="AB700" s="173"/>
      <c r="AC700" s="139"/>
      <c r="AD700" s="139"/>
      <c r="AE700" s="173"/>
      <c r="AF700" s="173"/>
      <c r="AG700" s="173"/>
      <c r="AH700" s="188"/>
      <c r="AI700" s="149"/>
      <c r="AJ700" s="200" t="str">
        <f t="shared" si="52"/>
        <v/>
      </c>
      <c r="AK700" s="204"/>
      <c r="AL700" s="199"/>
      <c r="AP700" s="178"/>
      <c r="AQ700" s="214"/>
      <c r="AR700" s="214"/>
      <c r="AS700" s="214"/>
      <c r="AT700" s="215"/>
    </row>
    <row r="701" spans="1:46" s="177" customFormat="1" ht="27" customHeight="1" thickTop="1" thickBot="1" x14ac:dyDescent="0.25">
      <c r="A701" s="122"/>
      <c r="B701" s="149" t="str">
        <f t="shared" si="53"/>
        <v/>
      </c>
      <c r="C701" s="304" t="str">
        <f>IF(D701="","",(VLOOKUP(D701,Lookups!$B$4:$C$2561,2,FALSE)))</f>
        <v/>
      </c>
      <c r="D701" s="366"/>
      <c r="E701" s="149"/>
      <c r="F701" s="175"/>
      <c r="G701" s="149"/>
      <c r="H701" s="175"/>
      <c r="I701" s="173"/>
      <c r="J701" s="200" t="str">
        <f t="shared" si="50"/>
        <v/>
      </c>
      <c r="K701" s="173"/>
      <c r="L701" s="200" t="str">
        <f t="shared" si="51"/>
        <v/>
      </c>
      <c r="M701" s="139" t="str">
        <f t="shared" si="54"/>
        <v/>
      </c>
      <c r="N701" s="176"/>
      <c r="O701" s="176"/>
      <c r="P701" s="189"/>
      <c r="Q701" s="123"/>
      <c r="R701" s="123"/>
      <c r="S701" s="178"/>
      <c r="T701" s="178"/>
      <c r="U701" s="149"/>
      <c r="V701" s="124"/>
      <c r="W701" s="149"/>
      <c r="X701" s="124"/>
      <c r="Y701" s="124"/>
      <c r="Z701" s="124"/>
      <c r="AA701" s="124"/>
      <c r="AB701" s="173"/>
      <c r="AC701" s="139"/>
      <c r="AD701" s="139"/>
      <c r="AE701" s="173"/>
      <c r="AF701" s="173"/>
      <c r="AG701" s="173"/>
      <c r="AH701" s="188"/>
      <c r="AI701" s="149"/>
      <c r="AJ701" s="200" t="str">
        <f t="shared" si="52"/>
        <v/>
      </c>
      <c r="AK701" s="204"/>
      <c r="AL701" s="199"/>
      <c r="AP701" s="178"/>
      <c r="AQ701" s="214"/>
      <c r="AR701" s="214"/>
      <c r="AS701" s="214"/>
      <c r="AT701" s="215"/>
    </row>
    <row r="702" spans="1:46" s="177" customFormat="1" ht="27" customHeight="1" thickTop="1" thickBot="1" x14ac:dyDescent="0.25">
      <c r="A702" s="122"/>
      <c r="B702" s="149" t="str">
        <f t="shared" si="53"/>
        <v/>
      </c>
      <c r="C702" s="304" t="str">
        <f>IF(D702="","",(VLOOKUP(D702,Lookups!$B$4:$C$2561,2,FALSE)))</f>
        <v/>
      </c>
      <c r="D702" s="366"/>
      <c r="E702" s="149"/>
      <c r="F702" s="175"/>
      <c r="G702" s="149"/>
      <c r="H702" s="175"/>
      <c r="I702" s="173"/>
      <c r="J702" s="200" t="str">
        <f t="shared" si="50"/>
        <v/>
      </c>
      <c r="K702" s="173"/>
      <c r="L702" s="200" t="str">
        <f t="shared" si="51"/>
        <v/>
      </c>
      <c r="M702" s="139" t="str">
        <f t="shared" si="54"/>
        <v/>
      </c>
      <c r="N702" s="176"/>
      <c r="O702" s="176"/>
      <c r="P702" s="189"/>
      <c r="Q702" s="123"/>
      <c r="R702" s="123"/>
      <c r="S702" s="178"/>
      <c r="T702" s="178"/>
      <c r="U702" s="149"/>
      <c r="V702" s="124"/>
      <c r="W702" s="149"/>
      <c r="X702" s="124"/>
      <c r="Y702" s="124"/>
      <c r="Z702" s="124"/>
      <c r="AA702" s="124"/>
      <c r="AB702" s="173"/>
      <c r="AC702" s="139"/>
      <c r="AD702" s="139"/>
      <c r="AE702" s="173"/>
      <c r="AF702" s="173"/>
      <c r="AG702" s="173"/>
      <c r="AH702" s="188"/>
      <c r="AI702" s="149"/>
      <c r="AJ702" s="200" t="str">
        <f t="shared" si="52"/>
        <v/>
      </c>
      <c r="AK702" s="204"/>
      <c r="AL702" s="199"/>
      <c r="AP702" s="178"/>
      <c r="AQ702" s="214"/>
      <c r="AR702" s="214"/>
      <c r="AS702" s="214"/>
      <c r="AT702" s="215"/>
    </row>
    <row r="703" spans="1:46" s="177" customFormat="1" ht="27" customHeight="1" thickTop="1" thickBot="1" x14ac:dyDescent="0.25">
      <c r="A703" s="122"/>
      <c r="B703" s="149" t="str">
        <f t="shared" si="53"/>
        <v/>
      </c>
      <c r="C703" s="304" t="str">
        <f>IF(D703="","",(VLOOKUP(D703,Lookups!$B$4:$C$2561,2,FALSE)))</f>
        <v/>
      </c>
      <c r="D703" s="366"/>
      <c r="E703" s="149"/>
      <c r="F703" s="175"/>
      <c r="G703" s="149"/>
      <c r="H703" s="175"/>
      <c r="I703" s="173"/>
      <c r="J703" s="200" t="str">
        <f t="shared" si="50"/>
        <v/>
      </c>
      <c r="K703" s="173"/>
      <c r="L703" s="200" t="str">
        <f t="shared" si="51"/>
        <v/>
      </c>
      <c r="M703" s="139" t="str">
        <f t="shared" si="54"/>
        <v/>
      </c>
      <c r="N703" s="176"/>
      <c r="O703" s="176"/>
      <c r="P703" s="189"/>
      <c r="Q703" s="123"/>
      <c r="R703" s="123"/>
      <c r="S703" s="178"/>
      <c r="T703" s="178"/>
      <c r="U703" s="149"/>
      <c r="V703" s="124"/>
      <c r="W703" s="149"/>
      <c r="X703" s="124"/>
      <c r="Y703" s="124"/>
      <c r="Z703" s="124"/>
      <c r="AA703" s="124"/>
      <c r="AB703" s="173"/>
      <c r="AC703" s="139"/>
      <c r="AD703" s="139"/>
      <c r="AE703" s="173"/>
      <c r="AF703" s="173"/>
      <c r="AG703" s="173"/>
      <c r="AH703" s="188"/>
      <c r="AI703" s="149"/>
      <c r="AJ703" s="200" t="str">
        <f t="shared" si="52"/>
        <v/>
      </c>
      <c r="AK703" s="204"/>
      <c r="AL703" s="199"/>
      <c r="AP703" s="178"/>
      <c r="AQ703" s="214"/>
      <c r="AR703" s="214"/>
      <c r="AS703" s="214"/>
      <c r="AT703" s="215"/>
    </row>
    <row r="704" spans="1:46" s="177" customFormat="1" ht="27" customHeight="1" thickTop="1" thickBot="1" x14ac:dyDescent="0.25">
      <c r="A704" s="122"/>
      <c r="B704" s="149" t="str">
        <f t="shared" si="53"/>
        <v/>
      </c>
      <c r="C704" s="304" t="str">
        <f>IF(D704="","",(VLOOKUP(D704,Lookups!$B$4:$C$2561,2,FALSE)))</f>
        <v/>
      </c>
      <c r="D704" s="366"/>
      <c r="E704" s="149"/>
      <c r="F704" s="175"/>
      <c r="G704" s="149"/>
      <c r="H704" s="175"/>
      <c r="I704" s="173"/>
      <c r="J704" s="200" t="str">
        <f t="shared" si="50"/>
        <v/>
      </c>
      <c r="K704" s="173"/>
      <c r="L704" s="200" t="str">
        <f t="shared" si="51"/>
        <v/>
      </c>
      <c r="M704" s="139" t="str">
        <f t="shared" si="54"/>
        <v/>
      </c>
      <c r="N704" s="176"/>
      <c r="O704" s="176"/>
      <c r="P704" s="189"/>
      <c r="Q704" s="123"/>
      <c r="R704" s="123"/>
      <c r="S704" s="178"/>
      <c r="T704" s="178"/>
      <c r="U704" s="149"/>
      <c r="V704" s="124"/>
      <c r="W704" s="149"/>
      <c r="X704" s="124"/>
      <c r="Y704" s="124"/>
      <c r="Z704" s="124"/>
      <c r="AA704" s="124"/>
      <c r="AB704" s="173"/>
      <c r="AC704" s="139"/>
      <c r="AD704" s="139"/>
      <c r="AE704" s="173"/>
      <c r="AF704" s="173"/>
      <c r="AG704" s="173"/>
      <c r="AH704" s="188"/>
      <c r="AI704" s="149"/>
      <c r="AJ704" s="200" t="str">
        <f t="shared" si="52"/>
        <v/>
      </c>
      <c r="AK704" s="204"/>
      <c r="AL704" s="199"/>
      <c r="AP704" s="178"/>
      <c r="AQ704" s="214"/>
      <c r="AR704" s="214"/>
      <c r="AS704" s="214"/>
      <c r="AT704" s="215"/>
    </row>
    <row r="705" spans="1:46" s="177" customFormat="1" ht="27" customHeight="1" thickTop="1" thickBot="1" x14ac:dyDescent="0.25">
      <c r="A705" s="122"/>
      <c r="B705" s="149" t="str">
        <f t="shared" si="53"/>
        <v/>
      </c>
      <c r="C705" s="304" t="str">
        <f>IF(D705="","",(VLOOKUP(D705,Lookups!$B$4:$C$2561,2,FALSE)))</f>
        <v/>
      </c>
      <c r="D705" s="366"/>
      <c r="E705" s="149"/>
      <c r="F705" s="175"/>
      <c r="G705" s="149"/>
      <c r="H705" s="175"/>
      <c r="I705" s="173"/>
      <c r="J705" s="200" t="str">
        <f t="shared" si="50"/>
        <v/>
      </c>
      <c r="K705" s="173"/>
      <c r="L705" s="200" t="str">
        <f t="shared" si="51"/>
        <v/>
      </c>
      <c r="M705" s="139" t="str">
        <f t="shared" si="54"/>
        <v/>
      </c>
      <c r="N705" s="176"/>
      <c r="O705" s="176"/>
      <c r="P705" s="189"/>
      <c r="Q705" s="123"/>
      <c r="R705" s="123"/>
      <c r="S705" s="178"/>
      <c r="T705" s="178"/>
      <c r="U705" s="149"/>
      <c r="V705" s="124"/>
      <c r="W705" s="149"/>
      <c r="X705" s="124"/>
      <c r="Y705" s="124"/>
      <c r="Z705" s="124"/>
      <c r="AA705" s="124"/>
      <c r="AB705" s="173"/>
      <c r="AC705" s="139"/>
      <c r="AD705" s="139"/>
      <c r="AE705" s="173"/>
      <c r="AF705" s="173"/>
      <c r="AG705" s="173"/>
      <c r="AH705" s="188"/>
      <c r="AI705" s="149"/>
      <c r="AJ705" s="200" t="str">
        <f t="shared" si="52"/>
        <v/>
      </c>
      <c r="AK705" s="204"/>
      <c r="AL705" s="199"/>
      <c r="AP705" s="178"/>
      <c r="AQ705" s="214"/>
      <c r="AR705" s="214"/>
      <c r="AS705" s="214"/>
      <c r="AT705" s="215"/>
    </row>
    <row r="706" spans="1:46" s="177" customFormat="1" ht="27" customHeight="1" thickTop="1" thickBot="1" x14ac:dyDescent="0.25">
      <c r="A706" s="122"/>
      <c r="B706" s="149" t="str">
        <f t="shared" si="53"/>
        <v/>
      </c>
      <c r="C706" s="304" t="str">
        <f>IF(D706="","",(VLOOKUP(D706,Lookups!$B$4:$C$2561,2,FALSE)))</f>
        <v/>
      </c>
      <c r="D706" s="366"/>
      <c r="E706" s="149"/>
      <c r="F706" s="175"/>
      <c r="G706" s="149"/>
      <c r="H706" s="175"/>
      <c r="I706" s="173"/>
      <c r="J706" s="200" t="str">
        <f t="shared" si="50"/>
        <v/>
      </c>
      <c r="K706" s="173"/>
      <c r="L706" s="200" t="str">
        <f t="shared" si="51"/>
        <v/>
      </c>
      <c r="M706" s="139" t="str">
        <f t="shared" si="54"/>
        <v/>
      </c>
      <c r="N706" s="176"/>
      <c r="O706" s="176"/>
      <c r="P706" s="189"/>
      <c r="Q706" s="123"/>
      <c r="R706" s="123"/>
      <c r="S706" s="178"/>
      <c r="T706" s="178"/>
      <c r="U706" s="149"/>
      <c r="V706" s="124"/>
      <c r="W706" s="149"/>
      <c r="X706" s="124"/>
      <c r="Y706" s="124"/>
      <c r="Z706" s="124"/>
      <c r="AA706" s="124"/>
      <c r="AB706" s="173"/>
      <c r="AC706" s="139"/>
      <c r="AD706" s="139"/>
      <c r="AE706" s="173"/>
      <c r="AF706" s="173"/>
      <c r="AG706" s="173"/>
      <c r="AH706" s="188"/>
      <c r="AI706" s="149"/>
      <c r="AJ706" s="200" t="str">
        <f t="shared" si="52"/>
        <v/>
      </c>
      <c r="AK706" s="204"/>
      <c r="AL706" s="199"/>
      <c r="AP706" s="178"/>
      <c r="AQ706" s="214"/>
      <c r="AR706" s="214"/>
      <c r="AS706" s="214"/>
      <c r="AT706" s="215"/>
    </row>
    <row r="707" spans="1:46" s="177" customFormat="1" ht="27" customHeight="1" thickTop="1" thickBot="1" x14ac:dyDescent="0.25">
      <c r="A707" s="122"/>
      <c r="B707" s="149" t="str">
        <f t="shared" si="53"/>
        <v/>
      </c>
      <c r="C707" s="304" t="str">
        <f>IF(D707="","",(VLOOKUP(D707,Lookups!$B$4:$C$2561,2,FALSE)))</f>
        <v/>
      </c>
      <c r="D707" s="366"/>
      <c r="E707" s="149"/>
      <c r="F707" s="175"/>
      <c r="G707" s="149"/>
      <c r="H707" s="175"/>
      <c r="I707" s="173"/>
      <c r="J707" s="200" t="str">
        <f t="shared" si="50"/>
        <v/>
      </c>
      <c r="K707" s="173"/>
      <c r="L707" s="200" t="str">
        <f t="shared" si="51"/>
        <v/>
      </c>
      <c r="M707" s="139" t="str">
        <f t="shared" si="54"/>
        <v/>
      </c>
      <c r="N707" s="176"/>
      <c r="O707" s="176"/>
      <c r="P707" s="189"/>
      <c r="Q707" s="123"/>
      <c r="R707" s="123"/>
      <c r="S707" s="178"/>
      <c r="T707" s="178"/>
      <c r="U707" s="149"/>
      <c r="V707" s="124"/>
      <c r="W707" s="149"/>
      <c r="X707" s="124"/>
      <c r="Y707" s="124"/>
      <c r="Z707" s="124"/>
      <c r="AA707" s="124"/>
      <c r="AB707" s="173"/>
      <c r="AC707" s="139"/>
      <c r="AD707" s="139"/>
      <c r="AE707" s="173"/>
      <c r="AF707" s="173"/>
      <c r="AG707" s="173"/>
      <c r="AH707" s="188"/>
      <c r="AI707" s="149"/>
      <c r="AJ707" s="200" t="str">
        <f t="shared" si="52"/>
        <v/>
      </c>
      <c r="AK707" s="204"/>
      <c r="AL707" s="199"/>
      <c r="AP707" s="178"/>
      <c r="AQ707" s="214"/>
      <c r="AR707" s="214"/>
      <c r="AS707" s="214"/>
      <c r="AT707" s="215"/>
    </row>
    <row r="708" spans="1:46" s="177" customFormat="1" ht="27" customHeight="1" thickTop="1" thickBot="1" x14ac:dyDescent="0.25">
      <c r="A708" s="122"/>
      <c r="B708" s="149" t="str">
        <f t="shared" si="53"/>
        <v/>
      </c>
      <c r="C708" s="304" t="str">
        <f>IF(D708="","",(VLOOKUP(D708,Lookups!$B$4:$C$2561,2,FALSE)))</f>
        <v/>
      </c>
      <c r="D708" s="366"/>
      <c r="E708" s="149"/>
      <c r="F708" s="175"/>
      <c r="G708" s="149"/>
      <c r="H708" s="175"/>
      <c r="I708" s="173"/>
      <c r="J708" s="200" t="str">
        <f t="shared" si="50"/>
        <v/>
      </c>
      <c r="K708" s="173"/>
      <c r="L708" s="200" t="str">
        <f t="shared" si="51"/>
        <v/>
      </c>
      <c r="M708" s="139" t="str">
        <f t="shared" si="54"/>
        <v/>
      </c>
      <c r="N708" s="176"/>
      <c r="O708" s="176"/>
      <c r="P708" s="189"/>
      <c r="Q708" s="123"/>
      <c r="R708" s="123"/>
      <c r="S708" s="178"/>
      <c r="T708" s="178"/>
      <c r="U708" s="149"/>
      <c r="V708" s="124"/>
      <c r="W708" s="149"/>
      <c r="X708" s="124"/>
      <c r="Y708" s="124"/>
      <c r="Z708" s="124"/>
      <c r="AA708" s="124"/>
      <c r="AB708" s="173"/>
      <c r="AC708" s="139"/>
      <c r="AD708" s="139"/>
      <c r="AE708" s="173"/>
      <c r="AF708" s="173"/>
      <c r="AG708" s="173"/>
      <c r="AH708" s="188"/>
      <c r="AI708" s="149"/>
      <c r="AJ708" s="200" t="str">
        <f t="shared" si="52"/>
        <v/>
      </c>
      <c r="AK708" s="204"/>
      <c r="AL708" s="199"/>
      <c r="AP708" s="178"/>
      <c r="AQ708" s="214"/>
      <c r="AR708" s="214"/>
      <c r="AS708" s="214"/>
      <c r="AT708" s="215"/>
    </row>
    <row r="709" spans="1:46" s="177" customFormat="1" ht="27" customHeight="1" thickTop="1" thickBot="1" x14ac:dyDescent="0.25">
      <c r="A709" s="122"/>
      <c r="B709" s="149" t="str">
        <f t="shared" si="53"/>
        <v/>
      </c>
      <c r="C709" s="304" t="str">
        <f>IF(D709="","",(VLOOKUP(D709,Lookups!$B$4:$C$2561,2,FALSE)))</f>
        <v/>
      </c>
      <c r="D709" s="366"/>
      <c r="E709" s="149"/>
      <c r="F709" s="175"/>
      <c r="G709" s="149"/>
      <c r="H709" s="175"/>
      <c r="I709" s="173"/>
      <c r="J709" s="200" t="str">
        <f t="shared" si="50"/>
        <v/>
      </c>
      <c r="K709" s="173"/>
      <c r="L709" s="200" t="str">
        <f t="shared" si="51"/>
        <v/>
      </c>
      <c r="M709" s="139" t="str">
        <f t="shared" si="54"/>
        <v/>
      </c>
      <c r="N709" s="176"/>
      <c r="O709" s="176"/>
      <c r="P709" s="189"/>
      <c r="Q709" s="123"/>
      <c r="R709" s="123"/>
      <c r="S709" s="178"/>
      <c r="T709" s="178"/>
      <c r="U709" s="149"/>
      <c r="V709" s="124"/>
      <c r="W709" s="149"/>
      <c r="X709" s="124"/>
      <c r="Y709" s="124"/>
      <c r="Z709" s="124"/>
      <c r="AA709" s="124"/>
      <c r="AB709" s="173"/>
      <c r="AC709" s="139"/>
      <c r="AD709" s="139"/>
      <c r="AE709" s="173"/>
      <c r="AF709" s="173"/>
      <c r="AG709" s="173"/>
      <c r="AH709" s="188"/>
      <c r="AI709" s="149"/>
      <c r="AJ709" s="200" t="str">
        <f t="shared" si="52"/>
        <v/>
      </c>
      <c r="AK709" s="204"/>
      <c r="AL709" s="199"/>
      <c r="AP709" s="178"/>
      <c r="AQ709" s="214"/>
      <c r="AR709" s="214"/>
      <c r="AS709" s="214"/>
      <c r="AT709" s="215"/>
    </row>
    <row r="710" spans="1:46" s="177" customFormat="1" ht="27" customHeight="1" thickTop="1" thickBot="1" x14ac:dyDescent="0.25">
      <c r="A710" s="122"/>
      <c r="B710" s="149" t="str">
        <f t="shared" si="53"/>
        <v/>
      </c>
      <c r="C710" s="304" t="str">
        <f>IF(D710="","",(VLOOKUP(D710,Lookups!$B$4:$C$2561,2,FALSE)))</f>
        <v/>
      </c>
      <c r="D710" s="366"/>
      <c r="E710" s="149"/>
      <c r="F710" s="175"/>
      <c r="G710" s="149"/>
      <c r="H710" s="175"/>
      <c r="I710" s="173"/>
      <c r="J710" s="200" t="str">
        <f t="shared" ref="J710:J755" si="55">IF(I710="","",VLOOKUP(I710,MSTypeDesc,2,FALSE))</f>
        <v/>
      </c>
      <c r="K710" s="173"/>
      <c r="L710" s="200" t="str">
        <f t="shared" ref="L710:L755" si="56">IF(K710="","",VLOOKUP(K710,MSSubtypeDesc,2,FALSE))</f>
        <v/>
      </c>
      <c r="M710" s="139" t="str">
        <f t="shared" si="54"/>
        <v/>
      </c>
      <c r="N710" s="176"/>
      <c r="O710" s="176"/>
      <c r="P710" s="189"/>
      <c r="Q710" s="123"/>
      <c r="R710" s="123"/>
      <c r="S710" s="178"/>
      <c r="T710" s="178"/>
      <c r="U710" s="149"/>
      <c r="V710" s="124"/>
      <c r="W710" s="149"/>
      <c r="X710" s="124"/>
      <c r="Y710" s="124"/>
      <c r="Z710" s="124"/>
      <c r="AA710" s="124"/>
      <c r="AB710" s="173"/>
      <c r="AC710" s="139"/>
      <c r="AD710" s="139"/>
      <c r="AE710" s="173"/>
      <c r="AF710" s="173"/>
      <c r="AG710" s="173"/>
      <c r="AH710" s="188"/>
      <c r="AI710" s="149"/>
      <c r="AJ710" s="200" t="str">
        <f t="shared" ref="AJ710:AJ755" si="57">IF(AI710="","",VLOOKUP(AI710,MsMaterialDesc,2,FALSE))</f>
        <v/>
      </c>
      <c r="AK710" s="204"/>
      <c r="AL710" s="199"/>
      <c r="AP710" s="178"/>
      <c r="AQ710" s="214"/>
      <c r="AR710" s="214"/>
      <c r="AS710" s="214"/>
      <c r="AT710" s="215"/>
    </row>
    <row r="711" spans="1:46" s="177" customFormat="1" ht="27" customHeight="1" thickTop="1" thickBot="1" x14ac:dyDescent="0.25">
      <c r="A711" s="122"/>
      <c r="B711" s="149" t="str">
        <f t="shared" ref="B711:B755" si="58">IF(A711="ADD","0","")</f>
        <v/>
      </c>
      <c r="C711" s="304" t="str">
        <f>IF(D711="","",(VLOOKUP(D711,Lookups!$B$4:$C$2561,2,FALSE)))</f>
        <v/>
      </c>
      <c r="D711" s="366"/>
      <c r="E711" s="149"/>
      <c r="F711" s="175"/>
      <c r="G711" s="149"/>
      <c r="H711" s="175"/>
      <c r="I711" s="173"/>
      <c r="J711" s="200" t="str">
        <f t="shared" si="55"/>
        <v/>
      </c>
      <c r="K711" s="173"/>
      <c r="L711" s="200" t="str">
        <f t="shared" si="56"/>
        <v/>
      </c>
      <c r="M711" s="139" t="str">
        <f t="shared" ref="M711:M755" si="59">IF(D711&gt;0,"1","")</f>
        <v/>
      </c>
      <c r="N711" s="176"/>
      <c r="O711" s="176"/>
      <c r="P711" s="189"/>
      <c r="Q711" s="123"/>
      <c r="R711" s="123"/>
      <c r="S711" s="178"/>
      <c r="T711" s="178"/>
      <c r="U711" s="149"/>
      <c r="V711" s="124"/>
      <c r="W711" s="149"/>
      <c r="X711" s="124"/>
      <c r="Y711" s="124"/>
      <c r="Z711" s="124"/>
      <c r="AA711" s="124"/>
      <c r="AB711" s="173"/>
      <c r="AC711" s="139"/>
      <c r="AD711" s="139"/>
      <c r="AE711" s="173"/>
      <c r="AF711" s="173"/>
      <c r="AG711" s="173"/>
      <c r="AH711" s="188"/>
      <c r="AI711" s="149"/>
      <c r="AJ711" s="200" t="str">
        <f t="shared" si="57"/>
        <v/>
      </c>
      <c r="AK711" s="204"/>
      <c r="AL711" s="199"/>
      <c r="AP711" s="178"/>
      <c r="AQ711" s="214"/>
      <c r="AR711" s="214"/>
      <c r="AS711" s="214"/>
      <c r="AT711" s="215"/>
    </row>
    <row r="712" spans="1:46" s="177" customFormat="1" ht="27" customHeight="1" thickTop="1" thickBot="1" x14ac:dyDescent="0.25">
      <c r="A712" s="122"/>
      <c r="B712" s="149" t="str">
        <f t="shared" si="58"/>
        <v/>
      </c>
      <c r="C712" s="304" t="str">
        <f>IF(D712="","",(VLOOKUP(D712,Lookups!$B$4:$C$2561,2,FALSE)))</f>
        <v/>
      </c>
      <c r="D712" s="366"/>
      <c r="E712" s="149"/>
      <c r="F712" s="175"/>
      <c r="G712" s="149"/>
      <c r="H712" s="175"/>
      <c r="I712" s="173"/>
      <c r="J712" s="200" t="str">
        <f t="shared" si="55"/>
        <v/>
      </c>
      <c r="K712" s="173"/>
      <c r="L712" s="200" t="str">
        <f t="shared" si="56"/>
        <v/>
      </c>
      <c r="M712" s="139" t="str">
        <f t="shared" si="59"/>
        <v/>
      </c>
      <c r="N712" s="176"/>
      <c r="O712" s="176"/>
      <c r="P712" s="189"/>
      <c r="Q712" s="123"/>
      <c r="R712" s="123"/>
      <c r="S712" s="178"/>
      <c r="T712" s="178"/>
      <c r="U712" s="149"/>
      <c r="V712" s="124"/>
      <c r="W712" s="149"/>
      <c r="X712" s="124"/>
      <c r="Y712" s="124"/>
      <c r="Z712" s="124"/>
      <c r="AA712" s="124"/>
      <c r="AB712" s="173"/>
      <c r="AC712" s="139"/>
      <c r="AD712" s="139"/>
      <c r="AE712" s="173"/>
      <c r="AF712" s="173"/>
      <c r="AG712" s="173"/>
      <c r="AH712" s="188"/>
      <c r="AI712" s="149"/>
      <c r="AJ712" s="200" t="str">
        <f t="shared" si="57"/>
        <v/>
      </c>
      <c r="AK712" s="204"/>
      <c r="AL712" s="199"/>
      <c r="AP712" s="178"/>
      <c r="AQ712" s="214"/>
      <c r="AR712" s="214"/>
      <c r="AS712" s="214"/>
      <c r="AT712" s="215"/>
    </row>
    <row r="713" spans="1:46" s="177" customFormat="1" ht="27" customHeight="1" thickTop="1" thickBot="1" x14ac:dyDescent="0.25">
      <c r="A713" s="122"/>
      <c r="B713" s="149" t="str">
        <f t="shared" si="58"/>
        <v/>
      </c>
      <c r="C713" s="304" t="str">
        <f>IF(D713="","",(VLOOKUP(D713,Lookups!$B$4:$C$2561,2,FALSE)))</f>
        <v/>
      </c>
      <c r="D713" s="366"/>
      <c r="E713" s="149"/>
      <c r="F713" s="175"/>
      <c r="G713" s="149"/>
      <c r="H713" s="175"/>
      <c r="I713" s="173"/>
      <c r="J713" s="200" t="str">
        <f t="shared" si="55"/>
        <v/>
      </c>
      <c r="K713" s="173"/>
      <c r="L713" s="200" t="str">
        <f t="shared" si="56"/>
        <v/>
      </c>
      <c r="M713" s="139" t="str">
        <f t="shared" si="59"/>
        <v/>
      </c>
      <c r="N713" s="176"/>
      <c r="O713" s="176"/>
      <c r="P713" s="189"/>
      <c r="Q713" s="123"/>
      <c r="R713" s="123"/>
      <c r="S713" s="178"/>
      <c r="T713" s="178"/>
      <c r="U713" s="149"/>
      <c r="V713" s="124"/>
      <c r="W713" s="149"/>
      <c r="X713" s="124"/>
      <c r="Y713" s="124"/>
      <c r="Z713" s="124"/>
      <c r="AA713" s="124"/>
      <c r="AB713" s="173"/>
      <c r="AC713" s="139"/>
      <c r="AD713" s="139"/>
      <c r="AE713" s="173"/>
      <c r="AF713" s="173"/>
      <c r="AG713" s="173"/>
      <c r="AH713" s="188"/>
      <c r="AI713" s="149"/>
      <c r="AJ713" s="200" t="str">
        <f t="shared" si="57"/>
        <v/>
      </c>
      <c r="AK713" s="204"/>
      <c r="AL713" s="199"/>
      <c r="AP713" s="178"/>
      <c r="AQ713" s="214"/>
      <c r="AR713" s="214"/>
      <c r="AS713" s="214"/>
      <c r="AT713" s="215"/>
    </row>
    <row r="714" spans="1:46" s="177" customFormat="1" ht="27" customHeight="1" thickTop="1" thickBot="1" x14ac:dyDescent="0.25">
      <c r="A714" s="122"/>
      <c r="B714" s="149" t="str">
        <f t="shared" si="58"/>
        <v/>
      </c>
      <c r="C714" s="304" t="str">
        <f>IF(D714="","",(VLOOKUP(D714,Lookups!$B$4:$C$2561,2,FALSE)))</f>
        <v/>
      </c>
      <c r="D714" s="366"/>
      <c r="E714" s="149"/>
      <c r="F714" s="175"/>
      <c r="G714" s="149"/>
      <c r="H714" s="175"/>
      <c r="I714" s="173"/>
      <c r="J714" s="200" t="str">
        <f t="shared" si="55"/>
        <v/>
      </c>
      <c r="K714" s="173"/>
      <c r="L714" s="200" t="str">
        <f t="shared" si="56"/>
        <v/>
      </c>
      <c r="M714" s="139" t="str">
        <f t="shared" si="59"/>
        <v/>
      </c>
      <c r="N714" s="176"/>
      <c r="O714" s="176"/>
      <c r="P714" s="189"/>
      <c r="Q714" s="123"/>
      <c r="R714" s="123"/>
      <c r="S714" s="178"/>
      <c r="T714" s="178"/>
      <c r="U714" s="149"/>
      <c r="V714" s="124"/>
      <c r="W714" s="149"/>
      <c r="X714" s="124"/>
      <c r="Y714" s="124"/>
      <c r="Z714" s="124"/>
      <c r="AA714" s="124"/>
      <c r="AB714" s="173"/>
      <c r="AC714" s="139"/>
      <c r="AD714" s="139"/>
      <c r="AE714" s="173"/>
      <c r="AF714" s="173"/>
      <c r="AG714" s="173"/>
      <c r="AH714" s="188"/>
      <c r="AI714" s="149"/>
      <c r="AJ714" s="200" t="str">
        <f t="shared" si="57"/>
        <v/>
      </c>
      <c r="AK714" s="204"/>
      <c r="AL714" s="199"/>
      <c r="AP714" s="178"/>
      <c r="AQ714" s="214"/>
      <c r="AR714" s="214"/>
      <c r="AS714" s="214"/>
      <c r="AT714" s="215"/>
    </row>
    <row r="715" spans="1:46" s="177" customFormat="1" ht="27" customHeight="1" thickTop="1" thickBot="1" x14ac:dyDescent="0.25">
      <c r="A715" s="122"/>
      <c r="B715" s="149" t="str">
        <f t="shared" si="58"/>
        <v/>
      </c>
      <c r="C715" s="304" t="str">
        <f>IF(D715="","",(VLOOKUP(D715,Lookups!$B$4:$C$2561,2,FALSE)))</f>
        <v/>
      </c>
      <c r="D715" s="366"/>
      <c r="E715" s="149"/>
      <c r="F715" s="175"/>
      <c r="G715" s="149"/>
      <c r="H715" s="175"/>
      <c r="I715" s="173"/>
      <c r="J715" s="200" t="str">
        <f t="shared" si="55"/>
        <v/>
      </c>
      <c r="K715" s="173"/>
      <c r="L715" s="200" t="str">
        <f t="shared" si="56"/>
        <v/>
      </c>
      <c r="M715" s="139" t="str">
        <f t="shared" si="59"/>
        <v/>
      </c>
      <c r="N715" s="176"/>
      <c r="O715" s="176"/>
      <c r="P715" s="189"/>
      <c r="Q715" s="123"/>
      <c r="R715" s="123"/>
      <c r="S715" s="178"/>
      <c r="T715" s="178"/>
      <c r="U715" s="149"/>
      <c r="V715" s="124"/>
      <c r="W715" s="149"/>
      <c r="X715" s="124"/>
      <c r="Y715" s="124"/>
      <c r="Z715" s="124"/>
      <c r="AA715" s="124"/>
      <c r="AB715" s="173"/>
      <c r="AC715" s="139"/>
      <c r="AD715" s="139"/>
      <c r="AE715" s="173"/>
      <c r="AF715" s="173"/>
      <c r="AG715" s="173"/>
      <c r="AH715" s="188"/>
      <c r="AI715" s="149"/>
      <c r="AJ715" s="200" t="str">
        <f t="shared" si="57"/>
        <v/>
      </c>
      <c r="AK715" s="204"/>
      <c r="AL715" s="199"/>
      <c r="AP715" s="178"/>
      <c r="AQ715" s="214"/>
      <c r="AR715" s="214"/>
      <c r="AS715" s="214"/>
      <c r="AT715" s="215"/>
    </row>
    <row r="716" spans="1:46" s="177" customFormat="1" ht="27" customHeight="1" thickTop="1" thickBot="1" x14ac:dyDescent="0.25">
      <c r="A716" s="122"/>
      <c r="B716" s="149" t="str">
        <f t="shared" si="58"/>
        <v/>
      </c>
      <c r="C716" s="304" t="str">
        <f>IF(D716="","",(VLOOKUP(D716,Lookups!$B$4:$C$2561,2,FALSE)))</f>
        <v/>
      </c>
      <c r="D716" s="366"/>
      <c r="E716" s="149"/>
      <c r="F716" s="175"/>
      <c r="G716" s="149"/>
      <c r="H716" s="175"/>
      <c r="I716" s="173"/>
      <c r="J716" s="200" t="str">
        <f t="shared" si="55"/>
        <v/>
      </c>
      <c r="K716" s="173"/>
      <c r="L716" s="200" t="str">
        <f t="shared" si="56"/>
        <v/>
      </c>
      <c r="M716" s="139" t="str">
        <f t="shared" si="59"/>
        <v/>
      </c>
      <c r="N716" s="176"/>
      <c r="O716" s="176"/>
      <c r="P716" s="189"/>
      <c r="Q716" s="123"/>
      <c r="R716" s="123"/>
      <c r="S716" s="178"/>
      <c r="T716" s="178"/>
      <c r="U716" s="149"/>
      <c r="V716" s="124"/>
      <c r="W716" s="149"/>
      <c r="X716" s="124"/>
      <c r="Y716" s="124"/>
      <c r="Z716" s="124"/>
      <c r="AA716" s="124"/>
      <c r="AB716" s="173"/>
      <c r="AC716" s="139"/>
      <c r="AD716" s="139"/>
      <c r="AE716" s="173"/>
      <c r="AF716" s="173"/>
      <c r="AG716" s="173"/>
      <c r="AH716" s="188"/>
      <c r="AI716" s="149"/>
      <c r="AJ716" s="200" t="str">
        <f t="shared" si="57"/>
        <v/>
      </c>
      <c r="AK716" s="204"/>
      <c r="AL716" s="199"/>
      <c r="AP716" s="178"/>
      <c r="AQ716" s="214"/>
      <c r="AR716" s="214"/>
      <c r="AS716" s="214"/>
      <c r="AT716" s="215"/>
    </row>
    <row r="717" spans="1:46" s="177" customFormat="1" ht="27" customHeight="1" thickTop="1" thickBot="1" x14ac:dyDescent="0.25">
      <c r="A717" s="122"/>
      <c r="B717" s="149" t="str">
        <f t="shared" si="58"/>
        <v/>
      </c>
      <c r="C717" s="304" t="str">
        <f>IF(D717="","",(VLOOKUP(D717,Lookups!$B$4:$C$2561,2,FALSE)))</f>
        <v/>
      </c>
      <c r="D717" s="366"/>
      <c r="E717" s="149"/>
      <c r="F717" s="175"/>
      <c r="G717" s="149"/>
      <c r="H717" s="175"/>
      <c r="I717" s="173"/>
      <c r="J717" s="200" t="str">
        <f t="shared" si="55"/>
        <v/>
      </c>
      <c r="K717" s="173"/>
      <c r="L717" s="200" t="str">
        <f t="shared" si="56"/>
        <v/>
      </c>
      <c r="M717" s="139" t="str">
        <f t="shared" si="59"/>
        <v/>
      </c>
      <c r="N717" s="176"/>
      <c r="O717" s="176"/>
      <c r="P717" s="189"/>
      <c r="Q717" s="123"/>
      <c r="R717" s="123"/>
      <c r="S717" s="178"/>
      <c r="T717" s="178"/>
      <c r="U717" s="149"/>
      <c r="V717" s="124"/>
      <c r="W717" s="149"/>
      <c r="X717" s="124"/>
      <c r="Y717" s="124"/>
      <c r="Z717" s="124"/>
      <c r="AA717" s="124"/>
      <c r="AB717" s="173"/>
      <c r="AC717" s="139"/>
      <c r="AD717" s="139"/>
      <c r="AE717" s="173"/>
      <c r="AF717" s="173"/>
      <c r="AG717" s="173"/>
      <c r="AH717" s="188"/>
      <c r="AI717" s="149"/>
      <c r="AJ717" s="200" t="str">
        <f t="shared" si="57"/>
        <v/>
      </c>
      <c r="AK717" s="204"/>
      <c r="AL717" s="199"/>
      <c r="AP717" s="178"/>
      <c r="AQ717" s="214"/>
      <c r="AR717" s="214"/>
      <c r="AS717" s="214"/>
      <c r="AT717" s="215"/>
    </row>
    <row r="718" spans="1:46" s="177" customFormat="1" ht="27" customHeight="1" thickTop="1" thickBot="1" x14ac:dyDescent="0.25">
      <c r="A718" s="122"/>
      <c r="B718" s="149" t="str">
        <f t="shared" si="58"/>
        <v/>
      </c>
      <c r="C718" s="304" t="str">
        <f>IF(D718="","",(VLOOKUP(D718,Lookups!$B$4:$C$2561,2,FALSE)))</f>
        <v/>
      </c>
      <c r="D718" s="366"/>
      <c r="E718" s="149"/>
      <c r="F718" s="175"/>
      <c r="G718" s="149"/>
      <c r="H718" s="175"/>
      <c r="I718" s="173"/>
      <c r="J718" s="200" t="str">
        <f t="shared" si="55"/>
        <v/>
      </c>
      <c r="K718" s="173"/>
      <c r="L718" s="200" t="str">
        <f t="shared" si="56"/>
        <v/>
      </c>
      <c r="M718" s="139" t="str">
        <f t="shared" si="59"/>
        <v/>
      </c>
      <c r="N718" s="176"/>
      <c r="O718" s="176"/>
      <c r="P718" s="189"/>
      <c r="Q718" s="123"/>
      <c r="R718" s="123"/>
      <c r="S718" s="178"/>
      <c r="T718" s="178"/>
      <c r="U718" s="149"/>
      <c r="V718" s="124"/>
      <c r="W718" s="149"/>
      <c r="X718" s="124"/>
      <c r="Y718" s="124"/>
      <c r="Z718" s="124"/>
      <c r="AA718" s="124"/>
      <c r="AB718" s="173"/>
      <c r="AC718" s="139"/>
      <c r="AD718" s="139"/>
      <c r="AE718" s="173"/>
      <c r="AF718" s="173"/>
      <c r="AG718" s="173"/>
      <c r="AH718" s="188"/>
      <c r="AI718" s="149"/>
      <c r="AJ718" s="200" t="str">
        <f t="shared" si="57"/>
        <v/>
      </c>
      <c r="AK718" s="204"/>
      <c r="AL718" s="199"/>
      <c r="AP718" s="178"/>
      <c r="AQ718" s="214"/>
      <c r="AR718" s="214"/>
      <c r="AS718" s="214"/>
      <c r="AT718" s="215"/>
    </row>
    <row r="719" spans="1:46" s="177" customFormat="1" ht="27" customHeight="1" thickTop="1" thickBot="1" x14ac:dyDescent="0.25">
      <c r="A719" s="122"/>
      <c r="B719" s="149" t="str">
        <f t="shared" si="58"/>
        <v/>
      </c>
      <c r="C719" s="304" t="str">
        <f>IF(D719="","",(VLOOKUP(D719,Lookups!$B$4:$C$2561,2,FALSE)))</f>
        <v/>
      </c>
      <c r="D719" s="366"/>
      <c r="E719" s="149"/>
      <c r="F719" s="175"/>
      <c r="G719" s="149"/>
      <c r="H719" s="175"/>
      <c r="I719" s="173"/>
      <c r="J719" s="200" t="str">
        <f t="shared" si="55"/>
        <v/>
      </c>
      <c r="K719" s="173"/>
      <c r="L719" s="200" t="str">
        <f t="shared" si="56"/>
        <v/>
      </c>
      <c r="M719" s="139" t="str">
        <f t="shared" si="59"/>
        <v/>
      </c>
      <c r="N719" s="176"/>
      <c r="O719" s="176"/>
      <c r="P719" s="189"/>
      <c r="Q719" s="123"/>
      <c r="R719" s="123"/>
      <c r="S719" s="178"/>
      <c r="T719" s="178"/>
      <c r="U719" s="149"/>
      <c r="V719" s="124"/>
      <c r="W719" s="149"/>
      <c r="X719" s="124"/>
      <c r="Y719" s="124"/>
      <c r="Z719" s="124"/>
      <c r="AA719" s="124"/>
      <c r="AB719" s="173"/>
      <c r="AC719" s="139"/>
      <c r="AD719" s="139"/>
      <c r="AE719" s="173"/>
      <c r="AF719" s="173"/>
      <c r="AG719" s="173"/>
      <c r="AH719" s="188"/>
      <c r="AI719" s="149"/>
      <c r="AJ719" s="200" t="str">
        <f t="shared" si="57"/>
        <v/>
      </c>
      <c r="AK719" s="204"/>
      <c r="AL719" s="199"/>
      <c r="AP719" s="178"/>
      <c r="AQ719" s="214"/>
      <c r="AR719" s="214"/>
      <c r="AS719" s="214"/>
      <c r="AT719" s="215"/>
    </row>
    <row r="720" spans="1:46" s="177" customFormat="1" ht="27" customHeight="1" thickTop="1" thickBot="1" x14ac:dyDescent="0.25">
      <c r="A720" s="122"/>
      <c r="B720" s="149" t="str">
        <f t="shared" si="58"/>
        <v/>
      </c>
      <c r="C720" s="304" t="str">
        <f>IF(D720="","",(VLOOKUP(D720,Lookups!$B$4:$C$2561,2,FALSE)))</f>
        <v/>
      </c>
      <c r="D720" s="366"/>
      <c r="E720" s="149"/>
      <c r="F720" s="175"/>
      <c r="G720" s="149"/>
      <c r="H720" s="175"/>
      <c r="I720" s="173"/>
      <c r="J720" s="200" t="str">
        <f t="shared" si="55"/>
        <v/>
      </c>
      <c r="K720" s="173"/>
      <c r="L720" s="200" t="str">
        <f t="shared" si="56"/>
        <v/>
      </c>
      <c r="M720" s="139" t="str">
        <f t="shared" si="59"/>
        <v/>
      </c>
      <c r="N720" s="176"/>
      <c r="O720" s="176"/>
      <c r="P720" s="189"/>
      <c r="Q720" s="123"/>
      <c r="R720" s="123"/>
      <c r="S720" s="178"/>
      <c r="T720" s="178"/>
      <c r="U720" s="149"/>
      <c r="V720" s="124"/>
      <c r="W720" s="149"/>
      <c r="X720" s="124"/>
      <c r="Y720" s="124"/>
      <c r="Z720" s="124"/>
      <c r="AA720" s="124"/>
      <c r="AB720" s="173"/>
      <c r="AC720" s="139"/>
      <c r="AD720" s="139"/>
      <c r="AE720" s="173"/>
      <c r="AF720" s="173"/>
      <c r="AG720" s="173"/>
      <c r="AH720" s="188"/>
      <c r="AI720" s="149"/>
      <c r="AJ720" s="200" t="str">
        <f t="shared" si="57"/>
        <v/>
      </c>
      <c r="AK720" s="204"/>
      <c r="AL720" s="199"/>
      <c r="AP720" s="178"/>
      <c r="AQ720" s="214"/>
      <c r="AR720" s="214"/>
      <c r="AS720" s="214"/>
      <c r="AT720" s="215"/>
    </row>
    <row r="721" spans="1:46" s="177" customFormat="1" ht="27" customHeight="1" thickTop="1" thickBot="1" x14ac:dyDescent="0.25">
      <c r="A721" s="122"/>
      <c r="B721" s="149" t="str">
        <f t="shared" si="58"/>
        <v/>
      </c>
      <c r="C721" s="304" t="str">
        <f>IF(D721="","",(VLOOKUP(D721,Lookups!$B$4:$C$2561,2,FALSE)))</f>
        <v/>
      </c>
      <c r="D721" s="366"/>
      <c r="E721" s="149"/>
      <c r="F721" s="175"/>
      <c r="G721" s="149"/>
      <c r="H721" s="175"/>
      <c r="I721" s="173"/>
      <c r="J721" s="200" t="str">
        <f t="shared" si="55"/>
        <v/>
      </c>
      <c r="K721" s="173"/>
      <c r="L721" s="200" t="str">
        <f t="shared" si="56"/>
        <v/>
      </c>
      <c r="M721" s="139" t="str">
        <f t="shared" si="59"/>
        <v/>
      </c>
      <c r="N721" s="176"/>
      <c r="O721" s="176"/>
      <c r="P721" s="189"/>
      <c r="Q721" s="123"/>
      <c r="R721" s="123"/>
      <c r="S721" s="178"/>
      <c r="T721" s="178"/>
      <c r="U721" s="149"/>
      <c r="V721" s="124"/>
      <c r="W721" s="149"/>
      <c r="X721" s="124"/>
      <c r="Y721" s="124"/>
      <c r="Z721" s="124"/>
      <c r="AA721" s="124"/>
      <c r="AB721" s="173"/>
      <c r="AC721" s="139"/>
      <c r="AD721" s="139"/>
      <c r="AE721" s="173"/>
      <c r="AF721" s="173"/>
      <c r="AG721" s="173"/>
      <c r="AH721" s="188"/>
      <c r="AI721" s="149"/>
      <c r="AJ721" s="200" t="str">
        <f t="shared" si="57"/>
        <v/>
      </c>
      <c r="AK721" s="204"/>
      <c r="AL721" s="199"/>
      <c r="AP721" s="178"/>
      <c r="AQ721" s="214"/>
      <c r="AR721" s="214"/>
      <c r="AS721" s="214"/>
      <c r="AT721" s="215"/>
    </row>
    <row r="722" spans="1:46" s="177" customFormat="1" ht="27" customHeight="1" thickTop="1" thickBot="1" x14ac:dyDescent="0.25">
      <c r="A722" s="122"/>
      <c r="B722" s="149" t="str">
        <f t="shared" si="58"/>
        <v/>
      </c>
      <c r="C722" s="304" t="str">
        <f>IF(D722="","",(VLOOKUP(D722,Lookups!$B$4:$C$2561,2,FALSE)))</f>
        <v/>
      </c>
      <c r="D722" s="366"/>
      <c r="E722" s="149"/>
      <c r="F722" s="175"/>
      <c r="G722" s="149"/>
      <c r="H722" s="175"/>
      <c r="I722" s="173"/>
      <c r="J722" s="200" t="str">
        <f t="shared" si="55"/>
        <v/>
      </c>
      <c r="K722" s="173"/>
      <c r="L722" s="200" t="str">
        <f t="shared" si="56"/>
        <v/>
      </c>
      <c r="M722" s="139" t="str">
        <f t="shared" si="59"/>
        <v/>
      </c>
      <c r="N722" s="176"/>
      <c r="O722" s="176"/>
      <c r="P722" s="189"/>
      <c r="Q722" s="123"/>
      <c r="R722" s="123"/>
      <c r="S722" s="178"/>
      <c r="T722" s="178"/>
      <c r="U722" s="149"/>
      <c r="V722" s="124"/>
      <c r="W722" s="149"/>
      <c r="X722" s="124"/>
      <c r="Y722" s="124"/>
      <c r="Z722" s="124"/>
      <c r="AA722" s="124"/>
      <c r="AB722" s="173"/>
      <c r="AC722" s="139"/>
      <c r="AD722" s="139"/>
      <c r="AE722" s="173"/>
      <c r="AF722" s="173"/>
      <c r="AG722" s="173"/>
      <c r="AH722" s="188"/>
      <c r="AI722" s="149"/>
      <c r="AJ722" s="200" t="str">
        <f t="shared" si="57"/>
        <v/>
      </c>
      <c r="AK722" s="204"/>
      <c r="AL722" s="199"/>
      <c r="AP722" s="178"/>
      <c r="AQ722" s="214"/>
      <c r="AR722" s="214"/>
      <c r="AS722" s="214"/>
      <c r="AT722" s="215"/>
    </row>
    <row r="723" spans="1:46" s="177" customFormat="1" ht="27" customHeight="1" thickTop="1" thickBot="1" x14ac:dyDescent="0.25">
      <c r="A723" s="122"/>
      <c r="B723" s="149" t="str">
        <f t="shared" si="58"/>
        <v/>
      </c>
      <c r="C723" s="304" t="str">
        <f>IF(D723="","",(VLOOKUP(D723,Lookups!$B$4:$C$2561,2,FALSE)))</f>
        <v/>
      </c>
      <c r="D723" s="366"/>
      <c r="E723" s="149"/>
      <c r="F723" s="175"/>
      <c r="G723" s="149"/>
      <c r="H723" s="175"/>
      <c r="I723" s="173"/>
      <c r="J723" s="200" t="str">
        <f t="shared" si="55"/>
        <v/>
      </c>
      <c r="K723" s="173"/>
      <c r="L723" s="200" t="str">
        <f t="shared" si="56"/>
        <v/>
      </c>
      <c r="M723" s="139" t="str">
        <f t="shared" si="59"/>
        <v/>
      </c>
      <c r="N723" s="176"/>
      <c r="O723" s="176"/>
      <c r="P723" s="189"/>
      <c r="Q723" s="123"/>
      <c r="R723" s="123"/>
      <c r="S723" s="178"/>
      <c r="T723" s="178"/>
      <c r="U723" s="149"/>
      <c r="V723" s="124"/>
      <c r="W723" s="149"/>
      <c r="X723" s="124"/>
      <c r="Y723" s="124"/>
      <c r="Z723" s="124"/>
      <c r="AA723" s="124"/>
      <c r="AB723" s="173"/>
      <c r="AC723" s="139"/>
      <c r="AD723" s="139"/>
      <c r="AE723" s="173"/>
      <c r="AF723" s="173"/>
      <c r="AG723" s="173"/>
      <c r="AH723" s="188"/>
      <c r="AI723" s="149"/>
      <c r="AJ723" s="200" t="str">
        <f t="shared" si="57"/>
        <v/>
      </c>
      <c r="AK723" s="204"/>
      <c r="AL723" s="199"/>
      <c r="AP723" s="178"/>
      <c r="AQ723" s="214"/>
      <c r="AR723" s="214"/>
      <c r="AS723" s="214"/>
      <c r="AT723" s="215"/>
    </row>
    <row r="724" spans="1:46" s="177" customFormat="1" ht="27" customHeight="1" thickTop="1" thickBot="1" x14ac:dyDescent="0.25">
      <c r="A724" s="122"/>
      <c r="B724" s="149" t="str">
        <f t="shared" si="58"/>
        <v/>
      </c>
      <c r="C724" s="304" t="str">
        <f>IF(D724="","",(VLOOKUP(D724,Lookups!$B$4:$C$2561,2,FALSE)))</f>
        <v/>
      </c>
      <c r="D724" s="366"/>
      <c r="E724" s="149"/>
      <c r="F724" s="175"/>
      <c r="G724" s="149"/>
      <c r="H724" s="175"/>
      <c r="I724" s="173"/>
      <c r="J724" s="200" t="str">
        <f t="shared" si="55"/>
        <v/>
      </c>
      <c r="K724" s="173"/>
      <c r="L724" s="200" t="str">
        <f t="shared" si="56"/>
        <v/>
      </c>
      <c r="M724" s="139" t="str">
        <f t="shared" si="59"/>
        <v/>
      </c>
      <c r="N724" s="176"/>
      <c r="O724" s="176"/>
      <c r="P724" s="189"/>
      <c r="Q724" s="123"/>
      <c r="R724" s="123"/>
      <c r="S724" s="178"/>
      <c r="T724" s="178"/>
      <c r="U724" s="149"/>
      <c r="V724" s="124"/>
      <c r="W724" s="149"/>
      <c r="X724" s="124"/>
      <c r="Y724" s="124"/>
      <c r="Z724" s="124"/>
      <c r="AA724" s="124"/>
      <c r="AB724" s="173"/>
      <c r="AC724" s="139"/>
      <c r="AD724" s="139"/>
      <c r="AE724" s="173"/>
      <c r="AF724" s="173"/>
      <c r="AG724" s="173"/>
      <c r="AH724" s="188"/>
      <c r="AI724" s="149"/>
      <c r="AJ724" s="200" t="str">
        <f t="shared" si="57"/>
        <v/>
      </c>
      <c r="AK724" s="204"/>
      <c r="AL724" s="199"/>
      <c r="AP724" s="178"/>
      <c r="AQ724" s="214"/>
      <c r="AR724" s="214"/>
      <c r="AS724" s="214"/>
      <c r="AT724" s="215"/>
    </row>
    <row r="725" spans="1:46" s="177" customFormat="1" ht="27" customHeight="1" thickTop="1" thickBot="1" x14ac:dyDescent="0.25">
      <c r="A725" s="122"/>
      <c r="B725" s="149" t="str">
        <f t="shared" si="58"/>
        <v/>
      </c>
      <c r="C725" s="304" t="str">
        <f>IF(D725="","",(VLOOKUP(D725,Lookups!$B$4:$C$2561,2,FALSE)))</f>
        <v/>
      </c>
      <c r="D725" s="366"/>
      <c r="E725" s="149"/>
      <c r="F725" s="175"/>
      <c r="G725" s="149"/>
      <c r="H725" s="175"/>
      <c r="I725" s="173"/>
      <c r="J725" s="200" t="str">
        <f t="shared" si="55"/>
        <v/>
      </c>
      <c r="K725" s="173"/>
      <c r="L725" s="200" t="str">
        <f t="shared" si="56"/>
        <v/>
      </c>
      <c r="M725" s="139" t="str">
        <f t="shared" si="59"/>
        <v/>
      </c>
      <c r="N725" s="176"/>
      <c r="O725" s="176"/>
      <c r="P725" s="189"/>
      <c r="Q725" s="123"/>
      <c r="R725" s="123"/>
      <c r="S725" s="178"/>
      <c r="T725" s="178"/>
      <c r="U725" s="149"/>
      <c r="V725" s="124"/>
      <c r="W725" s="149"/>
      <c r="X725" s="124"/>
      <c r="Y725" s="124"/>
      <c r="Z725" s="124"/>
      <c r="AA725" s="124"/>
      <c r="AB725" s="173"/>
      <c r="AC725" s="139"/>
      <c r="AD725" s="139"/>
      <c r="AE725" s="173"/>
      <c r="AF725" s="173"/>
      <c r="AG725" s="173"/>
      <c r="AH725" s="188"/>
      <c r="AI725" s="149"/>
      <c r="AJ725" s="200" t="str">
        <f t="shared" si="57"/>
        <v/>
      </c>
      <c r="AK725" s="204"/>
      <c r="AL725" s="199"/>
      <c r="AP725" s="178"/>
      <c r="AQ725" s="214"/>
      <c r="AR725" s="214"/>
      <c r="AS725" s="214"/>
      <c r="AT725" s="215"/>
    </row>
    <row r="726" spans="1:46" s="177" customFormat="1" ht="27" customHeight="1" thickTop="1" thickBot="1" x14ac:dyDescent="0.25">
      <c r="A726" s="122"/>
      <c r="B726" s="149" t="str">
        <f t="shared" si="58"/>
        <v/>
      </c>
      <c r="C726" s="304" t="str">
        <f>IF(D726="","",(VLOOKUP(D726,Lookups!$B$4:$C$2561,2,FALSE)))</f>
        <v/>
      </c>
      <c r="D726" s="366"/>
      <c r="E726" s="149"/>
      <c r="F726" s="175"/>
      <c r="G726" s="149"/>
      <c r="H726" s="175"/>
      <c r="I726" s="173"/>
      <c r="J726" s="200" t="str">
        <f t="shared" si="55"/>
        <v/>
      </c>
      <c r="K726" s="173"/>
      <c r="L726" s="200" t="str">
        <f t="shared" si="56"/>
        <v/>
      </c>
      <c r="M726" s="139" t="str">
        <f t="shared" si="59"/>
        <v/>
      </c>
      <c r="N726" s="176"/>
      <c r="O726" s="176"/>
      <c r="P726" s="189"/>
      <c r="Q726" s="123"/>
      <c r="R726" s="123"/>
      <c r="S726" s="178"/>
      <c r="T726" s="178"/>
      <c r="U726" s="149"/>
      <c r="V726" s="124"/>
      <c r="W726" s="149"/>
      <c r="X726" s="124"/>
      <c r="Y726" s="124"/>
      <c r="Z726" s="124"/>
      <c r="AA726" s="124"/>
      <c r="AB726" s="173"/>
      <c r="AC726" s="139"/>
      <c r="AD726" s="139"/>
      <c r="AE726" s="173"/>
      <c r="AF726" s="173"/>
      <c r="AG726" s="173"/>
      <c r="AH726" s="188"/>
      <c r="AI726" s="149"/>
      <c r="AJ726" s="200" t="str">
        <f t="shared" si="57"/>
        <v/>
      </c>
      <c r="AK726" s="204"/>
      <c r="AL726" s="199"/>
      <c r="AP726" s="178"/>
      <c r="AQ726" s="214"/>
      <c r="AR726" s="214"/>
      <c r="AS726" s="214"/>
      <c r="AT726" s="215"/>
    </row>
    <row r="727" spans="1:46" s="177" customFormat="1" ht="27" customHeight="1" thickTop="1" thickBot="1" x14ac:dyDescent="0.25">
      <c r="A727" s="122"/>
      <c r="B727" s="149" t="str">
        <f t="shared" si="58"/>
        <v/>
      </c>
      <c r="C727" s="304" t="str">
        <f>IF(D727="","",(VLOOKUP(D727,Lookups!$B$4:$C$2561,2,FALSE)))</f>
        <v/>
      </c>
      <c r="D727" s="366"/>
      <c r="E727" s="149"/>
      <c r="F727" s="175"/>
      <c r="G727" s="149"/>
      <c r="H727" s="175"/>
      <c r="I727" s="173"/>
      <c r="J727" s="200" t="str">
        <f t="shared" si="55"/>
        <v/>
      </c>
      <c r="K727" s="173"/>
      <c r="L727" s="200" t="str">
        <f t="shared" si="56"/>
        <v/>
      </c>
      <c r="M727" s="139" t="str">
        <f t="shared" si="59"/>
        <v/>
      </c>
      <c r="N727" s="176"/>
      <c r="O727" s="176"/>
      <c r="P727" s="189"/>
      <c r="Q727" s="123"/>
      <c r="R727" s="123"/>
      <c r="S727" s="178"/>
      <c r="T727" s="178"/>
      <c r="U727" s="149"/>
      <c r="V727" s="124"/>
      <c r="W727" s="149"/>
      <c r="X727" s="124"/>
      <c r="Y727" s="124"/>
      <c r="Z727" s="124"/>
      <c r="AA727" s="124"/>
      <c r="AB727" s="173"/>
      <c r="AC727" s="139"/>
      <c r="AD727" s="139"/>
      <c r="AE727" s="173"/>
      <c r="AF727" s="173"/>
      <c r="AG727" s="173"/>
      <c r="AH727" s="188"/>
      <c r="AI727" s="149"/>
      <c r="AJ727" s="200" t="str">
        <f t="shared" si="57"/>
        <v/>
      </c>
      <c r="AK727" s="204"/>
      <c r="AL727" s="199"/>
      <c r="AP727" s="178"/>
      <c r="AQ727" s="214"/>
      <c r="AR727" s="214"/>
      <c r="AS727" s="214"/>
      <c r="AT727" s="215"/>
    </row>
    <row r="728" spans="1:46" s="177" customFormat="1" ht="27" customHeight="1" thickTop="1" thickBot="1" x14ac:dyDescent="0.25">
      <c r="A728" s="122"/>
      <c r="B728" s="149" t="str">
        <f t="shared" si="58"/>
        <v/>
      </c>
      <c r="C728" s="304" t="str">
        <f>IF(D728="","",(VLOOKUP(D728,Lookups!$B$4:$C$2561,2,FALSE)))</f>
        <v/>
      </c>
      <c r="D728" s="366"/>
      <c r="E728" s="149"/>
      <c r="F728" s="175"/>
      <c r="G728" s="149"/>
      <c r="H728" s="175"/>
      <c r="I728" s="173"/>
      <c r="J728" s="200" t="str">
        <f t="shared" si="55"/>
        <v/>
      </c>
      <c r="K728" s="173"/>
      <c r="L728" s="200" t="str">
        <f t="shared" si="56"/>
        <v/>
      </c>
      <c r="M728" s="139" t="str">
        <f t="shared" si="59"/>
        <v/>
      </c>
      <c r="N728" s="176"/>
      <c r="O728" s="176"/>
      <c r="P728" s="189"/>
      <c r="Q728" s="123"/>
      <c r="R728" s="123"/>
      <c r="S728" s="178"/>
      <c r="T728" s="178"/>
      <c r="U728" s="149"/>
      <c r="V728" s="124"/>
      <c r="W728" s="149"/>
      <c r="X728" s="124"/>
      <c r="Y728" s="124"/>
      <c r="Z728" s="124"/>
      <c r="AA728" s="124"/>
      <c r="AB728" s="173"/>
      <c r="AC728" s="139"/>
      <c r="AD728" s="139"/>
      <c r="AE728" s="173"/>
      <c r="AF728" s="173"/>
      <c r="AG728" s="173"/>
      <c r="AH728" s="188"/>
      <c r="AI728" s="149"/>
      <c r="AJ728" s="200" t="str">
        <f t="shared" si="57"/>
        <v/>
      </c>
      <c r="AK728" s="204"/>
      <c r="AL728" s="199"/>
      <c r="AP728" s="178"/>
      <c r="AQ728" s="214"/>
      <c r="AR728" s="214"/>
      <c r="AS728" s="214"/>
      <c r="AT728" s="215"/>
    </row>
    <row r="729" spans="1:46" s="177" customFormat="1" ht="27" customHeight="1" thickTop="1" thickBot="1" x14ac:dyDescent="0.25">
      <c r="A729" s="122"/>
      <c r="B729" s="149" t="str">
        <f t="shared" si="58"/>
        <v/>
      </c>
      <c r="C729" s="304" t="str">
        <f>IF(D729="","",(VLOOKUP(D729,Lookups!$B$4:$C$2561,2,FALSE)))</f>
        <v/>
      </c>
      <c r="D729" s="366"/>
      <c r="E729" s="149"/>
      <c r="F729" s="175"/>
      <c r="G729" s="149"/>
      <c r="H729" s="175"/>
      <c r="I729" s="173"/>
      <c r="J729" s="200" t="str">
        <f t="shared" si="55"/>
        <v/>
      </c>
      <c r="K729" s="173"/>
      <c r="L729" s="200" t="str">
        <f t="shared" si="56"/>
        <v/>
      </c>
      <c r="M729" s="139" t="str">
        <f t="shared" si="59"/>
        <v/>
      </c>
      <c r="N729" s="176"/>
      <c r="O729" s="176"/>
      <c r="P729" s="189"/>
      <c r="Q729" s="123"/>
      <c r="R729" s="123"/>
      <c r="S729" s="178"/>
      <c r="T729" s="178"/>
      <c r="U729" s="149"/>
      <c r="V729" s="124"/>
      <c r="W729" s="149"/>
      <c r="X729" s="124"/>
      <c r="Y729" s="124"/>
      <c r="Z729" s="124"/>
      <c r="AA729" s="124"/>
      <c r="AB729" s="173"/>
      <c r="AC729" s="139"/>
      <c r="AD729" s="139"/>
      <c r="AE729" s="173"/>
      <c r="AF729" s="173"/>
      <c r="AG729" s="173"/>
      <c r="AH729" s="188"/>
      <c r="AI729" s="149"/>
      <c r="AJ729" s="200" t="str">
        <f t="shared" si="57"/>
        <v/>
      </c>
      <c r="AK729" s="204"/>
      <c r="AL729" s="199"/>
      <c r="AP729" s="178"/>
      <c r="AQ729" s="214"/>
      <c r="AR729" s="214"/>
      <c r="AS729" s="214"/>
      <c r="AT729" s="215"/>
    </row>
    <row r="730" spans="1:46" s="177" customFormat="1" ht="27" customHeight="1" thickTop="1" thickBot="1" x14ac:dyDescent="0.25">
      <c r="A730" s="122"/>
      <c r="B730" s="149" t="str">
        <f t="shared" si="58"/>
        <v/>
      </c>
      <c r="C730" s="304" t="str">
        <f>IF(D730="","",(VLOOKUP(D730,Lookups!$B$4:$C$2561,2,FALSE)))</f>
        <v/>
      </c>
      <c r="D730" s="366"/>
      <c r="E730" s="149"/>
      <c r="F730" s="175"/>
      <c r="G730" s="149"/>
      <c r="H730" s="175"/>
      <c r="I730" s="173"/>
      <c r="J730" s="200" t="str">
        <f t="shared" si="55"/>
        <v/>
      </c>
      <c r="K730" s="173"/>
      <c r="L730" s="200" t="str">
        <f t="shared" si="56"/>
        <v/>
      </c>
      <c r="M730" s="139" t="str">
        <f t="shared" si="59"/>
        <v/>
      </c>
      <c r="N730" s="176"/>
      <c r="O730" s="176"/>
      <c r="P730" s="189"/>
      <c r="Q730" s="123"/>
      <c r="R730" s="123"/>
      <c r="S730" s="178"/>
      <c r="T730" s="178"/>
      <c r="U730" s="149"/>
      <c r="V730" s="124"/>
      <c r="W730" s="149"/>
      <c r="X730" s="124"/>
      <c r="Y730" s="124"/>
      <c r="Z730" s="124"/>
      <c r="AA730" s="124"/>
      <c r="AB730" s="173"/>
      <c r="AC730" s="139"/>
      <c r="AD730" s="139"/>
      <c r="AE730" s="173"/>
      <c r="AF730" s="173"/>
      <c r="AG730" s="173"/>
      <c r="AH730" s="188"/>
      <c r="AI730" s="149"/>
      <c r="AJ730" s="200" t="str">
        <f t="shared" si="57"/>
        <v/>
      </c>
      <c r="AK730" s="204"/>
      <c r="AL730" s="199"/>
      <c r="AP730" s="178"/>
      <c r="AQ730" s="214"/>
      <c r="AR730" s="214"/>
      <c r="AS730" s="214"/>
      <c r="AT730" s="215"/>
    </row>
    <row r="731" spans="1:46" s="177" customFormat="1" ht="27" customHeight="1" thickTop="1" thickBot="1" x14ac:dyDescent="0.25">
      <c r="A731" s="122"/>
      <c r="B731" s="149" t="str">
        <f t="shared" si="58"/>
        <v/>
      </c>
      <c r="C731" s="304" t="str">
        <f>IF(D731="","",(VLOOKUP(D731,Lookups!$B$4:$C$2561,2,FALSE)))</f>
        <v/>
      </c>
      <c r="D731" s="366"/>
      <c r="E731" s="149"/>
      <c r="F731" s="175"/>
      <c r="G731" s="149"/>
      <c r="H731" s="175"/>
      <c r="I731" s="173"/>
      <c r="J731" s="200" t="str">
        <f t="shared" si="55"/>
        <v/>
      </c>
      <c r="K731" s="173"/>
      <c r="L731" s="200" t="str">
        <f t="shared" si="56"/>
        <v/>
      </c>
      <c r="M731" s="139" t="str">
        <f t="shared" si="59"/>
        <v/>
      </c>
      <c r="N731" s="176"/>
      <c r="O731" s="176"/>
      <c r="P731" s="189"/>
      <c r="Q731" s="123"/>
      <c r="R731" s="123"/>
      <c r="S731" s="178"/>
      <c r="T731" s="178"/>
      <c r="U731" s="149"/>
      <c r="V731" s="124"/>
      <c r="W731" s="149"/>
      <c r="X731" s="124"/>
      <c r="Y731" s="124"/>
      <c r="Z731" s="124"/>
      <c r="AA731" s="124"/>
      <c r="AB731" s="173"/>
      <c r="AC731" s="139"/>
      <c r="AD731" s="139"/>
      <c r="AE731" s="173"/>
      <c r="AF731" s="173"/>
      <c r="AG731" s="173"/>
      <c r="AH731" s="188"/>
      <c r="AI731" s="149"/>
      <c r="AJ731" s="200" t="str">
        <f t="shared" si="57"/>
        <v/>
      </c>
      <c r="AK731" s="204"/>
      <c r="AL731" s="199"/>
      <c r="AP731" s="178"/>
      <c r="AQ731" s="214"/>
      <c r="AR731" s="214"/>
      <c r="AS731" s="214"/>
      <c r="AT731" s="215"/>
    </row>
    <row r="732" spans="1:46" s="177" customFormat="1" ht="27" customHeight="1" thickTop="1" thickBot="1" x14ac:dyDescent="0.25">
      <c r="A732" s="122"/>
      <c r="B732" s="149" t="str">
        <f t="shared" si="58"/>
        <v/>
      </c>
      <c r="C732" s="304" t="str">
        <f>IF(D732="","",(VLOOKUP(D732,Lookups!$B$4:$C$2561,2,FALSE)))</f>
        <v/>
      </c>
      <c r="D732" s="366"/>
      <c r="E732" s="149"/>
      <c r="F732" s="175"/>
      <c r="G732" s="149"/>
      <c r="H732" s="175"/>
      <c r="I732" s="173"/>
      <c r="J732" s="200" t="str">
        <f t="shared" si="55"/>
        <v/>
      </c>
      <c r="K732" s="173"/>
      <c r="L732" s="200" t="str">
        <f t="shared" si="56"/>
        <v/>
      </c>
      <c r="M732" s="139" t="str">
        <f t="shared" si="59"/>
        <v/>
      </c>
      <c r="N732" s="176"/>
      <c r="O732" s="176"/>
      <c r="P732" s="189"/>
      <c r="Q732" s="123"/>
      <c r="R732" s="123"/>
      <c r="S732" s="178"/>
      <c r="T732" s="178"/>
      <c r="U732" s="149"/>
      <c r="V732" s="124"/>
      <c r="W732" s="149"/>
      <c r="X732" s="124"/>
      <c r="Y732" s="124"/>
      <c r="Z732" s="124"/>
      <c r="AA732" s="124"/>
      <c r="AB732" s="173"/>
      <c r="AC732" s="139"/>
      <c r="AD732" s="139"/>
      <c r="AE732" s="173"/>
      <c r="AF732" s="173"/>
      <c r="AG732" s="173"/>
      <c r="AH732" s="188"/>
      <c r="AI732" s="149"/>
      <c r="AJ732" s="200" t="str">
        <f t="shared" si="57"/>
        <v/>
      </c>
      <c r="AK732" s="204"/>
      <c r="AL732" s="199"/>
      <c r="AP732" s="178"/>
      <c r="AQ732" s="214"/>
      <c r="AR732" s="214"/>
      <c r="AS732" s="214"/>
      <c r="AT732" s="215"/>
    </row>
    <row r="733" spans="1:46" s="177" customFormat="1" ht="27" customHeight="1" thickTop="1" thickBot="1" x14ac:dyDescent="0.25">
      <c r="A733" s="122"/>
      <c r="B733" s="149" t="str">
        <f t="shared" si="58"/>
        <v/>
      </c>
      <c r="C733" s="304" t="str">
        <f>IF(D733="","",(VLOOKUP(D733,Lookups!$B$4:$C$2561,2,FALSE)))</f>
        <v/>
      </c>
      <c r="D733" s="366"/>
      <c r="E733" s="149"/>
      <c r="F733" s="175"/>
      <c r="G733" s="149"/>
      <c r="H733" s="175"/>
      <c r="I733" s="173"/>
      <c r="J733" s="200" t="str">
        <f t="shared" si="55"/>
        <v/>
      </c>
      <c r="K733" s="173"/>
      <c r="L733" s="200" t="str">
        <f t="shared" si="56"/>
        <v/>
      </c>
      <c r="M733" s="139" t="str">
        <f t="shared" si="59"/>
        <v/>
      </c>
      <c r="N733" s="176"/>
      <c r="O733" s="176"/>
      <c r="P733" s="189"/>
      <c r="Q733" s="123"/>
      <c r="R733" s="123"/>
      <c r="S733" s="178"/>
      <c r="T733" s="178"/>
      <c r="U733" s="149"/>
      <c r="V733" s="124"/>
      <c r="W733" s="149"/>
      <c r="X733" s="124"/>
      <c r="Y733" s="124"/>
      <c r="Z733" s="124"/>
      <c r="AA733" s="124"/>
      <c r="AB733" s="173"/>
      <c r="AC733" s="139"/>
      <c r="AD733" s="139"/>
      <c r="AE733" s="173"/>
      <c r="AF733" s="173"/>
      <c r="AG733" s="173"/>
      <c r="AH733" s="188"/>
      <c r="AI733" s="149"/>
      <c r="AJ733" s="200" t="str">
        <f t="shared" si="57"/>
        <v/>
      </c>
      <c r="AK733" s="204"/>
      <c r="AL733" s="199"/>
      <c r="AP733" s="178"/>
      <c r="AQ733" s="214"/>
      <c r="AR733" s="214"/>
      <c r="AS733" s="214"/>
      <c r="AT733" s="215"/>
    </row>
    <row r="734" spans="1:46" s="177" customFormat="1" ht="27" customHeight="1" thickTop="1" thickBot="1" x14ac:dyDescent="0.25">
      <c r="A734" s="122"/>
      <c r="B734" s="149" t="str">
        <f t="shared" si="58"/>
        <v/>
      </c>
      <c r="C734" s="304" t="str">
        <f>IF(D734="","",(VLOOKUP(D734,Lookups!$B$4:$C$2561,2,FALSE)))</f>
        <v/>
      </c>
      <c r="D734" s="366"/>
      <c r="E734" s="149"/>
      <c r="F734" s="175"/>
      <c r="G734" s="149"/>
      <c r="H734" s="175"/>
      <c r="I734" s="173"/>
      <c r="J734" s="200" t="str">
        <f t="shared" si="55"/>
        <v/>
      </c>
      <c r="K734" s="173"/>
      <c r="L734" s="200" t="str">
        <f t="shared" si="56"/>
        <v/>
      </c>
      <c r="M734" s="139" t="str">
        <f t="shared" si="59"/>
        <v/>
      </c>
      <c r="N734" s="176"/>
      <c r="O734" s="176"/>
      <c r="P734" s="189"/>
      <c r="Q734" s="123"/>
      <c r="R734" s="123"/>
      <c r="S734" s="178"/>
      <c r="T734" s="178"/>
      <c r="U734" s="149"/>
      <c r="V734" s="124"/>
      <c r="W734" s="149"/>
      <c r="X734" s="124"/>
      <c r="Y734" s="124"/>
      <c r="Z734" s="124"/>
      <c r="AA734" s="124"/>
      <c r="AB734" s="173"/>
      <c r="AC734" s="139"/>
      <c r="AD734" s="139"/>
      <c r="AE734" s="173"/>
      <c r="AF734" s="173"/>
      <c r="AG734" s="173"/>
      <c r="AH734" s="188"/>
      <c r="AI734" s="149"/>
      <c r="AJ734" s="200" t="str">
        <f t="shared" si="57"/>
        <v/>
      </c>
      <c r="AK734" s="204"/>
      <c r="AL734" s="199"/>
      <c r="AP734" s="178"/>
      <c r="AQ734" s="214"/>
      <c r="AR734" s="214"/>
      <c r="AS734" s="214"/>
      <c r="AT734" s="215"/>
    </row>
    <row r="735" spans="1:46" s="177" customFormat="1" ht="27" customHeight="1" thickTop="1" thickBot="1" x14ac:dyDescent="0.25">
      <c r="A735" s="122"/>
      <c r="B735" s="149" t="str">
        <f t="shared" si="58"/>
        <v/>
      </c>
      <c r="C735" s="304" t="str">
        <f>IF(D735="","",(VLOOKUP(D735,Lookups!$B$4:$C$2561,2,FALSE)))</f>
        <v/>
      </c>
      <c r="D735" s="366"/>
      <c r="E735" s="149"/>
      <c r="F735" s="175"/>
      <c r="G735" s="149"/>
      <c r="H735" s="175"/>
      <c r="I735" s="173"/>
      <c r="J735" s="200" t="str">
        <f t="shared" si="55"/>
        <v/>
      </c>
      <c r="K735" s="173"/>
      <c r="L735" s="200" t="str">
        <f t="shared" si="56"/>
        <v/>
      </c>
      <c r="M735" s="139" t="str">
        <f t="shared" si="59"/>
        <v/>
      </c>
      <c r="N735" s="176"/>
      <c r="O735" s="176"/>
      <c r="P735" s="189"/>
      <c r="Q735" s="123"/>
      <c r="R735" s="123"/>
      <c r="S735" s="178"/>
      <c r="T735" s="178"/>
      <c r="U735" s="149"/>
      <c r="V735" s="124"/>
      <c r="W735" s="149"/>
      <c r="X735" s="124"/>
      <c r="Y735" s="124"/>
      <c r="Z735" s="124"/>
      <c r="AA735" s="124"/>
      <c r="AB735" s="173"/>
      <c r="AC735" s="139"/>
      <c r="AD735" s="139"/>
      <c r="AE735" s="173"/>
      <c r="AF735" s="173"/>
      <c r="AG735" s="173"/>
      <c r="AH735" s="188"/>
      <c r="AI735" s="149"/>
      <c r="AJ735" s="200" t="str">
        <f t="shared" si="57"/>
        <v/>
      </c>
      <c r="AK735" s="204"/>
      <c r="AL735" s="199"/>
      <c r="AP735" s="178"/>
      <c r="AQ735" s="214"/>
      <c r="AR735" s="214"/>
      <c r="AS735" s="214"/>
      <c r="AT735" s="215"/>
    </row>
    <row r="736" spans="1:46" s="177" customFormat="1" ht="27" customHeight="1" thickTop="1" thickBot="1" x14ac:dyDescent="0.25">
      <c r="A736" s="122"/>
      <c r="B736" s="149" t="str">
        <f t="shared" si="58"/>
        <v/>
      </c>
      <c r="C736" s="304" t="str">
        <f>IF(D736="","",(VLOOKUP(D736,Lookups!$B$4:$C$2561,2,FALSE)))</f>
        <v/>
      </c>
      <c r="D736" s="366"/>
      <c r="E736" s="149"/>
      <c r="F736" s="175"/>
      <c r="G736" s="149"/>
      <c r="H736" s="175"/>
      <c r="I736" s="173"/>
      <c r="J736" s="200" t="str">
        <f t="shared" si="55"/>
        <v/>
      </c>
      <c r="K736" s="173"/>
      <c r="L736" s="200" t="str">
        <f t="shared" si="56"/>
        <v/>
      </c>
      <c r="M736" s="139" t="str">
        <f t="shared" si="59"/>
        <v/>
      </c>
      <c r="N736" s="176"/>
      <c r="O736" s="176"/>
      <c r="P736" s="189"/>
      <c r="Q736" s="123"/>
      <c r="R736" s="123"/>
      <c r="S736" s="178"/>
      <c r="T736" s="178"/>
      <c r="U736" s="149"/>
      <c r="V736" s="124"/>
      <c r="W736" s="149"/>
      <c r="X736" s="124"/>
      <c r="Y736" s="124"/>
      <c r="Z736" s="124"/>
      <c r="AA736" s="124"/>
      <c r="AB736" s="173"/>
      <c r="AC736" s="139"/>
      <c r="AD736" s="139"/>
      <c r="AE736" s="173"/>
      <c r="AF736" s="173"/>
      <c r="AG736" s="173"/>
      <c r="AH736" s="188"/>
      <c r="AI736" s="149"/>
      <c r="AJ736" s="200" t="str">
        <f t="shared" si="57"/>
        <v/>
      </c>
      <c r="AK736" s="204"/>
      <c r="AL736" s="199"/>
      <c r="AP736" s="178"/>
      <c r="AQ736" s="214"/>
      <c r="AR736" s="214"/>
      <c r="AS736" s="214"/>
      <c r="AT736" s="215"/>
    </row>
    <row r="737" spans="1:46" s="177" customFormat="1" ht="27" customHeight="1" thickTop="1" thickBot="1" x14ac:dyDescent="0.25">
      <c r="A737" s="122"/>
      <c r="B737" s="149" t="str">
        <f t="shared" si="58"/>
        <v/>
      </c>
      <c r="C737" s="304" t="str">
        <f>IF(D737="","",(VLOOKUP(D737,Lookups!$B$4:$C$2561,2,FALSE)))</f>
        <v/>
      </c>
      <c r="D737" s="366"/>
      <c r="E737" s="149"/>
      <c r="F737" s="175"/>
      <c r="G737" s="149"/>
      <c r="H737" s="175"/>
      <c r="I737" s="173"/>
      <c r="J737" s="200" t="str">
        <f t="shared" si="55"/>
        <v/>
      </c>
      <c r="K737" s="173"/>
      <c r="L737" s="200" t="str">
        <f t="shared" si="56"/>
        <v/>
      </c>
      <c r="M737" s="139" t="str">
        <f t="shared" si="59"/>
        <v/>
      </c>
      <c r="N737" s="176"/>
      <c r="O737" s="176"/>
      <c r="P737" s="189"/>
      <c r="Q737" s="123"/>
      <c r="R737" s="123"/>
      <c r="S737" s="178"/>
      <c r="T737" s="178"/>
      <c r="U737" s="149"/>
      <c r="V737" s="124"/>
      <c r="W737" s="149"/>
      <c r="X737" s="124"/>
      <c r="Y737" s="124"/>
      <c r="Z737" s="124"/>
      <c r="AA737" s="124"/>
      <c r="AB737" s="173"/>
      <c r="AC737" s="139"/>
      <c r="AD737" s="139"/>
      <c r="AE737" s="173"/>
      <c r="AF737" s="173"/>
      <c r="AG737" s="173"/>
      <c r="AH737" s="188"/>
      <c r="AI737" s="149"/>
      <c r="AJ737" s="200" t="str">
        <f t="shared" si="57"/>
        <v/>
      </c>
      <c r="AK737" s="204"/>
      <c r="AL737" s="199"/>
      <c r="AP737" s="178"/>
      <c r="AQ737" s="214"/>
      <c r="AR737" s="214"/>
      <c r="AS737" s="214"/>
      <c r="AT737" s="215"/>
    </row>
    <row r="738" spans="1:46" s="177" customFormat="1" ht="27" customHeight="1" thickTop="1" thickBot="1" x14ac:dyDescent="0.25">
      <c r="A738" s="122"/>
      <c r="B738" s="149" t="str">
        <f t="shared" si="58"/>
        <v/>
      </c>
      <c r="C738" s="304" t="str">
        <f>IF(D738="","",(VLOOKUP(D738,Lookups!$B$4:$C$2561,2,FALSE)))</f>
        <v/>
      </c>
      <c r="D738" s="366"/>
      <c r="E738" s="149"/>
      <c r="F738" s="175"/>
      <c r="G738" s="149"/>
      <c r="H738" s="175"/>
      <c r="I738" s="173"/>
      <c r="J738" s="200" t="str">
        <f t="shared" si="55"/>
        <v/>
      </c>
      <c r="K738" s="173"/>
      <c r="L738" s="200" t="str">
        <f t="shared" si="56"/>
        <v/>
      </c>
      <c r="M738" s="139" t="str">
        <f t="shared" si="59"/>
        <v/>
      </c>
      <c r="N738" s="176"/>
      <c r="O738" s="176"/>
      <c r="P738" s="189"/>
      <c r="Q738" s="123"/>
      <c r="R738" s="123"/>
      <c r="S738" s="178"/>
      <c r="T738" s="178"/>
      <c r="U738" s="149"/>
      <c r="V738" s="124"/>
      <c r="W738" s="149"/>
      <c r="X738" s="124"/>
      <c r="Y738" s="124"/>
      <c r="Z738" s="124"/>
      <c r="AA738" s="124"/>
      <c r="AB738" s="173"/>
      <c r="AC738" s="139"/>
      <c r="AD738" s="139"/>
      <c r="AE738" s="173"/>
      <c r="AF738" s="173"/>
      <c r="AG738" s="173"/>
      <c r="AH738" s="188"/>
      <c r="AI738" s="149"/>
      <c r="AJ738" s="200" t="str">
        <f t="shared" si="57"/>
        <v/>
      </c>
      <c r="AK738" s="204"/>
      <c r="AL738" s="199"/>
      <c r="AP738" s="178"/>
      <c r="AQ738" s="214"/>
      <c r="AR738" s="214"/>
      <c r="AS738" s="214"/>
      <c r="AT738" s="215"/>
    </row>
    <row r="739" spans="1:46" s="177" customFormat="1" ht="27" customHeight="1" thickTop="1" thickBot="1" x14ac:dyDescent="0.25">
      <c r="A739" s="122"/>
      <c r="B739" s="149" t="str">
        <f t="shared" si="58"/>
        <v/>
      </c>
      <c r="C739" s="304" t="str">
        <f>IF(D739="","",(VLOOKUP(D739,Lookups!$B$4:$C$2561,2,FALSE)))</f>
        <v/>
      </c>
      <c r="D739" s="366"/>
      <c r="E739" s="149"/>
      <c r="F739" s="175"/>
      <c r="G739" s="149"/>
      <c r="H739" s="175"/>
      <c r="I739" s="173"/>
      <c r="J739" s="200" t="str">
        <f t="shared" si="55"/>
        <v/>
      </c>
      <c r="K739" s="173"/>
      <c r="L739" s="200" t="str">
        <f t="shared" si="56"/>
        <v/>
      </c>
      <c r="M739" s="139" t="str">
        <f t="shared" si="59"/>
        <v/>
      </c>
      <c r="N739" s="176"/>
      <c r="O739" s="176"/>
      <c r="P739" s="189"/>
      <c r="Q739" s="123"/>
      <c r="R739" s="123"/>
      <c r="S739" s="178"/>
      <c r="T739" s="178"/>
      <c r="U739" s="149"/>
      <c r="V739" s="124"/>
      <c r="W739" s="149"/>
      <c r="X739" s="124"/>
      <c r="Y739" s="124"/>
      <c r="Z739" s="124"/>
      <c r="AA739" s="124"/>
      <c r="AB739" s="173"/>
      <c r="AC739" s="139"/>
      <c r="AD739" s="139"/>
      <c r="AE739" s="173"/>
      <c r="AF739" s="173"/>
      <c r="AG739" s="173"/>
      <c r="AH739" s="188"/>
      <c r="AI739" s="149"/>
      <c r="AJ739" s="200" t="str">
        <f t="shared" si="57"/>
        <v/>
      </c>
      <c r="AK739" s="204"/>
      <c r="AL739" s="199"/>
      <c r="AP739" s="178"/>
      <c r="AQ739" s="214"/>
      <c r="AR739" s="214"/>
      <c r="AS739" s="214"/>
      <c r="AT739" s="215"/>
    </row>
    <row r="740" spans="1:46" s="177" customFormat="1" ht="27" customHeight="1" thickTop="1" thickBot="1" x14ac:dyDescent="0.25">
      <c r="A740" s="122"/>
      <c r="B740" s="149" t="str">
        <f t="shared" si="58"/>
        <v/>
      </c>
      <c r="C740" s="304" t="str">
        <f>IF(D740="","",(VLOOKUP(D740,Lookups!$B$4:$C$2561,2,FALSE)))</f>
        <v/>
      </c>
      <c r="D740" s="366"/>
      <c r="E740" s="149"/>
      <c r="F740" s="175"/>
      <c r="G740" s="149"/>
      <c r="H740" s="175"/>
      <c r="I740" s="173"/>
      <c r="J740" s="200" t="str">
        <f t="shared" si="55"/>
        <v/>
      </c>
      <c r="K740" s="173"/>
      <c r="L740" s="200" t="str">
        <f t="shared" si="56"/>
        <v/>
      </c>
      <c r="M740" s="139" t="str">
        <f t="shared" si="59"/>
        <v/>
      </c>
      <c r="N740" s="176"/>
      <c r="O740" s="176"/>
      <c r="P740" s="189"/>
      <c r="Q740" s="123"/>
      <c r="R740" s="123"/>
      <c r="S740" s="178"/>
      <c r="T740" s="178"/>
      <c r="U740" s="149"/>
      <c r="V740" s="124"/>
      <c r="W740" s="149"/>
      <c r="X740" s="124"/>
      <c r="Y740" s="124"/>
      <c r="Z740" s="124"/>
      <c r="AA740" s="124"/>
      <c r="AB740" s="173"/>
      <c r="AC740" s="139"/>
      <c r="AD740" s="139"/>
      <c r="AE740" s="173"/>
      <c r="AF740" s="173"/>
      <c r="AG740" s="173"/>
      <c r="AH740" s="188"/>
      <c r="AI740" s="149"/>
      <c r="AJ740" s="200" t="str">
        <f t="shared" si="57"/>
        <v/>
      </c>
      <c r="AK740" s="204"/>
      <c r="AL740" s="199"/>
      <c r="AP740" s="178"/>
      <c r="AQ740" s="214"/>
      <c r="AR740" s="214"/>
      <c r="AS740" s="214"/>
      <c r="AT740" s="215"/>
    </row>
    <row r="741" spans="1:46" s="177" customFormat="1" ht="27" customHeight="1" thickTop="1" thickBot="1" x14ac:dyDescent="0.25">
      <c r="A741" s="122"/>
      <c r="B741" s="149" t="str">
        <f t="shared" si="58"/>
        <v/>
      </c>
      <c r="C741" s="304" t="str">
        <f>IF(D741="","",(VLOOKUP(D741,Lookups!$B$4:$C$2561,2,FALSE)))</f>
        <v/>
      </c>
      <c r="D741" s="366"/>
      <c r="E741" s="149"/>
      <c r="F741" s="175"/>
      <c r="G741" s="149"/>
      <c r="H741" s="175"/>
      <c r="I741" s="173"/>
      <c r="J741" s="200" t="str">
        <f t="shared" si="55"/>
        <v/>
      </c>
      <c r="K741" s="173"/>
      <c r="L741" s="200" t="str">
        <f t="shared" si="56"/>
        <v/>
      </c>
      <c r="M741" s="139" t="str">
        <f t="shared" si="59"/>
        <v/>
      </c>
      <c r="N741" s="176"/>
      <c r="O741" s="176"/>
      <c r="P741" s="189"/>
      <c r="Q741" s="123"/>
      <c r="R741" s="123"/>
      <c r="S741" s="178"/>
      <c r="T741" s="178"/>
      <c r="U741" s="149"/>
      <c r="V741" s="124"/>
      <c r="W741" s="149"/>
      <c r="X741" s="124"/>
      <c r="Y741" s="124"/>
      <c r="Z741" s="124"/>
      <c r="AA741" s="124"/>
      <c r="AB741" s="173"/>
      <c r="AC741" s="139"/>
      <c r="AD741" s="139"/>
      <c r="AE741" s="173"/>
      <c r="AF741" s="173"/>
      <c r="AG741" s="173"/>
      <c r="AH741" s="188"/>
      <c r="AI741" s="149"/>
      <c r="AJ741" s="200" t="str">
        <f t="shared" si="57"/>
        <v/>
      </c>
      <c r="AK741" s="204"/>
      <c r="AL741" s="199"/>
      <c r="AP741" s="178"/>
      <c r="AQ741" s="214"/>
      <c r="AR741" s="214"/>
      <c r="AS741" s="214"/>
      <c r="AT741" s="215"/>
    </row>
    <row r="742" spans="1:46" s="177" customFormat="1" ht="27" customHeight="1" thickTop="1" thickBot="1" x14ac:dyDescent="0.25">
      <c r="A742" s="122"/>
      <c r="B742" s="149" t="str">
        <f t="shared" si="58"/>
        <v/>
      </c>
      <c r="C742" s="304" t="str">
        <f>IF(D742="","",(VLOOKUP(D742,Lookups!$B$4:$C$2561,2,FALSE)))</f>
        <v/>
      </c>
      <c r="D742" s="366"/>
      <c r="E742" s="149"/>
      <c r="F742" s="175"/>
      <c r="G742" s="149"/>
      <c r="H742" s="175"/>
      <c r="I742" s="173"/>
      <c r="J742" s="200" t="str">
        <f t="shared" si="55"/>
        <v/>
      </c>
      <c r="K742" s="173"/>
      <c r="L742" s="200" t="str">
        <f t="shared" si="56"/>
        <v/>
      </c>
      <c r="M742" s="139" t="str">
        <f t="shared" si="59"/>
        <v/>
      </c>
      <c r="N742" s="176"/>
      <c r="O742" s="176"/>
      <c r="P742" s="189"/>
      <c r="Q742" s="123"/>
      <c r="R742" s="123"/>
      <c r="S742" s="178"/>
      <c r="T742" s="178"/>
      <c r="U742" s="149"/>
      <c r="V742" s="124"/>
      <c r="W742" s="149"/>
      <c r="X742" s="124"/>
      <c r="Y742" s="124"/>
      <c r="Z742" s="124"/>
      <c r="AA742" s="124"/>
      <c r="AB742" s="173"/>
      <c r="AC742" s="139"/>
      <c r="AD742" s="139"/>
      <c r="AE742" s="173"/>
      <c r="AF742" s="173"/>
      <c r="AG742" s="173"/>
      <c r="AH742" s="188"/>
      <c r="AI742" s="149"/>
      <c r="AJ742" s="200" t="str">
        <f t="shared" si="57"/>
        <v/>
      </c>
      <c r="AK742" s="204"/>
      <c r="AL742" s="199"/>
      <c r="AP742" s="178"/>
      <c r="AQ742" s="214"/>
      <c r="AR742" s="214"/>
      <c r="AS742" s="214"/>
      <c r="AT742" s="215"/>
    </row>
    <row r="743" spans="1:46" s="177" customFormat="1" ht="27" customHeight="1" thickTop="1" thickBot="1" x14ac:dyDescent="0.25">
      <c r="A743" s="122"/>
      <c r="B743" s="149" t="str">
        <f t="shared" si="58"/>
        <v/>
      </c>
      <c r="C743" s="304" t="str">
        <f>IF(D743="","",(VLOOKUP(D743,Lookups!$B$4:$C$2561,2,FALSE)))</f>
        <v/>
      </c>
      <c r="D743" s="366"/>
      <c r="E743" s="149"/>
      <c r="F743" s="175"/>
      <c r="G743" s="149"/>
      <c r="H743" s="175"/>
      <c r="I743" s="173"/>
      <c r="J743" s="200" t="str">
        <f t="shared" si="55"/>
        <v/>
      </c>
      <c r="K743" s="173"/>
      <c r="L743" s="200" t="str">
        <f t="shared" si="56"/>
        <v/>
      </c>
      <c r="M743" s="139" t="str">
        <f t="shared" si="59"/>
        <v/>
      </c>
      <c r="N743" s="176"/>
      <c r="O743" s="176"/>
      <c r="P743" s="189"/>
      <c r="Q743" s="123"/>
      <c r="R743" s="123"/>
      <c r="S743" s="178"/>
      <c r="T743" s="178"/>
      <c r="U743" s="149"/>
      <c r="V743" s="124"/>
      <c r="W743" s="149"/>
      <c r="X743" s="124"/>
      <c r="Y743" s="124"/>
      <c r="Z743" s="124"/>
      <c r="AA743" s="124"/>
      <c r="AB743" s="173"/>
      <c r="AC743" s="139"/>
      <c r="AD743" s="139"/>
      <c r="AE743" s="173"/>
      <c r="AF743" s="173"/>
      <c r="AG743" s="173"/>
      <c r="AH743" s="188"/>
      <c r="AI743" s="149"/>
      <c r="AJ743" s="200" t="str">
        <f t="shared" si="57"/>
        <v/>
      </c>
      <c r="AK743" s="204"/>
      <c r="AL743" s="199"/>
      <c r="AP743" s="178"/>
      <c r="AQ743" s="214"/>
      <c r="AR743" s="214"/>
      <c r="AS743" s="214"/>
      <c r="AT743" s="215"/>
    </row>
    <row r="744" spans="1:46" s="177" customFormat="1" ht="27" customHeight="1" thickTop="1" thickBot="1" x14ac:dyDescent="0.25">
      <c r="A744" s="122"/>
      <c r="B744" s="149" t="str">
        <f t="shared" si="58"/>
        <v/>
      </c>
      <c r="C744" s="304" t="str">
        <f>IF(D744="","",(VLOOKUP(D744,Lookups!$B$4:$C$2561,2,FALSE)))</f>
        <v/>
      </c>
      <c r="D744" s="366"/>
      <c r="E744" s="149"/>
      <c r="F744" s="175"/>
      <c r="G744" s="149"/>
      <c r="H744" s="175"/>
      <c r="I744" s="173"/>
      <c r="J744" s="200" t="str">
        <f t="shared" si="55"/>
        <v/>
      </c>
      <c r="K744" s="173"/>
      <c r="L744" s="200" t="str">
        <f t="shared" si="56"/>
        <v/>
      </c>
      <c r="M744" s="139" t="str">
        <f t="shared" si="59"/>
        <v/>
      </c>
      <c r="N744" s="176"/>
      <c r="O744" s="176"/>
      <c r="P744" s="189"/>
      <c r="Q744" s="123"/>
      <c r="R744" s="123"/>
      <c r="S744" s="178"/>
      <c r="T744" s="178"/>
      <c r="U744" s="149"/>
      <c r="V744" s="124"/>
      <c r="W744" s="149"/>
      <c r="X744" s="124"/>
      <c r="Y744" s="124"/>
      <c r="Z744" s="124"/>
      <c r="AA744" s="124"/>
      <c r="AB744" s="173"/>
      <c r="AC744" s="139"/>
      <c r="AD744" s="139"/>
      <c r="AE744" s="173"/>
      <c r="AF744" s="173"/>
      <c r="AG744" s="173"/>
      <c r="AH744" s="188"/>
      <c r="AI744" s="149"/>
      <c r="AJ744" s="200" t="str">
        <f t="shared" si="57"/>
        <v/>
      </c>
      <c r="AK744" s="204"/>
      <c r="AL744" s="199"/>
      <c r="AP744" s="178"/>
      <c r="AQ744" s="214"/>
      <c r="AR744" s="214"/>
      <c r="AS744" s="214"/>
      <c r="AT744" s="215"/>
    </row>
    <row r="745" spans="1:46" s="177" customFormat="1" ht="27" customHeight="1" thickTop="1" thickBot="1" x14ac:dyDescent="0.25">
      <c r="A745" s="122"/>
      <c r="B745" s="149" t="str">
        <f t="shared" si="58"/>
        <v/>
      </c>
      <c r="C745" s="304" t="str">
        <f>IF(D745="","",(VLOOKUP(D745,Lookups!$B$4:$C$2561,2,FALSE)))</f>
        <v/>
      </c>
      <c r="D745" s="366"/>
      <c r="E745" s="149"/>
      <c r="F745" s="175"/>
      <c r="G745" s="149"/>
      <c r="H745" s="175"/>
      <c r="I745" s="173"/>
      <c r="J745" s="200" t="str">
        <f t="shared" si="55"/>
        <v/>
      </c>
      <c r="K745" s="173"/>
      <c r="L745" s="200" t="str">
        <f t="shared" si="56"/>
        <v/>
      </c>
      <c r="M745" s="139" t="str">
        <f t="shared" si="59"/>
        <v/>
      </c>
      <c r="N745" s="176"/>
      <c r="O745" s="176"/>
      <c r="P745" s="189"/>
      <c r="Q745" s="123"/>
      <c r="R745" s="123"/>
      <c r="S745" s="178"/>
      <c r="T745" s="178"/>
      <c r="U745" s="149"/>
      <c r="V745" s="124"/>
      <c r="W745" s="149"/>
      <c r="X745" s="124"/>
      <c r="Y745" s="124"/>
      <c r="Z745" s="124"/>
      <c r="AA745" s="124"/>
      <c r="AB745" s="173"/>
      <c r="AC745" s="139"/>
      <c r="AD745" s="139"/>
      <c r="AE745" s="173"/>
      <c r="AF745" s="173"/>
      <c r="AG745" s="173"/>
      <c r="AH745" s="188"/>
      <c r="AI745" s="149"/>
      <c r="AJ745" s="200" t="str">
        <f t="shared" si="57"/>
        <v/>
      </c>
      <c r="AK745" s="204"/>
      <c r="AL745" s="199"/>
      <c r="AP745" s="178"/>
      <c r="AQ745" s="214"/>
      <c r="AR745" s="214"/>
      <c r="AS745" s="214"/>
      <c r="AT745" s="215"/>
    </row>
    <row r="746" spans="1:46" s="177" customFormat="1" ht="27" customHeight="1" thickTop="1" thickBot="1" x14ac:dyDescent="0.25">
      <c r="A746" s="122"/>
      <c r="B746" s="149" t="str">
        <f t="shared" si="58"/>
        <v/>
      </c>
      <c r="C746" s="304" t="str">
        <f>IF(D746="","",(VLOOKUP(D746,Lookups!$B$4:$C$2561,2,FALSE)))</f>
        <v/>
      </c>
      <c r="D746" s="366"/>
      <c r="E746" s="149"/>
      <c r="F746" s="175"/>
      <c r="G746" s="149"/>
      <c r="H746" s="175"/>
      <c r="I746" s="173"/>
      <c r="J746" s="200" t="str">
        <f t="shared" si="55"/>
        <v/>
      </c>
      <c r="K746" s="173"/>
      <c r="L746" s="200" t="str">
        <f t="shared" si="56"/>
        <v/>
      </c>
      <c r="M746" s="139" t="str">
        <f t="shared" si="59"/>
        <v/>
      </c>
      <c r="N746" s="176"/>
      <c r="O746" s="176"/>
      <c r="P746" s="189"/>
      <c r="Q746" s="123"/>
      <c r="R746" s="123"/>
      <c r="S746" s="178"/>
      <c r="T746" s="178"/>
      <c r="U746" s="149"/>
      <c r="V746" s="124"/>
      <c r="W746" s="149"/>
      <c r="X746" s="124"/>
      <c r="Y746" s="124"/>
      <c r="Z746" s="124"/>
      <c r="AA746" s="124"/>
      <c r="AB746" s="173"/>
      <c r="AC746" s="139"/>
      <c r="AD746" s="139"/>
      <c r="AE746" s="173"/>
      <c r="AF746" s="173"/>
      <c r="AG746" s="173"/>
      <c r="AH746" s="188"/>
      <c r="AI746" s="149"/>
      <c r="AJ746" s="200" t="str">
        <f t="shared" si="57"/>
        <v/>
      </c>
      <c r="AK746" s="204"/>
      <c r="AL746" s="199"/>
      <c r="AP746" s="178"/>
      <c r="AQ746" s="214"/>
      <c r="AR746" s="214"/>
      <c r="AS746" s="214"/>
      <c r="AT746" s="215"/>
    </row>
    <row r="747" spans="1:46" s="177" customFormat="1" ht="27" customHeight="1" thickTop="1" thickBot="1" x14ac:dyDescent="0.25">
      <c r="A747" s="122"/>
      <c r="B747" s="149" t="str">
        <f t="shared" si="58"/>
        <v/>
      </c>
      <c r="C747" s="304" t="str">
        <f>IF(D747="","",(VLOOKUP(D747,Lookups!$B$4:$C$2561,2,FALSE)))</f>
        <v/>
      </c>
      <c r="D747" s="366"/>
      <c r="E747" s="149"/>
      <c r="F747" s="175"/>
      <c r="G747" s="149"/>
      <c r="H747" s="175"/>
      <c r="I747" s="173"/>
      <c r="J747" s="200" t="str">
        <f t="shared" si="55"/>
        <v/>
      </c>
      <c r="K747" s="173"/>
      <c r="L747" s="200" t="str">
        <f t="shared" si="56"/>
        <v/>
      </c>
      <c r="M747" s="139" t="str">
        <f t="shared" si="59"/>
        <v/>
      </c>
      <c r="N747" s="176"/>
      <c r="O747" s="176"/>
      <c r="P747" s="189"/>
      <c r="Q747" s="123"/>
      <c r="R747" s="123"/>
      <c r="S747" s="178"/>
      <c r="T747" s="178"/>
      <c r="U747" s="149"/>
      <c r="V747" s="124"/>
      <c r="W747" s="149"/>
      <c r="X747" s="124"/>
      <c r="Y747" s="124"/>
      <c r="Z747" s="124"/>
      <c r="AA747" s="124"/>
      <c r="AB747" s="173"/>
      <c r="AC747" s="139"/>
      <c r="AD747" s="139"/>
      <c r="AE747" s="173"/>
      <c r="AF747" s="173"/>
      <c r="AG747" s="173"/>
      <c r="AH747" s="188"/>
      <c r="AI747" s="149"/>
      <c r="AJ747" s="200" t="str">
        <f t="shared" si="57"/>
        <v/>
      </c>
      <c r="AK747" s="204"/>
      <c r="AL747" s="199"/>
      <c r="AP747" s="178"/>
      <c r="AQ747" s="214"/>
      <c r="AR747" s="214"/>
      <c r="AS747" s="214"/>
      <c r="AT747" s="215"/>
    </row>
    <row r="748" spans="1:46" s="177" customFormat="1" ht="27" customHeight="1" thickTop="1" thickBot="1" x14ac:dyDescent="0.25">
      <c r="A748" s="122"/>
      <c r="B748" s="149" t="str">
        <f t="shared" si="58"/>
        <v/>
      </c>
      <c r="C748" s="304" t="str">
        <f>IF(D748="","",(VLOOKUP(D748,Lookups!$B$4:$C$2561,2,FALSE)))</f>
        <v/>
      </c>
      <c r="D748" s="366"/>
      <c r="E748" s="149"/>
      <c r="F748" s="175"/>
      <c r="G748" s="149"/>
      <c r="H748" s="175"/>
      <c r="I748" s="173"/>
      <c r="J748" s="200" t="str">
        <f t="shared" si="55"/>
        <v/>
      </c>
      <c r="K748" s="173"/>
      <c r="L748" s="200" t="str">
        <f t="shared" si="56"/>
        <v/>
      </c>
      <c r="M748" s="139" t="str">
        <f t="shared" si="59"/>
        <v/>
      </c>
      <c r="N748" s="176"/>
      <c r="O748" s="176"/>
      <c r="P748" s="189"/>
      <c r="Q748" s="123"/>
      <c r="R748" s="123"/>
      <c r="S748" s="178"/>
      <c r="T748" s="178"/>
      <c r="U748" s="149"/>
      <c r="V748" s="124"/>
      <c r="W748" s="149"/>
      <c r="X748" s="124"/>
      <c r="Y748" s="124"/>
      <c r="Z748" s="124"/>
      <c r="AA748" s="124"/>
      <c r="AB748" s="173"/>
      <c r="AC748" s="139"/>
      <c r="AD748" s="139"/>
      <c r="AE748" s="173"/>
      <c r="AF748" s="173"/>
      <c r="AG748" s="173"/>
      <c r="AH748" s="188"/>
      <c r="AI748" s="149"/>
      <c r="AJ748" s="200" t="str">
        <f t="shared" si="57"/>
        <v/>
      </c>
      <c r="AK748" s="204"/>
      <c r="AL748" s="199"/>
      <c r="AP748" s="178"/>
      <c r="AQ748" s="214"/>
      <c r="AR748" s="214"/>
      <c r="AS748" s="214"/>
      <c r="AT748" s="215"/>
    </row>
    <row r="749" spans="1:46" s="177" customFormat="1" ht="27" customHeight="1" thickTop="1" thickBot="1" x14ac:dyDescent="0.25">
      <c r="A749" s="122"/>
      <c r="B749" s="149" t="str">
        <f t="shared" si="58"/>
        <v/>
      </c>
      <c r="C749" s="304" t="str">
        <f>IF(D749="","",(VLOOKUP(D749,Lookups!$B$4:$C$2561,2,FALSE)))</f>
        <v/>
      </c>
      <c r="D749" s="366"/>
      <c r="E749" s="149"/>
      <c r="F749" s="175"/>
      <c r="G749" s="149"/>
      <c r="H749" s="175"/>
      <c r="I749" s="173"/>
      <c r="J749" s="200" t="str">
        <f t="shared" si="55"/>
        <v/>
      </c>
      <c r="K749" s="173"/>
      <c r="L749" s="200" t="str">
        <f t="shared" si="56"/>
        <v/>
      </c>
      <c r="M749" s="139" t="str">
        <f t="shared" si="59"/>
        <v/>
      </c>
      <c r="N749" s="176"/>
      <c r="O749" s="176"/>
      <c r="P749" s="189"/>
      <c r="Q749" s="123"/>
      <c r="R749" s="123"/>
      <c r="S749" s="178"/>
      <c r="T749" s="178"/>
      <c r="U749" s="149"/>
      <c r="V749" s="124"/>
      <c r="W749" s="149"/>
      <c r="X749" s="124"/>
      <c r="Y749" s="124"/>
      <c r="Z749" s="124"/>
      <c r="AA749" s="124"/>
      <c r="AB749" s="173"/>
      <c r="AC749" s="139"/>
      <c r="AD749" s="139"/>
      <c r="AE749" s="173"/>
      <c r="AF749" s="173"/>
      <c r="AG749" s="173"/>
      <c r="AH749" s="188"/>
      <c r="AI749" s="149"/>
      <c r="AJ749" s="200" t="str">
        <f t="shared" si="57"/>
        <v/>
      </c>
      <c r="AK749" s="204"/>
      <c r="AL749" s="199"/>
      <c r="AP749" s="178"/>
      <c r="AQ749" s="214"/>
      <c r="AR749" s="214"/>
      <c r="AS749" s="214"/>
      <c r="AT749" s="215"/>
    </row>
    <row r="750" spans="1:46" s="177" customFormat="1" ht="27" customHeight="1" thickTop="1" thickBot="1" x14ac:dyDescent="0.25">
      <c r="A750" s="122"/>
      <c r="B750" s="149" t="str">
        <f t="shared" si="58"/>
        <v/>
      </c>
      <c r="C750" s="304" t="str">
        <f>IF(D750="","",(VLOOKUP(D750,Lookups!$B$4:$C$2561,2,FALSE)))</f>
        <v/>
      </c>
      <c r="D750" s="366"/>
      <c r="E750" s="149"/>
      <c r="F750" s="175"/>
      <c r="G750" s="149"/>
      <c r="H750" s="175"/>
      <c r="I750" s="173"/>
      <c r="J750" s="200" t="str">
        <f t="shared" si="55"/>
        <v/>
      </c>
      <c r="K750" s="173"/>
      <c r="L750" s="200" t="str">
        <f t="shared" si="56"/>
        <v/>
      </c>
      <c r="M750" s="139" t="str">
        <f t="shared" si="59"/>
        <v/>
      </c>
      <c r="N750" s="176"/>
      <c r="O750" s="176"/>
      <c r="P750" s="189"/>
      <c r="Q750" s="123"/>
      <c r="R750" s="123"/>
      <c r="S750" s="178"/>
      <c r="T750" s="178"/>
      <c r="U750" s="149"/>
      <c r="V750" s="124"/>
      <c r="W750" s="149"/>
      <c r="X750" s="124"/>
      <c r="Y750" s="124"/>
      <c r="Z750" s="124"/>
      <c r="AA750" s="124"/>
      <c r="AB750" s="173"/>
      <c r="AC750" s="139"/>
      <c r="AD750" s="139"/>
      <c r="AE750" s="173"/>
      <c r="AF750" s="173"/>
      <c r="AG750" s="173"/>
      <c r="AH750" s="188"/>
      <c r="AI750" s="149"/>
      <c r="AJ750" s="200" t="str">
        <f t="shared" si="57"/>
        <v/>
      </c>
      <c r="AK750" s="204"/>
      <c r="AL750" s="199"/>
      <c r="AP750" s="178"/>
      <c r="AQ750" s="214"/>
      <c r="AR750" s="214"/>
      <c r="AS750" s="214"/>
      <c r="AT750" s="215"/>
    </row>
    <row r="751" spans="1:46" s="177" customFormat="1" ht="27" customHeight="1" thickTop="1" thickBot="1" x14ac:dyDescent="0.25">
      <c r="A751" s="122"/>
      <c r="B751" s="149" t="str">
        <f t="shared" si="58"/>
        <v/>
      </c>
      <c r="C751" s="304" t="str">
        <f>IF(D751="","",(VLOOKUP(D751,Lookups!$B$4:$C$2561,2,FALSE)))</f>
        <v/>
      </c>
      <c r="D751" s="366"/>
      <c r="E751" s="149"/>
      <c r="F751" s="175"/>
      <c r="G751" s="149"/>
      <c r="H751" s="175"/>
      <c r="I751" s="173"/>
      <c r="J751" s="200" t="str">
        <f t="shared" si="55"/>
        <v/>
      </c>
      <c r="K751" s="173"/>
      <c r="L751" s="200" t="str">
        <f t="shared" si="56"/>
        <v/>
      </c>
      <c r="M751" s="139" t="str">
        <f t="shared" si="59"/>
        <v/>
      </c>
      <c r="N751" s="176"/>
      <c r="O751" s="176"/>
      <c r="P751" s="189"/>
      <c r="Q751" s="123"/>
      <c r="R751" s="123"/>
      <c r="S751" s="178"/>
      <c r="T751" s="178"/>
      <c r="U751" s="149"/>
      <c r="V751" s="124"/>
      <c r="W751" s="149"/>
      <c r="X751" s="124"/>
      <c r="Y751" s="124"/>
      <c r="Z751" s="124"/>
      <c r="AA751" s="124"/>
      <c r="AB751" s="173"/>
      <c r="AC751" s="139"/>
      <c r="AD751" s="139"/>
      <c r="AE751" s="173"/>
      <c r="AF751" s="173"/>
      <c r="AG751" s="173"/>
      <c r="AH751" s="188"/>
      <c r="AI751" s="149"/>
      <c r="AJ751" s="200" t="str">
        <f t="shared" si="57"/>
        <v/>
      </c>
      <c r="AK751" s="204"/>
      <c r="AL751" s="199"/>
      <c r="AP751" s="178"/>
      <c r="AQ751" s="214"/>
      <c r="AR751" s="214"/>
      <c r="AS751" s="214"/>
      <c r="AT751" s="215"/>
    </row>
    <row r="752" spans="1:46" s="177" customFormat="1" ht="27" customHeight="1" thickTop="1" thickBot="1" x14ac:dyDescent="0.25">
      <c r="A752" s="122"/>
      <c r="B752" s="149" t="str">
        <f t="shared" si="58"/>
        <v/>
      </c>
      <c r="C752" s="304" t="str">
        <f>IF(D752="","",(VLOOKUP(D752,Lookups!$B$4:$C$2561,2,FALSE)))</f>
        <v/>
      </c>
      <c r="D752" s="366"/>
      <c r="E752" s="149"/>
      <c r="F752" s="175"/>
      <c r="G752" s="149"/>
      <c r="H752" s="175"/>
      <c r="I752" s="173"/>
      <c r="J752" s="200" t="str">
        <f t="shared" si="55"/>
        <v/>
      </c>
      <c r="K752" s="173"/>
      <c r="L752" s="200" t="str">
        <f t="shared" si="56"/>
        <v/>
      </c>
      <c r="M752" s="139" t="str">
        <f t="shared" si="59"/>
        <v/>
      </c>
      <c r="N752" s="176"/>
      <c r="O752" s="176"/>
      <c r="P752" s="189"/>
      <c r="Q752" s="123"/>
      <c r="R752" s="123"/>
      <c r="S752" s="178"/>
      <c r="T752" s="178"/>
      <c r="U752" s="149"/>
      <c r="V752" s="124"/>
      <c r="W752" s="149"/>
      <c r="X752" s="124"/>
      <c r="Y752" s="124"/>
      <c r="Z752" s="124"/>
      <c r="AA752" s="124"/>
      <c r="AB752" s="173"/>
      <c r="AC752" s="139"/>
      <c r="AD752" s="139"/>
      <c r="AE752" s="173"/>
      <c r="AF752" s="173"/>
      <c r="AG752" s="173"/>
      <c r="AH752" s="188"/>
      <c r="AI752" s="149"/>
      <c r="AJ752" s="200" t="str">
        <f t="shared" si="57"/>
        <v/>
      </c>
      <c r="AK752" s="204"/>
      <c r="AL752" s="199"/>
      <c r="AP752" s="178"/>
      <c r="AQ752" s="214"/>
      <c r="AR752" s="214"/>
      <c r="AS752" s="214"/>
      <c r="AT752" s="215"/>
    </row>
    <row r="753" spans="1:46" s="177" customFormat="1" ht="27" customHeight="1" thickTop="1" thickBot="1" x14ac:dyDescent="0.25">
      <c r="A753" s="122"/>
      <c r="B753" s="149" t="str">
        <f t="shared" si="58"/>
        <v/>
      </c>
      <c r="C753" s="304" t="str">
        <f>IF(D753="","",(VLOOKUP(D753,Lookups!$B$4:$C$2561,2,FALSE)))</f>
        <v/>
      </c>
      <c r="D753" s="366"/>
      <c r="E753" s="149"/>
      <c r="F753" s="175"/>
      <c r="G753" s="149"/>
      <c r="H753" s="175"/>
      <c r="I753" s="173"/>
      <c r="J753" s="200" t="str">
        <f t="shared" si="55"/>
        <v/>
      </c>
      <c r="K753" s="173"/>
      <c r="L753" s="200" t="str">
        <f t="shared" si="56"/>
        <v/>
      </c>
      <c r="M753" s="139" t="str">
        <f t="shared" si="59"/>
        <v/>
      </c>
      <c r="N753" s="176"/>
      <c r="O753" s="176"/>
      <c r="P753" s="189"/>
      <c r="Q753" s="123"/>
      <c r="R753" s="123"/>
      <c r="S753" s="178"/>
      <c r="T753" s="178"/>
      <c r="U753" s="149"/>
      <c r="V753" s="124"/>
      <c r="W753" s="149"/>
      <c r="X753" s="124"/>
      <c r="Y753" s="124"/>
      <c r="Z753" s="124"/>
      <c r="AA753" s="124"/>
      <c r="AB753" s="173"/>
      <c r="AC753" s="139"/>
      <c r="AD753" s="139"/>
      <c r="AE753" s="173"/>
      <c r="AF753" s="173"/>
      <c r="AG753" s="173"/>
      <c r="AH753" s="188"/>
      <c r="AI753" s="149"/>
      <c r="AJ753" s="200" t="str">
        <f t="shared" si="57"/>
        <v/>
      </c>
      <c r="AK753" s="204"/>
      <c r="AL753" s="199"/>
      <c r="AP753" s="178"/>
      <c r="AQ753" s="214"/>
      <c r="AR753" s="214"/>
      <c r="AS753" s="214"/>
      <c r="AT753" s="215"/>
    </row>
    <row r="754" spans="1:46" s="177" customFormat="1" ht="27" customHeight="1" thickTop="1" thickBot="1" x14ac:dyDescent="0.25">
      <c r="A754" s="122"/>
      <c r="B754" s="149" t="str">
        <f t="shared" si="58"/>
        <v/>
      </c>
      <c r="C754" s="304" t="str">
        <f>IF(D754="","",(VLOOKUP(D754,Lookups!$B$4:$C$2561,2,FALSE)))</f>
        <v/>
      </c>
      <c r="D754" s="369"/>
      <c r="E754" s="149"/>
      <c r="F754" s="175"/>
      <c r="G754" s="149"/>
      <c r="H754" s="175"/>
      <c r="I754" s="173"/>
      <c r="J754" s="200" t="str">
        <f t="shared" si="55"/>
        <v/>
      </c>
      <c r="K754" s="173"/>
      <c r="L754" s="200" t="str">
        <f t="shared" si="56"/>
        <v/>
      </c>
      <c r="M754" s="139" t="str">
        <f t="shared" si="59"/>
        <v/>
      </c>
      <c r="N754" s="176"/>
      <c r="O754" s="176"/>
      <c r="P754" s="189"/>
      <c r="Q754" s="123"/>
      <c r="R754" s="123"/>
      <c r="S754" s="178"/>
      <c r="T754" s="178"/>
      <c r="U754" s="149"/>
      <c r="V754" s="124"/>
      <c r="W754" s="149"/>
      <c r="X754" s="124"/>
      <c r="Y754" s="124"/>
      <c r="Z754" s="124"/>
      <c r="AA754" s="124"/>
      <c r="AB754" s="173"/>
      <c r="AC754" s="139"/>
      <c r="AD754" s="139"/>
      <c r="AE754" s="173"/>
      <c r="AF754" s="173"/>
      <c r="AG754" s="173"/>
      <c r="AH754" s="188"/>
      <c r="AI754" s="149"/>
      <c r="AJ754" s="200" t="str">
        <f t="shared" si="57"/>
        <v/>
      </c>
      <c r="AK754" s="204"/>
      <c r="AL754" s="199"/>
      <c r="AP754" s="178"/>
      <c r="AQ754" s="214"/>
      <c r="AR754" s="214"/>
      <c r="AS754" s="214"/>
      <c r="AT754" s="215"/>
    </row>
    <row r="755" spans="1:46" s="177" customFormat="1" ht="27" customHeight="1" thickTop="1" x14ac:dyDescent="0.2">
      <c r="A755" s="122"/>
      <c r="B755" s="149" t="str">
        <f t="shared" si="58"/>
        <v/>
      </c>
      <c r="C755" s="304" t="str">
        <f>IF(D755="","",(VLOOKUP(D755,Lookups!$B$4:$C$2561,2,FALSE)))</f>
        <v/>
      </c>
      <c r="D755" s="369"/>
      <c r="E755" s="149"/>
      <c r="F755" s="175"/>
      <c r="G755" s="149"/>
      <c r="H755" s="175"/>
      <c r="I755" s="173"/>
      <c r="J755" s="200" t="str">
        <f t="shared" si="55"/>
        <v/>
      </c>
      <c r="K755" s="173"/>
      <c r="L755" s="200" t="str">
        <f t="shared" si="56"/>
        <v/>
      </c>
      <c r="M755" s="139" t="str">
        <f t="shared" si="59"/>
        <v/>
      </c>
      <c r="N755" s="176"/>
      <c r="O755" s="176"/>
      <c r="P755" s="189"/>
      <c r="Q755" s="123"/>
      <c r="R755" s="123"/>
      <c r="S755" s="178"/>
      <c r="T755" s="178"/>
      <c r="U755" s="149"/>
      <c r="V755" s="124"/>
      <c r="W755" s="149"/>
      <c r="X755" s="124"/>
      <c r="Y755" s="124"/>
      <c r="Z755" s="124"/>
      <c r="AA755" s="124"/>
      <c r="AB755" s="173"/>
      <c r="AC755" s="139"/>
      <c r="AD755" s="139"/>
      <c r="AE755" s="173"/>
      <c r="AF755" s="173"/>
      <c r="AG755" s="173"/>
      <c r="AH755" s="188"/>
      <c r="AI755" s="149"/>
      <c r="AJ755" s="200" t="str">
        <f t="shared" si="57"/>
        <v/>
      </c>
      <c r="AK755" s="204"/>
      <c r="AL755" s="199"/>
      <c r="AP755" s="178"/>
      <c r="AQ755" s="214"/>
      <c r="AR755" s="214"/>
      <c r="AS755" s="214"/>
      <c r="AT755" s="215"/>
    </row>
  </sheetData>
  <conditionalFormatting sqref="E6:E755">
    <cfRule type="expression" dxfId="135" priority="30" stopIfTrue="1">
      <formula>AND((E6=""),(D6&lt;&gt;""))</formula>
    </cfRule>
  </conditionalFormatting>
  <conditionalFormatting sqref="I6:I755">
    <cfRule type="expression" dxfId="134" priority="29" stopIfTrue="1">
      <formula>AND((I6=""),(D6&lt;&gt;""))</formula>
    </cfRule>
  </conditionalFormatting>
  <conditionalFormatting sqref="K6:K755">
    <cfRule type="expression" dxfId="133" priority="28" stopIfTrue="1">
      <formula>AND((K6=""),(D6&lt;&gt;""))</formula>
    </cfRule>
  </conditionalFormatting>
  <conditionalFormatting sqref="M6:M755">
    <cfRule type="expression" dxfId="132" priority="26" stopIfTrue="1">
      <formula>AND((M6=""),(C6&lt;&gt;""))</formula>
    </cfRule>
  </conditionalFormatting>
  <conditionalFormatting sqref="AI6:AI755">
    <cfRule type="expression" dxfId="131" priority="25" stopIfTrue="1">
      <formula>AND((AI6=""),(C6&lt;&gt;""))</formula>
    </cfRule>
  </conditionalFormatting>
  <conditionalFormatting sqref="B6:B755">
    <cfRule type="expression" dxfId="130" priority="24" stopIfTrue="1">
      <formula>AND((B6=""),(C6&lt;&gt;""))</formula>
    </cfRule>
  </conditionalFormatting>
  <conditionalFormatting sqref="U6:U755">
    <cfRule type="expression" dxfId="129" priority="23" stopIfTrue="1">
      <formula>AND((U6=""),(D6&lt;&gt;""))</formula>
    </cfRule>
  </conditionalFormatting>
  <conditionalFormatting sqref="W6:W755">
    <cfRule type="expression" dxfId="128" priority="22" stopIfTrue="1">
      <formula>AND((W6=""),(D6&lt;&gt;""))</formula>
    </cfRule>
  </conditionalFormatting>
  <conditionalFormatting sqref="AC6:AD755">
    <cfRule type="expression" dxfId="127" priority="21" stopIfTrue="1">
      <formula>AND((AC6=""),(C6&lt;&gt;""))</formula>
    </cfRule>
  </conditionalFormatting>
  <conditionalFormatting sqref="AF6:AF755">
    <cfRule type="expression" dxfId="126" priority="20" stopIfTrue="1">
      <formula>AND((AF6=""),(D6&lt;&gt;""))</formula>
    </cfRule>
  </conditionalFormatting>
  <conditionalFormatting sqref="AB6:AB755">
    <cfRule type="expression" dxfId="125" priority="19" stopIfTrue="1">
      <formula>AND((AB6=""),(D6&lt;&gt;""))</formula>
    </cfRule>
  </conditionalFormatting>
  <conditionalFormatting sqref="AE6:AE755">
    <cfRule type="expression" dxfId="124" priority="18" stopIfTrue="1">
      <formula>AND((AE6=""),(D6&lt;&gt;""))</formula>
    </cfRule>
  </conditionalFormatting>
  <conditionalFormatting sqref="AG6:AG755">
    <cfRule type="expression" dxfId="123" priority="17" stopIfTrue="1">
      <formula>AND((AG6=""),(D6&lt;&gt;""))</formula>
    </cfRule>
  </conditionalFormatting>
  <conditionalFormatting sqref="AQ6:AQ755">
    <cfRule type="expression" dxfId="122" priority="15" stopIfTrue="1">
      <formula>AND((A6="ADD"),($D6&lt;&gt;""))</formula>
    </cfRule>
    <cfRule type="expression" dxfId="121" priority="16" stopIfTrue="1">
      <formula>AND((A6&lt;&gt;"ADD"),($D6&lt;&gt;""))</formula>
    </cfRule>
  </conditionalFormatting>
  <conditionalFormatting sqref="AR6:AR755">
    <cfRule type="expression" dxfId="120" priority="13" stopIfTrue="1">
      <formula>AND((A6="ADD"),($D6&lt;&gt;""))</formula>
    </cfRule>
    <cfRule type="expression" dxfId="119" priority="14" stopIfTrue="1">
      <formula>AND((A6&lt;&gt;"ADD"),($D6&lt;&gt;""))</formula>
    </cfRule>
  </conditionalFormatting>
  <conditionalFormatting sqref="AS6:AS755">
    <cfRule type="expression" dxfId="118" priority="11" stopIfTrue="1">
      <formula>AND((A6="UPDATE"),($D6&lt;&gt;""))</formula>
    </cfRule>
    <cfRule type="expression" dxfId="117" priority="12" stopIfTrue="1">
      <formula>AND((A6="DELETE"),($D6&lt;&gt;""))</formula>
    </cfRule>
  </conditionalFormatting>
  <conditionalFormatting sqref="AT6:AT755">
    <cfRule type="expression" dxfId="116" priority="9" stopIfTrue="1">
      <formula>AND((A6="UPDATE"),($D6&lt;&gt;""))</formula>
    </cfRule>
    <cfRule type="expression" dxfId="115" priority="10" stopIfTrue="1">
      <formula>AND((A6="DELETE"),($D6&lt;&gt;""))</formula>
    </cfRule>
  </conditionalFormatting>
  <conditionalFormatting sqref="AK6:AK755">
    <cfRule type="expression" dxfId="114" priority="8" stopIfTrue="1">
      <formula>AND((AK6=""),(C6&lt;&gt;""))</formula>
    </cfRule>
  </conditionalFormatting>
  <conditionalFormatting sqref="D6:D130">
    <cfRule type="expression" dxfId="113" priority="2">
      <formula>AND((D6=""),(XFD7&lt;&gt;""))</formula>
    </cfRule>
  </conditionalFormatting>
  <conditionalFormatting sqref="D131:D753">
    <cfRule type="expression" dxfId="112" priority="1">
      <formula>AND((D131=""),(XFD132&lt;&gt;""))</formula>
    </cfRule>
  </conditionalFormatting>
  <dataValidations count="11">
    <dataValidation type="list" allowBlank="1" showInputMessage="1" showErrorMessage="1" sqref="AK6:AK755">
      <formula1>ms_style</formula1>
    </dataValidation>
    <dataValidation type="list" allowBlank="1" showInputMessage="1" showErrorMessage="1" sqref="AI6:AI755">
      <formula1>MSMaterial</formula1>
    </dataValidation>
    <dataValidation type="list" allowBlank="1" showInputMessage="1" showErrorMessage="1" sqref="U6:U755">
      <formula1>MSSide</formula1>
    </dataValidation>
    <dataValidation type="list" allowBlank="1" showInputMessage="1" showErrorMessage="1" sqref="K6:K755">
      <formula1>MSSubType</formula1>
    </dataValidation>
    <dataValidation type="list" allowBlank="1" showInputMessage="1" showErrorMessage="1" sqref="I6:I755">
      <formula1>MSType</formula1>
    </dataValidation>
    <dataValidation type="list" allowBlank="1" showInputMessage="1" showErrorMessage="1" sqref="A6:A755">
      <formula1>Action</formula1>
    </dataValidation>
    <dataValidation type="decimal" errorStyle="warning" allowBlank="1" showInputMessage="1" showErrorMessage="1" error="Value is outside range 0-50m.  Do you wish to continue?" sqref="AB6:AD755">
      <formula1>0</formula1>
      <formula2>50</formula2>
    </dataValidation>
    <dataValidation type="decimal" errorStyle="warning" allowBlank="1" showInputMessage="1" showErrorMessage="1" error="Value is outside the range 0-120.0.  Do you wish to continue?" sqref="V6:AA755">
      <formula1>0</formula1>
      <formula2>120</formula2>
    </dataValidation>
    <dataValidation type="whole" allowBlank="1" showInputMessage="1" showErrorMessage="1" sqref="E6:E755">
      <formula1>0</formula1>
      <formula2>22000</formula2>
    </dataValidation>
    <dataValidation type="decimal" errorStyle="warning" allowBlank="1" showInputMessage="1" showErrorMessage="1" error="Value is outside range 0-10.  Do you wish to continue?" sqref="AE6:AF755">
      <formula1>0</formula1>
      <formula2>10</formula2>
    </dataValidation>
    <dataValidation type="decimal" errorStyle="warning" allowBlank="1" showInputMessage="1" showErrorMessage="1" error="Value is outside range 0-30000.  Do you wish to continue?" sqref="AG6:AH755">
      <formula1>0</formula1>
      <formula2>30000</formula2>
    </dataValidation>
  </dataValidations>
  <pageMargins left="0.75" right="0.75" top="1" bottom="1" header="0.5" footer="0.5"/>
  <headerFooter alignWithMargins="0"/>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Lookups!$B$4:$B$2720</xm:f>
          </x14:formula1>
          <xm:sqref>D131:D753</xm:sqref>
        </x14:dataValidation>
        <x14:dataValidation type="list" errorStyle="warning" allowBlank="1" showInputMessage="1" showErrorMessage="1">
          <x14:formula1>
            <xm:f>Lookups!$B$4:$B$2720</xm:f>
          </x14:formula1>
          <xm:sqref>D6:D130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812"/>
  <sheetViews>
    <sheetView workbookViewId="0">
      <selection activeCell="D1" sqref="D1:D1048576"/>
    </sheetView>
  </sheetViews>
  <sheetFormatPr defaultRowHeight="12.75" x14ac:dyDescent="0.2"/>
  <cols>
    <col min="1" max="1" width="9.85546875" customWidth="1"/>
    <col min="2" max="2" width="10.5703125" bestFit="1" customWidth="1"/>
    <col min="3" max="3" width="7.28515625" customWidth="1"/>
    <col min="4" max="4" width="26.42578125" style="369" customWidth="1" collapsed="1"/>
    <col min="5" max="5" width="12" customWidth="1"/>
    <col min="6" max="6" width="9" hidden="1" customWidth="1"/>
    <col min="7" max="7" width="12.42578125" customWidth="1"/>
    <col min="8" max="8" width="7.5703125" hidden="1" customWidth="1"/>
    <col min="9" max="9" width="12.140625" bestFit="1" customWidth="1"/>
    <col min="10" max="10" width="28.7109375" bestFit="1" customWidth="1"/>
    <col min="11" max="11" width="8.85546875" hidden="1" customWidth="1"/>
    <col min="12" max="15" width="8.7109375" customWidth="1"/>
    <col min="16" max="16" width="8.5703125" customWidth="1"/>
    <col min="17" max="18" width="11.140625" hidden="1" customWidth="1"/>
    <col min="19" max="19" width="8.7109375" customWidth="1"/>
    <col min="20" max="20" width="14.140625" hidden="1" customWidth="1"/>
    <col min="21" max="21" width="8.7109375" customWidth="1"/>
    <col min="22" max="22" width="12.85546875" hidden="1" customWidth="1"/>
    <col min="23" max="23" width="14.28515625" hidden="1" customWidth="1"/>
    <col min="24" max="24" width="13.5703125" hidden="1" customWidth="1"/>
    <col min="25" max="25" width="11.140625" hidden="1" customWidth="1"/>
    <col min="26" max="26" width="14.7109375" hidden="1" customWidth="1"/>
    <col min="27" max="27" width="13.140625" hidden="1" customWidth="1"/>
    <col min="28" max="28" width="8.7109375" customWidth="1"/>
    <col min="29" max="29" width="9.7109375" hidden="1" customWidth="1"/>
    <col min="30" max="30" width="12.5703125" hidden="1" customWidth="1"/>
    <col min="31" max="31" width="28.7109375" hidden="1" customWidth="1"/>
    <col min="32" max="32" width="8.42578125" hidden="1" customWidth="1"/>
    <col min="33" max="33" width="10.5703125" customWidth="1"/>
    <col min="34" max="34" width="10.42578125" hidden="1" customWidth="1"/>
    <col min="35" max="35" width="10" hidden="1" customWidth="1"/>
    <col min="36" max="36" width="0" hidden="1" customWidth="1"/>
    <col min="37" max="37" width="13.7109375" hidden="1" customWidth="1"/>
    <col min="38" max="38" width="14" hidden="1" customWidth="1"/>
    <col min="39" max="39" width="14.5703125" hidden="1" customWidth="1"/>
    <col min="40" max="40" width="13.7109375" hidden="1" customWidth="1"/>
    <col min="41" max="41" width="14" hidden="1" customWidth="1"/>
    <col min="42" max="42" width="14.5703125" hidden="1" customWidth="1"/>
    <col min="43" max="43" width="16.28515625" hidden="1" customWidth="1"/>
    <col min="44" max="44" width="16.5703125" hidden="1" customWidth="1"/>
    <col min="45" max="45" width="17.28515625" hidden="1" customWidth="1"/>
    <col min="46" max="46" width="16.28515625" hidden="1" customWidth="1"/>
    <col min="47" max="47" width="16.5703125" hidden="1" customWidth="1"/>
    <col min="48" max="48" width="17.28515625" hidden="1" customWidth="1"/>
    <col min="49" max="49" width="11.140625" bestFit="1" customWidth="1"/>
    <col min="50" max="50" width="28.7109375" customWidth="1"/>
    <col min="51" max="52" width="14.28515625" hidden="1" customWidth="1"/>
    <col min="53" max="53" width="15" hidden="1" customWidth="1"/>
    <col min="54" max="54" width="10.7109375" hidden="1" customWidth="1"/>
    <col min="55" max="55" width="10" hidden="1" customWidth="1"/>
    <col min="56" max="56" width="10.7109375" hidden="1" customWidth="1"/>
    <col min="57" max="57" width="7.42578125" hidden="1" customWidth="1"/>
    <col min="58" max="58" width="8.140625" hidden="1" customWidth="1"/>
    <col min="59" max="59" width="11.28515625" hidden="1" customWidth="1"/>
    <col min="60" max="60" width="8.42578125" hidden="1" customWidth="1"/>
    <col min="61" max="61" width="13.140625" hidden="1" customWidth="1"/>
    <col min="62" max="62" width="11.5703125" hidden="1" customWidth="1"/>
    <col min="63" max="63" width="12.7109375" hidden="1" customWidth="1"/>
    <col min="64" max="64" width="15" hidden="1" customWidth="1"/>
    <col min="65" max="65" width="16.140625" hidden="1" customWidth="1"/>
    <col min="66" max="66" width="9.85546875" hidden="1" customWidth="1"/>
    <col min="67" max="67" width="8.5703125" hidden="1" customWidth="1"/>
    <col min="68" max="68" width="11.42578125" hidden="1" customWidth="1"/>
    <col min="69" max="69" width="10.7109375" hidden="1" customWidth="1"/>
    <col min="70" max="70" width="13.140625" hidden="1" customWidth="1"/>
    <col min="71" max="71" width="11.42578125" hidden="1" customWidth="1"/>
    <col min="72" max="73" width="11.28515625" hidden="1" customWidth="1"/>
    <col min="74" max="74" width="15.28515625" hidden="1" customWidth="1"/>
    <col min="75" max="75" width="12.7109375" hidden="1" customWidth="1"/>
    <col min="76" max="76" width="22" customWidth="1"/>
    <col min="77" max="77" width="10.5703125" hidden="1" customWidth="1"/>
    <col min="78" max="78" width="12" hidden="1" customWidth="1"/>
    <col min="79" max="79" width="11" hidden="1" customWidth="1"/>
    <col min="80" max="83" width="8.7109375" hidden="1" customWidth="1"/>
  </cols>
  <sheetData>
    <row r="1" spans="1:83" s="117" customFormat="1" ht="18" x14ac:dyDescent="0.25">
      <c r="A1" s="115" t="s">
        <v>2291</v>
      </c>
      <c r="B1" s="116"/>
      <c r="D1" s="369"/>
      <c r="E1" s="118"/>
      <c r="F1" s="125"/>
      <c r="G1" s="118"/>
      <c r="J1" s="155"/>
      <c r="K1" s="156"/>
      <c r="L1" s="118"/>
      <c r="M1" s="125"/>
      <c r="N1" s="157"/>
      <c r="O1" s="157"/>
      <c r="P1" s="158"/>
      <c r="Q1" s="159"/>
    </row>
    <row r="2" spans="1:83" s="117" customFormat="1" ht="16.5" thickBot="1" x14ac:dyDescent="0.3">
      <c r="A2" s="116" t="s">
        <v>1830</v>
      </c>
      <c r="B2" s="116"/>
      <c r="D2" s="369"/>
      <c r="E2" s="118"/>
      <c r="F2" s="125"/>
      <c r="G2" s="118"/>
      <c r="J2" s="155"/>
      <c r="K2" s="156"/>
      <c r="L2" s="118"/>
      <c r="M2" s="125"/>
      <c r="N2" s="157"/>
      <c r="O2" s="157"/>
      <c r="P2" s="158"/>
      <c r="Q2" s="160"/>
    </row>
    <row r="3" spans="1:83" s="117" customFormat="1" ht="20.25" customHeight="1" thickTop="1" thickBot="1" x14ac:dyDescent="0.25">
      <c r="A3" s="1"/>
      <c r="B3" s="119"/>
      <c r="C3" s="119"/>
      <c r="D3" s="364"/>
      <c r="E3" s="119"/>
      <c r="F3" s="125"/>
      <c r="G3" s="119"/>
      <c r="I3" s="119"/>
      <c r="J3" s="119"/>
      <c r="K3" s="119"/>
      <c r="L3" s="119"/>
      <c r="M3" s="119"/>
      <c r="N3" s="119"/>
      <c r="O3" s="119"/>
      <c r="P3" s="119"/>
      <c r="Q3" s="160"/>
      <c r="S3" s="119"/>
      <c r="U3" s="119"/>
      <c r="Z3" s="119"/>
      <c r="AA3" s="119"/>
      <c r="AB3" s="119"/>
      <c r="AC3" s="119"/>
      <c r="AD3" s="119"/>
      <c r="AE3" s="119"/>
      <c r="AF3" s="119"/>
      <c r="AG3" s="119"/>
      <c r="AH3" s="119"/>
      <c r="AI3" s="119"/>
      <c r="AJ3" s="119"/>
      <c r="AK3" s="148"/>
      <c r="AL3" s="148"/>
      <c r="AM3" s="148"/>
      <c r="AN3" s="148"/>
      <c r="AO3" s="119"/>
      <c r="AP3" s="148"/>
      <c r="AQ3" s="148"/>
      <c r="AR3" s="148"/>
      <c r="AS3" s="148"/>
      <c r="AT3" s="148"/>
      <c r="AU3" s="148"/>
      <c r="AV3" s="148"/>
      <c r="AW3" s="119"/>
      <c r="AX3" s="119"/>
      <c r="AY3" s="119"/>
      <c r="AZ3" s="119"/>
      <c r="BA3" s="119"/>
      <c r="BB3" s="119"/>
      <c r="BC3" s="119"/>
      <c r="BD3" s="119"/>
      <c r="BE3" s="148"/>
      <c r="BF3" s="148"/>
      <c r="BG3" s="148"/>
      <c r="BH3" s="148"/>
      <c r="BI3" s="148"/>
      <c r="BJ3" s="119"/>
      <c r="BP3" s="119"/>
      <c r="BX3" s="119"/>
      <c r="CB3" s="119"/>
      <c r="CC3" s="119"/>
      <c r="CD3" s="119"/>
      <c r="CE3" s="119"/>
    </row>
    <row r="4" spans="1:83" s="118" customFormat="1" ht="15" customHeight="1" thickTop="1" x14ac:dyDescent="0.2">
      <c r="A4" s="161" t="s">
        <v>64</v>
      </c>
      <c r="B4" s="162" t="s">
        <v>1831</v>
      </c>
      <c r="C4" s="162" t="s">
        <v>211</v>
      </c>
      <c r="D4" s="627" t="s">
        <v>3753</v>
      </c>
      <c r="E4" s="162" t="s">
        <v>212</v>
      </c>
      <c r="F4" s="192"/>
      <c r="G4" s="162" t="s">
        <v>213</v>
      </c>
      <c r="H4" s="192"/>
      <c r="I4" s="162" t="s">
        <v>1832</v>
      </c>
      <c r="J4" s="163" t="s">
        <v>222</v>
      </c>
      <c r="K4" s="226" t="s">
        <v>1833</v>
      </c>
      <c r="L4" s="162" t="s">
        <v>1834</v>
      </c>
      <c r="M4" s="162" t="s">
        <v>1835</v>
      </c>
      <c r="N4" s="162" t="s">
        <v>1834</v>
      </c>
      <c r="O4" s="162" t="s">
        <v>1835</v>
      </c>
      <c r="P4" s="162" t="s">
        <v>1836</v>
      </c>
      <c r="Q4" s="193"/>
      <c r="R4" s="193"/>
      <c r="S4" s="162" t="s">
        <v>1832</v>
      </c>
      <c r="T4" s="194"/>
      <c r="U4" s="165" t="s">
        <v>1832</v>
      </c>
      <c r="V4" s="194"/>
      <c r="W4" s="194"/>
      <c r="X4" s="194"/>
      <c r="Y4" s="194"/>
      <c r="Z4" s="194"/>
      <c r="AA4" s="194"/>
      <c r="AB4" s="165" t="s">
        <v>1759</v>
      </c>
      <c r="AC4" s="228" t="s">
        <v>1759</v>
      </c>
      <c r="AD4" s="228" t="s">
        <v>1808</v>
      </c>
      <c r="AE4" s="228" t="s">
        <v>295</v>
      </c>
      <c r="AF4" s="228" t="s">
        <v>220</v>
      </c>
      <c r="AG4" s="162" t="s">
        <v>1837</v>
      </c>
      <c r="AH4" s="230" t="s">
        <v>1838</v>
      </c>
      <c r="AI4" s="230" t="s">
        <v>1839</v>
      </c>
      <c r="AJ4" s="230" t="s">
        <v>294</v>
      </c>
      <c r="AK4" s="194"/>
      <c r="AL4" s="194"/>
      <c r="AM4" s="194"/>
      <c r="AN4" s="194"/>
      <c r="AO4" s="194"/>
      <c r="AP4" s="194"/>
      <c r="AQ4" s="194"/>
      <c r="AR4" s="194"/>
      <c r="AS4" s="194"/>
      <c r="AT4" s="194"/>
      <c r="AU4" s="194"/>
      <c r="AV4" s="194"/>
      <c r="AW4" s="162" t="s">
        <v>1832</v>
      </c>
      <c r="AX4" s="166" t="s">
        <v>53</v>
      </c>
      <c r="AY4" s="194"/>
      <c r="AZ4" s="194"/>
      <c r="BA4" s="230" t="s">
        <v>1840</v>
      </c>
      <c r="BB4" s="230" t="s">
        <v>1841</v>
      </c>
      <c r="BC4" s="230" t="s">
        <v>1842</v>
      </c>
      <c r="BD4" s="230" t="s">
        <v>1784</v>
      </c>
      <c r="BE4" s="194"/>
      <c r="BF4" s="194"/>
      <c r="BG4" s="195"/>
      <c r="BH4" s="194"/>
      <c r="BI4" s="194"/>
      <c r="BJ4" s="194"/>
      <c r="BK4" s="194"/>
      <c r="BL4" s="194"/>
      <c r="BM4" s="194"/>
      <c r="BN4" s="194"/>
      <c r="BO4" s="193"/>
      <c r="BP4" s="230" t="s">
        <v>1825</v>
      </c>
      <c r="BQ4" s="193"/>
      <c r="BR4" s="194"/>
      <c r="BS4" s="194"/>
      <c r="BT4" s="193"/>
      <c r="BU4" s="193"/>
      <c r="BV4" s="193"/>
      <c r="BW4" s="193"/>
      <c r="BX4" s="162" t="s">
        <v>217</v>
      </c>
      <c r="CB4" s="165" t="s">
        <v>1769</v>
      </c>
      <c r="CC4" s="165" t="s">
        <v>1769</v>
      </c>
      <c r="CD4" s="165" t="s">
        <v>1770</v>
      </c>
      <c r="CE4" s="212" t="s">
        <v>1770</v>
      </c>
    </row>
    <row r="5" spans="1:83" s="118" customFormat="1" ht="15" customHeight="1" thickBot="1" x14ac:dyDescent="0.25">
      <c r="A5" s="168"/>
      <c r="B5" s="272" t="s">
        <v>1843</v>
      </c>
      <c r="C5" s="272" t="s">
        <v>218</v>
      </c>
      <c r="D5" s="55"/>
      <c r="E5" s="272" t="s">
        <v>55</v>
      </c>
      <c r="F5" s="181"/>
      <c r="G5" s="272" t="s">
        <v>55</v>
      </c>
      <c r="H5" s="181"/>
      <c r="I5" s="272" t="s">
        <v>222</v>
      </c>
      <c r="J5" s="169" t="s">
        <v>223</v>
      </c>
      <c r="K5" s="227"/>
      <c r="L5" s="272" t="s">
        <v>212</v>
      </c>
      <c r="M5" s="272" t="s">
        <v>212</v>
      </c>
      <c r="N5" s="272" t="s">
        <v>213</v>
      </c>
      <c r="O5" s="272" t="s">
        <v>213</v>
      </c>
      <c r="P5" s="272" t="s">
        <v>219</v>
      </c>
      <c r="Q5" s="196"/>
      <c r="R5" s="196"/>
      <c r="S5" s="272" t="s">
        <v>558</v>
      </c>
      <c r="T5" s="197"/>
      <c r="U5" s="170" t="s">
        <v>221</v>
      </c>
      <c r="V5" s="197"/>
      <c r="W5" s="197"/>
      <c r="X5" s="197"/>
      <c r="Y5" s="197"/>
      <c r="Z5" s="197"/>
      <c r="AA5" s="197"/>
      <c r="AB5" s="170" t="s">
        <v>291</v>
      </c>
      <c r="AC5" s="229" t="s">
        <v>1817</v>
      </c>
      <c r="AD5" s="229" t="s">
        <v>295</v>
      </c>
      <c r="AE5" s="229" t="s">
        <v>314</v>
      </c>
      <c r="AF5" s="229" t="s">
        <v>291</v>
      </c>
      <c r="AG5" s="272" t="s">
        <v>1844</v>
      </c>
      <c r="AH5" s="231" t="s">
        <v>1845</v>
      </c>
      <c r="AI5" s="231" t="s">
        <v>1844</v>
      </c>
      <c r="AJ5" s="231"/>
      <c r="AK5" s="197"/>
      <c r="AL5" s="197"/>
      <c r="AM5" s="197"/>
      <c r="AN5" s="197"/>
      <c r="AO5" s="197"/>
      <c r="AP5" s="197"/>
      <c r="AQ5" s="197"/>
      <c r="AR5" s="197"/>
      <c r="AS5" s="197"/>
      <c r="AT5" s="197"/>
      <c r="AU5" s="197"/>
      <c r="AV5" s="197"/>
      <c r="AW5" s="272" t="s">
        <v>53</v>
      </c>
      <c r="AX5" s="171" t="s">
        <v>314</v>
      </c>
      <c r="AY5" s="197"/>
      <c r="AZ5" s="197"/>
      <c r="BA5" s="231" t="s">
        <v>1846</v>
      </c>
      <c r="BB5" s="231" t="s">
        <v>1846</v>
      </c>
      <c r="BC5" s="231" t="s">
        <v>218</v>
      </c>
      <c r="BD5" s="231"/>
      <c r="BE5" s="197"/>
      <c r="BF5" s="197"/>
      <c r="BG5" s="198"/>
      <c r="BH5" s="197"/>
      <c r="BI5" s="197"/>
      <c r="BJ5" s="197"/>
      <c r="BK5" s="197"/>
      <c r="BL5" s="197"/>
      <c r="BM5" s="197"/>
      <c r="BN5" s="197"/>
      <c r="BO5" s="196"/>
      <c r="BP5" s="231" t="s">
        <v>1829</v>
      </c>
      <c r="BQ5" s="196"/>
      <c r="BR5" s="197"/>
      <c r="BS5" s="197"/>
      <c r="BT5" s="196"/>
      <c r="BU5" s="196"/>
      <c r="BV5" s="196"/>
      <c r="BW5" s="196"/>
      <c r="BX5" s="272" t="s">
        <v>1794</v>
      </c>
      <c r="CB5" s="170" t="s">
        <v>1779</v>
      </c>
      <c r="CC5" s="232" t="s">
        <v>1780</v>
      </c>
      <c r="CD5" s="232" t="s">
        <v>1779</v>
      </c>
      <c r="CE5" s="233" t="s">
        <v>1780</v>
      </c>
    </row>
    <row r="6" spans="1:83" s="177" customFormat="1" ht="27" customHeight="1" thickTop="1" thickBot="1" x14ac:dyDescent="0.25">
      <c r="A6" s="191"/>
      <c r="B6" s="173" t="str">
        <f>IF(A6="ADD","0","")</f>
        <v/>
      </c>
      <c r="C6" s="304" t="str">
        <f>IF(D6="","",(VLOOKUP(D6,Lookups!$B$4:$C$2561,2,FALSE)))</f>
        <v/>
      </c>
      <c r="D6" s="366"/>
      <c r="E6" s="173"/>
      <c r="F6" s="199"/>
      <c r="G6" s="173"/>
      <c r="H6" s="199"/>
      <c r="I6" s="173"/>
      <c r="J6" s="200" t="str">
        <f t="shared" ref="J6:J69" si="0">IF(I6="","",(VLOOKUP(I6,WallTypeDesc,2,FALSE)))</f>
        <v/>
      </c>
      <c r="K6" s="173"/>
      <c r="L6" s="173"/>
      <c r="M6" s="173"/>
      <c r="N6" s="173"/>
      <c r="O6" s="173"/>
      <c r="P6" s="173"/>
      <c r="Q6" s="199"/>
      <c r="R6" s="199"/>
      <c r="S6" s="173"/>
      <c r="T6" s="121"/>
      <c r="U6" s="173"/>
      <c r="V6" s="121"/>
      <c r="W6" s="121"/>
      <c r="X6" s="121"/>
      <c r="Y6" s="121"/>
      <c r="Z6" s="121"/>
      <c r="AA6" s="121"/>
      <c r="AB6" s="173"/>
      <c r="AC6" s="173"/>
      <c r="AD6" s="173"/>
      <c r="AE6" s="200" t="str">
        <f>IF(AD6="","",(VLOOKUP(AD6,#REF!,2,FALSE)))</f>
        <v/>
      </c>
      <c r="AF6" s="173"/>
      <c r="AG6" s="173"/>
      <c r="AH6" s="173"/>
      <c r="AI6" s="202"/>
      <c r="AJ6" s="201"/>
      <c r="AK6" s="201"/>
      <c r="AL6" s="201"/>
      <c r="AM6" s="203"/>
      <c r="AN6" s="203"/>
      <c r="AO6" s="203"/>
      <c r="AP6" s="201"/>
      <c r="AQ6" s="201"/>
      <c r="AR6" s="201"/>
      <c r="AS6" s="201"/>
      <c r="AT6" s="201"/>
      <c r="AU6" s="204"/>
      <c r="AV6" s="201"/>
      <c r="AW6" s="121"/>
      <c r="AX6" s="200" t="str">
        <f t="shared" ref="AX6:AX69" si="1">IF(AW6="","",(VLOOKUP(AW6,MsMaterialDesc,2,FALSE)))</f>
        <v/>
      </c>
      <c r="AY6" s="201"/>
      <c r="AZ6" s="201"/>
      <c r="BA6" s="201"/>
      <c r="BB6" s="201"/>
      <c r="BC6" s="204"/>
      <c r="BD6" s="208"/>
      <c r="BE6" s="201"/>
      <c r="BF6" s="201"/>
      <c r="BG6" s="201"/>
      <c r="BH6" s="204"/>
      <c r="BI6" s="201"/>
      <c r="BJ6" s="201"/>
      <c r="BK6" s="201"/>
      <c r="BL6" s="201"/>
      <c r="BM6" s="205"/>
      <c r="BN6" s="201"/>
      <c r="BO6" s="199"/>
      <c r="BP6" s="201"/>
      <c r="BQ6" s="199"/>
      <c r="BR6" s="199"/>
      <c r="BS6" s="199"/>
      <c r="BT6" s="199"/>
      <c r="BU6" s="199"/>
      <c r="BV6" s="199"/>
      <c r="BW6" s="199"/>
      <c r="BX6" s="201"/>
      <c r="CB6" s="214"/>
      <c r="CC6" s="214"/>
      <c r="CD6" s="214"/>
      <c r="CE6" s="215"/>
    </row>
    <row r="7" spans="1:83" s="177" customFormat="1" ht="27" customHeight="1" thickTop="1" thickBot="1" x14ac:dyDescent="0.25">
      <c r="A7" s="191"/>
      <c r="B7" s="173" t="str">
        <f t="shared" ref="B7:B70" si="2">IF(A7="ADD","0","")</f>
        <v/>
      </c>
      <c r="C7" s="304" t="str">
        <f>IF(D7="","",(VLOOKUP(D7,Lookups!$B$4:$C$2561,2,FALSE)))</f>
        <v/>
      </c>
      <c r="D7" s="366"/>
      <c r="E7" s="173"/>
      <c r="F7" s="199"/>
      <c r="G7" s="173"/>
      <c r="H7" s="199"/>
      <c r="I7" s="173"/>
      <c r="J7" s="200" t="str">
        <f t="shared" si="0"/>
        <v/>
      </c>
      <c r="K7" s="173"/>
      <c r="L7" s="173"/>
      <c r="M7" s="173"/>
      <c r="N7" s="173"/>
      <c r="O7" s="173"/>
      <c r="P7" s="173"/>
      <c r="Q7" s="199"/>
      <c r="R7" s="199"/>
      <c r="S7" s="173"/>
      <c r="T7" s="121"/>
      <c r="U7" s="173"/>
      <c r="V7" s="121"/>
      <c r="W7" s="121"/>
      <c r="X7" s="121"/>
      <c r="Y7" s="121"/>
      <c r="Z7" s="121"/>
      <c r="AA7" s="121"/>
      <c r="AB7" s="173"/>
      <c r="AC7" s="173"/>
      <c r="AD7" s="173"/>
      <c r="AE7" s="200" t="str">
        <f>IF(AD7="","",(VLOOKUP(AD7,#REF!,2,FALSE)))</f>
        <v/>
      </c>
      <c r="AF7" s="173"/>
      <c r="AG7" s="173"/>
      <c r="AH7" s="173"/>
      <c r="AI7" s="202"/>
      <c r="AJ7" s="201"/>
      <c r="AK7" s="201"/>
      <c r="AL7" s="201"/>
      <c r="AM7" s="203"/>
      <c r="AN7" s="203"/>
      <c r="AO7" s="203"/>
      <c r="AP7" s="201"/>
      <c r="AQ7" s="201"/>
      <c r="AR7" s="201"/>
      <c r="AS7" s="201"/>
      <c r="AT7" s="201"/>
      <c r="AU7" s="204"/>
      <c r="AV7" s="201"/>
      <c r="AW7" s="121"/>
      <c r="AX7" s="200" t="str">
        <f t="shared" si="1"/>
        <v/>
      </c>
      <c r="AY7" s="201"/>
      <c r="AZ7" s="201"/>
      <c r="BA7" s="201"/>
      <c r="BB7" s="201"/>
      <c r="BC7" s="204"/>
      <c r="BD7" s="208"/>
      <c r="BE7" s="201"/>
      <c r="BF7" s="201"/>
      <c r="BG7" s="201"/>
      <c r="BH7" s="204"/>
      <c r="BI7" s="201"/>
      <c r="BJ7" s="201"/>
      <c r="BK7" s="201"/>
      <c r="BL7" s="201"/>
      <c r="BM7" s="205"/>
      <c r="BN7" s="201"/>
      <c r="BO7" s="199"/>
      <c r="BP7" s="201"/>
      <c r="BQ7" s="199"/>
      <c r="BR7" s="199"/>
      <c r="BS7" s="199"/>
      <c r="BT7" s="199"/>
      <c r="BU7" s="199"/>
      <c r="BV7" s="199"/>
      <c r="BW7" s="199"/>
      <c r="BX7" s="201"/>
      <c r="CB7" s="214"/>
      <c r="CC7" s="214"/>
      <c r="CD7" s="214"/>
      <c r="CE7" s="215"/>
    </row>
    <row r="8" spans="1:83" s="177" customFormat="1" ht="27" customHeight="1" thickTop="1" thickBot="1" x14ac:dyDescent="0.25">
      <c r="A8" s="191"/>
      <c r="B8" s="173" t="str">
        <f t="shared" si="2"/>
        <v/>
      </c>
      <c r="C8" s="304" t="str">
        <f>IF(D8="","",(VLOOKUP(D8,Lookups!$B$4:$C$2561,2,FALSE)))</f>
        <v/>
      </c>
      <c r="D8" s="366"/>
      <c r="E8" s="173"/>
      <c r="F8" s="199"/>
      <c r="G8" s="173"/>
      <c r="H8" s="199"/>
      <c r="I8" s="173"/>
      <c r="J8" s="200" t="str">
        <f t="shared" si="0"/>
        <v/>
      </c>
      <c r="K8" s="173"/>
      <c r="L8" s="173"/>
      <c r="M8" s="173"/>
      <c r="N8" s="173"/>
      <c r="O8" s="173"/>
      <c r="P8" s="173"/>
      <c r="Q8" s="199"/>
      <c r="R8" s="199"/>
      <c r="S8" s="173"/>
      <c r="T8" s="121"/>
      <c r="U8" s="173"/>
      <c r="V8" s="121"/>
      <c r="W8" s="121"/>
      <c r="X8" s="121"/>
      <c r="Y8" s="121"/>
      <c r="Z8" s="121"/>
      <c r="AA8" s="121"/>
      <c r="AB8" s="173"/>
      <c r="AC8" s="173"/>
      <c r="AD8" s="173"/>
      <c r="AE8" s="200" t="str">
        <f>IF(AD8="","",(VLOOKUP(AD8,#REF!,2,FALSE)))</f>
        <v/>
      </c>
      <c r="AF8" s="173"/>
      <c r="AG8" s="173"/>
      <c r="AH8" s="173"/>
      <c r="AI8" s="202"/>
      <c r="AJ8" s="201"/>
      <c r="AK8" s="201"/>
      <c r="AL8" s="201"/>
      <c r="AM8" s="203"/>
      <c r="AN8" s="203"/>
      <c r="AO8" s="203"/>
      <c r="AP8" s="201"/>
      <c r="AQ8" s="201"/>
      <c r="AR8" s="201"/>
      <c r="AS8" s="201"/>
      <c r="AT8" s="201"/>
      <c r="AU8" s="204"/>
      <c r="AV8" s="201"/>
      <c r="AW8" s="121"/>
      <c r="AX8" s="200" t="str">
        <f t="shared" si="1"/>
        <v/>
      </c>
      <c r="AY8" s="201"/>
      <c r="AZ8" s="201"/>
      <c r="BA8" s="201"/>
      <c r="BB8" s="201"/>
      <c r="BC8" s="204"/>
      <c r="BD8" s="208"/>
      <c r="BE8" s="201"/>
      <c r="BF8" s="201"/>
      <c r="BG8" s="201"/>
      <c r="BH8" s="204"/>
      <c r="BI8" s="201"/>
      <c r="BJ8" s="201"/>
      <c r="BK8" s="201"/>
      <c r="BL8" s="201"/>
      <c r="BM8" s="205"/>
      <c r="BN8" s="201"/>
      <c r="BO8" s="199"/>
      <c r="BP8" s="201"/>
      <c r="BQ8" s="199"/>
      <c r="BR8" s="199"/>
      <c r="BS8" s="199"/>
      <c r="BT8" s="199"/>
      <c r="BU8" s="199"/>
      <c r="BV8" s="199"/>
      <c r="BW8" s="199"/>
      <c r="BX8" s="201"/>
      <c r="CB8" s="214"/>
      <c r="CC8" s="214"/>
      <c r="CD8" s="214"/>
      <c r="CE8" s="215"/>
    </row>
    <row r="9" spans="1:83" s="177" customFormat="1" ht="27" customHeight="1" thickTop="1" thickBot="1" x14ac:dyDescent="0.25">
      <c r="A9" s="191"/>
      <c r="B9" s="173" t="str">
        <f t="shared" si="2"/>
        <v/>
      </c>
      <c r="C9" s="304" t="str">
        <f>IF(D9="","",(VLOOKUP(D9,Lookups!$B$4:$C$2561,2,FALSE)))</f>
        <v/>
      </c>
      <c r="D9" s="366"/>
      <c r="E9" s="173"/>
      <c r="F9" s="199"/>
      <c r="G9" s="173"/>
      <c r="H9" s="199"/>
      <c r="I9" s="173"/>
      <c r="J9" s="200" t="str">
        <f t="shared" si="0"/>
        <v/>
      </c>
      <c r="K9" s="173"/>
      <c r="L9" s="173"/>
      <c r="M9" s="173"/>
      <c r="N9" s="173"/>
      <c r="O9" s="173"/>
      <c r="P9" s="173"/>
      <c r="Q9" s="199"/>
      <c r="R9" s="199"/>
      <c r="S9" s="173"/>
      <c r="T9" s="121"/>
      <c r="U9" s="173"/>
      <c r="V9" s="121"/>
      <c r="W9" s="121"/>
      <c r="X9" s="121"/>
      <c r="Y9" s="121"/>
      <c r="Z9" s="121"/>
      <c r="AA9" s="121"/>
      <c r="AB9" s="173"/>
      <c r="AC9" s="173"/>
      <c r="AD9" s="173"/>
      <c r="AE9" s="200" t="str">
        <f>IF(AD9="","",(VLOOKUP(AD9,#REF!,2,FALSE)))</f>
        <v/>
      </c>
      <c r="AF9" s="173"/>
      <c r="AG9" s="173"/>
      <c r="AH9" s="173"/>
      <c r="AI9" s="202"/>
      <c r="AJ9" s="201"/>
      <c r="AK9" s="201"/>
      <c r="AL9" s="201"/>
      <c r="AM9" s="203"/>
      <c r="AN9" s="203"/>
      <c r="AO9" s="203"/>
      <c r="AP9" s="201"/>
      <c r="AQ9" s="201"/>
      <c r="AR9" s="201"/>
      <c r="AS9" s="201"/>
      <c r="AT9" s="201"/>
      <c r="AU9" s="204"/>
      <c r="AV9" s="201"/>
      <c r="AW9" s="121"/>
      <c r="AX9" s="200" t="str">
        <f t="shared" si="1"/>
        <v/>
      </c>
      <c r="AY9" s="201"/>
      <c r="AZ9" s="201"/>
      <c r="BA9" s="201"/>
      <c r="BB9" s="201"/>
      <c r="BC9" s="204"/>
      <c r="BD9" s="208"/>
      <c r="BE9" s="201"/>
      <c r="BF9" s="201"/>
      <c r="BG9" s="201"/>
      <c r="BH9" s="204"/>
      <c r="BI9" s="201"/>
      <c r="BJ9" s="201"/>
      <c r="BK9" s="201"/>
      <c r="BL9" s="201"/>
      <c r="BM9" s="205"/>
      <c r="BN9" s="201"/>
      <c r="BO9" s="199"/>
      <c r="BP9" s="201"/>
      <c r="BQ9" s="199"/>
      <c r="BR9" s="199"/>
      <c r="BS9" s="199"/>
      <c r="BT9" s="199"/>
      <c r="BU9" s="199"/>
      <c r="BV9" s="199"/>
      <c r="BW9" s="199"/>
      <c r="BX9" s="201"/>
      <c r="CB9" s="214"/>
      <c r="CC9" s="214"/>
      <c r="CD9" s="214"/>
      <c r="CE9" s="215"/>
    </row>
    <row r="10" spans="1:83" s="177" customFormat="1" ht="27" customHeight="1" thickTop="1" thickBot="1" x14ac:dyDescent="0.25">
      <c r="A10" s="191"/>
      <c r="B10" s="173" t="str">
        <f t="shared" si="2"/>
        <v/>
      </c>
      <c r="C10" s="304" t="str">
        <f>IF(D10="","",(VLOOKUP(D10,Lookups!$B$4:$C$2561,2,FALSE)))</f>
        <v/>
      </c>
      <c r="D10" s="366"/>
      <c r="E10" s="173"/>
      <c r="F10" s="199"/>
      <c r="G10" s="173"/>
      <c r="H10" s="199"/>
      <c r="I10" s="173"/>
      <c r="J10" s="200" t="str">
        <f t="shared" si="0"/>
        <v/>
      </c>
      <c r="K10" s="173"/>
      <c r="L10" s="173"/>
      <c r="M10" s="173"/>
      <c r="N10" s="173"/>
      <c r="O10" s="173"/>
      <c r="P10" s="173"/>
      <c r="Q10" s="199"/>
      <c r="R10" s="199"/>
      <c r="S10" s="173"/>
      <c r="T10" s="121"/>
      <c r="U10" s="173"/>
      <c r="V10" s="121"/>
      <c r="W10" s="121"/>
      <c r="X10" s="121"/>
      <c r="Y10" s="121"/>
      <c r="Z10" s="121"/>
      <c r="AA10" s="121"/>
      <c r="AB10" s="173"/>
      <c r="AC10" s="173"/>
      <c r="AD10" s="173"/>
      <c r="AE10" s="200" t="str">
        <f>IF(AD10="","",(VLOOKUP(AD10,#REF!,2,FALSE)))</f>
        <v/>
      </c>
      <c r="AF10" s="173"/>
      <c r="AG10" s="173"/>
      <c r="AH10" s="173"/>
      <c r="AI10" s="202"/>
      <c r="AJ10" s="201"/>
      <c r="AK10" s="201"/>
      <c r="AL10" s="201"/>
      <c r="AM10" s="203"/>
      <c r="AN10" s="203"/>
      <c r="AO10" s="203"/>
      <c r="AP10" s="201"/>
      <c r="AQ10" s="201"/>
      <c r="AR10" s="201"/>
      <c r="AS10" s="201"/>
      <c r="AT10" s="201"/>
      <c r="AU10" s="204"/>
      <c r="AV10" s="201"/>
      <c r="AW10" s="121"/>
      <c r="AX10" s="200" t="str">
        <f t="shared" si="1"/>
        <v/>
      </c>
      <c r="AY10" s="201"/>
      <c r="AZ10" s="201"/>
      <c r="BA10" s="201"/>
      <c r="BB10" s="201"/>
      <c r="BC10" s="204"/>
      <c r="BD10" s="208"/>
      <c r="BE10" s="201"/>
      <c r="BF10" s="201"/>
      <c r="BG10" s="201"/>
      <c r="BH10" s="204"/>
      <c r="BI10" s="201"/>
      <c r="BJ10" s="201"/>
      <c r="BK10" s="201"/>
      <c r="BL10" s="201"/>
      <c r="BM10" s="205"/>
      <c r="BN10" s="201"/>
      <c r="BO10" s="199"/>
      <c r="BP10" s="201"/>
      <c r="BQ10" s="199"/>
      <c r="BR10" s="199"/>
      <c r="BS10" s="199"/>
      <c r="BT10" s="199"/>
      <c r="BU10" s="199"/>
      <c r="BV10" s="199"/>
      <c r="BW10" s="199"/>
      <c r="BX10" s="201"/>
      <c r="CB10" s="214"/>
      <c r="CC10" s="214"/>
      <c r="CD10" s="214"/>
      <c r="CE10" s="215"/>
    </row>
    <row r="11" spans="1:83" s="177" customFormat="1" ht="27" customHeight="1" thickTop="1" thickBot="1" x14ac:dyDescent="0.25">
      <c r="A11" s="191"/>
      <c r="B11" s="173" t="str">
        <f t="shared" si="2"/>
        <v/>
      </c>
      <c r="C11" s="304" t="str">
        <f>IF(D11="","",(VLOOKUP(D11,Lookups!$B$4:$C$2561,2,FALSE)))</f>
        <v/>
      </c>
      <c r="D11" s="366"/>
      <c r="E11" s="173"/>
      <c r="F11" s="199"/>
      <c r="G11" s="173"/>
      <c r="H11" s="199"/>
      <c r="I11" s="173"/>
      <c r="J11" s="200" t="str">
        <f t="shared" si="0"/>
        <v/>
      </c>
      <c r="K11" s="173"/>
      <c r="L11" s="173"/>
      <c r="M11" s="173"/>
      <c r="N11" s="173"/>
      <c r="O11" s="173"/>
      <c r="P11" s="173"/>
      <c r="Q11" s="199"/>
      <c r="R11" s="199"/>
      <c r="S11" s="173"/>
      <c r="T11" s="121"/>
      <c r="U11" s="173"/>
      <c r="V11" s="121"/>
      <c r="W11" s="121"/>
      <c r="X11" s="121"/>
      <c r="Y11" s="121"/>
      <c r="Z11" s="121"/>
      <c r="AA11" s="121"/>
      <c r="AB11" s="173"/>
      <c r="AC11" s="173"/>
      <c r="AD11" s="173"/>
      <c r="AE11" s="200" t="str">
        <f>IF(AD11="","",(VLOOKUP(AD11,#REF!,2,FALSE)))</f>
        <v/>
      </c>
      <c r="AF11" s="173"/>
      <c r="AG11" s="173"/>
      <c r="AH11" s="173"/>
      <c r="AI11" s="202"/>
      <c r="AJ11" s="201"/>
      <c r="AK11" s="201"/>
      <c r="AL11" s="201"/>
      <c r="AM11" s="203"/>
      <c r="AN11" s="203"/>
      <c r="AO11" s="203"/>
      <c r="AP11" s="201"/>
      <c r="AQ11" s="201"/>
      <c r="AR11" s="201"/>
      <c r="AS11" s="201"/>
      <c r="AT11" s="201"/>
      <c r="AU11" s="204"/>
      <c r="AV11" s="201"/>
      <c r="AW11" s="121"/>
      <c r="AX11" s="200" t="str">
        <f t="shared" si="1"/>
        <v/>
      </c>
      <c r="AY11" s="201"/>
      <c r="AZ11" s="201"/>
      <c r="BA11" s="201"/>
      <c r="BB11" s="201"/>
      <c r="BC11" s="204"/>
      <c r="BD11" s="208"/>
      <c r="BE11" s="201"/>
      <c r="BF11" s="201"/>
      <c r="BG11" s="201"/>
      <c r="BH11" s="204"/>
      <c r="BI11" s="201"/>
      <c r="BJ11" s="201"/>
      <c r="BK11" s="201"/>
      <c r="BL11" s="201"/>
      <c r="BM11" s="205"/>
      <c r="BN11" s="201"/>
      <c r="BO11" s="199"/>
      <c r="BP11" s="201"/>
      <c r="BQ11" s="199"/>
      <c r="BR11" s="199"/>
      <c r="BS11" s="199"/>
      <c r="BT11" s="199"/>
      <c r="BU11" s="199"/>
      <c r="BV11" s="199"/>
      <c r="BW11" s="199"/>
      <c r="BX11" s="201"/>
      <c r="CB11" s="214"/>
      <c r="CC11" s="214"/>
      <c r="CD11" s="214"/>
      <c r="CE11" s="215"/>
    </row>
    <row r="12" spans="1:83" s="177" customFormat="1" ht="27" customHeight="1" thickTop="1" thickBot="1" x14ac:dyDescent="0.25">
      <c r="A12" s="191"/>
      <c r="B12" s="173" t="str">
        <f t="shared" si="2"/>
        <v/>
      </c>
      <c r="C12" s="304" t="str">
        <f>IF(D12="","",(VLOOKUP(D12,Lookups!$B$4:$C$2561,2,FALSE)))</f>
        <v/>
      </c>
      <c r="D12" s="366"/>
      <c r="E12" s="173"/>
      <c r="F12" s="199"/>
      <c r="G12" s="173"/>
      <c r="H12" s="199"/>
      <c r="I12" s="173"/>
      <c r="J12" s="200" t="str">
        <f t="shared" si="0"/>
        <v/>
      </c>
      <c r="K12" s="173"/>
      <c r="L12" s="173"/>
      <c r="M12" s="173"/>
      <c r="N12" s="173"/>
      <c r="O12" s="173"/>
      <c r="P12" s="173"/>
      <c r="Q12" s="199"/>
      <c r="R12" s="199"/>
      <c r="S12" s="173"/>
      <c r="T12" s="121"/>
      <c r="U12" s="173"/>
      <c r="V12" s="121"/>
      <c r="W12" s="121"/>
      <c r="X12" s="121"/>
      <c r="Y12" s="121"/>
      <c r="Z12" s="121"/>
      <c r="AA12" s="121"/>
      <c r="AB12" s="173"/>
      <c r="AC12" s="173"/>
      <c r="AD12" s="173"/>
      <c r="AE12" s="200" t="str">
        <f>IF(AD12="","",(VLOOKUP(AD12,#REF!,2,FALSE)))</f>
        <v/>
      </c>
      <c r="AF12" s="173"/>
      <c r="AG12" s="173"/>
      <c r="AH12" s="173"/>
      <c r="AI12" s="202"/>
      <c r="AJ12" s="201"/>
      <c r="AK12" s="201"/>
      <c r="AL12" s="201"/>
      <c r="AM12" s="203"/>
      <c r="AN12" s="203"/>
      <c r="AO12" s="203"/>
      <c r="AP12" s="201"/>
      <c r="AQ12" s="201"/>
      <c r="AR12" s="201"/>
      <c r="AS12" s="201"/>
      <c r="AT12" s="201"/>
      <c r="AU12" s="204"/>
      <c r="AV12" s="201"/>
      <c r="AW12" s="121"/>
      <c r="AX12" s="200" t="str">
        <f t="shared" si="1"/>
        <v/>
      </c>
      <c r="AY12" s="201"/>
      <c r="AZ12" s="201"/>
      <c r="BA12" s="201"/>
      <c r="BB12" s="201"/>
      <c r="BC12" s="204"/>
      <c r="BD12" s="208"/>
      <c r="BE12" s="201"/>
      <c r="BF12" s="201"/>
      <c r="BG12" s="201"/>
      <c r="BH12" s="204"/>
      <c r="BI12" s="201"/>
      <c r="BJ12" s="201"/>
      <c r="BK12" s="201"/>
      <c r="BL12" s="201"/>
      <c r="BM12" s="205"/>
      <c r="BN12" s="201"/>
      <c r="BO12" s="199"/>
      <c r="BP12" s="201"/>
      <c r="BQ12" s="199"/>
      <c r="BR12" s="199"/>
      <c r="BS12" s="199"/>
      <c r="BT12" s="199"/>
      <c r="BU12" s="199"/>
      <c r="BV12" s="199"/>
      <c r="BW12" s="199"/>
      <c r="BX12" s="201"/>
      <c r="CB12" s="214"/>
      <c r="CC12" s="214"/>
      <c r="CD12" s="214"/>
      <c r="CE12" s="215"/>
    </row>
    <row r="13" spans="1:83" s="177" customFormat="1" ht="27" customHeight="1" thickTop="1" thickBot="1" x14ac:dyDescent="0.25">
      <c r="A13" s="191"/>
      <c r="B13" s="173" t="str">
        <f t="shared" si="2"/>
        <v/>
      </c>
      <c r="C13" s="304" t="str">
        <f>IF(D13="","",(VLOOKUP(D13,Lookups!$B$4:$C$2561,2,FALSE)))</f>
        <v/>
      </c>
      <c r="D13" s="366"/>
      <c r="E13" s="173"/>
      <c r="F13" s="199"/>
      <c r="G13" s="173"/>
      <c r="H13" s="199"/>
      <c r="I13" s="173"/>
      <c r="J13" s="200" t="str">
        <f t="shared" si="0"/>
        <v/>
      </c>
      <c r="K13" s="173"/>
      <c r="L13" s="173"/>
      <c r="M13" s="173"/>
      <c r="N13" s="173"/>
      <c r="O13" s="173"/>
      <c r="P13" s="173"/>
      <c r="Q13" s="199"/>
      <c r="R13" s="199"/>
      <c r="S13" s="173"/>
      <c r="T13" s="121"/>
      <c r="U13" s="173"/>
      <c r="V13" s="121"/>
      <c r="W13" s="121"/>
      <c r="X13" s="121"/>
      <c r="Y13" s="121"/>
      <c r="Z13" s="121"/>
      <c r="AA13" s="121"/>
      <c r="AB13" s="173"/>
      <c r="AC13" s="173"/>
      <c r="AD13" s="173"/>
      <c r="AE13" s="200" t="str">
        <f>IF(AD13="","",(VLOOKUP(AD13,#REF!,2,FALSE)))</f>
        <v/>
      </c>
      <c r="AF13" s="173"/>
      <c r="AG13" s="173"/>
      <c r="AH13" s="173"/>
      <c r="AI13" s="202"/>
      <c r="AJ13" s="201"/>
      <c r="AK13" s="201"/>
      <c r="AL13" s="201"/>
      <c r="AM13" s="203"/>
      <c r="AN13" s="203"/>
      <c r="AO13" s="203"/>
      <c r="AP13" s="201"/>
      <c r="AQ13" s="201"/>
      <c r="AR13" s="201"/>
      <c r="AS13" s="201"/>
      <c r="AT13" s="201"/>
      <c r="AU13" s="204"/>
      <c r="AV13" s="201"/>
      <c r="AW13" s="121"/>
      <c r="AX13" s="200" t="str">
        <f t="shared" si="1"/>
        <v/>
      </c>
      <c r="AY13" s="201"/>
      <c r="AZ13" s="201"/>
      <c r="BA13" s="201"/>
      <c r="BB13" s="201"/>
      <c r="BC13" s="204"/>
      <c r="BD13" s="208"/>
      <c r="BE13" s="201"/>
      <c r="BF13" s="201"/>
      <c r="BG13" s="201"/>
      <c r="BH13" s="204"/>
      <c r="BI13" s="201"/>
      <c r="BJ13" s="201"/>
      <c r="BK13" s="201"/>
      <c r="BL13" s="201"/>
      <c r="BM13" s="205"/>
      <c r="BN13" s="201"/>
      <c r="BO13" s="199"/>
      <c r="BP13" s="201"/>
      <c r="BQ13" s="199"/>
      <c r="BR13" s="199"/>
      <c r="BS13" s="199"/>
      <c r="BT13" s="199"/>
      <c r="BU13" s="199"/>
      <c r="BV13" s="199"/>
      <c r="BW13" s="199"/>
      <c r="BX13" s="201"/>
      <c r="CB13" s="214"/>
      <c r="CC13" s="214"/>
      <c r="CD13" s="214"/>
      <c r="CE13" s="215"/>
    </row>
    <row r="14" spans="1:83" s="177" customFormat="1" ht="27" customHeight="1" thickTop="1" thickBot="1" x14ac:dyDescent="0.25">
      <c r="A14" s="191"/>
      <c r="B14" s="173" t="str">
        <f t="shared" si="2"/>
        <v/>
      </c>
      <c r="C14" s="304" t="str">
        <f>IF(D14="","",(VLOOKUP(D14,Lookups!$B$4:$C$2561,2,FALSE)))</f>
        <v/>
      </c>
      <c r="D14" s="366"/>
      <c r="E14" s="173"/>
      <c r="F14" s="199"/>
      <c r="G14" s="173"/>
      <c r="H14" s="199"/>
      <c r="I14" s="173"/>
      <c r="J14" s="200" t="str">
        <f t="shared" si="0"/>
        <v/>
      </c>
      <c r="K14" s="173"/>
      <c r="L14" s="173"/>
      <c r="M14" s="173"/>
      <c r="N14" s="173"/>
      <c r="O14" s="173"/>
      <c r="P14" s="173"/>
      <c r="Q14" s="199"/>
      <c r="R14" s="199"/>
      <c r="S14" s="173"/>
      <c r="T14" s="121"/>
      <c r="U14" s="173"/>
      <c r="V14" s="121"/>
      <c r="W14" s="121"/>
      <c r="X14" s="121"/>
      <c r="Y14" s="121"/>
      <c r="Z14" s="121"/>
      <c r="AA14" s="121"/>
      <c r="AB14" s="173"/>
      <c r="AC14" s="173"/>
      <c r="AD14" s="173"/>
      <c r="AE14" s="200" t="str">
        <f>IF(AD14="","",(VLOOKUP(AD14,#REF!,2,FALSE)))</f>
        <v/>
      </c>
      <c r="AF14" s="173"/>
      <c r="AG14" s="173"/>
      <c r="AH14" s="173"/>
      <c r="AI14" s="202"/>
      <c r="AJ14" s="201"/>
      <c r="AK14" s="201"/>
      <c r="AL14" s="201"/>
      <c r="AM14" s="203"/>
      <c r="AN14" s="203"/>
      <c r="AO14" s="203"/>
      <c r="AP14" s="201"/>
      <c r="AQ14" s="201"/>
      <c r="AR14" s="201"/>
      <c r="AS14" s="201"/>
      <c r="AT14" s="201"/>
      <c r="AU14" s="204"/>
      <c r="AV14" s="201"/>
      <c r="AW14" s="121"/>
      <c r="AX14" s="200" t="str">
        <f t="shared" si="1"/>
        <v/>
      </c>
      <c r="AY14" s="201"/>
      <c r="AZ14" s="201"/>
      <c r="BA14" s="201"/>
      <c r="BB14" s="201"/>
      <c r="BC14" s="204"/>
      <c r="BD14" s="208"/>
      <c r="BE14" s="201"/>
      <c r="BF14" s="201"/>
      <c r="BG14" s="201"/>
      <c r="BH14" s="204"/>
      <c r="BI14" s="201"/>
      <c r="BJ14" s="201"/>
      <c r="BK14" s="201"/>
      <c r="BL14" s="201"/>
      <c r="BM14" s="205"/>
      <c r="BN14" s="201"/>
      <c r="BO14" s="199"/>
      <c r="BP14" s="201"/>
      <c r="BQ14" s="199"/>
      <c r="BR14" s="199"/>
      <c r="BS14" s="199"/>
      <c r="BT14" s="199"/>
      <c r="BU14" s="199"/>
      <c r="BV14" s="199"/>
      <c r="BW14" s="199"/>
      <c r="BX14" s="201"/>
      <c r="CB14" s="214"/>
      <c r="CC14" s="214"/>
      <c r="CD14" s="214"/>
      <c r="CE14" s="215"/>
    </row>
    <row r="15" spans="1:83" s="177" customFormat="1" ht="27" customHeight="1" thickTop="1" thickBot="1" x14ac:dyDescent="0.25">
      <c r="A15" s="191"/>
      <c r="B15" s="173" t="str">
        <f t="shared" si="2"/>
        <v/>
      </c>
      <c r="C15" s="304" t="str">
        <f>IF(D15="","",(VLOOKUP(D15,Lookups!$B$4:$C$2561,2,FALSE)))</f>
        <v/>
      </c>
      <c r="D15" s="366"/>
      <c r="E15" s="173"/>
      <c r="F15" s="199"/>
      <c r="G15" s="173"/>
      <c r="H15" s="199"/>
      <c r="I15" s="173"/>
      <c r="J15" s="200" t="str">
        <f t="shared" si="0"/>
        <v/>
      </c>
      <c r="K15" s="173"/>
      <c r="L15" s="173"/>
      <c r="M15" s="173"/>
      <c r="N15" s="173"/>
      <c r="O15" s="173"/>
      <c r="P15" s="173"/>
      <c r="Q15" s="199"/>
      <c r="R15" s="199"/>
      <c r="S15" s="173"/>
      <c r="T15" s="121"/>
      <c r="U15" s="173"/>
      <c r="V15" s="121"/>
      <c r="W15" s="121"/>
      <c r="X15" s="121"/>
      <c r="Y15" s="121"/>
      <c r="Z15" s="121"/>
      <c r="AA15" s="121"/>
      <c r="AB15" s="173"/>
      <c r="AC15" s="173"/>
      <c r="AD15" s="173"/>
      <c r="AE15" s="200" t="str">
        <f>IF(AD15="","",(VLOOKUP(AD15,#REF!,2,FALSE)))</f>
        <v/>
      </c>
      <c r="AF15" s="173"/>
      <c r="AG15" s="173"/>
      <c r="AH15" s="173"/>
      <c r="AI15" s="202"/>
      <c r="AJ15" s="201"/>
      <c r="AK15" s="201"/>
      <c r="AL15" s="201"/>
      <c r="AM15" s="203"/>
      <c r="AN15" s="203"/>
      <c r="AO15" s="203"/>
      <c r="AP15" s="201"/>
      <c r="AQ15" s="201"/>
      <c r="AR15" s="201"/>
      <c r="AS15" s="201"/>
      <c r="AT15" s="201"/>
      <c r="AU15" s="204"/>
      <c r="AV15" s="201"/>
      <c r="AW15" s="121"/>
      <c r="AX15" s="200" t="str">
        <f t="shared" si="1"/>
        <v/>
      </c>
      <c r="AY15" s="201"/>
      <c r="AZ15" s="201"/>
      <c r="BA15" s="201"/>
      <c r="BB15" s="201"/>
      <c r="BC15" s="204"/>
      <c r="BD15" s="208"/>
      <c r="BE15" s="201"/>
      <c r="BF15" s="201"/>
      <c r="BG15" s="201"/>
      <c r="BH15" s="204"/>
      <c r="BI15" s="201"/>
      <c r="BJ15" s="201"/>
      <c r="BK15" s="201"/>
      <c r="BL15" s="201"/>
      <c r="BM15" s="205"/>
      <c r="BN15" s="201"/>
      <c r="BO15" s="199"/>
      <c r="BP15" s="201"/>
      <c r="BQ15" s="199"/>
      <c r="BR15" s="199"/>
      <c r="BS15" s="199"/>
      <c r="BT15" s="199"/>
      <c r="BU15" s="199"/>
      <c r="BV15" s="199"/>
      <c r="BW15" s="199"/>
      <c r="BX15" s="201"/>
      <c r="CB15" s="214"/>
      <c r="CC15" s="214"/>
      <c r="CD15" s="214"/>
      <c r="CE15" s="215"/>
    </row>
    <row r="16" spans="1:83" s="177" customFormat="1" ht="27" customHeight="1" thickTop="1" thickBot="1" x14ac:dyDescent="0.25">
      <c r="A16" s="191"/>
      <c r="B16" s="173" t="str">
        <f t="shared" si="2"/>
        <v/>
      </c>
      <c r="C16" s="304" t="str">
        <f>IF(D16="","",(VLOOKUP(D16,Lookups!$B$4:$C$2561,2,FALSE)))</f>
        <v/>
      </c>
      <c r="D16" s="366"/>
      <c r="E16" s="173"/>
      <c r="F16" s="199"/>
      <c r="G16" s="173"/>
      <c r="H16" s="199"/>
      <c r="I16" s="173"/>
      <c r="J16" s="200" t="str">
        <f t="shared" si="0"/>
        <v/>
      </c>
      <c r="K16" s="173"/>
      <c r="L16" s="173"/>
      <c r="M16" s="173"/>
      <c r="N16" s="173"/>
      <c r="O16" s="173"/>
      <c r="P16" s="173"/>
      <c r="Q16" s="199"/>
      <c r="R16" s="199"/>
      <c r="S16" s="173"/>
      <c r="T16" s="121"/>
      <c r="U16" s="173"/>
      <c r="V16" s="121"/>
      <c r="W16" s="121"/>
      <c r="X16" s="121"/>
      <c r="Y16" s="121"/>
      <c r="Z16" s="121"/>
      <c r="AA16" s="121"/>
      <c r="AB16" s="173"/>
      <c r="AC16" s="173"/>
      <c r="AD16" s="173"/>
      <c r="AE16" s="200" t="str">
        <f>IF(AD16="","",(VLOOKUP(AD16,#REF!,2,FALSE)))</f>
        <v/>
      </c>
      <c r="AF16" s="173"/>
      <c r="AG16" s="173"/>
      <c r="AH16" s="173"/>
      <c r="AI16" s="202"/>
      <c r="AJ16" s="201"/>
      <c r="AK16" s="201"/>
      <c r="AL16" s="201"/>
      <c r="AM16" s="203"/>
      <c r="AN16" s="203"/>
      <c r="AO16" s="203"/>
      <c r="AP16" s="201"/>
      <c r="AQ16" s="201"/>
      <c r="AR16" s="201"/>
      <c r="AS16" s="201"/>
      <c r="AT16" s="201"/>
      <c r="AU16" s="204"/>
      <c r="AV16" s="201"/>
      <c r="AW16" s="121"/>
      <c r="AX16" s="200" t="str">
        <f t="shared" si="1"/>
        <v/>
      </c>
      <c r="AY16" s="201"/>
      <c r="AZ16" s="201"/>
      <c r="BA16" s="201"/>
      <c r="BB16" s="201"/>
      <c r="BC16" s="204"/>
      <c r="BD16" s="208"/>
      <c r="BE16" s="201"/>
      <c r="BF16" s="201"/>
      <c r="BG16" s="201"/>
      <c r="BH16" s="204"/>
      <c r="BI16" s="201"/>
      <c r="BJ16" s="201"/>
      <c r="BK16" s="201"/>
      <c r="BL16" s="201"/>
      <c r="BM16" s="205"/>
      <c r="BN16" s="201"/>
      <c r="BO16" s="199"/>
      <c r="BP16" s="201"/>
      <c r="BQ16" s="199"/>
      <c r="BR16" s="199"/>
      <c r="BS16" s="199"/>
      <c r="BT16" s="199"/>
      <c r="BU16" s="199"/>
      <c r="BV16" s="199"/>
      <c r="BW16" s="199"/>
      <c r="BX16" s="201"/>
      <c r="CB16" s="214"/>
      <c r="CC16" s="214"/>
      <c r="CD16" s="214"/>
      <c r="CE16" s="215"/>
    </row>
    <row r="17" spans="1:83" s="177" customFormat="1" ht="27" customHeight="1" thickTop="1" thickBot="1" x14ac:dyDescent="0.25">
      <c r="A17" s="191"/>
      <c r="B17" s="173" t="str">
        <f t="shared" si="2"/>
        <v/>
      </c>
      <c r="C17" s="304" t="str">
        <f>IF(D17="","",(VLOOKUP(D17,Lookups!$B$4:$C$2561,2,FALSE)))</f>
        <v/>
      </c>
      <c r="D17" s="366"/>
      <c r="E17" s="173"/>
      <c r="F17" s="199"/>
      <c r="G17" s="173"/>
      <c r="H17" s="199"/>
      <c r="I17" s="173"/>
      <c r="J17" s="200" t="str">
        <f t="shared" si="0"/>
        <v/>
      </c>
      <c r="K17" s="173"/>
      <c r="L17" s="173"/>
      <c r="M17" s="173"/>
      <c r="N17" s="173"/>
      <c r="O17" s="173"/>
      <c r="P17" s="173"/>
      <c r="Q17" s="199"/>
      <c r="R17" s="199"/>
      <c r="S17" s="173"/>
      <c r="T17" s="121"/>
      <c r="U17" s="173"/>
      <c r="V17" s="121"/>
      <c r="W17" s="121"/>
      <c r="X17" s="121"/>
      <c r="Y17" s="121"/>
      <c r="Z17" s="121"/>
      <c r="AA17" s="121"/>
      <c r="AB17" s="173"/>
      <c r="AC17" s="173"/>
      <c r="AD17" s="173"/>
      <c r="AE17" s="200" t="str">
        <f>IF(AD17="","",(VLOOKUP(AD17,#REF!,2,FALSE)))</f>
        <v/>
      </c>
      <c r="AF17" s="173"/>
      <c r="AG17" s="173"/>
      <c r="AH17" s="173"/>
      <c r="AI17" s="202"/>
      <c r="AJ17" s="201"/>
      <c r="AK17" s="201"/>
      <c r="AL17" s="201"/>
      <c r="AM17" s="203"/>
      <c r="AN17" s="203"/>
      <c r="AO17" s="203"/>
      <c r="AP17" s="201"/>
      <c r="AQ17" s="201"/>
      <c r="AR17" s="201"/>
      <c r="AS17" s="201"/>
      <c r="AT17" s="201"/>
      <c r="AU17" s="204"/>
      <c r="AV17" s="201"/>
      <c r="AW17" s="121"/>
      <c r="AX17" s="200" t="str">
        <f t="shared" si="1"/>
        <v/>
      </c>
      <c r="AY17" s="201"/>
      <c r="AZ17" s="201"/>
      <c r="BA17" s="201"/>
      <c r="BB17" s="201"/>
      <c r="BC17" s="204"/>
      <c r="BD17" s="208"/>
      <c r="BE17" s="201"/>
      <c r="BF17" s="201"/>
      <c r="BG17" s="201"/>
      <c r="BH17" s="204"/>
      <c r="BI17" s="201"/>
      <c r="BJ17" s="201"/>
      <c r="BK17" s="201"/>
      <c r="BL17" s="201"/>
      <c r="BM17" s="205"/>
      <c r="BN17" s="201"/>
      <c r="BO17" s="199"/>
      <c r="BP17" s="201"/>
      <c r="BQ17" s="199"/>
      <c r="BR17" s="199"/>
      <c r="BS17" s="199"/>
      <c r="BT17" s="199"/>
      <c r="BU17" s="199"/>
      <c r="BV17" s="199"/>
      <c r="BW17" s="199"/>
      <c r="BX17" s="201"/>
      <c r="CB17" s="214"/>
      <c r="CC17" s="214"/>
      <c r="CD17" s="214"/>
      <c r="CE17" s="215"/>
    </row>
    <row r="18" spans="1:83" s="177" customFormat="1" ht="27" customHeight="1" thickTop="1" thickBot="1" x14ac:dyDescent="0.25">
      <c r="A18" s="191"/>
      <c r="B18" s="173" t="str">
        <f t="shared" si="2"/>
        <v/>
      </c>
      <c r="C18" s="304" t="str">
        <f>IF(D18="","",(VLOOKUP(D18,Lookups!$B$4:$C$2561,2,FALSE)))</f>
        <v/>
      </c>
      <c r="D18" s="366"/>
      <c r="E18" s="173"/>
      <c r="F18" s="199"/>
      <c r="G18" s="173"/>
      <c r="H18" s="199"/>
      <c r="I18" s="173"/>
      <c r="J18" s="200" t="str">
        <f t="shared" si="0"/>
        <v/>
      </c>
      <c r="K18" s="173"/>
      <c r="L18" s="173"/>
      <c r="M18" s="173"/>
      <c r="N18" s="173"/>
      <c r="O18" s="173"/>
      <c r="P18" s="173"/>
      <c r="Q18" s="199"/>
      <c r="R18" s="199"/>
      <c r="S18" s="173"/>
      <c r="T18" s="121"/>
      <c r="U18" s="173"/>
      <c r="V18" s="121"/>
      <c r="W18" s="121"/>
      <c r="X18" s="121"/>
      <c r="Y18" s="121"/>
      <c r="Z18" s="121"/>
      <c r="AA18" s="121"/>
      <c r="AB18" s="173"/>
      <c r="AC18" s="173"/>
      <c r="AD18" s="173"/>
      <c r="AE18" s="200" t="str">
        <f>IF(AD18="","",(VLOOKUP(AD18,#REF!,2,FALSE)))</f>
        <v/>
      </c>
      <c r="AF18" s="173"/>
      <c r="AG18" s="173"/>
      <c r="AH18" s="173"/>
      <c r="AI18" s="202"/>
      <c r="AJ18" s="201"/>
      <c r="AK18" s="201"/>
      <c r="AL18" s="201"/>
      <c r="AM18" s="203"/>
      <c r="AN18" s="203"/>
      <c r="AO18" s="203"/>
      <c r="AP18" s="201"/>
      <c r="AQ18" s="201"/>
      <c r="AR18" s="201"/>
      <c r="AS18" s="201"/>
      <c r="AT18" s="201"/>
      <c r="AU18" s="204"/>
      <c r="AV18" s="201"/>
      <c r="AW18" s="121"/>
      <c r="AX18" s="200" t="str">
        <f t="shared" si="1"/>
        <v/>
      </c>
      <c r="AY18" s="201"/>
      <c r="AZ18" s="201"/>
      <c r="BA18" s="201"/>
      <c r="BB18" s="201"/>
      <c r="BC18" s="204"/>
      <c r="BD18" s="208"/>
      <c r="BE18" s="201"/>
      <c r="BF18" s="201"/>
      <c r="BG18" s="201"/>
      <c r="BH18" s="204"/>
      <c r="BI18" s="201"/>
      <c r="BJ18" s="201"/>
      <c r="BK18" s="201"/>
      <c r="BL18" s="201"/>
      <c r="BM18" s="205"/>
      <c r="BN18" s="201"/>
      <c r="BO18" s="199"/>
      <c r="BP18" s="201"/>
      <c r="BQ18" s="199"/>
      <c r="BR18" s="199"/>
      <c r="BS18" s="199"/>
      <c r="BT18" s="199"/>
      <c r="BU18" s="199"/>
      <c r="BV18" s="199"/>
      <c r="BW18" s="199"/>
      <c r="BX18" s="201"/>
      <c r="CB18" s="214"/>
      <c r="CC18" s="214"/>
      <c r="CD18" s="214"/>
      <c r="CE18" s="215"/>
    </row>
    <row r="19" spans="1:83" s="177" customFormat="1" ht="27" customHeight="1" thickTop="1" thickBot="1" x14ac:dyDescent="0.25">
      <c r="A19" s="191"/>
      <c r="B19" s="173" t="str">
        <f t="shared" si="2"/>
        <v/>
      </c>
      <c r="C19" s="304" t="str">
        <f>IF(D19="","",(VLOOKUP(D19,Lookups!$B$4:$C$2561,2,FALSE)))</f>
        <v/>
      </c>
      <c r="D19" s="366"/>
      <c r="E19" s="173"/>
      <c r="F19" s="199"/>
      <c r="G19" s="173"/>
      <c r="H19" s="199"/>
      <c r="I19" s="173"/>
      <c r="J19" s="200" t="str">
        <f t="shared" si="0"/>
        <v/>
      </c>
      <c r="K19" s="173"/>
      <c r="L19" s="173"/>
      <c r="M19" s="173"/>
      <c r="N19" s="173"/>
      <c r="O19" s="173"/>
      <c r="P19" s="173"/>
      <c r="Q19" s="199"/>
      <c r="R19" s="199"/>
      <c r="S19" s="173"/>
      <c r="T19" s="121"/>
      <c r="U19" s="173"/>
      <c r="V19" s="121"/>
      <c r="W19" s="121"/>
      <c r="X19" s="121"/>
      <c r="Y19" s="121"/>
      <c r="Z19" s="121"/>
      <c r="AA19" s="121"/>
      <c r="AB19" s="173"/>
      <c r="AC19" s="173"/>
      <c r="AD19" s="173"/>
      <c r="AE19" s="200" t="str">
        <f>IF(AD19="","",(VLOOKUP(AD19,#REF!,2,FALSE)))</f>
        <v/>
      </c>
      <c r="AF19" s="173"/>
      <c r="AG19" s="173"/>
      <c r="AH19" s="173"/>
      <c r="AI19" s="202"/>
      <c r="AJ19" s="201"/>
      <c r="AK19" s="201"/>
      <c r="AL19" s="201"/>
      <c r="AM19" s="203"/>
      <c r="AN19" s="203"/>
      <c r="AO19" s="203"/>
      <c r="AP19" s="201"/>
      <c r="AQ19" s="201"/>
      <c r="AR19" s="201"/>
      <c r="AS19" s="201"/>
      <c r="AT19" s="201"/>
      <c r="AU19" s="204"/>
      <c r="AV19" s="201"/>
      <c r="AW19" s="121"/>
      <c r="AX19" s="200" t="str">
        <f t="shared" si="1"/>
        <v/>
      </c>
      <c r="AY19" s="201"/>
      <c r="AZ19" s="201"/>
      <c r="BA19" s="201"/>
      <c r="BB19" s="201"/>
      <c r="BC19" s="204"/>
      <c r="BD19" s="208"/>
      <c r="BE19" s="201"/>
      <c r="BF19" s="201"/>
      <c r="BG19" s="201"/>
      <c r="BH19" s="204"/>
      <c r="BI19" s="201"/>
      <c r="BJ19" s="201"/>
      <c r="BK19" s="201"/>
      <c r="BL19" s="201"/>
      <c r="BM19" s="205"/>
      <c r="BN19" s="201"/>
      <c r="BO19" s="199"/>
      <c r="BP19" s="201"/>
      <c r="BQ19" s="199"/>
      <c r="BR19" s="199"/>
      <c r="BS19" s="199"/>
      <c r="BT19" s="199"/>
      <c r="BU19" s="199"/>
      <c r="BV19" s="199"/>
      <c r="BW19" s="199"/>
      <c r="BX19" s="201"/>
      <c r="CB19" s="214"/>
      <c r="CC19" s="214"/>
      <c r="CD19" s="214"/>
      <c r="CE19" s="215"/>
    </row>
    <row r="20" spans="1:83" s="177" customFormat="1" ht="27" customHeight="1" thickTop="1" thickBot="1" x14ac:dyDescent="0.25">
      <c r="A20" s="191"/>
      <c r="B20" s="173" t="str">
        <f t="shared" si="2"/>
        <v/>
      </c>
      <c r="C20" s="304" t="str">
        <f>IF(D20="","",(VLOOKUP(D20,Lookups!$B$4:$C$2561,2,FALSE)))</f>
        <v/>
      </c>
      <c r="D20" s="366"/>
      <c r="E20" s="173"/>
      <c r="F20" s="199"/>
      <c r="G20" s="173"/>
      <c r="H20" s="199"/>
      <c r="I20" s="173"/>
      <c r="J20" s="200" t="str">
        <f t="shared" si="0"/>
        <v/>
      </c>
      <c r="K20" s="173"/>
      <c r="L20" s="173"/>
      <c r="M20" s="173"/>
      <c r="N20" s="173"/>
      <c r="O20" s="173"/>
      <c r="P20" s="173"/>
      <c r="Q20" s="199"/>
      <c r="R20" s="199"/>
      <c r="S20" s="173"/>
      <c r="T20" s="121"/>
      <c r="U20" s="173"/>
      <c r="V20" s="121"/>
      <c r="W20" s="121"/>
      <c r="X20" s="121"/>
      <c r="Y20" s="121"/>
      <c r="Z20" s="121"/>
      <c r="AA20" s="121"/>
      <c r="AB20" s="173"/>
      <c r="AC20" s="173"/>
      <c r="AD20" s="173"/>
      <c r="AE20" s="200" t="str">
        <f>IF(AD20="","",(VLOOKUP(AD20,#REF!,2,FALSE)))</f>
        <v/>
      </c>
      <c r="AF20" s="173"/>
      <c r="AG20" s="173"/>
      <c r="AH20" s="173"/>
      <c r="AI20" s="202"/>
      <c r="AJ20" s="201"/>
      <c r="AK20" s="201"/>
      <c r="AL20" s="201"/>
      <c r="AM20" s="203"/>
      <c r="AN20" s="203"/>
      <c r="AO20" s="203"/>
      <c r="AP20" s="201"/>
      <c r="AQ20" s="201"/>
      <c r="AR20" s="201"/>
      <c r="AS20" s="201"/>
      <c r="AT20" s="201"/>
      <c r="AU20" s="204"/>
      <c r="AV20" s="201"/>
      <c r="AW20" s="121"/>
      <c r="AX20" s="200" t="str">
        <f t="shared" si="1"/>
        <v/>
      </c>
      <c r="AY20" s="201"/>
      <c r="AZ20" s="201"/>
      <c r="BA20" s="201"/>
      <c r="BB20" s="201"/>
      <c r="BC20" s="204"/>
      <c r="BD20" s="208"/>
      <c r="BE20" s="201"/>
      <c r="BF20" s="201"/>
      <c r="BG20" s="201"/>
      <c r="BH20" s="204"/>
      <c r="BI20" s="201"/>
      <c r="BJ20" s="201"/>
      <c r="BK20" s="201"/>
      <c r="BL20" s="201"/>
      <c r="BM20" s="205"/>
      <c r="BN20" s="201"/>
      <c r="BO20" s="199"/>
      <c r="BP20" s="201"/>
      <c r="BQ20" s="199"/>
      <c r="BR20" s="199"/>
      <c r="BS20" s="199"/>
      <c r="BT20" s="199"/>
      <c r="BU20" s="199"/>
      <c r="BV20" s="199"/>
      <c r="BW20" s="199"/>
      <c r="BX20" s="201"/>
      <c r="CB20" s="214"/>
      <c r="CC20" s="214"/>
      <c r="CD20" s="214"/>
      <c r="CE20" s="215"/>
    </row>
    <row r="21" spans="1:83" s="177" customFormat="1" ht="27" customHeight="1" thickTop="1" thickBot="1" x14ac:dyDescent="0.25">
      <c r="A21" s="191"/>
      <c r="B21" s="173" t="str">
        <f t="shared" si="2"/>
        <v/>
      </c>
      <c r="C21" s="304" t="str">
        <f>IF(D21="","",(VLOOKUP(D21,Lookups!$B$4:$C$2561,2,FALSE)))</f>
        <v/>
      </c>
      <c r="D21" s="366"/>
      <c r="E21" s="173"/>
      <c r="F21" s="199"/>
      <c r="G21" s="173"/>
      <c r="H21" s="199"/>
      <c r="I21" s="173"/>
      <c r="J21" s="200" t="str">
        <f t="shared" si="0"/>
        <v/>
      </c>
      <c r="K21" s="173"/>
      <c r="L21" s="173"/>
      <c r="M21" s="173"/>
      <c r="N21" s="173"/>
      <c r="O21" s="173"/>
      <c r="P21" s="173"/>
      <c r="Q21" s="199"/>
      <c r="R21" s="199"/>
      <c r="S21" s="173"/>
      <c r="T21" s="121"/>
      <c r="U21" s="173"/>
      <c r="V21" s="121"/>
      <c r="W21" s="121"/>
      <c r="X21" s="121"/>
      <c r="Y21" s="121"/>
      <c r="Z21" s="121"/>
      <c r="AA21" s="121"/>
      <c r="AB21" s="173"/>
      <c r="AC21" s="173"/>
      <c r="AD21" s="173"/>
      <c r="AE21" s="200" t="str">
        <f>IF(AD21="","",(VLOOKUP(AD21,#REF!,2,FALSE)))</f>
        <v/>
      </c>
      <c r="AF21" s="173"/>
      <c r="AG21" s="173"/>
      <c r="AH21" s="173"/>
      <c r="AI21" s="202"/>
      <c r="AJ21" s="201"/>
      <c r="AK21" s="201"/>
      <c r="AL21" s="201"/>
      <c r="AM21" s="203"/>
      <c r="AN21" s="203"/>
      <c r="AO21" s="203"/>
      <c r="AP21" s="201"/>
      <c r="AQ21" s="201"/>
      <c r="AR21" s="201"/>
      <c r="AS21" s="201"/>
      <c r="AT21" s="201"/>
      <c r="AU21" s="204"/>
      <c r="AV21" s="201"/>
      <c r="AW21" s="121"/>
      <c r="AX21" s="200" t="str">
        <f t="shared" si="1"/>
        <v/>
      </c>
      <c r="AY21" s="201"/>
      <c r="AZ21" s="201"/>
      <c r="BA21" s="201"/>
      <c r="BB21" s="201"/>
      <c r="BC21" s="204"/>
      <c r="BD21" s="208"/>
      <c r="BE21" s="201"/>
      <c r="BF21" s="201"/>
      <c r="BG21" s="201"/>
      <c r="BH21" s="204"/>
      <c r="BI21" s="201"/>
      <c r="BJ21" s="201"/>
      <c r="BK21" s="201"/>
      <c r="BL21" s="201"/>
      <c r="BM21" s="205"/>
      <c r="BN21" s="201"/>
      <c r="BO21" s="199"/>
      <c r="BP21" s="201"/>
      <c r="BQ21" s="199"/>
      <c r="BR21" s="199"/>
      <c r="BS21" s="199"/>
      <c r="BT21" s="199"/>
      <c r="BU21" s="199"/>
      <c r="BV21" s="199"/>
      <c r="BW21" s="199"/>
      <c r="BX21" s="201"/>
      <c r="CB21" s="214"/>
      <c r="CC21" s="214"/>
      <c r="CD21" s="214"/>
      <c r="CE21" s="215"/>
    </row>
    <row r="22" spans="1:83" s="177" customFormat="1" ht="27" customHeight="1" thickTop="1" thickBot="1" x14ac:dyDescent="0.25">
      <c r="A22" s="191"/>
      <c r="B22" s="173" t="str">
        <f t="shared" si="2"/>
        <v/>
      </c>
      <c r="C22" s="304" t="str">
        <f>IF(D22="","",(VLOOKUP(D22,Lookups!$B$4:$C$2561,2,FALSE)))</f>
        <v/>
      </c>
      <c r="D22" s="366"/>
      <c r="E22" s="173"/>
      <c r="F22" s="199"/>
      <c r="G22" s="173"/>
      <c r="H22" s="199"/>
      <c r="I22" s="173"/>
      <c r="J22" s="200" t="str">
        <f t="shared" si="0"/>
        <v/>
      </c>
      <c r="K22" s="173"/>
      <c r="L22" s="173"/>
      <c r="M22" s="173"/>
      <c r="N22" s="173"/>
      <c r="O22" s="173"/>
      <c r="P22" s="173"/>
      <c r="Q22" s="199"/>
      <c r="R22" s="199"/>
      <c r="S22" s="173"/>
      <c r="T22" s="121"/>
      <c r="U22" s="173"/>
      <c r="V22" s="121"/>
      <c r="W22" s="121"/>
      <c r="X22" s="121"/>
      <c r="Y22" s="121"/>
      <c r="Z22" s="121"/>
      <c r="AA22" s="121"/>
      <c r="AB22" s="173"/>
      <c r="AC22" s="173"/>
      <c r="AD22" s="173"/>
      <c r="AE22" s="200" t="str">
        <f>IF(AD22="","",(VLOOKUP(AD22,#REF!,2,FALSE)))</f>
        <v/>
      </c>
      <c r="AF22" s="173"/>
      <c r="AG22" s="173"/>
      <c r="AH22" s="173"/>
      <c r="AI22" s="202"/>
      <c r="AJ22" s="201"/>
      <c r="AK22" s="201"/>
      <c r="AL22" s="201"/>
      <c r="AM22" s="203"/>
      <c r="AN22" s="203"/>
      <c r="AO22" s="203"/>
      <c r="AP22" s="201"/>
      <c r="AQ22" s="201"/>
      <c r="AR22" s="201"/>
      <c r="AS22" s="201"/>
      <c r="AT22" s="201"/>
      <c r="AU22" s="204"/>
      <c r="AV22" s="201"/>
      <c r="AW22" s="121"/>
      <c r="AX22" s="200" t="str">
        <f t="shared" si="1"/>
        <v/>
      </c>
      <c r="AY22" s="201"/>
      <c r="AZ22" s="201"/>
      <c r="BA22" s="201"/>
      <c r="BB22" s="201"/>
      <c r="BC22" s="204"/>
      <c r="BD22" s="208"/>
      <c r="BE22" s="201"/>
      <c r="BF22" s="201"/>
      <c r="BG22" s="201"/>
      <c r="BH22" s="204"/>
      <c r="BI22" s="201"/>
      <c r="BJ22" s="201"/>
      <c r="BK22" s="201"/>
      <c r="BL22" s="201"/>
      <c r="BM22" s="205"/>
      <c r="BN22" s="201"/>
      <c r="BO22" s="199"/>
      <c r="BP22" s="201"/>
      <c r="BQ22" s="199"/>
      <c r="BR22" s="199"/>
      <c r="BS22" s="199"/>
      <c r="BT22" s="199"/>
      <c r="BU22" s="199"/>
      <c r="BV22" s="199"/>
      <c r="BW22" s="199"/>
      <c r="BX22" s="201"/>
      <c r="CB22" s="214"/>
      <c r="CC22" s="214"/>
      <c r="CD22" s="214"/>
      <c r="CE22" s="215"/>
    </row>
    <row r="23" spans="1:83" s="177" customFormat="1" ht="27" customHeight="1" thickTop="1" thickBot="1" x14ac:dyDescent="0.25">
      <c r="A23" s="191"/>
      <c r="B23" s="173" t="str">
        <f t="shared" si="2"/>
        <v/>
      </c>
      <c r="C23" s="304" t="str">
        <f>IF(D23="","",(VLOOKUP(D23,Lookups!$B$4:$C$2561,2,FALSE)))</f>
        <v/>
      </c>
      <c r="D23" s="366"/>
      <c r="E23" s="173"/>
      <c r="F23" s="199"/>
      <c r="G23" s="173"/>
      <c r="H23" s="199"/>
      <c r="I23" s="173"/>
      <c r="J23" s="200" t="str">
        <f t="shared" si="0"/>
        <v/>
      </c>
      <c r="K23" s="173"/>
      <c r="L23" s="173"/>
      <c r="M23" s="173"/>
      <c r="N23" s="173"/>
      <c r="O23" s="173"/>
      <c r="P23" s="173"/>
      <c r="Q23" s="199"/>
      <c r="R23" s="199"/>
      <c r="S23" s="173"/>
      <c r="T23" s="121"/>
      <c r="U23" s="173"/>
      <c r="V23" s="121"/>
      <c r="W23" s="121"/>
      <c r="X23" s="121"/>
      <c r="Y23" s="121"/>
      <c r="Z23" s="121"/>
      <c r="AA23" s="121"/>
      <c r="AB23" s="173"/>
      <c r="AC23" s="173"/>
      <c r="AD23" s="173"/>
      <c r="AE23" s="200" t="str">
        <f>IF(AD23="","",(VLOOKUP(AD23,#REF!,2,FALSE)))</f>
        <v/>
      </c>
      <c r="AF23" s="173"/>
      <c r="AG23" s="173"/>
      <c r="AH23" s="173"/>
      <c r="AI23" s="202"/>
      <c r="AJ23" s="201"/>
      <c r="AK23" s="201"/>
      <c r="AL23" s="201"/>
      <c r="AM23" s="203"/>
      <c r="AN23" s="203"/>
      <c r="AO23" s="203"/>
      <c r="AP23" s="201"/>
      <c r="AQ23" s="201"/>
      <c r="AR23" s="201"/>
      <c r="AS23" s="201"/>
      <c r="AT23" s="201"/>
      <c r="AU23" s="204"/>
      <c r="AV23" s="201"/>
      <c r="AW23" s="121"/>
      <c r="AX23" s="200" t="str">
        <f t="shared" si="1"/>
        <v/>
      </c>
      <c r="AY23" s="201"/>
      <c r="AZ23" s="201"/>
      <c r="BA23" s="201"/>
      <c r="BB23" s="201"/>
      <c r="BC23" s="204"/>
      <c r="BD23" s="208"/>
      <c r="BE23" s="201"/>
      <c r="BF23" s="201"/>
      <c r="BG23" s="201"/>
      <c r="BH23" s="204"/>
      <c r="BI23" s="201"/>
      <c r="BJ23" s="201"/>
      <c r="BK23" s="201"/>
      <c r="BL23" s="201"/>
      <c r="BM23" s="205"/>
      <c r="BN23" s="201"/>
      <c r="BO23" s="199"/>
      <c r="BP23" s="201"/>
      <c r="BQ23" s="199"/>
      <c r="BR23" s="199"/>
      <c r="BS23" s="199"/>
      <c r="BT23" s="199"/>
      <c r="BU23" s="199"/>
      <c r="BV23" s="199"/>
      <c r="BW23" s="199"/>
      <c r="BX23" s="201"/>
      <c r="CB23" s="214"/>
      <c r="CC23" s="214"/>
      <c r="CD23" s="214"/>
      <c r="CE23" s="215"/>
    </row>
    <row r="24" spans="1:83" s="177" customFormat="1" ht="27" customHeight="1" thickTop="1" thickBot="1" x14ac:dyDescent="0.25">
      <c r="A24" s="191"/>
      <c r="B24" s="173" t="str">
        <f t="shared" si="2"/>
        <v/>
      </c>
      <c r="C24" s="304" t="str">
        <f>IF(D24="","",(VLOOKUP(D24,Lookups!$B$4:$C$2561,2,FALSE)))</f>
        <v/>
      </c>
      <c r="D24" s="366"/>
      <c r="E24" s="173"/>
      <c r="F24" s="199"/>
      <c r="G24" s="173"/>
      <c r="H24" s="199"/>
      <c r="I24" s="173"/>
      <c r="J24" s="200" t="str">
        <f t="shared" si="0"/>
        <v/>
      </c>
      <c r="K24" s="173"/>
      <c r="L24" s="173"/>
      <c r="M24" s="173"/>
      <c r="N24" s="173"/>
      <c r="O24" s="173"/>
      <c r="P24" s="173"/>
      <c r="Q24" s="199"/>
      <c r="R24" s="199"/>
      <c r="S24" s="173"/>
      <c r="T24" s="121"/>
      <c r="U24" s="173"/>
      <c r="V24" s="121"/>
      <c r="W24" s="121"/>
      <c r="X24" s="121"/>
      <c r="Y24" s="121"/>
      <c r="Z24" s="121"/>
      <c r="AA24" s="121"/>
      <c r="AB24" s="173"/>
      <c r="AC24" s="173"/>
      <c r="AD24" s="173"/>
      <c r="AE24" s="200" t="str">
        <f>IF(AD24="","",(VLOOKUP(AD24,#REF!,2,FALSE)))</f>
        <v/>
      </c>
      <c r="AF24" s="173"/>
      <c r="AG24" s="173"/>
      <c r="AH24" s="173"/>
      <c r="AI24" s="202"/>
      <c r="AJ24" s="201"/>
      <c r="AK24" s="201"/>
      <c r="AL24" s="201"/>
      <c r="AM24" s="203"/>
      <c r="AN24" s="203"/>
      <c r="AO24" s="203"/>
      <c r="AP24" s="201"/>
      <c r="AQ24" s="201"/>
      <c r="AR24" s="201"/>
      <c r="AS24" s="201"/>
      <c r="AT24" s="201"/>
      <c r="AU24" s="204"/>
      <c r="AV24" s="201"/>
      <c r="AW24" s="121"/>
      <c r="AX24" s="200" t="str">
        <f t="shared" si="1"/>
        <v/>
      </c>
      <c r="AY24" s="201"/>
      <c r="AZ24" s="201"/>
      <c r="BA24" s="201"/>
      <c r="BB24" s="201"/>
      <c r="BC24" s="204"/>
      <c r="BD24" s="208"/>
      <c r="BE24" s="201"/>
      <c r="BF24" s="201"/>
      <c r="BG24" s="201"/>
      <c r="BH24" s="204"/>
      <c r="BI24" s="201"/>
      <c r="BJ24" s="201"/>
      <c r="BK24" s="201"/>
      <c r="BL24" s="201"/>
      <c r="BM24" s="205"/>
      <c r="BN24" s="201"/>
      <c r="BO24" s="199"/>
      <c r="BP24" s="201"/>
      <c r="BQ24" s="199"/>
      <c r="BR24" s="199"/>
      <c r="BS24" s="199"/>
      <c r="BT24" s="199"/>
      <c r="BU24" s="199"/>
      <c r="BV24" s="199"/>
      <c r="BW24" s="199"/>
      <c r="BX24" s="201"/>
      <c r="CB24" s="214"/>
      <c r="CC24" s="214"/>
      <c r="CD24" s="214"/>
      <c r="CE24" s="215"/>
    </row>
    <row r="25" spans="1:83" s="177" customFormat="1" ht="27" customHeight="1" thickTop="1" thickBot="1" x14ac:dyDescent="0.25">
      <c r="A25" s="191"/>
      <c r="B25" s="173" t="str">
        <f t="shared" si="2"/>
        <v/>
      </c>
      <c r="C25" s="304" t="str">
        <f>IF(D25="","",(VLOOKUP(D25,Lookups!$B$4:$C$2561,2,FALSE)))</f>
        <v/>
      </c>
      <c r="D25" s="366"/>
      <c r="E25" s="173"/>
      <c r="F25" s="199"/>
      <c r="G25" s="173"/>
      <c r="H25" s="199"/>
      <c r="I25" s="173"/>
      <c r="J25" s="200" t="str">
        <f t="shared" si="0"/>
        <v/>
      </c>
      <c r="K25" s="173"/>
      <c r="L25" s="173"/>
      <c r="M25" s="173"/>
      <c r="N25" s="173"/>
      <c r="O25" s="173"/>
      <c r="P25" s="173"/>
      <c r="Q25" s="199"/>
      <c r="R25" s="199"/>
      <c r="S25" s="173"/>
      <c r="T25" s="121"/>
      <c r="U25" s="173"/>
      <c r="V25" s="121"/>
      <c r="W25" s="121"/>
      <c r="X25" s="121"/>
      <c r="Y25" s="121"/>
      <c r="Z25" s="121"/>
      <c r="AA25" s="121"/>
      <c r="AB25" s="173"/>
      <c r="AC25" s="173"/>
      <c r="AD25" s="173"/>
      <c r="AE25" s="200" t="str">
        <f>IF(AD25="","",(VLOOKUP(AD25,#REF!,2,FALSE)))</f>
        <v/>
      </c>
      <c r="AF25" s="173"/>
      <c r="AG25" s="173"/>
      <c r="AH25" s="173"/>
      <c r="AI25" s="202"/>
      <c r="AJ25" s="201"/>
      <c r="AK25" s="201"/>
      <c r="AL25" s="201"/>
      <c r="AM25" s="203"/>
      <c r="AN25" s="203"/>
      <c r="AO25" s="203"/>
      <c r="AP25" s="201"/>
      <c r="AQ25" s="201"/>
      <c r="AR25" s="201"/>
      <c r="AS25" s="201"/>
      <c r="AT25" s="201"/>
      <c r="AU25" s="204"/>
      <c r="AV25" s="201"/>
      <c r="AW25" s="121"/>
      <c r="AX25" s="200" t="str">
        <f t="shared" si="1"/>
        <v/>
      </c>
      <c r="AY25" s="201"/>
      <c r="AZ25" s="201"/>
      <c r="BA25" s="201"/>
      <c r="BB25" s="201"/>
      <c r="BC25" s="204"/>
      <c r="BD25" s="208"/>
      <c r="BE25" s="201"/>
      <c r="BF25" s="201"/>
      <c r="BG25" s="201"/>
      <c r="BH25" s="204"/>
      <c r="BI25" s="201"/>
      <c r="BJ25" s="201"/>
      <c r="BK25" s="201"/>
      <c r="BL25" s="201"/>
      <c r="BM25" s="205"/>
      <c r="BN25" s="201"/>
      <c r="BO25" s="199"/>
      <c r="BP25" s="201"/>
      <c r="BQ25" s="199"/>
      <c r="BR25" s="199"/>
      <c r="BS25" s="199"/>
      <c r="BT25" s="199"/>
      <c r="BU25" s="199"/>
      <c r="BV25" s="199"/>
      <c r="BW25" s="199"/>
      <c r="BX25" s="201"/>
      <c r="CB25" s="214"/>
      <c r="CC25" s="214"/>
      <c r="CD25" s="214"/>
      <c r="CE25" s="215"/>
    </row>
    <row r="26" spans="1:83" s="177" customFormat="1" ht="27" customHeight="1" thickTop="1" thickBot="1" x14ac:dyDescent="0.25">
      <c r="A26" s="191"/>
      <c r="B26" s="173" t="str">
        <f t="shared" si="2"/>
        <v/>
      </c>
      <c r="C26" s="304" t="str">
        <f>IF(D26="","",(VLOOKUP(D26,Lookups!$B$4:$C$2561,2,FALSE)))</f>
        <v/>
      </c>
      <c r="D26" s="366"/>
      <c r="E26" s="173"/>
      <c r="F26" s="199"/>
      <c r="G26" s="173"/>
      <c r="H26" s="199"/>
      <c r="I26" s="173"/>
      <c r="J26" s="200" t="str">
        <f t="shared" si="0"/>
        <v/>
      </c>
      <c r="K26" s="173"/>
      <c r="L26" s="173"/>
      <c r="M26" s="173"/>
      <c r="N26" s="173"/>
      <c r="O26" s="173"/>
      <c r="P26" s="173"/>
      <c r="Q26" s="199"/>
      <c r="R26" s="199"/>
      <c r="S26" s="173"/>
      <c r="T26" s="121"/>
      <c r="U26" s="173"/>
      <c r="V26" s="121"/>
      <c r="W26" s="121"/>
      <c r="X26" s="121"/>
      <c r="Y26" s="121"/>
      <c r="Z26" s="121"/>
      <c r="AA26" s="121"/>
      <c r="AB26" s="173"/>
      <c r="AC26" s="173"/>
      <c r="AD26" s="173"/>
      <c r="AE26" s="200" t="str">
        <f>IF(AD26="","",(VLOOKUP(AD26,#REF!,2,FALSE)))</f>
        <v/>
      </c>
      <c r="AF26" s="173"/>
      <c r="AG26" s="173"/>
      <c r="AH26" s="173"/>
      <c r="AI26" s="202"/>
      <c r="AJ26" s="201"/>
      <c r="AK26" s="201"/>
      <c r="AL26" s="201"/>
      <c r="AM26" s="203"/>
      <c r="AN26" s="203"/>
      <c r="AO26" s="203"/>
      <c r="AP26" s="201"/>
      <c r="AQ26" s="201"/>
      <c r="AR26" s="201"/>
      <c r="AS26" s="201"/>
      <c r="AT26" s="201"/>
      <c r="AU26" s="204"/>
      <c r="AV26" s="201"/>
      <c r="AW26" s="121"/>
      <c r="AX26" s="200" t="str">
        <f t="shared" si="1"/>
        <v/>
      </c>
      <c r="AY26" s="201"/>
      <c r="AZ26" s="201"/>
      <c r="BA26" s="201"/>
      <c r="BB26" s="201"/>
      <c r="BC26" s="204"/>
      <c r="BD26" s="208"/>
      <c r="BE26" s="201"/>
      <c r="BF26" s="201"/>
      <c r="BG26" s="201"/>
      <c r="BH26" s="204"/>
      <c r="BI26" s="201"/>
      <c r="BJ26" s="201"/>
      <c r="BK26" s="201"/>
      <c r="BL26" s="201"/>
      <c r="BM26" s="205"/>
      <c r="BN26" s="201"/>
      <c r="BO26" s="199"/>
      <c r="BP26" s="201"/>
      <c r="BQ26" s="199"/>
      <c r="BR26" s="199"/>
      <c r="BS26" s="199"/>
      <c r="BT26" s="199"/>
      <c r="BU26" s="199"/>
      <c r="BV26" s="199"/>
      <c r="BW26" s="199"/>
      <c r="BX26" s="201"/>
      <c r="CB26" s="214"/>
      <c r="CC26" s="214"/>
      <c r="CD26" s="214"/>
      <c r="CE26" s="215"/>
    </row>
    <row r="27" spans="1:83" s="177" customFormat="1" ht="27" customHeight="1" thickTop="1" thickBot="1" x14ac:dyDescent="0.25">
      <c r="A27" s="191"/>
      <c r="B27" s="173" t="str">
        <f t="shared" si="2"/>
        <v/>
      </c>
      <c r="C27" s="304" t="str">
        <f>IF(D27="","",(VLOOKUP(D27,Lookups!$B$4:$C$2561,2,FALSE)))</f>
        <v/>
      </c>
      <c r="D27" s="366"/>
      <c r="E27" s="173"/>
      <c r="F27" s="199"/>
      <c r="G27" s="173"/>
      <c r="H27" s="199"/>
      <c r="I27" s="173"/>
      <c r="J27" s="200" t="str">
        <f t="shared" si="0"/>
        <v/>
      </c>
      <c r="K27" s="173"/>
      <c r="L27" s="173"/>
      <c r="M27" s="173"/>
      <c r="N27" s="173"/>
      <c r="O27" s="173"/>
      <c r="P27" s="173"/>
      <c r="Q27" s="199"/>
      <c r="R27" s="199"/>
      <c r="S27" s="173"/>
      <c r="T27" s="121"/>
      <c r="U27" s="173"/>
      <c r="V27" s="121"/>
      <c r="W27" s="121"/>
      <c r="X27" s="121"/>
      <c r="Y27" s="121"/>
      <c r="Z27" s="121"/>
      <c r="AA27" s="121"/>
      <c r="AB27" s="173"/>
      <c r="AC27" s="173"/>
      <c r="AD27" s="173"/>
      <c r="AE27" s="200" t="str">
        <f>IF(AD27="","",(VLOOKUP(AD27,#REF!,2,FALSE)))</f>
        <v/>
      </c>
      <c r="AF27" s="173"/>
      <c r="AG27" s="173"/>
      <c r="AH27" s="173"/>
      <c r="AI27" s="202"/>
      <c r="AJ27" s="201"/>
      <c r="AK27" s="201"/>
      <c r="AL27" s="201"/>
      <c r="AM27" s="203"/>
      <c r="AN27" s="203"/>
      <c r="AO27" s="203"/>
      <c r="AP27" s="201"/>
      <c r="AQ27" s="201"/>
      <c r="AR27" s="201"/>
      <c r="AS27" s="201"/>
      <c r="AT27" s="201"/>
      <c r="AU27" s="204"/>
      <c r="AV27" s="201"/>
      <c r="AW27" s="121"/>
      <c r="AX27" s="200" t="str">
        <f t="shared" si="1"/>
        <v/>
      </c>
      <c r="AY27" s="201"/>
      <c r="AZ27" s="201"/>
      <c r="BA27" s="201"/>
      <c r="BB27" s="201"/>
      <c r="BC27" s="204"/>
      <c r="BD27" s="208"/>
      <c r="BE27" s="201"/>
      <c r="BF27" s="201"/>
      <c r="BG27" s="201"/>
      <c r="BH27" s="204"/>
      <c r="BI27" s="201"/>
      <c r="BJ27" s="201"/>
      <c r="BK27" s="201"/>
      <c r="BL27" s="201"/>
      <c r="BM27" s="205"/>
      <c r="BN27" s="201"/>
      <c r="BO27" s="199"/>
      <c r="BP27" s="201"/>
      <c r="BQ27" s="199"/>
      <c r="BR27" s="199"/>
      <c r="BS27" s="199"/>
      <c r="BT27" s="199"/>
      <c r="BU27" s="199"/>
      <c r="BV27" s="199"/>
      <c r="BW27" s="199"/>
      <c r="BX27" s="201"/>
      <c r="CB27" s="214"/>
      <c r="CC27" s="214"/>
      <c r="CD27" s="214"/>
      <c r="CE27" s="215"/>
    </row>
    <row r="28" spans="1:83" s="177" customFormat="1" ht="27" customHeight="1" thickTop="1" thickBot="1" x14ac:dyDescent="0.25">
      <c r="A28" s="191"/>
      <c r="B28" s="173" t="str">
        <f t="shared" si="2"/>
        <v/>
      </c>
      <c r="C28" s="304" t="str">
        <f>IF(D28="","",(VLOOKUP(D28,Lookups!$B$4:$C$2561,2,FALSE)))</f>
        <v/>
      </c>
      <c r="D28" s="366"/>
      <c r="E28" s="173"/>
      <c r="F28" s="199"/>
      <c r="G28" s="173"/>
      <c r="H28" s="199"/>
      <c r="I28" s="173"/>
      <c r="J28" s="200" t="str">
        <f t="shared" si="0"/>
        <v/>
      </c>
      <c r="K28" s="173"/>
      <c r="L28" s="173"/>
      <c r="M28" s="173"/>
      <c r="N28" s="173"/>
      <c r="O28" s="173"/>
      <c r="P28" s="173"/>
      <c r="Q28" s="199"/>
      <c r="R28" s="199"/>
      <c r="S28" s="173"/>
      <c r="T28" s="121"/>
      <c r="U28" s="173"/>
      <c r="V28" s="121"/>
      <c r="W28" s="121"/>
      <c r="X28" s="121"/>
      <c r="Y28" s="121"/>
      <c r="Z28" s="121"/>
      <c r="AA28" s="121"/>
      <c r="AB28" s="173"/>
      <c r="AC28" s="173"/>
      <c r="AD28" s="173"/>
      <c r="AE28" s="200" t="str">
        <f>IF(AD28="","",(VLOOKUP(AD28,#REF!,2,FALSE)))</f>
        <v/>
      </c>
      <c r="AF28" s="173"/>
      <c r="AG28" s="173"/>
      <c r="AH28" s="173"/>
      <c r="AI28" s="202"/>
      <c r="AJ28" s="201"/>
      <c r="AK28" s="201"/>
      <c r="AL28" s="201"/>
      <c r="AM28" s="203"/>
      <c r="AN28" s="203"/>
      <c r="AO28" s="203"/>
      <c r="AP28" s="201"/>
      <c r="AQ28" s="201"/>
      <c r="AR28" s="201"/>
      <c r="AS28" s="201"/>
      <c r="AT28" s="201"/>
      <c r="AU28" s="204"/>
      <c r="AV28" s="201"/>
      <c r="AW28" s="121"/>
      <c r="AX28" s="200" t="str">
        <f t="shared" si="1"/>
        <v/>
      </c>
      <c r="AY28" s="201"/>
      <c r="AZ28" s="201"/>
      <c r="BA28" s="201"/>
      <c r="BB28" s="201"/>
      <c r="BC28" s="204"/>
      <c r="BD28" s="208"/>
      <c r="BE28" s="201"/>
      <c r="BF28" s="201"/>
      <c r="BG28" s="201"/>
      <c r="BH28" s="204"/>
      <c r="BI28" s="201"/>
      <c r="BJ28" s="201"/>
      <c r="BK28" s="201"/>
      <c r="BL28" s="201"/>
      <c r="BM28" s="205"/>
      <c r="BN28" s="201"/>
      <c r="BO28" s="199"/>
      <c r="BP28" s="201"/>
      <c r="BQ28" s="199"/>
      <c r="BR28" s="199"/>
      <c r="BS28" s="199"/>
      <c r="BT28" s="199"/>
      <c r="BU28" s="199"/>
      <c r="BV28" s="199"/>
      <c r="BW28" s="199"/>
      <c r="BX28" s="201"/>
      <c r="CB28" s="214"/>
      <c r="CC28" s="214"/>
      <c r="CD28" s="214"/>
      <c r="CE28" s="215"/>
    </row>
    <row r="29" spans="1:83" s="177" customFormat="1" ht="27" customHeight="1" thickTop="1" thickBot="1" x14ac:dyDescent="0.25">
      <c r="A29" s="191"/>
      <c r="B29" s="173" t="str">
        <f t="shared" si="2"/>
        <v/>
      </c>
      <c r="C29" s="304" t="str">
        <f>IF(D29="","",(VLOOKUP(D29,Lookups!$B$4:$C$2561,2,FALSE)))</f>
        <v/>
      </c>
      <c r="D29" s="366"/>
      <c r="E29" s="173"/>
      <c r="F29" s="199"/>
      <c r="G29" s="173"/>
      <c r="H29" s="199"/>
      <c r="I29" s="173"/>
      <c r="J29" s="200" t="str">
        <f t="shared" si="0"/>
        <v/>
      </c>
      <c r="K29" s="173"/>
      <c r="L29" s="173"/>
      <c r="M29" s="173"/>
      <c r="N29" s="173"/>
      <c r="O29" s="173"/>
      <c r="P29" s="173"/>
      <c r="Q29" s="199"/>
      <c r="R29" s="199"/>
      <c r="S29" s="173"/>
      <c r="T29" s="121"/>
      <c r="U29" s="173"/>
      <c r="V29" s="121"/>
      <c r="W29" s="121"/>
      <c r="X29" s="121"/>
      <c r="Y29" s="121"/>
      <c r="Z29" s="121"/>
      <c r="AA29" s="121"/>
      <c r="AB29" s="173"/>
      <c r="AC29" s="173"/>
      <c r="AD29" s="173"/>
      <c r="AE29" s="200" t="str">
        <f>IF(AD29="","",(VLOOKUP(AD29,#REF!,2,FALSE)))</f>
        <v/>
      </c>
      <c r="AF29" s="173"/>
      <c r="AG29" s="173"/>
      <c r="AH29" s="173"/>
      <c r="AI29" s="202"/>
      <c r="AJ29" s="201"/>
      <c r="AK29" s="201"/>
      <c r="AL29" s="201"/>
      <c r="AM29" s="203"/>
      <c r="AN29" s="203"/>
      <c r="AO29" s="203"/>
      <c r="AP29" s="201"/>
      <c r="AQ29" s="201"/>
      <c r="AR29" s="201"/>
      <c r="AS29" s="201"/>
      <c r="AT29" s="201"/>
      <c r="AU29" s="204"/>
      <c r="AV29" s="201"/>
      <c r="AW29" s="121"/>
      <c r="AX29" s="200" t="str">
        <f t="shared" si="1"/>
        <v/>
      </c>
      <c r="AY29" s="201"/>
      <c r="AZ29" s="201"/>
      <c r="BA29" s="201"/>
      <c r="BB29" s="201"/>
      <c r="BC29" s="204"/>
      <c r="BD29" s="208"/>
      <c r="BE29" s="201"/>
      <c r="BF29" s="201"/>
      <c r="BG29" s="201"/>
      <c r="BH29" s="204"/>
      <c r="BI29" s="201"/>
      <c r="BJ29" s="201"/>
      <c r="BK29" s="201"/>
      <c r="BL29" s="201"/>
      <c r="BM29" s="205"/>
      <c r="BN29" s="201"/>
      <c r="BO29" s="199"/>
      <c r="BP29" s="201"/>
      <c r="BQ29" s="199"/>
      <c r="BR29" s="199"/>
      <c r="BS29" s="199"/>
      <c r="BT29" s="199"/>
      <c r="BU29" s="199"/>
      <c r="BV29" s="199"/>
      <c r="BW29" s="199"/>
      <c r="BX29" s="201"/>
      <c r="CB29" s="214"/>
      <c r="CC29" s="214"/>
      <c r="CD29" s="214"/>
      <c r="CE29" s="215"/>
    </row>
    <row r="30" spans="1:83" s="177" customFormat="1" ht="27" customHeight="1" thickTop="1" thickBot="1" x14ac:dyDescent="0.25">
      <c r="A30" s="191"/>
      <c r="B30" s="173" t="str">
        <f t="shared" si="2"/>
        <v/>
      </c>
      <c r="C30" s="304" t="str">
        <f>IF(D30="","",(VLOOKUP(D30,Lookups!$B$4:$C$2561,2,FALSE)))</f>
        <v/>
      </c>
      <c r="D30" s="366"/>
      <c r="E30" s="173"/>
      <c r="F30" s="199"/>
      <c r="G30" s="173"/>
      <c r="H30" s="199"/>
      <c r="I30" s="173"/>
      <c r="J30" s="200" t="str">
        <f t="shared" si="0"/>
        <v/>
      </c>
      <c r="K30" s="173"/>
      <c r="L30" s="173"/>
      <c r="M30" s="173"/>
      <c r="N30" s="173"/>
      <c r="O30" s="173"/>
      <c r="P30" s="173"/>
      <c r="Q30" s="199"/>
      <c r="R30" s="199"/>
      <c r="S30" s="173"/>
      <c r="T30" s="121"/>
      <c r="U30" s="173"/>
      <c r="V30" s="121"/>
      <c r="W30" s="121"/>
      <c r="X30" s="121"/>
      <c r="Y30" s="121"/>
      <c r="Z30" s="121"/>
      <c r="AA30" s="121"/>
      <c r="AB30" s="173"/>
      <c r="AC30" s="173"/>
      <c r="AD30" s="173"/>
      <c r="AE30" s="200" t="str">
        <f>IF(AD30="","",(VLOOKUP(AD30,#REF!,2,FALSE)))</f>
        <v/>
      </c>
      <c r="AF30" s="173"/>
      <c r="AG30" s="173"/>
      <c r="AH30" s="173"/>
      <c r="AI30" s="202"/>
      <c r="AJ30" s="201"/>
      <c r="AK30" s="201"/>
      <c r="AL30" s="201"/>
      <c r="AM30" s="203"/>
      <c r="AN30" s="203"/>
      <c r="AO30" s="203"/>
      <c r="AP30" s="201"/>
      <c r="AQ30" s="201"/>
      <c r="AR30" s="201"/>
      <c r="AS30" s="201"/>
      <c r="AT30" s="201"/>
      <c r="AU30" s="204"/>
      <c r="AV30" s="201"/>
      <c r="AW30" s="121"/>
      <c r="AX30" s="200" t="str">
        <f t="shared" si="1"/>
        <v/>
      </c>
      <c r="AY30" s="201"/>
      <c r="AZ30" s="201"/>
      <c r="BA30" s="201"/>
      <c r="BB30" s="201"/>
      <c r="BC30" s="204"/>
      <c r="BD30" s="208"/>
      <c r="BE30" s="201"/>
      <c r="BF30" s="201"/>
      <c r="BG30" s="201"/>
      <c r="BH30" s="204"/>
      <c r="BI30" s="201"/>
      <c r="BJ30" s="201"/>
      <c r="BK30" s="201"/>
      <c r="BL30" s="201"/>
      <c r="BM30" s="205"/>
      <c r="BN30" s="201"/>
      <c r="BO30" s="199"/>
      <c r="BP30" s="201"/>
      <c r="BQ30" s="199"/>
      <c r="BR30" s="199"/>
      <c r="BS30" s="199"/>
      <c r="BT30" s="199"/>
      <c r="BU30" s="199"/>
      <c r="BV30" s="199"/>
      <c r="BW30" s="199"/>
      <c r="BX30" s="201"/>
      <c r="CB30" s="214"/>
      <c r="CC30" s="214"/>
      <c r="CD30" s="214"/>
      <c r="CE30" s="215"/>
    </row>
    <row r="31" spans="1:83" s="177" customFormat="1" ht="27" customHeight="1" thickTop="1" thickBot="1" x14ac:dyDescent="0.25">
      <c r="A31" s="191"/>
      <c r="B31" s="173" t="str">
        <f t="shared" si="2"/>
        <v/>
      </c>
      <c r="C31" s="304" t="str">
        <f>IF(D31="","",(VLOOKUP(D31,Lookups!$B$4:$C$2561,2,FALSE)))</f>
        <v/>
      </c>
      <c r="D31" s="366"/>
      <c r="E31" s="173"/>
      <c r="F31" s="199"/>
      <c r="G31" s="173"/>
      <c r="H31" s="199"/>
      <c r="I31" s="173"/>
      <c r="J31" s="200" t="str">
        <f t="shared" si="0"/>
        <v/>
      </c>
      <c r="K31" s="173"/>
      <c r="L31" s="173"/>
      <c r="M31" s="173"/>
      <c r="N31" s="173"/>
      <c r="O31" s="173"/>
      <c r="P31" s="173"/>
      <c r="Q31" s="199"/>
      <c r="R31" s="199"/>
      <c r="S31" s="173"/>
      <c r="T31" s="121"/>
      <c r="U31" s="173"/>
      <c r="V31" s="121"/>
      <c r="W31" s="121"/>
      <c r="X31" s="121"/>
      <c r="Y31" s="121"/>
      <c r="Z31" s="121"/>
      <c r="AA31" s="121"/>
      <c r="AB31" s="173"/>
      <c r="AC31" s="173"/>
      <c r="AD31" s="173"/>
      <c r="AE31" s="200" t="str">
        <f>IF(AD31="","",(VLOOKUP(AD31,#REF!,2,FALSE)))</f>
        <v/>
      </c>
      <c r="AF31" s="173"/>
      <c r="AG31" s="173"/>
      <c r="AH31" s="173"/>
      <c r="AI31" s="202"/>
      <c r="AJ31" s="201"/>
      <c r="AK31" s="201"/>
      <c r="AL31" s="201"/>
      <c r="AM31" s="203"/>
      <c r="AN31" s="203"/>
      <c r="AO31" s="203"/>
      <c r="AP31" s="201"/>
      <c r="AQ31" s="201"/>
      <c r="AR31" s="201"/>
      <c r="AS31" s="201"/>
      <c r="AT31" s="201"/>
      <c r="AU31" s="204"/>
      <c r="AV31" s="201"/>
      <c r="AW31" s="121"/>
      <c r="AX31" s="200" t="str">
        <f t="shared" si="1"/>
        <v/>
      </c>
      <c r="AY31" s="201"/>
      <c r="AZ31" s="201"/>
      <c r="BA31" s="201"/>
      <c r="BB31" s="201"/>
      <c r="BC31" s="204"/>
      <c r="BD31" s="208"/>
      <c r="BE31" s="201"/>
      <c r="BF31" s="201"/>
      <c r="BG31" s="201"/>
      <c r="BH31" s="204"/>
      <c r="BI31" s="201"/>
      <c r="BJ31" s="201"/>
      <c r="BK31" s="201"/>
      <c r="BL31" s="201"/>
      <c r="BM31" s="205"/>
      <c r="BN31" s="201"/>
      <c r="BO31" s="199"/>
      <c r="BP31" s="201"/>
      <c r="BQ31" s="199"/>
      <c r="BR31" s="199"/>
      <c r="BS31" s="199"/>
      <c r="BT31" s="199"/>
      <c r="BU31" s="199"/>
      <c r="BV31" s="199"/>
      <c r="BW31" s="199"/>
      <c r="BX31" s="201"/>
      <c r="CB31" s="214"/>
      <c r="CC31" s="214"/>
      <c r="CD31" s="214"/>
      <c r="CE31" s="215"/>
    </row>
    <row r="32" spans="1:83" s="177" customFormat="1" ht="27" customHeight="1" thickTop="1" thickBot="1" x14ac:dyDescent="0.25">
      <c r="A32" s="191"/>
      <c r="B32" s="173" t="str">
        <f t="shared" si="2"/>
        <v/>
      </c>
      <c r="C32" s="304" t="str">
        <f>IF(D32="","",(VLOOKUP(D32,Lookups!$B$4:$C$2561,2,FALSE)))</f>
        <v/>
      </c>
      <c r="D32" s="366"/>
      <c r="E32" s="173"/>
      <c r="F32" s="199"/>
      <c r="G32" s="173"/>
      <c r="H32" s="199"/>
      <c r="I32" s="173"/>
      <c r="J32" s="200" t="str">
        <f t="shared" si="0"/>
        <v/>
      </c>
      <c r="K32" s="173"/>
      <c r="L32" s="173"/>
      <c r="M32" s="173"/>
      <c r="N32" s="173"/>
      <c r="O32" s="173"/>
      <c r="P32" s="173"/>
      <c r="Q32" s="199"/>
      <c r="R32" s="199"/>
      <c r="S32" s="173"/>
      <c r="T32" s="121"/>
      <c r="U32" s="173"/>
      <c r="V32" s="121"/>
      <c r="W32" s="121"/>
      <c r="X32" s="121"/>
      <c r="Y32" s="121"/>
      <c r="Z32" s="121"/>
      <c r="AA32" s="121"/>
      <c r="AB32" s="173"/>
      <c r="AC32" s="173"/>
      <c r="AD32" s="173"/>
      <c r="AE32" s="200" t="str">
        <f>IF(AD32="","",(VLOOKUP(AD32,#REF!,2,FALSE)))</f>
        <v/>
      </c>
      <c r="AF32" s="173"/>
      <c r="AG32" s="173"/>
      <c r="AH32" s="173"/>
      <c r="AI32" s="202"/>
      <c r="AJ32" s="201"/>
      <c r="AK32" s="201"/>
      <c r="AL32" s="201"/>
      <c r="AM32" s="203"/>
      <c r="AN32" s="203"/>
      <c r="AO32" s="203"/>
      <c r="AP32" s="201"/>
      <c r="AQ32" s="201"/>
      <c r="AR32" s="201"/>
      <c r="AS32" s="201"/>
      <c r="AT32" s="201"/>
      <c r="AU32" s="204"/>
      <c r="AV32" s="201"/>
      <c r="AW32" s="121"/>
      <c r="AX32" s="200" t="str">
        <f t="shared" si="1"/>
        <v/>
      </c>
      <c r="AY32" s="201"/>
      <c r="AZ32" s="201"/>
      <c r="BA32" s="201"/>
      <c r="BB32" s="201"/>
      <c r="BC32" s="204"/>
      <c r="BD32" s="208"/>
      <c r="BE32" s="201"/>
      <c r="BF32" s="201"/>
      <c r="BG32" s="201"/>
      <c r="BH32" s="204"/>
      <c r="BI32" s="201"/>
      <c r="BJ32" s="201"/>
      <c r="BK32" s="201"/>
      <c r="BL32" s="201"/>
      <c r="BM32" s="205"/>
      <c r="BN32" s="201"/>
      <c r="BO32" s="199"/>
      <c r="BP32" s="201"/>
      <c r="BQ32" s="199"/>
      <c r="BR32" s="199"/>
      <c r="BS32" s="199"/>
      <c r="BT32" s="199"/>
      <c r="BU32" s="199"/>
      <c r="BV32" s="199"/>
      <c r="BW32" s="199"/>
      <c r="BX32" s="201"/>
      <c r="CB32" s="214"/>
      <c r="CC32" s="214"/>
      <c r="CD32" s="214"/>
      <c r="CE32" s="215"/>
    </row>
    <row r="33" spans="1:83" s="177" customFormat="1" ht="27" customHeight="1" thickTop="1" thickBot="1" x14ac:dyDescent="0.25">
      <c r="A33" s="191"/>
      <c r="B33" s="173" t="str">
        <f t="shared" si="2"/>
        <v/>
      </c>
      <c r="C33" s="304" t="str">
        <f>IF(D33="","",(VLOOKUP(D33,Lookups!$B$4:$C$2561,2,FALSE)))</f>
        <v/>
      </c>
      <c r="D33" s="366"/>
      <c r="E33" s="173"/>
      <c r="F33" s="199"/>
      <c r="G33" s="173"/>
      <c r="H33" s="199"/>
      <c r="I33" s="173"/>
      <c r="J33" s="200" t="str">
        <f t="shared" si="0"/>
        <v/>
      </c>
      <c r="K33" s="173"/>
      <c r="L33" s="173"/>
      <c r="M33" s="173"/>
      <c r="N33" s="173"/>
      <c r="O33" s="173"/>
      <c r="P33" s="173"/>
      <c r="Q33" s="199"/>
      <c r="R33" s="199"/>
      <c r="S33" s="173"/>
      <c r="T33" s="121"/>
      <c r="U33" s="173"/>
      <c r="V33" s="121"/>
      <c r="W33" s="121"/>
      <c r="X33" s="121"/>
      <c r="Y33" s="121"/>
      <c r="Z33" s="121"/>
      <c r="AA33" s="121"/>
      <c r="AB33" s="173"/>
      <c r="AC33" s="173"/>
      <c r="AD33" s="173"/>
      <c r="AE33" s="200" t="str">
        <f>IF(AD33="","",(VLOOKUP(AD33,#REF!,2,FALSE)))</f>
        <v/>
      </c>
      <c r="AF33" s="173"/>
      <c r="AG33" s="173"/>
      <c r="AH33" s="173"/>
      <c r="AI33" s="202"/>
      <c r="AJ33" s="201"/>
      <c r="AK33" s="201"/>
      <c r="AL33" s="201"/>
      <c r="AM33" s="203"/>
      <c r="AN33" s="203"/>
      <c r="AO33" s="203"/>
      <c r="AP33" s="201"/>
      <c r="AQ33" s="201"/>
      <c r="AR33" s="201"/>
      <c r="AS33" s="201"/>
      <c r="AT33" s="201"/>
      <c r="AU33" s="204"/>
      <c r="AV33" s="201"/>
      <c r="AW33" s="121"/>
      <c r="AX33" s="200" t="str">
        <f t="shared" si="1"/>
        <v/>
      </c>
      <c r="AY33" s="201"/>
      <c r="AZ33" s="201"/>
      <c r="BA33" s="201"/>
      <c r="BB33" s="201"/>
      <c r="BC33" s="204"/>
      <c r="BD33" s="208"/>
      <c r="BE33" s="201"/>
      <c r="BF33" s="201"/>
      <c r="BG33" s="201"/>
      <c r="BH33" s="204"/>
      <c r="BI33" s="201"/>
      <c r="BJ33" s="201"/>
      <c r="BK33" s="201"/>
      <c r="BL33" s="201"/>
      <c r="BM33" s="205"/>
      <c r="BN33" s="201"/>
      <c r="BO33" s="199"/>
      <c r="BP33" s="201"/>
      <c r="BQ33" s="199"/>
      <c r="BR33" s="199"/>
      <c r="BS33" s="199"/>
      <c r="BT33" s="199"/>
      <c r="BU33" s="199"/>
      <c r="BV33" s="199"/>
      <c r="BW33" s="199"/>
      <c r="BX33" s="201"/>
      <c r="CB33" s="214"/>
      <c r="CC33" s="214"/>
      <c r="CD33" s="214"/>
      <c r="CE33" s="215"/>
    </row>
    <row r="34" spans="1:83" s="177" customFormat="1" ht="27" customHeight="1" thickTop="1" thickBot="1" x14ac:dyDescent="0.25">
      <c r="A34" s="191"/>
      <c r="B34" s="173" t="str">
        <f t="shared" si="2"/>
        <v/>
      </c>
      <c r="C34" s="304" t="str">
        <f>IF(D34="","",(VLOOKUP(D34,Lookups!$B$4:$C$2561,2,FALSE)))</f>
        <v/>
      </c>
      <c r="D34" s="366"/>
      <c r="E34" s="173"/>
      <c r="F34" s="199"/>
      <c r="G34" s="173"/>
      <c r="H34" s="199"/>
      <c r="I34" s="173"/>
      <c r="J34" s="200" t="str">
        <f t="shared" si="0"/>
        <v/>
      </c>
      <c r="K34" s="173"/>
      <c r="L34" s="173"/>
      <c r="M34" s="173"/>
      <c r="N34" s="173"/>
      <c r="O34" s="173"/>
      <c r="P34" s="173"/>
      <c r="Q34" s="199"/>
      <c r="R34" s="199"/>
      <c r="S34" s="173"/>
      <c r="T34" s="121"/>
      <c r="U34" s="173"/>
      <c r="V34" s="121"/>
      <c r="W34" s="121"/>
      <c r="X34" s="121"/>
      <c r="Y34" s="121"/>
      <c r="Z34" s="121"/>
      <c r="AA34" s="121"/>
      <c r="AB34" s="173"/>
      <c r="AC34" s="173"/>
      <c r="AD34" s="173"/>
      <c r="AE34" s="200" t="str">
        <f>IF(AD34="","",(VLOOKUP(AD34,#REF!,2,FALSE)))</f>
        <v/>
      </c>
      <c r="AF34" s="173"/>
      <c r="AG34" s="173"/>
      <c r="AH34" s="173"/>
      <c r="AI34" s="202"/>
      <c r="AJ34" s="201"/>
      <c r="AK34" s="201"/>
      <c r="AL34" s="201"/>
      <c r="AM34" s="203"/>
      <c r="AN34" s="203"/>
      <c r="AO34" s="203"/>
      <c r="AP34" s="201"/>
      <c r="AQ34" s="201"/>
      <c r="AR34" s="201"/>
      <c r="AS34" s="201"/>
      <c r="AT34" s="201"/>
      <c r="AU34" s="204"/>
      <c r="AV34" s="201"/>
      <c r="AW34" s="121"/>
      <c r="AX34" s="200" t="str">
        <f t="shared" si="1"/>
        <v/>
      </c>
      <c r="AY34" s="201"/>
      <c r="AZ34" s="201"/>
      <c r="BA34" s="201"/>
      <c r="BB34" s="201"/>
      <c r="BC34" s="204"/>
      <c r="BD34" s="208"/>
      <c r="BE34" s="201"/>
      <c r="BF34" s="201"/>
      <c r="BG34" s="201"/>
      <c r="BH34" s="204"/>
      <c r="BI34" s="201"/>
      <c r="BJ34" s="201"/>
      <c r="BK34" s="201"/>
      <c r="BL34" s="201"/>
      <c r="BM34" s="205"/>
      <c r="BN34" s="201"/>
      <c r="BO34" s="199"/>
      <c r="BP34" s="201"/>
      <c r="BQ34" s="199"/>
      <c r="BR34" s="199"/>
      <c r="BS34" s="199"/>
      <c r="BT34" s="199"/>
      <c r="BU34" s="199"/>
      <c r="BV34" s="199"/>
      <c r="BW34" s="199"/>
      <c r="BX34" s="201"/>
      <c r="CB34" s="214"/>
      <c r="CC34" s="214"/>
      <c r="CD34" s="214"/>
      <c r="CE34" s="215"/>
    </row>
    <row r="35" spans="1:83" s="177" customFormat="1" ht="27" customHeight="1" thickTop="1" thickBot="1" x14ac:dyDescent="0.25">
      <c r="A35" s="191"/>
      <c r="B35" s="173" t="str">
        <f t="shared" si="2"/>
        <v/>
      </c>
      <c r="C35" s="304" t="str">
        <f>IF(D35="","",(VLOOKUP(D35,Lookups!$B$4:$C$2561,2,FALSE)))</f>
        <v/>
      </c>
      <c r="D35" s="366"/>
      <c r="E35" s="173"/>
      <c r="F35" s="199"/>
      <c r="G35" s="173"/>
      <c r="H35" s="199"/>
      <c r="I35" s="173"/>
      <c r="J35" s="200" t="str">
        <f t="shared" si="0"/>
        <v/>
      </c>
      <c r="K35" s="173"/>
      <c r="L35" s="173"/>
      <c r="M35" s="173"/>
      <c r="N35" s="173"/>
      <c r="O35" s="173"/>
      <c r="P35" s="173"/>
      <c r="Q35" s="199"/>
      <c r="R35" s="199"/>
      <c r="S35" s="173"/>
      <c r="T35" s="121"/>
      <c r="U35" s="173"/>
      <c r="V35" s="121"/>
      <c r="W35" s="121"/>
      <c r="X35" s="121"/>
      <c r="Y35" s="121"/>
      <c r="Z35" s="121"/>
      <c r="AA35" s="121"/>
      <c r="AB35" s="173"/>
      <c r="AC35" s="173"/>
      <c r="AD35" s="173"/>
      <c r="AE35" s="200" t="str">
        <f>IF(AD35="","",(VLOOKUP(AD35,#REF!,2,FALSE)))</f>
        <v/>
      </c>
      <c r="AF35" s="173"/>
      <c r="AG35" s="173"/>
      <c r="AH35" s="173"/>
      <c r="AI35" s="202"/>
      <c r="AJ35" s="201"/>
      <c r="AK35" s="201"/>
      <c r="AL35" s="201"/>
      <c r="AM35" s="203"/>
      <c r="AN35" s="203"/>
      <c r="AO35" s="203"/>
      <c r="AP35" s="201"/>
      <c r="AQ35" s="201"/>
      <c r="AR35" s="201"/>
      <c r="AS35" s="201"/>
      <c r="AT35" s="201"/>
      <c r="AU35" s="204"/>
      <c r="AV35" s="201"/>
      <c r="AW35" s="121"/>
      <c r="AX35" s="200" t="str">
        <f t="shared" si="1"/>
        <v/>
      </c>
      <c r="AY35" s="201"/>
      <c r="AZ35" s="201"/>
      <c r="BA35" s="201"/>
      <c r="BB35" s="201"/>
      <c r="BC35" s="204"/>
      <c r="BD35" s="208"/>
      <c r="BE35" s="201"/>
      <c r="BF35" s="201"/>
      <c r="BG35" s="201"/>
      <c r="BH35" s="204"/>
      <c r="BI35" s="201"/>
      <c r="BJ35" s="201"/>
      <c r="BK35" s="201"/>
      <c r="BL35" s="201"/>
      <c r="BM35" s="205"/>
      <c r="BN35" s="201"/>
      <c r="BO35" s="199"/>
      <c r="BP35" s="201"/>
      <c r="BQ35" s="199"/>
      <c r="BR35" s="199"/>
      <c r="BS35" s="199"/>
      <c r="BT35" s="199"/>
      <c r="BU35" s="199"/>
      <c r="BV35" s="199"/>
      <c r="BW35" s="199"/>
      <c r="BX35" s="201"/>
      <c r="CB35" s="214"/>
      <c r="CC35" s="214"/>
      <c r="CD35" s="214"/>
      <c r="CE35" s="215"/>
    </row>
    <row r="36" spans="1:83" s="177" customFormat="1" ht="27" customHeight="1" thickTop="1" thickBot="1" x14ac:dyDescent="0.25">
      <c r="A36" s="191"/>
      <c r="B36" s="173" t="str">
        <f t="shared" si="2"/>
        <v/>
      </c>
      <c r="C36" s="304" t="str">
        <f>IF(D36="","",(VLOOKUP(D36,Lookups!$B$4:$C$2561,2,FALSE)))</f>
        <v/>
      </c>
      <c r="D36" s="366"/>
      <c r="E36" s="173"/>
      <c r="F36" s="199"/>
      <c r="G36" s="173"/>
      <c r="H36" s="199"/>
      <c r="I36" s="173"/>
      <c r="J36" s="200" t="str">
        <f t="shared" si="0"/>
        <v/>
      </c>
      <c r="K36" s="173"/>
      <c r="L36" s="173"/>
      <c r="M36" s="173"/>
      <c r="N36" s="173"/>
      <c r="O36" s="173"/>
      <c r="P36" s="173"/>
      <c r="Q36" s="199"/>
      <c r="R36" s="199"/>
      <c r="S36" s="173"/>
      <c r="T36" s="121"/>
      <c r="U36" s="173"/>
      <c r="V36" s="121"/>
      <c r="W36" s="121"/>
      <c r="X36" s="121"/>
      <c r="Y36" s="121"/>
      <c r="Z36" s="121"/>
      <c r="AA36" s="121"/>
      <c r="AB36" s="173"/>
      <c r="AC36" s="173"/>
      <c r="AD36" s="173"/>
      <c r="AE36" s="200" t="str">
        <f>IF(AD36="","",(VLOOKUP(AD36,#REF!,2,FALSE)))</f>
        <v/>
      </c>
      <c r="AF36" s="173"/>
      <c r="AG36" s="173"/>
      <c r="AH36" s="173"/>
      <c r="AI36" s="202"/>
      <c r="AJ36" s="201"/>
      <c r="AK36" s="201"/>
      <c r="AL36" s="201"/>
      <c r="AM36" s="203"/>
      <c r="AN36" s="203"/>
      <c r="AO36" s="203"/>
      <c r="AP36" s="201"/>
      <c r="AQ36" s="201"/>
      <c r="AR36" s="201"/>
      <c r="AS36" s="201"/>
      <c r="AT36" s="201"/>
      <c r="AU36" s="204"/>
      <c r="AV36" s="201"/>
      <c r="AW36" s="121"/>
      <c r="AX36" s="200" t="str">
        <f t="shared" si="1"/>
        <v/>
      </c>
      <c r="AY36" s="201"/>
      <c r="AZ36" s="201"/>
      <c r="BA36" s="201"/>
      <c r="BB36" s="201"/>
      <c r="BC36" s="204"/>
      <c r="BD36" s="208"/>
      <c r="BE36" s="201"/>
      <c r="BF36" s="201"/>
      <c r="BG36" s="201"/>
      <c r="BH36" s="204"/>
      <c r="BI36" s="201"/>
      <c r="BJ36" s="201"/>
      <c r="BK36" s="201"/>
      <c r="BL36" s="201"/>
      <c r="BM36" s="205"/>
      <c r="BN36" s="201"/>
      <c r="BO36" s="199"/>
      <c r="BP36" s="201"/>
      <c r="BQ36" s="199"/>
      <c r="BR36" s="199"/>
      <c r="BS36" s="199"/>
      <c r="BT36" s="199"/>
      <c r="BU36" s="199"/>
      <c r="BV36" s="199"/>
      <c r="BW36" s="199"/>
      <c r="BX36" s="201"/>
      <c r="CB36" s="214"/>
      <c r="CC36" s="214"/>
      <c r="CD36" s="214"/>
      <c r="CE36" s="215"/>
    </row>
    <row r="37" spans="1:83" s="177" customFormat="1" ht="27" customHeight="1" thickTop="1" thickBot="1" x14ac:dyDescent="0.25">
      <c r="A37" s="191"/>
      <c r="B37" s="173" t="str">
        <f t="shared" si="2"/>
        <v/>
      </c>
      <c r="C37" s="304" t="str">
        <f>IF(D37="","",(VLOOKUP(D37,Lookups!$B$4:$C$2561,2,FALSE)))</f>
        <v/>
      </c>
      <c r="D37" s="366"/>
      <c r="E37" s="173"/>
      <c r="F37" s="199"/>
      <c r="G37" s="173"/>
      <c r="H37" s="199"/>
      <c r="I37" s="173"/>
      <c r="J37" s="200" t="str">
        <f t="shared" si="0"/>
        <v/>
      </c>
      <c r="K37" s="173"/>
      <c r="L37" s="173"/>
      <c r="M37" s="173"/>
      <c r="N37" s="173"/>
      <c r="O37" s="173"/>
      <c r="P37" s="173"/>
      <c r="Q37" s="199"/>
      <c r="R37" s="199"/>
      <c r="S37" s="173"/>
      <c r="T37" s="121"/>
      <c r="U37" s="173"/>
      <c r="V37" s="121"/>
      <c r="W37" s="121"/>
      <c r="X37" s="121"/>
      <c r="Y37" s="121"/>
      <c r="Z37" s="121"/>
      <c r="AA37" s="121"/>
      <c r="AB37" s="173"/>
      <c r="AC37" s="173"/>
      <c r="AD37" s="173"/>
      <c r="AE37" s="200" t="str">
        <f>IF(AD37="","",(VLOOKUP(AD37,#REF!,2,FALSE)))</f>
        <v/>
      </c>
      <c r="AF37" s="173"/>
      <c r="AG37" s="173"/>
      <c r="AH37" s="173"/>
      <c r="AI37" s="202"/>
      <c r="AJ37" s="201"/>
      <c r="AK37" s="201"/>
      <c r="AL37" s="201"/>
      <c r="AM37" s="203"/>
      <c r="AN37" s="203"/>
      <c r="AO37" s="203"/>
      <c r="AP37" s="201"/>
      <c r="AQ37" s="201"/>
      <c r="AR37" s="201"/>
      <c r="AS37" s="201"/>
      <c r="AT37" s="201"/>
      <c r="AU37" s="204"/>
      <c r="AV37" s="201"/>
      <c r="AW37" s="121"/>
      <c r="AX37" s="200" t="str">
        <f t="shared" si="1"/>
        <v/>
      </c>
      <c r="AY37" s="201"/>
      <c r="AZ37" s="201"/>
      <c r="BA37" s="201"/>
      <c r="BB37" s="201"/>
      <c r="BC37" s="204"/>
      <c r="BD37" s="208"/>
      <c r="BE37" s="201"/>
      <c r="BF37" s="201"/>
      <c r="BG37" s="201"/>
      <c r="BH37" s="204"/>
      <c r="BI37" s="201"/>
      <c r="BJ37" s="201"/>
      <c r="BK37" s="201"/>
      <c r="BL37" s="201"/>
      <c r="BM37" s="205"/>
      <c r="BN37" s="201"/>
      <c r="BO37" s="199"/>
      <c r="BP37" s="201"/>
      <c r="BQ37" s="199"/>
      <c r="BR37" s="199"/>
      <c r="BS37" s="199"/>
      <c r="BT37" s="199"/>
      <c r="BU37" s="199"/>
      <c r="BV37" s="199"/>
      <c r="BW37" s="199"/>
      <c r="BX37" s="201"/>
      <c r="CB37" s="214"/>
      <c r="CC37" s="214"/>
      <c r="CD37" s="214"/>
      <c r="CE37" s="215"/>
    </row>
    <row r="38" spans="1:83" s="177" customFormat="1" ht="27" customHeight="1" thickTop="1" thickBot="1" x14ac:dyDescent="0.25">
      <c r="A38" s="191"/>
      <c r="B38" s="173" t="str">
        <f t="shared" si="2"/>
        <v/>
      </c>
      <c r="C38" s="304" t="str">
        <f>IF(D38="","",(VLOOKUP(D38,Lookups!$B$4:$C$2561,2,FALSE)))</f>
        <v/>
      </c>
      <c r="D38" s="366"/>
      <c r="E38" s="173"/>
      <c r="F38" s="199"/>
      <c r="G38" s="173"/>
      <c r="H38" s="199"/>
      <c r="I38" s="173"/>
      <c r="J38" s="200" t="str">
        <f t="shared" si="0"/>
        <v/>
      </c>
      <c r="K38" s="173"/>
      <c r="L38" s="173"/>
      <c r="M38" s="173"/>
      <c r="N38" s="173"/>
      <c r="O38" s="173"/>
      <c r="P38" s="173"/>
      <c r="Q38" s="199"/>
      <c r="R38" s="199"/>
      <c r="S38" s="173"/>
      <c r="T38" s="121"/>
      <c r="U38" s="173"/>
      <c r="V38" s="121"/>
      <c r="W38" s="121"/>
      <c r="X38" s="121"/>
      <c r="Y38" s="121"/>
      <c r="Z38" s="121"/>
      <c r="AA38" s="121"/>
      <c r="AB38" s="173"/>
      <c r="AC38" s="173"/>
      <c r="AD38" s="173"/>
      <c r="AE38" s="200" t="str">
        <f>IF(AD38="","",(VLOOKUP(AD38,#REF!,2,FALSE)))</f>
        <v/>
      </c>
      <c r="AF38" s="173"/>
      <c r="AG38" s="173"/>
      <c r="AH38" s="173"/>
      <c r="AI38" s="202"/>
      <c r="AJ38" s="201"/>
      <c r="AK38" s="201"/>
      <c r="AL38" s="201"/>
      <c r="AM38" s="203"/>
      <c r="AN38" s="203"/>
      <c r="AO38" s="203"/>
      <c r="AP38" s="201"/>
      <c r="AQ38" s="201"/>
      <c r="AR38" s="201"/>
      <c r="AS38" s="201"/>
      <c r="AT38" s="201"/>
      <c r="AU38" s="204"/>
      <c r="AV38" s="201"/>
      <c r="AW38" s="121"/>
      <c r="AX38" s="200" t="str">
        <f t="shared" si="1"/>
        <v/>
      </c>
      <c r="AY38" s="201"/>
      <c r="AZ38" s="201"/>
      <c r="BA38" s="201"/>
      <c r="BB38" s="201"/>
      <c r="BC38" s="204"/>
      <c r="BD38" s="208"/>
      <c r="BE38" s="201"/>
      <c r="BF38" s="201"/>
      <c r="BG38" s="201"/>
      <c r="BH38" s="204"/>
      <c r="BI38" s="201"/>
      <c r="BJ38" s="201"/>
      <c r="BK38" s="201"/>
      <c r="BL38" s="201"/>
      <c r="BM38" s="205"/>
      <c r="BN38" s="201"/>
      <c r="BO38" s="199"/>
      <c r="BP38" s="201"/>
      <c r="BQ38" s="199"/>
      <c r="BR38" s="199"/>
      <c r="BS38" s="199"/>
      <c r="BT38" s="199"/>
      <c r="BU38" s="199"/>
      <c r="BV38" s="199"/>
      <c r="BW38" s="199"/>
      <c r="BX38" s="201"/>
      <c r="CB38" s="214"/>
      <c r="CC38" s="214"/>
      <c r="CD38" s="214"/>
      <c r="CE38" s="215"/>
    </row>
    <row r="39" spans="1:83" s="177" customFormat="1" ht="27" customHeight="1" thickTop="1" thickBot="1" x14ac:dyDescent="0.25">
      <c r="A39" s="191"/>
      <c r="B39" s="173" t="str">
        <f t="shared" si="2"/>
        <v/>
      </c>
      <c r="C39" s="304" t="str">
        <f>IF(D39="","",(VLOOKUP(D39,Lookups!$B$4:$C$2561,2,FALSE)))</f>
        <v/>
      </c>
      <c r="D39" s="366"/>
      <c r="E39" s="173"/>
      <c r="F39" s="199"/>
      <c r="G39" s="173"/>
      <c r="H39" s="199"/>
      <c r="I39" s="173"/>
      <c r="J39" s="200" t="str">
        <f t="shared" si="0"/>
        <v/>
      </c>
      <c r="K39" s="173"/>
      <c r="L39" s="173"/>
      <c r="M39" s="173"/>
      <c r="N39" s="173"/>
      <c r="O39" s="173"/>
      <c r="P39" s="173"/>
      <c r="Q39" s="199"/>
      <c r="R39" s="199"/>
      <c r="S39" s="173"/>
      <c r="T39" s="121"/>
      <c r="U39" s="173"/>
      <c r="V39" s="121"/>
      <c r="W39" s="121"/>
      <c r="X39" s="121"/>
      <c r="Y39" s="121"/>
      <c r="Z39" s="121"/>
      <c r="AA39" s="121"/>
      <c r="AB39" s="173"/>
      <c r="AC39" s="173"/>
      <c r="AD39" s="173"/>
      <c r="AE39" s="200" t="str">
        <f>IF(AD39="","",(VLOOKUP(AD39,#REF!,2,FALSE)))</f>
        <v/>
      </c>
      <c r="AF39" s="173"/>
      <c r="AG39" s="173"/>
      <c r="AH39" s="173"/>
      <c r="AI39" s="202"/>
      <c r="AJ39" s="201"/>
      <c r="AK39" s="201"/>
      <c r="AL39" s="201"/>
      <c r="AM39" s="203"/>
      <c r="AN39" s="203"/>
      <c r="AO39" s="203"/>
      <c r="AP39" s="201"/>
      <c r="AQ39" s="201"/>
      <c r="AR39" s="201"/>
      <c r="AS39" s="201"/>
      <c r="AT39" s="201"/>
      <c r="AU39" s="204"/>
      <c r="AV39" s="201"/>
      <c r="AW39" s="121"/>
      <c r="AX39" s="200" t="str">
        <f t="shared" si="1"/>
        <v/>
      </c>
      <c r="AY39" s="201"/>
      <c r="AZ39" s="201"/>
      <c r="BA39" s="201"/>
      <c r="BB39" s="201"/>
      <c r="BC39" s="204"/>
      <c r="BD39" s="208"/>
      <c r="BE39" s="201"/>
      <c r="BF39" s="201"/>
      <c r="BG39" s="201"/>
      <c r="BH39" s="204"/>
      <c r="BI39" s="201"/>
      <c r="BJ39" s="201"/>
      <c r="BK39" s="201"/>
      <c r="BL39" s="201"/>
      <c r="BM39" s="205"/>
      <c r="BN39" s="201"/>
      <c r="BO39" s="199"/>
      <c r="BP39" s="201"/>
      <c r="BQ39" s="199"/>
      <c r="BR39" s="199"/>
      <c r="BS39" s="199"/>
      <c r="BT39" s="199"/>
      <c r="BU39" s="199"/>
      <c r="BV39" s="199"/>
      <c r="BW39" s="199"/>
      <c r="BX39" s="201"/>
      <c r="CB39" s="214"/>
      <c r="CC39" s="214"/>
      <c r="CD39" s="214"/>
      <c r="CE39" s="215"/>
    </row>
    <row r="40" spans="1:83" s="177" customFormat="1" ht="27" customHeight="1" thickTop="1" thickBot="1" x14ac:dyDescent="0.25">
      <c r="A40" s="191"/>
      <c r="B40" s="173" t="str">
        <f t="shared" si="2"/>
        <v/>
      </c>
      <c r="C40" s="304" t="str">
        <f>IF(D40="","",(VLOOKUP(D40,Lookups!$B$4:$C$2561,2,FALSE)))</f>
        <v/>
      </c>
      <c r="D40" s="366"/>
      <c r="E40" s="173"/>
      <c r="F40" s="199"/>
      <c r="G40" s="173"/>
      <c r="H40" s="199"/>
      <c r="I40" s="173"/>
      <c r="J40" s="200" t="str">
        <f t="shared" si="0"/>
        <v/>
      </c>
      <c r="K40" s="173"/>
      <c r="L40" s="173"/>
      <c r="M40" s="173"/>
      <c r="N40" s="173"/>
      <c r="O40" s="173"/>
      <c r="P40" s="173"/>
      <c r="Q40" s="199"/>
      <c r="R40" s="199"/>
      <c r="S40" s="173"/>
      <c r="T40" s="121"/>
      <c r="U40" s="173"/>
      <c r="V40" s="121"/>
      <c r="W40" s="121"/>
      <c r="X40" s="121"/>
      <c r="Y40" s="121"/>
      <c r="Z40" s="121"/>
      <c r="AA40" s="121"/>
      <c r="AB40" s="173"/>
      <c r="AC40" s="173"/>
      <c r="AD40" s="173"/>
      <c r="AE40" s="200" t="str">
        <f>IF(AD40="","",(VLOOKUP(AD40,#REF!,2,FALSE)))</f>
        <v/>
      </c>
      <c r="AF40" s="173"/>
      <c r="AG40" s="173"/>
      <c r="AH40" s="173"/>
      <c r="AI40" s="202"/>
      <c r="AJ40" s="201"/>
      <c r="AK40" s="201"/>
      <c r="AL40" s="201"/>
      <c r="AM40" s="203"/>
      <c r="AN40" s="203"/>
      <c r="AO40" s="203"/>
      <c r="AP40" s="201"/>
      <c r="AQ40" s="201"/>
      <c r="AR40" s="201"/>
      <c r="AS40" s="201"/>
      <c r="AT40" s="201"/>
      <c r="AU40" s="204"/>
      <c r="AV40" s="201"/>
      <c r="AW40" s="121"/>
      <c r="AX40" s="200" t="str">
        <f t="shared" si="1"/>
        <v/>
      </c>
      <c r="AY40" s="201"/>
      <c r="AZ40" s="201"/>
      <c r="BA40" s="201"/>
      <c r="BB40" s="201"/>
      <c r="BC40" s="204"/>
      <c r="BD40" s="208"/>
      <c r="BE40" s="201"/>
      <c r="BF40" s="201"/>
      <c r="BG40" s="201"/>
      <c r="BH40" s="204"/>
      <c r="BI40" s="201"/>
      <c r="BJ40" s="201"/>
      <c r="BK40" s="201"/>
      <c r="BL40" s="201"/>
      <c r="BM40" s="205"/>
      <c r="BN40" s="201"/>
      <c r="BO40" s="199"/>
      <c r="BP40" s="201"/>
      <c r="BQ40" s="199"/>
      <c r="BR40" s="199"/>
      <c r="BS40" s="199"/>
      <c r="BT40" s="199"/>
      <c r="BU40" s="199"/>
      <c r="BV40" s="199"/>
      <c r="BW40" s="199"/>
      <c r="BX40" s="201"/>
      <c r="CB40" s="214"/>
      <c r="CC40" s="214"/>
      <c r="CD40" s="214"/>
      <c r="CE40" s="215"/>
    </row>
    <row r="41" spans="1:83" s="177" customFormat="1" ht="27" customHeight="1" thickTop="1" thickBot="1" x14ac:dyDescent="0.25">
      <c r="A41" s="191"/>
      <c r="B41" s="173" t="str">
        <f t="shared" si="2"/>
        <v/>
      </c>
      <c r="C41" s="304" t="str">
        <f>IF(D41="","",(VLOOKUP(D41,Lookups!$B$4:$C$2561,2,FALSE)))</f>
        <v/>
      </c>
      <c r="D41" s="366"/>
      <c r="E41" s="173"/>
      <c r="F41" s="199"/>
      <c r="G41" s="173"/>
      <c r="H41" s="199"/>
      <c r="I41" s="173"/>
      <c r="J41" s="200" t="str">
        <f t="shared" si="0"/>
        <v/>
      </c>
      <c r="K41" s="173"/>
      <c r="L41" s="173"/>
      <c r="M41" s="173"/>
      <c r="N41" s="173"/>
      <c r="O41" s="173"/>
      <c r="P41" s="173"/>
      <c r="Q41" s="199"/>
      <c r="R41" s="199"/>
      <c r="S41" s="173"/>
      <c r="T41" s="121"/>
      <c r="U41" s="173"/>
      <c r="V41" s="121"/>
      <c r="W41" s="121"/>
      <c r="X41" s="121"/>
      <c r="Y41" s="121"/>
      <c r="Z41" s="121"/>
      <c r="AA41" s="121"/>
      <c r="AB41" s="173"/>
      <c r="AC41" s="173"/>
      <c r="AD41" s="173"/>
      <c r="AE41" s="200" t="str">
        <f>IF(AD41="","",(VLOOKUP(AD41,#REF!,2,FALSE)))</f>
        <v/>
      </c>
      <c r="AF41" s="173"/>
      <c r="AG41" s="173"/>
      <c r="AH41" s="173"/>
      <c r="AI41" s="202"/>
      <c r="AJ41" s="201"/>
      <c r="AK41" s="201"/>
      <c r="AL41" s="201"/>
      <c r="AM41" s="203"/>
      <c r="AN41" s="203"/>
      <c r="AO41" s="203"/>
      <c r="AP41" s="201"/>
      <c r="AQ41" s="201"/>
      <c r="AR41" s="201"/>
      <c r="AS41" s="201"/>
      <c r="AT41" s="201"/>
      <c r="AU41" s="204"/>
      <c r="AV41" s="201"/>
      <c r="AW41" s="121"/>
      <c r="AX41" s="200" t="str">
        <f t="shared" si="1"/>
        <v/>
      </c>
      <c r="AY41" s="201"/>
      <c r="AZ41" s="201"/>
      <c r="BA41" s="201"/>
      <c r="BB41" s="201"/>
      <c r="BC41" s="204"/>
      <c r="BD41" s="208"/>
      <c r="BE41" s="201"/>
      <c r="BF41" s="201"/>
      <c r="BG41" s="201"/>
      <c r="BH41" s="204"/>
      <c r="BI41" s="201"/>
      <c r="BJ41" s="201"/>
      <c r="BK41" s="201"/>
      <c r="BL41" s="201"/>
      <c r="BM41" s="205"/>
      <c r="BN41" s="201"/>
      <c r="BO41" s="199"/>
      <c r="BP41" s="201"/>
      <c r="BQ41" s="199"/>
      <c r="BR41" s="199"/>
      <c r="BS41" s="199"/>
      <c r="BT41" s="199"/>
      <c r="BU41" s="199"/>
      <c r="BV41" s="199"/>
      <c r="BW41" s="199"/>
      <c r="BX41" s="201"/>
      <c r="CB41" s="214"/>
      <c r="CC41" s="214"/>
      <c r="CD41" s="214"/>
      <c r="CE41" s="215"/>
    </row>
    <row r="42" spans="1:83" s="177" customFormat="1" ht="27" customHeight="1" thickTop="1" thickBot="1" x14ac:dyDescent="0.25">
      <c r="A42" s="191"/>
      <c r="B42" s="173" t="str">
        <f t="shared" si="2"/>
        <v/>
      </c>
      <c r="C42" s="304" t="str">
        <f>IF(D42="","",(VLOOKUP(D42,Lookups!$B$4:$C$2561,2,FALSE)))</f>
        <v/>
      </c>
      <c r="D42" s="366"/>
      <c r="E42" s="173"/>
      <c r="F42" s="199"/>
      <c r="G42" s="173"/>
      <c r="H42" s="199"/>
      <c r="I42" s="173"/>
      <c r="J42" s="200" t="str">
        <f t="shared" si="0"/>
        <v/>
      </c>
      <c r="K42" s="173"/>
      <c r="L42" s="173"/>
      <c r="M42" s="173"/>
      <c r="N42" s="173"/>
      <c r="O42" s="173"/>
      <c r="P42" s="173"/>
      <c r="Q42" s="199"/>
      <c r="R42" s="199"/>
      <c r="S42" s="173"/>
      <c r="T42" s="121"/>
      <c r="U42" s="173"/>
      <c r="V42" s="121"/>
      <c r="W42" s="121"/>
      <c r="X42" s="121"/>
      <c r="Y42" s="121"/>
      <c r="Z42" s="121"/>
      <c r="AA42" s="121"/>
      <c r="AB42" s="173"/>
      <c r="AC42" s="173"/>
      <c r="AD42" s="173"/>
      <c r="AE42" s="200" t="str">
        <f>IF(AD42="","",(VLOOKUP(AD42,#REF!,2,FALSE)))</f>
        <v/>
      </c>
      <c r="AF42" s="173"/>
      <c r="AG42" s="173"/>
      <c r="AH42" s="173"/>
      <c r="AI42" s="202"/>
      <c r="AJ42" s="201"/>
      <c r="AK42" s="201"/>
      <c r="AL42" s="201"/>
      <c r="AM42" s="203"/>
      <c r="AN42" s="203"/>
      <c r="AO42" s="203"/>
      <c r="AP42" s="201"/>
      <c r="AQ42" s="201"/>
      <c r="AR42" s="201"/>
      <c r="AS42" s="201"/>
      <c r="AT42" s="201"/>
      <c r="AU42" s="204"/>
      <c r="AV42" s="201"/>
      <c r="AW42" s="121"/>
      <c r="AX42" s="200" t="str">
        <f t="shared" si="1"/>
        <v/>
      </c>
      <c r="AY42" s="201"/>
      <c r="AZ42" s="201"/>
      <c r="BA42" s="201"/>
      <c r="BB42" s="201"/>
      <c r="BC42" s="204"/>
      <c r="BD42" s="208"/>
      <c r="BE42" s="201"/>
      <c r="BF42" s="201"/>
      <c r="BG42" s="201"/>
      <c r="BH42" s="204"/>
      <c r="BI42" s="201"/>
      <c r="BJ42" s="201"/>
      <c r="BK42" s="201"/>
      <c r="BL42" s="201"/>
      <c r="BM42" s="205"/>
      <c r="BN42" s="201"/>
      <c r="BO42" s="199"/>
      <c r="BP42" s="201"/>
      <c r="BQ42" s="199"/>
      <c r="BR42" s="199"/>
      <c r="BS42" s="199"/>
      <c r="BT42" s="199"/>
      <c r="BU42" s="199"/>
      <c r="BV42" s="199"/>
      <c r="BW42" s="199"/>
      <c r="BX42" s="201"/>
      <c r="CB42" s="214"/>
      <c r="CC42" s="214"/>
      <c r="CD42" s="214"/>
      <c r="CE42" s="215"/>
    </row>
    <row r="43" spans="1:83" s="177" customFormat="1" ht="27" customHeight="1" thickTop="1" thickBot="1" x14ac:dyDescent="0.25">
      <c r="A43" s="191"/>
      <c r="B43" s="173" t="str">
        <f t="shared" si="2"/>
        <v/>
      </c>
      <c r="C43" s="304" t="str">
        <f>IF(D43="","",(VLOOKUP(D43,Lookups!$B$4:$C$2561,2,FALSE)))</f>
        <v/>
      </c>
      <c r="D43" s="366"/>
      <c r="E43" s="173"/>
      <c r="F43" s="199"/>
      <c r="G43" s="173"/>
      <c r="H43" s="199"/>
      <c r="I43" s="173"/>
      <c r="J43" s="200" t="str">
        <f t="shared" si="0"/>
        <v/>
      </c>
      <c r="K43" s="173"/>
      <c r="L43" s="173"/>
      <c r="M43" s="173"/>
      <c r="N43" s="173"/>
      <c r="O43" s="173"/>
      <c r="P43" s="173"/>
      <c r="Q43" s="199"/>
      <c r="R43" s="199"/>
      <c r="S43" s="173"/>
      <c r="T43" s="121"/>
      <c r="U43" s="173"/>
      <c r="V43" s="121"/>
      <c r="W43" s="121"/>
      <c r="X43" s="121"/>
      <c r="Y43" s="121"/>
      <c r="Z43" s="121"/>
      <c r="AA43" s="121"/>
      <c r="AB43" s="173"/>
      <c r="AC43" s="173"/>
      <c r="AD43" s="173"/>
      <c r="AE43" s="200" t="str">
        <f>IF(AD43="","",(VLOOKUP(AD43,#REF!,2,FALSE)))</f>
        <v/>
      </c>
      <c r="AF43" s="173"/>
      <c r="AG43" s="173"/>
      <c r="AH43" s="173"/>
      <c r="AI43" s="202"/>
      <c r="AJ43" s="201"/>
      <c r="AK43" s="201"/>
      <c r="AL43" s="201"/>
      <c r="AM43" s="203"/>
      <c r="AN43" s="203"/>
      <c r="AO43" s="203"/>
      <c r="AP43" s="201"/>
      <c r="AQ43" s="201"/>
      <c r="AR43" s="201"/>
      <c r="AS43" s="201"/>
      <c r="AT43" s="201"/>
      <c r="AU43" s="204"/>
      <c r="AV43" s="201"/>
      <c r="AW43" s="121"/>
      <c r="AX43" s="200" t="str">
        <f t="shared" si="1"/>
        <v/>
      </c>
      <c r="AY43" s="201"/>
      <c r="AZ43" s="201"/>
      <c r="BA43" s="201"/>
      <c r="BB43" s="201"/>
      <c r="BC43" s="204"/>
      <c r="BD43" s="208"/>
      <c r="BE43" s="201"/>
      <c r="BF43" s="201"/>
      <c r="BG43" s="201"/>
      <c r="BH43" s="204"/>
      <c r="BI43" s="201"/>
      <c r="BJ43" s="201"/>
      <c r="BK43" s="201"/>
      <c r="BL43" s="201"/>
      <c r="BM43" s="205"/>
      <c r="BN43" s="201"/>
      <c r="BO43" s="199"/>
      <c r="BP43" s="201"/>
      <c r="BQ43" s="199"/>
      <c r="BR43" s="199"/>
      <c r="BS43" s="199"/>
      <c r="BT43" s="199"/>
      <c r="BU43" s="199"/>
      <c r="BV43" s="199"/>
      <c r="BW43" s="199"/>
      <c r="BX43" s="201"/>
      <c r="CB43" s="214"/>
      <c r="CC43" s="214"/>
      <c r="CD43" s="214"/>
      <c r="CE43" s="215"/>
    </row>
    <row r="44" spans="1:83" s="177" customFormat="1" ht="27" customHeight="1" thickTop="1" thickBot="1" x14ac:dyDescent="0.25">
      <c r="A44" s="191"/>
      <c r="B44" s="173" t="str">
        <f t="shared" si="2"/>
        <v/>
      </c>
      <c r="C44" s="304" t="str">
        <f>IF(D44="","",(VLOOKUP(D44,Lookups!$B$4:$C$2561,2,FALSE)))</f>
        <v/>
      </c>
      <c r="D44" s="366"/>
      <c r="E44" s="173"/>
      <c r="F44" s="199"/>
      <c r="G44" s="173"/>
      <c r="H44" s="199"/>
      <c r="I44" s="173"/>
      <c r="J44" s="200" t="str">
        <f t="shared" si="0"/>
        <v/>
      </c>
      <c r="K44" s="173"/>
      <c r="L44" s="173"/>
      <c r="M44" s="173"/>
      <c r="N44" s="173"/>
      <c r="O44" s="173"/>
      <c r="P44" s="173"/>
      <c r="Q44" s="199"/>
      <c r="R44" s="199"/>
      <c r="S44" s="173"/>
      <c r="T44" s="121"/>
      <c r="U44" s="173"/>
      <c r="V44" s="121"/>
      <c r="W44" s="121"/>
      <c r="X44" s="121"/>
      <c r="Y44" s="121"/>
      <c r="Z44" s="121"/>
      <c r="AA44" s="121"/>
      <c r="AB44" s="173"/>
      <c r="AC44" s="173"/>
      <c r="AD44" s="173"/>
      <c r="AE44" s="200" t="str">
        <f>IF(AD44="","",(VLOOKUP(AD44,#REF!,2,FALSE)))</f>
        <v/>
      </c>
      <c r="AF44" s="173"/>
      <c r="AG44" s="173"/>
      <c r="AH44" s="173"/>
      <c r="AI44" s="202"/>
      <c r="AJ44" s="201"/>
      <c r="AK44" s="201"/>
      <c r="AL44" s="201"/>
      <c r="AM44" s="203"/>
      <c r="AN44" s="203"/>
      <c r="AO44" s="203"/>
      <c r="AP44" s="201"/>
      <c r="AQ44" s="201"/>
      <c r="AR44" s="201"/>
      <c r="AS44" s="201"/>
      <c r="AT44" s="201"/>
      <c r="AU44" s="204"/>
      <c r="AV44" s="201"/>
      <c r="AW44" s="121"/>
      <c r="AX44" s="200" t="str">
        <f t="shared" si="1"/>
        <v/>
      </c>
      <c r="AY44" s="201"/>
      <c r="AZ44" s="201"/>
      <c r="BA44" s="201"/>
      <c r="BB44" s="201"/>
      <c r="BC44" s="204"/>
      <c r="BD44" s="208"/>
      <c r="BE44" s="201"/>
      <c r="BF44" s="201"/>
      <c r="BG44" s="201"/>
      <c r="BH44" s="204"/>
      <c r="BI44" s="201"/>
      <c r="BJ44" s="201"/>
      <c r="BK44" s="201"/>
      <c r="BL44" s="201"/>
      <c r="BM44" s="205"/>
      <c r="BN44" s="201"/>
      <c r="BO44" s="199"/>
      <c r="BP44" s="201"/>
      <c r="BQ44" s="199"/>
      <c r="BR44" s="199"/>
      <c r="BS44" s="199"/>
      <c r="BT44" s="199"/>
      <c r="BU44" s="199"/>
      <c r="BV44" s="199"/>
      <c r="BW44" s="199"/>
      <c r="BX44" s="201"/>
      <c r="CB44" s="214"/>
      <c r="CC44" s="214"/>
      <c r="CD44" s="214"/>
      <c r="CE44" s="215"/>
    </row>
    <row r="45" spans="1:83" s="177" customFormat="1" ht="27" customHeight="1" thickTop="1" thickBot="1" x14ac:dyDescent="0.25">
      <c r="A45" s="191"/>
      <c r="B45" s="173" t="str">
        <f t="shared" si="2"/>
        <v/>
      </c>
      <c r="C45" s="304" t="str">
        <f>IF(D45="","",(VLOOKUP(D45,Lookups!$B$4:$C$2561,2,FALSE)))</f>
        <v/>
      </c>
      <c r="D45" s="366"/>
      <c r="E45" s="173"/>
      <c r="F45" s="199"/>
      <c r="G45" s="173"/>
      <c r="H45" s="199"/>
      <c r="I45" s="173"/>
      <c r="J45" s="200" t="str">
        <f t="shared" si="0"/>
        <v/>
      </c>
      <c r="K45" s="173"/>
      <c r="L45" s="173"/>
      <c r="M45" s="173"/>
      <c r="N45" s="173"/>
      <c r="O45" s="173"/>
      <c r="P45" s="173"/>
      <c r="Q45" s="199"/>
      <c r="R45" s="199"/>
      <c r="S45" s="173"/>
      <c r="T45" s="121"/>
      <c r="U45" s="173"/>
      <c r="V45" s="121"/>
      <c r="W45" s="121"/>
      <c r="X45" s="121"/>
      <c r="Y45" s="121"/>
      <c r="Z45" s="121"/>
      <c r="AA45" s="121"/>
      <c r="AB45" s="173"/>
      <c r="AC45" s="173"/>
      <c r="AD45" s="173"/>
      <c r="AE45" s="200" t="str">
        <f>IF(AD45="","",(VLOOKUP(AD45,#REF!,2,FALSE)))</f>
        <v/>
      </c>
      <c r="AF45" s="173"/>
      <c r="AG45" s="173"/>
      <c r="AH45" s="173"/>
      <c r="AI45" s="202"/>
      <c r="AJ45" s="201"/>
      <c r="AK45" s="201"/>
      <c r="AL45" s="201"/>
      <c r="AM45" s="203"/>
      <c r="AN45" s="203"/>
      <c r="AO45" s="203"/>
      <c r="AP45" s="201"/>
      <c r="AQ45" s="201"/>
      <c r="AR45" s="201"/>
      <c r="AS45" s="201"/>
      <c r="AT45" s="201"/>
      <c r="AU45" s="204"/>
      <c r="AV45" s="201"/>
      <c r="AW45" s="121"/>
      <c r="AX45" s="200" t="str">
        <f t="shared" si="1"/>
        <v/>
      </c>
      <c r="AY45" s="201"/>
      <c r="AZ45" s="201"/>
      <c r="BA45" s="201"/>
      <c r="BB45" s="201"/>
      <c r="BC45" s="204"/>
      <c r="BD45" s="208"/>
      <c r="BE45" s="201"/>
      <c r="BF45" s="201"/>
      <c r="BG45" s="201"/>
      <c r="BH45" s="204"/>
      <c r="BI45" s="201"/>
      <c r="BJ45" s="201"/>
      <c r="BK45" s="201"/>
      <c r="BL45" s="201"/>
      <c r="BM45" s="205"/>
      <c r="BN45" s="201"/>
      <c r="BO45" s="199"/>
      <c r="BP45" s="201"/>
      <c r="BQ45" s="199"/>
      <c r="BR45" s="199"/>
      <c r="BS45" s="199"/>
      <c r="BT45" s="199"/>
      <c r="BU45" s="199"/>
      <c r="BV45" s="199"/>
      <c r="BW45" s="199"/>
      <c r="BX45" s="201"/>
      <c r="CB45" s="214"/>
      <c r="CC45" s="214"/>
      <c r="CD45" s="214"/>
      <c r="CE45" s="215"/>
    </row>
    <row r="46" spans="1:83" s="177" customFormat="1" ht="27" customHeight="1" thickTop="1" thickBot="1" x14ac:dyDescent="0.25">
      <c r="A46" s="191"/>
      <c r="B46" s="173" t="str">
        <f t="shared" si="2"/>
        <v/>
      </c>
      <c r="C46" s="304" t="str">
        <f>IF(D46="","",(VLOOKUP(D46,Lookups!$B$4:$C$2561,2,FALSE)))</f>
        <v/>
      </c>
      <c r="D46" s="366"/>
      <c r="E46" s="173"/>
      <c r="F46" s="199"/>
      <c r="G46" s="173"/>
      <c r="H46" s="199"/>
      <c r="I46" s="173"/>
      <c r="J46" s="200" t="str">
        <f t="shared" si="0"/>
        <v/>
      </c>
      <c r="K46" s="173"/>
      <c r="L46" s="173"/>
      <c r="M46" s="173"/>
      <c r="N46" s="173"/>
      <c r="O46" s="173"/>
      <c r="P46" s="173"/>
      <c r="Q46" s="199"/>
      <c r="R46" s="199"/>
      <c r="S46" s="173"/>
      <c r="T46" s="121"/>
      <c r="U46" s="173"/>
      <c r="V46" s="121"/>
      <c r="W46" s="121"/>
      <c r="X46" s="121"/>
      <c r="Y46" s="121"/>
      <c r="Z46" s="121"/>
      <c r="AA46" s="121"/>
      <c r="AB46" s="173"/>
      <c r="AC46" s="173"/>
      <c r="AD46" s="173"/>
      <c r="AE46" s="200" t="str">
        <f>IF(AD46="","",(VLOOKUP(AD46,#REF!,2,FALSE)))</f>
        <v/>
      </c>
      <c r="AF46" s="173"/>
      <c r="AG46" s="173"/>
      <c r="AH46" s="173"/>
      <c r="AI46" s="202"/>
      <c r="AJ46" s="201"/>
      <c r="AK46" s="201"/>
      <c r="AL46" s="201"/>
      <c r="AM46" s="203"/>
      <c r="AN46" s="203"/>
      <c r="AO46" s="203"/>
      <c r="AP46" s="201"/>
      <c r="AQ46" s="201"/>
      <c r="AR46" s="201"/>
      <c r="AS46" s="201"/>
      <c r="AT46" s="201"/>
      <c r="AU46" s="204"/>
      <c r="AV46" s="201"/>
      <c r="AW46" s="121"/>
      <c r="AX46" s="200" t="str">
        <f t="shared" si="1"/>
        <v/>
      </c>
      <c r="AY46" s="201"/>
      <c r="AZ46" s="201"/>
      <c r="BA46" s="201"/>
      <c r="BB46" s="201"/>
      <c r="BC46" s="204"/>
      <c r="BD46" s="208"/>
      <c r="BE46" s="201"/>
      <c r="BF46" s="201"/>
      <c r="BG46" s="201"/>
      <c r="BH46" s="204"/>
      <c r="BI46" s="201"/>
      <c r="BJ46" s="201"/>
      <c r="BK46" s="201"/>
      <c r="BL46" s="201"/>
      <c r="BM46" s="205"/>
      <c r="BN46" s="201"/>
      <c r="BO46" s="199"/>
      <c r="BP46" s="201"/>
      <c r="BQ46" s="199"/>
      <c r="BR46" s="199"/>
      <c r="BS46" s="199"/>
      <c r="BT46" s="199"/>
      <c r="BU46" s="199"/>
      <c r="BV46" s="199"/>
      <c r="BW46" s="199"/>
      <c r="BX46" s="201"/>
      <c r="CB46" s="214"/>
      <c r="CC46" s="214"/>
      <c r="CD46" s="214"/>
      <c r="CE46" s="215"/>
    </row>
    <row r="47" spans="1:83" s="177" customFormat="1" ht="27" customHeight="1" thickTop="1" thickBot="1" x14ac:dyDescent="0.25">
      <c r="A47" s="191"/>
      <c r="B47" s="173" t="str">
        <f t="shared" si="2"/>
        <v/>
      </c>
      <c r="C47" s="304" t="str">
        <f>IF(D47="","",(VLOOKUP(D47,Lookups!$B$4:$C$2561,2,FALSE)))</f>
        <v/>
      </c>
      <c r="D47" s="366"/>
      <c r="E47" s="173"/>
      <c r="F47" s="199"/>
      <c r="G47" s="173"/>
      <c r="H47" s="199"/>
      <c r="I47" s="173"/>
      <c r="J47" s="200" t="str">
        <f t="shared" si="0"/>
        <v/>
      </c>
      <c r="K47" s="173"/>
      <c r="L47" s="173"/>
      <c r="M47" s="173"/>
      <c r="N47" s="173"/>
      <c r="O47" s="173"/>
      <c r="P47" s="173"/>
      <c r="Q47" s="199"/>
      <c r="R47" s="199"/>
      <c r="S47" s="173"/>
      <c r="T47" s="121"/>
      <c r="U47" s="173"/>
      <c r="V47" s="121"/>
      <c r="W47" s="121"/>
      <c r="X47" s="121"/>
      <c r="Y47" s="121"/>
      <c r="Z47" s="121"/>
      <c r="AA47" s="121"/>
      <c r="AB47" s="173"/>
      <c r="AC47" s="173"/>
      <c r="AD47" s="173"/>
      <c r="AE47" s="200" t="str">
        <f>IF(AD47="","",(VLOOKUP(AD47,#REF!,2,FALSE)))</f>
        <v/>
      </c>
      <c r="AF47" s="173"/>
      <c r="AG47" s="173"/>
      <c r="AH47" s="173"/>
      <c r="AI47" s="202"/>
      <c r="AJ47" s="201"/>
      <c r="AK47" s="201"/>
      <c r="AL47" s="201"/>
      <c r="AM47" s="203"/>
      <c r="AN47" s="203"/>
      <c r="AO47" s="203"/>
      <c r="AP47" s="201"/>
      <c r="AQ47" s="201"/>
      <c r="AR47" s="201"/>
      <c r="AS47" s="201"/>
      <c r="AT47" s="201"/>
      <c r="AU47" s="204"/>
      <c r="AV47" s="201"/>
      <c r="AW47" s="121"/>
      <c r="AX47" s="200" t="str">
        <f t="shared" si="1"/>
        <v/>
      </c>
      <c r="AY47" s="201"/>
      <c r="AZ47" s="201"/>
      <c r="BA47" s="201"/>
      <c r="BB47" s="201"/>
      <c r="BC47" s="204"/>
      <c r="BD47" s="208"/>
      <c r="BE47" s="201"/>
      <c r="BF47" s="201"/>
      <c r="BG47" s="201"/>
      <c r="BH47" s="204"/>
      <c r="BI47" s="201"/>
      <c r="BJ47" s="201"/>
      <c r="BK47" s="201"/>
      <c r="BL47" s="201"/>
      <c r="BM47" s="205"/>
      <c r="BN47" s="201"/>
      <c r="BO47" s="199"/>
      <c r="BP47" s="201"/>
      <c r="BQ47" s="199"/>
      <c r="BR47" s="199"/>
      <c r="BS47" s="199"/>
      <c r="BT47" s="199"/>
      <c r="BU47" s="199"/>
      <c r="BV47" s="199"/>
      <c r="BW47" s="199"/>
      <c r="BX47" s="201"/>
      <c r="CB47" s="214"/>
      <c r="CC47" s="214"/>
      <c r="CD47" s="214"/>
      <c r="CE47" s="215"/>
    </row>
    <row r="48" spans="1:83" s="177" customFormat="1" ht="27" customHeight="1" thickTop="1" thickBot="1" x14ac:dyDescent="0.25">
      <c r="A48" s="191"/>
      <c r="B48" s="173" t="str">
        <f t="shared" si="2"/>
        <v/>
      </c>
      <c r="C48" s="304" t="str">
        <f>IF(D48="","",(VLOOKUP(D48,Lookups!$B$4:$C$2561,2,FALSE)))</f>
        <v/>
      </c>
      <c r="D48" s="366"/>
      <c r="E48" s="173"/>
      <c r="F48" s="199"/>
      <c r="G48" s="173"/>
      <c r="H48" s="199"/>
      <c r="I48" s="173"/>
      <c r="J48" s="200" t="str">
        <f t="shared" si="0"/>
        <v/>
      </c>
      <c r="K48" s="173"/>
      <c r="L48" s="173"/>
      <c r="M48" s="173"/>
      <c r="N48" s="173"/>
      <c r="O48" s="173"/>
      <c r="P48" s="173"/>
      <c r="Q48" s="199"/>
      <c r="R48" s="199"/>
      <c r="S48" s="173"/>
      <c r="T48" s="121"/>
      <c r="U48" s="173"/>
      <c r="V48" s="121"/>
      <c r="W48" s="121"/>
      <c r="X48" s="121"/>
      <c r="Y48" s="121"/>
      <c r="Z48" s="121"/>
      <c r="AA48" s="121"/>
      <c r="AB48" s="173"/>
      <c r="AC48" s="173"/>
      <c r="AD48" s="173"/>
      <c r="AE48" s="200" t="str">
        <f>IF(AD48="","",(VLOOKUP(AD48,#REF!,2,FALSE)))</f>
        <v/>
      </c>
      <c r="AF48" s="173"/>
      <c r="AG48" s="173"/>
      <c r="AH48" s="173"/>
      <c r="AI48" s="202"/>
      <c r="AJ48" s="201"/>
      <c r="AK48" s="201"/>
      <c r="AL48" s="201"/>
      <c r="AM48" s="203"/>
      <c r="AN48" s="203"/>
      <c r="AO48" s="203"/>
      <c r="AP48" s="201"/>
      <c r="AQ48" s="201"/>
      <c r="AR48" s="201"/>
      <c r="AS48" s="201"/>
      <c r="AT48" s="201"/>
      <c r="AU48" s="204"/>
      <c r="AV48" s="201"/>
      <c r="AW48" s="121"/>
      <c r="AX48" s="200" t="str">
        <f t="shared" si="1"/>
        <v/>
      </c>
      <c r="AY48" s="201"/>
      <c r="AZ48" s="201"/>
      <c r="BA48" s="201"/>
      <c r="BB48" s="201"/>
      <c r="BC48" s="204"/>
      <c r="BD48" s="208"/>
      <c r="BE48" s="201"/>
      <c r="BF48" s="201"/>
      <c r="BG48" s="201"/>
      <c r="BH48" s="204"/>
      <c r="BI48" s="201"/>
      <c r="BJ48" s="201"/>
      <c r="BK48" s="201"/>
      <c r="BL48" s="201"/>
      <c r="BM48" s="205"/>
      <c r="BN48" s="201"/>
      <c r="BO48" s="199"/>
      <c r="BP48" s="201"/>
      <c r="BQ48" s="199"/>
      <c r="BR48" s="199"/>
      <c r="BS48" s="199"/>
      <c r="BT48" s="199"/>
      <c r="BU48" s="199"/>
      <c r="BV48" s="199"/>
      <c r="BW48" s="199"/>
      <c r="BX48" s="201"/>
      <c r="CB48" s="214"/>
      <c r="CC48" s="214"/>
      <c r="CD48" s="214"/>
      <c r="CE48" s="215"/>
    </row>
    <row r="49" spans="1:83" s="177" customFormat="1" ht="27" customHeight="1" thickTop="1" thickBot="1" x14ac:dyDescent="0.25">
      <c r="A49" s="191"/>
      <c r="B49" s="173" t="str">
        <f t="shared" si="2"/>
        <v/>
      </c>
      <c r="C49" s="304" t="str">
        <f>IF(D49="","",(VLOOKUP(D49,Lookups!$B$4:$C$2561,2,FALSE)))</f>
        <v/>
      </c>
      <c r="D49" s="366"/>
      <c r="E49" s="173"/>
      <c r="F49" s="199"/>
      <c r="G49" s="173"/>
      <c r="H49" s="199"/>
      <c r="I49" s="173"/>
      <c r="J49" s="200" t="str">
        <f t="shared" si="0"/>
        <v/>
      </c>
      <c r="K49" s="173"/>
      <c r="L49" s="173"/>
      <c r="M49" s="173"/>
      <c r="N49" s="173"/>
      <c r="O49" s="173"/>
      <c r="P49" s="173"/>
      <c r="Q49" s="199"/>
      <c r="R49" s="199"/>
      <c r="S49" s="173"/>
      <c r="T49" s="121"/>
      <c r="U49" s="173"/>
      <c r="V49" s="121"/>
      <c r="W49" s="121"/>
      <c r="X49" s="121"/>
      <c r="Y49" s="121"/>
      <c r="Z49" s="121"/>
      <c r="AA49" s="121"/>
      <c r="AB49" s="173"/>
      <c r="AC49" s="173"/>
      <c r="AD49" s="173"/>
      <c r="AE49" s="200" t="str">
        <f>IF(AD49="","",(VLOOKUP(AD49,#REF!,2,FALSE)))</f>
        <v/>
      </c>
      <c r="AF49" s="173"/>
      <c r="AG49" s="173"/>
      <c r="AH49" s="173"/>
      <c r="AI49" s="202"/>
      <c r="AJ49" s="201"/>
      <c r="AK49" s="201"/>
      <c r="AL49" s="201"/>
      <c r="AM49" s="203"/>
      <c r="AN49" s="203"/>
      <c r="AO49" s="203"/>
      <c r="AP49" s="201"/>
      <c r="AQ49" s="201"/>
      <c r="AR49" s="201"/>
      <c r="AS49" s="201"/>
      <c r="AT49" s="201"/>
      <c r="AU49" s="204"/>
      <c r="AV49" s="201"/>
      <c r="AW49" s="121"/>
      <c r="AX49" s="200" t="str">
        <f t="shared" si="1"/>
        <v/>
      </c>
      <c r="AY49" s="201"/>
      <c r="AZ49" s="201"/>
      <c r="BA49" s="201"/>
      <c r="BB49" s="201"/>
      <c r="BC49" s="204"/>
      <c r="BD49" s="208"/>
      <c r="BE49" s="201"/>
      <c r="BF49" s="201"/>
      <c r="BG49" s="201"/>
      <c r="BH49" s="204"/>
      <c r="BI49" s="201"/>
      <c r="BJ49" s="201"/>
      <c r="BK49" s="201"/>
      <c r="BL49" s="201"/>
      <c r="BM49" s="205"/>
      <c r="BN49" s="201"/>
      <c r="BO49" s="199"/>
      <c r="BP49" s="201"/>
      <c r="BQ49" s="199"/>
      <c r="BR49" s="199"/>
      <c r="BS49" s="199"/>
      <c r="BT49" s="199"/>
      <c r="BU49" s="199"/>
      <c r="BV49" s="199"/>
      <c r="BW49" s="199"/>
      <c r="BX49" s="201"/>
      <c r="CB49" s="214"/>
      <c r="CC49" s="214"/>
      <c r="CD49" s="214"/>
      <c r="CE49" s="215"/>
    </row>
    <row r="50" spans="1:83" s="177" customFormat="1" ht="27" customHeight="1" thickTop="1" thickBot="1" x14ac:dyDescent="0.25">
      <c r="A50" s="191"/>
      <c r="B50" s="173" t="str">
        <f t="shared" si="2"/>
        <v/>
      </c>
      <c r="C50" s="304" t="str">
        <f>IF(D50="","",(VLOOKUP(D50,Lookups!$B$4:$C$2561,2,FALSE)))</f>
        <v/>
      </c>
      <c r="D50" s="366"/>
      <c r="E50" s="173"/>
      <c r="F50" s="199"/>
      <c r="G50" s="173"/>
      <c r="H50" s="199"/>
      <c r="I50" s="173"/>
      <c r="J50" s="200" t="str">
        <f t="shared" si="0"/>
        <v/>
      </c>
      <c r="K50" s="173"/>
      <c r="L50" s="173"/>
      <c r="M50" s="173"/>
      <c r="N50" s="173"/>
      <c r="O50" s="173"/>
      <c r="P50" s="173"/>
      <c r="Q50" s="199"/>
      <c r="R50" s="199"/>
      <c r="S50" s="173"/>
      <c r="T50" s="121"/>
      <c r="U50" s="173"/>
      <c r="V50" s="121"/>
      <c r="W50" s="121"/>
      <c r="X50" s="121"/>
      <c r="Y50" s="121"/>
      <c r="Z50" s="121"/>
      <c r="AA50" s="121"/>
      <c r="AB50" s="173"/>
      <c r="AC50" s="173"/>
      <c r="AD50" s="173"/>
      <c r="AE50" s="200" t="str">
        <f>IF(AD50="","",(VLOOKUP(AD50,#REF!,2,FALSE)))</f>
        <v/>
      </c>
      <c r="AF50" s="173"/>
      <c r="AG50" s="173"/>
      <c r="AH50" s="173"/>
      <c r="AI50" s="202"/>
      <c r="AJ50" s="201"/>
      <c r="AK50" s="201"/>
      <c r="AL50" s="201"/>
      <c r="AM50" s="203"/>
      <c r="AN50" s="203"/>
      <c r="AO50" s="203"/>
      <c r="AP50" s="201"/>
      <c r="AQ50" s="201"/>
      <c r="AR50" s="201"/>
      <c r="AS50" s="201"/>
      <c r="AT50" s="201"/>
      <c r="AU50" s="204"/>
      <c r="AV50" s="201"/>
      <c r="AW50" s="121"/>
      <c r="AX50" s="200" t="str">
        <f t="shared" si="1"/>
        <v/>
      </c>
      <c r="AY50" s="201"/>
      <c r="AZ50" s="201"/>
      <c r="BA50" s="201"/>
      <c r="BB50" s="201"/>
      <c r="BC50" s="204"/>
      <c r="BD50" s="208"/>
      <c r="BE50" s="201"/>
      <c r="BF50" s="201"/>
      <c r="BG50" s="201"/>
      <c r="BH50" s="204"/>
      <c r="BI50" s="201"/>
      <c r="BJ50" s="201"/>
      <c r="BK50" s="201"/>
      <c r="BL50" s="201"/>
      <c r="BM50" s="205"/>
      <c r="BN50" s="201"/>
      <c r="BO50" s="199"/>
      <c r="BP50" s="201"/>
      <c r="BQ50" s="199"/>
      <c r="BR50" s="199"/>
      <c r="BS50" s="199"/>
      <c r="BT50" s="199"/>
      <c r="BU50" s="199"/>
      <c r="BV50" s="199"/>
      <c r="BW50" s="199"/>
      <c r="BX50" s="201"/>
      <c r="CB50" s="214"/>
      <c r="CC50" s="214"/>
      <c r="CD50" s="214"/>
      <c r="CE50" s="215"/>
    </row>
    <row r="51" spans="1:83" s="177" customFormat="1" ht="27" customHeight="1" thickTop="1" thickBot="1" x14ac:dyDescent="0.25">
      <c r="A51" s="191"/>
      <c r="B51" s="173" t="str">
        <f t="shared" si="2"/>
        <v/>
      </c>
      <c r="C51" s="304" t="str">
        <f>IF(D51="","",(VLOOKUP(D51,Lookups!$B$4:$C$2561,2,FALSE)))</f>
        <v/>
      </c>
      <c r="D51" s="366"/>
      <c r="E51" s="173"/>
      <c r="F51" s="199"/>
      <c r="G51" s="173"/>
      <c r="H51" s="199"/>
      <c r="I51" s="173"/>
      <c r="J51" s="200" t="str">
        <f t="shared" si="0"/>
        <v/>
      </c>
      <c r="K51" s="173"/>
      <c r="L51" s="173"/>
      <c r="M51" s="173"/>
      <c r="N51" s="173"/>
      <c r="O51" s="173"/>
      <c r="P51" s="173"/>
      <c r="Q51" s="199"/>
      <c r="R51" s="199"/>
      <c r="S51" s="173"/>
      <c r="T51" s="121"/>
      <c r="U51" s="173"/>
      <c r="V51" s="121"/>
      <c r="W51" s="121"/>
      <c r="X51" s="121"/>
      <c r="Y51" s="121"/>
      <c r="Z51" s="121"/>
      <c r="AA51" s="121"/>
      <c r="AB51" s="173"/>
      <c r="AC51" s="173"/>
      <c r="AD51" s="173"/>
      <c r="AE51" s="200" t="str">
        <f>IF(AD51="","",(VLOOKUP(AD51,#REF!,2,FALSE)))</f>
        <v/>
      </c>
      <c r="AF51" s="173"/>
      <c r="AG51" s="173"/>
      <c r="AH51" s="173"/>
      <c r="AI51" s="202"/>
      <c r="AJ51" s="201"/>
      <c r="AK51" s="201"/>
      <c r="AL51" s="201"/>
      <c r="AM51" s="203"/>
      <c r="AN51" s="203"/>
      <c r="AO51" s="203"/>
      <c r="AP51" s="201"/>
      <c r="AQ51" s="201"/>
      <c r="AR51" s="201"/>
      <c r="AS51" s="201"/>
      <c r="AT51" s="201"/>
      <c r="AU51" s="204"/>
      <c r="AV51" s="201"/>
      <c r="AW51" s="121"/>
      <c r="AX51" s="200" t="str">
        <f t="shared" si="1"/>
        <v/>
      </c>
      <c r="AY51" s="201"/>
      <c r="AZ51" s="201"/>
      <c r="BA51" s="201"/>
      <c r="BB51" s="201"/>
      <c r="BC51" s="204"/>
      <c r="BD51" s="208"/>
      <c r="BE51" s="201"/>
      <c r="BF51" s="201"/>
      <c r="BG51" s="201"/>
      <c r="BH51" s="204"/>
      <c r="BI51" s="201"/>
      <c r="BJ51" s="201"/>
      <c r="BK51" s="201"/>
      <c r="BL51" s="201"/>
      <c r="BM51" s="205"/>
      <c r="BN51" s="201"/>
      <c r="BO51" s="199"/>
      <c r="BP51" s="201"/>
      <c r="BQ51" s="199"/>
      <c r="BR51" s="199"/>
      <c r="BS51" s="199"/>
      <c r="BT51" s="199"/>
      <c r="BU51" s="199"/>
      <c r="BV51" s="199"/>
      <c r="BW51" s="199"/>
      <c r="BX51" s="201"/>
      <c r="CB51" s="214"/>
      <c r="CC51" s="214"/>
      <c r="CD51" s="214"/>
      <c r="CE51" s="215"/>
    </row>
    <row r="52" spans="1:83" s="177" customFormat="1" ht="27" customHeight="1" thickTop="1" thickBot="1" x14ac:dyDescent="0.25">
      <c r="A52" s="191"/>
      <c r="B52" s="173" t="str">
        <f t="shared" si="2"/>
        <v/>
      </c>
      <c r="C52" s="304" t="str">
        <f>IF(D52="","",(VLOOKUP(D52,Lookups!$B$4:$C$2561,2,FALSE)))</f>
        <v/>
      </c>
      <c r="D52" s="366"/>
      <c r="E52" s="173"/>
      <c r="F52" s="199"/>
      <c r="G52" s="173"/>
      <c r="H52" s="199"/>
      <c r="I52" s="173"/>
      <c r="J52" s="200" t="str">
        <f t="shared" si="0"/>
        <v/>
      </c>
      <c r="K52" s="173"/>
      <c r="L52" s="173"/>
      <c r="M52" s="173"/>
      <c r="N52" s="173"/>
      <c r="O52" s="173"/>
      <c r="P52" s="173"/>
      <c r="Q52" s="199"/>
      <c r="R52" s="199"/>
      <c r="S52" s="173"/>
      <c r="T52" s="121"/>
      <c r="U52" s="173"/>
      <c r="V52" s="121"/>
      <c r="W52" s="121"/>
      <c r="X52" s="121"/>
      <c r="Y52" s="121"/>
      <c r="Z52" s="121"/>
      <c r="AA52" s="121"/>
      <c r="AB52" s="173"/>
      <c r="AC52" s="173"/>
      <c r="AD52" s="173"/>
      <c r="AE52" s="200" t="str">
        <f>IF(AD52="","",(VLOOKUP(AD52,#REF!,2,FALSE)))</f>
        <v/>
      </c>
      <c r="AF52" s="173"/>
      <c r="AG52" s="173"/>
      <c r="AH52" s="173"/>
      <c r="AI52" s="202"/>
      <c r="AJ52" s="201"/>
      <c r="AK52" s="201"/>
      <c r="AL52" s="201"/>
      <c r="AM52" s="203"/>
      <c r="AN52" s="203"/>
      <c r="AO52" s="203"/>
      <c r="AP52" s="201"/>
      <c r="AQ52" s="201"/>
      <c r="AR52" s="201"/>
      <c r="AS52" s="201"/>
      <c r="AT52" s="201"/>
      <c r="AU52" s="204"/>
      <c r="AV52" s="201"/>
      <c r="AW52" s="121"/>
      <c r="AX52" s="200" t="str">
        <f t="shared" si="1"/>
        <v/>
      </c>
      <c r="AY52" s="201"/>
      <c r="AZ52" s="201"/>
      <c r="BA52" s="201"/>
      <c r="BB52" s="201"/>
      <c r="BC52" s="204"/>
      <c r="BD52" s="208"/>
      <c r="BE52" s="201"/>
      <c r="BF52" s="201"/>
      <c r="BG52" s="201"/>
      <c r="BH52" s="204"/>
      <c r="BI52" s="201"/>
      <c r="BJ52" s="201"/>
      <c r="BK52" s="201"/>
      <c r="BL52" s="201"/>
      <c r="BM52" s="205"/>
      <c r="BN52" s="201"/>
      <c r="BO52" s="199"/>
      <c r="BP52" s="201"/>
      <c r="BQ52" s="199"/>
      <c r="BR52" s="199"/>
      <c r="BS52" s="199"/>
      <c r="BT52" s="199"/>
      <c r="BU52" s="199"/>
      <c r="BV52" s="199"/>
      <c r="BW52" s="199"/>
      <c r="BX52" s="201"/>
      <c r="CB52" s="214"/>
      <c r="CC52" s="214"/>
      <c r="CD52" s="214"/>
      <c r="CE52" s="215"/>
    </row>
    <row r="53" spans="1:83" s="177" customFormat="1" ht="27" customHeight="1" thickTop="1" thickBot="1" x14ac:dyDescent="0.25">
      <c r="A53" s="191"/>
      <c r="B53" s="173" t="str">
        <f t="shared" si="2"/>
        <v/>
      </c>
      <c r="C53" s="304" t="str">
        <f>IF(D53="","",(VLOOKUP(D53,Lookups!$B$4:$C$2561,2,FALSE)))</f>
        <v/>
      </c>
      <c r="D53" s="366"/>
      <c r="E53" s="173"/>
      <c r="F53" s="199"/>
      <c r="G53" s="173"/>
      <c r="H53" s="199"/>
      <c r="I53" s="173"/>
      <c r="J53" s="200" t="str">
        <f t="shared" si="0"/>
        <v/>
      </c>
      <c r="K53" s="173"/>
      <c r="L53" s="173"/>
      <c r="M53" s="173"/>
      <c r="N53" s="173"/>
      <c r="O53" s="173"/>
      <c r="P53" s="173"/>
      <c r="Q53" s="199"/>
      <c r="R53" s="199"/>
      <c r="S53" s="173"/>
      <c r="T53" s="121"/>
      <c r="U53" s="173"/>
      <c r="V53" s="121"/>
      <c r="W53" s="121"/>
      <c r="X53" s="121"/>
      <c r="Y53" s="121"/>
      <c r="Z53" s="121"/>
      <c r="AA53" s="121"/>
      <c r="AB53" s="173"/>
      <c r="AC53" s="173"/>
      <c r="AD53" s="173"/>
      <c r="AE53" s="200" t="str">
        <f>IF(AD53="","",(VLOOKUP(AD53,#REF!,2,FALSE)))</f>
        <v/>
      </c>
      <c r="AF53" s="173"/>
      <c r="AG53" s="173"/>
      <c r="AH53" s="173"/>
      <c r="AI53" s="202"/>
      <c r="AJ53" s="201"/>
      <c r="AK53" s="201"/>
      <c r="AL53" s="201"/>
      <c r="AM53" s="203"/>
      <c r="AN53" s="203"/>
      <c r="AO53" s="203"/>
      <c r="AP53" s="201"/>
      <c r="AQ53" s="201"/>
      <c r="AR53" s="201"/>
      <c r="AS53" s="201"/>
      <c r="AT53" s="201"/>
      <c r="AU53" s="204"/>
      <c r="AV53" s="201"/>
      <c r="AW53" s="121"/>
      <c r="AX53" s="200" t="str">
        <f t="shared" si="1"/>
        <v/>
      </c>
      <c r="AY53" s="201"/>
      <c r="AZ53" s="201"/>
      <c r="BA53" s="201"/>
      <c r="BB53" s="201"/>
      <c r="BC53" s="204"/>
      <c r="BD53" s="208"/>
      <c r="BE53" s="201"/>
      <c r="BF53" s="201"/>
      <c r="BG53" s="201"/>
      <c r="BH53" s="204"/>
      <c r="BI53" s="201"/>
      <c r="BJ53" s="201"/>
      <c r="BK53" s="201"/>
      <c r="BL53" s="201"/>
      <c r="BM53" s="205"/>
      <c r="BN53" s="201"/>
      <c r="BO53" s="199"/>
      <c r="BP53" s="201"/>
      <c r="BQ53" s="199"/>
      <c r="BR53" s="199"/>
      <c r="BS53" s="199"/>
      <c r="BT53" s="199"/>
      <c r="BU53" s="199"/>
      <c r="BV53" s="199"/>
      <c r="BW53" s="199"/>
      <c r="BX53" s="201"/>
      <c r="CB53" s="214"/>
      <c r="CC53" s="214"/>
      <c r="CD53" s="214"/>
      <c r="CE53" s="215"/>
    </row>
    <row r="54" spans="1:83" s="177" customFormat="1" ht="27" customHeight="1" thickTop="1" thickBot="1" x14ac:dyDescent="0.25">
      <c r="A54" s="191"/>
      <c r="B54" s="173" t="str">
        <f t="shared" si="2"/>
        <v/>
      </c>
      <c r="C54" s="304" t="str">
        <f>IF(D54="","",(VLOOKUP(D54,Lookups!$B$4:$C$2561,2,FALSE)))</f>
        <v/>
      </c>
      <c r="D54" s="366"/>
      <c r="E54" s="173"/>
      <c r="F54" s="199"/>
      <c r="G54" s="173"/>
      <c r="H54" s="199"/>
      <c r="I54" s="173"/>
      <c r="J54" s="200" t="str">
        <f t="shared" si="0"/>
        <v/>
      </c>
      <c r="K54" s="173"/>
      <c r="L54" s="173"/>
      <c r="M54" s="173"/>
      <c r="N54" s="173"/>
      <c r="O54" s="173"/>
      <c r="P54" s="173"/>
      <c r="Q54" s="199"/>
      <c r="R54" s="199"/>
      <c r="S54" s="173"/>
      <c r="T54" s="121"/>
      <c r="U54" s="173"/>
      <c r="V54" s="121"/>
      <c r="W54" s="121"/>
      <c r="X54" s="121"/>
      <c r="Y54" s="121"/>
      <c r="Z54" s="121"/>
      <c r="AA54" s="121"/>
      <c r="AB54" s="173"/>
      <c r="AC54" s="173"/>
      <c r="AD54" s="173"/>
      <c r="AE54" s="200" t="str">
        <f>IF(AD54="","",(VLOOKUP(AD54,#REF!,2,FALSE)))</f>
        <v/>
      </c>
      <c r="AF54" s="173"/>
      <c r="AG54" s="173"/>
      <c r="AH54" s="173"/>
      <c r="AI54" s="202"/>
      <c r="AJ54" s="201"/>
      <c r="AK54" s="201"/>
      <c r="AL54" s="201"/>
      <c r="AM54" s="203"/>
      <c r="AN54" s="203"/>
      <c r="AO54" s="203"/>
      <c r="AP54" s="201"/>
      <c r="AQ54" s="201"/>
      <c r="AR54" s="201"/>
      <c r="AS54" s="201"/>
      <c r="AT54" s="201"/>
      <c r="AU54" s="204"/>
      <c r="AV54" s="201"/>
      <c r="AW54" s="121"/>
      <c r="AX54" s="200" t="str">
        <f t="shared" si="1"/>
        <v/>
      </c>
      <c r="AY54" s="201"/>
      <c r="AZ54" s="201"/>
      <c r="BA54" s="201"/>
      <c r="BB54" s="201"/>
      <c r="BC54" s="204"/>
      <c r="BD54" s="208"/>
      <c r="BE54" s="201"/>
      <c r="BF54" s="201"/>
      <c r="BG54" s="201"/>
      <c r="BH54" s="204"/>
      <c r="BI54" s="201"/>
      <c r="BJ54" s="201"/>
      <c r="BK54" s="201"/>
      <c r="BL54" s="201"/>
      <c r="BM54" s="205"/>
      <c r="BN54" s="201"/>
      <c r="BO54" s="199"/>
      <c r="BP54" s="201"/>
      <c r="BQ54" s="199"/>
      <c r="BR54" s="199"/>
      <c r="BS54" s="199"/>
      <c r="BT54" s="199"/>
      <c r="BU54" s="199"/>
      <c r="BV54" s="199"/>
      <c r="BW54" s="199"/>
      <c r="BX54" s="201"/>
      <c r="CB54" s="214"/>
      <c r="CC54" s="214"/>
      <c r="CD54" s="214"/>
      <c r="CE54" s="215"/>
    </row>
    <row r="55" spans="1:83" s="177" customFormat="1" ht="27" customHeight="1" thickTop="1" thickBot="1" x14ac:dyDescent="0.25">
      <c r="A55" s="191"/>
      <c r="B55" s="173" t="str">
        <f t="shared" si="2"/>
        <v/>
      </c>
      <c r="C55" s="304" t="str">
        <f>IF(D55="","",(VLOOKUP(D55,Lookups!$B$4:$C$2561,2,FALSE)))</f>
        <v/>
      </c>
      <c r="D55" s="366"/>
      <c r="E55" s="173"/>
      <c r="F55" s="199"/>
      <c r="G55" s="173"/>
      <c r="H55" s="199"/>
      <c r="I55" s="173"/>
      <c r="J55" s="200" t="str">
        <f t="shared" si="0"/>
        <v/>
      </c>
      <c r="K55" s="173"/>
      <c r="L55" s="173"/>
      <c r="M55" s="173"/>
      <c r="N55" s="173"/>
      <c r="O55" s="173"/>
      <c r="P55" s="173"/>
      <c r="Q55" s="199"/>
      <c r="R55" s="199"/>
      <c r="S55" s="173"/>
      <c r="T55" s="121"/>
      <c r="U55" s="173"/>
      <c r="V55" s="121"/>
      <c r="W55" s="121"/>
      <c r="X55" s="121"/>
      <c r="Y55" s="121"/>
      <c r="Z55" s="121"/>
      <c r="AA55" s="121"/>
      <c r="AB55" s="173"/>
      <c r="AC55" s="173"/>
      <c r="AD55" s="173"/>
      <c r="AE55" s="200" t="str">
        <f>IF(AD55="","",(VLOOKUP(AD55,#REF!,2,FALSE)))</f>
        <v/>
      </c>
      <c r="AF55" s="173"/>
      <c r="AG55" s="173"/>
      <c r="AH55" s="173"/>
      <c r="AI55" s="202"/>
      <c r="AJ55" s="201"/>
      <c r="AK55" s="201"/>
      <c r="AL55" s="201"/>
      <c r="AM55" s="203"/>
      <c r="AN55" s="203"/>
      <c r="AO55" s="203"/>
      <c r="AP55" s="201"/>
      <c r="AQ55" s="201"/>
      <c r="AR55" s="201"/>
      <c r="AS55" s="201"/>
      <c r="AT55" s="201"/>
      <c r="AU55" s="204"/>
      <c r="AV55" s="201"/>
      <c r="AW55" s="121"/>
      <c r="AX55" s="200" t="str">
        <f t="shared" si="1"/>
        <v/>
      </c>
      <c r="AY55" s="201"/>
      <c r="AZ55" s="201"/>
      <c r="BA55" s="201"/>
      <c r="BB55" s="201"/>
      <c r="BC55" s="204"/>
      <c r="BD55" s="208"/>
      <c r="BE55" s="201"/>
      <c r="BF55" s="201"/>
      <c r="BG55" s="201"/>
      <c r="BH55" s="204"/>
      <c r="BI55" s="201"/>
      <c r="BJ55" s="201"/>
      <c r="BK55" s="201"/>
      <c r="BL55" s="201"/>
      <c r="BM55" s="205"/>
      <c r="BN55" s="201"/>
      <c r="BO55" s="199"/>
      <c r="BP55" s="201"/>
      <c r="BQ55" s="199"/>
      <c r="BR55" s="199"/>
      <c r="BS55" s="199"/>
      <c r="BT55" s="199"/>
      <c r="BU55" s="199"/>
      <c r="BV55" s="199"/>
      <c r="BW55" s="199"/>
      <c r="BX55" s="201"/>
      <c r="CB55" s="214"/>
      <c r="CC55" s="214"/>
      <c r="CD55" s="214"/>
      <c r="CE55" s="215"/>
    </row>
    <row r="56" spans="1:83" s="177" customFormat="1" ht="27" customHeight="1" thickTop="1" thickBot="1" x14ac:dyDescent="0.25">
      <c r="A56" s="191"/>
      <c r="B56" s="173" t="str">
        <f t="shared" si="2"/>
        <v/>
      </c>
      <c r="C56" s="304" t="str">
        <f>IF(D56="","",(VLOOKUP(D56,Lookups!$B$4:$C$2561,2,FALSE)))</f>
        <v/>
      </c>
      <c r="D56" s="366"/>
      <c r="E56" s="173"/>
      <c r="F56" s="199"/>
      <c r="G56" s="173"/>
      <c r="H56" s="199"/>
      <c r="I56" s="173"/>
      <c r="J56" s="200" t="str">
        <f t="shared" si="0"/>
        <v/>
      </c>
      <c r="K56" s="173"/>
      <c r="L56" s="173"/>
      <c r="M56" s="173"/>
      <c r="N56" s="173"/>
      <c r="O56" s="173"/>
      <c r="P56" s="173"/>
      <c r="Q56" s="199"/>
      <c r="R56" s="199"/>
      <c r="S56" s="173"/>
      <c r="T56" s="121"/>
      <c r="U56" s="173"/>
      <c r="V56" s="121"/>
      <c r="W56" s="121"/>
      <c r="X56" s="121"/>
      <c r="Y56" s="121"/>
      <c r="Z56" s="121"/>
      <c r="AA56" s="121"/>
      <c r="AB56" s="173"/>
      <c r="AC56" s="173"/>
      <c r="AD56" s="173"/>
      <c r="AE56" s="200" t="str">
        <f>IF(AD56="","",(VLOOKUP(AD56,#REF!,2,FALSE)))</f>
        <v/>
      </c>
      <c r="AF56" s="173"/>
      <c r="AG56" s="173"/>
      <c r="AH56" s="173"/>
      <c r="AI56" s="202"/>
      <c r="AJ56" s="201"/>
      <c r="AK56" s="201"/>
      <c r="AL56" s="201"/>
      <c r="AM56" s="203"/>
      <c r="AN56" s="203"/>
      <c r="AO56" s="203"/>
      <c r="AP56" s="201"/>
      <c r="AQ56" s="201"/>
      <c r="AR56" s="201"/>
      <c r="AS56" s="201"/>
      <c r="AT56" s="201"/>
      <c r="AU56" s="204"/>
      <c r="AV56" s="201"/>
      <c r="AW56" s="121"/>
      <c r="AX56" s="200" t="str">
        <f t="shared" si="1"/>
        <v/>
      </c>
      <c r="AY56" s="201"/>
      <c r="AZ56" s="201"/>
      <c r="BA56" s="201"/>
      <c r="BB56" s="201"/>
      <c r="BC56" s="204"/>
      <c r="BD56" s="208"/>
      <c r="BE56" s="201"/>
      <c r="BF56" s="201"/>
      <c r="BG56" s="201"/>
      <c r="BH56" s="204"/>
      <c r="BI56" s="201"/>
      <c r="BJ56" s="201"/>
      <c r="BK56" s="201"/>
      <c r="BL56" s="201"/>
      <c r="BM56" s="205"/>
      <c r="BN56" s="201"/>
      <c r="BO56" s="199"/>
      <c r="BP56" s="201"/>
      <c r="BQ56" s="199"/>
      <c r="BR56" s="199"/>
      <c r="BS56" s="199"/>
      <c r="BT56" s="199"/>
      <c r="BU56" s="199"/>
      <c r="BV56" s="199"/>
      <c r="BW56" s="199"/>
      <c r="BX56" s="201"/>
      <c r="CB56" s="214"/>
      <c r="CC56" s="214"/>
      <c r="CD56" s="214"/>
      <c r="CE56" s="215"/>
    </row>
    <row r="57" spans="1:83" s="177" customFormat="1" ht="27" customHeight="1" thickTop="1" thickBot="1" x14ac:dyDescent="0.25">
      <c r="A57" s="191"/>
      <c r="B57" s="173" t="str">
        <f t="shared" si="2"/>
        <v/>
      </c>
      <c r="C57" s="304" t="str">
        <f>IF(D57="","",(VLOOKUP(D57,Lookups!$B$4:$C$2561,2,FALSE)))</f>
        <v/>
      </c>
      <c r="D57" s="366"/>
      <c r="E57" s="173"/>
      <c r="F57" s="199"/>
      <c r="G57" s="173"/>
      <c r="H57" s="199"/>
      <c r="I57" s="173"/>
      <c r="J57" s="200" t="str">
        <f t="shared" si="0"/>
        <v/>
      </c>
      <c r="K57" s="173"/>
      <c r="L57" s="173"/>
      <c r="M57" s="173"/>
      <c r="N57" s="173"/>
      <c r="O57" s="173"/>
      <c r="P57" s="173"/>
      <c r="Q57" s="199"/>
      <c r="R57" s="199"/>
      <c r="S57" s="173"/>
      <c r="T57" s="121"/>
      <c r="U57" s="173"/>
      <c r="V57" s="121"/>
      <c r="W57" s="121"/>
      <c r="X57" s="121"/>
      <c r="Y57" s="121"/>
      <c r="Z57" s="121"/>
      <c r="AA57" s="121"/>
      <c r="AB57" s="173"/>
      <c r="AC57" s="173"/>
      <c r="AD57" s="173"/>
      <c r="AE57" s="200" t="str">
        <f>IF(AD57="","",(VLOOKUP(AD57,#REF!,2,FALSE)))</f>
        <v/>
      </c>
      <c r="AF57" s="173"/>
      <c r="AG57" s="173"/>
      <c r="AH57" s="173"/>
      <c r="AI57" s="202"/>
      <c r="AJ57" s="201"/>
      <c r="AK57" s="201"/>
      <c r="AL57" s="201"/>
      <c r="AM57" s="203"/>
      <c r="AN57" s="203"/>
      <c r="AO57" s="203"/>
      <c r="AP57" s="201"/>
      <c r="AQ57" s="201"/>
      <c r="AR57" s="201"/>
      <c r="AS57" s="201"/>
      <c r="AT57" s="201"/>
      <c r="AU57" s="204"/>
      <c r="AV57" s="201"/>
      <c r="AW57" s="121"/>
      <c r="AX57" s="200" t="str">
        <f t="shared" si="1"/>
        <v/>
      </c>
      <c r="AY57" s="201"/>
      <c r="AZ57" s="201"/>
      <c r="BA57" s="201"/>
      <c r="BB57" s="201"/>
      <c r="BC57" s="204"/>
      <c r="BD57" s="208"/>
      <c r="BE57" s="201"/>
      <c r="BF57" s="201"/>
      <c r="BG57" s="201"/>
      <c r="BH57" s="204"/>
      <c r="BI57" s="201"/>
      <c r="BJ57" s="201"/>
      <c r="BK57" s="201"/>
      <c r="BL57" s="201"/>
      <c r="BM57" s="205"/>
      <c r="BN57" s="201"/>
      <c r="BO57" s="199"/>
      <c r="BP57" s="201"/>
      <c r="BQ57" s="199"/>
      <c r="BR57" s="199"/>
      <c r="BS57" s="199"/>
      <c r="BT57" s="199"/>
      <c r="BU57" s="199"/>
      <c r="BV57" s="199"/>
      <c r="BW57" s="199"/>
      <c r="BX57" s="201"/>
      <c r="CB57" s="214"/>
      <c r="CC57" s="214"/>
      <c r="CD57" s="214"/>
      <c r="CE57" s="215"/>
    </row>
    <row r="58" spans="1:83" s="177" customFormat="1" ht="27" customHeight="1" thickTop="1" thickBot="1" x14ac:dyDescent="0.25">
      <c r="A58" s="191"/>
      <c r="B58" s="173" t="str">
        <f t="shared" si="2"/>
        <v/>
      </c>
      <c r="C58" s="304" t="str">
        <f>IF(D58="","",(VLOOKUP(D58,Lookups!$B$4:$C$2561,2,FALSE)))</f>
        <v/>
      </c>
      <c r="D58" s="366"/>
      <c r="E58" s="173"/>
      <c r="F58" s="199"/>
      <c r="G58" s="173"/>
      <c r="H58" s="199"/>
      <c r="I58" s="173"/>
      <c r="J58" s="200" t="str">
        <f t="shared" si="0"/>
        <v/>
      </c>
      <c r="K58" s="173"/>
      <c r="L58" s="173"/>
      <c r="M58" s="173"/>
      <c r="N58" s="173"/>
      <c r="O58" s="173"/>
      <c r="P58" s="173"/>
      <c r="Q58" s="199"/>
      <c r="R58" s="199"/>
      <c r="S58" s="173"/>
      <c r="T58" s="121"/>
      <c r="U58" s="173"/>
      <c r="V58" s="121"/>
      <c r="W58" s="121"/>
      <c r="X58" s="121"/>
      <c r="Y58" s="121"/>
      <c r="Z58" s="121"/>
      <c r="AA58" s="121"/>
      <c r="AB58" s="173"/>
      <c r="AC58" s="173"/>
      <c r="AD58" s="173"/>
      <c r="AE58" s="200" t="str">
        <f>IF(AD58="","",(VLOOKUP(AD58,#REF!,2,FALSE)))</f>
        <v/>
      </c>
      <c r="AF58" s="173"/>
      <c r="AG58" s="173"/>
      <c r="AH58" s="173"/>
      <c r="AI58" s="202"/>
      <c r="AJ58" s="201"/>
      <c r="AK58" s="201"/>
      <c r="AL58" s="201"/>
      <c r="AM58" s="203"/>
      <c r="AN58" s="203"/>
      <c r="AO58" s="203"/>
      <c r="AP58" s="201"/>
      <c r="AQ58" s="201"/>
      <c r="AR58" s="201"/>
      <c r="AS58" s="201"/>
      <c r="AT58" s="201"/>
      <c r="AU58" s="204"/>
      <c r="AV58" s="201"/>
      <c r="AW58" s="121"/>
      <c r="AX58" s="200" t="str">
        <f t="shared" si="1"/>
        <v/>
      </c>
      <c r="AY58" s="201"/>
      <c r="AZ58" s="201"/>
      <c r="BA58" s="201"/>
      <c r="BB58" s="201"/>
      <c r="BC58" s="204"/>
      <c r="BD58" s="208"/>
      <c r="BE58" s="201"/>
      <c r="BF58" s="201"/>
      <c r="BG58" s="201"/>
      <c r="BH58" s="204"/>
      <c r="BI58" s="201"/>
      <c r="BJ58" s="201"/>
      <c r="BK58" s="201"/>
      <c r="BL58" s="201"/>
      <c r="BM58" s="205"/>
      <c r="BN58" s="201"/>
      <c r="BO58" s="199"/>
      <c r="BP58" s="201"/>
      <c r="BQ58" s="199"/>
      <c r="BR58" s="199"/>
      <c r="BS58" s="199"/>
      <c r="BT58" s="199"/>
      <c r="BU58" s="199"/>
      <c r="BV58" s="199"/>
      <c r="BW58" s="199"/>
      <c r="BX58" s="201"/>
      <c r="CB58" s="214"/>
      <c r="CC58" s="214"/>
      <c r="CD58" s="214"/>
      <c r="CE58" s="215"/>
    </row>
    <row r="59" spans="1:83" s="177" customFormat="1" ht="27" customHeight="1" thickTop="1" thickBot="1" x14ac:dyDescent="0.25">
      <c r="A59" s="191"/>
      <c r="B59" s="173" t="str">
        <f t="shared" si="2"/>
        <v/>
      </c>
      <c r="C59" s="304" t="str">
        <f>IF(D59="","",(VLOOKUP(D59,Lookups!$B$4:$C$2561,2,FALSE)))</f>
        <v/>
      </c>
      <c r="D59" s="366"/>
      <c r="E59" s="173"/>
      <c r="F59" s="199"/>
      <c r="G59" s="173"/>
      <c r="H59" s="199"/>
      <c r="I59" s="173"/>
      <c r="J59" s="200" t="str">
        <f t="shared" si="0"/>
        <v/>
      </c>
      <c r="K59" s="173"/>
      <c r="L59" s="173"/>
      <c r="M59" s="173"/>
      <c r="N59" s="173"/>
      <c r="O59" s="173"/>
      <c r="P59" s="173"/>
      <c r="Q59" s="199"/>
      <c r="R59" s="199"/>
      <c r="S59" s="173"/>
      <c r="T59" s="121"/>
      <c r="U59" s="173"/>
      <c r="V59" s="121"/>
      <c r="W59" s="121"/>
      <c r="X59" s="121"/>
      <c r="Y59" s="121"/>
      <c r="Z59" s="121"/>
      <c r="AA59" s="121"/>
      <c r="AB59" s="173"/>
      <c r="AC59" s="173"/>
      <c r="AD59" s="173"/>
      <c r="AE59" s="200" t="str">
        <f>IF(AD59="","",(VLOOKUP(AD59,#REF!,2,FALSE)))</f>
        <v/>
      </c>
      <c r="AF59" s="173"/>
      <c r="AG59" s="173"/>
      <c r="AH59" s="173"/>
      <c r="AI59" s="202"/>
      <c r="AJ59" s="201"/>
      <c r="AK59" s="201"/>
      <c r="AL59" s="201"/>
      <c r="AM59" s="203"/>
      <c r="AN59" s="203"/>
      <c r="AO59" s="203"/>
      <c r="AP59" s="201"/>
      <c r="AQ59" s="201"/>
      <c r="AR59" s="201"/>
      <c r="AS59" s="201"/>
      <c r="AT59" s="201"/>
      <c r="AU59" s="204"/>
      <c r="AV59" s="201"/>
      <c r="AW59" s="121"/>
      <c r="AX59" s="200" t="str">
        <f t="shared" si="1"/>
        <v/>
      </c>
      <c r="AY59" s="201"/>
      <c r="AZ59" s="201"/>
      <c r="BA59" s="201"/>
      <c r="BB59" s="201"/>
      <c r="BC59" s="204"/>
      <c r="BD59" s="208"/>
      <c r="BE59" s="201"/>
      <c r="BF59" s="201"/>
      <c r="BG59" s="201"/>
      <c r="BH59" s="204"/>
      <c r="BI59" s="201"/>
      <c r="BJ59" s="201"/>
      <c r="BK59" s="201"/>
      <c r="BL59" s="201"/>
      <c r="BM59" s="205"/>
      <c r="BN59" s="201"/>
      <c r="BO59" s="199"/>
      <c r="BP59" s="201"/>
      <c r="BQ59" s="199"/>
      <c r="BR59" s="199"/>
      <c r="BS59" s="199"/>
      <c r="BT59" s="199"/>
      <c r="BU59" s="199"/>
      <c r="BV59" s="199"/>
      <c r="BW59" s="199"/>
      <c r="BX59" s="201"/>
      <c r="CB59" s="214"/>
      <c r="CC59" s="214"/>
      <c r="CD59" s="214"/>
      <c r="CE59" s="215"/>
    </row>
    <row r="60" spans="1:83" s="177" customFormat="1" ht="27" customHeight="1" thickTop="1" thickBot="1" x14ac:dyDescent="0.25">
      <c r="A60" s="191"/>
      <c r="B60" s="173" t="str">
        <f t="shared" si="2"/>
        <v/>
      </c>
      <c r="C60" s="304" t="str">
        <f>IF(D60="","",(VLOOKUP(D60,Lookups!$B$4:$C$2561,2,FALSE)))</f>
        <v/>
      </c>
      <c r="D60" s="366"/>
      <c r="E60" s="173"/>
      <c r="F60" s="199"/>
      <c r="G60" s="173"/>
      <c r="H60" s="199"/>
      <c r="I60" s="173"/>
      <c r="J60" s="200" t="str">
        <f t="shared" si="0"/>
        <v/>
      </c>
      <c r="K60" s="173"/>
      <c r="L60" s="173"/>
      <c r="M60" s="173"/>
      <c r="N60" s="173"/>
      <c r="O60" s="173"/>
      <c r="P60" s="173"/>
      <c r="Q60" s="199"/>
      <c r="R60" s="199"/>
      <c r="S60" s="173"/>
      <c r="T60" s="121"/>
      <c r="U60" s="173"/>
      <c r="V60" s="121"/>
      <c r="W60" s="121"/>
      <c r="X60" s="121"/>
      <c r="Y60" s="121"/>
      <c r="Z60" s="121"/>
      <c r="AA60" s="121"/>
      <c r="AB60" s="173"/>
      <c r="AC60" s="173"/>
      <c r="AD60" s="173"/>
      <c r="AE60" s="200" t="str">
        <f>IF(AD60="","",(VLOOKUP(AD60,#REF!,2,FALSE)))</f>
        <v/>
      </c>
      <c r="AF60" s="173"/>
      <c r="AG60" s="173"/>
      <c r="AH60" s="173"/>
      <c r="AI60" s="202"/>
      <c r="AJ60" s="201"/>
      <c r="AK60" s="201"/>
      <c r="AL60" s="201"/>
      <c r="AM60" s="203"/>
      <c r="AN60" s="203"/>
      <c r="AO60" s="203"/>
      <c r="AP60" s="201"/>
      <c r="AQ60" s="201"/>
      <c r="AR60" s="201"/>
      <c r="AS60" s="201"/>
      <c r="AT60" s="201"/>
      <c r="AU60" s="204"/>
      <c r="AV60" s="201"/>
      <c r="AW60" s="121"/>
      <c r="AX60" s="200" t="str">
        <f t="shared" si="1"/>
        <v/>
      </c>
      <c r="AY60" s="201"/>
      <c r="AZ60" s="201"/>
      <c r="BA60" s="201"/>
      <c r="BB60" s="201"/>
      <c r="BC60" s="204"/>
      <c r="BD60" s="208"/>
      <c r="BE60" s="201"/>
      <c r="BF60" s="201"/>
      <c r="BG60" s="201"/>
      <c r="BH60" s="204"/>
      <c r="BI60" s="201"/>
      <c r="BJ60" s="201"/>
      <c r="BK60" s="201"/>
      <c r="BL60" s="201"/>
      <c r="BM60" s="205"/>
      <c r="BN60" s="201"/>
      <c r="BO60" s="199"/>
      <c r="BP60" s="201"/>
      <c r="BQ60" s="199"/>
      <c r="BR60" s="199"/>
      <c r="BS60" s="199"/>
      <c r="BT60" s="199"/>
      <c r="BU60" s="199"/>
      <c r="BV60" s="199"/>
      <c r="BW60" s="199"/>
      <c r="BX60" s="201"/>
      <c r="CB60" s="214"/>
      <c r="CC60" s="214"/>
      <c r="CD60" s="214"/>
      <c r="CE60" s="215"/>
    </row>
    <row r="61" spans="1:83" s="177" customFormat="1" ht="27" customHeight="1" thickTop="1" thickBot="1" x14ac:dyDescent="0.25">
      <c r="A61" s="191"/>
      <c r="B61" s="173" t="str">
        <f t="shared" si="2"/>
        <v/>
      </c>
      <c r="C61" s="304" t="str">
        <f>IF(D61="","",(VLOOKUP(D61,Lookups!$B$4:$C$2561,2,FALSE)))</f>
        <v/>
      </c>
      <c r="D61" s="366"/>
      <c r="E61" s="173"/>
      <c r="F61" s="199"/>
      <c r="G61" s="173"/>
      <c r="H61" s="199"/>
      <c r="I61" s="173"/>
      <c r="J61" s="200" t="str">
        <f t="shared" si="0"/>
        <v/>
      </c>
      <c r="K61" s="173"/>
      <c r="L61" s="173"/>
      <c r="M61" s="173"/>
      <c r="N61" s="173"/>
      <c r="O61" s="173"/>
      <c r="P61" s="173"/>
      <c r="Q61" s="199"/>
      <c r="R61" s="199"/>
      <c r="S61" s="173"/>
      <c r="T61" s="121"/>
      <c r="U61" s="173"/>
      <c r="V61" s="121"/>
      <c r="W61" s="121"/>
      <c r="X61" s="121"/>
      <c r="Y61" s="121"/>
      <c r="Z61" s="121"/>
      <c r="AA61" s="121"/>
      <c r="AB61" s="173"/>
      <c r="AC61" s="173"/>
      <c r="AD61" s="173"/>
      <c r="AE61" s="200" t="str">
        <f>IF(AD61="","",(VLOOKUP(AD61,#REF!,2,FALSE)))</f>
        <v/>
      </c>
      <c r="AF61" s="173"/>
      <c r="AG61" s="173"/>
      <c r="AH61" s="173"/>
      <c r="AI61" s="202"/>
      <c r="AJ61" s="201"/>
      <c r="AK61" s="201"/>
      <c r="AL61" s="201"/>
      <c r="AM61" s="203"/>
      <c r="AN61" s="203"/>
      <c r="AO61" s="203"/>
      <c r="AP61" s="201"/>
      <c r="AQ61" s="201"/>
      <c r="AR61" s="201"/>
      <c r="AS61" s="201"/>
      <c r="AT61" s="201"/>
      <c r="AU61" s="204"/>
      <c r="AV61" s="201"/>
      <c r="AW61" s="121"/>
      <c r="AX61" s="200" t="str">
        <f t="shared" si="1"/>
        <v/>
      </c>
      <c r="AY61" s="201"/>
      <c r="AZ61" s="201"/>
      <c r="BA61" s="201"/>
      <c r="BB61" s="201"/>
      <c r="BC61" s="204"/>
      <c r="BD61" s="208"/>
      <c r="BE61" s="201"/>
      <c r="BF61" s="201"/>
      <c r="BG61" s="201"/>
      <c r="BH61" s="204"/>
      <c r="BI61" s="201"/>
      <c r="BJ61" s="201"/>
      <c r="BK61" s="201"/>
      <c r="BL61" s="201"/>
      <c r="BM61" s="205"/>
      <c r="BN61" s="201"/>
      <c r="BO61" s="199"/>
      <c r="BP61" s="201"/>
      <c r="BQ61" s="199"/>
      <c r="BR61" s="199"/>
      <c r="BS61" s="199"/>
      <c r="BT61" s="199"/>
      <c r="BU61" s="199"/>
      <c r="BV61" s="199"/>
      <c r="BW61" s="199"/>
      <c r="BX61" s="201"/>
      <c r="CB61" s="214"/>
      <c r="CC61" s="214"/>
      <c r="CD61" s="214"/>
      <c r="CE61" s="215"/>
    </row>
    <row r="62" spans="1:83" s="177" customFormat="1" ht="27" customHeight="1" thickTop="1" thickBot="1" x14ac:dyDescent="0.25">
      <c r="A62" s="191"/>
      <c r="B62" s="173" t="str">
        <f t="shared" si="2"/>
        <v/>
      </c>
      <c r="C62" s="304" t="str">
        <f>IF(D62="","",(VLOOKUP(D62,Lookups!$B$4:$C$2561,2,FALSE)))</f>
        <v/>
      </c>
      <c r="D62" s="366"/>
      <c r="E62" s="173"/>
      <c r="F62" s="199"/>
      <c r="G62" s="173"/>
      <c r="H62" s="199"/>
      <c r="I62" s="173"/>
      <c r="J62" s="200" t="str">
        <f t="shared" si="0"/>
        <v/>
      </c>
      <c r="K62" s="173"/>
      <c r="L62" s="173"/>
      <c r="M62" s="173"/>
      <c r="N62" s="173"/>
      <c r="O62" s="173"/>
      <c r="P62" s="173"/>
      <c r="Q62" s="199"/>
      <c r="R62" s="199"/>
      <c r="S62" s="173"/>
      <c r="T62" s="121"/>
      <c r="U62" s="173"/>
      <c r="V62" s="121"/>
      <c r="W62" s="121"/>
      <c r="X62" s="121"/>
      <c r="Y62" s="121"/>
      <c r="Z62" s="121"/>
      <c r="AA62" s="121"/>
      <c r="AB62" s="173"/>
      <c r="AC62" s="173"/>
      <c r="AD62" s="173"/>
      <c r="AE62" s="200" t="str">
        <f>IF(AD62="","",(VLOOKUP(AD62,#REF!,2,FALSE)))</f>
        <v/>
      </c>
      <c r="AF62" s="173"/>
      <c r="AG62" s="173"/>
      <c r="AH62" s="173"/>
      <c r="AI62" s="202"/>
      <c r="AJ62" s="201"/>
      <c r="AK62" s="201"/>
      <c r="AL62" s="201"/>
      <c r="AM62" s="203"/>
      <c r="AN62" s="203"/>
      <c r="AO62" s="203"/>
      <c r="AP62" s="201"/>
      <c r="AQ62" s="201"/>
      <c r="AR62" s="201"/>
      <c r="AS62" s="201"/>
      <c r="AT62" s="201"/>
      <c r="AU62" s="204"/>
      <c r="AV62" s="201"/>
      <c r="AW62" s="121"/>
      <c r="AX62" s="200" t="str">
        <f t="shared" si="1"/>
        <v/>
      </c>
      <c r="AY62" s="201"/>
      <c r="AZ62" s="201"/>
      <c r="BA62" s="201"/>
      <c r="BB62" s="201"/>
      <c r="BC62" s="204"/>
      <c r="BD62" s="208"/>
      <c r="BE62" s="201"/>
      <c r="BF62" s="201"/>
      <c r="BG62" s="201"/>
      <c r="BH62" s="204"/>
      <c r="BI62" s="201"/>
      <c r="BJ62" s="201"/>
      <c r="BK62" s="201"/>
      <c r="BL62" s="201"/>
      <c r="BM62" s="205"/>
      <c r="BN62" s="201"/>
      <c r="BO62" s="199"/>
      <c r="BP62" s="201"/>
      <c r="BQ62" s="199"/>
      <c r="BR62" s="199"/>
      <c r="BS62" s="199"/>
      <c r="BT62" s="199"/>
      <c r="BU62" s="199"/>
      <c r="BV62" s="199"/>
      <c r="BW62" s="199"/>
      <c r="BX62" s="201"/>
      <c r="CB62" s="214"/>
      <c r="CC62" s="214"/>
      <c r="CD62" s="214"/>
      <c r="CE62" s="215"/>
    </row>
    <row r="63" spans="1:83" s="177" customFormat="1" ht="27" customHeight="1" thickTop="1" thickBot="1" x14ac:dyDescent="0.25">
      <c r="A63" s="191"/>
      <c r="B63" s="173" t="str">
        <f t="shared" si="2"/>
        <v/>
      </c>
      <c r="C63" s="304" t="str">
        <f>IF(D63="","",(VLOOKUP(D63,Lookups!$B$4:$C$2561,2,FALSE)))</f>
        <v/>
      </c>
      <c r="D63" s="366"/>
      <c r="E63" s="173"/>
      <c r="F63" s="199"/>
      <c r="G63" s="173"/>
      <c r="H63" s="199"/>
      <c r="I63" s="173"/>
      <c r="J63" s="200" t="str">
        <f t="shared" si="0"/>
        <v/>
      </c>
      <c r="K63" s="173"/>
      <c r="L63" s="173"/>
      <c r="M63" s="173"/>
      <c r="N63" s="173"/>
      <c r="O63" s="173"/>
      <c r="P63" s="173"/>
      <c r="Q63" s="199"/>
      <c r="R63" s="199"/>
      <c r="S63" s="173"/>
      <c r="T63" s="121"/>
      <c r="U63" s="173"/>
      <c r="V63" s="121"/>
      <c r="W63" s="121"/>
      <c r="X63" s="121"/>
      <c r="Y63" s="121"/>
      <c r="Z63" s="121"/>
      <c r="AA63" s="121"/>
      <c r="AB63" s="173"/>
      <c r="AC63" s="173"/>
      <c r="AD63" s="173"/>
      <c r="AE63" s="200" t="str">
        <f>IF(AD63="","",(VLOOKUP(AD63,#REF!,2,FALSE)))</f>
        <v/>
      </c>
      <c r="AF63" s="173"/>
      <c r="AG63" s="173"/>
      <c r="AH63" s="173"/>
      <c r="AI63" s="202"/>
      <c r="AJ63" s="201"/>
      <c r="AK63" s="201"/>
      <c r="AL63" s="201"/>
      <c r="AM63" s="203"/>
      <c r="AN63" s="203"/>
      <c r="AO63" s="203"/>
      <c r="AP63" s="201"/>
      <c r="AQ63" s="201"/>
      <c r="AR63" s="201"/>
      <c r="AS63" s="201"/>
      <c r="AT63" s="201"/>
      <c r="AU63" s="204"/>
      <c r="AV63" s="201"/>
      <c r="AW63" s="121"/>
      <c r="AX63" s="200" t="str">
        <f t="shared" si="1"/>
        <v/>
      </c>
      <c r="AY63" s="201"/>
      <c r="AZ63" s="201"/>
      <c r="BA63" s="201"/>
      <c r="BB63" s="201"/>
      <c r="BC63" s="204"/>
      <c r="BD63" s="208"/>
      <c r="BE63" s="201"/>
      <c r="BF63" s="201"/>
      <c r="BG63" s="201"/>
      <c r="BH63" s="204"/>
      <c r="BI63" s="201"/>
      <c r="BJ63" s="201"/>
      <c r="BK63" s="201"/>
      <c r="BL63" s="201"/>
      <c r="BM63" s="205"/>
      <c r="BN63" s="201"/>
      <c r="BO63" s="199"/>
      <c r="BP63" s="201"/>
      <c r="BQ63" s="199"/>
      <c r="BR63" s="199"/>
      <c r="BS63" s="199"/>
      <c r="BT63" s="199"/>
      <c r="BU63" s="199"/>
      <c r="BV63" s="199"/>
      <c r="BW63" s="199"/>
      <c r="BX63" s="201"/>
      <c r="CB63" s="214"/>
      <c r="CC63" s="214"/>
      <c r="CD63" s="214"/>
      <c r="CE63" s="215"/>
    </row>
    <row r="64" spans="1:83" s="177" customFormat="1" ht="27" customHeight="1" thickTop="1" thickBot="1" x14ac:dyDescent="0.25">
      <c r="A64" s="191"/>
      <c r="B64" s="173" t="str">
        <f t="shared" si="2"/>
        <v/>
      </c>
      <c r="C64" s="304" t="str">
        <f>IF(D64="","",(VLOOKUP(D64,Lookups!$B$4:$C$2561,2,FALSE)))</f>
        <v/>
      </c>
      <c r="D64" s="366"/>
      <c r="E64" s="173"/>
      <c r="F64" s="199"/>
      <c r="G64" s="173"/>
      <c r="H64" s="199"/>
      <c r="I64" s="173"/>
      <c r="J64" s="200" t="str">
        <f t="shared" si="0"/>
        <v/>
      </c>
      <c r="K64" s="173"/>
      <c r="L64" s="173"/>
      <c r="M64" s="173"/>
      <c r="N64" s="173"/>
      <c r="O64" s="173"/>
      <c r="P64" s="173"/>
      <c r="Q64" s="199"/>
      <c r="R64" s="199"/>
      <c r="S64" s="173"/>
      <c r="T64" s="121"/>
      <c r="U64" s="173"/>
      <c r="V64" s="121"/>
      <c r="W64" s="121"/>
      <c r="X64" s="121"/>
      <c r="Y64" s="121"/>
      <c r="Z64" s="121"/>
      <c r="AA64" s="121"/>
      <c r="AB64" s="173"/>
      <c r="AC64" s="173"/>
      <c r="AD64" s="173"/>
      <c r="AE64" s="200" t="str">
        <f>IF(AD64="","",(VLOOKUP(AD64,#REF!,2,FALSE)))</f>
        <v/>
      </c>
      <c r="AF64" s="173"/>
      <c r="AG64" s="173"/>
      <c r="AH64" s="173"/>
      <c r="AI64" s="202"/>
      <c r="AJ64" s="201"/>
      <c r="AK64" s="201"/>
      <c r="AL64" s="201"/>
      <c r="AM64" s="203"/>
      <c r="AN64" s="203"/>
      <c r="AO64" s="203"/>
      <c r="AP64" s="201"/>
      <c r="AQ64" s="201"/>
      <c r="AR64" s="201"/>
      <c r="AS64" s="201"/>
      <c r="AT64" s="201"/>
      <c r="AU64" s="204"/>
      <c r="AV64" s="201"/>
      <c r="AW64" s="121"/>
      <c r="AX64" s="200" t="str">
        <f t="shared" si="1"/>
        <v/>
      </c>
      <c r="AY64" s="201"/>
      <c r="AZ64" s="201"/>
      <c r="BA64" s="201"/>
      <c r="BB64" s="201"/>
      <c r="BC64" s="204"/>
      <c r="BD64" s="208"/>
      <c r="BE64" s="201"/>
      <c r="BF64" s="201"/>
      <c r="BG64" s="201"/>
      <c r="BH64" s="204"/>
      <c r="BI64" s="201"/>
      <c r="BJ64" s="201"/>
      <c r="BK64" s="201"/>
      <c r="BL64" s="201"/>
      <c r="BM64" s="205"/>
      <c r="BN64" s="201"/>
      <c r="BO64" s="199"/>
      <c r="BP64" s="201"/>
      <c r="BQ64" s="199"/>
      <c r="BR64" s="199"/>
      <c r="BS64" s="199"/>
      <c r="BT64" s="199"/>
      <c r="BU64" s="199"/>
      <c r="BV64" s="199"/>
      <c r="BW64" s="199"/>
      <c r="BX64" s="201"/>
      <c r="CB64" s="214"/>
      <c r="CC64" s="214"/>
      <c r="CD64" s="214"/>
      <c r="CE64" s="215"/>
    </row>
    <row r="65" spans="1:83" s="177" customFormat="1" ht="27" customHeight="1" thickTop="1" thickBot="1" x14ac:dyDescent="0.25">
      <c r="A65" s="191"/>
      <c r="B65" s="173" t="str">
        <f t="shared" si="2"/>
        <v/>
      </c>
      <c r="C65" s="304" t="str">
        <f>IF(D65="","",(VLOOKUP(D65,Lookups!$B$4:$C$2561,2,FALSE)))</f>
        <v/>
      </c>
      <c r="D65" s="366"/>
      <c r="E65" s="173"/>
      <c r="F65" s="199"/>
      <c r="G65" s="173"/>
      <c r="H65" s="199"/>
      <c r="I65" s="173"/>
      <c r="J65" s="200" t="str">
        <f t="shared" si="0"/>
        <v/>
      </c>
      <c r="K65" s="173"/>
      <c r="L65" s="173"/>
      <c r="M65" s="173"/>
      <c r="N65" s="173"/>
      <c r="O65" s="173"/>
      <c r="P65" s="173"/>
      <c r="Q65" s="199"/>
      <c r="R65" s="199"/>
      <c r="S65" s="173"/>
      <c r="T65" s="121"/>
      <c r="U65" s="173"/>
      <c r="V65" s="121"/>
      <c r="W65" s="121"/>
      <c r="X65" s="121"/>
      <c r="Y65" s="121"/>
      <c r="Z65" s="121"/>
      <c r="AA65" s="121"/>
      <c r="AB65" s="173"/>
      <c r="AC65" s="173"/>
      <c r="AD65" s="173"/>
      <c r="AE65" s="200" t="str">
        <f>IF(AD65="","",(VLOOKUP(AD65,#REF!,2,FALSE)))</f>
        <v/>
      </c>
      <c r="AF65" s="173"/>
      <c r="AG65" s="173"/>
      <c r="AH65" s="173"/>
      <c r="AI65" s="202"/>
      <c r="AJ65" s="201"/>
      <c r="AK65" s="201"/>
      <c r="AL65" s="201"/>
      <c r="AM65" s="203"/>
      <c r="AN65" s="203"/>
      <c r="AO65" s="203"/>
      <c r="AP65" s="201"/>
      <c r="AQ65" s="201"/>
      <c r="AR65" s="201"/>
      <c r="AS65" s="201"/>
      <c r="AT65" s="201"/>
      <c r="AU65" s="204"/>
      <c r="AV65" s="201"/>
      <c r="AW65" s="121"/>
      <c r="AX65" s="200" t="str">
        <f t="shared" si="1"/>
        <v/>
      </c>
      <c r="AY65" s="201"/>
      <c r="AZ65" s="201"/>
      <c r="BA65" s="201"/>
      <c r="BB65" s="201"/>
      <c r="BC65" s="204"/>
      <c r="BD65" s="208"/>
      <c r="BE65" s="201"/>
      <c r="BF65" s="201"/>
      <c r="BG65" s="201"/>
      <c r="BH65" s="204"/>
      <c r="BI65" s="201"/>
      <c r="BJ65" s="201"/>
      <c r="BK65" s="201"/>
      <c r="BL65" s="201"/>
      <c r="BM65" s="205"/>
      <c r="BN65" s="201"/>
      <c r="BO65" s="199"/>
      <c r="BP65" s="201"/>
      <c r="BQ65" s="199"/>
      <c r="BR65" s="199"/>
      <c r="BS65" s="199"/>
      <c r="BT65" s="199"/>
      <c r="BU65" s="199"/>
      <c r="BV65" s="199"/>
      <c r="BW65" s="199"/>
      <c r="BX65" s="201"/>
      <c r="CB65" s="214"/>
      <c r="CC65" s="214"/>
      <c r="CD65" s="214"/>
      <c r="CE65" s="215"/>
    </row>
    <row r="66" spans="1:83" s="177" customFormat="1" ht="27" customHeight="1" thickTop="1" thickBot="1" x14ac:dyDescent="0.25">
      <c r="A66" s="191"/>
      <c r="B66" s="173" t="str">
        <f t="shared" si="2"/>
        <v/>
      </c>
      <c r="C66" s="304" t="str">
        <f>IF(D66="","",(VLOOKUP(D66,Lookups!$B$4:$C$2561,2,FALSE)))</f>
        <v/>
      </c>
      <c r="D66" s="366"/>
      <c r="E66" s="173"/>
      <c r="F66" s="199"/>
      <c r="G66" s="173"/>
      <c r="H66" s="199"/>
      <c r="I66" s="173"/>
      <c r="J66" s="200" t="str">
        <f t="shared" si="0"/>
        <v/>
      </c>
      <c r="K66" s="173"/>
      <c r="L66" s="173"/>
      <c r="M66" s="173"/>
      <c r="N66" s="173"/>
      <c r="O66" s="173"/>
      <c r="P66" s="173"/>
      <c r="Q66" s="199"/>
      <c r="R66" s="199"/>
      <c r="S66" s="173"/>
      <c r="T66" s="121"/>
      <c r="U66" s="173"/>
      <c r="V66" s="121"/>
      <c r="W66" s="121"/>
      <c r="X66" s="121"/>
      <c r="Y66" s="121"/>
      <c r="Z66" s="121"/>
      <c r="AA66" s="121"/>
      <c r="AB66" s="173"/>
      <c r="AC66" s="173"/>
      <c r="AD66" s="173"/>
      <c r="AE66" s="200" t="str">
        <f>IF(AD66="","",(VLOOKUP(AD66,#REF!,2,FALSE)))</f>
        <v/>
      </c>
      <c r="AF66" s="173"/>
      <c r="AG66" s="173"/>
      <c r="AH66" s="173"/>
      <c r="AI66" s="202"/>
      <c r="AJ66" s="201"/>
      <c r="AK66" s="201"/>
      <c r="AL66" s="201"/>
      <c r="AM66" s="203"/>
      <c r="AN66" s="203"/>
      <c r="AO66" s="203"/>
      <c r="AP66" s="201"/>
      <c r="AQ66" s="201"/>
      <c r="AR66" s="201"/>
      <c r="AS66" s="201"/>
      <c r="AT66" s="201"/>
      <c r="AU66" s="204"/>
      <c r="AV66" s="201"/>
      <c r="AW66" s="121"/>
      <c r="AX66" s="200" t="str">
        <f t="shared" si="1"/>
        <v/>
      </c>
      <c r="AY66" s="201"/>
      <c r="AZ66" s="201"/>
      <c r="BA66" s="201"/>
      <c r="BB66" s="201"/>
      <c r="BC66" s="204"/>
      <c r="BD66" s="208"/>
      <c r="BE66" s="201"/>
      <c r="BF66" s="201"/>
      <c r="BG66" s="201"/>
      <c r="BH66" s="204"/>
      <c r="BI66" s="201"/>
      <c r="BJ66" s="201"/>
      <c r="BK66" s="201"/>
      <c r="BL66" s="201"/>
      <c r="BM66" s="205"/>
      <c r="BN66" s="201"/>
      <c r="BO66" s="199"/>
      <c r="BP66" s="201"/>
      <c r="BQ66" s="199"/>
      <c r="BR66" s="199"/>
      <c r="BS66" s="199"/>
      <c r="BT66" s="199"/>
      <c r="BU66" s="199"/>
      <c r="BV66" s="199"/>
      <c r="BW66" s="199"/>
      <c r="BX66" s="201"/>
      <c r="CB66" s="214"/>
      <c r="CC66" s="214"/>
      <c r="CD66" s="214"/>
      <c r="CE66" s="215"/>
    </row>
    <row r="67" spans="1:83" s="177" customFormat="1" ht="27" customHeight="1" thickTop="1" thickBot="1" x14ac:dyDescent="0.25">
      <c r="A67" s="191"/>
      <c r="B67" s="173" t="str">
        <f t="shared" si="2"/>
        <v/>
      </c>
      <c r="C67" s="304" t="str">
        <f>IF(D67="","",(VLOOKUP(D67,Lookups!$B$4:$C$2561,2,FALSE)))</f>
        <v/>
      </c>
      <c r="D67" s="366"/>
      <c r="E67" s="173"/>
      <c r="F67" s="199"/>
      <c r="G67" s="173"/>
      <c r="H67" s="199"/>
      <c r="I67" s="173"/>
      <c r="J67" s="200" t="str">
        <f t="shared" si="0"/>
        <v/>
      </c>
      <c r="K67" s="173"/>
      <c r="L67" s="173"/>
      <c r="M67" s="173"/>
      <c r="N67" s="173"/>
      <c r="O67" s="173"/>
      <c r="P67" s="173"/>
      <c r="Q67" s="199"/>
      <c r="R67" s="199"/>
      <c r="S67" s="173"/>
      <c r="T67" s="121"/>
      <c r="U67" s="173"/>
      <c r="V67" s="121"/>
      <c r="W67" s="121"/>
      <c r="X67" s="121"/>
      <c r="Y67" s="121"/>
      <c r="Z67" s="121"/>
      <c r="AA67" s="121"/>
      <c r="AB67" s="173"/>
      <c r="AC67" s="173"/>
      <c r="AD67" s="173"/>
      <c r="AE67" s="200" t="str">
        <f>IF(AD67="","",(VLOOKUP(AD67,#REF!,2,FALSE)))</f>
        <v/>
      </c>
      <c r="AF67" s="173"/>
      <c r="AG67" s="173"/>
      <c r="AH67" s="173"/>
      <c r="AI67" s="202"/>
      <c r="AJ67" s="201"/>
      <c r="AK67" s="201"/>
      <c r="AL67" s="201"/>
      <c r="AM67" s="203"/>
      <c r="AN67" s="203"/>
      <c r="AO67" s="203"/>
      <c r="AP67" s="201"/>
      <c r="AQ67" s="201"/>
      <c r="AR67" s="201"/>
      <c r="AS67" s="201"/>
      <c r="AT67" s="201"/>
      <c r="AU67" s="204"/>
      <c r="AV67" s="201"/>
      <c r="AW67" s="121"/>
      <c r="AX67" s="200" t="str">
        <f t="shared" si="1"/>
        <v/>
      </c>
      <c r="AY67" s="201"/>
      <c r="AZ67" s="201"/>
      <c r="BA67" s="201"/>
      <c r="BB67" s="201"/>
      <c r="BC67" s="204"/>
      <c r="BD67" s="208"/>
      <c r="BE67" s="201"/>
      <c r="BF67" s="201"/>
      <c r="BG67" s="201"/>
      <c r="BH67" s="204"/>
      <c r="BI67" s="201"/>
      <c r="BJ67" s="201"/>
      <c r="BK67" s="201"/>
      <c r="BL67" s="201"/>
      <c r="BM67" s="205"/>
      <c r="BN67" s="201"/>
      <c r="BO67" s="199"/>
      <c r="BP67" s="201"/>
      <c r="BQ67" s="199"/>
      <c r="BR67" s="199"/>
      <c r="BS67" s="199"/>
      <c r="BT67" s="199"/>
      <c r="BU67" s="199"/>
      <c r="BV67" s="199"/>
      <c r="BW67" s="199"/>
      <c r="BX67" s="201"/>
      <c r="CB67" s="214"/>
      <c r="CC67" s="214"/>
      <c r="CD67" s="214"/>
      <c r="CE67" s="215"/>
    </row>
    <row r="68" spans="1:83" s="177" customFormat="1" ht="27" customHeight="1" thickTop="1" thickBot="1" x14ac:dyDescent="0.25">
      <c r="A68" s="191"/>
      <c r="B68" s="173" t="str">
        <f t="shared" si="2"/>
        <v/>
      </c>
      <c r="C68" s="304" t="str">
        <f>IF(D68="","",(VLOOKUP(D68,Lookups!$B$4:$C$2561,2,FALSE)))</f>
        <v/>
      </c>
      <c r="D68" s="366"/>
      <c r="E68" s="173"/>
      <c r="F68" s="199"/>
      <c r="G68" s="173"/>
      <c r="H68" s="199"/>
      <c r="I68" s="173"/>
      <c r="J68" s="200" t="str">
        <f t="shared" si="0"/>
        <v/>
      </c>
      <c r="K68" s="173"/>
      <c r="L68" s="173"/>
      <c r="M68" s="173"/>
      <c r="N68" s="173"/>
      <c r="O68" s="173"/>
      <c r="P68" s="173"/>
      <c r="Q68" s="199"/>
      <c r="R68" s="199"/>
      <c r="S68" s="173"/>
      <c r="T68" s="121"/>
      <c r="U68" s="173"/>
      <c r="V68" s="121"/>
      <c r="W68" s="121"/>
      <c r="X68" s="121"/>
      <c r="Y68" s="121"/>
      <c r="Z68" s="121"/>
      <c r="AA68" s="121"/>
      <c r="AB68" s="173"/>
      <c r="AC68" s="173"/>
      <c r="AD68" s="173"/>
      <c r="AE68" s="200" t="str">
        <f>IF(AD68="","",(VLOOKUP(AD68,#REF!,2,FALSE)))</f>
        <v/>
      </c>
      <c r="AF68" s="173"/>
      <c r="AG68" s="173"/>
      <c r="AH68" s="173"/>
      <c r="AI68" s="202"/>
      <c r="AJ68" s="201"/>
      <c r="AK68" s="201"/>
      <c r="AL68" s="201"/>
      <c r="AM68" s="203"/>
      <c r="AN68" s="203"/>
      <c r="AO68" s="203"/>
      <c r="AP68" s="201"/>
      <c r="AQ68" s="201"/>
      <c r="AR68" s="201"/>
      <c r="AS68" s="201"/>
      <c r="AT68" s="201"/>
      <c r="AU68" s="204"/>
      <c r="AV68" s="201"/>
      <c r="AW68" s="121"/>
      <c r="AX68" s="200" t="str">
        <f t="shared" si="1"/>
        <v/>
      </c>
      <c r="AY68" s="201"/>
      <c r="AZ68" s="201"/>
      <c r="BA68" s="201"/>
      <c r="BB68" s="201"/>
      <c r="BC68" s="204"/>
      <c r="BD68" s="208"/>
      <c r="BE68" s="201"/>
      <c r="BF68" s="201"/>
      <c r="BG68" s="201"/>
      <c r="BH68" s="204"/>
      <c r="BI68" s="201"/>
      <c r="BJ68" s="201"/>
      <c r="BK68" s="201"/>
      <c r="BL68" s="201"/>
      <c r="BM68" s="205"/>
      <c r="BN68" s="201"/>
      <c r="BO68" s="199"/>
      <c r="BP68" s="201"/>
      <c r="BQ68" s="199"/>
      <c r="BR68" s="199"/>
      <c r="BS68" s="199"/>
      <c r="BT68" s="199"/>
      <c r="BU68" s="199"/>
      <c r="BV68" s="199"/>
      <c r="BW68" s="199"/>
      <c r="BX68" s="201"/>
      <c r="CB68" s="214"/>
      <c r="CC68" s="214"/>
      <c r="CD68" s="214"/>
      <c r="CE68" s="215"/>
    </row>
    <row r="69" spans="1:83" s="177" customFormat="1" ht="27" customHeight="1" thickTop="1" thickBot="1" x14ac:dyDescent="0.25">
      <c r="A69" s="191"/>
      <c r="B69" s="173" t="str">
        <f t="shared" si="2"/>
        <v/>
      </c>
      <c r="C69" s="304" t="str">
        <f>IF(D69="","",(VLOOKUP(D69,Lookups!$B$4:$C$2561,2,FALSE)))</f>
        <v/>
      </c>
      <c r="D69" s="366"/>
      <c r="E69" s="173"/>
      <c r="F69" s="199"/>
      <c r="G69" s="173"/>
      <c r="H69" s="199"/>
      <c r="I69" s="173"/>
      <c r="J69" s="200" t="str">
        <f t="shared" si="0"/>
        <v/>
      </c>
      <c r="K69" s="173"/>
      <c r="L69" s="173"/>
      <c r="M69" s="173"/>
      <c r="N69" s="173"/>
      <c r="O69" s="173"/>
      <c r="P69" s="173"/>
      <c r="Q69" s="199"/>
      <c r="R69" s="199"/>
      <c r="S69" s="173"/>
      <c r="T69" s="121"/>
      <c r="U69" s="173"/>
      <c r="V69" s="121"/>
      <c r="W69" s="121"/>
      <c r="X69" s="121"/>
      <c r="Y69" s="121"/>
      <c r="Z69" s="121"/>
      <c r="AA69" s="121"/>
      <c r="AB69" s="173"/>
      <c r="AC69" s="173"/>
      <c r="AD69" s="173"/>
      <c r="AE69" s="200" t="str">
        <f>IF(AD69="","",(VLOOKUP(AD69,#REF!,2,FALSE)))</f>
        <v/>
      </c>
      <c r="AF69" s="173"/>
      <c r="AG69" s="173"/>
      <c r="AH69" s="173"/>
      <c r="AI69" s="202"/>
      <c r="AJ69" s="201"/>
      <c r="AK69" s="201"/>
      <c r="AL69" s="201"/>
      <c r="AM69" s="203"/>
      <c r="AN69" s="203"/>
      <c r="AO69" s="203"/>
      <c r="AP69" s="201"/>
      <c r="AQ69" s="201"/>
      <c r="AR69" s="201"/>
      <c r="AS69" s="201"/>
      <c r="AT69" s="201"/>
      <c r="AU69" s="204"/>
      <c r="AV69" s="201"/>
      <c r="AW69" s="121"/>
      <c r="AX69" s="200" t="str">
        <f t="shared" si="1"/>
        <v/>
      </c>
      <c r="AY69" s="201"/>
      <c r="AZ69" s="201"/>
      <c r="BA69" s="201"/>
      <c r="BB69" s="201"/>
      <c r="BC69" s="204"/>
      <c r="BD69" s="208"/>
      <c r="BE69" s="201"/>
      <c r="BF69" s="201"/>
      <c r="BG69" s="201"/>
      <c r="BH69" s="204"/>
      <c r="BI69" s="201"/>
      <c r="BJ69" s="201"/>
      <c r="BK69" s="201"/>
      <c r="BL69" s="201"/>
      <c r="BM69" s="205"/>
      <c r="BN69" s="201"/>
      <c r="BO69" s="199"/>
      <c r="BP69" s="201"/>
      <c r="BQ69" s="199"/>
      <c r="BR69" s="199"/>
      <c r="BS69" s="199"/>
      <c r="BT69" s="199"/>
      <c r="BU69" s="199"/>
      <c r="BV69" s="199"/>
      <c r="BW69" s="199"/>
      <c r="BX69" s="201"/>
      <c r="CB69" s="214"/>
      <c r="CC69" s="214"/>
      <c r="CD69" s="214"/>
      <c r="CE69" s="215"/>
    </row>
    <row r="70" spans="1:83" s="177" customFormat="1" ht="27" customHeight="1" thickTop="1" thickBot="1" x14ac:dyDescent="0.25">
      <c r="A70" s="191"/>
      <c r="B70" s="173" t="str">
        <f t="shared" si="2"/>
        <v/>
      </c>
      <c r="C70" s="304" t="str">
        <f>IF(D70="","",(VLOOKUP(D70,Lookups!$B$4:$C$2561,2,FALSE)))</f>
        <v/>
      </c>
      <c r="D70" s="366"/>
      <c r="E70" s="173"/>
      <c r="F70" s="199"/>
      <c r="G70" s="173"/>
      <c r="H70" s="199"/>
      <c r="I70" s="173"/>
      <c r="J70" s="200" t="str">
        <f t="shared" ref="J70:J133" si="3">IF(I70="","",(VLOOKUP(I70,WallTypeDesc,2,FALSE)))</f>
        <v/>
      </c>
      <c r="K70" s="173"/>
      <c r="L70" s="173"/>
      <c r="M70" s="173"/>
      <c r="N70" s="173"/>
      <c r="O70" s="173"/>
      <c r="P70" s="173"/>
      <c r="Q70" s="199"/>
      <c r="R70" s="199"/>
      <c r="S70" s="173"/>
      <c r="T70" s="121"/>
      <c r="U70" s="173"/>
      <c r="V70" s="121"/>
      <c r="W70" s="121"/>
      <c r="X70" s="121"/>
      <c r="Y70" s="121"/>
      <c r="Z70" s="121"/>
      <c r="AA70" s="121"/>
      <c r="AB70" s="173"/>
      <c r="AC70" s="173"/>
      <c r="AD70" s="173"/>
      <c r="AE70" s="200" t="str">
        <f>IF(AD70="","",(VLOOKUP(AD70,#REF!,2,FALSE)))</f>
        <v/>
      </c>
      <c r="AF70" s="173"/>
      <c r="AG70" s="173"/>
      <c r="AH70" s="173"/>
      <c r="AI70" s="202"/>
      <c r="AJ70" s="201"/>
      <c r="AK70" s="201"/>
      <c r="AL70" s="201"/>
      <c r="AM70" s="203"/>
      <c r="AN70" s="203"/>
      <c r="AO70" s="203"/>
      <c r="AP70" s="201"/>
      <c r="AQ70" s="201"/>
      <c r="AR70" s="201"/>
      <c r="AS70" s="201"/>
      <c r="AT70" s="201"/>
      <c r="AU70" s="204"/>
      <c r="AV70" s="201"/>
      <c r="AW70" s="121"/>
      <c r="AX70" s="200" t="str">
        <f t="shared" ref="AX70:AX133" si="4">IF(AW70="","",(VLOOKUP(AW70,MsMaterialDesc,2,FALSE)))</f>
        <v/>
      </c>
      <c r="AY70" s="201"/>
      <c r="AZ70" s="201"/>
      <c r="BA70" s="201"/>
      <c r="BB70" s="201"/>
      <c r="BC70" s="204"/>
      <c r="BD70" s="208"/>
      <c r="BE70" s="201"/>
      <c r="BF70" s="201"/>
      <c r="BG70" s="201"/>
      <c r="BH70" s="204"/>
      <c r="BI70" s="201"/>
      <c r="BJ70" s="201"/>
      <c r="BK70" s="201"/>
      <c r="BL70" s="201"/>
      <c r="BM70" s="205"/>
      <c r="BN70" s="201"/>
      <c r="BO70" s="199"/>
      <c r="BP70" s="201"/>
      <c r="BQ70" s="199"/>
      <c r="BR70" s="199"/>
      <c r="BS70" s="199"/>
      <c r="BT70" s="199"/>
      <c r="BU70" s="199"/>
      <c r="BV70" s="199"/>
      <c r="BW70" s="199"/>
      <c r="BX70" s="201"/>
      <c r="CB70" s="214"/>
      <c r="CC70" s="214"/>
      <c r="CD70" s="214"/>
      <c r="CE70" s="215"/>
    </row>
    <row r="71" spans="1:83" s="177" customFormat="1" ht="27" customHeight="1" thickTop="1" thickBot="1" x14ac:dyDescent="0.25">
      <c r="A71" s="191"/>
      <c r="B71" s="173" t="str">
        <f t="shared" ref="B71:B134" si="5">IF(A71="ADD","0","")</f>
        <v/>
      </c>
      <c r="C71" s="304" t="str">
        <f>IF(D71="","",(VLOOKUP(D71,Lookups!$B$4:$C$2561,2,FALSE)))</f>
        <v/>
      </c>
      <c r="D71" s="366"/>
      <c r="E71" s="173"/>
      <c r="F71" s="199"/>
      <c r="G71" s="173"/>
      <c r="H71" s="199"/>
      <c r="I71" s="173"/>
      <c r="J71" s="200" t="str">
        <f t="shared" si="3"/>
        <v/>
      </c>
      <c r="K71" s="173"/>
      <c r="L71" s="173"/>
      <c r="M71" s="173"/>
      <c r="N71" s="173"/>
      <c r="O71" s="173"/>
      <c r="P71" s="173"/>
      <c r="Q71" s="199"/>
      <c r="R71" s="199"/>
      <c r="S71" s="173"/>
      <c r="T71" s="121"/>
      <c r="U71" s="173"/>
      <c r="V71" s="121"/>
      <c r="W71" s="121"/>
      <c r="X71" s="121"/>
      <c r="Y71" s="121"/>
      <c r="Z71" s="121"/>
      <c r="AA71" s="121"/>
      <c r="AB71" s="173"/>
      <c r="AC71" s="173"/>
      <c r="AD71" s="173"/>
      <c r="AE71" s="200" t="str">
        <f>IF(AD71="","",(VLOOKUP(AD71,#REF!,2,FALSE)))</f>
        <v/>
      </c>
      <c r="AF71" s="173"/>
      <c r="AG71" s="173"/>
      <c r="AH71" s="173"/>
      <c r="AI71" s="202"/>
      <c r="AJ71" s="201"/>
      <c r="AK71" s="201"/>
      <c r="AL71" s="201"/>
      <c r="AM71" s="203"/>
      <c r="AN71" s="203"/>
      <c r="AO71" s="203"/>
      <c r="AP71" s="201"/>
      <c r="AQ71" s="201"/>
      <c r="AR71" s="201"/>
      <c r="AS71" s="201"/>
      <c r="AT71" s="201"/>
      <c r="AU71" s="204"/>
      <c r="AV71" s="201"/>
      <c r="AW71" s="121"/>
      <c r="AX71" s="200" t="str">
        <f t="shared" si="4"/>
        <v/>
      </c>
      <c r="AY71" s="201"/>
      <c r="AZ71" s="201"/>
      <c r="BA71" s="201"/>
      <c r="BB71" s="201"/>
      <c r="BC71" s="204"/>
      <c r="BD71" s="208"/>
      <c r="BE71" s="201"/>
      <c r="BF71" s="201"/>
      <c r="BG71" s="201"/>
      <c r="BH71" s="204"/>
      <c r="BI71" s="201"/>
      <c r="BJ71" s="201"/>
      <c r="BK71" s="201"/>
      <c r="BL71" s="201"/>
      <c r="BM71" s="205"/>
      <c r="BN71" s="201"/>
      <c r="BO71" s="199"/>
      <c r="BP71" s="201"/>
      <c r="BQ71" s="199"/>
      <c r="BR71" s="199"/>
      <c r="BS71" s="199"/>
      <c r="BT71" s="199"/>
      <c r="BU71" s="199"/>
      <c r="BV71" s="199"/>
      <c r="BW71" s="199"/>
      <c r="BX71" s="201"/>
      <c r="CB71" s="214"/>
      <c r="CC71" s="214"/>
      <c r="CD71" s="214"/>
      <c r="CE71" s="215"/>
    </row>
    <row r="72" spans="1:83" s="177" customFormat="1" ht="27" customHeight="1" thickTop="1" thickBot="1" x14ac:dyDescent="0.25">
      <c r="A72" s="191"/>
      <c r="B72" s="173" t="str">
        <f t="shared" si="5"/>
        <v/>
      </c>
      <c r="C72" s="304" t="str">
        <f>IF(D72="","",(VLOOKUP(D72,Lookups!$B$4:$C$2561,2,FALSE)))</f>
        <v/>
      </c>
      <c r="D72" s="366"/>
      <c r="E72" s="173"/>
      <c r="F72" s="199"/>
      <c r="G72" s="173"/>
      <c r="H72" s="199"/>
      <c r="I72" s="173"/>
      <c r="J72" s="200" t="str">
        <f t="shared" si="3"/>
        <v/>
      </c>
      <c r="K72" s="173"/>
      <c r="L72" s="173"/>
      <c r="M72" s="173"/>
      <c r="N72" s="173"/>
      <c r="O72" s="173"/>
      <c r="P72" s="173"/>
      <c r="Q72" s="199"/>
      <c r="R72" s="199"/>
      <c r="S72" s="173"/>
      <c r="T72" s="121"/>
      <c r="U72" s="173"/>
      <c r="V72" s="121"/>
      <c r="W72" s="121"/>
      <c r="X72" s="121"/>
      <c r="Y72" s="121"/>
      <c r="Z72" s="121"/>
      <c r="AA72" s="121"/>
      <c r="AB72" s="173"/>
      <c r="AC72" s="173"/>
      <c r="AD72" s="173"/>
      <c r="AE72" s="200" t="str">
        <f>IF(AD72="","",(VLOOKUP(AD72,#REF!,2,FALSE)))</f>
        <v/>
      </c>
      <c r="AF72" s="173"/>
      <c r="AG72" s="173"/>
      <c r="AH72" s="173"/>
      <c r="AI72" s="202"/>
      <c r="AJ72" s="201"/>
      <c r="AK72" s="201"/>
      <c r="AL72" s="201"/>
      <c r="AM72" s="203"/>
      <c r="AN72" s="203"/>
      <c r="AO72" s="203"/>
      <c r="AP72" s="201"/>
      <c r="AQ72" s="201"/>
      <c r="AR72" s="201"/>
      <c r="AS72" s="201"/>
      <c r="AT72" s="201"/>
      <c r="AU72" s="204"/>
      <c r="AV72" s="201"/>
      <c r="AW72" s="121"/>
      <c r="AX72" s="200" t="str">
        <f t="shared" si="4"/>
        <v/>
      </c>
      <c r="AY72" s="201"/>
      <c r="AZ72" s="201"/>
      <c r="BA72" s="201"/>
      <c r="BB72" s="201"/>
      <c r="BC72" s="204"/>
      <c r="BD72" s="208"/>
      <c r="BE72" s="201"/>
      <c r="BF72" s="201"/>
      <c r="BG72" s="201"/>
      <c r="BH72" s="204"/>
      <c r="BI72" s="201"/>
      <c r="BJ72" s="201"/>
      <c r="BK72" s="201"/>
      <c r="BL72" s="201"/>
      <c r="BM72" s="205"/>
      <c r="BN72" s="201"/>
      <c r="BO72" s="199"/>
      <c r="BP72" s="201"/>
      <c r="BQ72" s="199"/>
      <c r="BR72" s="199"/>
      <c r="BS72" s="199"/>
      <c r="BT72" s="199"/>
      <c r="BU72" s="199"/>
      <c r="BV72" s="199"/>
      <c r="BW72" s="199"/>
      <c r="BX72" s="201"/>
      <c r="CB72" s="214"/>
      <c r="CC72" s="214"/>
      <c r="CD72" s="214"/>
      <c r="CE72" s="215"/>
    </row>
    <row r="73" spans="1:83" s="177" customFormat="1" ht="27" customHeight="1" thickTop="1" thickBot="1" x14ac:dyDescent="0.25">
      <c r="A73" s="191"/>
      <c r="B73" s="173" t="str">
        <f t="shared" si="5"/>
        <v/>
      </c>
      <c r="C73" s="304" t="str">
        <f>IF(D73="","",(VLOOKUP(D73,Lookups!$B$4:$C$2561,2,FALSE)))</f>
        <v/>
      </c>
      <c r="D73" s="366"/>
      <c r="E73" s="173"/>
      <c r="F73" s="199"/>
      <c r="G73" s="173"/>
      <c r="H73" s="199"/>
      <c r="I73" s="173"/>
      <c r="J73" s="200" t="str">
        <f t="shared" si="3"/>
        <v/>
      </c>
      <c r="K73" s="173"/>
      <c r="L73" s="173"/>
      <c r="M73" s="173"/>
      <c r="N73" s="173"/>
      <c r="O73" s="173"/>
      <c r="P73" s="173"/>
      <c r="Q73" s="199"/>
      <c r="R73" s="199"/>
      <c r="S73" s="173"/>
      <c r="T73" s="121"/>
      <c r="U73" s="173"/>
      <c r="V73" s="121"/>
      <c r="W73" s="121"/>
      <c r="X73" s="121"/>
      <c r="Y73" s="121"/>
      <c r="Z73" s="121"/>
      <c r="AA73" s="121"/>
      <c r="AB73" s="173"/>
      <c r="AC73" s="173"/>
      <c r="AD73" s="173"/>
      <c r="AE73" s="200" t="str">
        <f>IF(AD73="","",(VLOOKUP(AD73,#REF!,2,FALSE)))</f>
        <v/>
      </c>
      <c r="AF73" s="173"/>
      <c r="AG73" s="173"/>
      <c r="AH73" s="173"/>
      <c r="AI73" s="202"/>
      <c r="AJ73" s="201"/>
      <c r="AK73" s="201"/>
      <c r="AL73" s="201"/>
      <c r="AM73" s="203"/>
      <c r="AN73" s="203"/>
      <c r="AO73" s="203"/>
      <c r="AP73" s="201"/>
      <c r="AQ73" s="201"/>
      <c r="AR73" s="201"/>
      <c r="AS73" s="201"/>
      <c r="AT73" s="201"/>
      <c r="AU73" s="204"/>
      <c r="AV73" s="201"/>
      <c r="AW73" s="121"/>
      <c r="AX73" s="200" t="str">
        <f t="shared" si="4"/>
        <v/>
      </c>
      <c r="AY73" s="201"/>
      <c r="AZ73" s="201"/>
      <c r="BA73" s="201"/>
      <c r="BB73" s="201"/>
      <c r="BC73" s="204"/>
      <c r="BD73" s="208"/>
      <c r="BE73" s="201"/>
      <c r="BF73" s="201"/>
      <c r="BG73" s="201"/>
      <c r="BH73" s="204"/>
      <c r="BI73" s="201"/>
      <c r="BJ73" s="201"/>
      <c r="BK73" s="201"/>
      <c r="BL73" s="201"/>
      <c r="BM73" s="205"/>
      <c r="BN73" s="201"/>
      <c r="BO73" s="199"/>
      <c r="BP73" s="201"/>
      <c r="BQ73" s="199"/>
      <c r="BR73" s="199"/>
      <c r="BS73" s="199"/>
      <c r="BT73" s="199"/>
      <c r="BU73" s="199"/>
      <c r="BV73" s="199"/>
      <c r="BW73" s="199"/>
      <c r="BX73" s="201"/>
      <c r="CB73" s="214"/>
      <c r="CC73" s="214"/>
      <c r="CD73" s="214"/>
      <c r="CE73" s="215"/>
    </row>
    <row r="74" spans="1:83" s="177" customFormat="1" ht="27" customHeight="1" thickTop="1" thickBot="1" x14ac:dyDescent="0.25">
      <c r="A74" s="191"/>
      <c r="B74" s="173" t="str">
        <f t="shared" si="5"/>
        <v/>
      </c>
      <c r="C74" s="304" t="str">
        <f>IF(D74="","",(VLOOKUP(D74,Lookups!$B$4:$C$2561,2,FALSE)))</f>
        <v/>
      </c>
      <c r="D74" s="366"/>
      <c r="E74" s="173"/>
      <c r="F74" s="199"/>
      <c r="G74" s="173"/>
      <c r="H74" s="199"/>
      <c r="I74" s="173"/>
      <c r="J74" s="200" t="str">
        <f t="shared" si="3"/>
        <v/>
      </c>
      <c r="K74" s="173"/>
      <c r="L74" s="173"/>
      <c r="M74" s="173"/>
      <c r="N74" s="173"/>
      <c r="O74" s="173"/>
      <c r="P74" s="173"/>
      <c r="Q74" s="199"/>
      <c r="R74" s="199"/>
      <c r="S74" s="173"/>
      <c r="T74" s="121"/>
      <c r="U74" s="173"/>
      <c r="V74" s="121"/>
      <c r="W74" s="121"/>
      <c r="X74" s="121"/>
      <c r="Y74" s="121"/>
      <c r="Z74" s="121"/>
      <c r="AA74" s="121"/>
      <c r="AB74" s="173"/>
      <c r="AC74" s="173"/>
      <c r="AD74" s="173"/>
      <c r="AE74" s="200" t="str">
        <f>IF(AD74="","",(VLOOKUP(AD74,#REF!,2,FALSE)))</f>
        <v/>
      </c>
      <c r="AF74" s="173"/>
      <c r="AG74" s="173"/>
      <c r="AH74" s="173"/>
      <c r="AI74" s="202"/>
      <c r="AJ74" s="201"/>
      <c r="AK74" s="201"/>
      <c r="AL74" s="201"/>
      <c r="AM74" s="203"/>
      <c r="AN74" s="203"/>
      <c r="AO74" s="203"/>
      <c r="AP74" s="201"/>
      <c r="AQ74" s="201"/>
      <c r="AR74" s="201"/>
      <c r="AS74" s="201"/>
      <c r="AT74" s="201"/>
      <c r="AU74" s="204"/>
      <c r="AV74" s="201"/>
      <c r="AW74" s="121"/>
      <c r="AX74" s="200" t="str">
        <f t="shared" si="4"/>
        <v/>
      </c>
      <c r="AY74" s="201"/>
      <c r="AZ74" s="201"/>
      <c r="BA74" s="201"/>
      <c r="BB74" s="201"/>
      <c r="BC74" s="204"/>
      <c r="BD74" s="208"/>
      <c r="BE74" s="201"/>
      <c r="BF74" s="201"/>
      <c r="BG74" s="201"/>
      <c r="BH74" s="204"/>
      <c r="BI74" s="201"/>
      <c r="BJ74" s="201"/>
      <c r="BK74" s="201"/>
      <c r="BL74" s="201"/>
      <c r="BM74" s="205"/>
      <c r="BN74" s="201"/>
      <c r="BO74" s="199"/>
      <c r="BP74" s="201"/>
      <c r="BQ74" s="199"/>
      <c r="BR74" s="199"/>
      <c r="BS74" s="199"/>
      <c r="BT74" s="199"/>
      <c r="BU74" s="199"/>
      <c r="BV74" s="199"/>
      <c r="BW74" s="199"/>
      <c r="BX74" s="201"/>
      <c r="CB74" s="214"/>
      <c r="CC74" s="214"/>
      <c r="CD74" s="214"/>
      <c r="CE74" s="215"/>
    </row>
    <row r="75" spans="1:83" s="177" customFormat="1" ht="27" customHeight="1" thickTop="1" thickBot="1" x14ac:dyDescent="0.25">
      <c r="A75" s="191"/>
      <c r="B75" s="173" t="str">
        <f t="shared" si="5"/>
        <v/>
      </c>
      <c r="C75" s="304" t="str">
        <f>IF(D75="","",(VLOOKUP(D75,Lookups!$B$4:$C$2561,2,FALSE)))</f>
        <v/>
      </c>
      <c r="D75" s="366"/>
      <c r="E75" s="173"/>
      <c r="F75" s="199"/>
      <c r="G75" s="173"/>
      <c r="H75" s="199"/>
      <c r="I75" s="173"/>
      <c r="J75" s="200" t="str">
        <f t="shared" si="3"/>
        <v/>
      </c>
      <c r="K75" s="173"/>
      <c r="L75" s="173"/>
      <c r="M75" s="173"/>
      <c r="N75" s="173"/>
      <c r="O75" s="173"/>
      <c r="P75" s="173"/>
      <c r="Q75" s="199"/>
      <c r="R75" s="199"/>
      <c r="S75" s="173"/>
      <c r="T75" s="121"/>
      <c r="U75" s="173"/>
      <c r="V75" s="121"/>
      <c r="W75" s="121"/>
      <c r="X75" s="121"/>
      <c r="Y75" s="121"/>
      <c r="Z75" s="121"/>
      <c r="AA75" s="121"/>
      <c r="AB75" s="173"/>
      <c r="AC75" s="173"/>
      <c r="AD75" s="173"/>
      <c r="AE75" s="200" t="str">
        <f>IF(AD75="","",(VLOOKUP(AD75,#REF!,2,FALSE)))</f>
        <v/>
      </c>
      <c r="AF75" s="173"/>
      <c r="AG75" s="173"/>
      <c r="AH75" s="173"/>
      <c r="AI75" s="202"/>
      <c r="AJ75" s="201"/>
      <c r="AK75" s="201"/>
      <c r="AL75" s="201"/>
      <c r="AM75" s="203"/>
      <c r="AN75" s="203"/>
      <c r="AO75" s="203"/>
      <c r="AP75" s="201"/>
      <c r="AQ75" s="201"/>
      <c r="AR75" s="201"/>
      <c r="AS75" s="201"/>
      <c r="AT75" s="201"/>
      <c r="AU75" s="204"/>
      <c r="AV75" s="201"/>
      <c r="AW75" s="121"/>
      <c r="AX75" s="200" t="str">
        <f t="shared" si="4"/>
        <v/>
      </c>
      <c r="AY75" s="201"/>
      <c r="AZ75" s="201"/>
      <c r="BA75" s="201"/>
      <c r="BB75" s="201"/>
      <c r="BC75" s="204"/>
      <c r="BD75" s="208"/>
      <c r="BE75" s="201"/>
      <c r="BF75" s="201"/>
      <c r="BG75" s="201"/>
      <c r="BH75" s="204"/>
      <c r="BI75" s="201"/>
      <c r="BJ75" s="201"/>
      <c r="BK75" s="201"/>
      <c r="BL75" s="201"/>
      <c r="BM75" s="205"/>
      <c r="BN75" s="201"/>
      <c r="BO75" s="199"/>
      <c r="BP75" s="201"/>
      <c r="BQ75" s="199"/>
      <c r="BR75" s="199"/>
      <c r="BS75" s="199"/>
      <c r="BT75" s="199"/>
      <c r="BU75" s="199"/>
      <c r="BV75" s="199"/>
      <c r="BW75" s="199"/>
      <c r="BX75" s="201"/>
      <c r="CB75" s="214"/>
      <c r="CC75" s="214"/>
      <c r="CD75" s="214"/>
      <c r="CE75" s="215"/>
    </row>
    <row r="76" spans="1:83" s="177" customFormat="1" ht="27" customHeight="1" thickTop="1" thickBot="1" x14ac:dyDescent="0.25">
      <c r="A76" s="191"/>
      <c r="B76" s="173" t="str">
        <f t="shared" si="5"/>
        <v/>
      </c>
      <c r="C76" s="304" t="str">
        <f>IF(D76="","",(VLOOKUP(D76,Lookups!$B$4:$C$2561,2,FALSE)))</f>
        <v/>
      </c>
      <c r="D76" s="366"/>
      <c r="E76" s="173"/>
      <c r="F76" s="199"/>
      <c r="G76" s="173"/>
      <c r="H76" s="199"/>
      <c r="I76" s="173"/>
      <c r="J76" s="200" t="str">
        <f t="shared" si="3"/>
        <v/>
      </c>
      <c r="K76" s="173"/>
      <c r="L76" s="173"/>
      <c r="M76" s="173"/>
      <c r="N76" s="173"/>
      <c r="O76" s="173"/>
      <c r="P76" s="173"/>
      <c r="Q76" s="199"/>
      <c r="R76" s="199"/>
      <c r="S76" s="173"/>
      <c r="T76" s="121"/>
      <c r="U76" s="173"/>
      <c r="V76" s="121"/>
      <c r="W76" s="121"/>
      <c r="X76" s="121"/>
      <c r="Y76" s="121"/>
      <c r="Z76" s="121"/>
      <c r="AA76" s="121"/>
      <c r="AB76" s="173"/>
      <c r="AC76" s="173"/>
      <c r="AD76" s="173"/>
      <c r="AE76" s="200" t="str">
        <f>IF(AD76="","",(VLOOKUP(AD76,#REF!,2,FALSE)))</f>
        <v/>
      </c>
      <c r="AF76" s="173"/>
      <c r="AG76" s="173"/>
      <c r="AH76" s="173"/>
      <c r="AI76" s="202"/>
      <c r="AJ76" s="201"/>
      <c r="AK76" s="201"/>
      <c r="AL76" s="201"/>
      <c r="AM76" s="203"/>
      <c r="AN76" s="203"/>
      <c r="AO76" s="203"/>
      <c r="AP76" s="201"/>
      <c r="AQ76" s="201"/>
      <c r="AR76" s="201"/>
      <c r="AS76" s="201"/>
      <c r="AT76" s="201"/>
      <c r="AU76" s="204"/>
      <c r="AV76" s="201"/>
      <c r="AW76" s="121"/>
      <c r="AX76" s="200" t="str">
        <f t="shared" si="4"/>
        <v/>
      </c>
      <c r="AY76" s="201"/>
      <c r="AZ76" s="201"/>
      <c r="BA76" s="201"/>
      <c r="BB76" s="201"/>
      <c r="BC76" s="204"/>
      <c r="BD76" s="208"/>
      <c r="BE76" s="201"/>
      <c r="BF76" s="201"/>
      <c r="BG76" s="201"/>
      <c r="BH76" s="204"/>
      <c r="BI76" s="201"/>
      <c r="BJ76" s="201"/>
      <c r="BK76" s="201"/>
      <c r="BL76" s="201"/>
      <c r="BM76" s="205"/>
      <c r="BN76" s="201"/>
      <c r="BO76" s="199"/>
      <c r="BP76" s="201"/>
      <c r="BQ76" s="199"/>
      <c r="BR76" s="199"/>
      <c r="BS76" s="199"/>
      <c r="BT76" s="199"/>
      <c r="BU76" s="199"/>
      <c r="BV76" s="199"/>
      <c r="BW76" s="199"/>
      <c r="BX76" s="201"/>
      <c r="CB76" s="214"/>
      <c r="CC76" s="214"/>
      <c r="CD76" s="214"/>
      <c r="CE76" s="215"/>
    </row>
    <row r="77" spans="1:83" s="177" customFormat="1" ht="27" customHeight="1" thickTop="1" thickBot="1" x14ac:dyDescent="0.25">
      <c r="A77" s="191"/>
      <c r="B77" s="173" t="str">
        <f t="shared" si="5"/>
        <v/>
      </c>
      <c r="C77" s="304" t="str">
        <f>IF(D77="","",(VLOOKUP(D77,Lookups!$B$4:$C$2561,2,FALSE)))</f>
        <v/>
      </c>
      <c r="D77" s="366"/>
      <c r="E77" s="173"/>
      <c r="F77" s="199"/>
      <c r="G77" s="173"/>
      <c r="H77" s="199"/>
      <c r="I77" s="173"/>
      <c r="J77" s="200" t="str">
        <f t="shared" si="3"/>
        <v/>
      </c>
      <c r="K77" s="173"/>
      <c r="L77" s="173"/>
      <c r="M77" s="173"/>
      <c r="N77" s="173"/>
      <c r="O77" s="173"/>
      <c r="P77" s="173"/>
      <c r="Q77" s="199"/>
      <c r="R77" s="199"/>
      <c r="S77" s="173"/>
      <c r="T77" s="121"/>
      <c r="U77" s="173"/>
      <c r="V77" s="121"/>
      <c r="W77" s="121"/>
      <c r="X77" s="121"/>
      <c r="Y77" s="121"/>
      <c r="Z77" s="121"/>
      <c r="AA77" s="121"/>
      <c r="AB77" s="173"/>
      <c r="AC77" s="173"/>
      <c r="AD77" s="173"/>
      <c r="AE77" s="200" t="str">
        <f>IF(AD77="","",(VLOOKUP(AD77,#REF!,2,FALSE)))</f>
        <v/>
      </c>
      <c r="AF77" s="173"/>
      <c r="AG77" s="173"/>
      <c r="AH77" s="173"/>
      <c r="AI77" s="202"/>
      <c r="AJ77" s="201"/>
      <c r="AK77" s="201"/>
      <c r="AL77" s="201"/>
      <c r="AM77" s="203"/>
      <c r="AN77" s="203"/>
      <c r="AO77" s="203"/>
      <c r="AP77" s="201"/>
      <c r="AQ77" s="201"/>
      <c r="AR77" s="201"/>
      <c r="AS77" s="201"/>
      <c r="AT77" s="201"/>
      <c r="AU77" s="204"/>
      <c r="AV77" s="201"/>
      <c r="AW77" s="121"/>
      <c r="AX77" s="200" t="str">
        <f t="shared" si="4"/>
        <v/>
      </c>
      <c r="AY77" s="201"/>
      <c r="AZ77" s="201"/>
      <c r="BA77" s="201"/>
      <c r="BB77" s="201"/>
      <c r="BC77" s="204"/>
      <c r="BD77" s="208"/>
      <c r="BE77" s="201"/>
      <c r="BF77" s="201"/>
      <c r="BG77" s="201"/>
      <c r="BH77" s="204"/>
      <c r="BI77" s="201"/>
      <c r="BJ77" s="201"/>
      <c r="BK77" s="201"/>
      <c r="BL77" s="201"/>
      <c r="BM77" s="205"/>
      <c r="BN77" s="201"/>
      <c r="BO77" s="199"/>
      <c r="BP77" s="201"/>
      <c r="BQ77" s="199"/>
      <c r="BR77" s="199"/>
      <c r="BS77" s="199"/>
      <c r="BT77" s="199"/>
      <c r="BU77" s="199"/>
      <c r="BV77" s="199"/>
      <c r="BW77" s="199"/>
      <c r="BX77" s="201"/>
      <c r="CB77" s="214"/>
      <c r="CC77" s="214"/>
      <c r="CD77" s="214"/>
      <c r="CE77" s="215"/>
    </row>
    <row r="78" spans="1:83" s="177" customFormat="1" ht="27" customHeight="1" thickTop="1" thickBot="1" x14ac:dyDescent="0.25">
      <c r="A78" s="191"/>
      <c r="B78" s="173" t="str">
        <f t="shared" si="5"/>
        <v/>
      </c>
      <c r="C78" s="304" t="str">
        <f>IF(D78="","",(VLOOKUP(D78,Lookups!$B$4:$C$2561,2,FALSE)))</f>
        <v/>
      </c>
      <c r="D78" s="366"/>
      <c r="E78" s="173"/>
      <c r="F78" s="199"/>
      <c r="G78" s="173"/>
      <c r="H78" s="199"/>
      <c r="I78" s="173"/>
      <c r="J78" s="200" t="str">
        <f t="shared" si="3"/>
        <v/>
      </c>
      <c r="K78" s="173"/>
      <c r="L78" s="173"/>
      <c r="M78" s="173"/>
      <c r="N78" s="173"/>
      <c r="O78" s="173"/>
      <c r="P78" s="173"/>
      <c r="Q78" s="199"/>
      <c r="R78" s="199"/>
      <c r="S78" s="173"/>
      <c r="T78" s="121"/>
      <c r="U78" s="173"/>
      <c r="V78" s="121"/>
      <c r="W78" s="121"/>
      <c r="X78" s="121"/>
      <c r="Y78" s="121"/>
      <c r="Z78" s="121"/>
      <c r="AA78" s="121"/>
      <c r="AB78" s="173"/>
      <c r="AC78" s="173"/>
      <c r="AD78" s="173"/>
      <c r="AE78" s="200" t="str">
        <f>IF(AD78="","",(VLOOKUP(AD78,#REF!,2,FALSE)))</f>
        <v/>
      </c>
      <c r="AF78" s="173"/>
      <c r="AG78" s="173"/>
      <c r="AH78" s="173"/>
      <c r="AI78" s="202"/>
      <c r="AJ78" s="201"/>
      <c r="AK78" s="201"/>
      <c r="AL78" s="201"/>
      <c r="AM78" s="203"/>
      <c r="AN78" s="203"/>
      <c r="AO78" s="203"/>
      <c r="AP78" s="201"/>
      <c r="AQ78" s="201"/>
      <c r="AR78" s="201"/>
      <c r="AS78" s="201"/>
      <c r="AT78" s="201"/>
      <c r="AU78" s="204"/>
      <c r="AV78" s="201"/>
      <c r="AW78" s="121"/>
      <c r="AX78" s="200" t="str">
        <f t="shared" si="4"/>
        <v/>
      </c>
      <c r="AY78" s="201"/>
      <c r="AZ78" s="201"/>
      <c r="BA78" s="201"/>
      <c r="BB78" s="201"/>
      <c r="BC78" s="204"/>
      <c r="BD78" s="208"/>
      <c r="BE78" s="201"/>
      <c r="BF78" s="201"/>
      <c r="BG78" s="201"/>
      <c r="BH78" s="204"/>
      <c r="BI78" s="201"/>
      <c r="BJ78" s="201"/>
      <c r="BK78" s="201"/>
      <c r="BL78" s="201"/>
      <c r="BM78" s="205"/>
      <c r="BN78" s="201"/>
      <c r="BO78" s="199"/>
      <c r="BP78" s="201"/>
      <c r="BQ78" s="199"/>
      <c r="BR78" s="199"/>
      <c r="BS78" s="199"/>
      <c r="BT78" s="199"/>
      <c r="BU78" s="199"/>
      <c r="BV78" s="199"/>
      <c r="BW78" s="199"/>
      <c r="BX78" s="201"/>
      <c r="CB78" s="214"/>
      <c r="CC78" s="214"/>
      <c r="CD78" s="214"/>
      <c r="CE78" s="215"/>
    </row>
    <row r="79" spans="1:83" s="177" customFormat="1" ht="27" customHeight="1" thickTop="1" thickBot="1" x14ac:dyDescent="0.25">
      <c r="A79" s="191"/>
      <c r="B79" s="173" t="str">
        <f t="shared" si="5"/>
        <v/>
      </c>
      <c r="C79" s="304" t="str">
        <f>IF(D79="","",(VLOOKUP(D79,Lookups!$B$4:$C$2561,2,FALSE)))</f>
        <v/>
      </c>
      <c r="D79" s="366"/>
      <c r="E79" s="173"/>
      <c r="F79" s="199"/>
      <c r="G79" s="173"/>
      <c r="H79" s="199"/>
      <c r="I79" s="173"/>
      <c r="J79" s="200" t="str">
        <f t="shared" si="3"/>
        <v/>
      </c>
      <c r="K79" s="173"/>
      <c r="L79" s="173"/>
      <c r="M79" s="173"/>
      <c r="N79" s="173"/>
      <c r="O79" s="173"/>
      <c r="P79" s="173"/>
      <c r="Q79" s="199"/>
      <c r="R79" s="199"/>
      <c r="S79" s="173"/>
      <c r="T79" s="121"/>
      <c r="U79" s="173"/>
      <c r="V79" s="121"/>
      <c r="W79" s="121"/>
      <c r="X79" s="121"/>
      <c r="Y79" s="121"/>
      <c r="Z79" s="121"/>
      <c r="AA79" s="121"/>
      <c r="AB79" s="173"/>
      <c r="AC79" s="173"/>
      <c r="AD79" s="173"/>
      <c r="AE79" s="200" t="str">
        <f>IF(AD79="","",(VLOOKUP(AD79,#REF!,2,FALSE)))</f>
        <v/>
      </c>
      <c r="AF79" s="173"/>
      <c r="AG79" s="173"/>
      <c r="AH79" s="173"/>
      <c r="AI79" s="202"/>
      <c r="AJ79" s="201"/>
      <c r="AK79" s="201"/>
      <c r="AL79" s="201"/>
      <c r="AM79" s="203"/>
      <c r="AN79" s="203"/>
      <c r="AO79" s="203"/>
      <c r="AP79" s="201"/>
      <c r="AQ79" s="201"/>
      <c r="AR79" s="201"/>
      <c r="AS79" s="201"/>
      <c r="AT79" s="201"/>
      <c r="AU79" s="204"/>
      <c r="AV79" s="201"/>
      <c r="AW79" s="121"/>
      <c r="AX79" s="200" t="str">
        <f t="shared" si="4"/>
        <v/>
      </c>
      <c r="AY79" s="201"/>
      <c r="AZ79" s="201"/>
      <c r="BA79" s="201"/>
      <c r="BB79" s="201"/>
      <c r="BC79" s="204"/>
      <c r="BD79" s="208"/>
      <c r="BE79" s="201"/>
      <c r="BF79" s="201"/>
      <c r="BG79" s="201"/>
      <c r="BH79" s="204"/>
      <c r="BI79" s="201"/>
      <c r="BJ79" s="201"/>
      <c r="BK79" s="201"/>
      <c r="BL79" s="201"/>
      <c r="BM79" s="205"/>
      <c r="BN79" s="201"/>
      <c r="BO79" s="199"/>
      <c r="BP79" s="201"/>
      <c r="BQ79" s="199"/>
      <c r="BR79" s="199"/>
      <c r="BS79" s="199"/>
      <c r="BT79" s="199"/>
      <c r="BU79" s="199"/>
      <c r="BV79" s="199"/>
      <c r="BW79" s="199"/>
      <c r="BX79" s="201"/>
      <c r="CB79" s="214"/>
      <c r="CC79" s="214"/>
      <c r="CD79" s="214"/>
      <c r="CE79" s="215"/>
    </row>
    <row r="80" spans="1:83" s="177" customFormat="1" ht="27" customHeight="1" thickTop="1" thickBot="1" x14ac:dyDescent="0.25">
      <c r="A80" s="191"/>
      <c r="B80" s="173" t="str">
        <f t="shared" si="5"/>
        <v/>
      </c>
      <c r="C80" s="304" t="str">
        <f>IF(D80="","",(VLOOKUP(D80,Lookups!$B$4:$C$2561,2,FALSE)))</f>
        <v/>
      </c>
      <c r="D80" s="366"/>
      <c r="E80" s="173"/>
      <c r="F80" s="199"/>
      <c r="G80" s="173"/>
      <c r="H80" s="199"/>
      <c r="I80" s="173"/>
      <c r="J80" s="200" t="str">
        <f t="shared" si="3"/>
        <v/>
      </c>
      <c r="K80" s="173"/>
      <c r="L80" s="173"/>
      <c r="M80" s="173"/>
      <c r="N80" s="173"/>
      <c r="O80" s="173"/>
      <c r="P80" s="173"/>
      <c r="Q80" s="199"/>
      <c r="R80" s="199"/>
      <c r="S80" s="173"/>
      <c r="T80" s="121"/>
      <c r="U80" s="173"/>
      <c r="V80" s="121"/>
      <c r="W80" s="121"/>
      <c r="X80" s="121"/>
      <c r="Y80" s="121"/>
      <c r="Z80" s="121"/>
      <c r="AA80" s="121"/>
      <c r="AB80" s="173"/>
      <c r="AC80" s="173"/>
      <c r="AD80" s="173"/>
      <c r="AE80" s="200" t="str">
        <f>IF(AD80="","",(VLOOKUP(AD80,#REF!,2,FALSE)))</f>
        <v/>
      </c>
      <c r="AF80" s="173"/>
      <c r="AG80" s="173"/>
      <c r="AH80" s="173"/>
      <c r="AI80" s="202"/>
      <c r="AJ80" s="201"/>
      <c r="AK80" s="201"/>
      <c r="AL80" s="201"/>
      <c r="AM80" s="203"/>
      <c r="AN80" s="203"/>
      <c r="AO80" s="203"/>
      <c r="AP80" s="201"/>
      <c r="AQ80" s="201"/>
      <c r="AR80" s="201"/>
      <c r="AS80" s="201"/>
      <c r="AT80" s="201"/>
      <c r="AU80" s="204"/>
      <c r="AV80" s="201"/>
      <c r="AW80" s="121"/>
      <c r="AX80" s="200" t="str">
        <f t="shared" si="4"/>
        <v/>
      </c>
      <c r="AY80" s="201"/>
      <c r="AZ80" s="201"/>
      <c r="BA80" s="201"/>
      <c r="BB80" s="201"/>
      <c r="BC80" s="204"/>
      <c r="BD80" s="208"/>
      <c r="BE80" s="201"/>
      <c r="BF80" s="201"/>
      <c r="BG80" s="201"/>
      <c r="BH80" s="204"/>
      <c r="BI80" s="201"/>
      <c r="BJ80" s="201"/>
      <c r="BK80" s="201"/>
      <c r="BL80" s="201"/>
      <c r="BM80" s="205"/>
      <c r="BN80" s="201"/>
      <c r="BO80" s="199"/>
      <c r="BP80" s="201"/>
      <c r="BQ80" s="199"/>
      <c r="BR80" s="199"/>
      <c r="BS80" s="199"/>
      <c r="BT80" s="199"/>
      <c r="BU80" s="199"/>
      <c r="BV80" s="199"/>
      <c r="BW80" s="199"/>
      <c r="BX80" s="201"/>
      <c r="CB80" s="214"/>
      <c r="CC80" s="214"/>
      <c r="CD80" s="214"/>
      <c r="CE80" s="215"/>
    </row>
    <row r="81" spans="1:83" s="177" customFormat="1" ht="27" customHeight="1" thickTop="1" thickBot="1" x14ac:dyDescent="0.25">
      <c r="A81" s="191"/>
      <c r="B81" s="173" t="str">
        <f t="shared" si="5"/>
        <v/>
      </c>
      <c r="C81" s="304" t="str">
        <f>IF(D81="","",(VLOOKUP(D81,Lookups!$B$4:$C$2561,2,FALSE)))</f>
        <v/>
      </c>
      <c r="D81" s="366"/>
      <c r="E81" s="173"/>
      <c r="F81" s="199"/>
      <c r="G81" s="173"/>
      <c r="H81" s="199"/>
      <c r="I81" s="173"/>
      <c r="J81" s="200" t="str">
        <f t="shared" si="3"/>
        <v/>
      </c>
      <c r="K81" s="173"/>
      <c r="L81" s="173"/>
      <c r="M81" s="173"/>
      <c r="N81" s="173"/>
      <c r="O81" s="173"/>
      <c r="P81" s="173"/>
      <c r="Q81" s="199"/>
      <c r="R81" s="199"/>
      <c r="S81" s="173"/>
      <c r="T81" s="121"/>
      <c r="U81" s="173"/>
      <c r="V81" s="121"/>
      <c r="W81" s="121"/>
      <c r="X81" s="121"/>
      <c r="Y81" s="121"/>
      <c r="Z81" s="121"/>
      <c r="AA81" s="121"/>
      <c r="AB81" s="173"/>
      <c r="AC81" s="173"/>
      <c r="AD81" s="173"/>
      <c r="AE81" s="200" t="str">
        <f>IF(AD81="","",(VLOOKUP(AD81,#REF!,2,FALSE)))</f>
        <v/>
      </c>
      <c r="AF81" s="173"/>
      <c r="AG81" s="173"/>
      <c r="AH81" s="173"/>
      <c r="AI81" s="202"/>
      <c r="AJ81" s="201"/>
      <c r="AK81" s="201"/>
      <c r="AL81" s="201"/>
      <c r="AM81" s="203"/>
      <c r="AN81" s="203"/>
      <c r="AO81" s="203"/>
      <c r="AP81" s="201"/>
      <c r="AQ81" s="201"/>
      <c r="AR81" s="201"/>
      <c r="AS81" s="201"/>
      <c r="AT81" s="201"/>
      <c r="AU81" s="204"/>
      <c r="AV81" s="201"/>
      <c r="AW81" s="121"/>
      <c r="AX81" s="200" t="str">
        <f t="shared" si="4"/>
        <v/>
      </c>
      <c r="AY81" s="201"/>
      <c r="AZ81" s="201"/>
      <c r="BA81" s="201"/>
      <c r="BB81" s="201"/>
      <c r="BC81" s="204"/>
      <c r="BD81" s="208"/>
      <c r="BE81" s="201"/>
      <c r="BF81" s="201"/>
      <c r="BG81" s="201"/>
      <c r="BH81" s="204"/>
      <c r="BI81" s="201"/>
      <c r="BJ81" s="201"/>
      <c r="BK81" s="201"/>
      <c r="BL81" s="201"/>
      <c r="BM81" s="205"/>
      <c r="BN81" s="201"/>
      <c r="BO81" s="199"/>
      <c r="BP81" s="201"/>
      <c r="BQ81" s="199"/>
      <c r="BR81" s="199"/>
      <c r="BS81" s="199"/>
      <c r="BT81" s="199"/>
      <c r="BU81" s="199"/>
      <c r="BV81" s="199"/>
      <c r="BW81" s="199"/>
      <c r="BX81" s="201"/>
      <c r="CB81" s="214"/>
      <c r="CC81" s="214"/>
      <c r="CD81" s="214"/>
      <c r="CE81" s="215"/>
    </row>
    <row r="82" spans="1:83" s="177" customFormat="1" ht="27" customHeight="1" thickTop="1" thickBot="1" x14ac:dyDescent="0.25">
      <c r="A82" s="191"/>
      <c r="B82" s="173" t="str">
        <f t="shared" si="5"/>
        <v/>
      </c>
      <c r="C82" s="304" t="str">
        <f>IF(D82="","",(VLOOKUP(D82,Lookups!$B$4:$C$2561,2,FALSE)))</f>
        <v/>
      </c>
      <c r="D82" s="366"/>
      <c r="E82" s="173"/>
      <c r="F82" s="199"/>
      <c r="G82" s="173"/>
      <c r="H82" s="199"/>
      <c r="I82" s="173"/>
      <c r="J82" s="200" t="str">
        <f t="shared" si="3"/>
        <v/>
      </c>
      <c r="K82" s="173"/>
      <c r="L82" s="173"/>
      <c r="M82" s="173"/>
      <c r="N82" s="173"/>
      <c r="O82" s="173"/>
      <c r="P82" s="173"/>
      <c r="Q82" s="199"/>
      <c r="R82" s="199"/>
      <c r="S82" s="173"/>
      <c r="T82" s="121"/>
      <c r="U82" s="173"/>
      <c r="V82" s="121"/>
      <c r="W82" s="121"/>
      <c r="X82" s="121"/>
      <c r="Y82" s="121"/>
      <c r="Z82" s="121"/>
      <c r="AA82" s="121"/>
      <c r="AB82" s="173"/>
      <c r="AC82" s="173"/>
      <c r="AD82" s="173"/>
      <c r="AE82" s="200" t="str">
        <f>IF(AD82="","",(VLOOKUP(AD82,#REF!,2,FALSE)))</f>
        <v/>
      </c>
      <c r="AF82" s="173"/>
      <c r="AG82" s="173"/>
      <c r="AH82" s="173"/>
      <c r="AI82" s="202"/>
      <c r="AJ82" s="201"/>
      <c r="AK82" s="201"/>
      <c r="AL82" s="201"/>
      <c r="AM82" s="203"/>
      <c r="AN82" s="203"/>
      <c r="AO82" s="203"/>
      <c r="AP82" s="201"/>
      <c r="AQ82" s="201"/>
      <c r="AR82" s="201"/>
      <c r="AS82" s="201"/>
      <c r="AT82" s="201"/>
      <c r="AU82" s="204"/>
      <c r="AV82" s="201"/>
      <c r="AW82" s="121"/>
      <c r="AX82" s="200" t="str">
        <f t="shared" si="4"/>
        <v/>
      </c>
      <c r="AY82" s="201"/>
      <c r="AZ82" s="201"/>
      <c r="BA82" s="201"/>
      <c r="BB82" s="201"/>
      <c r="BC82" s="204"/>
      <c r="BD82" s="208"/>
      <c r="BE82" s="201"/>
      <c r="BF82" s="201"/>
      <c r="BG82" s="201"/>
      <c r="BH82" s="204"/>
      <c r="BI82" s="201"/>
      <c r="BJ82" s="201"/>
      <c r="BK82" s="201"/>
      <c r="BL82" s="201"/>
      <c r="BM82" s="205"/>
      <c r="BN82" s="201"/>
      <c r="BO82" s="199"/>
      <c r="BP82" s="201"/>
      <c r="BQ82" s="199"/>
      <c r="BR82" s="199"/>
      <c r="BS82" s="199"/>
      <c r="BT82" s="199"/>
      <c r="BU82" s="199"/>
      <c r="BV82" s="199"/>
      <c r="BW82" s="199"/>
      <c r="BX82" s="201"/>
      <c r="CB82" s="214"/>
      <c r="CC82" s="214"/>
      <c r="CD82" s="214"/>
      <c r="CE82" s="215"/>
    </row>
    <row r="83" spans="1:83" s="177" customFormat="1" ht="27" customHeight="1" thickTop="1" thickBot="1" x14ac:dyDescent="0.25">
      <c r="A83" s="191"/>
      <c r="B83" s="173" t="str">
        <f t="shared" si="5"/>
        <v/>
      </c>
      <c r="C83" s="304" t="str">
        <f>IF(D83="","",(VLOOKUP(D83,Lookups!$B$4:$C$2561,2,FALSE)))</f>
        <v/>
      </c>
      <c r="D83" s="366"/>
      <c r="E83" s="173"/>
      <c r="F83" s="199"/>
      <c r="G83" s="173"/>
      <c r="H83" s="199"/>
      <c r="I83" s="173"/>
      <c r="J83" s="200" t="str">
        <f t="shared" si="3"/>
        <v/>
      </c>
      <c r="K83" s="173"/>
      <c r="L83" s="173"/>
      <c r="M83" s="173"/>
      <c r="N83" s="173"/>
      <c r="O83" s="173"/>
      <c r="P83" s="173"/>
      <c r="Q83" s="199"/>
      <c r="R83" s="199"/>
      <c r="S83" s="173"/>
      <c r="T83" s="121"/>
      <c r="U83" s="173"/>
      <c r="V83" s="121"/>
      <c r="W83" s="121"/>
      <c r="X83" s="121"/>
      <c r="Y83" s="121"/>
      <c r="Z83" s="121"/>
      <c r="AA83" s="121"/>
      <c r="AB83" s="173"/>
      <c r="AC83" s="173"/>
      <c r="AD83" s="173"/>
      <c r="AE83" s="200" t="str">
        <f>IF(AD83="","",(VLOOKUP(AD83,#REF!,2,FALSE)))</f>
        <v/>
      </c>
      <c r="AF83" s="173"/>
      <c r="AG83" s="173"/>
      <c r="AH83" s="173"/>
      <c r="AI83" s="202"/>
      <c r="AJ83" s="201"/>
      <c r="AK83" s="201"/>
      <c r="AL83" s="201"/>
      <c r="AM83" s="203"/>
      <c r="AN83" s="203"/>
      <c r="AO83" s="203"/>
      <c r="AP83" s="201"/>
      <c r="AQ83" s="201"/>
      <c r="AR83" s="201"/>
      <c r="AS83" s="201"/>
      <c r="AT83" s="201"/>
      <c r="AU83" s="204"/>
      <c r="AV83" s="201"/>
      <c r="AW83" s="121"/>
      <c r="AX83" s="200" t="str">
        <f t="shared" si="4"/>
        <v/>
      </c>
      <c r="AY83" s="201"/>
      <c r="AZ83" s="201"/>
      <c r="BA83" s="201"/>
      <c r="BB83" s="201"/>
      <c r="BC83" s="204"/>
      <c r="BD83" s="208"/>
      <c r="BE83" s="201"/>
      <c r="BF83" s="201"/>
      <c r="BG83" s="201"/>
      <c r="BH83" s="204"/>
      <c r="BI83" s="201"/>
      <c r="BJ83" s="201"/>
      <c r="BK83" s="201"/>
      <c r="BL83" s="201"/>
      <c r="BM83" s="205"/>
      <c r="BN83" s="201"/>
      <c r="BO83" s="199"/>
      <c r="BP83" s="201"/>
      <c r="BQ83" s="199"/>
      <c r="BR83" s="199"/>
      <c r="BS83" s="199"/>
      <c r="BT83" s="199"/>
      <c r="BU83" s="199"/>
      <c r="BV83" s="199"/>
      <c r="BW83" s="199"/>
      <c r="BX83" s="201"/>
      <c r="CB83" s="214"/>
      <c r="CC83" s="214"/>
      <c r="CD83" s="214"/>
      <c r="CE83" s="215"/>
    </row>
    <row r="84" spans="1:83" s="177" customFormat="1" ht="27" customHeight="1" thickTop="1" thickBot="1" x14ac:dyDescent="0.25">
      <c r="A84" s="191"/>
      <c r="B84" s="173" t="str">
        <f t="shared" si="5"/>
        <v/>
      </c>
      <c r="C84" s="304" t="str">
        <f>IF(D84="","",(VLOOKUP(D84,Lookups!$B$4:$C$2561,2,FALSE)))</f>
        <v/>
      </c>
      <c r="D84" s="366"/>
      <c r="E84" s="173"/>
      <c r="F84" s="199"/>
      <c r="G84" s="173"/>
      <c r="H84" s="199"/>
      <c r="I84" s="173"/>
      <c r="J84" s="200" t="str">
        <f t="shared" si="3"/>
        <v/>
      </c>
      <c r="K84" s="173"/>
      <c r="L84" s="173"/>
      <c r="M84" s="173"/>
      <c r="N84" s="173"/>
      <c r="O84" s="173"/>
      <c r="P84" s="173"/>
      <c r="Q84" s="199"/>
      <c r="R84" s="199"/>
      <c r="S84" s="173"/>
      <c r="T84" s="121"/>
      <c r="U84" s="173"/>
      <c r="V84" s="121"/>
      <c r="W84" s="121"/>
      <c r="X84" s="121"/>
      <c r="Y84" s="121"/>
      <c r="Z84" s="121"/>
      <c r="AA84" s="121"/>
      <c r="AB84" s="173"/>
      <c r="AC84" s="173"/>
      <c r="AD84" s="173"/>
      <c r="AE84" s="200" t="str">
        <f>IF(AD84="","",(VLOOKUP(AD84,#REF!,2,FALSE)))</f>
        <v/>
      </c>
      <c r="AF84" s="173"/>
      <c r="AG84" s="173"/>
      <c r="AH84" s="173"/>
      <c r="AI84" s="202"/>
      <c r="AJ84" s="201"/>
      <c r="AK84" s="201"/>
      <c r="AL84" s="201"/>
      <c r="AM84" s="203"/>
      <c r="AN84" s="203"/>
      <c r="AO84" s="203"/>
      <c r="AP84" s="201"/>
      <c r="AQ84" s="201"/>
      <c r="AR84" s="201"/>
      <c r="AS84" s="201"/>
      <c r="AT84" s="201"/>
      <c r="AU84" s="204"/>
      <c r="AV84" s="201"/>
      <c r="AW84" s="121"/>
      <c r="AX84" s="200" t="str">
        <f t="shared" si="4"/>
        <v/>
      </c>
      <c r="AY84" s="201"/>
      <c r="AZ84" s="201"/>
      <c r="BA84" s="201"/>
      <c r="BB84" s="201"/>
      <c r="BC84" s="204"/>
      <c r="BD84" s="208"/>
      <c r="BE84" s="201"/>
      <c r="BF84" s="201"/>
      <c r="BG84" s="201"/>
      <c r="BH84" s="204"/>
      <c r="BI84" s="201"/>
      <c r="BJ84" s="201"/>
      <c r="BK84" s="201"/>
      <c r="BL84" s="201"/>
      <c r="BM84" s="205"/>
      <c r="BN84" s="201"/>
      <c r="BO84" s="199"/>
      <c r="BP84" s="201"/>
      <c r="BQ84" s="199"/>
      <c r="BR84" s="199"/>
      <c r="BS84" s="199"/>
      <c r="BT84" s="199"/>
      <c r="BU84" s="199"/>
      <c r="BV84" s="199"/>
      <c r="BW84" s="199"/>
      <c r="BX84" s="201"/>
      <c r="CB84" s="214"/>
      <c r="CC84" s="214"/>
      <c r="CD84" s="214"/>
      <c r="CE84" s="215"/>
    </row>
    <row r="85" spans="1:83" s="177" customFormat="1" ht="27" customHeight="1" thickTop="1" thickBot="1" x14ac:dyDescent="0.25">
      <c r="A85" s="191"/>
      <c r="B85" s="173" t="str">
        <f t="shared" si="5"/>
        <v/>
      </c>
      <c r="C85" s="304" t="str">
        <f>IF(D85="","",(VLOOKUP(D85,Lookups!$B$4:$C$2561,2,FALSE)))</f>
        <v/>
      </c>
      <c r="D85" s="366"/>
      <c r="E85" s="173"/>
      <c r="F85" s="199"/>
      <c r="G85" s="173"/>
      <c r="H85" s="199"/>
      <c r="I85" s="173"/>
      <c r="J85" s="200" t="str">
        <f t="shared" si="3"/>
        <v/>
      </c>
      <c r="K85" s="173"/>
      <c r="L85" s="173"/>
      <c r="M85" s="173"/>
      <c r="N85" s="173"/>
      <c r="O85" s="173"/>
      <c r="P85" s="173"/>
      <c r="Q85" s="199"/>
      <c r="R85" s="199"/>
      <c r="S85" s="173"/>
      <c r="T85" s="121"/>
      <c r="U85" s="173"/>
      <c r="V85" s="121"/>
      <c r="W85" s="121"/>
      <c r="X85" s="121"/>
      <c r="Y85" s="121"/>
      <c r="Z85" s="121"/>
      <c r="AA85" s="121"/>
      <c r="AB85" s="173"/>
      <c r="AC85" s="173"/>
      <c r="AD85" s="173"/>
      <c r="AE85" s="200" t="str">
        <f>IF(AD85="","",(VLOOKUP(AD85,#REF!,2,FALSE)))</f>
        <v/>
      </c>
      <c r="AF85" s="173"/>
      <c r="AG85" s="173"/>
      <c r="AH85" s="173"/>
      <c r="AI85" s="202"/>
      <c r="AJ85" s="201"/>
      <c r="AK85" s="201"/>
      <c r="AL85" s="201"/>
      <c r="AM85" s="203"/>
      <c r="AN85" s="203"/>
      <c r="AO85" s="203"/>
      <c r="AP85" s="201"/>
      <c r="AQ85" s="201"/>
      <c r="AR85" s="201"/>
      <c r="AS85" s="201"/>
      <c r="AT85" s="201"/>
      <c r="AU85" s="204"/>
      <c r="AV85" s="201"/>
      <c r="AW85" s="121"/>
      <c r="AX85" s="200" t="str">
        <f t="shared" si="4"/>
        <v/>
      </c>
      <c r="AY85" s="201"/>
      <c r="AZ85" s="201"/>
      <c r="BA85" s="201"/>
      <c r="BB85" s="201"/>
      <c r="BC85" s="204"/>
      <c r="BD85" s="208"/>
      <c r="BE85" s="201"/>
      <c r="BF85" s="201"/>
      <c r="BG85" s="201"/>
      <c r="BH85" s="204"/>
      <c r="BI85" s="201"/>
      <c r="BJ85" s="201"/>
      <c r="BK85" s="201"/>
      <c r="BL85" s="201"/>
      <c r="BM85" s="205"/>
      <c r="BN85" s="201"/>
      <c r="BO85" s="199"/>
      <c r="BP85" s="201"/>
      <c r="BQ85" s="199"/>
      <c r="BR85" s="199"/>
      <c r="BS85" s="199"/>
      <c r="BT85" s="199"/>
      <c r="BU85" s="199"/>
      <c r="BV85" s="199"/>
      <c r="BW85" s="199"/>
      <c r="BX85" s="201"/>
      <c r="CB85" s="214"/>
      <c r="CC85" s="214"/>
      <c r="CD85" s="214"/>
      <c r="CE85" s="215"/>
    </row>
    <row r="86" spans="1:83" s="177" customFormat="1" ht="27" customHeight="1" thickTop="1" thickBot="1" x14ac:dyDescent="0.25">
      <c r="A86" s="191"/>
      <c r="B86" s="173" t="str">
        <f t="shared" si="5"/>
        <v/>
      </c>
      <c r="C86" s="304" t="str">
        <f>IF(D86="","",(VLOOKUP(D86,Lookups!$B$4:$C$2561,2,FALSE)))</f>
        <v/>
      </c>
      <c r="D86" s="366"/>
      <c r="E86" s="173"/>
      <c r="F86" s="199"/>
      <c r="G86" s="173"/>
      <c r="H86" s="199"/>
      <c r="I86" s="173"/>
      <c r="J86" s="200" t="str">
        <f t="shared" si="3"/>
        <v/>
      </c>
      <c r="K86" s="173"/>
      <c r="L86" s="173"/>
      <c r="M86" s="173"/>
      <c r="N86" s="173"/>
      <c r="O86" s="173"/>
      <c r="P86" s="173"/>
      <c r="Q86" s="199"/>
      <c r="R86" s="199"/>
      <c r="S86" s="173"/>
      <c r="T86" s="121"/>
      <c r="U86" s="173"/>
      <c r="V86" s="121"/>
      <c r="W86" s="121"/>
      <c r="X86" s="121"/>
      <c r="Y86" s="121"/>
      <c r="Z86" s="121"/>
      <c r="AA86" s="121"/>
      <c r="AB86" s="173"/>
      <c r="AC86" s="173"/>
      <c r="AD86" s="173"/>
      <c r="AE86" s="200" t="str">
        <f>IF(AD86="","",(VLOOKUP(AD86,#REF!,2,FALSE)))</f>
        <v/>
      </c>
      <c r="AF86" s="173"/>
      <c r="AG86" s="173"/>
      <c r="AH86" s="173"/>
      <c r="AI86" s="202"/>
      <c r="AJ86" s="201"/>
      <c r="AK86" s="201"/>
      <c r="AL86" s="201"/>
      <c r="AM86" s="203"/>
      <c r="AN86" s="203"/>
      <c r="AO86" s="203"/>
      <c r="AP86" s="201"/>
      <c r="AQ86" s="201"/>
      <c r="AR86" s="201"/>
      <c r="AS86" s="201"/>
      <c r="AT86" s="201"/>
      <c r="AU86" s="204"/>
      <c r="AV86" s="201"/>
      <c r="AW86" s="121"/>
      <c r="AX86" s="200" t="str">
        <f t="shared" si="4"/>
        <v/>
      </c>
      <c r="AY86" s="201"/>
      <c r="AZ86" s="201"/>
      <c r="BA86" s="201"/>
      <c r="BB86" s="201"/>
      <c r="BC86" s="204"/>
      <c r="BD86" s="208"/>
      <c r="BE86" s="201"/>
      <c r="BF86" s="201"/>
      <c r="BG86" s="201"/>
      <c r="BH86" s="204"/>
      <c r="BI86" s="201"/>
      <c r="BJ86" s="201"/>
      <c r="BK86" s="201"/>
      <c r="BL86" s="201"/>
      <c r="BM86" s="205"/>
      <c r="BN86" s="201"/>
      <c r="BO86" s="199"/>
      <c r="BP86" s="201"/>
      <c r="BQ86" s="199"/>
      <c r="BR86" s="199"/>
      <c r="BS86" s="199"/>
      <c r="BT86" s="199"/>
      <c r="BU86" s="199"/>
      <c r="BV86" s="199"/>
      <c r="BW86" s="199"/>
      <c r="BX86" s="201"/>
      <c r="CB86" s="214"/>
      <c r="CC86" s="214"/>
      <c r="CD86" s="214"/>
      <c r="CE86" s="215"/>
    </row>
    <row r="87" spans="1:83" s="177" customFormat="1" ht="27" customHeight="1" thickTop="1" thickBot="1" x14ac:dyDescent="0.25">
      <c r="A87" s="191"/>
      <c r="B87" s="173" t="str">
        <f t="shared" si="5"/>
        <v/>
      </c>
      <c r="C87" s="304" t="str">
        <f>IF(D87="","",(VLOOKUP(D87,Lookups!$B$4:$C$2561,2,FALSE)))</f>
        <v/>
      </c>
      <c r="D87" s="366"/>
      <c r="E87" s="173"/>
      <c r="F87" s="199"/>
      <c r="G87" s="173"/>
      <c r="H87" s="199"/>
      <c r="I87" s="173"/>
      <c r="J87" s="200" t="str">
        <f t="shared" si="3"/>
        <v/>
      </c>
      <c r="K87" s="173"/>
      <c r="L87" s="173"/>
      <c r="M87" s="173"/>
      <c r="N87" s="173"/>
      <c r="O87" s="173"/>
      <c r="P87" s="173"/>
      <c r="Q87" s="199"/>
      <c r="R87" s="199"/>
      <c r="S87" s="173"/>
      <c r="T87" s="121"/>
      <c r="U87" s="173"/>
      <c r="V87" s="121"/>
      <c r="W87" s="121"/>
      <c r="X87" s="121"/>
      <c r="Y87" s="121"/>
      <c r="Z87" s="121"/>
      <c r="AA87" s="121"/>
      <c r="AB87" s="173"/>
      <c r="AC87" s="173"/>
      <c r="AD87" s="173"/>
      <c r="AE87" s="200" t="str">
        <f>IF(AD87="","",(VLOOKUP(AD87,#REF!,2,FALSE)))</f>
        <v/>
      </c>
      <c r="AF87" s="173"/>
      <c r="AG87" s="173"/>
      <c r="AH87" s="173"/>
      <c r="AI87" s="202"/>
      <c r="AJ87" s="201"/>
      <c r="AK87" s="201"/>
      <c r="AL87" s="201"/>
      <c r="AM87" s="203"/>
      <c r="AN87" s="203"/>
      <c r="AO87" s="203"/>
      <c r="AP87" s="201"/>
      <c r="AQ87" s="201"/>
      <c r="AR87" s="201"/>
      <c r="AS87" s="201"/>
      <c r="AT87" s="201"/>
      <c r="AU87" s="204"/>
      <c r="AV87" s="201"/>
      <c r="AW87" s="121"/>
      <c r="AX87" s="200" t="str">
        <f t="shared" si="4"/>
        <v/>
      </c>
      <c r="AY87" s="201"/>
      <c r="AZ87" s="201"/>
      <c r="BA87" s="201"/>
      <c r="BB87" s="201"/>
      <c r="BC87" s="204"/>
      <c r="BD87" s="208"/>
      <c r="BE87" s="201"/>
      <c r="BF87" s="201"/>
      <c r="BG87" s="201"/>
      <c r="BH87" s="204"/>
      <c r="BI87" s="201"/>
      <c r="BJ87" s="201"/>
      <c r="BK87" s="201"/>
      <c r="BL87" s="201"/>
      <c r="BM87" s="205"/>
      <c r="BN87" s="201"/>
      <c r="BO87" s="199"/>
      <c r="BP87" s="201"/>
      <c r="BQ87" s="199"/>
      <c r="BR87" s="199"/>
      <c r="BS87" s="199"/>
      <c r="BT87" s="199"/>
      <c r="BU87" s="199"/>
      <c r="BV87" s="199"/>
      <c r="BW87" s="199"/>
      <c r="BX87" s="201"/>
      <c r="CB87" s="214"/>
      <c r="CC87" s="214"/>
      <c r="CD87" s="214"/>
      <c r="CE87" s="215"/>
    </row>
    <row r="88" spans="1:83" s="177" customFormat="1" ht="27" customHeight="1" thickTop="1" thickBot="1" x14ac:dyDescent="0.25">
      <c r="A88" s="191"/>
      <c r="B88" s="173" t="str">
        <f t="shared" si="5"/>
        <v/>
      </c>
      <c r="C88" s="304" t="str">
        <f>IF(D88="","",(VLOOKUP(D88,Lookups!$B$4:$C$2561,2,FALSE)))</f>
        <v/>
      </c>
      <c r="D88" s="366"/>
      <c r="E88" s="173"/>
      <c r="F88" s="199"/>
      <c r="G88" s="173"/>
      <c r="H88" s="199"/>
      <c r="I88" s="173"/>
      <c r="J88" s="200" t="str">
        <f t="shared" si="3"/>
        <v/>
      </c>
      <c r="K88" s="173"/>
      <c r="L88" s="173"/>
      <c r="M88" s="173"/>
      <c r="N88" s="173"/>
      <c r="O88" s="173"/>
      <c r="P88" s="173"/>
      <c r="Q88" s="199"/>
      <c r="R88" s="199"/>
      <c r="S88" s="173"/>
      <c r="T88" s="121"/>
      <c r="U88" s="173"/>
      <c r="V88" s="121"/>
      <c r="W88" s="121"/>
      <c r="X88" s="121"/>
      <c r="Y88" s="121"/>
      <c r="Z88" s="121"/>
      <c r="AA88" s="121"/>
      <c r="AB88" s="173"/>
      <c r="AC88" s="173"/>
      <c r="AD88" s="173"/>
      <c r="AE88" s="200" t="str">
        <f>IF(AD88="","",(VLOOKUP(AD88,#REF!,2,FALSE)))</f>
        <v/>
      </c>
      <c r="AF88" s="173"/>
      <c r="AG88" s="173"/>
      <c r="AH88" s="173"/>
      <c r="AI88" s="202"/>
      <c r="AJ88" s="201"/>
      <c r="AK88" s="201"/>
      <c r="AL88" s="201"/>
      <c r="AM88" s="203"/>
      <c r="AN88" s="203"/>
      <c r="AO88" s="203"/>
      <c r="AP88" s="201"/>
      <c r="AQ88" s="201"/>
      <c r="AR88" s="201"/>
      <c r="AS88" s="201"/>
      <c r="AT88" s="201"/>
      <c r="AU88" s="204"/>
      <c r="AV88" s="201"/>
      <c r="AW88" s="121"/>
      <c r="AX88" s="200" t="str">
        <f t="shared" si="4"/>
        <v/>
      </c>
      <c r="AY88" s="201"/>
      <c r="AZ88" s="201"/>
      <c r="BA88" s="201"/>
      <c r="BB88" s="201"/>
      <c r="BC88" s="204"/>
      <c r="BD88" s="208"/>
      <c r="BE88" s="201"/>
      <c r="BF88" s="201"/>
      <c r="BG88" s="201"/>
      <c r="BH88" s="204"/>
      <c r="BI88" s="201"/>
      <c r="BJ88" s="201"/>
      <c r="BK88" s="201"/>
      <c r="BL88" s="201"/>
      <c r="BM88" s="205"/>
      <c r="BN88" s="201"/>
      <c r="BO88" s="199"/>
      <c r="BP88" s="201"/>
      <c r="BQ88" s="199"/>
      <c r="BR88" s="199"/>
      <c r="BS88" s="199"/>
      <c r="BT88" s="199"/>
      <c r="BU88" s="199"/>
      <c r="BV88" s="199"/>
      <c r="BW88" s="199"/>
      <c r="BX88" s="201"/>
      <c r="CB88" s="214"/>
      <c r="CC88" s="214"/>
      <c r="CD88" s="214"/>
      <c r="CE88" s="215"/>
    </row>
    <row r="89" spans="1:83" s="177" customFormat="1" ht="27" customHeight="1" thickTop="1" thickBot="1" x14ac:dyDescent="0.25">
      <c r="A89" s="191"/>
      <c r="B89" s="173" t="str">
        <f t="shared" si="5"/>
        <v/>
      </c>
      <c r="C89" s="304" t="str">
        <f>IF(D89="","",(VLOOKUP(D89,Lookups!$B$4:$C$2561,2,FALSE)))</f>
        <v/>
      </c>
      <c r="D89" s="366"/>
      <c r="E89" s="173"/>
      <c r="F89" s="199"/>
      <c r="G89" s="173"/>
      <c r="H89" s="199"/>
      <c r="I89" s="173"/>
      <c r="J89" s="200" t="str">
        <f t="shared" si="3"/>
        <v/>
      </c>
      <c r="K89" s="173"/>
      <c r="L89" s="173"/>
      <c r="M89" s="173"/>
      <c r="N89" s="173"/>
      <c r="O89" s="173"/>
      <c r="P89" s="173"/>
      <c r="Q89" s="199"/>
      <c r="R89" s="199"/>
      <c r="S89" s="173"/>
      <c r="T89" s="121"/>
      <c r="U89" s="173"/>
      <c r="V89" s="121"/>
      <c r="W89" s="121"/>
      <c r="X89" s="121"/>
      <c r="Y89" s="121"/>
      <c r="Z89" s="121"/>
      <c r="AA89" s="121"/>
      <c r="AB89" s="173"/>
      <c r="AC89" s="173"/>
      <c r="AD89" s="173"/>
      <c r="AE89" s="200" t="str">
        <f>IF(AD89="","",(VLOOKUP(AD89,#REF!,2,FALSE)))</f>
        <v/>
      </c>
      <c r="AF89" s="173"/>
      <c r="AG89" s="173"/>
      <c r="AH89" s="173"/>
      <c r="AI89" s="202"/>
      <c r="AJ89" s="201"/>
      <c r="AK89" s="201"/>
      <c r="AL89" s="201"/>
      <c r="AM89" s="203"/>
      <c r="AN89" s="203"/>
      <c r="AO89" s="203"/>
      <c r="AP89" s="201"/>
      <c r="AQ89" s="201"/>
      <c r="AR89" s="201"/>
      <c r="AS89" s="201"/>
      <c r="AT89" s="201"/>
      <c r="AU89" s="204"/>
      <c r="AV89" s="201"/>
      <c r="AW89" s="121"/>
      <c r="AX89" s="200" t="str">
        <f t="shared" si="4"/>
        <v/>
      </c>
      <c r="AY89" s="201"/>
      <c r="AZ89" s="201"/>
      <c r="BA89" s="201"/>
      <c r="BB89" s="201"/>
      <c r="BC89" s="204"/>
      <c r="BD89" s="208"/>
      <c r="BE89" s="201"/>
      <c r="BF89" s="201"/>
      <c r="BG89" s="201"/>
      <c r="BH89" s="204"/>
      <c r="BI89" s="201"/>
      <c r="BJ89" s="201"/>
      <c r="BK89" s="201"/>
      <c r="BL89" s="201"/>
      <c r="BM89" s="205"/>
      <c r="BN89" s="201"/>
      <c r="BO89" s="199"/>
      <c r="BP89" s="201"/>
      <c r="BQ89" s="199"/>
      <c r="BR89" s="199"/>
      <c r="BS89" s="199"/>
      <c r="BT89" s="199"/>
      <c r="BU89" s="199"/>
      <c r="BV89" s="199"/>
      <c r="BW89" s="199"/>
      <c r="BX89" s="201"/>
      <c r="CB89" s="214"/>
      <c r="CC89" s="214"/>
      <c r="CD89" s="214"/>
      <c r="CE89" s="215"/>
    </row>
    <row r="90" spans="1:83" s="177" customFormat="1" ht="27" customHeight="1" thickTop="1" thickBot="1" x14ac:dyDescent="0.25">
      <c r="A90" s="191"/>
      <c r="B90" s="173" t="str">
        <f t="shared" si="5"/>
        <v/>
      </c>
      <c r="C90" s="304" t="str">
        <f>IF(D90="","",(VLOOKUP(D90,Lookups!$B$4:$C$2561,2,FALSE)))</f>
        <v/>
      </c>
      <c r="D90" s="366"/>
      <c r="E90" s="173"/>
      <c r="F90" s="199"/>
      <c r="G90" s="173"/>
      <c r="H90" s="199"/>
      <c r="I90" s="173"/>
      <c r="J90" s="200" t="str">
        <f t="shared" si="3"/>
        <v/>
      </c>
      <c r="K90" s="173"/>
      <c r="L90" s="173"/>
      <c r="M90" s="173"/>
      <c r="N90" s="173"/>
      <c r="O90" s="173"/>
      <c r="P90" s="173"/>
      <c r="Q90" s="199"/>
      <c r="R90" s="199"/>
      <c r="S90" s="173"/>
      <c r="T90" s="121"/>
      <c r="U90" s="173"/>
      <c r="V90" s="121"/>
      <c r="W90" s="121"/>
      <c r="X90" s="121"/>
      <c r="Y90" s="121"/>
      <c r="Z90" s="121"/>
      <c r="AA90" s="121"/>
      <c r="AB90" s="173"/>
      <c r="AC90" s="173"/>
      <c r="AD90" s="173"/>
      <c r="AE90" s="200" t="str">
        <f>IF(AD90="","",(VLOOKUP(AD90,#REF!,2,FALSE)))</f>
        <v/>
      </c>
      <c r="AF90" s="173"/>
      <c r="AG90" s="173"/>
      <c r="AH90" s="173"/>
      <c r="AI90" s="202"/>
      <c r="AJ90" s="201"/>
      <c r="AK90" s="201"/>
      <c r="AL90" s="201"/>
      <c r="AM90" s="203"/>
      <c r="AN90" s="203"/>
      <c r="AO90" s="203"/>
      <c r="AP90" s="201"/>
      <c r="AQ90" s="201"/>
      <c r="AR90" s="201"/>
      <c r="AS90" s="201"/>
      <c r="AT90" s="201"/>
      <c r="AU90" s="204"/>
      <c r="AV90" s="201"/>
      <c r="AW90" s="121"/>
      <c r="AX90" s="200" t="str">
        <f t="shared" si="4"/>
        <v/>
      </c>
      <c r="AY90" s="201"/>
      <c r="AZ90" s="201"/>
      <c r="BA90" s="201"/>
      <c r="BB90" s="201"/>
      <c r="BC90" s="204"/>
      <c r="BD90" s="208"/>
      <c r="BE90" s="201"/>
      <c r="BF90" s="201"/>
      <c r="BG90" s="201"/>
      <c r="BH90" s="204"/>
      <c r="BI90" s="201"/>
      <c r="BJ90" s="201"/>
      <c r="BK90" s="201"/>
      <c r="BL90" s="201"/>
      <c r="BM90" s="205"/>
      <c r="BN90" s="201"/>
      <c r="BO90" s="199"/>
      <c r="BP90" s="201"/>
      <c r="BQ90" s="199"/>
      <c r="BR90" s="199"/>
      <c r="BS90" s="199"/>
      <c r="BT90" s="199"/>
      <c r="BU90" s="199"/>
      <c r="BV90" s="199"/>
      <c r="BW90" s="199"/>
      <c r="BX90" s="201"/>
      <c r="CB90" s="214"/>
      <c r="CC90" s="214"/>
      <c r="CD90" s="214"/>
      <c r="CE90" s="215"/>
    </row>
    <row r="91" spans="1:83" s="177" customFormat="1" ht="27" customHeight="1" thickTop="1" thickBot="1" x14ac:dyDescent="0.25">
      <c r="A91" s="191"/>
      <c r="B91" s="173" t="str">
        <f t="shared" si="5"/>
        <v/>
      </c>
      <c r="C91" s="304" t="str">
        <f>IF(D91="","",(VLOOKUP(D91,Lookups!$B$4:$C$2561,2,FALSE)))</f>
        <v/>
      </c>
      <c r="D91" s="366"/>
      <c r="E91" s="173"/>
      <c r="F91" s="199"/>
      <c r="G91" s="173"/>
      <c r="H91" s="199"/>
      <c r="I91" s="173"/>
      <c r="J91" s="200" t="str">
        <f t="shared" si="3"/>
        <v/>
      </c>
      <c r="K91" s="173"/>
      <c r="L91" s="173"/>
      <c r="M91" s="173"/>
      <c r="N91" s="173"/>
      <c r="O91" s="173"/>
      <c r="P91" s="173"/>
      <c r="Q91" s="199"/>
      <c r="R91" s="199"/>
      <c r="S91" s="173"/>
      <c r="T91" s="121"/>
      <c r="U91" s="173"/>
      <c r="V91" s="121"/>
      <c r="W91" s="121"/>
      <c r="X91" s="121"/>
      <c r="Y91" s="121"/>
      <c r="Z91" s="121"/>
      <c r="AA91" s="121"/>
      <c r="AB91" s="173"/>
      <c r="AC91" s="173"/>
      <c r="AD91" s="173"/>
      <c r="AE91" s="200" t="str">
        <f>IF(AD91="","",(VLOOKUP(AD91,#REF!,2,FALSE)))</f>
        <v/>
      </c>
      <c r="AF91" s="173"/>
      <c r="AG91" s="173"/>
      <c r="AH91" s="173"/>
      <c r="AI91" s="202"/>
      <c r="AJ91" s="201"/>
      <c r="AK91" s="201"/>
      <c r="AL91" s="201"/>
      <c r="AM91" s="203"/>
      <c r="AN91" s="203"/>
      <c r="AO91" s="203"/>
      <c r="AP91" s="201"/>
      <c r="AQ91" s="201"/>
      <c r="AR91" s="201"/>
      <c r="AS91" s="201"/>
      <c r="AT91" s="201"/>
      <c r="AU91" s="204"/>
      <c r="AV91" s="201"/>
      <c r="AW91" s="121"/>
      <c r="AX91" s="200" t="str">
        <f t="shared" si="4"/>
        <v/>
      </c>
      <c r="AY91" s="201"/>
      <c r="AZ91" s="201"/>
      <c r="BA91" s="201"/>
      <c r="BB91" s="201"/>
      <c r="BC91" s="204"/>
      <c r="BD91" s="208"/>
      <c r="BE91" s="201"/>
      <c r="BF91" s="201"/>
      <c r="BG91" s="201"/>
      <c r="BH91" s="204"/>
      <c r="BI91" s="201"/>
      <c r="BJ91" s="201"/>
      <c r="BK91" s="201"/>
      <c r="BL91" s="201"/>
      <c r="BM91" s="205"/>
      <c r="BN91" s="201"/>
      <c r="BO91" s="199"/>
      <c r="BP91" s="201"/>
      <c r="BQ91" s="199"/>
      <c r="BR91" s="199"/>
      <c r="BS91" s="199"/>
      <c r="BT91" s="199"/>
      <c r="BU91" s="199"/>
      <c r="BV91" s="199"/>
      <c r="BW91" s="199"/>
      <c r="BX91" s="201"/>
      <c r="CB91" s="214"/>
      <c r="CC91" s="214"/>
      <c r="CD91" s="214"/>
      <c r="CE91" s="215"/>
    </row>
    <row r="92" spans="1:83" s="177" customFormat="1" ht="27" customHeight="1" thickTop="1" thickBot="1" x14ac:dyDescent="0.25">
      <c r="A92" s="191"/>
      <c r="B92" s="173" t="str">
        <f t="shared" si="5"/>
        <v/>
      </c>
      <c r="C92" s="304" t="str">
        <f>IF(D92="","",(VLOOKUP(D92,Lookups!$B$4:$C$2561,2,FALSE)))</f>
        <v/>
      </c>
      <c r="D92" s="366"/>
      <c r="E92" s="173"/>
      <c r="F92" s="199"/>
      <c r="G92" s="173"/>
      <c r="H92" s="199"/>
      <c r="I92" s="173"/>
      <c r="J92" s="200" t="str">
        <f t="shared" si="3"/>
        <v/>
      </c>
      <c r="K92" s="173"/>
      <c r="L92" s="173"/>
      <c r="M92" s="173"/>
      <c r="N92" s="173"/>
      <c r="O92" s="173"/>
      <c r="P92" s="173"/>
      <c r="Q92" s="199"/>
      <c r="R92" s="199"/>
      <c r="S92" s="173"/>
      <c r="T92" s="121"/>
      <c r="U92" s="173"/>
      <c r="V92" s="121"/>
      <c r="W92" s="121"/>
      <c r="X92" s="121"/>
      <c r="Y92" s="121"/>
      <c r="Z92" s="121"/>
      <c r="AA92" s="121"/>
      <c r="AB92" s="173"/>
      <c r="AC92" s="173"/>
      <c r="AD92" s="173"/>
      <c r="AE92" s="200" t="str">
        <f>IF(AD92="","",(VLOOKUP(AD92,#REF!,2,FALSE)))</f>
        <v/>
      </c>
      <c r="AF92" s="173"/>
      <c r="AG92" s="173"/>
      <c r="AH92" s="173"/>
      <c r="AI92" s="202"/>
      <c r="AJ92" s="201"/>
      <c r="AK92" s="201"/>
      <c r="AL92" s="201"/>
      <c r="AM92" s="203"/>
      <c r="AN92" s="203"/>
      <c r="AO92" s="203"/>
      <c r="AP92" s="201"/>
      <c r="AQ92" s="201"/>
      <c r="AR92" s="201"/>
      <c r="AS92" s="201"/>
      <c r="AT92" s="201"/>
      <c r="AU92" s="204"/>
      <c r="AV92" s="201"/>
      <c r="AW92" s="121"/>
      <c r="AX92" s="200" t="str">
        <f t="shared" si="4"/>
        <v/>
      </c>
      <c r="AY92" s="201"/>
      <c r="AZ92" s="201"/>
      <c r="BA92" s="201"/>
      <c r="BB92" s="201"/>
      <c r="BC92" s="204"/>
      <c r="BD92" s="208"/>
      <c r="BE92" s="201"/>
      <c r="BF92" s="201"/>
      <c r="BG92" s="201"/>
      <c r="BH92" s="204"/>
      <c r="BI92" s="201"/>
      <c r="BJ92" s="201"/>
      <c r="BK92" s="201"/>
      <c r="BL92" s="201"/>
      <c r="BM92" s="205"/>
      <c r="BN92" s="201"/>
      <c r="BO92" s="199"/>
      <c r="BP92" s="201"/>
      <c r="BQ92" s="199"/>
      <c r="BR92" s="199"/>
      <c r="BS92" s="199"/>
      <c r="BT92" s="199"/>
      <c r="BU92" s="199"/>
      <c r="BV92" s="199"/>
      <c r="BW92" s="199"/>
      <c r="BX92" s="201"/>
      <c r="CB92" s="214"/>
      <c r="CC92" s="214"/>
      <c r="CD92" s="214"/>
      <c r="CE92" s="215"/>
    </row>
    <row r="93" spans="1:83" s="177" customFormat="1" ht="27" customHeight="1" thickTop="1" thickBot="1" x14ac:dyDescent="0.25">
      <c r="A93" s="191"/>
      <c r="B93" s="173" t="str">
        <f t="shared" si="5"/>
        <v/>
      </c>
      <c r="C93" s="304" t="str">
        <f>IF(D93="","",(VLOOKUP(D93,Lookups!$B$4:$C$2561,2,FALSE)))</f>
        <v/>
      </c>
      <c r="D93" s="366"/>
      <c r="E93" s="173"/>
      <c r="F93" s="199"/>
      <c r="G93" s="173"/>
      <c r="H93" s="199"/>
      <c r="I93" s="173"/>
      <c r="J93" s="200" t="str">
        <f t="shared" si="3"/>
        <v/>
      </c>
      <c r="K93" s="173"/>
      <c r="L93" s="173"/>
      <c r="M93" s="173"/>
      <c r="N93" s="173"/>
      <c r="O93" s="173"/>
      <c r="P93" s="173"/>
      <c r="Q93" s="199"/>
      <c r="R93" s="199"/>
      <c r="S93" s="173"/>
      <c r="T93" s="121"/>
      <c r="U93" s="173"/>
      <c r="V93" s="121"/>
      <c r="W93" s="121"/>
      <c r="X93" s="121"/>
      <c r="Y93" s="121"/>
      <c r="Z93" s="121"/>
      <c r="AA93" s="121"/>
      <c r="AB93" s="173"/>
      <c r="AC93" s="173"/>
      <c r="AD93" s="173"/>
      <c r="AE93" s="200" t="str">
        <f>IF(AD93="","",(VLOOKUP(AD93,#REF!,2,FALSE)))</f>
        <v/>
      </c>
      <c r="AF93" s="173"/>
      <c r="AG93" s="173"/>
      <c r="AH93" s="173"/>
      <c r="AI93" s="202"/>
      <c r="AJ93" s="201"/>
      <c r="AK93" s="201"/>
      <c r="AL93" s="201"/>
      <c r="AM93" s="203"/>
      <c r="AN93" s="203"/>
      <c r="AO93" s="203"/>
      <c r="AP93" s="201"/>
      <c r="AQ93" s="201"/>
      <c r="AR93" s="201"/>
      <c r="AS93" s="201"/>
      <c r="AT93" s="201"/>
      <c r="AU93" s="204"/>
      <c r="AV93" s="201"/>
      <c r="AW93" s="121"/>
      <c r="AX93" s="200" t="str">
        <f t="shared" si="4"/>
        <v/>
      </c>
      <c r="AY93" s="201"/>
      <c r="AZ93" s="201"/>
      <c r="BA93" s="201"/>
      <c r="BB93" s="201"/>
      <c r="BC93" s="204"/>
      <c r="BD93" s="208"/>
      <c r="BE93" s="201"/>
      <c r="BF93" s="201"/>
      <c r="BG93" s="201"/>
      <c r="BH93" s="204"/>
      <c r="BI93" s="201"/>
      <c r="BJ93" s="201"/>
      <c r="BK93" s="201"/>
      <c r="BL93" s="201"/>
      <c r="BM93" s="205"/>
      <c r="BN93" s="201"/>
      <c r="BO93" s="199"/>
      <c r="BP93" s="201"/>
      <c r="BQ93" s="199"/>
      <c r="BR93" s="199"/>
      <c r="BS93" s="199"/>
      <c r="BT93" s="199"/>
      <c r="BU93" s="199"/>
      <c r="BV93" s="199"/>
      <c r="BW93" s="199"/>
      <c r="BX93" s="201"/>
      <c r="CB93" s="214"/>
      <c r="CC93" s="214"/>
      <c r="CD93" s="214"/>
      <c r="CE93" s="215"/>
    </row>
    <row r="94" spans="1:83" s="177" customFormat="1" ht="27" customHeight="1" thickTop="1" thickBot="1" x14ac:dyDescent="0.25">
      <c r="A94" s="191"/>
      <c r="B94" s="173" t="str">
        <f t="shared" si="5"/>
        <v/>
      </c>
      <c r="C94" s="304" t="str">
        <f>IF(D94="","",(VLOOKUP(D94,Lookups!$B$4:$C$2561,2,FALSE)))</f>
        <v/>
      </c>
      <c r="D94" s="366"/>
      <c r="E94" s="173"/>
      <c r="F94" s="199"/>
      <c r="G94" s="173"/>
      <c r="H94" s="199"/>
      <c r="I94" s="173"/>
      <c r="J94" s="200" t="str">
        <f t="shared" si="3"/>
        <v/>
      </c>
      <c r="K94" s="173"/>
      <c r="L94" s="173"/>
      <c r="M94" s="173"/>
      <c r="N94" s="173"/>
      <c r="O94" s="173"/>
      <c r="P94" s="173"/>
      <c r="Q94" s="199"/>
      <c r="R94" s="199"/>
      <c r="S94" s="173"/>
      <c r="T94" s="121"/>
      <c r="U94" s="173"/>
      <c r="V94" s="121"/>
      <c r="W94" s="121"/>
      <c r="X94" s="121"/>
      <c r="Y94" s="121"/>
      <c r="Z94" s="121"/>
      <c r="AA94" s="121"/>
      <c r="AB94" s="173"/>
      <c r="AC94" s="173"/>
      <c r="AD94" s="173"/>
      <c r="AE94" s="200" t="str">
        <f>IF(AD94="","",(VLOOKUP(AD94,#REF!,2,FALSE)))</f>
        <v/>
      </c>
      <c r="AF94" s="173"/>
      <c r="AG94" s="173"/>
      <c r="AH94" s="173"/>
      <c r="AI94" s="202"/>
      <c r="AJ94" s="201"/>
      <c r="AK94" s="201"/>
      <c r="AL94" s="201"/>
      <c r="AM94" s="203"/>
      <c r="AN94" s="203"/>
      <c r="AO94" s="203"/>
      <c r="AP94" s="201"/>
      <c r="AQ94" s="201"/>
      <c r="AR94" s="201"/>
      <c r="AS94" s="201"/>
      <c r="AT94" s="201"/>
      <c r="AU94" s="204"/>
      <c r="AV94" s="201"/>
      <c r="AW94" s="121"/>
      <c r="AX94" s="200" t="str">
        <f t="shared" si="4"/>
        <v/>
      </c>
      <c r="AY94" s="201"/>
      <c r="AZ94" s="201"/>
      <c r="BA94" s="201"/>
      <c r="BB94" s="201"/>
      <c r="BC94" s="204"/>
      <c r="BD94" s="208"/>
      <c r="BE94" s="201"/>
      <c r="BF94" s="201"/>
      <c r="BG94" s="201"/>
      <c r="BH94" s="204"/>
      <c r="BI94" s="201"/>
      <c r="BJ94" s="201"/>
      <c r="BK94" s="201"/>
      <c r="BL94" s="201"/>
      <c r="BM94" s="205"/>
      <c r="BN94" s="201"/>
      <c r="BO94" s="199"/>
      <c r="BP94" s="201"/>
      <c r="BQ94" s="199"/>
      <c r="BR94" s="199"/>
      <c r="BS94" s="199"/>
      <c r="BT94" s="199"/>
      <c r="BU94" s="199"/>
      <c r="BV94" s="199"/>
      <c r="BW94" s="199"/>
      <c r="BX94" s="201"/>
      <c r="CB94" s="214"/>
      <c r="CC94" s="214"/>
      <c r="CD94" s="214"/>
      <c r="CE94" s="215"/>
    </row>
    <row r="95" spans="1:83" s="177" customFormat="1" ht="27" customHeight="1" thickTop="1" thickBot="1" x14ac:dyDescent="0.25">
      <c r="A95" s="191"/>
      <c r="B95" s="173" t="str">
        <f t="shared" si="5"/>
        <v/>
      </c>
      <c r="C95" s="304" t="str">
        <f>IF(D95="","",(VLOOKUP(D95,Lookups!$B$4:$C$2561,2,FALSE)))</f>
        <v/>
      </c>
      <c r="D95" s="366"/>
      <c r="E95" s="173"/>
      <c r="F95" s="199"/>
      <c r="G95" s="173"/>
      <c r="H95" s="199"/>
      <c r="I95" s="173"/>
      <c r="J95" s="200" t="str">
        <f t="shared" si="3"/>
        <v/>
      </c>
      <c r="K95" s="173"/>
      <c r="L95" s="173"/>
      <c r="M95" s="173"/>
      <c r="N95" s="173"/>
      <c r="O95" s="173"/>
      <c r="P95" s="173"/>
      <c r="Q95" s="199"/>
      <c r="R95" s="199"/>
      <c r="S95" s="173"/>
      <c r="T95" s="121"/>
      <c r="U95" s="173"/>
      <c r="V95" s="121"/>
      <c r="W95" s="121"/>
      <c r="X95" s="121"/>
      <c r="Y95" s="121"/>
      <c r="Z95" s="121"/>
      <c r="AA95" s="121"/>
      <c r="AB95" s="173"/>
      <c r="AC95" s="173"/>
      <c r="AD95" s="173"/>
      <c r="AE95" s="200" t="str">
        <f>IF(AD95="","",(VLOOKUP(AD95,#REF!,2,FALSE)))</f>
        <v/>
      </c>
      <c r="AF95" s="173"/>
      <c r="AG95" s="173"/>
      <c r="AH95" s="173"/>
      <c r="AI95" s="202"/>
      <c r="AJ95" s="201"/>
      <c r="AK95" s="201"/>
      <c r="AL95" s="201"/>
      <c r="AM95" s="203"/>
      <c r="AN95" s="203"/>
      <c r="AO95" s="203"/>
      <c r="AP95" s="201"/>
      <c r="AQ95" s="201"/>
      <c r="AR95" s="201"/>
      <c r="AS95" s="201"/>
      <c r="AT95" s="201"/>
      <c r="AU95" s="204"/>
      <c r="AV95" s="201"/>
      <c r="AW95" s="121"/>
      <c r="AX95" s="200" t="str">
        <f t="shared" si="4"/>
        <v/>
      </c>
      <c r="AY95" s="201"/>
      <c r="AZ95" s="201"/>
      <c r="BA95" s="201"/>
      <c r="BB95" s="201"/>
      <c r="BC95" s="204"/>
      <c r="BD95" s="208"/>
      <c r="BE95" s="201"/>
      <c r="BF95" s="201"/>
      <c r="BG95" s="201"/>
      <c r="BH95" s="204"/>
      <c r="BI95" s="201"/>
      <c r="BJ95" s="201"/>
      <c r="BK95" s="201"/>
      <c r="BL95" s="201"/>
      <c r="BM95" s="205"/>
      <c r="BN95" s="201"/>
      <c r="BO95" s="199"/>
      <c r="BP95" s="201"/>
      <c r="BQ95" s="199"/>
      <c r="BR95" s="199"/>
      <c r="BS95" s="199"/>
      <c r="BT95" s="199"/>
      <c r="BU95" s="199"/>
      <c r="BV95" s="199"/>
      <c r="BW95" s="199"/>
      <c r="BX95" s="201"/>
      <c r="CB95" s="214"/>
      <c r="CC95" s="214"/>
      <c r="CD95" s="214"/>
      <c r="CE95" s="215"/>
    </row>
    <row r="96" spans="1:83" s="177" customFormat="1" ht="27" customHeight="1" thickTop="1" thickBot="1" x14ac:dyDescent="0.25">
      <c r="A96" s="191"/>
      <c r="B96" s="173" t="str">
        <f t="shared" si="5"/>
        <v/>
      </c>
      <c r="C96" s="304" t="str">
        <f>IF(D96="","",(VLOOKUP(D96,Lookups!$B$4:$C$2561,2,FALSE)))</f>
        <v/>
      </c>
      <c r="D96" s="366"/>
      <c r="E96" s="173"/>
      <c r="F96" s="199"/>
      <c r="G96" s="173"/>
      <c r="H96" s="199"/>
      <c r="I96" s="173"/>
      <c r="J96" s="200" t="str">
        <f t="shared" si="3"/>
        <v/>
      </c>
      <c r="K96" s="173"/>
      <c r="L96" s="173"/>
      <c r="M96" s="173"/>
      <c r="N96" s="173"/>
      <c r="O96" s="173"/>
      <c r="P96" s="173"/>
      <c r="Q96" s="199"/>
      <c r="R96" s="199"/>
      <c r="S96" s="173"/>
      <c r="T96" s="121"/>
      <c r="U96" s="173"/>
      <c r="V96" s="121"/>
      <c r="W96" s="121"/>
      <c r="X96" s="121"/>
      <c r="Y96" s="121"/>
      <c r="Z96" s="121"/>
      <c r="AA96" s="121"/>
      <c r="AB96" s="173"/>
      <c r="AC96" s="173"/>
      <c r="AD96" s="173"/>
      <c r="AE96" s="200" t="str">
        <f>IF(AD96="","",(VLOOKUP(AD96,#REF!,2,FALSE)))</f>
        <v/>
      </c>
      <c r="AF96" s="173"/>
      <c r="AG96" s="173"/>
      <c r="AH96" s="173"/>
      <c r="AI96" s="202"/>
      <c r="AJ96" s="201"/>
      <c r="AK96" s="201"/>
      <c r="AL96" s="201"/>
      <c r="AM96" s="203"/>
      <c r="AN96" s="203"/>
      <c r="AO96" s="203"/>
      <c r="AP96" s="201"/>
      <c r="AQ96" s="201"/>
      <c r="AR96" s="201"/>
      <c r="AS96" s="201"/>
      <c r="AT96" s="201"/>
      <c r="AU96" s="204"/>
      <c r="AV96" s="201"/>
      <c r="AW96" s="121"/>
      <c r="AX96" s="200" t="str">
        <f t="shared" si="4"/>
        <v/>
      </c>
      <c r="AY96" s="201"/>
      <c r="AZ96" s="201"/>
      <c r="BA96" s="201"/>
      <c r="BB96" s="201"/>
      <c r="BC96" s="204"/>
      <c r="BD96" s="208"/>
      <c r="BE96" s="201"/>
      <c r="BF96" s="201"/>
      <c r="BG96" s="201"/>
      <c r="BH96" s="204"/>
      <c r="BI96" s="201"/>
      <c r="BJ96" s="201"/>
      <c r="BK96" s="201"/>
      <c r="BL96" s="201"/>
      <c r="BM96" s="205"/>
      <c r="BN96" s="201"/>
      <c r="BO96" s="199"/>
      <c r="BP96" s="201"/>
      <c r="BQ96" s="199"/>
      <c r="BR96" s="199"/>
      <c r="BS96" s="199"/>
      <c r="BT96" s="199"/>
      <c r="BU96" s="199"/>
      <c r="BV96" s="199"/>
      <c r="BW96" s="199"/>
      <c r="BX96" s="201"/>
      <c r="CB96" s="214"/>
      <c r="CC96" s="214"/>
      <c r="CD96" s="214"/>
      <c r="CE96" s="215"/>
    </row>
    <row r="97" spans="1:83" s="177" customFormat="1" ht="27" customHeight="1" thickTop="1" thickBot="1" x14ac:dyDescent="0.25">
      <c r="A97" s="191"/>
      <c r="B97" s="173" t="str">
        <f t="shared" si="5"/>
        <v/>
      </c>
      <c r="C97" s="304" t="str">
        <f>IF(D97="","",(VLOOKUP(D97,Lookups!$B$4:$C$2561,2,FALSE)))</f>
        <v/>
      </c>
      <c r="D97" s="366"/>
      <c r="E97" s="173"/>
      <c r="F97" s="199"/>
      <c r="G97" s="173"/>
      <c r="H97" s="199"/>
      <c r="I97" s="173"/>
      <c r="J97" s="200" t="str">
        <f t="shared" si="3"/>
        <v/>
      </c>
      <c r="K97" s="173"/>
      <c r="L97" s="173"/>
      <c r="M97" s="173"/>
      <c r="N97" s="173"/>
      <c r="O97" s="173"/>
      <c r="P97" s="173"/>
      <c r="Q97" s="199"/>
      <c r="R97" s="199"/>
      <c r="S97" s="173"/>
      <c r="T97" s="121"/>
      <c r="U97" s="173"/>
      <c r="V97" s="121"/>
      <c r="W97" s="121"/>
      <c r="X97" s="121"/>
      <c r="Y97" s="121"/>
      <c r="Z97" s="121"/>
      <c r="AA97" s="121"/>
      <c r="AB97" s="173"/>
      <c r="AC97" s="173"/>
      <c r="AD97" s="173"/>
      <c r="AE97" s="200" t="str">
        <f>IF(AD97="","",(VLOOKUP(AD97,#REF!,2,FALSE)))</f>
        <v/>
      </c>
      <c r="AF97" s="173"/>
      <c r="AG97" s="173"/>
      <c r="AH97" s="173"/>
      <c r="AI97" s="202"/>
      <c r="AJ97" s="201"/>
      <c r="AK97" s="201"/>
      <c r="AL97" s="201"/>
      <c r="AM97" s="203"/>
      <c r="AN97" s="203"/>
      <c r="AO97" s="203"/>
      <c r="AP97" s="201"/>
      <c r="AQ97" s="201"/>
      <c r="AR97" s="201"/>
      <c r="AS97" s="201"/>
      <c r="AT97" s="201"/>
      <c r="AU97" s="204"/>
      <c r="AV97" s="201"/>
      <c r="AW97" s="121"/>
      <c r="AX97" s="200" t="str">
        <f t="shared" si="4"/>
        <v/>
      </c>
      <c r="AY97" s="201"/>
      <c r="AZ97" s="201"/>
      <c r="BA97" s="201"/>
      <c r="BB97" s="201"/>
      <c r="BC97" s="204"/>
      <c r="BD97" s="208"/>
      <c r="BE97" s="201"/>
      <c r="BF97" s="201"/>
      <c r="BG97" s="201"/>
      <c r="BH97" s="204"/>
      <c r="BI97" s="201"/>
      <c r="BJ97" s="201"/>
      <c r="BK97" s="201"/>
      <c r="BL97" s="201"/>
      <c r="BM97" s="205"/>
      <c r="BN97" s="201"/>
      <c r="BO97" s="199"/>
      <c r="BP97" s="201"/>
      <c r="BQ97" s="199"/>
      <c r="BR97" s="199"/>
      <c r="BS97" s="199"/>
      <c r="BT97" s="199"/>
      <c r="BU97" s="199"/>
      <c r="BV97" s="199"/>
      <c r="BW97" s="199"/>
      <c r="BX97" s="201"/>
      <c r="CB97" s="214"/>
      <c r="CC97" s="214"/>
      <c r="CD97" s="214"/>
      <c r="CE97" s="215"/>
    </row>
    <row r="98" spans="1:83" s="177" customFormat="1" ht="27" customHeight="1" thickTop="1" thickBot="1" x14ac:dyDescent="0.25">
      <c r="A98" s="191"/>
      <c r="B98" s="173" t="str">
        <f t="shared" si="5"/>
        <v/>
      </c>
      <c r="C98" s="304" t="str">
        <f>IF(D98="","",(VLOOKUP(D98,Lookups!$B$4:$C$2561,2,FALSE)))</f>
        <v/>
      </c>
      <c r="D98" s="366"/>
      <c r="E98" s="173"/>
      <c r="F98" s="199"/>
      <c r="G98" s="173"/>
      <c r="H98" s="199"/>
      <c r="I98" s="173"/>
      <c r="J98" s="200" t="str">
        <f t="shared" si="3"/>
        <v/>
      </c>
      <c r="K98" s="173"/>
      <c r="L98" s="173"/>
      <c r="M98" s="173"/>
      <c r="N98" s="173"/>
      <c r="O98" s="173"/>
      <c r="P98" s="173"/>
      <c r="Q98" s="199"/>
      <c r="R98" s="199"/>
      <c r="S98" s="173"/>
      <c r="T98" s="121"/>
      <c r="U98" s="173"/>
      <c r="V98" s="121"/>
      <c r="W98" s="121"/>
      <c r="X98" s="121"/>
      <c r="Y98" s="121"/>
      <c r="Z98" s="121"/>
      <c r="AA98" s="121"/>
      <c r="AB98" s="173"/>
      <c r="AC98" s="173"/>
      <c r="AD98" s="173"/>
      <c r="AE98" s="200" t="str">
        <f>IF(AD98="","",(VLOOKUP(AD98,#REF!,2,FALSE)))</f>
        <v/>
      </c>
      <c r="AF98" s="173"/>
      <c r="AG98" s="173"/>
      <c r="AH98" s="173"/>
      <c r="AI98" s="202"/>
      <c r="AJ98" s="201"/>
      <c r="AK98" s="201"/>
      <c r="AL98" s="201"/>
      <c r="AM98" s="203"/>
      <c r="AN98" s="203"/>
      <c r="AO98" s="203"/>
      <c r="AP98" s="201"/>
      <c r="AQ98" s="201"/>
      <c r="AR98" s="201"/>
      <c r="AS98" s="201"/>
      <c r="AT98" s="201"/>
      <c r="AU98" s="204"/>
      <c r="AV98" s="201"/>
      <c r="AW98" s="121"/>
      <c r="AX98" s="200" t="str">
        <f t="shared" si="4"/>
        <v/>
      </c>
      <c r="AY98" s="201"/>
      <c r="AZ98" s="201"/>
      <c r="BA98" s="201"/>
      <c r="BB98" s="201"/>
      <c r="BC98" s="204"/>
      <c r="BD98" s="208"/>
      <c r="BE98" s="201"/>
      <c r="BF98" s="201"/>
      <c r="BG98" s="201"/>
      <c r="BH98" s="204"/>
      <c r="BI98" s="201"/>
      <c r="BJ98" s="201"/>
      <c r="BK98" s="201"/>
      <c r="BL98" s="201"/>
      <c r="BM98" s="205"/>
      <c r="BN98" s="201"/>
      <c r="BO98" s="199"/>
      <c r="BP98" s="201"/>
      <c r="BQ98" s="199"/>
      <c r="BR98" s="199"/>
      <c r="BS98" s="199"/>
      <c r="BT98" s="199"/>
      <c r="BU98" s="199"/>
      <c r="BV98" s="199"/>
      <c r="BW98" s="199"/>
      <c r="BX98" s="201"/>
      <c r="CB98" s="214"/>
      <c r="CC98" s="214"/>
      <c r="CD98" s="214"/>
      <c r="CE98" s="215"/>
    </row>
    <row r="99" spans="1:83" s="177" customFormat="1" ht="27" customHeight="1" thickTop="1" thickBot="1" x14ac:dyDescent="0.25">
      <c r="A99" s="191"/>
      <c r="B99" s="173" t="str">
        <f t="shared" si="5"/>
        <v/>
      </c>
      <c r="C99" s="304" t="str">
        <f>IF(D99="","",(VLOOKUP(D99,Lookups!$B$4:$C$2561,2,FALSE)))</f>
        <v/>
      </c>
      <c r="D99" s="366"/>
      <c r="E99" s="173"/>
      <c r="F99" s="199"/>
      <c r="G99" s="173"/>
      <c r="H99" s="199"/>
      <c r="I99" s="173"/>
      <c r="J99" s="200" t="str">
        <f t="shared" si="3"/>
        <v/>
      </c>
      <c r="K99" s="173"/>
      <c r="L99" s="173"/>
      <c r="M99" s="173"/>
      <c r="N99" s="173"/>
      <c r="O99" s="173"/>
      <c r="P99" s="173"/>
      <c r="Q99" s="199"/>
      <c r="R99" s="199"/>
      <c r="S99" s="173"/>
      <c r="T99" s="121"/>
      <c r="U99" s="173"/>
      <c r="V99" s="121"/>
      <c r="W99" s="121"/>
      <c r="X99" s="121"/>
      <c r="Y99" s="121"/>
      <c r="Z99" s="121"/>
      <c r="AA99" s="121"/>
      <c r="AB99" s="173"/>
      <c r="AC99" s="173"/>
      <c r="AD99" s="173"/>
      <c r="AE99" s="200" t="str">
        <f>IF(AD99="","",(VLOOKUP(AD99,#REF!,2,FALSE)))</f>
        <v/>
      </c>
      <c r="AF99" s="173"/>
      <c r="AG99" s="173"/>
      <c r="AH99" s="173"/>
      <c r="AI99" s="202"/>
      <c r="AJ99" s="201"/>
      <c r="AK99" s="201"/>
      <c r="AL99" s="201"/>
      <c r="AM99" s="203"/>
      <c r="AN99" s="203"/>
      <c r="AO99" s="203"/>
      <c r="AP99" s="201"/>
      <c r="AQ99" s="201"/>
      <c r="AR99" s="201"/>
      <c r="AS99" s="201"/>
      <c r="AT99" s="201"/>
      <c r="AU99" s="204"/>
      <c r="AV99" s="201"/>
      <c r="AW99" s="121"/>
      <c r="AX99" s="200" t="str">
        <f t="shared" si="4"/>
        <v/>
      </c>
      <c r="AY99" s="201"/>
      <c r="AZ99" s="201"/>
      <c r="BA99" s="201"/>
      <c r="BB99" s="201"/>
      <c r="BC99" s="204"/>
      <c r="BD99" s="208"/>
      <c r="BE99" s="201"/>
      <c r="BF99" s="201"/>
      <c r="BG99" s="201"/>
      <c r="BH99" s="204"/>
      <c r="BI99" s="201"/>
      <c r="BJ99" s="201"/>
      <c r="BK99" s="201"/>
      <c r="BL99" s="201"/>
      <c r="BM99" s="205"/>
      <c r="BN99" s="201"/>
      <c r="BO99" s="199"/>
      <c r="BP99" s="201"/>
      <c r="BQ99" s="199"/>
      <c r="BR99" s="199"/>
      <c r="BS99" s="199"/>
      <c r="BT99" s="199"/>
      <c r="BU99" s="199"/>
      <c r="BV99" s="199"/>
      <c r="BW99" s="199"/>
      <c r="BX99" s="201"/>
      <c r="CB99" s="214"/>
      <c r="CC99" s="214"/>
      <c r="CD99" s="214"/>
      <c r="CE99" s="215"/>
    </row>
    <row r="100" spans="1:83" s="177" customFormat="1" ht="27" customHeight="1" thickTop="1" thickBot="1" x14ac:dyDescent="0.25">
      <c r="A100" s="191"/>
      <c r="B100" s="173" t="str">
        <f t="shared" si="5"/>
        <v/>
      </c>
      <c r="C100" s="304" t="str">
        <f>IF(D100="","",(VLOOKUP(D100,Lookups!$B$4:$C$2561,2,FALSE)))</f>
        <v/>
      </c>
      <c r="D100" s="366"/>
      <c r="E100" s="173"/>
      <c r="F100" s="199"/>
      <c r="G100" s="173"/>
      <c r="H100" s="199"/>
      <c r="I100" s="173"/>
      <c r="J100" s="200" t="str">
        <f t="shared" si="3"/>
        <v/>
      </c>
      <c r="K100" s="173"/>
      <c r="L100" s="173"/>
      <c r="M100" s="173"/>
      <c r="N100" s="173"/>
      <c r="O100" s="173"/>
      <c r="P100" s="173"/>
      <c r="Q100" s="199"/>
      <c r="R100" s="199"/>
      <c r="S100" s="173"/>
      <c r="T100" s="121"/>
      <c r="U100" s="173"/>
      <c r="V100" s="121"/>
      <c r="W100" s="121"/>
      <c r="X100" s="121"/>
      <c r="Y100" s="121"/>
      <c r="Z100" s="121"/>
      <c r="AA100" s="121"/>
      <c r="AB100" s="173"/>
      <c r="AC100" s="173"/>
      <c r="AD100" s="173"/>
      <c r="AE100" s="200" t="str">
        <f>IF(AD100="","",(VLOOKUP(AD100,#REF!,2,FALSE)))</f>
        <v/>
      </c>
      <c r="AF100" s="173"/>
      <c r="AG100" s="173"/>
      <c r="AH100" s="173"/>
      <c r="AI100" s="202"/>
      <c r="AJ100" s="201"/>
      <c r="AK100" s="201"/>
      <c r="AL100" s="201"/>
      <c r="AM100" s="203"/>
      <c r="AN100" s="203"/>
      <c r="AO100" s="203"/>
      <c r="AP100" s="201"/>
      <c r="AQ100" s="201"/>
      <c r="AR100" s="201"/>
      <c r="AS100" s="201"/>
      <c r="AT100" s="201"/>
      <c r="AU100" s="204"/>
      <c r="AV100" s="201"/>
      <c r="AW100" s="121"/>
      <c r="AX100" s="200" t="str">
        <f t="shared" si="4"/>
        <v/>
      </c>
      <c r="AY100" s="201"/>
      <c r="AZ100" s="201"/>
      <c r="BA100" s="201"/>
      <c r="BB100" s="201"/>
      <c r="BC100" s="204"/>
      <c r="BD100" s="208"/>
      <c r="BE100" s="201"/>
      <c r="BF100" s="201"/>
      <c r="BG100" s="201"/>
      <c r="BH100" s="204"/>
      <c r="BI100" s="201"/>
      <c r="BJ100" s="201"/>
      <c r="BK100" s="201"/>
      <c r="BL100" s="201"/>
      <c r="BM100" s="205"/>
      <c r="BN100" s="201"/>
      <c r="BO100" s="199"/>
      <c r="BP100" s="201"/>
      <c r="BQ100" s="199"/>
      <c r="BR100" s="199"/>
      <c r="BS100" s="199"/>
      <c r="BT100" s="199"/>
      <c r="BU100" s="199"/>
      <c r="BV100" s="199"/>
      <c r="BW100" s="199"/>
      <c r="BX100" s="201"/>
      <c r="CB100" s="214"/>
      <c r="CC100" s="214"/>
      <c r="CD100" s="214"/>
      <c r="CE100" s="215"/>
    </row>
    <row r="101" spans="1:83" s="177" customFormat="1" ht="27" customHeight="1" thickTop="1" thickBot="1" x14ac:dyDescent="0.25">
      <c r="A101" s="191"/>
      <c r="B101" s="173" t="str">
        <f t="shared" si="5"/>
        <v/>
      </c>
      <c r="C101" s="304" t="str">
        <f>IF(D101="","",(VLOOKUP(D101,Lookups!$B$4:$C$2561,2,FALSE)))</f>
        <v/>
      </c>
      <c r="D101" s="366"/>
      <c r="E101" s="173"/>
      <c r="F101" s="199"/>
      <c r="G101" s="173"/>
      <c r="H101" s="199"/>
      <c r="I101" s="173"/>
      <c r="J101" s="200" t="str">
        <f t="shared" si="3"/>
        <v/>
      </c>
      <c r="K101" s="173"/>
      <c r="L101" s="173"/>
      <c r="M101" s="173"/>
      <c r="N101" s="173"/>
      <c r="O101" s="173"/>
      <c r="P101" s="173"/>
      <c r="Q101" s="199"/>
      <c r="R101" s="199"/>
      <c r="S101" s="173"/>
      <c r="T101" s="121"/>
      <c r="U101" s="173"/>
      <c r="V101" s="121"/>
      <c r="W101" s="121"/>
      <c r="X101" s="121"/>
      <c r="Y101" s="121"/>
      <c r="Z101" s="121"/>
      <c r="AA101" s="121"/>
      <c r="AB101" s="173"/>
      <c r="AC101" s="173"/>
      <c r="AD101" s="173"/>
      <c r="AE101" s="200" t="str">
        <f>IF(AD101="","",(VLOOKUP(AD101,#REF!,2,FALSE)))</f>
        <v/>
      </c>
      <c r="AF101" s="173"/>
      <c r="AG101" s="173"/>
      <c r="AH101" s="173"/>
      <c r="AI101" s="202"/>
      <c r="AJ101" s="201"/>
      <c r="AK101" s="201"/>
      <c r="AL101" s="201"/>
      <c r="AM101" s="203"/>
      <c r="AN101" s="203"/>
      <c r="AO101" s="203"/>
      <c r="AP101" s="201"/>
      <c r="AQ101" s="201"/>
      <c r="AR101" s="201"/>
      <c r="AS101" s="201"/>
      <c r="AT101" s="201"/>
      <c r="AU101" s="204"/>
      <c r="AV101" s="201"/>
      <c r="AW101" s="121"/>
      <c r="AX101" s="200" t="str">
        <f t="shared" si="4"/>
        <v/>
      </c>
      <c r="AY101" s="201"/>
      <c r="AZ101" s="201"/>
      <c r="BA101" s="201"/>
      <c r="BB101" s="201"/>
      <c r="BC101" s="204"/>
      <c r="BD101" s="208"/>
      <c r="BE101" s="201"/>
      <c r="BF101" s="201"/>
      <c r="BG101" s="201"/>
      <c r="BH101" s="204"/>
      <c r="BI101" s="201"/>
      <c r="BJ101" s="201"/>
      <c r="BK101" s="201"/>
      <c r="BL101" s="201"/>
      <c r="BM101" s="205"/>
      <c r="BN101" s="201"/>
      <c r="BO101" s="199"/>
      <c r="BP101" s="201"/>
      <c r="BQ101" s="199"/>
      <c r="BR101" s="199"/>
      <c r="BS101" s="199"/>
      <c r="BT101" s="199"/>
      <c r="BU101" s="199"/>
      <c r="BV101" s="199"/>
      <c r="BW101" s="199"/>
      <c r="BX101" s="201"/>
      <c r="CB101" s="214"/>
      <c r="CC101" s="214"/>
      <c r="CD101" s="214"/>
      <c r="CE101" s="215"/>
    </row>
    <row r="102" spans="1:83" s="177" customFormat="1" ht="27" customHeight="1" thickTop="1" thickBot="1" x14ac:dyDescent="0.25">
      <c r="A102" s="191"/>
      <c r="B102" s="173" t="str">
        <f t="shared" si="5"/>
        <v/>
      </c>
      <c r="C102" s="304" t="str">
        <f>IF(D102="","",(VLOOKUP(D102,Lookups!$B$4:$C$2561,2,FALSE)))</f>
        <v/>
      </c>
      <c r="D102" s="366"/>
      <c r="E102" s="173"/>
      <c r="F102" s="199"/>
      <c r="G102" s="173"/>
      <c r="H102" s="199"/>
      <c r="I102" s="173"/>
      <c r="J102" s="200" t="str">
        <f t="shared" si="3"/>
        <v/>
      </c>
      <c r="K102" s="173"/>
      <c r="L102" s="173"/>
      <c r="M102" s="173"/>
      <c r="N102" s="173"/>
      <c r="O102" s="173"/>
      <c r="P102" s="173"/>
      <c r="Q102" s="199"/>
      <c r="R102" s="199"/>
      <c r="S102" s="173"/>
      <c r="T102" s="121"/>
      <c r="U102" s="173"/>
      <c r="V102" s="121"/>
      <c r="W102" s="121"/>
      <c r="X102" s="121"/>
      <c r="Y102" s="121"/>
      <c r="Z102" s="121"/>
      <c r="AA102" s="121"/>
      <c r="AB102" s="173"/>
      <c r="AC102" s="173"/>
      <c r="AD102" s="173"/>
      <c r="AE102" s="200" t="str">
        <f>IF(AD102="","",(VLOOKUP(AD102,#REF!,2,FALSE)))</f>
        <v/>
      </c>
      <c r="AF102" s="173"/>
      <c r="AG102" s="173"/>
      <c r="AH102" s="173"/>
      <c r="AI102" s="202"/>
      <c r="AJ102" s="201"/>
      <c r="AK102" s="201"/>
      <c r="AL102" s="201"/>
      <c r="AM102" s="203"/>
      <c r="AN102" s="203"/>
      <c r="AO102" s="203"/>
      <c r="AP102" s="201"/>
      <c r="AQ102" s="201"/>
      <c r="AR102" s="201"/>
      <c r="AS102" s="201"/>
      <c r="AT102" s="201"/>
      <c r="AU102" s="204"/>
      <c r="AV102" s="201"/>
      <c r="AW102" s="121"/>
      <c r="AX102" s="200" t="str">
        <f t="shared" si="4"/>
        <v/>
      </c>
      <c r="AY102" s="201"/>
      <c r="AZ102" s="201"/>
      <c r="BA102" s="201"/>
      <c r="BB102" s="201"/>
      <c r="BC102" s="204"/>
      <c r="BD102" s="208"/>
      <c r="BE102" s="201"/>
      <c r="BF102" s="201"/>
      <c r="BG102" s="201"/>
      <c r="BH102" s="204"/>
      <c r="BI102" s="201"/>
      <c r="BJ102" s="201"/>
      <c r="BK102" s="201"/>
      <c r="BL102" s="201"/>
      <c r="BM102" s="205"/>
      <c r="BN102" s="201"/>
      <c r="BO102" s="199"/>
      <c r="BP102" s="201"/>
      <c r="BQ102" s="199"/>
      <c r="BR102" s="199"/>
      <c r="BS102" s="199"/>
      <c r="BT102" s="199"/>
      <c r="BU102" s="199"/>
      <c r="BV102" s="199"/>
      <c r="BW102" s="199"/>
      <c r="BX102" s="201"/>
      <c r="CB102" s="214"/>
      <c r="CC102" s="214"/>
      <c r="CD102" s="214"/>
      <c r="CE102" s="215"/>
    </row>
    <row r="103" spans="1:83" s="177" customFormat="1" ht="27" customHeight="1" thickTop="1" thickBot="1" x14ac:dyDescent="0.25">
      <c r="A103" s="191"/>
      <c r="B103" s="173" t="str">
        <f t="shared" si="5"/>
        <v/>
      </c>
      <c r="C103" s="304" t="str">
        <f>IF(D103="","",(VLOOKUP(D103,Lookups!$B$4:$C$2561,2,FALSE)))</f>
        <v/>
      </c>
      <c r="D103" s="366"/>
      <c r="E103" s="173"/>
      <c r="F103" s="199"/>
      <c r="G103" s="173"/>
      <c r="H103" s="199"/>
      <c r="I103" s="173"/>
      <c r="J103" s="200" t="str">
        <f t="shared" si="3"/>
        <v/>
      </c>
      <c r="K103" s="173"/>
      <c r="L103" s="173"/>
      <c r="M103" s="173"/>
      <c r="N103" s="173"/>
      <c r="O103" s="173"/>
      <c r="P103" s="173"/>
      <c r="Q103" s="199"/>
      <c r="R103" s="199"/>
      <c r="S103" s="173"/>
      <c r="T103" s="121"/>
      <c r="U103" s="173"/>
      <c r="V103" s="121"/>
      <c r="W103" s="121"/>
      <c r="X103" s="121"/>
      <c r="Y103" s="121"/>
      <c r="Z103" s="121"/>
      <c r="AA103" s="121"/>
      <c r="AB103" s="173"/>
      <c r="AC103" s="173"/>
      <c r="AD103" s="173"/>
      <c r="AE103" s="200" t="str">
        <f>IF(AD103="","",(VLOOKUP(AD103,#REF!,2,FALSE)))</f>
        <v/>
      </c>
      <c r="AF103" s="173"/>
      <c r="AG103" s="173"/>
      <c r="AH103" s="173"/>
      <c r="AI103" s="202"/>
      <c r="AJ103" s="201"/>
      <c r="AK103" s="201"/>
      <c r="AL103" s="201"/>
      <c r="AM103" s="203"/>
      <c r="AN103" s="203"/>
      <c r="AO103" s="203"/>
      <c r="AP103" s="201"/>
      <c r="AQ103" s="201"/>
      <c r="AR103" s="201"/>
      <c r="AS103" s="201"/>
      <c r="AT103" s="201"/>
      <c r="AU103" s="204"/>
      <c r="AV103" s="201"/>
      <c r="AW103" s="121"/>
      <c r="AX103" s="200" t="str">
        <f t="shared" si="4"/>
        <v/>
      </c>
      <c r="AY103" s="201"/>
      <c r="AZ103" s="201"/>
      <c r="BA103" s="201"/>
      <c r="BB103" s="201"/>
      <c r="BC103" s="204"/>
      <c r="BD103" s="208"/>
      <c r="BE103" s="201"/>
      <c r="BF103" s="201"/>
      <c r="BG103" s="201"/>
      <c r="BH103" s="204"/>
      <c r="BI103" s="201"/>
      <c r="BJ103" s="201"/>
      <c r="BK103" s="201"/>
      <c r="BL103" s="201"/>
      <c r="BM103" s="205"/>
      <c r="BN103" s="201"/>
      <c r="BO103" s="199"/>
      <c r="BP103" s="201"/>
      <c r="BQ103" s="199"/>
      <c r="BR103" s="199"/>
      <c r="BS103" s="199"/>
      <c r="BT103" s="199"/>
      <c r="BU103" s="199"/>
      <c r="BV103" s="199"/>
      <c r="BW103" s="199"/>
      <c r="BX103" s="201"/>
      <c r="CB103" s="214"/>
      <c r="CC103" s="214"/>
      <c r="CD103" s="214"/>
      <c r="CE103" s="215"/>
    </row>
    <row r="104" spans="1:83" s="177" customFormat="1" ht="27" customHeight="1" thickTop="1" thickBot="1" x14ac:dyDescent="0.25">
      <c r="A104" s="191"/>
      <c r="B104" s="173" t="str">
        <f t="shared" si="5"/>
        <v/>
      </c>
      <c r="C104" s="304" t="str">
        <f>IF(D104="","",(VLOOKUP(D104,Lookups!$B$4:$C$2561,2,FALSE)))</f>
        <v/>
      </c>
      <c r="D104" s="366"/>
      <c r="E104" s="173"/>
      <c r="F104" s="199"/>
      <c r="G104" s="173"/>
      <c r="H104" s="199"/>
      <c r="I104" s="173"/>
      <c r="J104" s="200" t="str">
        <f t="shared" si="3"/>
        <v/>
      </c>
      <c r="K104" s="173"/>
      <c r="L104" s="173"/>
      <c r="M104" s="173"/>
      <c r="N104" s="173"/>
      <c r="O104" s="173"/>
      <c r="P104" s="173"/>
      <c r="Q104" s="199"/>
      <c r="R104" s="199"/>
      <c r="S104" s="173"/>
      <c r="T104" s="121"/>
      <c r="U104" s="173"/>
      <c r="V104" s="121"/>
      <c r="W104" s="121"/>
      <c r="X104" s="121"/>
      <c r="Y104" s="121"/>
      <c r="Z104" s="121"/>
      <c r="AA104" s="121"/>
      <c r="AB104" s="173"/>
      <c r="AC104" s="173"/>
      <c r="AD104" s="173"/>
      <c r="AE104" s="200" t="str">
        <f>IF(AD104="","",(VLOOKUP(AD104,#REF!,2,FALSE)))</f>
        <v/>
      </c>
      <c r="AF104" s="173"/>
      <c r="AG104" s="173"/>
      <c r="AH104" s="173"/>
      <c r="AI104" s="202"/>
      <c r="AJ104" s="201"/>
      <c r="AK104" s="201"/>
      <c r="AL104" s="201"/>
      <c r="AM104" s="203"/>
      <c r="AN104" s="203"/>
      <c r="AO104" s="203"/>
      <c r="AP104" s="201"/>
      <c r="AQ104" s="201"/>
      <c r="AR104" s="201"/>
      <c r="AS104" s="201"/>
      <c r="AT104" s="201"/>
      <c r="AU104" s="204"/>
      <c r="AV104" s="201"/>
      <c r="AW104" s="121"/>
      <c r="AX104" s="200" t="str">
        <f t="shared" si="4"/>
        <v/>
      </c>
      <c r="AY104" s="201"/>
      <c r="AZ104" s="201"/>
      <c r="BA104" s="201"/>
      <c r="BB104" s="201"/>
      <c r="BC104" s="204"/>
      <c r="BD104" s="208"/>
      <c r="BE104" s="201"/>
      <c r="BF104" s="201"/>
      <c r="BG104" s="201"/>
      <c r="BH104" s="204"/>
      <c r="BI104" s="201"/>
      <c r="BJ104" s="201"/>
      <c r="BK104" s="201"/>
      <c r="BL104" s="201"/>
      <c r="BM104" s="205"/>
      <c r="BN104" s="201"/>
      <c r="BO104" s="199"/>
      <c r="BP104" s="201"/>
      <c r="BQ104" s="199"/>
      <c r="BR104" s="199"/>
      <c r="BS104" s="199"/>
      <c r="BT104" s="199"/>
      <c r="BU104" s="199"/>
      <c r="BV104" s="199"/>
      <c r="BW104" s="199"/>
      <c r="BX104" s="201"/>
      <c r="CB104" s="214"/>
      <c r="CC104" s="214"/>
      <c r="CD104" s="214"/>
      <c r="CE104" s="215"/>
    </row>
    <row r="105" spans="1:83" s="177" customFormat="1" ht="27" customHeight="1" thickTop="1" thickBot="1" x14ac:dyDescent="0.25">
      <c r="A105" s="191"/>
      <c r="B105" s="173" t="str">
        <f t="shared" si="5"/>
        <v/>
      </c>
      <c r="C105" s="304" t="str">
        <f>IF(D105="","",(VLOOKUP(D105,Lookups!$B$4:$C$2561,2,FALSE)))</f>
        <v/>
      </c>
      <c r="D105" s="366"/>
      <c r="E105" s="173"/>
      <c r="F105" s="199"/>
      <c r="G105" s="173"/>
      <c r="H105" s="199"/>
      <c r="I105" s="173"/>
      <c r="J105" s="200" t="str">
        <f t="shared" si="3"/>
        <v/>
      </c>
      <c r="K105" s="173"/>
      <c r="L105" s="173"/>
      <c r="M105" s="173"/>
      <c r="N105" s="173"/>
      <c r="O105" s="173"/>
      <c r="P105" s="173"/>
      <c r="Q105" s="199"/>
      <c r="R105" s="199"/>
      <c r="S105" s="173"/>
      <c r="T105" s="121"/>
      <c r="U105" s="173"/>
      <c r="V105" s="121"/>
      <c r="W105" s="121"/>
      <c r="X105" s="121"/>
      <c r="Y105" s="121"/>
      <c r="Z105" s="121"/>
      <c r="AA105" s="121"/>
      <c r="AB105" s="173"/>
      <c r="AC105" s="173"/>
      <c r="AD105" s="173"/>
      <c r="AE105" s="200" t="str">
        <f>IF(AD105="","",(VLOOKUP(AD105,#REF!,2,FALSE)))</f>
        <v/>
      </c>
      <c r="AF105" s="173"/>
      <c r="AG105" s="173"/>
      <c r="AH105" s="173"/>
      <c r="AI105" s="202"/>
      <c r="AJ105" s="201"/>
      <c r="AK105" s="201"/>
      <c r="AL105" s="201"/>
      <c r="AM105" s="203"/>
      <c r="AN105" s="203"/>
      <c r="AO105" s="203"/>
      <c r="AP105" s="201"/>
      <c r="AQ105" s="201"/>
      <c r="AR105" s="201"/>
      <c r="AS105" s="201"/>
      <c r="AT105" s="201"/>
      <c r="AU105" s="204"/>
      <c r="AV105" s="201"/>
      <c r="AW105" s="121"/>
      <c r="AX105" s="200" t="str">
        <f t="shared" si="4"/>
        <v/>
      </c>
      <c r="AY105" s="201"/>
      <c r="AZ105" s="201"/>
      <c r="BA105" s="201"/>
      <c r="BB105" s="201"/>
      <c r="BC105" s="204"/>
      <c r="BD105" s="208"/>
      <c r="BE105" s="201"/>
      <c r="BF105" s="201"/>
      <c r="BG105" s="201"/>
      <c r="BH105" s="204"/>
      <c r="BI105" s="201"/>
      <c r="BJ105" s="201"/>
      <c r="BK105" s="201"/>
      <c r="BL105" s="201"/>
      <c r="BM105" s="205"/>
      <c r="BN105" s="201"/>
      <c r="BO105" s="199"/>
      <c r="BP105" s="201"/>
      <c r="BQ105" s="199"/>
      <c r="BR105" s="199"/>
      <c r="BS105" s="199"/>
      <c r="BT105" s="199"/>
      <c r="BU105" s="199"/>
      <c r="BV105" s="199"/>
      <c r="BW105" s="199"/>
      <c r="BX105" s="201"/>
      <c r="CB105" s="214"/>
      <c r="CC105" s="214"/>
      <c r="CD105" s="214"/>
      <c r="CE105" s="215"/>
    </row>
    <row r="106" spans="1:83" s="177" customFormat="1" ht="27" customHeight="1" thickTop="1" thickBot="1" x14ac:dyDescent="0.25">
      <c r="A106" s="191"/>
      <c r="B106" s="173" t="str">
        <f t="shared" si="5"/>
        <v/>
      </c>
      <c r="C106" s="304" t="str">
        <f>IF(D106="","",(VLOOKUP(D106,Lookups!$B$4:$C$2561,2,FALSE)))</f>
        <v/>
      </c>
      <c r="D106" s="366"/>
      <c r="E106" s="173"/>
      <c r="F106" s="199"/>
      <c r="G106" s="173"/>
      <c r="H106" s="199"/>
      <c r="I106" s="173"/>
      <c r="J106" s="200" t="str">
        <f t="shared" si="3"/>
        <v/>
      </c>
      <c r="K106" s="173"/>
      <c r="L106" s="173"/>
      <c r="M106" s="173"/>
      <c r="N106" s="173"/>
      <c r="O106" s="173"/>
      <c r="P106" s="173"/>
      <c r="Q106" s="199"/>
      <c r="R106" s="199"/>
      <c r="S106" s="173"/>
      <c r="T106" s="121"/>
      <c r="U106" s="173"/>
      <c r="V106" s="121"/>
      <c r="W106" s="121"/>
      <c r="X106" s="121"/>
      <c r="Y106" s="121"/>
      <c r="Z106" s="121"/>
      <c r="AA106" s="121"/>
      <c r="AB106" s="173"/>
      <c r="AC106" s="173"/>
      <c r="AD106" s="173"/>
      <c r="AE106" s="200" t="str">
        <f>IF(AD106="","",(VLOOKUP(AD106,#REF!,2,FALSE)))</f>
        <v/>
      </c>
      <c r="AF106" s="173"/>
      <c r="AG106" s="173"/>
      <c r="AH106" s="173"/>
      <c r="AI106" s="202"/>
      <c r="AJ106" s="201"/>
      <c r="AK106" s="201"/>
      <c r="AL106" s="201"/>
      <c r="AM106" s="203"/>
      <c r="AN106" s="203"/>
      <c r="AO106" s="203"/>
      <c r="AP106" s="201"/>
      <c r="AQ106" s="201"/>
      <c r="AR106" s="201"/>
      <c r="AS106" s="201"/>
      <c r="AT106" s="201"/>
      <c r="AU106" s="204"/>
      <c r="AV106" s="201"/>
      <c r="AW106" s="121"/>
      <c r="AX106" s="200" t="str">
        <f t="shared" si="4"/>
        <v/>
      </c>
      <c r="AY106" s="201"/>
      <c r="AZ106" s="201"/>
      <c r="BA106" s="201"/>
      <c r="BB106" s="201"/>
      <c r="BC106" s="204"/>
      <c r="BD106" s="208"/>
      <c r="BE106" s="201"/>
      <c r="BF106" s="201"/>
      <c r="BG106" s="201"/>
      <c r="BH106" s="204"/>
      <c r="BI106" s="201"/>
      <c r="BJ106" s="201"/>
      <c r="BK106" s="201"/>
      <c r="BL106" s="201"/>
      <c r="BM106" s="205"/>
      <c r="BN106" s="201"/>
      <c r="BO106" s="199"/>
      <c r="BP106" s="201"/>
      <c r="BQ106" s="199"/>
      <c r="BR106" s="199"/>
      <c r="BS106" s="199"/>
      <c r="BT106" s="199"/>
      <c r="BU106" s="199"/>
      <c r="BV106" s="199"/>
      <c r="BW106" s="199"/>
      <c r="BX106" s="201"/>
      <c r="CB106" s="214"/>
      <c r="CC106" s="214"/>
      <c r="CD106" s="214"/>
      <c r="CE106" s="215"/>
    </row>
    <row r="107" spans="1:83" s="177" customFormat="1" ht="27" customHeight="1" thickTop="1" thickBot="1" x14ac:dyDescent="0.25">
      <c r="A107" s="191"/>
      <c r="B107" s="173" t="str">
        <f t="shared" si="5"/>
        <v/>
      </c>
      <c r="C107" s="304" t="str">
        <f>IF(D107="","",(VLOOKUP(D107,Lookups!$B$4:$C$2561,2,FALSE)))</f>
        <v/>
      </c>
      <c r="D107" s="366"/>
      <c r="E107" s="173"/>
      <c r="F107" s="199"/>
      <c r="G107" s="173"/>
      <c r="H107" s="199"/>
      <c r="I107" s="173"/>
      <c r="J107" s="200" t="str">
        <f t="shared" si="3"/>
        <v/>
      </c>
      <c r="K107" s="173"/>
      <c r="L107" s="173"/>
      <c r="M107" s="173"/>
      <c r="N107" s="173"/>
      <c r="O107" s="173"/>
      <c r="P107" s="173"/>
      <c r="Q107" s="199"/>
      <c r="R107" s="199"/>
      <c r="S107" s="173"/>
      <c r="T107" s="121"/>
      <c r="U107" s="173"/>
      <c r="V107" s="121"/>
      <c r="W107" s="121"/>
      <c r="X107" s="121"/>
      <c r="Y107" s="121"/>
      <c r="Z107" s="121"/>
      <c r="AA107" s="121"/>
      <c r="AB107" s="173"/>
      <c r="AC107" s="173"/>
      <c r="AD107" s="173"/>
      <c r="AE107" s="200" t="str">
        <f>IF(AD107="","",(VLOOKUP(AD107,#REF!,2,FALSE)))</f>
        <v/>
      </c>
      <c r="AF107" s="173"/>
      <c r="AG107" s="173"/>
      <c r="AH107" s="173"/>
      <c r="AI107" s="202"/>
      <c r="AJ107" s="201"/>
      <c r="AK107" s="201"/>
      <c r="AL107" s="201"/>
      <c r="AM107" s="203"/>
      <c r="AN107" s="203"/>
      <c r="AO107" s="203"/>
      <c r="AP107" s="201"/>
      <c r="AQ107" s="201"/>
      <c r="AR107" s="201"/>
      <c r="AS107" s="201"/>
      <c r="AT107" s="201"/>
      <c r="AU107" s="204"/>
      <c r="AV107" s="201"/>
      <c r="AW107" s="121"/>
      <c r="AX107" s="200" t="str">
        <f t="shared" si="4"/>
        <v/>
      </c>
      <c r="AY107" s="201"/>
      <c r="AZ107" s="201"/>
      <c r="BA107" s="201"/>
      <c r="BB107" s="201"/>
      <c r="BC107" s="204"/>
      <c r="BD107" s="208"/>
      <c r="BE107" s="201"/>
      <c r="BF107" s="201"/>
      <c r="BG107" s="201"/>
      <c r="BH107" s="204"/>
      <c r="BI107" s="201"/>
      <c r="BJ107" s="201"/>
      <c r="BK107" s="201"/>
      <c r="BL107" s="201"/>
      <c r="BM107" s="205"/>
      <c r="BN107" s="201"/>
      <c r="BO107" s="199"/>
      <c r="BP107" s="201"/>
      <c r="BQ107" s="199"/>
      <c r="BR107" s="199"/>
      <c r="BS107" s="199"/>
      <c r="BT107" s="199"/>
      <c r="BU107" s="199"/>
      <c r="BV107" s="199"/>
      <c r="BW107" s="199"/>
      <c r="BX107" s="201"/>
      <c r="CB107" s="214"/>
      <c r="CC107" s="214"/>
      <c r="CD107" s="214"/>
      <c r="CE107" s="215"/>
    </row>
    <row r="108" spans="1:83" s="177" customFormat="1" ht="27" customHeight="1" thickTop="1" thickBot="1" x14ac:dyDescent="0.25">
      <c r="A108" s="191"/>
      <c r="B108" s="173" t="str">
        <f t="shared" si="5"/>
        <v/>
      </c>
      <c r="C108" s="304" t="str">
        <f>IF(D108="","",(VLOOKUP(D108,Lookups!$B$4:$C$2561,2,FALSE)))</f>
        <v/>
      </c>
      <c r="D108" s="366"/>
      <c r="E108" s="173"/>
      <c r="F108" s="199"/>
      <c r="G108" s="173"/>
      <c r="H108" s="199"/>
      <c r="I108" s="173"/>
      <c r="J108" s="200" t="str">
        <f t="shared" si="3"/>
        <v/>
      </c>
      <c r="K108" s="173"/>
      <c r="L108" s="173"/>
      <c r="M108" s="173"/>
      <c r="N108" s="173"/>
      <c r="O108" s="173"/>
      <c r="P108" s="173"/>
      <c r="Q108" s="199"/>
      <c r="R108" s="199"/>
      <c r="S108" s="173"/>
      <c r="T108" s="121"/>
      <c r="U108" s="173"/>
      <c r="V108" s="121"/>
      <c r="W108" s="121"/>
      <c r="X108" s="121"/>
      <c r="Y108" s="121"/>
      <c r="Z108" s="121"/>
      <c r="AA108" s="121"/>
      <c r="AB108" s="173"/>
      <c r="AC108" s="173"/>
      <c r="AD108" s="173"/>
      <c r="AE108" s="200" t="str">
        <f>IF(AD108="","",(VLOOKUP(AD108,#REF!,2,FALSE)))</f>
        <v/>
      </c>
      <c r="AF108" s="173"/>
      <c r="AG108" s="173"/>
      <c r="AH108" s="173"/>
      <c r="AI108" s="202"/>
      <c r="AJ108" s="201"/>
      <c r="AK108" s="201"/>
      <c r="AL108" s="201"/>
      <c r="AM108" s="203"/>
      <c r="AN108" s="203"/>
      <c r="AO108" s="203"/>
      <c r="AP108" s="201"/>
      <c r="AQ108" s="201"/>
      <c r="AR108" s="201"/>
      <c r="AS108" s="201"/>
      <c r="AT108" s="201"/>
      <c r="AU108" s="204"/>
      <c r="AV108" s="201"/>
      <c r="AW108" s="121"/>
      <c r="AX108" s="200" t="str">
        <f t="shared" si="4"/>
        <v/>
      </c>
      <c r="AY108" s="201"/>
      <c r="AZ108" s="201"/>
      <c r="BA108" s="201"/>
      <c r="BB108" s="201"/>
      <c r="BC108" s="204"/>
      <c r="BD108" s="208"/>
      <c r="BE108" s="201"/>
      <c r="BF108" s="201"/>
      <c r="BG108" s="201"/>
      <c r="BH108" s="204"/>
      <c r="BI108" s="201"/>
      <c r="BJ108" s="201"/>
      <c r="BK108" s="201"/>
      <c r="BL108" s="201"/>
      <c r="BM108" s="205"/>
      <c r="BN108" s="201"/>
      <c r="BO108" s="199"/>
      <c r="BP108" s="201"/>
      <c r="BQ108" s="199"/>
      <c r="BR108" s="199"/>
      <c r="BS108" s="199"/>
      <c r="BT108" s="199"/>
      <c r="BU108" s="199"/>
      <c r="BV108" s="199"/>
      <c r="BW108" s="199"/>
      <c r="BX108" s="201"/>
      <c r="CB108" s="214"/>
      <c r="CC108" s="214"/>
      <c r="CD108" s="214"/>
      <c r="CE108" s="215"/>
    </row>
    <row r="109" spans="1:83" s="177" customFormat="1" ht="27" customHeight="1" thickTop="1" thickBot="1" x14ac:dyDescent="0.25">
      <c r="A109" s="191"/>
      <c r="B109" s="173" t="str">
        <f t="shared" si="5"/>
        <v/>
      </c>
      <c r="C109" s="304" t="str">
        <f>IF(D109="","",(VLOOKUP(D109,Lookups!$B$4:$C$2561,2,FALSE)))</f>
        <v/>
      </c>
      <c r="D109" s="366"/>
      <c r="E109" s="173"/>
      <c r="F109" s="199"/>
      <c r="G109" s="173"/>
      <c r="H109" s="199"/>
      <c r="I109" s="173"/>
      <c r="J109" s="200" t="str">
        <f t="shared" si="3"/>
        <v/>
      </c>
      <c r="K109" s="173"/>
      <c r="L109" s="173"/>
      <c r="M109" s="173"/>
      <c r="N109" s="173"/>
      <c r="O109" s="173"/>
      <c r="P109" s="173"/>
      <c r="Q109" s="199"/>
      <c r="R109" s="199"/>
      <c r="S109" s="173"/>
      <c r="T109" s="121"/>
      <c r="U109" s="173"/>
      <c r="V109" s="121"/>
      <c r="W109" s="121"/>
      <c r="X109" s="121"/>
      <c r="Y109" s="121"/>
      <c r="Z109" s="121"/>
      <c r="AA109" s="121"/>
      <c r="AB109" s="173"/>
      <c r="AC109" s="173"/>
      <c r="AD109" s="173"/>
      <c r="AE109" s="200" t="str">
        <f>IF(AD109="","",(VLOOKUP(AD109,#REF!,2,FALSE)))</f>
        <v/>
      </c>
      <c r="AF109" s="173"/>
      <c r="AG109" s="173"/>
      <c r="AH109" s="173"/>
      <c r="AI109" s="202"/>
      <c r="AJ109" s="201"/>
      <c r="AK109" s="201"/>
      <c r="AL109" s="201"/>
      <c r="AM109" s="203"/>
      <c r="AN109" s="203"/>
      <c r="AO109" s="203"/>
      <c r="AP109" s="201"/>
      <c r="AQ109" s="201"/>
      <c r="AR109" s="201"/>
      <c r="AS109" s="201"/>
      <c r="AT109" s="201"/>
      <c r="AU109" s="204"/>
      <c r="AV109" s="201"/>
      <c r="AW109" s="121"/>
      <c r="AX109" s="200" t="str">
        <f t="shared" si="4"/>
        <v/>
      </c>
      <c r="AY109" s="201"/>
      <c r="AZ109" s="201"/>
      <c r="BA109" s="201"/>
      <c r="BB109" s="201"/>
      <c r="BC109" s="204"/>
      <c r="BD109" s="208"/>
      <c r="BE109" s="201"/>
      <c r="BF109" s="201"/>
      <c r="BG109" s="201"/>
      <c r="BH109" s="204"/>
      <c r="BI109" s="201"/>
      <c r="BJ109" s="201"/>
      <c r="BK109" s="201"/>
      <c r="BL109" s="201"/>
      <c r="BM109" s="205"/>
      <c r="BN109" s="201"/>
      <c r="BO109" s="199"/>
      <c r="BP109" s="201"/>
      <c r="BQ109" s="199"/>
      <c r="BR109" s="199"/>
      <c r="BS109" s="199"/>
      <c r="BT109" s="199"/>
      <c r="BU109" s="199"/>
      <c r="BV109" s="199"/>
      <c r="BW109" s="199"/>
      <c r="BX109" s="201"/>
      <c r="CB109" s="214"/>
      <c r="CC109" s="214"/>
      <c r="CD109" s="214"/>
      <c r="CE109" s="215"/>
    </row>
    <row r="110" spans="1:83" s="177" customFormat="1" ht="27" customHeight="1" thickTop="1" thickBot="1" x14ac:dyDescent="0.25">
      <c r="A110" s="191"/>
      <c r="B110" s="173" t="str">
        <f t="shared" si="5"/>
        <v/>
      </c>
      <c r="C110" s="304" t="str">
        <f>IF(D110="","",(VLOOKUP(D110,Lookups!$B$4:$C$2561,2,FALSE)))</f>
        <v/>
      </c>
      <c r="D110" s="366"/>
      <c r="E110" s="173"/>
      <c r="F110" s="199"/>
      <c r="G110" s="173"/>
      <c r="H110" s="199"/>
      <c r="I110" s="173"/>
      <c r="J110" s="200" t="str">
        <f t="shared" si="3"/>
        <v/>
      </c>
      <c r="K110" s="173"/>
      <c r="L110" s="173"/>
      <c r="M110" s="173"/>
      <c r="N110" s="173"/>
      <c r="O110" s="173"/>
      <c r="P110" s="173"/>
      <c r="Q110" s="199"/>
      <c r="R110" s="199"/>
      <c r="S110" s="173"/>
      <c r="T110" s="121"/>
      <c r="U110" s="173"/>
      <c r="V110" s="121"/>
      <c r="W110" s="121"/>
      <c r="X110" s="121"/>
      <c r="Y110" s="121"/>
      <c r="Z110" s="121"/>
      <c r="AA110" s="121"/>
      <c r="AB110" s="173"/>
      <c r="AC110" s="173"/>
      <c r="AD110" s="173"/>
      <c r="AE110" s="200" t="str">
        <f>IF(AD110="","",(VLOOKUP(AD110,#REF!,2,FALSE)))</f>
        <v/>
      </c>
      <c r="AF110" s="173"/>
      <c r="AG110" s="173"/>
      <c r="AH110" s="173"/>
      <c r="AI110" s="202"/>
      <c r="AJ110" s="201"/>
      <c r="AK110" s="201"/>
      <c r="AL110" s="201"/>
      <c r="AM110" s="203"/>
      <c r="AN110" s="203"/>
      <c r="AO110" s="203"/>
      <c r="AP110" s="201"/>
      <c r="AQ110" s="201"/>
      <c r="AR110" s="201"/>
      <c r="AS110" s="201"/>
      <c r="AT110" s="201"/>
      <c r="AU110" s="204"/>
      <c r="AV110" s="201"/>
      <c r="AW110" s="121"/>
      <c r="AX110" s="200" t="str">
        <f t="shared" si="4"/>
        <v/>
      </c>
      <c r="AY110" s="201"/>
      <c r="AZ110" s="201"/>
      <c r="BA110" s="201"/>
      <c r="BB110" s="201"/>
      <c r="BC110" s="204"/>
      <c r="BD110" s="208"/>
      <c r="BE110" s="201"/>
      <c r="BF110" s="201"/>
      <c r="BG110" s="201"/>
      <c r="BH110" s="204"/>
      <c r="BI110" s="201"/>
      <c r="BJ110" s="201"/>
      <c r="BK110" s="201"/>
      <c r="BL110" s="201"/>
      <c r="BM110" s="205"/>
      <c r="BN110" s="201"/>
      <c r="BO110" s="199"/>
      <c r="BP110" s="201"/>
      <c r="BQ110" s="199"/>
      <c r="BR110" s="199"/>
      <c r="BS110" s="199"/>
      <c r="BT110" s="199"/>
      <c r="BU110" s="199"/>
      <c r="BV110" s="199"/>
      <c r="BW110" s="199"/>
      <c r="BX110" s="201"/>
      <c r="CB110" s="214"/>
      <c r="CC110" s="214"/>
      <c r="CD110" s="214"/>
      <c r="CE110" s="215"/>
    </row>
    <row r="111" spans="1:83" s="177" customFormat="1" ht="27" customHeight="1" thickTop="1" thickBot="1" x14ac:dyDescent="0.25">
      <c r="A111" s="191"/>
      <c r="B111" s="173" t="str">
        <f t="shared" si="5"/>
        <v/>
      </c>
      <c r="C111" s="304" t="str">
        <f>IF(D111="","",(VLOOKUP(D111,Lookups!$B$4:$C$2561,2,FALSE)))</f>
        <v/>
      </c>
      <c r="D111" s="366"/>
      <c r="E111" s="173"/>
      <c r="F111" s="199"/>
      <c r="G111" s="173"/>
      <c r="H111" s="199"/>
      <c r="I111" s="173"/>
      <c r="J111" s="200" t="str">
        <f t="shared" si="3"/>
        <v/>
      </c>
      <c r="K111" s="173"/>
      <c r="L111" s="173"/>
      <c r="M111" s="173"/>
      <c r="N111" s="173"/>
      <c r="O111" s="173"/>
      <c r="P111" s="173"/>
      <c r="Q111" s="199"/>
      <c r="R111" s="199"/>
      <c r="S111" s="173"/>
      <c r="T111" s="121"/>
      <c r="U111" s="173"/>
      <c r="V111" s="121"/>
      <c r="W111" s="121"/>
      <c r="X111" s="121"/>
      <c r="Y111" s="121"/>
      <c r="Z111" s="121"/>
      <c r="AA111" s="121"/>
      <c r="AB111" s="173"/>
      <c r="AC111" s="173"/>
      <c r="AD111" s="173"/>
      <c r="AE111" s="200" t="str">
        <f>IF(AD111="","",(VLOOKUP(AD111,#REF!,2,FALSE)))</f>
        <v/>
      </c>
      <c r="AF111" s="173"/>
      <c r="AG111" s="173"/>
      <c r="AH111" s="173"/>
      <c r="AI111" s="202"/>
      <c r="AJ111" s="201"/>
      <c r="AK111" s="201"/>
      <c r="AL111" s="201"/>
      <c r="AM111" s="203"/>
      <c r="AN111" s="203"/>
      <c r="AO111" s="203"/>
      <c r="AP111" s="201"/>
      <c r="AQ111" s="201"/>
      <c r="AR111" s="201"/>
      <c r="AS111" s="201"/>
      <c r="AT111" s="201"/>
      <c r="AU111" s="204"/>
      <c r="AV111" s="201"/>
      <c r="AW111" s="121"/>
      <c r="AX111" s="200" t="str">
        <f t="shared" si="4"/>
        <v/>
      </c>
      <c r="AY111" s="201"/>
      <c r="AZ111" s="201"/>
      <c r="BA111" s="201"/>
      <c r="BB111" s="201"/>
      <c r="BC111" s="204"/>
      <c r="BD111" s="208"/>
      <c r="BE111" s="201"/>
      <c r="BF111" s="201"/>
      <c r="BG111" s="201"/>
      <c r="BH111" s="204"/>
      <c r="BI111" s="201"/>
      <c r="BJ111" s="201"/>
      <c r="BK111" s="201"/>
      <c r="BL111" s="201"/>
      <c r="BM111" s="205"/>
      <c r="BN111" s="201"/>
      <c r="BO111" s="199"/>
      <c r="BP111" s="201"/>
      <c r="BQ111" s="199"/>
      <c r="BR111" s="199"/>
      <c r="BS111" s="199"/>
      <c r="BT111" s="199"/>
      <c r="BU111" s="199"/>
      <c r="BV111" s="199"/>
      <c r="BW111" s="199"/>
      <c r="BX111" s="201"/>
      <c r="CB111" s="214"/>
      <c r="CC111" s="214"/>
      <c r="CD111" s="214"/>
      <c r="CE111" s="215"/>
    </row>
    <row r="112" spans="1:83" s="177" customFormat="1" ht="27" customHeight="1" thickTop="1" thickBot="1" x14ac:dyDescent="0.25">
      <c r="A112" s="191"/>
      <c r="B112" s="173" t="str">
        <f t="shared" si="5"/>
        <v/>
      </c>
      <c r="C112" s="304" t="str">
        <f>IF(D112="","",(VLOOKUP(D112,Lookups!$B$4:$C$2561,2,FALSE)))</f>
        <v/>
      </c>
      <c r="D112" s="366"/>
      <c r="E112" s="173"/>
      <c r="F112" s="199"/>
      <c r="G112" s="173"/>
      <c r="H112" s="199"/>
      <c r="I112" s="173"/>
      <c r="J112" s="200" t="str">
        <f t="shared" si="3"/>
        <v/>
      </c>
      <c r="K112" s="173"/>
      <c r="L112" s="173"/>
      <c r="M112" s="173"/>
      <c r="N112" s="173"/>
      <c r="O112" s="173"/>
      <c r="P112" s="173"/>
      <c r="Q112" s="199"/>
      <c r="R112" s="199"/>
      <c r="S112" s="173"/>
      <c r="T112" s="121"/>
      <c r="U112" s="173"/>
      <c r="V112" s="121"/>
      <c r="W112" s="121"/>
      <c r="X112" s="121"/>
      <c r="Y112" s="121"/>
      <c r="Z112" s="121"/>
      <c r="AA112" s="121"/>
      <c r="AB112" s="173"/>
      <c r="AC112" s="173"/>
      <c r="AD112" s="173"/>
      <c r="AE112" s="200" t="str">
        <f>IF(AD112="","",(VLOOKUP(AD112,#REF!,2,FALSE)))</f>
        <v/>
      </c>
      <c r="AF112" s="173"/>
      <c r="AG112" s="173"/>
      <c r="AH112" s="173"/>
      <c r="AI112" s="202"/>
      <c r="AJ112" s="201"/>
      <c r="AK112" s="201"/>
      <c r="AL112" s="201"/>
      <c r="AM112" s="203"/>
      <c r="AN112" s="203"/>
      <c r="AO112" s="203"/>
      <c r="AP112" s="201"/>
      <c r="AQ112" s="201"/>
      <c r="AR112" s="201"/>
      <c r="AS112" s="201"/>
      <c r="AT112" s="201"/>
      <c r="AU112" s="204"/>
      <c r="AV112" s="201"/>
      <c r="AW112" s="121"/>
      <c r="AX112" s="200" t="str">
        <f t="shared" si="4"/>
        <v/>
      </c>
      <c r="AY112" s="201"/>
      <c r="AZ112" s="201"/>
      <c r="BA112" s="201"/>
      <c r="BB112" s="201"/>
      <c r="BC112" s="204"/>
      <c r="BD112" s="208"/>
      <c r="BE112" s="201"/>
      <c r="BF112" s="201"/>
      <c r="BG112" s="201"/>
      <c r="BH112" s="204"/>
      <c r="BI112" s="201"/>
      <c r="BJ112" s="201"/>
      <c r="BK112" s="201"/>
      <c r="BL112" s="201"/>
      <c r="BM112" s="205"/>
      <c r="BN112" s="201"/>
      <c r="BO112" s="199"/>
      <c r="BP112" s="201"/>
      <c r="BQ112" s="199"/>
      <c r="BR112" s="199"/>
      <c r="BS112" s="199"/>
      <c r="BT112" s="199"/>
      <c r="BU112" s="199"/>
      <c r="BV112" s="199"/>
      <c r="BW112" s="199"/>
      <c r="BX112" s="201"/>
      <c r="CB112" s="214"/>
      <c r="CC112" s="214"/>
      <c r="CD112" s="214"/>
      <c r="CE112" s="215"/>
    </row>
    <row r="113" spans="1:83" s="177" customFormat="1" ht="27" customHeight="1" thickTop="1" thickBot="1" x14ac:dyDescent="0.25">
      <c r="A113" s="191"/>
      <c r="B113" s="173" t="str">
        <f t="shared" si="5"/>
        <v/>
      </c>
      <c r="C113" s="304" t="str">
        <f>IF(D113="","",(VLOOKUP(D113,Lookups!$B$4:$C$2561,2,FALSE)))</f>
        <v/>
      </c>
      <c r="D113" s="366"/>
      <c r="E113" s="173"/>
      <c r="F113" s="199"/>
      <c r="G113" s="173"/>
      <c r="H113" s="199"/>
      <c r="I113" s="173"/>
      <c r="J113" s="200" t="str">
        <f t="shared" si="3"/>
        <v/>
      </c>
      <c r="K113" s="173"/>
      <c r="L113" s="173"/>
      <c r="M113" s="173"/>
      <c r="N113" s="173"/>
      <c r="O113" s="173"/>
      <c r="P113" s="173"/>
      <c r="Q113" s="199"/>
      <c r="R113" s="199"/>
      <c r="S113" s="173"/>
      <c r="T113" s="121"/>
      <c r="U113" s="173"/>
      <c r="V113" s="121"/>
      <c r="W113" s="121"/>
      <c r="X113" s="121"/>
      <c r="Y113" s="121"/>
      <c r="Z113" s="121"/>
      <c r="AA113" s="121"/>
      <c r="AB113" s="173"/>
      <c r="AC113" s="173"/>
      <c r="AD113" s="173"/>
      <c r="AE113" s="200" t="str">
        <f>IF(AD113="","",(VLOOKUP(AD113,#REF!,2,FALSE)))</f>
        <v/>
      </c>
      <c r="AF113" s="173"/>
      <c r="AG113" s="173"/>
      <c r="AH113" s="173"/>
      <c r="AI113" s="202"/>
      <c r="AJ113" s="201"/>
      <c r="AK113" s="201"/>
      <c r="AL113" s="201"/>
      <c r="AM113" s="203"/>
      <c r="AN113" s="203"/>
      <c r="AO113" s="203"/>
      <c r="AP113" s="201"/>
      <c r="AQ113" s="201"/>
      <c r="AR113" s="201"/>
      <c r="AS113" s="201"/>
      <c r="AT113" s="201"/>
      <c r="AU113" s="204"/>
      <c r="AV113" s="201"/>
      <c r="AW113" s="121"/>
      <c r="AX113" s="200" t="str">
        <f t="shared" si="4"/>
        <v/>
      </c>
      <c r="AY113" s="201"/>
      <c r="AZ113" s="201"/>
      <c r="BA113" s="201"/>
      <c r="BB113" s="201"/>
      <c r="BC113" s="204"/>
      <c r="BD113" s="208"/>
      <c r="BE113" s="201"/>
      <c r="BF113" s="201"/>
      <c r="BG113" s="201"/>
      <c r="BH113" s="204"/>
      <c r="BI113" s="201"/>
      <c r="BJ113" s="201"/>
      <c r="BK113" s="201"/>
      <c r="BL113" s="201"/>
      <c r="BM113" s="205"/>
      <c r="BN113" s="201"/>
      <c r="BO113" s="199"/>
      <c r="BP113" s="201"/>
      <c r="BQ113" s="199"/>
      <c r="BR113" s="199"/>
      <c r="BS113" s="199"/>
      <c r="BT113" s="199"/>
      <c r="BU113" s="199"/>
      <c r="BV113" s="199"/>
      <c r="BW113" s="199"/>
      <c r="BX113" s="201"/>
      <c r="CB113" s="214"/>
      <c r="CC113" s="214"/>
      <c r="CD113" s="214"/>
      <c r="CE113" s="215"/>
    </row>
    <row r="114" spans="1:83" s="177" customFormat="1" ht="27" customHeight="1" thickTop="1" thickBot="1" x14ac:dyDescent="0.25">
      <c r="A114" s="191"/>
      <c r="B114" s="173" t="str">
        <f t="shared" si="5"/>
        <v/>
      </c>
      <c r="C114" s="304" t="str">
        <f>IF(D114="","",(VLOOKUP(D114,Lookups!$B$4:$C$2561,2,FALSE)))</f>
        <v/>
      </c>
      <c r="D114" s="366"/>
      <c r="E114" s="173"/>
      <c r="F114" s="199"/>
      <c r="G114" s="173"/>
      <c r="H114" s="199"/>
      <c r="I114" s="173"/>
      <c r="J114" s="200" t="str">
        <f t="shared" si="3"/>
        <v/>
      </c>
      <c r="K114" s="173"/>
      <c r="L114" s="173"/>
      <c r="M114" s="173"/>
      <c r="N114" s="173"/>
      <c r="O114" s="173"/>
      <c r="P114" s="173"/>
      <c r="Q114" s="199"/>
      <c r="R114" s="199"/>
      <c r="S114" s="173"/>
      <c r="T114" s="121"/>
      <c r="U114" s="173"/>
      <c r="V114" s="121"/>
      <c r="W114" s="121"/>
      <c r="X114" s="121"/>
      <c r="Y114" s="121"/>
      <c r="Z114" s="121"/>
      <c r="AA114" s="121"/>
      <c r="AB114" s="173"/>
      <c r="AC114" s="173"/>
      <c r="AD114" s="173"/>
      <c r="AE114" s="200" t="str">
        <f>IF(AD114="","",(VLOOKUP(AD114,#REF!,2,FALSE)))</f>
        <v/>
      </c>
      <c r="AF114" s="173"/>
      <c r="AG114" s="173"/>
      <c r="AH114" s="173"/>
      <c r="AI114" s="202"/>
      <c r="AJ114" s="201"/>
      <c r="AK114" s="201"/>
      <c r="AL114" s="201"/>
      <c r="AM114" s="203"/>
      <c r="AN114" s="203"/>
      <c r="AO114" s="203"/>
      <c r="AP114" s="201"/>
      <c r="AQ114" s="201"/>
      <c r="AR114" s="201"/>
      <c r="AS114" s="201"/>
      <c r="AT114" s="201"/>
      <c r="AU114" s="204"/>
      <c r="AV114" s="201"/>
      <c r="AW114" s="121"/>
      <c r="AX114" s="200" t="str">
        <f t="shared" si="4"/>
        <v/>
      </c>
      <c r="AY114" s="201"/>
      <c r="AZ114" s="201"/>
      <c r="BA114" s="201"/>
      <c r="BB114" s="201"/>
      <c r="BC114" s="204"/>
      <c r="BD114" s="208"/>
      <c r="BE114" s="201"/>
      <c r="BF114" s="201"/>
      <c r="BG114" s="201"/>
      <c r="BH114" s="204"/>
      <c r="BI114" s="201"/>
      <c r="BJ114" s="201"/>
      <c r="BK114" s="201"/>
      <c r="BL114" s="201"/>
      <c r="BM114" s="205"/>
      <c r="BN114" s="201"/>
      <c r="BO114" s="199"/>
      <c r="BP114" s="201"/>
      <c r="BQ114" s="199"/>
      <c r="BR114" s="199"/>
      <c r="BS114" s="199"/>
      <c r="BT114" s="199"/>
      <c r="BU114" s="199"/>
      <c r="BV114" s="199"/>
      <c r="BW114" s="199"/>
      <c r="BX114" s="201"/>
      <c r="CB114" s="214"/>
      <c r="CC114" s="214"/>
      <c r="CD114" s="214"/>
      <c r="CE114" s="215"/>
    </row>
    <row r="115" spans="1:83" s="177" customFormat="1" ht="27" customHeight="1" thickTop="1" thickBot="1" x14ac:dyDescent="0.25">
      <c r="A115" s="191"/>
      <c r="B115" s="173" t="str">
        <f t="shared" si="5"/>
        <v/>
      </c>
      <c r="C115" s="304" t="str">
        <f>IF(D115="","",(VLOOKUP(D115,Lookups!$B$4:$C$2561,2,FALSE)))</f>
        <v/>
      </c>
      <c r="D115" s="366"/>
      <c r="E115" s="173"/>
      <c r="F115" s="199"/>
      <c r="G115" s="173"/>
      <c r="H115" s="199"/>
      <c r="I115" s="173"/>
      <c r="J115" s="200" t="str">
        <f t="shared" si="3"/>
        <v/>
      </c>
      <c r="K115" s="173"/>
      <c r="L115" s="173"/>
      <c r="M115" s="173"/>
      <c r="N115" s="173"/>
      <c r="O115" s="173"/>
      <c r="P115" s="173"/>
      <c r="Q115" s="199"/>
      <c r="R115" s="199"/>
      <c r="S115" s="173"/>
      <c r="T115" s="121"/>
      <c r="U115" s="173"/>
      <c r="V115" s="121"/>
      <c r="W115" s="121"/>
      <c r="X115" s="121"/>
      <c r="Y115" s="121"/>
      <c r="Z115" s="121"/>
      <c r="AA115" s="121"/>
      <c r="AB115" s="173"/>
      <c r="AC115" s="173"/>
      <c r="AD115" s="173"/>
      <c r="AE115" s="200" t="str">
        <f>IF(AD115="","",(VLOOKUP(AD115,#REF!,2,FALSE)))</f>
        <v/>
      </c>
      <c r="AF115" s="173"/>
      <c r="AG115" s="173"/>
      <c r="AH115" s="173"/>
      <c r="AI115" s="202"/>
      <c r="AJ115" s="201"/>
      <c r="AK115" s="201"/>
      <c r="AL115" s="201"/>
      <c r="AM115" s="203"/>
      <c r="AN115" s="203"/>
      <c r="AO115" s="203"/>
      <c r="AP115" s="201"/>
      <c r="AQ115" s="201"/>
      <c r="AR115" s="201"/>
      <c r="AS115" s="201"/>
      <c r="AT115" s="201"/>
      <c r="AU115" s="204"/>
      <c r="AV115" s="201"/>
      <c r="AW115" s="121"/>
      <c r="AX115" s="200" t="str">
        <f t="shared" si="4"/>
        <v/>
      </c>
      <c r="AY115" s="201"/>
      <c r="AZ115" s="201"/>
      <c r="BA115" s="201"/>
      <c r="BB115" s="201"/>
      <c r="BC115" s="204"/>
      <c r="BD115" s="208"/>
      <c r="BE115" s="201"/>
      <c r="BF115" s="201"/>
      <c r="BG115" s="201"/>
      <c r="BH115" s="204"/>
      <c r="BI115" s="201"/>
      <c r="BJ115" s="201"/>
      <c r="BK115" s="201"/>
      <c r="BL115" s="201"/>
      <c r="BM115" s="205"/>
      <c r="BN115" s="201"/>
      <c r="BO115" s="199"/>
      <c r="BP115" s="201"/>
      <c r="BQ115" s="199"/>
      <c r="BR115" s="199"/>
      <c r="BS115" s="199"/>
      <c r="BT115" s="199"/>
      <c r="BU115" s="199"/>
      <c r="BV115" s="199"/>
      <c r="BW115" s="199"/>
      <c r="BX115" s="201"/>
      <c r="CB115" s="214"/>
      <c r="CC115" s="214"/>
      <c r="CD115" s="214"/>
      <c r="CE115" s="215"/>
    </row>
    <row r="116" spans="1:83" s="177" customFormat="1" ht="27" customHeight="1" thickTop="1" thickBot="1" x14ac:dyDescent="0.25">
      <c r="A116" s="191"/>
      <c r="B116" s="173" t="str">
        <f t="shared" si="5"/>
        <v/>
      </c>
      <c r="C116" s="304" t="str">
        <f>IF(D116="","",(VLOOKUP(D116,Lookups!$B$4:$C$2561,2,FALSE)))</f>
        <v/>
      </c>
      <c r="D116" s="366"/>
      <c r="E116" s="173"/>
      <c r="F116" s="199"/>
      <c r="G116" s="173"/>
      <c r="H116" s="199"/>
      <c r="I116" s="173"/>
      <c r="J116" s="200" t="str">
        <f t="shared" si="3"/>
        <v/>
      </c>
      <c r="K116" s="173"/>
      <c r="L116" s="173"/>
      <c r="M116" s="173"/>
      <c r="N116" s="173"/>
      <c r="O116" s="173"/>
      <c r="P116" s="173"/>
      <c r="Q116" s="199"/>
      <c r="R116" s="199"/>
      <c r="S116" s="173"/>
      <c r="T116" s="121"/>
      <c r="U116" s="173"/>
      <c r="V116" s="121"/>
      <c r="W116" s="121"/>
      <c r="X116" s="121"/>
      <c r="Y116" s="121"/>
      <c r="Z116" s="121"/>
      <c r="AA116" s="121"/>
      <c r="AB116" s="173"/>
      <c r="AC116" s="173"/>
      <c r="AD116" s="173"/>
      <c r="AE116" s="200" t="str">
        <f>IF(AD116="","",(VLOOKUP(AD116,#REF!,2,FALSE)))</f>
        <v/>
      </c>
      <c r="AF116" s="173"/>
      <c r="AG116" s="173"/>
      <c r="AH116" s="173"/>
      <c r="AI116" s="202"/>
      <c r="AJ116" s="201"/>
      <c r="AK116" s="201"/>
      <c r="AL116" s="201"/>
      <c r="AM116" s="203"/>
      <c r="AN116" s="203"/>
      <c r="AO116" s="203"/>
      <c r="AP116" s="201"/>
      <c r="AQ116" s="201"/>
      <c r="AR116" s="201"/>
      <c r="AS116" s="201"/>
      <c r="AT116" s="201"/>
      <c r="AU116" s="204"/>
      <c r="AV116" s="201"/>
      <c r="AW116" s="121"/>
      <c r="AX116" s="200" t="str">
        <f t="shared" si="4"/>
        <v/>
      </c>
      <c r="AY116" s="201"/>
      <c r="AZ116" s="201"/>
      <c r="BA116" s="201"/>
      <c r="BB116" s="201"/>
      <c r="BC116" s="204"/>
      <c r="BD116" s="208"/>
      <c r="BE116" s="201"/>
      <c r="BF116" s="201"/>
      <c r="BG116" s="201"/>
      <c r="BH116" s="204"/>
      <c r="BI116" s="201"/>
      <c r="BJ116" s="201"/>
      <c r="BK116" s="201"/>
      <c r="BL116" s="201"/>
      <c r="BM116" s="205"/>
      <c r="BN116" s="201"/>
      <c r="BO116" s="199"/>
      <c r="BP116" s="201"/>
      <c r="BQ116" s="199"/>
      <c r="BR116" s="199"/>
      <c r="BS116" s="199"/>
      <c r="BT116" s="199"/>
      <c r="BU116" s="199"/>
      <c r="BV116" s="199"/>
      <c r="BW116" s="199"/>
      <c r="BX116" s="201"/>
      <c r="CB116" s="214"/>
      <c r="CC116" s="214"/>
      <c r="CD116" s="214"/>
      <c r="CE116" s="215"/>
    </row>
    <row r="117" spans="1:83" s="177" customFormat="1" ht="27" customHeight="1" thickTop="1" thickBot="1" x14ac:dyDescent="0.25">
      <c r="A117" s="191"/>
      <c r="B117" s="173" t="str">
        <f t="shared" si="5"/>
        <v/>
      </c>
      <c r="C117" s="304" t="str">
        <f>IF(D117="","",(VLOOKUP(D117,Lookups!$B$4:$C$2561,2,FALSE)))</f>
        <v/>
      </c>
      <c r="D117" s="366"/>
      <c r="E117" s="173"/>
      <c r="F117" s="199"/>
      <c r="G117" s="173"/>
      <c r="H117" s="199"/>
      <c r="I117" s="173"/>
      <c r="J117" s="200" t="str">
        <f t="shared" si="3"/>
        <v/>
      </c>
      <c r="K117" s="173"/>
      <c r="L117" s="173"/>
      <c r="M117" s="173"/>
      <c r="N117" s="173"/>
      <c r="O117" s="173"/>
      <c r="P117" s="173"/>
      <c r="Q117" s="199"/>
      <c r="R117" s="199"/>
      <c r="S117" s="173"/>
      <c r="T117" s="121"/>
      <c r="U117" s="173"/>
      <c r="V117" s="121"/>
      <c r="W117" s="121"/>
      <c r="X117" s="121"/>
      <c r="Y117" s="121"/>
      <c r="Z117" s="121"/>
      <c r="AA117" s="121"/>
      <c r="AB117" s="173"/>
      <c r="AC117" s="173"/>
      <c r="AD117" s="173"/>
      <c r="AE117" s="200" t="str">
        <f>IF(AD117="","",(VLOOKUP(AD117,#REF!,2,FALSE)))</f>
        <v/>
      </c>
      <c r="AF117" s="173"/>
      <c r="AG117" s="173"/>
      <c r="AH117" s="173"/>
      <c r="AI117" s="202"/>
      <c r="AJ117" s="201"/>
      <c r="AK117" s="201"/>
      <c r="AL117" s="201"/>
      <c r="AM117" s="203"/>
      <c r="AN117" s="203"/>
      <c r="AO117" s="203"/>
      <c r="AP117" s="201"/>
      <c r="AQ117" s="201"/>
      <c r="AR117" s="201"/>
      <c r="AS117" s="201"/>
      <c r="AT117" s="201"/>
      <c r="AU117" s="204"/>
      <c r="AV117" s="201"/>
      <c r="AW117" s="121"/>
      <c r="AX117" s="200" t="str">
        <f t="shared" si="4"/>
        <v/>
      </c>
      <c r="AY117" s="201"/>
      <c r="AZ117" s="201"/>
      <c r="BA117" s="201"/>
      <c r="BB117" s="201"/>
      <c r="BC117" s="204"/>
      <c r="BD117" s="208"/>
      <c r="BE117" s="201"/>
      <c r="BF117" s="201"/>
      <c r="BG117" s="201"/>
      <c r="BH117" s="204"/>
      <c r="BI117" s="201"/>
      <c r="BJ117" s="201"/>
      <c r="BK117" s="201"/>
      <c r="BL117" s="201"/>
      <c r="BM117" s="205"/>
      <c r="BN117" s="201"/>
      <c r="BO117" s="199"/>
      <c r="BP117" s="201"/>
      <c r="BQ117" s="199"/>
      <c r="BR117" s="199"/>
      <c r="BS117" s="199"/>
      <c r="BT117" s="199"/>
      <c r="BU117" s="199"/>
      <c r="BV117" s="199"/>
      <c r="BW117" s="199"/>
      <c r="BX117" s="201"/>
      <c r="CB117" s="214"/>
      <c r="CC117" s="214"/>
      <c r="CD117" s="214"/>
      <c r="CE117" s="215"/>
    </row>
    <row r="118" spans="1:83" s="177" customFormat="1" ht="27" customHeight="1" thickTop="1" thickBot="1" x14ac:dyDescent="0.25">
      <c r="A118" s="191"/>
      <c r="B118" s="173" t="str">
        <f t="shared" si="5"/>
        <v/>
      </c>
      <c r="C118" s="304" t="str">
        <f>IF(D118="","",(VLOOKUP(D118,Lookups!$B$4:$C$2561,2,FALSE)))</f>
        <v/>
      </c>
      <c r="D118" s="366"/>
      <c r="E118" s="173"/>
      <c r="F118" s="199"/>
      <c r="G118" s="173"/>
      <c r="H118" s="199"/>
      <c r="I118" s="173"/>
      <c r="J118" s="200" t="str">
        <f t="shared" si="3"/>
        <v/>
      </c>
      <c r="K118" s="173"/>
      <c r="L118" s="173"/>
      <c r="M118" s="173"/>
      <c r="N118" s="173"/>
      <c r="O118" s="173"/>
      <c r="P118" s="173"/>
      <c r="Q118" s="199"/>
      <c r="R118" s="199"/>
      <c r="S118" s="173"/>
      <c r="T118" s="121"/>
      <c r="U118" s="173"/>
      <c r="V118" s="121"/>
      <c r="W118" s="121"/>
      <c r="X118" s="121"/>
      <c r="Y118" s="121"/>
      <c r="Z118" s="121"/>
      <c r="AA118" s="121"/>
      <c r="AB118" s="173"/>
      <c r="AC118" s="173"/>
      <c r="AD118" s="173"/>
      <c r="AE118" s="200" t="str">
        <f>IF(AD118="","",(VLOOKUP(AD118,#REF!,2,FALSE)))</f>
        <v/>
      </c>
      <c r="AF118" s="173"/>
      <c r="AG118" s="173"/>
      <c r="AH118" s="173"/>
      <c r="AI118" s="202"/>
      <c r="AJ118" s="201"/>
      <c r="AK118" s="201"/>
      <c r="AL118" s="201"/>
      <c r="AM118" s="203"/>
      <c r="AN118" s="203"/>
      <c r="AO118" s="203"/>
      <c r="AP118" s="201"/>
      <c r="AQ118" s="201"/>
      <c r="AR118" s="201"/>
      <c r="AS118" s="201"/>
      <c r="AT118" s="201"/>
      <c r="AU118" s="204"/>
      <c r="AV118" s="201"/>
      <c r="AW118" s="121"/>
      <c r="AX118" s="200" t="str">
        <f t="shared" si="4"/>
        <v/>
      </c>
      <c r="AY118" s="201"/>
      <c r="AZ118" s="201"/>
      <c r="BA118" s="201"/>
      <c r="BB118" s="201"/>
      <c r="BC118" s="204"/>
      <c r="BD118" s="208"/>
      <c r="BE118" s="201"/>
      <c r="BF118" s="201"/>
      <c r="BG118" s="201"/>
      <c r="BH118" s="204"/>
      <c r="BI118" s="201"/>
      <c r="BJ118" s="201"/>
      <c r="BK118" s="201"/>
      <c r="BL118" s="201"/>
      <c r="BM118" s="205"/>
      <c r="BN118" s="201"/>
      <c r="BO118" s="199"/>
      <c r="BP118" s="201"/>
      <c r="BQ118" s="199"/>
      <c r="BR118" s="199"/>
      <c r="BS118" s="199"/>
      <c r="BT118" s="199"/>
      <c r="BU118" s="199"/>
      <c r="BV118" s="199"/>
      <c r="BW118" s="199"/>
      <c r="BX118" s="201"/>
      <c r="CB118" s="214"/>
      <c r="CC118" s="214"/>
      <c r="CD118" s="214"/>
      <c r="CE118" s="215"/>
    </row>
    <row r="119" spans="1:83" s="177" customFormat="1" ht="27" customHeight="1" thickTop="1" thickBot="1" x14ac:dyDescent="0.25">
      <c r="A119" s="191"/>
      <c r="B119" s="173" t="str">
        <f t="shared" si="5"/>
        <v/>
      </c>
      <c r="C119" s="304" t="str">
        <f>IF(D119="","",(VLOOKUP(D119,Lookups!$B$4:$C$2561,2,FALSE)))</f>
        <v/>
      </c>
      <c r="D119" s="366"/>
      <c r="E119" s="173"/>
      <c r="F119" s="199"/>
      <c r="G119" s="173"/>
      <c r="H119" s="199"/>
      <c r="I119" s="173"/>
      <c r="J119" s="200" t="str">
        <f t="shared" si="3"/>
        <v/>
      </c>
      <c r="K119" s="173"/>
      <c r="L119" s="173"/>
      <c r="M119" s="173"/>
      <c r="N119" s="173"/>
      <c r="O119" s="173"/>
      <c r="P119" s="173"/>
      <c r="Q119" s="199"/>
      <c r="R119" s="199"/>
      <c r="S119" s="173"/>
      <c r="T119" s="121"/>
      <c r="U119" s="173"/>
      <c r="V119" s="121"/>
      <c r="W119" s="121"/>
      <c r="X119" s="121"/>
      <c r="Y119" s="121"/>
      <c r="Z119" s="121"/>
      <c r="AA119" s="121"/>
      <c r="AB119" s="173"/>
      <c r="AC119" s="173"/>
      <c r="AD119" s="173"/>
      <c r="AE119" s="200" t="str">
        <f>IF(AD119="","",(VLOOKUP(AD119,#REF!,2,FALSE)))</f>
        <v/>
      </c>
      <c r="AF119" s="173"/>
      <c r="AG119" s="173"/>
      <c r="AH119" s="173"/>
      <c r="AI119" s="202"/>
      <c r="AJ119" s="201"/>
      <c r="AK119" s="201"/>
      <c r="AL119" s="201"/>
      <c r="AM119" s="203"/>
      <c r="AN119" s="203"/>
      <c r="AO119" s="203"/>
      <c r="AP119" s="201"/>
      <c r="AQ119" s="201"/>
      <c r="AR119" s="201"/>
      <c r="AS119" s="201"/>
      <c r="AT119" s="201"/>
      <c r="AU119" s="204"/>
      <c r="AV119" s="201"/>
      <c r="AW119" s="121"/>
      <c r="AX119" s="200" t="str">
        <f t="shared" si="4"/>
        <v/>
      </c>
      <c r="AY119" s="201"/>
      <c r="AZ119" s="201"/>
      <c r="BA119" s="201"/>
      <c r="BB119" s="201"/>
      <c r="BC119" s="204"/>
      <c r="BD119" s="208"/>
      <c r="BE119" s="201"/>
      <c r="BF119" s="201"/>
      <c r="BG119" s="201"/>
      <c r="BH119" s="204"/>
      <c r="BI119" s="201"/>
      <c r="BJ119" s="201"/>
      <c r="BK119" s="201"/>
      <c r="BL119" s="201"/>
      <c r="BM119" s="205"/>
      <c r="BN119" s="201"/>
      <c r="BO119" s="199"/>
      <c r="BP119" s="201"/>
      <c r="BQ119" s="199"/>
      <c r="BR119" s="199"/>
      <c r="BS119" s="199"/>
      <c r="BT119" s="199"/>
      <c r="BU119" s="199"/>
      <c r="BV119" s="199"/>
      <c r="BW119" s="199"/>
      <c r="BX119" s="201"/>
      <c r="CB119" s="214"/>
      <c r="CC119" s="214"/>
      <c r="CD119" s="214"/>
      <c r="CE119" s="215"/>
    </row>
    <row r="120" spans="1:83" s="177" customFormat="1" ht="27" customHeight="1" thickTop="1" thickBot="1" x14ac:dyDescent="0.25">
      <c r="A120" s="191"/>
      <c r="B120" s="173" t="str">
        <f t="shared" si="5"/>
        <v/>
      </c>
      <c r="C120" s="304" t="str">
        <f>IF(D120="","",(VLOOKUP(D120,Lookups!$B$4:$C$2561,2,FALSE)))</f>
        <v/>
      </c>
      <c r="D120" s="366"/>
      <c r="E120" s="173"/>
      <c r="F120" s="199"/>
      <c r="G120" s="173"/>
      <c r="H120" s="199"/>
      <c r="I120" s="173"/>
      <c r="J120" s="200" t="str">
        <f t="shared" si="3"/>
        <v/>
      </c>
      <c r="K120" s="173"/>
      <c r="L120" s="173"/>
      <c r="M120" s="173"/>
      <c r="N120" s="173"/>
      <c r="O120" s="173"/>
      <c r="P120" s="173"/>
      <c r="Q120" s="199"/>
      <c r="R120" s="199"/>
      <c r="S120" s="173"/>
      <c r="T120" s="121"/>
      <c r="U120" s="173"/>
      <c r="V120" s="121"/>
      <c r="W120" s="121"/>
      <c r="X120" s="121"/>
      <c r="Y120" s="121"/>
      <c r="Z120" s="121"/>
      <c r="AA120" s="121"/>
      <c r="AB120" s="173"/>
      <c r="AC120" s="173"/>
      <c r="AD120" s="173"/>
      <c r="AE120" s="200" t="str">
        <f>IF(AD120="","",(VLOOKUP(AD120,#REF!,2,FALSE)))</f>
        <v/>
      </c>
      <c r="AF120" s="173"/>
      <c r="AG120" s="173"/>
      <c r="AH120" s="173"/>
      <c r="AI120" s="202"/>
      <c r="AJ120" s="201"/>
      <c r="AK120" s="201"/>
      <c r="AL120" s="201"/>
      <c r="AM120" s="203"/>
      <c r="AN120" s="203"/>
      <c r="AO120" s="203"/>
      <c r="AP120" s="201"/>
      <c r="AQ120" s="201"/>
      <c r="AR120" s="201"/>
      <c r="AS120" s="201"/>
      <c r="AT120" s="201"/>
      <c r="AU120" s="204"/>
      <c r="AV120" s="201"/>
      <c r="AW120" s="121"/>
      <c r="AX120" s="200" t="str">
        <f t="shared" si="4"/>
        <v/>
      </c>
      <c r="AY120" s="201"/>
      <c r="AZ120" s="201"/>
      <c r="BA120" s="201"/>
      <c r="BB120" s="201"/>
      <c r="BC120" s="204"/>
      <c r="BD120" s="208"/>
      <c r="BE120" s="201"/>
      <c r="BF120" s="201"/>
      <c r="BG120" s="201"/>
      <c r="BH120" s="204"/>
      <c r="BI120" s="201"/>
      <c r="BJ120" s="201"/>
      <c r="BK120" s="201"/>
      <c r="BL120" s="201"/>
      <c r="BM120" s="205"/>
      <c r="BN120" s="201"/>
      <c r="BO120" s="199"/>
      <c r="BP120" s="201"/>
      <c r="BQ120" s="199"/>
      <c r="BR120" s="199"/>
      <c r="BS120" s="199"/>
      <c r="BT120" s="199"/>
      <c r="BU120" s="199"/>
      <c r="BV120" s="199"/>
      <c r="BW120" s="199"/>
      <c r="BX120" s="201"/>
      <c r="CB120" s="214"/>
      <c r="CC120" s="214"/>
      <c r="CD120" s="214"/>
      <c r="CE120" s="215"/>
    </row>
    <row r="121" spans="1:83" s="177" customFormat="1" ht="27" customHeight="1" thickTop="1" thickBot="1" x14ac:dyDescent="0.25">
      <c r="A121" s="191"/>
      <c r="B121" s="173" t="str">
        <f t="shared" si="5"/>
        <v/>
      </c>
      <c r="C121" s="304" t="str">
        <f>IF(D121="","",(VLOOKUP(D121,Lookups!$B$4:$C$2561,2,FALSE)))</f>
        <v/>
      </c>
      <c r="D121" s="366"/>
      <c r="E121" s="173"/>
      <c r="F121" s="199"/>
      <c r="G121" s="173"/>
      <c r="H121" s="199"/>
      <c r="I121" s="173"/>
      <c r="J121" s="200" t="str">
        <f t="shared" si="3"/>
        <v/>
      </c>
      <c r="K121" s="173"/>
      <c r="L121" s="173"/>
      <c r="M121" s="173"/>
      <c r="N121" s="173"/>
      <c r="O121" s="173"/>
      <c r="P121" s="173"/>
      <c r="Q121" s="199"/>
      <c r="R121" s="199"/>
      <c r="S121" s="173"/>
      <c r="T121" s="121"/>
      <c r="U121" s="173"/>
      <c r="V121" s="121"/>
      <c r="W121" s="121"/>
      <c r="X121" s="121"/>
      <c r="Y121" s="121"/>
      <c r="Z121" s="121"/>
      <c r="AA121" s="121"/>
      <c r="AB121" s="173"/>
      <c r="AC121" s="173"/>
      <c r="AD121" s="173"/>
      <c r="AE121" s="200" t="str">
        <f>IF(AD121="","",(VLOOKUP(AD121,#REF!,2,FALSE)))</f>
        <v/>
      </c>
      <c r="AF121" s="173"/>
      <c r="AG121" s="173"/>
      <c r="AH121" s="173"/>
      <c r="AI121" s="202"/>
      <c r="AJ121" s="201"/>
      <c r="AK121" s="201"/>
      <c r="AL121" s="201"/>
      <c r="AM121" s="203"/>
      <c r="AN121" s="203"/>
      <c r="AO121" s="203"/>
      <c r="AP121" s="201"/>
      <c r="AQ121" s="201"/>
      <c r="AR121" s="201"/>
      <c r="AS121" s="201"/>
      <c r="AT121" s="201"/>
      <c r="AU121" s="204"/>
      <c r="AV121" s="201"/>
      <c r="AW121" s="121"/>
      <c r="AX121" s="200" t="str">
        <f t="shared" si="4"/>
        <v/>
      </c>
      <c r="AY121" s="201"/>
      <c r="AZ121" s="201"/>
      <c r="BA121" s="201"/>
      <c r="BB121" s="201"/>
      <c r="BC121" s="204"/>
      <c r="BD121" s="208"/>
      <c r="BE121" s="201"/>
      <c r="BF121" s="201"/>
      <c r="BG121" s="201"/>
      <c r="BH121" s="204"/>
      <c r="BI121" s="201"/>
      <c r="BJ121" s="201"/>
      <c r="BK121" s="201"/>
      <c r="BL121" s="201"/>
      <c r="BM121" s="205"/>
      <c r="BN121" s="201"/>
      <c r="BO121" s="199"/>
      <c r="BP121" s="201"/>
      <c r="BQ121" s="199"/>
      <c r="BR121" s="199"/>
      <c r="BS121" s="199"/>
      <c r="BT121" s="199"/>
      <c r="BU121" s="199"/>
      <c r="BV121" s="199"/>
      <c r="BW121" s="199"/>
      <c r="BX121" s="201"/>
      <c r="CB121" s="214"/>
      <c r="CC121" s="214"/>
      <c r="CD121" s="214"/>
      <c r="CE121" s="215"/>
    </row>
    <row r="122" spans="1:83" s="177" customFormat="1" ht="27" customHeight="1" thickTop="1" thickBot="1" x14ac:dyDescent="0.25">
      <c r="A122" s="191"/>
      <c r="B122" s="173" t="str">
        <f t="shared" si="5"/>
        <v/>
      </c>
      <c r="C122" s="304" t="str">
        <f>IF(D122="","",(VLOOKUP(D122,Lookups!$B$4:$C$2561,2,FALSE)))</f>
        <v/>
      </c>
      <c r="D122" s="366"/>
      <c r="E122" s="173"/>
      <c r="F122" s="199"/>
      <c r="G122" s="173"/>
      <c r="H122" s="199"/>
      <c r="I122" s="173"/>
      <c r="J122" s="200" t="str">
        <f t="shared" si="3"/>
        <v/>
      </c>
      <c r="K122" s="173"/>
      <c r="L122" s="173"/>
      <c r="M122" s="173"/>
      <c r="N122" s="173"/>
      <c r="O122" s="173"/>
      <c r="P122" s="173"/>
      <c r="Q122" s="199"/>
      <c r="R122" s="199"/>
      <c r="S122" s="173"/>
      <c r="T122" s="121"/>
      <c r="U122" s="173"/>
      <c r="V122" s="121"/>
      <c r="W122" s="121"/>
      <c r="X122" s="121"/>
      <c r="Y122" s="121"/>
      <c r="Z122" s="121"/>
      <c r="AA122" s="121"/>
      <c r="AB122" s="173"/>
      <c r="AC122" s="173"/>
      <c r="AD122" s="173"/>
      <c r="AE122" s="200" t="str">
        <f>IF(AD122="","",(VLOOKUP(AD122,#REF!,2,FALSE)))</f>
        <v/>
      </c>
      <c r="AF122" s="173"/>
      <c r="AG122" s="173"/>
      <c r="AH122" s="173"/>
      <c r="AI122" s="202"/>
      <c r="AJ122" s="201"/>
      <c r="AK122" s="201"/>
      <c r="AL122" s="201"/>
      <c r="AM122" s="203"/>
      <c r="AN122" s="203"/>
      <c r="AO122" s="203"/>
      <c r="AP122" s="201"/>
      <c r="AQ122" s="201"/>
      <c r="AR122" s="201"/>
      <c r="AS122" s="201"/>
      <c r="AT122" s="201"/>
      <c r="AU122" s="204"/>
      <c r="AV122" s="201"/>
      <c r="AW122" s="121"/>
      <c r="AX122" s="200" t="str">
        <f t="shared" si="4"/>
        <v/>
      </c>
      <c r="AY122" s="201"/>
      <c r="AZ122" s="201"/>
      <c r="BA122" s="201"/>
      <c r="BB122" s="201"/>
      <c r="BC122" s="204"/>
      <c r="BD122" s="208"/>
      <c r="BE122" s="201"/>
      <c r="BF122" s="201"/>
      <c r="BG122" s="201"/>
      <c r="BH122" s="204"/>
      <c r="BI122" s="201"/>
      <c r="BJ122" s="201"/>
      <c r="BK122" s="201"/>
      <c r="BL122" s="201"/>
      <c r="BM122" s="205"/>
      <c r="BN122" s="201"/>
      <c r="BO122" s="199"/>
      <c r="BP122" s="201"/>
      <c r="BQ122" s="199"/>
      <c r="BR122" s="199"/>
      <c r="BS122" s="199"/>
      <c r="BT122" s="199"/>
      <c r="BU122" s="199"/>
      <c r="BV122" s="199"/>
      <c r="BW122" s="199"/>
      <c r="BX122" s="201"/>
      <c r="CB122" s="214"/>
      <c r="CC122" s="214"/>
      <c r="CD122" s="214"/>
      <c r="CE122" s="215"/>
    </row>
    <row r="123" spans="1:83" s="177" customFormat="1" ht="27" customHeight="1" thickTop="1" thickBot="1" x14ac:dyDescent="0.25">
      <c r="A123" s="191"/>
      <c r="B123" s="173" t="str">
        <f t="shared" si="5"/>
        <v/>
      </c>
      <c r="C123" s="304" t="str">
        <f>IF(D123="","",(VLOOKUP(D123,Lookups!$B$4:$C$2561,2,FALSE)))</f>
        <v/>
      </c>
      <c r="D123" s="366"/>
      <c r="E123" s="173"/>
      <c r="F123" s="199"/>
      <c r="G123" s="173"/>
      <c r="H123" s="199"/>
      <c r="I123" s="173"/>
      <c r="J123" s="200" t="str">
        <f t="shared" si="3"/>
        <v/>
      </c>
      <c r="K123" s="173"/>
      <c r="L123" s="173"/>
      <c r="M123" s="173"/>
      <c r="N123" s="173"/>
      <c r="O123" s="173"/>
      <c r="P123" s="173"/>
      <c r="Q123" s="199"/>
      <c r="R123" s="199"/>
      <c r="S123" s="173"/>
      <c r="T123" s="121"/>
      <c r="U123" s="173"/>
      <c r="V123" s="121"/>
      <c r="W123" s="121"/>
      <c r="X123" s="121"/>
      <c r="Y123" s="121"/>
      <c r="Z123" s="121"/>
      <c r="AA123" s="121"/>
      <c r="AB123" s="173"/>
      <c r="AC123" s="173"/>
      <c r="AD123" s="173"/>
      <c r="AE123" s="200" t="str">
        <f>IF(AD123="","",(VLOOKUP(AD123,#REF!,2,FALSE)))</f>
        <v/>
      </c>
      <c r="AF123" s="173"/>
      <c r="AG123" s="173"/>
      <c r="AH123" s="173"/>
      <c r="AI123" s="202"/>
      <c r="AJ123" s="201"/>
      <c r="AK123" s="201"/>
      <c r="AL123" s="201"/>
      <c r="AM123" s="203"/>
      <c r="AN123" s="203"/>
      <c r="AO123" s="203"/>
      <c r="AP123" s="201"/>
      <c r="AQ123" s="201"/>
      <c r="AR123" s="201"/>
      <c r="AS123" s="201"/>
      <c r="AT123" s="201"/>
      <c r="AU123" s="204"/>
      <c r="AV123" s="201"/>
      <c r="AW123" s="121"/>
      <c r="AX123" s="200" t="str">
        <f t="shared" si="4"/>
        <v/>
      </c>
      <c r="AY123" s="201"/>
      <c r="AZ123" s="201"/>
      <c r="BA123" s="201"/>
      <c r="BB123" s="201"/>
      <c r="BC123" s="204"/>
      <c r="BD123" s="208"/>
      <c r="BE123" s="201"/>
      <c r="BF123" s="201"/>
      <c r="BG123" s="201"/>
      <c r="BH123" s="204"/>
      <c r="BI123" s="201"/>
      <c r="BJ123" s="201"/>
      <c r="BK123" s="201"/>
      <c r="BL123" s="201"/>
      <c r="BM123" s="205"/>
      <c r="BN123" s="201"/>
      <c r="BO123" s="199"/>
      <c r="BP123" s="201"/>
      <c r="BQ123" s="199"/>
      <c r="BR123" s="199"/>
      <c r="BS123" s="199"/>
      <c r="BT123" s="199"/>
      <c r="BU123" s="199"/>
      <c r="BV123" s="199"/>
      <c r="BW123" s="199"/>
      <c r="BX123" s="201"/>
      <c r="CB123" s="214"/>
      <c r="CC123" s="214"/>
      <c r="CD123" s="214"/>
      <c r="CE123" s="215"/>
    </row>
    <row r="124" spans="1:83" s="177" customFormat="1" ht="27" customHeight="1" thickTop="1" thickBot="1" x14ac:dyDescent="0.25">
      <c r="A124" s="191"/>
      <c r="B124" s="173" t="str">
        <f t="shared" si="5"/>
        <v/>
      </c>
      <c r="C124" s="304" t="str">
        <f>IF(D124="","",(VLOOKUP(D124,Lookups!$B$4:$C$2561,2,FALSE)))</f>
        <v/>
      </c>
      <c r="D124" s="366"/>
      <c r="E124" s="173"/>
      <c r="F124" s="199"/>
      <c r="G124" s="173"/>
      <c r="H124" s="199"/>
      <c r="I124" s="173"/>
      <c r="J124" s="200" t="str">
        <f t="shared" si="3"/>
        <v/>
      </c>
      <c r="K124" s="173"/>
      <c r="L124" s="173"/>
      <c r="M124" s="173"/>
      <c r="N124" s="173"/>
      <c r="O124" s="173"/>
      <c r="P124" s="173"/>
      <c r="Q124" s="199"/>
      <c r="R124" s="199"/>
      <c r="S124" s="173"/>
      <c r="T124" s="121"/>
      <c r="U124" s="173"/>
      <c r="V124" s="121"/>
      <c r="W124" s="121"/>
      <c r="X124" s="121"/>
      <c r="Y124" s="121"/>
      <c r="Z124" s="121"/>
      <c r="AA124" s="121"/>
      <c r="AB124" s="173"/>
      <c r="AC124" s="173"/>
      <c r="AD124" s="173"/>
      <c r="AE124" s="200" t="str">
        <f>IF(AD124="","",(VLOOKUP(AD124,#REF!,2,FALSE)))</f>
        <v/>
      </c>
      <c r="AF124" s="173"/>
      <c r="AG124" s="173"/>
      <c r="AH124" s="173"/>
      <c r="AI124" s="202"/>
      <c r="AJ124" s="201"/>
      <c r="AK124" s="201"/>
      <c r="AL124" s="201"/>
      <c r="AM124" s="203"/>
      <c r="AN124" s="203"/>
      <c r="AO124" s="203"/>
      <c r="AP124" s="201"/>
      <c r="AQ124" s="201"/>
      <c r="AR124" s="201"/>
      <c r="AS124" s="201"/>
      <c r="AT124" s="201"/>
      <c r="AU124" s="204"/>
      <c r="AV124" s="201"/>
      <c r="AW124" s="121"/>
      <c r="AX124" s="200" t="str">
        <f t="shared" si="4"/>
        <v/>
      </c>
      <c r="AY124" s="201"/>
      <c r="AZ124" s="201"/>
      <c r="BA124" s="201"/>
      <c r="BB124" s="201"/>
      <c r="BC124" s="204"/>
      <c r="BD124" s="208"/>
      <c r="BE124" s="201"/>
      <c r="BF124" s="201"/>
      <c r="BG124" s="201"/>
      <c r="BH124" s="204"/>
      <c r="BI124" s="201"/>
      <c r="BJ124" s="201"/>
      <c r="BK124" s="201"/>
      <c r="BL124" s="201"/>
      <c r="BM124" s="205"/>
      <c r="BN124" s="201"/>
      <c r="BO124" s="199"/>
      <c r="BP124" s="201"/>
      <c r="BQ124" s="199"/>
      <c r="BR124" s="199"/>
      <c r="BS124" s="199"/>
      <c r="BT124" s="199"/>
      <c r="BU124" s="199"/>
      <c r="BV124" s="199"/>
      <c r="BW124" s="199"/>
      <c r="BX124" s="201"/>
      <c r="CB124" s="214"/>
      <c r="CC124" s="214"/>
      <c r="CD124" s="214"/>
      <c r="CE124" s="215"/>
    </row>
    <row r="125" spans="1:83" s="177" customFormat="1" ht="27" customHeight="1" thickTop="1" thickBot="1" x14ac:dyDescent="0.25">
      <c r="A125" s="191"/>
      <c r="B125" s="173" t="str">
        <f t="shared" si="5"/>
        <v/>
      </c>
      <c r="C125" s="304" t="str">
        <f>IF(D125="","",(VLOOKUP(D125,Lookups!$B$4:$C$2561,2,FALSE)))</f>
        <v/>
      </c>
      <c r="D125" s="366"/>
      <c r="E125" s="173"/>
      <c r="F125" s="199"/>
      <c r="G125" s="173"/>
      <c r="H125" s="199"/>
      <c r="I125" s="173"/>
      <c r="J125" s="200" t="str">
        <f t="shared" si="3"/>
        <v/>
      </c>
      <c r="K125" s="173"/>
      <c r="L125" s="173"/>
      <c r="M125" s="173"/>
      <c r="N125" s="173"/>
      <c r="O125" s="173"/>
      <c r="P125" s="173"/>
      <c r="Q125" s="199"/>
      <c r="R125" s="199"/>
      <c r="S125" s="173"/>
      <c r="T125" s="121"/>
      <c r="U125" s="173"/>
      <c r="V125" s="121"/>
      <c r="W125" s="121"/>
      <c r="X125" s="121"/>
      <c r="Y125" s="121"/>
      <c r="Z125" s="121"/>
      <c r="AA125" s="121"/>
      <c r="AB125" s="173"/>
      <c r="AC125" s="173"/>
      <c r="AD125" s="173"/>
      <c r="AE125" s="200" t="str">
        <f>IF(AD125="","",(VLOOKUP(AD125,#REF!,2,FALSE)))</f>
        <v/>
      </c>
      <c r="AF125" s="173"/>
      <c r="AG125" s="173"/>
      <c r="AH125" s="173"/>
      <c r="AI125" s="202"/>
      <c r="AJ125" s="201"/>
      <c r="AK125" s="201"/>
      <c r="AL125" s="201"/>
      <c r="AM125" s="203"/>
      <c r="AN125" s="203"/>
      <c r="AO125" s="203"/>
      <c r="AP125" s="201"/>
      <c r="AQ125" s="201"/>
      <c r="AR125" s="201"/>
      <c r="AS125" s="201"/>
      <c r="AT125" s="201"/>
      <c r="AU125" s="204"/>
      <c r="AV125" s="201"/>
      <c r="AW125" s="121"/>
      <c r="AX125" s="200" t="str">
        <f t="shared" si="4"/>
        <v/>
      </c>
      <c r="AY125" s="201"/>
      <c r="AZ125" s="201"/>
      <c r="BA125" s="201"/>
      <c r="BB125" s="201"/>
      <c r="BC125" s="204"/>
      <c r="BD125" s="208"/>
      <c r="BE125" s="201"/>
      <c r="BF125" s="201"/>
      <c r="BG125" s="201"/>
      <c r="BH125" s="204"/>
      <c r="BI125" s="201"/>
      <c r="BJ125" s="201"/>
      <c r="BK125" s="201"/>
      <c r="BL125" s="201"/>
      <c r="BM125" s="205"/>
      <c r="BN125" s="201"/>
      <c r="BO125" s="199"/>
      <c r="BP125" s="201"/>
      <c r="BQ125" s="199"/>
      <c r="BR125" s="199"/>
      <c r="BS125" s="199"/>
      <c r="BT125" s="199"/>
      <c r="BU125" s="199"/>
      <c r="BV125" s="199"/>
      <c r="BW125" s="199"/>
      <c r="BX125" s="201"/>
      <c r="CB125" s="214"/>
      <c r="CC125" s="214"/>
      <c r="CD125" s="214"/>
      <c r="CE125" s="215"/>
    </row>
    <row r="126" spans="1:83" s="177" customFormat="1" ht="27" customHeight="1" thickTop="1" thickBot="1" x14ac:dyDescent="0.25">
      <c r="A126" s="191"/>
      <c r="B126" s="173" t="str">
        <f t="shared" si="5"/>
        <v/>
      </c>
      <c r="C126" s="304" t="str">
        <f>IF(D126="","",(VLOOKUP(D126,Lookups!$B$4:$C$2561,2,FALSE)))</f>
        <v/>
      </c>
      <c r="D126" s="366"/>
      <c r="E126" s="173"/>
      <c r="F126" s="199"/>
      <c r="G126" s="173"/>
      <c r="H126" s="199"/>
      <c r="I126" s="173"/>
      <c r="J126" s="200" t="str">
        <f t="shared" si="3"/>
        <v/>
      </c>
      <c r="K126" s="173"/>
      <c r="L126" s="173"/>
      <c r="M126" s="173"/>
      <c r="N126" s="173"/>
      <c r="O126" s="173"/>
      <c r="P126" s="173"/>
      <c r="Q126" s="199"/>
      <c r="R126" s="199"/>
      <c r="S126" s="173"/>
      <c r="T126" s="121"/>
      <c r="U126" s="173"/>
      <c r="V126" s="121"/>
      <c r="W126" s="121"/>
      <c r="X126" s="121"/>
      <c r="Y126" s="121"/>
      <c r="Z126" s="121"/>
      <c r="AA126" s="121"/>
      <c r="AB126" s="173"/>
      <c r="AC126" s="173"/>
      <c r="AD126" s="173"/>
      <c r="AE126" s="200" t="str">
        <f>IF(AD126="","",(VLOOKUP(AD126,#REF!,2,FALSE)))</f>
        <v/>
      </c>
      <c r="AF126" s="173"/>
      <c r="AG126" s="173"/>
      <c r="AH126" s="173"/>
      <c r="AI126" s="202"/>
      <c r="AJ126" s="201"/>
      <c r="AK126" s="201"/>
      <c r="AL126" s="201"/>
      <c r="AM126" s="203"/>
      <c r="AN126" s="203"/>
      <c r="AO126" s="203"/>
      <c r="AP126" s="201"/>
      <c r="AQ126" s="201"/>
      <c r="AR126" s="201"/>
      <c r="AS126" s="201"/>
      <c r="AT126" s="201"/>
      <c r="AU126" s="204"/>
      <c r="AV126" s="201"/>
      <c r="AW126" s="121"/>
      <c r="AX126" s="200" t="str">
        <f t="shared" si="4"/>
        <v/>
      </c>
      <c r="AY126" s="201"/>
      <c r="AZ126" s="201"/>
      <c r="BA126" s="201"/>
      <c r="BB126" s="201"/>
      <c r="BC126" s="204"/>
      <c r="BD126" s="208"/>
      <c r="BE126" s="201"/>
      <c r="BF126" s="201"/>
      <c r="BG126" s="201"/>
      <c r="BH126" s="204"/>
      <c r="BI126" s="201"/>
      <c r="BJ126" s="201"/>
      <c r="BK126" s="201"/>
      <c r="BL126" s="201"/>
      <c r="BM126" s="205"/>
      <c r="BN126" s="201"/>
      <c r="BO126" s="199"/>
      <c r="BP126" s="201"/>
      <c r="BQ126" s="199"/>
      <c r="BR126" s="199"/>
      <c r="BS126" s="199"/>
      <c r="BT126" s="199"/>
      <c r="BU126" s="199"/>
      <c r="BV126" s="199"/>
      <c r="BW126" s="199"/>
      <c r="BX126" s="201"/>
      <c r="CB126" s="214"/>
      <c r="CC126" s="214"/>
      <c r="CD126" s="214"/>
      <c r="CE126" s="215"/>
    </row>
    <row r="127" spans="1:83" s="177" customFormat="1" ht="27" customHeight="1" thickTop="1" thickBot="1" x14ac:dyDescent="0.25">
      <c r="A127" s="191"/>
      <c r="B127" s="173" t="str">
        <f t="shared" si="5"/>
        <v/>
      </c>
      <c r="C127" s="304" t="str">
        <f>IF(D127="","",(VLOOKUP(D127,Lookups!$B$4:$C$2561,2,FALSE)))</f>
        <v/>
      </c>
      <c r="D127" s="366"/>
      <c r="E127" s="173"/>
      <c r="F127" s="199"/>
      <c r="G127" s="173"/>
      <c r="H127" s="199"/>
      <c r="I127" s="173"/>
      <c r="J127" s="200" t="str">
        <f t="shared" si="3"/>
        <v/>
      </c>
      <c r="K127" s="173"/>
      <c r="L127" s="173"/>
      <c r="M127" s="173"/>
      <c r="N127" s="173"/>
      <c r="O127" s="173"/>
      <c r="P127" s="173"/>
      <c r="Q127" s="199"/>
      <c r="R127" s="199"/>
      <c r="S127" s="173"/>
      <c r="T127" s="121"/>
      <c r="U127" s="173"/>
      <c r="V127" s="121"/>
      <c r="W127" s="121"/>
      <c r="X127" s="121"/>
      <c r="Y127" s="121"/>
      <c r="Z127" s="121"/>
      <c r="AA127" s="121"/>
      <c r="AB127" s="173"/>
      <c r="AC127" s="173"/>
      <c r="AD127" s="173"/>
      <c r="AE127" s="200" t="str">
        <f>IF(AD127="","",(VLOOKUP(AD127,#REF!,2,FALSE)))</f>
        <v/>
      </c>
      <c r="AF127" s="173"/>
      <c r="AG127" s="173"/>
      <c r="AH127" s="173"/>
      <c r="AI127" s="202"/>
      <c r="AJ127" s="201"/>
      <c r="AK127" s="201"/>
      <c r="AL127" s="201"/>
      <c r="AM127" s="203"/>
      <c r="AN127" s="203"/>
      <c r="AO127" s="203"/>
      <c r="AP127" s="201"/>
      <c r="AQ127" s="201"/>
      <c r="AR127" s="201"/>
      <c r="AS127" s="201"/>
      <c r="AT127" s="201"/>
      <c r="AU127" s="204"/>
      <c r="AV127" s="201"/>
      <c r="AW127" s="121"/>
      <c r="AX127" s="200" t="str">
        <f t="shared" si="4"/>
        <v/>
      </c>
      <c r="AY127" s="201"/>
      <c r="AZ127" s="201"/>
      <c r="BA127" s="201"/>
      <c r="BB127" s="201"/>
      <c r="BC127" s="204"/>
      <c r="BD127" s="208"/>
      <c r="BE127" s="201"/>
      <c r="BF127" s="201"/>
      <c r="BG127" s="201"/>
      <c r="BH127" s="204"/>
      <c r="BI127" s="201"/>
      <c r="BJ127" s="201"/>
      <c r="BK127" s="201"/>
      <c r="BL127" s="201"/>
      <c r="BM127" s="205"/>
      <c r="BN127" s="201"/>
      <c r="BO127" s="199"/>
      <c r="BP127" s="201"/>
      <c r="BQ127" s="199"/>
      <c r="BR127" s="199"/>
      <c r="BS127" s="199"/>
      <c r="BT127" s="199"/>
      <c r="BU127" s="199"/>
      <c r="BV127" s="199"/>
      <c r="BW127" s="199"/>
      <c r="BX127" s="201"/>
      <c r="CB127" s="214"/>
      <c r="CC127" s="214"/>
      <c r="CD127" s="214"/>
      <c r="CE127" s="215"/>
    </row>
    <row r="128" spans="1:83" s="177" customFormat="1" ht="27" customHeight="1" thickTop="1" thickBot="1" x14ac:dyDescent="0.25">
      <c r="A128" s="191"/>
      <c r="B128" s="173" t="str">
        <f t="shared" si="5"/>
        <v/>
      </c>
      <c r="C128" s="304" t="str">
        <f>IF(D128="","",(VLOOKUP(D128,Lookups!$B$4:$C$2561,2,FALSE)))</f>
        <v/>
      </c>
      <c r="D128" s="366"/>
      <c r="E128" s="173"/>
      <c r="F128" s="199"/>
      <c r="G128" s="173"/>
      <c r="H128" s="199"/>
      <c r="I128" s="173"/>
      <c r="J128" s="200" t="str">
        <f t="shared" si="3"/>
        <v/>
      </c>
      <c r="K128" s="173"/>
      <c r="L128" s="173"/>
      <c r="M128" s="173"/>
      <c r="N128" s="173"/>
      <c r="O128" s="173"/>
      <c r="P128" s="173"/>
      <c r="Q128" s="199"/>
      <c r="R128" s="199"/>
      <c r="S128" s="173"/>
      <c r="T128" s="121"/>
      <c r="U128" s="173"/>
      <c r="V128" s="121"/>
      <c r="W128" s="121"/>
      <c r="X128" s="121"/>
      <c r="Y128" s="121"/>
      <c r="Z128" s="121"/>
      <c r="AA128" s="121"/>
      <c r="AB128" s="173"/>
      <c r="AC128" s="173"/>
      <c r="AD128" s="173"/>
      <c r="AE128" s="200" t="str">
        <f>IF(AD128="","",(VLOOKUP(AD128,#REF!,2,FALSE)))</f>
        <v/>
      </c>
      <c r="AF128" s="173"/>
      <c r="AG128" s="173"/>
      <c r="AH128" s="173"/>
      <c r="AI128" s="202"/>
      <c r="AJ128" s="201"/>
      <c r="AK128" s="201"/>
      <c r="AL128" s="201"/>
      <c r="AM128" s="203"/>
      <c r="AN128" s="203"/>
      <c r="AO128" s="203"/>
      <c r="AP128" s="201"/>
      <c r="AQ128" s="201"/>
      <c r="AR128" s="201"/>
      <c r="AS128" s="201"/>
      <c r="AT128" s="201"/>
      <c r="AU128" s="204"/>
      <c r="AV128" s="201"/>
      <c r="AW128" s="121"/>
      <c r="AX128" s="200" t="str">
        <f t="shared" si="4"/>
        <v/>
      </c>
      <c r="AY128" s="201"/>
      <c r="AZ128" s="201"/>
      <c r="BA128" s="201"/>
      <c r="BB128" s="201"/>
      <c r="BC128" s="204"/>
      <c r="BD128" s="208"/>
      <c r="BE128" s="201"/>
      <c r="BF128" s="201"/>
      <c r="BG128" s="201"/>
      <c r="BH128" s="204"/>
      <c r="BI128" s="201"/>
      <c r="BJ128" s="201"/>
      <c r="BK128" s="201"/>
      <c r="BL128" s="201"/>
      <c r="BM128" s="205"/>
      <c r="BN128" s="201"/>
      <c r="BO128" s="199"/>
      <c r="BP128" s="201"/>
      <c r="BQ128" s="199"/>
      <c r="BR128" s="199"/>
      <c r="BS128" s="199"/>
      <c r="BT128" s="199"/>
      <c r="BU128" s="199"/>
      <c r="BV128" s="199"/>
      <c r="BW128" s="199"/>
      <c r="BX128" s="201"/>
      <c r="CB128" s="214"/>
      <c r="CC128" s="214"/>
      <c r="CD128" s="214"/>
      <c r="CE128" s="215"/>
    </row>
    <row r="129" spans="1:83" s="177" customFormat="1" ht="27" customHeight="1" thickTop="1" thickBot="1" x14ac:dyDescent="0.25">
      <c r="A129" s="191"/>
      <c r="B129" s="173" t="str">
        <f t="shared" si="5"/>
        <v/>
      </c>
      <c r="C129" s="304" t="str">
        <f>IF(D129="","",(VLOOKUP(D129,Lookups!$B$4:$C$2561,2,FALSE)))</f>
        <v/>
      </c>
      <c r="D129" s="366"/>
      <c r="E129" s="173"/>
      <c r="F129" s="199"/>
      <c r="G129" s="173"/>
      <c r="H129" s="199"/>
      <c r="I129" s="173"/>
      <c r="J129" s="200" t="str">
        <f t="shared" si="3"/>
        <v/>
      </c>
      <c r="K129" s="173"/>
      <c r="L129" s="173"/>
      <c r="M129" s="173"/>
      <c r="N129" s="173"/>
      <c r="O129" s="173"/>
      <c r="P129" s="173"/>
      <c r="Q129" s="199"/>
      <c r="R129" s="199"/>
      <c r="S129" s="173"/>
      <c r="T129" s="121"/>
      <c r="U129" s="173"/>
      <c r="V129" s="121"/>
      <c r="W129" s="121"/>
      <c r="X129" s="121"/>
      <c r="Y129" s="121"/>
      <c r="Z129" s="121"/>
      <c r="AA129" s="121"/>
      <c r="AB129" s="173"/>
      <c r="AC129" s="173"/>
      <c r="AD129" s="173"/>
      <c r="AE129" s="200" t="str">
        <f>IF(AD129="","",(VLOOKUP(AD129,#REF!,2,FALSE)))</f>
        <v/>
      </c>
      <c r="AF129" s="173"/>
      <c r="AG129" s="173"/>
      <c r="AH129" s="173"/>
      <c r="AI129" s="202"/>
      <c r="AJ129" s="201"/>
      <c r="AK129" s="201"/>
      <c r="AL129" s="201"/>
      <c r="AM129" s="203"/>
      <c r="AN129" s="203"/>
      <c r="AO129" s="203"/>
      <c r="AP129" s="201"/>
      <c r="AQ129" s="201"/>
      <c r="AR129" s="201"/>
      <c r="AS129" s="201"/>
      <c r="AT129" s="201"/>
      <c r="AU129" s="204"/>
      <c r="AV129" s="201"/>
      <c r="AW129" s="121"/>
      <c r="AX129" s="200" t="str">
        <f t="shared" si="4"/>
        <v/>
      </c>
      <c r="AY129" s="201"/>
      <c r="AZ129" s="201"/>
      <c r="BA129" s="201"/>
      <c r="BB129" s="201"/>
      <c r="BC129" s="204"/>
      <c r="BD129" s="208"/>
      <c r="BE129" s="201"/>
      <c r="BF129" s="201"/>
      <c r="BG129" s="201"/>
      <c r="BH129" s="204"/>
      <c r="BI129" s="201"/>
      <c r="BJ129" s="201"/>
      <c r="BK129" s="201"/>
      <c r="BL129" s="201"/>
      <c r="BM129" s="205"/>
      <c r="BN129" s="201"/>
      <c r="BO129" s="199"/>
      <c r="BP129" s="201"/>
      <c r="BQ129" s="199"/>
      <c r="BR129" s="199"/>
      <c r="BS129" s="199"/>
      <c r="BT129" s="199"/>
      <c r="BU129" s="199"/>
      <c r="BV129" s="199"/>
      <c r="BW129" s="199"/>
      <c r="BX129" s="201"/>
      <c r="CB129" s="214"/>
      <c r="CC129" s="214"/>
      <c r="CD129" s="214"/>
      <c r="CE129" s="215"/>
    </row>
    <row r="130" spans="1:83" s="177" customFormat="1" ht="27" customHeight="1" thickTop="1" thickBot="1" x14ac:dyDescent="0.25">
      <c r="A130" s="191"/>
      <c r="B130" s="173" t="str">
        <f t="shared" si="5"/>
        <v/>
      </c>
      <c r="C130" s="304" t="str">
        <f>IF(D130="","",(VLOOKUP(D130,Lookups!$B$4:$C$2561,2,FALSE)))</f>
        <v/>
      </c>
      <c r="D130" s="366"/>
      <c r="E130" s="173"/>
      <c r="F130" s="199"/>
      <c r="G130" s="173"/>
      <c r="H130" s="199"/>
      <c r="I130" s="173"/>
      <c r="J130" s="200" t="str">
        <f t="shared" si="3"/>
        <v/>
      </c>
      <c r="K130" s="173"/>
      <c r="L130" s="173"/>
      <c r="M130" s="173"/>
      <c r="N130" s="173"/>
      <c r="O130" s="173"/>
      <c r="P130" s="173"/>
      <c r="Q130" s="199"/>
      <c r="R130" s="199"/>
      <c r="S130" s="173"/>
      <c r="T130" s="121"/>
      <c r="U130" s="173"/>
      <c r="V130" s="121"/>
      <c r="W130" s="121"/>
      <c r="X130" s="121"/>
      <c r="Y130" s="121"/>
      <c r="Z130" s="121"/>
      <c r="AA130" s="121"/>
      <c r="AB130" s="173"/>
      <c r="AC130" s="173"/>
      <c r="AD130" s="173"/>
      <c r="AE130" s="200" t="str">
        <f>IF(AD130="","",(VLOOKUP(AD130,#REF!,2,FALSE)))</f>
        <v/>
      </c>
      <c r="AF130" s="173"/>
      <c r="AG130" s="173"/>
      <c r="AH130" s="173"/>
      <c r="AI130" s="202"/>
      <c r="AJ130" s="201"/>
      <c r="AK130" s="201"/>
      <c r="AL130" s="201"/>
      <c r="AM130" s="203"/>
      <c r="AN130" s="203"/>
      <c r="AO130" s="203"/>
      <c r="AP130" s="201"/>
      <c r="AQ130" s="201"/>
      <c r="AR130" s="201"/>
      <c r="AS130" s="201"/>
      <c r="AT130" s="201"/>
      <c r="AU130" s="204"/>
      <c r="AV130" s="201"/>
      <c r="AW130" s="121"/>
      <c r="AX130" s="200" t="str">
        <f t="shared" si="4"/>
        <v/>
      </c>
      <c r="AY130" s="201"/>
      <c r="AZ130" s="201"/>
      <c r="BA130" s="201"/>
      <c r="BB130" s="201"/>
      <c r="BC130" s="204"/>
      <c r="BD130" s="208"/>
      <c r="BE130" s="201"/>
      <c r="BF130" s="201"/>
      <c r="BG130" s="201"/>
      <c r="BH130" s="204"/>
      <c r="BI130" s="201"/>
      <c r="BJ130" s="201"/>
      <c r="BK130" s="201"/>
      <c r="BL130" s="201"/>
      <c r="BM130" s="205"/>
      <c r="BN130" s="201"/>
      <c r="BO130" s="199"/>
      <c r="BP130" s="201"/>
      <c r="BQ130" s="199"/>
      <c r="BR130" s="199"/>
      <c r="BS130" s="199"/>
      <c r="BT130" s="199"/>
      <c r="BU130" s="199"/>
      <c r="BV130" s="199"/>
      <c r="BW130" s="199"/>
      <c r="BX130" s="201"/>
      <c r="CB130" s="214"/>
      <c r="CC130" s="214"/>
      <c r="CD130" s="214"/>
      <c r="CE130" s="215"/>
    </row>
    <row r="131" spans="1:83" s="177" customFormat="1" ht="27" customHeight="1" thickTop="1" thickBot="1" x14ac:dyDescent="0.25">
      <c r="A131" s="191"/>
      <c r="B131" s="173" t="str">
        <f t="shared" si="5"/>
        <v/>
      </c>
      <c r="C131" s="304" t="str">
        <f>IF(D131="","",(VLOOKUP(D131,Lookups!$B$4:$C$2561,2,FALSE)))</f>
        <v/>
      </c>
      <c r="D131" s="366"/>
      <c r="E131" s="173"/>
      <c r="F131" s="199"/>
      <c r="G131" s="173"/>
      <c r="H131" s="199"/>
      <c r="I131" s="173"/>
      <c r="J131" s="200" t="str">
        <f t="shared" si="3"/>
        <v/>
      </c>
      <c r="K131" s="173"/>
      <c r="L131" s="173"/>
      <c r="M131" s="173"/>
      <c r="N131" s="173"/>
      <c r="O131" s="173"/>
      <c r="P131" s="173"/>
      <c r="Q131" s="199"/>
      <c r="R131" s="199"/>
      <c r="S131" s="173"/>
      <c r="T131" s="121"/>
      <c r="U131" s="173"/>
      <c r="V131" s="121"/>
      <c r="W131" s="121"/>
      <c r="X131" s="121"/>
      <c r="Y131" s="121"/>
      <c r="Z131" s="121"/>
      <c r="AA131" s="121"/>
      <c r="AB131" s="173"/>
      <c r="AC131" s="173"/>
      <c r="AD131" s="173"/>
      <c r="AE131" s="200" t="str">
        <f>IF(AD131="","",(VLOOKUP(AD131,#REF!,2,FALSE)))</f>
        <v/>
      </c>
      <c r="AF131" s="173"/>
      <c r="AG131" s="173"/>
      <c r="AH131" s="173"/>
      <c r="AI131" s="202"/>
      <c r="AJ131" s="201"/>
      <c r="AK131" s="201"/>
      <c r="AL131" s="201"/>
      <c r="AM131" s="203"/>
      <c r="AN131" s="203"/>
      <c r="AO131" s="203"/>
      <c r="AP131" s="201"/>
      <c r="AQ131" s="201"/>
      <c r="AR131" s="201"/>
      <c r="AS131" s="201"/>
      <c r="AT131" s="201"/>
      <c r="AU131" s="204"/>
      <c r="AV131" s="201"/>
      <c r="AW131" s="121"/>
      <c r="AX131" s="200" t="str">
        <f t="shared" si="4"/>
        <v/>
      </c>
      <c r="AY131" s="201"/>
      <c r="AZ131" s="201"/>
      <c r="BA131" s="201"/>
      <c r="BB131" s="201"/>
      <c r="BC131" s="204"/>
      <c r="BD131" s="208"/>
      <c r="BE131" s="201"/>
      <c r="BF131" s="201"/>
      <c r="BG131" s="201"/>
      <c r="BH131" s="204"/>
      <c r="BI131" s="201"/>
      <c r="BJ131" s="201"/>
      <c r="BK131" s="201"/>
      <c r="BL131" s="201"/>
      <c r="BM131" s="205"/>
      <c r="BN131" s="201"/>
      <c r="BO131" s="199"/>
      <c r="BP131" s="201"/>
      <c r="BQ131" s="199"/>
      <c r="BR131" s="199"/>
      <c r="BS131" s="199"/>
      <c r="BT131" s="199"/>
      <c r="BU131" s="199"/>
      <c r="BV131" s="199"/>
      <c r="BW131" s="199"/>
      <c r="BX131" s="201"/>
      <c r="CB131" s="214"/>
      <c r="CC131" s="214"/>
      <c r="CD131" s="214"/>
      <c r="CE131" s="215"/>
    </row>
    <row r="132" spans="1:83" s="177" customFormat="1" ht="27" customHeight="1" thickTop="1" thickBot="1" x14ac:dyDescent="0.25">
      <c r="A132" s="191"/>
      <c r="B132" s="173" t="str">
        <f t="shared" si="5"/>
        <v/>
      </c>
      <c r="C132" s="304" t="str">
        <f>IF(D132="","",(VLOOKUP(D132,Lookups!$B$4:$C$2561,2,FALSE)))</f>
        <v/>
      </c>
      <c r="D132" s="366"/>
      <c r="E132" s="173"/>
      <c r="F132" s="199"/>
      <c r="G132" s="173"/>
      <c r="H132" s="199"/>
      <c r="I132" s="173"/>
      <c r="J132" s="200" t="str">
        <f t="shared" si="3"/>
        <v/>
      </c>
      <c r="K132" s="173"/>
      <c r="L132" s="173"/>
      <c r="M132" s="173"/>
      <c r="N132" s="173"/>
      <c r="O132" s="173"/>
      <c r="P132" s="173"/>
      <c r="Q132" s="199"/>
      <c r="R132" s="199"/>
      <c r="S132" s="173"/>
      <c r="T132" s="121"/>
      <c r="U132" s="173"/>
      <c r="V132" s="121"/>
      <c r="W132" s="121"/>
      <c r="X132" s="121"/>
      <c r="Y132" s="121"/>
      <c r="Z132" s="121"/>
      <c r="AA132" s="121"/>
      <c r="AB132" s="173"/>
      <c r="AC132" s="173"/>
      <c r="AD132" s="173"/>
      <c r="AE132" s="200" t="str">
        <f>IF(AD132="","",(VLOOKUP(AD132,#REF!,2,FALSE)))</f>
        <v/>
      </c>
      <c r="AF132" s="173"/>
      <c r="AG132" s="173"/>
      <c r="AH132" s="173"/>
      <c r="AI132" s="202"/>
      <c r="AJ132" s="201"/>
      <c r="AK132" s="201"/>
      <c r="AL132" s="201"/>
      <c r="AM132" s="203"/>
      <c r="AN132" s="203"/>
      <c r="AO132" s="203"/>
      <c r="AP132" s="201"/>
      <c r="AQ132" s="201"/>
      <c r="AR132" s="201"/>
      <c r="AS132" s="201"/>
      <c r="AT132" s="201"/>
      <c r="AU132" s="204"/>
      <c r="AV132" s="201"/>
      <c r="AW132" s="121"/>
      <c r="AX132" s="200" t="str">
        <f t="shared" si="4"/>
        <v/>
      </c>
      <c r="AY132" s="201"/>
      <c r="AZ132" s="201"/>
      <c r="BA132" s="201"/>
      <c r="BB132" s="201"/>
      <c r="BC132" s="204"/>
      <c r="BD132" s="208"/>
      <c r="BE132" s="201"/>
      <c r="BF132" s="201"/>
      <c r="BG132" s="201"/>
      <c r="BH132" s="204"/>
      <c r="BI132" s="201"/>
      <c r="BJ132" s="201"/>
      <c r="BK132" s="201"/>
      <c r="BL132" s="201"/>
      <c r="BM132" s="205"/>
      <c r="BN132" s="201"/>
      <c r="BO132" s="199"/>
      <c r="BP132" s="201"/>
      <c r="BQ132" s="199"/>
      <c r="BR132" s="199"/>
      <c r="BS132" s="199"/>
      <c r="BT132" s="199"/>
      <c r="BU132" s="199"/>
      <c r="BV132" s="199"/>
      <c r="BW132" s="199"/>
      <c r="BX132" s="201"/>
      <c r="CB132" s="214"/>
      <c r="CC132" s="214"/>
      <c r="CD132" s="214"/>
      <c r="CE132" s="215"/>
    </row>
    <row r="133" spans="1:83" s="177" customFormat="1" ht="27" customHeight="1" thickTop="1" thickBot="1" x14ac:dyDescent="0.25">
      <c r="A133" s="191"/>
      <c r="B133" s="173" t="str">
        <f t="shared" si="5"/>
        <v/>
      </c>
      <c r="C133" s="304" t="str">
        <f>IF(D133="","",(VLOOKUP(D133,Lookups!$B$4:$C$2561,2,FALSE)))</f>
        <v/>
      </c>
      <c r="D133" s="366"/>
      <c r="E133" s="173"/>
      <c r="F133" s="199"/>
      <c r="G133" s="173"/>
      <c r="H133" s="199"/>
      <c r="I133" s="173"/>
      <c r="J133" s="200" t="str">
        <f t="shared" si="3"/>
        <v/>
      </c>
      <c r="K133" s="173"/>
      <c r="L133" s="173"/>
      <c r="M133" s="173"/>
      <c r="N133" s="173"/>
      <c r="O133" s="173"/>
      <c r="P133" s="173"/>
      <c r="Q133" s="199"/>
      <c r="R133" s="199"/>
      <c r="S133" s="173"/>
      <c r="T133" s="121"/>
      <c r="U133" s="173"/>
      <c r="V133" s="121"/>
      <c r="W133" s="121"/>
      <c r="X133" s="121"/>
      <c r="Y133" s="121"/>
      <c r="Z133" s="121"/>
      <c r="AA133" s="121"/>
      <c r="AB133" s="173"/>
      <c r="AC133" s="173"/>
      <c r="AD133" s="173"/>
      <c r="AE133" s="200" t="str">
        <f>IF(AD133="","",(VLOOKUP(AD133,#REF!,2,FALSE)))</f>
        <v/>
      </c>
      <c r="AF133" s="173"/>
      <c r="AG133" s="173"/>
      <c r="AH133" s="173"/>
      <c r="AI133" s="202"/>
      <c r="AJ133" s="201"/>
      <c r="AK133" s="201"/>
      <c r="AL133" s="201"/>
      <c r="AM133" s="203"/>
      <c r="AN133" s="203"/>
      <c r="AO133" s="203"/>
      <c r="AP133" s="201"/>
      <c r="AQ133" s="201"/>
      <c r="AR133" s="201"/>
      <c r="AS133" s="201"/>
      <c r="AT133" s="201"/>
      <c r="AU133" s="204"/>
      <c r="AV133" s="201"/>
      <c r="AW133" s="121"/>
      <c r="AX133" s="200" t="str">
        <f t="shared" si="4"/>
        <v/>
      </c>
      <c r="AY133" s="201"/>
      <c r="AZ133" s="201"/>
      <c r="BA133" s="201"/>
      <c r="BB133" s="201"/>
      <c r="BC133" s="204"/>
      <c r="BD133" s="208"/>
      <c r="BE133" s="201"/>
      <c r="BF133" s="201"/>
      <c r="BG133" s="201"/>
      <c r="BH133" s="204"/>
      <c r="BI133" s="201"/>
      <c r="BJ133" s="201"/>
      <c r="BK133" s="201"/>
      <c r="BL133" s="201"/>
      <c r="BM133" s="205"/>
      <c r="BN133" s="201"/>
      <c r="BO133" s="199"/>
      <c r="BP133" s="201"/>
      <c r="BQ133" s="199"/>
      <c r="BR133" s="199"/>
      <c r="BS133" s="199"/>
      <c r="BT133" s="199"/>
      <c r="BU133" s="199"/>
      <c r="BV133" s="199"/>
      <c r="BW133" s="199"/>
      <c r="BX133" s="201"/>
      <c r="CB133" s="214"/>
      <c r="CC133" s="214"/>
      <c r="CD133" s="214"/>
      <c r="CE133" s="215"/>
    </row>
    <row r="134" spans="1:83" s="177" customFormat="1" ht="27" customHeight="1" thickTop="1" thickBot="1" x14ac:dyDescent="0.25">
      <c r="A134" s="191"/>
      <c r="B134" s="173" t="str">
        <f t="shared" si="5"/>
        <v/>
      </c>
      <c r="C134" s="304" t="str">
        <f>IF(D134="","",(VLOOKUP(D134,Lookups!$B$4:$C$2561,2,FALSE)))</f>
        <v/>
      </c>
      <c r="D134" s="366"/>
      <c r="E134" s="173"/>
      <c r="F134" s="199"/>
      <c r="G134" s="173"/>
      <c r="H134" s="199"/>
      <c r="I134" s="173"/>
      <c r="J134" s="200" t="str">
        <f t="shared" ref="J134:J197" si="6">IF(I134="","",(VLOOKUP(I134,WallTypeDesc,2,FALSE)))</f>
        <v/>
      </c>
      <c r="K134" s="173"/>
      <c r="L134" s="173"/>
      <c r="M134" s="173"/>
      <c r="N134" s="173"/>
      <c r="O134" s="173"/>
      <c r="P134" s="173"/>
      <c r="Q134" s="199"/>
      <c r="R134" s="199"/>
      <c r="S134" s="173"/>
      <c r="T134" s="121"/>
      <c r="U134" s="173"/>
      <c r="V134" s="121"/>
      <c r="W134" s="121"/>
      <c r="X134" s="121"/>
      <c r="Y134" s="121"/>
      <c r="Z134" s="121"/>
      <c r="AA134" s="121"/>
      <c r="AB134" s="173"/>
      <c r="AC134" s="173"/>
      <c r="AD134" s="173"/>
      <c r="AE134" s="200" t="str">
        <f>IF(AD134="","",(VLOOKUP(AD134,#REF!,2,FALSE)))</f>
        <v/>
      </c>
      <c r="AF134" s="173"/>
      <c r="AG134" s="173"/>
      <c r="AH134" s="173"/>
      <c r="AI134" s="202"/>
      <c r="AJ134" s="201"/>
      <c r="AK134" s="201"/>
      <c r="AL134" s="201"/>
      <c r="AM134" s="203"/>
      <c r="AN134" s="203"/>
      <c r="AO134" s="203"/>
      <c r="AP134" s="201"/>
      <c r="AQ134" s="201"/>
      <c r="AR134" s="201"/>
      <c r="AS134" s="201"/>
      <c r="AT134" s="201"/>
      <c r="AU134" s="204"/>
      <c r="AV134" s="201"/>
      <c r="AW134" s="121"/>
      <c r="AX134" s="200" t="str">
        <f t="shared" ref="AX134:AX197" si="7">IF(AW134="","",(VLOOKUP(AW134,MsMaterialDesc,2,FALSE)))</f>
        <v/>
      </c>
      <c r="AY134" s="201"/>
      <c r="AZ134" s="201"/>
      <c r="BA134" s="201"/>
      <c r="BB134" s="201"/>
      <c r="BC134" s="204"/>
      <c r="BD134" s="208"/>
      <c r="BE134" s="201"/>
      <c r="BF134" s="201"/>
      <c r="BG134" s="201"/>
      <c r="BH134" s="204"/>
      <c r="BI134" s="201"/>
      <c r="BJ134" s="201"/>
      <c r="BK134" s="201"/>
      <c r="BL134" s="201"/>
      <c r="BM134" s="205"/>
      <c r="BN134" s="201"/>
      <c r="BO134" s="199"/>
      <c r="BP134" s="201"/>
      <c r="BQ134" s="199"/>
      <c r="BR134" s="199"/>
      <c r="BS134" s="199"/>
      <c r="BT134" s="199"/>
      <c r="BU134" s="199"/>
      <c r="BV134" s="199"/>
      <c r="BW134" s="199"/>
      <c r="BX134" s="201"/>
      <c r="CB134" s="214"/>
      <c r="CC134" s="214"/>
      <c r="CD134" s="214"/>
      <c r="CE134" s="215"/>
    </row>
    <row r="135" spans="1:83" s="177" customFormat="1" ht="27" customHeight="1" thickTop="1" thickBot="1" x14ac:dyDescent="0.25">
      <c r="A135" s="191"/>
      <c r="B135" s="173" t="str">
        <f t="shared" ref="B135:B198" si="8">IF(A135="ADD","0","")</f>
        <v/>
      </c>
      <c r="C135" s="304" t="str">
        <f>IF(D135="","",(VLOOKUP(D135,Lookups!$B$4:$C$2561,2,FALSE)))</f>
        <v/>
      </c>
      <c r="D135" s="366"/>
      <c r="E135" s="173"/>
      <c r="F135" s="199"/>
      <c r="G135" s="173"/>
      <c r="H135" s="199"/>
      <c r="I135" s="173"/>
      <c r="J135" s="200" t="str">
        <f t="shared" si="6"/>
        <v/>
      </c>
      <c r="K135" s="173"/>
      <c r="L135" s="173"/>
      <c r="M135" s="173"/>
      <c r="N135" s="173"/>
      <c r="O135" s="173"/>
      <c r="P135" s="173"/>
      <c r="Q135" s="199"/>
      <c r="R135" s="199"/>
      <c r="S135" s="173"/>
      <c r="T135" s="121"/>
      <c r="U135" s="173"/>
      <c r="V135" s="121"/>
      <c r="W135" s="121"/>
      <c r="X135" s="121"/>
      <c r="Y135" s="121"/>
      <c r="Z135" s="121"/>
      <c r="AA135" s="121"/>
      <c r="AB135" s="173"/>
      <c r="AC135" s="173"/>
      <c r="AD135" s="173"/>
      <c r="AE135" s="200" t="str">
        <f>IF(AD135="","",(VLOOKUP(AD135,#REF!,2,FALSE)))</f>
        <v/>
      </c>
      <c r="AF135" s="173"/>
      <c r="AG135" s="173"/>
      <c r="AH135" s="173"/>
      <c r="AI135" s="202"/>
      <c r="AJ135" s="201"/>
      <c r="AK135" s="201"/>
      <c r="AL135" s="201"/>
      <c r="AM135" s="203"/>
      <c r="AN135" s="203"/>
      <c r="AO135" s="203"/>
      <c r="AP135" s="201"/>
      <c r="AQ135" s="201"/>
      <c r="AR135" s="201"/>
      <c r="AS135" s="201"/>
      <c r="AT135" s="201"/>
      <c r="AU135" s="204"/>
      <c r="AV135" s="201"/>
      <c r="AW135" s="121"/>
      <c r="AX135" s="200" t="str">
        <f t="shared" si="7"/>
        <v/>
      </c>
      <c r="AY135" s="201"/>
      <c r="AZ135" s="201"/>
      <c r="BA135" s="201"/>
      <c r="BB135" s="201"/>
      <c r="BC135" s="204"/>
      <c r="BD135" s="208"/>
      <c r="BE135" s="201"/>
      <c r="BF135" s="201"/>
      <c r="BG135" s="201"/>
      <c r="BH135" s="204"/>
      <c r="BI135" s="201"/>
      <c r="BJ135" s="201"/>
      <c r="BK135" s="201"/>
      <c r="BL135" s="201"/>
      <c r="BM135" s="205"/>
      <c r="BN135" s="201"/>
      <c r="BO135" s="199"/>
      <c r="BP135" s="201"/>
      <c r="BQ135" s="199"/>
      <c r="BR135" s="199"/>
      <c r="BS135" s="199"/>
      <c r="BT135" s="199"/>
      <c r="BU135" s="199"/>
      <c r="BV135" s="199"/>
      <c r="BW135" s="199"/>
      <c r="BX135" s="201"/>
      <c r="CB135" s="214"/>
      <c r="CC135" s="214"/>
      <c r="CD135" s="214"/>
      <c r="CE135" s="215"/>
    </row>
    <row r="136" spans="1:83" s="177" customFormat="1" ht="27" customHeight="1" thickTop="1" thickBot="1" x14ac:dyDescent="0.25">
      <c r="A136" s="191"/>
      <c r="B136" s="173" t="str">
        <f t="shared" si="8"/>
        <v/>
      </c>
      <c r="C136" s="304" t="str">
        <f>IF(D136="","",(VLOOKUP(D136,Lookups!$B$4:$C$2561,2,FALSE)))</f>
        <v/>
      </c>
      <c r="D136" s="366"/>
      <c r="E136" s="173"/>
      <c r="F136" s="199"/>
      <c r="G136" s="173"/>
      <c r="H136" s="199"/>
      <c r="I136" s="173"/>
      <c r="J136" s="200" t="str">
        <f t="shared" si="6"/>
        <v/>
      </c>
      <c r="K136" s="173"/>
      <c r="L136" s="173"/>
      <c r="M136" s="173"/>
      <c r="N136" s="173"/>
      <c r="O136" s="173"/>
      <c r="P136" s="173"/>
      <c r="Q136" s="199"/>
      <c r="R136" s="199"/>
      <c r="S136" s="173"/>
      <c r="T136" s="121"/>
      <c r="U136" s="173"/>
      <c r="V136" s="121"/>
      <c r="W136" s="121"/>
      <c r="X136" s="121"/>
      <c r="Y136" s="121"/>
      <c r="Z136" s="121"/>
      <c r="AA136" s="121"/>
      <c r="AB136" s="173"/>
      <c r="AC136" s="173"/>
      <c r="AD136" s="173"/>
      <c r="AE136" s="200" t="str">
        <f>IF(AD136="","",(VLOOKUP(AD136,#REF!,2,FALSE)))</f>
        <v/>
      </c>
      <c r="AF136" s="173"/>
      <c r="AG136" s="173"/>
      <c r="AH136" s="173"/>
      <c r="AI136" s="202"/>
      <c r="AJ136" s="201"/>
      <c r="AK136" s="201"/>
      <c r="AL136" s="201"/>
      <c r="AM136" s="203"/>
      <c r="AN136" s="203"/>
      <c r="AO136" s="203"/>
      <c r="AP136" s="201"/>
      <c r="AQ136" s="201"/>
      <c r="AR136" s="201"/>
      <c r="AS136" s="201"/>
      <c r="AT136" s="201"/>
      <c r="AU136" s="204"/>
      <c r="AV136" s="201"/>
      <c r="AW136" s="121"/>
      <c r="AX136" s="200" t="str">
        <f t="shared" si="7"/>
        <v/>
      </c>
      <c r="AY136" s="201"/>
      <c r="AZ136" s="201"/>
      <c r="BA136" s="201"/>
      <c r="BB136" s="201"/>
      <c r="BC136" s="204"/>
      <c r="BD136" s="208"/>
      <c r="BE136" s="201"/>
      <c r="BF136" s="201"/>
      <c r="BG136" s="201"/>
      <c r="BH136" s="204"/>
      <c r="BI136" s="201"/>
      <c r="BJ136" s="201"/>
      <c r="BK136" s="201"/>
      <c r="BL136" s="201"/>
      <c r="BM136" s="205"/>
      <c r="BN136" s="201"/>
      <c r="BO136" s="199"/>
      <c r="BP136" s="201"/>
      <c r="BQ136" s="199"/>
      <c r="BR136" s="199"/>
      <c r="BS136" s="199"/>
      <c r="BT136" s="199"/>
      <c r="BU136" s="199"/>
      <c r="BV136" s="199"/>
      <c r="BW136" s="199"/>
      <c r="BX136" s="201"/>
      <c r="CB136" s="214"/>
      <c r="CC136" s="214"/>
      <c r="CD136" s="214"/>
      <c r="CE136" s="215"/>
    </row>
    <row r="137" spans="1:83" s="177" customFormat="1" ht="27" customHeight="1" thickTop="1" thickBot="1" x14ac:dyDescent="0.25">
      <c r="A137" s="191"/>
      <c r="B137" s="173" t="str">
        <f t="shared" si="8"/>
        <v/>
      </c>
      <c r="C137" s="304" t="str">
        <f>IF(D137="","",(VLOOKUP(D137,Lookups!$B$4:$C$2561,2,FALSE)))</f>
        <v/>
      </c>
      <c r="D137" s="366"/>
      <c r="E137" s="173"/>
      <c r="F137" s="199"/>
      <c r="G137" s="173"/>
      <c r="H137" s="199"/>
      <c r="I137" s="173"/>
      <c r="J137" s="200" t="str">
        <f t="shared" si="6"/>
        <v/>
      </c>
      <c r="K137" s="173"/>
      <c r="L137" s="173"/>
      <c r="M137" s="173"/>
      <c r="N137" s="173"/>
      <c r="O137" s="173"/>
      <c r="P137" s="173"/>
      <c r="Q137" s="199"/>
      <c r="R137" s="199"/>
      <c r="S137" s="173"/>
      <c r="T137" s="121"/>
      <c r="U137" s="173"/>
      <c r="V137" s="121"/>
      <c r="W137" s="121"/>
      <c r="X137" s="121"/>
      <c r="Y137" s="121"/>
      <c r="Z137" s="121"/>
      <c r="AA137" s="121"/>
      <c r="AB137" s="173"/>
      <c r="AC137" s="173"/>
      <c r="AD137" s="173"/>
      <c r="AE137" s="200" t="str">
        <f>IF(AD137="","",(VLOOKUP(AD137,#REF!,2,FALSE)))</f>
        <v/>
      </c>
      <c r="AF137" s="173"/>
      <c r="AG137" s="173"/>
      <c r="AH137" s="173"/>
      <c r="AI137" s="202"/>
      <c r="AJ137" s="201"/>
      <c r="AK137" s="201"/>
      <c r="AL137" s="201"/>
      <c r="AM137" s="203"/>
      <c r="AN137" s="203"/>
      <c r="AO137" s="203"/>
      <c r="AP137" s="201"/>
      <c r="AQ137" s="201"/>
      <c r="AR137" s="201"/>
      <c r="AS137" s="201"/>
      <c r="AT137" s="201"/>
      <c r="AU137" s="204"/>
      <c r="AV137" s="201"/>
      <c r="AW137" s="121"/>
      <c r="AX137" s="200" t="str">
        <f t="shared" si="7"/>
        <v/>
      </c>
      <c r="AY137" s="201"/>
      <c r="AZ137" s="201"/>
      <c r="BA137" s="201"/>
      <c r="BB137" s="201"/>
      <c r="BC137" s="204"/>
      <c r="BD137" s="208"/>
      <c r="BE137" s="201"/>
      <c r="BF137" s="201"/>
      <c r="BG137" s="201"/>
      <c r="BH137" s="204"/>
      <c r="BI137" s="201"/>
      <c r="BJ137" s="201"/>
      <c r="BK137" s="201"/>
      <c r="BL137" s="201"/>
      <c r="BM137" s="205"/>
      <c r="BN137" s="201"/>
      <c r="BO137" s="199"/>
      <c r="BP137" s="201"/>
      <c r="BQ137" s="199"/>
      <c r="BR137" s="199"/>
      <c r="BS137" s="199"/>
      <c r="BT137" s="199"/>
      <c r="BU137" s="199"/>
      <c r="BV137" s="199"/>
      <c r="BW137" s="199"/>
      <c r="BX137" s="201"/>
      <c r="CB137" s="214"/>
      <c r="CC137" s="214"/>
      <c r="CD137" s="214"/>
      <c r="CE137" s="215"/>
    </row>
    <row r="138" spans="1:83" s="177" customFormat="1" ht="27" customHeight="1" thickTop="1" thickBot="1" x14ac:dyDescent="0.25">
      <c r="A138" s="191"/>
      <c r="B138" s="173" t="str">
        <f t="shared" si="8"/>
        <v/>
      </c>
      <c r="C138" s="304" t="str">
        <f>IF(D138="","",(VLOOKUP(D138,Lookups!$B$4:$C$2561,2,FALSE)))</f>
        <v/>
      </c>
      <c r="D138" s="366"/>
      <c r="E138" s="173"/>
      <c r="F138" s="199"/>
      <c r="G138" s="173"/>
      <c r="H138" s="199"/>
      <c r="I138" s="173"/>
      <c r="J138" s="200" t="str">
        <f t="shared" si="6"/>
        <v/>
      </c>
      <c r="K138" s="173"/>
      <c r="L138" s="173"/>
      <c r="M138" s="173"/>
      <c r="N138" s="173"/>
      <c r="O138" s="173"/>
      <c r="P138" s="173"/>
      <c r="Q138" s="199"/>
      <c r="R138" s="199"/>
      <c r="S138" s="173"/>
      <c r="T138" s="121"/>
      <c r="U138" s="173"/>
      <c r="V138" s="121"/>
      <c r="W138" s="121"/>
      <c r="X138" s="121"/>
      <c r="Y138" s="121"/>
      <c r="Z138" s="121"/>
      <c r="AA138" s="121"/>
      <c r="AB138" s="173"/>
      <c r="AC138" s="173"/>
      <c r="AD138" s="173"/>
      <c r="AE138" s="200" t="str">
        <f>IF(AD138="","",(VLOOKUP(AD138,#REF!,2,FALSE)))</f>
        <v/>
      </c>
      <c r="AF138" s="173"/>
      <c r="AG138" s="173"/>
      <c r="AH138" s="173"/>
      <c r="AI138" s="202"/>
      <c r="AJ138" s="201"/>
      <c r="AK138" s="201"/>
      <c r="AL138" s="201"/>
      <c r="AM138" s="203"/>
      <c r="AN138" s="203"/>
      <c r="AO138" s="203"/>
      <c r="AP138" s="201"/>
      <c r="AQ138" s="201"/>
      <c r="AR138" s="201"/>
      <c r="AS138" s="201"/>
      <c r="AT138" s="201"/>
      <c r="AU138" s="204"/>
      <c r="AV138" s="201"/>
      <c r="AW138" s="121"/>
      <c r="AX138" s="200" t="str">
        <f t="shared" si="7"/>
        <v/>
      </c>
      <c r="AY138" s="201"/>
      <c r="AZ138" s="201"/>
      <c r="BA138" s="201"/>
      <c r="BB138" s="201"/>
      <c r="BC138" s="204"/>
      <c r="BD138" s="208"/>
      <c r="BE138" s="201"/>
      <c r="BF138" s="201"/>
      <c r="BG138" s="201"/>
      <c r="BH138" s="204"/>
      <c r="BI138" s="201"/>
      <c r="BJ138" s="201"/>
      <c r="BK138" s="201"/>
      <c r="BL138" s="201"/>
      <c r="BM138" s="205"/>
      <c r="BN138" s="201"/>
      <c r="BO138" s="199"/>
      <c r="BP138" s="201"/>
      <c r="BQ138" s="199"/>
      <c r="BR138" s="199"/>
      <c r="BS138" s="199"/>
      <c r="BT138" s="199"/>
      <c r="BU138" s="199"/>
      <c r="BV138" s="199"/>
      <c r="BW138" s="199"/>
      <c r="BX138" s="201"/>
      <c r="CB138" s="214"/>
      <c r="CC138" s="214"/>
      <c r="CD138" s="214"/>
      <c r="CE138" s="215"/>
    </row>
    <row r="139" spans="1:83" s="177" customFormat="1" ht="27" customHeight="1" thickTop="1" thickBot="1" x14ac:dyDescent="0.25">
      <c r="A139" s="191"/>
      <c r="B139" s="173" t="str">
        <f t="shared" si="8"/>
        <v/>
      </c>
      <c r="C139" s="304" t="str">
        <f>IF(D139="","",(VLOOKUP(D139,Lookups!$B$4:$C$2561,2,FALSE)))</f>
        <v/>
      </c>
      <c r="D139" s="366"/>
      <c r="E139" s="173"/>
      <c r="F139" s="199"/>
      <c r="G139" s="173"/>
      <c r="H139" s="199"/>
      <c r="I139" s="173"/>
      <c r="J139" s="200" t="str">
        <f t="shared" si="6"/>
        <v/>
      </c>
      <c r="K139" s="173"/>
      <c r="L139" s="173"/>
      <c r="M139" s="173"/>
      <c r="N139" s="173"/>
      <c r="O139" s="173"/>
      <c r="P139" s="173"/>
      <c r="Q139" s="199"/>
      <c r="R139" s="199"/>
      <c r="S139" s="173"/>
      <c r="T139" s="121"/>
      <c r="U139" s="173"/>
      <c r="V139" s="121"/>
      <c r="W139" s="121"/>
      <c r="X139" s="121"/>
      <c r="Y139" s="121"/>
      <c r="Z139" s="121"/>
      <c r="AA139" s="121"/>
      <c r="AB139" s="173"/>
      <c r="AC139" s="173"/>
      <c r="AD139" s="173"/>
      <c r="AE139" s="200" t="str">
        <f>IF(AD139="","",(VLOOKUP(AD139,#REF!,2,FALSE)))</f>
        <v/>
      </c>
      <c r="AF139" s="173"/>
      <c r="AG139" s="173"/>
      <c r="AH139" s="173"/>
      <c r="AI139" s="202"/>
      <c r="AJ139" s="201"/>
      <c r="AK139" s="201"/>
      <c r="AL139" s="201"/>
      <c r="AM139" s="203"/>
      <c r="AN139" s="203"/>
      <c r="AO139" s="203"/>
      <c r="AP139" s="201"/>
      <c r="AQ139" s="201"/>
      <c r="AR139" s="201"/>
      <c r="AS139" s="201"/>
      <c r="AT139" s="201"/>
      <c r="AU139" s="204"/>
      <c r="AV139" s="201"/>
      <c r="AW139" s="121"/>
      <c r="AX139" s="200" t="str">
        <f t="shared" si="7"/>
        <v/>
      </c>
      <c r="AY139" s="201"/>
      <c r="AZ139" s="201"/>
      <c r="BA139" s="201"/>
      <c r="BB139" s="201"/>
      <c r="BC139" s="204"/>
      <c r="BD139" s="208"/>
      <c r="BE139" s="201"/>
      <c r="BF139" s="201"/>
      <c r="BG139" s="201"/>
      <c r="BH139" s="204"/>
      <c r="BI139" s="201"/>
      <c r="BJ139" s="201"/>
      <c r="BK139" s="201"/>
      <c r="BL139" s="201"/>
      <c r="BM139" s="205"/>
      <c r="BN139" s="201"/>
      <c r="BO139" s="199"/>
      <c r="BP139" s="201"/>
      <c r="BQ139" s="199"/>
      <c r="BR139" s="199"/>
      <c r="BS139" s="199"/>
      <c r="BT139" s="199"/>
      <c r="BU139" s="199"/>
      <c r="BV139" s="199"/>
      <c r="BW139" s="199"/>
      <c r="BX139" s="201"/>
      <c r="CB139" s="214"/>
      <c r="CC139" s="214"/>
      <c r="CD139" s="214"/>
      <c r="CE139" s="215"/>
    </row>
    <row r="140" spans="1:83" s="177" customFormat="1" ht="27" customHeight="1" thickTop="1" thickBot="1" x14ac:dyDescent="0.25">
      <c r="A140" s="191"/>
      <c r="B140" s="173" t="str">
        <f t="shared" si="8"/>
        <v/>
      </c>
      <c r="C140" s="304" t="str">
        <f>IF(D140="","",(VLOOKUP(D140,Lookups!$B$4:$C$2561,2,FALSE)))</f>
        <v/>
      </c>
      <c r="D140" s="366"/>
      <c r="E140" s="173"/>
      <c r="F140" s="199"/>
      <c r="G140" s="173"/>
      <c r="H140" s="199"/>
      <c r="I140" s="173"/>
      <c r="J140" s="200" t="str">
        <f t="shared" si="6"/>
        <v/>
      </c>
      <c r="K140" s="173"/>
      <c r="L140" s="173"/>
      <c r="M140" s="173"/>
      <c r="N140" s="173"/>
      <c r="O140" s="173"/>
      <c r="P140" s="173"/>
      <c r="Q140" s="199"/>
      <c r="R140" s="199"/>
      <c r="S140" s="173"/>
      <c r="T140" s="121"/>
      <c r="U140" s="173"/>
      <c r="V140" s="121"/>
      <c r="W140" s="121"/>
      <c r="X140" s="121"/>
      <c r="Y140" s="121"/>
      <c r="Z140" s="121"/>
      <c r="AA140" s="121"/>
      <c r="AB140" s="173"/>
      <c r="AC140" s="173"/>
      <c r="AD140" s="173"/>
      <c r="AE140" s="200" t="str">
        <f>IF(AD140="","",(VLOOKUP(AD140,#REF!,2,FALSE)))</f>
        <v/>
      </c>
      <c r="AF140" s="173"/>
      <c r="AG140" s="173"/>
      <c r="AH140" s="173"/>
      <c r="AI140" s="202"/>
      <c r="AJ140" s="201"/>
      <c r="AK140" s="201"/>
      <c r="AL140" s="201"/>
      <c r="AM140" s="203"/>
      <c r="AN140" s="203"/>
      <c r="AO140" s="203"/>
      <c r="AP140" s="201"/>
      <c r="AQ140" s="201"/>
      <c r="AR140" s="201"/>
      <c r="AS140" s="201"/>
      <c r="AT140" s="201"/>
      <c r="AU140" s="204"/>
      <c r="AV140" s="201"/>
      <c r="AW140" s="121"/>
      <c r="AX140" s="200" t="str">
        <f t="shared" si="7"/>
        <v/>
      </c>
      <c r="AY140" s="201"/>
      <c r="AZ140" s="201"/>
      <c r="BA140" s="201"/>
      <c r="BB140" s="201"/>
      <c r="BC140" s="204"/>
      <c r="BD140" s="208"/>
      <c r="BE140" s="201"/>
      <c r="BF140" s="201"/>
      <c r="BG140" s="201"/>
      <c r="BH140" s="204"/>
      <c r="BI140" s="201"/>
      <c r="BJ140" s="201"/>
      <c r="BK140" s="201"/>
      <c r="BL140" s="201"/>
      <c r="BM140" s="205"/>
      <c r="BN140" s="201"/>
      <c r="BO140" s="199"/>
      <c r="BP140" s="201"/>
      <c r="BQ140" s="199"/>
      <c r="BR140" s="199"/>
      <c r="BS140" s="199"/>
      <c r="BT140" s="199"/>
      <c r="BU140" s="199"/>
      <c r="BV140" s="199"/>
      <c r="BW140" s="199"/>
      <c r="BX140" s="201"/>
      <c r="CB140" s="214"/>
      <c r="CC140" s="214"/>
      <c r="CD140" s="214"/>
      <c r="CE140" s="215"/>
    </row>
    <row r="141" spans="1:83" s="177" customFormat="1" ht="27" customHeight="1" thickTop="1" thickBot="1" x14ac:dyDescent="0.25">
      <c r="A141" s="191"/>
      <c r="B141" s="173" t="str">
        <f t="shared" si="8"/>
        <v/>
      </c>
      <c r="C141" s="304" t="str">
        <f>IF(D141="","",(VLOOKUP(D141,Lookups!$B$4:$C$2561,2,FALSE)))</f>
        <v/>
      </c>
      <c r="D141" s="366"/>
      <c r="E141" s="173"/>
      <c r="F141" s="199"/>
      <c r="G141" s="173"/>
      <c r="H141" s="199"/>
      <c r="I141" s="173"/>
      <c r="J141" s="200" t="str">
        <f t="shared" si="6"/>
        <v/>
      </c>
      <c r="K141" s="173"/>
      <c r="L141" s="173"/>
      <c r="M141" s="173"/>
      <c r="N141" s="173"/>
      <c r="O141" s="173"/>
      <c r="P141" s="173"/>
      <c r="Q141" s="199"/>
      <c r="R141" s="199"/>
      <c r="S141" s="173"/>
      <c r="T141" s="121"/>
      <c r="U141" s="173"/>
      <c r="V141" s="121"/>
      <c r="W141" s="121"/>
      <c r="X141" s="121"/>
      <c r="Y141" s="121"/>
      <c r="Z141" s="121"/>
      <c r="AA141" s="121"/>
      <c r="AB141" s="173"/>
      <c r="AC141" s="173"/>
      <c r="AD141" s="173"/>
      <c r="AE141" s="200" t="str">
        <f>IF(AD141="","",(VLOOKUP(AD141,#REF!,2,FALSE)))</f>
        <v/>
      </c>
      <c r="AF141" s="173"/>
      <c r="AG141" s="173"/>
      <c r="AH141" s="173"/>
      <c r="AI141" s="202"/>
      <c r="AJ141" s="201"/>
      <c r="AK141" s="201"/>
      <c r="AL141" s="201"/>
      <c r="AM141" s="203"/>
      <c r="AN141" s="203"/>
      <c r="AO141" s="203"/>
      <c r="AP141" s="201"/>
      <c r="AQ141" s="201"/>
      <c r="AR141" s="201"/>
      <c r="AS141" s="201"/>
      <c r="AT141" s="201"/>
      <c r="AU141" s="204"/>
      <c r="AV141" s="201"/>
      <c r="AW141" s="121"/>
      <c r="AX141" s="200" t="str">
        <f t="shared" si="7"/>
        <v/>
      </c>
      <c r="AY141" s="201"/>
      <c r="AZ141" s="201"/>
      <c r="BA141" s="201"/>
      <c r="BB141" s="201"/>
      <c r="BC141" s="204"/>
      <c r="BD141" s="208"/>
      <c r="BE141" s="201"/>
      <c r="BF141" s="201"/>
      <c r="BG141" s="201"/>
      <c r="BH141" s="204"/>
      <c r="BI141" s="201"/>
      <c r="BJ141" s="201"/>
      <c r="BK141" s="201"/>
      <c r="BL141" s="201"/>
      <c r="BM141" s="205"/>
      <c r="BN141" s="201"/>
      <c r="BO141" s="199"/>
      <c r="BP141" s="201"/>
      <c r="BQ141" s="199"/>
      <c r="BR141" s="199"/>
      <c r="BS141" s="199"/>
      <c r="BT141" s="199"/>
      <c r="BU141" s="199"/>
      <c r="BV141" s="199"/>
      <c r="BW141" s="199"/>
      <c r="BX141" s="201"/>
      <c r="CB141" s="214"/>
      <c r="CC141" s="214"/>
      <c r="CD141" s="214"/>
      <c r="CE141" s="215"/>
    </row>
    <row r="142" spans="1:83" s="177" customFormat="1" ht="27" customHeight="1" thickTop="1" thickBot="1" x14ac:dyDescent="0.25">
      <c r="A142" s="191"/>
      <c r="B142" s="173" t="str">
        <f t="shared" si="8"/>
        <v/>
      </c>
      <c r="C142" s="304" t="str">
        <f>IF(D142="","",(VLOOKUP(D142,Lookups!$B$4:$C$2561,2,FALSE)))</f>
        <v/>
      </c>
      <c r="D142" s="366"/>
      <c r="E142" s="173"/>
      <c r="F142" s="199"/>
      <c r="G142" s="173"/>
      <c r="H142" s="199"/>
      <c r="I142" s="173"/>
      <c r="J142" s="200" t="str">
        <f t="shared" si="6"/>
        <v/>
      </c>
      <c r="K142" s="173"/>
      <c r="L142" s="173"/>
      <c r="M142" s="173"/>
      <c r="N142" s="173"/>
      <c r="O142" s="173"/>
      <c r="P142" s="173"/>
      <c r="Q142" s="199"/>
      <c r="R142" s="199"/>
      <c r="S142" s="173"/>
      <c r="T142" s="121"/>
      <c r="U142" s="173"/>
      <c r="V142" s="121"/>
      <c r="W142" s="121"/>
      <c r="X142" s="121"/>
      <c r="Y142" s="121"/>
      <c r="Z142" s="121"/>
      <c r="AA142" s="121"/>
      <c r="AB142" s="173"/>
      <c r="AC142" s="173"/>
      <c r="AD142" s="173"/>
      <c r="AE142" s="200" t="str">
        <f>IF(AD142="","",(VLOOKUP(AD142,#REF!,2,FALSE)))</f>
        <v/>
      </c>
      <c r="AF142" s="173"/>
      <c r="AG142" s="173"/>
      <c r="AH142" s="173"/>
      <c r="AI142" s="202"/>
      <c r="AJ142" s="201"/>
      <c r="AK142" s="201"/>
      <c r="AL142" s="201"/>
      <c r="AM142" s="203"/>
      <c r="AN142" s="203"/>
      <c r="AO142" s="203"/>
      <c r="AP142" s="201"/>
      <c r="AQ142" s="201"/>
      <c r="AR142" s="201"/>
      <c r="AS142" s="201"/>
      <c r="AT142" s="201"/>
      <c r="AU142" s="204"/>
      <c r="AV142" s="201"/>
      <c r="AW142" s="121"/>
      <c r="AX142" s="200" t="str">
        <f t="shared" si="7"/>
        <v/>
      </c>
      <c r="AY142" s="201"/>
      <c r="AZ142" s="201"/>
      <c r="BA142" s="201"/>
      <c r="BB142" s="201"/>
      <c r="BC142" s="204"/>
      <c r="BD142" s="208"/>
      <c r="BE142" s="201"/>
      <c r="BF142" s="201"/>
      <c r="BG142" s="201"/>
      <c r="BH142" s="204"/>
      <c r="BI142" s="201"/>
      <c r="BJ142" s="201"/>
      <c r="BK142" s="201"/>
      <c r="BL142" s="201"/>
      <c r="BM142" s="205"/>
      <c r="BN142" s="201"/>
      <c r="BO142" s="199"/>
      <c r="BP142" s="201"/>
      <c r="BQ142" s="199"/>
      <c r="BR142" s="199"/>
      <c r="BS142" s="199"/>
      <c r="BT142" s="199"/>
      <c r="BU142" s="199"/>
      <c r="BV142" s="199"/>
      <c r="BW142" s="199"/>
      <c r="BX142" s="201"/>
      <c r="CB142" s="214"/>
      <c r="CC142" s="214"/>
      <c r="CD142" s="214"/>
      <c r="CE142" s="215"/>
    </row>
    <row r="143" spans="1:83" s="177" customFormat="1" ht="27" customHeight="1" thickTop="1" thickBot="1" x14ac:dyDescent="0.25">
      <c r="A143" s="191"/>
      <c r="B143" s="173" t="str">
        <f t="shared" si="8"/>
        <v/>
      </c>
      <c r="C143" s="304" t="str">
        <f>IF(D143="","",(VLOOKUP(D143,Lookups!$B$4:$C$2561,2,FALSE)))</f>
        <v/>
      </c>
      <c r="D143" s="366"/>
      <c r="E143" s="173"/>
      <c r="F143" s="199"/>
      <c r="G143" s="173"/>
      <c r="H143" s="199"/>
      <c r="I143" s="173"/>
      <c r="J143" s="200" t="str">
        <f t="shared" si="6"/>
        <v/>
      </c>
      <c r="K143" s="173"/>
      <c r="L143" s="173"/>
      <c r="M143" s="173"/>
      <c r="N143" s="173"/>
      <c r="O143" s="173"/>
      <c r="P143" s="173"/>
      <c r="Q143" s="199"/>
      <c r="R143" s="199"/>
      <c r="S143" s="173"/>
      <c r="T143" s="121"/>
      <c r="U143" s="173"/>
      <c r="V143" s="121"/>
      <c r="W143" s="121"/>
      <c r="X143" s="121"/>
      <c r="Y143" s="121"/>
      <c r="Z143" s="121"/>
      <c r="AA143" s="121"/>
      <c r="AB143" s="173"/>
      <c r="AC143" s="173"/>
      <c r="AD143" s="173"/>
      <c r="AE143" s="200" t="str">
        <f>IF(AD143="","",(VLOOKUP(AD143,#REF!,2,FALSE)))</f>
        <v/>
      </c>
      <c r="AF143" s="173"/>
      <c r="AG143" s="173"/>
      <c r="AH143" s="173"/>
      <c r="AI143" s="202"/>
      <c r="AJ143" s="201"/>
      <c r="AK143" s="201"/>
      <c r="AL143" s="201"/>
      <c r="AM143" s="203"/>
      <c r="AN143" s="203"/>
      <c r="AO143" s="203"/>
      <c r="AP143" s="201"/>
      <c r="AQ143" s="201"/>
      <c r="AR143" s="201"/>
      <c r="AS143" s="201"/>
      <c r="AT143" s="201"/>
      <c r="AU143" s="204"/>
      <c r="AV143" s="201"/>
      <c r="AW143" s="121"/>
      <c r="AX143" s="200" t="str">
        <f t="shared" si="7"/>
        <v/>
      </c>
      <c r="AY143" s="201"/>
      <c r="AZ143" s="201"/>
      <c r="BA143" s="201"/>
      <c r="BB143" s="201"/>
      <c r="BC143" s="204"/>
      <c r="BD143" s="208"/>
      <c r="BE143" s="201"/>
      <c r="BF143" s="201"/>
      <c r="BG143" s="201"/>
      <c r="BH143" s="204"/>
      <c r="BI143" s="201"/>
      <c r="BJ143" s="201"/>
      <c r="BK143" s="201"/>
      <c r="BL143" s="201"/>
      <c r="BM143" s="205"/>
      <c r="BN143" s="201"/>
      <c r="BO143" s="199"/>
      <c r="BP143" s="201"/>
      <c r="BQ143" s="199"/>
      <c r="BR143" s="199"/>
      <c r="BS143" s="199"/>
      <c r="BT143" s="199"/>
      <c r="BU143" s="199"/>
      <c r="BV143" s="199"/>
      <c r="BW143" s="199"/>
      <c r="BX143" s="201"/>
      <c r="CB143" s="214"/>
      <c r="CC143" s="214"/>
      <c r="CD143" s="214"/>
      <c r="CE143" s="215"/>
    </row>
    <row r="144" spans="1:83" s="177" customFormat="1" ht="27" customHeight="1" thickTop="1" thickBot="1" x14ac:dyDescent="0.25">
      <c r="A144" s="191"/>
      <c r="B144" s="173" t="str">
        <f t="shared" si="8"/>
        <v/>
      </c>
      <c r="C144" s="304" t="str">
        <f>IF(D144="","",(VLOOKUP(D144,Lookups!$B$4:$C$2561,2,FALSE)))</f>
        <v/>
      </c>
      <c r="D144" s="366"/>
      <c r="E144" s="173"/>
      <c r="F144" s="199"/>
      <c r="G144" s="173"/>
      <c r="H144" s="199"/>
      <c r="I144" s="173"/>
      <c r="J144" s="200" t="str">
        <f t="shared" si="6"/>
        <v/>
      </c>
      <c r="K144" s="173"/>
      <c r="L144" s="173"/>
      <c r="M144" s="173"/>
      <c r="N144" s="173"/>
      <c r="O144" s="173"/>
      <c r="P144" s="173"/>
      <c r="Q144" s="199"/>
      <c r="R144" s="199"/>
      <c r="S144" s="173"/>
      <c r="T144" s="121"/>
      <c r="U144" s="173"/>
      <c r="V144" s="121"/>
      <c r="W144" s="121"/>
      <c r="X144" s="121"/>
      <c r="Y144" s="121"/>
      <c r="Z144" s="121"/>
      <c r="AA144" s="121"/>
      <c r="AB144" s="173"/>
      <c r="AC144" s="173"/>
      <c r="AD144" s="173"/>
      <c r="AE144" s="200" t="str">
        <f>IF(AD144="","",(VLOOKUP(AD144,#REF!,2,FALSE)))</f>
        <v/>
      </c>
      <c r="AF144" s="173"/>
      <c r="AG144" s="173"/>
      <c r="AH144" s="173"/>
      <c r="AI144" s="202"/>
      <c r="AJ144" s="201"/>
      <c r="AK144" s="201"/>
      <c r="AL144" s="201"/>
      <c r="AM144" s="203"/>
      <c r="AN144" s="203"/>
      <c r="AO144" s="203"/>
      <c r="AP144" s="201"/>
      <c r="AQ144" s="201"/>
      <c r="AR144" s="201"/>
      <c r="AS144" s="201"/>
      <c r="AT144" s="201"/>
      <c r="AU144" s="204"/>
      <c r="AV144" s="201"/>
      <c r="AW144" s="121"/>
      <c r="AX144" s="200" t="str">
        <f t="shared" si="7"/>
        <v/>
      </c>
      <c r="AY144" s="201"/>
      <c r="AZ144" s="201"/>
      <c r="BA144" s="201"/>
      <c r="BB144" s="201"/>
      <c r="BC144" s="204"/>
      <c r="BD144" s="208"/>
      <c r="BE144" s="201"/>
      <c r="BF144" s="201"/>
      <c r="BG144" s="201"/>
      <c r="BH144" s="204"/>
      <c r="BI144" s="201"/>
      <c r="BJ144" s="201"/>
      <c r="BK144" s="201"/>
      <c r="BL144" s="201"/>
      <c r="BM144" s="205"/>
      <c r="BN144" s="201"/>
      <c r="BO144" s="199"/>
      <c r="BP144" s="201"/>
      <c r="BQ144" s="199"/>
      <c r="BR144" s="199"/>
      <c r="BS144" s="199"/>
      <c r="BT144" s="199"/>
      <c r="BU144" s="199"/>
      <c r="BV144" s="199"/>
      <c r="BW144" s="199"/>
      <c r="BX144" s="201"/>
      <c r="CB144" s="214"/>
      <c r="CC144" s="214"/>
      <c r="CD144" s="214"/>
      <c r="CE144" s="215"/>
    </row>
    <row r="145" spans="1:83" s="177" customFormat="1" ht="27" customHeight="1" thickTop="1" thickBot="1" x14ac:dyDescent="0.25">
      <c r="A145" s="191"/>
      <c r="B145" s="173" t="str">
        <f t="shared" si="8"/>
        <v/>
      </c>
      <c r="C145" s="304" t="str">
        <f>IF(D145="","",(VLOOKUP(D145,Lookups!$B$4:$C$2561,2,FALSE)))</f>
        <v/>
      </c>
      <c r="D145" s="366"/>
      <c r="E145" s="173"/>
      <c r="F145" s="199"/>
      <c r="G145" s="173"/>
      <c r="H145" s="199"/>
      <c r="I145" s="173"/>
      <c r="J145" s="200" t="str">
        <f t="shared" si="6"/>
        <v/>
      </c>
      <c r="K145" s="173"/>
      <c r="L145" s="173"/>
      <c r="M145" s="173"/>
      <c r="N145" s="173"/>
      <c r="O145" s="173"/>
      <c r="P145" s="173"/>
      <c r="Q145" s="199"/>
      <c r="R145" s="199"/>
      <c r="S145" s="173"/>
      <c r="T145" s="121"/>
      <c r="U145" s="173"/>
      <c r="V145" s="121"/>
      <c r="W145" s="121"/>
      <c r="X145" s="121"/>
      <c r="Y145" s="121"/>
      <c r="Z145" s="121"/>
      <c r="AA145" s="121"/>
      <c r="AB145" s="173"/>
      <c r="AC145" s="173"/>
      <c r="AD145" s="173"/>
      <c r="AE145" s="200" t="str">
        <f>IF(AD145="","",(VLOOKUP(AD145,#REF!,2,FALSE)))</f>
        <v/>
      </c>
      <c r="AF145" s="173"/>
      <c r="AG145" s="173"/>
      <c r="AH145" s="173"/>
      <c r="AI145" s="202"/>
      <c r="AJ145" s="201"/>
      <c r="AK145" s="201"/>
      <c r="AL145" s="201"/>
      <c r="AM145" s="203"/>
      <c r="AN145" s="203"/>
      <c r="AO145" s="203"/>
      <c r="AP145" s="201"/>
      <c r="AQ145" s="201"/>
      <c r="AR145" s="201"/>
      <c r="AS145" s="201"/>
      <c r="AT145" s="201"/>
      <c r="AU145" s="204"/>
      <c r="AV145" s="201"/>
      <c r="AW145" s="121"/>
      <c r="AX145" s="200" t="str">
        <f t="shared" si="7"/>
        <v/>
      </c>
      <c r="AY145" s="201"/>
      <c r="AZ145" s="201"/>
      <c r="BA145" s="201"/>
      <c r="BB145" s="201"/>
      <c r="BC145" s="204"/>
      <c r="BD145" s="208"/>
      <c r="BE145" s="201"/>
      <c r="BF145" s="201"/>
      <c r="BG145" s="201"/>
      <c r="BH145" s="204"/>
      <c r="BI145" s="201"/>
      <c r="BJ145" s="201"/>
      <c r="BK145" s="201"/>
      <c r="BL145" s="201"/>
      <c r="BM145" s="205"/>
      <c r="BN145" s="201"/>
      <c r="BO145" s="199"/>
      <c r="BP145" s="201"/>
      <c r="BQ145" s="199"/>
      <c r="BR145" s="199"/>
      <c r="BS145" s="199"/>
      <c r="BT145" s="199"/>
      <c r="BU145" s="199"/>
      <c r="BV145" s="199"/>
      <c r="BW145" s="199"/>
      <c r="BX145" s="201"/>
      <c r="CB145" s="214"/>
      <c r="CC145" s="214"/>
      <c r="CD145" s="214"/>
      <c r="CE145" s="215"/>
    </row>
    <row r="146" spans="1:83" s="177" customFormat="1" ht="27" customHeight="1" thickTop="1" thickBot="1" x14ac:dyDescent="0.25">
      <c r="A146" s="191"/>
      <c r="B146" s="173" t="str">
        <f t="shared" si="8"/>
        <v/>
      </c>
      <c r="C146" s="304" t="str">
        <f>IF(D146="","",(VLOOKUP(D146,Lookups!$B$4:$C$2561,2,FALSE)))</f>
        <v/>
      </c>
      <c r="D146" s="366"/>
      <c r="E146" s="173"/>
      <c r="F146" s="199"/>
      <c r="G146" s="173"/>
      <c r="H146" s="199"/>
      <c r="I146" s="173"/>
      <c r="J146" s="200" t="str">
        <f t="shared" si="6"/>
        <v/>
      </c>
      <c r="K146" s="173"/>
      <c r="L146" s="173"/>
      <c r="M146" s="173"/>
      <c r="N146" s="173"/>
      <c r="O146" s="173"/>
      <c r="P146" s="173"/>
      <c r="Q146" s="199"/>
      <c r="R146" s="199"/>
      <c r="S146" s="173"/>
      <c r="T146" s="121"/>
      <c r="U146" s="173"/>
      <c r="V146" s="121"/>
      <c r="W146" s="121"/>
      <c r="X146" s="121"/>
      <c r="Y146" s="121"/>
      <c r="Z146" s="121"/>
      <c r="AA146" s="121"/>
      <c r="AB146" s="173"/>
      <c r="AC146" s="173"/>
      <c r="AD146" s="173"/>
      <c r="AE146" s="200" t="str">
        <f>IF(AD146="","",(VLOOKUP(AD146,#REF!,2,FALSE)))</f>
        <v/>
      </c>
      <c r="AF146" s="173"/>
      <c r="AG146" s="173"/>
      <c r="AH146" s="173"/>
      <c r="AI146" s="202"/>
      <c r="AJ146" s="201"/>
      <c r="AK146" s="201"/>
      <c r="AL146" s="201"/>
      <c r="AM146" s="203"/>
      <c r="AN146" s="203"/>
      <c r="AO146" s="203"/>
      <c r="AP146" s="201"/>
      <c r="AQ146" s="201"/>
      <c r="AR146" s="201"/>
      <c r="AS146" s="201"/>
      <c r="AT146" s="201"/>
      <c r="AU146" s="204"/>
      <c r="AV146" s="201"/>
      <c r="AW146" s="121"/>
      <c r="AX146" s="200" t="str">
        <f t="shared" si="7"/>
        <v/>
      </c>
      <c r="AY146" s="201"/>
      <c r="AZ146" s="201"/>
      <c r="BA146" s="201"/>
      <c r="BB146" s="201"/>
      <c r="BC146" s="204"/>
      <c r="BD146" s="208"/>
      <c r="BE146" s="201"/>
      <c r="BF146" s="201"/>
      <c r="BG146" s="201"/>
      <c r="BH146" s="204"/>
      <c r="BI146" s="201"/>
      <c r="BJ146" s="201"/>
      <c r="BK146" s="201"/>
      <c r="BL146" s="201"/>
      <c r="BM146" s="205"/>
      <c r="BN146" s="201"/>
      <c r="BO146" s="199"/>
      <c r="BP146" s="201"/>
      <c r="BQ146" s="199"/>
      <c r="BR146" s="199"/>
      <c r="BS146" s="199"/>
      <c r="BT146" s="199"/>
      <c r="BU146" s="199"/>
      <c r="BV146" s="199"/>
      <c r="BW146" s="199"/>
      <c r="BX146" s="201"/>
      <c r="CB146" s="214"/>
      <c r="CC146" s="214"/>
      <c r="CD146" s="214"/>
      <c r="CE146" s="215"/>
    </row>
    <row r="147" spans="1:83" s="177" customFormat="1" ht="27" customHeight="1" thickTop="1" thickBot="1" x14ac:dyDescent="0.25">
      <c r="A147" s="191"/>
      <c r="B147" s="173" t="str">
        <f t="shared" si="8"/>
        <v/>
      </c>
      <c r="C147" s="304" t="str">
        <f>IF(D147="","",(VLOOKUP(D147,Lookups!$B$4:$C$2561,2,FALSE)))</f>
        <v/>
      </c>
      <c r="D147" s="366"/>
      <c r="E147" s="173"/>
      <c r="F147" s="199"/>
      <c r="G147" s="173"/>
      <c r="H147" s="199"/>
      <c r="I147" s="173"/>
      <c r="J147" s="200" t="str">
        <f t="shared" si="6"/>
        <v/>
      </c>
      <c r="K147" s="173"/>
      <c r="L147" s="173"/>
      <c r="M147" s="173"/>
      <c r="N147" s="173"/>
      <c r="O147" s="173"/>
      <c r="P147" s="173"/>
      <c r="Q147" s="199"/>
      <c r="R147" s="199"/>
      <c r="S147" s="173"/>
      <c r="T147" s="121"/>
      <c r="U147" s="173"/>
      <c r="V147" s="121"/>
      <c r="W147" s="121"/>
      <c r="X147" s="121"/>
      <c r="Y147" s="121"/>
      <c r="Z147" s="121"/>
      <c r="AA147" s="121"/>
      <c r="AB147" s="173"/>
      <c r="AC147" s="173"/>
      <c r="AD147" s="173"/>
      <c r="AE147" s="200" t="str">
        <f>IF(AD147="","",(VLOOKUP(AD147,#REF!,2,FALSE)))</f>
        <v/>
      </c>
      <c r="AF147" s="173"/>
      <c r="AG147" s="173"/>
      <c r="AH147" s="173"/>
      <c r="AI147" s="202"/>
      <c r="AJ147" s="201"/>
      <c r="AK147" s="201"/>
      <c r="AL147" s="201"/>
      <c r="AM147" s="203"/>
      <c r="AN147" s="203"/>
      <c r="AO147" s="203"/>
      <c r="AP147" s="201"/>
      <c r="AQ147" s="201"/>
      <c r="AR147" s="201"/>
      <c r="AS147" s="201"/>
      <c r="AT147" s="201"/>
      <c r="AU147" s="204"/>
      <c r="AV147" s="201"/>
      <c r="AW147" s="121"/>
      <c r="AX147" s="200" t="str">
        <f t="shared" si="7"/>
        <v/>
      </c>
      <c r="AY147" s="201"/>
      <c r="AZ147" s="201"/>
      <c r="BA147" s="201"/>
      <c r="BB147" s="201"/>
      <c r="BC147" s="204"/>
      <c r="BD147" s="208"/>
      <c r="BE147" s="201"/>
      <c r="BF147" s="201"/>
      <c r="BG147" s="201"/>
      <c r="BH147" s="204"/>
      <c r="BI147" s="201"/>
      <c r="BJ147" s="201"/>
      <c r="BK147" s="201"/>
      <c r="BL147" s="201"/>
      <c r="BM147" s="205"/>
      <c r="BN147" s="201"/>
      <c r="BO147" s="199"/>
      <c r="BP147" s="201"/>
      <c r="BQ147" s="199"/>
      <c r="BR147" s="199"/>
      <c r="BS147" s="199"/>
      <c r="BT147" s="199"/>
      <c r="BU147" s="199"/>
      <c r="BV147" s="199"/>
      <c r="BW147" s="199"/>
      <c r="BX147" s="201"/>
      <c r="CB147" s="214"/>
      <c r="CC147" s="214"/>
      <c r="CD147" s="214"/>
      <c r="CE147" s="215"/>
    </row>
    <row r="148" spans="1:83" s="177" customFormat="1" ht="27" customHeight="1" thickTop="1" thickBot="1" x14ac:dyDescent="0.25">
      <c r="A148" s="191"/>
      <c r="B148" s="173" t="str">
        <f t="shared" si="8"/>
        <v/>
      </c>
      <c r="C148" s="304" t="str">
        <f>IF(D148="","",(VLOOKUP(D148,Lookups!$B$4:$C$2561,2,FALSE)))</f>
        <v/>
      </c>
      <c r="D148" s="366"/>
      <c r="E148" s="173"/>
      <c r="F148" s="199"/>
      <c r="G148" s="173"/>
      <c r="H148" s="199"/>
      <c r="I148" s="173"/>
      <c r="J148" s="200" t="str">
        <f t="shared" si="6"/>
        <v/>
      </c>
      <c r="K148" s="173"/>
      <c r="L148" s="173"/>
      <c r="M148" s="173"/>
      <c r="N148" s="173"/>
      <c r="O148" s="173"/>
      <c r="P148" s="173"/>
      <c r="Q148" s="199"/>
      <c r="R148" s="199"/>
      <c r="S148" s="173"/>
      <c r="T148" s="121"/>
      <c r="U148" s="173"/>
      <c r="V148" s="121"/>
      <c r="W148" s="121"/>
      <c r="X148" s="121"/>
      <c r="Y148" s="121"/>
      <c r="Z148" s="121"/>
      <c r="AA148" s="121"/>
      <c r="AB148" s="173"/>
      <c r="AC148" s="173"/>
      <c r="AD148" s="173"/>
      <c r="AE148" s="200" t="str">
        <f>IF(AD148="","",(VLOOKUP(AD148,#REF!,2,FALSE)))</f>
        <v/>
      </c>
      <c r="AF148" s="173"/>
      <c r="AG148" s="173"/>
      <c r="AH148" s="173"/>
      <c r="AI148" s="202"/>
      <c r="AJ148" s="201"/>
      <c r="AK148" s="201"/>
      <c r="AL148" s="201"/>
      <c r="AM148" s="203"/>
      <c r="AN148" s="203"/>
      <c r="AO148" s="203"/>
      <c r="AP148" s="201"/>
      <c r="AQ148" s="201"/>
      <c r="AR148" s="201"/>
      <c r="AS148" s="201"/>
      <c r="AT148" s="201"/>
      <c r="AU148" s="204"/>
      <c r="AV148" s="201"/>
      <c r="AW148" s="121"/>
      <c r="AX148" s="200" t="str">
        <f t="shared" si="7"/>
        <v/>
      </c>
      <c r="AY148" s="201"/>
      <c r="AZ148" s="201"/>
      <c r="BA148" s="201"/>
      <c r="BB148" s="201"/>
      <c r="BC148" s="204"/>
      <c r="BD148" s="208"/>
      <c r="BE148" s="201"/>
      <c r="BF148" s="201"/>
      <c r="BG148" s="201"/>
      <c r="BH148" s="204"/>
      <c r="BI148" s="201"/>
      <c r="BJ148" s="201"/>
      <c r="BK148" s="201"/>
      <c r="BL148" s="201"/>
      <c r="BM148" s="205"/>
      <c r="BN148" s="201"/>
      <c r="BO148" s="199"/>
      <c r="BP148" s="201"/>
      <c r="BQ148" s="199"/>
      <c r="BR148" s="199"/>
      <c r="BS148" s="199"/>
      <c r="BT148" s="199"/>
      <c r="BU148" s="199"/>
      <c r="BV148" s="199"/>
      <c r="BW148" s="199"/>
      <c r="BX148" s="201"/>
      <c r="CB148" s="214"/>
      <c r="CC148" s="214"/>
      <c r="CD148" s="214"/>
      <c r="CE148" s="215"/>
    </row>
    <row r="149" spans="1:83" s="177" customFormat="1" ht="27" customHeight="1" thickTop="1" thickBot="1" x14ac:dyDescent="0.25">
      <c r="A149" s="191"/>
      <c r="B149" s="173" t="str">
        <f t="shared" si="8"/>
        <v/>
      </c>
      <c r="C149" s="304" t="str">
        <f>IF(D149="","",(VLOOKUP(D149,Lookups!$B$4:$C$2561,2,FALSE)))</f>
        <v/>
      </c>
      <c r="D149" s="366"/>
      <c r="E149" s="173"/>
      <c r="F149" s="199"/>
      <c r="G149" s="173"/>
      <c r="H149" s="199"/>
      <c r="I149" s="173"/>
      <c r="J149" s="200" t="str">
        <f t="shared" si="6"/>
        <v/>
      </c>
      <c r="K149" s="173"/>
      <c r="L149" s="173"/>
      <c r="M149" s="173"/>
      <c r="N149" s="173"/>
      <c r="O149" s="173"/>
      <c r="P149" s="173"/>
      <c r="Q149" s="199"/>
      <c r="R149" s="199"/>
      <c r="S149" s="173"/>
      <c r="T149" s="121"/>
      <c r="U149" s="173"/>
      <c r="V149" s="121"/>
      <c r="W149" s="121"/>
      <c r="X149" s="121"/>
      <c r="Y149" s="121"/>
      <c r="Z149" s="121"/>
      <c r="AA149" s="121"/>
      <c r="AB149" s="173"/>
      <c r="AC149" s="173"/>
      <c r="AD149" s="173"/>
      <c r="AE149" s="200" t="str">
        <f>IF(AD149="","",(VLOOKUP(AD149,#REF!,2,FALSE)))</f>
        <v/>
      </c>
      <c r="AF149" s="173"/>
      <c r="AG149" s="173"/>
      <c r="AH149" s="173"/>
      <c r="AI149" s="202"/>
      <c r="AJ149" s="201"/>
      <c r="AK149" s="201"/>
      <c r="AL149" s="201"/>
      <c r="AM149" s="203"/>
      <c r="AN149" s="203"/>
      <c r="AO149" s="203"/>
      <c r="AP149" s="201"/>
      <c r="AQ149" s="201"/>
      <c r="AR149" s="201"/>
      <c r="AS149" s="201"/>
      <c r="AT149" s="201"/>
      <c r="AU149" s="204"/>
      <c r="AV149" s="201"/>
      <c r="AW149" s="121"/>
      <c r="AX149" s="200" t="str">
        <f t="shared" si="7"/>
        <v/>
      </c>
      <c r="AY149" s="201"/>
      <c r="AZ149" s="201"/>
      <c r="BA149" s="201"/>
      <c r="BB149" s="201"/>
      <c r="BC149" s="204"/>
      <c r="BD149" s="208"/>
      <c r="BE149" s="201"/>
      <c r="BF149" s="201"/>
      <c r="BG149" s="201"/>
      <c r="BH149" s="204"/>
      <c r="BI149" s="201"/>
      <c r="BJ149" s="201"/>
      <c r="BK149" s="201"/>
      <c r="BL149" s="201"/>
      <c r="BM149" s="205"/>
      <c r="BN149" s="201"/>
      <c r="BO149" s="199"/>
      <c r="BP149" s="201"/>
      <c r="BQ149" s="199"/>
      <c r="BR149" s="199"/>
      <c r="BS149" s="199"/>
      <c r="BT149" s="199"/>
      <c r="BU149" s="199"/>
      <c r="BV149" s="199"/>
      <c r="BW149" s="199"/>
      <c r="BX149" s="201"/>
      <c r="CB149" s="214"/>
      <c r="CC149" s="214"/>
      <c r="CD149" s="214"/>
      <c r="CE149" s="215"/>
    </row>
    <row r="150" spans="1:83" s="177" customFormat="1" ht="27" customHeight="1" thickTop="1" thickBot="1" x14ac:dyDescent="0.25">
      <c r="A150" s="191"/>
      <c r="B150" s="173" t="str">
        <f t="shared" si="8"/>
        <v/>
      </c>
      <c r="C150" s="304" t="str">
        <f>IF(D150="","",(VLOOKUP(D150,Lookups!$B$4:$C$2561,2,FALSE)))</f>
        <v/>
      </c>
      <c r="D150" s="366"/>
      <c r="E150" s="173"/>
      <c r="F150" s="199"/>
      <c r="G150" s="173"/>
      <c r="H150" s="199"/>
      <c r="I150" s="173"/>
      <c r="J150" s="200" t="str">
        <f t="shared" si="6"/>
        <v/>
      </c>
      <c r="K150" s="173"/>
      <c r="L150" s="173"/>
      <c r="M150" s="173"/>
      <c r="N150" s="173"/>
      <c r="O150" s="173"/>
      <c r="P150" s="173"/>
      <c r="Q150" s="199"/>
      <c r="R150" s="199"/>
      <c r="S150" s="173"/>
      <c r="T150" s="121"/>
      <c r="U150" s="173"/>
      <c r="V150" s="121"/>
      <c r="W150" s="121"/>
      <c r="X150" s="121"/>
      <c r="Y150" s="121"/>
      <c r="Z150" s="121"/>
      <c r="AA150" s="121"/>
      <c r="AB150" s="173"/>
      <c r="AC150" s="173"/>
      <c r="AD150" s="173"/>
      <c r="AE150" s="200" t="str">
        <f>IF(AD150="","",(VLOOKUP(AD150,#REF!,2,FALSE)))</f>
        <v/>
      </c>
      <c r="AF150" s="173"/>
      <c r="AG150" s="173"/>
      <c r="AH150" s="173"/>
      <c r="AI150" s="202"/>
      <c r="AJ150" s="201"/>
      <c r="AK150" s="201"/>
      <c r="AL150" s="201"/>
      <c r="AM150" s="203"/>
      <c r="AN150" s="203"/>
      <c r="AO150" s="203"/>
      <c r="AP150" s="201"/>
      <c r="AQ150" s="201"/>
      <c r="AR150" s="201"/>
      <c r="AS150" s="201"/>
      <c r="AT150" s="201"/>
      <c r="AU150" s="204"/>
      <c r="AV150" s="201"/>
      <c r="AW150" s="121"/>
      <c r="AX150" s="200" t="str">
        <f t="shared" si="7"/>
        <v/>
      </c>
      <c r="AY150" s="201"/>
      <c r="AZ150" s="201"/>
      <c r="BA150" s="201"/>
      <c r="BB150" s="201"/>
      <c r="BC150" s="204"/>
      <c r="BD150" s="208"/>
      <c r="BE150" s="201"/>
      <c r="BF150" s="201"/>
      <c r="BG150" s="201"/>
      <c r="BH150" s="204"/>
      <c r="BI150" s="201"/>
      <c r="BJ150" s="201"/>
      <c r="BK150" s="201"/>
      <c r="BL150" s="201"/>
      <c r="BM150" s="205"/>
      <c r="BN150" s="201"/>
      <c r="BO150" s="199"/>
      <c r="BP150" s="201"/>
      <c r="BQ150" s="199"/>
      <c r="BR150" s="199"/>
      <c r="BS150" s="199"/>
      <c r="BT150" s="199"/>
      <c r="BU150" s="199"/>
      <c r="BV150" s="199"/>
      <c r="BW150" s="199"/>
      <c r="BX150" s="201"/>
      <c r="CB150" s="214"/>
      <c r="CC150" s="214"/>
      <c r="CD150" s="214"/>
      <c r="CE150" s="215"/>
    </row>
    <row r="151" spans="1:83" s="177" customFormat="1" ht="27" customHeight="1" thickTop="1" thickBot="1" x14ac:dyDescent="0.25">
      <c r="A151" s="191"/>
      <c r="B151" s="173" t="str">
        <f t="shared" si="8"/>
        <v/>
      </c>
      <c r="C151" s="304" t="str">
        <f>IF(D151="","",(VLOOKUP(D151,Lookups!$B$4:$C$2561,2,FALSE)))</f>
        <v/>
      </c>
      <c r="D151" s="366"/>
      <c r="E151" s="173"/>
      <c r="F151" s="199"/>
      <c r="G151" s="173"/>
      <c r="H151" s="199"/>
      <c r="I151" s="173"/>
      <c r="J151" s="200" t="str">
        <f t="shared" si="6"/>
        <v/>
      </c>
      <c r="K151" s="173"/>
      <c r="L151" s="173"/>
      <c r="M151" s="173"/>
      <c r="N151" s="173"/>
      <c r="O151" s="173"/>
      <c r="P151" s="173"/>
      <c r="Q151" s="199"/>
      <c r="R151" s="199"/>
      <c r="S151" s="173"/>
      <c r="T151" s="121"/>
      <c r="U151" s="173"/>
      <c r="V151" s="121"/>
      <c r="W151" s="121"/>
      <c r="X151" s="121"/>
      <c r="Y151" s="121"/>
      <c r="Z151" s="121"/>
      <c r="AA151" s="121"/>
      <c r="AB151" s="173"/>
      <c r="AC151" s="173"/>
      <c r="AD151" s="173"/>
      <c r="AE151" s="200" t="str">
        <f>IF(AD151="","",(VLOOKUP(AD151,#REF!,2,FALSE)))</f>
        <v/>
      </c>
      <c r="AF151" s="173"/>
      <c r="AG151" s="173"/>
      <c r="AH151" s="173"/>
      <c r="AI151" s="202"/>
      <c r="AJ151" s="201"/>
      <c r="AK151" s="201"/>
      <c r="AL151" s="201"/>
      <c r="AM151" s="203"/>
      <c r="AN151" s="203"/>
      <c r="AO151" s="203"/>
      <c r="AP151" s="201"/>
      <c r="AQ151" s="201"/>
      <c r="AR151" s="201"/>
      <c r="AS151" s="201"/>
      <c r="AT151" s="201"/>
      <c r="AU151" s="204"/>
      <c r="AV151" s="201"/>
      <c r="AW151" s="121"/>
      <c r="AX151" s="200" t="str">
        <f t="shared" si="7"/>
        <v/>
      </c>
      <c r="AY151" s="201"/>
      <c r="AZ151" s="201"/>
      <c r="BA151" s="201"/>
      <c r="BB151" s="201"/>
      <c r="BC151" s="204"/>
      <c r="BD151" s="208"/>
      <c r="BE151" s="201"/>
      <c r="BF151" s="201"/>
      <c r="BG151" s="201"/>
      <c r="BH151" s="204"/>
      <c r="BI151" s="201"/>
      <c r="BJ151" s="201"/>
      <c r="BK151" s="201"/>
      <c r="BL151" s="201"/>
      <c r="BM151" s="205"/>
      <c r="BN151" s="201"/>
      <c r="BO151" s="199"/>
      <c r="BP151" s="201"/>
      <c r="BQ151" s="199"/>
      <c r="BR151" s="199"/>
      <c r="BS151" s="199"/>
      <c r="BT151" s="199"/>
      <c r="BU151" s="199"/>
      <c r="BV151" s="199"/>
      <c r="BW151" s="199"/>
      <c r="BX151" s="201"/>
      <c r="CB151" s="214"/>
      <c r="CC151" s="214"/>
      <c r="CD151" s="214"/>
      <c r="CE151" s="215"/>
    </row>
    <row r="152" spans="1:83" s="177" customFormat="1" ht="27" customHeight="1" thickTop="1" thickBot="1" x14ac:dyDescent="0.25">
      <c r="A152" s="191"/>
      <c r="B152" s="173" t="str">
        <f t="shared" si="8"/>
        <v/>
      </c>
      <c r="C152" s="304" t="str">
        <f>IF(D152="","",(VLOOKUP(D152,Lookups!$B$4:$C$2561,2,FALSE)))</f>
        <v/>
      </c>
      <c r="D152" s="366"/>
      <c r="E152" s="173"/>
      <c r="F152" s="199"/>
      <c r="G152" s="173"/>
      <c r="H152" s="199"/>
      <c r="I152" s="173"/>
      <c r="J152" s="200" t="str">
        <f t="shared" si="6"/>
        <v/>
      </c>
      <c r="K152" s="173"/>
      <c r="L152" s="173"/>
      <c r="M152" s="173"/>
      <c r="N152" s="173"/>
      <c r="O152" s="173"/>
      <c r="P152" s="173"/>
      <c r="Q152" s="199"/>
      <c r="R152" s="199"/>
      <c r="S152" s="173"/>
      <c r="T152" s="121"/>
      <c r="U152" s="173"/>
      <c r="V152" s="121"/>
      <c r="W152" s="121"/>
      <c r="X152" s="121"/>
      <c r="Y152" s="121"/>
      <c r="Z152" s="121"/>
      <c r="AA152" s="121"/>
      <c r="AB152" s="173"/>
      <c r="AC152" s="173"/>
      <c r="AD152" s="173"/>
      <c r="AE152" s="200" t="str">
        <f>IF(AD152="","",(VLOOKUP(AD152,#REF!,2,FALSE)))</f>
        <v/>
      </c>
      <c r="AF152" s="173"/>
      <c r="AG152" s="173"/>
      <c r="AH152" s="173"/>
      <c r="AI152" s="202"/>
      <c r="AJ152" s="201"/>
      <c r="AK152" s="201"/>
      <c r="AL152" s="201"/>
      <c r="AM152" s="203"/>
      <c r="AN152" s="203"/>
      <c r="AO152" s="203"/>
      <c r="AP152" s="201"/>
      <c r="AQ152" s="201"/>
      <c r="AR152" s="201"/>
      <c r="AS152" s="201"/>
      <c r="AT152" s="201"/>
      <c r="AU152" s="204"/>
      <c r="AV152" s="201"/>
      <c r="AW152" s="121"/>
      <c r="AX152" s="200" t="str">
        <f t="shared" si="7"/>
        <v/>
      </c>
      <c r="AY152" s="201"/>
      <c r="AZ152" s="201"/>
      <c r="BA152" s="201"/>
      <c r="BB152" s="201"/>
      <c r="BC152" s="204"/>
      <c r="BD152" s="208"/>
      <c r="BE152" s="201"/>
      <c r="BF152" s="201"/>
      <c r="BG152" s="201"/>
      <c r="BH152" s="204"/>
      <c r="BI152" s="201"/>
      <c r="BJ152" s="201"/>
      <c r="BK152" s="201"/>
      <c r="BL152" s="201"/>
      <c r="BM152" s="205"/>
      <c r="BN152" s="201"/>
      <c r="BO152" s="199"/>
      <c r="BP152" s="201"/>
      <c r="BQ152" s="199"/>
      <c r="BR152" s="199"/>
      <c r="BS152" s="199"/>
      <c r="BT152" s="199"/>
      <c r="BU152" s="199"/>
      <c r="BV152" s="199"/>
      <c r="BW152" s="199"/>
      <c r="BX152" s="201"/>
      <c r="CB152" s="214"/>
      <c r="CC152" s="214"/>
      <c r="CD152" s="214"/>
      <c r="CE152" s="215"/>
    </row>
    <row r="153" spans="1:83" s="177" customFormat="1" ht="27" customHeight="1" thickTop="1" thickBot="1" x14ac:dyDescent="0.25">
      <c r="A153" s="191"/>
      <c r="B153" s="173" t="str">
        <f t="shared" si="8"/>
        <v/>
      </c>
      <c r="C153" s="304" t="str">
        <f>IF(D153="","",(VLOOKUP(D153,Lookups!$B$4:$C$2561,2,FALSE)))</f>
        <v/>
      </c>
      <c r="D153" s="366"/>
      <c r="E153" s="173"/>
      <c r="F153" s="199"/>
      <c r="G153" s="173"/>
      <c r="H153" s="199"/>
      <c r="I153" s="173"/>
      <c r="J153" s="200" t="str">
        <f t="shared" si="6"/>
        <v/>
      </c>
      <c r="K153" s="173"/>
      <c r="L153" s="173"/>
      <c r="M153" s="173"/>
      <c r="N153" s="173"/>
      <c r="O153" s="173"/>
      <c r="P153" s="173"/>
      <c r="Q153" s="199"/>
      <c r="R153" s="199"/>
      <c r="S153" s="173"/>
      <c r="T153" s="121"/>
      <c r="U153" s="173"/>
      <c r="V153" s="121"/>
      <c r="W153" s="121"/>
      <c r="X153" s="121"/>
      <c r="Y153" s="121"/>
      <c r="Z153" s="121"/>
      <c r="AA153" s="121"/>
      <c r="AB153" s="173"/>
      <c r="AC153" s="173"/>
      <c r="AD153" s="173"/>
      <c r="AE153" s="200" t="str">
        <f>IF(AD153="","",(VLOOKUP(AD153,#REF!,2,FALSE)))</f>
        <v/>
      </c>
      <c r="AF153" s="173"/>
      <c r="AG153" s="173"/>
      <c r="AH153" s="173"/>
      <c r="AI153" s="202"/>
      <c r="AJ153" s="201"/>
      <c r="AK153" s="201"/>
      <c r="AL153" s="201"/>
      <c r="AM153" s="203"/>
      <c r="AN153" s="203"/>
      <c r="AO153" s="203"/>
      <c r="AP153" s="201"/>
      <c r="AQ153" s="201"/>
      <c r="AR153" s="201"/>
      <c r="AS153" s="201"/>
      <c r="AT153" s="201"/>
      <c r="AU153" s="204"/>
      <c r="AV153" s="201"/>
      <c r="AW153" s="121"/>
      <c r="AX153" s="200" t="str">
        <f t="shared" si="7"/>
        <v/>
      </c>
      <c r="AY153" s="201"/>
      <c r="AZ153" s="201"/>
      <c r="BA153" s="201"/>
      <c r="BB153" s="201"/>
      <c r="BC153" s="204"/>
      <c r="BD153" s="208"/>
      <c r="BE153" s="201"/>
      <c r="BF153" s="201"/>
      <c r="BG153" s="201"/>
      <c r="BH153" s="204"/>
      <c r="BI153" s="201"/>
      <c r="BJ153" s="201"/>
      <c r="BK153" s="201"/>
      <c r="BL153" s="201"/>
      <c r="BM153" s="205"/>
      <c r="BN153" s="201"/>
      <c r="BO153" s="199"/>
      <c r="BP153" s="201"/>
      <c r="BQ153" s="199"/>
      <c r="BR153" s="199"/>
      <c r="BS153" s="199"/>
      <c r="BT153" s="199"/>
      <c r="BU153" s="199"/>
      <c r="BV153" s="199"/>
      <c r="BW153" s="199"/>
      <c r="BX153" s="201"/>
      <c r="CB153" s="214"/>
      <c r="CC153" s="214"/>
      <c r="CD153" s="214"/>
      <c r="CE153" s="215"/>
    </row>
    <row r="154" spans="1:83" s="177" customFormat="1" ht="27" customHeight="1" thickTop="1" thickBot="1" x14ac:dyDescent="0.25">
      <c r="A154" s="191"/>
      <c r="B154" s="173" t="str">
        <f t="shared" si="8"/>
        <v/>
      </c>
      <c r="C154" s="304" t="str">
        <f>IF(D154="","",(VLOOKUP(D154,Lookups!$B$4:$C$2561,2,FALSE)))</f>
        <v/>
      </c>
      <c r="D154" s="366"/>
      <c r="E154" s="173"/>
      <c r="F154" s="199"/>
      <c r="G154" s="173"/>
      <c r="H154" s="199"/>
      <c r="I154" s="173"/>
      <c r="J154" s="200" t="str">
        <f t="shared" si="6"/>
        <v/>
      </c>
      <c r="K154" s="173"/>
      <c r="L154" s="173"/>
      <c r="M154" s="173"/>
      <c r="N154" s="173"/>
      <c r="O154" s="173"/>
      <c r="P154" s="173"/>
      <c r="Q154" s="199"/>
      <c r="R154" s="199"/>
      <c r="S154" s="173"/>
      <c r="T154" s="121"/>
      <c r="U154" s="173"/>
      <c r="V154" s="121"/>
      <c r="W154" s="121"/>
      <c r="X154" s="121"/>
      <c r="Y154" s="121"/>
      <c r="Z154" s="121"/>
      <c r="AA154" s="121"/>
      <c r="AB154" s="173"/>
      <c r="AC154" s="173"/>
      <c r="AD154" s="173"/>
      <c r="AE154" s="200" t="str">
        <f>IF(AD154="","",(VLOOKUP(AD154,#REF!,2,FALSE)))</f>
        <v/>
      </c>
      <c r="AF154" s="173"/>
      <c r="AG154" s="173"/>
      <c r="AH154" s="173"/>
      <c r="AI154" s="202"/>
      <c r="AJ154" s="201"/>
      <c r="AK154" s="201"/>
      <c r="AL154" s="201"/>
      <c r="AM154" s="203"/>
      <c r="AN154" s="203"/>
      <c r="AO154" s="203"/>
      <c r="AP154" s="201"/>
      <c r="AQ154" s="201"/>
      <c r="AR154" s="201"/>
      <c r="AS154" s="201"/>
      <c r="AT154" s="201"/>
      <c r="AU154" s="204"/>
      <c r="AV154" s="201"/>
      <c r="AW154" s="121"/>
      <c r="AX154" s="200" t="str">
        <f t="shared" si="7"/>
        <v/>
      </c>
      <c r="AY154" s="201"/>
      <c r="AZ154" s="201"/>
      <c r="BA154" s="201"/>
      <c r="BB154" s="201"/>
      <c r="BC154" s="204"/>
      <c r="BD154" s="208"/>
      <c r="BE154" s="201"/>
      <c r="BF154" s="201"/>
      <c r="BG154" s="201"/>
      <c r="BH154" s="204"/>
      <c r="BI154" s="201"/>
      <c r="BJ154" s="201"/>
      <c r="BK154" s="201"/>
      <c r="BL154" s="201"/>
      <c r="BM154" s="205"/>
      <c r="BN154" s="201"/>
      <c r="BO154" s="199"/>
      <c r="BP154" s="201"/>
      <c r="BQ154" s="199"/>
      <c r="BR154" s="199"/>
      <c r="BS154" s="199"/>
      <c r="BT154" s="199"/>
      <c r="BU154" s="199"/>
      <c r="BV154" s="199"/>
      <c r="BW154" s="199"/>
      <c r="BX154" s="201"/>
      <c r="CB154" s="214"/>
      <c r="CC154" s="214"/>
      <c r="CD154" s="214"/>
      <c r="CE154" s="215"/>
    </row>
    <row r="155" spans="1:83" s="177" customFormat="1" ht="27" customHeight="1" thickTop="1" thickBot="1" x14ac:dyDescent="0.25">
      <c r="A155" s="191"/>
      <c r="B155" s="173" t="str">
        <f t="shared" si="8"/>
        <v/>
      </c>
      <c r="C155" s="304" t="str">
        <f>IF(D155="","",(VLOOKUP(D155,Lookups!$B$4:$C$2561,2,FALSE)))</f>
        <v/>
      </c>
      <c r="D155" s="366"/>
      <c r="E155" s="173"/>
      <c r="F155" s="199"/>
      <c r="G155" s="173"/>
      <c r="H155" s="199"/>
      <c r="I155" s="173"/>
      <c r="J155" s="200" t="str">
        <f t="shared" si="6"/>
        <v/>
      </c>
      <c r="K155" s="173"/>
      <c r="L155" s="173"/>
      <c r="M155" s="173"/>
      <c r="N155" s="173"/>
      <c r="O155" s="173"/>
      <c r="P155" s="173"/>
      <c r="Q155" s="199"/>
      <c r="R155" s="199"/>
      <c r="S155" s="173"/>
      <c r="T155" s="121"/>
      <c r="U155" s="173"/>
      <c r="V155" s="121"/>
      <c r="W155" s="121"/>
      <c r="X155" s="121"/>
      <c r="Y155" s="121"/>
      <c r="Z155" s="121"/>
      <c r="AA155" s="121"/>
      <c r="AB155" s="173"/>
      <c r="AC155" s="173"/>
      <c r="AD155" s="173"/>
      <c r="AE155" s="200" t="str">
        <f>IF(AD155="","",(VLOOKUP(AD155,#REF!,2,FALSE)))</f>
        <v/>
      </c>
      <c r="AF155" s="173"/>
      <c r="AG155" s="173"/>
      <c r="AH155" s="173"/>
      <c r="AI155" s="202"/>
      <c r="AJ155" s="201"/>
      <c r="AK155" s="201"/>
      <c r="AL155" s="201"/>
      <c r="AM155" s="203"/>
      <c r="AN155" s="203"/>
      <c r="AO155" s="203"/>
      <c r="AP155" s="201"/>
      <c r="AQ155" s="201"/>
      <c r="AR155" s="201"/>
      <c r="AS155" s="201"/>
      <c r="AT155" s="201"/>
      <c r="AU155" s="204"/>
      <c r="AV155" s="201"/>
      <c r="AW155" s="121"/>
      <c r="AX155" s="200" t="str">
        <f t="shared" si="7"/>
        <v/>
      </c>
      <c r="AY155" s="201"/>
      <c r="AZ155" s="201"/>
      <c r="BA155" s="201"/>
      <c r="BB155" s="201"/>
      <c r="BC155" s="204"/>
      <c r="BD155" s="208"/>
      <c r="BE155" s="201"/>
      <c r="BF155" s="201"/>
      <c r="BG155" s="201"/>
      <c r="BH155" s="204"/>
      <c r="BI155" s="201"/>
      <c r="BJ155" s="201"/>
      <c r="BK155" s="201"/>
      <c r="BL155" s="201"/>
      <c r="BM155" s="205"/>
      <c r="BN155" s="201"/>
      <c r="BO155" s="199"/>
      <c r="BP155" s="201"/>
      <c r="BQ155" s="199"/>
      <c r="BR155" s="199"/>
      <c r="BS155" s="199"/>
      <c r="BT155" s="199"/>
      <c r="BU155" s="199"/>
      <c r="BV155" s="199"/>
      <c r="BW155" s="199"/>
      <c r="BX155" s="201"/>
      <c r="CB155" s="214"/>
      <c r="CC155" s="214"/>
      <c r="CD155" s="214"/>
      <c r="CE155" s="215"/>
    </row>
    <row r="156" spans="1:83" s="177" customFormat="1" ht="27" customHeight="1" thickTop="1" thickBot="1" x14ac:dyDescent="0.25">
      <c r="A156" s="191"/>
      <c r="B156" s="173" t="str">
        <f t="shared" si="8"/>
        <v/>
      </c>
      <c r="C156" s="304" t="str">
        <f>IF(D156="","",(VLOOKUP(D156,Lookups!$B$4:$C$2561,2,FALSE)))</f>
        <v/>
      </c>
      <c r="D156" s="366"/>
      <c r="E156" s="173"/>
      <c r="F156" s="199"/>
      <c r="G156" s="173"/>
      <c r="H156" s="199"/>
      <c r="I156" s="173"/>
      <c r="J156" s="200" t="str">
        <f t="shared" si="6"/>
        <v/>
      </c>
      <c r="K156" s="173"/>
      <c r="L156" s="173"/>
      <c r="M156" s="173"/>
      <c r="N156" s="173"/>
      <c r="O156" s="173"/>
      <c r="P156" s="173"/>
      <c r="Q156" s="199"/>
      <c r="R156" s="199"/>
      <c r="S156" s="173"/>
      <c r="T156" s="121"/>
      <c r="U156" s="173"/>
      <c r="V156" s="121"/>
      <c r="W156" s="121"/>
      <c r="X156" s="121"/>
      <c r="Y156" s="121"/>
      <c r="Z156" s="121"/>
      <c r="AA156" s="121"/>
      <c r="AB156" s="173"/>
      <c r="AC156" s="173"/>
      <c r="AD156" s="173"/>
      <c r="AE156" s="200" t="str">
        <f>IF(AD156="","",(VLOOKUP(AD156,#REF!,2,FALSE)))</f>
        <v/>
      </c>
      <c r="AF156" s="173"/>
      <c r="AG156" s="173"/>
      <c r="AH156" s="173"/>
      <c r="AI156" s="202"/>
      <c r="AJ156" s="201"/>
      <c r="AK156" s="201"/>
      <c r="AL156" s="201"/>
      <c r="AM156" s="203"/>
      <c r="AN156" s="203"/>
      <c r="AO156" s="203"/>
      <c r="AP156" s="201"/>
      <c r="AQ156" s="201"/>
      <c r="AR156" s="201"/>
      <c r="AS156" s="201"/>
      <c r="AT156" s="201"/>
      <c r="AU156" s="204"/>
      <c r="AV156" s="201"/>
      <c r="AW156" s="121"/>
      <c r="AX156" s="200" t="str">
        <f t="shared" si="7"/>
        <v/>
      </c>
      <c r="AY156" s="201"/>
      <c r="AZ156" s="201"/>
      <c r="BA156" s="201"/>
      <c r="BB156" s="201"/>
      <c r="BC156" s="204"/>
      <c r="BD156" s="208"/>
      <c r="BE156" s="201"/>
      <c r="BF156" s="201"/>
      <c r="BG156" s="201"/>
      <c r="BH156" s="204"/>
      <c r="BI156" s="201"/>
      <c r="BJ156" s="201"/>
      <c r="BK156" s="201"/>
      <c r="BL156" s="201"/>
      <c r="BM156" s="205"/>
      <c r="BN156" s="201"/>
      <c r="BO156" s="199"/>
      <c r="BP156" s="201"/>
      <c r="BQ156" s="199"/>
      <c r="BR156" s="199"/>
      <c r="BS156" s="199"/>
      <c r="BT156" s="199"/>
      <c r="BU156" s="199"/>
      <c r="BV156" s="199"/>
      <c r="BW156" s="199"/>
      <c r="BX156" s="201"/>
      <c r="CB156" s="214"/>
      <c r="CC156" s="214"/>
      <c r="CD156" s="214"/>
      <c r="CE156" s="215"/>
    </row>
    <row r="157" spans="1:83" s="177" customFormat="1" ht="27" customHeight="1" thickTop="1" thickBot="1" x14ac:dyDescent="0.25">
      <c r="A157" s="191"/>
      <c r="B157" s="173" t="str">
        <f t="shared" si="8"/>
        <v/>
      </c>
      <c r="C157" s="304" t="str">
        <f>IF(D157="","",(VLOOKUP(D157,Lookups!$B$4:$C$2561,2,FALSE)))</f>
        <v/>
      </c>
      <c r="D157" s="366"/>
      <c r="E157" s="173"/>
      <c r="F157" s="199"/>
      <c r="G157" s="173"/>
      <c r="H157" s="199"/>
      <c r="I157" s="173"/>
      <c r="J157" s="200" t="str">
        <f t="shared" si="6"/>
        <v/>
      </c>
      <c r="K157" s="173"/>
      <c r="L157" s="173"/>
      <c r="M157" s="173"/>
      <c r="N157" s="173"/>
      <c r="O157" s="173"/>
      <c r="P157" s="173"/>
      <c r="Q157" s="199"/>
      <c r="R157" s="199"/>
      <c r="S157" s="173"/>
      <c r="T157" s="121"/>
      <c r="U157" s="173"/>
      <c r="V157" s="121"/>
      <c r="W157" s="121"/>
      <c r="X157" s="121"/>
      <c r="Y157" s="121"/>
      <c r="Z157" s="121"/>
      <c r="AA157" s="121"/>
      <c r="AB157" s="173"/>
      <c r="AC157" s="173"/>
      <c r="AD157" s="173"/>
      <c r="AE157" s="200" t="str">
        <f>IF(AD157="","",(VLOOKUP(AD157,#REF!,2,FALSE)))</f>
        <v/>
      </c>
      <c r="AF157" s="173"/>
      <c r="AG157" s="173"/>
      <c r="AH157" s="173"/>
      <c r="AI157" s="202"/>
      <c r="AJ157" s="201"/>
      <c r="AK157" s="201"/>
      <c r="AL157" s="201"/>
      <c r="AM157" s="203"/>
      <c r="AN157" s="203"/>
      <c r="AO157" s="203"/>
      <c r="AP157" s="201"/>
      <c r="AQ157" s="201"/>
      <c r="AR157" s="201"/>
      <c r="AS157" s="201"/>
      <c r="AT157" s="201"/>
      <c r="AU157" s="204"/>
      <c r="AV157" s="201"/>
      <c r="AW157" s="121"/>
      <c r="AX157" s="200" t="str">
        <f t="shared" si="7"/>
        <v/>
      </c>
      <c r="AY157" s="201"/>
      <c r="AZ157" s="201"/>
      <c r="BA157" s="201"/>
      <c r="BB157" s="201"/>
      <c r="BC157" s="204"/>
      <c r="BD157" s="208"/>
      <c r="BE157" s="201"/>
      <c r="BF157" s="201"/>
      <c r="BG157" s="201"/>
      <c r="BH157" s="204"/>
      <c r="BI157" s="201"/>
      <c r="BJ157" s="201"/>
      <c r="BK157" s="201"/>
      <c r="BL157" s="201"/>
      <c r="BM157" s="205"/>
      <c r="BN157" s="201"/>
      <c r="BO157" s="199"/>
      <c r="BP157" s="201"/>
      <c r="BQ157" s="199"/>
      <c r="BR157" s="199"/>
      <c r="BS157" s="199"/>
      <c r="BT157" s="199"/>
      <c r="BU157" s="199"/>
      <c r="BV157" s="199"/>
      <c r="BW157" s="199"/>
      <c r="BX157" s="201"/>
      <c r="CB157" s="214"/>
      <c r="CC157" s="214"/>
      <c r="CD157" s="214"/>
      <c r="CE157" s="215"/>
    </row>
    <row r="158" spans="1:83" s="177" customFormat="1" ht="27" customHeight="1" thickTop="1" thickBot="1" x14ac:dyDescent="0.25">
      <c r="A158" s="191"/>
      <c r="B158" s="173" t="str">
        <f t="shared" si="8"/>
        <v/>
      </c>
      <c r="C158" s="304" t="str">
        <f>IF(D158="","",(VLOOKUP(D158,Lookups!$B$4:$C$2561,2,FALSE)))</f>
        <v/>
      </c>
      <c r="D158" s="366"/>
      <c r="E158" s="173"/>
      <c r="F158" s="199"/>
      <c r="G158" s="173"/>
      <c r="H158" s="199"/>
      <c r="I158" s="173"/>
      <c r="J158" s="200" t="str">
        <f t="shared" si="6"/>
        <v/>
      </c>
      <c r="K158" s="173"/>
      <c r="L158" s="173"/>
      <c r="M158" s="173"/>
      <c r="N158" s="173"/>
      <c r="O158" s="173"/>
      <c r="P158" s="173"/>
      <c r="Q158" s="199"/>
      <c r="R158" s="199"/>
      <c r="S158" s="173"/>
      <c r="T158" s="121"/>
      <c r="U158" s="173"/>
      <c r="V158" s="121"/>
      <c r="W158" s="121"/>
      <c r="X158" s="121"/>
      <c r="Y158" s="121"/>
      <c r="Z158" s="121"/>
      <c r="AA158" s="121"/>
      <c r="AB158" s="173"/>
      <c r="AC158" s="173"/>
      <c r="AD158" s="173"/>
      <c r="AE158" s="200" t="str">
        <f>IF(AD158="","",(VLOOKUP(AD158,#REF!,2,FALSE)))</f>
        <v/>
      </c>
      <c r="AF158" s="173"/>
      <c r="AG158" s="173"/>
      <c r="AH158" s="173"/>
      <c r="AI158" s="202"/>
      <c r="AJ158" s="201"/>
      <c r="AK158" s="201"/>
      <c r="AL158" s="201"/>
      <c r="AM158" s="203"/>
      <c r="AN158" s="203"/>
      <c r="AO158" s="203"/>
      <c r="AP158" s="201"/>
      <c r="AQ158" s="201"/>
      <c r="AR158" s="201"/>
      <c r="AS158" s="201"/>
      <c r="AT158" s="201"/>
      <c r="AU158" s="204"/>
      <c r="AV158" s="201"/>
      <c r="AW158" s="121"/>
      <c r="AX158" s="200" t="str">
        <f t="shared" si="7"/>
        <v/>
      </c>
      <c r="AY158" s="201"/>
      <c r="AZ158" s="201"/>
      <c r="BA158" s="201"/>
      <c r="BB158" s="201"/>
      <c r="BC158" s="204"/>
      <c r="BD158" s="208"/>
      <c r="BE158" s="201"/>
      <c r="BF158" s="201"/>
      <c r="BG158" s="201"/>
      <c r="BH158" s="204"/>
      <c r="BI158" s="201"/>
      <c r="BJ158" s="201"/>
      <c r="BK158" s="201"/>
      <c r="BL158" s="201"/>
      <c r="BM158" s="205"/>
      <c r="BN158" s="201"/>
      <c r="BO158" s="199"/>
      <c r="BP158" s="201"/>
      <c r="BQ158" s="199"/>
      <c r="BR158" s="199"/>
      <c r="BS158" s="199"/>
      <c r="BT158" s="199"/>
      <c r="BU158" s="199"/>
      <c r="BV158" s="199"/>
      <c r="BW158" s="199"/>
      <c r="BX158" s="201"/>
      <c r="CB158" s="214"/>
      <c r="CC158" s="214"/>
      <c r="CD158" s="214"/>
      <c r="CE158" s="215"/>
    </row>
    <row r="159" spans="1:83" s="177" customFormat="1" ht="27" customHeight="1" thickTop="1" thickBot="1" x14ac:dyDescent="0.25">
      <c r="A159" s="191"/>
      <c r="B159" s="173" t="str">
        <f t="shared" si="8"/>
        <v/>
      </c>
      <c r="C159" s="304" t="str">
        <f>IF(D159="","",(VLOOKUP(D159,Lookups!$B$4:$C$2561,2,FALSE)))</f>
        <v/>
      </c>
      <c r="D159" s="366"/>
      <c r="E159" s="173"/>
      <c r="F159" s="199"/>
      <c r="G159" s="173"/>
      <c r="H159" s="199"/>
      <c r="I159" s="173"/>
      <c r="J159" s="200" t="str">
        <f t="shared" si="6"/>
        <v/>
      </c>
      <c r="K159" s="173"/>
      <c r="L159" s="173"/>
      <c r="M159" s="173"/>
      <c r="N159" s="173"/>
      <c r="O159" s="173"/>
      <c r="P159" s="173"/>
      <c r="Q159" s="199"/>
      <c r="R159" s="199"/>
      <c r="S159" s="173"/>
      <c r="T159" s="121"/>
      <c r="U159" s="173"/>
      <c r="V159" s="121"/>
      <c r="W159" s="121"/>
      <c r="X159" s="121"/>
      <c r="Y159" s="121"/>
      <c r="Z159" s="121"/>
      <c r="AA159" s="121"/>
      <c r="AB159" s="173"/>
      <c r="AC159" s="173"/>
      <c r="AD159" s="173"/>
      <c r="AE159" s="200" t="str">
        <f>IF(AD159="","",(VLOOKUP(AD159,#REF!,2,FALSE)))</f>
        <v/>
      </c>
      <c r="AF159" s="173"/>
      <c r="AG159" s="173"/>
      <c r="AH159" s="173"/>
      <c r="AI159" s="202"/>
      <c r="AJ159" s="201"/>
      <c r="AK159" s="201"/>
      <c r="AL159" s="201"/>
      <c r="AM159" s="203"/>
      <c r="AN159" s="203"/>
      <c r="AO159" s="203"/>
      <c r="AP159" s="201"/>
      <c r="AQ159" s="201"/>
      <c r="AR159" s="201"/>
      <c r="AS159" s="201"/>
      <c r="AT159" s="201"/>
      <c r="AU159" s="204"/>
      <c r="AV159" s="201"/>
      <c r="AW159" s="121"/>
      <c r="AX159" s="200" t="str">
        <f t="shared" si="7"/>
        <v/>
      </c>
      <c r="AY159" s="201"/>
      <c r="AZ159" s="201"/>
      <c r="BA159" s="201"/>
      <c r="BB159" s="201"/>
      <c r="BC159" s="204"/>
      <c r="BD159" s="208"/>
      <c r="BE159" s="201"/>
      <c r="BF159" s="201"/>
      <c r="BG159" s="201"/>
      <c r="BH159" s="204"/>
      <c r="BI159" s="201"/>
      <c r="BJ159" s="201"/>
      <c r="BK159" s="201"/>
      <c r="BL159" s="201"/>
      <c r="BM159" s="205"/>
      <c r="BN159" s="201"/>
      <c r="BO159" s="199"/>
      <c r="BP159" s="201"/>
      <c r="BQ159" s="199"/>
      <c r="BR159" s="199"/>
      <c r="BS159" s="199"/>
      <c r="BT159" s="199"/>
      <c r="BU159" s="199"/>
      <c r="BV159" s="199"/>
      <c r="BW159" s="199"/>
      <c r="BX159" s="201"/>
      <c r="CB159" s="214"/>
      <c r="CC159" s="214"/>
      <c r="CD159" s="214"/>
      <c r="CE159" s="215"/>
    </row>
    <row r="160" spans="1:83" s="177" customFormat="1" ht="27" customHeight="1" thickTop="1" thickBot="1" x14ac:dyDescent="0.25">
      <c r="A160" s="191"/>
      <c r="B160" s="173" t="str">
        <f t="shared" si="8"/>
        <v/>
      </c>
      <c r="C160" s="304" t="str">
        <f>IF(D160="","",(VLOOKUP(D160,Lookups!$B$4:$C$2561,2,FALSE)))</f>
        <v/>
      </c>
      <c r="D160" s="366"/>
      <c r="E160" s="173"/>
      <c r="F160" s="199"/>
      <c r="G160" s="173"/>
      <c r="H160" s="199"/>
      <c r="I160" s="173"/>
      <c r="J160" s="200" t="str">
        <f t="shared" si="6"/>
        <v/>
      </c>
      <c r="K160" s="173"/>
      <c r="L160" s="173"/>
      <c r="M160" s="173"/>
      <c r="N160" s="173"/>
      <c r="O160" s="173"/>
      <c r="P160" s="173"/>
      <c r="Q160" s="199"/>
      <c r="R160" s="199"/>
      <c r="S160" s="173"/>
      <c r="T160" s="121"/>
      <c r="U160" s="173"/>
      <c r="V160" s="121"/>
      <c r="W160" s="121"/>
      <c r="X160" s="121"/>
      <c r="Y160" s="121"/>
      <c r="Z160" s="121"/>
      <c r="AA160" s="121"/>
      <c r="AB160" s="173"/>
      <c r="AC160" s="173"/>
      <c r="AD160" s="173"/>
      <c r="AE160" s="200" t="str">
        <f>IF(AD160="","",(VLOOKUP(AD160,#REF!,2,FALSE)))</f>
        <v/>
      </c>
      <c r="AF160" s="173"/>
      <c r="AG160" s="173"/>
      <c r="AH160" s="173"/>
      <c r="AI160" s="202"/>
      <c r="AJ160" s="201"/>
      <c r="AK160" s="201"/>
      <c r="AL160" s="201"/>
      <c r="AM160" s="203"/>
      <c r="AN160" s="203"/>
      <c r="AO160" s="203"/>
      <c r="AP160" s="201"/>
      <c r="AQ160" s="201"/>
      <c r="AR160" s="201"/>
      <c r="AS160" s="201"/>
      <c r="AT160" s="201"/>
      <c r="AU160" s="204"/>
      <c r="AV160" s="201"/>
      <c r="AW160" s="121"/>
      <c r="AX160" s="200" t="str">
        <f t="shared" si="7"/>
        <v/>
      </c>
      <c r="AY160" s="201"/>
      <c r="AZ160" s="201"/>
      <c r="BA160" s="201"/>
      <c r="BB160" s="201"/>
      <c r="BC160" s="204"/>
      <c r="BD160" s="208"/>
      <c r="BE160" s="201"/>
      <c r="BF160" s="201"/>
      <c r="BG160" s="201"/>
      <c r="BH160" s="204"/>
      <c r="BI160" s="201"/>
      <c r="BJ160" s="201"/>
      <c r="BK160" s="201"/>
      <c r="BL160" s="201"/>
      <c r="BM160" s="205"/>
      <c r="BN160" s="201"/>
      <c r="BO160" s="199"/>
      <c r="BP160" s="201"/>
      <c r="BQ160" s="199"/>
      <c r="BR160" s="199"/>
      <c r="BS160" s="199"/>
      <c r="BT160" s="199"/>
      <c r="BU160" s="199"/>
      <c r="BV160" s="199"/>
      <c r="BW160" s="199"/>
      <c r="BX160" s="201"/>
      <c r="CB160" s="214"/>
      <c r="CC160" s="214"/>
      <c r="CD160" s="214"/>
      <c r="CE160" s="215"/>
    </row>
    <row r="161" spans="1:83" s="177" customFormat="1" ht="27" customHeight="1" thickTop="1" thickBot="1" x14ac:dyDescent="0.25">
      <c r="A161" s="191"/>
      <c r="B161" s="173" t="str">
        <f t="shared" si="8"/>
        <v/>
      </c>
      <c r="C161" s="304" t="str">
        <f>IF(D161="","",(VLOOKUP(D161,Lookups!$B$4:$C$2561,2,FALSE)))</f>
        <v/>
      </c>
      <c r="D161" s="366"/>
      <c r="E161" s="173"/>
      <c r="F161" s="199"/>
      <c r="G161" s="173"/>
      <c r="H161" s="199"/>
      <c r="I161" s="173"/>
      <c r="J161" s="200" t="str">
        <f t="shared" si="6"/>
        <v/>
      </c>
      <c r="K161" s="173"/>
      <c r="L161" s="173"/>
      <c r="M161" s="173"/>
      <c r="N161" s="173"/>
      <c r="O161" s="173"/>
      <c r="P161" s="173"/>
      <c r="Q161" s="199"/>
      <c r="R161" s="199"/>
      <c r="S161" s="173"/>
      <c r="T161" s="121"/>
      <c r="U161" s="173"/>
      <c r="V161" s="121"/>
      <c r="W161" s="121"/>
      <c r="X161" s="121"/>
      <c r="Y161" s="121"/>
      <c r="Z161" s="121"/>
      <c r="AA161" s="121"/>
      <c r="AB161" s="173"/>
      <c r="AC161" s="173"/>
      <c r="AD161" s="173"/>
      <c r="AE161" s="200" t="str">
        <f>IF(AD161="","",(VLOOKUP(AD161,#REF!,2,FALSE)))</f>
        <v/>
      </c>
      <c r="AF161" s="173"/>
      <c r="AG161" s="173"/>
      <c r="AH161" s="173"/>
      <c r="AI161" s="202"/>
      <c r="AJ161" s="201"/>
      <c r="AK161" s="201"/>
      <c r="AL161" s="201"/>
      <c r="AM161" s="203"/>
      <c r="AN161" s="203"/>
      <c r="AO161" s="203"/>
      <c r="AP161" s="201"/>
      <c r="AQ161" s="201"/>
      <c r="AR161" s="201"/>
      <c r="AS161" s="201"/>
      <c r="AT161" s="201"/>
      <c r="AU161" s="204"/>
      <c r="AV161" s="201"/>
      <c r="AW161" s="121"/>
      <c r="AX161" s="200" t="str">
        <f t="shared" si="7"/>
        <v/>
      </c>
      <c r="AY161" s="201"/>
      <c r="AZ161" s="201"/>
      <c r="BA161" s="201"/>
      <c r="BB161" s="201"/>
      <c r="BC161" s="204"/>
      <c r="BD161" s="208"/>
      <c r="BE161" s="201"/>
      <c r="BF161" s="201"/>
      <c r="BG161" s="201"/>
      <c r="BH161" s="204"/>
      <c r="BI161" s="201"/>
      <c r="BJ161" s="201"/>
      <c r="BK161" s="201"/>
      <c r="BL161" s="201"/>
      <c r="BM161" s="205"/>
      <c r="BN161" s="201"/>
      <c r="BO161" s="199"/>
      <c r="BP161" s="201"/>
      <c r="BQ161" s="199"/>
      <c r="BR161" s="199"/>
      <c r="BS161" s="199"/>
      <c r="BT161" s="199"/>
      <c r="BU161" s="199"/>
      <c r="BV161" s="199"/>
      <c r="BW161" s="199"/>
      <c r="BX161" s="201"/>
      <c r="CB161" s="214"/>
      <c r="CC161" s="214"/>
      <c r="CD161" s="214"/>
      <c r="CE161" s="215"/>
    </row>
    <row r="162" spans="1:83" s="177" customFormat="1" ht="27" customHeight="1" thickTop="1" thickBot="1" x14ac:dyDescent="0.25">
      <c r="A162" s="191"/>
      <c r="B162" s="173" t="str">
        <f t="shared" si="8"/>
        <v/>
      </c>
      <c r="C162" s="304" t="str">
        <f>IF(D162="","",(VLOOKUP(D162,Lookups!$B$4:$C$2561,2,FALSE)))</f>
        <v/>
      </c>
      <c r="D162" s="366"/>
      <c r="E162" s="173"/>
      <c r="F162" s="199"/>
      <c r="G162" s="173"/>
      <c r="H162" s="199"/>
      <c r="I162" s="173"/>
      <c r="J162" s="200" t="str">
        <f t="shared" si="6"/>
        <v/>
      </c>
      <c r="K162" s="173"/>
      <c r="L162" s="173"/>
      <c r="M162" s="173"/>
      <c r="N162" s="173"/>
      <c r="O162" s="173"/>
      <c r="P162" s="173"/>
      <c r="Q162" s="199"/>
      <c r="R162" s="199"/>
      <c r="S162" s="173"/>
      <c r="T162" s="121"/>
      <c r="U162" s="173"/>
      <c r="V162" s="121"/>
      <c r="W162" s="121"/>
      <c r="X162" s="121"/>
      <c r="Y162" s="121"/>
      <c r="Z162" s="121"/>
      <c r="AA162" s="121"/>
      <c r="AB162" s="173"/>
      <c r="AC162" s="173"/>
      <c r="AD162" s="173"/>
      <c r="AE162" s="200" t="str">
        <f>IF(AD162="","",(VLOOKUP(AD162,#REF!,2,FALSE)))</f>
        <v/>
      </c>
      <c r="AF162" s="173"/>
      <c r="AG162" s="173"/>
      <c r="AH162" s="173"/>
      <c r="AI162" s="202"/>
      <c r="AJ162" s="201"/>
      <c r="AK162" s="201"/>
      <c r="AL162" s="201"/>
      <c r="AM162" s="203"/>
      <c r="AN162" s="203"/>
      <c r="AO162" s="203"/>
      <c r="AP162" s="201"/>
      <c r="AQ162" s="201"/>
      <c r="AR162" s="201"/>
      <c r="AS162" s="201"/>
      <c r="AT162" s="201"/>
      <c r="AU162" s="204"/>
      <c r="AV162" s="201"/>
      <c r="AW162" s="121"/>
      <c r="AX162" s="200" t="str">
        <f t="shared" si="7"/>
        <v/>
      </c>
      <c r="AY162" s="201"/>
      <c r="AZ162" s="201"/>
      <c r="BA162" s="201"/>
      <c r="BB162" s="201"/>
      <c r="BC162" s="204"/>
      <c r="BD162" s="208"/>
      <c r="BE162" s="201"/>
      <c r="BF162" s="201"/>
      <c r="BG162" s="201"/>
      <c r="BH162" s="204"/>
      <c r="BI162" s="201"/>
      <c r="BJ162" s="201"/>
      <c r="BK162" s="201"/>
      <c r="BL162" s="201"/>
      <c r="BM162" s="205"/>
      <c r="BN162" s="201"/>
      <c r="BO162" s="199"/>
      <c r="BP162" s="201"/>
      <c r="BQ162" s="199"/>
      <c r="BR162" s="199"/>
      <c r="BS162" s="199"/>
      <c r="BT162" s="199"/>
      <c r="BU162" s="199"/>
      <c r="BV162" s="199"/>
      <c r="BW162" s="199"/>
      <c r="BX162" s="201"/>
      <c r="CB162" s="214"/>
      <c r="CC162" s="214"/>
      <c r="CD162" s="214"/>
      <c r="CE162" s="215"/>
    </row>
    <row r="163" spans="1:83" s="177" customFormat="1" ht="27" customHeight="1" thickTop="1" thickBot="1" x14ac:dyDescent="0.25">
      <c r="A163" s="191"/>
      <c r="B163" s="173" t="str">
        <f t="shared" si="8"/>
        <v/>
      </c>
      <c r="C163" s="304" t="str">
        <f>IF(D163="","",(VLOOKUP(D163,Lookups!$B$4:$C$2561,2,FALSE)))</f>
        <v/>
      </c>
      <c r="D163" s="366"/>
      <c r="E163" s="173"/>
      <c r="F163" s="199"/>
      <c r="G163" s="173"/>
      <c r="H163" s="199"/>
      <c r="I163" s="173"/>
      <c r="J163" s="200" t="str">
        <f t="shared" si="6"/>
        <v/>
      </c>
      <c r="K163" s="173"/>
      <c r="L163" s="173"/>
      <c r="M163" s="173"/>
      <c r="N163" s="173"/>
      <c r="O163" s="173"/>
      <c r="P163" s="173"/>
      <c r="Q163" s="199"/>
      <c r="R163" s="199"/>
      <c r="S163" s="173"/>
      <c r="T163" s="121"/>
      <c r="U163" s="173"/>
      <c r="V163" s="121"/>
      <c r="W163" s="121"/>
      <c r="X163" s="121"/>
      <c r="Y163" s="121"/>
      <c r="Z163" s="121"/>
      <c r="AA163" s="121"/>
      <c r="AB163" s="173"/>
      <c r="AC163" s="173"/>
      <c r="AD163" s="173"/>
      <c r="AE163" s="200" t="str">
        <f>IF(AD163="","",(VLOOKUP(AD163,#REF!,2,FALSE)))</f>
        <v/>
      </c>
      <c r="AF163" s="173"/>
      <c r="AG163" s="173"/>
      <c r="AH163" s="173"/>
      <c r="AI163" s="202"/>
      <c r="AJ163" s="201"/>
      <c r="AK163" s="201"/>
      <c r="AL163" s="201"/>
      <c r="AM163" s="203"/>
      <c r="AN163" s="203"/>
      <c r="AO163" s="203"/>
      <c r="AP163" s="201"/>
      <c r="AQ163" s="201"/>
      <c r="AR163" s="201"/>
      <c r="AS163" s="201"/>
      <c r="AT163" s="201"/>
      <c r="AU163" s="204"/>
      <c r="AV163" s="201"/>
      <c r="AW163" s="121"/>
      <c r="AX163" s="200" t="str">
        <f t="shared" si="7"/>
        <v/>
      </c>
      <c r="AY163" s="201"/>
      <c r="AZ163" s="201"/>
      <c r="BA163" s="201"/>
      <c r="BB163" s="201"/>
      <c r="BC163" s="204"/>
      <c r="BD163" s="208"/>
      <c r="BE163" s="201"/>
      <c r="BF163" s="201"/>
      <c r="BG163" s="201"/>
      <c r="BH163" s="204"/>
      <c r="BI163" s="201"/>
      <c r="BJ163" s="201"/>
      <c r="BK163" s="201"/>
      <c r="BL163" s="201"/>
      <c r="BM163" s="205"/>
      <c r="BN163" s="201"/>
      <c r="BO163" s="199"/>
      <c r="BP163" s="201"/>
      <c r="BQ163" s="199"/>
      <c r="BR163" s="199"/>
      <c r="BS163" s="199"/>
      <c r="BT163" s="199"/>
      <c r="BU163" s="199"/>
      <c r="BV163" s="199"/>
      <c r="BW163" s="199"/>
      <c r="BX163" s="201"/>
      <c r="CB163" s="214"/>
      <c r="CC163" s="214"/>
      <c r="CD163" s="214"/>
      <c r="CE163" s="215"/>
    </row>
    <row r="164" spans="1:83" s="177" customFormat="1" ht="27" customHeight="1" thickTop="1" thickBot="1" x14ac:dyDescent="0.25">
      <c r="A164" s="191"/>
      <c r="B164" s="173" t="str">
        <f t="shared" si="8"/>
        <v/>
      </c>
      <c r="C164" s="304" t="str">
        <f>IF(D164="","",(VLOOKUP(D164,Lookups!$B$4:$C$2561,2,FALSE)))</f>
        <v/>
      </c>
      <c r="D164" s="366"/>
      <c r="E164" s="173"/>
      <c r="F164" s="199"/>
      <c r="G164" s="173"/>
      <c r="H164" s="199"/>
      <c r="I164" s="173"/>
      <c r="J164" s="200" t="str">
        <f t="shared" si="6"/>
        <v/>
      </c>
      <c r="K164" s="173"/>
      <c r="L164" s="173"/>
      <c r="M164" s="173"/>
      <c r="N164" s="173"/>
      <c r="O164" s="173"/>
      <c r="P164" s="173"/>
      <c r="Q164" s="199"/>
      <c r="R164" s="199"/>
      <c r="S164" s="173"/>
      <c r="T164" s="121"/>
      <c r="U164" s="173"/>
      <c r="V164" s="121"/>
      <c r="W164" s="121"/>
      <c r="X164" s="121"/>
      <c r="Y164" s="121"/>
      <c r="Z164" s="121"/>
      <c r="AA164" s="121"/>
      <c r="AB164" s="173"/>
      <c r="AC164" s="173"/>
      <c r="AD164" s="173"/>
      <c r="AE164" s="200" t="str">
        <f>IF(AD164="","",(VLOOKUP(AD164,#REF!,2,FALSE)))</f>
        <v/>
      </c>
      <c r="AF164" s="173"/>
      <c r="AG164" s="173"/>
      <c r="AH164" s="173"/>
      <c r="AI164" s="202"/>
      <c r="AJ164" s="201"/>
      <c r="AK164" s="201"/>
      <c r="AL164" s="201"/>
      <c r="AM164" s="203"/>
      <c r="AN164" s="203"/>
      <c r="AO164" s="203"/>
      <c r="AP164" s="201"/>
      <c r="AQ164" s="201"/>
      <c r="AR164" s="201"/>
      <c r="AS164" s="201"/>
      <c r="AT164" s="201"/>
      <c r="AU164" s="204"/>
      <c r="AV164" s="201"/>
      <c r="AW164" s="121"/>
      <c r="AX164" s="200" t="str">
        <f t="shared" si="7"/>
        <v/>
      </c>
      <c r="AY164" s="201"/>
      <c r="AZ164" s="201"/>
      <c r="BA164" s="201"/>
      <c r="BB164" s="201"/>
      <c r="BC164" s="204"/>
      <c r="BD164" s="208"/>
      <c r="BE164" s="201"/>
      <c r="BF164" s="201"/>
      <c r="BG164" s="201"/>
      <c r="BH164" s="204"/>
      <c r="BI164" s="201"/>
      <c r="BJ164" s="201"/>
      <c r="BK164" s="201"/>
      <c r="BL164" s="201"/>
      <c r="BM164" s="205"/>
      <c r="BN164" s="201"/>
      <c r="BO164" s="199"/>
      <c r="BP164" s="201"/>
      <c r="BQ164" s="199"/>
      <c r="BR164" s="199"/>
      <c r="BS164" s="199"/>
      <c r="BT164" s="199"/>
      <c r="BU164" s="199"/>
      <c r="BV164" s="199"/>
      <c r="BW164" s="199"/>
      <c r="BX164" s="201"/>
      <c r="CB164" s="214"/>
      <c r="CC164" s="214"/>
      <c r="CD164" s="214"/>
      <c r="CE164" s="215"/>
    </row>
    <row r="165" spans="1:83" s="177" customFormat="1" ht="27" customHeight="1" thickTop="1" thickBot="1" x14ac:dyDescent="0.25">
      <c r="A165" s="191"/>
      <c r="B165" s="173" t="str">
        <f t="shared" si="8"/>
        <v/>
      </c>
      <c r="C165" s="304" t="str">
        <f>IF(D165="","",(VLOOKUP(D165,Lookups!$B$4:$C$2561,2,FALSE)))</f>
        <v/>
      </c>
      <c r="D165" s="366"/>
      <c r="E165" s="173"/>
      <c r="F165" s="199"/>
      <c r="G165" s="173"/>
      <c r="H165" s="199"/>
      <c r="I165" s="173"/>
      <c r="J165" s="200" t="str">
        <f t="shared" si="6"/>
        <v/>
      </c>
      <c r="K165" s="173"/>
      <c r="L165" s="173"/>
      <c r="M165" s="173"/>
      <c r="N165" s="173"/>
      <c r="O165" s="173"/>
      <c r="P165" s="173"/>
      <c r="Q165" s="199"/>
      <c r="R165" s="199"/>
      <c r="S165" s="173"/>
      <c r="T165" s="121"/>
      <c r="U165" s="173"/>
      <c r="V165" s="121"/>
      <c r="W165" s="121"/>
      <c r="X165" s="121"/>
      <c r="Y165" s="121"/>
      <c r="Z165" s="121"/>
      <c r="AA165" s="121"/>
      <c r="AB165" s="173"/>
      <c r="AC165" s="173"/>
      <c r="AD165" s="173"/>
      <c r="AE165" s="200" t="str">
        <f>IF(AD165="","",(VLOOKUP(AD165,#REF!,2,FALSE)))</f>
        <v/>
      </c>
      <c r="AF165" s="173"/>
      <c r="AG165" s="173"/>
      <c r="AH165" s="173"/>
      <c r="AI165" s="202"/>
      <c r="AJ165" s="201"/>
      <c r="AK165" s="201"/>
      <c r="AL165" s="201"/>
      <c r="AM165" s="203"/>
      <c r="AN165" s="203"/>
      <c r="AO165" s="203"/>
      <c r="AP165" s="201"/>
      <c r="AQ165" s="201"/>
      <c r="AR165" s="201"/>
      <c r="AS165" s="201"/>
      <c r="AT165" s="201"/>
      <c r="AU165" s="204"/>
      <c r="AV165" s="201"/>
      <c r="AW165" s="121"/>
      <c r="AX165" s="200" t="str">
        <f t="shared" si="7"/>
        <v/>
      </c>
      <c r="AY165" s="201"/>
      <c r="AZ165" s="201"/>
      <c r="BA165" s="201"/>
      <c r="BB165" s="201"/>
      <c r="BC165" s="204"/>
      <c r="BD165" s="208"/>
      <c r="BE165" s="201"/>
      <c r="BF165" s="201"/>
      <c r="BG165" s="201"/>
      <c r="BH165" s="204"/>
      <c r="BI165" s="201"/>
      <c r="BJ165" s="201"/>
      <c r="BK165" s="201"/>
      <c r="BL165" s="201"/>
      <c r="BM165" s="205"/>
      <c r="BN165" s="201"/>
      <c r="BO165" s="199"/>
      <c r="BP165" s="201"/>
      <c r="BQ165" s="199"/>
      <c r="BR165" s="199"/>
      <c r="BS165" s="199"/>
      <c r="BT165" s="199"/>
      <c r="BU165" s="199"/>
      <c r="BV165" s="199"/>
      <c r="BW165" s="199"/>
      <c r="BX165" s="201"/>
      <c r="CB165" s="214"/>
      <c r="CC165" s="214"/>
      <c r="CD165" s="214"/>
      <c r="CE165" s="215"/>
    </row>
    <row r="166" spans="1:83" s="177" customFormat="1" ht="27" customHeight="1" thickTop="1" thickBot="1" x14ac:dyDescent="0.25">
      <c r="A166" s="191"/>
      <c r="B166" s="173" t="str">
        <f t="shared" si="8"/>
        <v/>
      </c>
      <c r="C166" s="304" t="str">
        <f>IF(D166="","",(VLOOKUP(D166,Lookups!$B$4:$C$2561,2,FALSE)))</f>
        <v/>
      </c>
      <c r="D166" s="366"/>
      <c r="E166" s="173"/>
      <c r="F166" s="199"/>
      <c r="G166" s="173"/>
      <c r="H166" s="199"/>
      <c r="I166" s="173"/>
      <c r="J166" s="200" t="str">
        <f t="shared" si="6"/>
        <v/>
      </c>
      <c r="K166" s="173"/>
      <c r="L166" s="173"/>
      <c r="M166" s="173"/>
      <c r="N166" s="173"/>
      <c r="O166" s="173"/>
      <c r="P166" s="173"/>
      <c r="Q166" s="199"/>
      <c r="R166" s="199"/>
      <c r="S166" s="173"/>
      <c r="T166" s="121"/>
      <c r="U166" s="173"/>
      <c r="V166" s="121"/>
      <c r="W166" s="121"/>
      <c r="X166" s="121"/>
      <c r="Y166" s="121"/>
      <c r="Z166" s="121"/>
      <c r="AA166" s="121"/>
      <c r="AB166" s="173"/>
      <c r="AC166" s="173"/>
      <c r="AD166" s="173"/>
      <c r="AE166" s="200" t="str">
        <f>IF(AD166="","",(VLOOKUP(AD166,#REF!,2,FALSE)))</f>
        <v/>
      </c>
      <c r="AF166" s="173"/>
      <c r="AG166" s="173"/>
      <c r="AH166" s="173"/>
      <c r="AI166" s="202"/>
      <c r="AJ166" s="201"/>
      <c r="AK166" s="201"/>
      <c r="AL166" s="201"/>
      <c r="AM166" s="203"/>
      <c r="AN166" s="203"/>
      <c r="AO166" s="203"/>
      <c r="AP166" s="201"/>
      <c r="AQ166" s="201"/>
      <c r="AR166" s="201"/>
      <c r="AS166" s="201"/>
      <c r="AT166" s="201"/>
      <c r="AU166" s="204"/>
      <c r="AV166" s="201"/>
      <c r="AW166" s="121"/>
      <c r="AX166" s="200" t="str">
        <f t="shared" si="7"/>
        <v/>
      </c>
      <c r="AY166" s="201"/>
      <c r="AZ166" s="201"/>
      <c r="BA166" s="201"/>
      <c r="BB166" s="201"/>
      <c r="BC166" s="204"/>
      <c r="BD166" s="208"/>
      <c r="BE166" s="201"/>
      <c r="BF166" s="201"/>
      <c r="BG166" s="201"/>
      <c r="BH166" s="204"/>
      <c r="BI166" s="201"/>
      <c r="BJ166" s="201"/>
      <c r="BK166" s="201"/>
      <c r="BL166" s="201"/>
      <c r="BM166" s="205"/>
      <c r="BN166" s="201"/>
      <c r="BO166" s="199"/>
      <c r="BP166" s="201"/>
      <c r="BQ166" s="199"/>
      <c r="BR166" s="199"/>
      <c r="BS166" s="199"/>
      <c r="BT166" s="199"/>
      <c r="BU166" s="199"/>
      <c r="BV166" s="199"/>
      <c r="BW166" s="199"/>
      <c r="BX166" s="201"/>
      <c r="CB166" s="214"/>
      <c r="CC166" s="214"/>
      <c r="CD166" s="214"/>
      <c r="CE166" s="215"/>
    </row>
    <row r="167" spans="1:83" s="177" customFormat="1" ht="27" customHeight="1" thickTop="1" thickBot="1" x14ac:dyDescent="0.25">
      <c r="A167" s="191"/>
      <c r="B167" s="173" t="str">
        <f t="shared" si="8"/>
        <v/>
      </c>
      <c r="C167" s="304" t="str">
        <f>IF(D167="","",(VLOOKUP(D167,Lookups!$B$4:$C$2561,2,FALSE)))</f>
        <v/>
      </c>
      <c r="D167" s="366"/>
      <c r="E167" s="173"/>
      <c r="F167" s="199"/>
      <c r="G167" s="173"/>
      <c r="H167" s="199"/>
      <c r="I167" s="173"/>
      <c r="J167" s="200" t="str">
        <f t="shared" si="6"/>
        <v/>
      </c>
      <c r="K167" s="173"/>
      <c r="L167" s="173"/>
      <c r="M167" s="173"/>
      <c r="N167" s="173"/>
      <c r="O167" s="173"/>
      <c r="P167" s="173"/>
      <c r="Q167" s="199"/>
      <c r="R167" s="199"/>
      <c r="S167" s="173"/>
      <c r="T167" s="121"/>
      <c r="U167" s="173"/>
      <c r="V167" s="121"/>
      <c r="W167" s="121"/>
      <c r="X167" s="121"/>
      <c r="Y167" s="121"/>
      <c r="Z167" s="121"/>
      <c r="AA167" s="121"/>
      <c r="AB167" s="173"/>
      <c r="AC167" s="173"/>
      <c r="AD167" s="173"/>
      <c r="AE167" s="200" t="str">
        <f>IF(AD167="","",(VLOOKUP(AD167,#REF!,2,FALSE)))</f>
        <v/>
      </c>
      <c r="AF167" s="173"/>
      <c r="AG167" s="173"/>
      <c r="AH167" s="173"/>
      <c r="AI167" s="202"/>
      <c r="AJ167" s="201"/>
      <c r="AK167" s="201"/>
      <c r="AL167" s="201"/>
      <c r="AM167" s="203"/>
      <c r="AN167" s="203"/>
      <c r="AO167" s="203"/>
      <c r="AP167" s="201"/>
      <c r="AQ167" s="201"/>
      <c r="AR167" s="201"/>
      <c r="AS167" s="201"/>
      <c r="AT167" s="201"/>
      <c r="AU167" s="204"/>
      <c r="AV167" s="201"/>
      <c r="AW167" s="121"/>
      <c r="AX167" s="200" t="str">
        <f t="shared" si="7"/>
        <v/>
      </c>
      <c r="AY167" s="201"/>
      <c r="AZ167" s="201"/>
      <c r="BA167" s="201"/>
      <c r="BB167" s="201"/>
      <c r="BC167" s="204"/>
      <c r="BD167" s="208"/>
      <c r="BE167" s="201"/>
      <c r="BF167" s="201"/>
      <c r="BG167" s="201"/>
      <c r="BH167" s="204"/>
      <c r="BI167" s="201"/>
      <c r="BJ167" s="201"/>
      <c r="BK167" s="201"/>
      <c r="BL167" s="201"/>
      <c r="BM167" s="205"/>
      <c r="BN167" s="201"/>
      <c r="BO167" s="199"/>
      <c r="BP167" s="201"/>
      <c r="BQ167" s="199"/>
      <c r="BR167" s="199"/>
      <c r="BS167" s="199"/>
      <c r="BT167" s="199"/>
      <c r="BU167" s="199"/>
      <c r="BV167" s="199"/>
      <c r="BW167" s="199"/>
      <c r="BX167" s="201"/>
      <c r="CB167" s="214"/>
      <c r="CC167" s="214"/>
      <c r="CD167" s="214"/>
      <c r="CE167" s="215"/>
    </row>
    <row r="168" spans="1:83" s="177" customFormat="1" ht="27" customHeight="1" thickTop="1" thickBot="1" x14ac:dyDescent="0.25">
      <c r="A168" s="191"/>
      <c r="B168" s="173" t="str">
        <f t="shared" si="8"/>
        <v/>
      </c>
      <c r="C168" s="304" t="str">
        <f>IF(D168="","",(VLOOKUP(D168,Lookups!$B$4:$C$2561,2,FALSE)))</f>
        <v/>
      </c>
      <c r="D168" s="366"/>
      <c r="E168" s="173"/>
      <c r="F168" s="199"/>
      <c r="G168" s="173"/>
      <c r="H168" s="199"/>
      <c r="I168" s="173"/>
      <c r="J168" s="200" t="str">
        <f t="shared" si="6"/>
        <v/>
      </c>
      <c r="K168" s="173"/>
      <c r="L168" s="173"/>
      <c r="M168" s="173"/>
      <c r="N168" s="173"/>
      <c r="O168" s="173"/>
      <c r="P168" s="173"/>
      <c r="Q168" s="199"/>
      <c r="R168" s="199"/>
      <c r="S168" s="173"/>
      <c r="T168" s="121"/>
      <c r="U168" s="173"/>
      <c r="V168" s="121"/>
      <c r="W168" s="121"/>
      <c r="X168" s="121"/>
      <c r="Y168" s="121"/>
      <c r="Z168" s="121"/>
      <c r="AA168" s="121"/>
      <c r="AB168" s="173"/>
      <c r="AC168" s="173"/>
      <c r="AD168" s="173"/>
      <c r="AE168" s="200" t="str">
        <f>IF(AD168="","",(VLOOKUP(AD168,#REF!,2,FALSE)))</f>
        <v/>
      </c>
      <c r="AF168" s="173"/>
      <c r="AG168" s="173"/>
      <c r="AH168" s="173"/>
      <c r="AI168" s="202"/>
      <c r="AJ168" s="201"/>
      <c r="AK168" s="201"/>
      <c r="AL168" s="201"/>
      <c r="AM168" s="203"/>
      <c r="AN168" s="203"/>
      <c r="AO168" s="203"/>
      <c r="AP168" s="201"/>
      <c r="AQ168" s="201"/>
      <c r="AR168" s="201"/>
      <c r="AS168" s="201"/>
      <c r="AT168" s="201"/>
      <c r="AU168" s="204"/>
      <c r="AV168" s="201"/>
      <c r="AW168" s="121"/>
      <c r="AX168" s="200" t="str">
        <f t="shared" si="7"/>
        <v/>
      </c>
      <c r="AY168" s="201"/>
      <c r="AZ168" s="201"/>
      <c r="BA168" s="201"/>
      <c r="BB168" s="201"/>
      <c r="BC168" s="204"/>
      <c r="BD168" s="208"/>
      <c r="BE168" s="201"/>
      <c r="BF168" s="201"/>
      <c r="BG168" s="201"/>
      <c r="BH168" s="204"/>
      <c r="BI168" s="201"/>
      <c r="BJ168" s="201"/>
      <c r="BK168" s="201"/>
      <c r="BL168" s="201"/>
      <c r="BM168" s="205"/>
      <c r="BN168" s="201"/>
      <c r="BO168" s="199"/>
      <c r="BP168" s="201"/>
      <c r="BQ168" s="199"/>
      <c r="BR168" s="199"/>
      <c r="BS168" s="199"/>
      <c r="BT168" s="199"/>
      <c r="BU168" s="199"/>
      <c r="BV168" s="199"/>
      <c r="BW168" s="199"/>
      <c r="BX168" s="201"/>
      <c r="CB168" s="214"/>
      <c r="CC168" s="214"/>
      <c r="CD168" s="214"/>
      <c r="CE168" s="215"/>
    </row>
    <row r="169" spans="1:83" s="177" customFormat="1" ht="27" customHeight="1" thickTop="1" thickBot="1" x14ac:dyDescent="0.25">
      <c r="A169" s="191"/>
      <c r="B169" s="173" t="str">
        <f t="shared" si="8"/>
        <v/>
      </c>
      <c r="C169" s="304" t="str">
        <f>IF(D169="","",(VLOOKUP(D169,Lookups!$B$4:$C$2561,2,FALSE)))</f>
        <v/>
      </c>
      <c r="D169" s="366"/>
      <c r="E169" s="173"/>
      <c r="F169" s="199"/>
      <c r="G169" s="173"/>
      <c r="H169" s="199"/>
      <c r="I169" s="173"/>
      <c r="J169" s="200" t="str">
        <f t="shared" si="6"/>
        <v/>
      </c>
      <c r="K169" s="173"/>
      <c r="L169" s="173"/>
      <c r="M169" s="173"/>
      <c r="N169" s="173"/>
      <c r="O169" s="173"/>
      <c r="P169" s="173"/>
      <c r="Q169" s="199"/>
      <c r="R169" s="199"/>
      <c r="S169" s="173"/>
      <c r="T169" s="121"/>
      <c r="U169" s="173"/>
      <c r="V169" s="121"/>
      <c r="W169" s="121"/>
      <c r="X169" s="121"/>
      <c r="Y169" s="121"/>
      <c r="Z169" s="121"/>
      <c r="AA169" s="121"/>
      <c r="AB169" s="173"/>
      <c r="AC169" s="173"/>
      <c r="AD169" s="173"/>
      <c r="AE169" s="200" t="str">
        <f>IF(AD169="","",(VLOOKUP(AD169,#REF!,2,FALSE)))</f>
        <v/>
      </c>
      <c r="AF169" s="173"/>
      <c r="AG169" s="173"/>
      <c r="AH169" s="173"/>
      <c r="AI169" s="202"/>
      <c r="AJ169" s="201"/>
      <c r="AK169" s="201"/>
      <c r="AL169" s="201"/>
      <c r="AM169" s="203"/>
      <c r="AN169" s="203"/>
      <c r="AO169" s="203"/>
      <c r="AP169" s="201"/>
      <c r="AQ169" s="201"/>
      <c r="AR169" s="201"/>
      <c r="AS169" s="201"/>
      <c r="AT169" s="201"/>
      <c r="AU169" s="204"/>
      <c r="AV169" s="201"/>
      <c r="AW169" s="121"/>
      <c r="AX169" s="200" t="str">
        <f t="shared" si="7"/>
        <v/>
      </c>
      <c r="AY169" s="201"/>
      <c r="AZ169" s="201"/>
      <c r="BA169" s="201"/>
      <c r="BB169" s="201"/>
      <c r="BC169" s="204"/>
      <c r="BD169" s="208"/>
      <c r="BE169" s="201"/>
      <c r="BF169" s="201"/>
      <c r="BG169" s="201"/>
      <c r="BH169" s="204"/>
      <c r="BI169" s="201"/>
      <c r="BJ169" s="201"/>
      <c r="BK169" s="201"/>
      <c r="BL169" s="201"/>
      <c r="BM169" s="205"/>
      <c r="BN169" s="201"/>
      <c r="BO169" s="199"/>
      <c r="BP169" s="201"/>
      <c r="BQ169" s="199"/>
      <c r="BR169" s="199"/>
      <c r="BS169" s="199"/>
      <c r="BT169" s="199"/>
      <c r="BU169" s="199"/>
      <c r="BV169" s="199"/>
      <c r="BW169" s="199"/>
      <c r="BX169" s="201"/>
      <c r="CB169" s="214"/>
      <c r="CC169" s="214"/>
      <c r="CD169" s="214"/>
      <c r="CE169" s="215"/>
    </row>
    <row r="170" spans="1:83" s="177" customFormat="1" ht="27" customHeight="1" thickTop="1" thickBot="1" x14ac:dyDescent="0.25">
      <c r="A170" s="191"/>
      <c r="B170" s="173" t="str">
        <f t="shared" si="8"/>
        <v/>
      </c>
      <c r="C170" s="304" t="str">
        <f>IF(D170="","",(VLOOKUP(D170,Lookups!$B$4:$C$2561,2,FALSE)))</f>
        <v/>
      </c>
      <c r="D170" s="366"/>
      <c r="E170" s="173"/>
      <c r="F170" s="199"/>
      <c r="G170" s="173"/>
      <c r="H170" s="199"/>
      <c r="I170" s="173"/>
      <c r="J170" s="200" t="str">
        <f t="shared" si="6"/>
        <v/>
      </c>
      <c r="K170" s="173"/>
      <c r="L170" s="173"/>
      <c r="M170" s="173"/>
      <c r="N170" s="173"/>
      <c r="O170" s="173"/>
      <c r="P170" s="173"/>
      <c r="Q170" s="199"/>
      <c r="R170" s="199"/>
      <c r="S170" s="173"/>
      <c r="T170" s="121"/>
      <c r="U170" s="173"/>
      <c r="V170" s="121"/>
      <c r="W170" s="121"/>
      <c r="X170" s="121"/>
      <c r="Y170" s="121"/>
      <c r="Z170" s="121"/>
      <c r="AA170" s="121"/>
      <c r="AB170" s="173"/>
      <c r="AC170" s="173"/>
      <c r="AD170" s="173"/>
      <c r="AE170" s="200" t="str">
        <f>IF(AD170="","",(VLOOKUP(AD170,#REF!,2,FALSE)))</f>
        <v/>
      </c>
      <c r="AF170" s="173"/>
      <c r="AG170" s="173"/>
      <c r="AH170" s="173"/>
      <c r="AI170" s="202"/>
      <c r="AJ170" s="201"/>
      <c r="AK170" s="201"/>
      <c r="AL170" s="201"/>
      <c r="AM170" s="203"/>
      <c r="AN170" s="203"/>
      <c r="AO170" s="203"/>
      <c r="AP170" s="201"/>
      <c r="AQ170" s="201"/>
      <c r="AR170" s="201"/>
      <c r="AS170" s="201"/>
      <c r="AT170" s="201"/>
      <c r="AU170" s="204"/>
      <c r="AV170" s="201"/>
      <c r="AW170" s="121"/>
      <c r="AX170" s="200" t="str">
        <f t="shared" si="7"/>
        <v/>
      </c>
      <c r="AY170" s="201"/>
      <c r="AZ170" s="201"/>
      <c r="BA170" s="201"/>
      <c r="BB170" s="201"/>
      <c r="BC170" s="204"/>
      <c r="BD170" s="208"/>
      <c r="BE170" s="201"/>
      <c r="BF170" s="201"/>
      <c r="BG170" s="201"/>
      <c r="BH170" s="204"/>
      <c r="BI170" s="201"/>
      <c r="BJ170" s="201"/>
      <c r="BK170" s="201"/>
      <c r="BL170" s="201"/>
      <c r="BM170" s="205"/>
      <c r="BN170" s="201"/>
      <c r="BO170" s="199"/>
      <c r="BP170" s="201"/>
      <c r="BQ170" s="199"/>
      <c r="BR170" s="199"/>
      <c r="BS170" s="199"/>
      <c r="BT170" s="199"/>
      <c r="BU170" s="199"/>
      <c r="BV170" s="199"/>
      <c r="BW170" s="199"/>
      <c r="BX170" s="201"/>
      <c r="CB170" s="214"/>
      <c r="CC170" s="214"/>
      <c r="CD170" s="214"/>
      <c r="CE170" s="215"/>
    </row>
    <row r="171" spans="1:83" s="177" customFormat="1" ht="27" customHeight="1" thickTop="1" thickBot="1" x14ac:dyDescent="0.25">
      <c r="A171" s="191"/>
      <c r="B171" s="173" t="str">
        <f t="shared" si="8"/>
        <v/>
      </c>
      <c r="C171" s="304" t="str">
        <f>IF(D171="","",(VLOOKUP(D171,Lookups!$B$4:$C$2561,2,FALSE)))</f>
        <v/>
      </c>
      <c r="D171" s="366"/>
      <c r="E171" s="173"/>
      <c r="F171" s="199"/>
      <c r="G171" s="173"/>
      <c r="H171" s="199"/>
      <c r="I171" s="173"/>
      <c r="J171" s="200" t="str">
        <f t="shared" si="6"/>
        <v/>
      </c>
      <c r="K171" s="173"/>
      <c r="L171" s="173"/>
      <c r="M171" s="173"/>
      <c r="N171" s="173"/>
      <c r="O171" s="173"/>
      <c r="P171" s="173"/>
      <c r="Q171" s="199"/>
      <c r="R171" s="199"/>
      <c r="S171" s="173"/>
      <c r="T171" s="121"/>
      <c r="U171" s="173"/>
      <c r="V171" s="121"/>
      <c r="W171" s="121"/>
      <c r="X171" s="121"/>
      <c r="Y171" s="121"/>
      <c r="Z171" s="121"/>
      <c r="AA171" s="121"/>
      <c r="AB171" s="173"/>
      <c r="AC171" s="173"/>
      <c r="AD171" s="173"/>
      <c r="AE171" s="200" t="str">
        <f>IF(AD171="","",(VLOOKUP(AD171,#REF!,2,FALSE)))</f>
        <v/>
      </c>
      <c r="AF171" s="173"/>
      <c r="AG171" s="173"/>
      <c r="AH171" s="173"/>
      <c r="AI171" s="202"/>
      <c r="AJ171" s="201"/>
      <c r="AK171" s="201"/>
      <c r="AL171" s="201"/>
      <c r="AM171" s="203"/>
      <c r="AN171" s="203"/>
      <c r="AO171" s="203"/>
      <c r="AP171" s="201"/>
      <c r="AQ171" s="201"/>
      <c r="AR171" s="201"/>
      <c r="AS171" s="201"/>
      <c r="AT171" s="201"/>
      <c r="AU171" s="204"/>
      <c r="AV171" s="201"/>
      <c r="AW171" s="121"/>
      <c r="AX171" s="200" t="str">
        <f t="shared" si="7"/>
        <v/>
      </c>
      <c r="AY171" s="201"/>
      <c r="AZ171" s="201"/>
      <c r="BA171" s="201"/>
      <c r="BB171" s="201"/>
      <c r="BC171" s="204"/>
      <c r="BD171" s="208"/>
      <c r="BE171" s="201"/>
      <c r="BF171" s="201"/>
      <c r="BG171" s="201"/>
      <c r="BH171" s="204"/>
      <c r="BI171" s="201"/>
      <c r="BJ171" s="201"/>
      <c r="BK171" s="201"/>
      <c r="BL171" s="201"/>
      <c r="BM171" s="205"/>
      <c r="BN171" s="201"/>
      <c r="BO171" s="199"/>
      <c r="BP171" s="201"/>
      <c r="BQ171" s="199"/>
      <c r="BR171" s="199"/>
      <c r="BS171" s="199"/>
      <c r="BT171" s="199"/>
      <c r="BU171" s="199"/>
      <c r="BV171" s="199"/>
      <c r="BW171" s="199"/>
      <c r="BX171" s="201"/>
      <c r="CB171" s="214"/>
      <c r="CC171" s="214"/>
      <c r="CD171" s="214"/>
      <c r="CE171" s="215"/>
    </row>
    <row r="172" spans="1:83" s="177" customFormat="1" ht="27" customHeight="1" thickTop="1" thickBot="1" x14ac:dyDescent="0.25">
      <c r="A172" s="191"/>
      <c r="B172" s="173" t="str">
        <f t="shared" si="8"/>
        <v/>
      </c>
      <c r="C172" s="304" t="str">
        <f>IF(D172="","",(VLOOKUP(D172,Lookups!$B$4:$C$2561,2,FALSE)))</f>
        <v/>
      </c>
      <c r="D172" s="366"/>
      <c r="E172" s="173"/>
      <c r="F172" s="199"/>
      <c r="G172" s="173"/>
      <c r="H172" s="199"/>
      <c r="I172" s="173"/>
      <c r="J172" s="200" t="str">
        <f t="shared" si="6"/>
        <v/>
      </c>
      <c r="K172" s="173"/>
      <c r="L172" s="173"/>
      <c r="M172" s="173"/>
      <c r="N172" s="173"/>
      <c r="O172" s="173"/>
      <c r="P172" s="173"/>
      <c r="Q172" s="199"/>
      <c r="R172" s="199"/>
      <c r="S172" s="173"/>
      <c r="T172" s="121"/>
      <c r="U172" s="173"/>
      <c r="V172" s="121"/>
      <c r="W172" s="121"/>
      <c r="X172" s="121"/>
      <c r="Y172" s="121"/>
      <c r="Z172" s="121"/>
      <c r="AA172" s="121"/>
      <c r="AB172" s="173"/>
      <c r="AC172" s="173"/>
      <c r="AD172" s="173"/>
      <c r="AE172" s="200" t="str">
        <f>IF(AD172="","",(VLOOKUP(AD172,#REF!,2,FALSE)))</f>
        <v/>
      </c>
      <c r="AF172" s="173"/>
      <c r="AG172" s="173"/>
      <c r="AH172" s="173"/>
      <c r="AI172" s="202"/>
      <c r="AJ172" s="201"/>
      <c r="AK172" s="201"/>
      <c r="AL172" s="201"/>
      <c r="AM172" s="203"/>
      <c r="AN172" s="203"/>
      <c r="AO172" s="203"/>
      <c r="AP172" s="201"/>
      <c r="AQ172" s="201"/>
      <c r="AR172" s="201"/>
      <c r="AS172" s="201"/>
      <c r="AT172" s="201"/>
      <c r="AU172" s="204"/>
      <c r="AV172" s="201"/>
      <c r="AW172" s="121"/>
      <c r="AX172" s="200" t="str">
        <f t="shared" si="7"/>
        <v/>
      </c>
      <c r="AY172" s="201"/>
      <c r="AZ172" s="201"/>
      <c r="BA172" s="201"/>
      <c r="BB172" s="201"/>
      <c r="BC172" s="204"/>
      <c r="BD172" s="208"/>
      <c r="BE172" s="201"/>
      <c r="BF172" s="201"/>
      <c r="BG172" s="201"/>
      <c r="BH172" s="204"/>
      <c r="BI172" s="201"/>
      <c r="BJ172" s="201"/>
      <c r="BK172" s="201"/>
      <c r="BL172" s="201"/>
      <c r="BM172" s="205"/>
      <c r="BN172" s="201"/>
      <c r="BO172" s="199"/>
      <c r="BP172" s="201"/>
      <c r="BQ172" s="199"/>
      <c r="BR172" s="199"/>
      <c r="BS172" s="199"/>
      <c r="BT172" s="199"/>
      <c r="BU172" s="199"/>
      <c r="BV172" s="199"/>
      <c r="BW172" s="199"/>
      <c r="BX172" s="201"/>
      <c r="CB172" s="214"/>
      <c r="CC172" s="214"/>
      <c r="CD172" s="214"/>
      <c r="CE172" s="215"/>
    </row>
    <row r="173" spans="1:83" s="177" customFormat="1" ht="27" customHeight="1" thickTop="1" thickBot="1" x14ac:dyDescent="0.25">
      <c r="A173" s="191"/>
      <c r="B173" s="173" t="str">
        <f t="shared" si="8"/>
        <v/>
      </c>
      <c r="C173" s="304" t="str">
        <f>IF(D173="","",(VLOOKUP(D173,Lookups!$B$4:$C$2561,2,FALSE)))</f>
        <v/>
      </c>
      <c r="D173" s="366"/>
      <c r="E173" s="173"/>
      <c r="F173" s="199"/>
      <c r="G173" s="173"/>
      <c r="H173" s="199"/>
      <c r="I173" s="173"/>
      <c r="J173" s="200" t="str">
        <f t="shared" si="6"/>
        <v/>
      </c>
      <c r="K173" s="173"/>
      <c r="L173" s="173"/>
      <c r="M173" s="173"/>
      <c r="N173" s="173"/>
      <c r="O173" s="173"/>
      <c r="P173" s="173"/>
      <c r="Q173" s="199"/>
      <c r="R173" s="199"/>
      <c r="S173" s="173"/>
      <c r="T173" s="121"/>
      <c r="U173" s="173"/>
      <c r="V173" s="121"/>
      <c r="W173" s="121"/>
      <c r="X173" s="121"/>
      <c r="Y173" s="121"/>
      <c r="Z173" s="121"/>
      <c r="AA173" s="121"/>
      <c r="AB173" s="173"/>
      <c r="AC173" s="173"/>
      <c r="AD173" s="173"/>
      <c r="AE173" s="200" t="str">
        <f>IF(AD173="","",(VLOOKUP(AD173,#REF!,2,FALSE)))</f>
        <v/>
      </c>
      <c r="AF173" s="173"/>
      <c r="AG173" s="173"/>
      <c r="AH173" s="173"/>
      <c r="AI173" s="202"/>
      <c r="AJ173" s="201"/>
      <c r="AK173" s="201"/>
      <c r="AL173" s="201"/>
      <c r="AM173" s="203"/>
      <c r="AN173" s="203"/>
      <c r="AO173" s="203"/>
      <c r="AP173" s="201"/>
      <c r="AQ173" s="201"/>
      <c r="AR173" s="201"/>
      <c r="AS173" s="201"/>
      <c r="AT173" s="201"/>
      <c r="AU173" s="204"/>
      <c r="AV173" s="201"/>
      <c r="AW173" s="121"/>
      <c r="AX173" s="200" t="str">
        <f t="shared" si="7"/>
        <v/>
      </c>
      <c r="AY173" s="201"/>
      <c r="AZ173" s="201"/>
      <c r="BA173" s="201"/>
      <c r="BB173" s="201"/>
      <c r="BC173" s="204"/>
      <c r="BD173" s="208"/>
      <c r="BE173" s="201"/>
      <c r="BF173" s="201"/>
      <c r="BG173" s="201"/>
      <c r="BH173" s="204"/>
      <c r="BI173" s="201"/>
      <c r="BJ173" s="201"/>
      <c r="BK173" s="201"/>
      <c r="BL173" s="201"/>
      <c r="BM173" s="205"/>
      <c r="BN173" s="201"/>
      <c r="BO173" s="199"/>
      <c r="BP173" s="201"/>
      <c r="BQ173" s="199"/>
      <c r="BR173" s="199"/>
      <c r="BS173" s="199"/>
      <c r="BT173" s="199"/>
      <c r="BU173" s="199"/>
      <c r="BV173" s="199"/>
      <c r="BW173" s="199"/>
      <c r="BX173" s="201"/>
      <c r="CB173" s="214"/>
      <c r="CC173" s="214"/>
      <c r="CD173" s="214"/>
      <c r="CE173" s="215"/>
    </row>
    <row r="174" spans="1:83" s="177" customFormat="1" ht="27" customHeight="1" thickTop="1" thickBot="1" x14ac:dyDescent="0.25">
      <c r="A174" s="191"/>
      <c r="B174" s="173" t="str">
        <f t="shared" si="8"/>
        <v/>
      </c>
      <c r="C174" s="304" t="str">
        <f>IF(D174="","",(VLOOKUP(D174,Lookups!$B$4:$C$2561,2,FALSE)))</f>
        <v/>
      </c>
      <c r="D174" s="366"/>
      <c r="E174" s="173"/>
      <c r="F174" s="199"/>
      <c r="G174" s="173"/>
      <c r="H174" s="199"/>
      <c r="I174" s="173"/>
      <c r="J174" s="200" t="str">
        <f t="shared" si="6"/>
        <v/>
      </c>
      <c r="K174" s="173"/>
      <c r="L174" s="173"/>
      <c r="M174" s="173"/>
      <c r="N174" s="173"/>
      <c r="O174" s="173"/>
      <c r="P174" s="173"/>
      <c r="Q174" s="199"/>
      <c r="R174" s="199"/>
      <c r="S174" s="173"/>
      <c r="T174" s="121"/>
      <c r="U174" s="173"/>
      <c r="V174" s="121"/>
      <c r="W174" s="121"/>
      <c r="X174" s="121"/>
      <c r="Y174" s="121"/>
      <c r="Z174" s="121"/>
      <c r="AA174" s="121"/>
      <c r="AB174" s="173"/>
      <c r="AC174" s="173"/>
      <c r="AD174" s="173"/>
      <c r="AE174" s="200" t="str">
        <f>IF(AD174="","",(VLOOKUP(AD174,#REF!,2,FALSE)))</f>
        <v/>
      </c>
      <c r="AF174" s="173"/>
      <c r="AG174" s="173"/>
      <c r="AH174" s="173"/>
      <c r="AI174" s="202"/>
      <c r="AJ174" s="201"/>
      <c r="AK174" s="201"/>
      <c r="AL174" s="201"/>
      <c r="AM174" s="203"/>
      <c r="AN174" s="203"/>
      <c r="AO174" s="203"/>
      <c r="AP174" s="201"/>
      <c r="AQ174" s="201"/>
      <c r="AR174" s="201"/>
      <c r="AS174" s="201"/>
      <c r="AT174" s="201"/>
      <c r="AU174" s="204"/>
      <c r="AV174" s="201"/>
      <c r="AW174" s="121"/>
      <c r="AX174" s="200" t="str">
        <f t="shared" si="7"/>
        <v/>
      </c>
      <c r="AY174" s="201"/>
      <c r="AZ174" s="201"/>
      <c r="BA174" s="201"/>
      <c r="BB174" s="201"/>
      <c r="BC174" s="204"/>
      <c r="BD174" s="208"/>
      <c r="BE174" s="201"/>
      <c r="BF174" s="201"/>
      <c r="BG174" s="201"/>
      <c r="BH174" s="204"/>
      <c r="BI174" s="201"/>
      <c r="BJ174" s="201"/>
      <c r="BK174" s="201"/>
      <c r="BL174" s="201"/>
      <c r="BM174" s="205"/>
      <c r="BN174" s="201"/>
      <c r="BO174" s="199"/>
      <c r="BP174" s="201"/>
      <c r="BQ174" s="199"/>
      <c r="BR174" s="199"/>
      <c r="BS174" s="199"/>
      <c r="BT174" s="199"/>
      <c r="BU174" s="199"/>
      <c r="BV174" s="199"/>
      <c r="BW174" s="199"/>
      <c r="BX174" s="201"/>
      <c r="CB174" s="214"/>
      <c r="CC174" s="214"/>
      <c r="CD174" s="214"/>
      <c r="CE174" s="215"/>
    </row>
    <row r="175" spans="1:83" s="177" customFormat="1" ht="27" customHeight="1" thickTop="1" thickBot="1" x14ac:dyDescent="0.25">
      <c r="A175" s="191"/>
      <c r="B175" s="173" t="str">
        <f t="shared" si="8"/>
        <v/>
      </c>
      <c r="C175" s="304" t="str">
        <f>IF(D175="","",(VLOOKUP(D175,Lookups!$B$4:$C$2561,2,FALSE)))</f>
        <v/>
      </c>
      <c r="D175" s="366"/>
      <c r="E175" s="173"/>
      <c r="F175" s="199"/>
      <c r="G175" s="173"/>
      <c r="H175" s="199"/>
      <c r="I175" s="173"/>
      <c r="J175" s="200" t="str">
        <f t="shared" si="6"/>
        <v/>
      </c>
      <c r="K175" s="173"/>
      <c r="L175" s="173"/>
      <c r="M175" s="173"/>
      <c r="N175" s="173"/>
      <c r="O175" s="173"/>
      <c r="P175" s="173"/>
      <c r="Q175" s="199"/>
      <c r="R175" s="199"/>
      <c r="S175" s="173"/>
      <c r="T175" s="121"/>
      <c r="U175" s="173"/>
      <c r="V175" s="121"/>
      <c r="W175" s="121"/>
      <c r="X175" s="121"/>
      <c r="Y175" s="121"/>
      <c r="Z175" s="121"/>
      <c r="AA175" s="121"/>
      <c r="AB175" s="173"/>
      <c r="AC175" s="173"/>
      <c r="AD175" s="173"/>
      <c r="AE175" s="200" t="str">
        <f>IF(AD175="","",(VLOOKUP(AD175,#REF!,2,FALSE)))</f>
        <v/>
      </c>
      <c r="AF175" s="173"/>
      <c r="AG175" s="173"/>
      <c r="AH175" s="173"/>
      <c r="AI175" s="202"/>
      <c r="AJ175" s="201"/>
      <c r="AK175" s="201"/>
      <c r="AL175" s="201"/>
      <c r="AM175" s="203"/>
      <c r="AN175" s="203"/>
      <c r="AO175" s="203"/>
      <c r="AP175" s="201"/>
      <c r="AQ175" s="201"/>
      <c r="AR175" s="201"/>
      <c r="AS175" s="201"/>
      <c r="AT175" s="201"/>
      <c r="AU175" s="204"/>
      <c r="AV175" s="201"/>
      <c r="AW175" s="121"/>
      <c r="AX175" s="200" t="str">
        <f t="shared" si="7"/>
        <v/>
      </c>
      <c r="AY175" s="201"/>
      <c r="AZ175" s="201"/>
      <c r="BA175" s="201"/>
      <c r="BB175" s="201"/>
      <c r="BC175" s="204"/>
      <c r="BD175" s="208"/>
      <c r="BE175" s="201"/>
      <c r="BF175" s="201"/>
      <c r="BG175" s="201"/>
      <c r="BH175" s="204"/>
      <c r="BI175" s="201"/>
      <c r="BJ175" s="201"/>
      <c r="BK175" s="201"/>
      <c r="BL175" s="201"/>
      <c r="BM175" s="205"/>
      <c r="BN175" s="201"/>
      <c r="BO175" s="199"/>
      <c r="BP175" s="201"/>
      <c r="BQ175" s="199"/>
      <c r="BR175" s="199"/>
      <c r="BS175" s="199"/>
      <c r="BT175" s="199"/>
      <c r="BU175" s="199"/>
      <c r="BV175" s="199"/>
      <c r="BW175" s="199"/>
      <c r="BX175" s="201"/>
      <c r="CB175" s="214"/>
      <c r="CC175" s="214"/>
      <c r="CD175" s="214"/>
      <c r="CE175" s="215"/>
    </row>
    <row r="176" spans="1:83" s="177" customFormat="1" ht="27" customHeight="1" thickTop="1" thickBot="1" x14ac:dyDescent="0.25">
      <c r="A176" s="191"/>
      <c r="B176" s="173" t="str">
        <f t="shared" si="8"/>
        <v/>
      </c>
      <c r="C176" s="304" t="str">
        <f>IF(D176="","",(VLOOKUP(D176,Lookups!$B$4:$C$2561,2,FALSE)))</f>
        <v/>
      </c>
      <c r="D176" s="366"/>
      <c r="E176" s="173"/>
      <c r="F176" s="199"/>
      <c r="G176" s="173"/>
      <c r="H176" s="199"/>
      <c r="I176" s="173"/>
      <c r="J176" s="200" t="str">
        <f t="shared" si="6"/>
        <v/>
      </c>
      <c r="K176" s="173"/>
      <c r="L176" s="173"/>
      <c r="M176" s="173"/>
      <c r="N176" s="173"/>
      <c r="O176" s="173"/>
      <c r="P176" s="173"/>
      <c r="Q176" s="199"/>
      <c r="R176" s="199"/>
      <c r="S176" s="173"/>
      <c r="T176" s="121"/>
      <c r="U176" s="173"/>
      <c r="V176" s="121"/>
      <c r="W176" s="121"/>
      <c r="X176" s="121"/>
      <c r="Y176" s="121"/>
      <c r="Z176" s="121"/>
      <c r="AA176" s="121"/>
      <c r="AB176" s="173"/>
      <c r="AC176" s="173"/>
      <c r="AD176" s="173"/>
      <c r="AE176" s="200" t="str">
        <f>IF(AD176="","",(VLOOKUP(AD176,#REF!,2,FALSE)))</f>
        <v/>
      </c>
      <c r="AF176" s="173"/>
      <c r="AG176" s="173"/>
      <c r="AH176" s="173"/>
      <c r="AI176" s="202"/>
      <c r="AJ176" s="201"/>
      <c r="AK176" s="201"/>
      <c r="AL176" s="201"/>
      <c r="AM176" s="203"/>
      <c r="AN176" s="203"/>
      <c r="AO176" s="203"/>
      <c r="AP176" s="201"/>
      <c r="AQ176" s="201"/>
      <c r="AR176" s="201"/>
      <c r="AS176" s="201"/>
      <c r="AT176" s="201"/>
      <c r="AU176" s="204"/>
      <c r="AV176" s="201"/>
      <c r="AW176" s="121"/>
      <c r="AX176" s="200" t="str">
        <f t="shared" si="7"/>
        <v/>
      </c>
      <c r="AY176" s="201"/>
      <c r="AZ176" s="201"/>
      <c r="BA176" s="201"/>
      <c r="BB176" s="201"/>
      <c r="BC176" s="204"/>
      <c r="BD176" s="208"/>
      <c r="BE176" s="201"/>
      <c r="BF176" s="201"/>
      <c r="BG176" s="201"/>
      <c r="BH176" s="204"/>
      <c r="BI176" s="201"/>
      <c r="BJ176" s="201"/>
      <c r="BK176" s="201"/>
      <c r="BL176" s="201"/>
      <c r="BM176" s="205"/>
      <c r="BN176" s="201"/>
      <c r="BO176" s="199"/>
      <c r="BP176" s="201"/>
      <c r="BQ176" s="199"/>
      <c r="BR176" s="199"/>
      <c r="BS176" s="199"/>
      <c r="BT176" s="199"/>
      <c r="BU176" s="199"/>
      <c r="BV176" s="199"/>
      <c r="BW176" s="199"/>
      <c r="BX176" s="201"/>
      <c r="CB176" s="214"/>
      <c r="CC176" s="214"/>
      <c r="CD176" s="214"/>
      <c r="CE176" s="215"/>
    </row>
    <row r="177" spans="1:83" s="177" customFormat="1" ht="27" customHeight="1" thickTop="1" thickBot="1" x14ac:dyDescent="0.25">
      <c r="A177" s="191"/>
      <c r="B177" s="173" t="str">
        <f t="shared" si="8"/>
        <v/>
      </c>
      <c r="C177" s="304" t="str">
        <f>IF(D177="","",(VLOOKUP(D177,Lookups!$B$4:$C$2561,2,FALSE)))</f>
        <v/>
      </c>
      <c r="D177" s="366"/>
      <c r="E177" s="173"/>
      <c r="F177" s="199"/>
      <c r="G177" s="173"/>
      <c r="H177" s="199"/>
      <c r="I177" s="173"/>
      <c r="J177" s="200" t="str">
        <f t="shared" si="6"/>
        <v/>
      </c>
      <c r="K177" s="173"/>
      <c r="L177" s="173"/>
      <c r="M177" s="173"/>
      <c r="N177" s="173"/>
      <c r="O177" s="173"/>
      <c r="P177" s="173"/>
      <c r="Q177" s="199"/>
      <c r="R177" s="199"/>
      <c r="S177" s="173"/>
      <c r="T177" s="121"/>
      <c r="U177" s="173"/>
      <c r="V177" s="121"/>
      <c r="W177" s="121"/>
      <c r="X177" s="121"/>
      <c r="Y177" s="121"/>
      <c r="Z177" s="121"/>
      <c r="AA177" s="121"/>
      <c r="AB177" s="173"/>
      <c r="AC177" s="173"/>
      <c r="AD177" s="173"/>
      <c r="AE177" s="200" t="str">
        <f>IF(AD177="","",(VLOOKUP(AD177,#REF!,2,FALSE)))</f>
        <v/>
      </c>
      <c r="AF177" s="173"/>
      <c r="AG177" s="173"/>
      <c r="AH177" s="173"/>
      <c r="AI177" s="202"/>
      <c r="AJ177" s="201"/>
      <c r="AK177" s="201"/>
      <c r="AL177" s="201"/>
      <c r="AM177" s="203"/>
      <c r="AN177" s="203"/>
      <c r="AO177" s="203"/>
      <c r="AP177" s="201"/>
      <c r="AQ177" s="201"/>
      <c r="AR177" s="201"/>
      <c r="AS177" s="201"/>
      <c r="AT177" s="201"/>
      <c r="AU177" s="204"/>
      <c r="AV177" s="201"/>
      <c r="AW177" s="121"/>
      <c r="AX177" s="200" t="str">
        <f t="shared" si="7"/>
        <v/>
      </c>
      <c r="AY177" s="201"/>
      <c r="AZ177" s="201"/>
      <c r="BA177" s="201"/>
      <c r="BB177" s="201"/>
      <c r="BC177" s="204"/>
      <c r="BD177" s="208"/>
      <c r="BE177" s="201"/>
      <c r="BF177" s="201"/>
      <c r="BG177" s="201"/>
      <c r="BH177" s="204"/>
      <c r="BI177" s="201"/>
      <c r="BJ177" s="201"/>
      <c r="BK177" s="201"/>
      <c r="BL177" s="201"/>
      <c r="BM177" s="205"/>
      <c r="BN177" s="201"/>
      <c r="BO177" s="199"/>
      <c r="BP177" s="201"/>
      <c r="BQ177" s="199"/>
      <c r="BR177" s="199"/>
      <c r="BS177" s="199"/>
      <c r="BT177" s="199"/>
      <c r="BU177" s="199"/>
      <c r="BV177" s="199"/>
      <c r="BW177" s="199"/>
      <c r="BX177" s="201"/>
      <c r="CB177" s="214"/>
      <c r="CC177" s="214"/>
      <c r="CD177" s="214"/>
      <c r="CE177" s="215"/>
    </row>
    <row r="178" spans="1:83" s="177" customFormat="1" ht="27" customHeight="1" thickTop="1" thickBot="1" x14ac:dyDescent="0.25">
      <c r="A178" s="191"/>
      <c r="B178" s="173" t="str">
        <f t="shared" si="8"/>
        <v/>
      </c>
      <c r="C178" s="304" t="str">
        <f>IF(D178="","",(VLOOKUP(D178,Lookups!$B$4:$C$2561,2,FALSE)))</f>
        <v/>
      </c>
      <c r="D178" s="366"/>
      <c r="E178" s="173"/>
      <c r="F178" s="199"/>
      <c r="G178" s="173"/>
      <c r="H178" s="199"/>
      <c r="I178" s="173"/>
      <c r="J178" s="200" t="str">
        <f t="shared" si="6"/>
        <v/>
      </c>
      <c r="K178" s="173"/>
      <c r="L178" s="173"/>
      <c r="M178" s="173"/>
      <c r="N178" s="173"/>
      <c r="O178" s="173"/>
      <c r="P178" s="173"/>
      <c r="Q178" s="199"/>
      <c r="R178" s="199"/>
      <c r="S178" s="173"/>
      <c r="T178" s="121"/>
      <c r="U178" s="173"/>
      <c r="V178" s="121"/>
      <c r="W178" s="121"/>
      <c r="X178" s="121"/>
      <c r="Y178" s="121"/>
      <c r="Z178" s="121"/>
      <c r="AA178" s="121"/>
      <c r="AB178" s="173"/>
      <c r="AC178" s="173"/>
      <c r="AD178" s="173"/>
      <c r="AE178" s="200" t="str">
        <f>IF(AD178="","",(VLOOKUP(AD178,#REF!,2,FALSE)))</f>
        <v/>
      </c>
      <c r="AF178" s="173"/>
      <c r="AG178" s="173"/>
      <c r="AH178" s="173"/>
      <c r="AI178" s="202"/>
      <c r="AJ178" s="201"/>
      <c r="AK178" s="201"/>
      <c r="AL178" s="201"/>
      <c r="AM178" s="203"/>
      <c r="AN178" s="203"/>
      <c r="AO178" s="203"/>
      <c r="AP178" s="201"/>
      <c r="AQ178" s="201"/>
      <c r="AR178" s="201"/>
      <c r="AS178" s="201"/>
      <c r="AT178" s="201"/>
      <c r="AU178" s="204"/>
      <c r="AV178" s="201"/>
      <c r="AW178" s="121"/>
      <c r="AX178" s="200" t="str">
        <f t="shared" si="7"/>
        <v/>
      </c>
      <c r="AY178" s="201"/>
      <c r="AZ178" s="201"/>
      <c r="BA178" s="201"/>
      <c r="BB178" s="201"/>
      <c r="BC178" s="204"/>
      <c r="BD178" s="208"/>
      <c r="BE178" s="201"/>
      <c r="BF178" s="201"/>
      <c r="BG178" s="201"/>
      <c r="BH178" s="204"/>
      <c r="BI178" s="201"/>
      <c r="BJ178" s="201"/>
      <c r="BK178" s="201"/>
      <c r="BL178" s="201"/>
      <c r="BM178" s="205"/>
      <c r="BN178" s="201"/>
      <c r="BO178" s="199"/>
      <c r="BP178" s="201"/>
      <c r="BQ178" s="199"/>
      <c r="BR178" s="199"/>
      <c r="BS178" s="199"/>
      <c r="BT178" s="199"/>
      <c r="BU178" s="199"/>
      <c r="BV178" s="199"/>
      <c r="BW178" s="199"/>
      <c r="BX178" s="201"/>
      <c r="CB178" s="214"/>
      <c r="CC178" s="214"/>
      <c r="CD178" s="214"/>
      <c r="CE178" s="215"/>
    </row>
    <row r="179" spans="1:83" s="177" customFormat="1" ht="27" customHeight="1" thickTop="1" thickBot="1" x14ac:dyDescent="0.25">
      <c r="A179" s="191"/>
      <c r="B179" s="173" t="str">
        <f t="shared" si="8"/>
        <v/>
      </c>
      <c r="C179" s="304" t="str">
        <f>IF(D179="","",(VLOOKUP(D179,Lookups!$B$4:$C$2561,2,FALSE)))</f>
        <v/>
      </c>
      <c r="D179" s="366"/>
      <c r="E179" s="173"/>
      <c r="F179" s="199"/>
      <c r="G179" s="173"/>
      <c r="H179" s="199"/>
      <c r="I179" s="173"/>
      <c r="J179" s="200" t="str">
        <f t="shared" si="6"/>
        <v/>
      </c>
      <c r="K179" s="173"/>
      <c r="L179" s="173"/>
      <c r="M179" s="173"/>
      <c r="N179" s="173"/>
      <c r="O179" s="173"/>
      <c r="P179" s="173"/>
      <c r="Q179" s="199"/>
      <c r="R179" s="199"/>
      <c r="S179" s="173"/>
      <c r="T179" s="121"/>
      <c r="U179" s="173"/>
      <c r="V179" s="121"/>
      <c r="W179" s="121"/>
      <c r="X179" s="121"/>
      <c r="Y179" s="121"/>
      <c r="Z179" s="121"/>
      <c r="AA179" s="121"/>
      <c r="AB179" s="173"/>
      <c r="AC179" s="173"/>
      <c r="AD179" s="173"/>
      <c r="AE179" s="200" t="str">
        <f>IF(AD179="","",(VLOOKUP(AD179,#REF!,2,FALSE)))</f>
        <v/>
      </c>
      <c r="AF179" s="173"/>
      <c r="AG179" s="173"/>
      <c r="AH179" s="173"/>
      <c r="AI179" s="202"/>
      <c r="AJ179" s="201"/>
      <c r="AK179" s="201"/>
      <c r="AL179" s="201"/>
      <c r="AM179" s="203"/>
      <c r="AN179" s="203"/>
      <c r="AO179" s="203"/>
      <c r="AP179" s="201"/>
      <c r="AQ179" s="201"/>
      <c r="AR179" s="201"/>
      <c r="AS179" s="201"/>
      <c r="AT179" s="201"/>
      <c r="AU179" s="204"/>
      <c r="AV179" s="201"/>
      <c r="AW179" s="121"/>
      <c r="AX179" s="200" t="str">
        <f t="shared" si="7"/>
        <v/>
      </c>
      <c r="AY179" s="201"/>
      <c r="AZ179" s="201"/>
      <c r="BA179" s="201"/>
      <c r="BB179" s="201"/>
      <c r="BC179" s="204"/>
      <c r="BD179" s="208"/>
      <c r="BE179" s="201"/>
      <c r="BF179" s="201"/>
      <c r="BG179" s="201"/>
      <c r="BH179" s="204"/>
      <c r="BI179" s="201"/>
      <c r="BJ179" s="201"/>
      <c r="BK179" s="201"/>
      <c r="BL179" s="201"/>
      <c r="BM179" s="205"/>
      <c r="BN179" s="201"/>
      <c r="BO179" s="199"/>
      <c r="BP179" s="201"/>
      <c r="BQ179" s="199"/>
      <c r="BR179" s="199"/>
      <c r="BS179" s="199"/>
      <c r="BT179" s="199"/>
      <c r="BU179" s="199"/>
      <c r="BV179" s="199"/>
      <c r="BW179" s="199"/>
      <c r="BX179" s="201"/>
      <c r="CB179" s="214"/>
      <c r="CC179" s="214"/>
      <c r="CD179" s="214"/>
      <c r="CE179" s="215"/>
    </row>
    <row r="180" spans="1:83" s="177" customFormat="1" ht="27" customHeight="1" thickTop="1" thickBot="1" x14ac:dyDescent="0.25">
      <c r="A180" s="191"/>
      <c r="B180" s="173" t="str">
        <f t="shared" si="8"/>
        <v/>
      </c>
      <c r="C180" s="304" t="str">
        <f>IF(D180="","",(VLOOKUP(D180,Lookups!$B$4:$C$2561,2,FALSE)))</f>
        <v/>
      </c>
      <c r="D180" s="366"/>
      <c r="E180" s="173"/>
      <c r="F180" s="199"/>
      <c r="G180" s="173"/>
      <c r="H180" s="199"/>
      <c r="I180" s="173"/>
      <c r="J180" s="200" t="str">
        <f t="shared" si="6"/>
        <v/>
      </c>
      <c r="K180" s="173"/>
      <c r="L180" s="173"/>
      <c r="M180" s="173"/>
      <c r="N180" s="173"/>
      <c r="O180" s="173"/>
      <c r="P180" s="173"/>
      <c r="Q180" s="199"/>
      <c r="R180" s="199"/>
      <c r="S180" s="173"/>
      <c r="T180" s="121"/>
      <c r="U180" s="173"/>
      <c r="V180" s="121"/>
      <c r="W180" s="121"/>
      <c r="X180" s="121"/>
      <c r="Y180" s="121"/>
      <c r="Z180" s="121"/>
      <c r="AA180" s="121"/>
      <c r="AB180" s="173"/>
      <c r="AC180" s="173"/>
      <c r="AD180" s="173"/>
      <c r="AE180" s="200" t="str">
        <f>IF(AD180="","",(VLOOKUP(AD180,#REF!,2,FALSE)))</f>
        <v/>
      </c>
      <c r="AF180" s="173"/>
      <c r="AG180" s="173"/>
      <c r="AH180" s="173"/>
      <c r="AI180" s="202"/>
      <c r="AJ180" s="201"/>
      <c r="AK180" s="201"/>
      <c r="AL180" s="201"/>
      <c r="AM180" s="203"/>
      <c r="AN180" s="203"/>
      <c r="AO180" s="203"/>
      <c r="AP180" s="201"/>
      <c r="AQ180" s="201"/>
      <c r="AR180" s="201"/>
      <c r="AS180" s="201"/>
      <c r="AT180" s="201"/>
      <c r="AU180" s="204"/>
      <c r="AV180" s="201"/>
      <c r="AW180" s="121"/>
      <c r="AX180" s="200" t="str">
        <f t="shared" si="7"/>
        <v/>
      </c>
      <c r="AY180" s="201"/>
      <c r="AZ180" s="201"/>
      <c r="BA180" s="201"/>
      <c r="BB180" s="201"/>
      <c r="BC180" s="204"/>
      <c r="BD180" s="208"/>
      <c r="BE180" s="201"/>
      <c r="BF180" s="201"/>
      <c r="BG180" s="201"/>
      <c r="BH180" s="204"/>
      <c r="BI180" s="201"/>
      <c r="BJ180" s="201"/>
      <c r="BK180" s="201"/>
      <c r="BL180" s="201"/>
      <c r="BM180" s="205"/>
      <c r="BN180" s="201"/>
      <c r="BO180" s="199"/>
      <c r="BP180" s="201"/>
      <c r="BQ180" s="199"/>
      <c r="BR180" s="199"/>
      <c r="BS180" s="199"/>
      <c r="BT180" s="199"/>
      <c r="BU180" s="199"/>
      <c r="BV180" s="199"/>
      <c r="BW180" s="199"/>
      <c r="BX180" s="201"/>
      <c r="CB180" s="214"/>
      <c r="CC180" s="214"/>
      <c r="CD180" s="214"/>
      <c r="CE180" s="215"/>
    </row>
    <row r="181" spans="1:83" s="177" customFormat="1" ht="27" customHeight="1" thickTop="1" thickBot="1" x14ac:dyDescent="0.25">
      <c r="A181" s="191"/>
      <c r="B181" s="173" t="str">
        <f t="shared" si="8"/>
        <v/>
      </c>
      <c r="C181" s="304" t="str">
        <f>IF(D181="","",(VLOOKUP(D181,Lookups!$B$4:$C$2561,2,FALSE)))</f>
        <v/>
      </c>
      <c r="D181" s="366"/>
      <c r="E181" s="173"/>
      <c r="F181" s="199"/>
      <c r="G181" s="173"/>
      <c r="H181" s="199"/>
      <c r="I181" s="173"/>
      <c r="J181" s="200" t="str">
        <f t="shared" si="6"/>
        <v/>
      </c>
      <c r="K181" s="173"/>
      <c r="L181" s="173"/>
      <c r="M181" s="173"/>
      <c r="N181" s="173"/>
      <c r="O181" s="173"/>
      <c r="P181" s="173"/>
      <c r="Q181" s="199"/>
      <c r="R181" s="199"/>
      <c r="S181" s="173"/>
      <c r="T181" s="121"/>
      <c r="U181" s="173"/>
      <c r="V181" s="121"/>
      <c r="W181" s="121"/>
      <c r="X181" s="121"/>
      <c r="Y181" s="121"/>
      <c r="Z181" s="121"/>
      <c r="AA181" s="121"/>
      <c r="AB181" s="173"/>
      <c r="AC181" s="173"/>
      <c r="AD181" s="173"/>
      <c r="AE181" s="200" t="str">
        <f>IF(AD181="","",(VLOOKUP(AD181,#REF!,2,FALSE)))</f>
        <v/>
      </c>
      <c r="AF181" s="173"/>
      <c r="AG181" s="173"/>
      <c r="AH181" s="173"/>
      <c r="AI181" s="202"/>
      <c r="AJ181" s="201"/>
      <c r="AK181" s="201"/>
      <c r="AL181" s="201"/>
      <c r="AM181" s="203"/>
      <c r="AN181" s="203"/>
      <c r="AO181" s="203"/>
      <c r="AP181" s="201"/>
      <c r="AQ181" s="201"/>
      <c r="AR181" s="201"/>
      <c r="AS181" s="201"/>
      <c r="AT181" s="201"/>
      <c r="AU181" s="204"/>
      <c r="AV181" s="201"/>
      <c r="AW181" s="121"/>
      <c r="AX181" s="200" t="str">
        <f t="shared" si="7"/>
        <v/>
      </c>
      <c r="AY181" s="201"/>
      <c r="AZ181" s="201"/>
      <c r="BA181" s="201"/>
      <c r="BB181" s="201"/>
      <c r="BC181" s="204"/>
      <c r="BD181" s="208"/>
      <c r="BE181" s="201"/>
      <c r="BF181" s="201"/>
      <c r="BG181" s="201"/>
      <c r="BH181" s="204"/>
      <c r="BI181" s="201"/>
      <c r="BJ181" s="201"/>
      <c r="BK181" s="201"/>
      <c r="BL181" s="201"/>
      <c r="BM181" s="205"/>
      <c r="BN181" s="201"/>
      <c r="BO181" s="199"/>
      <c r="BP181" s="201"/>
      <c r="BQ181" s="199"/>
      <c r="BR181" s="199"/>
      <c r="BS181" s="199"/>
      <c r="BT181" s="199"/>
      <c r="BU181" s="199"/>
      <c r="BV181" s="199"/>
      <c r="BW181" s="199"/>
      <c r="BX181" s="201"/>
      <c r="CB181" s="214"/>
      <c r="CC181" s="214"/>
      <c r="CD181" s="214"/>
      <c r="CE181" s="215"/>
    </row>
    <row r="182" spans="1:83" s="177" customFormat="1" ht="27" customHeight="1" thickTop="1" thickBot="1" x14ac:dyDescent="0.25">
      <c r="A182" s="191"/>
      <c r="B182" s="173" t="str">
        <f t="shared" si="8"/>
        <v/>
      </c>
      <c r="C182" s="304" t="str">
        <f>IF(D182="","",(VLOOKUP(D182,Lookups!$B$4:$C$2561,2,FALSE)))</f>
        <v/>
      </c>
      <c r="D182" s="366"/>
      <c r="E182" s="173"/>
      <c r="F182" s="199"/>
      <c r="G182" s="173"/>
      <c r="H182" s="199"/>
      <c r="I182" s="173"/>
      <c r="J182" s="200" t="str">
        <f t="shared" si="6"/>
        <v/>
      </c>
      <c r="K182" s="173"/>
      <c r="L182" s="173"/>
      <c r="M182" s="173"/>
      <c r="N182" s="173"/>
      <c r="O182" s="173"/>
      <c r="P182" s="173"/>
      <c r="Q182" s="199"/>
      <c r="R182" s="199"/>
      <c r="S182" s="173"/>
      <c r="T182" s="121"/>
      <c r="U182" s="173"/>
      <c r="V182" s="121"/>
      <c r="W182" s="121"/>
      <c r="X182" s="121"/>
      <c r="Y182" s="121"/>
      <c r="Z182" s="121"/>
      <c r="AA182" s="121"/>
      <c r="AB182" s="173"/>
      <c r="AC182" s="173"/>
      <c r="AD182" s="173"/>
      <c r="AE182" s="200" t="str">
        <f>IF(AD182="","",(VLOOKUP(AD182,#REF!,2,FALSE)))</f>
        <v/>
      </c>
      <c r="AF182" s="173"/>
      <c r="AG182" s="173"/>
      <c r="AH182" s="173"/>
      <c r="AI182" s="202"/>
      <c r="AJ182" s="201"/>
      <c r="AK182" s="201"/>
      <c r="AL182" s="201"/>
      <c r="AM182" s="203"/>
      <c r="AN182" s="203"/>
      <c r="AO182" s="203"/>
      <c r="AP182" s="201"/>
      <c r="AQ182" s="201"/>
      <c r="AR182" s="201"/>
      <c r="AS182" s="201"/>
      <c r="AT182" s="201"/>
      <c r="AU182" s="204"/>
      <c r="AV182" s="201"/>
      <c r="AW182" s="121"/>
      <c r="AX182" s="200" t="str">
        <f t="shared" si="7"/>
        <v/>
      </c>
      <c r="AY182" s="201"/>
      <c r="AZ182" s="201"/>
      <c r="BA182" s="201"/>
      <c r="BB182" s="201"/>
      <c r="BC182" s="204"/>
      <c r="BD182" s="208"/>
      <c r="BE182" s="201"/>
      <c r="BF182" s="201"/>
      <c r="BG182" s="201"/>
      <c r="BH182" s="204"/>
      <c r="BI182" s="201"/>
      <c r="BJ182" s="201"/>
      <c r="BK182" s="201"/>
      <c r="BL182" s="201"/>
      <c r="BM182" s="205"/>
      <c r="BN182" s="201"/>
      <c r="BO182" s="199"/>
      <c r="BP182" s="201"/>
      <c r="BQ182" s="199"/>
      <c r="BR182" s="199"/>
      <c r="BS182" s="199"/>
      <c r="BT182" s="199"/>
      <c r="BU182" s="199"/>
      <c r="BV182" s="199"/>
      <c r="BW182" s="199"/>
      <c r="BX182" s="201"/>
      <c r="CB182" s="214"/>
      <c r="CC182" s="214"/>
      <c r="CD182" s="214"/>
      <c r="CE182" s="215"/>
    </row>
    <row r="183" spans="1:83" s="177" customFormat="1" ht="27" customHeight="1" thickTop="1" thickBot="1" x14ac:dyDescent="0.25">
      <c r="A183" s="191"/>
      <c r="B183" s="173" t="str">
        <f t="shared" si="8"/>
        <v/>
      </c>
      <c r="C183" s="304" t="str">
        <f>IF(D183="","",(VLOOKUP(D183,Lookups!$B$4:$C$2561,2,FALSE)))</f>
        <v/>
      </c>
      <c r="D183" s="366"/>
      <c r="E183" s="173"/>
      <c r="F183" s="199"/>
      <c r="G183" s="173"/>
      <c r="H183" s="199"/>
      <c r="I183" s="173"/>
      <c r="J183" s="200" t="str">
        <f t="shared" si="6"/>
        <v/>
      </c>
      <c r="K183" s="173"/>
      <c r="L183" s="173"/>
      <c r="M183" s="173"/>
      <c r="N183" s="173"/>
      <c r="O183" s="173"/>
      <c r="P183" s="173"/>
      <c r="Q183" s="199"/>
      <c r="R183" s="199"/>
      <c r="S183" s="173"/>
      <c r="T183" s="121"/>
      <c r="U183" s="173"/>
      <c r="V183" s="121"/>
      <c r="W183" s="121"/>
      <c r="X183" s="121"/>
      <c r="Y183" s="121"/>
      <c r="Z183" s="121"/>
      <c r="AA183" s="121"/>
      <c r="AB183" s="173"/>
      <c r="AC183" s="173"/>
      <c r="AD183" s="173"/>
      <c r="AE183" s="200" t="str">
        <f>IF(AD183="","",(VLOOKUP(AD183,#REF!,2,FALSE)))</f>
        <v/>
      </c>
      <c r="AF183" s="173"/>
      <c r="AG183" s="173"/>
      <c r="AH183" s="173"/>
      <c r="AI183" s="202"/>
      <c r="AJ183" s="201"/>
      <c r="AK183" s="201"/>
      <c r="AL183" s="201"/>
      <c r="AM183" s="203"/>
      <c r="AN183" s="203"/>
      <c r="AO183" s="203"/>
      <c r="AP183" s="201"/>
      <c r="AQ183" s="201"/>
      <c r="AR183" s="201"/>
      <c r="AS183" s="201"/>
      <c r="AT183" s="201"/>
      <c r="AU183" s="204"/>
      <c r="AV183" s="201"/>
      <c r="AW183" s="121"/>
      <c r="AX183" s="200" t="str">
        <f t="shared" si="7"/>
        <v/>
      </c>
      <c r="AY183" s="201"/>
      <c r="AZ183" s="201"/>
      <c r="BA183" s="201"/>
      <c r="BB183" s="201"/>
      <c r="BC183" s="204"/>
      <c r="BD183" s="208"/>
      <c r="BE183" s="201"/>
      <c r="BF183" s="201"/>
      <c r="BG183" s="201"/>
      <c r="BH183" s="204"/>
      <c r="BI183" s="201"/>
      <c r="BJ183" s="201"/>
      <c r="BK183" s="201"/>
      <c r="BL183" s="201"/>
      <c r="BM183" s="205"/>
      <c r="BN183" s="201"/>
      <c r="BO183" s="199"/>
      <c r="BP183" s="201"/>
      <c r="BQ183" s="199"/>
      <c r="BR183" s="199"/>
      <c r="BS183" s="199"/>
      <c r="BT183" s="199"/>
      <c r="BU183" s="199"/>
      <c r="BV183" s="199"/>
      <c r="BW183" s="199"/>
      <c r="BX183" s="201"/>
      <c r="CB183" s="214"/>
      <c r="CC183" s="214"/>
      <c r="CD183" s="214"/>
      <c r="CE183" s="215"/>
    </row>
    <row r="184" spans="1:83" s="177" customFormat="1" ht="27" customHeight="1" thickTop="1" thickBot="1" x14ac:dyDescent="0.25">
      <c r="A184" s="191"/>
      <c r="B184" s="173" t="str">
        <f t="shared" si="8"/>
        <v/>
      </c>
      <c r="C184" s="304" t="str">
        <f>IF(D184="","",(VLOOKUP(D184,Lookups!$B$4:$C$2561,2,FALSE)))</f>
        <v/>
      </c>
      <c r="D184" s="366"/>
      <c r="E184" s="173"/>
      <c r="F184" s="199"/>
      <c r="G184" s="173"/>
      <c r="H184" s="199"/>
      <c r="I184" s="173"/>
      <c r="J184" s="200" t="str">
        <f t="shared" si="6"/>
        <v/>
      </c>
      <c r="K184" s="173"/>
      <c r="L184" s="173"/>
      <c r="M184" s="173"/>
      <c r="N184" s="173"/>
      <c r="O184" s="173"/>
      <c r="P184" s="173"/>
      <c r="Q184" s="199"/>
      <c r="R184" s="199"/>
      <c r="S184" s="173"/>
      <c r="T184" s="121"/>
      <c r="U184" s="173"/>
      <c r="V184" s="121"/>
      <c r="W184" s="121"/>
      <c r="X184" s="121"/>
      <c r="Y184" s="121"/>
      <c r="Z184" s="121"/>
      <c r="AA184" s="121"/>
      <c r="AB184" s="173"/>
      <c r="AC184" s="173"/>
      <c r="AD184" s="173"/>
      <c r="AE184" s="200" t="str">
        <f>IF(AD184="","",(VLOOKUP(AD184,#REF!,2,FALSE)))</f>
        <v/>
      </c>
      <c r="AF184" s="173"/>
      <c r="AG184" s="173"/>
      <c r="AH184" s="173"/>
      <c r="AI184" s="202"/>
      <c r="AJ184" s="201"/>
      <c r="AK184" s="201"/>
      <c r="AL184" s="201"/>
      <c r="AM184" s="203"/>
      <c r="AN184" s="203"/>
      <c r="AO184" s="203"/>
      <c r="AP184" s="201"/>
      <c r="AQ184" s="201"/>
      <c r="AR184" s="201"/>
      <c r="AS184" s="201"/>
      <c r="AT184" s="201"/>
      <c r="AU184" s="204"/>
      <c r="AV184" s="201"/>
      <c r="AW184" s="121"/>
      <c r="AX184" s="200" t="str">
        <f t="shared" si="7"/>
        <v/>
      </c>
      <c r="AY184" s="201"/>
      <c r="AZ184" s="201"/>
      <c r="BA184" s="201"/>
      <c r="BB184" s="201"/>
      <c r="BC184" s="204"/>
      <c r="BD184" s="208"/>
      <c r="BE184" s="201"/>
      <c r="BF184" s="201"/>
      <c r="BG184" s="201"/>
      <c r="BH184" s="204"/>
      <c r="BI184" s="201"/>
      <c r="BJ184" s="201"/>
      <c r="BK184" s="201"/>
      <c r="BL184" s="201"/>
      <c r="BM184" s="205"/>
      <c r="BN184" s="201"/>
      <c r="BO184" s="199"/>
      <c r="BP184" s="201"/>
      <c r="BQ184" s="199"/>
      <c r="BR184" s="199"/>
      <c r="BS184" s="199"/>
      <c r="BT184" s="199"/>
      <c r="BU184" s="199"/>
      <c r="BV184" s="199"/>
      <c r="BW184" s="199"/>
      <c r="BX184" s="201"/>
      <c r="CB184" s="214"/>
      <c r="CC184" s="214"/>
      <c r="CD184" s="214"/>
      <c r="CE184" s="215"/>
    </row>
    <row r="185" spans="1:83" s="177" customFormat="1" ht="27" customHeight="1" thickTop="1" thickBot="1" x14ac:dyDescent="0.25">
      <c r="A185" s="191"/>
      <c r="B185" s="173" t="str">
        <f t="shared" si="8"/>
        <v/>
      </c>
      <c r="C185" s="304" t="str">
        <f>IF(D185="","",(VLOOKUP(D185,Lookups!$B$4:$C$2561,2,FALSE)))</f>
        <v/>
      </c>
      <c r="D185" s="366"/>
      <c r="E185" s="173"/>
      <c r="F185" s="199"/>
      <c r="G185" s="173"/>
      <c r="H185" s="199"/>
      <c r="I185" s="173"/>
      <c r="J185" s="200" t="str">
        <f t="shared" si="6"/>
        <v/>
      </c>
      <c r="K185" s="173"/>
      <c r="L185" s="173"/>
      <c r="M185" s="173"/>
      <c r="N185" s="173"/>
      <c r="O185" s="173"/>
      <c r="P185" s="173"/>
      <c r="Q185" s="199"/>
      <c r="R185" s="199"/>
      <c r="S185" s="173"/>
      <c r="T185" s="121"/>
      <c r="U185" s="173"/>
      <c r="V185" s="121"/>
      <c r="W185" s="121"/>
      <c r="X185" s="121"/>
      <c r="Y185" s="121"/>
      <c r="Z185" s="121"/>
      <c r="AA185" s="121"/>
      <c r="AB185" s="173"/>
      <c r="AC185" s="173"/>
      <c r="AD185" s="173"/>
      <c r="AE185" s="200" t="str">
        <f>IF(AD185="","",(VLOOKUP(AD185,#REF!,2,FALSE)))</f>
        <v/>
      </c>
      <c r="AF185" s="173"/>
      <c r="AG185" s="173"/>
      <c r="AH185" s="173"/>
      <c r="AI185" s="202"/>
      <c r="AJ185" s="201"/>
      <c r="AK185" s="201"/>
      <c r="AL185" s="201"/>
      <c r="AM185" s="203"/>
      <c r="AN185" s="203"/>
      <c r="AO185" s="203"/>
      <c r="AP185" s="201"/>
      <c r="AQ185" s="201"/>
      <c r="AR185" s="201"/>
      <c r="AS185" s="201"/>
      <c r="AT185" s="201"/>
      <c r="AU185" s="204"/>
      <c r="AV185" s="201"/>
      <c r="AW185" s="121"/>
      <c r="AX185" s="200" t="str">
        <f t="shared" si="7"/>
        <v/>
      </c>
      <c r="AY185" s="201"/>
      <c r="AZ185" s="201"/>
      <c r="BA185" s="201"/>
      <c r="BB185" s="201"/>
      <c r="BC185" s="204"/>
      <c r="BD185" s="208"/>
      <c r="BE185" s="201"/>
      <c r="BF185" s="201"/>
      <c r="BG185" s="201"/>
      <c r="BH185" s="204"/>
      <c r="BI185" s="201"/>
      <c r="BJ185" s="201"/>
      <c r="BK185" s="201"/>
      <c r="BL185" s="201"/>
      <c r="BM185" s="205"/>
      <c r="BN185" s="201"/>
      <c r="BO185" s="199"/>
      <c r="BP185" s="201"/>
      <c r="BQ185" s="199"/>
      <c r="BR185" s="199"/>
      <c r="BS185" s="199"/>
      <c r="BT185" s="199"/>
      <c r="BU185" s="199"/>
      <c r="BV185" s="199"/>
      <c r="BW185" s="199"/>
      <c r="BX185" s="201"/>
      <c r="CB185" s="214"/>
      <c r="CC185" s="214"/>
      <c r="CD185" s="214"/>
      <c r="CE185" s="215"/>
    </row>
    <row r="186" spans="1:83" s="177" customFormat="1" ht="27" customHeight="1" thickTop="1" thickBot="1" x14ac:dyDescent="0.25">
      <c r="A186" s="191"/>
      <c r="B186" s="173" t="str">
        <f t="shared" si="8"/>
        <v/>
      </c>
      <c r="C186" s="304" t="str">
        <f>IF(D186="","",(VLOOKUP(D186,Lookups!$B$4:$C$2561,2,FALSE)))</f>
        <v/>
      </c>
      <c r="D186" s="366"/>
      <c r="E186" s="173"/>
      <c r="F186" s="199"/>
      <c r="G186" s="173"/>
      <c r="H186" s="199"/>
      <c r="I186" s="173"/>
      <c r="J186" s="200" t="str">
        <f t="shared" si="6"/>
        <v/>
      </c>
      <c r="K186" s="173"/>
      <c r="L186" s="173"/>
      <c r="M186" s="173"/>
      <c r="N186" s="173"/>
      <c r="O186" s="173"/>
      <c r="P186" s="173"/>
      <c r="Q186" s="199"/>
      <c r="R186" s="199"/>
      <c r="S186" s="173"/>
      <c r="T186" s="121"/>
      <c r="U186" s="173"/>
      <c r="V186" s="121"/>
      <c r="W186" s="121"/>
      <c r="X186" s="121"/>
      <c r="Y186" s="121"/>
      <c r="Z186" s="121"/>
      <c r="AA186" s="121"/>
      <c r="AB186" s="173"/>
      <c r="AC186" s="173"/>
      <c r="AD186" s="173"/>
      <c r="AE186" s="200" t="str">
        <f>IF(AD186="","",(VLOOKUP(AD186,#REF!,2,FALSE)))</f>
        <v/>
      </c>
      <c r="AF186" s="173"/>
      <c r="AG186" s="173"/>
      <c r="AH186" s="173"/>
      <c r="AI186" s="202"/>
      <c r="AJ186" s="201"/>
      <c r="AK186" s="201"/>
      <c r="AL186" s="201"/>
      <c r="AM186" s="203"/>
      <c r="AN186" s="203"/>
      <c r="AO186" s="203"/>
      <c r="AP186" s="201"/>
      <c r="AQ186" s="201"/>
      <c r="AR186" s="201"/>
      <c r="AS186" s="201"/>
      <c r="AT186" s="201"/>
      <c r="AU186" s="204"/>
      <c r="AV186" s="201"/>
      <c r="AW186" s="121"/>
      <c r="AX186" s="200" t="str">
        <f t="shared" si="7"/>
        <v/>
      </c>
      <c r="AY186" s="201"/>
      <c r="AZ186" s="201"/>
      <c r="BA186" s="201"/>
      <c r="BB186" s="201"/>
      <c r="BC186" s="204"/>
      <c r="BD186" s="208"/>
      <c r="BE186" s="201"/>
      <c r="BF186" s="201"/>
      <c r="BG186" s="201"/>
      <c r="BH186" s="204"/>
      <c r="BI186" s="201"/>
      <c r="BJ186" s="201"/>
      <c r="BK186" s="201"/>
      <c r="BL186" s="201"/>
      <c r="BM186" s="205"/>
      <c r="BN186" s="201"/>
      <c r="BO186" s="199"/>
      <c r="BP186" s="201"/>
      <c r="BQ186" s="199"/>
      <c r="BR186" s="199"/>
      <c r="BS186" s="199"/>
      <c r="BT186" s="199"/>
      <c r="BU186" s="199"/>
      <c r="BV186" s="199"/>
      <c r="BW186" s="199"/>
      <c r="BX186" s="201"/>
      <c r="CB186" s="214"/>
      <c r="CC186" s="214"/>
      <c r="CD186" s="214"/>
      <c r="CE186" s="215"/>
    </row>
    <row r="187" spans="1:83" s="177" customFormat="1" ht="27" customHeight="1" thickTop="1" thickBot="1" x14ac:dyDescent="0.25">
      <c r="A187" s="191"/>
      <c r="B187" s="173" t="str">
        <f t="shared" si="8"/>
        <v/>
      </c>
      <c r="C187" s="304" t="str">
        <f>IF(D187="","",(VLOOKUP(D187,Lookups!$B$4:$C$2561,2,FALSE)))</f>
        <v/>
      </c>
      <c r="D187" s="366"/>
      <c r="E187" s="173"/>
      <c r="F187" s="199"/>
      <c r="G187" s="173"/>
      <c r="H187" s="199"/>
      <c r="I187" s="173"/>
      <c r="J187" s="200" t="str">
        <f t="shared" si="6"/>
        <v/>
      </c>
      <c r="K187" s="173"/>
      <c r="L187" s="173"/>
      <c r="M187" s="173"/>
      <c r="N187" s="173"/>
      <c r="O187" s="173"/>
      <c r="P187" s="173"/>
      <c r="Q187" s="199"/>
      <c r="R187" s="199"/>
      <c r="S187" s="173"/>
      <c r="T187" s="121"/>
      <c r="U187" s="173"/>
      <c r="V187" s="121"/>
      <c r="W187" s="121"/>
      <c r="X187" s="121"/>
      <c r="Y187" s="121"/>
      <c r="Z187" s="121"/>
      <c r="AA187" s="121"/>
      <c r="AB187" s="173"/>
      <c r="AC187" s="173"/>
      <c r="AD187" s="173"/>
      <c r="AE187" s="200" t="str">
        <f>IF(AD187="","",(VLOOKUP(AD187,#REF!,2,FALSE)))</f>
        <v/>
      </c>
      <c r="AF187" s="173"/>
      <c r="AG187" s="173"/>
      <c r="AH187" s="173"/>
      <c r="AI187" s="202"/>
      <c r="AJ187" s="201"/>
      <c r="AK187" s="201"/>
      <c r="AL187" s="201"/>
      <c r="AM187" s="203"/>
      <c r="AN187" s="203"/>
      <c r="AO187" s="203"/>
      <c r="AP187" s="201"/>
      <c r="AQ187" s="201"/>
      <c r="AR187" s="201"/>
      <c r="AS187" s="201"/>
      <c r="AT187" s="201"/>
      <c r="AU187" s="204"/>
      <c r="AV187" s="201"/>
      <c r="AW187" s="121"/>
      <c r="AX187" s="200" t="str">
        <f t="shared" si="7"/>
        <v/>
      </c>
      <c r="AY187" s="201"/>
      <c r="AZ187" s="201"/>
      <c r="BA187" s="201"/>
      <c r="BB187" s="201"/>
      <c r="BC187" s="204"/>
      <c r="BD187" s="208"/>
      <c r="BE187" s="201"/>
      <c r="BF187" s="201"/>
      <c r="BG187" s="201"/>
      <c r="BH187" s="204"/>
      <c r="BI187" s="201"/>
      <c r="BJ187" s="201"/>
      <c r="BK187" s="201"/>
      <c r="BL187" s="201"/>
      <c r="BM187" s="205"/>
      <c r="BN187" s="201"/>
      <c r="BO187" s="199"/>
      <c r="BP187" s="201"/>
      <c r="BQ187" s="199"/>
      <c r="BR187" s="199"/>
      <c r="BS187" s="199"/>
      <c r="BT187" s="199"/>
      <c r="BU187" s="199"/>
      <c r="BV187" s="199"/>
      <c r="BW187" s="199"/>
      <c r="BX187" s="201"/>
      <c r="CB187" s="214"/>
      <c r="CC187" s="214"/>
      <c r="CD187" s="214"/>
      <c r="CE187" s="215"/>
    </row>
    <row r="188" spans="1:83" s="177" customFormat="1" ht="27" customHeight="1" thickTop="1" thickBot="1" x14ac:dyDescent="0.25">
      <c r="A188" s="191"/>
      <c r="B188" s="173" t="str">
        <f t="shared" si="8"/>
        <v/>
      </c>
      <c r="C188" s="304" t="str">
        <f>IF(D188="","",(VLOOKUP(D188,Lookups!$B$4:$C$2561,2,FALSE)))</f>
        <v/>
      </c>
      <c r="D188" s="366"/>
      <c r="E188" s="173"/>
      <c r="F188" s="199"/>
      <c r="G188" s="173"/>
      <c r="H188" s="199"/>
      <c r="I188" s="173"/>
      <c r="J188" s="200" t="str">
        <f t="shared" si="6"/>
        <v/>
      </c>
      <c r="K188" s="173"/>
      <c r="L188" s="173"/>
      <c r="M188" s="173"/>
      <c r="N188" s="173"/>
      <c r="O188" s="173"/>
      <c r="P188" s="173"/>
      <c r="Q188" s="199"/>
      <c r="R188" s="199"/>
      <c r="S188" s="173"/>
      <c r="T188" s="121"/>
      <c r="U188" s="173"/>
      <c r="V188" s="121"/>
      <c r="W188" s="121"/>
      <c r="X188" s="121"/>
      <c r="Y188" s="121"/>
      <c r="Z188" s="121"/>
      <c r="AA188" s="121"/>
      <c r="AB188" s="173"/>
      <c r="AC188" s="173"/>
      <c r="AD188" s="173"/>
      <c r="AE188" s="200" t="str">
        <f>IF(AD188="","",(VLOOKUP(AD188,#REF!,2,FALSE)))</f>
        <v/>
      </c>
      <c r="AF188" s="173"/>
      <c r="AG188" s="173"/>
      <c r="AH188" s="173"/>
      <c r="AI188" s="202"/>
      <c r="AJ188" s="201"/>
      <c r="AK188" s="201"/>
      <c r="AL188" s="201"/>
      <c r="AM188" s="203"/>
      <c r="AN188" s="203"/>
      <c r="AO188" s="203"/>
      <c r="AP188" s="201"/>
      <c r="AQ188" s="201"/>
      <c r="AR188" s="201"/>
      <c r="AS188" s="201"/>
      <c r="AT188" s="201"/>
      <c r="AU188" s="204"/>
      <c r="AV188" s="201"/>
      <c r="AW188" s="121"/>
      <c r="AX188" s="200" t="str">
        <f t="shared" si="7"/>
        <v/>
      </c>
      <c r="AY188" s="201"/>
      <c r="AZ188" s="201"/>
      <c r="BA188" s="201"/>
      <c r="BB188" s="201"/>
      <c r="BC188" s="204"/>
      <c r="BD188" s="208"/>
      <c r="BE188" s="201"/>
      <c r="BF188" s="201"/>
      <c r="BG188" s="201"/>
      <c r="BH188" s="204"/>
      <c r="BI188" s="201"/>
      <c r="BJ188" s="201"/>
      <c r="BK188" s="201"/>
      <c r="BL188" s="201"/>
      <c r="BM188" s="205"/>
      <c r="BN188" s="201"/>
      <c r="BO188" s="199"/>
      <c r="BP188" s="201"/>
      <c r="BQ188" s="199"/>
      <c r="BR188" s="199"/>
      <c r="BS188" s="199"/>
      <c r="BT188" s="199"/>
      <c r="BU188" s="199"/>
      <c r="BV188" s="199"/>
      <c r="BW188" s="199"/>
      <c r="BX188" s="201"/>
      <c r="CB188" s="214"/>
      <c r="CC188" s="214"/>
      <c r="CD188" s="214"/>
      <c r="CE188" s="215"/>
    </row>
    <row r="189" spans="1:83" s="177" customFormat="1" ht="27" customHeight="1" thickTop="1" thickBot="1" x14ac:dyDescent="0.25">
      <c r="A189" s="191"/>
      <c r="B189" s="173" t="str">
        <f t="shared" si="8"/>
        <v/>
      </c>
      <c r="C189" s="304" t="str">
        <f>IF(D189="","",(VLOOKUP(D189,Lookups!$B$4:$C$2561,2,FALSE)))</f>
        <v/>
      </c>
      <c r="D189" s="366"/>
      <c r="E189" s="173"/>
      <c r="F189" s="199"/>
      <c r="G189" s="173"/>
      <c r="H189" s="199"/>
      <c r="I189" s="173"/>
      <c r="J189" s="200" t="str">
        <f t="shared" si="6"/>
        <v/>
      </c>
      <c r="K189" s="173"/>
      <c r="L189" s="173"/>
      <c r="M189" s="173"/>
      <c r="N189" s="173"/>
      <c r="O189" s="173"/>
      <c r="P189" s="173"/>
      <c r="Q189" s="199"/>
      <c r="R189" s="199"/>
      <c r="S189" s="173"/>
      <c r="T189" s="121"/>
      <c r="U189" s="173"/>
      <c r="V189" s="121"/>
      <c r="W189" s="121"/>
      <c r="X189" s="121"/>
      <c r="Y189" s="121"/>
      <c r="Z189" s="121"/>
      <c r="AA189" s="121"/>
      <c r="AB189" s="173"/>
      <c r="AC189" s="173"/>
      <c r="AD189" s="173"/>
      <c r="AE189" s="200" t="str">
        <f>IF(AD189="","",(VLOOKUP(AD189,#REF!,2,FALSE)))</f>
        <v/>
      </c>
      <c r="AF189" s="173"/>
      <c r="AG189" s="173"/>
      <c r="AH189" s="173"/>
      <c r="AI189" s="202"/>
      <c r="AJ189" s="201"/>
      <c r="AK189" s="201"/>
      <c r="AL189" s="201"/>
      <c r="AM189" s="203"/>
      <c r="AN189" s="203"/>
      <c r="AO189" s="203"/>
      <c r="AP189" s="201"/>
      <c r="AQ189" s="201"/>
      <c r="AR189" s="201"/>
      <c r="AS189" s="201"/>
      <c r="AT189" s="201"/>
      <c r="AU189" s="204"/>
      <c r="AV189" s="201"/>
      <c r="AW189" s="121"/>
      <c r="AX189" s="200" t="str">
        <f t="shared" si="7"/>
        <v/>
      </c>
      <c r="AY189" s="201"/>
      <c r="AZ189" s="201"/>
      <c r="BA189" s="201"/>
      <c r="BB189" s="201"/>
      <c r="BC189" s="204"/>
      <c r="BD189" s="208"/>
      <c r="BE189" s="201"/>
      <c r="BF189" s="201"/>
      <c r="BG189" s="201"/>
      <c r="BH189" s="204"/>
      <c r="BI189" s="201"/>
      <c r="BJ189" s="201"/>
      <c r="BK189" s="201"/>
      <c r="BL189" s="201"/>
      <c r="BM189" s="205"/>
      <c r="BN189" s="201"/>
      <c r="BO189" s="199"/>
      <c r="BP189" s="201"/>
      <c r="BQ189" s="199"/>
      <c r="BR189" s="199"/>
      <c r="BS189" s="199"/>
      <c r="BT189" s="199"/>
      <c r="BU189" s="199"/>
      <c r="BV189" s="199"/>
      <c r="BW189" s="199"/>
      <c r="BX189" s="201"/>
      <c r="CB189" s="214"/>
      <c r="CC189" s="214"/>
      <c r="CD189" s="214"/>
      <c r="CE189" s="215"/>
    </row>
    <row r="190" spans="1:83" s="177" customFormat="1" ht="27" customHeight="1" thickTop="1" thickBot="1" x14ac:dyDescent="0.25">
      <c r="A190" s="191"/>
      <c r="B190" s="173" t="str">
        <f t="shared" si="8"/>
        <v/>
      </c>
      <c r="C190" s="304" t="str">
        <f>IF(D190="","",(VLOOKUP(D190,Lookups!$B$4:$C$2561,2,FALSE)))</f>
        <v/>
      </c>
      <c r="D190" s="366"/>
      <c r="E190" s="173"/>
      <c r="F190" s="199"/>
      <c r="G190" s="173"/>
      <c r="H190" s="199"/>
      <c r="I190" s="173"/>
      <c r="J190" s="200" t="str">
        <f t="shared" si="6"/>
        <v/>
      </c>
      <c r="K190" s="173"/>
      <c r="L190" s="173"/>
      <c r="M190" s="173"/>
      <c r="N190" s="173"/>
      <c r="O190" s="173"/>
      <c r="P190" s="173"/>
      <c r="Q190" s="199"/>
      <c r="R190" s="199"/>
      <c r="S190" s="173"/>
      <c r="T190" s="121"/>
      <c r="U190" s="173"/>
      <c r="V190" s="121"/>
      <c r="W190" s="121"/>
      <c r="X190" s="121"/>
      <c r="Y190" s="121"/>
      <c r="Z190" s="121"/>
      <c r="AA190" s="121"/>
      <c r="AB190" s="173"/>
      <c r="AC190" s="173"/>
      <c r="AD190" s="173"/>
      <c r="AE190" s="200" t="str">
        <f>IF(AD190="","",(VLOOKUP(AD190,#REF!,2,FALSE)))</f>
        <v/>
      </c>
      <c r="AF190" s="173"/>
      <c r="AG190" s="173"/>
      <c r="AH190" s="173"/>
      <c r="AI190" s="202"/>
      <c r="AJ190" s="201"/>
      <c r="AK190" s="201"/>
      <c r="AL190" s="201"/>
      <c r="AM190" s="203"/>
      <c r="AN190" s="203"/>
      <c r="AO190" s="203"/>
      <c r="AP190" s="201"/>
      <c r="AQ190" s="201"/>
      <c r="AR190" s="201"/>
      <c r="AS190" s="201"/>
      <c r="AT190" s="201"/>
      <c r="AU190" s="204"/>
      <c r="AV190" s="201"/>
      <c r="AW190" s="121"/>
      <c r="AX190" s="200" t="str">
        <f t="shared" si="7"/>
        <v/>
      </c>
      <c r="AY190" s="201"/>
      <c r="AZ190" s="201"/>
      <c r="BA190" s="201"/>
      <c r="BB190" s="201"/>
      <c r="BC190" s="204"/>
      <c r="BD190" s="208"/>
      <c r="BE190" s="201"/>
      <c r="BF190" s="201"/>
      <c r="BG190" s="201"/>
      <c r="BH190" s="204"/>
      <c r="BI190" s="201"/>
      <c r="BJ190" s="201"/>
      <c r="BK190" s="201"/>
      <c r="BL190" s="201"/>
      <c r="BM190" s="205"/>
      <c r="BN190" s="201"/>
      <c r="BO190" s="199"/>
      <c r="BP190" s="201"/>
      <c r="BQ190" s="199"/>
      <c r="BR190" s="199"/>
      <c r="BS190" s="199"/>
      <c r="BT190" s="199"/>
      <c r="BU190" s="199"/>
      <c r="BV190" s="199"/>
      <c r="BW190" s="199"/>
      <c r="BX190" s="201"/>
      <c r="CB190" s="214"/>
      <c r="CC190" s="214"/>
      <c r="CD190" s="214"/>
      <c r="CE190" s="215"/>
    </row>
    <row r="191" spans="1:83" s="177" customFormat="1" ht="27" customHeight="1" thickTop="1" thickBot="1" x14ac:dyDescent="0.25">
      <c r="A191" s="191"/>
      <c r="B191" s="173" t="str">
        <f t="shared" si="8"/>
        <v/>
      </c>
      <c r="C191" s="304" t="str">
        <f>IF(D191="","",(VLOOKUP(D191,Lookups!$B$4:$C$2561,2,FALSE)))</f>
        <v/>
      </c>
      <c r="D191" s="366"/>
      <c r="E191" s="173"/>
      <c r="F191" s="199"/>
      <c r="G191" s="173"/>
      <c r="H191" s="199"/>
      <c r="I191" s="173"/>
      <c r="J191" s="200" t="str">
        <f t="shared" si="6"/>
        <v/>
      </c>
      <c r="K191" s="173"/>
      <c r="L191" s="173"/>
      <c r="M191" s="173"/>
      <c r="N191" s="173"/>
      <c r="O191" s="173"/>
      <c r="P191" s="173"/>
      <c r="Q191" s="199"/>
      <c r="R191" s="199"/>
      <c r="S191" s="173"/>
      <c r="T191" s="121"/>
      <c r="U191" s="173"/>
      <c r="V191" s="121"/>
      <c r="W191" s="121"/>
      <c r="X191" s="121"/>
      <c r="Y191" s="121"/>
      <c r="Z191" s="121"/>
      <c r="AA191" s="121"/>
      <c r="AB191" s="173"/>
      <c r="AC191" s="173"/>
      <c r="AD191" s="173"/>
      <c r="AE191" s="200" t="str">
        <f>IF(AD191="","",(VLOOKUP(AD191,#REF!,2,FALSE)))</f>
        <v/>
      </c>
      <c r="AF191" s="173"/>
      <c r="AG191" s="173"/>
      <c r="AH191" s="173"/>
      <c r="AI191" s="202"/>
      <c r="AJ191" s="201"/>
      <c r="AK191" s="201"/>
      <c r="AL191" s="201"/>
      <c r="AM191" s="203"/>
      <c r="AN191" s="203"/>
      <c r="AO191" s="203"/>
      <c r="AP191" s="201"/>
      <c r="AQ191" s="201"/>
      <c r="AR191" s="201"/>
      <c r="AS191" s="201"/>
      <c r="AT191" s="201"/>
      <c r="AU191" s="204"/>
      <c r="AV191" s="201"/>
      <c r="AW191" s="121"/>
      <c r="AX191" s="200" t="str">
        <f t="shared" si="7"/>
        <v/>
      </c>
      <c r="AY191" s="201"/>
      <c r="AZ191" s="201"/>
      <c r="BA191" s="201"/>
      <c r="BB191" s="201"/>
      <c r="BC191" s="204"/>
      <c r="BD191" s="208"/>
      <c r="BE191" s="201"/>
      <c r="BF191" s="201"/>
      <c r="BG191" s="201"/>
      <c r="BH191" s="204"/>
      <c r="BI191" s="201"/>
      <c r="BJ191" s="201"/>
      <c r="BK191" s="201"/>
      <c r="BL191" s="201"/>
      <c r="BM191" s="205"/>
      <c r="BN191" s="201"/>
      <c r="BO191" s="199"/>
      <c r="BP191" s="201"/>
      <c r="BQ191" s="199"/>
      <c r="BR191" s="199"/>
      <c r="BS191" s="199"/>
      <c r="BT191" s="199"/>
      <c r="BU191" s="199"/>
      <c r="BV191" s="199"/>
      <c r="BW191" s="199"/>
      <c r="BX191" s="201"/>
      <c r="CB191" s="214"/>
      <c r="CC191" s="214"/>
      <c r="CD191" s="214"/>
      <c r="CE191" s="215"/>
    </row>
    <row r="192" spans="1:83" s="177" customFormat="1" ht="27" customHeight="1" thickTop="1" thickBot="1" x14ac:dyDescent="0.25">
      <c r="A192" s="191"/>
      <c r="B192" s="173" t="str">
        <f t="shared" si="8"/>
        <v/>
      </c>
      <c r="C192" s="304" t="str">
        <f>IF(D192="","",(VLOOKUP(D192,Lookups!$B$4:$C$2561,2,FALSE)))</f>
        <v/>
      </c>
      <c r="D192" s="366"/>
      <c r="E192" s="173"/>
      <c r="F192" s="199"/>
      <c r="G192" s="173"/>
      <c r="H192" s="199"/>
      <c r="I192" s="173"/>
      <c r="J192" s="200" t="str">
        <f t="shared" si="6"/>
        <v/>
      </c>
      <c r="K192" s="173"/>
      <c r="L192" s="173"/>
      <c r="M192" s="173"/>
      <c r="N192" s="173"/>
      <c r="O192" s="173"/>
      <c r="P192" s="173"/>
      <c r="Q192" s="199"/>
      <c r="R192" s="199"/>
      <c r="S192" s="173"/>
      <c r="T192" s="121"/>
      <c r="U192" s="173"/>
      <c r="V192" s="121"/>
      <c r="W192" s="121"/>
      <c r="X192" s="121"/>
      <c r="Y192" s="121"/>
      <c r="Z192" s="121"/>
      <c r="AA192" s="121"/>
      <c r="AB192" s="173"/>
      <c r="AC192" s="173"/>
      <c r="AD192" s="173"/>
      <c r="AE192" s="200" t="str">
        <f>IF(AD192="","",(VLOOKUP(AD192,#REF!,2,FALSE)))</f>
        <v/>
      </c>
      <c r="AF192" s="173"/>
      <c r="AG192" s="173"/>
      <c r="AH192" s="173"/>
      <c r="AI192" s="202"/>
      <c r="AJ192" s="201"/>
      <c r="AK192" s="201"/>
      <c r="AL192" s="201"/>
      <c r="AM192" s="203"/>
      <c r="AN192" s="203"/>
      <c r="AO192" s="203"/>
      <c r="AP192" s="201"/>
      <c r="AQ192" s="201"/>
      <c r="AR192" s="201"/>
      <c r="AS192" s="201"/>
      <c r="AT192" s="201"/>
      <c r="AU192" s="204"/>
      <c r="AV192" s="201"/>
      <c r="AW192" s="121"/>
      <c r="AX192" s="200" t="str">
        <f t="shared" si="7"/>
        <v/>
      </c>
      <c r="AY192" s="201"/>
      <c r="AZ192" s="201"/>
      <c r="BA192" s="201"/>
      <c r="BB192" s="201"/>
      <c r="BC192" s="204"/>
      <c r="BD192" s="208"/>
      <c r="BE192" s="201"/>
      <c r="BF192" s="201"/>
      <c r="BG192" s="201"/>
      <c r="BH192" s="204"/>
      <c r="BI192" s="201"/>
      <c r="BJ192" s="201"/>
      <c r="BK192" s="201"/>
      <c r="BL192" s="201"/>
      <c r="BM192" s="205"/>
      <c r="BN192" s="201"/>
      <c r="BO192" s="199"/>
      <c r="BP192" s="201"/>
      <c r="BQ192" s="199"/>
      <c r="BR192" s="199"/>
      <c r="BS192" s="199"/>
      <c r="BT192" s="199"/>
      <c r="BU192" s="199"/>
      <c r="BV192" s="199"/>
      <c r="BW192" s="199"/>
      <c r="BX192" s="201"/>
      <c r="CB192" s="214"/>
      <c r="CC192" s="214"/>
      <c r="CD192" s="214"/>
      <c r="CE192" s="215"/>
    </row>
    <row r="193" spans="1:83" s="177" customFormat="1" ht="27" customHeight="1" thickTop="1" thickBot="1" x14ac:dyDescent="0.25">
      <c r="A193" s="191"/>
      <c r="B193" s="173" t="str">
        <f t="shared" si="8"/>
        <v/>
      </c>
      <c r="C193" s="304" t="str">
        <f>IF(D193="","",(VLOOKUP(D193,Lookups!$B$4:$C$2561,2,FALSE)))</f>
        <v/>
      </c>
      <c r="D193" s="366"/>
      <c r="E193" s="173"/>
      <c r="F193" s="199"/>
      <c r="G193" s="173"/>
      <c r="H193" s="199"/>
      <c r="I193" s="173"/>
      <c r="J193" s="200" t="str">
        <f t="shared" si="6"/>
        <v/>
      </c>
      <c r="K193" s="173"/>
      <c r="L193" s="173"/>
      <c r="M193" s="173"/>
      <c r="N193" s="173"/>
      <c r="O193" s="173"/>
      <c r="P193" s="173"/>
      <c r="Q193" s="199"/>
      <c r="R193" s="199"/>
      <c r="S193" s="173"/>
      <c r="T193" s="121"/>
      <c r="U193" s="173"/>
      <c r="V193" s="121"/>
      <c r="W193" s="121"/>
      <c r="X193" s="121"/>
      <c r="Y193" s="121"/>
      <c r="Z193" s="121"/>
      <c r="AA193" s="121"/>
      <c r="AB193" s="173"/>
      <c r="AC193" s="173"/>
      <c r="AD193" s="173"/>
      <c r="AE193" s="200" t="str">
        <f>IF(AD193="","",(VLOOKUP(AD193,#REF!,2,FALSE)))</f>
        <v/>
      </c>
      <c r="AF193" s="173"/>
      <c r="AG193" s="173"/>
      <c r="AH193" s="173"/>
      <c r="AI193" s="202"/>
      <c r="AJ193" s="201"/>
      <c r="AK193" s="201"/>
      <c r="AL193" s="201"/>
      <c r="AM193" s="203"/>
      <c r="AN193" s="203"/>
      <c r="AO193" s="203"/>
      <c r="AP193" s="201"/>
      <c r="AQ193" s="201"/>
      <c r="AR193" s="201"/>
      <c r="AS193" s="201"/>
      <c r="AT193" s="201"/>
      <c r="AU193" s="204"/>
      <c r="AV193" s="201"/>
      <c r="AW193" s="121"/>
      <c r="AX193" s="200" t="str">
        <f t="shared" si="7"/>
        <v/>
      </c>
      <c r="AY193" s="201"/>
      <c r="AZ193" s="201"/>
      <c r="BA193" s="201"/>
      <c r="BB193" s="201"/>
      <c r="BC193" s="204"/>
      <c r="BD193" s="208"/>
      <c r="BE193" s="201"/>
      <c r="BF193" s="201"/>
      <c r="BG193" s="201"/>
      <c r="BH193" s="204"/>
      <c r="BI193" s="201"/>
      <c r="BJ193" s="201"/>
      <c r="BK193" s="201"/>
      <c r="BL193" s="201"/>
      <c r="BM193" s="205"/>
      <c r="BN193" s="201"/>
      <c r="BO193" s="199"/>
      <c r="BP193" s="201"/>
      <c r="BQ193" s="199"/>
      <c r="BR193" s="199"/>
      <c r="BS193" s="199"/>
      <c r="BT193" s="199"/>
      <c r="BU193" s="199"/>
      <c r="BV193" s="199"/>
      <c r="BW193" s="199"/>
      <c r="BX193" s="201"/>
      <c r="CB193" s="214"/>
      <c r="CC193" s="214"/>
      <c r="CD193" s="214"/>
      <c r="CE193" s="215"/>
    </row>
    <row r="194" spans="1:83" s="177" customFormat="1" ht="27" customHeight="1" thickTop="1" thickBot="1" x14ac:dyDescent="0.25">
      <c r="A194" s="191"/>
      <c r="B194" s="173" t="str">
        <f t="shared" si="8"/>
        <v/>
      </c>
      <c r="C194" s="304" t="str">
        <f>IF(D194="","",(VLOOKUP(D194,Lookups!$B$4:$C$2561,2,FALSE)))</f>
        <v/>
      </c>
      <c r="D194" s="366"/>
      <c r="E194" s="173"/>
      <c r="F194" s="199"/>
      <c r="G194" s="173"/>
      <c r="H194" s="199"/>
      <c r="I194" s="173"/>
      <c r="J194" s="200" t="str">
        <f t="shared" si="6"/>
        <v/>
      </c>
      <c r="K194" s="173"/>
      <c r="L194" s="173"/>
      <c r="M194" s="173"/>
      <c r="N194" s="173"/>
      <c r="O194" s="173"/>
      <c r="P194" s="173"/>
      <c r="Q194" s="199"/>
      <c r="R194" s="199"/>
      <c r="S194" s="173"/>
      <c r="T194" s="121"/>
      <c r="U194" s="173"/>
      <c r="V194" s="121"/>
      <c r="W194" s="121"/>
      <c r="X194" s="121"/>
      <c r="Y194" s="121"/>
      <c r="Z194" s="121"/>
      <c r="AA194" s="121"/>
      <c r="AB194" s="173"/>
      <c r="AC194" s="173"/>
      <c r="AD194" s="173"/>
      <c r="AE194" s="200" t="str">
        <f>IF(AD194="","",(VLOOKUP(AD194,#REF!,2,FALSE)))</f>
        <v/>
      </c>
      <c r="AF194" s="173"/>
      <c r="AG194" s="173"/>
      <c r="AH194" s="173"/>
      <c r="AI194" s="202"/>
      <c r="AJ194" s="201"/>
      <c r="AK194" s="201"/>
      <c r="AL194" s="201"/>
      <c r="AM194" s="203"/>
      <c r="AN194" s="203"/>
      <c r="AO194" s="203"/>
      <c r="AP194" s="201"/>
      <c r="AQ194" s="201"/>
      <c r="AR194" s="201"/>
      <c r="AS194" s="201"/>
      <c r="AT194" s="201"/>
      <c r="AU194" s="204"/>
      <c r="AV194" s="201"/>
      <c r="AW194" s="121"/>
      <c r="AX194" s="200" t="str">
        <f t="shared" si="7"/>
        <v/>
      </c>
      <c r="AY194" s="201"/>
      <c r="AZ194" s="201"/>
      <c r="BA194" s="201"/>
      <c r="BB194" s="201"/>
      <c r="BC194" s="204"/>
      <c r="BD194" s="208"/>
      <c r="BE194" s="201"/>
      <c r="BF194" s="201"/>
      <c r="BG194" s="201"/>
      <c r="BH194" s="204"/>
      <c r="BI194" s="201"/>
      <c r="BJ194" s="201"/>
      <c r="BK194" s="201"/>
      <c r="BL194" s="201"/>
      <c r="BM194" s="205"/>
      <c r="BN194" s="201"/>
      <c r="BO194" s="199"/>
      <c r="BP194" s="201"/>
      <c r="BQ194" s="199"/>
      <c r="BR194" s="199"/>
      <c r="BS194" s="199"/>
      <c r="BT194" s="199"/>
      <c r="BU194" s="199"/>
      <c r="BV194" s="199"/>
      <c r="BW194" s="199"/>
      <c r="BX194" s="201"/>
      <c r="CB194" s="214"/>
      <c r="CC194" s="214"/>
      <c r="CD194" s="214"/>
      <c r="CE194" s="215"/>
    </row>
    <row r="195" spans="1:83" s="177" customFormat="1" ht="27" customHeight="1" thickTop="1" thickBot="1" x14ac:dyDescent="0.25">
      <c r="A195" s="191"/>
      <c r="B195" s="173" t="str">
        <f t="shared" si="8"/>
        <v/>
      </c>
      <c r="C195" s="304" t="str">
        <f>IF(D195="","",(VLOOKUP(D195,Lookups!$B$4:$C$2561,2,FALSE)))</f>
        <v/>
      </c>
      <c r="D195" s="366"/>
      <c r="E195" s="173"/>
      <c r="F195" s="199"/>
      <c r="G195" s="173"/>
      <c r="H195" s="199"/>
      <c r="I195" s="173"/>
      <c r="J195" s="200" t="str">
        <f t="shared" si="6"/>
        <v/>
      </c>
      <c r="K195" s="173"/>
      <c r="L195" s="173"/>
      <c r="M195" s="173"/>
      <c r="N195" s="173"/>
      <c r="O195" s="173"/>
      <c r="P195" s="173"/>
      <c r="Q195" s="199"/>
      <c r="R195" s="199"/>
      <c r="S195" s="173"/>
      <c r="T195" s="121"/>
      <c r="U195" s="173"/>
      <c r="V195" s="121"/>
      <c r="W195" s="121"/>
      <c r="X195" s="121"/>
      <c r="Y195" s="121"/>
      <c r="Z195" s="121"/>
      <c r="AA195" s="121"/>
      <c r="AB195" s="173"/>
      <c r="AC195" s="173"/>
      <c r="AD195" s="173"/>
      <c r="AE195" s="200" t="str">
        <f>IF(AD195="","",(VLOOKUP(AD195,#REF!,2,FALSE)))</f>
        <v/>
      </c>
      <c r="AF195" s="173"/>
      <c r="AG195" s="173"/>
      <c r="AH195" s="173"/>
      <c r="AI195" s="202"/>
      <c r="AJ195" s="201"/>
      <c r="AK195" s="201"/>
      <c r="AL195" s="201"/>
      <c r="AM195" s="203"/>
      <c r="AN195" s="203"/>
      <c r="AO195" s="203"/>
      <c r="AP195" s="201"/>
      <c r="AQ195" s="201"/>
      <c r="AR195" s="201"/>
      <c r="AS195" s="201"/>
      <c r="AT195" s="201"/>
      <c r="AU195" s="204"/>
      <c r="AV195" s="201"/>
      <c r="AW195" s="121"/>
      <c r="AX195" s="200" t="str">
        <f t="shared" si="7"/>
        <v/>
      </c>
      <c r="AY195" s="201"/>
      <c r="AZ195" s="201"/>
      <c r="BA195" s="201"/>
      <c r="BB195" s="201"/>
      <c r="BC195" s="204"/>
      <c r="BD195" s="208"/>
      <c r="BE195" s="201"/>
      <c r="BF195" s="201"/>
      <c r="BG195" s="201"/>
      <c r="BH195" s="204"/>
      <c r="BI195" s="201"/>
      <c r="BJ195" s="201"/>
      <c r="BK195" s="201"/>
      <c r="BL195" s="201"/>
      <c r="BM195" s="205"/>
      <c r="BN195" s="201"/>
      <c r="BO195" s="199"/>
      <c r="BP195" s="201"/>
      <c r="BQ195" s="199"/>
      <c r="BR195" s="199"/>
      <c r="BS195" s="199"/>
      <c r="BT195" s="199"/>
      <c r="BU195" s="199"/>
      <c r="BV195" s="199"/>
      <c r="BW195" s="199"/>
      <c r="BX195" s="201"/>
      <c r="CB195" s="214"/>
      <c r="CC195" s="214"/>
      <c r="CD195" s="214"/>
      <c r="CE195" s="215"/>
    </row>
    <row r="196" spans="1:83" s="177" customFormat="1" ht="27" customHeight="1" thickTop="1" thickBot="1" x14ac:dyDescent="0.25">
      <c r="A196" s="191"/>
      <c r="B196" s="173" t="str">
        <f t="shared" si="8"/>
        <v/>
      </c>
      <c r="C196" s="304" t="str">
        <f>IF(D196="","",(VLOOKUP(D196,Lookups!$B$4:$C$2561,2,FALSE)))</f>
        <v/>
      </c>
      <c r="D196" s="366"/>
      <c r="E196" s="173"/>
      <c r="F196" s="199"/>
      <c r="G196" s="173"/>
      <c r="H196" s="199"/>
      <c r="I196" s="173"/>
      <c r="J196" s="200" t="str">
        <f t="shared" si="6"/>
        <v/>
      </c>
      <c r="K196" s="173"/>
      <c r="L196" s="173"/>
      <c r="M196" s="173"/>
      <c r="N196" s="173"/>
      <c r="O196" s="173"/>
      <c r="P196" s="173"/>
      <c r="Q196" s="199"/>
      <c r="R196" s="199"/>
      <c r="S196" s="173"/>
      <c r="T196" s="121"/>
      <c r="U196" s="173"/>
      <c r="V196" s="121"/>
      <c r="W196" s="121"/>
      <c r="X196" s="121"/>
      <c r="Y196" s="121"/>
      <c r="Z196" s="121"/>
      <c r="AA196" s="121"/>
      <c r="AB196" s="173"/>
      <c r="AC196" s="173"/>
      <c r="AD196" s="173"/>
      <c r="AE196" s="200" t="str">
        <f>IF(AD196="","",(VLOOKUP(AD196,#REF!,2,FALSE)))</f>
        <v/>
      </c>
      <c r="AF196" s="173"/>
      <c r="AG196" s="173"/>
      <c r="AH196" s="173"/>
      <c r="AI196" s="202"/>
      <c r="AJ196" s="201"/>
      <c r="AK196" s="201"/>
      <c r="AL196" s="201"/>
      <c r="AM196" s="203"/>
      <c r="AN196" s="203"/>
      <c r="AO196" s="203"/>
      <c r="AP196" s="201"/>
      <c r="AQ196" s="201"/>
      <c r="AR196" s="201"/>
      <c r="AS196" s="201"/>
      <c r="AT196" s="201"/>
      <c r="AU196" s="204"/>
      <c r="AV196" s="201"/>
      <c r="AW196" s="121"/>
      <c r="AX196" s="200" t="str">
        <f t="shared" si="7"/>
        <v/>
      </c>
      <c r="AY196" s="201"/>
      <c r="AZ196" s="201"/>
      <c r="BA196" s="201"/>
      <c r="BB196" s="201"/>
      <c r="BC196" s="204"/>
      <c r="BD196" s="208"/>
      <c r="BE196" s="201"/>
      <c r="BF196" s="201"/>
      <c r="BG196" s="201"/>
      <c r="BH196" s="204"/>
      <c r="BI196" s="201"/>
      <c r="BJ196" s="201"/>
      <c r="BK196" s="201"/>
      <c r="BL196" s="201"/>
      <c r="BM196" s="205"/>
      <c r="BN196" s="201"/>
      <c r="BO196" s="199"/>
      <c r="BP196" s="201"/>
      <c r="BQ196" s="199"/>
      <c r="BR196" s="199"/>
      <c r="BS196" s="199"/>
      <c r="BT196" s="199"/>
      <c r="BU196" s="199"/>
      <c r="BV196" s="199"/>
      <c r="BW196" s="199"/>
      <c r="BX196" s="201"/>
      <c r="CB196" s="214"/>
      <c r="CC196" s="214"/>
      <c r="CD196" s="214"/>
      <c r="CE196" s="215"/>
    </row>
    <row r="197" spans="1:83" s="177" customFormat="1" ht="27" customHeight="1" thickTop="1" thickBot="1" x14ac:dyDescent="0.25">
      <c r="A197" s="191"/>
      <c r="B197" s="173" t="str">
        <f t="shared" si="8"/>
        <v/>
      </c>
      <c r="C197" s="304" t="str">
        <f>IF(D197="","",(VLOOKUP(D197,Lookups!$B$4:$C$2561,2,FALSE)))</f>
        <v/>
      </c>
      <c r="D197" s="366"/>
      <c r="E197" s="173"/>
      <c r="F197" s="199"/>
      <c r="G197" s="173"/>
      <c r="H197" s="199"/>
      <c r="I197" s="173"/>
      <c r="J197" s="200" t="str">
        <f t="shared" si="6"/>
        <v/>
      </c>
      <c r="K197" s="173"/>
      <c r="L197" s="173"/>
      <c r="M197" s="173"/>
      <c r="N197" s="173"/>
      <c r="O197" s="173"/>
      <c r="P197" s="173"/>
      <c r="Q197" s="199"/>
      <c r="R197" s="199"/>
      <c r="S197" s="173"/>
      <c r="T197" s="121"/>
      <c r="U197" s="173"/>
      <c r="V197" s="121"/>
      <c r="W197" s="121"/>
      <c r="X197" s="121"/>
      <c r="Y197" s="121"/>
      <c r="Z197" s="121"/>
      <c r="AA197" s="121"/>
      <c r="AB197" s="173"/>
      <c r="AC197" s="173"/>
      <c r="AD197" s="173"/>
      <c r="AE197" s="200" t="str">
        <f>IF(AD197="","",(VLOOKUP(AD197,#REF!,2,FALSE)))</f>
        <v/>
      </c>
      <c r="AF197" s="173"/>
      <c r="AG197" s="173"/>
      <c r="AH197" s="173"/>
      <c r="AI197" s="202"/>
      <c r="AJ197" s="201"/>
      <c r="AK197" s="201"/>
      <c r="AL197" s="201"/>
      <c r="AM197" s="203"/>
      <c r="AN197" s="203"/>
      <c r="AO197" s="203"/>
      <c r="AP197" s="201"/>
      <c r="AQ197" s="201"/>
      <c r="AR197" s="201"/>
      <c r="AS197" s="201"/>
      <c r="AT197" s="201"/>
      <c r="AU197" s="204"/>
      <c r="AV197" s="201"/>
      <c r="AW197" s="121"/>
      <c r="AX197" s="200" t="str">
        <f t="shared" si="7"/>
        <v/>
      </c>
      <c r="AY197" s="201"/>
      <c r="AZ197" s="201"/>
      <c r="BA197" s="201"/>
      <c r="BB197" s="201"/>
      <c r="BC197" s="204"/>
      <c r="BD197" s="208"/>
      <c r="BE197" s="201"/>
      <c r="BF197" s="201"/>
      <c r="BG197" s="201"/>
      <c r="BH197" s="204"/>
      <c r="BI197" s="201"/>
      <c r="BJ197" s="201"/>
      <c r="BK197" s="201"/>
      <c r="BL197" s="201"/>
      <c r="BM197" s="205"/>
      <c r="BN197" s="201"/>
      <c r="BO197" s="199"/>
      <c r="BP197" s="201"/>
      <c r="BQ197" s="199"/>
      <c r="BR197" s="199"/>
      <c r="BS197" s="199"/>
      <c r="BT197" s="199"/>
      <c r="BU197" s="199"/>
      <c r="BV197" s="199"/>
      <c r="BW197" s="199"/>
      <c r="BX197" s="201"/>
      <c r="CB197" s="214"/>
      <c r="CC197" s="214"/>
      <c r="CD197" s="214"/>
      <c r="CE197" s="215"/>
    </row>
    <row r="198" spans="1:83" s="177" customFormat="1" ht="27" customHeight="1" thickTop="1" thickBot="1" x14ac:dyDescent="0.25">
      <c r="A198" s="191"/>
      <c r="B198" s="173" t="str">
        <f t="shared" si="8"/>
        <v/>
      </c>
      <c r="C198" s="304" t="str">
        <f>IF(D198="","",(VLOOKUP(D198,Lookups!$B$4:$C$2561,2,FALSE)))</f>
        <v/>
      </c>
      <c r="D198" s="366"/>
      <c r="E198" s="173"/>
      <c r="F198" s="199"/>
      <c r="G198" s="173"/>
      <c r="H198" s="199"/>
      <c r="I198" s="173"/>
      <c r="J198" s="200" t="str">
        <f t="shared" ref="J198:J261" si="9">IF(I198="","",(VLOOKUP(I198,WallTypeDesc,2,FALSE)))</f>
        <v/>
      </c>
      <c r="K198" s="173"/>
      <c r="L198" s="173"/>
      <c r="M198" s="173"/>
      <c r="N198" s="173"/>
      <c r="O198" s="173"/>
      <c r="P198" s="173"/>
      <c r="Q198" s="199"/>
      <c r="R198" s="199"/>
      <c r="S198" s="173"/>
      <c r="T198" s="121"/>
      <c r="U198" s="173"/>
      <c r="V198" s="121"/>
      <c r="W198" s="121"/>
      <c r="X198" s="121"/>
      <c r="Y198" s="121"/>
      <c r="Z198" s="121"/>
      <c r="AA198" s="121"/>
      <c r="AB198" s="173"/>
      <c r="AC198" s="173"/>
      <c r="AD198" s="173"/>
      <c r="AE198" s="200" t="str">
        <f>IF(AD198="","",(VLOOKUP(AD198,#REF!,2,FALSE)))</f>
        <v/>
      </c>
      <c r="AF198" s="173"/>
      <c r="AG198" s="173"/>
      <c r="AH198" s="173"/>
      <c r="AI198" s="202"/>
      <c r="AJ198" s="201"/>
      <c r="AK198" s="201"/>
      <c r="AL198" s="201"/>
      <c r="AM198" s="203"/>
      <c r="AN198" s="203"/>
      <c r="AO198" s="203"/>
      <c r="AP198" s="201"/>
      <c r="AQ198" s="201"/>
      <c r="AR198" s="201"/>
      <c r="AS198" s="201"/>
      <c r="AT198" s="201"/>
      <c r="AU198" s="204"/>
      <c r="AV198" s="201"/>
      <c r="AW198" s="121"/>
      <c r="AX198" s="200" t="str">
        <f t="shared" ref="AX198:AX261" si="10">IF(AW198="","",(VLOOKUP(AW198,MsMaterialDesc,2,FALSE)))</f>
        <v/>
      </c>
      <c r="AY198" s="201"/>
      <c r="AZ198" s="201"/>
      <c r="BA198" s="201"/>
      <c r="BB198" s="201"/>
      <c r="BC198" s="204"/>
      <c r="BD198" s="208"/>
      <c r="BE198" s="201"/>
      <c r="BF198" s="201"/>
      <c r="BG198" s="201"/>
      <c r="BH198" s="204"/>
      <c r="BI198" s="201"/>
      <c r="BJ198" s="201"/>
      <c r="BK198" s="201"/>
      <c r="BL198" s="201"/>
      <c r="BM198" s="205"/>
      <c r="BN198" s="201"/>
      <c r="BO198" s="199"/>
      <c r="BP198" s="201"/>
      <c r="BQ198" s="199"/>
      <c r="BR198" s="199"/>
      <c r="BS198" s="199"/>
      <c r="BT198" s="199"/>
      <c r="BU198" s="199"/>
      <c r="BV198" s="199"/>
      <c r="BW198" s="199"/>
      <c r="BX198" s="201"/>
      <c r="CB198" s="214"/>
      <c r="CC198" s="214"/>
      <c r="CD198" s="214"/>
      <c r="CE198" s="215"/>
    </row>
    <row r="199" spans="1:83" s="177" customFormat="1" ht="27" customHeight="1" thickTop="1" thickBot="1" x14ac:dyDescent="0.25">
      <c r="A199" s="191"/>
      <c r="B199" s="173" t="str">
        <f t="shared" ref="B199:B262" si="11">IF(A199="ADD","0","")</f>
        <v/>
      </c>
      <c r="C199" s="304" t="str">
        <f>IF(D199="","",(VLOOKUP(D199,Lookups!$B$4:$C$2561,2,FALSE)))</f>
        <v/>
      </c>
      <c r="D199" s="366"/>
      <c r="E199" s="173"/>
      <c r="F199" s="199"/>
      <c r="G199" s="173"/>
      <c r="H199" s="199"/>
      <c r="I199" s="173"/>
      <c r="J199" s="200" t="str">
        <f t="shared" si="9"/>
        <v/>
      </c>
      <c r="K199" s="173"/>
      <c r="L199" s="173"/>
      <c r="M199" s="173"/>
      <c r="N199" s="173"/>
      <c r="O199" s="173"/>
      <c r="P199" s="173"/>
      <c r="Q199" s="199"/>
      <c r="R199" s="199"/>
      <c r="S199" s="173"/>
      <c r="T199" s="121"/>
      <c r="U199" s="173"/>
      <c r="V199" s="121"/>
      <c r="W199" s="121"/>
      <c r="X199" s="121"/>
      <c r="Y199" s="121"/>
      <c r="Z199" s="121"/>
      <c r="AA199" s="121"/>
      <c r="AB199" s="173"/>
      <c r="AC199" s="173"/>
      <c r="AD199" s="173"/>
      <c r="AE199" s="200" t="str">
        <f>IF(AD199="","",(VLOOKUP(AD199,#REF!,2,FALSE)))</f>
        <v/>
      </c>
      <c r="AF199" s="173"/>
      <c r="AG199" s="173"/>
      <c r="AH199" s="173"/>
      <c r="AI199" s="202"/>
      <c r="AJ199" s="201"/>
      <c r="AK199" s="201"/>
      <c r="AL199" s="201"/>
      <c r="AM199" s="203"/>
      <c r="AN199" s="203"/>
      <c r="AO199" s="203"/>
      <c r="AP199" s="201"/>
      <c r="AQ199" s="201"/>
      <c r="AR199" s="201"/>
      <c r="AS199" s="201"/>
      <c r="AT199" s="201"/>
      <c r="AU199" s="204"/>
      <c r="AV199" s="201"/>
      <c r="AW199" s="121"/>
      <c r="AX199" s="200" t="str">
        <f t="shared" si="10"/>
        <v/>
      </c>
      <c r="AY199" s="201"/>
      <c r="AZ199" s="201"/>
      <c r="BA199" s="201"/>
      <c r="BB199" s="201"/>
      <c r="BC199" s="204"/>
      <c r="BD199" s="208"/>
      <c r="BE199" s="201"/>
      <c r="BF199" s="201"/>
      <c r="BG199" s="201"/>
      <c r="BH199" s="204"/>
      <c r="BI199" s="201"/>
      <c r="BJ199" s="201"/>
      <c r="BK199" s="201"/>
      <c r="BL199" s="201"/>
      <c r="BM199" s="205"/>
      <c r="BN199" s="201"/>
      <c r="BO199" s="199"/>
      <c r="BP199" s="201"/>
      <c r="BQ199" s="199"/>
      <c r="BR199" s="199"/>
      <c r="BS199" s="199"/>
      <c r="BT199" s="199"/>
      <c r="BU199" s="199"/>
      <c r="BV199" s="199"/>
      <c r="BW199" s="199"/>
      <c r="BX199" s="201"/>
      <c r="CB199" s="214"/>
      <c r="CC199" s="214"/>
      <c r="CD199" s="214"/>
      <c r="CE199" s="215"/>
    </row>
    <row r="200" spans="1:83" s="177" customFormat="1" ht="27" customHeight="1" thickTop="1" thickBot="1" x14ac:dyDescent="0.25">
      <c r="A200" s="191"/>
      <c r="B200" s="173" t="str">
        <f t="shared" si="11"/>
        <v/>
      </c>
      <c r="C200" s="304" t="str">
        <f>IF(D200="","",(VLOOKUP(D200,Lookups!$B$4:$C$2561,2,FALSE)))</f>
        <v/>
      </c>
      <c r="D200" s="366"/>
      <c r="E200" s="173"/>
      <c r="F200" s="199"/>
      <c r="G200" s="173"/>
      <c r="H200" s="199"/>
      <c r="I200" s="173"/>
      <c r="J200" s="200" t="str">
        <f t="shared" si="9"/>
        <v/>
      </c>
      <c r="K200" s="173"/>
      <c r="L200" s="173"/>
      <c r="M200" s="173"/>
      <c r="N200" s="173"/>
      <c r="O200" s="173"/>
      <c r="P200" s="173"/>
      <c r="Q200" s="199"/>
      <c r="R200" s="199"/>
      <c r="S200" s="173"/>
      <c r="T200" s="121"/>
      <c r="U200" s="173"/>
      <c r="V200" s="121"/>
      <c r="W200" s="121"/>
      <c r="X200" s="121"/>
      <c r="Y200" s="121"/>
      <c r="Z200" s="121"/>
      <c r="AA200" s="121"/>
      <c r="AB200" s="173"/>
      <c r="AC200" s="173"/>
      <c r="AD200" s="173"/>
      <c r="AE200" s="200" t="str">
        <f>IF(AD200="","",(VLOOKUP(AD200,#REF!,2,FALSE)))</f>
        <v/>
      </c>
      <c r="AF200" s="173"/>
      <c r="AG200" s="173"/>
      <c r="AH200" s="173"/>
      <c r="AI200" s="202"/>
      <c r="AJ200" s="201"/>
      <c r="AK200" s="201"/>
      <c r="AL200" s="201"/>
      <c r="AM200" s="203"/>
      <c r="AN200" s="203"/>
      <c r="AO200" s="203"/>
      <c r="AP200" s="201"/>
      <c r="AQ200" s="201"/>
      <c r="AR200" s="201"/>
      <c r="AS200" s="201"/>
      <c r="AT200" s="201"/>
      <c r="AU200" s="204"/>
      <c r="AV200" s="201"/>
      <c r="AW200" s="121"/>
      <c r="AX200" s="200" t="str">
        <f t="shared" si="10"/>
        <v/>
      </c>
      <c r="AY200" s="201"/>
      <c r="AZ200" s="201"/>
      <c r="BA200" s="201"/>
      <c r="BB200" s="201"/>
      <c r="BC200" s="204"/>
      <c r="BD200" s="208"/>
      <c r="BE200" s="201"/>
      <c r="BF200" s="201"/>
      <c r="BG200" s="201"/>
      <c r="BH200" s="204"/>
      <c r="BI200" s="201"/>
      <c r="BJ200" s="201"/>
      <c r="BK200" s="201"/>
      <c r="BL200" s="201"/>
      <c r="BM200" s="205"/>
      <c r="BN200" s="201"/>
      <c r="BO200" s="199"/>
      <c r="BP200" s="201"/>
      <c r="BQ200" s="199"/>
      <c r="BR200" s="199"/>
      <c r="BS200" s="199"/>
      <c r="BT200" s="199"/>
      <c r="BU200" s="199"/>
      <c r="BV200" s="199"/>
      <c r="BW200" s="199"/>
      <c r="BX200" s="201"/>
      <c r="CB200" s="214"/>
      <c r="CC200" s="214"/>
      <c r="CD200" s="214"/>
      <c r="CE200" s="215"/>
    </row>
    <row r="201" spans="1:83" s="177" customFormat="1" ht="27" customHeight="1" thickTop="1" thickBot="1" x14ac:dyDescent="0.25">
      <c r="A201" s="191"/>
      <c r="B201" s="173" t="str">
        <f t="shared" si="11"/>
        <v/>
      </c>
      <c r="C201" s="304" t="str">
        <f>IF(D201="","",(VLOOKUP(D201,Lookups!$B$4:$C$2561,2,FALSE)))</f>
        <v/>
      </c>
      <c r="D201" s="366"/>
      <c r="E201" s="173"/>
      <c r="F201" s="199"/>
      <c r="G201" s="173"/>
      <c r="H201" s="199"/>
      <c r="I201" s="173"/>
      <c r="J201" s="200" t="str">
        <f t="shared" si="9"/>
        <v/>
      </c>
      <c r="K201" s="173"/>
      <c r="L201" s="173"/>
      <c r="M201" s="173"/>
      <c r="N201" s="173"/>
      <c r="O201" s="173"/>
      <c r="P201" s="173"/>
      <c r="Q201" s="199"/>
      <c r="R201" s="199"/>
      <c r="S201" s="173"/>
      <c r="T201" s="121"/>
      <c r="U201" s="173"/>
      <c r="V201" s="121"/>
      <c r="W201" s="121"/>
      <c r="X201" s="121"/>
      <c r="Y201" s="121"/>
      <c r="Z201" s="121"/>
      <c r="AA201" s="121"/>
      <c r="AB201" s="173"/>
      <c r="AC201" s="173"/>
      <c r="AD201" s="173"/>
      <c r="AE201" s="200" t="str">
        <f>IF(AD201="","",(VLOOKUP(AD201,#REF!,2,FALSE)))</f>
        <v/>
      </c>
      <c r="AF201" s="173"/>
      <c r="AG201" s="173"/>
      <c r="AH201" s="173"/>
      <c r="AI201" s="202"/>
      <c r="AJ201" s="201"/>
      <c r="AK201" s="201"/>
      <c r="AL201" s="201"/>
      <c r="AM201" s="203"/>
      <c r="AN201" s="203"/>
      <c r="AO201" s="203"/>
      <c r="AP201" s="201"/>
      <c r="AQ201" s="201"/>
      <c r="AR201" s="201"/>
      <c r="AS201" s="201"/>
      <c r="AT201" s="201"/>
      <c r="AU201" s="204"/>
      <c r="AV201" s="201"/>
      <c r="AW201" s="121"/>
      <c r="AX201" s="200" t="str">
        <f t="shared" si="10"/>
        <v/>
      </c>
      <c r="AY201" s="201"/>
      <c r="AZ201" s="201"/>
      <c r="BA201" s="201"/>
      <c r="BB201" s="201"/>
      <c r="BC201" s="204"/>
      <c r="BD201" s="208"/>
      <c r="BE201" s="201"/>
      <c r="BF201" s="201"/>
      <c r="BG201" s="201"/>
      <c r="BH201" s="204"/>
      <c r="BI201" s="201"/>
      <c r="BJ201" s="201"/>
      <c r="BK201" s="201"/>
      <c r="BL201" s="201"/>
      <c r="BM201" s="205"/>
      <c r="BN201" s="201"/>
      <c r="BO201" s="199"/>
      <c r="BP201" s="201"/>
      <c r="BQ201" s="199"/>
      <c r="BR201" s="199"/>
      <c r="BS201" s="199"/>
      <c r="BT201" s="199"/>
      <c r="BU201" s="199"/>
      <c r="BV201" s="199"/>
      <c r="BW201" s="199"/>
      <c r="BX201" s="201"/>
      <c r="CB201" s="214"/>
      <c r="CC201" s="214"/>
      <c r="CD201" s="214"/>
      <c r="CE201" s="215"/>
    </row>
    <row r="202" spans="1:83" s="177" customFormat="1" ht="27" customHeight="1" thickTop="1" thickBot="1" x14ac:dyDescent="0.25">
      <c r="A202" s="191"/>
      <c r="B202" s="173" t="str">
        <f t="shared" si="11"/>
        <v/>
      </c>
      <c r="C202" s="304" t="str">
        <f>IF(D202="","",(VLOOKUP(D202,Lookups!$B$4:$C$2561,2,FALSE)))</f>
        <v/>
      </c>
      <c r="D202" s="366"/>
      <c r="E202" s="173"/>
      <c r="F202" s="199"/>
      <c r="G202" s="173"/>
      <c r="H202" s="199"/>
      <c r="I202" s="173"/>
      <c r="J202" s="200" t="str">
        <f t="shared" si="9"/>
        <v/>
      </c>
      <c r="K202" s="173"/>
      <c r="L202" s="173"/>
      <c r="M202" s="173"/>
      <c r="N202" s="173"/>
      <c r="O202" s="173"/>
      <c r="P202" s="173"/>
      <c r="Q202" s="199"/>
      <c r="R202" s="199"/>
      <c r="S202" s="173"/>
      <c r="T202" s="121"/>
      <c r="U202" s="173"/>
      <c r="V202" s="121"/>
      <c r="W202" s="121"/>
      <c r="X202" s="121"/>
      <c r="Y202" s="121"/>
      <c r="Z202" s="121"/>
      <c r="AA202" s="121"/>
      <c r="AB202" s="173"/>
      <c r="AC202" s="173"/>
      <c r="AD202" s="173"/>
      <c r="AE202" s="200" t="str">
        <f>IF(AD202="","",(VLOOKUP(AD202,#REF!,2,FALSE)))</f>
        <v/>
      </c>
      <c r="AF202" s="173"/>
      <c r="AG202" s="173"/>
      <c r="AH202" s="173"/>
      <c r="AI202" s="202"/>
      <c r="AJ202" s="201"/>
      <c r="AK202" s="201"/>
      <c r="AL202" s="201"/>
      <c r="AM202" s="203"/>
      <c r="AN202" s="203"/>
      <c r="AO202" s="203"/>
      <c r="AP202" s="201"/>
      <c r="AQ202" s="201"/>
      <c r="AR202" s="201"/>
      <c r="AS202" s="201"/>
      <c r="AT202" s="201"/>
      <c r="AU202" s="204"/>
      <c r="AV202" s="201"/>
      <c r="AW202" s="121"/>
      <c r="AX202" s="200" t="str">
        <f t="shared" si="10"/>
        <v/>
      </c>
      <c r="AY202" s="201"/>
      <c r="AZ202" s="201"/>
      <c r="BA202" s="201"/>
      <c r="BB202" s="201"/>
      <c r="BC202" s="204"/>
      <c r="BD202" s="208"/>
      <c r="BE202" s="201"/>
      <c r="BF202" s="201"/>
      <c r="BG202" s="201"/>
      <c r="BH202" s="204"/>
      <c r="BI202" s="201"/>
      <c r="BJ202" s="201"/>
      <c r="BK202" s="201"/>
      <c r="BL202" s="201"/>
      <c r="BM202" s="205"/>
      <c r="BN202" s="201"/>
      <c r="BO202" s="199"/>
      <c r="BP202" s="201"/>
      <c r="BQ202" s="199"/>
      <c r="BR202" s="199"/>
      <c r="BS202" s="199"/>
      <c r="BT202" s="199"/>
      <c r="BU202" s="199"/>
      <c r="BV202" s="199"/>
      <c r="BW202" s="199"/>
      <c r="BX202" s="201"/>
      <c r="CB202" s="214"/>
      <c r="CC202" s="214"/>
      <c r="CD202" s="214"/>
      <c r="CE202" s="215"/>
    </row>
    <row r="203" spans="1:83" s="177" customFormat="1" ht="27" customHeight="1" thickTop="1" thickBot="1" x14ac:dyDescent="0.25">
      <c r="A203" s="191"/>
      <c r="B203" s="173" t="str">
        <f t="shared" si="11"/>
        <v/>
      </c>
      <c r="C203" s="304" t="str">
        <f>IF(D203="","",(VLOOKUP(D203,Lookups!$B$4:$C$2561,2,FALSE)))</f>
        <v/>
      </c>
      <c r="D203" s="366"/>
      <c r="E203" s="173"/>
      <c r="F203" s="199"/>
      <c r="G203" s="173"/>
      <c r="H203" s="199"/>
      <c r="I203" s="173"/>
      <c r="J203" s="200" t="str">
        <f t="shared" si="9"/>
        <v/>
      </c>
      <c r="K203" s="173"/>
      <c r="L203" s="173"/>
      <c r="M203" s="173"/>
      <c r="N203" s="173"/>
      <c r="O203" s="173"/>
      <c r="P203" s="173"/>
      <c r="Q203" s="199"/>
      <c r="R203" s="199"/>
      <c r="S203" s="173"/>
      <c r="T203" s="121"/>
      <c r="U203" s="173"/>
      <c r="V203" s="121"/>
      <c r="W203" s="121"/>
      <c r="X203" s="121"/>
      <c r="Y203" s="121"/>
      <c r="Z203" s="121"/>
      <c r="AA203" s="121"/>
      <c r="AB203" s="173"/>
      <c r="AC203" s="173"/>
      <c r="AD203" s="173"/>
      <c r="AE203" s="200" t="str">
        <f>IF(AD203="","",(VLOOKUP(AD203,#REF!,2,FALSE)))</f>
        <v/>
      </c>
      <c r="AF203" s="173"/>
      <c r="AG203" s="173"/>
      <c r="AH203" s="173"/>
      <c r="AI203" s="202"/>
      <c r="AJ203" s="201"/>
      <c r="AK203" s="201"/>
      <c r="AL203" s="201"/>
      <c r="AM203" s="203"/>
      <c r="AN203" s="203"/>
      <c r="AO203" s="203"/>
      <c r="AP203" s="201"/>
      <c r="AQ203" s="201"/>
      <c r="AR203" s="201"/>
      <c r="AS203" s="201"/>
      <c r="AT203" s="201"/>
      <c r="AU203" s="204"/>
      <c r="AV203" s="201"/>
      <c r="AW203" s="121"/>
      <c r="AX203" s="200" t="str">
        <f t="shared" si="10"/>
        <v/>
      </c>
      <c r="AY203" s="201"/>
      <c r="AZ203" s="201"/>
      <c r="BA203" s="201"/>
      <c r="BB203" s="201"/>
      <c r="BC203" s="204"/>
      <c r="BD203" s="208"/>
      <c r="BE203" s="201"/>
      <c r="BF203" s="201"/>
      <c r="BG203" s="201"/>
      <c r="BH203" s="204"/>
      <c r="BI203" s="201"/>
      <c r="BJ203" s="201"/>
      <c r="BK203" s="201"/>
      <c r="BL203" s="201"/>
      <c r="BM203" s="205"/>
      <c r="BN203" s="201"/>
      <c r="BO203" s="199"/>
      <c r="BP203" s="201"/>
      <c r="BQ203" s="199"/>
      <c r="BR203" s="199"/>
      <c r="BS203" s="199"/>
      <c r="BT203" s="199"/>
      <c r="BU203" s="199"/>
      <c r="BV203" s="199"/>
      <c r="BW203" s="199"/>
      <c r="BX203" s="201"/>
      <c r="CB203" s="214"/>
      <c r="CC203" s="214"/>
      <c r="CD203" s="214"/>
      <c r="CE203" s="215"/>
    </row>
    <row r="204" spans="1:83" s="177" customFormat="1" ht="27" customHeight="1" thickTop="1" thickBot="1" x14ac:dyDescent="0.25">
      <c r="A204" s="191"/>
      <c r="B204" s="173" t="str">
        <f t="shared" si="11"/>
        <v/>
      </c>
      <c r="C204" s="304" t="str">
        <f>IF(D204="","",(VLOOKUP(D204,Lookups!$B$4:$C$2561,2,FALSE)))</f>
        <v/>
      </c>
      <c r="D204" s="366"/>
      <c r="E204" s="173"/>
      <c r="F204" s="199"/>
      <c r="G204" s="173"/>
      <c r="H204" s="199"/>
      <c r="I204" s="173"/>
      <c r="J204" s="200" t="str">
        <f t="shared" si="9"/>
        <v/>
      </c>
      <c r="K204" s="173"/>
      <c r="L204" s="173"/>
      <c r="M204" s="173"/>
      <c r="N204" s="173"/>
      <c r="O204" s="173"/>
      <c r="P204" s="173"/>
      <c r="Q204" s="199"/>
      <c r="R204" s="199"/>
      <c r="S204" s="173"/>
      <c r="T204" s="121"/>
      <c r="U204" s="173"/>
      <c r="V204" s="121"/>
      <c r="W204" s="121"/>
      <c r="X204" s="121"/>
      <c r="Y204" s="121"/>
      <c r="Z204" s="121"/>
      <c r="AA204" s="121"/>
      <c r="AB204" s="173"/>
      <c r="AC204" s="173"/>
      <c r="AD204" s="173"/>
      <c r="AE204" s="200" t="str">
        <f>IF(AD204="","",(VLOOKUP(AD204,#REF!,2,FALSE)))</f>
        <v/>
      </c>
      <c r="AF204" s="173"/>
      <c r="AG204" s="173"/>
      <c r="AH204" s="173"/>
      <c r="AI204" s="202"/>
      <c r="AJ204" s="201"/>
      <c r="AK204" s="201"/>
      <c r="AL204" s="201"/>
      <c r="AM204" s="203"/>
      <c r="AN204" s="203"/>
      <c r="AO204" s="203"/>
      <c r="AP204" s="201"/>
      <c r="AQ204" s="201"/>
      <c r="AR204" s="201"/>
      <c r="AS204" s="201"/>
      <c r="AT204" s="201"/>
      <c r="AU204" s="204"/>
      <c r="AV204" s="201"/>
      <c r="AW204" s="121"/>
      <c r="AX204" s="200" t="str">
        <f t="shared" si="10"/>
        <v/>
      </c>
      <c r="AY204" s="201"/>
      <c r="AZ204" s="201"/>
      <c r="BA204" s="201"/>
      <c r="BB204" s="201"/>
      <c r="BC204" s="204"/>
      <c r="BD204" s="208"/>
      <c r="BE204" s="201"/>
      <c r="BF204" s="201"/>
      <c r="BG204" s="201"/>
      <c r="BH204" s="204"/>
      <c r="BI204" s="201"/>
      <c r="BJ204" s="201"/>
      <c r="BK204" s="201"/>
      <c r="BL204" s="201"/>
      <c r="BM204" s="205"/>
      <c r="BN204" s="201"/>
      <c r="BO204" s="199"/>
      <c r="BP204" s="201"/>
      <c r="BQ204" s="199"/>
      <c r="BR204" s="199"/>
      <c r="BS204" s="199"/>
      <c r="BT204" s="199"/>
      <c r="BU204" s="199"/>
      <c r="BV204" s="199"/>
      <c r="BW204" s="199"/>
      <c r="BX204" s="201"/>
      <c r="CB204" s="214"/>
      <c r="CC204" s="214"/>
      <c r="CD204" s="214"/>
      <c r="CE204" s="215"/>
    </row>
    <row r="205" spans="1:83" s="177" customFormat="1" ht="27" customHeight="1" thickTop="1" thickBot="1" x14ac:dyDescent="0.25">
      <c r="A205" s="191"/>
      <c r="B205" s="173" t="str">
        <f t="shared" si="11"/>
        <v/>
      </c>
      <c r="C205" s="304" t="str">
        <f>IF(D205="","",(VLOOKUP(D205,Lookups!$B$4:$C$2561,2,FALSE)))</f>
        <v/>
      </c>
      <c r="D205" s="366"/>
      <c r="E205" s="173"/>
      <c r="F205" s="199"/>
      <c r="G205" s="173"/>
      <c r="H205" s="199"/>
      <c r="I205" s="173"/>
      <c r="J205" s="200" t="str">
        <f t="shared" si="9"/>
        <v/>
      </c>
      <c r="K205" s="173"/>
      <c r="L205" s="173"/>
      <c r="M205" s="173"/>
      <c r="N205" s="173"/>
      <c r="O205" s="173"/>
      <c r="P205" s="173"/>
      <c r="Q205" s="199"/>
      <c r="R205" s="199"/>
      <c r="S205" s="173"/>
      <c r="T205" s="121"/>
      <c r="U205" s="173"/>
      <c r="V205" s="121"/>
      <c r="W205" s="121"/>
      <c r="X205" s="121"/>
      <c r="Y205" s="121"/>
      <c r="Z205" s="121"/>
      <c r="AA205" s="121"/>
      <c r="AB205" s="173"/>
      <c r="AC205" s="173"/>
      <c r="AD205" s="173"/>
      <c r="AE205" s="200" t="str">
        <f>IF(AD205="","",(VLOOKUP(AD205,#REF!,2,FALSE)))</f>
        <v/>
      </c>
      <c r="AF205" s="173"/>
      <c r="AG205" s="173"/>
      <c r="AH205" s="173"/>
      <c r="AI205" s="202"/>
      <c r="AJ205" s="201"/>
      <c r="AK205" s="201"/>
      <c r="AL205" s="201"/>
      <c r="AM205" s="203"/>
      <c r="AN205" s="203"/>
      <c r="AO205" s="203"/>
      <c r="AP205" s="201"/>
      <c r="AQ205" s="201"/>
      <c r="AR205" s="201"/>
      <c r="AS205" s="201"/>
      <c r="AT205" s="201"/>
      <c r="AU205" s="204"/>
      <c r="AV205" s="201"/>
      <c r="AW205" s="121"/>
      <c r="AX205" s="200" t="str">
        <f t="shared" si="10"/>
        <v/>
      </c>
      <c r="AY205" s="201"/>
      <c r="AZ205" s="201"/>
      <c r="BA205" s="201"/>
      <c r="BB205" s="201"/>
      <c r="BC205" s="204"/>
      <c r="BD205" s="208"/>
      <c r="BE205" s="201"/>
      <c r="BF205" s="201"/>
      <c r="BG205" s="201"/>
      <c r="BH205" s="204"/>
      <c r="BI205" s="201"/>
      <c r="BJ205" s="201"/>
      <c r="BK205" s="201"/>
      <c r="BL205" s="201"/>
      <c r="BM205" s="205"/>
      <c r="BN205" s="201"/>
      <c r="BO205" s="199"/>
      <c r="BP205" s="201"/>
      <c r="BQ205" s="199"/>
      <c r="BR205" s="199"/>
      <c r="BS205" s="199"/>
      <c r="BT205" s="199"/>
      <c r="BU205" s="199"/>
      <c r="BV205" s="199"/>
      <c r="BW205" s="199"/>
      <c r="BX205" s="201"/>
      <c r="CB205" s="214"/>
      <c r="CC205" s="214"/>
      <c r="CD205" s="214"/>
      <c r="CE205" s="215"/>
    </row>
    <row r="206" spans="1:83" s="177" customFormat="1" ht="27" customHeight="1" thickTop="1" thickBot="1" x14ac:dyDescent="0.25">
      <c r="A206" s="191"/>
      <c r="B206" s="173" t="str">
        <f t="shared" si="11"/>
        <v/>
      </c>
      <c r="C206" s="304" t="str">
        <f>IF(D206="","",(VLOOKUP(D206,Lookups!$B$4:$C$2561,2,FALSE)))</f>
        <v/>
      </c>
      <c r="D206" s="366"/>
      <c r="E206" s="173"/>
      <c r="F206" s="199"/>
      <c r="G206" s="173"/>
      <c r="H206" s="199"/>
      <c r="I206" s="173"/>
      <c r="J206" s="200" t="str">
        <f t="shared" si="9"/>
        <v/>
      </c>
      <c r="K206" s="173"/>
      <c r="L206" s="173"/>
      <c r="M206" s="173"/>
      <c r="N206" s="173"/>
      <c r="O206" s="173"/>
      <c r="P206" s="173"/>
      <c r="Q206" s="199"/>
      <c r="R206" s="199"/>
      <c r="S206" s="173"/>
      <c r="T206" s="121"/>
      <c r="U206" s="173"/>
      <c r="V206" s="121"/>
      <c r="W206" s="121"/>
      <c r="X206" s="121"/>
      <c r="Y206" s="121"/>
      <c r="Z206" s="121"/>
      <c r="AA206" s="121"/>
      <c r="AB206" s="173"/>
      <c r="AC206" s="173"/>
      <c r="AD206" s="173"/>
      <c r="AE206" s="200" t="str">
        <f>IF(AD206="","",(VLOOKUP(AD206,#REF!,2,FALSE)))</f>
        <v/>
      </c>
      <c r="AF206" s="173"/>
      <c r="AG206" s="173"/>
      <c r="AH206" s="173"/>
      <c r="AI206" s="202"/>
      <c r="AJ206" s="201"/>
      <c r="AK206" s="201"/>
      <c r="AL206" s="201"/>
      <c r="AM206" s="203"/>
      <c r="AN206" s="203"/>
      <c r="AO206" s="203"/>
      <c r="AP206" s="201"/>
      <c r="AQ206" s="201"/>
      <c r="AR206" s="201"/>
      <c r="AS206" s="201"/>
      <c r="AT206" s="201"/>
      <c r="AU206" s="204"/>
      <c r="AV206" s="201"/>
      <c r="AW206" s="121"/>
      <c r="AX206" s="200" t="str">
        <f t="shared" si="10"/>
        <v/>
      </c>
      <c r="AY206" s="201"/>
      <c r="AZ206" s="201"/>
      <c r="BA206" s="201"/>
      <c r="BB206" s="201"/>
      <c r="BC206" s="204"/>
      <c r="BD206" s="208"/>
      <c r="BE206" s="201"/>
      <c r="BF206" s="201"/>
      <c r="BG206" s="201"/>
      <c r="BH206" s="204"/>
      <c r="BI206" s="201"/>
      <c r="BJ206" s="201"/>
      <c r="BK206" s="201"/>
      <c r="BL206" s="201"/>
      <c r="BM206" s="205"/>
      <c r="BN206" s="201"/>
      <c r="BO206" s="199"/>
      <c r="BP206" s="201"/>
      <c r="BQ206" s="199"/>
      <c r="BR206" s="199"/>
      <c r="BS206" s="199"/>
      <c r="BT206" s="199"/>
      <c r="BU206" s="199"/>
      <c r="BV206" s="199"/>
      <c r="BW206" s="199"/>
      <c r="BX206" s="201"/>
      <c r="CB206" s="214"/>
      <c r="CC206" s="214"/>
      <c r="CD206" s="214"/>
      <c r="CE206" s="215"/>
    </row>
    <row r="207" spans="1:83" s="177" customFormat="1" ht="27" customHeight="1" thickTop="1" thickBot="1" x14ac:dyDescent="0.25">
      <c r="A207" s="191"/>
      <c r="B207" s="173" t="str">
        <f t="shared" si="11"/>
        <v/>
      </c>
      <c r="C207" s="304" t="str">
        <f>IF(D207="","",(VLOOKUP(D207,Lookups!$B$4:$C$2561,2,FALSE)))</f>
        <v/>
      </c>
      <c r="D207" s="366"/>
      <c r="E207" s="173"/>
      <c r="F207" s="199"/>
      <c r="G207" s="173"/>
      <c r="H207" s="199"/>
      <c r="I207" s="173"/>
      <c r="J207" s="200" t="str">
        <f t="shared" si="9"/>
        <v/>
      </c>
      <c r="K207" s="173"/>
      <c r="L207" s="173"/>
      <c r="M207" s="173"/>
      <c r="N207" s="173"/>
      <c r="O207" s="173"/>
      <c r="P207" s="173"/>
      <c r="Q207" s="199"/>
      <c r="R207" s="199"/>
      <c r="S207" s="173"/>
      <c r="T207" s="121"/>
      <c r="U207" s="173"/>
      <c r="V207" s="121"/>
      <c r="W207" s="121"/>
      <c r="X207" s="121"/>
      <c r="Y207" s="121"/>
      <c r="Z207" s="121"/>
      <c r="AA207" s="121"/>
      <c r="AB207" s="173"/>
      <c r="AC207" s="173"/>
      <c r="AD207" s="173"/>
      <c r="AE207" s="200" t="str">
        <f>IF(AD207="","",(VLOOKUP(AD207,#REF!,2,FALSE)))</f>
        <v/>
      </c>
      <c r="AF207" s="173"/>
      <c r="AG207" s="173"/>
      <c r="AH207" s="173"/>
      <c r="AI207" s="202"/>
      <c r="AJ207" s="201"/>
      <c r="AK207" s="201"/>
      <c r="AL207" s="201"/>
      <c r="AM207" s="203"/>
      <c r="AN207" s="203"/>
      <c r="AO207" s="203"/>
      <c r="AP207" s="201"/>
      <c r="AQ207" s="201"/>
      <c r="AR207" s="201"/>
      <c r="AS207" s="201"/>
      <c r="AT207" s="201"/>
      <c r="AU207" s="204"/>
      <c r="AV207" s="201"/>
      <c r="AW207" s="121"/>
      <c r="AX207" s="200" t="str">
        <f t="shared" si="10"/>
        <v/>
      </c>
      <c r="AY207" s="201"/>
      <c r="AZ207" s="201"/>
      <c r="BA207" s="201"/>
      <c r="BB207" s="201"/>
      <c r="BC207" s="204"/>
      <c r="BD207" s="208"/>
      <c r="BE207" s="201"/>
      <c r="BF207" s="201"/>
      <c r="BG207" s="201"/>
      <c r="BH207" s="204"/>
      <c r="BI207" s="201"/>
      <c r="BJ207" s="201"/>
      <c r="BK207" s="201"/>
      <c r="BL207" s="201"/>
      <c r="BM207" s="205"/>
      <c r="BN207" s="201"/>
      <c r="BO207" s="199"/>
      <c r="BP207" s="201"/>
      <c r="BQ207" s="199"/>
      <c r="BR207" s="199"/>
      <c r="BS207" s="199"/>
      <c r="BT207" s="199"/>
      <c r="BU207" s="199"/>
      <c r="BV207" s="199"/>
      <c r="BW207" s="199"/>
      <c r="BX207" s="201"/>
      <c r="CB207" s="214"/>
      <c r="CC207" s="214"/>
      <c r="CD207" s="214"/>
      <c r="CE207" s="215"/>
    </row>
    <row r="208" spans="1:83" s="177" customFormat="1" ht="27" customHeight="1" thickTop="1" thickBot="1" x14ac:dyDescent="0.25">
      <c r="A208" s="191"/>
      <c r="B208" s="173" t="str">
        <f t="shared" si="11"/>
        <v/>
      </c>
      <c r="C208" s="304" t="str">
        <f>IF(D208="","",(VLOOKUP(D208,Lookups!$B$4:$C$2561,2,FALSE)))</f>
        <v/>
      </c>
      <c r="D208" s="366"/>
      <c r="E208" s="173"/>
      <c r="F208" s="199"/>
      <c r="G208" s="173"/>
      <c r="H208" s="199"/>
      <c r="I208" s="173"/>
      <c r="J208" s="200" t="str">
        <f t="shared" si="9"/>
        <v/>
      </c>
      <c r="K208" s="173"/>
      <c r="L208" s="173"/>
      <c r="M208" s="173"/>
      <c r="N208" s="173"/>
      <c r="O208" s="173"/>
      <c r="P208" s="173"/>
      <c r="Q208" s="199"/>
      <c r="R208" s="199"/>
      <c r="S208" s="173"/>
      <c r="T208" s="121"/>
      <c r="U208" s="173"/>
      <c r="V208" s="121"/>
      <c r="W208" s="121"/>
      <c r="X208" s="121"/>
      <c r="Y208" s="121"/>
      <c r="Z208" s="121"/>
      <c r="AA208" s="121"/>
      <c r="AB208" s="173"/>
      <c r="AC208" s="173"/>
      <c r="AD208" s="173"/>
      <c r="AE208" s="200" t="str">
        <f>IF(AD208="","",(VLOOKUP(AD208,#REF!,2,FALSE)))</f>
        <v/>
      </c>
      <c r="AF208" s="173"/>
      <c r="AG208" s="173"/>
      <c r="AH208" s="173"/>
      <c r="AI208" s="202"/>
      <c r="AJ208" s="201"/>
      <c r="AK208" s="201"/>
      <c r="AL208" s="201"/>
      <c r="AM208" s="203"/>
      <c r="AN208" s="203"/>
      <c r="AO208" s="203"/>
      <c r="AP208" s="201"/>
      <c r="AQ208" s="201"/>
      <c r="AR208" s="201"/>
      <c r="AS208" s="201"/>
      <c r="AT208" s="201"/>
      <c r="AU208" s="204"/>
      <c r="AV208" s="201"/>
      <c r="AW208" s="121"/>
      <c r="AX208" s="200" t="str">
        <f t="shared" si="10"/>
        <v/>
      </c>
      <c r="AY208" s="201"/>
      <c r="AZ208" s="201"/>
      <c r="BA208" s="201"/>
      <c r="BB208" s="201"/>
      <c r="BC208" s="204"/>
      <c r="BD208" s="208"/>
      <c r="BE208" s="201"/>
      <c r="BF208" s="201"/>
      <c r="BG208" s="201"/>
      <c r="BH208" s="204"/>
      <c r="BI208" s="201"/>
      <c r="BJ208" s="201"/>
      <c r="BK208" s="201"/>
      <c r="BL208" s="201"/>
      <c r="BM208" s="205"/>
      <c r="BN208" s="201"/>
      <c r="BO208" s="199"/>
      <c r="BP208" s="201"/>
      <c r="BQ208" s="199"/>
      <c r="BR208" s="199"/>
      <c r="BS208" s="199"/>
      <c r="BT208" s="199"/>
      <c r="BU208" s="199"/>
      <c r="BV208" s="199"/>
      <c r="BW208" s="199"/>
      <c r="BX208" s="201"/>
      <c r="CB208" s="214"/>
      <c r="CC208" s="214"/>
      <c r="CD208" s="214"/>
      <c r="CE208" s="215"/>
    </row>
    <row r="209" spans="1:83" s="177" customFormat="1" ht="27" customHeight="1" thickTop="1" thickBot="1" x14ac:dyDescent="0.25">
      <c r="A209" s="191"/>
      <c r="B209" s="173" t="str">
        <f t="shared" si="11"/>
        <v/>
      </c>
      <c r="C209" s="304" t="str">
        <f>IF(D209="","",(VLOOKUP(D209,Lookups!$B$4:$C$2561,2,FALSE)))</f>
        <v/>
      </c>
      <c r="D209" s="366"/>
      <c r="E209" s="173"/>
      <c r="F209" s="199"/>
      <c r="G209" s="173"/>
      <c r="H209" s="199"/>
      <c r="I209" s="173"/>
      <c r="J209" s="200" t="str">
        <f t="shared" si="9"/>
        <v/>
      </c>
      <c r="K209" s="173"/>
      <c r="L209" s="173"/>
      <c r="M209" s="173"/>
      <c r="N209" s="173"/>
      <c r="O209" s="173"/>
      <c r="P209" s="173"/>
      <c r="Q209" s="199"/>
      <c r="R209" s="199"/>
      <c r="S209" s="173"/>
      <c r="T209" s="121"/>
      <c r="U209" s="173"/>
      <c r="V209" s="121"/>
      <c r="W209" s="121"/>
      <c r="X209" s="121"/>
      <c r="Y209" s="121"/>
      <c r="Z209" s="121"/>
      <c r="AA209" s="121"/>
      <c r="AB209" s="173"/>
      <c r="AC209" s="173"/>
      <c r="AD209" s="173"/>
      <c r="AE209" s="200" t="str">
        <f>IF(AD209="","",(VLOOKUP(AD209,#REF!,2,FALSE)))</f>
        <v/>
      </c>
      <c r="AF209" s="173"/>
      <c r="AG209" s="173"/>
      <c r="AH209" s="173"/>
      <c r="AI209" s="202"/>
      <c r="AJ209" s="201"/>
      <c r="AK209" s="201"/>
      <c r="AL209" s="201"/>
      <c r="AM209" s="203"/>
      <c r="AN209" s="203"/>
      <c r="AO209" s="203"/>
      <c r="AP209" s="201"/>
      <c r="AQ209" s="201"/>
      <c r="AR209" s="201"/>
      <c r="AS209" s="201"/>
      <c r="AT209" s="201"/>
      <c r="AU209" s="204"/>
      <c r="AV209" s="201"/>
      <c r="AW209" s="121"/>
      <c r="AX209" s="200" t="str">
        <f t="shared" si="10"/>
        <v/>
      </c>
      <c r="AY209" s="201"/>
      <c r="AZ209" s="201"/>
      <c r="BA209" s="201"/>
      <c r="BB209" s="201"/>
      <c r="BC209" s="204"/>
      <c r="BD209" s="208"/>
      <c r="BE209" s="201"/>
      <c r="BF209" s="201"/>
      <c r="BG209" s="201"/>
      <c r="BH209" s="204"/>
      <c r="BI209" s="201"/>
      <c r="BJ209" s="201"/>
      <c r="BK209" s="201"/>
      <c r="BL209" s="201"/>
      <c r="BM209" s="205"/>
      <c r="BN209" s="201"/>
      <c r="BO209" s="199"/>
      <c r="BP209" s="201"/>
      <c r="BQ209" s="199"/>
      <c r="BR209" s="199"/>
      <c r="BS209" s="199"/>
      <c r="BT209" s="199"/>
      <c r="BU209" s="199"/>
      <c r="BV209" s="199"/>
      <c r="BW209" s="199"/>
      <c r="BX209" s="201"/>
      <c r="CB209" s="214"/>
      <c r="CC209" s="214"/>
      <c r="CD209" s="214"/>
      <c r="CE209" s="215"/>
    </row>
    <row r="210" spans="1:83" s="177" customFormat="1" ht="27" customHeight="1" thickTop="1" thickBot="1" x14ac:dyDescent="0.25">
      <c r="A210" s="191"/>
      <c r="B210" s="173" t="str">
        <f t="shared" si="11"/>
        <v/>
      </c>
      <c r="C210" s="304" t="str">
        <f>IF(D210="","",(VLOOKUP(D210,Lookups!$B$4:$C$2561,2,FALSE)))</f>
        <v/>
      </c>
      <c r="D210" s="366"/>
      <c r="E210" s="173"/>
      <c r="F210" s="199"/>
      <c r="G210" s="173"/>
      <c r="H210" s="199"/>
      <c r="I210" s="173"/>
      <c r="J210" s="200" t="str">
        <f t="shared" si="9"/>
        <v/>
      </c>
      <c r="K210" s="173"/>
      <c r="L210" s="173"/>
      <c r="M210" s="173"/>
      <c r="N210" s="173"/>
      <c r="O210" s="173"/>
      <c r="P210" s="173"/>
      <c r="Q210" s="199"/>
      <c r="R210" s="199"/>
      <c r="S210" s="173"/>
      <c r="T210" s="121"/>
      <c r="U210" s="173"/>
      <c r="V210" s="121"/>
      <c r="W210" s="121"/>
      <c r="X210" s="121"/>
      <c r="Y210" s="121"/>
      <c r="Z210" s="121"/>
      <c r="AA210" s="121"/>
      <c r="AB210" s="173"/>
      <c r="AC210" s="173"/>
      <c r="AD210" s="173"/>
      <c r="AE210" s="200" t="str">
        <f>IF(AD210="","",(VLOOKUP(AD210,#REF!,2,FALSE)))</f>
        <v/>
      </c>
      <c r="AF210" s="173"/>
      <c r="AG210" s="173"/>
      <c r="AH210" s="173"/>
      <c r="AI210" s="202"/>
      <c r="AJ210" s="201"/>
      <c r="AK210" s="201"/>
      <c r="AL210" s="201"/>
      <c r="AM210" s="203"/>
      <c r="AN210" s="203"/>
      <c r="AO210" s="203"/>
      <c r="AP210" s="201"/>
      <c r="AQ210" s="201"/>
      <c r="AR210" s="201"/>
      <c r="AS210" s="201"/>
      <c r="AT210" s="201"/>
      <c r="AU210" s="204"/>
      <c r="AV210" s="201"/>
      <c r="AW210" s="121"/>
      <c r="AX210" s="200" t="str">
        <f t="shared" si="10"/>
        <v/>
      </c>
      <c r="AY210" s="201"/>
      <c r="AZ210" s="201"/>
      <c r="BA210" s="201"/>
      <c r="BB210" s="201"/>
      <c r="BC210" s="204"/>
      <c r="BD210" s="208"/>
      <c r="BE210" s="201"/>
      <c r="BF210" s="201"/>
      <c r="BG210" s="201"/>
      <c r="BH210" s="204"/>
      <c r="BI210" s="201"/>
      <c r="BJ210" s="201"/>
      <c r="BK210" s="201"/>
      <c r="BL210" s="201"/>
      <c r="BM210" s="205"/>
      <c r="BN210" s="201"/>
      <c r="BO210" s="199"/>
      <c r="BP210" s="201"/>
      <c r="BQ210" s="199"/>
      <c r="BR210" s="199"/>
      <c r="BS210" s="199"/>
      <c r="BT210" s="199"/>
      <c r="BU210" s="199"/>
      <c r="BV210" s="199"/>
      <c r="BW210" s="199"/>
      <c r="BX210" s="201"/>
      <c r="CB210" s="214"/>
      <c r="CC210" s="214"/>
      <c r="CD210" s="214"/>
      <c r="CE210" s="215"/>
    </row>
    <row r="211" spans="1:83" s="177" customFormat="1" ht="27" customHeight="1" thickTop="1" thickBot="1" x14ac:dyDescent="0.25">
      <c r="A211" s="191"/>
      <c r="B211" s="173" t="str">
        <f t="shared" si="11"/>
        <v/>
      </c>
      <c r="C211" s="304" t="str">
        <f>IF(D211="","",(VLOOKUP(D211,Lookups!$B$4:$C$2561,2,FALSE)))</f>
        <v/>
      </c>
      <c r="D211" s="366"/>
      <c r="E211" s="173"/>
      <c r="F211" s="199"/>
      <c r="G211" s="173"/>
      <c r="H211" s="199"/>
      <c r="I211" s="173"/>
      <c r="J211" s="200" t="str">
        <f t="shared" si="9"/>
        <v/>
      </c>
      <c r="K211" s="173"/>
      <c r="L211" s="173"/>
      <c r="M211" s="173"/>
      <c r="N211" s="173"/>
      <c r="O211" s="173"/>
      <c r="P211" s="173"/>
      <c r="Q211" s="199"/>
      <c r="R211" s="199"/>
      <c r="S211" s="173"/>
      <c r="T211" s="121"/>
      <c r="U211" s="173"/>
      <c r="V211" s="121"/>
      <c r="W211" s="121"/>
      <c r="X211" s="121"/>
      <c r="Y211" s="121"/>
      <c r="Z211" s="121"/>
      <c r="AA211" s="121"/>
      <c r="AB211" s="173"/>
      <c r="AC211" s="173"/>
      <c r="AD211" s="173"/>
      <c r="AE211" s="200" t="str">
        <f>IF(AD211="","",(VLOOKUP(AD211,#REF!,2,FALSE)))</f>
        <v/>
      </c>
      <c r="AF211" s="173"/>
      <c r="AG211" s="173"/>
      <c r="AH211" s="173"/>
      <c r="AI211" s="202"/>
      <c r="AJ211" s="201"/>
      <c r="AK211" s="201"/>
      <c r="AL211" s="201"/>
      <c r="AM211" s="203"/>
      <c r="AN211" s="203"/>
      <c r="AO211" s="203"/>
      <c r="AP211" s="201"/>
      <c r="AQ211" s="201"/>
      <c r="AR211" s="201"/>
      <c r="AS211" s="201"/>
      <c r="AT211" s="201"/>
      <c r="AU211" s="204"/>
      <c r="AV211" s="201"/>
      <c r="AW211" s="121"/>
      <c r="AX211" s="200" t="str">
        <f t="shared" si="10"/>
        <v/>
      </c>
      <c r="AY211" s="201"/>
      <c r="AZ211" s="201"/>
      <c r="BA211" s="201"/>
      <c r="BB211" s="201"/>
      <c r="BC211" s="204"/>
      <c r="BD211" s="208"/>
      <c r="BE211" s="201"/>
      <c r="BF211" s="201"/>
      <c r="BG211" s="201"/>
      <c r="BH211" s="204"/>
      <c r="BI211" s="201"/>
      <c r="BJ211" s="201"/>
      <c r="BK211" s="201"/>
      <c r="BL211" s="201"/>
      <c r="BM211" s="205"/>
      <c r="BN211" s="201"/>
      <c r="BO211" s="199"/>
      <c r="BP211" s="201"/>
      <c r="BQ211" s="199"/>
      <c r="BR211" s="199"/>
      <c r="BS211" s="199"/>
      <c r="BT211" s="199"/>
      <c r="BU211" s="199"/>
      <c r="BV211" s="199"/>
      <c r="BW211" s="199"/>
      <c r="BX211" s="201"/>
      <c r="CB211" s="214"/>
      <c r="CC211" s="214"/>
      <c r="CD211" s="214"/>
      <c r="CE211" s="215"/>
    </row>
    <row r="212" spans="1:83" s="177" customFormat="1" ht="27" customHeight="1" thickTop="1" thickBot="1" x14ac:dyDescent="0.25">
      <c r="A212" s="191"/>
      <c r="B212" s="173" t="str">
        <f t="shared" si="11"/>
        <v/>
      </c>
      <c r="C212" s="304" t="str">
        <f>IF(D212="","",(VLOOKUP(D212,Lookups!$B$4:$C$2561,2,FALSE)))</f>
        <v/>
      </c>
      <c r="D212" s="366"/>
      <c r="E212" s="173"/>
      <c r="F212" s="199"/>
      <c r="G212" s="173"/>
      <c r="H212" s="199"/>
      <c r="I212" s="173"/>
      <c r="J212" s="200" t="str">
        <f t="shared" si="9"/>
        <v/>
      </c>
      <c r="K212" s="173"/>
      <c r="L212" s="173"/>
      <c r="M212" s="173"/>
      <c r="N212" s="173"/>
      <c r="O212" s="173"/>
      <c r="P212" s="173"/>
      <c r="Q212" s="199"/>
      <c r="R212" s="199"/>
      <c r="S212" s="173"/>
      <c r="T212" s="121"/>
      <c r="U212" s="173"/>
      <c r="V212" s="121"/>
      <c r="W212" s="121"/>
      <c r="X212" s="121"/>
      <c r="Y212" s="121"/>
      <c r="Z212" s="121"/>
      <c r="AA212" s="121"/>
      <c r="AB212" s="173"/>
      <c r="AC212" s="173"/>
      <c r="AD212" s="173"/>
      <c r="AE212" s="200" t="str">
        <f>IF(AD212="","",(VLOOKUP(AD212,#REF!,2,FALSE)))</f>
        <v/>
      </c>
      <c r="AF212" s="173"/>
      <c r="AG212" s="173"/>
      <c r="AH212" s="173"/>
      <c r="AI212" s="202"/>
      <c r="AJ212" s="201"/>
      <c r="AK212" s="201"/>
      <c r="AL212" s="201"/>
      <c r="AM212" s="203"/>
      <c r="AN212" s="203"/>
      <c r="AO212" s="203"/>
      <c r="AP212" s="201"/>
      <c r="AQ212" s="201"/>
      <c r="AR212" s="201"/>
      <c r="AS212" s="201"/>
      <c r="AT212" s="201"/>
      <c r="AU212" s="204"/>
      <c r="AV212" s="201"/>
      <c r="AW212" s="121"/>
      <c r="AX212" s="200" t="str">
        <f t="shared" si="10"/>
        <v/>
      </c>
      <c r="AY212" s="201"/>
      <c r="AZ212" s="201"/>
      <c r="BA212" s="201"/>
      <c r="BB212" s="201"/>
      <c r="BC212" s="204"/>
      <c r="BD212" s="208"/>
      <c r="BE212" s="201"/>
      <c r="BF212" s="201"/>
      <c r="BG212" s="201"/>
      <c r="BH212" s="204"/>
      <c r="BI212" s="201"/>
      <c r="BJ212" s="201"/>
      <c r="BK212" s="201"/>
      <c r="BL212" s="201"/>
      <c r="BM212" s="205"/>
      <c r="BN212" s="201"/>
      <c r="BO212" s="199"/>
      <c r="BP212" s="201"/>
      <c r="BQ212" s="199"/>
      <c r="BR212" s="199"/>
      <c r="BS212" s="199"/>
      <c r="BT212" s="199"/>
      <c r="BU212" s="199"/>
      <c r="BV212" s="199"/>
      <c r="BW212" s="199"/>
      <c r="BX212" s="201"/>
      <c r="CB212" s="214"/>
      <c r="CC212" s="214"/>
      <c r="CD212" s="214"/>
      <c r="CE212" s="215"/>
    </row>
    <row r="213" spans="1:83" s="177" customFormat="1" ht="27" customHeight="1" thickTop="1" thickBot="1" x14ac:dyDescent="0.25">
      <c r="A213" s="191"/>
      <c r="B213" s="173" t="str">
        <f t="shared" si="11"/>
        <v/>
      </c>
      <c r="C213" s="304" t="str">
        <f>IF(D213="","",(VLOOKUP(D213,Lookups!$B$4:$C$2561,2,FALSE)))</f>
        <v/>
      </c>
      <c r="D213" s="366"/>
      <c r="E213" s="173"/>
      <c r="F213" s="199"/>
      <c r="G213" s="173"/>
      <c r="H213" s="199"/>
      <c r="I213" s="173"/>
      <c r="J213" s="200" t="str">
        <f t="shared" si="9"/>
        <v/>
      </c>
      <c r="K213" s="173"/>
      <c r="L213" s="173"/>
      <c r="M213" s="173"/>
      <c r="N213" s="173"/>
      <c r="O213" s="173"/>
      <c r="P213" s="173"/>
      <c r="Q213" s="199"/>
      <c r="R213" s="199"/>
      <c r="S213" s="173"/>
      <c r="T213" s="121"/>
      <c r="U213" s="173"/>
      <c r="V213" s="121"/>
      <c r="W213" s="121"/>
      <c r="X213" s="121"/>
      <c r="Y213" s="121"/>
      <c r="Z213" s="121"/>
      <c r="AA213" s="121"/>
      <c r="AB213" s="173"/>
      <c r="AC213" s="173"/>
      <c r="AD213" s="173"/>
      <c r="AE213" s="200" t="str">
        <f>IF(AD213="","",(VLOOKUP(AD213,#REF!,2,FALSE)))</f>
        <v/>
      </c>
      <c r="AF213" s="173"/>
      <c r="AG213" s="173"/>
      <c r="AH213" s="173"/>
      <c r="AI213" s="202"/>
      <c r="AJ213" s="201"/>
      <c r="AK213" s="201"/>
      <c r="AL213" s="201"/>
      <c r="AM213" s="203"/>
      <c r="AN213" s="203"/>
      <c r="AO213" s="203"/>
      <c r="AP213" s="201"/>
      <c r="AQ213" s="201"/>
      <c r="AR213" s="201"/>
      <c r="AS213" s="201"/>
      <c r="AT213" s="201"/>
      <c r="AU213" s="204"/>
      <c r="AV213" s="201"/>
      <c r="AW213" s="121"/>
      <c r="AX213" s="200" t="str">
        <f t="shared" si="10"/>
        <v/>
      </c>
      <c r="AY213" s="201"/>
      <c r="AZ213" s="201"/>
      <c r="BA213" s="201"/>
      <c r="BB213" s="201"/>
      <c r="BC213" s="204"/>
      <c r="BD213" s="208"/>
      <c r="BE213" s="201"/>
      <c r="BF213" s="201"/>
      <c r="BG213" s="201"/>
      <c r="BH213" s="204"/>
      <c r="BI213" s="201"/>
      <c r="BJ213" s="201"/>
      <c r="BK213" s="201"/>
      <c r="BL213" s="201"/>
      <c r="BM213" s="205"/>
      <c r="BN213" s="201"/>
      <c r="BO213" s="199"/>
      <c r="BP213" s="201"/>
      <c r="BQ213" s="199"/>
      <c r="BR213" s="199"/>
      <c r="BS213" s="199"/>
      <c r="BT213" s="199"/>
      <c r="BU213" s="199"/>
      <c r="BV213" s="199"/>
      <c r="BW213" s="199"/>
      <c r="BX213" s="201"/>
      <c r="CB213" s="214"/>
      <c r="CC213" s="214"/>
      <c r="CD213" s="214"/>
      <c r="CE213" s="215"/>
    </row>
    <row r="214" spans="1:83" s="177" customFormat="1" ht="27" customHeight="1" thickTop="1" thickBot="1" x14ac:dyDescent="0.25">
      <c r="A214" s="191"/>
      <c r="B214" s="173" t="str">
        <f t="shared" si="11"/>
        <v/>
      </c>
      <c r="C214" s="304" t="str">
        <f>IF(D214="","",(VLOOKUP(D214,Lookups!$B$4:$C$2561,2,FALSE)))</f>
        <v/>
      </c>
      <c r="D214" s="366"/>
      <c r="E214" s="173"/>
      <c r="F214" s="199"/>
      <c r="G214" s="173"/>
      <c r="H214" s="199"/>
      <c r="I214" s="173"/>
      <c r="J214" s="200" t="str">
        <f t="shared" si="9"/>
        <v/>
      </c>
      <c r="K214" s="173"/>
      <c r="L214" s="173"/>
      <c r="M214" s="173"/>
      <c r="N214" s="173"/>
      <c r="O214" s="173"/>
      <c r="P214" s="173"/>
      <c r="Q214" s="199"/>
      <c r="R214" s="199"/>
      <c r="S214" s="173"/>
      <c r="T214" s="121"/>
      <c r="U214" s="173"/>
      <c r="V214" s="121"/>
      <c r="W214" s="121"/>
      <c r="X214" s="121"/>
      <c r="Y214" s="121"/>
      <c r="Z214" s="121"/>
      <c r="AA214" s="121"/>
      <c r="AB214" s="173"/>
      <c r="AC214" s="173"/>
      <c r="AD214" s="173"/>
      <c r="AE214" s="200" t="str">
        <f>IF(AD214="","",(VLOOKUP(AD214,#REF!,2,FALSE)))</f>
        <v/>
      </c>
      <c r="AF214" s="173"/>
      <c r="AG214" s="173"/>
      <c r="AH214" s="173"/>
      <c r="AI214" s="202"/>
      <c r="AJ214" s="201"/>
      <c r="AK214" s="201"/>
      <c r="AL214" s="201"/>
      <c r="AM214" s="203"/>
      <c r="AN214" s="203"/>
      <c r="AO214" s="203"/>
      <c r="AP214" s="201"/>
      <c r="AQ214" s="201"/>
      <c r="AR214" s="201"/>
      <c r="AS214" s="201"/>
      <c r="AT214" s="201"/>
      <c r="AU214" s="204"/>
      <c r="AV214" s="201"/>
      <c r="AW214" s="121"/>
      <c r="AX214" s="200" t="str">
        <f t="shared" si="10"/>
        <v/>
      </c>
      <c r="AY214" s="201"/>
      <c r="AZ214" s="201"/>
      <c r="BA214" s="201"/>
      <c r="BB214" s="201"/>
      <c r="BC214" s="204"/>
      <c r="BD214" s="208"/>
      <c r="BE214" s="201"/>
      <c r="BF214" s="201"/>
      <c r="BG214" s="201"/>
      <c r="BH214" s="204"/>
      <c r="BI214" s="201"/>
      <c r="BJ214" s="201"/>
      <c r="BK214" s="201"/>
      <c r="BL214" s="201"/>
      <c r="BM214" s="205"/>
      <c r="BN214" s="201"/>
      <c r="BO214" s="199"/>
      <c r="BP214" s="201"/>
      <c r="BQ214" s="199"/>
      <c r="BR214" s="199"/>
      <c r="BS214" s="199"/>
      <c r="BT214" s="199"/>
      <c r="BU214" s="199"/>
      <c r="BV214" s="199"/>
      <c r="BW214" s="199"/>
      <c r="BX214" s="201"/>
      <c r="CB214" s="214"/>
      <c r="CC214" s="214"/>
      <c r="CD214" s="214"/>
      <c r="CE214" s="215"/>
    </row>
    <row r="215" spans="1:83" s="177" customFormat="1" ht="27" customHeight="1" thickTop="1" thickBot="1" x14ac:dyDescent="0.25">
      <c r="A215" s="191"/>
      <c r="B215" s="173" t="str">
        <f t="shared" si="11"/>
        <v/>
      </c>
      <c r="C215" s="304" t="str">
        <f>IF(D215="","",(VLOOKUP(D215,Lookups!$B$4:$C$2561,2,FALSE)))</f>
        <v/>
      </c>
      <c r="D215" s="366"/>
      <c r="E215" s="173"/>
      <c r="F215" s="199"/>
      <c r="G215" s="173"/>
      <c r="H215" s="199"/>
      <c r="I215" s="173"/>
      <c r="J215" s="200" t="str">
        <f t="shared" si="9"/>
        <v/>
      </c>
      <c r="K215" s="173"/>
      <c r="L215" s="173"/>
      <c r="M215" s="173"/>
      <c r="N215" s="173"/>
      <c r="O215" s="173"/>
      <c r="P215" s="173"/>
      <c r="Q215" s="199"/>
      <c r="R215" s="199"/>
      <c r="S215" s="173"/>
      <c r="T215" s="121"/>
      <c r="U215" s="173"/>
      <c r="V215" s="121"/>
      <c r="W215" s="121"/>
      <c r="X215" s="121"/>
      <c r="Y215" s="121"/>
      <c r="Z215" s="121"/>
      <c r="AA215" s="121"/>
      <c r="AB215" s="173"/>
      <c r="AC215" s="173"/>
      <c r="AD215" s="173"/>
      <c r="AE215" s="200" t="str">
        <f>IF(AD215="","",(VLOOKUP(AD215,#REF!,2,FALSE)))</f>
        <v/>
      </c>
      <c r="AF215" s="173"/>
      <c r="AG215" s="173"/>
      <c r="AH215" s="173"/>
      <c r="AI215" s="202"/>
      <c r="AJ215" s="201"/>
      <c r="AK215" s="201"/>
      <c r="AL215" s="201"/>
      <c r="AM215" s="203"/>
      <c r="AN215" s="203"/>
      <c r="AO215" s="203"/>
      <c r="AP215" s="201"/>
      <c r="AQ215" s="201"/>
      <c r="AR215" s="201"/>
      <c r="AS215" s="201"/>
      <c r="AT215" s="201"/>
      <c r="AU215" s="204"/>
      <c r="AV215" s="201"/>
      <c r="AW215" s="121"/>
      <c r="AX215" s="200" t="str">
        <f t="shared" si="10"/>
        <v/>
      </c>
      <c r="AY215" s="201"/>
      <c r="AZ215" s="201"/>
      <c r="BA215" s="201"/>
      <c r="BB215" s="201"/>
      <c r="BC215" s="204"/>
      <c r="BD215" s="208"/>
      <c r="BE215" s="201"/>
      <c r="BF215" s="201"/>
      <c r="BG215" s="201"/>
      <c r="BH215" s="204"/>
      <c r="BI215" s="201"/>
      <c r="BJ215" s="201"/>
      <c r="BK215" s="201"/>
      <c r="BL215" s="201"/>
      <c r="BM215" s="205"/>
      <c r="BN215" s="201"/>
      <c r="BO215" s="199"/>
      <c r="BP215" s="201"/>
      <c r="BQ215" s="199"/>
      <c r="BR215" s="199"/>
      <c r="BS215" s="199"/>
      <c r="BT215" s="199"/>
      <c r="BU215" s="199"/>
      <c r="BV215" s="199"/>
      <c r="BW215" s="199"/>
      <c r="BX215" s="201"/>
      <c r="CB215" s="214"/>
      <c r="CC215" s="214"/>
      <c r="CD215" s="214"/>
      <c r="CE215" s="215"/>
    </row>
    <row r="216" spans="1:83" s="177" customFormat="1" ht="27" customHeight="1" thickTop="1" thickBot="1" x14ac:dyDescent="0.25">
      <c r="A216" s="191"/>
      <c r="B216" s="173" t="str">
        <f t="shared" si="11"/>
        <v/>
      </c>
      <c r="C216" s="304" t="str">
        <f>IF(D216="","",(VLOOKUP(D216,Lookups!$B$4:$C$2561,2,FALSE)))</f>
        <v/>
      </c>
      <c r="D216" s="366"/>
      <c r="E216" s="173"/>
      <c r="F216" s="199"/>
      <c r="G216" s="173"/>
      <c r="H216" s="199"/>
      <c r="I216" s="173"/>
      <c r="J216" s="200" t="str">
        <f t="shared" si="9"/>
        <v/>
      </c>
      <c r="K216" s="173"/>
      <c r="L216" s="173"/>
      <c r="M216" s="173"/>
      <c r="N216" s="173"/>
      <c r="O216" s="173"/>
      <c r="P216" s="173"/>
      <c r="Q216" s="199"/>
      <c r="R216" s="199"/>
      <c r="S216" s="173"/>
      <c r="T216" s="121"/>
      <c r="U216" s="173"/>
      <c r="V216" s="121"/>
      <c r="W216" s="121"/>
      <c r="X216" s="121"/>
      <c r="Y216" s="121"/>
      <c r="Z216" s="121"/>
      <c r="AA216" s="121"/>
      <c r="AB216" s="173"/>
      <c r="AC216" s="173"/>
      <c r="AD216" s="173"/>
      <c r="AE216" s="200" t="str">
        <f>IF(AD216="","",(VLOOKUP(AD216,#REF!,2,FALSE)))</f>
        <v/>
      </c>
      <c r="AF216" s="173"/>
      <c r="AG216" s="173"/>
      <c r="AH216" s="173"/>
      <c r="AI216" s="202"/>
      <c r="AJ216" s="201"/>
      <c r="AK216" s="201"/>
      <c r="AL216" s="201"/>
      <c r="AM216" s="203"/>
      <c r="AN216" s="203"/>
      <c r="AO216" s="203"/>
      <c r="AP216" s="201"/>
      <c r="AQ216" s="201"/>
      <c r="AR216" s="201"/>
      <c r="AS216" s="201"/>
      <c r="AT216" s="201"/>
      <c r="AU216" s="204"/>
      <c r="AV216" s="201"/>
      <c r="AW216" s="121"/>
      <c r="AX216" s="200" t="str">
        <f t="shared" si="10"/>
        <v/>
      </c>
      <c r="AY216" s="201"/>
      <c r="AZ216" s="201"/>
      <c r="BA216" s="201"/>
      <c r="BB216" s="201"/>
      <c r="BC216" s="204"/>
      <c r="BD216" s="208"/>
      <c r="BE216" s="201"/>
      <c r="BF216" s="201"/>
      <c r="BG216" s="201"/>
      <c r="BH216" s="204"/>
      <c r="BI216" s="201"/>
      <c r="BJ216" s="201"/>
      <c r="BK216" s="201"/>
      <c r="BL216" s="201"/>
      <c r="BM216" s="205"/>
      <c r="BN216" s="201"/>
      <c r="BO216" s="199"/>
      <c r="BP216" s="201"/>
      <c r="BQ216" s="199"/>
      <c r="BR216" s="199"/>
      <c r="BS216" s="199"/>
      <c r="BT216" s="199"/>
      <c r="BU216" s="199"/>
      <c r="BV216" s="199"/>
      <c r="BW216" s="199"/>
      <c r="BX216" s="201"/>
      <c r="CB216" s="214"/>
      <c r="CC216" s="214"/>
      <c r="CD216" s="214"/>
      <c r="CE216" s="215"/>
    </row>
    <row r="217" spans="1:83" s="177" customFormat="1" ht="27" customHeight="1" thickTop="1" thickBot="1" x14ac:dyDescent="0.25">
      <c r="A217" s="191"/>
      <c r="B217" s="173" t="str">
        <f t="shared" si="11"/>
        <v/>
      </c>
      <c r="C217" s="304" t="str">
        <f>IF(D217="","",(VLOOKUP(D217,Lookups!$B$4:$C$2561,2,FALSE)))</f>
        <v/>
      </c>
      <c r="D217" s="366"/>
      <c r="E217" s="173"/>
      <c r="F217" s="199"/>
      <c r="G217" s="173"/>
      <c r="H217" s="199"/>
      <c r="I217" s="173"/>
      <c r="J217" s="200" t="str">
        <f t="shared" si="9"/>
        <v/>
      </c>
      <c r="K217" s="173"/>
      <c r="L217" s="173"/>
      <c r="M217" s="173"/>
      <c r="N217" s="173"/>
      <c r="O217" s="173"/>
      <c r="P217" s="173"/>
      <c r="Q217" s="199"/>
      <c r="R217" s="199"/>
      <c r="S217" s="173"/>
      <c r="T217" s="121"/>
      <c r="U217" s="173"/>
      <c r="V217" s="121"/>
      <c r="W217" s="121"/>
      <c r="X217" s="121"/>
      <c r="Y217" s="121"/>
      <c r="Z217" s="121"/>
      <c r="AA217" s="121"/>
      <c r="AB217" s="173"/>
      <c r="AC217" s="173"/>
      <c r="AD217" s="173"/>
      <c r="AE217" s="200" t="str">
        <f>IF(AD217="","",(VLOOKUP(AD217,#REF!,2,FALSE)))</f>
        <v/>
      </c>
      <c r="AF217" s="173"/>
      <c r="AG217" s="173"/>
      <c r="AH217" s="173"/>
      <c r="AI217" s="202"/>
      <c r="AJ217" s="201"/>
      <c r="AK217" s="201"/>
      <c r="AL217" s="201"/>
      <c r="AM217" s="203"/>
      <c r="AN217" s="203"/>
      <c r="AO217" s="203"/>
      <c r="AP217" s="201"/>
      <c r="AQ217" s="201"/>
      <c r="AR217" s="201"/>
      <c r="AS217" s="201"/>
      <c r="AT217" s="201"/>
      <c r="AU217" s="204"/>
      <c r="AV217" s="201"/>
      <c r="AW217" s="121"/>
      <c r="AX217" s="200" t="str">
        <f t="shared" si="10"/>
        <v/>
      </c>
      <c r="AY217" s="201"/>
      <c r="AZ217" s="201"/>
      <c r="BA217" s="201"/>
      <c r="BB217" s="201"/>
      <c r="BC217" s="204"/>
      <c r="BD217" s="208"/>
      <c r="BE217" s="201"/>
      <c r="BF217" s="201"/>
      <c r="BG217" s="201"/>
      <c r="BH217" s="204"/>
      <c r="BI217" s="201"/>
      <c r="BJ217" s="201"/>
      <c r="BK217" s="201"/>
      <c r="BL217" s="201"/>
      <c r="BM217" s="205"/>
      <c r="BN217" s="201"/>
      <c r="BO217" s="199"/>
      <c r="BP217" s="201"/>
      <c r="BQ217" s="199"/>
      <c r="BR217" s="199"/>
      <c r="BS217" s="199"/>
      <c r="BT217" s="199"/>
      <c r="BU217" s="199"/>
      <c r="BV217" s="199"/>
      <c r="BW217" s="199"/>
      <c r="BX217" s="201"/>
      <c r="CB217" s="214"/>
      <c r="CC217" s="214"/>
      <c r="CD217" s="214"/>
      <c r="CE217" s="215"/>
    </row>
    <row r="218" spans="1:83" s="177" customFormat="1" ht="27" customHeight="1" thickTop="1" thickBot="1" x14ac:dyDescent="0.25">
      <c r="A218" s="191"/>
      <c r="B218" s="173" t="str">
        <f t="shared" si="11"/>
        <v/>
      </c>
      <c r="C218" s="304" t="str">
        <f>IF(D218="","",(VLOOKUP(D218,Lookups!$B$4:$C$2561,2,FALSE)))</f>
        <v/>
      </c>
      <c r="D218" s="366"/>
      <c r="E218" s="173"/>
      <c r="F218" s="199"/>
      <c r="G218" s="173"/>
      <c r="H218" s="199"/>
      <c r="I218" s="173"/>
      <c r="J218" s="200" t="str">
        <f t="shared" si="9"/>
        <v/>
      </c>
      <c r="K218" s="173"/>
      <c r="L218" s="173"/>
      <c r="M218" s="173"/>
      <c r="N218" s="173"/>
      <c r="O218" s="173"/>
      <c r="P218" s="173"/>
      <c r="Q218" s="199"/>
      <c r="R218" s="199"/>
      <c r="S218" s="173"/>
      <c r="T218" s="121"/>
      <c r="U218" s="173"/>
      <c r="V218" s="121"/>
      <c r="W218" s="121"/>
      <c r="X218" s="121"/>
      <c r="Y218" s="121"/>
      <c r="Z218" s="121"/>
      <c r="AA218" s="121"/>
      <c r="AB218" s="173"/>
      <c r="AC218" s="173"/>
      <c r="AD218" s="173"/>
      <c r="AE218" s="200" t="str">
        <f>IF(AD218="","",(VLOOKUP(AD218,#REF!,2,FALSE)))</f>
        <v/>
      </c>
      <c r="AF218" s="173"/>
      <c r="AG218" s="173"/>
      <c r="AH218" s="173"/>
      <c r="AI218" s="202"/>
      <c r="AJ218" s="201"/>
      <c r="AK218" s="201"/>
      <c r="AL218" s="201"/>
      <c r="AM218" s="203"/>
      <c r="AN218" s="203"/>
      <c r="AO218" s="203"/>
      <c r="AP218" s="201"/>
      <c r="AQ218" s="201"/>
      <c r="AR218" s="201"/>
      <c r="AS218" s="201"/>
      <c r="AT218" s="201"/>
      <c r="AU218" s="204"/>
      <c r="AV218" s="201"/>
      <c r="AW218" s="121"/>
      <c r="AX218" s="200" t="str">
        <f t="shared" si="10"/>
        <v/>
      </c>
      <c r="AY218" s="201"/>
      <c r="AZ218" s="201"/>
      <c r="BA218" s="201"/>
      <c r="BB218" s="201"/>
      <c r="BC218" s="204"/>
      <c r="BD218" s="208"/>
      <c r="BE218" s="201"/>
      <c r="BF218" s="201"/>
      <c r="BG218" s="201"/>
      <c r="BH218" s="204"/>
      <c r="BI218" s="201"/>
      <c r="BJ218" s="201"/>
      <c r="BK218" s="201"/>
      <c r="BL218" s="201"/>
      <c r="BM218" s="205"/>
      <c r="BN218" s="201"/>
      <c r="BO218" s="199"/>
      <c r="BP218" s="201"/>
      <c r="BQ218" s="199"/>
      <c r="BR218" s="199"/>
      <c r="BS218" s="199"/>
      <c r="BT218" s="199"/>
      <c r="BU218" s="199"/>
      <c r="BV218" s="199"/>
      <c r="BW218" s="199"/>
      <c r="BX218" s="201"/>
      <c r="CB218" s="214"/>
      <c r="CC218" s="214"/>
      <c r="CD218" s="214"/>
      <c r="CE218" s="215"/>
    </row>
    <row r="219" spans="1:83" s="177" customFormat="1" ht="27" customHeight="1" thickTop="1" thickBot="1" x14ac:dyDescent="0.25">
      <c r="A219" s="191"/>
      <c r="B219" s="173" t="str">
        <f t="shared" si="11"/>
        <v/>
      </c>
      <c r="C219" s="304" t="str">
        <f>IF(D219="","",(VLOOKUP(D219,Lookups!$B$4:$C$2561,2,FALSE)))</f>
        <v/>
      </c>
      <c r="D219" s="366"/>
      <c r="E219" s="173"/>
      <c r="F219" s="199"/>
      <c r="G219" s="173"/>
      <c r="H219" s="199"/>
      <c r="I219" s="173"/>
      <c r="J219" s="200" t="str">
        <f t="shared" si="9"/>
        <v/>
      </c>
      <c r="K219" s="173"/>
      <c r="L219" s="173"/>
      <c r="M219" s="173"/>
      <c r="N219" s="173"/>
      <c r="O219" s="173"/>
      <c r="P219" s="173"/>
      <c r="Q219" s="199"/>
      <c r="R219" s="199"/>
      <c r="S219" s="173"/>
      <c r="T219" s="121"/>
      <c r="U219" s="173"/>
      <c r="V219" s="121"/>
      <c r="W219" s="121"/>
      <c r="X219" s="121"/>
      <c r="Y219" s="121"/>
      <c r="Z219" s="121"/>
      <c r="AA219" s="121"/>
      <c r="AB219" s="173"/>
      <c r="AC219" s="173"/>
      <c r="AD219" s="173"/>
      <c r="AE219" s="200" t="str">
        <f>IF(AD219="","",(VLOOKUP(AD219,#REF!,2,FALSE)))</f>
        <v/>
      </c>
      <c r="AF219" s="173"/>
      <c r="AG219" s="173"/>
      <c r="AH219" s="173"/>
      <c r="AI219" s="202"/>
      <c r="AJ219" s="201"/>
      <c r="AK219" s="201"/>
      <c r="AL219" s="201"/>
      <c r="AM219" s="203"/>
      <c r="AN219" s="203"/>
      <c r="AO219" s="203"/>
      <c r="AP219" s="201"/>
      <c r="AQ219" s="201"/>
      <c r="AR219" s="201"/>
      <c r="AS219" s="201"/>
      <c r="AT219" s="201"/>
      <c r="AU219" s="204"/>
      <c r="AV219" s="201"/>
      <c r="AW219" s="121"/>
      <c r="AX219" s="200" t="str">
        <f t="shared" si="10"/>
        <v/>
      </c>
      <c r="AY219" s="201"/>
      <c r="AZ219" s="201"/>
      <c r="BA219" s="201"/>
      <c r="BB219" s="201"/>
      <c r="BC219" s="204"/>
      <c r="BD219" s="208"/>
      <c r="BE219" s="201"/>
      <c r="BF219" s="201"/>
      <c r="BG219" s="201"/>
      <c r="BH219" s="204"/>
      <c r="BI219" s="201"/>
      <c r="BJ219" s="201"/>
      <c r="BK219" s="201"/>
      <c r="BL219" s="201"/>
      <c r="BM219" s="205"/>
      <c r="BN219" s="201"/>
      <c r="BO219" s="199"/>
      <c r="BP219" s="201"/>
      <c r="BQ219" s="199"/>
      <c r="BR219" s="199"/>
      <c r="BS219" s="199"/>
      <c r="BT219" s="199"/>
      <c r="BU219" s="199"/>
      <c r="BV219" s="199"/>
      <c r="BW219" s="199"/>
      <c r="BX219" s="201"/>
      <c r="CB219" s="214"/>
      <c r="CC219" s="214"/>
      <c r="CD219" s="214"/>
      <c r="CE219" s="215"/>
    </row>
    <row r="220" spans="1:83" s="177" customFormat="1" ht="27" customHeight="1" thickTop="1" thickBot="1" x14ac:dyDescent="0.25">
      <c r="A220" s="191"/>
      <c r="B220" s="173" t="str">
        <f t="shared" si="11"/>
        <v/>
      </c>
      <c r="C220" s="304" t="str">
        <f>IF(D220="","",(VLOOKUP(D220,Lookups!$B$4:$C$2561,2,FALSE)))</f>
        <v/>
      </c>
      <c r="D220" s="366"/>
      <c r="E220" s="173"/>
      <c r="F220" s="199"/>
      <c r="G220" s="173"/>
      <c r="H220" s="199"/>
      <c r="I220" s="173"/>
      <c r="J220" s="200" t="str">
        <f t="shared" si="9"/>
        <v/>
      </c>
      <c r="K220" s="173"/>
      <c r="L220" s="173"/>
      <c r="M220" s="173"/>
      <c r="N220" s="173"/>
      <c r="O220" s="173"/>
      <c r="P220" s="173"/>
      <c r="Q220" s="199"/>
      <c r="R220" s="199"/>
      <c r="S220" s="173"/>
      <c r="T220" s="121"/>
      <c r="U220" s="173"/>
      <c r="V220" s="121"/>
      <c r="W220" s="121"/>
      <c r="X220" s="121"/>
      <c r="Y220" s="121"/>
      <c r="Z220" s="121"/>
      <c r="AA220" s="121"/>
      <c r="AB220" s="173"/>
      <c r="AC220" s="173"/>
      <c r="AD220" s="173"/>
      <c r="AE220" s="200" t="str">
        <f>IF(AD220="","",(VLOOKUP(AD220,#REF!,2,FALSE)))</f>
        <v/>
      </c>
      <c r="AF220" s="173"/>
      <c r="AG220" s="173"/>
      <c r="AH220" s="173"/>
      <c r="AI220" s="202"/>
      <c r="AJ220" s="201"/>
      <c r="AK220" s="201"/>
      <c r="AL220" s="201"/>
      <c r="AM220" s="203"/>
      <c r="AN220" s="203"/>
      <c r="AO220" s="203"/>
      <c r="AP220" s="201"/>
      <c r="AQ220" s="201"/>
      <c r="AR220" s="201"/>
      <c r="AS220" s="201"/>
      <c r="AT220" s="201"/>
      <c r="AU220" s="204"/>
      <c r="AV220" s="201"/>
      <c r="AW220" s="121"/>
      <c r="AX220" s="200" t="str">
        <f t="shared" si="10"/>
        <v/>
      </c>
      <c r="AY220" s="201"/>
      <c r="AZ220" s="201"/>
      <c r="BA220" s="201"/>
      <c r="BB220" s="201"/>
      <c r="BC220" s="204"/>
      <c r="BD220" s="208"/>
      <c r="BE220" s="201"/>
      <c r="BF220" s="201"/>
      <c r="BG220" s="201"/>
      <c r="BH220" s="204"/>
      <c r="BI220" s="201"/>
      <c r="BJ220" s="201"/>
      <c r="BK220" s="201"/>
      <c r="BL220" s="201"/>
      <c r="BM220" s="205"/>
      <c r="BN220" s="201"/>
      <c r="BO220" s="199"/>
      <c r="BP220" s="201"/>
      <c r="BQ220" s="199"/>
      <c r="BR220" s="199"/>
      <c r="BS220" s="199"/>
      <c r="BT220" s="199"/>
      <c r="BU220" s="199"/>
      <c r="BV220" s="199"/>
      <c r="BW220" s="199"/>
      <c r="BX220" s="201"/>
      <c r="CB220" s="214"/>
      <c r="CC220" s="214"/>
      <c r="CD220" s="214"/>
      <c r="CE220" s="215"/>
    </row>
    <row r="221" spans="1:83" s="177" customFormat="1" ht="27" customHeight="1" thickTop="1" thickBot="1" x14ac:dyDescent="0.25">
      <c r="A221" s="191"/>
      <c r="B221" s="173" t="str">
        <f t="shared" si="11"/>
        <v/>
      </c>
      <c r="C221" s="304" t="str">
        <f>IF(D221="","",(VLOOKUP(D221,Lookups!$B$4:$C$2561,2,FALSE)))</f>
        <v/>
      </c>
      <c r="D221" s="366"/>
      <c r="E221" s="173"/>
      <c r="F221" s="199"/>
      <c r="G221" s="173"/>
      <c r="H221" s="199"/>
      <c r="I221" s="173"/>
      <c r="J221" s="200" t="str">
        <f t="shared" si="9"/>
        <v/>
      </c>
      <c r="K221" s="173"/>
      <c r="L221" s="173"/>
      <c r="M221" s="173"/>
      <c r="N221" s="173"/>
      <c r="O221" s="173"/>
      <c r="P221" s="173"/>
      <c r="Q221" s="199"/>
      <c r="R221" s="199"/>
      <c r="S221" s="173"/>
      <c r="T221" s="121"/>
      <c r="U221" s="173"/>
      <c r="V221" s="121"/>
      <c r="W221" s="121"/>
      <c r="X221" s="121"/>
      <c r="Y221" s="121"/>
      <c r="Z221" s="121"/>
      <c r="AA221" s="121"/>
      <c r="AB221" s="173"/>
      <c r="AC221" s="173"/>
      <c r="AD221" s="173"/>
      <c r="AE221" s="200" t="str">
        <f>IF(AD221="","",(VLOOKUP(AD221,#REF!,2,FALSE)))</f>
        <v/>
      </c>
      <c r="AF221" s="173"/>
      <c r="AG221" s="173"/>
      <c r="AH221" s="173"/>
      <c r="AI221" s="202"/>
      <c r="AJ221" s="201"/>
      <c r="AK221" s="201"/>
      <c r="AL221" s="201"/>
      <c r="AM221" s="203"/>
      <c r="AN221" s="203"/>
      <c r="AO221" s="203"/>
      <c r="AP221" s="201"/>
      <c r="AQ221" s="201"/>
      <c r="AR221" s="201"/>
      <c r="AS221" s="201"/>
      <c r="AT221" s="201"/>
      <c r="AU221" s="204"/>
      <c r="AV221" s="201"/>
      <c r="AW221" s="121"/>
      <c r="AX221" s="200" t="str">
        <f t="shared" si="10"/>
        <v/>
      </c>
      <c r="AY221" s="201"/>
      <c r="AZ221" s="201"/>
      <c r="BA221" s="201"/>
      <c r="BB221" s="201"/>
      <c r="BC221" s="204"/>
      <c r="BD221" s="208"/>
      <c r="BE221" s="201"/>
      <c r="BF221" s="201"/>
      <c r="BG221" s="201"/>
      <c r="BH221" s="204"/>
      <c r="BI221" s="201"/>
      <c r="BJ221" s="201"/>
      <c r="BK221" s="201"/>
      <c r="BL221" s="201"/>
      <c r="BM221" s="205"/>
      <c r="BN221" s="201"/>
      <c r="BO221" s="199"/>
      <c r="BP221" s="201"/>
      <c r="BQ221" s="199"/>
      <c r="BR221" s="199"/>
      <c r="BS221" s="199"/>
      <c r="BT221" s="199"/>
      <c r="BU221" s="199"/>
      <c r="BV221" s="199"/>
      <c r="BW221" s="199"/>
      <c r="BX221" s="201"/>
      <c r="CB221" s="214"/>
      <c r="CC221" s="214"/>
      <c r="CD221" s="214"/>
      <c r="CE221" s="215"/>
    </row>
    <row r="222" spans="1:83" s="177" customFormat="1" ht="27" customHeight="1" thickTop="1" thickBot="1" x14ac:dyDescent="0.25">
      <c r="A222" s="191"/>
      <c r="B222" s="173" t="str">
        <f t="shared" si="11"/>
        <v/>
      </c>
      <c r="C222" s="304" t="str">
        <f>IF(D222="","",(VLOOKUP(D222,Lookups!$B$4:$C$2561,2,FALSE)))</f>
        <v/>
      </c>
      <c r="D222" s="366"/>
      <c r="E222" s="173"/>
      <c r="F222" s="199"/>
      <c r="G222" s="173"/>
      <c r="H222" s="199"/>
      <c r="I222" s="173"/>
      <c r="J222" s="200" t="str">
        <f t="shared" si="9"/>
        <v/>
      </c>
      <c r="K222" s="173"/>
      <c r="L222" s="173"/>
      <c r="M222" s="173"/>
      <c r="N222" s="173"/>
      <c r="O222" s="173"/>
      <c r="P222" s="173"/>
      <c r="Q222" s="199"/>
      <c r="R222" s="199"/>
      <c r="S222" s="173"/>
      <c r="T222" s="121"/>
      <c r="U222" s="173"/>
      <c r="V222" s="121"/>
      <c r="W222" s="121"/>
      <c r="X222" s="121"/>
      <c r="Y222" s="121"/>
      <c r="Z222" s="121"/>
      <c r="AA222" s="121"/>
      <c r="AB222" s="173"/>
      <c r="AC222" s="173"/>
      <c r="AD222" s="173"/>
      <c r="AE222" s="200" t="str">
        <f>IF(AD222="","",(VLOOKUP(AD222,#REF!,2,FALSE)))</f>
        <v/>
      </c>
      <c r="AF222" s="173"/>
      <c r="AG222" s="173"/>
      <c r="AH222" s="173"/>
      <c r="AI222" s="202"/>
      <c r="AJ222" s="201"/>
      <c r="AK222" s="201"/>
      <c r="AL222" s="201"/>
      <c r="AM222" s="203"/>
      <c r="AN222" s="203"/>
      <c r="AO222" s="203"/>
      <c r="AP222" s="201"/>
      <c r="AQ222" s="201"/>
      <c r="AR222" s="201"/>
      <c r="AS222" s="201"/>
      <c r="AT222" s="201"/>
      <c r="AU222" s="204"/>
      <c r="AV222" s="201"/>
      <c r="AW222" s="121"/>
      <c r="AX222" s="200" t="str">
        <f t="shared" si="10"/>
        <v/>
      </c>
      <c r="AY222" s="201"/>
      <c r="AZ222" s="201"/>
      <c r="BA222" s="201"/>
      <c r="BB222" s="201"/>
      <c r="BC222" s="204"/>
      <c r="BD222" s="208"/>
      <c r="BE222" s="201"/>
      <c r="BF222" s="201"/>
      <c r="BG222" s="201"/>
      <c r="BH222" s="204"/>
      <c r="BI222" s="201"/>
      <c r="BJ222" s="201"/>
      <c r="BK222" s="201"/>
      <c r="BL222" s="201"/>
      <c r="BM222" s="205"/>
      <c r="BN222" s="201"/>
      <c r="BO222" s="199"/>
      <c r="BP222" s="201"/>
      <c r="BQ222" s="199"/>
      <c r="BR222" s="199"/>
      <c r="BS222" s="199"/>
      <c r="BT222" s="199"/>
      <c r="BU222" s="199"/>
      <c r="BV222" s="199"/>
      <c r="BW222" s="199"/>
      <c r="BX222" s="201"/>
      <c r="CB222" s="214"/>
      <c r="CC222" s="214"/>
      <c r="CD222" s="214"/>
      <c r="CE222" s="215"/>
    </row>
    <row r="223" spans="1:83" s="177" customFormat="1" ht="27" customHeight="1" thickTop="1" thickBot="1" x14ac:dyDescent="0.25">
      <c r="A223" s="191"/>
      <c r="B223" s="173" t="str">
        <f t="shared" si="11"/>
        <v/>
      </c>
      <c r="C223" s="304" t="str">
        <f>IF(D223="","",(VLOOKUP(D223,Lookups!$B$4:$C$2561,2,FALSE)))</f>
        <v/>
      </c>
      <c r="D223" s="366"/>
      <c r="E223" s="173"/>
      <c r="F223" s="199"/>
      <c r="G223" s="173"/>
      <c r="H223" s="199"/>
      <c r="I223" s="173"/>
      <c r="J223" s="200" t="str">
        <f t="shared" si="9"/>
        <v/>
      </c>
      <c r="K223" s="173"/>
      <c r="L223" s="173"/>
      <c r="M223" s="173"/>
      <c r="N223" s="173"/>
      <c r="O223" s="173"/>
      <c r="P223" s="173"/>
      <c r="Q223" s="199"/>
      <c r="R223" s="199"/>
      <c r="S223" s="173"/>
      <c r="T223" s="121"/>
      <c r="U223" s="173"/>
      <c r="V223" s="121"/>
      <c r="W223" s="121"/>
      <c r="X223" s="121"/>
      <c r="Y223" s="121"/>
      <c r="Z223" s="121"/>
      <c r="AA223" s="121"/>
      <c r="AB223" s="173"/>
      <c r="AC223" s="173"/>
      <c r="AD223" s="173"/>
      <c r="AE223" s="200" t="str">
        <f>IF(AD223="","",(VLOOKUP(AD223,#REF!,2,FALSE)))</f>
        <v/>
      </c>
      <c r="AF223" s="173"/>
      <c r="AG223" s="173"/>
      <c r="AH223" s="173"/>
      <c r="AI223" s="202"/>
      <c r="AJ223" s="201"/>
      <c r="AK223" s="201"/>
      <c r="AL223" s="201"/>
      <c r="AM223" s="203"/>
      <c r="AN223" s="203"/>
      <c r="AO223" s="203"/>
      <c r="AP223" s="201"/>
      <c r="AQ223" s="201"/>
      <c r="AR223" s="201"/>
      <c r="AS223" s="201"/>
      <c r="AT223" s="201"/>
      <c r="AU223" s="204"/>
      <c r="AV223" s="201"/>
      <c r="AW223" s="121"/>
      <c r="AX223" s="200" t="str">
        <f t="shared" si="10"/>
        <v/>
      </c>
      <c r="AY223" s="201"/>
      <c r="AZ223" s="201"/>
      <c r="BA223" s="201"/>
      <c r="BB223" s="201"/>
      <c r="BC223" s="204"/>
      <c r="BD223" s="208"/>
      <c r="BE223" s="201"/>
      <c r="BF223" s="201"/>
      <c r="BG223" s="201"/>
      <c r="BH223" s="204"/>
      <c r="BI223" s="201"/>
      <c r="BJ223" s="201"/>
      <c r="BK223" s="201"/>
      <c r="BL223" s="201"/>
      <c r="BM223" s="205"/>
      <c r="BN223" s="201"/>
      <c r="BO223" s="199"/>
      <c r="BP223" s="201"/>
      <c r="BQ223" s="199"/>
      <c r="BR223" s="199"/>
      <c r="BS223" s="199"/>
      <c r="BT223" s="199"/>
      <c r="BU223" s="199"/>
      <c r="BV223" s="199"/>
      <c r="BW223" s="199"/>
      <c r="BX223" s="201"/>
      <c r="CB223" s="214"/>
      <c r="CC223" s="214"/>
      <c r="CD223" s="214"/>
      <c r="CE223" s="215"/>
    </row>
    <row r="224" spans="1:83" s="177" customFormat="1" ht="27" customHeight="1" thickTop="1" thickBot="1" x14ac:dyDescent="0.25">
      <c r="A224" s="191"/>
      <c r="B224" s="173" t="str">
        <f t="shared" si="11"/>
        <v/>
      </c>
      <c r="C224" s="304" t="str">
        <f>IF(D224="","",(VLOOKUP(D224,Lookups!$B$4:$C$2561,2,FALSE)))</f>
        <v/>
      </c>
      <c r="D224" s="366"/>
      <c r="E224" s="173"/>
      <c r="F224" s="199"/>
      <c r="G224" s="173"/>
      <c r="H224" s="199"/>
      <c r="I224" s="173"/>
      <c r="J224" s="200" t="str">
        <f t="shared" si="9"/>
        <v/>
      </c>
      <c r="K224" s="173"/>
      <c r="L224" s="173"/>
      <c r="M224" s="173"/>
      <c r="N224" s="173"/>
      <c r="O224" s="173"/>
      <c r="P224" s="173"/>
      <c r="Q224" s="199"/>
      <c r="R224" s="199"/>
      <c r="S224" s="173"/>
      <c r="T224" s="121"/>
      <c r="U224" s="173"/>
      <c r="V224" s="121"/>
      <c r="W224" s="121"/>
      <c r="X224" s="121"/>
      <c r="Y224" s="121"/>
      <c r="Z224" s="121"/>
      <c r="AA224" s="121"/>
      <c r="AB224" s="173"/>
      <c r="AC224" s="173"/>
      <c r="AD224" s="173"/>
      <c r="AE224" s="200" t="str">
        <f>IF(AD224="","",(VLOOKUP(AD224,#REF!,2,FALSE)))</f>
        <v/>
      </c>
      <c r="AF224" s="173"/>
      <c r="AG224" s="173"/>
      <c r="AH224" s="173"/>
      <c r="AI224" s="202"/>
      <c r="AJ224" s="201"/>
      <c r="AK224" s="201"/>
      <c r="AL224" s="201"/>
      <c r="AM224" s="203"/>
      <c r="AN224" s="203"/>
      <c r="AO224" s="203"/>
      <c r="AP224" s="201"/>
      <c r="AQ224" s="201"/>
      <c r="AR224" s="201"/>
      <c r="AS224" s="201"/>
      <c r="AT224" s="201"/>
      <c r="AU224" s="204"/>
      <c r="AV224" s="201"/>
      <c r="AW224" s="121"/>
      <c r="AX224" s="200" t="str">
        <f t="shared" si="10"/>
        <v/>
      </c>
      <c r="AY224" s="201"/>
      <c r="AZ224" s="201"/>
      <c r="BA224" s="201"/>
      <c r="BB224" s="201"/>
      <c r="BC224" s="204"/>
      <c r="BD224" s="208"/>
      <c r="BE224" s="201"/>
      <c r="BF224" s="201"/>
      <c r="BG224" s="201"/>
      <c r="BH224" s="204"/>
      <c r="BI224" s="201"/>
      <c r="BJ224" s="201"/>
      <c r="BK224" s="201"/>
      <c r="BL224" s="201"/>
      <c r="BM224" s="205"/>
      <c r="BN224" s="201"/>
      <c r="BO224" s="199"/>
      <c r="BP224" s="201"/>
      <c r="BQ224" s="199"/>
      <c r="BR224" s="199"/>
      <c r="BS224" s="199"/>
      <c r="BT224" s="199"/>
      <c r="BU224" s="199"/>
      <c r="BV224" s="199"/>
      <c r="BW224" s="199"/>
      <c r="BX224" s="201"/>
      <c r="CB224" s="214"/>
      <c r="CC224" s="214"/>
      <c r="CD224" s="214"/>
      <c r="CE224" s="215"/>
    </row>
    <row r="225" spans="1:83" s="177" customFormat="1" ht="27" customHeight="1" thickTop="1" thickBot="1" x14ac:dyDescent="0.25">
      <c r="A225" s="191"/>
      <c r="B225" s="173" t="str">
        <f t="shared" si="11"/>
        <v/>
      </c>
      <c r="C225" s="304" t="str">
        <f>IF(D225="","",(VLOOKUP(D225,Lookups!$B$4:$C$2561,2,FALSE)))</f>
        <v/>
      </c>
      <c r="D225" s="366"/>
      <c r="E225" s="173"/>
      <c r="F225" s="199"/>
      <c r="G225" s="173"/>
      <c r="H225" s="199"/>
      <c r="I225" s="173"/>
      <c r="J225" s="200" t="str">
        <f t="shared" si="9"/>
        <v/>
      </c>
      <c r="K225" s="173"/>
      <c r="L225" s="173"/>
      <c r="M225" s="173"/>
      <c r="N225" s="173"/>
      <c r="O225" s="173"/>
      <c r="P225" s="173"/>
      <c r="Q225" s="199"/>
      <c r="R225" s="199"/>
      <c r="S225" s="173"/>
      <c r="T225" s="121"/>
      <c r="U225" s="173"/>
      <c r="V225" s="121"/>
      <c r="W225" s="121"/>
      <c r="X225" s="121"/>
      <c r="Y225" s="121"/>
      <c r="Z225" s="121"/>
      <c r="AA225" s="121"/>
      <c r="AB225" s="173"/>
      <c r="AC225" s="173"/>
      <c r="AD225" s="173"/>
      <c r="AE225" s="200" t="str">
        <f>IF(AD225="","",(VLOOKUP(AD225,#REF!,2,FALSE)))</f>
        <v/>
      </c>
      <c r="AF225" s="173"/>
      <c r="AG225" s="173"/>
      <c r="AH225" s="173"/>
      <c r="AI225" s="202"/>
      <c r="AJ225" s="201"/>
      <c r="AK225" s="201"/>
      <c r="AL225" s="201"/>
      <c r="AM225" s="203"/>
      <c r="AN225" s="203"/>
      <c r="AO225" s="203"/>
      <c r="AP225" s="201"/>
      <c r="AQ225" s="201"/>
      <c r="AR225" s="201"/>
      <c r="AS225" s="201"/>
      <c r="AT225" s="201"/>
      <c r="AU225" s="204"/>
      <c r="AV225" s="201"/>
      <c r="AW225" s="121"/>
      <c r="AX225" s="200" t="str">
        <f t="shared" si="10"/>
        <v/>
      </c>
      <c r="AY225" s="201"/>
      <c r="AZ225" s="201"/>
      <c r="BA225" s="201"/>
      <c r="BB225" s="201"/>
      <c r="BC225" s="204"/>
      <c r="BD225" s="208"/>
      <c r="BE225" s="201"/>
      <c r="BF225" s="201"/>
      <c r="BG225" s="201"/>
      <c r="BH225" s="204"/>
      <c r="BI225" s="201"/>
      <c r="BJ225" s="201"/>
      <c r="BK225" s="201"/>
      <c r="BL225" s="201"/>
      <c r="BM225" s="205"/>
      <c r="BN225" s="201"/>
      <c r="BO225" s="199"/>
      <c r="BP225" s="201"/>
      <c r="BQ225" s="199"/>
      <c r="BR225" s="199"/>
      <c r="BS225" s="199"/>
      <c r="BT225" s="199"/>
      <c r="BU225" s="199"/>
      <c r="BV225" s="199"/>
      <c r="BW225" s="199"/>
      <c r="BX225" s="201"/>
      <c r="CB225" s="214"/>
      <c r="CC225" s="214"/>
      <c r="CD225" s="214"/>
      <c r="CE225" s="215"/>
    </row>
    <row r="226" spans="1:83" s="177" customFormat="1" ht="27" customHeight="1" thickTop="1" thickBot="1" x14ac:dyDescent="0.25">
      <c r="A226" s="191"/>
      <c r="B226" s="173" t="str">
        <f t="shared" si="11"/>
        <v/>
      </c>
      <c r="C226" s="304" t="str">
        <f>IF(D226="","",(VLOOKUP(D226,Lookups!$B$4:$C$2561,2,FALSE)))</f>
        <v/>
      </c>
      <c r="D226" s="366"/>
      <c r="E226" s="173"/>
      <c r="F226" s="199"/>
      <c r="G226" s="173"/>
      <c r="H226" s="199"/>
      <c r="I226" s="173"/>
      <c r="J226" s="200" t="str">
        <f t="shared" si="9"/>
        <v/>
      </c>
      <c r="K226" s="173"/>
      <c r="L226" s="173"/>
      <c r="M226" s="173"/>
      <c r="N226" s="173"/>
      <c r="O226" s="173"/>
      <c r="P226" s="173"/>
      <c r="Q226" s="199"/>
      <c r="R226" s="199"/>
      <c r="S226" s="173"/>
      <c r="T226" s="121"/>
      <c r="U226" s="173"/>
      <c r="V226" s="121"/>
      <c r="W226" s="121"/>
      <c r="X226" s="121"/>
      <c r="Y226" s="121"/>
      <c r="Z226" s="121"/>
      <c r="AA226" s="121"/>
      <c r="AB226" s="173"/>
      <c r="AC226" s="173"/>
      <c r="AD226" s="173"/>
      <c r="AE226" s="200" t="str">
        <f>IF(AD226="","",(VLOOKUP(AD226,#REF!,2,FALSE)))</f>
        <v/>
      </c>
      <c r="AF226" s="173"/>
      <c r="AG226" s="173"/>
      <c r="AH226" s="173"/>
      <c r="AI226" s="202"/>
      <c r="AJ226" s="201"/>
      <c r="AK226" s="201"/>
      <c r="AL226" s="201"/>
      <c r="AM226" s="203"/>
      <c r="AN226" s="203"/>
      <c r="AO226" s="203"/>
      <c r="AP226" s="201"/>
      <c r="AQ226" s="201"/>
      <c r="AR226" s="201"/>
      <c r="AS226" s="201"/>
      <c r="AT226" s="201"/>
      <c r="AU226" s="204"/>
      <c r="AV226" s="201"/>
      <c r="AW226" s="121"/>
      <c r="AX226" s="200" t="str">
        <f t="shared" si="10"/>
        <v/>
      </c>
      <c r="AY226" s="201"/>
      <c r="AZ226" s="201"/>
      <c r="BA226" s="201"/>
      <c r="BB226" s="201"/>
      <c r="BC226" s="204"/>
      <c r="BD226" s="208"/>
      <c r="BE226" s="201"/>
      <c r="BF226" s="201"/>
      <c r="BG226" s="201"/>
      <c r="BH226" s="204"/>
      <c r="BI226" s="201"/>
      <c r="BJ226" s="201"/>
      <c r="BK226" s="201"/>
      <c r="BL226" s="201"/>
      <c r="BM226" s="205"/>
      <c r="BN226" s="201"/>
      <c r="BO226" s="199"/>
      <c r="BP226" s="201"/>
      <c r="BQ226" s="199"/>
      <c r="BR226" s="199"/>
      <c r="BS226" s="199"/>
      <c r="BT226" s="199"/>
      <c r="BU226" s="199"/>
      <c r="BV226" s="199"/>
      <c r="BW226" s="199"/>
      <c r="BX226" s="201"/>
      <c r="CB226" s="214"/>
      <c r="CC226" s="214"/>
      <c r="CD226" s="214"/>
      <c r="CE226" s="215"/>
    </row>
    <row r="227" spans="1:83" s="177" customFormat="1" ht="27" customHeight="1" thickTop="1" thickBot="1" x14ac:dyDescent="0.25">
      <c r="A227" s="191"/>
      <c r="B227" s="173" t="str">
        <f t="shared" si="11"/>
        <v/>
      </c>
      <c r="C227" s="304" t="str">
        <f>IF(D227="","",(VLOOKUP(D227,Lookups!$B$4:$C$2561,2,FALSE)))</f>
        <v/>
      </c>
      <c r="D227" s="366"/>
      <c r="E227" s="173"/>
      <c r="F227" s="199"/>
      <c r="G227" s="173"/>
      <c r="H227" s="199"/>
      <c r="I227" s="173"/>
      <c r="J227" s="200" t="str">
        <f t="shared" si="9"/>
        <v/>
      </c>
      <c r="K227" s="173"/>
      <c r="L227" s="173"/>
      <c r="M227" s="173"/>
      <c r="N227" s="173"/>
      <c r="O227" s="173"/>
      <c r="P227" s="173"/>
      <c r="Q227" s="199"/>
      <c r="R227" s="199"/>
      <c r="S227" s="173"/>
      <c r="T227" s="121"/>
      <c r="U227" s="173"/>
      <c r="V227" s="121"/>
      <c r="W227" s="121"/>
      <c r="X227" s="121"/>
      <c r="Y227" s="121"/>
      <c r="Z227" s="121"/>
      <c r="AA227" s="121"/>
      <c r="AB227" s="173"/>
      <c r="AC227" s="173"/>
      <c r="AD227" s="173"/>
      <c r="AE227" s="200" t="str">
        <f>IF(AD227="","",(VLOOKUP(AD227,#REF!,2,FALSE)))</f>
        <v/>
      </c>
      <c r="AF227" s="173"/>
      <c r="AG227" s="173"/>
      <c r="AH227" s="173"/>
      <c r="AI227" s="202"/>
      <c r="AJ227" s="201"/>
      <c r="AK227" s="201"/>
      <c r="AL227" s="201"/>
      <c r="AM227" s="203"/>
      <c r="AN227" s="203"/>
      <c r="AO227" s="203"/>
      <c r="AP227" s="201"/>
      <c r="AQ227" s="201"/>
      <c r="AR227" s="201"/>
      <c r="AS227" s="201"/>
      <c r="AT227" s="201"/>
      <c r="AU227" s="204"/>
      <c r="AV227" s="201"/>
      <c r="AW227" s="121"/>
      <c r="AX227" s="200" t="str">
        <f t="shared" si="10"/>
        <v/>
      </c>
      <c r="AY227" s="201"/>
      <c r="AZ227" s="201"/>
      <c r="BA227" s="201"/>
      <c r="BB227" s="201"/>
      <c r="BC227" s="204"/>
      <c r="BD227" s="208"/>
      <c r="BE227" s="201"/>
      <c r="BF227" s="201"/>
      <c r="BG227" s="201"/>
      <c r="BH227" s="204"/>
      <c r="BI227" s="201"/>
      <c r="BJ227" s="201"/>
      <c r="BK227" s="201"/>
      <c r="BL227" s="201"/>
      <c r="BM227" s="205"/>
      <c r="BN227" s="201"/>
      <c r="BO227" s="199"/>
      <c r="BP227" s="201"/>
      <c r="BQ227" s="199"/>
      <c r="BR227" s="199"/>
      <c r="BS227" s="199"/>
      <c r="BT227" s="199"/>
      <c r="BU227" s="199"/>
      <c r="BV227" s="199"/>
      <c r="BW227" s="199"/>
      <c r="BX227" s="201"/>
      <c r="CB227" s="214"/>
      <c r="CC227" s="214"/>
      <c r="CD227" s="214"/>
      <c r="CE227" s="215"/>
    </row>
    <row r="228" spans="1:83" s="177" customFormat="1" ht="27" customHeight="1" thickTop="1" thickBot="1" x14ac:dyDescent="0.25">
      <c r="A228" s="191"/>
      <c r="B228" s="173" t="str">
        <f t="shared" si="11"/>
        <v/>
      </c>
      <c r="C228" s="304" t="str">
        <f>IF(D228="","",(VLOOKUP(D228,Lookups!$B$4:$C$2561,2,FALSE)))</f>
        <v/>
      </c>
      <c r="D228" s="366"/>
      <c r="E228" s="173"/>
      <c r="F228" s="199"/>
      <c r="G228" s="173"/>
      <c r="H228" s="199"/>
      <c r="I228" s="173"/>
      <c r="J228" s="200" t="str">
        <f t="shared" si="9"/>
        <v/>
      </c>
      <c r="K228" s="173"/>
      <c r="L228" s="173"/>
      <c r="M228" s="173"/>
      <c r="N228" s="173"/>
      <c r="O228" s="173"/>
      <c r="P228" s="173"/>
      <c r="Q228" s="199"/>
      <c r="R228" s="199"/>
      <c r="S228" s="173"/>
      <c r="T228" s="121"/>
      <c r="U228" s="173"/>
      <c r="V228" s="121"/>
      <c r="W228" s="121"/>
      <c r="X228" s="121"/>
      <c r="Y228" s="121"/>
      <c r="Z228" s="121"/>
      <c r="AA228" s="121"/>
      <c r="AB228" s="173"/>
      <c r="AC228" s="173"/>
      <c r="AD228" s="173"/>
      <c r="AE228" s="200" t="str">
        <f>IF(AD228="","",(VLOOKUP(AD228,#REF!,2,FALSE)))</f>
        <v/>
      </c>
      <c r="AF228" s="173"/>
      <c r="AG228" s="173"/>
      <c r="AH228" s="173"/>
      <c r="AI228" s="202"/>
      <c r="AJ228" s="201"/>
      <c r="AK228" s="201"/>
      <c r="AL228" s="201"/>
      <c r="AM228" s="203"/>
      <c r="AN228" s="203"/>
      <c r="AO228" s="203"/>
      <c r="AP228" s="201"/>
      <c r="AQ228" s="201"/>
      <c r="AR228" s="201"/>
      <c r="AS228" s="201"/>
      <c r="AT228" s="201"/>
      <c r="AU228" s="204"/>
      <c r="AV228" s="201"/>
      <c r="AW228" s="121"/>
      <c r="AX228" s="200" t="str">
        <f t="shared" si="10"/>
        <v/>
      </c>
      <c r="AY228" s="201"/>
      <c r="AZ228" s="201"/>
      <c r="BA228" s="201"/>
      <c r="BB228" s="201"/>
      <c r="BC228" s="204"/>
      <c r="BD228" s="208"/>
      <c r="BE228" s="201"/>
      <c r="BF228" s="201"/>
      <c r="BG228" s="201"/>
      <c r="BH228" s="204"/>
      <c r="BI228" s="201"/>
      <c r="BJ228" s="201"/>
      <c r="BK228" s="201"/>
      <c r="BL228" s="201"/>
      <c r="BM228" s="205"/>
      <c r="BN228" s="201"/>
      <c r="BO228" s="199"/>
      <c r="BP228" s="201"/>
      <c r="BQ228" s="199"/>
      <c r="BR228" s="199"/>
      <c r="BS228" s="199"/>
      <c r="BT228" s="199"/>
      <c r="BU228" s="199"/>
      <c r="BV228" s="199"/>
      <c r="BW228" s="199"/>
      <c r="BX228" s="201"/>
      <c r="CB228" s="214"/>
      <c r="CC228" s="214"/>
      <c r="CD228" s="214"/>
      <c r="CE228" s="215"/>
    </row>
    <row r="229" spans="1:83" s="177" customFormat="1" ht="27" customHeight="1" thickTop="1" thickBot="1" x14ac:dyDescent="0.25">
      <c r="A229" s="191"/>
      <c r="B229" s="173" t="str">
        <f t="shared" si="11"/>
        <v/>
      </c>
      <c r="C229" s="304" t="str">
        <f>IF(D229="","",(VLOOKUP(D229,Lookups!$B$4:$C$2561,2,FALSE)))</f>
        <v/>
      </c>
      <c r="D229" s="366"/>
      <c r="E229" s="173"/>
      <c r="F229" s="199"/>
      <c r="G229" s="173"/>
      <c r="H229" s="199"/>
      <c r="I229" s="173"/>
      <c r="J229" s="200" t="str">
        <f t="shared" si="9"/>
        <v/>
      </c>
      <c r="K229" s="173"/>
      <c r="L229" s="173"/>
      <c r="M229" s="173"/>
      <c r="N229" s="173"/>
      <c r="O229" s="173"/>
      <c r="P229" s="173"/>
      <c r="Q229" s="199"/>
      <c r="R229" s="199"/>
      <c r="S229" s="173"/>
      <c r="T229" s="121"/>
      <c r="U229" s="173"/>
      <c r="V229" s="121"/>
      <c r="W229" s="121"/>
      <c r="X229" s="121"/>
      <c r="Y229" s="121"/>
      <c r="Z229" s="121"/>
      <c r="AA229" s="121"/>
      <c r="AB229" s="173"/>
      <c r="AC229" s="173"/>
      <c r="AD229" s="173"/>
      <c r="AE229" s="200" t="str">
        <f>IF(AD229="","",(VLOOKUP(AD229,#REF!,2,FALSE)))</f>
        <v/>
      </c>
      <c r="AF229" s="173"/>
      <c r="AG229" s="173"/>
      <c r="AH229" s="173"/>
      <c r="AI229" s="202"/>
      <c r="AJ229" s="201"/>
      <c r="AK229" s="201"/>
      <c r="AL229" s="201"/>
      <c r="AM229" s="203"/>
      <c r="AN229" s="203"/>
      <c r="AO229" s="203"/>
      <c r="AP229" s="201"/>
      <c r="AQ229" s="201"/>
      <c r="AR229" s="201"/>
      <c r="AS229" s="201"/>
      <c r="AT229" s="201"/>
      <c r="AU229" s="204"/>
      <c r="AV229" s="201"/>
      <c r="AW229" s="121"/>
      <c r="AX229" s="200" t="str">
        <f t="shared" si="10"/>
        <v/>
      </c>
      <c r="AY229" s="201"/>
      <c r="AZ229" s="201"/>
      <c r="BA229" s="201"/>
      <c r="BB229" s="201"/>
      <c r="BC229" s="204"/>
      <c r="BD229" s="208"/>
      <c r="BE229" s="201"/>
      <c r="BF229" s="201"/>
      <c r="BG229" s="201"/>
      <c r="BH229" s="204"/>
      <c r="BI229" s="201"/>
      <c r="BJ229" s="201"/>
      <c r="BK229" s="201"/>
      <c r="BL229" s="201"/>
      <c r="BM229" s="205"/>
      <c r="BN229" s="201"/>
      <c r="BO229" s="199"/>
      <c r="BP229" s="201"/>
      <c r="BQ229" s="199"/>
      <c r="BR229" s="199"/>
      <c r="BS229" s="199"/>
      <c r="BT229" s="199"/>
      <c r="BU229" s="199"/>
      <c r="BV229" s="199"/>
      <c r="BW229" s="199"/>
      <c r="BX229" s="201"/>
      <c r="CB229" s="214"/>
      <c r="CC229" s="214"/>
      <c r="CD229" s="214"/>
      <c r="CE229" s="215"/>
    </row>
    <row r="230" spans="1:83" s="177" customFormat="1" ht="27" customHeight="1" thickTop="1" thickBot="1" x14ac:dyDescent="0.25">
      <c r="A230" s="191"/>
      <c r="B230" s="173" t="str">
        <f t="shared" si="11"/>
        <v/>
      </c>
      <c r="C230" s="304" t="str">
        <f>IF(D230="","",(VLOOKUP(D230,Lookups!$B$4:$C$2561,2,FALSE)))</f>
        <v/>
      </c>
      <c r="D230" s="366"/>
      <c r="E230" s="173"/>
      <c r="F230" s="199"/>
      <c r="G230" s="173"/>
      <c r="H230" s="199"/>
      <c r="I230" s="173"/>
      <c r="J230" s="200" t="str">
        <f t="shared" si="9"/>
        <v/>
      </c>
      <c r="K230" s="173"/>
      <c r="L230" s="173"/>
      <c r="M230" s="173"/>
      <c r="N230" s="173"/>
      <c r="O230" s="173"/>
      <c r="P230" s="173"/>
      <c r="Q230" s="199"/>
      <c r="R230" s="199"/>
      <c r="S230" s="173"/>
      <c r="T230" s="121"/>
      <c r="U230" s="173"/>
      <c r="V230" s="121"/>
      <c r="W230" s="121"/>
      <c r="X230" s="121"/>
      <c r="Y230" s="121"/>
      <c r="Z230" s="121"/>
      <c r="AA230" s="121"/>
      <c r="AB230" s="173"/>
      <c r="AC230" s="173"/>
      <c r="AD230" s="173"/>
      <c r="AE230" s="200" t="str">
        <f>IF(AD230="","",(VLOOKUP(AD230,#REF!,2,FALSE)))</f>
        <v/>
      </c>
      <c r="AF230" s="173"/>
      <c r="AG230" s="173"/>
      <c r="AH230" s="173"/>
      <c r="AI230" s="202"/>
      <c r="AJ230" s="201"/>
      <c r="AK230" s="201"/>
      <c r="AL230" s="201"/>
      <c r="AM230" s="203"/>
      <c r="AN230" s="203"/>
      <c r="AO230" s="203"/>
      <c r="AP230" s="201"/>
      <c r="AQ230" s="201"/>
      <c r="AR230" s="201"/>
      <c r="AS230" s="201"/>
      <c r="AT230" s="201"/>
      <c r="AU230" s="204"/>
      <c r="AV230" s="201"/>
      <c r="AW230" s="121"/>
      <c r="AX230" s="200" t="str">
        <f t="shared" si="10"/>
        <v/>
      </c>
      <c r="AY230" s="201"/>
      <c r="AZ230" s="201"/>
      <c r="BA230" s="201"/>
      <c r="BB230" s="201"/>
      <c r="BC230" s="204"/>
      <c r="BD230" s="208"/>
      <c r="BE230" s="201"/>
      <c r="BF230" s="201"/>
      <c r="BG230" s="201"/>
      <c r="BH230" s="204"/>
      <c r="BI230" s="201"/>
      <c r="BJ230" s="201"/>
      <c r="BK230" s="201"/>
      <c r="BL230" s="201"/>
      <c r="BM230" s="205"/>
      <c r="BN230" s="201"/>
      <c r="BO230" s="199"/>
      <c r="BP230" s="201"/>
      <c r="BQ230" s="199"/>
      <c r="BR230" s="199"/>
      <c r="BS230" s="199"/>
      <c r="BT230" s="199"/>
      <c r="BU230" s="199"/>
      <c r="BV230" s="199"/>
      <c r="BW230" s="199"/>
      <c r="BX230" s="201"/>
      <c r="CB230" s="214"/>
      <c r="CC230" s="214"/>
      <c r="CD230" s="214"/>
      <c r="CE230" s="215"/>
    </row>
    <row r="231" spans="1:83" s="177" customFormat="1" ht="27" customHeight="1" thickTop="1" thickBot="1" x14ac:dyDescent="0.25">
      <c r="A231" s="191"/>
      <c r="B231" s="173" t="str">
        <f t="shared" si="11"/>
        <v/>
      </c>
      <c r="C231" s="304" t="str">
        <f>IF(D231="","",(VLOOKUP(D231,Lookups!$B$4:$C$2561,2,FALSE)))</f>
        <v/>
      </c>
      <c r="D231" s="366"/>
      <c r="E231" s="173"/>
      <c r="F231" s="199"/>
      <c r="G231" s="173"/>
      <c r="H231" s="199"/>
      <c r="I231" s="173"/>
      <c r="J231" s="200" t="str">
        <f t="shared" si="9"/>
        <v/>
      </c>
      <c r="K231" s="173"/>
      <c r="L231" s="173"/>
      <c r="M231" s="173"/>
      <c r="N231" s="173"/>
      <c r="O231" s="173"/>
      <c r="P231" s="173"/>
      <c r="Q231" s="199"/>
      <c r="R231" s="199"/>
      <c r="S231" s="173"/>
      <c r="T231" s="121"/>
      <c r="U231" s="173"/>
      <c r="V231" s="121"/>
      <c r="W231" s="121"/>
      <c r="X231" s="121"/>
      <c r="Y231" s="121"/>
      <c r="Z231" s="121"/>
      <c r="AA231" s="121"/>
      <c r="AB231" s="173"/>
      <c r="AC231" s="173"/>
      <c r="AD231" s="173"/>
      <c r="AE231" s="200" t="str">
        <f>IF(AD231="","",(VLOOKUP(AD231,#REF!,2,FALSE)))</f>
        <v/>
      </c>
      <c r="AF231" s="173"/>
      <c r="AG231" s="173"/>
      <c r="AH231" s="173"/>
      <c r="AI231" s="202"/>
      <c r="AJ231" s="201"/>
      <c r="AK231" s="201"/>
      <c r="AL231" s="201"/>
      <c r="AM231" s="203"/>
      <c r="AN231" s="203"/>
      <c r="AO231" s="203"/>
      <c r="AP231" s="201"/>
      <c r="AQ231" s="201"/>
      <c r="AR231" s="201"/>
      <c r="AS231" s="201"/>
      <c r="AT231" s="201"/>
      <c r="AU231" s="204"/>
      <c r="AV231" s="201"/>
      <c r="AW231" s="121"/>
      <c r="AX231" s="200" t="str">
        <f t="shared" si="10"/>
        <v/>
      </c>
      <c r="AY231" s="201"/>
      <c r="AZ231" s="201"/>
      <c r="BA231" s="201"/>
      <c r="BB231" s="201"/>
      <c r="BC231" s="204"/>
      <c r="BD231" s="208"/>
      <c r="BE231" s="201"/>
      <c r="BF231" s="201"/>
      <c r="BG231" s="201"/>
      <c r="BH231" s="204"/>
      <c r="BI231" s="201"/>
      <c r="BJ231" s="201"/>
      <c r="BK231" s="201"/>
      <c r="BL231" s="201"/>
      <c r="BM231" s="205"/>
      <c r="BN231" s="201"/>
      <c r="BO231" s="199"/>
      <c r="BP231" s="201"/>
      <c r="BQ231" s="199"/>
      <c r="BR231" s="199"/>
      <c r="BS231" s="199"/>
      <c r="BT231" s="199"/>
      <c r="BU231" s="199"/>
      <c r="BV231" s="199"/>
      <c r="BW231" s="199"/>
      <c r="BX231" s="201"/>
      <c r="CB231" s="214"/>
      <c r="CC231" s="214"/>
      <c r="CD231" s="214"/>
      <c r="CE231" s="215"/>
    </row>
    <row r="232" spans="1:83" s="177" customFormat="1" ht="27" customHeight="1" thickTop="1" thickBot="1" x14ac:dyDescent="0.25">
      <c r="A232" s="191"/>
      <c r="B232" s="173" t="str">
        <f t="shared" si="11"/>
        <v/>
      </c>
      <c r="C232" s="304" t="str">
        <f>IF(D232="","",(VLOOKUP(D232,Lookups!$B$4:$C$2561,2,FALSE)))</f>
        <v/>
      </c>
      <c r="D232" s="366"/>
      <c r="E232" s="173"/>
      <c r="F232" s="199"/>
      <c r="G232" s="173"/>
      <c r="H232" s="199"/>
      <c r="I232" s="173"/>
      <c r="J232" s="200" t="str">
        <f t="shared" si="9"/>
        <v/>
      </c>
      <c r="K232" s="173"/>
      <c r="L232" s="173"/>
      <c r="M232" s="173"/>
      <c r="N232" s="173"/>
      <c r="O232" s="173"/>
      <c r="P232" s="173"/>
      <c r="Q232" s="199"/>
      <c r="R232" s="199"/>
      <c r="S232" s="173"/>
      <c r="T232" s="121"/>
      <c r="U232" s="173"/>
      <c r="V232" s="121"/>
      <c r="W232" s="121"/>
      <c r="X232" s="121"/>
      <c r="Y232" s="121"/>
      <c r="Z232" s="121"/>
      <c r="AA232" s="121"/>
      <c r="AB232" s="173"/>
      <c r="AC232" s="173"/>
      <c r="AD232" s="173"/>
      <c r="AE232" s="200" t="str">
        <f>IF(AD232="","",(VLOOKUP(AD232,#REF!,2,FALSE)))</f>
        <v/>
      </c>
      <c r="AF232" s="173"/>
      <c r="AG232" s="173"/>
      <c r="AH232" s="173"/>
      <c r="AI232" s="202"/>
      <c r="AJ232" s="201"/>
      <c r="AK232" s="201"/>
      <c r="AL232" s="201"/>
      <c r="AM232" s="203"/>
      <c r="AN232" s="203"/>
      <c r="AO232" s="203"/>
      <c r="AP232" s="201"/>
      <c r="AQ232" s="201"/>
      <c r="AR232" s="201"/>
      <c r="AS232" s="201"/>
      <c r="AT232" s="201"/>
      <c r="AU232" s="204"/>
      <c r="AV232" s="201"/>
      <c r="AW232" s="121"/>
      <c r="AX232" s="200" t="str">
        <f t="shared" si="10"/>
        <v/>
      </c>
      <c r="AY232" s="201"/>
      <c r="AZ232" s="201"/>
      <c r="BA232" s="201"/>
      <c r="BB232" s="201"/>
      <c r="BC232" s="204"/>
      <c r="BD232" s="208"/>
      <c r="BE232" s="201"/>
      <c r="BF232" s="201"/>
      <c r="BG232" s="201"/>
      <c r="BH232" s="204"/>
      <c r="BI232" s="201"/>
      <c r="BJ232" s="201"/>
      <c r="BK232" s="201"/>
      <c r="BL232" s="201"/>
      <c r="BM232" s="205"/>
      <c r="BN232" s="201"/>
      <c r="BO232" s="199"/>
      <c r="BP232" s="201"/>
      <c r="BQ232" s="199"/>
      <c r="BR232" s="199"/>
      <c r="BS232" s="199"/>
      <c r="BT232" s="199"/>
      <c r="BU232" s="199"/>
      <c r="BV232" s="199"/>
      <c r="BW232" s="199"/>
      <c r="BX232" s="201"/>
      <c r="CB232" s="214"/>
      <c r="CC232" s="214"/>
      <c r="CD232" s="214"/>
      <c r="CE232" s="215"/>
    </row>
    <row r="233" spans="1:83" s="177" customFormat="1" ht="27" customHeight="1" thickTop="1" thickBot="1" x14ac:dyDescent="0.25">
      <c r="A233" s="191"/>
      <c r="B233" s="173" t="str">
        <f t="shared" si="11"/>
        <v/>
      </c>
      <c r="C233" s="304" t="str">
        <f>IF(D233="","",(VLOOKUP(D233,Lookups!$B$4:$C$2561,2,FALSE)))</f>
        <v/>
      </c>
      <c r="D233" s="366"/>
      <c r="E233" s="173"/>
      <c r="F233" s="199"/>
      <c r="G233" s="173"/>
      <c r="H233" s="199"/>
      <c r="I233" s="173"/>
      <c r="J233" s="200" t="str">
        <f t="shared" si="9"/>
        <v/>
      </c>
      <c r="K233" s="173"/>
      <c r="L233" s="173"/>
      <c r="M233" s="173"/>
      <c r="N233" s="173"/>
      <c r="O233" s="173"/>
      <c r="P233" s="173"/>
      <c r="Q233" s="199"/>
      <c r="R233" s="199"/>
      <c r="S233" s="173"/>
      <c r="T233" s="121"/>
      <c r="U233" s="173"/>
      <c r="V233" s="121"/>
      <c r="W233" s="121"/>
      <c r="X233" s="121"/>
      <c r="Y233" s="121"/>
      <c r="Z233" s="121"/>
      <c r="AA233" s="121"/>
      <c r="AB233" s="173"/>
      <c r="AC233" s="173"/>
      <c r="AD233" s="173"/>
      <c r="AE233" s="200" t="str">
        <f>IF(AD233="","",(VLOOKUP(AD233,#REF!,2,FALSE)))</f>
        <v/>
      </c>
      <c r="AF233" s="173"/>
      <c r="AG233" s="173"/>
      <c r="AH233" s="173"/>
      <c r="AI233" s="202"/>
      <c r="AJ233" s="201"/>
      <c r="AK233" s="201"/>
      <c r="AL233" s="201"/>
      <c r="AM233" s="203"/>
      <c r="AN233" s="203"/>
      <c r="AO233" s="203"/>
      <c r="AP233" s="201"/>
      <c r="AQ233" s="201"/>
      <c r="AR233" s="201"/>
      <c r="AS233" s="201"/>
      <c r="AT233" s="201"/>
      <c r="AU233" s="204"/>
      <c r="AV233" s="201"/>
      <c r="AW233" s="121"/>
      <c r="AX233" s="200" t="str">
        <f t="shared" si="10"/>
        <v/>
      </c>
      <c r="AY233" s="201"/>
      <c r="AZ233" s="201"/>
      <c r="BA233" s="201"/>
      <c r="BB233" s="201"/>
      <c r="BC233" s="204"/>
      <c r="BD233" s="208"/>
      <c r="BE233" s="201"/>
      <c r="BF233" s="201"/>
      <c r="BG233" s="201"/>
      <c r="BH233" s="204"/>
      <c r="BI233" s="201"/>
      <c r="BJ233" s="201"/>
      <c r="BK233" s="201"/>
      <c r="BL233" s="201"/>
      <c r="BM233" s="205"/>
      <c r="BN233" s="201"/>
      <c r="BO233" s="199"/>
      <c r="BP233" s="201"/>
      <c r="BQ233" s="199"/>
      <c r="BR233" s="199"/>
      <c r="BS233" s="199"/>
      <c r="BT233" s="199"/>
      <c r="BU233" s="199"/>
      <c r="BV233" s="199"/>
      <c r="BW233" s="199"/>
      <c r="BX233" s="201"/>
      <c r="CB233" s="214"/>
      <c r="CC233" s="214"/>
      <c r="CD233" s="214"/>
      <c r="CE233" s="215"/>
    </row>
    <row r="234" spans="1:83" s="177" customFormat="1" ht="27" customHeight="1" thickTop="1" thickBot="1" x14ac:dyDescent="0.25">
      <c r="A234" s="191"/>
      <c r="B234" s="173" t="str">
        <f t="shared" si="11"/>
        <v/>
      </c>
      <c r="C234" s="304" t="str">
        <f>IF(D234="","",(VLOOKUP(D234,Lookups!$B$4:$C$2561,2,FALSE)))</f>
        <v/>
      </c>
      <c r="D234" s="366"/>
      <c r="E234" s="173"/>
      <c r="F234" s="199"/>
      <c r="G234" s="173"/>
      <c r="H234" s="199"/>
      <c r="I234" s="173"/>
      <c r="J234" s="200" t="str">
        <f t="shared" si="9"/>
        <v/>
      </c>
      <c r="K234" s="173"/>
      <c r="L234" s="173"/>
      <c r="M234" s="173"/>
      <c r="N234" s="173"/>
      <c r="O234" s="173"/>
      <c r="P234" s="173"/>
      <c r="Q234" s="199"/>
      <c r="R234" s="199"/>
      <c r="S234" s="173"/>
      <c r="T234" s="121"/>
      <c r="U234" s="173"/>
      <c r="V234" s="121"/>
      <c r="W234" s="121"/>
      <c r="X234" s="121"/>
      <c r="Y234" s="121"/>
      <c r="Z234" s="121"/>
      <c r="AA234" s="121"/>
      <c r="AB234" s="173"/>
      <c r="AC234" s="173"/>
      <c r="AD234" s="173"/>
      <c r="AE234" s="200" t="str">
        <f>IF(AD234="","",(VLOOKUP(AD234,#REF!,2,FALSE)))</f>
        <v/>
      </c>
      <c r="AF234" s="173"/>
      <c r="AG234" s="173"/>
      <c r="AH234" s="173"/>
      <c r="AI234" s="202"/>
      <c r="AJ234" s="201"/>
      <c r="AK234" s="201"/>
      <c r="AL234" s="201"/>
      <c r="AM234" s="203"/>
      <c r="AN234" s="203"/>
      <c r="AO234" s="203"/>
      <c r="AP234" s="201"/>
      <c r="AQ234" s="201"/>
      <c r="AR234" s="201"/>
      <c r="AS234" s="201"/>
      <c r="AT234" s="201"/>
      <c r="AU234" s="204"/>
      <c r="AV234" s="201"/>
      <c r="AW234" s="121"/>
      <c r="AX234" s="200" t="str">
        <f t="shared" si="10"/>
        <v/>
      </c>
      <c r="AY234" s="201"/>
      <c r="AZ234" s="201"/>
      <c r="BA234" s="201"/>
      <c r="BB234" s="201"/>
      <c r="BC234" s="204"/>
      <c r="BD234" s="208"/>
      <c r="BE234" s="201"/>
      <c r="BF234" s="201"/>
      <c r="BG234" s="201"/>
      <c r="BH234" s="204"/>
      <c r="BI234" s="201"/>
      <c r="BJ234" s="201"/>
      <c r="BK234" s="201"/>
      <c r="BL234" s="201"/>
      <c r="BM234" s="205"/>
      <c r="BN234" s="201"/>
      <c r="BO234" s="199"/>
      <c r="BP234" s="201"/>
      <c r="BQ234" s="199"/>
      <c r="BR234" s="199"/>
      <c r="BS234" s="199"/>
      <c r="BT234" s="199"/>
      <c r="BU234" s="199"/>
      <c r="BV234" s="199"/>
      <c r="BW234" s="199"/>
      <c r="BX234" s="201"/>
      <c r="CB234" s="214"/>
      <c r="CC234" s="214"/>
      <c r="CD234" s="214"/>
      <c r="CE234" s="215"/>
    </row>
    <row r="235" spans="1:83" s="177" customFormat="1" ht="27" customHeight="1" thickTop="1" thickBot="1" x14ac:dyDescent="0.25">
      <c r="A235" s="191"/>
      <c r="B235" s="173" t="str">
        <f t="shared" si="11"/>
        <v/>
      </c>
      <c r="C235" s="304" t="str">
        <f>IF(D235="","",(VLOOKUP(D235,Lookups!$B$4:$C$2561,2,FALSE)))</f>
        <v/>
      </c>
      <c r="D235" s="366"/>
      <c r="E235" s="173"/>
      <c r="F235" s="199"/>
      <c r="G235" s="173"/>
      <c r="H235" s="199"/>
      <c r="I235" s="173"/>
      <c r="J235" s="200" t="str">
        <f t="shared" si="9"/>
        <v/>
      </c>
      <c r="K235" s="173"/>
      <c r="L235" s="173"/>
      <c r="M235" s="173"/>
      <c r="N235" s="173"/>
      <c r="O235" s="173"/>
      <c r="P235" s="173"/>
      <c r="Q235" s="199"/>
      <c r="R235" s="199"/>
      <c r="S235" s="173"/>
      <c r="T235" s="121"/>
      <c r="U235" s="173"/>
      <c r="V235" s="121"/>
      <c r="W235" s="121"/>
      <c r="X235" s="121"/>
      <c r="Y235" s="121"/>
      <c r="Z235" s="121"/>
      <c r="AA235" s="121"/>
      <c r="AB235" s="173"/>
      <c r="AC235" s="173"/>
      <c r="AD235" s="173"/>
      <c r="AE235" s="200" t="str">
        <f>IF(AD235="","",(VLOOKUP(AD235,#REF!,2,FALSE)))</f>
        <v/>
      </c>
      <c r="AF235" s="173"/>
      <c r="AG235" s="173"/>
      <c r="AH235" s="173"/>
      <c r="AI235" s="202"/>
      <c r="AJ235" s="201"/>
      <c r="AK235" s="201"/>
      <c r="AL235" s="201"/>
      <c r="AM235" s="203"/>
      <c r="AN235" s="203"/>
      <c r="AO235" s="203"/>
      <c r="AP235" s="201"/>
      <c r="AQ235" s="201"/>
      <c r="AR235" s="201"/>
      <c r="AS235" s="201"/>
      <c r="AT235" s="201"/>
      <c r="AU235" s="204"/>
      <c r="AV235" s="201"/>
      <c r="AW235" s="121"/>
      <c r="AX235" s="200" t="str">
        <f t="shared" si="10"/>
        <v/>
      </c>
      <c r="AY235" s="201"/>
      <c r="AZ235" s="201"/>
      <c r="BA235" s="201"/>
      <c r="BB235" s="201"/>
      <c r="BC235" s="204"/>
      <c r="BD235" s="208"/>
      <c r="BE235" s="201"/>
      <c r="BF235" s="201"/>
      <c r="BG235" s="201"/>
      <c r="BH235" s="204"/>
      <c r="BI235" s="201"/>
      <c r="BJ235" s="201"/>
      <c r="BK235" s="201"/>
      <c r="BL235" s="201"/>
      <c r="BM235" s="205"/>
      <c r="BN235" s="201"/>
      <c r="BO235" s="199"/>
      <c r="BP235" s="201"/>
      <c r="BQ235" s="199"/>
      <c r="BR235" s="199"/>
      <c r="BS235" s="199"/>
      <c r="BT235" s="199"/>
      <c r="BU235" s="199"/>
      <c r="BV235" s="199"/>
      <c r="BW235" s="199"/>
      <c r="BX235" s="201"/>
      <c r="CB235" s="214"/>
      <c r="CC235" s="214"/>
      <c r="CD235" s="214"/>
      <c r="CE235" s="215"/>
    </row>
    <row r="236" spans="1:83" s="177" customFormat="1" ht="27" customHeight="1" thickTop="1" thickBot="1" x14ac:dyDescent="0.25">
      <c r="A236" s="191"/>
      <c r="B236" s="173" t="str">
        <f t="shared" si="11"/>
        <v/>
      </c>
      <c r="C236" s="304" t="str">
        <f>IF(D236="","",(VLOOKUP(D236,Lookups!$B$4:$C$2561,2,FALSE)))</f>
        <v/>
      </c>
      <c r="D236" s="366"/>
      <c r="E236" s="173"/>
      <c r="F236" s="199"/>
      <c r="G236" s="173"/>
      <c r="H236" s="199"/>
      <c r="I236" s="173"/>
      <c r="J236" s="200" t="str">
        <f t="shared" si="9"/>
        <v/>
      </c>
      <c r="K236" s="173"/>
      <c r="L236" s="173"/>
      <c r="M236" s="173"/>
      <c r="N236" s="173"/>
      <c r="O236" s="173"/>
      <c r="P236" s="173"/>
      <c r="Q236" s="199"/>
      <c r="R236" s="199"/>
      <c r="S236" s="173"/>
      <c r="T236" s="121"/>
      <c r="U236" s="173"/>
      <c r="V236" s="121"/>
      <c r="W236" s="121"/>
      <c r="X236" s="121"/>
      <c r="Y236" s="121"/>
      <c r="Z236" s="121"/>
      <c r="AA236" s="121"/>
      <c r="AB236" s="173"/>
      <c r="AC236" s="173"/>
      <c r="AD236" s="173"/>
      <c r="AE236" s="200" t="str">
        <f>IF(AD236="","",(VLOOKUP(AD236,#REF!,2,FALSE)))</f>
        <v/>
      </c>
      <c r="AF236" s="173"/>
      <c r="AG236" s="173"/>
      <c r="AH236" s="173"/>
      <c r="AI236" s="202"/>
      <c r="AJ236" s="201"/>
      <c r="AK236" s="201"/>
      <c r="AL236" s="201"/>
      <c r="AM236" s="203"/>
      <c r="AN236" s="203"/>
      <c r="AO236" s="203"/>
      <c r="AP236" s="201"/>
      <c r="AQ236" s="201"/>
      <c r="AR236" s="201"/>
      <c r="AS236" s="201"/>
      <c r="AT236" s="201"/>
      <c r="AU236" s="204"/>
      <c r="AV236" s="201"/>
      <c r="AW236" s="121"/>
      <c r="AX236" s="200" t="str">
        <f t="shared" si="10"/>
        <v/>
      </c>
      <c r="AY236" s="201"/>
      <c r="AZ236" s="201"/>
      <c r="BA236" s="201"/>
      <c r="BB236" s="201"/>
      <c r="BC236" s="204"/>
      <c r="BD236" s="208"/>
      <c r="BE236" s="201"/>
      <c r="BF236" s="201"/>
      <c r="BG236" s="201"/>
      <c r="BH236" s="204"/>
      <c r="BI236" s="201"/>
      <c r="BJ236" s="201"/>
      <c r="BK236" s="201"/>
      <c r="BL236" s="201"/>
      <c r="BM236" s="205"/>
      <c r="BN236" s="201"/>
      <c r="BO236" s="199"/>
      <c r="BP236" s="201"/>
      <c r="BQ236" s="199"/>
      <c r="BR236" s="199"/>
      <c r="BS236" s="199"/>
      <c r="BT236" s="199"/>
      <c r="BU236" s="199"/>
      <c r="BV236" s="199"/>
      <c r="BW236" s="199"/>
      <c r="BX236" s="201"/>
      <c r="CB236" s="214"/>
      <c r="CC236" s="214"/>
      <c r="CD236" s="214"/>
      <c r="CE236" s="215"/>
    </row>
    <row r="237" spans="1:83" s="177" customFormat="1" ht="27" customHeight="1" thickTop="1" thickBot="1" x14ac:dyDescent="0.25">
      <c r="A237" s="191"/>
      <c r="B237" s="173" t="str">
        <f t="shared" si="11"/>
        <v/>
      </c>
      <c r="C237" s="304" t="str">
        <f>IF(D237="","",(VLOOKUP(D237,Lookups!$B$4:$C$2561,2,FALSE)))</f>
        <v/>
      </c>
      <c r="D237" s="366"/>
      <c r="E237" s="173"/>
      <c r="F237" s="199"/>
      <c r="G237" s="173"/>
      <c r="H237" s="199"/>
      <c r="I237" s="173"/>
      <c r="J237" s="200" t="str">
        <f t="shared" si="9"/>
        <v/>
      </c>
      <c r="K237" s="173"/>
      <c r="L237" s="173"/>
      <c r="M237" s="173"/>
      <c r="N237" s="173"/>
      <c r="O237" s="173"/>
      <c r="P237" s="173"/>
      <c r="Q237" s="199"/>
      <c r="R237" s="199"/>
      <c r="S237" s="173"/>
      <c r="T237" s="121"/>
      <c r="U237" s="173"/>
      <c r="V237" s="121"/>
      <c r="W237" s="121"/>
      <c r="X237" s="121"/>
      <c r="Y237" s="121"/>
      <c r="Z237" s="121"/>
      <c r="AA237" s="121"/>
      <c r="AB237" s="173"/>
      <c r="AC237" s="173"/>
      <c r="AD237" s="173"/>
      <c r="AE237" s="200" t="str">
        <f>IF(AD237="","",(VLOOKUP(AD237,#REF!,2,FALSE)))</f>
        <v/>
      </c>
      <c r="AF237" s="173"/>
      <c r="AG237" s="173"/>
      <c r="AH237" s="173"/>
      <c r="AI237" s="202"/>
      <c r="AJ237" s="201"/>
      <c r="AK237" s="201"/>
      <c r="AL237" s="201"/>
      <c r="AM237" s="203"/>
      <c r="AN237" s="203"/>
      <c r="AO237" s="203"/>
      <c r="AP237" s="201"/>
      <c r="AQ237" s="201"/>
      <c r="AR237" s="201"/>
      <c r="AS237" s="201"/>
      <c r="AT237" s="201"/>
      <c r="AU237" s="204"/>
      <c r="AV237" s="201"/>
      <c r="AW237" s="121"/>
      <c r="AX237" s="200" t="str">
        <f t="shared" si="10"/>
        <v/>
      </c>
      <c r="AY237" s="201"/>
      <c r="AZ237" s="201"/>
      <c r="BA237" s="201"/>
      <c r="BB237" s="201"/>
      <c r="BC237" s="204"/>
      <c r="BD237" s="208"/>
      <c r="BE237" s="201"/>
      <c r="BF237" s="201"/>
      <c r="BG237" s="201"/>
      <c r="BH237" s="204"/>
      <c r="BI237" s="201"/>
      <c r="BJ237" s="201"/>
      <c r="BK237" s="201"/>
      <c r="BL237" s="201"/>
      <c r="BM237" s="205"/>
      <c r="BN237" s="201"/>
      <c r="BO237" s="199"/>
      <c r="BP237" s="201"/>
      <c r="BQ237" s="199"/>
      <c r="BR237" s="199"/>
      <c r="BS237" s="199"/>
      <c r="BT237" s="199"/>
      <c r="BU237" s="199"/>
      <c r="BV237" s="199"/>
      <c r="BW237" s="199"/>
      <c r="BX237" s="201"/>
      <c r="CB237" s="214"/>
      <c r="CC237" s="214"/>
      <c r="CD237" s="214"/>
      <c r="CE237" s="215"/>
    </row>
    <row r="238" spans="1:83" s="177" customFormat="1" ht="27" customHeight="1" thickTop="1" thickBot="1" x14ac:dyDescent="0.25">
      <c r="A238" s="191"/>
      <c r="B238" s="173" t="str">
        <f t="shared" si="11"/>
        <v/>
      </c>
      <c r="C238" s="304" t="str">
        <f>IF(D238="","",(VLOOKUP(D238,Lookups!$B$4:$C$2561,2,FALSE)))</f>
        <v/>
      </c>
      <c r="D238" s="366"/>
      <c r="E238" s="173"/>
      <c r="F238" s="199"/>
      <c r="G238" s="173"/>
      <c r="H238" s="199"/>
      <c r="I238" s="173"/>
      <c r="J238" s="200" t="str">
        <f t="shared" si="9"/>
        <v/>
      </c>
      <c r="K238" s="173"/>
      <c r="L238" s="173"/>
      <c r="M238" s="173"/>
      <c r="N238" s="173"/>
      <c r="O238" s="173"/>
      <c r="P238" s="173"/>
      <c r="Q238" s="199"/>
      <c r="R238" s="199"/>
      <c r="S238" s="173"/>
      <c r="T238" s="121"/>
      <c r="U238" s="173"/>
      <c r="V238" s="121"/>
      <c r="W238" s="121"/>
      <c r="X238" s="121"/>
      <c r="Y238" s="121"/>
      <c r="Z238" s="121"/>
      <c r="AA238" s="121"/>
      <c r="AB238" s="173"/>
      <c r="AC238" s="173"/>
      <c r="AD238" s="173"/>
      <c r="AE238" s="200" t="str">
        <f>IF(AD238="","",(VLOOKUP(AD238,#REF!,2,FALSE)))</f>
        <v/>
      </c>
      <c r="AF238" s="173"/>
      <c r="AG238" s="173"/>
      <c r="AH238" s="173"/>
      <c r="AI238" s="202"/>
      <c r="AJ238" s="201"/>
      <c r="AK238" s="201"/>
      <c r="AL238" s="201"/>
      <c r="AM238" s="203"/>
      <c r="AN238" s="203"/>
      <c r="AO238" s="203"/>
      <c r="AP238" s="201"/>
      <c r="AQ238" s="201"/>
      <c r="AR238" s="201"/>
      <c r="AS238" s="201"/>
      <c r="AT238" s="201"/>
      <c r="AU238" s="204"/>
      <c r="AV238" s="201"/>
      <c r="AW238" s="121"/>
      <c r="AX238" s="200" t="str">
        <f t="shared" si="10"/>
        <v/>
      </c>
      <c r="AY238" s="201"/>
      <c r="AZ238" s="201"/>
      <c r="BA238" s="201"/>
      <c r="BB238" s="201"/>
      <c r="BC238" s="204"/>
      <c r="BD238" s="208"/>
      <c r="BE238" s="201"/>
      <c r="BF238" s="201"/>
      <c r="BG238" s="201"/>
      <c r="BH238" s="204"/>
      <c r="BI238" s="201"/>
      <c r="BJ238" s="201"/>
      <c r="BK238" s="201"/>
      <c r="BL238" s="201"/>
      <c r="BM238" s="205"/>
      <c r="BN238" s="201"/>
      <c r="BO238" s="199"/>
      <c r="BP238" s="201"/>
      <c r="BQ238" s="199"/>
      <c r="BR238" s="199"/>
      <c r="BS238" s="199"/>
      <c r="BT238" s="199"/>
      <c r="BU238" s="199"/>
      <c r="BV238" s="199"/>
      <c r="BW238" s="199"/>
      <c r="BX238" s="201"/>
      <c r="CB238" s="214"/>
      <c r="CC238" s="214"/>
      <c r="CD238" s="214"/>
      <c r="CE238" s="215"/>
    </row>
    <row r="239" spans="1:83" s="177" customFormat="1" ht="27" customHeight="1" thickTop="1" thickBot="1" x14ac:dyDescent="0.25">
      <c r="A239" s="191"/>
      <c r="B239" s="173" t="str">
        <f t="shared" si="11"/>
        <v/>
      </c>
      <c r="C239" s="304" t="str">
        <f>IF(D239="","",(VLOOKUP(D239,Lookups!$B$4:$C$2561,2,FALSE)))</f>
        <v/>
      </c>
      <c r="D239" s="366"/>
      <c r="E239" s="173"/>
      <c r="F239" s="199"/>
      <c r="G239" s="173"/>
      <c r="H239" s="199"/>
      <c r="I239" s="173"/>
      <c r="J239" s="200" t="str">
        <f t="shared" si="9"/>
        <v/>
      </c>
      <c r="K239" s="173"/>
      <c r="L239" s="173"/>
      <c r="M239" s="173"/>
      <c r="N239" s="173"/>
      <c r="O239" s="173"/>
      <c r="P239" s="173"/>
      <c r="Q239" s="199"/>
      <c r="R239" s="199"/>
      <c r="S239" s="173"/>
      <c r="T239" s="121"/>
      <c r="U239" s="173"/>
      <c r="V239" s="121"/>
      <c r="W239" s="121"/>
      <c r="X239" s="121"/>
      <c r="Y239" s="121"/>
      <c r="Z239" s="121"/>
      <c r="AA239" s="121"/>
      <c r="AB239" s="173"/>
      <c r="AC239" s="173"/>
      <c r="AD239" s="173"/>
      <c r="AE239" s="200" t="str">
        <f>IF(AD239="","",(VLOOKUP(AD239,#REF!,2,FALSE)))</f>
        <v/>
      </c>
      <c r="AF239" s="173"/>
      <c r="AG239" s="173"/>
      <c r="AH239" s="173"/>
      <c r="AI239" s="202"/>
      <c r="AJ239" s="201"/>
      <c r="AK239" s="201"/>
      <c r="AL239" s="201"/>
      <c r="AM239" s="203"/>
      <c r="AN239" s="203"/>
      <c r="AO239" s="203"/>
      <c r="AP239" s="201"/>
      <c r="AQ239" s="201"/>
      <c r="AR239" s="201"/>
      <c r="AS239" s="201"/>
      <c r="AT239" s="201"/>
      <c r="AU239" s="204"/>
      <c r="AV239" s="201"/>
      <c r="AW239" s="121"/>
      <c r="AX239" s="200" t="str">
        <f t="shared" si="10"/>
        <v/>
      </c>
      <c r="AY239" s="201"/>
      <c r="AZ239" s="201"/>
      <c r="BA239" s="201"/>
      <c r="BB239" s="201"/>
      <c r="BC239" s="204"/>
      <c r="BD239" s="208"/>
      <c r="BE239" s="201"/>
      <c r="BF239" s="201"/>
      <c r="BG239" s="201"/>
      <c r="BH239" s="204"/>
      <c r="BI239" s="201"/>
      <c r="BJ239" s="201"/>
      <c r="BK239" s="201"/>
      <c r="BL239" s="201"/>
      <c r="BM239" s="205"/>
      <c r="BN239" s="201"/>
      <c r="BO239" s="199"/>
      <c r="BP239" s="201"/>
      <c r="BQ239" s="199"/>
      <c r="BR239" s="199"/>
      <c r="BS239" s="199"/>
      <c r="BT239" s="199"/>
      <c r="BU239" s="199"/>
      <c r="BV239" s="199"/>
      <c r="BW239" s="199"/>
      <c r="BX239" s="201"/>
      <c r="CB239" s="214"/>
      <c r="CC239" s="214"/>
      <c r="CD239" s="214"/>
      <c r="CE239" s="215"/>
    </row>
    <row r="240" spans="1:83" s="177" customFormat="1" ht="27" customHeight="1" thickTop="1" thickBot="1" x14ac:dyDescent="0.25">
      <c r="A240" s="191"/>
      <c r="B240" s="173" t="str">
        <f t="shared" si="11"/>
        <v/>
      </c>
      <c r="C240" s="304" t="str">
        <f>IF(D240="","",(VLOOKUP(D240,Lookups!$B$4:$C$2561,2,FALSE)))</f>
        <v/>
      </c>
      <c r="D240" s="366"/>
      <c r="E240" s="173"/>
      <c r="F240" s="199"/>
      <c r="G240" s="173"/>
      <c r="H240" s="199"/>
      <c r="I240" s="173"/>
      <c r="J240" s="200" t="str">
        <f t="shared" si="9"/>
        <v/>
      </c>
      <c r="K240" s="173"/>
      <c r="L240" s="173"/>
      <c r="M240" s="173"/>
      <c r="N240" s="173"/>
      <c r="O240" s="173"/>
      <c r="P240" s="173"/>
      <c r="Q240" s="199"/>
      <c r="R240" s="199"/>
      <c r="S240" s="173"/>
      <c r="T240" s="121"/>
      <c r="U240" s="173"/>
      <c r="V240" s="121"/>
      <c r="W240" s="121"/>
      <c r="X240" s="121"/>
      <c r="Y240" s="121"/>
      <c r="Z240" s="121"/>
      <c r="AA240" s="121"/>
      <c r="AB240" s="173"/>
      <c r="AC240" s="173"/>
      <c r="AD240" s="173"/>
      <c r="AE240" s="200" t="str">
        <f>IF(AD240="","",(VLOOKUP(AD240,#REF!,2,FALSE)))</f>
        <v/>
      </c>
      <c r="AF240" s="173"/>
      <c r="AG240" s="173"/>
      <c r="AH240" s="173"/>
      <c r="AI240" s="202"/>
      <c r="AJ240" s="201"/>
      <c r="AK240" s="201"/>
      <c r="AL240" s="201"/>
      <c r="AM240" s="203"/>
      <c r="AN240" s="203"/>
      <c r="AO240" s="203"/>
      <c r="AP240" s="201"/>
      <c r="AQ240" s="201"/>
      <c r="AR240" s="201"/>
      <c r="AS240" s="201"/>
      <c r="AT240" s="201"/>
      <c r="AU240" s="204"/>
      <c r="AV240" s="201"/>
      <c r="AW240" s="121"/>
      <c r="AX240" s="200" t="str">
        <f t="shared" si="10"/>
        <v/>
      </c>
      <c r="AY240" s="201"/>
      <c r="AZ240" s="201"/>
      <c r="BA240" s="201"/>
      <c r="BB240" s="201"/>
      <c r="BC240" s="204"/>
      <c r="BD240" s="208"/>
      <c r="BE240" s="201"/>
      <c r="BF240" s="201"/>
      <c r="BG240" s="201"/>
      <c r="BH240" s="204"/>
      <c r="BI240" s="201"/>
      <c r="BJ240" s="201"/>
      <c r="BK240" s="201"/>
      <c r="BL240" s="201"/>
      <c r="BM240" s="205"/>
      <c r="BN240" s="201"/>
      <c r="BO240" s="199"/>
      <c r="BP240" s="201"/>
      <c r="BQ240" s="199"/>
      <c r="BR240" s="199"/>
      <c r="BS240" s="199"/>
      <c r="BT240" s="199"/>
      <c r="BU240" s="199"/>
      <c r="BV240" s="199"/>
      <c r="BW240" s="199"/>
      <c r="BX240" s="201"/>
      <c r="CB240" s="214"/>
      <c r="CC240" s="214"/>
      <c r="CD240" s="214"/>
      <c r="CE240" s="215"/>
    </row>
    <row r="241" spans="1:83" s="177" customFormat="1" ht="27" customHeight="1" thickTop="1" thickBot="1" x14ac:dyDescent="0.25">
      <c r="A241" s="191"/>
      <c r="B241" s="173" t="str">
        <f t="shared" si="11"/>
        <v/>
      </c>
      <c r="C241" s="304" t="str">
        <f>IF(D241="","",(VLOOKUP(D241,Lookups!$B$4:$C$2561,2,FALSE)))</f>
        <v/>
      </c>
      <c r="D241" s="366"/>
      <c r="E241" s="173"/>
      <c r="F241" s="199"/>
      <c r="G241" s="173"/>
      <c r="H241" s="199"/>
      <c r="I241" s="173"/>
      <c r="J241" s="200" t="str">
        <f t="shared" si="9"/>
        <v/>
      </c>
      <c r="K241" s="173"/>
      <c r="L241" s="173"/>
      <c r="M241" s="173"/>
      <c r="N241" s="173"/>
      <c r="O241" s="173"/>
      <c r="P241" s="173"/>
      <c r="Q241" s="199"/>
      <c r="R241" s="199"/>
      <c r="S241" s="173"/>
      <c r="T241" s="121"/>
      <c r="U241" s="173"/>
      <c r="V241" s="121"/>
      <c r="W241" s="121"/>
      <c r="X241" s="121"/>
      <c r="Y241" s="121"/>
      <c r="Z241" s="121"/>
      <c r="AA241" s="121"/>
      <c r="AB241" s="173"/>
      <c r="AC241" s="173"/>
      <c r="AD241" s="173"/>
      <c r="AE241" s="200" t="str">
        <f>IF(AD241="","",(VLOOKUP(AD241,#REF!,2,FALSE)))</f>
        <v/>
      </c>
      <c r="AF241" s="173"/>
      <c r="AG241" s="173"/>
      <c r="AH241" s="173"/>
      <c r="AI241" s="202"/>
      <c r="AJ241" s="201"/>
      <c r="AK241" s="201"/>
      <c r="AL241" s="201"/>
      <c r="AM241" s="203"/>
      <c r="AN241" s="203"/>
      <c r="AO241" s="203"/>
      <c r="AP241" s="201"/>
      <c r="AQ241" s="201"/>
      <c r="AR241" s="201"/>
      <c r="AS241" s="201"/>
      <c r="AT241" s="201"/>
      <c r="AU241" s="204"/>
      <c r="AV241" s="201"/>
      <c r="AW241" s="121"/>
      <c r="AX241" s="200" t="str">
        <f t="shared" si="10"/>
        <v/>
      </c>
      <c r="AY241" s="201"/>
      <c r="AZ241" s="201"/>
      <c r="BA241" s="201"/>
      <c r="BB241" s="201"/>
      <c r="BC241" s="204"/>
      <c r="BD241" s="208"/>
      <c r="BE241" s="201"/>
      <c r="BF241" s="201"/>
      <c r="BG241" s="201"/>
      <c r="BH241" s="204"/>
      <c r="BI241" s="201"/>
      <c r="BJ241" s="201"/>
      <c r="BK241" s="201"/>
      <c r="BL241" s="201"/>
      <c r="BM241" s="205"/>
      <c r="BN241" s="201"/>
      <c r="BO241" s="199"/>
      <c r="BP241" s="201"/>
      <c r="BQ241" s="199"/>
      <c r="BR241" s="199"/>
      <c r="BS241" s="199"/>
      <c r="BT241" s="199"/>
      <c r="BU241" s="199"/>
      <c r="BV241" s="199"/>
      <c r="BW241" s="199"/>
      <c r="BX241" s="201"/>
      <c r="CB241" s="214"/>
      <c r="CC241" s="214"/>
      <c r="CD241" s="214"/>
      <c r="CE241" s="215"/>
    </row>
    <row r="242" spans="1:83" s="177" customFormat="1" ht="27" customHeight="1" thickTop="1" thickBot="1" x14ac:dyDescent="0.25">
      <c r="A242" s="191"/>
      <c r="B242" s="173" t="str">
        <f t="shared" si="11"/>
        <v/>
      </c>
      <c r="C242" s="304" t="str">
        <f>IF(D242="","",(VLOOKUP(D242,Lookups!$B$4:$C$2561,2,FALSE)))</f>
        <v/>
      </c>
      <c r="D242" s="366"/>
      <c r="E242" s="173"/>
      <c r="F242" s="199"/>
      <c r="G242" s="173"/>
      <c r="H242" s="199"/>
      <c r="I242" s="173"/>
      <c r="J242" s="200" t="str">
        <f t="shared" si="9"/>
        <v/>
      </c>
      <c r="K242" s="173"/>
      <c r="L242" s="173"/>
      <c r="M242" s="173"/>
      <c r="N242" s="173"/>
      <c r="O242" s="173"/>
      <c r="P242" s="173"/>
      <c r="Q242" s="199"/>
      <c r="R242" s="199"/>
      <c r="S242" s="173"/>
      <c r="T242" s="121"/>
      <c r="U242" s="173"/>
      <c r="V242" s="121"/>
      <c r="W242" s="121"/>
      <c r="X242" s="121"/>
      <c r="Y242" s="121"/>
      <c r="Z242" s="121"/>
      <c r="AA242" s="121"/>
      <c r="AB242" s="173"/>
      <c r="AC242" s="173"/>
      <c r="AD242" s="173"/>
      <c r="AE242" s="200" t="str">
        <f>IF(AD242="","",(VLOOKUP(AD242,#REF!,2,FALSE)))</f>
        <v/>
      </c>
      <c r="AF242" s="173"/>
      <c r="AG242" s="173"/>
      <c r="AH242" s="173"/>
      <c r="AI242" s="202"/>
      <c r="AJ242" s="201"/>
      <c r="AK242" s="201"/>
      <c r="AL242" s="201"/>
      <c r="AM242" s="203"/>
      <c r="AN242" s="203"/>
      <c r="AO242" s="203"/>
      <c r="AP242" s="201"/>
      <c r="AQ242" s="201"/>
      <c r="AR242" s="201"/>
      <c r="AS242" s="201"/>
      <c r="AT242" s="201"/>
      <c r="AU242" s="204"/>
      <c r="AV242" s="201"/>
      <c r="AW242" s="121"/>
      <c r="AX242" s="200" t="str">
        <f t="shared" si="10"/>
        <v/>
      </c>
      <c r="AY242" s="201"/>
      <c r="AZ242" s="201"/>
      <c r="BA242" s="201"/>
      <c r="BB242" s="201"/>
      <c r="BC242" s="204"/>
      <c r="BD242" s="208"/>
      <c r="BE242" s="201"/>
      <c r="BF242" s="201"/>
      <c r="BG242" s="201"/>
      <c r="BH242" s="204"/>
      <c r="BI242" s="201"/>
      <c r="BJ242" s="201"/>
      <c r="BK242" s="201"/>
      <c r="BL242" s="201"/>
      <c r="BM242" s="205"/>
      <c r="BN242" s="201"/>
      <c r="BO242" s="199"/>
      <c r="BP242" s="201"/>
      <c r="BQ242" s="199"/>
      <c r="BR242" s="199"/>
      <c r="BS242" s="199"/>
      <c r="BT242" s="199"/>
      <c r="BU242" s="199"/>
      <c r="BV242" s="199"/>
      <c r="BW242" s="199"/>
      <c r="BX242" s="201"/>
      <c r="CB242" s="214"/>
      <c r="CC242" s="214"/>
      <c r="CD242" s="214"/>
      <c r="CE242" s="215"/>
    </row>
    <row r="243" spans="1:83" s="177" customFormat="1" ht="27" customHeight="1" thickTop="1" thickBot="1" x14ac:dyDescent="0.25">
      <c r="A243" s="191"/>
      <c r="B243" s="173" t="str">
        <f t="shared" si="11"/>
        <v/>
      </c>
      <c r="C243" s="304" t="str">
        <f>IF(D243="","",(VLOOKUP(D243,Lookups!$B$4:$C$2561,2,FALSE)))</f>
        <v/>
      </c>
      <c r="D243" s="366"/>
      <c r="E243" s="173"/>
      <c r="F243" s="199"/>
      <c r="G243" s="173"/>
      <c r="H243" s="199"/>
      <c r="I243" s="173"/>
      <c r="J243" s="200" t="str">
        <f t="shared" si="9"/>
        <v/>
      </c>
      <c r="K243" s="173"/>
      <c r="L243" s="173"/>
      <c r="M243" s="173"/>
      <c r="N243" s="173"/>
      <c r="O243" s="173"/>
      <c r="P243" s="173"/>
      <c r="Q243" s="199"/>
      <c r="R243" s="199"/>
      <c r="S243" s="173"/>
      <c r="T243" s="121"/>
      <c r="U243" s="173"/>
      <c r="V243" s="121"/>
      <c r="W243" s="121"/>
      <c r="X243" s="121"/>
      <c r="Y243" s="121"/>
      <c r="Z243" s="121"/>
      <c r="AA243" s="121"/>
      <c r="AB243" s="173"/>
      <c r="AC243" s="173"/>
      <c r="AD243" s="173"/>
      <c r="AE243" s="200" t="str">
        <f>IF(AD243="","",(VLOOKUP(AD243,#REF!,2,FALSE)))</f>
        <v/>
      </c>
      <c r="AF243" s="173"/>
      <c r="AG243" s="173"/>
      <c r="AH243" s="173"/>
      <c r="AI243" s="202"/>
      <c r="AJ243" s="201"/>
      <c r="AK243" s="201"/>
      <c r="AL243" s="201"/>
      <c r="AM243" s="203"/>
      <c r="AN243" s="203"/>
      <c r="AO243" s="203"/>
      <c r="AP243" s="201"/>
      <c r="AQ243" s="201"/>
      <c r="AR243" s="201"/>
      <c r="AS243" s="201"/>
      <c r="AT243" s="201"/>
      <c r="AU243" s="204"/>
      <c r="AV243" s="201"/>
      <c r="AW243" s="121"/>
      <c r="AX243" s="200" t="str">
        <f t="shared" si="10"/>
        <v/>
      </c>
      <c r="AY243" s="201"/>
      <c r="AZ243" s="201"/>
      <c r="BA243" s="201"/>
      <c r="BB243" s="201"/>
      <c r="BC243" s="204"/>
      <c r="BD243" s="208"/>
      <c r="BE243" s="201"/>
      <c r="BF243" s="201"/>
      <c r="BG243" s="201"/>
      <c r="BH243" s="204"/>
      <c r="BI243" s="201"/>
      <c r="BJ243" s="201"/>
      <c r="BK243" s="201"/>
      <c r="BL243" s="201"/>
      <c r="BM243" s="205"/>
      <c r="BN243" s="201"/>
      <c r="BO243" s="199"/>
      <c r="BP243" s="201"/>
      <c r="BQ243" s="199"/>
      <c r="BR243" s="199"/>
      <c r="BS243" s="199"/>
      <c r="BT243" s="199"/>
      <c r="BU243" s="199"/>
      <c r="BV243" s="199"/>
      <c r="BW243" s="199"/>
      <c r="BX243" s="201"/>
      <c r="CB243" s="214"/>
      <c r="CC243" s="214"/>
      <c r="CD243" s="214"/>
      <c r="CE243" s="215"/>
    </row>
    <row r="244" spans="1:83" s="177" customFormat="1" ht="27" customHeight="1" thickTop="1" thickBot="1" x14ac:dyDescent="0.25">
      <c r="A244" s="191"/>
      <c r="B244" s="173" t="str">
        <f t="shared" si="11"/>
        <v/>
      </c>
      <c r="C244" s="304" t="str">
        <f>IF(D244="","",(VLOOKUP(D244,Lookups!$B$4:$C$2561,2,FALSE)))</f>
        <v/>
      </c>
      <c r="D244" s="366"/>
      <c r="E244" s="173"/>
      <c r="F244" s="199"/>
      <c r="G244" s="173"/>
      <c r="H244" s="199"/>
      <c r="I244" s="173"/>
      <c r="J244" s="200" t="str">
        <f t="shared" si="9"/>
        <v/>
      </c>
      <c r="K244" s="173"/>
      <c r="L244" s="173"/>
      <c r="M244" s="173"/>
      <c r="N244" s="173"/>
      <c r="O244" s="173"/>
      <c r="P244" s="173"/>
      <c r="Q244" s="199"/>
      <c r="R244" s="199"/>
      <c r="S244" s="173"/>
      <c r="T244" s="121"/>
      <c r="U244" s="173"/>
      <c r="V244" s="121"/>
      <c r="W244" s="121"/>
      <c r="X244" s="121"/>
      <c r="Y244" s="121"/>
      <c r="Z244" s="121"/>
      <c r="AA244" s="121"/>
      <c r="AB244" s="173"/>
      <c r="AC244" s="173"/>
      <c r="AD244" s="173"/>
      <c r="AE244" s="200" t="str">
        <f>IF(AD244="","",(VLOOKUP(AD244,#REF!,2,FALSE)))</f>
        <v/>
      </c>
      <c r="AF244" s="173"/>
      <c r="AG244" s="173"/>
      <c r="AH244" s="173"/>
      <c r="AI244" s="202"/>
      <c r="AJ244" s="201"/>
      <c r="AK244" s="201"/>
      <c r="AL244" s="201"/>
      <c r="AM244" s="203"/>
      <c r="AN244" s="203"/>
      <c r="AO244" s="203"/>
      <c r="AP244" s="201"/>
      <c r="AQ244" s="201"/>
      <c r="AR244" s="201"/>
      <c r="AS244" s="201"/>
      <c r="AT244" s="201"/>
      <c r="AU244" s="204"/>
      <c r="AV244" s="201"/>
      <c r="AW244" s="121"/>
      <c r="AX244" s="200" t="str">
        <f t="shared" si="10"/>
        <v/>
      </c>
      <c r="AY244" s="201"/>
      <c r="AZ244" s="201"/>
      <c r="BA244" s="201"/>
      <c r="BB244" s="201"/>
      <c r="BC244" s="204"/>
      <c r="BD244" s="208"/>
      <c r="BE244" s="201"/>
      <c r="BF244" s="201"/>
      <c r="BG244" s="201"/>
      <c r="BH244" s="204"/>
      <c r="BI244" s="201"/>
      <c r="BJ244" s="201"/>
      <c r="BK244" s="201"/>
      <c r="BL244" s="201"/>
      <c r="BM244" s="205"/>
      <c r="BN244" s="201"/>
      <c r="BO244" s="199"/>
      <c r="BP244" s="201"/>
      <c r="BQ244" s="199"/>
      <c r="BR244" s="199"/>
      <c r="BS244" s="199"/>
      <c r="BT244" s="199"/>
      <c r="BU244" s="199"/>
      <c r="BV244" s="199"/>
      <c r="BW244" s="199"/>
      <c r="BX244" s="201"/>
      <c r="CB244" s="214"/>
      <c r="CC244" s="214"/>
      <c r="CD244" s="214"/>
      <c r="CE244" s="215"/>
    </row>
    <row r="245" spans="1:83" s="177" customFormat="1" ht="27" customHeight="1" thickTop="1" thickBot="1" x14ac:dyDescent="0.25">
      <c r="A245" s="191"/>
      <c r="B245" s="173" t="str">
        <f t="shared" si="11"/>
        <v/>
      </c>
      <c r="C245" s="304" t="str">
        <f>IF(D245="","",(VLOOKUP(D245,Lookups!$B$4:$C$2561,2,FALSE)))</f>
        <v/>
      </c>
      <c r="D245" s="366"/>
      <c r="E245" s="173"/>
      <c r="F245" s="199"/>
      <c r="G245" s="173"/>
      <c r="H245" s="199"/>
      <c r="I245" s="173"/>
      <c r="J245" s="200" t="str">
        <f t="shared" si="9"/>
        <v/>
      </c>
      <c r="K245" s="173"/>
      <c r="L245" s="173"/>
      <c r="M245" s="173"/>
      <c r="N245" s="173"/>
      <c r="O245" s="173"/>
      <c r="P245" s="173"/>
      <c r="Q245" s="199"/>
      <c r="R245" s="199"/>
      <c r="S245" s="173"/>
      <c r="T245" s="121"/>
      <c r="U245" s="173"/>
      <c r="V245" s="121"/>
      <c r="W245" s="121"/>
      <c r="X245" s="121"/>
      <c r="Y245" s="121"/>
      <c r="Z245" s="121"/>
      <c r="AA245" s="121"/>
      <c r="AB245" s="173"/>
      <c r="AC245" s="173"/>
      <c r="AD245" s="173"/>
      <c r="AE245" s="200" t="str">
        <f>IF(AD245="","",(VLOOKUP(AD245,#REF!,2,FALSE)))</f>
        <v/>
      </c>
      <c r="AF245" s="173"/>
      <c r="AG245" s="173"/>
      <c r="AH245" s="173"/>
      <c r="AI245" s="202"/>
      <c r="AJ245" s="201"/>
      <c r="AK245" s="201"/>
      <c r="AL245" s="201"/>
      <c r="AM245" s="203"/>
      <c r="AN245" s="203"/>
      <c r="AO245" s="203"/>
      <c r="AP245" s="201"/>
      <c r="AQ245" s="201"/>
      <c r="AR245" s="201"/>
      <c r="AS245" s="201"/>
      <c r="AT245" s="201"/>
      <c r="AU245" s="204"/>
      <c r="AV245" s="201"/>
      <c r="AW245" s="121"/>
      <c r="AX245" s="200" t="str">
        <f t="shared" si="10"/>
        <v/>
      </c>
      <c r="AY245" s="201"/>
      <c r="AZ245" s="201"/>
      <c r="BA245" s="201"/>
      <c r="BB245" s="201"/>
      <c r="BC245" s="204"/>
      <c r="BD245" s="208"/>
      <c r="BE245" s="201"/>
      <c r="BF245" s="201"/>
      <c r="BG245" s="201"/>
      <c r="BH245" s="204"/>
      <c r="BI245" s="201"/>
      <c r="BJ245" s="201"/>
      <c r="BK245" s="201"/>
      <c r="BL245" s="201"/>
      <c r="BM245" s="205"/>
      <c r="BN245" s="201"/>
      <c r="BO245" s="199"/>
      <c r="BP245" s="201"/>
      <c r="BQ245" s="199"/>
      <c r="BR245" s="199"/>
      <c r="BS245" s="199"/>
      <c r="BT245" s="199"/>
      <c r="BU245" s="199"/>
      <c r="BV245" s="199"/>
      <c r="BW245" s="199"/>
      <c r="BX245" s="201"/>
      <c r="CB245" s="214"/>
      <c r="CC245" s="214"/>
      <c r="CD245" s="214"/>
      <c r="CE245" s="215"/>
    </row>
    <row r="246" spans="1:83" s="177" customFormat="1" ht="27" customHeight="1" thickTop="1" thickBot="1" x14ac:dyDescent="0.25">
      <c r="A246" s="191"/>
      <c r="B246" s="173" t="str">
        <f t="shared" si="11"/>
        <v/>
      </c>
      <c r="C246" s="304" t="str">
        <f>IF(D246="","",(VLOOKUP(D246,Lookups!$B$4:$C$2561,2,FALSE)))</f>
        <v/>
      </c>
      <c r="D246" s="366"/>
      <c r="E246" s="173"/>
      <c r="F246" s="199"/>
      <c r="G246" s="173"/>
      <c r="H246" s="199"/>
      <c r="I246" s="173"/>
      <c r="J246" s="200" t="str">
        <f t="shared" si="9"/>
        <v/>
      </c>
      <c r="K246" s="173"/>
      <c r="L246" s="173"/>
      <c r="M246" s="173"/>
      <c r="N246" s="173"/>
      <c r="O246" s="173"/>
      <c r="P246" s="173"/>
      <c r="Q246" s="199"/>
      <c r="R246" s="199"/>
      <c r="S246" s="173"/>
      <c r="T246" s="121"/>
      <c r="U246" s="173"/>
      <c r="V246" s="121"/>
      <c r="W246" s="121"/>
      <c r="X246" s="121"/>
      <c r="Y246" s="121"/>
      <c r="Z246" s="121"/>
      <c r="AA246" s="121"/>
      <c r="AB246" s="173"/>
      <c r="AC246" s="173"/>
      <c r="AD246" s="173"/>
      <c r="AE246" s="200" t="str">
        <f>IF(AD246="","",(VLOOKUP(AD246,#REF!,2,FALSE)))</f>
        <v/>
      </c>
      <c r="AF246" s="173"/>
      <c r="AG246" s="173"/>
      <c r="AH246" s="173"/>
      <c r="AI246" s="202"/>
      <c r="AJ246" s="201"/>
      <c r="AK246" s="201"/>
      <c r="AL246" s="201"/>
      <c r="AM246" s="203"/>
      <c r="AN246" s="203"/>
      <c r="AO246" s="203"/>
      <c r="AP246" s="201"/>
      <c r="AQ246" s="201"/>
      <c r="AR246" s="201"/>
      <c r="AS246" s="201"/>
      <c r="AT246" s="201"/>
      <c r="AU246" s="204"/>
      <c r="AV246" s="201"/>
      <c r="AW246" s="121"/>
      <c r="AX246" s="200" t="str">
        <f t="shared" si="10"/>
        <v/>
      </c>
      <c r="AY246" s="201"/>
      <c r="AZ246" s="201"/>
      <c r="BA246" s="201"/>
      <c r="BB246" s="201"/>
      <c r="BC246" s="204"/>
      <c r="BD246" s="208"/>
      <c r="BE246" s="201"/>
      <c r="BF246" s="201"/>
      <c r="BG246" s="201"/>
      <c r="BH246" s="204"/>
      <c r="BI246" s="201"/>
      <c r="BJ246" s="201"/>
      <c r="BK246" s="201"/>
      <c r="BL246" s="201"/>
      <c r="BM246" s="205"/>
      <c r="BN246" s="201"/>
      <c r="BO246" s="199"/>
      <c r="BP246" s="201"/>
      <c r="BQ246" s="199"/>
      <c r="BR246" s="199"/>
      <c r="BS246" s="199"/>
      <c r="BT246" s="199"/>
      <c r="BU246" s="199"/>
      <c r="BV246" s="199"/>
      <c r="BW246" s="199"/>
      <c r="BX246" s="201"/>
      <c r="CB246" s="214"/>
      <c r="CC246" s="214"/>
      <c r="CD246" s="214"/>
      <c r="CE246" s="215"/>
    </row>
    <row r="247" spans="1:83" s="177" customFormat="1" ht="27" customHeight="1" thickTop="1" thickBot="1" x14ac:dyDescent="0.25">
      <c r="A247" s="191"/>
      <c r="B247" s="173" t="str">
        <f t="shared" si="11"/>
        <v/>
      </c>
      <c r="C247" s="304" t="str">
        <f>IF(D247="","",(VLOOKUP(D247,Lookups!$B$4:$C$2561,2,FALSE)))</f>
        <v/>
      </c>
      <c r="D247" s="366"/>
      <c r="E247" s="173"/>
      <c r="F247" s="199"/>
      <c r="G247" s="173"/>
      <c r="H247" s="199"/>
      <c r="I247" s="173"/>
      <c r="J247" s="200" t="str">
        <f t="shared" si="9"/>
        <v/>
      </c>
      <c r="K247" s="173"/>
      <c r="L247" s="173"/>
      <c r="M247" s="173"/>
      <c r="N247" s="173"/>
      <c r="O247" s="173"/>
      <c r="P247" s="173"/>
      <c r="Q247" s="199"/>
      <c r="R247" s="199"/>
      <c r="S247" s="173"/>
      <c r="T247" s="121"/>
      <c r="U247" s="173"/>
      <c r="V247" s="121"/>
      <c r="W247" s="121"/>
      <c r="X247" s="121"/>
      <c r="Y247" s="121"/>
      <c r="Z247" s="121"/>
      <c r="AA247" s="121"/>
      <c r="AB247" s="173"/>
      <c r="AC247" s="173"/>
      <c r="AD247" s="173"/>
      <c r="AE247" s="200" t="str">
        <f>IF(AD247="","",(VLOOKUP(AD247,#REF!,2,FALSE)))</f>
        <v/>
      </c>
      <c r="AF247" s="173"/>
      <c r="AG247" s="173"/>
      <c r="AH247" s="173"/>
      <c r="AI247" s="202"/>
      <c r="AJ247" s="201"/>
      <c r="AK247" s="201"/>
      <c r="AL247" s="201"/>
      <c r="AM247" s="203"/>
      <c r="AN247" s="203"/>
      <c r="AO247" s="203"/>
      <c r="AP247" s="201"/>
      <c r="AQ247" s="201"/>
      <c r="AR247" s="201"/>
      <c r="AS247" s="201"/>
      <c r="AT247" s="201"/>
      <c r="AU247" s="204"/>
      <c r="AV247" s="201"/>
      <c r="AW247" s="121"/>
      <c r="AX247" s="200" t="str">
        <f t="shared" si="10"/>
        <v/>
      </c>
      <c r="AY247" s="201"/>
      <c r="AZ247" s="201"/>
      <c r="BA247" s="201"/>
      <c r="BB247" s="201"/>
      <c r="BC247" s="204"/>
      <c r="BD247" s="208"/>
      <c r="BE247" s="201"/>
      <c r="BF247" s="201"/>
      <c r="BG247" s="201"/>
      <c r="BH247" s="204"/>
      <c r="BI247" s="201"/>
      <c r="BJ247" s="201"/>
      <c r="BK247" s="201"/>
      <c r="BL247" s="201"/>
      <c r="BM247" s="205"/>
      <c r="BN247" s="201"/>
      <c r="BO247" s="199"/>
      <c r="BP247" s="201"/>
      <c r="BQ247" s="199"/>
      <c r="BR247" s="199"/>
      <c r="BS247" s="199"/>
      <c r="BT247" s="199"/>
      <c r="BU247" s="199"/>
      <c r="BV247" s="199"/>
      <c r="BW247" s="199"/>
      <c r="BX247" s="201"/>
      <c r="CB247" s="214"/>
      <c r="CC247" s="214"/>
      <c r="CD247" s="214"/>
      <c r="CE247" s="215"/>
    </row>
    <row r="248" spans="1:83" s="177" customFormat="1" ht="27" customHeight="1" thickTop="1" thickBot="1" x14ac:dyDescent="0.25">
      <c r="A248" s="191"/>
      <c r="B248" s="173" t="str">
        <f t="shared" si="11"/>
        <v/>
      </c>
      <c r="C248" s="304" t="str">
        <f>IF(D248="","",(VLOOKUP(D248,Lookups!$B$4:$C$2561,2,FALSE)))</f>
        <v/>
      </c>
      <c r="D248" s="366"/>
      <c r="E248" s="173"/>
      <c r="F248" s="199"/>
      <c r="G248" s="173"/>
      <c r="H248" s="199"/>
      <c r="I248" s="173"/>
      <c r="J248" s="200" t="str">
        <f t="shared" si="9"/>
        <v/>
      </c>
      <c r="K248" s="173"/>
      <c r="L248" s="173"/>
      <c r="M248" s="173"/>
      <c r="N248" s="173"/>
      <c r="O248" s="173"/>
      <c r="P248" s="173"/>
      <c r="Q248" s="199"/>
      <c r="R248" s="199"/>
      <c r="S248" s="173"/>
      <c r="T248" s="121"/>
      <c r="U248" s="173"/>
      <c r="V248" s="121"/>
      <c r="W248" s="121"/>
      <c r="X248" s="121"/>
      <c r="Y248" s="121"/>
      <c r="Z248" s="121"/>
      <c r="AA248" s="121"/>
      <c r="AB248" s="173"/>
      <c r="AC248" s="173"/>
      <c r="AD248" s="173"/>
      <c r="AE248" s="200" t="str">
        <f>IF(AD248="","",(VLOOKUP(AD248,#REF!,2,FALSE)))</f>
        <v/>
      </c>
      <c r="AF248" s="173"/>
      <c r="AG248" s="173"/>
      <c r="AH248" s="173"/>
      <c r="AI248" s="202"/>
      <c r="AJ248" s="201"/>
      <c r="AK248" s="201"/>
      <c r="AL248" s="201"/>
      <c r="AM248" s="203"/>
      <c r="AN248" s="203"/>
      <c r="AO248" s="203"/>
      <c r="AP248" s="201"/>
      <c r="AQ248" s="201"/>
      <c r="AR248" s="201"/>
      <c r="AS248" s="201"/>
      <c r="AT248" s="201"/>
      <c r="AU248" s="204"/>
      <c r="AV248" s="201"/>
      <c r="AW248" s="121"/>
      <c r="AX248" s="200" t="str">
        <f t="shared" si="10"/>
        <v/>
      </c>
      <c r="AY248" s="201"/>
      <c r="AZ248" s="201"/>
      <c r="BA248" s="201"/>
      <c r="BB248" s="201"/>
      <c r="BC248" s="204"/>
      <c r="BD248" s="208"/>
      <c r="BE248" s="201"/>
      <c r="BF248" s="201"/>
      <c r="BG248" s="201"/>
      <c r="BH248" s="204"/>
      <c r="BI248" s="201"/>
      <c r="BJ248" s="201"/>
      <c r="BK248" s="201"/>
      <c r="BL248" s="201"/>
      <c r="BM248" s="205"/>
      <c r="BN248" s="201"/>
      <c r="BO248" s="199"/>
      <c r="BP248" s="201"/>
      <c r="BQ248" s="199"/>
      <c r="BR248" s="199"/>
      <c r="BS248" s="199"/>
      <c r="BT248" s="199"/>
      <c r="BU248" s="199"/>
      <c r="BV248" s="199"/>
      <c r="BW248" s="199"/>
      <c r="BX248" s="201"/>
      <c r="CB248" s="214"/>
      <c r="CC248" s="214"/>
      <c r="CD248" s="214"/>
      <c r="CE248" s="215"/>
    </row>
    <row r="249" spans="1:83" s="177" customFormat="1" ht="27" customHeight="1" thickTop="1" thickBot="1" x14ac:dyDescent="0.25">
      <c r="A249" s="191"/>
      <c r="B249" s="173" t="str">
        <f t="shared" si="11"/>
        <v/>
      </c>
      <c r="C249" s="304" t="str">
        <f>IF(D249="","",(VLOOKUP(D249,Lookups!$B$4:$C$2561,2,FALSE)))</f>
        <v/>
      </c>
      <c r="D249" s="366"/>
      <c r="E249" s="173"/>
      <c r="F249" s="199"/>
      <c r="G249" s="173"/>
      <c r="H249" s="199"/>
      <c r="I249" s="173"/>
      <c r="J249" s="200" t="str">
        <f t="shared" si="9"/>
        <v/>
      </c>
      <c r="K249" s="173"/>
      <c r="L249" s="173"/>
      <c r="M249" s="173"/>
      <c r="N249" s="173"/>
      <c r="O249" s="173"/>
      <c r="P249" s="173"/>
      <c r="Q249" s="199"/>
      <c r="R249" s="199"/>
      <c r="S249" s="173"/>
      <c r="T249" s="121"/>
      <c r="U249" s="173"/>
      <c r="V249" s="121"/>
      <c r="W249" s="121"/>
      <c r="X249" s="121"/>
      <c r="Y249" s="121"/>
      <c r="Z249" s="121"/>
      <c r="AA249" s="121"/>
      <c r="AB249" s="173"/>
      <c r="AC249" s="173"/>
      <c r="AD249" s="173"/>
      <c r="AE249" s="200" t="str">
        <f>IF(AD249="","",(VLOOKUP(AD249,#REF!,2,FALSE)))</f>
        <v/>
      </c>
      <c r="AF249" s="173"/>
      <c r="AG249" s="173"/>
      <c r="AH249" s="173"/>
      <c r="AI249" s="202"/>
      <c r="AJ249" s="201"/>
      <c r="AK249" s="201"/>
      <c r="AL249" s="201"/>
      <c r="AM249" s="203"/>
      <c r="AN249" s="203"/>
      <c r="AO249" s="203"/>
      <c r="AP249" s="201"/>
      <c r="AQ249" s="201"/>
      <c r="AR249" s="201"/>
      <c r="AS249" s="201"/>
      <c r="AT249" s="201"/>
      <c r="AU249" s="204"/>
      <c r="AV249" s="201"/>
      <c r="AW249" s="121"/>
      <c r="AX249" s="200" t="str">
        <f t="shared" si="10"/>
        <v/>
      </c>
      <c r="AY249" s="201"/>
      <c r="AZ249" s="201"/>
      <c r="BA249" s="201"/>
      <c r="BB249" s="201"/>
      <c r="BC249" s="204"/>
      <c r="BD249" s="208"/>
      <c r="BE249" s="201"/>
      <c r="BF249" s="201"/>
      <c r="BG249" s="201"/>
      <c r="BH249" s="204"/>
      <c r="BI249" s="201"/>
      <c r="BJ249" s="201"/>
      <c r="BK249" s="201"/>
      <c r="BL249" s="201"/>
      <c r="BM249" s="205"/>
      <c r="BN249" s="201"/>
      <c r="BO249" s="199"/>
      <c r="BP249" s="201"/>
      <c r="BQ249" s="199"/>
      <c r="BR249" s="199"/>
      <c r="BS249" s="199"/>
      <c r="BT249" s="199"/>
      <c r="BU249" s="199"/>
      <c r="BV249" s="199"/>
      <c r="BW249" s="199"/>
      <c r="BX249" s="201"/>
      <c r="CB249" s="214"/>
      <c r="CC249" s="214"/>
      <c r="CD249" s="214"/>
      <c r="CE249" s="215"/>
    </row>
    <row r="250" spans="1:83" s="177" customFormat="1" ht="27" customHeight="1" thickTop="1" thickBot="1" x14ac:dyDescent="0.25">
      <c r="A250" s="191"/>
      <c r="B250" s="173" t="str">
        <f t="shared" si="11"/>
        <v/>
      </c>
      <c r="C250" s="304" t="str">
        <f>IF(D250="","",(VLOOKUP(D250,Lookups!$B$4:$C$2561,2,FALSE)))</f>
        <v/>
      </c>
      <c r="D250" s="366"/>
      <c r="E250" s="173"/>
      <c r="F250" s="199"/>
      <c r="G250" s="173"/>
      <c r="H250" s="199"/>
      <c r="I250" s="173"/>
      <c r="J250" s="200" t="str">
        <f t="shared" si="9"/>
        <v/>
      </c>
      <c r="K250" s="173"/>
      <c r="L250" s="173"/>
      <c r="M250" s="173"/>
      <c r="N250" s="173"/>
      <c r="O250" s="173"/>
      <c r="P250" s="173"/>
      <c r="Q250" s="199"/>
      <c r="R250" s="199"/>
      <c r="S250" s="173"/>
      <c r="T250" s="121"/>
      <c r="U250" s="173"/>
      <c r="V250" s="121"/>
      <c r="W250" s="121"/>
      <c r="X250" s="121"/>
      <c r="Y250" s="121"/>
      <c r="Z250" s="121"/>
      <c r="AA250" s="121"/>
      <c r="AB250" s="173"/>
      <c r="AC250" s="173"/>
      <c r="AD250" s="173"/>
      <c r="AE250" s="200" t="str">
        <f>IF(AD250="","",(VLOOKUP(AD250,#REF!,2,FALSE)))</f>
        <v/>
      </c>
      <c r="AF250" s="173"/>
      <c r="AG250" s="173"/>
      <c r="AH250" s="173"/>
      <c r="AI250" s="202"/>
      <c r="AJ250" s="201"/>
      <c r="AK250" s="201"/>
      <c r="AL250" s="201"/>
      <c r="AM250" s="203"/>
      <c r="AN250" s="203"/>
      <c r="AO250" s="203"/>
      <c r="AP250" s="201"/>
      <c r="AQ250" s="201"/>
      <c r="AR250" s="201"/>
      <c r="AS250" s="201"/>
      <c r="AT250" s="201"/>
      <c r="AU250" s="204"/>
      <c r="AV250" s="201"/>
      <c r="AW250" s="121"/>
      <c r="AX250" s="200" t="str">
        <f t="shared" si="10"/>
        <v/>
      </c>
      <c r="AY250" s="201"/>
      <c r="AZ250" s="201"/>
      <c r="BA250" s="201"/>
      <c r="BB250" s="201"/>
      <c r="BC250" s="204"/>
      <c r="BD250" s="208"/>
      <c r="BE250" s="201"/>
      <c r="BF250" s="201"/>
      <c r="BG250" s="201"/>
      <c r="BH250" s="204"/>
      <c r="BI250" s="201"/>
      <c r="BJ250" s="201"/>
      <c r="BK250" s="201"/>
      <c r="BL250" s="201"/>
      <c r="BM250" s="205"/>
      <c r="BN250" s="201"/>
      <c r="BO250" s="199"/>
      <c r="BP250" s="201"/>
      <c r="BQ250" s="199"/>
      <c r="BR250" s="199"/>
      <c r="BS250" s="199"/>
      <c r="BT250" s="199"/>
      <c r="BU250" s="199"/>
      <c r="BV250" s="199"/>
      <c r="BW250" s="199"/>
      <c r="BX250" s="201"/>
      <c r="CB250" s="214"/>
      <c r="CC250" s="214"/>
      <c r="CD250" s="214"/>
      <c r="CE250" s="215"/>
    </row>
    <row r="251" spans="1:83" s="177" customFormat="1" ht="27" customHeight="1" thickTop="1" thickBot="1" x14ac:dyDescent="0.25">
      <c r="A251" s="191"/>
      <c r="B251" s="173" t="str">
        <f t="shared" si="11"/>
        <v/>
      </c>
      <c r="C251" s="304" t="str">
        <f>IF(D251="","",(VLOOKUP(D251,Lookups!$B$4:$C$2561,2,FALSE)))</f>
        <v/>
      </c>
      <c r="D251" s="366"/>
      <c r="E251" s="173"/>
      <c r="F251" s="199"/>
      <c r="G251" s="173"/>
      <c r="H251" s="199"/>
      <c r="I251" s="173"/>
      <c r="J251" s="200" t="str">
        <f t="shared" si="9"/>
        <v/>
      </c>
      <c r="K251" s="173"/>
      <c r="L251" s="173"/>
      <c r="M251" s="173"/>
      <c r="N251" s="173"/>
      <c r="O251" s="173"/>
      <c r="P251" s="173"/>
      <c r="Q251" s="199"/>
      <c r="R251" s="199"/>
      <c r="S251" s="173"/>
      <c r="T251" s="121"/>
      <c r="U251" s="173"/>
      <c r="V251" s="121"/>
      <c r="W251" s="121"/>
      <c r="X251" s="121"/>
      <c r="Y251" s="121"/>
      <c r="Z251" s="121"/>
      <c r="AA251" s="121"/>
      <c r="AB251" s="173"/>
      <c r="AC251" s="173"/>
      <c r="AD251" s="173"/>
      <c r="AE251" s="200" t="str">
        <f>IF(AD251="","",(VLOOKUP(AD251,#REF!,2,FALSE)))</f>
        <v/>
      </c>
      <c r="AF251" s="173"/>
      <c r="AG251" s="173"/>
      <c r="AH251" s="173"/>
      <c r="AI251" s="202"/>
      <c r="AJ251" s="201"/>
      <c r="AK251" s="201"/>
      <c r="AL251" s="201"/>
      <c r="AM251" s="203"/>
      <c r="AN251" s="203"/>
      <c r="AO251" s="203"/>
      <c r="AP251" s="201"/>
      <c r="AQ251" s="201"/>
      <c r="AR251" s="201"/>
      <c r="AS251" s="201"/>
      <c r="AT251" s="201"/>
      <c r="AU251" s="204"/>
      <c r="AV251" s="201"/>
      <c r="AW251" s="121"/>
      <c r="AX251" s="200" t="str">
        <f t="shared" si="10"/>
        <v/>
      </c>
      <c r="AY251" s="201"/>
      <c r="AZ251" s="201"/>
      <c r="BA251" s="201"/>
      <c r="BB251" s="201"/>
      <c r="BC251" s="204"/>
      <c r="BD251" s="208"/>
      <c r="BE251" s="201"/>
      <c r="BF251" s="201"/>
      <c r="BG251" s="201"/>
      <c r="BH251" s="204"/>
      <c r="BI251" s="201"/>
      <c r="BJ251" s="201"/>
      <c r="BK251" s="201"/>
      <c r="BL251" s="201"/>
      <c r="BM251" s="205"/>
      <c r="BN251" s="201"/>
      <c r="BO251" s="199"/>
      <c r="BP251" s="201"/>
      <c r="BQ251" s="199"/>
      <c r="BR251" s="199"/>
      <c r="BS251" s="199"/>
      <c r="BT251" s="199"/>
      <c r="BU251" s="199"/>
      <c r="BV251" s="199"/>
      <c r="BW251" s="199"/>
      <c r="BX251" s="201"/>
      <c r="CB251" s="214"/>
      <c r="CC251" s="214"/>
      <c r="CD251" s="214"/>
      <c r="CE251" s="215"/>
    </row>
    <row r="252" spans="1:83" s="177" customFormat="1" ht="27" customHeight="1" thickTop="1" thickBot="1" x14ac:dyDescent="0.25">
      <c r="A252" s="191"/>
      <c r="B252" s="173" t="str">
        <f t="shared" si="11"/>
        <v/>
      </c>
      <c r="C252" s="304" t="str">
        <f>IF(D252="","",(VLOOKUP(D252,Lookups!$B$4:$C$2561,2,FALSE)))</f>
        <v/>
      </c>
      <c r="D252" s="366"/>
      <c r="E252" s="173"/>
      <c r="F252" s="199"/>
      <c r="G252" s="173"/>
      <c r="H252" s="199"/>
      <c r="I252" s="173"/>
      <c r="J252" s="200" t="str">
        <f t="shared" si="9"/>
        <v/>
      </c>
      <c r="K252" s="173"/>
      <c r="L252" s="173"/>
      <c r="M252" s="173"/>
      <c r="N252" s="173"/>
      <c r="O252" s="173"/>
      <c r="P252" s="173"/>
      <c r="Q252" s="199"/>
      <c r="R252" s="199"/>
      <c r="S252" s="173"/>
      <c r="T252" s="121"/>
      <c r="U252" s="173"/>
      <c r="V252" s="121"/>
      <c r="W252" s="121"/>
      <c r="X252" s="121"/>
      <c r="Y252" s="121"/>
      <c r="Z252" s="121"/>
      <c r="AA252" s="121"/>
      <c r="AB252" s="173"/>
      <c r="AC252" s="173"/>
      <c r="AD252" s="173"/>
      <c r="AE252" s="200" t="str">
        <f>IF(AD252="","",(VLOOKUP(AD252,#REF!,2,FALSE)))</f>
        <v/>
      </c>
      <c r="AF252" s="173"/>
      <c r="AG252" s="173"/>
      <c r="AH252" s="173"/>
      <c r="AI252" s="202"/>
      <c r="AJ252" s="201"/>
      <c r="AK252" s="201"/>
      <c r="AL252" s="201"/>
      <c r="AM252" s="203"/>
      <c r="AN252" s="203"/>
      <c r="AO252" s="203"/>
      <c r="AP252" s="201"/>
      <c r="AQ252" s="201"/>
      <c r="AR252" s="201"/>
      <c r="AS252" s="201"/>
      <c r="AT252" s="201"/>
      <c r="AU252" s="204"/>
      <c r="AV252" s="201"/>
      <c r="AW252" s="121"/>
      <c r="AX252" s="200" t="str">
        <f t="shared" si="10"/>
        <v/>
      </c>
      <c r="AY252" s="201"/>
      <c r="AZ252" s="201"/>
      <c r="BA252" s="201"/>
      <c r="BB252" s="201"/>
      <c r="BC252" s="204"/>
      <c r="BD252" s="208"/>
      <c r="BE252" s="201"/>
      <c r="BF252" s="201"/>
      <c r="BG252" s="201"/>
      <c r="BH252" s="204"/>
      <c r="BI252" s="201"/>
      <c r="BJ252" s="201"/>
      <c r="BK252" s="201"/>
      <c r="BL252" s="201"/>
      <c r="BM252" s="205"/>
      <c r="BN252" s="201"/>
      <c r="BO252" s="199"/>
      <c r="BP252" s="201"/>
      <c r="BQ252" s="199"/>
      <c r="BR252" s="199"/>
      <c r="BS252" s="199"/>
      <c r="BT252" s="199"/>
      <c r="BU252" s="199"/>
      <c r="BV252" s="199"/>
      <c r="BW252" s="199"/>
      <c r="BX252" s="201"/>
      <c r="CB252" s="214"/>
      <c r="CC252" s="214"/>
      <c r="CD252" s="214"/>
      <c r="CE252" s="215"/>
    </row>
    <row r="253" spans="1:83" s="177" customFormat="1" ht="27" customHeight="1" thickTop="1" thickBot="1" x14ac:dyDescent="0.25">
      <c r="A253" s="191"/>
      <c r="B253" s="173" t="str">
        <f t="shared" si="11"/>
        <v/>
      </c>
      <c r="C253" s="304" t="str">
        <f>IF(D253="","",(VLOOKUP(D253,Lookups!$B$4:$C$2561,2,FALSE)))</f>
        <v/>
      </c>
      <c r="D253" s="366"/>
      <c r="E253" s="173"/>
      <c r="F253" s="199"/>
      <c r="G253" s="173"/>
      <c r="H253" s="199"/>
      <c r="I253" s="173"/>
      <c r="J253" s="200" t="str">
        <f t="shared" si="9"/>
        <v/>
      </c>
      <c r="K253" s="173"/>
      <c r="L253" s="173"/>
      <c r="M253" s="173"/>
      <c r="N253" s="173"/>
      <c r="O253" s="173"/>
      <c r="P253" s="173"/>
      <c r="Q253" s="199"/>
      <c r="R253" s="199"/>
      <c r="S253" s="173"/>
      <c r="T253" s="121"/>
      <c r="U253" s="173"/>
      <c r="V253" s="121"/>
      <c r="W253" s="121"/>
      <c r="X253" s="121"/>
      <c r="Y253" s="121"/>
      <c r="Z253" s="121"/>
      <c r="AA253" s="121"/>
      <c r="AB253" s="173"/>
      <c r="AC253" s="173"/>
      <c r="AD253" s="173"/>
      <c r="AE253" s="200" t="str">
        <f>IF(AD253="","",(VLOOKUP(AD253,#REF!,2,FALSE)))</f>
        <v/>
      </c>
      <c r="AF253" s="173"/>
      <c r="AG253" s="173"/>
      <c r="AH253" s="173"/>
      <c r="AI253" s="202"/>
      <c r="AJ253" s="201"/>
      <c r="AK253" s="201"/>
      <c r="AL253" s="201"/>
      <c r="AM253" s="203"/>
      <c r="AN253" s="203"/>
      <c r="AO253" s="203"/>
      <c r="AP253" s="201"/>
      <c r="AQ253" s="201"/>
      <c r="AR253" s="201"/>
      <c r="AS253" s="201"/>
      <c r="AT253" s="201"/>
      <c r="AU253" s="204"/>
      <c r="AV253" s="201"/>
      <c r="AW253" s="121"/>
      <c r="AX253" s="200" t="str">
        <f t="shared" si="10"/>
        <v/>
      </c>
      <c r="AY253" s="201"/>
      <c r="AZ253" s="201"/>
      <c r="BA253" s="201"/>
      <c r="BB253" s="201"/>
      <c r="BC253" s="204"/>
      <c r="BD253" s="208"/>
      <c r="BE253" s="201"/>
      <c r="BF253" s="201"/>
      <c r="BG253" s="201"/>
      <c r="BH253" s="204"/>
      <c r="BI253" s="201"/>
      <c r="BJ253" s="201"/>
      <c r="BK253" s="201"/>
      <c r="BL253" s="201"/>
      <c r="BM253" s="205"/>
      <c r="BN253" s="201"/>
      <c r="BO253" s="199"/>
      <c r="BP253" s="201"/>
      <c r="BQ253" s="199"/>
      <c r="BR253" s="199"/>
      <c r="BS253" s="199"/>
      <c r="BT253" s="199"/>
      <c r="BU253" s="199"/>
      <c r="BV253" s="199"/>
      <c r="BW253" s="199"/>
      <c r="BX253" s="201"/>
      <c r="CB253" s="214"/>
      <c r="CC253" s="214"/>
      <c r="CD253" s="214"/>
      <c r="CE253" s="215"/>
    </row>
    <row r="254" spans="1:83" s="177" customFormat="1" ht="27" customHeight="1" thickTop="1" thickBot="1" x14ac:dyDescent="0.25">
      <c r="A254" s="191"/>
      <c r="B254" s="173" t="str">
        <f t="shared" si="11"/>
        <v/>
      </c>
      <c r="C254" s="304" t="str">
        <f>IF(D254="","",(VLOOKUP(D254,Lookups!$B$4:$C$2561,2,FALSE)))</f>
        <v/>
      </c>
      <c r="D254" s="366"/>
      <c r="E254" s="173"/>
      <c r="F254" s="199"/>
      <c r="G254" s="173"/>
      <c r="H254" s="199"/>
      <c r="I254" s="173"/>
      <c r="J254" s="200" t="str">
        <f t="shared" si="9"/>
        <v/>
      </c>
      <c r="K254" s="173"/>
      <c r="L254" s="173"/>
      <c r="M254" s="173"/>
      <c r="N254" s="173"/>
      <c r="O254" s="173"/>
      <c r="P254" s="173"/>
      <c r="Q254" s="199"/>
      <c r="R254" s="199"/>
      <c r="S254" s="173"/>
      <c r="T254" s="121"/>
      <c r="U254" s="173"/>
      <c r="V254" s="121"/>
      <c r="W254" s="121"/>
      <c r="X254" s="121"/>
      <c r="Y254" s="121"/>
      <c r="Z254" s="121"/>
      <c r="AA254" s="121"/>
      <c r="AB254" s="173"/>
      <c r="AC254" s="173"/>
      <c r="AD254" s="173"/>
      <c r="AE254" s="200" t="str">
        <f>IF(AD254="","",(VLOOKUP(AD254,#REF!,2,FALSE)))</f>
        <v/>
      </c>
      <c r="AF254" s="173"/>
      <c r="AG254" s="173"/>
      <c r="AH254" s="173"/>
      <c r="AI254" s="202"/>
      <c r="AJ254" s="201"/>
      <c r="AK254" s="201"/>
      <c r="AL254" s="201"/>
      <c r="AM254" s="203"/>
      <c r="AN254" s="203"/>
      <c r="AO254" s="203"/>
      <c r="AP254" s="201"/>
      <c r="AQ254" s="201"/>
      <c r="AR254" s="201"/>
      <c r="AS254" s="201"/>
      <c r="AT254" s="201"/>
      <c r="AU254" s="204"/>
      <c r="AV254" s="201"/>
      <c r="AW254" s="121"/>
      <c r="AX254" s="200" t="str">
        <f t="shared" si="10"/>
        <v/>
      </c>
      <c r="AY254" s="201"/>
      <c r="AZ254" s="201"/>
      <c r="BA254" s="201"/>
      <c r="BB254" s="201"/>
      <c r="BC254" s="204"/>
      <c r="BD254" s="208"/>
      <c r="BE254" s="201"/>
      <c r="BF254" s="201"/>
      <c r="BG254" s="201"/>
      <c r="BH254" s="204"/>
      <c r="BI254" s="201"/>
      <c r="BJ254" s="201"/>
      <c r="BK254" s="201"/>
      <c r="BL254" s="201"/>
      <c r="BM254" s="205"/>
      <c r="BN254" s="201"/>
      <c r="BO254" s="199"/>
      <c r="BP254" s="201"/>
      <c r="BQ254" s="199"/>
      <c r="BR254" s="199"/>
      <c r="BS254" s="199"/>
      <c r="BT254" s="199"/>
      <c r="BU254" s="199"/>
      <c r="BV254" s="199"/>
      <c r="BW254" s="199"/>
      <c r="BX254" s="201"/>
      <c r="CB254" s="214"/>
      <c r="CC254" s="214"/>
      <c r="CD254" s="214"/>
      <c r="CE254" s="215"/>
    </row>
    <row r="255" spans="1:83" s="177" customFormat="1" ht="27" customHeight="1" thickTop="1" thickBot="1" x14ac:dyDescent="0.25">
      <c r="A255" s="191"/>
      <c r="B255" s="173" t="str">
        <f t="shared" si="11"/>
        <v/>
      </c>
      <c r="C255" s="304" t="str">
        <f>IF(D255="","",(VLOOKUP(D255,Lookups!$B$4:$C$2561,2,FALSE)))</f>
        <v/>
      </c>
      <c r="D255" s="366"/>
      <c r="E255" s="173"/>
      <c r="F255" s="199"/>
      <c r="G255" s="173"/>
      <c r="H255" s="199"/>
      <c r="I255" s="173"/>
      <c r="J255" s="200" t="str">
        <f t="shared" si="9"/>
        <v/>
      </c>
      <c r="K255" s="173"/>
      <c r="L255" s="173"/>
      <c r="M255" s="173"/>
      <c r="N255" s="173"/>
      <c r="O255" s="173"/>
      <c r="P255" s="173"/>
      <c r="Q255" s="199"/>
      <c r="R255" s="199"/>
      <c r="S255" s="173"/>
      <c r="T255" s="121"/>
      <c r="U255" s="173"/>
      <c r="V255" s="121"/>
      <c r="W255" s="121"/>
      <c r="X255" s="121"/>
      <c r="Y255" s="121"/>
      <c r="Z255" s="121"/>
      <c r="AA255" s="121"/>
      <c r="AB255" s="173"/>
      <c r="AC255" s="173"/>
      <c r="AD255" s="173"/>
      <c r="AE255" s="200" t="str">
        <f>IF(AD255="","",(VLOOKUP(AD255,#REF!,2,FALSE)))</f>
        <v/>
      </c>
      <c r="AF255" s="173"/>
      <c r="AG255" s="173"/>
      <c r="AH255" s="173"/>
      <c r="AI255" s="202"/>
      <c r="AJ255" s="201"/>
      <c r="AK255" s="201"/>
      <c r="AL255" s="201"/>
      <c r="AM255" s="203"/>
      <c r="AN255" s="203"/>
      <c r="AO255" s="203"/>
      <c r="AP255" s="201"/>
      <c r="AQ255" s="201"/>
      <c r="AR255" s="201"/>
      <c r="AS255" s="201"/>
      <c r="AT255" s="201"/>
      <c r="AU255" s="204"/>
      <c r="AV255" s="201"/>
      <c r="AW255" s="121"/>
      <c r="AX255" s="200" t="str">
        <f t="shared" si="10"/>
        <v/>
      </c>
      <c r="AY255" s="201"/>
      <c r="AZ255" s="201"/>
      <c r="BA255" s="201"/>
      <c r="BB255" s="201"/>
      <c r="BC255" s="204"/>
      <c r="BD255" s="208"/>
      <c r="BE255" s="201"/>
      <c r="BF255" s="201"/>
      <c r="BG255" s="201"/>
      <c r="BH255" s="204"/>
      <c r="BI255" s="201"/>
      <c r="BJ255" s="201"/>
      <c r="BK255" s="201"/>
      <c r="BL255" s="201"/>
      <c r="BM255" s="205"/>
      <c r="BN255" s="201"/>
      <c r="BO255" s="199"/>
      <c r="BP255" s="201"/>
      <c r="BQ255" s="199"/>
      <c r="BR255" s="199"/>
      <c r="BS255" s="199"/>
      <c r="BT255" s="199"/>
      <c r="BU255" s="199"/>
      <c r="BV255" s="199"/>
      <c r="BW255" s="199"/>
      <c r="BX255" s="201"/>
      <c r="CB255" s="214"/>
      <c r="CC255" s="214"/>
      <c r="CD255" s="214"/>
      <c r="CE255" s="215"/>
    </row>
    <row r="256" spans="1:83" s="177" customFormat="1" ht="27" customHeight="1" thickTop="1" thickBot="1" x14ac:dyDescent="0.25">
      <c r="A256" s="191"/>
      <c r="B256" s="173" t="str">
        <f t="shared" si="11"/>
        <v/>
      </c>
      <c r="C256" s="304" t="str">
        <f>IF(D256="","",(VLOOKUP(D256,Lookups!$B$4:$C$2561,2,FALSE)))</f>
        <v/>
      </c>
      <c r="D256" s="366"/>
      <c r="E256" s="173"/>
      <c r="F256" s="199"/>
      <c r="G256" s="173"/>
      <c r="H256" s="199"/>
      <c r="I256" s="173"/>
      <c r="J256" s="200" t="str">
        <f t="shared" si="9"/>
        <v/>
      </c>
      <c r="K256" s="173"/>
      <c r="L256" s="173"/>
      <c r="M256" s="173"/>
      <c r="N256" s="173"/>
      <c r="O256" s="173"/>
      <c r="P256" s="173"/>
      <c r="Q256" s="199"/>
      <c r="R256" s="199"/>
      <c r="S256" s="173"/>
      <c r="T256" s="121"/>
      <c r="U256" s="173"/>
      <c r="V256" s="121"/>
      <c r="W256" s="121"/>
      <c r="X256" s="121"/>
      <c r="Y256" s="121"/>
      <c r="Z256" s="121"/>
      <c r="AA256" s="121"/>
      <c r="AB256" s="173"/>
      <c r="AC256" s="173"/>
      <c r="AD256" s="173"/>
      <c r="AE256" s="200" t="str">
        <f>IF(AD256="","",(VLOOKUP(AD256,#REF!,2,FALSE)))</f>
        <v/>
      </c>
      <c r="AF256" s="173"/>
      <c r="AG256" s="173"/>
      <c r="AH256" s="173"/>
      <c r="AI256" s="202"/>
      <c r="AJ256" s="201"/>
      <c r="AK256" s="201"/>
      <c r="AL256" s="201"/>
      <c r="AM256" s="203"/>
      <c r="AN256" s="203"/>
      <c r="AO256" s="203"/>
      <c r="AP256" s="201"/>
      <c r="AQ256" s="201"/>
      <c r="AR256" s="201"/>
      <c r="AS256" s="201"/>
      <c r="AT256" s="201"/>
      <c r="AU256" s="204"/>
      <c r="AV256" s="201"/>
      <c r="AW256" s="121"/>
      <c r="AX256" s="200" t="str">
        <f t="shared" si="10"/>
        <v/>
      </c>
      <c r="AY256" s="201"/>
      <c r="AZ256" s="201"/>
      <c r="BA256" s="201"/>
      <c r="BB256" s="201"/>
      <c r="BC256" s="204"/>
      <c r="BD256" s="208"/>
      <c r="BE256" s="201"/>
      <c r="BF256" s="201"/>
      <c r="BG256" s="201"/>
      <c r="BH256" s="204"/>
      <c r="BI256" s="201"/>
      <c r="BJ256" s="201"/>
      <c r="BK256" s="201"/>
      <c r="BL256" s="201"/>
      <c r="BM256" s="205"/>
      <c r="BN256" s="201"/>
      <c r="BO256" s="199"/>
      <c r="BP256" s="201"/>
      <c r="BQ256" s="199"/>
      <c r="BR256" s="199"/>
      <c r="BS256" s="199"/>
      <c r="BT256" s="199"/>
      <c r="BU256" s="199"/>
      <c r="BV256" s="199"/>
      <c r="BW256" s="199"/>
      <c r="BX256" s="201"/>
      <c r="CB256" s="214"/>
      <c r="CC256" s="214"/>
      <c r="CD256" s="214"/>
      <c r="CE256" s="215"/>
    </row>
    <row r="257" spans="1:83" s="177" customFormat="1" ht="27" customHeight="1" thickTop="1" thickBot="1" x14ac:dyDescent="0.25">
      <c r="A257" s="191"/>
      <c r="B257" s="173" t="str">
        <f t="shared" si="11"/>
        <v/>
      </c>
      <c r="C257" s="304" t="str">
        <f>IF(D257="","",(VLOOKUP(D257,Lookups!$B$4:$C$2561,2,FALSE)))</f>
        <v/>
      </c>
      <c r="D257" s="366"/>
      <c r="E257" s="173"/>
      <c r="F257" s="199"/>
      <c r="G257" s="173"/>
      <c r="H257" s="199"/>
      <c r="I257" s="173"/>
      <c r="J257" s="200" t="str">
        <f t="shared" si="9"/>
        <v/>
      </c>
      <c r="K257" s="173"/>
      <c r="L257" s="173"/>
      <c r="M257" s="173"/>
      <c r="N257" s="173"/>
      <c r="O257" s="173"/>
      <c r="P257" s="173"/>
      <c r="Q257" s="199"/>
      <c r="R257" s="199"/>
      <c r="S257" s="173"/>
      <c r="T257" s="121"/>
      <c r="U257" s="173"/>
      <c r="V257" s="121"/>
      <c r="W257" s="121"/>
      <c r="X257" s="121"/>
      <c r="Y257" s="121"/>
      <c r="Z257" s="121"/>
      <c r="AA257" s="121"/>
      <c r="AB257" s="173"/>
      <c r="AC257" s="173"/>
      <c r="AD257" s="173"/>
      <c r="AE257" s="200" t="str">
        <f>IF(AD257="","",(VLOOKUP(AD257,#REF!,2,FALSE)))</f>
        <v/>
      </c>
      <c r="AF257" s="173"/>
      <c r="AG257" s="173"/>
      <c r="AH257" s="173"/>
      <c r="AI257" s="202"/>
      <c r="AJ257" s="201"/>
      <c r="AK257" s="201"/>
      <c r="AL257" s="201"/>
      <c r="AM257" s="203"/>
      <c r="AN257" s="203"/>
      <c r="AO257" s="203"/>
      <c r="AP257" s="201"/>
      <c r="AQ257" s="201"/>
      <c r="AR257" s="201"/>
      <c r="AS257" s="201"/>
      <c r="AT257" s="201"/>
      <c r="AU257" s="204"/>
      <c r="AV257" s="201"/>
      <c r="AW257" s="121"/>
      <c r="AX257" s="200" t="str">
        <f t="shared" si="10"/>
        <v/>
      </c>
      <c r="AY257" s="201"/>
      <c r="AZ257" s="201"/>
      <c r="BA257" s="201"/>
      <c r="BB257" s="201"/>
      <c r="BC257" s="204"/>
      <c r="BD257" s="208"/>
      <c r="BE257" s="201"/>
      <c r="BF257" s="201"/>
      <c r="BG257" s="201"/>
      <c r="BH257" s="204"/>
      <c r="BI257" s="201"/>
      <c r="BJ257" s="201"/>
      <c r="BK257" s="201"/>
      <c r="BL257" s="201"/>
      <c r="BM257" s="205"/>
      <c r="BN257" s="201"/>
      <c r="BO257" s="199"/>
      <c r="BP257" s="201"/>
      <c r="BQ257" s="199"/>
      <c r="BR257" s="199"/>
      <c r="BS257" s="199"/>
      <c r="BT257" s="199"/>
      <c r="BU257" s="199"/>
      <c r="BV257" s="199"/>
      <c r="BW257" s="199"/>
      <c r="BX257" s="201"/>
      <c r="CB257" s="214"/>
      <c r="CC257" s="214"/>
      <c r="CD257" s="214"/>
      <c r="CE257" s="215"/>
    </row>
    <row r="258" spans="1:83" s="177" customFormat="1" ht="27" customHeight="1" thickTop="1" thickBot="1" x14ac:dyDescent="0.25">
      <c r="A258" s="191"/>
      <c r="B258" s="173" t="str">
        <f t="shared" si="11"/>
        <v/>
      </c>
      <c r="C258" s="304" t="str">
        <f>IF(D258="","",(VLOOKUP(D258,Lookups!$B$4:$C$2561,2,FALSE)))</f>
        <v/>
      </c>
      <c r="D258" s="366"/>
      <c r="E258" s="173"/>
      <c r="F258" s="199"/>
      <c r="G258" s="173"/>
      <c r="H258" s="199"/>
      <c r="I258" s="173"/>
      <c r="J258" s="200" t="str">
        <f t="shared" si="9"/>
        <v/>
      </c>
      <c r="K258" s="173"/>
      <c r="L258" s="173"/>
      <c r="M258" s="173"/>
      <c r="N258" s="173"/>
      <c r="O258" s="173"/>
      <c r="P258" s="173"/>
      <c r="Q258" s="199"/>
      <c r="R258" s="199"/>
      <c r="S258" s="173"/>
      <c r="T258" s="121"/>
      <c r="U258" s="173"/>
      <c r="V258" s="121"/>
      <c r="W258" s="121"/>
      <c r="X258" s="121"/>
      <c r="Y258" s="121"/>
      <c r="Z258" s="121"/>
      <c r="AA258" s="121"/>
      <c r="AB258" s="173"/>
      <c r="AC258" s="173"/>
      <c r="AD258" s="173"/>
      <c r="AE258" s="200" t="str">
        <f>IF(AD258="","",(VLOOKUP(AD258,#REF!,2,FALSE)))</f>
        <v/>
      </c>
      <c r="AF258" s="173"/>
      <c r="AG258" s="173"/>
      <c r="AH258" s="173"/>
      <c r="AI258" s="202"/>
      <c r="AJ258" s="201"/>
      <c r="AK258" s="201"/>
      <c r="AL258" s="201"/>
      <c r="AM258" s="203"/>
      <c r="AN258" s="203"/>
      <c r="AO258" s="203"/>
      <c r="AP258" s="201"/>
      <c r="AQ258" s="201"/>
      <c r="AR258" s="201"/>
      <c r="AS258" s="201"/>
      <c r="AT258" s="201"/>
      <c r="AU258" s="204"/>
      <c r="AV258" s="201"/>
      <c r="AW258" s="121"/>
      <c r="AX258" s="200" t="str">
        <f t="shared" si="10"/>
        <v/>
      </c>
      <c r="AY258" s="201"/>
      <c r="AZ258" s="201"/>
      <c r="BA258" s="201"/>
      <c r="BB258" s="201"/>
      <c r="BC258" s="204"/>
      <c r="BD258" s="208"/>
      <c r="BE258" s="201"/>
      <c r="BF258" s="201"/>
      <c r="BG258" s="201"/>
      <c r="BH258" s="204"/>
      <c r="BI258" s="201"/>
      <c r="BJ258" s="201"/>
      <c r="BK258" s="201"/>
      <c r="BL258" s="201"/>
      <c r="BM258" s="205"/>
      <c r="BN258" s="201"/>
      <c r="BO258" s="199"/>
      <c r="BP258" s="201"/>
      <c r="BQ258" s="199"/>
      <c r="BR258" s="199"/>
      <c r="BS258" s="199"/>
      <c r="BT258" s="199"/>
      <c r="BU258" s="199"/>
      <c r="BV258" s="199"/>
      <c r="BW258" s="199"/>
      <c r="BX258" s="201"/>
      <c r="CB258" s="214"/>
      <c r="CC258" s="214"/>
      <c r="CD258" s="214"/>
      <c r="CE258" s="215"/>
    </row>
    <row r="259" spans="1:83" s="177" customFormat="1" ht="27" customHeight="1" thickTop="1" thickBot="1" x14ac:dyDescent="0.25">
      <c r="A259" s="191"/>
      <c r="B259" s="173" t="str">
        <f t="shared" si="11"/>
        <v/>
      </c>
      <c r="C259" s="304" t="str">
        <f>IF(D259="","",(VLOOKUP(D259,Lookups!$B$4:$C$2561,2,FALSE)))</f>
        <v/>
      </c>
      <c r="D259" s="366"/>
      <c r="E259" s="173"/>
      <c r="F259" s="199"/>
      <c r="G259" s="173"/>
      <c r="H259" s="199"/>
      <c r="I259" s="173"/>
      <c r="J259" s="200" t="str">
        <f t="shared" si="9"/>
        <v/>
      </c>
      <c r="K259" s="173"/>
      <c r="L259" s="173"/>
      <c r="M259" s="173"/>
      <c r="N259" s="173"/>
      <c r="O259" s="173"/>
      <c r="P259" s="173"/>
      <c r="Q259" s="199"/>
      <c r="R259" s="199"/>
      <c r="S259" s="173"/>
      <c r="T259" s="121"/>
      <c r="U259" s="173"/>
      <c r="V259" s="121"/>
      <c r="W259" s="121"/>
      <c r="X259" s="121"/>
      <c r="Y259" s="121"/>
      <c r="Z259" s="121"/>
      <c r="AA259" s="121"/>
      <c r="AB259" s="173"/>
      <c r="AC259" s="173"/>
      <c r="AD259" s="173"/>
      <c r="AE259" s="200" t="str">
        <f>IF(AD259="","",(VLOOKUP(AD259,#REF!,2,FALSE)))</f>
        <v/>
      </c>
      <c r="AF259" s="173"/>
      <c r="AG259" s="173"/>
      <c r="AH259" s="173"/>
      <c r="AI259" s="202"/>
      <c r="AJ259" s="201"/>
      <c r="AK259" s="201"/>
      <c r="AL259" s="201"/>
      <c r="AM259" s="203"/>
      <c r="AN259" s="203"/>
      <c r="AO259" s="203"/>
      <c r="AP259" s="201"/>
      <c r="AQ259" s="201"/>
      <c r="AR259" s="201"/>
      <c r="AS259" s="201"/>
      <c r="AT259" s="201"/>
      <c r="AU259" s="204"/>
      <c r="AV259" s="201"/>
      <c r="AW259" s="121"/>
      <c r="AX259" s="200" t="str">
        <f t="shared" si="10"/>
        <v/>
      </c>
      <c r="AY259" s="201"/>
      <c r="AZ259" s="201"/>
      <c r="BA259" s="201"/>
      <c r="BB259" s="201"/>
      <c r="BC259" s="204"/>
      <c r="BD259" s="208"/>
      <c r="BE259" s="201"/>
      <c r="BF259" s="201"/>
      <c r="BG259" s="201"/>
      <c r="BH259" s="204"/>
      <c r="BI259" s="201"/>
      <c r="BJ259" s="201"/>
      <c r="BK259" s="201"/>
      <c r="BL259" s="201"/>
      <c r="BM259" s="205"/>
      <c r="BN259" s="201"/>
      <c r="BO259" s="199"/>
      <c r="BP259" s="201"/>
      <c r="BQ259" s="199"/>
      <c r="BR259" s="199"/>
      <c r="BS259" s="199"/>
      <c r="BT259" s="199"/>
      <c r="BU259" s="199"/>
      <c r="BV259" s="199"/>
      <c r="BW259" s="199"/>
      <c r="BX259" s="201"/>
      <c r="CB259" s="214"/>
      <c r="CC259" s="214"/>
      <c r="CD259" s="214"/>
      <c r="CE259" s="215"/>
    </row>
    <row r="260" spans="1:83" s="177" customFormat="1" ht="27" customHeight="1" thickTop="1" thickBot="1" x14ac:dyDescent="0.25">
      <c r="A260" s="191"/>
      <c r="B260" s="173" t="str">
        <f t="shared" si="11"/>
        <v/>
      </c>
      <c r="C260" s="304" t="str">
        <f>IF(D260="","",(VLOOKUP(D260,Lookups!$B$4:$C$2561,2,FALSE)))</f>
        <v/>
      </c>
      <c r="D260" s="366"/>
      <c r="E260" s="173"/>
      <c r="F260" s="199"/>
      <c r="G260" s="173"/>
      <c r="H260" s="199"/>
      <c r="I260" s="173"/>
      <c r="J260" s="200" t="str">
        <f t="shared" si="9"/>
        <v/>
      </c>
      <c r="K260" s="173"/>
      <c r="L260" s="173"/>
      <c r="M260" s="173"/>
      <c r="N260" s="173"/>
      <c r="O260" s="173"/>
      <c r="P260" s="173"/>
      <c r="Q260" s="199"/>
      <c r="R260" s="199"/>
      <c r="S260" s="173"/>
      <c r="T260" s="121"/>
      <c r="U260" s="173"/>
      <c r="V260" s="121"/>
      <c r="W260" s="121"/>
      <c r="X260" s="121"/>
      <c r="Y260" s="121"/>
      <c r="Z260" s="121"/>
      <c r="AA260" s="121"/>
      <c r="AB260" s="173"/>
      <c r="AC260" s="173"/>
      <c r="AD260" s="173"/>
      <c r="AE260" s="200" t="str">
        <f>IF(AD260="","",(VLOOKUP(AD260,#REF!,2,FALSE)))</f>
        <v/>
      </c>
      <c r="AF260" s="173"/>
      <c r="AG260" s="173"/>
      <c r="AH260" s="173"/>
      <c r="AI260" s="202"/>
      <c r="AJ260" s="201"/>
      <c r="AK260" s="201"/>
      <c r="AL260" s="201"/>
      <c r="AM260" s="203"/>
      <c r="AN260" s="203"/>
      <c r="AO260" s="203"/>
      <c r="AP260" s="201"/>
      <c r="AQ260" s="201"/>
      <c r="AR260" s="201"/>
      <c r="AS260" s="201"/>
      <c r="AT260" s="201"/>
      <c r="AU260" s="204"/>
      <c r="AV260" s="201"/>
      <c r="AW260" s="121"/>
      <c r="AX260" s="200" t="str">
        <f t="shared" si="10"/>
        <v/>
      </c>
      <c r="AY260" s="201"/>
      <c r="AZ260" s="201"/>
      <c r="BA260" s="201"/>
      <c r="BB260" s="201"/>
      <c r="BC260" s="204"/>
      <c r="BD260" s="208"/>
      <c r="BE260" s="201"/>
      <c r="BF260" s="201"/>
      <c r="BG260" s="201"/>
      <c r="BH260" s="204"/>
      <c r="BI260" s="201"/>
      <c r="BJ260" s="201"/>
      <c r="BK260" s="201"/>
      <c r="BL260" s="201"/>
      <c r="BM260" s="205"/>
      <c r="BN260" s="201"/>
      <c r="BO260" s="199"/>
      <c r="BP260" s="201"/>
      <c r="BQ260" s="199"/>
      <c r="BR260" s="199"/>
      <c r="BS260" s="199"/>
      <c r="BT260" s="199"/>
      <c r="BU260" s="199"/>
      <c r="BV260" s="199"/>
      <c r="BW260" s="199"/>
      <c r="BX260" s="201"/>
      <c r="CB260" s="214"/>
      <c r="CC260" s="214"/>
      <c r="CD260" s="214"/>
      <c r="CE260" s="215"/>
    </row>
    <row r="261" spans="1:83" s="177" customFormat="1" ht="27" customHeight="1" thickTop="1" thickBot="1" x14ac:dyDescent="0.25">
      <c r="A261" s="191"/>
      <c r="B261" s="173" t="str">
        <f t="shared" si="11"/>
        <v/>
      </c>
      <c r="C261" s="304" t="str">
        <f>IF(D261="","",(VLOOKUP(D261,Lookups!$B$4:$C$2561,2,FALSE)))</f>
        <v/>
      </c>
      <c r="D261" s="366"/>
      <c r="E261" s="173"/>
      <c r="F261" s="199"/>
      <c r="G261" s="173"/>
      <c r="H261" s="199"/>
      <c r="I261" s="173"/>
      <c r="J261" s="200" t="str">
        <f t="shared" si="9"/>
        <v/>
      </c>
      <c r="K261" s="173"/>
      <c r="L261" s="173"/>
      <c r="M261" s="173"/>
      <c r="N261" s="173"/>
      <c r="O261" s="173"/>
      <c r="P261" s="173"/>
      <c r="Q261" s="199"/>
      <c r="R261" s="199"/>
      <c r="S261" s="173"/>
      <c r="T261" s="121"/>
      <c r="U261" s="173"/>
      <c r="V261" s="121"/>
      <c r="W261" s="121"/>
      <c r="X261" s="121"/>
      <c r="Y261" s="121"/>
      <c r="Z261" s="121"/>
      <c r="AA261" s="121"/>
      <c r="AB261" s="173"/>
      <c r="AC261" s="173"/>
      <c r="AD261" s="173"/>
      <c r="AE261" s="200" t="str">
        <f>IF(AD261="","",(VLOOKUP(AD261,#REF!,2,FALSE)))</f>
        <v/>
      </c>
      <c r="AF261" s="173"/>
      <c r="AG261" s="173"/>
      <c r="AH261" s="173"/>
      <c r="AI261" s="202"/>
      <c r="AJ261" s="201"/>
      <c r="AK261" s="201"/>
      <c r="AL261" s="201"/>
      <c r="AM261" s="203"/>
      <c r="AN261" s="203"/>
      <c r="AO261" s="203"/>
      <c r="AP261" s="201"/>
      <c r="AQ261" s="201"/>
      <c r="AR261" s="201"/>
      <c r="AS261" s="201"/>
      <c r="AT261" s="201"/>
      <c r="AU261" s="204"/>
      <c r="AV261" s="201"/>
      <c r="AW261" s="121"/>
      <c r="AX261" s="200" t="str">
        <f t="shared" si="10"/>
        <v/>
      </c>
      <c r="AY261" s="201"/>
      <c r="AZ261" s="201"/>
      <c r="BA261" s="201"/>
      <c r="BB261" s="201"/>
      <c r="BC261" s="204"/>
      <c r="BD261" s="208"/>
      <c r="BE261" s="201"/>
      <c r="BF261" s="201"/>
      <c r="BG261" s="201"/>
      <c r="BH261" s="204"/>
      <c r="BI261" s="201"/>
      <c r="BJ261" s="201"/>
      <c r="BK261" s="201"/>
      <c r="BL261" s="201"/>
      <c r="BM261" s="205"/>
      <c r="BN261" s="201"/>
      <c r="BO261" s="199"/>
      <c r="BP261" s="201"/>
      <c r="BQ261" s="199"/>
      <c r="BR261" s="199"/>
      <c r="BS261" s="199"/>
      <c r="BT261" s="199"/>
      <c r="BU261" s="199"/>
      <c r="BV261" s="199"/>
      <c r="BW261" s="199"/>
      <c r="BX261" s="201"/>
      <c r="CB261" s="214"/>
      <c r="CC261" s="214"/>
      <c r="CD261" s="214"/>
      <c r="CE261" s="215"/>
    </row>
    <row r="262" spans="1:83" s="177" customFormat="1" ht="27" customHeight="1" thickTop="1" thickBot="1" x14ac:dyDescent="0.25">
      <c r="A262" s="191"/>
      <c r="B262" s="173" t="str">
        <f t="shared" si="11"/>
        <v/>
      </c>
      <c r="C262" s="304" t="str">
        <f>IF(D262="","",(VLOOKUP(D262,Lookups!$B$4:$C$2561,2,FALSE)))</f>
        <v/>
      </c>
      <c r="D262" s="366"/>
      <c r="E262" s="173"/>
      <c r="F262" s="199"/>
      <c r="G262" s="173"/>
      <c r="H262" s="199"/>
      <c r="I262" s="173"/>
      <c r="J262" s="200" t="str">
        <f t="shared" ref="J262:J325" si="12">IF(I262="","",(VLOOKUP(I262,WallTypeDesc,2,FALSE)))</f>
        <v/>
      </c>
      <c r="K262" s="173"/>
      <c r="L262" s="173"/>
      <c r="M262" s="173"/>
      <c r="N262" s="173"/>
      <c r="O262" s="173"/>
      <c r="P262" s="173"/>
      <c r="Q262" s="199"/>
      <c r="R262" s="199"/>
      <c r="S262" s="173"/>
      <c r="T262" s="121"/>
      <c r="U262" s="173"/>
      <c r="V262" s="121"/>
      <c r="W262" s="121"/>
      <c r="X262" s="121"/>
      <c r="Y262" s="121"/>
      <c r="Z262" s="121"/>
      <c r="AA262" s="121"/>
      <c r="AB262" s="173"/>
      <c r="AC262" s="173"/>
      <c r="AD262" s="173"/>
      <c r="AE262" s="200" t="str">
        <f>IF(AD262="","",(VLOOKUP(AD262,#REF!,2,FALSE)))</f>
        <v/>
      </c>
      <c r="AF262" s="173"/>
      <c r="AG262" s="173"/>
      <c r="AH262" s="173"/>
      <c r="AI262" s="202"/>
      <c r="AJ262" s="201"/>
      <c r="AK262" s="201"/>
      <c r="AL262" s="201"/>
      <c r="AM262" s="203"/>
      <c r="AN262" s="203"/>
      <c r="AO262" s="203"/>
      <c r="AP262" s="201"/>
      <c r="AQ262" s="201"/>
      <c r="AR262" s="201"/>
      <c r="AS262" s="201"/>
      <c r="AT262" s="201"/>
      <c r="AU262" s="204"/>
      <c r="AV262" s="201"/>
      <c r="AW262" s="121"/>
      <c r="AX262" s="200" t="str">
        <f t="shared" ref="AX262:AX325" si="13">IF(AW262="","",(VLOOKUP(AW262,MsMaterialDesc,2,FALSE)))</f>
        <v/>
      </c>
      <c r="AY262" s="201"/>
      <c r="AZ262" s="201"/>
      <c r="BA262" s="201"/>
      <c r="BB262" s="201"/>
      <c r="BC262" s="204"/>
      <c r="BD262" s="208"/>
      <c r="BE262" s="201"/>
      <c r="BF262" s="201"/>
      <c r="BG262" s="201"/>
      <c r="BH262" s="204"/>
      <c r="BI262" s="201"/>
      <c r="BJ262" s="201"/>
      <c r="BK262" s="201"/>
      <c r="BL262" s="201"/>
      <c r="BM262" s="205"/>
      <c r="BN262" s="201"/>
      <c r="BO262" s="199"/>
      <c r="BP262" s="201"/>
      <c r="BQ262" s="199"/>
      <c r="BR262" s="199"/>
      <c r="BS262" s="199"/>
      <c r="BT262" s="199"/>
      <c r="BU262" s="199"/>
      <c r="BV262" s="199"/>
      <c r="BW262" s="199"/>
      <c r="BX262" s="201"/>
      <c r="CB262" s="214"/>
      <c r="CC262" s="214"/>
      <c r="CD262" s="214"/>
      <c r="CE262" s="215"/>
    </row>
    <row r="263" spans="1:83" s="177" customFormat="1" ht="27" customHeight="1" thickTop="1" thickBot="1" x14ac:dyDescent="0.25">
      <c r="A263" s="191"/>
      <c r="B263" s="173" t="str">
        <f t="shared" ref="B263:B326" si="14">IF(A263="ADD","0","")</f>
        <v/>
      </c>
      <c r="C263" s="304" t="str">
        <f>IF(D263="","",(VLOOKUP(D263,Lookups!$B$4:$C$2561,2,FALSE)))</f>
        <v/>
      </c>
      <c r="D263" s="366"/>
      <c r="E263" s="173"/>
      <c r="F263" s="199"/>
      <c r="G263" s="173"/>
      <c r="H263" s="199"/>
      <c r="I263" s="173"/>
      <c r="J263" s="200" t="str">
        <f t="shared" si="12"/>
        <v/>
      </c>
      <c r="K263" s="173"/>
      <c r="L263" s="173"/>
      <c r="M263" s="173"/>
      <c r="N263" s="173"/>
      <c r="O263" s="173"/>
      <c r="P263" s="173"/>
      <c r="Q263" s="199"/>
      <c r="R263" s="199"/>
      <c r="S263" s="173"/>
      <c r="T263" s="121"/>
      <c r="U263" s="173"/>
      <c r="V263" s="121"/>
      <c r="W263" s="121"/>
      <c r="X263" s="121"/>
      <c r="Y263" s="121"/>
      <c r="Z263" s="121"/>
      <c r="AA263" s="121"/>
      <c r="AB263" s="173"/>
      <c r="AC263" s="173"/>
      <c r="AD263" s="173"/>
      <c r="AE263" s="200" t="str">
        <f>IF(AD263="","",(VLOOKUP(AD263,#REF!,2,FALSE)))</f>
        <v/>
      </c>
      <c r="AF263" s="173"/>
      <c r="AG263" s="173"/>
      <c r="AH263" s="173"/>
      <c r="AI263" s="202"/>
      <c r="AJ263" s="201"/>
      <c r="AK263" s="201"/>
      <c r="AL263" s="201"/>
      <c r="AM263" s="203"/>
      <c r="AN263" s="203"/>
      <c r="AO263" s="203"/>
      <c r="AP263" s="201"/>
      <c r="AQ263" s="201"/>
      <c r="AR263" s="201"/>
      <c r="AS263" s="201"/>
      <c r="AT263" s="201"/>
      <c r="AU263" s="204"/>
      <c r="AV263" s="201"/>
      <c r="AW263" s="121"/>
      <c r="AX263" s="200" t="str">
        <f t="shared" si="13"/>
        <v/>
      </c>
      <c r="AY263" s="201"/>
      <c r="AZ263" s="201"/>
      <c r="BA263" s="201"/>
      <c r="BB263" s="201"/>
      <c r="BC263" s="204"/>
      <c r="BD263" s="208"/>
      <c r="BE263" s="201"/>
      <c r="BF263" s="201"/>
      <c r="BG263" s="201"/>
      <c r="BH263" s="204"/>
      <c r="BI263" s="201"/>
      <c r="BJ263" s="201"/>
      <c r="BK263" s="201"/>
      <c r="BL263" s="201"/>
      <c r="BM263" s="205"/>
      <c r="BN263" s="201"/>
      <c r="BO263" s="199"/>
      <c r="BP263" s="201"/>
      <c r="BQ263" s="199"/>
      <c r="BR263" s="199"/>
      <c r="BS263" s="199"/>
      <c r="BT263" s="199"/>
      <c r="BU263" s="199"/>
      <c r="BV263" s="199"/>
      <c r="BW263" s="199"/>
      <c r="BX263" s="201"/>
      <c r="CB263" s="214"/>
      <c r="CC263" s="214"/>
      <c r="CD263" s="214"/>
      <c r="CE263" s="215"/>
    </row>
    <row r="264" spans="1:83" s="177" customFormat="1" ht="27" customHeight="1" thickTop="1" thickBot="1" x14ac:dyDescent="0.25">
      <c r="A264" s="191"/>
      <c r="B264" s="173" t="str">
        <f t="shared" si="14"/>
        <v/>
      </c>
      <c r="C264" s="304" t="str">
        <f>IF(D264="","",(VLOOKUP(D264,Lookups!$B$4:$C$2561,2,FALSE)))</f>
        <v/>
      </c>
      <c r="D264" s="366"/>
      <c r="E264" s="173"/>
      <c r="F264" s="199"/>
      <c r="G264" s="173"/>
      <c r="H264" s="199"/>
      <c r="I264" s="173"/>
      <c r="J264" s="200" t="str">
        <f t="shared" si="12"/>
        <v/>
      </c>
      <c r="K264" s="173"/>
      <c r="L264" s="173"/>
      <c r="M264" s="173"/>
      <c r="N264" s="173"/>
      <c r="O264" s="173"/>
      <c r="P264" s="173"/>
      <c r="Q264" s="199"/>
      <c r="R264" s="199"/>
      <c r="S264" s="173"/>
      <c r="T264" s="121"/>
      <c r="U264" s="173"/>
      <c r="V264" s="121"/>
      <c r="W264" s="121"/>
      <c r="X264" s="121"/>
      <c r="Y264" s="121"/>
      <c r="Z264" s="121"/>
      <c r="AA264" s="121"/>
      <c r="AB264" s="173"/>
      <c r="AC264" s="173"/>
      <c r="AD264" s="173"/>
      <c r="AE264" s="200" t="str">
        <f>IF(AD264="","",(VLOOKUP(AD264,#REF!,2,FALSE)))</f>
        <v/>
      </c>
      <c r="AF264" s="173"/>
      <c r="AG264" s="173"/>
      <c r="AH264" s="173"/>
      <c r="AI264" s="202"/>
      <c r="AJ264" s="201"/>
      <c r="AK264" s="201"/>
      <c r="AL264" s="201"/>
      <c r="AM264" s="203"/>
      <c r="AN264" s="203"/>
      <c r="AO264" s="203"/>
      <c r="AP264" s="201"/>
      <c r="AQ264" s="201"/>
      <c r="AR264" s="201"/>
      <c r="AS264" s="201"/>
      <c r="AT264" s="201"/>
      <c r="AU264" s="204"/>
      <c r="AV264" s="201"/>
      <c r="AW264" s="121"/>
      <c r="AX264" s="200" t="str">
        <f t="shared" si="13"/>
        <v/>
      </c>
      <c r="AY264" s="201"/>
      <c r="AZ264" s="201"/>
      <c r="BA264" s="201"/>
      <c r="BB264" s="201"/>
      <c r="BC264" s="204"/>
      <c r="BD264" s="208"/>
      <c r="BE264" s="201"/>
      <c r="BF264" s="201"/>
      <c r="BG264" s="201"/>
      <c r="BH264" s="204"/>
      <c r="BI264" s="201"/>
      <c r="BJ264" s="201"/>
      <c r="BK264" s="201"/>
      <c r="BL264" s="201"/>
      <c r="BM264" s="205"/>
      <c r="BN264" s="201"/>
      <c r="BO264" s="199"/>
      <c r="BP264" s="201"/>
      <c r="BQ264" s="199"/>
      <c r="BR264" s="199"/>
      <c r="BS264" s="199"/>
      <c r="BT264" s="199"/>
      <c r="BU264" s="199"/>
      <c r="BV264" s="199"/>
      <c r="BW264" s="199"/>
      <c r="BX264" s="201"/>
      <c r="CB264" s="214"/>
      <c r="CC264" s="214"/>
      <c r="CD264" s="214"/>
      <c r="CE264" s="215"/>
    </row>
    <row r="265" spans="1:83" s="177" customFormat="1" ht="27" customHeight="1" thickTop="1" thickBot="1" x14ac:dyDescent="0.25">
      <c r="A265" s="191"/>
      <c r="B265" s="173" t="str">
        <f t="shared" si="14"/>
        <v/>
      </c>
      <c r="C265" s="304" t="str">
        <f>IF(D265="","",(VLOOKUP(D265,Lookups!$B$4:$C$2561,2,FALSE)))</f>
        <v/>
      </c>
      <c r="D265" s="366"/>
      <c r="E265" s="173"/>
      <c r="F265" s="199"/>
      <c r="G265" s="173"/>
      <c r="H265" s="199"/>
      <c r="I265" s="173"/>
      <c r="J265" s="200" t="str">
        <f t="shared" si="12"/>
        <v/>
      </c>
      <c r="K265" s="173"/>
      <c r="L265" s="173"/>
      <c r="M265" s="173"/>
      <c r="N265" s="173"/>
      <c r="O265" s="173"/>
      <c r="P265" s="173"/>
      <c r="Q265" s="199"/>
      <c r="R265" s="199"/>
      <c r="S265" s="173"/>
      <c r="T265" s="121"/>
      <c r="U265" s="173"/>
      <c r="V265" s="121"/>
      <c r="W265" s="121"/>
      <c r="X265" s="121"/>
      <c r="Y265" s="121"/>
      <c r="Z265" s="121"/>
      <c r="AA265" s="121"/>
      <c r="AB265" s="173"/>
      <c r="AC265" s="173"/>
      <c r="AD265" s="173"/>
      <c r="AE265" s="200" t="str">
        <f>IF(AD265="","",(VLOOKUP(AD265,#REF!,2,FALSE)))</f>
        <v/>
      </c>
      <c r="AF265" s="173"/>
      <c r="AG265" s="173"/>
      <c r="AH265" s="173"/>
      <c r="AI265" s="202"/>
      <c r="AJ265" s="201"/>
      <c r="AK265" s="201"/>
      <c r="AL265" s="201"/>
      <c r="AM265" s="203"/>
      <c r="AN265" s="203"/>
      <c r="AO265" s="203"/>
      <c r="AP265" s="201"/>
      <c r="AQ265" s="201"/>
      <c r="AR265" s="201"/>
      <c r="AS265" s="201"/>
      <c r="AT265" s="201"/>
      <c r="AU265" s="204"/>
      <c r="AV265" s="201"/>
      <c r="AW265" s="121"/>
      <c r="AX265" s="200" t="str">
        <f t="shared" si="13"/>
        <v/>
      </c>
      <c r="AY265" s="201"/>
      <c r="AZ265" s="201"/>
      <c r="BA265" s="201"/>
      <c r="BB265" s="201"/>
      <c r="BC265" s="204"/>
      <c r="BD265" s="208"/>
      <c r="BE265" s="201"/>
      <c r="BF265" s="201"/>
      <c r="BG265" s="201"/>
      <c r="BH265" s="204"/>
      <c r="BI265" s="201"/>
      <c r="BJ265" s="201"/>
      <c r="BK265" s="201"/>
      <c r="BL265" s="201"/>
      <c r="BM265" s="205"/>
      <c r="BN265" s="201"/>
      <c r="BO265" s="199"/>
      <c r="BP265" s="201"/>
      <c r="BQ265" s="199"/>
      <c r="BR265" s="199"/>
      <c r="BS265" s="199"/>
      <c r="BT265" s="199"/>
      <c r="BU265" s="199"/>
      <c r="BV265" s="199"/>
      <c r="BW265" s="199"/>
      <c r="BX265" s="201"/>
      <c r="CB265" s="214"/>
      <c r="CC265" s="214"/>
      <c r="CD265" s="214"/>
      <c r="CE265" s="215"/>
    </row>
    <row r="266" spans="1:83" s="177" customFormat="1" ht="27" customHeight="1" thickTop="1" thickBot="1" x14ac:dyDescent="0.25">
      <c r="A266" s="191"/>
      <c r="B266" s="173" t="str">
        <f t="shared" si="14"/>
        <v/>
      </c>
      <c r="C266" s="304" t="str">
        <f>IF(D266="","",(VLOOKUP(D266,Lookups!$B$4:$C$2561,2,FALSE)))</f>
        <v/>
      </c>
      <c r="D266" s="366"/>
      <c r="E266" s="173"/>
      <c r="F266" s="199"/>
      <c r="G266" s="173"/>
      <c r="H266" s="199"/>
      <c r="I266" s="173"/>
      <c r="J266" s="200" t="str">
        <f t="shared" si="12"/>
        <v/>
      </c>
      <c r="K266" s="173"/>
      <c r="L266" s="173"/>
      <c r="M266" s="173"/>
      <c r="N266" s="173"/>
      <c r="O266" s="173"/>
      <c r="P266" s="173"/>
      <c r="Q266" s="199"/>
      <c r="R266" s="199"/>
      <c r="S266" s="173"/>
      <c r="T266" s="121"/>
      <c r="U266" s="173"/>
      <c r="V266" s="121"/>
      <c r="W266" s="121"/>
      <c r="X266" s="121"/>
      <c r="Y266" s="121"/>
      <c r="Z266" s="121"/>
      <c r="AA266" s="121"/>
      <c r="AB266" s="173"/>
      <c r="AC266" s="173"/>
      <c r="AD266" s="173"/>
      <c r="AE266" s="200" t="str">
        <f>IF(AD266="","",(VLOOKUP(AD266,#REF!,2,FALSE)))</f>
        <v/>
      </c>
      <c r="AF266" s="173"/>
      <c r="AG266" s="173"/>
      <c r="AH266" s="173"/>
      <c r="AI266" s="202"/>
      <c r="AJ266" s="201"/>
      <c r="AK266" s="201"/>
      <c r="AL266" s="201"/>
      <c r="AM266" s="203"/>
      <c r="AN266" s="203"/>
      <c r="AO266" s="203"/>
      <c r="AP266" s="201"/>
      <c r="AQ266" s="201"/>
      <c r="AR266" s="201"/>
      <c r="AS266" s="201"/>
      <c r="AT266" s="201"/>
      <c r="AU266" s="204"/>
      <c r="AV266" s="201"/>
      <c r="AW266" s="121"/>
      <c r="AX266" s="200" t="str">
        <f t="shared" si="13"/>
        <v/>
      </c>
      <c r="AY266" s="201"/>
      <c r="AZ266" s="201"/>
      <c r="BA266" s="201"/>
      <c r="BB266" s="201"/>
      <c r="BC266" s="204"/>
      <c r="BD266" s="208"/>
      <c r="BE266" s="201"/>
      <c r="BF266" s="201"/>
      <c r="BG266" s="201"/>
      <c r="BH266" s="204"/>
      <c r="BI266" s="201"/>
      <c r="BJ266" s="201"/>
      <c r="BK266" s="201"/>
      <c r="BL266" s="201"/>
      <c r="BM266" s="205"/>
      <c r="BN266" s="201"/>
      <c r="BO266" s="199"/>
      <c r="BP266" s="201"/>
      <c r="BQ266" s="199"/>
      <c r="BR266" s="199"/>
      <c r="BS266" s="199"/>
      <c r="BT266" s="199"/>
      <c r="BU266" s="199"/>
      <c r="BV266" s="199"/>
      <c r="BW266" s="199"/>
      <c r="BX266" s="201"/>
      <c r="CB266" s="214"/>
      <c r="CC266" s="214"/>
      <c r="CD266" s="214"/>
      <c r="CE266" s="215"/>
    </row>
    <row r="267" spans="1:83" s="177" customFormat="1" ht="27" customHeight="1" thickTop="1" thickBot="1" x14ac:dyDescent="0.25">
      <c r="A267" s="191"/>
      <c r="B267" s="173" t="str">
        <f t="shared" si="14"/>
        <v/>
      </c>
      <c r="C267" s="304" t="str">
        <f>IF(D267="","",(VLOOKUP(D267,Lookups!$B$4:$C$2561,2,FALSE)))</f>
        <v/>
      </c>
      <c r="D267" s="366"/>
      <c r="E267" s="173"/>
      <c r="F267" s="199"/>
      <c r="G267" s="173"/>
      <c r="H267" s="199"/>
      <c r="I267" s="173"/>
      <c r="J267" s="200" t="str">
        <f t="shared" si="12"/>
        <v/>
      </c>
      <c r="K267" s="173"/>
      <c r="L267" s="173"/>
      <c r="M267" s="173"/>
      <c r="N267" s="173"/>
      <c r="O267" s="173"/>
      <c r="P267" s="173"/>
      <c r="Q267" s="199"/>
      <c r="R267" s="199"/>
      <c r="S267" s="173"/>
      <c r="T267" s="121"/>
      <c r="U267" s="173"/>
      <c r="V267" s="121"/>
      <c r="W267" s="121"/>
      <c r="X267" s="121"/>
      <c r="Y267" s="121"/>
      <c r="Z267" s="121"/>
      <c r="AA267" s="121"/>
      <c r="AB267" s="173"/>
      <c r="AC267" s="173"/>
      <c r="AD267" s="173"/>
      <c r="AE267" s="200" t="str">
        <f>IF(AD267="","",(VLOOKUP(AD267,#REF!,2,FALSE)))</f>
        <v/>
      </c>
      <c r="AF267" s="173"/>
      <c r="AG267" s="173"/>
      <c r="AH267" s="173"/>
      <c r="AI267" s="202"/>
      <c r="AJ267" s="201"/>
      <c r="AK267" s="201"/>
      <c r="AL267" s="201"/>
      <c r="AM267" s="203"/>
      <c r="AN267" s="203"/>
      <c r="AO267" s="203"/>
      <c r="AP267" s="201"/>
      <c r="AQ267" s="201"/>
      <c r="AR267" s="201"/>
      <c r="AS267" s="201"/>
      <c r="AT267" s="201"/>
      <c r="AU267" s="204"/>
      <c r="AV267" s="201"/>
      <c r="AW267" s="121"/>
      <c r="AX267" s="200" t="str">
        <f t="shared" si="13"/>
        <v/>
      </c>
      <c r="AY267" s="201"/>
      <c r="AZ267" s="201"/>
      <c r="BA267" s="201"/>
      <c r="BB267" s="201"/>
      <c r="BC267" s="204"/>
      <c r="BD267" s="208"/>
      <c r="BE267" s="201"/>
      <c r="BF267" s="201"/>
      <c r="BG267" s="201"/>
      <c r="BH267" s="204"/>
      <c r="BI267" s="201"/>
      <c r="BJ267" s="201"/>
      <c r="BK267" s="201"/>
      <c r="BL267" s="201"/>
      <c r="BM267" s="205"/>
      <c r="BN267" s="201"/>
      <c r="BO267" s="199"/>
      <c r="BP267" s="201"/>
      <c r="BQ267" s="199"/>
      <c r="BR267" s="199"/>
      <c r="BS267" s="199"/>
      <c r="BT267" s="199"/>
      <c r="BU267" s="199"/>
      <c r="BV267" s="199"/>
      <c r="BW267" s="199"/>
      <c r="BX267" s="201"/>
      <c r="CB267" s="214"/>
      <c r="CC267" s="214"/>
      <c r="CD267" s="214"/>
      <c r="CE267" s="215"/>
    </row>
    <row r="268" spans="1:83" s="177" customFormat="1" ht="27" customHeight="1" thickTop="1" thickBot="1" x14ac:dyDescent="0.25">
      <c r="A268" s="191"/>
      <c r="B268" s="173" t="str">
        <f t="shared" si="14"/>
        <v/>
      </c>
      <c r="C268" s="304" t="str">
        <f>IF(D268="","",(VLOOKUP(D268,Lookups!$B$4:$C$2561,2,FALSE)))</f>
        <v/>
      </c>
      <c r="D268" s="366"/>
      <c r="E268" s="173"/>
      <c r="F268" s="199"/>
      <c r="G268" s="173"/>
      <c r="H268" s="199"/>
      <c r="I268" s="173"/>
      <c r="J268" s="200" t="str">
        <f t="shared" si="12"/>
        <v/>
      </c>
      <c r="K268" s="173"/>
      <c r="L268" s="173"/>
      <c r="M268" s="173"/>
      <c r="N268" s="173"/>
      <c r="O268" s="173"/>
      <c r="P268" s="173"/>
      <c r="Q268" s="199"/>
      <c r="R268" s="199"/>
      <c r="S268" s="173"/>
      <c r="T268" s="121"/>
      <c r="U268" s="173"/>
      <c r="V268" s="121"/>
      <c r="W268" s="121"/>
      <c r="X268" s="121"/>
      <c r="Y268" s="121"/>
      <c r="Z268" s="121"/>
      <c r="AA268" s="121"/>
      <c r="AB268" s="173"/>
      <c r="AC268" s="173"/>
      <c r="AD268" s="173"/>
      <c r="AE268" s="200" t="str">
        <f>IF(AD268="","",(VLOOKUP(AD268,#REF!,2,FALSE)))</f>
        <v/>
      </c>
      <c r="AF268" s="173"/>
      <c r="AG268" s="173"/>
      <c r="AH268" s="173"/>
      <c r="AI268" s="202"/>
      <c r="AJ268" s="201"/>
      <c r="AK268" s="201"/>
      <c r="AL268" s="201"/>
      <c r="AM268" s="203"/>
      <c r="AN268" s="203"/>
      <c r="AO268" s="203"/>
      <c r="AP268" s="201"/>
      <c r="AQ268" s="201"/>
      <c r="AR268" s="201"/>
      <c r="AS268" s="201"/>
      <c r="AT268" s="201"/>
      <c r="AU268" s="204"/>
      <c r="AV268" s="201"/>
      <c r="AW268" s="121"/>
      <c r="AX268" s="200" t="str">
        <f t="shared" si="13"/>
        <v/>
      </c>
      <c r="AY268" s="201"/>
      <c r="AZ268" s="201"/>
      <c r="BA268" s="201"/>
      <c r="BB268" s="201"/>
      <c r="BC268" s="204"/>
      <c r="BD268" s="208"/>
      <c r="BE268" s="201"/>
      <c r="BF268" s="201"/>
      <c r="BG268" s="201"/>
      <c r="BH268" s="204"/>
      <c r="BI268" s="201"/>
      <c r="BJ268" s="201"/>
      <c r="BK268" s="201"/>
      <c r="BL268" s="201"/>
      <c r="BM268" s="205"/>
      <c r="BN268" s="201"/>
      <c r="BO268" s="199"/>
      <c r="BP268" s="201"/>
      <c r="BQ268" s="199"/>
      <c r="BR268" s="199"/>
      <c r="BS268" s="199"/>
      <c r="BT268" s="199"/>
      <c r="BU268" s="199"/>
      <c r="BV268" s="199"/>
      <c r="BW268" s="199"/>
      <c r="BX268" s="201"/>
      <c r="CB268" s="214"/>
      <c r="CC268" s="214"/>
      <c r="CD268" s="214"/>
      <c r="CE268" s="215"/>
    </row>
    <row r="269" spans="1:83" s="177" customFormat="1" ht="27" customHeight="1" thickTop="1" thickBot="1" x14ac:dyDescent="0.25">
      <c r="A269" s="191"/>
      <c r="B269" s="173" t="str">
        <f t="shared" si="14"/>
        <v/>
      </c>
      <c r="C269" s="304" t="str">
        <f>IF(D269="","",(VLOOKUP(D269,Lookups!$B$4:$C$2561,2,FALSE)))</f>
        <v/>
      </c>
      <c r="D269" s="366"/>
      <c r="E269" s="173"/>
      <c r="F269" s="199"/>
      <c r="G269" s="173"/>
      <c r="H269" s="199"/>
      <c r="I269" s="173"/>
      <c r="J269" s="200" t="str">
        <f t="shared" si="12"/>
        <v/>
      </c>
      <c r="K269" s="173"/>
      <c r="L269" s="173"/>
      <c r="M269" s="173"/>
      <c r="N269" s="173"/>
      <c r="O269" s="173"/>
      <c r="P269" s="173"/>
      <c r="Q269" s="199"/>
      <c r="R269" s="199"/>
      <c r="S269" s="173"/>
      <c r="T269" s="121"/>
      <c r="U269" s="173"/>
      <c r="V269" s="121"/>
      <c r="W269" s="121"/>
      <c r="X269" s="121"/>
      <c r="Y269" s="121"/>
      <c r="Z269" s="121"/>
      <c r="AA269" s="121"/>
      <c r="AB269" s="173"/>
      <c r="AC269" s="173"/>
      <c r="AD269" s="173"/>
      <c r="AE269" s="200" t="str">
        <f>IF(AD269="","",(VLOOKUP(AD269,#REF!,2,FALSE)))</f>
        <v/>
      </c>
      <c r="AF269" s="173"/>
      <c r="AG269" s="173"/>
      <c r="AH269" s="173"/>
      <c r="AI269" s="202"/>
      <c r="AJ269" s="201"/>
      <c r="AK269" s="201"/>
      <c r="AL269" s="201"/>
      <c r="AM269" s="203"/>
      <c r="AN269" s="203"/>
      <c r="AO269" s="203"/>
      <c r="AP269" s="201"/>
      <c r="AQ269" s="201"/>
      <c r="AR269" s="201"/>
      <c r="AS269" s="201"/>
      <c r="AT269" s="201"/>
      <c r="AU269" s="204"/>
      <c r="AV269" s="201"/>
      <c r="AW269" s="121"/>
      <c r="AX269" s="200" t="str">
        <f t="shared" si="13"/>
        <v/>
      </c>
      <c r="AY269" s="201"/>
      <c r="AZ269" s="201"/>
      <c r="BA269" s="201"/>
      <c r="BB269" s="201"/>
      <c r="BC269" s="204"/>
      <c r="BD269" s="208"/>
      <c r="BE269" s="201"/>
      <c r="BF269" s="201"/>
      <c r="BG269" s="201"/>
      <c r="BH269" s="204"/>
      <c r="BI269" s="201"/>
      <c r="BJ269" s="201"/>
      <c r="BK269" s="201"/>
      <c r="BL269" s="201"/>
      <c r="BM269" s="205"/>
      <c r="BN269" s="201"/>
      <c r="BO269" s="199"/>
      <c r="BP269" s="201"/>
      <c r="BQ269" s="199"/>
      <c r="BR269" s="199"/>
      <c r="BS269" s="199"/>
      <c r="BT269" s="199"/>
      <c r="BU269" s="199"/>
      <c r="BV269" s="199"/>
      <c r="BW269" s="199"/>
      <c r="BX269" s="201"/>
      <c r="CB269" s="214"/>
      <c r="CC269" s="214"/>
      <c r="CD269" s="214"/>
      <c r="CE269" s="215"/>
    </row>
    <row r="270" spans="1:83" s="177" customFormat="1" ht="27" customHeight="1" thickTop="1" thickBot="1" x14ac:dyDescent="0.25">
      <c r="A270" s="191"/>
      <c r="B270" s="173" t="str">
        <f t="shared" si="14"/>
        <v/>
      </c>
      <c r="C270" s="304" t="str">
        <f>IF(D270="","",(VLOOKUP(D270,Lookups!$B$4:$C$2561,2,FALSE)))</f>
        <v/>
      </c>
      <c r="D270" s="366"/>
      <c r="E270" s="173"/>
      <c r="F270" s="199"/>
      <c r="G270" s="173"/>
      <c r="H270" s="199"/>
      <c r="I270" s="173"/>
      <c r="J270" s="200" t="str">
        <f t="shared" si="12"/>
        <v/>
      </c>
      <c r="K270" s="173"/>
      <c r="L270" s="173"/>
      <c r="M270" s="173"/>
      <c r="N270" s="173"/>
      <c r="O270" s="173"/>
      <c r="P270" s="173"/>
      <c r="Q270" s="199"/>
      <c r="R270" s="199"/>
      <c r="S270" s="173"/>
      <c r="T270" s="121"/>
      <c r="U270" s="173"/>
      <c r="V270" s="121"/>
      <c r="W270" s="121"/>
      <c r="X270" s="121"/>
      <c r="Y270" s="121"/>
      <c r="Z270" s="121"/>
      <c r="AA270" s="121"/>
      <c r="AB270" s="173"/>
      <c r="AC270" s="173"/>
      <c r="AD270" s="173"/>
      <c r="AE270" s="200" t="str">
        <f>IF(AD270="","",(VLOOKUP(AD270,#REF!,2,FALSE)))</f>
        <v/>
      </c>
      <c r="AF270" s="173"/>
      <c r="AG270" s="173"/>
      <c r="AH270" s="173"/>
      <c r="AI270" s="202"/>
      <c r="AJ270" s="201"/>
      <c r="AK270" s="201"/>
      <c r="AL270" s="201"/>
      <c r="AM270" s="203"/>
      <c r="AN270" s="203"/>
      <c r="AO270" s="203"/>
      <c r="AP270" s="201"/>
      <c r="AQ270" s="201"/>
      <c r="AR270" s="201"/>
      <c r="AS270" s="201"/>
      <c r="AT270" s="201"/>
      <c r="AU270" s="204"/>
      <c r="AV270" s="201"/>
      <c r="AW270" s="121"/>
      <c r="AX270" s="200" t="str">
        <f t="shared" si="13"/>
        <v/>
      </c>
      <c r="AY270" s="201"/>
      <c r="AZ270" s="201"/>
      <c r="BA270" s="201"/>
      <c r="BB270" s="201"/>
      <c r="BC270" s="204"/>
      <c r="BD270" s="208"/>
      <c r="BE270" s="201"/>
      <c r="BF270" s="201"/>
      <c r="BG270" s="201"/>
      <c r="BH270" s="204"/>
      <c r="BI270" s="201"/>
      <c r="BJ270" s="201"/>
      <c r="BK270" s="201"/>
      <c r="BL270" s="201"/>
      <c r="BM270" s="205"/>
      <c r="BN270" s="201"/>
      <c r="BO270" s="199"/>
      <c r="BP270" s="201"/>
      <c r="BQ270" s="199"/>
      <c r="BR270" s="199"/>
      <c r="BS270" s="199"/>
      <c r="BT270" s="199"/>
      <c r="BU270" s="199"/>
      <c r="BV270" s="199"/>
      <c r="BW270" s="199"/>
      <c r="BX270" s="201"/>
      <c r="CB270" s="214"/>
      <c r="CC270" s="214"/>
      <c r="CD270" s="214"/>
      <c r="CE270" s="215"/>
    </row>
    <row r="271" spans="1:83" s="177" customFormat="1" ht="27" customHeight="1" thickTop="1" thickBot="1" x14ac:dyDescent="0.25">
      <c r="A271" s="191"/>
      <c r="B271" s="173" t="str">
        <f t="shared" si="14"/>
        <v/>
      </c>
      <c r="C271" s="304" t="str">
        <f>IF(D271="","",(VLOOKUP(D271,Lookups!$B$4:$C$2561,2,FALSE)))</f>
        <v/>
      </c>
      <c r="D271" s="366"/>
      <c r="E271" s="173"/>
      <c r="F271" s="199"/>
      <c r="G271" s="173"/>
      <c r="H271" s="199"/>
      <c r="I271" s="173"/>
      <c r="J271" s="200" t="str">
        <f t="shared" si="12"/>
        <v/>
      </c>
      <c r="K271" s="173"/>
      <c r="L271" s="173"/>
      <c r="M271" s="173"/>
      <c r="N271" s="173"/>
      <c r="O271" s="173"/>
      <c r="P271" s="173"/>
      <c r="Q271" s="199"/>
      <c r="R271" s="199"/>
      <c r="S271" s="173"/>
      <c r="T271" s="121"/>
      <c r="U271" s="173"/>
      <c r="V271" s="121"/>
      <c r="W271" s="121"/>
      <c r="X271" s="121"/>
      <c r="Y271" s="121"/>
      <c r="Z271" s="121"/>
      <c r="AA271" s="121"/>
      <c r="AB271" s="173"/>
      <c r="AC271" s="173"/>
      <c r="AD271" s="173"/>
      <c r="AE271" s="200" t="str">
        <f>IF(AD271="","",(VLOOKUP(AD271,#REF!,2,FALSE)))</f>
        <v/>
      </c>
      <c r="AF271" s="173"/>
      <c r="AG271" s="173"/>
      <c r="AH271" s="173"/>
      <c r="AI271" s="202"/>
      <c r="AJ271" s="201"/>
      <c r="AK271" s="201"/>
      <c r="AL271" s="201"/>
      <c r="AM271" s="203"/>
      <c r="AN271" s="203"/>
      <c r="AO271" s="203"/>
      <c r="AP271" s="201"/>
      <c r="AQ271" s="201"/>
      <c r="AR271" s="201"/>
      <c r="AS271" s="201"/>
      <c r="AT271" s="201"/>
      <c r="AU271" s="204"/>
      <c r="AV271" s="201"/>
      <c r="AW271" s="121"/>
      <c r="AX271" s="200" t="str">
        <f t="shared" si="13"/>
        <v/>
      </c>
      <c r="AY271" s="201"/>
      <c r="AZ271" s="201"/>
      <c r="BA271" s="201"/>
      <c r="BB271" s="201"/>
      <c r="BC271" s="204"/>
      <c r="BD271" s="208"/>
      <c r="BE271" s="201"/>
      <c r="BF271" s="201"/>
      <c r="BG271" s="201"/>
      <c r="BH271" s="204"/>
      <c r="BI271" s="201"/>
      <c r="BJ271" s="201"/>
      <c r="BK271" s="201"/>
      <c r="BL271" s="201"/>
      <c r="BM271" s="205"/>
      <c r="BN271" s="201"/>
      <c r="BO271" s="199"/>
      <c r="BP271" s="201"/>
      <c r="BQ271" s="199"/>
      <c r="BR271" s="199"/>
      <c r="BS271" s="199"/>
      <c r="BT271" s="199"/>
      <c r="BU271" s="199"/>
      <c r="BV271" s="199"/>
      <c r="BW271" s="199"/>
      <c r="BX271" s="201"/>
      <c r="CB271" s="214"/>
      <c r="CC271" s="214"/>
      <c r="CD271" s="214"/>
      <c r="CE271" s="215"/>
    </row>
    <row r="272" spans="1:83" s="177" customFormat="1" ht="27" customHeight="1" thickTop="1" thickBot="1" x14ac:dyDescent="0.25">
      <c r="A272" s="191"/>
      <c r="B272" s="173" t="str">
        <f t="shared" si="14"/>
        <v/>
      </c>
      <c r="C272" s="304" t="str">
        <f>IF(D272="","",(VLOOKUP(D272,Lookups!$B$4:$C$2561,2,FALSE)))</f>
        <v/>
      </c>
      <c r="D272" s="366"/>
      <c r="E272" s="173"/>
      <c r="F272" s="199"/>
      <c r="G272" s="173"/>
      <c r="H272" s="199"/>
      <c r="I272" s="173"/>
      <c r="J272" s="200" t="str">
        <f t="shared" si="12"/>
        <v/>
      </c>
      <c r="K272" s="173"/>
      <c r="L272" s="173"/>
      <c r="M272" s="173"/>
      <c r="N272" s="173"/>
      <c r="O272" s="173"/>
      <c r="P272" s="173"/>
      <c r="Q272" s="199"/>
      <c r="R272" s="199"/>
      <c r="S272" s="173"/>
      <c r="T272" s="121"/>
      <c r="U272" s="173"/>
      <c r="V272" s="121"/>
      <c r="W272" s="121"/>
      <c r="X272" s="121"/>
      <c r="Y272" s="121"/>
      <c r="Z272" s="121"/>
      <c r="AA272" s="121"/>
      <c r="AB272" s="173"/>
      <c r="AC272" s="173"/>
      <c r="AD272" s="173"/>
      <c r="AE272" s="200" t="str">
        <f>IF(AD272="","",(VLOOKUP(AD272,#REF!,2,FALSE)))</f>
        <v/>
      </c>
      <c r="AF272" s="173"/>
      <c r="AG272" s="173"/>
      <c r="AH272" s="173"/>
      <c r="AI272" s="202"/>
      <c r="AJ272" s="201"/>
      <c r="AK272" s="201"/>
      <c r="AL272" s="201"/>
      <c r="AM272" s="203"/>
      <c r="AN272" s="203"/>
      <c r="AO272" s="203"/>
      <c r="AP272" s="201"/>
      <c r="AQ272" s="201"/>
      <c r="AR272" s="201"/>
      <c r="AS272" s="201"/>
      <c r="AT272" s="201"/>
      <c r="AU272" s="204"/>
      <c r="AV272" s="201"/>
      <c r="AW272" s="121"/>
      <c r="AX272" s="200" t="str">
        <f t="shared" si="13"/>
        <v/>
      </c>
      <c r="AY272" s="201"/>
      <c r="AZ272" s="201"/>
      <c r="BA272" s="201"/>
      <c r="BB272" s="201"/>
      <c r="BC272" s="204"/>
      <c r="BD272" s="208"/>
      <c r="BE272" s="201"/>
      <c r="BF272" s="201"/>
      <c r="BG272" s="201"/>
      <c r="BH272" s="204"/>
      <c r="BI272" s="201"/>
      <c r="BJ272" s="201"/>
      <c r="BK272" s="201"/>
      <c r="BL272" s="201"/>
      <c r="BM272" s="205"/>
      <c r="BN272" s="201"/>
      <c r="BO272" s="199"/>
      <c r="BP272" s="201"/>
      <c r="BQ272" s="199"/>
      <c r="BR272" s="199"/>
      <c r="BS272" s="199"/>
      <c r="BT272" s="199"/>
      <c r="BU272" s="199"/>
      <c r="BV272" s="199"/>
      <c r="BW272" s="199"/>
      <c r="BX272" s="201"/>
      <c r="CB272" s="214"/>
      <c r="CC272" s="214"/>
      <c r="CD272" s="214"/>
      <c r="CE272" s="215"/>
    </row>
    <row r="273" spans="1:83" s="177" customFormat="1" ht="27" customHeight="1" thickTop="1" thickBot="1" x14ac:dyDescent="0.25">
      <c r="A273" s="191"/>
      <c r="B273" s="173" t="str">
        <f t="shared" si="14"/>
        <v/>
      </c>
      <c r="C273" s="304" t="str">
        <f>IF(D273="","",(VLOOKUP(D273,Lookups!$B$4:$C$2561,2,FALSE)))</f>
        <v/>
      </c>
      <c r="D273" s="366"/>
      <c r="E273" s="173"/>
      <c r="F273" s="199"/>
      <c r="G273" s="173"/>
      <c r="H273" s="199"/>
      <c r="I273" s="173"/>
      <c r="J273" s="200" t="str">
        <f t="shared" si="12"/>
        <v/>
      </c>
      <c r="K273" s="173"/>
      <c r="L273" s="173"/>
      <c r="M273" s="173"/>
      <c r="N273" s="173"/>
      <c r="O273" s="173"/>
      <c r="P273" s="173"/>
      <c r="Q273" s="199"/>
      <c r="R273" s="199"/>
      <c r="S273" s="173"/>
      <c r="T273" s="121"/>
      <c r="U273" s="173"/>
      <c r="V273" s="121"/>
      <c r="W273" s="121"/>
      <c r="X273" s="121"/>
      <c r="Y273" s="121"/>
      <c r="Z273" s="121"/>
      <c r="AA273" s="121"/>
      <c r="AB273" s="173"/>
      <c r="AC273" s="173"/>
      <c r="AD273" s="173"/>
      <c r="AE273" s="200" t="str">
        <f>IF(AD273="","",(VLOOKUP(AD273,#REF!,2,FALSE)))</f>
        <v/>
      </c>
      <c r="AF273" s="173"/>
      <c r="AG273" s="173"/>
      <c r="AH273" s="173"/>
      <c r="AI273" s="202"/>
      <c r="AJ273" s="201"/>
      <c r="AK273" s="201"/>
      <c r="AL273" s="201"/>
      <c r="AM273" s="203"/>
      <c r="AN273" s="203"/>
      <c r="AO273" s="203"/>
      <c r="AP273" s="201"/>
      <c r="AQ273" s="201"/>
      <c r="AR273" s="201"/>
      <c r="AS273" s="201"/>
      <c r="AT273" s="201"/>
      <c r="AU273" s="204"/>
      <c r="AV273" s="201"/>
      <c r="AW273" s="121"/>
      <c r="AX273" s="200" t="str">
        <f t="shared" si="13"/>
        <v/>
      </c>
      <c r="AY273" s="201"/>
      <c r="AZ273" s="201"/>
      <c r="BA273" s="201"/>
      <c r="BB273" s="201"/>
      <c r="BC273" s="204"/>
      <c r="BD273" s="208"/>
      <c r="BE273" s="201"/>
      <c r="BF273" s="201"/>
      <c r="BG273" s="201"/>
      <c r="BH273" s="204"/>
      <c r="BI273" s="201"/>
      <c r="BJ273" s="201"/>
      <c r="BK273" s="201"/>
      <c r="BL273" s="201"/>
      <c r="BM273" s="205"/>
      <c r="BN273" s="201"/>
      <c r="BO273" s="199"/>
      <c r="BP273" s="201"/>
      <c r="BQ273" s="199"/>
      <c r="BR273" s="199"/>
      <c r="BS273" s="199"/>
      <c r="BT273" s="199"/>
      <c r="BU273" s="199"/>
      <c r="BV273" s="199"/>
      <c r="BW273" s="199"/>
      <c r="BX273" s="201"/>
      <c r="CB273" s="214"/>
      <c r="CC273" s="214"/>
      <c r="CD273" s="214"/>
      <c r="CE273" s="215"/>
    </row>
    <row r="274" spans="1:83" s="177" customFormat="1" ht="27" customHeight="1" thickTop="1" thickBot="1" x14ac:dyDescent="0.25">
      <c r="A274" s="191"/>
      <c r="B274" s="173" t="str">
        <f t="shared" si="14"/>
        <v/>
      </c>
      <c r="C274" s="304" t="str">
        <f>IF(D274="","",(VLOOKUP(D274,Lookups!$B$4:$C$2561,2,FALSE)))</f>
        <v/>
      </c>
      <c r="D274" s="366"/>
      <c r="E274" s="173"/>
      <c r="F274" s="199"/>
      <c r="G274" s="173"/>
      <c r="H274" s="199"/>
      <c r="I274" s="173"/>
      <c r="J274" s="200" t="str">
        <f t="shared" si="12"/>
        <v/>
      </c>
      <c r="K274" s="173"/>
      <c r="L274" s="173"/>
      <c r="M274" s="173"/>
      <c r="N274" s="173"/>
      <c r="O274" s="173"/>
      <c r="P274" s="173"/>
      <c r="Q274" s="199"/>
      <c r="R274" s="199"/>
      <c r="S274" s="173"/>
      <c r="T274" s="121"/>
      <c r="U274" s="173"/>
      <c r="V274" s="121"/>
      <c r="W274" s="121"/>
      <c r="X274" s="121"/>
      <c r="Y274" s="121"/>
      <c r="Z274" s="121"/>
      <c r="AA274" s="121"/>
      <c r="AB274" s="173"/>
      <c r="AC274" s="173"/>
      <c r="AD274" s="173"/>
      <c r="AE274" s="200" t="str">
        <f>IF(AD274="","",(VLOOKUP(AD274,#REF!,2,FALSE)))</f>
        <v/>
      </c>
      <c r="AF274" s="173"/>
      <c r="AG274" s="173"/>
      <c r="AH274" s="173"/>
      <c r="AI274" s="202"/>
      <c r="AJ274" s="201"/>
      <c r="AK274" s="201"/>
      <c r="AL274" s="201"/>
      <c r="AM274" s="203"/>
      <c r="AN274" s="203"/>
      <c r="AO274" s="203"/>
      <c r="AP274" s="201"/>
      <c r="AQ274" s="201"/>
      <c r="AR274" s="201"/>
      <c r="AS274" s="201"/>
      <c r="AT274" s="201"/>
      <c r="AU274" s="204"/>
      <c r="AV274" s="201"/>
      <c r="AW274" s="121"/>
      <c r="AX274" s="200" t="str">
        <f t="shared" si="13"/>
        <v/>
      </c>
      <c r="AY274" s="201"/>
      <c r="AZ274" s="201"/>
      <c r="BA274" s="201"/>
      <c r="BB274" s="201"/>
      <c r="BC274" s="204"/>
      <c r="BD274" s="208"/>
      <c r="BE274" s="201"/>
      <c r="BF274" s="201"/>
      <c r="BG274" s="201"/>
      <c r="BH274" s="204"/>
      <c r="BI274" s="201"/>
      <c r="BJ274" s="201"/>
      <c r="BK274" s="201"/>
      <c r="BL274" s="201"/>
      <c r="BM274" s="205"/>
      <c r="BN274" s="201"/>
      <c r="BO274" s="199"/>
      <c r="BP274" s="201"/>
      <c r="BQ274" s="199"/>
      <c r="BR274" s="199"/>
      <c r="BS274" s="199"/>
      <c r="BT274" s="199"/>
      <c r="BU274" s="199"/>
      <c r="BV274" s="199"/>
      <c r="BW274" s="199"/>
      <c r="BX274" s="201"/>
      <c r="CB274" s="214"/>
      <c r="CC274" s="214"/>
      <c r="CD274" s="214"/>
      <c r="CE274" s="215"/>
    </row>
    <row r="275" spans="1:83" s="177" customFormat="1" ht="27" customHeight="1" thickTop="1" thickBot="1" x14ac:dyDescent="0.25">
      <c r="A275" s="191"/>
      <c r="B275" s="173" t="str">
        <f t="shared" si="14"/>
        <v/>
      </c>
      <c r="C275" s="304" t="str">
        <f>IF(D275="","",(VLOOKUP(D275,Lookups!$B$4:$C$2561,2,FALSE)))</f>
        <v/>
      </c>
      <c r="D275" s="366"/>
      <c r="E275" s="173"/>
      <c r="F275" s="199"/>
      <c r="G275" s="173"/>
      <c r="H275" s="199"/>
      <c r="I275" s="173"/>
      <c r="J275" s="200" t="str">
        <f t="shared" si="12"/>
        <v/>
      </c>
      <c r="K275" s="173"/>
      <c r="L275" s="173"/>
      <c r="M275" s="173"/>
      <c r="N275" s="173"/>
      <c r="O275" s="173"/>
      <c r="P275" s="173"/>
      <c r="Q275" s="199"/>
      <c r="R275" s="199"/>
      <c r="S275" s="173"/>
      <c r="T275" s="121"/>
      <c r="U275" s="173"/>
      <c r="V275" s="121"/>
      <c r="W275" s="121"/>
      <c r="X275" s="121"/>
      <c r="Y275" s="121"/>
      <c r="Z275" s="121"/>
      <c r="AA275" s="121"/>
      <c r="AB275" s="173"/>
      <c r="AC275" s="173"/>
      <c r="AD275" s="173"/>
      <c r="AE275" s="200" t="str">
        <f>IF(AD275="","",(VLOOKUP(AD275,#REF!,2,FALSE)))</f>
        <v/>
      </c>
      <c r="AF275" s="173"/>
      <c r="AG275" s="173"/>
      <c r="AH275" s="173"/>
      <c r="AI275" s="202"/>
      <c r="AJ275" s="201"/>
      <c r="AK275" s="201"/>
      <c r="AL275" s="201"/>
      <c r="AM275" s="203"/>
      <c r="AN275" s="203"/>
      <c r="AO275" s="203"/>
      <c r="AP275" s="201"/>
      <c r="AQ275" s="201"/>
      <c r="AR275" s="201"/>
      <c r="AS275" s="201"/>
      <c r="AT275" s="201"/>
      <c r="AU275" s="204"/>
      <c r="AV275" s="201"/>
      <c r="AW275" s="121"/>
      <c r="AX275" s="200" t="str">
        <f t="shared" si="13"/>
        <v/>
      </c>
      <c r="AY275" s="201"/>
      <c r="AZ275" s="201"/>
      <c r="BA275" s="201"/>
      <c r="BB275" s="201"/>
      <c r="BC275" s="204"/>
      <c r="BD275" s="208"/>
      <c r="BE275" s="201"/>
      <c r="BF275" s="201"/>
      <c r="BG275" s="201"/>
      <c r="BH275" s="204"/>
      <c r="BI275" s="201"/>
      <c r="BJ275" s="201"/>
      <c r="BK275" s="201"/>
      <c r="BL275" s="201"/>
      <c r="BM275" s="205"/>
      <c r="BN275" s="201"/>
      <c r="BO275" s="199"/>
      <c r="BP275" s="201"/>
      <c r="BQ275" s="199"/>
      <c r="BR275" s="199"/>
      <c r="BS275" s="199"/>
      <c r="BT275" s="199"/>
      <c r="BU275" s="199"/>
      <c r="BV275" s="199"/>
      <c r="BW275" s="199"/>
      <c r="BX275" s="201"/>
      <c r="CB275" s="214"/>
      <c r="CC275" s="214"/>
      <c r="CD275" s="214"/>
      <c r="CE275" s="215"/>
    </row>
    <row r="276" spans="1:83" s="177" customFormat="1" ht="27" customHeight="1" thickTop="1" thickBot="1" x14ac:dyDescent="0.25">
      <c r="A276" s="191"/>
      <c r="B276" s="173" t="str">
        <f t="shared" si="14"/>
        <v/>
      </c>
      <c r="C276" s="304" t="str">
        <f>IF(D276="","",(VLOOKUP(D276,Lookups!$B$4:$C$2561,2,FALSE)))</f>
        <v/>
      </c>
      <c r="D276" s="366"/>
      <c r="E276" s="173"/>
      <c r="F276" s="199"/>
      <c r="G276" s="173"/>
      <c r="H276" s="199"/>
      <c r="I276" s="173"/>
      <c r="J276" s="200" t="str">
        <f t="shared" si="12"/>
        <v/>
      </c>
      <c r="K276" s="173"/>
      <c r="L276" s="173"/>
      <c r="M276" s="173"/>
      <c r="N276" s="173"/>
      <c r="O276" s="173"/>
      <c r="P276" s="173"/>
      <c r="Q276" s="199"/>
      <c r="R276" s="199"/>
      <c r="S276" s="173"/>
      <c r="T276" s="121"/>
      <c r="U276" s="173"/>
      <c r="V276" s="121"/>
      <c r="W276" s="121"/>
      <c r="X276" s="121"/>
      <c r="Y276" s="121"/>
      <c r="Z276" s="121"/>
      <c r="AA276" s="121"/>
      <c r="AB276" s="173"/>
      <c r="AC276" s="173"/>
      <c r="AD276" s="173"/>
      <c r="AE276" s="200" t="str">
        <f>IF(AD276="","",(VLOOKUP(AD276,#REF!,2,FALSE)))</f>
        <v/>
      </c>
      <c r="AF276" s="173"/>
      <c r="AG276" s="173"/>
      <c r="AH276" s="173"/>
      <c r="AI276" s="202"/>
      <c r="AJ276" s="201"/>
      <c r="AK276" s="201"/>
      <c r="AL276" s="201"/>
      <c r="AM276" s="203"/>
      <c r="AN276" s="203"/>
      <c r="AO276" s="203"/>
      <c r="AP276" s="201"/>
      <c r="AQ276" s="201"/>
      <c r="AR276" s="201"/>
      <c r="AS276" s="201"/>
      <c r="AT276" s="201"/>
      <c r="AU276" s="204"/>
      <c r="AV276" s="201"/>
      <c r="AW276" s="121"/>
      <c r="AX276" s="200" t="str">
        <f t="shared" si="13"/>
        <v/>
      </c>
      <c r="AY276" s="201"/>
      <c r="AZ276" s="201"/>
      <c r="BA276" s="201"/>
      <c r="BB276" s="201"/>
      <c r="BC276" s="204"/>
      <c r="BD276" s="208"/>
      <c r="BE276" s="201"/>
      <c r="BF276" s="201"/>
      <c r="BG276" s="201"/>
      <c r="BH276" s="204"/>
      <c r="BI276" s="201"/>
      <c r="BJ276" s="201"/>
      <c r="BK276" s="201"/>
      <c r="BL276" s="201"/>
      <c r="BM276" s="205"/>
      <c r="BN276" s="201"/>
      <c r="BO276" s="199"/>
      <c r="BP276" s="201"/>
      <c r="BQ276" s="199"/>
      <c r="BR276" s="199"/>
      <c r="BS276" s="199"/>
      <c r="BT276" s="199"/>
      <c r="BU276" s="199"/>
      <c r="BV276" s="199"/>
      <c r="BW276" s="199"/>
      <c r="BX276" s="201"/>
      <c r="CB276" s="214"/>
      <c r="CC276" s="214"/>
      <c r="CD276" s="214"/>
      <c r="CE276" s="215"/>
    </row>
    <row r="277" spans="1:83" s="177" customFormat="1" ht="27" customHeight="1" thickTop="1" thickBot="1" x14ac:dyDescent="0.25">
      <c r="A277" s="191"/>
      <c r="B277" s="173" t="str">
        <f t="shared" si="14"/>
        <v/>
      </c>
      <c r="C277" s="304" t="str">
        <f>IF(D277="","",(VLOOKUP(D277,Lookups!$B$4:$C$2561,2,FALSE)))</f>
        <v/>
      </c>
      <c r="D277" s="366"/>
      <c r="E277" s="173"/>
      <c r="F277" s="199"/>
      <c r="G277" s="173"/>
      <c r="H277" s="199"/>
      <c r="I277" s="173"/>
      <c r="J277" s="200" t="str">
        <f t="shared" si="12"/>
        <v/>
      </c>
      <c r="K277" s="173"/>
      <c r="L277" s="173"/>
      <c r="M277" s="173"/>
      <c r="N277" s="173"/>
      <c r="O277" s="173"/>
      <c r="P277" s="173"/>
      <c r="Q277" s="199"/>
      <c r="R277" s="199"/>
      <c r="S277" s="173"/>
      <c r="T277" s="121"/>
      <c r="U277" s="173"/>
      <c r="V277" s="121"/>
      <c r="W277" s="121"/>
      <c r="X277" s="121"/>
      <c r="Y277" s="121"/>
      <c r="Z277" s="121"/>
      <c r="AA277" s="121"/>
      <c r="AB277" s="173"/>
      <c r="AC277" s="173"/>
      <c r="AD277" s="173"/>
      <c r="AE277" s="200" t="str">
        <f>IF(AD277="","",(VLOOKUP(AD277,#REF!,2,FALSE)))</f>
        <v/>
      </c>
      <c r="AF277" s="173"/>
      <c r="AG277" s="173"/>
      <c r="AH277" s="173"/>
      <c r="AI277" s="202"/>
      <c r="AJ277" s="201"/>
      <c r="AK277" s="201"/>
      <c r="AL277" s="201"/>
      <c r="AM277" s="203"/>
      <c r="AN277" s="203"/>
      <c r="AO277" s="203"/>
      <c r="AP277" s="201"/>
      <c r="AQ277" s="201"/>
      <c r="AR277" s="201"/>
      <c r="AS277" s="201"/>
      <c r="AT277" s="201"/>
      <c r="AU277" s="204"/>
      <c r="AV277" s="201"/>
      <c r="AW277" s="121"/>
      <c r="AX277" s="200" t="str">
        <f t="shared" si="13"/>
        <v/>
      </c>
      <c r="AY277" s="201"/>
      <c r="AZ277" s="201"/>
      <c r="BA277" s="201"/>
      <c r="BB277" s="201"/>
      <c r="BC277" s="204"/>
      <c r="BD277" s="208"/>
      <c r="BE277" s="201"/>
      <c r="BF277" s="201"/>
      <c r="BG277" s="201"/>
      <c r="BH277" s="204"/>
      <c r="BI277" s="201"/>
      <c r="BJ277" s="201"/>
      <c r="BK277" s="201"/>
      <c r="BL277" s="201"/>
      <c r="BM277" s="205"/>
      <c r="BN277" s="201"/>
      <c r="BO277" s="199"/>
      <c r="BP277" s="201"/>
      <c r="BQ277" s="199"/>
      <c r="BR277" s="199"/>
      <c r="BS277" s="199"/>
      <c r="BT277" s="199"/>
      <c r="BU277" s="199"/>
      <c r="BV277" s="199"/>
      <c r="BW277" s="199"/>
      <c r="BX277" s="201"/>
      <c r="CB277" s="214"/>
      <c r="CC277" s="214"/>
      <c r="CD277" s="214"/>
      <c r="CE277" s="215"/>
    </row>
    <row r="278" spans="1:83" s="177" customFormat="1" ht="27" customHeight="1" thickTop="1" thickBot="1" x14ac:dyDescent="0.25">
      <c r="A278" s="191"/>
      <c r="B278" s="173" t="str">
        <f t="shared" si="14"/>
        <v/>
      </c>
      <c r="C278" s="304" t="str">
        <f>IF(D278="","",(VLOOKUP(D278,Lookups!$B$4:$C$2561,2,FALSE)))</f>
        <v/>
      </c>
      <c r="D278" s="366"/>
      <c r="E278" s="173"/>
      <c r="F278" s="199"/>
      <c r="G278" s="173"/>
      <c r="H278" s="199"/>
      <c r="I278" s="173"/>
      <c r="J278" s="200" t="str">
        <f t="shared" si="12"/>
        <v/>
      </c>
      <c r="K278" s="173"/>
      <c r="L278" s="173"/>
      <c r="M278" s="173"/>
      <c r="N278" s="173"/>
      <c r="O278" s="173"/>
      <c r="P278" s="173"/>
      <c r="Q278" s="199"/>
      <c r="R278" s="199"/>
      <c r="S278" s="173"/>
      <c r="T278" s="121"/>
      <c r="U278" s="173"/>
      <c r="V278" s="121"/>
      <c r="W278" s="121"/>
      <c r="X278" s="121"/>
      <c r="Y278" s="121"/>
      <c r="Z278" s="121"/>
      <c r="AA278" s="121"/>
      <c r="AB278" s="173"/>
      <c r="AC278" s="173"/>
      <c r="AD278" s="173"/>
      <c r="AE278" s="200" t="str">
        <f>IF(AD278="","",(VLOOKUP(AD278,#REF!,2,FALSE)))</f>
        <v/>
      </c>
      <c r="AF278" s="173"/>
      <c r="AG278" s="173"/>
      <c r="AH278" s="173"/>
      <c r="AI278" s="202"/>
      <c r="AJ278" s="201"/>
      <c r="AK278" s="201"/>
      <c r="AL278" s="201"/>
      <c r="AM278" s="203"/>
      <c r="AN278" s="203"/>
      <c r="AO278" s="203"/>
      <c r="AP278" s="201"/>
      <c r="AQ278" s="201"/>
      <c r="AR278" s="201"/>
      <c r="AS278" s="201"/>
      <c r="AT278" s="201"/>
      <c r="AU278" s="204"/>
      <c r="AV278" s="201"/>
      <c r="AW278" s="121"/>
      <c r="AX278" s="200" t="str">
        <f t="shared" si="13"/>
        <v/>
      </c>
      <c r="AY278" s="201"/>
      <c r="AZ278" s="201"/>
      <c r="BA278" s="201"/>
      <c r="BB278" s="201"/>
      <c r="BC278" s="204"/>
      <c r="BD278" s="208"/>
      <c r="BE278" s="201"/>
      <c r="BF278" s="201"/>
      <c r="BG278" s="201"/>
      <c r="BH278" s="204"/>
      <c r="BI278" s="201"/>
      <c r="BJ278" s="201"/>
      <c r="BK278" s="201"/>
      <c r="BL278" s="201"/>
      <c r="BM278" s="205"/>
      <c r="BN278" s="201"/>
      <c r="BO278" s="199"/>
      <c r="BP278" s="201"/>
      <c r="BQ278" s="199"/>
      <c r="BR278" s="199"/>
      <c r="BS278" s="199"/>
      <c r="BT278" s="199"/>
      <c r="BU278" s="199"/>
      <c r="BV278" s="199"/>
      <c r="BW278" s="199"/>
      <c r="BX278" s="201"/>
      <c r="CB278" s="214"/>
      <c r="CC278" s="214"/>
      <c r="CD278" s="214"/>
      <c r="CE278" s="215"/>
    </row>
    <row r="279" spans="1:83" s="177" customFormat="1" ht="27" customHeight="1" thickTop="1" thickBot="1" x14ac:dyDescent="0.25">
      <c r="A279" s="191"/>
      <c r="B279" s="173" t="str">
        <f t="shared" si="14"/>
        <v/>
      </c>
      <c r="C279" s="304" t="str">
        <f>IF(D279="","",(VLOOKUP(D279,Lookups!$B$4:$C$2561,2,FALSE)))</f>
        <v/>
      </c>
      <c r="D279" s="366"/>
      <c r="E279" s="173"/>
      <c r="F279" s="199"/>
      <c r="G279" s="173"/>
      <c r="H279" s="199"/>
      <c r="I279" s="173"/>
      <c r="J279" s="200" t="str">
        <f t="shared" si="12"/>
        <v/>
      </c>
      <c r="K279" s="173"/>
      <c r="L279" s="173"/>
      <c r="M279" s="173"/>
      <c r="N279" s="173"/>
      <c r="O279" s="173"/>
      <c r="P279" s="173"/>
      <c r="Q279" s="199"/>
      <c r="R279" s="199"/>
      <c r="S279" s="173"/>
      <c r="T279" s="121"/>
      <c r="U279" s="173"/>
      <c r="V279" s="121"/>
      <c r="W279" s="121"/>
      <c r="X279" s="121"/>
      <c r="Y279" s="121"/>
      <c r="Z279" s="121"/>
      <c r="AA279" s="121"/>
      <c r="AB279" s="173"/>
      <c r="AC279" s="173"/>
      <c r="AD279" s="173"/>
      <c r="AE279" s="200" t="str">
        <f>IF(AD279="","",(VLOOKUP(AD279,#REF!,2,FALSE)))</f>
        <v/>
      </c>
      <c r="AF279" s="173"/>
      <c r="AG279" s="173"/>
      <c r="AH279" s="173"/>
      <c r="AI279" s="202"/>
      <c r="AJ279" s="201"/>
      <c r="AK279" s="201"/>
      <c r="AL279" s="201"/>
      <c r="AM279" s="203"/>
      <c r="AN279" s="203"/>
      <c r="AO279" s="203"/>
      <c r="AP279" s="201"/>
      <c r="AQ279" s="201"/>
      <c r="AR279" s="201"/>
      <c r="AS279" s="201"/>
      <c r="AT279" s="201"/>
      <c r="AU279" s="204"/>
      <c r="AV279" s="201"/>
      <c r="AW279" s="121"/>
      <c r="AX279" s="200" t="str">
        <f t="shared" si="13"/>
        <v/>
      </c>
      <c r="AY279" s="201"/>
      <c r="AZ279" s="201"/>
      <c r="BA279" s="201"/>
      <c r="BB279" s="201"/>
      <c r="BC279" s="204"/>
      <c r="BD279" s="208"/>
      <c r="BE279" s="201"/>
      <c r="BF279" s="201"/>
      <c r="BG279" s="201"/>
      <c r="BH279" s="204"/>
      <c r="BI279" s="201"/>
      <c r="BJ279" s="201"/>
      <c r="BK279" s="201"/>
      <c r="BL279" s="201"/>
      <c r="BM279" s="205"/>
      <c r="BN279" s="201"/>
      <c r="BO279" s="199"/>
      <c r="BP279" s="201"/>
      <c r="BQ279" s="199"/>
      <c r="BR279" s="199"/>
      <c r="BS279" s="199"/>
      <c r="BT279" s="199"/>
      <c r="BU279" s="199"/>
      <c r="BV279" s="199"/>
      <c r="BW279" s="199"/>
      <c r="BX279" s="201"/>
      <c r="CB279" s="214"/>
      <c r="CC279" s="214"/>
      <c r="CD279" s="214"/>
      <c r="CE279" s="215"/>
    </row>
    <row r="280" spans="1:83" s="177" customFormat="1" ht="27" customHeight="1" thickTop="1" thickBot="1" x14ac:dyDescent="0.25">
      <c r="A280" s="191"/>
      <c r="B280" s="173" t="str">
        <f t="shared" si="14"/>
        <v/>
      </c>
      <c r="C280" s="304" t="str">
        <f>IF(D280="","",(VLOOKUP(D280,Lookups!$B$4:$C$2561,2,FALSE)))</f>
        <v/>
      </c>
      <c r="D280" s="366"/>
      <c r="E280" s="173"/>
      <c r="F280" s="199"/>
      <c r="G280" s="173"/>
      <c r="H280" s="199"/>
      <c r="I280" s="173"/>
      <c r="J280" s="200" t="str">
        <f t="shared" si="12"/>
        <v/>
      </c>
      <c r="K280" s="173"/>
      <c r="L280" s="173"/>
      <c r="M280" s="173"/>
      <c r="N280" s="173"/>
      <c r="O280" s="173"/>
      <c r="P280" s="173"/>
      <c r="Q280" s="199"/>
      <c r="R280" s="199"/>
      <c r="S280" s="173"/>
      <c r="T280" s="121"/>
      <c r="U280" s="173"/>
      <c r="V280" s="121"/>
      <c r="W280" s="121"/>
      <c r="X280" s="121"/>
      <c r="Y280" s="121"/>
      <c r="Z280" s="121"/>
      <c r="AA280" s="121"/>
      <c r="AB280" s="173"/>
      <c r="AC280" s="173"/>
      <c r="AD280" s="173"/>
      <c r="AE280" s="200" t="str">
        <f>IF(AD280="","",(VLOOKUP(AD280,#REF!,2,FALSE)))</f>
        <v/>
      </c>
      <c r="AF280" s="173"/>
      <c r="AG280" s="173"/>
      <c r="AH280" s="173"/>
      <c r="AI280" s="202"/>
      <c r="AJ280" s="201"/>
      <c r="AK280" s="201"/>
      <c r="AL280" s="201"/>
      <c r="AM280" s="203"/>
      <c r="AN280" s="203"/>
      <c r="AO280" s="203"/>
      <c r="AP280" s="201"/>
      <c r="AQ280" s="201"/>
      <c r="AR280" s="201"/>
      <c r="AS280" s="201"/>
      <c r="AT280" s="201"/>
      <c r="AU280" s="204"/>
      <c r="AV280" s="201"/>
      <c r="AW280" s="121"/>
      <c r="AX280" s="200" t="str">
        <f t="shared" si="13"/>
        <v/>
      </c>
      <c r="AY280" s="201"/>
      <c r="AZ280" s="201"/>
      <c r="BA280" s="201"/>
      <c r="BB280" s="201"/>
      <c r="BC280" s="204"/>
      <c r="BD280" s="208"/>
      <c r="BE280" s="201"/>
      <c r="BF280" s="201"/>
      <c r="BG280" s="201"/>
      <c r="BH280" s="204"/>
      <c r="BI280" s="201"/>
      <c r="BJ280" s="201"/>
      <c r="BK280" s="201"/>
      <c r="BL280" s="201"/>
      <c r="BM280" s="205"/>
      <c r="BN280" s="201"/>
      <c r="BO280" s="199"/>
      <c r="BP280" s="201"/>
      <c r="BQ280" s="199"/>
      <c r="BR280" s="199"/>
      <c r="BS280" s="199"/>
      <c r="BT280" s="199"/>
      <c r="BU280" s="199"/>
      <c r="BV280" s="199"/>
      <c r="BW280" s="199"/>
      <c r="BX280" s="201"/>
      <c r="CB280" s="214"/>
      <c r="CC280" s="214"/>
      <c r="CD280" s="214"/>
      <c r="CE280" s="215"/>
    </row>
    <row r="281" spans="1:83" s="177" customFormat="1" ht="27" customHeight="1" thickTop="1" thickBot="1" x14ac:dyDescent="0.25">
      <c r="A281" s="191"/>
      <c r="B281" s="173" t="str">
        <f t="shared" si="14"/>
        <v/>
      </c>
      <c r="C281" s="304" t="str">
        <f>IF(D281="","",(VLOOKUP(D281,Lookups!$B$4:$C$2561,2,FALSE)))</f>
        <v/>
      </c>
      <c r="D281" s="366"/>
      <c r="E281" s="173"/>
      <c r="F281" s="199"/>
      <c r="G281" s="173"/>
      <c r="H281" s="199"/>
      <c r="I281" s="173"/>
      <c r="J281" s="200" t="str">
        <f t="shared" si="12"/>
        <v/>
      </c>
      <c r="K281" s="173"/>
      <c r="L281" s="173"/>
      <c r="M281" s="173"/>
      <c r="N281" s="173"/>
      <c r="O281" s="173"/>
      <c r="P281" s="173"/>
      <c r="Q281" s="199"/>
      <c r="R281" s="199"/>
      <c r="S281" s="173"/>
      <c r="T281" s="121"/>
      <c r="U281" s="173"/>
      <c r="V281" s="121"/>
      <c r="W281" s="121"/>
      <c r="X281" s="121"/>
      <c r="Y281" s="121"/>
      <c r="Z281" s="121"/>
      <c r="AA281" s="121"/>
      <c r="AB281" s="173"/>
      <c r="AC281" s="173"/>
      <c r="AD281" s="173"/>
      <c r="AE281" s="200" t="str">
        <f>IF(AD281="","",(VLOOKUP(AD281,#REF!,2,FALSE)))</f>
        <v/>
      </c>
      <c r="AF281" s="173"/>
      <c r="AG281" s="173"/>
      <c r="AH281" s="173"/>
      <c r="AI281" s="202"/>
      <c r="AJ281" s="201"/>
      <c r="AK281" s="201"/>
      <c r="AL281" s="201"/>
      <c r="AM281" s="203"/>
      <c r="AN281" s="203"/>
      <c r="AO281" s="203"/>
      <c r="AP281" s="201"/>
      <c r="AQ281" s="201"/>
      <c r="AR281" s="201"/>
      <c r="AS281" s="201"/>
      <c r="AT281" s="201"/>
      <c r="AU281" s="204"/>
      <c r="AV281" s="201"/>
      <c r="AW281" s="121"/>
      <c r="AX281" s="200" t="str">
        <f t="shared" si="13"/>
        <v/>
      </c>
      <c r="AY281" s="201"/>
      <c r="AZ281" s="201"/>
      <c r="BA281" s="201"/>
      <c r="BB281" s="201"/>
      <c r="BC281" s="204"/>
      <c r="BD281" s="208"/>
      <c r="BE281" s="201"/>
      <c r="BF281" s="201"/>
      <c r="BG281" s="201"/>
      <c r="BH281" s="204"/>
      <c r="BI281" s="201"/>
      <c r="BJ281" s="201"/>
      <c r="BK281" s="201"/>
      <c r="BL281" s="201"/>
      <c r="BM281" s="205"/>
      <c r="BN281" s="201"/>
      <c r="BO281" s="199"/>
      <c r="BP281" s="201"/>
      <c r="BQ281" s="199"/>
      <c r="BR281" s="199"/>
      <c r="BS281" s="199"/>
      <c r="BT281" s="199"/>
      <c r="BU281" s="199"/>
      <c r="BV281" s="199"/>
      <c r="BW281" s="199"/>
      <c r="BX281" s="201"/>
      <c r="CB281" s="214"/>
      <c r="CC281" s="214"/>
      <c r="CD281" s="214"/>
      <c r="CE281" s="215"/>
    </row>
    <row r="282" spans="1:83" s="177" customFormat="1" ht="27" customHeight="1" thickTop="1" thickBot="1" x14ac:dyDescent="0.25">
      <c r="A282" s="191"/>
      <c r="B282" s="173" t="str">
        <f t="shared" si="14"/>
        <v/>
      </c>
      <c r="C282" s="304" t="str">
        <f>IF(D282="","",(VLOOKUP(D282,Lookups!$B$4:$C$2561,2,FALSE)))</f>
        <v/>
      </c>
      <c r="D282" s="366"/>
      <c r="E282" s="173"/>
      <c r="F282" s="199"/>
      <c r="G282" s="173"/>
      <c r="H282" s="199"/>
      <c r="I282" s="173"/>
      <c r="J282" s="200" t="str">
        <f t="shared" si="12"/>
        <v/>
      </c>
      <c r="K282" s="173"/>
      <c r="L282" s="173"/>
      <c r="M282" s="173"/>
      <c r="N282" s="173"/>
      <c r="O282" s="173"/>
      <c r="P282" s="173"/>
      <c r="Q282" s="199"/>
      <c r="R282" s="199"/>
      <c r="S282" s="173"/>
      <c r="T282" s="121"/>
      <c r="U282" s="173"/>
      <c r="V282" s="121"/>
      <c r="W282" s="121"/>
      <c r="X282" s="121"/>
      <c r="Y282" s="121"/>
      <c r="Z282" s="121"/>
      <c r="AA282" s="121"/>
      <c r="AB282" s="173"/>
      <c r="AC282" s="173"/>
      <c r="AD282" s="173"/>
      <c r="AE282" s="200" t="str">
        <f>IF(AD282="","",(VLOOKUP(AD282,#REF!,2,FALSE)))</f>
        <v/>
      </c>
      <c r="AF282" s="173"/>
      <c r="AG282" s="173"/>
      <c r="AH282" s="173"/>
      <c r="AI282" s="202"/>
      <c r="AJ282" s="201"/>
      <c r="AK282" s="201"/>
      <c r="AL282" s="201"/>
      <c r="AM282" s="203"/>
      <c r="AN282" s="203"/>
      <c r="AO282" s="203"/>
      <c r="AP282" s="201"/>
      <c r="AQ282" s="201"/>
      <c r="AR282" s="201"/>
      <c r="AS282" s="201"/>
      <c r="AT282" s="201"/>
      <c r="AU282" s="204"/>
      <c r="AV282" s="201"/>
      <c r="AW282" s="121"/>
      <c r="AX282" s="200" t="str">
        <f t="shared" si="13"/>
        <v/>
      </c>
      <c r="AY282" s="201"/>
      <c r="AZ282" s="201"/>
      <c r="BA282" s="201"/>
      <c r="BB282" s="201"/>
      <c r="BC282" s="204"/>
      <c r="BD282" s="208"/>
      <c r="BE282" s="201"/>
      <c r="BF282" s="201"/>
      <c r="BG282" s="201"/>
      <c r="BH282" s="204"/>
      <c r="BI282" s="201"/>
      <c r="BJ282" s="201"/>
      <c r="BK282" s="201"/>
      <c r="BL282" s="201"/>
      <c r="BM282" s="205"/>
      <c r="BN282" s="201"/>
      <c r="BO282" s="199"/>
      <c r="BP282" s="201"/>
      <c r="BQ282" s="199"/>
      <c r="BR282" s="199"/>
      <c r="BS282" s="199"/>
      <c r="BT282" s="199"/>
      <c r="BU282" s="199"/>
      <c r="BV282" s="199"/>
      <c r="BW282" s="199"/>
      <c r="BX282" s="201"/>
      <c r="CB282" s="214"/>
      <c r="CC282" s="214"/>
      <c r="CD282" s="214"/>
      <c r="CE282" s="215"/>
    </row>
    <row r="283" spans="1:83" s="177" customFormat="1" ht="27" customHeight="1" thickTop="1" thickBot="1" x14ac:dyDescent="0.25">
      <c r="A283" s="191"/>
      <c r="B283" s="173" t="str">
        <f t="shared" si="14"/>
        <v/>
      </c>
      <c r="C283" s="304" t="str">
        <f>IF(D283="","",(VLOOKUP(D283,Lookups!$B$4:$C$2561,2,FALSE)))</f>
        <v/>
      </c>
      <c r="D283" s="366"/>
      <c r="E283" s="173"/>
      <c r="F283" s="199"/>
      <c r="G283" s="173"/>
      <c r="H283" s="199"/>
      <c r="I283" s="173"/>
      <c r="J283" s="200" t="str">
        <f t="shared" si="12"/>
        <v/>
      </c>
      <c r="K283" s="173"/>
      <c r="L283" s="173"/>
      <c r="M283" s="173"/>
      <c r="N283" s="173"/>
      <c r="O283" s="173"/>
      <c r="P283" s="173"/>
      <c r="Q283" s="199"/>
      <c r="R283" s="199"/>
      <c r="S283" s="173"/>
      <c r="T283" s="121"/>
      <c r="U283" s="173"/>
      <c r="V283" s="121"/>
      <c r="W283" s="121"/>
      <c r="X283" s="121"/>
      <c r="Y283" s="121"/>
      <c r="Z283" s="121"/>
      <c r="AA283" s="121"/>
      <c r="AB283" s="173"/>
      <c r="AC283" s="173"/>
      <c r="AD283" s="173"/>
      <c r="AE283" s="200" t="str">
        <f>IF(AD283="","",(VLOOKUP(AD283,#REF!,2,FALSE)))</f>
        <v/>
      </c>
      <c r="AF283" s="173"/>
      <c r="AG283" s="173"/>
      <c r="AH283" s="173"/>
      <c r="AI283" s="202"/>
      <c r="AJ283" s="201"/>
      <c r="AK283" s="201"/>
      <c r="AL283" s="201"/>
      <c r="AM283" s="203"/>
      <c r="AN283" s="203"/>
      <c r="AO283" s="203"/>
      <c r="AP283" s="201"/>
      <c r="AQ283" s="201"/>
      <c r="AR283" s="201"/>
      <c r="AS283" s="201"/>
      <c r="AT283" s="201"/>
      <c r="AU283" s="204"/>
      <c r="AV283" s="201"/>
      <c r="AW283" s="121"/>
      <c r="AX283" s="200" t="str">
        <f t="shared" si="13"/>
        <v/>
      </c>
      <c r="AY283" s="201"/>
      <c r="AZ283" s="201"/>
      <c r="BA283" s="201"/>
      <c r="BB283" s="201"/>
      <c r="BC283" s="204"/>
      <c r="BD283" s="208"/>
      <c r="BE283" s="201"/>
      <c r="BF283" s="201"/>
      <c r="BG283" s="201"/>
      <c r="BH283" s="204"/>
      <c r="BI283" s="201"/>
      <c r="BJ283" s="201"/>
      <c r="BK283" s="201"/>
      <c r="BL283" s="201"/>
      <c r="BM283" s="205"/>
      <c r="BN283" s="201"/>
      <c r="BO283" s="199"/>
      <c r="BP283" s="201"/>
      <c r="BQ283" s="199"/>
      <c r="BR283" s="199"/>
      <c r="BS283" s="199"/>
      <c r="BT283" s="199"/>
      <c r="BU283" s="199"/>
      <c r="BV283" s="199"/>
      <c r="BW283" s="199"/>
      <c r="BX283" s="201"/>
      <c r="CB283" s="214"/>
      <c r="CC283" s="214"/>
      <c r="CD283" s="214"/>
      <c r="CE283" s="215"/>
    </row>
    <row r="284" spans="1:83" s="177" customFormat="1" ht="27" customHeight="1" thickTop="1" thickBot="1" x14ac:dyDescent="0.25">
      <c r="A284" s="191"/>
      <c r="B284" s="173" t="str">
        <f t="shared" si="14"/>
        <v/>
      </c>
      <c r="C284" s="304" t="str">
        <f>IF(D284="","",(VLOOKUP(D284,Lookups!$B$4:$C$2561,2,FALSE)))</f>
        <v/>
      </c>
      <c r="D284" s="366"/>
      <c r="E284" s="173"/>
      <c r="F284" s="199"/>
      <c r="G284" s="173"/>
      <c r="H284" s="199"/>
      <c r="I284" s="173"/>
      <c r="J284" s="200" t="str">
        <f t="shared" si="12"/>
        <v/>
      </c>
      <c r="K284" s="173"/>
      <c r="L284" s="173"/>
      <c r="M284" s="173"/>
      <c r="N284" s="173"/>
      <c r="O284" s="173"/>
      <c r="P284" s="173"/>
      <c r="Q284" s="199"/>
      <c r="R284" s="199"/>
      <c r="S284" s="173"/>
      <c r="T284" s="121"/>
      <c r="U284" s="173"/>
      <c r="V284" s="121"/>
      <c r="W284" s="121"/>
      <c r="X284" s="121"/>
      <c r="Y284" s="121"/>
      <c r="Z284" s="121"/>
      <c r="AA284" s="121"/>
      <c r="AB284" s="173"/>
      <c r="AC284" s="173"/>
      <c r="AD284" s="173"/>
      <c r="AE284" s="200" t="str">
        <f>IF(AD284="","",(VLOOKUP(AD284,#REF!,2,FALSE)))</f>
        <v/>
      </c>
      <c r="AF284" s="173"/>
      <c r="AG284" s="173"/>
      <c r="AH284" s="173"/>
      <c r="AI284" s="202"/>
      <c r="AJ284" s="201"/>
      <c r="AK284" s="201"/>
      <c r="AL284" s="201"/>
      <c r="AM284" s="203"/>
      <c r="AN284" s="203"/>
      <c r="AO284" s="203"/>
      <c r="AP284" s="201"/>
      <c r="AQ284" s="201"/>
      <c r="AR284" s="201"/>
      <c r="AS284" s="201"/>
      <c r="AT284" s="201"/>
      <c r="AU284" s="204"/>
      <c r="AV284" s="201"/>
      <c r="AW284" s="121"/>
      <c r="AX284" s="200" t="str">
        <f t="shared" si="13"/>
        <v/>
      </c>
      <c r="AY284" s="201"/>
      <c r="AZ284" s="201"/>
      <c r="BA284" s="201"/>
      <c r="BB284" s="201"/>
      <c r="BC284" s="204"/>
      <c r="BD284" s="208"/>
      <c r="BE284" s="201"/>
      <c r="BF284" s="201"/>
      <c r="BG284" s="201"/>
      <c r="BH284" s="204"/>
      <c r="BI284" s="201"/>
      <c r="BJ284" s="201"/>
      <c r="BK284" s="201"/>
      <c r="BL284" s="201"/>
      <c r="BM284" s="205"/>
      <c r="BN284" s="201"/>
      <c r="BO284" s="199"/>
      <c r="BP284" s="201"/>
      <c r="BQ284" s="199"/>
      <c r="BR284" s="199"/>
      <c r="BS284" s="199"/>
      <c r="BT284" s="199"/>
      <c r="BU284" s="199"/>
      <c r="BV284" s="199"/>
      <c r="BW284" s="199"/>
      <c r="BX284" s="201"/>
      <c r="CB284" s="214"/>
      <c r="CC284" s="214"/>
      <c r="CD284" s="214"/>
      <c r="CE284" s="215"/>
    </row>
    <row r="285" spans="1:83" s="177" customFormat="1" ht="27" customHeight="1" thickTop="1" thickBot="1" x14ac:dyDescent="0.25">
      <c r="A285" s="191"/>
      <c r="B285" s="173" t="str">
        <f t="shared" si="14"/>
        <v/>
      </c>
      <c r="C285" s="304" t="str">
        <f>IF(D285="","",(VLOOKUP(D285,Lookups!$B$4:$C$2561,2,FALSE)))</f>
        <v/>
      </c>
      <c r="D285" s="366"/>
      <c r="E285" s="173"/>
      <c r="F285" s="199"/>
      <c r="G285" s="173"/>
      <c r="H285" s="199"/>
      <c r="I285" s="173"/>
      <c r="J285" s="200" t="str">
        <f t="shared" si="12"/>
        <v/>
      </c>
      <c r="K285" s="173"/>
      <c r="L285" s="173"/>
      <c r="M285" s="173"/>
      <c r="N285" s="173"/>
      <c r="O285" s="173"/>
      <c r="P285" s="173"/>
      <c r="Q285" s="199"/>
      <c r="R285" s="199"/>
      <c r="S285" s="173"/>
      <c r="T285" s="121"/>
      <c r="U285" s="173"/>
      <c r="V285" s="121"/>
      <c r="W285" s="121"/>
      <c r="X285" s="121"/>
      <c r="Y285" s="121"/>
      <c r="Z285" s="121"/>
      <c r="AA285" s="121"/>
      <c r="AB285" s="173"/>
      <c r="AC285" s="173"/>
      <c r="AD285" s="173"/>
      <c r="AE285" s="200" t="str">
        <f>IF(AD285="","",(VLOOKUP(AD285,#REF!,2,FALSE)))</f>
        <v/>
      </c>
      <c r="AF285" s="173"/>
      <c r="AG285" s="173"/>
      <c r="AH285" s="173"/>
      <c r="AI285" s="202"/>
      <c r="AJ285" s="201"/>
      <c r="AK285" s="201"/>
      <c r="AL285" s="201"/>
      <c r="AM285" s="203"/>
      <c r="AN285" s="203"/>
      <c r="AO285" s="203"/>
      <c r="AP285" s="201"/>
      <c r="AQ285" s="201"/>
      <c r="AR285" s="201"/>
      <c r="AS285" s="201"/>
      <c r="AT285" s="201"/>
      <c r="AU285" s="204"/>
      <c r="AV285" s="201"/>
      <c r="AW285" s="121"/>
      <c r="AX285" s="200" t="str">
        <f t="shared" si="13"/>
        <v/>
      </c>
      <c r="AY285" s="201"/>
      <c r="AZ285" s="201"/>
      <c r="BA285" s="201"/>
      <c r="BB285" s="201"/>
      <c r="BC285" s="204"/>
      <c r="BD285" s="208"/>
      <c r="BE285" s="201"/>
      <c r="BF285" s="201"/>
      <c r="BG285" s="201"/>
      <c r="BH285" s="204"/>
      <c r="BI285" s="201"/>
      <c r="BJ285" s="201"/>
      <c r="BK285" s="201"/>
      <c r="BL285" s="201"/>
      <c r="BM285" s="205"/>
      <c r="BN285" s="201"/>
      <c r="BO285" s="199"/>
      <c r="BP285" s="201"/>
      <c r="BQ285" s="199"/>
      <c r="BR285" s="199"/>
      <c r="BS285" s="199"/>
      <c r="BT285" s="199"/>
      <c r="BU285" s="199"/>
      <c r="BV285" s="199"/>
      <c r="BW285" s="199"/>
      <c r="BX285" s="201"/>
      <c r="CB285" s="214"/>
      <c r="CC285" s="214"/>
      <c r="CD285" s="214"/>
      <c r="CE285" s="215"/>
    </row>
    <row r="286" spans="1:83" s="177" customFormat="1" ht="27" customHeight="1" thickTop="1" thickBot="1" x14ac:dyDescent="0.25">
      <c r="A286" s="191"/>
      <c r="B286" s="173" t="str">
        <f t="shared" si="14"/>
        <v/>
      </c>
      <c r="C286" s="304" t="str">
        <f>IF(D286="","",(VLOOKUP(D286,Lookups!$B$4:$C$2561,2,FALSE)))</f>
        <v/>
      </c>
      <c r="D286" s="366"/>
      <c r="E286" s="173"/>
      <c r="F286" s="199"/>
      <c r="G286" s="173"/>
      <c r="H286" s="199"/>
      <c r="I286" s="173"/>
      <c r="J286" s="200" t="str">
        <f t="shared" si="12"/>
        <v/>
      </c>
      <c r="K286" s="173"/>
      <c r="L286" s="173"/>
      <c r="M286" s="173"/>
      <c r="N286" s="173"/>
      <c r="O286" s="173"/>
      <c r="P286" s="173"/>
      <c r="Q286" s="199"/>
      <c r="R286" s="199"/>
      <c r="S286" s="173"/>
      <c r="T286" s="121"/>
      <c r="U286" s="173"/>
      <c r="V286" s="121"/>
      <c r="W286" s="121"/>
      <c r="X286" s="121"/>
      <c r="Y286" s="121"/>
      <c r="Z286" s="121"/>
      <c r="AA286" s="121"/>
      <c r="AB286" s="173"/>
      <c r="AC286" s="173"/>
      <c r="AD286" s="173"/>
      <c r="AE286" s="200" t="str">
        <f>IF(AD286="","",(VLOOKUP(AD286,#REF!,2,FALSE)))</f>
        <v/>
      </c>
      <c r="AF286" s="173"/>
      <c r="AG286" s="173"/>
      <c r="AH286" s="173"/>
      <c r="AI286" s="202"/>
      <c r="AJ286" s="201"/>
      <c r="AK286" s="201"/>
      <c r="AL286" s="201"/>
      <c r="AM286" s="203"/>
      <c r="AN286" s="203"/>
      <c r="AO286" s="203"/>
      <c r="AP286" s="201"/>
      <c r="AQ286" s="201"/>
      <c r="AR286" s="201"/>
      <c r="AS286" s="201"/>
      <c r="AT286" s="201"/>
      <c r="AU286" s="204"/>
      <c r="AV286" s="201"/>
      <c r="AW286" s="121"/>
      <c r="AX286" s="200" t="str">
        <f t="shared" si="13"/>
        <v/>
      </c>
      <c r="AY286" s="201"/>
      <c r="AZ286" s="201"/>
      <c r="BA286" s="201"/>
      <c r="BB286" s="201"/>
      <c r="BC286" s="204"/>
      <c r="BD286" s="208"/>
      <c r="BE286" s="201"/>
      <c r="BF286" s="201"/>
      <c r="BG286" s="201"/>
      <c r="BH286" s="204"/>
      <c r="BI286" s="201"/>
      <c r="BJ286" s="201"/>
      <c r="BK286" s="201"/>
      <c r="BL286" s="201"/>
      <c r="BM286" s="205"/>
      <c r="BN286" s="201"/>
      <c r="BO286" s="199"/>
      <c r="BP286" s="201"/>
      <c r="BQ286" s="199"/>
      <c r="BR286" s="199"/>
      <c r="BS286" s="199"/>
      <c r="BT286" s="199"/>
      <c r="BU286" s="199"/>
      <c r="BV286" s="199"/>
      <c r="BW286" s="199"/>
      <c r="BX286" s="201"/>
      <c r="CB286" s="214"/>
      <c r="CC286" s="214"/>
      <c r="CD286" s="214"/>
      <c r="CE286" s="215"/>
    </row>
    <row r="287" spans="1:83" s="177" customFormat="1" ht="27" customHeight="1" thickTop="1" thickBot="1" x14ac:dyDescent="0.25">
      <c r="A287" s="191"/>
      <c r="B287" s="173" t="str">
        <f t="shared" si="14"/>
        <v/>
      </c>
      <c r="C287" s="304" t="str">
        <f>IF(D287="","",(VLOOKUP(D287,Lookups!$B$4:$C$2561,2,FALSE)))</f>
        <v/>
      </c>
      <c r="D287" s="366"/>
      <c r="E287" s="173"/>
      <c r="F287" s="199"/>
      <c r="G287" s="173"/>
      <c r="H287" s="199"/>
      <c r="I287" s="173"/>
      <c r="J287" s="200" t="str">
        <f t="shared" si="12"/>
        <v/>
      </c>
      <c r="K287" s="173"/>
      <c r="L287" s="173"/>
      <c r="M287" s="173"/>
      <c r="N287" s="173"/>
      <c r="O287" s="173"/>
      <c r="P287" s="173"/>
      <c r="Q287" s="199"/>
      <c r="R287" s="199"/>
      <c r="S287" s="173"/>
      <c r="T287" s="121"/>
      <c r="U287" s="173"/>
      <c r="V287" s="121"/>
      <c r="W287" s="121"/>
      <c r="X287" s="121"/>
      <c r="Y287" s="121"/>
      <c r="Z287" s="121"/>
      <c r="AA287" s="121"/>
      <c r="AB287" s="173"/>
      <c r="AC287" s="173"/>
      <c r="AD287" s="173"/>
      <c r="AE287" s="200" t="str">
        <f>IF(AD287="","",(VLOOKUP(AD287,#REF!,2,FALSE)))</f>
        <v/>
      </c>
      <c r="AF287" s="173"/>
      <c r="AG287" s="173"/>
      <c r="AH287" s="173"/>
      <c r="AI287" s="202"/>
      <c r="AJ287" s="201"/>
      <c r="AK287" s="201"/>
      <c r="AL287" s="201"/>
      <c r="AM287" s="203"/>
      <c r="AN287" s="203"/>
      <c r="AO287" s="203"/>
      <c r="AP287" s="201"/>
      <c r="AQ287" s="201"/>
      <c r="AR287" s="201"/>
      <c r="AS287" s="201"/>
      <c r="AT287" s="201"/>
      <c r="AU287" s="204"/>
      <c r="AV287" s="201"/>
      <c r="AW287" s="121"/>
      <c r="AX287" s="200" t="str">
        <f t="shared" si="13"/>
        <v/>
      </c>
      <c r="AY287" s="201"/>
      <c r="AZ287" s="201"/>
      <c r="BA287" s="201"/>
      <c r="BB287" s="201"/>
      <c r="BC287" s="204"/>
      <c r="BD287" s="208"/>
      <c r="BE287" s="201"/>
      <c r="BF287" s="201"/>
      <c r="BG287" s="201"/>
      <c r="BH287" s="204"/>
      <c r="BI287" s="201"/>
      <c r="BJ287" s="201"/>
      <c r="BK287" s="201"/>
      <c r="BL287" s="201"/>
      <c r="BM287" s="205"/>
      <c r="BN287" s="201"/>
      <c r="BO287" s="199"/>
      <c r="BP287" s="201"/>
      <c r="BQ287" s="199"/>
      <c r="BR287" s="199"/>
      <c r="BS287" s="199"/>
      <c r="BT287" s="199"/>
      <c r="BU287" s="199"/>
      <c r="BV287" s="199"/>
      <c r="BW287" s="199"/>
      <c r="BX287" s="201"/>
      <c r="CB287" s="214"/>
      <c r="CC287" s="214"/>
      <c r="CD287" s="214"/>
      <c r="CE287" s="215"/>
    </row>
    <row r="288" spans="1:83" s="177" customFormat="1" ht="27" customHeight="1" thickTop="1" thickBot="1" x14ac:dyDescent="0.25">
      <c r="A288" s="191"/>
      <c r="B288" s="173" t="str">
        <f t="shared" si="14"/>
        <v/>
      </c>
      <c r="C288" s="304" t="str">
        <f>IF(D288="","",(VLOOKUP(D288,Lookups!$B$4:$C$2561,2,FALSE)))</f>
        <v/>
      </c>
      <c r="D288" s="366"/>
      <c r="E288" s="173"/>
      <c r="F288" s="199"/>
      <c r="G288" s="173"/>
      <c r="H288" s="199"/>
      <c r="I288" s="173"/>
      <c r="J288" s="200" t="str">
        <f t="shared" si="12"/>
        <v/>
      </c>
      <c r="K288" s="173"/>
      <c r="L288" s="173"/>
      <c r="M288" s="173"/>
      <c r="N288" s="173"/>
      <c r="O288" s="173"/>
      <c r="P288" s="173"/>
      <c r="Q288" s="199"/>
      <c r="R288" s="199"/>
      <c r="S288" s="173"/>
      <c r="T288" s="121"/>
      <c r="U288" s="173"/>
      <c r="V288" s="121"/>
      <c r="W288" s="121"/>
      <c r="X288" s="121"/>
      <c r="Y288" s="121"/>
      <c r="Z288" s="121"/>
      <c r="AA288" s="121"/>
      <c r="AB288" s="173"/>
      <c r="AC288" s="173"/>
      <c r="AD288" s="173"/>
      <c r="AE288" s="200" t="str">
        <f>IF(AD288="","",(VLOOKUP(AD288,#REF!,2,FALSE)))</f>
        <v/>
      </c>
      <c r="AF288" s="173"/>
      <c r="AG288" s="173"/>
      <c r="AH288" s="173"/>
      <c r="AI288" s="202"/>
      <c r="AJ288" s="201"/>
      <c r="AK288" s="201"/>
      <c r="AL288" s="201"/>
      <c r="AM288" s="203"/>
      <c r="AN288" s="203"/>
      <c r="AO288" s="203"/>
      <c r="AP288" s="201"/>
      <c r="AQ288" s="201"/>
      <c r="AR288" s="201"/>
      <c r="AS288" s="201"/>
      <c r="AT288" s="201"/>
      <c r="AU288" s="204"/>
      <c r="AV288" s="201"/>
      <c r="AW288" s="121"/>
      <c r="AX288" s="200" t="str">
        <f t="shared" si="13"/>
        <v/>
      </c>
      <c r="AY288" s="201"/>
      <c r="AZ288" s="201"/>
      <c r="BA288" s="201"/>
      <c r="BB288" s="201"/>
      <c r="BC288" s="204"/>
      <c r="BD288" s="208"/>
      <c r="BE288" s="201"/>
      <c r="BF288" s="201"/>
      <c r="BG288" s="201"/>
      <c r="BH288" s="204"/>
      <c r="BI288" s="201"/>
      <c r="BJ288" s="201"/>
      <c r="BK288" s="201"/>
      <c r="BL288" s="201"/>
      <c r="BM288" s="205"/>
      <c r="BN288" s="201"/>
      <c r="BO288" s="199"/>
      <c r="BP288" s="201"/>
      <c r="BQ288" s="199"/>
      <c r="BR288" s="199"/>
      <c r="BS288" s="199"/>
      <c r="BT288" s="199"/>
      <c r="BU288" s="199"/>
      <c r="BV288" s="199"/>
      <c r="BW288" s="199"/>
      <c r="BX288" s="201"/>
      <c r="CB288" s="214"/>
      <c r="CC288" s="214"/>
      <c r="CD288" s="214"/>
      <c r="CE288" s="215"/>
    </row>
    <row r="289" spans="1:83" s="177" customFormat="1" ht="27" customHeight="1" thickTop="1" thickBot="1" x14ac:dyDescent="0.25">
      <c r="A289" s="191"/>
      <c r="B289" s="173" t="str">
        <f t="shared" si="14"/>
        <v/>
      </c>
      <c r="C289" s="304" t="str">
        <f>IF(D289="","",(VLOOKUP(D289,Lookups!$B$4:$C$2561,2,FALSE)))</f>
        <v/>
      </c>
      <c r="D289" s="366"/>
      <c r="E289" s="173"/>
      <c r="F289" s="199"/>
      <c r="G289" s="173"/>
      <c r="H289" s="199"/>
      <c r="I289" s="173"/>
      <c r="J289" s="200" t="str">
        <f t="shared" si="12"/>
        <v/>
      </c>
      <c r="K289" s="173"/>
      <c r="L289" s="173"/>
      <c r="M289" s="173"/>
      <c r="N289" s="173"/>
      <c r="O289" s="173"/>
      <c r="P289" s="173"/>
      <c r="Q289" s="199"/>
      <c r="R289" s="199"/>
      <c r="S289" s="173"/>
      <c r="T289" s="121"/>
      <c r="U289" s="173"/>
      <c r="V289" s="121"/>
      <c r="W289" s="121"/>
      <c r="X289" s="121"/>
      <c r="Y289" s="121"/>
      <c r="Z289" s="121"/>
      <c r="AA289" s="121"/>
      <c r="AB289" s="173"/>
      <c r="AC289" s="173"/>
      <c r="AD289" s="173"/>
      <c r="AE289" s="200" t="str">
        <f>IF(AD289="","",(VLOOKUP(AD289,#REF!,2,FALSE)))</f>
        <v/>
      </c>
      <c r="AF289" s="173"/>
      <c r="AG289" s="173"/>
      <c r="AH289" s="173"/>
      <c r="AI289" s="202"/>
      <c r="AJ289" s="201"/>
      <c r="AK289" s="201"/>
      <c r="AL289" s="201"/>
      <c r="AM289" s="203"/>
      <c r="AN289" s="203"/>
      <c r="AO289" s="203"/>
      <c r="AP289" s="201"/>
      <c r="AQ289" s="201"/>
      <c r="AR289" s="201"/>
      <c r="AS289" s="201"/>
      <c r="AT289" s="201"/>
      <c r="AU289" s="204"/>
      <c r="AV289" s="201"/>
      <c r="AW289" s="121"/>
      <c r="AX289" s="200" t="str">
        <f t="shared" si="13"/>
        <v/>
      </c>
      <c r="AY289" s="201"/>
      <c r="AZ289" s="201"/>
      <c r="BA289" s="201"/>
      <c r="BB289" s="201"/>
      <c r="BC289" s="204"/>
      <c r="BD289" s="208"/>
      <c r="BE289" s="201"/>
      <c r="BF289" s="201"/>
      <c r="BG289" s="201"/>
      <c r="BH289" s="204"/>
      <c r="BI289" s="201"/>
      <c r="BJ289" s="201"/>
      <c r="BK289" s="201"/>
      <c r="BL289" s="201"/>
      <c r="BM289" s="205"/>
      <c r="BN289" s="201"/>
      <c r="BO289" s="199"/>
      <c r="BP289" s="201"/>
      <c r="BQ289" s="199"/>
      <c r="BR289" s="199"/>
      <c r="BS289" s="199"/>
      <c r="BT289" s="199"/>
      <c r="BU289" s="199"/>
      <c r="BV289" s="199"/>
      <c r="BW289" s="199"/>
      <c r="BX289" s="201"/>
      <c r="CB289" s="214"/>
      <c r="CC289" s="214"/>
      <c r="CD289" s="214"/>
      <c r="CE289" s="215"/>
    </row>
    <row r="290" spans="1:83" s="177" customFormat="1" ht="27" customHeight="1" thickTop="1" thickBot="1" x14ac:dyDescent="0.25">
      <c r="A290" s="191"/>
      <c r="B290" s="173" t="str">
        <f t="shared" si="14"/>
        <v/>
      </c>
      <c r="C290" s="304" t="str">
        <f>IF(D290="","",(VLOOKUP(D290,Lookups!$B$4:$C$2561,2,FALSE)))</f>
        <v/>
      </c>
      <c r="D290" s="366"/>
      <c r="E290" s="173"/>
      <c r="F290" s="199"/>
      <c r="G290" s="173"/>
      <c r="H290" s="199"/>
      <c r="I290" s="173"/>
      <c r="J290" s="200" t="str">
        <f t="shared" si="12"/>
        <v/>
      </c>
      <c r="K290" s="173"/>
      <c r="L290" s="173"/>
      <c r="M290" s="173"/>
      <c r="N290" s="173"/>
      <c r="O290" s="173"/>
      <c r="P290" s="173"/>
      <c r="Q290" s="199"/>
      <c r="R290" s="199"/>
      <c r="S290" s="173"/>
      <c r="T290" s="121"/>
      <c r="U290" s="173"/>
      <c r="V290" s="121"/>
      <c r="W290" s="121"/>
      <c r="X290" s="121"/>
      <c r="Y290" s="121"/>
      <c r="Z290" s="121"/>
      <c r="AA290" s="121"/>
      <c r="AB290" s="173"/>
      <c r="AC290" s="173"/>
      <c r="AD290" s="173"/>
      <c r="AE290" s="200" t="str">
        <f>IF(AD290="","",(VLOOKUP(AD290,#REF!,2,FALSE)))</f>
        <v/>
      </c>
      <c r="AF290" s="173"/>
      <c r="AG290" s="173"/>
      <c r="AH290" s="173"/>
      <c r="AI290" s="202"/>
      <c r="AJ290" s="201"/>
      <c r="AK290" s="201"/>
      <c r="AL290" s="201"/>
      <c r="AM290" s="203"/>
      <c r="AN290" s="203"/>
      <c r="AO290" s="203"/>
      <c r="AP290" s="201"/>
      <c r="AQ290" s="201"/>
      <c r="AR290" s="201"/>
      <c r="AS290" s="201"/>
      <c r="AT290" s="201"/>
      <c r="AU290" s="204"/>
      <c r="AV290" s="201"/>
      <c r="AW290" s="121"/>
      <c r="AX290" s="200" t="str">
        <f t="shared" si="13"/>
        <v/>
      </c>
      <c r="AY290" s="201"/>
      <c r="AZ290" s="201"/>
      <c r="BA290" s="201"/>
      <c r="BB290" s="201"/>
      <c r="BC290" s="204"/>
      <c r="BD290" s="208"/>
      <c r="BE290" s="201"/>
      <c r="BF290" s="201"/>
      <c r="BG290" s="201"/>
      <c r="BH290" s="204"/>
      <c r="BI290" s="201"/>
      <c r="BJ290" s="201"/>
      <c r="BK290" s="201"/>
      <c r="BL290" s="201"/>
      <c r="BM290" s="205"/>
      <c r="BN290" s="201"/>
      <c r="BO290" s="199"/>
      <c r="BP290" s="201"/>
      <c r="BQ290" s="199"/>
      <c r="BR290" s="199"/>
      <c r="BS290" s="199"/>
      <c r="BT290" s="199"/>
      <c r="BU290" s="199"/>
      <c r="BV290" s="199"/>
      <c r="BW290" s="199"/>
      <c r="BX290" s="201"/>
      <c r="CB290" s="214"/>
      <c r="CC290" s="214"/>
      <c r="CD290" s="214"/>
      <c r="CE290" s="215"/>
    </row>
    <row r="291" spans="1:83" s="177" customFormat="1" ht="27" customHeight="1" thickTop="1" thickBot="1" x14ac:dyDescent="0.25">
      <c r="A291" s="191"/>
      <c r="B291" s="173" t="str">
        <f t="shared" si="14"/>
        <v/>
      </c>
      <c r="C291" s="304" t="str">
        <f>IF(D291="","",(VLOOKUP(D291,Lookups!$B$4:$C$2561,2,FALSE)))</f>
        <v/>
      </c>
      <c r="D291" s="366"/>
      <c r="E291" s="173"/>
      <c r="F291" s="199"/>
      <c r="G291" s="173"/>
      <c r="H291" s="199"/>
      <c r="I291" s="173"/>
      <c r="J291" s="200" t="str">
        <f t="shared" si="12"/>
        <v/>
      </c>
      <c r="K291" s="173"/>
      <c r="L291" s="173"/>
      <c r="M291" s="173"/>
      <c r="N291" s="173"/>
      <c r="O291" s="173"/>
      <c r="P291" s="173"/>
      <c r="Q291" s="199"/>
      <c r="R291" s="199"/>
      <c r="S291" s="173"/>
      <c r="T291" s="121"/>
      <c r="U291" s="173"/>
      <c r="V291" s="121"/>
      <c r="W291" s="121"/>
      <c r="X291" s="121"/>
      <c r="Y291" s="121"/>
      <c r="Z291" s="121"/>
      <c r="AA291" s="121"/>
      <c r="AB291" s="173"/>
      <c r="AC291" s="173"/>
      <c r="AD291" s="173"/>
      <c r="AE291" s="200" t="str">
        <f>IF(AD291="","",(VLOOKUP(AD291,#REF!,2,FALSE)))</f>
        <v/>
      </c>
      <c r="AF291" s="173"/>
      <c r="AG291" s="173"/>
      <c r="AH291" s="173"/>
      <c r="AI291" s="202"/>
      <c r="AJ291" s="201"/>
      <c r="AK291" s="201"/>
      <c r="AL291" s="201"/>
      <c r="AM291" s="203"/>
      <c r="AN291" s="203"/>
      <c r="AO291" s="203"/>
      <c r="AP291" s="201"/>
      <c r="AQ291" s="201"/>
      <c r="AR291" s="201"/>
      <c r="AS291" s="201"/>
      <c r="AT291" s="201"/>
      <c r="AU291" s="204"/>
      <c r="AV291" s="201"/>
      <c r="AW291" s="121"/>
      <c r="AX291" s="200" t="str">
        <f t="shared" si="13"/>
        <v/>
      </c>
      <c r="AY291" s="201"/>
      <c r="AZ291" s="201"/>
      <c r="BA291" s="201"/>
      <c r="BB291" s="201"/>
      <c r="BC291" s="204"/>
      <c r="BD291" s="208"/>
      <c r="BE291" s="201"/>
      <c r="BF291" s="201"/>
      <c r="BG291" s="201"/>
      <c r="BH291" s="204"/>
      <c r="BI291" s="201"/>
      <c r="BJ291" s="201"/>
      <c r="BK291" s="201"/>
      <c r="BL291" s="201"/>
      <c r="BM291" s="205"/>
      <c r="BN291" s="201"/>
      <c r="BO291" s="199"/>
      <c r="BP291" s="201"/>
      <c r="BQ291" s="199"/>
      <c r="BR291" s="199"/>
      <c r="BS291" s="199"/>
      <c r="BT291" s="199"/>
      <c r="BU291" s="199"/>
      <c r="BV291" s="199"/>
      <c r="BW291" s="199"/>
      <c r="BX291" s="201"/>
      <c r="CB291" s="214"/>
      <c r="CC291" s="214"/>
      <c r="CD291" s="214"/>
      <c r="CE291" s="215"/>
    </row>
    <row r="292" spans="1:83" s="177" customFormat="1" ht="27" customHeight="1" thickTop="1" thickBot="1" x14ac:dyDescent="0.25">
      <c r="A292" s="191"/>
      <c r="B292" s="173" t="str">
        <f t="shared" si="14"/>
        <v/>
      </c>
      <c r="C292" s="304" t="str">
        <f>IF(D292="","",(VLOOKUP(D292,Lookups!$B$4:$C$2561,2,FALSE)))</f>
        <v/>
      </c>
      <c r="D292" s="366"/>
      <c r="E292" s="173"/>
      <c r="F292" s="199"/>
      <c r="G292" s="173"/>
      <c r="H292" s="199"/>
      <c r="I292" s="173"/>
      <c r="J292" s="200" t="str">
        <f t="shared" si="12"/>
        <v/>
      </c>
      <c r="K292" s="173"/>
      <c r="L292" s="173"/>
      <c r="M292" s="173"/>
      <c r="N292" s="173"/>
      <c r="O292" s="173"/>
      <c r="P292" s="173"/>
      <c r="Q292" s="199"/>
      <c r="R292" s="199"/>
      <c r="S292" s="173"/>
      <c r="T292" s="121"/>
      <c r="U292" s="173"/>
      <c r="V292" s="121"/>
      <c r="W292" s="121"/>
      <c r="X292" s="121"/>
      <c r="Y292" s="121"/>
      <c r="Z292" s="121"/>
      <c r="AA292" s="121"/>
      <c r="AB292" s="173"/>
      <c r="AC292" s="173"/>
      <c r="AD292" s="173"/>
      <c r="AE292" s="200" t="str">
        <f>IF(AD292="","",(VLOOKUP(AD292,#REF!,2,FALSE)))</f>
        <v/>
      </c>
      <c r="AF292" s="173"/>
      <c r="AG292" s="173"/>
      <c r="AH292" s="173"/>
      <c r="AI292" s="202"/>
      <c r="AJ292" s="201"/>
      <c r="AK292" s="201"/>
      <c r="AL292" s="201"/>
      <c r="AM292" s="203"/>
      <c r="AN292" s="203"/>
      <c r="AO292" s="203"/>
      <c r="AP292" s="201"/>
      <c r="AQ292" s="201"/>
      <c r="AR292" s="201"/>
      <c r="AS292" s="201"/>
      <c r="AT292" s="201"/>
      <c r="AU292" s="204"/>
      <c r="AV292" s="201"/>
      <c r="AW292" s="121"/>
      <c r="AX292" s="200" t="str">
        <f t="shared" si="13"/>
        <v/>
      </c>
      <c r="AY292" s="201"/>
      <c r="AZ292" s="201"/>
      <c r="BA292" s="201"/>
      <c r="BB292" s="201"/>
      <c r="BC292" s="204"/>
      <c r="BD292" s="208"/>
      <c r="BE292" s="201"/>
      <c r="BF292" s="201"/>
      <c r="BG292" s="201"/>
      <c r="BH292" s="204"/>
      <c r="BI292" s="201"/>
      <c r="BJ292" s="201"/>
      <c r="BK292" s="201"/>
      <c r="BL292" s="201"/>
      <c r="BM292" s="205"/>
      <c r="BN292" s="201"/>
      <c r="BO292" s="199"/>
      <c r="BP292" s="201"/>
      <c r="BQ292" s="199"/>
      <c r="BR292" s="199"/>
      <c r="BS292" s="199"/>
      <c r="BT292" s="199"/>
      <c r="BU292" s="199"/>
      <c r="BV292" s="199"/>
      <c r="BW292" s="199"/>
      <c r="BX292" s="201"/>
      <c r="CB292" s="214"/>
      <c r="CC292" s="214"/>
      <c r="CD292" s="214"/>
      <c r="CE292" s="215"/>
    </row>
    <row r="293" spans="1:83" s="177" customFormat="1" ht="27" customHeight="1" thickTop="1" thickBot="1" x14ac:dyDescent="0.25">
      <c r="A293" s="191"/>
      <c r="B293" s="173" t="str">
        <f t="shared" si="14"/>
        <v/>
      </c>
      <c r="C293" s="304" t="str">
        <f>IF(D293="","",(VLOOKUP(D293,Lookups!$B$4:$C$2561,2,FALSE)))</f>
        <v/>
      </c>
      <c r="D293" s="366"/>
      <c r="E293" s="173"/>
      <c r="F293" s="199"/>
      <c r="G293" s="173"/>
      <c r="H293" s="199"/>
      <c r="I293" s="173"/>
      <c r="J293" s="200" t="str">
        <f t="shared" si="12"/>
        <v/>
      </c>
      <c r="K293" s="173"/>
      <c r="L293" s="173"/>
      <c r="M293" s="173"/>
      <c r="N293" s="173"/>
      <c r="O293" s="173"/>
      <c r="P293" s="173"/>
      <c r="Q293" s="199"/>
      <c r="R293" s="199"/>
      <c r="S293" s="173"/>
      <c r="T293" s="121"/>
      <c r="U293" s="173"/>
      <c r="V293" s="121"/>
      <c r="W293" s="121"/>
      <c r="X293" s="121"/>
      <c r="Y293" s="121"/>
      <c r="Z293" s="121"/>
      <c r="AA293" s="121"/>
      <c r="AB293" s="173"/>
      <c r="AC293" s="173"/>
      <c r="AD293" s="173"/>
      <c r="AE293" s="200" t="str">
        <f>IF(AD293="","",(VLOOKUP(AD293,#REF!,2,FALSE)))</f>
        <v/>
      </c>
      <c r="AF293" s="173"/>
      <c r="AG293" s="173"/>
      <c r="AH293" s="173"/>
      <c r="AI293" s="202"/>
      <c r="AJ293" s="201"/>
      <c r="AK293" s="201"/>
      <c r="AL293" s="201"/>
      <c r="AM293" s="203"/>
      <c r="AN293" s="203"/>
      <c r="AO293" s="203"/>
      <c r="AP293" s="201"/>
      <c r="AQ293" s="201"/>
      <c r="AR293" s="201"/>
      <c r="AS293" s="201"/>
      <c r="AT293" s="201"/>
      <c r="AU293" s="204"/>
      <c r="AV293" s="201"/>
      <c r="AW293" s="121"/>
      <c r="AX293" s="200" t="str">
        <f t="shared" si="13"/>
        <v/>
      </c>
      <c r="AY293" s="201"/>
      <c r="AZ293" s="201"/>
      <c r="BA293" s="201"/>
      <c r="BB293" s="201"/>
      <c r="BC293" s="204"/>
      <c r="BD293" s="208"/>
      <c r="BE293" s="201"/>
      <c r="BF293" s="201"/>
      <c r="BG293" s="201"/>
      <c r="BH293" s="204"/>
      <c r="BI293" s="201"/>
      <c r="BJ293" s="201"/>
      <c r="BK293" s="201"/>
      <c r="BL293" s="201"/>
      <c r="BM293" s="205"/>
      <c r="BN293" s="201"/>
      <c r="BO293" s="199"/>
      <c r="BP293" s="201"/>
      <c r="BQ293" s="199"/>
      <c r="BR293" s="199"/>
      <c r="BS293" s="199"/>
      <c r="BT293" s="199"/>
      <c r="BU293" s="199"/>
      <c r="BV293" s="199"/>
      <c r="BW293" s="199"/>
      <c r="BX293" s="201"/>
      <c r="CB293" s="214"/>
      <c r="CC293" s="214"/>
      <c r="CD293" s="214"/>
      <c r="CE293" s="215"/>
    </row>
    <row r="294" spans="1:83" s="177" customFormat="1" ht="27" customHeight="1" thickTop="1" thickBot="1" x14ac:dyDescent="0.25">
      <c r="A294" s="191"/>
      <c r="B294" s="173" t="str">
        <f t="shared" si="14"/>
        <v/>
      </c>
      <c r="C294" s="304" t="str">
        <f>IF(D294="","",(VLOOKUP(D294,Lookups!$B$4:$C$2561,2,FALSE)))</f>
        <v/>
      </c>
      <c r="D294" s="366"/>
      <c r="E294" s="173"/>
      <c r="F294" s="199"/>
      <c r="G294" s="173"/>
      <c r="H294" s="199"/>
      <c r="I294" s="173"/>
      <c r="J294" s="200" t="str">
        <f t="shared" si="12"/>
        <v/>
      </c>
      <c r="K294" s="173"/>
      <c r="L294" s="173"/>
      <c r="M294" s="173"/>
      <c r="N294" s="173"/>
      <c r="O294" s="173"/>
      <c r="P294" s="173"/>
      <c r="Q294" s="199"/>
      <c r="R294" s="199"/>
      <c r="S294" s="173"/>
      <c r="T294" s="121"/>
      <c r="U294" s="173"/>
      <c r="V294" s="121"/>
      <c r="W294" s="121"/>
      <c r="X294" s="121"/>
      <c r="Y294" s="121"/>
      <c r="Z294" s="121"/>
      <c r="AA294" s="121"/>
      <c r="AB294" s="173"/>
      <c r="AC294" s="173"/>
      <c r="AD294" s="173"/>
      <c r="AE294" s="200" t="str">
        <f>IF(AD294="","",(VLOOKUP(AD294,#REF!,2,FALSE)))</f>
        <v/>
      </c>
      <c r="AF294" s="173"/>
      <c r="AG294" s="173"/>
      <c r="AH294" s="173"/>
      <c r="AI294" s="202"/>
      <c r="AJ294" s="201"/>
      <c r="AK294" s="201"/>
      <c r="AL294" s="201"/>
      <c r="AM294" s="203"/>
      <c r="AN294" s="203"/>
      <c r="AO294" s="203"/>
      <c r="AP294" s="201"/>
      <c r="AQ294" s="201"/>
      <c r="AR294" s="201"/>
      <c r="AS294" s="201"/>
      <c r="AT294" s="201"/>
      <c r="AU294" s="204"/>
      <c r="AV294" s="201"/>
      <c r="AW294" s="121"/>
      <c r="AX294" s="200" t="str">
        <f t="shared" si="13"/>
        <v/>
      </c>
      <c r="AY294" s="201"/>
      <c r="AZ294" s="201"/>
      <c r="BA294" s="201"/>
      <c r="BB294" s="201"/>
      <c r="BC294" s="204"/>
      <c r="BD294" s="208"/>
      <c r="BE294" s="201"/>
      <c r="BF294" s="201"/>
      <c r="BG294" s="201"/>
      <c r="BH294" s="204"/>
      <c r="BI294" s="201"/>
      <c r="BJ294" s="201"/>
      <c r="BK294" s="201"/>
      <c r="BL294" s="201"/>
      <c r="BM294" s="205"/>
      <c r="BN294" s="201"/>
      <c r="BO294" s="199"/>
      <c r="BP294" s="201"/>
      <c r="BQ294" s="199"/>
      <c r="BR294" s="199"/>
      <c r="BS294" s="199"/>
      <c r="BT294" s="199"/>
      <c r="BU294" s="199"/>
      <c r="BV294" s="199"/>
      <c r="BW294" s="199"/>
      <c r="BX294" s="201"/>
      <c r="CB294" s="214"/>
      <c r="CC294" s="214"/>
      <c r="CD294" s="214"/>
      <c r="CE294" s="215"/>
    </row>
    <row r="295" spans="1:83" s="177" customFormat="1" ht="27" customHeight="1" thickTop="1" thickBot="1" x14ac:dyDescent="0.25">
      <c r="A295" s="191"/>
      <c r="B295" s="173" t="str">
        <f t="shared" si="14"/>
        <v/>
      </c>
      <c r="C295" s="304" t="str">
        <f>IF(D295="","",(VLOOKUP(D295,Lookups!$B$4:$C$2561,2,FALSE)))</f>
        <v/>
      </c>
      <c r="D295" s="366"/>
      <c r="E295" s="173"/>
      <c r="F295" s="199"/>
      <c r="G295" s="173"/>
      <c r="H295" s="199"/>
      <c r="I295" s="173"/>
      <c r="J295" s="200" t="str">
        <f t="shared" si="12"/>
        <v/>
      </c>
      <c r="K295" s="173"/>
      <c r="L295" s="173"/>
      <c r="M295" s="173"/>
      <c r="N295" s="173"/>
      <c r="O295" s="173"/>
      <c r="P295" s="173"/>
      <c r="Q295" s="199"/>
      <c r="R295" s="199"/>
      <c r="S295" s="173"/>
      <c r="T295" s="121"/>
      <c r="U295" s="173"/>
      <c r="V295" s="121"/>
      <c r="W295" s="121"/>
      <c r="X295" s="121"/>
      <c r="Y295" s="121"/>
      <c r="Z295" s="121"/>
      <c r="AA295" s="121"/>
      <c r="AB295" s="173"/>
      <c r="AC295" s="173"/>
      <c r="AD295" s="173"/>
      <c r="AE295" s="200" t="str">
        <f>IF(AD295="","",(VLOOKUP(AD295,#REF!,2,FALSE)))</f>
        <v/>
      </c>
      <c r="AF295" s="173"/>
      <c r="AG295" s="173"/>
      <c r="AH295" s="173"/>
      <c r="AI295" s="202"/>
      <c r="AJ295" s="201"/>
      <c r="AK295" s="201"/>
      <c r="AL295" s="201"/>
      <c r="AM295" s="203"/>
      <c r="AN295" s="203"/>
      <c r="AO295" s="203"/>
      <c r="AP295" s="201"/>
      <c r="AQ295" s="201"/>
      <c r="AR295" s="201"/>
      <c r="AS295" s="201"/>
      <c r="AT295" s="201"/>
      <c r="AU295" s="204"/>
      <c r="AV295" s="201"/>
      <c r="AW295" s="121"/>
      <c r="AX295" s="200" t="str">
        <f t="shared" si="13"/>
        <v/>
      </c>
      <c r="AY295" s="201"/>
      <c r="AZ295" s="201"/>
      <c r="BA295" s="201"/>
      <c r="BB295" s="201"/>
      <c r="BC295" s="204"/>
      <c r="BD295" s="208"/>
      <c r="BE295" s="201"/>
      <c r="BF295" s="201"/>
      <c r="BG295" s="201"/>
      <c r="BH295" s="204"/>
      <c r="BI295" s="201"/>
      <c r="BJ295" s="201"/>
      <c r="BK295" s="201"/>
      <c r="BL295" s="201"/>
      <c r="BM295" s="205"/>
      <c r="BN295" s="201"/>
      <c r="BO295" s="199"/>
      <c r="BP295" s="201"/>
      <c r="BQ295" s="199"/>
      <c r="BR295" s="199"/>
      <c r="BS295" s="199"/>
      <c r="BT295" s="199"/>
      <c r="BU295" s="199"/>
      <c r="BV295" s="199"/>
      <c r="BW295" s="199"/>
      <c r="BX295" s="201"/>
      <c r="CB295" s="214"/>
      <c r="CC295" s="214"/>
      <c r="CD295" s="214"/>
      <c r="CE295" s="215"/>
    </row>
    <row r="296" spans="1:83" s="177" customFormat="1" ht="27" customHeight="1" thickTop="1" thickBot="1" x14ac:dyDescent="0.25">
      <c r="A296" s="191"/>
      <c r="B296" s="173" t="str">
        <f t="shared" si="14"/>
        <v/>
      </c>
      <c r="C296" s="304" t="str">
        <f>IF(D296="","",(VLOOKUP(D296,Lookups!$B$4:$C$2561,2,FALSE)))</f>
        <v/>
      </c>
      <c r="D296" s="366"/>
      <c r="E296" s="173"/>
      <c r="F296" s="199"/>
      <c r="G296" s="173"/>
      <c r="H296" s="199"/>
      <c r="I296" s="173"/>
      <c r="J296" s="200" t="str">
        <f t="shared" si="12"/>
        <v/>
      </c>
      <c r="K296" s="173"/>
      <c r="L296" s="173"/>
      <c r="M296" s="173"/>
      <c r="N296" s="173"/>
      <c r="O296" s="173"/>
      <c r="P296" s="173"/>
      <c r="Q296" s="199"/>
      <c r="R296" s="199"/>
      <c r="S296" s="173"/>
      <c r="T296" s="121"/>
      <c r="U296" s="173"/>
      <c r="V296" s="121"/>
      <c r="W296" s="121"/>
      <c r="X296" s="121"/>
      <c r="Y296" s="121"/>
      <c r="Z296" s="121"/>
      <c r="AA296" s="121"/>
      <c r="AB296" s="173"/>
      <c r="AC296" s="173"/>
      <c r="AD296" s="173"/>
      <c r="AE296" s="200" t="str">
        <f>IF(AD296="","",(VLOOKUP(AD296,#REF!,2,FALSE)))</f>
        <v/>
      </c>
      <c r="AF296" s="173"/>
      <c r="AG296" s="173"/>
      <c r="AH296" s="173"/>
      <c r="AI296" s="202"/>
      <c r="AJ296" s="201"/>
      <c r="AK296" s="201"/>
      <c r="AL296" s="201"/>
      <c r="AM296" s="203"/>
      <c r="AN296" s="203"/>
      <c r="AO296" s="203"/>
      <c r="AP296" s="201"/>
      <c r="AQ296" s="201"/>
      <c r="AR296" s="201"/>
      <c r="AS296" s="201"/>
      <c r="AT296" s="201"/>
      <c r="AU296" s="204"/>
      <c r="AV296" s="201"/>
      <c r="AW296" s="121"/>
      <c r="AX296" s="200" t="str">
        <f t="shared" si="13"/>
        <v/>
      </c>
      <c r="AY296" s="201"/>
      <c r="AZ296" s="201"/>
      <c r="BA296" s="201"/>
      <c r="BB296" s="201"/>
      <c r="BC296" s="204"/>
      <c r="BD296" s="208"/>
      <c r="BE296" s="201"/>
      <c r="BF296" s="201"/>
      <c r="BG296" s="201"/>
      <c r="BH296" s="204"/>
      <c r="BI296" s="201"/>
      <c r="BJ296" s="201"/>
      <c r="BK296" s="201"/>
      <c r="BL296" s="201"/>
      <c r="BM296" s="205"/>
      <c r="BN296" s="201"/>
      <c r="BO296" s="199"/>
      <c r="BP296" s="201"/>
      <c r="BQ296" s="199"/>
      <c r="BR296" s="199"/>
      <c r="BS296" s="199"/>
      <c r="BT296" s="199"/>
      <c r="BU296" s="199"/>
      <c r="BV296" s="199"/>
      <c r="BW296" s="199"/>
      <c r="BX296" s="201"/>
      <c r="CB296" s="214"/>
      <c r="CC296" s="214"/>
      <c r="CD296" s="214"/>
      <c r="CE296" s="215"/>
    </row>
    <row r="297" spans="1:83" s="177" customFormat="1" ht="27" customHeight="1" thickTop="1" thickBot="1" x14ac:dyDescent="0.25">
      <c r="A297" s="191"/>
      <c r="B297" s="173" t="str">
        <f t="shared" si="14"/>
        <v/>
      </c>
      <c r="C297" s="304" t="str">
        <f>IF(D297="","",(VLOOKUP(D297,Lookups!$B$4:$C$2561,2,FALSE)))</f>
        <v/>
      </c>
      <c r="D297" s="366"/>
      <c r="E297" s="173"/>
      <c r="F297" s="199"/>
      <c r="G297" s="173"/>
      <c r="H297" s="199"/>
      <c r="I297" s="173"/>
      <c r="J297" s="200" t="str">
        <f t="shared" si="12"/>
        <v/>
      </c>
      <c r="K297" s="173"/>
      <c r="L297" s="173"/>
      <c r="M297" s="173"/>
      <c r="N297" s="173"/>
      <c r="O297" s="173"/>
      <c r="P297" s="173"/>
      <c r="Q297" s="199"/>
      <c r="R297" s="199"/>
      <c r="S297" s="173"/>
      <c r="T297" s="121"/>
      <c r="U297" s="173"/>
      <c r="V297" s="121"/>
      <c r="W297" s="121"/>
      <c r="X297" s="121"/>
      <c r="Y297" s="121"/>
      <c r="Z297" s="121"/>
      <c r="AA297" s="121"/>
      <c r="AB297" s="173"/>
      <c r="AC297" s="173"/>
      <c r="AD297" s="173"/>
      <c r="AE297" s="200" t="str">
        <f>IF(AD297="","",(VLOOKUP(AD297,#REF!,2,FALSE)))</f>
        <v/>
      </c>
      <c r="AF297" s="173"/>
      <c r="AG297" s="173"/>
      <c r="AH297" s="173"/>
      <c r="AI297" s="202"/>
      <c r="AJ297" s="201"/>
      <c r="AK297" s="201"/>
      <c r="AL297" s="201"/>
      <c r="AM297" s="203"/>
      <c r="AN297" s="203"/>
      <c r="AO297" s="203"/>
      <c r="AP297" s="201"/>
      <c r="AQ297" s="201"/>
      <c r="AR297" s="201"/>
      <c r="AS297" s="201"/>
      <c r="AT297" s="201"/>
      <c r="AU297" s="204"/>
      <c r="AV297" s="201"/>
      <c r="AW297" s="121"/>
      <c r="AX297" s="200" t="str">
        <f t="shared" si="13"/>
        <v/>
      </c>
      <c r="AY297" s="201"/>
      <c r="AZ297" s="201"/>
      <c r="BA297" s="201"/>
      <c r="BB297" s="201"/>
      <c r="BC297" s="204"/>
      <c r="BD297" s="208"/>
      <c r="BE297" s="201"/>
      <c r="BF297" s="201"/>
      <c r="BG297" s="201"/>
      <c r="BH297" s="204"/>
      <c r="BI297" s="201"/>
      <c r="BJ297" s="201"/>
      <c r="BK297" s="201"/>
      <c r="BL297" s="201"/>
      <c r="BM297" s="205"/>
      <c r="BN297" s="201"/>
      <c r="BO297" s="199"/>
      <c r="BP297" s="201"/>
      <c r="BQ297" s="199"/>
      <c r="BR297" s="199"/>
      <c r="BS297" s="199"/>
      <c r="BT297" s="199"/>
      <c r="BU297" s="199"/>
      <c r="BV297" s="199"/>
      <c r="BW297" s="199"/>
      <c r="BX297" s="201"/>
      <c r="CB297" s="214"/>
      <c r="CC297" s="214"/>
      <c r="CD297" s="214"/>
      <c r="CE297" s="215"/>
    </row>
    <row r="298" spans="1:83" s="177" customFormat="1" ht="27" customHeight="1" thickTop="1" thickBot="1" x14ac:dyDescent="0.25">
      <c r="A298" s="191"/>
      <c r="B298" s="173" t="str">
        <f t="shared" si="14"/>
        <v/>
      </c>
      <c r="C298" s="304" t="str">
        <f>IF(D298="","",(VLOOKUP(D298,Lookups!$B$4:$C$2561,2,FALSE)))</f>
        <v/>
      </c>
      <c r="D298" s="366"/>
      <c r="E298" s="173"/>
      <c r="F298" s="199"/>
      <c r="G298" s="173"/>
      <c r="H298" s="199"/>
      <c r="I298" s="173"/>
      <c r="J298" s="200" t="str">
        <f t="shared" si="12"/>
        <v/>
      </c>
      <c r="K298" s="173"/>
      <c r="L298" s="173"/>
      <c r="M298" s="173"/>
      <c r="N298" s="173"/>
      <c r="O298" s="173"/>
      <c r="P298" s="173"/>
      <c r="Q298" s="199"/>
      <c r="R298" s="199"/>
      <c r="S298" s="173"/>
      <c r="T298" s="121"/>
      <c r="U298" s="173"/>
      <c r="V298" s="121"/>
      <c r="W298" s="121"/>
      <c r="X298" s="121"/>
      <c r="Y298" s="121"/>
      <c r="Z298" s="121"/>
      <c r="AA298" s="121"/>
      <c r="AB298" s="173"/>
      <c r="AC298" s="173"/>
      <c r="AD298" s="173"/>
      <c r="AE298" s="200" t="str">
        <f>IF(AD298="","",(VLOOKUP(AD298,#REF!,2,FALSE)))</f>
        <v/>
      </c>
      <c r="AF298" s="173"/>
      <c r="AG298" s="173"/>
      <c r="AH298" s="173"/>
      <c r="AI298" s="202"/>
      <c r="AJ298" s="201"/>
      <c r="AK298" s="201"/>
      <c r="AL298" s="201"/>
      <c r="AM298" s="203"/>
      <c r="AN298" s="203"/>
      <c r="AO298" s="203"/>
      <c r="AP298" s="201"/>
      <c r="AQ298" s="201"/>
      <c r="AR298" s="201"/>
      <c r="AS298" s="201"/>
      <c r="AT298" s="201"/>
      <c r="AU298" s="204"/>
      <c r="AV298" s="201"/>
      <c r="AW298" s="121"/>
      <c r="AX298" s="200" t="str">
        <f t="shared" si="13"/>
        <v/>
      </c>
      <c r="AY298" s="201"/>
      <c r="AZ298" s="201"/>
      <c r="BA298" s="201"/>
      <c r="BB298" s="201"/>
      <c r="BC298" s="204"/>
      <c r="BD298" s="208"/>
      <c r="BE298" s="201"/>
      <c r="BF298" s="201"/>
      <c r="BG298" s="201"/>
      <c r="BH298" s="204"/>
      <c r="BI298" s="201"/>
      <c r="BJ298" s="201"/>
      <c r="BK298" s="201"/>
      <c r="BL298" s="201"/>
      <c r="BM298" s="205"/>
      <c r="BN298" s="201"/>
      <c r="BO298" s="199"/>
      <c r="BP298" s="201"/>
      <c r="BQ298" s="199"/>
      <c r="BR298" s="199"/>
      <c r="BS298" s="199"/>
      <c r="BT298" s="199"/>
      <c r="BU298" s="199"/>
      <c r="BV298" s="199"/>
      <c r="BW298" s="199"/>
      <c r="BX298" s="201"/>
      <c r="CB298" s="214"/>
      <c r="CC298" s="214"/>
      <c r="CD298" s="214"/>
      <c r="CE298" s="215"/>
    </row>
    <row r="299" spans="1:83" s="177" customFormat="1" ht="27" customHeight="1" thickTop="1" thickBot="1" x14ac:dyDescent="0.25">
      <c r="A299" s="191"/>
      <c r="B299" s="173" t="str">
        <f t="shared" si="14"/>
        <v/>
      </c>
      <c r="C299" s="304" t="str">
        <f>IF(D299="","",(VLOOKUP(D299,Lookups!$B$4:$C$2561,2,FALSE)))</f>
        <v/>
      </c>
      <c r="D299" s="366"/>
      <c r="E299" s="173"/>
      <c r="F299" s="199"/>
      <c r="G299" s="173"/>
      <c r="H299" s="199"/>
      <c r="I299" s="173"/>
      <c r="J299" s="200" t="str">
        <f t="shared" si="12"/>
        <v/>
      </c>
      <c r="K299" s="173"/>
      <c r="L299" s="173"/>
      <c r="M299" s="173"/>
      <c r="N299" s="173"/>
      <c r="O299" s="173"/>
      <c r="P299" s="173"/>
      <c r="Q299" s="199"/>
      <c r="R299" s="199"/>
      <c r="S299" s="173"/>
      <c r="T299" s="121"/>
      <c r="U299" s="173"/>
      <c r="V299" s="121"/>
      <c r="W299" s="121"/>
      <c r="X299" s="121"/>
      <c r="Y299" s="121"/>
      <c r="Z299" s="121"/>
      <c r="AA299" s="121"/>
      <c r="AB299" s="173"/>
      <c r="AC299" s="173"/>
      <c r="AD299" s="173"/>
      <c r="AE299" s="200" t="str">
        <f>IF(AD299="","",(VLOOKUP(AD299,#REF!,2,FALSE)))</f>
        <v/>
      </c>
      <c r="AF299" s="173"/>
      <c r="AG299" s="173"/>
      <c r="AH299" s="173"/>
      <c r="AI299" s="202"/>
      <c r="AJ299" s="201"/>
      <c r="AK299" s="201"/>
      <c r="AL299" s="201"/>
      <c r="AM299" s="203"/>
      <c r="AN299" s="203"/>
      <c r="AO299" s="203"/>
      <c r="AP299" s="201"/>
      <c r="AQ299" s="201"/>
      <c r="AR299" s="201"/>
      <c r="AS299" s="201"/>
      <c r="AT299" s="201"/>
      <c r="AU299" s="204"/>
      <c r="AV299" s="201"/>
      <c r="AW299" s="121"/>
      <c r="AX299" s="200" t="str">
        <f t="shared" si="13"/>
        <v/>
      </c>
      <c r="AY299" s="201"/>
      <c r="AZ299" s="201"/>
      <c r="BA299" s="201"/>
      <c r="BB299" s="201"/>
      <c r="BC299" s="204"/>
      <c r="BD299" s="208"/>
      <c r="BE299" s="201"/>
      <c r="BF299" s="201"/>
      <c r="BG299" s="201"/>
      <c r="BH299" s="204"/>
      <c r="BI299" s="201"/>
      <c r="BJ299" s="201"/>
      <c r="BK299" s="201"/>
      <c r="BL299" s="201"/>
      <c r="BM299" s="205"/>
      <c r="BN299" s="201"/>
      <c r="BO299" s="199"/>
      <c r="BP299" s="201"/>
      <c r="BQ299" s="199"/>
      <c r="BR299" s="199"/>
      <c r="BS299" s="199"/>
      <c r="BT299" s="199"/>
      <c r="BU299" s="199"/>
      <c r="BV299" s="199"/>
      <c r="BW299" s="199"/>
      <c r="BX299" s="201"/>
      <c r="CB299" s="214"/>
      <c r="CC299" s="214"/>
      <c r="CD299" s="214"/>
      <c r="CE299" s="215"/>
    </row>
    <row r="300" spans="1:83" s="177" customFormat="1" ht="27" customHeight="1" thickTop="1" thickBot="1" x14ac:dyDescent="0.25">
      <c r="A300" s="191"/>
      <c r="B300" s="173" t="str">
        <f t="shared" si="14"/>
        <v/>
      </c>
      <c r="C300" s="304" t="str">
        <f>IF(D300="","",(VLOOKUP(D300,Lookups!$B$4:$C$2561,2,FALSE)))</f>
        <v/>
      </c>
      <c r="D300" s="366"/>
      <c r="E300" s="173"/>
      <c r="F300" s="199"/>
      <c r="G300" s="173"/>
      <c r="H300" s="199"/>
      <c r="I300" s="173"/>
      <c r="J300" s="200" t="str">
        <f t="shared" si="12"/>
        <v/>
      </c>
      <c r="K300" s="173"/>
      <c r="L300" s="173"/>
      <c r="M300" s="173"/>
      <c r="N300" s="173"/>
      <c r="O300" s="173"/>
      <c r="P300" s="173"/>
      <c r="Q300" s="199"/>
      <c r="R300" s="199"/>
      <c r="S300" s="173"/>
      <c r="T300" s="121"/>
      <c r="U300" s="173"/>
      <c r="V300" s="121"/>
      <c r="W300" s="121"/>
      <c r="X300" s="121"/>
      <c r="Y300" s="121"/>
      <c r="Z300" s="121"/>
      <c r="AA300" s="121"/>
      <c r="AB300" s="173"/>
      <c r="AC300" s="173"/>
      <c r="AD300" s="173"/>
      <c r="AE300" s="200" t="str">
        <f>IF(AD300="","",(VLOOKUP(AD300,#REF!,2,FALSE)))</f>
        <v/>
      </c>
      <c r="AF300" s="173"/>
      <c r="AG300" s="173"/>
      <c r="AH300" s="173"/>
      <c r="AI300" s="202"/>
      <c r="AJ300" s="201"/>
      <c r="AK300" s="201"/>
      <c r="AL300" s="201"/>
      <c r="AM300" s="203"/>
      <c r="AN300" s="203"/>
      <c r="AO300" s="203"/>
      <c r="AP300" s="201"/>
      <c r="AQ300" s="201"/>
      <c r="AR300" s="201"/>
      <c r="AS300" s="201"/>
      <c r="AT300" s="201"/>
      <c r="AU300" s="204"/>
      <c r="AV300" s="201"/>
      <c r="AW300" s="121"/>
      <c r="AX300" s="200" t="str">
        <f t="shared" si="13"/>
        <v/>
      </c>
      <c r="AY300" s="201"/>
      <c r="AZ300" s="201"/>
      <c r="BA300" s="201"/>
      <c r="BB300" s="201"/>
      <c r="BC300" s="204"/>
      <c r="BD300" s="208"/>
      <c r="BE300" s="201"/>
      <c r="BF300" s="201"/>
      <c r="BG300" s="201"/>
      <c r="BH300" s="204"/>
      <c r="BI300" s="201"/>
      <c r="BJ300" s="201"/>
      <c r="BK300" s="201"/>
      <c r="BL300" s="201"/>
      <c r="BM300" s="205"/>
      <c r="BN300" s="201"/>
      <c r="BO300" s="199"/>
      <c r="BP300" s="201"/>
      <c r="BQ300" s="199"/>
      <c r="BR300" s="199"/>
      <c r="BS300" s="199"/>
      <c r="BT300" s="199"/>
      <c r="BU300" s="199"/>
      <c r="BV300" s="199"/>
      <c r="BW300" s="199"/>
      <c r="BX300" s="201"/>
      <c r="CB300" s="214"/>
      <c r="CC300" s="214"/>
      <c r="CD300" s="214"/>
      <c r="CE300" s="215"/>
    </row>
    <row r="301" spans="1:83" s="177" customFormat="1" ht="27" customHeight="1" thickTop="1" thickBot="1" x14ac:dyDescent="0.25">
      <c r="A301" s="191"/>
      <c r="B301" s="173" t="str">
        <f t="shared" si="14"/>
        <v/>
      </c>
      <c r="C301" s="304" t="str">
        <f>IF(D301="","",(VLOOKUP(D301,Lookups!$B$4:$C$2561,2,FALSE)))</f>
        <v/>
      </c>
      <c r="D301" s="366"/>
      <c r="E301" s="173"/>
      <c r="F301" s="199"/>
      <c r="G301" s="173"/>
      <c r="H301" s="199"/>
      <c r="I301" s="173"/>
      <c r="J301" s="200" t="str">
        <f t="shared" si="12"/>
        <v/>
      </c>
      <c r="K301" s="173"/>
      <c r="L301" s="173"/>
      <c r="M301" s="173"/>
      <c r="N301" s="173"/>
      <c r="O301" s="173"/>
      <c r="P301" s="173"/>
      <c r="Q301" s="199"/>
      <c r="R301" s="199"/>
      <c r="S301" s="173"/>
      <c r="T301" s="121"/>
      <c r="U301" s="173"/>
      <c r="V301" s="121"/>
      <c r="W301" s="121"/>
      <c r="X301" s="121"/>
      <c r="Y301" s="121"/>
      <c r="Z301" s="121"/>
      <c r="AA301" s="121"/>
      <c r="AB301" s="173"/>
      <c r="AC301" s="173"/>
      <c r="AD301" s="173"/>
      <c r="AE301" s="200" t="str">
        <f>IF(AD301="","",(VLOOKUP(AD301,#REF!,2,FALSE)))</f>
        <v/>
      </c>
      <c r="AF301" s="173"/>
      <c r="AG301" s="173"/>
      <c r="AH301" s="173"/>
      <c r="AI301" s="202"/>
      <c r="AJ301" s="201"/>
      <c r="AK301" s="201"/>
      <c r="AL301" s="201"/>
      <c r="AM301" s="203"/>
      <c r="AN301" s="203"/>
      <c r="AO301" s="203"/>
      <c r="AP301" s="201"/>
      <c r="AQ301" s="201"/>
      <c r="AR301" s="201"/>
      <c r="AS301" s="201"/>
      <c r="AT301" s="201"/>
      <c r="AU301" s="204"/>
      <c r="AV301" s="201"/>
      <c r="AW301" s="121"/>
      <c r="AX301" s="200" t="str">
        <f t="shared" si="13"/>
        <v/>
      </c>
      <c r="AY301" s="201"/>
      <c r="AZ301" s="201"/>
      <c r="BA301" s="201"/>
      <c r="BB301" s="201"/>
      <c r="BC301" s="204"/>
      <c r="BD301" s="208"/>
      <c r="BE301" s="201"/>
      <c r="BF301" s="201"/>
      <c r="BG301" s="201"/>
      <c r="BH301" s="204"/>
      <c r="BI301" s="201"/>
      <c r="BJ301" s="201"/>
      <c r="BK301" s="201"/>
      <c r="BL301" s="201"/>
      <c r="BM301" s="205"/>
      <c r="BN301" s="201"/>
      <c r="BO301" s="199"/>
      <c r="BP301" s="201"/>
      <c r="BQ301" s="199"/>
      <c r="BR301" s="199"/>
      <c r="BS301" s="199"/>
      <c r="BT301" s="199"/>
      <c r="BU301" s="199"/>
      <c r="BV301" s="199"/>
      <c r="BW301" s="199"/>
      <c r="BX301" s="201"/>
      <c r="CB301" s="214"/>
      <c r="CC301" s="214"/>
      <c r="CD301" s="214"/>
      <c r="CE301" s="215"/>
    </row>
    <row r="302" spans="1:83" s="177" customFormat="1" ht="27" customHeight="1" thickTop="1" thickBot="1" x14ac:dyDescent="0.25">
      <c r="A302" s="191"/>
      <c r="B302" s="173" t="str">
        <f t="shared" si="14"/>
        <v/>
      </c>
      <c r="C302" s="304" t="str">
        <f>IF(D302="","",(VLOOKUP(D302,Lookups!$B$4:$C$2561,2,FALSE)))</f>
        <v/>
      </c>
      <c r="D302" s="366"/>
      <c r="E302" s="173"/>
      <c r="F302" s="199"/>
      <c r="G302" s="173"/>
      <c r="H302" s="199"/>
      <c r="I302" s="173"/>
      <c r="J302" s="200" t="str">
        <f t="shared" si="12"/>
        <v/>
      </c>
      <c r="K302" s="173"/>
      <c r="L302" s="173"/>
      <c r="M302" s="173"/>
      <c r="N302" s="173"/>
      <c r="O302" s="173"/>
      <c r="P302" s="173"/>
      <c r="Q302" s="199"/>
      <c r="R302" s="199"/>
      <c r="S302" s="173"/>
      <c r="T302" s="121"/>
      <c r="U302" s="173"/>
      <c r="V302" s="121"/>
      <c r="W302" s="121"/>
      <c r="X302" s="121"/>
      <c r="Y302" s="121"/>
      <c r="Z302" s="121"/>
      <c r="AA302" s="121"/>
      <c r="AB302" s="173"/>
      <c r="AC302" s="173"/>
      <c r="AD302" s="173"/>
      <c r="AE302" s="200" t="str">
        <f>IF(AD302="","",(VLOOKUP(AD302,#REF!,2,FALSE)))</f>
        <v/>
      </c>
      <c r="AF302" s="173"/>
      <c r="AG302" s="173"/>
      <c r="AH302" s="173"/>
      <c r="AI302" s="202"/>
      <c r="AJ302" s="201"/>
      <c r="AK302" s="201"/>
      <c r="AL302" s="201"/>
      <c r="AM302" s="203"/>
      <c r="AN302" s="203"/>
      <c r="AO302" s="203"/>
      <c r="AP302" s="201"/>
      <c r="AQ302" s="201"/>
      <c r="AR302" s="201"/>
      <c r="AS302" s="201"/>
      <c r="AT302" s="201"/>
      <c r="AU302" s="204"/>
      <c r="AV302" s="201"/>
      <c r="AW302" s="121"/>
      <c r="AX302" s="200" t="str">
        <f t="shared" si="13"/>
        <v/>
      </c>
      <c r="AY302" s="201"/>
      <c r="AZ302" s="201"/>
      <c r="BA302" s="201"/>
      <c r="BB302" s="201"/>
      <c r="BC302" s="204"/>
      <c r="BD302" s="208"/>
      <c r="BE302" s="201"/>
      <c r="BF302" s="201"/>
      <c r="BG302" s="201"/>
      <c r="BH302" s="204"/>
      <c r="BI302" s="201"/>
      <c r="BJ302" s="201"/>
      <c r="BK302" s="201"/>
      <c r="BL302" s="201"/>
      <c r="BM302" s="205"/>
      <c r="BN302" s="201"/>
      <c r="BO302" s="199"/>
      <c r="BP302" s="201"/>
      <c r="BQ302" s="199"/>
      <c r="BR302" s="199"/>
      <c r="BS302" s="199"/>
      <c r="BT302" s="199"/>
      <c r="BU302" s="199"/>
      <c r="BV302" s="199"/>
      <c r="BW302" s="199"/>
      <c r="BX302" s="201"/>
      <c r="CB302" s="214"/>
      <c r="CC302" s="214"/>
      <c r="CD302" s="214"/>
      <c r="CE302" s="215"/>
    </row>
    <row r="303" spans="1:83" s="177" customFormat="1" ht="27" customHeight="1" thickTop="1" thickBot="1" x14ac:dyDescent="0.25">
      <c r="A303" s="191"/>
      <c r="B303" s="173" t="str">
        <f t="shared" si="14"/>
        <v/>
      </c>
      <c r="C303" s="304" t="str">
        <f>IF(D303="","",(VLOOKUP(D303,Lookups!$B$4:$C$2561,2,FALSE)))</f>
        <v/>
      </c>
      <c r="D303" s="366"/>
      <c r="E303" s="173"/>
      <c r="F303" s="199"/>
      <c r="G303" s="173"/>
      <c r="H303" s="199"/>
      <c r="I303" s="173"/>
      <c r="J303" s="200" t="str">
        <f t="shared" si="12"/>
        <v/>
      </c>
      <c r="K303" s="173"/>
      <c r="L303" s="173"/>
      <c r="M303" s="173"/>
      <c r="N303" s="173"/>
      <c r="O303" s="173"/>
      <c r="P303" s="173"/>
      <c r="Q303" s="199"/>
      <c r="R303" s="199"/>
      <c r="S303" s="173"/>
      <c r="T303" s="121"/>
      <c r="U303" s="173"/>
      <c r="V303" s="121"/>
      <c r="W303" s="121"/>
      <c r="X303" s="121"/>
      <c r="Y303" s="121"/>
      <c r="Z303" s="121"/>
      <c r="AA303" s="121"/>
      <c r="AB303" s="173"/>
      <c r="AC303" s="173"/>
      <c r="AD303" s="173"/>
      <c r="AE303" s="200" t="str">
        <f>IF(AD303="","",(VLOOKUP(AD303,#REF!,2,FALSE)))</f>
        <v/>
      </c>
      <c r="AF303" s="173"/>
      <c r="AG303" s="173"/>
      <c r="AH303" s="173"/>
      <c r="AI303" s="202"/>
      <c r="AJ303" s="201"/>
      <c r="AK303" s="201"/>
      <c r="AL303" s="201"/>
      <c r="AM303" s="203"/>
      <c r="AN303" s="203"/>
      <c r="AO303" s="203"/>
      <c r="AP303" s="201"/>
      <c r="AQ303" s="201"/>
      <c r="AR303" s="201"/>
      <c r="AS303" s="201"/>
      <c r="AT303" s="201"/>
      <c r="AU303" s="204"/>
      <c r="AV303" s="201"/>
      <c r="AW303" s="121"/>
      <c r="AX303" s="200" t="str">
        <f t="shared" si="13"/>
        <v/>
      </c>
      <c r="AY303" s="201"/>
      <c r="AZ303" s="201"/>
      <c r="BA303" s="201"/>
      <c r="BB303" s="201"/>
      <c r="BC303" s="204"/>
      <c r="BD303" s="208"/>
      <c r="BE303" s="201"/>
      <c r="BF303" s="201"/>
      <c r="BG303" s="201"/>
      <c r="BH303" s="204"/>
      <c r="BI303" s="201"/>
      <c r="BJ303" s="201"/>
      <c r="BK303" s="201"/>
      <c r="BL303" s="201"/>
      <c r="BM303" s="205"/>
      <c r="BN303" s="201"/>
      <c r="BO303" s="199"/>
      <c r="BP303" s="201"/>
      <c r="BQ303" s="199"/>
      <c r="BR303" s="199"/>
      <c r="BS303" s="199"/>
      <c r="BT303" s="199"/>
      <c r="BU303" s="199"/>
      <c r="BV303" s="199"/>
      <c r="BW303" s="199"/>
      <c r="BX303" s="201"/>
      <c r="CB303" s="214"/>
      <c r="CC303" s="214"/>
      <c r="CD303" s="214"/>
      <c r="CE303" s="215"/>
    </row>
    <row r="304" spans="1:83" s="177" customFormat="1" ht="27" customHeight="1" thickTop="1" thickBot="1" x14ac:dyDescent="0.25">
      <c r="A304" s="191"/>
      <c r="B304" s="173" t="str">
        <f t="shared" si="14"/>
        <v/>
      </c>
      <c r="C304" s="304" t="str">
        <f>IF(D304="","",(VLOOKUP(D304,Lookups!$B$4:$C$2561,2,FALSE)))</f>
        <v/>
      </c>
      <c r="D304" s="366"/>
      <c r="E304" s="173"/>
      <c r="F304" s="199"/>
      <c r="G304" s="173"/>
      <c r="H304" s="199"/>
      <c r="I304" s="173"/>
      <c r="J304" s="200" t="str">
        <f t="shared" si="12"/>
        <v/>
      </c>
      <c r="K304" s="173"/>
      <c r="L304" s="173"/>
      <c r="M304" s="173"/>
      <c r="N304" s="173"/>
      <c r="O304" s="173"/>
      <c r="P304" s="173"/>
      <c r="Q304" s="199"/>
      <c r="R304" s="199"/>
      <c r="S304" s="173"/>
      <c r="T304" s="121"/>
      <c r="U304" s="173"/>
      <c r="V304" s="121"/>
      <c r="W304" s="121"/>
      <c r="X304" s="121"/>
      <c r="Y304" s="121"/>
      <c r="Z304" s="121"/>
      <c r="AA304" s="121"/>
      <c r="AB304" s="173"/>
      <c r="AC304" s="173"/>
      <c r="AD304" s="173"/>
      <c r="AE304" s="200" t="str">
        <f>IF(AD304="","",(VLOOKUP(AD304,#REF!,2,FALSE)))</f>
        <v/>
      </c>
      <c r="AF304" s="173"/>
      <c r="AG304" s="173"/>
      <c r="AH304" s="173"/>
      <c r="AI304" s="202"/>
      <c r="AJ304" s="201"/>
      <c r="AK304" s="201"/>
      <c r="AL304" s="201"/>
      <c r="AM304" s="203"/>
      <c r="AN304" s="203"/>
      <c r="AO304" s="203"/>
      <c r="AP304" s="201"/>
      <c r="AQ304" s="201"/>
      <c r="AR304" s="201"/>
      <c r="AS304" s="201"/>
      <c r="AT304" s="201"/>
      <c r="AU304" s="204"/>
      <c r="AV304" s="201"/>
      <c r="AW304" s="121"/>
      <c r="AX304" s="200" t="str">
        <f t="shared" si="13"/>
        <v/>
      </c>
      <c r="AY304" s="201"/>
      <c r="AZ304" s="201"/>
      <c r="BA304" s="201"/>
      <c r="BB304" s="201"/>
      <c r="BC304" s="204"/>
      <c r="BD304" s="208"/>
      <c r="BE304" s="201"/>
      <c r="BF304" s="201"/>
      <c r="BG304" s="201"/>
      <c r="BH304" s="204"/>
      <c r="BI304" s="201"/>
      <c r="BJ304" s="201"/>
      <c r="BK304" s="201"/>
      <c r="BL304" s="201"/>
      <c r="BM304" s="205"/>
      <c r="BN304" s="201"/>
      <c r="BO304" s="199"/>
      <c r="BP304" s="201"/>
      <c r="BQ304" s="199"/>
      <c r="BR304" s="199"/>
      <c r="BS304" s="199"/>
      <c r="BT304" s="199"/>
      <c r="BU304" s="199"/>
      <c r="BV304" s="199"/>
      <c r="BW304" s="199"/>
      <c r="BX304" s="201"/>
      <c r="CB304" s="214"/>
      <c r="CC304" s="214"/>
      <c r="CD304" s="214"/>
      <c r="CE304" s="215"/>
    </row>
    <row r="305" spans="1:83" s="177" customFormat="1" ht="27" customHeight="1" thickTop="1" thickBot="1" x14ac:dyDescent="0.25">
      <c r="A305" s="191"/>
      <c r="B305" s="173" t="str">
        <f t="shared" si="14"/>
        <v/>
      </c>
      <c r="C305" s="304" t="str">
        <f>IF(D305="","",(VLOOKUP(D305,Lookups!$B$4:$C$2561,2,FALSE)))</f>
        <v/>
      </c>
      <c r="D305" s="366"/>
      <c r="E305" s="173"/>
      <c r="F305" s="199"/>
      <c r="G305" s="173"/>
      <c r="H305" s="199"/>
      <c r="I305" s="173"/>
      <c r="J305" s="200" t="str">
        <f t="shared" si="12"/>
        <v/>
      </c>
      <c r="K305" s="173"/>
      <c r="L305" s="173"/>
      <c r="M305" s="173"/>
      <c r="N305" s="173"/>
      <c r="O305" s="173"/>
      <c r="P305" s="173"/>
      <c r="Q305" s="199"/>
      <c r="R305" s="199"/>
      <c r="S305" s="173"/>
      <c r="T305" s="121"/>
      <c r="U305" s="173"/>
      <c r="V305" s="121"/>
      <c r="W305" s="121"/>
      <c r="X305" s="121"/>
      <c r="Y305" s="121"/>
      <c r="Z305" s="121"/>
      <c r="AA305" s="121"/>
      <c r="AB305" s="173"/>
      <c r="AC305" s="173"/>
      <c r="AD305" s="173"/>
      <c r="AE305" s="200" t="str">
        <f>IF(AD305="","",(VLOOKUP(AD305,#REF!,2,FALSE)))</f>
        <v/>
      </c>
      <c r="AF305" s="173"/>
      <c r="AG305" s="173"/>
      <c r="AH305" s="173"/>
      <c r="AI305" s="202"/>
      <c r="AJ305" s="201"/>
      <c r="AK305" s="201"/>
      <c r="AL305" s="201"/>
      <c r="AM305" s="203"/>
      <c r="AN305" s="203"/>
      <c r="AO305" s="203"/>
      <c r="AP305" s="201"/>
      <c r="AQ305" s="201"/>
      <c r="AR305" s="201"/>
      <c r="AS305" s="201"/>
      <c r="AT305" s="201"/>
      <c r="AU305" s="204"/>
      <c r="AV305" s="201"/>
      <c r="AW305" s="121"/>
      <c r="AX305" s="200" t="str">
        <f t="shared" si="13"/>
        <v/>
      </c>
      <c r="AY305" s="201"/>
      <c r="AZ305" s="201"/>
      <c r="BA305" s="201"/>
      <c r="BB305" s="201"/>
      <c r="BC305" s="204"/>
      <c r="BD305" s="208"/>
      <c r="BE305" s="201"/>
      <c r="BF305" s="201"/>
      <c r="BG305" s="201"/>
      <c r="BH305" s="204"/>
      <c r="BI305" s="201"/>
      <c r="BJ305" s="201"/>
      <c r="BK305" s="201"/>
      <c r="BL305" s="201"/>
      <c r="BM305" s="205"/>
      <c r="BN305" s="201"/>
      <c r="BO305" s="199"/>
      <c r="BP305" s="201"/>
      <c r="BQ305" s="199"/>
      <c r="BR305" s="199"/>
      <c r="BS305" s="199"/>
      <c r="BT305" s="199"/>
      <c r="BU305" s="199"/>
      <c r="BV305" s="199"/>
      <c r="BW305" s="199"/>
      <c r="BX305" s="201"/>
      <c r="CB305" s="214"/>
      <c r="CC305" s="214"/>
      <c r="CD305" s="214"/>
      <c r="CE305" s="215"/>
    </row>
    <row r="306" spans="1:83" s="177" customFormat="1" ht="27" customHeight="1" thickTop="1" thickBot="1" x14ac:dyDescent="0.25">
      <c r="A306" s="191"/>
      <c r="B306" s="173" t="str">
        <f t="shared" si="14"/>
        <v/>
      </c>
      <c r="C306" s="304" t="str">
        <f>IF(D306="","",(VLOOKUP(D306,Lookups!$B$4:$C$2561,2,FALSE)))</f>
        <v/>
      </c>
      <c r="D306" s="366"/>
      <c r="E306" s="173"/>
      <c r="F306" s="199"/>
      <c r="G306" s="173"/>
      <c r="H306" s="199"/>
      <c r="I306" s="173"/>
      <c r="J306" s="200" t="str">
        <f t="shared" si="12"/>
        <v/>
      </c>
      <c r="K306" s="173"/>
      <c r="L306" s="173"/>
      <c r="M306" s="173"/>
      <c r="N306" s="173"/>
      <c r="O306" s="173"/>
      <c r="P306" s="173"/>
      <c r="Q306" s="199"/>
      <c r="R306" s="199"/>
      <c r="S306" s="173"/>
      <c r="T306" s="121"/>
      <c r="U306" s="173"/>
      <c r="V306" s="121"/>
      <c r="W306" s="121"/>
      <c r="X306" s="121"/>
      <c r="Y306" s="121"/>
      <c r="Z306" s="121"/>
      <c r="AA306" s="121"/>
      <c r="AB306" s="173"/>
      <c r="AC306" s="173"/>
      <c r="AD306" s="173"/>
      <c r="AE306" s="200" t="str">
        <f>IF(AD306="","",(VLOOKUP(AD306,#REF!,2,FALSE)))</f>
        <v/>
      </c>
      <c r="AF306" s="173"/>
      <c r="AG306" s="173"/>
      <c r="AH306" s="173"/>
      <c r="AI306" s="202"/>
      <c r="AJ306" s="201"/>
      <c r="AK306" s="201"/>
      <c r="AL306" s="201"/>
      <c r="AM306" s="203"/>
      <c r="AN306" s="203"/>
      <c r="AO306" s="203"/>
      <c r="AP306" s="201"/>
      <c r="AQ306" s="201"/>
      <c r="AR306" s="201"/>
      <c r="AS306" s="201"/>
      <c r="AT306" s="201"/>
      <c r="AU306" s="204"/>
      <c r="AV306" s="201"/>
      <c r="AW306" s="121"/>
      <c r="AX306" s="200" t="str">
        <f t="shared" si="13"/>
        <v/>
      </c>
      <c r="AY306" s="201"/>
      <c r="AZ306" s="201"/>
      <c r="BA306" s="201"/>
      <c r="BB306" s="201"/>
      <c r="BC306" s="204"/>
      <c r="BD306" s="208"/>
      <c r="BE306" s="201"/>
      <c r="BF306" s="201"/>
      <c r="BG306" s="201"/>
      <c r="BH306" s="204"/>
      <c r="BI306" s="201"/>
      <c r="BJ306" s="201"/>
      <c r="BK306" s="201"/>
      <c r="BL306" s="201"/>
      <c r="BM306" s="205"/>
      <c r="BN306" s="201"/>
      <c r="BO306" s="199"/>
      <c r="BP306" s="201"/>
      <c r="BQ306" s="199"/>
      <c r="BR306" s="199"/>
      <c r="BS306" s="199"/>
      <c r="BT306" s="199"/>
      <c r="BU306" s="199"/>
      <c r="BV306" s="199"/>
      <c r="BW306" s="199"/>
      <c r="BX306" s="201"/>
      <c r="CB306" s="214"/>
      <c r="CC306" s="214"/>
      <c r="CD306" s="214"/>
      <c r="CE306" s="215"/>
    </row>
    <row r="307" spans="1:83" s="177" customFormat="1" ht="27" customHeight="1" thickTop="1" thickBot="1" x14ac:dyDescent="0.25">
      <c r="A307" s="191"/>
      <c r="B307" s="173" t="str">
        <f t="shared" si="14"/>
        <v/>
      </c>
      <c r="C307" s="304" t="str">
        <f>IF(D307="","",(VLOOKUP(D307,Lookups!$B$4:$C$2561,2,FALSE)))</f>
        <v/>
      </c>
      <c r="D307" s="366"/>
      <c r="E307" s="173"/>
      <c r="F307" s="199"/>
      <c r="G307" s="173"/>
      <c r="H307" s="199"/>
      <c r="I307" s="173"/>
      <c r="J307" s="200" t="str">
        <f t="shared" si="12"/>
        <v/>
      </c>
      <c r="K307" s="173"/>
      <c r="L307" s="173"/>
      <c r="M307" s="173"/>
      <c r="N307" s="173"/>
      <c r="O307" s="173"/>
      <c r="P307" s="173"/>
      <c r="Q307" s="199"/>
      <c r="R307" s="199"/>
      <c r="S307" s="173"/>
      <c r="T307" s="121"/>
      <c r="U307" s="173"/>
      <c r="V307" s="121"/>
      <c r="W307" s="121"/>
      <c r="X307" s="121"/>
      <c r="Y307" s="121"/>
      <c r="Z307" s="121"/>
      <c r="AA307" s="121"/>
      <c r="AB307" s="173"/>
      <c r="AC307" s="173"/>
      <c r="AD307" s="173"/>
      <c r="AE307" s="200" t="str">
        <f>IF(AD307="","",(VLOOKUP(AD307,#REF!,2,FALSE)))</f>
        <v/>
      </c>
      <c r="AF307" s="173"/>
      <c r="AG307" s="173"/>
      <c r="AH307" s="173"/>
      <c r="AI307" s="202"/>
      <c r="AJ307" s="201"/>
      <c r="AK307" s="201"/>
      <c r="AL307" s="201"/>
      <c r="AM307" s="203"/>
      <c r="AN307" s="203"/>
      <c r="AO307" s="203"/>
      <c r="AP307" s="201"/>
      <c r="AQ307" s="201"/>
      <c r="AR307" s="201"/>
      <c r="AS307" s="201"/>
      <c r="AT307" s="201"/>
      <c r="AU307" s="204"/>
      <c r="AV307" s="201"/>
      <c r="AW307" s="121"/>
      <c r="AX307" s="200" t="str">
        <f t="shared" si="13"/>
        <v/>
      </c>
      <c r="AY307" s="201"/>
      <c r="AZ307" s="201"/>
      <c r="BA307" s="201"/>
      <c r="BB307" s="201"/>
      <c r="BC307" s="204"/>
      <c r="BD307" s="208"/>
      <c r="BE307" s="201"/>
      <c r="BF307" s="201"/>
      <c r="BG307" s="201"/>
      <c r="BH307" s="204"/>
      <c r="BI307" s="201"/>
      <c r="BJ307" s="201"/>
      <c r="BK307" s="201"/>
      <c r="BL307" s="201"/>
      <c r="BM307" s="205"/>
      <c r="BN307" s="201"/>
      <c r="BO307" s="199"/>
      <c r="BP307" s="201"/>
      <c r="BQ307" s="199"/>
      <c r="BR307" s="199"/>
      <c r="BS307" s="199"/>
      <c r="BT307" s="199"/>
      <c r="BU307" s="199"/>
      <c r="BV307" s="199"/>
      <c r="BW307" s="199"/>
      <c r="BX307" s="201"/>
      <c r="CB307" s="214"/>
      <c r="CC307" s="214"/>
      <c r="CD307" s="214"/>
      <c r="CE307" s="215"/>
    </row>
    <row r="308" spans="1:83" s="177" customFormat="1" ht="27" customHeight="1" thickTop="1" thickBot="1" x14ac:dyDescent="0.25">
      <c r="A308" s="191"/>
      <c r="B308" s="173" t="str">
        <f t="shared" si="14"/>
        <v/>
      </c>
      <c r="C308" s="304" t="str">
        <f>IF(D308="","",(VLOOKUP(D308,Lookups!$B$4:$C$2561,2,FALSE)))</f>
        <v/>
      </c>
      <c r="D308" s="366"/>
      <c r="E308" s="173"/>
      <c r="F308" s="199"/>
      <c r="G308" s="173"/>
      <c r="H308" s="199"/>
      <c r="I308" s="173"/>
      <c r="J308" s="200" t="str">
        <f t="shared" si="12"/>
        <v/>
      </c>
      <c r="K308" s="173"/>
      <c r="L308" s="173"/>
      <c r="M308" s="173"/>
      <c r="N308" s="173"/>
      <c r="O308" s="173"/>
      <c r="P308" s="173"/>
      <c r="Q308" s="199"/>
      <c r="R308" s="199"/>
      <c r="S308" s="173"/>
      <c r="T308" s="121"/>
      <c r="U308" s="173"/>
      <c r="V308" s="121"/>
      <c r="W308" s="121"/>
      <c r="X308" s="121"/>
      <c r="Y308" s="121"/>
      <c r="Z308" s="121"/>
      <c r="AA308" s="121"/>
      <c r="AB308" s="173"/>
      <c r="AC308" s="173"/>
      <c r="AD308" s="173"/>
      <c r="AE308" s="200" t="str">
        <f>IF(AD308="","",(VLOOKUP(AD308,#REF!,2,FALSE)))</f>
        <v/>
      </c>
      <c r="AF308" s="173"/>
      <c r="AG308" s="173"/>
      <c r="AH308" s="173"/>
      <c r="AI308" s="202"/>
      <c r="AJ308" s="201"/>
      <c r="AK308" s="201"/>
      <c r="AL308" s="201"/>
      <c r="AM308" s="203"/>
      <c r="AN308" s="203"/>
      <c r="AO308" s="203"/>
      <c r="AP308" s="201"/>
      <c r="AQ308" s="201"/>
      <c r="AR308" s="201"/>
      <c r="AS308" s="201"/>
      <c r="AT308" s="201"/>
      <c r="AU308" s="204"/>
      <c r="AV308" s="201"/>
      <c r="AW308" s="121"/>
      <c r="AX308" s="200" t="str">
        <f t="shared" si="13"/>
        <v/>
      </c>
      <c r="AY308" s="201"/>
      <c r="AZ308" s="201"/>
      <c r="BA308" s="201"/>
      <c r="BB308" s="201"/>
      <c r="BC308" s="204"/>
      <c r="BD308" s="208"/>
      <c r="BE308" s="201"/>
      <c r="BF308" s="201"/>
      <c r="BG308" s="201"/>
      <c r="BH308" s="204"/>
      <c r="BI308" s="201"/>
      <c r="BJ308" s="201"/>
      <c r="BK308" s="201"/>
      <c r="BL308" s="201"/>
      <c r="BM308" s="205"/>
      <c r="BN308" s="201"/>
      <c r="BO308" s="199"/>
      <c r="BP308" s="201"/>
      <c r="BQ308" s="199"/>
      <c r="BR308" s="199"/>
      <c r="BS308" s="199"/>
      <c r="BT308" s="199"/>
      <c r="BU308" s="199"/>
      <c r="BV308" s="199"/>
      <c r="BW308" s="199"/>
      <c r="BX308" s="201"/>
      <c r="CB308" s="214"/>
      <c r="CC308" s="214"/>
      <c r="CD308" s="214"/>
      <c r="CE308" s="215"/>
    </row>
    <row r="309" spans="1:83" s="177" customFormat="1" ht="27" customHeight="1" thickTop="1" thickBot="1" x14ac:dyDescent="0.25">
      <c r="A309" s="191"/>
      <c r="B309" s="173" t="str">
        <f t="shared" si="14"/>
        <v/>
      </c>
      <c r="C309" s="304" t="str">
        <f>IF(D309="","",(VLOOKUP(D309,Lookups!$B$4:$C$2561,2,FALSE)))</f>
        <v/>
      </c>
      <c r="D309" s="366"/>
      <c r="E309" s="173"/>
      <c r="F309" s="199"/>
      <c r="G309" s="173"/>
      <c r="H309" s="199"/>
      <c r="I309" s="173"/>
      <c r="J309" s="200" t="str">
        <f t="shared" si="12"/>
        <v/>
      </c>
      <c r="K309" s="173"/>
      <c r="L309" s="173"/>
      <c r="M309" s="173"/>
      <c r="N309" s="173"/>
      <c r="O309" s="173"/>
      <c r="P309" s="173"/>
      <c r="Q309" s="199"/>
      <c r="R309" s="199"/>
      <c r="S309" s="173"/>
      <c r="T309" s="121"/>
      <c r="U309" s="173"/>
      <c r="V309" s="121"/>
      <c r="W309" s="121"/>
      <c r="X309" s="121"/>
      <c r="Y309" s="121"/>
      <c r="Z309" s="121"/>
      <c r="AA309" s="121"/>
      <c r="AB309" s="173"/>
      <c r="AC309" s="173"/>
      <c r="AD309" s="173"/>
      <c r="AE309" s="200" t="str">
        <f>IF(AD309="","",(VLOOKUP(AD309,#REF!,2,FALSE)))</f>
        <v/>
      </c>
      <c r="AF309" s="173"/>
      <c r="AG309" s="173"/>
      <c r="AH309" s="173"/>
      <c r="AI309" s="202"/>
      <c r="AJ309" s="201"/>
      <c r="AK309" s="201"/>
      <c r="AL309" s="201"/>
      <c r="AM309" s="203"/>
      <c r="AN309" s="203"/>
      <c r="AO309" s="203"/>
      <c r="AP309" s="201"/>
      <c r="AQ309" s="201"/>
      <c r="AR309" s="201"/>
      <c r="AS309" s="201"/>
      <c r="AT309" s="201"/>
      <c r="AU309" s="204"/>
      <c r="AV309" s="201"/>
      <c r="AW309" s="121"/>
      <c r="AX309" s="200" t="str">
        <f t="shared" si="13"/>
        <v/>
      </c>
      <c r="AY309" s="201"/>
      <c r="AZ309" s="201"/>
      <c r="BA309" s="201"/>
      <c r="BB309" s="201"/>
      <c r="BC309" s="204"/>
      <c r="BD309" s="208"/>
      <c r="BE309" s="201"/>
      <c r="BF309" s="201"/>
      <c r="BG309" s="201"/>
      <c r="BH309" s="204"/>
      <c r="BI309" s="201"/>
      <c r="BJ309" s="201"/>
      <c r="BK309" s="201"/>
      <c r="BL309" s="201"/>
      <c r="BM309" s="205"/>
      <c r="BN309" s="201"/>
      <c r="BO309" s="199"/>
      <c r="BP309" s="201"/>
      <c r="BQ309" s="199"/>
      <c r="BR309" s="199"/>
      <c r="BS309" s="199"/>
      <c r="BT309" s="199"/>
      <c r="BU309" s="199"/>
      <c r="BV309" s="199"/>
      <c r="BW309" s="199"/>
      <c r="BX309" s="201"/>
      <c r="CB309" s="214"/>
      <c r="CC309" s="214"/>
      <c r="CD309" s="214"/>
      <c r="CE309" s="215"/>
    </row>
    <row r="310" spans="1:83" s="177" customFormat="1" ht="27" customHeight="1" thickTop="1" thickBot="1" x14ac:dyDescent="0.25">
      <c r="A310" s="191"/>
      <c r="B310" s="173" t="str">
        <f t="shared" si="14"/>
        <v/>
      </c>
      <c r="C310" s="304" t="str">
        <f>IF(D310="","",(VLOOKUP(D310,Lookups!$B$4:$C$2561,2,FALSE)))</f>
        <v/>
      </c>
      <c r="D310" s="366"/>
      <c r="E310" s="173"/>
      <c r="F310" s="199"/>
      <c r="G310" s="173"/>
      <c r="H310" s="199"/>
      <c r="I310" s="173"/>
      <c r="J310" s="200" t="str">
        <f t="shared" si="12"/>
        <v/>
      </c>
      <c r="K310" s="173"/>
      <c r="L310" s="173"/>
      <c r="M310" s="173"/>
      <c r="N310" s="173"/>
      <c r="O310" s="173"/>
      <c r="P310" s="173"/>
      <c r="Q310" s="199"/>
      <c r="R310" s="199"/>
      <c r="S310" s="173"/>
      <c r="T310" s="121"/>
      <c r="U310" s="173"/>
      <c r="V310" s="121"/>
      <c r="W310" s="121"/>
      <c r="X310" s="121"/>
      <c r="Y310" s="121"/>
      <c r="Z310" s="121"/>
      <c r="AA310" s="121"/>
      <c r="AB310" s="173"/>
      <c r="AC310" s="173"/>
      <c r="AD310" s="173"/>
      <c r="AE310" s="200" t="str">
        <f>IF(AD310="","",(VLOOKUP(AD310,#REF!,2,FALSE)))</f>
        <v/>
      </c>
      <c r="AF310" s="173"/>
      <c r="AG310" s="173"/>
      <c r="AH310" s="173"/>
      <c r="AI310" s="202"/>
      <c r="AJ310" s="201"/>
      <c r="AK310" s="201"/>
      <c r="AL310" s="201"/>
      <c r="AM310" s="203"/>
      <c r="AN310" s="203"/>
      <c r="AO310" s="203"/>
      <c r="AP310" s="201"/>
      <c r="AQ310" s="201"/>
      <c r="AR310" s="201"/>
      <c r="AS310" s="201"/>
      <c r="AT310" s="201"/>
      <c r="AU310" s="204"/>
      <c r="AV310" s="201"/>
      <c r="AW310" s="121"/>
      <c r="AX310" s="200" t="str">
        <f t="shared" si="13"/>
        <v/>
      </c>
      <c r="AY310" s="201"/>
      <c r="AZ310" s="201"/>
      <c r="BA310" s="201"/>
      <c r="BB310" s="201"/>
      <c r="BC310" s="204"/>
      <c r="BD310" s="208"/>
      <c r="BE310" s="201"/>
      <c r="BF310" s="201"/>
      <c r="BG310" s="201"/>
      <c r="BH310" s="204"/>
      <c r="BI310" s="201"/>
      <c r="BJ310" s="201"/>
      <c r="BK310" s="201"/>
      <c r="BL310" s="201"/>
      <c r="BM310" s="205"/>
      <c r="BN310" s="201"/>
      <c r="BO310" s="199"/>
      <c r="BP310" s="201"/>
      <c r="BQ310" s="199"/>
      <c r="BR310" s="199"/>
      <c r="BS310" s="199"/>
      <c r="BT310" s="199"/>
      <c r="BU310" s="199"/>
      <c r="BV310" s="199"/>
      <c r="BW310" s="199"/>
      <c r="BX310" s="201"/>
      <c r="CB310" s="214"/>
      <c r="CC310" s="214"/>
      <c r="CD310" s="214"/>
      <c r="CE310" s="215"/>
    </row>
    <row r="311" spans="1:83" s="177" customFormat="1" ht="27" customHeight="1" thickTop="1" thickBot="1" x14ac:dyDescent="0.25">
      <c r="A311" s="191"/>
      <c r="B311" s="173" t="str">
        <f t="shared" si="14"/>
        <v/>
      </c>
      <c r="C311" s="304" t="str">
        <f>IF(D311="","",(VLOOKUP(D311,Lookups!$B$4:$C$2561,2,FALSE)))</f>
        <v/>
      </c>
      <c r="D311" s="366"/>
      <c r="E311" s="173"/>
      <c r="F311" s="199"/>
      <c r="G311" s="173"/>
      <c r="H311" s="199"/>
      <c r="I311" s="173"/>
      <c r="J311" s="200" t="str">
        <f t="shared" si="12"/>
        <v/>
      </c>
      <c r="K311" s="173"/>
      <c r="L311" s="173"/>
      <c r="M311" s="173"/>
      <c r="N311" s="173"/>
      <c r="O311" s="173"/>
      <c r="P311" s="173"/>
      <c r="Q311" s="199"/>
      <c r="R311" s="199"/>
      <c r="S311" s="173"/>
      <c r="T311" s="121"/>
      <c r="U311" s="173"/>
      <c r="V311" s="121"/>
      <c r="W311" s="121"/>
      <c r="X311" s="121"/>
      <c r="Y311" s="121"/>
      <c r="Z311" s="121"/>
      <c r="AA311" s="121"/>
      <c r="AB311" s="173"/>
      <c r="AC311" s="173"/>
      <c r="AD311" s="173"/>
      <c r="AE311" s="200" t="str">
        <f>IF(AD311="","",(VLOOKUP(AD311,#REF!,2,FALSE)))</f>
        <v/>
      </c>
      <c r="AF311" s="173"/>
      <c r="AG311" s="173"/>
      <c r="AH311" s="173"/>
      <c r="AI311" s="202"/>
      <c r="AJ311" s="201"/>
      <c r="AK311" s="201"/>
      <c r="AL311" s="201"/>
      <c r="AM311" s="203"/>
      <c r="AN311" s="203"/>
      <c r="AO311" s="203"/>
      <c r="AP311" s="201"/>
      <c r="AQ311" s="201"/>
      <c r="AR311" s="201"/>
      <c r="AS311" s="201"/>
      <c r="AT311" s="201"/>
      <c r="AU311" s="204"/>
      <c r="AV311" s="201"/>
      <c r="AW311" s="121"/>
      <c r="AX311" s="200" t="str">
        <f t="shared" si="13"/>
        <v/>
      </c>
      <c r="AY311" s="201"/>
      <c r="AZ311" s="201"/>
      <c r="BA311" s="201"/>
      <c r="BB311" s="201"/>
      <c r="BC311" s="204"/>
      <c r="BD311" s="208"/>
      <c r="BE311" s="201"/>
      <c r="BF311" s="201"/>
      <c r="BG311" s="201"/>
      <c r="BH311" s="204"/>
      <c r="BI311" s="201"/>
      <c r="BJ311" s="201"/>
      <c r="BK311" s="201"/>
      <c r="BL311" s="201"/>
      <c r="BM311" s="205"/>
      <c r="BN311" s="201"/>
      <c r="BO311" s="199"/>
      <c r="BP311" s="201"/>
      <c r="BQ311" s="199"/>
      <c r="BR311" s="199"/>
      <c r="BS311" s="199"/>
      <c r="BT311" s="199"/>
      <c r="BU311" s="199"/>
      <c r="BV311" s="199"/>
      <c r="BW311" s="199"/>
      <c r="BX311" s="201"/>
      <c r="CB311" s="214"/>
      <c r="CC311" s="214"/>
      <c r="CD311" s="214"/>
      <c r="CE311" s="215"/>
    </row>
    <row r="312" spans="1:83" s="177" customFormat="1" ht="27" customHeight="1" thickTop="1" thickBot="1" x14ac:dyDescent="0.25">
      <c r="A312" s="191"/>
      <c r="B312" s="173" t="str">
        <f t="shared" si="14"/>
        <v/>
      </c>
      <c r="C312" s="304" t="str">
        <f>IF(D312="","",(VLOOKUP(D312,Lookups!$B$4:$C$2561,2,FALSE)))</f>
        <v/>
      </c>
      <c r="D312" s="366"/>
      <c r="E312" s="173"/>
      <c r="F312" s="199"/>
      <c r="G312" s="173"/>
      <c r="H312" s="199"/>
      <c r="I312" s="173"/>
      <c r="J312" s="200" t="str">
        <f t="shared" si="12"/>
        <v/>
      </c>
      <c r="K312" s="173"/>
      <c r="L312" s="173"/>
      <c r="M312" s="173"/>
      <c r="N312" s="173"/>
      <c r="O312" s="173"/>
      <c r="P312" s="173"/>
      <c r="Q312" s="199"/>
      <c r="R312" s="199"/>
      <c r="S312" s="173"/>
      <c r="T312" s="121"/>
      <c r="U312" s="173"/>
      <c r="V312" s="121"/>
      <c r="W312" s="121"/>
      <c r="X312" s="121"/>
      <c r="Y312" s="121"/>
      <c r="Z312" s="121"/>
      <c r="AA312" s="121"/>
      <c r="AB312" s="173"/>
      <c r="AC312" s="173"/>
      <c r="AD312" s="173"/>
      <c r="AE312" s="200" t="str">
        <f>IF(AD312="","",(VLOOKUP(AD312,#REF!,2,FALSE)))</f>
        <v/>
      </c>
      <c r="AF312" s="173"/>
      <c r="AG312" s="173"/>
      <c r="AH312" s="173"/>
      <c r="AI312" s="202"/>
      <c r="AJ312" s="201"/>
      <c r="AK312" s="201"/>
      <c r="AL312" s="201"/>
      <c r="AM312" s="203"/>
      <c r="AN312" s="203"/>
      <c r="AO312" s="203"/>
      <c r="AP312" s="201"/>
      <c r="AQ312" s="201"/>
      <c r="AR312" s="201"/>
      <c r="AS312" s="201"/>
      <c r="AT312" s="201"/>
      <c r="AU312" s="204"/>
      <c r="AV312" s="201"/>
      <c r="AW312" s="121"/>
      <c r="AX312" s="200" t="str">
        <f t="shared" si="13"/>
        <v/>
      </c>
      <c r="AY312" s="201"/>
      <c r="AZ312" s="201"/>
      <c r="BA312" s="201"/>
      <c r="BB312" s="201"/>
      <c r="BC312" s="204"/>
      <c r="BD312" s="208"/>
      <c r="BE312" s="201"/>
      <c r="BF312" s="201"/>
      <c r="BG312" s="201"/>
      <c r="BH312" s="204"/>
      <c r="BI312" s="201"/>
      <c r="BJ312" s="201"/>
      <c r="BK312" s="201"/>
      <c r="BL312" s="201"/>
      <c r="BM312" s="205"/>
      <c r="BN312" s="201"/>
      <c r="BO312" s="199"/>
      <c r="BP312" s="201"/>
      <c r="BQ312" s="199"/>
      <c r="BR312" s="199"/>
      <c r="BS312" s="199"/>
      <c r="BT312" s="199"/>
      <c r="BU312" s="199"/>
      <c r="BV312" s="199"/>
      <c r="BW312" s="199"/>
      <c r="BX312" s="201"/>
      <c r="CB312" s="214"/>
      <c r="CC312" s="214"/>
      <c r="CD312" s="214"/>
      <c r="CE312" s="215"/>
    </row>
    <row r="313" spans="1:83" s="177" customFormat="1" ht="27" customHeight="1" thickTop="1" thickBot="1" x14ac:dyDescent="0.25">
      <c r="A313" s="191"/>
      <c r="B313" s="173" t="str">
        <f t="shared" si="14"/>
        <v/>
      </c>
      <c r="C313" s="304" t="str">
        <f>IF(D313="","",(VLOOKUP(D313,Lookups!$B$4:$C$2561,2,FALSE)))</f>
        <v/>
      </c>
      <c r="D313" s="366"/>
      <c r="E313" s="173"/>
      <c r="F313" s="199"/>
      <c r="G313" s="173"/>
      <c r="H313" s="199"/>
      <c r="I313" s="173"/>
      <c r="J313" s="200" t="str">
        <f t="shared" si="12"/>
        <v/>
      </c>
      <c r="K313" s="173"/>
      <c r="L313" s="173"/>
      <c r="M313" s="173"/>
      <c r="N313" s="173"/>
      <c r="O313" s="173"/>
      <c r="P313" s="173"/>
      <c r="Q313" s="199"/>
      <c r="R313" s="199"/>
      <c r="S313" s="173"/>
      <c r="T313" s="121"/>
      <c r="U313" s="173"/>
      <c r="V313" s="121"/>
      <c r="W313" s="121"/>
      <c r="X313" s="121"/>
      <c r="Y313" s="121"/>
      <c r="Z313" s="121"/>
      <c r="AA313" s="121"/>
      <c r="AB313" s="173"/>
      <c r="AC313" s="173"/>
      <c r="AD313" s="173"/>
      <c r="AE313" s="200" t="str">
        <f>IF(AD313="","",(VLOOKUP(AD313,#REF!,2,FALSE)))</f>
        <v/>
      </c>
      <c r="AF313" s="173"/>
      <c r="AG313" s="173"/>
      <c r="AH313" s="173"/>
      <c r="AI313" s="202"/>
      <c r="AJ313" s="201"/>
      <c r="AK313" s="201"/>
      <c r="AL313" s="201"/>
      <c r="AM313" s="203"/>
      <c r="AN313" s="203"/>
      <c r="AO313" s="203"/>
      <c r="AP313" s="201"/>
      <c r="AQ313" s="201"/>
      <c r="AR313" s="201"/>
      <c r="AS313" s="201"/>
      <c r="AT313" s="201"/>
      <c r="AU313" s="204"/>
      <c r="AV313" s="201"/>
      <c r="AW313" s="121"/>
      <c r="AX313" s="200" t="str">
        <f t="shared" si="13"/>
        <v/>
      </c>
      <c r="AY313" s="201"/>
      <c r="AZ313" s="201"/>
      <c r="BA313" s="201"/>
      <c r="BB313" s="201"/>
      <c r="BC313" s="204"/>
      <c r="BD313" s="208"/>
      <c r="BE313" s="201"/>
      <c r="BF313" s="201"/>
      <c r="BG313" s="201"/>
      <c r="BH313" s="204"/>
      <c r="BI313" s="201"/>
      <c r="BJ313" s="201"/>
      <c r="BK313" s="201"/>
      <c r="BL313" s="201"/>
      <c r="BM313" s="205"/>
      <c r="BN313" s="201"/>
      <c r="BO313" s="199"/>
      <c r="BP313" s="201"/>
      <c r="BQ313" s="199"/>
      <c r="BR313" s="199"/>
      <c r="BS313" s="199"/>
      <c r="BT313" s="199"/>
      <c r="BU313" s="199"/>
      <c r="BV313" s="199"/>
      <c r="BW313" s="199"/>
      <c r="BX313" s="201"/>
      <c r="CB313" s="214"/>
      <c r="CC313" s="214"/>
      <c r="CD313" s="214"/>
      <c r="CE313" s="215"/>
    </row>
    <row r="314" spans="1:83" s="177" customFormat="1" ht="27" customHeight="1" thickTop="1" thickBot="1" x14ac:dyDescent="0.25">
      <c r="A314" s="191"/>
      <c r="B314" s="173" t="str">
        <f t="shared" si="14"/>
        <v/>
      </c>
      <c r="C314" s="304" t="str">
        <f>IF(D314="","",(VLOOKUP(D314,Lookups!$B$4:$C$2561,2,FALSE)))</f>
        <v/>
      </c>
      <c r="D314" s="366"/>
      <c r="E314" s="173"/>
      <c r="F314" s="199"/>
      <c r="G314" s="173"/>
      <c r="H314" s="199"/>
      <c r="I314" s="173"/>
      <c r="J314" s="200" t="str">
        <f t="shared" si="12"/>
        <v/>
      </c>
      <c r="K314" s="173"/>
      <c r="L314" s="173"/>
      <c r="M314" s="173"/>
      <c r="N314" s="173"/>
      <c r="O314" s="173"/>
      <c r="P314" s="173"/>
      <c r="Q314" s="199"/>
      <c r="R314" s="199"/>
      <c r="S314" s="173"/>
      <c r="T314" s="121"/>
      <c r="U314" s="173"/>
      <c r="V314" s="121"/>
      <c r="W314" s="121"/>
      <c r="X314" s="121"/>
      <c r="Y314" s="121"/>
      <c r="Z314" s="121"/>
      <c r="AA314" s="121"/>
      <c r="AB314" s="173"/>
      <c r="AC314" s="173"/>
      <c r="AD314" s="173"/>
      <c r="AE314" s="200" t="str">
        <f>IF(AD314="","",(VLOOKUP(AD314,#REF!,2,FALSE)))</f>
        <v/>
      </c>
      <c r="AF314" s="173"/>
      <c r="AG314" s="173"/>
      <c r="AH314" s="173"/>
      <c r="AI314" s="202"/>
      <c r="AJ314" s="201"/>
      <c r="AK314" s="201"/>
      <c r="AL314" s="201"/>
      <c r="AM314" s="203"/>
      <c r="AN314" s="203"/>
      <c r="AO314" s="203"/>
      <c r="AP314" s="201"/>
      <c r="AQ314" s="201"/>
      <c r="AR314" s="201"/>
      <c r="AS314" s="201"/>
      <c r="AT314" s="201"/>
      <c r="AU314" s="204"/>
      <c r="AV314" s="201"/>
      <c r="AW314" s="121"/>
      <c r="AX314" s="200" t="str">
        <f t="shared" si="13"/>
        <v/>
      </c>
      <c r="AY314" s="201"/>
      <c r="AZ314" s="201"/>
      <c r="BA314" s="201"/>
      <c r="BB314" s="201"/>
      <c r="BC314" s="204"/>
      <c r="BD314" s="208"/>
      <c r="BE314" s="201"/>
      <c r="BF314" s="201"/>
      <c r="BG314" s="201"/>
      <c r="BH314" s="204"/>
      <c r="BI314" s="201"/>
      <c r="BJ314" s="201"/>
      <c r="BK314" s="201"/>
      <c r="BL314" s="201"/>
      <c r="BM314" s="205"/>
      <c r="BN314" s="201"/>
      <c r="BO314" s="199"/>
      <c r="BP314" s="201"/>
      <c r="BQ314" s="199"/>
      <c r="BR314" s="199"/>
      <c r="BS314" s="199"/>
      <c r="BT314" s="199"/>
      <c r="BU314" s="199"/>
      <c r="BV314" s="199"/>
      <c r="BW314" s="199"/>
      <c r="BX314" s="201"/>
      <c r="CB314" s="214"/>
      <c r="CC314" s="214"/>
      <c r="CD314" s="214"/>
      <c r="CE314" s="215"/>
    </row>
    <row r="315" spans="1:83" s="177" customFormat="1" ht="27" customHeight="1" thickTop="1" thickBot="1" x14ac:dyDescent="0.25">
      <c r="A315" s="191"/>
      <c r="B315" s="173" t="str">
        <f t="shared" si="14"/>
        <v/>
      </c>
      <c r="C315" s="304" t="str">
        <f>IF(D315="","",(VLOOKUP(D315,Lookups!$B$4:$C$2561,2,FALSE)))</f>
        <v/>
      </c>
      <c r="D315" s="366"/>
      <c r="E315" s="173"/>
      <c r="F315" s="199"/>
      <c r="G315" s="173"/>
      <c r="H315" s="199"/>
      <c r="I315" s="173"/>
      <c r="J315" s="200" t="str">
        <f t="shared" si="12"/>
        <v/>
      </c>
      <c r="K315" s="173"/>
      <c r="L315" s="173"/>
      <c r="M315" s="173"/>
      <c r="N315" s="173"/>
      <c r="O315" s="173"/>
      <c r="P315" s="173"/>
      <c r="Q315" s="199"/>
      <c r="R315" s="199"/>
      <c r="S315" s="173"/>
      <c r="T315" s="121"/>
      <c r="U315" s="173"/>
      <c r="V315" s="121"/>
      <c r="W315" s="121"/>
      <c r="X315" s="121"/>
      <c r="Y315" s="121"/>
      <c r="Z315" s="121"/>
      <c r="AA315" s="121"/>
      <c r="AB315" s="173"/>
      <c r="AC315" s="173"/>
      <c r="AD315" s="173"/>
      <c r="AE315" s="200" t="str">
        <f>IF(AD315="","",(VLOOKUP(AD315,#REF!,2,FALSE)))</f>
        <v/>
      </c>
      <c r="AF315" s="173"/>
      <c r="AG315" s="173"/>
      <c r="AH315" s="173"/>
      <c r="AI315" s="202"/>
      <c r="AJ315" s="201"/>
      <c r="AK315" s="201"/>
      <c r="AL315" s="201"/>
      <c r="AM315" s="203"/>
      <c r="AN315" s="203"/>
      <c r="AO315" s="203"/>
      <c r="AP315" s="201"/>
      <c r="AQ315" s="201"/>
      <c r="AR315" s="201"/>
      <c r="AS315" s="201"/>
      <c r="AT315" s="201"/>
      <c r="AU315" s="204"/>
      <c r="AV315" s="201"/>
      <c r="AW315" s="121"/>
      <c r="AX315" s="200" t="str">
        <f t="shared" si="13"/>
        <v/>
      </c>
      <c r="AY315" s="201"/>
      <c r="AZ315" s="201"/>
      <c r="BA315" s="201"/>
      <c r="BB315" s="201"/>
      <c r="BC315" s="204"/>
      <c r="BD315" s="208"/>
      <c r="BE315" s="201"/>
      <c r="BF315" s="201"/>
      <c r="BG315" s="201"/>
      <c r="BH315" s="204"/>
      <c r="BI315" s="201"/>
      <c r="BJ315" s="201"/>
      <c r="BK315" s="201"/>
      <c r="BL315" s="201"/>
      <c r="BM315" s="205"/>
      <c r="BN315" s="201"/>
      <c r="BO315" s="199"/>
      <c r="BP315" s="201"/>
      <c r="BQ315" s="199"/>
      <c r="BR315" s="199"/>
      <c r="BS315" s="199"/>
      <c r="BT315" s="199"/>
      <c r="BU315" s="199"/>
      <c r="BV315" s="199"/>
      <c r="BW315" s="199"/>
      <c r="BX315" s="201"/>
      <c r="CB315" s="214"/>
      <c r="CC315" s="214"/>
      <c r="CD315" s="214"/>
      <c r="CE315" s="215"/>
    </row>
    <row r="316" spans="1:83" s="177" customFormat="1" ht="27" customHeight="1" thickTop="1" thickBot="1" x14ac:dyDescent="0.25">
      <c r="A316" s="191"/>
      <c r="B316" s="173" t="str">
        <f t="shared" si="14"/>
        <v/>
      </c>
      <c r="C316" s="304" t="str">
        <f>IF(D316="","",(VLOOKUP(D316,Lookups!$B$4:$C$2561,2,FALSE)))</f>
        <v/>
      </c>
      <c r="D316" s="366"/>
      <c r="E316" s="173"/>
      <c r="F316" s="199"/>
      <c r="G316" s="173"/>
      <c r="H316" s="199"/>
      <c r="I316" s="173"/>
      <c r="J316" s="200" t="str">
        <f t="shared" si="12"/>
        <v/>
      </c>
      <c r="K316" s="173"/>
      <c r="L316" s="173"/>
      <c r="M316" s="173"/>
      <c r="N316" s="173"/>
      <c r="O316" s="173"/>
      <c r="P316" s="173"/>
      <c r="Q316" s="199"/>
      <c r="R316" s="199"/>
      <c r="S316" s="173"/>
      <c r="T316" s="121"/>
      <c r="U316" s="173"/>
      <c r="V316" s="121"/>
      <c r="W316" s="121"/>
      <c r="X316" s="121"/>
      <c r="Y316" s="121"/>
      <c r="Z316" s="121"/>
      <c r="AA316" s="121"/>
      <c r="AB316" s="173"/>
      <c r="AC316" s="173"/>
      <c r="AD316" s="173"/>
      <c r="AE316" s="200" t="str">
        <f>IF(AD316="","",(VLOOKUP(AD316,#REF!,2,FALSE)))</f>
        <v/>
      </c>
      <c r="AF316" s="173"/>
      <c r="AG316" s="173"/>
      <c r="AH316" s="173"/>
      <c r="AI316" s="202"/>
      <c r="AJ316" s="201"/>
      <c r="AK316" s="201"/>
      <c r="AL316" s="201"/>
      <c r="AM316" s="203"/>
      <c r="AN316" s="203"/>
      <c r="AO316" s="203"/>
      <c r="AP316" s="201"/>
      <c r="AQ316" s="201"/>
      <c r="AR316" s="201"/>
      <c r="AS316" s="201"/>
      <c r="AT316" s="201"/>
      <c r="AU316" s="204"/>
      <c r="AV316" s="201"/>
      <c r="AW316" s="121"/>
      <c r="AX316" s="200" t="str">
        <f t="shared" si="13"/>
        <v/>
      </c>
      <c r="AY316" s="201"/>
      <c r="AZ316" s="201"/>
      <c r="BA316" s="201"/>
      <c r="BB316" s="201"/>
      <c r="BC316" s="204"/>
      <c r="BD316" s="208"/>
      <c r="BE316" s="201"/>
      <c r="BF316" s="201"/>
      <c r="BG316" s="201"/>
      <c r="BH316" s="204"/>
      <c r="BI316" s="201"/>
      <c r="BJ316" s="201"/>
      <c r="BK316" s="201"/>
      <c r="BL316" s="201"/>
      <c r="BM316" s="205"/>
      <c r="BN316" s="201"/>
      <c r="BO316" s="199"/>
      <c r="BP316" s="201"/>
      <c r="BQ316" s="199"/>
      <c r="BR316" s="199"/>
      <c r="BS316" s="199"/>
      <c r="BT316" s="199"/>
      <c r="BU316" s="199"/>
      <c r="BV316" s="199"/>
      <c r="BW316" s="199"/>
      <c r="BX316" s="201"/>
      <c r="CB316" s="214"/>
      <c r="CC316" s="214"/>
      <c r="CD316" s="214"/>
      <c r="CE316" s="215"/>
    </row>
    <row r="317" spans="1:83" s="177" customFormat="1" ht="27" customHeight="1" thickTop="1" thickBot="1" x14ac:dyDescent="0.25">
      <c r="A317" s="191"/>
      <c r="B317" s="173" t="str">
        <f t="shared" si="14"/>
        <v/>
      </c>
      <c r="C317" s="304" t="str">
        <f>IF(D317="","",(VLOOKUP(D317,Lookups!$B$4:$C$2561,2,FALSE)))</f>
        <v/>
      </c>
      <c r="D317" s="366"/>
      <c r="E317" s="173"/>
      <c r="F317" s="199"/>
      <c r="G317" s="173"/>
      <c r="H317" s="199"/>
      <c r="I317" s="173"/>
      <c r="J317" s="200" t="str">
        <f t="shared" si="12"/>
        <v/>
      </c>
      <c r="K317" s="173"/>
      <c r="L317" s="173"/>
      <c r="M317" s="173"/>
      <c r="N317" s="173"/>
      <c r="O317" s="173"/>
      <c r="P317" s="173"/>
      <c r="Q317" s="199"/>
      <c r="R317" s="199"/>
      <c r="S317" s="173"/>
      <c r="T317" s="121"/>
      <c r="U317" s="173"/>
      <c r="V317" s="121"/>
      <c r="W317" s="121"/>
      <c r="X317" s="121"/>
      <c r="Y317" s="121"/>
      <c r="Z317" s="121"/>
      <c r="AA317" s="121"/>
      <c r="AB317" s="173"/>
      <c r="AC317" s="173"/>
      <c r="AD317" s="173"/>
      <c r="AE317" s="200" t="str">
        <f>IF(AD317="","",(VLOOKUP(AD317,#REF!,2,FALSE)))</f>
        <v/>
      </c>
      <c r="AF317" s="173"/>
      <c r="AG317" s="173"/>
      <c r="AH317" s="173"/>
      <c r="AI317" s="202"/>
      <c r="AJ317" s="201"/>
      <c r="AK317" s="201"/>
      <c r="AL317" s="201"/>
      <c r="AM317" s="203"/>
      <c r="AN317" s="203"/>
      <c r="AO317" s="203"/>
      <c r="AP317" s="201"/>
      <c r="AQ317" s="201"/>
      <c r="AR317" s="201"/>
      <c r="AS317" s="201"/>
      <c r="AT317" s="201"/>
      <c r="AU317" s="204"/>
      <c r="AV317" s="201"/>
      <c r="AW317" s="121"/>
      <c r="AX317" s="200" t="str">
        <f t="shared" si="13"/>
        <v/>
      </c>
      <c r="AY317" s="201"/>
      <c r="AZ317" s="201"/>
      <c r="BA317" s="201"/>
      <c r="BB317" s="201"/>
      <c r="BC317" s="204"/>
      <c r="BD317" s="208"/>
      <c r="BE317" s="201"/>
      <c r="BF317" s="201"/>
      <c r="BG317" s="201"/>
      <c r="BH317" s="204"/>
      <c r="BI317" s="201"/>
      <c r="BJ317" s="201"/>
      <c r="BK317" s="201"/>
      <c r="BL317" s="201"/>
      <c r="BM317" s="205"/>
      <c r="BN317" s="201"/>
      <c r="BO317" s="199"/>
      <c r="BP317" s="201"/>
      <c r="BQ317" s="199"/>
      <c r="BR317" s="199"/>
      <c r="BS317" s="199"/>
      <c r="BT317" s="199"/>
      <c r="BU317" s="199"/>
      <c r="BV317" s="199"/>
      <c r="BW317" s="199"/>
      <c r="BX317" s="201"/>
      <c r="CB317" s="214"/>
      <c r="CC317" s="214"/>
      <c r="CD317" s="214"/>
      <c r="CE317" s="215"/>
    </row>
    <row r="318" spans="1:83" s="177" customFormat="1" ht="27" customHeight="1" thickTop="1" thickBot="1" x14ac:dyDescent="0.25">
      <c r="A318" s="191"/>
      <c r="B318" s="173" t="str">
        <f t="shared" si="14"/>
        <v/>
      </c>
      <c r="C318" s="304" t="str">
        <f>IF(D318="","",(VLOOKUP(D318,Lookups!$B$4:$C$2561,2,FALSE)))</f>
        <v/>
      </c>
      <c r="D318" s="366"/>
      <c r="E318" s="173"/>
      <c r="F318" s="199"/>
      <c r="G318" s="173"/>
      <c r="H318" s="199"/>
      <c r="I318" s="173"/>
      <c r="J318" s="200" t="str">
        <f t="shared" si="12"/>
        <v/>
      </c>
      <c r="K318" s="173"/>
      <c r="L318" s="173"/>
      <c r="M318" s="173"/>
      <c r="N318" s="173"/>
      <c r="O318" s="173"/>
      <c r="P318" s="173"/>
      <c r="Q318" s="199"/>
      <c r="R318" s="199"/>
      <c r="S318" s="173"/>
      <c r="T318" s="121"/>
      <c r="U318" s="173"/>
      <c r="V318" s="121"/>
      <c r="W318" s="121"/>
      <c r="X318" s="121"/>
      <c r="Y318" s="121"/>
      <c r="Z318" s="121"/>
      <c r="AA318" s="121"/>
      <c r="AB318" s="173"/>
      <c r="AC318" s="173"/>
      <c r="AD318" s="173"/>
      <c r="AE318" s="200" t="str">
        <f>IF(AD318="","",(VLOOKUP(AD318,#REF!,2,FALSE)))</f>
        <v/>
      </c>
      <c r="AF318" s="173"/>
      <c r="AG318" s="173"/>
      <c r="AH318" s="173"/>
      <c r="AI318" s="202"/>
      <c r="AJ318" s="201"/>
      <c r="AK318" s="201"/>
      <c r="AL318" s="201"/>
      <c r="AM318" s="203"/>
      <c r="AN318" s="203"/>
      <c r="AO318" s="203"/>
      <c r="AP318" s="201"/>
      <c r="AQ318" s="201"/>
      <c r="AR318" s="201"/>
      <c r="AS318" s="201"/>
      <c r="AT318" s="201"/>
      <c r="AU318" s="204"/>
      <c r="AV318" s="201"/>
      <c r="AW318" s="121"/>
      <c r="AX318" s="200" t="str">
        <f t="shared" si="13"/>
        <v/>
      </c>
      <c r="AY318" s="201"/>
      <c r="AZ318" s="201"/>
      <c r="BA318" s="201"/>
      <c r="BB318" s="201"/>
      <c r="BC318" s="204"/>
      <c r="BD318" s="208"/>
      <c r="BE318" s="201"/>
      <c r="BF318" s="201"/>
      <c r="BG318" s="201"/>
      <c r="BH318" s="204"/>
      <c r="BI318" s="201"/>
      <c r="BJ318" s="201"/>
      <c r="BK318" s="201"/>
      <c r="BL318" s="201"/>
      <c r="BM318" s="205"/>
      <c r="BN318" s="201"/>
      <c r="BO318" s="199"/>
      <c r="BP318" s="201"/>
      <c r="BQ318" s="199"/>
      <c r="BR318" s="199"/>
      <c r="BS318" s="199"/>
      <c r="BT318" s="199"/>
      <c r="BU318" s="199"/>
      <c r="BV318" s="199"/>
      <c r="BW318" s="199"/>
      <c r="BX318" s="201"/>
      <c r="CB318" s="214"/>
      <c r="CC318" s="214"/>
      <c r="CD318" s="214"/>
      <c r="CE318" s="215"/>
    </row>
    <row r="319" spans="1:83" s="177" customFormat="1" ht="27" customHeight="1" thickTop="1" thickBot="1" x14ac:dyDescent="0.25">
      <c r="A319" s="191"/>
      <c r="B319" s="173" t="str">
        <f t="shared" si="14"/>
        <v/>
      </c>
      <c r="C319" s="304" t="str">
        <f>IF(D319="","",(VLOOKUP(D319,Lookups!$B$4:$C$2561,2,FALSE)))</f>
        <v/>
      </c>
      <c r="D319" s="366"/>
      <c r="E319" s="173"/>
      <c r="F319" s="199"/>
      <c r="G319" s="173"/>
      <c r="H319" s="199"/>
      <c r="I319" s="173"/>
      <c r="J319" s="200" t="str">
        <f t="shared" si="12"/>
        <v/>
      </c>
      <c r="K319" s="173"/>
      <c r="L319" s="173"/>
      <c r="M319" s="173"/>
      <c r="N319" s="173"/>
      <c r="O319" s="173"/>
      <c r="P319" s="173"/>
      <c r="Q319" s="199"/>
      <c r="R319" s="199"/>
      <c r="S319" s="173"/>
      <c r="T319" s="121"/>
      <c r="U319" s="173"/>
      <c r="V319" s="121"/>
      <c r="W319" s="121"/>
      <c r="X319" s="121"/>
      <c r="Y319" s="121"/>
      <c r="Z319" s="121"/>
      <c r="AA319" s="121"/>
      <c r="AB319" s="173"/>
      <c r="AC319" s="173"/>
      <c r="AD319" s="173"/>
      <c r="AE319" s="200" t="str">
        <f>IF(AD319="","",(VLOOKUP(AD319,#REF!,2,FALSE)))</f>
        <v/>
      </c>
      <c r="AF319" s="173"/>
      <c r="AG319" s="173"/>
      <c r="AH319" s="173"/>
      <c r="AI319" s="202"/>
      <c r="AJ319" s="201"/>
      <c r="AK319" s="201"/>
      <c r="AL319" s="201"/>
      <c r="AM319" s="203"/>
      <c r="AN319" s="203"/>
      <c r="AO319" s="203"/>
      <c r="AP319" s="201"/>
      <c r="AQ319" s="201"/>
      <c r="AR319" s="201"/>
      <c r="AS319" s="201"/>
      <c r="AT319" s="201"/>
      <c r="AU319" s="204"/>
      <c r="AV319" s="201"/>
      <c r="AW319" s="121"/>
      <c r="AX319" s="200" t="str">
        <f t="shared" si="13"/>
        <v/>
      </c>
      <c r="AY319" s="201"/>
      <c r="AZ319" s="201"/>
      <c r="BA319" s="201"/>
      <c r="BB319" s="201"/>
      <c r="BC319" s="204"/>
      <c r="BD319" s="208"/>
      <c r="BE319" s="201"/>
      <c r="BF319" s="201"/>
      <c r="BG319" s="201"/>
      <c r="BH319" s="204"/>
      <c r="BI319" s="201"/>
      <c r="BJ319" s="201"/>
      <c r="BK319" s="201"/>
      <c r="BL319" s="201"/>
      <c r="BM319" s="205"/>
      <c r="BN319" s="201"/>
      <c r="BO319" s="199"/>
      <c r="BP319" s="201"/>
      <c r="BQ319" s="199"/>
      <c r="BR319" s="199"/>
      <c r="BS319" s="199"/>
      <c r="BT319" s="199"/>
      <c r="BU319" s="199"/>
      <c r="BV319" s="199"/>
      <c r="BW319" s="199"/>
      <c r="BX319" s="201"/>
      <c r="CB319" s="214"/>
      <c r="CC319" s="214"/>
      <c r="CD319" s="214"/>
      <c r="CE319" s="215"/>
    </row>
    <row r="320" spans="1:83" s="177" customFormat="1" ht="27" customHeight="1" thickTop="1" thickBot="1" x14ac:dyDescent="0.25">
      <c r="A320" s="191"/>
      <c r="B320" s="173" t="str">
        <f t="shared" si="14"/>
        <v/>
      </c>
      <c r="C320" s="304" t="str">
        <f>IF(D320="","",(VLOOKUP(D320,Lookups!$B$4:$C$2561,2,FALSE)))</f>
        <v/>
      </c>
      <c r="D320" s="366"/>
      <c r="E320" s="173"/>
      <c r="F320" s="199"/>
      <c r="G320" s="173"/>
      <c r="H320" s="199"/>
      <c r="I320" s="173"/>
      <c r="J320" s="200" t="str">
        <f t="shared" si="12"/>
        <v/>
      </c>
      <c r="K320" s="173"/>
      <c r="L320" s="173"/>
      <c r="M320" s="173"/>
      <c r="N320" s="173"/>
      <c r="O320" s="173"/>
      <c r="P320" s="173"/>
      <c r="Q320" s="199"/>
      <c r="R320" s="199"/>
      <c r="S320" s="173"/>
      <c r="T320" s="121"/>
      <c r="U320" s="173"/>
      <c r="V320" s="121"/>
      <c r="W320" s="121"/>
      <c r="X320" s="121"/>
      <c r="Y320" s="121"/>
      <c r="Z320" s="121"/>
      <c r="AA320" s="121"/>
      <c r="AB320" s="173"/>
      <c r="AC320" s="173"/>
      <c r="AD320" s="173"/>
      <c r="AE320" s="200" t="str">
        <f>IF(AD320="","",(VLOOKUP(AD320,#REF!,2,FALSE)))</f>
        <v/>
      </c>
      <c r="AF320" s="173"/>
      <c r="AG320" s="173"/>
      <c r="AH320" s="173"/>
      <c r="AI320" s="202"/>
      <c r="AJ320" s="201"/>
      <c r="AK320" s="201"/>
      <c r="AL320" s="201"/>
      <c r="AM320" s="203"/>
      <c r="AN320" s="203"/>
      <c r="AO320" s="203"/>
      <c r="AP320" s="201"/>
      <c r="AQ320" s="201"/>
      <c r="AR320" s="201"/>
      <c r="AS320" s="201"/>
      <c r="AT320" s="201"/>
      <c r="AU320" s="204"/>
      <c r="AV320" s="201"/>
      <c r="AW320" s="121"/>
      <c r="AX320" s="200" t="str">
        <f t="shared" si="13"/>
        <v/>
      </c>
      <c r="AY320" s="201"/>
      <c r="AZ320" s="201"/>
      <c r="BA320" s="201"/>
      <c r="BB320" s="201"/>
      <c r="BC320" s="204"/>
      <c r="BD320" s="208"/>
      <c r="BE320" s="201"/>
      <c r="BF320" s="201"/>
      <c r="BG320" s="201"/>
      <c r="BH320" s="204"/>
      <c r="BI320" s="201"/>
      <c r="BJ320" s="201"/>
      <c r="BK320" s="201"/>
      <c r="BL320" s="201"/>
      <c r="BM320" s="205"/>
      <c r="BN320" s="201"/>
      <c r="BO320" s="199"/>
      <c r="BP320" s="201"/>
      <c r="BQ320" s="199"/>
      <c r="BR320" s="199"/>
      <c r="BS320" s="199"/>
      <c r="BT320" s="199"/>
      <c r="BU320" s="199"/>
      <c r="BV320" s="199"/>
      <c r="BW320" s="199"/>
      <c r="BX320" s="201"/>
      <c r="CB320" s="214"/>
      <c r="CC320" s="214"/>
      <c r="CD320" s="214"/>
      <c r="CE320" s="215"/>
    </row>
    <row r="321" spans="1:83" s="177" customFormat="1" ht="27" customHeight="1" thickTop="1" thickBot="1" x14ac:dyDescent="0.25">
      <c r="A321" s="191"/>
      <c r="B321" s="173" t="str">
        <f t="shared" si="14"/>
        <v/>
      </c>
      <c r="C321" s="304" t="str">
        <f>IF(D321="","",(VLOOKUP(D321,Lookups!$B$4:$C$2561,2,FALSE)))</f>
        <v/>
      </c>
      <c r="D321" s="366"/>
      <c r="E321" s="173"/>
      <c r="F321" s="199"/>
      <c r="G321" s="173"/>
      <c r="H321" s="199"/>
      <c r="I321" s="173"/>
      <c r="J321" s="200" t="str">
        <f t="shared" si="12"/>
        <v/>
      </c>
      <c r="K321" s="173"/>
      <c r="L321" s="173"/>
      <c r="M321" s="173"/>
      <c r="N321" s="173"/>
      <c r="O321" s="173"/>
      <c r="P321" s="173"/>
      <c r="Q321" s="199"/>
      <c r="R321" s="199"/>
      <c r="S321" s="173"/>
      <c r="T321" s="121"/>
      <c r="U321" s="173"/>
      <c r="V321" s="121"/>
      <c r="W321" s="121"/>
      <c r="X321" s="121"/>
      <c r="Y321" s="121"/>
      <c r="Z321" s="121"/>
      <c r="AA321" s="121"/>
      <c r="AB321" s="173"/>
      <c r="AC321" s="173"/>
      <c r="AD321" s="173"/>
      <c r="AE321" s="200" t="str">
        <f>IF(AD321="","",(VLOOKUP(AD321,#REF!,2,FALSE)))</f>
        <v/>
      </c>
      <c r="AF321" s="173"/>
      <c r="AG321" s="173"/>
      <c r="AH321" s="173"/>
      <c r="AI321" s="202"/>
      <c r="AJ321" s="201"/>
      <c r="AK321" s="201"/>
      <c r="AL321" s="201"/>
      <c r="AM321" s="203"/>
      <c r="AN321" s="203"/>
      <c r="AO321" s="203"/>
      <c r="AP321" s="201"/>
      <c r="AQ321" s="201"/>
      <c r="AR321" s="201"/>
      <c r="AS321" s="201"/>
      <c r="AT321" s="201"/>
      <c r="AU321" s="204"/>
      <c r="AV321" s="201"/>
      <c r="AW321" s="121"/>
      <c r="AX321" s="200" t="str">
        <f t="shared" si="13"/>
        <v/>
      </c>
      <c r="AY321" s="201"/>
      <c r="AZ321" s="201"/>
      <c r="BA321" s="201"/>
      <c r="BB321" s="201"/>
      <c r="BC321" s="204"/>
      <c r="BD321" s="208"/>
      <c r="BE321" s="201"/>
      <c r="BF321" s="201"/>
      <c r="BG321" s="201"/>
      <c r="BH321" s="204"/>
      <c r="BI321" s="201"/>
      <c r="BJ321" s="201"/>
      <c r="BK321" s="201"/>
      <c r="BL321" s="201"/>
      <c r="BM321" s="205"/>
      <c r="BN321" s="201"/>
      <c r="BO321" s="199"/>
      <c r="BP321" s="201"/>
      <c r="BQ321" s="199"/>
      <c r="BR321" s="199"/>
      <c r="BS321" s="199"/>
      <c r="BT321" s="199"/>
      <c r="BU321" s="199"/>
      <c r="BV321" s="199"/>
      <c r="BW321" s="199"/>
      <c r="BX321" s="201"/>
      <c r="CB321" s="214"/>
      <c r="CC321" s="214"/>
      <c r="CD321" s="214"/>
      <c r="CE321" s="215"/>
    </row>
    <row r="322" spans="1:83" s="177" customFormat="1" ht="27" customHeight="1" thickTop="1" thickBot="1" x14ac:dyDescent="0.25">
      <c r="A322" s="191"/>
      <c r="B322" s="173" t="str">
        <f t="shared" si="14"/>
        <v/>
      </c>
      <c r="C322" s="304" t="str">
        <f>IF(D322="","",(VLOOKUP(D322,Lookups!$B$4:$C$2561,2,FALSE)))</f>
        <v/>
      </c>
      <c r="D322" s="366"/>
      <c r="E322" s="173"/>
      <c r="F322" s="199"/>
      <c r="G322" s="173"/>
      <c r="H322" s="199"/>
      <c r="I322" s="173"/>
      <c r="J322" s="200" t="str">
        <f t="shared" si="12"/>
        <v/>
      </c>
      <c r="K322" s="173"/>
      <c r="L322" s="173"/>
      <c r="M322" s="173"/>
      <c r="N322" s="173"/>
      <c r="O322" s="173"/>
      <c r="P322" s="173"/>
      <c r="Q322" s="199"/>
      <c r="R322" s="199"/>
      <c r="S322" s="173"/>
      <c r="T322" s="121"/>
      <c r="U322" s="173"/>
      <c r="V322" s="121"/>
      <c r="W322" s="121"/>
      <c r="X322" s="121"/>
      <c r="Y322" s="121"/>
      <c r="Z322" s="121"/>
      <c r="AA322" s="121"/>
      <c r="AB322" s="173"/>
      <c r="AC322" s="173"/>
      <c r="AD322" s="173"/>
      <c r="AE322" s="200" t="str">
        <f>IF(AD322="","",(VLOOKUP(AD322,#REF!,2,FALSE)))</f>
        <v/>
      </c>
      <c r="AF322" s="173"/>
      <c r="AG322" s="173"/>
      <c r="AH322" s="173"/>
      <c r="AI322" s="202"/>
      <c r="AJ322" s="201"/>
      <c r="AK322" s="201"/>
      <c r="AL322" s="201"/>
      <c r="AM322" s="203"/>
      <c r="AN322" s="203"/>
      <c r="AO322" s="203"/>
      <c r="AP322" s="201"/>
      <c r="AQ322" s="201"/>
      <c r="AR322" s="201"/>
      <c r="AS322" s="201"/>
      <c r="AT322" s="201"/>
      <c r="AU322" s="204"/>
      <c r="AV322" s="201"/>
      <c r="AW322" s="121"/>
      <c r="AX322" s="200" t="str">
        <f t="shared" si="13"/>
        <v/>
      </c>
      <c r="AY322" s="201"/>
      <c r="AZ322" s="201"/>
      <c r="BA322" s="201"/>
      <c r="BB322" s="201"/>
      <c r="BC322" s="204"/>
      <c r="BD322" s="208"/>
      <c r="BE322" s="201"/>
      <c r="BF322" s="201"/>
      <c r="BG322" s="201"/>
      <c r="BH322" s="204"/>
      <c r="BI322" s="201"/>
      <c r="BJ322" s="201"/>
      <c r="BK322" s="201"/>
      <c r="BL322" s="201"/>
      <c r="BM322" s="205"/>
      <c r="BN322" s="201"/>
      <c r="BO322" s="199"/>
      <c r="BP322" s="201"/>
      <c r="BQ322" s="199"/>
      <c r="BR322" s="199"/>
      <c r="BS322" s="199"/>
      <c r="BT322" s="199"/>
      <c r="BU322" s="199"/>
      <c r="BV322" s="199"/>
      <c r="BW322" s="199"/>
      <c r="BX322" s="201"/>
      <c r="CB322" s="214"/>
      <c r="CC322" s="214"/>
      <c r="CD322" s="214"/>
      <c r="CE322" s="215"/>
    </row>
    <row r="323" spans="1:83" s="177" customFormat="1" ht="27" customHeight="1" thickTop="1" thickBot="1" x14ac:dyDescent="0.25">
      <c r="A323" s="191"/>
      <c r="B323" s="173" t="str">
        <f t="shared" si="14"/>
        <v/>
      </c>
      <c r="C323" s="304" t="str">
        <f>IF(D323="","",(VLOOKUP(D323,Lookups!$B$4:$C$2561,2,FALSE)))</f>
        <v/>
      </c>
      <c r="D323" s="366"/>
      <c r="E323" s="173"/>
      <c r="F323" s="199"/>
      <c r="G323" s="173"/>
      <c r="H323" s="199"/>
      <c r="I323" s="173"/>
      <c r="J323" s="200" t="str">
        <f t="shared" si="12"/>
        <v/>
      </c>
      <c r="K323" s="173"/>
      <c r="L323" s="173"/>
      <c r="M323" s="173"/>
      <c r="N323" s="173"/>
      <c r="O323" s="173"/>
      <c r="P323" s="173"/>
      <c r="Q323" s="199"/>
      <c r="R323" s="199"/>
      <c r="S323" s="173"/>
      <c r="T323" s="121"/>
      <c r="U323" s="173"/>
      <c r="V323" s="121"/>
      <c r="W323" s="121"/>
      <c r="X323" s="121"/>
      <c r="Y323" s="121"/>
      <c r="Z323" s="121"/>
      <c r="AA323" s="121"/>
      <c r="AB323" s="173"/>
      <c r="AC323" s="173"/>
      <c r="AD323" s="173"/>
      <c r="AE323" s="200" t="str">
        <f>IF(AD323="","",(VLOOKUP(AD323,#REF!,2,FALSE)))</f>
        <v/>
      </c>
      <c r="AF323" s="173"/>
      <c r="AG323" s="173"/>
      <c r="AH323" s="173"/>
      <c r="AI323" s="202"/>
      <c r="AJ323" s="201"/>
      <c r="AK323" s="201"/>
      <c r="AL323" s="201"/>
      <c r="AM323" s="203"/>
      <c r="AN323" s="203"/>
      <c r="AO323" s="203"/>
      <c r="AP323" s="201"/>
      <c r="AQ323" s="201"/>
      <c r="AR323" s="201"/>
      <c r="AS323" s="201"/>
      <c r="AT323" s="201"/>
      <c r="AU323" s="204"/>
      <c r="AV323" s="201"/>
      <c r="AW323" s="121"/>
      <c r="AX323" s="200" t="str">
        <f t="shared" si="13"/>
        <v/>
      </c>
      <c r="AY323" s="201"/>
      <c r="AZ323" s="201"/>
      <c r="BA323" s="201"/>
      <c r="BB323" s="201"/>
      <c r="BC323" s="204"/>
      <c r="BD323" s="208"/>
      <c r="BE323" s="201"/>
      <c r="BF323" s="201"/>
      <c r="BG323" s="201"/>
      <c r="BH323" s="204"/>
      <c r="BI323" s="201"/>
      <c r="BJ323" s="201"/>
      <c r="BK323" s="201"/>
      <c r="BL323" s="201"/>
      <c r="BM323" s="205"/>
      <c r="BN323" s="201"/>
      <c r="BO323" s="199"/>
      <c r="BP323" s="201"/>
      <c r="BQ323" s="199"/>
      <c r="BR323" s="199"/>
      <c r="BS323" s="199"/>
      <c r="BT323" s="199"/>
      <c r="BU323" s="199"/>
      <c r="BV323" s="199"/>
      <c r="BW323" s="199"/>
      <c r="BX323" s="201"/>
      <c r="CB323" s="214"/>
      <c r="CC323" s="214"/>
      <c r="CD323" s="214"/>
      <c r="CE323" s="215"/>
    </row>
    <row r="324" spans="1:83" s="177" customFormat="1" ht="27" customHeight="1" thickTop="1" thickBot="1" x14ac:dyDescent="0.25">
      <c r="A324" s="191"/>
      <c r="B324" s="173" t="str">
        <f t="shared" si="14"/>
        <v/>
      </c>
      <c r="C324" s="304" t="str">
        <f>IF(D324="","",(VLOOKUP(D324,Lookups!$B$4:$C$2561,2,FALSE)))</f>
        <v/>
      </c>
      <c r="D324" s="366"/>
      <c r="E324" s="173"/>
      <c r="F324" s="199"/>
      <c r="G324" s="173"/>
      <c r="H324" s="199"/>
      <c r="I324" s="173"/>
      <c r="J324" s="200" t="str">
        <f t="shared" si="12"/>
        <v/>
      </c>
      <c r="K324" s="173"/>
      <c r="L324" s="173"/>
      <c r="M324" s="173"/>
      <c r="N324" s="173"/>
      <c r="O324" s="173"/>
      <c r="P324" s="173"/>
      <c r="Q324" s="199"/>
      <c r="R324" s="199"/>
      <c r="S324" s="173"/>
      <c r="T324" s="121"/>
      <c r="U324" s="173"/>
      <c r="V324" s="121"/>
      <c r="W324" s="121"/>
      <c r="X324" s="121"/>
      <c r="Y324" s="121"/>
      <c r="Z324" s="121"/>
      <c r="AA324" s="121"/>
      <c r="AB324" s="173"/>
      <c r="AC324" s="173"/>
      <c r="AD324" s="173"/>
      <c r="AE324" s="200" t="str">
        <f>IF(AD324="","",(VLOOKUP(AD324,#REF!,2,FALSE)))</f>
        <v/>
      </c>
      <c r="AF324" s="173"/>
      <c r="AG324" s="173"/>
      <c r="AH324" s="173"/>
      <c r="AI324" s="202"/>
      <c r="AJ324" s="201"/>
      <c r="AK324" s="201"/>
      <c r="AL324" s="201"/>
      <c r="AM324" s="203"/>
      <c r="AN324" s="203"/>
      <c r="AO324" s="203"/>
      <c r="AP324" s="201"/>
      <c r="AQ324" s="201"/>
      <c r="AR324" s="201"/>
      <c r="AS324" s="201"/>
      <c r="AT324" s="201"/>
      <c r="AU324" s="204"/>
      <c r="AV324" s="201"/>
      <c r="AW324" s="121"/>
      <c r="AX324" s="200" t="str">
        <f t="shared" si="13"/>
        <v/>
      </c>
      <c r="AY324" s="201"/>
      <c r="AZ324" s="201"/>
      <c r="BA324" s="201"/>
      <c r="BB324" s="201"/>
      <c r="BC324" s="204"/>
      <c r="BD324" s="208"/>
      <c r="BE324" s="201"/>
      <c r="BF324" s="201"/>
      <c r="BG324" s="201"/>
      <c r="BH324" s="204"/>
      <c r="BI324" s="201"/>
      <c r="BJ324" s="201"/>
      <c r="BK324" s="201"/>
      <c r="BL324" s="201"/>
      <c r="BM324" s="205"/>
      <c r="BN324" s="201"/>
      <c r="BO324" s="199"/>
      <c r="BP324" s="201"/>
      <c r="BQ324" s="199"/>
      <c r="BR324" s="199"/>
      <c r="BS324" s="199"/>
      <c r="BT324" s="199"/>
      <c r="BU324" s="199"/>
      <c r="BV324" s="199"/>
      <c r="BW324" s="199"/>
      <c r="BX324" s="201"/>
      <c r="CB324" s="214"/>
      <c r="CC324" s="214"/>
      <c r="CD324" s="214"/>
      <c r="CE324" s="215"/>
    </row>
    <row r="325" spans="1:83" s="177" customFormat="1" ht="27" customHeight="1" thickTop="1" thickBot="1" x14ac:dyDescent="0.25">
      <c r="A325" s="191"/>
      <c r="B325" s="173" t="str">
        <f t="shared" si="14"/>
        <v/>
      </c>
      <c r="C325" s="304" t="str">
        <f>IF(D325="","",(VLOOKUP(D325,Lookups!$B$4:$C$2561,2,FALSE)))</f>
        <v/>
      </c>
      <c r="D325" s="366"/>
      <c r="E325" s="173"/>
      <c r="F325" s="199"/>
      <c r="G325" s="173"/>
      <c r="H325" s="199"/>
      <c r="I325" s="173"/>
      <c r="J325" s="200" t="str">
        <f t="shared" si="12"/>
        <v/>
      </c>
      <c r="K325" s="173"/>
      <c r="L325" s="173"/>
      <c r="M325" s="173"/>
      <c r="N325" s="173"/>
      <c r="O325" s="173"/>
      <c r="P325" s="173"/>
      <c r="Q325" s="199"/>
      <c r="R325" s="199"/>
      <c r="S325" s="173"/>
      <c r="T325" s="121"/>
      <c r="U325" s="173"/>
      <c r="V325" s="121"/>
      <c r="W325" s="121"/>
      <c r="X325" s="121"/>
      <c r="Y325" s="121"/>
      <c r="Z325" s="121"/>
      <c r="AA325" s="121"/>
      <c r="AB325" s="173"/>
      <c r="AC325" s="173"/>
      <c r="AD325" s="173"/>
      <c r="AE325" s="200" t="str">
        <f>IF(AD325="","",(VLOOKUP(AD325,#REF!,2,FALSE)))</f>
        <v/>
      </c>
      <c r="AF325" s="173"/>
      <c r="AG325" s="173"/>
      <c r="AH325" s="173"/>
      <c r="AI325" s="202"/>
      <c r="AJ325" s="201"/>
      <c r="AK325" s="201"/>
      <c r="AL325" s="201"/>
      <c r="AM325" s="203"/>
      <c r="AN325" s="203"/>
      <c r="AO325" s="203"/>
      <c r="AP325" s="201"/>
      <c r="AQ325" s="201"/>
      <c r="AR325" s="201"/>
      <c r="AS325" s="201"/>
      <c r="AT325" s="201"/>
      <c r="AU325" s="204"/>
      <c r="AV325" s="201"/>
      <c r="AW325" s="121"/>
      <c r="AX325" s="200" t="str">
        <f t="shared" si="13"/>
        <v/>
      </c>
      <c r="AY325" s="201"/>
      <c r="AZ325" s="201"/>
      <c r="BA325" s="201"/>
      <c r="BB325" s="201"/>
      <c r="BC325" s="204"/>
      <c r="BD325" s="208"/>
      <c r="BE325" s="201"/>
      <c r="BF325" s="201"/>
      <c r="BG325" s="201"/>
      <c r="BH325" s="204"/>
      <c r="BI325" s="201"/>
      <c r="BJ325" s="201"/>
      <c r="BK325" s="201"/>
      <c r="BL325" s="201"/>
      <c r="BM325" s="205"/>
      <c r="BN325" s="201"/>
      <c r="BO325" s="199"/>
      <c r="BP325" s="201"/>
      <c r="BQ325" s="199"/>
      <c r="BR325" s="199"/>
      <c r="BS325" s="199"/>
      <c r="BT325" s="199"/>
      <c r="BU325" s="199"/>
      <c r="BV325" s="199"/>
      <c r="BW325" s="199"/>
      <c r="BX325" s="201"/>
      <c r="CB325" s="214"/>
      <c r="CC325" s="214"/>
      <c r="CD325" s="214"/>
      <c r="CE325" s="215"/>
    </row>
    <row r="326" spans="1:83" s="177" customFormat="1" ht="27" customHeight="1" thickTop="1" thickBot="1" x14ac:dyDescent="0.25">
      <c r="A326" s="191"/>
      <c r="B326" s="173" t="str">
        <f t="shared" si="14"/>
        <v/>
      </c>
      <c r="C326" s="304" t="str">
        <f>IF(D326="","",(VLOOKUP(D326,Lookups!$B$4:$C$2561,2,FALSE)))</f>
        <v/>
      </c>
      <c r="D326" s="366"/>
      <c r="E326" s="173"/>
      <c r="F326" s="199"/>
      <c r="G326" s="173"/>
      <c r="H326" s="199"/>
      <c r="I326" s="173"/>
      <c r="J326" s="200" t="str">
        <f t="shared" ref="J326:J389" si="15">IF(I326="","",(VLOOKUP(I326,WallTypeDesc,2,FALSE)))</f>
        <v/>
      </c>
      <c r="K326" s="173"/>
      <c r="L326" s="173"/>
      <c r="M326" s="173"/>
      <c r="N326" s="173"/>
      <c r="O326" s="173"/>
      <c r="P326" s="173"/>
      <c r="Q326" s="199"/>
      <c r="R326" s="199"/>
      <c r="S326" s="173"/>
      <c r="T326" s="121"/>
      <c r="U326" s="173"/>
      <c r="V326" s="121"/>
      <c r="W326" s="121"/>
      <c r="X326" s="121"/>
      <c r="Y326" s="121"/>
      <c r="Z326" s="121"/>
      <c r="AA326" s="121"/>
      <c r="AB326" s="173"/>
      <c r="AC326" s="173"/>
      <c r="AD326" s="173"/>
      <c r="AE326" s="200" t="str">
        <f>IF(AD326="","",(VLOOKUP(AD326,#REF!,2,FALSE)))</f>
        <v/>
      </c>
      <c r="AF326" s="173"/>
      <c r="AG326" s="173"/>
      <c r="AH326" s="173"/>
      <c r="AI326" s="202"/>
      <c r="AJ326" s="201"/>
      <c r="AK326" s="201"/>
      <c r="AL326" s="201"/>
      <c r="AM326" s="203"/>
      <c r="AN326" s="203"/>
      <c r="AO326" s="203"/>
      <c r="AP326" s="201"/>
      <c r="AQ326" s="201"/>
      <c r="AR326" s="201"/>
      <c r="AS326" s="201"/>
      <c r="AT326" s="201"/>
      <c r="AU326" s="204"/>
      <c r="AV326" s="201"/>
      <c r="AW326" s="121"/>
      <c r="AX326" s="200" t="str">
        <f t="shared" ref="AX326:AX389" si="16">IF(AW326="","",(VLOOKUP(AW326,MsMaterialDesc,2,FALSE)))</f>
        <v/>
      </c>
      <c r="AY326" s="201"/>
      <c r="AZ326" s="201"/>
      <c r="BA326" s="201"/>
      <c r="BB326" s="201"/>
      <c r="BC326" s="204"/>
      <c r="BD326" s="208"/>
      <c r="BE326" s="201"/>
      <c r="BF326" s="201"/>
      <c r="BG326" s="201"/>
      <c r="BH326" s="204"/>
      <c r="BI326" s="201"/>
      <c r="BJ326" s="201"/>
      <c r="BK326" s="201"/>
      <c r="BL326" s="201"/>
      <c r="BM326" s="205"/>
      <c r="BN326" s="201"/>
      <c r="BO326" s="199"/>
      <c r="BP326" s="201"/>
      <c r="BQ326" s="199"/>
      <c r="BR326" s="199"/>
      <c r="BS326" s="199"/>
      <c r="BT326" s="199"/>
      <c r="BU326" s="199"/>
      <c r="BV326" s="199"/>
      <c r="BW326" s="199"/>
      <c r="BX326" s="201"/>
      <c r="CB326" s="214"/>
      <c r="CC326" s="214"/>
      <c r="CD326" s="214"/>
      <c r="CE326" s="215"/>
    </row>
    <row r="327" spans="1:83" s="177" customFormat="1" ht="27" customHeight="1" thickTop="1" thickBot="1" x14ac:dyDescent="0.25">
      <c r="A327" s="191"/>
      <c r="B327" s="173" t="str">
        <f t="shared" ref="B327:B390" si="17">IF(A327="ADD","0","")</f>
        <v/>
      </c>
      <c r="C327" s="304" t="str">
        <f>IF(D327="","",(VLOOKUP(D327,Lookups!$B$4:$C$2561,2,FALSE)))</f>
        <v/>
      </c>
      <c r="D327" s="366"/>
      <c r="E327" s="173"/>
      <c r="F327" s="199"/>
      <c r="G327" s="173"/>
      <c r="H327" s="199"/>
      <c r="I327" s="173"/>
      <c r="J327" s="200" t="str">
        <f t="shared" si="15"/>
        <v/>
      </c>
      <c r="K327" s="173"/>
      <c r="L327" s="173"/>
      <c r="M327" s="173"/>
      <c r="N327" s="173"/>
      <c r="O327" s="173"/>
      <c r="P327" s="173"/>
      <c r="Q327" s="199"/>
      <c r="R327" s="199"/>
      <c r="S327" s="173"/>
      <c r="T327" s="121"/>
      <c r="U327" s="173"/>
      <c r="V327" s="121"/>
      <c r="W327" s="121"/>
      <c r="X327" s="121"/>
      <c r="Y327" s="121"/>
      <c r="Z327" s="121"/>
      <c r="AA327" s="121"/>
      <c r="AB327" s="173"/>
      <c r="AC327" s="173"/>
      <c r="AD327" s="173"/>
      <c r="AE327" s="200" t="str">
        <f>IF(AD327="","",(VLOOKUP(AD327,#REF!,2,FALSE)))</f>
        <v/>
      </c>
      <c r="AF327" s="173"/>
      <c r="AG327" s="173"/>
      <c r="AH327" s="173"/>
      <c r="AI327" s="202"/>
      <c r="AJ327" s="201"/>
      <c r="AK327" s="201"/>
      <c r="AL327" s="201"/>
      <c r="AM327" s="203"/>
      <c r="AN327" s="203"/>
      <c r="AO327" s="203"/>
      <c r="AP327" s="201"/>
      <c r="AQ327" s="201"/>
      <c r="AR327" s="201"/>
      <c r="AS327" s="201"/>
      <c r="AT327" s="201"/>
      <c r="AU327" s="204"/>
      <c r="AV327" s="201"/>
      <c r="AW327" s="121"/>
      <c r="AX327" s="200" t="str">
        <f t="shared" si="16"/>
        <v/>
      </c>
      <c r="AY327" s="201"/>
      <c r="AZ327" s="201"/>
      <c r="BA327" s="201"/>
      <c r="BB327" s="201"/>
      <c r="BC327" s="204"/>
      <c r="BD327" s="208"/>
      <c r="BE327" s="201"/>
      <c r="BF327" s="201"/>
      <c r="BG327" s="201"/>
      <c r="BH327" s="204"/>
      <c r="BI327" s="201"/>
      <c r="BJ327" s="201"/>
      <c r="BK327" s="201"/>
      <c r="BL327" s="201"/>
      <c r="BM327" s="205"/>
      <c r="BN327" s="201"/>
      <c r="BO327" s="199"/>
      <c r="BP327" s="201"/>
      <c r="BQ327" s="199"/>
      <c r="BR327" s="199"/>
      <c r="BS327" s="199"/>
      <c r="BT327" s="199"/>
      <c r="BU327" s="199"/>
      <c r="BV327" s="199"/>
      <c r="BW327" s="199"/>
      <c r="BX327" s="201"/>
      <c r="CB327" s="214"/>
      <c r="CC327" s="214"/>
      <c r="CD327" s="214"/>
      <c r="CE327" s="215"/>
    </row>
    <row r="328" spans="1:83" s="177" customFormat="1" ht="27" customHeight="1" thickTop="1" thickBot="1" x14ac:dyDescent="0.25">
      <c r="A328" s="191"/>
      <c r="B328" s="173" t="str">
        <f t="shared" si="17"/>
        <v/>
      </c>
      <c r="C328" s="304" t="str">
        <f>IF(D328="","",(VLOOKUP(D328,Lookups!$B$4:$C$2561,2,FALSE)))</f>
        <v/>
      </c>
      <c r="D328" s="366"/>
      <c r="E328" s="173"/>
      <c r="F328" s="199"/>
      <c r="G328" s="173"/>
      <c r="H328" s="199"/>
      <c r="I328" s="173"/>
      <c r="J328" s="200" t="str">
        <f t="shared" si="15"/>
        <v/>
      </c>
      <c r="K328" s="173"/>
      <c r="L328" s="173"/>
      <c r="M328" s="173"/>
      <c r="N328" s="173"/>
      <c r="O328" s="173"/>
      <c r="P328" s="173"/>
      <c r="Q328" s="199"/>
      <c r="R328" s="199"/>
      <c r="S328" s="173"/>
      <c r="T328" s="121"/>
      <c r="U328" s="173"/>
      <c r="V328" s="121"/>
      <c r="W328" s="121"/>
      <c r="X328" s="121"/>
      <c r="Y328" s="121"/>
      <c r="Z328" s="121"/>
      <c r="AA328" s="121"/>
      <c r="AB328" s="173"/>
      <c r="AC328" s="173"/>
      <c r="AD328" s="173"/>
      <c r="AE328" s="200" t="str">
        <f>IF(AD328="","",(VLOOKUP(AD328,#REF!,2,FALSE)))</f>
        <v/>
      </c>
      <c r="AF328" s="173"/>
      <c r="AG328" s="173"/>
      <c r="AH328" s="173"/>
      <c r="AI328" s="202"/>
      <c r="AJ328" s="201"/>
      <c r="AK328" s="201"/>
      <c r="AL328" s="201"/>
      <c r="AM328" s="203"/>
      <c r="AN328" s="203"/>
      <c r="AO328" s="203"/>
      <c r="AP328" s="201"/>
      <c r="AQ328" s="201"/>
      <c r="AR328" s="201"/>
      <c r="AS328" s="201"/>
      <c r="AT328" s="201"/>
      <c r="AU328" s="204"/>
      <c r="AV328" s="201"/>
      <c r="AW328" s="121"/>
      <c r="AX328" s="200" t="str">
        <f t="shared" si="16"/>
        <v/>
      </c>
      <c r="AY328" s="201"/>
      <c r="AZ328" s="201"/>
      <c r="BA328" s="201"/>
      <c r="BB328" s="201"/>
      <c r="BC328" s="204"/>
      <c r="BD328" s="208"/>
      <c r="BE328" s="201"/>
      <c r="BF328" s="201"/>
      <c r="BG328" s="201"/>
      <c r="BH328" s="204"/>
      <c r="BI328" s="201"/>
      <c r="BJ328" s="201"/>
      <c r="BK328" s="201"/>
      <c r="BL328" s="201"/>
      <c r="BM328" s="205"/>
      <c r="BN328" s="201"/>
      <c r="BO328" s="199"/>
      <c r="BP328" s="201"/>
      <c r="BQ328" s="199"/>
      <c r="BR328" s="199"/>
      <c r="BS328" s="199"/>
      <c r="BT328" s="199"/>
      <c r="BU328" s="199"/>
      <c r="BV328" s="199"/>
      <c r="BW328" s="199"/>
      <c r="BX328" s="201"/>
      <c r="CB328" s="214"/>
      <c r="CC328" s="214"/>
      <c r="CD328" s="214"/>
      <c r="CE328" s="215"/>
    </row>
    <row r="329" spans="1:83" s="177" customFormat="1" ht="27" customHeight="1" thickTop="1" thickBot="1" x14ac:dyDescent="0.25">
      <c r="A329" s="191"/>
      <c r="B329" s="173" t="str">
        <f t="shared" si="17"/>
        <v/>
      </c>
      <c r="C329" s="304" t="str">
        <f>IF(D329="","",(VLOOKUP(D329,Lookups!$B$4:$C$2561,2,FALSE)))</f>
        <v/>
      </c>
      <c r="D329" s="366"/>
      <c r="E329" s="173"/>
      <c r="F329" s="199"/>
      <c r="G329" s="173"/>
      <c r="H329" s="199"/>
      <c r="I329" s="173"/>
      <c r="J329" s="200" t="str">
        <f t="shared" si="15"/>
        <v/>
      </c>
      <c r="K329" s="173"/>
      <c r="L329" s="173"/>
      <c r="M329" s="173"/>
      <c r="N329" s="173"/>
      <c r="O329" s="173"/>
      <c r="P329" s="173"/>
      <c r="Q329" s="199"/>
      <c r="R329" s="199"/>
      <c r="S329" s="173"/>
      <c r="T329" s="121"/>
      <c r="U329" s="173"/>
      <c r="V329" s="121"/>
      <c r="W329" s="121"/>
      <c r="X329" s="121"/>
      <c r="Y329" s="121"/>
      <c r="Z329" s="121"/>
      <c r="AA329" s="121"/>
      <c r="AB329" s="173"/>
      <c r="AC329" s="173"/>
      <c r="AD329" s="173"/>
      <c r="AE329" s="200" t="str">
        <f>IF(AD329="","",(VLOOKUP(AD329,#REF!,2,FALSE)))</f>
        <v/>
      </c>
      <c r="AF329" s="173"/>
      <c r="AG329" s="173"/>
      <c r="AH329" s="173"/>
      <c r="AI329" s="202"/>
      <c r="AJ329" s="201"/>
      <c r="AK329" s="201"/>
      <c r="AL329" s="201"/>
      <c r="AM329" s="203"/>
      <c r="AN329" s="203"/>
      <c r="AO329" s="203"/>
      <c r="AP329" s="201"/>
      <c r="AQ329" s="201"/>
      <c r="AR329" s="201"/>
      <c r="AS329" s="201"/>
      <c r="AT329" s="201"/>
      <c r="AU329" s="204"/>
      <c r="AV329" s="201"/>
      <c r="AW329" s="121"/>
      <c r="AX329" s="200" t="str">
        <f t="shared" si="16"/>
        <v/>
      </c>
      <c r="AY329" s="201"/>
      <c r="AZ329" s="201"/>
      <c r="BA329" s="201"/>
      <c r="BB329" s="201"/>
      <c r="BC329" s="204"/>
      <c r="BD329" s="208"/>
      <c r="BE329" s="201"/>
      <c r="BF329" s="201"/>
      <c r="BG329" s="201"/>
      <c r="BH329" s="204"/>
      <c r="BI329" s="201"/>
      <c r="BJ329" s="201"/>
      <c r="BK329" s="201"/>
      <c r="BL329" s="201"/>
      <c r="BM329" s="205"/>
      <c r="BN329" s="201"/>
      <c r="BO329" s="199"/>
      <c r="BP329" s="201"/>
      <c r="BQ329" s="199"/>
      <c r="BR329" s="199"/>
      <c r="BS329" s="199"/>
      <c r="BT329" s="199"/>
      <c r="BU329" s="199"/>
      <c r="BV329" s="199"/>
      <c r="BW329" s="199"/>
      <c r="BX329" s="201"/>
      <c r="CB329" s="214"/>
      <c r="CC329" s="214"/>
      <c r="CD329" s="214"/>
      <c r="CE329" s="215"/>
    </row>
    <row r="330" spans="1:83" s="177" customFormat="1" ht="27" customHeight="1" thickTop="1" thickBot="1" x14ac:dyDescent="0.25">
      <c r="A330" s="191"/>
      <c r="B330" s="173" t="str">
        <f t="shared" si="17"/>
        <v/>
      </c>
      <c r="C330" s="304" t="str">
        <f>IF(D330="","",(VLOOKUP(D330,Lookups!$B$4:$C$2561,2,FALSE)))</f>
        <v/>
      </c>
      <c r="D330" s="366"/>
      <c r="E330" s="173"/>
      <c r="F330" s="199"/>
      <c r="G330" s="173"/>
      <c r="H330" s="199"/>
      <c r="I330" s="173"/>
      <c r="J330" s="200" t="str">
        <f t="shared" si="15"/>
        <v/>
      </c>
      <c r="K330" s="173"/>
      <c r="L330" s="173"/>
      <c r="M330" s="173"/>
      <c r="N330" s="173"/>
      <c r="O330" s="173"/>
      <c r="P330" s="173"/>
      <c r="Q330" s="199"/>
      <c r="R330" s="199"/>
      <c r="S330" s="173"/>
      <c r="T330" s="121"/>
      <c r="U330" s="173"/>
      <c r="V330" s="121"/>
      <c r="W330" s="121"/>
      <c r="X330" s="121"/>
      <c r="Y330" s="121"/>
      <c r="Z330" s="121"/>
      <c r="AA330" s="121"/>
      <c r="AB330" s="173"/>
      <c r="AC330" s="173"/>
      <c r="AD330" s="173"/>
      <c r="AE330" s="200" t="str">
        <f>IF(AD330="","",(VLOOKUP(AD330,#REF!,2,FALSE)))</f>
        <v/>
      </c>
      <c r="AF330" s="173"/>
      <c r="AG330" s="173"/>
      <c r="AH330" s="173"/>
      <c r="AI330" s="202"/>
      <c r="AJ330" s="201"/>
      <c r="AK330" s="201"/>
      <c r="AL330" s="201"/>
      <c r="AM330" s="203"/>
      <c r="AN330" s="203"/>
      <c r="AO330" s="203"/>
      <c r="AP330" s="201"/>
      <c r="AQ330" s="201"/>
      <c r="AR330" s="201"/>
      <c r="AS330" s="201"/>
      <c r="AT330" s="201"/>
      <c r="AU330" s="204"/>
      <c r="AV330" s="201"/>
      <c r="AW330" s="121"/>
      <c r="AX330" s="200" t="str">
        <f t="shared" si="16"/>
        <v/>
      </c>
      <c r="AY330" s="201"/>
      <c r="AZ330" s="201"/>
      <c r="BA330" s="201"/>
      <c r="BB330" s="201"/>
      <c r="BC330" s="204"/>
      <c r="BD330" s="208"/>
      <c r="BE330" s="201"/>
      <c r="BF330" s="201"/>
      <c r="BG330" s="201"/>
      <c r="BH330" s="204"/>
      <c r="BI330" s="201"/>
      <c r="BJ330" s="201"/>
      <c r="BK330" s="201"/>
      <c r="BL330" s="201"/>
      <c r="BM330" s="205"/>
      <c r="BN330" s="201"/>
      <c r="BO330" s="199"/>
      <c r="BP330" s="201"/>
      <c r="BQ330" s="199"/>
      <c r="BR330" s="199"/>
      <c r="BS330" s="199"/>
      <c r="BT330" s="199"/>
      <c r="BU330" s="199"/>
      <c r="BV330" s="199"/>
      <c r="BW330" s="199"/>
      <c r="BX330" s="201"/>
      <c r="CB330" s="214"/>
      <c r="CC330" s="214"/>
      <c r="CD330" s="214"/>
      <c r="CE330" s="215"/>
    </row>
    <row r="331" spans="1:83" s="177" customFormat="1" ht="27" customHeight="1" thickTop="1" thickBot="1" x14ac:dyDescent="0.25">
      <c r="A331" s="191"/>
      <c r="B331" s="173" t="str">
        <f t="shared" si="17"/>
        <v/>
      </c>
      <c r="C331" s="304" t="str">
        <f>IF(D331="","",(VLOOKUP(D331,Lookups!$B$4:$C$2561,2,FALSE)))</f>
        <v/>
      </c>
      <c r="D331" s="366"/>
      <c r="E331" s="173"/>
      <c r="F331" s="199"/>
      <c r="G331" s="173"/>
      <c r="H331" s="199"/>
      <c r="I331" s="173"/>
      <c r="J331" s="200" t="str">
        <f t="shared" si="15"/>
        <v/>
      </c>
      <c r="K331" s="173"/>
      <c r="L331" s="173"/>
      <c r="M331" s="173"/>
      <c r="N331" s="173"/>
      <c r="O331" s="173"/>
      <c r="P331" s="173"/>
      <c r="Q331" s="199"/>
      <c r="R331" s="199"/>
      <c r="S331" s="173"/>
      <c r="T331" s="121"/>
      <c r="U331" s="173"/>
      <c r="V331" s="121"/>
      <c r="W331" s="121"/>
      <c r="X331" s="121"/>
      <c r="Y331" s="121"/>
      <c r="Z331" s="121"/>
      <c r="AA331" s="121"/>
      <c r="AB331" s="173"/>
      <c r="AC331" s="173"/>
      <c r="AD331" s="173"/>
      <c r="AE331" s="200" t="str">
        <f>IF(AD331="","",(VLOOKUP(AD331,#REF!,2,FALSE)))</f>
        <v/>
      </c>
      <c r="AF331" s="173"/>
      <c r="AG331" s="173"/>
      <c r="AH331" s="173"/>
      <c r="AI331" s="202"/>
      <c r="AJ331" s="201"/>
      <c r="AK331" s="201"/>
      <c r="AL331" s="201"/>
      <c r="AM331" s="203"/>
      <c r="AN331" s="203"/>
      <c r="AO331" s="203"/>
      <c r="AP331" s="201"/>
      <c r="AQ331" s="201"/>
      <c r="AR331" s="201"/>
      <c r="AS331" s="201"/>
      <c r="AT331" s="201"/>
      <c r="AU331" s="204"/>
      <c r="AV331" s="201"/>
      <c r="AW331" s="121"/>
      <c r="AX331" s="200" t="str">
        <f t="shared" si="16"/>
        <v/>
      </c>
      <c r="AY331" s="201"/>
      <c r="AZ331" s="201"/>
      <c r="BA331" s="201"/>
      <c r="BB331" s="201"/>
      <c r="BC331" s="204"/>
      <c r="BD331" s="208"/>
      <c r="BE331" s="201"/>
      <c r="BF331" s="201"/>
      <c r="BG331" s="201"/>
      <c r="BH331" s="204"/>
      <c r="BI331" s="201"/>
      <c r="BJ331" s="201"/>
      <c r="BK331" s="201"/>
      <c r="BL331" s="201"/>
      <c r="BM331" s="205"/>
      <c r="BN331" s="201"/>
      <c r="BO331" s="199"/>
      <c r="BP331" s="201"/>
      <c r="BQ331" s="199"/>
      <c r="BR331" s="199"/>
      <c r="BS331" s="199"/>
      <c r="BT331" s="199"/>
      <c r="BU331" s="199"/>
      <c r="BV331" s="199"/>
      <c r="BW331" s="199"/>
      <c r="BX331" s="201"/>
      <c r="CB331" s="214"/>
      <c r="CC331" s="214"/>
      <c r="CD331" s="214"/>
      <c r="CE331" s="215"/>
    </row>
    <row r="332" spans="1:83" s="177" customFormat="1" ht="27" customHeight="1" thickTop="1" thickBot="1" x14ac:dyDescent="0.25">
      <c r="A332" s="191"/>
      <c r="B332" s="173" t="str">
        <f t="shared" si="17"/>
        <v/>
      </c>
      <c r="C332" s="304" t="str">
        <f>IF(D332="","",(VLOOKUP(D332,Lookups!$B$4:$C$2561,2,FALSE)))</f>
        <v/>
      </c>
      <c r="D332" s="366"/>
      <c r="E332" s="173"/>
      <c r="F332" s="199"/>
      <c r="G332" s="173"/>
      <c r="H332" s="199"/>
      <c r="I332" s="173"/>
      <c r="J332" s="200" t="str">
        <f t="shared" si="15"/>
        <v/>
      </c>
      <c r="K332" s="173"/>
      <c r="L332" s="173"/>
      <c r="M332" s="173"/>
      <c r="N332" s="173"/>
      <c r="O332" s="173"/>
      <c r="P332" s="173"/>
      <c r="Q332" s="199"/>
      <c r="R332" s="199"/>
      <c r="S332" s="173"/>
      <c r="T332" s="121"/>
      <c r="U332" s="173"/>
      <c r="V332" s="121"/>
      <c r="W332" s="121"/>
      <c r="X332" s="121"/>
      <c r="Y332" s="121"/>
      <c r="Z332" s="121"/>
      <c r="AA332" s="121"/>
      <c r="AB332" s="173"/>
      <c r="AC332" s="173"/>
      <c r="AD332" s="173"/>
      <c r="AE332" s="200" t="str">
        <f>IF(AD332="","",(VLOOKUP(AD332,#REF!,2,FALSE)))</f>
        <v/>
      </c>
      <c r="AF332" s="173"/>
      <c r="AG332" s="173"/>
      <c r="AH332" s="173"/>
      <c r="AI332" s="202"/>
      <c r="AJ332" s="201"/>
      <c r="AK332" s="201"/>
      <c r="AL332" s="201"/>
      <c r="AM332" s="203"/>
      <c r="AN332" s="203"/>
      <c r="AO332" s="203"/>
      <c r="AP332" s="201"/>
      <c r="AQ332" s="201"/>
      <c r="AR332" s="201"/>
      <c r="AS332" s="201"/>
      <c r="AT332" s="201"/>
      <c r="AU332" s="204"/>
      <c r="AV332" s="201"/>
      <c r="AW332" s="121"/>
      <c r="AX332" s="200" t="str">
        <f t="shared" si="16"/>
        <v/>
      </c>
      <c r="AY332" s="201"/>
      <c r="AZ332" s="201"/>
      <c r="BA332" s="201"/>
      <c r="BB332" s="201"/>
      <c r="BC332" s="204"/>
      <c r="BD332" s="208"/>
      <c r="BE332" s="201"/>
      <c r="BF332" s="201"/>
      <c r="BG332" s="201"/>
      <c r="BH332" s="204"/>
      <c r="BI332" s="201"/>
      <c r="BJ332" s="201"/>
      <c r="BK332" s="201"/>
      <c r="BL332" s="201"/>
      <c r="BM332" s="205"/>
      <c r="BN332" s="201"/>
      <c r="BO332" s="199"/>
      <c r="BP332" s="201"/>
      <c r="BQ332" s="199"/>
      <c r="BR332" s="199"/>
      <c r="BS332" s="199"/>
      <c r="BT332" s="199"/>
      <c r="BU332" s="199"/>
      <c r="BV332" s="199"/>
      <c r="BW332" s="199"/>
      <c r="BX332" s="201"/>
      <c r="CB332" s="214"/>
      <c r="CC332" s="214"/>
      <c r="CD332" s="214"/>
      <c r="CE332" s="215"/>
    </row>
    <row r="333" spans="1:83" s="177" customFormat="1" ht="27" customHeight="1" thickTop="1" thickBot="1" x14ac:dyDescent="0.25">
      <c r="A333" s="191"/>
      <c r="B333" s="173" t="str">
        <f t="shared" si="17"/>
        <v/>
      </c>
      <c r="C333" s="304" t="str">
        <f>IF(D333="","",(VLOOKUP(D333,Lookups!$B$4:$C$2561,2,FALSE)))</f>
        <v/>
      </c>
      <c r="D333" s="366"/>
      <c r="E333" s="173"/>
      <c r="F333" s="199"/>
      <c r="G333" s="173"/>
      <c r="H333" s="199"/>
      <c r="I333" s="173"/>
      <c r="J333" s="200" t="str">
        <f t="shared" si="15"/>
        <v/>
      </c>
      <c r="K333" s="173"/>
      <c r="L333" s="173"/>
      <c r="M333" s="173"/>
      <c r="N333" s="173"/>
      <c r="O333" s="173"/>
      <c r="P333" s="173"/>
      <c r="Q333" s="199"/>
      <c r="R333" s="199"/>
      <c r="S333" s="173"/>
      <c r="T333" s="121"/>
      <c r="U333" s="173"/>
      <c r="V333" s="121"/>
      <c r="W333" s="121"/>
      <c r="X333" s="121"/>
      <c r="Y333" s="121"/>
      <c r="Z333" s="121"/>
      <c r="AA333" s="121"/>
      <c r="AB333" s="173"/>
      <c r="AC333" s="173"/>
      <c r="AD333" s="173"/>
      <c r="AE333" s="200" t="str">
        <f>IF(AD333="","",(VLOOKUP(AD333,#REF!,2,FALSE)))</f>
        <v/>
      </c>
      <c r="AF333" s="173"/>
      <c r="AG333" s="173"/>
      <c r="AH333" s="173"/>
      <c r="AI333" s="202"/>
      <c r="AJ333" s="201"/>
      <c r="AK333" s="201"/>
      <c r="AL333" s="201"/>
      <c r="AM333" s="203"/>
      <c r="AN333" s="203"/>
      <c r="AO333" s="203"/>
      <c r="AP333" s="201"/>
      <c r="AQ333" s="201"/>
      <c r="AR333" s="201"/>
      <c r="AS333" s="201"/>
      <c r="AT333" s="201"/>
      <c r="AU333" s="204"/>
      <c r="AV333" s="201"/>
      <c r="AW333" s="121"/>
      <c r="AX333" s="200" t="str">
        <f t="shared" si="16"/>
        <v/>
      </c>
      <c r="AY333" s="201"/>
      <c r="AZ333" s="201"/>
      <c r="BA333" s="201"/>
      <c r="BB333" s="201"/>
      <c r="BC333" s="204"/>
      <c r="BD333" s="208"/>
      <c r="BE333" s="201"/>
      <c r="BF333" s="201"/>
      <c r="BG333" s="201"/>
      <c r="BH333" s="204"/>
      <c r="BI333" s="201"/>
      <c r="BJ333" s="201"/>
      <c r="BK333" s="201"/>
      <c r="BL333" s="201"/>
      <c r="BM333" s="205"/>
      <c r="BN333" s="201"/>
      <c r="BO333" s="199"/>
      <c r="BP333" s="201"/>
      <c r="BQ333" s="199"/>
      <c r="BR333" s="199"/>
      <c r="BS333" s="199"/>
      <c r="BT333" s="199"/>
      <c r="BU333" s="199"/>
      <c r="BV333" s="199"/>
      <c r="BW333" s="199"/>
      <c r="BX333" s="201"/>
      <c r="CB333" s="214"/>
      <c r="CC333" s="214"/>
      <c r="CD333" s="214"/>
      <c r="CE333" s="215"/>
    </row>
    <row r="334" spans="1:83" s="177" customFormat="1" ht="27" customHeight="1" thickTop="1" thickBot="1" x14ac:dyDescent="0.25">
      <c r="A334" s="191"/>
      <c r="B334" s="173" t="str">
        <f t="shared" si="17"/>
        <v/>
      </c>
      <c r="C334" s="304" t="str">
        <f>IF(D334="","",(VLOOKUP(D334,Lookups!$B$4:$C$2561,2,FALSE)))</f>
        <v/>
      </c>
      <c r="D334" s="366"/>
      <c r="E334" s="173"/>
      <c r="F334" s="199"/>
      <c r="G334" s="173"/>
      <c r="H334" s="199"/>
      <c r="I334" s="173"/>
      <c r="J334" s="200" t="str">
        <f t="shared" si="15"/>
        <v/>
      </c>
      <c r="K334" s="173"/>
      <c r="L334" s="173"/>
      <c r="M334" s="173"/>
      <c r="N334" s="173"/>
      <c r="O334" s="173"/>
      <c r="P334" s="173"/>
      <c r="Q334" s="199"/>
      <c r="R334" s="199"/>
      <c r="S334" s="173"/>
      <c r="T334" s="121"/>
      <c r="U334" s="173"/>
      <c r="V334" s="121"/>
      <c r="W334" s="121"/>
      <c r="X334" s="121"/>
      <c r="Y334" s="121"/>
      <c r="Z334" s="121"/>
      <c r="AA334" s="121"/>
      <c r="AB334" s="173"/>
      <c r="AC334" s="173"/>
      <c r="AD334" s="173"/>
      <c r="AE334" s="200" t="str">
        <f>IF(AD334="","",(VLOOKUP(AD334,#REF!,2,FALSE)))</f>
        <v/>
      </c>
      <c r="AF334" s="173"/>
      <c r="AG334" s="173"/>
      <c r="AH334" s="173"/>
      <c r="AI334" s="202"/>
      <c r="AJ334" s="201"/>
      <c r="AK334" s="201"/>
      <c r="AL334" s="201"/>
      <c r="AM334" s="203"/>
      <c r="AN334" s="203"/>
      <c r="AO334" s="203"/>
      <c r="AP334" s="201"/>
      <c r="AQ334" s="201"/>
      <c r="AR334" s="201"/>
      <c r="AS334" s="201"/>
      <c r="AT334" s="201"/>
      <c r="AU334" s="204"/>
      <c r="AV334" s="201"/>
      <c r="AW334" s="121"/>
      <c r="AX334" s="200" t="str">
        <f t="shared" si="16"/>
        <v/>
      </c>
      <c r="AY334" s="201"/>
      <c r="AZ334" s="201"/>
      <c r="BA334" s="201"/>
      <c r="BB334" s="201"/>
      <c r="BC334" s="204"/>
      <c r="BD334" s="208"/>
      <c r="BE334" s="201"/>
      <c r="BF334" s="201"/>
      <c r="BG334" s="201"/>
      <c r="BH334" s="204"/>
      <c r="BI334" s="201"/>
      <c r="BJ334" s="201"/>
      <c r="BK334" s="201"/>
      <c r="BL334" s="201"/>
      <c r="BM334" s="205"/>
      <c r="BN334" s="201"/>
      <c r="BO334" s="199"/>
      <c r="BP334" s="201"/>
      <c r="BQ334" s="199"/>
      <c r="BR334" s="199"/>
      <c r="BS334" s="199"/>
      <c r="BT334" s="199"/>
      <c r="BU334" s="199"/>
      <c r="BV334" s="199"/>
      <c r="BW334" s="199"/>
      <c r="BX334" s="201"/>
      <c r="CB334" s="214"/>
      <c r="CC334" s="214"/>
      <c r="CD334" s="214"/>
      <c r="CE334" s="215"/>
    </row>
    <row r="335" spans="1:83" s="177" customFormat="1" ht="27" customHeight="1" thickTop="1" thickBot="1" x14ac:dyDescent="0.25">
      <c r="A335" s="191"/>
      <c r="B335" s="173" t="str">
        <f t="shared" si="17"/>
        <v/>
      </c>
      <c r="C335" s="304" t="str">
        <f>IF(D335="","",(VLOOKUP(D335,Lookups!$B$4:$C$2561,2,FALSE)))</f>
        <v/>
      </c>
      <c r="D335" s="366"/>
      <c r="E335" s="173"/>
      <c r="F335" s="199"/>
      <c r="G335" s="173"/>
      <c r="H335" s="199"/>
      <c r="I335" s="173"/>
      <c r="J335" s="200" t="str">
        <f t="shared" si="15"/>
        <v/>
      </c>
      <c r="K335" s="173"/>
      <c r="L335" s="173"/>
      <c r="M335" s="173"/>
      <c r="N335" s="173"/>
      <c r="O335" s="173"/>
      <c r="P335" s="173"/>
      <c r="Q335" s="199"/>
      <c r="R335" s="199"/>
      <c r="S335" s="173"/>
      <c r="T335" s="121"/>
      <c r="U335" s="173"/>
      <c r="V335" s="121"/>
      <c r="W335" s="121"/>
      <c r="X335" s="121"/>
      <c r="Y335" s="121"/>
      <c r="Z335" s="121"/>
      <c r="AA335" s="121"/>
      <c r="AB335" s="173"/>
      <c r="AC335" s="173"/>
      <c r="AD335" s="173"/>
      <c r="AE335" s="200" t="str">
        <f>IF(AD335="","",(VLOOKUP(AD335,#REF!,2,FALSE)))</f>
        <v/>
      </c>
      <c r="AF335" s="173"/>
      <c r="AG335" s="173"/>
      <c r="AH335" s="173"/>
      <c r="AI335" s="202"/>
      <c r="AJ335" s="201"/>
      <c r="AK335" s="201"/>
      <c r="AL335" s="201"/>
      <c r="AM335" s="203"/>
      <c r="AN335" s="203"/>
      <c r="AO335" s="203"/>
      <c r="AP335" s="201"/>
      <c r="AQ335" s="201"/>
      <c r="AR335" s="201"/>
      <c r="AS335" s="201"/>
      <c r="AT335" s="201"/>
      <c r="AU335" s="204"/>
      <c r="AV335" s="201"/>
      <c r="AW335" s="121"/>
      <c r="AX335" s="200" t="str">
        <f t="shared" si="16"/>
        <v/>
      </c>
      <c r="AY335" s="201"/>
      <c r="AZ335" s="201"/>
      <c r="BA335" s="201"/>
      <c r="BB335" s="201"/>
      <c r="BC335" s="204"/>
      <c r="BD335" s="208"/>
      <c r="BE335" s="201"/>
      <c r="BF335" s="201"/>
      <c r="BG335" s="201"/>
      <c r="BH335" s="204"/>
      <c r="BI335" s="201"/>
      <c r="BJ335" s="201"/>
      <c r="BK335" s="201"/>
      <c r="BL335" s="201"/>
      <c r="BM335" s="205"/>
      <c r="BN335" s="201"/>
      <c r="BO335" s="199"/>
      <c r="BP335" s="201"/>
      <c r="BQ335" s="199"/>
      <c r="BR335" s="199"/>
      <c r="BS335" s="199"/>
      <c r="BT335" s="199"/>
      <c r="BU335" s="199"/>
      <c r="BV335" s="199"/>
      <c r="BW335" s="199"/>
      <c r="BX335" s="201"/>
      <c r="CB335" s="214"/>
      <c r="CC335" s="214"/>
      <c r="CD335" s="214"/>
      <c r="CE335" s="215"/>
    </row>
    <row r="336" spans="1:83" s="177" customFormat="1" ht="27" customHeight="1" thickTop="1" thickBot="1" x14ac:dyDescent="0.25">
      <c r="A336" s="191"/>
      <c r="B336" s="173" t="str">
        <f t="shared" si="17"/>
        <v/>
      </c>
      <c r="C336" s="304" t="str">
        <f>IF(D336="","",(VLOOKUP(D336,Lookups!$B$4:$C$2561,2,FALSE)))</f>
        <v/>
      </c>
      <c r="D336" s="366"/>
      <c r="E336" s="173"/>
      <c r="F336" s="199"/>
      <c r="G336" s="173"/>
      <c r="H336" s="199"/>
      <c r="I336" s="173"/>
      <c r="J336" s="200" t="str">
        <f t="shared" si="15"/>
        <v/>
      </c>
      <c r="K336" s="173"/>
      <c r="L336" s="173"/>
      <c r="M336" s="173"/>
      <c r="N336" s="173"/>
      <c r="O336" s="173"/>
      <c r="P336" s="173"/>
      <c r="Q336" s="199"/>
      <c r="R336" s="199"/>
      <c r="S336" s="173"/>
      <c r="T336" s="121"/>
      <c r="U336" s="173"/>
      <c r="V336" s="121"/>
      <c r="W336" s="121"/>
      <c r="X336" s="121"/>
      <c r="Y336" s="121"/>
      <c r="Z336" s="121"/>
      <c r="AA336" s="121"/>
      <c r="AB336" s="173"/>
      <c r="AC336" s="173"/>
      <c r="AD336" s="173"/>
      <c r="AE336" s="200" t="str">
        <f>IF(AD336="","",(VLOOKUP(AD336,#REF!,2,FALSE)))</f>
        <v/>
      </c>
      <c r="AF336" s="173"/>
      <c r="AG336" s="173"/>
      <c r="AH336" s="173"/>
      <c r="AI336" s="202"/>
      <c r="AJ336" s="201"/>
      <c r="AK336" s="201"/>
      <c r="AL336" s="201"/>
      <c r="AM336" s="203"/>
      <c r="AN336" s="203"/>
      <c r="AO336" s="203"/>
      <c r="AP336" s="201"/>
      <c r="AQ336" s="201"/>
      <c r="AR336" s="201"/>
      <c r="AS336" s="201"/>
      <c r="AT336" s="201"/>
      <c r="AU336" s="204"/>
      <c r="AV336" s="201"/>
      <c r="AW336" s="121"/>
      <c r="AX336" s="200" t="str">
        <f t="shared" si="16"/>
        <v/>
      </c>
      <c r="AY336" s="201"/>
      <c r="AZ336" s="201"/>
      <c r="BA336" s="201"/>
      <c r="BB336" s="201"/>
      <c r="BC336" s="204"/>
      <c r="BD336" s="208"/>
      <c r="BE336" s="201"/>
      <c r="BF336" s="201"/>
      <c r="BG336" s="201"/>
      <c r="BH336" s="204"/>
      <c r="BI336" s="201"/>
      <c r="BJ336" s="201"/>
      <c r="BK336" s="201"/>
      <c r="BL336" s="201"/>
      <c r="BM336" s="205"/>
      <c r="BN336" s="201"/>
      <c r="BO336" s="199"/>
      <c r="BP336" s="201"/>
      <c r="BQ336" s="199"/>
      <c r="BR336" s="199"/>
      <c r="BS336" s="199"/>
      <c r="BT336" s="199"/>
      <c r="BU336" s="199"/>
      <c r="BV336" s="199"/>
      <c r="BW336" s="199"/>
      <c r="BX336" s="201"/>
      <c r="CB336" s="214"/>
      <c r="CC336" s="214"/>
      <c r="CD336" s="214"/>
      <c r="CE336" s="215"/>
    </row>
    <row r="337" spans="1:83" s="177" customFormat="1" ht="27" customHeight="1" thickTop="1" thickBot="1" x14ac:dyDescent="0.25">
      <c r="A337" s="191"/>
      <c r="B337" s="173" t="str">
        <f t="shared" si="17"/>
        <v/>
      </c>
      <c r="C337" s="304" t="str">
        <f>IF(D337="","",(VLOOKUP(D337,Lookups!$B$4:$C$2561,2,FALSE)))</f>
        <v/>
      </c>
      <c r="D337" s="366"/>
      <c r="E337" s="173"/>
      <c r="F337" s="199"/>
      <c r="G337" s="173"/>
      <c r="H337" s="199"/>
      <c r="I337" s="173"/>
      <c r="J337" s="200" t="str">
        <f t="shared" si="15"/>
        <v/>
      </c>
      <c r="K337" s="173"/>
      <c r="L337" s="173"/>
      <c r="M337" s="173"/>
      <c r="N337" s="173"/>
      <c r="O337" s="173"/>
      <c r="P337" s="173"/>
      <c r="Q337" s="199"/>
      <c r="R337" s="199"/>
      <c r="S337" s="173"/>
      <c r="T337" s="121"/>
      <c r="U337" s="173"/>
      <c r="V337" s="121"/>
      <c r="W337" s="121"/>
      <c r="X337" s="121"/>
      <c r="Y337" s="121"/>
      <c r="Z337" s="121"/>
      <c r="AA337" s="121"/>
      <c r="AB337" s="173"/>
      <c r="AC337" s="173"/>
      <c r="AD337" s="173"/>
      <c r="AE337" s="200" t="str">
        <f>IF(AD337="","",(VLOOKUP(AD337,#REF!,2,FALSE)))</f>
        <v/>
      </c>
      <c r="AF337" s="173"/>
      <c r="AG337" s="173"/>
      <c r="AH337" s="173"/>
      <c r="AI337" s="202"/>
      <c r="AJ337" s="201"/>
      <c r="AK337" s="201"/>
      <c r="AL337" s="201"/>
      <c r="AM337" s="203"/>
      <c r="AN337" s="203"/>
      <c r="AO337" s="203"/>
      <c r="AP337" s="201"/>
      <c r="AQ337" s="201"/>
      <c r="AR337" s="201"/>
      <c r="AS337" s="201"/>
      <c r="AT337" s="201"/>
      <c r="AU337" s="204"/>
      <c r="AV337" s="201"/>
      <c r="AW337" s="121"/>
      <c r="AX337" s="200" t="str">
        <f t="shared" si="16"/>
        <v/>
      </c>
      <c r="AY337" s="201"/>
      <c r="AZ337" s="201"/>
      <c r="BA337" s="201"/>
      <c r="BB337" s="201"/>
      <c r="BC337" s="204"/>
      <c r="BD337" s="208"/>
      <c r="BE337" s="201"/>
      <c r="BF337" s="201"/>
      <c r="BG337" s="201"/>
      <c r="BH337" s="204"/>
      <c r="BI337" s="201"/>
      <c r="BJ337" s="201"/>
      <c r="BK337" s="201"/>
      <c r="BL337" s="201"/>
      <c r="BM337" s="205"/>
      <c r="BN337" s="201"/>
      <c r="BO337" s="199"/>
      <c r="BP337" s="201"/>
      <c r="BQ337" s="199"/>
      <c r="BR337" s="199"/>
      <c r="BS337" s="199"/>
      <c r="BT337" s="199"/>
      <c r="BU337" s="199"/>
      <c r="BV337" s="199"/>
      <c r="BW337" s="199"/>
      <c r="BX337" s="201"/>
      <c r="CB337" s="214"/>
      <c r="CC337" s="214"/>
      <c r="CD337" s="214"/>
      <c r="CE337" s="215"/>
    </row>
    <row r="338" spans="1:83" s="177" customFormat="1" ht="27" customHeight="1" thickTop="1" thickBot="1" x14ac:dyDescent="0.25">
      <c r="A338" s="191"/>
      <c r="B338" s="173" t="str">
        <f t="shared" si="17"/>
        <v/>
      </c>
      <c r="C338" s="304" t="str">
        <f>IF(D338="","",(VLOOKUP(D338,Lookups!$B$4:$C$2561,2,FALSE)))</f>
        <v/>
      </c>
      <c r="D338" s="366"/>
      <c r="E338" s="173"/>
      <c r="F338" s="199"/>
      <c r="G338" s="173"/>
      <c r="H338" s="199"/>
      <c r="I338" s="173"/>
      <c r="J338" s="200" t="str">
        <f t="shared" si="15"/>
        <v/>
      </c>
      <c r="K338" s="173"/>
      <c r="L338" s="173"/>
      <c r="M338" s="173"/>
      <c r="N338" s="173"/>
      <c r="O338" s="173"/>
      <c r="P338" s="173"/>
      <c r="Q338" s="199"/>
      <c r="R338" s="199"/>
      <c r="S338" s="173"/>
      <c r="T338" s="121"/>
      <c r="U338" s="173"/>
      <c r="V338" s="121"/>
      <c r="W338" s="121"/>
      <c r="X338" s="121"/>
      <c r="Y338" s="121"/>
      <c r="Z338" s="121"/>
      <c r="AA338" s="121"/>
      <c r="AB338" s="173"/>
      <c r="AC338" s="173"/>
      <c r="AD338" s="173"/>
      <c r="AE338" s="200" t="str">
        <f>IF(AD338="","",(VLOOKUP(AD338,#REF!,2,FALSE)))</f>
        <v/>
      </c>
      <c r="AF338" s="173"/>
      <c r="AG338" s="173"/>
      <c r="AH338" s="173"/>
      <c r="AI338" s="202"/>
      <c r="AJ338" s="201"/>
      <c r="AK338" s="201"/>
      <c r="AL338" s="201"/>
      <c r="AM338" s="203"/>
      <c r="AN338" s="203"/>
      <c r="AO338" s="203"/>
      <c r="AP338" s="201"/>
      <c r="AQ338" s="201"/>
      <c r="AR338" s="201"/>
      <c r="AS338" s="201"/>
      <c r="AT338" s="201"/>
      <c r="AU338" s="204"/>
      <c r="AV338" s="201"/>
      <c r="AW338" s="121"/>
      <c r="AX338" s="200" t="str">
        <f t="shared" si="16"/>
        <v/>
      </c>
      <c r="AY338" s="201"/>
      <c r="AZ338" s="201"/>
      <c r="BA338" s="201"/>
      <c r="BB338" s="201"/>
      <c r="BC338" s="204"/>
      <c r="BD338" s="208"/>
      <c r="BE338" s="201"/>
      <c r="BF338" s="201"/>
      <c r="BG338" s="201"/>
      <c r="BH338" s="204"/>
      <c r="BI338" s="201"/>
      <c r="BJ338" s="201"/>
      <c r="BK338" s="201"/>
      <c r="BL338" s="201"/>
      <c r="BM338" s="205"/>
      <c r="BN338" s="201"/>
      <c r="BO338" s="199"/>
      <c r="BP338" s="201"/>
      <c r="BQ338" s="199"/>
      <c r="BR338" s="199"/>
      <c r="BS338" s="199"/>
      <c r="BT338" s="199"/>
      <c r="BU338" s="199"/>
      <c r="BV338" s="199"/>
      <c r="BW338" s="199"/>
      <c r="BX338" s="201"/>
      <c r="CB338" s="214"/>
      <c r="CC338" s="214"/>
      <c r="CD338" s="214"/>
      <c r="CE338" s="215"/>
    </row>
    <row r="339" spans="1:83" s="177" customFormat="1" ht="27" customHeight="1" thickTop="1" thickBot="1" x14ac:dyDescent="0.25">
      <c r="A339" s="191"/>
      <c r="B339" s="173" t="str">
        <f t="shared" si="17"/>
        <v/>
      </c>
      <c r="C339" s="304" t="str">
        <f>IF(D339="","",(VLOOKUP(D339,Lookups!$B$4:$C$2561,2,FALSE)))</f>
        <v/>
      </c>
      <c r="D339" s="366"/>
      <c r="E339" s="173"/>
      <c r="F339" s="199"/>
      <c r="G339" s="173"/>
      <c r="H339" s="199"/>
      <c r="I339" s="173"/>
      <c r="J339" s="200" t="str">
        <f t="shared" si="15"/>
        <v/>
      </c>
      <c r="K339" s="173"/>
      <c r="L339" s="173"/>
      <c r="M339" s="173"/>
      <c r="N339" s="173"/>
      <c r="O339" s="173"/>
      <c r="P339" s="173"/>
      <c r="Q339" s="199"/>
      <c r="R339" s="199"/>
      <c r="S339" s="173"/>
      <c r="T339" s="121"/>
      <c r="U339" s="173"/>
      <c r="V339" s="121"/>
      <c r="W339" s="121"/>
      <c r="X339" s="121"/>
      <c r="Y339" s="121"/>
      <c r="Z339" s="121"/>
      <c r="AA339" s="121"/>
      <c r="AB339" s="173"/>
      <c r="AC339" s="173"/>
      <c r="AD339" s="173"/>
      <c r="AE339" s="200" t="str">
        <f>IF(AD339="","",(VLOOKUP(AD339,#REF!,2,FALSE)))</f>
        <v/>
      </c>
      <c r="AF339" s="173"/>
      <c r="AG339" s="173"/>
      <c r="AH339" s="173"/>
      <c r="AI339" s="202"/>
      <c r="AJ339" s="201"/>
      <c r="AK339" s="201"/>
      <c r="AL339" s="201"/>
      <c r="AM339" s="203"/>
      <c r="AN339" s="203"/>
      <c r="AO339" s="203"/>
      <c r="AP339" s="201"/>
      <c r="AQ339" s="201"/>
      <c r="AR339" s="201"/>
      <c r="AS339" s="201"/>
      <c r="AT339" s="201"/>
      <c r="AU339" s="204"/>
      <c r="AV339" s="201"/>
      <c r="AW339" s="121"/>
      <c r="AX339" s="200" t="str">
        <f t="shared" si="16"/>
        <v/>
      </c>
      <c r="AY339" s="201"/>
      <c r="AZ339" s="201"/>
      <c r="BA339" s="201"/>
      <c r="BB339" s="201"/>
      <c r="BC339" s="204"/>
      <c r="BD339" s="208"/>
      <c r="BE339" s="201"/>
      <c r="BF339" s="201"/>
      <c r="BG339" s="201"/>
      <c r="BH339" s="204"/>
      <c r="BI339" s="201"/>
      <c r="BJ339" s="201"/>
      <c r="BK339" s="201"/>
      <c r="BL339" s="201"/>
      <c r="BM339" s="205"/>
      <c r="BN339" s="201"/>
      <c r="BO339" s="199"/>
      <c r="BP339" s="201"/>
      <c r="BQ339" s="199"/>
      <c r="BR339" s="199"/>
      <c r="BS339" s="199"/>
      <c r="BT339" s="199"/>
      <c r="BU339" s="199"/>
      <c r="BV339" s="199"/>
      <c r="BW339" s="199"/>
      <c r="BX339" s="201"/>
      <c r="CB339" s="214"/>
      <c r="CC339" s="214"/>
      <c r="CD339" s="214"/>
      <c r="CE339" s="215"/>
    </row>
    <row r="340" spans="1:83" s="177" customFormat="1" ht="27" customHeight="1" thickTop="1" thickBot="1" x14ac:dyDescent="0.25">
      <c r="A340" s="191"/>
      <c r="B340" s="173" t="str">
        <f t="shared" si="17"/>
        <v/>
      </c>
      <c r="C340" s="304" t="str">
        <f>IF(D340="","",(VLOOKUP(D340,Lookups!$B$4:$C$2561,2,FALSE)))</f>
        <v/>
      </c>
      <c r="D340" s="366"/>
      <c r="E340" s="173"/>
      <c r="F340" s="199"/>
      <c r="G340" s="173"/>
      <c r="H340" s="199"/>
      <c r="I340" s="173"/>
      <c r="J340" s="200" t="str">
        <f t="shared" si="15"/>
        <v/>
      </c>
      <c r="K340" s="173"/>
      <c r="L340" s="173"/>
      <c r="M340" s="173"/>
      <c r="N340" s="173"/>
      <c r="O340" s="173"/>
      <c r="P340" s="173"/>
      <c r="Q340" s="199"/>
      <c r="R340" s="199"/>
      <c r="S340" s="173"/>
      <c r="T340" s="121"/>
      <c r="U340" s="173"/>
      <c r="V340" s="121"/>
      <c r="W340" s="121"/>
      <c r="X340" s="121"/>
      <c r="Y340" s="121"/>
      <c r="Z340" s="121"/>
      <c r="AA340" s="121"/>
      <c r="AB340" s="173"/>
      <c r="AC340" s="173"/>
      <c r="AD340" s="173"/>
      <c r="AE340" s="200" t="str">
        <f>IF(AD340="","",(VLOOKUP(AD340,#REF!,2,FALSE)))</f>
        <v/>
      </c>
      <c r="AF340" s="173"/>
      <c r="AG340" s="173"/>
      <c r="AH340" s="173"/>
      <c r="AI340" s="202"/>
      <c r="AJ340" s="201"/>
      <c r="AK340" s="201"/>
      <c r="AL340" s="201"/>
      <c r="AM340" s="203"/>
      <c r="AN340" s="203"/>
      <c r="AO340" s="203"/>
      <c r="AP340" s="201"/>
      <c r="AQ340" s="201"/>
      <c r="AR340" s="201"/>
      <c r="AS340" s="201"/>
      <c r="AT340" s="201"/>
      <c r="AU340" s="204"/>
      <c r="AV340" s="201"/>
      <c r="AW340" s="121"/>
      <c r="AX340" s="200" t="str">
        <f t="shared" si="16"/>
        <v/>
      </c>
      <c r="AY340" s="201"/>
      <c r="AZ340" s="201"/>
      <c r="BA340" s="201"/>
      <c r="BB340" s="201"/>
      <c r="BC340" s="204"/>
      <c r="BD340" s="208"/>
      <c r="BE340" s="201"/>
      <c r="BF340" s="201"/>
      <c r="BG340" s="201"/>
      <c r="BH340" s="204"/>
      <c r="BI340" s="201"/>
      <c r="BJ340" s="201"/>
      <c r="BK340" s="201"/>
      <c r="BL340" s="201"/>
      <c r="BM340" s="205"/>
      <c r="BN340" s="201"/>
      <c r="BO340" s="199"/>
      <c r="BP340" s="201"/>
      <c r="BQ340" s="199"/>
      <c r="BR340" s="199"/>
      <c r="BS340" s="199"/>
      <c r="BT340" s="199"/>
      <c r="BU340" s="199"/>
      <c r="BV340" s="199"/>
      <c r="BW340" s="199"/>
      <c r="BX340" s="201"/>
      <c r="CB340" s="214"/>
      <c r="CC340" s="214"/>
      <c r="CD340" s="214"/>
      <c r="CE340" s="215"/>
    </row>
    <row r="341" spans="1:83" s="177" customFormat="1" ht="27" customHeight="1" thickTop="1" thickBot="1" x14ac:dyDescent="0.25">
      <c r="A341" s="191"/>
      <c r="B341" s="173" t="str">
        <f t="shared" si="17"/>
        <v/>
      </c>
      <c r="C341" s="304" t="str">
        <f>IF(D341="","",(VLOOKUP(D341,Lookups!$B$4:$C$2561,2,FALSE)))</f>
        <v/>
      </c>
      <c r="D341" s="366"/>
      <c r="E341" s="173"/>
      <c r="F341" s="199"/>
      <c r="G341" s="173"/>
      <c r="H341" s="199"/>
      <c r="I341" s="173"/>
      <c r="J341" s="200" t="str">
        <f t="shared" si="15"/>
        <v/>
      </c>
      <c r="K341" s="173"/>
      <c r="L341" s="173"/>
      <c r="M341" s="173"/>
      <c r="N341" s="173"/>
      <c r="O341" s="173"/>
      <c r="P341" s="173"/>
      <c r="Q341" s="199"/>
      <c r="R341" s="199"/>
      <c r="S341" s="173"/>
      <c r="T341" s="121"/>
      <c r="U341" s="173"/>
      <c r="V341" s="121"/>
      <c r="W341" s="121"/>
      <c r="X341" s="121"/>
      <c r="Y341" s="121"/>
      <c r="Z341" s="121"/>
      <c r="AA341" s="121"/>
      <c r="AB341" s="173"/>
      <c r="AC341" s="173"/>
      <c r="AD341" s="173"/>
      <c r="AE341" s="200" t="str">
        <f>IF(AD341="","",(VLOOKUP(AD341,#REF!,2,FALSE)))</f>
        <v/>
      </c>
      <c r="AF341" s="173"/>
      <c r="AG341" s="173"/>
      <c r="AH341" s="173"/>
      <c r="AI341" s="202"/>
      <c r="AJ341" s="201"/>
      <c r="AK341" s="201"/>
      <c r="AL341" s="201"/>
      <c r="AM341" s="203"/>
      <c r="AN341" s="203"/>
      <c r="AO341" s="203"/>
      <c r="AP341" s="201"/>
      <c r="AQ341" s="201"/>
      <c r="AR341" s="201"/>
      <c r="AS341" s="201"/>
      <c r="AT341" s="201"/>
      <c r="AU341" s="204"/>
      <c r="AV341" s="201"/>
      <c r="AW341" s="121"/>
      <c r="AX341" s="200" t="str">
        <f t="shared" si="16"/>
        <v/>
      </c>
      <c r="AY341" s="201"/>
      <c r="AZ341" s="201"/>
      <c r="BA341" s="201"/>
      <c r="BB341" s="201"/>
      <c r="BC341" s="204"/>
      <c r="BD341" s="208"/>
      <c r="BE341" s="201"/>
      <c r="BF341" s="201"/>
      <c r="BG341" s="201"/>
      <c r="BH341" s="204"/>
      <c r="BI341" s="201"/>
      <c r="BJ341" s="201"/>
      <c r="BK341" s="201"/>
      <c r="BL341" s="201"/>
      <c r="BM341" s="205"/>
      <c r="BN341" s="201"/>
      <c r="BO341" s="199"/>
      <c r="BP341" s="201"/>
      <c r="BQ341" s="199"/>
      <c r="BR341" s="199"/>
      <c r="BS341" s="199"/>
      <c r="BT341" s="199"/>
      <c r="BU341" s="199"/>
      <c r="BV341" s="199"/>
      <c r="BW341" s="199"/>
      <c r="BX341" s="201"/>
      <c r="CB341" s="214"/>
      <c r="CC341" s="214"/>
      <c r="CD341" s="214"/>
      <c r="CE341" s="215"/>
    </row>
    <row r="342" spans="1:83" s="177" customFormat="1" ht="27" customHeight="1" thickTop="1" thickBot="1" x14ac:dyDescent="0.25">
      <c r="A342" s="191"/>
      <c r="B342" s="173" t="str">
        <f t="shared" si="17"/>
        <v/>
      </c>
      <c r="C342" s="304" t="str">
        <f>IF(D342="","",(VLOOKUP(D342,Lookups!$B$4:$C$2561,2,FALSE)))</f>
        <v/>
      </c>
      <c r="D342" s="366"/>
      <c r="E342" s="173"/>
      <c r="F342" s="199"/>
      <c r="G342" s="173"/>
      <c r="H342" s="199"/>
      <c r="I342" s="173"/>
      <c r="J342" s="200" t="str">
        <f t="shared" si="15"/>
        <v/>
      </c>
      <c r="K342" s="173"/>
      <c r="L342" s="173"/>
      <c r="M342" s="173"/>
      <c r="N342" s="173"/>
      <c r="O342" s="173"/>
      <c r="P342" s="173"/>
      <c r="Q342" s="199"/>
      <c r="R342" s="199"/>
      <c r="S342" s="173"/>
      <c r="T342" s="121"/>
      <c r="U342" s="173"/>
      <c r="V342" s="121"/>
      <c r="W342" s="121"/>
      <c r="X342" s="121"/>
      <c r="Y342" s="121"/>
      <c r="Z342" s="121"/>
      <c r="AA342" s="121"/>
      <c r="AB342" s="173"/>
      <c r="AC342" s="173"/>
      <c r="AD342" s="173"/>
      <c r="AE342" s="200" t="str">
        <f>IF(AD342="","",(VLOOKUP(AD342,#REF!,2,FALSE)))</f>
        <v/>
      </c>
      <c r="AF342" s="173"/>
      <c r="AG342" s="173"/>
      <c r="AH342" s="173"/>
      <c r="AI342" s="202"/>
      <c r="AJ342" s="201"/>
      <c r="AK342" s="201"/>
      <c r="AL342" s="201"/>
      <c r="AM342" s="203"/>
      <c r="AN342" s="203"/>
      <c r="AO342" s="203"/>
      <c r="AP342" s="201"/>
      <c r="AQ342" s="201"/>
      <c r="AR342" s="201"/>
      <c r="AS342" s="201"/>
      <c r="AT342" s="201"/>
      <c r="AU342" s="204"/>
      <c r="AV342" s="201"/>
      <c r="AW342" s="121"/>
      <c r="AX342" s="200" t="str">
        <f t="shared" si="16"/>
        <v/>
      </c>
      <c r="AY342" s="201"/>
      <c r="AZ342" s="201"/>
      <c r="BA342" s="201"/>
      <c r="BB342" s="201"/>
      <c r="BC342" s="204"/>
      <c r="BD342" s="208"/>
      <c r="BE342" s="201"/>
      <c r="BF342" s="201"/>
      <c r="BG342" s="201"/>
      <c r="BH342" s="204"/>
      <c r="BI342" s="201"/>
      <c r="BJ342" s="201"/>
      <c r="BK342" s="201"/>
      <c r="BL342" s="201"/>
      <c r="BM342" s="205"/>
      <c r="BN342" s="201"/>
      <c r="BO342" s="199"/>
      <c r="BP342" s="201"/>
      <c r="BQ342" s="199"/>
      <c r="BR342" s="199"/>
      <c r="BS342" s="199"/>
      <c r="BT342" s="199"/>
      <c r="BU342" s="199"/>
      <c r="BV342" s="199"/>
      <c r="BW342" s="199"/>
      <c r="BX342" s="201"/>
      <c r="CB342" s="214"/>
      <c r="CC342" s="214"/>
      <c r="CD342" s="214"/>
      <c r="CE342" s="215"/>
    </row>
    <row r="343" spans="1:83" s="177" customFormat="1" ht="27" customHeight="1" thickTop="1" thickBot="1" x14ac:dyDescent="0.25">
      <c r="A343" s="191"/>
      <c r="B343" s="173" t="str">
        <f t="shared" si="17"/>
        <v/>
      </c>
      <c r="C343" s="304" t="str">
        <f>IF(D343="","",(VLOOKUP(D343,Lookups!$B$4:$C$2561,2,FALSE)))</f>
        <v/>
      </c>
      <c r="D343" s="366"/>
      <c r="E343" s="173"/>
      <c r="F343" s="199"/>
      <c r="G343" s="173"/>
      <c r="H343" s="199"/>
      <c r="I343" s="173"/>
      <c r="J343" s="200" t="str">
        <f t="shared" si="15"/>
        <v/>
      </c>
      <c r="K343" s="173"/>
      <c r="L343" s="173"/>
      <c r="M343" s="173"/>
      <c r="N343" s="173"/>
      <c r="O343" s="173"/>
      <c r="P343" s="173"/>
      <c r="Q343" s="199"/>
      <c r="R343" s="199"/>
      <c r="S343" s="173"/>
      <c r="T343" s="121"/>
      <c r="U343" s="173"/>
      <c r="V343" s="121"/>
      <c r="W343" s="121"/>
      <c r="X343" s="121"/>
      <c r="Y343" s="121"/>
      <c r="Z343" s="121"/>
      <c r="AA343" s="121"/>
      <c r="AB343" s="173"/>
      <c r="AC343" s="173"/>
      <c r="AD343" s="173"/>
      <c r="AE343" s="200" t="str">
        <f>IF(AD343="","",(VLOOKUP(AD343,#REF!,2,FALSE)))</f>
        <v/>
      </c>
      <c r="AF343" s="173"/>
      <c r="AG343" s="173"/>
      <c r="AH343" s="173"/>
      <c r="AI343" s="202"/>
      <c r="AJ343" s="201"/>
      <c r="AK343" s="201"/>
      <c r="AL343" s="201"/>
      <c r="AM343" s="203"/>
      <c r="AN343" s="203"/>
      <c r="AO343" s="203"/>
      <c r="AP343" s="201"/>
      <c r="AQ343" s="201"/>
      <c r="AR343" s="201"/>
      <c r="AS343" s="201"/>
      <c r="AT343" s="201"/>
      <c r="AU343" s="204"/>
      <c r="AV343" s="201"/>
      <c r="AW343" s="121"/>
      <c r="AX343" s="200" t="str">
        <f t="shared" si="16"/>
        <v/>
      </c>
      <c r="AY343" s="201"/>
      <c r="AZ343" s="201"/>
      <c r="BA343" s="201"/>
      <c r="BB343" s="201"/>
      <c r="BC343" s="204"/>
      <c r="BD343" s="208"/>
      <c r="BE343" s="201"/>
      <c r="BF343" s="201"/>
      <c r="BG343" s="201"/>
      <c r="BH343" s="204"/>
      <c r="BI343" s="201"/>
      <c r="BJ343" s="201"/>
      <c r="BK343" s="201"/>
      <c r="BL343" s="201"/>
      <c r="BM343" s="205"/>
      <c r="BN343" s="201"/>
      <c r="BO343" s="199"/>
      <c r="BP343" s="201"/>
      <c r="BQ343" s="199"/>
      <c r="BR343" s="199"/>
      <c r="BS343" s="199"/>
      <c r="BT343" s="199"/>
      <c r="BU343" s="199"/>
      <c r="BV343" s="199"/>
      <c r="BW343" s="199"/>
      <c r="BX343" s="201"/>
      <c r="CB343" s="214"/>
      <c r="CC343" s="214"/>
      <c r="CD343" s="214"/>
      <c r="CE343" s="215"/>
    </row>
    <row r="344" spans="1:83" s="177" customFormat="1" ht="27" customHeight="1" thickTop="1" thickBot="1" x14ac:dyDescent="0.25">
      <c r="A344" s="191"/>
      <c r="B344" s="173" t="str">
        <f t="shared" si="17"/>
        <v/>
      </c>
      <c r="C344" s="304" t="str">
        <f>IF(D344="","",(VLOOKUP(D344,Lookups!$B$4:$C$2561,2,FALSE)))</f>
        <v/>
      </c>
      <c r="D344" s="366"/>
      <c r="E344" s="173"/>
      <c r="F344" s="199"/>
      <c r="G344" s="173"/>
      <c r="H344" s="199"/>
      <c r="I344" s="173"/>
      <c r="J344" s="200" t="str">
        <f t="shared" si="15"/>
        <v/>
      </c>
      <c r="K344" s="173"/>
      <c r="L344" s="173"/>
      <c r="M344" s="173"/>
      <c r="N344" s="173"/>
      <c r="O344" s="173"/>
      <c r="P344" s="173"/>
      <c r="Q344" s="199"/>
      <c r="R344" s="199"/>
      <c r="S344" s="173"/>
      <c r="T344" s="121"/>
      <c r="U344" s="173"/>
      <c r="V344" s="121"/>
      <c r="W344" s="121"/>
      <c r="X344" s="121"/>
      <c r="Y344" s="121"/>
      <c r="Z344" s="121"/>
      <c r="AA344" s="121"/>
      <c r="AB344" s="173"/>
      <c r="AC344" s="173"/>
      <c r="AD344" s="173"/>
      <c r="AE344" s="200" t="str">
        <f>IF(AD344="","",(VLOOKUP(AD344,#REF!,2,FALSE)))</f>
        <v/>
      </c>
      <c r="AF344" s="173"/>
      <c r="AG344" s="173"/>
      <c r="AH344" s="173"/>
      <c r="AI344" s="202"/>
      <c r="AJ344" s="201"/>
      <c r="AK344" s="201"/>
      <c r="AL344" s="201"/>
      <c r="AM344" s="203"/>
      <c r="AN344" s="203"/>
      <c r="AO344" s="203"/>
      <c r="AP344" s="201"/>
      <c r="AQ344" s="201"/>
      <c r="AR344" s="201"/>
      <c r="AS344" s="201"/>
      <c r="AT344" s="201"/>
      <c r="AU344" s="204"/>
      <c r="AV344" s="201"/>
      <c r="AW344" s="121"/>
      <c r="AX344" s="200" t="str">
        <f t="shared" si="16"/>
        <v/>
      </c>
      <c r="AY344" s="201"/>
      <c r="AZ344" s="201"/>
      <c r="BA344" s="201"/>
      <c r="BB344" s="201"/>
      <c r="BC344" s="204"/>
      <c r="BD344" s="208"/>
      <c r="BE344" s="201"/>
      <c r="BF344" s="201"/>
      <c r="BG344" s="201"/>
      <c r="BH344" s="204"/>
      <c r="BI344" s="201"/>
      <c r="BJ344" s="201"/>
      <c r="BK344" s="201"/>
      <c r="BL344" s="201"/>
      <c r="BM344" s="205"/>
      <c r="BN344" s="201"/>
      <c r="BO344" s="199"/>
      <c r="BP344" s="201"/>
      <c r="BQ344" s="199"/>
      <c r="BR344" s="199"/>
      <c r="BS344" s="199"/>
      <c r="BT344" s="199"/>
      <c r="BU344" s="199"/>
      <c r="BV344" s="199"/>
      <c r="BW344" s="199"/>
      <c r="BX344" s="201"/>
      <c r="CB344" s="214"/>
      <c r="CC344" s="214"/>
      <c r="CD344" s="214"/>
      <c r="CE344" s="215"/>
    </row>
    <row r="345" spans="1:83" s="177" customFormat="1" ht="27" customHeight="1" thickTop="1" thickBot="1" x14ac:dyDescent="0.25">
      <c r="A345" s="191"/>
      <c r="B345" s="173" t="str">
        <f t="shared" si="17"/>
        <v/>
      </c>
      <c r="C345" s="304" t="str">
        <f>IF(D345="","",(VLOOKUP(D345,Lookups!$B$4:$C$2561,2,FALSE)))</f>
        <v/>
      </c>
      <c r="D345" s="366"/>
      <c r="E345" s="173"/>
      <c r="F345" s="199"/>
      <c r="G345" s="173"/>
      <c r="H345" s="199"/>
      <c r="I345" s="173"/>
      <c r="J345" s="200" t="str">
        <f t="shared" si="15"/>
        <v/>
      </c>
      <c r="K345" s="173"/>
      <c r="L345" s="173"/>
      <c r="M345" s="173"/>
      <c r="N345" s="173"/>
      <c r="O345" s="173"/>
      <c r="P345" s="173"/>
      <c r="Q345" s="199"/>
      <c r="R345" s="199"/>
      <c r="S345" s="173"/>
      <c r="T345" s="121"/>
      <c r="U345" s="173"/>
      <c r="V345" s="121"/>
      <c r="W345" s="121"/>
      <c r="X345" s="121"/>
      <c r="Y345" s="121"/>
      <c r="Z345" s="121"/>
      <c r="AA345" s="121"/>
      <c r="AB345" s="173"/>
      <c r="AC345" s="173"/>
      <c r="AD345" s="173"/>
      <c r="AE345" s="200" t="str">
        <f>IF(AD345="","",(VLOOKUP(AD345,#REF!,2,FALSE)))</f>
        <v/>
      </c>
      <c r="AF345" s="173"/>
      <c r="AG345" s="173"/>
      <c r="AH345" s="173"/>
      <c r="AI345" s="202"/>
      <c r="AJ345" s="201"/>
      <c r="AK345" s="201"/>
      <c r="AL345" s="201"/>
      <c r="AM345" s="203"/>
      <c r="AN345" s="203"/>
      <c r="AO345" s="203"/>
      <c r="AP345" s="201"/>
      <c r="AQ345" s="201"/>
      <c r="AR345" s="201"/>
      <c r="AS345" s="201"/>
      <c r="AT345" s="201"/>
      <c r="AU345" s="204"/>
      <c r="AV345" s="201"/>
      <c r="AW345" s="121"/>
      <c r="AX345" s="200" t="str">
        <f t="shared" si="16"/>
        <v/>
      </c>
      <c r="AY345" s="201"/>
      <c r="AZ345" s="201"/>
      <c r="BA345" s="201"/>
      <c r="BB345" s="201"/>
      <c r="BC345" s="204"/>
      <c r="BD345" s="208"/>
      <c r="BE345" s="201"/>
      <c r="BF345" s="201"/>
      <c r="BG345" s="201"/>
      <c r="BH345" s="204"/>
      <c r="BI345" s="201"/>
      <c r="BJ345" s="201"/>
      <c r="BK345" s="201"/>
      <c r="BL345" s="201"/>
      <c r="BM345" s="205"/>
      <c r="BN345" s="201"/>
      <c r="BO345" s="199"/>
      <c r="BP345" s="201"/>
      <c r="BQ345" s="199"/>
      <c r="BR345" s="199"/>
      <c r="BS345" s="199"/>
      <c r="BT345" s="199"/>
      <c r="BU345" s="199"/>
      <c r="BV345" s="199"/>
      <c r="BW345" s="199"/>
      <c r="BX345" s="201"/>
      <c r="CB345" s="214"/>
      <c r="CC345" s="214"/>
      <c r="CD345" s="214"/>
      <c r="CE345" s="215"/>
    </row>
    <row r="346" spans="1:83" s="177" customFormat="1" ht="27" customHeight="1" thickTop="1" thickBot="1" x14ac:dyDescent="0.25">
      <c r="A346" s="191"/>
      <c r="B346" s="173" t="str">
        <f t="shared" si="17"/>
        <v/>
      </c>
      <c r="C346" s="304" t="str">
        <f>IF(D346="","",(VLOOKUP(D346,Lookups!$B$4:$C$2561,2,FALSE)))</f>
        <v/>
      </c>
      <c r="D346" s="366"/>
      <c r="E346" s="173"/>
      <c r="F346" s="199"/>
      <c r="G346" s="173"/>
      <c r="H346" s="199"/>
      <c r="I346" s="173"/>
      <c r="J346" s="200" t="str">
        <f t="shared" si="15"/>
        <v/>
      </c>
      <c r="K346" s="173"/>
      <c r="L346" s="173"/>
      <c r="M346" s="173"/>
      <c r="N346" s="173"/>
      <c r="O346" s="173"/>
      <c r="P346" s="173"/>
      <c r="Q346" s="199"/>
      <c r="R346" s="199"/>
      <c r="S346" s="173"/>
      <c r="T346" s="121"/>
      <c r="U346" s="173"/>
      <c r="V346" s="121"/>
      <c r="W346" s="121"/>
      <c r="X346" s="121"/>
      <c r="Y346" s="121"/>
      <c r="Z346" s="121"/>
      <c r="AA346" s="121"/>
      <c r="AB346" s="173"/>
      <c r="AC346" s="173"/>
      <c r="AD346" s="173"/>
      <c r="AE346" s="200" t="str">
        <f>IF(AD346="","",(VLOOKUP(AD346,#REF!,2,FALSE)))</f>
        <v/>
      </c>
      <c r="AF346" s="173"/>
      <c r="AG346" s="173"/>
      <c r="AH346" s="173"/>
      <c r="AI346" s="202"/>
      <c r="AJ346" s="201"/>
      <c r="AK346" s="201"/>
      <c r="AL346" s="201"/>
      <c r="AM346" s="203"/>
      <c r="AN346" s="203"/>
      <c r="AO346" s="203"/>
      <c r="AP346" s="201"/>
      <c r="AQ346" s="201"/>
      <c r="AR346" s="201"/>
      <c r="AS346" s="201"/>
      <c r="AT346" s="201"/>
      <c r="AU346" s="204"/>
      <c r="AV346" s="201"/>
      <c r="AW346" s="121"/>
      <c r="AX346" s="200" t="str">
        <f t="shared" si="16"/>
        <v/>
      </c>
      <c r="AY346" s="201"/>
      <c r="AZ346" s="201"/>
      <c r="BA346" s="201"/>
      <c r="BB346" s="201"/>
      <c r="BC346" s="204"/>
      <c r="BD346" s="208"/>
      <c r="BE346" s="201"/>
      <c r="BF346" s="201"/>
      <c r="BG346" s="201"/>
      <c r="BH346" s="204"/>
      <c r="BI346" s="201"/>
      <c r="BJ346" s="201"/>
      <c r="BK346" s="201"/>
      <c r="BL346" s="201"/>
      <c r="BM346" s="205"/>
      <c r="BN346" s="201"/>
      <c r="BO346" s="199"/>
      <c r="BP346" s="201"/>
      <c r="BQ346" s="199"/>
      <c r="BR346" s="199"/>
      <c r="BS346" s="199"/>
      <c r="BT346" s="199"/>
      <c r="BU346" s="199"/>
      <c r="BV346" s="199"/>
      <c r="BW346" s="199"/>
      <c r="BX346" s="201"/>
      <c r="CB346" s="214"/>
      <c r="CC346" s="214"/>
      <c r="CD346" s="214"/>
      <c r="CE346" s="215"/>
    </row>
    <row r="347" spans="1:83" s="177" customFormat="1" ht="27" customHeight="1" thickTop="1" thickBot="1" x14ac:dyDescent="0.25">
      <c r="A347" s="191"/>
      <c r="B347" s="173" t="str">
        <f t="shared" si="17"/>
        <v/>
      </c>
      <c r="C347" s="304" t="str">
        <f>IF(D347="","",(VLOOKUP(D347,Lookups!$B$4:$C$2561,2,FALSE)))</f>
        <v/>
      </c>
      <c r="D347" s="366"/>
      <c r="E347" s="173"/>
      <c r="F347" s="199"/>
      <c r="G347" s="173"/>
      <c r="H347" s="199"/>
      <c r="I347" s="173"/>
      <c r="J347" s="200" t="str">
        <f t="shared" si="15"/>
        <v/>
      </c>
      <c r="K347" s="173"/>
      <c r="L347" s="173"/>
      <c r="M347" s="173"/>
      <c r="N347" s="173"/>
      <c r="O347" s="173"/>
      <c r="P347" s="173"/>
      <c r="Q347" s="199"/>
      <c r="R347" s="199"/>
      <c r="S347" s="173"/>
      <c r="T347" s="121"/>
      <c r="U347" s="173"/>
      <c r="V347" s="121"/>
      <c r="W347" s="121"/>
      <c r="X347" s="121"/>
      <c r="Y347" s="121"/>
      <c r="Z347" s="121"/>
      <c r="AA347" s="121"/>
      <c r="AB347" s="173"/>
      <c r="AC347" s="173"/>
      <c r="AD347" s="173"/>
      <c r="AE347" s="200" t="str">
        <f>IF(AD347="","",(VLOOKUP(AD347,#REF!,2,FALSE)))</f>
        <v/>
      </c>
      <c r="AF347" s="173"/>
      <c r="AG347" s="173"/>
      <c r="AH347" s="173"/>
      <c r="AI347" s="202"/>
      <c r="AJ347" s="201"/>
      <c r="AK347" s="201"/>
      <c r="AL347" s="201"/>
      <c r="AM347" s="203"/>
      <c r="AN347" s="203"/>
      <c r="AO347" s="203"/>
      <c r="AP347" s="201"/>
      <c r="AQ347" s="201"/>
      <c r="AR347" s="201"/>
      <c r="AS347" s="201"/>
      <c r="AT347" s="201"/>
      <c r="AU347" s="204"/>
      <c r="AV347" s="201"/>
      <c r="AW347" s="121"/>
      <c r="AX347" s="200" t="str">
        <f t="shared" si="16"/>
        <v/>
      </c>
      <c r="AY347" s="201"/>
      <c r="AZ347" s="201"/>
      <c r="BA347" s="201"/>
      <c r="BB347" s="201"/>
      <c r="BC347" s="204"/>
      <c r="BD347" s="208"/>
      <c r="BE347" s="201"/>
      <c r="BF347" s="201"/>
      <c r="BG347" s="201"/>
      <c r="BH347" s="204"/>
      <c r="BI347" s="201"/>
      <c r="BJ347" s="201"/>
      <c r="BK347" s="201"/>
      <c r="BL347" s="201"/>
      <c r="BM347" s="205"/>
      <c r="BN347" s="201"/>
      <c r="BO347" s="199"/>
      <c r="BP347" s="201"/>
      <c r="BQ347" s="199"/>
      <c r="BR347" s="199"/>
      <c r="BS347" s="199"/>
      <c r="BT347" s="199"/>
      <c r="BU347" s="199"/>
      <c r="BV347" s="199"/>
      <c r="BW347" s="199"/>
      <c r="BX347" s="201"/>
      <c r="CB347" s="214"/>
      <c r="CC347" s="214"/>
      <c r="CD347" s="214"/>
      <c r="CE347" s="215"/>
    </row>
    <row r="348" spans="1:83" s="177" customFormat="1" ht="27" customHeight="1" thickTop="1" thickBot="1" x14ac:dyDescent="0.25">
      <c r="A348" s="191"/>
      <c r="B348" s="173" t="str">
        <f t="shared" si="17"/>
        <v/>
      </c>
      <c r="C348" s="304" t="str">
        <f>IF(D348="","",(VLOOKUP(D348,Lookups!$B$4:$C$2561,2,FALSE)))</f>
        <v/>
      </c>
      <c r="D348" s="366"/>
      <c r="E348" s="173"/>
      <c r="F348" s="199"/>
      <c r="G348" s="173"/>
      <c r="H348" s="199"/>
      <c r="I348" s="173"/>
      <c r="J348" s="200" t="str">
        <f t="shared" si="15"/>
        <v/>
      </c>
      <c r="K348" s="173"/>
      <c r="L348" s="173"/>
      <c r="M348" s="173"/>
      <c r="N348" s="173"/>
      <c r="O348" s="173"/>
      <c r="P348" s="173"/>
      <c r="Q348" s="199"/>
      <c r="R348" s="199"/>
      <c r="S348" s="173"/>
      <c r="T348" s="121"/>
      <c r="U348" s="173"/>
      <c r="V348" s="121"/>
      <c r="W348" s="121"/>
      <c r="X348" s="121"/>
      <c r="Y348" s="121"/>
      <c r="Z348" s="121"/>
      <c r="AA348" s="121"/>
      <c r="AB348" s="173"/>
      <c r="AC348" s="173"/>
      <c r="AD348" s="173"/>
      <c r="AE348" s="200" t="str">
        <f>IF(AD348="","",(VLOOKUP(AD348,#REF!,2,FALSE)))</f>
        <v/>
      </c>
      <c r="AF348" s="173"/>
      <c r="AG348" s="173"/>
      <c r="AH348" s="173"/>
      <c r="AI348" s="202"/>
      <c r="AJ348" s="201"/>
      <c r="AK348" s="201"/>
      <c r="AL348" s="201"/>
      <c r="AM348" s="203"/>
      <c r="AN348" s="203"/>
      <c r="AO348" s="203"/>
      <c r="AP348" s="201"/>
      <c r="AQ348" s="201"/>
      <c r="AR348" s="201"/>
      <c r="AS348" s="201"/>
      <c r="AT348" s="201"/>
      <c r="AU348" s="204"/>
      <c r="AV348" s="201"/>
      <c r="AW348" s="121"/>
      <c r="AX348" s="200" t="str">
        <f t="shared" si="16"/>
        <v/>
      </c>
      <c r="AY348" s="201"/>
      <c r="AZ348" s="201"/>
      <c r="BA348" s="201"/>
      <c r="BB348" s="201"/>
      <c r="BC348" s="204"/>
      <c r="BD348" s="208"/>
      <c r="BE348" s="201"/>
      <c r="BF348" s="201"/>
      <c r="BG348" s="201"/>
      <c r="BH348" s="204"/>
      <c r="BI348" s="201"/>
      <c r="BJ348" s="201"/>
      <c r="BK348" s="201"/>
      <c r="BL348" s="201"/>
      <c r="BM348" s="205"/>
      <c r="BN348" s="201"/>
      <c r="BO348" s="199"/>
      <c r="BP348" s="201"/>
      <c r="BQ348" s="199"/>
      <c r="BR348" s="199"/>
      <c r="BS348" s="199"/>
      <c r="BT348" s="199"/>
      <c r="BU348" s="199"/>
      <c r="BV348" s="199"/>
      <c r="BW348" s="199"/>
      <c r="BX348" s="201"/>
      <c r="CB348" s="214"/>
      <c r="CC348" s="214"/>
      <c r="CD348" s="214"/>
      <c r="CE348" s="215"/>
    </row>
    <row r="349" spans="1:83" s="177" customFormat="1" ht="27" customHeight="1" thickTop="1" thickBot="1" x14ac:dyDescent="0.25">
      <c r="A349" s="191"/>
      <c r="B349" s="173" t="str">
        <f t="shared" si="17"/>
        <v/>
      </c>
      <c r="C349" s="304" t="str">
        <f>IF(D349="","",(VLOOKUP(D349,Lookups!$B$4:$C$2561,2,FALSE)))</f>
        <v/>
      </c>
      <c r="D349" s="366"/>
      <c r="E349" s="173"/>
      <c r="F349" s="199"/>
      <c r="G349" s="173"/>
      <c r="H349" s="199"/>
      <c r="I349" s="173"/>
      <c r="J349" s="200" t="str">
        <f t="shared" si="15"/>
        <v/>
      </c>
      <c r="K349" s="173"/>
      <c r="L349" s="173"/>
      <c r="M349" s="173"/>
      <c r="N349" s="173"/>
      <c r="O349" s="173"/>
      <c r="P349" s="173"/>
      <c r="Q349" s="199"/>
      <c r="R349" s="199"/>
      <c r="S349" s="173"/>
      <c r="T349" s="121"/>
      <c r="U349" s="173"/>
      <c r="V349" s="121"/>
      <c r="W349" s="121"/>
      <c r="X349" s="121"/>
      <c r="Y349" s="121"/>
      <c r="Z349" s="121"/>
      <c r="AA349" s="121"/>
      <c r="AB349" s="173"/>
      <c r="AC349" s="173"/>
      <c r="AD349" s="173"/>
      <c r="AE349" s="200" t="str">
        <f>IF(AD349="","",(VLOOKUP(AD349,#REF!,2,FALSE)))</f>
        <v/>
      </c>
      <c r="AF349" s="173"/>
      <c r="AG349" s="173"/>
      <c r="AH349" s="173"/>
      <c r="AI349" s="202"/>
      <c r="AJ349" s="201"/>
      <c r="AK349" s="201"/>
      <c r="AL349" s="201"/>
      <c r="AM349" s="203"/>
      <c r="AN349" s="203"/>
      <c r="AO349" s="203"/>
      <c r="AP349" s="201"/>
      <c r="AQ349" s="201"/>
      <c r="AR349" s="201"/>
      <c r="AS349" s="201"/>
      <c r="AT349" s="201"/>
      <c r="AU349" s="204"/>
      <c r="AV349" s="201"/>
      <c r="AW349" s="121"/>
      <c r="AX349" s="200" t="str">
        <f t="shared" si="16"/>
        <v/>
      </c>
      <c r="AY349" s="201"/>
      <c r="AZ349" s="201"/>
      <c r="BA349" s="201"/>
      <c r="BB349" s="201"/>
      <c r="BC349" s="204"/>
      <c r="BD349" s="208"/>
      <c r="BE349" s="201"/>
      <c r="BF349" s="201"/>
      <c r="BG349" s="201"/>
      <c r="BH349" s="204"/>
      <c r="BI349" s="201"/>
      <c r="BJ349" s="201"/>
      <c r="BK349" s="201"/>
      <c r="BL349" s="201"/>
      <c r="BM349" s="205"/>
      <c r="BN349" s="201"/>
      <c r="BO349" s="199"/>
      <c r="BP349" s="201"/>
      <c r="BQ349" s="199"/>
      <c r="BR349" s="199"/>
      <c r="BS349" s="199"/>
      <c r="BT349" s="199"/>
      <c r="BU349" s="199"/>
      <c r="BV349" s="199"/>
      <c r="BW349" s="199"/>
      <c r="BX349" s="201"/>
      <c r="CB349" s="214"/>
      <c r="CC349" s="214"/>
      <c r="CD349" s="214"/>
      <c r="CE349" s="215"/>
    </row>
    <row r="350" spans="1:83" s="177" customFormat="1" ht="27" customHeight="1" thickTop="1" thickBot="1" x14ac:dyDescent="0.25">
      <c r="A350" s="191"/>
      <c r="B350" s="173" t="str">
        <f t="shared" si="17"/>
        <v/>
      </c>
      <c r="C350" s="304" t="str">
        <f>IF(D350="","",(VLOOKUP(D350,Lookups!$B$4:$C$2561,2,FALSE)))</f>
        <v/>
      </c>
      <c r="D350" s="366"/>
      <c r="E350" s="173"/>
      <c r="F350" s="199"/>
      <c r="G350" s="173"/>
      <c r="H350" s="199"/>
      <c r="I350" s="173"/>
      <c r="J350" s="200" t="str">
        <f t="shared" si="15"/>
        <v/>
      </c>
      <c r="K350" s="173"/>
      <c r="L350" s="173"/>
      <c r="M350" s="173"/>
      <c r="N350" s="173"/>
      <c r="O350" s="173"/>
      <c r="P350" s="173"/>
      <c r="Q350" s="199"/>
      <c r="R350" s="199"/>
      <c r="S350" s="173"/>
      <c r="T350" s="121"/>
      <c r="U350" s="173"/>
      <c r="V350" s="121"/>
      <c r="W350" s="121"/>
      <c r="X350" s="121"/>
      <c r="Y350" s="121"/>
      <c r="Z350" s="121"/>
      <c r="AA350" s="121"/>
      <c r="AB350" s="173"/>
      <c r="AC350" s="173"/>
      <c r="AD350" s="173"/>
      <c r="AE350" s="200" t="str">
        <f>IF(AD350="","",(VLOOKUP(AD350,#REF!,2,FALSE)))</f>
        <v/>
      </c>
      <c r="AF350" s="173"/>
      <c r="AG350" s="173"/>
      <c r="AH350" s="173"/>
      <c r="AI350" s="202"/>
      <c r="AJ350" s="201"/>
      <c r="AK350" s="201"/>
      <c r="AL350" s="201"/>
      <c r="AM350" s="203"/>
      <c r="AN350" s="203"/>
      <c r="AO350" s="203"/>
      <c r="AP350" s="201"/>
      <c r="AQ350" s="201"/>
      <c r="AR350" s="201"/>
      <c r="AS350" s="201"/>
      <c r="AT350" s="201"/>
      <c r="AU350" s="204"/>
      <c r="AV350" s="201"/>
      <c r="AW350" s="121"/>
      <c r="AX350" s="200" t="str">
        <f t="shared" si="16"/>
        <v/>
      </c>
      <c r="AY350" s="201"/>
      <c r="AZ350" s="201"/>
      <c r="BA350" s="201"/>
      <c r="BB350" s="201"/>
      <c r="BC350" s="204"/>
      <c r="BD350" s="208"/>
      <c r="BE350" s="201"/>
      <c r="BF350" s="201"/>
      <c r="BG350" s="201"/>
      <c r="BH350" s="204"/>
      <c r="BI350" s="201"/>
      <c r="BJ350" s="201"/>
      <c r="BK350" s="201"/>
      <c r="BL350" s="201"/>
      <c r="BM350" s="205"/>
      <c r="BN350" s="201"/>
      <c r="BO350" s="199"/>
      <c r="BP350" s="201"/>
      <c r="BQ350" s="199"/>
      <c r="BR350" s="199"/>
      <c r="BS350" s="199"/>
      <c r="BT350" s="199"/>
      <c r="BU350" s="199"/>
      <c r="BV350" s="199"/>
      <c r="BW350" s="199"/>
      <c r="BX350" s="201"/>
      <c r="CB350" s="214"/>
      <c r="CC350" s="214"/>
      <c r="CD350" s="214"/>
      <c r="CE350" s="215"/>
    </row>
    <row r="351" spans="1:83" s="177" customFormat="1" ht="27" customHeight="1" thickTop="1" thickBot="1" x14ac:dyDescent="0.25">
      <c r="A351" s="191"/>
      <c r="B351" s="173" t="str">
        <f t="shared" si="17"/>
        <v/>
      </c>
      <c r="C351" s="304" t="str">
        <f>IF(D351="","",(VLOOKUP(D351,Lookups!$B$4:$C$2561,2,FALSE)))</f>
        <v/>
      </c>
      <c r="D351" s="366"/>
      <c r="E351" s="173"/>
      <c r="F351" s="199"/>
      <c r="G351" s="173"/>
      <c r="H351" s="199"/>
      <c r="I351" s="173"/>
      <c r="J351" s="200" t="str">
        <f t="shared" si="15"/>
        <v/>
      </c>
      <c r="K351" s="173"/>
      <c r="L351" s="173"/>
      <c r="M351" s="173"/>
      <c r="N351" s="173"/>
      <c r="O351" s="173"/>
      <c r="P351" s="173"/>
      <c r="Q351" s="199"/>
      <c r="R351" s="199"/>
      <c r="S351" s="173"/>
      <c r="T351" s="121"/>
      <c r="U351" s="173"/>
      <c r="V351" s="121"/>
      <c r="W351" s="121"/>
      <c r="X351" s="121"/>
      <c r="Y351" s="121"/>
      <c r="Z351" s="121"/>
      <c r="AA351" s="121"/>
      <c r="AB351" s="173"/>
      <c r="AC351" s="173"/>
      <c r="AD351" s="173"/>
      <c r="AE351" s="200" t="str">
        <f>IF(AD351="","",(VLOOKUP(AD351,#REF!,2,FALSE)))</f>
        <v/>
      </c>
      <c r="AF351" s="173"/>
      <c r="AG351" s="173"/>
      <c r="AH351" s="173"/>
      <c r="AI351" s="202"/>
      <c r="AJ351" s="201"/>
      <c r="AK351" s="201"/>
      <c r="AL351" s="201"/>
      <c r="AM351" s="203"/>
      <c r="AN351" s="203"/>
      <c r="AO351" s="203"/>
      <c r="AP351" s="201"/>
      <c r="AQ351" s="201"/>
      <c r="AR351" s="201"/>
      <c r="AS351" s="201"/>
      <c r="AT351" s="201"/>
      <c r="AU351" s="204"/>
      <c r="AV351" s="201"/>
      <c r="AW351" s="121"/>
      <c r="AX351" s="200" t="str">
        <f t="shared" si="16"/>
        <v/>
      </c>
      <c r="AY351" s="201"/>
      <c r="AZ351" s="201"/>
      <c r="BA351" s="201"/>
      <c r="BB351" s="201"/>
      <c r="BC351" s="204"/>
      <c r="BD351" s="208"/>
      <c r="BE351" s="201"/>
      <c r="BF351" s="201"/>
      <c r="BG351" s="201"/>
      <c r="BH351" s="204"/>
      <c r="BI351" s="201"/>
      <c r="BJ351" s="201"/>
      <c r="BK351" s="201"/>
      <c r="BL351" s="201"/>
      <c r="BM351" s="205"/>
      <c r="BN351" s="201"/>
      <c r="BO351" s="199"/>
      <c r="BP351" s="201"/>
      <c r="BQ351" s="199"/>
      <c r="BR351" s="199"/>
      <c r="BS351" s="199"/>
      <c r="BT351" s="199"/>
      <c r="BU351" s="199"/>
      <c r="BV351" s="199"/>
      <c r="BW351" s="199"/>
      <c r="BX351" s="201"/>
      <c r="CB351" s="214"/>
      <c r="CC351" s="214"/>
      <c r="CD351" s="214"/>
      <c r="CE351" s="215"/>
    </row>
    <row r="352" spans="1:83" s="177" customFormat="1" ht="27" customHeight="1" thickTop="1" thickBot="1" x14ac:dyDescent="0.25">
      <c r="A352" s="191"/>
      <c r="B352" s="173" t="str">
        <f t="shared" si="17"/>
        <v/>
      </c>
      <c r="C352" s="304" t="str">
        <f>IF(D352="","",(VLOOKUP(D352,Lookups!$B$4:$C$2561,2,FALSE)))</f>
        <v/>
      </c>
      <c r="D352" s="366"/>
      <c r="E352" s="173"/>
      <c r="F352" s="199"/>
      <c r="G352" s="173"/>
      <c r="H352" s="199"/>
      <c r="I352" s="173"/>
      <c r="J352" s="200" t="str">
        <f t="shared" si="15"/>
        <v/>
      </c>
      <c r="K352" s="173"/>
      <c r="L352" s="173"/>
      <c r="M352" s="173"/>
      <c r="N352" s="173"/>
      <c r="O352" s="173"/>
      <c r="P352" s="173"/>
      <c r="Q352" s="199"/>
      <c r="R352" s="199"/>
      <c r="S352" s="173"/>
      <c r="T352" s="121"/>
      <c r="U352" s="173"/>
      <c r="V352" s="121"/>
      <c r="W352" s="121"/>
      <c r="X352" s="121"/>
      <c r="Y352" s="121"/>
      <c r="Z352" s="121"/>
      <c r="AA352" s="121"/>
      <c r="AB352" s="173"/>
      <c r="AC352" s="173"/>
      <c r="AD352" s="173"/>
      <c r="AE352" s="200" t="str">
        <f>IF(AD352="","",(VLOOKUP(AD352,#REF!,2,FALSE)))</f>
        <v/>
      </c>
      <c r="AF352" s="173"/>
      <c r="AG352" s="173"/>
      <c r="AH352" s="173"/>
      <c r="AI352" s="202"/>
      <c r="AJ352" s="201"/>
      <c r="AK352" s="201"/>
      <c r="AL352" s="201"/>
      <c r="AM352" s="203"/>
      <c r="AN352" s="203"/>
      <c r="AO352" s="203"/>
      <c r="AP352" s="201"/>
      <c r="AQ352" s="201"/>
      <c r="AR352" s="201"/>
      <c r="AS352" s="201"/>
      <c r="AT352" s="201"/>
      <c r="AU352" s="204"/>
      <c r="AV352" s="201"/>
      <c r="AW352" s="121"/>
      <c r="AX352" s="200" t="str">
        <f t="shared" si="16"/>
        <v/>
      </c>
      <c r="AY352" s="201"/>
      <c r="AZ352" s="201"/>
      <c r="BA352" s="201"/>
      <c r="BB352" s="201"/>
      <c r="BC352" s="204"/>
      <c r="BD352" s="208"/>
      <c r="BE352" s="201"/>
      <c r="BF352" s="201"/>
      <c r="BG352" s="201"/>
      <c r="BH352" s="204"/>
      <c r="BI352" s="201"/>
      <c r="BJ352" s="201"/>
      <c r="BK352" s="201"/>
      <c r="BL352" s="201"/>
      <c r="BM352" s="205"/>
      <c r="BN352" s="201"/>
      <c r="BO352" s="199"/>
      <c r="BP352" s="201"/>
      <c r="BQ352" s="199"/>
      <c r="BR352" s="199"/>
      <c r="BS352" s="199"/>
      <c r="BT352" s="199"/>
      <c r="BU352" s="199"/>
      <c r="BV352" s="199"/>
      <c r="BW352" s="199"/>
      <c r="BX352" s="201"/>
      <c r="CB352" s="214"/>
      <c r="CC352" s="214"/>
      <c r="CD352" s="214"/>
      <c r="CE352" s="215"/>
    </row>
    <row r="353" spans="1:83" s="177" customFormat="1" ht="27" customHeight="1" thickTop="1" thickBot="1" x14ac:dyDescent="0.25">
      <c r="A353" s="191"/>
      <c r="B353" s="173" t="str">
        <f t="shared" si="17"/>
        <v/>
      </c>
      <c r="C353" s="304" t="str">
        <f>IF(D353="","",(VLOOKUP(D353,Lookups!$B$4:$C$2561,2,FALSE)))</f>
        <v/>
      </c>
      <c r="D353" s="366"/>
      <c r="E353" s="173"/>
      <c r="F353" s="199"/>
      <c r="G353" s="173"/>
      <c r="H353" s="199"/>
      <c r="I353" s="173"/>
      <c r="J353" s="200" t="str">
        <f t="shared" si="15"/>
        <v/>
      </c>
      <c r="K353" s="173"/>
      <c r="L353" s="173"/>
      <c r="M353" s="173"/>
      <c r="N353" s="173"/>
      <c r="O353" s="173"/>
      <c r="P353" s="173"/>
      <c r="Q353" s="199"/>
      <c r="R353" s="199"/>
      <c r="S353" s="173"/>
      <c r="T353" s="121"/>
      <c r="U353" s="173"/>
      <c r="V353" s="121"/>
      <c r="W353" s="121"/>
      <c r="X353" s="121"/>
      <c r="Y353" s="121"/>
      <c r="Z353" s="121"/>
      <c r="AA353" s="121"/>
      <c r="AB353" s="173"/>
      <c r="AC353" s="173"/>
      <c r="AD353" s="173"/>
      <c r="AE353" s="200" t="str">
        <f>IF(AD353="","",(VLOOKUP(AD353,#REF!,2,FALSE)))</f>
        <v/>
      </c>
      <c r="AF353" s="173"/>
      <c r="AG353" s="173"/>
      <c r="AH353" s="173"/>
      <c r="AI353" s="202"/>
      <c r="AJ353" s="201"/>
      <c r="AK353" s="201"/>
      <c r="AL353" s="201"/>
      <c r="AM353" s="203"/>
      <c r="AN353" s="203"/>
      <c r="AO353" s="203"/>
      <c r="AP353" s="201"/>
      <c r="AQ353" s="201"/>
      <c r="AR353" s="201"/>
      <c r="AS353" s="201"/>
      <c r="AT353" s="201"/>
      <c r="AU353" s="204"/>
      <c r="AV353" s="201"/>
      <c r="AW353" s="121"/>
      <c r="AX353" s="200" t="str">
        <f t="shared" si="16"/>
        <v/>
      </c>
      <c r="AY353" s="201"/>
      <c r="AZ353" s="201"/>
      <c r="BA353" s="201"/>
      <c r="BB353" s="201"/>
      <c r="BC353" s="204"/>
      <c r="BD353" s="208"/>
      <c r="BE353" s="201"/>
      <c r="BF353" s="201"/>
      <c r="BG353" s="201"/>
      <c r="BH353" s="204"/>
      <c r="BI353" s="201"/>
      <c r="BJ353" s="201"/>
      <c r="BK353" s="201"/>
      <c r="BL353" s="201"/>
      <c r="BM353" s="205"/>
      <c r="BN353" s="201"/>
      <c r="BO353" s="199"/>
      <c r="BP353" s="201"/>
      <c r="BQ353" s="199"/>
      <c r="BR353" s="199"/>
      <c r="BS353" s="199"/>
      <c r="BT353" s="199"/>
      <c r="BU353" s="199"/>
      <c r="BV353" s="199"/>
      <c r="BW353" s="199"/>
      <c r="BX353" s="201"/>
      <c r="CB353" s="214"/>
      <c r="CC353" s="214"/>
      <c r="CD353" s="214"/>
      <c r="CE353" s="215"/>
    </row>
    <row r="354" spans="1:83" s="177" customFormat="1" ht="27" customHeight="1" thickTop="1" thickBot="1" x14ac:dyDescent="0.25">
      <c r="A354" s="191"/>
      <c r="B354" s="173" t="str">
        <f t="shared" si="17"/>
        <v/>
      </c>
      <c r="C354" s="304" t="str">
        <f>IF(D354="","",(VLOOKUP(D354,Lookups!$B$4:$C$2561,2,FALSE)))</f>
        <v/>
      </c>
      <c r="D354" s="366"/>
      <c r="E354" s="173"/>
      <c r="F354" s="199"/>
      <c r="G354" s="173"/>
      <c r="H354" s="199"/>
      <c r="I354" s="173"/>
      <c r="J354" s="200" t="str">
        <f t="shared" si="15"/>
        <v/>
      </c>
      <c r="K354" s="173"/>
      <c r="L354" s="173"/>
      <c r="M354" s="173"/>
      <c r="N354" s="173"/>
      <c r="O354" s="173"/>
      <c r="P354" s="173"/>
      <c r="Q354" s="199"/>
      <c r="R354" s="199"/>
      <c r="S354" s="173"/>
      <c r="T354" s="121"/>
      <c r="U354" s="173"/>
      <c r="V354" s="121"/>
      <c r="W354" s="121"/>
      <c r="X354" s="121"/>
      <c r="Y354" s="121"/>
      <c r="Z354" s="121"/>
      <c r="AA354" s="121"/>
      <c r="AB354" s="173"/>
      <c r="AC354" s="173"/>
      <c r="AD354" s="173"/>
      <c r="AE354" s="200" t="str">
        <f>IF(AD354="","",(VLOOKUP(AD354,#REF!,2,FALSE)))</f>
        <v/>
      </c>
      <c r="AF354" s="173"/>
      <c r="AG354" s="173"/>
      <c r="AH354" s="173"/>
      <c r="AI354" s="202"/>
      <c r="AJ354" s="201"/>
      <c r="AK354" s="201"/>
      <c r="AL354" s="201"/>
      <c r="AM354" s="203"/>
      <c r="AN354" s="203"/>
      <c r="AO354" s="203"/>
      <c r="AP354" s="201"/>
      <c r="AQ354" s="201"/>
      <c r="AR354" s="201"/>
      <c r="AS354" s="201"/>
      <c r="AT354" s="201"/>
      <c r="AU354" s="204"/>
      <c r="AV354" s="201"/>
      <c r="AW354" s="121"/>
      <c r="AX354" s="200" t="str">
        <f t="shared" si="16"/>
        <v/>
      </c>
      <c r="AY354" s="201"/>
      <c r="AZ354" s="201"/>
      <c r="BA354" s="201"/>
      <c r="BB354" s="201"/>
      <c r="BC354" s="204"/>
      <c r="BD354" s="208"/>
      <c r="BE354" s="201"/>
      <c r="BF354" s="201"/>
      <c r="BG354" s="201"/>
      <c r="BH354" s="204"/>
      <c r="BI354" s="201"/>
      <c r="BJ354" s="201"/>
      <c r="BK354" s="201"/>
      <c r="BL354" s="201"/>
      <c r="BM354" s="205"/>
      <c r="BN354" s="201"/>
      <c r="BO354" s="199"/>
      <c r="BP354" s="201"/>
      <c r="BQ354" s="199"/>
      <c r="BR354" s="199"/>
      <c r="BS354" s="199"/>
      <c r="BT354" s="199"/>
      <c r="BU354" s="199"/>
      <c r="BV354" s="199"/>
      <c r="BW354" s="199"/>
      <c r="BX354" s="201"/>
      <c r="CB354" s="214"/>
      <c r="CC354" s="214"/>
      <c r="CD354" s="214"/>
      <c r="CE354" s="215"/>
    </row>
    <row r="355" spans="1:83" s="177" customFormat="1" ht="27" customHeight="1" thickTop="1" thickBot="1" x14ac:dyDescent="0.25">
      <c r="A355" s="191"/>
      <c r="B355" s="173" t="str">
        <f t="shared" si="17"/>
        <v/>
      </c>
      <c r="C355" s="304" t="str">
        <f>IF(D355="","",(VLOOKUP(D355,Lookups!$B$4:$C$2561,2,FALSE)))</f>
        <v/>
      </c>
      <c r="D355" s="366"/>
      <c r="E355" s="173"/>
      <c r="F355" s="199"/>
      <c r="G355" s="173"/>
      <c r="H355" s="199"/>
      <c r="I355" s="173"/>
      <c r="J355" s="200" t="str">
        <f t="shared" si="15"/>
        <v/>
      </c>
      <c r="K355" s="173"/>
      <c r="L355" s="173"/>
      <c r="M355" s="173"/>
      <c r="N355" s="173"/>
      <c r="O355" s="173"/>
      <c r="P355" s="173"/>
      <c r="Q355" s="199"/>
      <c r="R355" s="199"/>
      <c r="S355" s="173"/>
      <c r="T355" s="121"/>
      <c r="U355" s="173"/>
      <c r="V355" s="121"/>
      <c r="W355" s="121"/>
      <c r="X355" s="121"/>
      <c r="Y355" s="121"/>
      <c r="Z355" s="121"/>
      <c r="AA355" s="121"/>
      <c r="AB355" s="173"/>
      <c r="AC355" s="173"/>
      <c r="AD355" s="173"/>
      <c r="AE355" s="200" t="str">
        <f>IF(AD355="","",(VLOOKUP(AD355,#REF!,2,FALSE)))</f>
        <v/>
      </c>
      <c r="AF355" s="173"/>
      <c r="AG355" s="173"/>
      <c r="AH355" s="173"/>
      <c r="AI355" s="202"/>
      <c r="AJ355" s="201"/>
      <c r="AK355" s="201"/>
      <c r="AL355" s="201"/>
      <c r="AM355" s="203"/>
      <c r="AN355" s="203"/>
      <c r="AO355" s="203"/>
      <c r="AP355" s="201"/>
      <c r="AQ355" s="201"/>
      <c r="AR355" s="201"/>
      <c r="AS355" s="201"/>
      <c r="AT355" s="201"/>
      <c r="AU355" s="204"/>
      <c r="AV355" s="201"/>
      <c r="AW355" s="121"/>
      <c r="AX355" s="200" t="str">
        <f t="shared" si="16"/>
        <v/>
      </c>
      <c r="AY355" s="201"/>
      <c r="AZ355" s="201"/>
      <c r="BA355" s="201"/>
      <c r="BB355" s="201"/>
      <c r="BC355" s="204"/>
      <c r="BD355" s="208"/>
      <c r="BE355" s="201"/>
      <c r="BF355" s="201"/>
      <c r="BG355" s="201"/>
      <c r="BH355" s="204"/>
      <c r="BI355" s="201"/>
      <c r="BJ355" s="201"/>
      <c r="BK355" s="201"/>
      <c r="BL355" s="201"/>
      <c r="BM355" s="205"/>
      <c r="BN355" s="201"/>
      <c r="BO355" s="199"/>
      <c r="BP355" s="201"/>
      <c r="BQ355" s="199"/>
      <c r="BR355" s="199"/>
      <c r="BS355" s="199"/>
      <c r="BT355" s="199"/>
      <c r="BU355" s="199"/>
      <c r="BV355" s="199"/>
      <c r="BW355" s="199"/>
      <c r="BX355" s="201"/>
      <c r="CB355" s="214"/>
      <c r="CC355" s="214"/>
      <c r="CD355" s="214"/>
      <c r="CE355" s="215"/>
    </row>
    <row r="356" spans="1:83" s="177" customFormat="1" ht="27" customHeight="1" thickTop="1" thickBot="1" x14ac:dyDescent="0.25">
      <c r="A356" s="191"/>
      <c r="B356" s="173" t="str">
        <f t="shared" si="17"/>
        <v/>
      </c>
      <c r="C356" s="304" t="str">
        <f>IF(D356="","",(VLOOKUP(D356,Lookups!$B$4:$C$2561,2,FALSE)))</f>
        <v/>
      </c>
      <c r="D356" s="366"/>
      <c r="E356" s="173"/>
      <c r="F356" s="199"/>
      <c r="G356" s="173"/>
      <c r="H356" s="199"/>
      <c r="I356" s="173"/>
      <c r="J356" s="200" t="str">
        <f t="shared" si="15"/>
        <v/>
      </c>
      <c r="K356" s="173"/>
      <c r="L356" s="173"/>
      <c r="M356" s="173"/>
      <c r="N356" s="173"/>
      <c r="O356" s="173"/>
      <c r="P356" s="173"/>
      <c r="Q356" s="199"/>
      <c r="R356" s="199"/>
      <c r="S356" s="173"/>
      <c r="T356" s="121"/>
      <c r="U356" s="173"/>
      <c r="V356" s="121"/>
      <c r="W356" s="121"/>
      <c r="X356" s="121"/>
      <c r="Y356" s="121"/>
      <c r="Z356" s="121"/>
      <c r="AA356" s="121"/>
      <c r="AB356" s="173"/>
      <c r="AC356" s="173"/>
      <c r="AD356" s="173"/>
      <c r="AE356" s="200" t="str">
        <f>IF(AD356="","",(VLOOKUP(AD356,#REF!,2,FALSE)))</f>
        <v/>
      </c>
      <c r="AF356" s="173"/>
      <c r="AG356" s="173"/>
      <c r="AH356" s="173"/>
      <c r="AI356" s="202"/>
      <c r="AJ356" s="201"/>
      <c r="AK356" s="201"/>
      <c r="AL356" s="201"/>
      <c r="AM356" s="203"/>
      <c r="AN356" s="203"/>
      <c r="AO356" s="203"/>
      <c r="AP356" s="201"/>
      <c r="AQ356" s="201"/>
      <c r="AR356" s="201"/>
      <c r="AS356" s="201"/>
      <c r="AT356" s="201"/>
      <c r="AU356" s="204"/>
      <c r="AV356" s="201"/>
      <c r="AW356" s="121"/>
      <c r="AX356" s="200" t="str">
        <f t="shared" si="16"/>
        <v/>
      </c>
      <c r="AY356" s="201"/>
      <c r="AZ356" s="201"/>
      <c r="BA356" s="201"/>
      <c r="BB356" s="201"/>
      <c r="BC356" s="204"/>
      <c r="BD356" s="208"/>
      <c r="BE356" s="201"/>
      <c r="BF356" s="201"/>
      <c r="BG356" s="201"/>
      <c r="BH356" s="204"/>
      <c r="BI356" s="201"/>
      <c r="BJ356" s="201"/>
      <c r="BK356" s="201"/>
      <c r="BL356" s="201"/>
      <c r="BM356" s="205"/>
      <c r="BN356" s="201"/>
      <c r="BO356" s="199"/>
      <c r="BP356" s="201"/>
      <c r="BQ356" s="199"/>
      <c r="BR356" s="199"/>
      <c r="BS356" s="199"/>
      <c r="BT356" s="199"/>
      <c r="BU356" s="199"/>
      <c r="BV356" s="199"/>
      <c r="BW356" s="199"/>
      <c r="BX356" s="201"/>
      <c r="CB356" s="214"/>
      <c r="CC356" s="214"/>
      <c r="CD356" s="214"/>
      <c r="CE356" s="215"/>
    </row>
    <row r="357" spans="1:83" s="177" customFormat="1" ht="27" customHeight="1" thickTop="1" thickBot="1" x14ac:dyDescent="0.25">
      <c r="A357" s="191"/>
      <c r="B357" s="173" t="str">
        <f t="shared" si="17"/>
        <v/>
      </c>
      <c r="C357" s="304" t="str">
        <f>IF(D357="","",(VLOOKUP(D357,Lookups!$B$4:$C$2561,2,FALSE)))</f>
        <v/>
      </c>
      <c r="D357" s="366"/>
      <c r="E357" s="173"/>
      <c r="F357" s="199"/>
      <c r="G357" s="173"/>
      <c r="H357" s="199"/>
      <c r="I357" s="173"/>
      <c r="J357" s="200" t="str">
        <f t="shared" si="15"/>
        <v/>
      </c>
      <c r="K357" s="173"/>
      <c r="L357" s="173"/>
      <c r="M357" s="173"/>
      <c r="N357" s="173"/>
      <c r="O357" s="173"/>
      <c r="P357" s="173"/>
      <c r="Q357" s="199"/>
      <c r="R357" s="199"/>
      <c r="S357" s="173"/>
      <c r="T357" s="121"/>
      <c r="U357" s="173"/>
      <c r="V357" s="121"/>
      <c r="W357" s="121"/>
      <c r="X357" s="121"/>
      <c r="Y357" s="121"/>
      <c r="Z357" s="121"/>
      <c r="AA357" s="121"/>
      <c r="AB357" s="173"/>
      <c r="AC357" s="173"/>
      <c r="AD357" s="173"/>
      <c r="AE357" s="200" t="str">
        <f>IF(AD357="","",(VLOOKUP(AD357,#REF!,2,FALSE)))</f>
        <v/>
      </c>
      <c r="AF357" s="173"/>
      <c r="AG357" s="173"/>
      <c r="AH357" s="173"/>
      <c r="AI357" s="202"/>
      <c r="AJ357" s="201"/>
      <c r="AK357" s="201"/>
      <c r="AL357" s="201"/>
      <c r="AM357" s="203"/>
      <c r="AN357" s="203"/>
      <c r="AO357" s="203"/>
      <c r="AP357" s="201"/>
      <c r="AQ357" s="201"/>
      <c r="AR357" s="201"/>
      <c r="AS357" s="201"/>
      <c r="AT357" s="201"/>
      <c r="AU357" s="204"/>
      <c r="AV357" s="201"/>
      <c r="AW357" s="121"/>
      <c r="AX357" s="200" t="str">
        <f t="shared" si="16"/>
        <v/>
      </c>
      <c r="AY357" s="201"/>
      <c r="AZ357" s="201"/>
      <c r="BA357" s="201"/>
      <c r="BB357" s="201"/>
      <c r="BC357" s="204"/>
      <c r="BD357" s="208"/>
      <c r="BE357" s="201"/>
      <c r="BF357" s="201"/>
      <c r="BG357" s="201"/>
      <c r="BH357" s="204"/>
      <c r="BI357" s="201"/>
      <c r="BJ357" s="201"/>
      <c r="BK357" s="201"/>
      <c r="BL357" s="201"/>
      <c r="BM357" s="205"/>
      <c r="BN357" s="201"/>
      <c r="BO357" s="199"/>
      <c r="BP357" s="201"/>
      <c r="BQ357" s="199"/>
      <c r="BR357" s="199"/>
      <c r="BS357" s="199"/>
      <c r="BT357" s="199"/>
      <c r="BU357" s="199"/>
      <c r="BV357" s="199"/>
      <c r="BW357" s="199"/>
      <c r="BX357" s="201"/>
      <c r="CB357" s="214"/>
      <c r="CC357" s="214"/>
      <c r="CD357" s="214"/>
      <c r="CE357" s="215"/>
    </row>
    <row r="358" spans="1:83" s="177" customFormat="1" ht="27" customHeight="1" thickTop="1" thickBot="1" x14ac:dyDescent="0.25">
      <c r="A358" s="191"/>
      <c r="B358" s="173" t="str">
        <f t="shared" si="17"/>
        <v/>
      </c>
      <c r="C358" s="304" t="str">
        <f>IF(D358="","",(VLOOKUP(D358,Lookups!$B$4:$C$2561,2,FALSE)))</f>
        <v/>
      </c>
      <c r="D358" s="366"/>
      <c r="E358" s="173"/>
      <c r="F358" s="199"/>
      <c r="G358" s="173"/>
      <c r="H358" s="199"/>
      <c r="I358" s="173"/>
      <c r="J358" s="200" t="str">
        <f t="shared" si="15"/>
        <v/>
      </c>
      <c r="K358" s="173"/>
      <c r="L358" s="173"/>
      <c r="M358" s="173"/>
      <c r="N358" s="173"/>
      <c r="O358" s="173"/>
      <c r="P358" s="173"/>
      <c r="Q358" s="199"/>
      <c r="R358" s="199"/>
      <c r="S358" s="173"/>
      <c r="T358" s="121"/>
      <c r="U358" s="173"/>
      <c r="V358" s="121"/>
      <c r="W358" s="121"/>
      <c r="X358" s="121"/>
      <c r="Y358" s="121"/>
      <c r="Z358" s="121"/>
      <c r="AA358" s="121"/>
      <c r="AB358" s="173"/>
      <c r="AC358" s="173"/>
      <c r="AD358" s="173"/>
      <c r="AE358" s="200" t="str">
        <f>IF(AD358="","",(VLOOKUP(AD358,#REF!,2,FALSE)))</f>
        <v/>
      </c>
      <c r="AF358" s="173"/>
      <c r="AG358" s="173"/>
      <c r="AH358" s="173"/>
      <c r="AI358" s="202"/>
      <c r="AJ358" s="201"/>
      <c r="AK358" s="201"/>
      <c r="AL358" s="201"/>
      <c r="AM358" s="203"/>
      <c r="AN358" s="203"/>
      <c r="AO358" s="203"/>
      <c r="AP358" s="201"/>
      <c r="AQ358" s="201"/>
      <c r="AR358" s="201"/>
      <c r="AS358" s="201"/>
      <c r="AT358" s="201"/>
      <c r="AU358" s="204"/>
      <c r="AV358" s="201"/>
      <c r="AW358" s="121"/>
      <c r="AX358" s="200" t="str">
        <f t="shared" si="16"/>
        <v/>
      </c>
      <c r="AY358" s="201"/>
      <c r="AZ358" s="201"/>
      <c r="BA358" s="201"/>
      <c r="BB358" s="201"/>
      <c r="BC358" s="204"/>
      <c r="BD358" s="208"/>
      <c r="BE358" s="201"/>
      <c r="BF358" s="201"/>
      <c r="BG358" s="201"/>
      <c r="BH358" s="204"/>
      <c r="BI358" s="201"/>
      <c r="BJ358" s="201"/>
      <c r="BK358" s="201"/>
      <c r="BL358" s="201"/>
      <c r="BM358" s="205"/>
      <c r="BN358" s="201"/>
      <c r="BO358" s="199"/>
      <c r="BP358" s="201"/>
      <c r="BQ358" s="199"/>
      <c r="BR358" s="199"/>
      <c r="BS358" s="199"/>
      <c r="BT358" s="199"/>
      <c r="BU358" s="199"/>
      <c r="BV358" s="199"/>
      <c r="BW358" s="199"/>
      <c r="BX358" s="201"/>
      <c r="CB358" s="214"/>
      <c r="CC358" s="214"/>
      <c r="CD358" s="214"/>
      <c r="CE358" s="215"/>
    </row>
    <row r="359" spans="1:83" s="177" customFormat="1" ht="27" customHeight="1" thickTop="1" thickBot="1" x14ac:dyDescent="0.25">
      <c r="A359" s="191"/>
      <c r="B359" s="173" t="str">
        <f t="shared" si="17"/>
        <v/>
      </c>
      <c r="C359" s="304" t="str">
        <f>IF(D359="","",(VLOOKUP(D359,Lookups!$B$4:$C$2561,2,FALSE)))</f>
        <v/>
      </c>
      <c r="D359" s="366"/>
      <c r="E359" s="173"/>
      <c r="F359" s="199"/>
      <c r="G359" s="173"/>
      <c r="H359" s="199"/>
      <c r="I359" s="173"/>
      <c r="J359" s="200" t="str">
        <f t="shared" si="15"/>
        <v/>
      </c>
      <c r="K359" s="173"/>
      <c r="L359" s="173"/>
      <c r="M359" s="173"/>
      <c r="N359" s="173"/>
      <c r="O359" s="173"/>
      <c r="P359" s="173"/>
      <c r="Q359" s="199"/>
      <c r="R359" s="199"/>
      <c r="S359" s="173"/>
      <c r="T359" s="121"/>
      <c r="U359" s="173"/>
      <c r="V359" s="121"/>
      <c r="W359" s="121"/>
      <c r="X359" s="121"/>
      <c r="Y359" s="121"/>
      <c r="Z359" s="121"/>
      <c r="AA359" s="121"/>
      <c r="AB359" s="173"/>
      <c r="AC359" s="173"/>
      <c r="AD359" s="173"/>
      <c r="AE359" s="200" t="str">
        <f>IF(AD359="","",(VLOOKUP(AD359,#REF!,2,FALSE)))</f>
        <v/>
      </c>
      <c r="AF359" s="173"/>
      <c r="AG359" s="173"/>
      <c r="AH359" s="173"/>
      <c r="AI359" s="202"/>
      <c r="AJ359" s="201"/>
      <c r="AK359" s="201"/>
      <c r="AL359" s="201"/>
      <c r="AM359" s="203"/>
      <c r="AN359" s="203"/>
      <c r="AO359" s="203"/>
      <c r="AP359" s="201"/>
      <c r="AQ359" s="201"/>
      <c r="AR359" s="201"/>
      <c r="AS359" s="201"/>
      <c r="AT359" s="201"/>
      <c r="AU359" s="204"/>
      <c r="AV359" s="201"/>
      <c r="AW359" s="121"/>
      <c r="AX359" s="200" t="str">
        <f t="shared" si="16"/>
        <v/>
      </c>
      <c r="AY359" s="201"/>
      <c r="AZ359" s="201"/>
      <c r="BA359" s="201"/>
      <c r="BB359" s="201"/>
      <c r="BC359" s="204"/>
      <c r="BD359" s="208"/>
      <c r="BE359" s="201"/>
      <c r="BF359" s="201"/>
      <c r="BG359" s="201"/>
      <c r="BH359" s="204"/>
      <c r="BI359" s="201"/>
      <c r="BJ359" s="201"/>
      <c r="BK359" s="201"/>
      <c r="BL359" s="201"/>
      <c r="BM359" s="205"/>
      <c r="BN359" s="201"/>
      <c r="BO359" s="199"/>
      <c r="BP359" s="201"/>
      <c r="BQ359" s="199"/>
      <c r="BR359" s="199"/>
      <c r="BS359" s="199"/>
      <c r="BT359" s="199"/>
      <c r="BU359" s="199"/>
      <c r="BV359" s="199"/>
      <c r="BW359" s="199"/>
      <c r="BX359" s="201"/>
      <c r="CB359" s="214"/>
      <c r="CC359" s="214"/>
      <c r="CD359" s="214"/>
      <c r="CE359" s="215"/>
    </row>
    <row r="360" spans="1:83" s="177" customFormat="1" ht="27" customHeight="1" thickTop="1" thickBot="1" x14ac:dyDescent="0.25">
      <c r="A360" s="191"/>
      <c r="B360" s="173" t="str">
        <f t="shared" si="17"/>
        <v/>
      </c>
      <c r="C360" s="304" t="str">
        <f>IF(D360="","",(VLOOKUP(D360,Lookups!$B$4:$C$2561,2,FALSE)))</f>
        <v/>
      </c>
      <c r="D360" s="366"/>
      <c r="E360" s="173"/>
      <c r="F360" s="199"/>
      <c r="G360" s="173"/>
      <c r="H360" s="199"/>
      <c r="I360" s="173"/>
      <c r="J360" s="200" t="str">
        <f t="shared" si="15"/>
        <v/>
      </c>
      <c r="K360" s="173"/>
      <c r="L360" s="173"/>
      <c r="M360" s="173"/>
      <c r="N360" s="173"/>
      <c r="O360" s="173"/>
      <c r="P360" s="173"/>
      <c r="Q360" s="199"/>
      <c r="R360" s="199"/>
      <c r="S360" s="173"/>
      <c r="T360" s="121"/>
      <c r="U360" s="173"/>
      <c r="V360" s="121"/>
      <c r="W360" s="121"/>
      <c r="X360" s="121"/>
      <c r="Y360" s="121"/>
      <c r="Z360" s="121"/>
      <c r="AA360" s="121"/>
      <c r="AB360" s="173"/>
      <c r="AC360" s="173"/>
      <c r="AD360" s="173"/>
      <c r="AE360" s="200" t="str">
        <f>IF(AD360="","",(VLOOKUP(AD360,#REF!,2,FALSE)))</f>
        <v/>
      </c>
      <c r="AF360" s="173"/>
      <c r="AG360" s="173"/>
      <c r="AH360" s="173"/>
      <c r="AI360" s="202"/>
      <c r="AJ360" s="201"/>
      <c r="AK360" s="201"/>
      <c r="AL360" s="201"/>
      <c r="AM360" s="203"/>
      <c r="AN360" s="203"/>
      <c r="AO360" s="203"/>
      <c r="AP360" s="201"/>
      <c r="AQ360" s="201"/>
      <c r="AR360" s="201"/>
      <c r="AS360" s="201"/>
      <c r="AT360" s="201"/>
      <c r="AU360" s="204"/>
      <c r="AV360" s="201"/>
      <c r="AW360" s="121"/>
      <c r="AX360" s="200" t="str">
        <f t="shared" si="16"/>
        <v/>
      </c>
      <c r="AY360" s="201"/>
      <c r="AZ360" s="201"/>
      <c r="BA360" s="201"/>
      <c r="BB360" s="201"/>
      <c r="BC360" s="204"/>
      <c r="BD360" s="208"/>
      <c r="BE360" s="201"/>
      <c r="BF360" s="201"/>
      <c r="BG360" s="201"/>
      <c r="BH360" s="204"/>
      <c r="BI360" s="201"/>
      <c r="BJ360" s="201"/>
      <c r="BK360" s="201"/>
      <c r="BL360" s="201"/>
      <c r="BM360" s="205"/>
      <c r="BN360" s="201"/>
      <c r="BO360" s="199"/>
      <c r="BP360" s="201"/>
      <c r="BQ360" s="199"/>
      <c r="BR360" s="199"/>
      <c r="BS360" s="199"/>
      <c r="BT360" s="199"/>
      <c r="BU360" s="199"/>
      <c r="BV360" s="199"/>
      <c r="BW360" s="199"/>
      <c r="BX360" s="201"/>
      <c r="CB360" s="214"/>
      <c r="CC360" s="214"/>
      <c r="CD360" s="214"/>
      <c r="CE360" s="215"/>
    </row>
    <row r="361" spans="1:83" s="177" customFormat="1" ht="27" customHeight="1" thickTop="1" thickBot="1" x14ac:dyDescent="0.25">
      <c r="A361" s="191"/>
      <c r="B361" s="173" t="str">
        <f t="shared" si="17"/>
        <v/>
      </c>
      <c r="C361" s="304" t="str">
        <f>IF(D361="","",(VLOOKUP(D361,Lookups!$B$4:$C$2561,2,FALSE)))</f>
        <v/>
      </c>
      <c r="D361" s="366"/>
      <c r="E361" s="173"/>
      <c r="F361" s="199"/>
      <c r="G361" s="173"/>
      <c r="H361" s="199"/>
      <c r="I361" s="173"/>
      <c r="J361" s="200" t="str">
        <f t="shared" si="15"/>
        <v/>
      </c>
      <c r="K361" s="173"/>
      <c r="L361" s="173"/>
      <c r="M361" s="173"/>
      <c r="N361" s="173"/>
      <c r="O361" s="173"/>
      <c r="P361" s="173"/>
      <c r="Q361" s="199"/>
      <c r="R361" s="199"/>
      <c r="S361" s="173"/>
      <c r="T361" s="121"/>
      <c r="U361" s="173"/>
      <c r="V361" s="121"/>
      <c r="W361" s="121"/>
      <c r="X361" s="121"/>
      <c r="Y361" s="121"/>
      <c r="Z361" s="121"/>
      <c r="AA361" s="121"/>
      <c r="AB361" s="173"/>
      <c r="AC361" s="173"/>
      <c r="AD361" s="173"/>
      <c r="AE361" s="200" t="str">
        <f>IF(AD361="","",(VLOOKUP(AD361,#REF!,2,FALSE)))</f>
        <v/>
      </c>
      <c r="AF361" s="173"/>
      <c r="AG361" s="173"/>
      <c r="AH361" s="173"/>
      <c r="AI361" s="202"/>
      <c r="AJ361" s="201"/>
      <c r="AK361" s="201"/>
      <c r="AL361" s="201"/>
      <c r="AM361" s="203"/>
      <c r="AN361" s="203"/>
      <c r="AO361" s="203"/>
      <c r="AP361" s="201"/>
      <c r="AQ361" s="201"/>
      <c r="AR361" s="201"/>
      <c r="AS361" s="201"/>
      <c r="AT361" s="201"/>
      <c r="AU361" s="204"/>
      <c r="AV361" s="201"/>
      <c r="AW361" s="121"/>
      <c r="AX361" s="200" t="str">
        <f t="shared" si="16"/>
        <v/>
      </c>
      <c r="AY361" s="201"/>
      <c r="AZ361" s="201"/>
      <c r="BA361" s="201"/>
      <c r="BB361" s="201"/>
      <c r="BC361" s="204"/>
      <c r="BD361" s="208"/>
      <c r="BE361" s="201"/>
      <c r="BF361" s="201"/>
      <c r="BG361" s="201"/>
      <c r="BH361" s="204"/>
      <c r="BI361" s="201"/>
      <c r="BJ361" s="201"/>
      <c r="BK361" s="201"/>
      <c r="BL361" s="201"/>
      <c r="BM361" s="205"/>
      <c r="BN361" s="201"/>
      <c r="BO361" s="199"/>
      <c r="BP361" s="201"/>
      <c r="BQ361" s="199"/>
      <c r="BR361" s="199"/>
      <c r="BS361" s="199"/>
      <c r="BT361" s="199"/>
      <c r="BU361" s="199"/>
      <c r="BV361" s="199"/>
      <c r="BW361" s="199"/>
      <c r="BX361" s="201"/>
      <c r="CB361" s="214"/>
      <c r="CC361" s="214"/>
      <c r="CD361" s="214"/>
      <c r="CE361" s="215"/>
    </row>
    <row r="362" spans="1:83" s="177" customFormat="1" ht="27" customHeight="1" thickTop="1" thickBot="1" x14ac:dyDescent="0.25">
      <c r="A362" s="191"/>
      <c r="B362" s="173" t="str">
        <f t="shared" si="17"/>
        <v/>
      </c>
      <c r="C362" s="304" t="str">
        <f>IF(D362="","",(VLOOKUP(D362,Lookups!$B$4:$C$2561,2,FALSE)))</f>
        <v/>
      </c>
      <c r="D362" s="366"/>
      <c r="E362" s="173"/>
      <c r="F362" s="199"/>
      <c r="G362" s="173"/>
      <c r="H362" s="199"/>
      <c r="I362" s="173"/>
      <c r="J362" s="200" t="str">
        <f t="shared" si="15"/>
        <v/>
      </c>
      <c r="K362" s="173"/>
      <c r="L362" s="173"/>
      <c r="M362" s="173"/>
      <c r="N362" s="173"/>
      <c r="O362" s="173"/>
      <c r="P362" s="173"/>
      <c r="Q362" s="199"/>
      <c r="R362" s="199"/>
      <c r="S362" s="173"/>
      <c r="T362" s="121"/>
      <c r="U362" s="173"/>
      <c r="V362" s="121"/>
      <c r="W362" s="121"/>
      <c r="X362" s="121"/>
      <c r="Y362" s="121"/>
      <c r="Z362" s="121"/>
      <c r="AA362" s="121"/>
      <c r="AB362" s="173"/>
      <c r="AC362" s="173"/>
      <c r="AD362" s="173"/>
      <c r="AE362" s="200" t="str">
        <f>IF(AD362="","",(VLOOKUP(AD362,#REF!,2,FALSE)))</f>
        <v/>
      </c>
      <c r="AF362" s="173"/>
      <c r="AG362" s="173"/>
      <c r="AH362" s="173"/>
      <c r="AI362" s="202"/>
      <c r="AJ362" s="201"/>
      <c r="AK362" s="201"/>
      <c r="AL362" s="201"/>
      <c r="AM362" s="203"/>
      <c r="AN362" s="203"/>
      <c r="AO362" s="203"/>
      <c r="AP362" s="201"/>
      <c r="AQ362" s="201"/>
      <c r="AR362" s="201"/>
      <c r="AS362" s="201"/>
      <c r="AT362" s="201"/>
      <c r="AU362" s="204"/>
      <c r="AV362" s="201"/>
      <c r="AW362" s="121"/>
      <c r="AX362" s="200" t="str">
        <f t="shared" si="16"/>
        <v/>
      </c>
      <c r="AY362" s="201"/>
      <c r="AZ362" s="201"/>
      <c r="BA362" s="201"/>
      <c r="BB362" s="201"/>
      <c r="BC362" s="204"/>
      <c r="BD362" s="208"/>
      <c r="BE362" s="201"/>
      <c r="BF362" s="201"/>
      <c r="BG362" s="201"/>
      <c r="BH362" s="204"/>
      <c r="BI362" s="201"/>
      <c r="BJ362" s="201"/>
      <c r="BK362" s="201"/>
      <c r="BL362" s="201"/>
      <c r="BM362" s="205"/>
      <c r="BN362" s="201"/>
      <c r="BO362" s="199"/>
      <c r="BP362" s="201"/>
      <c r="BQ362" s="199"/>
      <c r="BR362" s="199"/>
      <c r="BS362" s="199"/>
      <c r="BT362" s="199"/>
      <c r="BU362" s="199"/>
      <c r="BV362" s="199"/>
      <c r="BW362" s="199"/>
      <c r="BX362" s="201"/>
      <c r="CB362" s="214"/>
      <c r="CC362" s="214"/>
      <c r="CD362" s="214"/>
      <c r="CE362" s="215"/>
    </row>
    <row r="363" spans="1:83" s="177" customFormat="1" ht="27" customHeight="1" thickTop="1" thickBot="1" x14ac:dyDescent="0.25">
      <c r="A363" s="191"/>
      <c r="B363" s="173" t="str">
        <f t="shared" si="17"/>
        <v/>
      </c>
      <c r="C363" s="304" t="str">
        <f>IF(D363="","",(VLOOKUP(D363,Lookups!$B$4:$C$2561,2,FALSE)))</f>
        <v/>
      </c>
      <c r="D363" s="366"/>
      <c r="E363" s="173"/>
      <c r="F363" s="199"/>
      <c r="G363" s="173"/>
      <c r="H363" s="199"/>
      <c r="I363" s="173"/>
      <c r="J363" s="200" t="str">
        <f t="shared" si="15"/>
        <v/>
      </c>
      <c r="K363" s="173"/>
      <c r="L363" s="173"/>
      <c r="M363" s="173"/>
      <c r="N363" s="173"/>
      <c r="O363" s="173"/>
      <c r="P363" s="173"/>
      <c r="Q363" s="199"/>
      <c r="R363" s="199"/>
      <c r="S363" s="173"/>
      <c r="T363" s="121"/>
      <c r="U363" s="173"/>
      <c r="V363" s="121"/>
      <c r="W363" s="121"/>
      <c r="X363" s="121"/>
      <c r="Y363" s="121"/>
      <c r="Z363" s="121"/>
      <c r="AA363" s="121"/>
      <c r="AB363" s="173"/>
      <c r="AC363" s="173"/>
      <c r="AD363" s="173"/>
      <c r="AE363" s="200" t="str">
        <f>IF(AD363="","",(VLOOKUP(AD363,#REF!,2,FALSE)))</f>
        <v/>
      </c>
      <c r="AF363" s="173"/>
      <c r="AG363" s="173"/>
      <c r="AH363" s="173"/>
      <c r="AI363" s="202"/>
      <c r="AJ363" s="201"/>
      <c r="AK363" s="201"/>
      <c r="AL363" s="201"/>
      <c r="AM363" s="203"/>
      <c r="AN363" s="203"/>
      <c r="AO363" s="203"/>
      <c r="AP363" s="201"/>
      <c r="AQ363" s="201"/>
      <c r="AR363" s="201"/>
      <c r="AS363" s="201"/>
      <c r="AT363" s="201"/>
      <c r="AU363" s="204"/>
      <c r="AV363" s="201"/>
      <c r="AW363" s="121"/>
      <c r="AX363" s="200" t="str">
        <f t="shared" si="16"/>
        <v/>
      </c>
      <c r="AY363" s="201"/>
      <c r="AZ363" s="201"/>
      <c r="BA363" s="201"/>
      <c r="BB363" s="201"/>
      <c r="BC363" s="204"/>
      <c r="BD363" s="208"/>
      <c r="BE363" s="201"/>
      <c r="BF363" s="201"/>
      <c r="BG363" s="201"/>
      <c r="BH363" s="204"/>
      <c r="BI363" s="201"/>
      <c r="BJ363" s="201"/>
      <c r="BK363" s="201"/>
      <c r="BL363" s="201"/>
      <c r="BM363" s="205"/>
      <c r="BN363" s="201"/>
      <c r="BO363" s="199"/>
      <c r="BP363" s="201"/>
      <c r="BQ363" s="199"/>
      <c r="BR363" s="199"/>
      <c r="BS363" s="199"/>
      <c r="BT363" s="199"/>
      <c r="BU363" s="199"/>
      <c r="BV363" s="199"/>
      <c r="BW363" s="199"/>
      <c r="BX363" s="201"/>
      <c r="CB363" s="214"/>
      <c r="CC363" s="214"/>
      <c r="CD363" s="214"/>
      <c r="CE363" s="215"/>
    </row>
    <row r="364" spans="1:83" s="177" customFormat="1" ht="27" customHeight="1" thickTop="1" thickBot="1" x14ac:dyDescent="0.25">
      <c r="A364" s="191"/>
      <c r="B364" s="173" t="str">
        <f t="shared" si="17"/>
        <v/>
      </c>
      <c r="C364" s="304" t="str">
        <f>IF(D364="","",(VLOOKUP(D364,Lookups!$B$4:$C$2561,2,FALSE)))</f>
        <v/>
      </c>
      <c r="D364" s="366"/>
      <c r="E364" s="173"/>
      <c r="F364" s="199"/>
      <c r="G364" s="173"/>
      <c r="H364" s="199"/>
      <c r="I364" s="173"/>
      <c r="J364" s="200" t="str">
        <f t="shared" si="15"/>
        <v/>
      </c>
      <c r="K364" s="173"/>
      <c r="L364" s="173"/>
      <c r="M364" s="173"/>
      <c r="N364" s="173"/>
      <c r="O364" s="173"/>
      <c r="P364" s="173"/>
      <c r="Q364" s="199"/>
      <c r="R364" s="199"/>
      <c r="S364" s="173"/>
      <c r="T364" s="121"/>
      <c r="U364" s="173"/>
      <c r="V364" s="121"/>
      <c r="W364" s="121"/>
      <c r="X364" s="121"/>
      <c r="Y364" s="121"/>
      <c r="Z364" s="121"/>
      <c r="AA364" s="121"/>
      <c r="AB364" s="173"/>
      <c r="AC364" s="173"/>
      <c r="AD364" s="173"/>
      <c r="AE364" s="200" t="str">
        <f>IF(AD364="","",(VLOOKUP(AD364,#REF!,2,FALSE)))</f>
        <v/>
      </c>
      <c r="AF364" s="173"/>
      <c r="AG364" s="173"/>
      <c r="AH364" s="173"/>
      <c r="AI364" s="202"/>
      <c r="AJ364" s="201"/>
      <c r="AK364" s="201"/>
      <c r="AL364" s="201"/>
      <c r="AM364" s="203"/>
      <c r="AN364" s="203"/>
      <c r="AO364" s="203"/>
      <c r="AP364" s="201"/>
      <c r="AQ364" s="201"/>
      <c r="AR364" s="201"/>
      <c r="AS364" s="201"/>
      <c r="AT364" s="201"/>
      <c r="AU364" s="204"/>
      <c r="AV364" s="201"/>
      <c r="AW364" s="121"/>
      <c r="AX364" s="200" t="str">
        <f t="shared" si="16"/>
        <v/>
      </c>
      <c r="AY364" s="201"/>
      <c r="AZ364" s="201"/>
      <c r="BA364" s="201"/>
      <c r="BB364" s="201"/>
      <c r="BC364" s="204"/>
      <c r="BD364" s="208"/>
      <c r="BE364" s="201"/>
      <c r="BF364" s="201"/>
      <c r="BG364" s="201"/>
      <c r="BH364" s="204"/>
      <c r="BI364" s="201"/>
      <c r="BJ364" s="201"/>
      <c r="BK364" s="201"/>
      <c r="BL364" s="201"/>
      <c r="BM364" s="205"/>
      <c r="BN364" s="201"/>
      <c r="BO364" s="199"/>
      <c r="BP364" s="201"/>
      <c r="BQ364" s="199"/>
      <c r="BR364" s="199"/>
      <c r="BS364" s="199"/>
      <c r="BT364" s="199"/>
      <c r="BU364" s="199"/>
      <c r="BV364" s="199"/>
      <c r="BW364" s="199"/>
      <c r="BX364" s="201"/>
      <c r="CB364" s="214"/>
      <c r="CC364" s="214"/>
      <c r="CD364" s="214"/>
      <c r="CE364" s="215"/>
    </row>
    <row r="365" spans="1:83" s="177" customFormat="1" ht="27" customHeight="1" thickTop="1" thickBot="1" x14ac:dyDescent="0.25">
      <c r="A365" s="191"/>
      <c r="B365" s="173" t="str">
        <f t="shared" si="17"/>
        <v/>
      </c>
      <c r="C365" s="304" t="str">
        <f>IF(D365="","",(VLOOKUP(D365,Lookups!$B$4:$C$2561,2,FALSE)))</f>
        <v/>
      </c>
      <c r="D365" s="366"/>
      <c r="E365" s="173"/>
      <c r="F365" s="199"/>
      <c r="G365" s="173"/>
      <c r="H365" s="199"/>
      <c r="I365" s="173"/>
      <c r="J365" s="200" t="str">
        <f t="shared" si="15"/>
        <v/>
      </c>
      <c r="K365" s="173"/>
      <c r="L365" s="173"/>
      <c r="M365" s="173"/>
      <c r="N365" s="173"/>
      <c r="O365" s="173"/>
      <c r="P365" s="173"/>
      <c r="Q365" s="199"/>
      <c r="R365" s="199"/>
      <c r="S365" s="173"/>
      <c r="T365" s="121"/>
      <c r="U365" s="173"/>
      <c r="V365" s="121"/>
      <c r="W365" s="121"/>
      <c r="X365" s="121"/>
      <c r="Y365" s="121"/>
      <c r="Z365" s="121"/>
      <c r="AA365" s="121"/>
      <c r="AB365" s="173"/>
      <c r="AC365" s="173"/>
      <c r="AD365" s="173"/>
      <c r="AE365" s="200" t="str">
        <f>IF(AD365="","",(VLOOKUP(AD365,#REF!,2,FALSE)))</f>
        <v/>
      </c>
      <c r="AF365" s="173"/>
      <c r="AG365" s="173"/>
      <c r="AH365" s="173"/>
      <c r="AI365" s="202"/>
      <c r="AJ365" s="201"/>
      <c r="AK365" s="201"/>
      <c r="AL365" s="201"/>
      <c r="AM365" s="203"/>
      <c r="AN365" s="203"/>
      <c r="AO365" s="203"/>
      <c r="AP365" s="201"/>
      <c r="AQ365" s="201"/>
      <c r="AR365" s="201"/>
      <c r="AS365" s="201"/>
      <c r="AT365" s="201"/>
      <c r="AU365" s="204"/>
      <c r="AV365" s="201"/>
      <c r="AW365" s="121"/>
      <c r="AX365" s="200" t="str">
        <f t="shared" si="16"/>
        <v/>
      </c>
      <c r="AY365" s="201"/>
      <c r="AZ365" s="201"/>
      <c r="BA365" s="201"/>
      <c r="BB365" s="201"/>
      <c r="BC365" s="204"/>
      <c r="BD365" s="208"/>
      <c r="BE365" s="201"/>
      <c r="BF365" s="201"/>
      <c r="BG365" s="201"/>
      <c r="BH365" s="204"/>
      <c r="BI365" s="201"/>
      <c r="BJ365" s="201"/>
      <c r="BK365" s="201"/>
      <c r="BL365" s="201"/>
      <c r="BM365" s="205"/>
      <c r="BN365" s="201"/>
      <c r="BO365" s="199"/>
      <c r="BP365" s="201"/>
      <c r="BQ365" s="199"/>
      <c r="BR365" s="199"/>
      <c r="BS365" s="199"/>
      <c r="BT365" s="199"/>
      <c r="BU365" s="199"/>
      <c r="BV365" s="199"/>
      <c r="BW365" s="199"/>
      <c r="BX365" s="201"/>
      <c r="CB365" s="214"/>
      <c r="CC365" s="214"/>
      <c r="CD365" s="214"/>
      <c r="CE365" s="215"/>
    </row>
    <row r="366" spans="1:83" s="177" customFormat="1" ht="27" customHeight="1" thickTop="1" thickBot="1" x14ac:dyDescent="0.25">
      <c r="A366" s="191"/>
      <c r="B366" s="173" t="str">
        <f t="shared" si="17"/>
        <v/>
      </c>
      <c r="C366" s="304" t="str">
        <f>IF(D366="","",(VLOOKUP(D366,Lookups!$B$4:$C$2561,2,FALSE)))</f>
        <v/>
      </c>
      <c r="D366" s="366"/>
      <c r="E366" s="173"/>
      <c r="F366" s="199"/>
      <c r="G366" s="173"/>
      <c r="H366" s="199"/>
      <c r="I366" s="173"/>
      <c r="J366" s="200" t="str">
        <f t="shared" si="15"/>
        <v/>
      </c>
      <c r="K366" s="173"/>
      <c r="L366" s="173"/>
      <c r="M366" s="173"/>
      <c r="N366" s="173"/>
      <c r="O366" s="173"/>
      <c r="P366" s="173"/>
      <c r="Q366" s="199"/>
      <c r="R366" s="199"/>
      <c r="S366" s="173"/>
      <c r="T366" s="121"/>
      <c r="U366" s="173"/>
      <c r="V366" s="121"/>
      <c r="W366" s="121"/>
      <c r="X366" s="121"/>
      <c r="Y366" s="121"/>
      <c r="Z366" s="121"/>
      <c r="AA366" s="121"/>
      <c r="AB366" s="173"/>
      <c r="AC366" s="173"/>
      <c r="AD366" s="173"/>
      <c r="AE366" s="200" t="str">
        <f>IF(AD366="","",(VLOOKUP(AD366,#REF!,2,FALSE)))</f>
        <v/>
      </c>
      <c r="AF366" s="173"/>
      <c r="AG366" s="173"/>
      <c r="AH366" s="173"/>
      <c r="AI366" s="202"/>
      <c r="AJ366" s="201"/>
      <c r="AK366" s="201"/>
      <c r="AL366" s="201"/>
      <c r="AM366" s="203"/>
      <c r="AN366" s="203"/>
      <c r="AO366" s="203"/>
      <c r="AP366" s="201"/>
      <c r="AQ366" s="201"/>
      <c r="AR366" s="201"/>
      <c r="AS366" s="201"/>
      <c r="AT366" s="201"/>
      <c r="AU366" s="204"/>
      <c r="AV366" s="201"/>
      <c r="AW366" s="121"/>
      <c r="AX366" s="200" t="str">
        <f t="shared" si="16"/>
        <v/>
      </c>
      <c r="AY366" s="201"/>
      <c r="AZ366" s="201"/>
      <c r="BA366" s="201"/>
      <c r="BB366" s="201"/>
      <c r="BC366" s="204"/>
      <c r="BD366" s="208"/>
      <c r="BE366" s="201"/>
      <c r="BF366" s="201"/>
      <c r="BG366" s="201"/>
      <c r="BH366" s="204"/>
      <c r="BI366" s="201"/>
      <c r="BJ366" s="201"/>
      <c r="BK366" s="201"/>
      <c r="BL366" s="201"/>
      <c r="BM366" s="205"/>
      <c r="BN366" s="201"/>
      <c r="BO366" s="199"/>
      <c r="BP366" s="201"/>
      <c r="BQ366" s="199"/>
      <c r="BR366" s="199"/>
      <c r="BS366" s="199"/>
      <c r="BT366" s="199"/>
      <c r="BU366" s="199"/>
      <c r="BV366" s="199"/>
      <c r="BW366" s="199"/>
      <c r="BX366" s="201"/>
      <c r="CB366" s="214"/>
      <c r="CC366" s="214"/>
      <c r="CD366" s="214"/>
      <c r="CE366" s="215"/>
    </row>
    <row r="367" spans="1:83" s="177" customFormat="1" ht="27" customHeight="1" thickTop="1" thickBot="1" x14ac:dyDescent="0.25">
      <c r="A367" s="191"/>
      <c r="B367" s="173" t="str">
        <f t="shared" si="17"/>
        <v/>
      </c>
      <c r="C367" s="304" t="str">
        <f>IF(D367="","",(VLOOKUP(D367,Lookups!$B$4:$C$2561,2,FALSE)))</f>
        <v/>
      </c>
      <c r="D367" s="366"/>
      <c r="E367" s="173"/>
      <c r="F367" s="199"/>
      <c r="G367" s="173"/>
      <c r="H367" s="199"/>
      <c r="I367" s="173"/>
      <c r="J367" s="200" t="str">
        <f t="shared" si="15"/>
        <v/>
      </c>
      <c r="K367" s="173"/>
      <c r="L367" s="173"/>
      <c r="M367" s="173"/>
      <c r="N367" s="173"/>
      <c r="O367" s="173"/>
      <c r="P367" s="173"/>
      <c r="Q367" s="199"/>
      <c r="R367" s="199"/>
      <c r="S367" s="173"/>
      <c r="T367" s="121"/>
      <c r="U367" s="173"/>
      <c r="V367" s="121"/>
      <c r="W367" s="121"/>
      <c r="X367" s="121"/>
      <c r="Y367" s="121"/>
      <c r="Z367" s="121"/>
      <c r="AA367" s="121"/>
      <c r="AB367" s="173"/>
      <c r="AC367" s="173"/>
      <c r="AD367" s="173"/>
      <c r="AE367" s="200" t="str">
        <f>IF(AD367="","",(VLOOKUP(AD367,#REF!,2,FALSE)))</f>
        <v/>
      </c>
      <c r="AF367" s="173"/>
      <c r="AG367" s="173"/>
      <c r="AH367" s="173"/>
      <c r="AI367" s="202"/>
      <c r="AJ367" s="201"/>
      <c r="AK367" s="201"/>
      <c r="AL367" s="201"/>
      <c r="AM367" s="203"/>
      <c r="AN367" s="203"/>
      <c r="AO367" s="203"/>
      <c r="AP367" s="201"/>
      <c r="AQ367" s="201"/>
      <c r="AR367" s="201"/>
      <c r="AS367" s="201"/>
      <c r="AT367" s="201"/>
      <c r="AU367" s="204"/>
      <c r="AV367" s="201"/>
      <c r="AW367" s="121"/>
      <c r="AX367" s="200" t="str">
        <f t="shared" si="16"/>
        <v/>
      </c>
      <c r="AY367" s="201"/>
      <c r="AZ367" s="201"/>
      <c r="BA367" s="201"/>
      <c r="BB367" s="201"/>
      <c r="BC367" s="204"/>
      <c r="BD367" s="208"/>
      <c r="BE367" s="201"/>
      <c r="BF367" s="201"/>
      <c r="BG367" s="201"/>
      <c r="BH367" s="204"/>
      <c r="BI367" s="201"/>
      <c r="BJ367" s="201"/>
      <c r="BK367" s="201"/>
      <c r="BL367" s="201"/>
      <c r="BM367" s="205"/>
      <c r="BN367" s="201"/>
      <c r="BO367" s="199"/>
      <c r="BP367" s="201"/>
      <c r="BQ367" s="199"/>
      <c r="BR367" s="199"/>
      <c r="BS367" s="199"/>
      <c r="BT367" s="199"/>
      <c r="BU367" s="199"/>
      <c r="BV367" s="199"/>
      <c r="BW367" s="199"/>
      <c r="BX367" s="201"/>
      <c r="CB367" s="214"/>
      <c r="CC367" s="214"/>
      <c r="CD367" s="214"/>
      <c r="CE367" s="215"/>
    </row>
    <row r="368" spans="1:83" s="177" customFormat="1" ht="27" customHeight="1" thickTop="1" thickBot="1" x14ac:dyDescent="0.25">
      <c r="A368" s="191"/>
      <c r="B368" s="173" t="str">
        <f t="shared" si="17"/>
        <v/>
      </c>
      <c r="C368" s="304" t="str">
        <f>IF(D368="","",(VLOOKUP(D368,Lookups!$B$4:$C$2561,2,FALSE)))</f>
        <v/>
      </c>
      <c r="D368" s="366"/>
      <c r="E368" s="173"/>
      <c r="F368" s="199"/>
      <c r="G368" s="173"/>
      <c r="H368" s="199"/>
      <c r="I368" s="173"/>
      <c r="J368" s="200" t="str">
        <f t="shared" si="15"/>
        <v/>
      </c>
      <c r="K368" s="173"/>
      <c r="L368" s="173"/>
      <c r="M368" s="173"/>
      <c r="N368" s="173"/>
      <c r="O368" s="173"/>
      <c r="P368" s="173"/>
      <c r="Q368" s="199"/>
      <c r="R368" s="199"/>
      <c r="S368" s="173"/>
      <c r="T368" s="121"/>
      <c r="U368" s="173"/>
      <c r="V368" s="121"/>
      <c r="W368" s="121"/>
      <c r="X368" s="121"/>
      <c r="Y368" s="121"/>
      <c r="Z368" s="121"/>
      <c r="AA368" s="121"/>
      <c r="AB368" s="173"/>
      <c r="AC368" s="173"/>
      <c r="AD368" s="173"/>
      <c r="AE368" s="200" t="str">
        <f>IF(AD368="","",(VLOOKUP(AD368,#REF!,2,FALSE)))</f>
        <v/>
      </c>
      <c r="AF368" s="173"/>
      <c r="AG368" s="173"/>
      <c r="AH368" s="173"/>
      <c r="AI368" s="202"/>
      <c r="AJ368" s="201"/>
      <c r="AK368" s="201"/>
      <c r="AL368" s="201"/>
      <c r="AM368" s="203"/>
      <c r="AN368" s="203"/>
      <c r="AO368" s="203"/>
      <c r="AP368" s="201"/>
      <c r="AQ368" s="201"/>
      <c r="AR368" s="201"/>
      <c r="AS368" s="201"/>
      <c r="AT368" s="201"/>
      <c r="AU368" s="204"/>
      <c r="AV368" s="201"/>
      <c r="AW368" s="121"/>
      <c r="AX368" s="200" t="str">
        <f t="shared" si="16"/>
        <v/>
      </c>
      <c r="AY368" s="201"/>
      <c r="AZ368" s="201"/>
      <c r="BA368" s="201"/>
      <c r="BB368" s="201"/>
      <c r="BC368" s="204"/>
      <c r="BD368" s="208"/>
      <c r="BE368" s="201"/>
      <c r="BF368" s="201"/>
      <c r="BG368" s="201"/>
      <c r="BH368" s="204"/>
      <c r="BI368" s="201"/>
      <c r="BJ368" s="201"/>
      <c r="BK368" s="201"/>
      <c r="BL368" s="201"/>
      <c r="BM368" s="205"/>
      <c r="BN368" s="201"/>
      <c r="BO368" s="199"/>
      <c r="BP368" s="201"/>
      <c r="BQ368" s="199"/>
      <c r="BR368" s="199"/>
      <c r="BS368" s="199"/>
      <c r="BT368" s="199"/>
      <c r="BU368" s="199"/>
      <c r="BV368" s="199"/>
      <c r="BW368" s="199"/>
      <c r="BX368" s="201"/>
      <c r="CB368" s="214"/>
      <c r="CC368" s="214"/>
      <c r="CD368" s="214"/>
      <c r="CE368" s="215"/>
    </row>
    <row r="369" spans="1:83" s="177" customFormat="1" ht="27" customHeight="1" thickTop="1" thickBot="1" x14ac:dyDescent="0.25">
      <c r="A369" s="191"/>
      <c r="B369" s="173" t="str">
        <f t="shared" si="17"/>
        <v/>
      </c>
      <c r="C369" s="304" t="str">
        <f>IF(D369="","",(VLOOKUP(D369,Lookups!$B$4:$C$2561,2,FALSE)))</f>
        <v/>
      </c>
      <c r="D369" s="366"/>
      <c r="E369" s="173"/>
      <c r="F369" s="199"/>
      <c r="G369" s="173"/>
      <c r="H369" s="199"/>
      <c r="I369" s="173"/>
      <c r="J369" s="200" t="str">
        <f t="shared" si="15"/>
        <v/>
      </c>
      <c r="K369" s="173"/>
      <c r="L369" s="173"/>
      <c r="M369" s="173"/>
      <c r="N369" s="173"/>
      <c r="O369" s="173"/>
      <c r="P369" s="173"/>
      <c r="Q369" s="199"/>
      <c r="R369" s="199"/>
      <c r="S369" s="173"/>
      <c r="T369" s="121"/>
      <c r="U369" s="173"/>
      <c r="V369" s="121"/>
      <c r="W369" s="121"/>
      <c r="X369" s="121"/>
      <c r="Y369" s="121"/>
      <c r="Z369" s="121"/>
      <c r="AA369" s="121"/>
      <c r="AB369" s="173"/>
      <c r="AC369" s="173"/>
      <c r="AD369" s="173"/>
      <c r="AE369" s="200" t="str">
        <f>IF(AD369="","",(VLOOKUP(AD369,#REF!,2,FALSE)))</f>
        <v/>
      </c>
      <c r="AF369" s="173"/>
      <c r="AG369" s="173"/>
      <c r="AH369" s="173"/>
      <c r="AI369" s="202"/>
      <c r="AJ369" s="201"/>
      <c r="AK369" s="201"/>
      <c r="AL369" s="201"/>
      <c r="AM369" s="203"/>
      <c r="AN369" s="203"/>
      <c r="AO369" s="203"/>
      <c r="AP369" s="201"/>
      <c r="AQ369" s="201"/>
      <c r="AR369" s="201"/>
      <c r="AS369" s="201"/>
      <c r="AT369" s="201"/>
      <c r="AU369" s="204"/>
      <c r="AV369" s="201"/>
      <c r="AW369" s="121"/>
      <c r="AX369" s="200" t="str">
        <f t="shared" si="16"/>
        <v/>
      </c>
      <c r="AY369" s="201"/>
      <c r="AZ369" s="201"/>
      <c r="BA369" s="201"/>
      <c r="BB369" s="201"/>
      <c r="BC369" s="204"/>
      <c r="BD369" s="208"/>
      <c r="BE369" s="201"/>
      <c r="BF369" s="201"/>
      <c r="BG369" s="201"/>
      <c r="BH369" s="204"/>
      <c r="BI369" s="201"/>
      <c r="BJ369" s="201"/>
      <c r="BK369" s="201"/>
      <c r="BL369" s="201"/>
      <c r="BM369" s="205"/>
      <c r="BN369" s="201"/>
      <c r="BO369" s="199"/>
      <c r="BP369" s="201"/>
      <c r="BQ369" s="199"/>
      <c r="BR369" s="199"/>
      <c r="BS369" s="199"/>
      <c r="BT369" s="199"/>
      <c r="BU369" s="199"/>
      <c r="BV369" s="199"/>
      <c r="BW369" s="199"/>
      <c r="BX369" s="201"/>
      <c r="CB369" s="214"/>
      <c r="CC369" s="214"/>
      <c r="CD369" s="214"/>
      <c r="CE369" s="215"/>
    </row>
    <row r="370" spans="1:83" s="177" customFormat="1" ht="27" customHeight="1" thickTop="1" thickBot="1" x14ac:dyDescent="0.25">
      <c r="A370" s="191"/>
      <c r="B370" s="173" t="str">
        <f t="shared" si="17"/>
        <v/>
      </c>
      <c r="C370" s="304" t="str">
        <f>IF(D370="","",(VLOOKUP(D370,Lookups!$B$4:$C$2561,2,FALSE)))</f>
        <v/>
      </c>
      <c r="D370" s="366"/>
      <c r="E370" s="173"/>
      <c r="F370" s="199"/>
      <c r="G370" s="173"/>
      <c r="H370" s="199"/>
      <c r="I370" s="173"/>
      <c r="J370" s="200" t="str">
        <f t="shared" si="15"/>
        <v/>
      </c>
      <c r="K370" s="173"/>
      <c r="L370" s="173"/>
      <c r="M370" s="173"/>
      <c r="N370" s="173"/>
      <c r="O370" s="173"/>
      <c r="P370" s="173"/>
      <c r="Q370" s="199"/>
      <c r="R370" s="199"/>
      <c r="S370" s="173"/>
      <c r="T370" s="121"/>
      <c r="U370" s="173"/>
      <c r="V370" s="121"/>
      <c r="W370" s="121"/>
      <c r="X370" s="121"/>
      <c r="Y370" s="121"/>
      <c r="Z370" s="121"/>
      <c r="AA370" s="121"/>
      <c r="AB370" s="173"/>
      <c r="AC370" s="173"/>
      <c r="AD370" s="173"/>
      <c r="AE370" s="200" t="str">
        <f>IF(AD370="","",(VLOOKUP(AD370,#REF!,2,FALSE)))</f>
        <v/>
      </c>
      <c r="AF370" s="173"/>
      <c r="AG370" s="173"/>
      <c r="AH370" s="173"/>
      <c r="AI370" s="202"/>
      <c r="AJ370" s="201"/>
      <c r="AK370" s="201"/>
      <c r="AL370" s="201"/>
      <c r="AM370" s="203"/>
      <c r="AN370" s="203"/>
      <c r="AO370" s="203"/>
      <c r="AP370" s="201"/>
      <c r="AQ370" s="201"/>
      <c r="AR370" s="201"/>
      <c r="AS370" s="201"/>
      <c r="AT370" s="201"/>
      <c r="AU370" s="204"/>
      <c r="AV370" s="201"/>
      <c r="AW370" s="121"/>
      <c r="AX370" s="200" t="str">
        <f t="shared" si="16"/>
        <v/>
      </c>
      <c r="AY370" s="201"/>
      <c r="AZ370" s="201"/>
      <c r="BA370" s="201"/>
      <c r="BB370" s="201"/>
      <c r="BC370" s="204"/>
      <c r="BD370" s="208"/>
      <c r="BE370" s="201"/>
      <c r="BF370" s="201"/>
      <c r="BG370" s="201"/>
      <c r="BH370" s="204"/>
      <c r="BI370" s="201"/>
      <c r="BJ370" s="201"/>
      <c r="BK370" s="201"/>
      <c r="BL370" s="201"/>
      <c r="BM370" s="205"/>
      <c r="BN370" s="201"/>
      <c r="BO370" s="199"/>
      <c r="BP370" s="201"/>
      <c r="BQ370" s="199"/>
      <c r="BR370" s="199"/>
      <c r="BS370" s="199"/>
      <c r="BT370" s="199"/>
      <c r="BU370" s="199"/>
      <c r="BV370" s="199"/>
      <c r="BW370" s="199"/>
      <c r="BX370" s="201"/>
      <c r="CB370" s="214"/>
      <c r="CC370" s="214"/>
      <c r="CD370" s="214"/>
      <c r="CE370" s="215"/>
    </row>
    <row r="371" spans="1:83" s="177" customFormat="1" ht="27" customHeight="1" thickTop="1" thickBot="1" x14ac:dyDescent="0.25">
      <c r="A371" s="191"/>
      <c r="B371" s="173" t="str">
        <f t="shared" si="17"/>
        <v/>
      </c>
      <c r="C371" s="304" t="str">
        <f>IF(D371="","",(VLOOKUP(D371,Lookups!$B$4:$C$2561,2,FALSE)))</f>
        <v/>
      </c>
      <c r="D371" s="366"/>
      <c r="E371" s="173"/>
      <c r="F371" s="199"/>
      <c r="G371" s="173"/>
      <c r="H371" s="199"/>
      <c r="I371" s="173"/>
      <c r="J371" s="200" t="str">
        <f t="shared" si="15"/>
        <v/>
      </c>
      <c r="K371" s="173"/>
      <c r="L371" s="173"/>
      <c r="M371" s="173"/>
      <c r="N371" s="173"/>
      <c r="O371" s="173"/>
      <c r="P371" s="173"/>
      <c r="Q371" s="199"/>
      <c r="R371" s="199"/>
      <c r="S371" s="173"/>
      <c r="T371" s="121"/>
      <c r="U371" s="173"/>
      <c r="V371" s="121"/>
      <c r="W371" s="121"/>
      <c r="X371" s="121"/>
      <c r="Y371" s="121"/>
      <c r="Z371" s="121"/>
      <c r="AA371" s="121"/>
      <c r="AB371" s="173"/>
      <c r="AC371" s="173"/>
      <c r="AD371" s="173"/>
      <c r="AE371" s="200" t="str">
        <f>IF(AD371="","",(VLOOKUP(AD371,#REF!,2,FALSE)))</f>
        <v/>
      </c>
      <c r="AF371" s="173"/>
      <c r="AG371" s="173"/>
      <c r="AH371" s="173"/>
      <c r="AI371" s="202"/>
      <c r="AJ371" s="201"/>
      <c r="AK371" s="201"/>
      <c r="AL371" s="201"/>
      <c r="AM371" s="203"/>
      <c r="AN371" s="203"/>
      <c r="AO371" s="203"/>
      <c r="AP371" s="201"/>
      <c r="AQ371" s="201"/>
      <c r="AR371" s="201"/>
      <c r="AS371" s="201"/>
      <c r="AT371" s="201"/>
      <c r="AU371" s="204"/>
      <c r="AV371" s="201"/>
      <c r="AW371" s="121"/>
      <c r="AX371" s="200" t="str">
        <f t="shared" si="16"/>
        <v/>
      </c>
      <c r="AY371" s="201"/>
      <c r="AZ371" s="201"/>
      <c r="BA371" s="201"/>
      <c r="BB371" s="201"/>
      <c r="BC371" s="204"/>
      <c r="BD371" s="208"/>
      <c r="BE371" s="201"/>
      <c r="BF371" s="201"/>
      <c r="BG371" s="201"/>
      <c r="BH371" s="204"/>
      <c r="BI371" s="201"/>
      <c r="BJ371" s="201"/>
      <c r="BK371" s="201"/>
      <c r="BL371" s="201"/>
      <c r="BM371" s="205"/>
      <c r="BN371" s="201"/>
      <c r="BO371" s="199"/>
      <c r="BP371" s="201"/>
      <c r="BQ371" s="199"/>
      <c r="BR371" s="199"/>
      <c r="BS371" s="199"/>
      <c r="BT371" s="199"/>
      <c r="BU371" s="199"/>
      <c r="BV371" s="199"/>
      <c r="BW371" s="199"/>
      <c r="BX371" s="201"/>
      <c r="CB371" s="214"/>
      <c r="CC371" s="214"/>
      <c r="CD371" s="214"/>
      <c r="CE371" s="215"/>
    </row>
    <row r="372" spans="1:83" s="177" customFormat="1" ht="27" customHeight="1" thickTop="1" thickBot="1" x14ac:dyDescent="0.25">
      <c r="A372" s="191"/>
      <c r="B372" s="173" t="str">
        <f t="shared" si="17"/>
        <v/>
      </c>
      <c r="C372" s="304" t="str">
        <f>IF(D372="","",(VLOOKUP(D372,Lookups!$B$4:$C$2561,2,FALSE)))</f>
        <v/>
      </c>
      <c r="D372" s="366"/>
      <c r="E372" s="173"/>
      <c r="F372" s="199"/>
      <c r="G372" s="173"/>
      <c r="H372" s="199"/>
      <c r="I372" s="173"/>
      <c r="J372" s="200" t="str">
        <f t="shared" si="15"/>
        <v/>
      </c>
      <c r="K372" s="173"/>
      <c r="L372" s="173"/>
      <c r="M372" s="173"/>
      <c r="N372" s="173"/>
      <c r="O372" s="173"/>
      <c r="P372" s="173"/>
      <c r="Q372" s="199"/>
      <c r="R372" s="199"/>
      <c r="S372" s="173"/>
      <c r="T372" s="121"/>
      <c r="U372" s="173"/>
      <c r="V372" s="121"/>
      <c r="W372" s="121"/>
      <c r="X372" s="121"/>
      <c r="Y372" s="121"/>
      <c r="Z372" s="121"/>
      <c r="AA372" s="121"/>
      <c r="AB372" s="173"/>
      <c r="AC372" s="173"/>
      <c r="AD372" s="173"/>
      <c r="AE372" s="200" t="str">
        <f>IF(AD372="","",(VLOOKUP(AD372,#REF!,2,FALSE)))</f>
        <v/>
      </c>
      <c r="AF372" s="173"/>
      <c r="AG372" s="173"/>
      <c r="AH372" s="173"/>
      <c r="AI372" s="202"/>
      <c r="AJ372" s="201"/>
      <c r="AK372" s="201"/>
      <c r="AL372" s="201"/>
      <c r="AM372" s="203"/>
      <c r="AN372" s="203"/>
      <c r="AO372" s="203"/>
      <c r="AP372" s="201"/>
      <c r="AQ372" s="201"/>
      <c r="AR372" s="201"/>
      <c r="AS372" s="201"/>
      <c r="AT372" s="201"/>
      <c r="AU372" s="204"/>
      <c r="AV372" s="201"/>
      <c r="AW372" s="121"/>
      <c r="AX372" s="200" t="str">
        <f t="shared" si="16"/>
        <v/>
      </c>
      <c r="AY372" s="201"/>
      <c r="AZ372" s="201"/>
      <c r="BA372" s="201"/>
      <c r="BB372" s="201"/>
      <c r="BC372" s="204"/>
      <c r="BD372" s="208"/>
      <c r="BE372" s="201"/>
      <c r="BF372" s="201"/>
      <c r="BG372" s="201"/>
      <c r="BH372" s="204"/>
      <c r="BI372" s="201"/>
      <c r="BJ372" s="201"/>
      <c r="BK372" s="201"/>
      <c r="BL372" s="201"/>
      <c r="BM372" s="205"/>
      <c r="BN372" s="201"/>
      <c r="BO372" s="199"/>
      <c r="BP372" s="201"/>
      <c r="BQ372" s="199"/>
      <c r="BR372" s="199"/>
      <c r="BS372" s="199"/>
      <c r="BT372" s="199"/>
      <c r="BU372" s="199"/>
      <c r="BV372" s="199"/>
      <c r="BW372" s="199"/>
      <c r="BX372" s="201"/>
      <c r="CB372" s="214"/>
      <c r="CC372" s="214"/>
      <c r="CD372" s="214"/>
      <c r="CE372" s="215"/>
    </row>
    <row r="373" spans="1:83" s="177" customFormat="1" ht="27" customHeight="1" thickTop="1" thickBot="1" x14ac:dyDescent="0.25">
      <c r="A373" s="191"/>
      <c r="B373" s="173" t="str">
        <f t="shared" si="17"/>
        <v/>
      </c>
      <c r="C373" s="304" t="str">
        <f>IF(D373="","",(VLOOKUP(D373,Lookups!$B$4:$C$2561,2,FALSE)))</f>
        <v/>
      </c>
      <c r="D373" s="366"/>
      <c r="E373" s="173"/>
      <c r="F373" s="199"/>
      <c r="G373" s="173"/>
      <c r="H373" s="199"/>
      <c r="I373" s="173"/>
      <c r="J373" s="200" t="str">
        <f t="shared" si="15"/>
        <v/>
      </c>
      <c r="K373" s="173"/>
      <c r="L373" s="173"/>
      <c r="M373" s="173"/>
      <c r="N373" s="173"/>
      <c r="O373" s="173"/>
      <c r="P373" s="173"/>
      <c r="Q373" s="199"/>
      <c r="R373" s="199"/>
      <c r="S373" s="173"/>
      <c r="T373" s="121"/>
      <c r="U373" s="173"/>
      <c r="V373" s="121"/>
      <c r="W373" s="121"/>
      <c r="X373" s="121"/>
      <c r="Y373" s="121"/>
      <c r="Z373" s="121"/>
      <c r="AA373" s="121"/>
      <c r="AB373" s="173"/>
      <c r="AC373" s="173"/>
      <c r="AD373" s="173"/>
      <c r="AE373" s="200" t="str">
        <f>IF(AD373="","",(VLOOKUP(AD373,#REF!,2,FALSE)))</f>
        <v/>
      </c>
      <c r="AF373" s="173"/>
      <c r="AG373" s="173"/>
      <c r="AH373" s="173"/>
      <c r="AI373" s="202"/>
      <c r="AJ373" s="201"/>
      <c r="AK373" s="201"/>
      <c r="AL373" s="201"/>
      <c r="AM373" s="203"/>
      <c r="AN373" s="203"/>
      <c r="AO373" s="203"/>
      <c r="AP373" s="201"/>
      <c r="AQ373" s="201"/>
      <c r="AR373" s="201"/>
      <c r="AS373" s="201"/>
      <c r="AT373" s="201"/>
      <c r="AU373" s="204"/>
      <c r="AV373" s="201"/>
      <c r="AW373" s="121"/>
      <c r="AX373" s="200" t="str">
        <f t="shared" si="16"/>
        <v/>
      </c>
      <c r="AY373" s="201"/>
      <c r="AZ373" s="201"/>
      <c r="BA373" s="201"/>
      <c r="BB373" s="201"/>
      <c r="BC373" s="204"/>
      <c r="BD373" s="208"/>
      <c r="BE373" s="201"/>
      <c r="BF373" s="201"/>
      <c r="BG373" s="201"/>
      <c r="BH373" s="204"/>
      <c r="BI373" s="201"/>
      <c r="BJ373" s="201"/>
      <c r="BK373" s="201"/>
      <c r="BL373" s="201"/>
      <c r="BM373" s="205"/>
      <c r="BN373" s="201"/>
      <c r="BO373" s="199"/>
      <c r="BP373" s="201"/>
      <c r="BQ373" s="199"/>
      <c r="BR373" s="199"/>
      <c r="BS373" s="199"/>
      <c r="BT373" s="199"/>
      <c r="BU373" s="199"/>
      <c r="BV373" s="199"/>
      <c r="BW373" s="199"/>
      <c r="BX373" s="201"/>
      <c r="CB373" s="214"/>
      <c r="CC373" s="214"/>
      <c r="CD373" s="214"/>
      <c r="CE373" s="215"/>
    </row>
    <row r="374" spans="1:83" s="177" customFormat="1" ht="27" customHeight="1" thickTop="1" thickBot="1" x14ac:dyDescent="0.25">
      <c r="A374" s="191"/>
      <c r="B374" s="173" t="str">
        <f t="shared" si="17"/>
        <v/>
      </c>
      <c r="C374" s="304" t="str">
        <f>IF(D374="","",(VLOOKUP(D374,Lookups!$B$4:$C$2561,2,FALSE)))</f>
        <v/>
      </c>
      <c r="D374" s="366"/>
      <c r="E374" s="173"/>
      <c r="F374" s="199"/>
      <c r="G374" s="173"/>
      <c r="H374" s="199"/>
      <c r="I374" s="173"/>
      <c r="J374" s="200" t="str">
        <f t="shared" si="15"/>
        <v/>
      </c>
      <c r="K374" s="173"/>
      <c r="L374" s="173"/>
      <c r="M374" s="173"/>
      <c r="N374" s="173"/>
      <c r="O374" s="173"/>
      <c r="P374" s="173"/>
      <c r="Q374" s="199"/>
      <c r="R374" s="199"/>
      <c r="S374" s="173"/>
      <c r="T374" s="121"/>
      <c r="U374" s="173"/>
      <c r="V374" s="121"/>
      <c r="W374" s="121"/>
      <c r="X374" s="121"/>
      <c r="Y374" s="121"/>
      <c r="Z374" s="121"/>
      <c r="AA374" s="121"/>
      <c r="AB374" s="173"/>
      <c r="AC374" s="173"/>
      <c r="AD374" s="173"/>
      <c r="AE374" s="200" t="str">
        <f>IF(AD374="","",(VLOOKUP(AD374,#REF!,2,FALSE)))</f>
        <v/>
      </c>
      <c r="AF374" s="173"/>
      <c r="AG374" s="173"/>
      <c r="AH374" s="173"/>
      <c r="AI374" s="202"/>
      <c r="AJ374" s="201"/>
      <c r="AK374" s="201"/>
      <c r="AL374" s="201"/>
      <c r="AM374" s="203"/>
      <c r="AN374" s="203"/>
      <c r="AO374" s="203"/>
      <c r="AP374" s="201"/>
      <c r="AQ374" s="201"/>
      <c r="AR374" s="201"/>
      <c r="AS374" s="201"/>
      <c r="AT374" s="201"/>
      <c r="AU374" s="204"/>
      <c r="AV374" s="201"/>
      <c r="AW374" s="121"/>
      <c r="AX374" s="200" t="str">
        <f t="shared" si="16"/>
        <v/>
      </c>
      <c r="AY374" s="201"/>
      <c r="AZ374" s="201"/>
      <c r="BA374" s="201"/>
      <c r="BB374" s="201"/>
      <c r="BC374" s="204"/>
      <c r="BD374" s="208"/>
      <c r="BE374" s="201"/>
      <c r="BF374" s="201"/>
      <c r="BG374" s="201"/>
      <c r="BH374" s="204"/>
      <c r="BI374" s="201"/>
      <c r="BJ374" s="201"/>
      <c r="BK374" s="201"/>
      <c r="BL374" s="201"/>
      <c r="BM374" s="205"/>
      <c r="BN374" s="201"/>
      <c r="BO374" s="199"/>
      <c r="BP374" s="201"/>
      <c r="BQ374" s="199"/>
      <c r="BR374" s="199"/>
      <c r="BS374" s="199"/>
      <c r="BT374" s="199"/>
      <c r="BU374" s="199"/>
      <c r="BV374" s="199"/>
      <c r="BW374" s="199"/>
      <c r="BX374" s="201"/>
      <c r="CB374" s="214"/>
      <c r="CC374" s="214"/>
      <c r="CD374" s="214"/>
      <c r="CE374" s="215"/>
    </row>
    <row r="375" spans="1:83" s="177" customFormat="1" ht="27" customHeight="1" thickTop="1" thickBot="1" x14ac:dyDescent="0.25">
      <c r="A375" s="191"/>
      <c r="B375" s="173" t="str">
        <f t="shared" si="17"/>
        <v/>
      </c>
      <c r="C375" s="304" t="str">
        <f>IF(D375="","",(VLOOKUP(D375,Lookups!$B$4:$C$2561,2,FALSE)))</f>
        <v/>
      </c>
      <c r="D375" s="366"/>
      <c r="E375" s="173"/>
      <c r="F375" s="199"/>
      <c r="G375" s="173"/>
      <c r="H375" s="199"/>
      <c r="I375" s="173"/>
      <c r="J375" s="200" t="str">
        <f t="shared" si="15"/>
        <v/>
      </c>
      <c r="K375" s="173"/>
      <c r="L375" s="173"/>
      <c r="M375" s="173"/>
      <c r="N375" s="173"/>
      <c r="O375" s="173"/>
      <c r="P375" s="173"/>
      <c r="Q375" s="199"/>
      <c r="R375" s="199"/>
      <c r="S375" s="173"/>
      <c r="T375" s="121"/>
      <c r="U375" s="173"/>
      <c r="V375" s="121"/>
      <c r="W375" s="121"/>
      <c r="X375" s="121"/>
      <c r="Y375" s="121"/>
      <c r="Z375" s="121"/>
      <c r="AA375" s="121"/>
      <c r="AB375" s="173"/>
      <c r="AC375" s="173"/>
      <c r="AD375" s="173"/>
      <c r="AE375" s="200" t="str">
        <f>IF(AD375="","",(VLOOKUP(AD375,#REF!,2,FALSE)))</f>
        <v/>
      </c>
      <c r="AF375" s="173"/>
      <c r="AG375" s="173"/>
      <c r="AH375" s="173"/>
      <c r="AI375" s="202"/>
      <c r="AJ375" s="201"/>
      <c r="AK375" s="201"/>
      <c r="AL375" s="201"/>
      <c r="AM375" s="203"/>
      <c r="AN375" s="203"/>
      <c r="AO375" s="203"/>
      <c r="AP375" s="201"/>
      <c r="AQ375" s="201"/>
      <c r="AR375" s="201"/>
      <c r="AS375" s="201"/>
      <c r="AT375" s="201"/>
      <c r="AU375" s="204"/>
      <c r="AV375" s="201"/>
      <c r="AW375" s="121"/>
      <c r="AX375" s="200" t="str">
        <f t="shared" si="16"/>
        <v/>
      </c>
      <c r="AY375" s="201"/>
      <c r="AZ375" s="201"/>
      <c r="BA375" s="201"/>
      <c r="BB375" s="201"/>
      <c r="BC375" s="204"/>
      <c r="BD375" s="208"/>
      <c r="BE375" s="201"/>
      <c r="BF375" s="201"/>
      <c r="BG375" s="201"/>
      <c r="BH375" s="204"/>
      <c r="BI375" s="201"/>
      <c r="BJ375" s="201"/>
      <c r="BK375" s="201"/>
      <c r="BL375" s="201"/>
      <c r="BM375" s="205"/>
      <c r="BN375" s="201"/>
      <c r="BO375" s="199"/>
      <c r="BP375" s="201"/>
      <c r="BQ375" s="199"/>
      <c r="BR375" s="199"/>
      <c r="BS375" s="199"/>
      <c r="BT375" s="199"/>
      <c r="BU375" s="199"/>
      <c r="BV375" s="199"/>
      <c r="BW375" s="199"/>
      <c r="BX375" s="201"/>
      <c r="CB375" s="214"/>
      <c r="CC375" s="214"/>
      <c r="CD375" s="214"/>
      <c r="CE375" s="215"/>
    </row>
    <row r="376" spans="1:83" s="177" customFormat="1" ht="27" customHeight="1" thickTop="1" thickBot="1" x14ac:dyDescent="0.25">
      <c r="A376" s="191"/>
      <c r="B376" s="173" t="str">
        <f t="shared" si="17"/>
        <v/>
      </c>
      <c r="C376" s="304" t="str">
        <f>IF(D376="","",(VLOOKUP(D376,Lookups!$B$4:$C$2561,2,FALSE)))</f>
        <v/>
      </c>
      <c r="D376" s="366"/>
      <c r="E376" s="173"/>
      <c r="F376" s="199"/>
      <c r="G376" s="173"/>
      <c r="H376" s="199"/>
      <c r="I376" s="173"/>
      <c r="J376" s="200" t="str">
        <f t="shared" si="15"/>
        <v/>
      </c>
      <c r="K376" s="173"/>
      <c r="L376" s="173"/>
      <c r="M376" s="173"/>
      <c r="N376" s="173"/>
      <c r="O376" s="173"/>
      <c r="P376" s="173"/>
      <c r="Q376" s="199"/>
      <c r="R376" s="199"/>
      <c r="S376" s="173"/>
      <c r="T376" s="121"/>
      <c r="U376" s="173"/>
      <c r="V376" s="121"/>
      <c r="W376" s="121"/>
      <c r="X376" s="121"/>
      <c r="Y376" s="121"/>
      <c r="Z376" s="121"/>
      <c r="AA376" s="121"/>
      <c r="AB376" s="173"/>
      <c r="AC376" s="173"/>
      <c r="AD376" s="173"/>
      <c r="AE376" s="200" t="str">
        <f>IF(AD376="","",(VLOOKUP(AD376,#REF!,2,FALSE)))</f>
        <v/>
      </c>
      <c r="AF376" s="173"/>
      <c r="AG376" s="173"/>
      <c r="AH376" s="173"/>
      <c r="AI376" s="202"/>
      <c r="AJ376" s="201"/>
      <c r="AK376" s="201"/>
      <c r="AL376" s="201"/>
      <c r="AM376" s="203"/>
      <c r="AN376" s="203"/>
      <c r="AO376" s="203"/>
      <c r="AP376" s="201"/>
      <c r="AQ376" s="201"/>
      <c r="AR376" s="201"/>
      <c r="AS376" s="201"/>
      <c r="AT376" s="201"/>
      <c r="AU376" s="204"/>
      <c r="AV376" s="201"/>
      <c r="AW376" s="121"/>
      <c r="AX376" s="200" t="str">
        <f t="shared" si="16"/>
        <v/>
      </c>
      <c r="AY376" s="201"/>
      <c r="AZ376" s="201"/>
      <c r="BA376" s="201"/>
      <c r="BB376" s="201"/>
      <c r="BC376" s="204"/>
      <c r="BD376" s="208"/>
      <c r="BE376" s="201"/>
      <c r="BF376" s="201"/>
      <c r="BG376" s="201"/>
      <c r="BH376" s="204"/>
      <c r="BI376" s="201"/>
      <c r="BJ376" s="201"/>
      <c r="BK376" s="201"/>
      <c r="BL376" s="201"/>
      <c r="BM376" s="205"/>
      <c r="BN376" s="201"/>
      <c r="BO376" s="199"/>
      <c r="BP376" s="201"/>
      <c r="BQ376" s="199"/>
      <c r="BR376" s="199"/>
      <c r="BS376" s="199"/>
      <c r="BT376" s="199"/>
      <c r="BU376" s="199"/>
      <c r="BV376" s="199"/>
      <c r="BW376" s="199"/>
      <c r="BX376" s="201"/>
      <c r="CB376" s="214"/>
      <c r="CC376" s="214"/>
      <c r="CD376" s="214"/>
      <c r="CE376" s="215"/>
    </row>
    <row r="377" spans="1:83" s="177" customFormat="1" ht="27" customHeight="1" thickTop="1" thickBot="1" x14ac:dyDescent="0.25">
      <c r="A377" s="191"/>
      <c r="B377" s="173" t="str">
        <f t="shared" si="17"/>
        <v/>
      </c>
      <c r="C377" s="304" t="str">
        <f>IF(D377="","",(VLOOKUP(D377,Lookups!$B$4:$C$2561,2,FALSE)))</f>
        <v/>
      </c>
      <c r="D377" s="366"/>
      <c r="E377" s="173"/>
      <c r="F377" s="199"/>
      <c r="G377" s="173"/>
      <c r="H377" s="199"/>
      <c r="I377" s="173"/>
      <c r="J377" s="200" t="str">
        <f t="shared" si="15"/>
        <v/>
      </c>
      <c r="K377" s="173"/>
      <c r="L377" s="173"/>
      <c r="M377" s="173"/>
      <c r="N377" s="173"/>
      <c r="O377" s="173"/>
      <c r="P377" s="173"/>
      <c r="Q377" s="199"/>
      <c r="R377" s="199"/>
      <c r="S377" s="173"/>
      <c r="T377" s="121"/>
      <c r="U377" s="173"/>
      <c r="V377" s="121"/>
      <c r="W377" s="121"/>
      <c r="X377" s="121"/>
      <c r="Y377" s="121"/>
      <c r="Z377" s="121"/>
      <c r="AA377" s="121"/>
      <c r="AB377" s="173"/>
      <c r="AC377" s="173"/>
      <c r="AD377" s="173"/>
      <c r="AE377" s="200" t="str">
        <f>IF(AD377="","",(VLOOKUP(AD377,#REF!,2,FALSE)))</f>
        <v/>
      </c>
      <c r="AF377" s="173"/>
      <c r="AG377" s="173"/>
      <c r="AH377" s="173"/>
      <c r="AI377" s="202"/>
      <c r="AJ377" s="201"/>
      <c r="AK377" s="201"/>
      <c r="AL377" s="201"/>
      <c r="AM377" s="203"/>
      <c r="AN377" s="203"/>
      <c r="AO377" s="203"/>
      <c r="AP377" s="201"/>
      <c r="AQ377" s="201"/>
      <c r="AR377" s="201"/>
      <c r="AS377" s="201"/>
      <c r="AT377" s="201"/>
      <c r="AU377" s="204"/>
      <c r="AV377" s="201"/>
      <c r="AW377" s="121"/>
      <c r="AX377" s="200" t="str">
        <f t="shared" si="16"/>
        <v/>
      </c>
      <c r="AY377" s="201"/>
      <c r="AZ377" s="201"/>
      <c r="BA377" s="201"/>
      <c r="BB377" s="201"/>
      <c r="BC377" s="204"/>
      <c r="BD377" s="208"/>
      <c r="BE377" s="201"/>
      <c r="BF377" s="201"/>
      <c r="BG377" s="201"/>
      <c r="BH377" s="204"/>
      <c r="BI377" s="201"/>
      <c r="BJ377" s="201"/>
      <c r="BK377" s="201"/>
      <c r="BL377" s="201"/>
      <c r="BM377" s="205"/>
      <c r="BN377" s="201"/>
      <c r="BO377" s="199"/>
      <c r="BP377" s="201"/>
      <c r="BQ377" s="199"/>
      <c r="BR377" s="199"/>
      <c r="BS377" s="199"/>
      <c r="BT377" s="199"/>
      <c r="BU377" s="199"/>
      <c r="BV377" s="199"/>
      <c r="BW377" s="199"/>
      <c r="BX377" s="201"/>
      <c r="CB377" s="214"/>
      <c r="CC377" s="214"/>
      <c r="CD377" s="214"/>
      <c r="CE377" s="215"/>
    </row>
    <row r="378" spans="1:83" s="177" customFormat="1" ht="27" customHeight="1" thickTop="1" thickBot="1" x14ac:dyDescent="0.25">
      <c r="A378" s="191"/>
      <c r="B378" s="173" t="str">
        <f t="shared" si="17"/>
        <v/>
      </c>
      <c r="C378" s="304" t="str">
        <f>IF(D378="","",(VLOOKUP(D378,Lookups!$B$4:$C$2561,2,FALSE)))</f>
        <v/>
      </c>
      <c r="D378" s="366"/>
      <c r="E378" s="173"/>
      <c r="F378" s="199"/>
      <c r="G378" s="173"/>
      <c r="H378" s="199"/>
      <c r="I378" s="173"/>
      <c r="J378" s="200" t="str">
        <f t="shared" si="15"/>
        <v/>
      </c>
      <c r="K378" s="173"/>
      <c r="L378" s="173"/>
      <c r="M378" s="173"/>
      <c r="N378" s="173"/>
      <c r="O378" s="173"/>
      <c r="P378" s="173"/>
      <c r="Q378" s="199"/>
      <c r="R378" s="199"/>
      <c r="S378" s="173"/>
      <c r="T378" s="121"/>
      <c r="U378" s="173"/>
      <c r="V378" s="121"/>
      <c r="W378" s="121"/>
      <c r="X378" s="121"/>
      <c r="Y378" s="121"/>
      <c r="Z378" s="121"/>
      <c r="AA378" s="121"/>
      <c r="AB378" s="173"/>
      <c r="AC378" s="173"/>
      <c r="AD378" s="173"/>
      <c r="AE378" s="200" t="str">
        <f>IF(AD378="","",(VLOOKUP(AD378,#REF!,2,FALSE)))</f>
        <v/>
      </c>
      <c r="AF378" s="173"/>
      <c r="AG378" s="173"/>
      <c r="AH378" s="173"/>
      <c r="AI378" s="202"/>
      <c r="AJ378" s="201"/>
      <c r="AK378" s="201"/>
      <c r="AL378" s="201"/>
      <c r="AM378" s="203"/>
      <c r="AN378" s="203"/>
      <c r="AO378" s="203"/>
      <c r="AP378" s="201"/>
      <c r="AQ378" s="201"/>
      <c r="AR378" s="201"/>
      <c r="AS378" s="201"/>
      <c r="AT378" s="201"/>
      <c r="AU378" s="204"/>
      <c r="AV378" s="201"/>
      <c r="AW378" s="121"/>
      <c r="AX378" s="200" t="str">
        <f t="shared" si="16"/>
        <v/>
      </c>
      <c r="AY378" s="201"/>
      <c r="AZ378" s="201"/>
      <c r="BA378" s="201"/>
      <c r="BB378" s="201"/>
      <c r="BC378" s="204"/>
      <c r="BD378" s="208"/>
      <c r="BE378" s="201"/>
      <c r="BF378" s="201"/>
      <c r="BG378" s="201"/>
      <c r="BH378" s="204"/>
      <c r="BI378" s="201"/>
      <c r="BJ378" s="201"/>
      <c r="BK378" s="201"/>
      <c r="BL378" s="201"/>
      <c r="BM378" s="205"/>
      <c r="BN378" s="201"/>
      <c r="BO378" s="199"/>
      <c r="BP378" s="201"/>
      <c r="BQ378" s="199"/>
      <c r="BR378" s="199"/>
      <c r="BS378" s="199"/>
      <c r="BT378" s="199"/>
      <c r="BU378" s="199"/>
      <c r="BV378" s="199"/>
      <c r="BW378" s="199"/>
      <c r="BX378" s="201"/>
      <c r="CB378" s="214"/>
      <c r="CC378" s="214"/>
      <c r="CD378" s="214"/>
      <c r="CE378" s="215"/>
    </row>
    <row r="379" spans="1:83" s="177" customFormat="1" ht="27" customHeight="1" thickTop="1" thickBot="1" x14ac:dyDescent="0.25">
      <c r="A379" s="191"/>
      <c r="B379" s="173" t="str">
        <f t="shared" si="17"/>
        <v/>
      </c>
      <c r="C379" s="304" t="str">
        <f>IF(D379="","",(VLOOKUP(D379,Lookups!$B$4:$C$2561,2,FALSE)))</f>
        <v/>
      </c>
      <c r="D379" s="366"/>
      <c r="E379" s="173"/>
      <c r="F379" s="199"/>
      <c r="G379" s="173"/>
      <c r="H379" s="199"/>
      <c r="I379" s="173"/>
      <c r="J379" s="200" t="str">
        <f t="shared" si="15"/>
        <v/>
      </c>
      <c r="K379" s="173"/>
      <c r="L379" s="173"/>
      <c r="M379" s="173"/>
      <c r="N379" s="173"/>
      <c r="O379" s="173"/>
      <c r="P379" s="173"/>
      <c r="Q379" s="199"/>
      <c r="R379" s="199"/>
      <c r="S379" s="173"/>
      <c r="T379" s="121"/>
      <c r="U379" s="173"/>
      <c r="V379" s="121"/>
      <c r="W379" s="121"/>
      <c r="X379" s="121"/>
      <c r="Y379" s="121"/>
      <c r="Z379" s="121"/>
      <c r="AA379" s="121"/>
      <c r="AB379" s="173"/>
      <c r="AC379" s="173"/>
      <c r="AD379" s="173"/>
      <c r="AE379" s="200" t="str">
        <f>IF(AD379="","",(VLOOKUP(AD379,#REF!,2,FALSE)))</f>
        <v/>
      </c>
      <c r="AF379" s="173"/>
      <c r="AG379" s="173"/>
      <c r="AH379" s="173"/>
      <c r="AI379" s="202"/>
      <c r="AJ379" s="201"/>
      <c r="AK379" s="201"/>
      <c r="AL379" s="201"/>
      <c r="AM379" s="203"/>
      <c r="AN379" s="203"/>
      <c r="AO379" s="203"/>
      <c r="AP379" s="201"/>
      <c r="AQ379" s="201"/>
      <c r="AR379" s="201"/>
      <c r="AS379" s="201"/>
      <c r="AT379" s="201"/>
      <c r="AU379" s="204"/>
      <c r="AV379" s="201"/>
      <c r="AW379" s="121"/>
      <c r="AX379" s="200" t="str">
        <f t="shared" si="16"/>
        <v/>
      </c>
      <c r="AY379" s="201"/>
      <c r="AZ379" s="201"/>
      <c r="BA379" s="201"/>
      <c r="BB379" s="201"/>
      <c r="BC379" s="204"/>
      <c r="BD379" s="208"/>
      <c r="BE379" s="201"/>
      <c r="BF379" s="201"/>
      <c r="BG379" s="201"/>
      <c r="BH379" s="204"/>
      <c r="BI379" s="201"/>
      <c r="BJ379" s="201"/>
      <c r="BK379" s="201"/>
      <c r="BL379" s="201"/>
      <c r="BM379" s="205"/>
      <c r="BN379" s="201"/>
      <c r="BO379" s="199"/>
      <c r="BP379" s="201"/>
      <c r="BQ379" s="199"/>
      <c r="BR379" s="199"/>
      <c r="BS379" s="199"/>
      <c r="BT379" s="199"/>
      <c r="BU379" s="199"/>
      <c r="BV379" s="199"/>
      <c r="BW379" s="199"/>
      <c r="BX379" s="201"/>
      <c r="CB379" s="214"/>
      <c r="CC379" s="214"/>
      <c r="CD379" s="214"/>
      <c r="CE379" s="215"/>
    </row>
    <row r="380" spans="1:83" s="177" customFormat="1" ht="27" customHeight="1" thickTop="1" thickBot="1" x14ac:dyDescent="0.25">
      <c r="A380" s="191"/>
      <c r="B380" s="173" t="str">
        <f t="shared" si="17"/>
        <v/>
      </c>
      <c r="C380" s="304" t="str">
        <f>IF(D380="","",(VLOOKUP(D380,Lookups!$B$4:$C$2561,2,FALSE)))</f>
        <v/>
      </c>
      <c r="D380" s="366"/>
      <c r="E380" s="173"/>
      <c r="F380" s="199"/>
      <c r="G380" s="173"/>
      <c r="H380" s="199"/>
      <c r="I380" s="173"/>
      <c r="J380" s="200" t="str">
        <f t="shared" si="15"/>
        <v/>
      </c>
      <c r="K380" s="173"/>
      <c r="L380" s="173"/>
      <c r="M380" s="173"/>
      <c r="N380" s="173"/>
      <c r="O380" s="173"/>
      <c r="P380" s="173"/>
      <c r="Q380" s="199"/>
      <c r="R380" s="199"/>
      <c r="S380" s="173"/>
      <c r="T380" s="121"/>
      <c r="U380" s="173"/>
      <c r="V380" s="121"/>
      <c r="W380" s="121"/>
      <c r="X380" s="121"/>
      <c r="Y380" s="121"/>
      <c r="Z380" s="121"/>
      <c r="AA380" s="121"/>
      <c r="AB380" s="173"/>
      <c r="AC380" s="173"/>
      <c r="AD380" s="173"/>
      <c r="AE380" s="200" t="str">
        <f>IF(AD380="","",(VLOOKUP(AD380,#REF!,2,FALSE)))</f>
        <v/>
      </c>
      <c r="AF380" s="173"/>
      <c r="AG380" s="173"/>
      <c r="AH380" s="173"/>
      <c r="AI380" s="202"/>
      <c r="AJ380" s="201"/>
      <c r="AK380" s="201"/>
      <c r="AL380" s="201"/>
      <c r="AM380" s="203"/>
      <c r="AN380" s="203"/>
      <c r="AO380" s="203"/>
      <c r="AP380" s="201"/>
      <c r="AQ380" s="201"/>
      <c r="AR380" s="201"/>
      <c r="AS380" s="201"/>
      <c r="AT380" s="201"/>
      <c r="AU380" s="204"/>
      <c r="AV380" s="201"/>
      <c r="AW380" s="121"/>
      <c r="AX380" s="200" t="str">
        <f t="shared" si="16"/>
        <v/>
      </c>
      <c r="AY380" s="201"/>
      <c r="AZ380" s="201"/>
      <c r="BA380" s="201"/>
      <c r="BB380" s="201"/>
      <c r="BC380" s="204"/>
      <c r="BD380" s="208"/>
      <c r="BE380" s="201"/>
      <c r="BF380" s="201"/>
      <c r="BG380" s="201"/>
      <c r="BH380" s="204"/>
      <c r="BI380" s="201"/>
      <c r="BJ380" s="201"/>
      <c r="BK380" s="201"/>
      <c r="BL380" s="201"/>
      <c r="BM380" s="205"/>
      <c r="BN380" s="201"/>
      <c r="BO380" s="199"/>
      <c r="BP380" s="201"/>
      <c r="BQ380" s="199"/>
      <c r="BR380" s="199"/>
      <c r="BS380" s="199"/>
      <c r="BT380" s="199"/>
      <c r="BU380" s="199"/>
      <c r="BV380" s="199"/>
      <c r="BW380" s="199"/>
      <c r="BX380" s="201"/>
      <c r="CB380" s="214"/>
      <c r="CC380" s="214"/>
      <c r="CD380" s="214"/>
      <c r="CE380" s="215"/>
    </row>
    <row r="381" spans="1:83" s="177" customFormat="1" ht="27" customHeight="1" thickTop="1" thickBot="1" x14ac:dyDescent="0.25">
      <c r="A381" s="191"/>
      <c r="B381" s="173" t="str">
        <f t="shared" si="17"/>
        <v/>
      </c>
      <c r="C381" s="304" t="str">
        <f>IF(D381="","",(VLOOKUP(D381,Lookups!$B$4:$C$2561,2,FALSE)))</f>
        <v/>
      </c>
      <c r="D381" s="366"/>
      <c r="E381" s="173"/>
      <c r="F381" s="199"/>
      <c r="G381" s="173"/>
      <c r="H381" s="199"/>
      <c r="I381" s="173"/>
      <c r="J381" s="200" t="str">
        <f t="shared" si="15"/>
        <v/>
      </c>
      <c r="K381" s="173"/>
      <c r="L381" s="173"/>
      <c r="M381" s="173"/>
      <c r="N381" s="173"/>
      <c r="O381" s="173"/>
      <c r="P381" s="173"/>
      <c r="Q381" s="199"/>
      <c r="R381" s="199"/>
      <c r="S381" s="173"/>
      <c r="T381" s="121"/>
      <c r="U381" s="173"/>
      <c r="V381" s="121"/>
      <c r="W381" s="121"/>
      <c r="X381" s="121"/>
      <c r="Y381" s="121"/>
      <c r="Z381" s="121"/>
      <c r="AA381" s="121"/>
      <c r="AB381" s="173"/>
      <c r="AC381" s="173"/>
      <c r="AD381" s="173"/>
      <c r="AE381" s="200" t="str">
        <f>IF(AD381="","",(VLOOKUP(AD381,#REF!,2,FALSE)))</f>
        <v/>
      </c>
      <c r="AF381" s="173"/>
      <c r="AG381" s="173"/>
      <c r="AH381" s="173"/>
      <c r="AI381" s="202"/>
      <c r="AJ381" s="201"/>
      <c r="AK381" s="201"/>
      <c r="AL381" s="201"/>
      <c r="AM381" s="203"/>
      <c r="AN381" s="203"/>
      <c r="AO381" s="203"/>
      <c r="AP381" s="201"/>
      <c r="AQ381" s="201"/>
      <c r="AR381" s="201"/>
      <c r="AS381" s="201"/>
      <c r="AT381" s="201"/>
      <c r="AU381" s="204"/>
      <c r="AV381" s="201"/>
      <c r="AW381" s="121"/>
      <c r="AX381" s="200" t="str">
        <f t="shared" si="16"/>
        <v/>
      </c>
      <c r="AY381" s="201"/>
      <c r="AZ381" s="201"/>
      <c r="BA381" s="201"/>
      <c r="BB381" s="201"/>
      <c r="BC381" s="204"/>
      <c r="BD381" s="208"/>
      <c r="BE381" s="201"/>
      <c r="BF381" s="201"/>
      <c r="BG381" s="201"/>
      <c r="BH381" s="204"/>
      <c r="BI381" s="201"/>
      <c r="BJ381" s="201"/>
      <c r="BK381" s="201"/>
      <c r="BL381" s="201"/>
      <c r="BM381" s="205"/>
      <c r="BN381" s="201"/>
      <c r="BO381" s="199"/>
      <c r="BP381" s="201"/>
      <c r="BQ381" s="199"/>
      <c r="BR381" s="199"/>
      <c r="BS381" s="199"/>
      <c r="BT381" s="199"/>
      <c r="BU381" s="199"/>
      <c r="BV381" s="199"/>
      <c r="BW381" s="199"/>
      <c r="BX381" s="201"/>
      <c r="CB381" s="214"/>
      <c r="CC381" s="214"/>
      <c r="CD381" s="214"/>
      <c r="CE381" s="215"/>
    </row>
    <row r="382" spans="1:83" s="177" customFormat="1" ht="27" customHeight="1" thickTop="1" thickBot="1" x14ac:dyDescent="0.25">
      <c r="A382" s="191"/>
      <c r="B382" s="173" t="str">
        <f t="shared" si="17"/>
        <v/>
      </c>
      <c r="C382" s="304" t="str">
        <f>IF(D382="","",(VLOOKUP(D382,Lookups!$B$4:$C$2561,2,FALSE)))</f>
        <v/>
      </c>
      <c r="D382" s="366"/>
      <c r="E382" s="173"/>
      <c r="F382" s="199"/>
      <c r="G382" s="173"/>
      <c r="H382" s="199"/>
      <c r="I382" s="173"/>
      <c r="J382" s="200" t="str">
        <f t="shared" si="15"/>
        <v/>
      </c>
      <c r="K382" s="173"/>
      <c r="L382" s="173"/>
      <c r="M382" s="173"/>
      <c r="N382" s="173"/>
      <c r="O382" s="173"/>
      <c r="P382" s="173"/>
      <c r="Q382" s="199"/>
      <c r="R382" s="199"/>
      <c r="S382" s="173"/>
      <c r="T382" s="121"/>
      <c r="U382" s="173"/>
      <c r="V382" s="121"/>
      <c r="W382" s="121"/>
      <c r="X382" s="121"/>
      <c r="Y382" s="121"/>
      <c r="Z382" s="121"/>
      <c r="AA382" s="121"/>
      <c r="AB382" s="173"/>
      <c r="AC382" s="173"/>
      <c r="AD382" s="173"/>
      <c r="AE382" s="200" t="str">
        <f>IF(AD382="","",(VLOOKUP(AD382,#REF!,2,FALSE)))</f>
        <v/>
      </c>
      <c r="AF382" s="173"/>
      <c r="AG382" s="173"/>
      <c r="AH382" s="173"/>
      <c r="AI382" s="202"/>
      <c r="AJ382" s="201"/>
      <c r="AK382" s="201"/>
      <c r="AL382" s="201"/>
      <c r="AM382" s="203"/>
      <c r="AN382" s="203"/>
      <c r="AO382" s="203"/>
      <c r="AP382" s="201"/>
      <c r="AQ382" s="201"/>
      <c r="AR382" s="201"/>
      <c r="AS382" s="201"/>
      <c r="AT382" s="201"/>
      <c r="AU382" s="204"/>
      <c r="AV382" s="201"/>
      <c r="AW382" s="121"/>
      <c r="AX382" s="200" t="str">
        <f t="shared" si="16"/>
        <v/>
      </c>
      <c r="AY382" s="201"/>
      <c r="AZ382" s="201"/>
      <c r="BA382" s="201"/>
      <c r="BB382" s="201"/>
      <c r="BC382" s="204"/>
      <c r="BD382" s="208"/>
      <c r="BE382" s="201"/>
      <c r="BF382" s="201"/>
      <c r="BG382" s="201"/>
      <c r="BH382" s="204"/>
      <c r="BI382" s="201"/>
      <c r="BJ382" s="201"/>
      <c r="BK382" s="201"/>
      <c r="BL382" s="201"/>
      <c r="BM382" s="205"/>
      <c r="BN382" s="201"/>
      <c r="BO382" s="199"/>
      <c r="BP382" s="201"/>
      <c r="BQ382" s="199"/>
      <c r="BR382" s="199"/>
      <c r="BS382" s="199"/>
      <c r="BT382" s="199"/>
      <c r="BU382" s="199"/>
      <c r="BV382" s="199"/>
      <c r="BW382" s="199"/>
      <c r="BX382" s="201"/>
      <c r="CB382" s="214"/>
      <c r="CC382" s="214"/>
      <c r="CD382" s="214"/>
      <c r="CE382" s="215"/>
    </row>
    <row r="383" spans="1:83" s="177" customFormat="1" ht="27" customHeight="1" thickTop="1" thickBot="1" x14ac:dyDescent="0.25">
      <c r="A383" s="191"/>
      <c r="B383" s="173" t="str">
        <f t="shared" si="17"/>
        <v/>
      </c>
      <c r="C383" s="304" t="str">
        <f>IF(D383="","",(VLOOKUP(D383,Lookups!$B$4:$C$2561,2,FALSE)))</f>
        <v/>
      </c>
      <c r="D383" s="366"/>
      <c r="E383" s="173"/>
      <c r="F383" s="199"/>
      <c r="G383" s="173"/>
      <c r="H383" s="199"/>
      <c r="I383" s="173"/>
      <c r="J383" s="200" t="str">
        <f t="shared" si="15"/>
        <v/>
      </c>
      <c r="K383" s="173"/>
      <c r="L383" s="173"/>
      <c r="M383" s="173"/>
      <c r="N383" s="173"/>
      <c r="O383" s="173"/>
      <c r="P383" s="173"/>
      <c r="Q383" s="199"/>
      <c r="R383" s="199"/>
      <c r="S383" s="173"/>
      <c r="T383" s="121"/>
      <c r="U383" s="173"/>
      <c r="V383" s="121"/>
      <c r="W383" s="121"/>
      <c r="X383" s="121"/>
      <c r="Y383" s="121"/>
      <c r="Z383" s="121"/>
      <c r="AA383" s="121"/>
      <c r="AB383" s="173"/>
      <c r="AC383" s="173"/>
      <c r="AD383" s="173"/>
      <c r="AE383" s="200" t="str">
        <f>IF(AD383="","",(VLOOKUP(AD383,#REF!,2,FALSE)))</f>
        <v/>
      </c>
      <c r="AF383" s="173"/>
      <c r="AG383" s="173"/>
      <c r="AH383" s="173"/>
      <c r="AI383" s="202"/>
      <c r="AJ383" s="201"/>
      <c r="AK383" s="201"/>
      <c r="AL383" s="201"/>
      <c r="AM383" s="203"/>
      <c r="AN383" s="203"/>
      <c r="AO383" s="203"/>
      <c r="AP383" s="201"/>
      <c r="AQ383" s="201"/>
      <c r="AR383" s="201"/>
      <c r="AS383" s="201"/>
      <c r="AT383" s="201"/>
      <c r="AU383" s="204"/>
      <c r="AV383" s="201"/>
      <c r="AW383" s="121"/>
      <c r="AX383" s="200" t="str">
        <f t="shared" si="16"/>
        <v/>
      </c>
      <c r="AY383" s="201"/>
      <c r="AZ383" s="201"/>
      <c r="BA383" s="201"/>
      <c r="BB383" s="201"/>
      <c r="BC383" s="204"/>
      <c r="BD383" s="208"/>
      <c r="BE383" s="201"/>
      <c r="BF383" s="201"/>
      <c r="BG383" s="201"/>
      <c r="BH383" s="204"/>
      <c r="BI383" s="201"/>
      <c r="BJ383" s="201"/>
      <c r="BK383" s="201"/>
      <c r="BL383" s="201"/>
      <c r="BM383" s="205"/>
      <c r="BN383" s="201"/>
      <c r="BO383" s="199"/>
      <c r="BP383" s="201"/>
      <c r="BQ383" s="199"/>
      <c r="BR383" s="199"/>
      <c r="BS383" s="199"/>
      <c r="BT383" s="199"/>
      <c r="BU383" s="199"/>
      <c r="BV383" s="199"/>
      <c r="BW383" s="199"/>
      <c r="BX383" s="201"/>
      <c r="CB383" s="214"/>
      <c r="CC383" s="214"/>
      <c r="CD383" s="214"/>
      <c r="CE383" s="215"/>
    </row>
    <row r="384" spans="1:83" s="177" customFormat="1" ht="27" customHeight="1" thickTop="1" thickBot="1" x14ac:dyDescent="0.25">
      <c r="A384" s="191"/>
      <c r="B384" s="173" t="str">
        <f t="shared" si="17"/>
        <v/>
      </c>
      <c r="C384" s="304" t="str">
        <f>IF(D384="","",(VLOOKUP(D384,Lookups!$B$4:$C$2561,2,FALSE)))</f>
        <v/>
      </c>
      <c r="D384" s="366"/>
      <c r="E384" s="173"/>
      <c r="F384" s="199"/>
      <c r="G384" s="173"/>
      <c r="H384" s="199"/>
      <c r="I384" s="173"/>
      <c r="J384" s="200" t="str">
        <f t="shared" si="15"/>
        <v/>
      </c>
      <c r="K384" s="173"/>
      <c r="L384" s="173"/>
      <c r="M384" s="173"/>
      <c r="N384" s="173"/>
      <c r="O384" s="173"/>
      <c r="P384" s="173"/>
      <c r="Q384" s="199"/>
      <c r="R384" s="199"/>
      <c r="S384" s="173"/>
      <c r="T384" s="121"/>
      <c r="U384" s="173"/>
      <c r="V384" s="121"/>
      <c r="W384" s="121"/>
      <c r="X384" s="121"/>
      <c r="Y384" s="121"/>
      <c r="Z384" s="121"/>
      <c r="AA384" s="121"/>
      <c r="AB384" s="173"/>
      <c r="AC384" s="173"/>
      <c r="AD384" s="173"/>
      <c r="AE384" s="200" t="str">
        <f>IF(AD384="","",(VLOOKUP(AD384,#REF!,2,FALSE)))</f>
        <v/>
      </c>
      <c r="AF384" s="173"/>
      <c r="AG384" s="173"/>
      <c r="AH384" s="173"/>
      <c r="AI384" s="202"/>
      <c r="AJ384" s="201"/>
      <c r="AK384" s="201"/>
      <c r="AL384" s="201"/>
      <c r="AM384" s="203"/>
      <c r="AN384" s="203"/>
      <c r="AO384" s="203"/>
      <c r="AP384" s="201"/>
      <c r="AQ384" s="201"/>
      <c r="AR384" s="201"/>
      <c r="AS384" s="201"/>
      <c r="AT384" s="201"/>
      <c r="AU384" s="204"/>
      <c r="AV384" s="201"/>
      <c r="AW384" s="121"/>
      <c r="AX384" s="200" t="str">
        <f t="shared" si="16"/>
        <v/>
      </c>
      <c r="AY384" s="201"/>
      <c r="AZ384" s="201"/>
      <c r="BA384" s="201"/>
      <c r="BB384" s="201"/>
      <c r="BC384" s="204"/>
      <c r="BD384" s="208"/>
      <c r="BE384" s="201"/>
      <c r="BF384" s="201"/>
      <c r="BG384" s="201"/>
      <c r="BH384" s="204"/>
      <c r="BI384" s="201"/>
      <c r="BJ384" s="201"/>
      <c r="BK384" s="201"/>
      <c r="BL384" s="201"/>
      <c r="BM384" s="205"/>
      <c r="BN384" s="201"/>
      <c r="BO384" s="199"/>
      <c r="BP384" s="201"/>
      <c r="BQ384" s="199"/>
      <c r="BR384" s="199"/>
      <c r="BS384" s="199"/>
      <c r="BT384" s="199"/>
      <c r="BU384" s="199"/>
      <c r="BV384" s="199"/>
      <c r="BW384" s="199"/>
      <c r="BX384" s="201"/>
      <c r="CB384" s="214"/>
      <c r="CC384" s="214"/>
      <c r="CD384" s="214"/>
      <c r="CE384" s="215"/>
    </row>
    <row r="385" spans="1:83" s="177" customFormat="1" ht="27" customHeight="1" thickTop="1" thickBot="1" x14ac:dyDescent="0.25">
      <c r="A385" s="191"/>
      <c r="B385" s="173" t="str">
        <f t="shared" si="17"/>
        <v/>
      </c>
      <c r="C385" s="304" t="str">
        <f>IF(D385="","",(VLOOKUP(D385,Lookups!$B$4:$C$2561,2,FALSE)))</f>
        <v/>
      </c>
      <c r="D385" s="366"/>
      <c r="E385" s="173"/>
      <c r="F385" s="199"/>
      <c r="G385" s="173"/>
      <c r="H385" s="199"/>
      <c r="I385" s="173"/>
      <c r="J385" s="200" t="str">
        <f t="shared" si="15"/>
        <v/>
      </c>
      <c r="K385" s="173"/>
      <c r="L385" s="173"/>
      <c r="M385" s="173"/>
      <c r="N385" s="173"/>
      <c r="O385" s="173"/>
      <c r="P385" s="173"/>
      <c r="Q385" s="199"/>
      <c r="R385" s="199"/>
      <c r="S385" s="173"/>
      <c r="T385" s="121"/>
      <c r="U385" s="173"/>
      <c r="V385" s="121"/>
      <c r="W385" s="121"/>
      <c r="X385" s="121"/>
      <c r="Y385" s="121"/>
      <c r="Z385" s="121"/>
      <c r="AA385" s="121"/>
      <c r="AB385" s="173"/>
      <c r="AC385" s="173"/>
      <c r="AD385" s="173"/>
      <c r="AE385" s="200" t="str">
        <f>IF(AD385="","",(VLOOKUP(AD385,#REF!,2,FALSE)))</f>
        <v/>
      </c>
      <c r="AF385" s="173"/>
      <c r="AG385" s="173"/>
      <c r="AH385" s="173"/>
      <c r="AI385" s="202"/>
      <c r="AJ385" s="201"/>
      <c r="AK385" s="201"/>
      <c r="AL385" s="201"/>
      <c r="AM385" s="203"/>
      <c r="AN385" s="203"/>
      <c r="AO385" s="203"/>
      <c r="AP385" s="201"/>
      <c r="AQ385" s="201"/>
      <c r="AR385" s="201"/>
      <c r="AS385" s="201"/>
      <c r="AT385" s="201"/>
      <c r="AU385" s="204"/>
      <c r="AV385" s="201"/>
      <c r="AW385" s="121"/>
      <c r="AX385" s="200" t="str">
        <f t="shared" si="16"/>
        <v/>
      </c>
      <c r="AY385" s="201"/>
      <c r="AZ385" s="201"/>
      <c r="BA385" s="201"/>
      <c r="BB385" s="201"/>
      <c r="BC385" s="204"/>
      <c r="BD385" s="208"/>
      <c r="BE385" s="201"/>
      <c r="BF385" s="201"/>
      <c r="BG385" s="201"/>
      <c r="BH385" s="204"/>
      <c r="BI385" s="201"/>
      <c r="BJ385" s="201"/>
      <c r="BK385" s="201"/>
      <c r="BL385" s="201"/>
      <c r="BM385" s="205"/>
      <c r="BN385" s="201"/>
      <c r="BO385" s="199"/>
      <c r="BP385" s="201"/>
      <c r="BQ385" s="199"/>
      <c r="BR385" s="199"/>
      <c r="BS385" s="199"/>
      <c r="BT385" s="199"/>
      <c r="BU385" s="199"/>
      <c r="BV385" s="199"/>
      <c r="BW385" s="199"/>
      <c r="BX385" s="201"/>
      <c r="CB385" s="214"/>
      <c r="CC385" s="214"/>
      <c r="CD385" s="214"/>
      <c r="CE385" s="215"/>
    </row>
    <row r="386" spans="1:83" s="177" customFormat="1" ht="27" customHeight="1" thickTop="1" thickBot="1" x14ac:dyDescent="0.25">
      <c r="A386" s="191"/>
      <c r="B386" s="173" t="str">
        <f t="shared" si="17"/>
        <v/>
      </c>
      <c r="C386" s="304" t="str">
        <f>IF(D386="","",(VLOOKUP(D386,Lookups!$B$4:$C$2561,2,FALSE)))</f>
        <v/>
      </c>
      <c r="D386" s="366"/>
      <c r="E386" s="173"/>
      <c r="F386" s="199"/>
      <c r="G386" s="173"/>
      <c r="H386" s="199"/>
      <c r="I386" s="173"/>
      <c r="J386" s="200" t="str">
        <f t="shared" si="15"/>
        <v/>
      </c>
      <c r="K386" s="173"/>
      <c r="L386" s="173"/>
      <c r="M386" s="173"/>
      <c r="N386" s="173"/>
      <c r="O386" s="173"/>
      <c r="P386" s="173"/>
      <c r="Q386" s="199"/>
      <c r="R386" s="199"/>
      <c r="S386" s="173"/>
      <c r="T386" s="121"/>
      <c r="U386" s="173"/>
      <c r="V386" s="121"/>
      <c r="W386" s="121"/>
      <c r="X386" s="121"/>
      <c r="Y386" s="121"/>
      <c r="Z386" s="121"/>
      <c r="AA386" s="121"/>
      <c r="AB386" s="173"/>
      <c r="AC386" s="173"/>
      <c r="AD386" s="173"/>
      <c r="AE386" s="200" t="str">
        <f>IF(AD386="","",(VLOOKUP(AD386,#REF!,2,FALSE)))</f>
        <v/>
      </c>
      <c r="AF386" s="173"/>
      <c r="AG386" s="173"/>
      <c r="AH386" s="173"/>
      <c r="AI386" s="202"/>
      <c r="AJ386" s="201"/>
      <c r="AK386" s="201"/>
      <c r="AL386" s="201"/>
      <c r="AM386" s="203"/>
      <c r="AN386" s="203"/>
      <c r="AO386" s="203"/>
      <c r="AP386" s="201"/>
      <c r="AQ386" s="201"/>
      <c r="AR386" s="201"/>
      <c r="AS386" s="201"/>
      <c r="AT386" s="201"/>
      <c r="AU386" s="204"/>
      <c r="AV386" s="201"/>
      <c r="AW386" s="121"/>
      <c r="AX386" s="200" t="str">
        <f t="shared" si="16"/>
        <v/>
      </c>
      <c r="AY386" s="201"/>
      <c r="AZ386" s="201"/>
      <c r="BA386" s="201"/>
      <c r="BB386" s="201"/>
      <c r="BC386" s="204"/>
      <c r="BD386" s="208"/>
      <c r="BE386" s="201"/>
      <c r="BF386" s="201"/>
      <c r="BG386" s="201"/>
      <c r="BH386" s="204"/>
      <c r="BI386" s="201"/>
      <c r="BJ386" s="201"/>
      <c r="BK386" s="201"/>
      <c r="BL386" s="201"/>
      <c r="BM386" s="205"/>
      <c r="BN386" s="201"/>
      <c r="BO386" s="199"/>
      <c r="BP386" s="201"/>
      <c r="BQ386" s="199"/>
      <c r="BR386" s="199"/>
      <c r="BS386" s="199"/>
      <c r="BT386" s="199"/>
      <c r="BU386" s="199"/>
      <c r="BV386" s="199"/>
      <c r="BW386" s="199"/>
      <c r="BX386" s="201"/>
      <c r="CB386" s="214"/>
      <c r="CC386" s="214"/>
      <c r="CD386" s="214"/>
      <c r="CE386" s="215"/>
    </row>
    <row r="387" spans="1:83" s="177" customFormat="1" ht="27" customHeight="1" thickTop="1" thickBot="1" x14ac:dyDescent="0.25">
      <c r="A387" s="191"/>
      <c r="B387" s="173" t="str">
        <f t="shared" si="17"/>
        <v/>
      </c>
      <c r="C387" s="304" t="str">
        <f>IF(D387="","",(VLOOKUP(D387,Lookups!$B$4:$C$2561,2,FALSE)))</f>
        <v/>
      </c>
      <c r="D387" s="366"/>
      <c r="E387" s="173"/>
      <c r="F387" s="199"/>
      <c r="G387" s="173"/>
      <c r="H387" s="199"/>
      <c r="I387" s="173"/>
      <c r="J387" s="200" t="str">
        <f t="shared" si="15"/>
        <v/>
      </c>
      <c r="K387" s="173"/>
      <c r="L387" s="173"/>
      <c r="M387" s="173"/>
      <c r="N387" s="173"/>
      <c r="O387" s="173"/>
      <c r="P387" s="173"/>
      <c r="Q387" s="199"/>
      <c r="R387" s="199"/>
      <c r="S387" s="173"/>
      <c r="T387" s="121"/>
      <c r="U387" s="173"/>
      <c r="V387" s="121"/>
      <c r="W387" s="121"/>
      <c r="X387" s="121"/>
      <c r="Y387" s="121"/>
      <c r="Z387" s="121"/>
      <c r="AA387" s="121"/>
      <c r="AB387" s="173"/>
      <c r="AC387" s="173"/>
      <c r="AD387" s="173"/>
      <c r="AE387" s="200" t="str">
        <f>IF(AD387="","",(VLOOKUP(AD387,#REF!,2,FALSE)))</f>
        <v/>
      </c>
      <c r="AF387" s="173"/>
      <c r="AG387" s="173"/>
      <c r="AH387" s="173"/>
      <c r="AI387" s="202"/>
      <c r="AJ387" s="201"/>
      <c r="AK387" s="201"/>
      <c r="AL387" s="201"/>
      <c r="AM387" s="203"/>
      <c r="AN387" s="203"/>
      <c r="AO387" s="203"/>
      <c r="AP387" s="201"/>
      <c r="AQ387" s="201"/>
      <c r="AR387" s="201"/>
      <c r="AS387" s="201"/>
      <c r="AT387" s="201"/>
      <c r="AU387" s="204"/>
      <c r="AV387" s="201"/>
      <c r="AW387" s="121"/>
      <c r="AX387" s="200" t="str">
        <f t="shared" si="16"/>
        <v/>
      </c>
      <c r="AY387" s="201"/>
      <c r="AZ387" s="201"/>
      <c r="BA387" s="201"/>
      <c r="BB387" s="201"/>
      <c r="BC387" s="204"/>
      <c r="BD387" s="208"/>
      <c r="BE387" s="201"/>
      <c r="BF387" s="201"/>
      <c r="BG387" s="201"/>
      <c r="BH387" s="204"/>
      <c r="BI387" s="201"/>
      <c r="BJ387" s="201"/>
      <c r="BK387" s="201"/>
      <c r="BL387" s="201"/>
      <c r="BM387" s="205"/>
      <c r="BN387" s="201"/>
      <c r="BO387" s="199"/>
      <c r="BP387" s="201"/>
      <c r="BQ387" s="199"/>
      <c r="BR387" s="199"/>
      <c r="BS387" s="199"/>
      <c r="BT387" s="199"/>
      <c r="BU387" s="199"/>
      <c r="BV387" s="199"/>
      <c r="BW387" s="199"/>
      <c r="BX387" s="201"/>
      <c r="CB387" s="214"/>
      <c r="CC387" s="214"/>
      <c r="CD387" s="214"/>
      <c r="CE387" s="215"/>
    </row>
    <row r="388" spans="1:83" s="177" customFormat="1" ht="27" customHeight="1" thickTop="1" thickBot="1" x14ac:dyDescent="0.25">
      <c r="A388" s="191"/>
      <c r="B388" s="173" t="str">
        <f t="shared" si="17"/>
        <v/>
      </c>
      <c r="C388" s="304" t="str">
        <f>IF(D388="","",(VLOOKUP(D388,Lookups!$B$4:$C$2561,2,FALSE)))</f>
        <v/>
      </c>
      <c r="D388" s="366"/>
      <c r="E388" s="173"/>
      <c r="F388" s="199"/>
      <c r="G388" s="173"/>
      <c r="H388" s="199"/>
      <c r="I388" s="173"/>
      <c r="J388" s="200" t="str">
        <f t="shared" si="15"/>
        <v/>
      </c>
      <c r="K388" s="173"/>
      <c r="L388" s="173"/>
      <c r="M388" s="173"/>
      <c r="N388" s="173"/>
      <c r="O388" s="173"/>
      <c r="P388" s="173"/>
      <c r="Q388" s="199"/>
      <c r="R388" s="199"/>
      <c r="S388" s="173"/>
      <c r="T388" s="121"/>
      <c r="U388" s="173"/>
      <c r="V388" s="121"/>
      <c r="W388" s="121"/>
      <c r="X388" s="121"/>
      <c r="Y388" s="121"/>
      <c r="Z388" s="121"/>
      <c r="AA388" s="121"/>
      <c r="AB388" s="173"/>
      <c r="AC388" s="173"/>
      <c r="AD388" s="173"/>
      <c r="AE388" s="200" t="str">
        <f>IF(AD388="","",(VLOOKUP(AD388,#REF!,2,FALSE)))</f>
        <v/>
      </c>
      <c r="AF388" s="173"/>
      <c r="AG388" s="173"/>
      <c r="AH388" s="173"/>
      <c r="AI388" s="202"/>
      <c r="AJ388" s="201"/>
      <c r="AK388" s="201"/>
      <c r="AL388" s="201"/>
      <c r="AM388" s="203"/>
      <c r="AN388" s="203"/>
      <c r="AO388" s="203"/>
      <c r="AP388" s="201"/>
      <c r="AQ388" s="201"/>
      <c r="AR388" s="201"/>
      <c r="AS388" s="201"/>
      <c r="AT388" s="201"/>
      <c r="AU388" s="204"/>
      <c r="AV388" s="201"/>
      <c r="AW388" s="121"/>
      <c r="AX388" s="200" t="str">
        <f t="shared" si="16"/>
        <v/>
      </c>
      <c r="AY388" s="201"/>
      <c r="AZ388" s="201"/>
      <c r="BA388" s="201"/>
      <c r="BB388" s="201"/>
      <c r="BC388" s="204"/>
      <c r="BD388" s="208"/>
      <c r="BE388" s="201"/>
      <c r="BF388" s="201"/>
      <c r="BG388" s="201"/>
      <c r="BH388" s="204"/>
      <c r="BI388" s="201"/>
      <c r="BJ388" s="201"/>
      <c r="BK388" s="201"/>
      <c r="BL388" s="201"/>
      <c r="BM388" s="205"/>
      <c r="BN388" s="201"/>
      <c r="BO388" s="199"/>
      <c r="BP388" s="201"/>
      <c r="BQ388" s="199"/>
      <c r="BR388" s="199"/>
      <c r="BS388" s="199"/>
      <c r="BT388" s="199"/>
      <c r="BU388" s="199"/>
      <c r="BV388" s="199"/>
      <c r="BW388" s="199"/>
      <c r="BX388" s="201"/>
      <c r="CB388" s="214"/>
      <c r="CC388" s="214"/>
      <c r="CD388" s="214"/>
      <c r="CE388" s="215"/>
    </row>
    <row r="389" spans="1:83" s="177" customFormat="1" ht="27" customHeight="1" thickTop="1" thickBot="1" x14ac:dyDescent="0.25">
      <c r="A389" s="191"/>
      <c r="B389" s="173" t="str">
        <f t="shared" si="17"/>
        <v/>
      </c>
      <c r="C389" s="304" t="str">
        <f>IF(D389="","",(VLOOKUP(D389,Lookups!$B$4:$C$2561,2,FALSE)))</f>
        <v/>
      </c>
      <c r="D389" s="366"/>
      <c r="E389" s="173"/>
      <c r="F389" s="199"/>
      <c r="G389" s="173"/>
      <c r="H389" s="199"/>
      <c r="I389" s="173"/>
      <c r="J389" s="200" t="str">
        <f t="shared" si="15"/>
        <v/>
      </c>
      <c r="K389" s="173"/>
      <c r="L389" s="173"/>
      <c r="M389" s="173"/>
      <c r="N389" s="173"/>
      <c r="O389" s="173"/>
      <c r="P389" s="173"/>
      <c r="Q389" s="199"/>
      <c r="R389" s="199"/>
      <c r="S389" s="173"/>
      <c r="T389" s="121"/>
      <c r="U389" s="173"/>
      <c r="V389" s="121"/>
      <c r="W389" s="121"/>
      <c r="X389" s="121"/>
      <c r="Y389" s="121"/>
      <c r="Z389" s="121"/>
      <c r="AA389" s="121"/>
      <c r="AB389" s="173"/>
      <c r="AC389" s="173"/>
      <c r="AD389" s="173"/>
      <c r="AE389" s="200" t="str">
        <f>IF(AD389="","",(VLOOKUP(AD389,#REF!,2,FALSE)))</f>
        <v/>
      </c>
      <c r="AF389" s="173"/>
      <c r="AG389" s="173"/>
      <c r="AH389" s="173"/>
      <c r="AI389" s="202"/>
      <c r="AJ389" s="201"/>
      <c r="AK389" s="201"/>
      <c r="AL389" s="201"/>
      <c r="AM389" s="203"/>
      <c r="AN389" s="203"/>
      <c r="AO389" s="203"/>
      <c r="AP389" s="201"/>
      <c r="AQ389" s="201"/>
      <c r="AR389" s="201"/>
      <c r="AS389" s="201"/>
      <c r="AT389" s="201"/>
      <c r="AU389" s="204"/>
      <c r="AV389" s="201"/>
      <c r="AW389" s="121"/>
      <c r="AX389" s="200" t="str">
        <f t="shared" si="16"/>
        <v/>
      </c>
      <c r="AY389" s="201"/>
      <c r="AZ389" s="201"/>
      <c r="BA389" s="201"/>
      <c r="BB389" s="201"/>
      <c r="BC389" s="204"/>
      <c r="BD389" s="208"/>
      <c r="BE389" s="201"/>
      <c r="BF389" s="201"/>
      <c r="BG389" s="201"/>
      <c r="BH389" s="204"/>
      <c r="BI389" s="201"/>
      <c r="BJ389" s="201"/>
      <c r="BK389" s="201"/>
      <c r="BL389" s="201"/>
      <c r="BM389" s="205"/>
      <c r="BN389" s="201"/>
      <c r="BO389" s="199"/>
      <c r="BP389" s="201"/>
      <c r="BQ389" s="199"/>
      <c r="BR389" s="199"/>
      <c r="BS389" s="199"/>
      <c r="BT389" s="199"/>
      <c r="BU389" s="199"/>
      <c r="BV389" s="199"/>
      <c r="BW389" s="199"/>
      <c r="BX389" s="201"/>
      <c r="CB389" s="214"/>
      <c r="CC389" s="214"/>
      <c r="CD389" s="214"/>
      <c r="CE389" s="215"/>
    </row>
    <row r="390" spans="1:83" s="177" customFormat="1" ht="27" customHeight="1" thickTop="1" thickBot="1" x14ac:dyDescent="0.25">
      <c r="A390" s="191"/>
      <c r="B390" s="173" t="str">
        <f t="shared" si="17"/>
        <v/>
      </c>
      <c r="C390" s="304" t="str">
        <f>IF(D390="","",(VLOOKUP(D390,Lookups!$B$4:$C$2561,2,FALSE)))</f>
        <v/>
      </c>
      <c r="D390" s="366"/>
      <c r="E390" s="173"/>
      <c r="F390" s="199"/>
      <c r="G390" s="173"/>
      <c r="H390" s="199"/>
      <c r="I390" s="173"/>
      <c r="J390" s="200" t="str">
        <f t="shared" ref="J390:J453" si="18">IF(I390="","",(VLOOKUP(I390,WallTypeDesc,2,FALSE)))</f>
        <v/>
      </c>
      <c r="K390" s="173"/>
      <c r="L390" s="173"/>
      <c r="M390" s="173"/>
      <c r="N390" s="173"/>
      <c r="O390" s="173"/>
      <c r="P390" s="173"/>
      <c r="Q390" s="199"/>
      <c r="R390" s="199"/>
      <c r="S390" s="173"/>
      <c r="T390" s="121"/>
      <c r="U390" s="173"/>
      <c r="V390" s="121"/>
      <c r="W390" s="121"/>
      <c r="X390" s="121"/>
      <c r="Y390" s="121"/>
      <c r="Z390" s="121"/>
      <c r="AA390" s="121"/>
      <c r="AB390" s="173"/>
      <c r="AC390" s="173"/>
      <c r="AD390" s="173"/>
      <c r="AE390" s="200" t="str">
        <f>IF(AD390="","",(VLOOKUP(AD390,#REF!,2,FALSE)))</f>
        <v/>
      </c>
      <c r="AF390" s="173"/>
      <c r="AG390" s="173"/>
      <c r="AH390" s="173"/>
      <c r="AI390" s="202"/>
      <c r="AJ390" s="201"/>
      <c r="AK390" s="201"/>
      <c r="AL390" s="201"/>
      <c r="AM390" s="203"/>
      <c r="AN390" s="203"/>
      <c r="AO390" s="203"/>
      <c r="AP390" s="201"/>
      <c r="AQ390" s="201"/>
      <c r="AR390" s="201"/>
      <c r="AS390" s="201"/>
      <c r="AT390" s="201"/>
      <c r="AU390" s="204"/>
      <c r="AV390" s="201"/>
      <c r="AW390" s="121"/>
      <c r="AX390" s="200" t="str">
        <f t="shared" ref="AX390:AX453" si="19">IF(AW390="","",(VLOOKUP(AW390,MsMaterialDesc,2,FALSE)))</f>
        <v/>
      </c>
      <c r="AY390" s="201"/>
      <c r="AZ390" s="201"/>
      <c r="BA390" s="201"/>
      <c r="BB390" s="201"/>
      <c r="BC390" s="204"/>
      <c r="BD390" s="208"/>
      <c r="BE390" s="201"/>
      <c r="BF390" s="201"/>
      <c r="BG390" s="201"/>
      <c r="BH390" s="204"/>
      <c r="BI390" s="201"/>
      <c r="BJ390" s="201"/>
      <c r="BK390" s="201"/>
      <c r="BL390" s="201"/>
      <c r="BM390" s="205"/>
      <c r="BN390" s="201"/>
      <c r="BO390" s="199"/>
      <c r="BP390" s="201"/>
      <c r="BQ390" s="199"/>
      <c r="BR390" s="199"/>
      <c r="BS390" s="199"/>
      <c r="BT390" s="199"/>
      <c r="BU390" s="199"/>
      <c r="BV390" s="199"/>
      <c r="BW390" s="199"/>
      <c r="BX390" s="201"/>
      <c r="CB390" s="214"/>
      <c r="CC390" s="214"/>
      <c r="CD390" s="214"/>
      <c r="CE390" s="215"/>
    </row>
    <row r="391" spans="1:83" s="177" customFormat="1" ht="27" customHeight="1" thickTop="1" thickBot="1" x14ac:dyDescent="0.25">
      <c r="A391" s="191"/>
      <c r="B391" s="173" t="str">
        <f t="shared" ref="B391:B454" si="20">IF(A391="ADD","0","")</f>
        <v/>
      </c>
      <c r="C391" s="304" t="str">
        <f>IF(D391="","",(VLOOKUP(D391,Lookups!$B$4:$C$2561,2,FALSE)))</f>
        <v/>
      </c>
      <c r="D391" s="366"/>
      <c r="E391" s="173"/>
      <c r="F391" s="199"/>
      <c r="G391" s="173"/>
      <c r="H391" s="199"/>
      <c r="I391" s="173"/>
      <c r="J391" s="200" t="str">
        <f t="shared" si="18"/>
        <v/>
      </c>
      <c r="K391" s="173"/>
      <c r="L391" s="173"/>
      <c r="M391" s="173"/>
      <c r="N391" s="173"/>
      <c r="O391" s="173"/>
      <c r="P391" s="173"/>
      <c r="Q391" s="199"/>
      <c r="R391" s="199"/>
      <c r="S391" s="173"/>
      <c r="T391" s="121"/>
      <c r="U391" s="173"/>
      <c r="V391" s="121"/>
      <c r="W391" s="121"/>
      <c r="X391" s="121"/>
      <c r="Y391" s="121"/>
      <c r="Z391" s="121"/>
      <c r="AA391" s="121"/>
      <c r="AB391" s="173"/>
      <c r="AC391" s="173"/>
      <c r="AD391" s="173"/>
      <c r="AE391" s="200" t="str">
        <f>IF(AD391="","",(VLOOKUP(AD391,#REF!,2,FALSE)))</f>
        <v/>
      </c>
      <c r="AF391" s="173"/>
      <c r="AG391" s="173"/>
      <c r="AH391" s="173"/>
      <c r="AI391" s="202"/>
      <c r="AJ391" s="201"/>
      <c r="AK391" s="201"/>
      <c r="AL391" s="201"/>
      <c r="AM391" s="203"/>
      <c r="AN391" s="203"/>
      <c r="AO391" s="203"/>
      <c r="AP391" s="201"/>
      <c r="AQ391" s="201"/>
      <c r="AR391" s="201"/>
      <c r="AS391" s="201"/>
      <c r="AT391" s="201"/>
      <c r="AU391" s="204"/>
      <c r="AV391" s="201"/>
      <c r="AW391" s="121"/>
      <c r="AX391" s="200" t="str">
        <f t="shared" si="19"/>
        <v/>
      </c>
      <c r="AY391" s="201"/>
      <c r="AZ391" s="201"/>
      <c r="BA391" s="201"/>
      <c r="BB391" s="201"/>
      <c r="BC391" s="204"/>
      <c r="BD391" s="208"/>
      <c r="BE391" s="201"/>
      <c r="BF391" s="201"/>
      <c r="BG391" s="201"/>
      <c r="BH391" s="204"/>
      <c r="BI391" s="201"/>
      <c r="BJ391" s="201"/>
      <c r="BK391" s="201"/>
      <c r="BL391" s="201"/>
      <c r="BM391" s="205"/>
      <c r="BN391" s="201"/>
      <c r="BO391" s="199"/>
      <c r="BP391" s="201"/>
      <c r="BQ391" s="199"/>
      <c r="BR391" s="199"/>
      <c r="BS391" s="199"/>
      <c r="BT391" s="199"/>
      <c r="BU391" s="199"/>
      <c r="BV391" s="199"/>
      <c r="BW391" s="199"/>
      <c r="BX391" s="201"/>
      <c r="CB391" s="214"/>
      <c r="CC391" s="214"/>
      <c r="CD391" s="214"/>
      <c r="CE391" s="215"/>
    </row>
    <row r="392" spans="1:83" s="177" customFormat="1" ht="27" customHeight="1" thickTop="1" thickBot="1" x14ac:dyDescent="0.25">
      <c r="A392" s="191"/>
      <c r="B392" s="173" t="str">
        <f t="shared" si="20"/>
        <v/>
      </c>
      <c r="C392" s="304" t="str">
        <f>IF(D392="","",(VLOOKUP(D392,Lookups!$B$4:$C$2561,2,FALSE)))</f>
        <v/>
      </c>
      <c r="D392" s="366"/>
      <c r="E392" s="173"/>
      <c r="F392" s="199"/>
      <c r="G392" s="173"/>
      <c r="H392" s="199"/>
      <c r="I392" s="173"/>
      <c r="J392" s="200" t="str">
        <f t="shared" si="18"/>
        <v/>
      </c>
      <c r="K392" s="173"/>
      <c r="L392" s="173"/>
      <c r="M392" s="173"/>
      <c r="N392" s="173"/>
      <c r="O392" s="173"/>
      <c r="P392" s="173"/>
      <c r="Q392" s="199"/>
      <c r="R392" s="199"/>
      <c r="S392" s="173"/>
      <c r="T392" s="121"/>
      <c r="U392" s="173"/>
      <c r="V392" s="121"/>
      <c r="W392" s="121"/>
      <c r="X392" s="121"/>
      <c r="Y392" s="121"/>
      <c r="Z392" s="121"/>
      <c r="AA392" s="121"/>
      <c r="AB392" s="173"/>
      <c r="AC392" s="173"/>
      <c r="AD392" s="173"/>
      <c r="AE392" s="200" t="str">
        <f>IF(AD392="","",(VLOOKUP(AD392,#REF!,2,FALSE)))</f>
        <v/>
      </c>
      <c r="AF392" s="173"/>
      <c r="AG392" s="173"/>
      <c r="AH392" s="173"/>
      <c r="AI392" s="202"/>
      <c r="AJ392" s="201"/>
      <c r="AK392" s="201"/>
      <c r="AL392" s="201"/>
      <c r="AM392" s="203"/>
      <c r="AN392" s="203"/>
      <c r="AO392" s="203"/>
      <c r="AP392" s="201"/>
      <c r="AQ392" s="201"/>
      <c r="AR392" s="201"/>
      <c r="AS392" s="201"/>
      <c r="AT392" s="201"/>
      <c r="AU392" s="204"/>
      <c r="AV392" s="201"/>
      <c r="AW392" s="121"/>
      <c r="AX392" s="200" t="str">
        <f t="shared" si="19"/>
        <v/>
      </c>
      <c r="AY392" s="201"/>
      <c r="AZ392" s="201"/>
      <c r="BA392" s="201"/>
      <c r="BB392" s="201"/>
      <c r="BC392" s="204"/>
      <c r="BD392" s="208"/>
      <c r="BE392" s="201"/>
      <c r="BF392" s="201"/>
      <c r="BG392" s="201"/>
      <c r="BH392" s="204"/>
      <c r="BI392" s="201"/>
      <c r="BJ392" s="201"/>
      <c r="BK392" s="201"/>
      <c r="BL392" s="201"/>
      <c r="BM392" s="205"/>
      <c r="BN392" s="201"/>
      <c r="BO392" s="199"/>
      <c r="BP392" s="201"/>
      <c r="BQ392" s="199"/>
      <c r="BR392" s="199"/>
      <c r="BS392" s="199"/>
      <c r="BT392" s="199"/>
      <c r="BU392" s="199"/>
      <c r="BV392" s="199"/>
      <c r="BW392" s="199"/>
      <c r="BX392" s="201"/>
      <c r="CB392" s="214"/>
      <c r="CC392" s="214"/>
      <c r="CD392" s="214"/>
      <c r="CE392" s="215"/>
    </row>
    <row r="393" spans="1:83" s="177" customFormat="1" ht="27" customHeight="1" thickTop="1" thickBot="1" x14ac:dyDescent="0.25">
      <c r="A393" s="191"/>
      <c r="B393" s="173" t="str">
        <f t="shared" si="20"/>
        <v/>
      </c>
      <c r="C393" s="304" t="str">
        <f>IF(D393="","",(VLOOKUP(D393,Lookups!$B$4:$C$2561,2,FALSE)))</f>
        <v/>
      </c>
      <c r="D393" s="366"/>
      <c r="E393" s="173"/>
      <c r="F393" s="199"/>
      <c r="G393" s="173"/>
      <c r="H393" s="199"/>
      <c r="I393" s="173"/>
      <c r="J393" s="200" t="str">
        <f t="shared" si="18"/>
        <v/>
      </c>
      <c r="K393" s="173"/>
      <c r="L393" s="173"/>
      <c r="M393" s="173"/>
      <c r="N393" s="173"/>
      <c r="O393" s="173"/>
      <c r="P393" s="173"/>
      <c r="Q393" s="199"/>
      <c r="R393" s="199"/>
      <c r="S393" s="173"/>
      <c r="T393" s="121"/>
      <c r="U393" s="173"/>
      <c r="V393" s="121"/>
      <c r="W393" s="121"/>
      <c r="X393" s="121"/>
      <c r="Y393" s="121"/>
      <c r="Z393" s="121"/>
      <c r="AA393" s="121"/>
      <c r="AB393" s="173"/>
      <c r="AC393" s="173"/>
      <c r="AD393" s="173"/>
      <c r="AE393" s="200" t="str">
        <f>IF(AD393="","",(VLOOKUP(AD393,#REF!,2,FALSE)))</f>
        <v/>
      </c>
      <c r="AF393" s="173"/>
      <c r="AG393" s="173"/>
      <c r="AH393" s="173"/>
      <c r="AI393" s="202"/>
      <c r="AJ393" s="201"/>
      <c r="AK393" s="201"/>
      <c r="AL393" s="201"/>
      <c r="AM393" s="203"/>
      <c r="AN393" s="203"/>
      <c r="AO393" s="203"/>
      <c r="AP393" s="201"/>
      <c r="AQ393" s="201"/>
      <c r="AR393" s="201"/>
      <c r="AS393" s="201"/>
      <c r="AT393" s="201"/>
      <c r="AU393" s="204"/>
      <c r="AV393" s="201"/>
      <c r="AW393" s="121"/>
      <c r="AX393" s="200" t="str">
        <f t="shared" si="19"/>
        <v/>
      </c>
      <c r="AY393" s="201"/>
      <c r="AZ393" s="201"/>
      <c r="BA393" s="201"/>
      <c r="BB393" s="201"/>
      <c r="BC393" s="204"/>
      <c r="BD393" s="208"/>
      <c r="BE393" s="201"/>
      <c r="BF393" s="201"/>
      <c r="BG393" s="201"/>
      <c r="BH393" s="204"/>
      <c r="BI393" s="201"/>
      <c r="BJ393" s="201"/>
      <c r="BK393" s="201"/>
      <c r="BL393" s="201"/>
      <c r="BM393" s="205"/>
      <c r="BN393" s="201"/>
      <c r="BO393" s="199"/>
      <c r="BP393" s="201"/>
      <c r="BQ393" s="199"/>
      <c r="BR393" s="199"/>
      <c r="BS393" s="199"/>
      <c r="BT393" s="199"/>
      <c r="BU393" s="199"/>
      <c r="BV393" s="199"/>
      <c r="BW393" s="199"/>
      <c r="BX393" s="201"/>
      <c r="CB393" s="214"/>
      <c r="CC393" s="214"/>
      <c r="CD393" s="214"/>
      <c r="CE393" s="215"/>
    </row>
    <row r="394" spans="1:83" s="177" customFormat="1" ht="27" customHeight="1" thickTop="1" thickBot="1" x14ac:dyDescent="0.25">
      <c r="A394" s="191"/>
      <c r="B394" s="173" t="str">
        <f t="shared" si="20"/>
        <v/>
      </c>
      <c r="C394" s="304" t="str">
        <f>IF(D394="","",(VLOOKUP(D394,Lookups!$B$4:$C$2561,2,FALSE)))</f>
        <v/>
      </c>
      <c r="D394" s="366"/>
      <c r="E394" s="173"/>
      <c r="F394" s="199"/>
      <c r="G394" s="173"/>
      <c r="H394" s="199"/>
      <c r="I394" s="173"/>
      <c r="J394" s="200" t="str">
        <f t="shared" si="18"/>
        <v/>
      </c>
      <c r="K394" s="173"/>
      <c r="L394" s="173"/>
      <c r="M394" s="173"/>
      <c r="N394" s="173"/>
      <c r="O394" s="173"/>
      <c r="P394" s="173"/>
      <c r="Q394" s="199"/>
      <c r="R394" s="199"/>
      <c r="S394" s="173"/>
      <c r="T394" s="121"/>
      <c r="U394" s="173"/>
      <c r="V394" s="121"/>
      <c r="W394" s="121"/>
      <c r="X394" s="121"/>
      <c r="Y394" s="121"/>
      <c r="Z394" s="121"/>
      <c r="AA394" s="121"/>
      <c r="AB394" s="173"/>
      <c r="AC394" s="173"/>
      <c r="AD394" s="173"/>
      <c r="AE394" s="200" t="str">
        <f>IF(AD394="","",(VLOOKUP(AD394,#REF!,2,FALSE)))</f>
        <v/>
      </c>
      <c r="AF394" s="173"/>
      <c r="AG394" s="173"/>
      <c r="AH394" s="173"/>
      <c r="AI394" s="202"/>
      <c r="AJ394" s="201"/>
      <c r="AK394" s="201"/>
      <c r="AL394" s="201"/>
      <c r="AM394" s="203"/>
      <c r="AN394" s="203"/>
      <c r="AO394" s="203"/>
      <c r="AP394" s="201"/>
      <c r="AQ394" s="201"/>
      <c r="AR394" s="201"/>
      <c r="AS394" s="201"/>
      <c r="AT394" s="201"/>
      <c r="AU394" s="204"/>
      <c r="AV394" s="201"/>
      <c r="AW394" s="121"/>
      <c r="AX394" s="200" t="str">
        <f t="shared" si="19"/>
        <v/>
      </c>
      <c r="AY394" s="201"/>
      <c r="AZ394" s="201"/>
      <c r="BA394" s="201"/>
      <c r="BB394" s="201"/>
      <c r="BC394" s="204"/>
      <c r="BD394" s="208"/>
      <c r="BE394" s="201"/>
      <c r="BF394" s="201"/>
      <c r="BG394" s="201"/>
      <c r="BH394" s="204"/>
      <c r="BI394" s="201"/>
      <c r="BJ394" s="201"/>
      <c r="BK394" s="201"/>
      <c r="BL394" s="201"/>
      <c r="BM394" s="205"/>
      <c r="BN394" s="201"/>
      <c r="BO394" s="199"/>
      <c r="BP394" s="201"/>
      <c r="BQ394" s="199"/>
      <c r="BR394" s="199"/>
      <c r="BS394" s="199"/>
      <c r="BT394" s="199"/>
      <c r="BU394" s="199"/>
      <c r="BV394" s="199"/>
      <c r="BW394" s="199"/>
      <c r="BX394" s="201"/>
      <c r="CB394" s="214"/>
      <c r="CC394" s="214"/>
      <c r="CD394" s="214"/>
      <c r="CE394" s="215"/>
    </row>
    <row r="395" spans="1:83" s="177" customFormat="1" ht="27" customHeight="1" thickTop="1" thickBot="1" x14ac:dyDescent="0.25">
      <c r="A395" s="191"/>
      <c r="B395" s="173" t="str">
        <f t="shared" si="20"/>
        <v/>
      </c>
      <c r="C395" s="304" t="str">
        <f>IF(D395="","",(VLOOKUP(D395,Lookups!$B$4:$C$2561,2,FALSE)))</f>
        <v/>
      </c>
      <c r="D395" s="366"/>
      <c r="E395" s="173"/>
      <c r="F395" s="199"/>
      <c r="G395" s="173"/>
      <c r="H395" s="199"/>
      <c r="I395" s="173"/>
      <c r="J395" s="200" t="str">
        <f t="shared" si="18"/>
        <v/>
      </c>
      <c r="K395" s="173"/>
      <c r="L395" s="173"/>
      <c r="M395" s="173"/>
      <c r="N395" s="173"/>
      <c r="O395" s="173"/>
      <c r="P395" s="173"/>
      <c r="Q395" s="199"/>
      <c r="R395" s="199"/>
      <c r="S395" s="173"/>
      <c r="T395" s="121"/>
      <c r="U395" s="173"/>
      <c r="V395" s="121"/>
      <c r="W395" s="121"/>
      <c r="X395" s="121"/>
      <c r="Y395" s="121"/>
      <c r="Z395" s="121"/>
      <c r="AA395" s="121"/>
      <c r="AB395" s="173"/>
      <c r="AC395" s="173"/>
      <c r="AD395" s="173"/>
      <c r="AE395" s="200" t="str">
        <f>IF(AD395="","",(VLOOKUP(AD395,#REF!,2,FALSE)))</f>
        <v/>
      </c>
      <c r="AF395" s="173"/>
      <c r="AG395" s="173"/>
      <c r="AH395" s="173"/>
      <c r="AI395" s="202"/>
      <c r="AJ395" s="201"/>
      <c r="AK395" s="201"/>
      <c r="AL395" s="201"/>
      <c r="AM395" s="203"/>
      <c r="AN395" s="203"/>
      <c r="AO395" s="203"/>
      <c r="AP395" s="201"/>
      <c r="AQ395" s="201"/>
      <c r="AR395" s="201"/>
      <c r="AS395" s="201"/>
      <c r="AT395" s="201"/>
      <c r="AU395" s="204"/>
      <c r="AV395" s="201"/>
      <c r="AW395" s="121"/>
      <c r="AX395" s="200" t="str">
        <f t="shared" si="19"/>
        <v/>
      </c>
      <c r="AY395" s="201"/>
      <c r="AZ395" s="201"/>
      <c r="BA395" s="201"/>
      <c r="BB395" s="201"/>
      <c r="BC395" s="204"/>
      <c r="BD395" s="208"/>
      <c r="BE395" s="201"/>
      <c r="BF395" s="201"/>
      <c r="BG395" s="201"/>
      <c r="BH395" s="204"/>
      <c r="BI395" s="201"/>
      <c r="BJ395" s="201"/>
      <c r="BK395" s="201"/>
      <c r="BL395" s="201"/>
      <c r="BM395" s="205"/>
      <c r="BN395" s="201"/>
      <c r="BO395" s="199"/>
      <c r="BP395" s="201"/>
      <c r="BQ395" s="199"/>
      <c r="BR395" s="199"/>
      <c r="BS395" s="199"/>
      <c r="BT395" s="199"/>
      <c r="BU395" s="199"/>
      <c r="BV395" s="199"/>
      <c r="BW395" s="199"/>
      <c r="BX395" s="201"/>
      <c r="CB395" s="214"/>
      <c r="CC395" s="214"/>
      <c r="CD395" s="214"/>
      <c r="CE395" s="215"/>
    </row>
    <row r="396" spans="1:83" s="177" customFormat="1" ht="27" customHeight="1" thickTop="1" thickBot="1" x14ac:dyDescent="0.25">
      <c r="A396" s="191"/>
      <c r="B396" s="173" t="str">
        <f t="shared" si="20"/>
        <v/>
      </c>
      <c r="C396" s="304" t="str">
        <f>IF(D396="","",(VLOOKUP(D396,Lookups!$B$4:$C$2561,2,FALSE)))</f>
        <v/>
      </c>
      <c r="D396" s="366"/>
      <c r="E396" s="173"/>
      <c r="F396" s="199"/>
      <c r="G396" s="173"/>
      <c r="H396" s="199"/>
      <c r="I396" s="173"/>
      <c r="J396" s="200" t="str">
        <f t="shared" si="18"/>
        <v/>
      </c>
      <c r="K396" s="173"/>
      <c r="L396" s="173"/>
      <c r="M396" s="173"/>
      <c r="N396" s="173"/>
      <c r="O396" s="173"/>
      <c r="P396" s="173"/>
      <c r="Q396" s="199"/>
      <c r="R396" s="199"/>
      <c r="S396" s="173"/>
      <c r="T396" s="121"/>
      <c r="U396" s="173"/>
      <c r="V396" s="121"/>
      <c r="W396" s="121"/>
      <c r="X396" s="121"/>
      <c r="Y396" s="121"/>
      <c r="Z396" s="121"/>
      <c r="AA396" s="121"/>
      <c r="AB396" s="173"/>
      <c r="AC396" s="173"/>
      <c r="AD396" s="173"/>
      <c r="AE396" s="200" t="str">
        <f>IF(AD396="","",(VLOOKUP(AD396,#REF!,2,FALSE)))</f>
        <v/>
      </c>
      <c r="AF396" s="173"/>
      <c r="AG396" s="173"/>
      <c r="AH396" s="173"/>
      <c r="AI396" s="202"/>
      <c r="AJ396" s="201"/>
      <c r="AK396" s="201"/>
      <c r="AL396" s="201"/>
      <c r="AM396" s="203"/>
      <c r="AN396" s="203"/>
      <c r="AO396" s="203"/>
      <c r="AP396" s="201"/>
      <c r="AQ396" s="201"/>
      <c r="AR396" s="201"/>
      <c r="AS396" s="201"/>
      <c r="AT396" s="201"/>
      <c r="AU396" s="204"/>
      <c r="AV396" s="201"/>
      <c r="AW396" s="121"/>
      <c r="AX396" s="200" t="str">
        <f t="shared" si="19"/>
        <v/>
      </c>
      <c r="AY396" s="201"/>
      <c r="AZ396" s="201"/>
      <c r="BA396" s="201"/>
      <c r="BB396" s="201"/>
      <c r="BC396" s="204"/>
      <c r="BD396" s="208"/>
      <c r="BE396" s="201"/>
      <c r="BF396" s="201"/>
      <c r="BG396" s="201"/>
      <c r="BH396" s="204"/>
      <c r="BI396" s="201"/>
      <c r="BJ396" s="201"/>
      <c r="BK396" s="201"/>
      <c r="BL396" s="201"/>
      <c r="BM396" s="205"/>
      <c r="BN396" s="201"/>
      <c r="BO396" s="199"/>
      <c r="BP396" s="201"/>
      <c r="BQ396" s="199"/>
      <c r="BR396" s="199"/>
      <c r="BS396" s="199"/>
      <c r="BT396" s="199"/>
      <c r="BU396" s="199"/>
      <c r="BV396" s="199"/>
      <c r="BW396" s="199"/>
      <c r="BX396" s="201"/>
      <c r="CB396" s="214"/>
      <c r="CC396" s="214"/>
      <c r="CD396" s="214"/>
      <c r="CE396" s="215"/>
    </row>
    <row r="397" spans="1:83" s="177" customFormat="1" ht="27" customHeight="1" thickTop="1" thickBot="1" x14ac:dyDescent="0.25">
      <c r="A397" s="191"/>
      <c r="B397" s="173" t="str">
        <f t="shared" si="20"/>
        <v/>
      </c>
      <c r="C397" s="304" t="str">
        <f>IF(D397="","",(VLOOKUP(D397,Lookups!$B$4:$C$2561,2,FALSE)))</f>
        <v/>
      </c>
      <c r="D397" s="366"/>
      <c r="E397" s="173"/>
      <c r="F397" s="199"/>
      <c r="G397" s="173"/>
      <c r="H397" s="199"/>
      <c r="I397" s="173"/>
      <c r="J397" s="200" t="str">
        <f t="shared" si="18"/>
        <v/>
      </c>
      <c r="K397" s="173"/>
      <c r="L397" s="173"/>
      <c r="M397" s="173"/>
      <c r="N397" s="173"/>
      <c r="O397" s="173"/>
      <c r="P397" s="173"/>
      <c r="Q397" s="199"/>
      <c r="R397" s="199"/>
      <c r="S397" s="173"/>
      <c r="T397" s="121"/>
      <c r="U397" s="173"/>
      <c r="V397" s="121"/>
      <c r="W397" s="121"/>
      <c r="X397" s="121"/>
      <c r="Y397" s="121"/>
      <c r="Z397" s="121"/>
      <c r="AA397" s="121"/>
      <c r="AB397" s="173"/>
      <c r="AC397" s="173"/>
      <c r="AD397" s="173"/>
      <c r="AE397" s="200" t="str">
        <f>IF(AD397="","",(VLOOKUP(AD397,#REF!,2,FALSE)))</f>
        <v/>
      </c>
      <c r="AF397" s="173"/>
      <c r="AG397" s="173"/>
      <c r="AH397" s="173"/>
      <c r="AI397" s="202"/>
      <c r="AJ397" s="201"/>
      <c r="AK397" s="201"/>
      <c r="AL397" s="201"/>
      <c r="AM397" s="203"/>
      <c r="AN397" s="203"/>
      <c r="AO397" s="203"/>
      <c r="AP397" s="201"/>
      <c r="AQ397" s="201"/>
      <c r="AR397" s="201"/>
      <c r="AS397" s="201"/>
      <c r="AT397" s="201"/>
      <c r="AU397" s="204"/>
      <c r="AV397" s="201"/>
      <c r="AW397" s="121"/>
      <c r="AX397" s="200" t="str">
        <f t="shared" si="19"/>
        <v/>
      </c>
      <c r="AY397" s="201"/>
      <c r="AZ397" s="201"/>
      <c r="BA397" s="201"/>
      <c r="BB397" s="201"/>
      <c r="BC397" s="204"/>
      <c r="BD397" s="208"/>
      <c r="BE397" s="201"/>
      <c r="BF397" s="201"/>
      <c r="BG397" s="201"/>
      <c r="BH397" s="204"/>
      <c r="BI397" s="201"/>
      <c r="BJ397" s="201"/>
      <c r="BK397" s="201"/>
      <c r="BL397" s="201"/>
      <c r="BM397" s="205"/>
      <c r="BN397" s="201"/>
      <c r="BO397" s="199"/>
      <c r="BP397" s="201"/>
      <c r="BQ397" s="199"/>
      <c r="BR397" s="199"/>
      <c r="BS397" s="199"/>
      <c r="BT397" s="199"/>
      <c r="BU397" s="199"/>
      <c r="BV397" s="199"/>
      <c r="BW397" s="199"/>
      <c r="BX397" s="201"/>
      <c r="CB397" s="214"/>
      <c r="CC397" s="214"/>
      <c r="CD397" s="214"/>
      <c r="CE397" s="215"/>
    </row>
    <row r="398" spans="1:83" s="177" customFormat="1" ht="27" customHeight="1" thickTop="1" thickBot="1" x14ac:dyDescent="0.25">
      <c r="A398" s="191"/>
      <c r="B398" s="173" t="str">
        <f t="shared" si="20"/>
        <v/>
      </c>
      <c r="C398" s="304" t="str">
        <f>IF(D398="","",(VLOOKUP(D398,Lookups!$B$4:$C$2561,2,FALSE)))</f>
        <v/>
      </c>
      <c r="D398" s="366"/>
      <c r="E398" s="173"/>
      <c r="F398" s="199"/>
      <c r="G398" s="173"/>
      <c r="H398" s="199"/>
      <c r="I398" s="173"/>
      <c r="J398" s="200" t="str">
        <f t="shared" si="18"/>
        <v/>
      </c>
      <c r="K398" s="173"/>
      <c r="L398" s="173"/>
      <c r="M398" s="173"/>
      <c r="N398" s="173"/>
      <c r="O398" s="173"/>
      <c r="P398" s="173"/>
      <c r="Q398" s="199"/>
      <c r="R398" s="199"/>
      <c r="S398" s="173"/>
      <c r="T398" s="121"/>
      <c r="U398" s="173"/>
      <c r="V398" s="121"/>
      <c r="W398" s="121"/>
      <c r="X398" s="121"/>
      <c r="Y398" s="121"/>
      <c r="Z398" s="121"/>
      <c r="AA398" s="121"/>
      <c r="AB398" s="173"/>
      <c r="AC398" s="173"/>
      <c r="AD398" s="173"/>
      <c r="AE398" s="200" t="str">
        <f>IF(AD398="","",(VLOOKUP(AD398,#REF!,2,FALSE)))</f>
        <v/>
      </c>
      <c r="AF398" s="173"/>
      <c r="AG398" s="173"/>
      <c r="AH398" s="173"/>
      <c r="AI398" s="202"/>
      <c r="AJ398" s="201"/>
      <c r="AK398" s="201"/>
      <c r="AL398" s="201"/>
      <c r="AM398" s="203"/>
      <c r="AN398" s="203"/>
      <c r="AO398" s="203"/>
      <c r="AP398" s="201"/>
      <c r="AQ398" s="201"/>
      <c r="AR398" s="201"/>
      <c r="AS398" s="201"/>
      <c r="AT398" s="201"/>
      <c r="AU398" s="204"/>
      <c r="AV398" s="201"/>
      <c r="AW398" s="121"/>
      <c r="AX398" s="200" t="str">
        <f t="shared" si="19"/>
        <v/>
      </c>
      <c r="AY398" s="201"/>
      <c r="AZ398" s="201"/>
      <c r="BA398" s="201"/>
      <c r="BB398" s="201"/>
      <c r="BC398" s="204"/>
      <c r="BD398" s="208"/>
      <c r="BE398" s="201"/>
      <c r="BF398" s="201"/>
      <c r="BG398" s="201"/>
      <c r="BH398" s="204"/>
      <c r="BI398" s="201"/>
      <c r="BJ398" s="201"/>
      <c r="BK398" s="201"/>
      <c r="BL398" s="201"/>
      <c r="BM398" s="205"/>
      <c r="BN398" s="201"/>
      <c r="BO398" s="199"/>
      <c r="BP398" s="201"/>
      <c r="BQ398" s="199"/>
      <c r="BR398" s="199"/>
      <c r="BS398" s="199"/>
      <c r="BT398" s="199"/>
      <c r="BU398" s="199"/>
      <c r="BV398" s="199"/>
      <c r="BW398" s="199"/>
      <c r="BX398" s="201"/>
      <c r="CB398" s="214"/>
      <c r="CC398" s="214"/>
      <c r="CD398" s="214"/>
      <c r="CE398" s="215"/>
    </row>
    <row r="399" spans="1:83" s="177" customFormat="1" ht="27" customHeight="1" thickTop="1" thickBot="1" x14ac:dyDescent="0.25">
      <c r="A399" s="191"/>
      <c r="B399" s="173" t="str">
        <f t="shared" si="20"/>
        <v/>
      </c>
      <c r="C399" s="304" t="str">
        <f>IF(D399="","",(VLOOKUP(D399,Lookups!$B$4:$C$2561,2,FALSE)))</f>
        <v/>
      </c>
      <c r="D399" s="366"/>
      <c r="E399" s="173"/>
      <c r="F399" s="199"/>
      <c r="G399" s="173"/>
      <c r="H399" s="199"/>
      <c r="I399" s="173"/>
      <c r="J399" s="200" t="str">
        <f t="shared" si="18"/>
        <v/>
      </c>
      <c r="K399" s="173"/>
      <c r="L399" s="173"/>
      <c r="M399" s="173"/>
      <c r="N399" s="173"/>
      <c r="O399" s="173"/>
      <c r="P399" s="173"/>
      <c r="Q399" s="199"/>
      <c r="R399" s="199"/>
      <c r="S399" s="173"/>
      <c r="T399" s="121"/>
      <c r="U399" s="173"/>
      <c r="V399" s="121"/>
      <c r="W399" s="121"/>
      <c r="X399" s="121"/>
      <c r="Y399" s="121"/>
      <c r="Z399" s="121"/>
      <c r="AA399" s="121"/>
      <c r="AB399" s="173"/>
      <c r="AC399" s="173"/>
      <c r="AD399" s="173"/>
      <c r="AE399" s="200" t="str">
        <f>IF(AD399="","",(VLOOKUP(AD399,#REF!,2,FALSE)))</f>
        <v/>
      </c>
      <c r="AF399" s="173"/>
      <c r="AG399" s="173"/>
      <c r="AH399" s="173"/>
      <c r="AI399" s="202"/>
      <c r="AJ399" s="201"/>
      <c r="AK399" s="201"/>
      <c r="AL399" s="201"/>
      <c r="AM399" s="203"/>
      <c r="AN399" s="203"/>
      <c r="AO399" s="203"/>
      <c r="AP399" s="201"/>
      <c r="AQ399" s="201"/>
      <c r="AR399" s="201"/>
      <c r="AS399" s="201"/>
      <c r="AT399" s="201"/>
      <c r="AU399" s="204"/>
      <c r="AV399" s="201"/>
      <c r="AW399" s="121"/>
      <c r="AX399" s="200" t="str">
        <f t="shared" si="19"/>
        <v/>
      </c>
      <c r="AY399" s="201"/>
      <c r="AZ399" s="201"/>
      <c r="BA399" s="201"/>
      <c r="BB399" s="201"/>
      <c r="BC399" s="204"/>
      <c r="BD399" s="208"/>
      <c r="BE399" s="201"/>
      <c r="BF399" s="201"/>
      <c r="BG399" s="201"/>
      <c r="BH399" s="204"/>
      <c r="BI399" s="201"/>
      <c r="BJ399" s="201"/>
      <c r="BK399" s="201"/>
      <c r="BL399" s="201"/>
      <c r="BM399" s="205"/>
      <c r="BN399" s="201"/>
      <c r="BO399" s="199"/>
      <c r="BP399" s="201"/>
      <c r="BQ399" s="199"/>
      <c r="BR399" s="199"/>
      <c r="BS399" s="199"/>
      <c r="BT399" s="199"/>
      <c r="BU399" s="199"/>
      <c r="BV399" s="199"/>
      <c r="BW399" s="199"/>
      <c r="BX399" s="201"/>
      <c r="CB399" s="214"/>
      <c r="CC399" s="214"/>
      <c r="CD399" s="214"/>
      <c r="CE399" s="215"/>
    </row>
    <row r="400" spans="1:83" s="177" customFormat="1" ht="27" customHeight="1" thickTop="1" thickBot="1" x14ac:dyDescent="0.25">
      <c r="A400" s="191"/>
      <c r="B400" s="173" t="str">
        <f t="shared" si="20"/>
        <v/>
      </c>
      <c r="C400" s="304" t="str">
        <f>IF(D400="","",(VLOOKUP(D400,Lookups!$B$4:$C$2561,2,FALSE)))</f>
        <v/>
      </c>
      <c r="D400" s="366"/>
      <c r="E400" s="173"/>
      <c r="F400" s="199"/>
      <c r="G400" s="173"/>
      <c r="H400" s="199"/>
      <c r="I400" s="173"/>
      <c r="J400" s="200" t="str">
        <f t="shared" si="18"/>
        <v/>
      </c>
      <c r="K400" s="173"/>
      <c r="L400" s="173"/>
      <c r="M400" s="173"/>
      <c r="N400" s="173"/>
      <c r="O400" s="173"/>
      <c r="P400" s="173"/>
      <c r="Q400" s="199"/>
      <c r="R400" s="199"/>
      <c r="S400" s="173"/>
      <c r="T400" s="121"/>
      <c r="U400" s="173"/>
      <c r="V400" s="121"/>
      <c r="W400" s="121"/>
      <c r="X400" s="121"/>
      <c r="Y400" s="121"/>
      <c r="Z400" s="121"/>
      <c r="AA400" s="121"/>
      <c r="AB400" s="173"/>
      <c r="AC400" s="173"/>
      <c r="AD400" s="173"/>
      <c r="AE400" s="200" t="str">
        <f>IF(AD400="","",(VLOOKUP(AD400,#REF!,2,FALSE)))</f>
        <v/>
      </c>
      <c r="AF400" s="173"/>
      <c r="AG400" s="173"/>
      <c r="AH400" s="173"/>
      <c r="AI400" s="202"/>
      <c r="AJ400" s="201"/>
      <c r="AK400" s="201"/>
      <c r="AL400" s="201"/>
      <c r="AM400" s="203"/>
      <c r="AN400" s="203"/>
      <c r="AO400" s="203"/>
      <c r="AP400" s="201"/>
      <c r="AQ400" s="201"/>
      <c r="AR400" s="201"/>
      <c r="AS400" s="201"/>
      <c r="AT400" s="201"/>
      <c r="AU400" s="204"/>
      <c r="AV400" s="201"/>
      <c r="AW400" s="121"/>
      <c r="AX400" s="200" t="str">
        <f t="shared" si="19"/>
        <v/>
      </c>
      <c r="AY400" s="201"/>
      <c r="AZ400" s="201"/>
      <c r="BA400" s="201"/>
      <c r="BB400" s="201"/>
      <c r="BC400" s="204"/>
      <c r="BD400" s="208"/>
      <c r="BE400" s="201"/>
      <c r="BF400" s="201"/>
      <c r="BG400" s="201"/>
      <c r="BH400" s="204"/>
      <c r="BI400" s="201"/>
      <c r="BJ400" s="201"/>
      <c r="BK400" s="201"/>
      <c r="BL400" s="201"/>
      <c r="BM400" s="205"/>
      <c r="BN400" s="201"/>
      <c r="BO400" s="199"/>
      <c r="BP400" s="201"/>
      <c r="BQ400" s="199"/>
      <c r="BR400" s="199"/>
      <c r="BS400" s="199"/>
      <c r="BT400" s="199"/>
      <c r="BU400" s="199"/>
      <c r="BV400" s="199"/>
      <c r="BW400" s="199"/>
      <c r="BX400" s="201"/>
      <c r="CB400" s="214"/>
      <c r="CC400" s="214"/>
      <c r="CD400" s="214"/>
      <c r="CE400" s="215"/>
    </row>
    <row r="401" spans="1:83" s="177" customFormat="1" ht="27" customHeight="1" thickTop="1" thickBot="1" x14ac:dyDescent="0.25">
      <c r="A401" s="191"/>
      <c r="B401" s="173" t="str">
        <f t="shared" si="20"/>
        <v/>
      </c>
      <c r="C401" s="304" t="str">
        <f>IF(D401="","",(VLOOKUP(D401,Lookups!$B$4:$C$2561,2,FALSE)))</f>
        <v/>
      </c>
      <c r="D401" s="366"/>
      <c r="E401" s="173"/>
      <c r="F401" s="199"/>
      <c r="G401" s="173"/>
      <c r="H401" s="199"/>
      <c r="I401" s="173"/>
      <c r="J401" s="200" t="str">
        <f t="shared" si="18"/>
        <v/>
      </c>
      <c r="K401" s="173"/>
      <c r="L401" s="173"/>
      <c r="M401" s="173"/>
      <c r="N401" s="173"/>
      <c r="O401" s="173"/>
      <c r="P401" s="173"/>
      <c r="Q401" s="199"/>
      <c r="R401" s="199"/>
      <c r="S401" s="173"/>
      <c r="T401" s="121"/>
      <c r="U401" s="173"/>
      <c r="V401" s="121"/>
      <c r="W401" s="121"/>
      <c r="X401" s="121"/>
      <c r="Y401" s="121"/>
      <c r="Z401" s="121"/>
      <c r="AA401" s="121"/>
      <c r="AB401" s="173"/>
      <c r="AC401" s="173"/>
      <c r="AD401" s="173"/>
      <c r="AE401" s="200" t="str">
        <f>IF(AD401="","",(VLOOKUP(AD401,#REF!,2,FALSE)))</f>
        <v/>
      </c>
      <c r="AF401" s="173"/>
      <c r="AG401" s="173"/>
      <c r="AH401" s="173"/>
      <c r="AI401" s="202"/>
      <c r="AJ401" s="201"/>
      <c r="AK401" s="201"/>
      <c r="AL401" s="201"/>
      <c r="AM401" s="203"/>
      <c r="AN401" s="203"/>
      <c r="AO401" s="203"/>
      <c r="AP401" s="201"/>
      <c r="AQ401" s="201"/>
      <c r="AR401" s="201"/>
      <c r="AS401" s="201"/>
      <c r="AT401" s="201"/>
      <c r="AU401" s="204"/>
      <c r="AV401" s="201"/>
      <c r="AW401" s="121"/>
      <c r="AX401" s="200" t="str">
        <f t="shared" si="19"/>
        <v/>
      </c>
      <c r="AY401" s="201"/>
      <c r="AZ401" s="201"/>
      <c r="BA401" s="201"/>
      <c r="BB401" s="201"/>
      <c r="BC401" s="204"/>
      <c r="BD401" s="208"/>
      <c r="BE401" s="201"/>
      <c r="BF401" s="201"/>
      <c r="BG401" s="201"/>
      <c r="BH401" s="204"/>
      <c r="BI401" s="201"/>
      <c r="BJ401" s="201"/>
      <c r="BK401" s="201"/>
      <c r="BL401" s="201"/>
      <c r="BM401" s="205"/>
      <c r="BN401" s="201"/>
      <c r="BO401" s="199"/>
      <c r="BP401" s="201"/>
      <c r="BQ401" s="199"/>
      <c r="BR401" s="199"/>
      <c r="BS401" s="199"/>
      <c r="BT401" s="199"/>
      <c r="BU401" s="199"/>
      <c r="BV401" s="199"/>
      <c r="BW401" s="199"/>
      <c r="BX401" s="201"/>
      <c r="CB401" s="214"/>
      <c r="CC401" s="214"/>
      <c r="CD401" s="214"/>
      <c r="CE401" s="215"/>
    </row>
    <row r="402" spans="1:83" s="177" customFormat="1" ht="27" customHeight="1" thickTop="1" thickBot="1" x14ac:dyDescent="0.25">
      <c r="A402" s="191"/>
      <c r="B402" s="173" t="str">
        <f t="shared" si="20"/>
        <v/>
      </c>
      <c r="C402" s="304" t="str">
        <f>IF(D402="","",(VLOOKUP(D402,Lookups!$B$4:$C$2561,2,FALSE)))</f>
        <v/>
      </c>
      <c r="D402" s="366"/>
      <c r="E402" s="173"/>
      <c r="F402" s="199"/>
      <c r="G402" s="173"/>
      <c r="H402" s="199"/>
      <c r="I402" s="173"/>
      <c r="J402" s="200" t="str">
        <f t="shared" si="18"/>
        <v/>
      </c>
      <c r="K402" s="173"/>
      <c r="L402" s="173"/>
      <c r="M402" s="173"/>
      <c r="N402" s="173"/>
      <c r="O402" s="173"/>
      <c r="P402" s="173"/>
      <c r="Q402" s="199"/>
      <c r="R402" s="199"/>
      <c r="S402" s="173"/>
      <c r="T402" s="121"/>
      <c r="U402" s="173"/>
      <c r="V402" s="121"/>
      <c r="W402" s="121"/>
      <c r="X402" s="121"/>
      <c r="Y402" s="121"/>
      <c r="Z402" s="121"/>
      <c r="AA402" s="121"/>
      <c r="AB402" s="173"/>
      <c r="AC402" s="173"/>
      <c r="AD402" s="173"/>
      <c r="AE402" s="200" t="str">
        <f>IF(AD402="","",(VLOOKUP(AD402,#REF!,2,FALSE)))</f>
        <v/>
      </c>
      <c r="AF402" s="173"/>
      <c r="AG402" s="173"/>
      <c r="AH402" s="173"/>
      <c r="AI402" s="202"/>
      <c r="AJ402" s="201"/>
      <c r="AK402" s="201"/>
      <c r="AL402" s="201"/>
      <c r="AM402" s="203"/>
      <c r="AN402" s="203"/>
      <c r="AO402" s="203"/>
      <c r="AP402" s="201"/>
      <c r="AQ402" s="201"/>
      <c r="AR402" s="201"/>
      <c r="AS402" s="201"/>
      <c r="AT402" s="201"/>
      <c r="AU402" s="204"/>
      <c r="AV402" s="201"/>
      <c r="AW402" s="121"/>
      <c r="AX402" s="200" t="str">
        <f t="shared" si="19"/>
        <v/>
      </c>
      <c r="AY402" s="201"/>
      <c r="AZ402" s="201"/>
      <c r="BA402" s="201"/>
      <c r="BB402" s="201"/>
      <c r="BC402" s="204"/>
      <c r="BD402" s="208"/>
      <c r="BE402" s="201"/>
      <c r="BF402" s="201"/>
      <c r="BG402" s="201"/>
      <c r="BH402" s="204"/>
      <c r="BI402" s="201"/>
      <c r="BJ402" s="201"/>
      <c r="BK402" s="201"/>
      <c r="BL402" s="201"/>
      <c r="BM402" s="205"/>
      <c r="BN402" s="201"/>
      <c r="BO402" s="199"/>
      <c r="BP402" s="201"/>
      <c r="BQ402" s="199"/>
      <c r="BR402" s="199"/>
      <c r="BS402" s="199"/>
      <c r="BT402" s="199"/>
      <c r="BU402" s="199"/>
      <c r="BV402" s="199"/>
      <c r="BW402" s="199"/>
      <c r="BX402" s="201"/>
      <c r="CB402" s="214"/>
      <c r="CC402" s="214"/>
      <c r="CD402" s="214"/>
      <c r="CE402" s="215"/>
    </row>
    <row r="403" spans="1:83" s="177" customFormat="1" ht="27" customHeight="1" thickTop="1" thickBot="1" x14ac:dyDescent="0.25">
      <c r="A403" s="191"/>
      <c r="B403" s="173" t="str">
        <f t="shared" si="20"/>
        <v/>
      </c>
      <c r="C403" s="304" t="str">
        <f>IF(D403="","",(VLOOKUP(D403,Lookups!$B$4:$C$2561,2,FALSE)))</f>
        <v/>
      </c>
      <c r="D403" s="366"/>
      <c r="E403" s="173"/>
      <c r="F403" s="199"/>
      <c r="G403" s="173"/>
      <c r="H403" s="199"/>
      <c r="I403" s="173"/>
      <c r="J403" s="200" t="str">
        <f t="shared" si="18"/>
        <v/>
      </c>
      <c r="K403" s="173"/>
      <c r="L403" s="173"/>
      <c r="M403" s="173"/>
      <c r="N403" s="173"/>
      <c r="O403" s="173"/>
      <c r="P403" s="173"/>
      <c r="Q403" s="199"/>
      <c r="R403" s="199"/>
      <c r="S403" s="173"/>
      <c r="T403" s="121"/>
      <c r="U403" s="173"/>
      <c r="V403" s="121"/>
      <c r="W403" s="121"/>
      <c r="X403" s="121"/>
      <c r="Y403" s="121"/>
      <c r="Z403" s="121"/>
      <c r="AA403" s="121"/>
      <c r="AB403" s="173"/>
      <c r="AC403" s="173"/>
      <c r="AD403" s="173"/>
      <c r="AE403" s="200" t="str">
        <f>IF(AD403="","",(VLOOKUP(AD403,#REF!,2,FALSE)))</f>
        <v/>
      </c>
      <c r="AF403" s="173"/>
      <c r="AG403" s="173"/>
      <c r="AH403" s="173"/>
      <c r="AI403" s="202"/>
      <c r="AJ403" s="201"/>
      <c r="AK403" s="201"/>
      <c r="AL403" s="201"/>
      <c r="AM403" s="203"/>
      <c r="AN403" s="203"/>
      <c r="AO403" s="203"/>
      <c r="AP403" s="201"/>
      <c r="AQ403" s="201"/>
      <c r="AR403" s="201"/>
      <c r="AS403" s="201"/>
      <c r="AT403" s="201"/>
      <c r="AU403" s="204"/>
      <c r="AV403" s="201"/>
      <c r="AW403" s="121"/>
      <c r="AX403" s="200" t="str">
        <f t="shared" si="19"/>
        <v/>
      </c>
      <c r="AY403" s="201"/>
      <c r="AZ403" s="201"/>
      <c r="BA403" s="201"/>
      <c r="BB403" s="201"/>
      <c r="BC403" s="204"/>
      <c r="BD403" s="208"/>
      <c r="BE403" s="201"/>
      <c r="BF403" s="201"/>
      <c r="BG403" s="201"/>
      <c r="BH403" s="204"/>
      <c r="BI403" s="201"/>
      <c r="BJ403" s="201"/>
      <c r="BK403" s="201"/>
      <c r="BL403" s="201"/>
      <c r="BM403" s="205"/>
      <c r="BN403" s="201"/>
      <c r="BO403" s="199"/>
      <c r="BP403" s="201"/>
      <c r="BQ403" s="199"/>
      <c r="BR403" s="199"/>
      <c r="BS403" s="199"/>
      <c r="BT403" s="199"/>
      <c r="BU403" s="199"/>
      <c r="BV403" s="199"/>
      <c r="BW403" s="199"/>
      <c r="BX403" s="201"/>
      <c r="CB403" s="214"/>
      <c r="CC403" s="214"/>
      <c r="CD403" s="214"/>
      <c r="CE403" s="215"/>
    </row>
    <row r="404" spans="1:83" s="177" customFormat="1" ht="27" customHeight="1" thickTop="1" thickBot="1" x14ac:dyDescent="0.25">
      <c r="A404" s="191"/>
      <c r="B404" s="173" t="str">
        <f t="shared" si="20"/>
        <v/>
      </c>
      <c r="C404" s="304" t="str">
        <f>IF(D404="","",(VLOOKUP(D404,Lookups!$B$4:$C$2561,2,FALSE)))</f>
        <v/>
      </c>
      <c r="D404" s="366"/>
      <c r="E404" s="173"/>
      <c r="F404" s="199"/>
      <c r="G404" s="173"/>
      <c r="H404" s="199"/>
      <c r="I404" s="173"/>
      <c r="J404" s="200" t="str">
        <f t="shared" si="18"/>
        <v/>
      </c>
      <c r="K404" s="173"/>
      <c r="L404" s="173"/>
      <c r="M404" s="173"/>
      <c r="N404" s="173"/>
      <c r="O404" s="173"/>
      <c r="P404" s="173"/>
      <c r="Q404" s="199"/>
      <c r="R404" s="199"/>
      <c r="S404" s="173"/>
      <c r="T404" s="121"/>
      <c r="U404" s="173"/>
      <c r="V404" s="121"/>
      <c r="W404" s="121"/>
      <c r="X404" s="121"/>
      <c r="Y404" s="121"/>
      <c r="Z404" s="121"/>
      <c r="AA404" s="121"/>
      <c r="AB404" s="173"/>
      <c r="AC404" s="173"/>
      <c r="AD404" s="173"/>
      <c r="AE404" s="200" t="str">
        <f>IF(AD404="","",(VLOOKUP(AD404,#REF!,2,FALSE)))</f>
        <v/>
      </c>
      <c r="AF404" s="173"/>
      <c r="AG404" s="173"/>
      <c r="AH404" s="173"/>
      <c r="AI404" s="202"/>
      <c r="AJ404" s="201"/>
      <c r="AK404" s="201"/>
      <c r="AL404" s="201"/>
      <c r="AM404" s="203"/>
      <c r="AN404" s="203"/>
      <c r="AO404" s="203"/>
      <c r="AP404" s="201"/>
      <c r="AQ404" s="201"/>
      <c r="AR404" s="201"/>
      <c r="AS404" s="201"/>
      <c r="AT404" s="201"/>
      <c r="AU404" s="204"/>
      <c r="AV404" s="201"/>
      <c r="AW404" s="121"/>
      <c r="AX404" s="200" t="str">
        <f t="shared" si="19"/>
        <v/>
      </c>
      <c r="AY404" s="201"/>
      <c r="AZ404" s="201"/>
      <c r="BA404" s="201"/>
      <c r="BB404" s="201"/>
      <c r="BC404" s="204"/>
      <c r="BD404" s="208"/>
      <c r="BE404" s="201"/>
      <c r="BF404" s="201"/>
      <c r="BG404" s="201"/>
      <c r="BH404" s="204"/>
      <c r="BI404" s="201"/>
      <c r="BJ404" s="201"/>
      <c r="BK404" s="201"/>
      <c r="BL404" s="201"/>
      <c r="BM404" s="205"/>
      <c r="BN404" s="201"/>
      <c r="BO404" s="199"/>
      <c r="BP404" s="201"/>
      <c r="BQ404" s="199"/>
      <c r="BR404" s="199"/>
      <c r="BS404" s="199"/>
      <c r="BT404" s="199"/>
      <c r="BU404" s="199"/>
      <c r="BV404" s="199"/>
      <c r="BW404" s="199"/>
      <c r="BX404" s="201"/>
      <c r="CB404" s="214"/>
      <c r="CC404" s="214"/>
      <c r="CD404" s="214"/>
      <c r="CE404" s="215"/>
    </row>
    <row r="405" spans="1:83" s="177" customFormat="1" ht="27" customHeight="1" thickTop="1" thickBot="1" x14ac:dyDescent="0.25">
      <c r="A405" s="191"/>
      <c r="B405" s="173" t="str">
        <f t="shared" si="20"/>
        <v/>
      </c>
      <c r="C405" s="304" t="str">
        <f>IF(D405="","",(VLOOKUP(D405,Lookups!$B$4:$C$2561,2,FALSE)))</f>
        <v/>
      </c>
      <c r="D405" s="366"/>
      <c r="E405" s="173"/>
      <c r="F405" s="199"/>
      <c r="G405" s="173"/>
      <c r="H405" s="199"/>
      <c r="I405" s="173"/>
      <c r="J405" s="200" t="str">
        <f t="shared" si="18"/>
        <v/>
      </c>
      <c r="K405" s="173"/>
      <c r="L405" s="173"/>
      <c r="M405" s="173"/>
      <c r="N405" s="173"/>
      <c r="O405" s="173"/>
      <c r="P405" s="173"/>
      <c r="Q405" s="199"/>
      <c r="R405" s="199"/>
      <c r="S405" s="173"/>
      <c r="T405" s="121"/>
      <c r="U405" s="173"/>
      <c r="V405" s="121"/>
      <c r="W405" s="121"/>
      <c r="X405" s="121"/>
      <c r="Y405" s="121"/>
      <c r="Z405" s="121"/>
      <c r="AA405" s="121"/>
      <c r="AB405" s="173"/>
      <c r="AC405" s="173"/>
      <c r="AD405" s="173"/>
      <c r="AE405" s="200" t="str">
        <f>IF(AD405="","",(VLOOKUP(AD405,#REF!,2,FALSE)))</f>
        <v/>
      </c>
      <c r="AF405" s="173"/>
      <c r="AG405" s="173"/>
      <c r="AH405" s="173"/>
      <c r="AI405" s="202"/>
      <c r="AJ405" s="201"/>
      <c r="AK405" s="201"/>
      <c r="AL405" s="201"/>
      <c r="AM405" s="203"/>
      <c r="AN405" s="203"/>
      <c r="AO405" s="203"/>
      <c r="AP405" s="201"/>
      <c r="AQ405" s="201"/>
      <c r="AR405" s="201"/>
      <c r="AS405" s="201"/>
      <c r="AT405" s="201"/>
      <c r="AU405" s="204"/>
      <c r="AV405" s="201"/>
      <c r="AW405" s="121"/>
      <c r="AX405" s="200" t="str">
        <f t="shared" si="19"/>
        <v/>
      </c>
      <c r="AY405" s="201"/>
      <c r="AZ405" s="201"/>
      <c r="BA405" s="201"/>
      <c r="BB405" s="201"/>
      <c r="BC405" s="204"/>
      <c r="BD405" s="208"/>
      <c r="BE405" s="201"/>
      <c r="BF405" s="201"/>
      <c r="BG405" s="201"/>
      <c r="BH405" s="204"/>
      <c r="BI405" s="201"/>
      <c r="BJ405" s="201"/>
      <c r="BK405" s="201"/>
      <c r="BL405" s="201"/>
      <c r="BM405" s="205"/>
      <c r="BN405" s="201"/>
      <c r="BO405" s="199"/>
      <c r="BP405" s="201"/>
      <c r="BQ405" s="199"/>
      <c r="BR405" s="199"/>
      <c r="BS405" s="199"/>
      <c r="BT405" s="199"/>
      <c r="BU405" s="199"/>
      <c r="BV405" s="199"/>
      <c r="BW405" s="199"/>
      <c r="BX405" s="201"/>
      <c r="CB405" s="214"/>
      <c r="CC405" s="214"/>
      <c r="CD405" s="214"/>
      <c r="CE405" s="215"/>
    </row>
    <row r="406" spans="1:83" s="177" customFormat="1" ht="27" customHeight="1" thickTop="1" thickBot="1" x14ac:dyDescent="0.25">
      <c r="A406" s="191"/>
      <c r="B406" s="173" t="str">
        <f t="shared" si="20"/>
        <v/>
      </c>
      <c r="C406" s="304" t="str">
        <f>IF(D406="","",(VLOOKUP(D406,Lookups!$B$4:$C$2561,2,FALSE)))</f>
        <v/>
      </c>
      <c r="D406" s="366"/>
      <c r="E406" s="173"/>
      <c r="F406" s="199"/>
      <c r="G406" s="173"/>
      <c r="H406" s="199"/>
      <c r="I406" s="173"/>
      <c r="J406" s="200" t="str">
        <f t="shared" si="18"/>
        <v/>
      </c>
      <c r="K406" s="173"/>
      <c r="L406" s="173"/>
      <c r="M406" s="173"/>
      <c r="N406" s="173"/>
      <c r="O406" s="173"/>
      <c r="P406" s="173"/>
      <c r="Q406" s="199"/>
      <c r="R406" s="199"/>
      <c r="S406" s="173"/>
      <c r="T406" s="121"/>
      <c r="U406" s="173"/>
      <c r="V406" s="121"/>
      <c r="W406" s="121"/>
      <c r="X406" s="121"/>
      <c r="Y406" s="121"/>
      <c r="Z406" s="121"/>
      <c r="AA406" s="121"/>
      <c r="AB406" s="173"/>
      <c r="AC406" s="173"/>
      <c r="AD406" s="173"/>
      <c r="AE406" s="200" t="str">
        <f>IF(AD406="","",(VLOOKUP(AD406,#REF!,2,FALSE)))</f>
        <v/>
      </c>
      <c r="AF406" s="173"/>
      <c r="AG406" s="173"/>
      <c r="AH406" s="173"/>
      <c r="AI406" s="202"/>
      <c r="AJ406" s="201"/>
      <c r="AK406" s="201"/>
      <c r="AL406" s="201"/>
      <c r="AM406" s="203"/>
      <c r="AN406" s="203"/>
      <c r="AO406" s="203"/>
      <c r="AP406" s="201"/>
      <c r="AQ406" s="201"/>
      <c r="AR406" s="201"/>
      <c r="AS406" s="201"/>
      <c r="AT406" s="201"/>
      <c r="AU406" s="204"/>
      <c r="AV406" s="201"/>
      <c r="AW406" s="121"/>
      <c r="AX406" s="200" t="str">
        <f t="shared" si="19"/>
        <v/>
      </c>
      <c r="AY406" s="201"/>
      <c r="AZ406" s="201"/>
      <c r="BA406" s="201"/>
      <c r="BB406" s="201"/>
      <c r="BC406" s="204"/>
      <c r="BD406" s="208"/>
      <c r="BE406" s="201"/>
      <c r="BF406" s="201"/>
      <c r="BG406" s="201"/>
      <c r="BH406" s="204"/>
      <c r="BI406" s="201"/>
      <c r="BJ406" s="201"/>
      <c r="BK406" s="201"/>
      <c r="BL406" s="201"/>
      <c r="BM406" s="205"/>
      <c r="BN406" s="201"/>
      <c r="BO406" s="199"/>
      <c r="BP406" s="201"/>
      <c r="BQ406" s="199"/>
      <c r="BR406" s="199"/>
      <c r="BS406" s="199"/>
      <c r="BT406" s="199"/>
      <c r="BU406" s="199"/>
      <c r="BV406" s="199"/>
      <c r="BW406" s="199"/>
      <c r="BX406" s="201"/>
      <c r="CB406" s="214"/>
      <c r="CC406" s="214"/>
      <c r="CD406" s="214"/>
      <c r="CE406" s="215"/>
    </row>
    <row r="407" spans="1:83" s="177" customFormat="1" ht="27" customHeight="1" thickTop="1" thickBot="1" x14ac:dyDescent="0.25">
      <c r="A407" s="191"/>
      <c r="B407" s="173" t="str">
        <f t="shared" si="20"/>
        <v/>
      </c>
      <c r="C407" s="304" t="str">
        <f>IF(D407="","",(VLOOKUP(D407,Lookups!$B$4:$C$2561,2,FALSE)))</f>
        <v/>
      </c>
      <c r="D407" s="366"/>
      <c r="E407" s="173"/>
      <c r="F407" s="199"/>
      <c r="G407" s="173"/>
      <c r="H407" s="199"/>
      <c r="I407" s="173"/>
      <c r="J407" s="200" t="str">
        <f t="shared" si="18"/>
        <v/>
      </c>
      <c r="K407" s="173"/>
      <c r="L407" s="173"/>
      <c r="M407" s="173"/>
      <c r="N407" s="173"/>
      <c r="O407" s="173"/>
      <c r="P407" s="173"/>
      <c r="Q407" s="199"/>
      <c r="R407" s="199"/>
      <c r="S407" s="173"/>
      <c r="T407" s="121"/>
      <c r="U407" s="173"/>
      <c r="V407" s="121"/>
      <c r="W407" s="121"/>
      <c r="X407" s="121"/>
      <c r="Y407" s="121"/>
      <c r="Z407" s="121"/>
      <c r="AA407" s="121"/>
      <c r="AB407" s="173"/>
      <c r="AC407" s="173"/>
      <c r="AD407" s="173"/>
      <c r="AE407" s="200" t="str">
        <f>IF(AD407="","",(VLOOKUP(AD407,#REF!,2,FALSE)))</f>
        <v/>
      </c>
      <c r="AF407" s="173"/>
      <c r="AG407" s="173"/>
      <c r="AH407" s="173"/>
      <c r="AI407" s="202"/>
      <c r="AJ407" s="201"/>
      <c r="AK407" s="201"/>
      <c r="AL407" s="201"/>
      <c r="AM407" s="203"/>
      <c r="AN407" s="203"/>
      <c r="AO407" s="203"/>
      <c r="AP407" s="201"/>
      <c r="AQ407" s="201"/>
      <c r="AR407" s="201"/>
      <c r="AS407" s="201"/>
      <c r="AT407" s="201"/>
      <c r="AU407" s="204"/>
      <c r="AV407" s="201"/>
      <c r="AW407" s="121"/>
      <c r="AX407" s="200" t="str">
        <f t="shared" si="19"/>
        <v/>
      </c>
      <c r="AY407" s="201"/>
      <c r="AZ407" s="201"/>
      <c r="BA407" s="201"/>
      <c r="BB407" s="201"/>
      <c r="BC407" s="204"/>
      <c r="BD407" s="208"/>
      <c r="BE407" s="201"/>
      <c r="BF407" s="201"/>
      <c r="BG407" s="201"/>
      <c r="BH407" s="204"/>
      <c r="BI407" s="201"/>
      <c r="BJ407" s="201"/>
      <c r="BK407" s="201"/>
      <c r="BL407" s="201"/>
      <c r="BM407" s="205"/>
      <c r="BN407" s="201"/>
      <c r="BO407" s="199"/>
      <c r="BP407" s="201"/>
      <c r="BQ407" s="199"/>
      <c r="BR407" s="199"/>
      <c r="BS407" s="199"/>
      <c r="BT407" s="199"/>
      <c r="BU407" s="199"/>
      <c r="BV407" s="199"/>
      <c r="BW407" s="199"/>
      <c r="BX407" s="201"/>
      <c r="CB407" s="214"/>
      <c r="CC407" s="214"/>
      <c r="CD407" s="214"/>
      <c r="CE407" s="215"/>
    </row>
    <row r="408" spans="1:83" s="177" customFormat="1" ht="27" customHeight="1" thickTop="1" thickBot="1" x14ac:dyDescent="0.25">
      <c r="A408" s="191"/>
      <c r="B408" s="173" t="str">
        <f t="shared" si="20"/>
        <v/>
      </c>
      <c r="C408" s="304" t="str">
        <f>IF(D408="","",(VLOOKUP(D408,Lookups!$B$4:$C$2561,2,FALSE)))</f>
        <v/>
      </c>
      <c r="D408" s="366"/>
      <c r="E408" s="173"/>
      <c r="F408" s="199"/>
      <c r="G408" s="173"/>
      <c r="H408" s="199"/>
      <c r="I408" s="173"/>
      <c r="J408" s="200" t="str">
        <f t="shared" si="18"/>
        <v/>
      </c>
      <c r="K408" s="173"/>
      <c r="L408" s="173"/>
      <c r="M408" s="173"/>
      <c r="N408" s="173"/>
      <c r="O408" s="173"/>
      <c r="P408" s="173"/>
      <c r="Q408" s="199"/>
      <c r="R408" s="199"/>
      <c r="S408" s="173"/>
      <c r="T408" s="121"/>
      <c r="U408" s="173"/>
      <c r="V408" s="121"/>
      <c r="W408" s="121"/>
      <c r="X408" s="121"/>
      <c r="Y408" s="121"/>
      <c r="Z408" s="121"/>
      <c r="AA408" s="121"/>
      <c r="AB408" s="173"/>
      <c r="AC408" s="173"/>
      <c r="AD408" s="173"/>
      <c r="AE408" s="200" t="str">
        <f>IF(AD408="","",(VLOOKUP(AD408,#REF!,2,FALSE)))</f>
        <v/>
      </c>
      <c r="AF408" s="173"/>
      <c r="AG408" s="173"/>
      <c r="AH408" s="173"/>
      <c r="AI408" s="202"/>
      <c r="AJ408" s="201"/>
      <c r="AK408" s="201"/>
      <c r="AL408" s="201"/>
      <c r="AM408" s="203"/>
      <c r="AN408" s="203"/>
      <c r="AO408" s="203"/>
      <c r="AP408" s="201"/>
      <c r="AQ408" s="201"/>
      <c r="AR408" s="201"/>
      <c r="AS408" s="201"/>
      <c r="AT408" s="201"/>
      <c r="AU408" s="204"/>
      <c r="AV408" s="201"/>
      <c r="AW408" s="121"/>
      <c r="AX408" s="200" t="str">
        <f t="shared" si="19"/>
        <v/>
      </c>
      <c r="AY408" s="201"/>
      <c r="AZ408" s="201"/>
      <c r="BA408" s="201"/>
      <c r="BB408" s="201"/>
      <c r="BC408" s="204"/>
      <c r="BD408" s="208"/>
      <c r="BE408" s="201"/>
      <c r="BF408" s="201"/>
      <c r="BG408" s="201"/>
      <c r="BH408" s="204"/>
      <c r="BI408" s="201"/>
      <c r="BJ408" s="201"/>
      <c r="BK408" s="201"/>
      <c r="BL408" s="201"/>
      <c r="BM408" s="205"/>
      <c r="BN408" s="201"/>
      <c r="BO408" s="199"/>
      <c r="BP408" s="201"/>
      <c r="BQ408" s="199"/>
      <c r="BR408" s="199"/>
      <c r="BS408" s="199"/>
      <c r="BT408" s="199"/>
      <c r="BU408" s="199"/>
      <c r="BV408" s="199"/>
      <c r="BW408" s="199"/>
      <c r="BX408" s="201"/>
      <c r="CB408" s="214"/>
      <c r="CC408" s="214"/>
      <c r="CD408" s="214"/>
      <c r="CE408" s="215"/>
    </row>
    <row r="409" spans="1:83" s="177" customFormat="1" ht="27" customHeight="1" thickTop="1" thickBot="1" x14ac:dyDescent="0.25">
      <c r="A409" s="191"/>
      <c r="B409" s="173" t="str">
        <f t="shared" si="20"/>
        <v/>
      </c>
      <c r="C409" s="304" t="str">
        <f>IF(D409="","",(VLOOKUP(D409,Lookups!$B$4:$C$2561,2,FALSE)))</f>
        <v/>
      </c>
      <c r="D409" s="366"/>
      <c r="E409" s="173"/>
      <c r="F409" s="199"/>
      <c r="G409" s="173"/>
      <c r="H409" s="199"/>
      <c r="I409" s="173"/>
      <c r="J409" s="200" t="str">
        <f t="shared" si="18"/>
        <v/>
      </c>
      <c r="K409" s="173"/>
      <c r="L409" s="173"/>
      <c r="M409" s="173"/>
      <c r="N409" s="173"/>
      <c r="O409" s="173"/>
      <c r="P409" s="173"/>
      <c r="Q409" s="199"/>
      <c r="R409" s="199"/>
      <c r="S409" s="173"/>
      <c r="T409" s="121"/>
      <c r="U409" s="173"/>
      <c r="V409" s="121"/>
      <c r="W409" s="121"/>
      <c r="X409" s="121"/>
      <c r="Y409" s="121"/>
      <c r="Z409" s="121"/>
      <c r="AA409" s="121"/>
      <c r="AB409" s="173"/>
      <c r="AC409" s="173"/>
      <c r="AD409" s="173"/>
      <c r="AE409" s="200" t="str">
        <f>IF(AD409="","",(VLOOKUP(AD409,#REF!,2,FALSE)))</f>
        <v/>
      </c>
      <c r="AF409" s="173"/>
      <c r="AG409" s="173"/>
      <c r="AH409" s="173"/>
      <c r="AI409" s="202"/>
      <c r="AJ409" s="201"/>
      <c r="AK409" s="201"/>
      <c r="AL409" s="201"/>
      <c r="AM409" s="203"/>
      <c r="AN409" s="203"/>
      <c r="AO409" s="203"/>
      <c r="AP409" s="201"/>
      <c r="AQ409" s="201"/>
      <c r="AR409" s="201"/>
      <c r="AS409" s="201"/>
      <c r="AT409" s="201"/>
      <c r="AU409" s="204"/>
      <c r="AV409" s="201"/>
      <c r="AW409" s="121"/>
      <c r="AX409" s="200" t="str">
        <f t="shared" si="19"/>
        <v/>
      </c>
      <c r="AY409" s="201"/>
      <c r="AZ409" s="201"/>
      <c r="BA409" s="201"/>
      <c r="BB409" s="201"/>
      <c r="BC409" s="204"/>
      <c r="BD409" s="208"/>
      <c r="BE409" s="201"/>
      <c r="BF409" s="201"/>
      <c r="BG409" s="201"/>
      <c r="BH409" s="204"/>
      <c r="BI409" s="201"/>
      <c r="BJ409" s="201"/>
      <c r="BK409" s="201"/>
      <c r="BL409" s="201"/>
      <c r="BM409" s="205"/>
      <c r="BN409" s="201"/>
      <c r="BO409" s="199"/>
      <c r="BP409" s="201"/>
      <c r="BQ409" s="199"/>
      <c r="BR409" s="199"/>
      <c r="BS409" s="199"/>
      <c r="BT409" s="199"/>
      <c r="BU409" s="199"/>
      <c r="BV409" s="199"/>
      <c r="BW409" s="199"/>
      <c r="BX409" s="201"/>
      <c r="CB409" s="214"/>
      <c r="CC409" s="214"/>
      <c r="CD409" s="214"/>
      <c r="CE409" s="215"/>
    </row>
    <row r="410" spans="1:83" s="177" customFormat="1" ht="27" customHeight="1" thickTop="1" thickBot="1" x14ac:dyDescent="0.25">
      <c r="A410" s="191"/>
      <c r="B410" s="173" t="str">
        <f t="shared" si="20"/>
        <v/>
      </c>
      <c r="C410" s="304" t="str">
        <f>IF(D410="","",(VLOOKUP(D410,Lookups!$B$4:$C$2561,2,FALSE)))</f>
        <v/>
      </c>
      <c r="D410" s="366"/>
      <c r="E410" s="173"/>
      <c r="F410" s="199"/>
      <c r="G410" s="173"/>
      <c r="H410" s="199"/>
      <c r="I410" s="173"/>
      <c r="J410" s="200" t="str">
        <f t="shared" si="18"/>
        <v/>
      </c>
      <c r="K410" s="173"/>
      <c r="L410" s="173"/>
      <c r="M410" s="173"/>
      <c r="N410" s="173"/>
      <c r="O410" s="173"/>
      <c r="P410" s="173"/>
      <c r="Q410" s="199"/>
      <c r="R410" s="199"/>
      <c r="S410" s="173"/>
      <c r="T410" s="121"/>
      <c r="U410" s="173"/>
      <c r="V410" s="121"/>
      <c r="W410" s="121"/>
      <c r="X410" s="121"/>
      <c r="Y410" s="121"/>
      <c r="Z410" s="121"/>
      <c r="AA410" s="121"/>
      <c r="AB410" s="173"/>
      <c r="AC410" s="173"/>
      <c r="AD410" s="173"/>
      <c r="AE410" s="200" t="str">
        <f>IF(AD410="","",(VLOOKUP(AD410,#REF!,2,FALSE)))</f>
        <v/>
      </c>
      <c r="AF410" s="173"/>
      <c r="AG410" s="173"/>
      <c r="AH410" s="173"/>
      <c r="AI410" s="202"/>
      <c r="AJ410" s="201"/>
      <c r="AK410" s="201"/>
      <c r="AL410" s="201"/>
      <c r="AM410" s="203"/>
      <c r="AN410" s="203"/>
      <c r="AO410" s="203"/>
      <c r="AP410" s="201"/>
      <c r="AQ410" s="201"/>
      <c r="AR410" s="201"/>
      <c r="AS410" s="201"/>
      <c r="AT410" s="201"/>
      <c r="AU410" s="204"/>
      <c r="AV410" s="201"/>
      <c r="AW410" s="121"/>
      <c r="AX410" s="200" t="str">
        <f t="shared" si="19"/>
        <v/>
      </c>
      <c r="AY410" s="201"/>
      <c r="AZ410" s="201"/>
      <c r="BA410" s="201"/>
      <c r="BB410" s="201"/>
      <c r="BC410" s="204"/>
      <c r="BD410" s="208"/>
      <c r="BE410" s="201"/>
      <c r="BF410" s="201"/>
      <c r="BG410" s="201"/>
      <c r="BH410" s="204"/>
      <c r="BI410" s="201"/>
      <c r="BJ410" s="201"/>
      <c r="BK410" s="201"/>
      <c r="BL410" s="201"/>
      <c r="BM410" s="205"/>
      <c r="BN410" s="201"/>
      <c r="BO410" s="199"/>
      <c r="BP410" s="201"/>
      <c r="BQ410" s="199"/>
      <c r="BR410" s="199"/>
      <c r="BS410" s="199"/>
      <c r="BT410" s="199"/>
      <c r="BU410" s="199"/>
      <c r="BV410" s="199"/>
      <c r="BW410" s="199"/>
      <c r="BX410" s="201"/>
      <c r="CB410" s="214"/>
      <c r="CC410" s="214"/>
      <c r="CD410" s="214"/>
      <c r="CE410" s="215"/>
    </row>
    <row r="411" spans="1:83" s="177" customFormat="1" ht="27" customHeight="1" thickTop="1" thickBot="1" x14ac:dyDescent="0.25">
      <c r="A411" s="191"/>
      <c r="B411" s="173" t="str">
        <f t="shared" si="20"/>
        <v/>
      </c>
      <c r="C411" s="304" t="str">
        <f>IF(D411="","",(VLOOKUP(D411,Lookups!$B$4:$C$2561,2,FALSE)))</f>
        <v/>
      </c>
      <c r="D411" s="366"/>
      <c r="E411" s="173"/>
      <c r="F411" s="199"/>
      <c r="G411" s="173"/>
      <c r="H411" s="199"/>
      <c r="I411" s="173"/>
      <c r="J411" s="200" t="str">
        <f t="shared" si="18"/>
        <v/>
      </c>
      <c r="K411" s="173"/>
      <c r="L411" s="173"/>
      <c r="M411" s="173"/>
      <c r="N411" s="173"/>
      <c r="O411" s="173"/>
      <c r="P411" s="173"/>
      <c r="Q411" s="199"/>
      <c r="R411" s="199"/>
      <c r="S411" s="173"/>
      <c r="T411" s="121"/>
      <c r="U411" s="173"/>
      <c r="V411" s="121"/>
      <c r="W411" s="121"/>
      <c r="X411" s="121"/>
      <c r="Y411" s="121"/>
      <c r="Z411" s="121"/>
      <c r="AA411" s="121"/>
      <c r="AB411" s="173"/>
      <c r="AC411" s="173"/>
      <c r="AD411" s="173"/>
      <c r="AE411" s="200" t="str">
        <f>IF(AD411="","",(VLOOKUP(AD411,#REF!,2,FALSE)))</f>
        <v/>
      </c>
      <c r="AF411" s="173"/>
      <c r="AG411" s="173"/>
      <c r="AH411" s="173"/>
      <c r="AI411" s="202"/>
      <c r="AJ411" s="201"/>
      <c r="AK411" s="201"/>
      <c r="AL411" s="201"/>
      <c r="AM411" s="203"/>
      <c r="AN411" s="203"/>
      <c r="AO411" s="203"/>
      <c r="AP411" s="201"/>
      <c r="AQ411" s="201"/>
      <c r="AR411" s="201"/>
      <c r="AS411" s="201"/>
      <c r="AT411" s="201"/>
      <c r="AU411" s="204"/>
      <c r="AV411" s="201"/>
      <c r="AW411" s="121"/>
      <c r="AX411" s="200" t="str">
        <f t="shared" si="19"/>
        <v/>
      </c>
      <c r="AY411" s="201"/>
      <c r="AZ411" s="201"/>
      <c r="BA411" s="201"/>
      <c r="BB411" s="201"/>
      <c r="BC411" s="204"/>
      <c r="BD411" s="208"/>
      <c r="BE411" s="201"/>
      <c r="BF411" s="201"/>
      <c r="BG411" s="201"/>
      <c r="BH411" s="204"/>
      <c r="BI411" s="201"/>
      <c r="BJ411" s="201"/>
      <c r="BK411" s="201"/>
      <c r="BL411" s="201"/>
      <c r="BM411" s="205"/>
      <c r="BN411" s="201"/>
      <c r="BO411" s="199"/>
      <c r="BP411" s="201"/>
      <c r="BQ411" s="199"/>
      <c r="BR411" s="199"/>
      <c r="BS411" s="199"/>
      <c r="BT411" s="199"/>
      <c r="BU411" s="199"/>
      <c r="BV411" s="199"/>
      <c r="BW411" s="199"/>
      <c r="BX411" s="201"/>
      <c r="CB411" s="214"/>
      <c r="CC411" s="214"/>
      <c r="CD411" s="214"/>
      <c r="CE411" s="215"/>
    </row>
    <row r="412" spans="1:83" s="177" customFormat="1" ht="27" customHeight="1" thickTop="1" thickBot="1" x14ac:dyDescent="0.25">
      <c r="A412" s="191"/>
      <c r="B412" s="173" t="str">
        <f t="shared" si="20"/>
        <v/>
      </c>
      <c r="C412" s="304" t="str">
        <f>IF(D412="","",(VLOOKUP(D412,Lookups!$B$4:$C$2561,2,FALSE)))</f>
        <v/>
      </c>
      <c r="D412" s="366"/>
      <c r="E412" s="173"/>
      <c r="F412" s="199"/>
      <c r="G412" s="173"/>
      <c r="H412" s="199"/>
      <c r="I412" s="173"/>
      <c r="J412" s="200" t="str">
        <f t="shared" si="18"/>
        <v/>
      </c>
      <c r="K412" s="173"/>
      <c r="L412" s="173"/>
      <c r="M412" s="173"/>
      <c r="N412" s="173"/>
      <c r="O412" s="173"/>
      <c r="P412" s="173"/>
      <c r="Q412" s="199"/>
      <c r="R412" s="199"/>
      <c r="S412" s="173"/>
      <c r="T412" s="121"/>
      <c r="U412" s="173"/>
      <c r="V412" s="121"/>
      <c r="W412" s="121"/>
      <c r="X412" s="121"/>
      <c r="Y412" s="121"/>
      <c r="Z412" s="121"/>
      <c r="AA412" s="121"/>
      <c r="AB412" s="173"/>
      <c r="AC412" s="173"/>
      <c r="AD412" s="173"/>
      <c r="AE412" s="200" t="str">
        <f>IF(AD412="","",(VLOOKUP(AD412,#REF!,2,FALSE)))</f>
        <v/>
      </c>
      <c r="AF412" s="173"/>
      <c r="AG412" s="173"/>
      <c r="AH412" s="173"/>
      <c r="AI412" s="202"/>
      <c r="AJ412" s="201"/>
      <c r="AK412" s="201"/>
      <c r="AL412" s="201"/>
      <c r="AM412" s="203"/>
      <c r="AN412" s="203"/>
      <c r="AO412" s="203"/>
      <c r="AP412" s="201"/>
      <c r="AQ412" s="201"/>
      <c r="AR412" s="201"/>
      <c r="AS412" s="201"/>
      <c r="AT412" s="201"/>
      <c r="AU412" s="204"/>
      <c r="AV412" s="201"/>
      <c r="AW412" s="121"/>
      <c r="AX412" s="200" t="str">
        <f t="shared" si="19"/>
        <v/>
      </c>
      <c r="AY412" s="201"/>
      <c r="AZ412" s="201"/>
      <c r="BA412" s="201"/>
      <c r="BB412" s="201"/>
      <c r="BC412" s="204"/>
      <c r="BD412" s="208"/>
      <c r="BE412" s="201"/>
      <c r="BF412" s="201"/>
      <c r="BG412" s="201"/>
      <c r="BH412" s="204"/>
      <c r="BI412" s="201"/>
      <c r="BJ412" s="201"/>
      <c r="BK412" s="201"/>
      <c r="BL412" s="201"/>
      <c r="BM412" s="205"/>
      <c r="BN412" s="201"/>
      <c r="BO412" s="199"/>
      <c r="BP412" s="201"/>
      <c r="BQ412" s="199"/>
      <c r="BR412" s="199"/>
      <c r="BS412" s="199"/>
      <c r="BT412" s="199"/>
      <c r="BU412" s="199"/>
      <c r="BV412" s="199"/>
      <c r="BW412" s="199"/>
      <c r="BX412" s="201"/>
      <c r="CB412" s="214"/>
      <c r="CC412" s="214"/>
      <c r="CD412" s="214"/>
      <c r="CE412" s="215"/>
    </row>
    <row r="413" spans="1:83" s="177" customFormat="1" ht="27" customHeight="1" thickTop="1" thickBot="1" x14ac:dyDescent="0.25">
      <c r="A413" s="191"/>
      <c r="B413" s="173" t="str">
        <f t="shared" si="20"/>
        <v/>
      </c>
      <c r="C413" s="304" t="str">
        <f>IF(D413="","",(VLOOKUP(D413,Lookups!$B$4:$C$2561,2,FALSE)))</f>
        <v/>
      </c>
      <c r="D413" s="366"/>
      <c r="E413" s="173"/>
      <c r="F413" s="199"/>
      <c r="G413" s="173"/>
      <c r="H413" s="199"/>
      <c r="I413" s="173"/>
      <c r="J413" s="200" t="str">
        <f t="shared" si="18"/>
        <v/>
      </c>
      <c r="K413" s="173"/>
      <c r="L413" s="173"/>
      <c r="M413" s="173"/>
      <c r="N413" s="173"/>
      <c r="O413" s="173"/>
      <c r="P413" s="173"/>
      <c r="Q413" s="199"/>
      <c r="R413" s="199"/>
      <c r="S413" s="173"/>
      <c r="T413" s="121"/>
      <c r="U413" s="173"/>
      <c r="V413" s="121"/>
      <c r="W413" s="121"/>
      <c r="X413" s="121"/>
      <c r="Y413" s="121"/>
      <c r="Z413" s="121"/>
      <c r="AA413" s="121"/>
      <c r="AB413" s="173"/>
      <c r="AC413" s="173"/>
      <c r="AD413" s="173"/>
      <c r="AE413" s="200" t="str">
        <f>IF(AD413="","",(VLOOKUP(AD413,#REF!,2,FALSE)))</f>
        <v/>
      </c>
      <c r="AF413" s="173"/>
      <c r="AG413" s="173"/>
      <c r="AH413" s="173"/>
      <c r="AI413" s="202"/>
      <c r="AJ413" s="201"/>
      <c r="AK413" s="201"/>
      <c r="AL413" s="201"/>
      <c r="AM413" s="203"/>
      <c r="AN413" s="203"/>
      <c r="AO413" s="203"/>
      <c r="AP413" s="201"/>
      <c r="AQ413" s="201"/>
      <c r="AR413" s="201"/>
      <c r="AS413" s="201"/>
      <c r="AT413" s="201"/>
      <c r="AU413" s="204"/>
      <c r="AV413" s="201"/>
      <c r="AW413" s="121"/>
      <c r="AX413" s="200" t="str">
        <f t="shared" si="19"/>
        <v/>
      </c>
      <c r="AY413" s="201"/>
      <c r="AZ413" s="201"/>
      <c r="BA413" s="201"/>
      <c r="BB413" s="201"/>
      <c r="BC413" s="204"/>
      <c r="BD413" s="208"/>
      <c r="BE413" s="201"/>
      <c r="BF413" s="201"/>
      <c r="BG413" s="201"/>
      <c r="BH413" s="204"/>
      <c r="BI413" s="201"/>
      <c r="BJ413" s="201"/>
      <c r="BK413" s="201"/>
      <c r="BL413" s="201"/>
      <c r="BM413" s="205"/>
      <c r="BN413" s="201"/>
      <c r="BO413" s="199"/>
      <c r="BP413" s="201"/>
      <c r="BQ413" s="199"/>
      <c r="BR413" s="199"/>
      <c r="BS413" s="199"/>
      <c r="BT413" s="199"/>
      <c r="BU413" s="199"/>
      <c r="BV413" s="199"/>
      <c r="BW413" s="199"/>
      <c r="BX413" s="201"/>
      <c r="CB413" s="214"/>
      <c r="CC413" s="214"/>
      <c r="CD413" s="214"/>
      <c r="CE413" s="215"/>
    </row>
    <row r="414" spans="1:83" s="177" customFormat="1" ht="27" customHeight="1" thickTop="1" thickBot="1" x14ac:dyDescent="0.25">
      <c r="A414" s="191"/>
      <c r="B414" s="173" t="str">
        <f t="shared" si="20"/>
        <v/>
      </c>
      <c r="C414" s="304" t="str">
        <f>IF(D414="","",(VLOOKUP(D414,Lookups!$B$4:$C$2561,2,FALSE)))</f>
        <v/>
      </c>
      <c r="D414" s="366"/>
      <c r="E414" s="173"/>
      <c r="F414" s="199"/>
      <c r="G414" s="173"/>
      <c r="H414" s="199"/>
      <c r="I414" s="173"/>
      <c r="J414" s="200" t="str">
        <f t="shared" si="18"/>
        <v/>
      </c>
      <c r="K414" s="173"/>
      <c r="L414" s="173"/>
      <c r="M414" s="173"/>
      <c r="N414" s="173"/>
      <c r="O414" s="173"/>
      <c r="P414" s="173"/>
      <c r="Q414" s="199"/>
      <c r="R414" s="199"/>
      <c r="S414" s="173"/>
      <c r="T414" s="121"/>
      <c r="U414" s="173"/>
      <c r="V414" s="121"/>
      <c r="W414" s="121"/>
      <c r="X414" s="121"/>
      <c r="Y414" s="121"/>
      <c r="Z414" s="121"/>
      <c r="AA414" s="121"/>
      <c r="AB414" s="173"/>
      <c r="AC414" s="173"/>
      <c r="AD414" s="173"/>
      <c r="AE414" s="200" t="str">
        <f>IF(AD414="","",(VLOOKUP(AD414,#REF!,2,FALSE)))</f>
        <v/>
      </c>
      <c r="AF414" s="173"/>
      <c r="AG414" s="173"/>
      <c r="AH414" s="173"/>
      <c r="AI414" s="202"/>
      <c r="AJ414" s="201"/>
      <c r="AK414" s="201"/>
      <c r="AL414" s="201"/>
      <c r="AM414" s="203"/>
      <c r="AN414" s="203"/>
      <c r="AO414" s="203"/>
      <c r="AP414" s="201"/>
      <c r="AQ414" s="201"/>
      <c r="AR414" s="201"/>
      <c r="AS414" s="201"/>
      <c r="AT414" s="201"/>
      <c r="AU414" s="204"/>
      <c r="AV414" s="201"/>
      <c r="AW414" s="121"/>
      <c r="AX414" s="200" t="str">
        <f t="shared" si="19"/>
        <v/>
      </c>
      <c r="AY414" s="201"/>
      <c r="AZ414" s="201"/>
      <c r="BA414" s="201"/>
      <c r="BB414" s="201"/>
      <c r="BC414" s="204"/>
      <c r="BD414" s="208"/>
      <c r="BE414" s="201"/>
      <c r="BF414" s="201"/>
      <c r="BG414" s="201"/>
      <c r="BH414" s="204"/>
      <c r="BI414" s="201"/>
      <c r="BJ414" s="201"/>
      <c r="BK414" s="201"/>
      <c r="BL414" s="201"/>
      <c r="BM414" s="205"/>
      <c r="BN414" s="201"/>
      <c r="BO414" s="199"/>
      <c r="BP414" s="201"/>
      <c r="BQ414" s="199"/>
      <c r="BR414" s="199"/>
      <c r="BS414" s="199"/>
      <c r="BT414" s="199"/>
      <c r="BU414" s="199"/>
      <c r="BV414" s="199"/>
      <c r="BW414" s="199"/>
      <c r="BX414" s="201"/>
      <c r="CB414" s="214"/>
      <c r="CC414" s="214"/>
      <c r="CD414" s="214"/>
      <c r="CE414" s="215"/>
    </row>
    <row r="415" spans="1:83" s="177" customFormat="1" ht="27" customHeight="1" thickTop="1" thickBot="1" x14ac:dyDescent="0.25">
      <c r="A415" s="191"/>
      <c r="B415" s="173" t="str">
        <f t="shared" si="20"/>
        <v/>
      </c>
      <c r="C415" s="304" t="str">
        <f>IF(D415="","",(VLOOKUP(D415,Lookups!$B$4:$C$2561,2,FALSE)))</f>
        <v/>
      </c>
      <c r="D415" s="366"/>
      <c r="E415" s="173"/>
      <c r="F415" s="199"/>
      <c r="G415" s="173"/>
      <c r="H415" s="199"/>
      <c r="I415" s="173"/>
      <c r="J415" s="200" t="str">
        <f t="shared" si="18"/>
        <v/>
      </c>
      <c r="K415" s="173"/>
      <c r="L415" s="173"/>
      <c r="M415" s="173"/>
      <c r="N415" s="173"/>
      <c r="O415" s="173"/>
      <c r="P415" s="173"/>
      <c r="Q415" s="199"/>
      <c r="R415" s="199"/>
      <c r="S415" s="173"/>
      <c r="T415" s="121"/>
      <c r="U415" s="173"/>
      <c r="V415" s="121"/>
      <c r="W415" s="121"/>
      <c r="X415" s="121"/>
      <c r="Y415" s="121"/>
      <c r="Z415" s="121"/>
      <c r="AA415" s="121"/>
      <c r="AB415" s="173"/>
      <c r="AC415" s="173"/>
      <c r="AD415" s="173"/>
      <c r="AE415" s="200" t="str">
        <f>IF(AD415="","",(VLOOKUP(AD415,#REF!,2,FALSE)))</f>
        <v/>
      </c>
      <c r="AF415" s="173"/>
      <c r="AG415" s="173"/>
      <c r="AH415" s="173"/>
      <c r="AI415" s="202"/>
      <c r="AJ415" s="201"/>
      <c r="AK415" s="201"/>
      <c r="AL415" s="201"/>
      <c r="AM415" s="203"/>
      <c r="AN415" s="203"/>
      <c r="AO415" s="203"/>
      <c r="AP415" s="201"/>
      <c r="AQ415" s="201"/>
      <c r="AR415" s="201"/>
      <c r="AS415" s="201"/>
      <c r="AT415" s="201"/>
      <c r="AU415" s="204"/>
      <c r="AV415" s="201"/>
      <c r="AW415" s="121"/>
      <c r="AX415" s="200" t="str">
        <f t="shared" si="19"/>
        <v/>
      </c>
      <c r="AY415" s="201"/>
      <c r="AZ415" s="201"/>
      <c r="BA415" s="201"/>
      <c r="BB415" s="201"/>
      <c r="BC415" s="204"/>
      <c r="BD415" s="208"/>
      <c r="BE415" s="201"/>
      <c r="BF415" s="201"/>
      <c r="BG415" s="201"/>
      <c r="BH415" s="204"/>
      <c r="BI415" s="201"/>
      <c r="BJ415" s="201"/>
      <c r="BK415" s="201"/>
      <c r="BL415" s="201"/>
      <c r="BM415" s="205"/>
      <c r="BN415" s="201"/>
      <c r="BO415" s="199"/>
      <c r="BP415" s="201"/>
      <c r="BQ415" s="199"/>
      <c r="BR415" s="199"/>
      <c r="BS415" s="199"/>
      <c r="BT415" s="199"/>
      <c r="BU415" s="199"/>
      <c r="BV415" s="199"/>
      <c r="BW415" s="199"/>
      <c r="BX415" s="201"/>
      <c r="CB415" s="214"/>
      <c r="CC415" s="214"/>
      <c r="CD415" s="214"/>
      <c r="CE415" s="215"/>
    </row>
    <row r="416" spans="1:83" s="177" customFormat="1" ht="27" customHeight="1" thickTop="1" thickBot="1" x14ac:dyDescent="0.25">
      <c r="A416" s="191"/>
      <c r="B416" s="173" t="str">
        <f t="shared" si="20"/>
        <v/>
      </c>
      <c r="C416" s="304" t="str">
        <f>IF(D416="","",(VLOOKUP(D416,Lookups!$B$4:$C$2561,2,FALSE)))</f>
        <v/>
      </c>
      <c r="D416" s="366"/>
      <c r="E416" s="173"/>
      <c r="F416" s="199"/>
      <c r="G416" s="173"/>
      <c r="H416" s="199"/>
      <c r="I416" s="173"/>
      <c r="J416" s="200" t="str">
        <f t="shared" si="18"/>
        <v/>
      </c>
      <c r="K416" s="173"/>
      <c r="L416" s="173"/>
      <c r="M416" s="173"/>
      <c r="N416" s="173"/>
      <c r="O416" s="173"/>
      <c r="P416" s="173"/>
      <c r="Q416" s="199"/>
      <c r="R416" s="199"/>
      <c r="S416" s="173"/>
      <c r="T416" s="121"/>
      <c r="U416" s="173"/>
      <c r="V416" s="121"/>
      <c r="W416" s="121"/>
      <c r="X416" s="121"/>
      <c r="Y416" s="121"/>
      <c r="Z416" s="121"/>
      <c r="AA416" s="121"/>
      <c r="AB416" s="173"/>
      <c r="AC416" s="173"/>
      <c r="AD416" s="173"/>
      <c r="AE416" s="200" t="str">
        <f>IF(AD416="","",(VLOOKUP(AD416,#REF!,2,FALSE)))</f>
        <v/>
      </c>
      <c r="AF416" s="173"/>
      <c r="AG416" s="173"/>
      <c r="AH416" s="173"/>
      <c r="AI416" s="202"/>
      <c r="AJ416" s="201"/>
      <c r="AK416" s="201"/>
      <c r="AL416" s="201"/>
      <c r="AM416" s="203"/>
      <c r="AN416" s="203"/>
      <c r="AO416" s="203"/>
      <c r="AP416" s="201"/>
      <c r="AQ416" s="201"/>
      <c r="AR416" s="201"/>
      <c r="AS416" s="201"/>
      <c r="AT416" s="201"/>
      <c r="AU416" s="204"/>
      <c r="AV416" s="201"/>
      <c r="AW416" s="121"/>
      <c r="AX416" s="200" t="str">
        <f t="shared" si="19"/>
        <v/>
      </c>
      <c r="AY416" s="201"/>
      <c r="AZ416" s="201"/>
      <c r="BA416" s="201"/>
      <c r="BB416" s="201"/>
      <c r="BC416" s="204"/>
      <c r="BD416" s="208"/>
      <c r="BE416" s="201"/>
      <c r="BF416" s="201"/>
      <c r="BG416" s="201"/>
      <c r="BH416" s="204"/>
      <c r="BI416" s="201"/>
      <c r="BJ416" s="201"/>
      <c r="BK416" s="201"/>
      <c r="BL416" s="201"/>
      <c r="BM416" s="205"/>
      <c r="BN416" s="201"/>
      <c r="BO416" s="199"/>
      <c r="BP416" s="201"/>
      <c r="BQ416" s="199"/>
      <c r="BR416" s="199"/>
      <c r="BS416" s="199"/>
      <c r="BT416" s="199"/>
      <c r="BU416" s="199"/>
      <c r="BV416" s="199"/>
      <c r="BW416" s="199"/>
      <c r="BX416" s="201"/>
      <c r="CB416" s="214"/>
      <c r="CC416" s="214"/>
      <c r="CD416" s="214"/>
      <c r="CE416" s="215"/>
    </row>
    <row r="417" spans="1:83" s="177" customFormat="1" ht="27" customHeight="1" thickTop="1" thickBot="1" x14ac:dyDescent="0.25">
      <c r="A417" s="191"/>
      <c r="B417" s="173" t="str">
        <f t="shared" si="20"/>
        <v/>
      </c>
      <c r="C417" s="304" t="str">
        <f>IF(D417="","",(VLOOKUP(D417,Lookups!$B$4:$C$2561,2,FALSE)))</f>
        <v/>
      </c>
      <c r="D417" s="366"/>
      <c r="E417" s="173"/>
      <c r="F417" s="199"/>
      <c r="G417" s="173"/>
      <c r="H417" s="199"/>
      <c r="I417" s="173"/>
      <c r="J417" s="200" t="str">
        <f t="shared" si="18"/>
        <v/>
      </c>
      <c r="K417" s="173"/>
      <c r="L417" s="173"/>
      <c r="M417" s="173"/>
      <c r="N417" s="173"/>
      <c r="O417" s="173"/>
      <c r="P417" s="173"/>
      <c r="Q417" s="199"/>
      <c r="R417" s="199"/>
      <c r="S417" s="173"/>
      <c r="T417" s="121"/>
      <c r="U417" s="173"/>
      <c r="V417" s="121"/>
      <c r="W417" s="121"/>
      <c r="X417" s="121"/>
      <c r="Y417" s="121"/>
      <c r="Z417" s="121"/>
      <c r="AA417" s="121"/>
      <c r="AB417" s="173"/>
      <c r="AC417" s="173"/>
      <c r="AD417" s="173"/>
      <c r="AE417" s="200" t="str">
        <f>IF(AD417="","",(VLOOKUP(AD417,#REF!,2,FALSE)))</f>
        <v/>
      </c>
      <c r="AF417" s="173"/>
      <c r="AG417" s="173"/>
      <c r="AH417" s="173"/>
      <c r="AI417" s="202"/>
      <c r="AJ417" s="201"/>
      <c r="AK417" s="201"/>
      <c r="AL417" s="201"/>
      <c r="AM417" s="203"/>
      <c r="AN417" s="203"/>
      <c r="AO417" s="203"/>
      <c r="AP417" s="201"/>
      <c r="AQ417" s="201"/>
      <c r="AR417" s="201"/>
      <c r="AS417" s="201"/>
      <c r="AT417" s="201"/>
      <c r="AU417" s="204"/>
      <c r="AV417" s="201"/>
      <c r="AW417" s="121"/>
      <c r="AX417" s="200" t="str">
        <f t="shared" si="19"/>
        <v/>
      </c>
      <c r="AY417" s="201"/>
      <c r="AZ417" s="201"/>
      <c r="BA417" s="201"/>
      <c r="BB417" s="201"/>
      <c r="BC417" s="204"/>
      <c r="BD417" s="208"/>
      <c r="BE417" s="201"/>
      <c r="BF417" s="201"/>
      <c r="BG417" s="201"/>
      <c r="BH417" s="204"/>
      <c r="BI417" s="201"/>
      <c r="BJ417" s="201"/>
      <c r="BK417" s="201"/>
      <c r="BL417" s="201"/>
      <c r="BM417" s="205"/>
      <c r="BN417" s="201"/>
      <c r="BO417" s="199"/>
      <c r="BP417" s="201"/>
      <c r="BQ417" s="199"/>
      <c r="BR417" s="199"/>
      <c r="BS417" s="199"/>
      <c r="BT417" s="199"/>
      <c r="BU417" s="199"/>
      <c r="BV417" s="199"/>
      <c r="BW417" s="199"/>
      <c r="BX417" s="201"/>
      <c r="CB417" s="214"/>
      <c r="CC417" s="214"/>
      <c r="CD417" s="214"/>
      <c r="CE417" s="215"/>
    </row>
    <row r="418" spans="1:83" s="177" customFormat="1" ht="27" customHeight="1" thickTop="1" thickBot="1" x14ac:dyDescent="0.25">
      <c r="A418" s="191"/>
      <c r="B418" s="173" t="str">
        <f t="shared" si="20"/>
        <v/>
      </c>
      <c r="C418" s="304" t="str">
        <f>IF(D418="","",(VLOOKUP(D418,Lookups!$B$4:$C$2561,2,FALSE)))</f>
        <v/>
      </c>
      <c r="D418" s="366"/>
      <c r="E418" s="173"/>
      <c r="F418" s="199"/>
      <c r="G418" s="173"/>
      <c r="H418" s="199"/>
      <c r="I418" s="173"/>
      <c r="J418" s="200" t="str">
        <f t="shared" si="18"/>
        <v/>
      </c>
      <c r="K418" s="173"/>
      <c r="L418" s="173"/>
      <c r="M418" s="173"/>
      <c r="N418" s="173"/>
      <c r="O418" s="173"/>
      <c r="P418" s="173"/>
      <c r="Q418" s="199"/>
      <c r="R418" s="199"/>
      <c r="S418" s="173"/>
      <c r="T418" s="121"/>
      <c r="U418" s="173"/>
      <c r="V418" s="121"/>
      <c r="W418" s="121"/>
      <c r="X418" s="121"/>
      <c r="Y418" s="121"/>
      <c r="Z418" s="121"/>
      <c r="AA418" s="121"/>
      <c r="AB418" s="173"/>
      <c r="AC418" s="173"/>
      <c r="AD418" s="173"/>
      <c r="AE418" s="200" t="str">
        <f>IF(AD418="","",(VLOOKUP(AD418,#REF!,2,FALSE)))</f>
        <v/>
      </c>
      <c r="AF418" s="173"/>
      <c r="AG418" s="173"/>
      <c r="AH418" s="173"/>
      <c r="AI418" s="202"/>
      <c r="AJ418" s="201"/>
      <c r="AK418" s="201"/>
      <c r="AL418" s="201"/>
      <c r="AM418" s="203"/>
      <c r="AN418" s="203"/>
      <c r="AO418" s="203"/>
      <c r="AP418" s="201"/>
      <c r="AQ418" s="201"/>
      <c r="AR418" s="201"/>
      <c r="AS418" s="201"/>
      <c r="AT418" s="201"/>
      <c r="AU418" s="204"/>
      <c r="AV418" s="201"/>
      <c r="AW418" s="121"/>
      <c r="AX418" s="200" t="str">
        <f t="shared" si="19"/>
        <v/>
      </c>
      <c r="AY418" s="201"/>
      <c r="AZ418" s="201"/>
      <c r="BA418" s="201"/>
      <c r="BB418" s="201"/>
      <c r="BC418" s="204"/>
      <c r="BD418" s="208"/>
      <c r="BE418" s="201"/>
      <c r="BF418" s="201"/>
      <c r="BG418" s="201"/>
      <c r="BH418" s="204"/>
      <c r="BI418" s="201"/>
      <c r="BJ418" s="201"/>
      <c r="BK418" s="201"/>
      <c r="BL418" s="201"/>
      <c r="BM418" s="205"/>
      <c r="BN418" s="201"/>
      <c r="BO418" s="199"/>
      <c r="BP418" s="201"/>
      <c r="BQ418" s="199"/>
      <c r="BR418" s="199"/>
      <c r="BS418" s="199"/>
      <c r="BT418" s="199"/>
      <c r="BU418" s="199"/>
      <c r="BV418" s="199"/>
      <c r="BW418" s="199"/>
      <c r="BX418" s="201"/>
      <c r="CB418" s="214"/>
      <c r="CC418" s="214"/>
      <c r="CD418" s="214"/>
      <c r="CE418" s="215"/>
    </row>
    <row r="419" spans="1:83" s="177" customFormat="1" ht="27" customHeight="1" thickTop="1" thickBot="1" x14ac:dyDescent="0.25">
      <c r="A419" s="191"/>
      <c r="B419" s="173" t="str">
        <f t="shared" si="20"/>
        <v/>
      </c>
      <c r="C419" s="304" t="str">
        <f>IF(D419="","",(VLOOKUP(D419,Lookups!$B$4:$C$2561,2,FALSE)))</f>
        <v/>
      </c>
      <c r="D419" s="366"/>
      <c r="E419" s="173"/>
      <c r="F419" s="199"/>
      <c r="G419" s="173"/>
      <c r="H419" s="199"/>
      <c r="I419" s="173"/>
      <c r="J419" s="200" t="str">
        <f t="shared" si="18"/>
        <v/>
      </c>
      <c r="K419" s="173"/>
      <c r="L419" s="173"/>
      <c r="M419" s="173"/>
      <c r="N419" s="173"/>
      <c r="O419" s="173"/>
      <c r="P419" s="173"/>
      <c r="Q419" s="199"/>
      <c r="R419" s="199"/>
      <c r="S419" s="173"/>
      <c r="T419" s="121"/>
      <c r="U419" s="173"/>
      <c r="V419" s="121"/>
      <c r="W419" s="121"/>
      <c r="X419" s="121"/>
      <c r="Y419" s="121"/>
      <c r="Z419" s="121"/>
      <c r="AA419" s="121"/>
      <c r="AB419" s="173"/>
      <c r="AC419" s="173"/>
      <c r="AD419" s="173"/>
      <c r="AE419" s="200" t="str">
        <f>IF(AD419="","",(VLOOKUP(AD419,#REF!,2,FALSE)))</f>
        <v/>
      </c>
      <c r="AF419" s="173"/>
      <c r="AG419" s="173"/>
      <c r="AH419" s="173"/>
      <c r="AI419" s="202"/>
      <c r="AJ419" s="201"/>
      <c r="AK419" s="201"/>
      <c r="AL419" s="201"/>
      <c r="AM419" s="203"/>
      <c r="AN419" s="203"/>
      <c r="AO419" s="203"/>
      <c r="AP419" s="201"/>
      <c r="AQ419" s="201"/>
      <c r="AR419" s="201"/>
      <c r="AS419" s="201"/>
      <c r="AT419" s="201"/>
      <c r="AU419" s="204"/>
      <c r="AV419" s="201"/>
      <c r="AW419" s="121"/>
      <c r="AX419" s="200" t="str">
        <f t="shared" si="19"/>
        <v/>
      </c>
      <c r="AY419" s="201"/>
      <c r="AZ419" s="201"/>
      <c r="BA419" s="201"/>
      <c r="BB419" s="201"/>
      <c r="BC419" s="204"/>
      <c r="BD419" s="208"/>
      <c r="BE419" s="201"/>
      <c r="BF419" s="201"/>
      <c r="BG419" s="201"/>
      <c r="BH419" s="204"/>
      <c r="BI419" s="201"/>
      <c r="BJ419" s="201"/>
      <c r="BK419" s="201"/>
      <c r="BL419" s="201"/>
      <c r="BM419" s="205"/>
      <c r="BN419" s="201"/>
      <c r="BO419" s="199"/>
      <c r="BP419" s="201"/>
      <c r="BQ419" s="199"/>
      <c r="BR419" s="199"/>
      <c r="BS419" s="199"/>
      <c r="BT419" s="199"/>
      <c r="BU419" s="199"/>
      <c r="BV419" s="199"/>
      <c r="BW419" s="199"/>
      <c r="BX419" s="201"/>
      <c r="CB419" s="214"/>
      <c r="CC419" s="214"/>
      <c r="CD419" s="214"/>
      <c r="CE419" s="215"/>
    </row>
    <row r="420" spans="1:83" s="177" customFormat="1" ht="27" customHeight="1" thickTop="1" thickBot="1" x14ac:dyDescent="0.25">
      <c r="A420" s="191"/>
      <c r="B420" s="173" t="str">
        <f t="shared" si="20"/>
        <v/>
      </c>
      <c r="C420" s="304" t="str">
        <f>IF(D420="","",(VLOOKUP(D420,Lookups!$B$4:$C$2561,2,FALSE)))</f>
        <v/>
      </c>
      <c r="D420" s="366"/>
      <c r="E420" s="173"/>
      <c r="F420" s="199"/>
      <c r="G420" s="173"/>
      <c r="H420" s="199"/>
      <c r="I420" s="173"/>
      <c r="J420" s="200" t="str">
        <f t="shared" si="18"/>
        <v/>
      </c>
      <c r="K420" s="173"/>
      <c r="L420" s="173"/>
      <c r="M420" s="173"/>
      <c r="N420" s="173"/>
      <c r="O420" s="173"/>
      <c r="P420" s="173"/>
      <c r="Q420" s="199"/>
      <c r="R420" s="199"/>
      <c r="S420" s="173"/>
      <c r="T420" s="121"/>
      <c r="U420" s="173"/>
      <c r="V420" s="121"/>
      <c r="W420" s="121"/>
      <c r="X420" s="121"/>
      <c r="Y420" s="121"/>
      <c r="Z420" s="121"/>
      <c r="AA420" s="121"/>
      <c r="AB420" s="173"/>
      <c r="AC420" s="173"/>
      <c r="AD420" s="173"/>
      <c r="AE420" s="200" t="str">
        <f>IF(AD420="","",(VLOOKUP(AD420,#REF!,2,FALSE)))</f>
        <v/>
      </c>
      <c r="AF420" s="173"/>
      <c r="AG420" s="173"/>
      <c r="AH420" s="173"/>
      <c r="AI420" s="202"/>
      <c r="AJ420" s="201"/>
      <c r="AK420" s="201"/>
      <c r="AL420" s="201"/>
      <c r="AM420" s="203"/>
      <c r="AN420" s="203"/>
      <c r="AO420" s="203"/>
      <c r="AP420" s="201"/>
      <c r="AQ420" s="201"/>
      <c r="AR420" s="201"/>
      <c r="AS420" s="201"/>
      <c r="AT420" s="201"/>
      <c r="AU420" s="204"/>
      <c r="AV420" s="201"/>
      <c r="AW420" s="121"/>
      <c r="AX420" s="200" t="str">
        <f t="shared" si="19"/>
        <v/>
      </c>
      <c r="AY420" s="201"/>
      <c r="AZ420" s="201"/>
      <c r="BA420" s="201"/>
      <c r="BB420" s="201"/>
      <c r="BC420" s="204"/>
      <c r="BD420" s="208"/>
      <c r="BE420" s="201"/>
      <c r="BF420" s="201"/>
      <c r="BG420" s="201"/>
      <c r="BH420" s="204"/>
      <c r="BI420" s="201"/>
      <c r="BJ420" s="201"/>
      <c r="BK420" s="201"/>
      <c r="BL420" s="201"/>
      <c r="BM420" s="205"/>
      <c r="BN420" s="201"/>
      <c r="BO420" s="199"/>
      <c r="BP420" s="201"/>
      <c r="BQ420" s="199"/>
      <c r="BR420" s="199"/>
      <c r="BS420" s="199"/>
      <c r="BT420" s="199"/>
      <c r="BU420" s="199"/>
      <c r="BV420" s="199"/>
      <c r="BW420" s="199"/>
      <c r="BX420" s="201"/>
      <c r="CB420" s="214"/>
      <c r="CC420" s="214"/>
      <c r="CD420" s="214"/>
      <c r="CE420" s="215"/>
    </row>
    <row r="421" spans="1:83" s="177" customFormat="1" ht="27" customHeight="1" thickTop="1" thickBot="1" x14ac:dyDescent="0.25">
      <c r="A421" s="191"/>
      <c r="B421" s="173" t="str">
        <f t="shared" si="20"/>
        <v/>
      </c>
      <c r="C421" s="304" t="str">
        <f>IF(D421="","",(VLOOKUP(D421,Lookups!$B$4:$C$2561,2,FALSE)))</f>
        <v/>
      </c>
      <c r="D421" s="366"/>
      <c r="E421" s="173"/>
      <c r="F421" s="199"/>
      <c r="G421" s="173"/>
      <c r="H421" s="199"/>
      <c r="I421" s="173"/>
      <c r="J421" s="200" t="str">
        <f t="shared" si="18"/>
        <v/>
      </c>
      <c r="K421" s="173"/>
      <c r="L421" s="173"/>
      <c r="M421" s="173"/>
      <c r="N421" s="173"/>
      <c r="O421" s="173"/>
      <c r="P421" s="173"/>
      <c r="Q421" s="199"/>
      <c r="R421" s="199"/>
      <c r="S421" s="173"/>
      <c r="T421" s="121"/>
      <c r="U421" s="173"/>
      <c r="V421" s="121"/>
      <c r="W421" s="121"/>
      <c r="X421" s="121"/>
      <c r="Y421" s="121"/>
      <c r="Z421" s="121"/>
      <c r="AA421" s="121"/>
      <c r="AB421" s="173"/>
      <c r="AC421" s="173"/>
      <c r="AD421" s="173"/>
      <c r="AE421" s="200" t="str">
        <f>IF(AD421="","",(VLOOKUP(AD421,#REF!,2,FALSE)))</f>
        <v/>
      </c>
      <c r="AF421" s="173"/>
      <c r="AG421" s="173"/>
      <c r="AH421" s="173"/>
      <c r="AI421" s="202"/>
      <c r="AJ421" s="201"/>
      <c r="AK421" s="201"/>
      <c r="AL421" s="201"/>
      <c r="AM421" s="203"/>
      <c r="AN421" s="203"/>
      <c r="AO421" s="203"/>
      <c r="AP421" s="201"/>
      <c r="AQ421" s="201"/>
      <c r="AR421" s="201"/>
      <c r="AS421" s="201"/>
      <c r="AT421" s="201"/>
      <c r="AU421" s="204"/>
      <c r="AV421" s="201"/>
      <c r="AW421" s="121"/>
      <c r="AX421" s="200" t="str">
        <f t="shared" si="19"/>
        <v/>
      </c>
      <c r="AY421" s="201"/>
      <c r="AZ421" s="201"/>
      <c r="BA421" s="201"/>
      <c r="BB421" s="201"/>
      <c r="BC421" s="204"/>
      <c r="BD421" s="208"/>
      <c r="BE421" s="201"/>
      <c r="BF421" s="201"/>
      <c r="BG421" s="201"/>
      <c r="BH421" s="204"/>
      <c r="BI421" s="201"/>
      <c r="BJ421" s="201"/>
      <c r="BK421" s="201"/>
      <c r="BL421" s="201"/>
      <c r="BM421" s="205"/>
      <c r="BN421" s="201"/>
      <c r="BO421" s="199"/>
      <c r="BP421" s="201"/>
      <c r="BQ421" s="199"/>
      <c r="BR421" s="199"/>
      <c r="BS421" s="199"/>
      <c r="BT421" s="199"/>
      <c r="BU421" s="199"/>
      <c r="BV421" s="199"/>
      <c r="BW421" s="199"/>
      <c r="BX421" s="201"/>
      <c r="CB421" s="214"/>
      <c r="CC421" s="214"/>
      <c r="CD421" s="214"/>
      <c r="CE421" s="215"/>
    </row>
    <row r="422" spans="1:83" s="177" customFormat="1" ht="27" customHeight="1" thickTop="1" thickBot="1" x14ac:dyDescent="0.25">
      <c r="A422" s="191"/>
      <c r="B422" s="173" t="str">
        <f t="shared" si="20"/>
        <v/>
      </c>
      <c r="C422" s="304" t="str">
        <f>IF(D422="","",(VLOOKUP(D422,Lookups!$B$4:$C$2561,2,FALSE)))</f>
        <v/>
      </c>
      <c r="D422" s="366"/>
      <c r="E422" s="173"/>
      <c r="F422" s="199"/>
      <c r="G422" s="173"/>
      <c r="H422" s="199"/>
      <c r="I422" s="173"/>
      <c r="J422" s="200" t="str">
        <f t="shared" si="18"/>
        <v/>
      </c>
      <c r="K422" s="173"/>
      <c r="L422" s="173"/>
      <c r="M422" s="173"/>
      <c r="N422" s="173"/>
      <c r="O422" s="173"/>
      <c r="P422" s="173"/>
      <c r="Q422" s="199"/>
      <c r="R422" s="199"/>
      <c r="S422" s="173"/>
      <c r="T422" s="121"/>
      <c r="U422" s="173"/>
      <c r="V422" s="121"/>
      <c r="W422" s="121"/>
      <c r="X422" s="121"/>
      <c r="Y422" s="121"/>
      <c r="Z422" s="121"/>
      <c r="AA422" s="121"/>
      <c r="AB422" s="173"/>
      <c r="AC422" s="173"/>
      <c r="AD422" s="173"/>
      <c r="AE422" s="200" t="str">
        <f>IF(AD422="","",(VLOOKUP(AD422,#REF!,2,FALSE)))</f>
        <v/>
      </c>
      <c r="AF422" s="173"/>
      <c r="AG422" s="173"/>
      <c r="AH422" s="173"/>
      <c r="AI422" s="202"/>
      <c r="AJ422" s="201"/>
      <c r="AK422" s="201"/>
      <c r="AL422" s="201"/>
      <c r="AM422" s="203"/>
      <c r="AN422" s="203"/>
      <c r="AO422" s="203"/>
      <c r="AP422" s="201"/>
      <c r="AQ422" s="201"/>
      <c r="AR422" s="201"/>
      <c r="AS422" s="201"/>
      <c r="AT422" s="201"/>
      <c r="AU422" s="204"/>
      <c r="AV422" s="201"/>
      <c r="AW422" s="121"/>
      <c r="AX422" s="200" t="str">
        <f t="shared" si="19"/>
        <v/>
      </c>
      <c r="AY422" s="201"/>
      <c r="AZ422" s="201"/>
      <c r="BA422" s="201"/>
      <c r="BB422" s="201"/>
      <c r="BC422" s="204"/>
      <c r="BD422" s="208"/>
      <c r="BE422" s="201"/>
      <c r="BF422" s="201"/>
      <c r="BG422" s="201"/>
      <c r="BH422" s="204"/>
      <c r="BI422" s="201"/>
      <c r="BJ422" s="201"/>
      <c r="BK422" s="201"/>
      <c r="BL422" s="201"/>
      <c r="BM422" s="205"/>
      <c r="BN422" s="201"/>
      <c r="BO422" s="199"/>
      <c r="BP422" s="201"/>
      <c r="BQ422" s="199"/>
      <c r="BR422" s="199"/>
      <c r="BS422" s="199"/>
      <c r="BT422" s="199"/>
      <c r="BU422" s="199"/>
      <c r="BV422" s="199"/>
      <c r="BW422" s="199"/>
      <c r="BX422" s="201"/>
      <c r="CB422" s="214"/>
      <c r="CC422" s="214"/>
      <c r="CD422" s="214"/>
      <c r="CE422" s="215"/>
    </row>
    <row r="423" spans="1:83" s="177" customFormat="1" ht="27" customHeight="1" thickTop="1" thickBot="1" x14ac:dyDescent="0.25">
      <c r="A423" s="191"/>
      <c r="B423" s="173" t="str">
        <f t="shared" si="20"/>
        <v/>
      </c>
      <c r="C423" s="304" t="str">
        <f>IF(D423="","",(VLOOKUP(D423,Lookups!$B$4:$C$2561,2,FALSE)))</f>
        <v/>
      </c>
      <c r="D423" s="366"/>
      <c r="E423" s="173"/>
      <c r="F423" s="199"/>
      <c r="G423" s="173"/>
      <c r="H423" s="199"/>
      <c r="I423" s="173"/>
      <c r="J423" s="200" t="str">
        <f t="shared" si="18"/>
        <v/>
      </c>
      <c r="K423" s="173"/>
      <c r="L423" s="173"/>
      <c r="M423" s="173"/>
      <c r="N423" s="173"/>
      <c r="O423" s="173"/>
      <c r="P423" s="173"/>
      <c r="Q423" s="199"/>
      <c r="R423" s="199"/>
      <c r="S423" s="173"/>
      <c r="T423" s="121"/>
      <c r="U423" s="173"/>
      <c r="V423" s="121"/>
      <c r="W423" s="121"/>
      <c r="X423" s="121"/>
      <c r="Y423" s="121"/>
      <c r="Z423" s="121"/>
      <c r="AA423" s="121"/>
      <c r="AB423" s="173"/>
      <c r="AC423" s="173"/>
      <c r="AD423" s="173"/>
      <c r="AE423" s="200" t="str">
        <f>IF(AD423="","",(VLOOKUP(AD423,#REF!,2,FALSE)))</f>
        <v/>
      </c>
      <c r="AF423" s="173"/>
      <c r="AG423" s="173"/>
      <c r="AH423" s="173"/>
      <c r="AI423" s="202"/>
      <c r="AJ423" s="201"/>
      <c r="AK423" s="201"/>
      <c r="AL423" s="201"/>
      <c r="AM423" s="203"/>
      <c r="AN423" s="203"/>
      <c r="AO423" s="203"/>
      <c r="AP423" s="201"/>
      <c r="AQ423" s="201"/>
      <c r="AR423" s="201"/>
      <c r="AS423" s="201"/>
      <c r="AT423" s="201"/>
      <c r="AU423" s="204"/>
      <c r="AV423" s="201"/>
      <c r="AW423" s="121"/>
      <c r="AX423" s="200" t="str">
        <f t="shared" si="19"/>
        <v/>
      </c>
      <c r="AY423" s="201"/>
      <c r="AZ423" s="201"/>
      <c r="BA423" s="201"/>
      <c r="BB423" s="201"/>
      <c r="BC423" s="204"/>
      <c r="BD423" s="208"/>
      <c r="BE423" s="201"/>
      <c r="BF423" s="201"/>
      <c r="BG423" s="201"/>
      <c r="BH423" s="204"/>
      <c r="BI423" s="201"/>
      <c r="BJ423" s="201"/>
      <c r="BK423" s="201"/>
      <c r="BL423" s="201"/>
      <c r="BM423" s="205"/>
      <c r="BN423" s="201"/>
      <c r="BO423" s="199"/>
      <c r="BP423" s="201"/>
      <c r="BQ423" s="199"/>
      <c r="BR423" s="199"/>
      <c r="BS423" s="199"/>
      <c r="BT423" s="199"/>
      <c r="BU423" s="199"/>
      <c r="BV423" s="199"/>
      <c r="BW423" s="199"/>
      <c r="BX423" s="201"/>
      <c r="CB423" s="214"/>
      <c r="CC423" s="214"/>
      <c r="CD423" s="214"/>
      <c r="CE423" s="215"/>
    </row>
    <row r="424" spans="1:83" s="177" customFormat="1" ht="27" customHeight="1" thickTop="1" thickBot="1" x14ac:dyDescent="0.25">
      <c r="A424" s="191"/>
      <c r="B424" s="173" t="str">
        <f t="shared" si="20"/>
        <v/>
      </c>
      <c r="C424" s="304" t="str">
        <f>IF(D424="","",(VLOOKUP(D424,Lookups!$B$4:$C$2561,2,FALSE)))</f>
        <v/>
      </c>
      <c r="D424" s="366"/>
      <c r="E424" s="173"/>
      <c r="F424" s="199"/>
      <c r="G424" s="173"/>
      <c r="H424" s="199"/>
      <c r="I424" s="173"/>
      <c r="J424" s="200" t="str">
        <f t="shared" si="18"/>
        <v/>
      </c>
      <c r="K424" s="173"/>
      <c r="L424" s="173"/>
      <c r="M424" s="173"/>
      <c r="N424" s="173"/>
      <c r="O424" s="173"/>
      <c r="P424" s="173"/>
      <c r="Q424" s="199"/>
      <c r="R424" s="199"/>
      <c r="S424" s="173"/>
      <c r="T424" s="121"/>
      <c r="U424" s="173"/>
      <c r="V424" s="121"/>
      <c r="W424" s="121"/>
      <c r="X424" s="121"/>
      <c r="Y424" s="121"/>
      <c r="Z424" s="121"/>
      <c r="AA424" s="121"/>
      <c r="AB424" s="173"/>
      <c r="AC424" s="173"/>
      <c r="AD424" s="173"/>
      <c r="AE424" s="200" t="str">
        <f>IF(AD424="","",(VLOOKUP(AD424,#REF!,2,FALSE)))</f>
        <v/>
      </c>
      <c r="AF424" s="173"/>
      <c r="AG424" s="173"/>
      <c r="AH424" s="173"/>
      <c r="AI424" s="202"/>
      <c r="AJ424" s="201"/>
      <c r="AK424" s="201"/>
      <c r="AL424" s="201"/>
      <c r="AM424" s="203"/>
      <c r="AN424" s="203"/>
      <c r="AO424" s="203"/>
      <c r="AP424" s="201"/>
      <c r="AQ424" s="201"/>
      <c r="AR424" s="201"/>
      <c r="AS424" s="201"/>
      <c r="AT424" s="201"/>
      <c r="AU424" s="204"/>
      <c r="AV424" s="201"/>
      <c r="AW424" s="121"/>
      <c r="AX424" s="200" t="str">
        <f t="shared" si="19"/>
        <v/>
      </c>
      <c r="AY424" s="201"/>
      <c r="AZ424" s="201"/>
      <c r="BA424" s="201"/>
      <c r="BB424" s="201"/>
      <c r="BC424" s="204"/>
      <c r="BD424" s="208"/>
      <c r="BE424" s="201"/>
      <c r="BF424" s="201"/>
      <c r="BG424" s="201"/>
      <c r="BH424" s="204"/>
      <c r="BI424" s="201"/>
      <c r="BJ424" s="201"/>
      <c r="BK424" s="201"/>
      <c r="BL424" s="201"/>
      <c r="BM424" s="205"/>
      <c r="BN424" s="201"/>
      <c r="BO424" s="199"/>
      <c r="BP424" s="201"/>
      <c r="BQ424" s="199"/>
      <c r="BR424" s="199"/>
      <c r="BS424" s="199"/>
      <c r="BT424" s="199"/>
      <c r="BU424" s="199"/>
      <c r="BV424" s="199"/>
      <c r="BW424" s="199"/>
      <c r="BX424" s="201"/>
      <c r="CB424" s="214"/>
      <c r="CC424" s="214"/>
      <c r="CD424" s="214"/>
      <c r="CE424" s="215"/>
    </row>
    <row r="425" spans="1:83" s="177" customFormat="1" ht="27" customHeight="1" thickTop="1" thickBot="1" x14ac:dyDescent="0.25">
      <c r="A425" s="191"/>
      <c r="B425" s="173" t="str">
        <f t="shared" si="20"/>
        <v/>
      </c>
      <c r="C425" s="304" t="str">
        <f>IF(D425="","",(VLOOKUP(D425,Lookups!$B$4:$C$2561,2,FALSE)))</f>
        <v/>
      </c>
      <c r="D425" s="366"/>
      <c r="E425" s="173"/>
      <c r="F425" s="199"/>
      <c r="G425" s="173"/>
      <c r="H425" s="199"/>
      <c r="I425" s="173"/>
      <c r="J425" s="200" t="str">
        <f t="shared" si="18"/>
        <v/>
      </c>
      <c r="K425" s="173"/>
      <c r="L425" s="173"/>
      <c r="M425" s="173"/>
      <c r="N425" s="173"/>
      <c r="O425" s="173"/>
      <c r="P425" s="173"/>
      <c r="Q425" s="199"/>
      <c r="R425" s="199"/>
      <c r="S425" s="173"/>
      <c r="T425" s="121"/>
      <c r="U425" s="173"/>
      <c r="V425" s="121"/>
      <c r="W425" s="121"/>
      <c r="X425" s="121"/>
      <c r="Y425" s="121"/>
      <c r="Z425" s="121"/>
      <c r="AA425" s="121"/>
      <c r="AB425" s="173"/>
      <c r="AC425" s="173"/>
      <c r="AD425" s="173"/>
      <c r="AE425" s="200" t="str">
        <f>IF(AD425="","",(VLOOKUP(AD425,#REF!,2,FALSE)))</f>
        <v/>
      </c>
      <c r="AF425" s="173"/>
      <c r="AG425" s="173"/>
      <c r="AH425" s="173"/>
      <c r="AI425" s="202"/>
      <c r="AJ425" s="201"/>
      <c r="AK425" s="201"/>
      <c r="AL425" s="201"/>
      <c r="AM425" s="203"/>
      <c r="AN425" s="203"/>
      <c r="AO425" s="203"/>
      <c r="AP425" s="201"/>
      <c r="AQ425" s="201"/>
      <c r="AR425" s="201"/>
      <c r="AS425" s="201"/>
      <c r="AT425" s="201"/>
      <c r="AU425" s="204"/>
      <c r="AV425" s="201"/>
      <c r="AW425" s="121"/>
      <c r="AX425" s="200" t="str">
        <f t="shared" si="19"/>
        <v/>
      </c>
      <c r="AY425" s="201"/>
      <c r="AZ425" s="201"/>
      <c r="BA425" s="201"/>
      <c r="BB425" s="201"/>
      <c r="BC425" s="204"/>
      <c r="BD425" s="208"/>
      <c r="BE425" s="201"/>
      <c r="BF425" s="201"/>
      <c r="BG425" s="201"/>
      <c r="BH425" s="204"/>
      <c r="BI425" s="201"/>
      <c r="BJ425" s="201"/>
      <c r="BK425" s="201"/>
      <c r="BL425" s="201"/>
      <c r="BM425" s="205"/>
      <c r="BN425" s="201"/>
      <c r="BO425" s="199"/>
      <c r="BP425" s="201"/>
      <c r="BQ425" s="199"/>
      <c r="BR425" s="199"/>
      <c r="BS425" s="199"/>
      <c r="BT425" s="199"/>
      <c r="BU425" s="199"/>
      <c r="BV425" s="199"/>
      <c r="BW425" s="199"/>
      <c r="BX425" s="201"/>
      <c r="CB425" s="214"/>
      <c r="CC425" s="214"/>
      <c r="CD425" s="214"/>
      <c r="CE425" s="215"/>
    </row>
    <row r="426" spans="1:83" s="177" customFormat="1" ht="27" customHeight="1" thickTop="1" thickBot="1" x14ac:dyDescent="0.25">
      <c r="A426" s="191"/>
      <c r="B426" s="173" t="str">
        <f t="shared" si="20"/>
        <v/>
      </c>
      <c r="C426" s="304" t="str">
        <f>IF(D426="","",(VLOOKUP(D426,Lookups!$B$4:$C$2561,2,FALSE)))</f>
        <v/>
      </c>
      <c r="D426" s="366"/>
      <c r="E426" s="173"/>
      <c r="F426" s="199"/>
      <c r="G426" s="173"/>
      <c r="H426" s="199"/>
      <c r="I426" s="173"/>
      <c r="J426" s="200" t="str">
        <f t="shared" si="18"/>
        <v/>
      </c>
      <c r="K426" s="173"/>
      <c r="L426" s="173"/>
      <c r="M426" s="173"/>
      <c r="N426" s="173"/>
      <c r="O426" s="173"/>
      <c r="P426" s="173"/>
      <c r="Q426" s="199"/>
      <c r="R426" s="199"/>
      <c r="S426" s="173"/>
      <c r="T426" s="121"/>
      <c r="U426" s="173"/>
      <c r="V426" s="121"/>
      <c r="W426" s="121"/>
      <c r="X426" s="121"/>
      <c r="Y426" s="121"/>
      <c r="Z426" s="121"/>
      <c r="AA426" s="121"/>
      <c r="AB426" s="173"/>
      <c r="AC426" s="173"/>
      <c r="AD426" s="173"/>
      <c r="AE426" s="200" t="str">
        <f>IF(AD426="","",(VLOOKUP(AD426,#REF!,2,FALSE)))</f>
        <v/>
      </c>
      <c r="AF426" s="173"/>
      <c r="AG426" s="173"/>
      <c r="AH426" s="173"/>
      <c r="AI426" s="202"/>
      <c r="AJ426" s="201"/>
      <c r="AK426" s="201"/>
      <c r="AL426" s="201"/>
      <c r="AM426" s="203"/>
      <c r="AN426" s="203"/>
      <c r="AO426" s="203"/>
      <c r="AP426" s="201"/>
      <c r="AQ426" s="201"/>
      <c r="AR426" s="201"/>
      <c r="AS426" s="201"/>
      <c r="AT426" s="201"/>
      <c r="AU426" s="204"/>
      <c r="AV426" s="201"/>
      <c r="AW426" s="121"/>
      <c r="AX426" s="200" t="str">
        <f t="shared" si="19"/>
        <v/>
      </c>
      <c r="AY426" s="201"/>
      <c r="AZ426" s="201"/>
      <c r="BA426" s="201"/>
      <c r="BB426" s="201"/>
      <c r="BC426" s="204"/>
      <c r="BD426" s="208"/>
      <c r="BE426" s="201"/>
      <c r="BF426" s="201"/>
      <c r="BG426" s="201"/>
      <c r="BH426" s="204"/>
      <c r="BI426" s="201"/>
      <c r="BJ426" s="201"/>
      <c r="BK426" s="201"/>
      <c r="BL426" s="201"/>
      <c r="BM426" s="205"/>
      <c r="BN426" s="201"/>
      <c r="BO426" s="199"/>
      <c r="BP426" s="201"/>
      <c r="BQ426" s="199"/>
      <c r="BR426" s="199"/>
      <c r="BS426" s="199"/>
      <c r="BT426" s="199"/>
      <c r="BU426" s="199"/>
      <c r="BV426" s="199"/>
      <c r="BW426" s="199"/>
      <c r="BX426" s="201"/>
      <c r="CB426" s="214"/>
      <c r="CC426" s="214"/>
      <c r="CD426" s="214"/>
      <c r="CE426" s="215"/>
    </row>
    <row r="427" spans="1:83" s="177" customFormat="1" ht="27" customHeight="1" thickTop="1" thickBot="1" x14ac:dyDescent="0.25">
      <c r="A427" s="191"/>
      <c r="B427" s="173" t="str">
        <f t="shared" si="20"/>
        <v/>
      </c>
      <c r="C427" s="304" t="str">
        <f>IF(D427="","",(VLOOKUP(D427,Lookups!$B$4:$C$2561,2,FALSE)))</f>
        <v/>
      </c>
      <c r="D427" s="366"/>
      <c r="E427" s="173"/>
      <c r="F427" s="199"/>
      <c r="G427" s="173"/>
      <c r="H427" s="199"/>
      <c r="I427" s="173"/>
      <c r="J427" s="200" t="str">
        <f t="shared" si="18"/>
        <v/>
      </c>
      <c r="K427" s="173"/>
      <c r="L427" s="173"/>
      <c r="M427" s="173"/>
      <c r="N427" s="173"/>
      <c r="O427" s="173"/>
      <c r="P427" s="173"/>
      <c r="Q427" s="199"/>
      <c r="R427" s="199"/>
      <c r="S427" s="173"/>
      <c r="T427" s="121"/>
      <c r="U427" s="173"/>
      <c r="V427" s="121"/>
      <c r="W427" s="121"/>
      <c r="X427" s="121"/>
      <c r="Y427" s="121"/>
      <c r="Z427" s="121"/>
      <c r="AA427" s="121"/>
      <c r="AB427" s="173"/>
      <c r="AC427" s="173"/>
      <c r="AD427" s="173"/>
      <c r="AE427" s="200" t="str">
        <f>IF(AD427="","",(VLOOKUP(AD427,#REF!,2,FALSE)))</f>
        <v/>
      </c>
      <c r="AF427" s="173"/>
      <c r="AG427" s="173"/>
      <c r="AH427" s="173"/>
      <c r="AI427" s="202"/>
      <c r="AJ427" s="201"/>
      <c r="AK427" s="201"/>
      <c r="AL427" s="201"/>
      <c r="AM427" s="203"/>
      <c r="AN427" s="203"/>
      <c r="AO427" s="203"/>
      <c r="AP427" s="201"/>
      <c r="AQ427" s="201"/>
      <c r="AR427" s="201"/>
      <c r="AS427" s="201"/>
      <c r="AT427" s="201"/>
      <c r="AU427" s="204"/>
      <c r="AV427" s="201"/>
      <c r="AW427" s="121"/>
      <c r="AX427" s="200" t="str">
        <f t="shared" si="19"/>
        <v/>
      </c>
      <c r="AY427" s="201"/>
      <c r="AZ427" s="201"/>
      <c r="BA427" s="201"/>
      <c r="BB427" s="201"/>
      <c r="BC427" s="204"/>
      <c r="BD427" s="208"/>
      <c r="BE427" s="201"/>
      <c r="BF427" s="201"/>
      <c r="BG427" s="201"/>
      <c r="BH427" s="204"/>
      <c r="BI427" s="201"/>
      <c r="BJ427" s="201"/>
      <c r="BK427" s="201"/>
      <c r="BL427" s="201"/>
      <c r="BM427" s="205"/>
      <c r="BN427" s="201"/>
      <c r="BO427" s="199"/>
      <c r="BP427" s="201"/>
      <c r="BQ427" s="199"/>
      <c r="BR427" s="199"/>
      <c r="BS427" s="199"/>
      <c r="BT427" s="199"/>
      <c r="BU427" s="199"/>
      <c r="BV427" s="199"/>
      <c r="BW427" s="199"/>
      <c r="BX427" s="201"/>
      <c r="CB427" s="214"/>
      <c r="CC427" s="214"/>
      <c r="CD427" s="214"/>
      <c r="CE427" s="215"/>
    </row>
    <row r="428" spans="1:83" s="177" customFormat="1" ht="27" customHeight="1" thickTop="1" thickBot="1" x14ac:dyDescent="0.25">
      <c r="A428" s="191"/>
      <c r="B428" s="173" t="str">
        <f t="shared" si="20"/>
        <v/>
      </c>
      <c r="C428" s="304" t="str">
        <f>IF(D428="","",(VLOOKUP(D428,Lookups!$B$4:$C$2561,2,FALSE)))</f>
        <v/>
      </c>
      <c r="D428" s="366"/>
      <c r="E428" s="173"/>
      <c r="F428" s="199"/>
      <c r="G428" s="173"/>
      <c r="H428" s="199"/>
      <c r="I428" s="173"/>
      <c r="J428" s="200" t="str">
        <f t="shared" si="18"/>
        <v/>
      </c>
      <c r="K428" s="173"/>
      <c r="L428" s="173"/>
      <c r="M428" s="173"/>
      <c r="N428" s="173"/>
      <c r="O428" s="173"/>
      <c r="P428" s="173"/>
      <c r="Q428" s="199"/>
      <c r="R428" s="199"/>
      <c r="S428" s="173"/>
      <c r="T428" s="121"/>
      <c r="U428" s="173"/>
      <c r="V428" s="121"/>
      <c r="W428" s="121"/>
      <c r="X428" s="121"/>
      <c r="Y428" s="121"/>
      <c r="Z428" s="121"/>
      <c r="AA428" s="121"/>
      <c r="AB428" s="173"/>
      <c r="AC428" s="173"/>
      <c r="AD428" s="173"/>
      <c r="AE428" s="200" t="str">
        <f>IF(AD428="","",(VLOOKUP(AD428,#REF!,2,FALSE)))</f>
        <v/>
      </c>
      <c r="AF428" s="173"/>
      <c r="AG428" s="173"/>
      <c r="AH428" s="173"/>
      <c r="AI428" s="202"/>
      <c r="AJ428" s="201"/>
      <c r="AK428" s="201"/>
      <c r="AL428" s="201"/>
      <c r="AM428" s="203"/>
      <c r="AN428" s="203"/>
      <c r="AO428" s="203"/>
      <c r="AP428" s="201"/>
      <c r="AQ428" s="201"/>
      <c r="AR428" s="201"/>
      <c r="AS428" s="201"/>
      <c r="AT428" s="201"/>
      <c r="AU428" s="204"/>
      <c r="AV428" s="201"/>
      <c r="AW428" s="121"/>
      <c r="AX428" s="200" t="str">
        <f t="shared" si="19"/>
        <v/>
      </c>
      <c r="AY428" s="201"/>
      <c r="AZ428" s="201"/>
      <c r="BA428" s="201"/>
      <c r="BB428" s="201"/>
      <c r="BC428" s="204"/>
      <c r="BD428" s="208"/>
      <c r="BE428" s="201"/>
      <c r="BF428" s="201"/>
      <c r="BG428" s="201"/>
      <c r="BH428" s="204"/>
      <c r="BI428" s="201"/>
      <c r="BJ428" s="201"/>
      <c r="BK428" s="201"/>
      <c r="BL428" s="201"/>
      <c r="BM428" s="205"/>
      <c r="BN428" s="201"/>
      <c r="BO428" s="199"/>
      <c r="BP428" s="201"/>
      <c r="BQ428" s="199"/>
      <c r="BR428" s="199"/>
      <c r="BS428" s="199"/>
      <c r="BT428" s="199"/>
      <c r="BU428" s="199"/>
      <c r="BV428" s="199"/>
      <c r="BW428" s="199"/>
      <c r="BX428" s="201"/>
      <c r="CB428" s="214"/>
      <c r="CC428" s="214"/>
      <c r="CD428" s="214"/>
      <c r="CE428" s="215"/>
    </row>
    <row r="429" spans="1:83" s="177" customFormat="1" ht="27" customHeight="1" thickTop="1" thickBot="1" x14ac:dyDescent="0.25">
      <c r="A429" s="191"/>
      <c r="B429" s="173" t="str">
        <f t="shared" si="20"/>
        <v/>
      </c>
      <c r="C429" s="304" t="str">
        <f>IF(D429="","",(VLOOKUP(D429,Lookups!$B$4:$C$2561,2,FALSE)))</f>
        <v/>
      </c>
      <c r="D429" s="366"/>
      <c r="E429" s="173"/>
      <c r="F429" s="199"/>
      <c r="G429" s="173"/>
      <c r="H429" s="199"/>
      <c r="I429" s="173"/>
      <c r="J429" s="200" t="str">
        <f t="shared" si="18"/>
        <v/>
      </c>
      <c r="K429" s="173"/>
      <c r="L429" s="173"/>
      <c r="M429" s="173"/>
      <c r="N429" s="173"/>
      <c r="O429" s="173"/>
      <c r="P429" s="173"/>
      <c r="Q429" s="199"/>
      <c r="R429" s="199"/>
      <c r="S429" s="173"/>
      <c r="T429" s="121"/>
      <c r="U429" s="173"/>
      <c r="V429" s="121"/>
      <c r="W429" s="121"/>
      <c r="X429" s="121"/>
      <c r="Y429" s="121"/>
      <c r="Z429" s="121"/>
      <c r="AA429" s="121"/>
      <c r="AB429" s="173"/>
      <c r="AC429" s="173"/>
      <c r="AD429" s="173"/>
      <c r="AE429" s="200" t="str">
        <f>IF(AD429="","",(VLOOKUP(AD429,#REF!,2,FALSE)))</f>
        <v/>
      </c>
      <c r="AF429" s="173"/>
      <c r="AG429" s="173"/>
      <c r="AH429" s="173"/>
      <c r="AI429" s="202"/>
      <c r="AJ429" s="201"/>
      <c r="AK429" s="201"/>
      <c r="AL429" s="201"/>
      <c r="AM429" s="203"/>
      <c r="AN429" s="203"/>
      <c r="AO429" s="203"/>
      <c r="AP429" s="201"/>
      <c r="AQ429" s="201"/>
      <c r="AR429" s="201"/>
      <c r="AS429" s="201"/>
      <c r="AT429" s="201"/>
      <c r="AU429" s="204"/>
      <c r="AV429" s="201"/>
      <c r="AW429" s="121"/>
      <c r="AX429" s="200" t="str">
        <f t="shared" si="19"/>
        <v/>
      </c>
      <c r="AY429" s="201"/>
      <c r="AZ429" s="201"/>
      <c r="BA429" s="201"/>
      <c r="BB429" s="201"/>
      <c r="BC429" s="204"/>
      <c r="BD429" s="208"/>
      <c r="BE429" s="201"/>
      <c r="BF429" s="201"/>
      <c r="BG429" s="201"/>
      <c r="BH429" s="204"/>
      <c r="BI429" s="201"/>
      <c r="BJ429" s="201"/>
      <c r="BK429" s="201"/>
      <c r="BL429" s="201"/>
      <c r="BM429" s="205"/>
      <c r="BN429" s="201"/>
      <c r="BO429" s="199"/>
      <c r="BP429" s="201"/>
      <c r="BQ429" s="199"/>
      <c r="BR429" s="199"/>
      <c r="BS429" s="199"/>
      <c r="BT429" s="199"/>
      <c r="BU429" s="199"/>
      <c r="BV429" s="199"/>
      <c r="BW429" s="199"/>
      <c r="BX429" s="201"/>
      <c r="CB429" s="214"/>
      <c r="CC429" s="214"/>
      <c r="CD429" s="214"/>
      <c r="CE429" s="215"/>
    </row>
    <row r="430" spans="1:83" s="177" customFormat="1" ht="27" customHeight="1" thickTop="1" thickBot="1" x14ac:dyDescent="0.25">
      <c r="A430" s="191"/>
      <c r="B430" s="173" t="str">
        <f t="shared" si="20"/>
        <v/>
      </c>
      <c r="C430" s="304" t="str">
        <f>IF(D430="","",(VLOOKUP(D430,Lookups!$B$4:$C$2561,2,FALSE)))</f>
        <v/>
      </c>
      <c r="D430" s="366"/>
      <c r="E430" s="173"/>
      <c r="F430" s="199"/>
      <c r="G430" s="173"/>
      <c r="H430" s="199"/>
      <c r="I430" s="173"/>
      <c r="J430" s="200" t="str">
        <f t="shared" si="18"/>
        <v/>
      </c>
      <c r="K430" s="173"/>
      <c r="L430" s="173"/>
      <c r="M430" s="173"/>
      <c r="N430" s="173"/>
      <c r="O430" s="173"/>
      <c r="P430" s="173"/>
      <c r="Q430" s="199"/>
      <c r="R430" s="199"/>
      <c r="S430" s="173"/>
      <c r="T430" s="121"/>
      <c r="U430" s="173"/>
      <c r="V430" s="121"/>
      <c r="W430" s="121"/>
      <c r="X430" s="121"/>
      <c r="Y430" s="121"/>
      <c r="Z430" s="121"/>
      <c r="AA430" s="121"/>
      <c r="AB430" s="173"/>
      <c r="AC430" s="173"/>
      <c r="AD430" s="173"/>
      <c r="AE430" s="200" t="str">
        <f>IF(AD430="","",(VLOOKUP(AD430,#REF!,2,FALSE)))</f>
        <v/>
      </c>
      <c r="AF430" s="173"/>
      <c r="AG430" s="173"/>
      <c r="AH430" s="173"/>
      <c r="AI430" s="202"/>
      <c r="AJ430" s="201"/>
      <c r="AK430" s="201"/>
      <c r="AL430" s="201"/>
      <c r="AM430" s="203"/>
      <c r="AN430" s="203"/>
      <c r="AO430" s="203"/>
      <c r="AP430" s="201"/>
      <c r="AQ430" s="201"/>
      <c r="AR430" s="201"/>
      <c r="AS430" s="201"/>
      <c r="AT430" s="201"/>
      <c r="AU430" s="204"/>
      <c r="AV430" s="201"/>
      <c r="AW430" s="121"/>
      <c r="AX430" s="200" t="str">
        <f t="shared" si="19"/>
        <v/>
      </c>
      <c r="AY430" s="201"/>
      <c r="AZ430" s="201"/>
      <c r="BA430" s="201"/>
      <c r="BB430" s="201"/>
      <c r="BC430" s="204"/>
      <c r="BD430" s="208"/>
      <c r="BE430" s="201"/>
      <c r="BF430" s="201"/>
      <c r="BG430" s="201"/>
      <c r="BH430" s="204"/>
      <c r="BI430" s="201"/>
      <c r="BJ430" s="201"/>
      <c r="BK430" s="201"/>
      <c r="BL430" s="201"/>
      <c r="BM430" s="205"/>
      <c r="BN430" s="201"/>
      <c r="BO430" s="199"/>
      <c r="BP430" s="201"/>
      <c r="BQ430" s="199"/>
      <c r="BR430" s="199"/>
      <c r="BS430" s="199"/>
      <c r="BT430" s="199"/>
      <c r="BU430" s="199"/>
      <c r="BV430" s="199"/>
      <c r="BW430" s="199"/>
      <c r="BX430" s="201"/>
      <c r="CB430" s="214"/>
      <c r="CC430" s="214"/>
      <c r="CD430" s="214"/>
      <c r="CE430" s="215"/>
    </row>
    <row r="431" spans="1:83" s="177" customFormat="1" ht="27" customHeight="1" thickTop="1" thickBot="1" x14ac:dyDescent="0.25">
      <c r="A431" s="191"/>
      <c r="B431" s="173" t="str">
        <f t="shared" si="20"/>
        <v/>
      </c>
      <c r="C431" s="304" t="str">
        <f>IF(D431="","",(VLOOKUP(D431,Lookups!$B$4:$C$2561,2,FALSE)))</f>
        <v/>
      </c>
      <c r="D431" s="366"/>
      <c r="E431" s="173"/>
      <c r="F431" s="199"/>
      <c r="G431" s="173"/>
      <c r="H431" s="199"/>
      <c r="I431" s="173"/>
      <c r="J431" s="200" t="str">
        <f t="shared" si="18"/>
        <v/>
      </c>
      <c r="K431" s="173"/>
      <c r="L431" s="173"/>
      <c r="M431" s="173"/>
      <c r="N431" s="173"/>
      <c r="O431" s="173"/>
      <c r="P431" s="173"/>
      <c r="Q431" s="199"/>
      <c r="R431" s="199"/>
      <c r="S431" s="173"/>
      <c r="T431" s="121"/>
      <c r="U431" s="173"/>
      <c r="V431" s="121"/>
      <c r="W431" s="121"/>
      <c r="X431" s="121"/>
      <c r="Y431" s="121"/>
      <c r="Z431" s="121"/>
      <c r="AA431" s="121"/>
      <c r="AB431" s="173"/>
      <c r="AC431" s="173"/>
      <c r="AD431" s="173"/>
      <c r="AE431" s="200" t="str">
        <f>IF(AD431="","",(VLOOKUP(AD431,#REF!,2,FALSE)))</f>
        <v/>
      </c>
      <c r="AF431" s="173"/>
      <c r="AG431" s="173"/>
      <c r="AH431" s="173"/>
      <c r="AI431" s="202"/>
      <c r="AJ431" s="201"/>
      <c r="AK431" s="201"/>
      <c r="AL431" s="201"/>
      <c r="AM431" s="203"/>
      <c r="AN431" s="203"/>
      <c r="AO431" s="203"/>
      <c r="AP431" s="201"/>
      <c r="AQ431" s="201"/>
      <c r="AR431" s="201"/>
      <c r="AS431" s="201"/>
      <c r="AT431" s="201"/>
      <c r="AU431" s="204"/>
      <c r="AV431" s="201"/>
      <c r="AW431" s="121"/>
      <c r="AX431" s="200" t="str">
        <f t="shared" si="19"/>
        <v/>
      </c>
      <c r="AY431" s="201"/>
      <c r="AZ431" s="201"/>
      <c r="BA431" s="201"/>
      <c r="BB431" s="201"/>
      <c r="BC431" s="204"/>
      <c r="BD431" s="208"/>
      <c r="BE431" s="201"/>
      <c r="BF431" s="201"/>
      <c r="BG431" s="201"/>
      <c r="BH431" s="204"/>
      <c r="BI431" s="201"/>
      <c r="BJ431" s="201"/>
      <c r="BK431" s="201"/>
      <c r="BL431" s="201"/>
      <c r="BM431" s="205"/>
      <c r="BN431" s="201"/>
      <c r="BO431" s="199"/>
      <c r="BP431" s="201"/>
      <c r="BQ431" s="199"/>
      <c r="BR431" s="199"/>
      <c r="BS431" s="199"/>
      <c r="BT431" s="199"/>
      <c r="BU431" s="199"/>
      <c r="BV431" s="199"/>
      <c r="BW431" s="199"/>
      <c r="BX431" s="201"/>
      <c r="CB431" s="214"/>
      <c r="CC431" s="214"/>
      <c r="CD431" s="214"/>
      <c r="CE431" s="215"/>
    </row>
    <row r="432" spans="1:83" s="177" customFormat="1" ht="27" customHeight="1" thickTop="1" thickBot="1" x14ac:dyDescent="0.25">
      <c r="A432" s="191"/>
      <c r="B432" s="173" t="str">
        <f t="shared" si="20"/>
        <v/>
      </c>
      <c r="C432" s="304" t="str">
        <f>IF(D432="","",(VLOOKUP(D432,Lookups!$B$4:$C$2561,2,FALSE)))</f>
        <v/>
      </c>
      <c r="D432" s="366"/>
      <c r="E432" s="173"/>
      <c r="F432" s="199"/>
      <c r="G432" s="173"/>
      <c r="H432" s="199"/>
      <c r="I432" s="173"/>
      <c r="J432" s="200" t="str">
        <f t="shared" si="18"/>
        <v/>
      </c>
      <c r="K432" s="173"/>
      <c r="L432" s="173"/>
      <c r="M432" s="173"/>
      <c r="N432" s="173"/>
      <c r="O432" s="173"/>
      <c r="P432" s="173"/>
      <c r="Q432" s="199"/>
      <c r="R432" s="199"/>
      <c r="S432" s="173"/>
      <c r="T432" s="121"/>
      <c r="U432" s="173"/>
      <c r="V432" s="121"/>
      <c r="W432" s="121"/>
      <c r="X432" s="121"/>
      <c r="Y432" s="121"/>
      <c r="Z432" s="121"/>
      <c r="AA432" s="121"/>
      <c r="AB432" s="173"/>
      <c r="AC432" s="173"/>
      <c r="AD432" s="173"/>
      <c r="AE432" s="200" t="str">
        <f>IF(AD432="","",(VLOOKUP(AD432,#REF!,2,FALSE)))</f>
        <v/>
      </c>
      <c r="AF432" s="173"/>
      <c r="AG432" s="173"/>
      <c r="AH432" s="173"/>
      <c r="AI432" s="202"/>
      <c r="AJ432" s="201"/>
      <c r="AK432" s="201"/>
      <c r="AL432" s="201"/>
      <c r="AM432" s="203"/>
      <c r="AN432" s="203"/>
      <c r="AO432" s="203"/>
      <c r="AP432" s="201"/>
      <c r="AQ432" s="201"/>
      <c r="AR432" s="201"/>
      <c r="AS432" s="201"/>
      <c r="AT432" s="201"/>
      <c r="AU432" s="204"/>
      <c r="AV432" s="201"/>
      <c r="AW432" s="121"/>
      <c r="AX432" s="200" t="str">
        <f t="shared" si="19"/>
        <v/>
      </c>
      <c r="AY432" s="201"/>
      <c r="AZ432" s="201"/>
      <c r="BA432" s="201"/>
      <c r="BB432" s="201"/>
      <c r="BC432" s="204"/>
      <c r="BD432" s="208"/>
      <c r="BE432" s="201"/>
      <c r="BF432" s="201"/>
      <c r="BG432" s="201"/>
      <c r="BH432" s="204"/>
      <c r="BI432" s="201"/>
      <c r="BJ432" s="201"/>
      <c r="BK432" s="201"/>
      <c r="BL432" s="201"/>
      <c r="BM432" s="205"/>
      <c r="BN432" s="201"/>
      <c r="BO432" s="199"/>
      <c r="BP432" s="201"/>
      <c r="BQ432" s="199"/>
      <c r="BR432" s="199"/>
      <c r="BS432" s="199"/>
      <c r="BT432" s="199"/>
      <c r="BU432" s="199"/>
      <c r="BV432" s="199"/>
      <c r="BW432" s="199"/>
      <c r="BX432" s="201"/>
      <c r="CB432" s="214"/>
      <c r="CC432" s="214"/>
      <c r="CD432" s="214"/>
      <c r="CE432" s="215"/>
    </row>
    <row r="433" spans="1:83" s="177" customFormat="1" ht="27" customHeight="1" thickTop="1" thickBot="1" x14ac:dyDescent="0.25">
      <c r="A433" s="191"/>
      <c r="B433" s="173" t="str">
        <f t="shared" si="20"/>
        <v/>
      </c>
      <c r="C433" s="304" t="str">
        <f>IF(D433="","",(VLOOKUP(D433,Lookups!$B$4:$C$2561,2,FALSE)))</f>
        <v/>
      </c>
      <c r="D433" s="366"/>
      <c r="E433" s="173"/>
      <c r="F433" s="199"/>
      <c r="G433" s="173"/>
      <c r="H433" s="199"/>
      <c r="I433" s="173"/>
      <c r="J433" s="200" t="str">
        <f t="shared" si="18"/>
        <v/>
      </c>
      <c r="K433" s="173"/>
      <c r="L433" s="173"/>
      <c r="M433" s="173"/>
      <c r="N433" s="173"/>
      <c r="O433" s="173"/>
      <c r="P433" s="173"/>
      <c r="Q433" s="199"/>
      <c r="R433" s="199"/>
      <c r="S433" s="173"/>
      <c r="T433" s="121"/>
      <c r="U433" s="173"/>
      <c r="V433" s="121"/>
      <c r="W433" s="121"/>
      <c r="X433" s="121"/>
      <c r="Y433" s="121"/>
      <c r="Z433" s="121"/>
      <c r="AA433" s="121"/>
      <c r="AB433" s="173"/>
      <c r="AC433" s="173"/>
      <c r="AD433" s="173"/>
      <c r="AE433" s="200" t="str">
        <f>IF(AD433="","",(VLOOKUP(AD433,#REF!,2,FALSE)))</f>
        <v/>
      </c>
      <c r="AF433" s="173"/>
      <c r="AG433" s="173"/>
      <c r="AH433" s="173"/>
      <c r="AI433" s="202"/>
      <c r="AJ433" s="201"/>
      <c r="AK433" s="201"/>
      <c r="AL433" s="201"/>
      <c r="AM433" s="203"/>
      <c r="AN433" s="203"/>
      <c r="AO433" s="203"/>
      <c r="AP433" s="201"/>
      <c r="AQ433" s="201"/>
      <c r="AR433" s="201"/>
      <c r="AS433" s="201"/>
      <c r="AT433" s="201"/>
      <c r="AU433" s="204"/>
      <c r="AV433" s="201"/>
      <c r="AW433" s="121"/>
      <c r="AX433" s="200" t="str">
        <f t="shared" si="19"/>
        <v/>
      </c>
      <c r="AY433" s="201"/>
      <c r="AZ433" s="201"/>
      <c r="BA433" s="201"/>
      <c r="BB433" s="201"/>
      <c r="BC433" s="204"/>
      <c r="BD433" s="208"/>
      <c r="BE433" s="201"/>
      <c r="BF433" s="201"/>
      <c r="BG433" s="201"/>
      <c r="BH433" s="204"/>
      <c r="BI433" s="201"/>
      <c r="BJ433" s="201"/>
      <c r="BK433" s="201"/>
      <c r="BL433" s="201"/>
      <c r="BM433" s="205"/>
      <c r="BN433" s="201"/>
      <c r="BO433" s="199"/>
      <c r="BP433" s="201"/>
      <c r="BQ433" s="199"/>
      <c r="BR433" s="199"/>
      <c r="BS433" s="199"/>
      <c r="BT433" s="199"/>
      <c r="BU433" s="199"/>
      <c r="BV433" s="199"/>
      <c r="BW433" s="199"/>
      <c r="BX433" s="201"/>
      <c r="CB433" s="214"/>
      <c r="CC433" s="214"/>
      <c r="CD433" s="214"/>
      <c r="CE433" s="215"/>
    </row>
    <row r="434" spans="1:83" s="177" customFormat="1" ht="27" customHeight="1" thickTop="1" thickBot="1" x14ac:dyDescent="0.25">
      <c r="A434" s="191"/>
      <c r="B434" s="173" t="str">
        <f t="shared" si="20"/>
        <v/>
      </c>
      <c r="C434" s="304" t="str">
        <f>IF(D434="","",(VLOOKUP(D434,Lookups!$B$4:$C$2561,2,FALSE)))</f>
        <v/>
      </c>
      <c r="D434" s="366"/>
      <c r="E434" s="173"/>
      <c r="F434" s="199"/>
      <c r="G434" s="173"/>
      <c r="H434" s="199"/>
      <c r="I434" s="173"/>
      <c r="J434" s="200" t="str">
        <f t="shared" si="18"/>
        <v/>
      </c>
      <c r="K434" s="173"/>
      <c r="L434" s="173"/>
      <c r="M434" s="173"/>
      <c r="N434" s="173"/>
      <c r="O434" s="173"/>
      <c r="P434" s="173"/>
      <c r="Q434" s="199"/>
      <c r="R434" s="199"/>
      <c r="S434" s="173"/>
      <c r="T434" s="121"/>
      <c r="U434" s="173"/>
      <c r="V434" s="121"/>
      <c r="W434" s="121"/>
      <c r="X434" s="121"/>
      <c r="Y434" s="121"/>
      <c r="Z434" s="121"/>
      <c r="AA434" s="121"/>
      <c r="AB434" s="173"/>
      <c r="AC434" s="173"/>
      <c r="AD434" s="173"/>
      <c r="AE434" s="200" t="str">
        <f>IF(AD434="","",(VLOOKUP(AD434,#REF!,2,FALSE)))</f>
        <v/>
      </c>
      <c r="AF434" s="173"/>
      <c r="AG434" s="173"/>
      <c r="AH434" s="173"/>
      <c r="AI434" s="202"/>
      <c r="AJ434" s="201"/>
      <c r="AK434" s="201"/>
      <c r="AL434" s="201"/>
      <c r="AM434" s="203"/>
      <c r="AN434" s="203"/>
      <c r="AO434" s="203"/>
      <c r="AP434" s="201"/>
      <c r="AQ434" s="201"/>
      <c r="AR434" s="201"/>
      <c r="AS434" s="201"/>
      <c r="AT434" s="201"/>
      <c r="AU434" s="204"/>
      <c r="AV434" s="201"/>
      <c r="AW434" s="121"/>
      <c r="AX434" s="200" t="str">
        <f t="shared" si="19"/>
        <v/>
      </c>
      <c r="AY434" s="201"/>
      <c r="AZ434" s="201"/>
      <c r="BA434" s="201"/>
      <c r="BB434" s="201"/>
      <c r="BC434" s="204"/>
      <c r="BD434" s="208"/>
      <c r="BE434" s="201"/>
      <c r="BF434" s="201"/>
      <c r="BG434" s="201"/>
      <c r="BH434" s="204"/>
      <c r="BI434" s="201"/>
      <c r="BJ434" s="201"/>
      <c r="BK434" s="201"/>
      <c r="BL434" s="201"/>
      <c r="BM434" s="205"/>
      <c r="BN434" s="201"/>
      <c r="BO434" s="199"/>
      <c r="BP434" s="201"/>
      <c r="BQ434" s="199"/>
      <c r="BR434" s="199"/>
      <c r="BS434" s="199"/>
      <c r="BT434" s="199"/>
      <c r="BU434" s="199"/>
      <c r="BV434" s="199"/>
      <c r="BW434" s="199"/>
      <c r="BX434" s="201"/>
      <c r="CB434" s="214"/>
      <c r="CC434" s="214"/>
      <c r="CD434" s="214"/>
      <c r="CE434" s="215"/>
    </row>
    <row r="435" spans="1:83" s="177" customFormat="1" ht="27" customHeight="1" thickTop="1" thickBot="1" x14ac:dyDescent="0.25">
      <c r="A435" s="191"/>
      <c r="B435" s="173" t="str">
        <f t="shared" si="20"/>
        <v/>
      </c>
      <c r="C435" s="304" t="str">
        <f>IF(D435="","",(VLOOKUP(D435,Lookups!$B$4:$C$2561,2,FALSE)))</f>
        <v/>
      </c>
      <c r="D435" s="366"/>
      <c r="E435" s="173"/>
      <c r="F435" s="199"/>
      <c r="G435" s="173"/>
      <c r="H435" s="199"/>
      <c r="I435" s="173"/>
      <c r="J435" s="200" t="str">
        <f t="shared" si="18"/>
        <v/>
      </c>
      <c r="K435" s="173"/>
      <c r="L435" s="173"/>
      <c r="M435" s="173"/>
      <c r="N435" s="173"/>
      <c r="O435" s="173"/>
      <c r="P435" s="173"/>
      <c r="Q435" s="199"/>
      <c r="R435" s="199"/>
      <c r="S435" s="173"/>
      <c r="T435" s="121"/>
      <c r="U435" s="173"/>
      <c r="V435" s="121"/>
      <c r="W435" s="121"/>
      <c r="X435" s="121"/>
      <c r="Y435" s="121"/>
      <c r="Z435" s="121"/>
      <c r="AA435" s="121"/>
      <c r="AB435" s="173"/>
      <c r="AC435" s="173"/>
      <c r="AD435" s="173"/>
      <c r="AE435" s="200" t="str">
        <f>IF(AD435="","",(VLOOKUP(AD435,#REF!,2,FALSE)))</f>
        <v/>
      </c>
      <c r="AF435" s="173"/>
      <c r="AG435" s="173"/>
      <c r="AH435" s="173"/>
      <c r="AI435" s="202"/>
      <c r="AJ435" s="201"/>
      <c r="AK435" s="201"/>
      <c r="AL435" s="201"/>
      <c r="AM435" s="203"/>
      <c r="AN435" s="203"/>
      <c r="AO435" s="203"/>
      <c r="AP435" s="201"/>
      <c r="AQ435" s="201"/>
      <c r="AR435" s="201"/>
      <c r="AS435" s="201"/>
      <c r="AT435" s="201"/>
      <c r="AU435" s="204"/>
      <c r="AV435" s="201"/>
      <c r="AW435" s="121"/>
      <c r="AX435" s="200" t="str">
        <f t="shared" si="19"/>
        <v/>
      </c>
      <c r="AY435" s="201"/>
      <c r="AZ435" s="201"/>
      <c r="BA435" s="201"/>
      <c r="BB435" s="201"/>
      <c r="BC435" s="204"/>
      <c r="BD435" s="208"/>
      <c r="BE435" s="201"/>
      <c r="BF435" s="201"/>
      <c r="BG435" s="201"/>
      <c r="BH435" s="204"/>
      <c r="BI435" s="201"/>
      <c r="BJ435" s="201"/>
      <c r="BK435" s="201"/>
      <c r="BL435" s="201"/>
      <c r="BM435" s="205"/>
      <c r="BN435" s="201"/>
      <c r="BO435" s="199"/>
      <c r="BP435" s="201"/>
      <c r="BQ435" s="199"/>
      <c r="BR435" s="199"/>
      <c r="BS435" s="199"/>
      <c r="BT435" s="199"/>
      <c r="BU435" s="199"/>
      <c r="BV435" s="199"/>
      <c r="BW435" s="199"/>
      <c r="BX435" s="201"/>
      <c r="CB435" s="214"/>
      <c r="CC435" s="214"/>
      <c r="CD435" s="214"/>
      <c r="CE435" s="215"/>
    </row>
    <row r="436" spans="1:83" s="177" customFormat="1" ht="27" customHeight="1" thickTop="1" thickBot="1" x14ac:dyDescent="0.25">
      <c r="A436" s="191"/>
      <c r="B436" s="173" t="str">
        <f t="shared" si="20"/>
        <v/>
      </c>
      <c r="C436" s="304" t="str">
        <f>IF(D436="","",(VLOOKUP(D436,Lookups!$B$4:$C$2561,2,FALSE)))</f>
        <v/>
      </c>
      <c r="D436" s="366"/>
      <c r="E436" s="173"/>
      <c r="F436" s="199"/>
      <c r="G436" s="173"/>
      <c r="H436" s="199"/>
      <c r="I436" s="173"/>
      <c r="J436" s="200" t="str">
        <f t="shared" si="18"/>
        <v/>
      </c>
      <c r="K436" s="173"/>
      <c r="L436" s="173"/>
      <c r="M436" s="173"/>
      <c r="N436" s="173"/>
      <c r="O436" s="173"/>
      <c r="P436" s="173"/>
      <c r="Q436" s="199"/>
      <c r="R436" s="199"/>
      <c r="S436" s="173"/>
      <c r="T436" s="121"/>
      <c r="U436" s="173"/>
      <c r="V436" s="121"/>
      <c r="W436" s="121"/>
      <c r="X436" s="121"/>
      <c r="Y436" s="121"/>
      <c r="Z436" s="121"/>
      <c r="AA436" s="121"/>
      <c r="AB436" s="173"/>
      <c r="AC436" s="173"/>
      <c r="AD436" s="173"/>
      <c r="AE436" s="200" t="str">
        <f>IF(AD436="","",(VLOOKUP(AD436,#REF!,2,FALSE)))</f>
        <v/>
      </c>
      <c r="AF436" s="173"/>
      <c r="AG436" s="173"/>
      <c r="AH436" s="173"/>
      <c r="AI436" s="202"/>
      <c r="AJ436" s="201"/>
      <c r="AK436" s="201"/>
      <c r="AL436" s="201"/>
      <c r="AM436" s="203"/>
      <c r="AN436" s="203"/>
      <c r="AO436" s="203"/>
      <c r="AP436" s="201"/>
      <c r="AQ436" s="201"/>
      <c r="AR436" s="201"/>
      <c r="AS436" s="201"/>
      <c r="AT436" s="201"/>
      <c r="AU436" s="204"/>
      <c r="AV436" s="201"/>
      <c r="AW436" s="121"/>
      <c r="AX436" s="200" t="str">
        <f t="shared" si="19"/>
        <v/>
      </c>
      <c r="AY436" s="201"/>
      <c r="AZ436" s="201"/>
      <c r="BA436" s="201"/>
      <c r="BB436" s="201"/>
      <c r="BC436" s="204"/>
      <c r="BD436" s="208"/>
      <c r="BE436" s="201"/>
      <c r="BF436" s="201"/>
      <c r="BG436" s="201"/>
      <c r="BH436" s="204"/>
      <c r="BI436" s="201"/>
      <c r="BJ436" s="201"/>
      <c r="BK436" s="201"/>
      <c r="BL436" s="201"/>
      <c r="BM436" s="205"/>
      <c r="BN436" s="201"/>
      <c r="BO436" s="199"/>
      <c r="BP436" s="201"/>
      <c r="BQ436" s="199"/>
      <c r="BR436" s="199"/>
      <c r="BS436" s="199"/>
      <c r="BT436" s="199"/>
      <c r="BU436" s="199"/>
      <c r="BV436" s="199"/>
      <c r="BW436" s="199"/>
      <c r="BX436" s="201"/>
      <c r="CB436" s="214"/>
      <c r="CC436" s="214"/>
      <c r="CD436" s="214"/>
      <c r="CE436" s="215"/>
    </row>
    <row r="437" spans="1:83" s="177" customFormat="1" ht="27" customHeight="1" thickTop="1" thickBot="1" x14ac:dyDescent="0.25">
      <c r="A437" s="191"/>
      <c r="B437" s="173" t="str">
        <f t="shared" si="20"/>
        <v/>
      </c>
      <c r="C437" s="304" t="str">
        <f>IF(D437="","",(VLOOKUP(D437,Lookups!$B$4:$C$2561,2,FALSE)))</f>
        <v/>
      </c>
      <c r="D437" s="366"/>
      <c r="E437" s="173"/>
      <c r="F437" s="199"/>
      <c r="G437" s="173"/>
      <c r="H437" s="199"/>
      <c r="I437" s="173"/>
      <c r="J437" s="200" t="str">
        <f t="shared" si="18"/>
        <v/>
      </c>
      <c r="K437" s="173"/>
      <c r="L437" s="173"/>
      <c r="M437" s="173"/>
      <c r="N437" s="173"/>
      <c r="O437" s="173"/>
      <c r="P437" s="173"/>
      <c r="Q437" s="199"/>
      <c r="R437" s="199"/>
      <c r="S437" s="173"/>
      <c r="T437" s="121"/>
      <c r="U437" s="173"/>
      <c r="V437" s="121"/>
      <c r="W437" s="121"/>
      <c r="X437" s="121"/>
      <c r="Y437" s="121"/>
      <c r="Z437" s="121"/>
      <c r="AA437" s="121"/>
      <c r="AB437" s="173"/>
      <c r="AC437" s="173"/>
      <c r="AD437" s="173"/>
      <c r="AE437" s="200" t="str">
        <f>IF(AD437="","",(VLOOKUP(AD437,#REF!,2,FALSE)))</f>
        <v/>
      </c>
      <c r="AF437" s="173"/>
      <c r="AG437" s="173"/>
      <c r="AH437" s="173"/>
      <c r="AI437" s="202"/>
      <c r="AJ437" s="201"/>
      <c r="AK437" s="201"/>
      <c r="AL437" s="201"/>
      <c r="AM437" s="203"/>
      <c r="AN437" s="203"/>
      <c r="AO437" s="203"/>
      <c r="AP437" s="201"/>
      <c r="AQ437" s="201"/>
      <c r="AR437" s="201"/>
      <c r="AS437" s="201"/>
      <c r="AT437" s="201"/>
      <c r="AU437" s="204"/>
      <c r="AV437" s="201"/>
      <c r="AW437" s="121"/>
      <c r="AX437" s="200" t="str">
        <f t="shared" si="19"/>
        <v/>
      </c>
      <c r="AY437" s="201"/>
      <c r="AZ437" s="201"/>
      <c r="BA437" s="201"/>
      <c r="BB437" s="201"/>
      <c r="BC437" s="204"/>
      <c r="BD437" s="208"/>
      <c r="BE437" s="201"/>
      <c r="BF437" s="201"/>
      <c r="BG437" s="201"/>
      <c r="BH437" s="204"/>
      <c r="BI437" s="201"/>
      <c r="BJ437" s="201"/>
      <c r="BK437" s="201"/>
      <c r="BL437" s="201"/>
      <c r="BM437" s="205"/>
      <c r="BN437" s="201"/>
      <c r="BO437" s="199"/>
      <c r="BP437" s="201"/>
      <c r="BQ437" s="199"/>
      <c r="BR437" s="199"/>
      <c r="BS437" s="199"/>
      <c r="BT437" s="199"/>
      <c r="BU437" s="199"/>
      <c r="BV437" s="199"/>
      <c r="BW437" s="199"/>
      <c r="BX437" s="201"/>
      <c r="CB437" s="214"/>
      <c r="CC437" s="214"/>
      <c r="CD437" s="214"/>
      <c r="CE437" s="215"/>
    </row>
    <row r="438" spans="1:83" s="177" customFormat="1" ht="27" customHeight="1" thickTop="1" thickBot="1" x14ac:dyDescent="0.25">
      <c r="A438" s="191"/>
      <c r="B438" s="173" t="str">
        <f t="shared" si="20"/>
        <v/>
      </c>
      <c r="C438" s="304" t="str">
        <f>IF(D438="","",(VLOOKUP(D438,Lookups!$B$4:$C$2561,2,FALSE)))</f>
        <v/>
      </c>
      <c r="D438" s="366"/>
      <c r="E438" s="173"/>
      <c r="F438" s="199"/>
      <c r="G438" s="173"/>
      <c r="H438" s="199"/>
      <c r="I438" s="173"/>
      <c r="J438" s="200" t="str">
        <f t="shared" si="18"/>
        <v/>
      </c>
      <c r="K438" s="173"/>
      <c r="L438" s="173"/>
      <c r="M438" s="173"/>
      <c r="N438" s="173"/>
      <c r="O438" s="173"/>
      <c r="P438" s="173"/>
      <c r="Q438" s="199"/>
      <c r="R438" s="199"/>
      <c r="S438" s="173"/>
      <c r="T438" s="121"/>
      <c r="U438" s="173"/>
      <c r="V438" s="121"/>
      <c r="W438" s="121"/>
      <c r="X438" s="121"/>
      <c r="Y438" s="121"/>
      <c r="Z438" s="121"/>
      <c r="AA438" s="121"/>
      <c r="AB438" s="173"/>
      <c r="AC438" s="173"/>
      <c r="AD438" s="173"/>
      <c r="AE438" s="200" t="str">
        <f>IF(AD438="","",(VLOOKUP(AD438,#REF!,2,FALSE)))</f>
        <v/>
      </c>
      <c r="AF438" s="173"/>
      <c r="AG438" s="173"/>
      <c r="AH438" s="173"/>
      <c r="AI438" s="202"/>
      <c r="AJ438" s="201"/>
      <c r="AK438" s="201"/>
      <c r="AL438" s="201"/>
      <c r="AM438" s="203"/>
      <c r="AN438" s="203"/>
      <c r="AO438" s="203"/>
      <c r="AP438" s="201"/>
      <c r="AQ438" s="201"/>
      <c r="AR438" s="201"/>
      <c r="AS438" s="201"/>
      <c r="AT438" s="201"/>
      <c r="AU438" s="204"/>
      <c r="AV438" s="201"/>
      <c r="AW438" s="121"/>
      <c r="AX438" s="200" t="str">
        <f t="shared" si="19"/>
        <v/>
      </c>
      <c r="AY438" s="201"/>
      <c r="AZ438" s="201"/>
      <c r="BA438" s="201"/>
      <c r="BB438" s="201"/>
      <c r="BC438" s="204"/>
      <c r="BD438" s="208"/>
      <c r="BE438" s="201"/>
      <c r="BF438" s="201"/>
      <c r="BG438" s="201"/>
      <c r="BH438" s="204"/>
      <c r="BI438" s="201"/>
      <c r="BJ438" s="201"/>
      <c r="BK438" s="201"/>
      <c r="BL438" s="201"/>
      <c r="BM438" s="205"/>
      <c r="BN438" s="201"/>
      <c r="BO438" s="199"/>
      <c r="BP438" s="201"/>
      <c r="BQ438" s="199"/>
      <c r="BR438" s="199"/>
      <c r="BS438" s="199"/>
      <c r="BT438" s="199"/>
      <c r="BU438" s="199"/>
      <c r="BV438" s="199"/>
      <c r="BW438" s="199"/>
      <c r="BX438" s="201"/>
      <c r="CB438" s="214"/>
      <c r="CC438" s="214"/>
      <c r="CD438" s="214"/>
      <c r="CE438" s="215"/>
    </row>
    <row r="439" spans="1:83" s="177" customFormat="1" ht="27" customHeight="1" thickTop="1" thickBot="1" x14ac:dyDescent="0.25">
      <c r="A439" s="191"/>
      <c r="B439" s="173" t="str">
        <f t="shared" si="20"/>
        <v/>
      </c>
      <c r="C439" s="304" t="str">
        <f>IF(D439="","",(VLOOKUP(D439,Lookups!$B$4:$C$2561,2,FALSE)))</f>
        <v/>
      </c>
      <c r="D439" s="366"/>
      <c r="E439" s="173"/>
      <c r="F439" s="199"/>
      <c r="G439" s="173"/>
      <c r="H439" s="199"/>
      <c r="I439" s="173"/>
      <c r="J439" s="200" t="str">
        <f t="shared" si="18"/>
        <v/>
      </c>
      <c r="K439" s="173"/>
      <c r="L439" s="173"/>
      <c r="M439" s="173"/>
      <c r="N439" s="173"/>
      <c r="O439" s="173"/>
      <c r="P439" s="173"/>
      <c r="Q439" s="199"/>
      <c r="R439" s="199"/>
      <c r="S439" s="173"/>
      <c r="T439" s="121"/>
      <c r="U439" s="173"/>
      <c r="V439" s="121"/>
      <c r="W439" s="121"/>
      <c r="X439" s="121"/>
      <c r="Y439" s="121"/>
      <c r="Z439" s="121"/>
      <c r="AA439" s="121"/>
      <c r="AB439" s="173"/>
      <c r="AC439" s="173"/>
      <c r="AD439" s="173"/>
      <c r="AE439" s="200" t="str">
        <f>IF(AD439="","",(VLOOKUP(AD439,#REF!,2,FALSE)))</f>
        <v/>
      </c>
      <c r="AF439" s="173"/>
      <c r="AG439" s="173"/>
      <c r="AH439" s="173"/>
      <c r="AI439" s="202"/>
      <c r="AJ439" s="201"/>
      <c r="AK439" s="201"/>
      <c r="AL439" s="201"/>
      <c r="AM439" s="203"/>
      <c r="AN439" s="203"/>
      <c r="AO439" s="203"/>
      <c r="AP439" s="201"/>
      <c r="AQ439" s="201"/>
      <c r="AR439" s="201"/>
      <c r="AS439" s="201"/>
      <c r="AT439" s="201"/>
      <c r="AU439" s="204"/>
      <c r="AV439" s="201"/>
      <c r="AW439" s="121"/>
      <c r="AX439" s="200" t="str">
        <f t="shared" si="19"/>
        <v/>
      </c>
      <c r="AY439" s="201"/>
      <c r="AZ439" s="201"/>
      <c r="BA439" s="201"/>
      <c r="BB439" s="201"/>
      <c r="BC439" s="204"/>
      <c r="BD439" s="208"/>
      <c r="BE439" s="201"/>
      <c r="BF439" s="201"/>
      <c r="BG439" s="201"/>
      <c r="BH439" s="204"/>
      <c r="BI439" s="201"/>
      <c r="BJ439" s="201"/>
      <c r="BK439" s="201"/>
      <c r="BL439" s="201"/>
      <c r="BM439" s="205"/>
      <c r="BN439" s="201"/>
      <c r="BO439" s="199"/>
      <c r="BP439" s="201"/>
      <c r="BQ439" s="199"/>
      <c r="BR439" s="199"/>
      <c r="BS439" s="199"/>
      <c r="BT439" s="199"/>
      <c r="BU439" s="199"/>
      <c r="BV439" s="199"/>
      <c r="BW439" s="199"/>
      <c r="BX439" s="201"/>
      <c r="CB439" s="214"/>
      <c r="CC439" s="214"/>
      <c r="CD439" s="214"/>
      <c r="CE439" s="215"/>
    </row>
    <row r="440" spans="1:83" s="177" customFormat="1" ht="27" customHeight="1" thickTop="1" thickBot="1" x14ac:dyDescent="0.25">
      <c r="A440" s="191"/>
      <c r="B440" s="173" t="str">
        <f t="shared" si="20"/>
        <v/>
      </c>
      <c r="C440" s="304" t="str">
        <f>IF(D440="","",(VLOOKUP(D440,Lookups!$B$4:$C$2561,2,FALSE)))</f>
        <v/>
      </c>
      <c r="D440" s="366"/>
      <c r="E440" s="173"/>
      <c r="F440" s="199"/>
      <c r="G440" s="173"/>
      <c r="H440" s="199"/>
      <c r="I440" s="173"/>
      <c r="J440" s="200" t="str">
        <f t="shared" si="18"/>
        <v/>
      </c>
      <c r="K440" s="173"/>
      <c r="L440" s="173"/>
      <c r="M440" s="173"/>
      <c r="N440" s="173"/>
      <c r="O440" s="173"/>
      <c r="P440" s="173"/>
      <c r="Q440" s="199"/>
      <c r="R440" s="199"/>
      <c r="S440" s="173"/>
      <c r="T440" s="121"/>
      <c r="U440" s="173"/>
      <c r="V440" s="121"/>
      <c r="W440" s="121"/>
      <c r="X440" s="121"/>
      <c r="Y440" s="121"/>
      <c r="Z440" s="121"/>
      <c r="AA440" s="121"/>
      <c r="AB440" s="173"/>
      <c r="AC440" s="173"/>
      <c r="AD440" s="173"/>
      <c r="AE440" s="200" t="str">
        <f>IF(AD440="","",(VLOOKUP(AD440,#REF!,2,FALSE)))</f>
        <v/>
      </c>
      <c r="AF440" s="173"/>
      <c r="AG440" s="173"/>
      <c r="AH440" s="173"/>
      <c r="AI440" s="202"/>
      <c r="AJ440" s="201"/>
      <c r="AK440" s="201"/>
      <c r="AL440" s="201"/>
      <c r="AM440" s="203"/>
      <c r="AN440" s="203"/>
      <c r="AO440" s="203"/>
      <c r="AP440" s="201"/>
      <c r="AQ440" s="201"/>
      <c r="AR440" s="201"/>
      <c r="AS440" s="201"/>
      <c r="AT440" s="201"/>
      <c r="AU440" s="204"/>
      <c r="AV440" s="201"/>
      <c r="AW440" s="121"/>
      <c r="AX440" s="200" t="str">
        <f t="shared" si="19"/>
        <v/>
      </c>
      <c r="AY440" s="201"/>
      <c r="AZ440" s="201"/>
      <c r="BA440" s="201"/>
      <c r="BB440" s="201"/>
      <c r="BC440" s="204"/>
      <c r="BD440" s="208"/>
      <c r="BE440" s="201"/>
      <c r="BF440" s="201"/>
      <c r="BG440" s="201"/>
      <c r="BH440" s="204"/>
      <c r="BI440" s="201"/>
      <c r="BJ440" s="201"/>
      <c r="BK440" s="201"/>
      <c r="BL440" s="201"/>
      <c r="BM440" s="205"/>
      <c r="BN440" s="201"/>
      <c r="BO440" s="199"/>
      <c r="BP440" s="201"/>
      <c r="BQ440" s="199"/>
      <c r="BR440" s="199"/>
      <c r="BS440" s="199"/>
      <c r="BT440" s="199"/>
      <c r="BU440" s="199"/>
      <c r="BV440" s="199"/>
      <c r="BW440" s="199"/>
      <c r="BX440" s="201"/>
      <c r="CB440" s="214"/>
      <c r="CC440" s="214"/>
      <c r="CD440" s="214"/>
      <c r="CE440" s="215"/>
    </row>
    <row r="441" spans="1:83" s="177" customFormat="1" ht="27" customHeight="1" thickTop="1" thickBot="1" x14ac:dyDescent="0.25">
      <c r="A441" s="191"/>
      <c r="B441" s="173" t="str">
        <f t="shared" si="20"/>
        <v/>
      </c>
      <c r="C441" s="304" t="str">
        <f>IF(D441="","",(VLOOKUP(D441,Lookups!$B$4:$C$2561,2,FALSE)))</f>
        <v/>
      </c>
      <c r="D441" s="366"/>
      <c r="E441" s="173"/>
      <c r="F441" s="199"/>
      <c r="G441" s="173"/>
      <c r="H441" s="199"/>
      <c r="I441" s="173"/>
      <c r="J441" s="200" t="str">
        <f t="shared" si="18"/>
        <v/>
      </c>
      <c r="K441" s="173"/>
      <c r="L441" s="173"/>
      <c r="M441" s="173"/>
      <c r="N441" s="173"/>
      <c r="O441" s="173"/>
      <c r="P441" s="173"/>
      <c r="Q441" s="199"/>
      <c r="R441" s="199"/>
      <c r="S441" s="173"/>
      <c r="T441" s="121"/>
      <c r="U441" s="173"/>
      <c r="V441" s="121"/>
      <c r="W441" s="121"/>
      <c r="X441" s="121"/>
      <c r="Y441" s="121"/>
      <c r="Z441" s="121"/>
      <c r="AA441" s="121"/>
      <c r="AB441" s="173"/>
      <c r="AC441" s="173"/>
      <c r="AD441" s="173"/>
      <c r="AE441" s="200" t="str">
        <f>IF(AD441="","",(VLOOKUP(AD441,#REF!,2,FALSE)))</f>
        <v/>
      </c>
      <c r="AF441" s="173"/>
      <c r="AG441" s="173"/>
      <c r="AH441" s="173"/>
      <c r="AI441" s="202"/>
      <c r="AJ441" s="201"/>
      <c r="AK441" s="201"/>
      <c r="AL441" s="201"/>
      <c r="AM441" s="203"/>
      <c r="AN441" s="203"/>
      <c r="AO441" s="203"/>
      <c r="AP441" s="201"/>
      <c r="AQ441" s="201"/>
      <c r="AR441" s="201"/>
      <c r="AS441" s="201"/>
      <c r="AT441" s="201"/>
      <c r="AU441" s="204"/>
      <c r="AV441" s="201"/>
      <c r="AW441" s="121"/>
      <c r="AX441" s="200" t="str">
        <f t="shared" si="19"/>
        <v/>
      </c>
      <c r="AY441" s="201"/>
      <c r="AZ441" s="201"/>
      <c r="BA441" s="201"/>
      <c r="BB441" s="201"/>
      <c r="BC441" s="204"/>
      <c r="BD441" s="208"/>
      <c r="BE441" s="201"/>
      <c r="BF441" s="201"/>
      <c r="BG441" s="201"/>
      <c r="BH441" s="204"/>
      <c r="BI441" s="201"/>
      <c r="BJ441" s="201"/>
      <c r="BK441" s="201"/>
      <c r="BL441" s="201"/>
      <c r="BM441" s="205"/>
      <c r="BN441" s="201"/>
      <c r="BO441" s="199"/>
      <c r="BP441" s="201"/>
      <c r="BQ441" s="199"/>
      <c r="BR441" s="199"/>
      <c r="BS441" s="199"/>
      <c r="BT441" s="199"/>
      <c r="BU441" s="199"/>
      <c r="BV441" s="199"/>
      <c r="BW441" s="199"/>
      <c r="BX441" s="201"/>
      <c r="CB441" s="214"/>
      <c r="CC441" s="214"/>
      <c r="CD441" s="214"/>
      <c r="CE441" s="215"/>
    </row>
    <row r="442" spans="1:83" s="177" customFormat="1" ht="27" customHeight="1" thickTop="1" thickBot="1" x14ac:dyDescent="0.25">
      <c r="A442" s="191"/>
      <c r="B442" s="173" t="str">
        <f t="shared" si="20"/>
        <v/>
      </c>
      <c r="C442" s="304" t="str">
        <f>IF(D442="","",(VLOOKUP(D442,Lookups!$B$4:$C$2561,2,FALSE)))</f>
        <v/>
      </c>
      <c r="D442" s="366"/>
      <c r="E442" s="173"/>
      <c r="F442" s="199"/>
      <c r="G442" s="173"/>
      <c r="H442" s="199"/>
      <c r="I442" s="173"/>
      <c r="J442" s="200" t="str">
        <f t="shared" si="18"/>
        <v/>
      </c>
      <c r="K442" s="173"/>
      <c r="L442" s="173"/>
      <c r="M442" s="173"/>
      <c r="N442" s="173"/>
      <c r="O442" s="173"/>
      <c r="P442" s="173"/>
      <c r="Q442" s="199"/>
      <c r="R442" s="199"/>
      <c r="S442" s="173"/>
      <c r="T442" s="121"/>
      <c r="U442" s="173"/>
      <c r="V442" s="121"/>
      <c r="W442" s="121"/>
      <c r="X442" s="121"/>
      <c r="Y442" s="121"/>
      <c r="Z442" s="121"/>
      <c r="AA442" s="121"/>
      <c r="AB442" s="173"/>
      <c r="AC442" s="173"/>
      <c r="AD442" s="173"/>
      <c r="AE442" s="200" t="str">
        <f>IF(AD442="","",(VLOOKUP(AD442,#REF!,2,FALSE)))</f>
        <v/>
      </c>
      <c r="AF442" s="173"/>
      <c r="AG442" s="173"/>
      <c r="AH442" s="173"/>
      <c r="AI442" s="202"/>
      <c r="AJ442" s="201"/>
      <c r="AK442" s="201"/>
      <c r="AL442" s="201"/>
      <c r="AM442" s="203"/>
      <c r="AN442" s="203"/>
      <c r="AO442" s="203"/>
      <c r="AP442" s="201"/>
      <c r="AQ442" s="201"/>
      <c r="AR442" s="201"/>
      <c r="AS442" s="201"/>
      <c r="AT442" s="201"/>
      <c r="AU442" s="204"/>
      <c r="AV442" s="201"/>
      <c r="AW442" s="121"/>
      <c r="AX442" s="200" t="str">
        <f t="shared" si="19"/>
        <v/>
      </c>
      <c r="AY442" s="201"/>
      <c r="AZ442" s="201"/>
      <c r="BA442" s="201"/>
      <c r="BB442" s="201"/>
      <c r="BC442" s="204"/>
      <c r="BD442" s="208"/>
      <c r="BE442" s="201"/>
      <c r="BF442" s="201"/>
      <c r="BG442" s="201"/>
      <c r="BH442" s="204"/>
      <c r="BI442" s="201"/>
      <c r="BJ442" s="201"/>
      <c r="BK442" s="201"/>
      <c r="BL442" s="201"/>
      <c r="BM442" s="205"/>
      <c r="BN442" s="201"/>
      <c r="BO442" s="199"/>
      <c r="BP442" s="201"/>
      <c r="BQ442" s="199"/>
      <c r="BR442" s="199"/>
      <c r="BS442" s="199"/>
      <c r="BT442" s="199"/>
      <c r="BU442" s="199"/>
      <c r="BV442" s="199"/>
      <c r="BW442" s="199"/>
      <c r="BX442" s="201"/>
      <c r="CB442" s="214"/>
      <c r="CC442" s="214"/>
      <c r="CD442" s="214"/>
      <c r="CE442" s="215"/>
    </row>
    <row r="443" spans="1:83" s="177" customFormat="1" ht="27" customHeight="1" thickTop="1" thickBot="1" x14ac:dyDescent="0.25">
      <c r="A443" s="191"/>
      <c r="B443" s="173" t="str">
        <f t="shared" si="20"/>
        <v/>
      </c>
      <c r="C443" s="304" t="str">
        <f>IF(D443="","",(VLOOKUP(D443,Lookups!$B$4:$C$2561,2,FALSE)))</f>
        <v/>
      </c>
      <c r="D443" s="366"/>
      <c r="E443" s="173"/>
      <c r="F443" s="199"/>
      <c r="G443" s="173"/>
      <c r="H443" s="199"/>
      <c r="I443" s="173"/>
      <c r="J443" s="200" t="str">
        <f t="shared" si="18"/>
        <v/>
      </c>
      <c r="K443" s="173"/>
      <c r="L443" s="173"/>
      <c r="M443" s="173"/>
      <c r="N443" s="173"/>
      <c r="O443" s="173"/>
      <c r="P443" s="173"/>
      <c r="Q443" s="199"/>
      <c r="R443" s="199"/>
      <c r="S443" s="173"/>
      <c r="T443" s="121"/>
      <c r="U443" s="173"/>
      <c r="V443" s="121"/>
      <c r="W443" s="121"/>
      <c r="X443" s="121"/>
      <c r="Y443" s="121"/>
      <c r="Z443" s="121"/>
      <c r="AA443" s="121"/>
      <c r="AB443" s="173"/>
      <c r="AC443" s="173"/>
      <c r="AD443" s="173"/>
      <c r="AE443" s="200" t="str">
        <f>IF(AD443="","",(VLOOKUP(AD443,#REF!,2,FALSE)))</f>
        <v/>
      </c>
      <c r="AF443" s="173"/>
      <c r="AG443" s="173"/>
      <c r="AH443" s="173"/>
      <c r="AI443" s="202"/>
      <c r="AJ443" s="201"/>
      <c r="AK443" s="201"/>
      <c r="AL443" s="201"/>
      <c r="AM443" s="203"/>
      <c r="AN443" s="203"/>
      <c r="AO443" s="203"/>
      <c r="AP443" s="201"/>
      <c r="AQ443" s="201"/>
      <c r="AR443" s="201"/>
      <c r="AS443" s="201"/>
      <c r="AT443" s="201"/>
      <c r="AU443" s="204"/>
      <c r="AV443" s="201"/>
      <c r="AW443" s="121"/>
      <c r="AX443" s="200" t="str">
        <f t="shared" si="19"/>
        <v/>
      </c>
      <c r="AY443" s="201"/>
      <c r="AZ443" s="201"/>
      <c r="BA443" s="201"/>
      <c r="BB443" s="201"/>
      <c r="BC443" s="204"/>
      <c r="BD443" s="208"/>
      <c r="BE443" s="201"/>
      <c r="BF443" s="201"/>
      <c r="BG443" s="201"/>
      <c r="BH443" s="204"/>
      <c r="BI443" s="201"/>
      <c r="BJ443" s="201"/>
      <c r="BK443" s="201"/>
      <c r="BL443" s="201"/>
      <c r="BM443" s="205"/>
      <c r="BN443" s="201"/>
      <c r="BO443" s="199"/>
      <c r="BP443" s="201"/>
      <c r="BQ443" s="199"/>
      <c r="BR443" s="199"/>
      <c r="BS443" s="199"/>
      <c r="BT443" s="199"/>
      <c r="BU443" s="199"/>
      <c r="BV443" s="199"/>
      <c r="BW443" s="199"/>
      <c r="BX443" s="201"/>
      <c r="CB443" s="214"/>
      <c r="CC443" s="214"/>
      <c r="CD443" s="214"/>
      <c r="CE443" s="215"/>
    </row>
    <row r="444" spans="1:83" s="177" customFormat="1" ht="27" customHeight="1" thickTop="1" thickBot="1" x14ac:dyDescent="0.25">
      <c r="A444" s="191"/>
      <c r="B444" s="173" t="str">
        <f t="shared" si="20"/>
        <v/>
      </c>
      <c r="C444" s="304" t="str">
        <f>IF(D444="","",(VLOOKUP(D444,Lookups!$B$4:$C$2561,2,FALSE)))</f>
        <v/>
      </c>
      <c r="D444" s="366"/>
      <c r="E444" s="173"/>
      <c r="F444" s="199"/>
      <c r="G444" s="173"/>
      <c r="H444" s="199"/>
      <c r="I444" s="173"/>
      <c r="J444" s="200" t="str">
        <f t="shared" si="18"/>
        <v/>
      </c>
      <c r="K444" s="173"/>
      <c r="L444" s="173"/>
      <c r="M444" s="173"/>
      <c r="N444" s="173"/>
      <c r="O444" s="173"/>
      <c r="P444" s="173"/>
      <c r="Q444" s="199"/>
      <c r="R444" s="199"/>
      <c r="S444" s="173"/>
      <c r="T444" s="121"/>
      <c r="U444" s="173"/>
      <c r="V444" s="121"/>
      <c r="W444" s="121"/>
      <c r="X444" s="121"/>
      <c r="Y444" s="121"/>
      <c r="Z444" s="121"/>
      <c r="AA444" s="121"/>
      <c r="AB444" s="173"/>
      <c r="AC444" s="173"/>
      <c r="AD444" s="173"/>
      <c r="AE444" s="200" t="str">
        <f>IF(AD444="","",(VLOOKUP(AD444,#REF!,2,FALSE)))</f>
        <v/>
      </c>
      <c r="AF444" s="173"/>
      <c r="AG444" s="173"/>
      <c r="AH444" s="173"/>
      <c r="AI444" s="202"/>
      <c r="AJ444" s="201"/>
      <c r="AK444" s="201"/>
      <c r="AL444" s="201"/>
      <c r="AM444" s="203"/>
      <c r="AN444" s="203"/>
      <c r="AO444" s="203"/>
      <c r="AP444" s="201"/>
      <c r="AQ444" s="201"/>
      <c r="AR444" s="201"/>
      <c r="AS444" s="201"/>
      <c r="AT444" s="201"/>
      <c r="AU444" s="204"/>
      <c r="AV444" s="201"/>
      <c r="AW444" s="121"/>
      <c r="AX444" s="200" t="str">
        <f t="shared" si="19"/>
        <v/>
      </c>
      <c r="AY444" s="201"/>
      <c r="AZ444" s="201"/>
      <c r="BA444" s="201"/>
      <c r="BB444" s="201"/>
      <c r="BC444" s="204"/>
      <c r="BD444" s="208"/>
      <c r="BE444" s="201"/>
      <c r="BF444" s="201"/>
      <c r="BG444" s="201"/>
      <c r="BH444" s="204"/>
      <c r="BI444" s="201"/>
      <c r="BJ444" s="201"/>
      <c r="BK444" s="201"/>
      <c r="BL444" s="201"/>
      <c r="BM444" s="205"/>
      <c r="BN444" s="201"/>
      <c r="BO444" s="199"/>
      <c r="BP444" s="201"/>
      <c r="BQ444" s="199"/>
      <c r="BR444" s="199"/>
      <c r="BS444" s="199"/>
      <c r="BT444" s="199"/>
      <c r="BU444" s="199"/>
      <c r="BV444" s="199"/>
      <c r="BW444" s="199"/>
      <c r="BX444" s="201"/>
      <c r="CB444" s="214"/>
      <c r="CC444" s="214"/>
      <c r="CD444" s="214"/>
      <c r="CE444" s="215"/>
    </row>
    <row r="445" spans="1:83" s="177" customFormat="1" ht="27" customHeight="1" thickTop="1" thickBot="1" x14ac:dyDescent="0.25">
      <c r="A445" s="191"/>
      <c r="B445" s="173" t="str">
        <f t="shared" si="20"/>
        <v/>
      </c>
      <c r="C445" s="304" t="str">
        <f>IF(D445="","",(VLOOKUP(D445,Lookups!$B$4:$C$2561,2,FALSE)))</f>
        <v/>
      </c>
      <c r="D445" s="366"/>
      <c r="E445" s="173"/>
      <c r="F445" s="199"/>
      <c r="G445" s="173"/>
      <c r="H445" s="199"/>
      <c r="I445" s="173"/>
      <c r="J445" s="200" t="str">
        <f t="shared" si="18"/>
        <v/>
      </c>
      <c r="K445" s="173"/>
      <c r="L445" s="173"/>
      <c r="M445" s="173"/>
      <c r="N445" s="173"/>
      <c r="O445" s="173"/>
      <c r="P445" s="173"/>
      <c r="Q445" s="199"/>
      <c r="R445" s="199"/>
      <c r="S445" s="173"/>
      <c r="T445" s="121"/>
      <c r="U445" s="173"/>
      <c r="V445" s="121"/>
      <c r="W445" s="121"/>
      <c r="X445" s="121"/>
      <c r="Y445" s="121"/>
      <c r="Z445" s="121"/>
      <c r="AA445" s="121"/>
      <c r="AB445" s="173"/>
      <c r="AC445" s="173"/>
      <c r="AD445" s="173"/>
      <c r="AE445" s="200" t="str">
        <f>IF(AD445="","",(VLOOKUP(AD445,#REF!,2,FALSE)))</f>
        <v/>
      </c>
      <c r="AF445" s="173"/>
      <c r="AG445" s="173"/>
      <c r="AH445" s="173"/>
      <c r="AI445" s="202"/>
      <c r="AJ445" s="201"/>
      <c r="AK445" s="201"/>
      <c r="AL445" s="201"/>
      <c r="AM445" s="203"/>
      <c r="AN445" s="203"/>
      <c r="AO445" s="203"/>
      <c r="AP445" s="201"/>
      <c r="AQ445" s="201"/>
      <c r="AR445" s="201"/>
      <c r="AS445" s="201"/>
      <c r="AT445" s="201"/>
      <c r="AU445" s="204"/>
      <c r="AV445" s="201"/>
      <c r="AW445" s="121"/>
      <c r="AX445" s="200" t="str">
        <f t="shared" si="19"/>
        <v/>
      </c>
      <c r="AY445" s="201"/>
      <c r="AZ445" s="201"/>
      <c r="BA445" s="201"/>
      <c r="BB445" s="201"/>
      <c r="BC445" s="204"/>
      <c r="BD445" s="208"/>
      <c r="BE445" s="201"/>
      <c r="BF445" s="201"/>
      <c r="BG445" s="201"/>
      <c r="BH445" s="204"/>
      <c r="BI445" s="201"/>
      <c r="BJ445" s="201"/>
      <c r="BK445" s="201"/>
      <c r="BL445" s="201"/>
      <c r="BM445" s="205"/>
      <c r="BN445" s="201"/>
      <c r="BO445" s="199"/>
      <c r="BP445" s="201"/>
      <c r="BQ445" s="199"/>
      <c r="BR445" s="199"/>
      <c r="BS445" s="199"/>
      <c r="BT445" s="199"/>
      <c r="BU445" s="199"/>
      <c r="BV445" s="199"/>
      <c r="BW445" s="199"/>
      <c r="BX445" s="201"/>
      <c r="CB445" s="214"/>
      <c r="CC445" s="214"/>
      <c r="CD445" s="214"/>
      <c r="CE445" s="215"/>
    </row>
    <row r="446" spans="1:83" s="177" customFormat="1" ht="27" customHeight="1" thickTop="1" thickBot="1" x14ac:dyDescent="0.25">
      <c r="A446" s="191"/>
      <c r="B446" s="173" t="str">
        <f t="shared" si="20"/>
        <v/>
      </c>
      <c r="C446" s="304" t="str">
        <f>IF(D446="","",(VLOOKUP(D446,Lookups!$B$4:$C$2561,2,FALSE)))</f>
        <v/>
      </c>
      <c r="D446" s="366"/>
      <c r="E446" s="173"/>
      <c r="F446" s="199"/>
      <c r="G446" s="173"/>
      <c r="H446" s="199"/>
      <c r="I446" s="173"/>
      <c r="J446" s="200" t="str">
        <f t="shared" si="18"/>
        <v/>
      </c>
      <c r="K446" s="173"/>
      <c r="L446" s="173"/>
      <c r="M446" s="173"/>
      <c r="N446" s="173"/>
      <c r="O446" s="173"/>
      <c r="P446" s="173"/>
      <c r="Q446" s="199"/>
      <c r="R446" s="199"/>
      <c r="S446" s="173"/>
      <c r="T446" s="121"/>
      <c r="U446" s="173"/>
      <c r="V446" s="121"/>
      <c r="W446" s="121"/>
      <c r="X446" s="121"/>
      <c r="Y446" s="121"/>
      <c r="Z446" s="121"/>
      <c r="AA446" s="121"/>
      <c r="AB446" s="173"/>
      <c r="AC446" s="173"/>
      <c r="AD446" s="173"/>
      <c r="AE446" s="200" t="str">
        <f>IF(AD446="","",(VLOOKUP(AD446,#REF!,2,FALSE)))</f>
        <v/>
      </c>
      <c r="AF446" s="173"/>
      <c r="AG446" s="173"/>
      <c r="AH446" s="173"/>
      <c r="AI446" s="202"/>
      <c r="AJ446" s="201"/>
      <c r="AK446" s="201"/>
      <c r="AL446" s="201"/>
      <c r="AM446" s="203"/>
      <c r="AN446" s="203"/>
      <c r="AO446" s="203"/>
      <c r="AP446" s="201"/>
      <c r="AQ446" s="201"/>
      <c r="AR446" s="201"/>
      <c r="AS446" s="201"/>
      <c r="AT446" s="201"/>
      <c r="AU446" s="204"/>
      <c r="AV446" s="201"/>
      <c r="AW446" s="121"/>
      <c r="AX446" s="200" t="str">
        <f t="shared" si="19"/>
        <v/>
      </c>
      <c r="AY446" s="201"/>
      <c r="AZ446" s="201"/>
      <c r="BA446" s="201"/>
      <c r="BB446" s="201"/>
      <c r="BC446" s="204"/>
      <c r="BD446" s="208"/>
      <c r="BE446" s="201"/>
      <c r="BF446" s="201"/>
      <c r="BG446" s="201"/>
      <c r="BH446" s="204"/>
      <c r="BI446" s="201"/>
      <c r="BJ446" s="201"/>
      <c r="BK446" s="201"/>
      <c r="BL446" s="201"/>
      <c r="BM446" s="205"/>
      <c r="BN446" s="201"/>
      <c r="BO446" s="199"/>
      <c r="BP446" s="201"/>
      <c r="BQ446" s="199"/>
      <c r="BR446" s="199"/>
      <c r="BS446" s="199"/>
      <c r="BT446" s="199"/>
      <c r="BU446" s="199"/>
      <c r="BV446" s="199"/>
      <c r="BW446" s="199"/>
      <c r="BX446" s="201"/>
      <c r="CB446" s="214"/>
      <c r="CC446" s="214"/>
      <c r="CD446" s="214"/>
      <c r="CE446" s="215"/>
    </row>
    <row r="447" spans="1:83" s="177" customFormat="1" ht="27" customHeight="1" thickTop="1" thickBot="1" x14ac:dyDescent="0.25">
      <c r="A447" s="191"/>
      <c r="B447" s="173" t="str">
        <f t="shared" si="20"/>
        <v/>
      </c>
      <c r="C447" s="304" t="str">
        <f>IF(D447="","",(VLOOKUP(D447,Lookups!$B$4:$C$2561,2,FALSE)))</f>
        <v/>
      </c>
      <c r="D447" s="366"/>
      <c r="E447" s="173"/>
      <c r="F447" s="199"/>
      <c r="G447" s="173"/>
      <c r="H447" s="199"/>
      <c r="I447" s="173"/>
      <c r="J447" s="200" t="str">
        <f t="shared" si="18"/>
        <v/>
      </c>
      <c r="K447" s="173"/>
      <c r="L447" s="173"/>
      <c r="M447" s="173"/>
      <c r="N447" s="173"/>
      <c r="O447" s="173"/>
      <c r="P447" s="173"/>
      <c r="Q447" s="199"/>
      <c r="R447" s="199"/>
      <c r="S447" s="173"/>
      <c r="T447" s="121"/>
      <c r="U447" s="173"/>
      <c r="V447" s="121"/>
      <c r="W447" s="121"/>
      <c r="X447" s="121"/>
      <c r="Y447" s="121"/>
      <c r="Z447" s="121"/>
      <c r="AA447" s="121"/>
      <c r="AB447" s="173"/>
      <c r="AC447" s="173"/>
      <c r="AD447" s="173"/>
      <c r="AE447" s="200" t="str">
        <f>IF(AD447="","",(VLOOKUP(AD447,#REF!,2,FALSE)))</f>
        <v/>
      </c>
      <c r="AF447" s="173"/>
      <c r="AG447" s="173"/>
      <c r="AH447" s="173"/>
      <c r="AI447" s="202"/>
      <c r="AJ447" s="201"/>
      <c r="AK447" s="201"/>
      <c r="AL447" s="201"/>
      <c r="AM447" s="203"/>
      <c r="AN447" s="203"/>
      <c r="AO447" s="203"/>
      <c r="AP447" s="201"/>
      <c r="AQ447" s="201"/>
      <c r="AR447" s="201"/>
      <c r="AS447" s="201"/>
      <c r="AT447" s="201"/>
      <c r="AU447" s="204"/>
      <c r="AV447" s="201"/>
      <c r="AW447" s="121"/>
      <c r="AX447" s="200" t="str">
        <f t="shared" si="19"/>
        <v/>
      </c>
      <c r="AY447" s="201"/>
      <c r="AZ447" s="201"/>
      <c r="BA447" s="201"/>
      <c r="BB447" s="201"/>
      <c r="BC447" s="204"/>
      <c r="BD447" s="208"/>
      <c r="BE447" s="201"/>
      <c r="BF447" s="201"/>
      <c r="BG447" s="201"/>
      <c r="BH447" s="204"/>
      <c r="BI447" s="201"/>
      <c r="BJ447" s="201"/>
      <c r="BK447" s="201"/>
      <c r="BL447" s="201"/>
      <c r="BM447" s="205"/>
      <c r="BN447" s="201"/>
      <c r="BO447" s="199"/>
      <c r="BP447" s="201"/>
      <c r="BQ447" s="199"/>
      <c r="BR447" s="199"/>
      <c r="BS447" s="199"/>
      <c r="BT447" s="199"/>
      <c r="BU447" s="199"/>
      <c r="BV447" s="199"/>
      <c r="BW447" s="199"/>
      <c r="BX447" s="201"/>
      <c r="CB447" s="214"/>
      <c r="CC447" s="214"/>
      <c r="CD447" s="214"/>
      <c r="CE447" s="215"/>
    </row>
    <row r="448" spans="1:83" s="177" customFormat="1" ht="27" customHeight="1" thickTop="1" thickBot="1" x14ac:dyDescent="0.25">
      <c r="A448" s="191"/>
      <c r="B448" s="173" t="str">
        <f t="shared" si="20"/>
        <v/>
      </c>
      <c r="C448" s="304" t="str">
        <f>IF(D448="","",(VLOOKUP(D448,Lookups!$B$4:$C$2561,2,FALSE)))</f>
        <v/>
      </c>
      <c r="D448" s="366"/>
      <c r="E448" s="173"/>
      <c r="F448" s="199"/>
      <c r="G448" s="173"/>
      <c r="H448" s="199"/>
      <c r="I448" s="173"/>
      <c r="J448" s="200" t="str">
        <f t="shared" si="18"/>
        <v/>
      </c>
      <c r="K448" s="173"/>
      <c r="L448" s="173"/>
      <c r="M448" s="173"/>
      <c r="N448" s="173"/>
      <c r="O448" s="173"/>
      <c r="P448" s="173"/>
      <c r="Q448" s="199"/>
      <c r="R448" s="199"/>
      <c r="S448" s="173"/>
      <c r="T448" s="121"/>
      <c r="U448" s="173"/>
      <c r="V448" s="121"/>
      <c r="W448" s="121"/>
      <c r="X448" s="121"/>
      <c r="Y448" s="121"/>
      <c r="Z448" s="121"/>
      <c r="AA448" s="121"/>
      <c r="AB448" s="173"/>
      <c r="AC448" s="173"/>
      <c r="AD448" s="173"/>
      <c r="AE448" s="200" t="str">
        <f>IF(AD448="","",(VLOOKUP(AD448,#REF!,2,FALSE)))</f>
        <v/>
      </c>
      <c r="AF448" s="173"/>
      <c r="AG448" s="173"/>
      <c r="AH448" s="173"/>
      <c r="AI448" s="202"/>
      <c r="AJ448" s="201"/>
      <c r="AK448" s="201"/>
      <c r="AL448" s="201"/>
      <c r="AM448" s="203"/>
      <c r="AN448" s="203"/>
      <c r="AO448" s="203"/>
      <c r="AP448" s="201"/>
      <c r="AQ448" s="201"/>
      <c r="AR448" s="201"/>
      <c r="AS448" s="201"/>
      <c r="AT448" s="201"/>
      <c r="AU448" s="204"/>
      <c r="AV448" s="201"/>
      <c r="AW448" s="121"/>
      <c r="AX448" s="200" t="str">
        <f t="shared" si="19"/>
        <v/>
      </c>
      <c r="AY448" s="201"/>
      <c r="AZ448" s="201"/>
      <c r="BA448" s="201"/>
      <c r="BB448" s="201"/>
      <c r="BC448" s="204"/>
      <c r="BD448" s="208"/>
      <c r="BE448" s="201"/>
      <c r="BF448" s="201"/>
      <c r="BG448" s="201"/>
      <c r="BH448" s="204"/>
      <c r="BI448" s="201"/>
      <c r="BJ448" s="201"/>
      <c r="BK448" s="201"/>
      <c r="BL448" s="201"/>
      <c r="BM448" s="205"/>
      <c r="BN448" s="201"/>
      <c r="BO448" s="199"/>
      <c r="BP448" s="201"/>
      <c r="BQ448" s="199"/>
      <c r="BR448" s="199"/>
      <c r="BS448" s="199"/>
      <c r="BT448" s="199"/>
      <c r="BU448" s="199"/>
      <c r="BV448" s="199"/>
      <c r="BW448" s="199"/>
      <c r="BX448" s="201"/>
      <c r="CB448" s="214"/>
      <c r="CC448" s="214"/>
      <c r="CD448" s="214"/>
      <c r="CE448" s="215"/>
    </row>
    <row r="449" spans="1:83" s="177" customFormat="1" ht="27" customHeight="1" thickTop="1" thickBot="1" x14ac:dyDescent="0.25">
      <c r="A449" s="191"/>
      <c r="B449" s="173" t="str">
        <f t="shared" si="20"/>
        <v/>
      </c>
      <c r="C449" s="304" t="str">
        <f>IF(D449="","",(VLOOKUP(D449,Lookups!$B$4:$C$2561,2,FALSE)))</f>
        <v/>
      </c>
      <c r="D449" s="366"/>
      <c r="E449" s="173"/>
      <c r="F449" s="199"/>
      <c r="G449" s="173"/>
      <c r="H449" s="199"/>
      <c r="I449" s="173"/>
      <c r="J449" s="200" t="str">
        <f t="shared" si="18"/>
        <v/>
      </c>
      <c r="K449" s="173"/>
      <c r="L449" s="173"/>
      <c r="M449" s="173"/>
      <c r="N449" s="173"/>
      <c r="O449" s="173"/>
      <c r="P449" s="173"/>
      <c r="Q449" s="199"/>
      <c r="R449" s="199"/>
      <c r="S449" s="173"/>
      <c r="T449" s="121"/>
      <c r="U449" s="173"/>
      <c r="V449" s="121"/>
      <c r="W449" s="121"/>
      <c r="X449" s="121"/>
      <c r="Y449" s="121"/>
      <c r="Z449" s="121"/>
      <c r="AA449" s="121"/>
      <c r="AB449" s="173"/>
      <c r="AC449" s="173"/>
      <c r="AD449" s="173"/>
      <c r="AE449" s="200" t="str">
        <f>IF(AD449="","",(VLOOKUP(AD449,#REF!,2,FALSE)))</f>
        <v/>
      </c>
      <c r="AF449" s="173"/>
      <c r="AG449" s="173"/>
      <c r="AH449" s="173"/>
      <c r="AI449" s="202"/>
      <c r="AJ449" s="201"/>
      <c r="AK449" s="201"/>
      <c r="AL449" s="201"/>
      <c r="AM449" s="203"/>
      <c r="AN449" s="203"/>
      <c r="AO449" s="203"/>
      <c r="AP449" s="201"/>
      <c r="AQ449" s="201"/>
      <c r="AR449" s="201"/>
      <c r="AS449" s="201"/>
      <c r="AT449" s="201"/>
      <c r="AU449" s="204"/>
      <c r="AV449" s="201"/>
      <c r="AW449" s="121"/>
      <c r="AX449" s="200" t="str">
        <f t="shared" si="19"/>
        <v/>
      </c>
      <c r="AY449" s="201"/>
      <c r="AZ449" s="201"/>
      <c r="BA449" s="201"/>
      <c r="BB449" s="201"/>
      <c r="BC449" s="204"/>
      <c r="BD449" s="208"/>
      <c r="BE449" s="201"/>
      <c r="BF449" s="201"/>
      <c r="BG449" s="201"/>
      <c r="BH449" s="204"/>
      <c r="BI449" s="201"/>
      <c r="BJ449" s="201"/>
      <c r="BK449" s="201"/>
      <c r="BL449" s="201"/>
      <c r="BM449" s="205"/>
      <c r="BN449" s="201"/>
      <c r="BO449" s="199"/>
      <c r="BP449" s="201"/>
      <c r="BQ449" s="199"/>
      <c r="BR449" s="199"/>
      <c r="BS449" s="199"/>
      <c r="BT449" s="199"/>
      <c r="BU449" s="199"/>
      <c r="BV449" s="199"/>
      <c r="BW449" s="199"/>
      <c r="BX449" s="201"/>
      <c r="CB449" s="214"/>
      <c r="CC449" s="214"/>
      <c r="CD449" s="214"/>
      <c r="CE449" s="215"/>
    </row>
    <row r="450" spans="1:83" s="177" customFormat="1" ht="27" customHeight="1" thickTop="1" thickBot="1" x14ac:dyDescent="0.25">
      <c r="A450" s="191"/>
      <c r="B450" s="173" t="str">
        <f t="shared" si="20"/>
        <v/>
      </c>
      <c r="C450" s="304" t="str">
        <f>IF(D450="","",(VLOOKUP(D450,Lookups!$B$4:$C$2561,2,FALSE)))</f>
        <v/>
      </c>
      <c r="D450" s="366"/>
      <c r="E450" s="173"/>
      <c r="F450" s="199"/>
      <c r="G450" s="173"/>
      <c r="H450" s="199"/>
      <c r="I450" s="173"/>
      <c r="J450" s="200" t="str">
        <f t="shared" si="18"/>
        <v/>
      </c>
      <c r="K450" s="173"/>
      <c r="L450" s="173"/>
      <c r="M450" s="173"/>
      <c r="N450" s="173"/>
      <c r="O450" s="173"/>
      <c r="P450" s="173"/>
      <c r="Q450" s="199"/>
      <c r="R450" s="199"/>
      <c r="S450" s="173"/>
      <c r="T450" s="121"/>
      <c r="U450" s="173"/>
      <c r="V450" s="121"/>
      <c r="W450" s="121"/>
      <c r="X450" s="121"/>
      <c r="Y450" s="121"/>
      <c r="Z450" s="121"/>
      <c r="AA450" s="121"/>
      <c r="AB450" s="173"/>
      <c r="AC450" s="173"/>
      <c r="AD450" s="173"/>
      <c r="AE450" s="200" t="str">
        <f>IF(AD450="","",(VLOOKUP(AD450,#REF!,2,FALSE)))</f>
        <v/>
      </c>
      <c r="AF450" s="173"/>
      <c r="AG450" s="173"/>
      <c r="AH450" s="173"/>
      <c r="AI450" s="202"/>
      <c r="AJ450" s="201"/>
      <c r="AK450" s="201"/>
      <c r="AL450" s="201"/>
      <c r="AM450" s="203"/>
      <c r="AN450" s="203"/>
      <c r="AO450" s="203"/>
      <c r="AP450" s="201"/>
      <c r="AQ450" s="201"/>
      <c r="AR450" s="201"/>
      <c r="AS450" s="201"/>
      <c r="AT450" s="201"/>
      <c r="AU450" s="204"/>
      <c r="AV450" s="201"/>
      <c r="AW450" s="121"/>
      <c r="AX450" s="200" t="str">
        <f t="shared" si="19"/>
        <v/>
      </c>
      <c r="AY450" s="201"/>
      <c r="AZ450" s="201"/>
      <c r="BA450" s="201"/>
      <c r="BB450" s="201"/>
      <c r="BC450" s="204"/>
      <c r="BD450" s="208"/>
      <c r="BE450" s="201"/>
      <c r="BF450" s="201"/>
      <c r="BG450" s="201"/>
      <c r="BH450" s="204"/>
      <c r="BI450" s="201"/>
      <c r="BJ450" s="201"/>
      <c r="BK450" s="201"/>
      <c r="BL450" s="201"/>
      <c r="BM450" s="205"/>
      <c r="BN450" s="201"/>
      <c r="BO450" s="199"/>
      <c r="BP450" s="201"/>
      <c r="BQ450" s="199"/>
      <c r="BR450" s="199"/>
      <c r="BS450" s="199"/>
      <c r="BT450" s="199"/>
      <c r="BU450" s="199"/>
      <c r="BV450" s="199"/>
      <c r="BW450" s="199"/>
      <c r="BX450" s="201"/>
      <c r="CB450" s="214"/>
      <c r="CC450" s="214"/>
      <c r="CD450" s="214"/>
      <c r="CE450" s="215"/>
    </row>
    <row r="451" spans="1:83" s="177" customFormat="1" ht="27" customHeight="1" thickTop="1" thickBot="1" x14ac:dyDescent="0.25">
      <c r="A451" s="191"/>
      <c r="B451" s="173" t="str">
        <f t="shared" si="20"/>
        <v/>
      </c>
      <c r="C451" s="304" t="str">
        <f>IF(D451="","",(VLOOKUP(D451,Lookups!$B$4:$C$2561,2,FALSE)))</f>
        <v/>
      </c>
      <c r="D451" s="366"/>
      <c r="E451" s="173"/>
      <c r="F451" s="199"/>
      <c r="G451" s="173"/>
      <c r="H451" s="199"/>
      <c r="I451" s="173"/>
      <c r="J451" s="200" t="str">
        <f t="shared" si="18"/>
        <v/>
      </c>
      <c r="K451" s="173"/>
      <c r="L451" s="173"/>
      <c r="M451" s="173"/>
      <c r="N451" s="173"/>
      <c r="O451" s="173"/>
      <c r="P451" s="173"/>
      <c r="Q451" s="199"/>
      <c r="R451" s="199"/>
      <c r="S451" s="173"/>
      <c r="T451" s="121"/>
      <c r="U451" s="173"/>
      <c r="V451" s="121"/>
      <c r="W451" s="121"/>
      <c r="X451" s="121"/>
      <c r="Y451" s="121"/>
      <c r="Z451" s="121"/>
      <c r="AA451" s="121"/>
      <c r="AB451" s="173"/>
      <c r="AC451" s="173"/>
      <c r="AD451" s="173"/>
      <c r="AE451" s="200" t="str">
        <f>IF(AD451="","",(VLOOKUP(AD451,#REF!,2,FALSE)))</f>
        <v/>
      </c>
      <c r="AF451" s="173"/>
      <c r="AG451" s="173"/>
      <c r="AH451" s="173"/>
      <c r="AI451" s="202"/>
      <c r="AJ451" s="201"/>
      <c r="AK451" s="201"/>
      <c r="AL451" s="201"/>
      <c r="AM451" s="203"/>
      <c r="AN451" s="203"/>
      <c r="AO451" s="203"/>
      <c r="AP451" s="201"/>
      <c r="AQ451" s="201"/>
      <c r="AR451" s="201"/>
      <c r="AS451" s="201"/>
      <c r="AT451" s="201"/>
      <c r="AU451" s="204"/>
      <c r="AV451" s="201"/>
      <c r="AW451" s="121"/>
      <c r="AX451" s="200" t="str">
        <f t="shared" si="19"/>
        <v/>
      </c>
      <c r="AY451" s="201"/>
      <c r="AZ451" s="201"/>
      <c r="BA451" s="201"/>
      <c r="BB451" s="201"/>
      <c r="BC451" s="204"/>
      <c r="BD451" s="208"/>
      <c r="BE451" s="201"/>
      <c r="BF451" s="201"/>
      <c r="BG451" s="201"/>
      <c r="BH451" s="204"/>
      <c r="BI451" s="201"/>
      <c r="BJ451" s="201"/>
      <c r="BK451" s="201"/>
      <c r="BL451" s="201"/>
      <c r="BM451" s="205"/>
      <c r="BN451" s="201"/>
      <c r="BO451" s="199"/>
      <c r="BP451" s="201"/>
      <c r="BQ451" s="199"/>
      <c r="BR451" s="199"/>
      <c r="BS451" s="199"/>
      <c r="BT451" s="199"/>
      <c r="BU451" s="199"/>
      <c r="BV451" s="199"/>
      <c r="BW451" s="199"/>
      <c r="BX451" s="201"/>
      <c r="CB451" s="214"/>
      <c r="CC451" s="214"/>
      <c r="CD451" s="214"/>
      <c r="CE451" s="215"/>
    </row>
    <row r="452" spans="1:83" s="177" customFormat="1" ht="27" customHeight="1" thickTop="1" thickBot="1" x14ac:dyDescent="0.25">
      <c r="A452" s="191"/>
      <c r="B452" s="173" t="str">
        <f t="shared" si="20"/>
        <v/>
      </c>
      <c r="C452" s="304" t="str">
        <f>IF(D452="","",(VLOOKUP(D452,Lookups!$B$4:$C$2561,2,FALSE)))</f>
        <v/>
      </c>
      <c r="D452" s="366"/>
      <c r="E452" s="173"/>
      <c r="F452" s="199"/>
      <c r="G452" s="173"/>
      <c r="H452" s="199"/>
      <c r="I452" s="173"/>
      <c r="J452" s="200" t="str">
        <f t="shared" si="18"/>
        <v/>
      </c>
      <c r="K452" s="173"/>
      <c r="L452" s="173"/>
      <c r="M452" s="173"/>
      <c r="N452" s="173"/>
      <c r="O452" s="173"/>
      <c r="P452" s="173"/>
      <c r="Q452" s="199"/>
      <c r="R452" s="199"/>
      <c r="S452" s="173"/>
      <c r="T452" s="121"/>
      <c r="U452" s="173"/>
      <c r="V452" s="121"/>
      <c r="W452" s="121"/>
      <c r="X452" s="121"/>
      <c r="Y452" s="121"/>
      <c r="Z452" s="121"/>
      <c r="AA452" s="121"/>
      <c r="AB452" s="173"/>
      <c r="AC452" s="173"/>
      <c r="AD452" s="173"/>
      <c r="AE452" s="200" t="str">
        <f>IF(AD452="","",(VLOOKUP(AD452,#REF!,2,FALSE)))</f>
        <v/>
      </c>
      <c r="AF452" s="173"/>
      <c r="AG452" s="173"/>
      <c r="AH452" s="173"/>
      <c r="AI452" s="202"/>
      <c r="AJ452" s="201"/>
      <c r="AK452" s="201"/>
      <c r="AL452" s="201"/>
      <c r="AM452" s="203"/>
      <c r="AN452" s="203"/>
      <c r="AO452" s="203"/>
      <c r="AP452" s="201"/>
      <c r="AQ452" s="201"/>
      <c r="AR452" s="201"/>
      <c r="AS452" s="201"/>
      <c r="AT452" s="201"/>
      <c r="AU452" s="204"/>
      <c r="AV452" s="201"/>
      <c r="AW452" s="121"/>
      <c r="AX452" s="200" t="str">
        <f t="shared" si="19"/>
        <v/>
      </c>
      <c r="AY452" s="201"/>
      <c r="AZ452" s="201"/>
      <c r="BA452" s="201"/>
      <c r="BB452" s="201"/>
      <c r="BC452" s="204"/>
      <c r="BD452" s="208"/>
      <c r="BE452" s="201"/>
      <c r="BF452" s="201"/>
      <c r="BG452" s="201"/>
      <c r="BH452" s="204"/>
      <c r="BI452" s="201"/>
      <c r="BJ452" s="201"/>
      <c r="BK452" s="201"/>
      <c r="BL452" s="201"/>
      <c r="BM452" s="205"/>
      <c r="BN452" s="201"/>
      <c r="BO452" s="199"/>
      <c r="BP452" s="201"/>
      <c r="BQ452" s="199"/>
      <c r="BR452" s="199"/>
      <c r="BS452" s="199"/>
      <c r="BT452" s="199"/>
      <c r="BU452" s="199"/>
      <c r="BV452" s="199"/>
      <c r="BW452" s="199"/>
      <c r="BX452" s="201"/>
      <c r="CB452" s="214"/>
      <c r="CC452" s="214"/>
      <c r="CD452" s="214"/>
      <c r="CE452" s="215"/>
    </row>
    <row r="453" spans="1:83" s="177" customFormat="1" ht="27" customHeight="1" thickTop="1" thickBot="1" x14ac:dyDescent="0.25">
      <c r="A453" s="191"/>
      <c r="B453" s="173" t="str">
        <f t="shared" si="20"/>
        <v/>
      </c>
      <c r="C453" s="304" t="str">
        <f>IF(D453="","",(VLOOKUP(D453,Lookups!$B$4:$C$2561,2,FALSE)))</f>
        <v/>
      </c>
      <c r="D453" s="366"/>
      <c r="E453" s="173"/>
      <c r="F453" s="199"/>
      <c r="G453" s="173"/>
      <c r="H453" s="199"/>
      <c r="I453" s="173"/>
      <c r="J453" s="200" t="str">
        <f t="shared" si="18"/>
        <v/>
      </c>
      <c r="K453" s="173"/>
      <c r="L453" s="173"/>
      <c r="M453" s="173"/>
      <c r="N453" s="173"/>
      <c r="O453" s="173"/>
      <c r="P453" s="173"/>
      <c r="Q453" s="199"/>
      <c r="R453" s="199"/>
      <c r="S453" s="173"/>
      <c r="T453" s="121"/>
      <c r="U453" s="173"/>
      <c r="V453" s="121"/>
      <c r="W453" s="121"/>
      <c r="X453" s="121"/>
      <c r="Y453" s="121"/>
      <c r="Z453" s="121"/>
      <c r="AA453" s="121"/>
      <c r="AB453" s="173"/>
      <c r="AC453" s="173"/>
      <c r="AD453" s="173"/>
      <c r="AE453" s="200" t="str">
        <f>IF(AD453="","",(VLOOKUP(AD453,#REF!,2,FALSE)))</f>
        <v/>
      </c>
      <c r="AF453" s="173"/>
      <c r="AG453" s="173"/>
      <c r="AH453" s="173"/>
      <c r="AI453" s="202"/>
      <c r="AJ453" s="201"/>
      <c r="AK453" s="201"/>
      <c r="AL453" s="201"/>
      <c r="AM453" s="203"/>
      <c r="AN453" s="203"/>
      <c r="AO453" s="203"/>
      <c r="AP453" s="201"/>
      <c r="AQ453" s="201"/>
      <c r="AR453" s="201"/>
      <c r="AS453" s="201"/>
      <c r="AT453" s="201"/>
      <c r="AU453" s="204"/>
      <c r="AV453" s="201"/>
      <c r="AW453" s="121"/>
      <c r="AX453" s="200" t="str">
        <f t="shared" si="19"/>
        <v/>
      </c>
      <c r="AY453" s="201"/>
      <c r="AZ453" s="201"/>
      <c r="BA453" s="201"/>
      <c r="BB453" s="201"/>
      <c r="BC453" s="204"/>
      <c r="BD453" s="208"/>
      <c r="BE453" s="201"/>
      <c r="BF453" s="201"/>
      <c r="BG453" s="201"/>
      <c r="BH453" s="204"/>
      <c r="BI453" s="201"/>
      <c r="BJ453" s="201"/>
      <c r="BK453" s="201"/>
      <c r="BL453" s="201"/>
      <c r="BM453" s="205"/>
      <c r="BN453" s="201"/>
      <c r="BO453" s="199"/>
      <c r="BP453" s="201"/>
      <c r="BQ453" s="199"/>
      <c r="BR453" s="199"/>
      <c r="BS453" s="199"/>
      <c r="BT453" s="199"/>
      <c r="BU453" s="199"/>
      <c r="BV453" s="199"/>
      <c r="BW453" s="199"/>
      <c r="BX453" s="201"/>
      <c r="CB453" s="214"/>
      <c r="CC453" s="214"/>
      <c r="CD453" s="214"/>
      <c r="CE453" s="215"/>
    </row>
    <row r="454" spans="1:83" s="177" customFormat="1" ht="27" customHeight="1" thickTop="1" thickBot="1" x14ac:dyDescent="0.25">
      <c r="A454" s="191"/>
      <c r="B454" s="173" t="str">
        <f t="shared" si="20"/>
        <v/>
      </c>
      <c r="C454" s="304" t="str">
        <f>IF(D454="","",(VLOOKUP(D454,Lookups!$B$4:$C$2561,2,FALSE)))</f>
        <v/>
      </c>
      <c r="D454" s="366"/>
      <c r="E454" s="173"/>
      <c r="F454" s="199"/>
      <c r="G454" s="173"/>
      <c r="H454" s="199"/>
      <c r="I454" s="173"/>
      <c r="J454" s="200" t="str">
        <f t="shared" ref="J454:J517" si="21">IF(I454="","",(VLOOKUP(I454,WallTypeDesc,2,FALSE)))</f>
        <v/>
      </c>
      <c r="K454" s="173"/>
      <c r="L454" s="173"/>
      <c r="M454" s="173"/>
      <c r="N454" s="173"/>
      <c r="O454" s="173"/>
      <c r="P454" s="173"/>
      <c r="Q454" s="199"/>
      <c r="R454" s="199"/>
      <c r="S454" s="173"/>
      <c r="T454" s="121"/>
      <c r="U454" s="173"/>
      <c r="V454" s="121"/>
      <c r="W454" s="121"/>
      <c r="X454" s="121"/>
      <c r="Y454" s="121"/>
      <c r="Z454" s="121"/>
      <c r="AA454" s="121"/>
      <c r="AB454" s="173"/>
      <c r="AC454" s="173"/>
      <c r="AD454" s="173"/>
      <c r="AE454" s="200" t="str">
        <f>IF(AD454="","",(VLOOKUP(AD454,#REF!,2,FALSE)))</f>
        <v/>
      </c>
      <c r="AF454" s="173"/>
      <c r="AG454" s="173"/>
      <c r="AH454" s="173"/>
      <c r="AI454" s="202"/>
      <c r="AJ454" s="201"/>
      <c r="AK454" s="201"/>
      <c r="AL454" s="201"/>
      <c r="AM454" s="203"/>
      <c r="AN454" s="203"/>
      <c r="AO454" s="203"/>
      <c r="AP454" s="201"/>
      <c r="AQ454" s="201"/>
      <c r="AR454" s="201"/>
      <c r="AS454" s="201"/>
      <c r="AT454" s="201"/>
      <c r="AU454" s="204"/>
      <c r="AV454" s="201"/>
      <c r="AW454" s="121"/>
      <c r="AX454" s="200" t="str">
        <f t="shared" ref="AX454:AX517" si="22">IF(AW454="","",(VLOOKUP(AW454,MsMaterialDesc,2,FALSE)))</f>
        <v/>
      </c>
      <c r="AY454" s="201"/>
      <c r="AZ454" s="201"/>
      <c r="BA454" s="201"/>
      <c r="BB454" s="201"/>
      <c r="BC454" s="204"/>
      <c r="BD454" s="208"/>
      <c r="BE454" s="201"/>
      <c r="BF454" s="201"/>
      <c r="BG454" s="201"/>
      <c r="BH454" s="204"/>
      <c r="BI454" s="201"/>
      <c r="BJ454" s="201"/>
      <c r="BK454" s="201"/>
      <c r="BL454" s="201"/>
      <c r="BM454" s="205"/>
      <c r="BN454" s="201"/>
      <c r="BO454" s="199"/>
      <c r="BP454" s="201"/>
      <c r="BQ454" s="199"/>
      <c r="BR454" s="199"/>
      <c r="BS454" s="199"/>
      <c r="BT454" s="199"/>
      <c r="BU454" s="199"/>
      <c r="BV454" s="199"/>
      <c r="BW454" s="199"/>
      <c r="BX454" s="201"/>
      <c r="CB454" s="214"/>
      <c r="CC454" s="214"/>
      <c r="CD454" s="214"/>
      <c r="CE454" s="215"/>
    </row>
    <row r="455" spans="1:83" s="177" customFormat="1" ht="27" customHeight="1" thickTop="1" thickBot="1" x14ac:dyDescent="0.25">
      <c r="A455" s="191"/>
      <c r="B455" s="173" t="str">
        <f t="shared" ref="B455:B518" si="23">IF(A455="ADD","0","")</f>
        <v/>
      </c>
      <c r="C455" s="304" t="str">
        <f>IF(D455="","",(VLOOKUP(D455,Lookups!$B$4:$C$2561,2,FALSE)))</f>
        <v/>
      </c>
      <c r="D455" s="366"/>
      <c r="E455" s="173"/>
      <c r="F455" s="199"/>
      <c r="G455" s="173"/>
      <c r="H455" s="199"/>
      <c r="I455" s="173"/>
      <c r="J455" s="200" t="str">
        <f t="shared" si="21"/>
        <v/>
      </c>
      <c r="K455" s="173"/>
      <c r="L455" s="173"/>
      <c r="M455" s="173"/>
      <c r="N455" s="173"/>
      <c r="O455" s="173"/>
      <c r="P455" s="173"/>
      <c r="Q455" s="199"/>
      <c r="R455" s="199"/>
      <c r="S455" s="173"/>
      <c r="T455" s="121"/>
      <c r="U455" s="173"/>
      <c r="V455" s="121"/>
      <c r="W455" s="121"/>
      <c r="X455" s="121"/>
      <c r="Y455" s="121"/>
      <c r="Z455" s="121"/>
      <c r="AA455" s="121"/>
      <c r="AB455" s="173"/>
      <c r="AC455" s="173"/>
      <c r="AD455" s="173"/>
      <c r="AE455" s="200" t="str">
        <f>IF(AD455="","",(VLOOKUP(AD455,#REF!,2,FALSE)))</f>
        <v/>
      </c>
      <c r="AF455" s="173"/>
      <c r="AG455" s="173"/>
      <c r="AH455" s="173"/>
      <c r="AI455" s="202"/>
      <c r="AJ455" s="201"/>
      <c r="AK455" s="201"/>
      <c r="AL455" s="201"/>
      <c r="AM455" s="203"/>
      <c r="AN455" s="203"/>
      <c r="AO455" s="203"/>
      <c r="AP455" s="201"/>
      <c r="AQ455" s="201"/>
      <c r="AR455" s="201"/>
      <c r="AS455" s="201"/>
      <c r="AT455" s="201"/>
      <c r="AU455" s="204"/>
      <c r="AV455" s="201"/>
      <c r="AW455" s="121"/>
      <c r="AX455" s="200" t="str">
        <f t="shared" si="22"/>
        <v/>
      </c>
      <c r="AY455" s="201"/>
      <c r="AZ455" s="201"/>
      <c r="BA455" s="201"/>
      <c r="BB455" s="201"/>
      <c r="BC455" s="204"/>
      <c r="BD455" s="208"/>
      <c r="BE455" s="201"/>
      <c r="BF455" s="201"/>
      <c r="BG455" s="201"/>
      <c r="BH455" s="204"/>
      <c r="BI455" s="201"/>
      <c r="BJ455" s="201"/>
      <c r="BK455" s="201"/>
      <c r="BL455" s="201"/>
      <c r="BM455" s="205"/>
      <c r="BN455" s="201"/>
      <c r="BO455" s="199"/>
      <c r="BP455" s="201"/>
      <c r="BQ455" s="199"/>
      <c r="BR455" s="199"/>
      <c r="BS455" s="199"/>
      <c r="BT455" s="199"/>
      <c r="BU455" s="199"/>
      <c r="BV455" s="199"/>
      <c r="BW455" s="199"/>
      <c r="BX455" s="201"/>
      <c r="CB455" s="214"/>
      <c r="CC455" s="214"/>
      <c r="CD455" s="214"/>
      <c r="CE455" s="215"/>
    </row>
    <row r="456" spans="1:83" s="177" customFormat="1" ht="27" customHeight="1" thickTop="1" thickBot="1" x14ac:dyDescent="0.25">
      <c r="A456" s="191"/>
      <c r="B456" s="173" t="str">
        <f t="shared" si="23"/>
        <v/>
      </c>
      <c r="C456" s="304" t="str">
        <f>IF(D456="","",(VLOOKUP(D456,Lookups!$B$4:$C$2561,2,FALSE)))</f>
        <v/>
      </c>
      <c r="D456" s="366"/>
      <c r="E456" s="173"/>
      <c r="F456" s="199"/>
      <c r="G456" s="173"/>
      <c r="H456" s="199"/>
      <c r="I456" s="173"/>
      <c r="J456" s="200" t="str">
        <f t="shared" si="21"/>
        <v/>
      </c>
      <c r="K456" s="173"/>
      <c r="L456" s="173"/>
      <c r="M456" s="173"/>
      <c r="N456" s="173"/>
      <c r="O456" s="173"/>
      <c r="P456" s="173"/>
      <c r="Q456" s="199"/>
      <c r="R456" s="199"/>
      <c r="S456" s="173"/>
      <c r="T456" s="121"/>
      <c r="U456" s="173"/>
      <c r="V456" s="121"/>
      <c r="W456" s="121"/>
      <c r="X456" s="121"/>
      <c r="Y456" s="121"/>
      <c r="Z456" s="121"/>
      <c r="AA456" s="121"/>
      <c r="AB456" s="173"/>
      <c r="AC456" s="173"/>
      <c r="AD456" s="173"/>
      <c r="AE456" s="200" t="str">
        <f>IF(AD456="","",(VLOOKUP(AD456,#REF!,2,FALSE)))</f>
        <v/>
      </c>
      <c r="AF456" s="173"/>
      <c r="AG456" s="173"/>
      <c r="AH456" s="173"/>
      <c r="AI456" s="202"/>
      <c r="AJ456" s="201"/>
      <c r="AK456" s="201"/>
      <c r="AL456" s="201"/>
      <c r="AM456" s="203"/>
      <c r="AN456" s="203"/>
      <c r="AO456" s="203"/>
      <c r="AP456" s="201"/>
      <c r="AQ456" s="201"/>
      <c r="AR456" s="201"/>
      <c r="AS456" s="201"/>
      <c r="AT456" s="201"/>
      <c r="AU456" s="204"/>
      <c r="AV456" s="201"/>
      <c r="AW456" s="121"/>
      <c r="AX456" s="200" t="str">
        <f t="shared" si="22"/>
        <v/>
      </c>
      <c r="AY456" s="201"/>
      <c r="AZ456" s="201"/>
      <c r="BA456" s="201"/>
      <c r="BB456" s="201"/>
      <c r="BC456" s="204"/>
      <c r="BD456" s="208"/>
      <c r="BE456" s="201"/>
      <c r="BF456" s="201"/>
      <c r="BG456" s="201"/>
      <c r="BH456" s="204"/>
      <c r="BI456" s="201"/>
      <c r="BJ456" s="201"/>
      <c r="BK456" s="201"/>
      <c r="BL456" s="201"/>
      <c r="BM456" s="205"/>
      <c r="BN456" s="201"/>
      <c r="BO456" s="199"/>
      <c r="BP456" s="201"/>
      <c r="BQ456" s="199"/>
      <c r="BR456" s="199"/>
      <c r="BS456" s="199"/>
      <c r="BT456" s="199"/>
      <c r="BU456" s="199"/>
      <c r="BV456" s="199"/>
      <c r="BW456" s="199"/>
      <c r="BX456" s="201"/>
      <c r="CB456" s="214"/>
      <c r="CC456" s="214"/>
      <c r="CD456" s="214"/>
      <c r="CE456" s="215"/>
    </row>
    <row r="457" spans="1:83" s="177" customFormat="1" ht="27" customHeight="1" thickTop="1" thickBot="1" x14ac:dyDescent="0.25">
      <c r="A457" s="191"/>
      <c r="B457" s="173" t="str">
        <f t="shared" si="23"/>
        <v/>
      </c>
      <c r="C457" s="304" t="str">
        <f>IF(D457="","",(VLOOKUP(D457,Lookups!$B$4:$C$2561,2,FALSE)))</f>
        <v/>
      </c>
      <c r="D457" s="366"/>
      <c r="E457" s="173"/>
      <c r="F457" s="199"/>
      <c r="G457" s="173"/>
      <c r="H457" s="199"/>
      <c r="I457" s="173"/>
      <c r="J457" s="200" t="str">
        <f t="shared" si="21"/>
        <v/>
      </c>
      <c r="K457" s="173"/>
      <c r="L457" s="173"/>
      <c r="M457" s="173"/>
      <c r="N457" s="173"/>
      <c r="O457" s="173"/>
      <c r="P457" s="173"/>
      <c r="Q457" s="199"/>
      <c r="R457" s="199"/>
      <c r="S457" s="173"/>
      <c r="T457" s="121"/>
      <c r="U457" s="173"/>
      <c r="V457" s="121"/>
      <c r="W457" s="121"/>
      <c r="X457" s="121"/>
      <c r="Y457" s="121"/>
      <c r="Z457" s="121"/>
      <c r="AA457" s="121"/>
      <c r="AB457" s="173"/>
      <c r="AC457" s="173"/>
      <c r="AD457" s="173"/>
      <c r="AE457" s="200" t="str">
        <f>IF(AD457="","",(VLOOKUP(AD457,#REF!,2,FALSE)))</f>
        <v/>
      </c>
      <c r="AF457" s="173"/>
      <c r="AG457" s="173"/>
      <c r="AH457" s="173"/>
      <c r="AI457" s="202"/>
      <c r="AJ457" s="201"/>
      <c r="AK457" s="201"/>
      <c r="AL457" s="201"/>
      <c r="AM457" s="203"/>
      <c r="AN457" s="203"/>
      <c r="AO457" s="203"/>
      <c r="AP457" s="201"/>
      <c r="AQ457" s="201"/>
      <c r="AR457" s="201"/>
      <c r="AS457" s="201"/>
      <c r="AT457" s="201"/>
      <c r="AU457" s="204"/>
      <c r="AV457" s="201"/>
      <c r="AW457" s="121"/>
      <c r="AX457" s="200" t="str">
        <f t="shared" si="22"/>
        <v/>
      </c>
      <c r="AY457" s="201"/>
      <c r="AZ457" s="201"/>
      <c r="BA457" s="201"/>
      <c r="BB457" s="201"/>
      <c r="BC457" s="204"/>
      <c r="BD457" s="208"/>
      <c r="BE457" s="201"/>
      <c r="BF457" s="201"/>
      <c r="BG457" s="201"/>
      <c r="BH457" s="204"/>
      <c r="BI457" s="201"/>
      <c r="BJ457" s="201"/>
      <c r="BK457" s="201"/>
      <c r="BL457" s="201"/>
      <c r="BM457" s="205"/>
      <c r="BN457" s="201"/>
      <c r="BO457" s="199"/>
      <c r="BP457" s="201"/>
      <c r="BQ457" s="199"/>
      <c r="BR457" s="199"/>
      <c r="BS457" s="199"/>
      <c r="BT457" s="199"/>
      <c r="BU457" s="199"/>
      <c r="BV457" s="199"/>
      <c r="BW457" s="199"/>
      <c r="BX457" s="201"/>
      <c r="CB457" s="214"/>
      <c r="CC457" s="214"/>
      <c r="CD457" s="214"/>
      <c r="CE457" s="215"/>
    </row>
    <row r="458" spans="1:83" s="177" customFormat="1" ht="27" customHeight="1" thickTop="1" thickBot="1" x14ac:dyDescent="0.25">
      <c r="A458" s="191"/>
      <c r="B458" s="173" t="str">
        <f t="shared" si="23"/>
        <v/>
      </c>
      <c r="C458" s="304" t="str">
        <f>IF(D458="","",(VLOOKUP(D458,Lookups!$B$4:$C$2561,2,FALSE)))</f>
        <v/>
      </c>
      <c r="D458" s="366"/>
      <c r="E458" s="173"/>
      <c r="F458" s="199"/>
      <c r="G458" s="173"/>
      <c r="H458" s="199"/>
      <c r="I458" s="173"/>
      <c r="J458" s="200" t="str">
        <f t="shared" si="21"/>
        <v/>
      </c>
      <c r="K458" s="173"/>
      <c r="L458" s="173"/>
      <c r="M458" s="173"/>
      <c r="N458" s="173"/>
      <c r="O458" s="173"/>
      <c r="P458" s="173"/>
      <c r="Q458" s="199"/>
      <c r="R458" s="199"/>
      <c r="S458" s="173"/>
      <c r="T458" s="121"/>
      <c r="U458" s="173"/>
      <c r="V458" s="121"/>
      <c r="W458" s="121"/>
      <c r="X458" s="121"/>
      <c r="Y458" s="121"/>
      <c r="Z458" s="121"/>
      <c r="AA458" s="121"/>
      <c r="AB458" s="173"/>
      <c r="AC458" s="173"/>
      <c r="AD458" s="173"/>
      <c r="AE458" s="200" t="str">
        <f>IF(AD458="","",(VLOOKUP(AD458,#REF!,2,FALSE)))</f>
        <v/>
      </c>
      <c r="AF458" s="173"/>
      <c r="AG458" s="173"/>
      <c r="AH458" s="173"/>
      <c r="AI458" s="202"/>
      <c r="AJ458" s="201"/>
      <c r="AK458" s="201"/>
      <c r="AL458" s="201"/>
      <c r="AM458" s="203"/>
      <c r="AN458" s="203"/>
      <c r="AO458" s="203"/>
      <c r="AP458" s="201"/>
      <c r="AQ458" s="201"/>
      <c r="AR458" s="201"/>
      <c r="AS458" s="201"/>
      <c r="AT458" s="201"/>
      <c r="AU458" s="204"/>
      <c r="AV458" s="201"/>
      <c r="AW458" s="121"/>
      <c r="AX458" s="200" t="str">
        <f t="shared" si="22"/>
        <v/>
      </c>
      <c r="AY458" s="201"/>
      <c r="AZ458" s="201"/>
      <c r="BA458" s="201"/>
      <c r="BB458" s="201"/>
      <c r="BC458" s="204"/>
      <c r="BD458" s="208"/>
      <c r="BE458" s="201"/>
      <c r="BF458" s="201"/>
      <c r="BG458" s="201"/>
      <c r="BH458" s="204"/>
      <c r="BI458" s="201"/>
      <c r="BJ458" s="201"/>
      <c r="BK458" s="201"/>
      <c r="BL458" s="201"/>
      <c r="BM458" s="205"/>
      <c r="BN458" s="201"/>
      <c r="BO458" s="199"/>
      <c r="BP458" s="201"/>
      <c r="BQ458" s="199"/>
      <c r="BR458" s="199"/>
      <c r="BS458" s="199"/>
      <c r="BT458" s="199"/>
      <c r="BU458" s="199"/>
      <c r="BV458" s="199"/>
      <c r="BW458" s="199"/>
      <c r="BX458" s="201"/>
      <c r="CB458" s="214"/>
      <c r="CC458" s="214"/>
      <c r="CD458" s="214"/>
      <c r="CE458" s="215"/>
    </row>
    <row r="459" spans="1:83" s="177" customFormat="1" ht="27" customHeight="1" thickTop="1" thickBot="1" x14ac:dyDescent="0.25">
      <c r="A459" s="191"/>
      <c r="B459" s="173" t="str">
        <f t="shared" si="23"/>
        <v/>
      </c>
      <c r="C459" s="304" t="str">
        <f>IF(D459="","",(VLOOKUP(D459,Lookups!$B$4:$C$2561,2,FALSE)))</f>
        <v/>
      </c>
      <c r="D459" s="366"/>
      <c r="E459" s="173"/>
      <c r="F459" s="199"/>
      <c r="G459" s="173"/>
      <c r="H459" s="199"/>
      <c r="I459" s="173"/>
      <c r="J459" s="200" t="str">
        <f t="shared" si="21"/>
        <v/>
      </c>
      <c r="K459" s="173"/>
      <c r="L459" s="173"/>
      <c r="M459" s="173"/>
      <c r="N459" s="173"/>
      <c r="O459" s="173"/>
      <c r="P459" s="173"/>
      <c r="Q459" s="199"/>
      <c r="R459" s="199"/>
      <c r="S459" s="173"/>
      <c r="T459" s="121"/>
      <c r="U459" s="173"/>
      <c r="V459" s="121"/>
      <c r="W459" s="121"/>
      <c r="X459" s="121"/>
      <c r="Y459" s="121"/>
      <c r="Z459" s="121"/>
      <c r="AA459" s="121"/>
      <c r="AB459" s="173"/>
      <c r="AC459" s="173"/>
      <c r="AD459" s="173"/>
      <c r="AE459" s="200" t="str">
        <f>IF(AD459="","",(VLOOKUP(AD459,#REF!,2,FALSE)))</f>
        <v/>
      </c>
      <c r="AF459" s="173"/>
      <c r="AG459" s="173"/>
      <c r="AH459" s="173"/>
      <c r="AI459" s="202"/>
      <c r="AJ459" s="201"/>
      <c r="AK459" s="201"/>
      <c r="AL459" s="201"/>
      <c r="AM459" s="203"/>
      <c r="AN459" s="203"/>
      <c r="AO459" s="203"/>
      <c r="AP459" s="201"/>
      <c r="AQ459" s="201"/>
      <c r="AR459" s="201"/>
      <c r="AS459" s="201"/>
      <c r="AT459" s="201"/>
      <c r="AU459" s="204"/>
      <c r="AV459" s="201"/>
      <c r="AW459" s="121"/>
      <c r="AX459" s="200" t="str">
        <f t="shared" si="22"/>
        <v/>
      </c>
      <c r="AY459" s="201"/>
      <c r="AZ459" s="201"/>
      <c r="BA459" s="201"/>
      <c r="BB459" s="201"/>
      <c r="BC459" s="204"/>
      <c r="BD459" s="208"/>
      <c r="BE459" s="201"/>
      <c r="BF459" s="201"/>
      <c r="BG459" s="201"/>
      <c r="BH459" s="204"/>
      <c r="BI459" s="201"/>
      <c r="BJ459" s="201"/>
      <c r="BK459" s="201"/>
      <c r="BL459" s="201"/>
      <c r="BM459" s="205"/>
      <c r="BN459" s="201"/>
      <c r="BO459" s="199"/>
      <c r="BP459" s="201"/>
      <c r="BQ459" s="199"/>
      <c r="BR459" s="199"/>
      <c r="BS459" s="199"/>
      <c r="BT459" s="199"/>
      <c r="BU459" s="199"/>
      <c r="BV459" s="199"/>
      <c r="BW459" s="199"/>
      <c r="BX459" s="201"/>
      <c r="CB459" s="214"/>
      <c r="CC459" s="214"/>
      <c r="CD459" s="214"/>
      <c r="CE459" s="215"/>
    </row>
    <row r="460" spans="1:83" s="177" customFormat="1" ht="27" customHeight="1" thickTop="1" thickBot="1" x14ac:dyDescent="0.25">
      <c r="A460" s="191"/>
      <c r="B460" s="173" t="str">
        <f t="shared" si="23"/>
        <v/>
      </c>
      <c r="C460" s="304" t="str">
        <f>IF(D460="","",(VLOOKUP(D460,Lookups!$B$4:$C$2561,2,FALSE)))</f>
        <v/>
      </c>
      <c r="D460" s="366"/>
      <c r="E460" s="173"/>
      <c r="F460" s="199"/>
      <c r="G460" s="173"/>
      <c r="H460" s="199"/>
      <c r="I460" s="173"/>
      <c r="J460" s="200" t="str">
        <f t="shared" si="21"/>
        <v/>
      </c>
      <c r="K460" s="173"/>
      <c r="L460" s="173"/>
      <c r="M460" s="173"/>
      <c r="N460" s="173"/>
      <c r="O460" s="173"/>
      <c r="P460" s="173"/>
      <c r="Q460" s="199"/>
      <c r="R460" s="199"/>
      <c r="S460" s="173"/>
      <c r="T460" s="121"/>
      <c r="U460" s="173"/>
      <c r="V460" s="121"/>
      <c r="W460" s="121"/>
      <c r="X460" s="121"/>
      <c r="Y460" s="121"/>
      <c r="Z460" s="121"/>
      <c r="AA460" s="121"/>
      <c r="AB460" s="173"/>
      <c r="AC460" s="173"/>
      <c r="AD460" s="173"/>
      <c r="AE460" s="200" t="str">
        <f>IF(AD460="","",(VLOOKUP(AD460,#REF!,2,FALSE)))</f>
        <v/>
      </c>
      <c r="AF460" s="173"/>
      <c r="AG460" s="173"/>
      <c r="AH460" s="173"/>
      <c r="AI460" s="202"/>
      <c r="AJ460" s="201"/>
      <c r="AK460" s="201"/>
      <c r="AL460" s="201"/>
      <c r="AM460" s="203"/>
      <c r="AN460" s="203"/>
      <c r="AO460" s="203"/>
      <c r="AP460" s="201"/>
      <c r="AQ460" s="201"/>
      <c r="AR460" s="201"/>
      <c r="AS460" s="201"/>
      <c r="AT460" s="201"/>
      <c r="AU460" s="204"/>
      <c r="AV460" s="201"/>
      <c r="AW460" s="121"/>
      <c r="AX460" s="200" t="str">
        <f t="shared" si="22"/>
        <v/>
      </c>
      <c r="AY460" s="201"/>
      <c r="AZ460" s="201"/>
      <c r="BA460" s="201"/>
      <c r="BB460" s="201"/>
      <c r="BC460" s="204"/>
      <c r="BD460" s="208"/>
      <c r="BE460" s="201"/>
      <c r="BF460" s="201"/>
      <c r="BG460" s="201"/>
      <c r="BH460" s="204"/>
      <c r="BI460" s="201"/>
      <c r="BJ460" s="201"/>
      <c r="BK460" s="201"/>
      <c r="BL460" s="201"/>
      <c r="BM460" s="205"/>
      <c r="BN460" s="201"/>
      <c r="BO460" s="199"/>
      <c r="BP460" s="201"/>
      <c r="BQ460" s="199"/>
      <c r="BR460" s="199"/>
      <c r="BS460" s="199"/>
      <c r="BT460" s="199"/>
      <c r="BU460" s="199"/>
      <c r="BV460" s="199"/>
      <c r="BW460" s="199"/>
      <c r="BX460" s="201"/>
      <c r="CB460" s="214"/>
      <c r="CC460" s="214"/>
      <c r="CD460" s="214"/>
      <c r="CE460" s="215"/>
    </row>
    <row r="461" spans="1:83" s="177" customFormat="1" ht="27" customHeight="1" thickTop="1" thickBot="1" x14ac:dyDescent="0.25">
      <c r="A461" s="191"/>
      <c r="B461" s="173" t="str">
        <f t="shared" si="23"/>
        <v/>
      </c>
      <c r="C461" s="304" t="str">
        <f>IF(D461="","",(VLOOKUP(D461,Lookups!$B$4:$C$2561,2,FALSE)))</f>
        <v/>
      </c>
      <c r="D461" s="366"/>
      <c r="E461" s="173"/>
      <c r="F461" s="199"/>
      <c r="G461" s="173"/>
      <c r="H461" s="199"/>
      <c r="I461" s="173"/>
      <c r="J461" s="200" t="str">
        <f t="shared" si="21"/>
        <v/>
      </c>
      <c r="K461" s="173"/>
      <c r="L461" s="173"/>
      <c r="M461" s="173"/>
      <c r="N461" s="173"/>
      <c r="O461" s="173"/>
      <c r="P461" s="173"/>
      <c r="Q461" s="199"/>
      <c r="R461" s="199"/>
      <c r="S461" s="173"/>
      <c r="T461" s="121"/>
      <c r="U461" s="173"/>
      <c r="V461" s="121"/>
      <c r="W461" s="121"/>
      <c r="X461" s="121"/>
      <c r="Y461" s="121"/>
      <c r="Z461" s="121"/>
      <c r="AA461" s="121"/>
      <c r="AB461" s="173"/>
      <c r="AC461" s="173"/>
      <c r="AD461" s="173"/>
      <c r="AE461" s="200" t="str">
        <f>IF(AD461="","",(VLOOKUP(AD461,#REF!,2,FALSE)))</f>
        <v/>
      </c>
      <c r="AF461" s="173"/>
      <c r="AG461" s="173"/>
      <c r="AH461" s="173"/>
      <c r="AI461" s="202"/>
      <c r="AJ461" s="201"/>
      <c r="AK461" s="201"/>
      <c r="AL461" s="201"/>
      <c r="AM461" s="203"/>
      <c r="AN461" s="203"/>
      <c r="AO461" s="203"/>
      <c r="AP461" s="201"/>
      <c r="AQ461" s="201"/>
      <c r="AR461" s="201"/>
      <c r="AS461" s="201"/>
      <c r="AT461" s="201"/>
      <c r="AU461" s="204"/>
      <c r="AV461" s="201"/>
      <c r="AW461" s="121"/>
      <c r="AX461" s="200" t="str">
        <f t="shared" si="22"/>
        <v/>
      </c>
      <c r="AY461" s="201"/>
      <c r="AZ461" s="201"/>
      <c r="BA461" s="201"/>
      <c r="BB461" s="201"/>
      <c r="BC461" s="204"/>
      <c r="BD461" s="208"/>
      <c r="BE461" s="201"/>
      <c r="BF461" s="201"/>
      <c r="BG461" s="201"/>
      <c r="BH461" s="204"/>
      <c r="BI461" s="201"/>
      <c r="BJ461" s="201"/>
      <c r="BK461" s="201"/>
      <c r="BL461" s="201"/>
      <c r="BM461" s="205"/>
      <c r="BN461" s="201"/>
      <c r="BO461" s="199"/>
      <c r="BP461" s="201"/>
      <c r="BQ461" s="199"/>
      <c r="BR461" s="199"/>
      <c r="BS461" s="199"/>
      <c r="BT461" s="199"/>
      <c r="BU461" s="199"/>
      <c r="BV461" s="199"/>
      <c r="BW461" s="199"/>
      <c r="BX461" s="201"/>
      <c r="CB461" s="214"/>
      <c r="CC461" s="214"/>
      <c r="CD461" s="214"/>
      <c r="CE461" s="215"/>
    </row>
    <row r="462" spans="1:83" s="177" customFormat="1" ht="27" customHeight="1" thickTop="1" thickBot="1" x14ac:dyDescent="0.25">
      <c r="A462" s="191"/>
      <c r="B462" s="173" t="str">
        <f t="shared" si="23"/>
        <v/>
      </c>
      <c r="C462" s="304" t="str">
        <f>IF(D462="","",(VLOOKUP(D462,Lookups!$B$4:$C$2561,2,FALSE)))</f>
        <v/>
      </c>
      <c r="D462" s="366"/>
      <c r="E462" s="173"/>
      <c r="F462" s="199"/>
      <c r="G462" s="173"/>
      <c r="H462" s="199"/>
      <c r="I462" s="173"/>
      <c r="J462" s="200" t="str">
        <f t="shared" si="21"/>
        <v/>
      </c>
      <c r="K462" s="173"/>
      <c r="L462" s="173"/>
      <c r="M462" s="173"/>
      <c r="N462" s="173"/>
      <c r="O462" s="173"/>
      <c r="P462" s="173"/>
      <c r="Q462" s="199"/>
      <c r="R462" s="199"/>
      <c r="S462" s="173"/>
      <c r="T462" s="121"/>
      <c r="U462" s="173"/>
      <c r="V462" s="121"/>
      <c r="W462" s="121"/>
      <c r="X462" s="121"/>
      <c r="Y462" s="121"/>
      <c r="Z462" s="121"/>
      <c r="AA462" s="121"/>
      <c r="AB462" s="173"/>
      <c r="AC462" s="173"/>
      <c r="AD462" s="173"/>
      <c r="AE462" s="200" t="str">
        <f>IF(AD462="","",(VLOOKUP(AD462,#REF!,2,FALSE)))</f>
        <v/>
      </c>
      <c r="AF462" s="173"/>
      <c r="AG462" s="173"/>
      <c r="AH462" s="173"/>
      <c r="AI462" s="202"/>
      <c r="AJ462" s="201"/>
      <c r="AK462" s="201"/>
      <c r="AL462" s="201"/>
      <c r="AM462" s="203"/>
      <c r="AN462" s="203"/>
      <c r="AO462" s="203"/>
      <c r="AP462" s="201"/>
      <c r="AQ462" s="201"/>
      <c r="AR462" s="201"/>
      <c r="AS462" s="201"/>
      <c r="AT462" s="201"/>
      <c r="AU462" s="204"/>
      <c r="AV462" s="201"/>
      <c r="AW462" s="121"/>
      <c r="AX462" s="200" t="str">
        <f t="shared" si="22"/>
        <v/>
      </c>
      <c r="AY462" s="201"/>
      <c r="AZ462" s="201"/>
      <c r="BA462" s="201"/>
      <c r="BB462" s="201"/>
      <c r="BC462" s="204"/>
      <c r="BD462" s="208"/>
      <c r="BE462" s="201"/>
      <c r="BF462" s="201"/>
      <c r="BG462" s="201"/>
      <c r="BH462" s="204"/>
      <c r="BI462" s="201"/>
      <c r="BJ462" s="201"/>
      <c r="BK462" s="201"/>
      <c r="BL462" s="201"/>
      <c r="BM462" s="205"/>
      <c r="BN462" s="201"/>
      <c r="BO462" s="199"/>
      <c r="BP462" s="201"/>
      <c r="BQ462" s="199"/>
      <c r="BR462" s="199"/>
      <c r="BS462" s="199"/>
      <c r="BT462" s="199"/>
      <c r="BU462" s="199"/>
      <c r="BV462" s="199"/>
      <c r="BW462" s="199"/>
      <c r="BX462" s="201"/>
      <c r="CB462" s="214"/>
      <c r="CC462" s="214"/>
      <c r="CD462" s="214"/>
      <c r="CE462" s="215"/>
    </row>
    <row r="463" spans="1:83" s="177" customFormat="1" ht="27" customHeight="1" thickTop="1" thickBot="1" x14ac:dyDescent="0.25">
      <c r="A463" s="191"/>
      <c r="B463" s="173" t="str">
        <f t="shared" si="23"/>
        <v/>
      </c>
      <c r="C463" s="304" t="str">
        <f>IF(D463="","",(VLOOKUP(D463,Lookups!$B$4:$C$2561,2,FALSE)))</f>
        <v/>
      </c>
      <c r="D463" s="366"/>
      <c r="E463" s="173"/>
      <c r="F463" s="199"/>
      <c r="G463" s="173"/>
      <c r="H463" s="199"/>
      <c r="I463" s="173"/>
      <c r="J463" s="200" t="str">
        <f t="shared" si="21"/>
        <v/>
      </c>
      <c r="K463" s="173"/>
      <c r="L463" s="173"/>
      <c r="M463" s="173"/>
      <c r="N463" s="173"/>
      <c r="O463" s="173"/>
      <c r="P463" s="173"/>
      <c r="Q463" s="199"/>
      <c r="R463" s="199"/>
      <c r="S463" s="173"/>
      <c r="T463" s="121"/>
      <c r="U463" s="173"/>
      <c r="V463" s="121"/>
      <c r="W463" s="121"/>
      <c r="X463" s="121"/>
      <c r="Y463" s="121"/>
      <c r="Z463" s="121"/>
      <c r="AA463" s="121"/>
      <c r="AB463" s="173"/>
      <c r="AC463" s="173"/>
      <c r="AD463" s="173"/>
      <c r="AE463" s="200" t="str">
        <f>IF(AD463="","",(VLOOKUP(AD463,#REF!,2,FALSE)))</f>
        <v/>
      </c>
      <c r="AF463" s="173"/>
      <c r="AG463" s="173"/>
      <c r="AH463" s="173"/>
      <c r="AI463" s="202"/>
      <c r="AJ463" s="201"/>
      <c r="AK463" s="201"/>
      <c r="AL463" s="201"/>
      <c r="AM463" s="203"/>
      <c r="AN463" s="203"/>
      <c r="AO463" s="203"/>
      <c r="AP463" s="201"/>
      <c r="AQ463" s="201"/>
      <c r="AR463" s="201"/>
      <c r="AS463" s="201"/>
      <c r="AT463" s="201"/>
      <c r="AU463" s="204"/>
      <c r="AV463" s="201"/>
      <c r="AW463" s="121"/>
      <c r="AX463" s="200" t="str">
        <f t="shared" si="22"/>
        <v/>
      </c>
      <c r="AY463" s="201"/>
      <c r="AZ463" s="201"/>
      <c r="BA463" s="201"/>
      <c r="BB463" s="201"/>
      <c r="BC463" s="204"/>
      <c r="BD463" s="208"/>
      <c r="BE463" s="201"/>
      <c r="BF463" s="201"/>
      <c r="BG463" s="201"/>
      <c r="BH463" s="204"/>
      <c r="BI463" s="201"/>
      <c r="BJ463" s="201"/>
      <c r="BK463" s="201"/>
      <c r="BL463" s="201"/>
      <c r="BM463" s="205"/>
      <c r="BN463" s="201"/>
      <c r="BO463" s="199"/>
      <c r="BP463" s="201"/>
      <c r="BQ463" s="199"/>
      <c r="BR463" s="199"/>
      <c r="BS463" s="199"/>
      <c r="BT463" s="199"/>
      <c r="BU463" s="199"/>
      <c r="BV463" s="199"/>
      <c r="BW463" s="199"/>
      <c r="BX463" s="201"/>
      <c r="CB463" s="214"/>
      <c r="CC463" s="214"/>
      <c r="CD463" s="214"/>
      <c r="CE463" s="215"/>
    </row>
    <row r="464" spans="1:83" s="177" customFormat="1" ht="27" customHeight="1" thickTop="1" thickBot="1" x14ac:dyDescent="0.25">
      <c r="A464" s="191"/>
      <c r="B464" s="173" t="str">
        <f t="shared" si="23"/>
        <v/>
      </c>
      <c r="C464" s="304" t="str">
        <f>IF(D464="","",(VLOOKUP(D464,Lookups!$B$4:$C$2561,2,FALSE)))</f>
        <v/>
      </c>
      <c r="D464" s="366"/>
      <c r="E464" s="173"/>
      <c r="F464" s="199"/>
      <c r="G464" s="173"/>
      <c r="H464" s="199"/>
      <c r="I464" s="173"/>
      <c r="J464" s="200" t="str">
        <f t="shared" si="21"/>
        <v/>
      </c>
      <c r="K464" s="173"/>
      <c r="L464" s="173"/>
      <c r="M464" s="173"/>
      <c r="N464" s="173"/>
      <c r="O464" s="173"/>
      <c r="P464" s="173"/>
      <c r="Q464" s="199"/>
      <c r="R464" s="199"/>
      <c r="S464" s="173"/>
      <c r="T464" s="121"/>
      <c r="U464" s="173"/>
      <c r="V464" s="121"/>
      <c r="W464" s="121"/>
      <c r="X464" s="121"/>
      <c r="Y464" s="121"/>
      <c r="Z464" s="121"/>
      <c r="AA464" s="121"/>
      <c r="AB464" s="173"/>
      <c r="AC464" s="173"/>
      <c r="AD464" s="173"/>
      <c r="AE464" s="200" t="str">
        <f>IF(AD464="","",(VLOOKUP(AD464,#REF!,2,FALSE)))</f>
        <v/>
      </c>
      <c r="AF464" s="173"/>
      <c r="AG464" s="173"/>
      <c r="AH464" s="173"/>
      <c r="AI464" s="202"/>
      <c r="AJ464" s="201"/>
      <c r="AK464" s="201"/>
      <c r="AL464" s="201"/>
      <c r="AM464" s="203"/>
      <c r="AN464" s="203"/>
      <c r="AO464" s="203"/>
      <c r="AP464" s="201"/>
      <c r="AQ464" s="201"/>
      <c r="AR464" s="201"/>
      <c r="AS464" s="201"/>
      <c r="AT464" s="201"/>
      <c r="AU464" s="204"/>
      <c r="AV464" s="201"/>
      <c r="AW464" s="121"/>
      <c r="AX464" s="200" t="str">
        <f t="shared" si="22"/>
        <v/>
      </c>
      <c r="AY464" s="201"/>
      <c r="AZ464" s="201"/>
      <c r="BA464" s="201"/>
      <c r="BB464" s="201"/>
      <c r="BC464" s="204"/>
      <c r="BD464" s="208"/>
      <c r="BE464" s="201"/>
      <c r="BF464" s="201"/>
      <c r="BG464" s="201"/>
      <c r="BH464" s="204"/>
      <c r="BI464" s="201"/>
      <c r="BJ464" s="201"/>
      <c r="BK464" s="201"/>
      <c r="BL464" s="201"/>
      <c r="BM464" s="205"/>
      <c r="BN464" s="201"/>
      <c r="BO464" s="199"/>
      <c r="BP464" s="201"/>
      <c r="BQ464" s="199"/>
      <c r="BR464" s="199"/>
      <c r="BS464" s="199"/>
      <c r="BT464" s="199"/>
      <c r="BU464" s="199"/>
      <c r="BV464" s="199"/>
      <c r="BW464" s="199"/>
      <c r="BX464" s="201"/>
      <c r="CB464" s="214"/>
      <c r="CC464" s="214"/>
      <c r="CD464" s="214"/>
      <c r="CE464" s="215"/>
    </row>
    <row r="465" spans="1:83" s="177" customFormat="1" ht="27" customHeight="1" thickTop="1" thickBot="1" x14ac:dyDescent="0.25">
      <c r="A465" s="191"/>
      <c r="B465" s="173" t="str">
        <f t="shared" si="23"/>
        <v/>
      </c>
      <c r="C465" s="304" t="str">
        <f>IF(D465="","",(VLOOKUP(D465,Lookups!$B$4:$C$2561,2,FALSE)))</f>
        <v/>
      </c>
      <c r="D465" s="366"/>
      <c r="E465" s="173"/>
      <c r="F465" s="199"/>
      <c r="G465" s="173"/>
      <c r="H465" s="199"/>
      <c r="I465" s="173"/>
      <c r="J465" s="200" t="str">
        <f t="shared" si="21"/>
        <v/>
      </c>
      <c r="K465" s="173"/>
      <c r="L465" s="173"/>
      <c r="M465" s="173"/>
      <c r="N465" s="173"/>
      <c r="O465" s="173"/>
      <c r="P465" s="173"/>
      <c r="Q465" s="199"/>
      <c r="R465" s="199"/>
      <c r="S465" s="173"/>
      <c r="T465" s="121"/>
      <c r="U465" s="173"/>
      <c r="V465" s="121"/>
      <c r="W465" s="121"/>
      <c r="X465" s="121"/>
      <c r="Y465" s="121"/>
      <c r="Z465" s="121"/>
      <c r="AA465" s="121"/>
      <c r="AB465" s="173"/>
      <c r="AC465" s="173"/>
      <c r="AD465" s="173"/>
      <c r="AE465" s="200" t="str">
        <f>IF(AD465="","",(VLOOKUP(AD465,#REF!,2,FALSE)))</f>
        <v/>
      </c>
      <c r="AF465" s="173"/>
      <c r="AG465" s="173"/>
      <c r="AH465" s="173"/>
      <c r="AI465" s="202"/>
      <c r="AJ465" s="201"/>
      <c r="AK465" s="201"/>
      <c r="AL465" s="201"/>
      <c r="AM465" s="203"/>
      <c r="AN465" s="203"/>
      <c r="AO465" s="203"/>
      <c r="AP465" s="201"/>
      <c r="AQ465" s="201"/>
      <c r="AR465" s="201"/>
      <c r="AS465" s="201"/>
      <c r="AT465" s="201"/>
      <c r="AU465" s="204"/>
      <c r="AV465" s="201"/>
      <c r="AW465" s="121"/>
      <c r="AX465" s="200" t="str">
        <f t="shared" si="22"/>
        <v/>
      </c>
      <c r="AY465" s="201"/>
      <c r="AZ465" s="201"/>
      <c r="BA465" s="201"/>
      <c r="BB465" s="201"/>
      <c r="BC465" s="204"/>
      <c r="BD465" s="208"/>
      <c r="BE465" s="201"/>
      <c r="BF465" s="201"/>
      <c r="BG465" s="201"/>
      <c r="BH465" s="204"/>
      <c r="BI465" s="201"/>
      <c r="BJ465" s="201"/>
      <c r="BK465" s="201"/>
      <c r="BL465" s="201"/>
      <c r="BM465" s="205"/>
      <c r="BN465" s="201"/>
      <c r="BO465" s="199"/>
      <c r="BP465" s="201"/>
      <c r="BQ465" s="199"/>
      <c r="BR465" s="199"/>
      <c r="BS465" s="199"/>
      <c r="BT465" s="199"/>
      <c r="BU465" s="199"/>
      <c r="BV465" s="199"/>
      <c r="BW465" s="199"/>
      <c r="BX465" s="201"/>
      <c r="CB465" s="214"/>
      <c r="CC465" s="214"/>
      <c r="CD465" s="214"/>
      <c r="CE465" s="215"/>
    </row>
    <row r="466" spans="1:83" s="177" customFormat="1" ht="27" customHeight="1" thickTop="1" thickBot="1" x14ac:dyDescent="0.25">
      <c r="A466" s="191"/>
      <c r="B466" s="173" t="str">
        <f t="shared" si="23"/>
        <v/>
      </c>
      <c r="C466" s="304" t="str">
        <f>IF(D466="","",(VLOOKUP(D466,Lookups!$B$4:$C$2561,2,FALSE)))</f>
        <v/>
      </c>
      <c r="D466" s="366"/>
      <c r="E466" s="173"/>
      <c r="F466" s="199"/>
      <c r="G466" s="173"/>
      <c r="H466" s="199"/>
      <c r="I466" s="173"/>
      <c r="J466" s="200" t="str">
        <f t="shared" si="21"/>
        <v/>
      </c>
      <c r="K466" s="173"/>
      <c r="L466" s="173"/>
      <c r="M466" s="173"/>
      <c r="N466" s="173"/>
      <c r="O466" s="173"/>
      <c r="P466" s="173"/>
      <c r="Q466" s="199"/>
      <c r="R466" s="199"/>
      <c r="S466" s="173"/>
      <c r="T466" s="121"/>
      <c r="U466" s="173"/>
      <c r="V466" s="121"/>
      <c r="W466" s="121"/>
      <c r="X466" s="121"/>
      <c r="Y466" s="121"/>
      <c r="Z466" s="121"/>
      <c r="AA466" s="121"/>
      <c r="AB466" s="173"/>
      <c r="AC466" s="173"/>
      <c r="AD466" s="173"/>
      <c r="AE466" s="200" t="str">
        <f>IF(AD466="","",(VLOOKUP(AD466,#REF!,2,FALSE)))</f>
        <v/>
      </c>
      <c r="AF466" s="173"/>
      <c r="AG466" s="173"/>
      <c r="AH466" s="173"/>
      <c r="AI466" s="202"/>
      <c r="AJ466" s="201"/>
      <c r="AK466" s="201"/>
      <c r="AL466" s="201"/>
      <c r="AM466" s="203"/>
      <c r="AN466" s="203"/>
      <c r="AO466" s="203"/>
      <c r="AP466" s="201"/>
      <c r="AQ466" s="201"/>
      <c r="AR466" s="201"/>
      <c r="AS466" s="201"/>
      <c r="AT466" s="201"/>
      <c r="AU466" s="204"/>
      <c r="AV466" s="201"/>
      <c r="AW466" s="121"/>
      <c r="AX466" s="200" t="str">
        <f t="shared" si="22"/>
        <v/>
      </c>
      <c r="AY466" s="201"/>
      <c r="AZ466" s="201"/>
      <c r="BA466" s="201"/>
      <c r="BB466" s="201"/>
      <c r="BC466" s="204"/>
      <c r="BD466" s="208"/>
      <c r="BE466" s="201"/>
      <c r="BF466" s="201"/>
      <c r="BG466" s="201"/>
      <c r="BH466" s="204"/>
      <c r="BI466" s="201"/>
      <c r="BJ466" s="201"/>
      <c r="BK466" s="201"/>
      <c r="BL466" s="201"/>
      <c r="BM466" s="205"/>
      <c r="BN466" s="201"/>
      <c r="BO466" s="199"/>
      <c r="BP466" s="201"/>
      <c r="BQ466" s="199"/>
      <c r="BR466" s="199"/>
      <c r="BS466" s="199"/>
      <c r="BT466" s="199"/>
      <c r="BU466" s="199"/>
      <c r="BV466" s="199"/>
      <c r="BW466" s="199"/>
      <c r="BX466" s="201"/>
      <c r="CB466" s="214"/>
      <c r="CC466" s="214"/>
      <c r="CD466" s="214"/>
      <c r="CE466" s="215"/>
    </row>
    <row r="467" spans="1:83" s="177" customFormat="1" ht="27" customHeight="1" thickTop="1" thickBot="1" x14ac:dyDescent="0.25">
      <c r="A467" s="191"/>
      <c r="B467" s="173" t="str">
        <f t="shared" si="23"/>
        <v/>
      </c>
      <c r="C467" s="304" t="str">
        <f>IF(D467="","",(VLOOKUP(D467,Lookups!$B$4:$C$2561,2,FALSE)))</f>
        <v/>
      </c>
      <c r="D467" s="366"/>
      <c r="E467" s="173"/>
      <c r="F467" s="199"/>
      <c r="G467" s="173"/>
      <c r="H467" s="199"/>
      <c r="I467" s="173"/>
      <c r="J467" s="200" t="str">
        <f t="shared" si="21"/>
        <v/>
      </c>
      <c r="K467" s="173"/>
      <c r="L467" s="173"/>
      <c r="M467" s="173"/>
      <c r="N467" s="173"/>
      <c r="O467" s="173"/>
      <c r="P467" s="173"/>
      <c r="Q467" s="199"/>
      <c r="R467" s="199"/>
      <c r="S467" s="173"/>
      <c r="T467" s="121"/>
      <c r="U467" s="173"/>
      <c r="V467" s="121"/>
      <c r="W467" s="121"/>
      <c r="X467" s="121"/>
      <c r="Y467" s="121"/>
      <c r="Z467" s="121"/>
      <c r="AA467" s="121"/>
      <c r="AB467" s="173"/>
      <c r="AC467" s="173"/>
      <c r="AD467" s="173"/>
      <c r="AE467" s="200" t="str">
        <f>IF(AD467="","",(VLOOKUP(AD467,#REF!,2,FALSE)))</f>
        <v/>
      </c>
      <c r="AF467" s="173"/>
      <c r="AG467" s="173"/>
      <c r="AH467" s="173"/>
      <c r="AI467" s="202"/>
      <c r="AJ467" s="201"/>
      <c r="AK467" s="201"/>
      <c r="AL467" s="201"/>
      <c r="AM467" s="203"/>
      <c r="AN467" s="203"/>
      <c r="AO467" s="203"/>
      <c r="AP467" s="201"/>
      <c r="AQ467" s="201"/>
      <c r="AR467" s="201"/>
      <c r="AS467" s="201"/>
      <c r="AT467" s="201"/>
      <c r="AU467" s="204"/>
      <c r="AV467" s="201"/>
      <c r="AW467" s="121"/>
      <c r="AX467" s="200" t="str">
        <f t="shared" si="22"/>
        <v/>
      </c>
      <c r="AY467" s="201"/>
      <c r="AZ467" s="201"/>
      <c r="BA467" s="201"/>
      <c r="BB467" s="201"/>
      <c r="BC467" s="204"/>
      <c r="BD467" s="208"/>
      <c r="BE467" s="201"/>
      <c r="BF467" s="201"/>
      <c r="BG467" s="201"/>
      <c r="BH467" s="204"/>
      <c r="BI467" s="201"/>
      <c r="BJ467" s="201"/>
      <c r="BK467" s="201"/>
      <c r="BL467" s="201"/>
      <c r="BM467" s="205"/>
      <c r="BN467" s="201"/>
      <c r="BO467" s="199"/>
      <c r="BP467" s="201"/>
      <c r="BQ467" s="199"/>
      <c r="BR467" s="199"/>
      <c r="BS467" s="199"/>
      <c r="BT467" s="199"/>
      <c r="BU467" s="199"/>
      <c r="BV467" s="199"/>
      <c r="BW467" s="199"/>
      <c r="BX467" s="201"/>
      <c r="CB467" s="214"/>
      <c r="CC467" s="214"/>
      <c r="CD467" s="214"/>
      <c r="CE467" s="215"/>
    </row>
    <row r="468" spans="1:83" s="177" customFormat="1" ht="27" customHeight="1" thickTop="1" thickBot="1" x14ac:dyDescent="0.25">
      <c r="A468" s="191"/>
      <c r="B468" s="173" t="str">
        <f t="shared" si="23"/>
        <v/>
      </c>
      <c r="C468" s="304" t="str">
        <f>IF(D468="","",(VLOOKUP(D468,Lookups!$B$4:$C$2561,2,FALSE)))</f>
        <v/>
      </c>
      <c r="D468" s="366"/>
      <c r="E468" s="173"/>
      <c r="F468" s="199"/>
      <c r="G468" s="173"/>
      <c r="H468" s="199"/>
      <c r="I468" s="173"/>
      <c r="J468" s="200" t="str">
        <f t="shared" si="21"/>
        <v/>
      </c>
      <c r="K468" s="173"/>
      <c r="L468" s="173"/>
      <c r="M468" s="173"/>
      <c r="N468" s="173"/>
      <c r="O468" s="173"/>
      <c r="P468" s="173"/>
      <c r="Q468" s="199"/>
      <c r="R468" s="199"/>
      <c r="S468" s="173"/>
      <c r="T468" s="121"/>
      <c r="U468" s="173"/>
      <c r="V468" s="121"/>
      <c r="W468" s="121"/>
      <c r="X468" s="121"/>
      <c r="Y468" s="121"/>
      <c r="Z468" s="121"/>
      <c r="AA468" s="121"/>
      <c r="AB468" s="173"/>
      <c r="AC468" s="173"/>
      <c r="AD468" s="173"/>
      <c r="AE468" s="200" t="str">
        <f>IF(AD468="","",(VLOOKUP(AD468,#REF!,2,FALSE)))</f>
        <v/>
      </c>
      <c r="AF468" s="173"/>
      <c r="AG468" s="173"/>
      <c r="AH468" s="173"/>
      <c r="AI468" s="202"/>
      <c r="AJ468" s="201"/>
      <c r="AK468" s="201"/>
      <c r="AL468" s="201"/>
      <c r="AM468" s="203"/>
      <c r="AN468" s="203"/>
      <c r="AO468" s="203"/>
      <c r="AP468" s="201"/>
      <c r="AQ468" s="201"/>
      <c r="AR468" s="201"/>
      <c r="AS468" s="201"/>
      <c r="AT468" s="201"/>
      <c r="AU468" s="204"/>
      <c r="AV468" s="201"/>
      <c r="AW468" s="121"/>
      <c r="AX468" s="200" t="str">
        <f t="shared" si="22"/>
        <v/>
      </c>
      <c r="AY468" s="201"/>
      <c r="AZ468" s="201"/>
      <c r="BA468" s="201"/>
      <c r="BB468" s="201"/>
      <c r="BC468" s="204"/>
      <c r="BD468" s="208"/>
      <c r="BE468" s="201"/>
      <c r="BF468" s="201"/>
      <c r="BG468" s="201"/>
      <c r="BH468" s="204"/>
      <c r="BI468" s="201"/>
      <c r="BJ468" s="201"/>
      <c r="BK468" s="201"/>
      <c r="BL468" s="201"/>
      <c r="BM468" s="205"/>
      <c r="BN468" s="201"/>
      <c r="BO468" s="199"/>
      <c r="BP468" s="201"/>
      <c r="BQ468" s="199"/>
      <c r="BR468" s="199"/>
      <c r="BS468" s="199"/>
      <c r="BT468" s="199"/>
      <c r="BU468" s="199"/>
      <c r="BV468" s="199"/>
      <c r="BW468" s="199"/>
      <c r="BX468" s="201"/>
      <c r="CB468" s="214"/>
      <c r="CC468" s="214"/>
      <c r="CD468" s="214"/>
      <c r="CE468" s="215"/>
    </row>
    <row r="469" spans="1:83" s="177" customFormat="1" ht="27" customHeight="1" thickTop="1" thickBot="1" x14ac:dyDescent="0.25">
      <c r="A469" s="191"/>
      <c r="B469" s="173" t="str">
        <f t="shared" si="23"/>
        <v/>
      </c>
      <c r="C469" s="304" t="str">
        <f>IF(D469="","",(VLOOKUP(D469,Lookups!$B$4:$C$2561,2,FALSE)))</f>
        <v/>
      </c>
      <c r="D469" s="366"/>
      <c r="E469" s="173"/>
      <c r="F469" s="199"/>
      <c r="G469" s="173"/>
      <c r="H469" s="199"/>
      <c r="I469" s="173"/>
      <c r="J469" s="200" t="str">
        <f t="shared" si="21"/>
        <v/>
      </c>
      <c r="K469" s="173"/>
      <c r="L469" s="173"/>
      <c r="M469" s="173"/>
      <c r="N469" s="173"/>
      <c r="O469" s="173"/>
      <c r="P469" s="173"/>
      <c r="Q469" s="199"/>
      <c r="R469" s="199"/>
      <c r="S469" s="173"/>
      <c r="T469" s="121"/>
      <c r="U469" s="173"/>
      <c r="V469" s="121"/>
      <c r="W469" s="121"/>
      <c r="X469" s="121"/>
      <c r="Y469" s="121"/>
      <c r="Z469" s="121"/>
      <c r="AA469" s="121"/>
      <c r="AB469" s="173"/>
      <c r="AC469" s="173"/>
      <c r="AD469" s="173"/>
      <c r="AE469" s="200" t="str">
        <f>IF(AD469="","",(VLOOKUP(AD469,#REF!,2,FALSE)))</f>
        <v/>
      </c>
      <c r="AF469" s="173"/>
      <c r="AG469" s="173"/>
      <c r="AH469" s="173"/>
      <c r="AI469" s="202"/>
      <c r="AJ469" s="201"/>
      <c r="AK469" s="201"/>
      <c r="AL469" s="201"/>
      <c r="AM469" s="203"/>
      <c r="AN469" s="203"/>
      <c r="AO469" s="203"/>
      <c r="AP469" s="201"/>
      <c r="AQ469" s="201"/>
      <c r="AR469" s="201"/>
      <c r="AS469" s="201"/>
      <c r="AT469" s="201"/>
      <c r="AU469" s="204"/>
      <c r="AV469" s="201"/>
      <c r="AW469" s="121"/>
      <c r="AX469" s="200" t="str">
        <f t="shared" si="22"/>
        <v/>
      </c>
      <c r="AY469" s="201"/>
      <c r="AZ469" s="201"/>
      <c r="BA469" s="201"/>
      <c r="BB469" s="201"/>
      <c r="BC469" s="204"/>
      <c r="BD469" s="208"/>
      <c r="BE469" s="201"/>
      <c r="BF469" s="201"/>
      <c r="BG469" s="201"/>
      <c r="BH469" s="204"/>
      <c r="BI469" s="201"/>
      <c r="BJ469" s="201"/>
      <c r="BK469" s="201"/>
      <c r="BL469" s="201"/>
      <c r="BM469" s="205"/>
      <c r="BN469" s="201"/>
      <c r="BO469" s="199"/>
      <c r="BP469" s="201"/>
      <c r="BQ469" s="199"/>
      <c r="BR469" s="199"/>
      <c r="BS469" s="199"/>
      <c r="BT469" s="199"/>
      <c r="BU469" s="199"/>
      <c r="BV469" s="199"/>
      <c r="BW469" s="199"/>
      <c r="BX469" s="201"/>
      <c r="CB469" s="214"/>
      <c r="CC469" s="214"/>
      <c r="CD469" s="214"/>
      <c r="CE469" s="215"/>
    </row>
    <row r="470" spans="1:83" s="177" customFormat="1" ht="27" customHeight="1" thickTop="1" thickBot="1" x14ac:dyDescent="0.25">
      <c r="A470" s="191"/>
      <c r="B470" s="173" t="str">
        <f t="shared" si="23"/>
        <v/>
      </c>
      <c r="C470" s="304" t="str">
        <f>IF(D470="","",(VLOOKUP(D470,Lookups!$B$4:$C$2561,2,FALSE)))</f>
        <v/>
      </c>
      <c r="D470" s="366"/>
      <c r="E470" s="173"/>
      <c r="F470" s="199"/>
      <c r="G470" s="173"/>
      <c r="H470" s="199"/>
      <c r="I470" s="173"/>
      <c r="J470" s="200" t="str">
        <f t="shared" si="21"/>
        <v/>
      </c>
      <c r="K470" s="173"/>
      <c r="L470" s="173"/>
      <c r="M470" s="173"/>
      <c r="N470" s="173"/>
      <c r="O470" s="173"/>
      <c r="P470" s="173"/>
      <c r="Q470" s="199"/>
      <c r="R470" s="199"/>
      <c r="S470" s="173"/>
      <c r="T470" s="121"/>
      <c r="U470" s="173"/>
      <c r="V470" s="121"/>
      <c r="W470" s="121"/>
      <c r="X470" s="121"/>
      <c r="Y470" s="121"/>
      <c r="Z470" s="121"/>
      <c r="AA470" s="121"/>
      <c r="AB470" s="173"/>
      <c r="AC470" s="173"/>
      <c r="AD470" s="173"/>
      <c r="AE470" s="200" t="str">
        <f>IF(AD470="","",(VLOOKUP(AD470,#REF!,2,FALSE)))</f>
        <v/>
      </c>
      <c r="AF470" s="173"/>
      <c r="AG470" s="173"/>
      <c r="AH470" s="173"/>
      <c r="AI470" s="202"/>
      <c r="AJ470" s="201"/>
      <c r="AK470" s="201"/>
      <c r="AL470" s="201"/>
      <c r="AM470" s="203"/>
      <c r="AN470" s="203"/>
      <c r="AO470" s="203"/>
      <c r="AP470" s="201"/>
      <c r="AQ470" s="201"/>
      <c r="AR470" s="201"/>
      <c r="AS470" s="201"/>
      <c r="AT470" s="201"/>
      <c r="AU470" s="204"/>
      <c r="AV470" s="201"/>
      <c r="AW470" s="121"/>
      <c r="AX470" s="200" t="str">
        <f t="shared" si="22"/>
        <v/>
      </c>
      <c r="AY470" s="201"/>
      <c r="AZ470" s="201"/>
      <c r="BA470" s="201"/>
      <c r="BB470" s="201"/>
      <c r="BC470" s="204"/>
      <c r="BD470" s="208"/>
      <c r="BE470" s="201"/>
      <c r="BF470" s="201"/>
      <c r="BG470" s="201"/>
      <c r="BH470" s="204"/>
      <c r="BI470" s="201"/>
      <c r="BJ470" s="201"/>
      <c r="BK470" s="201"/>
      <c r="BL470" s="201"/>
      <c r="BM470" s="205"/>
      <c r="BN470" s="201"/>
      <c r="BO470" s="199"/>
      <c r="BP470" s="201"/>
      <c r="BQ470" s="199"/>
      <c r="BR470" s="199"/>
      <c r="BS470" s="199"/>
      <c r="BT470" s="199"/>
      <c r="BU470" s="199"/>
      <c r="BV470" s="199"/>
      <c r="BW470" s="199"/>
      <c r="BX470" s="201"/>
      <c r="CB470" s="214"/>
      <c r="CC470" s="214"/>
      <c r="CD470" s="214"/>
      <c r="CE470" s="215"/>
    </row>
    <row r="471" spans="1:83" s="177" customFormat="1" ht="27" customHeight="1" thickTop="1" thickBot="1" x14ac:dyDescent="0.25">
      <c r="A471" s="191"/>
      <c r="B471" s="173" t="str">
        <f t="shared" si="23"/>
        <v/>
      </c>
      <c r="C471" s="304" t="str">
        <f>IF(D471="","",(VLOOKUP(D471,Lookups!$B$4:$C$2561,2,FALSE)))</f>
        <v/>
      </c>
      <c r="D471" s="366"/>
      <c r="E471" s="173"/>
      <c r="F471" s="199"/>
      <c r="G471" s="173"/>
      <c r="H471" s="199"/>
      <c r="I471" s="173"/>
      <c r="J471" s="200" t="str">
        <f t="shared" si="21"/>
        <v/>
      </c>
      <c r="K471" s="173"/>
      <c r="L471" s="173"/>
      <c r="M471" s="173"/>
      <c r="N471" s="173"/>
      <c r="O471" s="173"/>
      <c r="P471" s="173"/>
      <c r="Q471" s="199"/>
      <c r="R471" s="199"/>
      <c r="S471" s="173"/>
      <c r="T471" s="121"/>
      <c r="U471" s="173"/>
      <c r="V471" s="121"/>
      <c r="W471" s="121"/>
      <c r="X471" s="121"/>
      <c r="Y471" s="121"/>
      <c r="Z471" s="121"/>
      <c r="AA471" s="121"/>
      <c r="AB471" s="173"/>
      <c r="AC471" s="173"/>
      <c r="AD471" s="173"/>
      <c r="AE471" s="200" t="str">
        <f>IF(AD471="","",(VLOOKUP(AD471,#REF!,2,FALSE)))</f>
        <v/>
      </c>
      <c r="AF471" s="173"/>
      <c r="AG471" s="173"/>
      <c r="AH471" s="173"/>
      <c r="AI471" s="202"/>
      <c r="AJ471" s="201"/>
      <c r="AK471" s="201"/>
      <c r="AL471" s="201"/>
      <c r="AM471" s="203"/>
      <c r="AN471" s="203"/>
      <c r="AO471" s="203"/>
      <c r="AP471" s="201"/>
      <c r="AQ471" s="201"/>
      <c r="AR471" s="201"/>
      <c r="AS471" s="201"/>
      <c r="AT471" s="201"/>
      <c r="AU471" s="204"/>
      <c r="AV471" s="201"/>
      <c r="AW471" s="121"/>
      <c r="AX471" s="200" t="str">
        <f t="shared" si="22"/>
        <v/>
      </c>
      <c r="AY471" s="201"/>
      <c r="AZ471" s="201"/>
      <c r="BA471" s="201"/>
      <c r="BB471" s="201"/>
      <c r="BC471" s="204"/>
      <c r="BD471" s="208"/>
      <c r="BE471" s="201"/>
      <c r="BF471" s="201"/>
      <c r="BG471" s="201"/>
      <c r="BH471" s="204"/>
      <c r="BI471" s="201"/>
      <c r="BJ471" s="201"/>
      <c r="BK471" s="201"/>
      <c r="BL471" s="201"/>
      <c r="BM471" s="205"/>
      <c r="BN471" s="201"/>
      <c r="BO471" s="199"/>
      <c r="BP471" s="201"/>
      <c r="BQ471" s="199"/>
      <c r="BR471" s="199"/>
      <c r="BS471" s="199"/>
      <c r="BT471" s="199"/>
      <c r="BU471" s="199"/>
      <c r="BV471" s="199"/>
      <c r="BW471" s="199"/>
      <c r="BX471" s="201"/>
      <c r="CB471" s="214"/>
      <c r="CC471" s="214"/>
      <c r="CD471" s="214"/>
      <c r="CE471" s="215"/>
    </row>
    <row r="472" spans="1:83" s="177" customFormat="1" ht="27" customHeight="1" thickTop="1" thickBot="1" x14ac:dyDescent="0.25">
      <c r="A472" s="191"/>
      <c r="B472" s="173" t="str">
        <f t="shared" si="23"/>
        <v/>
      </c>
      <c r="C472" s="304" t="str">
        <f>IF(D472="","",(VLOOKUP(D472,Lookups!$B$4:$C$2561,2,FALSE)))</f>
        <v/>
      </c>
      <c r="D472" s="366"/>
      <c r="E472" s="173"/>
      <c r="F472" s="199"/>
      <c r="G472" s="173"/>
      <c r="H472" s="199"/>
      <c r="I472" s="173"/>
      <c r="J472" s="200" t="str">
        <f t="shared" si="21"/>
        <v/>
      </c>
      <c r="K472" s="173"/>
      <c r="L472" s="173"/>
      <c r="M472" s="173"/>
      <c r="N472" s="173"/>
      <c r="O472" s="173"/>
      <c r="P472" s="173"/>
      <c r="Q472" s="199"/>
      <c r="R472" s="199"/>
      <c r="S472" s="173"/>
      <c r="T472" s="121"/>
      <c r="U472" s="173"/>
      <c r="V472" s="121"/>
      <c r="W472" s="121"/>
      <c r="X472" s="121"/>
      <c r="Y472" s="121"/>
      <c r="Z472" s="121"/>
      <c r="AA472" s="121"/>
      <c r="AB472" s="173"/>
      <c r="AC472" s="173"/>
      <c r="AD472" s="173"/>
      <c r="AE472" s="200" t="str">
        <f>IF(AD472="","",(VLOOKUP(AD472,#REF!,2,FALSE)))</f>
        <v/>
      </c>
      <c r="AF472" s="173"/>
      <c r="AG472" s="173"/>
      <c r="AH472" s="173"/>
      <c r="AI472" s="202"/>
      <c r="AJ472" s="201"/>
      <c r="AK472" s="201"/>
      <c r="AL472" s="201"/>
      <c r="AM472" s="203"/>
      <c r="AN472" s="203"/>
      <c r="AO472" s="203"/>
      <c r="AP472" s="201"/>
      <c r="AQ472" s="201"/>
      <c r="AR472" s="201"/>
      <c r="AS472" s="201"/>
      <c r="AT472" s="201"/>
      <c r="AU472" s="204"/>
      <c r="AV472" s="201"/>
      <c r="AW472" s="121"/>
      <c r="AX472" s="200" t="str">
        <f t="shared" si="22"/>
        <v/>
      </c>
      <c r="AY472" s="201"/>
      <c r="AZ472" s="201"/>
      <c r="BA472" s="201"/>
      <c r="BB472" s="201"/>
      <c r="BC472" s="204"/>
      <c r="BD472" s="208"/>
      <c r="BE472" s="201"/>
      <c r="BF472" s="201"/>
      <c r="BG472" s="201"/>
      <c r="BH472" s="204"/>
      <c r="BI472" s="201"/>
      <c r="BJ472" s="201"/>
      <c r="BK472" s="201"/>
      <c r="BL472" s="201"/>
      <c r="BM472" s="205"/>
      <c r="BN472" s="201"/>
      <c r="BO472" s="199"/>
      <c r="BP472" s="201"/>
      <c r="BQ472" s="199"/>
      <c r="BR472" s="199"/>
      <c r="BS472" s="199"/>
      <c r="BT472" s="199"/>
      <c r="BU472" s="199"/>
      <c r="BV472" s="199"/>
      <c r="BW472" s="199"/>
      <c r="BX472" s="201"/>
      <c r="CB472" s="214"/>
      <c r="CC472" s="214"/>
      <c r="CD472" s="214"/>
      <c r="CE472" s="215"/>
    </row>
    <row r="473" spans="1:83" s="177" customFormat="1" ht="27" customHeight="1" thickTop="1" thickBot="1" x14ac:dyDescent="0.25">
      <c r="A473" s="191"/>
      <c r="B473" s="173" t="str">
        <f t="shared" si="23"/>
        <v/>
      </c>
      <c r="C473" s="304" t="str">
        <f>IF(D473="","",(VLOOKUP(D473,Lookups!$B$4:$C$2561,2,FALSE)))</f>
        <v/>
      </c>
      <c r="D473" s="366"/>
      <c r="E473" s="173"/>
      <c r="F473" s="199"/>
      <c r="G473" s="173"/>
      <c r="H473" s="199"/>
      <c r="I473" s="173"/>
      <c r="J473" s="200" t="str">
        <f t="shared" si="21"/>
        <v/>
      </c>
      <c r="K473" s="173"/>
      <c r="L473" s="173"/>
      <c r="M473" s="173"/>
      <c r="N473" s="173"/>
      <c r="O473" s="173"/>
      <c r="P473" s="173"/>
      <c r="Q473" s="199"/>
      <c r="R473" s="199"/>
      <c r="S473" s="173"/>
      <c r="T473" s="121"/>
      <c r="U473" s="173"/>
      <c r="V473" s="121"/>
      <c r="W473" s="121"/>
      <c r="X473" s="121"/>
      <c r="Y473" s="121"/>
      <c r="Z473" s="121"/>
      <c r="AA473" s="121"/>
      <c r="AB473" s="173"/>
      <c r="AC473" s="173"/>
      <c r="AD473" s="173"/>
      <c r="AE473" s="200" t="str">
        <f>IF(AD473="","",(VLOOKUP(AD473,#REF!,2,FALSE)))</f>
        <v/>
      </c>
      <c r="AF473" s="173"/>
      <c r="AG473" s="173"/>
      <c r="AH473" s="173"/>
      <c r="AI473" s="202"/>
      <c r="AJ473" s="201"/>
      <c r="AK473" s="201"/>
      <c r="AL473" s="201"/>
      <c r="AM473" s="203"/>
      <c r="AN473" s="203"/>
      <c r="AO473" s="203"/>
      <c r="AP473" s="201"/>
      <c r="AQ473" s="201"/>
      <c r="AR473" s="201"/>
      <c r="AS473" s="201"/>
      <c r="AT473" s="201"/>
      <c r="AU473" s="204"/>
      <c r="AV473" s="201"/>
      <c r="AW473" s="121"/>
      <c r="AX473" s="200" t="str">
        <f t="shared" si="22"/>
        <v/>
      </c>
      <c r="AY473" s="201"/>
      <c r="AZ473" s="201"/>
      <c r="BA473" s="201"/>
      <c r="BB473" s="201"/>
      <c r="BC473" s="204"/>
      <c r="BD473" s="208"/>
      <c r="BE473" s="201"/>
      <c r="BF473" s="201"/>
      <c r="BG473" s="201"/>
      <c r="BH473" s="204"/>
      <c r="BI473" s="201"/>
      <c r="BJ473" s="201"/>
      <c r="BK473" s="201"/>
      <c r="BL473" s="201"/>
      <c r="BM473" s="205"/>
      <c r="BN473" s="201"/>
      <c r="BO473" s="199"/>
      <c r="BP473" s="201"/>
      <c r="BQ473" s="199"/>
      <c r="BR473" s="199"/>
      <c r="BS473" s="199"/>
      <c r="BT473" s="199"/>
      <c r="BU473" s="199"/>
      <c r="BV473" s="199"/>
      <c r="BW473" s="199"/>
      <c r="BX473" s="201"/>
      <c r="CB473" s="214"/>
      <c r="CC473" s="214"/>
      <c r="CD473" s="214"/>
      <c r="CE473" s="215"/>
    </row>
    <row r="474" spans="1:83" s="177" customFormat="1" ht="27" customHeight="1" thickTop="1" thickBot="1" x14ac:dyDescent="0.25">
      <c r="A474" s="191"/>
      <c r="B474" s="173" t="str">
        <f t="shared" si="23"/>
        <v/>
      </c>
      <c r="C474" s="304" t="str">
        <f>IF(D474="","",(VLOOKUP(D474,Lookups!$B$4:$C$2561,2,FALSE)))</f>
        <v/>
      </c>
      <c r="D474" s="366"/>
      <c r="E474" s="173"/>
      <c r="F474" s="199"/>
      <c r="G474" s="173"/>
      <c r="H474" s="199"/>
      <c r="I474" s="173"/>
      <c r="J474" s="200" t="str">
        <f t="shared" si="21"/>
        <v/>
      </c>
      <c r="K474" s="173"/>
      <c r="L474" s="173"/>
      <c r="M474" s="173"/>
      <c r="N474" s="173"/>
      <c r="O474" s="173"/>
      <c r="P474" s="173"/>
      <c r="Q474" s="199"/>
      <c r="R474" s="199"/>
      <c r="S474" s="173"/>
      <c r="T474" s="121"/>
      <c r="U474" s="173"/>
      <c r="V474" s="121"/>
      <c r="W474" s="121"/>
      <c r="X474" s="121"/>
      <c r="Y474" s="121"/>
      <c r="Z474" s="121"/>
      <c r="AA474" s="121"/>
      <c r="AB474" s="173"/>
      <c r="AC474" s="173"/>
      <c r="AD474" s="173"/>
      <c r="AE474" s="200" t="str">
        <f>IF(AD474="","",(VLOOKUP(AD474,#REF!,2,FALSE)))</f>
        <v/>
      </c>
      <c r="AF474" s="173"/>
      <c r="AG474" s="173"/>
      <c r="AH474" s="173"/>
      <c r="AI474" s="202"/>
      <c r="AJ474" s="201"/>
      <c r="AK474" s="201"/>
      <c r="AL474" s="201"/>
      <c r="AM474" s="203"/>
      <c r="AN474" s="203"/>
      <c r="AO474" s="203"/>
      <c r="AP474" s="201"/>
      <c r="AQ474" s="201"/>
      <c r="AR474" s="201"/>
      <c r="AS474" s="201"/>
      <c r="AT474" s="201"/>
      <c r="AU474" s="204"/>
      <c r="AV474" s="201"/>
      <c r="AW474" s="121"/>
      <c r="AX474" s="200" t="str">
        <f t="shared" si="22"/>
        <v/>
      </c>
      <c r="AY474" s="201"/>
      <c r="AZ474" s="201"/>
      <c r="BA474" s="201"/>
      <c r="BB474" s="201"/>
      <c r="BC474" s="204"/>
      <c r="BD474" s="208"/>
      <c r="BE474" s="201"/>
      <c r="BF474" s="201"/>
      <c r="BG474" s="201"/>
      <c r="BH474" s="204"/>
      <c r="BI474" s="201"/>
      <c r="BJ474" s="201"/>
      <c r="BK474" s="201"/>
      <c r="BL474" s="201"/>
      <c r="BM474" s="205"/>
      <c r="BN474" s="201"/>
      <c r="BO474" s="199"/>
      <c r="BP474" s="201"/>
      <c r="BQ474" s="199"/>
      <c r="BR474" s="199"/>
      <c r="BS474" s="199"/>
      <c r="BT474" s="199"/>
      <c r="BU474" s="199"/>
      <c r="BV474" s="199"/>
      <c r="BW474" s="199"/>
      <c r="BX474" s="201"/>
      <c r="CB474" s="214"/>
      <c r="CC474" s="214"/>
      <c r="CD474" s="214"/>
      <c r="CE474" s="215"/>
    </row>
    <row r="475" spans="1:83" s="177" customFormat="1" ht="27" customHeight="1" thickTop="1" thickBot="1" x14ac:dyDescent="0.25">
      <c r="A475" s="191"/>
      <c r="B475" s="173" t="str">
        <f t="shared" si="23"/>
        <v/>
      </c>
      <c r="C475" s="304" t="str">
        <f>IF(D475="","",(VLOOKUP(D475,Lookups!$B$4:$C$2561,2,FALSE)))</f>
        <v/>
      </c>
      <c r="D475" s="366"/>
      <c r="E475" s="173"/>
      <c r="F475" s="199"/>
      <c r="G475" s="173"/>
      <c r="H475" s="199"/>
      <c r="I475" s="173"/>
      <c r="J475" s="200" t="str">
        <f t="shared" si="21"/>
        <v/>
      </c>
      <c r="K475" s="173"/>
      <c r="L475" s="173"/>
      <c r="M475" s="173"/>
      <c r="N475" s="173"/>
      <c r="O475" s="173"/>
      <c r="P475" s="173"/>
      <c r="Q475" s="199"/>
      <c r="R475" s="199"/>
      <c r="S475" s="173"/>
      <c r="T475" s="121"/>
      <c r="U475" s="173"/>
      <c r="V475" s="121"/>
      <c r="W475" s="121"/>
      <c r="X475" s="121"/>
      <c r="Y475" s="121"/>
      <c r="Z475" s="121"/>
      <c r="AA475" s="121"/>
      <c r="AB475" s="173"/>
      <c r="AC475" s="173"/>
      <c r="AD475" s="173"/>
      <c r="AE475" s="200" t="str">
        <f>IF(AD475="","",(VLOOKUP(AD475,#REF!,2,FALSE)))</f>
        <v/>
      </c>
      <c r="AF475" s="173"/>
      <c r="AG475" s="173"/>
      <c r="AH475" s="173"/>
      <c r="AI475" s="202"/>
      <c r="AJ475" s="201"/>
      <c r="AK475" s="201"/>
      <c r="AL475" s="201"/>
      <c r="AM475" s="203"/>
      <c r="AN475" s="203"/>
      <c r="AO475" s="203"/>
      <c r="AP475" s="201"/>
      <c r="AQ475" s="201"/>
      <c r="AR475" s="201"/>
      <c r="AS475" s="201"/>
      <c r="AT475" s="201"/>
      <c r="AU475" s="204"/>
      <c r="AV475" s="201"/>
      <c r="AW475" s="121"/>
      <c r="AX475" s="200" t="str">
        <f t="shared" si="22"/>
        <v/>
      </c>
      <c r="AY475" s="201"/>
      <c r="AZ475" s="201"/>
      <c r="BA475" s="201"/>
      <c r="BB475" s="201"/>
      <c r="BC475" s="204"/>
      <c r="BD475" s="208"/>
      <c r="BE475" s="201"/>
      <c r="BF475" s="201"/>
      <c r="BG475" s="201"/>
      <c r="BH475" s="204"/>
      <c r="BI475" s="201"/>
      <c r="BJ475" s="201"/>
      <c r="BK475" s="201"/>
      <c r="BL475" s="201"/>
      <c r="BM475" s="205"/>
      <c r="BN475" s="201"/>
      <c r="BO475" s="199"/>
      <c r="BP475" s="201"/>
      <c r="BQ475" s="199"/>
      <c r="BR475" s="199"/>
      <c r="BS475" s="199"/>
      <c r="BT475" s="199"/>
      <c r="BU475" s="199"/>
      <c r="BV475" s="199"/>
      <c r="BW475" s="199"/>
      <c r="BX475" s="201"/>
      <c r="CB475" s="214"/>
      <c r="CC475" s="214"/>
      <c r="CD475" s="214"/>
      <c r="CE475" s="215"/>
    </row>
    <row r="476" spans="1:83" s="177" customFormat="1" ht="27" customHeight="1" thickTop="1" thickBot="1" x14ac:dyDescent="0.25">
      <c r="A476" s="191"/>
      <c r="B476" s="173" t="str">
        <f t="shared" si="23"/>
        <v/>
      </c>
      <c r="C476" s="304" t="str">
        <f>IF(D476="","",(VLOOKUP(D476,Lookups!$B$4:$C$2561,2,FALSE)))</f>
        <v/>
      </c>
      <c r="D476" s="366"/>
      <c r="E476" s="173"/>
      <c r="F476" s="199"/>
      <c r="G476" s="173"/>
      <c r="H476" s="199"/>
      <c r="I476" s="173"/>
      <c r="J476" s="200" t="str">
        <f t="shared" si="21"/>
        <v/>
      </c>
      <c r="K476" s="173"/>
      <c r="L476" s="173"/>
      <c r="M476" s="173"/>
      <c r="N476" s="173"/>
      <c r="O476" s="173"/>
      <c r="P476" s="173"/>
      <c r="Q476" s="199"/>
      <c r="R476" s="199"/>
      <c r="S476" s="173"/>
      <c r="T476" s="121"/>
      <c r="U476" s="173"/>
      <c r="V476" s="121"/>
      <c r="W476" s="121"/>
      <c r="X476" s="121"/>
      <c r="Y476" s="121"/>
      <c r="Z476" s="121"/>
      <c r="AA476" s="121"/>
      <c r="AB476" s="173"/>
      <c r="AC476" s="173"/>
      <c r="AD476" s="173"/>
      <c r="AE476" s="200" t="str">
        <f>IF(AD476="","",(VLOOKUP(AD476,#REF!,2,FALSE)))</f>
        <v/>
      </c>
      <c r="AF476" s="173"/>
      <c r="AG476" s="173"/>
      <c r="AH476" s="173"/>
      <c r="AI476" s="202"/>
      <c r="AJ476" s="201"/>
      <c r="AK476" s="201"/>
      <c r="AL476" s="201"/>
      <c r="AM476" s="203"/>
      <c r="AN476" s="203"/>
      <c r="AO476" s="203"/>
      <c r="AP476" s="201"/>
      <c r="AQ476" s="201"/>
      <c r="AR476" s="201"/>
      <c r="AS476" s="201"/>
      <c r="AT476" s="201"/>
      <c r="AU476" s="204"/>
      <c r="AV476" s="201"/>
      <c r="AW476" s="121"/>
      <c r="AX476" s="200" t="str">
        <f t="shared" si="22"/>
        <v/>
      </c>
      <c r="AY476" s="201"/>
      <c r="AZ476" s="201"/>
      <c r="BA476" s="201"/>
      <c r="BB476" s="201"/>
      <c r="BC476" s="204"/>
      <c r="BD476" s="208"/>
      <c r="BE476" s="201"/>
      <c r="BF476" s="201"/>
      <c r="BG476" s="201"/>
      <c r="BH476" s="204"/>
      <c r="BI476" s="201"/>
      <c r="BJ476" s="201"/>
      <c r="BK476" s="201"/>
      <c r="BL476" s="201"/>
      <c r="BM476" s="205"/>
      <c r="BN476" s="201"/>
      <c r="BO476" s="199"/>
      <c r="BP476" s="201"/>
      <c r="BQ476" s="199"/>
      <c r="BR476" s="199"/>
      <c r="BS476" s="199"/>
      <c r="BT476" s="199"/>
      <c r="BU476" s="199"/>
      <c r="BV476" s="199"/>
      <c r="BW476" s="199"/>
      <c r="BX476" s="201"/>
      <c r="CB476" s="214"/>
      <c r="CC476" s="214"/>
      <c r="CD476" s="214"/>
      <c r="CE476" s="215"/>
    </row>
    <row r="477" spans="1:83" s="177" customFormat="1" ht="27" customHeight="1" thickTop="1" thickBot="1" x14ac:dyDescent="0.25">
      <c r="A477" s="191"/>
      <c r="B477" s="173" t="str">
        <f t="shared" si="23"/>
        <v/>
      </c>
      <c r="C477" s="304" t="str">
        <f>IF(D477="","",(VLOOKUP(D477,Lookups!$B$4:$C$2561,2,FALSE)))</f>
        <v/>
      </c>
      <c r="D477" s="366"/>
      <c r="E477" s="173"/>
      <c r="F477" s="199"/>
      <c r="G477" s="173"/>
      <c r="H477" s="199"/>
      <c r="I477" s="173"/>
      <c r="J477" s="200" t="str">
        <f t="shared" si="21"/>
        <v/>
      </c>
      <c r="K477" s="173"/>
      <c r="L477" s="173"/>
      <c r="M477" s="173"/>
      <c r="N477" s="173"/>
      <c r="O477" s="173"/>
      <c r="P477" s="173"/>
      <c r="Q477" s="199"/>
      <c r="R477" s="199"/>
      <c r="S477" s="173"/>
      <c r="T477" s="121"/>
      <c r="U477" s="173"/>
      <c r="V477" s="121"/>
      <c r="W477" s="121"/>
      <c r="X477" s="121"/>
      <c r="Y477" s="121"/>
      <c r="Z477" s="121"/>
      <c r="AA477" s="121"/>
      <c r="AB477" s="173"/>
      <c r="AC477" s="173"/>
      <c r="AD477" s="173"/>
      <c r="AE477" s="200" t="str">
        <f>IF(AD477="","",(VLOOKUP(AD477,#REF!,2,FALSE)))</f>
        <v/>
      </c>
      <c r="AF477" s="173"/>
      <c r="AG477" s="173"/>
      <c r="AH477" s="173"/>
      <c r="AI477" s="202"/>
      <c r="AJ477" s="201"/>
      <c r="AK477" s="201"/>
      <c r="AL477" s="201"/>
      <c r="AM477" s="203"/>
      <c r="AN477" s="203"/>
      <c r="AO477" s="203"/>
      <c r="AP477" s="201"/>
      <c r="AQ477" s="201"/>
      <c r="AR477" s="201"/>
      <c r="AS477" s="201"/>
      <c r="AT477" s="201"/>
      <c r="AU477" s="204"/>
      <c r="AV477" s="201"/>
      <c r="AW477" s="121"/>
      <c r="AX477" s="200" t="str">
        <f t="shared" si="22"/>
        <v/>
      </c>
      <c r="AY477" s="201"/>
      <c r="AZ477" s="201"/>
      <c r="BA477" s="201"/>
      <c r="BB477" s="201"/>
      <c r="BC477" s="204"/>
      <c r="BD477" s="208"/>
      <c r="BE477" s="201"/>
      <c r="BF477" s="201"/>
      <c r="BG477" s="201"/>
      <c r="BH477" s="204"/>
      <c r="BI477" s="201"/>
      <c r="BJ477" s="201"/>
      <c r="BK477" s="201"/>
      <c r="BL477" s="201"/>
      <c r="BM477" s="205"/>
      <c r="BN477" s="201"/>
      <c r="BO477" s="199"/>
      <c r="BP477" s="201"/>
      <c r="BQ477" s="199"/>
      <c r="BR477" s="199"/>
      <c r="BS477" s="199"/>
      <c r="BT477" s="199"/>
      <c r="BU477" s="199"/>
      <c r="BV477" s="199"/>
      <c r="BW477" s="199"/>
      <c r="BX477" s="201"/>
      <c r="CB477" s="214"/>
      <c r="CC477" s="214"/>
      <c r="CD477" s="214"/>
      <c r="CE477" s="215"/>
    </row>
    <row r="478" spans="1:83" s="177" customFormat="1" ht="27" customHeight="1" thickTop="1" thickBot="1" x14ac:dyDescent="0.25">
      <c r="A478" s="191"/>
      <c r="B478" s="173" t="str">
        <f t="shared" si="23"/>
        <v/>
      </c>
      <c r="C478" s="304" t="str">
        <f>IF(D478="","",(VLOOKUP(D478,Lookups!$B$4:$C$2561,2,FALSE)))</f>
        <v/>
      </c>
      <c r="D478" s="366"/>
      <c r="E478" s="173"/>
      <c r="F478" s="199"/>
      <c r="G478" s="173"/>
      <c r="H478" s="199"/>
      <c r="I478" s="173"/>
      <c r="J478" s="200" t="str">
        <f t="shared" si="21"/>
        <v/>
      </c>
      <c r="K478" s="173"/>
      <c r="L478" s="173"/>
      <c r="M478" s="173"/>
      <c r="N478" s="173"/>
      <c r="O478" s="173"/>
      <c r="P478" s="173"/>
      <c r="Q478" s="199"/>
      <c r="R478" s="199"/>
      <c r="S478" s="173"/>
      <c r="T478" s="121"/>
      <c r="U478" s="173"/>
      <c r="V478" s="121"/>
      <c r="W478" s="121"/>
      <c r="X478" s="121"/>
      <c r="Y478" s="121"/>
      <c r="Z478" s="121"/>
      <c r="AA478" s="121"/>
      <c r="AB478" s="173"/>
      <c r="AC478" s="173"/>
      <c r="AD478" s="173"/>
      <c r="AE478" s="200" t="str">
        <f>IF(AD478="","",(VLOOKUP(AD478,#REF!,2,FALSE)))</f>
        <v/>
      </c>
      <c r="AF478" s="173"/>
      <c r="AG478" s="173"/>
      <c r="AH478" s="173"/>
      <c r="AI478" s="202"/>
      <c r="AJ478" s="201"/>
      <c r="AK478" s="201"/>
      <c r="AL478" s="201"/>
      <c r="AM478" s="203"/>
      <c r="AN478" s="203"/>
      <c r="AO478" s="203"/>
      <c r="AP478" s="201"/>
      <c r="AQ478" s="201"/>
      <c r="AR478" s="201"/>
      <c r="AS478" s="201"/>
      <c r="AT478" s="201"/>
      <c r="AU478" s="204"/>
      <c r="AV478" s="201"/>
      <c r="AW478" s="121"/>
      <c r="AX478" s="200" t="str">
        <f t="shared" si="22"/>
        <v/>
      </c>
      <c r="AY478" s="201"/>
      <c r="AZ478" s="201"/>
      <c r="BA478" s="201"/>
      <c r="BB478" s="201"/>
      <c r="BC478" s="204"/>
      <c r="BD478" s="208"/>
      <c r="BE478" s="201"/>
      <c r="BF478" s="201"/>
      <c r="BG478" s="201"/>
      <c r="BH478" s="204"/>
      <c r="BI478" s="201"/>
      <c r="BJ478" s="201"/>
      <c r="BK478" s="201"/>
      <c r="BL478" s="201"/>
      <c r="BM478" s="205"/>
      <c r="BN478" s="201"/>
      <c r="BO478" s="199"/>
      <c r="BP478" s="201"/>
      <c r="BQ478" s="199"/>
      <c r="BR478" s="199"/>
      <c r="BS478" s="199"/>
      <c r="BT478" s="199"/>
      <c r="BU478" s="199"/>
      <c r="BV478" s="199"/>
      <c r="BW478" s="199"/>
      <c r="BX478" s="201"/>
      <c r="CB478" s="214"/>
      <c r="CC478" s="214"/>
      <c r="CD478" s="214"/>
      <c r="CE478" s="215"/>
    </row>
    <row r="479" spans="1:83" s="177" customFormat="1" ht="27" customHeight="1" thickTop="1" thickBot="1" x14ac:dyDescent="0.25">
      <c r="A479" s="191"/>
      <c r="B479" s="173" t="str">
        <f t="shared" si="23"/>
        <v/>
      </c>
      <c r="C479" s="304" t="str">
        <f>IF(D479="","",(VLOOKUP(D479,Lookups!$B$4:$C$2561,2,FALSE)))</f>
        <v/>
      </c>
      <c r="D479" s="366"/>
      <c r="E479" s="173"/>
      <c r="F479" s="199"/>
      <c r="G479" s="173"/>
      <c r="H479" s="199"/>
      <c r="I479" s="173"/>
      <c r="J479" s="200" t="str">
        <f t="shared" si="21"/>
        <v/>
      </c>
      <c r="K479" s="173"/>
      <c r="L479" s="173"/>
      <c r="M479" s="173"/>
      <c r="N479" s="173"/>
      <c r="O479" s="173"/>
      <c r="P479" s="173"/>
      <c r="Q479" s="199"/>
      <c r="R479" s="199"/>
      <c r="S479" s="173"/>
      <c r="T479" s="121"/>
      <c r="U479" s="173"/>
      <c r="V479" s="121"/>
      <c r="W479" s="121"/>
      <c r="X479" s="121"/>
      <c r="Y479" s="121"/>
      <c r="Z479" s="121"/>
      <c r="AA479" s="121"/>
      <c r="AB479" s="173"/>
      <c r="AC479" s="173"/>
      <c r="AD479" s="173"/>
      <c r="AE479" s="200" t="str">
        <f>IF(AD479="","",(VLOOKUP(AD479,#REF!,2,FALSE)))</f>
        <v/>
      </c>
      <c r="AF479" s="173"/>
      <c r="AG479" s="173"/>
      <c r="AH479" s="173"/>
      <c r="AI479" s="202"/>
      <c r="AJ479" s="201"/>
      <c r="AK479" s="201"/>
      <c r="AL479" s="201"/>
      <c r="AM479" s="203"/>
      <c r="AN479" s="203"/>
      <c r="AO479" s="203"/>
      <c r="AP479" s="201"/>
      <c r="AQ479" s="201"/>
      <c r="AR479" s="201"/>
      <c r="AS479" s="201"/>
      <c r="AT479" s="201"/>
      <c r="AU479" s="204"/>
      <c r="AV479" s="201"/>
      <c r="AW479" s="121"/>
      <c r="AX479" s="200" t="str">
        <f t="shared" si="22"/>
        <v/>
      </c>
      <c r="AY479" s="201"/>
      <c r="AZ479" s="201"/>
      <c r="BA479" s="201"/>
      <c r="BB479" s="201"/>
      <c r="BC479" s="204"/>
      <c r="BD479" s="208"/>
      <c r="BE479" s="201"/>
      <c r="BF479" s="201"/>
      <c r="BG479" s="201"/>
      <c r="BH479" s="204"/>
      <c r="BI479" s="201"/>
      <c r="BJ479" s="201"/>
      <c r="BK479" s="201"/>
      <c r="BL479" s="201"/>
      <c r="BM479" s="205"/>
      <c r="BN479" s="201"/>
      <c r="BO479" s="199"/>
      <c r="BP479" s="201"/>
      <c r="BQ479" s="199"/>
      <c r="BR479" s="199"/>
      <c r="BS479" s="199"/>
      <c r="BT479" s="199"/>
      <c r="BU479" s="199"/>
      <c r="BV479" s="199"/>
      <c r="BW479" s="199"/>
      <c r="BX479" s="201"/>
      <c r="CB479" s="214"/>
      <c r="CC479" s="214"/>
      <c r="CD479" s="214"/>
      <c r="CE479" s="215"/>
    </row>
    <row r="480" spans="1:83" s="177" customFormat="1" ht="27" customHeight="1" thickTop="1" thickBot="1" x14ac:dyDescent="0.25">
      <c r="A480" s="191"/>
      <c r="B480" s="173" t="str">
        <f t="shared" si="23"/>
        <v/>
      </c>
      <c r="C480" s="304" t="str">
        <f>IF(D480="","",(VLOOKUP(D480,Lookups!$B$4:$C$2561,2,FALSE)))</f>
        <v/>
      </c>
      <c r="D480" s="366"/>
      <c r="E480" s="173"/>
      <c r="F480" s="199"/>
      <c r="G480" s="173"/>
      <c r="H480" s="199"/>
      <c r="I480" s="173"/>
      <c r="J480" s="200" t="str">
        <f t="shared" si="21"/>
        <v/>
      </c>
      <c r="K480" s="173"/>
      <c r="L480" s="173"/>
      <c r="M480" s="173"/>
      <c r="N480" s="173"/>
      <c r="O480" s="173"/>
      <c r="P480" s="173"/>
      <c r="Q480" s="199"/>
      <c r="R480" s="199"/>
      <c r="S480" s="173"/>
      <c r="T480" s="121"/>
      <c r="U480" s="173"/>
      <c r="V480" s="121"/>
      <c r="W480" s="121"/>
      <c r="X480" s="121"/>
      <c r="Y480" s="121"/>
      <c r="Z480" s="121"/>
      <c r="AA480" s="121"/>
      <c r="AB480" s="173"/>
      <c r="AC480" s="173"/>
      <c r="AD480" s="173"/>
      <c r="AE480" s="200" t="str">
        <f>IF(AD480="","",(VLOOKUP(AD480,#REF!,2,FALSE)))</f>
        <v/>
      </c>
      <c r="AF480" s="173"/>
      <c r="AG480" s="173"/>
      <c r="AH480" s="173"/>
      <c r="AI480" s="202"/>
      <c r="AJ480" s="201"/>
      <c r="AK480" s="201"/>
      <c r="AL480" s="201"/>
      <c r="AM480" s="203"/>
      <c r="AN480" s="203"/>
      <c r="AO480" s="203"/>
      <c r="AP480" s="201"/>
      <c r="AQ480" s="201"/>
      <c r="AR480" s="201"/>
      <c r="AS480" s="201"/>
      <c r="AT480" s="201"/>
      <c r="AU480" s="204"/>
      <c r="AV480" s="201"/>
      <c r="AW480" s="121"/>
      <c r="AX480" s="200" t="str">
        <f t="shared" si="22"/>
        <v/>
      </c>
      <c r="AY480" s="201"/>
      <c r="AZ480" s="201"/>
      <c r="BA480" s="201"/>
      <c r="BB480" s="201"/>
      <c r="BC480" s="204"/>
      <c r="BD480" s="208"/>
      <c r="BE480" s="201"/>
      <c r="BF480" s="201"/>
      <c r="BG480" s="201"/>
      <c r="BH480" s="204"/>
      <c r="BI480" s="201"/>
      <c r="BJ480" s="201"/>
      <c r="BK480" s="201"/>
      <c r="BL480" s="201"/>
      <c r="BM480" s="205"/>
      <c r="BN480" s="201"/>
      <c r="BO480" s="199"/>
      <c r="BP480" s="201"/>
      <c r="BQ480" s="199"/>
      <c r="BR480" s="199"/>
      <c r="BS480" s="199"/>
      <c r="BT480" s="199"/>
      <c r="BU480" s="199"/>
      <c r="BV480" s="199"/>
      <c r="BW480" s="199"/>
      <c r="BX480" s="201"/>
      <c r="CB480" s="214"/>
      <c r="CC480" s="214"/>
      <c r="CD480" s="214"/>
      <c r="CE480" s="215"/>
    </row>
    <row r="481" spans="1:83" s="177" customFormat="1" ht="27" customHeight="1" thickTop="1" thickBot="1" x14ac:dyDescent="0.25">
      <c r="A481" s="191"/>
      <c r="B481" s="173" t="str">
        <f t="shared" si="23"/>
        <v/>
      </c>
      <c r="C481" s="304" t="str">
        <f>IF(D481="","",(VLOOKUP(D481,Lookups!$B$4:$C$2561,2,FALSE)))</f>
        <v/>
      </c>
      <c r="D481" s="366"/>
      <c r="E481" s="173"/>
      <c r="F481" s="199"/>
      <c r="G481" s="173"/>
      <c r="H481" s="199"/>
      <c r="I481" s="173"/>
      <c r="J481" s="200" t="str">
        <f t="shared" si="21"/>
        <v/>
      </c>
      <c r="K481" s="173"/>
      <c r="L481" s="173"/>
      <c r="M481" s="173"/>
      <c r="N481" s="173"/>
      <c r="O481" s="173"/>
      <c r="P481" s="173"/>
      <c r="Q481" s="199"/>
      <c r="R481" s="199"/>
      <c r="S481" s="173"/>
      <c r="T481" s="121"/>
      <c r="U481" s="173"/>
      <c r="V481" s="121"/>
      <c r="W481" s="121"/>
      <c r="X481" s="121"/>
      <c r="Y481" s="121"/>
      <c r="Z481" s="121"/>
      <c r="AA481" s="121"/>
      <c r="AB481" s="173"/>
      <c r="AC481" s="173"/>
      <c r="AD481" s="173"/>
      <c r="AE481" s="200" t="str">
        <f>IF(AD481="","",(VLOOKUP(AD481,#REF!,2,FALSE)))</f>
        <v/>
      </c>
      <c r="AF481" s="173"/>
      <c r="AG481" s="173"/>
      <c r="AH481" s="173"/>
      <c r="AI481" s="202"/>
      <c r="AJ481" s="201"/>
      <c r="AK481" s="201"/>
      <c r="AL481" s="201"/>
      <c r="AM481" s="203"/>
      <c r="AN481" s="203"/>
      <c r="AO481" s="203"/>
      <c r="AP481" s="201"/>
      <c r="AQ481" s="201"/>
      <c r="AR481" s="201"/>
      <c r="AS481" s="201"/>
      <c r="AT481" s="201"/>
      <c r="AU481" s="204"/>
      <c r="AV481" s="201"/>
      <c r="AW481" s="121"/>
      <c r="AX481" s="200" t="str">
        <f t="shared" si="22"/>
        <v/>
      </c>
      <c r="AY481" s="201"/>
      <c r="AZ481" s="201"/>
      <c r="BA481" s="201"/>
      <c r="BB481" s="201"/>
      <c r="BC481" s="204"/>
      <c r="BD481" s="208"/>
      <c r="BE481" s="201"/>
      <c r="BF481" s="201"/>
      <c r="BG481" s="201"/>
      <c r="BH481" s="204"/>
      <c r="BI481" s="201"/>
      <c r="BJ481" s="201"/>
      <c r="BK481" s="201"/>
      <c r="BL481" s="201"/>
      <c r="BM481" s="205"/>
      <c r="BN481" s="201"/>
      <c r="BO481" s="199"/>
      <c r="BP481" s="201"/>
      <c r="BQ481" s="199"/>
      <c r="BR481" s="199"/>
      <c r="BS481" s="199"/>
      <c r="BT481" s="199"/>
      <c r="BU481" s="199"/>
      <c r="BV481" s="199"/>
      <c r="BW481" s="199"/>
      <c r="BX481" s="201"/>
      <c r="CB481" s="214"/>
      <c r="CC481" s="214"/>
      <c r="CD481" s="214"/>
      <c r="CE481" s="215"/>
    </row>
    <row r="482" spans="1:83" s="177" customFormat="1" ht="27" customHeight="1" thickTop="1" thickBot="1" x14ac:dyDescent="0.25">
      <c r="A482" s="191"/>
      <c r="B482" s="173" t="str">
        <f t="shared" si="23"/>
        <v/>
      </c>
      <c r="C482" s="304" t="str">
        <f>IF(D482="","",(VLOOKUP(D482,Lookups!$B$4:$C$2561,2,FALSE)))</f>
        <v/>
      </c>
      <c r="D482" s="366"/>
      <c r="E482" s="173"/>
      <c r="F482" s="199"/>
      <c r="G482" s="173"/>
      <c r="H482" s="199"/>
      <c r="I482" s="173"/>
      <c r="J482" s="200" t="str">
        <f t="shared" si="21"/>
        <v/>
      </c>
      <c r="K482" s="173"/>
      <c r="L482" s="173"/>
      <c r="M482" s="173"/>
      <c r="N482" s="173"/>
      <c r="O482" s="173"/>
      <c r="P482" s="173"/>
      <c r="Q482" s="199"/>
      <c r="R482" s="199"/>
      <c r="S482" s="173"/>
      <c r="T482" s="121"/>
      <c r="U482" s="173"/>
      <c r="V482" s="121"/>
      <c r="W482" s="121"/>
      <c r="X482" s="121"/>
      <c r="Y482" s="121"/>
      <c r="Z482" s="121"/>
      <c r="AA482" s="121"/>
      <c r="AB482" s="173"/>
      <c r="AC482" s="173"/>
      <c r="AD482" s="173"/>
      <c r="AE482" s="200" t="str">
        <f>IF(AD482="","",(VLOOKUP(AD482,#REF!,2,FALSE)))</f>
        <v/>
      </c>
      <c r="AF482" s="173"/>
      <c r="AG482" s="173"/>
      <c r="AH482" s="173"/>
      <c r="AI482" s="202"/>
      <c r="AJ482" s="201"/>
      <c r="AK482" s="201"/>
      <c r="AL482" s="201"/>
      <c r="AM482" s="203"/>
      <c r="AN482" s="203"/>
      <c r="AO482" s="203"/>
      <c r="AP482" s="201"/>
      <c r="AQ482" s="201"/>
      <c r="AR482" s="201"/>
      <c r="AS482" s="201"/>
      <c r="AT482" s="201"/>
      <c r="AU482" s="204"/>
      <c r="AV482" s="201"/>
      <c r="AW482" s="121"/>
      <c r="AX482" s="200" t="str">
        <f t="shared" si="22"/>
        <v/>
      </c>
      <c r="AY482" s="201"/>
      <c r="AZ482" s="201"/>
      <c r="BA482" s="201"/>
      <c r="BB482" s="201"/>
      <c r="BC482" s="204"/>
      <c r="BD482" s="208"/>
      <c r="BE482" s="201"/>
      <c r="BF482" s="201"/>
      <c r="BG482" s="201"/>
      <c r="BH482" s="204"/>
      <c r="BI482" s="201"/>
      <c r="BJ482" s="201"/>
      <c r="BK482" s="201"/>
      <c r="BL482" s="201"/>
      <c r="BM482" s="205"/>
      <c r="BN482" s="201"/>
      <c r="BO482" s="199"/>
      <c r="BP482" s="201"/>
      <c r="BQ482" s="199"/>
      <c r="BR482" s="199"/>
      <c r="BS482" s="199"/>
      <c r="BT482" s="199"/>
      <c r="BU482" s="199"/>
      <c r="BV482" s="199"/>
      <c r="BW482" s="199"/>
      <c r="BX482" s="201"/>
      <c r="CB482" s="214"/>
      <c r="CC482" s="214"/>
      <c r="CD482" s="214"/>
      <c r="CE482" s="215"/>
    </row>
    <row r="483" spans="1:83" s="177" customFormat="1" ht="27" customHeight="1" thickTop="1" thickBot="1" x14ac:dyDescent="0.25">
      <c r="A483" s="191"/>
      <c r="B483" s="173" t="str">
        <f t="shared" si="23"/>
        <v/>
      </c>
      <c r="C483" s="304" t="str">
        <f>IF(D483="","",(VLOOKUP(D483,Lookups!$B$4:$C$2561,2,FALSE)))</f>
        <v/>
      </c>
      <c r="D483" s="366"/>
      <c r="E483" s="173"/>
      <c r="F483" s="199"/>
      <c r="G483" s="173"/>
      <c r="H483" s="199"/>
      <c r="I483" s="173"/>
      <c r="J483" s="200" t="str">
        <f t="shared" si="21"/>
        <v/>
      </c>
      <c r="K483" s="173"/>
      <c r="L483" s="173"/>
      <c r="M483" s="173"/>
      <c r="N483" s="173"/>
      <c r="O483" s="173"/>
      <c r="P483" s="173"/>
      <c r="Q483" s="199"/>
      <c r="R483" s="199"/>
      <c r="S483" s="173"/>
      <c r="T483" s="121"/>
      <c r="U483" s="173"/>
      <c r="V483" s="121"/>
      <c r="W483" s="121"/>
      <c r="X483" s="121"/>
      <c r="Y483" s="121"/>
      <c r="Z483" s="121"/>
      <c r="AA483" s="121"/>
      <c r="AB483" s="173"/>
      <c r="AC483" s="173"/>
      <c r="AD483" s="173"/>
      <c r="AE483" s="200" t="str">
        <f>IF(AD483="","",(VLOOKUP(AD483,#REF!,2,FALSE)))</f>
        <v/>
      </c>
      <c r="AF483" s="173"/>
      <c r="AG483" s="173"/>
      <c r="AH483" s="173"/>
      <c r="AI483" s="202"/>
      <c r="AJ483" s="201"/>
      <c r="AK483" s="201"/>
      <c r="AL483" s="201"/>
      <c r="AM483" s="203"/>
      <c r="AN483" s="203"/>
      <c r="AO483" s="203"/>
      <c r="AP483" s="201"/>
      <c r="AQ483" s="201"/>
      <c r="AR483" s="201"/>
      <c r="AS483" s="201"/>
      <c r="AT483" s="201"/>
      <c r="AU483" s="204"/>
      <c r="AV483" s="201"/>
      <c r="AW483" s="121"/>
      <c r="AX483" s="200" t="str">
        <f t="shared" si="22"/>
        <v/>
      </c>
      <c r="AY483" s="201"/>
      <c r="AZ483" s="201"/>
      <c r="BA483" s="201"/>
      <c r="BB483" s="201"/>
      <c r="BC483" s="204"/>
      <c r="BD483" s="208"/>
      <c r="BE483" s="201"/>
      <c r="BF483" s="201"/>
      <c r="BG483" s="201"/>
      <c r="BH483" s="204"/>
      <c r="BI483" s="201"/>
      <c r="BJ483" s="201"/>
      <c r="BK483" s="201"/>
      <c r="BL483" s="201"/>
      <c r="BM483" s="205"/>
      <c r="BN483" s="201"/>
      <c r="BO483" s="199"/>
      <c r="BP483" s="201"/>
      <c r="BQ483" s="199"/>
      <c r="BR483" s="199"/>
      <c r="BS483" s="199"/>
      <c r="BT483" s="199"/>
      <c r="BU483" s="199"/>
      <c r="BV483" s="199"/>
      <c r="BW483" s="199"/>
      <c r="BX483" s="201"/>
      <c r="CB483" s="214"/>
      <c r="CC483" s="214"/>
      <c r="CD483" s="214"/>
      <c r="CE483" s="215"/>
    </row>
    <row r="484" spans="1:83" s="177" customFormat="1" ht="27" customHeight="1" thickTop="1" thickBot="1" x14ac:dyDescent="0.25">
      <c r="A484" s="191"/>
      <c r="B484" s="173" t="str">
        <f t="shared" si="23"/>
        <v/>
      </c>
      <c r="C484" s="304" t="str">
        <f>IF(D484="","",(VLOOKUP(D484,Lookups!$B$4:$C$2561,2,FALSE)))</f>
        <v/>
      </c>
      <c r="D484" s="366"/>
      <c r="E484" s="173"/>
      <c r="F484" s="199"/>
      <c r="G484" s="173"/>
      <c r="H484" s="199"/>
      <c r="I484" s="173"/>
      <c r="J484" s="200" t="str">
        <f t="shared" si="21"/>
        <v/>
      </c>
      <c r="K484" s="173"/>
      <c r="L484" s="173"/>
      <c r="M484" s="173"/>
      <c r="N484" s="173"/>
      <c r="O484" s="173"/>
      <c r="P484" s="173"/>
      <c r="Q484" s="199"/>
      <c r="R484" s="199"/>
      <c r="S484" s="173"/>
      <c r="T484" s="121"/>
      <c r="U484" s="173"/>
      <c r="V484" s="121"/>
      <c r="W484" s="121"/>
      <c r="X484" s="121"/>
      <c r="Y484" s="121"/>
      <c r="Z484" s="121"/>
      <c r="AA484" s="121"/>
      <c r="AB484" s="173"/>
      <c r="AC484" s="173"/>
      <c r="AD484" s="173"/>
      <c r="AE484" s="200" t="str">
        <f>IF(AD484="","",(VLOOKUP(AD484,#REF!,2,FALSE)))</f>
        <v/>
      </c>
      <c r="AF484" s="173"/>
      <c r="AG484" s="173"/>
      <c r="AH484" s="173"/>
      <c r="AI484" s="202"/>
      <c r="AJ484" s="201"/>
      <c r="AK484" s="201"/>
      <c r="AL484" s="201"/>
      <c r="AM484" s="203"/>
      <c r="AN484" s="203"/>
      <c r="AO484" s="203"/>
      <c r="AP484" s="201"/>
      <c r="AQ484" s="201"/>
      <c r="AR484" s="201"/>
      <c r="AS484" s="201"/>
      <c r="AT484" s="201"/>
      <c r="AU484" s="204"/>
      <c r="AV484" s="201"/>
      <c r="AW484" s="121"/>
      <c r="AX484" s="200" t="str">
        <f t="shared" si="22"/>
        <v/>
      </c>
      <c r="AY484" s="201"/>
      <c r="AZ484" s="201"/>
      <c r="BA484" s="201"/>
      <c r="BB484" s="201"/>
      <c r="BC484" s="204"/>
      <c r="BD484" s="208"/>
      <c r="BE484" s="201"/>
      <c r="BF484" s="201"/>
      <c r="BG484" s="201"/>
      <c r="BH484" s="204"/>
      <c r="BI484" s="201"/>
      <c r="BJ484" s="201"/>
      <c r="BK484" s="201"/>
      <c r="BL484" s="201"/>
      <c r="BM484" s="205"/>
      <c r="BN484" s="201"/>
      <c r="BO484" s="199"/>
      <c r="BP484" s="201"/>
      <c r="BQ484" s="199"/>
      <c r="BR484" s="199"/>
      <c r="BS484" s="199"/>
      <c r="BT484" s="199"/>
      <c r="BU484" s="199"/>
      <c r="BV484" s="199"/>
      <c r="BW484" s="199"/>
      <c r="BX484" s="201"/>
      <c r="CB484" s="214"/>
      <c r="CC484" s="214"/>
      <c r="CD484" s="214"/>
      <c r="CE484" s="215"/>
    </row>
    <row r="485" spans="1:83" s="177" customFormat="1" ht="27" customHeight="1" thickTop="1" thickBot="1" x14ac:dyDescent="0.25">
      <c r="A485" s="191"/>
      <c r="B485" s="173" t="str">
        <f t="shared" si="23"/>
        <v/>
      </c>
      <c r="C485" s="304" t="str">
        <f>IF(D485="","",(VLOOKUP(D485,Lookups!$B$4:$C$2561,2,FALSE)))</f>
        <v/>
      </c>
      <c r="D485" s="366"/>
      <c r="E485" s="173"/>
      <c r="F485" s="199"/>
      <c r="G485" s="173"/>
      <c r="H485" s="199"/>
      <c r="I485" s="173"/>
      <c r="J485" s="200" t="str">
        <f t="shared" si="21"/>
        <v/>
      </c>
      <c r="K485" s="173"/>
      <c r="L485" s="173"/>
      <c r="M485" s="173"/>
      <c r="N485" s="173"/>
      <c r="O485" s="173"/>
      <c r="P485" s="173"/>
      <c r="Q485" s="199"/>
      <c r="R485" s="199"/>
      <c r="S485" s="173"/>
      <c r="T485" s="121"/>
      <c r="U485" s="173"/>
      <c r="V485" s="121"/>
      <c r="W485" s="121"/>
      <c r="X485" s="121"/>
      <c r="Y485" s="121"/>
      <c r="Z485" s="121"/>
      <c r="AA485" s="121"/>
      <c r="AB485" s="173"/>
      <c r="AC485" s="173"/>
      <c r="AD485" s="173"/>
      <c r="AE485" s="200" t="str">
        <f>IF(AD485="","",(VLOOKUP(AD485,#REF!,2,FALSE)))</f>
        <v/>
      </c>
      <c r="AF485" s="173"/>
      <c r="AG485" s="173"/>
      <c r="AH485" s="173"/>
      <c r="AI485" s="202"/>
      <c r="AJ485" s="201"/>
      <c r="AK485" s="201"/>
      <c r="AL485" s="201"/>
      <c r="AM485" s="203"/>
      <c r="AN485" s="203"/>
      <c r="AO485" s="203"/>
      <c r="AP485" s="201"/>
      <c r="AQ485" s="201"/>
      <c r="AR485" s="201"/>
      <c r="AS485" s="201"/>
      <c r="AT485" s="201"/>
      <c r="AU485" s="204"/>
      <c r="AV485" s="201"/>
      <c r="AW485" s="121"/>
      <c r="AX485" s="200" t="str">
        <f t="shared" si="22"/>
        <v/>
      </c>
      <c r="AY485" s="201"/>
      <c r="AZ485" s="201"/>
      <c r="BA485" s="201"/>
      <c r="BB485" s="201"/>
      <c r="BC485" s="204"/>
      <c r="BD485" s="208"/>
      <c r="BE485" s="201"/>
      <c r="BF485" s="201"/>
      <c r="BG485" s="201"/>
      <c r="BH485" s="204"/>
      <c r="BI485" s="201"/>
      <c r="BJ485" s="201"/>
      <c r="BK485" s="201"/>
      <c r="BL485" s="201"/>
      <c r="BM485" s="205"/>
      <c r="BN485" s="201"/>
      <c r="BO485" s="199"/>
      <c r="BP485" s="201"/>
      <c r="BQ485" s="199"/>
      <c r="BR485" s="199"/>
      <c r="BS485" s="199"/>
      <c r="BT485" s="199"/>
      <c r="BU485" s="199"/>
      <c r="BV485" s="199"/>
      <c r="BW485" s="199"/>
      <c r="BX485" s="201"/>
      <c r="CB485" s="214"/>
      <c r="CC485" s="214"/>
      <c r="CD485" s="214"/>
      <c r="CE485" s="215"/>
    </row>
    <row r="486" spans="1:83" s="177" customFormat="1" ht="27" customHeight="1" thickTop="1" thickBot="1" x14ac:dyDescent="0.25">
      <c r="A486" s="191"/>
      <c r="B486" s="173" t="str">
        <f t="shared" si="23"/>
        <v/>
      </c>
      <c r="C486" s="304" t="str">
        <f>IF(D486="","",(VLOOKUP(D486,Lookups!$B$4:$C$2561,2,FALSE)))</f>
        <v/>
      </c>
      <c r="D486" s="366"/>
      <c r="E486" s="173"/>
      <c r="F486" s="199"/>
      <c r="G486" s="173"/>
      <c r="H486" s="199"/>
      <c r="I486" s="173"/>
      <c r="J486" s="200" t="str">
        <f t="shared" si="21"/>
        <v/>
      </c>
      <c r="K486" s="173"/>
      <c r="L486" s="173"/>
      <c r="M486" s="173"/>
      <c r="N486" s="173"/>
      <c r="O486" s="173"/>
      <c r="P486" s="173"/>
      <c r="Q486" s="199"/>
      <c r="R486" s="199"/>
      <c r="S486" s="173"/>
      <c r="T486" s="121"/>
      <c r="U486" s="173"/>
      <c r="V486" s="121"/>
      <c r="W486" s="121"/>
      <c r="X486" s="121"/>
      <c r="Y486" s="121"/>
      <c r="Z486" s="121"/>
      <c r="AA486" s="121"/>
      <c r="AB486" s="173"/>
      <c r="AC486" s="173"/>
      <c r="AD486" s="173"/>
      <c r="AE486" s="200" t="str">
        <f>IF(AD486="","",(VLOOKUP(AD486,#REF!,2,FALSE)))</f>
        <v/>
      </c>
      <c r="AF486" s="173"/>
      <c r="AG486" s="173"/>
      <c r="AH486" s="173"/>
      <c r="AI486" s="202"/>
      <c r="AJ486" s="201"/>
      <c r="AK486" s="201"/>
      <c r="AL486" s="201"/>
      <c r="AM486" s="203"/>
      <c r="AN486" s="203"/>
      <c r="AO486" s="203"/>
      <c r="AP486" s="201"/>
      <c r="AQ486" s="201"/>
      <c r="AR486" s="201"/>
      <c r="AS486" s="201"/>
      <c r="AT486" s="201"/>
      <c r="AU486" s="204"/>
      <c r="AV486" s="201"/>
      <c r="AW486" s="121"/>
      <c r="AX486" s="200" t="str">
        <f t="shared" si="22"/>
        <v/>
      </c>
      <c r="AY486" s="201"/>
      <c r="AZ486" s="201"/>
      <c r="BA486" s="201"/>
      <c r="BB486" s="201"/>
      <c r="BC486" s="204"/>
      <c r="BD486" s="208"/>
      <c r="BE486" s="201"/>
      <c r="BF486" s="201"/>
      <c r="BG486" s="201"/>
      <c r="BH486" s="204"/>
      <c r="BI486" s="201"/>
      <c r="BJ486" s="201"/>
      <c r="BK486" s="201"/>
      <c r="BL486" s="201"/>
      <c r="BM486" s="205"/>
      <c r="BN486" s="201"/>
      <c r="BO486" s="199"/>
      <c r="BP486" s="201"/>
      <c r="BQ486" s="199"/>
      <c r="BR486" s="199"/>
      <c r="BS486" s="199"/>
      <c r="BT486" s="199"/>
      <c r="BU486" s="199"/>
      <c r="BV486" s="199"/>
      <c r="BW486" s="199"/>
      <c r="BX486" s="201"/>
      <c r="CB486" s="214"/>
      <c r="CC486" s="214"/>
      <c r="CD486" s="214"/>
      <c r="CE486" s="215"/>
    </row>
    <row r="487" spans="1:83" s="177" customFormat="1" ht="27" customHeight="1" thickTop="1" thickBot="1" x14ac:dyDescent="0.25">
      <c r="A487" s="191"/>
      <c r="B487" s="173" t="str">
        <f t="shared" si="23"/>
        <v/>
      </c>
      <c r="C487" s="304" t="str">
        <f>IF(D487="","",(VLOOKUP(D487,Lookups!$B$4:$C$2561,2,FALSE)))</f>
        <v/>
      </c>
      <c r="D487" s="366"/>
      <c r="E487" s="173"/>
      <c r="F487" s="199"/>
      <c r="G487" s="173"/>
      <c r="H487" s="199"/>
      <c r="I487" s="173"/>
      <c r="J487" s="200" t="str">
        <f t="shared" si="21"/>
        <v/>
      </c>
      <c r="K487" s="173"/>
      <c r="L487" s="173"/>
      <c r="M487" s="173"/>
      <c r="N487" s="173"/>
      <c r="O487" s="173"/>
      <c r="P487" s="173"/>
      <c r="Q487" s="199"/>
      <c r="R487" s="199"/>
      <c r="S487" s="173"/>
      <c r="T487" s="121"/>
      <c r="U487" s="173"/>
      <c r="V487" s="121"/>
      <c r="W487" s="121"/>
      <c r="X487" s="121"/>
      <c r="Y487" s="121"/>
      <c r="Z487" s="121"/>
      <c r="AA487" s="121"/>
      <c r="AB487" s="173"/>
      <c r="AC487" s="173"/>
      <c r="AD487" s="173"/>
      <c r="AE487" s="200" t="str">
        <f>IF(AD487="","",(VLOOKUP(AD487,#REF!,2,FALSE)))</f>
        <v/>
      </c>
      <c r="AF487" s="173"/>
      <c r="AG487" s="173"/>
      <c r="AH487" s="173"/>
      <c r="AI487" s="202"/>
      <c r="AJ487" s="201"/>
      <c r="AK487" s="201"/>
      <c r="AL487" s="201"/>
      <c r="AM487" s="203"/>
      <c r="AN487" s="203"/>
      <c r="AO487" s="203"/>
      <c r="AP487" s="201"/>
      <c r="AQ487" s="201"/>
      <c r="AR487" s="201"/>
      <c r="AS487" s="201"/>
      <c r="AT487" s="201"/>
      <c r="AU487" s="204"/>
      <c r="AV487" s="201"/>
      <c r="AW487" s="121"/>
      <c r="AX487" s="200" t="str">
        <f t="shared" si="22"/>
        <v/>
      </c>
      <c r="AY487" s="201"/>
      <c r="AZ487" s="201"/>
      <c r="BA487" s="201"/>
      <c r="BB487" s="201"/>
      <c r="BC487" s="204"/>
      <c r="BD487" s="208"/>
      <c r="BE487" s="201"/>
      <c r="BF487" s="201"/>
      <c r="BG487" s="201"/>
      <c r="BH487" s="204"/>
      <c r="BI487" s="201"/>
      <c r="BJ487" s="201"/>
      <c r="BK487" s="201"/>
      <c r="BL487" s="201"/>
      <c r="BM487" s="205"/>
      <c r="BN487" s="201"/>
      <c r="BO487" s="199"/>
      <c r="BP487" s="201"/>
      <c r="BQ487" s="199"/>
      <c r="BR487" s="199"/>
      <c r="BS487" s="199"/>
      <c r="BT487" s="199"/>
      <c r="BU487" s="199"/>
      <c r="BV487" s="199"/>
      <c r="BW487" s="199"/>
      <c r="BX487" s="201"/>
      <c r="CB487" s="214"/>
      <c r="CC487" s="214"/>
      <c r="CD487" s="214"/>
      <c r="CE487" s="215"/>
    </row>
    <row r="488" spans="1:83" s="177" customFormat="1" ht="27" customHeight="1" thickTop="1" thickBot="1" x14ac:dyDescent="0.25">
      <c r="A488" s="191"/>
      <c r="B488" s="173" t="str">
        <f t="shared" si="23"/>
        <v/>
      </c>
      <c r="C488" s="304" t="str">
        <f>IF(D488="","",(VLOOKUP(D488,Lookups!$B$4:$C$2561,2,FALSE)))</f>
        <v/>
      </c>
      <c r="D488" s="366"/>
      <c r="E488" s="173"/>
      <c r="F488" s="199"/>
      <c r="G488" s="173"/>
      <c r="H488" s="199"/>
      <c r="I488" s="173"/>
      <c r="J488" s="200" t="str">
        <f t="shared" si="21"/>
        <v/>
      </c>
      <c r="K488" s="173"/>
      <c r="L488" s="173"/>
      <c r="M488" s="173"/>
      <c r="N488" s="173"/>
      <c r="O488" s="173"/>
      <c r="P488" s="173"/>
      <c r="Q488" s="199"/>
      <c r="R488" s="199"/>
      <c r="S488" s="173"/>
      <c r="T488" s="121"/>
      <c r="U488" s="173"/>
      <c r="V488" s="121"/>
      <c r="W488" s="121"/>
      <c r="X488" s="121"/>
      <c r="Y488" s="121"/>
      <c r="Z488" s="121"/>
      <c r="AA488" s="121"/>
      <c r="AB488" s="173"/>
      <c r="AC488" s="173"/>
      <c r="AD488" s="173"/>
      <c r="AE488" s="200" t="str">
        <f>IF(AD488="","",(VLOOKUP(AD488,#REF!,2,FALSE)))</f>
        <v/>
      </c>
      <c r="AF488" s="173"/>
      <c r="AG488" s="173"/>
      <c r="AH488" s="173"/>
      <c r="AI488" s="202"/>
      <c r="AJ488" s="201"/>
      <c r="AK488" s="201"/>
      <c r="AL488" s="201"/>
      <c r="AM488" s="203"/>
      <c r="AN488" s="203"/>
      <c r="AO488" s="203"/>
      <c r="AP488" s="201"/>
      <c r="AQ488" s="201"/>
      <c r="AR488" s="201"/>
      <c r="AS488" s="201"/>
      <c r="AT488" s="201"/>
      <c r="AU488" s="204"/>
      <c r="AV488" s="201"/>
      <c r="AW488" s="121"/>
      <c r="AX488" s="200" t="str">
        <f t="shared" si="22"/>
        <v/>
      </c>
      <c r="AY488" s="201"/>
      <c r="AZ488" s="201"/>
      <c r="BA488" s="201"/>
      <c r="BB488" s="201"/>
      <c r="BC488" s="204"/>
      <c r="BD488" s="208"/>
      <c r="BE488" s="201"/>
      <c r="BF488" s="201"/>
      <c r="BG488" s="201"/>
      <c r="BH488" s="204"/>
      <c r="BI488" s="201"/>
      <c r="BJ488" s="201"/>
      <c r="BK488" s="201"/>
      <c r="BL488" s="201"/>
      <c r="BM488" s="205"/>
      <c r="BN488" s="201"/>
      <c r="BO488" s="199"/>
      <c r="BP488" s="201"/>
      <c r="BQ488" s="199"/>
      <c r="BR488" s="199"/>
      <c r="BS488" s="199"/>
      <c r="BT488" s="199"/>
      <c r="BU488" s="199"/>
      <c r="BV488" s="199"/>
      <c r="BW488" s="199"/>
      <c r="BX488" s="201"/>
      <c r="CB488" s="214"/>
      <c r="CC488" s="214"/>
      <c r="CD488" s="214"/>
      <c r="CE488" s="215"/>
    </row>
    <row r="489" spans="1:83" s="177" customFormat="1" ht="27" customHeight="1" thickTop="1" thickBot="1" x14ac:dyDescent="0.25">
      <c r="A489" s="191"/>
      <c r="B489" s="173" t="str">
        <f t="shared" si="23"/>
        <v/>
      </c>
      <c r="C489" s="304" t="str">
        <f>IF(D489="","",(VLOOKUP(D489,Lookups!$B$4:$C$2561,2,FALSE)))</f>
        <v/>
      </c>
      <c r="D489" s="366"/>
      <c r="E489" s="173"/>
      <c r="F489" s="199"/>
      <c r="G489" s="173"/>
      <c r="H489" s="199"/>
      <c r="I489" s="173"/>
      <c r="J489" s="200" t="str">
        <f t="shared" si="21"/>
        <v/>
      </c>
      <c r="K489" s="173"/>
      <c r="L489" s="173"/>
      <c r="M489" s="173"/>
      <c r="N489" s="173"/>
      <c r="O489" s="173"/>
      <c r="P489" s="173"/>
      <c r="Q489" s="199"/>
      <c r="R489" s="199"/>
      <c r="S489" s="173"/>
      <c r="T489" s="121"/>
      <c r="U489" s="173"/>
      <c r="V489" s="121"/>
      <c r="W489" s="121"/>
      <c r="X489" s="121"/>
      <c r="Y489" s="121"/>
      <c r="Z489" s="121"/>
      <c r="AA489" s="121"/>
      <c r="AB489" s="173"/>
      <c r="AC489" s="173"/>
      <c r="AD489" s="173"/>
      <c r="AE489" s="200" t="str">
        <f>IF(AD489="","",(VLOOKUP(AD489,#REF!,2,FALSE)))</f>
        <v/>
      </c>
      <c r="AF489" s="173"/>
      <c r="AG489" s="173"/>
      <c r="AH489" s="173"/>
      <c r="AI489" s="202"/>
      <c r="AJ489" s="201"/>
      <c r="AK489" s="201"/>
      <c r="AL489" s="201"/>
      <c r="AM489" s="203"/>
      <c r="AN489" s="203"/>
      <c r="AO489" s="203"/>
      <c r="AP489" s="201"/>
      <c r="AQ489" s="201"/>
      <c r="AR489" s="201"/>
      <c r="AS489" s="201"/>
      <c r="AT489" s="201"/>
      <c r="AU489" s="204"/>
      <c r="AV489" s="201"/>
      <c r="AW489" s="121"/>
      <c r="AX489" s="200" t="str">
        <f t="shared" si="22"/>
        <v/>
      </c>
      <c r="AY489" s="201"/>
      <c r="AZ489" s="201"/>
      <c r="BA489" s="201"/>
      <c r="BB489" s="201"/>
      <c r="BC489" s="204"/>
      <c r="BD489" s="208"/>
      <c r="BE489" s="201"/>
      <c r="BF489" s="201"/>
      <c r="BG489" s="201"/>
      <c r="BH489" s="204"/>
      <c r="BI489" s="201"/>
      <c r="BJ489" s="201"/>
      <c r="BK489" s="201"/>
      <c r="BL489" s="201"/>
      <c r="BM489" s="205"/>
      <c r="BN489" s="201"/>
      <c r="BO489" s="199"/>
      <c r="BP489" s="201"/>
      <c r="BQ489" s="199"/>
      <c r="BR489" s="199"/>
      <c r="BS489" s="199"/>
      <c r="BT489" s="199"/>
      <c r="BU489" s="199"/>
      <c r="BV489" s="199"/>
      <c r="BW489" s="199"/>
      <c r="BX489" s="201"/>
      <c r="CB489" s="214"/>
      <c r="CC489" s="214"/>
      <c r="CD489" s="214"/>
      <c r="CE489" s="215"/>
    </row>
    <row r="490" spans="1:83" s="177" customFormat="1" ht="27" customHeight="1" thickTop="1" thickBot="1" x14ac:dyDescent="0.25">
      <c r="A490" s="191"/>
      <c r="B490" s="173" t="str">
        <f t="shared" si="23"/>
        <v/>
      </c>
      <c r="C490" s="304" t="str">
        <f>IF(D490="","",(VLOOKUP(D490,Lookups!$B$4:$C$2561,2,FALSE)))</f>
        <v/>
      </c>
      <c r="D490" s="366"/>
      <c r="E490" s="173"/>
      <c r="F490" s="199"/>
      <c r="G490" s="173"/>
      <c r="H490" s="199"/>
      <c r="I490" s="173"/>
      <c r="J490" s="200" t="str">
        <f t="shared" si="21"/>
        <v/>
      </c>
      <c r="K490" s="173"/>
      <c r="L490" s="173"/>
      <c r="M490" s="173"/>
      <c r="N490" s="173"/>
      <c r="O490" s="173"/>
      <c r="P490" s="173"/>
      <c r="Q490" s="199"/>
      <c r="R490" s="199"/>
      <c r="S490" s="173"/>
      <c r="T490" s="121"/>
      <c r="U490" s="173"/>
      <c r="V490" s="121"/>
      <c r="W490" s="121"/>
      <c r="X490" s="121"/>
      <c r="Y490" s="121"/>
      <c r="Z490" s="121"/>
      <c r="AA490" s="121"/>
      <c r="AB490" s="173"/>
      <c r="AC490" s="173"/>
      <c r="AD490" s="173"/>
      <c r="AE490" s="200" t="str">
        <f>IF(AD490="","",(VLOOKUP(AD490,#REF!,2,FALSE)))</f>
        <v/>
      </c>
      <c r="AF490" s="173"/>
      <c r="AG490" s="173"/>
      <c r="AH490" s="173"/>
      <c r="AI490" s="202"/>
      <c r="AJ490" s="201"/>
      <c r="AK490" s="201"/>
      <c r="AL490" s="201"/>
      <c r="AM490" s="203"/>
      <c r="AN490" s="203"/>
      <c r="AO490" s="203"/>
      <c r="AP490" s="201"/>
      <c r="AQ490" s="201"/>
      <c r="AR490" s="201"/>
      <c r="AS490" s="201"/>
      <c r="AT490" s="201"/>
      <c r="AU490" s="204"/>
      <c r="AV490" s="201"/>
      <c r="AW490" s="121"/>
      <c r="AX490" s="200" t="str">
        <f t="shared" si="22"/>
        <v/>
      </c>
      <c r="AY490" s="201"/>
      <c r="AZ490" s="201"/>
      <c r="BA490" s="201"/>
      <c r="BB490" s="201"/>
      <c r="BC490" s="204"/>
      <c r="BD490" s="208"/>
      <c r="BE490" s="201"/>
      <c r="BF490" s="201"/>
      <c r="BG490" s="201"/>
      <c r="BH490" s="204"/>
      <c r="BI490" s="201"/>
      <c r="BJ490" s="201"/>
      <c r="BK490" s="201"/>
      <c r="BL490" s="201"/>
      <c r="BM490" s="205"/>
      <c r="BN490" s="201"/>
      <c r="BO490" s="199"/>
      <c r="BP490" s="201"/>
      <c r="BQ490" s="199"/>
      <c r="BR490" s="199"/>
      <c r="BS490" s="199"/>
      <c r="BT490" s="199"/>
      <c r="BU490" s="199"/>
      <c r="BV490" s="199"/>
      <c r="BW490" s="199"/>
      <c r="BX490" s="201"/>
      <c r="CB490" s="214"/>
      <c r="CC490" s="214"/>
      <c r="CD490" s="214"/>
      <c r="CE490" s="215"/>
    </row>
    <row r="491" spans="1:83" s="177" customFormat="1" ht="27" customHeight="1" thickTop="1" thickBot="1" x14ac:dyDescent="0.25">
      <c r="A491" s="191"/>
      <c r="B491" s="173" t="str">
        <f t="shared" si="23"/>
        <v/>
      </c>
      <c r="C491" s="304" t="str">
        <f>IF(D491="","",(VLOOKUP(D491,Lookups!$B$4:$C$2561,2,FALSE)))</f>
        <v/>
      </c>
      <c r="D491" s="366"/>
      <c r="E491" s="173"/>
      <c r="F491" s="199"/>
      <c r="G491" s="173"/>
      <c r="H491" s="199"/>
      <c r="I491" s="173"/>
      <c r="J491" s="200" t="str">
        <f t="shared" si="21"/>
        <v/>
      </c>
      <c r="K491" s="173"/>
      <c r="L491" s="173"/>
      <c r="M491" s="173"/>
      <c r="N491" s="173"/>
      <c r="O491" s="173"/>
      <c r="P491" s="173"/>
      <c r="Q491" s="199"/>
      <c r="R491" s="199"/>
      <c r="S491" s="173"/>
      <c r="T491" s="121"/>
      <c r="U491" s="173"/>
      <c r="V491" s="121"/>
      <c r="W491" s="121"/>
      <c r="X491" s="121"/>
      <c r="Y491" s="121"/>
      <c r="Z491" s="121"/>
      <c r="AA491" s="121"/>
      <c r="AB491" s="173"/>
      <c r="AC491" s="173"/>
      <c r="AD491" s="173"/>
      <c r="AE491" s="200" t="str">
        <f>IF(AD491="","",(VLOOKUP(AD491,#REF!,2,FALSE)))</f>
        <v/>
      </c>
      <c r="AF491" s="173"/>
      <c r="AG491" s="173"/>
      <c r="AH491" s="173"/>
      <c r="AI491" s="202"/>
      <c r="AJ491" s="201"/>
      <c r="AK491" s="201"/>
      <c r="AL491" s="201"/>
      <c r="AM491" s="203"/>
      <c r="AN491" s="203"/>
      <c r="AO491" s="203"/>
      <c r="AP491" s="201"/>
      <c r="AQ491" s="201"/>
      <c r="AR491" s="201"/>
      <c r="AS491" s="201"/>
      <c r="AT491" s="201"/>
      <c r="AU491" s="204"/>
      <c r="AV491" s="201"/>
      <c r="AW491" s="121"/>
      <c r="AX491" s="200" t="str">
        <f t="shared" si="22"/>
        <v/>
      </c>
      <c r="AY491" s="201"/>
      <c r="AZ491" s="201"/>
      <c r="BA491" s="201"/>
      <c r="BB491" s="201"/>
      <c r="BC491" s="204"/>
      <c r="BD491" s="208"/>
      <c r="BE491" s="201"/>
      <c r="BF491" s="201"/>
      <c r="BG491" s="201"/>
      <c r="BH491" s="204"/>
      <c r="BI491" s="201"/>
      <c r="BJ491" s="201"/>
      <c r="BK491" s="201"/>
      <c r="BL491" s="201"/>
      <c r="BM491" s="205"/>
      <c r="BN491" s="201"/>
      <c r="BO491" s="199"/>
      <c r="BP491" s="201"/>
      <c r="BQ491" s="199"/>
      <c r="BR491" s="199"/>
      <c r="BS491" s="199"/>
      <c r="BT491" s="199"/>
      <c r="BU491" s="199"/>
      <c r="BV491" s="199"/>
      <c r="BW491" s="199"/>
      <c r="BX491" s="201"/>
      <c r="CB491" s="214"/>
      <c r="CC491" s="214"/>
      <c r="CD491" s="214"/>
      <c r="CE491" s="215"/>
    </row>
    <row r="492" spans="1:83" s="177" customFormat="1" ht="27" customHeight="1" thickTop="1" thickBot="1" x14ac:dyDescent="0.25">
      <c r="A492" s="191"/>
      <c r="B492" s="173" t="str">
        <f t="shared" si="23"/>
        <v/>
      </c>
      <c r="C492" s="304" t="str">
        <f>IF(D492="","",(VLOOKUP(D492,Lookups!$B$4:$C$2561,2,FALSE)))</f>
        <v/>
      </c>
      <c r="D492" s="366"/>
      <c r="E492" s="173"/>
      <c r="F492" s="199"/>
      <c r="G492" s="173"/>
      <c r="H492" s="199"/>
      <c r="I492" s="173"/>
      <c r="J492" s="200" t="str">
        <f t="shared" si="21"/>
        <v/>
      </c>
      <c r="K492" s="173"/>
      <c r="L492" s="173"/>
      <c r="M492" s="173"/>
      <c r="N492" s="173"/>
      <c r="O492" s="173"/>
      <c r="P492" s="173"/>
      <c r="Q492" s="199"/>
      <c r="R492" s="199"/>
      <c r="S492" s="173"/>
      <c r="T492" s="121"/>
      <c r="U492" s="173"/>
      <c r="V492" s="121"/>
      <c r="W492" s="121"/>
      <c r="X492" s="121"/>
      <c r="Y492" s="121"/>
      <c r="Z492" s="121"/>
      <c r="AA492" s="121"/>
      <c r="AB492" s="173"/>
      <c r="AC492" s="173"/>
      <c r="AD492" s="173"/>
      <c r="AE492" s="200" t="str">
        <f>IF(AD492="","",(VLOOKUP(AD492,#REF!,2,FALSE)))</f>
        <v/>
      </c>
      <c r="AF492" s="173"/>
      <c r="AG492" s="173"/>
      <c r="AH492" s="173"/>
      <c r="AI492" s="202"/>
      <c r="AJ492" s="201"/>
      <c r="AK492" s="201"/>
      <c r="AL492" s="201"/>
      <c r="AM492" s="203"/>
      <c r="AN492" s="203"/>
      <c r="AO492" s="203"/>
      <c r="AP492" s="201"/>
      <c r="AQ492" s="201"/>
      <c r="AR492" s="201"/>
      <c r="AS492" s="201"/>
      <c r="AT492" s="201"/>
      <c r="AU492" s="204"/>
      <c r="AV492" s="201"/>
      <c r="AW492" s="121"/>
      <c r="AX492" s="200" t="str">
        <f t="shared" si="22"/>
        <v/>
      </c>
      <c r="AY492" s="201"/>
      <c r="AZ492" s="201"/>
      <c r="BA492" s="201"/>
      <c r="BB492" s="201"/>
      <c r="BC492" s="204"/>
      <c r="BD492" s="208"/>
      <c r="BE492" s="201"/>
      <c r="BF492" s="201"/>
      <c r="BG492" s="201"/>
      <c r="BH492" s="204"/>
      <c r="BI492" s="201"/>
      <c r="BJ492" s="201"/>
      <c r="BK492" s="201"/>
      <c r="BL492" s="201"/>
      <c r="BM492" s="205"/>
      <c r="BN492" s="201"/>
      <c r="BO492" s="199"/>
      <c r="BP492" s="201"/>
      <c r="BQ492" s="199"/>
      <c r="BR492" s="199"/>
      <c r="BS492" s="199"/>
      <c r="BT492" s="199"/>
      <c r="BU492" s="199"/>
      <c r="BV492" s="199"/>
      <c r="BW492" s="199"/>
      <c r="BX492" s="201"/>
      <c r="CB492" s="214"/>
      <c r="CC492" s="214"/>
      <c r="CD492" s="214"/>
      <c r="CE492" s="215"/>
    </row>
    <row r="493" spans="1:83" s="177" customFormat="1" ht="27" customHeight="1" thickTop="1" thickBot="1" x14ac:dyDescent="0.25">
      <c r="A493" s="191"/>
      <c r="B493" s="173" t="str">
        <f t="shared" si="23"/>
        <v/>
      </c>
      <c r="C493" s="304" t="str">
        <f>IF(D493="","",(VLOOKUP(D493,Lookups!$B$4:$C$2561,2,FALSE)))</f>
        <v/>
      </c>
      <c r="D493" s="366"/>
      <c r="E493" s="173"/>
      <c r="F493" s="199"/>
      <c r="G493" s="173"/>
      <c r="H493" s="199"/>
      <c r="I493" s="173"/>
      <c r="J493" s="200" t="str">
        <f t="shared" si="21"/>
        <v/>
      </c>
      <c r="K493" s="173"/>
      <c r="L493" s="173"/>
      <c r="M493" s="173"/>
      <c r="N493" s="173"/>
      <c r="O493" s="173"/>
      <c r="P493" s="173"/>
      <c r="Q493" s="199"/>
      <c r="R493" s="199"/>
      <c r="S493" s="173"/>
      <c r="T493" s="121"/>
      <c r="U493" s="173"/>
      <c r="V493" s="121"/>
      <c r="W493" s="121"/>
      <c r="X493" s="121"/>
      <c r="Y493" s="121"/>
      <c r="Z493" s="121"/>
      <c r="AA493" s="121"/>
      <c r="AB493" s="173"/>
      <c r="AC493" s="173"/>
      <c r="AD493" s="173"/>
      <c r="AE493" s="200" t="str">
        <f>IF(AD493="","",(VLOOKUP(AD493,#REF!,2,FALSE)))</f>
        <v/>
      </c>
      <c r="AF493" s="173"/>
      <c r="AG493" s="173"/>
      <c r="AH493" s="173"/>
      <c r="AI493" s="202"/>
      <c r="AJ493" s="201"/>
      <c r="AK493" s="201"/>
      <c r="AL493" s="201"/>
      <c r="AM493" s="203"/>
      <c r="AN493" s="203"/>
      <c r="AO493" s="203"/>
      <c r="AP493" s="201"/>
      <c r="AQ493" s="201"/>
      <c r="AR493" s="201"/>
      <c r="AS493" s="201"/>
      <c r="AT493" s="201"/>
      <c r="AU493" s="204"/>
      <c r="AV493" s="201"/>
      <c r="AW493" s="121"/>
      <c r="AX493" s="200" t="str">
        <f t="shared" si="22"/>
        <v/>
      </c>
      <c r="AY493" s="201"/>
      <c r="AZ493" s="201"/>
      <c r="BA493" s="201"/>
      <c r="BB493" s="201"/>
      <c r="BC493" s="204"/>
      <c r="BD493" s="208"/>
      <c r="BE493" s="201"/>
      <c r="BF493" s="201"/>
      <c r="BG493" s="201"/>
      <c r="BH493" s="204"/>
      <c r="BI493" s="201"/>
      <c r="BJ493" s="201"/>
      <c r="BK493" s="201"/>
      <c r="BL493" s="201"/>
      <c r="BM493" s="205"/>
      <c r="BN493" s="201"/>
      <c r="BO493" s="199"/>
      <c r="BP493" s="201"/>
      <c r="BQ493" s="199"/>
      <c r="BR493" s="199"/>
      <c r="BS493" s="199"/>
      <c r="BT493" s="199"/>
      <c r="BU493" s="199"/>
      <c r="BV493" s="199"/>
      <c r="BW493" s="199"/>
      <c r="BX493" s="201"/>
      <c r="CB493" s="214"/>
      <c r="CC493" s="214"/>
      <c r="CD493" s="214"/>
      <c r="CE493" s="215"/>
    </row>
    <row r="494" spans="1:83" s="177" customFormat="1" ht="27" customHeight="1" thickTop="1" thickBot="1" x14ac:dyDescent="0.25">
      <c r="A494" s="191"/>
      <c r="B494" s="173" t="str">
        <f t="shared" si="23"/>
        <v/>
      </c>
      <c r="C494" s="304" t="str">
        <f>IF(D494="","",(VLOOKUP(D494,Lookups!$B$4:$C$2561,2,FALSE)))</f>
        <v/>
      </c>
      <c r="D494" s="366"/>
      <c r="E494" s="173"/>
      <c r="F494" s="199"/>
      <c r="G494" s="173"/>
      <c r="H494" s="199"/>
      <c r="I494" s="173"/>
      <c r="J494" s="200" t="str">
        <f t="shared" si="21"/>
        <v/>
      </c>
      <c r="K494" s="173"/>
      <c r="L494" s="173"/>
      <c r="M494" s="173"/>
      <c r="N494" s="173"/>
      <c r="O494" s="173"/>
      <c r="P494" s="173"/>
      <c r="Q494" s="199"/>
      <c r="R494" s="199"/>
      <c r="S494" s="173"/>
      <c r="T494" s="121"/>
      <c r="U494" s="173"/>
      <c r="V494" s="121"/>
      <c r="W494" s="121"/>
      <c r="X494" s="121"/>
      <c r="Y494" s="121"/>
      <c r="Z494" s="121"/>
      <c r="AA494" s="121"/>
      <c r="AB494" s="173"/>
      <c r="AC494" s="173"/>
      <c r="AD494" s="173"/>
      <c r="AE494" s="200" t="str">
        <f>IF(AD494="","",(VLOOKUP(AD494,#REF!,2,FALSE)))</f>
        <v/>
      </c>
      <c r="AF494" s="173"/>
      <c r="AG494" s="173"/>
      <c r="AH494" s="173"/>
      <c r="AI494" s="202"/>
      <c r="AJ494" s="201"/>
      <c r="AK494" s="201"/>
      <c r="AL494" s="201"/>
      <c r="AM494" s="203"/>
      <c r="AN494" s="203"/>
      <c r="AO494" s="203"/>
      <c r="AP494" s="201"/>
      <c r="AQ494" s="201"/>
      <c r="AR494" s="201"/>
      <c r="AS494" s="201"/>
      <c r="AT494" s="201"/>
      <c r="AU494" s="204"/>
      <c r="AV494" s="201"/>
      <c r="AW494" s="121"/>
      <c r="AX494" s="200" t="str">
        <f t="shared" si="22"/>
        <v/>
      </c>
      <c r="AY494" s="201"/>
      <c r="AZ494" s="201"/>
      <c r="BA494" s="201"/>
      <c r="BB494" s="201"/>
      <c r="BC494" s="204"/>
      <c r="BD494" s="208"/>
      <c r="BE494" s="201"/>
      <c r="BF494" s="201"/>
      <c r="BG494" s="201"/>
      <c r="BH494" s="204"/>
      <c r="BI494" s="201"/>
      <c r="BJ494" s="201"/>
      <c r="BK494" s="201"/>
      <c r="BL494" s="201"/>
      <c r="BM494" s="205"/>
      <c r="BN494" s="201"/>
      <c r="BO494" s="199"/>
      <c r="BP494" s="201"/>
      <c r="BQ494" s="199"/>
      <c r="BR494" s="199"/>
      <c r="BS494" s="199"/>
      <c r="BT494" s="199"/>
      <c r="BU494" s="199"/>
      <c r="BV494" s="199"/>
      <c r="BW494" s="199"/>
      <c r="BX494" s="201"/>
      <c r="CB494" s="214"/>
      <c r="CC494" s="214"/>
      <c r="CD494" s="214"/>
      <c r="CE494" s="215"/>
    </row>
    <row r="495" spans="1:83" s="177" customFormat="1" ht="27" customHeight="1" thickTop="1" thickBot="1" x14ac:dyDescent="0.25">
      <c r="A495" s="191"/>
      <c r="B495" s="173" t="str">
        <f t="shared" si="23"/>
        <v/>
      </c>
      <c r="C495" s="304" t="str">
        <f>IF(D495="","",(VLOOKUP(D495,Lookups!$B$4:$C$2561,2,FALSE)))</f>
        <v/>
      </c>
      <c r="D495" s="366"/>
      <c r="E495" s="173"/>
      <c r="F495" s="199"/>
      <c r="G495" s="173"/>
      <c r="H495" s="199"/>
      <c r="I495" s="173"/>
      <c r="J495" s="200" t="str">
        <f t="shared" si="21"/>
        <v/>
      </c>
      <c r="K495" s="173"/>
      <c r="L495" s="173"/>
      <c r="M495" s="173"/>
      <c r="N495" s="173"/>
      <c r="O495" s="173"/>
      <c r="P495" s="173"/>
      <c r="Q495" s="199"/>
      <c r="R495" s="199"/>
      <c r="S495" s="173"/>
      <c r="T495" s="121"/>
      <c r="U495" s="173"/>
      <c r="V495" s="121"/>
      <c r="W495" s="121"/>
      <c r="X495" s="121"/>
      <c r="Y495" s="121"/>
      <c r="Z495" s="121"/>
      <c r="AA495" s="121"/>
      <c r="AB495" s="173"/>
      <c r="AC495" s="173"/>
      <c r="AD495" s="173"/>
      <c r="AE495" s="200" t="str">
        <f>IF(AD495="","",(VLOOKUP(AD495,#REF!,2,FALSE)))</f>
        <v/>
      </c>
      <c r="AF495" s="173"/>
      <c r="AG495" s="173"/>
      <c r="AH495" s="173"/>
      <c r="AI495" s="202"/>
      <c r="AJ495" s="201"/>
      <c r="AK495" s="201"/>
      <c r="AL495" s="201"/>
      <c r="AM495" s="203"/>
      <c r="AN495" s="203"/>
      <c r="AO495" s="203"/>
      <c r="AP495" s="201"/>
      <c r="AQ495" s="201"/>
      <c r="AR495" s="201"/>
      <c r="AS495" s="201"/>
      <c r="AT495" s="201"/>
      <c r="AU495" s="204"/>
      <c r="AV495" s="201"/>
      <c r="AW495" s="121"/>
      <c r="AX495" s="200" t="str">
        <f t="shared" si="22"/>
        <v/>
      </c>
      <c r="AY495" s="201"/>
      <c r="AZ495" s="201"/>
      <c r="BA495" s="201"/>
      <c r="BB495" s="201"/>
      <c r="BC495" s="204"/>
      <c r="BD495" s="208"/>
      <c r="BE495" s="201"/>
      <c r="BF495" s="201"/>
      <c r="BG495" s="201"/>
      <c r="BH495" s="204"/>
      <c r="BI495" s="201"/>
      <c r="BJ495" s="201"/>
      <c r="BK495" s="201"/>
      <c r="BL495" s="201"/>
      <c r="BM495" s="205"/>
      <c r="BN495" s="201"/>
      <c r="BO495" s="199"/>
      <c r="BP495" s="201"/>
      <c r="BQ495" s="199"/>
      <c r="BR495" s="199"/>
      <c r="BS495" s="199"/>
      <c r="BT495" s="199"/>
      <c r="BU495" s="199"/>
      <c r="BV495" s="199"/>
      <c r="BW495" s="199"/>
      <c r="BX495" s="201"/>
      <c r="CB495" s="214"/>
      <c r="CC495" s="214"/>
      <c r="CD495" s="214"/>
      <c r="CE495" s="215"/>
    </row>
    <row r="496" spans="1:83" s="177" customFormat="1" ht="27" customHeight="1" thickTop="1" thickBot="1" x14ac:dyDescent="0.25">
      <c r="A496" s="191"/>
      <c r="B496" s="173" t="str">
        <f t="shared" si="23"/>
        <v/>
      </c>
      <c r="C496" s="304" t="str">
        <f>IF(D496="","",(VLOOKUP(D496,Lookups!$B$4:$C$2561,2,FALSE)))</f>
        <v/>
      </c>
      <c r="D496" s="366"/>
      <c r="E496" s="173"/>
      <c r="F496" s="199"/>
      <c r="G496" s="173"/>
      <c r="H496" s="199"/>
      <c r="I496" s="173"/>
      <c r="J496" s="200" t="str">
        <f t="shared" si="21"/>
        <v/>
      </c>
      <c r="K496" s="173"/>
      <c r="L496" s="173"/>
      <c r="M496" s="173"/>
      <c r="N496" s="173"/>
      <c r="O496" s="173"/>
      <c r="P496" s="173"/>
      <c r="Q496" s="199"/>
      <c r="R496" s="199"/>
      <c r="S496" s="173"/>
      <c r="T496" s="121"/>
      <c r="U496" s="173"/>
      <c r="V496" s="121"/>
      <c r="W496" s="121"/>
      <c r="X496" s="121"/>
      <c r="Y496" s="121"/>
      <c r="Z496" s="121"/>
      <c r="AA496" s="121"/>
      <c r="AB496" s="173"/>
      <c r="AC496" s="173"/>
      <c r="AD496" s="173"/>
      <c r="AE496" s="200" t="str">
        <f>IF(AD496="","",(VLOOKUP(AD496,#REF!,2,FALSE)))</f>
        <v/>
      </c>
      <c r="AF496" s="173"/>
      <c r="AG496" s="173"/>
      <c r="AH496" s="173"/>
      <c r="AI496" s="202"/>
      <c r="AJ496" s="201"/>
      <c r="AK496" s="201"/>
      <c r="AL496" s="201"/>
      <c r="AM496" s="203"/>
      <c r="AN496" s="203"/>
      <c r="AO496" s="203"/>
      <c r="AP496" s="201"/>
      <c r="AQ496" s="201"/>
      <c r="AR496" s="201"/>
      <c r="AS496" s="201"/>
      <c r="AT496" s="201"/>
      <c r="AU496" s="204"/>
      <c r="AV496" s="201"/>
      <c r="AW496" s="121"/>
      <c r="AX496" s="200" t="str">
        <f t="shared" si="22"/>
        <v/>
      </c>
      <c r="AY496" s="201"/>
      <c r="AZ496" s="201"/>
      <c r="BA496" s="201"/>
      <c r="BB496" s="201"/>
      <c r="BC496" s="204"/>
      <c r="BD496" s="208"/>
      <c r="BE496" s="201"/>
      <c r="BF496" s="201"/>
      <c r="BG496" s="201"/>
      <c r="BH496" s="204"/>
      <c r="BI496" s="201"/>
      <c r="BJ496" s="201"/>
      <c r="BK496" s="201"/>
      <c r="BL496" s="201"/>
      <c r="BM496" s="205"/>
      <c r="BN496" s="201"/>
      <c r="BO496" s="199"/>
      <c r="BP496" s="201"/>
      <c r="BQ496" s="199"/>
      <c r="BR496" s="199"/>
      <c r="BS496" s="199"/>
      <c r="BT496" s="199"/>
      <c r="BU496" s="199"/>
      <c r="BV496" s="199"/>
      <c r="BW496" s="199"/>
      <c r="BX496" s="201"/>
      <c r="CB496" s="214"/>
      <c r="CC496" s="214"/>
      <c r="CD496" s="214"/>
      <c r="CE496" s="215"/>
    </row>
    <row r="497" spans="1:83" s="177" customFormat="1" ht="27" customHeight="1" thickTop="1" thickBot="1" x14ac:dyDescent="0.25">
      <c r="A497" s="191"/>
      <c r="B497" s="173" t="str">
        <f t="shared" si="23"/>
        <v/>
      </c>
      <c r="C497" s="304" t="str">
        <f>IF(D497="","",(VLOOKUP(D497,Lookups!$B$4:$C$2561,2,FALSE)))</f>
        <v/>
      </c>
      <c r="D497" s="366"/>
      <c r="E497" s="173"/>
      <c r="F497" s="199"/>
      <c r="G497" s="173"/>
      <c r="H497" s="199"/>
      <c r="I497" s="173"/>
      <c r="J497" s="200" t="str">
        <f t="shared" si="21"/>
        <v/>
      </c>
      <c r="K497" s="173"/>
      <c r="L497" s="173"/>
      <c r="M497" s="173"/>
      <c r="N497" s="173"/>
      <c r="O497" s="173"/>
      <c r="P497" s="173"/>
      <c r="Q497" s="199"/>
      <c r="R497" s="199"/>
      <c r="S497" s="173"/>
      <c r="T497" s="121"/>
      <c r="U497" s="173"/>
      <c r="V497" s="121"/>
      <c r="W497" s="121"/>
      <c r="X497" s="121"/>
      <c r="Y497" s="121"/>
      <c r="Z497" s="121"/>
      <c r="AA497" s="121"/>
      <c r="AB497" s="173"/>
      <c r="AC497" s="173"/>
      <c r="AD497" s="173"/>
      <c r="AE497" s="200" t="str">
        <f>IF(AD497="","",(VLOOKUP(AD497,#REF!,2,FALSE)))</f>
        <v/>
      </c>
      <c r="AF497" s="173"/>
      <c r="AG497" s="173"/>
      <c r="AH497" s="173"/>
      <c r="AI497" s="202"/>
      <c r="AJ497" s="201"/>
      <c r="AK497" s="201"/>
      <c r="AL497" s="201"/>
      <c r="AM497" s="203"/>
      <c r="AN497" s="203"/>
      <c r="AO497" s="203"/>
      <c r="AP497" s="201"/>
      <c r="AQ497" s="201"/>
      <c r="AR497" s="201"/>
      <c r="AS497" s="201"/>
      <c r="AT497" s="201"/>
      <c r="AU497" s="204"/>
      <c r="AV497" s="201"/>
      <c r="AW497" s="121"/>
      <c r="AX497" s="200" t="str">
        <f t="shared" si="22"/>
        <v/>
      </c>
      <c r="AY497" s="201"/>
      <c r="AZ497" s="201"/>
      <c r="BA497" s="201"/>
      <c r="BB497" s="201"/>
      <c r="BC497" s="204"/>
      <c r="BD497" s="208"/>
      <c r="BE497" s="201"/>
      <c r="BF497" s="201"/>
      <c r="BG497" s="201"/>
      <c r="BH497" s="204"/>
      <c r="BI497" s="201"/>
      <c r="BJ497" s="201"/>
      <c r="BK497" s="201"/>
      <c r="BL497" s="201"/>
      <c r="BM497" s="205"/>
      <c r="BN497" s="201"/>
      <c r="BO497" s="199"/>
      <c r="BP497" s="201"/>
      <c r="BQ497" s="199"/>
      <c r="BR497" s="199"/>
      <c r="BS497" s="199"/>
      <c r="BT497" s="199"/>
      <c r="BU497" s="199"/>
      <c r="BV497" s="199"/>
      <c r="BW497" s="199"/>
      <c r="BX497" s="201"/>
      <c r="CB497" s="214"/>
      <c r="CC497" s="214"/>
      <c r="CD497" s="214"/>
      <c r="CE497" s="215"/>
    </row>
    <row r="498" spans="1:83" s="177" customFormat="1" ht="27" customHeight="1" thickTop="1" thickBot="1" x14ac:dyDescent="0.25">
      <c r="A498" s="191"/>
      <c r="B498" s="173" t="str">
        <f t="shared" si="23"/>
        <v/>
      </c>
      <c r="C498" s="304" t="str">
        <f>IF(D498="","",(VLOOKUP(D498,Lookups!$B$4:$C$2561,2,FALSE)))</f>
        <v/>
      </c>
      <c r="D498" s="366"/>
      <c r="E498" s="173"/>
      <c r="F498" s="199"/>
      <c r="G498" s="173"/>
      <c r="H498" s="199"/>
      <c r="I498" s="173"/>
      <c r="J498" s="200" t="str">
        <f t="shared" si="21"/>
        <v/>
      </c>
      <c r="K498" s="173"/>
      <c r="L498" s="173"/>
      <c r="M498" s="173"/>
      <c r="N498" s="173"/>
      <c r="O498" s="173"/>
      <c r="P498" s="173"/>
      <c r="Q498" s="199"/>
      <c r="R498" s="199"/>
      <c r="S498" s="173"/>
      <c r="T498" s="121"/>
      <c r="U498" s="173"/>
      <c r="V498" s="121"/>
      <c r="W498" s="121"/>
      <c r="X498" s="121"/>
      <c r="Y498" s="121"/>
      <c r="Z498" s="121"/>
      <c r="AA498" s="121"/>
      <c r="AB498" s="173"/>
      <c r="AC498" s="173"/>
      <c r="AD498" s="173"/>
      <c r="AE498" s="200" t="str">
        <f>IF(AD498="","",(VLOOKUP(AD498,#REF!,2,FALSE)))</f>
        <v/>
      </c>
      <c r="AF498" s="173"/>
      <c r="AG498" s="173"/>
      <c r="AH498" s="173"/>
      <c r="AI498" s="202"/>
      <c r="AJ498" s="201"/>
      <c r="AK498" s="201"/>
      <c r="AL498" s="201"/>
      <c r="AM498" s="203"/>
      <c r="AN498" s="203"/>
      <c r="AO498" s="203"/>
      <c r="AP498" s="201"/>
      <c r="AQ498" s="201"/>
      <c r="AR498" s="201"/>
      <c r="AS498" s="201"/>
      <c r="AT498" s="201"/>
      <c r="AU498" s="204"/>
      <c r="AV498" s="201"/>
      <c r="AW498" s="121"/>
      <c r="AX498" s="200" t="str">
        <f t="shared" si="22"/>
        <v/>
      </c>
      <c r="AY498" s="201"/>
      <c r="AZ498" s="201"/>
      <c r="BA498" s="201"/>
      <c r="BB498" s="201"/>
      <c r="BC498" s="204"/>
      <c r="BD498" s="208"/>
      <c r="BE498" s="201"/>
      <c r="BF498" s="201"/>
      <c r="BG498" s="201"/>
      <c r="BH498" s="204"/>
      <c r="BI498" s="201"/>
      <c r="BJ498" s="201"/>
      <c r="BK498" s="201"/>
      <c r="BL498" s="201"/>
      <c r="BM498" s="205"/>
      <c r="BN498" s="201"/>
      <c r="BO498" s="199"/>
      <c r="BP498" s="201"/>
      <c r="BQ498" s="199"/>
      <c r="BR498" s="199"/>
      <c r="BS498" s="199"/>
      <c r="BT498" s="199"/>
      <c r="BU498" s="199"/>
      <c r="BV498" s="199"/>
      <c r="BW498" s="199"/>
      <c r="BX498" s="201"/>
      <c r="CB498" s="214"/>
      <c r="CC498" s="214"/>
      <c r="CD498" s="214"/>
      <c r="CE498" s="215"/>
    </row>
    <row r="499" spans="1:83" s="177" customFormat="1" ht="27" customHeight="1" thickTop="1" thickBot="1" x14ac:dyDescent="0.25">
      <c r="A499" s="191"/>
      <c r="B499" s="173" t="str">
        <f t="shared" si="23"/>
        <v/>
      </c>
      <c r="C499" s="304" t="str">
        <f>IF(D499="","",(VLOOKUP(D499,Lookups!$B$4:$C$2561,2,FALSE)))</f>
        <v/>
      </c>
      <c r="D499" s="366"/>
      <c r="E499" s="173"/>
      <c r="F499" s="199"/>
      <c r="G499" s="173"/>
      <c r="H499" s="199"/>
      <c r="I499" s="173"/>
      <c r="J499" s="200" t="str">
        <f t="shared" si="21"/>
        <v/>
      </c>
      <c r="K499" s="173"/>
      <c r="L499" s="173"/>
      <c r="M499" s="173"/>
      <c r="N499" s="173"/>
      <c r="O499" s="173"/>
      <c r="P499" s="173"/>
      <c r="Q499" s="199"/>
      <c r="R499" s="199"/>
      <c r="S499" s="173"/>
      <c r="T499" s="121"/>
      <c r="U499" s="173"/>
      <c r="V499" s="121"/>
      <c r="W499" s="121"/>
      <c r="X499" s="121"/>
      <c r="Y499" s="121"/>
      <c r="Z499" s="121"/>
      <c r="AA499" s="121"/>
      <c r="AB499" s="173"/>
      <c r="AC499" s="173"/>
      <c r="AD499" s="173"/>
      <c r="AE499" s="200" t="str">
        <f>IF(AD499="","",(VLOOKUP(AD499,#REF!,2,FALSE)))</f>
        <v/>
      </c>
      <c r="AF499" s="173"/>
      <c r="AG499" s="173"/>
      <c r="AH499" s="173"/>
      <c r="AI499" s="202"/>
      <c r="AJ499" s="201"/>
      <c r="AK499" s="201"/>
      <c r="AL499" s="201"/>
      <c r="AM499" s="203"/>
      <c r="AN499" s="203"/>
      <c r="AO499" s="203"/>
      <c r="AP499" s="201"/>
      <c r="AQ499" s="201"/>
      <c r="AR499" s="201"/>
      <c r="AS499" s="201"/>
      <c r="AT499" s="201"/>
      <c r="AU499" s="204"/>
      <c r="AV499" s="201"/>
      <c r="AW499" s="121"/>
      <c r="AX499" s="200" t="str">
        <f t="shared" si="22"/>
        <v/>
      </c>
      <c r="AY499" s="201"/>
      <c r="AZ499" s="201"/>
      <c r="BA499" s="201"/>
      <c r="BB499" s="201"/>
      <c r="BC499" s="204"/>
      <c r="BD499" s="208"/>
      <c r="BE499" s="201"/>
      <c r="BF499" s="201"/>
      <c r="BG499" s="201"/>
      <c r="BH499" s="204"/>
      <c r="BI499" s="201"/>
      <c r="BJ499" s="201"/>
      <c r="BK499" s="201"/>
      <c r="BL499" s="201"/>
      <c r="BM499" s="205"/>
      <c r="BN499" s="201"/>
      <c r="BO499" s="199"/>
      <c r="BP499" s="201"/>
      <c r="BQ499" s="199"/>
      <c r="BR499" s="199"/>
      <c r="BS499" s="199"/>
      <c r="BT499" s="199"/>
      <c r="BU499" s="199"/>
      <c r="BV499" s="199"/>
      <c r="BW499" s="199"/>
      <c r="BX499" s="201"/>
      <c r="CB499" s="214"/>
      <c r="CC499" s="214"/>
      <c r="CD499" s="214"/>
      <c r="CE499" s="215"/>
    </row>
    <row r="500" spans="1:83" s="177" customFormat="1" ht="27" customHeight="1" thickTop="1" thickBot="1" x14ac:dyDescent="0.25">
      <c r="A500" s="191"/>
      <c r="B500" s="173" t="str">
        <f t="shared" si="23"/>
        <v/>
      </c>
      <c r="C500" s="304" t="str">
        <f>IF(D500="","",(VLOOKUP(D500,Lookups!$B$4:$C$2561,2,FALSE)))</f>
        <v/>
      </c>
      <c r="D500" s="366"/>
      <c r="E500" s="173"/>
      <c r="F500" s="199"/>
      <c r="G500" s="173"/>
      <c r="H500" s="199"/>
      <c r="I500" s="173"/>
      <c r="J500" s="200" t="str">
        <f t="shared" si="21"/>
        <v/>
      </c>
      <c r="K500" s="173"/>
      <c r="L500" s="173"/>
      <c r="M500" s="173"/>
      <c r="N500" s="173"/>
      <c r="O500" s="173"/>
      <c r="P500" s="173"/>
      <c r="Q500" s="199"/>
      <c r="R500" s="199"/>
      <c r="S500" s="173"/>
      <c r="T500" s="121"/>
      <c r="U500" s="173"/>
      <c r="V500" s="121"/>
      <c r="W500" s="121"/>
      <c r="X500" s="121"/>
      <c r="Y500" s="121"/>
      <c r="Z500" s="121"/>
      <c r="AA500" s="121"/>
      <c r="AB500" s="173"/>
      <c r="AC500" s="173"/>
      <c r="AD500" s="173"/>
      <c r="AE500" s="200" t="str">
        <f>IF(AD500="","",(VLOOKUP(AD500,#REF!,2,FALSE)))</f>
        <v/>
      </c>
      <c r="AF500" s="173"/>
      <c r="AG500" s="173"/>
      <c r="AH500" s="173"/>
      <c r="AI500" s="202"/>
      <c r="AJ500" s="201"/>
      <c r="AK500" s="201"/>
      <c r="AL500" s="201"/>
      <c r="AM500" s="203"/>
      <c r="AN500" s="203"/>
      <c r="AO500" s="203"/>
      <c r="AP500" s="201"/>
      <c r="AQ500" s="201"/>
      <c r="AR500" s="201"/>
      <c r="AS500" s="201"/>
      <c r="AT500" s="201"/>
      <c r="AU500" s="204"/>
      <c r="AV500" s="201"/>
      <c r="AW500" s="121"/>
      <c r="AX500" s="200" t="str">
        <f t="shared" si="22"/>
        <v/>
      </c>
      <c r="AY500" s="201"/>
      <c r="AZ500" s="201"/>
      <c r="BA500" s="201"/>
      <c r="BB500" s="201"/>
      <c r="BC500" s="204"/>
      <c r="BD500" s="208"/>
      <c r="BE500" s="201"/>
      <c r="BF500" s="201"/>
      <c r="BG500" s="201"/>
      <c r="BH500" s="204"/>
      <c r="BI500" s="201"/>
      <c r="BJ500" s="201"/>
      <c r="BK500" s="201"/>
      <c r="BL500" s="201"/>
      <c r="BM500" s="205"/>
      <c r="BN500" s="201"/>
      <c r="BO500" s="199"/>
      <c r="BP500" s="201"/>
      <c r="BQ500" s="199"/>
      <c r="BR500" s="199"/>
      <c r="BS500" s="199"/>
      <c r="BT500" s="199"/>
      <c r="BU500" s="199"/>
      <c r="BV500" s="199"/>
      <c r="BW500" s="199"/>
      <c r="BX500" s="201"/>
      <c r="CB500" s="214"/>
      <c r="CC500" s="214"/>
      <c r="CD500" s="214"/>
      <c r="CE500" s="215"/>
    </row>
    <row r="501" spans="1:83" s="177" customFormat="1" ht="27" customHeight="1" thickTop="1" thickBot="1" x14ac:dyDescent="0.25">
      <c r="A501" s="191"/>
      <c r="B501" s="173" t="str">
        <f t="shared" si="23"/>
        <v/>
      </c>
      <c r="C501" s="304" t="str">
        <f>IF(D501="","",(VLOOKUP(D501,Lookups!$B$4:$C$2561,2,FALSE)))</f>
        <v/>
      </c>
      <c r="D501" s="366"/>
      <c r="E501" s="173"/>
      <c r="F501" s="199"/>
      <c r="G501" s="173"/>
      <c r="H501" s="199"/>
      <c r="I501" s="173"/>
      <c r="J501" s="200" t="str">
        <f t="shared" si="21"/>
        <v/>
      </c>
      <c r="K501" s="173"/>
      <c r="L501" s="173"/>
      <c r="M501" s="173"/>
      <c r="N501" s="173"/>
      <c r="O501" s="173"/>
      <c r="P501" s="173"/>
      <c r="Q501" s="199"/>
      <c r="R501" s="199"/>
      <c r="S501" s="173"/>
      <c r="T501" s="121"/>
      <c r="U501" s="173"/>
      <c r="V501" s="121"/>
      <c r="W501" s="121"/>
      <c r="X501" s="121"/>
      <c r="Y501" s="121"/>
      <c r="Z501" s="121"/>
      <c r="AA501" s="121"/>
      <c r="AB501" s="173"/>
      <c r="AC501" s="173"/>
      <c r="AD501" s="173"/>
      <c r="AE501" s="200" t="str">
        <f>IF(AD501="","",(VLOOKUP(AD501,#REF!,2,FALSE)))</f>
        <v/>
      </c>
      <c r="AF501" s="173"/>
      <c r="AG501" s="173"/>
      <c r="AH501" s="173"/>
      <c r="AI501" s="202"/>
      <c r="AJ501" s="201"/>
      <c r="AK501" s="201"/>
      <c r="AL501" s="201"/>
      <c r="AM501" s="203"/>
      <c r="AN501" s="203"/>
      <c r="AO501" s="203"/>
      <c r="AP501" s="201"/>
      <c r="AQ501" s="201"/>
      <c r="AR501" s="201"/>
      <c r="AS501" s="201"/>
      <c r="AT501" s="201"/>
      <c r="AU501" s="204"/>
      <c r="AV501" s="201"/>
      <c r="AW501" s="121"/>
      <c r="AX501" s="200" t="str">
        <f t="shared" si="22"/>
        <v/>
      </c>
      <c r="AY501" s="201"/>
      <c r="AZ501" s="201"/>
      <c r="BA501" s="201"/>
      <c r="BB501" s="201"/>
      <c r="BC501" s="204"/>
      <c r="BD501" s="208"/>
      <c r="BE501" s="201"/>
      <c r="BF501" s="201"/>
      <c r="BG501" s="201"/>
      <c r="BH501" s="204"/>
      <c r="BI501" s="201"/>
      <c r="BJ501" s="201"/>
      <c r="BK501" s="201"/>
      <c r="BL501" s="201"/>
      <c r="BM501" s="205"/>
      <c r="BN501" s="201"/>
      <c r="BO501" s="199"/>
      <c r="BP501" s="201"/>
      <c r="BQ501" s="199"/>
      <c r="BR501" s="199"/>
      <c r="BS501" s="199"/>
      <c r="BT501" s="199"/>
      <c r="BU501" s="199"/>
      <c r="BV501" s="199"/>
      <c r="BW501" s="199"/>
      <c r="BX501" s="201"/>
      <c r="CB501" s="214"/>
      <c r="CC501" s="214"/>
      <c r="CD501" s="214"/>
      <c r="CE501" s="215"/>
    </row>
    <row r="502" spans="1:83" s="177" customFormat="1" ht="27" customHeight="1" thickTop="1" thickBot="1" x14ac:dyDescent="0.25">
      <c r="A502" s="191"/>
      <c r="B502" s="173" t="str">
        <f t="shared" si="23"/>
        <v/>
      </c>
      <c r="C502" s="304" t="str">
        <f>IF(D502="","",(VLOOKUP(D502,Lookups!$B$4:$C$2561,2,FALSE)))</f>
        <v/>
      </c>
      <c r="D502" s="366"/>
      <c r="E502" s="173"/>
      <c r="F502" s="199"/>
      <c r="G502" s="173"/>
      <c r="H502" s="199"/>
      <c r="I502" s="173"/>
      <c r="J502" s="200" t="str">
        <f t="shared" si="21"/>
        <v/>
      </c>
      <c r="K502" s="173"/>
      <c r="L502" s="173"/>
      <c r="M502" s="173"/>
      <c r="N502" s="173"/>
      <c r="O502" s="173"/>
      <c r="P502" s="173"/>
      <c r="Q502" s="199"/>
      <c r="R502" s="199"/>
      <c r="S502" s="173"/>
      <c r="T502" s="121"/>
      <c r="U502" s="173"/>
      <c r="V502" s="121"/>
      <c r="W502" s="121"/>
      <c r="X502" s="121"/>
      <c r="Y502" s="121"/>
      <c r="Z502" s="121"/>
      <c r="AA502" s="121"/>
      <c r="AB502" s="173"/>
      <c r="AC502" s="173"/>
      <c r="AD502" s="173"/>
      <c r="AE502" s="200" t="str">
        <f>IF(AD502="","",(VLOOKUP(AD502,#REF!,2,FALSE)))</f>
        <v/>
      </c>
      <c r="AF502" s="173"/>
      <c r="AG502" s="173"/>
      <c r="AH502" s="173"/>
      <c r="AI502" s="202"/>
      <c r="AJ502" s="201"/>
      <c r="AK502" s="201"/>
      <c r="AL502" s="201"/>
      <c r="AM502" s="203"/>
      <c r="AN502" s="203"/>
      <c r="AO502" s="203"/>
      <c r="AP502" s="201"/>
      <c r="AQ502" s="201"/>
      <c r="AR502" s="201"/>
      <c r="AS502" s="201"/>
      <c r="AT502" s="201"/>
      <c r="AU502" s="204"/>
      <c r="AV502" s="201"/>
      <c r="AW502" s="121"/>
      <c r="AX502" s="200" t="str">
        <f t="shared" si="22"/>
        <v/>
      </c>
      <c r="AY502" s="201"/>
      <c r="AZ502" s="201"/>
      <c r="BA502" s="201"/>
      <c r="BB502" s="201"/>
      <c r="BC502" s="204"/>
      <c r="BD502" s="208"/>
      <c r="BE502" s="201"/>
      <c r="BF502" s="201"/>
      <c r="BG502" s="201"/>
      <c r="BH502" s="204"/>
      <c r="BI502" s="201"/>
      <c r="BJ502" s="201"/>
      <c r="BK502" s="201"/>
      <c r="BL502" s="201"/>
      <c r="BM502" s="205"/>
      <c r="BN502" s="201"/>
      <c r="BO502" s="199"/>
      <c r="BP502" s="201"/>
      <c r="BQ502" s="199"/>
      <c r="BR502" s="199"/>
      <c r="BS502" s="199"/>
      <c r="BT502" s="199"/>
      <c r="BU502" s="199"/>
      <c r="BV502" s="199"/>
      <c r="BW502" s="199"/>
      <c r="BX502" s="201"/>
      <c r="CB502" s="214"/>
      <c r="CC502" s="214"/>
      <c r="CD502" s="214"/>
      <c r="CE502" s="215"/>
    </row>
    <row r="503" spans="1:83" s="177" customFormat="1" ht="27" customHeight="1" thickTop="1" thickBot="1" x14ac:dyDescent="0.25">
      <c r="A503" s="191"/>
      <c r="B503" s="173" t="str">
        <f t="shared" si="23"/>
        <v/>
      </c>
      <c r="C503" s="304" t="str">
        <f>IF(D503="","",(VLOOKUP(D503,Lookups!$B$4:$C$2561,2,FALSE)))</f>
        <v/>
      </c>
      <c r="D503" s="366"/>
      <c r="E503" s="173"/>
      <c r="F503" s="199"/>
      <c r="G503" s="173"/>
      <c r="H503" s="199"/>
      <c r="I503" s="173"/>
      <c r="J503" s="200" t="str">
        <f t="shared" si="21"/>
        <v/>
      </c>
      <c r="K503" s="173"/>
      <c r="L503" s="173"/>
      <c r="M503" s="173"/>
      <c r="N503" s="173"/>
      <c r="O503" s="173"/>
      <c r="P503" s="173"/>
      <c r="Q503" s="199"/>
      <c r="R503" s="199"/>
      <c r="S503" s="173"/>
      <c r="T503" s="121"/>
      <c r="U503" s="173"/>
      <c r="V503" s="121"/>
      <c r="W503" s="121"/>
      <c r="X503" s="121"/>
      <c r="Y503" s="121"/>
      <c r="Z503" s="121"/>
      <c r="AA503" s="121"/>
      <c r="AB503" s="173"/>
      <c r="AC503" s="173"/>
      <c r="AD503" s="173"/>
      <c r="AE503" s="200" t="str">
        <f>IF(AD503="","",(VLOOKUP(AD503,#REF!,2,FALSE)))</f>
        <v/>
      </c>
      <c r="AF503" s="173"/>
      <c r="AG503" s="173"/>
      <c r="AH503" s="173"/>
      <c r="AI503" s="202"/>
      <c r="AJ503" s="201"/>
      <c r="AK503" s="201"/>
      <c r="AL503" s="201"/>
      <c r="AM503" s="203"/>
      <c r="AN503" s="203"/>
      <c r="AO503" s="203"/>
      <c r="AP503" s="201"/>
      <c r="AQ503" s="201"/>
      <c r="AR503" s="201"/>
      <c r="AS503" s="201"/>
      <c r="AT503" s="201"/>
      <c r="AU503" s="204"/>
      <c r="AV503" s="201"/>
      <c r="AW503" s="121"/>
      <c r="AX503" s="200" t="str">
        <f t="shared" si="22"/>
        <v/>
      </c>
      <c r="AY503" s="201"/>
      <c r="AZ503" s="201"/>
      <c r="BA503" s="201"/>
      <c r="BB503" s="201"/>
      <c r="BC503" s="204"/>
      <c r="BD503" s="208"/>
      <c r="BE503" s="201"/>
      <c r="BF503" s="201"/>
      <c r="BG503" s="201"/>
      <c r="BH503" s="204"/>
      <c r="BI503" s="201"/>
      <c r="BJ503" s="201"/>
      <c r="BK503" s="201"/>
      <c r="BL503" s="201"/>
      <c r="BM503" s="205"/>
      <c r="BN503" s="201"/>
      <c r="BO503" s="199"/>
      <c r="BP503" s="201"/>
      <c r="BQ503" s="199"/>
      <c r="BR503" s="199"/>
      <c r="BS503" s="199"/>
      <c r="BT503" s="199"/>
      <c r="BU503" s="199"/>
      <c r="BV503" s="199"/>
      <c r="BW503" s="199"/>
      <c r="BX503" s="201"/>
      <c r="CB503" s="214"/>
      <c r="CC503" s="214"/>
      <c r="CD503" s="214"/>
      <c r="CE503" s="215"/>
    </row>
    <row r="504" spans="1:83" s="177" customFormat="1" ht="27" customHeight="1" thickTop="1" thickBot="1" x14ac:dyDescent="0.25">
      <c r="A504" s="191"/>
      <c r="B504" s="173" t="str">
        <f t="shared" si="23"/>
        <v/>
      </c>
      <c r="C504" s="304" t="str">
        <f>IF(D504="","",(VLOOKUP(D504,Lookups!$B$4:$C$2561,2,FALSE)))</f>
        <v/>
      </c>
      <c r="D504" s="366"/>
      <c r="E504" s="173"/>
      <c r="F504" s="199"/>
      <c r="G504" s="173"/>
      <c r="H504" s="199"/>
      <c r="I504" s="173"/>
      <c r="J504" s="200" t="str">
        <f t="shared" si="21"/>
        <v/>
      </c>
      <c r="K504" s="173"/>
      <c r="L504" s="173"/>
      <c r="M504" s="173"/>
      <c r="N504" s="173"/>
      <c r="O504" s="173"/>
      <c r="P504" s="173"/>
      <c r="Q504" s="199"/>
      <c r="R504" s="199"/>
      <c r="S504" s="173"/>
      <c r="T504" s="121"/>
      <c r="U504" s="173"/>
      <c r="V504" s="121"/>
      <c r="W504" s="121"/>
      <c r="X504" s="121"/>
      <c r="Y504" s="121"/>
      <c r="Z504" s="121"/>
      <c r="AA504" s="121"/>
      <c r="AB504" s="173"/>
      <c r="AC504" s="173"/>
      <c r="AD504" s="173"/>
      <c r="AE504" s="200" t="str">
        <f>IF(AD504="","",(VLOOKUP(AD504,#REF!,2,FALSE)))</f>
        <v/>
      </c>
      <c r="AF504" s="173"/>
      <c r="AG504" s="173"/>
      <c r="AH504" s="173"/>
      <c r="AI504" s="202"/>
      <c r="AJ504" s="201"/>
      <c r="AK504" s="201"/>
      <c r="AL504" s="201"/>
      <c r="AM504" s="203"/>
      <c r="AN504" s="203"/>
      <c r="AO504" s="203"/>
      <c r="AP504" s="201"/>
      <c r="AQ504" s="201"/>
      <c r="AR504" s="201"/>
      <c r="AS504" s="201"/>
      <c r="AT504" s="201"/>
      <c r="AU504" s="204"/>
      <c r="AV504" s="201"/>
      <c r="AW504" s="121"/>
      <c r="AX504" s="200" t="str">
        <f t="shared" si="22"/>
        <v/>
      </c>
      <c r="AY504" s="201"/>
      <c r="AZ504" s="201"/>
      <c r="BA504" s="201"/>
      <c r="BB504" s="201"/>
      <c r="BC504" s="204"/>
      <c r="BD504" s="208"/>
      <c r="BE504" s="201"/>
      <c r="BF504" s="201"/>
      <c r="BG504" s="201"/>
      <c r="BH504" s="204"/>
      <c r="BI504" s="201"/>
      <c r="BJ504" s="201"/>
      <c r="BK504" s="201"/>
      <c r="BL504" s="201"/>
      <c r="BM504" s="205"/>
      <c r="BN504" s="201"/>
      <c r="BO504" s="199"/>
      <c r="BP504" s="201"/>
      <c r="BQ504" s="199"/>
      <c r="BR504" s="199"/>
      <c r="BS504" s="199"/>
      <c r="BT504" s="199"/>
      <c r="BU504" s="199"/>
      <c r="BV504" s="199"/>
      <c r="BW504" s="199"/>
      <c r="BX504" s="201"/>
      <c r="CB504" s="214"/>
      <c r="CC504" s="214"/>
      <c r="CD504" s="214"/>
      <c r="CE504" s="215"/>
    </row>
    <row r="505" spans="1:83" s="177" customFormat="1" ht="27" customHeight="1" thickTop="1" thickBot="1" x14ac:dyDescent="0.25">
      <c r="A505" s="191"/>
      <c r="B505" s="173" t="str">
        <f t="shared" si="23"/>
        <v/>
      </c>
      <c r="C505" s="304" t="str">
        <f>IF(D505="","",(VLOOKUP(D505,Lookups!$B$4:$C$2561,2,FALSE)))</f>
        <v/>
      </c>
      <c r="D505" s="366"/>
      <c r="E505" s="173"/>
      <c r="F505" s="199"/>
      <c r="G505" s="173"/>
      <c r="H505" s="199"/>
      <c r="I505" s="173"/>
      <c r="J505" s="200" t="str">
        <f t="shared" si="21"/>
        <v/>
      </c>
      <c r="K505" s="173"/>
      <c r="L505" s="173"/>
      <c r="M505" s="173"/>
      <c r="N505" s="173"/>
      <c r="O505" s="173"/>
      <c r="P505" s="173"/>
      <c r="Q505" s="199"/>
      <c r="R505" s="199"/>
      <c r="S505" s="173"/>
      <c r="T505" s="121"/>
      <c r="U505" s="173"/>
      <c r="V505" s="121"/>
      <c r="W505" s="121"/>
      <c r="X505" s="121"/>
      <c r="Y505" s="121"/>
      <c r="Z505" s="121"/>
      <c r="AA505" s="121"/>
      <c r="AB505" s="173"/>
      <c r="AC505" s="173"/>
      <c r="AD505" s="173"/>
      <c r="AE505" s="200" t="str">
        <f>IF(AD505="","",(VLOOKUP(AD505,#REF!,2,FALSE)))</f>
        <v/>
      </c>
      <c r="AF505" s="173"/>
      <c r="AG505" s="173"/>
      <c r="AH505" s="173"/>
      <c r="AI505" s="202"/>
      <c r="AJ505" s="201"/>
      <c r="AK505" s="201"/>
      <c r="AL505" s="201"/>
      <c r="AM505" s="203"/>
      <c r="AN505" s="203"/>
      <c r="AO505" s="203"/>
      <c r="AP505" s="201"/>
      <c r="AQ505" s="201"/>
      <c r="AR505" s="201"/>
      <c r="AS505" s="201"/>
      <c r="AT505" s="201"/>
      <c r="AU505" s="204"/>
      <c r="AV505" s="201"/>
      <c r="AW505" s="121"/>
      <c r="AX505" s="200" t="str">
        <f t="shared" si="22"/>
        <v/>
      </c>
      <c r="AY505" s="201"/>
      <c r="AZ505" s="201"/>
      <c r="BA505" s="201"/>
      <c r="BB505" s="201"/>
      <c r="BC505" s="204"/>
      <c r="BD505" s="208"/>
      <c r="BE505" s="201"/>
      <c r="BF505" s="201"/>
      <c r="BG505" s="201"/>
      <c r="BH505" s="204"/>
      <c r="BI505" s="201"/>
      <c r="BJ505" s="201"/>
      <c r="BK505" s="201"/>
      <c r="BL505" s="201"/>
      <c r="BM505" s="205"/>
      <c r="BN505" s="201"/>
      <c r="BO505" s="199"/>
      <c r="BP505" s="201"/>
      <c r="BQ505" s="199"/>
      <c r="BR505" s="199"/>
      <c r="BS505" s="199"/>
      <c r="BT505" s="199"/>
      <c r="BU505" s="199"/>
      <c r="BV505" s="199"/>
      <c r="BW505" s="199"/>
      <c r="BX505" s="201"/>
      <c r="CB505" s="214"/>
      <c r="CC505" s="214"/>
      <c r="CD505" s="214"/>
      <c r="CE505" s="215"/>
    </row>
    <row r="506" spans="1:83" s="177" customFormat="1" ht="27" customHeight="1" thickTop="1" thickBot="1" x14ac:dyDescent="0.25">
      <c r="A506" s="191"/>
      <c r="B506" s="173" t="str">
        <f t="shared" si="23"/>
        <v/>
      </c>
      <c r="C506" s="304" t="str">
        <f>IF(D506="","",(VLOOKUP(D506,Lookups!$B$4:$C$2561,2,FALSE)))</f>
        <v/>
      </c>
      <c r="D506" s="366"/>
      <c r="E506" s="173"/>
      <c r="F506" s="199"/>
      <c r="G506" s="173"/>
      <c r="H506" s="199"/>
      <c r="I506" s="173"/>
      <c r="J506" s="200" t="str">
        <f t="shared" si="21"/>
        <v/>
      </c>
      <c r="K506" s="173"/>
      <c r="L506" s="173"/>
      <c r="M506" s="173"/>
      <c r="N506" s="173"/>
      <c r="O506" s="173"/>
      <c r="P506" s="173"/>
      <c r="Q506" s="199"/>
      <c r="R506" s="199"/>
      <c r="S506" s="173"/>
      <c r="T506" s="121"/>
      <c r="U506" s="173"/>
      <c r="V506" s="121"/>
      <c r="W506" s="121"/>
      <c r="X506" s="121"/>
      <c r="Y506" s="121"/>
      <c r="Z506" s="121"/>
      <c r="AA506" s="121"/>
      <c r="AB506" s="173"/>
      <c r="AC506" s="173"/>
      <c r="AD506" s="173"/>
      <c r="AE506" s="200" t="str">
        <f>IF(AD506="","",(VLOOKUP(AD506,#REF!,2,FALSE)))</f>
        <v/>
      </c>
      <c r="AF506" s="173"/>
      <c r="AG506" s="173"/>
      <c r="AH506" s="173"/>
      <c r="AI506" s="202"/>
      <c r="AJ506" s="201"/>
      <c r="AK506" s="201"/>
      <c r="AL506" s="201"/>
      <c r="AM506" s="203"/>
      <c r="AN506" s="203"/>
      <c r="AO506" s="203"/>
      <c r="AP506" s="201"/>
      <c r="AQ506" s="201"/>
      <c r="AR506" s="201"/>
      <c r="AS506" s="201"/>
      <c r="AT506" s="201"/>
      <c r="AU506" s="204"/>
      <c r="AV506" s="201"/>
      <c r="AW506" s="121"/>
      <c r="AX506" s="200" t="str">
        <f t="shared" si="22"/>
        <v/>
      </c>
      <c r="AY506" s="201"/>
      <c r="AZ506" s="201"/>
      <c r="BA506" s="201"/>
      <c r="BB506" s="201"/>
      <c r="BC506" s="204"/>
      <c r="BD506" s="208"/>
      <c r="BE506" s="201"/>
      <c r="BF506" s="201"/>
      <c r="BG506" s="201"/>
      <c r="BH506" s="204"/>
      <c r="BI506" s="201"/>
      <c r="BJ506" s="201"/>
      <c r="BK506" s="201"/>
      <c r="BL506" s="201"/>
      <c r="BM506" s="205"/>
      <c r="BN506" s="201"/>
      <c r="BO506" s="199"/>
      <c r="BP506" s="201"/>
      <c r="BQ506" s="199"/>
      <c r="BR506" s="199"/>
      <c r="BS506" s="199"/>
      <c r="BT506" s="199"/>
      <c r="BU506" s="199"/>
      <c r="BV506" s="199"/>
      <c r="BW506" s="199"/>
      <c r="BX506" s="201"/>
      <c r="CB506" s="214"/>
      <c r="CC506" s="214"/>
      <c r="CD506" s="214"/>
      <c r="CE506" s="215"/>
    </row>
    <row r="507" spans="1:83" s="177" customFormat="1" ht="27" customHeight="1" thickTop="1" thickBot="1" x14ac:dyDescent="0.25">
      <c r="A507" s="191"/>
      <c r="B507" s="173" t="str">
        <f t="shared" si="23"/>
        <v/>
      </c>
      <c r="C507" s="304" t="str">
        <f>IF(D507="","",(VLOOKUP(D507,Lookups!$B$4:$C$2561,2,FALSE)))</f>
        <v/>
      </c>
      <c r="D507" s="366"/>
      <c r="E507" s="173"/>
      <c r="F507" s="199"/>
      <c r="G507" s="173"/>
      <c r="H507" s="199"/>
      <c r="I507" s="173"/>
      <c r="J507" s="200" t="str">
        <f t="shared" si="21"/>
        <v/>
      </c>
      <c r="K507" s="173"/>
      <c r="L507" s="173"/>
      <c r="M507" s="173"/>
      <c r="N507" s="173"/>
      <c r="O507" s="173"/>
      <c r="P507" s="173"/>
      <c r="Q507" s="199"/>
      <c r="R507" s="199"/>
      <c r="S507" s="173"/>
      <c r="T507" s="121"/>
      <c r="U507" s="173"/>
      <c r="V507" s="121"/>
      <c r="W507" s="121"/>
      <c r="X507" s="121"/>
      <c r="Y507" s="121"/>
      <c r="Z507" s="121"/>
      <c r="AA507" s="121"/>
      <c r="AB507" s="173"/>
      <c r="AC507" s="173"/>
      <c r="AD507" s="173"/>
      <c r="AE507" s="200" t="str">
        <f>IF(AD507="","",(VLOOKUP(AD507,#REF!,2,FALSE)))</f>
        <v/>
      </c>
      <c r="AF507" s="173"/>
      <c r="AG507" s="173"/>
      <c r="AH507" s="173"/>
      <c r="AI507" s="202"/>
      <c r="AJ507" s="201"/>
      <c r="AK507" s="201"/>
      <c r="AL507" s="201"/>
      <c r="AM507" s="203"/>
      <c r="AN507" s="203"/>
      <c r="AO507" s="203"/>
      <c r="AP507" s="201"/>
      <c r="AQ507" s="201"/>
      <c r="AR507" s="201"/>
      <c r="AS507" s="201"/>
      <c r="AT507" s="201"/>
      <c r="AU507" s="204"/>
      <c r="AV507" s="201"/>
      <c r="AW507" s="121"/>
      <c r="AX507" s="200" t="str">
        <f t="shared" si="22"/>
        <v/>
      </c>
      <c r="AY507" s="201"/>
      <c r="AZ507" s="201"/>
      <c r="BA507" s="201"/>
      <c r="BB507" s="201"/>
      <c r="BC507" s="204"/>
      <c r="BD507" s="208"/>
      <c r="BE507" s="201"/>
      <c r="BF507" s="201"/>
      <c r="BG507" s="201"/>
      <c r="BH507" s="204"/>
      <c r="BI507" s="201"/>
      <c r="BJ507" s="201"/>
      <c r="BK507" s="201"/>
      <c r="BL507" s="201"/>
      <c r="BM507" s="205"/>
      <c r="BN507" s="201"/>
      <c r="BO507" s="199"/>
      <c r="BP507" s="201"/>
      <c r="BQ507" s="199"/>
      <c r="BR507" s="199"/>
      <c r="BS507" s="199"/>
      <c r="BT507" s="199"/>
      <c r="BU507" s="199"/>
      <c r="BV507" s="199"/>
      <c r="BW507" s="199"/>
      <c r="BX507" s="201"/>
      <c r="CB507" s="214"/>
      <c r="CC507" s="214"/>
      <c r="CD507" s="214"/>
      <c r="CE507" s="215"/>
    </row>
    <row r="508" spans="1:83" s="177" customFormat="1" ht="27" customHeight="1" thickTop="1" thickBot="1" x14ac:dyDescent="0.25">
      <c r="A508" s="191"/>
      <c r="B508" s="173" t="str">
        <f t="shared" si="23"/>
        <v/>
      </c>
      <c r="C508" s="304" t="str">
        <f>IF(D508="","",(VLOOKUP(D508,Lookups!$B$4:$C$2561,2,FALSE)))</f>
        <v/>
      </c>
      <c r="D508" s="366"/>
      <c r="E508" s="173"/>
      <c r="F508" s="199"/>
      <c r="G508" s="173"/>
      <c r="H508" s="199"/>
      <c r="I508" s="173"/>
      <c r="J508" s="200" t="str">
        <f t="shared" si="21"/>
        <v/>
      </c>
      <c r="K508" s="173"/>
      <c r="L508" s="173"/>
      <c r="M508" s="173"/>
      <c r="N508" s="173"/>
      <c r="O508" s="173"/>
      <c r="P508" s="173"/>
      <c r="Q508" s="199"/>
      <c r="R508" s="199"/>
      <c r="S508" s="173"/>
      <c r="T508" s="121"/>
      <c r="U508" s="173"/>
      <c r="V508" s="121"/>
      <c r="W508" s="121"/>
      <c r="X508" s="121"/>
      <c r="Y508" s="121"/>
      <c r="Z508" s="121"/>
      <c r="AA508" s="121"/>
      <c r="AB508" s="173"/>
      <c r="AC508" s="173"/>
      <c r="AD508" s="173"/>
      <c r="AE508" s="200" t="str">
        <f>IF(AD508="","",(VLOOKUP(AD508,#REF!,2,FALSE)))</f>
        <v/>
      </c>
      <c r="AF508" s="173"/>
      <c r="AG508" s="173"/>
      <c r="AH508" s="173"/>
      <c r="AI508" s="202"/>
      <c r="AJ508" s="201"/>
      <c r="AK508" s="201"/>
      <c r="AL508" s="201"/>
      <c r="AM508" s="203"/>
      <c r="AN508" s="203"/>
      <c r="AO508" s="203"/>
      <c r="AP508" s="201"/>
      <c r="AQ508" s="201"/>
      <c r="AR508" s="201"/>
      <c r="AS508" s="201"/>
      <c r="AT508" s="201"/>
      <c r="AU508" s="204"/>
      <c r="AV508" s="201"/>
      <c r="AW508" s="121"/>
      <c r="AX508" s="200" t="str">
        <f t="shared" si="22"/>
        <v/>
      </c>
      <c r="AY508" s="201"/>
      <c r="AZ508" s="201"/>
      <c r="BA508" s="201"/>
      <c r="BB508" s="201"/>
      <c r="BC508" s="204"/>
      <c r="BD508" s="208"/>
      <c r="BE508" s="201"/>
      <c r="BF508" s="201"/>
      <c r="BG508" s="201"/>
      <c r="BH508" s="204"/>
      <c r="BI508" s="201"/>
      <c r="BJ508" s="201"/>
      <c r="BK508" s="201"/>
      <c r="BL508" s="201"/>
      <c r="BM508" s="205"/>
      <c r="BN508" s="201"/>
      <c r="BO508" s="199"/>
      <c r="BP508" s="201"/>
      <c r="BQ508" s="199"/>
      <c r="BR508" s="199"/>
      <c r="BS508" s="199"/>
      <c r="BT508" s="199"/>
      <c r="BU508" s="199"/>
      <c r="BV508" s="199"/>
      <c r="BW508" s="199"/>
      <c r="BX508" s="201"/>
      <c r="CB508" s="214"/>
      <c r="CC508" s="214"/>
      <c r="CD508" s="214"/>
      <c r="CE508" s="215"/>
    </row>
    <row r="509" spans="1:83" s="177" customFormat="1" ht="27" customHeight="1" thickTop="1" thickBot="1" x14ac:dyDescent="0.25">
      <c r="A509" s="191"/>
      <c r="B509" s="173" t="str">
        <f t="shared" si="23"/>
        <v/>
      </c>
      <c r="C509" s="304" t="str">
        <f>IF(D509="","",(VLOOKUP(D509,Lookups!$B$4:$C$2561,2,FALSE)))</f>
        <v/>
      </c>
      <c r="D509" s="366"/>
      <c r="E509" s="173"/>
      <c r="F509" s="199"/>
      <c r="G509" s="173"/>
      <c r="H509" s="199"/>
      <c r="I509" s="173"/>
      <c r="J509" s="200" t="str">
        <f t="shared" si="21"/>
        <v/>
      </c>
      <c r="K509" s="173"/>
      <c r="L509" s="173"/>
      <c r="M509" s="173"/>
      <c r="N509" s="173"/>
      <c r="O509" s="173"/>
      <c r="P509" s="173"/>
      <c r="Q509" s="199"/>
      <c r="R509" s="199"/>
      <c r="S509" s="173"/>
      <c r="T509" s="121"/>
      <c r="U509" s="173"/>
      <c r="V509" s="121"/>
      <c r="W509" s="121"/>
      <c r="X509" s="121"/>
      <c r="Y509" s="121"/>
      <c r="Z509" s="121"/>
      <c r="AA509" s="121"/>
      <c r="AB509" s="173"/>
      <c r="AC509" s="173"/>
      <c r="AD509" s="173"/>
      <c r="AE509" s="200" t="str">
        <f>IF(AD509="","",(VLOOKUP(AD509,#REF!,2,FALSE)))</f>
        <v/>
      </c>
      <c r="AF509" s="173"/>
      <c r="AG509" s="173"/>
      <c r="AH509" s="173"/>
      <c r="AI509" s="202"/>
      <c r="AJ509" s="201"/>
      <c r="AK509" s="201"/>
      <c r="AL509" s="201"/>
      <c r="AM509" s="203"/>
      <c r="AN509" s="203"/>
      <c r="AO509" s="203"/>
      <c r="AP509" s="201"/>
      <c r="AQ509" s="201"/>
      <c r="AR509" s="201"/>
      <c r="AS509" s="201"/>
      <c r="AT509" s="201"/>
      <c r="AU509" s="204"/>
      <c r="AV509" s="201"/>
      <c r="AW509" s="121"/>
      <c r="AX509" s="200" t="str">
        <f t="shared" si="22"/>
        <v/>
      </c>
      <c r="AY509" s="201"/>
      <c r="AZ509" s="201"/>
      <c r="BA509" s="201"/>
      <c r="BB509" s="201"/>
      <c r="BC509" s="204"/>
      <c r="BD509" s="208"/>
      <c r="BE509" s="201"/>
      <c r="BF509" s="201"/>
      <c r="BG509" s="201"/>
      <c r="BH509" s="204"/>
      <c r="BI509" s="201"/>
      <c r="BJ509" s="201"/>
      <c r="BK509" s="201"/>
      <c r="BL509" s="201"/>
      <c r="BM509" s="205"/>
      <c r="BN509" s="201"/>
      <c r="BO509" s="199"/>
      <c r="BP509" s="201"/>
      <c r="BQ509" s="199"/>
      <c r="BR509" s="199"/>
      <c r="BS509" s="199"/>
      <c r="BT509" s="199"/>
      <c r="BU509" s="199"/>
      <c r="BV509" s="199"/>
      <c r="BW509" s="199"/>
      <c r="BX509" s="201"/>
      <c r="CB509" s="214"/>
      <c r="CC509" s="214"/>
      <c r="CD509" s="214"/>
      <c r="CE509" s="215"/>
    </row>
    <row r="510" spans="1:83" s="177" customFormat="1" ht="27" customHeight="1" thickTop="1" thickBot="1" x14ac:dyDescent="0.25">
      <c r="A510" s="191"/>
      <c r="B510" s="173" t="str">
        <f t="shared" si="23"/>
        <v/>
      </c>
      <c r="C510" s="304" t="str">
        <f>IF(D510="","",(VLOOKUP(D510,Lookups!$B$4:$C$2561,2,FALSE)))</f>
        <v/>
      </c>
      <c r="D510" s="366"/>
      <c r="E510" s="173"/>
      <c r="F510" s="199"/>
      <c r="G510" s="173"/>
      <c r="H510" s="199"/>
      <c r="I510" s="173"/>
      <c r="J510" s="200" t="str">
        <f t="shared" si="21"/>
        <v/>
      </c>
      <c r="K510" s="173"/>
      <c r="L510" s="173"/>
      <c r="M510" s="173"/>
      <c r="N510" s="173"/>
      <c r="O510" s="173"/>
      <c r="P510" s="173"/>
      <c r="Q510" s="199"/>
      <c r="R510" s="199"/>
      <c r="S510" s="173"/>
      <c r="T510" s="121"/>
      <c r="U510" s="173"/>
      <c r="V510" s="121"/>
      <c r="W510" s="121"/>
      <c r="X510" s="121"/>
      <c r="Y510" s="121"/>
      <c r="Z510" s="121"/>
      <c r="AA510" s="121"/>
      <c r="AB510" s="173"/>
      <c r="AC510" s="173"/>
      <c r="AD510" s="173"/>
      <c r="AE510" s="200" t="str">
        <f>IF(AD510="","",(VLOOKUP(AD510,#REF!,2,FALSE)))</f>
        <v/>
      </c>
      <c r="AF510" s="173"/>
      <c r="AG510" s="173"/>
      <c r="AH510" s="173"/>
      <c r="AI510" s="202"/>
      <c r="AJ510" s="201"/>
      <c r="AK510" s="201"/>
      <c r="AL510" s="201"/>
      <c r="AM510" s="203"/>
      <c r="AN510" s="203"/>
      <c r="AO510" s="203"/>
      <c r="AP510" s="201"/>
      <c r="AQ510" s="201"/>
      <c r="AR510" s="201"/>
      <c r="AS510" s="201"/>
      <c r="AT510" s="201"/>
      <c r="AU510" s="204"/>
      <c r="AV510" s="201"/>
      <c r="AW510" s="121"/>
      <c r="AX510" s="200" t="str">
        <f t="shared" si="22"/>
        <v/>
      </c>
      <c r="AY510" s="201"/>
      <c r="AZ510" s="201"/>
      <c r="BA510" s="201"/>
      <c r="BB510" s="201"/>
      <c r="BC510" s="204"/>
      <c r="BD510" s="208"/>
      <c r="BE510" s="201"/>
      <c r="BF510" s="201"/>
      <c r="BG510" s="201"/>
      <c r="BH510" s="204"/>
      <c r="BI510" s="201"/>
      <c r="BJ510" s="201"/>
      <c r="BK510" s="201"/>
      <c r="BL510" s="201"/>
      <c r="BM510" s="205"/>
      <c r="BN510" s="201"/>
      <c r="BO510" s="199"/>
      <c r="BP510" s="201"/>
      <c r="BQ510" s="199"/>
      <c r="BR510" s="199"/>
      <c r="BS510" s="199"/>
      <c r="BT510" s="199"/>
      <c r="BU510" s="199"/>
      <c r="BV510" s="199"/>
      <c r="BW510" s="199"/>
      <c r="BX510" s="201"/>
      <c r="CB510" s="214"/>
      <c r="CC510" s="214"/>
      <c r="CD510" s="214"/>
      <c r="CE510" s="215"/>
    </row>
    <row r="511" spans="1:83" s="177" customFormat="1" ht="27" customHeight="1" thickTop="1" thickBot="1" x14ac:dyDescent="0.25">
      <c r="A511" s="191"/>
      <c r="B511" s="173" t="str">
        <f t="shared" si="23"/>
        <v/>
      </c>
      <c r="C511" s="304" t="str">
        <f>IF(D511="","",(VLOOKUP(D511,Lookups!$B$4:$C$2561,2,FALSE)))</f>
        <v/>
      </c>
      <c r="D511" s="366"/>
      <c r="E511" s="173"/>
      <c r="F511" s="199"/>
      <c r="G511" s="173"/>
      <c r="H511" s="199"/>
      <c r="I511" s="173"/>
      <c r="J511" s="200" t="str">
        <f t="shared" si="21"/>
        <v/>
      </c>
      <c r="K511" s="173"/>
      <c r="L511" s="173"/>
      <c r="M511" s="173"/>
      <c r="N511" s="173"/>
      <c r="O511" s="173"/>
      <c r="P511" s="173"/>
      <c r="Q511" s="199"/>
      <c r="R511" s="199"/>
      <c r="S511" s="173"/>
      <c r="T511" s="121"/>
      <c r="U511" s="173"/>
      <c r="V511" s="121"/>
      <c r="W511" s="121"/>
      <c r="X511" s="121"/>
      <c r="Y511" s="121"/>
      <c r="Z511" s="121"/>
      <c r="AA511" s="121"/>
      <c r="AB511" s="173"/>
      <c r="AC511" s="173"/>
      <c r="AD511" s="173"/>
      <c r="AE511" s="200" t="str">
        <f>IF(AD511="","",(VLOOKUP(AD511,#REF!,2,FALSE)))</f>
        <v/>
      </c>
      <c r="AF511" s="173"/>
      <c r="AG511" s="173"/>
      <c r="AH511" s="173"/>
      <c r="AI511" s="202"/>
      <c r="AJ511" s="201"/>
      <c r="AK511" s="201"/>
      <c r="AL511" s="201"/>
      <c r="AM511" s="203"/>
      <c r="AN511" s="203"/>
      <c r="AO511" s="203"/>
      <c r="AP511" s="201"/>
      <c r="AQ511" s="201"/>
      <c r="AR511" s="201"/>
      <c r="AS511" s="201"/>
      <c r="AT511" s="201"/>
      <c r="AU511" s="204"/>
      <c r="AV511" s="201"/>
      <c r="AW511" s="121"/>
      <c r="AX511" s="200" t="str">
        <f t="shared" si="22"/>
        <v/>
      </c>
      <c r="AY511" s="201"/>
      <c r="AZ511" s="201"/>
      <c r="BA511" s="201"/>
      <c r="BB511" s="201"/>
      <c r="BC511" s="204"/>
      <c r="BD511" s="208"/>
      <c r="BE511" s="201"/>
      <c r="BF511" s="201"/>
      <c r="BG511" s="201"/>
      <c r="BH511" s="204"/>
      <c r="BI511" s="201"/>
      <c r="BJ511" s="201"/>
      <c r="BK511" s="201"/>
      <c r="BL511" s="201"/>
      <c r="BM511" s="205"/>
      <c r="BN511" s="201"/>
      <c r="BO511" s="199"/>
      <c r="BP511" s="201"/>
      <c r="BQ511" s="199"/>
      <c r="BR511" s="199"/>
      <c r="BS511" s="199"/>
      <c r="BT511" s="199"/>
      <c r="BU511" s="199"/>
      <c r="BV511" s="199"/>
      <c r="BW511" s="199"/>
      <c r="BX511" s="201"/>
      <c r="CB511" s="214"/>
      <c r="CC511" s="214"/>
      <c r="CD511" s="214"/>
      <c r="CE511" s="215"/>
    </row>
    <row r="512" spans="1:83" s="177" customFormat="1" ht="27" customHeight="1" thickTop="1" thickBot="1" x14ac:dyDescent="0.25">
      <c r="A512" s="191"/>
      <c r="B512" s="173" t="str">
        <f t="shared" si="23"/>
        <v/>
      </c>
      <c r="C512" s="304" t="str">
        <f>IF(D512="","",(VLOOKUP(D512,Lookups!$B$4:$C$2561,2,FALSE)))</f>
        <v/>
      </c>
      <c r="D512" s="366"/>
      <c r="E512" s="173"/>
      <c r="F512" s="199"/>
      <c r="G512" s="173"/>
      <c r="H512" s="199"/>
      <c r="I512" s="173"/>
      <c r="J512" s="200" t="str">
        <f t="shared" si="21"/>
        <v/>
      </c>
      <c r="K512" s="173"/>
      <c r="L512" s="173"/>
      <c r="M512" s="173"/>
      <c r="N512" s="173"/>
      <c r="O512" s="173"/>
      <c r="P512" s="173"/>
      <c r="Q512" s="199"/>
      <c r="R512" s="199"/>
      <c r="S512" s="173"/>
      <c r="T512" s="121"/>
      <c r="U512" s="173"/>
      <c r="V512" s="121"/>
      <c r="W512" s="121"/>
      <c r="X512" s="121"/>
      <c r="Y512" s="121"/>
      <c r="Z512" s="121"/>
      <c r="AA512" s="121"/>
      <c r="AB512" s="173"/>
      <c r="AC512" s="173"/>
      <c r="AD512" s="173"/>
      <c r="AE512" s="200" t="str">
        <f>IF(AD512="","",(VLOOKUP(AD512,#REF!,2,FALSE)))</f>
        <v/>
      </c>
      <c r="AF512" s="173"/>
      <c r="AG512" s="173"/>
      <c r="AH512" s="173"/>
      <c r="AI512" s="202"/>
      <c r="AJ512" s="201"/>
      <c r="AK512" s="201"/>
      <c r="AL512" s="201"/>
      <c r="AM512" s="203"/>
      <c r="AN512" s="203"/>
      <c r="AO512" s="203"/>
      <c r="AP512" s="201"/>
      <c r="AQ512" s="201"/>
      <c r="AR512" s="201"/>
      <c r="AS512" s="201"/>
      <c r="AT512" s="201"/>
      <c r="AU512" s="204"/>
      <c r="AV512" s="201"/>
      <c r="AW512" s="121"/>
      <c r="AX512" s="200" t="str">
        <f t="shared" si="22"/>
        <v/>
      </c>
      <c r="AY512" s="201"/>
      <c r="AZ512" s="201"/>
      <c r="BA512" s="201"/>
      <c r="BB512" s="201"/>
      <c r="BC512" s="204"/>
      <c r="BD512" s="208"/>
      <c r="BE512" s="201"/>
      <c r="BF512" s="201"/>
      <c r="BG512" s="201"/>
      <c r="BH512" s="204"/>
      <c r="BI512" s="201"/>
      <c r="BJ512" s="201"/>
      <c r="BK512" s="201"/>
      <c r="BL512" s="201"/>
      <c r="BM512" s="205"/>
      <c r="BN512" s="201"/>
      <c r="BO512" s="199"/>
      <c r="BP512" s="201"/>
      <c r="BQ512" s="199"/>
      <c r="BR512" s="199"/>
      <c r="BS512" s="199"/>
      <c r="BT512" s="199"/>
      <c r="BU512" s="199"/>
      <c r="BV512" s="199"/>
      <c r="BW512" s="199"/>
      <c r="BX512" s="201"/>
      <c r="CB512" s="214"/>
      <c r="CC512" s="214"/>
      <c r="CD512" s="214"/>
      <c r="CE512" s="215"/>
    </row>
    <row r="513" spans="1:83" s="177" customFormat="1" ht="27" customHeight="1" thickTop="1" thickBot="1" x14ac:dyDescent="0.25">
      <c r="A513" s="191"/>
      <c r="B513" s="173" t="str">
        <f t="shared" si="23"/>
        <v/>
      </c>
      <c r="C513" s="304" t="str">
        <f>IF(D513="","",(VLOOKUP(D513,Lookups!$B$4:$C$2561,2,FALSE)))</f>
        <v/>
      </c>
      <c r="D513" s="366"/>
      <c r="E513" s="173"/>
      <c r="F513" s="199"/>
      <c r="G513" s="173"/>
      <c r="H513" s="199"/>
      <c r="I513" s="173"/>
      <c r="J513" s="200" t="str">
        <f t="shared" si="21"/>
        <v/>
      </c>
      <c r="K513" s="173"/>
      <c r="L513" s="173"/>
      <c r="M513" s="173"/>
      <c r="N513" s="173"/>
      <c r="O513" s="173"/>
      <c r="P513" s="173"/>
      <c r="Q513" s="199"/>
      <c r="R513" s="199"/>
      <c r="S513" s="173"/>
      <c r="T513" s="121"/>
      <c r="U513" s="173"/>
      <c r="V513" s="121"/>
      <c r="W513" s="121"/>
      <c r="X513" s="121"/>
      <c r="Y513" s="121"/>
      <c r="Z513" s="121"/>
      <c r="AA513" s="121"/>
      <c r="AB513" s="173"/>
      <c r="AC513" s="173"/>
      <c r="AD513" s="173"/>
      <c r="AE513" s="200" t="str">
        <f>IF(AD513="","",(VLOOKUP(AD513,#REF!,2,FALSE)))</f>
        <v/>
      </c>
      <c r="AF513" s="173"/>
      <c r="AG513" s="173"/>
      <c r="AH513" s="173"/>
      <c r="AI513" s="202"/>
      <c r="AJ513" s="201"/>
      <c r="AK513" s="201"/>
      <c r="AL513" s="201"/>
      <c r="AM513" s="203"/>
      <c r="AN513" s="203"/>
      <c r="AO513" s="203"/>
      <c r="AP513" s="201"/>
      <c r="AQ513" s="201"/>
      <c r="AR513" s="201"/>
      <c r="AS513" s="201"/>
      <c r="AT513" s="201"/>
      <c r="AU513" s="204"/>
      <c r="AV513" s="201"/>
      <c r="AW513" s="121"/>
      <c r="AX513" s="200" t="str">
        <f t="shared" si="22"/>
        <v/>
      </c>
      <c r="AY513" s="201"/>
      <c r="AZ513" s="201"/>
      <c r="BA513" s="201"/>
      <c r="BB513" s="201"/>
      <c r="BC513" s="204"/>
      <c r="BD513" s="208"/>
      <c r="BE513" s="201"/>
      <c r="BF513" s="201"/>
      <c r="BG513" s="201"/>
      <c r="BH513" s="204"/>
      <c r="BI513" s="201"/>
      <c r="BJ513" s="201"/>
      <c r="BK513" s="201"/>
      <c r="BL513" s="201"/>
      <c r="BM513" s="205"/>
      <c r="BN513" s="201"/>
      <c r="BO513" s="199"/>
      <c r="BP513" s="201"/>
      <c r="BQ513" s="199"/>
      <c r="BR513" s="199"/>
      <c r="BS513" s="199"/>
      <c r="BT513" s="199"/>
      <c r="BU513" s="199"/>
      <c r="BV513" s="199"/>
      <c r="BW513" s="199"/>
      <c r="BX513" s="201"/>
      <c r="CB513" s="214"/>
      <c r="CC513" s="214"/>
      <c r="CD513" s="214"/>
      <c r="CE513" s="215"/>
    </row>
    <row r="514" spans="1:83" s="177" customFormat="1" ht="27" customHeight="1" thickTop="1" thickBot="1" x14ac:dyDescent="0.25">
      <c r="A514" s="191"/>
      <c r="B514" s="173" t="str">
        <f t="shared" si="23"/>
        <v/>
      </c>
      <c r="C514" s="304" t="str">
        <f>IF(D514="","",(VLOOKUP(D514,Lookups!$B$4:$C$2561,2,FALSE)))</f>
        <v/>
      </c>
      <c r="D514" s="366"/>
      <c r="E514" s="173"/>
      <c r="F514" s="199"/>
      <c r="G514" s="173"/>
      <c r="H514" s="199"/>
      <c r="I514" s="173"/>
      <c r="J514" s="200" t="str">
        <f t="shared" si="21"/>
        <v/>
      </c>
      <c r="K514" s="173"/>
      <c r="L514" s="173"/>
      <c r="M514" s="173"/>
      <c r="N514" s="173"/>
      <c r="O514" s="173"/>
      <c r="P514" s="173"/>
      <c r="Q514" s="199"/>
      <c r="R514" s="199"/>
      <c r="S514" s="173"/>
      <c r="T514" s="121"/>
      <c r="U514" s="173"/>
      <c r="V514" s="121"/>
      <c r="W514" s="121"/>
      <c r="X514" s="121"/>
      <c r="Y514" s="121"/>
      <c r="Z514" s="121"/>
      <c r="AA514" s="121"/>
      <c r="AB514" s="173"/>
      <c r="AC514" s="173"/>
      <c r="AD514" s="173"/>
      <c r="AE514" s="200" t="str">
        <f>IF(AD514="","",(VLOOKUP(AD514,#REF!,2,FALSE)))</f>
        <v/>
      </c>
      <c r="AF514" s="173"/>
      <c r="AG514" s="173"/>
      <c r="AH514" s="173"/>
      <c r="AI514" s="202"/>
      <c r="AJ514" s="201"/>
      <c r="AK514" s="201"/>
      <c r="AL514" s="201"/>
      <c r="AM514" s="203"/>
      <c r="AN514" s="203"/>
      <c r="AO514" s="203"/>
      <c r="AP514" s="201"/>
      <c r="AQ514" s="201"/>
      <c r="AR514" s="201"/>
      <c r="AS514" s="201"/>
      <c r="AT514" s="201"/>
      <c r="AU514" s="204"/>
      <c r="AV514" s="201"/>
      <c r="AW514" s="121"/>
      <c r="AX514" s="200" t="str">
        <f t="shared" si="22"/>
        <v/>
      </c>
      <c r="AY514" s="201"/>
      <c r="AZ514" s="201"/>
      <c r="BA514" s="201"/>
      <c r="BB514" s="201"/>
      <c r="BC514" s="204"/>
      <c r="BD514" s="208"/>
      <c r="BE514" s="201"/>
      <c r="BF514" s="201"/>
      <c r="BG514" s="201"/>
      <c r="BH514" s="204"/>
      <c r="BI514" s="201"/>
      <c r="BJ514" s="201"/>
      <c r="BK514" s="201"/>
      <c r="BL514" s="201"/>
      <c r="BM514" s="205"/>
      <c r="BN514" s="201"/>
      <c r="BO514" s="199"/>
      <c r="BP514" s="201"/>
      <c r="BQ514" s="199"/>
      <c r="BR514" s="199"/>
      <c r="BS514" s="199"/>
      <c r="BT514" s="199"/>
      <c r="BU514" s="199"/>
      <c r="BV514" s="199"/>
      <c r="BW514" s="199"/>
      <c r="BX514" s="201"/>
      <c r="CB514" s="214"/>
      <c r="CC514" s="214"/>
      <c r="CD514" s="214"/>
      <c r="CE514" s="215"/>
    </row>
    <row r="515" spans="1:83" s="177" customFormat="1" ht="27" customHeight="1" thickTop="1" thickBot="1" x14ac:dyDescent="0.25">
      <c r="A515" s="191"/>
      <c r="B515" s="173" t="str">
        <f t="shared" si="23"/>
        <v/>
      </c>
      <c r="C515" s="304" t="str">
        <f>IF(D515="","",(VLOOKUP(D515,Lookups!$B$4:$C$2561,2,FALSE)))</f>
        <v/>
      </c>
      <c r="D515" s="366"/>
      <c r="E515" s="173"/>
      <c r="F515" s="199"/>
      <c r="G515" s="173"/>
      <c r="H515" s="199"/>
      <c r="I515" s="173"/>
      <c r="J515" s="200" t="str">
        <f t="shared" si="21"/>
        <v/>
      </c>
      <c r="K515" s="173"/>
      <c r="L515" s="173"/>
      <c r="M515" s="173"/>
      <c r="N515" s="173"/>
      <c r="O515" s="173"/>
      <c r="P515" s="173"/>
      <c r="Q515" s="199"/>
      <c r="R515" s="199"/>
      <c r="S515" s="173"/>
      <c r="T515" s="121"/>
      <c r="U515" s="173"/>
      <c r="V515" s="121"/>
      <c r="W515" s="121"/>
      <c r="X515" s="121"/>
      <c r="Y515" s="121"/>
      <c r="Z515" s="121"/>
      <c r="AA515" s="121"/>
      <c r="AB515" s="173"/>
      <c r="AC515" s="173"/>
      <c r="AD515" s="173"/>
      <c r="AE515" s="200" t="str">
        <f>IF(AD515="","",(VLOOKUP(AD515,#REF!,2,FALSE)))</f>
        <v/>
      </c>
      <c r="AF515" s="173"/>
      <c r="AG515" s="173"/>
      <c r="AH515" s="173"/>
      <c r="AI515" s="202"/>
      <c r="AJ515" s="201"/>
      <c r="AK515" s="201"/>
      <c r="AL515" s="201"/>
      <c r="AM515" s="203"/>
      <c r="AN515" s="203"/>
      <c r="AO515" s="203"/>
      <c r="AP515" s="201"/>
      <c r="AQ515" s="201"/>
      <c r="AR515" s="201"/>
      <c r="AS515" s="201"/>
      <c r="AT515" s="201"/>
      <c r="AU515" s="204"/>
      <c r="AV515" s="201"/>
      <c r="AW515" s="121"/>
      <c r="AX515" s="200" t="str">
        <f t="shared" si="22"/>
        <v/>
      </c>
      <c r="AY515" s="201"/>
      <c r="AZ515" s="201"/>
      <c r="BA515" s="201"/>
      <c r="BB515" s="201"/>
      <c r="BC515" s="204"/>
      <c r="BD515" s="208"/>
      <c r="BE515" s="201"/>
      <c r="BF515" s="201"/>
      <c r="BG515" s="201"/>
      <c r="BH515" s="204"/>
      <c r="BI515" s="201"/>
      <c r="BJ515" s="201"/>
      <c r="BK515" s="201"/>
      <c r="BL515" s="201"/>
      <c r="BM515" s="205"/>
      <c r="BN515" s="201"/>
      <c r="BO515" s="199"/>
      <c r="BP515" s="201"/>
      <c r="BQ515" s="199"/>
      <c r="BR515" s="199"/>
      <c r="BS515" s="199"/>
      <c r="BT515" s="199"/>
      <c r="BU515" s="199"/>
      <c r="BV515" s="199"/>
      <c r="BW515" s="199"/>
      <c r="BX515" s="201"/>
      <c r="CB515" s="214"/>
      <c r="CC515" s="214"/>
      <c r="CD515" s="214"/>
      <c r="CE515" s="215"/>
    </row>
    <row r="516" spans="1:83" s="177" customFormat="1" ht="27" customHeight="1" thickTop="1" thickBot="1" x14ac:dyDescent="0.25">
      <c r="A516" s="191"/>
      <c r="B516" s="173" t="str">
        <f t="shared" si="23"/>
        <v/>
      </c>
      <c r="C516" s="304" t="str">
        <f>IF(D516="","",(VLOOKUP(D516,Lookups!$B$4:$C$2561,2,FALSE)))</f>
        <v/>
      </c>
      <c r="D516" s="366"/>
      <c r="E516" s="173"/>
      <c r="F516" s="199"/>
      <c r="G516" s="173"/>
      <c r="H516" s="199"/>
      <c r="I516" s="173"/>
      <c r="J516" s="200" t="str">
        <f t="shared" si="21"/>
        <v/>
      </c>
      <c r="K516" s="173"/>
      <c r="L516" s="173"/>
      <c r="M516" s="173"/>
      <c r="N516" s="173"/>
      <c r="O516" s="173"/>
      <c r="P516" s="173"/>
      <c r="Q516" s="199"/>
      <c r="R516" s="199"/>
      <c r="S516" s="173"/>
      <c r="T516" s="121"/>
      <c r="U516" s="173"/>
      <c r="V516" s="121"/>
      <c r="W516" s="121"/>
      <c r="X516" s="121"/>
      <c r="Y516" s="121"/>
      <c r="Z516" s="121"/>
      <c r="AA516" s="121"/>
      <c r="AB516" s="173"/>
      <c r="AC516" s="173"/>
      <c r="AD516" s="173"/>
      <c r="AE516" s="200" t="str">
        <f>IF(AD516="","",(VLOOKUP(AD516,#REF!,2,FALSE)))</f>
        <v/>
      </c>
      <c r="AF516" s="173"/>
      <c r="AG516" s="173"/>
      <c r="AH516" s="173"/>
      <c r="AI516" s="202"/>
      <c r="AJ516" s="201"/>
      <c r="AK516" s="201"/>
      <c r="AL516" s="201"/>
      <c r="AM516" s="203"/>
      <c r="AN516" s="203"/>
      <c r="AO516" s="203"/>
      <c r="AP516" s="201"/>
      <c r="AQ516" s="201"/>
      <c r="AR516" s="201"/>
      <c r="AS516" s="201"/>
      <c r="AT516" s="201"/>
      <c r="AU516" s="204"/>
      <c r="AV516" s="201"/>
      <c r="AW516" s="121"/>
      <c r="AX516" s="200" t="str">
        <f t="shared" si="22"/>
        <v/>
      </c>
      <c r="AY516" s="201"/>
      <c r="AZ516" s="201"/>
      <c r="BA516" s="201"/>
      <c r="BB516" s="201"/>
      <c r="BC516" s="204"/>
      <c r="BD516" s="208"/>
      <c r="BE516" s="201"/>
      <c r="BF516" s="201"/>
      <c r="BG516" s="201"/>
      <c r="BH516" s="204"/>
      <c r="BI516" s="201"/>
      <c r="BJ516" s="201"/>
      <c r="BK516" s="201"/>
      <c r="BL516" s="201"/>
      <c r="BM516" s="205"/>
      <c r="BN516" s="201"/>
      <c r="BO516" s="199"/>
      <c r="BP516" s="201"/>
      <c r="BQ516" s="199"/>
      <c r="BR516" s="199"/>
      <c r="BS516" s="199"/>
      <c r="BT516" s="199"/>
      <c r="BU516" s="199"/>
      <c r="BV516" s="199"/>
      <c r="BW516" s="199"/>
      <c r="BX516" s="201"/>
      <c r="CB516" s="214"/>
      <c r="CC516" s="214"/>
      <c r="CD516" s="214"/>
      <c r="CE516" s="215"/>
    </row>
    <row r="517" spans="1:83" s="177" customFormat="1" ht="27" customHeight="1" thickTop="1" thickBot="1" x14ac:dyDescent="0.25">
      <c r="A517" s="191"/>
      <c r="B517" s="173" t="str">
        <f t="shared" si="23"/>
        <v/>
      </c>
      <c r="C517" s="304" t="str">
        <f>IF(D517="","",(VLOOKUP(D517,Lookups!$B$4:$C$2561,2,FALSE)))</f>
        <v/>
      </c>
      <c r="D517" s="366"/>
      <c r="E517" s="173"/>
      <c r="F517" s="199"/>
      <c r="G517" s="173"/>
      <c r="H517" s="199"/>
      <c r="I517" s="173"/>
      <c r="J517" s="200" t="str">
        <f t="shared" si="21"/>
        <v/>
      </c>
      <c r="K517" s="173"/>
      <c r="L517" s="173"/>
      <c r="M517" s="173"/>
      <c r="N517" s="173"/>
      <c r="O517" s="173"/>
      <c r="P517" s="173"/>
      <c r="Q517" s="199"/>
      <c r="R517" s="199"/>
      <c r="S517" s="173"/>
      <c r="T517" s="121"/>
      <c r="U517" s="173"/>
      <c r="V517" s="121"/>
      <c r="W517" s="121"/>
      <c r="X517" s="121"/>
      <c r="Y517" s="121"/>
      <c r="Z517" s="121"/>
      <c r="AA517" s="121"/>
      <c r="AB517" s="173"/>
      <c r="AC517" s="173"/>
      <c r="AD517" s="173"/>
      <c r="AE517" s="200" t="str">
        <f>IF(AD517="","",(VLOOKUP(AD517,#REF!,2,FALSE)))</f>
        <v/>
      </c>
      <c r="AF517" s="173"/>
      <c r="AG517" s="173"/>
      <c r="AH517" s="173"/>
      <c r="AI517" s="202"/>
      <c r="AJ517" s="201"/>
      <c r="AK517" s="201"/>
      <c r="AL517" s="201"/>
      <c r="AM517" s="203"/>
      <c r="AN517" s="203"/>
      <c r="AO517" s="203"/>
      <c r="AP517" s="201"/>
      <c r="AQ517" s="201"/>
      <c r="AR517" s="201"/>
      <c r="AS517" s="201"/>
      <c r="AT517" s="201"/>
      <c r="AU517" s="204"/>
      <c r="AV517" s="201"/>
      <c r="AW517" s="121"/>
      <c r="AX517" s="200" t="str">
        <f t="shared" si="22"/>
        <v/>
      </c>
      <c r="AY517" s="201"/>
      <c r="AZ517" s="201"/>
      <c r="BA517" s="201"/>
      <c r="BB517" s="201"/>
      <c r="BC517" s="204"/>
      <c r="BD517" s="208"/>
      <c r="BE517" s="201"/>
      <c r="BF517" s="201"/>
      <c r="BG517" s="201"/>
      <c r="BH517" s="204"/>
      <c r="BI517" s="201"/>
      <c r="BJ517" s="201"/>
      <c r="BK517" s="201"/>
      <c r="BL517" s="201"/>
      <c r="BM517" s="205"/>
      <c r="BN517" s="201"/>
      <c r="BO517" s="199"/>
      <c r="BP517" s="201"/>
      <c r="BQ517" s="199"/>
      <c r="BR517" s="199"/>
      <c r="BS517" s="199"/>
      <c r="BT517" s="199"/>
      <c r="BU517" s="199"/>
      <c r="BV517" s="199"/>
      <c r="BW517" s="199"/>
      <c r="BX517" s="201"/>
      <c r="CB517" s="214"/>
      <c r="CC517" s="214"/>
      <c r="CD517" s="214"/>
      <c r="CE517" s="215"/>
    </row>
    <row r="518" spans="1:83" s="177" customFormat="1" ht="27" customHeight="1" thickTop="1" thickBot="1" x14ac:dyDescent="0.25">
      <c r="A518" s="191"/>
      <c r="B518" s="173" t="str">
        <f t="shared" si="23"/>
        <v/>
      </c>
      <c r="C518" s="304" t="str">
        <f>IF(D518="","",(VLOOKUP(D518,Lookups!$B$4:$C$2561,2,FALSE)))</f>
        <v/>
      </c>
      <c r="D518" s="366"/>
      <c r="E518" s="173"/>
      <c r="F518" s="199"/>
      <c r="G518" s="173"/>
      <c r="H518" s="199"/>
      <c r="I518" s="173"/>
      <c r="J518" s="200" t="str">
        <f t="shared" ref="J518:J581" si="24">IF(I518="","",(VLOOKUP(I518,WallTypeDesc,2,FALSE)))</f>
        <v/>
      </c>
      <c r="K518" s="173"/>
      <c r="L518" s="173"/>
      <c r="M518" s="173"/>
      <c r="N518" s="173"/>
      <c r="O518" s="173"/>
      <c r="P518" s="173"/>
      <c r="Q518" s="199"/>
      <c r="R518" s="199"/>
      <c r="S518" s="173"/>
      <c r="T518" s="121"/>
      <c r="U518" s="173"/>
      <c r="V518" s="121"/>
      <c r="W518" s="121"/>
      <c r="X518" s="121"/>
      <c r="Y518" s="121"/>
      <c r="Z518" s="121"/>
      <c r="AA518" s="121"/>
      <c r="AB518" s="173"/>
      <c r="AC518" s="173"/>
      <c r="AD518" s="173"/>
      <c r="AE518" s="200" t="str">
        <f>IF(AD518="","",(VLOOKUP(AD518,#REF!,2,FALSE)))</f>
        <v/>
      </c>
      <c r="AF518" s="173"/>
      <c r="AG518" s="173"/>
      <c r="AH518" s="173"/>
      <c r="AI518" s="202"/>
      <c r="AJ518" s="201"/>
      <c r="AK518" s="201"/>
      <c r="AL518" s="201"/>
      <c r="AM518" s="203"/>
      <c r="AN518" s="203"/>
      <c r="AO518" s="203"/>
      <c r="AP518" s="201"/>
      <c r="AQ518" s="201"/>
      <c r="AR518" s="201"/>
      <c r="AS518" s="201"/>
      <c r="AT518" s="201"/>
      <c r="AU518" s="204"/>
      <c r="AV518" s="201"/>
      <c r="AW518" s="121"/>
      <c r="AX518" s="200" t="str">
        <f t="shared" ref="AX518:AX581" si="25">IF(AW518="","",(VLOOKUP(AW518,MsMaterialDesc,2,FALSE)))</f>
        <v/>
      </c>
      <c r="AY518" s="201"/>
      <c r="AZ518" s="201"/>
      <c r="BA518" s="201"/>
      <c r="BB518" s="201"/>
      <c r="BC518" s="204"/>
      <c r="BD518" s="208"/>
      <c r="BE518" s="201"/>
      <c r="BF518" s="201"/>
      <c r="BG518" s="201"/>
      <c r="BH518" s="204"/>
      <c r="BI518" s="201"/>
      <c r="BJ518" s="201"/>
      <c r="BK518" s="201"/>
      <c r="BL518" s="201"/>
      <c r="BM518" s="205"/>
      <c r="BN518" s="201"/>
      <c r="BO518" s="199"/>
      <c r="BP518" s="201"/>
      <c r="BQ518" s="199"/>
      <c r="BR518" s="199"/>
      <c r="BS518" s="199"/>
      <c r="BT518" s="199"/>
      <c r="BU518" s="199"/>
      <c r="BV518" s="199"/>
      <c r="BW518" s="199"/>
      <c r="BX518" s="201"/>
      <c r="CB518" s="214"/>
      <c r="CC518" s="214"/>
      <c r="CD518" s="214"/>
      <c r="CE518" s="215"/>
    </row>
    <row r="519" spans="1:83" s="177" customFormat="1" ht="27" customHeight="1" thickTop="1" thickBot="1" x14ac:dyDescent="0.25">
      <c r="A519" s="191"/>
      <c r="B519" s="173" t="str">
        <f t="shared" ref="B519:B582" si="26">IF(A519="ADD","0","")</f>
        <v/>
      </c>
      <c r="C519" s="304" t="str">
        <f>IF(D519="","",(VLOOKUP(D519,Lookups!$B$4:$C$2561,2,FALSE)))</f>
        <v/>
      </c>
      <c r="D519" s="366"/>
      <c r="E519" s="173"/>
      <c r="F519" s="199"/>
      <c r="G519" s="173"/>
      <c r="H519" s="199"/>
      <c r="I519" s="173"/>
      <c r="J519" s="200" t="str">
        <f t="shared" si="24"/>
        <v/>
      </c>
      <c r="K519" s="173"/>
      <c r="L519" s="173"/>
      <c r="M519" s="173"/>
      <c r="N519" s="173"/>
      <c r="O519" s="173"/>
      <c r="P519" s="173"/>
      <c r="Q519" s="199"/>
      <c r="R519" s="199"/>
      <c r="S519" s="173"/>
      <c r="T519" s="121"/>
      <c r="U519" s="173"/>
      <c r="V519" s="121"/>
      <c r="W519" s="121"/>
      <c r="X519" s="121"/>
      <c r="Y519" s="121"/>
      <c r="Z519" s="121"/>
      <c r="AA519" s="121"/>
      <c r="AB519" s="173"/>
      <c r="AC519" s="173"/>
      <c r="AD519" s="173"/>
      <c r="AE519" s="200" t="str">
        <f>IF(AD519="","",(VLOOKUP(AD519,#REF!,2,FALSE)))</f>
        <v/>
      </c>
      <c r="AF519" s="173"/>
      <c r="AG519" s="173"/>
      <c r="AH519" s="173"/>
      <c r="AI519" s="202"/>
      <c r="AJ519" s="201"/>
      <c r="AK519" s="201"/>
      <c r="AL519" s="201"/>
      <c r="AM519" s="203"/>
      <c r="AN519" s="203"/>
      <c r="AO519" s="203"/>
      <c r="AP519" s="201"/>
      <c r="AQ519" s="201"/>
      <c r="AR519" s="201"/>
      <c r="AS519" s="201"/>
      <c r="AT519" s="201"/>
      <c r="AU519" s="204"/>
      <c r="AV519" s="201"/>
      <c r="AW519" s="121"/>
      <c r="AX519" s="200" t="str">
        <f t="shared" si="25"/>
        <v/>
      </c>
      <c r="AY519" s="201"/>
      <c r="AZ519" s="201"/>
      <c r="BA519" s="201"/>
      <c r="BB519" s="201"/>
      <c r="BC519" s="204"/>
      <c r="BD519" s="208"/>
      <c r="BE519" s="201"/>
      <c r="BF519" s="201"/>
      <c r="BG519" s="201"/>
      <c r="BH519" s="204"/>
      <c r="BI519" s="201"/>
      <c r="BJ519" s="201"/>
      <c r="BK519" s="201"/>
      <c r="BL519" s="201"/>
      <c r="BM519" s="205"/>
      <c r="BN519" s="201"/>
      <c r="BO519" s="199"/>
      <c r="BP519" s="201"/>
      <c r="BQ519" s="199"/>
      <c r="BR519" s="199"/>
      <c r="BS519" s="199"/>
      <c r="BT519" s="199"/>
      <c r="BU519" s="199"/>
      <c r="BV519" s="199"/>
      <c r="BW519" s="199"/>
      <c r="BX519" s="201"/>
      <c r="CB519" s="214"/>
      <c r="CC519" s="214"/>
      <c r="CD519" s="214"/>
      <c r="CE519" s="215"/>
    </row>
    <row r="520" spans="1:83" s="177" customFormat="1" ht="27" customHeight="1" thickTop="1" thickBot="1" x14ac:dyDescent="0.25">
      <c r="A520" s="191"/>
      <c r="B520" s="173" t="str">
        <f t="shared" si="26"/>
        <v/>
      </c>
      <c r="C520" s="304" t="str">
        <f>IF(D520="","",(VLOOKUP(D520,Lookups!$B$4:$C$2561,2,FALSE)))</f>
        <v/>
      </c>
      <c r="D520" s="366"/>
      <c r="E520" s="173"/>
      <c r="F520" s="199"/>
      <c r="G520" s="173"/>
      <c r="H520" s="199"/>
      <c r="I520" s="173"/>
      <c r="J520" s="200" t="str">
        <f t="shared" si="24"/>
        <v/>
      </c>
      <c r="K520" s="173"/>
      <c r="L520" s="173"/>
      <c r="M520" s="173"/>
      <c r="N520" s="173"/>
      <c r="O520" s="173"/>
      <c r="P520" s="173"/>
      <c r="Q520" s="199"/>
      <c r="R520" s="199"/>
      <c r="S520" s="173"/>
      <c r="T520" s="121"/>
      <c r="U520" s="173"/>
      <c r="V520" s="121"/>
      <c r="W520" s="121"/>
      <c r="X520" s="121"/>
      <c r="Y520" s="121"/>
      <c r="Z520" s="121"/>
      <c r="AA520" s="121"/>
      <c r="AB520" s="173"/>
      <c r="AC520" s="173"/>
      <c r="AD520" s="173"/>
      <c r="AE520" s="200" t="str">
        <f>IF(AD520="","",(VLOOKUP(AD520,#REF!,2,FALSE)))</f>
        <v/>
      </c>
      <c r="AF520" s="173"/>
      <c r="AG520" s="173"/>
      <c r="AH520" s="173"/>
      <c r="AI520" s="202"/>
      <c r="AJ520" s="201"/>
      <c r="AK520" s="201"/>
      <c r="AL520" s="201"/>
      <c r="AM520" s="203"/>
      <c r="AN520" s="203"/>
      <c r="AO520" s="203"/>
      <c r="AP520" s="201"/>
      <c r="AQ520" s="201"/>
      <c r="AR520" s="201"/>
      <c r="AS520" s="201"/>
      <c r="AT520" s="201"/>
      <c r="AU520" s="204"/>
      <c r="AV520" s="201"/>
      <c r="AW520" s="121"/>
      <c r="AX520" s="200" t="str">
        <f t="shared" si="25"/>
        <v/>
      </c>
      <c r="AY520" s="201"/>
      <c r="AZ520" s="201"/>
      <c r="BA520" s="201"/>
      <c r="BB520" s="201"/>
      <c r="BC520" s="204"/>
      <c r="BD520" s="208"/>
      <c r="BE520" s="201"/>
      <c r="BF520" s="201"/>
      <c r="BG520" s="201"/>
      <c r="BH520" s="204"/>
      <c r="BI520" s="201"/>
      <c r="BJ520" s="201"/>
      <c r="BK520" s="201"/>
      <c r="BL520" s="201"/>
      <c r="BM520" s="205"/>
      <c r="BN520" s="201"/>
      <c r="BO520" s="199"/>
      <c r="BP520" s="201"/>
      <c r="BQ520" s="199"/>
      <c r="BR520" s="199"/>
      <c r="BS520" s="199"/>
      <c r="BT520" s="199"/>
      <c r="BU520" s="199"/>
      <c r="BV520" s="199"/>
      <c r="BW520" s="199"/>
      <c r="BX520" s="201"/>
      <c r="CB520" s="214"/>
      <c r="CC520" s="214"/>
      <c r="CD520" s="214"/>
      <c r="CE520" s="215"/>
    </row>
    <row r="521" spans="1:83" s="177" customFormat="1" ht="27" customHeight="1" thickTop="1" thickBot="1" x14ac:dyDescent="0.25">
      <c r="A521" s="191"/>
      <c r="B521" s="173" t="str">
        <f t="shared" si="26"/>
        <v/>
      </c>
      <c r="C521" s="304" t="str">
        <f>IF(D521="","",(VLOOKUP(D521,Lookups!$B$4:$C$2561,2,FALSE)))</f>
        <v/>
      </c>
      <c r="D521" s="366"/>
      <c r="E521" s="173"/>
      <c r="F521" s="199"/>
      <c r="G521" s="173"/>
      <c r="H521" s="199"/>
      <c r="I521" s="173"/>
      <c r="J521" s="200" t="str">
        <f t="shared" si="24"/>
        <v/>
      </c>
      <c r="K521" s="173"/>
      <c r="L521" s="173"/>
      <c r="M521" s="173"/>
      <c r="N521" s="173"/>
      <c r="O521" s="173"/>
      <c r="P521" s="173"/>
      <c r="Q521" s="199"/>
      <c r="R521" s="199"/>
      <c r="S521" s="173"/>
      <c r="T521" s="121"/>
      <c r="U521" s="173"/>
      <c r="V521" s="121"/>
      <c r="W521" s="121"/>
      <c r="X521" s="121"/>
      <c r="Y521" s="121"/>
      <c r="Z521" s="121"/>
      <c r="AA521" s="121"/>
      <c r="AB521" s="173"/>
      <c r="AC521" s="173"/>
      <c r="AD521" s="173"/>
      <c r="AE521" s="200" t="str">
        <f>IF(AD521="","",(VLOOKUP(AD521,#REF!,2,FALSE)))</f>
        <v/>
      </c>
      <c r="AF521" s="173"/>
      <c r="AG521" s="173"/>
      <c r="AH521" s="173"/>
      <c r="AI521" s="202"/>
      <c r="AJ521" s="201"/>
      <c r="AK521" s="201"/>
      <c r="AL521" s="201"/>
      <c r="AM521" s="203"/>
      <c r="AN521" s="203"/>
      <c r="AO521" s="203"/>
      <c r="AP521" s="201"/>
      <c r="AQ521" s="201"/>
      <c r="AR521" s="201"/>
      <c r="AS521" s="201"/>
      <c r="AT521" s="201"/>
      <c r="AU521" s="204"/>
      <c r="AV521" s="201"/>
      <c r="AW521" s="121"/>
      <c r="AX521" s="200" t="str">
        <f t="shared" si="25"/>
        <v/>
      </c>
      <c r="AY521" s="201"/>
      <c r="AZ521" s="201"/>
      <c r="BA521" s="201"/>
      <c r="BB521" s="201"/>
      <c r="BC521" s="204"/>
      <c r="BD521" s="208"/>
      <c r="BE521" s="201"/>
      <c r="BF521" s="201"/>
      <c r="BG521" s="201"/>
      <c r="BH521" s="204"/>
      <c r="BI521" s="201"/>
      <c r="BJ521" s="201"/>
      <c r="BK521" s="201"/>
      <c r="BL521" s="201"/>
      <c r="BM521" s="205"/>
      <c r="BN521" s="201"/>
      <c r="BO521" s="199"/>
      <c r="BP521" s="201"/>
      <c r="BQ521" s="199"/>
      <c r="BR521" s="199"/>
      <c r="BS521" s="199"/>
      <c r="BT521" s="199"/>
      <c r="BU521" s="199"/>
      <c r="BV521" s="199"/>
      <c r="BW521" s="199"/>
      <c r="BX521" s="201"/>
      <c r="CB521" s="214"/>
      <c r="CC521" s="214"/>
      <c r="CD521" s="214"/>
      <c r="CE521" s="215"/>
    </row>
    <row r="522" spans="1:83" s="177" customFormat="1" ht="27" customHeight="1" thickTop="1" thickBot="1" x14ac:dyDescent="0.25">
      <c r="A522" s="191"/>
      <c r="B522" s="173" t="str">
        <f t="shared" si="26"/>
        <v/>
      </c>
      <c r="C522" s="304" t="str">
        <f>IF(D522="","",(VLOOKUP(D522,Lookups!$B$4:$C$2561,2,FALSE)))</f>
        <v/>
      </c>
      <c r="D522" s="366"/>
      <c r="E522" s="173"/>
      <c r="F522" s="199"/>
      <c r="G522" s="173"/>
      <c r="H522" s="199"/>
      <c r="I522" s="173"/>
      <c r="J522" s="200" t="str">
        <f t="shared" si="24"/>
        <v/>
      </c>
      <c r="K522" s="173"/>
      <c r="L522" s="173"/>
      <c r="M522" s="173"/>
      <c r="N522" s="173"/>
      <c r="O522" s="173"/>
      <c r="P522" s="173"/>
      <c r="Q522" s="199"/>
      <c r="R522" s="199"/>
      <c r="S522" s="173"/>
      <c r="T522" s="121"/>
      <c r="U522" s="173"/>
      <c r="V522" s="121"/>
      <c r="W522" s="121"/>
      <c r="X522" s="121"/>
      <c r="Y522" s="121"/>
      <c r="Z522" s="121"/>
      <c r="AA522" s="121"/>
      <c r="AB522" s="173"/>
      <c r="AC522" s="173"/>
      <c r="AD522" s="173"/>
      <c r="AE522" s="200" t="str">
        <f>IF(AD522="","",(VLOOKUP(AD522,#REF!,2,FALSE)))</f>
        <v/>
      </c>
      <c r="AF522" s="173"/>
      <c r="AG522" s="173"/>
      <c r="AH522" s="173"/>
      <c r="AI522" s="202"/>
      <c r="AJ522" s="201"/>
      <c r="AK522" s="201"/>
      <c r="AL522" s="201"/>
      <c r="AM522" s="203"/>
      <c r="AN522" s="203"/>
      <c r="AO522" s="203"/>
      <c r="AP522" s="201"/>
      <c r="AQ522" s="201"/>
      <c r="AR522" s="201"/>
      <c r="AS522" s="201"/>
      <c r="AT522" s="201"/>
      <c r="AU522" s="204"/>
      <c r="AV522" s="201"/>
      <c r="AW522" s="121"/>
      <c r="AX522" s="200" t="str">
        <f t="shared" si="25"/>
        <v/>
      </c>
      <c r="AY522" s="201"/>
      <c r="AZ522" s="201"/>
      <c r="BA522" s="201"/>
      <c r="BB522" s="201"/>
      <c r="BC522" s="204"/>
      <c r="BD522" s="208"/>
      <c r="BE522" s="201"/>
      <c r="BF522" s="201"/>
      <c r="BG522" s="201"/>
      <c r="BH522" s="204"/>
      <c r="BI522" s="201"/>
      <c r="BJ522" s="201"/>
      <c r="BK522" s="201"/>
      <c r="BL522" s="201"/>
      <c r="BM522" s="205"/>
      <c r="BN522" s="201"/>
      <c r="BO522" s="199"/>
      <c r="BP522" s="201"/>
      <c r="BQ522" s="199"/>
      <c r="BR522" s="199"/>
      <c r="BS522" s="199"/>
      <c r="BT522" s="199"/>
      <c r="BU522" s="199"/>
      <c r="BV522" s="199"/>
      <c r="BW522" s="199"/>
      <c r="BX522" s="201"/>
      <c r="CB522" s="214"/>
      <c r="CC522" s="214"/>
      <c r="CD522" s="214"/>
      <c r="CE522" s="215"/>
    </row>
    <row r="523" spans="1:83" s="177" customFormat="1" ht="27" customHeight="1" thickTop="1" thickBot="1" x14ac:dyDescent="0.25">
      <c r="A523" s="191"/>
      <c r="B523" s="173" t="str">
        <f t="shared" si="26"/>
        <v/>
      </c>
      <c r="C523" s="304" t="str">
        <f>IF(D523="","",(VLOOKUP(D523,Lookups!$B$4:$C$2561,2,FALSE)))</f>
        <v/>
      </c>
      <c r="D523" s="366"/>
      <c r="E523" s="173"/>
      <c r="F523" s="199"/>
      <c r="G523" s="173"/>
      <c r="H523" s="199"/>
      <c r="I523" s="173"/>
      <c r="J523" s="200" t="str">
        <f t="shared" si="24"/>
        <v/>
      </c>
      <c r="K523" s="173"/>
      <c r="L523" s="173"/>
      <c r="M523" s="173"/>
      <c r="N523" s="173"/>
      <c r="O523" s="173"/>
      <c r="P523" s="173"/>
      <c r="Q523" s="199"/>
      <c r="R523" s="199"/>
      <c r="S523" s="173"/>
      <c r="T523" s="121"/>
      <c r="U523" s="173"/>
      <c r="V523" s="121"/>
      <c r="W523" s="121"/>
      <c r="X523" s="121"/>
      <c r="Y523" s="121"/>
      <c r="Z523" s="121"/>
      <c r="AA523" s="121"/>
      <c r="AB523" s="173"/>
      <c r="AC523" s="173"/>
      <c r="AD523" s="173"/>
      <c r="AE523" s="200" t="str">
        <f>IF(AD523="","",(VLOOKUP(AD523,#REF!,2,FALSE)))</f>
        <v/>
      </c>
      <c r="AF523" s="173"/>
      <c r="AG523" s="173"/>
      <c r="AH523" s="173"/>
      <c r="AI523" s="202"/>
      <c r="AJ523" s="201"/>
      <c r="AK523" s="201"/>
      <c r="AL523" s="201"/>
      <c r="AM523" s="203"/>
      <c r="AN523" s="203"/>
      <c r="AO523" s="203"/>
      <c r="AP523" s="201"/>
      <c r="AQ523" s="201"/>
      <c r="AR523" s="201"/>
      <c r="AS523" s="201"/>
      <c r="AT523" s="201"/>
      <c r="AU523" s="204"/>
      <c r="AV523" s="201"/>
      <c r="AW523" s="121"/>
      <c r="AX523" s="200" t="str">
        <f t="shared" si="25"/>
        <v/>
      </c>
      <c r="AY523" s="201"/>
      <c r="AZ523" s="201"/>
      <c r="BA523" s="201"/>
      <c r="BB523" s="201"/>
      <c r="BC523" s="204"/>
      <c r="BD523" s="208"/>
      <c r="BE523" s="201"/>
      <c r="BF523" s="201"/>
      <c r="BG523" s="201"/>
      <c r="BH523" s="204"/>
      <c r="BI523" s="201"/>
      <c r="BJ523" s="201"/>
      <c r="BK523" s="201"/>
      <c r="BL523" s="201"/>
      <c r="BM523" s="205"/>
      <c r="BN523" s="201"/>
      <c r="BO523" s="199"/>
      <c r="BP523" s="201"/>
      <c r="BQ523" s="199"/>
      <c r="BR523" s="199"/>
      <c r="BS523" s="199"/>
      <c r="BT523" s="199"/>
      <c r="BU523" s="199"/>
      <c r="BV523" s="199"/>
      <c r="BW523" s="199"/>
      <c r="BX523" s="201"/>
      <c r="CB523" s="214"/>
      <c r="CC523" s="214"/>
      <c r="CD523" s="214"/>
      <c r="CE523" s="215"/>
    </row>
    <row r="524" spans="1:83" s="177" customFormat="1" ht="27" customHeight="1" thickTop="1" thickBot="1" x14ac:dyDescent="0.25">
      <c r="A524" s="191"/>
      <c r="B524" s="173" t="str">
        <f t="shared" si="26"/>
        <v/>
      </c>
      <c r="C524" s="304" t="str">
        <f>IF(D524="","",(VLOOKUP(D524,Lookups!$B$4:$C$2561,2,FALSE)))</f>
        <v/>
      </c>
      <c r="D524" s="366"/>
      <c r="E524" s="173"/>
      <c r="F524" s="199"/>
      <c r="G524" s="173"/>
      <c r="H524" s="199"/>
      <c r="I524" s="173"/>
      <c r="J524" s="200" t="str">
        <f t="shared" si="24"/>
        <v/>
      </c>
      <c r="K524" s="173"/>
      <c r="L524" s="173"/>
      <c r="M524" s="173"/>
      <c r="N524" s="173"/>
      <c r="O524" s="173"/>
      <c r="P524" s="173"/>
      <c r="Q524" s="199"/>
      <c r="R524" s="199"/>
      <c r="S524" s="173"/>
      <c r="T524" s="121"/>
      <c r="U524" s="173"/>
      <c r="V524" s="121"/>
      <c r="W524" s="121"/>
      <c r="X524" s="121"/>
      <c r="Y524" s="121"/>
      <c r="Z524" s="121"/>
      <c r="AA524" s="121"/>
      <c r="AB524" s="173"/>
      <c r="AC524" s="173"/>
      <c r="AD524" s="173"/>
      <c r="AE524" s="200" t="str">
        <f>IF(AD524="","",(VLOOKUP(AD524,#REF!,2,FALSE)))</f>
        <v/>
      </c>
      <c r="AF524" s="173"/>
      <c r="AG524" s="173"/>
      <c r="AH524" s="173"/>
      <c r="AI524" s="202"/>
      <c r="AJ524" s="201"/>
      <c r="AK524" s="201"/>
      <c r="AL524" s="201"/>
      <c r="AM524" s="203"/>
      <c r="AN524" s="203"/>
      <c r="AO524" s="203"/>
      <c r="AP524" s="201"/>
      <c r="AQ524" s="201"/>
      <c r="AR524" s="201"/>
      <c r="AS524" s="201"/>
      <c r="AT524" s="201"/>
      <c r="AU524" s="204"/>
      <c r="AV524" s="201"/>
      <c r="AW524" s="121"/>
      <c r="AX524" s="200" t="str">
        <f t="shared" si="25"/>
        <v/>
      </c>
      <c r="AY524" s="201"/>
      <c r="AZ524" s="201"/>
      <c r="BA524" s="201"/>
      <c r="BB524" s="201"/>
      <c r="BC524" s="204"/>
      <c r="BD524" s="208"/>
      <c r="BE524" s="201"/>
      <c r="BF524" s="201"/>
      <c r="BG524" s="201"/>
      <c r="BH524" s="204"/>
      <c r="BI524" s="201"/>
      <c r="BJ524" s="201"/>
      <c r="BK524" s="201"/>
      <c r="BL524" s="201"/>
      <c r="BM524" s="205"/>
      <c r="BN524" s="201"/>
      <c r="BO524" s="199"/>
      <c r="BP524" s="201"/>
      <c r="BQ524" s="199"/>
      <c r="BR524" s="199"/>
      <c r="BS524" s="199"/>
      <c r="BT524" s="199"/>
      <c r="BU524" s="199"/>
      <c r="BV524" s="199"/>
      <c r="BW524" s="199"/>
      <c r="BX524" s="201"/>
      <c r="CB524" s="214"/>
      <c r="CC524" s="214"/>
      <c r="CD524" s="214"/>
      <c r="CE524" s="215"/>
    </row>
    <row r="525" spans="1:83" s="177" customFormat="1" ht="27" customHeight="1" thickTop="1" thickBot="1" x14ac:dyDescent="0.25">
      <c r="A525" s="191"/>
      <c r="B525" s="173" t="str">
        <f t="shared" si="26"/>
        <v/>
      </c>
      <c r="C525" s="304" t="str">
        <f>IF(D525="","",(VLOOKUP(D525,Lookups!$B$4:$C$2561,2,FALSE)))</f>
        <v/>
      </c>
      <c r="D525" s="366"/>
      <c r="E525" s="173"/>
      <c r="F525" s="199"/>
      <c r="G525" s="173"/>
      <c r="H525" s="199"/>
      <c r="I525" s="173"/>
      <c r="J525" s="200" t="str">
        <f t="shared" si="24"/>
        <v/>
      </c>
      <c r="K525" s="173"/>
      <c r="L525" s="173"/>
      <c r="M525" s="173"/>
      <c r="N525" s="173"/>
      <c r="O525" s="173"/>
      <c r="P525" s="173"/>
      <c r="Q525" s="199"/>
      <c r="R525" s="199"/>
      <c r="S525" s="173"/>
      <c r="T525" s="121"/>
      <c r="U525" s="173"/>
      <c r="V525" s="121"/>
      <c r="W525" s="121"/>
      <c r="X525" s="121"/>
      <c r="Y525" s="121"/>
      <c r="Z525" s="121"/>
      <c r="AA525" s="121"/>
      <c r="AB525" s="173"/>
      <c r="AC525" s="173"/>
      <c r="AD525" s="173"/>
      <c r="AE525" s="200" t="str">
        <f>IF(AD525="","",(VLOOKUP(AD525,#REF!,2,FALSE)))</f>
        <v/>
      </c>
      <c r="AF525" s="173"/>
      <c r="AG525" s="173"/>
      <c r="AH525" s="173"/>
      <c r="AI525" s="202"/>
      <c r="AJ525" s="201"/>
      <c r="AK525" s="201"/>
      <c r="AL525" s="201"/>
      <c r="AM525" s="203"/>
      <c r="AN525" s="203"/>
      <c r="AO525" s="203"/>
      <c r="AP525" s="201"/>
      <c r="AQ525" s="201"/>
      <c r="AR525" s="201"/>
      <c r="AS525" s="201"/>
      <c r="AT525" s="201"/>
      <c r="AU525" s="204"/>
      <c r="AV525" s="201"/>
      <c r="AW525" s="121"/>
      <c r="AX525" s="200" t="str">
        <f t="shared" si="25"/>
        <v/>
      </c>
      <c r="AY525" s="201"/>
      <c r="AZ525" s="201"/>
      <c r="BA525" s="201"/>
      <c r="BB525" s="201"/>
      <c r="BC525" s="204"/>
      <c r="BD525" s="208"/>
      <c r="BE525" s="201"/>
      <c r="BF525" s="201"/>
      <c r="BG525" s="201"/>
      <c r="BH525" s="204"/>
      <c r="BI525" s="201"/>
      <c r="BJ525" s="201"/>
      <c r="BK525" s="201"/>
      <c r="BL525" s="201"/>
      <c r="BM525" s="205"/>
      <c r="BN525" s="201"/>
      <c r="BO525" s="199"/>
      <c r="BP525" s="201"/>
      <c r="BQ525" s="199"/>
      <c r="BR525" s="199"/>
      <c r="BS525" s="199"/>
      <c r="BT525" s="199"/>
      <c r="BU525" s="199"/>
      <c r="BV525" s="199"/>
      <c r="BW525" s="199"/>
      <c r="BX525" s="201"/>
      <c r="CB525" s="214"/>
      <c r="CC525" s="214"/>
      <c r="CD525" s="214"/>
      <c r="CE525" s="215"/>
    </row>
    <row r="526" spans="1:83" s="177" customFormat="1" ht="27" customHeight="1" thickTop="1" thickBot="1" x14ac:dyDescent="0.25">
      <c r="A526" s="191"/>
      <c r="B526" s="173" t="str">
        <f t="shared" si="26"/>
        <v/>
      </c>
      <c r="C526" s="304" t="str">
        <f>IF(D526="","",(VLOOKUP(D526,Lookups!$B$4:$C$2561,2,FALSE)))</f>
        <v/>
      </c>
      <c r="D526" s="366"/>
      <c r="E526" s="173"/>
      <c r="F526" s="199"/>
      <c r="G526" s="173"/>
      <c r="H526" s="199"/>
      <c r="I526" s="173"/>
      <c r="J526" s="200" t="str">
        <f t="shared" si="24"/>
        <v/>
      </c>
      <c r="K526" s="173"/>
      <c r="L526" s="173"/>
      <c r="M526" s="173"/>
      <c r="N526" s="173"/>
      <c r="O526" s="173"/>
      <c r="P526" s="173"/>
      <c r="Q526" s="199"/>
      <c r="R526" s="199"/>
      <c r="S526" s="173"/>
      <c r="T526" s="121"/>
      <c r="U526" s="173"/>
      <c r="V526" s="121"/>
      <c r="W526" s="121"/>
      <c r="X526" s="121"/>
      <c r="Y526" s="121"/>
      <c r="Z526" s="121"/>
      <c r="AA526" s="121"/>
      <c r="AB526" s="173"/>
      <c r="AC526" s="173"/>
      <c r="AD526" s="173"/>
      <c r="AE526" s="200" t="str">
        <f>IF(AD526="","",(VLOOKUP(AD526,#REF!,2,FALSE)))</f>
        <v/>
      </c>
      <c r="AF526" s="173"/>
      <c r="AG526" s="173"/>
      <c r="AH526" s="173"/>
      <c r="AI526" s="202"/>
      <c r="AJ526" s="201"/>
      <c r="AK526" s="201"/>
      <c r="AL526" s="201"/>
      <c r="AM526" s="203"/>
      <c r="AN526" s="203"/>
      <c r="AO526" s="203"/>
      <c r="AP526" s="201"/>
      <c r="AQ526" s="201"/>
      <c r="AR526" s="201"/>
      <c r="AS526" s="201"/>
      <c r="AT526" s="201"/>
      <c r="AU526" s="204"/>
      <c r="AV526" s="201"/>
      <c r="AW526" s="121"/>
      <c r="AX526" s="200" t="str">
        <f t="shared" si="25"/>
        <v/>
      </c>
      <c r="AY526" s="201"/>
      <c r="AZ526" s="201"/>
      <c r="BA526" s="201"/>
      <c r="BB526" s="201"/>
      <c r="BC526" s="204"/>
      <c r="BD526" s="208"/>
      <c r="BE526" s="201"/>
      <c r="BF526" s="201"/>
      <c r="BG526" s="201"/>
      <c r="BH526" s="204"/>
      <c r="BI526" s="201"/>
      <c r="BJ526" s="201"/>
      <c r="BK526" s="201"/>
      <c r="BL526" s="201"/>
      <c r="BM526" s="205"/>
      <c r="BN526" s="201"/>
      <c r="BO526" s="199"/>
      <c r="BP526" s="201"/>
      <c r="BQ526" s="199"/>
      <c r="BR526" s="199"/>
      <c r="BS526" s="199"/>
      <c r="BT526" s="199"/>
      <c r="BU526" s="199"/>
      <c r="BV526" s="199"/>
      <c r="BW526" s="199"/>
      <c r="BX526" s="201"/>
      <c r="CB526" s="214"/>
      <c r="CC526" s="214"/>
      <c r="CD526" s="214"/>
      <c r="CE526" s="215"/>
    </row>
    <row r="527" spans="1:83" s="177" customFormat="1" ht="27" customHeight="1" thickTop="1" thickBot="1" x14ac:dyDescent="0.25">
      <c r="A527" s="191"/>
      <c r="B527" s="173" t="str">
        <f t="shared" si="26"/>
        <v/>
      </c>
      <c r="C527" s="304" t="str">
        <f>IF(D527="","",(VLOOKUP(D527,Lookups!$B$4:$C$2561,2,FALSE)))</f>
        <v/>
      </c>
      <c r="D527" s="366"/>
      <c r="E527" s="173"/>
      <c r="F527" s="199"/>
      <c r="G527" s="173"/>
      <c r="H527" s="199"/>
      <c r="I527" s="173"/>
      <c r="J527" s="200" t="str">
        <f t="shared" si="24"/>
        <v/>
      </c>
      <c r="K527" s="173"/>
      <c r="L527" s="173"/>
      <c r="M527" s="173"/>
      <c r="N527" s="173"/>
      <c r="O527" s="173"/>
      <c r="P527" s="173"/>
      <c r="Q527" s="199"/>
      <c r="R527" s="199"/>
      <c r="S527" s="173"/>
      <c r="T527" s="121"/>
      <c r="U527" s="173"/>
      <c r="V527" s="121"/>
      <c r="W527" s="121"/>
      <c r="X527" s="121"/>
      <c r="Y527" s="121"/>
      <c r="Z527" s="121"/>
      <c r="AA527" s="121"/>
      <c r="AB527" s="173"/>
      <c r="AC527" s="173"/>
      <c r="AD527" s="173"/>
      <c r="AE527" s="200" t="str">
        <f>IF(AD527="","",(VLOOKUP(AD527,#REF!,2,FALSE)))</f>
        <v/>
      </c>
      <c r="AF527" s="173"/>
      <c r="AG527" s="173"/>
      <c r="AH527" s="173"/>
      <c r="AI527" s="202"/>
      <c r="AJ527" s="201"/>
      <c r="AK527" s="201"/>
      <c r="AL527" s="201"/>
      <c r="AM527" s="203"/>
      <c r="AN527" s="203"/>
      <c r="AO527" s="203"/>
      <c r="AP527" s="201"/>
      <c r="AQ527" s="201"/>
      <c r="AR527" s="201"/>
      <c r="AS527" s="201"/>
      <c r="AT527" s="201"/>
      <c r="AU527" s="204"/>
      <c r="AV527" s="201"/>
      <c r="AW527" s="121"/>
      <c r="AX527" s="200" t="str">
        <f t="shared" si="25"/>
        <v/>
      </c>
      <c r="AY527" s="201"/>
      <c r="AZ527" s="201"/>
      <c r="BA527" s="201"/>
      <c r="BB527" s="201"/>
      <c r="BC527" s="204"/>
      <c r="BD527" s="208"/>
      <c r="BE527" s="201"/>
      <c r="BF527" s="201"/>
      <c r="BG527" s="201"/>
      <c r="BH527" s="204"/>
      <c r="BI527" s="201"/>
      <c r="BJ527" s="201"/>
      <c r="BK527" s="201"/>
      <c r="BL527" s="201"/>
      <c r="BM527" s="205"/>
      <c r="BN527" s="201"/>
      <c r="BO527" s="199"/>
      <c r="BP527" s="201"/>
      <c r="BQ527" s="199"/>
      <c r="BR527" s="199"/>
      <c r="BS527" s="199"/>
      <c r="BT527" s="199"/>
      <c r="BU527" s="199"/>
      <c r="BV527" s="199"/>
      <c r="BW527" s="199"/>
      <c r="BX527" s="201"/>
      <c r="CB527" s="214"/>
      <c r="CC527" s="214"/>
      <c r="CD527" s="214"/>
      <c r="CE527" s="215"/>
    </row>
    <row r="528" spans="1:83" s="177" customFormat="1" ht="27" customHeight="1" thickTop="1" thickBot="1" x14ac:dyDescent="0.25">
      <c r="A528" s="191"/>
      <c r="B528" s="173" t="str">
        <f t="shared" si="26"/>
        <v/>
      </c>
      <c r="C528" s="304" t="str">
        <f>IF(D528="","",(VLOOKUP(D528,Lookups!$B$4:$C$2561,2,FALSE)))</f>
        <v/>
      </c>
      <c r="D528" s="366"/>
      <c r="E528" s="173"/>
      <c r="F528" s="199"/>
      <c r="G528" s="173"/>
      <c r="H528" s="199"/>
      <c r="I528" s="173"/>
      <c r="J528" s="200" t="str">
        <f t="shared" si="24"/>
        <v/>
      </c>
      <c r="K528" s="173"/>
      <c r="L528" s="173"/>
      <c r="M528" s="173"/>
      <c r="N528" s="173"/>
      <c r="O528" s="173"/>
      <c r="P528" s="173"/>
      <c r="Q528" s="199"/>
      <c r="R528" s="199"/>
      <c r="S528" s="173"/>
      <c r="T528" s="121"/>
      <c r="U528" s="173"/>
      <c r="V528" s="121"/>
      <c r="W528" s="121"/>
      <c r="X528" s="121"/>
      <c r="Y528" s="121"/>
      <c r="Z528" s="121"/>
      <c r="AA528" s="121"/>
      <c r="AB528" s="173"/>
      <c r="AC528" s="173"/>
      <c r="AD528" s="173"/>
      <c r="AE528" s="200" t="str">
        <f>IF(AD528="","",(VLOOKUP(AD528,#REF!,2,FALSE)))</f>
        <v/>
      </c>
      <c r="AF528" s="173"/>
      <c r="AG528" s="173"/>
      <c r="AH528" s="173"/>
      <c r="AI528" s="202"/>
      <c r="AJ528" s="201"/>
      <c r="AK528" s="201"/>
      <c r="AL528" s="201"/>
      <c r="AM528" s="203"/>
      <c r="AN528" s="203"/>
      <c r="AO528" s="203"/>
      <c r="AP528" s="201"/>
      <c r="AQ528" s="201"/>
      <c r="AR528" s="201"/>
      <c r="AS528" s="201"/>
      <c r="AT528" s="201"/>
      <c r="AU528" s="204"/>
      <c r="AV528" s="201"/>
      <c r="AW528" s="121"/>
      <c r="AX528" s="200" t="str">
        <f t="shared" si="25"/>
        <v/>
      </c>
      <c r="AY528" s="201"/>
      <c r="AZ528" s="201"/>
      <c r="BA528" s="201"/>
      <c r="BB528" s="201"/>
      <c r="BC528" s="204"/>
      <c r="BD528" s="208"/>
      <c r="BE528" s="201"/>
      <c r="BF528" s="201"/>
      <c r="BG528" s="201"/>
      <c r="BH528" s="204"/>
      <c r="BI528" s="201"/>
      <c r="BJ528" s="201"/>
      <c r="BK528" s="201"/>
      <c r="BL528" s="201"/>
      <c r="BM528" s="205"/>
      <c r="BN528" s="201"/>
      <c r="BO528" s="199"/>
      <c r="BP528" s="201"/>
      <c r="BQ528" s="199"/>
      <c r="BR528" s="199"/>
      <c r="BS528" s="199"/>
      <c r="BT528" s="199"/>
      <c r="BU528" s="199"/>
      <c r="BV528" s="199"/>
      <c r="BW528" s="199"/>
      <c r="BX528" s="201"/>
      <c r="CB528" s="214"/>
      <c r="CC528" s="214"/>
      <c r="CD528" s="214"/>
      <c r="CE528" s="215"/>
    </row>
    <row r="529" spans="1:83" s="177" customFormat="1" ht="27" customHeight="1" thickTop="1" thickBot="1" x14ac:dyDescent="0.25">
      <c r="A529" s="191"/>
      <c r="B529" s="173" t="str">
        <f t="shared" si="26"/>
        <v/>
      </c>
      <c r="C529" s="304" t="str">
        <f>IF(D529="","",(VLOOKUP(D529,Lookups!$B$4:$C$2561,2,FALSE)))</f>
        <v/>
      </c>
      <c r="D529" s="366"/>
      <c r="E529" s="173"/>
      <c r="F529" s="199"/>
      <c r="G529" s="173"/>
      <c r="H529" s="199"/>
      <c r="I529" s="173"/>
      <c r="J529" s="200" t="str">
        <f t="shared" si="24"/>
        <v/>
      </c>
      <c r="K529" s="173"/>
      <c r="L529" s="173"/>
      <c r="M529" s="173"/>
      <c r="N529" s="173"/>
      <c r="O529" s="173"/>
      <c r="P529" s="173"/>
      <c r="Q529" s="199"/>
      <c r="R529" s="199"/>
      <c r="S529" s="173"/>
      <c r="T529" s="121"/>
      <c r="U529" s="173"/>
      <c r="V529" s="121"/>
      <c r="W529" s="121"/>
      <c r="X529" s="121"/>
      <c r="Y529" s="121"/>
      <c r="Z529" s="121"/>
      <c r="AA529" s="121"/>
      <c r="AB529" s="173"/>
      <c r="AC529" s="173"/>
      <c r="AD529" s="173"/>
      <c r="AE529" s="200" t="str">
        <f>IF(AD529="","",(VLOOKUP(AD529,#REF!,2,FALSE)))</f>
        <v/>
      </c>
      <c r="AF529" s="173"/>
      <c r="AG529" s="173"/>
      <c r="AH529" s="173"/>
      <c r="AI529" s="202"/>
      <c r="AJ529" s="201"/>
      <c r="AK529" s="201"/>
      <c r="AL529" s="201"/>
      <c r="AM529" s="203"/>
      <c r="AN529" s="203"/>
      <c r="AO529" s="203"/>
      <c r="AP529" s="201"/>
      <c r="AQ529" s="201"/>
      <c r="AR529" s="201"/>
      <c r="AS529" s="201"/>
      <c r="AT529" s="201"/>
      <c r="AU529" s="204"/>
      <c r="AV529" s="201"/>
      <c r="AW529" s="121"/>
      <c r="AX529" s="200" t="str">
        <f t="shared" si="25"/>
        <v/>
      </c>
      <c r="AY529" s="201"/>
      <c r="AZ529" s="201"/>
      <c r="BA529" s="201"/>
      <c r="BB529" s="201"/>
      <c r="BC529" s="204"/>
      <c r="BD529" s="208"/>
      <c r="BE529" s="201"/>
      <c r="BF529" s="201"/>
      <c r="BG529" s="201"/>
      <c r="BH529" s="204"/>
      <c r="BI529" s="201"/>
      <c r="BJ529" s="201"/>
      <c r="BK529" s="201"/>
      <c r="BL529" s="201"/>
      <c r="BM529" s="205"/>
      <c r="BN529" s="201"/>
      <c r="BO529" s="199"/>
      <c r="BP529" s="201"/>
      <c r="BQ529" s="199"/>
      <c r="BR529" s="199"/>
      <c r="BS529" s="199"/>
      <c r="BT529" s="199"/>
      <c r="BU529" s="199"/>
      <c r="BV529" s="199"/>
      <c r="BW529" s="199"/>
      <c r="BX529" s="201"/>
      <c r="CB529" s="214"/>
      <c r="CC529" s="214"/>
      <c r="CD529" s="214"/>
      <c r="CE529" s="215"/>
    </row>
    <row r="530" spans="1:83" s="177" customFormat="1" ht="27" customHeight="1" thickTop="1" thickBot="1" x14ac:dyDescent="0.25">
      <c r="A530" s="191"/>
      <c r="B530" s="173" t="str">
        <f t="shared" si="26"/>
        <v/>
      </c>
      <c r="C530" s="304" t="str">
        <f>IF(D530="","",(VLOOKUP(D530,Lookups!$B$4:$C$2561,2,FALSE)))</f>
        <v/>
      </c>
      <c r="D530" s="366"/>
      <c r="E530" s="173"/>
      <c r="F530" s="199"/>
      <c r="G530" s="173"/>
      <c r="H530" s="199"/>
      <c r="I530" s="173"/>
      <c r="J530" s="200" t="str">
        <f t="shared" si="24"/>
        <v/>
      </c>
      <c r="K530" s="173"/>
      <c r="L530" s="173"/>
      <c r="M530" s="173"/>
      <c r="N530" s="173"/>
      <c r="O530" s="173"/>
      <c r="P530" s="173"/>
      <c r="Q530" s="199"/>
      <c r="R530" s="199"/>
      <c r="S530" s="173"/>
      <c r="T530" s="121"/>
      <c r="U530" s="173"/>
      <c r="V530" s="121"/>
      <c r="W530" s="121"/>
      <c r="X530" s="121"/>
      <c r="Y530" s="121"/>
      <c r="Z530" s="121"/>
      <c r="AA530" s="121"/>
      <c r="AB530" s="173"/>
      <c r="AC530" s="173"/>
      <c r="AD530" s="173"/>
      <c r="AE530" s="200" t="str">
        <f>IF(AD530="","",(VLOOKUP(AD530,#REF!,2,FALSE)))</f>
        <v/>
      </c>
      <c r="AF530" s="173"/>
      <c r="AG530" s="173"/>
      <c r="AH530" s="173"/>
      <c r="AI530" s="202"/>
      <c r="AJ530" s="201"/>
      <c r="AK530" s="201"/>
      <c r="AL530" s="201"/>
      <c r="AM530" s="203"/>
      <c r="AN530" s="203"/>
      <c r="AO530" s="203"/>
      <c r="AP530" s="201"/>
      <c r="AQ530" s="201"/>
      <c r="AR530" s="201"/>
      <c r="AS530" s="201"/>
      <c r="AT530" s="201"/>
      <c r="AU530" s="204"/>
      <c r="AV530" s="201"/>
      <c r="AW530" s="121"/>
      <c r="AX530" s="200" t="str">
        <f t="shared" si="25"/>
        <v/>
      </c>
      <c r="AY530" s="201"/>
      <c r="AZ530" s="201"/>
      <c r="BA530" s="201"/>
      <c r="BB530" s="201"/>
      <c r="BC530" s="204"/>
      <c r="BD530" s="208"/>
      <c r="BE530" s="201"/>
      <c r="BF530" s="201"/>
      <c r="BG530" s="201"/>
      <c r="BH530" s="204"/>
      <c r="BI530" s="201"/>
      <c r="BJ530" s="201"/>
      <c r="BK530" s="201"/>
      <c r="BL530" s="201"/>
      <c r="BM530" s="205"/>
      <c r="BN530" s="201"/>
      <c r="BO530" s="199"/>
      <c r="BP530" s="201"/>
      <c r="BQ530" s="199"/>
      <c r="BR530" s="199"/>
      <c r="BS530" s="199"/>
      <c r="BT530" s="199"/>
      <c r="BU530" s="199"/>
      <c r="BV530" s="199"/>
      <c r="BW530" s="199"/>
      <c r="BX530" s="201"/>
      <c r="CB530" s="214"/>
      <c r="CC530" s="214"/>
      <c r="CD530" s="214"/>
      <c r="CE530" s="215"/>
    </row>
    <row r="531" spans="1:83" s="177" customFormat="1" ht="27" customHeight="1" thickTop="1" thickBot="1" x14ac:dyDescent="0.25">
      <c r="A531" s="191"/>
      <c r="B531" s="173" t="str">
        <f t="shared" si="26"/>
        <v/>
      </c>
      <c r="C531" s="304" t="str">
        <f>IF(D531="","",(VLOOKUP(D531,Lookups!$B$4:$C$2561,2,FALSE)))</f>
        <v/>
      </c>
      <c r="D531" s="366"/>
      <c r="E531" s="173"/>
      <c r="F531" s="199"/>
      <c r="G531" s="173"/>
      <c r="H531" s="199"/>
      <c r="I531" s="173"/>
      <c r="J531" s="200" t="str">
        <f t="shared" si="24"/>
        <v/>
      </c>
      <c r="K531" s="173"/>
      <c r="L531" s="173"/>
      <c r="M531" s="173"/>
      <c r="N531" s="173"/>
      <c r="O531" s="173"/>
      <c r="P531" s="173"/>
      <c r="Q531" s="199"/>
      <c r="R531" s="199"/>
      <c r="S531" s="173"/>
      <c r="T531" s="121"/>
      <c r="U531" s="173"/>
      <c r="V531" s="121"/>
      <c r="W531" s="121"/>
      <c r="X531" s="121"/>
      <c r="Y531" s="121"/>
      <c r="Z531" s="121"/>
      <c r="AA531" s="121"/>
      <c r="AB531" s="173"/>
      <c r="AC531" s="173"/>
      <c r="AD531" s="173"/>
      <c r="AE531" s="200" t="str">
        <f>IF(AD531="","",(VLOOKUP(AD531,#REF!,2,FALSE)))</f>
        <v/>
      </c>
      <c r="AF531" s="173"/>
      <c r="AG531" s="173"/>
      <c r="AH531" s="173"/>
      <c r="AI531" s="202"/>
      <c r="AJ531" s="201"/>
      <c r="AK531" s="201"/>
      <c r="AL531" s="201"/>
      <c r="AM531" s="203"/>
      <c r="AN531" s="203"/>
      <c r="AO531" s="203"/>
      <c r="AP531" s="201"/>
      <c r="AQ531" s="201"/>
      <c r="AR531" s="201"/>
      <c r="AS531" s="201"/>
      <c r="AT531" s="201"/>
      <c r="AU531" s="204"/>
      <c r="AV531" s="201"/>
      <c r="AW531" s="121"/>
      <c r="AX531" s="200" t="str">
        <f t="shared" si="25"/>
        <v/>
      </c>
      <c r="AY531" s="201"/>
      <c r="AZ531" s="201"/>
      <c r="BA531" s="201"/>
      <c r="BB531" s="201"/>
      <c r="BC531" s="204"/>
      <c r="BD531" s="208"/>
      <c r="BE531" s="201"/>
      <c r="BF531" s="201"/>
      <c r="BG531" s="201"/>
      <c r="BH531" s="204"/>
      <c r="BI531" s="201"/>
      <c r="BJ531" s="201"/>
      <c r="BK531" s="201"/>
      <c r="BL531" s="201"/>
      <c r="BM531" s="205"/>
      <c r="BN531" s="201"/>
      <c r="BO531" s="199"/>
      <c r="BP531" s="201"/>
      <c r="BQ531" s="199"/>
      <c r="BR531" s="199"/>
      <c r="BS531" s="199"/>
      <c r="BT531" s="199"/>
      <c r="BU531" s="199"/>
      <c r="BV531" s="199"/>
      <c r="BW531" s="199"/>
      <c r="BX531" s="201"/>
      <c r="CB531" s="214"/>
      <c r="CC531" s="214"/>
      <c r="CD531" s="214"/>
      <c r="CE531" s="215"/>
    </row>
    <row r="532" spans="1:83" s="177" customFormat="1" ht="27" customHeight="1" thickTop="1" thickBot="1" x14ac:dyDescent="0.25">
      <c r="A532" s="191"/>
      <c r="B532" s="173" t="str">
        <f t="shared" si="26"/>
        <v/>
      </c>
      <c r="C532" s="304" t="str">
        <f>IF(D532="","",(VLOOKUP(D532,Lookups!$B$4:$C$2561,2,FALSE)))</f>
        <v/>
      </c>
      <c r="D532" s="366"/>
      <c r="E532" s="173"/>
      <c r="F532" s="199"/>
      <c r="G532" s="173"/>
      <c r="H532" s="199"/>
      <c r="I532" s="173"/>
      <c r="J532" s="200" t="str">
        <f t="shared" si="24"/>
        <v/>
      </c>
      <c r="K532" s="173"/>
      <c r="L532" s="173"/>
      <c r="M532" s="173"/>
      <c r="N532" s="173"/>
      <c r="O532" s="173"/>
      <c r="P532" s="173"/>
      <c r="Q532" s="199"/>
      <c r="R532" s="199"/>
      <c r="S532" s="173"/>
      <c r="T532" s="121"/>
      <c r="U532" s="173"/>
      <c r="V532" s="121"/>
      <c r="W532" s="121"/>
      <c r="X532" s="121"/>
      <c r="Y532" s="121"/>
      <c r="Z532" s="121"/>
      <c r="AA532" s="121"/>
      <c r="AB532" s="173"/>
      <c r="AC532" s="173"/>
      <c r="AD532" s="173"/>
      <c r="AE532" s="200" t="str">
        <f>IF(AD532="","",(VLOOKUP(AD532,#REF!,2,FALSE)))</f>
        <v/>
      </c>
      <c r="AF532" s="173"/>
      <c r="AG532" s="173"/>
      <c r="AH532" s="173"/>
      <c r="AI532" s="202"/>
      <c r="AJ532" s="201"/>
      <c r="AK532" s="201"/>
      <c r="AL532" s="201"/>
      <c r="AM532" s="203"/>
      <c r="AN532" s="203"/>
      <c r="AO532" s="203"/>
      <c r="AP532" s="201"/>
      <c r="AQ532" s="201"/>
      <c r="AR532" s="201"/>
      <c r="AS532" s="201"/>
      <c r="AT532" s="201"/>
      <c r="AU532" s="204"/>
      <c r="AV532" s="201"/>
      <c r="AW532" s="121"/>
      <c r="AX532" s="200" t="str">
        <f t="shared" si="25"/>
        <v/>
      </c>
      <c r="AY532" s="201"/>
      <c r="AZ532" s="201"/>
      <c r="BA532" s="201"/>
      <c r="BB532" s="201"/>
      <c r="BC532" s="204"/>
      <c r="BD532" s="208"/>
      <c r="BE532" s="201"/>
      <c r="BF532" s="201"/>
      <c r="BG532" s="201"/>
      <c r="BH532" s="204"/>
      <c r="BI532" s="201"/>
      <c r="BJ532" s="201"/>
      <c r="BK532" s="201"/>
      <c r="BL532" s="201"/>
      <c r="BM532" s="205"/>
      <c r="BN532" s="201"/>
      <c r="BO532" s="199"/>
      <c r="BP532" s="201"/>
      <c r="BQ532" s="199"/>
      <c r="BR532" s="199"/>
      <c r="BS532" s="199"/>
      <c r="BT532" s="199"/>
      <c r="BU532" s="199"/>
      <c r="BV532" s="199"/>
      <c r="BW532" s="199"/>
      <c r="BX532" s="201"/>
      <c r="CB532" s="214"/>
      <c r="CC532" s="214"/>
      <c r="CD532" s="214"/>
      <c r="CE532" s="215"/>
    </row>
    <row r="533" spans="1:83" s="177" customFormat="1" ht="27" customHeight="1" thickTop="1" thickBot="1" x14ac:dyDescent="0.25">
      <c r="A533" s="191"/>
      <c r="B533" s="173" t="str">
        <f t="shared" si="26"/>
        <v/>
      </c>
      <c r="C533" s="304" t="str">
        <f>IF(D533="","",(VLOOKUP(D533,Lookups!$B$4:$C$2561,2,FALSE)))</f>
        <v/>
      </c>
      <c r="D533" s="366"/>
      <c r="E533" s="173"/>
      <c r="F533" s="199"/>
      <c r="G533" s="173"/>
      <c r="H533" s="199"/>
      <c r="I533" s="173"/>
      <c r="J533" s="200" t="str">
        <f t="shared" si="24"/>
        <v/>
      </c>
      <c r="K533" s="173"/>
      <c r="L533" s="173"/>
      <c r="M533" s="173"/>
      <c r="N533" s="173"/>
      <c r="O533" s="173"/>
      <c r="P533" s="173"/>
      <c r="Q533" s="199"/>
      <c r="R533" s="199"/>
      <c r="S533" s="173"/>
      <c r="T533" s="121"/>
      <c r="U533" s="173"/>
      <c r="V533" s="121"/>
      <c r="W533" s="121"/>
      <c r="X533" s="121"/>
      <c r="Y533" s="121"/>
      <c r="Z533" s="121"/>
      <c r="AA533" s="121"/>
      <c r="AB533" s="173"/>
      <c r="AC533" s="173"/>
      <c r="AD533" s="173"/>
      <c r="AE533" s="200" t="str">
        <f>IF(AD533="","",(VLOOKUP(AD533,#REF!,2,FALSE)))</f>
        <v/>
      </c>
      <c r="AF533" s="173"/>
      <c r="AG533" s="173"/>
      <c r="AH533" s="173"/>
      <c r="AI533" s="202"/>
      <c r="AJ533" s="201"/>
      <c r="AK533" s="201"/>
      <c r="AL533" s="201"/>
      <c r="AM533" s="203"/>
      <c r="AN533" s="203"/>
      <c r="AO533" s="203"/>
      <c r="AP533" s="201"/>
      <c r="AQ533" s="201"/>
      <c r="AR533" s="201"/>
      <c r="AS533" s="201"/>
      <c r="AT533" s="201"/>
      <c r="AU533" s="204"/>
      <c r="AV533" s="201"/>
      <c r="AW533" s="121"/>
      <c r="AX533" s="200" t="str">
        <f t="shared" si="25"/>
        <v/>
      </c>
      <c r="AY533" s="201"/>
      <c r="AZ533" s="201"/>
      <c r="BA533" s="201"/>
      <c r="BB533" s="201"/>
      <c r="BC533" s="204"/>
      <c r="BD533" s="208"/>
      <c r="BE533" s="201"/>
      <c r="BF533" s="201"/>
      <c r="BG533" s="201"/>
      <c r="BH533" s="204"/>
      <c r="BI533" s="201"/>
      <c r="BJ533" s="201"/>
      <c r="BK533" s="201"/>
      <c r="BL533" s="201"/>
      <c r="BM533" s="205"/>
      <c r="BN533" s="201"/>
      <c r="BO533" s="199"/>
      <c r="BP533" s="201"/>
      <c r="BQ533" s="199"/>
      <c r="BR533" s="199"/>
      <c r="BS533" s="199"/>
      <c r="BT533" s="199"/>
      <c r="BU533" s="199"/>
      <c r="BV533" s="199"/>
      <c r="BW533" s="199"/>
      <c r="BX533" s="201"/>
      <c r="CB533" s="214"/>
      <c r="CC533" s="214"/>
      <c r="CD533" s="214"/>
      <c r="CE533" s="215"/>
    </row>
    <row r="534" spans="1:83" s="177" customFormat="1" ht="27" customHeight="1" thickTop="1" thickBot="1" x14ac:dyDescent="0.25">
      <c r="A534" s="191"/>
      <c r="B534" s="173" t="str">
        <f t="shared" si="26"/>
        <v/>
      </c>
      <c r="C534" s="304" t="str">
        <f>IF(D534="","",(VLOOKUP(D534,Lookups!$B$4:$C$2561,2,FALSE)))</f>
        <v/>
      </c>
      <c r="D534" s="366"/>
      <c r="E534" s="173"/>
      <c r="F534" s="199"/>
      <c r="G534" s="173"/>
      <c r="H534" s="199"/>
      <c r="I534" s="173"/>
      <c r="J534" s="200" t="str">
        <f t="shared" si="24"/>
        <v/>
      </c>
      <c r="K534" s="173"/>
      <c r="L534" s="173"/>
      <c r="M534" s="173"/>
      <c r="N534" s="173"/>
      <c r="O534" s="173"/>
      <c r="P534" s="173"/>
      <c r="Q534" s="199"/>
      <c r="R534" s="199"/>
      <c r="S534" s="173"/>
      <c r="T534" s="121"/>
      <c r="U534" s="173"/>
      <c r="V534" s="121"/>
      <c r="W534" s="121"/>
      <c r="X534" s="121"/>
      <c r="Y534" s="121"/>
      <c r="Z534" s="121"/>
      <c r="AA534" s="121"/>
      <c r="AB534" s="173"/>
      <c r="AC534" s="173"/>
      <c r="AD534" s="173"/>
      <c r="AE534" s="200" t="str">
        <f>IF(AD534="","",(VLOOKUP(AD534,#REF!,2,FALSE)))</f>
        <v/>
      </c>
      <c r="AF534" s="173"/>
      <c r="AG534" s="173"/>
      <c r="AH534" s="173"/>
      <c r="AI534" s="202"/>
      <c r="AJ534" s="201"/>
      <c r="AK534" s="201"/>
      <c r="AL534" s="201"/>
      <c r="AM534" s="203"/>
      <c r="AN534" s="203"/>
      <c r="AO534" s="203"/>
      <c r="AP534" s="201"/>
      <c r="AQ534" s="201"/>
      <c r="AR534" s="201"/>
      <c r="AS534" s="201"/>
      <c r="AT534" s="201"/>
      <c r="AU534" s="204"/>
      <c r="AV534" s="201"/>
      <c r="AW534" s="121"/>
      <c r="AX534" s="200" t="str">
        <f t="shared" si="25"/>
        <v/>
      </c>
      <c r="AY534" s="201"/>
      <c r="AZ534" s="201"/>
      <c r="BA534" s="201"/>
      <c r="BB534" s="201"/>
      <c r="BC534" s="204"/>
      <c r="BD534" s="208"/>
      <c r="BE534" s="201"/>
      <c r="BF534" s="201"/>
      <c r="BG534" s="201"/>
      <c r="BH534" s="204"/>
      <c r="BI534" s="201"/>
      <c r="BJ534" s="201"/>
      <c r="BK534" s="201"/>
      <c r="BL534" s="201"/>
      <c r="BM534" s="205"/>
      <c r="BN534" s="201"/>
      <c r="BO534" s="199"/>
      <c r="BP534" s="201"/>
      <c r="BQ534" s="199"/>
      <c r="BR534" s="199"/>
      <c r="BS534" s="199"/>
      <c r="BT534" s="199"/>
      <c r="BU534" s="199"/>
      <c r="BV534" s="199"/>
      <c r="BW534" s="199"/>
      <c r="BX534" s="201"/>
      <c r="CB534" s="214"/>
      <c r="CC534" s="214"/>
      <c r="CD534" s="214"/>
      <c r="CE534" s="215"/>
    </row>
    <row r="535" spans="1:83" s="177" customFormat="1" ht="27" customHeight="1" thickTop="1" thickBot="1" x14ac:dyDescent="0.25">
      <c r="A535" s="191"/>
      <c r="B535" s="173" t="str">
        <f t="shared" si="26"/>
        <v/>
      </c>
      <c r="C535" s="304" t="str">
        <f>IF(D535="","",(VLOOKUP(D535,Lookups!$B$4:$C$2561,2,FALSE)))</f>
        <v/>
      </c>
      <c r="D535" s="366"/>
      <c r="E535" s="173"/>
      <c r="F535" s="199"/>
      <c r="G535" s="173"/>
      <c r="H535" s="199"/>
      <c r="I535" s="173"/>
      <c r="J535" s="200" t="str">
        <f t="shared" si="24"/>
        <v/>
      </c>
      <c r="K535" s="173"/>
      <c r="L535" s="173"/>
      <c r="M535" s="173"/>
      <c r="N535" s="173"/>
      <c r="O535" s="173"/>
      <c r="P535" s="173"/>
      <c r="Q535" s="199"/>
      <c r="R535" s="199"/>
      <c r="S535" s="173"/>
      <c r="T535" s="121"/>
      <c r="U535" s="173"/>
      <c r="V535" s="121"/>
      <c r="W535" s="121"/>
      <c r="X535" s="121"/>
      <c r="Y535" s="121"/>
      <c r="Z535" s="121"/>
      <c r="AA535" s="121"/>
      <c r="AB535" s="173"/>
      <c r="AC535" s="173"/>
      <c r="AD535" s="173"/>
      <c r="AE535" s="200" t="str">
        <f>IF(AD535="","",(VLOOKUP(AD535,#REF!,2,FALSE)))</f>
        <v/>
      </c>
      <c r="AF535" s="173"/>
      <c r="AG535" s="173"/>
      <c r="AH535" s="173"/>
      <c r="AI535" s="202"/>
      <c r="AJ535" s="201"/>
      <c r="AK535" s="201"/>
      <c r="AL535" s="201"/>
      <c r="AM535" s="203"/>
      <c r="AN535" s="203"/>
      <c r="AO535" s="203"/>
      <c r="AP535" s="201"/>
      <c r="AQ535" s="201"/>
      <c r="AR535" s="201"/>
      <c r="AS535" s="201"/>
      <c r="AT535" s="201"/>
      <c r="AU535" s="204"/>
      <c r="AV535" s="201"/>
      <c r="AW535" s="121"/>
      <c r="AX535" s="200" t="str">
        <f t="shared" si="25"/>
        <v/>
      </c>
      <c r="AY535" s="201"/>
      <c r="AZ535" s="201"/>
      <c r="BA535" s="201"/>
      <c r="BB535" s="201"/>
      <c r="BC535" s="204"/>
      <c r="BD535" s="208"/>
      <c r="BE535" s="201"/>
      <c r="BF535" s="201"/>
      <c r="BG535" s="201"/>
      <c r="BH535" s="204"/>
      <c r="BI535" s="201"/>
      <c r="BJ535" s="201"/>
      <c r="BK535" s="201"/>
      <c r="BL535" s="201"/>
      <c r="BM535" s="205"/>
      <c r="BN535" s="201"/>
      <c r="BO535" s="199"/>
      <c r="BP535" s="201"/>
      <c r="BQ535" s="199"/>
      <c r="BR535" s="199"/>
      <c r="BS535" s="199"/>
      <c r="BT535" s="199"/>
      <c r="BU535" s="199"/>
      <c r="BV535" s="199"/>
      <c r="BW535" s="199"/>
      <c r="BX535" s="201"/>
      <c r="CB535" s="214"/>
      <c r="CC535" s="214"/>
      <c r="CD535" s="214"/>
      <c r="CE535" s="215"/>
    </row>
    <row r="536" spans="1:83" s="177" customFormat="1" ht="27" customHeight="1" thickTop="1" thickBot="1" x14ac:dyDescent="0.25">
      <c r="A536" s="191"/>
      <c r="B536" s="173" t="str">
        <f t="shared" si="26"/>
        <v/>
      </c>
      <c r="C536" s="304" t="str">
        <f>IF(D536="","",(VLOOKUP(D536,Lookups!$B$4:$C$2561,2,FALSE)))</f>
        <v/>
      </c>
      <c r="D536" s="366"/>
      <c r="E536" s="173"/>
      <c r="F536" s="199"/>
      <c r="G536" s="173"/>
      <c r="H536" s="199"/>
      <c r="I536" s="173"/>
      <c r="J536" s="200" t="str">
        <f t="shared" si="24"/>
        <v/>
      </c>
      <c r="K536" s="173"/>
      <c r="L536" s="173"/>
      <c r="M536" s="173"/>
      <c r="N536" s="173"/>
      <c r="O536" s="173"/>
      <c r="P536" s="173"/>
      <c r="Q536" s="199"/>
      <c r="R536" s="199"/>
      <c r="S536" s="173"/>
      <c r="T536" s="121"/>
      <c r="U536" s="173"/>
      <c r="V536" s="121"/>
      <c r="W536" s="121"/>
      <c r="X536" s="121"/>
      <c r="Y536" s="121"/>
      <c r="Z536" s="121"/>
      <c r="AA536" s="121"/>
      <c r="AB536" s="173"/>
      <c r="AC536" s="173"/>
      <c r="AD536" s="173"/>
      <c r="AE536" s="200" t="str">
        <f>IF(AD536="","",(VLOOKUP(AD536,#REF!,2,FALSE)))</f>
        <v/>
      </c>
      <c r="AF536" s="173"/>
      <c r="AG536" s="173"/>
      <c r="AH536" s="173"/>
      <c r="AI536" s="202"/>
      <c r="AJ536" s="201"/>
      <c r="AK536" s="201"/>
      <c r="AL536" s="201"/>
      <c r="AM536" s="203"/>
      <c r="AN536" s="203"/>
      <c r="AO536" s="203"/>
      <c r="AP536" s="201"/>
      <c r="AQ536" s="201"/>
      <c r="AR536" s="201"/>
      <c r="AS536" s="201"/>
      <c r="AT536" s="201"/>
      <c r="AU536" s="204"/>
      <c r="AV536" s="201"/>
      <c r="AW536" s="121"/>
      <c r="AX536" s="200" t="str">
        <f t="shared" si="25"/>
        <v/>
      </c>
      <c r="AY536" s="201"/>
      <c r="AZ536" s="201"/>
      <c r="BA536" s="201"/>
      <c r="BB536" s="201"/>
      <c r="BC536" s="204"/>
      <c r="BD536" s="208"/>
      <c r="BE536" s="201"/>
      <c r="BF536" s="201"/>
      <c r="BG536" s="201"/>
      <c r="BH536" s="204"/>
      <c r="BI536" s="201"/>
      <c r="BJ536" s="201"/>
      <c r="BK536" s="201"/>
      <c r="BL536" s="201"/>
      <c r="BM536" s="205"/>
      <c r="BN536" s="201"/>
      <c r="BO536" s="199"/>
      <c r="BP536" s="201"/>
      <c r="BQ536" s="199"/>
      <c r="BR536" s="199"/>
      <c r="BS536" s="199"/>
      <c r="BT536" s="199"/>
      <c r="BU536" s="199"/>
      <c r="BV536" s="199"/>
      <c r="BW536" s="199"/>
      <c r="BX536" s="201"/>
      <c r="CB536" s="214"/>
      <c r="CC536" s="214"/>
      <c r="CD536" s="214"/>
      <c r="CE536" s="215"/>
    </row>
    <row r="537" spans="1:83" s="177" customFormat="1" ht="27" customHeight="1" thickTop="1" thickBot="1" x14ac:dyDescent="0.25">
      <c r="A537" s="191"/>
      <c r="B537" s="173" t="str">
        <f t="shared" si="26"/>
        <v/>
      </c>
      <c r="C537" s="304" t="str">
        <f>IF(D537="","",(VLOOKUP(D537,Lookups!$B$4:$C$2561,2,FALSE)))</f>
        <v/>
      </c>
      <c r="D537" s="366"/>
      <c r="E537" s="173"/>
      <c r="F537" s="199"/>
      <c r="G537" s="173"/>
      <c r="H537" s="199"/>
      <c r="I537" s="173"/>
      <c r="J537" s="200" t="str">
        <f t="shared" si="24"/>
        <v/>
      </c>
      <c r="K537" s="173"/>
      <c r="L537" s="173"/>
      <c r="M537" s="173"/>
      <c r="N537" s="173"/>
      <c r="O537" s="173"/>
      <c r="P537" s="173"/>
      <c r="Q537" s="199"/>
      <c r="R537" s="199"/>
      <c r="S537" s="173"/>
      <c r="T537" s="121"/>
      <c r="U537" s="173"/>
      <c r="V537" s="121"/>
      <c r="W537" s="121"/>
      <c r="X537" s="121"/>
      <c r="Y537" s="121"/>
      <c r="Z537" s="121"/>
      <c r="AA537" s="121"/>
      <c r="AB537" s="173"/>
      <c r="AC537" s="173"/>
      <c r="AD537" s="173"/>
      <c r="AE537" s="200" t="str">
        <f>IF(AD537="","",(VLOOKUP(AD537,#REF!,2,FALSE)))</f>
        <v/>
      </c>
      <c r="AF537" s="173"/>
      <c r="AG537" s="173"/>
      <c r="AH537" s="173"/>
      <c r="AI537" s="202"/>
      <c r="AJ537" s="201"/>
      <c r="AK537" s="201"/>
      <c r="AL537" s="201"/>
      <c r="AM537" s="203"/>
      <c r="AN537" s="203"/>
      <c r="AO537" s="203"/>
      <c r="AP537" s="201"/>
      <c r="AQ537" s="201"/>
      <c r="AR537" s="201"/>
      <c r="AS537" s="201"/>
      <c r="AT537" s="201"/>
      <c r="AU537" s="204"/>
      <c r="AV537" s="201"/>
      <c r="AW537" s="121"/>
      <c r="AX537" s="200" t="str">
        <f t="shared" si="25"/>
        <v/>
      </c>
      <c r="AY537" s="201"/>
      <c r="AZ537" s="201"/>
      <c r="BA537" s="201"/>
      <c r="BB537" s="201"/>
      <c r="BC537" s="204"/>
      <c r="BD537" s="208"/>
      <c r="BE537" s="201"/>
      <c r="BF537" s="201"/>
      <c r="BG537" s="201"/>
      <c r="BH537" s="204"/>
      <c r="BI537" s="201"/>
      <c r="BJ537" s="201"/>
      <c r="BK537" s="201"/>
      <c r="BL537" s="201"/>
      <c r="BM537" s="205"/>
      <c r="BN537" s="201"/>
      <c r="BO537" s="199"/>
      <c r="BP537" s="201"/>
      <c r="BQ537" s="199"/>
      <c r="BR537" s="199"/>
      <c r="BS537" s="199"/>
      <c r="BT537" s="199"/>
      <c r="BU537" s="199"/>
      <c r="BV537" s="199"/>
      <c r="BW537" s="199"/>
      <c r="BX537" s="201"/>
      <c r="CB537" s="214"/>
      <c r="CC537" s="214"/>
      <c r="CD537" s="214"/>
      <c r="CE537" s="215"/>
    </row>
    <row r="538" spans="1:83" s="177" customFormat="1" ht="27" customHeight="1" thickTop="1" thickBot="1" x14ac:dyDescent="0.25">
      <c r="A538" s="191"/>
      <c r="B538" s="173" t="str">
        <f t="shared" si="26"/>
        <v/>
      </c>
      <c r="C538" s="304" t="str">
        <f>IF(D538="","",(VLOOKUP(D538,Lookups!$B$4:$C$2561,2,FALSE)))</f>
        <v/>
      </c>
      <c r="D538" s="366"/>
      <c r="E538" s="173"/>
      <c r="F538" s="199"/>
      <c r="G538" s="173"/>
      <c r="H538" s="199"/>
      <c r="I538" s="173"/>
      <c r="J538" s="200" t="str">
        <f t="shared" si="24"/>
        <v/>
      </c>
      <c r="K538" s="173"/>
      <c r="L538" s="173"/>
      <c r="M538" s="173"/>
      <c r="N538" s="173"/>
      <c r="O538" s="173"/>
      <c r="P538" s="173"/>
      <c r="Q538" s="199"/>
      <c r="R538" s="199"/>
      <c r="S538" s="173"/>
      <c r="T538" s="121"/>
      <c r="U538" s="173"/>
      <c r="V538" s="121"/>
      <c r="W538" s="121"/>
      <c r="X538" s="121"/>
      <c r="Y538" s="121"/>
      <c r="Z538" s="121"/>
      <c r="AA538" s="121"/>
      <c r="AB538" s="173"/>
      <c r="AC538" s="173"/>
      <c r="AD538" s="173"/>
      <c r="AE538" s="200" t="str">
        <f>IF(AD538="","",(VLOOKUP(AD538,#REF!,2,FALSE)))</f>
        <v/>
      </c>
      <c r="AF538" s="173"/>
      <c r="AG538" s="173"/>
      <c r="AH538" s="173"/>
      <c r="AI538" s="202"/>
      <c r="AJ538" s="201"/>
      <c r="AK538" s="201"/>
      <c r="AL538" s="201"/>
      <c r="AM538" s="203"/>
      <c r="AN538" s="203"/>
      <c r="AO538" s="203"/>
      <c r="AP538" s="201"/>
      <c r="AQ538" s="201"/>
      <c r="AR538" s="201"/>
      <c r="AS538" s="201"/>
      <c r="AT538" s="201"/>
      <c r="AU538" s="204"/>
      <c r="AV538" s="201"/>
      <c r="AW538" s="121"/>
      <c r="AX538" s="200" t="str">
        <f t="shared" si="25"/>
        <v/>
      </c>
      <c r="AY538" s="201"/>
      <c r="AZ538" s="201"/>
      <c r="BA538" s="201"/>
      <c r="BB538" s="201"/>
      <c r="BC538" s="204"/>
      <c r="BD538" s="208"/>
      <c r="BE538" s="201"/>
      <c r="BF538" s="201"/>
      <c r="BG538" s="201"/>
      <c r="BH538" s="204"/>
      <c r="BI538" s="201"/>
      <c r="BJ538" s="201"/>
      <c r="BK538" s="201"/>
      <c r="BL538" s="201"/>
      <c r="BM538" s="205"/>
      <c r="BN538" s="201"/>
      <c r="BO538" s="199"/>
      <c r="BP538" s="201"/>
      <c r="BQ538" s="199"/>
      <c r="BR538" s="199"/>
      <c r="BS538" s="199"/>
      <c r="BT538" s="199"/>
      <c r="BU538" s="199"/>
      <c r="BV538" s="199"/>
      <c r="BW538" s="199"/>
      <c r="BX538" s="201"/>
      <c r="CB538" s="214"/>
      <c r="CC538" s="214"/>
      <c r="CD538" s="214"/>
      <c r="CE538" s="215"/>
    </row>
    <row r="539" spans="1:83" s="177" customFormat="1" ht="27" customHeight="1" thickTop="1" thickBot="1" x14ac:dyDescent="0.25">
      <c r="A539" s="191"/>
      <c r="B539" s="173" t="str">
        <f t="shared" si="26"/>
        <v/>
      </c>
      <c r="C539" s="304" t="str">
        <f>IF(D539="","",(VLOOKUP(D539,Lookups!$B$4:$C$2561,2,FALSE)))</f>
        <v/>
      </c>
      <c r="D539" s="366"/>
      <c r="E539" s="173"/>
      <c r="F539" s="199"/>
      <c r="G539" s="173"/>
      <c r="H539" s="199"/>
      <c r="I539" s="173"/>
      <c r="J539" s="200" t="str">
        <f t="shared" si="24"/>
        <v/>
      </c>
      <c r="K539" s="173"/>
      <c r="L539" s="173"/>
      <c r="M539" s="173"/>
      <c r="N539" s="173"/>
      <c r="O539" s="173"/>
      <c r="P539" s="173"/>
      <c r="Q539" s="199"/>
      <c r="R539" s="199"/>
      <c r="S539" s="173"/>
      <c r="T539" s="121"/>
      <c r="U539" s="173"/>
      <c r="V539" s="121"/>
      <c r="W539" s="121"/>
      <c r="X539" s="121"/>
      <c r="Y539" s="121"/>
      <c r="Z539" s="121"/>
      <c r="AA539" s="121"/>
      <c r="AB539" s="173"/>
      <c r="AC539" s="173"/>
      <c r="AD539" s="173"/>
      <c r="AE539" s="200" t="str">
        <f>IF(AD539="","",(VLOOKUP(AD539,#REF!,2,FALSE)))</f>
        <v/>
      </c>
      <c r="AF539" s="173"/>
      <c r="AG539" s="173"/>
      <c r="AH539" s="173"/>
      <c r="AI539" s="202"/>
      <c r="AJ539" s="201"/>
      <c r="AK539" s="201"/>
      <c r="AL539" s="201"/>
      <c r="AM539" s="203"/>
      <c r="AN539" s="203"/>
      <c r="AO539" s="203"/>
      <c r="AP539" s="201"/>
      <c r="AQ539" s="201"/>
      <c r="AR539" s="201"/>
      <c r="AS539" s="201"/>
      <c r="AT539" s="201"/>
      <c r="AU539" s="204"/>
      <c r="AV539" s="201"/>
      <c r="AW539" s="121"/>
      <c r="AX539" s="200" t="str">
        <f t="shared" si="25"/>
        <v/>
      </c>
      <c r="AY539" s="201"/>
      <c r="AZ539" s="201"/>
      <c r="BA539" s="201"/>
      <c r="BB539" s="201"/>
      <c r="BC539" s="204"/>
      <c r="BD539" s="208"/>
      <c r="BE539" s="201"/>
      <c r="BF539" s="201"/>
      <c r="BG539" s="201"/>
      <c r="BH539" s="204"/>
      <c r="BI539" s="201"/>
      <c r="BJ539" s="201"/>
      <c r="BK539" s="201"/>
      <c r="BL539" s="201"/>
      <c r="BM539" s="205"/>
      <c r="BN539" s="201"/>
      <c r="BO539" s="199"/>
      <c r="BP539" s="201"/>
      <c r="BQ539" s="199"/>
      <c r="BR539" s="199"/>
      <c r="BS539" s="199"/>
      <c r="BT539" s="199"/>
      <c r="BU539" s="199"/>
      <c r="BV539" s="199"/>
      <c r="BW539" s="199"/>
      <c r="BX539" s="201"/>
      <c r="CB539" s="214"/>
      <c r="CC539" s="214"/>
      <c r="CD539" s="214"/>
      <c r="CE539" s="215"/>
    </row>
    <row r="540" spans="1:83" s="177" customFormat="1" ht="27" customHeight="1" thickTop="1" thickBot="1" x14ac:dyDescent="0.25">
      <c r="A540" s="191"/>
      <c r="B540" s="173" t="str">
        <f t="shared" si="26"/>
        <v/>
      </c>
      <c r="C540" s="304" t="str">
        <f>IF(D540="","",(VLOOKUP(D540,Lookups!$B$4:$C$2561,2,FALSE)))</f>
        <v/>
      </c>
      <c r="D540" s="366"/>
      <c r="E540" s="173"/>
      <c r="F540" s="199"/>
      <c r="G540" s="173"/>
      <c r="H540" s="199"/>
      <c r="I540" s="173"/>
      <c r="J540" s="200" t="str">
        <f t="shared" si="24"/>
        <v/>
      </c>
      <c r="K540" s="173"/>
      <c r="L540" s="173"/>
      <c r="M540" s="173"/>
      <c r="N540" s="173"/>
      <c r="O540" s="173"/>
      <c r="P540" s="173"/>
      <c r="Q540" s="199"/>
      <c r="R540" s="199"/>
      <c r="S540" s="173"/>
      <c r="T540" s="121"/>
      <c r="U540" s="173"/>
      <c r="V540" s="121"/>
      <c r="W540" s="121"/>
      <c r="X540" s="121"/>
      <c r="Y540" s="121"/>
      <c r="Z540" s="121"/>
      <c r="AA540" s="121"/>
      <c r="AB540" s="173"/>
      <c r="AC540" s="173"/>
      <c r="AD540" s="173"/>
      <c r="AE540" s="200" t="str">
        <f>IF(AD540="","",(VLOOKUP(AD540,#REF!,2,FALSE)))</f>
        <v/>
      </c>
      <c r="AF540" s="173"/>
      <c r="AG540" s="173"/>
      <c r="AH540" s="173"/>
      <c r="AI540" s="202"/>
      <c r="AJ540" s="201"/>
      <c r="AK540" s="201"/>
      <c r="AL540" s="201"/>
      <c r="AM540" s="203"/>
      <c r="AN540" s="203"/>
      <c r="AO540" s="203"/>
      <c r="AP540" s="201"/>
      <c r="AQ540" s="201"/>
      <c r="AR540" s="201"/>
      <c r="AS540" s="201"/>
      <c r="AT540" s="201"/>
      <c r="AU540" s="204"/>
      <c r="AV540" s="201"/>
      <c r="AW540" s="121"/>
      <c r="AX540" s="200" t="str">
        <f t="shared" si="25"/>
        <v/>
      </c>
      <c r="AY540" s="201"/>
      <c r="AZ540" s="201"/>
      <c r="BA540" s="201"/>
      <c r="BB540" s="201"/>
      <c r="BC540" s="204"/>
      <c r="BD540" s="208"/>
      <c r="BE540" s="201"/>
      <c r="BF540" s="201"/>
      <c r="BG540" s="201"/>
      <c r="BH540" s="204"/>
      <c r="BI540" s="201"/>
      <c r="BJ540" s="201"/>
      <c r="BK540" s="201"/>
      <c r="BL540" s="201"/>
      <c r="BM540" s="205"/>
      <c r="BN540" s="201"/>
      <c r="BO540" s="199"/>
      <c r="BP540" s="201"/>
      <c r="BQ540" s="199"/>
      <c r="BR540" s="199"/>
      <c r="BS540" s="199"/>
      <c r="BT540" s="199"/>
      <c r="BU540" s="199"/>
      <c r="BV540" s="199"/>
      <c r="BW540" s="199"/>
      <c r="BX540" s="201"/>
      <c r="CB540" s="214"/>
      <c r="CC540" s="214"/>
      <c r="CD540" s="214"/>
      <c r="CE540" s="215"/>
    </row>
    <row r="541" spans="1:83" s="177" customFormat="1" ht="27" customHeight="1" thickTop="1" thickBot="1" x14ac:dyDescent="0.25">
      <c r="A541" s="191"/>
      <c r="B541" s="173" t="str">
        <f t="shared" si="26"/>
        <v/>
      </c>
      <c r="C541" s="304" t="str">
        <f>IF(D541="","",(VLOOKUP(D541,Lookups!$B$4:$C$2561,2,FALSE)))</f>
        <v/>
      </c>
      <c r="D541" s="366"/>
      <c r="E541" s="173"/>
      <c r="F541" s="199"/>
      <c r="G541" s="173"/>
      <c r="H541" s="199"/>
      <c r="I541" s="173"/>
      <c r="J541" s="200" t="str">
        <f t="shared" si="24"/>
        <v/>
      </c>
      <c r="K541" s="173"/>
      <c r="L541" s="173"/>
      <c r="M541" s="173"/>
      <c r="N541" s="173"/>
      <c r="O541" s="173"/>
      <c r="P541" s="173"/>
      <c r="Q541" s="199"/>
      <c r="R541" s="199"/>
      <c r="S541" s="173"/>
      <c r="T541" s="121"/>
      <c r="U541" s="173"/>
      <c r="V541" s="121"/>
      <c r="W541" s="121"/>
      <c r="X541" s="121"/>
      <c r="Y541" s="121"/>
      <c r="Z541" s="121"/>
      <c r="AA541" s="121"/>
      <c r="AB541" s="173"/>
      <c r="AC541" s="173"/>
      <c r="AD541" s="173"/>
      <c r="AE541" s="200" t="str">
        <f>IF(AD541="","",(VLOOKUP(AD541,#REF!,2,FALSE)))</f>
        <v/>
      </c>
      <c r="AF541" s="173"/>
      <c r="AG541" s="173"/>
      <c r="AH541" s="173"/>
      <c r="AI541" s="202"/>
      <c r="AJ541" s="201"/>
      <c r="AK541" s="201"/>
      <c r="AL541" s="201"/>
      <c r="AM541" s="203"/>
      <c r="AN541" s="203"/>
      <c r="AO541" s="203"/>
      <c r="AP541" s="201"/>
      <c r="AQ541" s="201"/>
      <c r="AR541" s="201"/>
      <c r="AS541" s="201"/>
      <c r="AT541" s="201"/>
      <c r="AU541" s="204"/>
      <c r="AV541" s="201"/>
      <c r="AW541" s="121"/>
      <c r="AX541" s="200" t="str">
        <f t="shared" si="25"/>
        <v/>
      </c>
      <c r="AY541" s="201"/>
      <c r="AZ541" s="201"/>
      <c r="BA541" s="201"/>
      <c r="BB541" s="201"/>
      <c r="BC541" s="204"/>
      <c r="BD541" s="208"/>
      <c r="BE541" s="201"/>
      <c r="BF541" s="201"/>
      <c r="BG541" s="201"/>
      <c r="BH541" s="204"/>
      <c r="BI541" s="201"/>
      <c r="BJ541" s="201"/>
      <c r="BK541" s="201"/>
      <c r="BL541" s="201"/>
      <c r="BM541" s="205"/>
      <c r="BN541" s="201"/>
      <c r="BO541" s="199"/>
      <c r="BP541" s="201"/>
      <c r="BQ541" s="199"/>
      <c r="BR541" s="199"/>
      <c r="BS541" s="199"/>
      <c r="BT541" s="199"/>
      <c r="BU541" s="199"/>
      <c r="BV541" s="199"/>
      <c r="BW541" s="199"/>
      <c r="BX541" s="201"/>
      <c r="CB541" s="214"/>
      <c r="CC541" s="214"/>
      <c r="CD541" s="214"/>
      <c r="CE541" s="215"/>
    </row>
    <row r="542" spans="1:83" s="177" customFormat="1" ht="27" customHeight="1" thickTop="1" thickBot="1" x14ac:dyDescent="0.25">
      <c r="A542" s="191"/>
      <c r="B542" s="173" t="str">
        <f t="shared" si="26"/>
        <v/>
      </c>
      <c r="C542" s="304" t="str">
        <f>IF(D542="","",(VLOOKUP(D542,Lookups!$B$4:$C$2561,2,FALSE)))</f>
        <v/>
      </c>
      <c r="D542" s="366"/>
      <c r="E542" s="173"/>
      <c r="F542" s="199"/>
      <c r="G542" s="173"/>
      <c r="H542" s="199"/>
      <c r="I542" s="173"/>
      <c r="J542" s="200" t="str">
        <f t="shared" si="24"/>
        <v/>
      </c>
      <c r="K542" s="173"/>
      <c r="L542" s="173"/>
      <c r="M542" s="173"/>
      <c r="N542" s="173"/>
      <c r="O542" s="173"/>
      <c r="P542" s="173"/>
      <c r="Q542" s="199"/>
      <c r="R542" s="199"/>
      <c r="S542" s="173"/>
      <c r="T542" s="121"/>
      <c r="U542" s="173"/>
      <c r="V542" s="121"/>
      <c r="W542" s="121"/>
      <c r="X542" s="121"/>
      <c r="Y542" s="121"/>
      <c r="Z542" s="121"/>
      <c r="AA542" s="121"/>
      <c r="AB542" s="173"/>
      <c r="AC542" s="173"/>
      <c r="AD542" s="173"/>
      <c r="AE542" s="200" t="str">
        <f>IF(AD542="","",(VLOOKUP(AD542,#REF!,2,FALSE)))</f>
        <v/>
      </c>
      <c r="AF542" s="173"/>
      <c r="AG542" s="173"/>
      <c r="AH542" s="173"/>
      <c r="AI542" s="202"/>
      <c r="AJ542" s="201"/>
      <c r="AK542" s="201"/>
      <c r="AL542" s="201"/>
      <c r="AM542" s="203"/>
      <c r="AN542" s="203"/>
      <c r="AO542" s="203"/>
      <c r="AP542" s="201"/>
      <c r="AQ542" s="201"/>
      <c r="AR542" s="201"/>
      <c r="AS542" s="201"/>
      <c r="AT542" s="201"/>
      <c r="AU542" s="204"/>
      <c r="AV542" s="201"/>
      <c r="AW542" s="121"/>
      <c r="AX542" s="200" t="str">
        <f t="shared" si="25"/>
        <v/>
      </c>
      <c r="AY542" s="201"/>
      <c r="AZ542" s="201"/>
      <c r="BA542" s="201"/>
      <c r="BB542" s="201"/>
      <c r="BC542" s="204"/>
      <c r="BD542" s="208"/>
      <c r="BE542" s="201"/>
      <c r="BF542" s="201"/>
      <c r="BG542" s="201"/>
      <c r="BH542" s="204"/>
      <c r="BI542" s="201"/>
      <c r="BJ542" s="201"/>
      <c r="BK542" s="201"/>
      <c r="BL542" s="201"/>
      <c r="BM542" s="205"/>
      <c r="BN542" s="201"/>
      <c r="BO542" s="199"/>
      <c r="BP542" s="201"/>
      <c r="BQ542" s="199"/>
      <c r="BR542" s="199"/>
      <c r="BS542" s="199"/>
      <c r="BT542" s="199"/>
      <c r="BU542" s="199"/>
      <c r="BV542" s="199"/>
      <c r="BW542" s="199"/>
      <c r="BX542" s="201"/>
      <c r="CB542" s="214"/>
      <c r="CC542" s="214"/>
      <c r="CD542" s="214"/>
      <c r="CE542" s="215"/>
    </row>
    <row r="543" spans="1:83" s="177" customFormat="1" ht="27" customHeight="1" thickTop="1" thickBot="1" x14ac:dyDescent="0.25">
      <c r="A543" s="191"/>
      <c r="B543" s="173" t="str">
        <f t="shared" si="26"/>
        <v/>
      </c>
      <c r="C543" s="304" t="str">
        <f>IF(D543="","",(VLOOKUP(D543,Lookups!$B$4:$C$2561,2,FALSE)))</f>
        <v/>
      </c>
      <c r="D543" s="366"/>
      <c r="E543" s="173"/>
      <c r="F543" s="199"/>
      <c r="G543" s="173"/>
      <c r="H543" s="199"/>
      <c r="I543" s="173"/>
      <c r="J543" s="200" t="str">
        <f t="shared" si="24"/>
        <v/>
      </c>
      <c r="K543" s="173"/>
      <c r="L543" s="173"/>
      <c r="M543" s="173"/>
      <c r="N543" s="173"/>
      <c r="O543" s="173"/>
      <c r="P543" s="173"/>
      <c r="Q543" s="199"/>
      <c r="R543" s="199"/>
      <c r="S543" s="173"/>
      <c r="T543" s="121"/>
      <c r="U543" s="173"/>
      <c r="V543" s="121"/>
      <c r="W543" s="121"/>
      <c r="X543" s="121"/>
      <c r="Y543" s="121"/>
      <c r="Z543" s="121"/>
      <c r="AA543" s="121"/>
      <c r="AB543" s="173"/>
      <c r="AC543" s="173"/>
      <c r="AD543" s="173"/>
      <c r="AE543" s="200" t="str">
        <f>IF(AD543="","",(VLOOKUP(AD543,#REF!,2,FALSE)))</f>
        <v/>
      </c>
      <c r="AF543" s="173"/>
      <c r="AG543" s="173"/>
      <c r="AH543" s="173"/>
      <c r="AI543" s="202"/>
      <c r="AJ543" s="201"/>
      <c r="AK543" s="201"/>
      <c r="AL543" s="201"/>
      <c r="AM543" s="203"/>
      <c r="AN543" s="203"/>
      <c r="AO543" s="203"/>
      <c r="AP543" s="201"/>
      <c r="AQ543" s="201"/>
      <c r="AR543" s="201"/>
      <c r="AS543" s="201"/>
      <c r="AT543" s="201"/>
      <c r="AU543" s="204"/>
      <c r="AV543" s="201"/>
      <c r="AW543" s="121"/>
      <c r="AX543" s="200" t="str">
        <f t="shared" si="25"/>
        <v/>
      </c>
      <c r="AY543" s="201"/>
      <c r="AZ543" s="201"/>
      <c r="BA543" s="201"/>
      <c r="BB543" s="201"/>
      <c r="BC543" s="204"/>
      <c r="BD543" s="208"/>
      <c r="BE543" s="201"/>
      <c r="BF543" s="201"/>
      <c r="BG543" s="201"/>
      <c r="BH543" s="204"/>
      <c r="BI543" s="201"/>
      <c r="BJ543" s="201"/>
      <c r="BK543" s="201"/>
      <c r="BL543" s="201"/>
      <c r="BM543" s="205"/>
      <c r="BN543" s="201"/>
      <c r="BO543" s="199"/>
      <c r="BP543" s="201"/>
      <c r="BQ543" s="199"/>
      <c r="BR543" s="199"/>
      <c r="BS543" s="199"/>
      <c r="BT543" s="199"/>
      <c r="BU543" s="199"/>
      <c r="BV543" s="199"/>
      <c r="BW543" s="199"/>
      <c r="BX543" s="201"/>
      <c r="CB543" s="214"/>
      <c r="CC543" s="214"/>
      <c r="CD543" s="214"/>
      <c r="CE543" s="215"/>
    </row>
    <row r="544" spans="1:83" s="177" customFormat="1" ht="27" customHeight="1" thickTop="1" thickBot="1" x14ac:dyDescent="0.25">
      <c r="A544" s="191"/>
      <c r="B544" s="173" t="str">
        <f t="shared" si="26"/>
        <v/>
      </c>
      <c r="C544" s="304" t="str">
        <f>IF(D544="","",(VLOOKUP(D544,Lookups!$B$4:$C$2561,2,FALSE)))</f>
        <v/>
      </c>
      <c r="D544" s="366"/>
      <c r="E544" s="173"/>
      <c r="F544" s="199"/>
      <c r="G544" s="173"/>
      <c r="H544" s="199"/>
      <c r="I544" s="173"/>
      <c r="J544" s="200" t="str">
        <f t="shared" si="24"/>
        <v/>
      </c>
      <c r="K544" s="173"/>
      <c r="L544" s="173"/>
      <c r="M544" s="173"/>
      <c r="N544" s="173"/>
      <c r="O544" s="173"/>
      <c r="P544" s="173"/>
      <c r="Q544" s="199"/>
      <c r="R544" s="199"/>
      <c r="S544" s="173"/>
      <c r="T544" s="121"/>
      <c r="U544" s="173"/>
      <c r="V544" s="121"/>
      <c r="W544" s="121"/>
      <c r="X544" s="121"/>
      <c r="Y544" s="121"/>
      <c r="Z544" s="121"/>
      <c r="AA544" s="121"/>
      <c r="AB544" s="173"/>
      <c r="AC544" s="173"/>
      <c r="AD544" s="173"/>
      <c r="AE544" s="200" t="str">
        <f>IF(AD544="","",(VLOOKUP(AD544,#REF!,2,FALSE)))</f>
        <v/>
      </c>
      <c r="AF544" s="173"/>
      <c r="AG544" s="173"/>
      <c r="AH544" s="173"/>
      <c r="AI544" s="202"/>
      <c r="AJ544" s="201"/>
      <c r="AK544" s="201"/>
      <c r="AL544" s="201"/>
      <c r="AM544" s="203"/>
      <c r="AN544" s="203"/>
      <c r="AO544" s="203"/>
      <c r="AP544" s="201"/>
      <c r="AQ544" s="201"/>
      <c r="AR544" s="201"/>
      <c r="AS544" s="201"/>
      <c r="AT544" s="201"/>
      <c r="AU544" s="204"/>
      <c r="AV544" s="201"/>
      <c r="AW544" s="121"/>
      <c r="AX544" s="200" t="str">
        <f t="shared" si="25"/>
        <v/>
      </c>
      <c r="AY544" s="201"/>
      <c r="AZ544" s="201"/>
      <c r="BA544" s="201"/>
      <c r="BB544" s="201"/>
      <c r="BC544" s="204"/>
      <c r="BD544" s="208"/>
      <c r="BE544" s="201"/>
      <c r="BF544" s="201"/>
      <c r="BG544" s="201"/>
      <c r="BH544" s="204"/>
      <c r="BI544" s="201"/>
      <c r="BJ544" s="201"/>
      <c r="BK544" s="201"/>
      <c r="BL544" s="201"/>
      <c r="BM544" s="205"/>
      <c r="BN544" s="201"/>
      <c r="BO544" s="199"/>
      <c r="BP544" s="201"/>
      <c r="BQ544" s="199"/>
      <c r="BR544" s="199"/>
      <c r="BS544" s="199"/>
      <c r="BT544" s="199"/>
      <c r="BU544" s="199"/>
      <c r="BV544" s="199"/>
      <c r="BW544" s="199"/>
      <c r="BX544" s="201"/>
      <c r="CB544" s="214"/>
      <c r="CC544" s="214"/>
      <c r="CD544" s="214"/>
      <c r="CE544" s="215"/>
    </row>
    <row r="545" spans="1:83" s="177" customFormat="1" ht="27" customHeight="1" thickTop="1" thickBot="1" x14ac:dyDescent="0.25">
      <c r="A545" s="191"/>
      <c r="B545" s="173" t="str">
        <f t="shared" si="26"/>
        <v/>
      </c>
      <c r="C545" s="304" t="str">
        <f>IF(D545="","",(VLOOKUP(D545,Lookups!$B$4:$C$2561,2,FALSE)))</f>
        <v/>
      </c>
      <c r="D545" s="366"/>
      <c r="E545" s="173"/>
      <c r="F545" s="199"/>
      <c r="G545" s="173"/>
      <c r="H545" s="199"/>
      <c r="I545" s="173"/>
      <c r="J545" s="200" t="str">
        <f t="shared" si="24"/>
        <v/>
      </c>
      <c r="K545" s="173"/>
      <c r="L545" s="173"/>
      <c r="M545" s="173"/>
      <c r="N545" s="173"/>
      <c r="O545" s="173"/>
      <c r="P545" s="173"/>
      <c r="Q545" s="199"/>
      <c r="R545" s="199"/>
      <c r="S545" s="173"/>
      <c r="T545" s="121"/>
      <c r="U545" s="173"/>
      <c r="V545" s="121"/>
      <c r="W545" s="121"/>
      <c r="X545" s="121"/>
      <c r="Y545" s="121"/>
      <c r="Z545" s="121"/>
      <c r="AA545" s="121"/>
      <c r="AB545" s="173"/>
      <c r="AC545" s="173"/>
      <c r="AD545" s="173"/>
      <c r="AE545" s="200" t="str">
        <f>IF(AD545="","",(VLOOKUP(AD545,#REF!,2,FALSE)))</f>
        <v/>
      </c>
      <c r="AF545" s="173"/>
      <c r="AG545" s="173"/>
      <c r="AH545" s="173"/>
      <c r="AI545" s="202"/>
      <c r="AJ545" s="201"/>
      <c r="AK545" s="201"/>
      <c r="AL545" s="201"/>
      <c r="AM545" s="203"/>
      <c r="AN545" s="203"/>
      <c r="AO545" s="203"/>
      <c r="AP545" s="201"/>
      <c r="AQ545" s="201"/>
      <c r="AR545" s="201"/>
      <c r="AS545" s="201"/>
      <c r="AT545" s="201"/>
      <c r="AU545" s="204"/>
      <c r="AV545" s="201"/>
      <c r="AW545" s="121"/>
      <c r="AX545" s="200" t="str">
        <f t="shared" si="25"/>
        <v/>
      </c>
      <c r="AY545" s="201"/>
      <c r="AZ545" s="201"/>
      <c r="BA545" s="201"/>
      <c r="BB545" s="201"/>
      <c r="BC545" s="204"/>
      <c r="BD545" s="208"/>
      <c r="BE545" s="201"/>
      <c r="BF545" s="201"/>
      <c r="BG545" s="201"/>
      <c r="BH545" s="204"/>
      <c r="BI545" s="201"/>
      <c r="BJ545" s="201"/>
      <c r="BK545" s="201"/>
      <c r="BL545" s="201"/>
      <c r="BM545" s="205"/>
      <c r="BN545" s="201"/>
      <c r="BO545" s="199"/>
      <c r="BP545" s="201"/>
      <c r="BQ545" s="199"/>
      <c r="BR545" s="199"/>
      <c r="BS545" s="199"/>
      <c r="BT545" s="199"/>
      <c r="BU545" s="199"/>
      <c r="BV545" s="199"/>
      <c r="BW545" s="199"/>
      <c r="BX545" s="201"/>
      <c r="CB545" s="214"/>
      <c r="CC545" s="214"/>
      <c r="CD545" s="214"/>
      <c r="CE545" s="215"/>
    </row>
    <row r="546" spans="1:83" s="177" customFormat="1" ht="27" customHeight="1" thickTop="1" thickBot="1" x14ac:dyDescent="0.25">
      <c r="A546" s="191"/>
      <c r="B546" s="173" t="str">
        <f t="shared" si="26"/>
        <v/>
      </c>
      <c r="C546" s="304" t="str">
        <f>IF(D546="","",(VLOOKUP(D546,Lookups!$B$4:$C$2561,2,FALSE)))</f>
        <v/>
      </c>
      <c r="D546" s="366"/>
      <c r="E546" s="173"/>
      <c r="F546" s="199"/>
      <c r="G546" s="173"/>
      <c r="H546" s="199"/>
      <c r="I546" s="173"/>
      <c r="J546" s="200" t="str">
        <f t="shared" si="24"/>
        <v/>
      </c>
      <c r="K546" s="173"/>
      <c r="L546" s="173"/>
      <c r="M546" s="173"/>
      <c r="N546" s="173"/>
      <c r="O546" s="173"/>
      <c r="P546" s="173"/>
      <c r="Q546" s="199"/>
      <c r="R546" s="199"/>
      <c r="S546" s="173"/>
      <c r="T546" s="121"/>
      <c r="U546" s="173"/>
      <c r="V546" s="121"/>
      <c r="W546" s="121"/>
      <c r="X546" s="121"/>
      <c r="Y546" s="121"/>
      <c r="Z546" s="121"/>
      <c r="AA546" s="121"/>
      <c r="AB546" s="173"/>
      <c r="AC546" s="173"/>
      <c r="AD546" s="173"/>
      <c r="AE546" s="200" t="str">
        <f>IF(AD546="","",(VLOOKUP(AD546,#REF!,2,FALSE)))</f>
        <v/>
      </c>
      <c r="AF546" s="173"/>
      <c r="AG546" s="173"/>
      <c r="AH546" s="173"/>
      <c r="AI546" s="202"/>
      <c r="AJ546" s="201"/>
      <c r="AK546" s="201"/>
      <c r="AL546" s="201"/>
      <c r="AM546" s="203"/>
      <c r="AN546" s="203"/>
      <c r="AO546" s="203"/>
      <c r="AP546" s="201"/>
      <c r="AQ546" s="201"/>
      <c r="AR546" s="201"/>
      <c r="AS546" s="201"/>
      <c r="AT546" s="201"/>
      <c r="AU546" s="204"/>
      <c r="AV546" s="201"/>
      <c r="AW546" s="121"/>
      <c r="AX546" s="200" t="str">
        <f t="shared" si="25"/>
        <v/>
      </c>
      <c r="AY546" s="201"/>
      <c r="AZ546" s="201"/>
      <c r="BA546" s="201"/>
      <c r="BB546" s="201"/>
      <c r="BC546" s="204"/>
      <c r="BD546" s="208"/>
      <c r="BE546" s="201"/>
      <c r="BF546" s="201"/>
      <c r="BG546" s="201"/>
      <c r="BH546" s="204"/>
      <c r="BI546" s="201"/>
      <c r="BJ546" s="201"/>
      <c r="BK546" s="201"/>
      <c r="BL546" s="201"/>
      <c r="BM546" s="205"/>
      <c r="BN546" s="201"/>
      <c r="BO546" s="199"/>
      <c r="BP546" s="201"/>
      <c r="BQ546" s="199"/>
      <c r="BR546" s="199"/>
      <c r="BS546" s="199"/>
      <c r="BT546" s="199"/>
      <c r="BU546" s="199"/>
      <c r="BV546" s="199"/>
      <c r="BW546" s="199"/>
      <c r="BX546" s="201"/>
      <c r="CB546" s="214"/>
      <c r="CC546" s="214"/>
      <c r="CD546" s="214"/>
      <c r="CE546" s="215"/>
    </row>
    <row r="547" spans="1:83" s="177" customFormat="1" ht="27" customHeight="1" thickTop="1" thickBot="1" x14ac:dyDescent="0.25">
      <c r="A547" s="191"/>
      <c r="B547" s="173" t="str">
        <f t="shared" si="26"/>
        <v/>
      </c>
      <c r="C547" s="304" t="str">
        <f>IF(D547="","",(VLOOKUP(D547,Lookups!$B$4:$C$2561,2,FALSE)))</f>
        <v/>
      </c>
      <c r="D547" s="366"/>
      <c r="E547" s="173"/>
      <c r="F547" s="199"/>
      <c r="G547" s="173"/>
      <c r="H547" s="199"/>
      <c r="I547" s="173"/>
      <c r="J547" s="200" t="str">
        <f t="shared" si="24"/>
        <v/>
      </c>
      <c r="K547" s="173"/>
      <c r="L547" s="173"/>
      <c r="M547" s="173"/>
      <c r="N547" s="173"/>
      <c r="O547" s="173"/>
      <c r="P547" s="173"/>
      <c r="Q547" s="199"/>
      <c r="R547" s="199"/>
      <c r="S547" s="173"/>
      <c r="T547" s="121"/>
      <c r="U547" s="173"/>
      <c r="V547" s="121"/>
      <c r="W547" s="121"/>
      <c r="X547" s="121"/>
      <c r="Y547" s="121"/>
      <c r="Z547" s="121"/>
      <c r="AA547" s="121"/>
      <c r="AB547" s="173"/>
      <c r="AC547" s="173"/>
      <c r="AD547" s="173"/>
      <c r="AE547" s="200" t="str">
        <f>IF(AD547="","",(VLOOKUP(AD547,#REF!,2,FALSE)))</f>
        <v/>
      </c>
      <c r="AF547" s="173"/>
      <c r="AG547" s="173"/>
      <c r="AH547" s="173"/>
      <c r="AI547" s="202"/>
      <c r="AJ547" s="201"/>
      <c r="AK547" s="201"/>
      <c r="AL547" s="201"/>
      <c r="AM547" s="203"/>
      <c r="AN547" s="203"/>
      <c r="AO547" s="203"/>
      <c r="AP547" s="201"/>
      <c r="AQ547" s="201"/>
      <c r="AR547" s="201"/>
      <c r="AS547" s="201"/>
      <c r="AT547" s="201"/>
      <c r="AU547" s="204"/>
      <c r="AV547" s="201"/>
      <c r="AW547" s="121"/>
      <c r="AX547" s="200" t="str">
        <f t="shared" si="25"/>
        <v/>
      </c>
      <c r="AY547" s="201"/>
      <c r="AZ547" s="201"/>
      <c r="BA547" s="201"/>
      <c r="BB547" s="201"/>
      <c r="BC547" s="204"/>
      <c r="BD547" s="208"/>
      <c r="BE547" s="201"/>
      <c r="BF547" s="201"/>
      <c r="BG547" s="201"/>
      <c r="BH547" s="204"/>
      <c r="BI547" s="201"/>
      <c r="BJ547" s="201"/>
      <c r="BK547" s="201"/>
      <c r="BL547" s="201"/>
      <c r="BM547" s="205"/>
      <c r="BN547" s="201"/>
      <c r="BO547" s="199"/>
      <c r="BP547" s="201"/>
      <c r="BQ547" s="199"/>
      <c r="BR547" s="199"/>
      <c r="BS547" s="199"/>
      <c r="BT547" s="199"/>
      <c r="BU547" s="199"/>
      <c r="BV547" s="199"/>
      <c r="BW547" s="199"/>
      <c r="BX547" s="201"/>
      <c r="CB547" s="214"/>
      <c r="CC547" s="214"/>
      <c r="CD547" s="214"/>
      <c r="CE547" s="215"/>
    </row>
    <row r="548" spans="1:83" s="177" customFormat="1" ht="27" customHeight="1" thickTop="1" thickBot="1" x14ac:dyDescent="0.25">
      <c r="A548" s="191"/>
      <c r="B548" s="173" t="str">
        <f t="shared" si="26"/>
        <v/>
      </c>
      <c r="C548" s="304" t="str">
        <f>IF(D548="","",(VLOOKUP(D548,Lookups!$B$4:$C$2561,2,FALSE)))</f>
        <v/>
      </c>
      <c r="D548" s="366"/>
      <c r="E548" s="173"/>
      <c r="F548" s="199"/>
      <c r="G548" s="173"/>
      <c r="H548" s="199"/>
      <c r="I548" s="173"/>
      <c r="J548" s="200" t="str">
        <f t="shared" si="24"/>
        <v/>
      </c>
      <c r="K548" s="173"/>
      <c r="L548" s="173"/>
      <c r="M548" s="173"/>
      <c r="N548" s="173"/>
      <c r="O548" s="173"/>
      <c r="P548" s="173"/>
      <c r="Q548" s="199"/>
      <c r="R548" s="199"/>
      <c r="S548" s="173"/>
      <c r="T548" s="121"/>
      <c r="U548" s="173"/>
      <c r="V548" s="121"/>
      <c r="W548" s="121"/>
      <c r="X548" s="121"/>
      <c r="Y548" s="121"/>
      <c r="Z548" s="121"/>
      <c r="AA548" s="121"/>
      <c r="AB548" s="173"/>
      <c r="AC548" s="173"/>
      <c r="AD548" s="173"/>
      <c r="AE548" s="200" t="str">
        <f>IF(AD548="","",(VLOOKUP(AD548,#REF!,2,FALSE)))</f>
        <v/>
      </c>
      <c r="AF548" s="173"/>
      <c r="AG548" s="173"/>
      <c r="AH548" s="173"/>
      <c r="AI548" s="202"/>
      <c r="AJ548" s="201"/>
      <c r="AK548" s="201"/>
      <c r="AL548" s="201"/>
      <c r="AM548" s="203"/>
      <c r="AN548" s="203"/>
      <c r="AO548" s="203"/>
      <c r="AP548" s="201"/>
      <c r="AQ548" s="201"/>
      <c r="AR548" s="201"/>
      <c r="AS548" s="201"/>
      <c r="AT548" s="201"/>
      <c r="AU548" s="204"/>
      <c r="AV548" s="201"/>
      <c r="AW548" s="121"/>
      <c r="AX548" s="200" t="str">
        <f t="shared" si="25"/>
        <v/>
      </c>
      <c r="AY548" s="201"/>
      <c r="AZ548" s="201"/>
      <c r="BA548" s="201"/>
      <c r="BB548" s="201"/>
      <c r="BC548" s="204"/>
      <c r="BD548" s="208"/>
      <c r="BE548" s="201"/>
      <c r="BF548" s="201"/>
      <c r="BG548" s="201"/>
      <c r="BH548" s="204"/>
      <c r="BI548" s="201"/>
      <c r="BJ548" s="201"/>
      <c r="BK548" s="201"/>
      <c r="BL548" s="201"/>
      <c r="BM548" s="205"/>
      <c r="BN548" s="201"/>
      <c r="BO548" s="199"/>
      <c r="BP548" s="201"/>
      <c r="BQ548" s="199"/>
      <c r="BR548" s="199"/>
      <c r="BS548" s="199"/>
      <c r="BT548" s="199"/>
      <c r="BU548" s="199"/>
      <c r="BV548" s="199"/>
      <c r="BW548" s="199"/>
      <c r="BX548" s="201"/>
      <c r="CB548" s="214"/>
      <c r="CC548" s="214"/>
      <c r="CD548" s="214"/>
      <c r="CE548" s="215"/>
    </row>
    <row r="549" spans="1:83" s="177" customFormat="1" ht="27" customHeight="1" thickTop="1" thickBot="1" x14ac:dyDescent="0.25">
      <c r="A549" s="191"/>
      <c r="B549" s="173" t="str">
        <f t="shared" si="26"/>
        <v/>
      </c>
      <c r="C549" s="304" t="str">
        <f>IF(D549="","",(VLOOKUP(D549,Lookups!$B$4:$C$2561,2,FALSE)))</f>
        <v/>
      </c>
      <c r="D549" s="366"/>
      <c r="E549" s="173"/>
      <c r="F549" s="199"/>
      <c r="G549" s="173"/>
      <c r="H549" s="199"/>
      <c r="I549" s="173"/>
      <c r="J549" s="200" t="str">
        <f t="shared" si="24"/>
        <v/>
      </c>
      <c r="K549" s="173"/>
      <c r="L549" s="173"/>
      <c r="M549" s="173"/>
      <c r="N549" s="173"/>
      <c r="O549" s="173"/>
      <c r="P549" s="173"/>
      <c r="Q549" s="199"/>
      <c r="R549" s="199"/>
      <c r="S549" s="173"/>
      <c r="T549" s="121"/>
      <c r="U549" s="173"/>
      <c r="V549" s="121"/>
      <c r="W549" s="121"/>
      <c r="X549" s="121"/>
      <c r="Y549" s="121"/>
      <c r="Z549" s="121"/>
      <c r="AA549" s="121"/>
      <c r="AB549" s="173"/>
      <c r="AC549" s="173"/>
      <c r="AD549" s="173"/>
      <c r="AE549" s="200" t="str">
        <f>IF(AD549="","",(VLOOKUP(AD549,#REF!,2,FALSE)))</f>
        <v/>
      </c>
      <c r="AF549" s="173"/>
      <c r="AG549" s="173"/>
      <c r="AH549" s="173"/>
      <c r="AI549" s="202"/>
      <c r="AJ549" s="201"/>
      <c r="AK549" s="201"/>
      <c r="AL549" s="201"/>
      <c r="AM549" s="203"/>
      <c r="AN549" s="203"/>
      <c r="AO549" s="203"/>
      <c r="AP549" s="201"/>
      <c r="AQ549" s="201"/>
      <c r="AR549" s="201"/>
      <c r="AS549" s="201"/>
      <c r="AT549" s="201"/>
      <c r="AU549" s="204"/>
      <c r="AV549" s="201"/>
      <c r="AW549" s="121"/>
      <c r="AX549" s="200" t="str">
        <f t="shared" si="25"/>
        <v/>
      </c>
      <c r="AY549" s="201"/>
      <c r="AZ549" s="201"/>
      <c r="BA549" s="201"/>
      <c r="BB549" s="201"/>
      <c r="BC549" s="204"/>
      <c r="BD549" s="208"/>
      <c r="BE549" s="201"/>
      <c r="BF549" s="201"/>
      <c r="BG549" s="201"/>
      <c r="BH549" s="204"/>
      <c r="BI549" s="201"/>
      <c r="BJ549" s="201"/>
      <c r="BK549" s="201"/>
      <c r="BL549" s="201"/>
      <c r="BM549" s="205"/>
      <c r="BN549" s="201"/>
      <c r="BO549" s="199"/>
      <c r="BP549" s="201"/>
      <c r="BQ549" s="199"/>
      <c r="BR549" s="199"/>
      <c r="BS549" s="199"/>
      <c r="BT549" s="199"/>
      <c r="BU549" s="199"/>
      <c r="BV549" s="199"/>
      <c r="BW549" s="199"/>
      <c r="BX549" s="201"/>
      <c r="CB549" s="214"/>
      <c r="CC549" s="214"/>
      <c r="CD549" s="214"/>
      <c r="CE549" s="215"/>
    </row>
    <row r="550" spans="1:83" s="177" customFormat="1" ht="27" customHeight="1" thickTop="1" thickBot="1" x14ac:dyDescent="0.25">
      <c r="A550" s="191"/>
      <c r="B550" s="173" t="str">
        <f t="shared" si="26"/>
        <v/>
      </c>
      <c r="C550" s="304" t="str">
        <f>IF(D550="","",(VLOOKUP(D550,Lookups!$B$4:$C$2561,2,FALSE)))</f>
        <v/>
      </c>
      <c r="D550" s="366"/>
      <c r="E550" s="173"/>
      <c r="F550" s="199"/>
      <c r="G550" s="173"/>
      <c r="H550" s="199"/>
      <c r="I550" s="173"/>
      <c r="J550" s="200" t="str">
        <f t="shared" si="24"/>
        <v/>
      </c>
      <c r="K550" s="173"/>
      <c r="L550" s="173"/>
      <c r="M550" s="173"/>
      <c r="N550" s="173"/>
      <c r="O550" s="173"/>
      <c r="P550" s="173"/>
      <c r="Q550" s="199"/>
      <c r="R550" s="199"/>
      <c r="S550" s="173"/>
      <c r="T550" s="121"/>
      <c r="U550" s="173"/>
      <c r="V550" s="121"/>
      <c r="W550" s="121"/>
      <c r="X550" s="121"/>
      <c r="Y550" s="121"/>
      <c r="Z550" s="121"/>
      <c r="AA550" s="121"/>
      <c r="AB550" s="173"/>
      <c r="AC550" s="173"/>
      <c r="AD550" s="173"/>
      <c r="AE550" s="200" t="str">
        <f>IF(AD550="","",(VLOOKUP(AD550,#REF!,2,FALSE)))</f>
        <v/>
      </c>
      <c r="AF550" s="173"/>
      <c r="AG550" s="173"/>
      <c r="AH550" s="173"/>
      <c r="AI550" s="202"/>
      <c r="AJ550" s="201"/>
      <c r="AK550" s="201"/>
      <c r="AL550" s="201"/>
      <c r="AM550" s="203"/>
      <c r="AN550" s="203"/>
      <c r="AO550" s="203"/>
      <c r="AP550" s="201"/>
      <c r="AQ550" s="201"/>
      <c r="AR550" s="201"/>
      <c r="AS550" s="201"/>
      <c r="AT550" s="201"/>
      <c r="AU550" s="204"/>
      <c r="AV550" s="201"/>
      <c r="AW550" s="121"/>
      <c r="AX550" s="200" t="str">
        <f t="shared" si="25"/>
        <v/>
      </c>
      <c r="AY550" s="201"/>
      <c r="AZ550" s="201"/>
      <c r="BA550" s="201"/>
      <c r="BB550" s="201"/>
      <c r="BC550" s="204"/>
      <c r="BD550" s="208"/>
      <c r="BE550" s="201"/>
      <c r="BF550" s="201"/>
      <c r="BG550" s="201"/>
      <c r="BH550" s="204"/>
      <c r="BI550" s="201"/>
      <c r="BJ550" s="201"/>
      <c r="BK550" s="201"/>
      <c r="BL550" s="201"/>
      <c r="BM550" s="205"/>
      <c r="BN550" s="201"/>
      <c r="BO550" s="199"/>
      <c r="BP550" s="201"/>
      <c r="BQ550" s="199"/>
      <c r="BR550" s="199"/>
      <c r="BS550" s="199"/>
      <c r="BT550" s="199"/>
      <c r="BU550" s="199"/>
      <c r="BV550" s="199"/>
      <c r="BW550" s="199"/>
      <c r="BX550" s="201"/>
      <c r="CB550" s="214"/>
      <c r="CC550" s="214"/>
      <c r="CD550" s="214"/>
      <c r="CE550" s="215"/>
    </row>
    <row r="551" spans="1:83" s="177" customFormat="1" ht="27" customHeight="1" thickTop="1" thickBot="1" x14ac:dyDescent="0.25">
      <c r="A551" s="191"/>
      <c r="B551" s="173" t="str">
        <f t="shared" si="26"/>
        <v/>
      </c>
      <c r="C551" s="304" t="str">
        <f>IF(D551="","",(VLOOKUP(D551,Lookups!$B$4:$C$2561,2,FALSE)))</f>
        <v/>
      </c>
      <c r="D551" s="366"/>
      <c r="E551" s="173"/>
      <c r="F551" s="199"/>
      <c r="G551" s="173"/>
      <c r="H551" s="199"/>
      <c r="I551" s="173"/>
      <c r="J551" s="200" t="str">
        <f t="shared" si="24"/>
        <v/>
      </c>
      <c r="K551" s="173"/>
      <c r="L551" s="173"/>
      <c r="M551" s="173"/>
      <c r="N551" s="173"/>
      <c r="O551" s="173"/>
      <c r="P551" s="173"/>
      <c r="Q551" s="199"/>
      <c r="R551" s="199"/>
      <c r="S551" s="173"/>
      <c r="T551" s="121"/>
      <c r="U551" s="173"/>
      <c r="V551" s="121"/>
      <c r="W551" s="121"/>
      <c r="X551" s="121"/>
      <c r="Y551" s="121"/>
      <c r="Z551" s="121"/>
      <c r="AA551" s="121"/>
      <c r="AB551" s="173"/>
      <c r="AC551" s="173"/>
      <c r="AD551" s="173"/>
      <c r="AE551" s="200" t="str">
        <f>IF(AD551="","",(VLOOKUP(AD551,#REF!,2,FALSE)))</f>
        <v/>
      </c>
      <c r="AF551" s="173"/>
      <c r="AG551" s="173"/>
      <c r="AH551" s="173"/>
      <c r="AI551" s="202"/>
      <c r="AJ551" s="201"/>
      <c r="AK551" s="201"/>
      <c r="AL551" s="201"/>
      <c r="AM551" s="203"/>
      <c r="AN551" s="203"/>
      <c r="AO551" s="203"/>
      <c r="AP551" s="201"/>
      <c r="AQ551" s="201"/>
      <c r="AR551" s="201"/>
      <c r="AS551" s="201"/>
      <c r="AT551" s="201"/>
      <c r="AU551" s="204"/>
      <c r="AV551" s="201"/>
      <c r="AW551" s="121"/>
      <c r="AX551" s="200" t="str">
        <f t="shared" si="25"/>
        <v/>
      </c>
      <c r="AY551" s="201"/>
      <c r="AZ551" s="201"/>
      <c r="BA551" s="201"/>
      <c r="BB551" s="201"/>
      <c r="BC551" s="204"/>
      <c r="BD551" s="208"/>
      <c r="BE551" s="201"/>
      <c r="BF551" s="201"/>
      <c r="BG551" s="201"/>
      <c r="BH551" s="204"/>
      <c r="BI551" s="201"/>
      <c r="BJ551" s="201"/>
      <c r="BK551" s="201"/>
      <c r="BL551" s="201"/>
      <c r="BM551" s="205"/>
      <c r="BN551" s="201"/>
      <c r="BO551" s="199"/>
      <c r="BP551" s="201"/>
      <c r="BQ551" s="199"/>
      <c r="BR551" s="199"/>
      <c r="BS551" s="199"/>
      <c r="BT551" s="199"/>
      <c r="BU551" s="199"/>
      <c r="BV551" s="199"/>
      <c r="BW551" s="199"/>
      <c r="BX551" s="201"/>
      <c r="CB551" s="214"/>
      <c r="CC551" s="214"/>
      <c r="CD551" s="214"/>
      <c r="CE551" s="215"/>
    </row>
    <row r="552" spans="1:83" s="177" customFormat="1" ht="27" customHeight="1" thickTop="1" thickBot="1" x14ac:dyDescent="0.25">
      <c r="A552" s="191"/>
      <c r="B552" s="173" t="str">
        <f t="shared" si="26"/>
        <v/>
      </c>
      <c r="C552" s="304" t="str">
        <f>IF(D552="","",(VLOOKUP(D552,Lookups!$B$4:$C$2561,2,FALSE)))</f>
        <v/>
      </c>
      <c r="D552" s="366"/>
      <c r="E552" s="173"/>
      <c r="F552" s="199"/>
      <c r="G552" s="173"/>
      <c r="H552" s="199"/>
      <c r="I552" s="173"/>
      <c r="J552" s="200" t="str">
        <f t="shared" si="24"/>
        <v/>
      </c>
      <c r="K552" s="173"/>
      <c r="L552" s="173"/>
      <c r="M552" s="173"/>
      <c r="N552" s="173"/>
      <c r="O552" s="173"/>
      <c r="P552" s="173"/>
      <c r="Q552" s="199"/>
      <c r="R552" s="199"/>
      <c r="S552" s="173"/>
      <c r="T552" s="121"/>
      <c r="U552" s="173"/>
      <c r="V552" s="121"/>
      <c r="W552" s="121"/>
      <c r="X552" s="121"/>
      <c r="Y552" s="121"/>
      <c r="Z552" s="121"/>
      <c r="AA552" s="121"/>
      <c r="AB552" s="173"/>
      <c r="AC552" s="173"/>
      <c r="AD552" s="173"/>
      <c r="AE552" s="200" t="str">
        <f>IF(AD552="","",(VLOOKUP(AD552,#REF!,2,FALSE)))</f>
        <v/>
      </c>
      <c r="AF552" s="173"/>
      <c r="AG552" s="173"/>
      <c r="AH552" s="173"/>
      <c r="AI552" s="202"/>
      <c r="AJ552" s="201"/>
      <c r="AK552" s="201"/>
      <c r="AL552" s="201"/>
      <c r="AM552" s="203"/>
      <c r="AN552" s="203"/>
      <c r="AO552" s="203"/>
      <c r="AP552" s="201"/>
      <c r="AQ552" s="201"/>
      <c r="AR552" s="201"/>
      <c r="AS552" s="201"/>
      <c r="AT552" s="201"/>
      <c r="AU552" s="204"/>
      <c r="AV552" s="201"/>
      <c r="AW552" s="121"/>
      <c r="AX552" s="200" t="str">
        <f t="shared" si="25"/>
        <v/>
      </c>
      <c r="AY552" s="201"/>
      <c r="AZ552" s="201"/>
      <c r="BA552" s="201"/>
      <c r="BB552" s="201"/>
      <c r="BC552" s="204"/>
      <c r="BD552" s="208"/>
      <c r="BE552" s="201"/>
      <c r="BF552" s="201"/>
      <c r="BG552" s="201"/>
      <c r="BH552" s="204"/>
      <c r="BI552" s="201"/>
      <c r="BJ552" s="201"/>
      <c r="BK552" s="201"/>
      <c r="BL552" s="201"/>
      <c r="BM552" s="205"/>
      <c r="BN552" s="201"/>
      <c r="BO552" s="199"/>
      <c r="BP552" s="201"/>
      <c r="BQ552" s="199"/>
      <c r="BR552" s="199"/>
      <c r="BS552" s="199"/>
      <c r="BT552" s="199"/>
      <c r="BU552" s="199"/>
      <c r="BV552" s="199"/>
      <c r="BW552" s="199"/>
      <c r="BX552" s="201"/>
      <c r="CB552" s="214"/>
      <c r="CC552" s="214"/>
      <c r="CD552" s="214"/>
      <c r="CE552" s="215"/>
    </row>
    <row r="553" spans="1:83" s="177" customFormat="1" ht="27" customHeight="1" thickTop="1" thickBot="1" x14ac:dyDescent="0.25">
      <c r="A553" s="191"/>
      <c r="B553" s="173" t="str">
        <f t="shared" si="26"/>
        <v/>
      </c>
      <c r="C553" s="304" t="str">
        <f>IF(D553="","",(VLOOKUP(D553,Lookups!$B$4:$C$2561,2,FALSE)))</f>
        <v/>
      </c>
      <c r="D553" s="366"/>
      <c r="E553" s="173"/>
      <c r="F553" s="199"/>
      <c r="G553" s="173"/>
      <c r="H553" s="199"/>
      <c r="I553" s="173"/>
      <c r="J553" s="200" t="str">
        <f t="shared" si="24"/>
        <v/>
      </c>
      <c r="K553" s="173"/>
      <c r="L553" s="173"/>
      <c r="M553" s="173"/>
      <c r="N553" s="173"/>
      <c r="O553" s="173"/>
      <c r="P553" s="173"/>
      <c r="Q553" s="199"/>
      <c r="R553" s="199"/>
      <c r="S553" s="173"/>
      <c r="T553" s="121"/>
      <c r="U553" s="173"/>
      <c r="V553" s="121"/>
      <c r="W553" s="121"/>
      <c r="X553" s="121"/>
      <c r="Y553" s="121"/>
      <c r="Z553" s="121"/>
      <c r="AA553" s="121"/>
      <c r="AB553" s="173"/>
      <c r="AC553" s="173"/>
      <c r="AD553" s="173"/>
      <c r="AE553" s="200" t="str">
        <f>IF(AD553="","",(VLOOKUP(AD553,#REF!,2,FALSE)))</f>
        <v/>
      </c>
      <c r="AF553" s="173"/>
      <c r="AG553" s="173"/>
      <c r="AH553" s="173"/>
      <c r="AI553" s="202"/>
      <c r="AJ553" s="201"/>
      <c r="AK553" s="201"/>
      <c r="AL553" s="201"/>
      <c r="AM553" s="203"/>
      <c r="AN553" s="203"/>
      <c r="AO553" s="203"/>
      <c r="AP553" s="201"/>
      <c r="AQ553" s="201"/>
      <c r="AR553" s="201"/>
      <c r="AS553" s="201"/>
      <c r="AT553" s="201"/>
      <c r="AU553" s="204"/>
      <c r="AV553" s="201"/>
      <c r="AW553" s="121"/>
      <c r="AX553" s="200" t="str">
        <f t="shared" si="25"/>
        <v/>
      </c>
      <c r="AY553" s="201"/>
      <c r="AZ553" s="201"/>
      <c r="BA553" s="201"/>
      <c r="BB553" s="201"/>
      <c r="BC553" s="204"/>
      <c r="BD553" s="208"/>
      <c r="BE553" s="201"/>
      <c r="BF553" s="201"/>
      <c r="BG553" s="201"/>
      <c r="BH553" s="204"/>
      <c r="BI553" s="201"/>
      <c r="BJ553" s="201"/>
      <c r="BK553" s="201"/>
      <c r="BL553" s="201"/>
      <c r="BM553" s="205"/>
      <c r="BN553" s="201"/>
      <c r="BO553" s="199"/>
      <c r="BP553" s="201"/>
      <c r="BQ553" s="199"/>
      <c r="BR553" s="199"/>
      <c r="BS553" s="199"/>
      <c r="BT553" s="199"/>
      <c r="BU553" s="199"/>
      <c r="BV553" s="199"/>
      <c r="BW553" s="199"/>
      <c r="BX553" s="201"/>
      <c r="CB553" s="214"/>
      <c r="CC553" s="214"/>
      <c r="CD553" s="214"/>
      <c r="CE553" s="215"/>
    </row>
    <row r="554" spans="1:83" s="177" customFormat="1" ht="27" customHeight="1" thickTop="1" thickBot="1" x14ac:dyDescent="0.25">
      <c r="A554" s="191"/>
      <c r="B554" s="173" t="str">
        <f t="shared" si="26"/>
        <v/>
      </c>
      <c r="C554" s="304" t="str">
        <f>IF(D554="","",(VLOOKUP(D554,Lookups!$B$4:$C$2561,2,FALSE)))</f>
        <v/>
      </c>
      <c r="D554" s="366"/>
      <c r="E554" s="173"/>
      <c r="F554" s="199"/>
      <c r="G554" s="173"/>
      <c r="H554" s="199"/>
      <c r="I554" s="173"/>
      <c r="J554" s="200" t="str">
        <f t="shared" si="24"/>
        <v/>
      </c>
      <c r="K554" s="173"/>
      <c r="L554" s="173"/>
      <c r="M554" s="173"/>
      <c r="N554" s="173"/>
      <c r="O554" s="173"/>
      <c r="P554" s="173"/>
      <c r="Q554" s="199"/>
      <c r="R554" s="199"/>
      <c r="S554" s="173"/>
      <c r="T554" s="121"/>
      <c r="U554" s="173"/>
      <c r="V554" s="121"/>
      <c r="W554" s="121"/>
      <c r="X554" s="121"/>
      <c r="Y554" s="121"/>
      <c r="Z554" s="121"/>
      <c r="AA554" s="121"/>
      <c r="AB554" s="173"/>
      <c r="AC554" s="173"/>
      <c r="AD554" s="173"/>
      <c r="AE554" s="200" t="str">
        <f>IF(AD554="","",(VLOOKUP(AD554,#REF!,2,FALSE)))</f>
        <v/>
      </c>
      <c r="AF554" s="173"/>
      <c r="AG554" s="173"/>
      <c r="AH554" s="173"/>
      <c r="AI554" s="202"/>
      <c r="AJ554" s="201"/>
      <c r="AK554" s="201"/>
      <c r="AL554" s="201"/>
      <c r="AM554" s="203"/>
      <c r="AN554" s="203"/>
      <c r="AO554" s="203"/>
      <c r="AP554" s="201"/>
      <c r="AQ554" s="201"/>
      <c r="AR554" s="201"/>
      <c r="AS554" s="201"/>
      <c r="AT554" s="201"/>
      <c r="AU554" s="204"/>
      <c r="AV554" s="201"/>
      <c r="AW554" s="121"/>
      <c r="AX554" s="200" t="str">
        <f t="shared" si="25"/>
        <v/>
      </c>
      <c r="AY554" s="201"/>
      <c r="AZ554" s="201"/>
      <c r="BA554" s="201"/>
      <c r="BB554" s="201"/>
      <c r="BC554" s="204"/>
      <c r="BD554" s="208"/>
      <c r="BE554" s="201"/>
      <c r="BF554" s="201"/>
      <c r="BG554" s="201"/>
      <c r="BH554" s="204"/>
      <c r="BI554" s="201"/>
      <c r="BJ554" s="201"/>
      <c r="BK554" s="201"/>
      <c r="BL554" s="201"/>
      <c r="BM554" s="205"/>
      <c r="BN554" s="201"/>
      <c r="BO554" s="199"/>
      <c r="BP554" s="201"/>
      <c r="BQ554" s="199"/>
      <c r="BR554" s="199"/>
      <c r="BS554" s="199"/>
      <c r="BT554" s="199"/>
      <c r="BU554" s="199"/>
      <c r="BV554" s="199"/>
      <c r="BW554" s="199"/>
      <c r="BX554" s="201"/>
      <c r="CB554" s="214"/>
      <c r="CC554" s="214"/>
      <c r="CD554" s="214"/>
      <c r="CE554" s="215"/>
    </row>
    <row r="555" spans="1:83" s="177" customFormat="1" ht="27" customHeight="1" thickTop="1" thickBot="1" x14ac:dyDescent="0.25">
      <c r="A555" s="191"/>
      <c r="B555" s="173" t="str">
        <f t="shared" si="26"/>
        <v/>
      </c>
      <c r="C555" s="304" t="str">
        <f>IF(D555="","",(VLOOKUP(D555,Lookups!$B$4:$C$2561,2,FALSE)))</f>
        <v/>
      </c>
      <c r="D555" s="366"/>
      <c r="E555" s="173"/>
      <c r="F555" s="199"/>
      <c r="G555" s="173"/>
      <c r="H555" s="199"/>
      <c r="I555" s="173"/>
      <c r="J555" s="200" t="str">
        <f t="shared" si="24"/>
        <v/>
      </c>
      <c r="K555" s="173"/>
      <c r="L555" s="173"/>
      <c r="M555" s="173"/>
      <c r="N555" s="173"/>
      <c r="O555" s="173"/>
      <c r="P555" s="173"/>
      <c r="Q555" s="199"/>
      <c r="R555" s="199"/>
      <c r="S555" s="173"/>
      <c r="T555" s="121"/>
      <c r="U555" s="173"/>
      <c r="V555" s="121"/>
      <c r="W555" s="121"/>
      <c r="X555" s="121"/>
      <c r="Y555" s="121"/>
      <c r="Z555" s="121"/>
      <c r="AA555" s="121"/>
      <c r="AB555" s="173"/>
      <c r="AC555" s="173"/>
      <c r="AD555" s="173"/>
      <c r="AE555" s="200" t="str">
        <f>IF(AD555="","",(VLOOKUP(AD555,#REF!,2,FALSE)))</f>
        <v/>
      </c>
      <c r="AF555" s="173"/>
      <c r="AG555" s="173"/>
      <c r="AH555" s="173"/>
      <c r="AI555" s="202"/>
      <c r="AJ555" s="201"/>
      <c r="AK555" s="201"/>
      <c r="AL555" s="201"/>
      <c r="AM555" s="203"/>
      <c r="AN555" s="203"/>
      <c r="AO555" s="203"/>
      <c r="AP555" s="201"/>
      <c r="AQ555" s="201"/>
      <c r="AR555" s="201"/>
      <c r="AS555" s="201"/>
      <c r="AT555" s="201"/>
      <c r="AU555" s="204"/>
      <c r="AV555" s="201"/>
      <c r="AW555" s="121"/>
      <c r="AX555" s="200" t="str">
        <f t="shared" si="25"/>
        <v/>
      </c>
      <c r="AY555" s="201"/>
      <c r="AZ555" s="201"/>
      <c r="BA555" s="201"/>
      <c r="BB555" s="201"/>
      <c r="BC555" s="204"/>
      <c r="BD555" s="208"/>
      <c r="BE555" s="201"/>
      <c r="BF555" s="201"/>
      <c r="BG555" s="201"/>
      <c r="BH555" s="204"/>
      <c r="BI555" s="201"/>
      <c r="BJ555" s="201"/>
      <c r="BK555" s="201"/>
      <c r="BL555" s="201"/>
      <c r="BM555" s="205"/>
      <c r="BN555" s="201"/>
      <c r="BO555" s="199"/>
      <c r="BP555" s="201"/>
      <c r="BQ555" s="199"/>
      <c r="BR555" s="199"/>
      <c r="BS555" s="199"/>
      <c r="BT555" s="199"/>
      <c r="BU555" s="199"/>
      <c r="BV555" s="199"/>
      <c r="BW555" s="199"/>
      <c r="BX555" s="201"/>
      <c r="CB555" s="214"/>
      <c r="CC555" s="214"/>
      <c r="CD555" s="214"/>
      <c r="CE555" s="215"/>
    </row>
    <row r="556" spans="1:83" s="177" customFormat="1" ht="27" customHeight="1" thickTop="1" thickBot="1" x14ac:dyDescent="0.25">
      <c r="A556" s="191"/>
      <c r="B556" s="173" t="str">
        <f t="shared" si="26"/>
        <v/>
      </c>
      <c r="C556" s="304" t="str">
        <f>IF(D556="","",(VLOOKUP(D556,Lookups!$B$4:$C$2561,2,FALSE)))</f>
        <v/>
      </c>
      <c r="D556" s="366"/>
      <c r="E556" s="173"/>
      <c r="F556" s="199"/>
      <c r="G556" s="173"/>
      <c r="H556" s="199"/>
      <c r="I556" s="173"/>
      <c r="J556" s="200" t="str">
        <f t="shared" si="24"/>
        <v/>
      </c>
      <c r="K556" s="173"/>
      <c r="L556" s="173"/>
      <c r="M556" s="173"/>
      <c r="N556" s="173"/>
      <c r="O556" s="173"/>
      <c r="P556" s="173"/>
      <c r="Q556" s="199"/>
      <c r="R556" s="199"/>
      <c r="S556" s="173"/>
      <c r="T556" s="121"/>
      <c r="U556" s="173"/>
      <c r="V556" s="121"/>
      <c r="W556" s="121"/>
      <c r="X556" s="121"/>
      <c r="Y556" s="121"/>
      <c r="Z556" s="121"/>
      <c r="AA556" s="121"/>
      <c r="AB556" s="173"/>
      <c r="AC556" s="173"/>
      <c r="AD556" s="173"/>
      <c r="AE556" s="200" t="str">
        <f>IF(AD556="","",(VLOOKUP(AD556,#REF!,2,FALSE)))</f>
        <v/>
      </c>
      <c r="AF556" s="173"/>
      <c r="AG556" s="173"/>
      <c r="AH556" s="173"/>
      <c r="AI556" s="202"/>
      <c r="AJ556" s="201"/>
      <c r="AK556" s="201"/>
      <c r="AL556" s="201"/>
      <c r="AM556" s="203"/>
      <c r="AN556" s="203"/>
      <c r="AO556" s="203"/>
      <c r="AP556" s="201"/>
      <c r="AQ556" s="201"/>
      <c r="AR556" s="201"/>
      <c r="AS556" s="201"/>
      <c r="AT556" s="201"/>
      <c r="AU556" s="204"/>
      <c r="AV556" s="201"/>
      <c r="AW556" s="121"/>
      <c r="AX556" s="200" t="str">
        <f t="shared" si="25"/>
        <v/>
      </c>
      <c r="AY556" s="201"/>
      <c r="AZ556" s="201"/>
      <c r="BA556" s="201"/>
      <c r="BB556" s="201"/>
      <c r="BC556" s="204"/>
      <c r="BD556" s="208"/>
      <c r="BE556" s="201"/>
      <c r="BF556" s="201"/>
      <c r="BG556" s="201"/>
      <c r="BH556" s="204"/>
      <c r="BI556" s="201"/>
      <c r="BJ556" s="201"/>
      <c r="BK556" s="201"/>
      <c r="BL556" s="201"/>
      <c r="BM556" s="205"/>
      <c r="BN556" s="201"/>
      <c r="BO556" s="199"/>
      <c r="BP556" s="201"/>
      <c r="BQ556" s="199"/>
      <c r="BR556" s="199"/>
      <c r="BS556" s="199"/>
      <c r="BT556" s="199"/>
      <c r="BU556" s="199"/>
      <c r="BV556" s="199"/>
      <c r="BW556" s="199"/>
      <c r="BX556" s="201"/>
      <c r="CB556" s="214"/>
      <c r="CC556" s="214"/>
      <c r="CD556" s="214"/>
      <c r="CE556" s="215"/>
    </row>
    <row r="557" spans="1:83" s="177" customFormat="1" ht="27" customHeight="1" thickTop="1" thickBot="1" x14ac:dyDescent="0.25">
      <c r="A557" s="191"/>
      <c r="B557" s="173" t="str">
        <f t="shared" si="26"/>
        <v/>
      </c>
      <c r="C557" s="304" t="str">
        <f>IF(D557="","",(VLOOKUP(D557,Lookups!$B$4:$C$2561,2,FALSE)))</f>
        <v/>
      </c>
      <c r="D557" s="366"/>
      <c r="E557" s="173"/>
      <c r="F557" s="199"/>
      <c r="G557" s="173"/>
      <c r="H557" s="199"/>
      <c r="I557" s="173"/>
      <c r="J557" s="200" t="str">
        <f t="shared" si="24"/>
        <v/>
      </c>
      <c r="K557" s="173"/>
      <c r="L557" s="173"/>
      <c r="M557" s="173"/>
      <c r="N557" s="173"/>
      <c r="O557" s="173"/>
      <c r="P557" s="173"/>
      <c r="Q557" s="199"/>
      <c r="R557" s="199"/>
      <c r="S557" s="173"/>
      <c r="T557" s="121"/>
      <c r="U557" s="173"/>
      <c r="V557" s="121"/>
      <c r="W557" s="121"/>
      <c r="X557" s="121"/>
      <c r="Y557" s="121"/>
      <c r="Z557" s="121"/>
      <c r="AA557" s="121"/>
      <c r="AB557" s="173"/>
      <c r="AC557" s="173"/>
      <c r="AD557" s="173"/>
      <c r="AE557" s="200" t="str">
        <f>IF(AD557="","",(VLOOKUP(AD557,#REF!,2,FALSE)))</f>
        <v/>
      </c>
      <c r="AF557" s="173"/>
      <c r="AG557" s="173"/>
      <c r="AH557" s="173"/>
      <c r="AI557" s="202"/>
      <c r="AJ557" s="201"/>
      <c r="AK557" s="201"/>
      <c r="AL557" s="201"/>
      <c r="AM557" s="203"/>
      <c r="AN557" s="203"/>
      <c r="AO557" s="203"/>
      <c r="AP557" s="201"/>
      <c r="AQ557" s="201"/>
      <c r="AR557" s="201"/>
      <c r="AS557" s="201"/>
      <c r="AT557" s="201"/>
      <c r="AU557" s="204"/>
      <c r="AV557" s="201"/>
      <c r="AW557" s="121"/>
      <c r="AX557" s="200" t="str">
        <f t="shared" si="25"/>
        <v/>
      </c>
      <c r="AY557" s="201"/>
      <c r="AZ557" s="201"/>
      <c r="BA557" s="201"/>
      <c r="BB557" s="201"/>
      <c r="BC557" s="204"/>
      <c r="BD557" s="208"/>
      <c r="BE557" s="201"/>
      <c r="BF557" s="201"/>
      <c r="BG557" s="201"/>
      <c r="BH557" s="204"/>
      <c r="BI557" s="201"/>
      <c r="BJ557" s="201"/>
      <c r="BK557" s="201"/>
      <c r="BL557" s="201"/>
      <c r="BM557" s="205"/>
      <c r="BN557" s="201"/>
      <c r="BO557" s="199"/>
      <c r="BP557" s="201"/>
      <c r="BQ557" s="199"/>
      <c r="BR557" s="199"/>
      <c r="BS557" s="199"/>
      <c r="BT557" s="199"/>
      <c r="BU557" s="199"/>
      <c r="BV557" s="199"/>
      <c r="BW557" s="199"/>
      <c r="BX557" s="201"/>
      <c r="CB557" s="214"/>
      <c r="CC557" s="214"/>
      <c r="CD557" s="214"/>
      <c r="CE557" s="215"/>
    </row>
    <row r="558" spans="1:83" s="177" customFormat="1" ht="27" customHeight="1" thickTop="1" thickBot="1" x14ac:dyDescent="0.25">
      <c r="A558" s="191"/>
      <c r="B558" s="173" t="str">
        <f t="shared" si="26"/>
        <v/>
      </c>
      <c r="C558" s="304" t="str">
        <f>IF(D558="","",(VLOOKUP(D558,Lookups!$B$4:$C$2561,2,FALSE)))</f>
        <v/>
      </c>
      <c r="D558" s="366"/>
      <c r="E558" s="173"/>
      <c r="F558" s="199"/>
      <c r="G558" s="173"/>
      <c r="H558" s="199"/>
      <c r="I558" s="173"/>
      <c r="J558" s="200" t="str">
        <f t="shared" si="24"/>
        <v/>
      </c>
      <c r="K558" s="173"/>
      <c r="L558" s="173"/>
      <c r="M558" s="173"/>
      <c r="N558" s="173"/>
      <c r="O558" s="173"/>
      <c r="P558" s="173"/>
      <c r="Q558" s="199"/>
      <c r="R558" s="199"/>
      <c r="S558" s="173"/>
      <c r="T558" s="121"/>
      <c r="U558" s="173"/>
      <c r="V558" s="121"/>
      <c r="W558" s="121"/>
      <c r="X558" s="121"/>
      <c r="Y558" s="121"/>
      <c r="Z558" s="121"/>
      <c r="AA558" s="121"/>
      <c r="AB558" s="173"/>
      <c r="AC558" s="173"/>
      <c r="AD558" s="173"/>
      <c r="AE558" s="200" t="str">
        <f>IF(AD558="","",(VLOOKUP(AD558,#REF!,2,FALSE)))</f>
        <v/>
      </c>
      <c r="AF558" s="173"/>
      <c r="AG558" s="173"/>
      <c r="AH558" s="173"/>
      <c r="AI558" s="202"/>
      <c r="AJ558" s="201"/>
      <c r="AK558" s="201"/>
      <c r="AL558" s="201"/>
      <c r="AM558" s="203"/>
      <c r="AN558" s="203"/>
      <c r="AO558" s="203"/>
      <c r="AP558" s="201"/>
      <c r="AQ558" s="201"/>
      <c r="AR558" s="201"/>
      <c r="AS558" s="201"/>
      <c r="AT558" s="201"/>
      <c r="AU558" s="204"/>
      <c r="AV558" s="201"/>
      <c r="AW558" s="121"/>
      <c r="AX558" s="200" t="str">
        <f t="shared" si="25"/>
        <v/>
      </c>
      <c r="AY558" s="201"/>
      <c r="AZ558" s="201"/>
      <c r="BA558" s="201"/>
      <c r="BB558" s="201"/>
      <c r="BC558" s="204"/>
      <c r="BD558" s="208"/>
      <c r="BE558" s="201"/>
      <c r="BF558" s="201"/>
      <c r="BG558" s="201"/>
      <c r="BH558" s="204"/>
      <c r="BI558" s="201"/>
      <c r="BJ558" s="201"/>
      <c r="BK558" s="201"/>
      <c r="BL558" s="201"/>
      <c r="BM558" s="205"/>
      <c r="BN558" s="201"/>
      <c r="BO558" s="199"/>
      <c r="BP558" s="201"/>
      <c r="BQ558" s="199"/>
      <c r="BR558" s="199"/>
      <c r="BS558" s="199"/>
      <c r="BT558" s="199"/>
      <c r="BU558" s="199"/>
      <c r="BV558" s="199"/>
      <c r="BW558" s="199"/>
      <c r="BX558" s="201"/>
      <c r="CB558" s="214"/>
      <c r="CC558" s="214"/>
      <c r="CD558" s="214"/>
      <c r="CE558" s="215"/>
    </row>
    <row r="559" spans="1:83" s="177" customFormat="1" ht="27" customHeight="1" thickTop="1" thickBot="1" x14ac:dyDescent="0.25">
      <c r="A559" s="191"/>
      <c r="B559" s="173" t="str">
        <f t="shared" si="26"/>
        <v/>
      </c>
      <c r="C559" s="304" t="str">
        <f>IF(D559="","",(VLOOKUP(D559,Lookups!$B$4:$C$2561,2,FALSE)))</f>
        <v/>
      </c>
      <c r="D559" s="366"/>
      <c r="E559" s="173"/>
      <c r="F559" s="199"/>
      <c r="G559" s="173"/>
      <c r="H559" s="199"/>
      <c r="I559" s="173"/>
      <c r="J559" s="200" t="str">
        <f t="shared" si="24"/>
        <v/>
      </c>
      <c r="K559" s="173"/>
      <c r="L559" s="173"/>
      <c r="M559" s="173"/>
      <c r="N559" s="173"/>
      <c r="O559" s="173"/>
      <c r="P559" s="173"/>
      <c r="Q559" s="199"/>
      <c r="R559" s="199"/>
      <c r="S559" s="173"/>
      <c r="T559" s="121"/>
      <c r="U559" s="173"/>
      <c r="V559" s="121"/>
      <c r="W559" s="121"/>
      <c r="X559" s="121"/>
      <c r="Y559" s="121"/>
      <c r="Z559" s="121"/>
      <c r="AA559" s="121"/>
      <c r="AB559" s="173"/>
      <c r="AC559" s="173"/>
      <c r="AD559" s="173"/>
      <c r="AE559" s="200" t="str">
        <f>IF(AD559="","",(VLOOKUP(AD559,#REF!,2,FALSE)))</f>
        <v/>
      </c>
      <c r="AF559" s="173"/>
      <c r="AG559" s="173"/>
      <c r="AH559" s="173"/>
      <c r="AI559" s="202"/>
      <c r="AJ559" s="201"/>
      <c r="AK559" s="201"/>
      <c r="AL559" s="201"/>
      <c r="AM559" s="203"/>
      <c r="AN559" s="203"/>
      <c r="AO559" s="203"/>
      <c r="AP559" s="201"/>
      <c r="AQ559" s="201"/>
      <c r="AR559" s="201"/>
      <c r="AS559" s="201"/>
      <c r="AT559" s="201"/>
      <c r="AU559" s="204"/>
      <c r="AV559" s="201"/>
      <c r="AW559" s="121"/>
      <c r="AX559" s="200" t="str">
        <f t="shared" si="25"/>
        <v/>
      </c>
      <c r="AY559" s="201"/>
      <c r="AZ559" s="201"/>
      <c r="BA559" s="201"/>
      <c r="BB559" s="201"/>
      <c r="BC559" s="204"/>
      <c r="BD559" s="208"/>
      <c r="BE559" s="201"/>
      <c r="BF559" s="201"/>
      <c r="BG559" s="201"/>
      <c r="BH559" s="204"/>
      <c r="BI559" s="201"/>
      <c r="BJ559" s="201"/>
      <c r="BK559" s="201"/>
      <c r="BL559" s="201"/>
      <c r="BM559" s="205"/>
      <c r="BN559" s="201"/>
      <c r="BO559" s="199"/>
      <c r="BP559" s="201"/>
      <c r="BQ559" s="199"/>
      <c r="BR559" s="199"/>
      <c r="BS559" s="199"/>
      <c r="BT559" s="199"/>
      <c r="BU559" s="199"/>
      <c r="BV559" s="199"/>
      <c r="BW559" s="199"/>
      <c r="BX559" s="201"/>
      <c r="CB559" s="214"/>
      <c r="CC559" s="214"/>
      <c r="CD559" s="214"/>
      <c r="CE559" s="215"/>
    </row>
    <row r="560" spans="1:83" s="177" customFormat="1" ht="27" customHeight="1" thickTop="1" thickBot="1" x14ac:dyDescent="0.25">
      <c r="A560" s="191"/>
      <c r="B560" s="173" t="str">
        <f t="shared" si="26"/>
        <v/>
      </c>
      <c r="C560" s="304" t="str">
        <f>IF(D560="","",(VLOOKUP(D560,Lookups!$B$4:$C$2561,2,FALSE)))</f>
        <v/>
      </c>
      <c r="D560" s="366"/>
      <c r="E560" s="173"/>
      <c r="F560" s="199"/>
      <c r="G560" s="173"/>
      <c r="H560" s="199"/>
      <c r="I560" s="173"/>
      <c r="J560" s="200" t="str">
        <f t="shared" si="24"/>
        <v/>
      </c>
      <c r="K560" s="173"/>
      <c r="L560" s="173"/>
      <c r="M560" s="173"/>
      <c r="N560" s="173"/>
      <c r="O560" s="173"/>
      <c r="P560" s="173"/>
      <c r="Q560" s="199"/>
      <c r="R560" s="199"/>
      <c r="S560" s="173"/>
      <c r="T560" s="121"/>
      <c r="U560" s="173"/>
      <c r="V560" s="121"/>
      <c r="W560" s="121"/>
      <c r="X560" s="121"/>
      <c r="Y560" s="121"/>
      <c r="Z560" s="121"/>
      <c r="AA560" s="121"/>
      <c r="AB560" s="173"/>
      <c r="AC560" s="173"/>
      <c r="AD560" s="173"/>
      <c r="AE560" s="200" t="str">
        <f>IF(AD560="","",(VLOOKUP(AD560,#REF!,2,FALSE)))</f>
        <v/>
      </c>
      <c r="AF560" s="173"/>
      <c r="AG560" s="173"/>
      <c r="AH560" s="173"/>
      <c r="AI560" s="202"/>
      <c r="AJ560" s="201"/>
      <c r="AK560" s="201"/>
      <c r="AL560" s="201"/>
      <c r="AM560" s="203"/>
      <c r="AN560" s="203"/>
      <c r="AO560" s="203"/>
      <c r="AP560" s="201"/>
      <c r="AQ560" s="201"/>
      <c r="AR560" s="201"/>
      <c r="AS560" s="201"/>
      <c r="AT560" s="201"/>
      <c r="AU560" s="204"/>
      <c r="AV560" s="201"/>
      <c r="AW560" s="121"/>
      <c r="AX560" s="200" t="str">
        <f t="shared" si="25"/>
        <v/>
      </c>
      <c r="AY560" s="201"/>
      <c r="AZ560" s="201"/>
      <c r="BA560" s="201"/>
      <c r="BB560" s="201"/>
      <c r="BC560" s="204"/>
      <c r="BD560" s="208"/>
      <c r="BE560" s="201"/>
      <c r="BF560" s="201"/>
      <c r="BG560" s="201"/>
      <c r="BH560" s="204"/>
      <c r="BI560" s="201"/>
      <c r="BJ560" s="201"/>
      <c r="BK560" s="201"/>
      <c r="BL560" s="201"/>
      <c r="BM560" s="205"/>
      <c r="BN560" s="201"/>
      <c r="BO560" s="199"/>
      <c r="BP560" s="201"/>
      <c r="BQ560" s="199"/>
      <c r="BR560" s="199"/>
      <c r="BS560" s="199"/>
      <c r="BT560" s="199"/>
      <c r="BU560" s="199"/>
      <c r="BV560" s="199"/>
      <c r="BW560" s="199"/>
      <c r="BX560" s="201"/>
      <c r="CB560" s="214"/>
      <c r="CC560" s="214"/>
      <c r="CD560" s="214"/>
      <c r="CE560" s="215"/>
    </row>
    <row r="561" spans="1:83" s="177" customFormat="1" ht="27" customHeight="1" thickTop="1" thickBot="1" x14ac:dyDescent="0.25">
      <c r="A561" s="191"/>
      <c r="B561" s="173" t="str">
        <f t="shared" si="26"/>
        <v/>
      </c>
      <c r="C561" s="304" t="str">
        <f>IF(D561="","",(VLOOKUP(D561,Lookups!$B$4:$C$2561,2,FALSE)))</f>
        <v/>
      </c>
      <c r="D561" s="366"/>
      <c r="E561" s="173"/>
      <c r="F561" s="199"/>
      <c r="G561" s="173"/>
      <c r="H561" s="199"/>
      <c r="I561" s="173"/>
      <c r="J561" s="200" t="str">
        <f t="shared" si="24"/>
        <v/>
      </c>
      <c r="K561" s="173"/>
      <c r="L561" s="173"/>
      <c r="M561" s="173"/>
      <c r="N561" s="173"/>
      <c r="O561" s="173"/>
      <c r="P561" s="173"/>
      <c r="Q561" s="199"/>
      <c r="R561" s="199"/>
      <c r="S561" s="173"/>
      <c r="T561" s="121"/>
      <c r="U561" s="173"/>
      <c r="V561" s="121"/>
      <c r="W561" s="121"/>
      <c r="X561" s="121"/>
      <c r="Y561" s="121"/>
      <c r="Z561" s="121"/>
      <c r="AA561" s="121"/>
      <c r="AB561" s="173"/>
      <c r="AC561" s="173"/>
      <c r="AD561" s="173"/>
      <c r="AE561" s="200" t="str">
        <f>IF(AD561="","",(VLOOKUP(AD561,#REF!,2,FALSE)))</f>
        <v/>
      </c>
      <c r="AF561" s="173"/>
      <c r="AG561" s="173"/>
      <c r="AH561" s="173"/>
      <c r="AI561" s="202"/>
      <c r="AJ561" s="201"/>
      <c r="AK561" s="201"/>
      <c r="AL561" s="201"/>
      <c r="AM561" s="203"/>
      <c r="AN561" s="203"/>
      <c r="AO561" s="203"/>
      <c r="AP561" s="201"/>
      <c r="AQ561" s="201"/>
      <c r="AR561" s="201"/>
      <c r="AS561" s="201"/>
      <c r="AT561" s="201"/>
      <c r="AU561" s="204"/>
      <c r="AV561" s="201"/>
      <c r="AW561" s="121"/>
      <c r="AX561" s="200" t="str">
        <f t="shared" si="25"/>
        <v/>
      </c>
      <c r="AY561" s="201"/>
      <c r="AZ561" s="201"/>
      <c r="BA561" s="201"/>
      <c r="BB561" s="201"/>
      <c r="BC561" s="204"/>
      <c r="BD561" s="208"/>
      <c r="BE561" s="201"/>
      <c r="BF561" s="201"/>
      <c r="BG561" s="201"/>
      <c r="BH561" s="204"/>
      <c r="BI561" s="201"/>
      <c r="BJ561" s="201"/>
      <c r="BK561" s="201"/>
      <c r="BL561" s="201"/>
      <c r="BM561" s="205"/>
      <c r="BN561" s="201"/>
      <c r="BO561" s="199"/>
      <c r="BP561" s="201"/>
      <c r="BQ561" s="199"/>
      <c r="BR561" s="199"/>
      <c r="BS561" s="199"/>
      <c r="BT561" s="199"/>
      <c r="BU561" s="199"/>
      <c r="BV561" s="199"/>
      <c r="BW561" s="199"/>
      <c r="BX561" s="201"/>
      <c r="CB561" s="214"/>
      <c r="CC561" s="214"/>
      <c r="CD561" s="214"/>
      <c r="CE561" s="215"/>
    </row>
    <row r="562" spans="1:83" s="177" customFormat="1" ht="27" customHeight="1" thickTop="1" thickBot="1" x14ac:dyDescent="0.25">
      <c r="A562" s="191"/>
      <c r="B562" s="173" t="str">
        <f t="shared" si="26"/>
        <v/>
      </c>
      <c r="C562" s="304" t="str">
        <f>IF(D562="","",(VLOOKUP(D562,Lookups!$B$4:$C$2561,2,FALSE)))</f>
        <v/>
      </c>
      <c r="D562" s="366"/>
      <c r="E562" s="173"/>
      <c r="F562" s="199"/>
      <c r="G562" s="173"/>
      <c r="H562" s="199"/>
      <c r="I562" s="173"/>
      <c r="J562" s="200" t="str">
        <f t="shared" si="24"/>
        <v/>
      </c>
      <c r="K562" s="173"/>
      <c r="L562" s="173"/>
      <c r="M562" s="173"/>
      <c r="N562" s="173"/>
      <c r="O562" s="173"/>
      <c r="P562" s="173"/>
      <c r="Q562" s="199"/>
      <c r="R562" s="199"/>
      <c r="S562" s="173"/>
      <c r="T562" s="121"/>
      <c r="U562" s="173"/>
      <c r="V562" s="121"/>
      <c r="W562" s="121"/>
      <c r="X562" s="121"/>
      <c r="Y562" s="121"/>
      <c r="Z562" s="121"/>
      <c r="AA562" s="121"/>
      <c r="AB562" s="173"/>
      <c r="AC562" s="173"/>
      <c r="AD562" s="173"/>
      <c r="AE562" s="200" t="str">
        <f>IF(AD562="","",(VLOOKUP(AD562,#REF!,2,FALSE)))</f>
        <v/>
      </c>
      <c r="AF562" s="173"/>
      <c r="AG562" s="173"/>
      <c r="AH562" s="173"/>
      <c r="AI562" s="202"/>
      <c r="AJ562" s="201"/>
      <c r="AK562" s="201"/>
      <c r="AL562" s="201"/>
      <c r="AM562" s="203"/>
      <c r="AN562" s="203"/>
      <c r="AO562" s="203"/>
      <c r="AP562" s="201"/>
      <c r="AQ562" s="201"/>
      <c r="AR562" s="201"/>
      <c r="AS562" s="201"/>
      <c r="AT562" s="201"/>
      <c r="AU562" s="204"/>
      <c r="AV562" s="201"/>
      <c r="AW562" s="121"/>
      <c r="AX562" s="200" t="str">
        <f t="shared" si="25"/>
        <v/>
      </c>
      <c r="AY562" s="201"/>
      <c r="AZ562" s="201"/>
      <c r="BA562" s="201"/>
      <c r="BB562" s="201"/>
      <c r="BC562" s="204"/>
      <c r="BD562" s="208"/>
      <c r="BE562" s="201"/>
      <c r="BF562" s="201"/>
      <c r="BG562" s="201"/>
      <c r="BH562" s="204"/>
      <c r="BI562" s="201"/>
      <c r="BJ562" s="201"/>
      <c r="BK562" s="201"/>
      <c r="BL562" s="201"/>
      <c r="BM562" s="205"/>
      <c r="BN562" s="201"/>
      <c r="BO562" s="199"/>
      <c r="BP562" s="201"/>
      <c r="BQ562" s="199"/>
      <c r="BR562" s="199"/>
      <c r="BS562" s="199"/>
      <c r="BT562" s="199"/>
      <c r="BU562" s="199"/>
      <c r="BV562" s="199"/>
      <c r="BW562" s="199"/>
      <c r="BX562" s="201"/>
      <c r="CB562" s="214"/>
      <c r="CC562" s="214"/>
      <c r="CD562" s="214"/>
      <c r="CE562" s="215"/>
    </row>
    <row r="563" spans="1:83" s="177" customFormat="1" ht="27" customHeight="1" thickTop="1" thickBot="1" x14ac:dyDescent="0.25">
      <c r="A563" s="191"/>
      <c r="B563" s="173" t="str">
        <f t="shared" si="26"/>
        <v/>
      </c>
      <c r="C563" s="304" t="str">
        <f>IF(D563="","",(VLOOKUP(D563,Lookups!$B$4:$C$2561,2,FALSE)))</f>
        <v/>
      </c>
      <c r="D563" s="366"/>
      <c r="E563" s="173"/>
      <c r="F563" s="199"/>
      <c r="G563" s="173"/>
      <c r="H563" s="199"/>
      <c r="I563" s="173"/>
      <c r="J563" s="200" t="str">
        <f t="shared" si="24"/>
        <v/>
      </c>
      <c r="K563" s="173"/>
      <c r="L563" s="173"/>
      <c r="M563" s="173"/>
      <c r="N563" s="173"/>
      <c r="O563" s="173"/>
      <c r="P563" s="173"/>
      <c r="Q563" s="199"/>
      <c r="R563" s="199"/>
      <c r="S563" s="173"/>
      <c r="T563" s="121"/>
      <c r="U563" s="173"/>
      <c r="V563" s="121"/>
      <c r="W563" s="121"/>
      <c r="X563" s="121"/>
      <c r="Y563" s="121"/>
      <c r="Z563" s="121"/>
      <c r="AA563" s="121"/>
      <c r="AB563" s="173"/>
      <c r="AC563" s="173"/>
      <c r="AD563" s="173"/>
      <c r="AE563" s="200" t="str">
        <f>IF(AD563="","",(VLOOKUP(AD563,#REF!,2,FALSE)))</f>
        <v/>
      </c>
      <c r="AF563" s="173"/>
      <c r="AG563" s="173"/>
      <c r="AH563" s="173"/>
      <c r="AI563" s="202"/>
      <c r="AJ563" s="201"/>
      <c r="AK563" s="201"/>
      <c r="AL563" s="201"/>
      <c r="AM563" s="203"/>
      <c r="AN563" s="203"/>
      <c r="AO563" s="203"/>
      <c r="AP563" s="201"/>
      <c r="AQ563" s="201"/>
      <c r="AR563" s="201"/>
      <c r="AS563" s="201"/>
      <c r="AT563" s="201"/>
      <c r="AU563" s="204"/>
      <c r="AV563" s="201"/>
      <c r="AW563" s="121"/>
      <c r="AX563" s="200" t="str">
        <f t="shared" si="25"/>
        <v/>
      </c>
      <c r="AY563" s="201"/>
      <c r="AZ563" s="201"/>
      <c r="BA563" s="201"/>
      <c r="BB563" s="201"/>
      <c r="BC563" s="204"/>
      <c r="BD563" s="208"/>
      <c r="BE563" s="201"/>
      <c r="BF563" s="201"/>
      <c r="BG563" s="201"/>
      <c r="BH563" s="204"/>
      <c r="BI563" s="201"/>
      <c r="BJ563" s="201"/>
      <c r="BK563" s="201"/>
      <c r="BL563" s="201"/>
      <c r="BM563" s="205"/>
      <c r="BN563" s="201"/>
      <c r="BO563" s="199"/>
      <c r="BP563" s="201"/>
      <c r="BQ563" s="199"/>
      <c r="BR563" s="199"/>
      <c r="BS563" s="199"/>
      <c r="BT563" s="199"/>
      <c r="BU563" s="199"/>
      <c r="BV563" s="199"/>
      <c r="BW563" s="199"/>
      <c r="BX563" s="201"/>
      <c r="CB563" s="214"/>
      <c r="CC563" s="214"/>
      <c r="CD563" s="214"/>
      <c r="CE563" s="215"/>
    </row>
    <row r="564" spans="1:83" s="177" customFormat="1" ht="27" customHeight="1" thickTop="1" thickBot="1" x14ac:dyDescent="0.25">
      <c r="A564" s="191"/>
      <c r="B564" s="173" t="str">
        <f t="shared" si="26"/>
        <v/>
      </c>
      <c r="C564" s="304" t="str">
        <f>IF(D564="","",(VLOOKUP(D564,Lookups!$B$4:$C$2561,2,FALSE)))</f>
        <v/>
      </c>
      <c r="D564" s="366"/>
      <c r="E564" s="173"/>
      <c r="F564" s="199"/>
      <c r="G564" s="173"/>
      <c r="H564" s="199"/>
      <c r="I564" s="173"/>
      <c r="J564" s="200" t="str">
        <f t="shared" si="24"/>
        <v/>
      </c>
      <c r="K564" s="173"/>
      <c r="L564" s="173"/>
      <c r="M564" s="173"/>
      <c r="N564" s="173"/>
      <c r="O564" s="173"/>
      <c r="P564" s="173"/>
      <c r="Q564" s="199"/>
      <c r="R564" s="199"/>
      <c r="S564" s="173"/>
      <c r="T564" s="121"/>
      <c r="U564" s="173"/>
      <c r="V564" s="121"/>
      <c r="W564" s="121"/>
      <c r="X564" s="121"/>
      <c r="Y564" s="121"/>
      <c r="Z564" s="121"/>
      <c r="AA564" s="121"/>
      <c r="AB564" s="173"/>
      <c r="AC564" s="173"/>
      <c r="AD564" s="173"/>
      <c r="AE564" s="200" t="str">
        <f>IF(AD564="","",(VLOOKUP(AD564,#REF!,2,FALSE)))</f>
        <v/>
      </c>
      <c r="AF564" s="173"/>
      <c r="AG564" s="173"/>
      <c r="AH564" s="173"/>
      <c r="AI564" s="202"/>
      <c r="AJ564" s="201"/>
      <c r="AK564" s="201"/>
      <c r="AL564" s="201"/>
      <c r="AM564" s="203"/>
      <c r="AN564" s="203"/>
      <c r="AO564" s="203"/>
      <c r="AP564" s="201"/>
      <c r="AQ564" s="201"/>
      <c r="AR564" s="201"/>
      <c r="AS564" s="201"/>
      <c r="AT564" s="201"/>
      <c r="AU564" s="204"/>
      <c r="AV564" s="201"/>
      <c r="AW564" s="121"/>
      <c r="AX564" s="200" t="str">
        <f t="shared" si="25"/>
        <v/>
      </c>
      <c r="AY564" s="201"/>
      <c r="AZ564" s="201"/>
      <c r="BA564" s="201"/>
      <c r="BB564" s="201"/>
      <c r="BC564" s="204"/>
      <c r="BD564" s="208"/>
      <c r="BE564" s="201"/>
      <c r="BF564" s="201"/>
      <c r="BG564" s="201"/>
      <c r="BH564" s="204"/>
      <c r="BI564" s="201"/>
      <c r="BJ564" s="201"/>
      <c r="BK564" s="201"/>
      <c r="BL564" s="201"/>
      <c r="BM564" s="205"/>
      <c r="BN564" s="201"/>
      <c r="BO564" s="199"/>
      <c r="BP564" s="201"/>
      <c r="BQ564" s="199"/>
      <c r="BR564" s="199"/>
      <c r="BS564" s="199"/>
      <c r="BT564" s="199"/>
      <c r="BU564" s="199"/>
      <c r="BV564" s="199"/>
      <c r="BW564" s="199"/>
      <c r="BX564" s="201"/>
      <c r="CB564" s="214"/>
      <c r="CC564" s="214"/>
      <c r="CD564" s="214"/>
      <c r="CE564" s="215"/>
    </row>
    <row r="565" spans="1:83" s="177" customFormat="1" ht="27" customHeight="1" thickTop="1" thickBot="1" x14ac:dyDescent="0.25">
      <c r="A565" s="191"/>
      <c r="B565" s="173" t="str">
        <f t="shared" si="26"/>
        <v/>
      </c>
      <c r="C565" s="304" t="str">
        <f>IF(D565="","",(VLOOKUP(D565,Lookups!$B$4:$C$2561,2,FALSE)))</f>
        <v/>
      </c>
      <c r="D565" s="366"/>
      <c r="E565" s="173"/>
      <c r="F565" s="199"/>
      <c r="G565" s="173"/>
      <c r="H565" s="199"/>
      <c r="I565" s="173"/>
      <c r="J565" s="200" t="str">
        <f t="shared" si="24"/>
        <v/>
      </c>
      <c r="K565" s="173"/>
      <c r="L565" s="173"/>
      <c r="M565" s="173"/>
      <c r="N565" s="173"/>
      <c r="O565" s="173"/>
      <c r="P565" s="173"/>
      <c r="Q565" s="199"/>
      <c r="R565" s="199"/>
      <c r="S565" s="173"/>
      <c r="T565" s="121"/>
      <c r="U565" s="173"/>
      <c r="V565" s="121"/>
      <c r="W565" s="121"/>
      <c r="X565" s="121"/>
      <c r="Y565" s="121"/>
      <c r="Z565" s="121"/>
      <c r="AA565" s="121"/>
      <c r="AB565" s="173"/>
      <c r="AC565" s="173"/>
      <c r="AD565" s="173"/>
      <c r="AE565" s="200" t="str">
        <f>IF(AD565="","",(VLOOKUP(AD565,#REF!,2,FALSE)))</f>
        <v/>
      </c>
      <c r="AF565" s="173"/>
      <c r="AG565" s="173"/>
      <c r="AH565" s="173"/>
      <c r="AI565" s="202"/>
      <c r="AJ565" s="201"/>
      <c r="AK565" s="201"/>
      <c r="AL565" s="201"/>
      <c r="AM565" s="203"/>
      <c r="AN565" s="203"/>
      <c r="AO565" s="203"/>
      <c r="AP565" s="201"/>
      <c r="AQ565" s="201"/>
      <c r="AR565" s="201"/>
      <c r="AS565" s="201"/>
      <c r="AT565" s="201"/>
      <c r="AU565" s="204"/>
      <c r="AV565" s="201"/>
      <c r="AW565" s="121"/>
      <c r="AX565" s="200" t="str">
        <f t="shared" si="25"/>
        <v/>
      </c>
      <c r="AY565" s="201"/>
      <c r="AZ565" s="201"/>
      <c r="BA565" s="201"/>
      <c r="BB565" s="201"/>
      <c r="BC565" s="204"/>
      <c r="BD565" s="208"/>
      <c r="BE565" s="201"/>
      <c r="BF565" s="201"/>
      <c r="BG565" s="201"/>
      <c r="BH565" s="204"/>
      <c r="BI565" s="201"/>
      <c r="BJ565" s="201"/>
      <c r="BK565" s="201"/>
      <c r="BL565" s="201"/>
      <c r="BM565" s="205"/>
      <c r="BN565" s="201"/>
      <c r="BO565" s="199"/>
      <c r="BP565" s="201"/>
      <c r="BQ565" s="199"/>
      <c r="BR565" s="199"/>
      <c r="BS565" s="199"/>
      <c r="BT565" s="199"/>
      <c r="BU565" s="199"/>
      <c r="BV565" s="199"/>
      <c r="BW565" s="199"/>
      <c r="BX565" s="201"/>
      <c r="CB565" s="214"/>
      <c r="CC565" s="214"/>
      <c r="CD565" s="214"/>
      <c r="CE565" s="215"/>
    </row>
    <row r="566" spans="1:83" s="177" customFormat="1" ht="27" customHeight="1" thickTop="1" thickBot="1" x14ac:dyDescent="0.25">
      <c r="A566" s="191"/>
      <c r="B566" s="173" t="str">
        <f t="shared" si="26"/>
        <v/>
      </c>
      <c r="C566" s="304" t="str">
        <f>IF(D566="","",(VLOOKUP(D566,Lookups!$B$4:$C$2561,2,FALSE)))</f>
        <v/>
      </c>
      <c r="D566" s="366"/>
      <c r="E566" s="173"/>
      <c r="F566" s="199"/>
      <c r="G566" s="173"/>
      <c r="H566" s="199"/>
      <c r="I566" s="173"/>
      <c r="J566" s="200" t="str">
        <f t="shared" si="24"/>
        <v/>
      </c>
      <c r="K566" s="173"/>
      <c r="L566" s="173"/>
      <c r="M566" s="173"/>
      <c r="N566" s="173"/>
      <c r="O566" s="173"/>
      <c r="P566" s="173"/>
      <c r="Q566" s="199"/>
      <c r="R566" s="199"/>
      <c r="S566" s="173"/>
      <c r="T566" s="121"/>
      <c r="U566" s="173"/>
      <c r="V566" s="121"/>
      <c r="W566" s="121"/>
      <c r="X566" s="121"/>
      <c r="Y566" s="121"/>
      <c r="Z566" s="121"/>
      <c r="AA566" s="121"/>
      <c r="AB566" s="173"/>
      <c r="AC566" s="173"/>
      <c r="AD566" s="173"/>
      <c r="AE566" s="200" t="str">
        <f>IF(AD566="","",(VLOOKUP(AD566,#REF!,2,FALSE)))</f>
        <v/>
      </c>
      <c r="AF566" s="173"/>
      <c r="AG566" s="173"/>
      <c r="AH566" s="173"/>
      <c r="AI566" s="202"/>
      <c r="AJ566" s="201"/>
      <c r="AK566" s="201"/>
      <c r="AL566" s="201"/>
      <c r="AM566" s="203"/>
      <c r="AN566" s="203"/>
      <c r="AO566" s="203"/>
      <c r="AP566" s="201"/>
      <c r="AQ566" s="201"/>
      <c r="AR566" s="201"/>
      <c r="AS566" s="201"/>
      <c r="AT566" s="201"/>
      <c r="AU566" s="204"/>
      <c r="AV566" s="201"/>
      <c r="AW566" s="121"/>
      <c r="AX566" s="200" t="str">
        <f t="shared" si="25"/>
        <v/>
      </c>
      <c r="AY566" s="201"/>
      <c r="AZ566" s="201"/>
      <c r="BA566" s="201"/>
      <c r="BB566" s="201"/>
      <c r="BC566" s="204"/>
      <c r="BD566" s="208"/>
      <c r="BE566" s="201"/>
      <c r="BF566" s="201"/>
      <c r="BG566" s="201"/>
      <c r="BH566" s="204"/>
      <c r="BI566" s="201"/>
      <c r="BJ566" s="201"/>
      <c r="BK566" s="201"/>
      <c r="BL566" s="201"/>
      <c r="BM566" s="205"/>
      <c r="BN566" s="201"/>
      <c r="BO566" s="199"/>
      <c r="BP566" s="201"/>
      <c r="BQ566" s="199"/>
      <c r="BR566" s="199"/>
      <c r="BS566" s="199"/>
      <c r="BT566" s="199"/>
      <c r="BU566" s="199"/>
      <c r="BV566" s="199"/>
      <c r="BW566" s="199"/>
      <c r="BX566" s="201"/>
      <c r="CB566" s="214"/>
      <c r="CC566" s="214"/>
      <c r="CD566" s="214"/>
      <c r="CE566" s="215"/>
    </row>
    <row r="567" spans="1:83" s="177" customFormat="1" ht="27" customHeight="1" thickTop="1" thickBot="1" x14ac:dyDescent="0.25">
      <c r="A567" s="191"/>
      <c r="B567" s="173" t="str">
        <f t="shared" si="26"/>
        <v/>
      </c>
      <c r="C567" s="304" t="str">
        <f>IF(D567="","",(VLOOKUP(D567,Lookups!$B$4:$C$2561,2,FALSE)))</f>
        <v/>
      </c>
      <c r="D567" s="366"/>
      <c r="E567" s="173"/>
      <c r="F567" s="199"/>
      <c r="G567" s="173"/>
      <c r="H567" s="199"/>
      <c r="I567" s="173"/>
      <c r="J567" s="200" t="str">
        <f t="shared" si="24"/>
        <v/>
      </c>
      <c r="K567" s="173"/>
      <c r="L567" s="173"/>
      <c r="M567" s="173"/>
      <c r="N567" s="173"/>
      <c r="O567" s="173"/>
      <c r="P567" s="173"/>
      <c r="Q567" s="199"/>
      <c r="R567" s="199"/>
      <c r="S567" s="173"/>
      <c r="T567" s="121"/>
      <c r="U567" s="173"/>
      <c r="V567" s="121"/>
      <c r="W567" s="121"/>
      <c r="X567" s="121"/>
      <c r="Y567" s="121"/>
      <c r="Z567" s="121"/>
      <c r="AA567" s="121"/>
      <c r="AB567" s="173"/>
      <c r="AC567" s="173"/>
      <c r="AD567" s="173"/>
      <c r="AE567" s="200" t="str">
        <f>IF(AD567="","",(VLOOKUP(AD567,#REF!,2,FALSE)))</f>
        <v/>
      </c>
      <c r="AF567" s="173"/>
      <c r="AG567" s="173"/>
      <c r="AH567" s="173"/>
      <c r="AI567" s="202"/>
      <c r="AJ567" s="201"/>
      <c r="AK567" s="201"/>
      <c r="AL567" s="201"/>
      <c r="AM567" s="203"/>
      <c r="AN567" s="203"/>
      <c r="AO567" s="203"/>
      <c r="AP567" s="201"/>
      <c r="AQ567" s="201"/>
      <c r="AR567" s="201"/>
      <c r="AS567" s="201"/>
      <c r="AT567" s="201"/>
      <c r="AU567" s="204"/>
      <c r="AV567" s="201"/>
      <c r="AW567" s="121"/>
      <c r="AX567" s="200" t="str">
        <f t="shared" si="25"/>
        <v/>
      </c>
      <c r="AY567" s="201"/>
      <c r="AZ567" s="201"/>
      <c r="BA567" s="201"/>
      <c r="BB567" s="201"/>
      <c r="BC567" s="204"/>
      <c r="BD567" s="208"/>
      <c r="BE567" s="201"/>
      <c r="BF567" s="201"/>
      <c r="BG567" s="201"/>
      <c r="BH567" s="204"/>
      <c r="BI567" s="201"/>
      <c r="BJ567" s="201"/>
      <c r="BK567" s="201"/>
      <c r="BL567" s="201"/>
      <c r="BM567" s="205"/>
      <c r="BN567" s="201"/>
      <c r="BO567" s="199"/>
      <c r="BP567" s="201"/>
      <c r="BQ567" s="199"/>
      <c r="BR567" s="199"/>
      <c r="BS567" s="199"/>
      <c r="BT567" s="199"/>
      <c r="BU567" s="199"/>
      <c r="BV567" s="199"/>
      <c r="BW567" s="199"/>
      <c r="BX567" s="201"/>
      <c r="CB567" s="214"/>
      <c r="CC567" s="214"/>
      <c r="CD567" s="214"/>
      <c r="CE567" s="215"/>
    </row>
    <row r="568" spans="1:83" s="177" customFormat="1" ht="27" customHeight="1" thickTop="1" thickBot="1" x14ac:dyDescent="0.25">
      <c r="A568" s="191"/>
      <c r="B568" s="173" t="str">
        <f t="shared" si="26"/>
        <v/>
      </c>
      <c r="C568" s="304" t="str">
        <f>IF(D568="","",(VLOOKUP(D568,Lookups!$B$4:$C$2561,2,FALSE)))</f>
        <v/>
      </c>
      <c r="D568" s="366"/>
      <c r="E568" s="173"/>
      <c r="F568" s="199"/>
      <c r="G568" s="173"/>
      <c r="H568" s="199"/>
      <c r="I568" s="173"/>
      <c r="J568" s="200" t="str">
        <f t="shared" si="24"/>
        <v/>
      </c>
      <c r="K568" s="173"/>
      <c r="L568" s="173"/>
      <c r="M568" s="173"/>
      <c r="N568" s="173"/>
      <c r="O568" s="173"/>
      <c r="P568" s="173"/>
      <c r="Q568" s="199"/>
      <c r="R568" s="199"/>
      <c r="S568" s="173"/>
      <c r="T568" s="121"/>
      <c r="U568" s="173"/>
      <c r="V568" s="121"/>
      <c r="W568" s="121"/>
      <c r="X568" s="121"/>
      <c r="Y568" s="121"/>
      <c r="Z568" s="121"/>
      <c r="AA568" s="121"/>
      <c r="AB568" s="173"/>
      <c r="AC568" s="173"/>
      <c r="AD568" s="173"/>
      <c r="AE568" s="200" t="str">
        <f>IF(AD568="","",(VLOOKUP(AD568,#REF!,2,FALSE)))</f>
        <v/>
      </c>
      <c r="AF568" s="173"/>
      <c r="AG568" s="173"/>
      <c r="AH568" s="173"/>
      <c r="AI568" s="202"/>
      <c r="AJ568" s="201"/>
      <c r="AK568" s="201"/>
      <c r="AL568" s="201"/>
      <c r="AM568" s="203"/>
      <c r="AN568" s="203"/>
      <c r="AO568" s="203"/>
      <c r="AP568" s="201"/>
      <c r="AQ568" s="201"/>
      <c r="AR568" s="201"/>
      <c r="AS568" s="201"/>
      <c r="AT568" s="201"/>
      <c r="AU568" s="204"/>
      <c r="AV568" s="201"/>
      <c r="AW568" s="121"/>
      <c r="AX568" s="200" t="str">
        <f t="shared" si="25"/>
        <v/>
      </c>
      <c r="AY568" s="201"/>
      <c r="AZ568" s="201"/>
      <c r="BA568" s="201"/>
      <c r="BB568" s="201"/>
      <c r="BC568" s="204"/>
      <c r="BD568" s="208"/>
      <c r="BE568" s="201"/>
      <c r="BF568" s="201"/>
      <c r="BG568" s="201"/>
      <c r="BH568" s="204"/>
      <c r="BI568" s="201"/>
      <c r="BJ568" s="201"/>
      <c r="BK568" s="201"/>
      <c r="BL568" s="201"/>
      <c r="BM568" s="205"/>
      <c r="BN568" s="201"/>
      <c r="BO568" s="199"/>
      <c r="BP568" s="201"/>
      <c r="BQ568" s="199"/>
      <c r="BR568" s="199"/>
      <c r="BS568" s="199"/>
      <c r="BT568" s="199"/>
      <c r="BU568" s="199"/>
      <c r="BV568" s="199"/>
      <c r="BW568" s="199"/>
      <c r="BX568" s="201"/>
      <c r="CB568" s="214"/>
      <c r="CC568" s="214"/>
      <c r="CD568" s="214"/>
      <c r="CE568" s="215"/>
    </row>
    <row r="569" spans="1:83" s="177" customFormat="1" ht="27" customHeight="1" thickTop="1" thickBot="1" x14ac:dyDescent="0.25">
      <c r="A569" s="191"/>
      <c r="B569" s="173" t="str">
        <f t="shared" si="26"/>
        <v/>
      </c>
      <c r="C569" s="304" t="str">
        <f>IF(D569="","",(VLOOKUP(D569,Lookups!$B$4:$C$2561,2,FALSE)))</f>
        <v/>
      </c>
      <c r="D569" s="366"/>
      <c r="E569" s="173"/>
      <c r="F569" s="199"/>
      <c r="G569" s="173"/>
      <c r="H569" s="199"/>
      <c r="I569" s="173"/>
      <c r="J569" s="200" t="str">
        <f t="shared" si="24"/>
        <v/>
      </c>
      <c r="K569" s="173"/>
      <c r="L569" s="173"/>
      <c r="M569" s="173"/>
      <c r="N569" s="173"/>
      <c r="O569" s="173"/>
      <c r="P569" s="173"/>
      <c r="Q569" s="199"/>
      <c r="R569" s="199"/>
      <c r="S569" s="173"/>
      <c r="T569" s="121"/>
      <c r="U569" s="173"/>
      <c r="V569" s="121"/>
      <c r="W569" s="121"/>
      <c r="X569" s="121"/>
      <c r="Y569" s="121"/>
      <c r="Z569" s="121"/>
      <c r="AA569" s="121"/>
      <c r="AB569" s="173"/>
      <c r="AC569" s="173"/>
      <c r="AD569" s="173"/>
      <c r="AE569" s="200" t="str">
        <f>IF(AD569="","",(VLOOKUP(AD569,#REF!,2,FALSE)))</f>
        <v/>
      </c>
      <c r="AF569" s="173"/>
      <c r="AG569" s="173"/>
      <c r="AH569" s="173"/>
      <c r="AI569" s="202"/>
      <c r="AJ569" s="201"/>
      <c r="AK569" s="201"/>
      <c r="AL569" s="201"/>
      <c r="AM569" s="203"/>
      <c r="AN569" s="203"/>
      <c r="AO569" s="203"/>
      <c r="AP569" s="201"/>
      <c r="AQ569" s="201"/>
      <c r="AR569" s="201"/>
      <c r="AS569" s="201"/>
      <c r="AT569" s="201"/>
      <c r="AU569" s="204"/>
      <c r="AV569" s="201"/>
      <c r="AW569" s="121"/>
      <c r="AX569" s="200" t="str">
        <f t="shared" si="25"/>
        <v/>
      </c>
      <c r="AY569" s="201"/>
      <c r="AZ569" s="201"/>
      <c r="BA569" s="201"/>
      <c r="BB569" s="201"/>
      <c r="BC569" s="204"/>
      <c r="BD569" s="208"/>
      <c r="BE569" s="201"/>
      <c r="BF569" s="201"/>
      <c r="BG569" s="201"/>
      <c r="BH569" s="204"/>
      <c r="BI569" s="201"/>
      <c r="BJ569" s="201"/>
      <c r="BK569" s="201"/>
      <c r="BL569" s="201"/>
      <c r="BM569" s="205"/>
      <c r="BN569" s="201"/>
      <c r="BO569" s="199"/>
      <c r="BP569" s="201"/>
      <c r="BQ569" s="199"/>
      <c r="BR569" s="199"/>
      <c r="BS569" s="199"/>
      <c r="BT569" s="199"/>
      <c r="BU569" s="199"/>
      <c r="BV569" s="199"/>
      <c r="BW569" s="199"/>
      <c r="BX569" s="201"/>
      <c r="CB569" s="214"/>
      <c r="CC569" s="214"/>
      <c r="CD569" s="214"/>
      <c r="CE569" s="215"/>
    </row>
    <row r="570" spans="1:83" s="177" customFormat="1" ht="27" customHeight="1" thickTop="1" thickBot="1" x14ac:dyDescent="0.25">
      <c r="A570" s="191"/>
      <c r="B570" s="173" t="str">
        <f t="shared" si="26"/>
        <v/>
      </c>
      <c r="C570" s="304" t="str">
        <f>IF(D570="","",(VLOOKUP(D570,Lookups!$B$4:$C$2561,2,FALSE)))</f>
        <v/>
      </c>
      <c r="D570" s="366"/>
      <c r="E570" s="173"/>
      <c r="F570" s="199"/>
      <c r="G570" s="173"/>
      <c r="H570" s="199"/>
      <c r="I570" s="173"/>
      <c r="J570" s="200" t="str">
        <f t="shared" si="24"/>
        <v/>
      </c>
      <c r="K570" s="173"/>
      <c r="L570" s="173"/>
      <c r="M570" s="173"/>
      <c r="N570" s="173"/>
      <c r="O570" s="173"/>
      <c r="P570" s="173"/>
      <c r="Q570" s="199"/>
      <c r="R570" s="199"/>
      <c r="S570" s="173"/>
      <c r="T570" s="121"/>
      <c r="U570" s="173"/>
      <c r="V570" s="121"/>
      <c r="W570" s="121"/>
      <c r="X570" s="121"/>
      <c r="Y570" s="121"/>
      <c r="Z570" s="121"/>
      <c r="AA570" s="121"/>
      <c r="AB570" s="173"/>
      <c r="AC570" s="173"/>
      <c r="AD570" s="173"/>
      <c r="AE570" s="200" t="str">
        <f>IF(AD570="","",(VLOOKUP(AD570,#REF!,2,FALSE)))</f>
        <v/>
      </c>
      <c r="AF570" s="173"/>
      <c r="AG570" s="173"/>
      <c r="AH570" s="173"/>
      <c r="AI570" s="202"/>
      <c r="AJ570" s="201"/>
      <c r="AK570" s="201"/>
      <c r="AL570" s="201"/>
      <c r="AM570" s="203"/>
      <c r="AN570" s="203"/>
      <c r="AO570" s="203"/>
      <c r="AP570" s="201"/>
      <c r="AQ570" s="201"/>
      <c r="AR570" s="201"/>
      <c r="AS570" s="201"/>
      <c r="AT570" s="201"/>
      <c r="AU570" s="204"/>
      <c r="AV570" s="201"/>
      <c r="AW570" s="121"/>
      <c r="AX570" s="200" t="str">
        <f t="shared" si="25"/>
        <v/>
      </c>
      <c r="AY570" s="201"/>
      <c r="AZ570" s="201"/>
      <c r="BA570" s="201"/>
      <c r="BB570" s="201"/>
      <c r="BC570" s="204"/>
      <c r="BD570" s="208"/>
      <c r="BE570" s="201"/>
      <c r="BF570" s="201"/>
      <c r="BG570" s="201"/>
      <c r="BH570" s="204"/>
      <c r="BI570" s="201"/>
      <c r="BJ570" s="201"/>
      <c r="BK570" s="201"/>
      <c r="BL570" s="201"/>
      <c r="BM570" s="205"/>
      <c r="BN570" s="201"/>
      <c r="BO570" s="199"/>
      <c r="BP570" s="201"/>
      <c r="BQ570" s="199"/>
      <c r="BR570" s="199"/>
      <c r="BS570" s="199"/>
      <c r="BT570" s="199"/>
      <c r="BU570" s="199"/>
      <c r="BV570" s="199"/>
      <c r="BW570" s="199"/>
      <c r="BX570" s="201"/>
      <c r="CB570" s="214"/>
      <c r="CC570" s="214"/>
      <c r="CD570" s="214"/>
      <c r="CE570" s="215"/>
    </row>
    <row r="571" spans="1:83" s="177" customFormat="1" ht="27" customHeight="1" thickTop="1" thickBot="1" x14ac:dyDescent="0.25">
      <c r="A571" s="191"/>
      <c r="B571" s="173" t="str">
        <f t="shared" si="26"/>
        <v/>
      </c>
      <c r="C571" s="304" t="str">
        <f>IF(D571="","",(VLOOKUP(D571,Lookups!$B$4:$C$2561,2,FALSE)))</f>
        <v/>
      </c>
      <c r="D571" s="366"/>
      <c r="E571" s="173"/>
      <c r="F571" s="199"/>
      <c r="G571" s="173"/>
      <c r="H571" s="199"/>
      <c r="I571" s="173"/>
      <c r="J571" s="200" t="str">
        <f t="shared" si="24"/>
        <v/>
      </c>
      <c r="K571" s="173"/>
      <c r="L571" s="173"/>
      <c r="M571" s="173"/>
      <c r="N571" s="173"/>
      <c r="O571" s="173"/>
      <c r="P571" s="173"/>
      <c r="Q571" s="199"/>
      <c r="R571" s="199"/>
      <c r="S571" s="173"/>
      <c r="T571" s="121"/>
      <c r="U571" s="173"/>
      <c r="V571" s="121"/>
      <c r="W571" s="121"/>
      <c r="X571" s="121"/>
      <c r="Y571" s="121"/>
      <c r="Z571" s="121"/>
      <c r="AA571" s="121"/>
      <c r="AB571" s="173"/>
      <c r="AC571" s="173"/>
      <c r="AD571" s="173"/>
      <c r="AE571" s="200" t="str">
        <f>IF(AD571="","",(VLOOKUP(AD571,#REF!,2,FALSE)))</f>
        <v/>
      </c>
      <c r="AF571" s="173"/>
      <c r="AG571" s="173"/>
      <c r="AH571" s="173"/>
      <c r="AI571" s="202"/>
      <c r="AJ571" s="201"/>
      <c r="AK571" s="201"/>
      <c r="AL571" s="201"/>
      <c r="AM571" s="203"/>
      <c r="AN571" s="203"/>
      <c r="AO571" s="203"/>
      <c r="AP571" s="201"/>
      <c r="AQ571" s="201"/>
      <c r="AR571" s="201"/>
      <c r="AS571" s="201"/>
      <c r="AT571" s="201"/>
      <c r="AU571" s="204"/>
      <c r="AV571" s="201"/>
      <c r="AW571" s="121"/>
      <c r="AX571" s="200" t="str">
        <f t="shared" si="25"/>
        <v/>
      </c>
      <c r="AY571" s="201"/>
      <c r="AZ571" s="201"/>
      <c r="BA571" s="201"/>
      <c r="BB571" s="201"/>
      <c r="BC571" s="204"/>
      <c r="BD571" s="208"/>
      <c r="BE571" s="201"/>
      <c r="BF571" s="201"/>
      <c r="BG571" s="201"/>
      <c r="BH571" s="204"/>
      <c r="BI571" s="201"/>
      <c r="BJ571" s="201"/>
      <c r="BK571" s="201"/>
      <c r="BL571" s="201"/>
      <c r="BM571" s="205"/>
      <c r="BN571" s="201"/>
      <c r="BO571" s="199"/>
      <c r="BP571" s="201"/>
      <c r="BQ571" s="199"/>
      <c r="BR571" s="199"/>
      <c r="BS571" s="199"/>
      <c r="BT571" s="199"/>
      <c r="BU571" s="199"/>
      <c r="BV571" s="199"/>
      <c r="BW571" s="199"/>
      <c r="BX571" s="201"/>
      <c r="CB571" s="214"/>
      <c r="CC571" s="214"/>
      <c r="CD571" s="214"/>
      <c r="CE571" s="215"/>
    </row>
    <row r="572" spans="1:83" s="177" customFormat="1" ht="27" customHeight="1" thickTop="1" thickBot="1" x14ac:dyDescent="0.25">
      <c r="A572" s="191"/>
      <c r="B572" s="173" t="str">
        <f t="shared" si="26"/>
        <v/>
      </c>
      <c r="C572" s="304" t="str">
        <f>IF(D572="","",(VLOOKUP(D572,Lookups!$B$4:$C$2561,2,FALSE)))</f>
        <v/>
      </c>
      <c r="D572" s="366"/>
      <c r="E572" s="173"/>
      <c r="F572" s="199"/>
      <c r="G572" s="173"/>
      <c r="H572" s="199"/>
      <c r="I572" s="173"/>
      <c r="J572" s="200" t="str">
        <f t="shared" si="24"/>
        <v/>
      </c>
      <c r="K572" s="173"/>
      <c r="L572" s="173"/>
      <c r="M572" s="173"/>
      <c r="N572" s="173"/>
      <c r="O572" s="173"/>
      <c r="P572" s="173"/>
      <c r="Q572" s="199"/>
      <c r="R572" s="199"/>
      <c r="S572" s="173"/>
      <c r="T572" s="121"/>
      <c r="U572" s="173"/>
      <c r="V572" s="121"/>
      <c r="W572" s="121"/>
      <c r="X572" s="121"/>
      <c r="Y572" s="121"/>
      <c r="Z572" s="121"/>
      <c r="AA572" s="121"/>
      <c r="AB572" s="173"/>
      <c r="AC572" s="173"/>
      <c r="AD572" s="173"/>
      <c r="AE572" s="200" t="str">
        <f>IF(AD572="","",(VLOOKUP(AD572,#REF!,2,FALSE)))</f>
        <v/>
      </c>
      <c r="AF572" s="173"/>
      <c r="AG572" s="173"/>
      <c r="AH572" s="173"/>
      <c r="AI572" s="202"/>
      <c r="AJ572" s="201"/>
      <c r="AK572" s="201"/>
      <c r="AL572" s="201"/>
      <c r="AM572" s="203"/>
      <c r="AN572" s="203"/>
      <c r="AO572" s="203"/>
      <c r="AP572" s="201"/>
      <c r="AQ572" s="201"/>
      <c r="AR572" s="201"/>
      <c r="AS572" s="201"/>
      <c r="AT572" s="201"/>
      <c r="AU572" s="204"/>
      <c r="AV572" s="201"/>
      <c r="AW572" s="121"/>
      <c r="AX572" s="200" t="str">
        <f t="shared" si="25"/>
        <v/>
      </c>
      <c r="AY572" s="201"/>
      <c r="AZ572" s="201"/>
      <c r="BA572" s="201"/>
      <c r="BB572" s="201"/>
      <c r="BC572" s="204"/>
      <c r="BD572" s="208"/>
      <c r="BE572" s="201"/>
      <c r="BF572" s="201"/>
      <c r="BG572" s="201"/>
      <c r="BH572" s="204"/>
      <c r="BI572" s="201"/>
      <c r="BJ572" s="201"/>
      <c r="BK572" s="201"/>
      <c r="BL572" s="201"/>
      <c r="BM572" s="205"/>
      <c r="BN572" s="201"/>
      <c r="BO572" s="199"/>
      <c r="BP572" s="201"/>
      <c r="BQ572" s="199"/>
      <c r="BR572" s="199"/>
      <c r="BS572" s="199"/>
      <c r="BT572" s="199"/>
      <c r="BU572" s="199"/>
      <c r="BV572" s="199"/>
      <c r="BW572" s="199"/>
      <c r="BX572" s="201"/>
      <c r="CB572" s="214"/>
      <c r="CC572" s="214"/>
      <c r="CD572" s="214"/>
      <c r="CE572" s="215"/>
    </row>
    <row r="573" spans="1:83" s="177" customFormat="1" ht="27" customHeight="1" thickTop="1" thickBot="1" x14ac:dyDescent="0.25">
      <c r="A573" s="191"/>
      <c r="B573" s="173" t="str">
        <f t="shared" si="26"/>
        <v/>
      </c>
      <c r="C573" s="304" t="str">
        <f>IF(D573="","",(VLOOKUP(D573,Lookups!$B$4:$C$2561,2,FALSE)))</f>
        <v/>
      </c>
      <c r="D573" s="366"/>
      <c r="E573" s="173"/>
      <c r="F573" s="199"/>
      <c r="G573" s="173"/>
      <c r="H573" s="199"/>
      <c r="I573" s="173"/>
      <c r="J573" s="200" t="str">
        <f t="shared" si="24"/>
        <v/>
      </c>
      <c r="K573" s="173"/>
      <c r="L573" s="173"/>
      <c r="M573" s="173"/>
      <c r="N573" s="173"/>
      <c r="O573" s="173"/>
      <c r="P573" s="173"/>
      <c r="Q573" s="199"/>
      <c r="R573" s="199"/>
      <c r="S573" s="173"/>
      <c r="T573" s="121"/>
      <c r="U573" s="173"/>
      <c r="V573" s="121"/>
      <c r="W573" s="121"/>
      <c r="X573" s="121"/>
      <c r="Y573" s="121"/>
      <c r="Z573" s="121"/>
      <c r="AA573" s="121"/>
      <c r="AB573" s="173"/>
      <c r="AC573" s="173"/>
      <c r="AD573" s="173"/>
      <c r="AE573" s="200" t="str">
        <f>IF(AD573="","",(VLOOKUP(AD573,#REF!,2,FALSE)))</f>
        <v/>
      </c>
      <c r="AF573" s="173"/>
      <c r="AG573" s="173"/>
      <c r="AH573" s="173"/>
      <c r="AI573" s="202"/>
      <c r="AJ573" s="201"/>
      <c r="AK573" s="201"/>
      <c r="AL573" s="201"/>
      <c r="AM573" s="203"/>
      <c r="AN573" s="203"/>
      <c r="AO573" s="203"/>
      <c r="AP573" s="201"/>
      <c r="AQ573" s="201"/>
      <c r="AR573" s="201"/>
      <c r="AS573" s="201"/>
      <c r="AT573" s="201"/>
      <c r="AU573" s="204"/>
      <c r="AV573" s="201"/>
      <c r="AW573" s="121"/>
      <c r="AX573" s="200" t="str">
        <f t="shared" si="25"/>
        <v/>
      </c>
      <c r="AY573" s="201"/>
      <c r="AZ573" s="201"/>
      <c r="BA573" s="201"/>
      <c r="BB573" s="201"/>
      <c r="BC573" s="204"/>
      <c r="BD573" s="208"/>
      <c r="BE573" s="201"/>
      <c r="BF573" s="201"/>
      <c r="BG573" s="201"/>
      <c r="BH573" s="204"/>
      <c r="BI573" s="201"/>
      <c r="BJ573" s="201"/>
      <c r="BK573" s="201"/>
      <c r="BL573" s="201"/>
      <c r="BM573" s="205"/>
      <c r="BN573" s="201"/>
      <c r="BO573" s="199"/>
      <c r="BP573" s="201"/>
      <c r="BQ573" s="199"/>
      <c r="BR573" s="199"/>
      <c r="BS573" s="199"/>
      <c r="BT573" s="199"/>
      <c r="BU573" s="199"/>
      <c r="BV573" s="199"/>
      <c r="BW573" s="199"/>
      <c r="BX573" s="201"/>
      <c r="CB573" s="214"/>
      <c r="CC573" s="214"/>
      <c r="CD573" s="214"/>
      <c r="CE573" s="215"/>
    </row>
    <row r="574" spans="1:83" s="177" customFormat="1" ht="27" customHeight="1" thickTop="1" thickBot="1" x14ac:dyDescent="0.25">
      <c r="A574" s="191"/>
      <c r="B574" s="173" t="str">
        <f t="shared" si="26"/>
        <v/>
      </c>
      <c r="C574" s="304" t="str">
        <f>IF(D574="","",(VLOOKUP(D574,Lookups!$B$4:$C$2561,2,FALSE)))</f>
        <v/>
      </c>
      <c r="D574" s="366"/>
      <c r="E574" s="173"/>
      <c r="F574" s="199"/>
      <c r="G574" s="173"/>
      <c r="H574" s="199"/>
      <c r="I574" s="173"/>
      <c r="J574" s="200" t="str">
        <f t="shared" si="24"/>
        <v/>
      </c>
      <c r="K574" s="173"/>
      <c r="L574" s="173"/>
      <c r="M574" s="173"/>
      <c r="N574" s="173"/>
      <c r="O574" s="173"/>
      <c r="P574" s="173"/>
      <c r="Q574" s="199"/>
      <c r="R574" s="199"/>
      <c r="S574" s="173"/>
      <c r="T574" s="121"/>
      <c r="U574" s="173"/>
      <c r="V574" s="121"/>
      <c r="W574" s="121"/>
      <c r="X574" s="121"/>
      <c r="Y574" s="121"/>
      <c r="Z574" s="121"/>
      <c r="AA574" s="121"/>
      <c r="AB574" s="173"/>
      <c r="AC574" s="173"/>
      <c r="AD574" s="173"/>
      <c r="AE574" s="200" t="str">
        <f>IF(AD574="","",(VLOOKUP(AD574,#REF!,2,FALSE)))</f>
        <v/>
      </c>
      <c r="AF574" s="173"/>
      <c r="AG574" s="173"/>
      <c r="AH574" s="173"/>
      <c r="AI574" s="202"/>
      <c r="AJ574" s="201"/>
      <c r="AK574" s="201"/>
      <c r="AL574" s="201"/>
      <c r="AM574" s="203"/>
      <c r="AN574" s="203"/>
      <c r="AO574" s="203"/>
      <c r="AP574" s="201"/>
      <c r="AQ574" s="201"/>
      <c r="AR574" s="201"/>
      <c r="AS574" s="201"/>
      <c r="AT574" s="201"/>
      <c r="AU574" s="204"/>
      <c r="AV574" s="201"/>
      <c r="AW574" s="121"/>
      <c r="AX574" s="200" t="str">
        <f t="shared" si="25"/>
        <v/>
      </c>
      <c r="AY574" s="201"/>
      <c r="AZ574" s="201"/>
      <c r="BA574" s="201"/>
      <c r="BB574" s="201"/>
      <c r="BC574" s="204"/>
      <c r="BD574" s="208"/>
      <c r="BE574" s="201"/>
      <c r="BF574" s="201"/>
      <c r="BG574" s="201"/>
      <c r="BH574" s="204"/>
      <c r="BI574" s="201"/>
      <c r="BJ574" s="201"/>
      <c r="BK574" s="201"/>
      <c r="BL574" s="201"/>
      <c r="BM574" s="205"/>
      <c r="BN574" s="201"/>
      <c r="BO574" s="199"/>
      <c r="BP574" s="201"/>
      <c r="BQ574" s="199"/>
      <c r="BR574" s="199"/>
      <c r="BS574" s="199"/>
      <c r="BT574" s="199"/>
      <c r="BU574" s="199"/>
      <c r="BV574" s="199"/>
      <c r="BW574" s="199"/>
      <c r="BX574" s="201"/>
      <c r="CB574" s="214"/>
      <c r="CC574" s="214"/>
      <c r="CD574" s="214"/>
      <c r="CE574" s="215"/>
    </row>
    <row r="575" spans="1:83" s="177" customFormat="1" ht="27" customHeight="1" thickTop="1" thickBot="1" x14ac:dyDescent="0.25">
      <c r="A575" s="191"/>
      <c r="B575" s="173" t="str">
        <f t="shared" si="26"/>
        <v/>
      </c>
      <c r="C575" s="304" t="str">
        <f>IF(D575="","",(VLOOKUP(D575,Lookups!$B$4:$C$2561,2,FALSE)))</f>
        <v/>
      </c>
      <c r="D575" s="366"/>
      <c r="E575" s="173"/>
      <c r="F575" s="199"/>
      <c r="G575" s="173"/>
      <c r="H575" s="199"/>
      <c r="I575" s="173"/>
      <c r="J575" s="200" t="str">
        <f t="shared" si="24"/>
        <v/>
      </c>
      <c r="K575" s="173"/>
      <c r="L575" s="173"/>
      <c r="M575" s="173"/>
      <c r="N575" s="173"/>
      <c r="O575" s="173"/>
      <c r="P575" s="173"/>
      <c r="Q575" s="199"/>
      <c r="R575" s="199"/>
      <c r="S575" s="173"/>
      <c r="T575" s="121"/>
      <c r="U575" s="173"/>
      <c r="V575" s="121"/>
      <c r="W575" s="121"/>
      <c r="X575" s="121"/>
      <c r="Y575" s="121"/>
      <c r="Z575" s="121"/>
      <c r="AA575" s="121"/>
      <c r="AB575" s="173"/>
      <c r="AC575" s="173"/>
      <c r="AD575" s="173"/>
      <c r="AE575" s="200" t="str">
        <f>IF(AD575="","",(VLOOKUP(AD575,#REF!,2,FALSE)))</f>
        <v/>
      </c>
      <c r="AF575" s="173"/>
      <c r="AG575" s="173"/>
      <c r="AH575" s="173"/>
      <c r="AI575" s="202"/>
      <c r="AJ575" s="201"/>
      <c r="AK575" s="201"/>
      <c r="AL575" s="201"/>
      <c r="AM575" s="203"/>
      <c r="AN575" s="203"/>
      <c r="AO575" s="203"/>
      <c r="AP575" s="201"/>
      <c r="AQ575" s="201"/>
      <c r="AR575" s="201"/>
      <c r="AS575" s="201"/>
      <c r="AT575" s="201"/>
      <c r="AU575" s="204"/>
      <c r="AV575" s="201"/>
      <c r="AW575" s="121"/>
      <c r="AX575" s="200" t="str">
        <f t="shared" si="25"/>
        <v/>
      </c>
      <c r="AY575" s="201"/>
      <c r="AZ575" s="201"/>
      <c r="BA575" s="201"/>
      <c r="BB575" s="201"/>
      <c r="BC575" s="204"/>
      <c r="BD575" s="208"/>
      <c r="BE575" s="201"/>
      <c r="BF575" s="201"/>
      <c r="BG575" s="201"/>
      <c r="BH575" s="204"/>
      <c r="BI575" s="201"/>
      <c r="BJ575" s="201"/>
      <c r="BK575" s="201"/>
      <c r="BL575" s="201"/>
      <c r="BM575" s="205"/>
      <c r="BN575" s="201"/>
      <c r="BO575" s="199"/>
      <c r="BP575" s="201"/>
      <c r="BQ575" s="199"/>
      <c r="BR575" s="199"/>
      <c r="BS575" s="199"/>
      <c r="BT575" s="199"/>
      <c r="BU575" s="199"/>
      <c r="BV575" s="199"/>
      <c r="BW575" s="199"/>
      <c r="BX575" s="201"/>
      <c r="CB575" s="214"/>
      <c r="CC575" s="214"/>
      <c r="CD575" s="214"/>
      <c r="CE575" s="215"/>
    </row>
    <row r="576" spans="1:83" s="177" customFormat="1" ht="27" customHeight="1" thickTop="1" thickBot="1" x14ac:dyDescent="0.25">
      <c r="A576" s="191"/>
      <c r="B576" s="173" t="str">
        <f t="shared" si="26"/>
        <v/>
      </c>
      <c r="C576" s="304" t="str">
        <f>IF(D576="","",(VLOOKUP(D576,Lookups!$B$4:$C$2561,2,FALSE)))</f>
        <v/>
      </c>
      <c r="D576" s="366"/>
      <c r="E576" s="173"/>
      <c r="F576" s="199"/>
      <c r="G576" s="173"/>
      <c r="H576" s="199"/>
      <c r="I576" s="173"/>
      <c r="J576" s="200" t="str">
        <f t="shared" si="24"/>
        <v/>
      </c>
      <c r="K576" s="173"/>
      <c r="L576" s="173"/>
      <c r="M576" s="173"/>
      <c r="N576" s="173"/>
      <c r="O576" s="173"/>
      <c r="P576" s="173"/>
      <c r="Q576" s="199"/>
      <c r="R576" s="199"/>
      <c r="S576" s="173"/>
      <c r="T576" s="121"/>
      <c r="U576" s="173"/>
      <c r="V576" s="121"/>
      <c r="W576" s="121"/>
      <c r="X576" s="121"/>
      <c r="Y576" s="121"/>
      <c r="Z576" s="121"/>
      <c r="AA576" s="121"/>
      <c r="AB576" s="173"/>
      <c r="AC576" s="173"/>
      <c r="AD576" s="173"/>
      <c r="AE576" s="200" t="str">
        <f>IF(AD576="","",(VLOOKUP(AD576,#REF!,2,FALSE)))</f>
        <v/>
      </c>
      <c r="AF576" s="173"/>
      <c r="AG576" s="173"/>
      <c r="AH576" s="173"/>
      <c r="AI576" s="202"/>
      <c r="AJ576" s="201"/>
      <c r="AK576" s="201"/>
      <c r="AL576" s="201"/>
      <c r="AM576" s="203"/>
      <c r="AN576" s="203"/>
      <c r="AO576" s="203"/>
      <c r="AP576" s="201"/>
      <c r="AQ576" s="201"/>
      <c r="AR576" s="201"/>
      <c r="AS576" s="201"/>
      <c r="AT576" s="201"/>
      <c r="AU576" s="204"/>
      <c r="AV576" s="201"/>
      <c r="AW576" s="121"/>
      <c r="AX576" s="200" t="str">
        <f t="shared" si="25"/>
        <v/>
      </c>
      <c r="AY576" s="201"/>
      <c r="AZ576" s="201"/>
      <c r="BA576" s="201"/>
      <c r="BB576" s="201"/>
      <c r="BC576" s="204"/>
      <c r="BD576" s="208"/>
      <c r="BE576" s="201"/>
      <c r="BF576" s="201"/>
      <c r="BG576" s="201"/>
      <c r="BH576" s="204"/>
      <c r="BI576" s="201"/>
      <c r="BJ576" s="201"/>
      <c r="BK576" s="201"/>
      <c r="BL576" s="201"/>
      <c r="BM576" s="205"/>
      <c r="BN576" s="201"/>
      <c r="BO576" s="199"/>
      <c r="BP576" s="201"/>
      <c r="BQ576" s="199"/>
      <c r="BR576" s="199"/>
      <c r="BS576" s="199"/>
      <c r="BT576" s="199"/>
      <c r="BU576" s="199"/>
      <c r="BV576" s="199"/>
      <c r="BW576" s="199"/>
      <c r="BX576" s="201"/>
      <c r="CB576" s="214"/>
      <c r="CC576" s="214"/>
      <c r="CD576" s="214"/>
      <c r="CE576" s="215"/>
    </row>
    <row r="577" spans="1:83" s="177" customFormat="1" ht="27" customHeight="1" thickTop="1" thickBot="1" x14ac:dyDescent="0.25">
      <c r="A577" s="191"/>
      <c r="B577" s="173" t="str">
        <f t="shared" si="26"/>
        <v/>
      </c>
      <c r="C577" s="304" t="str">
        <f>IF(D577="","",(VLOOKUP(D577,Lookups!$B$4:$C$2561,2,FALSE)))</f>
        <v/>
      </c>
      <c r="D577" s="366"/>
      <c r="E577" s="173"/>
      <c r="F577" s="199"/>
      <c r="G577" s="173"/>
      <c r="H577" s="199"/>
      <c r="I577" s="173"/>
      <c r="J577" s="200" t="str">
        <f t="shared" si="24"/>
        <v/>
      </c>
      <c r="K577" s="173"/>
      <c r="L577" s="173"/>
      <c r="M577" s="173"/>
      <c r="N577" s="173"/>
      <c r="O577" s="173"/>
      <c r="P577" s="173"/>
      <c r="Q577" s="199"/>
      <c r="R577" s="199"/>
      <c r="S577" s="173"/>
      <c r="T577" s="121"/>
      <c r="U577" s="173"/>
      <c r="V577" s="121"/>
      <c r="W577" s="121"/>
      <c r="X577" s="121"/>
      <c r="Y577" s="121"/>
      <c r="Z577" s="121"/>
      <c r="AA577" s="121"/>
      <c r="AB577" s="173"/>
      <c r="AC577" s="173"/>
      <c r="AD577" s="173"/>
      <c r="AE577" s="200" t="str">
        <f>IF(AD577="","",(VLOOKUP(AD577,#REF!,2,FALSE)))</f>
        <v/>
      </c>
      <c r="AF577" s="173"/>
      <c r="AG577" s="173"/>
      <c r="AH577" s="173"/>
      <c r="AI577" s="202"/>
      <c r="AJ577" s="201"/>
      <c r="AK577" s="201"/>
      <c r="AL577" s="201"/>
      <c r="AM577" s="203"/>
      <c r="AN577" s="203"/>
      <c r="AO577" s="203"/>
      <c r="AP577" s="201"/>
      <c r="AQ577" s="201"/>
      <c r="AR577" s="201"/>
      <c r="AS577" s="201"/>
      <c r="AT577" s="201"/>
      <c r="AU577" s="204"/>
      <c r="AV577" s="201"/>
      <c r="AW577" s="121"/>
      <c r="AX577" s="200" t="str">
        <f t="shared" si="25"/>
        <v/>
      </c>
      <c r="AY577" s="201"/>
      <c r="AZ577" s="201"/>
      <c r="BA577" s="201"/>
      <c r="BB577" s="201"/>
      <c r="BC577" s="204"/>
      <c r="BD577" s="208"/>
      <c r="BE577" s="201"/>
      <c r="BF577" s="201"/>
      <c r="BG577" s="201"/>
      <c r="BH577" s="204"/>
      <c r="BI577" s="201"/>
      <c r="BJ577" s="201"/>
      <c r="BK577" s="201"/>
      <c r="BL577" s="201"/>
      <c r="BM577" s="205"/>
      <c r="BN577" s="201"/>
      <c r="BO577" s="199"/>
      <c r="BP577" s="201"/>
      <c r="BQ577" s="199"/>
      <c r="BR577" s="199"/>
      <c r="BS577" s="199"/>
      <c r="BT577" s="199"/>
      <c r="BU577" s="199"/>
      <c r="BV577" s="199"/>
      <c r="BW577" s="199"/>
      <c r="BX577" s="201"/>
      <c r="CB577" s="214"/>
      <c r="CC577" s="214"/>
      <c r="CD577" s="214"/>
      <c r="CE577" s="215"/>
    </row>
    <row r="578" spans="1:83" s="177" customFormat="1" ht="27" customHeight="1" thickTop="1" thickBot="1" x14ac:dyDescent="0.25">
      <c r="A578" s="191"/>
      <c r="B578" s="173" t="str">
        <f t="shared" si="26"/>
        <v/>
      </c>
      <c r="C578" s="304" t="str">
        <f>IF(D578="","",(VLOOKUP(D578,Lookups!$B$4:$C$2561,2,FALSE)))</f>
        <v/>
      </c>
      <c r="D578" s="366"/>
      <c r="E578" s="173"/>
      <c r="F578" s="199"/>
      <c r="G578" s="173"/>
      <c r="H578" s="199"/>
      <c r="I578" s="173"/>
      <c r="J578" s="200" t="str">
        <f t="shared" si="24"/>
        <v/>
      </c>
      <c r="K578" s="173"/>
      <c r="L578" s="173"/>
      <c r="M578" s="173"/>
      <c r="N578" s="173"/>
      <c r="O578" s="173"/>
      <c r="P578" s="173"/>
      <c r="Q578" s="199"/>
      <c r="R578" s="199"/>
      <c r="S578" s="173"/>
      <c r="T578" s="121"/>
      <c r="U578" s="173"/>
      <c r="V578" s="121"/>
      <c r="W578" s="121"/>
      <c r="X578" s="121"/>
      <c r="Y578" s="121"/>
      <c r="Z578" s="121"/>
      <c r="AA578" s="121"/>
      <c r="AB578" s="173"/>
      <c r="AC578" s="173"/>
      <c r="AD578" s="173"/>
      <c r="AE578" s="200" t="str">
        <f>IF(AD578="","",(VLOOKUP(AD578,#REF!,2,FALSE)))</f>
        <v/>
      </c>
      <c r="AF578" s="173"/>
      <c r="AG578" s="173"/>
      <c r="AH578" s="173"/>
      <c r="AI578" s="202"/>
      <c r="AJ578" s="201"/>
      <c r="AK578" s="201"/>
      <c r="AL578" s="201"/>
      <c r="AM578" s="203"/>
      <c r="AN578" s="203"/>
      <c r="AO578" s="203"/>
      <c r="AP578" s="201"/>
      <c r="AQ578" s="201"/>
      <c r="AR578" s="201"/>
      <c r="AS578" s="201"/>
      <c r="AT578" s="201"/>
      <c r="AU578" s="204"/>
      <c r="AV578" s="201"/>
      <c r="AW578" s="121"/>
      <c r="AX578" s="200" t="str">
        <f t="shared" si="25"/>
        <v/>
      </c>
      <c r="AY578" s="201"/>
      <c r="AZ578" s="201"/>
      <c r="BA578" s="201"/>
      <c r="BB578" s="201"/>
      <c r="BC578" s="204"/>
      <c r="BD578" s="208"/>
      <c r="BE578" s="201"/>
      <c r="BF578" s="201"/>
      <c r="BG578" s="201"/>
      <c r="BH578" s="204"/>
      <c r="BI578" s="201"/>
      <c r="BJ578" s="201"/>
      <c r="BK578" s="201"/>
      <c r="BL578" s="201"/>
      <c r="BM578" s="205"/>
      <c r="BN578" s="201"/>
      <c r="BO578" s="199"/>
      <c r="BP578" s="201"/>
      <c r="BQ578" s="199"/>
      <c r="BR578" s="199"/>
      <c r="BS578" s="199"/>
      <c r="BT578" s="199"/>
      <c r="BU578" s="199"/>
      <c r="BV578" s="199"/>
      <c r="BW578" s="199"/>
      <c r="BX578" s="201"/>
      <c r="CB578" s="214"/>
      <c r="CC578" s="214"/>
      <c r="CD578" s="214"/>
      <c r="CE578" s="215"/>
    </row>
    <row r="579" spans="1:83" s="177" customFormat="1" ht="27" customHeight="1" thickTop="1" thickBot="1" x14ac:dyDescent="0.25">
      <c r="A579" s="191"/>
      <c r="B579" s="173" t="str">
        <f t="shared" si="26"/>
        <v/>
      </c>
      <c r="C579" s="304" t="str">
        <f>IF(D579="","",(VLOOKUP(D579,Lookups!$B$4:$C$2561,2,FALSE)))</f>
        <v/>
      </c>
      <c r="D579" s="366"/>
      <c r="E579" s="173"/>
      <c r="F579" s="199"/>
      <c r="G579" s="173"/>
      <c r="H579" s="199"/>
      <c r="I579" s="173"/>
      <c r="J579" s="200" t="str">
        <f t="shared" si="24"/>
        <v/>
      </c>
      <c r="K579" s="173"/>
      <c r="L579" s="173"/>
      <c r="M579" s="173"/>
      <c r="N579" s="173"/>
      <c r="O579" s="173"/>
      <c r="P579" s="173"/>
      <c r="Q579" s="199"/>
      <c r="R579" s="199"/>
      <c r="S579" s="173"/>
      <c r="T579" s="121"/>
      <c r="U579" s="173"/>
      <c r="V579" s="121"/>
      <c r="W579" s="121"/>
      <c r="X579" s="121"/>
      <c r="Y579" s="121"/>
      <c r="Z579" s="121"/>
      <c r="AA579" s="121"/>
      <c r="AB579" s="173"/>
      <c r="AC579" s="173"/>
      <c r="AD579" s="173"/>
      <c r="AE579" s="200" t="str">
        <f>IF(AD579="","",(VLOOKUP(AD579,#REF!,2,FALSE)))</f>
        <v/>
      </c>
      <c r="AF579" s="173"/>
      <c r="AG579" s="173"/>
      <c r="AH579" s="173"/>
      <c r="AI579" s="202"/>
      <c r="AJ579" s="201"/>
      <c r="AK579" s="201"/>
      <c r="AL579" s="201"/>
      <c r="AM579" s="203"/>
      <c r="AN579" s="203"/>
      <c r="AO579" s="203"/>
      <c r="AP579" s="201"/>
      <c r="AQ579" s="201"/>
      <c r="AR579" s="201"/>
      <c r="AS579" s="201"/>
      <c r="AT579" s="201"/>
      <c r="AU579" s="204"/>
      <c r="AV579" s="201"/>
      <c r="AW579" s="121"/>
      <c r="AX579" s="200" t="str">
        <f t="shared" si="25"/>
        <v/>
      </c>
      <c r="AY579" s="201"/>
      <c r="AZ579" s="201"/>
      <c r="BA579" s="201"/>
      <c r="BB579" s="201"/>
      <c r="BC579" s="204"/>
      <c r="BD579" s="208"/>
      <c r="BE579" s="201"/>
      <c r="BF579" s="201"/>
      <c r="BG579" s="201"/>
      <c r="BH579" s="204"/>
      <c r="BI579" s="201"/>
      <c r="BJ579" s="201"/>
      <c r="BK579" s="201"/>
      <c r="BL579" s="201"/>
      <c r="BM579" s="205"/>
      <c r="BN579" s="201"/>
      <c r="BO579" s="199"/>
      <c r="BP579" s="201"/>
      <c r="BQ579" s="199"/>
      <c r="BR579" s="199"/>
      <c r="BS579" s="199"/>
      <c r="BT579" s="199"/>
      <c r="BU579" s="199"/>
      <c r="BV579" s="199"/>
      <c r="BW579" s="199"/>
      <c r="BX579" s="201"/>
      <c r="CB579" s="214"/>
      <c r="CC579" s="214"/>
      <c r="CD579" s="214"/>
      <c r="CE579" s="215"/>
    </row>
    <row r="580" spans="1:83" s="177" customFormat="1" ht="27" customHeight="1" thickTop="1" thickBot="1" x14ac:dyDescent="0.25">
      <c r="A580" s="191"/>
      <c r="B580" s="173" t="str">
        <f t="shared" si="26"/>
        <v/>
      </c>
      <c r="C580" s="304" t="str">
        <f>IF(D580="","",(VLOOKUP(D580,Lookups!$B$4:$C$2561,2,FALSE)))</f>
        <v/>
      </c>
      <c r="D580" s="366"/>
      <c r="E580" s="173"/>
      <c r="F580" s="199"/>
      <c r="G580" s="173"/>
      <c r="H580" s="199"/>
      <c r="I580" s="173"/>
      <c r="J580" s="200" t="str">
        <f t="shared" si="24"/>
        <v/>
      </c>
      <c r="K580" s="173"/>
      <c r="L580" s="173"/>
      <c r="M580" s="173"/>
      <c r="N580" s="173"/>
      <c r="O580" s="173"/>
      <c r="P580" s="173"/>
      <c r="Q580" s="199"/>
      <c r="R580" s="199"/>
      <c r="S580" s="173"/>
      <c r="T580" s="121"/>
      <c r="U580" s="173"/>
      <c r="V580" s="121"/>
      <c r="W580" s="121"/>
      <c r="X580" s="121"/>
      <c r="Y580" s="121"/>
      <c r="Z580" s="121"/>
      <c r="AA580" s="121"/>
      <c r="AB580" s="173"/>
      <c r="AC580" s="173"/>
      <c r="AD580" s="173"/>
      <c r="AE580" s="200" t="str">
        <f>IF(AD580="","",(VLOOKUP(AD580,#REF!,2,FALSE)))</f>
        <v/>
      </c>
      <c r="AF580" s="173"/>
      <c r="AG580" s="173"/>
      <c r="AH580" s="173"/>
      <c r="AI580" s="202"/>
      <c r="AJ580" s="201"/>
      <c r="AK580" s="201"/>
      <c r="AL580" s="201"/>
      <c r="AM580" s="203"/>
      <c r="AN580" s="203"/>
      <c r="AO580" s="203"/>
      <c r="AP580" s="201"/>
      <c r="AQ580" s="201"/>
      <c r="AR580" s="201"/>
      <c r="AS580" s="201"/>
      <c r="AT580" s="201"/>
      <c r="AU580" s="204"/>
      <c r="AV580" s="201"/>
      <c r="AW580" s="121"/>
      <c r="AX580" s="200" t="str">
        <f t="shared" si="25"/>
        <v/>
      </c>
      <c r="AY580" s="201"/>
      <c r="AZ580" s="201"/>
      <c r="BA580" s="201"/>
      <c r="BB580" s="201"/>
      <c r="BC580" s="204"/>
      <c r="BD580" s="208"/>
      <c r="BE580" s="201"/>
      <c r="BF580" s="201"/>
      <c r="BG580" s="201"/>
      <c r="BH580" s="204"/>
      <c r="BI580" s="201"/>
      <c r="BJ580" s="201"/>
      <c r="BK580" s="201"/>
      <c r="BL580" s="201"/>
      <c r="BM580" s="205"/>
      <c r="BN580" s="201"/>
      <c r="BO580" s="199"/>
      <c r="BP580" s="201"/>
      <c r="BQ580" s="199"/>
      <c r="BR580" s="199"/>
      <c r="BS580" s="199"/>
      <c r="BT580" s="199"/>
      <c r="BU580" s="199"/>
      <c r="BV580" s="199"/>
      <c r="BW580" s="199"/>
      <c r="BX580" s="201"/>
      <c r="CB580" s="214"/>
      <c r="CC580" s="214"/>
      <c r="CD580" s="214"/>
      <c r="CE580" s="215"/>
    </row>
    <row r="581" spans="1:83" s="177" customFormat="1" ht="27" customHeight="1" thickTop="1" thickBot="1" x14ac:dyDescent="0.25">
      <c r="A581" s="191"/>
      <c r="B581" s="173" t="str">
        <f t="shared" si="26"/>
        <v/>
      </c>
      <c r="C581" s="304" t="str">
        <f>IF(D581="","",(VLOOKUP(D581,Lookups!$B$4:$C$2561,2,FALSE)))</f>
        <v/>
      </c>
      <c r="D581" s="366"/>
      <c r="E581" s="173"/>
      <c r="F581" s="199"/>
      <c r="G581" s="173"/>
      <c r="H581" s="199"/>
      <c r="I581" s="173"/>
      <c r="J581" s="200" t="str">
        <f t="shared" si="24"/>
        <v/>
      </c>
      <c r="K581" s="173"/>
      <c r="L581" s="173"/>
      <c r="M581" s="173"/>
      <c r="N581" s="173"/>
      <c r="O581" s="173"/>
      <c r="P581" s="173"/>
      <c r="Q581" s="199"/>
      <c r="R581" s="199"/>
      <c r="S581" s="173"/>
      <c r="T581" s="121"/>
      <c r="U581" s="173"/>
      <c r="V581" s="121"/>
      <c r="W581" s="121"/>
      <c r="X581" s="121"/>
      <c r="Y581" s="121"/>
      <c r="Z581" s="121"/>
      <c r="AA581" s="121"/>
      <c r="AB581" s="173"/>
      <c r="AC581" s="173"/>
      <c r="AD581" s="173"/>
      <c r="AE581" s="200" t="str">
        <f>IF(AD581="","",(VLOOKUP(AD581,#REF!,2,FALSE)))</f>
        <v/>
      </c>
      <c r="AF581" s="173"/>
      <c r="AG581" s="173"/>
      <c r="AH581" s="173"/>
      <c r="AI581" s="202"/>
      <c r="AJ581" s="201"/>
      <c r="AK581" s="201"/>
      <c r="AL581" s="201"/>
      <c r="AM581" s="203"/>
      <c r="AN581" s="203"/>
      <c r="AO581" s="203"/>
      <c r="AP581" s="201"/>
      <c r="AQ581" s="201"/>
      <c r="AR581" s="201"/>
      <c r="AS581" s="201"/>
      <c r="AT581" s="201"/>
      <c r="AU581" s="204"/>
      <c r="AV581" s="201"/>
      <c r="AW581" s="121"/>
      <c r="AX581" s="200" t="str">
        <f t="shared" si="25"/>
        <v/>
      </c>
      <c r="AY581" s="201"/>
      <c r="AZ581" s="201"/>
      <c r="BA581" s="201"/>
      <c r="BB581" s="201"/>
      <c r="BC581" s="204"/>
      <c r="BD581" s="208"/>
      <c r="BE581" s="201"/>
      <c r="BF581" s="201"/>
      <c r="BG581" s="201"/>
      <c r="BH581" s="204"/>
      <c r="BI581" s="201"/>
      <c r="BJ581" s="201"/>
      <c r="BK581" s="201"/>
      <c r="BL581" s="201"/>
      <c r="BM581" s="205"/>
      <c r="BN581" s="201"/>
      <c r="BO581" s="199"/>
      <c r="BP581" s="201"/>
      <c r="BQ581" s="199"/>
      <c r="BR581" s="199"/>
      <c r="BS581" s="199"/>
      <c r="BT581" s="199"/>
      <c r="BU581" s="199"/>
      <c r="BV581" s="199"/>
      <c r="BW581" s="199"/>
      <c r="BX581" s="201"/>
      <c r="CB581" s="214"/>
      <c r="CC581" s="214"/>
      <c r="CD581" s="214"/>
      <c r="CE581" s="215"/>
    </row>
    <row r="582" spans="1:83" s="177" customFormat="1" ht="27" customHeight="1" thickTop="1" thickBot="1" x14ac:dyDescent="0.25">
      <c r="A582" s="191"/>
      <c r="B582" s="173" t="str">
        <f t="shared" si="26"/>
        <v/>
      </c>
      <c r="C582" s="304" t="str">
        <f>IF(D582="","",(VLOOKUP(D582,Lookups!$B$4:$C$2561,2,FALSE)))</f>
        <v/>
      </c>
      <c r="D582" s="366"/>
      <c r="E582" s="173"/>
      <c r="F582" s="199"/>
      <c r="G582" s="173"/>
      <c r="H582" s="199"/>
      <c r="I582" s="173"/>
      <c r="J582" s="200" t="str">
        <f t="shared" ref="J582:J645" si="27">IF(I582="","",(VLOOKUP(I582,WallTypeDesc,2,FALSE)))</f>
        <v/>
      </c>
      <c r="K582" s="173"/>
      <c r="L582" s="173"/>
      <c r="M582" s="173"/>
      <c r="N582" s="173"/>
      <c r="O582" s="173"/>
      <c r="P582" s="173"/>
      <c r="Q582" s="199"/>
      <c r="R582" s="199"/>
      <c r="S582" s="173"/>
      <c r="T582" s="121"/>
      <c r="U582" s="173"/>
      <c r="V582" s="121"/>
      <c r="W582" s="121"/>
      <c r="X582" s="121"/>
      <c r="Y582" s="121"/>
      <c r="Z582" s="121"/>
      <c r="AA582" s="121"/>
      <c r="AB582" s="173"/>
      <c r="AC582" s="173"/>
      <c r="AD582" s="173"/>
      <c r="AE582" s="200" t="str">
        <f>IF(AD582="","",(VLOOKUP(AD582,#REF!,2,FALSE)))</f>
        <v/>
      </c>
      <c r="AF582" s="173"/>
      <c r="AG582" s="173"/>
      <c r="AH582" s="173"/>
      <c r="AI582" s="202"/>
      <c r="AJ582" s="201"/>
      <c r="AK582" s="201"/>
      <c r="AL582" s="201"/>
      <c r="AM582" s="203"/>
      <c r="AN582" s="203"/>
      <c r="AO582" s="203"/>
      <c r="AP582" s="201"/>
      <c r="AQ582" s="201"/>
      <c r="AR582" s="201"/>
      <c r="AS582" s="201"/>
      <c r="AT582" s="201"/>
      <c r="AU582" s="204"/>
      <c r="AV582" s="201"/>
      <c r="AW582" s="121"/>
      <c r="AX582" s="200" t="str">
        <f t="shared" ref="AX582:AX645" si="28">IF(AW582="","",(VLOOKUP(AW582,MsMaterialDesc,2,FALSE)))</f>
        <v/>
      </c>
      <c r="AY582" s="201"/>
      <c r="AZ582" s="201"/>
      <c r="BA582" s="201"/>
      <c r="BB582" s="201"/>
      <c r="BC582" s="204"/>
      <c r="BD582" s="208"/>
      <c r="BE582" s="201"/>
      <c r="BF582" s="201"/>
      <c r="BG582" s="201"/>
      <c r="BH582" s="204"/>
      <c r="BI582" s="201"/>
      <c r="BJ582" s="201"/>
      <c r="BK582" s="201"/>
      <c r="BL582" s="201"/>
      <c r="BM582" s="205"/>
      <c r="BN582" s="201"/>
      <c r="BO582" s="199"/>
      <c r="BP582" s="201"/>
      <c r="BQ582" s="199"/>
      <c r="BR582" s="199"/>
      <c r="BS582" s="199"/>
      <c r="BT582" s="199"/>
      <c r="BU582" s="199"/>
      <c r="BV582" s="199"/>
      <c r="BW582" s="199"/>
      <c r="BX582" s="201"/>
      <c r="CB582" s="214"/>
      <c r="CC582" s="214"/>
      <c r="CD582" s="214"/>
      <c r="CE582" s="215"/>
    </row>
    <row r="583" spans="1:83" s="177" customFormat="1" ht="27" customHeight="1" thickTop="1" thickBot="1" x14ac:dyDescent="0.25">
      <c r="A583" s="191"/>
      <c r="B583" s="173" t="str">
        <f t="shared" ref="B583:B646" si="29">IF(A583="ADD","0","")</f>
        <v/>
      </c>
      <c r="C583" s="304" t="str">
        <f>IF(D583="","",(VLOOKUP(D583,Lookups!$B$4:$C$2561,2,FALSE)))</f>
        <v/>
      </c>
      <c r="D583" s="366"/>
      <c r="E583" s="173"/>
      <c r="F583" s="199"/>
      <c r="G583" s="173"/>
      <c r="H583" s="199"/>
      <c r="I583" s="173"/>
      <c r="J583" s="200" t="str">
        <f t="shared" si="27"/>
        <v/>
      </c>
      <c r="K583" s="173"/>
      <c r="L583" s="173"/>
      <c r="M583" s="173"/>
      <c r="N583" s="173"/>
      <c r="O583" s="173"/>
      <c r="P583" s="173"/>
      <c r="Q583" s="199"/>
      <c r="R583" s="199"/>
      <c r="S583" s="173"/>
      <c r="T583" s="121"/>
      <c r="U583" s="173"/>
      <c r="V583" s="121"/>
      <c r="W583" s="121"/>
      <c r="X583" s="121"/>
      <c r="Y583" s="121"/>
      <c r="Z583" s="121"/>
      <c r="AA583" s="121"/>
      <c r="AB583" s="173"/>
      <c r="AC583" s="173"/>
      <c r="AD583" s="173"/>
      <c r="AE583" s="200" t="str">
        <f>IF(AD583="","",(VLOOKUP(AD583,#REF!,2,FALSE)))</f>
        <v/>
      </c>
      <c r="AF583" s="173"/>
      <c r="AG583" s="173"/>
      <c r="AH583" s="173"/>
      <c r="AI583" s="202"/>
      <c r="AJ583" s="201"/>
      <c r="AK583" s="201"/>
      <c r="AL583" s="201"/>
      <c r="AM583" s="203"/>
      <c r="AN583" s="203"/>
      <c r="AO583" s="203"/>
      <c r="AP583" s="201"/>
      <c r="AQ583" s="201"/>
      <c r="AR583" s="201"/>
      <c r="AS583" s="201"/>
      <c r="AT583" s="201"/>
      <c r="AU583" s="204"/>
      <c r="AV583" s="201"/>
      <c r="AW583" s="121"/>
      <c r="AX583" s="200" t="str">
        <f t="shared" si="28"/>
        <v/>
      </c>
      <c r="AY583" s="201"/>
      <c r="AZ583" s="201"/>
      <c r="BA583" s="201"/>
      <c r="BB583" s="201"/>
      <c r="BC583" s="204"/>
      <c r="BD583" s="208"/>
      <c r="BE583" s="201"/>
      <c r="BF583" s="201"/>
      <c r="BG583" s="201"/>
      <c r="BH583" s="204"/>
      <c r="BI583" s="201"/>
      <c r="BJ583" s="201"/>
      <c r="BK583" s="201"/>
      <c r="BL583" s="201"/>
      <c r="BM583" s="205"/>
      <c r="BN583" s="201"/>
      <c r="BO583" s="199"/>
      <c r="BP583" s="201"/>
      <c r="BQ583" s="199"/>
      <c r="BR583" s="199"/>
      <c r="BS583" s="199"/>
      <c r="BT583" s="199"/>
      <c r="BU583" s="199"/>
      <c r="BV583" s="199"/>
      <c r="BW583" s="199"/>
      <c r="BX583" s="201"/>
      <c r="CB583" s="214"/>
      <c r="CC583" s="214"/>
      <c r="CD583" s="214"/>
      <c r="CE583" s="215"/>
    </row>
    <row r="584" spans="1:83" s="177" customFormat="1" ht="27" customHeight="1" thickTop="1" thickBot="1" x14ac:dyDescent="0.25">
      <c r="A584" s="191"/>
      <c r="B584" s="173" t="str">
        <f t="shared" si="29"/>
        <v/>
      </c>
      <c r="C584" s="304" t="str">
        <f>IF(D584="","",(VLOOKUP(D584,Lookups!$B$4:$C$2561,2,FALSE)))</f>
        <v/>
      </c>
      <c r="D584" s="366"/>
      <c r="E584" s="173"/>
      <c r="F584" s="199"/>
      <c r="G584" s="173"/>
      <c r="H584" s="199"/>
      <c r="I584" s="173"/>
      <c r="J584" s="200" t="str">
        <f t="shared" si="27"/>
        <v/>
      </c>
      <c r="K584" s="173"/>
      <c r="L584" s="173"/>
      <c r="M584" s="173"/>
      <c r="N584" s="173"/>
      <c r="O584" s="173"/>
      <c r="P584" s="173"/>
      <c r="Q584" s="199"/>
      <c r="R584" s="199"/>
      <c r="S584" s="173"/>
      <c r="T584" s="121"/>
      <c r="U584" s="173"/>
      <c r="V584" s="121"/>
      <c r="W584" s="121"/>
      <c r="X584" s="121"/>
      <c r="Y584" s="121"/>
      <c r="Z584" s="121"/>
      <c r="AA584" s="121"/>
      <c r="AB584" s="173"/>
      <c r="AC584" s="173"/>
      <c r="AD584" s="173"/>
      <c r="AE584" s="200" t="str">
        <f>IF(AD584="","",(VLOOKUP(AD584,#REF!,2,FALSE)))</f>
        <v/>
      </c>
      <c r="AF584" s="173"/>
      <c r="AG584" s="173"/>
      <c r="AH584" s="173"/>
      <c r="AI584" s="202"/>
      <c r="AJ584" s="201"/>
      <c r="AK584" s="201"/>
      <c r="AL584" s="201"/>
      <c r="AM584" s="203"/>
      <c r="AN584" s="203"/>
      <c r="AO584" s="203"/>
      <c r="AP584" s="201"/>
      <c r="AQ584" s="201"/>
      <c r="AR584" s="201"/>
      <c r="AS584" s="201"/>
      <c r="AT584" s="201"/>
      <c r="AU584" s="204"/>
      <c r="AV584" s="201"/>
      <c r="AW584" s="121"/>
      <c r="AX584" s="200" t="str">
        <f t="shared" si="28"/>
        <v/>
      </c>
      <c r="AY584" s="201"/>
      <c r="AZ584" s="201"/>
      <c r="BA584" s="201"/>
      <c r="BB584" s="201"/>
      <c r="BC584" s="204"/>
      <c r="BD584" s="208"/>
      <c r="BE584" s="201"/>
      <c r="BF584" s="201"/>
      <c r="BG584" s="201"/>
      <c r="BH584" s="204"/>
      <c r="BI584" s="201"/>
      <c r="BJ584" s="201"/>
      <c r="BK584" s="201"/>
      <c r="BL584" s="201"/>
      <c r="BM584" s="205"/>
      <c r="BN584" s="201"/>
      <c r="BO584" s="199"/>
      <c r="BP584" s="201"/>
      <c r="BQ584" s="199"/>
      <c r="BR584" s="199"/>
      <c r="BS584" s="199"/>
      <c r="BT584" s="199"/>
      <c r="BU584" s="199"/>
      <c r="BV584" s="199"/>
      <c r="BW584" s="199"/>
      <c r="BX584" s="201"/>
      <c r="CB584" s="214"/>
      <c r="CC584" s="214"/>
      <c r="CD584" s="214"/>
      <c r="CE584" s="215"/>
    </row>
    <row r="585" spans="1:83" s="177" customFormat="1" ht="27" customHeight="1" thickTop="1" thickBot="1" x14ac:dyDescent="0.25">
      <c r="A585" s="191"/>
      <c r="B585" s="173" t="str">
        <f t="shared" si="29"/>
        <v/>
      </c>
      <c r="C585" s="304" t="str">
        <f>IF(D585="","",(VLOOKUP(D585,Lookups!$B$4:$C$2561,2,FALSE)))</f>
        <v/>
      </c>
      <c r="D585" s="366"/>
      <c r="E585" s="173"/>
      <c r="F585" s="199"/>
      <c r="G585" s="173"/>
      <c r="H585" s="199"/>
      <c r="I585" s="173"/>
      <c r="J585" s="200" t="str">
        <f t="shared" si="27"/>
        <v/>
      </c>
      <c r="K585" s="173"/>
      <c r="L585" s="173"/>
      <c r="M585" s="173"/>
      <c r="N585" s="173"/>
      <c r="O585" s="173"/>
      <c r="P585" s="173"/>
      <c r="Q585" s="199"/>
      <c r="R585" s="199"/>
      <c r="S585" s="173"/>
      <c r="T585" s="121"/>
      <c r="U585" s="173"/>
      <c r="V585" s="121"/>
      <c r="W585" s="121"/>
      <c r="X585" s="121"/>
      <c r="Y585" s="121"/>
      <c r="Z585" s="121"/>
      <c r="AA585" s="121"/>
      <c r="AB585" s="173"/>
      <c r="AC585" s="173"/>
      <c r="AD585" s="173"/>
      <c r="AE585" s="200" t="str">
        <f>IF(AD585="","",(VLOOKUP(AD585,#REF!,2,FALSE)))</f>
        <v/>
      </c>
      <c r="AF585" s="173"/>
      <c r="AG585" s="173"/>
      <c r="AH585" s="173"/>
      <c r="AI585" s="202"/>
      <c r="AJ585" s="201"/>
      <c r="AK585" s="201"/>
      <c r="AL585" s="201"/>
      <c r="AM585" s="203"/>
      <c r="AN585" s="203"/>
      <c r="AO585" s="203"/>
      <c r="AP585" s="201"/>
      <c r="AQ585" s="201"/>
      <c r="AR585" s="201"/>
      <c r="AS585" s="201"/>
      <c r="AT585" s="201"/>
      <c r="AU585" s="204"/>
      <c r="AV585" s="201"/>
      <c r="AW585" s="121"/>
      <c r="AX585" s="200" t="str">
        <f t="shared" si="28"/>
        <v/>
      </c>
      <c r="AY585" s="201"/>
      <c r="AZ585" s="201"/>
      <c r="BA585" s="201"/>
      <c r="BB585" s="201"/>
      <c r="BC585" s="204"/>
      <c r="BD585" s="208"/>
      <c r="BE585" s="201"/>
      <c r="BF585" s="201"/>
      <c r="BG585" s="201"/>
      <c r="BH585" s="204"/>
      <c r="BI585" s="201"/>
      <c r="BJ585" s="201"/>
      <c r="BK585" s="201"/>
      <c r="BL585" s="201"/>
      <c r="BM585" s="205"/>
      <c r="BN585" s="201"/>
      <c r="BO585" s="199"/>
      <c r="BP585" s="201"/>
      <c r="BQ585" s="199"/>
      <c r="BR585" s="199"/>
      <c r="BS585" s="199"/>
      <c r="BT585" s="199"/>
      <c r="BU585" s="199"/>
      <c r="BV585" s="199"/>
      <c r="BW585" s="199"/>
      <c r="BX585" s="201"/>
      <c r="CB585" s="214"/>
      <c r="CC585" s="214"/>
      <c r="CD585" s="214"/>
      <c r="CE585" s="215"/>
    </row>
    <row r="586" spans="1:83" s="177" customFormat="1" ht="27" customHeight="1" thickTop="1" thickBot="1" x14ac:dyDescent="0.25">
      <c r="A586" s="191"/>
      <c r="B586" s="173" t="str">
        <f t="shared" si="29"/>
        <v/>
      </c>
      <c r="C586" s="304" t="str">
        <f>IF(D586="","",(VLOOKUP(D586,Lookups!$B$4:$C$2561,2,FALSE)))</f>
        <v/>
      </c>
      <c r="D586" s="366"/>
      <c r="E586" s="173"/>
      <c r="F586" s="199"/>
      <c r="G586" s="173"/>
      <c r="H586" s="199"/>
      <c r="I586" s="173"/>
      <c r="J586" s="200" t="str">
        <f t="shared" si="27"/>
        <v/>
      </c>
      <c r="K586" s="173"/>
      <c r="L586" s="173"/>
      <c r="M586" s="173"/>
      <c r="N586" s="173"/>
      <c r="O586" s="173"/>
      <c r="P586" s="173"/>
      <c r="Q586" s="199"/>
      <c r="R586" s="199"/>
      <c r="S586" s="173"/>
      <c r="T586" s="121"/>
      <c r="U586" s="173"/>
      <c r="V586" s="121"/>
      <c r="W586" s="121"/>
      <c r="X586" s="121"/>
      <c r="Y586" s="121"/>
      <c r="Z586" s="121"/>
      <c r="AA586" s="121"/>
      <c r="AB586" s="173"/>
      <c r="AC586" s="173"/>
      <c r="AD586" s="173"/>
      <c r="AE586" s="200" t="str">
        <f>IF(AD586="","",(VLOOKUP(AD586,#REF!,2,FALSE)))</f>
        <v/>
      </c>
      <c r="AF586" s="173"/>
      <c r="AG586" s="173"/>
      <c r="AH586" s="173"/>
      <c r="AI586" s="202"/>
      <c r="AJ586" s="201"/>
      <c r="AK586" s="201"/>
      <c r="AL586" s="201"/>
      <c r="AM586" s="203"/>
      <c r="AN586" s="203"/>
      <c r="AO586" s="203"/>
      <c r="AP586" s="201"/>
      <c r="AQ586" s="201"/>
      <c r="AR586" s="201"/>
      <c r="AS586" s="201"/>
      <c r="AT586" s="201"/>
      <c r="AU586" s="204"/>
      <c r="AV586" s="201"/>
      <c r="AW586" s="121"/>
      <c r="AX586" s="200" t="str">
        <f t="shared" si="28"/>
        <v/>
      </c>
      <c r="AY586" s="201"/>
      <c r="AZ586" s="201"/>
      <c r="BA586" s="201"/>
      <c r="BB586" s="201"/>
      <c r="BC586" s="204"/>
      <c r="BD586" s="208"/>
      <c r="BE586" s="201"/>
      <c r="BF586" s="201"/>
      <c r="BG586" s="201"/>
      <c r="BH586" s="204"/>
      <c r="BI586" s="201"/>
      <c r="BJ586" s="201"/>
      <c r="BK586" s="201"/>
      <c r="BL586" s="201"/>
      <c r="BM586" s="205"/>
      <c r="BN586" s="201"/>
      <c r="BO586" s="199"/>
      <c r="BP586" s="201"/>
      <c r="BQ586" s="199"/>
      <c r="BR586" s="199"/>
      <c r="BS586" s="199"/>
      <c r="BT586" s="199"/>
      <c r="BU586" s="199"/>
      <c r="BV586" s="199"/>
      <c r="BW586" s="199"/>
      <c r="BX586" s="201"/>
      <c r="CB586" s="214"/>
      <c r="CC586" s="214"/>
      <c r="CD586" s="214"/>
      <c r="CE586" s="215"/>
    </row>
    <row r="587" spans="1:83" s="177" customFormat="1" ht="27" customHeight="1" thickTop="1" thickBot="1" x14ac:dyDescent="0.25">
      <c r="A587" s="191"/>
      <c r="B587" s="173" t="str">
        <f t="shared" si="29"/>
        <v/>
      </c>
      <c r="C587" s="304" t="str">
        <f>IF(D587="","",(VLOOKUP(D587,Lookups!$B$4:$C$2561,2,FALSE)))</f>
        <v/>
      </c>
      <c r="D587" s="366"/>
      <c r="E587" s="173"/>
      <c r="F587" s="199"/>
      <c r="G587" s="173"/>
      <c r="H587" s="199"/>
      <c r="I587" s="173"/>
      <c r="J587" s="200" t="str">
        <f t="shared" si="27"/>
        <v/>
      </c>
      <c r="K587" s="173"/>
      <c r="L587" s="173"/>
      <c r="M587" s="173"/>
      <c r="N587" s="173"/>
      <c r="O587" s="173"/>
      <c r="P587" s="173"/>
      <c r="Q587" s="199"/>
      <c r="R587" s="199"/>
      <c r="S587" s="173"/>
      <c r="T587" s="121"/>
      <c r="U587" s="173"/>
      <c r="V587" s="121"/>
      <c r="W587" s="121"/>
      <c r="X587" s="121"/>
      <c r="Y587" s="121"/>
      <c r="Z587" s="121"/>
      <c r="AA587" s="121"/>
      <c r="AB587" s="173"/>
      <c r="AC587" s="173"/>
      <c r="AD587" s="173"/>
      <c r="AE587" s="200" t="str">
        <f>IF(AD587="","",(VLOOKUP(AD587,#REF!,2,FALSE)))</f>
        <v/>
      </c>
      <c r="AF587" s="173"/>
      <c r="AG587" s="173"/>
      <c r="AH587" s="173"/>
      <c r="AI587" s="202"/>
      <c r="AJ587" s="201"/>
      <c r="AK587" s="201"/>
      <c r="AL587" s="201"/>
      <c r="AM587" s="203"/>
      <c r="AN587" s="203"/>
      <c r="AO587" s="203"/>
      <c r="AP587" s="201"/>
      <c r="AQ587" s="201"/>
      <c r="AR587" s="201"/>
      <c r="AS587" s="201"/>
      <c r="AT587" s="201"/>
      <c r="AU587" s="204"/>
      <c r="AV587" s="201"/>
      <c r="AW587" s="121"/>
      <c r="AX587" s="200" t="str">
        <f t="shared" si="28"/>
        <v/>
      </c>
      <c r="AY587" s="201"/>
      <c r="AZ587" s="201"/>
      <c r="BA587" s="201"/>
      <c r="BB587" s="201"/>
      <c r="BC587" s="204"/>
      <c r="BD587" s="208"/>
      <c r="BE587" s="201"/>
      <c r="BF587" s="201"/>
      <c r="BG587" s="201"/>
      <c r="BH587" s="204"/>
      <c r="BI587" s="201"/>
      <c r="BJ587" s="201"/>
      <c r="BK587" s="201"/>
      <c r="BL587" s="201"/>
      <c r="BM587" s="205"/>
      <c r="BN587" s="201"/>
      <c r="BO587" s="199"/>
      <c r="BP587" s="201"/>
      <c r="BQ587" s="199"/>
      <c r="BR587" s="199"/>
      <c r="BS587" s="199"/>
      <c r="BT587" s="199"/>
      <c r="BU587" s="199"/>
      <c r="BV587" s="199"/>
      <c r="BW587" s="199"/>
      <c r="BX587" s="201"/>
      <c r="CB587" s="214"/>
      <c r="CC587" s="214"/>
      <c r="CD587" s="214"/>
      <c r="CE587" s="215"/>
    </row>
    <row r="588" spans="1:83" s="177" customFormat="1" ht="27" customHeight="1" thickTop="1" thickBot="1" x14ac:dyDescent="0.25">
      <c r="A588" s="191"/>
      <c r="B588" s="173" t="str">
        <f t="shared" si="29"/>
        <v/>
      </c>
      <c r="C588" s="304" t="str">
        <f>IF(D588="","",(VLOOKUP(D588,Lookups!$B$4:$C$2561,2,FALSE)))</f>
        <v/>
      </c>
      <c r="D588" s="366"/>
      <c r="E588" s="173"/>
      <c r="F588" s="199"/>
      <c r="G588" s="173"/>
      <c r="H588" s="199"/>
      <c r="I588" s="173"/>
      <c r="J588" s="200" t="str">
        <f t="shared" si="27"/>
        <v/>
      </c>
      <c r="K588" s="173"/>
      <c r="L588" s="173"/>
      <c r="M588" s="173"/>
      <c r="N588" s="173"/>
      <c r="O588" s="173"/>
      <c r="P588" s="173"/>
      <c r="Q588" s="199"/>
      <c r="R588" s="199"/>
      <c r="S588" s="173"/>
      <c r="T588" s="121"/>
      <c r="U588" s="173"/>
      <c r="V588" s="121"/>
      <c r="W588" s="121"/>
      <c r="X588" s="121"/>
      <c r="Y588" s="121"/>
      <c r="Z588" s="121"/>
      <c r="AA588" s="121"/>
      <c r="AB588" s="173"/>
      <c r="AC588" s="173"/>
      <c r="AD588" s="173"/>
      <c r="AE588" s="200" t="str">
        <f>IF(AD588="","",(VLOOKUP(AD588,#REF!,2,FALSE)))</f>
        <v/>
      </c>
      <c r="AF588" s="173"/>
      <c r="AG588" s="173"/>
      <c r="AH588" s="173"/>
      <c r="AI588" s="202"/>
      <c r="AJ588" s="201"/>
      <c r="AK588" s="201"/>
      <c r="AL588" s="201"/>
      <c r="AM588" s="203"/>
      <c r="AN588" s="203"/>
      <c r="AO588" s="203"/>
      <c r="AP588" s="201"/>
      <c r="AQ588" s="201"/>
      <c r="AR588" s="201"/>
      <c r="AS588" s="201"/>
      <c r="AT588" s="201"/>
      <c r="AU588" s="204"/>
      <c r="AV588" s="201"/>
      <c r="AW588" s="121"/>
      <c r="AX588" s="200" t="str">
        <f t="shared" si="28"/>
        <v/>
      </c>
      <c r="AY588" s="201"/>
      <c r="AZ588" s="201"/>
      <c r="BA588" s="201"/>
      <c r="BB588" s="201"/>
      <c r="BC588" s="204"/>
      <c r="BD588" s="208"/>
      <c r="BE588" s="201"/>
      <c r="BF588" s="201"/>
      <c r="BG588" s="201"/>
      <c r="BH588" s="204"/>
      <c r="BI588" s="201"/>
      <c r="BJ588" s="201"/>
      <c r="BK588" s="201"/>
      <c r="BL588" s="201"/>
      <c r="BM588" s="205"/>
      <c r="BN588" s="201"/>
      <c r="BO588" s="199"/>
      <c r="BP588" s="201"/>
      <c r="BQ588" s="199"/>
      <c r="BR588" s="199"/>
      <c r="BS588" s="199"/>
      <c r="BT588" s="199"/>
      <c r="BU588" s="199"/>
      <c r="BV588" s="199"/>
      <c r="BW588" s="199"/>
      <c r="BX588" s="201"/>
      <c r="CB588" s="214"/>
      <c r="CC588" s="214"/>
      <c r="CD588" s="214"/>
      <c r="CE588" s="215"/>
    </row>
    <row r="589" spans="1:83" s="177" customFormat="1" ht="27" customHeight="1" thickTop="1" thickBot="1" x14ac:dyDescent="0.25">
      <c r="A589" s="191"/>
      <c r="B589" s="173" t="str">
        <f t="shared" si="29"/>
        <v/>
      </c>
      <c r="C589" s="304" t="str">
        <f>IF(D589="","",(VLOOKUP(D589,Lookups!$B$4:$C$2561,2,FALSE)))</f>
        <v/>
      </c>
      <c r="D589" s="366"/>
      <c r="E589" s="173"/>
      <c r="F589" s="199"/>
      <c r="G589" s="173"/>
      <c r="H589" s="199"/>
      <c r="I589" s="173"/>
      <c r="J589" s="200" t="str">
        <f t="shared" si="27"/>
        <v/>
      </c>
      <c r="K589" s="173"/>
      <c r="L589" s="173"/>
      <c r="M589" s="173"/>
      <c r="N589" s="173"/>
      <c r="O589" s="173"/>
      <c r="P589" s="173"/>
      <c r="Q589" s="199"/>
      <c r="R589" s="199"/>
      <c r="S589" s="173"/>
      <c r="T589" s="121"/>
      <c r="U589" s="173"/>
      <c r="V589" s="121"/>
      <c r="W589" s="121"/>
      <c r="X589" s="121"/>
      <c r="Y589" s="121"/>
      <c r="Z589" s="121"/>
      <c r="AA589" s="121"/>
      <c r="AB589" s="173"/>
      <c r="AC589" s="173"/>
      <c r="AD589" s="173"/>
      <c r="AE589" s="200" t="str">
        <f>IF(AD589="","",(VLOOKUP(AD589,#REF!,2,FALSE)))</f>
        <v/>
      </c>
      <c r="AF589" s="173"/>
      <c r="AG589" s="173"/>
      <c r="AH589" s="173"/>
      <c r="AI589" s="202"/>
      <c r="AJ589" s="201"/>
      <c r="AK589" s="201"/>
      <c r="AL589" s="201"/>
      <c r="AM589" s="203"/>
      <c r="AN589" s="203"/>
      <c r="AO589" s="203"/>
      <c r="AP589" s="201"/>
      <c r="AQ589" s="201"/>
      <c r="AR589" s="201"/>
      <c r="AS589" s="201"/>
      <c r="AT589" s="201"/>
      <c r="AU589" s="204"/>
      <c r="AV589" s="201"/>
      <c r="AW589" s="121"/>
      <c r="AX589" s="200" t="str">
        <f t="shared" si="28"/>
        <v/>
      </c>
      <c r="AY589" s="201"/>
      <c r="AZ589" s="201"/>
      <c r="BA589" s="201"/>
      <c r="BB589" s="201"/>
      <c r="BC589" s="204"/>
      <c r="BD589" s="208"/>
      <c r="BE589" s="201"/>
      <c r="BF589" s="201"/>
      <c r="BG589" s="201"/>
      <c r="BH589" s="204"/>
      <c r="BI589" s="201"/>
      <c r="BJ589" s="201"/>
      <c r="BK589" s="201"/>
      <c r="BL589" s="201"/>
      <c r="BM589" s="205"/>
      <c r="BN589" s="201"/>
      <c r="BO589" s="199"/>
      <c r="BP589" s="201"/>
      <c r="BQ589" s="199"/>
      <c r="BR589" s="199"/>
      <c r="BS589" s="199"/>
      <c r="BT589" s="199"/>
      <c r="BU589" s="199"/>
      <c r="BV589" s="199"/>
      <c r="BW589" s="199"/>
      <c r="BX589" s="201"/>
      <c r="CB589" s="214"/>
      <c r="CC589" s="214"/>
      <c r="CD589" s="214"/>
      <c r="CE589" s="215"/>
    </row>
    <row r="590" spans="1:83" s="177" customFormat="1" ht="27" customHeight="1" thickTop="1" thickBot="1" x14ac:dyDescent="0.25">
      <c r="A590" s="191"/>
      <c r="B590" s="173" t="str">
        <f t="shared" si="29"/>
        <v/>
      </c>
      <c r="C590" s="304" t="str">
        <f>IF(D590="","",(VLOOKUP(D590,Lookups!$B$4:$C$2561,2,FALSE)))</f>
        <v/>
      </c>
      <c r="D590" s="366"/>
      <c r="E590" s="173"/>
      <c r="F590" s="199"/>
      <c r="G590" s="173"/>
      <c r="H590" s="199"/>
      <c r="I590" s="173"/>
      <c r="J590" s="200" t="str">
        <f t="shared" si="27"/>
        <v/>
      </c>
      <c r="K590" s="173"/>
      <c r="L590" s="173"/>
      <c r="M590" s="173"/>
      <c r="N590" s="173"/>
      <c r="O590" s="173"/>
      <c r="P590" s="173"/>
      <c r="Q590" s="199"/>
      <c r="R590" s="199"/>
      <c r="S590" s="173"/>
      <c r="T590" s="121"/>
      <c r="U590" s="173"/>
      <c r="V590" s="121"/>
      <c r="W590" s="121"/>
      <c r="X590" s="121"/>
      <c r="Y590" s="121"/>
      <c r="Z590" s="121"/>
      <c r="AA590" s="121"/>
      <c r="AB590" s="173"/>
      <c r="AC590" s="173"/>
      <c r="AD590" s="173"/>
      <c r="AE590" s="200" t="str">
        <f>IF(AD590="","",(VLOOKUP(AD590,#REF!,2,FALSE)))</f>
        <v/>
      </c>
      <c r="AF590" s="173"/>
      <c r="AG590" s="173"/>
      <c r="AH590" s="173"/>
      <c r="AI590" s="202"/>
      <c r="AJ590" s="201"/>
      <c r="AK590" s="201"/>
      <c r="AL590" s="201"/>
      <c r="AM590" s="203"/>
      <c r="AN590" s="203"/>
      <c r="AO590" s="203"/>
      <c r="AP590" s="201"/>
      <c r="AQ590" s="201"/>
      <c r="AR590" s="201"/>
      <c r="AS590" s="201"/>
      <c r="AT590" s="201"/>
      <c r="AU590" s="204"/>
      <c r="AV590" s="201"/>
      <c r="AW590" s="121"/>
      <c r="AX590" s="200" t="str">
        <f t="shared" si="28"/>
        <v/>
      </c>
      <c r="AY590" s="201"/>
      <c r="AZ590" s="201"/>
      <c r="BA590" s="201"/>
      <c r="BB590" s="201"/>
      <c r="BC590" s="204"/>
      <c r="BD590" s="208"/>
      <c r="BE590" s="201"/>
      <c r="BF590" s="201"/>
      <c r="BG590" s="201"/>
      <c r="BH590" s="204"/>
      <c r="BI590" s="201"/>
      <c r="BJ590" s="201"/>
      <c r="BK590" s="201"/>
      <c r="BL590" s="201"/>
      <c r="BM590" s="205"/>
      <c r="BN590" s="201"/>
      <c r="BO590" s="199"/>
      <c r="BP590" s="201"/>
      <c r="BQ590" s="199"/>
      <c r="BR590" s="199"/>
      <c r="BS590" s="199"/>
      <c r="BT590" s="199"/>
      <c r="BU590" s="199"/>
      <c r="BV590" s="199"/>
      <c r="BW590" s="199"/>
      <c r="BX590" s="201"/>
      <c r="CB590" s="214"/>
      <c r="CC590" s="214"/>
      <c r="CD590" s="214"/>
      <c r="CE590" s="215"/>
    </row>
    <row r="591" spans="1:83" s="177" customFormat="1" ht="27" customHeight="1" thickTop="1" thickBot="1" x14ac:dyDescent="0.25">
      <c r="A591" s="191"/>
      <c r="B591" s="173" t="str">
        <f t="shared" si="29"/>
        <v/>
      </c>
      <c r="C591" s="304" t="str">
        <f>IF(D591="","",(VLOOKUP(D591,Lookups!$B$4:$C$2561,2,FALSE)))</f>
        <v/>
      </c>
      <c r="D591" s="366"/>
      <c r="E591" s="173"/>
      <c r="F591" s="199"/>
      <c r="G591" s="173"/>
      <c r="H591" s="199"/>
      <c r="I591" s="173"/>
      <c r="J591" s="200" t="str">
        <f t="shared" si="27"/>
        <v/>
      </c>
      <c r="K591" s="173"/>
      <c r="L591" s="173"/>
      <c r="M591" s="173"/>
      <c r="N591" s="173"/>
      <c r="O591" s="173"/>
      <c r="P591" s="173"/>
      <c r="Q591" s="199"/>
      <c r="R591" s="199"/>
      <c r="S591" s="173"/>
      <c r="T591" s="121"/>
      <c r="U591" s="173"/>
      <c r="V591" s="121"/>
      <c r="W591" s="121"/>
      <c r="X591" s="121"/>
      <c r="Y591" s="121"/>
      <c r="Z591" s="121"/>
      <c r="AA591" s="121"/>
      <c r="AB591" s="173"/>
      <c r="AC591" s="173"/>
      <c r="AD591" s="173"/>
      <c r="AE591" s="200" t="str">
        <f>IF(AD591="","",(VLOOKUP(AD591,#REF!,2,FALSE)))</f>
        <v/>
      </c>
      <c r="AF591" s="173"/>
      <c r="AG591" s="173"/>
      <c r="AH591" s="173"/>
      <c r="AI591" s="202"/>
      <c r="AJ591" s="201"/>
      <c r="AK591" s="201"/>
      <c r="AL591" s="201"/>
      <c r="AM591" s="203"/>
      <c r="AN591" s="203"/>
      <c r="AO591" s="203"/>
      <c r="AP591" s="201"/>
      <c r="AQ591" s="201"/>
      <c r="AR591" s="201"/>
      <c r="AS591" s="201"/>
      <c r="AT591" s="201"/>
      <c r="AU591" s="204"/>
      <c r="AV591" s="201"/>
      <c r="AW591" s="121"/>
      <c r="AX591" s="200" t="str">
        <f t="shared" si="28"/>
        <v/>
      </c>
      <c r="AY591" s="201"/>
      <c r="AZ591" s="201"/>
      <c r="BA591" s="201"/>
      <c r="BB591" s="201"/>
      <c r="BC591" s="204"/>
      <c r="BD591" s="208"/>
      <c r="BE591" s="201"/>
      <c r="BF591" s="201"/>
      <c r="BG591" s="201"/>
      <c r="BH591" s="204"/>
      <c r="BI591" s="201"/>
      <c r="BJ591" s="201"/>
      <c r="BK591" s="201"/>
      <c r="BL591" s="201"/>
      <c r="BM591" s="205"/>
      <c r="BN591" s="201"/>
      <c r="BO591" s="199"/>
      <c r="BP591" s="201"/>
      <c r="BQ591" s="199"/>
      <c r="BR591" s="199"/>
      <c r="BS591" s="199"/>
      <c r="BT591" s="199"/>
      <c r="BU591" s="199"/>
      <c r="BV591" s="199"/>
      <c r="BW591" s="199"/>
      <c r="BX591" s="201"/>
      <c r="CB591" s="214"/>
      <c r="CC591" s="214"/>
      <c r="CD591" s="214"/>
      <c r="CE591" s="215"/>
    </row>
    <row r="592" spans="1:83" s="177" customFormat="1" ht="27" customHeight="1" thickTop="1" thickBot="1" x14ac:dyDescent="0.25">
      <c r="A592" s="191"/>
      <c r="B592" s="173" t="str">
        <f t="shared" si="29"/>
        <v/>
      </c>
      <c r="C592" s="304" t="str">
        <f>IF(D592="","",(VLOOKUP(D592,Lookups!$B$4:$C$2561,2,FALSE)))</f>
        <v/>
      </c>
      <c r="D592" s="366"/>
      <c r="E592" s="173"/>
      <c r="F592" s="199"/>
      <c r="G592" s="173"/>
      <c r="H592" s="199"/>
      <c r="I592" s="173"/>
      <c r="J592" s="200" t="str">
        <f t="shared" si="27"/>
        <v/>
      </c>
      <c r="K592" s="173"/>
      <c r="L592" s="173"/>
      <c r="M592" s="173"/>
      <c r="N592" s="173"/>
      <c r="O592" s="173"/>
      <c r="P592" s="173"/>
      <c r="Q592" s="199"/>
      <c r="R592" s="199"/>
      <c r="S592" s="173"/>
      <c r="T592" s="121"/>
      <c r="U592" s="173"/>
      <c r="V592" s="121"/>
      <c r="W592" s="121"/>
      <c r="X592" s="121"/>
      <c r="Y592" s="121"/>
      <c r="Z592" s="121"/>
      <c r="AA592" s="121"/>
      <c r="AB592" s="173"/>
      <c r="AC592" s="173"/>
      <c r="AD592" s="173"/>
      <c r="AE592" s="200" t="str">
        <f>IF(AD592="","",(VLOOKUP(AD592,#REF!,2,FALSE)))</f>
        <v/>
      </c>
      <c r="AF592" s="173"/>
      <c r="AG592" s="173"/>
      <c r="AH592" s="173"/>
      <c r="AI592" s="202"/>
      <c r="AJ592" s="201"/>
      <c r="AK592" s="201"/>
      <c r="AL592" s="201"/>
      <c r="AM592" s="203"/>
      <c r="AN592" s="203"/>
      <c r="AO592" s="203"/>
      <c r="AP592" s="201"/>
      <c r="AQ592" s="201"/>
      <c r="AR592" s="201"/>
      <c r="AS592" s="201"/>
      <c r="AT592" s="201"/>
      <c r="AU592" s="204"/>
      <c r="AV592" s="201"/>
      <c r="AW592" s="121"/>
      <c r="AX592" s="200" t="str">
        <f t="shared" si="28"/>
        <v/>
      </c>
      <c r="AY592" s="201"/>
      <c r="AZ592" s="201"/>
      <c r="BA592" s="201"/>
      <c r="BB592" s="201"/>
      <c r="BC592" s="204"/>
      <c r="BD592" s="208"/>
      <c r="BE592" s="201"/>
      <c r="BF592" s="201"/>
      <c r="BG592" s="201"/>
      <c r="BH592" s="204"/>
      <c r="BI592" s="201"/>
      <c r="BJ592" s="201"/>
      <c r="BK592" s="201"/>
      <c r="BL592" s="201"/>
      <c r="BM592" s="205"/>
      <c r="BN592" s="201"/>
      <c r="BO592" s="199"/>
      <c r="BP592" s="201"/>
      <c r="BQ592" s="199"/>
      <c r="BR592" s="199"/>
      <c r="BS592" s="199"/>
      <c r="BT592" s="199"/>
      <c r="BU592" s="199"/>
      <c r="BV592" s="199"/>
      <c r="BW592" s="199"/>
      <c r="BX592" s="201"/>
      <c r="CB592" s="214"/>
      <c r="CC592" s="214"/>
      <c r="CD592" s="214"/>
      <c r="CE592" s="215"/>
    </row>
    <row r="593" spans="1:83" s="177" customFormat="1" ht="27" customHeight="1" thickTop="1" thickBot="1" x14ac:dyDescent="0.25">
      <c r="A593" s="191"/>
      <c r="B593" s="173" t="str">
        <f t="shared" si="29"/>
        <v/>
      </c>
      <c r="C593" s="304" t="str">
        <f>IF(D593="","",(VLOOKUP(D593,Lookups!$B$4:$C$2561,2,FALSE)))</f>
        <v/>
      </c>
      <c r="D593" s="366"/>
      <c r="E593" s="173"/>
      <c r="F593" s="199"/>
      <c r="G593" s="173"/>
      <c r="H593" s="199"/>
      <c r="I593" s="173"/>
      <c r="J593" s="200" t="str">
        <f t="shared" si="27"/>
        <v/>
      </c>
      <c r="K593" s="173"/>
      <c r="L593" s="173"/>
      <c r="M593" s="173"/>
      <c r="N593" s="173"/>
      <c r="O593" s="173"/>
      <c r="P593" s="173"/>
      <c r="Q593" s="199"/>
      <c r="R593" s="199"/>
      <c r="S593" s="173"/>
      <c r="T593" s="121"/>
      <c r="U593" s="173"/>
      <c r="V593" s="121"/>
      <c r="W593" s="121"/>
      <c r="X593" s="121"/>
      <c r="Y593" s="121"/>
      <c r="Z593" s="121"/>
      <c r="AA593" s="121"/>
      <c r="AB593" s="173"/>
      <c r="AC593" s="173"/>
      <c r="AD593" s="173"/>
      <c r="AE593" s="200" t="str">
        <f>IF(AD593="","",(VLOOKUP(AD593,#REF!,2,FALSE)))</f>
        <v/>
      </c>
      <c r="AF593" s="173"/>
      <c r="AG593" s="173"/>
      <c r="AH593" s="173"/>
      <c r="AI593" s="202"/>
      <c r="AJ593" s="201"/>
      <c r="AK593" s="201"/>
      <c r="AL593" s="201"/>
      <c r="AM593" s="203"/>
      <c r="AN593" s="203"/>
      <c r="AO593" s="203"/>
      <c r="AP593" s="201"/>
      <c r="AQ593" s="201"/>
      <c r="AR593" s="201"/>
      <c r="AS593" s="201"/>
      <c r="AT593" s="201"/>
      <c r="AU593" s="204"/>
      <c r="AV593" s="201"/>
      <c r="AW593" s="121"/>
      <c r="AX593" s="200" t="str">
        <f t="shared" si="28"/>
        <v/>
      </c>
      <c r="AY593" s="201"/>
      <c r="AZ593" s="201"/>
      <c r="BA593" s="201"/>
      <c r="BB593" s="201"/>
      <c r="BC593" s="204"/>
      <c r="BD593" s="208"/>
      <c r="BE593" s="201"/>
      <c r="BF593" s="201"/>
      <c r="BG593" s="201"/>
      <c r="BH593" s="204"/>
      <c r="BI593" s="201"/>
      <c r="BJ593" s="201"/>
      <c r="BK593" s="201"/>
      <c r="BL593" s="201"/>
      <c r="BM593" s="205"/>
      <c r="BN593" s="201"/>
      <c r="BO593" s="199"/>
      <c r="BP593" s="201"/>
      <c r="BQ593" s="199"/>
      <c r="BR593" s="199"/>
      <c r="BS593" s="199"/>
      <c r="BT593" s="199"/>
      <c r="BU593" s="199"/>
      <c r="BV593" s="199"/>
      <c r="BW593" s="199"/>
      <c r="BX593" s="201"/>
      <c r="CB593" s="214"/>
      <c r="CC593" s="214"/>
      <c r="CD593" s="214"/>
      <c r="CE593" s="215"/>
    </row>
    <row r="594" spans="1:83" s="177" customFormat="1" ht="27" customHeight="1" thickTop="1" thickBot="1" x14ac:dyDescent="0.25">
      <c r="A594" s="191"/>
      <c r="B594" s="173" t="str">
        <f t="shared" si="29"/>
        <v/>
      </c>
      <c r="C594" s="304" t="str">
        <f>IF(D594="","",(VLOOKUP(D594,Lookups!$B$4:$C$2561,2,FALSE)))</f>
        <v/>
      </c>
      <c r="D594" s="366"/>
      <c r="E594" s="173"/>
      <c r="F594" s="199"/>
      <c r="G594" s="173"/>
      <c r="H594" s="199"/>
      <c r="I594" s="173"/>
      <c r="J594" s="200" t="str">
        <f t="shared" si="27"/>
        <v/>
      </c>
      <c r="K594" s="173"/>
      <c r="L594" s="173"/>
      <c r="M594" s="173"/>
      <c r="N594" s="173"/>
      <c r="O594" s="173"/>
      <c r="P594" s="173"/>
      <c r="Q594" s="199"/>
      <c r="R594" s="199"/>
      <c r="S594" s="173"/>
      <c r="T594" s="121"/>
      <c r="U594" s="173"/>
      <c r="V594" s="121"/>
      <c r="W594" s="121"/>
      <c r="X594" s="121"/>
      <c r="Y594" s="121"/>
      <c r="Z594" s="121"/>
      <c r="AA594" s="121"/>
      <c r="AB594" s="173"/>
      <c r="AC594" s="173"/>
      <c r="AD594" s="173"/>
      <c r="AE594" s="200" t="str">
        <f>IF(AD594="","",(VLOOKUP(AD594,#REF!,2,FALSE)))</f>
        <v/>
      </c>
      <c r="AF594" s="173"/>
      <c r="AG594" s="173"/>
      <c r="AH594" s="173"/>
      <c r="AI594" s="202"/>
      <c r="AJ594" s="201"/>
      <c r="AK594" s="201"/>
      <c r="AL594" s="201"/>
      <c r="AM594" s="203"/>
      <c r="AN594" s="203"/>
      <c r="AO594" s="203"/>
      <c r="AP594" s="201"/>
      <c r="AQ594" s="201"/>
      <c r="AR594" s="201"/>
      <c r="AS594" s="201"/>
      <c r="AT594" s="201"/>
      <c r="AU594" s="204"/>
      <c r="AV594" s="201"/>
      <c r="AW594" s="121"/>
      <c r="AX594" s="200" t="str">
        <f t="shared" si="28"/>
        <v/>
      </c>
      <c r="AY594" s="201"/>
      <c r="AZ594" s="201"/>
      <c r="BA594" s="201"/>
      <c r="BB594" s="201"/>
      <c r="BC594" s="204"/>
      <c r="BD594" s="208"/>
      <c r="BE594" s="201"/>
      <c r="BF594" s="201"/>
      <c r="BG594" s="201"/>
      <c r="BH594" s="204"/>
      <c r="BI594" s="201"/>
      <c r="BJ594" s="201"/>
      <c r="BK594" s="201"/>
      <c r="BL594" s="201"/>
      <c r="BM594" s="205"/>
      <c r="BN594" s="201"/>
      <c r="BO594" s="199"/>
      <c r="BP594" s="201"/>
      <c r="BQ594" s="199"/>
      <c r="BR594" s="199"/>
      <c r="BS594" s="199"/>
      <c r="BT594" s="199"/>
      <c r="BU594" s="199"/>
      <c r="BV594" s="199"/>
      <c r="BW594" s="199"/>
      <c r="BX594" s="201"/>
      <c r="CB594" s="214"/>
      <c r="CC594" s="214"/>
      <c r="CD594" s="214"/>
      <c r="CE594" s="215"/>
    </row>
    <row r="595" spans="1:83" s="177" customFormat="1" ht="27" customHeight="1" thickTop="1" thickBot="1" x14ac:dyDescent="0.25">
      <c r="A595" s="191"/>
      <c r="B595" s="173" t="str">
        <f t="shared" si="29"/>
        <v/>
      </c>
      <c r="C595" s="304" t="str">
        <f>IF(D595="","",(VLOOKUP(D595,Lookups!$B$4:$C$2561,2,FALSE)))</f>
        <v/>
      </c>
      <c r="D595" s="366"/>
      <c r="E595" s="173"/>
      <c r="F595" s="199"/>
      <c r="G595" s="173"/>
      <c r="H595" s="199"/>
      <c r="I595" s="173"/>
      <c r="J595" s="200" t="str">
        <f t="shared" si="27"/>
        <v/>
      </c>
      <c r="K595" s="173"/>
      <c r="L595" s="173"/>
      <c r="M595" s="173"/>
      <c r="N595" s="173"/>
      <c r="O595" s="173"/>
      <c r="P595" s="173"/>
      <c r="Q595" s="199"/>
      <c r="R595" s="199"/>
      <c r="S595" s="173"/>
      <c r="T595" s="121"/>
      <c r="U595" s="173"/>
      <c r="V595" s="121"/>
      <c r="W595" s="121"/>
      <c r="X595" s="121"/>
      <c r="Y595" s="121"/>
      <c r="Z595" s="121"/>
      <c r="AA595" s="121"/>
      <c r="AB595" s="173"/>
      <c r="AC595" s="173"/>
      <c r="AD595" s="173"/>
      <c r="AE595" s="200" t="str">
        <f>IF(AD595="","",(VLOOKUP(AD595,#REF!,2,FALSE)))</f>
        <v/>
      </c>
      <c r="AF595" s="173"/>
      <c r="AG595" s="173"/>
      <c r="AH595" s="173"/>
      <c r="AI595" s="202"/>
      <c r="AJ595" s="201"/>
      <c r="AK595" s="201"/>
      <c r="AL595" s="201"/>
      <c r="AM595" s="203"/>
      <c r="AN595" s="203"/>
      <c r="AO595" s="203"/>
      <c r="AP595" s="201"/>
      <c r="AQ595" s="201"/>
      <c r="AR595" s="201"/>
      <c r="AS595" s="201"/>
      <c r="AT595" s="201"/>
      <c r="AU595" s="204"/>
      <c r="AV595" s="201"/>
      <c r="AW595" s="121"/>
      <c r="AX595" s="200" t="str">
        <f t="shared" si="28"/>
        <v/>
      </c>
      <c r="AY595" s="201"/>
      <c r="AZ595" s="201"/>
      <c r="BA595" s="201"/>
      <c r="BB595" s="201"/>
      <c r="BC595" s="204"/>
      <c r="BD595" s="208"/>
      <c r="BE595" s="201"/>
      <c r="BF595" s="201"/>
      <c r="BG595" s="201"/>
      <c r="BH595" s="204"/>
      <c r="BI595" s="201"/>
      <c r="BJ595" s="201"/>
      <c r="BK595" s="201"/>
      <c r="BL595" s="201"/>
      <c r="BM595" s="205"/>
      <c r="BN595" s="201"/>
      <c r="BO595" s="199"/>
      <c r="BP595" s="201"/>
      <c r="BQ595" s="199"/>
      <c r="BR595" s="199"/>
      <c r="BS595" s="199"/>
      <c r="BT595" s="199"/>
      <c r="BU595" s="199"/>
      <c r="BV595" s="199"/>
      <c r="BW595" s="199"/>
      <c r="BX595" s="201"/>
      <c r="CB595" s="214"/>
      <c r="CC595" s="214"/>
      <c r="CD595" s="214"/>
      <c r="CE595" s="215"/>
    </row>
    <row r="596" spans="1:83" s="177" customFormat="1" ht="27" customHeight="1" thickTop="1" thickBot="1" x14ac:dyDescent="0.25">
      <c r="A596" s="191"/>
      <c r="B596" s="173" t="str">
        <f t="shared" si="29"/>
        <v/>
      </c>
      <c r="C596" s="304" t="str">
        <f>IF(D596="","",(VLOOKUP(D596,Lookups!$B$4:$C$2561,2,FALSE)))</f>
        <v/>
      </c>
      <c r="D596" s="366"/>
      <c r="E596" s="173"/>
      <c r="F596" s="199"/>
      <c r="G596" s="173"/>
      <c r="H596" s="199"/>
      <c r="I596" s="173"/>
      <c r="J596" s="200" t="str">
        <f t="shared" si="27"/>
        <v/>
      </c>
      <c r="K596" s="173"/>
      <c r="L596" s="173"/>
      <c r="M596" s="173"/>
      <c r="N596" s="173"/>
      <c r="O596" s="173"/>
      <c r="P596" s="173"/>
      <c r="Q596" s="199"/>
      <c r="R596" s="199"/>
      <c r="S596" s="173"/>
      <c r="T596" s="121"/>
      <c r="U596" s="173"/>
      <c r="V596" s="121"/>
      <c r="W596" s="121"/>
      <c r="X596" s="121"/>
      <c r="Y596" s="121"/>
      <c r="Z596" s="121"/>
      <c r="AA596" s="121"/>
      <c r="AB596" s="173"/>
      <c r="AC596" s="173"/>
      <c r="AD596" s="173"/>
      <c r="AE596" s="200" t="str">
        <f>IF(AD596="","",(VLOOKUP(AD596,#REF!,2,FALSE)))</f>
        <v/>
      </c>
      <c r="AF596" s="173"/>
      <c r="AG596" s="173"/>
      <c r="AH596" s="173"/>
      <c r="AI596" s="202"/>
      <c r="AJ596" s="201"/>
      <c r="AK596" s="201"/>
      <c r="AL596" s="201"/>
      <c r="AM596" s="203"/>
      <c r="AN596" s="203"/>
      <c r="AO596" s="203"/>
      <c r="AP596" s="201"/>
      <c r="AQ596" s="201"/>
      <c r="AR596" s="201"/>
      <c r="AS596" s="201"/>
      <c r="AT596" s="201"/>
      <c r="AU596" s="204"/>
      <c r="AV596" s="201"/>
      <c r="AW596" s="121"/>
      <c r="AX596" s="200" t="str">
        <f t="shared" si="28"/>
        <v/>
      </c>
      <c r="AY596" s="201"/>
      <c r="AZ596" s="201"/>
      <c r="BA596" s="201"/>
      <c r="BB596" s="201"/>
      <c r="BC596" s="204"/>
      <c r="BD596" s="208"/>
      <c r="BE596" s="201"/>
      <c r="BF596" s="201"/>
      <c r="BG596" s="201"/>
      <c r="BH596" s="204"/>
      <c r="BI596" s="201"/>
      <c r="BJ596" s="201"/>
      <c r="BK596" s="201"/>
      <c r="BL596" s="201"/>
      <c r="BM596" s="205"/>
      <c r="BN596" s="201"/>
      <c r="BO596" s="199"/>
      <c r="BP596" s="201"/>
      <c r="BQ596" s="199"/>
      <c r="BR596" s="199"/>
      <c r="BS596" s="199"/>
      <c r="BT596" s="199"/>
      <c r="BU596" s="199"/>
      <c r="BV596" s="199"/>
      <c r="BW596" s="199"/>
      <c r="BX596" s="201"/>
      <c r="CB596" s="214"/>
      <c r="CC596" s="214"/>
      <c r="CD596" s="214"/>
      <c r="CE596" s="215"/>
    </row>
    <row r="597" spans="1:83" s="177" customFormat="1" ht="27" customHeight="1" thickTop="1" thickBot="1" x14ac:dyDescent="0.25">
      <c r="A597" s="191"/>
      <c r="B597" s="173" t="str">
        <f t="shared" si="29"/>
        <v/>
      </c>
      <c r="C597" s="304" t="str">
        <f>IF(D597="","",(VLOOKUP(D597,Lookups!$B$4:$C$2561,2,FALSE)))</f>
        <v/>
      </c>
      <c r="D597" s="366"/>
      <c r="E597" s="173"/>
      <c r="F597" s="199"/>
      <c r="G597" s="173"/>
      <c r="H597" s="199"/>
      <c r="I597" s="173"/>
      <c r="J597" s="200" t="str">
        <f t="shared" si="27"/>
        <v/>
      </c>
      <c r="K597" s="173"/>
      <c r="L597" s="173"/>
      <c r="M597" s="173"/>
      <c r="N597" s="173"/>
      <c r="O597" s="173"/>
      <c r="P597" s="173"/>
      <c r="Q597" s="199"/>
      <c r="R597" s="199"/>
      <c r="S597" s="173"/>
      <c r="T597" s="121"/>
      <c r="U597" s="173"/>
      <c r="V597" s="121"/>
      <c r="W597" s="121"/>
      <c r="X597" s="121"/>
      <c r="Y597" s="121"/>
      <c r="Z597" s="121"/>
      <c r="AA597" s="121"/>
      <c r="AB597" s="173"/>
      <c r="AC597" s="173"/>
      <c r="AD597" s="173"/>
      <c r="AE597" s="200" t="str">
        <f>IF(AD597="","",(VLOOKUP(AD597,#REF!,2,FALSE)))</f>
        <v/>
      </c>
      <c r="AF597" s="173"/>
      <c r="AG597" s="173"/>
      <c r="AH597" s="173"/>
      <c r="AI597" s="202"/>
      <c r="AJ597" s="201"/>
      <c r="AK597" s="201"/>
      <c r="AL597" s="201"/>
      <c r="AM597" s="203"/>
      <c r="AN597" s="203"/>
      <c r="AO597" s="203"/>
      <c r="AP597" s="201"/>
      <c r="AQ597" s="201"/>
      <c r="AR597" s="201"/>
      <c r="AS597" s="201"/>
      <c r="AT597" s="201"/>
      <c r="AU597" s="204"/>
      <c r="AV597" s="201"/>
      <c r="AW597" s="121"/>
      <c r="AX597" s="200" t="str">
        <f t="shared" si="28"/>
        <v/>
      </c>
      <c r="AY597" s="201"/>
      <c r="AZ597" s="201"/>
      <c r="BA597" s="201"/>
      <c r="BB597" s="201"/>
      <c r="BC597" s="204"/>
      <c r="BD597" s="208"/>
      <c r="BE597" s="201"/>
      <c r="BF597" s="201"/>
      <c r="BG597" s="201"/>
      <c r="BH597" s="204"/>
      <c r="BI597" s="201"/>
      <c r="BJ597" s="201"/>
      <c r="BK597" s="201"/>
      <c r="BL597" s="201"/>
      <c r="BM597" s="205"/>
      <c r="BN597" s="201"/>
      <c r="BO597" s="199"/>
      <c r="BP597" s="201"/>
      <c r="BQ597" s="199"/>
      <c r="BR597" s="199"/>
      <c r="BS597" s="199"/>
      <c r="BT597" s="199"/>
      <c r="BU597" s="199"/>
      <c r="BV597" s="199"/>
      <c r="BW597" s="199"/>
      <c r="BX597" s="201"/>
      <c r="CB597" s="214"/>
      <c r="CC597" s="214"/>
      <c r="CD597" s="214"/>
      <c r="CE597" s="215"/>
    </row>
    <row r="598" spans="1:83" s="177" customFormat="1" ht="27" customHeight="1" thickTop="1" thickBot="1" x14ac:dyDescent="0.25">
      <c r="A598" s="191"/>
      <c r="B598" s="173" t="str">
        <f t="shared" si="29"/>
        <v/>
      </c>
      <c r="C598" s="304" t="str">
        <f>IF(D598="","",(VLOOKUP(D598,Lookups!$B$4:$C$2561,2,FALSE)))</f>
        <v/>
      </c>
      <c r="D598" s="366"/>
      <c r="E598" s="173"/>
      <c r="F598" s="199"/>
      <c r="G598" s="173"/>
      <c r="H598" s="199"/>
      <c r="I598" s="173"/>
      <c r="J598" s="200" t="str">
        <f t="shared" si="27"/>
        <v/>
      </c>
      <c r="K598" s="173"/>
      <c r="L598" s="173"/>
      <c r="M598" s="173"/>
      <c r="N598" s="173"/>
      <c r="O598" s="173"/>
      <c r="P598" s="173"/>
      <c r="Q598" s="199"/>
      <c r="R598" s="199"/>
      <c r="S598" s="173"/>
      <c r="T598" s="121"/>
      <c r="U598" s="173"/>
      <c r="V598" s="121"/>
      <c r="W598" s="121"/>
      <c r="X598" s="121"/>
      <c r="Y598" s="121"/>
      <c r="Z598" s="121"/>
      <c r="AA598" s="121"/>
      <c r="AB598" s="173"/>
      <c r="AC598" s="173"/>
      <c r="AD598" s="173"/>
      <c r="AE598" s="200" t="str">
        <f>IF(AD598="","",(VLOOKUP(AD598,#REF!,2,FALSE)))</f>
        <v/>
      </c>
      <c r="AF598" s="173"/>
      <c r="AG598" s="173"/>
      <c r="AH598" s="173"/>
      <c r="AI598" s="202"/>
      <c r="AJ598" s="201"/>
      <c r="AK598" s="201"/>
      <c r="AL598" s="201"/>
      <c r="AM598" s="203"/>
      <c r="AN598" s="203"/>
      <c r="AO598" s="203"/>
      <c r="AP598" s="201"/>
      <c r="AQ598" s="201"/>
      <c r="AR598" s="201"/>
      <c r="AS598" s="201"/>
      <c r="AT598" s="201"/>
      <c r="AU598" s="204"/>
      <c r="AV598" s="201"/>
      <c r="AW598" s="121"/>
      <c r="AX598" s="200" t="str">
        <f t="shared" si="28"/>
        <v/>
      </c>
      <c r="AY598" s="201"/>
      <c r="AZ598" s="201"/>
      <c r="BA598" s="201"/>
      <c r="BB598" s="201"/>
      <c r="BC598" s="204"/>
      <c r="BD598" s="208"/>
      <c r="BE598" s="201"/>
      <c r="BF598" s="201"/>
      <c r="BG598" s="201"/>
      <c r="BH598" s="204"/>
      <c r="BI598" s="201"/>
      <c r="BJ598" s="201"/>
      <c r="BK598" s="201"/>
      <c r="BL598" s="201"/>
      <c r="BM598" s="205"/>
      <c r="BN598" s="201"/>
      <c r="BO598" s="199"/>
      <c r="BP598" s="201"/>
      <c r="BQ598" s="199"/>
      <c r="BR598" s="199"/>
      <c r="BS598" s="199"/>
      <c r="BT598" s="199"/>
      <c r="BU598" s="199"/>
      <c r="BV598" s="199"/>
      <c r="BW598" s="199"/>
      <c r="BX598" s="201"/>
      <c r="CB598" s="214"/>
      <c r="CC598" s="214"/>
      <c r="CD598" s="214"/>
      <c r="CE598" s="215"/>
    </row>
    <row r="599" spans="1:83" s="177" customFormat="1" ht="27" customHeight="1" thickTop="1" thickBot="1" x14ac:dyDescent="0.25">
      <c r="A599" s="191"/>
      <c r="B599" s="173" t="str">
        <f t="shared" si="29"/>
        <v/>
      </c>
      <c r="C599" s="304" t="str">
        <f>IF(D599="","",(VLOOKUP(D599,Lookups!$B$4:$C$2561,2,FALSE)))</f>
        <v/>
      </c>
      <c r="D599" s="366"/>
      <c r="E599" s="173"/>
      <c r="F599" s="199"/>
      <c r="G599" s="173"/>
      <c r="H599" s="199"/>
      <c r="I599" s="173"/>
      <c r="J599" s="200" t="str">
        <f t="shared" si="27"/>
        <v/>
      </c>
      <c r="K599" s="173"/>
      <c r="L599" s="173"/>
      <c r="M599" s="173"/>
      <c r="N599" s="173"/>
      <c r="O599" s="173"/>
      <c r="P599" s="173"/>
      <c r="Q599" s="199"/>
      <c r="R599" s="199"/>
      <c r="S599" s="173"/>
      <c r="T599" s="121"/>
      <c r="U599" s="173"/>
      <c r="V599" s="121"/>
      <c r="W599" s="121"/>
      <c r="X599" s="121"/>
      <c r="Y599" s="121"/>
      <c r="Z599" s="121"/>
      <c r="AA599" s="121"/>
      <c r="AB599" s="173"/>
      <c r="AC599" s="173"/>
      <c r="AD599" s="173"/>
      <c r="AE599" s="200" t="str">
        <f>IF(AD599="","",(VLOOKUP(AD599,#REF!,2,FALSE)))</f>
        <v/>
      </c>
      <c r="AF599" s="173"/>
      <c r="AG599" s="173"/>
      <c r="AH599" s="173"/>
      <c r="AI599" s="202"/>
      <c r="AJ599" s="201"/>
      <c r="AK599" s="201"/>
      <c r="AL599" s="201"/>
      <c r="AM599" s="203"/>
      <c r="AN599" s="203"/>
      <c r="AO599" s="203"/>
      <c r="AP599" s="201"/>
      <c r="AQ599" s="201"/>
      <c r="AR599" s="201"/>
      <c r="AS599" s="201"/>
      <c r="AT599" s="201"/>
      <c r="AU599" s="204"/>
      <c r="AV599" s="201"/>
      <c r="AW599" s="121"/>
      <c r="AX599" s="200" t="str">
        <f t="shared" si="28"/>
        <v/>
      </c>
      <c r="AY599" s="201"/>
      <c r="AZ599" s="201"/>
      <c r="BA599" s="201"/>
      <c r="BB599" s="201"/>
      <c r="BC599" s="204"/>
      <c r="BD599" s="208"/>
      <c r="BE599" s="201"/>
      <c r="BF599" s="201"/>
      <c r="BG599" s="201"/>
      <c r="BH599" s="204"/>
      <c r="BI599" s="201"/>
      <c r="BJ599" s="201"/>
      <c r="BK599" s="201"/>
      <c r="BL599" s="201"/>
      <c r="BM599" s="205"/>
      <c r="BN599" s="201"/>
      <c r="BO599" s="199"/>
      <c r="BP599" s="201"/>
      <c r="BQ599" s="199"/>
      <c r="BR599" s="199"/>
      <c r="BS599" s="199"/>
      <c r="BT599" s="199"/>
      <c r="BU599" s="199"/>
      <c r="BV599" s="199"/>
      <c r="BW599" s="199"/>
      <c r="BX599" s="201"/>
      <c r="CB599" s="214"/>
      <c r="CC599" s="214"/>
      <c r="CD599" s="214"/>
      <c r="CE599" s="215"/>
    </row>
    <row r="600" spans="1:83" s="177" customFormat="1" ht="27" customHeight="1" thickTop="1" thickBot="1" x14ac:dyDescent="0.25">
      <c r="A600" s="191"/>
      <c r="B600" s="173" t="str">
        <f t="shared" si="29"/>
        <v/>
      </c>
      <c r="C600" s="304" t="str">
        <f>IF(D600="","",(VLOOKUP(D600,Lookups!$B$4:$C$2561,2,FALSE)))</f>
        <v/>
      </c>
      <c r="D600" s="366"/>
      <c r="E600" s="173"/>
      <c r="F600" s="199"/>
      <c r="G600" s="173"/>
      <c r="H600" s="199"/>
      <c r="I600" s="173"/>
      <c r="J600" s="200" t="str">
        <f t="shared" si="27"/>
        <v/>
      </c>
      <c r="K600" s="173"/>
      <c r="L600" s="173"/>
      <c r="M600" s="173"/>
      <c r="N600" s="173"/>
      <c r="O600" s="173"/>
      <c r="P600" s="173"/>
      <c r="Q600" s="199"/>
      <c r="R600" s="199"/>
      <c r="S600" s="173"/>
      <c r="T600" s="121"/>
      <c r="U600" s="173"/>
      <c r="V600" s="121"/>
      <c r="W600" s="121"/>
      <c r="X600" s="121"/>
      <c r="Y600" s="121"/>
      <c r="Z600" s="121"/>
      <c r="AA600" s="121"/>
      <c r="AB600" s="173"/>
      <c r="AC600" s="173"/>
      <c r="AD600" s="173"/>
      <c r="AE600" s="200" t="str">
        <f>IF(AD600="","",(VLOOKUP(AD600,#REF!,2,FALSE)))</f>
        <v/>
      </c>
      <c r="AF600" s="173"/>
      <c r="AG600" s="173"/>
      <c r="AH600" s="173"/>
      <c r="AI600" s="202"/>
      <c r="AJ600" s="201"/>
      <c r="AK600" s="201"/>
      <c r="AL600" s="201"/>
      <c r="AM600" s="203"/>
      <c r="AN600" s="203"/>
      <c r="AO600" s="203"/>
      <c r="AP600" s="201"/>
      <c r="AQ600" s="201"/>
      <c r="AR600" s="201"/>
      <c r="AS600" s="201"/>
      <c r="AT600" s="201"/>
      <c r="AU600" s="204"/>
      <c r="AV600" s="201"/>
      <c r="AW600" s="121"/>
      <c r="AX600" s="200" t="str">
        <f t="shared" si="28"/>
        <v/>
      </c>
      <c r="AY600" s="201"/>
      <c r="AZ600" s="201"/>
      <c r="BA600" s="201"/>
      <c r="BB600" s="201"/>
      <c r="BC600" s="204"/>
      <c r="BD600" s="208"/>
      <c r="BE600" s="201"/>
      <c r="BF600" s="201"/>
      <c r="BG600" s="201"/>
      <c r="BH600" s="204"/>
      <c r="BI600" s="201"/>
      <c r="BJ600" s="201"/>
      <c r="BK600" s="201"/>
      <c r="BL600" s="201"/>
      <c r="BM600" s="205"/>
      <c r="BN600" s="201"/>
      <c r="BO600" s="199"/>
      <c r="BP600" s="201"/>
      <c r="BQ600" s="199"/>
      <c r="BR600" s="199"/>
      <c r="BS600" s="199"/>
      <c r="BT600" s="199"/>
      <c r="BU600" s="199"/>
      <c r="BV600" s="199"/>
      <c r="BW600" s="199"/>
      <c r="BX600" s="201"/>
      <c r="CB600" s="214"/>
      <c r="CC600" s="214"/>
      <c r="CD600" s="214"/>
      <c r="CE600" s="215"/>
    </row>
    <row r="601" spans="1:83" s="177" customFormat="1" ht="27" customHeight="1" thickTop="1" thickBot="1" x14ac:dyDescent="0.25">
      <c r="A601" s="191"/>
      <c r="B601" s="173" t="str">
        <f t="shared" si="29"/>
        <v/>
      </c>
      <c r="C601" s="304" t="str">
        <f>IF(D601="","",(VLOOKUP(D601,Lookups!$B$4:$C$2561,2,FALSE)))</f>
        <v/>
      </c>
      <c r="D601" s="366"/>
      <c r="E601" s="173"/>
      <c r="F601" s="199"/>
      <c r="G601" s="173"/>
      <c r="H601" s="199"/>
      <c r="I601" s="173"/>
      <c r="J601" s="200" t="str">
        <f t="shared" si="27"/>
        <v/>
      </c>
      <c r="K601" s="173"/>
      <c r="L601" s="173"/>
      <c r="M601" s="173"/>
      <c r="N601" s="173"/>
      <c r="O601" s="173"/>
      <c r="P601" s="173"/>
      <c r="Q601" s="199"/>
      <c r="R601" s="199"/>
      <c r="S601" s="173"/>
      <c r="T601" s="121"/>
      <c r="U601" s="173"/>
      <c r="V601" s="121"/>
      <c r="W601" s="121"/>
      <c r="X601" s="121"/>
      <c r="Y601" s="121"/>
      <c r="Z601" s="121"/>
      <c r="AA601" s="121"/>
      <c r="AB601" s="173"/>
      <c r="AC601" s="173"/>
      <c r="AD601" s="173"/>
      <c r="AE601" s="200" t="str">
        <f>IF(AD601="","",(VLOOKUP(AD601,#REF!,2,FALSE)))</f>
        <v/>
      </c>
      <c r="AF601" s="173"/>
      <c r="AG601" s="173"/>
      <c r="AH601" s="173"/>
      <c r="AI601" s="202"/>
      <c r="AJ601" s="201"/>
      <c r="AK601" s="201"/>
      <c r="AL601" s="201"/>
      <c r="AM601" s="203"/>
      <c r="AN601" s="203"/>
      <c r="AO601" s="203"/>
      <c r="AP601" s="201"/>
      <c r="AQ601" s="201"/>
      <c r="AR601" s="201"/>
      <c r="AS601" s="201"/>
      <c r="AT601" s="201"/>
      <c r="AU601" s="204"/>
      <c r="AV601" s="201"/>
      <c r="AW601" s="121"/>
      <c r="AX601" s="200" t="str">
        <f t="shared" si="28"/>
        <v/>
      </c>
      <c r="AY601" s="201"/>
      <c r="AZ601" s="201"/>
      <c r="BA601" s="201"/>
      <c r="BB601" s="201"/>
      <c r="BC601" s="204"/>
      <c r="BD601" s="208"/>
      <c r="BE601" s="201"/>
      <c r="BF601" s="201"/>
      <c r="BG601" s="201"/>
      <c r="BH601" s="204"/>
      <c r="BI601" s="201"/>
      <c r="BJ601" s="201"/>
      <c r="BK601" s="201"/>
      <c r="BL601" s="201"/>
      <c r="BM601" s="205"/>
      <c r="BN601" s="201"/>
      <c r="BO601" s="199"/>
      <c r="BP601" s="201"/>
      <c r="BQ601" s="199"/>
      <c r="BR601" s="199"/>
      <c r="BS601" s="199"/>
      <c r="BT601" s="199"/>
      <c r="BU601" s="199"/>
      <c r="BV601" s="199"/>
      <c r="BW601" s="199"/>
      <c r="BX601" s="201"/>
      <c r="CB601" s="214"/>
      <c r="CC601" s="214"/>
      <c r="CD601" s="214"/>
      <c r="CE601" s="215"/>
    </row>
    <row r="602" spans="1:83" s="177" customFormat="1" ht="27" customHeight="1" thickTop="1" thickBot="1" x14ac:dyDescent="0.25">
      <c r="A602" s="191"/>
      <c r="B602" s="173" t="str">
        <f t="shared" si="29"/>
        <v/>
      </c>
      <c r="C602" s="304" t="str">
        <f>IF(D602="","",(VLOOKUP(D602,Lookups!$B$4:$C$2561,2,FALSE)))</f>
        <v/>
      </c>
      <c r="D602" s="366"/>
      <c r="E602" s="173"/>
      <c r="F602" s="199"/>
      <c r="G602" s="173"/>
      <c r="H602" s="199"/>
      <c r="I602" s="173"/>
      <c r="J602" s="200" t="str">
        <f t="shared" si="27"/>
        <v/>
      </c>
      <c r="K602" s="173"/>
      <c r="L602" s="173"/>
      <c r="M602" s="173"/>
      <c r="N602" s="173"/>
      <c r="O602" s="173"/>
      <c r="P602" s="173"/>
      <c r="Q602" s="199"/>
      <c r="R602" s="199"/>
      <c r="S602" s="173"/>
      <c r="T602" s="121"/>
      <c r="U602" s="173"/>
      <c r="V602" s="121"/>
      <c r="W602" s="121"/>
      <c r="X602" s="121"/>
      <c r="Y602" s="121"/>
      <c r="Z602" s="121"/>
      <c r="AA602" s="121"/>
      <c r="AB602" s="173"/>
      <c r="AC602" s="173"/>
      <c r="AD602" s="173"/>
      <c r="AE602" s="200" t="str">
        <f>IF(AD602="","",(VLOOKUP(AD602,#REF!,2,FALSE)))</f>
        <v/>
      </c>
      <c r="AF602" s="173"/>
      <c r="AG602" s="173"/>
      <c r="AH602" s="173"/>
      <c r="AI602" s="202"/>
      <c r="AJ602" s="201"/>
      <c r="AK602" s="201"/>
      <c r="AL602" s="201"/>
      <c r="AM602" s="203"/>
      <c r="AN602" s="203"/>
      <c r="AO602" s="203"/>
      <c r="AP602" s="201"/>
      <c r="AQ602" s="201"/>
      <c r="AR602" s="201"/>
      <c r="AS602" s="201"/>
      <c r="AT602" s="201"/>
      <c r="AU602" s="204"/>
      <c r="AV602" s="201"/>
      <c r="AW602" s="121"/>
      <c r="AX602" s="200" t="str">
        <f t="shared" si="28"/>
        <v/>
      </c>
      <c r="AY602" s="201"/>
      <c r="AZ602" s="201"/>
      <c r="BA602" s="201"/>
      <c r="BB602" s="201"/>
      <c r="BC602" s="204"/>
      <c r="BD602" s="208"/>
      <c r="BE602" s="201"/>
      <c r="BF602" s="201"/>
      <c r="BG602" s="201"/>
      <c r="BH602" s="204"/>
      <c r="BI602" s="201"/>
      <c r="BJ602" s="201"/>
      <c r="BK602" s="201"/>
      <c r="BL602" s="201"/>
      <c r="BM602" s="205"/>
      <c r="BN602" s="201"/>
      <c r="BO602" s="199"/>
      <c r="BP602" s="201"/>
      <c r="BQ602" s="199"/>
      <c r="BR602" s="199"/>
      <c r="BS602" s="199"/>
      <c r="BT602" s="199"/>
      <c r="BU602" s="199"/>
      <c r="BV602" s="199"/>
      <c r="BW602" s="199"/>
      <c r="BX602" s="201"/>
      <c r="CB602" s="214"/>
      <c r="CC602" s="214"/>
      <c r="CD602" s="214"/>
      <c r="CE602" s="215"/>
    </row>
    <row r="603" spans="1:83" s="177" customFormat="1" ht="27" customHeight="1" thickTop="1" thickBot="1" x14ac:dyDescent="0.25">
      <c r="A603" s="191"/>
      <c r="B603" s="173" t="str">
        <f t="shared" si="29"/>
        <v/>
      </c>
      <c r="C603" s="304" t="str">
        <f>IF(D603="","",(VLOOKUP(D603,Lookups!$B$4:$C$2561,2,FALSE)))</f>
        <v/>
      </c>
      <c r="D603" s="366"/>
      <c r="E603" s="173"/>
      <c r="F603" s="199"/>
      <c r="G603" s="173"/>
      <c r="H603" s="199"/>
      <c r="I603" s="173"/>
      <c r="J603" s="200" t="str">
        <f t="shared" si="27"/>
        <v/>
      </c>
      <c r="K603" s="173"/>
      <c r="L603" s="173"/>
      <c r="M603" s="173"/>
      <c r="N603" s="173"/>
      <c r="O603" s="173"/>
      <c r="P603" s="173"/>
      <c r="Q603" s="199"/>
      <c r="R603" s="199"/>
      <c r="S603" s="173"/>
      <c r="T603" s="121"/>
      <c r="U603" s="173"/>
      <c r="V603" s="121"/>
      <c r="W603" s="121"/>
      <c r="X603" s="121"/>
      <c r="Y603" s="121"/>
      <c r="Z603" s="121"/>
      <c r="AA603" s="121"/>
      <c r="AB603" s="173"/>
      <c r="AC603" s="173"/>
      <c r="AD603" s="173"/>
      <c r="AE603" s="200" t="str">
        <f>IF(AD603="","",(VLOOKUP(AD603,#REF!,2,FALSE)))</f>
        <v/>
      </c>
      <c r="AF603" s="173"/>
      <c r="AG603" s="173"/>
      <c r="AH603" s="173"/>
      <c r="AI603" s="202"/>
      <c r="AJ603" s="201"/>
      <c r="AK603" s="201"/>
      <c r="AL603" s="201"/>
      <c r="AM603" s="203"/>
      <c r="AN603" s="203"/>
      <c r="AO603" s="203"/>
      <c r="AP603" s="201"/>
      <c r="AQ603" s="201"/>
      <c r="AR603" s="201"/>
      <c r="AS603" s="201"/>
      <c r="AT603" s="201"/>
      <c r="AU603" s="204"/>
      <c r="AV603" s="201"/>
      <c r="AW603" s="121"/>
      <c r="AX603" s="200" t="str">
        <f t="shared" si="28"/>
        <v/>
      </c>
      <c r="AY603" s="201"/>
      <c r="AZ603" s="201"/>
      <c r="BA603" s="201"/>
      <c r="BB603" s="201"/>
      <c r="BC603" s="204"/>
      <c r="BD603" s="208"/>
      <c r="BE603" s="201"/>
      <c r="BF603" s="201"/>
      <c r="BG603" s="201"/>
      <c r="BH603" s="204"/>
      <c r="BI603" s="201"/>
      <c r="BJ603" s="201"/>
      <c r="BK603" s="201"/>
      <c r="BL603" s="201"/>
      <c r="BM603" s="205"/>
      <c r="BN603" s="201"/>
      <c r="BO603" s="199"/>
      <c r="BP603" s="201"/>
      <c r="BQ603" s="199"/>
      <c r="BR603" s="199"/>
      <c r="BS603" s="199"/>
      <c r="BT603" s="199"/>
      <c r="BU603" s="199"/>
      <c r="BV603" s="199"/>
      <c r="BW603" s="199"/>
      <c r="BX603" s="201"/>
      <c r="CB603" s="214"/>
      <c r="CC603" s="214"/>
      <c r="CD603" s="214"/>
      <c r="CE603" s="215"/>
    </row>
    <row r="604" spans="1:83" s="177" customFormat="1" ht="27" customHeight="1" thickTop="1" thickBot="1" x14ac:dyDescent="0.25">
      <c r="A604" s="191"/>
      <c r="B604" s="173" t="str">
        <f t="shared" si="29"/>
        <v/>
      </c>
      <c r="C604" s="304" t="str">
        <f>IF(D604="","",(VLOOKUP(D604,Lookups!$B$4:$C$2561,2,FALSE)))</f>
        <v/>
      </c>
      <c r="D604" s="366"/>
      <c r="E604" s="173"/>
      <c r="F604" s="199"/>
      <c r="G604" s="173"/>
      <c r="H604" s="199"/>
      <c r="I604" s="173"/>
      <c r="J604" s="200" t="str">
        <f t="shared" si="27"/>
        <v/>
      </c>
      <c r="K604" s="173"/>
      <c r="L604" s="173"/>
      <c r="M604" s="173"/>
      <c r="N604" s="173"/>
      <c r="O604" s="173"/>
      <c r="P604" s="173"/>
      <c r="Q604" s="199"/>
      <c r="R604" s="199"/>
      <c r="S604" s="173"/>
      <c r="T604" s="121"/>
      <c r="U604" s="173"/>
      <c r="V604" s="121"/>
      <c r="W604" s="121"/>
      <c r="X604" s="121"/>
      <c r="Y604" s="121"/>
      <c r="Z604" s="121"/>
      <c r="AA604" s="121"/>
      <c r="AB604" s="173"/>
      <c r="AC604" s="173"/>
      <c r="AD604" s="173"/>
      <c r="AE604" s="200" t="str">
        <f>IF(AD604="","",(VLOOKUP(AD604,#REF!,2,FALSE)))</f>
        <v/>
      </c>
      <c r="AF604" s="173"/>
      <c r="AG604" s="173"/>
      <c r="AH604" s="173"/>
      <c r="AI604" s="202"/>
      <c r="AJ604" s="201"/>
      <c r="AK604" s="201"/>
      <c r="AL604" s="201"/>
      <c r="AM604" s="203"/>
      <c r="AN604" s="203"/>
      <c r="AO604" s="203"/>
      <c r="AP604" s="201"/>
      <c r="AQ604" s="201"/>
      <c r="AR604" s="201"/>
      <c r="AS604" s="201"/>
      <c r="AT604" s="201"/>
      <c r="AU604" s="204"/>
      <c r="AV604" s="201"/>
      <c r="AW604" s="121"/>
      <c r="AX604" s="200" t="str">
        <f t="shared" si="28"/>
        <v/>
      </c>
      <c r="AY604" s="201"/>
      <c r="AZ604" s="201"/>
      <c r="BA604" s="201"/>
      <c r="BB604" s="201"/>
      <c r="BC604" s="204"/>
      <c r="BD604" s="208"/>
      <c r="BE604" s="201"/>
      <c r="BF604" s="201"/>
      <c r="BG604" s="201"/>
      <c r="BH604" s="204"/>
      <c r="BI604" s="201"/>
      <c r="BJ604" s="201"/>
      <c r="BK604" s="201"/>
      <c r="BL604" s="201"/>
      <c r="BM604" s="205"/>
      <c r="BN604" s="201"/>
      <c r="BO604" s="199"/>
      <c r="BP604" s="201"/>
      <c r="BQ604" s="199"/>
      <c r="BR604" s="199"/>
      <c r="BS604" s="199"/>
      <c r="BT604" s="199"/>
      <c r="BU604" s="199"/>
      <c r="BV604" s="199"/>
      <c r="BW604" s="199"/>
      <c r="BX604" s="201"/>
      <c r="CB604" s="214"/>
      <c r="CC604" s="214"/>
      <c r="CD604" s="214"/>
      <c r="CE604" s="215"/>
    </row>
    <row r="605" spans="1:83" s="177" customFormat="1" ht="27" customHeight="1" thickTop="1" thickBot="1" x14ac:dyDescent="0.25">
      <c r="A605" s="191"/>
      <c r="B605" s="173" t="str">
        <f t="shared" si="29"/>
        <v/>
      </c>
      <c r="C605" s="304" t="str">
        <f>IF(D605="","",(VLOOKUP(D605,Lookups!$B$4:$C$2561,2,FALSE)))</f>
        <v/>
      </c>
      <c r="D605" s="366"/>
      <c r="E605" s="173"/>
      <c r="F605" s="199"/>
      <c r="G605" s="173"/>
      <c r="H605" s="199"/>
      <c r="I605" s="173"/>
      <c r="J605" s="200" t="str">
        <f t="shared" si="27"/>
        <v/>
      </c>
      <c r="K605" s="173"/>
      <c r="L605" s="173"/>
      <c r="M605" s="173"/>
      <c r="N605" s="173"/>
      <c r="O605" s="173"/>
      <c r="P605" s="173"/>
      <c r="Q605" s="199"/>
      <c r="R605" s="199"/>
      <c r="S605" s="173"/>
      <c r="T605" s="121"/>
      <c r="U605" s="173"/>
      <c r="V605" s="121"/>
      <c r="W605" s="121"/>
      <c r="X605" s="121"/>
      <c r="Y605" s="121"/>
      <c r="Z605" s="121"/>
      <c r="AA605" s="121"/>
      <c r="AB605" s="173"/>
      <c r="AC605" s="173"/>
      <c r="AD605" s="173"/>
      <c r="AE605" s="200" t="str">
        <f>IF(AD605="","",(VLOOKUP(AD605,#REF!,2,FALSE)))</f>
        <v/>
      </c>
      <c r="AF605" s="173"/>
      <c r="AG605" s="173"/>
      <c r="AH605" s="173"/>
      <c r="AI605" s="202"/>
      <c r="AJ605" s="201"/>
      <c r="AK605" s="201"/>
      <c r="AL605" s="201"/>
      <c r="AM605" s="203"/>
      <c r="AN605" s="203"/>
      <c r="AO605" s="203"/>
      <c r="AP605" s="201"/>
      <c r="AQ605" s="201"/>
      <c r="AR605" s="201"/>
      <c r="AS605" s="201"/>
      <c r="AT605" s="201"/>
      <c r="AU605" s="204"/>
      <c r="AV605" s="201"/>
      <c r="AW605" s="121"/>
      <c r="AX605" s="200" t="str">
        <f t="shared" si="28"/>
        <v/>
      </c>
      <c r="AY605" s="201"/>
      <c r="AZ605" s="201"/>
      <c r="BA605" s="201"/>
      <c r="BB605" s="201"/>
      <c r="BC605" s="204"/>
      <c r="BD605" s="208"/>
      <c r="BE605" s="201"/>
      <c r="BF605" s="201"/>
      <c r="BG605" s="201"/>
      <c r="BH605" s="204"/>
      <c r="BI605" s="201"/>
      <c r="BJ605" s="201"/>
      <c r="BK605" s="201"/>
      <c r="BL605" s="201"/>
      <c r="BM605" s="205"/>
      <c r="BN605" s="201"/>
      <c r="BO605" s="199"/>
      <c r="BP605" s="201"/>
      <c r="BQ605" s="199"/>
      <c r="BR605" s="199"/>
      <c r="BS605" s="199"/>
      <c r="BT605" s="199"/>
      <c r="BU605" s="199"/>
      <c r="BV605" s="199"/>
      <c r="BW605" s="199"/>
      <c r="BX605" s="201"/>
      <c r="CB605" s="214"/>
      <c r="CC605" s="214"/>
      <c r="CD605" s="214"/>
      <c r="CE605" s="215"/>
    </row>
    <row r="606" spans="1:83" s="177" customFormat="1" ht="27" customHeight="1" thickTop="1" thickBot="1" x14ac:dyDescent="0.25">
      <c r="A606" s="191"/>
      <c r="B606" s="173" t="str">
        <f t="shared" si="29"/>
        <v/>
      </c>
      <c r="C606" s="304" t="str">
        <f>IF(D606="","",(VLOOKUP(D606,Lookups!$B$4:$C$2561,2,FALSE)))</f>
        <v/>
      </c>
      <c r="D606" s="366"/>
      <c r="E606" s="173"/>
      <c r="F606" s="199"/>
      <c r="G606" s="173"/>
      <c r="H606" s="199"/>
      <c r="I606" s="173"/>
      <c r="J606" s="200" t="str">
        <f t="shared" si="27"/>
        <v/>
      </c>
      <c r="K606" s="173"/>
      <c r="L606" s="173"/>
      <c r="M606" s="173"/>
      <c r="N606" s="173"/>
      <c r="O606" s="173"/>
      <c r="P606" s="173"/>
      <c r="Q606" s="199"/>
      <c r="R606" s="199"/>
      <c r="S606" s="173"/>
      <c r="T606" s="121"/>
      <c r="U606" s="173"/>
      <c r="V606" s="121"/>
      <c r="W606" s="121"/>
      <c r="X606" s="121"/>
      <c r="Y606" s="121"/>
      <c r="Z606" s="121"/>
      <c r="AA606" s="121"/>
      <c r="AB606" s="173"/>
      <c r="AC606" s="173"/>
      <c r="AD606" s="173"/>
      <c r="AE606" s="200" t="str">
        <f>IF(AD606="","",(VLOOKUP(AD606,#REF!,2,FALSE)))</f>
        <v/>
      </c>
      <c r="AF606" s="173"/>
      <c r="AG606" s="173"/>
      <c r="AH606" s="173"/>
      <c r="AI606" s="202"/>
      <c r="AJ606" s="201"/>
      <c r="AK606" s="201"/>
      <c r="AL606" s="201"/>
      <c r="AM606" s="203"/>
      <c r="AN606" s="203"/>
      <c r="AO606" s="203"/>
      <c r="AP606" s="201"/>
      <c r="AQ606" s="201"/>
      <c r="AR606" s="201"/>
      <c r="AS606" s="201"/>
      <c r="AT606" s="201"/>
      <c r="AU606" s="204"/>
      <c r="AV606" s="201"/>
      <c r="AW606" s="121"/>
      <c r="AX606" s="200" t="str">
        <f t="shared" si="28"/>
        <v/>
      </c>
      <c r="AY606" s="201"/>
      <c r="AZ606" s="201"/>
      <c r="BA606" s="201"/>
      <c r="BB606" s="201"/>
      <c r="BC606" s="204"/>
      <c r="BD606" s="208"/>
      <c r="BE606" s="201"/>
      <c r="BF606" s="201"/>
      <c r="BG606" s="201"/>
      <c r="BH606" s="204"/>
      <c r="BI606" s="201"/>
      <c r="BJ606" s="201"/>
      <c r="BK606" s="201"/>
      <c r="BL606" s="201"/>
      <c r="BM606" s="205"/>
      <c r="BN606" s="201"/>
      <c r="BO606" s="199"/>
      <c r="BP606" s="201"/>
      <c r="BQ606" s="199"/>
      <c r="BR606" s="199"/>
      <c r="BS606" s="199"/>
      <c r="BT606" s="199"/>
      <c r="BU606" s="199"/>
      <c r="BV606" s="199"/>
      <c r="BW606" s="199"/>
      <c r="BX606" s="201"/>
      <c r="CB606" s="214"/>
      <c r="CC606" s="214"/>
      <c r="CD606" s="214"/>
      <c r="CE606" s="215"/>
    </row>
    <row r="607" spans="1:83" s="177" customFormat="1" ht="27" customHeight="1" thickTop="1" thickBot="1" x14ac:dyDescent="0.25">
      <c r="A607" s="191"/>
      <c r="B607" s="173" t="str">
        <f t="shared" si="29"/>
        <v/>
      </c>
      <c r="C607" s="304" t="str">
        <f>IF(D607="","",(VLOOKUP(D607,Lookups!$B$4:$C$2561,2,FALSE)))</f>
        <v/>
      </c>
      <c r="D607" s="366"/>
      <c r="E607" s="173"/>
      <c r="F607" s="199"/>
      <c r="G607" s="173"/>
      <c r="H607" s="199"/>
      <c r="I607" s="173"/>
      <c r="J607" s="200" t="str">
        <f t="shared" si="27"/>
        <v/>
      </c>
      <c r="K607" s="173"/>
      <c r="L607" s="173"/>
      <c r="M607" s="173"/>
      <c r="N607" s="173"/>
      <c r="O607" s="173"/>
      <c r="P607" s="173"/>
      <c r="Q607" s="199"/>
      <c r="R607" s="199"/>
      <c r="S607" s="173"/>
      <c r="T607" s="121"/>
      <c r="U607" s="173"/>
      <c r="V607" s="121"/>
      <c r="W607" s="121"/>
      <c r="X607" s="121"/>
      <c r="Y607" s="121"/>
      <c r="Z607" s="121"/>
      <c r="AA607" s="121"/>
      <c r="AB607" s="173"/>
      <c r="AC607" s="173"/>
      <c r="AD607" s="173"/>
      <c r="AE607" s="200" t="str">
        <f>IF(AD607="","",(VLOOKUP(AD607,#REF!,2,FALSE)))</f>
        <v/>
      </c>
      <c r="AF607" s="173"/>
      <c r="AG607" s="173"/>
      <c r="AH607" s="173"/>
      <c r="AI607" s="202"/>
      <c r="AJ607" s="201"/>
      <c r="AK607" s="201"/>
      <c r="AL607" s="201"/>
      <c r="AM607" s="203"/>
      <c r="AN607" s="203"/>
      <c r="AO607" s="203"/>
      <c r="AP607" s="201"/>
      <c r="AQ607" s="201"/>
      <c r="AR607" s="201"/>
      <c r="AS607" s="201"/>
      <c r="AT607" s="201"/>
      <c r="AU607" s="204"/>
      <c r="AV607" s="201"/>
      <c r="AW607" s="121"/>
      <c r="AX607" s="200" t="str">
        <f t="shared" si="28"/>
        <v/>
      </c>
      <c r="AY607" s="201"/>
      <c r="AZ607" s="201"/>
      <c r="BA607" s="201"/>
      <c r="BB607" s="201"/>
      <c r="BC607" s="204"/>
      <c r="BD607" s="208"/>
      <c r="BE607" s="201"/>
      <c r="BF607" s="201"/>
      <c r="BG607" s="201"/>
      <c r="BH607" s="204"/>
      <c r="BI607" s="201"/>
      <c r="BJ607" s="201"/>
      <c r="BK607" s="201"/>
      <c r="BL607" s="201"/>
      <c r="BM607" s="205"/>
      <c r="BN607" s="201"/>
      <c r="BO607" s="199"/>
      <c r="BP607" s="201"/>
      <c r="BQ607" s="199"/>
      <c r="BR607" s="199"/>
      <c r="BS607" s="199"/>
      <c r="BT607" s="199"/>
      <c r="BU607" s="199"/>
      <c r="BV607" s="199"/>
      <c r="BW607" s="199"/>
      <c r="BX607" s="201"/>
      <c r="CB607" s="214"/>
      <c r="CC607" s="214"/>
      <c r="CD607" s="214"/>
      <c r="CE607" s="215"/>
    </row>
    <row r="608" spans="1:83" s="177" customFormat="1" ht="27" customHeight="1" thickTop="1" thickBot="1" x14ac:dyDescent="0.25">
      <c r="A608" s="191"/>
      <c r="B608" s="173" t="str">
        <f t="shared" si="29"/>
        <v/>
      </c>
      <c r="C608" s="304" t="str">
        <f>IF(D608="","",(VLOOKUP(D608,Lookups!$B$4:$C$2561,2,FALSE)))</f>
        <v/>
      </c>
      <c r="D608" s="366"/>
      <c r="E608" s="173"/>
      <c r="F608" s="199"/>
      <c r="G608" s="173"/>
      <c r="H608" s="199"/>
      <c r="I608" s="173"/>
      <c r="J608" s="200" t="str">
        <f t="shared" si="27"/>
        <v/>
      </c>
      <c r="K608" s="173"/>
      <c r="L608" s="173"/>
      <c r="M608" s="173"/>
      <c r="N608" s="173"/>
      <c r="O608" s="173"/>
      <c r="P608" s="173"/>
      <c r="Q608" s="199"/>
      <c r="R608" s="199"/>
      <c r="S608" s="173"/>
      <c r="T608" s="121"/>
      <c r="U608" s="173"/>
      <c r="V608" s="121"/>
      <c r="W608" s="121"/>
      <c r="X608" s="121"/>
      <c r="Y608" s="121"/>
      <c r="Z608" s="121"/>
      <c r="AA608" s="121"/>
      <c r="AB608" s="173"/>
      <c r="AC608" s="173"/>
      <c r="AD608" s="173"/>
      <c r="AE608" s="200" t="str">
        <f>IF(AD608="","",(VLOOKUP(AD608,#REF!,2,FALSE)))</f>
        <v/>
      </c>
      <c r="AF608" s="173"/>
      <c r="AG608" s="173"/>
      <c r="AH608" s="173"/>
      <c r="AI608" s="202"/>
      <c r="AJ608" s="201"/>
      <c r="AK608" s="201"/>
      <c r="AL608" s="201"/>
      <c r="AM608" s="203"/>
      <c r="AN608" s="203"/>
      <c r="AO608" s="203"/>
      <c r="AP608" s="201"/>
      <c r="AQ608" s="201"/>
      <c r="AR608" s="201"/>
      <c r="AS608" s="201"/>
      <c r="AT608" s="201"/>
      <c r="AU608" s="204"/>
      <c r="AV608" s="201"/>
      <c r="AW608" s="121"/>
      <c r="AX608" s="200" t="str">
        <f t="shared" si="28"/>
        <v/>
      </c>
      <c r="AY608" s="201"/>
      <c r="AZ608" s="201"/>
      <c r="BA608" s="201"/>
      <c r="BB608" s="201"/>
      <c r="BC608" s="204"/>
      <c r="BD608" s="208"/>
      <c r="BE608" s="201"/>
      <c r="BF608" s="201"/>
      <c r="BG608" s="201"/>
      <c r="BH608" s="204"/>
      <c r="BI608" s="201"/>
      <c r="BJ608" s="201"/>
      <c r="BK608" s="201"/>
      <c r="BL608" s="201"/>
      <c r="BM608" s="205"/>
      <c r="BN608" s="201"/>
      <c r="BO608" s="199"/>
      <c r="BP608" s="201"/>
      <c r="BQ608" s="199"/>
      <c r="BR608" s="199"/>
      <c r="BS608" s="199"/>
      <c r="BT608" s="199"/>
      <c r="BU608" s="199"/>
      <c r="BV608" s="199"/>
      <c r="BW608" s="199"/>
      <c r="BX608" s="201"/>
      <c r="CB608" s="214"/>
      <c r="CC608" s="214"/>
      <c r="CD608" s="214"/>
      <c r="CE608" s="215"/>
    </row>
    <row r="609" spans="1:83" s="177" customFormat="1" ht="27" customHeight="1" thickTop="1" thickBot="1" x14ac:dyDescent="0.25">
      <c r="A609" s="191"/>
      <c r="B609" s="173" t="str">
        <f t="shared" si="29"/>
        <v/>
      </c>
      <c r="C609" s="304" t="str">
        <f>IF(D609="","",(VLOOKUP(D609,Lookups!$B$4:$C$2561,2,FALSE)))</f>
        <v/>
      </c>
      <c r="D609" s="366"/>
      <c r="E609" s="173"/>
      <c r="F609" s="199"/>
      <c r="G609" s="173"/>
      <c r="H609" s="199"/>
      <c r="I609" s="173"/>
      <c r="J609" s="200" t="str">
        <f t="shared" si="27"/>
        <v/>
      </c>
      <c r="K609" s="173"/>
      <c r="L609" s="173"/>
      <c r="M609" s="173"/>
      <c r="N609" s="173"/>
      <c r="O609" s="173"/>
      <c r="P609" s="173"/>
      <c r="Q609" s="199"/>
      <c r="R609" s="199"/>
      <c r="S609" s="173"/>
      <c r="T609" s="121"/>
      <c r="U609" s="173"/>
      <c r="V609" s="121"/>
      <c r="W609" s="121"/>
      <c r="X609" s="121"/>
      <c r="Y609" s="121"/>
      <c r="Z609" s="121"/>
      <c r="AA609" s="121"/>
      <c r="AB609" s="173"/>
      <c r="AC609" s="173"/>
      <c r="AD609" s="173"/>
      <c r="AE609" s="200" t="str">
        <f>IF(AD609="","",(VLOOKUP(AD609,#REF!,2,FALSE)))</f>
        <v/>
      </c>
      <c r="AF609" s="173"/>
      <c r="AG609" s="173"/>
      <c r="AH609" s="173"/>
      <c r="AI609" s="202"/>
      <c r="AJ609" s="201"/>
      <c r="AK609" s="201"/>
      <c r="AL609" s="201"/>
      <c r="AM609" s="203"/>
      <c r="AN609" s="203"/>
      <c r="AO609" s="203"/>
      <c r="AP609" s="201"/>
      <c r="AQ609" s="201"/>
      <c r="AR609" s="201"/>
      <c r="AS609" s="201"/>
      <c r="AT609" s="201"/>
      <c r="AU609" s="204"/>
      <c r="AV609" s="201"/>
      <c r="AW609" s="121"/>
      <c r="AX609" s="200" t="str">
        <f t="shared" si="28"/>
        <v/>
      </c>
      <c r="AY609" s="201"/>
      <c r="AZ609" s="201"/>
      <c r="BA609" s="201"/>
      <c r="BB609" s="201"/>
      <c r="BC609" s="204"/>
      <c r="BD609" s="208"/>
      <c r="BE609" s="201"/>
      <c r="BF609" s="201"/>
      <c r="BG609" s="201"/>
      <c r="BH609" s="204"/>
      <c r="BI609" s="201"/>
      <c r="BJ609" s="201"/>
      <c r="BK609" s="201"/>
      <c r="BL609" s="201"/>
      <c r="BM609" s="205"/>
      <c r="BN609" s="201"/>
      <c r="BO609" s="199"/>
      <c r="BP609" s="201"/>
      <c r="BQ609" s="199"/>
      <c r="BR609" s="199"/>
      <c r="BS609" s="199"/>
      <c r="BT609" s="199"/>
      <c r="BU609" s="199"/>
      <c r="BV609" s="199"/>
      <c r="BW609" s="199"/>
      <c r="BX609" s="201"/>
      <c r="CB609" s="214"/>
      <c r="CC609" s="214"/>
      <c r="CD609" s="214"/>
      <c r="CE609" s="215"/>
    </row>
    <row r="610" spans="1:83" s="177" customFormat="1" ht="27" customHeight="1" thickTop="1" thickBot="1" x14ac:dyDescent="0.25">
      <c r="A610" s="191"/>
      <c r="B610" s="173" t="str">
        <f t="shared" si="29"/>
        <v/>
      </c>
      <c r="C610" s="304" t="str">
        <f>IF(D610="","",(VLOOKUP(D610,Lookups!$B$4:$C$2561,2,FALSE)))</f>
        <v/>
      </c>
      <c r="D610" s="366"/>
      <c r="E610" s="173"/>
      <c r="F610" s="199"/>
      <c r="G610" s="173"/>
      <c r="H610" s="199"/>
      <c r="I610" s="173"/>
      <c r="J610" s="200" t="str">
        <f t="shared" si="27"/>
        <v/>
      </c>
      <c r="K610" s="173"/>
      <c r="L610" s="173"/>
      <c r="M610" s="173"/>
      <c r="N610" s="173"/>
      <c r="O610" s="173"/>
      <c r="P610" s="173"/>
      <c r="Q610" s="199"/>
      <c r="R610" s="199"/>
      <c r="S610" s="173"/>
      <c r="T610" s="121"/>
      <c r="U610" s="173"/>
      <c r="V610" s="121"/>
      <c r="W610" s="121"/>
      <c r="X610" s="121"/>
      <c r="Y610" s="121"/>
      <c r="Z610" s="121"/>
      <c r="AA610" s="121"/>
      <c r="AB610" s="173"/>
      <c r="AC610" s="173"/>
      <c r="AD610" s="173"/>
      <c r="AE610" s="200" t="str">
        <f>IF(AD610="","",(VLOOKUP(AD610,#REF!,2,FALSE)))</f>
        <v/>
      </c>
      <c r="AF610" s="173"/>
      <c r="AG610" s="173"/>
      <c r="AH610" s="173"/>
      <c r="AI610" s="202"/>
      <c r="AJ610" s="201"/>
      <c r="AK610" s="201"/>
      <c r="AL610" s="201"/>
      <c r="AM610" s="203"/>
      <c r="AN610" s="203"/>
      <c r="AO610" s="203"/>
      <c r="AP610" s="201"/>
      <c r="AQ610" s="201"/>
      <c r="AR610" s="201"/>
      <c r="AS610" s="201"/>
      <c r="AT610" s="201"/>
      <c r="AU610" s="204"/>
      <c r="AV610" s="201"/>
      <c r="AW610" s="121"/>
      <c r="AX610" s="200" t="str">
        <f t="shared" si="28"/>
        <v/>
      </c>
      <c r="AY610" s="201"/>
      <c r="AZ610" s="201"/>
      <c r="BA610" s="201"/>
      <c r="BB610" s="201"/>
      <c r="BC610" s="204"/>
      <c r="BD610" s="208"/>
      <c r="BE610" s="201"/>
      <c r="BF610" s="201"/>
      <c r="BG610" s="201"/>
      <c r="BH610" s="204"/>
      <c r="BI610" s="201"/>
      <c r="BJ610" s="201"/>
      <c r="BK610" s="201"/>
      <c r="BL610" s="201"/>
      <c r="BM610" s="205"/>
      <c r="BN610" s="201"/>
      <c r="BO610" s="199"/>
      <c r="BP610" s="201"/>
      <c r="BQ610" s="199"/>
      <c r="BR610" s="199"/>
      <c r="BS610" s="199"/>
      <c r="BT610" s="199"/>
      <c r="BU610" s="199"/>
      <c r="BV610" s="199"/>
      <c r="BW610" s="199"/>
      <c r="BX610" s="201"/>
      <c r="CB610" s="214"/>
      <c r="CC610" s="214"/>
      <c r="CD610" s="214"/>
      <c r="CE610" s="215"/>
    </row>
    <row r="611" spans="1:83" s="177" customFormat="1" ht="27" customHeight="1" thickTop="1" thickBot="1" x14ac:dyDescent="0.25">
      <c r="A611" s="191"/>
      <c r="B611" s="173" t="str">
        <f t="shared" si="29"/>
        <v/>
      </c>
      <c r="C611" s="304" t="str">
        <f>IF(D611="","",(VLOOKUP(D611,Lookups!$B$4:$C$2561,2,FALSE)))</f>
        <v/>
      </c>
      <c r="D611" s="366"/>
      <c r="E611" s="173"/>
      <c r="F611" s="199"/>
      <c r="G611" s="173"/>
      <c r="H611" s="199"/>
      <c r="I611" s="173"/>
      <c r="J611" s="200" t="str">
        <f t="shared" si="27"/>
        <v/>
      </c>
      <c r="K611" s="173"/>
      <c r="L611" s="173"/>
      <c r="M611" s="173"/>
      <c r="N611" s="173"/>
      <c r="O611" s="173"/>
      <c r="P611" s="173"/>
      <c r="Q611" s="199"/>
      <c r="R611" s="199"/>
      <c r="S611" s="173"/>
      <c r="T611" s="121"/>
      <c r="U611" s="173"/>
      <c r="V611" s="121"/>
      <c r="W611" s="121"/>
      <c r="X611" s="121"/>
      <c r="Y611" s="121"/>
      <c r="Z611" s="121"/>
      <c r="AA611" s="121"/>
      <c r="AB611" s="173"/>
      <c r="AC611" s="173"/>
      <c r="AD611" s="173"/>
      <c r="AE611" s="200" t="str">
        <f>IF(AD611="","",(VLOOKUP(AD611,#REF!,2,FALSE)))</f>
        <v/>
      </c>
      <c r="AF611" s="173"/>
      <c r="AG611" s="173"/>
      <c r="AH611" s="173"/>
      <c r="AI611" s="202"/>
      <c r="AJ611" s="201"/>
      <c r="AK611" s="201"/>
      <c r="AL611" s="201"/>
      <c r="AM611" s="203"/>
      <c r="AN611" s="203"/>
      <c r="AO611" s="203"/>
      <c r="AP611" s="201"/>
      <c r="AQ611" s="201"/>
      <c r="AR611" s="201"/>
      <c r="AS611" s="201"/>
      <c r="AT611" s="201"/>
      <c r="AU611" s="204"/>
      <c r="AV611" s="201"/>
      <c r="AW611" s="121"/>
      <c r="AX611" s="200" t="str">
        <f t="shared" si="28"/>
        <v/>
      </c>
      <c r="AY611" s="201"/>
      <c r="AZ611" s="201"/>
      <c r="BA611" s="201"/>
      <c r="BB611" s="201"/>
      <c r="BC611" s="204"/>
      <c r="BD611" s="208"/>
      <c r="BE611" s="201"/>
      <c r="BF611" s="201"/>
      <c r="BG611" s="201"/>
      <c r="BH611" s="204"/>
      <c r="BI611" s="201"/>
      <c r="BJ611" s="201"/>
      <c r="BK611" s="201"/>
      <c r="BL611" s="201"/>
      <c r="BM611" s="205"/>
      <c r="BN611" s="201"/>
      <c r="BO611" s="199"/>
      <c r="BP611" s="201"/>
      <c r="BQ611" s="199"/>
      <c r="BR611" s="199"/>
      <c r="BS611" s="199"/>
      <c r="BT611" s="199"/>
      <c r="BU611" s="199"/>
      <c r="BV611" s="199"/>
      <c r="BW611" s="199"/>
      <c r="BX611" s="201"/>
      <c r="CB611" s="214"/>
      <c r="CC611" s="214"/>
      <c r="CD611" s="214"/>
      <c r="CE611" s="215"/>
    </row>
    <row r="612" spans="1:83" s="177" customFormat="1" ht="27" customHeight="1" thickTop="1" thickBot="1" x14ac:dyDescent="0.25">
      <c r="A612" s="191"/>
      <c r="B612" s="173" t="str">
        <f t="shared" si="29"/>
        <v/>
      </c>
      <c r="C612" s="304" t="str">
        <f>IF(D612="","",(VLOOKUP(D612,Lookups!$B$4:$C$2561,2,FALSE)))</f>
        <v/>
      </c>
      <c r="D612" s="366"/>
      <c r="E612" s="173"/>
      <c r="F612" s="199"/>
      <c r="G612" s="173"/>
      <c r="H612" s="199"/>
      <c r="I612" s="173"/>
      <c r="J612" s="200" t="str">
        <f t="shared" si="27"/>
        <v/>
      </c>
      <c r="K612" s="173"/>
      <c r="L612" s="173"/>
      <c r="M612" s="173"/>
      <c r="N612" s="173"/>
      <c r="O612" s="173"/>
      <c r="P612" s="173"/>
      <c r="Q612" s="199"/>
      <c r="R612" s="199"/>
      <c r="S612" s="173"/>
      <c r="T612" s="121"/>
      <c r="U612" s="173"/>
      <c r="V612" s="121"/>
      <c r="W612" s="121"/>
      <c r="X612" s="121"/>
      <c r="Y612" s="121"/>
      <c r="Z612" s="121"/>
      <c r="AA612" s="121"/>
      <c r="AB612" s="173"/>
      <c r="AC612" s="173"/>
      <c r="AD612" s="173"/>
      <c r="AE612" s="200" t="str">
        <f>IF(AD612="","",(VLOOKUP(AD612,#REF!,2,FALSE)))</f>
        <v/>
      </c>
      <c r="AF612" s="173"/>
      <c r="AG612" s="173"/>
      <c r="AH612" s="173"/>
      <c r="AI612" s="202"/>
      <c r="AJ612" s="201"/>
      <c r="AK612" s="201"/>
      <c r="AL612" s="201"/>
      <c r="AM612" s="203"/>
      <c r="AN612" s="203"/>
      <c r="AO612" s="203"/>
      <c r="AP612" s="201"/>
      <c r="AQ612" s="201"/>
      <c r="AR612" s="201"/>
      <c r="AS612" s="201"/>
      <c r="AT612" s="201"/>
      <c r="AU612" s="204"/>
      <c r="AV612" s="201"/>
      <c r="AW612" s="121"/>
      <c r="AX612" s="200" t="str">
        <f t="shared" si="28"/>
        <v/>
      </c>
      <c r="AY612" s="201"/>
      <c r="AZ612" s="201"/>
      <c r="BA612" s="201"/>
      <c r="BB612" s="201"/>
      <c r="BC612" s="204"/>
      <c r="BD612" s="208"/>
      <c r="BE612" s="201"/>
      <c r="BF612" s="201"/>
      <c r="BG612" s="201"/>
      <c r="BH612" s="204"/>
      <c r="BI612" s="201"/>
      <c r="BJ612" s="201"/>
      <c r="BK612" s="201"/>
      <c r="BL612" s="201"/>
      <c r="BM612" s="205"/>
      <c r="BN612" s="201"/>
      <c r="BO612" s="199"/>
      <c r="BP612" s="201"/>
      <c r="BQ612" s="199"/>
      <c r="BR612" s="199"/>
      <c r="BS612" s="199"/>
      <c r="BT612" s="199"/>
      <c r="BU612" s="199"/>
      <c r="BV612" s="199"/>
      <c r="BW612" s="199"/>
      <c r="BX612" s="201"/>
      <c r="CB612" s="214"/>
      <c r="CC612" s="214"/>
      <c r="CD612" s="214"/>
      <c r="CE612" s="215"/>
    </row>
    <row r="613" spans="1:83" s="177" customFormat="1" ht="27" customHeight="1" thickTop="1" thickBot="1" x14ac:dyDescent="0.25">
      <c r="A613" s="191"/>
      <c r="B613" s="173" t="str">
        <f t="shared" si="29"/>
        <v/>
      </c>
      <c r="C613" s="304" t="str">
        <f>IF(D613="","",(VLOOKUP(D613,Lookups!$B$4:$C$2561,2,FALSE)))</f>
        <v/>
      </c>
      <c r="D613" s="366"/>
      <c r="E613" s="173"/>
      <c r="F613" s="199"/>
      <c r="G613" s="173"/>
      <c r="H613" s="199"/>
      <c r="I613" s="173"/>
      <c r="J613" s="200" t="str">
        <f t="shared" si="27"/>
        <v/>
      </c>
      <c r="K613" s="173"/>
      <c r="L613" s="173"/>
      <c r="M613" s="173"/>
      <c r="N613" s="173"/>
      <c r="O613" s="173"/>
      <c r="P613" s="173"/>
      <c r="Q613" s="199"/>
      <c r="R613" s="199"/>
      <c r="S613" s="173"/>
      <c r="T613" s="121"/>
      <c r="U613" s="173"/>
      <c r="V613" s="121"/>
      <c r="W613" s="121"/>
      <c r="X613" s="121"/>
      <c r="Y613" s="121"/>
      <c r="Z613" s="121"/>
      <c r="AA613" s="121"/>
      <c r="AB613" s="173"/>
      <c r="AC613" s="173"/>
      <c r="AD613" s="173"/>
      <c r="AE613" s="200" t="str">
        <f>IF(AD613="","",(VLOOKUP(AD613,#REF!,2,FALSE)))</f>
        <v/>
      </c>
      <c r="AF613" s="173"/>
      <c r="AG613" s="173"/>
      <c r="AH613" s="173"/>
      <c r="AI613" s="202"/>
      <c r="AJ613" s="201"/>
      <c r="AK613" s="201"/>
      <c r="AL613" s="201"/>
      <c r="AM613" s="203"/>
      <c r="AN613" s="203"/>
      <c r="AO613" s="203"/>
      <c r="AP613" s="201"/>
      <c r="AQ613" s="201"/>
      <c r="AR613" s="201"/>
      <c r="AS613" s="201"/>
      <c r="AT613" s="201"/>
      <c r="AU613" s="204"/>
      <c r="AV613" s="201"/>
      <c r="AW613" s="121"/>
      <c r="AX613" s="200" t="str">
        <f t="shared" si="28"/>
        <v/>
      </c>
      <c r="AY613" s="201"/>
      <c r="AZ613" s="201"/>
      <c r="BA613" s="201"/>
      <c r="BB613" s="201"/>
      <c r="BC613" s="204"/>
      <c r="BD613" s="208"/>
      <c r="BE613" s="201"/>
      <c r="BF613" s="201"/>
      <c r="BG613" s="201"/>
      <c r="BH613" s="204"/>
      <c r="BI613" s="201"/>
      <c r="BJ613" s="201"/>
      <c r="BK613" s="201"/>
      <c r="BL613" s="201"/>
      <c r="BM613" s="205"/>
      <c r="BN613" s="201"/>
      <c r="BO613" s="199"/>
      <c r="BP613" s="201"/>
      <c r="BQ613" s="199"/>
      <c r="BR613" s="199"/>
      <c r="BS613" s="199"/>
      <c r="BT613" s="199"/>
      <c r="BU613" s="199"/>
      <c r="BV613" s="199"/>
      <c r="BW613" s="199"/>
      <c r="BX613" s="201"/>
      <c r="CB613" s="214"/>
      <c r="CC613" s="214"/>
      <c r="CD613" s="214"/>
      <c r="CE613" s="215"/>
    </row>
    <row r="614" spans="1:83" s="177" customFormat="1" ht="27" customHeight="1" thickTop="1" thickBot="1" x14ac:dyDescent="0.25">
      <c r="A614" s="191"/>
      <c r="B614" s="173" t="str">
        <f t="shared" si="29"/>
        <v/>
      </c>
      <c r="C614" s="304" t="str">
        <f>IF(D614="","",(VLOOKUP(D614,Lookups!$B$4:$C$2561,2,FALSE)))</f>
        <v/>
      </c>
      <c r="D614" s="366"/>
      <c r="E614" s="173"/>
      <c r="F614" s="199"/>
      <c r="G614" s="173"/>
      <c r="H614" s="199"/>
      <c r="I614" s="173"/>
      <c r="J614" s="200" t="str">
        <f t="shared" si="27"/>
        <v/>
      </c>
      <c r="K614" s="173"/>
      <c r="L614" s="173"/>
      <c r="M614" s="173"/>
      <c r="N614" s="173"/>
      <c r="O614" s="173"/>
      <c r="P614" s="173"/>
      <c r="Q614" s="199"/>
      <c r="R614" s="199"/>
      <c r="S614" s="173"/>
      <c r="T614" s="121"/>
      <c r="U614" s="173"/>
      <c r="V614" s="121"/>
      <c r="W614" s="121"/>
      <c r="X614" s="121"/>
      <c r="Y614" s="121"/>
      <c r="Z614" s="121"/>
      <c r="AA614" s="121"/>
      <c r="AB614" s="173"/>
      <c r="AC614" s="173"/>
      <c r="AD614" s="173"/>
      <c r="AE614" s="200" t="str">
        <f>IF(AD614="","",(VLOOKUP(AD614,#REF!,2,FALSE)))</f>
        <v/>
      </c>
      <c r="AF614" s="173"/>
      <c r="AG614" s="173"/>
      <c r="AH614" s="173"/>
      <c r="AI614" s="202"/>
      <c r="AJ614" s="201"/>
      <c r="AK614" s="201"/>
      <c r="AL614" s="201"/>
      <c r="AM614" s="203"/>
      <c r="AN614" s="203"/>
      <c r="AO614" s="203"/>
      <c r="AP614" s="201"/>
      <c r="AQ614" s="201"/>
      <c r="AR614" s="201"/>
      <c r="AS614" s="201"/>
      <c r="AT614" s="201"/>
      <c r="AU614" s="204"/>
      <c r="AV614" s="201"/>
      <c r="AW614" s="121"/>
      <c r="AX614" s="200" t="str">
        <f t="shared" si="28"/>
        <v/>
      </c>
      <c r="AY614" s="201"/>
      <c r="AZ614" s="201"/>
      <c r="BA614" s="201"/>
      <c r="BB614" s="201"/>
      <c r="BC614" s="204"/>
      <c r="BD614" s="208"/>
      <c r="BE614" s="201"/>
      <c r="BF614" s="201"/>
      <c r="BG614" s="201"/>
      <c r="BH614" s="204"/>
      <c r="BI614" s="201"/>
      <c r="BJ614" s="201"/>
      <c r="BK614" s="201"/>
      <c r="BL614" s="201"/>
      <c r="BM614" s="205"/>
      <c r="BN614" s="201"/>
      <c r="BO614" s="199"/>
      <c r="BP614" s="201"/>
      <c r="BQ614" s="199"/>
      <c r="BR614" s="199"/>
      <c r="BS614" s="199"/>
      <c r="BT614" s="199"/>
      <c r="BU614" s="199"/>
      <c r="BV614" s="199"/>
      <c r="BW614" s="199"/>
      <c r="BX614" s="201"/>
      <c r="CB614" s="214"/>
      <c r="CC614" s="214"/>
      <c r="CD614" s="214"/>
      <c r="CE614" s="215"/>
    </row>
    <row r="615" spans="1:83" s="177" customFormat="1" ht="27" customHeight="1" thickTop="1" thickBot="1" x14ac:dyDescent="0.25">
      <c r="A615" s="191"/>
      <c r="B615" s="173" t="str">
        <f t="shared" si="29"/>
        <v/>
      </c>
      <c r="C615" s="304" t="str">
        <f>IF(D615="","",(VLOOKUP(D615,Lookups!$B$4:$C$2561,2,FALSE)))</f>
        <v/>
      </c>
      <c r="D615" s="366"/>
      <c r="E615" s="173"/>
      <c r="F615" s="199"/>
      <c r="G615" s="173"/>
      <c r="H615" s="199"/>
      <c r="I615" s="173"/>
      <c r="J615" s="200" t="str">
        <f t="shared" si="27"/>
        <v/>
      </c>
      <c r="K615" s="173"/>
      <c r="L615" s="173"/>
      <c r="M615" s="173"/>
      <c r="N615" s="173"/>
      <c r="O615" s="173"/>
      <c r="P615" s="173"/>
      <c r="Q615" s="199"/>
      <c r="R615" s="199"/>
      <c r="S615" s="173"/>
      <c r="T615" s="121"/>
      <c r="U615" s="173"/>
      <c r="V615" s="121"/>
      <c r="W615" s="121"/>
      <c r="X615" s="121"/>
      <c r="Y615" s="121"/>
      <c r="Z615" s="121"/>
      <c r="AA615" s="121"/>
      <c r="AB615" s="173"/>
      <c r="AC615" s="173"/>
      <c r="AD615" s="173"/>
      <c r="AE615" s="200" t="str">
        <f>IF(AD615="","",(VLOOKUP(AD615,#REF!,2,FALSE)))</f>
        <v/>
      </c>
      <c r="AF615" s="173"/>
      <c r="AG615" s="173"/>
      <c r="AH615" s="173"/>
      <c r="AI615" s="202"/>
      <c r="AJ615" s="201"/>
      <c r="AK615" s="201"/>
      <c r="AL615" s="201"/>
      <c r="AM615" s="203"/>
      <c r="AN615" s="203"/>
      <c r="AO615" s="203"/>
      <c r="AP615" s="201"/>
      <c r="AQ615" s="201"/>
      <c r="AR615" s="201"/>
      <c r="AS615" s="201"/>
      <c r="AT615" s="201"/>
      <c r="AU615" s="204"/>
      <c r="AV615" s="201"/>
      <c r="AW615" s="121"/>
      <c r="AX615" s="200" t="str">
        <f t="shared" si="28"/>
        <v/>
      </c>
      <c r="AY615" s="201"/>
      <c r="AZ615" s="201"/>
      <c r="BA615" s="201"/>
      <c r="BB615" s="201"/>
      <c r="BC615" s="204"/>
      <c r="BD615" s="208"/>
      <c r="BE615" s="201"/>
      <c r="BF615" s="201"/>
      <c r="BG615" s="201"/>
      <c r="BH615" s="204"/>
      <c r="BI615" s="201"/>
      <c r="BJ615" s="201"/>
      <c r="BK615" s="201"/>
      <c r="BL615" s="201"/>
      <c r="BM615" s="205"/>
      <c r="BN615" s="201"/>
      <c r="BO615" s="199"/>
      <c r="BP615" s="201"/>
      <c r="BQ615" s="199"/>
      <c r="BR615" s="199"/>
      <c r="BS615" s="199"/>
      <c r="BT615" s="199"/>
      <c r="BU615" s="199"/>
      <c r="BV615" s="199"/>
      <c r="BW615" s="199"/>
      <c r="BX615" s="201"/>
      <c r="CB615" s="214"/>
      <c r="CC615" s="214"/>
      <c r="CD615" s="214"/>
      <c r="CE615" s="215"/>
    </row>
    <row r="616" spans="1:83" s="177" customFormat="1" ht="27" customHeight="1" thickTop="1" thickBot="1" x14ac:dyDescent="0.25">
      <c r="A616" s="191"/>
      <c r="B616" s="173" t="str">
        <f t="shared" si="29"/>
        <v/>
      </c>
      <c r="C616" s="304" t="str">
        <f>IF(D616="","",(VLOOKUP(D616,Lookups!$B$4:$C$2561,2,FALSE)))</f>
        <v/>
      </c>
      <c r="D616" s="366"/>
      <c r="E616" s="173"/>
      <c r="F616" s="199"/>
      <c r="G616" s="173"/>
      <c r="H616" s="199"/>
      <c r="I616" s="173"/>
      <c r="J616" s="200" t="str">
        <f t="shared" si="27"/>
        <v/>
      </c>
      <c r="K616" s="173"/>
      <c r="L616" s="173"/>
      <c r="M616" s="173"/>
      <c r="N616" s="173"/>
      <c r="O616" s="173"/>
      <c r="P616" s="173"/>
      <c r="Q616" s="199"/>
      <c r="R616" s="199"/>
      <c r="S616" s="173"/>
      <c r="T616" s="121"/>
      <c r="U616" s="173"/>
      <c r="V616" s="121"/>
      <c r="W616" s="121"/>
      <c r="X616" s="121"/>
      <c r="Y616" s="121"/>
      <c r="Z616" s="121"/>
      <c r="AA616" s="121"/>
      <c r="AB616" s="173"/>
      <c r="AC616" s="173"/>
      <c r="AD616" s="173"/>
      <c r="AE616" s="200" t="str">
        <f>IF(AD616="","",(VLOOKUP(AD616,#REF!,2,FALSE)))</f>
        <v/>
      </c>
      <c r="AF616" s="173"/>
      <c r="AG616" s="173"/>
      <c r="AH616" s="173"/>
      <c r="AI616" s="202"/>
      <c r="AJ616" s="201"/>
      <c r="AK616" s="201"/>
      <c r="AL616" s="201"/>
      <c r="AM616" s="203"/>
      <c r="AN616" s="203"/>
      <c r="AO616" s="203"/>
      <c r="AP616" s="201"/>
      <c r="AQ616" s="201"/>
      <c r="AR616" s="201"/>
      <c r="AS616" s="201"/>
      <c r="AT616" s="201"/>
      <c r="AU616" s="204"/>
      <c r="AV616" s="201"/>
      <c r="AW616" s="121"/>
      <c r="AX616" s="200" t="str">
        <f t="shared" si="28"/>
        <v/>
      </c>
      <c r="AY616" s="201"/>
      <c r="AZ616" s="201"/>
      <c r="BA616" s="201"/>
      <c r="BB616" s="201"/>
      <c r="BC616" s="204"/>
      <c r="BD616" s="208"/>
      <c r="BE616" s="201"/>
      <c r="BF616" s="201"/>
      <c r="BG616" s="201"/>
      <c r="BH616" s="204"/>
      <c r="BI616" s="201"/>
      <c r="BJ616" s="201"/>
      <c r="BK616" s="201"/>
      <c r="BL616" s="201"/>
      <c r="BM616" s="205"/>
      <c r="BN616" s="201"/>
      <c r="BO616" s="199"/>
      <c r="BP616" s="201"/>
      <c r="BQ616" s="199"/>
      <c r="BR616" s="199"/>
      <c r="BS616" s="199"/>
      <c r="BT616" s="199"/>
      <c r="BU616" s="199"/>
      <c r="BV616" s="199"/>
      <c r="BW616" s="199"/>
      <c r="BX616" s="201"/>
      <c r="CB616" s="214"/>
      <c r="CC616" s="214"/>
      <c r="CD616" s="214"/>
      <c r="CE616" s="215"/>
    </row>
    <row r="617" spans="1:83" s="177" customFormat="1" ht="27" customHeight="1" thickTop="1" thickBot="1" x14ac:dyDescent="0.25">
      <c r="A617" s="191"/>
      <c r="B617" s="173" t="str">
        <f t="shared" si="29"/>
        <v/>
      </c>
      <c r="C617" s="304" t="str">
        <f>IF(D617="","",(VLOOKUP(D617,Lookups!$B$4:$C$2561,2,FALSE)))</f>
        <v/>
      </c>
      <c r="D617" s="366"/>
      <c r="E617" s="173"/>
      <c r="F617" s="199"/>
      <c r="G617" s="173"/>
      <c r="H617" s="199"/>
      <c r="I617" s="173"/>
      <c r="J617" s="200" t="str">
        <f t="shared" si="27"/>
        <v/>
      </c>
      <c r="K617" s="173"/>
      <c r="L617" s="173"/>
      <c r="M617" s="173"/>
      <c r="N617" s="173"/>
      <c r="O617" s="173"/>
      <c r="P617" s="173"/>
      <c r="Q617" s="199"/>
      <c r="R617" s="199"/>
      <c r="S617" s="173"/>
      <c r="T617" s="121"/>
      <c r="U617" s="173"/>
      <c r="V617" s="121"/>
      <c r="W617" s="121"/>
      <c r="X617" s="121"/>
      <c r="Y617" s="121"/>
      <c r="Z617" s="121"/>
      <c r="AA617" s="121"/>
      <c r="AB617" s="173"/>
      <c r="AC617" s="173"/>
      <c r="AD617" s="173"/>
      <c r="AE617" s="200" t="str">
        <f>IF(AD617="","",(VLOOKUP(AD617,#REF!,2,FALSE)))</f>
        <v/>
      </c>
      <c r="AF617" s="173"/>
      <c r="AG617" s="173"/>
      <c r="AH617" s="173"/>
      <c r="AI617" s="202"/>
      <c r="AJ617" s="201"/>
      <c r="AK617" s="201"/>
      <c r="AL617" s="201"/>
      <c r="AM617" s="203"/>
      <c r="AN617" s="203"/>
      <c r="AO617" s="203"/>
      <c r="AP617" s="201"/>
      <c r="AQ617" s="201"/>
      <c r="AR617" s="201"/>
      <c r="AS617" s="201"/>
      <c r="AT617" s="201"/>
      <c r="AU617" s="204"/>
      <c r="AV617" s="201"/>
      <c r="AW617" s="121"/>
      <c r="AX617" s="200" t="str">
        <f t="shared" si="28"/>
        <v/>
      </c>
      <c r="AY617" s="201"/>
      <c r="AZ617" s="201"/>
      <c r="BA617" s="201"/>
      <c r="BB617" s="201"/>
      <c r="BC617" s="204"/>
      <c r="BD617" s="208"/>
      <c r="BE617" s="201"/>
      <c r="BF617" s="201"/>
      <c r="BG617" s="201"/>
      <c r="BH617" s="204"/>
      <c r="BI617" s="201"/>
      <c r="BJ617" s="201"/>
      <c r="BK617" s="201"/>
      <c r="BL617" s="201"/>
      <c r="BM617" s="205"/>
      <c r="BN617" s="201"/>
      <c r="BO617" s="199"/>
      <c r="BP617" s="201"/>
      <c r="BQ617" s="199"/>
      <c r="BR617" s="199"/>
      <c r="BS617" s="199"/>
      <c r="BT617" s="199"/>
      <c r="BU617" s="199"/>
      <c r="BV617" s="199"/>
      <c r="BW617" s="199"/>
      <c r="BX617" s="201"/>
      <c r="CB617" s="214"/>
      <c r="CC617" s="214"/>
      <c r="CD617" s="214"/>
      <c r="CE617" s="215"/>
    </row>
    <row r="618" spans="1:83" s="177" customFormat="1" ht="27" customHeight="1" thickTop="1" thickBot="1" x14ac:dyDescent="0.25">
      <c r="A618" s="191"/>
      <c r="B618" s="173" t="str">
        <f t="shared" si="29"/>
        <v/>
      </c>
      <c r="C618" s="304" t="str">
        <f>IF(D618="","",(VLOOKUP(D618,Lookups!$B$4:$C$2561,2,FALSE)))</f>
        <v/>
      </c>
      <c r="D618" s="366"/>
      <c r="E618" s="173"/>
      <c r="F618" s="199"/>
      <c r="G618" s="173"/>
      <c r="H618" s="199"/>
      <c r="I618" s="173"/>
      <c r="J618" s="200" t="str">
        <f t="shared" si="27"/>
        <v/>
      </c>
      <c r="K618" s="173"/>
      <c r="L618" s="173"/>
      <c r="M618" s="173"/>
      <c r="N618" s="173"/>
      <c r="O618" s="173"/>
      <c r="P618" s="173"/>
      <c r="Q618" s="199"/>
      <c r="R618" s="199"/>
      <c r="S618" s="173"/>
      <c r="T618" s="121"/>
      <c r="U618" s="173"/>
      <c r="V618" s="121"/>
      <c r="W618" s="121"/>
      <c r="X618" s="121"/>
      <c r="Y618" s="121"/>
      <c r="Z618" s="121"/>
      <c r="AA618" s="121"/>
      <c r="AB618" s="173"/>
      <c r="AC618" s="173"/>
      <c r="AD618" s="173"/>
      <c r="AE618" s="200" t="str">
        <f>IF(AD618="","",(VLOOKUP(AD618,#REF!,2,FALSE)))</f>
        <v/>
      </c>
      <c r="AF618" s="173"/>
      <c r="AG618" s="173"/>
      <c r="AH618" s="173"/>
      <c r="AI618" s="202"/>
      <c r="AJ618" s="201"/>
      <c r="AK618" s="201"/>
      <c r="AL618" s="201"/>
      <c r="AM618" s="203"/>
      <c r="AN618" s="203"/>
      <c r="AO618" s="203"/>
      <c r="AP618" s="201"/>
      <c r="AQ618" s="201"/>
      <c r="AR618" s="201"/>
      <c r="AS618" s="201"/>
      <c r="AT618" s="201"/>
      <c r="AU618" s="204"/>
      <c r="AV618" s="201"/>
      <c r="AW618" s="121"/>
      <c r="AX618" s="200" t="str">
        <f t="shared" si="28"/>
        <v/>
      </c>
      <c r="AY618" s="201"/>
      <c r="AZ618" s="201"/>
      <c r="BA618" s="201"/>
      <c r="BB618" s="201"/>
      <c r="BC618" s="204"/>
      <c r="BD618" s="208"/>
      <c r="BE618" s="201"/>
      <c r="BF618" s="201"/>
      <c r="BG618" s="201"/>
      <c r="BH618" s="204"/>
      <c r="BI618" s="201"/>
      <c r="BJ618" s="201"/>
      <c r="BK618" s="201"/>
      <c r="BL618" s="201"/>
      <c r="BM618" s="205"/>
      <c r="BN618" s="201"/>
      <c r="BO618" s="199"/>
      <c r="BP618" s="201"/>
      <c r="BQ618" s="199"/>
      <c r="BR618" s="199"/>
      <c r="BS618" s="199"/>
      <c r="BT618" s="199"/>
      <c r="BU618" s="199"/>
      <c r="BV618" s="199"/>
      <c r="BW618" s="199"/>
      <c r="BX618" s="201"/>
      <c r="CB618" s="214"/>
      <c r="CC618" s="214"/>
      <c r="CD618" s="214"/>
      <c r="CE618" s="215"/>
    </row>
    <row r="619" spans="1:83" s="177" customFormat="1" ht="27" customHeight="1" thickTop="1" thickBot="1" x14ac:dyDescent="0.25">
      <c r="A619" s="191"/>
      <c r="B619" s="173" t="str">
        <f t="shared" si="29"/>
        <v/>
      </c>
      <c r="C619" s="304" t="str">
        <f>IF(D619="","",(VLOOKUP(D619,Lookups!$B$4:$C$2561,2,FALSE)))</f>
        <v/>
      </c>
      <c r="D619" s="366"/>
      <c r="E619" s="173"/>
      <c r="F619" s="199"/>
      <c r="G619" s="173"/>
      <c r="H619" s="199"/>
      <c r="I619" s="173"/>
      <c r="J619" s="200" t="str">
        <f t="shared" si="27"/>
        <v/>
      </c>
      <c r="K619" s="173"/>
      <c r="L619" s="173"/>
      <c r="M619" s="173"/>
      <c r="N619" s="173"/>
      <c r="O619" s="173"/>
      <c r="P619" s="173"/>
      <c r="Q619" s="199"/>
      <c r="R619" s="199"/>
      <c r="S619" s="173"/>
      <c r="T619" s="121"/>
      <c r="U619" s="173"/>
      <c r="V619" s="121"/>
      <c r="W619" s="121"/>
      <c r="X619" s="121"/>
      <c r="Y619" s="121"/>
      <c r="Z619" s="121"/>
      <c r="AA619" s="121"/>
      <c r="AB619" s="173"/>
      <c r="AC619" s="173"/>
      <c r="AD619" s="173"/>
      <c r="AE619" s="200" t="str">
        <f>IF(AD619="","",(VLOOKUP(AD619,#REF!,2,FALSE)))</f>
        <v/>
      </c>
      <c r="AF619" s="173"/>
      <c r="AG619" s="173"/>
      <c r="AH619" s="173"/>
      <c r="AI619" s="202"/>
      <c r="AJ619" s="201"/>
      <c r="AK619" s="201"/>
      <c r="AL619" s="201"/>
      <c r="AM619" s="203"/>
      <c r="AN619" s="203"/>
      <c r="AO619" s="203"/>
      <c r="AP619" s="201"/>
      <c r="AQ619" s="201"/>
      <c r="AR619" s="201"/>
      <c r="AS619" s="201"/>
      <c r="AT619" s="201"/>
      <c r="AU619" s="204"/>
      <c r="AV619" s="201"/>
      <c r="AW619" s="121"/>
      <c r="AX619" s="200" t="str">
        <f t="shared" si="28"/>
        <v/>
      </c>
      <c r="AY619" s="201"/>
      <c r="AZ619" s="201"/>
      <c r="BA619" s="201"/>
      <c r="BB619" s="201"/>
      <c r="BC619" s="204"/>
      <c r="BD619" s="208"/>
      <c r="BE619" s="201"/>
      <c r="BF619" s="201"/>
      <c r="BG619" s="201"/>
      <c r="BH619" s="204"/>
      <c r="BI619" s="201"/>
      <c r="BJ619" s="201"/>
      <c r="BK619" s="201"/>
      <c r="BL619" s="201"/>
      <c r="BM619" s="205"/>
      <c r="BN619" s="201"/>
      <c r="BO619" s="199"/>
      <c r="BP619" s="201"/>
      <c r="BQ619" s="199"/>
      <c r="BR619" s="199"/>
      <c r="BS619" s="199"/>
      <c r="BT619" s="199"/>
      <c r="BU619" s="199"/>
      <c r="BV619" s="199"/>
      <c r="BW619" s="199"/>
      <c r="BX619" s="201"/>
      <c r="CB619" s="214"/>
      <c r="CC619" s="214"/>
      <c r="CD619" s="214"/>
      <c r="CE619" s="215"/>
    </row>
    <row r="620" spans="1:83" s="177" customFormat="1" ht="27" customHeight="1" thickTop="1" thickBot="1" x14ac:dyDescent="0.25">
      <c r="A620" s="191"/>
      <c r="B620" s="173" t="str">
        <f t="shared" si="29"/>
        <v/>
      </c>
      <c r="C620" s="304" t="str">
        <f>IF(D620="","",(VLOOKUP(D620,Lookups!$B$4:$C$2561,2,FALSE)))</f>
        <v/>
      </c>
      <c r="D620" s="366"/>
      <c r="E620" s="173"/>
      <c r="F620" s="199"/>
      <c r="G620" s="173"/>
      <c r="H620" s="199"/>
      <c r="I620" s="173"/>
      <c r="J620" s="200" t="str">
        <f t="shared" si="27"/>
        <v/>
      </c>
      <c r="K620" s="173"/>
      <c r="L620" s="173"/>
      <c r="M620" s="173"/>
      <c r="N620" s="173"/>
      <c r="O620" s="173"/>
      <c r="P620" s="173"/>
      <c r="Q620" s="199"/>
      <c r="R620" s="199"/>
      <c r="S620" s="173"/>
      <c r="T620" s="121"/>
      <c r="U620" s="173"/>
      <c r="V620" s="121"/>
      <c r="W620" s="121"/>
      <c r="X620" s="121"/>
      <c r="Y620" s="121"/>
      <c r="Z620" s="121"/>
      <c r="AA620" s="121"/>
      <c r="AB620" s="173"/>
      <c r="AC620" s="173"/>
      <c r="AD620" s="173"/>
      <c r="AE620" s="200" t="str">
        <f>IF(AD620="","",(VLOOKUP(AD620,#REF!,2,FALSE)))</f>
        <v/>
      </c>
      <c r="AF620" s="173"/>
      <c r="AG620" s="173"/>
      <c r="AH620" s="173"/>
      <c r="AI620" s="202"/>
      <c r="AJ620" s="201"/>
      <c r="AK620" s="201"/>
      <c r="AL620" s="201"/>
      <c r="AM620" s="203"/>
      <c r="AN620" s="203"/>
      <c r="AO620" s="203"/>
      <c r="AP620" s="201"/>
      <c r="AQ620" s="201"/>
      <c r="AR620" s="201"/>
      <c r="AS620" s="201"/>
      <c r="AT620" s="201"/>
      <c r="AU620" s="204"/>
      <c r="AV620" s="201"/>
      <c r="AW620" s="121"/>
      <c r="AX620" s="200" t="str">
        <f t="shared" si="28"/>
        <v/>
      </c>
      <c r="AY620" s="201"/>
      <c r="AZ620" s="201"/>
      <c r="BA620" s="201"/>
      <c r="BB620" s="201"/>
      <c r="BC620" s="204"/>
      <c r="BD620" s="208"/>
      <c r="BE620" s="201"/>
      <c r="BF620" s="201"/>
      <c r="BG620" s="201"/>
      <c r="BH620" s="204"/>
      <c r="BI620" s="201"/>
      <c r="BJ620" s="201"/>
      <c r="BK620" s="201"/>
      <c r="BL620" s="201"/>
      <c r="BM620" s="205"/>
      <c r="BN620" s="201"/>
      <c r="BO620" s="199"/>
      <c r="BP620" s="201"/>
      <c r="BQ620" s="199"/>
      <c r="BR620" s="199"/>
      <c r="BS620" s="199"/>
      <c r="BT620" s="199"/>
      <c r="BU620" s="199"/>
      <c r="BV620" s="199"/>
      <c r="BW620" s="199"/>
      <c r="BX620" s="201"/>
      <c r="CB620" s="214"/>
      <c r="CC620" s="214"/>
      <c r="CD620" s="214"/>
      <c r="CE620" s="215"/>
    </row>
    <row r="621" spans="1:83" s="177" customFormat="1" ht="27" customHeight="1" thickTop="1" thickBot="1" x14ac:dyDescent="0.25">
      <c r="A621" s="191"/>
      <c r="B621" s="173" t="str">
        <f t="shared" si="29"/>
        <v/>
      </c>
      <c r="C621" s="304" t="str">
        <f>IF(D621="","",(VLOOKUP(D621,Lookups!$B$4:$C$2561,2,FALSE)))</f>
        <v/>
      </c>
      <c r="D621" s="366"/>
      <c r="E621" s="173"/>
      <c r="F621" s="199"/>
      <c r="G621" s="173"/>
      <c r="H621" s="199"/>
      <c r="I621" s="173"/>
      <c r="J621" s="200" t="str">
        <f t="shared" si="27"/>
        <v/>
      </c>
      <c r="K621" s="173"/>
      <c r="L621" s="173"/>
      <c r="M621" s="173"/>
      <c r="N621" s="173"/>
      <c r="O621" s="173"/>
      <c r="P621" s="173"/>
      <c r="Q621" s="199"/>
      <c r="R621" s="199"/>
      <c r="S621" s="173"/>
      <c r="T621" s="121"/>
      <c r="U621" s="173"/>
      <c r="V621" s="121"/>
      <c r="W621" s="121"/>
      <c r="X621" s="121"/>
      <c r="Y621" s="121"/>
      <c r="Z621" s="121"/>
      <c r="AA621" s="121"/>
      <c r="AB621" s="173"/>
      <c r="AC621" s="173"/>
      <c r="AD621" s="173"/>
      <c r="AE621" s="200" t="str">
        <f>IF(AD621="","",(VLOOKUP(AD621,#REF!,2,FALSE)))</f>
        <v/>
      </c>
      <c r="AF621" s="173"/>
      <c r="AG621" s="173"/>
      <c r="AH621" s="173"/>
      <c r="AI621" s="202"/>
      <c r="AJ621" s="201"/>
      <c r="AK621" s="201"/>
      <c r="AL621" s="201"/>
      <c r="AM621" s="203"/>
      <c r="AN621" s="203"/>
      <c r="AO621" s="203"/>
      <c r="AP621" s="201"/>
      <c r="AQ621" s="201"/>
      <c r="AR621" s="201"/>
      <c r="AS621" s="201"/>
      <c r="AT621" s="201"/>
      <c r="AU621" s="204"/>
      <c r="AV621" s="201"/>
      <c r="AW621" s="121"/>
      <c r="AX621" s="200" t="str">
        <f t="shared" si="28"/>
        <v/>
      </c>
      <c r="AY621" s="201"/>
      <c r="AZ621" s="201"/>
      <c r="BA621" s="201"/>
      <c r="BB621" s="201"/>
      <c r="BC621" s="204"/>
      <c r="BD621" s="208"/>
      <c r="BE621" s="201"/>
      <c r="BF621" s="201"/>
      <c r="BG621" s="201"/>
      <c r="BH621" s="204"/>
      <c r="BI621" s="201"/>
      <c r="BJ621" s="201"/>
      <c r="BK621" s="201"/>
      <c r="BL621" s="201"/>
      <c r="BM621" s="205"/>
      <c r="BN621" s="201"/>
      <c r="BO621" s="199"/>
      <c r="BP621" s="201"/>
      <c r="BQ621" s="199"/>
      <c r="BR621" s="199"/>
      <c r="BS621" s="199"/>
      <c r="BT621" s="199"/>
      <c r="BU621" s="199"/>
      <c r="BV621" s="199"/>
      <c r="BW621" s="199"/>
      <c r="BX621" s="201"/>
      <c r="CB621" s="214"/>
      <c r="CC621" s="214"/>
      <c r="CD621" s="214"/>
      <c r="CE621" s="215"/>
    </row>
    <row r="622" spans="1:83" s="177" customFormat="1" ht="27" customHeight="1" thickTop="1" thickBot="1" x14ac:dyDescent="0.25">
      <c r="A622" s="191"/>
      <c r="B622" s="173" t="str">
        <f t="shared" si="29"/>
        <v/>
      </c>
      <c r="C622" s="304" t="str">
        <f>IF(D622="","",(VLOOKUP(D622,Lookups!$B$4:$C$2561,2,FALSE)))</f>
        <v/>
      </c>
      <c r="D622" s="366"/>
      <c r="E622" s="173"/>
      <c r="F622" s="199"/>
      <c r="G622" s="173"/>
      <c r="H622" s="199"/>
      <c r="I622" s="173"/>
      <c r="J622" s="200" t="str">
        <f t="shared" si="27"/>
        <v/>
      </c>
      <c r="K622" s="173"/>
      <c r="L622" s="173"/>
      <c r="M622" s="173"/>
      <c r="N622" s="173"/>
      <c r="O622" s="173"/>
      <c r="P622" s="173"/>
      <c r="Q622" s="199"/>
      <c r="R622" s="199"/>
      <c r="S622" s="173"/>
      <c r="T622" s="121"/>
      <c r="U622" s="173"/>
      <c r="V622" s="121"/>
      <c r="W622" s="121"/>
      <c r="X622" s="121"/>
      <c r="Y622" s="121"/>
      <c r="Z622" s="121"/>
      <c r="AA622" s="121"/>
      <c r="AB622" s="173"/>
      <c r="AC622" s="173"/>
      <c r="AD622" s="173"/>
      <c r="AE622" s="200" t="str">
        <f>IF(AD622="","",(VLOOKUP(AD622,#REF!,2,FALSE)))</f>
        <v/>
      </c>
      <c r="AF622" s="173"/>
      <c r="AG622" s="173"/>
      <c r="AH622" s="173"/>
      <c r="AI622" s="202"/>
      <c r="AJ622" s="201"/>
      <c r="AK622" s="201"/>
      <c r="AL622" s="201"/>
      <c r="AM622" s="203"/>
      <c r="AN622" s="203"/>
      <c r="AO622" s="203"/>
      <c r="AP622" s="201"/>
      <c r="AQ622" s="201"/>
      <c r="AR622" s="201"/>
      <c r="AS622" s="201"/>
      <c r="AT622" s="201"/>
      <c r="AU622" s="204"/>
      <c r="AV622" s="201"/>
      <c r="AW622" s="121"/>
      <c r="AX622" s="200" t="str">
        <f t="shared" si="28"/>
        <v/>
      </c>
      <c r="AY622" s="201"/>
      <c r="AZ622" s="201"/>
      <c r="BA622" s="201"/>
      <c r="BB622" s="201"/>
      <c r="BC622" s="204"/>
      <c r="BD622" s="208"/>
      <c r="BE622" s="201"/>
      <c r="BF622" s="201"/>
      <c r="BG622" s="201"/>
      <c r="BH622" s="204"/>
      <c r="BI622" s="201"/>
      <c r="BJ622" s="201"/>
      <c r="BK622" s="201"/>
      <c r="BL622" s="201"/>
      <c r="BM622" s="205"/>
      <c r="BN622" s="201"/>
      <c r="BO622" s="199"/>
      <c r="BP622" s="201"/>
      <c r="BQ622" s="199"/>
      <c r="BR622" s="199"/>
      <c r="BS622" s="199"/>
      <c r="BT622" s="199"/>
      <c r="BU622" s="199"/>
      <c r="BV622" s="199"/>
      <c r="BW622" s="199"/>
      <c r="BX622" s="201"/>
      <c r="CB622" s="214"/>
      <c r="CC622" s="214"/>
      <c r="CD622" s="214"/>
      <c r="CE622" s="215"/>
    </row>
    <row r="623" spans="1:83" s="177" customFormat="1" ht="27" customHeight="1" thickTop="1" thickBot="1" x14ac:dyDescent="0.25">
      <c r="A623" s="191"/>
      <c r="B623" s="173" t="str">
        <f t="shared" si="29"/>
        <v/>
      </c>
      <c r="C623" s="304" t="str">
        <f>IF(D623="","",(VLOOKUP(D623,Lookups!$B$4:$C$2561,2,FALSE)))</f>
        <v/>
      </c>
      <c r="D623" s="366"/>
      <c r="E623" s="173"/>
      <c r="F623" s="199"/>
      <c r="G623" s="173"/>
      <c r="H623" s="199"/>
      <c r="I623" s="173"/>
      <c r="J623" s="200" t="str">
        <f t="shared" si="27"/>
        <v/>
      </c>
      <c r="K623" s="173"/>
      <c r="L623" s="173"/>
      <c r="M623" s="173"/>
      <c r="N623" s="173"/>
      <c r="O623" s="173"/>
      <c r="P623" s="173"/>
      <c r="Q623" s="199"/>
      <c r="R623" s="199"/>
      <c r="S623" s="173"/>
      <c r="T623" s="121"/>
      <c r="U623" s="173"/>
      <c r="V623" s="121"/>
      <c r="W623" s="121"/>
      <c r="X623" s="121"/>
      <c r="Y623" s="121"/>
      <c r="Z623" s="121"/>
      <c r="AA623" s="121"/>
      <c r="AB623" s="173"/>
      <c r="AC623" s="173"/>
      <c r="AD623" s="173"/>
      <c r="AE623" s="200" t="str">
        <f>IF(AD623="","",(VLOOKUP(AD623,#REF!,2,FALSE)))</f>
        <v/>
      </c>
      <c r="AF623" s="173"/>
      <c r="AG623" s="173"/>
      <c r="AH623" s="173"/>
      <c r="AI623" s="202"/>
      <c r="AJ623" s="201"/>
      <c r="AK623" s="201"/>
      <c r="AL623" s="201"/>
      <c r="AM623" s="203"/>
      <c r="AN623" s="203"/>
      <c r="AO623" s="203"/>
      <c r="AP623" s="201"/>
      <c r="AQ623" s="201"/>
      <c r="AR623" s="201"/>
      <c r="AS623" s="201"/>
      <c r="AT623" s="201"/>
      <c r="AU623" s="204"/>
      <c r="AV623" s="201"/>
      <c r="AW623" s="121"/>
      <c r="AX623" s="200" t="str">
        <f t="shared" si="28"/>
        <v/>
      </c>
      <c r="AY623" s="201"/>
      <c r="AZ623" s="201"/>
      <c r="BA623" s="201"/>
      <c r="BB623" s="201"/>
      <c r="BC623" s="204"/>
      <c r="BD623" s="208"/>
      <c r="BE623" s="201"/>
      <c r="BF623" s="201"/>
      <c r="BG623" s="201"/>
      <c r="BH623" s="204"/>
      <c r="BI623" s="201"/>
      <c r="BJ623" s="201"/>
      <c r="BK623" s="201"/>
      <c r="BL623" s="201"/>
      <c r="BM623" s="205"/>
      <c r="BN623" s="201"/>
      <c r="BO623" s="199"/>
      <c r="BP623" s="201"/>
      <c r="BQ623" s="199"/>
      <c r="BR623" s="199"/>
      <c r="BS623" s="199"/>
      <c r="BT623" s="199"/>
      <c r="BU623" s="199"/>
      <c r="BV623" s="199"/>
      <c r="BW623" s="199"/>
      <c r="BX623" s="201"/>
      <c r="CB623" s="214"/>
      <c r="CC623" s="214"/>
      <c r="CD623" s="214"/>
      <c r="CE623" s="215"/>
    </row>
    <row r="624" spans="1:83" s="177" customFormat="1" ht="27" customHeight="1" thickTop="1" thickBot="1" x14ac:dyDescent="0.25">
      <c r="A624" s="191"/>
      <c r="B624" s="173" t="str">
        <f t="shared" si="29"/>
        <v/>
      </c>
      <c r="C624" s="304" t="str">
        <f>IF(D624="","",(VLOOKUP(D624,Lookups!$B$4:$C$2561,2,FALSE)))</f>
        <v/>
      </c>
      <c r="D624" s="366"/>
      <c r="E624" s="173"/>
      <c r="F624" s="199"/>
      <c r="G624" s="173"/>
      <c r="H624" s="199"/>
      <c r="I624" s="173"/>
      <c r="J624" s="200" t="str">
        <f t="shared" si="27"/>
        <v/>
      </c>
      <c r="K624" s="173"/>
      <c r="L624" s="173"/>
      <c r="M624" s="173"/>
      <c r="N624" s="173"/>
      <c r="O624" s="173"/>
      <c r="P624" s="173"/>
      <c r="Q624" s="199"/>
      <c r="R624" s="199"/>
      <c r="S624" s="173"/>
      <c r="T624" s="121"/>
      <c r="U624" s="173"/>
      <c r="V624" s="121"/>
      <c r="W624" s="121"/>
      <c r="X624" s="121"/>
      <c r="Y624" s="121"/>
      <c r="Z624" s="121"/>
      <c r="AA624" s="121"/>
      <c r="AB624" s="173"/>
      <c r="AC624" s="173"/>
      <c r="AD624" s="173"/>
      <c r="AE624" s="200" t="str">
        <f>IF(AD624="","",(VLOOKUP(AD624,#REF!,2,FALSE)))</f>
        <v/>
      </c>
      <c r="AF624" s="173"/>
      <c r="AG624" s="173"/>
      <c r="AH624" s="173"/>
      <c r="AI624" s="202"/>
      <c r="AJ624" s="201"/>
      <c r="AK624" s="201"/>
      <c r="AL624" s="201"/>
      <c r="AM624" s="203"/>
      <c r="AN624" s="203"/>
      <c r="AO624" s="203"/>
      <c r="AP624" s="201"/>
      <c r="AQ624" s="201"/>
      <c r="AR624" s="201"/>
      <c r="AS624" s="201"/>
      <c r="AT624" s="201"/>
      <c r="AU624" s="204"/>
      <c r="AV624" s="201"/>
      <c r="AW624" s="121"/>
      <c r="AX624" s="200" t="str">
        <f t="shared" si="28"/>
        <v/>
      </c>
      <c r="AY624" s="201"/>
      <c r="AZ624" s="201"/>
      <c r="BA624" s="201"/>
      <c r="BB624" s="201"/>
      <c r="BC624" s="204"/>
      <c r="BD624" s="208"/>
      <c r="BE624" s="201"/>
      <c r="BF624" s="201"/>
      <c r="BG624" s="201"/>
      <c r="BH624" s="204"/>
      <c r="BI624" s="201"/>
      <c r="BJ624" s="201"/>
      <c r="BK624" s="201"/>
      <c r="BL624" s="201"/>
      <c r="BM624" s="205"/>
      <c r="BN624" s="201"/>
      <c r="BO624" s="199"/>
      <c r="BP624" s="201"/>
      <c r="BQ624" s="199"/>
      <c r="BR624" s="199"/>
      <c r="BS624" s="199"/>
      <c r="BT624" s="199"/>
      <c r="BU624" s="199"/>
      <c r="BV624" s="199"/>
      <c r="BW624" s="199"/>
      <c r="BX624" s="201"/>
      <c r="CB624" s="214"/>
      <c r="CC624" s="214"/>
      <c r="CD624" s="214"/>
      <c r="CE624" s="215"/>
    </row>
    <row r="625" spans="1:83" s="177" customFormat="1" ht="27" customHeight="1" thickTop="1" thickBot="1" x14ac:dyDescent="0.25">
      <c r="A625" s="191"/>
      <c r="B625" s="173" t="str">
        <f t="shared" si="29"/>
        <v/>
      </c>
      <c r="C625" s="304" t="str">
        <f>IF(D625="","",(VLOOKUP(D625,Lookups!$B$4:$C$2561,2,FALSE)))</f>
        <v/>
      </c>
      <c r="D625" s="366"/>
      <c r="E625" s="173"/>
      <c r="F625" s="199"/>
      <c r="G625" s="173"/>
      <c r="H625" s="199"/>
      <c r="I625" s="173"/>
      <c r="J625" s="200" t="str">
        <f t="shared" si="27"/>
        <v/>
      </c>
      <c r="K625" s="173"/>
      <c r="L625" s="173"/>
      <c r="M625" s="173"/>
      <c r="N625" s="173"/>
      <c r="O625" s="173"/>
      <c r="P625" s="173"/>
      <c r="Q625" s="199"/>
      <c r="R625" s="199"/>
      <c r="S625" s="173"/>
      <c r="T625" s="121"/>
      <c r="U625" s="173"/>
      <c r="V625" s="121"/>
      <c r="W625" s="121"/>
      <c r="X625" s="121"/>
      <c r="Y625" s="121"/>
      <c r="Z625" s="121"/>
      <c r="AA625" s="121"/>
      <c r="AB625" s="173"/>
      <c r="AC625" s="173"/>
      <c r="AD625" s="173"/>
      <c r="AE625" s="200" t="str">
        <f>IF(AD625="","",(VLOOKUP(AD625,#REF!,2,FALSE)))</f>
        <v/>
      </c>
      <c r="AF625" s="173"/>
      <c r="AG625" s="173"/>
      <c r="AH625" s="173"/>
      <c r="AI625" s="202"/>
      <c r="AJ625" s="201"/>
      <c r="AK625" s="201"/>
      <c r="AL625" s="201"/>
      <c r="AM625" s="203"/>
      <c r="AN625" s="203"/>
      <c r="AO625" s="203"/>
      <c r="AP625" s="201"/>
      <c r="AQ625" s="201"/>
      <c r="AR625" s="201"/>
      <c r="AS625" s="201"/>
      <c r="AT625" s="201"/>
      <c r="AU625" s="204"/>
      <c r="AV625" s="201"/>
      <c r="AW625" s="121"/>
      <c r="AX625" s="200" t="str">
        <f t="shared" si="28"/>
        <v/>
      </c>
      <c r="AY625" s="201"/>
      <c r="AZ625" s="201"/>
      <c r="BA625" s="201"/>
      <c r="BB625" s="201"/>
      <c r="BC625" s="204"/>
      <c r="BD625" s="208"/>
      <c r="BE625" s="201"/>
      <c r="BF625" s="201"/>
      <c r="BG625" s="201"/>
      <c r="BH625" s="204"/>
      <c r="BI625" s="201"/>
      <c r="BJ625" s="201"/>
      <c r="BK625" s="201"/>
      <c r="BL625" s="201"/>
      <c r="BM625" s="205"/>
      <c r="BN625" s="201"/>
      <c r="BO625" s="199"/>
      <c r="BP625" s="201"/>
      <c r="BQ625" s="199"/>
      <c r="BR625" s="199"/>
      <c r="BS625" s="199"/>
      <c r="BT625" s="199"/>
      <c r="BU625" s="199"/>
      <c r="BV625" s="199"/>
      <c r="BW625" s="199"/>
      <c r="BX625" s="201"/>
      <c r="CB625" s="214"/>
      <c r="CC625" s="214"/>
      <c r="CD625" s="214"/>
      <c r="CE625" s="215"/>
    </row>
    <row r="626" spans="1:83" s="177" customFormat="1" ht="27" customHeight="1" thickTop="1" thickBot="1" x14ac:dyDescent="0.25">
      <c r="A626" s="191"/>
      <c r="B626" s="173" t="str">
        <f t="shared" si="29"/>
        <v/>
      </c>
      <c r="C626" s="304" t="str">
        <f>IF(D626="","",(VLOOKUP(D626,Lookups!$B$4:$C$2561,2,FALSE)))</f>
        <v/>
      </c>
      <c r="D626" s="366"/>
      <c r="E626" s="173"/>
      <c r="F626" s="199"/>
      <c r="G626" s="173"/>
      <c r="H626" s="199"/>
      <c r="I626" s="173"/>
      <c r="J626" s="200" t="str">
        <f t="shared" si="27"/>
        <v/>
      </c>
      <c r="K626" s="173"/>
      <c r="L626" s="173"/>
      <c r="M626" s="173"/>
      <c r="N626" s="173"/>
      <c r="O626" s="173"/>
      <c r="P626" s="173"/>
      <c r="Q626" s="199"/>
      <c r="R626" s="199"/>
      <c r="S626" s="173"/>
      <c r="T626" s="121"/>
      <c r="U626" s="173"/>
      <c r="V626" s="121"/>
      <c r="W626" s="121"/>
      <c r="X626" s="121"/>
      <c r="Y626" s="121"/>
      <c r="Z626" s="121"/>
      <c r="AA626" s="121"/>
      <c r="AB626" s="173"/>
      <c r="AC626" s="173"/>
      <c r="AD626" s="173"/>
      <c r="AE626" s="200" t="str">
        <f>IF(AD626="","",(VLOOKUP(AD626,#REF!,2,FALSE)))</f>
        <v/>
      </c>
      <c r="AF626" s="173"/>
      <c r="AG626" s="173"/>
      <c r="AH626" s="173"/>
      <c r="AI626" s="202"/>
      <c r="AJ626" s="201"/>
      <c r="AK626" s="201"/>
      <c r="AL626" s="201"/>
      <c r="AM626" s="203"/>
      <c r="AN626" s="203"/>
      <c r="AO626" s="203"/>
      <c r="AP626" s="201"/>
      <c r="AQ626" s="201"/>
      <c r="AR626" s="201"/>
      <c r="AS626" s="201"/>
      <c r="AT626" s="201"/>
      <c r="AU626" s="204"/>
      <c r="AV626" s="201"/>
      <c r="AW626" s="121"/>
      <c r="AX626" s="200" t="str">
        <f t="shared" si="28"/>
        <v/>
      </c>
      <c r="AY626" s="201"/>
      <c r="AZ626" s="201"/>
      <c r="BA626" s="201"/>
      <c r="BB626" s="201"/>
      <c r="BC626" s="204"/>
      <c r="BD626" s="208"/>
      <c r="BE626" s="201"/>
      <c r="BF626" s="201"/>
      <c r="BG626" s="201"/>
      <c r="BH626" s="204"/>
      <c r="BI626" s="201"/>
      <c r="BJ626" s="201"/>
      <c r="BK626" s="201"/>
      <c r="BL626" s="201"/>
      <c r="BM626" s="205"/>
      <c r="BN626" s="201"/>
      <c r="BO626" s="199"/>
      <c r="BP626" s="201"/>
      <c r="BQ626" s="199"/>
      <c r="BR626" s="199"/>
      <c r="BS626" s="199"/>
      <c r="BT626" s="199"/>
      <c r="BU626" s="199"/>
      <c r="BV626" s="199"/>
      <c r="BW626" s="199"/>
      <c r="BX626" s="201"/>
      <c r="CB626" s="214"/>
      <c r="CC626" s="214"/>
      <c r="CD626" s="214"/>
      <c r="CE626" s="215"/>
    </row>
    <row r="627" spans="1:83" s="177" customFormat="1" ht="27" customHeight="1" thickTop="1" thickBot="1" x14ac:dyDescent="0.25">
      <c r="A627" s="191"/>
      <c r="B627" s="173" t="str">
        <f t="shared" si="29"/>
        <v/>
      </c>
      <c r="C627" s="304" t="str">
        <f>IF(D627="","",(VLOOKUP(D627,Lookups!$B$4:$C$2561,2,FALSE)))</f>
        <v/>
      </c>
      <c r="D627" s="366"/>
      <c r="E627" s="173"/>
      <c r="F627" s="199"/>
      <c r="G627" s="173"/>
      <c r="H627" s="199"/>
      <c r="I627" s="173"/>
      <c r="J627" s="200" t="str">
        <f t="shared" si="27"/>
        <v/>
      </c>
      <c r="K627" s="173"/>
      <c r="L627" s="173"/>
      <c r="M627" s="173"/>
      <c r="N627" s="173"/>
      <c r="O627" s="173"/>
      <c r="P627" s="173"/>
      <c r="Q627" s="199"/>
      <c r="R627" s="199"/>
      <c r="S627" s="173"/>
      <c r="T627" s="121"/>
      <c r="U627" s="173"/>
      <c r="V627" s="121"/>
      <c r="W627" s="121"/>
      <c r="X627" s="121"/>
      <c r="Y627" s="121"/>
      <c r="Z627" s="121"/>
      <c r="AA627" s="121"/>
      <c r="AB627" s="173"/>
      <c r="AC627" s="173"/>
      <c r="AD627" s="173"/>
      <c r="AE627" s="200" t="str">
        <f>IF(AD627="","",(VLOOKUP(AD627,#REF!,2,FALSE)))</f>
        <v/>
      </c>
      <c r="AF627" s="173"/>
      <c r="AG627" s="173"/>
      <c r="AH627" s="173"/>
      <c r="AI627" s="202"/>
      <c r="AJ627" s="201"/>
      <c r="AK627" s="201"/>
      <c r="AL627" s="201"/>
      <c r="AM627" s="203"/>
      <c r="AN627" s="203"/>
      <c r="AO627" s="203"/>
      <c r="AP627" s="201"/>
      <c r="AQ627" s="201"/>
      <c r="AR627" s="201"/>
      <c r="AS627" s="201"/>
      <c r="AT627" s="201"/>
      <c r="AU627" s="204"/>
      <c r="AV627" s="201"/>
      <c r="AW627" s="121"/>
      <c r="AX627" s="200" t="str">
        <f t="shared" si="28"/>
        <v/>
      </c>
      <c r="AY627" s="201"/>
      <c r="AZ627" s="201"/>
      <c r="BA627" s="201"/>
      <c r="BB627" s="201"/>
      <c r="BC627" s="204"/>
      <c r="BD627" s="208"/>
      <c r="BE627" s="201"/>
      <c r="BF627" s="201"/>
      <c r="BG627" s="201"/>
      <c r="BH627" s="204"/>
      <c r="BI627" s="201"/>
      <c r="BJ627" s="201"/>
      <c r="BK627" s="201"/>
      <c r="BL627" s="201"/>
      <c r="BM627" s="205"/>
      <c r="BN627" s="201"/>
      <c r="BO627" s="199"/>
      <c r="BP627" s="201"/>
      <c r="BQ627" s="199"/>
      <c r="BR627" s="199"/>
      <c r="BS627" s="199"/>
      <c r="BT627" s="199"/>
      <c r="BU627" s="199"/>
      <c r="BV627" s="199"/>
      <c r="BW627" s="199"/>
      <c r="BX627" s="201"/>
      <c r="CB627" s="214"/>
      <c r="CC627" s="214"/>
      <c r="CD627" s="214"/>
      <c r="CE627" s="215"/>
    </row>
    <row r="628" spans="1:83" s="177" customFormat="1" ht="27" customHeight="1" thickTop="1" thickBot="1" x14ac:dyDescent="0.25">
      <c r="A628" s="191"/>
      <c r="B628" s="173" t="str">
        <f t="shared" si="29"/>
        <v/>
      </c>
      <c r="C628" s="304" t="str">
        <f>IF(D628="","",(VLOOKUP(D628,Lookups!$B$4:$C$2561,2,FALSE)))</f>
        <v/>
      </c>
      <c r="D628" s="366"/>
      <c r="E628" s="173"/>
      <c r="F628" s="199"/>
      <c r="G628" s="173"/>
      <c r="H628" s="199"/>
      <c r="I628" s="173"/>
      <c r="J628" s="200" t="str">
        <f t="shared" si="27"/>
        <v/>
      </c>
      <c r="K628" s="173"/>
      <c r="L628" s="173"/>
      <c r="M628" s="173"/>
      <c r="N628" s="173"/>
      <c r="O628" s="173"/>
      <c r="P628" s="173"/>
      <c r="Q628" s="199"/>
      <c r="R628" s="199"/>
      <c r="S628" s="173"/>
      <c r="T628" s="121"/>
      <c r="U628" s="173"/>
      <c r="V628" s="121"/>
      <c r="W628" s="121"/>
      <c r="X628" s="121"/>
      <c r="Y628" s="121"/>
      <c r="Z628" s="121"/>
      <c r="AA628" s="121"/>
      <c r="AB628" s="173"/>
      <c r="AC628" s="173"/>
      <c r="AD628" s="173"/>
      <c r="AE628" s="200" t="str">
        <f>IF(AD628="","",(VLOOKUP(AD628,#REF!,2,FALSE)))</f>
        <v/>
      </c>
      <c r="AF628" s="173"/>
      <c r="AG628" s="173"/>
      <c r="AH628" s="173"/>
      <c r="AI628" s="202"/>
      <c r="AJ628" s="201"/>
      <c r="AK628" s="201"/>
      <c r="AL628" s="201"/>
      <c r="AM628" s="203"/>
      <c r="AN628" s="203"/>
      <c r="AO628" s="203"/>
      <c r="AP628" s="201"/>
      <c r="AQ628" s="201"/>
      <c r="AR628" s="201"/>
      <c r="AS628" s="201"/>
      <c r="AT628" s="201"/>
      <c r="AU628" s="204"/>
      <c r="AV628" s="201"/>
      <c r="AW628" s="121"/>
      <c r="AX628" s="200" t="str">
        <f t="shared" si="28"/>
        <v/>
      </c>
      <c r="AY628" s="201"/>
      <c r="AZ628" s="201"/>
      <c r="BA628" s="201"/>
      <c r="BB628" s="201"/>
      <c r="BC628" s="204"/>
      <c r="BD628" s="208"/>
      <c r="BE628" s="201"/>
      <c r="BF628" s="201"/>
      <c r="BG628" s="201"/>
      <c r="BH628" s="204"/>
      <c r="BI628" s="201"/>
      <c r="BJ628" s="201"/>
      <c r="BK628" s="201"/>
      <c r="BL628" s="201"/>
      <c r="BM628" s="205"/>
      <c r="BN628" s="201"/>
      <c r="BO628" s="199"/>
      <c r="BP628" s="201"/>
      <c r="BQ628" s="199"/>
      <c r="BR628" s="199"/>
      <c r="BS628" s="199"/>
      <c r="BT628" s="199"/>
      <c r="BU628" s="199"/>
      <c r="BV628" s="199"/>
      <c r="BW628" s="199"/>
      <c r="BX628" s="201"/>
      <c r="CB628" s="214"/>
      <c r="CC628" s="214"/>
      <c r="CD628" s="214"/>
      <c r="CE628" s="215"/>
    </row>
    <row r="629" spans="1:83" s="177" customFormat="1" ht="27" customHeight="1" thickTop="1" thickBot="1" x14ac:dyDescent="0.25">
      <c r="A629" s="191"/>
      <c r="B629" s="173" t="str">
        <f t="shared" si="29"/>
        <v/>
      </c>
      <c r="C629" s="304" t="str">
        <f>IF(D629="","",(VLOOKUP(D629,Lookups!$B$4:$C$2561,2,FALSE)))</f>
        <v/>
      </c>
      <c r="D629" s="366"/>
      <c r="E629" s="173"/>
      <c r="F629" s="199"/>
      <c r="G629" s="173"/>
      <c r="H629" s="199"/>
      <c r="I629" s="173"/>
      <c r="J629" s="200" t="str">
        <f t="shared" si="27"/>
        <v/>
      </c>
      <c r="K629" s="173"/>
      <c r="L629" s="173"/>
      <c r="M629" s="173"/>
      <c r="N629" s="173"/>
      <c r="O629" s="173"/>
      <c r="P629" s="173"/>
      <c r="Q629" s="199"/>
      <c r="R629" s="199"/>
      <c r="S629" s="173"/>
      <c r="T629" s="121"/>
      <c r="U629" s="173"/>
      <c r="V629" s="121"/>
      <c r="W629" s="121"/>
      <c r="X629" s="121"/>
      <c r="Y629" s="121"/>
      <c r="Z629" s="121"/>
      <c r="AA629" s="121"/>
      <c r="AB629" s="173"/>
      <c r="AC629" s="173"/>
      <c r="AD629" s="173"/>
      <c r="AE629" s="200" t="str">
        <f>IF(AD629="","",(VLOOKUP(AD629,#REF!,2,FALSE)))</f>
        <v/>
      </c>
      <c r="AF629" s="173"/>
      <c r="AG629" s="173"/>
      <c r="AH629" s="173"/>
      <c r="AI629" s="202"/>
      <c r="AJ629" s="201"/>
      <c r="AK629" s="201"/>
      <c r="AL629" s="201"/>
      <c r="AM629" s="203"/>
      <c r="AN629" s="203"/>
      <c r="AO629" s="203"/>
      <c r="AP629" s="201"/>
      <c r="AQ629" s="201"/>
      <c r="AR629" s="201"/>
      <c r="AS629" s="201"/>
      <c r="AT629" s="201"/>
      <c r="AU629" s="204"/>
      <c r="AV629" s="201"/>
      <c r="AW629" s="121"/>
      <c r="AX629" s="200" t="str">
        <f t="shared" si="28"/>
        <v/>
      </c>
      <c r="AY629" s="201"/>
      <c r="AZ629" s="201"/>
      <c r="BA629" s="201"/>
      <c r="BB629" s="201"/>
      <c r="BC629" s="204"/>
      <c r="BD629" s="208"/>
      <c r="BE629" s="201"/>
      <c r="BF629" s="201"/>
      <c r="BG629" s="201"/>
      <c r="BH629" s="204"/>
      <c r="BI629" s="201"/>
      <c r="BJ629" s="201"/>
      <c r="BK629" s="201"/>
      <c r="BL629" s="201"/>
      <c r="BM629" s="205"/>
      <c r="BN629" s="201"/>
      <c r="BO629" s="199"/>
      <c r="BP629" s="201"/>
      <c r="BQ629" s="199"/>
      <c r="BR629" s="199"/>
      <c r="BS629" s="199"/>
      <c r="BT629" s="199"/>
      <c r="BU629" s="199"/>
      <c r="BV629" s="199"/>
      <c r="BW629" s="199"/>
      <c r="BX629" s="201"/>
      <c r="CB629" s="214"/>
      <c r="CC629" s="214"/>
      <c r="CD629" s="214"/>
      <c r="CE629" s="215"/>
    </row>
    <row r="630" spans="1:83" s="177" customFormat="1" ht="27" customHeight="1" thickTop="1" thickBot="1" x14ac:dyDescent="0.25">
      <c r="A630" s="191"/>
      <c r="B630" s="173" t="str">
        <f t="shared" si="29"/>
        <v/>
      </c>
      <c r="C630" s="304" t="str">
        <f>IF(D630="","",(VLOOKUP(D630,Lookups!$B$4:$C$2561,2,FALSE)))</f>
        <v/>
      </c>
      <c r="D630" s="366"/>
      <c r="E630" s="173"/>
      <c r="F630" s="199"/>
      <c r="G630" s="173"/>
      <c r="H630" s="199"/>
      <c r="I630" s="173"/>
      <c r="J630" s="200" t="str">
        <f t="shared" si="27"/>
        <v/>
      </c>
      <c r="K630" s="173"/>
      <c r="L630" s="173"/>
      <c r="M630" s="173"/>
      <c r="N630" s="173"/>
      <c r="O630" s="173"/>
      <c r="P630" s="173"/>
      <c r="Q630" s="199"/>
      <c r="R630" s="199"/>
      <c r="S630" s="173"/>
      <c r="T630" s="121"/>
      <c r="U630" s="173"/>
      <c r="V630" s="121"/>
      <c r="W630" s="121"/>
      <c r="X630" s="121"/>
      <c r="Y630" s="121"/>
      <c r="Z630" s="121"/>
      <c r="AA630" s="121"/>
      <c r="AB630" s="173"/>
      <c r="AC630" s="173"/>
      <c r="AD630" s="173"/>
      <c r="AE630" s="200" t="str">
        <f>IF(AD630="","",(VLOOKUP(AD630,#REF!,2,FALSE)))</f>
        <v/>
      </c>
      <c r="AF630" s="173"/>
      <c r="AG630" s="173"/>
      <c r="AH630" s="173"/>
      <c r="AI630" s="202"/>
      <c r="AJ630" s="201"/>
      <c r="AK630" s="201"/>
      <c r="AL630" s="201"/>
      <c r="AM630" s="203"/>
      <c r="AN630" s="203"/>
      <c r="AO630" s="203"/>
      <c r="AP630" s="201"/>
      <c r="AQ630" s="201"/>
      <c r="AR630" s="201"/>
      <c r="AS630" s="201"/>
      <c r="AT630" s="201"/>
      <c r="AU630" s="204"/>
      <c r="AV630" s="201"/>
      <c r="AW630" s="121"/>
      <c r="AX630" s="200" t="str">
        <f t="shared" si="28"/>
        <v/>
      </c>
      <c r="AY630" s="201"/>
      <c r="AZ630" s="201"/>
      <c r="BA630" s="201"/>
      <c r="BB630" s="201"/>
      <c r="BC630" s="204"/>
      <c r="BD630" s="208"/>
      <c r="BE630" s="201"/>
      <c r="BF630" s="201"/>
      <c r="BG630" s="201"/>
      <c r="BH630" s="204"/>
      <c r="BI630" s="201"/>
      <c r="BJ630" s="201"/>
      <c r="BK630" s="201"/>
      <c r="BL630" s="201"/>
      <c r="BM630" s="205"/>
      <c r="BN630" s="201"/>
      <c r="BO630" s="199"/>
      <c r="BP630" s="201"/>
      <c r="BQ630" s="199"/>
      <c r="BR630" s="199"/>
      <c r="BS630" s="199"/>
      <c r="BT630" s="199"/>
      <c r="BU630" s="199"/>
      <c r="BV630" s="199"/>
      <c r="BW630" s="199"/>
      <c r="BX630" s="201"/>
      <c r="CB630" s="214"/>
      <c r="CC630" s="214"/>
      <c r="CD630" s="214"/>
      <c r="CE630" s="215"/>
    </row>
    <row r="631" spans="1:83" s="177" customFormat="1" ht="27" customHeight="1" thickTop="1" thickBot="1" x14ac:dyDescent="0.25">
      <c r="A631" s="191"/>
      <c r="B631" s="173" t="str">
        <f t="shared" si="29"/>
        <v/>
      </c>
      <c r="C631" s="304" t="str">
        <f>IF(D631="","",(VLOOKUP(D631,Lookups!$B$4:$C$2561,2,FALSE)))</f>
        <v/>
      </c>
      <c r="D631" s="366"/>
      <c r="E631" s="173"/>
      <c r="F631" s="199"/>
      <c r="G631" s="173"/>
      <c r="H631" s="199"/>
      <c r="I631" s="173"/>
      <c r="J631" s="200" t="str">
        <f t="shared" si="27"/>
        <v/>
      </c>
      <c r="K631" s="173"/>
      <c r="L631" s="173"/>
      <c r="M631" s="173"/>
      <c r="N631" s="173"/>
      <c r="O631" s="173"/>
      <c r="P631" s="173"/>
      <c r="Q631" s="199"/>
      <c r="R631" s="199"/>
      <c r="S631" s="173"/>
      <c r="T631" s="121"/>
      <c r="U631" s="173"/>
      <c r="V631" s="121"/>
      <c r="W631" s="121"/>
      <c r="X631" s="121"/>
      <c r="Y631" s="121"/>
      <c r="Z631" s="121"/>
      <c r="AA631" s="121"/>
      <c r="AB631" s="173"/>
      <c r="AC631" s="173"/>
      <c r="AD631" s="173"/>
      <c r="AE631" s="200" t="str">
        <f>IF(AD631="","",(VLOOKUP(AD631,#REF!,2,FALSE)))</f>
        <v/>
      </c>
      <c r="AF631" s="173"/>
      <c r="AG631" s="173"/>
      <c r="AH631" s="173"/>
      <c r="AI631" s="202"/>
      <c r="AJ631" s="201"/>
      <c r="AK631" s="201"/>
      <c r="AL631" s="201"/>
      <c r="AM631" s="203"/>
      <c r="AN631" s="203"/>
      <c r="AO631" s="203"/>
      <c r="AP631" s="201"/>
      <c r="AQ631" s="201"/>
      <c r="AR631" s="201"/>
      <c r="AS631" s="201"/>
      <c r="AT631" s="201"/>
      <c r="AU631" s="204"/>
      <c r="AV631" s="201"/>
      <c r="AW631" s="121"/>
      <c r="AX631" s="200" t="str">
        <f t="shared" si="28"/>
        <v/>
      </c>
      <c r="AY631" s="201"/>
      <c r="AZ631" s="201"/>
      <c r="BA631" s="201"/>
      <c r="BB631" s="201"/>
      <c r="BC631" s="204"/>
      <c r="BD631" s="208"/>
      <c r="BE631" s="201"/>
      <c r="BF631" s="201"/>
      <c r="BG631" s="201"/>
      <c r="BH631" s="204"/>
      <c r="BI631" s="201"/>
      <c r="BJ631" s="201"/>
      <c r="BK631" s="201"/>
      <c r="BL631" s="201"/>
      <c r="BM631" s="205"/>
      <c r="BN631" s="201"/>
      <c r="BO631" s="199"/>
      <c r="BP631" s="201"/>
      <c r="BQ631" s="199"/>
      <c r="BR631" s="199"/>
      <c r="BS631" s="199"/>
      <c r="BT631" s="199"/>
      <c r="BU631" s="199"/>
      <c r="BV631" s="199"/>
      <c r="BW631" s="199"/>
      <c r="BX631" s="201"/>
      <c r="CB631" s="214"/>
      <c r="CC631" s="214"/>
      <c r="CD631" s="214"/>
      <c r="CE631" s="215"/>
    </row>
    <row r="632" spans="1:83" s="177" customFormat="1" ht="27" customHeight="1" thickTop="1" thickBot="1" x14ac:dyDescent="0.25">
      <c r="A632" s="191"/>
      <c r="B632" s="173" t="str">
        <f t="shared" si="29"/>
        <v/>
      </c>
      <c r="C632" s="304" t="str">
        <f>IF(D632="","",(VLOOKUP(D632,Lookups!$B$4:$C$2561,2,FALSE)))</f>
        <v/>
      </c>
      <c r="D632" s="366"/>
      <c r="E632" s="173"/>
      <c r="F632" s="199"/>
      <c r="G632" s="173"/>
      <c r="H632" s="199"/>
      <c r="I632" s="173"/>
      <c r="J632" s="200" t="str">
        <f t="shared" si="27"/>
        <v/>
      </c>
      <c r="K632" s="173"/>
      <c r="L632" s="173"/>
      <c r="M632" s="173"/>
      <c r="N632" s="173"/>
      <c r="O632" s="173"/>
      <c r="P632" s="173"/>
      <c r="Q632" s="199"/>
      <c r="R632" s="199"/>
      <c r="S632" s="173"/>
      <c r="T632" s="121"/>
      <c r="U632" s="173"/>
      <c r="V632" s="121"/>
      <c r="W632" s="121"/>
      <c r="X632" s="121"/>
      <c r="Y632" s="121"/>
      <c r="Z632" s="121"/>
      <c r="AA632" s="121"/>
      <c r="AB632" s="173"/>
      <c r="AC632" s="173"/>
      <c r="AD632" s="173"/>
      <c r="AE632" s="200" t="str">
        <f>IF(AD632="","",(VLOOKUP(AD632,#REF!,2,FALSE)))</f>
        <v/>
      </c>
      <c r="AF632" s="173"/>
      <c r="AG632" s="173"/>
      <c r="AH632" s="173"/>
      <c r="AI632" s="202"/>
      <c r="AJ632" s="201"/>
      <c r="AK632" s="201"/>
      <c r="AL632" s="201"/>
      <c r="AM632" s="203"/>
      <c r="AN632" s="203"/>
      <c r="AO632" s="203"/>
      <c r="AP632" s="201"/>
      <c r="AQ632" s="201"/>
      <c r="AR632" s="201"/>
      <c r="AS632" s="201"/>
      <c r="AT632" s="201"/>
      <c r="AU632" s="204"/>
      <c r="AV632" s="201"/>
      <c r="AW632" s="121"/>
      <c r="AX632" s="200" t="str">
        <f t="shared" si="28"/>
        <v/>
      </c>
      <c r="AY632" s="201"/>
      <c r="AZ632" s="201"/>
      <c r="BA632" s="201"/>
      <c r="BB632" s="201"/>
      <c r="BC632" s="204"/>
      <c r="BD632" s="208"/>
      <c r="BE632" s="201"/>
      <c r="BF632" s="201"/>
      <c r="BG632" s="201"/>
      <c r="BH632" s="204"/>
      <c r="BI632" s="201"/>
      <c r="BJ632" s="201"/>
      <c r="BK632" s="201"/>
      <c r="BL632" s="201"/>
      <c r="BM632" s="205"/>
      <c r="BN632" s="201"/>
      <c r="BO632" s="199"/>
      <c r="BP632" s="201"/>
      <c r="BQ632" s="199"/>
      <c r="BR632" s="199"/>
      <c r="BS632" s="199"/>
      <c r="BT632" s="199"/>
      <c r="BU632" s="199"/>
      <c r="BV632" s="199"/>
      <c r="BW632" s="199"/>
      <c r="BX632" s="201"/>
      <c r="CB632" s="214"/>
      <c r="CC632" s="214"/>
      <c r="CD632" s="214"/>
      <c r="CE632" s="215"/>
    </row>
    <row r="633" spans="1:83" s="177" customFormat="1" ht="27" customHeight="1" thickTop="1" thickBot="1" x14ac:dyDescent="0.25">
      <c r="A633" s="191"/>
      <c r="B633" s="173" t="str">
        <f t="shared" si="29"/>
        <v/>
      </c>
      <c r="C633" s="304" t="str">
        <f>IF(D633="","",(VLOOKUP(D633,Lookups!$B$4:$C$2561,2,FALSE)))</f>
        <v/>
      </c>
      <c r="D633" s="366"/>
      <c r="E633" s="173"/>
      <c r="F633" s="199"/>
      <c r="G633" s="173"/>
      <c r="H633" s="199"/>
      <c r="I633" s="173"/>
      <c r="J633" s="200" t="str">
        <f t="shared" si="27"/>
        <v/>
      </c>
      <c r="K633" s="173"/>
      <c r="L633" s="173"/>
      <c r="M633" s="173"/>
      <c r="N633" s="173"/>
      <c r="O633" s="173"/>
      <c r="P633" s="173"/>
      <c r="Q633" s="199"/>
      <c r="R633" s="199"/>
      <c r="S633" s="173"/>
      <c r="T633" s="121"/>
      <c r="U633" s="173"/>
      <c r="V633" s="121"/>
      <c r="W633" s="121"/>
      <c r="X633" s="121"/>
      <c r="Y633" s="121"/>
      <c r="Z633" s="121"/>
      <c r="AA633" s="121"/>
      <c r="AB633" s="173"/>
      <c r="AC633" s="173"/>
      <c r="AD633" s="173"/>
      <c r="AE633" s="200" t="str">
        <f>IF(AD633="","",(VLOOKUP(AD633,#REF!,2,FALSE)))</f>
        <v/>
      </c>
      <c r="AF633" s="173"/>
      <c r="AG633" s="173"/>
      <c r="AH633" s="173"/>
      <c r="AI633" s="202"/>
      <c r="AJ633" s="201"/>
      <c r="AK633" s="201"/>
      <c r="AL633" s="201"/>
      <c r="AM633" s="203"/>
      <c r="AN633" s="203"/>
      <c r="AO633" s="203"/>
      <c r="AP633" s="201"/>
      <c r="AQ633" s="201"/>
      <c r="AR633" s="201"/>
      <c r="AS633" s="201"/>
      <c r="AT633" s="201"/>
      <c r="AU633" s="204"/>
      <c r="AV633" s="201"/>
      <c r="AW633" s="121"/>
      <c r="AX633" s="200" t="str">
        <f t="shared" si="28"/>
        <v/>
      </c>
      <c r="AY633" s="201"/>
      <c r="AZ633" s="201"/>
      <c r="BA633" s="201"/>
      <c r="BB633" s="201"/>
      <c r="BC633" s="204"/>
      <c r="BD633" s="208"/>
      <c r="BE633" s="201"/>
      <c r="BF633" s="201"/>
      <c r="BG633" s="201"/>
      <c r="BH633" s="204"/>
      <c r="BI633" s="201"/>
      <c r="BJ633" s="201"/>
      <c r="BK633" s="201"/>
      <c r="BL633" s="201"/>
      <c r="BM633" s="205"/>
      <c r="BN633" s="201"/>
      <c r="BO633" s="199"/>
      <c r="BP633" s="201"/>
      <c r="BQ633" s="199"/>
      <c r="BR633" s="199"/>
      <c r="BS633" s="199"/>
      <c r="BT633" s="199"/>
      <c r="BU633" s="199"/>
      <c r="BV633" s="199"/>
      <c r="BW633" s="199"/>
      <c r="BX633" s="201"/>
      <c r="CB633" s="214"/>
      <c r="CC633" s="214"/>
      <c r="CD633" s="214"/>
      <c r="CE633" s="215"/>
    </row>
    <row r="634" spans="1:83" s="177" customFormat="1" ht="27" customHeight="1" thickTop="1" thickBot="1" x14ac:dyDescent="0.25">
      <c r="A634" s="191"/>
      <c r="B634" s="173" t="str">
        <f t="shared" si="29"/>
        <v/>
      </c>
      <c r="C634" s="304" t="str">
        <f>IF(D634="","",(VLOOKUP(D634,Lookups!$B$4:$C$2561,2,FALSE)))</f>
        <v/>
      </c>
      <c r="D634" s="366"/>
      <c r="E634" s="173"/>
      <c r="F634" s="199"/>
      <c r="G634" s="173"/>
      <c r="H634" s="199"/>
      <c r="I634" s="173"/>
      <c r="J634" s="200" t="str">
        <f t="shared" si="27"/>
        <v/>
      </c>
      <c r="K634" s="173"/>
      <c r="L634" s="173"/>
      <c r="M634" s="173"/>
      <c r="N634" s="173"/>
      <c r="O634" s="173"/>
      <c r="P634" s="173"/>
      <c r="Q634" s="199"/>
      <c r="R634" s="199"/>
      <c r="S634" s="173"/>
      <c r="T634" s="121"/>
      <c r="U634" s="173"/>
      <c r="V634" s="121"/>
      <c r="W634" s="121"/>
      <c r="X634" s="121"/>
      <c r="Y634" s="121"/>
      <c r="Z634" s="121"/>
      <c r="AA634" s="121"/>
      <c r="AB634" s="173"/>
      <c r="AC634" s="173"/>
      <c r="AD634" s="173"/>
      <c r="AE634" s="200" t="str">
        <f>IF(AD634="","",(VLOOKUP(AD634,#REF!,2,FALSE)))</f>
        <v/>
      </c>
      <c r="AF634" s="173"/>
      <c r="AG634" s="173"/>
      <c r="AH634" s="173"/>
      <c r="AI634" s="202"/>
      <c r="AJ634" s="201"/>
      <c r="AK634" s="201"/>
      <c r="AL634" s="201"/>
      <c r="AM634" s="203"/>
      <c r="AN634" s="203"/>
      <c r="AO634" s="203"/>
      <c r="AP634" s="201"/>
      <c r="AQ634" s="201"/>
      <c r="AR634" s="201"/>
      <c r="AS634" s="201"/>
      <c r="AT634" s="201"/>
      <c r="AU634" s="204"/>
      <c r="AV634" s="201"/>
      <c r="AW634" s="121"/>
      <c r="AX634" s="200" t="str">
        <f t="shared" si="28"/>
        <v/>
      </c>
      <c r="AY634" s="201"/>
      <c r="AZ634" s="201"/>
      <c r="BA634" s="201"/>
      <c r="BB634" s="201"/>
      <c r="BC634" s="204"/>
      <c r="BD634" s="208"/>
      <c r="BE634" s="201"/>
      <c r="BF634" s="201"/>
      <c r="BG634" s="201"/>
      <c r="BH634" s="204"/>
      <c r="BI634" s="201"/>
      <c r="BJ634" s="201"/>
      <c r="BK634" s="201"/>
      <c r="BL634" s="201"/>
      <c r="BM634" s="205"/>
      <c r="BN634" s="201"/>
      <c r="BO634" s="199"/>
      <c r="BP634" s="201"/>
      <c r="BQ634" s="199"/>
      <c r="BR634" s="199"/>
      <c r="BS634" s="199"/>
      <c r="BT634" s="199"/>
      <c r="BU634" s="199"/>
      <c r="BV634" s="199"/>
      <c r="BW634" s="199"/>
      <c r="BX634" s="201"/>
      <c r="CB634" s="214"/>
      <c r="CC634" s="214"/>
      <c r="CD634" s="214"/>
      <c r="CE634" s="215"/>
    </row>
    <row r="635" spans="1:83" s="177" customFormat="1" ht="27" customHeight="1" thickTop="1" thickBot="1" x14ac:dyDescent="0.25">
      <c r="A635" s="191"/>
      <c r="B635" s="173" t="str">
        <f t="shared" si="29"/>
        <v/>
      </c>
      <c r="C635" s="304" t="str">
        <f>IF(D635="","",(VLOOKUP(D635,Lookups!$B$4:$C$2561,2,FALSE)))</f>
        <v/>
      </c>
      <c r="D635" s="366"/>
      <c r="E635" s="173"/>
      <c r="F635" s="199"/>
      <c r="G635" s="173"/>
      <c r="H635" s="199"/>
      <c r="I635" s="173"/>
      <c r="J635" s="200" t="str">
        <f t="shared" si="27"/>
        <v/>
      </c>
      <c r="K635" s="173"/>
      <c r="L635" s="173"/>
      <c r="M635" s="173"/>
      <c r="N635" s="173"/>
      <c r="O635" s="173"/>
      <c r="P635" s="173"/>
      <c r="Q635" s="199"/>
      <c r="R635" s="199"/>
      <c r="S635" s="173"/>
      <c r="T635" s="121"/>
      <c r="U635" s="173"/>
      <c r="V635" s="121"/>
      <c r="W635" s="121"/>
      <c r="X635" s="121"/>
      <c r="Y635" s="121"/>
      <c r="Z635" s="121"/>
      <c r="AA635" s="121"/>
      <c r="AB635" s="173"/>
      <c r="AC635" s="173"/>
      <c r="AD635" s="173"/>
      <c r="AE635" s="200" t="str">
        <f>IF(AD635="","",(VLOOKUP(AD635,#REF!,2,FALSE)))</f>
        <v/>
      </c>
      <c r="AF635" s="173"/>
      <c r="AG635" s="173"/>
      <c r="AH635" s="173"/>
      <c r="AI635" s="202"/>
      <c r="AJ635" s="201"/>
      <c r="AK635" s="201"/>
      <c r="AL635" s="201"/>
      <c r="AM635" s="203"/>
      <c r="AN635" s="203"/>
      <c r="AO635" s="203"/>
      <c r="AP635" s="201"/>
      <c r="AQ635" s="201"/>
      <c r="AR635" s="201"/>
      <c r="AS635" s="201"/>
      <c r="AT635" s="201"/>
      <c r="AU635" s="204"/>
      <c r="AV635" s="201"/>
      <c r="AW635" s="121"/>
      <c r="AX635" s="200" t="str">
        <f t="shared" si="28"/>
        <v/>
      </c>
      <c r="AY635" s="201"/>
      <c r="AZ635" s="201"/>
      <c r="BA635" s="201"/>
      <c r="BB635" s="201"/>
      <c r="BC635" s="204"/>
      <c r="BD635" s="208"/>
      <c r="BE635" s="201"/>
      <c r="BF635" s="201"/>
      <c r="BG635" s="201"/>
      <c r="BH635" s="204"/>
      <c r="BI635" s="201"/>
      <c r="BJ635" s="201"/>
      <c r="BK635" s="201"/>
      <c r="BL635" s="201"/>
      <c r="BM635" s="205"/>
      <c r="BN635" s="201"/>
      <c r="BO635" s="199"/>
      <c r="BP635" s="201"/>
      <c r="BQ635" s="199"/>
      <c r="BR635" s="199"/>
      <c r="BS635" s="199"/>
      <c r="BT635" s="199"/>
      <c r="BU635" s="199"/>
      <c r="BV635" s="199"/>
      <c r="BW635" s="199"/>
      <c r="BX635" s="201"/>
      <c r="CB635" s="214"/>
      <c r="CC635" s="214"/>
      <c r="CD635" s="214"/>
      <c r="CE635" s="215"/>
    </row>
    <row r="636" spans="1:83" s="177" customFormat="1" ht="27" customHeight="1" thickTop="1" thickBot="1" x14ac:dyDescent="0.25">
      <c r="A636" s="191"/>
      <c r="B636" s="173" t="str">
        <f t="shared" si="29"/>
        <v/>
      </c>
      <c r="C636" s="304" t="str">
        <f>IF(D636="","",(VLOOKUP(D636,Lookups!$B$4:$C$2561,2,FALSE)))</f>
        <v/>
      </c>
      <c r="D636" s="366"/>
      <c r="E636" s="173"/>
      <c r="F636" s="199"/>
      <c r="G636" s="173"/>
      <c r="H636" s="199"/>
      <c r="I636" s="173"/>
      <c r="J636" s="200" t="str">
        <f t="shared" si="27"/>
        <v/>
      </c>
      <c r="K636" s="173"/>
      <c r="L636" s="173"/>
      <c r="M636" s="173"/>
      <c r="N636" s="173"/>
      <c r="O636" s="173"/>
      <c r="P636" s="173"/>
      <c r="Q636" s="199"/>
      <c r="R636" s="199"/>
      <c r="S636" s="173"/>
      <c r="T636" s="121"/>
      <c r="U636" s="173"/>
      <c r="V636" s="121"/>
      <c r="W636" s="121"/>
      <c r="X636" s="121"/>
      <c r="Y636" s="121"/>
      <c r="Z636" s="121"/>
      <c r="AA636" s="121"/>
      <c r="AB636" s="173"/>
      <c r="AC636" s="173"/>
      <c r="AD636" s="173"/>
      <c r="AE636" s="200" t="str">
        <f>IF(AD636="","",(VLOOKUP(AD636,#REF!,2,FALSE)))</f>
        <v/>
      </c>
      <c r="AF636" s="173"/>
      <c r="AG636" s="173"/>
      <c r="AH636" s="173"/>
      <c r="AI636" s="202"/>
      <c r="AJ636" s="201"/>
      <c r="AK636" s="201"/>
      <c r="AL636" s="201"/>
      <c r="AM636" s="203"/>
      <c r="AN636" s="203"/>
      <c r="AO636" s="203"/>
      <c r="AP636" s="201"/>
      <c r="AQ636" s="201"/>
      <c r="AR636" s="201"/>
      <c r="AS636" s="201"/>
      <c r="AT636" s="201"/>
      <c r="AU636" s="204"/>
      <c r="AV636" s="201"/>
      <c r="AW636" s="121"/>
      <c r="AX636" s="200" t="str">
        <f t="shared" si="28"/>
        <v/>
      </c>
      <c r="AY636" s="201"/>
      <c r="AZ636" s="201"/>
      <c r="BA636" s="201"/>
      <c r="BB636" s="201"/>
      <c r="BC636" s="204"/>
      <c r="BD636" s="208"/>
      <c r="BE636" s="201"/>
      <c r="BF636" s="201"/>
      <c r="BG636" s="201"/>
      <c r="BH636" s="204"/>
      <c r="BI636" s="201"/>
      <c r="BJ636" s="201"/>
      <c r="BK636" s="201"/>
      <c r="BL636" s="201"/>
      <c r="BM636" s="205"/>
      <c r="BN636" s="201"/>
      <c r="BO636" s="199"/>
      <c r="BP636" s="201"/>
      <c r="BQ636" s="199"/>
      <c r="BR636" s="199"/>
      <c r="BS636" s="199"/>
      <c r="BT636" s="199"/>
      <c r="BU636" s="199"/>
      <c r="BV636" s="199"/>
      <c r="BW636" s="199"/>
      <c r="BX636" s="201"/>
      <c r="CB636" s="214"/>
      <c r="CC636" s="214"/>
      <c r="CD636" s="214"/>
      <c r="CE636" s="215"/>
    </row>
    <row r="637" spans="1:83" s="177" customFormat="1" ht="27" customHeight="1" thickTop="1" thickBot="1" x14ac:dyDescent="0.25">
      <c r="A637" s="191"/>
      <c r="B637" s="173" t="str">
        <f t="shared" si="29"/>
        <v/>
      </c>
      <c r="C637" s="304" t="str">
        <f>IF(D637="","",(VLOOKUP(D637,Lookups!$B$4:$C$2561,2,FALSE)))</f>
        <v/>
      </c>
      <c r="D637" s="366"/>
      <c r="E637" s="173"/>
      <c r="F637" s="199"/>
      <c r="G637" s="173"/>
      <c r="H637" s="199"/>
      <c r="I637" s="173"/>
      <c r="J637" s="200" t="str">
        <f t="shared" si="27"/>
        <v/>
      </c>
      <c r="K637" s="173"/>
      <c r="L637" s="173"/>
      <c r="M637" s="173"/>
      <c r="N637" s="173"/>
      <c r="O637" s="173"/>
      <c r="P637" s="173"/>
      <c r="Q637" s="199"/>
      <c r="R637" s="199"/>
      <c r="S637" s="173"/>
      <c r="T637" s="121"/>
      <c r="U637" s="173"/>
      <c r="V637" s="121"/>
      <c r="W637" s="121"/>
      <c r="X637" s="121"/>
      <c r="Y637" s="121"/>
      <c r="Z637" s="121"/>
      <c r="AA637" s="121"/>
      <c r="AB637" s="173"/>
      <c r="AC637" s="173"/>
      <c r="AD637" s="173"/>
      <c r="AE637" s="200" t="str">
        <f>IF(AD637="","",(VLOOKUP(AD637,#REF!,2,FALSE)))</f>
        <v/>
      </c>
      <c r="AF637" s="173"/>
      <c r="AG637" s="173"/>
      <c r="AH637" s="173"/>
      <c r="AI637" s="202"/>
      <c r="AJ637" s="201"/>
      <c r="AK637" s="201"/>
      <c r="AL637" s="201"/>
      <c r="AM637" s="203"/>
      <c r="AN637" s="203"/>
      <c r="AO637" s="203"/>
      <c r="AP637" s="201"/>
      <c r="AQ637" s="201"/>
      <c r="AR637" s="201"/>
      <c r="AS637" s="201"/>
      <c r="AT637" s="201"/>
      <c r="AU637" s="204"/>
      <c r="AV637" s="201"/>
      <c r="AW637" s="121"/>
      <c r="AX637" s="200" t="str">
        <f t="shared" si="28"/>
        <v/>
      </c>
      <c r="AY637" s="201"/>
      <c r="AZ637" s="201"/>
      <c r="BA637" s="201"/>
      <c r="BB637" s="201"/>
      <c r="BC637" s="204"/>
      <c r="BD637" s="208"/>
      <c r="BE637" s="201"/>
      <c r="BF637" s="201"/>
      <c r="BG637" s="201"/>
      <c r="BH637" s="204"/>
      <c r="BI637" s="201"/>
      <c r="BJ637" s="201"/>
      <c r="BK637" s="201"/>
      <c r="BL637" s="201"/>
      <c r="BM637" s="205"/>
      <c r="BN637" s="201"/>
      <c r="BO637" s="199"/>
      <c r="BP637" s="201"/>
      <c r="BQ637" s="199"/>
      <c r="BR637" s="199"/>
      <c r="BS637" s="199"/>
      <c r="BT637" s="199"/>
      <c r="BU637" s="199"/>
      <c r="BV637" s="199"/>
      <c r="BW637" s="199"/>
      <c r="BX637" s="201"/>
      <c r="CB637" s="214"/>
      <c r="CC637" s="214"/>
      <c r="CD637" s="214"/>
      <c r="CE637" s="215"/>
    </row>
    <row r="638" spans="1:83" s="177" customFormat="1" ht="27" customHeight="1" thickTop="1" thickBot="1" x14ac:dyDescent="0.25">
      <c r="A638" s="191"/>
      <c r="B638" s="173" t="str">
        <f t="shared" si="29"/>
        <v/>
      </c>
      <c r="C638" s="304" t="str">
        <f>IF(D638="","",(VLOOKUP(D638,Lookups!$B$4:$C$2561,2,FALSE)))</f>
        <v/>
      </c>
      <c r="D638" s="366"/>
      <c r="E638" s="173"/>
      <c r="F638" s="199"/>
      <c r="G638" s="173"/>
      <c r="H638" s="199"/>
      <c r="I638" s="173"/>
      <c r="J638" s="200" t="str">
        <f t="shared" si="27"/>
        <v/>
      </c>
      <c r="K638" s="173"/>
      <c r="L638" s="173"/>
      <c r="M638" s="173"/>
      <c r="N638" s="173"/>
      <c r="O638" s="173"/>
      <c r="P638" s="173"/>
      <c r="Q638" s="199"/>
      <c r="R638" s="199"/>
      <c r="S638" s="173"/>
      <c r="T638" s="121"/>
      <c r="U638" s="173"/>
      <c r="V638" s="121"/>
      <c r="W638" s="121"/>
      <c r="X638" s="121"/>
      <c r="Y638" s="121"/>
      <c r="Z638" s="121"/>
      <c r="AA638" s="121"/>
      <c r="AB638" s="173"/>
      <c r="AC638" s="173"/>
      <c r="AD638" s="173"/>
      <c r="AE638" s="200" t="str">
        <f>IF(AD638="","",(VLOOKUP(AD638,#REF!,2,FALSE)))</f>
        <v/>
      </c>
      <c r="AF638" s="173"/>
      <c r="AG638" s="173"/>
      <c r="AH638" s="173"/>
      <c r="AI638" s="202"/>
      <c r="AJ638" s="201"/>
      <c r="AK638" s="201"/>
      <c r="AL638" s="201"/>
      <c r="AM638" s="203"/>
      <c r="AN638" s="203"/>
      <c r="AO638" s="203"/>
      <c r="AP638" s="201"/>
      <c r="AQ638" s="201"/>
      <c r="AR638" s="201"/>
      <c r="AS638" s="201"/>
      <c r="AT638" s="201"/>
      <c r="AU638" s="204"/>
      <c r="AV638" s="201"/>
      <c r="AW638" s="121"/>
      <c r="AX638" s="200" t="str">
        <f t="shared" si="28"/>
        <v/>
      </c>
      <c r="AY638" s="201"/>
      <c r="AZ638" s="201"/>
      <c r="BA638" s="201"/>
      <c r="BB638" s="201"/>
      <c r="BC638" s="204"/>
      <c r="BD638" s="208"/>
      <c r="BE638" s="201"/>
      <c r="BF638" s="201"/>
      <c r="BG638" s="201"/>
      <c r="BH638" s="204"/>
      <c r="BI638" s="201"/>
      <c r="BJ638" s="201"/>
      <c r="BK638" s="201"/>
      <c r="BL638" s="201"/>
      <c r="BM638" s="205"/>
      <c r="BN638" s="201"/>
      <c r="BO638" s="199"/>
      <c r="BP638" s="201"/>
      <c r="BQ638" s="199"/>
      <c r="BR638" s="199"/>
      <c r="BS638" s="199"/>
      <c r="BT638" s="199"/>
      <c r="BU638" s="199"/>
      <c r="BV638" s="199"/>
      <c r="BW638" s="199"/>
      <c r="BX638" s="201"/>
      <c r="CB638" s="214"/>
      <c r="CC638" s="214"/>
      <c r="CD638" s="214"/>
      <c r="CE638" s="215"/>
    </row>
    <row r="639" spans="1:83" s="177" customFormat="1" ht="27" customHeight="1" thickTop="1" thickBot="1" x14ac:dyDescent="0.25">
      <c r="A639" s="191"/>
      <c r="B639" s="173" t="str">
        <f t="shared" si="29"/>
        <v/>
      </c>
      <c r="C639" s="304" t="str">
        <f>IF(D639="","",(VLOOKUP(D639,Lookups!$B$4:$C$2561,2,FALSE)))</f>
        <v/>
      </c>
      <c r="D639" s="366"/>
      <c r="E639" s="173"/>
      <c r="F639" s="199"/>
      <c r="G639" s="173"/>
      <c r="H639" s="199"/>
      <c r="I639" s="173"/>
      <c r="J639" s="200" t="str">
        <f t="shared" si="27"/>
        <v/>
      </c>
      <c r="K639" s="173"/>
      <c r="L639" s="173"/>
      <c r="M639" s="173"/>
      <c r="N639" s="173"/>
      <c r="O639" s="173"/>
      <c r="P639" s="173"/>
      <c r="Q639" s="199"/>
      <c r="R639" s="199"/>
      <c r="S639" s="173"/>
      <c r="T639" s="121"/>
      <c r="U639" s="173"/>
      <c r="V639" s="121"/>
      <c r="W639" s="121"/>
      <c r="X639" s="121"/>
      <c r="Y639" s="121"/>
      <c r="Z639" s="121"/>
      <c r="AA639" s="121"/>
      <c r="AB639" s="173"/>
      <c r="AC639" s="173"/>
      <c r="AD639" s="173"/>
      <c r="AE639" s="200" t="str">
        <f>IF(AD639="","",(VLOOKUP(AD639,#REF!,2,FALSE)))</f>
        <v/>
      </c>
      <c r="AF639" s="173"/>
      <c r="AG639" s="173"/>
      <c r="AH639" s="173"/>
      <c r="AI639" s="202"/>
      <c r="AJ639" s="201"/>
      <c r="AK639" s="201"/>
      <c r="AL639" s="201"/>
      <c r="AM639" s="203"/>
      <c r="AN639" s="203"/>
      <c r="AO639" s="203"/>
      <c r="AP639" s="201"/>
      <c r="AQ639" s="201"/>
      <c r="AR639" s="201"/>
      <c r="AS639" s="201"/>
      <c r="AT639" s="201"/>
      <c r="AU639" s="204"/>
      <c r="AV639" s="201"/>
      <c r="AW639" s="121"/>
      <c r="AX639" s="200" t="str">
        <f t="shared" si="28"/>
        <v/>
      </c>
      <c r="AY639" s="201"/>
      <c r="AZ639" s="201"/>
      <c r="BA639" s="201"/>
      <c r="BB639" s="201"/>
      <c r="BC639" s="204"/>
      <c r="BD639" s="208"/>
      <c r="BE639" s="201"/>
      <c r="BF639" s="201"/>
      <c r="BG639" s="201"/>
      <c r="BH639" s="204"/>
      <c r="BI639" s="201"/>
      <c r="BJ639" s="201"/>
      <c r="BK639" s="201"/>
      <c r="BL639" s="201"/>
      <c r="BM639" s="205"/>
      <c r="BN639" s="201"/>
      <c r="BO639" s="199"/>
      <c r="BP639" s="201"/>
      <c r="BQ639" s="199"/>
      <c r="BR639" s="199"/>
      <c r="BS639" s="199"/>
      <c r="BT639" s="199"/>
      <c r="BU639" s="199"/>
      <c r="BV639" s="199"/>
      <c r="BW639" s="199"/>
      <c r="BX639" s="201"/>
      <c r="CB639" s="214"/>
      <c r="CC639" s="214"/>
      <c r="CD639" s="214"/>
      <c r="CE639" s="215"/>
    </row>
    <row r="640" spans="1:83" s="177" customFormat="1" ht="27" customHeight="1" thickTop="1" thickBot="1" x14ac:dyDescent="0.25">
      <c r="A640" s="191"/>
      <c r="B640" s="173" t="str">
        <f t="shared" si="29"/>
        <v/>
      </c>
      <c r="C640" s="304" t="str">
        <f>IF(D640="","",(VLOOKUP(D640,Lookups!$B$4:$C$2561,2,FALSE)))</f>
        <v/>
      </c>
      <c r="D640" s="366"/>
      <c r="E640" s="173"/>
      <c r="F640" s="199"/>
      <c r="G640" s="173"/>
      <c r="H640" s="199"/>
      <c r="I640" s="173"/>
      <c r="J640" s="200" t="str">
        <f t="shared" si="27"/>
        <v/>
      </c>
      <c r="K640" s="173"/>
      <c r="L640" s="173"/>
      <c r="M640" s="173"/>
      <c r="N640" s="173"/>
      <c r="O640" s="173"/>
      <c r="P640" s="173"/>
      <c r="Q640" s="199"/>
      <c r="R640" s="199"/>
      <c r="S640" s="173"/>
      <c r="T640" s="121"/>
      <c r="U640" s="173"/>
      <c r="V640" s="121"/>
      <c r="W640" s="121"/>
      <c r="X640" s="121"/>
      <c r="Y640" s="121"/>
      <c r="Z640" s="121"/>
      <c r="AA640" s="121"/>
      <c r="AB640" s="173"/>
      <c r="AC640" s="173"/>
      <c r="AD640" s="173"/>
      <c r="AE640" s="200" t="str">
        <f>IF(AD640="","",(VLOOKUP(AD640,#REF!,2,FALSE)))</f>
        <v/>
      </c>
      <c r="AF640" s="173"/>
      <c r="AG640" s="173"/>
      <c r="AH640" s="173"/>
      <c r="AI640" s="202"/>
      <c r="AJ640" s="201"/>
      <c r="AK640" s="201"/>
      <c r="AL640" s="201"/>
      <c r="AM640" s="203"/>
      <c r="AN640" s="203"/>
      <c r="AO640" s="203"/>
      <c r="AP640" s="201"/>
      <c r="AQ640" s="201"/>
      <c r="AR640" s="201"/>
      <c r="AS640" s="201"/>
      <c r="AT640" s="201"/>
      <c r="AU640" s="204"/>
      <c r="AV640" s="201"/>
      <c r="AW640" s="121"/>
      <c r="AX640" s="200" t="str">
        <f t="shared" si="28"/>
        <v/>
      </c>
      <c r="AY640" s="201"/>
      <c r="AZ640" s="201"/>
      <c r="BA640" s="201"/>
      <c r="BB640" s="201"/>
      <c r="BC640" s="204"/>
      <c r="BD640" s="208"/>
      <c r="BE640" s="201"/>
      <c r="BF640" s="201"/>
      <c r="BG640" s="201"/>
      <c r="BH640" s="204"/>
      <c r="BI640" s="201"/>
      <c r="BJ640" s="201"/>
      <c r="BK640" s="201"/>
      <c r="BL640" s="201"/>
      <c r="BM640" s="205"/>
      <c r="BN640" s="201"/>
      <c r="BO640" s="199"/>
      <c r="BP640" s="201"/>
      <c r="BQ640" s="199"/>
      <c r="BR640" s="199"/>
      <c r="BS640" s="199"/>
      <c r="BT640" s="199"/>
      <c r="BU640" s="199"/>
      <c r="BV640" s="199"/>
      <c r="BW640" s="199"/>
      <c r="BX640" s="201"/>
      <c r="CB640" s="214"/>
      <c r="CC640" s="214"/>
      <c r="CD640" s="214"/>
      <c r="CE640" s="215"/>
    </row>
    <row r="641" spans="1:83" s="177" customFormat="1" ht="27" customHeight="1" thickTop="1" thickBot="1" x14ac:dyDescent="0.25">
      <c r="A641" s="191"/>
      <c r="B641" s="173" t="str">
        <f t="shared" si="29"/>
        <v/>
      </c>
      <c r="C641" s="304" t="str">
        <f>IF(D641="","",(VLOOKUP(D641,Lookups!$B$4:$C$2561,2,FALSE)))</f>
        <v/>
      </c>
      <c r="D641" s="366"/>
      <c r="E641" s="173"/>
      <c r="F641" s="199"/>
      <c r="G641" s="173"/>
      <c r="H641" s="199"/>
      <c r="I641" s="173"/>
      <c r="J641" s="200" t="str">
        <f t="shared" si="27"/>
        <v/>
      </c>
      <c r="K641" s="173"/>
      <c r="L641" s="173"/>
      <c r="M641" s="173"/>
      <c r="N641" s="173"/>
      <c r="O641" s="173"/>
      <c r="P641" s="173"/>
      <c r="Q641" s="199"/>
      <c r="R641" s="199"/>
      <c r="S641" s="173"/>
      <c r="T641" s="121"/>
      <c r="U641" s="173"/>
      <c r="V641" s="121"/>
      <c r="W641" s="121"/>
      <c r="X641" s="121"/>
      <c r="Y641" s="121"/>
      <c r="Z641" s="121"/>
      <c r="AA641" s="121"/>
      <c r="AB641" s="173"/>
      <c r="AC641" s="173"/>
      <c r="AD641" s="173"/>
      <c r="AE641" s="200" t="str">
        <f>IF(AD641="","",(VLOOKUP(AD641,#REF!,2,FALSE)))</f>
        <v/>
      </c>
      <c r="AF641" s="173"/>
      <c r="AG641" s="173"/>
      <c r="AH641" s="173"/>
      <c r="AI641" s="202"/>
      <c r="AJ641" s="201"/>
      <c r="AK641" s="201"/>
      <c r="AL641" s="201"/>
      <c r="AM641" s="203"/>
      <c r="AN641" s="203"/>
      <c r="AO641" s="203"/>
      <c r="AP641" s="201"/>
      <c r="AQ641" s="201"/>
      <c r="AR641" s="201"/>
      <c r="AS641" s="201"/>
      <c r="AT641" s="201"/>
      <c r="AU641" s="204"/>
      <c r="AV641" s="201"/>
      <c r="AW641" s="121"/>
      <c r="AX641" s="200" t="str">
        <f t="shared" si="28"/>
        <v/>
      </c>
      <c r="AY641" s="201"/>
      <c r="AZ641" s="201"/>
      <c r="BA641" s="201"/>
      <c r="BB641" s="201"/>
      <c r="BC641" s="204"/>
      <c r="BD641" s="208"/>
      <c r="BE641" s="201"/>
      <c r="BF641" s="201"/>
      <c r="BG641" s="201"/>
      <c r="BH641" s="204"/>
      <c r="BI641" s="201"/>
      <c r="BJ641" s="201"/>
      <c r="BK641" s="201"/>
      <c r="BL641" s="201"/>
      <c r="BM641" s="205"/>
      <c r="BN641" s="201"/>
      <c r="BO641" s="199"/>
      <c r="BP641" s="201"/>
      <c r="BQ641" s="199"/>
      <c r="BR641" s="199"/>
      <c r="BS641" s="199"/>
      <c r="BT641" s="199"/>
      <c r="BU641" s="199"/>
      <c r="BV641" s="199"/>
      <c r="BW641" s="199"/>
      <c r="BX641" s="201"/>
      <c r="CB641" s="214"/>
      <c r="CC641" s="214"/>
      <c r="CD641" s="214"/>
      <c r="CE641" s="215"/>
    </row>
    <row r="642" spans="1:83" s="177" customFormat="1" ht="27" customHeight="1" thickTop="1" thickBot="1" x14ac:dyDescent="0.25">
      <c r="A642" s="191"/>
      <c r="B642" s="173" t="str">
        <f t="shared" si="29"/>
        <v/>
      </c>
      <c r="C642" s="304" t="str">
        <f>IF(D642="","",(VLOOKUP(D642,Lookups!$B$4:$C$2561,2,FALSE)))</f>
        <v/>
      </c>
      <c r="D642" s="366"/>
      <c r="E642" s="173"/>
      <c r="F642" s="199"/>
      <c r="G642" s="173"/>
      <c r="H642" s="199"/>
      <c r="I642" s="173"/>
      <c r="J642" s="200" t="str">
        <f t="shared" si="27"/>
        <v/>
      </c>
      <c r="K642" s="173"/>
      <c r="L642" s="173"/>
      <c r="M642" s="173"/>
      <c r="N642" s="173"/>
      <c r="O642" s="173"/>
      <c r="P642" s="173"/>
      <c r="Q642" s="199"/>
      <c r="R642" s="199"/>
      <c r="S642" s="173"/>
      <c r="T642" s="121"/>
      <c r="U642" s="173"/>
      <c r="V642" s="121"/>
      <c r="W642" s="121"/>
      <c r="X642" s="121"/>
      <c r="Y642" s="121"/>
      <c r="Z642" s="121"/>
      <c r="AA642" s="121"/>
      <c r="AB642" s="173"/>
      <c r="AC642" s="173"/>
      <c r="AD642" s="173"/>
      <c r="AE642" s="200" t="str">
        <f>IF(AD642="","",(VLOOKUP(AD642,#REF!,2,FALSE)))</f>
        <v/>
      </c>
      <c r="AF642" s="173"/>
      <c r="AG642" s="173"/>
      <c r="AH642" s="173"/>
      <c r="AI642" s="202"/>
      <c r="AJ642" s="201"/>
      <c r="AK642" s="201"/>
      <c r="AL642" s="201"/>
      <c r="AM642" s="203"/>
      <c r="AN642" s="203"/>
      <c r="AO642" s="203"/>
      <c r="AP642" s="201"/>
      <c r="AQ642" s="201"/>
      <c r="AR642" s="201"/>
      <c r="AS642" s="201"/>
      <c r="AT642" s="201"/>
      <c r="AU642" s="204"/>
      <c r="AV642" s="201"/>
      <c r="AW642" s="121"/>
      <c r="AX642" s="200" t="str">
        <f t="shared" si="28"/>
        <v/>
      </c>
      <c r="AY642" s="201"/>
      <c r="AZ642" s="201"/>
      <c r="BA642" s="201"/>
      <c r="BB642" s="201"/>
      <c r="BC642" s="204"/>
      <c r="BD642" s="208"/>
      <c r="BE642" s="201"/>
      <c r="BF642" s="201"/>
      <c r="BG642" s="201"/>
      <c r="BH642" s="204"/>
      <c r="BI642" s="201"/>
      <c r="BJ642" s="201"/>
      <c r="BK642" s="201"/>
      <c r="BL642" s="201"/>
      <c r="BM642" s="205"/>
      <c r="BN642" s="201"/>
      <c r="BO642" s="199"/>
      <c r="BP642" s="201"/>
      <c r="BQ642" s="199"/>
      <c r="BR642" s="199"/>
      <c r="BS642" s="199"/>
      <c r="BT642" s="199"/>
      <c r="BU642" s="199"/>
      <c r="BV642" s="199"/>
      <c r="BW642" s="199"/>
      <c r="BX642" s="201"/>
      <c r="CB642" s="214"/>
      <c r="CC642" s="214"/>
      <c r="CD642" s="214"/>
      <c r="CE642" s="215"/>
    </row>
    <row r="643" spans="1:83" s="177" customFormat="1" ht="27" customHeight="1" thickTop="1" thickBot="1" x14ac:dyDescent="0.25">
      <c r="A643" s="191"/>
      <c r="B643" s="173" t="str">
        <f t="shared" si="29"/>
        <v/>
      </c>
      <c r="C643" s="304" t="str">
        <f>IF(D643="","",(VLOOKUP(D643,Lookups!$B$4:$C$2561,2,FALSE)))</f>
        <v/>
      </c>
      <c r="D643" s="366"/>
      <c r="E643" s="173"/>
      <c r="F643" s="199"/>
      <c r="G643" s="173"/>
      <c r="H643" s="199"/>
      <c r="I643" s="173"/>
      <c r="J643" s="200" t="str">
        <f t="shared" si="27"/>
        <v/>
      </c>
      <c r="K643" s="173"/>
      <c r="L643" s="173"/>
      <c r="M643" s="173"/>
      <c r="N643" s="173"/>
      <c r="O643" s="173"/>
      <c r="P643" s="173"/>
      <c r="Q643" s="199"/>
      <c r="R643" s="199"/>
      <c r="S643" s="173"/>
      <c r="T643" s="121"/>
      <c r="U643" s="173"/>
      <c r="V643" s="121"/>
      <c r="W643" s="121"/>
      <c r="X643" s="121"/>
      <c r="Y643" s="121"/>
      <c r="Z643" s="121"/>
      <c r="AA643" s="121"/>
      <c r="AB643" s="173"/>
      <c r="AC643" s="173"/>
      <c r="AD643" s="173"/>
      <c r="AE643" s="200" t="str">
        <f>IF(AD643="","",(VLOOKUP(AD643,#REF!,2,FALSE)))</f>
        <v/>
      </c>
      <c r="AF643" s="173"/>
      <c r="AG643" s="173"/>
      <c r="AH643" s="173"/>
      <c r="AI643" s="202"/>
      <c r="AJ643" s="201"/>
      <c r="AK643" s="201"/>
      <c r="AL643" s="201"/>
      <c r="AM643" s="203"/>
      <c r="AN643" s="203"/>
      <c r="AO643" s="203"/>
      <c r="AP643" s="201"/>
      <c r="AQ643" s="201"/>
      <c r="AR643" s="201"/>
      <c r="AS643" s="201"/>
      <c r="AT643" s="201"/>
      <c r="AU643" s="204"/>
      <c r="AV643" s="201"/>
      <c r="AW643" s="121"/>
      <c r="AX643" s="200" t="str">
        <f t="shared" si="28"/>
        <v/>
      </c>
      <c r="AY643" s="201"/>
      <c r="AZ643" s="201"/>
      <c r="BA643" s="201"/>
      <c r="BB643" s="201"/>
      <c r="BC643" s="204"/>
      <c r="BD643" s="208"/>
      <c r="BE643" s="201"/>
      <c r="BF643" s="201"/>
      <c r="BG643" s="201"/>
      <c r="BH643" s="204"/>
      <c r="BI643" s="201"/>
      <c r="BJ643" s="201"/>
      <c r="BK643" s="201"/>
      <c r="BL643" s="201"/>
      <c r="BM643" s="205"/>
      <c r="BN643" s="201"/>
      <c r="BO643" s="199"/>
      <c r="BP643" s="201"/>
      <c r="BQ643" s="199"/>
      <c r="BR643" s="199"/>
      <c r="BS643" s="199"/>
      <c r="BT643" s="199"/>
      <c r="BU643" s="199"/>
      <c r="BV643" s="199"/>
      <c r="BW643" s="199"/>
      <c r="BX643" s="201"/>
      <c r="CB643" s="214"/>
      <c r="CC643" s="214"/>
      <c r="CD643" s="214"/>
      <c r="CE643" s="215"/>
    </row>
    <row r="644" spans="1:83" s="177" customFormat="1" ht="27" customHeight="1" thickTop="1" thickBot="1" x14ac:dyDescent="0.25">
      <c r="A644" s="191"/>
      <c r="B644" s="173" t="str">
        <f t="shared" si="29"/>
        <v/>
      </c>
      <c r="C644" s="304" t="str">
        <f>IF(D644="","",(VLOOKUP(D644,Lookups!$B$4:$C$2561,2,FALSE)))</f>
        <v/>
      </c>
      <c r="D644" s="366"/>
      <c r="E644" s="173"/>
      <c r="F644" s="199"/>
      <c r="G644" s="173"/>
      <c r="H644" s="199"/>
      <c r="I644" s="173"/>
      <c r="J644" s="200" t="str">
        <f t="shared" si="27"/>
        <v/>
      </c>
      <c r="K644" s="173"/>
      <c r="L644" s="173"/>
      <c r="M644" s="173"/>
      <c r="N644" s="173"/>
      <c r="O644" s="173"/>
      <c r="P644" s="173"/>
      <c r="Q644" s="199"/>
      <c r="R644" s="199"/>
      <c r="S644" s="173"/>
      <c r="T644" s="121"/>
      <c r="U644" s="173"/>
      <c r="V644" s="121"/>
      <c r="W644" s="121"/>
      <c r="X644" s="121"/>
      <c r="Y644" s="121"/>
      <c r="Z644" s="121"/>
      <c r="AA644" s="121"/>
      <c r="AB644" s="173"/>
      <c r="AC644" s="173"/>
      <c r="AD644" s="173"/>
      <c r="AE644" s="200" t="str">
        <f>IF(AD644="","",(VLOOKUP(AD644,#REF!,2,FALSE)))</f>
        <v/>
      </c>
      <c r="AF644" s="173"/>
      <c r="AG644" s="173"/>
      <c r="AH644" s="173"/>
      <c r="AI644" s="202"/>
      <c r="AJ644" s="201"/>
      <c r="AK644" s="201"/>
      <c r="AL644" s="201"/>
      <c r="AM644" s="203"/>
      <c r="AN644" s="203"/>
      <c r="AO644" s="203"/>
      <c r="AP644" s="201"/>
      <c r="AQ644" s="201"/>
      <c r="AR644" s="201"/>
      <c r="AS644" s="201"/>
      <c r="AT644" s="201"/>
      <c r="AU644" s="204"/>
      <c r="AV644" s="201"/>
      <c r="AW644" s="121"/>
      <c r="AX644" s="200" t="str">
        <f t="shared" si="28"/>
        <v/>
      </c>
      <c r="AY644" s="201"/>
      <c r="AZ644" s="201"/>
      <c r="BA644" s="201"/>
      <c r="BB644" s="201"/>
      <c r="BC644" s="204"/>
      <c r="BD644" s="208"/>
      <c r="BE644" s="201"/>
      <c r="BF644" s="201"/>
      <c r="BG644" s="201"/>
      <c r="BH644" s="204"/>
      <c r="BI644" s="201"/>
      <c r="BJ644" s="201"/>
      <c r="BK644" s="201"/>
      <c r="BL644" s="201"/>
      <c r="BM644" s="205"/>
      <c r="BN644" s="201"/>
      <c r="BO644" s="199"/>
      <c r="BP644" s="201"/>
      <c r="BQ644" s="199"/>
      <c r="BR644" s="199"/>
      <c r="BS644" s="199"/>
      <c r="BT644" s="199"/>
      <c r="BU644" s="199"/>
      <c r="BV644" s="199"/>
      <c r="BW644" s="199"/>
      <c r="BX644" s="201"/>
      <c r="CB644" s="214"/>
      <c r="CC644" s="214"/>
      <c r="CD644" s="214"/>
      <c r="CE644" s="215"/>
    </row>
    <row r="645" spans="1:83" s="177" customFormat="1" ht="27" customHeight="1" thickTop="1" thickBot="1" x14ac:dyDescent="0.25">
      <c r="A645" s="191"/>
      <c r="B645" s="173" t="str">
        <f t="shared" si="29"/>
        <v/>
      </c>
      <c r="C645" s="304" t="str">
        <f>IF(D645="","",(VLOOKUP(D645,Lookups!$B$4:$C$2561,2,FALSE)))</f>
        <v/>
      </c>
      <c r="D645" s="366"/>
      <c r="E645" s="173"/>
      <c r="F645" s="199"/>
      <c r="G645" s="173"/>
      <c r="H645" s="199"/>
      <c r="I645" s="173"/>
      <c r="J645" s="200" t="str">
        <f t="shared" si="27"/>
        <v/>
      </c>
      <c r="K645" s="173"/>
      <c r="L645" s="173"/>
      <c r="M645" s="173"/>
      <c r="N645" s="173"/>
      <c r="O645" s="173"/>
      <c r="P645" s="173"/>
      <c r="Q645" s="199"/>
      <c r="R645" s="199"/>
      <c r="S645" s="173"/>
      <c r="T645" s="121"/>
      <c r="U645" s="173"/>
      <c r="V645" s="121"/>
      <c r="W645" s="121"/>
      <c r="X645" s="121"/>
      <c r="Y645" s="121"/>
      <c r="Z645" s="121"/>
      <c r="AA645" s="121"/>
      <c r="AB645" s="173"/>
      <c r="AC645" s="173"/>
      <c r="AD645" s="173"/>
      <c r="AE645" s="200" t="str">
        <f>IF(AD645="","",(VLOOKUP(AD645,#REF!,2,FALSE)))</f>
        <v/>
      </c>
      <c r="AF645" s="173"/>
      <c r="AG645" s="173"/>
      <c r="AH645" s="173"/>
      <c r="AI645" s="202"/>
      <c r="AJ645" s="201"/>
      <c r="AK645" s="201"/>
      <c r="AL645" s="201"/>
      <c r="AM645" s="203"/>
      <c r="AN645" s="203"/>
      <c r="AO645" s="203"/>
      <c r="AP645" s="201"/>
      <c r="AQ645" s="201"/>
      <c r="AR645" s="201"/>
      <c r="AS645" s="201"/>
      <c r="AT645" s="201"/>
      <c r="AU645" s="204"/>
      <c r="AV645" s="201"/>
      <c r="AW645" s="121"/>
      <c r="AX645" s="200" t="str">
        <f t="shared" si="28"/>
        <v/>
      </c>
      <c r="AY645" s="201"/>
      <c r="AZ645" s="201"/>
      <c r="BA645" s="201"/>
      <c r="BB645" s="201"/>
      <c r="BC645" s="204"/>
      <c r="BD645" s="208"/>
      <c r="BE645" s="201"/>
      <c r="BF645" s="201"/>
      <c r="BG645" s="201"/>
      <c r="BH645" s="204"/>
      <c r="BI645" s="201"/>
      <c r="BJ645" s="201"/>
      <c r="BK645" s="201"/>
      <c r="BL645" s="201"/>
      <c r="BM645" s="205"/>
      <c r="BN645" s="201"/>
      <c r="BO645" s="199"/>
      <c r="BP645" s="201"/>
      <c r="BQ645" s="199"/>
      <c r="BR645" s="199"/>
      <c r="BS645" s="199"/>
      <c r="BT645" s="199"/>
      <c r="BU645" s="199"/>
      <c r="BV645" s="199"/>
      <c r="BW645" s="199"/>
      <c r="BX645" s="201"/>
      <c r="CB645" s="214"/>
      <c r="CC645" s="214"/>
      <c r="CD645" s="214"/>
      <c r="CE645" s="215"/>
    </row>
    <row r="646" spans="1:83" s="177" customFormat="1" ht="27" customHeight="1" thickTop="1" thickBot="1" x14ac:dyDescent="0.25">
      <c r="A646" s="191"/>
      <c r="B646" s="173" t="str">
        <f t="shared" si="29"/>
        <v/>
      </c>
      <c r="C646" s="304" t="str">
        <f>IF(D646="","",(VLOOKUP(D646,Lookups!$B$4:$C$2561,2,FALSE)))</f>
        <v/>
      </c>
      <c r="D646" s="366"/>
      <c r="E646" s="173"/>
      <c r="F646" s="199"/>
      <c r="G646" s="173"/>
      <c r="H646" s="199"/>
      <c r="I646" s="173"/>
      <c r="J646" s="200" t="str">
        <f t="shared" ref="J646:J709" si="30">IF(I646="","",(VLOOKUP(I646,WallTypeDesc,2,FALSE)))</f>
        <v/>
      </c>
      <c r="K646" s="173"/>
      <c r="L646" s="173"/>
      <c r="M646" s="173"/>
      <c r="N646" s="173"/>
      <c r="O646" s="173"/>
      <c r="P646" s="173"/>
      <c r="Q646" s="199"/>
      <c r="R646" s="199"/>
      <c r="S646" s="173"/>
      <c r="T646" s="121"/>
      <c r="U646" s="173"/>
      <c r="V646" s="121"/>
      <c r="W646" s="121"/>
      <c r="X646" s="121"/>
      <c r="Y646" s="121"/>
      <c r="Z646" s="121"/>
      <c r="AA646" s="121"/>
      <c r="AB646" s="173"/>
      <c r="AC646" s="173"/>
      <c r="AD646" s="173"/>
      <c r="AE646" s="200" t="str">
        <f>IF(AD646="","",(VLOOKUP(AD646,#REF!,2,FALSE)))</f>
        <v/>
      </c>
      <c r="AF646" s="173"/>
      <c r="AG646" s="173"/>
      <c r="AH646" s="173"/>
      <c r="AI646" s="202"/>
      <c r="AJ646" s="201"/>
      <c r="AK646" s="201"/>
      <c r="AL646" s="201"/>
      <c r="AM646" s="203"/>
      <c r="AN646" s="203"/>
      <c r="AO646" s="203"/>
      <c r="AP646" s="201"/>
      <c r="AQ646" s="201"/>
      <c r="AR646" s="201"/>
      <c r="AS646" s="201"/>
      <c r="AT646" s="201"/>
      <c r="AU646" s="204"/>
      <c r="AV646" s="201"/>
      <c r="AW646" s="121"/>
      <c r="AX646" s="200" t="str">
        <f t="shared" ref="AX646:AX709" si="31">IF(AW646="","",(VLOOKUP(AW646,MsMaterialDesc,2,FALSE)))</f>
        <v/>
      </c>
      <c r="AY646" s="201"/>
      <c r="AZ646" s="201"/>
      <c r="BA646" s="201"/>
      <c r="BB646" s="201"/>
      <c r="BC646" s="204"/>
      <c r="BD646" s="208"/>
      <c r="BE646" s="201"/>
      <c r="BF646" s="201"/>
      <c r="BG646" s="201"/>
      <c r="BH646" s="204"/>
      <c r="BI646" s="201"/>
      <c r="BJ646" s="201"/>
      <c r="BK646" s="201"/>
      <c r="BL646" s="201"/>
      <c r="BM646" s="205"/>
      <c r="BN646" s="201"/>
      <c r="BO646" s="199"/>
      <c r="BP646" s="201"/>
      <c r="BQ646" s="199"/>
      <c r="BR646" s="199"/>
      <c r="BS646" s="199"/>
      <c r="BT646" s="199"/>
      <c r="BU646" s="199"/>
      <c r="BV646" s="199"/>
      <c r="BW646" s="199"/>
      <c r="BX646" s="201"/>
      <c r="CB646" s="214"/>
      <c r="CC646" s="214"/>
      <c r="CD646" s="214"/>
      <c r="CE646" s="215"/>
    </row>
    <row r="647" spans="1:83" s="177" customFormat="1" ht="27" customHeight="1" thickTop="1" thickBot="1" x14ac:dyDescent="0.25">
      <c r="A647" s="191"/>
      <c r="B647" s="173" t="str">
        <f t="shared" ref="B647:B710" si="32">IF(A647="ADD","0","")</f>
        <v/>
      </c>
      <c r="C647" s="304" t="str">
        <f>IF(D647="","",(VLOOKUP(D647,Lookups!$B$4:$C$2561,2,FALSE)))</f>
        <v/>
      </c>
      <c r="D647" s="366"/>
      <c r="E647" s="173"/>
      <c r="F647" s="199"/>
      <c r="G647" s="173"/>
      <c r="H647" s="199"/>
      <c r="I647" s="173"/>
      <c r="J647" s="200" t="str">
        <f t="shared" si="30"/>
        <v/>
      </c>
      <c r="K647" s="173"/>
      <c r="L647" s="173"/>
      <c r="M647" s="173"/>
      <c r="N647" s="173"/>
      <c r="O647" s="173"/>
      <c r="P647" s="173"/>
      <c r="Q647" s="199"/>
      <c r="R647" s="199"/>
      <c r="S647" s="173"/>
      <c r="T647" s="121"/>
      <c r="U647" s="173"/>
      <c r="V647" s="121"/>
      <c r="W647" s="121"/>
      <c r="X647" s="121"/>
      <c r="Y647" s="121"/>
      <c r="Z647" s="121"/>
      <c r="AA647" s="121"/>
      <c r="AB647" s="173"/>
      <c r="AC647" s="173"/>
      <c r="AD647" s="173"/>
      <c r="AE647" s="200" t="str">
        <f>IF(AD647="","",(VLOOKUP(AD647,#REF!,2,FALSE)))</f>
        <v/>
      </c>
      <c r="AF647" s="173"/>
      <c r="AG647" s="173"/>
      <c r="AH647" s="173"/>
      <c r="AI647" s="202"/>
      <c r="AJ647" s="201"/>
      <c r="AK647" s="201"/>
      <c r="AL647" s="201"/>
      <c r="AM647" s="203"/>
      <c r="AN647" s="203"/>
      <c r="AO647" s="203"/>
      <c r="AP647" s="201"/>
      <c r="AQ647" s="201"/>
      <c r="AR647" s="201"/>
      <c r="AS647" s="201"/>
      <c r="AT647" s="201"/>
      <c r="AU647" s="204"/>
      <c r="AV647" s="201"/>
      <c r="AW647" s="121"/>
      <c r="AX647" s="200" t="str">
        <f t="shared" si="31"/>
        <v/>
      </c>
      <c r="AY647" s="201"/>
      <c r="AZ647" s="201"/>
      <c r="BA647" s="201"/>
      <c r="BB647" s="201"/>
      <c r="BC647" s="204"/>
      <c r="BD647" s="208"/>
      <c r="BE647" s="201"/>
      <c r="BF647" s="201"/>
      <c r="BG647" s="201"/>
      <c r="BH647" s="204"/>
      <c r="BI647" s="201"/>
      <c r="BJ647" s="201"/>
      <c r="BK647" s="201"/>
      <c r="BL647" s="201"/>
      <c r="BM647" s="205"/>
      <c r="BN647" s="201"/>
      <c r="BO647" s="199"/>
      <c r="BP647" s="201"/>
      <c r="BQ647" s="199"/>
      <c r="BR647" s="199"/>
      <c r="BS647" s="199"/>
      <c r="BT647" s="199"/>
      <c r="BU647" s="199"/>
      <c r="BV647" s="199"/>
      <c r="BW647" s="199"/>
      <c r="BX647" s="201"/>
      <c r="CB647" s="214"/>
      <c r="CC647" s="214"/>
      <c r="CD647" s="214"/>
      <c r="CE647" s="215"/>
    </row>
    <row r="648" spans="1:83" s="177" customFormat="1" ht="27" customHeight="1" thickTop="1" thickBot="1" x14ac:dyDescent="0.25">
      <c r="A648" s="191"/>
      <c r="B648" s="173" t="str">
        <f t="shared" si="32"/>
        <v/>
      </c>
      <c r="C648" s="304" t="str">
        <f>IF(D648="","",(VLOOKUP(D648,Lookups!$B$4:$C$2561,2,FALSE)))</f>
        <v/>
      </c>
      <c r="D648" s="366"/>
      <c r="E648" s="173"/>
      <c r="F648" s="199"/>
      <c r="G648" s="173"/>
      <c r="H648" s="199"/>
      <c r="I648" s="173"/>
      <c r="J648" s="200" t="str">
        <f t="shared" si="30"/>
        <v/>
      </c>
      <c r="K648" s="173"/>
      <c r="L648" s="173"/>
      <c r="M648" s="173"/>
      <c r="N648" s="173"/>
      <c r="O648" s="173"/>
      <c r="P648" s="173"/>
      <c r="Q648" s="199"/>
      <c r="R648" s="199"/>
      <c r="S648" s="173"/>
      <c r="T648" s="121"/>
      <c r="U648" s="173"/>
      <c r="V648" s="121"/>
      <c r="W648" s="121"/>
      <c r="X648" s="121"/>
      <c r="Y648" s="121"/>
      <c r="Z648" s="121"/>
      <c r="AA648" s="121"/>
      <c r="AB648" s="173"/>
      <c r="AC648" s="173"/>
      <c r="AD648" s="173"/>
      <c r="AE648" s="200" t="str">
        <f>IF(AD648="","",(VLOOKUP(AD648,#REF!,2,FALSE)))</f>
        <v/>
      </c>
      <c r="AF648" s="173"/>
      <c r="AG648" s="173"/>
      <c r="AH648" s="173"/>
      <c r="AI648" s="202"/>
      <c r="AJ648" s="201"/>
      <c r="AK648" s="201"/>
      <c r="AL648" s="201"/>
      <c r="AM648" s="203"/>
      <c r="AN648" s="203"/>
      <c r="AO648" s="203"/>
      <c r="AP648" s="201"/>
      <c r="AQ648" s="201"/>
      <c r="AR648" s="201"/>
      <c r="AS648" s="201"/>
      <c r="AT648" s="201"/>
      <c r="AU648" s="204"/>
      <c r="AV648" s="201"/>
      <c r="AW648" s="121"/>
      <c r="AX648" s="200" t="str">
        <f t="shared" si="31"/>
        <v/>
      </c>
      <c r="AY648" s="201"/>
      <c r="AZ648" s="201"/>
      <c r="BA648" s="201"/>
      <c r="BB648" s="201"/>
      <c r="BC648" s="204"/>
      <c r="BD648" s="208"/>
      <c r="BE648" s="201"/>
      <c r="BF648" s="201"/>
      <c r="BG648" s="201"/>
      <c r="BH648" s="204"/>
      <c r="BI648" s="201"/>
      <c r="BJ648" s="201"/>
      <c r="BK648" s="201"/>
      <c r="BL648" s="201"/>
      <c r="BM648" s="205"/>
      <c r="BN648" s="201"/>
      <c r="BO648" s="199"/>
      <c r="BP648" s="201"/>
      <c r="BQ648" s="199"/>
      <c r="BR648" s="199"/>
      <c r="BS648" s="199"/>
      <c r="BT648" s="199"/>
      <c r="BU648" s="199"/>
      <c r="BV648" s="199"/>
      <c r="BW648" s="199"/>
      <c r="BX648" s="201"/>
      <c r="CB648" s="214"/>
      <c r="CC648" s="214"/>
      <c r="CD648" s="214"/>
      <c r="CE648" s="215"/>
    </row>
    <row r="649" spans="1:83" s="177" customFormat="1" ht="27" customHeight="1" thickTop="1" thickBot="1" x14ac:dyDescent="0.25">
      <c r="A649" s="191"/>
      <c r="B649" s="173" t="str">
        <f t="shared" si="32"/>
        <v/>
      </c>
      <c r="C649" s="304" t="str">
        <f>IF(D649="","",(VLOOKUP(D649,Lookups!$B$4:$C$2561,2,FALSE)))</f>
        <v/>
      </c>
      <c r="D649" s="366"/>
      <c r="E649" s="173"/>
      <c r="F649" s="199"/>
      <c r="G649" s="173"/>
      <c r="H649" s="199"/>
      <c r="I649" s="173"/>
      <c r="J649" s="200" t="str">
        <f t="shared" si="30"/>
        <v/>
      </c>
      <c r="K649" s="173"/>
      <c r="L649" s="173"/>
      <c r="M649" s="173"/>
      <c r="N649" s="173"/>
      <c r="O649" s="173"/>
      <c r="P649" s="173"/>
      <c r="Q649" s="199"/>
      <c r="R649" s="199"/>
      <c r="S649" s="173"/>
      <c r="T649" s="121"/>
      <c r="U649" s="173"/>
      <c r="V649" s="121"/>
      <c r="W649" s="121"/>
      <c r="X649" s="121"/>
      <c r="Y649" s="121"/>
      <c r="Z649" s="121"/>
      <c r="AA649" s="121"/>
      <c r="AB649" s="173"/>
      <c r="AC649" s="173"/>
      <c r="AD649" s="173"/>
      <c r="AE649" s="200" t="str">
        <f>IF(AD649="","",(VLOOKUP(AD649,#REF!,2,FALSE)))</f>
        <v/>
      </c>
      <c r="AF649" s="173"/>
      <c r="AG649" s="173"/>
      <c r="AH649" s="173"/>
      <c r="AI649" s="202"/>
      <c r="AJ649" s="201"/>
      <c r="AK649" s="201"/>
      <c r="AL649" s="201"/>
      <c r="AM649" s="203"/>
      <c r="AN649" s="203"/>
      <c r="AO649" s="203"/>
      <c r="AP649" s="201"/>
      <c r="AQ649" s="201"/>
      <c r="AR649" s="201"/>
      <c r="AS649" s="201"/>
      <c r="AT649" s="201"/>
      <c r="AU649" s="204"/>
      <c r="AV649" s="201"/>
      <c r="AW649" s="121"/>
      <c r="AX649" s="200" t="str">
        <f t="shared" si="31"/>
        <v/>
      </c>
      <c r="AY649" s="201"/>
      <c r="AZ649" s="201"/>
      <c r="BA649" s="201"/>
      <c r="BB649" s="201"/>
      <c r="BC649" s="204"/>
      <c r="BD649" s="208"/>
      <c r="BE649" s="201"/>
      <c r="BF649" s="201"/>
      <c r="BG649" s="201"/>
      <c r="BH649" s="204"/>
      <c r="BI649" s="201"/>
      <c r="BJ649" s="201"/>
      <c r="BK649" s="201"/>
      <c r="BL649" s="201"/>
      <c r="BM649" s="205"/>
      <c r="BN649" s="201"/>
      <c r="BO649" s="199"/>
      <c r="BP649" s="201"/>
      <c r="BQ649" s="199"/>
      <c r="BR649" s="199"/>
      <c r="BS649" s="199"/>
      <c r="BT649" s="199"/>
      <c r="BU649" s="199"/>
      <c r="BV649" s="199"/>
      <c r="BW649" s="199"/>
      <c r="BX649" s="201"/>
      <c r="CB649" s="214"/>
      <c r="CC649" s="214"/>
      <c r="CD649" s="214"/>
      <c r="CE649" s="215"/>
    </row>
    <row r="650" spans="1:83" s="177" customFormat="1" ht="27" customHeight="1" thickTop="1" thickBot="1" x14ac:dyDescent="0.25">
      <c r="A650" s="191"/>
      <c r="B650" s="173" t="str">
        <f t="shared" si="32"/>
        <v/>
      </c>
      <c r="C650" s="304" t="str">
        <f>IF(D650="","",(VLOOKUP(D650,Lookups!$B$4:$C$2561,2,FALSE)))</f>
        <v/>
      </c>
      <c r="D650" s="366"/>
      <c r="E650" s="173"/>
      <c r="F650" s="199"/>
      <c r="G650" s="173"/>
      <c r="H650" s="199"/>
      <c r="I650" s="173"/>
      <c r="J650" s="200" t="str">
        <f t="shared" si="30"/>
        <v/>
      </c>
      <c r="K650" s="173"/>
      <c r="L650" s="173"/>
      <c r="M650" s="173"/>
      <c r="N650" s="173"/>
      <c r="O650" s="173"/>
      <c r="P650" s="173"/>
      <c r="Q650" s="199"/>
      <c r="R650" s="199"/>
      <c r="S650" s="173"/>
      <c r="T650" s="121"/>
      <c r="U650" s="173"/>
      <c r="V650" s="121"/>
      <c r="W650" s="121"/>
      <c r="X650" s="121"/>
      <c r="Y650" s="121"/>
      <c r="Z650" s="121"/>
      <c r="AA650" s="121"/>
      <c r="AB650" s="173"/>
      <c r="AC650" s="173"/>
      <c r="AD650" s="173"/>
      <c r="AE650" s="200" t="str">
        <f>IF(AD650="","",(VLOOKUP(AD650,#REF!,2,FALSE)))</f>
        <v/>
      </c>
      <c r="AF650" s="173"/>
      <c r="AG650" s="173"/>
      <c r="AH650" s="173"/>
      <c r="AI650" s="202"/>
      <c r="AJ650" s="201"/>
      <c r="AK650" s="201"/>
      <c r="AL650" s="201"/>
      <c r="AM650" s="203"/>
      <c r="AN650" s="203"/>
      <c r="AO650" s="203"/>
      <c r="AP650" s="201"/>
      <c r="AQ650" s="201"/>
      <c r="AR650" s="201"/>
      <c r="AS650" s="201"/>
      <c r="AT650" s="201"/>
      <c r="AU650" s="204"/>
      <c r="AV650" s="201"/>
      <c r="AW650" s="121"/>
      <c r="AX650" s="200" t="str">
        <f t="shared" si="31"/>
        <v/>
      </c>
      <c r="AY650" s="201"/>
      <c r="AZ650" s="201"/>
      <c r="BA650" s="201"/>
      <c r="BB650" s="201"/>
      <c r="BC650" s="204"/>
      <c r="BD650" s="208"/>
      <c r="BE650" s="201"/>
      <c r="BF650" s="201"/>
      <c r="BG650" s="201"/>
      <c r="BH650" s="204"/>
      <c r="BI650" s="201"/>
      <c r="BJ650" s="201"/>
      <c r="BK650" s="201"/>
      <c r="BL650" s="201"/>
      <c r="BM650" s="205"/>
      <c r="BN650" s="201"/>
      <c r="BO650" s="199"/>
      <c r="BP650" s="201"/>
      <c r="BQ650" s="199"/>
      <c r="BR650" s="199"/>
      <c r="BS650" s="199"/>
      <c r="BT650" s="199"/>
      <c r="BU650" s="199"/>
      <c r="BV650" s="199"/>
      <c r="BW650" s="199"/>
      <c r="BX650" s="201"/>
      <c r="CB650" s="214"/>
      <c r="CC650" s="214"/>
      <c r="CD650" s="214"/>
      <c r="CE650" s="215"/>
    </row>
    <row r="651" spans="1:83" s="177" customFormat="1" ht="27" customHeight="1" thickTop="1" thickBot="1" x14ac:dyDescent="0.25">
      <c r="A651" s="191"/>
      <c r="B651" s="173" t="str">
        <f t="shared" si="32"/>
        <v/>
      </c>
      <c r="C651" s="304" t="str">
        <f>IF(D651="","",(VLOOKUP(D651,Lookups!$B$4:$C$2561,2,FALSE)))</f>
        <v/>
      </c>
      <c r="D651" s="366"/>
      <c r="E651" s="173"/>
      <c r="F651" s="199"/>
      <c r="G651" s="173"/>
      <c r="H651" s="199"/>
      <c r="I651" s="173"/>
      <c r="J651" s="200" t="str">
        <f t="shared" si="30"/>
        <v/>
      </c>
      <c r="K651" s="173"/>
      <c r="L651" s="173"/>
      <c r="M651" s="173"/>
      <c r="N651" s="173"/>
      <c r="O651" s="173"/>
      <c r="P651" s="173"/>
      <c r="Q651" s="199"/>
      <c r="R651" s="199"/>
      <c r="S651" s="173"/>
      <c r="T651" s="121"/>
      <c r="U651" s="173"/>
      <c r="V651" s="121"/>
      <c r="W651" s="121"/>
      <c r="X651" s="121"/>
      <c r="Y651" s="121"/>
      <c r="Z651" s="121"/>
      <c r="AA651" s="121"/>
      <c r="AB651" s="173"/>
      <c r="AC651" s="173"/>
      <c r="AD651" s="173"/>
      <c r="AE651" s="200" t="str">
        <f>IF(AD651="","",(VLOOKUP(AD651,#REF!,2,FALSE)))</f>
        <v/>
      </c>
      <c r="AF651" s="173"/>
      <c r="AG651" s="173"/>
      <c r="AH651" s="173"/>
      <c r="AI651" s="202"/>
      <c r="AJ651" s="201"/>
      <c r="AK651" s="201"/>
      <c r="AL651" s="201"/>
      <c r="AM651" s="203"/>
      <c r="AN651" s="203"/>
      <c r="AO651" s="203"/>
      <c r="AP651" s="201"/>
      <c r="AQ651" s="201"/>
      <c r="AR651" s="201"/>
      <c r="AS651" s="201"/>
      <c r="AT651" s="201"/>
      <c r="AU651" s="204"/>
      <c r="AV651" s="201"/>
      <c r="AW651" s="121"/>
      <c r="AX651" s="200" t="str">
        <f t="shared" si="31"/>
        <v/>
      </c>
      <c r="AY651" s="201"/>
      <c r="AZ651" s="201"/>
      <c r="BA651" s="201"/>
      <c r="BB651" s="201"/>
      <c r="BC651" s="204"/>
      <c r="BD651" s="208"/>
      <c r="BE651" s="201"/>
      <c r="BF651" s="201"/>
      <c r="BG651" s="201"/>
      <c r="BH651" s="204"/>
      <c r="BI651" s="201"/>
      <c r="BJ651" s="201"/>
      <c r="BK651" s="201"/>
      <c r="BL651" s="201"/>
      <c r="BM651" s="205"/>
      <c r="BN651" s="201"/>
      <c r="BO651" s="199"/>
      <c r="BP651" s="201"/>
      <c r="BQ651" s="199"/>
      <c r="BR651" s="199"/>
      <c r="BS651" s="199"/>
      <c r="BT651" s="199"/>
      <c r="BU651" s="199"/>
      <c r="BV651" s="199"/>
      <c r="BW651" s="199"/>
      <c r="BX651" s="201"/>
      <c r="CB651" s="214"/>
      <c r="CC651" s="214"/>
      <c r="CD651" s="214"/>
      <c r="CE651" s="215"/>
    </row>
    <row r="652" spans="1:83" s="177" customFormat="1" ht="27" customHeight="1" thickTop="1" thickBot="1" x14ac:dyDescent="0.25">
      <c r="A652" s="191"/>
      <c r="B652" s="173" t="str">
        <f t="shared" si="32"/>
        <v/>
      </c>
      <c r="C652" s="304" t="str">
        <f>IF(D652="","",(VLOOKUP(D652,Lookups!$B$4:$C$2561,2,FALSE)))</f>
        <v/>
      </c>
      <c r="D652" s="366"/>
      <c r="E652" s="173"/>
      <c r="F652" s="199"/>
      <c r="G652" s="173"/>
      <c r="H652" s="199"/>
      <c r="I652" s="173"/>
      <c r="J652" s="200" t="str">
        <f t="shared" si="30"/>
        <v/>
      </c>
      <c r="K652" s="173"/>
      <c r="L652" s="173"/>
      <c r="M652" s="173"/>
      <c r="N652" s="173"/>
      <c r="O652" s="173"/>
      <c r="P652" s="173"/>
      <c r="Q652" s="199"/>
      <c r="R652" s="199"/>
      <c r="S652" s="173"/>
      <c r="T652" s="121"/>
      <c r="U652" s="173"/>
      <c r="V652" s="121"/>
      <c r="W652" s="121"/>
      <c r="X652" s="121"/>
      <c r="Y652" s="121"/>
      <c r="Z652" s="121"/>
      <c r="AA652" s="121"/>
      <c r="AB652" s="173"/>
      <c r="AC652" s="173"/>
      <c r="AD652" s="173"/>
      <c r="AE652" s="200" t="str">
        <f>IF(AD652="","",(VLOOKUP(AD652,#REF!,2,FALSE)))</f>
        <v/>
      </c>
      <c r="AF652" s="173"/>
      <c r="AG652" s="173"/>
      <c r="AH652" s="173"/>
      <c r="AI652" s="202"/>
      <c r="AJ652" s="201"/>
      <c r="AK652" s="201"/>
      <c r="AL652" s="201"/>
      <c r="AM652" s="203"/>
      <c r="AN652" s="203"/>
      <c r="AO652" s="203"/>
      <c r="AP652" s="201"/>
      <c r="AQ652" s="201"/>
      <c r="AR652" s="201"/>
      <c r="AS652" s="201"/>
      <c r="AT652" s="201"/>
      <c r="AU652" s="204"/>
      <c r="AV652" s="201"/>
      <c r="AW652" s="121"/>
      <c r="AX652" s="200" t="str">
        <f t="shared" si="31"/>
        <v/>
      </c>
      <c r="AY652" s="201"/>
      <c r="AZ652" s="201"/>
      <c r="BA652" s="201"/>
      <c r="BB652" s="201"/>
      <c r="BC652" s="204"/>
      <c r="BD652" s="208"/>
      <c r="BE652" s="201"/>
      <c r="BF652" s="201"/>
      <c r="BG652" s="201"/>
      <c r="BH652" s="204"/>
      <c r="BI652" s="201"/>
      <c r="BJ652" s="201"/>
      <c r="BK652" s="201"/>
      <c r="BL652" s="201"/>
      <c r="BM652" s="205"/>
      <c r="BN652" s="201"/>
      <c r="BO652" s="199"/>
      <c r="BP652" s="201"/>
      <c r="BQ652" s="199"/>
      <c r="BR652" s="199"/>
      <c r="BS652" s="199"/>
      <c r="BT652" s="199"/>
      <c r="BU652" s="199"/>
      <c r="BV652" s="199"/>
      <c r="BW652" s="199"/>
      <c r="BX652" s="201"/>
      <c r="CB652" s="214"/>
      <c r="CC652" s="214"/>
      <c r="CD652" s="214"/>
      <c r="CE652" s="215"/>
    </row>
    <row r="653" spans="1:83" s="177" customFormat="1" ht="27" customHeight="1" thickTop="1" thickBot="1" x14ac:dyDescent="0.25">
      <c r="A653" s="191"/>
      <c r="B653" s="173" t="str">
        <f t="shared" si="32"/>
        <v/>
      </c>
      <c r="C653" s="304" t="str">
        <f>IF(D653="","",(VLOOKUP(D653,Lookups!$B$4:$C$2561,2,FALSE)))</f>
        <v/>
      </c>
      <c r="D653" s="366"/>
      <c r="E653" s="173"/>
      <c r="F653" s="199"/>
      <c r="G653" s="173"/>
      <c r="H653" s="199"/>
      <c r="I653" s="173"/>
      <c r="J653" s="200" t="str">
        <f t="shared" si="30"/>
        <v/>
      </c>
      <c r="K653" s="173"/>
      <c r="L653" s="173"/>
      <c r="M653" s="173"/>
      <c r="N653" s="173"/>
      <c r="O653" s="173"/>
      <c r="P653" s="173"/>
      <c r="Q653" s="199"/>
      <c r="R653" s="199"/>
      <c r="S653" s="173"/>
      <c r="T653" s="121"/>
      <c r="U653" s="173"/>
      <c r="V653" s="121"/>
      <c r="W653" s="121"/>
      <c r="X653" s="121"/>
      <c r="Y653" s="121"/>
      <c r="Z653" s="121"/>
      <c r="AA653" s="121"/>
      <c r="AB653" s="173"/>
      <c r="AC653" s="173"/>
      <c r="AD653" s="173"/>
      <c r="AE653" s="200" t="str">
        <f>IF(AD653="","",(VLOOKUP(AD653,#REF!,2,FALSE)))</f>
        <v/>
      </c>
      <c r="AF653" s="173"/>
      <c r="AG653" s="173"/>
      <c r="AH653" s="173"/>
      <c r="AI653" s="202"/>
      <c r="AJ653" s="201"/>
      <c r="AK653" s="201"/>
      <c r="AL653" s="201"/>
      <c r="AM653" s="203"/>
      <c r="AN653" s="203"/>
      <c r="AO653" s="203"/>
      <c r="AP653" s="201"/>
      <c r="AQ653" s="201"/>
      <c r="AR653" s="201"/>
      <c r="AS653" s="201"/>
      <c r="AT653" s="201"/>
      <c r="AU653" s="204"/>
      <c r="AV653" s="201"/>
      <c r="AW653" s="121"/>
      <c r="AX653" s="200" t="str">
        <f t="shared" si="31"/>
        <v/>
      </c>
      <c r="AY653" s="201"/>
      <c r="AZ653" s="201"/>
      <c r="BA653" s="201"/>
      <c r="BB653" s="201"/>
      <c r="BC653" s="204"/>
      <c r="BD653" s="208"/>
      <c r="BE653" s="201"/>
      <c r="BF653" s="201"/>
      <c r="BG653" s="201"/>
      <c r="BH653" s="204"/>
      <c r="BI653" s="201"/>
      <c r="BJ653" s="201"/>
      <c r="BK653" s="201"/>
      <c r="BL653" s="201"/>
      <c r="BM653" s="205"/>
      <c r="BN653" s="201"/>
      <c r="BO653" s="199"/>
      <c r="BP653" s="201"/>
      <c r="BQ653" s="199"/>
      <c r="BR653" s="199"/>
      <c r="BS653" s="199"/>
      <c r="BT653" s="199"/>
      <c r="BU653" s="199"/>
      <c r="BV653" s="199"/>
      <c r="BW653" s="199"/>
      <c r="BX653" s="201"/>
      <c r="CB653" s="214"/>
      <c r="CC653" s="214"/>
      <c r="CD653" s="214"/>
      <c r="CE653" s="215"/>
    </row>
    <row r="654" spans="1:83" s="177" customFormat="1" ht="27" customHeight="1" thickTop="1" thickBot="1" x14ac:dyDescent="0.25">
      <c r="A654" s="191"/>
      <c r="B654" s="173" t="str">
        <f t="shared" si="32"/>
        <v/>
      </c>
      <c r="C654" s="304" t="str">
        <f>IF(D654="","",(VLOOKUP(D654,Lookups!$B$4:$C$2561,2,FALSE)))</f>
        <v/>
      </c>
      <c r="D654" s="366"/>
      <c r="E654" s="173"/>
      <c r="F654" s="199"/>
      <c r="G654" s="173"/>
      <c r="H654" s="199"/>
      <c r="I654" s="173"/>
      <c r="J654" s="200" t="str">
        <f t="shared" si="30"/>
        <v/>
      </c>
      <c r="K654" s="173"/>
      <c r="L654" s="173"/>
      <c r="M654" s="173"/>
      <c r="N654" s="173"/>
      <c r="O654" s="173"/>
      <c r="P654" s="173"/>
      <c r="Q654" s="199"/>
      <c r="R654" s="199"/>
      <c r="S654" s="173"/>
      <c r="T654" s="121"/>
      <c r="U654" s="173"/>
      <c r="V654" s="121"/>
      <c r="W654" s="121"/>
      <c r="X654" s="121"/>
      <c r="Y654" s="121"/>
      <c r="Z654" s="121"/>
      <c r="AA654" s="121"/>
      <c r="AB654" s="173"/>
      <c r="AC654" s="173"/>
      <c r="AD654" s="173"/>
      <c r="AE654" s="200" t="str">
        <f>IF(AD654="","",(VLOOKUP(AD654,#REF!,2,FALSE)))</f>
        <v/>
      </c>
      <c r="AF654" s="173"/>
      <c r="AG654" s="173"/>
      <c r="AH654" s="173"/>
      <c r="AI654" s="202"/>
      <c r="AJ654" s="201"/>
      <c r="AK654" s="201"/>
      <c r="AL654" s="201"/>
      <c r="AM654" s="203"/>
      <c r="AN654" s="203"/>
      <c r="AO654" s="203"/>
      <c r="AP654" s="201"/>
      <c r="AQ654" s="201"/>
      <c r="AR654" s="201"/>
      <c r="AS654" s="201"/>
      <c r="AT654" s="201"/>
      <c r="AU654" s="204"/>
      <c r="AV654" s="201"/>
      <c r="AW654" s="121"/>
      <c r="AX654" s="200" t="str">
        <f t="shared" si="31"/>
        <v/>
      </c>
      <c r="AY654" s="201"/>
      <c r="AZ654" s="201"/>
      <c r="BA654" s="201"/>
      <c r="BB654" s="201"/>
      <c r="BC654" s="204"/>
      <c r="BD654" s="208"/>
      <c r="BE654" s="201"/>
      <c r="BF654" s="201"/>
      <c r="BG654" s="201"/>
      <c r="BH654" s="204"/>
      <c r="BI654" s="201"/>
      <c r="BJ654" s="201"/>
      <c r="BK654" s="201"/>
      <c r="BL654" s="201"/>
      <c r="BM654" s="205"/>
      <c r="BN654" s="201"/>
      <c r="BO654" s="199"/>
      <c r="BP654" s="201"/>
      <c r="BQ654" s="199"/>
      <c r="BR654" s="199"/>
      <c r="BS654" s="199"/>
      <c r="BT654" s="199"/>
      <c r="BU654" s="199"/>
      <c r="BV654" s="199"/>
      <c r="BW654" s="199"/>
      <c r="BX654" s="201"/>
      <c r="CB654" s="214"/>
      <c r="CC654" s="214"/>
      <c r="CD654" s="214"/>
      <c r="CE654" s="215"/>
    </row>
    <row r="655" spans="1:83" s="177" customFormat="1" ht="27" customHeight="1" thickTop="1" thickBot="1" x14ac:dyDescent="0.25">
      <c r="A655" s="191"/>
      <c r="B655" s="173" t="str">
        <f t="shared" si="32"/>
        <v/>
      </c>
      <c r="C655" s="304" t="str">
        <f>IF(D655="","",(VLOOKUP(D655,Lookups!$B$4:$C$2561,2,FALSE)))</f>
        <v/>
      </c>
      <c r="D655" s="366"/>
      <c r="E655" s="173"/>
      <c r="F655" s="199"/>
      <c r="G655" s="173"/>
      <c r="H655" s="199"/>
      <c r="I655" s="173"/>
      <c r="J655" s="200" t="str">
        <f t="shared" si="30"/>
        <v/>
      </c>
      <c r="K655" s="173"/>
      <c r="L655" s="173"/>
      <c r="M655" s="173"/>
      <c r="N655" s="173"/>
      <c r="O655" s="173"/>
      <c r="P655" s="173"/>
      <c r="Q655" s="199"/>
      <c r="R655" s="199"/>
      <c r="S655" s="173"/>
      <c r="T655" s="121"/>
      <c r="U655" s="173"/>
      <c r="V655" s="121"/>
      <c r="W655" s="121"/>
      <c r="X655" s="121"/>
      <c r="Y655" s="121"/>
      <c r="Z655" s="121"/>
      <c r="AA655" s="121"/>
      <c r="AB655" s="173"/>
      <c r="AC655" s="173"/>
      <c r="AD655" s="173"/>
      <c r="AE655" s="200" t="str">
        <f>IF(AD655="","",(VLOOKUP(AD655,#REF!,2,FALSE)))</f>
        <v/>
      </c>
      <c r="AF655" s="173"/>
      <c r="AG655" s="173"/>
      <c r="AH655" s="173"/>
      <c r="AI655" s="202"/>
      <c r="AJ655" s="201"/>
      <c r="AK655" s="201"/>
      <c r="AL655" s="201"/>
      <c r="AM655" s="203"/>
      <c r="AN655" s="203"/>
      <c r="AO655" s="203"/>
      <c r="AP655" s="201"/>
      <c r="AQ655" s="201"/>
      <c r="AR655" s="201"/>
      <c r="AS655" s="201"/>
      <c r="AT655" s="201"/>
      <c r="AU655" s="204"/>
      <c r="AV655" s="201"/>
      <c r="AW655" s="121"/>
      <c r="AX655" s="200" t="str">
        <f t="shared" si="31"/>
        <v/>
      </c>
      <c r="AY655" s="201"/>
      <c r="AZ655" s="201"/>
      <c r="BA655" s="201"/>
      <c r="BB655" s="201"/>
      <c r="BC655" s="204"/>
      <c r="BD655" s="208"/>
      <c r="BE655" s="201"/>
      <c r="BF655" s="201"/>
      <c r="BG655" s="201"/>
      <c r="BH655" s="204"/>
      <c r="BI655" s="201"/>
      <c r="BJ655" s="201"/>
      <c r="BK655" s="201"/>
      <c r="BL655" s="201"/>
      <c r="BM655" s="205"/>
      <c r="BN655" s="201"/>
      <c r="BO655" s="199"/>
      <c r="BP655" s="201"/>
      <c r="BQ655" s="199"/>
      <c r="BR655" s="199"/>
      <c r="BS655" s="199"/>
      <c r="BT655" s="199"/>
      <c r="BU655" s="199"/>
      <c r="BV655" s="199"/>
      <c r="BW655" s="199"/>
      <c r="BX655" s="201"/>
      <c r="CB655" s="214"/>
      <c r="CC655" s="214"/>
      <c r="CD655" s="214"/>
      <c r="CE655" s="215"/>
    </row>
    <row r="656" spans="1:83" s="177" customFormat="1" ht="27" customHeight="1" thickTop="1" thickBot="1" x14ac:dyDescent="0.25">
      <c r="A656" s="191"/>
      <c r="B656" s="173" t="str">
        <f t="shared" si="32"/>
        <v/>
      </c>
      <c r="C656" s="304" t="str">
        <f>IF(D656="","",(VLOOKUP(D656,Lookups!$B$4:$C$2561,2,FALSE)))</f>
        <v/>
      </c>
      <c r="D656" s="366"/>
      <c r="E656" s="173"/>
      <c r="F656" s="199"/>
      <c r="G656" s="173"/>
      <c r="H656" s="199"/>
      <c r="I656" s="173"/>
      <c r="J656" s="200" t="str">
        <f t="shared" si="30"/>
        <v/>
      </c>
      <c r="K656" s="173"/>
      <c r="L656" s="173"/>
      <c r="M656" s="173"/>
      <c r="N656" s="173"/>
      <c r="O656" s="173"/>
      <c r="P656" s="173"/>
      <c r="Q656" s="199"/>
      <c r="R656" s="199"/>
      <c r="S656" s="173"/>
      <c r="T656" s="121"/>
      <c r="U656" s="173"/>
      <c r="V656" s="121"/>
      <c r="W656" s="121"/>
      <c r="X656" s="121"/>
      <c r="Y656" s="121"/>
      <c r="Z656" s="121"/>
      <c r="AA656" s="121"/>
      <c r="AB656" s="173"/>
      <c r="AC656" s="173"/>
      <c r="AD656" s="173"/>
      <c r="AE656" s="200" t="str">
        <f>IF(AD656="","",(VLOOKUP(AD656,#REF!,2,FALSE)))</f>
        <v/>
      </c>
      <c r="AF656" s="173"/>
      <c r="AG656" s="173"/>
      <c r="AH656" s="173"/>
      <c r="AI656" s="202"/>
      <c r="AJ656" s="201"/>
      <c r="AK656" s="201"/>
      <c r="AL656" s="201"/>
      <c r="AM656" s="203"/>
      <c r="AN656" s="203"/>
      <c r="AO656" s="203"/>
      <c r="AP656" s="201"/>
      <c r="AQ656" s="201"/>
      <c r="AR656" s="201"/>
      <c r="AS656" s="201"/>
      <c r="AT656" s="201"/>
      <c r="AU656" s="204"/>
      <c r="AV656" s="201"/>
      <c r="AW656" s="121"/>
      <c r="AX656" s="200" t="str">
        <f t="shared" si="31"/>
        <v/>
      </c>
      <c r="AY656" s="201"/>
      <c r="AZ656" s="201"/>
      <c r="BA656" s="201"/>
      <c r="BB656" s="201"/>
      <c r="BC656" s="204"/>
      <c r="BD656" s="208"/>
      <c r="BE656" s="201"/>
      <c r="BF656" s="201"/>
      <c r="BG656" s="201"/>
      <c r="BH656" s="204"/>
      <c r="BI656" s="201"/>
      <c r="BJ656" s="201"/>
      <c r="BK656" s="201"/>
      <c r="BL656" s="201"/>
      <c r="BM656" s="205"/>
      <c r="BN656" s="201"/>
      <c r="BO656" s="199"/>
      <c r="BP656" s="201"/>
      <c r="BQ656" s="199"/>
      <c r="BR656" s="199"/>
      <c r="BS656" s="199"/>
      <c r="BT656" s="199"/>
      <c r="BU656" s="199"/>
      <c r="BV656" s="199"/>
      <c r="BW656" s="199"/>
      <c r="BX656" s="201"/>
      <c r="CB656" s="214"/>
      <c r="CC656" s="214"/>
      <c r="CD656" s="214"/>
      <c r="CE656" s="215"/>
    </row>
    <row r="657" spans="1:83" s="177" customFormat="1" ht="27" customHeight="1" thickTop="1" thickBot="1" x14ac:dyDescent="0.25">
      <c r="A657" s="191"/>
      <c r="B657" s="173" t="str">
        <f t="shared" si="32"/>
        <v/>
      </c>
      <c r="C657" s="304" t="str">
        <f>IF(D657="","",(VLOOKUP(D657,Lookups!$B$4:$C$2561,2,FALSE)))</f>
        <v/>
      </c>
      <c r="D657" s="366"/>
      <c r="E657" s="173"/>
      <c r="F657" s="199"/>
      <c r="G657" s="173"/>
      <c r="H657" s="199"/>
      <c r="I657" s="173"/>
      <c r="J657" s="200" t="str">
        <f t="shared" si="30"/>
        <v/>
      </c>
      <c r="K657" s="173"/>
      <c r="L657" s="173"/>
      <c r="M657" s="173"/>
      <c r="N657" s="173"/>
      <c r="O657" s="173"/>
      <c r="P657" s="173"/>
      <c r="Q657" s="199"/>
      <c r="R657" s="199"/>
      <c r="S657" s="173"/>
      <c r="T657" s="121"/>
      <c r="U657" s="173"/>
      <c r="V657" s="121"/>
      <c r="W657" s="121"/>
      <c r="X657" s="121"/>
      <c r="Y657" s="121"/>
      <c r="Z657" s="121"/>
      <c r="AA657" s="121"/>
      <c r="AB657" s="173"/>
      <c r="AC657" s="173"/>
      <c r="AD657" s="173"/>
      <c r="AE657" s="200" t="str">
        <f>IF(AD657="","",(VLOOKUP(AD657,#REF!,2,FALSE)))</f>
        <v/>
      </c>
      <c r="AF657" s="173"/>
      <c r="AG657" s="173"/>
      <c r="AH657" s="173"/>
      <c r="AI657" s="202"/>
      <c r="AJ657" s="201"/>
      <c r="AK657" s="201"/>
      <c r="AL657" s="201"/>
      <c r="AM657" s="203"/>
      <c r="AN657" s="203"/>
      <c r="AO657" s="203"/>
      <c r="AP657" s="201"/>
      <c r="AQ657" s="201"/>
      <c r="AR657" s="201"/>
      <c r="AS657" s="201"/>
      <c r="AT657" s="201"/>
      <c r="AU657" s="204"/>
      <c r="AV657" s="201"/>
      <c r="AW657" s="121"/>
      <c r="AX657" s="200" t="str">
        <f t="shared" si="31"/>
        <v/>
      </c>
      <c r="AY657" s="201"/>
      <c r="AZ657" s="201"/>
      <c r="BA657" s="201"/>
      <c r="BB657" s="201"/>
      <c r="BC657" s="204"/>
      <c r="BD657" s="208"/>
      <c r="BE657" s="201"/>
      <c r="BF657" s="201"/>
      <c r="BG657" s="201"/>
      <c r="BH657" s="204"/>
      <c r="BI657" s="201"/>
      <c r="BJ657" s="201"/>
      <c r="BK657" s="201"/>
      <c r="BL657" s="201"/>
      <c r="BM657" s="205"/>
      <c r="BN657" s="201"/>
      <c r="BO657" s="199"/>
      <c r="BP657" s="201"/>
      <c r="BQ657" s="199"/>
      <c r="BR657" s="199"/>
      <c r="BS657" s="199"/>
      <c r="BT657" s="199"/>
      <c r="BU657" s="199"/>
      <c r="BV657" s="199"/>
      <c r="BW657" s="199"/>
      <c r="BX657" s="201"/>
      <c r="CB657" s="214"/>
      <c r="CC657" s="214"/>
      <c r="CD657" s="214"/>
      <c r="CE657" s="215"/>
    </row>
    <row r="658" spans="1:83" s="177" customFormat="1" ht="27" customHeight="1" thickTop="1" thickBot="1" x14ac:dyDescent="0.25">
      <c r="A658" s="191"/>
      <c r="B658" s="173" t="str">
        <f t="shared" si="32"/>
        <v/>
      </c>
      <c r="C658" s="304" t="str">
        <f>IF(D658="","",(VLOOKUP(D658,Lookups!$B$4:$C$2561,2,FALSE)))</f>
        <v/>
      </c>
      <c r="D658" s="366"/>
      <c r="E658" s="173"/>
      <c r="F658" s="199"/>
      <c r="G658" s="173"/>
      <c r="H658" s="199"/>
      <c r="I658" s="173"/>
      <c r="J658" s="200" t="str">
        <f t="shared" si="30"/>
        <v/>
      </c>
      <c r="K658" s="173"/>
      <c r="L658" s="173"/>
      <c r="M658" s="173"/>
      <c r="N658" s="173"/>
      <c r="O658" s="173"/>
      <c r="P658" s="173"/>
      <c r="Q658" s="199"/>
      <c r="R658" s="199"/>
      <c r="S658" s="173"/>
      <c r="T658" s="121"/>
      <c r="U658" s="173"/>
      <c r="V658" s="121"/>
      <c r="W658" s="121"/>
      <c r="X658" s="121"/>
      <c r="Y658" s="121"/>
      <c r="Z658" s="121"/>
      <c r="AA658" s="121"/>
      <c r="AB658" s="173"/>
      <c r="AC658" s="173"/>
      <c r="AD658" s="173"/>
      <c r="AE658" s="200" t="str">
        <f>IF(AD658="","",(VLOOKUP(AD658,#REF!,2,FALSE)))</f>
        <v/>
      </c>
      <c r="AF658" s="173"/>
      <c r="AG658" s="173"/>
      <c r="AH658" s="173"/>
      <c r="AI658" s="202"/>
      <c r="AJ658" s="201"/>
      <c r="AK658" s="201"/>
      <c r="AL658" s="201"/>
      <c r="AM658" s="203"/>
      <c r="AN658" s="203"/>
      <c r="AO658" s="203"/>
      <c r="AP658" s="201"/>
      <c r="AQ658" s="201"/>
      <c r="AR658" s="201"/>
      <c r="AS658" s="201"/>
      <c r="AT658" s="201"/>
      <c r="AU658" s="204"/>
      <c r="AV658" s="201"/>
      <c r="AW658" s="121"/>
      <c r="AX658" s="200" t="str">
        <f t="shared" si="31"/>
        <v/>
      </c>
      <c r="AY658" s="201"/>
      <c r="AZ658" s="201"/>
      <c r="BA658" s="201"/>
      <c r="BB658" s="201"/>
      <c r="BC658" s="204"/>
      <c r="BD658" s="208"/>
      <c r="BE658" s="201"/>
      <c r="BF658" s="201"/>
      <c r="BG658" s="201"/>
      <c r="BH658" s="204"/>
      <c r="BI658" s="201"/>
      <c r="BJ658" s="201"/>
      <c r="BK658" s="201"/>
      <c r="BL658" s="201"/>
      <c r="BM658" s="205"/>
      <c r="BN658" s="201"/>
      <c r="BO658" s="199"/>
      <c r="BP658" s="201"/>
      <c r="BQ658" s="199"/>
      <c r="BR658" s="199"/>
      <c r="BS658" s="199"/>
      <c r="BT658" s="199"/>
      <c r="BU658" s="199"/>
      <c r="BV658" s="199"/>
      <c r="BW658" s="199"/>
      <c r="BX658" s="201"/>
      <c r="CB658" s="214"/>
      <c r="CC658" s="214"/>
      <c r="CD658" s="214"/>
      <c r="CE658" s="215"/>
    </row>
    <row r="659" spans="1:83" s="177" customFormat="1" ht="27" customHeight="1" thickTop="1" thickBot="1" x14ac:dyDescent="0.25">
      <c r="A659" s="191"/>
      <c r="B659" s="173" t="str">
        <f t="shared" si="32"/>
        <v/>
      </c>
      <c r="C659" s="304" t="str">
        <f>IF(D659="","",(VLOOKUP(D659,Lookups!$B$4:$C$2561,2,FALSE)))</f>
        <v/>
      </c>
      <c r="D659" s="366"/>
      <c r="E659" s="173"/>
      <c r="F659" s="199"/>
      <c r="G659" s="173"/>
      <c r="H659" s="199"/>
      <c r="I659" s="173"/>
      <c r="J659" s="200" t="str">
        <f t="shared" si="30"/>
        <v/>
      </c>
      <c r="K659" s="173"/>
      <c r="L659" s="173"/>
      <c r="M659" s="173"/>
      <c r="N659" s="173"/>
      <c r="O659" s="173"/>
      <c r="P659" s="173"/>
      <c r="Q659" s="199"/>
      <c r="R659" s="199"/>
      <c r="S659" s="173"/>
      <c r="T659" s="121"/>
      <c r="U659" s="173"/>
      <c r="V659" s="121"/>
      <c r="W659" s="121"/>
      <c r="X659" s="121"/>
      <c r="Y659" s="121"/>
      <c r="Z659" s="121"/>
      <c r="AA659" s="121"/>
      <c r="AB659" s="173"/>
      <c r="AC659" s="173"/>
      <c r="AD659" s="173"/>
      <c r="AE659" s="200" t="str">
        <f>IF(AD659="","",(VLOOKUP(AD659,#REF!,2,FALSE)))</f>
        <v/>
      </c>
      <c r="AF659" s="173"/>
      <c r="AG659" s="173"/>
      <c r="AH659" s="173"/>
      <c r="AI659" s="202"/>
      <c r="AJ659" s="201"/>
      <c r="AK659" s="201"/>
      <c r="AL659" s="201"/>
      <c r="AM659" s="203"/>
      <c r="AN659" s="203"/>
      <c r="AO659" s="203"/>
      <c r="AP659" s="201"/>
      <c r="AQ659" s="201"/>
      <c r="AR659" s="201"/>
      <c r="AS659" s="201"/>
      <c r="AT659" s="201"/>
      <c r="AU659" s="204"/>
      <c r="AV659" s="201"/>
      <c r="AW659" s="121"/>
      <c r="AX659" s="200" t="str">
        <f t="shared" si="31"/>
        <v/>
      </c>
      <c r="AY659" s="201"/>
      <c r="AZ659" s="201"/>
      <c r="BA659" s="201"/>
      <c r="BB659" s="201"/>
      <c r="BC659" s="204"/>
      <c r="BD659" s="208"/>
      <c r="BE659" s="201"/>
      <c r="BF659" s="201"/>
      <c r="BG659" s="201"/>
      <c r="BH659" s="204"/>
      <c r="BI659" s="201"/>
      <c r="BJ659" s="201"/>
      <c r="BK659" s="201"/>
      <c r="BL659" s="201"/>
      <c r="BM659" s="205"/>
      <c r="BN659" s="201"/>
      <c r="BO659" s="199"/>
      <c r="BP659" s="201"/>
      <c r="BQ659" s="199"/>
      <c r="BR659" s="199"/>
      <c r="BS659" s="199"/>
      <c r="BT659" s="199"/>
      <c r="BU659" s="199"/>
      <c r="BV659" s="199"/>
      <c r="BW659" s="199"/>
      <c r="BX659" s="201"/>
      <c r="CB659" s="214"/>
      <c r="CC659" s="214"/>
      <c r="CD659" s="214"/>
      <c r="CE659" s="215"/>
    </row>
    <row r="660" spans="1:83" s="177" customFormat="1" ht="27" customHeight="1" thickTop="1" thickBot="1" x14ac:dyDescent="0.25">
      <c r="A660" s="191"/>
      <c r="B660" s="173" t="str">
        <f t="shared" si="32"/>
        <v/>
      </c>
      <c r="C660" s="304" t="str">
        <f>IF(D660="","",(VLOOKUP(D660,Lookups!$B$4:$C$2561,2,FALSE)))</f>
        <v/>
      </c>
      <c r="D660" s="366"/>
      <c r="E660" s="173"/>
      <c r="F660" s="199"/>
      <c r="G660" s="173"/>
      <c r="H660" s="199"/>
      <c r="I660" s="173"/>
      <c r="J660" s="200" t="str">
        <f t="shared" si="30"/>
        <v/>
      </c>
      <c r="K660" s="173"/>
      <c r="L660" s="173"/>
      <c r="M660" s="173"/>
      <c r="N660" s="173"/>
      <c r="O660" s="173"/>
      <c r="P660" s="173"/>
      <c r="Q660" s="199"/>
      <c r="R660" s="199"/>
      <c r="S660" s="173"/>
      <c r="T660" s="121"/>
      <c r="U660" s="173"/>
      <c r="V660" s="121"/>
      <c r="W660" s="121"/>
      <c r="X660" s="121"/>
      <c r="Y660" s="121"/>
      <c r="Z660" s="121"/>
      <c r="AA660" s="121"/>
      <c r="AB660" s="173"/>
      <c r="AC660" s="173"/>
      <c r="AD660" s="173"/>
      <c r="AE660" s="200" t="str">
        <f>IF(AD660="","",(VLOOKUP(AD660,#REF!,2,FALSE)))</f>
        <v/>
      </c>
      <c r="AF660" s="173"/>
      <c r="AG660" s="173"/>
      <c r="AH660" s="173"/>
      <c r="AI660" s="202"/>
      <c r="AJ660" s="201"/>
      <c r="AK660" s="201"/>
      <c r="AL660" s="201"/>
      <c r="AM660" s="203"/>
      <c r="AN660" s="203"/>
      <c r="AO660" s="203"/>
      <c r="AP660" s="201"/>
      <c r="AQ660" s="201"/>
      <c r="AR660" s="201"/>
      <c r="AS660" s="201"/>
      <c r="AT660" s="201"/>
      <c r="AU660" s="204"/>
      <c r="AV660" s="201"/>
      <c r="AW660" s="121"/>
      <c r="AX660" s="200" t="str">
        <f t="shared" si="31"/>
        <v/>
      </c>
      <c r="AY660" s="201"/>
      <c r="AZ660" s="201"/>
      <c r="BA660" s="201"/>
      <c r="BB660" s="201"/>
      <c r="BC660" s="204"/>
      <c r="BD660" s="208"/>
      <c r="BE660" s="201"/>
      <c r="BF660" s="201"/>
      <c r="BG660" s="201"/>
      <c r="BH660" s="204"/>
      <c r="BI660" s="201"/>
      <c r="BJ660" s="201"/>
      <c r="BK660" s="201"/>
      <c r="BL660" s="201"/>
      <c r="BM660" s="205"/>
      <c r="BN660" s="201"/>
      <c r="BO660" s="199"/>
      <c r="BP660" s="201"/>
      <c r="BQ660" s="199"/>
      <c r="BR660" s="199"/>
      <c r="BS660" s="199"/>
      <c r="BT660" s="199"/>
      <c r="BU660" s="199"/>
      <c r="BV660" s="199"/>
      <c r="BW660" s="199"/>
      <c r="BX660" s="201"/>
      <c r="CB660" s="214"/>
      <c r="CC660" s="214"/>
      <c r="CD660" s="214"/>
      <c r="CE660" s="215"/>
    </row>
    <row r="661" spans="1:83" s="177" customFormat="1" ht="27" customHeight="1" thickTop="1" thickBot="1" x14ac:dyDescent="0.25">
      <c r="A661" s="191"/>
      <c r="B661" s="173" t="str">
        <f t="shared" si="32"/>
        <v/>
      </c>
      <c r="C661" s="304" t="str">
        <f>IF(D661="","",(VLOOKUP(D661,Lookups!$B$4:$C$2561,2,FALSE)))</f>
        <v/>
      </c>
      <c r="D661" s="366"/>
      <c r="E661" s="173"/>
      <c r="F661" s="199"/>
      <c r="G661" s="173"/>
      <c r="H661" s="199"/>
      <c r="I661" s="173"/>
      <c r="J661" s="200" t="str">
        <f t="shared" si="30"/>
        <v/>
      </c>
      <c r="K661" s="173"/>
      <c r="L661" s="173"/>
      <c r="M661" s="173"/>
      <c r="N661" s="173"/>
      <c r="O661" s="173"/>
      <c r="P661" s="173"/>
      <c r="Q661" s="199"/>
      <c r="R661" s="199"/>
      <c r="S661" s="173"/>
      <c r="T661" s="121"/>
      <c r="U661" s="173"/>
      <c r="V661" s="121"/>
      <c r="W661" s="121"/>
      <c r="X661" s="121"/>
      <c r="Y661" s="121"/>
      <c r="Z661" s="121"/>
      <c r="AA661" s="121"/>
      <c r="AB661" s="173"/>
      <c r="AC661" s="173"/>
      <c r="AD661" s="173"/>
      <c r="AE661" s="200" t="str">
        <f>IF(AD661="","",(VLOOKUP(AD661,#REF!,2,FALSE)))</f>
        <v/>
      </c>
      <c r="AF661" s="173"/>
      <c r="AG661" s="173"/>
      <c r="AH661" s="173"/>
      <c r="AI661" s="202"/>
      <c r="AJ661" s="201"/>
      <c r="AK661" s="201"/>
      <c r="AL661" s="201"/>
      <c r="AM661" s="203"/>
      <c r="AN661" s="203"/>
      <c r="AO661" s="203"/>
      <c r="AP661" s="201"/>
      <c r="AQ661" s="201"/>
      <c r="AR661" s="201"/>
      <c r="AS661" s="201"/>
      <c r="AT661" s="201"/>
      <c r="AU661" s="204"/>
      <c r="AV661" s="201"/>
      <c r="AW661" s="121"/>
      <c r="AX661" s="200" t="str">
        <f t="shared" si="31"/>
        <v/>
      </c>
      <c r="AY661" s="201"/>
      <c r="AZ661" s="201"/>
      <c r="BA661" s="201"/>
      <c r="BB661" s="201"/>
      <c r="BC661" s="204"/>
      <c r="BD661" s="208"/>
      <c r="BE661" s="201"/>
      <c r="BF661" s="201"/>
      <c r="BG661" s="201"/>
      <c r="BH661" s="204"/>
      <c r="BI661" s="201"/>
      <c r="BJ661" s="201"/>
      <c r="BK661" s="201"/>
      <c r="BL661" s="201"/>
      <c r="BM661" s="205"/>
      <c r="BN661" s="201"/>
      <c r="BO661" s="199"/>
      <c r="BP661" s="201"/>
      <c r="BQ661" s="199"/>
      <c r="BR661" s="199"/>
      <c r="BS661" s="199"/>
      <c r="BT661" s="199"/>
      <c r="BU661" s="199"/>
      <c r="BV661" s="199"/>
      <c r="BW661" s="199"/>
      <c r="BX661" s="201"/>
      <c r="CB661" s="214"/>
      <c r="CC661" s="214"/>
      <c r="CD661" s="214"/>
      <c r="CE661" s="215"/>
    </row>
    <row r="662" spans="1:83" s="177" customFormat="1" ht="27" customHeight="1" thickTop="1" thickBot="1" x14ac:dyDescent="0.25">
      <c r="A662" s="191"/>
      <c r="B662" s="173" t="str">
        <f t="shared" si="32"/>
        <v/>
      </c>
      <c r="C662" s="304" t="str">
        <f>IF(D662="","",(VLOOKUP(D662,Lookups!$B$4:$C$2561,2,FALSE)))</f>
        <v/>
      </c>
      <c r="D662" s="366"/>
      <c r="E662" s="173"/>
      <c r="F662" s="199"/>
      <c r="G662" s="173"/>
      <c r="H662" s="199"/>
      <c r="I662" s="173"/>
      <c r="J662" s="200" t="str">
        <f t="shared" si="30"/>
        <v/>
      </c>
      <c r="K662" s="173"/>
      <c r="L662" s="173"/>
      <c r="M662" s="173"/>
      <c r="N662" s="173"/>
      <c r="O662" s="173"/>
      <c r="P662" s="173"/>
      <c r="Q662" s="199"/>
      <c r="R662" s="199"/>
      <c r="S662" s="173"/>
      <c r="T662" s="121"/>
      <c r="U662" s="173"/>
      <c r="V662" s="121"/>
      <c r="W662" s="121"/>
      <c r="X662" s="121"/>
      <c r="Y662" s="121"/>
      <c r="Z662" s="121"/>
      <c r="AA662" s="121"/>
      <c r="AB662" s="173"/>
      <c r="AC662" s="173"/>
      <c r="AD662" s="173"/>
      <c r="AE662" s="200" t="str">
        <f>IF(AD662="","",(VLOOKUP(AD662,#REF!,2,FALSE)))</f>
        <v/>
      </c>
      <c r="AF662" s="173"/>
      <c r="AG662" s="173"/>
      <c r="AH662" s="173"/>
      <c r="AI662" s="202"/>
      <c r="AJ662" s="201"/>
      <c r="AK662" s="201"/>
      <c r="AL662" s="201"/>
      <c r="AM662" s="203"/>
      <c r="AN662" s="203"/>
      <c r="AO662" s="203"/>
      <c r="AP662" s="201"/>
      <c r="AQ662" s="201"/>
      <c r="AR662" s="201"/>
      <c r="AS662" s="201"/>
      <c r="AT662" s="201"/>
      <c r="AU662" s="204"/>
      <c r="AV662" s="201"/>
      <c r="AW662" s="121"/>
      <c r="AX662" s="200" t="str">
        <f t="shared" si="31"/>
        <v/>
      </c>
      <c r="AY662" s="201"/>
      <c r="AZ662" s="201"/>
      <c r="BA662" s="201"/>
      <c r="BB662" s="201"/>
      <c r="BC662" s="204"/>
      <c r="BD662" s="208"/>
      <c r="BE662" s="201"/>
      <c r="BF662" s="201"/>
      <c r="BG662" s="201"/>
      <c r="BH662" s="204"/>
      <c r="BI662" s="201"/>
      <c r="BJ662" s="201"/>
      <c r="BK662" s="201"/>
      <c r="BL662" s="201"/>
      <c r="BM662" s="205"/>
      <c r="BN662" s="201"/>
      <c r="BO662" s="199"/>
      <c r="BP662" s="201"/>
      <c r="BQ662" s="199"/>
      <c r="BR662" s="199"/>
      <c r="BS662" s="199"/>
      <c r="BT662" s="199"/>
      <c r="BU662" s="199"/>
      <c r="BV662" s="199"/>
      <c r="BW662" s="199"/>
      <c r="BX662" s="201"/>
      <c r="CB662" s="214"/>
      <c r="CC662" s="214"/>
      <c r="CD662" s="214"/>
      <c r="CE662" s="215"/>
    </row>
    <row r="663" spans="1:83" s="177" customFormat="1" ht="27" customHeight="1" thickTop="1" thickBot="1" x14ac:dyDescent="0.25">
      <c r="A663" s="191"/>
      <c r="B663" s="173" t="str">
        <f t="shared" si="32"/>
        <v/>
      </c>
      <c r="C663" s="304" t="str">
        <f>IF(D663="","",(VLOOKUP(D663,Lookups!$B$4:$C$2561,2,FALSE)))</f>
        <v/>
      </c>
      <c r="D663" s="366"/>
      <c r="E663" s="173"/>
      <c r="F663" s="199"/>
      <c r="G663" s="173"/>
      <c r="H663" s="199"/>
      <c r="I663" s="173"/>
      <c r="J663" s="200" t="str">
        <f t="shared" si="30"/>
        <v/>
      </c>
      <c r="K663" s="173"/>
      <c r="L663" s="173"/>
      <c r="M663" s="173"/>
      <c r="N663" s="173"/>
      <c r="O663" s="173"/>
      <c r="P663" s="173"/>
      <c r="Q663" s="199"/>
      <c r="R663" s="199"/>
      <c r="S663" s="173"/>
      <c r="T663" s="121"/>
      <c r="U663" s="173"/>
      <c r="V663" s="121"/>
      <c r="W663" s="121"/>
      <c r="X663" s="121"/>
      <c r="Y663" s="121"/>
      <c r="Z663" s="121"/>
      <c r="AA663" s="121"/>
      <c r="AB663" s="173"/>
      <c r="AC663" s="173"/>
      <c r="AD663" s="173"/>
      <c r="AE663" s="200" t="str">
        <f>IF(AD663="","",(VLOOKUP(AD663,#REF!,2,FALSE)))</f>
        <v/>
      </c>
      <c r="AF663" s="173"/>
      <c r="AG663" s="173"/>
      <c r="AH663" s="173"/>
      <c r="AI663" s="202"/>
      <c r="AJ663" s="201"/>
      <c r="AK663" s="201"/>
      <c r="AL663" s="201"/>
      <c r="AM663" s="203"/>
      <c r="AN663" s="203"/>
      <c r="AO663" s="203"/>
      <c r="AP663" s="201"/>
      <c r="AQ663" s="201"/>
      <c r="AR663" s="201"/>
      <c r="AS663" s="201"/>
      <c r="AT663" s="201"/>
      <c r="AU663" s="204"/>
      <c r="AV663" s="201"/>
      <c r="AW663" s="121"/>
      <c r="AX663" s="200" t="str">
        <f t="shared" si="31"/>
        <v/>
      </c>
      <c r="AY663" s="201"/>
      <c r="AZ663" s="201"/>
      <c r="BA663" s="201"/>
      <c r="BB663" s="201"/>
      <c r="BC663" s="204"/>
      <c r="BD663" s="208"/>
      <c r="BE663" s="201"/>
      <c r="BF663" s="201"/>
      <c r="BG663" s="201"/>
      <c r="BH663" s="204"/>
      <c r="BI663" s="201"/>
      <c r="BJ663" s="201"/>
      <c r="BK663" s="201"/>
      <c r="BL663" s="201"/>
      <c r="BM663" s="205"/>
      <c r="BN663" s="201"/>
      <c r="BO663" s="199"/>
      <c r="BP663" s="201"/>
      <c r="BQ663" s="199"/>
      <c r="BR663" s="199"/>
      <c r="BS663" s="199"/>
      <c r="BT663" s="199"/>
      <c r="BU663" s="199"/>
      <c r="BV663" s="199"/>
      <c r="BW663" s="199"/>
      <c r="BX663" s="201"/>
      <c r="CB663" s="214"/>
      <c r="CC663" s="214"/>
      <c r="CD663" s="214"/>
      <c r="CE663" s="215"/>
    </row>
    <row r="664" spans="1:83" s="177" customFormat="1" ht="27" customHeight="1" thickTop="1" thickBot="1" x14ac:dyDescent="0.25">
      <c r="A664" s="191"/>
      <c r="B664" s="173" t="str">
        <f t="shared" si="32"/>
        <v/>
      </c>
      <c r="C664" s="304" t="str">
        <f>IF(D664="","",(VLOOKUP(D664,Lookups!$B$4:$C$2561,2,FALSE)))</f>
        <v/>
      </c>
      <c r="D664" s="366"/>
      <c r="E664" s="173"/>
      <c r="F664" s="199"/>
      <c r="G664" s="173"/>
      <c r="H664" s="199"/>
      <c r="I664" s="173"/>
      <c r="J664" s="200" t="str">
        <f t="shared" si="30"/>
        <v/>
      </c>
      <c r="K664" s="173"/>
      <c r="L664" s="173"/>
      <c r="M664" s="173"/>
      <c r="N664" s="173"/>
      <c r="O664" s="173"/>
      <c r="P664" s="173"/>
      <c r="Q664" s="199"/>
      <c r="R664" s="199"/>
      <c r="S664" s="173"/>
      <c r="T664" s="121"/>
      <c r="U664" s="173"/>
      <c r="V664" s="121"/>
      <c r="W664" s="121"/>
      <c r="X664" s="121"/>
      <c r="Y664" s="121"/>
      <c r="Z664" s="121"/>
      <c r="AA664" s="121"/>
      <c r="AB664" s="173"/>
      <c r="AC664" s="173"/>
      <c r="AD664" s="173"/>
      <c r="AE664" s="200" t="str">
        <f>IF(AD664="","",(VLOOKUP(AD664,#REF!,2,FALSE)))</f>
        <v/>
      </c>
      <c r="AF664" s="173"/>
      <c r="AG664" s="173"/>
      <c r="AH664" s="173"/>
      <c r="AI664" s="202"/>
      <c r="AJ664" s="201"/>
      <c r="AK664" s="201"/>
      <c r="AL664" s="201"/>
      <c r="AM664" s="203"/>
      <c r="AN664" s="203"/>
      <c r="AO664" s="203"/>
      <c r="AP664" s="201"/>
      <c r="AQ664" s="201"/>
      <c r="AR664" s="201"/>
      <c r="AS664" s="201"/>
      <c r="AT664" s="201"/>
      <c r="AU664" s="204"/>
      <c r="AV664" s="201"/>
      <c r="AW664" s="121"/>
      <c r="AX664" s="200" t="str">
        <f t="shared" si="31"/>
        <v/>
      </c>
      <c r="AY664" s="201"/>
      <c r="AZ664" s="201"/>
      <c r="BA664" s="201"/>
      <c r="BB664" s="201"/>
      <c r="BC664" s="204"/>
      <c r="BD664" s="208"/>
      <c r="BE664" s="201"/>
      <c r="BF664" s="201"/>
      <c r="BG664" s="201"/>
      <c r="BH664" s="204"/>
      <c r="BI664" s="201"/>
      <c r="BJ664" s="201"/>
      <c r="BK664" s="201"/>
      <c r="BL664" s="201"/>
      <c r="BM664" s="205"/>
      <c r="BN664" s="201"/>
      <c r="BO664" s="199"/>
      <c r="BP664" s="201"/>
      <c r="BQ664" s="199"/>
      <c r="BR664" s="199"/>
      <c r="BS664" s="199"/>
      <c r="BT664" s="199"/>
      <c r="BU664" s="199"/>
      <c r="BV664" s="199"/>
      <c r="BW664" s="199"/>
      <c r="BX664" s="201"/>
      <c r="CB664" s="214"/>
      <c r="CC664" s="214"/>
      <c r="CD664" s="214"/>
      <c r="CE664" s="215"/>
    </row>
    <row r="665" spans="1:83" s="177" customFormat="1" ht="27" customHeight="1" thickTop="1" thickBot="1" x14ac:dyDescent="0.25">
      <c r="A665" s="191"/>
      <c r="B665" s="173" t="str">
        <f t="shared" si="32"/>
        <v/>
      </c>
      <c r="C665" s="304" t="str">
        <f>IF(D665="","",(VLOOKUP(D665,Lookups!$B$4:$C$2561,2,FALSE)))</f>
        <v/>
      </c>
      <c r="D665" s="366"/>
      <c r="E665" s="173"/>
      <c r="F665" s="199"/>
      <c r="G665" s="173"/>
      <c r="H665" s="199"/>
      <c r="I665" s="173"/>
      <c r="J665" s="200" t="str">
        <f t="shared" si="30"/>
        <v/>
      </c>
      <c r="K665" s="173"/>
      <c r="L665" s="173"/>
      <c r="M665" s="173"/>
      <c r="N665" s="173"/>
      <c r="O665" s="173"/>
      <c r="P665" s="173"/>
      <c r="Q665" s="199"/>
      <c r="R665" s="199"/>
      <c r="S665" s="173"/>
      <c r="T665" s="121"/>
      <c r="U665" s="173"/>
      <c r="V665" s="121"/>
      <c r="W665" s="121"/>
      <c r="X665" s="121"/>
      <c r="Y665" s="121"/>
      <c r="Z665" s="121"/>
      <c r="AA665" s="121"/>
      <c r="AB665" s="173"/>
      <c r="AC665" s="173"/>
      <c r="AD665" s="173"/>
      <c r="AE665" s="200" t="str">
        <f>IF(AD665="","",(VLOOKUP(AD665,#REF!,2,FALSE)))</f>
        <v/>
      </c>
      <c r="AF665" s="173"/>
      <c r="AG665" s="173"/>
      <c r="AH665" s="173"/>
      <c r="AI665" s="202"/>
      <c r="AJ665" s="201"/>
      <c r="AK665" s="201"/>
      <c r="AL665" s="201"/>
      <c r="AM665" s="203"/>
      <c r="AN665" s="203"/>
      <c r="AO665" s="203"/>
      <c r="AP665" s="201"/>
      <c r="AQ665" s="201"/>
      <c r="AR665" s="201"/>
      <c r="AS665" s="201"/>
      <c r="AT665" s="201"/>
      <c r="AU665" s="204"/>
      <c r="AV665" s="201"/>
      <c r="AW665" s="121"/>
      <c r="AX665" s="200" t="str">
        <f t="shared" si="31"/>
        <v/>
      </c>
      <c r="AY665" s="201"/>
      <c r="AZ665" s="201"/>
      <c r="BA665" s="201"/>
      <c r="BB665" s="201"/>
      <c r="BC665" s="204"/>
      <c r="BD665" s="208"/>
      <c r="BE665" s="201"/>
      <c r="BF665" s="201"/>
      <c r="BG665" s="201"/>
      <c r="BH665" s="204"/>
      <c r="BI665" s="201"/>
      <c r="BJ665" s="201"/>
      <c r="BK665" s="201"/>
      <c r="BL665" s="201"/>
      <c r="BM665" s="205"/>
      <c r="BN665" s="201"/>
      <c r="BO665" s="199"/>
      <c r="BP665" s="201"/>
      <c r="BQ665" s="199"/>
      <c r="BR665" s="199"/>
      <c r="BS665" s="199"/>
      <c r="BT665" s="199"/>
      <c r="BU665" s="199"/>
      <c r="BV665" s="199"/>
      <c r="BW665" s="199"/>
      <c r="BX665" s="201"/>
      <c r="CB665" s="214"/>
      <c r="CC665" s="214"/>
      <c r="CD665" s="214"/>
      <c r="CE665" s="215"/>
    </row>
    <row r="666" spans="1:83" s="177" customFormat="1" ht="27" customHeight="1" thickTop="1" thickBot="1" x14ac:dyDescent="0.25">
      <c r="A666" s="191"/>
      <c r="B666" s="173" t="str">
        <f t="shared" si="32"/>
        <v/>
      </c>
      <c r="C666" s="304" t="str">
        <f>IF(D666="","",(VLOOKUP(D666,Lookups!$B$4:$C$2561,2,FALSE)))</f>
        <v/>
      </c>
      <c r="D666" s="366"/>
      <c r="E666" s="173"/>
      <c r="F666" s="199"/>
      <c r="G666" s="173"/>
      <c r="H666" s="199"/>
      <c r="I666" s="173"/>
      <c r="J666" s="200" t="str">
        <f t="shared" si="30"/>
        <v/>
      </c>
      <c r="K666" s="173"/>
      <c r="L666" s="173"/>
      <c r="M666" s="173"/>
      <c r="N666" s="173"/>
      <c r="O666" s="173"/>
      <c r="P666" s="173"/>
      <c r="Q666" s="199"/>
      <c r="R666" s="199"/>
      <c r="S666" s="173"/>
      <c r="T666" s="121"/>
      <c r="U666" s="173"/>
      <c r="V666" s="121"/>
      <c r="W666" s="121"/>
      <c r="X666" s="121"/>
      <c r="Y666" s="121"/>
      <c r="Z666" s="121"/>
      <c r="AA666" s="121"/>
      <c r="AB666" s="173"/>
      <c r="AC666" s="173"/>
      <c r="AD666" s="173"/>
      <c r="AE666" s="200" t="str">
        <f>IF(AD666="","",(VLOOKUP(AD666,#REF!,2,FALSE)))</f>
        <v/>
      </c>
      <c r="AF666" s="173"/>
      <c r="AG666" s="173"/>
      <c r="AH666" s="173"/>
      <c r="AI666" s="202"/>
      <c r="AJ666" s="201"/>
      <c r="AK666" s="201"/>
      <c r="AL666" s="201"/>
      <c r="AM666" s="203"/>
      <c r="AN666" s="203"/>
      <c r="AO666" s="203"/>
      <c r="AP666" s="201"/>
      <c r="AQ666" s="201"/>
      <c r="AR666" s="201"/>
      <c r="AS666" s="201"/>
      <c r="AT666" s="201"/>
      <c r="AU666" s="204"/>
      <c r="AV666" s="201"/>
      <c r="AW666" s="121"/>
      <c r="AX666" s="200" t="str">
        <f t="shared" si="31"/>
        <v/>
      </c>
      <c r="AY666" s="201"/>
      <c r="AZ666" s="201"/>
      <c r="BA666" s="201"/>
      <c r="BB666" s="201"/>
      <c r="BC666" s="204"/>
      <c r="BD666" s="208"/>
      <c r="BE666" s="201"/>
      <c r="BF666" s="201"/>
      <c r="BG666" s="201"/>
      <c r="BH666" s="204"/>
      <c r="BI666" s="201"/>
      <c r="BJ666" s="201"/>
      <c r="BK666" s="201"/>
      <c r="BL666" s="201"/>
      <c r="BM666" s="205"/>
      <c r="BN666" s="201"/>
      <c r="BO666" s="199"/>
      <c r="BP666" s="201"/>
      <c r="BQ666" s="199"/>
      <c r="BR666" s="199"/>
      <c r="BS666" s="199"/>
      <c r="BT666" s="199"/>
      <c r="BU666" s="199"/>
      <c r="BV666" s="199"/>
      <c r="BW666" s="199"/>
      <c r="BX666" s="201"/>
      <c r="CB666" s="214"/>
      <c r="CC666" s="214"/>
      <c r="CD666" s="214"/>
      <c r="CE666" s="215"/>
    </row>
    <row r="667" spans="1:83" s="177" customFormat="1" ht="27" customHeight="1" thickTop="1" thickBot="1" x14ac:dyDescent="0.25">
      <c r="A667" s="191"/>
      <c r="B667" s="173" t="str">
        <f t="shared" si="32"/>
        <v/>
      </c>
      <c r="C667" s="304" t="str">
        <f>IF(D667="","",(VLOOKUP(D667,Lookups!$B$4:$C$2561,2,FALSE)))</f>
        <v/>
      </c>
      <c r="D667" s="366"/>
      <c r="E667" s="173"/>
      <c r="F667" s="199"/>
      <c r="G667" s="173"/>
      <c r="H667" s="199"/>
      <c r="I667" s="173"/>
      <c r="J667" s="200" t="str">
        <f t="shared" si="30"/>
        <v/>
      </c>
      <c r="K667" s="173"/>
      <c r="L667" s="173"/>
      <c r="M667" s="173"/>
      <c r="N667" s="173"/>
      <c r="O667" s="173"/>
      <c r="P667" s="173"/>
      <c r="Q667" s="199"/>
      <c r="R667" s="199"/>
      <c r="S667" s="173"/>
      <c r="T667" s="121"/>
      <c r="U667" s="173"/>
      <c r="V667" s="121"/>
      <c r="W667" s="121"/>
      <c r="X667" s="121"/>
      <c r="Y667" s="121"/>
      <c r="Z667" s="121"/>
      <c r="AA667" s="121"/>
      <c r="AB667" s="173"/>
      <c r="AC667" s="173"/>
      <c r="AD667" s="173"/>
      <c r="AE667" s="200" t="str">
        <f>IF(AD667="","",(VLOOKUP(AD667,#REF!,2,FALSE)))</f>
        <v/>
      </c>
      <c r="AF667" s="173"/>
      <c r="AG667" s="173"/>
      <c r="AH667" s="173"/>
      <c r="AI667" s="202"/>
      <c r="AJ667" s="201"/>
      <c r="AK667" s="201"/>
      <c r="AL667" s="201"/>
      <c r="AM667" s="203"/>
      <c r="AN667" s="203"/>
      <c r="AO667" s="203"/>
      <c r="AP667" s="201"/>
      <c r="AQ667" s="201"/>
      <c r="AR667" s="201"/>
      <c r="AS667" s="201"/>
      <c r="AT667" s="201"/>
      <c r="AU667" s="204"/>
      <c r="AV667" s="201"/>
      <c r="AW667" s="121"/>
      <c r="AX667" s="200" t="str">
        <f t="shared" si="31"/>
        <v/>
      </c>
      <c r="AY667" s="201"/>
      <c r="AZ667" s="201"/>
      <c r="BA667" s="201"/>
      <c r="BB667" s="201"/>
      <c r="BC667" s="204"/>
      <c r="BD667" s="208"/>
      <c r="BE667" s="201"/>
      <c r="BF667" s="201"/>
      <c r="BG667" s="201"/>
      <c r="BH667" s="204"/>
      <c r="BI667" s="201"/>
      <c r="BJ667" s="201"/>
      <c r="BK667" s="201"/>
      <c r="BL667" s="201"/>
      <c r="BM667" s="205"/>
      <c r="BN667" s="201"/>
      <c r="BO667" s="199"/>
      <c r="BP667" s="201"/>
      <c r="BQ667" s="199"/>
      <c r="BR667" s="199"/>
      <c r="BS667" s="199"/>
      <c r="BT667" s="199"/>
      <c r="BU667" s="199"/>
      <c r="BV667" s="199"/>
      <c r="BW667" s="199"/>
      <c r="BX667" s="201"/>
      <c r="CB667" s="214"/>
      <c r="CC667" s="214"/>
      <c r="CD667" s="214"/>
      <c r="CE667" s="215"/>
    </row>
    <row r="668" spans="1:83" s="177" customFormat="1" ht="27" customHeight="1" thickTop="1" thickBot="1" x14ac:dyDescent="0.25">
      <c r="A668" s="191"/>
      <c r="B668" s="173" t="str">
        <f t="shared" si="32"/>
        <v/>
      </c>
      <c r="C668" s="304" t="str">
        <f>IF(D668="","",(VLOOKUP(D668,Lookups!$B$4:$C$2561,2,FALSE)))</f>
        <v/>
      </c>
      <c r="D668" s="366"/>
      <c r="E668" s="173"/>
      <c r="F668" s="199"/>
      <c r="G668" s="173"/>
      <c r="H668" s="199"/>
      <c r="I668" s="173"/>
      <c r="J668" s="200" t="str">
        <f t="shared" si="30"/>
        <v/>
      </c>
      <c r="K668" s="173"/>
      <c r="L668" s="173"/>
      <c r="M668" s="173"/>
      <c r="N668" s="173"/>
      <c r="O668" s="173"/>
      <c r="P668" s="173"/>
      <c r="Q668" s="199"/>
      <c r="R668" s="199"/>
      <c r="S668" s="173"/>
      <c r="T668" s="121"/>
      <c r="U668" s="173"/>
      <c r="V668" s="121"/>
      <c r="W668" s="121"/>
      <c r="X668" s="121"/>
      <c r="Y668" s="121"/>
      <c r="Z668" s="121"/>
      <c r="AA668" s="121"/>
      <c r="AB668" s="173"/>
      <c r="AC668" s="173"/>
      <c r="AD668" s="173"/>
      <c r="AE668" s="200" t="str">
        <f>IF(AD668="","",(VLOOKUP(AD668,#REF!,2,FALSE)))</f>
        <v/>
      </c>
      <c r="AF668" s="173"/>
      <c r="AG668" s="173"/>
      <c r="AH668" s="173"/>
      <c r="AI668" s="202"/>
      <c r="AJ668" s="201"/>
      <c r="AK668" s="201"/>
      <c r="AL668" s="201"/>
      <c r="AM668" s="203"/>
      <c r="AN668" s="203"/>
      <c r="AO668" s="203"/>
      <c r="AP668" s="201"/>
      <c r="AQ668" s="201"/>
      <c r="AR668" s="201"/>
      <c r="AS668" s="201"/>
      <c r="AT668" s="201"/>
      <c r="AU668" s="204"/>
      <c r="AV668" s="201"/>
      <c r="AW668" s="121"/>
      <c r="AX668" s="200" t="str">
        <f t="shared" si="31"/>
        <v/>
      </c>
      <c r="AY668" s="201"/>
      <c r="AZ668" s="201"/>
      <c r="BA668" s="201"/>
      <c r="BB668" s="201"/>
      <c r="BC668" s="204"/>
      <c r="BD668" s="208"/>
      <c r="BE668" s="201"/>
      <c r="BF668" s="201"/>
      <c r="BG668" s="201"/>
      <c r="BH668" s="204"/>
      <c r="BI668" s="201"/>
      <c r="BJ668" s="201"/>
      <c r="BK668" s="201"/>
      <c r="BL668" s="201"/>
      <c r="BM668" s="205"/>
      <c r="BN668" s="201"/>
      <c r="BO668" s="199"/>
      <c r="BP668" s="201"/>
      <c r="BQ668" s="199"/>
      <c r="BR668" s="199"/>
      <c r="BS668" s="199"/>
      <c r="BT668" s="199"/>
      <c r="BU668" s="199"/>
      <c r="BV668" s="199"/>
      <c r="BW668" s="199"/>
      <c r="BX668" s="201"/>
      <c r="CB668" s="214"/>
      <c r="CC668" s="214"/>
      <c r="CD668" s="214"/>
      <c r="CE668" s="215"/>
    </row>
    <row r="669" spans="1:83" s="177" customFormat="1" ht="27" customHeight="1" thickTop="1" thickBot="1" x14ac:dyDescent="0.25">
      <c r="A669" s="191"/>
      <c r="B669" s="173" t="str">
        <f t="shared" si="32"/>
        <v/>
      </c>
      <c r="C669" s="304" t="str">
        <f>IF(D669="","",(VLOOKUP(D669,Lookups!$B$4:$C$2561,2,FALSE)))</f>
        <v/>
      </c>
      <c r="D669" s="366"/>
      <c r="E669" s="173"/>
      <c r="F669" s="199"/>
      <c r="G669" s="173"/>
      <c r="H669" s="199"/>
      <c r="I669" s="173"/>
      <c r="J669" s="200" t="str">
        <f t="shared" si="30"/>
        <v/>
      </c>
      <c r="K669" s="173"/>
      <c r="L669" s="173"/>
      <c r="M669" s="173"/>
      <c r="N669" s="173"/>
      <c r="O669" s="173"/>
      <c r="P669" s="173"/>
      <c r="Q669" s="199"/>
      <c r="R669" s="199"/>
      <c r="S669" s="173"/>
      <c r="T669" s="121"/>
      <c r="U669" s="173"/>
      <c r="V669" s="121"/>
      <c r="W669" s="121"/>
      <c r="X669" s="121"/>
      <c r="Y669" s="121"/>
      <c r="Z669" s="121"/>
      <c r="AA669" s="121"/>
      <c r="AB669" s="173"/>
      <c r="AC669" s="173"/>
      <c r="AD669" s="173"/>
      <c r="AE669" s="200" t="str">
        <f>IF(AD669="","",(VLOOKUP(AD669,#REF!,2,FALSE)))</f>
        <v/>
      </c>
      <c r="AF669" s="173"/>
      <c r="AG669" s="173"/>
      <c r="AH669" s="173"/>
      <c r="AI669" s="202"/>
      <c r="AJ669" s="201"/>
      <c r="AK669" s="201"/>
      <c r="AL669" s="201"/>
      <c r="AM669" s="203"/>
      <c r="AN669" s="203"/>
      <c r="AO669" s="203"/>
      <c r="AP669" s="201"/>
      <c r="AQ669" s="201"/>
      <c r="AR669" s="201"/>
      <c r="AS669" s="201"/>
      <c r="AT669" s="201"/>
      <c r="AU669" s="204"/>
      <c r="AV669" s="201"/>
      <c r="AW669" s="121"/>
      <c r="AX669" s="200" t="str">
        <f t="shared" si="31"/>
        <v/>
      </c>
      <c r="AY669" s="201"/>
      <c r="AZ669" s="201"/>
      <c r="BA669" s="201"/>
      <c r="BB669" s="201"/>
      <c r="BC669" s="204"/>
      <c r="BD669" s="208"/>
      <c r="BE669" s="201"/>
      <c r="BF669" s="201"/>
      <c r="BG669" s="201"/>
      <c r="BH669" s="204"/>
      <c r="BI669" s="201"/>
      <c r="BJ669" s="201"/>
      <c r="BK669" s="201"/>
      <c r="BL669" s="201"/>
      <c r="BM669" s="205"/>
      <c r="BN669" s="201"/>
      <c r="BO669" s="199"/>
      <c r="BP669" s="201"/>
      <c r="BQ669" s="199"/>
      <c r="BR669" s="199"/>
      <c r="BS669" s="199"/>
      <c r="BT669" s="199"/>
      <c r="BU669" s="199"/>
      <c r="BV669" s="199"/>
      <c r="BW669" s="199"/>
      <c r="BX669" s="201"/>
      <c r="CB669" s="214"/>
      <c r="CC669" s="214"/>
      <c r="CD669" s="214"/>
      <c r="CE669" s="215"/>
    </row>
    <row r="670" spans="1:83" s="177" customFormat="1" ht="27" customHeight="1" thickTop="1" thickBot="1" x14ac:dyDescent="0.25">
      <c r="A670" s="191"/>
      <c r="B670" s="173" t="str">
        <f t="shared" si="32"/>
        <v/>
      </c>
      <c r="C670" s="304" t="str">
        <f>IF(D670="","",(VLOOKUP(D670,Lookups!$B$4:$C$2561,2,FALSE)))</f>
        <v/>
      </c>
      <c r="D670" s="366"/>
      <c r="E670" s="173"/>
      <c r="F670" s="199"/>
      <c r="G670" s="173"/>
      <c r="H670" s="199"/>
      <c r="I670" s="173"/>
      <c r="J670" s="200" t="str">
        <f t="shared" si="30"/>
        <v/>
      </c>
      <c r="K670" s="173"/>
      <c r="L670" s="173"/>
      <c r="M670" s="173"/>
      <c r="N670" s="173"/>
      <c r="O670" s="173"/>
      <c r="P670" s="173"/>
      <c r="Q670" s="199"/>
      <c r="R670" s="199"/>
      <c r="S670" s="173"/>
      <c r="T670" s="121"/>
      <c r="U670" s="173"/>
      <c r="V670" s="121"/>
      <c r="W670" s="121"/>
      <c r="X670" s="121"/>
      <c r="Y670" s="121"/>
      <c r="Z670" s="121"/>
      <c r="AA670" s="121"/>
      <c r="AB670" s="173"/>
      <c r="AC670" s="173"/>
      <c r="AD670" s="173"/>
      <c r="AE670" s="200" t="str">
        <f>IF(AD670="","",(VLOOKUP(AD670,#REF!,2,FALSE)))</f>
        <v/>
      </c>
      <c r="AF670" s="173"/>
      <c r="AG670" s="173"/>
      <c r="AH670" s="173"/>
      <c r="AI670" s="202"/>
      <c r="AJ670" s="201"/>
      <c r="AK670" s="201"/>
      <c r="AL670" s="201"/>
      <c r="AM670" s="203"/>
      <c r="AN670" s="203"/>
      <c r="AO670" s="203"/>
      <c r="AP670" s="201"/>
      <c r="AQ670" s="201"/>
      <c r="AR670" s="201"/>
      <c r="AS670" s="201"/>
      <c r="AT670" s="201"/>
      <c r="AU670" s="204"/>
      <c r="AV670" s="201"/>
      <c r="AW670" s="121"/>
      <c r="AX670" s="200" t="str">
        <f t="shared" si="31"/>
        <v/>
      </c>
      <c r="AY670" s="201"/>
      <c r="AZ670" s="201"/>
      <c r="BA670" s="201"/>
      <c r="BB670" s="201"/>
      <c r="BC670" s="204"/>
      <c r="BD670" s="208"/>
      <c r="BE670" s="201"/>
      <c r="BF670" s="201"/>
      <c r="BG670" s="201"/>
      <c r="BH670" s="204"/>
      <c r="BI670" s="201"/>
      <c r="BJ670" s="201"/>
      <c r="BK670" s="201"/>
      <c r="BL670" s="201"/>
      <c r="BM670" s="205"/>
      <c r="BN670" s="201"/>
      <c r="BO670" s="199"/>
      <c r="BP670" s="201"/>
      <c r="BQ670" s="199"/>
      <c r="BR670" s="199"/>
      <c r="BS670" s="199"/>
      <c r="BT670" s="199"/>
      <c r="BU670" s="199"/>
      <c r="BV670" s="199"/>
      <c r="BW670" s="199"/>
      <c r="BX670" s="201"/>
      <c r="CB670" s="214"/>
      <c r="CC670" s="214"/>
      <c r="CD670" s="214"/>
      <c r="CE670" s="215"/>
    </row>
    <row r="671" spans="1:83" s="177" customFormat="1" ht="27" customHeight="1" thickTop="1" thickBot="1" x14ac:dyDescent="0.25">
      <c r="A671" s="191"/>
      <c r="B671" s="173" t="str">
        <f t="shared" si="32"/>
        <v/>
      </c>
      <c r="C671" s="304" t="str">
        <f>IF(D671="","",(VLOOKUP(D671,Lookups!$B$4:$C$2561,2,FALSE)))</f>
        <v/>
      </c>
      <c r="D671" s="366"/>
      <c r="E671" s="173"/>
      <c r="F671" s="199"/>
      <c r="G671" s="173"/>
      <c r="H671" s="199"/>
      <c r="I671" s="173"/>
      <c r="J671" s="200" t="str">
        <f t="shared" si="30"/>
        <v/>
      </c>
      <c r="K671" s="173"/>
      <c r="L671" s="173"/>
      <c r="M671" s="173"/>
      <c r="N671" s="173"/>
      <c r="O671" s="173"/>
      <c r="P671" s="173"/>
      <c r="Q671" s="199"/>
      <c r="R671" s="199"/>
      <c r="S671" s="173"/>
      <c r="T671" s="121"/>
      <c r="U671" s="173"/>
      <c r="V671" s="121"/>
      <c r="W671" s="121"/>
      <c r="X671" s="121"/>
      <c r="Y671" s="121"/>
      <c r="Z671" s="121"/>
      <c r="AA671" s="121"/>
      <c r="AB671" s="173"/>
      <c r="AC671" s="173"/>
      <c r="AD671" s="173"/>
      <c r="AE671" s="200" t="str">
        <f>IF(AD671="","",(VLOOKUP(AD671,#REF!,2,FALSE)))</f>
        <v/>
      </c>
      <c r="AF671" s="173"/>
      <c r="AG671" s="173"/>
      <c r="AH671" s="173"/>
      <c r="AI671" s="202"/>
      <c r="AJ671" s="201"/>
      <c r="AK671" s="201"/>
      <c r="AL671" s="201"/>
      <c r="AM671" s="203"/>
      <c r="AN671" s="203"/>
      <c r="AO671" s="203"/>
      <c r="AP671" s="201"/>
      <c r="AQ671" s="201"/>
      <c r="AR671" s="201"/>
      <c r="AS671" s="201"/>
      <c r="AT671" s="201"/>
      <c r="AU671" s="204"/>
      <c r="AV671" s="201"/>
      <c r="AW671" s="121"/>
      <c r="AX671" s="200" t="str">
        <f t="shared" si="31"/>
        <v/>
      </c>
      <c r="AY671" s="201"/>
      <c r="AZ671" s="201"/>
      <c r="BA671" s="201"/>
      <c r="BB671" s="201"/>
      <c r="BC671" s="204"/>
      <c r="BD671" s="208"/>
      <c r="BE671" s="201"/>
      <c r="BF671" s="201"/>
      <c r="BG671" s="201"/>
      <c r="BH671" s="204"/>
      <c r="BI671" s="201"/>
      <c r="BJ671" s="201"/>
      <c r="BK671" s="201"/>
      <c r="BL671" s="201"/>
      <c r="BM671" s="205"/>
      <c r="BN671" s="201"/>
      <c r="BO671" s="199"/>
      <c r="BP671" s="201"/>
      <c r="BQ671" s="199"/>
      <c r="BR671" s="199"/>
      <c r="BS671" s="199"/>
      <c r="BT671" s="199"/>
      <c r="BU671" s="199"/>
      <c r="BV671" s="199"/>
      <c r="BW671" s="199"/>
      <c r="BX671" s="201"/>
      <c r="CB671" s="214"/>
      <c r="CC671" s="214"/>
      <c r="CD671" s="214"/>
      <c r="CE671" s="215"/>
    </row>
    <row r="672" spans="1:83" s="177" customFormat="1" ht="27" customHeight="1" thickTop="1" thickBot="1" x14ac:dyDescent="0.25">
      <c r="A672" s="191"/>
      <c r="B672" s="173" t="str">
        <f t="shared" si="32"/>
        <v/>
      </c>
      <c r="C672" s="304" t="str">
        <f>IF(D672="","",(VLOOKUP(D672,Lookups!$B$4:$C$2561,2,FALSE)))</f>
        <v/>
      </c>
      <c r="D672" s="366"/>
      <c r="E672" s="173"/>
      <c r="F672" s="199"/>
      <c r="G672" s="173"/>
      <c r="H672" s="199"/>
      <c r="I672" s="173"/>
      <c r="J672" s="200" t="str">
        <f t="shared" si="30"/>
        <v/>
      </c>
      <c r="K672" s="173"/>
      <c r="L672" s="173"/>
      <c r="M672" s="173"/>
      <c r="N672" s="173"/>
      <c r="O672" s="173"/>
      <c r="P672" s="173"/>
      <c r="Q672" s="199"/>
      <c r="R672" s="199"/>
      <c r="S672" s="173"/>
      <c r="T672" s="121"/>
      <c r="U672" s="173"/>
      <c r="V672" s="121"/>
      <c r="W672" s="121"/>
      <c r="X672" s="121"/>
      <c r="Y672" s="121"/>
      <c r="Z672" s="121"/>
      <c r="AA672" s="121"/>
      <c r="AB672" s="173"/>
      <c r="AC672" s="173"/>
      <c r="AD672" s="173"/>
      <c r="AE672" s="200" t="str">
        <f>IF(AD672="","",(VLOOKUP(AD672,#REF!,2,FALSE)))</f>
        <v/>
      </c>
      <c r="AF672" s="173"/>
      <c r="AG672" s="173"/>
      <c r="AH672" s="173"/>
      <c r="AI672" s="202"/>
      <c r="AJ672" s="201"/>
      <c r="AK672" s="201"/>
      <c r="AL672" s="201"/>
      <c r="AM672" s="203"/>
      <c r="AN672" s="203"/>
      <c r="AO672" s="203"/>
      <c r="AP672" s="201"/>
      <c r="AQ672" s="201"/>
      <c r="AR672" s="201"/>
      <c r="AS672" s="201"/>
      <c r="AT672" s="201"/>
      <c r="AU672" s="204"/>
      <c r="AV672" s="201"/>
      <c r="AW672" s="121"/>
      <c r="AX672" s="200" t="str">
        <f t="shared" si="31"/>
        <v/>
      </c>
      <c r="AY672" s="201"/>
      <c r="AZ672" s="201"/>
      <c r="BA672" s="201"/>
      <c r="BB672" s="201"/>
      <c r="BC672" s="204"/>
      <c r="BD672" s="208"/>
      <c r="BE672" s="201"/>
      <c r="BF672" s="201"/>
      <c r="BG672" s="201"/>
      <c r="BH672" s="204"/>
      <c r="BI672" s="201"/>
      <c r="BJ672" s="201"/>
      <c r="BK672" s="201"/>
      <c r="BL672" s="201"/>
      <c r="BM672" s="205"/>
      <c r="BN672" s="201"/>
      <c r="BO672" s="199"/>
      <c r="BP672" s="201"/>
      <c r="BQ672" s="199"/>
      <c r="BR672" s="199"/>
      <c r="BS672" s="199"/>
      <c r="BT672" s="199"/>
      <c r="BU672" s="199"/>
      <c r="BV672" s="199"/>
      <c r="BW672" s="199"/>
      <c r="BX672" s="201"/>
      <c r="CB672" s="214"/>
      <c r="CC672" s="214"/>
      <c r="CD672" s="214"/>
      <c r="CE672" s="215"/>
    </row>
    <row r="673" spans="1:83" s="177" customFormat="1" ht="27" customHeight="1" thickTop="1" thickBot="1" x14ac:dyDescent="0.25">
      <c r="A673" s="191"/>
      <c r="B673" s="173" t="str">
        <f t="shared" si="32"/>
        <v/>
      </c>
      <c r="C673" s="304" t="str">
        <f>IF(D673="","",(VLOOKUP(D673,Lookups!$B$4:$C$2561,2,FALSE)))</f>
        <v/>
      </c>
      <c r="D673" s="366"/>
      <c r="E673" s="173"/>
      <c r="F673" s="199"/>
      <c r="G673" s="173"/>
      <c r="H673" s="199"/>
      <c r="I673" s="173"/>
      <c r="J673" s="200" t="str">
        <f t="shared" si="30"/>
        <v/>
      </c>
      <c r="K673" s="173"/>
      <c r="L673" s="173"/>
      <c r="M673" s="173"/>
      <c r="N673" s="173"/>
      <c r="O673" s="173"/>
      <c r="P673" s="173"/>
      <c r="Q673" s="199"/>
      <c r="R673" s="199"/>
      <c r="S673" s="173"/>
      <c r="T673" s="121"/>
      <c r="U673" s="173"/>
      <c r="V673" s="121"/>
      <c r="W673" s="121"/>
      <c r="X673" s="121"/>
      <c r="Y673" s="121"/>
      <c r="Z673" s="121"/>
      <c r="AA673" s="121"/>
      <c r="AB673" s="173"/>
      <c r="AC673" s="173"/>
      <c r="AD673" s="173"/>
      <c r="AE673" s="200" t="str">
        <f>IF(AD673="","",(VLOOKUP(AD673,#REF!,2,FALSE)))</f>
        <v/>
      </c>
      <c r="AF673" s="173"/>
      <c r="AG673" s="173"/>
      <c r="AH673" s="173"/>
      <c r="AI673" s="202"/>
      <c r="AJ673" s="201"/>
      <c r="AK673" s="201"/>
      <c r="AL673" s="201"/>
      <c r="AM673" s="203"/>
      <c r="AN673" s="203"/>
      <c r="AO673" s="203"/>
      <c r="AP673" s="201"/>
      <c r="AQ673" s="201"/>
      <c r="AR673" s="201"/>
      <c r="AS673" s="201"/>
      <c r="AT673" s="201"/>
      <c r="AU673" s="204"/>
      <c r="AV673" s="201"/>
      <c r="AW673" s="121"/>
      <c r="AX673" s="200" t="str">
        <f t="shared" si="31"/>
        <v/>
      </c>
      <c r="AY673" s="201"/>
      <c r="AZ673" s="201"/>
      <c r="BA673" s="201"/>
      <c r="BB673" s="201"/>
      <c r="BC673" s="204"/>
      <c r="BD673" s="208"/>
      <c r="BE673" s="201"/>
      <c r="BF673" s="201"/>
      <c r="BG673" s="201"/>
      <c r="BH673" s="204"/>
      <c r="BI673" s="201"/>
      <c r="BJ673" s="201"/>
      <c r="BK673" s="201"/>
      <c r="BL673" s="201"/>
      <c r="BM673" s="205"/>
      <c r="BN673" s="201"/>
      <c r="BO673" s="199"/>
      <c r="BP673" s="201"/>
      <c r="BQ673" s="199"/>
      <c r="BR673" s="199"/>
      <c r="BS673" s="199"/>
      <c r="BT673" s="199"/>
      <c r="BU673" s="199"/>
      <c r="BV673" s="199"/>
      <c r="BW673" s="199"/>
      <c r="BX673" s="201"/>
      <c r="CB673" s="214"/>
      <c r="CC673" s="214"/>
      <c r="CD673" s="214"/>
      <c r="CE673" s="215"/>
    </row>
    <row r="674" spans="1:83" s="177" customFormat="1" ht="27" customHeight="1" thickTop="1" thickBot="1" x14ac:dyDescent="0.25">
      <c r="A674" s="191"/>
      <c r="B674" s="173" t="str">
        <f t="shared" si="32"/>
        <v/>
      </c>
      <c r="C674" s="304" t="str">
        <f>IF(D674="","",(VLOOKUP(D674,Lookups!$B$4:$C$2561,2,FALSE)))</f>
        <v/>
      </c>
      <c r="D674" s="366"/>
      <c r="E674" s="173"/>
      <c r="F674" s="199"/>
      <c r="G674" s="173"/>
      <c r="H674" s="199"/>
      <c r="I674" s="173"/>
      <c r="J674" s="200" t="str">
        <f t="shared" si="30"/>
        <v/>
      </c>
      <c r="K674" s="173"/>
      <c r="L674" s="173"/>
      <c r="M674" s="173"/>
      <c r="N674" s="173"/>
      <c r="O674" s="173"/>
      <c r="P674" s="173"/>
      <c r="Q674" s="199"/>
      <c r="R674" s="199"/>
      <c r="S674" s="173"/>
      <c r="T674" s="121"/>
      <c r="U674" s="173"/>
      <c r="V674" s="121"/>
      <c r="W674" s="121"/>
      <c r="X674" s="121"/>
      <c r="Y674" s="121"/>
      <c r="Z674" s="121"/>
      <c r="AA674" s="121"/>
      <c r="AB674" s="173"/>
      <c r="AC674" s="173"/>
      <c r="AD674" s="173"/>
      <c r="AE674" s="200" t="str">
        <f>IF(AD674="","",(VLOOKUP(AD674,#REF!,2,FALSE)))</f>
        <v/>
      </c>
      <c r="AF674" s="173"/>
      <c r="AG674" s="173"/>
      <c r="AH674" s="173"/>
      <c r="AI674" s="202"/>
      <c r="AJ674" s="201"/>
      <c r="AK674" s="201"/>
      <c r="AL674" s="201"/>
      <c r="AM674" s="203"/>
      <c r="AN674" s="203"/>
      <c r="AO674" s="203"/>
      <c r="AP674" s="201"/>
      <c r="AQ674" s="201"/>
      <c r="AR674" s="201"/>
      <c r="AS674" s="201"/>
      <c r="AT674" s="201"/>
      <c r="AU674" s="204"/>
      <c r="AV674" s="201"/>
      <c r="AW674" s="121"/>
      <c r="AX674" s="200" t="str">
        <f t="shared" si="31"/>
        <v/>
      </c>
      <c r="AY674" s="201"/>
      <c r="AZ674" s="201"/>
      <c r="BA674" s="201"/>
      <c r="BB674" s="201"/>
      <c r="BC674" s="204"/>
      <c r="BD674" s="208"/>
      <c r="BE674" s="201"/>
      <c r="BF674" s="201"/>
      <c r="BG674" s="201"/>
      <c r="BH674" s="204"/>
      <c r="BI674" s="201"/>
      <c r="BJ674" s="201"/>
      <c r="BK674" s="201"/>
      <c r="BL674" s="201"/>
      <c r="BM674" s="205"/>
      <c r="BN674" s="201"/>
      <c r="BO674" s="199"/>
      <c r="BP674" s="201"/>
      <c r="BQ674" s="199"/>
      <c r="BR674" s="199"/>
      <c r="BS674" s="199"/>
      <c r="BT674" s="199"/>
      <c r="BU674" s="199"/>
      <c r="BV674" s="199"/>
      <c r="BW674" s="199"/>
      <c r="BX674" s="201"/>
      <c r="CB674" s="214"/>
      <c r="CC674" s="214"/>
      <c r="CD674" s="214"/>
      <c r="CE674" s="215"/>
    </row>
    <row r="675" spans="1:83" s="177" customFormat="1" ht="27" customHeight="1" thickTop="1" thickBot="1" x14ac:dyDescent="0.25">
      <c r="A675" s="191"/>
      <c r="B675" s="173" t="str">
        <f t="shared" si="32"/>
        <v/>
      </c>
      <c r="C675" s="304" t="str">
        <f>IF(D675="","",(VLOOKUP(D675,Lookups!$B$4:$C$2561,2,FALSE)))</f>
        <v/>
      </c>
      <c r="D675" s="366"/>
      <c r="E675" s="173"/>
      <c r="F675" s="199"/>
      <c r="G675" s="173"/>
      <c r="H675" s="199"/>
      <c r="I675" s="173"/>
      <c r="J675" s="200" t="str">
        <f t="shared" si="30"/>
        <v/>
      </c>
      <c r="K675" s="173"/>
      <c r="L675" s="173"/>
      <c r="M675" s="173"/>
      <c r="N675" s="173"/>
      <c r="O675" s="173"/>
      <c r="P675" s="173"/>
      <c r="Q675" s="199"/>
      <c r="R675" s="199"/>
      <c r="S675" s="173"/>
      <c r="T675" s="121"/>
      <c r="U675" s="173"/>
      <c r="V675" s="121"/>
      <c r="W675" s="121"/>
      <c r="X675" s="121"/>
      <c r="Y675" s="121"/>
      <c r="Z675" s="121"/>
      <c r="AA675" s="121"/>
      <c r="AB675" s="173"/>
      <c r="AC675" s="173"/>
      <c r="AD675" s="173"/>
      <c r="AE675" s="200" t="str">
        <f>IF(AD675="","",(VLOOKUP(AD675,#REF!,2,FALSE)))</f>
        <v/>
      </c>
      <c r="AF675" s="173"/>
      <c r="AG675" s="173"/>
      <c r="AH675" s="173"/>
      <c r="AI675" s="202"/>
      <c r="AJ675" s="201"/>
      <c r="AK675" s="201"/>
      <c r="AL675" s="201"/>
      <c r="AM675" s="203"/>
      <c r="AN675" s="203"/>
      <c r="AO675" s="203"/>
      <c r="AP675" s="201"/>
      <c r="AQ675" s="201"/>
      <c r="AR675" s="201"/>
      <c r="AS675" s="201"/>
      <c r="AT675" s="201"/>
      <c r="AU675" s="204"/>
      <c r="AV675" s="201"/>
      <c r="AW675" s="121"/>
      <c r="AX675" s="200" t="str">
        <f t="shared" si="31"/>
        <v/>
      </c>
      <c r="AY675" s="201"/>
      <c r="AZ675" s="201"/>
      <c r="BA675" s="201"/>
      <c r="BB675" s="201"/>
      <c r="BC675" s="204"/>
      <c r="BD675" s="208"/>
      <c r="BE675" s="201"/>
      <c r="BF675" s="201"/>
      <c r="BG675" s="201"/>
      <c r="BH675" s="204"/>
      <c r="BI675" s="201"/>
      <c r="BJ675" s="201"/>
      <c r="BK675" s="201"/>
      <c r="BL675" s="201"/>
      <c r="BM675" s="205"/>
      <c r="BN675" s="201"/>
      <c r="BO675" s="199"/>
      <c r="BP675" s="201"/>
      <c r="BQ675" s="199"/>
      <c r="BR675" s="199"/>
      <c r="BS675" s="199"/>
      <c r="BT675" s="199"/>
      <c r="BU675" s="199"/>
      <c r="BV675" s="199"/>
      <c r="BW675" s="199"/>
      <c r="BX675" s="201"/>
      <c r="CB675" s="214"/>
      <c r="CC675" s="214"/>
      <c r="CD675" s="214"/>
      <c r="CE675" s="215"/>
    </row>
    <row r="676" spans="1:83" s="177" customFormat="1" ht="27" customHeight="1" thickTop="1" thickBot="1" x14ac:dyDescent="0.25">
      <c r="A676" s="191"/>
      <c r="B676" s="173" t="str">
        <f t="shared" si="32"/>
        <v/>
      </c>
      <c r="C676" s="304" t="str">
        <f>IF(D676="","",(VLOOKUP(D676,Lookups!$B$4:$C$2561,2,FALSE)))</f>
        <v/>
      </c>
      <c r="D676" s="366"/>
      <c r="E676" s="173"/>
      <c r="F676" s="199"/>
      <c r="G676" s="173"/>
      <c r="H676" s="199"/>
      <c r="I676" s="173"/>
      <c r="J676" s="200" t="str">
        <f t="shared" si="30"/>
        <v/>
      </c>
      <c r="K676" s="173"/>
      <c r="L676" s="173"/>
      <c r="M676" s="173"/>
      <c r="N676" s="173"/>
      <c r="O676" s="173"/>
      <c r="P676" s="173"/>
      <c r="Q676" s="199"/>
      <c r="R676" s="199"/>
      <c r="S676" s="173"/>
      <c r="T676" s="121"/>
      <c r="U676" s="173"/>
      <c r="V676" s="121"/>
      <c r="W676" s="121"/>
      <c r="X676" s="121"/>
      <c r="Y676" s="121"/>
      <c r="Z676" s="121"/>
      <c r="AA676" s="121"/>
      <c r="AB676" s="173"/>
      <c r="AC676" s="173"/>
      <c r="AD676" s="173"/>
      <c r="AE676" s="200" t="str">
        <f>IF(AD676="","",(VLOOKUP(AD676,#REF!,2,FALSE)))</f>
        <v/>
      </c>
      <c r="AF676" s="173"/>
      <c r="AG676" s="173"/>
      <c r="AH676" s="173"/>
      <c r="AI676" s="202"/>
      <c r="AJ676" s="201"/>
      <c r="AK676" s="201"/>
      <c r="AL676" s="201"/>
      <c r="AM676" s="203"/>
      <c r="AN676" s="203"/>
      <c r="AO676" s="203"/>
      <c r="AP676" s="201"/>
      <c r="AQ676" s="201"/>
      <c r="AR676" s="201"/>
      <c r="AS676" s="201"/>
      <c r="AT676" s="201"/>
      <c r="AU676" s="204"/>
      <c r="AV676" s="201"/>
      <c r="AW676" s="121"/>
      <c r="AX676" s="200" t="str">
        <f t="shared" si="31"/>
        <v/>
      </c>
      <c r="AY676" s="201"/>
      <c r="AZ676" s="201"/>
      <c r="BA676" s="201"/>
      <c r="BB676" s="201"/>
      <c r="BC676" s="204"/>
      <c r="BD676" s="208"/>
      <c r="BE676" s="201"/>
      <c r="BF676" s="201"/>
      <c r="BG676" s="201"/>
      <c r="BH676" s="204"/>
      <c r="BI676" s="201"/>
      <c r="BJ676" s="201"/>
      <c r="BK676" s="201"/>
      <c r="BL676" s="201"/>
      <c r="BM676" s="205"/>
      <c r="BN676" s="201"/>
      <c r="BO676" s="199"/>
      <c r="BP676" s="201"/>
      <c r="BQ676" s="199"/>
      <c r="BR676" s="199"/>
      <c r="BS676" s="199"/>
      <c r="BT676" s="199"/>
      <c r="BU676" s="199"/>
      <c r="BV676" s="199"/>
      <c r="BW676" s="199"/>
      <c r="BX676" s="201"/>
      <c r="CB676" s="214"/>
      <c r="CC676" s="214"/>
      <c r="CD676" s="214"/>
      <c r="CE676" s="215"/>
    </row>
    <row r="677" spans="1:83" s="177" customFormat="1" ht="27" customHeight="1" thickTop="1" thickBot="1" x14ac:dyDescent="0.25">
      <c r="A677" s="191"/>
      <c r="B677" s="173" t="str">
        <f t="shared" si="32"/>
        <v/>
      </c>
      <c r="C677" s="304" t="str">
        <f>IF(D677="","",(VLOOKUP(D677,Lookups!$B$4:$C$2561,2,FALSE)))</f>
        <v/>
      </c>
      <c r="D677" s="366"/>
      <c r="E677" s="173"/>
      <c r="F677" s="199"/>
      <c r="G677" s="173"/>
      <c r="H677" s="199"/>
      <c r="I677" s="173"/>
      <c r="J677" s="200" t="str">
        <f t="shared" si="30"/>
        <v/>
      </c>
      <c r="K677" s="173"/>
      <c r="L677" s="173"/>
      <c r="M677" s="173"/>
      <c r="N677" s="173"/>
      <c r="O677" s="173"/>
      <c r="P677" s="173"/>
      <c r="Q677" s="199"/>
      <c r="R677" s="199"/>
      <c r="S677" s="173"/>
      <c r="T677" s="121"/>
      <c r="U677" s="173"/>
      <c r="V677" s="121"/>
      <c r="W677" s="121"/>
      <c r="X677" s="121"/>
      <c r="Y677" s="121"/>
      <c r="Z677" s="121"/>
      <c r="AA677" s="121"/>
      <c r="AB677" s="173"/>
      <c r="AC677" s="173"/>
      <c r="AD677" s="173"/>
      <c r="AE677" s="200" t="str">
        <f>IF(AD677="","",(VLOOKUP(AD677,#REF!,2,FALSE)))</f>
        <v/>
      </c>
      <c r="AF677" s="173"/>
      <c r="AG677" s="173"/>
      <c r="AH677" s="173"/>
      <c r="AI677" s="202"/>
      <c r="AJ677" s="201"/>
      <c r="AK677" s="201"/>
      <c r="AL677" s="201"/>
      <c r="AM677" s="203"/>
      <c r="AN677" s="203"/>
      <c r="AO677" s="203"/>
      <c r="AP677" s="201"/>
      <c r="AQ677" s="201"/>
      <c r="AR677" s="201"/>
      <c r="AS677" s="201"/>
      <c r="AT677" s="201"/>
      <c r="AU677" s="204"/>
      <c r="AV677" s="201"/>
      <c r="AW677" s="121"/>
      <c r="AX677" s="200" t="str">
        <f t="shared" si="31"/>
        <v/>
      </c>
      <c r="AY677" s="201"/>
      <c r="AZ677" s="201"/>
      <c r="BA677" s="201"/>
      <c r="BB677" s="201"/>
      <c r="BC677" s="204"/>
      <c r="BD677" s="208"/>
      <c r="BE677" s="201"/>
      <c r="BF677" s="201"/>
      <c r="BG677" s="201"/>
      <c r="BH677" s="204"/>
      <c r="BI677" s="201"/>
      <c r="BJ677" s="201"/>
      <c r="BK677" s="201"/>
      <c r="BL677" s="201"/>
      <c r="BM677" s="205"/>
      <c r="BN677" s="201"/>
      <c r="BO677" s="199"/>
      <c r="BP677" s="201"/>
      <c r="BQ677" s="199"/>
      <c r="BR677" s="199"/>
      <c r="BS677" s="199"/>
      <c r="BT677" s="199"/>
      <c r="BU677" s="199"/>
      <c r="BV677" s="199"/>
      <c r="BW677" s="199"/>
      <c r="BX677" s="201"/>
      <c r="CB677" s="214"/>
      <c r="CC677" s="214"/>
      <c r="CD677" s="214"/>
      <c r="CE677" s="215"/>
    </row>
    <row r="678" spans="1:83" s="177" customFormat="1" ht="27" customHeight="1" thickTop="1" thickBot="1" x14ac:dyDescent="0.25">
      <c r="A678" s="191"/>
      <c r="B678" s="173" t="str">
        <f t="shared" si="32"/>
        <v/>
      </c>
      <c r="C678" s="304" t="str">
        <f>IF(D678="","",(VLOOKUP(D678,Lookups!$B$4:$C$2561,2,FALSE)))</f>
        <v/>
      </c>
      <c r="D678" s="366"/>
      <c r="E678" s="173"/>
      <c r="F678" s="199"/>
      <c r="G678" s="173"/>
      <c r="H678" s="199"/>
      <c r="I678" s="173"/>
      <c r="J678" s="200" t="str">
        <f t="shared" si="30"/>
        <v/>
      </c>
      <c r="K678" s="173"/>
      <c r="L678" s="173"/>
      <c r="M678" s="173"/>
      <c r="N678" s="173"/>
      <c r="O678" s="173"/>
      <c r="P678" s="173"/>
      <c r="Q678" s="199"/>
      <c r="R678" s="199"/>
      <c r="S678" s="173"/>
      <c r="T678" s="121"/>
      <c r="U678" s="173"/>
      <c r="V678" s="121"/>
      <c r="W678" s="121"/>
      <c r="X678" s="121"/>
      <c r="Y678" s="121"/>
      <c r="Z678" s="121"/>
      <c r="AA678" s="121"/>
      <c r="AB678" s="173"/>
      <c r="AC678" s="173"/>
      <c r="AD678" s="173"/>
      <c r="AE678" s="200" t="str">
        <f>IF(AD678="","",(VLOOKUP(AD678,#REF!,2,FALSE)))</f>
        <v/>
      </c>
      <c r="AF678" s="173"/>
      <c r="AG678" s="173"/>
      <c r="AH678" s="173"/>
      <c r="AI678" s="202"/>
      <c r="AJ678" s="201"/>
      <c r="AK678" s="201"/>
      <c r="AL678" s="201"/>
      <c r="AM678" s="203"/>
      <c r="AN678" s="203"/>
      <c r="AO678" s="203"/>
      <c r="AP678" s="201"/>
      <c r="AQ678" s="201"/>
      <c r="AR678" s="201"/>
      <c r="AS678" s="201"/>
      <c r="AT678" s="201"/>
      <c r="AU678" s="204"/>
      <c r="AV678" s="201"/>
      <c r="AW678" s="121"/>
      <c r="AX678" s="200" t="str">
        <f t="shared" si="31"/>
        <v/>
      </c>
      <c r="AY678" s="201"/>
      <c r="AZ678" s="201"/>
      <c r="BA678" s="201"/>
      <c r="BB678" s="201"/>
      <c r="BC678" s="204"/>
      <c r="BD678" s="208"/>
      <c r="BE678" s="201"/>
      <c r="BF678" s="201"/>
      <c r="BG678" s="201"/>
      <c r="BH678" s="204"/>
      <c r="BI678" s="201"/>
      <c r="BJ678" s="201"/>
      <c r="BK678" s="201"/>
      <c r="BL678" s="201"/>
      <c r="BM678" s="205"/>
      <c r="BN678" s="201"/>
      <c r="BO678" s="199"/>
      <c r="BP678" s="201"/>
      <c r="BQ678" s="199"/>
      <c r="BR678" s="199"/>
      <c r="BS678" s="199"/>
      <c r="BT678" s="199"/>
      <c r="BU678" s="199"/>
      <c r="BV678" s="199"/>
      <c r="BW678" s="199"/>
      <c r="BX678" s="201"/>
      <c r="CB678" s="214"/>
      <c r="CC678" s="214"/>
      <c r="CD678" s="214"/>
      <c r="CE678" s="215"/>
    </row>
    <row r="679" spans="1:83" s="177" customFormat="1" ht="27" customHeight="1" thickTop="1" thickBot="1" x14ac:dyDescent="0.25">
      <c r="A679" s="191"/>
      <c r="B679" s="173" t="str">
        <f t="shared" si="32"/>
        <v/>
      </c>
      <c r="C679" s="304" t="str">
        <f>IF(D679="","",(VLOOKUP(D679,Lookups!$B$4:$C$2561,2,FALSE)))</f>
        <v/>
      </c>
      <c r="D679" s="366"/>
      <c r="E679" s="173"/>
      <c r="F679" s="199"/>
      <c r="G679" s="173"/>
      <c r="H679" s="199"/>
      <c r="I679" s="173"/>
      <c r="J679" s="200" t="str">
        <f t="shared" si="30"/>
        <v/>
      </c>
      <c r="K679" s="173"/>
      <c r="L679" s="173"/>
      <c r="M679" s="173"/>
      <c r="N679" s="173"/>
      <c r="O679" s="173"/>
      <c r="P679" s="173"/>
      <c r="Q679" s="199"/>
      <c r="R679" s="199"/>
      <c r="S679" s="173"/>
      <c r="T679" s="121"/>
      <c r="U679" s="173"/>
      <c r="V679" s="121"/>
      <c r="W679" s="121"/>
      <c r="X679" s="121"/>
      <c r="Y679" s="121"/>
      <c r="Z679" s="121"/>
      <c r="AA679" s="121"/>
      <c r="AB679" s="173"/>
      <c r="AC679" s="173"/>
      <c r="AD679" s="173"/>
      <c r="AE679" s="200" t="str">
        <f>IF(AD679="","",(VLOOKUP(AD679,#REF!,2,FALSE)))</f>
        <v/>
      </c>
      <c r="AF679" s="173"/>
      <c r="AG679" s="173"/>
      <c r="AH679" s="173"/>
      <c r="AI679" s="202"/>
      <c r="AJ679" s="201"/>
      <c r="AK679" s="201"/>
      <c r="AL679" s="201"/>
      <c r="AM679" s="203"/>
      <c r="AN679" s="203"/>
      <c r="AO679" s="203"/>
      <c r="AP679" s="201"/>
      <c r="AQ679" s="201"/>
      <c r="AR679" s="201"/>
      <c r="AS679" s="201"/>
      <c r="AT679" s="201"/>
      <c r="AU679" s="204"/>
      <c r="AV679" s="201"/>
      <c r="AW679" s="121"/>
      <c r="AX679" s="200" t="str">
        <f t="shared" si="31"/>
        <v/>
      </c>
      <c r="AY679" s="201"/>
      <c r="AZ679" s="201"/>
      <c r="BA679" s="201"/>
      <c r="BB679" s="201"/>
      <c r="BC679" s="204"/>
      <c r="BD679" s="208"/>
      <c r="BE679" s="201"/>
      <c r="BF679" s="201"/>
      <c r="BG679" s="201"/>
      <c r="BH679" s="204"/>
      <c r="BI679" s="201"/>
      <c r="BJ679" s="201"/>
      <c r="BK679" s="201"/>
      <c r="BL679" s="201"/>
      <c r="BM679" s="205"/>
      <c r="BN679" s="201"/>
      <c r="BO679" s="199"/>
      <c r="BP679" s="201"/>
      <c r="BQ679" s="199"/>
      <c r="BR679" s="199"/>
      <c r="BS679" s="199"/>
      <c r="BT679" s="199"/>
      <c r="BU679" s="199"/>
      <c r="BV679" s="199"/>
      <c r="BW679" s="199"/>
      <c r="BX679" s="201"/>
      <c r="CB679" s="214"/>
      <c r="CC679" s="214"/>
      <c r="CD679" s="214"/>
      <c r="CE679" s="215"/>
    </row>
    <row r="680" spans="1:83" s="177" customFormat="1" ht="27" customHeight="1" thickTop="1" thickBot="1" x14ac:dyDescent="0.25">
      <c r="A680" s="191"/>
      <c r="B680" s="173" t="str">
        <f t="shared" si="32"/>
        <v/>
      </c>
      <c r="C680" s="304" t="str">
        <f>IF(D680="","",(VLOOKUP(D680,Lookups!$B$4:$C$2561,2,FALSE)))</f>
        <v/>
      </c>
      <c r="D680" s="366"/>
      <c r="E680" s="173"/>
      <c r="F680" s="199"/>
      <c r="G680" s="173"/>
      <c r="H680" s="199"/>
      <c r="I680" s="173"/>
      <c r="J680" s="200" t="str">
        <f t="shared" si="30"/>
        <v/>
      </c>
      <c r="K680" s="173"/>
      <c r="L680" s="173"/>
      <c r="M680" s="173"/>
      <c r="N680" s="173"/>
      <c r="O680" s="173"/>
      <c r="P680" s="173"/>
      <c r="Q680" s="199"/>
      <c r="R680" s="199"/>
      <c r="S680" s="173"/>
      <c r="T680" s="121"/>
      <c r="U680" s="173"/>
      <c r="V680" s="121"/>
      <c r="W680" s="121"/>
      <c r="X680" s="121"/>
      <c r="Y680" s="121"/>
      <c r="Z680" s="121"/>
      <c r="AA680" s="121"/>
      <c r="AB680" s="173"/>
      <c r="AC680" s="173"/>
      <c r="AD680" s="173"/>
      <c r="AE680" s="200" t="str">
        <f>IF(AD680="","",(VLOOKUP(AD680,#REF!,2,FALSE)))</f>
        <v/>
      </c>
      <c r="AF680" s="173"/>
      <c r="AG680" s="173"/>
      <c r="AH680" s="173"/>
      <c r="AI680" s="202"/>
      <c r="AJ680" s="201"/>
      <c r="AK680" s="201"/>
      <c r="AL680" s="201"/>
      <c r="AM680" s="203"/>
      <c r="AN680" s="203"/>
      <c r="AO680" s="203"/>
      <c r="AP680" s="201"/>
      <c r="AQ680" s="201"/>
      <c r="AR680" s="201"/>
      <c r="AS680" s="201"/>
      <c r="AT680" s="201"/>
      <c r="AU680" s="204"/>
      <c r="AV680" s="201"/>
      <c r="AW680" s="121"/>
      <c r="AX680" s="200" t="str">
        <f t="shared" si="31"/>
        <v/>
      </c>
      <c r="AY680" s="201"/>
      <c r="AZ680" s="201"/>
      <c r="BA680" s="201"/>
      <c r="BB680" s="201"/>
      <c r="BC680" s="204"/>
      <c r="BD680" s="208"/>
      <c r="BE680" s="201"/>
      <c r="BF680" s="201"/>
      <c r="BG680" s="201"/>
      <c r="BH680" s="204"/>
      <c r="BI680" s="201"/>
      <c r="BJ680" s="201"/>
      <c r="BK680" s="201"/>
      <c r="BL680" s="201"/>
      <c r="BM680" s="205"/>
      <c r="BN680" s="201"/>
      <c r="BO680" s="199"/>
      <c r="BP680" s="201"/>
      <c r="BQ680" s="199"/>
      <c r="BR680" s="199"/>
      <c r="BS680" s="199"/>
      <c r="BT680" s="199"/>
      <c r="BU680" s="199"/>
      <c r="BV680" s="199"/>
      <c r="BW680" s="199"/>
      <c r="BX680" s="201"/>
      <c r="CB680" s="214"/>
      <c r="CC680" s="214"/>
      <c r="CD680" s="214"/>
      <c r="CE680" s="215"/>
    </row>
    <row r="681" spans="1:83" s="177" customFormat="1" ht="27" customHeight="1" thickTop="1" thickBot="1" x14ac:dyDescent="0.25">
      <c r="A681" s="191"/>
      <c r="B681" s="173" t="str">
        <f t="shared" si="32"/>
        <v/>
      </c>
      <c r="C681" s="304" t="str">
        <f>IF(D681="","",(VLOOKUP(D681,Lookups!$B$4:$C$2561,2,FALSE)))</f>
        <v/>
      </c>
      <c r="D681" s="366"/>
      <c r="E681" s="173"/>
      <c r="F681" s="199"/>
      <c r="G681" s="173"/>
      <c r="H681" s="199"/>
      <c r="I681" s="173"/>
      <c r="J681" s="200" t="str">
        <f t="shared" si="30"/>
        <v/>
      </c>
      <c r="K681" s="173"/>
      <c r="L681" s="173"/>
      <c r="M681" s="173"/>
      <c r="N681" s="173"/>
      <c r="O681" s="173"/>
      <c r="P681" s="173"/>
      <c r="Q681" s="199"/>
      <c r="R681" s="199"/>
      <c r="S681" s="173"/>
      <c r="T681" s="121"/>
      <c r="U681" s="173"/>
      <c r="V681" s="121"/>
      <c r="W681" s="121"/>
      <c r="X681" s="121"/>
      <c r="Y681" s="121"/>
      <c r="Z681" s="121"/>
      <c r="AA681" s="121"/>
      <c r="AB681" s="173"/>
      <c r="AC681" s="173"/>
      <c r="AD681" s="173"/>
      <c r="AE681" s="200" t="str">
        <f>IF(AD681="","",(VLOOKUP(AD681,#REF!,2,FALSE)))</f>
        <v/>
      </c>
      <c r="AF681" s="173"/>
      <c r="AG681" s="173"/>
      <c r="AH681" s="173"/>
      <c r="AI681" s="202"/>
      <c r="AJ681" s="201"/>
      <c r="AK681" s="201"/>
      <c r="AL681" s="201"/>
      <c r="AM681" s="203"/>
      <c r="AN681" s="203"/>
      <c r="AO681" s="203"/>
      <c r="AP681" s="201"/>
      <c r="AQ681" s="201"/>
      <c r="AR681" s="201"/>
      <c r="AS681" s="201"/>
      <c r="AT681" s="201"/>
      <c r="AU681" s="204"/>
      <c r="AV681" s="201"/>
      <c r="AW681" s="121"/>
      <c r="AX681" s="200" t="str">
        <f t="shared" si="31"/>
        <v/>
      </c>
      <c r="AY681" s="201"/>
      <c r="AZ681" s="201"/>
      <c r="BA681" s="201"/>
      <c r="BB681" s="201"/>
      <c r="BC681" s="204"/>
      <c r="BD681" s="208"/>
      <c r="BE681" s="201"/>
      <c r="BF681" s="201"/>
      <c r="BG681" s="201"/>
      <c r="BH681" s="204"/>
      <c r="BI681" s="201"/>
      <c r="BJ681" s="201"/>
      <c r="BK681" s="201"/>
      <c r="BL681" s="201"/>
      <c r="BM681" s="205"/>
      <c r="BN681" s="201"/>
      <c r="BO681" s="199"/>
      <c r="BP681" s="201"/>
      <c r="BQ681" s="199"/>
      <c r="BR681" s="199"/>
      <c r="BS681" s="199"/>
      <c r="BT681" s="199"/>
      <c r="BU681" s="199"/>
      <c r="BV681" s="199"/>
      <c r="BW681" s="199"/>
      <c r="BX681" s="201"/>
      <c r="CB681" s="214"/>
      <c r="CC681" s="214"/>
      <c r="CD681" s="214"/>
      <c r="CE681" s="215"/>
    </row>
    <row r="682" spans="1:83" s="177" customFormat="1" ht="27" customHeight="1" thickTop="1" thickBot="1" x14ac:dyDescent="0.25">
      <c r="A682" s="191"/>
      <c r="B682" s="173" t="str">
        <f t="shared" si="32"/>
        <v/>
      </c>
      <c r="C682" s="304" t="str">
        <f>IF(D682="","",(VLOOKUP(D682,Lookups!$B$4:$C$2561,2,FALSE)))</f>
        <v/>
      </c>
      <c r="D682" s="366"/>
      <c r="E682" s="173"/>
      <c r="F682" s="199"/>
      <c r="G682" s="173"/>
      <c r="H682" s="199"/>
      <c r="I682" s="173"/>
      <c r="J682" s="200" t="str">
        <f t="shared" si="30"/>
        <v/>
      </c>
      <c r="K682" s="173"/>
      <c r="L682" s="173"/>
      <c r="M682" s="173"/>
      <c r="N682" s="173"/>
      <c r="O682" s="173"/>
      <c r="P682" s="173"/>
      <c r="Q682" s="199"/>
      <c r="R682" s="199"/>
      <c r="S682" s="173"/>
      <c r="T682" s="121"/>
      <c r="U682" s="173"/>
      <c r="V682" s="121"/>
      <c r="W682" s="121"/>
      <c r="X682" s="121"/>
      <c r="Y682" s="121"/>
      <c r="Z682" s="121"/>
      <c r="AA682" s="121"/>
      <c r="AB682" s="173"/>
      <c r="AC682" s="173"/>
      <c r="AD682" s="173"/>
      <c r="AE682" s="200" t="str">
        <f>IF(AD682="","",(VLOOKUP(AD682,#REF!,2,FALSE)))</f>
        <v/>
      </c>
      <c r="AF682" s="173"/>
      <c r="AG682" s="173"/>
      <c r="AH682" s="173"/>
      <c r="AI682" s="202"/>
      <c r="AJ682" s="201"/>
      <c r="AK682" s="201"/>
      <c r="AL682" s="201"/>
      <c r="AM682" s="203"/>
      <c r="AN682" s="203"/>
      <c r="AO682" s="203"/>
      <c r="AP682" s="201"/>
      <c r="AQ682" s="201"/>
      <c r="AR682" s="201"/>
      <c r="AS682" s="201"/>
      <c r="AT682" s="201"/>
      <c r="AU682" s="204"/>
      <c r="AV682" s="201"/>
      <c r="AW682" s="121"/>
      <c r="AX682" s="200" t="str">
        <f t="shared" si="31"/>
        <v/>
      </c>
      <c r="AY682" s="201"/>
      <c r="AZ682" s="201"/>
      <c r="BA682" s="201"/>
      <c r="BB682" s="201"/>
      <c r="BC682" s="204"/>
      <c r="BD682" s="208"/>
      <c r="BE682" s="201"/>
      <c r="BF682" s="201"/>
      <c r="BG682" s="201"/>
      <c r="BH682" s="204"/>
      <c r="BI682" s="201"/>
      <c r="BJ682" s="201"/>
      <c r="BK682" s="201"/>
      <c r="BL682" s="201"/>
      <c r="BM682" s="205"/>
      <c r="BN682" s="201"/>
      <c r="BO682" s="199"/>
      <c r="BP682" s="201"/>
      <c r="BQ682" s="199"/>
      <c r="BR682" s="199"/>
      <c r="BS682" s="199"/>
      <c r="BT682" s="199"/>
      <c r="BU682" s="199"/>
      <c r="BV682" s="199"/>
      <c r="BW682" s="199"/>
      <c r="BX682" s="201"/>
      <c r="CB682" s="214"/>
      <c r="CC682" s="214"/>
      <c r="CD682" s="214"/>
      <c r="CE682" s="215"/>
    </row>
    <row r="683" spans="1:83" s="177" customFormat="1" ht="27" customHeight="1" thickTop="1" thickBot="1" x14ac:dyDescent="0.25">
      <c r="A683" s="191"/>
      <c r="B683" s="173" t="str">
        <f t="shared" si="32"/>
        <v/>
      </c>
      <c r="C683" s="304" t="str">
        <f>IF(D683="","",(VLOOKUP(D683,Lookups!$B$4:$C$2561,2,FALSE)))</f>
        <v/>
      </c>
      <c r="D683" s="366"/>
      <c r="E683" s="173"/>
      <c r="F683" s="199"/>
      <c r="G683" s="173"/>
      <c r="H683" s="199"/>
      <c r="I683" s="173"/>
      <c r="J683" s="200" t="str">
        <f t="shared" si="30"/>
        <v/>
      </c>
      <c r="K683" s="173"/>
      <c r="L683" s="173"/>
      <c r="M683" s="173"/>
      <c r="N683" s="173"/>
      <c r="O683" s="173"/>
      <c r="P683" s="173"/>
      <c r="Q683" s="199"/>
      <c r="R683" s="199"/>
      <c r="S683" s="173"/>
      <c r="T683" s="121"/>
      <c r="U683" s="173"/>
      <c r="V683" s="121"/>
      <c r="W683" s="121"/>
      <c r="X683" s="121"/>
      <c r="Y683" s="121"/>
      <c r="Z683" s="121"/>
      <c r="AA683" s="121"/>
      <c r="AB683" s="173"/>
      <c r="AC683" s="173"/>
      <c r="AD683" s="173"/>
      <c r="AE683" s="200" t="str">
        <f>IF(AD683="","",(VLOOKUP(AD683,#REF!,2,FALSE)))</f>
        <v/>
      </c>
      <c r="AF683" s="173"/>
      <c r="AG683" s="173"/>
      <c r="AH683" s="173"/>
      <c r="AI683" s="202"/>
      <c r="AJ683" s="201"/>
      <c r="AK683" s="201"/>
      <c r="AL683" s="201"/>
      <c r="AM683" s="203"/>
      <c r="AN683" s="203"/>
      <c r="AO683" s="203"/>
      <c r="AP683" s="201"/>
      <c r="AQ683" s="201"/>
      <c r="AR683" s="201"/>
      <c r="AS683" s="201"/>
      <c r="AT683" s="201"/>
      <c r="AU683" s="204"/>
      <c r="AV683" s="201"/>
      <c r="AW683" s="121"/>
      <c r="AX683" s="200" t="str">
        <f t="shared" si="31"/>
        <v/>
      </c>
      <c r="AY683" s="201"/>
      <c r="AZ683" s="201"/>
      <c r="BA683" s="201"/>
      <c r="BB683" s="201"/>
      <c r="BC683" s="204"/>
      <c r="BD683" s="208"/>
      <c r="BE683" s="201"/>
      <c r="BF683" s="201"/>
      <c r="BG683" s="201"/>
      <c r="BH683" s="204"/>
      <c r="BI683" s="201"/>
      <c r="BJ683" s="201"/>
      <c r="BK683" s="201"/>
      <c r="BL683" s="201"/>
      <c r="BM683" s="205"/>
      <c r="BN683" s="201"/>
      <c r="BO683" s="199"/>
      <c r="BP683" s="201"/>
      <c r="BQ683" s="199"/>
      <c r="BR683" s="199"/>
      <c r="BS683" s="199"/>
      <c r="BT683" s="199"/>
      <c r="BU683" s="199"/>
      <c r="BV683" s="199"/>
      <c r="BW683" s="199"/>
      <c r="BX683" s="201"/>
      <c r="CB683" s="214"/>
      <c r="CC683" s="214"/>
      <c r="CD683" s="214"/>
      <c r="CE683" s="215"/>
    </row>
    <row r="684" spans="1:83" s="177" customFormat="1" ht="27" customHeight="1" thickTop="1" thickBot="1" x14ac:dyDescent="0.25">
      <c r="A684" s="191"/>
      <c r="B684" s="173" t="str">
        <f t="shared" si="32"/>
        <v/>
      </c>
      <c r="C684" s="304" t="str">
        <f>IF(D684="","",(VLOOKUP(D684,Lookups!$B$4:$C$2561,2,FALSE)))</f>
        <v/>
      </c>
      <c r="D684" s="366"/>
      <c r="E684" s="173"/>
      <c r="F684" s="199"/>
      <c r="G684" s="173"/>
      <c r="H684" s="199"/>
      <c r="I684" s="173"/>
      <c r="J684" s="200" t="str">
        <f t="shared" si="30"/>
        <v/>
      </c>
      <c r="K684" s="173"/>
      <c r="L684" s="173"/>
      <c r="M684" s="173"/>
      <c r="N684" s="173"/>
      <c r="O684" s="173"/>
      <c r="P684" s="173"/>
      <c r="Q684" s="199"/>
      <c r="R684" s="199"/>
      <c r="S684" s="173"/>
      <c r="T684" s="121"/>
      <c r="U684" s="173"/>
      <c r="V684" s="121"/>
      <c r="W684" s="121"/>
      <c r="X684" s="121"/>
      <c r="Y684" s="121"/>
      <c r="Z684" s="121"/>
      <c r="AA684" s="121"/>
      <c r="AB684" s="173"/>
      <c r="AC684" s="173"/>
      <c r="AD684" s="173"/>
      <c r="AE684" s="200" t="str">
        <f>IF(AD684="","",(VLOOKUP(AD684,#REF!,2,FALSE)))</f>
        <v/>
      </c>
      <c r="AF684" s="173"/>
      <c r="AG684" s="173"/>
      <c r="AH684" s="173"/>
      <c r="AI684" s="202"/>
      <c r="AJ684" s="201"/>
      <c r="AK684" s="201"/>
      <c r="AL684" s="201"/>
      <c r="AM684" s="203"/>
      <c r="AN684" s="203"/>
      <c r="AO684" s="203"/>
      <c r="AP684" s="201"/>
      <c r="AQ684" s="201"/>
      <c r="AR684" s="201"/>
      <c r="AS684" s="201"/>
      <c r="AT684" s="201"/>
      <c r="AU684" s="204"/>
      <c r="AV684" s="201"/>
      <c r="AW684" s="121"/>
      <c r="AX684" s="200" t="str">
        <f t="shared" si="31"/>
        <v/>
      </c>
      <c r="AY684" s="201"/>
      <c r="AZ684" s="201"/>
      <c r="BA684" s="201"/>
      <c r="BB684" s="201"/>
      <c r="BC684" s="204"/>
      <c r="BD684" s="208"/>
      <c r="BE684" s="201"/>
      <c r="BF684" s="201"/>
      <c r="BG684" s="201"/>
      <c r="BH684" s="204"/>
      <c r="BI684" s="201"/>
      <c r="BJ684" s="201"/>
      <c r="BK684" s="201"/>
      <c r="BL684" s="201"/>
      <c r="BM684" s="205"/>
      <c r="BN684" s="201"/>
      <c r="BO684" s="199"/>
      <c r="BP684" s="201"/>
      <c r="BQ684" s="199"/>
      <c r="BR684" s="199"/>
      <c r="BS684" s="199"/>
      <c r="BT684" s="199"/>
      <c r="BU684" s="199"/>
      <c r="BV684" s="199"/>
      <c r="BW684" s="199"/>
      <c r="BX684" s="201"/>
      <c r="CB684" s="214"/>
      <c r="CC684" s="214"/>
      <c r="CD684" s="214"/>
      <c r="CE684" s="215"/>
    </row>
    <row r="685" spans="1:83" s="177" customFormat="1" ht="27" customHeight="1" thickTop="1" thickBot="1" x14ac:dyDescent="0.25">
      <c r="A685" s="191"/>
      <c r="B685" s="173" t="str">
        <f t="shared" si="32"/>
        <v/>
      </c>
      <c r="C685" s="304" t="str">
        <f>IF(D685="","",(VLOOKUP(D685,Lookups!$B$4:$C$2561,2,FALSE)))</f>
        <v/>
      </c>
      <c r="D685" s="366"/>
      <c r="E685" s="173"/>
      <c r="F685" s="199"/>
      <c r="G685" s="173"/>
      <c r="H685" s="199"/>
      <c r="I685" s="173"/>
      <c r="J685" s="200" t="str">
        <f t="shared" si="30"/>
        <v/>
      </c>
      <c r="K685" s="173"/>
      <c r="L685" s="173"/>
      <c r="M685" s="173"/>
      <c r="N685" s="173"/>
      <c r="O685" s="173"/>
      <c r="P685" s="173"/>
      <c r="Q685" s="199"/>
      <c r="R685" s="199"/>
      <c r="S685" s="173"/>
      <c r="T685" s="121"/>
      <c r="U685" s="173"/>
      <c r="V685" s="121"/>
      <c r="W685" s="121"/>
      <c r="X685" s="121"/>
      <c r="Y685" s="121"/>
      <c r="Z685" s="121"/>
      <c r="AA685" s="121"/>
      <c r="AB685" s="173"/>
      <c r="AC685" s="173"/>
      <c r="AD685" s="173"/>
      <c r="AE685" s="200" t="str">
        <f>IF(AD685="","",(VLOOKUP(AD685,#REF!,2,FALSE)))</f>
        <v/>
      </c>
      <c r="AF685" s="173"/>
      <c r="AG685" s="173"/>
      <c r="AH685" s="173"/>
      <c r="AI685" s="202"/>
      <c r="AJ685" s="201"/>
      <c r="AK685" s="201"/>
      <c r="AL685" s="201"/>
      <c r="AM685" s="203"/>
      <c r="AN685" s="203"/>
      <c r="AO685" s="203"/>
      <c r="AP685" s="201"/>
      <c r="AQ685" s="201"/>
      <c r="AR685" s="201"/>
      <c r="AS685" s="201"/>
      <c r="AT685" s="201"/>
      <c r="AU685" s="204"/>
      <c r="AV685" s="201"/>
      <c r="AW685" s="121"/>
      <c r="AX685" s="200" t="str">
        <f t="shared" si="31"/>
        <v/>
      </c>
      <c r="AY685" s="201"/>
      <c r="AZ685" s="201"/>
      <c r="BA685" s="201"/>
      <c r="BB685" s="201"/>
      <c r="BC685" s="204"/>
      <c r="BD685" s="208"/>
      <c r="BE685" s="201"/>
      <c r="BF685" s="201"/>
      <c r="BG685" s="201"/>
      <c r="BH685" s="204"/>
      <c r="BI685" s="201"/>
      <c r="BJ685" s="201"/>
      <c r="BK685" s="201"/>
      <c r="BL685" s="201"/>
      <c r="BM685" s="205"/>
      <c r="BN685" s="201"/>
      <c r="BO685" s="199"/>
      <c r="BP685" s="201"/>
      <c r="BQ685" s="199"/>
      <c r="BR685" s="199"/>
      <c r="BS685" s="199"/>
      <c r="BT685" s="199"/>
      <c r="BU685" s="199"/>
      <c r="BV685" s="199"/>
      <c r="BW685" s="199"/>
      <c r="BX685" s="201"/>
      <c r="CB685" s="214"/>
      <c r="CC685" s="214"/>
      <c r="CD685" s="214"/>
      <c r="CE685" s="215"/>
    </row>
    <row r="686" spans="1:83" s="177" customFormat="1" ht="27" customHeight="1" thickTop="1" thickBot="1" x14ac:dyDescent="0.25">
      <c r="A686" s="191"/>
      <c r="B686" s="173" t="str">
        <f t="shared" si="32"/>
        <v/>
      </c>
      <c r="C686" s="304" t="str">
        <f>IF(D686="","",(VLOOKUP(D686,Lookups!$B$4:$C$2561,2,FALSE)))</f>
        <v/>
      </c>
      <c r="D686" s="366"/>
      <c r="E686" s="173"/>
      <c r="F686" s="199"/>
      <c r="G686" s="173"/>
      <c r="H686" s="199"/>
      <c r="I686" s="173"/>
      <c r="J686" s="200" t="str">
        <f t="shared" si="30"/>
        <v/>
      </c>
      <c r="K686" s="173"/>
      <c r="L686" s="173"/>
      <c r="M686" s="173"/>
      <c r="N686" s="173"/>
      <c r="O686" s="173"/>
      <c r="P686" s="173"/>
      <c r="Q686" s="199"/>
      <c r="R686" s="199"/>
      <c r="S686" s="173"/>
      <c r="T686" s="121"/>
      <c r="U686" s="173"/>
      <c r="V686" s="121"/>
      <c r="W686" s="121"/>
      <c r="X686" s="121"/>
      <c r="Y686" s="121"/>
      <c r="Z686" s="121"/>
      <c r="AA686" s="121"/>
      <c r="AB686" s="173"/>
      <c r="AC686" s="173"/>
      <c r="AD686" s="173"/>
      <c r="AE686" s="200" t="str">
        <f>IF(AD686="","",(VLOOKUP(AD686,#REF!,2,FALSE)))</f>
        <v/>
      </c>
      <c r="AF686" s="173"/>
      <c r="AG686" s="173"/>
      <c r="AH686" s="173"/>
      <c r="AI686" s="202"/>
      <c r="AJ686" s="201"/>
      <c r="AK686" s="201"/>
      <c r="AL686" s="201"/>
      <c r="AM686" s="203"/>
      <c r="AN686" s="203"/>
      <c r="AO686" s="203"/>
      <c r="AP686" s="201"/>
      <c r="AQ686" s="201"/>
      <c r="AR686" s="201"/>
      <c r="AS686" s="201"/>
      <c r="AT686" s="201"/>
      <c r="AU686" s="204"/>
      <c r="AV686" s="201"/>
      <c r="AW686" s="121"/>
      <c r="AX686" s="200" t="str">
        <f t="shared" si="31"/>
        <v/>
      </c>
      <c r="AY686" s="201"/>
      <c r="AZ686" s="201"/>
      <c r="BA686" s="201"/>
      <c r="BB686" s="201"/>
      <c r="BC686" s="204"/>
      <c r="BD686" s="208"/>
      <c r="BE686" s="201"/>
      <c r="BF686" s="201"/>
      <c r="BG686" s="201"/>
      <c r="BH686" s="204"/>
      <c r="BI686" s="201"/>
      <c r="BJ686" s="201"/>
      <c r="BK686" s="201"/>
      <c r="BL686" s="201"/>
      <c r="BM686" s="205"/>
      <c r="BN686" s="201"/>
      <c r="BO686" s="199"/>
      <c r="BP686" s="201"/>
      <c r="BQ686" s="199"/>
      <c r="BR686" s="199"/>
      <c r="BS686" s="199"/>
      <c r="BT686" s="199"/>
      <c r="BU686" s="199"/>
      <c r="BV686" s="199"/>
      <c r="BW686" s="199"/>
      <c r="BX686" s="201"/>
      <c r="CB686" s="214"/>
      <c r="CC686" s="214"/>
      <c r="CD686" s="214"/>
      <c r="CE686" s="215"/>
    </row>
    <row r="687" spans="1:83" s="177" customFormat="1" ht="27" customHeight="1" thickTop="1" thickBot="1" x14ac:dyDescent="0.25">
      <c r="A687" s="191"/>
      <c r="B687" s="173" t="str">
        <f t="shared" si="32"/>
        <v/>
      </c>
      <c r="C687" s="304" t="str">
        <f>IF(D687="","",(VLOOKUP(D687,Lookups!$B$4:$C$2561,2,FALSE)))</f>
        <v/>
      </c>
      <c r="D687" s="366"/>
      <c r="E687" s="173"/>
      <c r="F687" s="199"/>
      <c r="G687" s="173"/>
      <c r="H687" s="199"/>
      <c r="I687" s="173"/>
      <c r="J687" s="200" t="str">
        <f t="shared" si="30"/>
        <v/>
      </c>
      <c r="K687" s="173"/>
      <c r="L687" s="173"/>
      <c r="M687" s="173"/>
      <c r="N687" s="173"/>
      <c r="O687" s="173"/>
      <c r="P687" s="173"/>
      <c r="Q687" s="199"/>
      <c r="R687" s="199"/>
      <c r="S687" s="173"/>
      <c r="T687" s="121"/>
      <c r="U687" s="173"/>
      <c r="V687" s="121"/>
      <c r="W687" s="121"/>
      <c r="X687" s="121"/>
      <c r="Y687" s="121"/>
      <c r="Z687" s="121"/>
      <c r="AA687" s="121"/>
      <c r="AB687" s="173"/>
      <c r="AC687" s="173"/>
      <c r="AD687" s="173"/>
      <c r="AE687" s="200" t="str">
        <f>IF(AD687="","",(VLOOKUP(AD687,#REF!,2,FALSE)))</f>
        <v/>
      </c>
      <c r="AF687" s="173"/>
      <c r="AG687" s="173"/>
      <c r="AH687" s="173"/>
      <c r="AI687" s="202"/>
      <c r="AJ687" s="201"/>
      <c r="AK687" s="201"/>
      <c r="AL687" s="201"/>
      <c r="AM687" s="203"/>
      <c r="AN687" s="203"/>
      <c r="AO687" s="203"/>
      <c r="AP687" s="201"/>
      <c r="AQ687" s="201"/>
      <c r="AR687" s="201"/>
      <c r="AS687" s="201"/>
      <c r="AT687" s="201"/>
      <c r="AU687" s="204"/>
      <c r="AV687" s="201"/>
      <c r="AW687" s="121"/>
      <c r="AX687" s="200" t="str">
        <f t="shared" si="31"/>
        <v/>
      </c>
      <c r="AY687" s="201"/>
      <c r="AZ687" s="201"/>
      <c r="BA687" s="201"/>
      <c r="BB687" s="201"/>
      <c r="BC687" s="204"/>
      <c r="BD687" s="208"/>
      <c r="BE687" s="201"/>
      <c r="BF687" s="201"/>
      <c r="BG687" s="201"/>
      <c r="BH687" s="204"/>
      <c r="BI687" s="201"/>
      <c r="BJ687" s="201"/>
      <c r="BK687" s="201"/>
      <c r="BL687" s="201"/>
      <c r="BM687" s="205"/>
      <c r="BN687" s="201"/>
      <c r="BO687" s="199"/>
      <c r="BP687" s="201"/>
      <c r="BQ687" s="199"/>
      <c r="BR687" s="199"/>
      <c r="BS687" s="199"/>
      <c r="BT687" s="199"/>
      <c r="BU687" s="199"/>
      <c r="BV687" s="199"/>
      <c r="BW687" s="199"/>
      <c r="BX687" s="201"/>
      <c r="CB687" s="214"/>
      <c r="CC687" s="214"/>
      <c r="CD687" s="214"/>
      <c r="CE687" s="215"/>
    </row>
    <row r="688" spans="1:83" s="177" customFormat="1" ht="27" customHeight="1" thickTop="1" thickBot="1" x14ac:dyDescent="0.25">
      <c r="A688" s="191"/>
      <c r="B688" s="173" t="str">
        <f t="shared" si="32"/>
        <v/>
      </c>
      <c r="C688" s="304" t="str">
        <f>IF(D688="","",(VLOOKUP(D688,Lookups!$B$4:$C$2561,2,FALSE)))</f>
        <v/>
      </c>
      <c r="D688" s="366"/>
      <c r="E688" s="173"/>
      <c r="F688" s="199"/>
      <c r="G688" s="173"/>
      <c r="H688" s="199"/>
      <c r="I688" s="173"/>
      <c r="J688" s="200" t="str">
        <f t="shared" si="30"/>
        <v/>
      </c>
      <c r="K688" s="173"/>
      <c r="L688" s="173"/>
      <c r="M688" s="173"/>
      <c r="N688" s="173"/>
      <c r="O688" s="173"/>
      <c r="P688" s="173"/>
      <c r="Q688" s="199"/>
      <c r="R688" s="199"/>
      <c r="S688" s="173"/>
      <c r="T688" s="121"/>
      <c r="U688" s="173"/>
      <c r="V688" s="121"/>
      <c r="W688" s="121"/>
      <c r="X688" s="121"/>
      <c r="Y688" s="121"/>
      <c r="Z688" s="121"/>
      <c r="AA688" s="121"/>
      <c r="AB688" s="173"/>
      <c r="AC688" s="173"/>
      <c r="AD688" s="173"/>
      <c r="AE688" s="200" t="str">
        <f>IF(AD688="","",(VLOOKUP(AD688,#REF!,2,FALSE)))</f>
        <v/>
      </c>
      <c r="AF688" s="173"/>
      <c r="AG688" s="173"/>
      <c r="AH688" s="173"/>
      <c r="AI688" s="202"/>
      <c r="AJ688" s="201"/>
      <c r="AK688" s="201"/>
      <c r="AL688" s="201"/>
      <c r="AM688" s="203"/>
      <c r="AN688" s="203"/>
      <c r="AO688" s="203"/>
      <c r="AP688" s="201"/>
      <c r="AQ688" s="201"/>
      <c r="AR688" s="201"/>
      <c r="AS688" s="201"/>
      <c r="AT688" s="201"/>
      <c r="AU688" s="204"/>
      <c r="AV688" s="201"/>
      <c r="AW688" s="121"/>
      <c r="AX688" s="200" t="str">
        <f t="shared" si="31"/>
        <v/>
      </c>
      <c r="AY688" s="201"/>
      <c r="AZ688" s="201"/>
      <c r="BA688" s="201"/>
      <c r="BB688" s="201"/>
      <c r="BC688" s="204"/>
      <c r="BD688" s="208"/>
      <c r="BE688" s="201"/>
      <c r="BF688" s="201"/>
      <c r="BG688" s="201"/>
      <c r="BH688" s="204"/>
      <c r="BI688" s="201"/>
      <c r="BJ688" s="201"/>
      <c r="BK688" s="201"/>
      <c r="BL688" s="201"/>
      <c r="BM688" s="205"/>
      <c r="BN688" s="201"/>
      <c r="BO688" s="199"/>
      <c r="BP688" s="201"/>
      <c r="BQ688" s="199"/>
      <c r="BR688" s="199"/>
      <c r="BS688" s="199"/>
      <c r="BT688" s="199"/>
      <c r="BU688" s="199"/>
      <c r="BV688" s="199"/>
      <c r="BW688" s="199"/>
      <c r="BX688" s="201"/>
      <c r="CB688" s="214"/>
      <c r="CC688" s="214"/>
      <c r="CD688" s="214"/>
      <c r="CE688" s="215"/>
    </row>
    <row r="689" spans="1:83" s="177" customFormat="1" ht="27" customHeight="1" thickTop="1" thickBot="1" x14ac:dyDescent="0.25">
      <c r="A689" s="191"/>
      <c r="B689" s="173" t="str">
        <f t="shared" si="32"/>
        <v/>
      </c>
      <c r="C689" s="304" t="str">
        <f>IF(D689="","",(VLOOKUP(D689,Lookups!$B$4:$C$2561,2,FALSE)))</f>
        <v/>
      </c>
      <c r="D689" s="366"/>
      <c r="E689" s="173"/>
      <c r="F689" s="199"/>
      <c r="G689" s="173"/>
      <c r="H689" s="199"/>
      <c r="I689" s="173"/>
      <c r="J689" s="200" t="str">
        <f t="shared" si="30"/>
        <v/>
      </c>
      <c r="K689" s="173"/>
      <c r="L689" s="173"/>
      <c r="M689" s="173"/>
      <c r="N689" s="173"/>
      <c r="O689" s="173"/>
      <c r="P689" s="173"/>
      <c r="Q689" s="199"/>
      <c r="R689" s="199"/>
      <c r="S689" s="173"/>
      <c r="T689" s="121"/>
      <c r="U689" s="173"/>
      <c r="V689" s="121"/>
      <c r="W689" s="121"/>
      <c r="X689" s="121"/>
      <c r="Y689" s="121"/>
      <c r="Z689" s="121"/>
      <c r="AA689" s="121"/>
      <c r="AB689" s="173"/>
      <c r="AC689" s="173"/>
      <c r="AD689" s="173"/>
      <c r="AE689" s="200" t="str">
        <f>IF(AD689="","",(VLOOKUP(AD689,#REF!,2,FALSE)))</f>
        <v/>
      </c>
      <c r="AF689" s="173"/>
      <c r="AG689" s="173"/>
      <c r="AH689" s="173"/>
      <c r="AI689" s="202"/>
      <c r="AJ689" s="201"/>
      <c r="AK689" s="201"/>
      <c r="AL689" s="201"/>
      <c r="AM689" s="203"/>
      <c r="AN689" s="203"/>
      <c r="AO689" s="203"/>
      <c r="AP689" s="201"/>
      <c r="AQ689" s="201"/>
      <c r="AR689" s="201"/>
      <c r="AS689" s="201"/>
      <c r="AT689" s="201"/>
      <c r="AU689" s="204"/>
      <c r="AV689" s="201"/>
      <c r="AW689" s="121"/>
      <c r="AX689" s="200" t="str">
        <f t="shared" si="31"/>
        <v/>
      </c>
      <c r="AY689" s="201"/>
      <c r="AZ689" s="201"/>
      <c r="BA689" s="201"/>
      <c r="BB689" s="201"/>
      <c r="BC689" s="204"/>
      <c r="BD689" s="208"/>
      <c r="BE689" s="201"/>
      <c r="BF689" s="201"/>
      <c r="BG689" s="201"/>
      <c r="BH689" s="204"/>
      <c r="BI689" s="201"/>
      <c r="BJ689" s="201"/>
      <c r="BK689" s="201"/>
      <c r="BL689" s="201"/>
      <c r="BM689" s="205"/>
      <c r="BN689" s="201"/>
      <c r="BO689" s="199"/>
      <c r="BP689" s="201"/>
      <c r="BQ689" s="199"/>
      <c r="BR689" s="199"/>
      <c r="BS689" s="199"/>
      <c r="BT689" s="199"/>
      <c r="BU689" s="199"/>
      <c r="BV689" s="199"/>
      <c r="BW689" s="199"/>
      <c r="BX689" s="201"/>
      <c r="CB689" s="214"/>
      <c r="CC689" s="214"/>
      <c r="CD689" s="214"/>
      <c r="CE689" s="215"/>
    </row>
    <row r="690" spans="1:83" s="177" customFormat="1" ht="27" customHeight="1" thickTop="1" thickBot="1" x14ac:dyDescent="0.25">
      <c r="A690" s="191"/>
      <c r="B690" s="173" t="str">
        <f t="shared" si="32"/>
        <v/>
      </c>
      <c r="C690" s="304" t="str">
        <f>IF(D690="","",(VLOOKUP(D690,Lookups!$B$4:$C$2561,2,FALSE)))</f>
        <v/>
      </c>
      <c r="D690" s="366"/>
      <c r="E690" s="173"/>
      <c r="F690" s="199"/>
      <c r="G690" s="173"/>
      <c r="H690" s="199"/>
      <c r="I690" s="173"/>
      <c r="J690" s="200" t="str">
        <f t="shared" si="30"/>
        <v/>
      </c>
      <c r="K690" s="173"/>
      <c r="L690" s="173"/>
      <c r="M690" s="173"/>
      <c r="N690" s="173"/>
      <c r="O690" s="173"/>
      <c r="P690" s="173"/>
      <c r="Q690" s="199"/>
      <c r="R690" s="199"/>
      <c r="S690" s="173"/>
      <c r="T690" s="121"/>
      <c r="U690" s="173"/>
      <c r="V690" s="121"/>
      <c r="W690" s="121"/>
      <c r="X690" s="121"/>
      <c r="Y690" s="121"/>
      <c r="Z690" s="121"/>
      <c r="AA690" s="121"/>
      <c r="AB690" s="173"/>
      <c r="AC690" s="173"/>
      <c r="AD690" s="173"/>
      <c r="AE690" s="200" t="str">
        <f>IF(AD690="","",(VLOOKUP(AD690,#REF!,2,FALSE)))</f>
        <v/>
      </c>
      <c r="AF690" s="173"/>
      <c r="AG690" s="173"/>
      <c r="AH690" s="173"/>
      <c r="AI690" s="202"/>
      <c r="AJ690" s="201"/>
      <c r="AK690" s="201"/>
      <c r="AL690" s="201"/>
      <c r="AM690" s="203"/>
      <c r="AN690" s="203"/>
      <c r="AO690" s="203"/>
      <c r="AP690" s="201"/>
      <c r="AQ690" s="201"/>
      <c r="AR690" s="201"/>
      <c r="AS690" s="201"/>
      <c r="AT690" s="201"/>
      <c r="AU690" s="204"/>
      <c r="AV690" s="201"/>
      <c r="AW690" s="121"/>
      <c r="AX690" s="200" t="str">
        <f t="shared" si="31"/>
        <v/>
      </c>
      <c r="AY690" s="201"/>
      <c r="AZ690" s="201"/>
      <c r="BA690" s="201"/>
      <c r="BB690" s="201"/>
      <c r="BC690" s="204"/>
      <c r="BD690" s="208"/>
      <c r="BE690" s="201"/>
      <c r="BF690" s="201"/>
      <c r="BG690" s="201"/>
      <c r="BH690" s="204"/>
      <c r="BI690" s="201"/>
      <c r="BJ690" s="201"/>
      <c r="BK690" s="201"/>
      <c r="BL690" s="201"/>
      <c r="BM690" s="205"/>
      <c r="BN690" s="201"/>
      <c r="BO690" s="199"/>
      <c r="BP690" s="201"/>
      <c r="BQ690" s="199"/>
      <c r="BR690" s="199"/>
      <c r="BS690" s="199"/>
      <c r="BT690" s="199"/>
      <c r="BU690" s="199"/>
      <c r="BV690" s="199"/>
      <c r="BW690" s="199"/>
      <c r="BX690" s="201"/>
      <c r="CB690" s="214"/>
      <c r="CC690" s="214"/>
      <c r="CD690" s="214"/>
      <c r="CE690" s="215"/>
    </row>
    <row r="691" spans="1:83" s="177" customFormat="1" ht="27" customHeight="1" thickTop="1" thickBot="1" x14ac:dyDescent="0.25">
      <c r="A691" s="191"/>
      <c r="B691" s="173" t="str">
        <f t="shared" si="32"/>
        <v/>
      </c>
      <c r="C691" s="304" t="str">
        <f>IF(D691="","",(VLOOKUP(D691,Lookups!$B$4:$C$2561,2,FALSE)))</f>
        <v/>
      </c>
      <c r="D691" s="366"/>
      <c r="E691" s="173"/>
      <c r="F691" s="199"/>
      <c r="G691" s="173"/>
      <c r="H691" s="199"/>
      <c r="I691" s="173"/>
      <c r="J691" s="200" t="str">
        <f t="shared" si="30"/>
        <v/>
      </c>
      <c r="K691" s="173"/>
      <c r="L691" s="173"/>
      <c r="M691" s="173"/>
      <c r="N691" s="173"/>
      <c r="O691" s="173"/>
      <c r="P691" s="173"/>
      <c r="Q691" s="199"/>
      <c r="R691" s="199"/>
      <c r="S691" s="173"/>
      <c r="T691" s="121"/>
      <c r="U691" s="173"/>
      <c r="V691" s="121"/>
      <c r="W691" s="121"/>
      <c r="X691" s="121"/>
      <c r="Y691" s="121"/>
      <c r="Z691" s="121"/>
      <c r="AA691" s="121"/>
      <c r="AB691" s="173"/>
      <c r="AC691" s="173"/>
      <c r="AD691" s="173"/>
      <c r="AE691" s="200" t="str">
        <f>IF(AD691="","",(VLOOKUP(AD691,#REF!,2,FALSE)))</f>
        <v/>
      </c>
      <c r="AF691" s="173"/>
      <c r="AG691" s="173"/>
      <c r="AH691" s="173"/>
      <c r="AI691" s="202"/>
      <c r="AJ691" s="201"/>
      <c r="AK691" s="201"/>
      <c r="AL691" s="201"/>
      <c r="AM691" s="203"/>
      <c r="AN691" s="203"/>
      <c r="AO691" s="203"/>
      <c r="AP691" s="201"/>
      <c r="AQ691" s="201"/>
      <c r="AR691" s="201"/>
      <c r="AS691" s="201"/>
      <c r="AT691" s="201"/>
      <c r="AU691" s="204"/>
      <c r="AV691" s="201"/>
      <c r="AW691" s="121"/>
      <c r="AX691" s="200" t="str">
        <f t="shared" si="31"/>
        <v/>
      </c>
      <c r="AY691" s="201"/>
      <c r="AZ691" s="201"/>
      <c r="BA691" s="201"/>
      <c r="BB691" s="201"/>
      <c r="BC691" s="204"/>
      <c r="BD691" s="208"/>
      <c r="BE691" s="201"/>
      <c r="BF691" s="201"/>
      <c r="BG691" s="201"/>
      <c r="BH691" s="204"/>
      <c r="BI691" s="201"/>
      <c r="BJ691" s="201"/>
      <c r="BK691" s="201"/>
      <c r="BL691" s="201"/>
      <c r="BM691" s="205"/>
      <c r="BN691" s="201"/>
      <c r="BO691" s="199"/>
      <c r="BP691" s="201"/>
      <c r="BQ691" s="199"/>
      <c r="BR691" s="199"/>
      <c r="BS691" s="199"/>
      <c r="BT691" s="199"/>
      <c r="BU691" s="199"/>
      <c r="BV691" s="199"/>
      <c r="BW691" s="199"/>
      <c r="BX691" s="201"/>
      <c r="CB691" s="214"/>
      <c r="CC691" s="214"/>
      <c r="CD691" s="214"/>
      <c r="CE691" s="215"/>
    </row>
    <row r="692" spans="1:83" s="177" customFormat="1" ht="27" customHeight="1" thickTop="1" thickBot="1" x14ac:dyDescent="0.25">
      <c r="A692" s="191"/>
      <c r="B692" s="173" t="str">
        <f t="shared" si="32"/>
        <v/>
      </c>
      <c r="C692" s="304" t="str">
        <f>IF(D692="","",(VLOOKUP(D692,Lookups!$B$4:$C$2561,2,FALSE)))</f>
        <v/>
      </c>
      <c r="D692" s="366"/>
      <c r="E692" s="173"/>
      <c r="F692" s="199"/>
      <c r="G692" s="173"/>
      <c r="H692" s="199"/>
      <c r="I692" s="173"/>
      <c r="J692" s="200" t="str">
        <f t="shared" si="30"/>
        <v/>
      </c>
      <c r="K692" s="173"/>
      <c r="L692" s="173"/>
      <c r="M692" s="173"/>
      <c r="N692" s="173"/>
      <c r="O692" s="173"/>
      <c r="P692" s="173"/>
      <c r="Q692" s="199"/>
      <c r="R692" s="199"/>
      <c r="S692" s="173"/>
      <c r="T692" s="121"/>
      <c r="U692" s="173"/>
      <c r="V692" s="121"/>
      <c r="W692" s="121"/>
      <c r="X692" s="121"/>
      <c r="Y692" s="121"/>
      <c r="Z692" s="121"/>
      <c r="AA692" s="121"/>
      <c r="AB692" s="173"/>
      <c r="AC692" s="173"/>
      <c r="AD692" s="173"/>
      <c r="AE692" s="200" t="str">
        <f>IF(AD692="","",(VLOOKUP(AD692,#REF!,2,FALSE)))</f>
        <v/>
      </c>
      <c r="AF692" s="173"/>
      <c r="AG692" s="173"/>
      <c r="AH692" s="173"/>
      <c r="AI692" s="202"/>
      <c r="AJ692" s="201"/>
      <c r="AK692" s="201"/>
      <c r="AL692" s="201"/>
      <c r="AM692" s="203"/>
      <c r="AN692" s="203"/>
      <c r="AO692" s="203"/>
      <c r="AP692" s="201"/>
      <c r="AQ692" s="201"/>
      <c r="AR692" s="201"/>
      <c r="AS692" s="201"/>
      <c r="AT692" s="201"/>
      <c r="AU692" s="204"/>
      <c r="AV692" s="201"/>
      <c r="AW692" s="121"/>
      <c r="AX692" s="200" t="str">
        <f t="shared" si="31"/>
        <v/>
      </c>
      <c r="AY692" s="201"/>
      <c r="AZ692" s="201"/>
      <c r="BA692" s="201"/>
      <c r="BB692" s="201"/>
      <c r="BC692" s="204"/>
      <c r="BD692" s="208"/>
      <c r="BE692" s="201"/>
      <c r="BF692" s="201"/>
      <c r="BG692" s="201"/>
      <c r="BH692" s="204"/>
      <c r="BI692" s="201"/>
      <c r="BJ692" s="201"/>
      <c r="BK692" s="201"/>
      <c r="BL692" s="201"/>
      <c r="BM692" s="205"/>
      <c r="BN692" s="201"/>
      <c r="BO692" s="199"/>
      <c r="BP692" s="201"/>
      <c r="BQ692" s="199"/>
      <c r="BR692" s="199"/>
      <c r="BS692" s="199"/>
      <c r="BT692" s="199"/>
      <c r="BU692" s="199"/>
      <c r="BV692" s="199"/>
      <c r="BW692" s="199"/>
      <c r="BX692" s="201"/>
      <c r="CB692" s="214"/>
      <c r="CC692" s="214"/>
      <c r="CD692" s="214"/>
      <c r="CE692" s="215"/>
    </row>
    <row r="693" spans="1:83" s="177" customFormat="1" ht="27" customHeight="1" thickTop="1" thickBot="1" x14ac:dyDescent="0.25">
      <c r="A693" s="191"/>
      <c r="B693" s="173" t="str">
        <f t="shared" si="32"/>
        <v/>
      </c>
      <c r="C693" s="304" t="str">
        <f>IF(D693="","",(VLOOKUP(D693,Lookups!$B$4:$C$2561,2,FALSE)))</f>
        <v/>
      </c>
      <c r="D693" s="366"/>
      <c r="E693" s="173"/>
      <c r="F693" s="199"/>
      <c r="G693" s="173"/>
      <c r="H693" s="199"/>
      <c r="I693" s="173"/>
      <c r="J693" s="200" t="str">
        <f t="shared" si="30"/>
        <v/>
      </c>
      <c r="K693" s="173"/>
      <c r="L693" s="173"/>
      <c r="M693" s="173"/>
      <c r="N693" s="173"/>
      <c r="O693" s="173"/>
      <c r="P693" s="173"/>
      <c r="Q693" s="199"/>
      <c r="R693" s="199"/>
      <c r="S693" s="173"/>
      <c r="T693" s="121"/>
      <c r="U693" s="173"/>
      <c r="V693" s="121"/>
      <c r="W693" s="121"/>
      <c r="X693" s="121"/>
      <c r="Y693" s="121"/>
      <c r="Z693" s="121"/>
      <c r="AA693" s="121"/>
      <c r="AB693" s="173"/>
      <c r="AC693" s="173"/>
      <c r="AD693" s="173"/>
      <c r="AE693" s="200" t="str">
        <f>IF(AD693="","",(VLOOKUP(AD693,#REF!,2,FALSE)))</f>
        <v/>
      </c>
      <c r="AF693" s="173"/>
      <c r="AG693" s="173"/>
      <c r="AH693" s="173"/>
      <c r="AI693" s="202"/>
      <c r="AJ693" s="201"/>
      <c r="AK693" s="201"/>
      <c r="AL693" s="201"/>
      <c r="AM693" s="203"/>
      <c r="AN693" s="203"/>
      <c r="AO693" s="203"/>
      <c r="AP693" s="201"/>
      <c r="AQ693" s="201"/>
      <c r="AR693" s="201"/>
      <c r="AS693" s="201"/>
      <c r="AT693" s="201"/>
      <c r="AU693" s="204"/>
      <c r="AV693" s="201"/>
      <c r="AW693" s="121"/>
      <c r="AX693" s="200" t="str">
        <f t="shared" si="31"/>
        <v/>
      </c>
      <c r="AY693" s="201"/>
      <c r="AZ693" s="201"/>
      <c r="BA693" s="201"/>
      <c r="BB693" s="201"/>
      <c r="BC693" s="204"/>
      <c r="BD693" s="208"/>
      <c r="BE693" s="201"/>
      <c r="BF693" s="201"/>
      <c r="BG693" s="201"/>
      <c r="BH693" s="204"/>
      <c r="BI693" s="201"/>
      <c r="BJ693" s="201"/>
      <c r="BK693" s="201"/>
      <c r="BL693" s="201"/>
      <c r="BM693" s="205"/>
      <c r="BN693" s="201"/>
      <c r="BO693" s="199"/>
      <c r="BP693" s="201"/>
      <c r="BQ693" s="199"/>
      <c r="BR693" s="199"/>
      <c r="BS693" s="199"/>
      <c r="BT693" s="199"/>
      <c r="BU693" s="199"/>
      <c r="BV693" s="199"/>
      <c r="BW693" s="199"/>
      <c r="BX693" s="201"/>
      <c r="CB693" s="214"/>
      <c r="CC693" s="214"/>
      <c r="CD693" s="214"/>
      <c r="CE693" s="215"/>
    </row>
    <row r="694" spans="1:83" s="177" customFormat="1" ht="27" customHeight="1" thickTop="1" thickBot="1" x14ac:dyDescent="0.25">
      <c r="A694" s="191"/>
      <c r="B694" s="173" t="str">
        <f t="shared" si="32"/>
        <v/>
      </c>
      <c r="C694" s="304" t="str">
        <f>IF(D694="","",(VLOOKUP(D694,Lookups!$B$4:$C$2561,2,FALSE)))</f>
        <v/>
      </c>
      <c r="D694" s="366"/>
      <c r="E694" s="173"/>
      <c r="F694" s="199"/>
      <c r="G694" s="173"/>
      <c r="H694" s="199"/>
      <c r="I694" s="173"/>
      <c r="J694" s="200" t="str">
        <f t="shared" si="30"/>
        <v/>
      </c>
      <c r="K694" s="173"/>
      <c r="L694" s="173"/>
      <c r="M694" s="173"/>
      <c r="N694" s="173"/>
      <c r="O694" s="173"/>
      <c r="P694" s="173"/>
      <c r="Q694" s="199"/>
      <c r="R694" s="199"/>
      <c r="S694" s="173"/>
      <c r="T694" s="121"/>
      <c r="U694" s="173"/>
      <c r="V694" s="121"/>
      <c r="W694" s="121"/>
      <c r="X694" s="121"/>
      <c r="Y694" s="121"/>
      <c r="Z694" s="121"/>
      <c r="AA694" s="121"/>
      <c r="AB694" s="173"/>
      <c r="AC694" s="173"/>
      <c r="AD694" s="173"/>
      <c r="AE694" s="200" t="str">
        <f>IF(AD694="","",(VLOOKUP(AD694,#REF!,2,FALSE)))</f>
        <v/>
      </c>
      <c r="AF694" s="173"/>
      <c r="AG694" s="173"/>
      <c r="AH694" s="173"/>
      <c r="AI694" s="202"/>
      <c r="AJ694" s="201"/>
      <c r="AK694" s="201"/>
      <c r="AL694" s="201"/>
      <c r="AM694" s="203"/>
      <c r="AN694" s="203"/>
      <c r="AO694" s="203"/>
      <c r="AP694" s="201"/>
      <c r="AQ694" s="201"/>
      <c r="AR694" s="201"/>
      <c r="AS694" s="201"/>
      <c r="AT694" s="201"/>
      <c r="AU694" s="204"/>
      <c r="AV694" s="201"/>
      <c r="AW694" s="121"/>
      <c r="AX694" s="200" t="str">
        <f t="shared" si="31"/>
        <v/>
      </c>
      <c r="AY694" s="201"/>
      <c r="AZ694" s="201"/>
      <c r="BA694" s="201"/>
      <c r="BB694" s="201"/>
      <c r="BC694" s="204"/>
      <c r="BD694" s="208"/>
      <c r="BE694" s="201"/>
      <c r="BF694" s="201"/>
      <c r="BG694" s="201"/>
      <c r="BH694" s="204"/>
      <c r="BI694" s="201"/>
      <c r="BJ694" s="201"/>
      <c r="BK694" s="201"/>
      <c r="BL694" s="201"/>
      <c r="BM694" s="205"/>
      <c r="BN694" s="201"/>
      <c r="BO694" s="199"/>
      <c r="BP694" s="201"/>
      <c r="BQ694" s="199"/>
      <c r="BR694" s="199"/>
      <c r="BS694" s="199"/>
      <c r="BT694" s="199"/>
      <c r="BU694" s="199"/>
      <c r="BV694" s="199"/>
      <c r="BW694" s="199"/>
      <c r="BX694" s="201"/>
      <c r="CB694" s="214"/>
      <c r="CC694" s="214"/>
      <c r="CD694" s="214"/>
      <c r="CE694" s="215"/>
    </row>
    <row r="695" spans="1:83" s="177" customFormat="1" ht="27" customHeight="1" thickTop="1" thickBot="1" x14ac:dyDescent="0.25">
      <c r="A695" s="191"/>
      <c r="B695" s="173" t="str">
        <f t="shared" si="32"/>
        <v/>
      </c>
      <c r="C695" s="304" t="str">
        <f>IF(D695="","",(VLOOKUP(D695,Lookups!$B$4:$C$2561,2,FALSE)))</f>
        <v/>
      </c>
      <c r="D695" s="366"/>
      <c r="E695" s="173"/>
      <c r="F695" s="199"/>
      <c r="G695" s="173"/>
      <c r="H695" s="199"/>
      <c r="I695" s="173"/>
      <c r="J695" s="200" t="str">
        <f t="shared" si="30"/>
        <v/>
      </c>
      <c r="K695" s="173"/>
      <c r="L695" s="173"/>
      <c r="M695" s="173"/>
      <c r="N695" s="173"/>
      <c r="O695" s="173"/>
      <c r="P695" s="173"/>
      <c r="Q695" s="199"/>
      <c r="R695" s="199"/>
      <c r="S695" s="173"/>
      <c r="T695" s="121"/>
      <c r="U695" s="173"/>
      <c r="V695" s="121"/>
      <c r="W695" s="121"/>
      <c r="X695" s="121"/>
      <c r="Y695" s="121"/>
      <c r="Z695" s="121"/>
      <c r="AA695" s="121"/>
      <c r="AB695" s="173"/>
      <c r="AC695" s="173"/>
      <c r="AD695" s="173"/>
      <c r="AE695" s="200" t="str">
        <f>IF(AD695="","",(VLOOKUP(AD695,#REF!,2,FALSE)))</f>
        <v/>
      </c>
      <c r="AF695" s="173"/>
      <c r="AG695" s="173"/>
      <c r="AH695" s="173"/>
      <c r="AI695" s="202"/>
      <c r="AJ695" s="201"/>
      <c r="AK695" s="201"/>
      <c r="AL695" s="201"/>
      <c r="AM695" s="203"/>
      <c r="AN695" s="203"/>
      <c r="AO695" s="203"/>
      <c r="AP695" s="201"/>
      <c r="AQ695" s="201"/>
      <c r="AR695" s="201"/>
      <c r="AS695" s="201"/>
      <c r="AT695" s="201"/>
      <c r="AU695" s="204"/>
      <c r="AV695" s="201"/>
      <c r="AW695" s="121"/>
      <c r="AX695" s="200" t="str">
        <f t="shared" si="31"/>
        <v/>
      </c>
      <c r="AY695" s="201"/>
      <c r="AZ695" s="201"/>
      <c r="BA695" s="201"/>
      <c r="BB695" s="201"/>
      <c r="BC695" s="204"/>
      <c r="BD695" s="208"/>
      <c r="BE695" s="201"/>
      <c r="BF695" s="201"/>
      <c r="BG695" s="201"/>
      <c r="BH695" s="204"/>
      <c r="BI695" s="201"/>
      <c r="BJ695" s="201"/>
      <c r="BK695" s="201"/>
      <c r="BL695" s="201"/>
      <c r="BM695" s="205"/>
      <c r="BN695" s="201"/>
      <c r="BO695" s="199"/>
      <c r="BP695" s="201"/>
      <c r="BQ695" s="199"/>
      <c r="BR695" s="199"/>
      <c r="BS695" s="199"/>
      <c r="BT695" s="199"/>
      <c r="BU695" s="199"/>
      <c r="BV695" s="199"/>
      <c r="BW695" s="199"/>
      <c r="BX695" s="201"/>
      <c r="CB695" s="214"/>
      <c r="CC695" s="214"/>
      <c r="CD695" s="214"/>
      <c r="CE695" s="215"/>
    </row>
    <row r="696" spans="1:83" s="177" customFormat="1" ht="27" customHeight="1" thickTop="1" thickBot="1" x14ac:dyDescent="0.25">
      <c r="A696" s="191"/>
      <c r="B696" s="173" t="str">
        <f t="shared" si="32"/>
        <v/>
      </c>
      <c r="C696" s="304" t="str">
        <f>IF(D696="","",(VLOOKUP(D696,Lookups!$B$4:$C$2561,2,FALSE)))</f>
        <v/>
      </c>
      <c r="D696" s="366"/>
      <c r="E696" s="173"/>
      <c r="F696" s="199"/>
      <c r="G696" s="173"/>
      <c r="H696" s="199"/>
      <c r="I696" s="173"/>
      <c r="J696" s="200" t="str">
        <f t="shared" si="30"/>
        <v/>
      </c>
      <c r="K696" s="173"/>
      <c r="L696" s="173"/>
      <c r="M696" s="173"/>
      <c r="N696" s="173"/>
      <c r="O696" s="173"/>
      <c r="P696" s="173"/>
      <c r="Q696" s="199"/>
      <c r="R696" s="199"/>
      <c r="S696" s="173"/>
      <c r="T696" s="121"/>
      <c r="U696" s="173"/>
      <c r="V696" s="121"/>
      <c r="W696" s="121"/>
      <c r="X696" s="121"/>
      <c r="Y696" s="121"/>
      <c r="Z696" s="121"/>
      <c r="AA696" s="121"/>
      <c r="AB696" s="173"/>
      <c r="AC696" s="173"/>
      <c r="AD696" s="173"/>
      <c r="AE696" s="200" t="str">
        <f>IF(AD696="","",(VLOOKUP(AD696,#REF!,2,FALSE)))</f>
        <v/>
      </c>
      <c r="AF696" s="173"/>
      <c r="AG696" s="173"/>
      <c r="AH696" s="173"/>
      <c r="AI696" s="202"/>
      <c r="AJ696" s="201"/>
      <c r="AK696" s="201"/>
      <c r="AL696" s="201"/>
      <c r="AM696" s="203"/>
      <c r="AN696" s="203"/>
      <c r="AO696" s="203"/>
      <c r="AP696" s="201"/>
      <c r="AQ696" s="201"/>
      <c r="AR696" s="201"/>
      <c r="AS696" s="201"/>
      <c r="AT696" s="201"/>
      <c r="AU696" s="204"/>
      <c r="AV696" s="201"/>
      <c r="AW696" s="121"/>
      <c r="AX696" s="200" t="str">
        <f t="shared" si="31"/>
        <v/>
      </c>
      <c r="AY696" s="201"/>
      <c r="AZ696" s="201"/>
      <c r="BA696" s="201"/>
      <c r="BB696" s="201"/>
      <c r="BC696" s="204"/>
      <c r="BD696" s="208"/>
      <c r="BE696" s="201"/>
      <c r="BF696" s="201"/>
      <c r="BG696" s="201"/>
      <c r="BH696" s="204"/>
      <c r="BI696" s="201"/>
      <c r="BJ696" s="201"/>
      <c r="BK696" s="201"/>
      <c r="BL696" s="201"/>
      <c r="BM696" s="205"/>
      <c r="BN696" s="201"/>
      <c r="BO696" s="199"/>
      <c r="BP696" s="201"/>
      <c r="BQ696" s="199"/>
      <c r="BR696" s="199"/>
      <c r="BS696" s="199"/>
      <c r="BT696" s="199"/>
      <c r="BU696" s="199"/>
      <c r="BV696" s="199"/>
      <c r="BW696" s="199"/>
      <c r="BX696" s="201"/>
      <c r="CB696" s="214"/>
      <c r="CC696" s="214"/>
      <c r="CD696" s="214"/>
      <c r="CE696" s="215"/>
    </row>
    <row r="697" spans="1:83" s="177" customFormat="1" ht="27" customHeight="1" thickTop="1" thickBot="1" x14ac:dyDescent="0.25">
      <c r="A697" s="191"/>
      <c r="B697" s="173" t="str">
        <f t="shared" si="32"/>
        <v/>
      </c>
      <c r="C697" s="304" t="str">
        <f>IF(D697="","",(VLOOKUP(D697,Lookups!$B$4:$C$2561,2,FALSE)))</f>
        <v/>
      </c>
      <c r="D697" s="366"/>
      <c r="E697" s="173"/>
      <c r="F697" s="199"/>
      <c r="G697" s="173"/>
      <c r="H697" s="199"/>
      <c r="I697" s="173"/>
      <c r="J697" s="200" t="str">
        <f t="shared" si="30"/>
        <v/>
      </c>
      <c r="K697" s="173"/>
      <c r="L697" s="173"/>
      <c r="M697" s="173"/>
      <c r="N697" s="173"/>
      <c r="O697" s="173"/>
      <c r="P697" s="173"/>
      <c r="Q697" s="199"/>
      <c r="R697" s="199"/>
      <c r="S697" s="173"/>
      <c r="T697" s="121"/>
      <c r="U697" s="173"/>
      <c r="V697" s="121"/>
      <c r="W697" s="121"/>
      <c r="X697" s="121"/>
      <c r="Y697" s="121"/>
      <c r="Z697" s="121"/>
      <c r="AA697" s="121"/>
      <c r="AB697" s="173"/>
      <c r="AC697" s="173"/>
      <c r="AD697" s="173"/>
      <c r="AE697" s="200" t="str">
        <f>IF(AD697="","",(VLOOKUP(AD697,#REF!,2,FALSE)))</f>
        <v/>
      </c>
      <c r="AF697" s="173"/>
      <c r="AG697" s="173"/>
      <c r="AH697" s="173"/>
      <c r="AI697" s="202"/>
      <c r="AJ697" s="201"/>
      <c r="AK697" s="201"/>
      <c r="AL697" s="201"/>
      <c r="AM697" s="203"/>
      <c r="AN697" s="203"/>
      <c r="AO697" s="203"/>
      <c r="AP697" s="201"/>
      <c r="AQ697" s="201"/>
      <c r="AR697" s="201"/>
      <c r="AS697" s="201"/>
      <c r="AT697" s="201"/>
      <c r="AU697" s="204"/>
      <c r="AV697" s="201"/>
      <c r="AW697" s="121"/>
      <c r="AX697" s="200" t="str">
        <f t="shared" si="31"/>
        <v/>
      </c>
      <c r="AY697" s="201"/>
      <c r="AZ697" s="201"/>
      <c r="BA697" s="201"/>
      <c r="BB697" s="201"/>
      <c r="BC697" s="204"/>
      <c r="BD697" s="208"/>
      <c r="BE697" s="201"/>
      <c r="BF697" s="201"/>
      <c r="BG697" s="201"/>
      <c r="BH697" s="204"/>
      <c r="BI697" s="201"/>
      <c r="BJ697" s="201"/>
      <c r="BK697" s="201"/>
      <c r="BL697" s="201"/>
      <c r="BM697" s="205"/>
      <c r="BN697" s="201"/>
      <c r="BO697" s="199"/>
      <c r="BP697" s="201"/>
      <c r="BQ697" s="199"/>
      <c r="BR697" s="199"/>
      <c r="BS697" s="199"/>
      <c r="BT697" s="199"/>
      <c r="BU697" s="199"/>
      <c r="BV697" s="199"/>
      <c r="BW697" s="199"/>
      <c r="BX697" s="201"/>
      <c r="CB697" s="214"/>
      <c r="CC697" s="214"/>
      <c r="CD697" s="214"/>
      <c r="CE697" s="215"/>
    </row>
    <row r="698" spans="1:83" s="177" customFormat="1" ht="27" customHeight="1" thickTop="1" thickBot="1" x14ac:dyDescent="0.25">
      <c r="A698" s="191"/>
      <c r="B698" s="173" t="str">
        <f t="shared" si="32"/>
        <v/>
      </c>
      <c r="C698" s="304" t="str">
        <f>IF(D698="","",(VLOOKUP(D698,Lookups!$B$4:$C$2561,2,FALSE)))</f>
        <v/>
      </c>
      <c r="D698" s="366"/>
      <c r="E698" s="173"/>
      <c r="F698" s="199"/>
      <c r="G698" s="173"/>
      <c r="H698" s="199"/>
      <c r="I698" s="173"/>
      <c r="J698" s="200" t="str">
        <f t="shared" si="30"/>
        <v/>
      </c>
      <c r="K698" s="173"/>
      <c r="L698" s="173"/>
      <c r="M698" s="173"/>
      <c r="N698" s="173"/>
      <c r="O698" s="173"/>
      <c r="P698" s="173"/>
      <c r="Q698" s="199"/>
      <c r="R698" s="199"/>
      <c r="S698" s="173"/>
      <c r="T698" s="121"/>
      <c r="U698" s="173"/>
      <c r="V698" s="121"/>
      <c r="W698" s="121"/>
      <c r="X698" s="121"/>
      <c r="Y698" s="121"/>
      <c r="Z698" s="121"/>
      <c r="AA698" s="121"/>
      <c r="AB698" s="173"/>
      <c r="AC698" s="173"/>
      <c r="AD698" s="173"/>
      <c r="AE698" s="200" t="str">
        <f>IF(AD698="","",(VLOOKUP(AD698,#REF!,2,FALSE)))</f>
        <v/>
      </c>
      <c r="AF698" s="173"/>
      <c r="AG698" s="173"/>
      <c r="AH698" s="173"/>
      <c r="AI698" s="202"/>
      <c r="AJ698" s="201"/>
      <c r="AK698" s="201"/>
      <c r="AL698" s="201"/>
      <c r="AM698" s="203"/>
      <c r="AN698" s="203"/>
      <c r="AO698" s="203"/>
      <c r="AP698" s="201"/>
      <c r="AQ698" s="201"/>
      <c r="AR698" s="201"/>
      <c r="AS698" s="201"/>
      <c r="AT698" s="201"/>
      <c r="AU698" s="204"/>
      <c r="AV698" s="201"/>
      <c r="AW698" s="121"/>
      <c r="AX698" s="200" t="str">
        <f t="shared" si="31"/>
        <v/>
      </c>
      <c r="AY698" s="201"/>
      <c r="AZ698" s="201"/>
      <c r="BA698" s="201"/>
      <c r="BB698" s="201"/>
      <c r="BC698" s="204"/>
      <c r="BD698" s="208"/>
      <c r="BE698" s="201"/>
      <c r="BF698" s="201"/>
      <c r="BG698" s="201"/>
      <c r="BH698" s="204"/>
      <c r="BI698" s="201"/>
      <c r="BJ698" s="201"/>
      <c r="BK698" s="201"/>
      <c r="BL698" s="201"/>
      <c r="BM698" s="205"/>
      <c r="BN698" s="201"/>
      <c r="BO698" s="199"/>
      <c r="BP698" s="201"/>
      <c r="BQ698" s="199"/>
      <c r="BR698" s="199"/>
      <c r="BS698" s="199"/>
      <c r="BT698" s="199"/>
      <c r="BU698" s="199"/>
      <c r="BV698" s="199"/>
      <c r="BW698" s="199"/>
      <c r="BX698" s="201"/>
      <c r="CB698" s="214"/>
      <c r="CC698" s="214"/>
      <c r="CD698" s="214"/>
      <c r="CE698" s="215"/>
    </row>
    <row r="699" spans="1:83" s="177" customFormat="1" ht="27" customHeight="1" thickTop="1" thickBot="1" x14ac:dyDescent="0.25">
      <c r="A699" s="191"/>
      <c r="B699" s="173" t="str">
        <f t="shared" si="32"/>
        <v/>
      </c>
      <c r="C699" s="304" t="str">
        <f>IF(D699="","",(VLOOKUP(D699,Lookups!$B$4:$C$2561,2,FALSE)))</f>
        <v/>
      </c>
      <c r="D699" s="366"/>
      <c r="E699" s="173"/>
      <c r="F699" s="199"/>
      <c r="G699" s="173"/>
      <c r="H699" s="199"/>
      <c r="I699" s="173"/>
      <c r="J699" s="200" t="str">
        <f t="shared" si="30"/>
        <v/>
      </c>
      <c r="K699" s="173"/>
      <c r="L699" s="173"/>
      <c r="M699" s="173"/>
      <c r="N699" s="173"/>
      <c r="O699" s="173"/>
      <c r="P699" s="173"/>
      <c r="Q699" s="199"/>
      <c r="R699" s="199"/>
      <c r="S699" s="173"/>
      <c r="T699" s="121"/>
      <c r="U699" s="173"/>
      <c r="V699" s="121"/>
      <c r="W699" s="121"/>
      <c r="X699" s="121"/>
      <c r="Y699" s="121"/>
      <c r="Z699" s="121"/>
      <c r="AA699" s="121"/>
      <c r="AB699" s="173"/>
      <c r="AC699" s="173"/>
      <c r="AD699" s="173"/>
      <c r="AE699" s="200" t="str">
        <f>IF(AD699="","",(VLOOKUP(AD699,#REF!,2,FALSE)))</f>
        <v/>
      </c>
      <c r="AF699" s="173"/>
      <c r="AG699" s="173"/>
      <c r="AH699" s="173"/>
      <c r="AI699" s="202"/>
      <c r="AJ699" s="201"/>
      <c r="AK699" s="201"/>
      <c r="AL699" s="201"/>
      <c r="AM699" s="203"/>
      <c r="AN699" s="203"/>
      <c r="AO699" s="203"/>
      <c r="AP699" s="201"/>
      <c r="AQ699" s="201"/>
      <c r="AR699" s="201"/>
      <c r="AS699" s="201"/>
      <c r="AT699" s="201"/>
      <c r="AU699" s="204"/>
      <c r="AV699" s="201"/>
      <c r="AW699" s="121"/>
      <c r="AX699" s="200" t="str">
        <f t="shared" si="31"/>
        <v/>
      </c>
      <c r="AY699" s="201"/>
      <c r="AZ699" s="201"/>
      <c r="BA699" s="201"/>
      <c r="BB699" s="201"/>
      <c r="BC699" s="204"/>
      <c r="BD699" s="208"/>
      <c r="BE699" s="201"/>
      <c r="BF699" s="201"/>
      <c r="BG699" s="201"/>
      <c r="BH699" s="204"/>
      <c r="BI699" s="201"/>
      <c r="BJ699" s="201"/>
      <c r="BK699" s="201"/>
      <c r="BL699" s="201"/>
      <c r="BM699" s="205"/>
      <c r="BN699" s="201"/>
      <c r="BO699" s="199"/>
      <c r="BP699" s="201"/>
      <c r="BQ699" s="199"/>
      <c r="BR699" s="199"/>
      <c r="BS699" s="199"/>
      <c r="BT699" s="199"/>
      <c r="BU699" s="199"/>
      <c r="BV699" s="199"/>
      <c r="BW699" s="199"/>
      <c r="BX699" s="201"/>
      <c r="CB699" s="214"/>
      <c r="CC699" s="214"/>
      <c r="CD699" s="214"/>
      <c r="CE699" s="215"/>
    </row>
    <row r="700" spans="1:83" s="177" customFormat="1" ht="27" customHeight="1" thickTop="1" thickBot="1" x14ac:dyDescent="0.25">
      <c r="A700" s="191"/>
      <c r="B700" s="173" t="str">
        <f t="shared" si="32"/>
        <v/>
      </c>
      <c r="C700" s="304" t="str">
        <f>IF(D700="","",(VLOOKUP(D700,Lookups!$B$4:$C$2561,2,FALSE)))</f>
        <v/>
      </c>
      <c r="D700" s="366"/>
      <c r="E700" s="173"/>
      <c r="F700" s="199"/>
      <c r="G700" s="173"/>
      <c r="H700" s="199"/>
      <c r="I700" s="173"/>
      <c r="J700" s="200" t="str">
        <f t="shared" si="30"/>
        <v/>
      </c>
      <c r="K700" s="173"/>
      <c r="L700" s="173"/>
      <c r="M700" s="173"/>
      <c r="N700" s="173"/>
      <c r="O700" s="173"/>
      <c r="P700" s="173"/>
      <c r="Q700" s="199"/>
      <c r="R700" s="199"/>
      <c r="S700" s="173"/>
      <c r="T700" s="121"/>
      <c r="U700" s="173"/>
      <c r="V700" s="121"/>
      <c r="W700" s="121"/>
      <c r="X700" s="121"/>
      <c r="Y700" s="121"/>
      <c r="Z700" s="121"/>
      <c r="AA700" s="121"/>
      <c r="AB700" s="173"/>
      <c r="AC700" s="173"/>
      <c r="AD700" s="173"/>
      <c r="AE700" s="200" t="str">
        <f>IF(AD700="","",(VLOOKUP(AD700,#REF!,2,FALSE)))</f>
        <v/>
      </c>
      <c r="AF700" s="173"/>
      <c r="AG700" s="173"/>
      <c r="AH700" s="173"/>
      <c r="AI700" s="202"/>
      <c r="AJ700" s="201"/>
      <c r="AK700" s="201"/>
      <c r="AL700" s="201"/>
      <c r="AM700" s="203"/>
      <c r="AN700" s="203"/>
      <c r="AO700" s="203"/>
      <c r="AP700" s="201"/>
      <c r="AQ700" s="201"/>
      <c r="AR700" s="201"/>
      <c r="AS700" s="201"/>
      <c r="AT700" s="201"/>
      <c r="AU700" s="204"/>
      <c r="AV700" s="201"/>
      <c r="AW700" s="121"/>
      <c r="AX700" s="200" t="str">
        <f t="shared" si="31"/>
        <v/>
      </c>
      <c r="AY700" s="201"/>
      <c r="AZ700" s="201"/>
      <c r="BA700" s="201"/>
      <c r="BB700" s="201"/>
      <c r="BC700" s="204"/>
      <c r="BD700" s="208"/>
      <c r="BE700" s="201"/>
      <c r="BF700" s="201"/>
      <c r="BG700" s="201"/>
      <c r="BH700" s="204"/>
      <c r="BI700" s="201"/>
      <c r="BJ700" s="201"/>
      <c r="BK700" s="201"/>
      <c r="BL700" s="201"/>
      <c r="BM700" s="205"/>
      <c r="BN700" s="201"/>
      <c r="BO700" s="199"/>
      <c r="BP700" s="201"/>
      <c r="BQ700" s="199"/>
      <c r="BR700" s="199"/>
      <c r="BS700" s="199"/>
      <c r="BT700" s="199"/>
      <c r="BU700" s="199"/>
      <c r="BV700" s="199"/>
      <c r="BW700" s="199"/>
      <c r="BX700" s="201"/>
      <c r="CB700" s="214"/>
      <c r="CC700" s="214"/>
      <c r="CD700" s="214"/>
      <c r="CE700" s="215"/>
    </row>
    <row r="701" spans="1:83" s="177" customFormat="1" ht="27" customHeight="1" thickTop="1" thickBot="1" x14ac:dyDescent="0.25">
      <c r="A701" s="191"/>
      <c r="B701" s="173" t="str">
        <f t="shared" si="32"/>
        <v/>
      </c>
      <c r="C701" s="304" t="str">
        <f>IF(D701="","",(VLOOKUP(D701,Lookups!$B$4:$C$2561,2,FALSE)))</f>
        <v/>
      </c>
      <c r="D701" s="366"/>
      <c r="E701" s="173"/>
      <c r="F701" s="199"/>
      <c r="G701" s="173"/>
      <c r="H701" s="199"/>
      <c r="I701" s="173"/>
      <c r="J701" s="200" t="str">
        <f t="shared" si="30"/>
        <v/>
      </c>
      <c r="K701" s="173"/>
      <c r="L701" s="173"/>
      <c r="M701" s="173"/>
      <c r="N701" s="173"/>
      <c r="O701" s="173"/>
      <c r="P701" s="173"/>
      <c r="Q701" s="199"/>
      <c r="R701" s="199"/>
      <c r="S701" s="173"/>
      <c r="T701" s="121"/>
      <c r="U701" s="173"/>
      <c r="V701" s="121"/>
      <c r="W701" s="121"/>
      <c r="X701" s="121"/>
      <c r="Y701" s="121"/>
      <c r="Z701" s="121"/>
      <c r="AA701" s="121"/>
      <c r="AB701" s="173"/>
      <c r="AC701" s="173"/>
      <c r="AD701" s="173"/>
      <c r="AE701" s="200" t="str">
        <f>IF(AD701="","",(VLOOKUP(AD701,#REF!,2,FALSE)))</f>
        <v/>
      </c>
      <c r="AF701" s="173"/>
      <c r="AG701" s="173"/>
      <c r="AH701" s="173"/>
      <c r="AI701" s="202"/>
      <c r="AJ701" s="201"/>
      <c r="AK701" s="201"/>
      <c r="AL701" s="201"/>
      <c r="AM701" s="203"/>
      <c r="AN701" s="203"/>
      <c r="AO701" s="203"/>
      <c r="AP701" s="201"/>
      <c r="AQ701" s="201"/>
      <c r="AR701" s="201"/>
      <c r="AS701" s="201"/>
      <c r="AT701" s="201"/>
      <c r="AU701" s="204"/>
      <c r="AV701" s="201"/>
      <c r="AW701" s="121"/>
      <c r="AX701" s="200" t="str">
        <f t="shared" si="31"/>
        <v/>
      </c>
      <c r="AY701" s="201"/>
      <c r="AZ701" s="201"/>
      <c r="BA701" s="201"/>
      <c r="BB701" s="201"/>
      <c r="BC701" s="204"/>
      <c r="BD701" s="208"/>
      <c r="BE701" s="201"/>
      <c r="BF701" s="201"/>
      <c r="BG701" s="201"/>
      <c r="BH701" s="204"/>
      <c r="BI701" s="201"/>
      <c r="BJ701" s="201"/>
      <c r="BK701" s="201"/>
      <c r="BL701" s="201"/>
      <c r="BM701" s="205"/>
      <c r="BN701" s="201"/>
      <c r="BO701" s="199"/>
      <c r="BP701" s="201"/>
      <c r="BQ701" s="199"/>
      <c r="BR701" s="199"/>
      <c r="BS701" s="199"/>
      <c r="BT701" s="199"/>
      <c r="BU701" s="199"/>
      <c r="BV701" s="199"/>
      <c r="BW701" s="199"/>
      <c r="BX701" s="201"/>
      <c r="CB701" s="214"/>
      <c r="CC701" s="214"/>
      <c r="CD701" s="214"/>
      <c r="CE701" s="215"/>
    </row>
    <row r="702" spans="1:83" s="177" customFormat="1" ht="27" customHeight="1" thickTop="1" thickBot="1" x14ac:dyDescent="0.25">
      <c r="A702" s="191"/>
      <c r="B702" s="173" t="str">
        <f t="shared" si="32"/>
        <v/>
      </c>
      <c r="C702" s="304" t="str">
        <f>IF(D702="","",(VLOOKUP(D702,Lookups!$B$4:$C$2561,2,FALSE)))</f>
        <v/>
      </c>
      <c r="D702" s="366"/>
      <c r="E702" s="173"/>
      <c r="F702" s="199"/>
      <c r="G702" s="173"/>
      <c r="H702" s="199"/>
      <c r="I702" s="173"/>
      <c r="J702" s="200" t="str">
        <f t="shared" si="30"/>
        <v/>
      </c>
      <c r="K702" s="173"/>
      <c r="L702" s="173"/>
      <c r="M702" s="173"/>
      <c r="N702" s="173"/>
      <c r="O702" s="173"/>
      <c r="P702" s="173"/>
      <c r="Q702" s="199"/>
      <c r="R702" s="199"/>
      <c r="S702" s="173"/>
      <c r="T702" s="121"/>
      <c r="U702" s="173"/>
      <c r="V702" s="121"/>
      <c r="W702" s="121"/>
      <c r="X702" s="121"/>
      <c r="Y702" s="121"/>
      <c r="Z702" s="121"/>
      <c r="AA702" s="121"/>
      <c r="AB702" s="173"/>
      <c r="AC702" s="173"/>
      <c r="AD702" s="173"/>
      <c r="AE702" s="200" t="str">
        <f>IF(AD702="","",(VLOOKUP(AD702,#REF!,2,FALSE)))</f>
        <v/>
      </c>
      <c r="AF702" s="173"/>
      <c r="AG702" s="173"/>
      <c r="AH702" s="173"/>
      <c r="AI702" s="202"/>
      <c r="AJ702" s="201"/>
      <c r="AK702" s="201"/>
      <c r="AL702" s="201"/>
      <c r="AM702" s="203"/>
      <c r="AN702" s="203"/>
      <c r="AO702" s="203"/>
      <c r="AP702" s="201"/>
      <c r="AQ702" s="201"/>
      <c r="AR702" s="201"/>
      <c r="AS702" s="201"/>
      <c r="AT702" s="201"/>
      <c r="AU702" s="204"/>
      <c r="AV702" s="201"/>
      <c r="AW702" s="121"/>
      <c r="AX702" s="200" t="str">
        <f t="shared" si="31"/>
        <v/>
      </c>
      <c r="AY702" s="201"/>
      <c r="AZ702" s="201"/>
      <c r="BA702" s="201"/>
      <c r="BB702" s="201"/>
      <c r="BC702" s="204"/>
      <c r="BD702" s="208"/>
      <c r="BE702" s="201"/>
      <c r="BF702" s="201"/>
      <c r="BG702" s="201"/>
      <c r="BH702" s="204"/>
      <c r="BI702" s="201"/>
      <c r="BJ702" s="201"/>
      <c r="BK702" s="201"/>
      <c r="BL702" s="201"/>
      <c r="BM702" s="205"/>
      <c r="BN702" s="201"/>
      <c r="BO702" s="199"/>
      <c r="BP702" s="201"/>
      <c r="BQ702" s="199"/>
      <c r="BR702" s="199"/>
      <c r="BS702" s="199"/>
      <c r="BT702" s="199"/>
      <c r="BU702" s="199"/>
      <c r="BV702" s="199"/>
      <c r="BW702" s="199"/>
      <c r="BX702" s="201"/>
      <c r="CB702" s="214"/>
      <c r="CC702" s="214"/>
      <c r="CD702" s="214"/>
      <c r="CE702" s="215"/>
    </row>
    <row r="703" spans="1:83" s="177" customFormat="1" ht="27" customHeight="1" thickTop="1" thickBot="1" x14ac:dyDescent="0.25">
      <c r="A703" s="191"/>
      <c r="B703" s="173" t="str">
        <f t="shared" si="32"/>
        <v/>
      </c>
      <c r="C703" s="304" t="str">
        <f>IF(D703="","",(VLOOKUP(D703,Lookups!$B$4:$C$2561,2,FALSE)))</f>
        <v/>
      </c>
      <c r="D703" s="366"/>
      <c r="E703" s="173"/>
      <c r="F703" s="199"/>
      <c r="G703" s="173"/>
      <c r="H703" s="199"/>
      <c r="I703" s="173"/>
      <c r="J703" s="200" t="str">
        <f t="shared" si="30"/>
        <v/>
      </c>
      <c r="K703" s="173"/>
      <c r="L703" s="173"/>
      <c r="M703" s="173"/>
      <c r="N703" s="173"/>
      <c r="O703" s="173"/>
      <c r="P703" s="173"/>
      <c r="Q703" s="199"/>
      <c r="R703" s="199"/>
      <c r="S703" s="173"/>
      <c r="T703" s="121"/>
      <c r="U703" s="173"/>
      <c r="V703" s="121"/>
      <c r="W703" s="121"/>
      <c r="X703" s="121"/>
      <c r="Y703" s="121"/>
      <c r="Z703" s="121"/>
      <c r="AA703" s="121"/>
      <c r="AB703" s="173"/>
      <c r="AC703" s="173"/>
      <c r="AD703" s="173"/>
      <c r="AE703" s="200" t="str">
        <f>IF(AD703="","",(VLOOKUP(AD703,#REF!,2,FALSE)))</f>
        <v/>
      </c>
      <c r="AF703" s="173"/>
      <c r="AG703" s="173"/>
      <c r="AH703" s="173"/>
      <c r="AI703" s="202"/>
      <c r="AJ703" s="201"/>
      <c r="AK703" s="201"/>
      <c r="AL703" s="201"/>
      <c r="AM703" s="203"/>
      <c r="AN703" s="203"/>
      <c r="AO703" s="203"/>
      <c r="AP703" s="201"/>
      <c r="AQ703" s="201"/>
      <c r="AR703" s="201"/>
      <c r="AS703" s="201"/>
      <c r="AT703" s="201"/>
      <c r="AU703" s="204"/>
      <c r="AV703" s="201"/>
      <c r="AW703" s="121"/>
      <c r="AX703" s="200" t="str">
        <f t="shared" si="31"/>
        <v/>
      </c>
      <c r="AY703" s="201"/>
      <c r="AZ703" s="201"/>
      <c r="BA703" s="201"/>
      <c r="BB703" s="201"/>
      <c r="BC703" s="204"/>
      <c r="BD703" s="208"/>
      <c r="BE703" s="201"/>
      <c r="BF703" s="201"/>
      <c r="BG703" s="201"/>
      <c r="BH703" s="204"/>
      <c r="BI703" s="201"/>
      <c r="BJ703" s="201"/>
      <c r="BK703" s="201"/>
      <c r="BL703" s="201"/>
      <c r="BM703" s="205"/>
      <c r="BN703" s="201"/>
      <c r="BO703" s="199"/>
      <c r="BP703" s="201"/>
      <c r="BQ703" s="199"/>
      <c r="BR703" s="199"/>
      <c r="BS703" s="199"/>
      <c r="BT703" s="199"/>
      <c r="BU703" s="199"/>
      <c r="BV703" s="199"/>
      <c r="BW703" s="199"/>
      <c r="BX703" s="201"/>
      <c r="CB703" s="214"/>
      <c r="CC703" s="214"/>
      <c r="CD703" s="214"/>
      <c r="CE703" s="215"/>
    </row>
    <row r="704" spans="1:83" s="177" customFormat="1" ht="27" customHeight="1" thickTop="1" thickBot="1" x14ac:dyDescent="0.25">
      <c r="A704" s="191"/>
      <c r="B704" s="173" t="str">
        <f t="shared" si="32"/>
        <v/>
      </c>
      <c r="C704" s="304" t="str">
        <f>IF(D704="","",(VLOOKUP(D704,Lookups!$B$4:$C$2561,2,FALSE)))</f>
        <v/>
      </c>
      <c r="D704" s="366"/>
      <c r="E704" s="173"/>
      <c r="F704" s="199"/>
      <c r="G704" s="173"/>
      <c r="H704" s="199"/>
      <c r="I704" s="173"/>
      <c r="J704" s="200" t="str">
        <f t="shared" si="30"/>
        <v/>
      </c>
      <c r="K704" s="173"/>
      <c r="L704" s="173"/>
      <c r="M704" s="173"/>
      <c r="N704" s="173"/>
      <c r="O704" s="173"/>
      <c r="P704" s="173"/>
      <c r="Q704" s="199"/>
      <c r="R704" s="199"/>
      <c r="S704" s="173"/>
      <c r="T704" s="121"/>
      <c r="U704" s="173"/>
      <c r="V704" s="121"/>
      <c r="W704" s="121"/>
      <c r="X704" s="121"/>
      <c r="Y704" s="121"/>
      <c r="Z704" s="121"/>
      <c r="AA704" s="121"/>
      <c r="AB704" s="173"/>
      <c r="AC704" s="173"/>
      <c r="AD704" s="173"/>
      <c r="AE704" s="200" t="str">
        <f>IF(AD704="","",(VLOOKUP(AD704,#REF!,2,FALSE)))</f>
        <v/>
      </c>
      <c r="AF704" s="173"/>
      <c r="AG704" s="173"/>
      <c r="AH704" s="173"/>
      <c r="AI704" s="202"/>
      <c r="AJ704" s="201"/>
      <c r="AK704" s="201"/>
      <c r="AL704" s="201"/>
      <c r="AM704" s="203"/>
      <c r="AN704" s="203"/>
      <c r="AO704" s="203"/>
      <c r="AP704" s="201"/>
      <c r="AQ704" s="201"/>
      <c r="AR704" s="201"/>
      <c r="AS704" s="201"/>
      <c r="AT704" s="201"/>
      <c r="AU704" s="204"/>
      <c r="AV704" s="201"/>
      <c r="AW704" s="121"/>
      <c r="AX704" s="200" t="str">
        <f t="shared" si="31"/>
        <v/>
      </c>
      <c r="AY704" s="201"/>
      <c r="AZ704" s="201"/>
      <c r="BA704" s="201"/>
      <c r="BB704" s="201"/>
      <c r="BC704" s="204"/>
      <c r="BD704" s="208"/>
      <c r="BE704" s="201"/>
      <c r="BF704" s="201"/>
      <c r="BG704" s="201"/>
      <c r="BH704" s="204"/>
      <c r="BI704" s="201"/>
      <c r="BJ704" s="201"/>
      <c r="BK704" s="201"/>
      <c r="BL704" s="201"/>
      <c r="BM704" s="205"/>
      <c r="BN704" s="201"/>
      <c r="BO704" s="199"/>
      <c r="BP704" s="201"/>
      <c r="BQ704" s="199"/>
      <c r="BR704" s="199"/>
      <c r="BS704" s="199"/>
      <c r="BT704" s="199"/>
      <c r="BU704" s="199"/>
      <c r="BV704" s="199"/>
      <c r="BW704" s="199"/>
      <c r="BX704" s="201"/>
      <c r="CB704" s="214"/>
      <c r="CC704" s="214"/>
      <c r="CD704" s="214"/>
      <c r="CE704" s="215"/>
    </row>
    <row r="705" spans="1:83" s="177" customFormat="1" ht="27" customHeight="1" thickTop="1" thickBot="1" x14ac:dyDescent="0.25">
      <c r="A705" s="191"/>
      <c r="B705" s="173" t="str">
        <f t="shared" si="32"/>
        <v/>
      </c>
      <c r="C705" s="304" t="str">
        <f>IF(D705="","",(VLOOKUP(D705,Lookups!$B$4:$C$2561,2,FALSE)))</f>
        <v/>
      </c>
      <c r="D705" s="366"/>
      <c r="E705" s="173"/>
      <c r="F705" s="199"/>
      <c r="G705" s="173"/>
      <c r="H705" s="199"/>
      <c r="I705" s="173"/>
      <c r="J705" s="200" t="str">
        <f t="shared" si="30"/>
        <v/>
      </c>
      <c r="K705" s="173"/>
      <c r="L705" s="173"/>
      <c r="M705" s="173"/>
      <c r="N705" s="173"/>
      <c r="O705" s="173"/>
      <c r="P705" s="173"/>
      <c r="Q705" s="199"/>
      <c r="R705" s="199"/>
      <c r="S705" s="173"/>
      <c r="T705" s="121"/>
      <c r="U705" s="173"/>
      <c r="V705" s="121"/>
      <c r="W705" s="121"/>
      <c r="X705" s="121"/>
      <c r="Y705" s="121"/>
      <c r="Z705" s="121"/>
      <c r="AA705" s="121"/>
      <c r="AB705" s="173"/>
      <c r="AC705" s="173"/>
      <c r="AD705" s="173"/>
      <c r="AE705" s="200" t="str">
        <f>IF(AD705="","",(VLOOKUP(AD705,#REF!,2,FALSE)))</f>
        <v/>
      </c>
      <c r="AF705" s="173"/>
      <c r="AG705" s="173"/>
      <c r="AH705" s="173"/>
      <c r="AI705" s="202"/>
      <c r="AJ705" s="201"/>
      <c r="AK705" s="201"/>
      <c r="AL705" s="201"/>
      <c r="AM705" s="203"/>
      <c r="AN705" s="203"/>
      <c r="AO705" s="203"/>
      <c r="AP705" s="201"/>
      <c r="AQ705" s="201"/>
      <c r="AR705" s="201"/>
      <c r="AS705" s="201"/>
      <c r="AT705" s="201"/>
      <c r="AU705" s="204"/>
      <c r="AV705" s="201"/>
      <c r="AW705" s="121"/>
      <c r="AX705" s="200" t="str">
        <f t="shared" si="31"/>
        <v/>
      </c>
      <c r="AY705" s="201"/>
      <c r="AZ705" s="201"/>
      <c r="BA705" s="201"/>
      <c r="BB705" s="201"/>
      <c r="BC705" s="204"/>
      <c r="BD705" s="208"/>
      <c r="BE705" s="201"/>
      <c r="BF705" s="201"/>
      <c r="BG705" s="201"/>
      <c r="BH705" s="204"/>
      <c r="BI705" s="201"/>
      <c r="BJ705" s="201"/>
      <c r="BK705" s="201"/>
      <c r="BL705" s="201"/>
      <c r="BM705" s="205"/>
      <c r="BN705" s="201"/>
      <c r="BO705" s="199"/>
      <c r="BP705" s="201"/>
      <c r="BQ705" s="199"/>
      <c r="BR705" s="199"/>
      <c r="BS705" s="199"/>
      <c r="BT705" s="199"/>
      <c r="BU705" s="199"/>
      <c r="BV705" s="199"/>
      <c r="BW705" s="199"/>
      <c r="BX705" s="201"/>
      <c r="CB705" s="214"/>
      <c r="CC705" s="214"/>
      <c r="CD705" s="214"/>
      <c r="CE705" s="215"/>
    </row>
    <row r="706" spans="1:83" s="177" customFormat="1" ht="27" customHeight="1" thickTop="1" thickBot="1" x14ac:dyDescent="0.25">
      <c r="A706" s="191"/>
      <c r="B706" s="173" t="str">
        <f t="shared" si="32"/>
        <v/>
      </c>
      <c r="C706" s="304" t="str">
        <f>IF(D706="","",(VLOOKUP(D706,Lookups!$B$4:$C$2561,2,FALSE)))</f>
        <v/>
      </c>
      <c r="D706" s="366"/>
      <c r="E706" s="173"/>
      <c r="F706" s="199"/>
      <c r="G706" s="173"/>
      <c r="H706" s="199"/>
      <c r="I706" s="173"/>
      <c r="J706" s="200" t="str">
        <f t="shared" si="30"/>
        <v/>
      </c>
      <c r="K706" s="173"/>
      <c r="L706" s="173"/>
      <c r="M706" s="173"/>
      <c r="N706" s="173"/>
      <c r="O706" s="173"/>
      <c r="P706" s="173"/>
      <c r="Q706" s="199"/>
      <c r="R706" s="199"/>
      <c r="S706" s="173"/>
      <c r="T706" s="121"/>
      <c r="U706" s="173"/>
      <c r="V706" s="121"/>
      <c r="W706" s="121"/>
      <c r="X706" s="121"/>
      <c r="Y706" s="121"/>
      <c r="Z706" s="121"/>
      <c r="AA706" s="121"/>
      <c r="AB706" s="173"/>
      <c r="AC706" s="173"/>
      <c r="AD706" s="173"/>
      <c r="AE706" s="200" t="str">
        <f>IF(AD706="","",(VLOOKUP(AD706,#REF!,2,FALSE)))</f>
        <v/>
      </c>
      <c r="AF706" s="173"/>
      <c r="AG706" s="173"/>
      <c r="AH706" s="173"/>
      <c r="AI706" s="202"/>
      <c r="AJ706" s="201"/>
      <c r="AK706" s="201"/>
      <c r="AL706" s="201"/>
      <c r="AM706" s="203"/>
      <c r="AN706" s="203"/>
      <c r="AO706" s="203"/>
      <c r="AP706" s="201"/>
      <c r="AQ706" s="201"/>
      <c r="AR706" s="201"/>
      <c r="AS706" s="201"/>
      <c r="AT706" s="201"/>
      <c r="AU706" s="204"/>
      <c r="AV706" s="201"/>
      <c r="AW706" s="121"/>
      <c r="AX706" s="200" t="str">
        <f t="shared" si="31"/>
        <v/>
      </c>
      <c r="AY706" s="201"/>
      <c r="AZ706" s="201"/>
      <c r="BA706" s="201"/>
      <c r="BB706" s="201"/>
      <c r="BC706" s="204"/>
      <c r="BD706" s="208"/>
      <c r="BE706" s="201"/>
      <c r="BF706" s="201"/>
      <c r="BG706" s="201"/>
      <c r="BH706" s="204"/>
      <c r="BI706" s="201"/>
      <c r="BJ706" s="201"/>
      <c r="BK706" s="201"/>
      <c r="BL706" s="201"/>
      <c r="BM706" s="205"/>
      <c r="BN706" s="201"/>
      <c r="BO706" s="199"/>
      <c r="BP706" s="201"/>
      <c r="BQ706" s="199"/>
      <c r="BR706" s="199"/>
      <c r="BS706" s="199"/>
      <c r="BT706" s="199"/>
      <c r="BU706" s="199"/>
      <c r="BV706" s="199"/>
      <c r="BW706" s="199"/>
      <c r="BX706" s="201"/>
      <c r="CB706" s="214"/>
      <c r="CC706" s="214"/>
      <c r="CD706" s="214"/>
      <c r="CE706" s="215"/>
    </row>
    <row r="707" spans="1:83" s="177" customFormat="1" ht="27" customHeight="1" thickTop="1" thickBot="1" x14ac:dyDescent="0.25">
      <c r="A707" s="191"/>
      <c r="B707" s="173" t="str">
        <f t="shared" si="32"/>
        <v/>
      </c>
      <c r="C707" s="304" t="str">
        <f>IF(D707="","",(VLOOKUP(D707,Lookups!$B$4:$C$2561,2,FALSE)))</f>
        <v/>
      </c>
      <c r="D707" s="366"/>
      <c r="E707" s="173"/>
      <c r="F707" s="199"/>
      <c r="G707" s="173"/>
      <c r="H707" s="199"/>
      <c r="I707" s="173"/>
      <c r="J707" s="200" t="str">
        <f t="shared" si="30"/>
        <v/>
      </c>
      <c r="K707" s="173"/>
      <c r="L707" s="173"/>
      <c r="M707" s="173"/>
      <c r="N707" s="173"/>
      <c r="O707" s="173"/>
      <c r="P707" s="173"/>
      <c r="Q707" s="199"/>
      <c r="R707" s="199"/>
      <c r="S707" s="173"/>
      <c r="T707" s="121"/>
      <c r="U707" s="173"/>
      <c r="V707" s="121"/>
      <c r="W707" s="121"/>
      <c r="X707" s="121"/>
      <c r="Y707" s="121"/>
      <c r="Z707" s="121"/>
      <c r="AA707" s="121"/>
      <c r="AB707" s="173"/>
      <c r="AC707" s="173"/>
      <c r="AD707" s="173"/>
      <c r="AE707" s="200" t="str">
        <f>IF(AD707="","",(VLOOKUP(AD707,#REF!,2,FALSE)))</f>
        <v/>
      </c>
      <c r="AF707" s="173"/>
      <c r="AG707" s="173"/>
      <c r="AH707" s="173"/>
      <c r="AI707" s="202"/>
      <c r="AJ707" s="201"/>
      <c r="AK707" s="201"/>
      <c r="AL707" s="201"/>
      <c r="AM707" s="203"/>
      <c r="AN707" s="203"/>
      <c r="AO707" s="203"/>
      <c r="AP707" s="201"/>
      <c r="AQ707" s="201"/>
      <c r="AR707" s="201"/>
      <c r="AS707" s="201"/>
      <c r="AT707" s="201"/>
      <c r="AU707" s="204"/>
      <c r="AV707" s="201"/>
      <c r="AW707" s="121"/>
      <c r="AX707" s="200" t="str">
        <f t="shared" si="31"/>
        <v/>
      </c>
      <c r="AY707" s="201"/>
      <c r="AZ707" s="201"/>
      <c r="BA707" s="201"/>
      <c r="BB707" s="201"/>
      <c r="BC707" s="204"/>
      <c r="BD707" s="208"/>
      <c r="BE707" s="201"/>
      <c r="BF707" s="201"/>
      <c r="BG707" s="201"/>
      <c r="BH707" s="204"/>
      <c r="BI707" s="201"/>
      <c r="BJ707" s="201"/>
      <c r="BK707" s="201"/>
      <c r="BL707" s="201"/>
      <c r="BM707" s="205"/>
      <c r="BN707" s="201"/>
      <c r="BO707" s="199"/>
      <c r="BP707" s="201"/>
      <c r="BQ707" s="199"/>
      <c r="BR707" s="199"/>
      <c r="BS707" s="199"/>
      <c r="BT707" s="199"/>
      <c r="BU707" s="199"/>
      <c r="BV707" s="199"/>
      <c r="BW707" s="199"/>
      <c r="BX707" s="201"/>
      <c r="CB707" s="214"/>
      <c r="CC707" s="214"/>
      <c r="CD707" s="214"/>
      <c r="CE707" s="215"/>
    </row>
    <row r="708" spans="1:83" s="177" customFormat="1" ht="27" customHeight="1" thickTop="1" thickBot="1" x14ac:dyDescent="0.25">
      <c r="A708" s="191"/>
      <c r="B708" s="173" t="str">
        <f t="shared" si="32"/>
        <v/>
      </c>
      <c r="C708" s="304" t="str">
        <f>IF(D708="","",(VLOOKUP(D708,Lookups!$B$4:$C$2561,2,FALSE)))</f>
        <v/>
      </c>
      <c r="D708" s="366"/>
      <c r="E708" s="173"/>
      <c r="F708" s="199"/>
      <c r="G708" s="173"/>
      <c r="H708" s="199"/>
      <c r="I708" s="173"/>
      <c r="J708" s="200" t="str">
        <f t="shared" si="30"/>
        <v/>
      </c>
      <c r="K708" s="173"/>
      <c r="L708" s="173"/>
      <c r="M708" s="173"/>
      <c r="N708" s="173"/>
      <c r="O708" s="173"/>
      <c r="P708" s="173"/>
      <c r="Q708" s="199"/>
      <c r="R708" s="199"/>
      <c r="S708" s="173"/>
      <c r="T708" s="121"/>
      <c r="U708" s="173"/>
      <c r="V708" s="121"/>
      <c r="W708" s="121"/>
      <c r="X708" s="121"/>
      <c r="Y708" s="121"/>
      <c r="Z708" s="121"/>
      <c r="AA708" s="121"/>
      <c r="AB708" s="173"/>
      <c r="AC708" s="173"/>
      <c r="AD708" s="173"/>
      <c r="AE708" s="200" t="str">
        <f>IF(AD708="","",(VLOOKUP(AD708,#REF!,2,FALSE)))</f>
        <v/>
      </c>
      <c r="AF708" s="173"/>
      <c r="AG708" s="173"/>
      <c r="AH708" s="173"/>
      <c r="AI708" s="202"/>
      <c r="AJ708" s="201"/>
      <c r="AK708" s="201"/>
      <c r="AL708" s="201"/>
      <c r="AM708" s="203"/>
      <c r="AN708" s="203"/>
      <c r="AO708" s="203"/>
      <c r="AP708" s="201"/>
      <c r="AQ708" s="201"/>
      <c r="AR708" s="201"/>
      <c r="AS708" s="201"/>
      <c r="AT708" s="201"/>
      <c r="AU708" s="204"/>
      <c r="AV708" s="201"/>
      <c r="AW708" s="121"/>
      <c r="AX708" s="200" t="str">
        <f t="shared" si="31"/>
        <v/>
      </c>
      <c r="AY708" s="201"/>
      <c r="AZ708" s="201"/>
      <c r="BA708" s="201"/>
      <c r="BB708" s="201"/>
      <c r="BC708" s="204"/>
      <c r="BD708" s="208"/>
      <c r="BE708" s="201"/>
      <c r="BF708" s="201"/>
      <c r="BG708" s="201"/>
      <c r="BH708" s="204"/>
      <c r="BI708" s="201"/>
      <c r="BJ708" s="201"/>
      <c r="BK708" s="201"/>
      <c r="BL708" s="201"/>
      <c r="BM708" s="205"/>
      <c r="BN708" s="201"/>
      <c r="BO708" s="199"/>
      <c r="BP708" s="201"/>
      <c r="BQ708" s="199"/>
      <c r="BR708" s="199"/>
      <c r="BS708" s="199"/>
      <c r="BT708" s="199"/>
      <c r="BU708" s="199"/>
      <c r="BV708" s="199"/>
      <c r="BW708" s="199"/>
      <c r="BX708" s="201"/>
      <c r="CB708" s="214"/>
      <c r="CC708" s="214"/>
      <c r="CD708" s="214"/>
      <c r="CE708" s="215"/>
    </row>
    <row r="709" spans="1:83" s="177" customFormat="1" ht="27" customHeight="1" thickTop="1" thickBot="1" x14ac:dyDescent="0.25">
      <c r="A709" s="191"/>
      <c r="B709" s="173" t="str">
        <f t="shared" si="32"/>
        <v/>
      </c>
      <c r="C709" s="304" t="str">
        <f>IF(D709="","",(VLOOKUP(D709,Lookups!$B$4:$C$2561,2,FALSE)))</f>
        <v/>
      </c>
      <c r="D709" s="366"/>
      <c r="E709" s="173"/>
      <c r="F709" s="199"/>
      <c r="G709" s="173"/>
      <c r="H709" s="199"/>
      <c r="I709" s="173"/>
      <c r="J709" s="200" t="str">
        <f t="shared" si="30"/>
        <v/>
      </c>
      <c r="K709" s="173"/>
      <c r="L709" s="173"/>
      <c r="M709" s="173"/>
      <c r="N709" s="173"/>
      <c r="O709" s="173"/>
      <c r="P709" s="173"/>
      <c r="Q709" s="199"/>
      <c r="R709" s="199"/>
      <c r="S709" s="173"/>
      <c r="T709" s="121"/>
      <c r="U709" s="173"/>
      <c r="V709" s="121"/>
      <c r="W709" s="121"/>
      <c r="X709" s="121"/>
      <c r="Y709" s="121"/>
      <c r="Z709" s="121"/>
      <c r="AA709" s="121"/>
      <c r="AB709" s="173"/>
      <c r="AC709" s="173"/>
      <c r="AD709" s="173"/>
      <c r="AE709" s="200" t="str">
        <f>IF(AD709="","",(VLOOKUP(AD709,#REF!,2,FALSE)))</f>
        <v/>
      </c>
      <c r="AF709" s="173"/>
      <c r="AG709" s="173"/>
      <c r="AH709" s="173"/>
      <c r="AI709" s="202"/>
      <c r="AJ709" s="201"/>
      <c r="AK709" s="201"/>
      <c r="AL709" s="201"/>
      <c r="AM709" s="203"/>
      <c r="AN709" s="203"/>
      <c r="AO709" s="203"/>
      <c r="AP709" s="201"/>
      <c r="AQ709" s="201"/>
      <c r="AR709" s="201"/>
      <c r="AS709" s="201"/>
      <c r="AT709" s="201"/>
      <c r="AU709" s="204"/>
      <c r="AV709" s="201"/>
      <c r="AW709" s="121"/>
      <c r="AX709" s="200" t="str">
        <f t="shared" si="31"/>
        <v/>
      </c>
      <c r="AY709" s="201"/>
      <c r="AZ709" s="201"/>
      <c r="BA709" s="201"/>
      <c r="BB709" s="201"/>
      <c r="BC709" s="204"/>
      <c r="BD709" s="208"/>
      <c r="BE709" s="201"/>
      <c r="BF709" s="201"/>
      <c r="BG709" s="201"/>
      <c r="BH709" s="204"/>
      <c r="BI709" s="201"/>
      <c r="BJ709" s="201"/>
      <c r="BK709" s="201"/>
      <c r="BL709" s="201"/>
      <c r="BM709" s="205"/>
      <c r="BN709" s="201"/>
      <c r="BO709" s="199"/>
      <c r="BP709" s="201"/>
      <c r="BQ709" s="199"/>
      <c r="BR709" s="199"/>
      <c r="BS709" s="199"/>
      <c r="BT709" s="199"/>
      <c r="BU709" s="199"/>
      <c r="BV709" s="199"/>
      <c r="BW709" s="199"/>
      <c r="BX709" s="201"/>
      <c r="CB709" s="214"/>
      <c r="CC709" s="214"/>
      <c r="CD709" s="214"/>
      <c r="CE709" s="215"/>
    </row>
    <row r="710" spans="1:83" s="177" customFormat="1" ht="27" customHeight="1" thickTop="1" thickBot="1" x14ac:dyDescent="0.25">
      <c r="A710" s="191"/>
      <c r="B710" s="173" t="str">
        <f t="shared" si="32"/>
        <v/>
      </c>
      <c r="C710" s="304" t="str">
        <f>IF(D710="","",(VLOOKUP(D710,Lookups!$B$4:$C$2561,2,FALSE)))</f>
        <v/>
      </c>
      <c r="D710" s="366"/>
      <c r="E710" s="173"/>
      <c r="F710" s="199"/>
      <c r="G710" s="173"/>
      <c r="H710" s="199"/>
      <c r="I710" s="173"/>
      <c r="J710" s="200" t="str">
        <f t="shared" ref="J710:J773" si="33">IF(I710="","",(VLOOKUP(I710,WallTypeDesc,2,FALSE)))</f>
        <v/>
      </c>
      <c r="K710" s="173"/>
      <c r="L710" s="173"/>
      <c r="M710" s="173"/>
      <c r="N710" s="173"/>
      <c r="O710" s="173"/>
      <c r="P710" s="173"/>
      <c r="Q710" s="199"/>
      <c r="R710" s="199"/>
      <c r="S710" s="173"/>
      <c r="T710" s="121"/>
      <c r="U710" s="173"/>
      <c r="V710" s="121"/>
      <c r="W710" s="121"/>
      <c r="X710" s="121"/>
      <c r="Y710" s="121"/>
      <c r="Z710" s="121"/>
      <c r="AA710" s="121"/>
      <c r="AB710" s="173"/>
      <c r="AC710" s="173"/>
      <c r="AD710" s="173"/>
      <c r="AE710" s="200" t="str">
        <f>IF(AD710="","",(VLOOKUP(AD710,#REF!,2,FALSE)))</f>
        <v/>
      </c>
      <c r="AF710" s="173"/>
      <c r="AG710" s="173"/>
      <c r="AH710" s="173"/>
      <c r="AI710" s="202"/>
      <c r="AJ710" s="201"/>
      <c r="AK710" s="201"/>
      <c r="AL710" s="201"/>
      <c r="AM710" s="203"/>
      <c r="AN710" s="203"/>
      <c r="AO710" s="203"/>
      <c r="AP710" s="201"/>
      <c r="AQ710" s="201"/>
      <c r="AR710" s="201"/>
      <c r="AS710" s="201"/>
      <c r="AT710" s="201"/>
      <c r="AU710" s="204"/>
      <c r="AV710" s="201"/>
      <c r="AW710" s="121"/>
      <c r="AX710" s="200" t="str">
        <f t="shared" ref="AX710:AX773" si="34">IF(AW710="","",(VLOOKUP(AW710,MsMaterialDesc,2,FALSE)))</f>
        <v/>
      </c>
      <c r="AY710" s="201"/>
      <c r="AZ710" s="201"/>
      <c r="BA710" s="201"/>
      <c r="BB710" s="201"/>
      <c r="BC710" s="204"/>
      <c r="BD710" s="208"/>
      <c r="BE710" s="201"/>
      <c r="BF710" s="201"/>
      <c r="BG710" s="201"/>
      <c r="BH710" s="204"/>
      <c r="BI710" s="201"/>
      <c r="BJ710" s="201"/>
      <c r="BK710" s="201"/>
      <c r="BL710" s="201"/>
      <c r="BM710" s="205"/>
      <c r="BN710" s="201"/>
      <c r="BO710" s="199"/>
      <c r="BP710" s="201"/>
      <c r="BQ710" s="199"/>
      <c r="BR710" s="199"/>
      <c r="BS710" s="199"/>
      <c r="BT710" s="199"/>
      <c r="BU710" s="199"/>
      <c r="BV710" s="199"/>
      <c r="BW710" s="199"/>
      <c r="BX710" s="201"/>
      <c r="CB710" s="214"/>
      <c r="CC710" s="214"/>
      <c r="CD710" s="214"/>
      <c r="CE710" s="215"/>
    </row>
    <row r="711" spans="1:83" s="177" customFormat="1" ht="27" customHeight="1" thickTop="1" thickBot="1" x14ac:dyDescent="0.25">
      <c r="A711" s="191"/>
      <c r="B711" s="173" t="str">
        <f t="shared" ref="B711:B774" si="35">IF(A711="ADD","0","")</f>
        <v/>
      </c>
      <c r="C711" s="304" t="str">
        <f>IF(D711="","",(VLOOKUP(D711,Lookups!$B$4:$C$2561,2,FALSE)))</f>
        <v/>
      </c>
      <c r="D711" s="366"/>
      <c r="E711" s="173"/>
      <c r="F711" s="199"/>
      <c r="G711" s="173"/>
      <c r="H711" s="199"/>
      <c r="I711" s="173"/>
      <c r="J711" s="200" t="str">
        <f t="shared" si="33"/>
        <v/>
      </c>
      <c r="K711" s="173"/>
      <c r="L711" s="173"/>
      <c r="M711" s="173"/>
      <c r="N711" s="173"/>
      <c r="O711" s="173"/>
      <c r="P711" s="173"/>
      <c r="Q711" s="199"/>
      <c r="R711" s="199"/>
      <c r="S711" s="173"/>
      <c r="T711" s="121"/>
      <c r="U711" s="173"/>
      <c r="V711" s="121"/>
      <c r="W711" s="121"/>
      <c r="X711" s="121"/>
      <c r="Y711" s="121"/>
      <c r="Z711" s="121"/>
      <c r="AA711" s="121"/>
      <c r="AB711" s="173"/>
      <c r="AC711" s="173"/>
      <c r="AD711" s="173"/>
      <c r="AE711" s="200" t="str">
        <f>IF(AD711="","",(VLOOKUP(AD711,#REF!,2,FALSE)))</f>
        <v/>
      </c>
      <c r="AF711" s="173"/>
      <c r="AG711" s="173"/>
      <c r="AH711" s="173"/>
      <c r="AI711" s="202"/>
      <c r="AJ711" s="201"/>
      <c r="AK711" s="201"/>
      <c r="AL711" s="201"/>
      <c r="AM711" s="203"/>
      <c r="AN711" s="203"/>
      <c r="AO711" s="203"/>
      <c r="AP711" s="201"/>
      <c r="AQ711" s="201"/>
      <c r="AR711" s="201"/>
      <c r="AS711" s="201"/>
      <c r="AT711" s="201"/>
      <c r="AU711" s="204"/>
      <c r="AV711" s="201"/>
      <c r="AW711" s="121"/>
      <c r="AX711" s="200" t="str">
        <f t="shared" si="34"/>
        <v/>
      </c>
      <c r="AY711" s="201"/>
      <c r="AZ711" s="201"/>
      <c r="BA711" s="201"/>
      <c r="BB711" s="201"/>
      <c r="BC711" s="204"/>
      <c r="BD711" s="208"/>
      <c r="BE711" s="201"/>
      <c r="BF711" s="201"/>
      <c r="BG711" s="201"/>
      <c r="BH711" s="204"/>
      <c r="BI711" s="201"/>
      <c r="BJ711" s="201"/>
      <c r="BK711" s="201"/>
      <c r="BL711" s="201"/>
      <c r="BM711" s="205"/>
      <c r="BN711" s="201"/>
      <c r="BO711" s="199"/>
      <c r="BP711" s="201"/>
      <c r="BQ711" s="199"/>
      <c r="BR711" s="199"/>
      <c r="BS711" s="199"/>
      <c r="BT711" s="199"/>
      <c r="BU711" s="199"/>
      <c r="BV711" s="199"/>
      <c r="BW711" s="199"/>
      <c r="BX711" s="201"/>
      <c r="CB711" s="214"/>
      <c r="CC711" s="214"/>
      <c r="CD711" s="214"/>
      <c r="CE711" s="215"/>
    </row>
    <row r="712" spans="1:83" s="177" customFormat="1" ht="27" customHeight="1" thickTop="1" thickBot="1" x14ac:dyDescent="0.25">
      <c r="A712" s="191"/>
      <c r="B712" s="173" t="str">
        <f t="shared" si="35"/>
        <v/>
      </c>
      <c r="C712" s="304" t="str">
        <f>IF(D712="","",(VLOOKUP(D712,Lookups!$B$4:$C$2561,2,FALSE)))</f>
        <v/>
      </c>
      <c r="D712" s="366"/>
      <c r="E712" s="173"/>
      <c r="F712" s="199"/>
      <c r="G712" s="173"/>
      <c r="H712" s="199"/>
      <c r="I712" s="173"/>
      <c r="J712" s="200" t="str">
        <f t="shared" si="33"/>
        <v/>
      </c>
      <c r="K712" s="173"/>
      <c r="L712" s="173"/>
      <c r="M712" s="173"/>
      <c r="N712" s="173"/>
      <c r="O712" s="173"/>
      <c r="P712" s="173"/>
      <c r="Q712" s="199"/>
      <c r="R712" s="199"/>
      <c r="S712" s="173"/>
      <c r="T712" s="121"/>
      <c r="U712" s="173"/>
      <c r="V712" s="121"/>
      <c r="W712" s="121"/>
      <c r="X712" s="121"/>
      <c r="Y712" s="121"/>
      <c r="Z712" s="121"/>
      <c r="AA712" s="121"/>
      <c r="AB712" s="173"/>
      <c r="AC712" s="173"/>
      <c r="AD712" s="173"/>
      <c r="AE712" s="200" t="str">
        <f>IF(AD712="","",(VLOOKUP(AD712,#REF!,2,FALSE)))</f>
        <v/>
      </c>
      <c r="AF712" s="173"/>
      <c r="AG712" s="173"/>
      <c r="AH712" s="173"/>
      <c r="AI712" s="202"/>
      <c r="AJ712" s="201"/>
      <c r="AK712" s="201"/>
      <c r="AL712" s="201"/>
      <c r="AM712" s="203"/>
      <c r="AN712" s="203"/>
      <c r="AO712" s="203"/>
      <c r="AP712" s="201"/>
      <c r="AQ712" s="201"/>
      <c r="AR712" s="201"/>
      <c r="AS712" s="201"/>
      <c r="AT712" s="201"/>
      <c r="AU712" s="204"/>
      <c r="AV712" s="201"/>
      <c r="AW712" s="121"/>
      <c r="AX712" s="200" t="str">
        <f t="shared" si="34"/>
        <v/>
      </c>
      <c r="AY712" s="201"/>
      <c r="AZ712" s="201"/>
      <c r="BA712" s="201"/>
      <c r="BB712" s="201"/>
      <c r="BC712" s="204"/>
      <c r="BD712" s="208"/>
      <c r="BE712" s="201"/>
      <c r="BF712" s="201"/>
      <c r="BG712" s="201"/>
      <c r="BH712" s="204"/>
      <c r="BI712" s="201"/>
      <c r="BJ712" s="201"/>
      <c r="BK712" s="201"/>
      <c r="BL712" s="201"/>
      <c r="BM712" s="205"/>
      <c r="BN712" s="201"/>
      <c r="BO712" s="199"/>
      <c r="BP712" s="201"/>
      <c r="BQ712" s="199"/>
      <c r="BR712" s="199"/>
      <c r="BS712" s="199"/>
      <c r="BT712" s="199"/>
      <c r="BU712" s="199"/>
      <c r="BV712" s="199"/>
      <c r="BW712" s="199"/>
      <c r="BX712" s="201"/>
      <c r="CB712" s="214"/>
      <c r="CC712" s="214"/>
      <c r="CD712" s="214"/>
      <c r="CE712" s="215"/>
    </row>
    <row r="713" spans="1:83" s="177" customFormat="1" ht="27" customHeight="1" thickTop="1" thickBot="1" x14ac:dyDescent="0.25">
      <c r="A713" s="191"/>
      <c r="B713" s="173" t="str">
        <f t="shared" si="35"/>
        <v/>
      </c>
      <c r="C713" s="304" t="str">
        <f>IF(D713="","",(VLOOKUP(D713,Lookups!$B$4:$C$2561,2,FALSE)))</f>
        <v/>
      </c>
      <c r="D713" s="366"/>
      <c r="E713" s="173"/>
      <c r="F713" s="199"/>
      <c r="G713" s="173"/>
      <c r="H713" s="199"/>
      <c r="I713" s="173"/>
      <c r="J713" s="200" t="str">
        <f t="shared" si="33"/>
        <v/>
      </c>
      <c r="K713" s="173"/>
      <c r="L713" s="173"/>
      <c r="M713" s="173"/>
      <c r="N713" s="173"/>
      <c r="O713" s="173"/>
      <c r="P713" s="173"/>
      <c r="Q713" s="199"/>
      <c r="R713" s="199"/>
      <c r="S713" s="173"/>
      <c r="T713" s="121"/>
      <c r="U713" s="173"/>
      <c r="V713" s="121"/>
      <c r="W713" s="121"/>
      <c r="X713" s="121"/>
      <c r="Y713" s="121"/>
      <c r="Z713" s="121"/>
      <c r="AA713" s="121"/>
      <c r="AB713" s="173"/>
      <c r="AC713" s="173"/>
      <c r="AD713" s="173"/>
      <c r="AE713" s="200" t="str">
        <f>IF(AD713="","",(VLOOKUP(AD713,#REF!,2,FALSE)))</f>
        <v/>
      </c>
      <c r="AF713" s="173"/>
      <c r="AG713" s="173"/>
      <c r="AH713" s="173"/>
      <c r="AI713" s="202"/>
      <c r="AJ713" s="201"/>
      <c r="AK713" s="201"/>
      <c r="AL713" s="201"/>
      <c r="AM713" s="203"/>
      <c r="AN713" s="203"/>
      <c r="AO713" s="203"/>
      <c r="AP713" s="201"/>
      <c r="AQ713" s="201"/>
      <c r="AR713" s="201"/>
      <c r="AS713" s="201"/>
      <c r="AT713" s="201"/>
      <c r="AU713" s="204"/>
      <c r="AV713" s="201"/>
      <c r="AW713" s="121"/>
      <c r="AX713" s="200" t="str">
        <f t="shared" si="34"/>
        <v/>
      </c>
      <c r="AY713" s="201"/>
      <c r="AZ713" s="201"/>
      <c r="BA713" s="201"/>
      <c r="BB713" s="201"/>
      <c r="BC713" s="204"/>
      <c r="BD713" s="208"/>
      <c r="BE713" s="201"/>
      <c r="BF713" s="201"/>
      <c r="BG713" s="201"/>
      <c r="BH713" s="204"/>
      <c r="BI713" s="201"/>
      <c r="BJ713" s="201"/>
      <c r="BK713" s="201"/>
      <c r="BL713" s="201"/>
      <c r="BM713" s="205"/>
      <c r="BN713" s="201"/>
      <c r="BO713" s="199"/>
      <c r="BP713" s="201"/>
      <c r="BQ713" s="199"/>
      <c r="BR713" s="199"/>
      <c r="BS713" s="199"/>
      <c r="BT713" s="199"/>
      <c r="BU713" s="199"/>
      <c r="BV713" s="199"/>
      <c r="BW713" s="199"/>
      <c r="BX713" s="201"/>
      <c r="CB713" s="214"/>
      <c r="CC713" s="214"/>
      <c r="CD713" s="214"/>
      <c r="CE713" s="215"/>
    </row>
    <row r="714" spans="1:83" s="177" customFormat="1" ht="27" customHeight="1" thickTop="1" thickBot="1" x14ac:dyDescent="0.25">
      <c r="A714" s="191"/>
      <c r="B714" s="173" t="str">
        <f t="shared" si="35"/>
        <v/>
      </c>
      <c r="C714" s="304" t="str">
        <f>IF(D714="","",(VLOOKUP(D714,Lookups!$B$4:$C$2561,2,FALSE)))</f>
        <v/>
      </c>
      <c r="D714" s="366"/>
      <c r="E714" s="173"/>
      <c r="F714" s="199"/>
      <c r="G714" s="173"/>
      <c r="H714" s="199"/>
      <c r="I714" s="173"/>
      <c r="J714" s="200" t="str">
        <f t="shared" si="33"/>
        <v/>
      </c>
      <c r="K714" s="173"/>
      <c r="L714" s="173"/>
      <c r="M714" s="173"/>
      <c r="N714" s="173"/>
      <c r="O714" s="173"/>
      <c r="P714" s="173"/>
      <c r="Q714" s="199"/>
      <c r="R714" s="199"/>
      <c r="S714" s="173"/>
      <c r="T714" s="121"/>
      <c r="U714" s="173"/>
      <c r="V714" s="121"/>
      <c r="W714" s="121"/>
      <c r="X714" s="121"/>
      <c r="Y714" s="121"/>
      <c r="Z714" s="121"/>
      <c r="AA714" s="121"/>
      <c r="AB714" s="173"/>
      <c r="AC714" s="173"/>
      <c r="AD714" s="173"/>
      <c r="AE714" s="200" t="str">
        <f>IF(AD714="","",(VLOOKUP(AD714,#REF!,2,FALSE)))</f>
        <v/>
      </c>
      <c r="AF714" s="173"/>
      <c r="AG714" s="173"/>
      <c r="AH714" s="173"/>
      <c r="AI714" s="202"/>
      <c r="AJ714" s="201"/>
      <c r="AK714" s="201"/>
      <c r="AL714" s="201"/>
      <c r="AM714" s="203"/>
      <c r="AN714" s="203"/>
      <c r="AO714" s="203"/>
      <c r="AP714" s="201"/>
      <c r="AQ714" s="201"/>
      <c r="AR714" s="201"/>
      <c r="AS714" s="201"/>
      <c r="AT714" s="201"/>
      <c r="AU714" s="204"/>
      <c r="AV714" s="201"/>
      <c r="AW714" s="121"/>
      <c r="AX714" s="200" t="str">
        <f t="shared" si="34"/>
        <v/>
      </c>
      <c r="AY714" s="201"/>
      <c r="AZ714" s="201"/>
      <c r="BA714" s="201"/>
      <c r="BB714" s="201"/>
      <c r="BC714" s="204"/>
      <c r="BD714" s="208"/>
      <c r="BE714" s="201"/>
      <c r="BF714" s="201"/>
      <c r="BG714" s="201"/>
      <c r="BH714" s="204"/>
      <c r="BI714" s="201"/>
      <c r="BJ714" s="201"/>
      <c r="BK714" s="201"/>
      <c r="BL714" s="201"/>
      <c r="BM714" s="205"/>
      <c r="BN714" s="201"/>
      <c r="BO714" s="199"/>
      <c r="BP714" s="201"/>
      <c r="BQ714" s="199"/>
      <c r="BR714" s="199"/>
      <c r="BS714" s="199"/>
      <c r="BT714" s="199"/>
      <c r="BU714" s="199"/>
      <c r="BV714" s="199"/>
      <c r="BW714" s="199"/>
      <c r="BX714" s="201"/>
      <c r="CB714" s="214"/>
      <c r="CC714" s="214"/>
      <c r="CD714" s="214"/>
      <c r="CE714" s="215"/>
    </row>
    <row r="715" spans="1:83" s="177" customFormat="1" ht="27" customHeight="1" thickTop="1" thickBot="1" x14ac:dyDescent="0.25">
      <c r="A715" s="191"/>
      <c r="B715" s="173" t="str">
        <f t="shared" si="35"/>
        <v/>
      </c>
      <c r="C715" s="304" t="str">
        <f>IF(D715="","",(VLOOKUP(D715,Lookups!$B$4:$C$2561,2,FALSE)))</f>
        <v/>
      </c>
      <c r="D715" s="366"/>
      <c r="E715" s="173"/>
      <c r="F715" s="199"/>
      <c r="G715" s="173"/>
      <c r="H715" s="199"/>
      <c r="I715" s="173"/>
      <c r="J715" s="200" t="str">
        <f t="shared" si="33"/>
        <v/>
      </c>
      <c r="K715" s="173"/>
      <c r="L715" s="173"/>
      <c r="M715" s="173"/>
      <c r="N715" s="173"/>
      <c r="O715" s="173"/>
      <c r="P715" s="173"/>
      <c r="Q715" s="199"/>
      <c r="R715" s="199"/>
      <c r="S715" s="173"/>
      <c r="T715" s="121"/>
      <c r="U715" s="173"/>
      <c r="V715" s="121"/>
      <c r="W715" s="121"/>
      <c r="X715" s="121"/>
      <c r="Y715" s="121"/>
      <c r="Z715" s="121"/>
      <c r="AA715" s="121"/>
      <c r="AB715" s="173"/>
      <c r="AC715" s="173"/>
      <c r="AD715" s="173"/>
      <c r="AE715" s="200" t="str">
        <f>IF(AD715="","",(VLOOKUP(AD715,#REF!,2,FALSE)))</f>
        <v/>
      </c>
      <c r="AF715" s="173"/>
      <c r="AG715" s="173"/>
      <c r="AH715" s="173"/>
      <c r="AI715" s="202"/>
      <c r="AJ715" s="201"/>
      <c r="AK715" s="201"/>
      <c r="AL715" s="201"/>
      <c r="AM715" s="203"/>
      <c r="AN715" s="203"/>
      <c r="AO715" s="203"/>
      <c r="AP715" s="201"/>
      <c r="AQ715" s="201"/>
      <c r="AR715" s="201"/>
      <c r="AS715" s="201"/>
      <c r="AT715" s="201"/>
      <c r="AU715" s="204"/>
      <c r="AV715" s="201"/>
      <c r="AW715" s="121"/>
      <c r="AX715" s="200" t="str">
        <f t="shared" si="34"/>
        <v/>
      </c>
      <c r="AY715" s="201"/>
      <c r="AZ715" s="201"/>
      <c r="BA715" s="201"/>
      <c r="BB715" s="201"/>
      <c r="BC715" s="204"/>
      <c r="BD715" s="208"/>
      <c r="BE715" s="201"/>
      <c r="BF715" s="201"/>
      <c r="BG715" s="201"/>
      <c r="BH715" s="204"/>
      <c r="BI715" s="201"/>
      <c r="BJ715" s="201"/>
      <c r="BK715" s="201"/>
      <c r="BL715" s="201"/>
      <c r="BM715" s="205"/>
      <c r="BN715" s="201"/>
      <c r="BO715" s="199"/>
      <c r="BP715" s="201"/>
      <c r="BQ715" s="199"/>
      <c r="BR715" s="199"/>
      <c r="BS715" s="199"/>
      <c r="BT715" s="199"/>
      <c r="BU715" s="199"/>
      <c r="BV715" s="199"/>
      <c r="BW715" s="199"/>
      <c r="BX715" s="201"/>
      <c r="CB715" s="214"/>
      <c r="CC715" s="214"/>
      <c r="CD715" s="214"/>
      <c r="CE715" s="215"/>
    </row>
    <row r="716" spans="1:83" s="177" customFormat="1" ht="27" customHeight="1" thickTop="1" thickBot="1" x14ac:dyDescent="0.25">
      <c r="A716" s="191"/>
      <c r="B716" s="173" t="str">
        <f t="shared" si="35"/>
        <v/>
      </c>
      <c r="C716" s="304" t="str">
        <f>IF(D716="","",(VLOOKUP(D716,Lookups!$B$4:$C$2561,2,FALSE)))</f>
        <v/>
      </c>
      <c r="D716" s="366"/>
      <c r="E716" s="173"/>
      <c r="F716" s="199"/>
      <c r="G716" s="173"/>
      <c r="H716" s="199"/>
      <c r="I716" s="173"/>
      <c r="J716" s="200" t="str">
        <f t="shared" si="33"/>
        <v/>
      </c>
      <c r="K716" s="173"/>
      <c r="L716" s="173"/>
      <c r="M716" s="173"/>
      <c r="N716" s="173"/>
      <c r="O716" s="173"/>
      <c r="P716" s="173"/>
      <c r="Q716" s="199"/>
      <c r="R716" s="199"/>
      <c r="S716" s="173"/>
      <c r="T716" s="121"/>
      <c r="U716" s="173"/>
      <c r="V716" s="121"/>
      <c r="W716" s="121"/>
      <c r="X716" s="121"/>
      <c r="Y716" s="121"/>
      <c r="Z716" s="121"/>
      <c r="AA716" s="121"/>
      <c r="AB716" s="173"/>
      <c r="AC716" s="173"/>
      <c r="AD716" s="173"/>
      <c r="AE716" s="200" t="str">
        <f>IF(AD716="","",(VLOOKUP(AD716,#REF!,2,FALSE)))</f>
        <v/>
      </c>
      <c r="AF716" s="173"/>
      <c r="AG716" s="173"/>
      <c r="AH716" s="173"/>
      <c r="AI716" s="202"/>
      <c r="AJ716" s="201"/>
      <c r="AK716" s="201"/>
      <c r="AL716" s="201"/>
      <c r="AM716" s="203"/>
      <c r="AN716" s="203"/>
      <c r="AO716" s="203"/>
      <c r="AP716" s="201"/>
      <c r="AQ716" s="201"/>
      <c r="AR716" s="201"/>
      <c r="AS716" s="201"/>
      <c r="AT716" s="201"/>
      <c r="AU716" s="204"/>
      <c r="AV716" s="201"/>
      <c r="AW716" s="121"/>
      <c r="AX716" s="200" t="str">
        <f t="shared" si="34"/>
        <v/>
      </c>
      <c r="AY716" s="201"/>
      <c r="AZ716" s="201"/>
      <c r="BA716" s="201"/>
      <c r="BB716" s="201"/>
      <c r="BC716" s="204"/>
      <c r="BD716" s="208"/>
      <c r="BE716" s="201"/>
      <c r="BF716" s="201"/>
      <c r="BG716" s="201"/>
      <c r="BH716" s="204"/>
      <c r="BI716" s="201"/>
      <c r="BJ716" s="201"/>
      <c r="BK716" s="201"/>
      <c r="BL716" s="201"/>
      <c r="BM716" s="205"/>
      <c r="BN716" s="201"/>
      <c r="BO716" s="199"/>
      <c r="BP716" s="201"/>
      <c r="BQ716" s="199"/>
      <c r="BR716" s="199"/>
      <c r="BS716" s="199"/>
      <c r="BT716" s="199"/>
      <c r="BU716" s="199"/>
      <c r="BV716" s="199"/>
      <c r="BW716" s="199"/>
      <c r="BX716" s="201"/>
      <c r="CB716" s="214"/>
      <c r="CC716" s="214"/>
      <c r="CD716" s="214"/>
      <c r="CE716" s="215"/>
    </row>
    <row r="717" spans="1:83" s="177" customFormat="1" ht="27" customHeight="1" thickTop="1" thickBot="1" x14ac:dyDescent="0.25">
      <c r="A717" s="191"/>
      <c r="B717" s="173" t="str">
        <f t="shared" si="35"/>
        <v/>
      </c>
      <c r="C717" s="304" t="str">
        <f>IF(D717="","",(VLOOKUP(D717,Lookups!$B$4:$C$2561,2,FALSE)))</f>
        <v/>
      </c>
      <c r="D717" s="366"/>
      <c r="E717" s="173"/>
      <c r="F717" s="199"/>
      <c r="G717" s="173"/>
      <c r="H717" s="199"/>
      <c r="I717" s="173"/>
      <c r="J717" s="200" t="str">
        <f t="shared" si="33"/>
        <v/>
      </c>
      <c r="K717" s="173"/>
      <c r="L717" s="173"/>
      <c r="M717" s="173"/>
      <c r="N717" s="173"/>
      <c r="O717" s="173"/>
      <c r="P717" s="173"/>
      <c r="Q717" s="199"/>
      <c r="R717" s="199"/>
      <c r="S717" s="173"/>
      <c r="T717" s="121"/>
      <c r="U717" s="173"/>
      <c r="V717" s="121"/>
      <c r="W717" s="121"/>
      <c r="X717" s="121"/>
      <c r="Y717" s="121"/>
      <c r="Z717" s="121"/>
      <c r="AA717" s="121"/>
      <c r="AB717" s="173"/>
      <c r="AC717" s="173"/>
      <c r="AD717" s="173"/>
      <c r="AE717" s="200" t="str">
        <f>IF(AD717="","",(VLOOKUP(AD717,#REF!,2,FALSE)))</f>
        <v/>
      </c>
      <c r="AF717" s="173"/>
      <c r="AG717" s="173"/>
      <c r="AH717" s="173"/>
      <c r="AI717" s="202"/>
      <c r="AJ717" s="201"/>
      <c r="AK717" s="201"/>
      <c r="AL717" s="201"/>
      <c r="AM717" s="203"/>
      <c r="AN717" s="203"/>
      <c r="AO717" s="203"/>
      <c r="AP717" s="201"/>
      <c r="AQ717" s="201"/>
      <c r="AR717" s="201"/>
      <c r="AS717" s="201"/>
      <c r="AT717" s="201"/>
      <c r="AU717" s="204"/>
      <c r="AV717" s="201"/>
      <c r="AW717" s="121"/>
      <c r="AX717" s="200" t="str">
        <f t="shared" si="34"/>
        <v/>
      </c>
      <c r="AY717" s="201"/>
      <c r="AZ717" s="201"/>
      <c r="BA717" s="201"/>
      <c r="BB717" s="201"/>
      <c r="BC717" s="204"/>
      <c r="BD717" s="208"/>
      <c r="BE717" s="201"/>
      <c r="BF717" s="201"/>
      <c r="BG717" s="201"/>
      <c r="BH717" s="204"/>
      <c r="BI717" s="201"/>
      <c r="BJ717" s="201"/>
      <c r="BK717" s="201"/>
      <c r="BL717" s="201"/>
      <c r="BM717" s="205"/>
      <c r="BN717" s="201"/>
      <c r="BO717" s="199"/>
      <c r="BP717" s="201"/>
      <c r="BQ717" s="199"/>
      <c r="BR717" s="199"/>
      <c r="BS717" s="199"/>
      <c r="BT717" s="199"/>
      <c r="BU717" s="199"/>
      <c r="BV717" s="199"/>
      <c r="BW717" s="199"/>
      <c r="BX717" s="201"/>
      <c r="CB717" s="214"/>
      <c r="CC717" s="214"/>
      <c r="CD717" s="214"/>
      <c r="CE717" s="215"/>
    </row>
    <row r="718" spans="1:83" s="177" customFormat="1" ht="27" customHeight="1" thickTop="1" thickBot="1" x14ac:dyDescent="0.25">
      <c r="A718" s="191"/>
      <c r="B718" s="173" t="str">
        <f t="shared" si="35"/>
        <v/>
      </c>
      <c r="C718" s="304" t="str">
        <f>IF(D718="","",(VLOOKUP(D718,Lookups!$B$4:$C$2561,2,FALSE)))</f>
        <v/>
      </c>
      <c r="D718" s="366"/>
      <c r="E718" s="173"/>
      <c r="F718" s="199"/>
      <c r="G718" s="173"/>
      <c r="H718" s="199"/>
      <c r="I718" s="173"/>
      <c r="J718" s="200" t="str">
        <f t="shared" si="33"/>
        <v/>
      </c>
      <c r="K718" s="173"/>
      <c r="L718" s="173"/>
      <c r="M718" s="173"/>
      <c r="N718" s="173"/>
      <c r="O718" s="173"/>
      <c r="P718" s="173"/>
      <c r="Q718" s="199"/>
      <c r="R718" s="199"/>
      <c r="S718" s="173"/>
      <c r="T718" s="121"/>
      <c r="U718" s="173"/>
      <c r="V718" s="121"/>
      <c r="W718" s="121"/>
      <c r="X718" s="121"/>
      <c r="Y718" s="121"/>
      <c r="Z718" s="121"/>
      <c r="AA718" s="121"/>
      <c r="AB718" s="173"/>
      <c r="AC718" s="173"/>
      <c r="AD718" s="173"/>
      <c r="AE718" s="200" t="str">
        <f>IF(AD718="","",(VLOOKUP(AD718,#REF!,2,FALSE)))</f>
        <v/>
      </c>
      <c r="AF718" s="173"/>
      <c r="AG718" s="173"/>
      <c r="AH718" s="173"/>
      <c r="AI718" s="202"/>
      <c r="AJ718" s="201"/>
      <c r="AK718" s="201"/>
      <c r="AL718" s="201"/>
      <c r="AM718" s="203"/>
      <c r="AN718" s="203"/>
      <c r="AO718" s="203"/>
      <c r="AP718" s="201"/>
      <c r="AQ718" s="201"/>
      <c r="AR718" s="201"/>
      <c r="AS718" s="201"/>
      <c r="AT718" s="201"/>
      <c r="AU718" s="204"/>
      <c r="AV718" s="201"/>
      <c r="AW718" s="121"/>
      <c r="AX718" s="200" t="str">
        <f t="shared" si="34"/>
        <v/>
      </c>
      <c r="AY718" s="201"/>
      <c r="AZ718" s="201"/>
      <c r="BA718" s="201"/>
      <c r="BB718" s="201"/>
      <c r="BC718" s="204"/>
      <c r="BD718" s="208"/>
      <c r="BE718" s="201"/>
      <c r="BF718" s="201"/>
      <c r="BG718" s="201"/>
      <c r="BH718" s="204"/>
      <c r="BI718" s="201"/>
      <c r="BJ718" s="201"/>
      <c r="BK718" s="201"/>
      <c r="BL718" s="201"/>
      <c r="BM718" s="205"/>
      <c r="BN718" s="201"/>
      <c r="BO718" s="199"/>
      <c r="BP718" s="201"/>
      <c r="BQ718" s="199"/>
      <c r="BR718" s="199"/>
      <c r="BS718" s="199"/>
      <c r="BT718" s="199"/>
      <c r="BU718" s="199"/>
      <c r="BV718" s="199"/>
      <c r="BW718" s="199"/>
      <c r="BX718" s="201"/>
      <c r="CB718" s="214"/>
      <c r="CC718" s="214"/>
      <c r="CD718" s="214"/>
      <c r="CE718" s="215"/>
    </row>
    <row r="719" spans="1:83" s="177" customFormat="1" ht="27" customHeight="1" thickTop="1" thickBot="1" x14ac:dyDescent="0.25">
      <c r="A719" s="191"/>
      <c r="B719" s="173" t="str">
        <f t="shared" si="35"/>
        <v/>
      </c>
      <c r="C719" s="304" t="str">
        <f>IF(D719="","",(VLOOKUP(D719,Lookups!$B$4:$C$2561,2,FALSE)))</f>
        <v/>
      </c>
      <c r="D719" s="366"/>
      <c r="E719" s="173"/>
      <c r="F719" s="199"/>
      <c r="G719" s="173"/>
      <c r="H719" s="199"/>
      <c r="I719" s="173"/>
      <c r="J719" s="200" t="str">
        <f t="shared" si="33"/>
        <v/>
      </c>
      <c r="K719" s="173"/>
      <c r="L719" s="173"/>
      <c r="M719" s="173"/>
      <c r="N719" s="173"/>
      <c r="O719" s="173"/>
      <c r="P719" s="173"/>
      <c r="Q719" s="199"/>
      <c r="R719" s="199"/>
      <c r="S719" s="173"/>
      <c r="T719" s="121"/>
      <c r="U719" s="173"/>
      <c r="V719" s="121"/>
      <c r="W719" s="121"/>
      <c r="X719" s="121"/>
      <c r="Y719" s="121"/>
      <c r="Z719" s="121"/>
      <c r="AA719" s="121"/>
      <c r="AB719" s="173"/>
      <c r="AC719" s="173"/>
      <c r="AD719" s="173"/>
      <c r="AE719" s="200" t="str">
        <f>IF(AD719="","",(VLOOKUP(AD719,#REF!,2,FALSE)))</f>
        <v/>
      </c>
      <c r="AF719" s="173"/>
      <c r="AG719" s="173"/>
      <c r="AH719" s="173"/>
      <c r="AI719" s="202"/>
      <c r="AJ719" s="201"/>
      <c r="AK719" s="201"/>
      <c r="AL719" s="201"/>
      <c r="AM719" s="203"/>
      <c r="AN719" s="203"/>
      <c r="AO719" s="203"/>
      <c r="AP719" s="201"/>
      <c r="AQ719" s="201"/>
      <c r="AR719" s="201"/>
      <c r="AS719" s="201"/>
      <c r="AT719" s="201"/>
      <c r="AU719" s="204"/>
      <c r="AV719" s="201"/>
      <c r="AW719" s="121"/>
      <c r="AX719" s="200" t="str">
        <f t="shared" si="34"/>
        <v/>
      </c>
      <c r="AY719" s="201"/>
      <c r="AZ719" s="201"/>
      <c r="BA719" s="201"/>
      <c r="BB719" s="201"/>
      <c r="BC719" s="204"/>
      <c r="BD719" s="208"/>
      <c r="BE719" s="201"/>
      <c r="BF719" s="201"/>
      <c r="BG719" s="201"/>
      <c r="BH719" s="204"/>
      <c r="BI719" s="201"/>
      <c r="BJ719" s="201"/>
      <c r="BK719" s="201"/>
      <c r="BL719" s="201"/>
      <c r="BM719" s="205"/>
      <c r="BN719" s="201"/>
      <c r="BO719" s="199"/>
      <c r="BP719" s="201"/>
      <c r="BQ719" s="199"/>
      <c r="BR719" s="199"/>
      <c r="BS719" s="199"/>
      <c r="BT719" s="199"/>
      <c r="BU719" s="199"/>
      <c r="BV719" s="199"/>
      <c r="BW719" s="199"/>
      <c r="BX719" s="201"/>
      <c r="CB719" s="214"/>
      <c r="CC719" s="214"/>
      <c r="CD719" s="214"/>
      <c r="CE719" s="215"/>
    </row>
    <row r="720" spans="1:83" s="177" customFormat="1" ht="27" customHeight="1" thickTop="1" thickBot="1" x14ac:dyDescent="0.25">
      <c r="A720" s="191"/>
      <c r="B720" s="173" t="str">
        <f t="shared" si="35"/>
        <v/>
      </c>
      <c r="C720" s="304" t="str">
        <f>IF(D720="","",(VLOOKUP(D720,Lookups!$B$4:$C$2561,2,FALSE)))</f>
        <v/>
      </c>
      <c r="D720" s="366"/>
      <c r="E720" s="173"/>
      <c r="F720" s="199"/>
      <c r="G720" s="173"/>
      <c r="H720" s="199"/>
      <c r="I720" s="173"/>
      <c r="J720" s="200" t="str">
        <f t="shared" si="33"/>
        <v/>
      </c>
      <c r="K720" s="173"/>
      <c r="L720" s="173"/>
      <c r="M720" s="173"/>
      <c r="N720" s="173"/>
      <c r="O720" s="173"/>
      <c r="P720" s="173"/>
      <c r="Q720" s="199"/>
      <c r="R720" s="199"/>
      <c r="S720" s="173"/>
      <c r="T720" s="121"/>
      <c r="U720" s="173"/>
      <c r="V720" s="121"/>
      <c r="W720" s="121"/>
      <c r="X720" s="121"/>
      <c r="Y720" s="121"/>
      <c r="Z720" s="121"/>
      <c r="AA720" s="121"/>
      <c r="AB720" s="173"/>
      <c r="AC720" s="173"/>
      <c r="AD720" s="173"/>
      <c r="AE720" s="200" t="str">
        <f>IF(AD720="","",(VLOOKUP(AD720,#REF!,2,FALSE)))</f>
        <v/>
      </c>
      <c r="AF720" s="173"/>
      <c r="AG720" s="173"/>
      <c r="AH720" s="173"/>
      <c r="AI720" s="202"/>
      <c r="AJ720" s="201"/>
      <c r="AK720" s="201"/>
      <c r="AL720" s="201"/>
      <c r="AM720" s="203"/>
      <c r="AN720" s="203"/>
      <c r="AO720" s="203"/>
      <c r="AP720" s="201"/>
      <c r="AQ720" s="201"/>
      <c r="AR720" s="201"/>
      <c r="AS720" s="201"/>
      <c r="AT720" s="201"/>
      <c r="AU720" s="204"/>
      <c r="AV720" s="201"/>
      <c r="AW720" s="121"/>
      <c r="AX720" s="200" t="str">
        <f t="shared" si="34"/>
        <v/>
      </c>
      <c r="AY720" s="201"/>
      <c r="AZ720" s="201"/>
      <c r="BA720" s="201"/>
      <c r="BB720" s="201"/>
      <c r="BC720" s="204"/>
      <c r="BD720" s="208"/>
      <c r="BE720" s="201"/>
      <c r="BF720" s="201"/>
      <c r="BG720" s="201"/>
      <c r="BH720" s="204"/>
      <c r="BI720" s="201"/>
      <c r="BJ720" s="201"/>
      <c r="BK720" s="201"/>
      <c r="BL720" s="201"/>
      <c r="BM720" s="205"/>
      <c r="BN720" s="201"/>
      <c r="BO720" s="199"/>
      <c r="BP720" s="201"/>
      <c r="BQ720" s="199"/>
      <c r="BR720" s="199"/>
      <c r="BS720" s="199"/>
      <c r="BT720" s="199"/>
      <c r="BU720" s="199"/>
      <c r="BV720" s="199"/>
      <c r="BW720" s="199"/>
      <c r="BX720" s="201"/>
      <c r="CB720" s="214"/>
      <c r="CC720" s="214"/>
      <c r="CD720" s="214"/>
      <c r="CE720" s="215"/>
    </row>
    <row r="721" spans="1:83" s="177" customFormat="1" ht="27" customHeight="1" thickTop="1" thickBot="1" x14ac:dyDescent="0.25">
      <c r="A721" s="191"/>
      <c r="B721" s="173" t="str">
        <f t="shared" si="35"/>
        <v/>
      </c>
      <c r="C721" s="304" t="str">
        <f>IF(D721="","",(VLOOKUP(D721,Lookups!$B$4:$C$2561,2,FALSE)))</f>
        <v/>
      </c>
      <c r="D721" s="366"/>
      <c r="E721" s="173"/>
      <c r="F721" s="199"/>
      <c r="G721" s="173"/>
      <c r="H721" s="199"/>
      <c r="I721" s="173"/>
      <c r="J721" s="200" t="str">
        <f t="shared" si="33"/>
        <v/>
      </c>
      <c r="K721" s="173"/>
      <c r="L721" s="173"/>
      <c r="M721" s="173"/>
      <c r="N721" s="173"/>
      <c r="O721" s="173"/>
      <c r="P721" s="173"/>
      <c r="Q721" s="199"/>
      <c r="R721" s="199"/>
      <c r="S721" s="173"/>
      <c r="T721" s="121"/>
      <c r="U721" s="173"/>
      <c r="V721" s="121"/>
      <c r="W721" s="121"/>
      <c r="X721" s="121"/>
      <c r="Y721" s="121"/>
      <c r="Z721" s="121"/>
      <c r="AA721" s="121"/>
      <c r="AB721" s="173"/>
      <c r="AC721" s="173"/>
      <c r="AD721" s="173"/>
      <c r="AE721" s="200" t="str">
        <f>IF(AD721="","",(VLOOKUP(AD721,#REF!,2,FALSE)))</f>
        <v/>
      </c>
      <c r="AF721" s="173"/>
      <c r="AG721" s="173"/>
      <c r="AH721" s="173"/>
      <c r="AI721" s="202"/>
      <c r="AJ721" s="201"/>
      <c r="AK721" s="201"/>
      <c r="AL721" s="201"/>
      <c r="AM721" s="203"/>
      <c r="AN721" s="203"/>
      <c r="AO721" s="203"/>
      <c r="AP721" s="201"/>
      <c r="AQ721" s="201"/>
      <c r="AR721" s="201"/>
      <c r="AS721" s="201"/>
      <c r="AT721" s="201"/>
      <c r="AU721" s="204"/>
      <c r="AV721" s="201"/>
      <c r="AW721" s="121"/>
      <c r="AX721" s="200" t="str">
        <f t="shared" si="34"/>
        <v/>
      </c>
      <c r="AY721" s="201"/>
      <c r="AZ721" s="201"/>
      <c r="BA721" s="201"/>
      <c r="BB721" s="201"/>
      <c r="BC721" s="204"/>
      <c r="BD721" s="208"/>
      <c r="BE721" s="201"/>
      <c r="BF721" s="201"/>
      <c r="BG721" s="201"/>
      <c r="BH721" s="204"/>
      <c r="BI721" s="201"/>
      <c r="BJ721" s="201"/>
      <c r="BK721" s="201"/>
      <c r="BL721" s="201"/>
      <c r="BM721" s="205"/>
      <c r="BN721" s="201"/>
      <c r="BO721" s="199"/>
      <c r="BP721" s="201"/>
      <c r="BQ721" s="199"/>
      <c r="BR721" s="199"/>
      <c r="BS721" s="199"/>
      <c r="BT721" s="199"/>
      <c r="BU721" s="199"/>
      <c r="BV721" s="199"/>
      <c r="BW721" s="199"/>
      <c r="BX721" s="201"/>
      <c r="CB721" s="214"/>
      <c r="CC721" s="214"/>
      <c r="CD721" s="214"/>
      <c r="CE721" s="215"/>
    </row>
    <row r="722" spans="1:83" s="177" customFormat="1" ht="27" customHeight="1" thickTop="1" thickBot="1" x14ac:dyDescent="0.25">
      <c r="A722" s="191"/>
      <c r="B722" s="173" t="str">
        <f t="shared" si="35"/>
        <v/>
      </c>
      <c r="C722" s="304" t="str">
        <f>IF(D722="","",(VLOOKUP(D722,Lookups!$B$4:$C$2561,2,FALSE)))</f>
        <v/>
      </c>
      <c r="D722" s="366"/>
      <c r="E722" s="173"/>
      <c r="F722" s="199"/>
      <c r="G722" s="173"/>
      <c r="H722" s="199"/>
      <c r="I722" s="173"/>
      <c r="J722" s="200" t="str">
        <f t="shared" si="33"/>
        <v/>
      </c>
      <c r="K722" s="173"/>
      <c r="L722" s="173"/>
      <c r="M722" s="173"/>
      <c r="N722" s="173"/>
      <c r="O722" s="173"/>
      <c r="P722" s="173"/>
      <c r="Q722" s="199"/>
      <c r="R722" s="199"/>
      <c r="S722" s="173"/>
      <c r="T722" s="121"/>
      <c r="U722" s="173"/>
      <c r="V722" s="121"/>
      <c r="W722" s="121"/>
      <c r="X722" s="121"/>
      <c r="Y722" s="121"/>
      <c r="Z722" s="121"/>
      <c r="AA722" s="121"/>
      <c r="AB722" s="173"/>
      <c r="AC722" s="173"/>
      <c r="AD722" s="173"/>
      <c r="AE722" s="200" t="str">
        <f>IF(AD722="","",(VLOOKUP(AD722,#REF!,2,FALSE)))</f>
        <v/>
      </c>
      <c r="AF722" s="173"/>
      <c r="AG722" s="173"/>
      <c r="AH722" s="173"/>
      <c r="AI722" s="202"/>
      <c r="AJ722" s="201"/>
      <c r="AK722" s="201"/>
      <c r="AL722" s="201"/>
      <c r="AM722" s="203"/>
      <c r="AN722" s="203"/>
      <c r="AO722" s="203"/>
      <c r="AP722" s="201"/>
      <c r="AQ722" s="201"/>
      <c r="AR722" s="201"/>
      <c r="AS722" s="201"/>
      <c r="AT722" s="201"/>
      <c r="AU722" s="204"/>
      <c r="AV722" s="201"/>
      <c r="AW722" s="121"/>
      <c r="AX722" s="200" t="str">
        <f t="shared" si="34"/>
        <v/>
      </c>
      <c r="AY722" s="201"/>
      <c r="AZ722" s="201"/>
      <c r="BA722" s="201"/>
      <c r="BB722" s="201"/>
      <c r="BC722" s="204"/>
      <c r="BD722" s="208"/>
      <c r="BE722" s="201"/>
      <c r="BF722" s="201"/>
      <c r="BG722" s="201"/>
      <c r="BH722" s="204"/>
      <c r="BI722" s="201"/>
      <c r="BJ722" s="201"/>
      <c r="BK722" s="201"/>
      <c r="BL722" s="201"/>
      <c r="BM722" s="205"/>
      <c r="BN722" s="201"/>
      <c r="BO722" s="199"/>
      <c r="BP722" s="201"/>
      <c r="BQ722" s="199"/>
      <c r="BR722" s="199"/>
      <c r="BS722" s="199"/>
      <c r="BT722" s="199"/>
      <c r="BU722" s="199"/>
      <c r="BV722" s="199"/>
      <c r="BW722" s="199"/>
      <c r="BX722" s="201"/>
      <c r="CB722" s="214"/>
      <c r="CC722" s="214"/>
      <c r="CD722" s="214"/>
      <c r="CE722" s="215"/>
    </row>
    <row r="723" spans="1:83" s="177" customFormat="1" ht="27" customHeight="1" thickTop="1" thickBot="1" x14ac:dyDescent="0.25">
      <c r="A723" s="191"/>
      <c r="B723" s="173" t="str">
        <f t="shared" si="35"/>
        <v/>
      </c>
      <c r="C723" s="304" t="str">
        <f>IF(D723="","",(VLOOKUP(D723,Lookups!$B$4:$C$2561,2,FALSE)))</f>
        <v/>
      </c>
      <c r="D723" s="366"/>
      <c r="E723" s="173"/>
      <c r="F723" s="199"/>
      <c r="G723" s="173"/>
      <c r="H723" s="199"/>
      <c r="I723" s="173"/>
      <c r="J723" s="200" t="str">
        <f t="shared" si="33"/>
        <v/>
      </c>
      <c r="K723" s="173"/>
      <c r="L723" s="173"/>
      <c r="M723" s="173"/>
      <c r="N723" s="173"/>
      <c r="O723" s="173"/>
      <c r="P723" s="173"/>
      <c r="Q723" s="199"/>
      <c r="R723" s="199"/>
      <c r="S723" s="173"/>
      <c r="T723" s="121"/>
      <c r="U723" s="173"/>
      <c r="V723" s="121"/>
      <c r="W723" s="121"/>
      <c r="X723" s="121"/>
      <c r="Y723" s="121"/>
      <c r="Z723" s="121"/>
      <c r="AA723" s="121"/>
      <c r="AB723" s="173"/>
      <c r="AC723" s="173"/>
      <c r="AD723" s="173"/>
      <c r="AE723" s="200" t="str">
        <f>IF(AD723="","",(VLOOKUP(AD723,#REF!,2,FALSE)))</f>
        <v/>
      </c>
      <c r="AF723" s="173"/>
      <c r="AG723" s="173"/>
      <c r="AH723" s="173"/>
      <c r="AI723" s="202"/>
      <c r="AJ723" s="201"/>
      <c r="AK723" s="201"/>
      <c r="AL723" s="201"/>
      <c r="AM723" s="203"/>
      <c r="AN723" s="203"/>
      <c r="AO723" s="203"/>
      <c r="AP723" s="201"/>
      <c r="AQ723" s="201"/>
      <c r="AR723" s="201"/>
      <c r="AS723" s="201"/>
      <c r="AT723" s="201"/>
      <c r="AU723" s="204"/>
      <c r="AV723" s="201"/>
      <c r="AW723" s="121"/>
      <c r="AX723" s="200" t="str">
        <f t="shared" si="34"/>
        <v/>
      </c>
      <c r="AY723" s="201"/>
      <c r="AZ723" s="201"/>
      <c r="BA723" s="201"/>
      <c r="BB723" s="201"/>
      <c r="BC723" s="204"/>
      <c r="BD723" s="208"/>
      <c r="BE723" s="201"/>
      <c r="BF723" s="201"/>
      <c r="BG723" s="201"/>
      <c r="BH723" s="204"/>
      <c r="BI723" s="201"/>
      <c r="BJ723" s="201"/>
      <c r="BK723" s="201"/>
      <c r="BL723" s="201"/>
      <c r="BM723" s="205"/>
      <c r="BN723" s="201"/>
      <c r="BO723" s="199"/>
      <c r="BP723" s="201"/>
      <c r="BQ723" s="199"/>
      <c r="BR723" s="199"/>
      <c r="BS723" s="199"/>
      <c r="BT723" s="199"/>
      <c r="BU723" s="199"/>
      <c r="BV723" s="199"/>
      <c r="BW723" s="199"/>
      <c r="BX723" s="201"/>
      <c r="CB723" s="214"/>
      <c r="CC723" s="214"/>
      <c r="CD723" s="214"/>
      <c r="CE723" s="215"/>
    </row>
    <row r="724" spans="1:83" s="177" customFormat="1" ht="27" customHeight="1" thickTop="1" thickBot="1" x14ac:dyDescent="0.25">
      <c r="A724" s="191"/>
      <c r="B724" s="173" t="str">
        <f t="shared" si="35"/>
        <v/>
      </c>
      <c r="C724" s="304" t="str">
        <f>IF(D724="","",(VLOOKUP(D724,Lookups!$B$4:$C$2561,2,FALSE)))</f>
        <v/>
      </c>
      <c r="D724" s="366"/>
      <c r="E724" s="173"/>
      <c r="F724" s="199"/>
      <c r="G724" s="173"/>
      <c r="H724" s="199"/>
      <c r="I724" s="173"/>
      <c r="J724" s="200" t="str">
        <f t="shared" si="33"/>
        <v/>
      </c>
      <c r="K724" s="173"/>
      <c r="L724" s="173"/>
      <c r="M724" s="173"/>
      <c r="N724" s="173"/>
      <c r="O724" s="173"/>
      <c r="P724" s="173"/>
      <c r="Q724" s="199"/>
      <c r="R724" s="199"/>
      <c r="S724" s="173"/>
      <c r="T724" s="121"/>
      <c r="U724" s="173"/>
      <c r="V724" s="121"/>
      <c r="W724" s="121"/>
      <c r="X724" s="121"/>
      <c r="Y724" s="121"/>
      <c r="Z724" s="121"/>
      <c r="AA724" s="121"/>
      <c r="AB724" s="173"/>
      <c r="AC724" s="173"/>
      <c r="AD724" s="173"/>
      <c r="AE724" s="200" t="str">
        <f>IF(AD724="","",(VLOOKUP(AD724,#REF!,2,FALSE)))</f>
        <v/>
      </c>
      <c r="AF724" s="173"/>
      <c r="AG724" s="173"/>
      <c r="AH724" s="173"/>
      <c r="AI724" s="202"/>
      <c r="AJ724" s="201"/>
      <c r="AK724" s="201"/>
      <c r="AL724" s="201"/>
      <c r="AM724" s="203"/>
      <c r="AN724" s="203"/>
      <c r="AO724" s="203"/>
      <c r="AP724" s="201"/>
      <c r="AQ724" s="201"/>
      <c r="AR724" s="201"/>
      <c r="AS724" s="201"/>
      <c r="AT724" s="201"/>
      <c r="AU724" s="204"/>
      <c r="AV724" s="201"/>
      <c r="AW724" s="121"/>
      <c r="AX724" s="200" t="str">
        <f t="shared" si="34"/>
        <v/>
      </c>
      <c r="AY724" s="201"/>
      <c r="AZ724" s="201"/>
      <c r="BA724" s="201"/>
      <c r="BB724" s="201"/>
      <c r="BC724" s="204"/>
      <c r="BD724" s="208"/>
      <c r="BE724" s="201"/>
      <c r="BF724" s="201"/>
      <c r="BG724" s="201"/>
      <c r="BH724" s="204"/>
      <c r="BI724" s="201"/>
      <c r="BJ724" s="201"/>
      <c r="BK724" s="201"/>
      <c r="BL724" s="201"/>
      <c r="BM724" s="205"/>
      <c r="BN724" s="201"/>
      <c r="BO724" s="199"/>
      <c r="BP724" s="201"/>
      <c r="BQ724" s="199"/>
      <c r="BR724" s="199"/>
      <c r="BS724" s="199"/>
      <c r="BT724" s="199"/>
      <c r="BU724" s="199"/>
      <c r="BV724" s="199"/>
      <c r="BW724" s="199"/>
      <c r="BX724" s="201"/>
      <c r="CB724" s="214"/>
      <c r="CC724" s="214"/>
      <c r="CD724" s="214"/>
      <c r="CE724" s="215"/>
    </row>
    <row r="725" spans="1:83" s="177" customFormat="1" ht="27" customHeight="1" thickTop="1" thickBot="1" x14ac:dyDescent="0.25">
      <c r="A725" s="191"/>
      <c r="B725" s="173" t="str">
        <f t="shared" si="35"/>
        <v/>
      </c>
      <c r="C725" s="304" t="str">
        <f>IF(D725="","",(VLOOKUP(D725,Lookups!$B$4:$C$2561,2,FALSE)))</f>
        <v/>
      </c>
      <c r="D725" s="366"/>
      <c r="E725" s="173"/>
      <c r="F725" s="199"/>
      <c r="G725" s="173"/>
      <c r="H725" s="199"/>
      <c r="I725" s="173"/>
      <c r="J725" s="200" t="str">
        <f t="shared" si="33"/>
        <v/>
      </c>
      <c r="K725" s="173"/>
      <c r="L725" s="173"/>
      <c r="M725" s="173"/>
      <c r="N725" s="173"/>
      <c r="O725" s="173"/>
      <c r="P725" s="173"/>
      <c r="Q725" s="199"/>
      <c r="R725" s="199"/>
      <c r="S725" s="173"/>
      <c r="T725" s="121"/>
      <c r="U725" s="173"/>
      <c r="V725" s="121"/>
      <c r="W725" s="121"/>
      <c r="X725" s="121"/>
      <c r="Y725" s="121"/>
      <c r="Z725" s="121"/>
      <c r="AA725" s="121"/>
      <c r="AB725" s="173"/>
      <c r="AC725" s="173"/>
      <c r="AD725" s="173"/>
      <c r="AE725" s="200" t="str">
        <f>IF(AD725="","",(VLOOKUP(AD725,#REF!,2,FALSE)))</f>
        <v/>
      </c>
      <c r="AF725" s="173"/>
      <c r="AG725" s="173"/>
      <c r="AH725" s="173"/>
      <c r="AI725" s="202"/>
      <c r="AJ725" s="201"/>
      <c r="AK725" s="201"/>
      <c r="AL725" s="201"/>
      <c r="AM725" s="203"/>
      <c r="AN725" s="203"/>
      <c r="AO725" s="203"/>
      <c r="AP725" s="201"/>
      <c r="AQ725" s="201"/>
      <c r="AR725" s="201"/>
      <c r="AS725" s="201"/>
      <c r="AT725" s="201"/>
      <c r="AU725" s="204"/>
      <c r="AV725" s="201"/>
      <c r="AW725" s="121"/>
      <c r="AX725" s="200" t="str">
        <f t="shared" si="34"/>
        <v/>
      </c>
      <c r="AY725" s="201"/>
      <c r="AZ725" s="201"/>
      <c r="BA725" s="201"/>
      <c r="BB725" s="201"/>
      <c r="BC725" s="204"/>
      <c r="BD725" s="208"/>
      <c r="BE725" s="201"/>
      <c r="BF725" s="201"/>
      <c r="BG725" s="201"/>
      <c r="BH725" s="204"/>
      <c r="BI725" s="201"/>
      <c r="BJ725" s="201"/>
      <c r="BK725" s="201"/>
      <c r="BL725" s="201"/>
      <c r="BM725" s="205"/>
      <c r="BN725" s="201"/>
      <c r="BO725" s="199"/>
      <c r="BP725" s="201"/>
      <c r="BQ725" s="199"/>
      <c r="BR725" s="199"/>
      <c r="BS725" s="199"/>
      <c r="BT725" s="199"/>
      <c r="BU725" s="199"/>
      <c r="BV725" s="199"/>
      <c r="BW725" s="199"/>
      <c r="BX725" s="201"/>
      <c r="CB725" s="214"/>
      <c r="CC725" s="214"/>
      <c r="CD725" s="214"/>
      <c r="CE725" s="215"/>
    </row>
    <row r="726" spans="1:83" s="177" customFormat="1" ht="27" customHeight="1" thickTop="1" thickBot="1" x14ac:dyDescent="0.25">
      <c r="A726" s="191"/>
      <c r="B726" s="173" t="str">
        <f t="shared" si="35"/>
        <v/>
      </c>
      <c r="C726" s="304" t="str">
        <f>IF(D726="","",(VLOOKUP(D726,Lookups!$B$4:$C$2561,2,FALSE)))</f>
        <v/>
      </c>
      <c r="D726" s="366"/>
      <c r="E726" s="173"/>
      <c r="F726" s="199"/>
      <c r="G726" s="173"/>
      <c r="H726" s="199"/>
      <c r="I726" s="173"/>
      <c r="J726" s="200" t="str">
        <f t="shared" si="33"/>
        <v/>
      </c>
      <c r="K726" s="173"/>
      <c r="L726" s="173"/>
      <c r="M726" s="173"/>
      <c r="N726" s="173"/>
      <c r="O726" s="173"/>
      <c r="P726" s="173"/>
      <c r="Q726" s="199"/>
      <c r="R726" s="199"/>
      <c r="S726" s="173"/>
      <c r="T726" s="121"/>
      <c r="U726" s="173"/>
      <c r="V726" s="121"/>
      <c r="W726" s="121"/>
      <c r="X726" s="121"/>
      <c r="Y726" s="121"/>
      <c r="Z726" s="121"/>
      <c r="AA726" s="121"/>
      <c r="AB726" s="173"/>
      <c r="AC726" s="173"/>
      <c r="AD726" s="173"/>
      <c r="AE726" s="200" t="str">
        <f>IF(AD726="","",(VLOOKUP(AD726,#REF!,2,FALSE)))</f>
        <v/>
      </c>
      <c r="AF726" s="173"/>
      <c r="AG726" s="173"/>
      <c r="AH726" s="173"/>
      <c r="AI726" s="202"/>
      <c r="AJ726" s="201"/>
      <c r="AK726" s="201"/>
      <c r="AL726" s="201"/>
      <c r="AM726" s="203"/>
      <c r="AN726" s="203"/>
      <c r="AO726" s="203"/>
      <c r="AP726" s="201"/>
      <c r="AQ726" s="201"/>
      <c r="AR726" s="201"/>
      <c r="AS726" s="201"/>
      <c r="AT726" s="201"/>
      <c r="AU726" s="204"/>
      <c r="AV726" s="201"/>
      <c r="AW726" s="121"/>
      <c r="AX726" s="200" t="str">
        <f t="shared" si="34"/>
        <v/>
      </c>
      <c r="AY726" s="201"/>
      <c r="AZ726" s="201"/>
      <c r="BA726" s="201"/>
      <c r="BB726" s="201"/>
      <c r="BC726" s="204"/>
      <c r="BD726" s="208"/>
      <c r="BE726" s="201"/>
      <c r="BF726" s="201"/>
      <c r="BG726" s="201"/>
      <c r="BH726" s="204"/>
      <c r="BI726" s="201"/>
      <c r="BJ726" s="201"/>
      <c r="BK726" s="201"/>
      <c r="BL726" s="201"/>
      <c r="BM726" s="205"/>
      <c r="BN726" s="201"/>
      <c r="BO726" s="199"/>
      <c r="BP726" s="201"/>
      <c r="BQ726" s="199"/>
      <c r="BR726" s="199"/>
      <c r="BS726" s="199"/>
      <c r="BT726" s="199"/>
      <c r="BU726" s="199"/>
      <c r="BV726" s="199"/>
      <c r="BW726" s="199"/>
      <c r="BX726" s="201"/>
      <c r="CB726" s="214"/>
      <c r="CC726" s="214"/>
      <c r="CD726" s="214"/>
      <c r="CE726" s="215"/>
    </row>
    <row r="727" spans="1:83" s="177" customFormat="1" ht="27" customHeight="1" thickTop="1" thickBot="1" x14ac:dyDescent="0.25">
      <c r="A727" s="191"/>
      <c r="B727" s="173" t="str">
        <f t="shared" si="35"/>
        <v/>
      </c>
      <c r="C727" s="304" t="str">
        <f>IF(D727="","",(VLOOKUP(D727,Lookups!$B$4:$C$2561,2,FALSE)))</f>
        <v/>
      </c>
      <c r="D727" s="366"/>
      <c r="E727" s="173"/>
      <c r="F727" s="199"/>
      <c r="G727" s="173"/>
      <c r="H727" s="199"/>
      <c r="I727" s="173"/>
      <c r="J727" s="200" t="str">
        <f t="shared" si="33"/>
        <v/>
      </c>
      <c r="K727" s="173"/>
      <c r="L727" s="173"/>
      <c r="M727" s="173"/>
      <c r="N727" s="173"/>
      <c r="O727" s="173"/>
      <c r="P727" s="173"/>
      <c r="Q727" s="199"/>
      <c r="R727" s="199"/>
      <c r="S727" s="173"/>
      <c r="T727" s="121"/>
      <c r="U727" s="173"/>
      <c r="V727" s="121"/>
      <c r="W727" s="121"/>
      <c r="X727" s="121"/>
      <c r="Y727" s="121"/>
      <c r="Z727" s="121"/>
      <c r="AA727" s="121"/>
      <c r="AB727" s="173"/>
      <c r="AC727" s="173"/>
      <c r="AD727" s="173"/>
      <c r="AE727" s="200" t="str">
        <f>IF(AD727="","",(VLOOKUP(AD727,#REF!,2,FALSE)))</f>
        <v/>
      </c>
      <c r="AF727" s="173"/>
      <c r="AG727" s="173"/>
      <c r="AH727" s="173"/>
      <c r="AI727" s="202"/>
      <c r="AJ727" s="201"/>
      <c r="AK727" s="201"/>
      <c r="AL727" s="201"/>
      <c r="AM727" s="203"/>
      <c r="AN727" s="203"/>
      <c r="AO727" s="203"/>
      <c r="AP727" s="201"/>
      <c r="AQ727" s="201"/>
      <c r="AR727" s="201"/>
      <c r="AS727" s="201"/>
      <c r="AT727" s="201"/>
      <c r="AU727" s="204"/>
      <c r="AV727" s="201"/>
      <c r="AW727" s="121"/>
      <c r="AX727" s="200" t="str">
        <f t="shared" si="34"/>
        <v/>
      </c>
      <c r="AY727" s="201"/>
      <c r="AZ727" s="201"/>
      <c r="BA727" s="201"/>
      <c r="BB727" s="201"/>
      <c r="BC727" s="204"/>
      <c r="BD727" s="208"/>
      <c r="BE727" s="201"/>
      <c r="BF727" s="201"/>
      <c r="BG727" s="201"/>
      <c r="BH727" s="204"/>
      <c r="BI727" s="201"/>
      <c r="BJ727" s="201"/>
      <c r="BK727" s="201"/>
      <c r="BL727" s="201"/>
      <c r="BM727" s="205"/>
      <c r="BN727" s="201"/>
      <c r="BO727" s="199"/>
      <c r="BP727" s="201"/>
      <c r="BQ727" s="199"/>
      <c r="BR727" s="199"/>
      <c r="BS727" s="199"/>
      <c r="BT727" s="199"/>
      <c r="BU727" s="199"/>
      <c r="BV727" s="199"/>
      <c r="BW727" s="199"/>
      <c r="BX727" s="201"/>
      <c r="CB727" s="214"/>
      <c r="CC727" s="214"/>
      <c r="CD727" s="214"/>
      <c r="CE727" s="215"/>
    </row>
    <row r="728" spans="1:83" s="177" customFormat="1" ht="27" customHeight="1" thickTop="1" thickBot="1" x14ac:dyDescent="0.25">
      <c r="A728" s="191"/>
      <c r="B728" s="173" t="str">
        <f t="shared" si="35"/>
        <v/>
      </c>
      <c r="C728" s="304" t="str">
        <f>IF(D728="","",(VLOOKUP(D728,Lookups!$B$4:$C$2561,2,FALSE)))</f>
        <v/>
      </c>
      <c r="D728" s="366"/>
      <c r="E728" s="173"/>
      <c r="F728" s="199"/>
      <c r="G728" s="173"/>
      <c r="H728" s="199"/>
      <c r="I728" s="173"/>
      <c r="J728" s="200" t="str">
        <f t="shared" si="33"/>
        <v/>
      </c>
      <c r="K728" s="173"/>
      <c r="L728" s="173"/>
      <c r="M728" s="173"/>
      <c r="N728" s="173"/>
      <c r="O728" s="173"/>
      <c r="P728" s="173"/>
      <c r="Q728" s="199"/>
      <c r="R728" s="199"/>
      <c r="S728" s="173"/>
      <c r="T728" s="121"/>
      <c r="U728" s="173"/>
      <c r="V728" s="121"/>
      <c r="W728" s="121"/>
      <c r="X728" s="121"/>
      <c r="Y728" s="121"/>
      <c r="Z728" s="121"/>
      <c r="AA728" s="121"/>
      <c r="AB728" s="173"/>
      <c r="AC728" s="173"/>
      <c r="AD728" s="173"/>
      <c r="AE728" s="200" t="str">
        <f>IF(AD728="","",(VLOOKUP(AD728,#REF!,2,FALSE)))</f>
        <v/>
      </c>
      <c r="AF728" s="173"/>
      <c r="AG728" s="173"/>
      <c r="AH728" s="173"/>
      <c r="AI728" s="202"/>
      <c r="AJ728" s="201"/>
      <c r="AK728" s="201"/>
      <c r="AL728" s="201"/>
      <c r="AM728" s="203"/>
      <c r="AN728" s="203"/>
      <c r="AO728" s="203"/>
      <c r="AP728" s="201"/>
      <c r="AQ728" s="201"/>
      <c r="AR728" s="201"/>
      <c r="AS728" s="201"/>
      <c r="AT728" s="201"/>
      <c r="AU728" s="204"/>
      <c r="AV728" s="201"/>
      <c r="AW728" s="121"/>
      <c r="AX728" s="200" t="str">
        <f t="shared" si="34"/>
        <v/>
      </c>
      <c r="AY728" s="201"/>
      <c r="AZ728" s="201"/>
      <c r="BA728" s="201"/>
      <c r="BB728" s="201"/>
      <c r="BC728" s="204"/>
      <c r="BD728" s="208"/>
      <c r="BE728" s="201"/>
      <c r="BF728" s="201"/>
      <c r="BG728" s="201"/>
      <c r="BH728" s="204"/>
      <c r="BI728" s="201"/>
      <c r="BJ728" s="201"/>
      <c r="BK728" s="201"/>
      <c r="BL728" s="201"/>
      <c r="BM728" s="205"/>
      <c r="BN728" s="201"/>
      <c r="BO728" s="199"/>
      <c r="BP728" s="201"/>
      <c r="BQ728" s="199"/>
      <c r="BR728" s="199"/>
      <c r="BS728" s="199"/>
      <c r="BT728" s="199"/>
      <c r="BU728" s="199"/>
      <c r="BV728" s="199"/>
      <c r="BW728" s="199"/>
      <c r="BX728" s="201"/>
      <c r="CB728" s="214"/>
      <c r="CC728" s="214"/>
      <c r="CD728" s="214"/>
      <c r="CE728" s="215"/>
    </row>
    <row r="729" spans="1:83" s="177" customFormat="1" ht="27" customHeight="1" thickTop="1" thickBot="1" x14ac:dyDescent="0.25">
      <c r="A729" s="191"/>
      <c r="B729" s="173" t="str">
        <f t="shared" si="35"/>
        <v/>
      </c>
      <c r="C729" s="304" t="str">
        <f>IF(D729="","",(VLOOKUP(D729,Lookups!$B$4:$C$2561,2,FALSE)))</f>
        <v/>
      </c>
      <c r="D729" s="366"/>
      <c r="E729" s="173"/>
      <c r="F729" s="199"/>
      <c r="G729" s="173"/>
      <c r="H729" s="199"/>
      <c r="I729" s="173"/>
      <c r="J729" s="200" t="str">
        <f t="shared" si="33"/>
        <v/>
      </c>
      <c r="K729" s="173"/>
      <c r="L729" s="173"/>
      <c r="M729" s="173"/>
      <c r="N729" s="173"/>
      <c r="O729" s="173"/>
      <c r="P729" s="173"/>
      <c r="Q729" s="199"/>
      <c r="R729" s="199"/>
      <c r="S729" s="173"/>
      <c r="T729" s="121"/>
      <c r="U729" s="173"/>
      <c r="V729" s="121"/>
      <c r="W729" s="121"/>
      <c r="X729" s="121"/>
      <c r="Y729" s="121"/>
      <c r="Z729" s="121"/>
      <c r="AA729" s="121"/>
      <c r="AB729" s="173"/>
      <c r="AC729" s="173"/>
      <c r="AD729" s="173"/>
      <c r="AE729" s="200" t="str">
        <f>IF(AD729="","",(VLOOKUP(AD729,#REF!,2,FALSE)))</f>
        <v/>
      </c>
      <c r="AF729" s="173"/>
      <c r="AG729" s="173"/>
      <c r="AH729" s="173"/>
      <c r="AI729" s="202"/>
      <c r="AJ729" s="201"/>
      <c r="AK729" s="201"/>
      <c r="AL729" s="201"/>
      <c r="AM729" s="203"/>
      <c r="AN729" s="203"/>
      <c r="AO729" s="203"/>
      <c r="AP729" s="201"/>
      <c r="AQ729" s="201"/>
      <c r="AR729" s="201"/>
      <c r="AS729" s="201"/>
      <c r="AT729" s="201"/>
      <c r="AU729" s="204"/>
      <c r="AV729" s="201"/>
      <c r="AW729" s="121"/>
      <c r="AX729" s="200" t="str">
        <f t="shared" si="34"/>
        <v/>
      </c>
      <c r="AY729" s="201"/>
      <c r="AZ729" s="201"/>
      <c r="BA729" s="201"/>
      <c r="BB729" s="201"/>
      <c r="BC729" s="204"/>
      <c r="BD729" s="208"/>
      <c r="BE729" s="201"/>
      <c r="BF729" s="201"/>
      <c r="BG729" s="201"/>
      <c r="BH729" s="204"/>
      <c r="BI729" s="201"/>
      <c r="BJ729" s="201"/>
      <c r="BK729" s="201"/>
      <c r="BL729" s="201"/>
      <c r="BM729" s="205"/>
      <c r="BN729" s="201"/>
      <c r="BO729" s="199"/>
      <c r="BP729" s="201"/>
      <c r="BQ729" s="199"/>
      <c r="BR729" s="199"/>
      <c r="BS729" s="199"/>
      <c r="BT729" s="199"/>
      <c r="BU729" s="199"/>
      <c r="BV729" s="199"/>
      <c r="BW729" s="199"/>
      <c r="BX729" s="201"/>
      <c r="CB729" s="214"/>
      <c r="CC729" s="214"/>
      <c r="CD729" s="214"/>
      <c r="CE729" s="215"/>
    </row>
    <row r="730" spans="1:83" s="177" customFormat="1" ht="27" customHeight="1" thickTop="1" thickBot="1" x14ac:dyDescent="0.25">
      <c r="A730" s="191"/>
      <c r="B730" s="173" t="str">
        <f t="shared" si="35"/>
        <v/>
      </c>
      <c r="C730" s="304" t="str">
        <f>IF(D730="","",(VLOOKUP(D730,Lookups!$B$4:$C$2561,2,FALSE)))</f>
        <v/>
      </c>
      <c r="D730" s="366"/>
      <c r="E730" s="173"/>
      <c r="F730" s="199"/>
      <c r="G730" s="173"/>
      <c r="H730" s="199"/>
      <c r="I730" s="173"/>
      <c r="J730" s="200" t="str">
        <f t="shared" si="33"/>
        <v/>
      </c>
      <c r="K730" s="173"/>
      <c r="L730" s="173"/>
      <c r="M730" s="173"/>
      <c r="N730" s="173"/>
      <c r="O730" s="173"/>
      <c r="P730" s="173"/>
      <c r="Q730" s="199"/>
      <c r="R730" s="199"/>
      <c r="S730" s="173"/>
      <c r="T730" s="121"/>
      <c r="U730" s="173"/>
      <c r="V730" s="121"/>
      <c r="W730" s="121"/>
      <c r="X730" s="121"/>
      <c r="Y730" s="121"/>
      <c r="Z730" s="121"/>
      <c r="AA730" s="121"/>
      <c r="AB730" s="173"/>
      <c r="AC730" s="173"/>
      <c r="AD730" s="173"/>
      <c r="AE730" s="200" t="str">
        <f>IF(AD730="","",(VLOOKUP(AD730,#REF!,2,FALSE)))</f>
        <v/>
      </c>
      <c r="AF730" s="173"/>
      <c r="AG730" s="173"/>
      <c r="AH730" s="173"/>
      <c r="AI730" s="202"/>
      <c r="AJ730" s="201"/>
      <c r="AK730" s="201"/>
      <c r="AL730" s="201"/>
      <c r="AM730" s="203"/>
      <c r="AN730" s="203"/>
      <c r="AO730" s="203"/>
      <c r="AP730" s="201"/>
      <c r="AQ730" s="201"/>
      <c r="AR730" s="201"/>
      <c r="AS730" s="201"/>
      <c r="AT730" s="201"/>
      <c r="AU730" s="204"/>
      <c r="AV730" s="201"/>
      <c r="AW730" s="121"/>
      <c r="AX730" s="200" t="str">
        <f t="shared" si="34"/>
        <v/>
      </c>
      <c r="AY730" s="201"/>
      <c r="AZ730" s="201"/>
      <c r="BA730" s="201"/>
      <c r="BB730" s="201"/>
      <c r="BC730" s="204"/>
      <c r="BD730" s="208"/>
      <c r="BE730" s="201"/>
      <c r="BF730" s="201"/>
      <c r="BG730" s="201"/>
      <c r="BH730" s="204"/>
      <c r="BI730" s="201"/>
      <c r="BJ730" s="201"/>
      <c r="BK730" s="201"/>
      <c r="BL730" s="201"/>
      <c r="BM730" s="205"/>
      <c r="BN730" s="201"/>
      <c r="BO730" s="199"/>
      <c r="BP730" s="201"/>
      <c r="BQ730" s="199"/>
      <c r="BR730" s="199"/>
      <c r="BS730" s="199"/>
      <c r="BT730" s="199"/>
      <c r="BU730" s="199"/>
      <c r="BV730" s="199"/>
      <c r="BW730" s="199"/>
      <c r="BX730" s="201"/>
      <c r="CB730" s="214"/>
      <c r="CC730" s="214"/>
      <c r="CD730" s="214"/>
      <c r="CE730" s="215"/>
    </row>
    <row r="731" spans="1:83" s="177" customFormat="1" ht="27" customHeight="1" thickTop="1" thickBot="1" x14ac:dyDescent="0.25">
      <c r="A731" s="191"/>
      <c r="B731" s="173" t="str">
        <f t="shared" si="35"/>
        <v/>
      </c>
      <c r="C731" s="304" t="str">
        <f>IF(D731="","",(VLOOKUP(D731,Lookups!$B$4:$C$2561,2,FALSE)))</f>
        <v/>
      </c>
      <c r="D731" s="366"/>
      <c r="E731" s="173"/>
      <c r="F731" s="199"/>
      <c r="G731" s="173"/>
      <c r="H731" s="199"/>
      <c r="I731" s="173"/>
      <c r="J731" s="200" t="str">
        <f t="shared" si="33"/>
        <v/>
      </c>
      <c r="K731" s="173"/>
      <c r="L731" s="173"/>
      <c r="M731" s="173"/>
      <c r="N731" s="173"/>
      <c r="O731" s="173"/>
      <c r="P731" s="173"/>
      <c r="Q731" s="199"/>
      <c r="R731" s="199"/>
      <c r="S731" s="173"/>
      <c r="T731" s="121"/>
      <c r="U731" s="173"/>
      <c r="V731" s="121"/>
      <c r="W731" s="121"/>
      <c r="X731" s="121"/>
      <c r="Y731" s="121"/>
      <c r="Z731" s="121"/>
      <c r="AA731" s="121"/>
      <c r="AB731" s="173"/>
      <c r="AC731" s="173"/>
      <c r="AD731" s="173"/>
      <c r="AE731" s="200" t="str">
        <f>IF(AD731="","",(VLOOKUP(AD731,#REF!,2,FALSE)))</f>
        <v/>
      </c>
      <c r="AF731" s="173"/>
      <c r="AG731" s="173"/>
      <c r="AH731" s="173"/>
      <c r="AI731" s="202"/>
      <c r="AJ731" s="201"/>
      <c r="AK731" s="201"/>
      <c r="AL731" s="201"/>
      <c r="AM731" s="203"/>
      <c r="AN731" s="203"/>
      <c r="AO731" s="203"/>
      <c r="AP731" s="201"/>
      <c r="AQ731" s="201"/>
      <c r="AR731" s="201"/>
      <c r="AS731" s="201"/>
      <c r="AT731" s="201"/>
      <c r="AU731" s="204"/>
      <c r="AV731" s="201"/>
      <c r="AW731" s="121"/>
      <c r="AX731" s="200" t="str">
        <f t="shared" si="34"/>
        <v/>
      </c>
      <c r="AY731" s="201"/>
      <c r="AZ731" s="201"/>
      <c r="BA731" s="201"/>
      <c r="BB731" s="201"/>
      <c r="BC731" s="204"/>
      <c r="BD731" s="208"/>
      <c r="BE731" s="201"/>
      <c r="BF731" s="201"/>
      <c r="BG731" s="201"/>
      <c r="BH731" s="204"/>
      <c r="BI731" s="201"/>
      <c r="BJ731" s="201"/>
      <c r="BK731" s="201"/>
      <c r="BL731" s="201"/>
      <c r="BM731" s="205"/>
      <c r="BN731" s="201"/>
      <c r="BO731" s="199"/>
      <c r="BP731" s="201"/>
      <c r="BQ731" s="199"/>
      <c r="BR731" s="199"/>
      <c r="BS731" s="199"/>
      <c r="BT731" s="199"/>
      <c r="BU731" s="199"/>
      <c r="BV731" s="199"/>
      <c r="BW731" s="199"/>
      <c r="BX731" s="201"/>
      <c r="CB731" s="214"/>
      <c r="CC731" s="214"/>
      <c r="CD731" s="214"/>
      <c r="CE731" s="215"/>
    </row>
    <row r="732" spans="1:83" s="177" customFormat="1" ht="27" customHeight="1" thickTop="1" thickBot="1" x14ac:dyDescent="0.25">
      <c r="A732" s="191"/>
      <c r="B732" s="173" t="str">
        <f t="shared" si="35"/>
        <v/>
      </c>
      <c r="C732" s="304" t="str">
        <f>IF(D732="","",(VLOOKUP(D732,Lookups!$B$4:$C$2561,2,FALSE)))</f>
        <v/>
      </c>
      <c r="D732" s="366"/>
      <c r="E732" s="173"/>
      <c r="F732" s="199"/>
      <c r="G732" s="173"/>
      <c r="H732" s="199"/>
      <c r="I732" s="173"/>
      <c r="J732" s="200" t="str">
        <f t="shared" si="33"/>
        <v/>
      </c>
      <c r="K732" s="173"/>
      <c r="L732" s="173"/>
      <c r="M732" s="173"/>
      <c r="N732" s="173"/>
      <c r="O732" s="173"/>
      <c r="P732" s="173"/>
      <c r="Q732" s="199"/>
      <c r="R732" s="199"/>
      <c r="S732" s="173"/>
      <c r="T732" s="121"/>
      <c r="U732" s="173"/>
      <c r="V732" s="121"/>
      <c r="W732" s="121"/>
      <c r="X732" s="121"/>
      <c r="Y732" s="121"/>
      <c r="Z732" s="121"/>
      <c r="AA732" s="121"/>
      <c r="AB732" s="173"/>
      <c r="AC732" s="173"/>
      <c r="AD732" s="173"/>
      <c r="AE732" s="200" t="str">
        <f>IF(AD732="","",(VLOOKUP(AD732,#REF!,2,FALSE)))</f>
        <v/>
      </c>
      <c r="AF732" s="173"/>
      <c r="AG732" s="173"/>
      <c r="AH732" s="173"/>
      <c r="AI732" s="202"/>
      <c r="AJ732" s="201"/>
      <c r="AK732" s="201"/>
      <c r="AL732" s="201"/>
      <c r="AM732" s="203"/>
      <c r="AN732" s="203"/>
      <c r="AO732" s="203"/>
      <c r="AP732" s="201"/>
      <c r="AQ732" s="201"/>
      <c r="AR732" s="201"/>
      <c r="AS732" s="201"/>
      <c r="AT732" s="201"/>
      <c r="AU732" s="204"/>
      <c r="AV732" s="201"/>
      <c r="AW732" s="121"/>
      <c r="AX732" s="200" t="str">
        <f t="shared" si="34"/>
        <v/>
      </c>
      <c r="AY732" s="201"/>
      <c r="AZ732" s="201"/>
      <c r="BA732" s="201"/>
      <c r="BB732" s="201"/>
      <c r="BC732" s="204"/>
      <c r="BD732" s="208"/>
      <c r="BE732" s="201"/>
      <c r="BF732" s="201"/>
      <c r="BG732" s="201"/>
      <c r="BH732" s="204"/>
      <c r="BI732" s="201"/>
      <c r="BJ732" s="201"/>
      <c r="BK732" s="201"/>
      <c r="BL732" s="201"/>
      <c r="BM732" s="205"/>
      <c r="BN732" s="201"/>
      <c r="BO732" s="199"/>
      <c r="BP732" s="201"/>
      <c r="BQ732" s="199"/>
      <c r="BR732" s="199"/>
      <c r="BS732" s="199"/>
      <c r="BT732" s="199"/>
      <c r="BU732" s="199"/>
      <c r="BV732" s="199"/>
      <c r="BW732" s="199"/>
      <c r="BX732" s="201"/>
      <c r="CB732" s="214"/>
      <c r="CC732" s="214"/>
      <c r="CD732" s="214"/>
      <c r="CE732" s="215"/>
    </row>
    <row r="733" spans="1:83" s="177" customFormat="1" ht="27" customHeight="1" thickTop="1" thickBot="1" x14ac:dyDescent="0.25">
      <c r="A733" s="191"/>
      <c r="B733" s="173" t="str">
        <f t="shared" si="35"/>
        <v/>
      </c>
      <c r="C733" s="304" t="str">
        <f>IF(D733="","",(VLOOKUP(D733,Lookups!$B$4:$C$2561,2,FALSE)))</f>
        <v/>
      </c>
      <c r="D733" s="366"/>
      <c r="E733" s="173"/>
      <c r="F733" s="199"/>
      <c r="G733" s="173"/>
      <c r="H733" s="199"/>
      <c r="I733" s="173"/>
      <c r="J733" s="200" t="str">
        <f t="shared" si="33"/>
        <v/>
      </c>
      <c r="K733" s="173"/>
      <c r="L733" s="173"/>
      <c r="M733" s="173"/>
      <c r="N733" s="173"/>
      <c r="O733" s="173"/>
      <c r="P733" s="173"/>
      <c r="Q733" s="199"/>
      <c r="R733" s="199"/>
      <c r="S733" s="173"/>
      <c r="T733" s="121"/>
      <c r="U733" s="173"/>
      <c r="V733" s="121"/>
      <c r="W733" s="121"/>
      <c r="X733" s="121"/>
      <c r="Y733" s="121"/>
      <c r="Z733" s="121"/>
      <c r="AA733" s="121"/>
      <c r="AB733" s="173"/>
      <c r="AC733" s="173"/>
      <c r="AD733" s="173"/>
      <c r="AE733" s="200" t="str">
        <f>IF(AD733="","",(VLOOKUP(AD733,#REF!,2,FALSE)))</f>
        <v/>
      </c>
      <c r="AF733" s="173"/>
      <c r="AG733" s="173"/>
      <c r="AH733" s="173"/>
      <c r="AI733" s="202"/>
      <c r="AJ733" s="201"/>
      <c r="AK733" s="201"/>
      <c r="AL733" s="201"/>
      <c r="AM733" s="203"/>
      <c r="AN733" s="203"/>
      <c r="AO733" s="203"/>
      <c r="AP733" s="201"/>
      <c r="AQ733" s="201"/>
      <c r="AR733" s="201"/>
      <c r="AS733" s="201"/>
      <c r="AT733" s="201"/>
      <c r="AU733" s="204"/>
      <c r="AV733" s="201"/>
      <c r="AW733" s="121"/>
      <c r="AX733" s="200" t="str">
        <f t="shared" si="34"/>
        <v/>
      </c>
      <c r="AY733" s="201"/>
      <c r="AZ733" s="201"/>
      <c r="BA733" s="201"/>
      <c r="BB733" s="201"/>
      <c r="BC733" s="204"/>
      <c r="BD733" s="208"/>
      <c r="BE733" s="201"/>
      <c r="BF733" s="201"/>
      <c r="BG733" s="201"/>
      <c r="BH733" s="204"/>
      <c r="BI733" s="201"/>
      <c r="BJ733" s="201"/>
      <c r="BK733" s="201"/>
      <c r="BL733" s="201"/>
      <c r="BM733" s="205"/>
      <c r="BN733" s="201"/>
      <c r="BO733" s="199"/>
      <c r="BP733" s="201"/>
      <c r="BQ733" s="199"/>
      <c r="BR733" s="199"/>
      <c r="BS733" s="199"/>
      <c r="BT733" s="199"/>
      <c r="BU733" s="199"/>
      <c r="BV733" s="199"/>
      <c r="BW733" s="199"/>
      <c r="BX733" s="201"/>
      <c r="CB733" s="214"/>
      <c r="CC733" s="214"/>
      <c r="CD733" s="214"/>
      <c r="CE733" s="215"/>
    </row>
    <row r="734" spans="1:83" s="177" customFormat="1" ht="27" customHeight="1" thickTop="1" thickBot="1" x14ac:dyDescent="0.25">
      <c r="A734" s="191"/>
      <c r="B734" s="173" t="str">
        <f t="shared" si="35"/>
        <v/>
      </c>
      <c r="C734" s="304" t="str">
        <f>IF(D734="","",(VLOOKUP(D734,Lookups!$B$4:$C$2561,2,FALSE)))</f>
        <v/>
      </c>
      <c r="D734" s="366"/>
      <c r="E734" s="173"/>
      <c r="F734" s="199"/>
      <c r="G734" s="173"/>
      <c r="H734" s="199"/>
      <c r="I734" s="173"/>
      <c r="J734" s="200" t="str">
        <f t="shared" si="33"/>
        <v/>
      </c>
      <c r="K734" s="173"/>
      <c r="L734" s="173"/>
      <c r="M734" s="173"/>
      <c r="N734" s="173"/>
      <c r="O734" s="173"/>
      <c r="P734" s="173"/>
      <c r="Q734" s="199"/>
      <c r="R734" s="199"/>
      <c r="S734" s="173"/>
      <c r="T734" s="121"/>
      <c r="U734" s="173"/>
      <c r="V734" s="121"/>
      <c r="W734" s="121"/>
      <c r="X734" s="121"/>
      <c r="Y734" s="121"/>
      <c r="Z734" s="121"/>
      <c r="AA734" s="121"/>
      <c r="AB734" s="173"/>
      <c r="AC734" s="173"/>
      <c r="AD734" s="173"/>
      <c r="AE734" s="200" t="str">
        <f>IF(AD734="","",(VLOOKUP(AD734,#REF!,2,FALSE)))</f>
        <v/>
      </c>
      <c r="AF734" s="173"/>
      <c r="AG734" s="173"/>
      <c r="AH734" s="173"/>
      <c r="AI734" s="202"/>
      <c r="AJ734" s="201"/>
      <c r="AK734" s="201"/>
      <c r="AL734" s="201"/>
      <c r="AM734" s="203"/>
      <c r="AN734" s="203"/>
      <c r="AO734" s="203"/>
      <c r="AP734" s="201"/>
      <c r="AQ734" s="201"/>
      <c r="AR734" s="201"/>
      <c r="AS734" s="201"/>
      <c r="AT734" s="201"/>
      <c r="AU734" s="204"/>
      <c r="AV734" s="201"/>
      <c r="AW734" s="121"/>
      <c r="AX734" s="200" t="str">
        <f t="shared" si="34"/>
        <v/>
      </c>
      <c r="AY734" s="201"/>
      <c r="AZ734" s="201"/>
      <c r="BA734" s="201"/>
      <c r="BB734" s="201"/>
      <c r="BC734" s="204"/>
      <c r="BD734" s="208"/>
      <c r="BE734" s="201"/>
      <c r="BF734" s="201"/>
      <c r="BG734" s="201"/>
      <c r="BH734" s="204"/>
      <c r="BI734" s="201"/>
      <c r="BJ734" s="201"/>
      <c r="BK734" s="201"/>
      <c r="BL734" s="201"/>
      <c r="BM734" s="205"/>
      <c r="BN734" s="201"/>
      <c r="BO734" s="199"/>
      <c r="BP734" s="201"/>
      <c r="BQ734" s="199"/>
      <c r="BR734" s="199"/>
      <c r="BS734" s="199"/>
      <c r="BT734" s="199"/>
      <c r="BU734" s="199"/>
      <c r="BV734" s="199"/>
      <c r="BW734" s="199"/>
      <c r="BX734" s="201"/>
      <c r="CB734" s="214"/>
      <c r="CC734" s="214"/>
      <c r="CD734" s="214"/>
      <c r="CE734" s="215"/>
    </row>
    <row r="735" spans="1:83" s="177" customFormat="1" ht="27" customHeight="1" thickTop="1" thickBot="1" x14ac:dyDescent="0.25">
      <c r="A735" s="191"/>
      <c r="B735" s="173" t="str">
        <f t="shared" si="35"/>
        <v/>
      </c>
      <c r="C735" s="304" t="str">
        <f>IF(D735="","",(VLOOKUP(D735,Lookups!$B$4:$C$2561,2,FALSE)))</f>
        <v/>
      </c>
      <c r="D735" s="366"/>
      <c r="E735" s="173"/>
      <c r="F735" s="199"/>
      <c r="G735" s="173"/>
      <c r="H735" s="199"/>
      <c r="I735" s="173"/>
      <c r="J735" s="200" t="str">
        <f t="shared" si="33"/>
        <v/>
      </c>
      <c r="K735" s="173"/>
      <c r="L735" s="173"/>
      <c r="M735" s="173"/>
      <c r="N735" s="173"/>
      <c r="O735" s="173"/>
      <c r="P735" s="173"/>
      <c r="Q735" s="199"/>
      <c r="R735" s="199"/>
      <c r="S735" s="173"/>
      <c r="T735" s="121"/>
      <c r="U735" s="173"/>
      <c r="V735" s="121"/>
      <c r="W735" s="121"/>
      <c r="X735" s="121"/>
      <c r="Y735" s="121"/>
      <c r="Z735" s="121"/>
      <c r="AA735" s="121"/>
      <c r="AB735" s="173"/>
      <c r="AC735" s="173"/>
      <c r="AD735" s="173"/>
      <c r="AE735" s="200" t="str">
        <f>IF(AD735="","",(VLOOKUP(AD735,#REF!,2,FALSE)))</f>
        <v/>
      </c>
      <c r="AF735" s="173"/>
      <c r="AG735" s="173"/>
      <c r="AH735" s="173"/>
      <c r="AI735" s="202"/>
      <c r="AJ735" s="201"/>
      <c r="AK735" s="201"/>
      <c r="AL735" s="201"/>
      <c r="AM735" s="203"/>
      <c r="AN735" s="203"/>
      <c r="AO735" s="203"/>
      <c r="AP735" s="201"/>
      <c r="AQ735" s="201"/>
      <c r="AR735" s="201"/>
      <c r="AS735" s="201"/>
      <c r="AT735" s="201"/>
      <c r="AU735" s="204"/>
      <c r="AV735" s="201"/>
      <c r="AW735" s="121"/>
      <c r="AX735" s="200" t="str">
        <f t="shared" si="34"/>
        <v/>
      </c>
      <c r="AY735" s="201"/>
      <c r="AZ735" s="201"/>
      <c r="BA735" s="201"/>
      <c r="BB735" s="201"/>
      <c r="BC735" s="204"/>
      <c r="BD735" s="208"/>
      <c r="BE735" s="201"/>
      <c r="BF735" s="201"/>
      <c r="BG735" s="201"/>
      <c r="BH735" s="204"/>
      <c r="BI735" s="201"/>
      <c r="BJ735" s="201"/>
      <c r="BK735" s="201"/>
      <c r="BL735" s="201"/>
      <c r="BM735" s="205"/>
      <c r="BN735" s="201"/>
      <c r="BO735" s="199"/>
      <c r="BP735" s="201"/>
      <c r="BQ735" s="199"/>
      <c r="BR735" s="199"/>
      <c r="BS735" s="199"/>
      <c r="BT735" s="199"/>
      <c r="BU735" s="199"/>
      <c r="BV735" s="199"/>
      <c r="BW735" s="199"/>
      <c r="BX735" s="201"/>
      <c r="CB735" s="214"/>
      <c r="CC735" s="214"/>
      <c r="CD735" s="214"/>
      <c r="CE735" s="215"/>
    </row>
    <row r="736" spans="1:83" s="177" customFormat="1" ht="27" customHeight="1" thickTop="1" thickBot="1" x14ac:dyDescent="0.25">
      <c r="A736" s="191"/>
      <c r="B736" s="173" t="str">
        <f t="shared" si="35"/>
        <v/>
      </c>
      <c r="C736" s="304" t="str">
        <f>IF(D736="","",(VLOOKUP(D736,Lookups!$B$4:$C$2561,2,FALSE)))</f>
        <v/>
      </c>
      <c r="D736" s="366"/>
      <c r="E736" s="173"/>
      <c r="F736" s="199"/>
      <c r="G736" s="173"/>
      <c r="H736" s="199"/>
      <c r="I736" s="173"/>
      <c r="J736" s="200" t="str">
        <f t="shared" si="33"/>
        <v/>
      </c>
      <c r="K736" s="173"/>
      <c r="L736" s="173"/>
      <c r="M736" s="173"/>
      <c r="N736" s="173"/>
      <c r="O736" s="173"/>
      <c r="P736" s="173"/>
      <c r="Q736" s="199"/>
      <c r="R736" s="199"/>
      <c r="S736" s="173"/>
      <c r="T736" s="121"/>
      <c r="U736" s="173"/>
      <c r="V736" s="121"/>
      <c r="W736" s="121"/>
      <c r="X736" s="121"/>
      <c r="Y736" s="121"/>
      <c r="Z736" s="121"/>
      <c r="AA736" s="121"/>
      <c r="AB736" s="173"/>
      <c r="AC736" s="173"/>
      <c r="AD736" s="173"/>
      <c r="AE736" s="200" t="str">
        <f>IF(AD736="","",(VLOOKUP(AD736,#REF!,2,FALSE)))</f>
        <v/>
      </c>
      <c r="AF736" s="173"/>
      <c r="AG736" s="173"/>
      <c r="AH736" s="173"/>
      <c r="AI736" s="202"/>
      <c r="AJ736" s="201"/>
      <c r="AK736" s="201"/>
      <c r="AL736" s="201"/>
      <c r="AM736" s="203"/>
      <c r="AN736" s="203"/>
      <c r="AO736" s="203"/>
      <c r="AP736" s="201"/>
      <c r="AQ736" s="201"/>
      <c r="AR736" s="201"/>
      <c r="AS736" s="201"/>
      <c r="AT736" s="201"/>
      <c r="AU736" s="204"/>
      <c r="AV736" s="201"/>
      <c r="AW736" s="121"/>
      <c r="AX736" s="200" t="str">
        <f t="shared" si="34"/>
        <v/>
      </c>
      <c r="AY736" s="201"/>
      <c r="AZ736" s="201"/>
      <c r="BA736" s="201"/>
      <c r="BB736" s="201"/>
      <c r="BC736" s="204"/>
      <c r="BD736" s="208"/>
      <c r="BE736" s="201"/>
      <c r="BF736" s="201"/>
      <c r="BG736" s="201"/>
      <c r="BH736" s="204"/>
      <c r="BI736" s="201"/>
      <c r="BJ736" s="201"/>
      <c r="BK736" s="201"/>
      <c r="BL736" s="201"/>
      <c r="BM736" s="205"/>
      <c r="BN736" s="201"/>
      <c r="BO736" s="199"/>
      <c r="BP736" s="201"/>
      <c r="BQ736" s="199"/>
      <c r="BR736" s="199"/>
      <c r="BS736" s="199"/>
      <c r="BT736" s="199"/>
      <c r="BU736" s="199"/>
      <c r="BV736" s="199"/>
      <c r="BW736" s="199"/>
      <c r="BX736" s="201"/>
      <c r="CB736" s="214"/>
      <c r="CC736" s="214"/>
      <c r="CD736" s="214"/>
      <c r="CE736" s="215"/>
    </row>
    <row r="737" spans="1:83" s="177" customFormat="1" ht="27" customHeight="1" thickTop="1" thickBot="1" x14ac:dyDescent="0.25">
      <c r="A737" s="191"/>
      <c r="B737" s="173" t="str">
        <f t="shared" si="35"/>
        <v/>
      </c>
      <c r="C737" s="304" t="str">
        <f>IF(D737="","",(VLOOKUP(D737,Lookups!$B$4:$C$2561,2,FALSE)))</f>
        <v/>
      </c>
      <c r="D737" s="366"/>
      <c r="E737" s="173"/>
      <c r="F737" s="199"/>
      <c r="G737" s="173"/>
      <c r="H737" s="199"/>
      <c r="I737" s="173"/>
      <c r="J737" s="200" t="str">
        <f t="shared" si="33"/>
        <v/>
      </c>
      <c r="K737" s="173"/>
      <c r="L737" s="173"/>
      <c r="M737" s="173"/>
      <c r="N737" s="173"/>
      <c r="O737" s="173"/>
      <c r="P737" s="173"/>
      <c r="Q737" s="199"/>
      <c r="R737" s="199"/>
      <c r="S737" s="173"/>
      <c r="T737" s="121"/>
      <c r="U737" s="173"/>
      <c r="V737" s="121"/>
      <c r="W737" s="121"/>
      <c r="X737" s="121"/>
      <c r="Y737" s="121"/>
      <c r="Z737" s="121"/>
      <c r="AA737" s="121"/>
      <c r="AB737" s="173"/>
      <c r="AC737" s="173"/>
      <c r="AD737" s="173"/>
      <c r="AE737" s="200" t="str">
        <f>IF(AD737="","",(VLOOKUP(AD737,#REF!,2,FALSE)))</f>
        <v/>
      </c>
      <c r="AF737" s="173"/>
      <c r="AG737" s="173"/>
      <c r="AH737" s="173"/>
      <c r="AI737" s="202"/>
      <c r="AJ737" s="201"/>
      <c r="AK737" s="201"/>
      <c r="AL737" s="201"/>
      <c r="AM737" s="203"/>
      <c r="AN737" s="203"/>
      <c r="AO737" s="203"/>
      <c r="AP737" s="201"/>
      <c r="AQ737" s="201"/>
      <c r="AR737" s="201"/>
      <c r="AS737" s="201"/>
      <c r="AT737" s="201"/>
      <c r="AU737" s="204"/>
      <c r="AV737" s="201"/>
      <c r="AW737" s="121"/>
      <c r="AX737" s="200" t="str">
        <f t="shared" si="34"/>
        <v/>
      </c>
      <c r="AY737" s="201"/>
      <c r="AZ737" s="201"/>
      <c r="BA737" s="201"/>
      <c r="BB737" s="201"/>
      <c r="BC737" s="204"/>
      <c r="BD737" s="208"/>
      <c r="BE737" s="201"/>
      <c r="BF737" s="201"/>
      <c r="BG737" s="201"/>
      <c r="BH737" s="204"/>
      <c r="BI737" s="201"/>
      <c r="BJ737" s="201"/>
      <c r="BK737" s="201"/>
      <c r="BL737" s="201"/>
      <c r="BM737" s="205"/>
      <c r="BN737" s="201"/>
      <c r="BO737" s="199"/>
      <c r="BP737" s="201"/>
      <c r="BQ737" s="199"/>
      <c r="BR737" s="199"/>
      <c r="BS737" s="199"/>
      <c r="BT737" s="199"/>
      <c r="BU737" s="199"/>
      <c r="BV737" s="199"/>
      <c r="BW737" s="199"/>
      <c r="BX737" s="201"/>
      <c r="CB737" s="214"/>
      <c r="CC737" s="214"/>
      <c r="CD737" s="214"/>
      <c r="CE737" s="215"/>
    </row>
    <row r="738" spans="1:83" s="177" customFormat="1" ht="27" customHeight="1" thickTop="1" thickBot="1" x14ac:dyDescent="0.25">
      <c r="A738" s="191"/>
      <c r="B738" s="173" t="str">
        <f t="shared" si="35"/>
        <v/>
      </c>
      <c r="C738" s="304" t="str">
        <f>IF(D738="","",(VLOOKUP(D738,Lookups!$B$4:$C$2561,2,FALSE)))</f>
        <v/>
      </c>
      <c r="D738" s="366"/>
      <c r="E738" s="173"/>
      <c r="F738" s="199"/>
      <c r="G738" s="173"/>
      <c r="H738" s="199"/>
      <c r="I738" s="173"/>
      <c r="J738" s="200" t="str">
        <f t="shared" si="33"/>
        <v/>
      </c>
      <c r="K738" s="173"/>
      <c r="L738" s="173"/>
      <c r="M738" s="173"/>
      <c r="N738" s="173"/>
      <c r="O738" s="173"/>
      <c r="P738" s="173"/>
      <c r="Q738" s="199"/>
      <c r="R738" s="199"/>
      <c r="S738" s="173"/>
      <c r="T738" s="121"/>
      <c r="U738" s="173"/>
      <c r="V738" s="121"/>
      <c r="W738" s="121"/>
      <c r="X738" s="121"/>
      <c r="Y738" s="121"/>
      <c r="Z738" s="121"/>
      <c r="AA738" s="121"/>
      <c r="AB738" s="173"/>
      <c r="AC738" s="173"/>
      <c r="AD738" s="173"/>
      <c r="AE738" s="200" t="str">
        <f>IF(AD738="","",(VLOOKUP(AD738,#REF!,2,FALSE)))</f>
        <v/>
      </c>
      <c r="AF738" s="173"/>
      <c r="AG738" s="173"/>
      <c r="AH738" s="173"/>
      <c r="AI738" s="202"/>
      <c r="AJ738" s="201"/>
      <c r="AK738" s="201"/>
      <c r="AL738" s="201"/>
      <c r="AM738" s="203"/>
      <c r="AN738" s="203"/>
      <c r="AO738" s="203"/>
      <c r="AP738" s="201"/>
      <c r="AQ738" s="201"/>
      <c r="AR738" s="201"/>
      <c r="AS738" s="201"/>
      <c r="AT738" s="201"/>
      <c r="AU738" s="204"/>
      <c r="AV738" s="201"/>
      <c r="AW738" s="121"/>
      <c r="AX738" s="200" t="str">
        <f t="shared" si="34"/>
        <v/>
      </c>
      <c r="AY738" s="201"/>
      <c r="AZ738" s="201"/>
      <c r="BA738" s="201"/>
      <c r="BB738" s="201"/>
      <c r="BC738" s="204"/>
      <c r="BD738" s="208"/>
      <c r="BE738" s="201"/>
      <c r="BF738" s="201"/>
      <c r="BG738" s="201"/>
      <c r="BH738" s="204"/>
      <c r="BI738" s="201"/>
      <c r="BJ738" s="201"/>
      <c r="BK738" s="201"/>
      <c r="BL738" s="201"/>
      <c r="BM738" s="205"/>
      <c r="BN738" s="201"/>
      <c r="BO738" s="199"/>
      <c r="BP738" s="201"/>
      <c r="BQ738" s="199"/>
      <c r="BR738" s="199"/>
      <c r="BS738" s="199"/>
      <c r="BT738" s="199"/>
      <c r="BU738" s="199"/>
      <c r="BV738" s="199"/>
      <c r="BW738" s="199"/>
      <c r="BX738" s="201"/>
      <c r="CB738" s="214"/>
      <c r="CC738" s="214"/>
      <c r="CD738" s="214"/>
      <c r="CE738" s="215"/>
    </row>
    <row r="739" spans="1:83" s="177" customFormat="1" ht="27" customHeight="1" thickTop="1" thickBot="1" x14ac:dyDescent="0.25">
      <c r="A739" s="191"/>
      <c r="B739" s="173" t="str">
        <f t="shared" si="35"/>
        <v/>
      </c>
      <c r="C739" s="304" t="str">
        <f>IF(D739="","",(VLOOKUP(D739,Lookups!$B$4:$C$2561,2,FALSE)))</f>
        <v/>
      </c>
      <c r="D739" s="366"/>
      <c r="E739" s="173"/>
      <c r="F739" s="199"/>
      <c r="G739" s="173"/>
      <c r="H739" s="199"/>
      <c r="I739" s="173"/>
      <c r="J739" s="200" t="str">
        <f t="shared" si="33"/>
        <v/>
      </c>
      <c r="K739" s="173"/>
      <c r="L739" s="173"/>
      <c r="M739" s="173"/>
      <c r="N739" s="173"/>
      <c r="O739" s="173"/>
      <c r="P739" s="173"/>
      <c r="Q739" s="199"/>
      <c r="R739" s="199"/>
      <c r="S739" s="173"/>
      <c r="T739" s="121"/>
      <c r="U739" s="173"/>
      <c r="V739" s="121"/>
      <c r="W739" s="121"/>
      <c r="X739" s="121"/>
      <c r="Y739" s="121"/>
      <c r="Z739" s="121"/>
      <c r="AA739" s="121"/>
      <c r="AB739" s="173"/>
      <c r="AC739" s="173"/>
      <c r="AD739" s="173"/>
      <c r="AE739" s="200" t="str">
        <f>IF(AD739="","",(VLOOKUP(AD739,#REF!,2,FALSE)))</f>
        <v/>
      </c>
      <c r="AF739" s="173"/>
      <c r="AG739" s="173"/>
      <c r="AH739" s="173"/>
      <c r="AI739" s="202"/>
      <c r="AJ739" s="201"/>
      <c r="AK739" s="201"/>
      <c r="AL739" s="201"/>
      <c r="AM739" s="203"/>
      <c r="AN739" s="203"/>
      <c r="AO739" s="203"/>
      <c r="AP739" s="201"/>
      <c r="AQ739" s="201"/>
      <c r="AR739" s="201"/>
      <c r="AS739" s="201"/>
      <c r="AT739" s="201"/>
      <c r="AU739" s="204"/>
      <c r="AV739" s="201"/>
      <c r="AW739" s="121"/>
      <c r="AX739" s="200" t="str">
        <f t="shared" si="34"/>
        <v/>
      </c>
      <c r="AY739" s="201"/>
      <c r="AZ739" s="201"/>
      <c r="BA739" s="201"/>
      <c r="BB739" s="201"/>
      <c r="BC739" s="204"/>
      <c r="BD739" s="208"/>
      <c r="BE739" s="201"/>
      <c r="BF739" s="201"/>
      <c r="BG739" s="201"/>
      <c r="BH739" s="204"/>
      <c r="BI739" s="201"/>
      <c r="BJ739" s="201"/>
      <c r="BK739" s="201"/>
      <c r="BL739" s="201"/>
      <c r="BM739" s="205"/>
      <c r="BN739" s="201"/>
      <c r="BO739" s="199"/>
      <c r="BP739" s="201"/>
      <c r="BQ739" s="199"/>
      <c r="BR739" s="199"/>
      <c r="BS739" s="199"/>
      <c r="BT739" s="199"/>
      <c r="BU739" s="199"/>
      <c r="BV739" s="199"/>
      <c r="BW739" s="199"/>
      <c r="BX739" s="201"/>
      <c r="CB739" s="214"/>
      <c r="CC739" s="214"/>
      <c r="CD739" s="214"/>
      <c r="CE739" s="215"/>
    </row>
    <row r="740" spans="1:83" s="177" customFormat="1" ht="27" customHeight="1" thickTop="1" thickBot="1" x14ac:dyDescent="0.25">
      <c r="A740" s="191"/>
      <c r="B740" s="173" t="str">
        <f t="shared" si="35"/>
        <v/>
      </c>
      <c r="C740" s="304" t="str">
        <f>IF(D740="","",(VLOOKUP(D740,Lookups!$B$4:$C$2561,2,FALSE)))</f>
        <v/>
      </c>
      <c r="D740" s="366"/>
      <c r="E740" s="173"/>
      <c r="F740" s="199"/>
      <c r="G740" s="173"/>
      <c r="H740" s="199"/>
      <c r="I740" s="173"/>
      <c r="J740" s="200" t="str">
        <f t="shared" si="33"/>
        <v/>
      </c>
      <c r="K740" s="173"/>
      <c r="L740" s="173"/>
      <c r="M740" s="173"/>
      <c r="N740" s="173"/>
      <c r="O740" s="173"/>
      <c r="P740" s="173"/>
      <c r="Q740" s="199"/>
      <c r="R740" s="199"/>
      <c r="S740" s="173"/>
      <c r="T740" s="121"/>
      <c r="U740" s="173"/>
      <c r="V740" s="121"/>
      <c r="W740" s="121"/>
      <c r="X740" s="121"/>
      <c r="Y740" s="121"/>
      <c r="Z740" s="121"/>
      <c r="AA740" s="121"/>
      <c r="AB740" s="173"/>
      <c r="AC740" s="173"/>
      <c r="AD740" s="173"/>
      <c r="AE740" s="200" t="str">
        <f>IF(AD740="","",(VLOOKUP(AD740,#REF!,2,FALSE)))</f>
        <v/>
      </c>
      <c r="AF740" s="173"/>
      <c r="AG740" s="173"/>
      <c r="AH740" s="173"/>
      <c r="AI740" s="202"/>
      <c r="AJ740" s="201"/>
      <c r="AK740" s="201"/>
      <c r="AL740" s="201"/>
      <c r="AM740" s="203"/>
      <c r="AN740" s="203"/>
      <c r="AO740" s="203"/>
      <c r="AP740" s="201"/>
      <c r="AQ740" s="201"/>
      <c r="AR740" s="201"/>
      <c r="AS740" s="201"/>
      <c r="AT740" s="201"/>
      <c r="AU740" s="204"/>
      <c r="AV740" s="201"/>
      <c r="AW740" s="121"/>
      <c r="AX740" s="200" t="str">
        <f t="shared" si="34"/>
        <v/>
      </c>
      <c r="AY740" s="201"/>
      <c r="AZ740" s="201"/>
      <c r="BA740" s="201"/>
      <c r="BB740" s="201"/>
      <c r="BC740" s="204"/>
      <c r="BD740" s="208"/>
      <c r="BE740" s="201"/>
      <c r="BF740" s="201"/>
      <c r="BG740" s="201"/>
      <c r="BH740" s="204"/>
      <c r="BI740" s="201"/>
      <c r="BJ740" s="201"/>
      <c r="BK740" s="201"/>
      <c r="BL740" s="201"/>
      <c r="BM740" s="205"/>
      <c r="BN740" s="201"/>
      <c r="BO740" s="199"/>
      <c r="BP740" s="201"/>
      <c r="BQ740" s="199"/>
      <c r="BR740" s="199"/>
      <c r="BS740" s="199"/>
      <c r="BT740" s="199"/>
      <c r="BU740" s="199"/>
      <c r="BV740" s="199"/>
      <c r="BW740" s="199"/>
      <c r="BX740" s="201"/>
      <c r="CB740" s="214"/>
      <c r="CC740" s="214"/>
      <c r="CD740" s="214"/>
      <c r="CE740" s="215"/>
    </row>
    <row r="741" spans="1:83" s="177" customFormat="1" ht="27" customHeight="1" thickTop="1" thickBot="1" x14ac:dyDescent="0.25">
      <c r="A741" s="191"/>
      <c r="B741" s="173" t="str">
        <f t="shared" si="35"/>
        <v/>
      </c>
      <c r="C741" s="304" t="str">
        <f>IF(D741="","",(VLOOKUP(D741,Lookups!$B$4:$C$2561,2,FALSE)))</f>
        <v/>
      </c>
      <c r="D741" s="366"/>
      <c r="E741" s="173"/>
      <c r="F741" s="199"/>
      <c r="G741" s="173"/>
      <c r="H741" s="199"/>
      <c r="I741" s="173"/>
      <c r="J741" s="200" t="str">
        <f t="shared" si="33"/>
        <v/>
      </c>
      <c r="K741" s="173"/>
      <c r="L741" s="173"/>
      <c r="M741" s="173"/>
      <c r="N741" s="173"/>
      <c r="O741" s="173"/>
      <c r="P741" s="173"/>
      <c r="Q741" s="199"/>
      <c r="R741" s="199"/>
      <c r="S741" s="173"/>
      <c r="T741" s="121"/>
      <c r="U741" s="173"/>
      <c r="V741" s="121"/>
      <c r="W741" s="121"/>
      <c r="X741" s="121"/>
      <c r="Y741" s="121"/>
      <c r="Z741" s="121"/>
      <c r="AA741" s="121"/>
      <c r="AB741" s="173"/>
      <c r="AC741" s="173"/>
      <c r="AD741" s="173"/>
      <c r="AE741" s="200" t="str">
        <f>IF(AD741="","",(VLOOKUP(AD741,#REF!,2,FALSE)))</f>
        <v/>
      </c>
      <c r="AF741" s="173"/>
      <c r="AG741" s="173"/>
      <c r="AH741" s="173"/>
      <c r="AI741" s="202"/>
      <c r="AJ741" s="201"/>
      <c r="AK741" s="201"/>
      <c r="AL741" s="201"/>
      <c r="AM741" s="203"/>
      <c r="AN741" s="203"/>
      <c r="AO741" s="203"/>
      <c r="AP741" s="201"/>
      <c r="AQ741" s="201"/>
      <c r="AR741" s="201"/>
      <c r="AS741" s="201"/>
      <c r="AT741" s="201"/>
      <c r="AU741" s="204"/>
      <c r="AV741" s="201"/>
      <c r="AW741" s="121"/>
      <c r="AX741" s="200" t="str">
        <f t="shared" si="34"/>
        <v/>
      </c>
      <c r="AY741" s="201"/>
      <c r="AZ741" s="201"/>
      <c r="BA741" s="201"/>
      <c r="BB741" s="201"/>
      <c r="BC741" s="204"/>
      <c r="BD741" s="208"/>
      <c r="BE741" s="201"/>
      <c r="BF741" s="201"/>
      <c r="BG741" s="201"/>
      <c r="BH741" s="204"/>
      <c r="BI741" s="201"/>
      <c r="BJ741" s="201"/>
      <c r="BK741" s="201"/>
      <c r="BL741" s="201"/>
      <c r="BM741" s="205"/>
      <c r="BN741" s="201"/>
      <c r="BO741" s="199"/>
      <c r="BP741" s="201"/>
      <c r="BQ741" s="199"/>
      <c r="BR741" s="199"/>
      <c r="BS741" s="199"/>
      <c r="BT741" s="199"/>
      <c r="BU741" s="199"/>
      <c r="BV741" s="199"/>
      <c r="BW741" s="199"/>
      <c r="BX741" s="201"/>
      <c r="CB741" s="214"/>
      <c r="CC741" s="214"/>
      <c r="CD741" s="214"/>
      <c r="CE741" s="215"/>
    </row>
    <row r="742" spans="1:83" s="177" customFormat="1" ht="27" customHeight="1" thickTop="1" thickBot="1" x14ac:dyDescent="0.25">
      <c r="A742" s="191"/>
      <c r="B742" s="173" t="str">
        <f t="shared" si="35"/>
        <v/>
      </c>
      <c r="C742" s="304" t="str">
        <f>IF(D742="","",(VLOOKUP(D742,Lookups!$B$4:$C$2561,2,FALSE)))</f>
        <v/>
      </c>
      <c r="D742" s="366"/>
      <c r="E742" s="173"/>
      <c r="F742" s="199"/>
      <c r="G742" s="173"/>
      <c r="H742" s="199"/>
      <c r="I742" s="173"/>
      <c r="J742" s="200" t="str">
        <f t="shared" si="33"/>
        <v/>
      </c>
      <c r="K742" s="173"/>
      <c r="L742" s="173"/>
      <c r="M742" s="173"/>
      <c r="N742" s="173"/>
      <c r="O742" s="173"/>
      <c r="P742" s="173"/>
      <c r="Q742" s="199"/>
      <c r="R742" s="199"/>
      <c r="S742" s="173"/>
      <c r="T742" s="121"/>
      <c r="U742" s="173"/>
      <c r="V742" s="121"/>
      <c r="W742" s="121"/>
      <c r="X742" s="121"/>
      <c r="Y742" s="121"/>
      <c r="Z742" s="121"/>
      <c r="AA742" s="121"/>
      <c r="AB742" s="173"/>
      <c r="AC742" s="173"/>
      <c r="AD742" s="173"/>
      <c r="AE742" s="200" t="str">
        <f>IF(AD742="","",(VLOOKUP(AD742,#REF!,2,FALSE)))</f>
        <v/>
      </c>
      <c r="AF742" s="173"/>
      <c r="AG742" s="173"/>
      <c r="AH742" s="173"/>
      <c r="AI742" s="202"/>
      <c r="AJ742" s="201"/>
      <c r="AK742" s="201"/>
      <c r="AL742" s="201"/>
      <c r="AM742" s="203"/>
      <c r="AN742" s="203"/>
      <c r="AO742" s="203"/>
      <c r="AP742" s="201"/>
      <c r="AQ742" s="201"/>
      <c r="AR742" s="201"/>
      <c r="AS742" s="201"/>
      <c r="AT742" s="201"/>
      <c r="AU742" s="204"/>
      <c r="AV742" s="201"/>
      <c r="AW742" s="121"/>
      <c r="AX742" s="200" t="str">
        <f t="shared" si="34"/>
        <v/>
      </c>
      <c r="AY742" s="201"/>
      <c r="AZ742" s="201"/>
      <c r="BA742" s="201"/>
      <c r="BB742" s="201"/>
      <c r="BC742" s="204"/>
      <c r="BD742" s="208"/>
      <c r="BE742" s="201"/>
      <c r="BF742" s="201"/>
      <c r="BG742" s="201"/>
      <c r="BH742" s="204"/>
      <c r="BI742" s="201"/>
      <c r="BJ742" s="201"/>
      <c r="BK742" s="201"/>
      <c r="BL742" s="201"/>
      <c r="BM742" s="205"/>
      <c r="BN742" s="201"/>
      <c r="BO742" s="199"/>
      <c r="BP742" s="201"/>
      <c r="BQ742" s="199"/>
      <c r="BR742" s="199"/>
      <c r="BS742" s="199"/>
      <c r="BT742" s="199"/>
      <c r="BU742" s="199"/>
      <c r="BV742" s="199"/>
      <c r="BW742" s="199"/>
      <c r="BX742" s="201"/>
      <c r="CB742" s="214"/>
      <c r="CC742" s="214"/>
      <c r="CD742" s="214"/>
      <c r="CE742" s="215"/>
    </row>
    <row r="743" spans="1:83" s="177" customFormat="1" ht="27" customHeight="1" thickTop="1" thickBot="1" x14ac:dyDescent="0.25">
      <c r="A743" s="191"/>
      <c r="B743" s="173" t="str">
        <f t="shared" si="35"/>
        <v/>
      </c>
      <c r="C743" s="304" t="str">
        <f>IF(D743="","",(VLOOKUP(D743,Lookups!$B$4:$C$2561,2,FALSE)))</f>
        <v/>
      </c>
      <c r="D743" s="366"/>
      <c r="E743" s="173"/>
      <c r="F743" s="199"/>
      <c r="G743" s="173"/>
      <c r="H743" s="199"/>
      <c r="I743" s="173"/>
      <c r="J743" s="200" t="str">
        <f t="shared" si="33"/>
        <v/>
      </c>
      <c r="K743" s="173"/>
      <c r="L743" s="173"/>
      <c r="M743" s="173"/>
      <c r="N743" s="173"/>
      <c r="O743" s="173"/>
      <c r="P743" s="173"/>
      <c r="Q743" s="199"/>
      <c r="R743" s="199"/>
      <c r="S743" s="173"/>
      <c r="T743" s="121"/>
      <c r="U743" s="173"/>
      <c r="V743" s="121"/>
      <c r="W743" s="121"/>
      <c r="X743" s="121"/>
      <c r="Y743" s="121"/>
      <c r="Z743" s="121"/>
      <c r="AA743" s="121"/>
      <c r="AB743" s="173"/>
      <c r="AC743" s="173"/>
      <c r="AD743" s="173"/>
      <c r="AE743" s="200" t="str">
        <f>IF(AD743="","",(VLOOKUP(AD743,#REF!,2,FALSE)))</f>
        <v/>
      </c>
      <c r="AF743" s="173"/>
      <c r="AG743" s="173"/>
      <c r="AH743" s="173"/>
      <c r="AI743" s="202"/>
      <c r="AJ743" s="201"/>
      <c r="AK743" s="201"/>
      <c r="AL743" s="201"/>
      <c r="AM743" s="203"/>
      <c r="AN743" s="203"/>
      <c r="AO743" s="203"/>
      <c r="AP743" s="201"/>
      <c r="AQ743" s="201"/>
      <c r="AR743" s="201"/>
      <c r="AS743" s="201"/>
      <c r="AT743" s="201"/>
      <c r="AU743" s="204"/>
      <c r="AV743" s="201"/>
      <c r="AW743" s="121"/>
      <c r="AX743" s="200" t="str">
        <f t="shared" si="34"/>
        <v/>
      </c>
      <c r="AY743" s="201"/>
      <c r="AZ743" s="201"/>
      <c r="BA743" s="201"/>
      <c r="BB743" s="201"/>
      <c r="BC743" s="204"/>
      <c r="BD743" s="208"/>
      <c r="BE743" s="201"/>
      <c r="BF743" s="201"/>
      <c r="BG743" s="201"/>
      <c r="BH743" s="204"/>
      <c r="BI743" s="201"/>
      <c r="BJ743" s="201"/>
      <c r="BK743" s="201"/>
      <c r="BL743" s="201"/>
      <c r="BM743" s="205"/>
      <c r="BN743" s="201"/>
      <c r="BO743" s="199"/>
      <c r="BP743" s="201"/>
      <c r="BQ743" s="199"/>
      <c r="BR743" s="199"/>
      <c r="BS743" s="199"/>
      <c r="BT743" s="199"/>
      <c r="BU743" s="199"/>
      <c r="BV743" s="199"/>
      <c r="BW743" s="199"/>
      <c r="BX743" s="201"/>
      <c r="CB743" s="214"/>
      <c r="CC743" s="214"/>
      <c r="CD743" s="214"/>
      <c r="CE743" s="215"/>
    </row>
    <row r="744" spans="1:83" s="177" customFormat="1" ht="27" customHeight="1" thickTop="1" thickBot="1" x14ac:dyDescent="0.25">
      <c r="A744" s="191"/>
      <c r="B744" s="173" t="str">
        <f t="shared" si="35"/>
        <v/>
      </c>
      <c r="C744" s="304" t="str">
        <f>IF(D744="","",(VLOOKUP(D744,Lookups!$B$4:$C$2561,2,FALSE)))</f>
        <v/>
      </c>
      <c r="D744" s="366"/>
      <c r="E744" s="173"/>
      <c r="F744" s="199"/>
      <c r="G744" s="173"/>
      <c r="H744" s="199"/>
      <c r="I744" s="173"/>
      <c r="J744" s="200" t="str">
        <f t="shared" si="33"/>
        <v/>
      </c>
      <c r="K744" s="173"/>
      <c r="L744" s="173"/>
      <c r="M744" s="173"/>
      <c r="N744" s="173"/>
      <c r="O744" s="173"/>
      <c r="P744" s="173"/>
      <c r="Q744" s="199"/>
      <c r="R744" s="199"/>
      <c r="S744" s="173"/>
      <c r="T744" s="121"/>
      <c r="U744" s="173"/>
      <c r="V744" s="121"/>
      <c r="W744" s="121"/>
      <c r="X744" s="121"/>
      <c r="Y744" s="121"/>
      <c r="Z744" s="121"/>
      <c r="AA744" s="121"/>
      <c r="AB744" s="173"/>
      <c r="AC744" s="173"/>
      <c r="AD744" s="173"/>
      <c r="AE744" s="200" t="str">
        <f>IF(AD744="","",(VLOOKUP(AD744,#REF!,2,FALSE)))</f>
        <v/>
      </c>
      <c r="AF744" s="173"/>
      <c r="AG744" s="173"/>
      <c r="AH744" s="173"/>
      <c r="AI744" s="202"/>
      <c r="AJ744" s="201"/>
      <c r="AK744" s="201"/>
      <c r="AL744" s="201"/>
      <c r="AM744" s="203"/>
      <c r="AN744" s="203"/>
      <c r="AO744" s="203"/>
      <c r="AP744" s="201"/>
      <c r="AQ744" s="201"/>
      <c r="AR744" s="201"/>
      <c r="AS744" s="201"/>
      <c r="AT744" s="201"/>
      <c r="AU744" s="204"/>
      <c r="AV744" s="201"/>
      <c r="AW744" s="121"/>
      <c r="AX744" s="200" t="str">
        <f t="shared" si="34"/>
        <v/>
      </c>
      <c r="AY744" s="201"/>
      <c r="AZ744" s="201"/>
      <c r="BA744" s="201"/>
      <c r="BB744" s="201"/>
      <c r="BC744" s="204"/>
      <c r="BD744" s="208"/>
      <c r="BE744" s="201"/>
      <c r="BF744" s="201"/>
      <c r="BG744" s="201"/>
      <c r="BH744" s="204"/>
      <c r="BI744" s="201"/>
      <c r="BJ744" s="201"/>
      <c r="BK744" s="201"/>
      <c r="BL744" s="201"/>
      <c r="BM744" s="205"/>
      <c r="BN744" s="201"/>
      <c r="BO744" s="199"/>
      <c r="BP744" s="201"/>
      <c r="BQ744" s="199"/>
      <c r="BR744" s="199"/>
      <c r="BS744" s="199"/>
      <c r="BT744" s="199"/>
      <c r="BU744" s="199"/>
      <c r="BV744" s="199"/>
      <c r="BW744" s="199"/>
      <c r="BX744" s="201"/>
      <c r="CB744" s="214"/>
      <c r="CC744" s="214"/>
      <c r="CD744" s="214"/>
      <c r="CE744" s="215"/>
    </row>
    <row r="745" spans="1:83" s="177" customFormat="1" ht="27" customHeight="1" thickTop="1" thickBot="1" x14ac:dyDescent="0.25">
      <c r="A745" s="191"/>
      <c r="B745" s="173" t="str">
        <f t="shared" si="35"/>
        <v/>
      </c>
      <c r="C745" s="304" t="str">
        <f>IF(D745="","",(VLOOKUP(D745,Lookups!$B$4:$C$2561,2,FALSE)))</f>
        <v/>
      </c>
      <c r="D745" s="366"/>
      <c r="E745" s="173"/>
      <c r="F745" s="199"/>
      <c r="G745" s="173"/>
      <c r="H745" s="199"/>
      <c r="I745" s="173"/>
      <c r="J745" s="200" t="str">
        <f t="shared" si="33"/>
        <v/>
      </c>
      <c r="K745" s="173"/>
      <c r="L745" s="173"/>
      <c r="M745" s="173"/>
      <c r="N745" s="173"/>
      <c r="O745" s="173"/>
      <c r="P745" s="173"/>
      <c r="Q745" s="199"/>
      <c r="R745" s="199"/>
      <c r="S745" s="173"/>
      <c r="T745" s="121"/>
      <c r="U745" s="173"/>
      <c r="V745" s="121"/>
      <c r="W745" s="121"/>
      <c r="X745" s="121"/>
      <c r="Y745" s="121"/>
      <c r="Z745" s="121"/>
      <c r="AA745" s="121"/>
      <c r="AB745" s="173"/>
      <c r="AC745" s="173"/>
      <c r="AD745" s="173"/>
      <c r="AE745" s="200" t="str">
        <f>IF(AD745="","",(VLOOKUP(AD745,#REF!,2,FALSE)))</f>
        <v/>
      </c>
      <c r="AF745" s="173"/>
      <c r="AG745" s="173"/>
      <c r="AH745" s="173"/>
      <c r="AI745" s="202"/>
      <c r="AJ745" s="201"/>
      <c r="AK745" s="201"/>
      <c r="AL745" s="201"/>
      <c r="AM745" s="203"/>
      <c r="AN745" s="203"/>
      <c r="AO745" s="203"/>
      <c r="AP745" s="201"/>
      <c r="AQ745" s="201"/>
      <c r="AR745" s="201"/>
      <c r="AS745" s="201"/>
      <c r="AT745" s="201"/>
      <c r="AU745" s="204"/>
      <c r="AV745" s="201"/>
      <c r="AW745" s="121"/>
      <c r="AX745" s="200" t="str">
        <f t="shared" si="34"/>
        <v/>
      </c>
      <c r="AY745" s="201"/>
      <c r="AZ745" s="201"/>
      <c r="BA745" s="201"/>
      <c r="BB745" s="201"/>
      <c r="BC745" s="204"/>
      <c r="BD745" s="208"/>
      <c r="BE745" s="201"/>
      <c r="BF745" s="201"/>
      <c r="BG745" s="201"/>
      <c r="BH745" s="204"/>
      <c r="BI745" s="201"/>
      <c r="BJ745" s="201"/>
      <c r="BK745" s="201"/>
      <c r="BL745" s="201"/>
      <c r="BM745" s="205"/>
      <c r="BN745" s="201"/>
      <c r="BO745" s="199"/>
      <c r="BP745" s="201"/>
      <c r="BQ745" s="199"/>
      <c r="BR745" s="199"/>
      <c r="BS745" s="199"/>
      <c r="BT745" s="199"/>
      <c r="BU745" s="199"/>
      <c r="BV745" s="199"/>
      <c r="BW745" s="199"/>
      <c r="BX745" s="201"/>
      <c r="CB745" s="214"/>
      <c r="CC745" s="214"/>
      <c r="CD745" s="214"/>
      <c r="CE745" s="215"/>
    </row>
    <row r="746" spans="1:83" s="177" customFormat="1" ht="27" customHeight="1" thickTop="1" thickBot="1" x14ac:dyDescent="0.25">
      <c r="A746" s="191"/>
      <c r="B746" s="173" t="str">
        <f t="shared" si="35"/>
        <v/>
      </c>
      <c r="C746" s="304" t="str">
        <f>IF(D746="","",(VLOOKUP(D746,Lookups!$B$4:$C$2561,2,FALSE)))</f>
        <v/>
      </c>
      <c r="D746" s="366"/>
      <c r="E746" s="173"/>
      <c r="F746" s="199"/>
      <c r="G746" s="173"/>
      <c r="H746" s="199"/>
      <c r="I746" s="173"/>
      <c r="J746" s="200" t="str">
        <f t="shared" si="33"/>
        <v/>
      </c>
      <c r="K746" s="173"/>
      <c r="L746" s="173"/>
      <c r="M746" s="173"/>
      <c r="N746" s="173"/>
      <c r="O746" s="173"/>
      <c r="P746" s="173"/>
      <c r="Q746" s="199"/>
      <c r="R746" s="199"/>
      <c r="S746" s="173"/>
      <c r="T746" s="121"/>
      <c r="U746" s="173"/>
      <c r="V746" s="121"/>
      <c r="W746" s="121"/>
      <c r="X746" s="121"/>
      <c r="Y746" s="121"/>
      <c r="Z746" s="121"/>
      <c r="AA746" s="121"/>
      <c r="AB746" s="173"/>
      <c r="AC746" s="173"/>
      <c r="AD746" s="173"/>
      <c r="AE746" s="200" t="str">
        <f>IF(AD746="","",(VLOOKUP(AD746,#REF!,2,FALSE)))</f>
        <v/>
      </c>
      <c r="AF746" s="173"/>
      <c r="AG746" s="173"/>
      <c r="AH746" s="173"/>
      <c r="AI746" s="202"/>
      <c r="AJ746" s="201"/>
      <c r="AK746" s="201"/>
      <c r="AL746" s="201"/>
      <c r="AM746" s="203"/>
      <c r="AN746" s="203"/>
      <c r="AO746" s="203"/>
      <c r="AP746" s="201"/>
      <c r="AQ746" s="201"/>
      <c r="AR746" s="201"/>
      <c r="AS746" s="201"/>
      <c r="AT746" s="201"/>
      <c r="AU746" s="204"/>
      <c r="AV746" s="201"/>
      <c r="AW746" s="121"/>
      <c r="AX746" s="200" t="str">
        <f t="shared" si="34"/>
        <v/>
      </c>
      <c r="AY746" s="201"/>
      <c r="AZ746" s="201"/>
      <c r="BA746" s="201"/>
      <c r="BB746" s="201"/>
      <c r="BC746" s="204"/>
      <c r="BD746" s="208"/>
      <c r="BE746" s="201"/>
      <c r="BF746" s="201"/>
      <c r="BG746" s="201"/>
      <c r="BH746" s="204"/>
      <c r="BI746" s="201"/>
      <c r="BJ746" s="201"/>
      <c r="BK746" s="201"/>
      <c r="BL746" s="201"/>
      <c r="BM746" s="205"/>
      <c r="BN746" s="201"/>
      <c r="BO746" s="199"/>
      <c r="BP746" s="201"/>
      <c r="BQ746" s="199"/>
      <c r="BR746" s="199"/>
      <c r="BS746" s="199"/>
      <c r="BT746" s="199"/>
      <c r="BU746" s="199"/>
      <c r="BV746" s="199"/>
      <c r="BW746" s="199"/>
      <c r="BX746" s="201"/>
      <c r="CB746" s="214"/>
      <c r="CC746" s="214"/>
      <c r="CD746" s="214"/>
      <c r="CE746" s="215"/>
    </row>
    <row r="747" spans="1:83" s="177" customFormat="1" ht="27" customHeight="1" thickTop="1" thickBot="1" x14ac:dyDescent="0.25">
      <c r="A747" s="191"/>
      <c r="B747" s="173" t="str">
        <f t="shared" si="35"/>
        <v/>
      </c>
      <c r="C747" s="304" t="str">
        <f>IF(D747="","",(VLOOKUP(D747,Lookups!$B$4:$C$2561,2,FALSE)))</f>
        <v/>
      </c>
      <c r="D747" s="366"/>
      <c r="E747" s="173"/>
      <c r="F747" s="199"/>
      <c r="G747" s="173"/>
      <c r="H747" s="199"/>
      <c r="I747" s="173"/>
      <c r="J747" s="200" t="str">
        <f t="shared" si="33"/>
        <v/>
      </c>
      <c r="K747" s="173"/>
      <c r="L747" s="173"/>
      <c r="M747" s="173"/>
      <c r="N747" s="173"/>
      <c r="O747" s="173"/>
      <c r="P747" s="173"/>
      <c r="Q747" s="199"/>
      <c r="R747" s="199"/>
      <c r="S747" s="173"/>
      <c r="T747" s="121"/>
      <c r="U747" s="173"/>
      <c r="V747" s="121"/>
      <c r="W747" s="121"/>
      <c r="X747" s="121"/>
      <c r="Y747" s="121"/>
      <c r="Z747" s="121"/>
      <c r="AA747" s="121"/>
      <c r="AB747" s="173"/>
      <c r="AC747" s="173"/>
      <c r="AD747" s="173"/>
      <c r="AE747" s="200" t="str">
        <f>IF(AD747="","",(VLOOKUP(AD747,#REF!,2,FALSE)))</f>
        <v/>
      </c>
      <c r="AF747" s="173"/>
      <c r="AG747" s="173"/>
      <c r="AH747" s="173"/>
      <c r="AI747" s="202"/>
      <c r="AJ747" s="201"/>
      <c r="AK747" s="201"/>
      <c r="AL747" s="201"/>
      <c r="AM747" s="203"/>
      <c r="AN747" s="203"/>
      <c r="AO747" s="203"/>
      <c r="AP747" s="201"/>
      <c r="AQ747" s="201"/>
      <c r="AR747" s="201"/>
      <c r="AS747" s="201"/>
      <c r="AT747" s="201"/>
      <c r="AU747" s="204"/>
      <c r="AV747" s="201"/>
      <c r="AW747" s="121"/>
      <c r="AX747" s="200" t="str">
        <f t="shared" si="34"/>
        <v/>
      </c>
      <c r="AY747" s="201"/>
      <c r="AZ747" s="201"/>
      <c r="BA747" s="201"/>
      <c r="BB747" s="201"/>
      <c r="BC747" s="204"/>
      <c r="BD747" s="208"/>
      <c r="BE747" s="201"/>
      <c r="BF747" s="201"/>
      <c r="BG747" s="201"/>
      <c r="BH747" s="204"/>
      <c r="BI747" s="201"/>
      <c r="BJ747" s="201"/>
      <c r="BK747" s="201"/>
      <c r="BL747" s="201"/>
      <c r="BM747" s="205"/>
      <c r="BN747" s="201"/>
      <c r="BO747" s="199"/>
      <c r="BP747" s="201"/>
      <c r="BQ747" s="199"/>
      <c r="BR747" s="199"/>
      <c r="BS747" s="199"/>
      <c r="BT747" s="199"/>
      <c r="BU747" s="199"/>
      <c r="BV747" s="199"/>
      <c r="BW747" s="199"/>
      <c r="BX747" s="201"/>
      <c r="CB747" s="214"/>
      <c r="CC747" s="214"/>
      <c r="CD747" s="214"/>
      <c r="CE747" s="215"/>
    </row>
    <row r="748" spans="1:83" s="177" customFormat="1" ht="27" customHeight="1" thickTop="1" thickBot="1" x14ac:dyDescent="0.25">
      <c r="A748" s="191"/>
      <c r="B748" s="173" t="str">
        <f t="shared" si="35"/>
        <v/>
      </c>
      <c r="C748" s="304" t="str">
        <f>IF(D748="","",(VLOOKUP(D748,Lookups!$B$4:$C$2561,2,FALSE)))</f>
        <v/>
      </c>
      <c r="D748" s="366"/>
      <c r="E748" s="173"/>
      <c r="F748" s="199"/>
      <c r="G748" s="173"/>
      <c r="H748" s="199"/>
      <c r="I748" s="173"/>
      <c r="J748" s="200" t="str">
        <f t="shared" si="33"/>
        <v/>
      </c>
      <c r="K748" s="173"/>
      <c r="L748" s="173"/>
      <c r="M748" s="173"/>
      <c r="N748" s="173"/>
      <c r="O748" s="173"/>
      <c r="P748" s="173"/>
      <c r="Q748" s="199"/>
      <c r="R748" s="199"/>
      <c r="S748" s="173"/>
      <c r="T748" s="121"/>
      <c r="U748" s="173"/>
      <c r="V748" s="121"/>
      <c r="W748" s="121"/>
      <c r="X748" s="121"/>
      <c r="Y748" s="121"/>
      <c r="Z748" s="121"/>
      <c r="AA748" s="121"/>
      <c r="AB748" s="173"/>
      <c r="AC748" s="173"/>
      <c r="AD748" s="173"/>
      <c r="AE748" s="200" t="str">
        <f>IF(AD748="","",(VLOOKUP(AD748,#REF!,2,FALSE)))</f>
        <v/>
      </c>
      <c r="AF748" s="173"/>
      <c r="AG748" s="173"/>
      <c r="AH748" s="173"/>
      <c r="AI748" s="202"/>
      <c r="AJ748" s="201"/>
      <c r="AK748" s="201"/>
      <c r="AL748" s="201"/>
      <c r="AM748" s="203"/>
      <c r="AN748" s="203"/>
      <c r="AO748" s="203"/>
      <c r="AP748" s="201"/>
      <c r="AQ748" s="201"/>
      <c r="AR748" s="201"/>
      <c r="AS748" s="201"/>
      <c r="AT748" s="201"/>
      <c r="AU748" s="204"/>
      <c r="AV748" s="201"/>
      <c r="AW748" s="121"/>
      <c r="AX748" s="200" t="str">
        <f t="shared" si="34"/>
        <v/>
      </c>
      <c r="AY748" s="201"/>
      <c r="AZ748" s="201"/>
      <c r="BA748" s="201"/>
      <c r="BB748" s="201"/>
      <c r="BC748" s="204"/>
      <c r="BD748" s="208"/>
      <c r="BE748" s="201"/>
      <c r="BF748" s="201"/>
      <c r="BG748" s="201"/>
      <c r="BH748" s="204"/>
      <c r="BI748" s="201"/>
      <c r="BJ748" s="201"/>
      <c r="BK748" s="201"/>
      <c r="BL748" s="201"/>
      <c r="BM748" s="205"/>
      <c r="BN748" s="201"/>
      <c r="BO748" s="199"/>
      <c r="BP748" s="201"/>
      <c r="BQ748" s="199"/>
      <c r="BR748" s="199"/>
      <c r="BS748" s="199"/>
      <c r="BT748" s="199"/>
      <c r="BU748" s="199"/>
      <c r="BV748" s="199"/>
      <c r="BW748" s="199"/>
      <c r="BX748" s="201"/>
      <c r="CB748" s="214"/>
      <c r="CC748" s="214"/>
      <c r="CD748" s="214"/>
      <c r="CE748" s="215"/>
    </row>
    <row r="749" spans="1:83" s="177" customFormat="1" ht="27" customHeight="1" thickTop="1" thickBot="1" x14ac:dyDescent="0.25">
      <c r="A749" s="191"/>
      <c r="B749" s="173" t="str">
        <f t="shared" si="35"/>
        <v/>
      </c>
      <c r="C749" s="304" t="str">
        <f>IF(D749="","",(VLOOKUP(D749,Lookups!$B$4:$C$2561,2,FALSE)))</f>
        <v/>
      </c>
      <c r="D749" s="366"/>
      <c r="E749" s="173"/>
      <c r="F749" s="199"/>
      <c r="G749" s="173"/>
      <c r="H749" s="199"/>
      <c r="I749" s="173"/>
      <c r="J749" s="200" t="str">
        <f t="shared" si="33"/>
        <v/>
      </c>
      <c r="K749" s="173"/>
      <c r="L749" s="173"/>
      <c r="M749" s="173"/>
      <c r="N749" s="173"/>
      <c r="O749" s="173"/>
      <c r="P749" s="173"/>
      <c r="Q749" s="199"/>
      <c r="R749" s="199"/>
      <c r="S749" s="173"/>
      <c r="T749" s="121"/>
      <c r="U749" s="173"/>
      <c r="V749" s="121"/>
      <c r="W749" s="121"/>
      <c r="X749" s="121"/>
      <c r="Y749" s="121"/>
      <c r="Z749" s="121"/>
      <c r="AA749" s="121"/>
      <c r="AB749" s="173"/>
      <c r="AC749" s="173"/>
      <c r="AD749" s="173"/>
      <c r="AE749" s="200" t="str">
        <f>IF(AD749="","",(VLOOKUP(AD749,#REF!,2,FALSE)))</f>
        <v/>
      </c>
      <c r="AF749" s="173"/>
      <c r="AG749" s="173"/>
      <c r="AH749" s="173"/>
      <c r="AI749" s="202"/>
      <c r="AJ749" s="201"/>
      <c r="AK749" s="201"/>
      <c r="AL749" s="201"/>
      <c r="AM749" s="203"/>
      <c r="AN749" s="203"/>
      <c r="AO749" s="203"/>
      <c r="AP749" s="201"/>
      <c r="AQ749" s="201"/>
      <c r="AR749" s="201"/>
      <c r="AS749" s="201"/>
      <c r="AT749" s="201"/>
      <c r="AU749" s="204"/>
      <c r="AV749" s="201"/>
      <c r="AW749" s="121"/>
      <c r="AX749" s="200" t="str">
        <f t="shared" si="34"/>
        <v/>
      </c>
      <c r="AY749" s="201"/>
      <c r="AZ749" s="201"/>
      <c r="BA749" s="201"/>
      <c r="BB749" s="201"/>
      <c r="BC749" s="204"/>
      <c r="BD749" s="208"/>
      <c r="BE749" s="201"/>
      <c r="BF749" s="201"/>
      <c r="BG749" s="201"/>
      <c r="BH749" s="204"/>
      <c r="BI749" s="201"/>
      <c r="BJ749" s="201"/>
      <c r="BK749" s="201"/>
      <c r="BL749" s="201"/>
      <c r="BM749" s="205"/>
      <c r="BN749" s="201"/>
      <c r="BO749" s="199"/>
      <c r="BP749" s="201"/>
      <c r="BQ749" s="199"/>
      <c r="BR749" s="199"/>
      <c r="BS749" s="199"/>
      <c r="BT749" s="199"/>
      <c r="BU749" s="199"/>
      <c r="BV749" s="199"/>
      <c r="BW749" s="199"/>
      <c r="BX749" s="201"/>
      <c r="CB749" s="214"/>
      <c r="CC749" s="214"/>
      <c r="CD749" s="214"/>
      <c r="CE749" s="215"/>
    </row>
    <row r="750" spans="1:83" s="177" customFormat="1" ht="27" customHeight="1" thickTop="1" thickBot="1" x14ac:dyDescent="0.25">
      <c r="A750" s="191"/>
      <c r="B750" s="173" t="str">
        <f t="shared" si="35"/>
        <v/>
      </c>
      <c r="C750" s="304" t="str">
        <f>IF(D750="","",(VLOOKUP(D750,Lookups!$B$4:$C$2561,2,FALSE)))</f>
        <v/>
      </c>
      <c r="D750" s="366"/>
      <c r="E750" s="173"/>
      <c r="F750" s="199"/>
      <c r="G750" s="173"/>
      <c r="H750" s="199"/>
      <c r="I750" s="173"/>
      <c r="J750" s="200" t="str">
        <f t="shared" si="33"/>
        <v/>
      </c>
      <c r="K750" s="173"/>
      <c r="L750" s="173"/>
      <c r="M750" s="173"/>
      <c r="N750" s="173"/>
      <c r="O750" s="173"/>
      <c r="P750" s="173"/>
      <c r="Q750" s="199"/>
      <c r="R750" s="199"/>
      <c r="S750" s="173"/>
      <c r="T750" s="121"/>
      <c r="U750" s="173"/>
      <c r="V750" s="121"/>
      <c r="W750" s="121"/>
      <c r="X750" s="121"/>
      <c r="Y750" s="121"/>
      <c r="Z750" s="121"/>
      <c r="AA750" s="121"/>
      <c r="AB750" s="173"/>
      <c r="AC750" s="173"/>
      <c r="AD750" s="173"/>
      <c r="AE750" s="200" t="str">
        <f>IF(AD750="","",(VLOOKUP(AD750,#REF!,2,FALSE)))</f>
        <v/>
      </c>
      <c r="AF750" s="173"/>
      <c r="AG750" s="173"/>
      <c r="AH750" s="173"/>
      <c r="AI750" s="202"/>
      <c r="AJ750" s="201"/>
      <c r="AK750" s="201"/>
      <c r="AL750" s="201"/>
      <c r="AM750" s="203"/>
      <c r="AN750" s="203"/>
      <c r="AO750" s="203"/>
      <c r="AP750" s="201"/>
      <c r="AQ750" s="201"/>
      <c r="AR750" s="201"/>
      <c r="AS750" s="201"/>
      <c r="AT750" s="201"/>
      <c r="AU750" s="204"/>
      <c r="AV750" s="201"/>
      <c r="AW750" s="121"/>
      <c r="AX750" s="200" t="str">
        <f t="shared" si="34"/>
        <v/>
      </c>
      <c r="AY750" s="201"/>
      <c r="AZ750" s="201"/>
      <c r="BA750" s="201"/>
      <c r="BB750" s="201"/>
      <c r="BC750" s="204"/>
      <c r="BD750" s="208"/>
      <c r="BE750" s="201"/>
      <c r="BF750" s="201"/>
      <c r="BG750" s="201"/>
      <c r="BH750" s="204"/>
      <c r="BI750" s="201"/>
      <c r="BJ750" s="201"/>
      <c r="BK750" s="201"/>
      <c r="BL750" s="201"/>
      <c r="BM750" s="205"/>
      <c r="BN750" s="201"/>
      <c r="BO750" s="199"/>
      <c r="BP750" s="201"/>
      <c r="BQ750" s="199"/>
      <c r="BR750" s="199"/>
      <c r="BS750" s="199"/>
      <c r="BT750" s="199"/>
      <c r="BU750" s="199"/>
      <c r="BV750" s="199"/>
      <c r="BW750" s="199"/>
      <c r="BX750" s="201"/>
      <c r="CB750" s="214"/>
      <c r="CC750" s="214"/>
      <c r="CD750" s="214"/>
      <c r="CE750" s="215"/>
    </row>
    <row r="751" spans="1:83" s="177" customFormat="1" ht="27" customHeight="1" thickTop="1" thickBot="1" x14ac:dyDescent="0.25">
      <c r="A751" s="191"/>
      <c r="B751" s="173" t="str">
        <f t="shared" si="35"/>
        <v/>
      </c>
      <c r="C751" s="304" t="str">
        <f>IF(D751="","",(VLOOKUP(D751,Lookups!$B$4:$C$2561,2,FALSE)))</f>
        <v/>
      </c>
      <c r="D751" s="366"/>
      <c r="E751" s="173"/>
      <c r="F751" s="199"/>
      <c r="G751" s="173"/>
      <c r="H751" s="199"/>
      <c r="I751" s="173"/>
      <c r="J751" s="200" t="str">
        <f t="shared" si="33"/>
        <v/>
      </c>
      <c r="K751" s="173"/>
      <c r="L751" s="173"/>
      <c r="M751" s="173"/>
      <c r="N751" s="173"/>
      <c r="O751" s="173"/>
      <c r="P751" s="173"/>
      <c r="Q751" s="199"/>
      <c r="R751" s="199"/>
      <c r="S751" s="173"/>
      <c r="T751" s="121"/>
      <c r="U751" s="173"/>
      <c r="V751" s="121"/>
      <c r="W751" s="121"/>
      <c r="X751" s="121"/>
      <c r="Y751" s="121"/>
      <c r="Z751" s="121"/>
      <c r="AA751" s="121"/>
      <c r="AB751" s="173"/>
      <c r="AC751" s="173"/>
      <c r="AD751" s="173"/>
      <c r="AE751" s="200" t="str">
        <f>IF(AD751="","",(VLOOKUP(AD751,#REF!,2,FALSE)))</f>
        <v/>
      </c>
      <c r="AF751" s="173"/>
      <c r="AG751" s="173"/>
      <c r="AH751" s="173"/>
      <c r="AI751" s="202"/>
      <c r="AJ751" s="201"/>
      <c r="AK751" s="201"/>
      <c r="AL751" s="201"/>
      <c r="AM751" s="203"/>
      <c r="AN751" s="203"/>
      <c r="AO751" s="203"/>
      <c r="AP751" s="201"/>
      <c r="AQ751" s="201"/>
      <c r="AR751" s="201"/>
      <c r="AS751" s="201"/>
      <c r="AT751" s="201"/>
      <c r="AU751" s="204"/>
      <c r="AV751" s="201"/>
      <c r="AW751" s="121"/>
      <c r="AX751" s="200" t="str">
        <f t="shared" si="34"/>
        <v/>
      </c>
      <c r="AY751" s="201"/>
      <c r="AZ751" s="201"/>
      <c r="BA751" s="201"/>
      <c r="BB751" s="201"/>
      <c r="BC751" s="204"/>
      <c r="BD751" s="208"/>
      <c r="BE751" s="201"/>
      <c r="BF751" s="201"/>
      <c r="BG751" s="201"/>
      <c r="BH751" s="204"/>
      <c r="BI751" s="201"/>
      <c r="BJ751" s="201"/>
      <c r="BK751" s="201"/>
      <c r="BL751" s="201"/>
      <c r="BM751" s="205"/>
      <c r="BN751" s="201"/>
      <c r="BO751" s="199"/>
      <c r="BP751" s="201"/>
      <c r="BQ751" s="199"/>
      <c r="BR751" s="199"/>
      <c r="BS751" s="199"/>
      <c r="BT751" s="199"/>
      <c r="BU751" s="199"/>
      <c r="BV751" s="199"/>
      <c r="BW751" s="199"/>
      <c r="BX751" s="201"/>
      <c r="CB751" s="214"/>
      <c r="CC751" s="214"/>
      <c r="CD751" s="214"/>
      <c r="CE751" s="215"/>
    </row>
    <row r="752" spans="1:83" s="177" customFormat="1" ht="27" customHeight="1" thickTop="1" thickBot="1" x14ac:dyDescent="0.25">
      <c r="A752" s="191"/>
      <c r="B752" s="173" t="str">
        <f t="shared" si="35"/>
        <v/>
      </c>
      <c r="C752" s="304" t="str">
        <f>IF(D752="","",(VLOOKUP(D752,Lookups!$B$4:$C$2561,2,FALSE)))</f>
        <v/>
      </c>
      <c r="D752" s="366"/>
      <c r="E752" s="173"/>
      <c r="F752" s="199"/>
      <c r="G752" s="173"/>
      <c r="H752" s="199"/>
      <c r="I752" s="173"/>
      <c r="J752" s="200" t="str">
        <f t="shared" si="33"/>
        <v/>
      </c>
      <c r="K752" s="173"/>
      <c r="L752" s="173"/>
      <c r="M752" s="173"/>
      <c r="N752" s="173"/>
      <c r="O752" s="173"/>
      <c r="P752" s="173"/>
      <c r="Q752" s="199"/>
      <c r="R752" s="199"/>
      <c r="S752" s="173"/>
      <c r="T752" s="121"/>
      <c r="U752" s="173"/>
      <c r="V752" s="121"/>
      <c r="W752" s="121"/>
      <c r="X752" s="121"/>
      <c r="Y752" s="121"/>
      <c r="Z752" s="121"/>
      <c r="AA752" s="121"/>
      <c r="AB752" s="173"/>
      <c r="AC752" s="173"/>
      <c r="AD752" s="173"/>
      <c r="AE752" s="200" t="str">
        <f>IF(AD752="","",(VLOOKUP(AD752,#REF!,2,FALSE)))</f>
        <v/>
      </c>
      <c r="AF752" s="173"/>
      <c r="AG752" s="173"/>
      <c r="AH752" s="173"/>
      <c r="AI752" s="202"/>
      <c r="AJ752" s="201"/>
      <c r="AK752" s="201"/>
      <c r="AL752" s="201"/>
      <c r="AM752" s="203"/>
      <c r="AN752" s="203"/>
      <c r="AO752" s="203"/>
      <c r="AP752" s="201"/>
      <c r="AQ752" s="201"/>
      <c r="AR752" s="201"/>
      <c r="AS752" s="201"/>
      <c r="AT752" s="201"/>
      <c r="AU752" s="204"/>
      <c r="AV752" s="201"/>
      <c r="AW752" s="121"/>
      <c r="AX752" s="200" t="str">
        <f t="shared" si="34"/>
        <v/>
      </c>
      <c r="AY752" s="201"/>
      <c r="AZ752" s="201"/>
      <c r="BA752" s="201"/>
      <c r="BB752" s="201"/>
      <c r="BC752" s="204"/>
      <c r="BD752" s="208"/>
      <c r="BE752" s="201"/>
      <c r="BF752" s="201"/>
      <c r="BG752" s="201"/>
      <c r="BH752" s="204"/>
      <c r="BI752" s="201"/>
      <c r="BJ752" s="201"/>
      <c r="BK752" s="201"/>
      <c r="BL752" s="201"/>
      <c r="BM752" s="205"/>
      <c r="BN752" s="201"/>
      <c r="BO752" s="199"/>
      <c r="BP752" s="201"/>
      <c r="BQ752" s="199"/>
      <c r="BR752" s="199"/>
      <c r="BS752" s="199"/>
      <c r="BT752" s="199"/>
      <c r="BU752" s="199"/>
      <c r="BV752" s="199"/>
      <c r="BW752" s="199"/>
      <c r="BX752" s="201"/>
      <c r="CB752" s="214"/>
      <c r="CC752" s="214"/>
      <c r="CD752" s="214"/>
      <c r="CE752" s="215"/>
    </row>
    <row r="753" spans="1:83" s="177" customFormat="1" ht="27" customHeight="1" thickTop="1" thickBot="1" x14ac:dyDescent="0.25">
      <c r="A753" s="191"/>
      <c r="B753" s="173" t="str">
        <f t="shared" si="35"/>
        <v/>
      </c>
      <c r="C753" s="304" t="str">
        <f>IF(D753="","",(VLOOKUP(D753,Lookups!$B$4:$C$2561,2,FALSE)))</f>
        <v/>
      </c>
      <c r="D753" s="366"/>
      <c r="E753" s="173"/>
      <c r="F753" s="199"/>
      <c r="G753" s="173"/>
      <c r="H753" s="199"/>
      <c r="I753" s="173"/>
      <c r="J753" s="200" t="str">
        <f t="shared" si="33"/>
        <v/>
      </c>
      <c r="K753" s="173"/>
      <c r="L753" s="173"/>
      <c r="M753" s="173"/>
      <c r="N753" s="173"/>
      <c r="O753" s="173"/>
      <c r="P753" s="173"/>
      <c r="Q753" s="199"/>
      <c r="R753" s="199"/>
      <c r="S753" s="173"/>
      <c r="T753" s="121"/>
      <c r="U753" s="173"/>
      <c r="V753" s="121"/>
      <c r="W753" s="121"/>
      <c r="X753" s="121"/>
      <c r="Y753" s="121"/>
      <c r="Z753" s="121"/>
      <c r="AA753" s="121"/>
      <c r="AB753" s="173"/>
      <c r="AC753" s="173"/>
      <c r="AD753" s="173"/>
      <c r="AE753" s="200" t="str">
        <f>IF(AD753="","",(VLOOKUP(AD753,#REF!,2,FALSE)))</f>
        <v/>
      </c>
      <c r="AF753" s="173"/>
      <c r="AG753" s="173"/>
      <c r="AH753" s="173"/>
      <c r="AI753" s="202"/>
      <c r="AJ753" s="201"/>
      <c r="AK753" s="201"/>
      <c r="AL753" s="201"/>
      <c r="AM753" s="203"/>
      <c r="AN753" s="203"/>
      <c r="AO753" s="203"/>
      <c r="AP753" s="201"/>
      <c r="AQ753" s="201"/>
      <c r="AR753" s="201"/>
      <c r="AS753" s="201"/>
      <c r="AT753" s="201"/>
      <c r="AU753" s="204"/>
      <c r="AV753" s="201"/>
      <c r="AW753" s="121"/>
      <c r="AX753" s="200" t="str">
        <f t="shared" si="34"/>
        <v/>
      </c>
      <c r="AY753" s="201"/>
      <c r="AZ753" s="201"/>
      <c r="BA753" s="201"/>
      <c r="BB753" s="201"/>
      <c r="BC753" s="204"/>
      <c r="BD753" s="208"/>
      <c r="BE753" s="201"/>
      <c r="BF753" s="201"/>
      <c r="BG753" s="201"/>
      <c r="BH753" s="204"/>
      <c r="BI753" s="201"/>
      <c r="BJ753" s="201"/>
      <c r="BK753" s="201"/>
      <c r="BL753" s="201"/>
      <c r="BM753" s="205"/>
      <c r="BN753" s="201"/>
      <c r="BO753" s="199"/>
      <c r="BP753" s="201"/>
      <c r="BQ753" s="199"/>
      <c r="BR753" s="199"/>
      <c r="BS753" s="199"/>
      <c r="BT753" s="199"/>
      <c r="BU753" s="199"/>
      <c r="BV753" s="199"/>
      <c r="BW753" s="199"/>
      <c r="BX753" s="201"/>
      <c r="CB753" s="214"/>
      <c r="CC753" s="214"/>
      <c r="CD753" s="214"/>
      <c r="CE753" s="215"/>
    </row>
    <row r="754" spans="1:83" s="177" customFormat="1" ht="27" customHeight="1" thickTop="1" thickBot="1" x14ac:dyDescent="0.25">
      <c r="A754" s="191"/>
      <c r="B754" s="173" t="str">
        <f t="shared" si="35"/>
        <v/>
      </c>
      <c r="C754" s="304" t="str">
        <f>IF(D754="","",(VLOOKUP(D754,Lookups!$B$4:$C$2561,2,FALSE)))</f>
        <v/>
      </c>
      <c r="D754" s="369"/>
      <c r="E754" s="173"/>
      <c r="F754" s="199"/>
      <c r="G754" s="173"/>
      <c r="H754" s="199"/>
      <c r="I754" s="173"/>
      <c r="J754" s="200" t="str">
        <f t="shared" si="33"/>
        <v/>
      </c>
      <c r="K754" s="173"/>
      <c r="L754" s="173"/>
      <c r="M754" s="173"/>
      <c r="N754" s="173"/>
      <c r="O754" s="173"/>
      <c r="P754" s="173"/>
      <c r="Q754" s="199"/>
      <c r="R754" s="199"/>
      <c r="S754" s="173"/>
      <c r="T754" s="121"/>
      <c r="U754" s="173"/>
      <c r="V754" s="121"/>
      <c r="W754" s="121"/>
      <c r="X754" s="121"/>
      <c r="Y754" s="121"/>
      <c r="Z754" s="121"/>
      <c r="AA754" s="121"/>
      <c r="AB754" s="173"/>
      <c r="AC754" s="173"/>
      <c r="AD754" s="173"/>
      <c r="AE754" s="200" t="str">
        <f>IF(AD754="","",(VLOOKUP(AD754,#REF!,2,FALSE)))</f>
        <v/>
      </c>
      <c r="AF754" s="173"/>
      <c r="AG754" s="173"/>
      <c r="AH754" s="173"/>
      <c r="AI754" s="202"/>
      <c r="AJ754" s="201"/>
      <c r="AK754" s="201"/>
      <c r="AL754" s="201"/>
      <c r="AM754" s="203"/>
      <c r="AN754" s="203"/>
      <c r="AO754" s="203"/>
      <c r="AP754" s="201"/>
      <c r="AQ754" s="201"/>
      <c r="AR754" s="201"/>
      <c r="AS754" s="201"/>
      <c r="AT754" s="201"/>
      <c r="AU754" s="204"/>
      <c r="AV754" s="201"/>
      <c r="AW754" s="121"/>
      <c r="AX754" s="200" t="str">
        <f t="shared" si="34"/>
        <v/>
      </c>
      <c r="AY754" s="201"/>
      <c r="AZ754" s="201"/>
      <c r="BA754" s="201"/>
      <c r="BB754" s="201"/>
      <c r="BC754" s="204"/>
      <c r="BD754" s="208"/>
      <c r="BE754" s="201"/>
      <c r="BF754" s="201"/>
      <c r="BG754" s="201"/>
      <c r="BH754" s="204"/>
      <c r="BI754" s="201"/>
      <c r="BJ754" s="201"/>
      <c r="BK754" s="201"/>
      <c r="BL754" s="201"/>
      <c r="BM754" s="205"/>
      <c r="BN754" s="201"/>
      <c r="BO754" s="199"/>
      <c r="BP754" s="201"/>
      <c r="BQ754" s="199"/>
      <c r="BR754" s="199"/>
      <c r="BS754" s="199"/>
      <c r="BT754" s="199"/>
      <c r="BU754" s="199"/>
      <c r="BV754" s="199"/>
      <c r="BW754" s="199"/>
      <c r="BX754" s="201"/>
      <c r="CB754" s="214"/>
      <c r="CC754" s="214"/>
      <c r="CD754" s="214"/>
      <c r="CE754" s="215"/>
    </row>
    <row r="755" spans="1:83" s="177" customFormat="1" ht="27" customHeight="1" thickTop="1" thickBot="1" x14ac:dyDescent="0.25">
      <c r="A755" s="191"/>
      <c r="B755" s="173" t="str">
        <f t="shared" si="35"/>
        <v/>
      </c>
      <c r="C755" s="304" t="str">
        <f>IF(D755="","",(VLOOKUP(D755,Lookups!$B$4:$C$2561,2,FALSE)))</f>
        <v/>
      </c>
      <c r="D755" s="369"/>
      <c r="E755" s="173"/>
      <c r="F755" s="199"/>
      <c r="G755" s="173"/>
      <c r="H755" s="199"/>
      <c r="I755" s="173"/>
      <c r="J755" s="200" t="str">
        <f t="shared" si="33"/>
        <v/>
      </c>
      <c r="K755" s="173"/>
      <c r="L755" s="173"/>
      <c r="M755" s="173"/>
      <c r="N755" s="173"/>
      <c r="O755" s="173"/>
      <c r="P755" s="173"/>
      <c r="Q755" s="199"/>
      <c r="R755" s="199"/>
      <c r="S755" s="173"/>
      <c r="T755" s="121"/>
      <c r="U755" s="173"/>
      <c r="V755" s="121"/>
      <c r="W755" s="121"/>
      <c r="X755" s="121"/>
      <c r="Y755" s="121"/>
      <c r="Z755" s="121"/>
      <c r="AA755" s="121"/>
      <c r="AB755" s="173"/>
      <c r="AC755" s="173"/>
      <c r="AD755" s="173"/>
      <c r="AE755" s="200" t="str">
        <f>IF(AD755="","",(VLOOKUP(AD755,#REF!,2,FALSE)))</f>
        <v/>
      </c>
      <c r="AF755" s="173"/>
      <c r="AG755" s="173"/>
      <c r="AH755" s="173"/>
      <c r="AI755" s="202"/>
      <c r="AJ755" s="201"/>
      <c r="AK755" s="201"/>
      <c r="AL755" s="201"/>
      <c r="AM755" s="203"/>
      <c r="AN755" s="203"/>
      <c r="AO755" s="203"/>
      <c r="AP755" s="201"/>
      <c r="AQ755" s="201"/>
      <c r="AR755" s="201"/>
      <c r="AS755" s="201"/>
      <c r="AT755" s="201"/>
      <c r="AU755" s="204"/>
      <c r="AV755" s="201"/>
      <c r="AW755" s="121"/>
      <c r="AX755" s="200" t="str">
        <f t="shared" si="34"/>
        <v/>
      </c>
      <c r="AY755" s="201"/>
      <c r="AZ755" s="201"/>
      <c r="BA755" s="201"/>
      <c r="BB755" s="201"/>
      <c r="BC755" s="204"/>
      <c r="BD755" s="208"/>
      <c r="BE755" s="201"/>
      <c r="BF755" s="201"/>
      <c r="BG755" s="201"/>
      <c r="BH755" s="204"/>
      <c r="BI755" s="201"/>
      <c r="BJ755" s="201"/>
      <c r="BK755" s="201"/>
      <c r="BL755" s="201"/>
      <c r="BM755" s="205"/>
      <c r="BN755" s="201"/>
      <c r="BO755" s="199"/>
      <c r="BP755" s="201"/>
      <c r="BQ755" s="199"/>
      <c r="BR755" s="199"/>
      <c r="BS755" s="199"/>
      <c r="BT755" s="199"/>
      <c r="BU755" s="199"/>
      <c r="BV755" s="199"/>
      <c r="BW755" s="199"/>
      <c r="BX755" s="201"/>
      <c r="CB755" s="214"/>
      <c r="CC755" s="214"/>
      <c r="CD755" s="214"/>
      <c r="CE755" s="215"/>
    </row>
    <row r="756" spans="1:83" s="177" customFormat="1" ht="27" customHeight="1" thickTop="1" thickBot="1" x14ac:dyDescent="0.25">
      <c r="A756" s="191"/>
      <c r="B756" s="173" t="str">
        <f t="shared" si="35"/>
        <v/>
      </c>
      <c r="C756" s="304" t="str">
        <f>IF(D756="","",(VLOOKUP(D756,Lookups!$B$4:$C$2561,2,FALSE)))</f>
        <v/>
      </c>
      <c r="D756" s="369"/>
      <c r="E756" s="173"/>
      <c r="F756" s="199"/>
      <c r="G756" s="173"/>
      <c r="H756" s="199"/>
      <c r="I756" s="173"/>
      <c r="J756" s="200" t="str">
        <f t="shared" si="33"/>
        <v/>
      </c>
      <c r="K756" s="173"/>
      <c r="L756" s="173"/>
      <c r="M756" s="173"/>
      <c r="N756" s="173"/>
      <c r="O756" s="173"/>
      <c r="P756" s="173"/>
      <c r="Q756" s="199"/>
      <c r="R756" s="199"/>
      <c r="S756" s="173"/>
      <c r="T756" s="121"/>
      <c r="U756" s="173"/>
      <c r="V756" s="121"/>
      <c r="W756" s="121"/>
      <c r="X756" s="121"/>
      <c r="Y756" s="121"/>
      <c r="Z756" s="121"/>
      <c r="AA756" s="121"/>
      <c r="AB756" s="173"/>
      <c r="AC756" s="173"/>
      <c r="AD756" s="173"/>
      <c r="AE756" s="200" t="str">
        <f>IF(AD756="","",(VLOOKUP(AD756,#REF!,2,FALSE)))</f>
        <v/>
      </c>
      <c r="AF756" s="173"/>
      <c r="AG756" s="173"/>
      <c r="AH756" s="173"/>
      <c r="AI756" s="202"/>
      <c r="AJ756" s="201"/>
      <c r="AK756" s="201"/>
      <c r="AL756" s="201"/>
      <c r="AM756" s="203"/>
      <c r="AN756" s="203"/>
      <c r="AO756" s="203"/>
      <c r="AP756" s="201"/>
      <c r="AQ756" s="201"/>
      <c r="AR756" s="201"/>
      <c r="AS756" s="201"/>
      <c r="AT756" s="201"/>
      <c r="AU756" s="204"/>
      <c r="AV756" s="201"/>
      <c r="AW756" s="121"/>
      <c r="AX756" s="200" t="str">
        <f t="shared" si="34"/>
        <v/>
      </c>
      <c r="AY756" s="201"/>
      <c r="AZ756" s="201"/>
      <c r="BA756" s="201"/>
      <c r="BB756" s="201"/>
      <c r="BC756" s="204"/>
      <c r="BD756" s="208"/>
      <c r="BE756" s="201"/>
      <c r="BF756" s="201"/>
      <c r="BG756" s="201"/>
      <c r="BH756" s="204"/>
      <c r="BI756" s="201"/>
      <c r="BJ756" s="201"/>
      <c r="BK756" s="201"/>
      <c r="BL756" s="201"/>
      <c r="BM756" s="205"/>
      <c r="BN756" s="201"/>
      <c r="BO756" s="199"/>
      <c r="BP756" s="201"/>
      <c r="BQ756" s="199"/>
      <c r="BR756" s="199"/>
      <c r="BS756" s="199"/>
      <c r="BT756" s="199"/>
      <c r="BU756" s="199"/>
      <c r="BV756" s="199"/>
      <c r="BW756" s="199"/>
      <c r="BX756" s="201"/>
      <c r="CB756" s="214"/>
      <c r="CC756" s="214"/>
      <c r="CD756" s="214"/>
      <c r="CE756" s="215"/>
    </row>
    <row r="757" spans="1:83" s="177" customFormat="1" ht="27" customHeight="1" thickTop="1" thickBot="1" x14ac:dyDescent="0.25">
      <c r="A757" s="191"/>
      <c r="B757" s="173" t="str">
        <f t="shared" si="35"/>
        <v/>
      </c>
      <c r="C757" s="304" t="str">
        <f>IF(D757="","",(VLOOKUP(D757,Lookups!$B$4:$C$2561,2,FALSE)))</f>
        <v/>
      </c>
      <c r="D757" s="369"/>
      <c r="E757" s="173"/>
      <c r="F757" s="199"/>
      <c r="G757" s="173"/>
      <c r="H757" s="199"/>
      <c r="I757" s="173"/>
      <c r="J757" s="200" t="str">
        <f t="shared" si="33"/>
        <v/>
      </c>
      <c r="K757" s="173"/>
      <c r="L757" s="173"/>
      <c r="M757" s="173"/>
      <c r="N757" s="173"/>
      <c r="O757" s="173"/>
      <c r="P757" s="173"/>
      <c r="Q757" s="199"/>
      <c r="R757" s="199"/>
      <c r="S757" s="173"/>
      <c r="T757" s="121"/>
      <c r="U757" s="173"/>
      <c r="V757" s="121"/>
      <c r="W757" s="121"/>
      <c r="X757" s="121"/>
      <c r="Y757" s="121"/>
      <c r="Z757" s="121"/>
      <c r="AA757" s="121"/>
      <c r="AB757" s="173"/>
      <c r="AC757" s="173"/>
      <c r="AD757" s="173"/>
      <c r="AE757" s="200" t="str">
        <f>IF(AD757="","",(VLOOKUP(AD757,#REF!,2,FALSE)))</f>
        <v/>
      </c>
      <c r="AF757" s="173"/>
      <c r="AG757" s="173"/>
      <c r="AH757" s="173"/>
      <c r="AI757" s="202"/>
      <c r="AJ757" s="201"/>
      <c r="AK757" s="201"/>
      <c r="AL757" s="201"/>
      <c r="AM757" s="203"/>
      <c r="AN757" s="203"/>
      <c r="AO757" s="203"/>
      <c r="AP757" s="201"/>
      <c r="AQ757" s="201"/>
      <c r="AR757" s="201"/>
      <c r="AS757" s="201"/>
      <c r="AT757" s="201"/>
      <c r="AU757" s="204"/>
      <c r="AV757" s="201"/>
      <c r="AW757" s="121"/>
      <c r="AX757" s="200" t="str">
        <f t="shared" si="34"/>
        <v/>
      </c>
      <c r="AY757" s="201"/>
      <c r="AZ757" s="201"/>
      <c r="BA757" s="201"/>
      <c r="BB757" s="201"/>
      <c r="BC757" s="204"/>
      <c r="BD757" s="208"/>
      <c r="BE757" s="201"/>
      <c r="BF757" s="201"/>
      <c r="BG757" s="201"/>
      <c r="BH757" s="204"/>
      <c r="BI757" s="201"/>
      <c r="BJ757" s="201"/>
      <c r="BK757" s="201"/>
      <c r="BL757" s="201"/>
      <c r="BM757" s="205"/>
      <c r="BN757" s="201"/>
      <c r="BO757" s="199"/>
      <c r="BP757" s="201"/>
      <c r="BQ757" s="199"/>
      <c r="BR757" s="199"/>
      <c r="BS757" s="199"/>
      <c r="BT757" s="199"/>
      <c r="BU757" s="199"/>
      <c r="BV757" s="199"/>
      <c r="BW757" s="199"/>
      <c r="BX757" s="201"/>
      <c r="CB757" s="214"/>
      <c r="CC757" s="214"/>
      <c r="CD757" s="214"/>
      <c r="CE757" s="215"/>
    </row>
    <row r="758" spans="1:83" s="177" customFormat="1" ht="27" customHeight="1" thickTop="1" thickBot="1" x14ac:dyDescent="0.25">
      <c r="A758" s="191"/>
      <c r="B758" s="173" t="str">
        <f t="shared" si="35"/>
        <v/>
      </c>
      <c r="C758" s="304" t="str">
        <f>IF(D758="","",(VLOOKUP(D758,Lookups!$B$4:$C$2561,2,FALSE)))</f>
        <v/>
      </c>
      <c r="D758" s="369"/>
      <c r="E758" s="173"/>
      <c r="F758" s="199"/>
      <c r="G758" s="173"/>
      <c r="H758" s="199"/>
      <c r="I758" s="173"/>
      <c r="J758" s="200" t="str">
        <f t="shared" si="33"/>
        <v/>
      </c>
      <c r="K758" s="173"/>
      <c r="L758" s="173"/>
      <c r="M758" s="173"/>
      <c r="N758" s="173"/>
      <c r="O758" s="173"/>
      <c r="P758" s="173"/>
      <c r="Q758" s="199"/>
      <c r="R758" s="199"/>
      <c r="S758" s="173"/>
      <c r="T758" s="121"/>
      <c r="U758" s="173"/>
      <c r="V758" s="121"/>
      <c r="W758" s="121"/>
      <c r="X758" s="121"/>
      <c r="Y758" s="121"/>
      <c r="Z758" s="121"/>
      <c r="AA758" s="121"/>
      <c r="AB758" s="173"/>
      <c r="AC758" s="173"/>
      <c r="AD758" s="173"/>
      <c r="AE758" s="200" t="str">
        <f>IF(AD758="","",(VLOOKUP(AD758,#REF!,2,FALSE)))</f>
        <v/>
      </c>
      <c r="AF758" s="173"/>
      <c r="AG758" s="173"/>
      <c r="AH758" s="173"/>
      <c r="AI758" s="202"/>
      <c r="AJ758" s="201"/>
      <c r="AK758" s="201"/>
      <c r="AL758" s="201"/>
      <c r="AM758" s="203"/>
      <c r="AN758" s="203"/>
      <c r="AO758" s="203"/>
      <c r="AP758" s="201"/>
      <c r="AQ758" s="201"/>
      <c r="AR758" s="201"/>
      <c r="AS758" s="201"/>
      <c r="AT758" s="201"/>
      <c r="AU758" s="204"/>
      <c r="AV758" s="201"/>
      <c r="AW758" s="121"/>
      <c r="AX758" s="200" t="str">
        <f t="shared" si="34"/>
        <v/>
      </c>
      <c r="AY758" s="201"/>
      <c r="AZ758" s="201"/>
      <c r="BA758" s="201"/>
      <c r="BB758" s="201"/>
      <c r="BC758" s="204"/>
      <c r="BD758" s="208"/>
      <c r="BE758" s="201"/>
      <c r="BF758" s="201"/>
      <c r="BG758" s="201"/>
      <c r="BH758" s="204"/>
      <c r="BI758" s="201"/>
      <c r="BJ758" s="201"/>
      <c r="BK758" s="201"/>
      <c r="BL758" s="201"/>
      <c r="BM758" s="205"/>
      <c r="BN758" s="201"/>
      <c r="BO758" s="199"/>
      <c r="BP758" s="201"/>
      <c r="BQ758" s="199"/>
      <c r="BR758" s="199"/>
      <c r="BS758" s="199"/>
      <c r="BT758" s="199"/>
      <c r="BU758" s="199"/>
      <c r="BV758" s="199"/>
      <c r="BW758" s="199"/>
      <c r="BX758" s="201"/>
      <c r="CB758" s="214"/>
      <c r="CC758" s="214"/>
      <c r="CD758" s="214"/>
      <c r="CE758" s="215"/>
    </row>
    <row r="759" spans="1:83" s="177" customFormat="1" ht="27" customHeight="1" thickTop="1" thickBot="1" x14ac:dyDescent="0.25">
      <c r="A759" s="191"/>
      <c r="B759" s="173" t="str">
        <f t="shared" si="35"/>
        <v/>
      </c>
      <c r="C759" s="304" t="str">
        <f>IF(D759="","",(VLOOKUP(D759,Lookups!$B$4:$C$2561,2,FALSE)))</f>
        <v/>
      </c>
      <c r="D759" s="369"/>
      <c r="E759" s="173"/>
      <c r="F759" s="199"/>
      <c r="G759" s="173"/>
      <c r="H759" s="199"/>
      <c r="I759" s="173"/>
      <c r="J759" s="200" t="str">
        <f t="shared" si="33"/>
        <v/>
      </c>
      <c r="K759" s="173"/>
      <c r="L759" s="173"/>
      <c r="M759" s="173"/>
      <c r="N759" s="173"/>
      <c r="O759" s="173"/>
      <c r="P759" s="173"/>
      <c r="Q759" s="199"/>
      <c r="R759" s="199"/>
      <c r="S759" s="173"/>
      <c r="T759" s="121"/>
      <c r="U759" s="173"/>
      <c r="V759" s="121"/>
      <c r="W759" s="121"/>
      <c r="X759" s="121"/>
      <c r="Y759" s="121"/>
      <c r="Z759" s="121"/>
      <c r="AA759" s="121"/>
      <c r="AB759" s="173"/>
      <c r="AC759" s="173"/>
      <c r="AD759" s="173"/>
      <c r="AE759" s="200" t="str">
        <f>IF(AD759="","",(VLOOKUP(AD759,#REF!,2,FALSE)))</f>
        <v/>
      </c>
      <c r="AF759" s="173"/>
      <c r="AG759" s="173"/>
      <c r="AH759" s="173"/>
      <c r="AI759" s="202"/>
      <c r="AJ759" s="201"/>
      <c r="AK759" s="201"/>
      <c r="AL759" s="201"/>
      <c r="AM759" s="203"/>
      <c r="AN759" s="203"/>
      <c r="AO759" s="203"/>
      <c r="AP759" s="201"/>
      <c r="AQ759" s="201"/>
      <c r="AR759" s="201"/>
      <c r="AS759" s="201"/>
      <c r="AT759" s="201"/>
      <c r="AU759" s="204"/>
      <c r="AV759" s="201"/>
      <c r="AW759" s="121"/>
      <c r="AX759" s="200" t="str">
        <f t="shared" si="34"/>
        <v/>
      </c>
      <c r="AY759" s="201"/>
      <c r="AZ759" s="201"/>
      <c r="BA759" s="201"/>
      <c r="BB759" s="201"/>
      <c r="BC759" s="204"/>
      <c r="BD759" s="208"/>
      <c r="BE759" s="201"/>
      <c r="BF759" s="201"/>
      <c r="BG759" s="201"/>
      <c r="BH759" s="204"/>
      <c r="BI759" s="201"/>
      <c r="BJ759" s="201"/>
      <c r="BK759" s="201"/>
      <c r="BL759" s="201"/>
      <c r="BM759" s="205"/>
      <c r="BN759" s="201"/>
      <c r="BO759" s="199"/>
      <c r="BP759" s="201"/>
      <c r="BQ759" s="199"/>
      <c r="BR759" s="199"/>
      <c r="BS759" s="199"/>
      <c r="BT759" s="199"/>
      <c r="BU759" s="199"/>
      <c r="BV759" s="199"/>
      <c r="BW759" s="199"/>
      <c r="BX759" s="201"/>
      <c r="CB759" s="214"/>
      <c r="CC759" s="214"/>
      <c r="CD759" s="214"/>
      <c r="CE759" s="215"/>
    </row>
    <row r="760" spans="1:83" s="177" customFormat="1" ht="27" customHeight="1" thickTop="1" thickBot="1" x14ac:dyDescent="0.25">
      <c r="A760" s="191"/>
      <c r="B760" s="173" t="str">
        <f t="shared" si="35"/>
        <v/>
      </c>
      <c r="C760" s="304" t="str">
        <f>IF(D760="","",(VLOOKUP(D760,Lookups!$B$4:$C$2561,2,FALSE)))</f>
        <v/>
      </c>
      <c r="D760" s="369"/>
      <c r="E760" s="173"/>
      <c r="F760" s="199"/>
      <c r="G760" s="173"/>
      <c r="H760" s="199"/>
      <c r="I760" s="173"/>
      <c r="J760" s="200" t="str">
        <f t="shared" si="33"/>
        <v/>
      </c>
      <c r="K760" s="173"/>
      <c r="L760" s="173"/>
      <c r="M760" s="173"/>
      <c r="N760" s="173"/>
      <c r="O760" s="173"/>
      <c r="P760" s="173"/>
      <c r="Q760" s="199"/>
      <c r="R760" s="199"/>
      <c r="S760" s="173"/>
      <c r="T760" s="121"/>
      <c r="U760" s="173"/>
      <c r="V760" s="121"/>
      <c r="W760" s="121"/>
      <c r="X760" s="121"/>
      <c r="Y760" s="121"/>
      <c r="Z760" s="121"/>
      <c r="AA760" s="121"/>
      <c r="AB760" s="173"/>
      <c r="AC760" s="173"/>
      <c r="AD760" s="173"/>
      <c r="AE760" s="200" t="str">
        <f>IF(AD760="","",(VLOOKUP(AD760,#REF!,2,FALSE)))</f>
        <v/>
      </c>
      <c r="AF760" s="173"/>
      <c r="AG760" s="173"/>
      <c r="AH760" s="173"/>
      <c r="AI760" s="202"/>
      <c r="AJ760" s="201"/>
      <c r="AK760" s="201"/>
      <c r="AL760" s="201"/>
      <c r="AM760" s="203"/>
      <c r="AN760" s="203"/>
      <c r="AO760" s="203"/>
      <c r="AP760" s="201"/>
      <c r="AQ760" s="201"/>
      <c r="AR760" s="201"/>
      <c r="AS760" s="201"/>
      <c r="AT760" s="201"/>
      <c r="AU760" s="204"/>
      <c r="AV760" s="201"/>
      <c r="AW760" s="121"/>
      <c r="AX760" s="200" t="str">
        <f t="shared" si="34"/>
        <v/>
      </c>
      <c r="AY760" s="201"/>
      <c r="AZ760" s="201"/>
      <c r="BA760" s="201"/>
      <c r="BB760" s="201"/>
      <c r="BC760" s="204"/>
      <c r="BD760" s="208"/>
      <c r="BE760" s="201"/>
      <c r="BF760" s="201"/>
      <c r="BG760" s="201"/>
      <c r="BH760" s="204"/>
      <c r="BI760" s="201"/>
      <c r="BJ760" s="201"/>
      <c r="BK760" s="201"/>
      <c r="BL760" s="201"/>
      <c r="BM760" s="205"/>
      <c r="BN760" s="201"/>
      <c r="BO760" s="199"/>
      <c r="BP760" s="201"/>
      <c r="BQ760" s="199"/>
      <c r="BR760" s="199"/>
      <c r="BS760" s="199"/>
      <c r="BT760" s="199"/>
      <c r="BU760" s="199"/>
      <c r="BV760" s="199"/>
      <c r="BW760" s="199"/>
      <c r="BX760" s="201"/>
      <c r="CB760" s="214"/>
      <c r="CC760" s="214"/>
      <c r="CD760" s="214"/>
      <c r="CE760" s="215"/>
    </row>
    <row r="761" spans="1:83" s="177" customFormat="1" ht="27" customHeight="1" thickTop="1" thickBot="1" x14ac:dyDescent="0.25">
      <c r="A761" s="191"/>
      <c r="B761" s="173" t="str">
        <f t="shared" si="35"/>
        <v/>
      </c>
      <c r="C761" s="304" t="str">
        <f>IF(D761="","",(VLOOKUP(D761,Lookups!$B$4:$C$2561,2,FALSE)))</f>
        <v/>
      </c>
      <c r="D761" s="369"/>
      <c r="E761" s="173"/>
      <c r="F761" s="199"/>
      <c r="G761" s="173"/>
      <c r="H761" s="199"/>
      <c r="I761" s="173"/>
      <c r="J761" s="200" t="str">
        <f t="shared" si="33"/>
        <v/>
      </c>
      <c r="K761" s="173"/>
      <c r="L761" s="173"/>
      <c r="M761" s="173"/>
      <c r="N761" s="173"/>
      <c r="O761" s="173"/>
      <c r="P761" s="173"/>
      <c r="Q761" s="199"/>
      <c r="R761" s="199"/>
      <c r="S761" s="173"/>
      <c r="T761" s="121"/>
      <c r="U761" s="173"/>
      <c r="V761" s="121"/>
      <c r="W761" s="121"/>
      <c r="X761" s="121"/>
      <c r="Y761" s="121"/>
      <c r="Z761" s="121"/>
      <c r="AA761" s="121"/>
      <c r="AB761" s="173"/>
      <c r="AC761" s="173"/>
      <c r="AD761" s="173"/>
      <c r="AE761" s="200" t="str">
        <f>IF(AD761="","",(VLOOKUP(AD761,#REF!,2,FALSE)))</f>
        <v/>
      </c>
      <c r="AF761" s="173"/>
      <c r="AG761" s="173"/>
      <c r="AH761" s="173"/>
      <c r="AI761" s="202"/>
      <c r="AJ761" s="201"/>
      <c r="AK761" s="201"/>
      <c r="AL761" s="201"/>
      <c r="AM761" s="203"/>
      <c r="AN761" s="203"/>
      <c r="AO761" s="203"/>
      <c r="AP761" s="201"/>
      <c r="AQ761" s="201"/>
      <c r="AR761" s="201"/>
      <c r="AS761" s="201"/>
      <c r="AT761" s="201"/>
      <c r="AU761" s="204"/>
      <c r="AV761" s="201"/>
      <c r="AW761" s="121"/>
      <c r="AX761" s="200" t="str">
        <f t="shared" si="34"/>
        <v/>
      </c>
      <c r="AY761" s="201"/>
      <c r="AZ761" s="201"/>
      <c r="BA761" s="201"/>
      <c r="BB761" s="201"/>
      <c r="BC761" s="204"/>
      <c r="BD761" s="208"/>
      <c r="BE761" s="201"/>
      <c r="BF761" s="201"/>
      <c r="BG761" s="201"/>
      <c r="BH761" s="204"/>
      <c r="BI761" s="201"/>
      <c r="BJ761" s="201"/>
      <c r="BK761" s="201"/>
      <c r="BL761" s="201"/>
      <c r="BM761" s="205"/>
      <c r="BN761" s="201"/>
      <c r="BO761" s="199"/>
      <c r="BP761" s="201"/>
      <c r="BQ761" s="199"/>
      <c r="BR761" s="199"/>
      <c r="BS761" s="199"/>
      <c r="BT761" s="199"/>
      <c r="BU761" s="199"/>
      <c r="BV761" s="199"/>
      <c r="BW761" s="199"/>
      <c r="BX761" s="201"/>
      <c r="CB761" s="214"/>
      <c r="CC761" s="214"/>
      <c r="CD761" s="214"/>
      <c r="CE761" s="215"/>
    </row>
    <row r="762" spans="1:83" s="177" customFormat="1" ht="27" customHeight="1" thickTop="1" thickBot="1" x14ac:dyDescent="0.25">
      <c r="A762" s="191"/>
      <c r="B762" s="173" t="str">
        <f t="shared" si="35"/>
        <v/>
      </c>
      <c r="C762" s="304" t="str">
        <f>IF(D762="","",(VLOOKUP(D762,Lookups!$B$4:$C$2561,2,FALSE)))</f>
        <v/>
      </c>
      <c r="D762" s="369"/>
      <c r="E762" s="173"/>
      <c r="F762" s="199"/>
      <c r="G762" s="173"/>
      <c r="H762" s="199"/>
      <c r="I762" s="173"/>
      <c r="J762" s="200" t="str">
        <f t="shared" si="33"/>
        <v/>
      </c>
      <c r="K762" s="173"/>
      <c r="L762" s="173"/>
      <c r="M762" s="173"/>
      <c r="N762" s="173"/>
      <c r="O762" s="173"/>
      <c r="P762" s="173"/>
      <c r="Q762" s="199"/>
      <c r="R762" s="199"/>
      <c r="S762" s="173"/>
      <c r="T762" s="121"/>
      <c r="U762" s="173"/>
      <c r="V762" s="121"/>
      <c r="W762" s="121"/>
      <c r="X762" s="121"/>
      <c r="Y762" s="121"/>
      <c r="Z762" s="121"/>
      <c r="AA762" s="121"/>
      <c r="AB762" s="173"/>
      <c r="AC762" s="173"/>
      <c r="AD762" s="173"/>
      <c r="AE762" s="200" t="str">
        <f>IF(AD762="","",(VLOOKUP(AD762,#REF!,2,FALSE)))</f>
        <v/>
      </c>
      <c r="AF762" s="173"/>
      <c r="AG762" s="173"/>
      <c r="AH762" s="173"/>
      <c r="AI762" s="202"/>
      <c r="AJ762" s="201"/>
      <c r="AK762" s="201"/>
      <c r="AL762" s="201"/>
      <c r="AM762" s="203"/>
      <c r="AN762" s="203"/>
      <c r="AO762" s="203"/>
      <c r="AP762" s="201"/>
      <c r="AQ762" s="201"/>
      <c r="AR762" s="201"/>
      <c r="AS762" s="201"/>
      <c r="AT762" s="201"/>
      <c r="AU762" s="204"/>
      <c r="AV762" s="201"/>
      <c r="AW762" s="121"/>
      <c r="AX762" s="200" t="str">
        <f t="shared" si="34"/>
        <v/>
      </c>
      <c r="AY762" s="201"/>
      <c r="AZ762" s="201"/>
      <c r="BA762" s="201"/>
      <c r="BB762" s="201"/>
      <c r="BC762" s="204"/>
      <c r="BD762" s="208"/>
      <c r="BE762" s="201"/>
      <c r="BF762" s="201"/>
      <c r="BG762" s="201"/>
      <c r="BH762" s="204"/>
      <c r="BI762" s="201"/>
      <c r="BJ762" s="201"/>
      <c r="BK762" s="201"/>
      <c r="BL762" s="201"/>
      <c r="BM762" s="205"/>
      <c r="BN762" s="201"/>
      <c r="BO762" s="199"/>
      <c r="BP762" s="201"/>
      <c r="BQ762" s="199"/>
      <c r="BR762" s="199"/>
      <c r="BS762" s="199"/>
      <c r="BT762" s="199"/>
      <c r="BU762" s="199"/>
      <c r="BV762" s="199"/>
      <c r="BW762" s="199"/>
      <c r="BX762" s="201"/>
      <c r="CB762" s="214"/>
      <c r="CC762" s="214"/>
      <c r="CD762" s="214"/>
      <c r="CE762" s="215"/>
    </row>
    <row r="763" spans="1:83" s="177" customFormat="1" ht="27" customHeight="1" thickTop="1" thickBot="1" x14ac:dyDescent="0.25">
      <c r="A763" s="191"/>
      <c r="B763" s="173" t="str">
        <f t="shared" si="35"/>
        <v/>
      </c>
      <c r="C763" s="304" t="str">
        <f>IF(D763="","",(VLOOKUP(D763,Lookups!$B$4:$C$2561,2,FALSE)))</f>
        <v/>
      </c>
      <c r="D763" s="369"/>
      <c r="E763" s="173"/>
      <c r="F763" s="199"/>
      <c r="G763" s="173"/>
      <c r="H763" s="199"/>
      <c r="I763" s="173"/>
      <c r="J763" s="200" t="str">
        <f t="shared" si="33"/>
        <v/>
      </c>
      <c r="K763" s="173"/>
      <c r="L763" s="173"/>
      <c r="M763" s="173"/>
      <c r="N763" s="173"/>
      <c r="O763" s="173"/>
      <c r="P763" s="173"/>
      <c r="Q763" s="199"/>
      <c r="R763" s="199"/>
      <c r="S763" s="173"/>
      <c r="T763" s="121"/>
      <c r="U763" s="173"/>
      <c r="V763" s="121"/>
      <c r="W763" s="121"/>
      <c r="X763" s="121"/>
      <c r="Y763" s="121"/>
      <c r="Z763" s="121"/>
      <c r="AA763" s="121"/>
      <c r="AB763" s="173"/>
      <c r="AC763" s="173"/>
      <c r="AD763" s="173"/>
      <c r="AE763" s="200" t="str">
        <f>IF(AD763="","",(VLOOKUP(AD763,#REF!,2,FALSE)))</f>
        <v/>
      </c>
      <c r="AF763" s="173"/>
      <c r="AG763" s="173"/>
      <c r="AH763" s="173"/>
      <c r="AI763" s="202"/>
      <c r="AJ763" s="201"/>
      <c r="AK763" s="201"/>
      <c r="AL763" s="201"/>
      <c r="AM763" s="203"/>
      <c r="AN763" s="203"/>
      <c r="AO763" s="203"/>
      <c r="AP763" s="201"/>
      <c r="AQ763" s="201"/>
      <c r="AR763" s="201"/>
      <c r="AS763" s="201"/>
      <c r="AT763" s="201"/>
      <c r="AU763" s="204"/>
      <c r="AV763" s="201"/>
      <c r="AW763" s="121"/>
      <c r="AX763" s="200" t="str">
        <f t="shared" si="34"/>
        <v/>
      </c>
      <c r="AY763" s="201"/>
      <c r="AZ763" s="201"/>
      <c r="BA763" s="201"/>
      <c r="BB763" s="201"/>
      <c r="BC763" s="204"/>
      <c r="BD763" s="208"/>
      <c r="BE763" s="201"/>
      <c r="BF763" s="201"/>
      <c r="BG763" s="201"/>
      <c r="BH763" s="204"/>
      <c r="BI763" s="201"/>
      <c r="BJ763" s="201"/>
      <c r="BK763" s="201"/>
      <c r="BL763" s="201"/>
      <c r="BM763" s="205"/>
      <c r="BN763" s="201"/>
      <c r="BO763" s="199"/>
      <c r="BP763" s="201"/>
      <c r="BQ763" s="199"/>
      <c r="BR763" s="199"/>
      <c r="BS763" s="199"/>
      <c r="BT763" s="199"/>
      <c r="BU763" s="199"/>
      <c r="BV763" s="199"/>
      <c r="BW763" s="199"/>
      <c r="BX763" s="201"/>
      <c r="CB763" s="214"/>
      <c r="CC763" s="214"/>
      <c r="CD763" s="214"/>
      <c r="CE763" s="215"/>
    </row>
    <row r="764" spans="1:83" s="177" customFormat="1" ht="27" customHeight="1" thickTop="1" thickBot="1" x14ac:dyDescent="0.25">
      <c r="A764" s="191"/>
      <c r="B764" s="173" t="str">
        <f t="shared" si="35"/>
        <v/>
      </c>
      <c r="C764" s="304" t="str">
        <f>IF(D764="","",(VLOOKUP(D764,Lookups!$B$4:$C$2561,2,FALSE)))</f>
        <v/>
      </c>
      <c r="D764" s="369"/>
      <c r="E764" s="173"/>
      <c r="F764" s="199"/>
      <c r="G764" s="173"/>
      <c r="H764" s="199"/>
      <c r="I764" s="173"/>
      <c r="J764" s="200" t="str">
        <f t="shared" si="33"/>
        <v/>
      </c>
      <c r="K764" s="173"/>
      <c r="L764" s="173"/>
      <c r="M764" s="173"/>
      <c r="N764" s="173"/>
      <c r="O764" s="173"/>
      <c r="P764" s="173"/>
      <c r="Q764" s="199"/>
      <c r="R764" s="199"/>
      <c r="S764" s="173"/>
      <c r="T764" s="121"/>
      <c r="U764" s="173"/>
      <c r="V764" s="121"/>
      <c r="W764" s="121"/>
      <c r="X764" s="121"/>
      <c r="Y764" s="121"/>
      <c r="Z764" s="121"/>
      <c r="AA764" s="121"/>
      <c r="AB764" s="173"/>
      <c r="AC764" s="173"/>
      <c r="AD764" s="173"/>
      <c r="AE764" s="200" t="str">
        <f>IF(AD764="","",(VLOOKUP(AD764,#REF!,2,FALSE)))</f>
        <v/>
      </c>
      <c r="AF764" s="173"/>
      <c r="AG764" s="173"/>
      <c r="AH764" s="173"/>
      <c r="AI764" s="202"/>
      <c r="AJ764" s="201"/>
      <c r="AK764" s="201"/>
      <c r="AL764" s="201"/>
      <c r="AM764" s="203"/>
      <c r="AN764" s="203"/>
      <c r="AO764" s="203"/>
      <c r="AP764" s="201"/>
      <c r="AQ764" s="201"/>
      <c r="AR764" s="201"/>
      <c r="AS764" s="201"/>
      <c r="AT764" s="201"/>
      <c r="AU764" s="204"/>
      <c r="AV764" s="201"/>
      <c r="AW764" s="121"/>
      <c r="AX764" s="200" t="str">
        <f t="shared" si="34"/>
        <v/>
      </c>
      <c r="AY764" s="201"/>
      <c r="AZ764" s="201"/>
      <c r="BA764" s="201"/>
      <c r="BB764" s="201"/>
      <c r="BC764" s="204"/>
      <c r="BD764" s="208"/>
      <c r="BE764" s="201"/>
      <c r="BF764" s="201"/>
      <c r="BG764" s="201"/>
      <c r="BH764" s="204"/>
      <c r="BI764" s="201"/>
      <c r="BJ764" s="201"/>
      <c r="BK764" s="201"/>
      <c r="BL764" s="201"/>
      <c r="BM764" s="205"/>
      <c r="BN764" s="201"/>
      <c r="BO764" s="199"/>
      <c r="BP764" s="201"/>
      <c r="BQ764" s="199"/>
      <c r="BR764" s="199"/>
      <c r="BS764" s="199"/>
      <c r="BT764" s="199"/>
      <c r="BU764" s="199"/>
      <c r="BV764" s="199"/>
      <c r="BW764" s="199"/>
      <c r="BX764" s="201"/>
      <c r="CB764" s="214"/>
      <c r="CC764" s="214"/>
      <c r="CD764" s="214"/>
      <c r="CE764" s="215"/>
    </row>
    <row r="765" spans="1:83" s="177" customFormat="1" ht="27" customHeight="1" thickTop="1" thickBot="1" x14ac:dyDescent="0.25">
      <c r="A765" s="191"/>
      <c r="B765" s="173" t="str">
        <f t="shared" si="35"/>
        <v/>
      </c>
      <c r="C765" s="304" t="str">
        <f>IF(D765="","",(VLOOKUP(D765,Lookups!$B$4:$C$2561,2,FALSE)))</f>
        <v/>
      </c>
      <c r="D765" s="369"/>
      <c r="E765" s="173"/>
      <c r="F765" s="199"/>
      <c r="G765" s="173"/>
      <c r="H765" s="199"/>
      <c r="I765" s="173"/>
      <c r="J765" s="200" t="str">
        <f t="shared" si="33"/>
        <v/>
      </c>
      <c r="K765" s="173"/>
      <c r="L765" s="173"/>
      <c r="M765" s="173"/>
      <c r="N765" s="173"/>
      <c r="O765" s="173"/>
      <c r="P765" s="173"/>
      <c r="Q765" s="199"/>
      <c r="R765" s="199"/>
      <c r="S765" s="173"/>
      <c r="T765" s="121"/>
      <c r="U765" s="173"/>
      <c r="V765" s="121"/>
      <c r="W765" s="121"/>
      <c r="X765" s="121"/>
      <c r="Y765" s="121"/>
      <c r="Z765" s="121"/>
      <c r="AA765" s="121"/>
      <c r="AB765" s="173"/>
      <c r="AC765" s="173"/>
      <c r="AD765" s="173"/>
      <c r="AE765" s="200" t="str">
        <f>IF(AD765="","",(VLOOKUP(AD765,#REF!,2,FALSE)))</f>
        <v/>
      </c>
      <c r="AF765" s="173"/>
      <c r="AG765" s="173"/>
      <c r="AH765" s="173"/>
      <c r="AI765" s="202"/>
      <c r="AJ765" s="201"/>
      <c r="AK765" s="201"/>
      <c r="AL765" s="201"/>
      <c r="AM765" s="203"/>
      <c r="AN765" s="203"/>
      <c r="AO765" s="203"/>
      <c r="AP765" s="201"/>
      <c r="AQ765" s="201"/>
      <c r="AR765" s="201"/>
      <c r="AS765" s="201"/>
      <c r="AT765" s="201"/>
      <c r="AU765" s="204"/>
      <c r="AV765" s="201"/>
      <c r="AW765" s="121"/>
      <c r="AX765" s="200" t="str">
        <f t="shared" si="34"/>
        <v/>
      </c>
      <c r="AY765" s="201"/>
      <c r="AZ765" s="201"/>
      <c r="BA765" s="201"/>
      <c r="BB765" s="201"/>
      <c r="BC765" s="204"/>
      <c r="BD765" s="208"/>
      <c r="BE765" s="201"/>
      <c r="BF765" s="201"/>
      <c r="BG765" s="201"/>
      <c r="BH765" s="204"/>
      <c r="BI765" s="201"/>
      <c r="BJ765" s="201"/>
      <c r="BK765" s="201"/>
      <c r="BL765" s="201"/>
      <c r="BM765" s="205"/>
      <c r="BN765" s="201"/>
      <c r="BO765" s="199"/>
      <c r="BP765" s="201"/>
      <c r="BQ765" s="199"/>
      <c r="BR765" s="199"/>
      <c r="BS765" s="199"/>
      <c r="BT765" s="199"/>
      <c r="BU765" s="199"/>
      <c r="BV765" s="199"/>
      <c r="BW765" s="199"/>
      <c r="BX765" s="201"/>
      <c r="CB765" s="214"/>
      <c r="CC765" s="214"/>
      <c r="CD765" s="214"/>
      <c r="CE765" s="215"/>
    </row>
    <row r="766" spans="1:83" s="177" customFormat="1" ht="27" customHeight="1" thickTop="1" thickBot="1" x14ac:dyDescent="0.25">
      <c r="A766" s="191"/>
      <c r="B766" s="173" t="str">
        <f t="shared" si="35"/>
        <v/>
      </c>
      <c r="C766" s="304" t="str">
        <f>IF(D766="","",(VLOOKUP(D766,Lookups!$B$4:$C$2561,2,FALSE)))</f>
        <v/>
      </c>
      <c r="D766" s="369"/>
      <c r="E766" s="173"/>
      <c r="F766" s="199"/>
      <c r="G766" s="173"/>
      <c r="H766" s="199"/>
      <c r="I766" s="173"/>
      <c r="J766" s="200" t="str">
        <f t="shared" si="33"/>
        <v/>
      </c>
      <c r="K766" s="173"/>
      <c r="L766" s="173"/>
      <c r="M766" s="173"/>
      <c r="N766" s="173"/>
      <c r="O766" s="173"/>
      <c r="P766" s="173"/>
      <c r="Q766" s="199"/>
      <c r="R766" s="199"/>
      <c r="S766" s="173"/>
      <c r="T766" s="121"/>
      <c r="U766" s="173"/>
      <c r="V766" s="121"/>
      <c r="W766" s="121"/>
      <c r="X766" s="121"/>
      <c r="Y766" s="121"/>
      <c r="Z766" s="121"/>
      <c r="AA766" s="121"/>
      <c r="AB766" s="173"/>
      <c r="AC766" s="173"/>
      <c r="AD766" s="173"/>
      <c r="AE766" s="200" t="str">
        <f>IF(AD766="","",(VLOOKUP(AD766,#REF!,2,FALSE)))</f>
        <v/>
      </c>
      <c r="AF766" s="173"/>
      <c r="AG766" s="173"/>
      <c r="AH766" s="173"/>
      <c r="AI766" s="202"/>
      <c r="AJ766" s="201"/>
      <c r="AK766" s="201"/>
      <c r="AL766" s="201"/>
      <c r="AM766" s="203"/>
      <c r="AN766" s="203"/>
      <c r="AO766" s="203"/>
      <c r="AP766" s="201"/>
      <c r="AQ766" s="201"/>
      <c r="AR766" s="201"/>
      <c r="AS766" s="201"/>
      <c r="AT766" s="201"/>
      <c r="AU766" s="204"/>
      <c r="AV766" s="201"/>
      <c r="AW766" s="121"/>
      <c r="AX766" s="200" t="str">
        <f t="shared" si="34"/>
        <v/>
      </c>
      <c r="AY766" s="201"/>
      <c r="AZ766" s="201"/>
      <c r="BA766" s="201"/>
      <c r="BB766" s="201"/>
      <c r="BC766" s="204"/>
      <c r="BD766" s="208"/>
      <c r="BE766" s="201"/>
      <c r="BF766" s="201"/>
      <c r="BG766" s="201"/>
      <c r="BH766" s="204"/>
      <c r="BI766" s="201"/>
      <c r="BJ766" s="201"/>
      <c r="BK766" s="201"/>
      <c r="BL766" s="201"/>
      <c r="BM766" s="205"/>
      <c r="BN766" s="201"/>
      <c r="BO766" s="199"/>
      <c r="BP766" s="201"/>
      <c r="BQ766" s="199"/>
      <c r="BR766" s="199"/>
      <c r="BS766" s="199"/>
      <c r="BT766" s="199"/>
      <c r="BU766" s="199"/>
      <c r="BV766" s="199"/>
      <c r="BW766" s="199"/>
      <c r="BX766" s="201"/>
      <c r="CB766" s="214"/>
      <c r="CC766" s="214"/>
      <c r="CD766" s="214"/>
      <c r="CE766" s="215"/>
    </row>
    <row r="767" spans="1:83" s="177" customFormat="1" ht="27" customHeight="1" thickTop="1" thickBot="1" x14ac:dyDescent="0.25">
      <c r="A767" s="191"/>
      <c r="B767" s="173" t="str">
        <f t="shared" si="35"/>
        <v/>
      </c>
      <c r="C767" s="304" t="str">
        <f>IF(D767="","",(VLOOKUP(D767,Lookups!$B$4:$C$2561,2,FALSE)))</f>
        <v/>
      </c>
      <c r="D767" s="369"/>
      <c r="E767" s="173"/>
      <c r="F767" s="199"/>
      <c r="G767" s="173"/>
      <c r="H767" s="199"/>
      <c r="I767" s="173"/>
      <c r="J767" s="200" t="str">
        <f t="shared" si="33"/>
        <v/>
      </c>
      <c r="K767" s="173"/>
      <c r="L767" s="173"/>
      <c r="M767" s="173"/>
      <c r="N767" s="173"/>
      <c r="O767" s="173"/>
      <c r="P767" s="173"/>
      <c r="Q767" s="199"/>
      <c r="R767" s="199"/>
      <c r="S767" s="173"/>
      <c r="T767" s="121"/>
      <c r="U767" s="173"/>
      <c r="V767" s="121"/>
      <c r="W767" s="121"/>
      <c r="X767" s="121"/>
      <c r="Y767" s="121"/>
      <c r="Z767" s="121"/>
      <c r="AA767" s="121"/>
      <c r="AB767" s="173"/>
      <c r="AC767" s="173"/>
      <c r="AD767" s="173"/>
      <c r="AE767" s="200" t="str">
        <f>IF(AD767="","",(VLOOKUP(AD767,#REF!,2,FALSE)))</f>
        <v/>
      </c>
      <c r="AF767" s="173"/>
      <c r="AG767" s="173"/>
      <c r="AH767" s="173"/>
      <c r="AI767" s="202"/>
      <c r="AJ767" s="201"/>
      <c r="AK767" s="201"/>
      <c r="AL767" s="201"/>
      <c r="AM767" s="203"/>
      <c r="AN767" s="203"/>
      <c r="AO767" s="203"/>
      <c r="AP767" s="201"/>
      <c r="AQ767" s="201"/>
      <c r="AR767" s="201"/>
      <c r="AS767" s="201"/>
      <c r="AT767" s="201"/>
      <c r="AU767" s="204"/>
      <c r="AV767" s="201"/>
      <c r="AW767" s="121"/>
      <c r="AX767" s="200" t="str">
        <f t="shared" si="34"/>
        <v/>
      </c>
      <c r="AY767" s="201"/>
      <c r="AZ767" s="201"/>
      <c r="BA767" s="201"/>
      <c r="BB767" s="201"/>
      <c r="BC767" s="204"/>
      <c r="BD767" s="208"/>
      <c r="BE767" s="201"/>
      <c r="BF767" s="201"/>
      <c r="BG767" s="201"/>
      <c r="BH767" s="204"/>
      <c r="BI767" s="201"/>
      <c r="BJ767" s="201"/>
      <c r="BK767" s="201"/>
      <c r="BL767" s="201"/>
      <c r="BM767" s="205"/>
      <c r="BN767" s="201"/>
      <c r="BO767" s="199"/>
      <c r="BP767" s="201"/>
      <c r="BQ767" s="199"/>
      <c r="BR767" s="199"/>
      <c r="BS767" s="199"/>
      <c r="BT767" s="199"/>
      <c r="BU767" s="199"/>
      <c r="BV767" s="199"/>
      <c r="BW767" s="199"/>
      <c r="BX767" s="201"/>
      <c r="CB767" s="214"/>
      <c r="CC767" s="214"/>
      <c r="CD767" s="214"/>
      <c r="CE767" s="215"/>
    </row>
    <row r="768" spans="1:83" s="177" customFormat="1" ht="27" customHeight="1" thickTop="1" thickBot="1" x14ac:dyDescent="0.25">
      <c r="A768" s="191"/>
      <c r="B768" s="173" t="str">
        <f t="shared" si="35"/>
        <v/>
      </c>
      <c r="C768" s="304" t="str">
        <f>IF(D768="","",(VLOOKUP(D768,Lookups!$B$4:$C$2561,2,FALSE)))</f>
        <v/>
      </c>
      <c r="D768" s="369"/>
      <c r="E768" s="173"/>
      <c r="F768" s="199"/>
      <c r="G768" s="173"/>
      <c r="H768" s="199"/>
      <c r="I768" s="173"/>
      <c r="J768" s="200" t="str">
        <f t="shared" si="33"/>
        <v/>
      </c>
      <c r="K768" s="173"/>
      <c r="L768" s="173"/>
      <c r="M768" s="173"/>
      <c r="N768" s="173"/>
      <c r="O768" s="173"/>
      <c r="P768" s="173"/>
      <c r="Q768" s="199"/>
      <c r="R768" s="199"/>
      <c r="S768" s="173"/>
      <c r="T768" s="121"/>
      <c r="U768" s="173"/>
      <c r="V768" s="121"/>
      <c r="W768" s="121"/>
      <c r="X768" s="121"/>
      <c r="Y768" s="121"/>
      <c r="Z768" s="121"/>
      <c r="AA768" s="121"/>
      <c r="AB768" s="173"/>
      <c r="AC768" s="173"/>
      <c r="AD768" s="173"/>
      <c r="AE768" s="200" t="str">
        <f>IF(AD768="","",(VLOOKUP(AD768,#REF!,2,FALSE)))</f>
        <v/>
      </c>
      <c r="AF768" s="173"/>
      <c r="AG768" s="173"/>
      <c r="AH768" s="173"/>
      <c r="AI768" s="202"/>
      <c r="AJ768" s="201"/>
      <c r="AK768" s="201"/>
      <c r="AL768" s="201"/>
      <c r="AM768" s="203"/>
      <c r="AN768" s="203"/>
      <c r="AO768" s="203"/>
      <c r="AP768" s="201"/>
      <c r="AQ768" s="201"/>
      <c r="AR768" s="201"/>
      <c r="AS768" s="201"/>
      <c r="AT768" s="201"/>
      <c r="AU768" s="204"/>
      <c r="AV768" s="201"/>
      <c r="AW768" s="121"/>
      <c r="AX768" s="200" t="str">
        <f t="shared" si="34"/>
        <v/>
      </c>
      <c r="AY768" s="201"/>
      <c r="AZ768" s="201"/>
      <c r="BA768" s="201"/>
      <c r="BB768" s="201"/>
      <c r="BC768" s="204"/>
      <c r="BD768" s="208"/>
      <c r="BE768" s="201"/>
      <c r="BF768" s="201"/>
      <c r="BG768" s="201"/>
      <c r="BH768" s="204"/>
      <c r="BI768" s="201"/>
      <c r="BJ768" s="201"/>
      <c r="BK768" s="201"/>
      <c r="BL768" s="201"/>
      <c r="BM768" s="205"/>
      <c r="BN768" s="201"/>
      <c r="BO768" s="199"/>
      <c r="BP768" s="201"/>
      <c r="BQ768" s="199"/>
      <c r="BR768" s="199"/>
      <c r="BS768" s="199"/>
      <c r="BT768" s="199"/>
      <c r="BU768" s="199"/>
      <c r="BV768" s="199"/>
      <c r="BW768" s="199"/>
      <c r="BX768" s="201"/>
      <c r="CB768" s="214"/>
      <c r="CC768" s="214"/>
      <c r="CD768" s="214"/>
      <c r="CE768" s="215"/>
    </row>
    <row r="769" spans="1:83" s="177" customFormat="1" ht="27" customHeight="1" thickTop="1" thickBot="1" x14ac:dyDescent="0.25">
      <c r="A769" s="191"/>
      <c r="B769" s="173" t="str">
        <f t="shared" si="35"/>
        <v/>
      </c>
      <c r="C769" s="304" t="str">
        <f>IF(D769="","",(VLOOKUP(D769,Lookups!$B$4:$C$2561,2,FALSE)))</f>
        <v/>
      </c>
      <c r="D769" s="369"/>
      <c r="E769" s="173"/>
      <c r="F769" s="199"/>
      <c r="G769" s="173"/>
      <c r="H769" s="199"/>
      <c r="I769" s="173"/>
      <c r="J769" s="200" t="str">
        <f t="shared" si="33"/>
        <v/>
      </c>
      <c r="K769" s="173"/>
      <c r="L769" s="173"/>
      <c r="M769" s="173"/>
      <c r="N769" s="173"/>
      <c r="O769" s="173"/>
      <c r="P769" s="173"/>
      <c r="Q769" s="199"/>
      <c r="R769" s="199"/>
      <c r="S769" s="173"/>
      <c r="T769" s="121"/>
      <c r="U769" s="173"/>
      <c r="V769" s="121"/>
      <c r="W769" s="121"/>
      <c r="X769" s="121"/>
      <c r="Y769" s="121"/>
      <c r="Z769" s="121"/>
      <c r="AA769" s="121"/>
      <c r="AB769" s="173"/>
      <c r="AC769" s="173"/>
      <c r="AD769" s="173"/>
      <c r="AE769" s="200" t="str">
        <f>IF(AD769="","",(VLOOKUP(AD769,#REF!,2,FALSE)))</f>
        <v/>
      </c>
      <c r="AF769" s="173"/>
      <c r="AG769" s="173"/>
      <c r="AH769" s="173"/>
      <c r="AI769" s="202"/>
      <c r="AJ769" s="201"/>
      <c r="AK769" s="201"/>
      <c r="AL769" s="201"/>
      <c r="AM769" s="203"/>
      <c r="AN769" s="203"/>
      <c r="AO769" s="203"/>
      <c r="AP769" s="201"/>
      <c r="AQ769" s="201"/>
      <c r="AR769" s="201"/>
      <c r="AS769" s="201"/>
      <c r="AT769" s="201"/>
      <c r="AU769" s="204"/>
      <c r="AV769" s="201"/>
      <c r="AW769" s="121"/>
      <c r="AX769" s="200" t="str">
        <f t="shared" si="34"/>
        <v/>
      </c>
      <c r="AY769" s="201"/>
      <c r="AZ769" s="201"/>
      <c r="BA769" s="201"/>
      <c r="BB769" s="201"/>
      <c r="BC769" s="204"/>
      <c r="BD769" s="208"/>
      <c r="BE769" s="201"/>
      <c r="BF769" s="201"/>
      <c r="BG769" s="201"/>
      <c r="BH769" s="204"/>
      <c r="BI769" s="201"/>
      <c r="BJ769" s="201"/>
      <c r="BK769" s="201"/>
      <c r="BL769" s="201"/>
      <c r="BM769" s="205"/>
      <c r="BN769" s="201"/>
      <c r="BO769" s="199"/>
      <c r="BP769" s="201"/>
      <c r="BQ769" s="199"/>
      <c r="BR769" s="199"/>
      <c r="BS769" s="199"/>
      <c r="BT769" s="199"/>
      <c r="BU769" s="199"/>
      <c r="BV769" s="199"/>
      <c r="BW769" s="199"/>
      <c r="BX769" s="201"/>
      <c r="CB769" s="214"/>
      <c r="CC769" s="214"/>
      <c r="CD769" s="214"/>
      <c r="CE769" s="215"/>
    </row>
    <row r="770" spans="1:83" s="177" customFormat="1" ht="27" customHeight="1" thickTop="1" thickBot="1" x14ac:dyDescent="0.25">
      <c r="A770" s="191"/>
      <c r="B770" s="173" t="str">
        <f t="shared" si="35"/>
        <v/>
      </c>
      <c r="C770" s="304" t="str">
        <f>IF(D770="","",(VLOOKUP(D770,Lookups!$B$4:$C$2561,2,FALSE)))</f>
        <v/>
      </c>
      <c r="D770" s="369"/>
      <c r="E770" s="173"/>
      <c r="F770" s="199"/>
      <c r="G770" s="173"/>
      <c r="H770" s="199"/>
      <c r="I770" s="173"/>
      <c r="J770" s="200" t="str">
        <f t="shared" si="33"/>
        <v/>
      </c>
      <c r="K770" s="173"/>
      <c r="L770" s="173"/>
      <c r="M770" s="173"/>
      <c r="N770" s="173"/>
      <c r="O770" s="173"/>
      <c r="P770" s="173"/>
      <c r="Q770" s="199"/>
      <c r="R770" s="199"/>
      <c r="S770" s="173"/>
      <c r="T770" s="121"/>
      <c r="U770" s="173"/>
      <c r="V770" s="121"/>
      <c r="W770" s="121"/>
      <c r="X770" s="121"/>
      <c r="Y770" s="121"/>
      <c r="Z770" s="121"/>
      <c r="AA770" s="121"/>
      <c r="AB770" s="173"/>
      <c r="AC770" s="173"/>
      <c r="AD770" s="173"/>
      <c r="AE770" s="200" t="str">
        <f>IF(AD770="","",(VLOOKUP(AD770,#REF!,2,FALSE)))</f>
        <v/>
      </c>
      <c r="AF770" s="173"/>
      <c r="AG770" s="173"/>
      <c r="AH770" s="173"/>
      <c r="AI770" s="202"/>
      <c r="AJ770" s="201"/>
      <c r="AK770" s="201"/>
      <c r="AL770" s="201"/>
      <c r="AM770" s="203"/>
      <c r="AN770" s="203"/>
      <c r="AO770" s="203"/>
      <c r="AP770" s="201"/>
      <c r="AQ770" s="201"/>
      <c r="AR770" s="201"/>
      <c r="AS770" s="201"/>
      <c r="AT770" s="201"/>
      <c r="AU770" s="204"/>
      <c r="AV770" s="201"/>
      <c r="AW770" s="121"/>
      <c r="AX770" s="200" t="str">
        <f t="shared" si="34"/>
        <v/>
      </c>
      <c r="AY770" s="201"/>
      <c r="AZ770" s="201"/>
      <c r="BA770" s="201"/>
      <c r="BB770" s="201"/>
      <c r="BC770" s="204"/>
      <c r="BD770" s="208"/>
      <c r="BE770" s="201"/>
      <c r="BF770" s="201"/>
      <c r="BG770" s="201"/>
      <c r="BH770" s="204"/>
      <c r="BI770" s="201"/>
      <c r="BJ770" s="201"/>
      <c r="BK770" s="201"/>
      <c r="BL770" s="201"/>
      <c r="BM770" s="205"/>
      <c r="BN770" s="201"/>
      <c r="BO770" s="199"/>
      <c r="BP770" s="201"/>
      <c r="BQ770" s="199"/>
      <c r="BR770" s="199"/>
      <c r="BS770" s="199"/>
      <c r="BT770" s="199"/>
      <c r="BU770" s="199"/>
      <c r="BV770" s="199"/>
      <c r="BW770" s="199"/>
      <c r="BX770" s="201"/>
      <c r="CB770" s="214"/>
      <c r="CC770" s="214"/>
      <c r="CD770" s="214"/>
      <c r="CE770" s="215"/>
    </row>
    <row r="771" spans="1:83" s="177" customFormat="1" ht="27" customHeight="1" thickTop="1" thickBot="1" x14ac:dyDescent="0.25">
      <c r="A771" s="191"/>
      <c r="B771" s="173" t="str">
        <f t="shared" si="35"/>
        <v/>
      </c>
      <c r="C771" s="304" t="str">
        <f>IF(D771="","",(VLOOKUP(D771,Lookups!$B$4:$C$2561,2,FALSE)))</f>
        <v/>
      </c>
      <c r="D771" s="369"/>
      <c r="E771" s="173"/>
      <c r="F771" s="199"/>
      <c r="G771" s="173"/>
      <c r="H771" s="199"/>
      <c r="I771" s="173"/>
      <c r="J771" s="200" t="str">
        <f t="shared" si="33"/>
        <v/>
      </c>
      <c r="K771" s="173"/>
      <c r="L771" s="173"/>
      <c r="M771" s="173"/>
      <c r="N771" s="173"/>
      <c r="O771" s="173"/>
      <c r="P771" s="173"/>
      <c r="Q771" s="199"/>
      <c r="R771" s="199"/>
      <c r="S771" s="173"/>
      <c r="T771" s="121"/>
      <c r="U771" s="173"/>
      <c r="V771" s="121"/>
      <c r="W771" s="121"/>
      <c r="X771" s="121"/>
      <c r="Y771" s="121"/>
      <c r="Z771" s="121"/>
      <c r="AA771" s="121"/>
      <c r="AB771" s="173"/>
      <c r="AC771" s="173"/>
      <c r="AD771" s="173"/>
      <c r="AE771" s="200" t="str">
        <f>IF(AD771="","",(VLOOKUP(AD771,#REF!,2,FALSE)))</f>
        <v/>
      </c>
      <c r="AF771" s="173"/>
      <c r="AG771" s="173"/>
      <c r="AH771" s="173"/>
      <c r="AI771" s="202"/>
      <c r="AJ771" s="201"/>
      <c r="AK771" s="201"/>
      <c r="AL771" s="201"/>
      <c r="AM771" s="203"/>
      <c r="AN771" s="203"/>
      <c r="AO771" s="203"/>
      <c r="AP771" s="201"/>
      <c r="AQ771" s="201"/>
      <c r="AR771" s="201"/>
      <c r="AS771" s="201"/>
      <c r="AT771" s="201"/>
      <c r="AU771" s="204"/>
      <c r="AV771" s="201"/>
      <c r="AW771" s="121"/>
      <c r="AX771" s="200" t="str">
        <f t="shared" si="34"/>
        <v/>
      </c>
      <c r="AY771" s="201"/>
      <c r="AZ771" s="201"/>
      <c r="BA771" s="201"/>
      <c r="BB771" s="201"/>
      <c r="BC771" s="204"/>
      <c r="BD771" s="208"/>
      <c r="BE771" s="201"/>
      <c r="BF771" s="201"/>
      <c r="BG771" s="201"/>
      <c r="BH771" s="204"/>
      <c r="BI771" s="201"/>
      <c r="BJ771" s="201"/>
      <c r="BK771" s="201"/>
      <c r="BL771" s="201"/>
      <c r="BM771" s="205"/>
      <c r="BN771" s="201"/>
      <c r="BO771" s="199"/>
      <c r="BP771" s="201"/>
      <c r="BQ771" s="199"/>
      <c r="BR771" s="199"/>
      <c r="BS771" s="199"/>
      <c r="BT771" s="199"/>
      <c r="BU771" s="199"/>
      <c r="BV771" s="199"/>
      <c r="BW771" s="199"/>
      <c r="BX771" s="201"/>
      <c r="CB771" s="214"/>
      <c r="CC771" s="214"/>
      <c r="CD771" s="214"/>
      <c r="CE771" s="215"/>
    </row>
    <row r="772" spans="1:83" s="177" customFormat="1" ht="27" customHeight="1" thickTop="1" thickBot="1" x14ac:dyDescent="0.25">
      <c r="A772" s="191"/>
      <c r="B772" s="173" t="str">
        <f t="shared" si="35"/>
        <v/>
      </c>
      <c r="C772" s="304" t="str">
        <f>IF(D772="","",(VLOOKUP(D772,Lookups!$B$4:$C$2561,2,FALSE)))</f>
        <v/>
      </c>
      <c r="D772" s="369"/>
      <c r="E772" s="173"/>
      <c r="F772" s="199"/>
      <c r="G772" s="173"/>
      <c r="H772" s="199"/>
      <c r="I772" s="173"/>
      <c r="J772" s="200" t="str">
        <f t="shared" si="33"/>
        <v/>
      </c>
      <c r="K772" s="173"/>
      <c r="L772" s="173"/>
      <c r="M772" s="173"/>
      <c r="N772" s="173"/>
      <c r="O772" s="173"/>
      <c r="P772" s="173"/>
      <c r="Q772" s="199"/>
      <c r="R772" s="199"/>
      <c r="S772" s="173"/>
      <c r="T772" s="121"/>
      <c r="U772" s="173"/>
      <c r="V772" s="121"/>
      <c r="W772" s="121"/>
      <c r="X772" s="121"/>
      <c r="Y772" s="121"/>
      <c r="Z772" s="121"/>
      <c r="AA772" s="121"/>
      <c r="AB772" s="173"/>
      <c r="AC772" s="173"/>
      <c r="AD772" s="173"/>
      <c r="AE772" s="200" t="str">
        <f>IF(AD772="","",(VLOOKUP(AD772,#REF!,2,FALSE)))</f>
        <v/>
      </c>
      <c r="AF772" s="173"/>
      <c r="AG772" s="173"/>
      <c r="AH772" s="173"/>
      <c r="AI772" s="202"/>
      <c r="AJ772" s="201"/>
      <c r="AK772" s="201"/>
      <c r="AL772" s="201"/>
      <c r="AM772" s="203"/>
      <c r="AN772" s="203"/>
      <c r="AO772" s="203"/>
      <c r="AP772" s="201"/>
      <c r="AQ772" s="201"/>
      <c r="AR772" s="201"/>
      <c r="AS772" s="201"/>
      <c r="AT772" s="201"/>
      <c r="AU772" s="204"/>
      <c r="AV772" s="201"/>
      <c r="AW772" s="121"/>
      <c r="AX772" s="200" t="str">
        <f t="shared" si="34"/>
        <v/>
      </c>
      <c r="AY772" s="201"/>
      <c r="AZ772" s="201"/>
      <c r="BA772" s="201"/>
      <c r="BB772" s="201"/>
      <c r="BC772" s="204"/>
      <c r="BD772" s="208"/>
      <c r="BE772" s="201"/>
      <c r="BF772" s="201"/>
      <c r="BG772" s="201"/>
      <c r="BH772" s="204"/>
      <c r="BI772" s="201"/>
      <c r="BJ772" s="201"/>
      <c r="BK772" s="201"/>
      <c r="BL772" s="201"/>
      <c r="BM772" s="205"/>
      <c r="BN772" s="201"/>
      <c r="BO772" s="199"/>
      <c r="BP772" s="201"/>
      <c r="BQ772" s="199"/>
      <c r="BR772" s="199"/>
      <c r="BS772" s="199"/>
      <c r="BT772" s="199"/>
      <c r="BU772" s="199"/>
      <c r="BV772" s="199"/>
      <c r="BW772" s="199"/>
      <c r="BX772" s="201"/>
      <c r="CB772" s="214"/>
      <c r="CC772" s="214"/>
      <c r="CD772" s="214"/>
      <c r="CE772" s="215"/>
    </row>
    <row r="773" spans="1:83" s="177" customFormat="1" ht="27" customHeight="1" thickTop="1" thickBot="1" x14ac:dyDescent="0.25">
      <c r="A773" s="191"/>
      <c r="B773" s="173" t="str">
        <f t="shared" si="35"/>
        <v/>
      </c>
      <c r="C773" s="304" t="str">
        <f>IF(D773="","",(VLOOKUP(D773,Lookups!$B$4:$C$2561,2,FALSE)))</f>
        <v/>
      </c>
      <c r="D773" s="369"/>
      <c r="E773" s="173"/>
      <c r="F773" s="199"/>
      <c r="G773" s="173"/>
      <c r="H773" s="199"/>
      <c r="I773" s="173"/>
      <c r="J773" s="200" t="str">
        <f t="shared" si="33"/>
        <v/>
      </c>
      <c r="K773" s="173"/>
      <c r="L773" s="173"/>
      <c r="M773" s="173"/>
      <c r="N773" s="173"/>
      <c r="O773" s="173"/>
      <c r="P773" s="173"/>
      <c r="Q773" s="199"/>
      <c r="R773" s="199"/>
      <c r="S773" s="173"/>
      <c r="T773" s="121"/>
      <c r="U773" s="173"/>
      <c r="V773" s="121"/>
      <c r="W773" s="121"/>
      <c r="X773" s="121"/>
      <c r="Y773" s="121"/>
      <c r="Z773" s="121"/>
      <c r="AA773" s="121"/>
      <c r="AB773" s="173"/>
      <c r="AC773" s="173"/>
      <c r="AD773" s="173"/>
      <c r="AE773" s="200" t="str">
        <f>IF(AD773="","",(VLOOKUP(AD773,#REF!,2,FALSE)))</f>
        <v/>
      </c>
      <c r="AF773" s="173"/>
      <c r="AG773" s="173"/>
      <c r="AH773" s="173"/>
      <c r="AI773" s="202"/>
      <c r="AJ773" s="201"/>
      <c r="AK773" s="201"/>
      <c r="AL773" s="201"/>
      <c r="AM773" s="203"/>
      <c r="AN773" s="203"/>
      <c r="AO773" s="203"/>
      <c r="AP773" s="201"/>
      <c r="AQ773" s="201"/>
      <c r="AR773" s="201"/>
      <c r="AS773" s="201"/>
      <c r="AT773" s="201"/>
      <c r="AU773" s="204"/>
      <c r="AV773" s="201"/>
      <c r="AW773" s="121"/>
      <c r="AX773" s="200" t="str">
        <f t="shared" si="34"/>
        <v/>
      </c>
      <c r="AY773" s="201"/>
      <c r="AZ773" s="201"/>
      <c r="BA773" s="201"/>
      <c r="BB773" s="201"/>
      <c r="BC773" s="204"/>
      <c r="BD773" s="208"/>
      <c r="BE773" s="201"/>
      <c r="BF773" s="201"/>
      <c r="BG773" s="201"/>
      <c r="BH773" s="204"/>
      <c r="BI773" s="201"/>
      <c r="BJ773" s="201"/>
      <c r="BK773" s="201"/>
      <c r="BL773" s="201"/>
      <c r="BM773" s="205"/>
      <c r="BN773" s="201"/>
      <c r="BO773" s="199"/>
      <c r="BP773" s="201"/>
      <c r="BQ773" s="199"/>
      <c r="BR773" s="199"/>
      <c r="BS773" s="199"/>
      <c r="BT773" s="199"/>
      <c r="BU773" s="199"/>
      <c r="BV773" s="199"/>
      <c r="BW773" s="199"/>
      <c r="BX773" s="201"/>
      <c r="CB773" s="214"/>
      <c r="CC773" s="214"/>
      <c r="CD773" s="214"/>
      <c r="CE773" s="215"/>
    </row>
    <row r="774" spans="1:83" s="177" customFormat="1" ht="27" customHeight="1" thickTop="1" thickBot="1" x14ac:dyDescent="0.25">
      <c r="A774" s="191"/>
      <c r="B774" s="173" t="str">
        <f t="shared" si="35"/>
        <v/>
      </c>
      <c r="C774" s="304" t="str">
        <f>IF(D774="","",(VLOOKUP(D774,Lookups!$B$4:$C$2561,2,FALSE)))</f>
        <v/>
      </c>
      <c r="D774" s="369"/>
      <c r="E774" s="173"/>
      <c r="F774" s="199"/>
      <c r="G774" s="173"/>
      <c r="H774" s="199"/>
      <c r="I774" s="173"/>
      <c r="J774" s="200" t="str">
        <f t="shared" ref="J774:J812" si="36">IF(I774="","",(VLOOKUP(I774,WallTypeDesc,2,FALSE)))</f>
        <v/>
      </c>
      <c r="K774" s="173"/>
      <c r="L774" s="173"/>
      <c r="M774" s="173"/>
      <c r="N774" s="173"/>
      <c r="O774" s="173"/>
      <c r="P774" s="173"/>
      <c r="Q774" s="199"/>
      <c r="R774" s="199"/>
      <c r="S774" s="173"/>
      <c r="T774" s="121"/>
      <c r="U774" s="173"/>
      <c r="V774" s="121"/>
      <c r="W774" s="121"/>
      <c r="X774" s="121"/>
      <c r="Y774" s="121"/>
      <c r="Z774" s="121"/>
      <c r="AA774" s="121"/>
      <c r="AB774" s="173"/>
      <c r="AC774" s="173"/>
      <c r="AD774" s="173"/>
      <c r="AE774" s="200" t="str">
        <f>IF(AD774="","",(VLOOKUP(AD774,#REF!,2,FALSE)))</f>
        <v/>
      </c>
      <c r="AF774" s="173"/>
      <c r="AG774" s="173"/>
      <c r="AH774" s="173"/>
      <c r="AI774" s="202"/>
      <c r="AJ774" s="201"/>
      <c r="AK774" s="201"/>
      <c r="AL774" s="201"/>
      <c r="AM774" s="203"/>
      <c r="AN774" s="203"/>
      <c r="AO774" s="203"/>
      <c r="AP774" s="201"/>
      <c r="AQ774" s="201"/>
      <c r="AR774" s="201"/>
      <c r="AS774" s="201"/>
      <c r="AT774" s="201"/>
      <c r="AU774" s="204"/>
      <c r="AV774" s="201"/>
      <c r="AW774" s="121"/>
      <c r="AX774" s="200" t="str">
        <f t="shared" ref="AX774:AX812" si="37">IF(AW774="","",(VLOOKUP(AW774,MsMaterialDesc,2,FALSE)))</f>
        <v/>
      </c>
      <c r="AY774" s="201"/>
      <c r="AZ774" s="201"/>
      <c r="BA774" s="201"/>
      <c r="BB774" s="201"/>
      <c r="BC774" s="204"/>
      <c r="BD774" s="208"/>
      <c r="BE774" s="201"/>
      <c r="BF774" s="201"/>
      <c r="BG774" s="201"/>
      <c r="BH774" s="204"/>
      <c r="BI774" s="201"/>
      <c r="BJ774" s="201"/>
      <c r="BK774" s="201"/>
      <c r="BL774" s="201"/>
      <c r="BM774" s="205"/>
      <c r="BN774" s="201"/>
      <c r="BO774" s="199"/>
      <c r="BP774" s="201"/>
      <c r="BQ774" s="199"/>
      <c r="BR774" s="199"/>
      <c r="BS774" s="199"/>
      <c r="BT774" s="199"/>
      <c r="BU774" s="199"/>
      <c r="BV774" s="199"/>
      <c r="BW774" s="199"/>
      <c r="BX774" s="201"/>
      <c r="CB774" s="214"/>
      <c r="CC774" s="214"/>
      <c r="CD774" s="214"/>
      <c r="CE774" s="215"/>
    </row>
    <row r="775" spans="1:83" s="177" customFormat="1" ht="27" customHeight="1" thickTop="1" thickBot="1" x14ac:dyDescent="0.25">
      <c r="A775" s="191"/>
      <c r="B775" s="173" t="str">
        <f t="shared" ref="B775:B812" si="38">IF(A775="ADD","0","")</f>
        <v/>
      </c>
      <c r="C775" s="304" t="str">
        <f>IF(D775="","",(VLOOKUP(D775,Lookups!$B$4:$C$2561,2,FALSE)))</f>
        <v/>
      </c>
      <c r="D775" s="369"/>
      <c r="E775" s="173"/>
      <c r="F775" s="199"/>
      <c r="G775" s="173"/>
      <c r="H775" s="199"/>
      <c r="I775" s="173"/>
      <c r="J775" s="200" t="str">
        <f t="shared" si="36"/>
        <v/>
      </c>
      <c r="K775" s="173"/>
      <c r="L775" s="173"/>
      <c r="M775" s="173"/>
      <c r="N775" s="173"/>
      <c r="O775" s="173"/>
      <c r="P775" s="173"/>
      <c r="Q775" s="199"/>
      <c r="R775" s="199"/>
      <c r="S775" s="173"/>
      <c r="T775" s="121"/>
      <c r="U775" s="173"/>
      <c r="V775" s="121"/>
      <c r="W775" s="121"/>
      <c r="X775" s="121"/>
      <c r="Y775" s="121"/>
      <c r="Z775" s="121"/>
      <c r="AA775" s="121"/>
      <c r="AB775" s="173"/>
      <c r="AC775" s="173"/>
      <c r="AD775" s="173"/>
      <c r="AE775" s="200" t="str">
        <f>IF(AD775="","",(VLOOKUP(AD775,#REF!,2,FALSE)))</f>
        <v/>
      </c>
      <c r="AF775" s="173"/>
      <c r="AG775" s="173"/>
      <c r="AH775" s="173"/>
      <c r="AI775" s="202"/>
      <c r="AJ775" s="201"/>
      <c r="AK775" s="201"/>
      <c r="AL775" s="201"/>
      <c r="AM775" s="203"/>
      <c r="AN775" s="203"/>
      <c r="AO775" s="203"/>
      <c r="AP775" s="201"/>
      <c r="AQ775" s="201"/>
      <c r="AR775" s="201"/>
      <c r="AS775" s="201"/>
      <c r="AT775" s="201"/>
      <c r="AU775" s="204"/>
      <c r="AV775" s="201"/>
      <c r="AW775" s="121"/>
      <c r="AX775" s="200" t="str">
        <f t="shared" si="37"/>
        <v/>
      </c>
      <c r="AY775" s="201"/>
      <c r="AZ775" s="201"/>
      <c r="BA775" s="201"/>
      <c r="BB775" s="201"/>
      <c r="BC775" s="204"/>
      <c r="BD775" s="208"/>
      <c r="BE775" s="201"/>
      <c r="BF775" s="201"/>
      <c r="BG775" s="201"/>
      <c r="BH775" s="204"/>
      <c r="BI775" s="201"/>
      <c r="BJ775" s="201"/>
      <c r="BK775" s="201"/>
      <c r="BL775" s="201"/>
      <c r="BM775" s="205"/>
      <c r="BN775" s="201"/>
      <c r="BO775" s="199"/>
      <c r="BP775" s="201"/>
      <c r="BQ775" s="199"/>
      <c r="BR775" s="199"/>
      <c r="BS775" s="199"/>
      <c r="BT775" s="199"/>
      <c r="BU775" s="199"/>
      <c r="BV775" s="199"/>
      <c r="BW775" s="199"/>
      <c r="BX775" s="201"/>
      <c r="CB775" s="214"/>
      <c r="CC775" s="214"/>
      <c r="CD775" s="214"/>
      <c r="CE775" s="215"/>
    </row>
    <row r="776" spans="1:83" s="177" customFormat="1" ht="27" customHeight="1" thickTop="1" thickBot="1" x14ac:dyDescent="0.25">
      <c r="A776" s="191"/>
      <c r="B776" s="173" t="str">
        <f t="shared" si="38"/>
        <v/>
      </c>
      <c r="C776" s="304" t="str">
        <f>IF(D776="","",(VLOOKUP(D776,Lookups!$B$4:$C$2561,2,FALSE)))</f>
        <v/>
      </c>
      <c r="D776" s="369"/>
      <c r="E776" s="173"/>
      <c r="F776" s="199"/>
      <c r="G776" s="173"/>
      <c r="H776" s="199"/>
      <c r="I776" s="173"/>
      <c r="J776" s="200" t="str">
        <f t="shared" si="36"/>
        <v/>
      </c>
      <c r="K776" s="173"/>
      <c r="L776" s="173"/>
      <c r="M776" s="173"/>
      <c r="N776" s="173"/>
      <c r="O776" s="173"/>
      <c r="P776" s="173"/>
      <c r="Q776" s="199"/>
      <c r="R776" s="199"/>
      <c r="S776" s="173"/>
      <c r="T776" s="121"/>
      <c r="U776" s="173"/>
      <c r="V776" s="121"/>
      <c r="W776" s="121"/>
      <c r="X776" s="121"/>
      <c r="Y776" s="121"/>
      <c r="Z776" s="121"/>
      <c r="AA776" s="121"/>
      <c r="AB776" s="173"/>
      <c r="AC776" s="173"/>
      <c r="AD776" s="173"/>
      <c r="AE776" s="200" t="str">
        <f>IF(AD776="","",(VLOOKUP(AD776,#REF!,2,FALSE)))</f>
        <v/>
      </c>
      <c r="AF776" s="173"/>
      <c r="AG776" s="173"/>
      <c r="AH776" s="173"/>
      <c r="AI776" s="202"/>
      <c r="AJ776" s="201"/>
      <c r="AK776" s="201"/>
      <c r="AL776" s="201"/>
      <c r="AM776" s="203"/>
      <c r="AN776" s="203"/>
      <c r="AO776" s="203"/>
      <c r="AP776" s="201"/>
      <c r="AQ776" s="201"/>
      <c r="AR776" s="201"/>
      <c r="AS776" s="201"/>
      <c r="AT776" s="201"/>
      <c r="AU776" s="204"/>
      <c r="AV776" s="201"/>
      <c r="AW776" s="121"/>
      <c r="AX776" s="200" t="str">
        <f t="shared" si="37"/>
        <v/>
      </c>
      <c r="AY776" s="201"/>
      <c r="AZ776" s="201"/>
      <c r="BA776" s="201"/>
      <c r="BB776" s="201"/>
      <c r="BC776" s="204"/>
      <c r="BD776" s="208"/>
      <c r="BE776" s="201"/>
      <c r="BF776" s="201"/>
      <c r="BG776" s="201"/>
      <c r="BH776" s="204"/>
      <c r="BI776" s="201"/>
      <c r="BJ776" s="201"/>
      <c r="BK776" s="201"/>
      <c r="BL776" s="201"/>
      <c r="BM776" s="205"/>
      <c r="BN776" s="201"/>
      <c r="BO776" s="199"/>
      <c r="BP776" s="201"/>
      <c r="BQ776" s="199"/>
      <c r="BR776" s="199"/>
      <c r="BS776" s="199"/>
      <c r="BT776" s="199"/>
      <c r="BU776" s="199"/>
      <c r="BV776" s="199"/>
      <c r="BW776" s="199"/>
      <c r="BX776" s="201"/>
      <c r="CB776" s="214"/>
      <c r="CC776" s="214"/>
      <c r="CD776" s="214"/>
      <c r="CE776" s="215"/>
    </row>
    <row r="777" spans="1:83" s="177" customFormat="1" ht="27" customHeight="1" thickTop="1" thickBot="1" x14ac:dyDescent="0.25">
      <c r="A777" s="191"/>
      <c r="B777" s="173" t="str">
        <f t="shared" si="38"/>
        <v/>
      </c>
      <c r="C777" s="304" t="str">
        <f>IF(D777="","",(VLOOKUP(D777,Lookups!$B$4:$C$2561,2,FALSE)))</f>
        <v/>
      </c>
      <c r="D777" s="369"/>
      <c r="E777" s="173"/>
      <c r="F777" s="199"/>
      <c r="G777" s="173"/>
      <c r="H777" s="199"/>
      <c r="I777" s="173"/>
      <c r="J777" s="200" t="str">
        <f t="shared" si="36"/>
        <v/>
      </c>
      <c r="K777" s="173"/>
      <c r="L777" s="173"/>
      <c r="M777" s="173"/>
      <c r="N777" s="173"/>
      <c r="O777" s="173"/>
      <c r="P777" s="173"/>
      <c r="Q777" s="199"/>
      <c r="R777" s="199"/>
      <c r="S777" s="173"/>
      <c r="T777" s="121"/>
      <c r="U777" s="173"/>
      <c r="V777" s="121"/>
      <c r="W777" s="121"/>
      <c r="X777" s="121"/>
      <c r="Y777" s="121"/>
      <c r="Z777" s="121"/>
      <c r="AA777" s="121"/>
      <c r="AB777" s="173"/>
      <c r="AC777" s="173"/>
      <c r="AD777" s="173"/>
      <c r="AE777" s="200" t="str">
        <f>IF(AD777="","",(VLOOKUP(AD777,#REF!,2,FALSE)))</f>
        <v/>
      </c>
      <c r="AF777" s="173"/>
      <c r="AG777" s="173"/>
      <c r="AH777" s="173"/>
      <c r="AI777" s="202"/>
      <c r="AJ777" s="201"/>
      <c r="AK777" s="201"/>
      <c r="AL777" s="201"/>
      <c r="AM777" s="203"/>
      <c r="AN777" s="203"/>
      <c r="AO777" s="203"/>
      <c r="AP777" s="201"/>
      <c r="AQ777" s="201"/>
      <c r="AR777" s="201"/>
      <c r="AS777" s="201"/>
      <c r="AT777" s="201"/>
      <c r="AU777" s="204"/>
      <c r="AV777" s="201"/>
      <c r="AW777" s="121"/>
      <c r="AX777" s="200" t="str">
        <f t="shared" si="37"/>
        <v/>
      </c>
      <c r="AY777" s="201"/>
      <c r="AZ777" s="201"/>
      <c r="BA777" s="201"/>
      <c r="BB777" s="201"/>
      <c r="BC777" s="204"/>
      <c r="BD777" s="208"/>
      <c r="BE777" s="201"/>
      <c r="BF777" s="201"/>
      <c r="BG777" s="201"/>
      <c r="BH777" s="204"/>
      <c r="BI777" s="201"/>
      <c r="BJ777" s="201"/>
      <c r="BK777" s="201"/>
      <c r="BL777" s="201"/>
      <c r="BM777" s="205"/>
      <c r="BN777" s="201"/>
      <c r="BO777" s="199"/>
      <c r="BP777" s="201"/>
      <c r="BQ777" s="199"/>
      <c r="BR777" s="199"/>
      <c r="BS777" s="199"/>
      <c r="BT777" s="199"/>
      <c r="BU777" s="199"/>
      <c r="BV777" s="199"/>
      <c r="BW777" s="199"/>
      <c r="BX777" s="201"/>
      <c r="CB777" s="214"/>
      <c r="CC777" s="214"/>
      <c r="CD777" s="214"/>
      <c r="CE777" s="215"/>
    </row>
    <row r="778" spans="1:83" s="177" customFormat="1" ht="27" customHeight="1" thickTop="1" thickBot="1" x14ac:dyDescent="0.25">
      <c r="A778" s="191"/>
      <c r="B778" s="173" t="str">
        <f t="shared" si="38"/>
        <v/>
      </c>
      <c r="C778" s="304" t="str">
        <f>IF(D778="","",(VLOOKUP(D778,Lookups!$B$4:$C$2561,2,FALSE)))</f>
        <v/>
      </c>
      <c r="D778" s="369"/>
      <c r="E778" s="173"/>
      <c r="F778" s="199"/>
      <c r="G778" s="173"/>
      <c r="H778" s="199"/>
      <c r="I778" s="173"/>
      <c r="J778" s="200" t="str">
        <f t="shared" si="36"/>
        <v/>
      </c>
      <c r="K778" s="173"/>
      <c r="L778" s="173"/>
      <c r="M778" s="173"/>
      <c r="N778" s="173"/>
      <c r="O778" s="173"/>
      <c r="P778" s="173"/>
      <c r="Q778" s="199"/>
      <c r="R778" s="199"/>
      <c r="S778" s="173"/>
      <c r="T778" s="121"/>
      <c r="U778" s="173"/>
      <c r="V778" s="121"/>
      <c r="W778" s="121"/>
      <c r="X778" s="121"/>
      <c r="Y778" s="121"/>
      <c r="Z778" s="121"/>
      <c r="AA778" s="121"/>
      <c r="AB778" s="173"/>
      <c r="AC778" s="173"/>
      <c r="AD778" s="173"/>
      <c r="AE778" s="200" t="str">
        <f>IF(AD778="","",(VLOOKUP(AD778,#REF!,2,FALSE)))</f>
        <v/>
      </c>
      <c r="AF778" s="173"/>
      <c r="AG778" s="173"/>
      <c r="AH778" s="173"/>
      <c r="AI778" s="202"/>
      <c r="AJ778" s="201"/>
      <c r="AK778" s="201"/>
      <c r="AL778" s="201"/>
      <c r="AM778" s="203"/>
      <c r="AN778" s="203"/>
      <c r="AO778" s="203"/>
      <c r="AP778" s="201"/>
      <c r="AQ778" s="201"/>
      <c r="AR778" s="201"/>
      <c r="AS778" s="201"/>
      <c r="AT778" s="201"/>
      <c r="AU778" s="204"/>
      <c r="AV778" s="201"/>
      <c r="AW778" s="121"/>
      <c r="AX778" s="200" t="str">
        <f t="shared" si="37"/>
        <v/>
      </c>
      <c r="AY778" s="201"/>
      <c r="AZ778" s="201"/>
      <c r="BA778" s="201"/>
      <c r="BB778" s="201"/>
      <c r="BC778" s="204"/>
      <c r="BD778" s="208"/>
      <c r="BE778" s="201"/>
      <c r="BF778" s="201"/>
      <c r="BG778" s="201"/>
      <c r="BH778" s="204"/>
      <c r="BI778" s="201"/>
      <c r="BJ778" s="201"/>
      <c r="BK778" s="201"/>
      <c r="BL778" s="201"/>
      <c r="BM778" s="205"/>
      <c r="BN778" s="201"/>
      <c r="BO778" s="199"/>
      <c r="BP778" s="201"/>
      <c r="BQ778" s="199"/>
      <c r="BR778" s="199"/>
      <c r="BS778" s="199"/>
      <c r="BT778" s="199"/>
      <c r="BU778" s="199"/>
      <c r="BV778" s="199"/>
      <c r="BW778" s="199"/>
      <c r="BX778" s="201"/>
      <c r="CB778" s="214"/>
      <c r="CC778" s="214"/>
      <c r="CD778" s="214"/>
      <c r="CE778" s="215"/>
    </row>
    <row r="779" spans="1:83" s="177" customFormat="1" ht="27" customHeight="1" thickTop="1" thickBot="1" x14ac:dyDescent="0.25">
      <c r="A779" s="191"/>
      <c r="B779" s="173" t="str">
        <f t="shared" si="38"/>
        <v/>
      </c>
      <c r="C779" s="304" t="str">
        <f>IF(D779="","",(VLOOKUP(D779,Lookups!$B$4:$C$2561,2,FALSE)))</f>
        <v/>
      </c>
      <c r="D779" s="369"/>
      <c r="E779" s="173"/>
      <c r="F779" s="199"/>
      <c r="G779" s="173"/>
      <c r="H779" s="199"/>
      <c r="I779" s="173"/>
      <c r="J779" s="200" t="str">
        <f t="shared" si="36"/>
        <v/>
      </c>
      <c r="K779" s="173"/>
      <c r="L779" s="173"/>
      <c r="M779" s="173"/>
      <c r="N779" s="173"/>
      <c r="O779" s="173"/>
      <c r="P779" s="173"/>
      <c r="Q779" s="199"/>
      <c r="R779" s="199"/>
      <c r="S779" s="173"/>
      <c r="T779" s="121"/>
      <c r="U779" s="173"/>
      <c r="V779" s="121"/>
      <c r="W779" s="121"/>
      <c r="X779" s="121"/>
      <c r="Y779" s="121"/>
      <c r="Z779" s="121"/>
      <c r="AA779" s="121"/>
      <c r="AB779" s="173"/>
      <c r="AC779" s="173"/>
      <c r="AD779" s="173"/>
      <c r="AE779" s="200" t="str">
        <f>IF(AD779="","",(VLOOKUP(AD779,#REF!,2,FALSE)))</f>
        <v/>
      </c>
      <c r="AF779" s="173"/>
      <c r="AG779" s="173"/>
      <c r="AH779" s="173"/>
      <c r="AI779" s="202"/>
      <c r="AJ779" s="201"/>
      <c r="AK779" s="201"/>
      <c r="AL779" s="201"/>
      <c r="AM779" s="203"/>
      <c r="AN779" s="203"/>
      <c r="AO779" s="203"/>
      <c r="AP779" s="201"/>
      <c r="AQ779" s="201"/>
      <c r="AR779" s="201"/>
      <c r="AS779" s="201"/>
      <c r="AT779" s="201"/>
      <c r="AU779" s="204"/>
      <c r="AV779" s="201"/>
      <c r="AW779" s="121"/>
      <c r="AX779" s="200" t="str">
        <f t="shared" si="37"/>
        <v/>
      </c>
      <c r="AY779" s="201"/>
      <c r="AZ779" s="201"/>
      <c r="BA779" s="201"/>
      <c r="BB779" s="201"/>
      <c r="BC779" s="204"/>
      <c r="BD779" s="208"/>
      <c r="BE779" s="201"/>
      <c r="BF779" s="201"/>
      <c r="BG779" s="201"/>
      <c r="BH779" s="204"/>
      <c r="BI779" s="201"/>
      <c r="BJ779" s="201"/>
      <c r="BK779" s="201"/>
      <c r="BL779" s="201"/>
      <c r="BM779" s="205"/>
      <c r="BN779" s="201"/>
      <c r="BO779" s="199"/>
      <c r="BP779" s="201"/>
      <c r="BQ779" s="199"/>
      <c r="BR779" s="199"/>
      <c r="BS779" s="199"/>
      <c r="BT779" s="199"/>
      <c r="BU779" s="199"/>
      <c r="BV779" s="199"/>
      <c r="BW779" s="199"/>
      <c r="BX779" s="201"/>
      <c r="CB779" s="214"/>
      <c r="CC779" s="214"/>
      <c r="CD779" s="214"/>
      <c r="CE779" s="215"/>
    </row>
    <row r="780" spans="1:83" s="177" customFormat="1" ht="27" customHeight="1" thickTop="1" thickBot="1" x14ac:dyDescent="0.25">
      <c r="A780" s="191"/>
      <c r="B780" s="173" t="str">
        <f t="shared" si="38"/>
        <v/>
      </c>
      <c r="C780" s="304" t="str">
        <f>IF(D780="","",(VLOOKUP(D780,Lookups!$B$4:$C$2561,2,FALSE)))</f>
        <v/>
      </c>
      <c r="D780" s="369"/>
      <c r="E780" s="173"/>
      <c r="F780" s="199"/>
      <c r="G780" s="173"/>
      <c r="H780" s="199"/>
      <c r="I780" s="173"/>
      <c r="J780" s="200" t="str">
        <f t="shared" si="36"/>
        <v/>
      </c>
      <c r="K780" s="173"/>
      <c r="L780" s="173"/>
      <c r="M780" s="173"/>
      <c r="N780" s="173"/>
      <c r="O780" s="173"/>
      <c r="P780" s="173"/>
      <c r="Q780" s="199"/>
      <c r="R780" s="199"/>
      <c r="S780" s="173"/>
      <c r="T780" s="121"/>
      <c r="U780" s="173"/>
      <c r="V780" s="121"/>
      <c r="W780" s="121"/>
      <c r="X780" s="121"/>
      <c r="Y780" s="121"/>
      <c r="Z780" s="121"/>
      <c r="AA780" s="121"/>
      <c r="AB780" s="173"/>
      <c r="AC780" s="173"/>
      <c r="AD780" s="173"/>
      <c r="AE780" s="200" t="str">
        <f>IF(AD780="","",(VLOOKUP(AD780,#REF!,2,FALSE)))</f>
        <v/>
      </c>
      <c r="AF780" s="173"/>
      <c r="AG780" s="173"/>
      <c r="AH780" s="173"/>
      <c r="AI780" s="202"/>
      <c r="AJ780" s="201"/>
      <c r="AK780" s="201"/>
      <c r="AL780" s="201"/>
      <c r="AM780" s="203"/>
      <c r="AN780" s="203"/>
      <c r="AO780" s="203"/>
      <c r="AP780" s="201"/>
      <c r="AQ780" s="201"/>
      <c r="AR780" s="201"/>
      <c r="AS780" s="201"/>
      <c r="AT780" s="201"/>
      <c r="AU780" s="204"/>
      <c r="AV780" s="201"/>
      <c r="AW780" s="121"/>
      <c r="AX780" s="200" t="str">
        <f t="shared" si="37"/>
        <v/>
      </c>
      <c r="AY780" s="201"/>
      <c r="AZ780" s="201"/>
      <c r="BA780" s="201"/>
      <c r="BB780" s="201"/>
      <c r="BC780" s="204"/>
      <c r="BD780" s="208"/>
      <c r="BE780" s="201"/>
      <c r="BF780" s="201"/>
      <c r="BG780" s="201"/>
      <c r="BH780" s="204"/>
      <c r="BI780" s="201"/>
      <c r="BJ780" s="201"/>
      <c r="BK780" s="201"/>
      <c r="BL780" s="201"/>
      <c r="BM780" s="205"/>
      <c r="BN780" s="201"/>
      <c r="BO780" s="199"/>
      <c r="BP780" s="201"/>
      <c r="BQ780" s="199"/>
      <c r="BR780" s="199"/>
      <c r="BS780" s="199"/>
      <c r="BT780" s="199"/>
      <c r="BU780" s="199"/>
      <c r="BV780" s="199"/>
      <c r="BW780" s="199"/>
      <c r="BX780" s="201"/>
      <c r="CB780" s="214"/>
      <c r="CC780" s="214"/>
      <c r="CD780" s="214"/>
      <c r="CE780" s="215"/>
    </row>
    <row r="781" spans="1:83" s="177" customFormat="1" ht="27" customHeight="1" thickTop="1" thickBot="1" x14ac:dyDescent="0.25">
      <c r="A781" s="191"/>
      <c r="B781" s="173" t="str">
        <f t="shared" si="38"/>
        <v/>
      </c>
      <c r="C781" s="304" t="str">
        <f>IF(D781="","",(VLOOKUP(D781,Lookups!$B$4:$C$2561,2,FALSE)))</f>
        <v/>
      </c>
      <c r="D781" s="369"/>
      <c r="E781" s="173"/>
      <c r="F781" s="199"/>
      <c r="G781" s="173"/>
      <c r="H781" s="199"/>
      <c r="I781" s="173"/>
      <c r="J781" s="200" t="str">
        <f t="shared" si="36"/>
        <v/>
      </c>
      <c r="K781" s="173"/>
      <c r="L781" s="173"/>
      <c r="M781" s="173"/>
      <c r="N781" s="173"/>
      <c r="O781" s="173"/>
      <c r="P781" s="173"/>
      <c r="Q781" s="199"/>
      <c r="R781" s="199"/>
      <c r="S781" s="173"/>
      <c r="T781" s="121"/>
      <c r="U781" s="173"/>
      <c r="V781" s="121"/>
      <c r="W781" s="121"/>
      <c r="X781" s="121"/>
      <c r="Y781" s="121"/>
      <c r="Z781" s="121"/>
      <c r="AA781" s="121"/>
      <c r="AB781" s="173"/>
      <c r="AC781" s="173"/>
      <c r="AD781" s="173"/>
      <c r="AE781" s="200" t="str">
        <f>IF(AD781="","",(VLOOKUP(AD781,#REF!,2,FALSE)))</f>
        <v/>
      </c>
      <c r="AF781" s="173"/>
      <c r="AG781" s="173"/>
      <c r="AH781" s="173"/>
      <c r="AI781" s="202"/>
      <c r="AJ781" s="201"/>
      <c r="AK781" s="201"/>
      <c r="AL781" s="201"/>
      <c r="AM781" s="203"/>
      <c r="AN781" s="203"/>
      <c r="AO781" s="203"/>
      <c r="AP781" s="201"/>
      <c r="AQ781" s="201"/>
      <c r="AR781" s="201"/>
      <c r="AS781" s="201"/>
      <c r="AT781" s="201"/>
      <c r="AU781" s="204"/>
      <c r="AV781" s="201"/>
      <c r="AW781" s="121"/>
      <c r="AX781" s="200" t="str">
        <f t="shared" si="37"/>
        <v/>
      </c>
      <c r="AY781" s="201"/>
      <c r="AZ781" s="201"/>
      <c r="BA781" s="201"/>
      <c r="BB781" s="201"/>
      <c r="BC781" s="204"/>
      <c r="BD781" s="208"/>
      <c r="BE781" s="201"/>
      <c r="BF781" s="201"/>
      <c r="BG781" s="201"/>
      <c r="BH781" s="204"/>
      <c r="BI781" s="201"/>
      <c r="BJ781" s="201"/>
      <c r="BK781" s="201"/>
      <c r="BL781" s="201"/>
      <c r="BM781" s="205"/>
      <c r="BN781" s="201"/>
      <c r="BO781" s="199"/>
      <c r="BP781" s="201"/>
      <c r="BQ781" s="199"/>
      <c r="BR781" s="199"/>
      <c r="BS781" s="199"/>
      <c r="BT781" s="199"/>
      <c r="BU781" s="199"/>
      <c r="BV781" s="199"/>
      <c r="BW781" s="199"/>
      <c r="BX781" s="201"/>
      <c r="CB781" s="214"/>
      <c r="CC781" s="214"/>
      <c r="CD781" s="214"/>
      <c r="CE781" s="215"/>
    </row>
    <row r="782" spans="1:83" s="177" customFormat="1" ht="27" customHeight="1" thickTop="1" thickBot="1" x14ac:dyDescent="0.25">
      <c r="A782" s="191"/>
      <c r="B782" s="173" t="str">
        <f t="shared" si="38"/>
        <v/>
      </c>
      <c r="C782" s="304" t="str">
        <f>IF(D782="","",(VLOOKUP(D782,Lookups!$B$4:$C$2561,2,FALSE)))</f>
        <v/>
      </c>
      <c r="D782" s="369"/>
      <c r="E782" s="173"/>
      <c r="F782" s="199"/>
      <c r="G782" s="173"/>
      <c r="H782" s="199"/>
      <c r="I782" s="173"/>
      <c r="J782" s="200" t="str">
        <f t="shared" si="36"/>
        <v/>
      </c>
      <c r="K782" s="173"/>
      <c r="L782" s="173"/>
      <c r="M782" s="173"/>
      <c r="N782" s="173"/>
      <c r="O782" s="173"/>
      <c r="P782" s="173"/>
      <c r="Q782" s="199"/>
      <c r="R782" s="199"/>
      <c r="S782" s="173"/>
      <c r="T782" s="121"/>
      <c r="U782" s="173"/>
      <c r="V782" s="121"/>
      <c r="W782" s="121"/>
      <c r="X782" s="121"/>
      <c r="Y782" s="121"/>
      <c r="Z782" s="121"/>
      <c r="AA782" s="121"/>
      <c r="AB782" s="173"/>
      <c r="AC782" s="173"/>
      <c r="AD782" s="173"/>
      <c r="AE782" s="200" t="str">
        <f>IF(AD782="","",(VLOOKUP(AD782,#REF!,2,FALSE)))</f>
        <v/>
      </c>
      <c r="AF782" s="173"/>
      <c r="AG782" s="173"/>
      <c r="AH782" s="173"/>
      <c r="AI782" s="202"/>
      <c r="AJ782" s="201"/>
      <c r="AK782" s="201"/>
      <c r="AL782" s="201"/>
      <c r="AM782" s="203"/>
      <c r="AN782" s="203"/>
      <c r="AO782" s="203"/>
      <c r="AP782" s="201"/>
      <c r="AQ782" s="201"/>
      <c r="AR782" s="201"/>
      <c r="AS782" s="201"/>
      <c r="AT782" s="201"/>
      <c r="AU782" s="204"/>
      <c r="AV782" s="201"/>
      <c r="AW782" s="121"/>
      <c r="AX782" s="200" t="str">
        <f t="shared" si="37"/>
        <v/>
      </c>
      <c r="AY782" s="201"/>
      <c r="AZ782" s="201"/>
      <c r="BA782" s="201"/>
      <c r="BB782" s="201"/>
      <c r="BC782" s="204"/>
      <c r="BD782" s="208"/>
      <c r="BE782" s="201"/>
      <c r="BF782" s="201"/>
      <c r="BG782" s="201"/>
      <c r="BH782" s="204"/>
      <c r="BI782" s="201"/>
      <c r="BJ782" s="201"/>
      <c r="BK782" s="201"/>
      <c r="BL782" s="201"/>
      <c r="BM782" s="205"/>
      <c r="BN782" s="201"/>
      <c r="BO782" s="199"/>
      <c r="BP782" s="201"/>
      <c r="BQ782" s="199"/>
      <c r="BR782" s="199"/>
      <c r="BS782" s="199"/>
      <c r="BT782" s="199"/>
      <c r="BU782" s="199"/>
      <c r="BV782" s="199"/>
      <c r="BW782" s="199"/>
      <c r="BX782" s="201"/>
      <c r="CB782" s="214"/>
      <c r="CC782" s="214"/>
      <c r="CD782" s="214"/>
      <c r="CE782" s="215"/>
    </row>
    <row r="783" spans="1:83" s="177" customFormat="1" ht="27" customHeight="1" thickTop="1" thickBot="1" x14ac:dyDescent="0.25">
      <c r="A783" s="191"/>
      <c r="B783" s="173" t="str">
        <f t="shared" si="38"/>
        <v/>
      </c>
      <c r="C783" s="304" t="str">
        <f>IF(D783="","",(VLOOKUP(D783,Lookups!$B$4:$C$2561,2,FALSE)))</f>
        <v/>
      </c>
      <c r="D783" s="369"/>
      <c r="E783" s="173"/>
      <c r="F783" s="199"/>
      <c r="G783" s="173"/>
      <c r="H783" s="199"/>
      <c r="I783" s="173"/>
      <c r="J783" s="200" t="str">
        <f t="shared" si="36"/>
        <v/>
      </c>
      <c r="K783" s="173"/>
      <c r="L783" s="173"/>
      <c r="M783" s="173"/>
      <c r="N783" s="173"/>
      <c r="O783" s="173"/>
      <c r="P783" s="173"/>
      <c r="Q783" s="199"/>
      <c r="R783" s="199"/>
      <c r="S783" s="173"/>
      <c r="T783" s="121"/>
      <c r="U783" s="173"/>
      <c r="V783" s="121"/>
      <c r="W783" s="121"/>
      <c r="X783" s="121"/>
      <c r="Y783" s="121"/>
      <c r="Z783" s="121"/>
      <c r="AA783" s="121"/>
      <c r="AB783" s="173"/>
      <c r="AC783" s="173"/>
      <c r="AD783" s="173"/>
      <c r="AE783" s="200" t="str">
        <f>IF(AD783="","",(VLOOKUP(AD783,#REF!,2,FALSE)))</f>
        <v/>
      </c>
      <c r="AF783" s="173"/>
      <c r="AG783" s="173"/>
      <c r="AH783" s="173"/>
      <c r="AI783" s="202"/>
      <c r="AJ783" s="201"/>
      <c r="AK783" s="201"/>
      <c r="AL783" s="201"/>
      <c r="AM783" s="203"/>
      <c r="AN783" s="203"/>
      <c r="AO783" s="203"/>
      <c r="AP783" s="201"/>
      <c r="AQ783" s="201"/>
      <c r="AR783" s="201"/>
      <c r="AS783" s="201"/>
      <c r="AT783" s="201"/>
      <c r="AU783" s="204"/>
      <c r="AV783" s="201"/>
      <c r="AW783" s="121"/>
      <c r="AX783" s="200" t="str">
        <f t="shared" si="37"/>
        <v/>
      </c>
      <c r="AY783" s="201"/>
      <c r="AZ783" s="201"/>
      <c r="BA783" s="201"/>
      <c r="BB783" s="201"/>
      <c r="BC783" s="204"/>
      <c r="BD783" s="208"/>
      <c r="BE783" s="201"/>
      <c r="BF783" s="201"/>
      <c r="BG783" s="201"/>
      <c r="BH783" s="204"/>
      <c r="BI783" s="201"/>
      <c r="BJ783" s="201"/>
      <c r="BK783" s="201"/>
      <c r="BL783" s="201"/>
      <c r="BM783" s="205"/>
      <c r="BN783" s="201"/>
      <c r="BO783" s="199"/>
      <c r="BP783" s="201"/>
      <c r="BQ783" s="199"/>
      <c r="BR783" s="199"/>
      <c r="BS783" s="199"/>
      <c r="BT783" s="199"/>
      <c r="BU783" s="199"/>
      <c r="BV783" s="199"/>
      <c r="BW783" s="199"/>
      <c r="BX783" s="201"/>
      <c r="CB783" s="214"/>
      <c r="CC783" s="214"/>
      <c r="CD783" s="214"/>
      <c r="CE783" s="215"/>
    </row>
    <row r="784" spans="1:83" s="177" customFormat="1" ht="27" customHeight="1" thickTop="1" thickBot="1" x14ac:dyDescent="0.25">
      <c r="A784" s="191"/>
      <c r="B784" s="173" t="str">
        <f t="shared" si="38"/>
        <v/>
      </c>
      <c r="C784" s="304" t="str">
        <f>IF(D784="","",(VLOOKUP(D784,Lookups!$B$4:$C$2561,2,FALSE)))</f>
        <v/>
      </c>
      <c r="D784" s="369"/>
      <c r="E784" s="173"/>
      <c r="F784" s="199"/>
      <c r="G784" s="173"/>
      <c r="H784" s="199"/>
      <c r="I784" s="173"/>
      <c r="J784" s="200" t="str">
        <f t="shared" si="36"/>
        <v/>
      </c>
      <c r="K784" s="173"/>
      <c r="L784" s="173"/>
      <c r="M784" s="173"/>
      <c r="N784" s="173"/>
      <c r="O784" s="173"/>
      <c r="P784" s="173"/>
      <c r="Q784" s="199"/>
      <c r="R784" s="199"/>
      <c r="S784" s="173"/>
      <c r="T784" s="121"/>
      <c r="U784" s="173"/>
      <c r="V784" s="121"/>
      <c r="W784" s="121"/>
      <c r="X784" s="121"/>
      <c r="Y784" s="121"/>
      <c r="Z784" s="121"/>
      <c r="AA784" s="121"/>
      <c r="AB784" s="173"/>
      <c r="AC784" s="173"/>
      <c r="AD784" s="173"/>
      <c r="AE784" s="200" t="str">
        <f>IF(AD784="","",(VLOOKUP(AD784,#REF!,2,FALSE)))</f>
        <v/>
      </c>
      <c r="AF784" s="173"/>
      <c r="AG784" s="173"/>
      <c r="AH784" s="173"/>
      <c r="AI784" s="202"/>
      <c r="AJ784" s="201"/>
      <c r="AK784" s="201"/>
      <c r="AL784" s="201"/>
      <c r="AM784" s="203"/>
      <c r="AN784" s="203"/>
      <c r="AO784" s="203"/>
      <c r="AP784" s="201"/>
      <c r="AQ784" s="201"/>
      <c r="AR784" s="201"/>
      <c r="AS784" s="201"/>
      <c r="AT784" s="201"/>
      <c r="AU784" s="204"/>
      <c r="AV784" s="201"/>
      <c r="AW784" s="121"/>
      <c r="AX784" s="200" t="str">
        <f t="shared" si="37"/>
        <v/>
      </c>
      <c r="AY784" s="201"/>
      <c r="AZ784" s="201"/>
      <c r="BA784" s="201"/>
      <c r="BB784" s="201"/>
      <c r="BC784" s="204"/>
      <c r="BD784" s="208"/>
      <c r="BE784" s="201"/>
      <c r="BF784" s="201"/>
      <c r="BG784" s="201"/>
      <c r="BH784" s="204"/>
      <c r="BI784" s="201"/>
      <c r="BJ784" s="201"/>
      <c r="BK784" s="201"/>
      <c r="BL784" s="201"/>
      <c r="BM784" s="205"/>
      <c r="BN784" s="201"/>
      <c r="BO784" s="199"/>
      <c r="BP784" s="201"/>
      <c r="BQ784" s="199"/>
      <c r="BR784" s="199"/>
      <c r="BS784" s="199"/>
      <c r="BT784" s="199"/>
      <c r="BU784" s="199"/>
      <c r="BV784" s="199"/>
      <c r="BW784" s="199"/>
      <c r="BX784" s="201"/>
      <c r="CB784" s="214"/>
      <c r="CC784" s="214"/>
      <c r="CD784" s="214"/>
      <c r="CE784" s="215"/>
    </row>
    <row r="785" spans="1:83" s="177" customFormat="1" ht="27" customHeight="1" thickTop="1" thickBot="1" x14ac:dyDescent="0.25">
      <c r="A785" s="191"/>
      <c r="B785" s="173" t="str">
        <f t="shared" si="38"/>
        <v/>
      </c>
      <c r="C785" s="304" t="str">
        <f>IF(D785="","",(VLOOKUP(D785,Lookups!$B$4:$C$2561,2,FALSE)))</f>
        <v/>
      </c>
      <c r="D785" s="369"/>
      <c r="E785" s="173"/>
      <c r="F785" s="199"/>
      <c r="G785" s="173"/>
      <c r="H785" s="199"/>
      <c r="I785" s="173"/>
      <c r="J785" s="200" t="str">
        <f t="shared" si="36"/>
        <v/>
      </c>
      <c r="K785" s="173"/>
      <c r="L785" s="173"/>
      <c r="M785" s="173"/>
      <c r="N785" s="173"/>
      <c r="O785" s="173"/>
      <c r="P785" s="173"/>
      <c r="Q785" s="199"/>
      <c r="R785" s="199"/>
      <c r="S785" s="173"/>
      <c r="T785" s="121"/>
      <c r="U785" s="173"/>
      <c r="V785" s="121"/>
      <c r="W785" s="121"/>
      <c r="X785" s="121"/>
      <c r="Y785" s="121"/>
      <c r="Z785" s="121"/>
      <c r="AA785" s="121"/>
      <c r="AB785" s="173"/>
      <c r="AC785" s="173"/>
      <c r="AD785" s="173"/>
      <c r="AE785" s="200" t="str">
        <f>IF(AD785="","",(VLOOKUP(AD785,#REF!,2,FALSE)))</f>
        <v/>
      </c>
      <c r="AF785" s="173"/>
      <c r="AG785" s="173"/>
      <c r="AH785" s="173"/>
      <c r="AI785" s="202"/>
      <c r="AJ785" s="201"/>
      <c r="AK785" s="201"/>
      <c r="AL785" s="201"/>
      <c r="AM785" s="203"/>
      <c r="AN785" s="203"/>
      <c r="AO785" s="203"/>
      <c r="AP785" s="201"/>
      <c r="AQ785" s="201"/>
      <c r="AR785" s="201"/>
      <c r="AS785" s="201"/>
      <c r="AT785" s="201"/>
      <c r="AU785" s="204"/>
      <c r="AV785" s="201"/>
      <c r="AW785" s="121"/>
      <c r="AX785" s="200" t="str">
        <f t="shared" si="37"/>
        <v/>
      </c>
      <c r="AY785" s="201"/>
      <c r="AZ785" s="201"/>
      <c r="BA785" s="201"/>
      <c r="BB785" s="201"/>
      <c r="BC785" s="204"/>
      <c r="BD785" s="208"/>
      <c r="BE785" s="201"/>
      <c r="BF785" s="201"/>
      <c r="BG785" s="201"/>
      <c r="BH785" s="204"/>
      <c r="BI785" s="201"/>
      <c r="BJ785" s="201"/>
      <c r="BK785" s="201"/>
      <c r="BL785" s="201"/>
      <c r="BM785" s="205"/>
      <c r="BN785" s="201"/>
      <c r="BO785" s="199"/>
      <c r="BP785" s="201"/>
      <c r="BQ785" s="199"/>
      <c r="BR785" s="199"/>
      <c r="BS785" s="199"/>
      <c r="BT785" s="199"/>
      <c r="BU785" s="199"/>
      <c r="BV785" s="199"/>
      <c r="BW785" s="199"/>
      <c r="BX785" s="201"/>
      <c r="CB785" s="214"/>
      <c r="CC785" s="214"/>
      <c r="CD785" s="214"/>
      <c r="CE785" s="215"/>
    </row>
    <row r="786" spans="1:83" s="177" customFormat="1" ht="27" customHeight="1" thickTop="1" thickBot="1" x14ac:dyDescent="0.25">
      <c r="A786" s="191"/>
      <c r="B786" s="173" t="str">
        <f t="shared" si="38"/>
        <v/>
      </c>
      <c r="C786" s="304" t="str">
        <f>IF(D786="","",(VLOOKUP(D786,Lookups!$B$4:$C$2561,2,FALSE)))</f>
        <v/>
      </c>
      <c r="D786" s="369"/>
      <c r="E786" s="173"/>
      <c r="F786" s="199"/>
      <c r="G786" s="173"/>
      <c r="H786" s="199"/>
      <c r="I786" s="173"/>
      <c r="J786" s="200" t="str">
        <f t="shared" si="36"/>
        <v/>
      </c>
      <c r="K786" s="173"/>
      <c r="L786" s="173"/>
      <c r="M786" s="173"/>
      <c r="N786" s="173"/>
      <c r="O786" s="173"/>
      <c r="P786" s="173"/>
      <c r="Q786" s="199"/>
      <c r="R786" s="199"/>
      <c r="S786" s="173"/>
      <c r="T786" s="121"/>
      <c r="U786" s="173"/>
      <c r="V786" s="121"/>
      <c r="W786" s="121"/>
      <c r="X786" s="121"/>
      <c r="Y786" s="121"/>
      <c r="Z786" s="121"/>
      <c r="AA786" s="121"/>
      <c r="AB786" s="173"/>
      <c r="AC786" s="173"/>
      <c r="AD786" s="173"/>
      <c r="AE786" s="200" t="str">
        <f>IF(AD786="","",(VLOOKUP(AD786,#REF!,2,FALSE)))</f>
        <v/>
      </c>
      <c r="AF786" s="173"/>
      <c r="AG786" s="173"/>
      <c r="AH786" s="173"/>
      <c r="AI786" s="202"/>
      <c r="AJ786" s="201"/>
      <c r="AK786" s="201"/>
      <c r="AL786" s="201"/>
      <c r="AM786" s="203"/>
      <c r="AN786" s="203"/>
      <c r="AO786" s="203"/>
      <c r="AP786" s="201"/>
      <c r="AQ786" s="201"/>
      <c r="AR786" s="201"/>
      <c r="AS786" s="201"/>
      <c r="AT786" s="201"/>
      <c r="AU786" s="204"/>
      <c r="AV786" s="201"/>
      <c r="AW786" s="121"/>
      <c r="AX786" s="200" t="str">
        <f t="shared" si="37"/>
        <v/>
      </c>
      <c r="AY786" s="201"/>
      <c r="AZ786" s="201"/>
      <c r="BA786" s="201"/>
      <c r="BB786" s="201"/>
      <c r="BC786" s="204"/>
      <c r="BD786" s="208"/>
      <c r="BE786" s="201"/>
      <c r="BF786" s="201"/>
      <c r="BG786" s="201"/>
      <c r="BH786" s="204"/>
      <c r="BI786" s="201"/>
      <c r="BJ786" s="201"/>
      <c r="BK786" s="201"/>
      <c r="BL786" s="201"/>
      <c r="BM786" s="205"/>
      <c r="BN786" s="201"/>
      <c r="BO786" s="199"/>
      <c r="BP786" s="201"/>
      <c r="BQ786" s="199"/>
      <c r="BR786" s="199"/>
      <c r="BS786" s="199"/>
      <c r="BT786" s="199"/>
      <c r="BU786" s="199"/>
      <c r="BV786" s="199"/>
      <c r="BW786" s="199"/>
      <c r="BX786" s="201"/>
      <c r="CB786" s="214"/>
      <c r="CC786" s="214"/>
      <c r="CD786" s="214"/>
      <c r="CE786" s="215"/>
    </row>
    <row r="787" spans="1:83" s="177" customFormat="1" ht="27" customHeight="1" thickTop="1" thickBot="1" x14ac:dyDescent="0.25">
      <c r="A787" s="191"/>
      <c r="B787" s="173" t="str">
        <f t="shared" si="38"/>
        <v/>
      </c>
      <c r="C787" s="304" t="str">
        <f>IF(D787="","",(VLOOKUP(D787,Lookups!$B$4:$C$2561,2,FALSE)))</f>
        <v/>
      </c>
      <c r="D787" s="369"/>
      <c r="E787" s="173"/>
      <c r="F787" s="199"/>
      <c r="G787" s="173"/>
      <c r="H787" s="199"/>
      <c r="I787" s="173"/>
      <c r="J787" s="200" t="str">
        <f t="shared" si="36"/>
        <v/>
      </c>
      <c r="K787" s="173"/>
      <c r="L787" s="173"/>
      <c r="M787" s="173"/>
      <c r="N787" s="173"/>
      <c r="O787" s="173"/>
      <c r="P787" s="173"/>
      <c r="Q787" s="199"/>
      <c r="R787" s="199"/>
      <c r="S787" s="173"/>
      <c r="T787" s="121"/>
      <c r="U787" s="173"/>
      <c r="V787" s="121"/>
      <c r="W787" s="121"/>
      <c r="X787" s="121"/>
      <c r="Y787" s="121"/>
      <c r="Z787" s="121"/>
      <c r="AA787" s="121"/>
      <c r="AB787" s="173"/>
      <c r="AC787" s="173"/>
      <c r="AD787" s="173"/>
      <c r="AE787" s="200" t="str">
        <f>IF(AD787="","",(VLOOKUP(AD787,#REF!,2,FALSE)))</f>
        <v/>
      </c>
      <c r="AF787" s="173"/>
      <c r="AG787" s="173"/>
      <c r="AH787" s="173"/>
      <c r="AI787" s="202"/>
      <c r="AJ787" s="201"/>
      <c r="AK787" s="201"/>
      <c r="AL787" s="201"/>
      <c r="AM787" s="203"/>
      <c r="AN787" s="203"/>
      <c r="AO787" s="203"/>
      <c r="AP787" s="201"/>
      <c r="AQ787" s="201"/>
      <c r="AR787" s="201"/>
      <c r="AS787" s="201"/>
      <c r="AT787" s="201"/>
      <c r="AU787" s="204"/>
      <c r="AV787" s="201"/>
      <c r="AW787" s="121"/>
      <c r="AX787" s="200" t="str">
        <f t="shared" si="37"/>
        <v/>
      </c>
      <c r="AY787" s="201"/>
      <c r="AZ787" s="201"/>
      <c r="BA787" s="201"/>
      <c r="BB787" s="201"/>
      <c r="BC787" s="204"/>
      <c r="BD787" s="208"/>
      <c r="BE787" s="201"/>
      <c r="BF787" s="201"/>
      <c r="BG787" s="201"/>
      <c r="BH787" s="204"/>
      <c r="BI787" s="201"/>
      <c r="BJ787" s="201"/>
      <c r="BK787" s="201"/>
      <c r="BL787" s="201"/>
      <c r="BM787" s="205"/>
      <c r="BN787" s="201"/>
      <c r="BO787" s="199"/>
      <c r="BP787" s="201"/>
      <c r="BQ787" s="199"/>
      <c r="BR787" s="199"/>
      <c r="BS787" s="199"/>
      <c r="BT787" s="199"/>
      <c r="BU787" s="199"/>
      <c r="BV787" s="199"/>
      <c r="BW787" s="199"/>
      <c r="BX787" s="201"/>
      <c r="CB787" s="214"/>
      <c r="CC787" s="214"/>
      <c r="CD787" s="214"/>
      <c r="CE787" s="215"/>
    </row>
    <row r="788" spans="1:83" s="177" customFormat="1" ht="27" customHeight="1" thickTop="1" thickBot="1" x14ac:dyDescent="0.25">
      <c r="A788" s="191"/>
      <c r="B788" s="173" t="str">
        <f t="shared" si="38"/>
        <v/>
      </c>
      <c r="C788" s="304" t="str">
        <f>IF(D788="","",(VLOOKUP(D788,Lookups!$B$4:$C$2561,2,FALSE)))</f>
        <v/>
      </c>
      <c r="D788" s="369"/>
      <c r="E788" s="173"/>
      <c r="F788" s="199"/>
      <c r="G788" s="173"/>
      <c r="H788" s="199"/>
      <c r="I788" s="173"/>
      <c r="J788" s="200" t="str">
        <f t="shared" si="36"/>
        <v/>
      </c>
      <c r="K788" s="173"/>
      <c r="L788" s="173"/>
      <c r="M788" s="173"/>
      <c r="N788" s="173"/>
      <c r="O788" s="173"/>
      <c r="P788" s="173"/>
      <c r="Q788" s="199"/>
      <c r="R788" s="199"/>
      <c r="S788" s="173"/>
      <c r="T788" s="121"/>
      <c r="U788" s="173"/>
      <c r="V788" s="121"/>
      <c r="W788" s="121"/>
      <c r="X788" s="121"/>
      <c r="Y788" s="121"/>
      <c r="Z788" s="121"/>
      <c r="AA788" s="121"/>
      <c r="AB788" s="173"/>
      <c r="AC788" s="173"/>
      <c r="AD788" s="173"/>
      <c r="AE788" s="200" t="str">
        <f>IF(AD788="","",(VLOOKUP(AD788,#REF!,2,FALSE)))</f>
        <v/>
      </c>
      <c r="AF788" s="173"/>
      <c r="AG788" s="173"/>
      <c r="AH788" s="173"/>
      <c r="AI788" s="202"/>
      <c r="AJ788" s="201"/>
      <c r="AK788" s="201"/>
      <c r="AL788" s="201"/>
      <c r="AM788" s="203"/>
      <c r="AN788" s="203"/>
      <c r="AO788" s="203"/>
      <c r="AP788" s="201"/>
      <c r="AQ788" s="201"/>
      <c r="AR788" s="201"/>
      <c r="AS788" s="201"/>
      <c r="AT788" s="201"/>
      <c r="AU788" s="204"/>
      <c r="AV788" s="201"/>
      <c r="AW788" s="121"/>
      <c r="AX788" s="200" t="str">
        <f t="shared" si="37"/>
        <v/>
      </c>
      <c r="AY788" s="201"/>
      <c r="AZ788" s="201"/>
      <c r="BA788" s="201"/>
      <c r="BB788" s="201"/>
      <c r="BC788" s="204"/>
      <c r="BD788" s="208"/>
      <c r="BE788" s="201"/>
      <c r="BF788" s="201"/>
      <c r="BG788" s="201"/>
      <c r="BH788" s="204"/>
      <c r="BI788" s="201"/>
      <c r="BJ788" s="201"/>
      <c r="BK788" s="201"/>
      <c r="BL788" s="201"/>
      <c r="BM788" s="205"/>
      <c r="BN788" s="201"/>
      <c r="BO788" s="199"/>
      <c r="BP788" s="201"/>
      <c r="BQ788" s="199"/>
      <c r="BR788" s="199"/>
      <c r="BS788" s="199"/>
      <c r="BT788" s="199"/>
      <c r="BU788" s="199"/>
      <c r="BV788" s="199"/>
      <c r="BW788" s="199"/>
      <c r="BX788" s="201"/>
      <c r="CB788" s="214"/>
      <c r="CC788" s="214"/>
      <c r="CD788" s="214"/>
      <c r="CE788" s="215"/>
    </row>
    <row r="789" spans="1:83" s="177" customFormat="1" ht="27" customHeight="1" thickTop="1" thickBot="1" x14ac:dyDescent="0.25">
      <c r="A789" s="191"/>
      <c r="B789" s="173" t="str">
        <f t="shared" si="38"/>
        <v/>
      </c>
      <c r="C789" s="304" t="str">
        <f>IF(D789="","",(VLOOKUP(D789,Lookups!$B$4:$C$2561,2,FALSE)))</f>
        <v/>
      </c>
      <c r="D789" s="369"/>
      <c r="E789" s="173"/>
      <c r="F789" s="199"/>
      <c r="G789" s="173"/>
      <c r="H789" s="199"/>
      <c r="I789" s="173"/>
      <c r="J789" s="200" t="str">
        <f t="shared" si="36"/>
        <v/>
      </c>
      <c r="K789" s="173"/>
      <c r="L789" s="173"/>
      <c r="M789" s="173"/>
      <c r="N789" s="173"/>
      <c r="O789" s="173"/>
      <c r="P789" s="173"/>
      <c r="Q789" s="199"/>
      <c r="R789" s="199"/>
      <c r="S789" s="173"/>
      <c r="T789" s="121"/>
      <c r="U789" s="173"/>
      <c r="V789" s="121"/>
      <c r="W789" s="121"/>
      <c r="X789" s="121"/>
      <c r="Y789" s="121"/>
      <c r="Z789" s="121"/>
      <c r="AA789" s="121"/>
      <c r="AB789" s="173"/>
      <c r="AC789" s="173"/>
      <c r="AD789" s="173"/>
      <c r="AE789" s="200" t="str">
        <f>IF(AD789="","",(VLOOKUP(AD789,#REF!,2,FALSE)))</f>
        <v/>
      </c>
      <c r="AF789" s="173"/>
      <c r="AG789" s="173"/>
      <c r="AH789" s="173"/>
      <c r="AI789" s="202"/>
      <c r="AJ789" s="201"/>
      <c r="AK789" s="201"/>
      <c r="AL789" s="201"/>
      <c r="AM789" s="203"/>
      <c r="AN789" s="203"/>
      <c r="AO789" s="203"/>
      <c r="AP789" s="201"/>
      <c r="AQ789" s="201"/>
      <c r="AR789" s="201"/>
      <c r="AS789" s="201"/>
      <c r="AT789" s="201"/>
      <c r="AU789" s="204"/>
      <c r="AV789" s="201"/>
      <c r="AW789" s="121"/>
      <c r="AX789" s="200" t="str">
        <f t="shared" si="37"/>
        <v/>
      </c>
      <c r="AY789" s="201"/>
      <c r="AZ789" s="201"/>
      <c r="BA789" s="201"/>
      <c r="BB789" s="201"/>
      <c r="BC789" s="204"/>
      <c r="BD789" s="208"/>
      <c r="BE789" s="201"/>
      <c r="BF789" s="201"/>
      <c r="BG789" s="201"/>
      <c r="BH789" s="204"/>
      <c r="BI789" s="201"/>
      <c r="BJ789" s="201"/>
      <c r="BK789" s="201"/>
      <c r="BL789" s="201"/>
      <c r="BM789" s="205"/>
      <c r="BN789" s="201"/>
      <c r="BO789" s="199"/>
      <c r="BP789" s="201"/>
      <c r="BQ789" s="199"/>
      <c r="BR789" s="199"/>
      <c r="BS789" s="199"/>
      <c r="BT789" s="199"/>
      <c r="BU789" s="199"/>
      <c r="BV789" s="199"/>
      <c r="BW789" s="199"/>
      <c r="BX789" s="201"/>
      <c r="CB789" s="214"/>
      <c r="CC789" s="214"/>
      <c r="CD789" s="214"/>
      <c r="CE789" s="215"/>
    </row>
    <row r="790" spans="1:83" s="177" customFormat="1" ht="27" customHeight="1" thickTop="1" thickBot="1" x14ac:dyDescent="0.25">
      <c r="A790" s="191"/>
      <c r="B790" s="173" t="str">
        <f t="shared" si="38"/>
        <v/>
      </c>
      <c r="C790" s="304" t="str">
        <f>IF(D790="","",(VLOOKUP(D790,Lookups!$B$4:$C$2561,2,FALSE)))</f>
        <v/>
      </c>
      <c r="D790" s="369"/>
      <c r="E790" s="173"/>
      <c r="F790" s="199"/>
      <c r="G790" s="173"/>
      <c r="H790" s="199"/>
      <c r="I790" s="173"/>
      <c r="J790" s="200" t="str">
        <f t="shared" si="36"/>
        <v/>
      </c>
      <c r="K790" s="173"/>
      <c r="L790" s="173"/>
      <c r="M790" s="173"/>
      <c r="N790" s="173"/>
      <c r="O790" s="173"/>
      <c r="P790" s="173"/>
      <c r="Q790" s="199"/>
      <c r="R790" s="199"/>
      <c r="S790" s="173"/>
      <c r="T790" s="121"/>
      <c r="U790" s="173"/>
      <c r="V790" s="121"/>
      <c r="W790" s="121"/>
      <c r="X790" s="121"/>
      <c r="Y790" s="121"/>
      <c r="Z790" s="121"/>
      <c r="AA790" s="121"/>
      <c r="AB790" s="173"/>
      <c r="AC790" s="173"/>
      <c r="AD790" s="173"/>
      <c r="AE790" s="200" t="str">
        <f>IF(AD790="","",(VLOOKUP(AD790,#REF!,2,FALSE)))</f>
        <v/>
      </c>
      <c r="AF790" s="173"/>
      <c r="AG790" s="173"/>
      <c r="AH790" s="173"/>
      <c r="AI790" s="202"/>
      <c r="AJ790" s="201"/>
      <c r="AK790" s="201"/>
      <c r="AL790" s="201"/>
      <c r="AM790" s="203"/>
      <c r="AN790" s="203"/>
      <c r="AO790" s="203"/>
      <c r="AP790" s="201"/>
      <c r="AQ790" s="201"/>
      <c r="AR790" s="201"/>
      <c r="AS790" s="201"/>
      <c r="AT790" s="201"/>
      <c r="AU790" s="204"/>
      <c r="AV790" s="201"/>
      <c r="AW790" s="121"/>
      <c r="AX790" s="200" t="str">
        <f t="shared" si="37"/>
        <v/>
      </c>
      <c r="AY790" s="201"/>
      <c r="AZ790" s="201"/>
      <c r="BA790" s="201"/>
      <c r="BB790" s="201"/>
      <c r="BC790" s="204"/>
      <c r="BD790" s="208"/>
      <c r="BE790" s="201"/>
      <c r="BF790" s="201"/>
      <c r="BG790" s="201"/>
      <c r="BH790" s="204"/>
      <c r="BI790" s="201"/>
      <c r="BJ790" s="201"/>
      <c r="BK790" s="201"/>
      <c r="BL790" s="201"/>
      <c r="BM790" s="205"/>
      <c r="BN790" s="201"/>
      <c r="BO790" s="199"/>
      <c r="BP790" s="201"/>
      <c r="BQ790" s="199"/>
      <c r="BR790" s="199"/>
      <c r="BS790" s="199"/>
      <c r="BT790" s="199"/>
      <c r="BU790" s="199"/>
      <c r="BV790" s="199"/>
      <c r="BW790" s="199"/>
      <c r="BX790" s="201"/>
      <c r="CB790" s="214"/>
      <c r="CC790" s="214"/>
      <c r="CD790" s="214"/>
      <c r="CE790" s="215"/>
    </row>
    <row r="791" spans="1:83" s="177" customFormat="1" ht="27" customHeight="1" thickTop="1" thickBot="1" x14ac:dyDescent="0.25">
      <c r="A791" s="191"/>
      <c r="B791" s="173" t="str">
        <f t="shared" si="38"/>
        <v/>
      </c>
      <c r="C791" s="304" t="str">
        <f>IF(D791="","",(VLOOKUP(D791,Lookups!$B$4:$C$2561,2,FALSE)))</f>
        <v/>
      </c>
      <c r="D791" s="369"/>
      <c r="E791" s="173"/>
      <c r="F791" s="199"/>
      <c r="G791" s="173"/>
      <c r="H791" s="199"/>
      <c r="I791" s="173"/>
      <c r="J791" s="200" t="str">
        <f t="shared" si="36"/>
        <v/>
      </c>
      <c r="K791" s="173"/>
      <c r="L791" s="173"/>
      <c r="M791" s="173"/>
      <c r="N791" s="173"/>
      <c r="O791" s="173"/>
      <c r="P791" s="173"/>
      <c r="Q791" s="199"/>
      <c r="R791" s="199"/>
      <c r="S791" s="173"/>
      <c r="T791" s="121"/>
      <c r="U791" s="173"/>
      <c r="V791" s="121"/>
      <c r="W791" s="121"/>
      <c r="X791" s="121"/>
      <c r="Y791" s="121"/>
      <c r="Z791" s="121"/>
      <c r="AA791" s="121"/>
      <c r="AB791" s="173"/>
      <c r="AC791" s="173"/>
      <c r="AD791" s="173"/>
      <c r="AE791" s="200" t="str">
        <f>IF(AD791="","",(VLOOKUP(AD791,#REF!,2,FALSE)))</f>
        <v/>
      </c>
      <c r="AF791" s="173"/>
      <c r="AG791" s="173"/>
      <c r="AH791" s="173"/>
      <c r="AI791" s="202"/>
      <c r="AJ791" s="201"/>
      <c r="AK791" s="201"/>
      <c r="AL791" s="201"/>
      <c r="AM791" s="203"/>
      <c r="AN791" s="203"/>
      <c r="AO791" s="203"/>
      <c r="AP791" s="201"/>
      <c r="AQ791" s="201"/>
      <c r="AR791" s="201"/>
      <c r="AS791" s="201"/>
      <c r="AT791" s="201"/>
      <c r="AU791" s="204"/>
      <c r="AV791" s="201"/>
      <c r="AW791" s="121"/>
      <c r="AX791" s="200" t="str">
        <f t="shared" si="37"/>
        <v/>
      </c>
      <c r="AY791" s="201"/>
      <c r="AZ791" s="201"/>
      <c r="BA791" s="201"/>
      <c r="BB791" s="201"/>
      <c r="BC791" s="204"/>
      <c r="BD791" s="208"/>
      <c r="BE791" s="201"/>
      <c r="BF791" s="201"/>
      <c r="BG791" s="201"/>
      <c r="BH791" s="204"/>
      <c r="BI791" s="201"/>
      <c r="BJ791" s="201"/>
      <c r="BK791" s="201"/>
      <c r="BL791" s="201"/>
      <c r="BM791" s="205"/>
      <c r="BN791" s="201"/>
      <c r="BO791" s="199"/>
      <c r="BP791" s="201"/>
      <c r="BQ791" s="199"/>
      <c r="BR791" s="199"/>
      <c r="BS791" s="199"/>
      <c r="BT791" s="199"/>
      <c r="BU791" s="199"/>
      <c r="BV791" s="199"/>
      <c r="BW791" s="199"/>
      <c r="BX791" s="201"/>
      <c r="CB791" s="214"/>
      <c r="CC791" s="214"/>
      <c r="CD791" s="214"/>
      <c r="CE791" s="215"/>
    </row>
    <row r="792" spans="1:83" s="177" customFormat="1" ht="27" customHeight="1" thickTop="1" thickBot="1" x14ac:dyDescent="0.25">
      <c r="A792" s="191"/>
      <c r="B792" s="173" t="str">
        <f t="shared" si="38"/>
        <v/>
      </c>
      <c r="C792" s="304" t="str">
        <f>IF(D792="","",(VLOOKUP(D792,Lookups!$B$4:$C$2561,2,FALSE)))</f>
        <v/>
      </c>
      <c r="D792" s="369"/>
      <c r="E792" s="173"/>
      <c r="F792" s="199"/>
      <c r="G792" s="173"/>
      <c r="H792" s="199"/>
      <c r="I792" s="173"/>
      <c r="J792" s="200" t="str">
        <f t="shared" si="36"/>
        <v/>
      </c>
      <c r="K792" s="173"/>
      <c r="L792" s="173"/>
      <c r="M792" s="173"/>
      <c r="N792" s="173"/>
      <c r="O792" s="173"/>
      <c r="P792" s="173"/>
      <c r="Q792" s="199"/>
      <c r="R792" s="199"/>
      <c r="S792" s="173"/>
      <c r="T792" s="121"/>
      <c r="U792" s="173"/>
      <c r="V792" s="121"/>
      <c r="W792" s="121"/>
      <c r="X792" s="121"/>
      <c r="Y792" s="121"/>
      <c r="Z792" s="121"/>
      <c r="AA792" s="121"/>
      <c r="AB792" s="173"/>
      <c r="AC792" s="173"/>
      <c r="AD792" s="173"/>
      <c r="AE792" s="200" t="str">
        <f>IF(AD792="","",(VLOOKUP(AD792,#REF!,2,FALSE)))</f>
        <v/>
      </c>
      <c r="AF792" s="173"/>
      <c r="AG792" s="173"/>
      <c r="AH792" s="173"/>
      <c r="AI792" s="202"/>
      <c r="AJ792" s="201"/>
      <c r="AK792" s="201"/>
      <c r="AL792" s="201"/>
      <c r="AM792" s="203"/>
      <c r="AN792" s="203"/>
      <c r="AO792" s="203"/>
      <c r="AP792" s="201"/>
      <c r="AQ792" s="201"/>
      <c r="AR792" s="201"/>
      <c r="AS792" s="201"/>
      <c r="AT792" s="201"/>
      <c r="AU792" s="204"/>
      <c r="AV792" s="201"/>
      <c r="AW792" s="121"/>
      <c r="AX792" s="200" t="str">
        <f t="shared" si="37"/>
        <v/>
      </c>
      <c r="AY792" s="201"/>
      <c r="AZ792" s="201"/>
      <c r="BA792" s="201"/>
      <c r="BB792" s="201"/>
      <c r="BC792" s="204"/>
      <c r="BD792" s="208"/>
      <c r="BE792" s="201"/>
      <c r="BF792" s="201"/>
      <c r="BG792" s="201"/>
      <c r="BH792" s="204"/>
      <c r="BI792" s="201"/>
      <c r="BJ792" s="201"/>
      <c r="BK792" s="201"/>
      <c r="BL792" s="201"/>
      <c r="BM792" s="205"/>
      <c r="BN792" s="201"/>
      <c r="BO792" s="199"/>
      <c r="BP792" s="201"/>
      <c r="BQ792" s="199"/>
      <c r="BR792" s="199"/>
      <c r="BS792" s="199"/>
      <c r="BT792" s="199"/>
      <c r="BU792" s="199"/>
      <c r="BV792" s="199"/>
      <c r="BW792" s="199"/>
      <c r="BX792" s="201"/>
      <c r="CB792" s="214"/>
      <c r="CC792" s="214"/>
      <c r="CD792" s="214"/>
      <c r="CE792" s="215"/>
    </row>
    <row r="793" spans="1:83" s="177" customFormat="1" ht="27" customHeight="1" thickTop="1" thickBot="1" x14ac:dyDescent="0.25">
      <c r="A793" s="191"/>
      <c r="B793" s="173" t="str">
        <f t="shared" si="38"/>
        <v/>
      </c>
      <c r="C793" s="304" t="str">
        <f>IF(D793="","",(VLOOKUP(D793,Lookups!$B$4:$C$2561,2,FALSE)))</f>
        <v/>
      </c>
      <c r="D793" s="369"/>
      <c r="E793" s="173"/>
      <c r="F793" s="199"/>
      <c r="G793" s="173"/>
      <c r="H793" s="199"/>
      <c r="I793" s="173"/>
      <c r="J793" s="200" t="str">
        <f t="shared" si="36"/>
        <v/>
      </c>
      <c r="K793" s="173"/>
      <c r="L793" s="173"/>
      <c r="M793" s="173"/>
      <c r="N793" s="173"/>
      <c r="O793" s="173"/>
      <c r="P793" s="173"/>
      <c r="Q793" s="199"/>
      <c r="R793" s="199"/>
      <c r="S793" s="173"/>
      <c r="T793" s="121"/>
      <c r="U793" s="173"/>
      <c r="V793" s="121"/>
      <c r="W793" s="121"/>
      <c r="X793" s="121"/>
      <c r="Y793" s="121"/>
      <c r="Z793" s="121"/>
      <c r="AA793" s="121"/>
      <c r="AB793" s="173"/>
      <c r="AC793" s="173"/>
      <c r="AD793" s="173"/>
      <c r="AE793" s="200" t="str">
        <f>IF(AD793="","",(VLOOKUP(AD793,#REF!,2,FALSE)))</f>
        <v/>
      </c>
      <c r="AF793" s="173"/>
      <c r="AG793" s="173"/>
      <c r="AH793" s="173"/>
      <c r="AI793" s="202"/>
      <c r="AJ793" s="201"/>
      <c r="AK793" s="201"/>
      <c r="AL793" s="201"/>
      <c r="AM793" s="203"/>
      <c r="AN793" s="203"/>
      <c r="AO793" s="203"/>
      <c r="AP793" s="201"/>
      <c r="AQ793" s="201"/>
      <c r="AR793" s="201"/>
      <c r="AS793" s="201"/>
      <c r="AT793" s="201"/>
      <c r="AU793" s="204"/>
      <c r="AV793" s="201"/>
      <c r="AW793" s="121"/>
      <c r="AX793" s="200" t="str">
        <f t="shared" si="37"/>
        <v/>
      </c>
      <c r="AY793" s="201"/>
      <c r="AZ793" s="201"/>
      <c r="BA793" s="201"/>
      <c r="BB793" s="201"/>
      <c r="BC793" s="204"/>
      <c r="BD793" s="208"/>
      <c r="BE793" s="201"/>
      <c r="BF793" s="201"/>
      <c r="BG793" s="201"/>
      <c r="BH793" s="204"/>
      <c r="BI793" s="201"/>
      <c r="BJ793" s="201"/>
      <c r="BK793" s="201"/>
      <c r="BL793" s="201"/>
      <c r="BM793" s="205"/>
      <c r="BN793" s="201"/>
      <c r="BO793" s="199"/>
      <c r="BP793" s="201"/>
      <c r="BQ793" s="199"/>
      <c r="BR793" s="199"/>
      <c r="BS793" s="199"/>
      <c r="BT793" s="199"/>
      <c r="BU793" s="199"/>
      <c r="BV793" s="199"/>
      <c r="BW793" s="199"/>
      <c r="BX793" s="201"/>
      <c r="CB793" s="214"/>
      <c r="CC793" s="214"/>
      <c r="CD793" s="214"/>
      <c r="CE793" s="215"/>
    </row>
    <row r="794" spans="1:83" s="177" customFormat="1" ht="27" customHeight="1" thickTop="1" thickBot="1" x14ac:dyDescent="0.25">
      <c r="A794" s="191"/>
      <c r="B794" s="173" t="str">
        <f t="shared" si="38"/>
        <v/>
      </c>
      <c r="C794" s="304" t="str">
        <f>IF(D794="","",(VLOOKUP(D794,Lookups!$B$4:$C$2561,2,FALSE)))</f>
        <v/>
      </c>
      <c r="D794" s="369"/>
      <c r="E794" s="173"/>
      <c r="F794" s="199"/>
      <c r="G794" s="173"/>
      <c r="H794" s="199"/>
      <c r="I794" s="173"/>
      <c r="J794" s="200" t="str">
        <f t="shared" si="36"/>
        <v/>
      </c>
      <c r="K794" s="173"/>
      <c r="L794" s="173"/>
      <c r="M794" s="173"/>
      <c r="N794" s="173"/>
      <c r="O794" s="173"/>
      <c r="P794" s="173"/>
      <c r="Q794" s="199"/>
      <c r="R794" s="199"/>
      <c r="S794" s="173"/>
      <c r="T794" s="121"/>
      <c r="U794" s="173"/>
      <c r="V794" s="121"/>
      <c r="W794" s="121"/>
      <c r="X794" s="121"/>
      <c r="Y794" s="121"/>
      <c r="Z794" s="121"/>
      <c r="AA794" s="121"/>
      <c r="AB794" s="173"/>
      <c r="AC794" s="173"/>
      <c r="AD794" s="173"/>
      <c r="AE794" s="200" t="str">
        <f>IF(AD794="","",(VLOOKUP(AD794,#REF!,2,FALSE)))</f>
        <v/>
      </c>
      <c r="AF794" s="173"/>
      <c r="AG794" s="173"/>
      <c r="AH794" s="173"/>
      <c r="AI794" s="202"/>
      <c r="AJ794" s="201"/>
      <c r="AK794" s="201"/>
      <c r="AL794" s="201"/>
      <c r="AM794" s="203"/>
      <c r="AN794" s="203"/>
      <c r="AO794" s="203"/>
      <c r="AP794" s="201"/>
      <c r="AQ794" s="201"/>
      <c r="AR794" s="201"/>
      <c r="AS794" s="201"/>
      <c r="AT794" s="201"/>
      <c r="AU794" s="204"/>
      <c r="AV794" s="201"/>
      <c r="AW794" s="121"/>
      <c r="AX794" s="200" t="str">
        <f t="shared" si="37"/>
        <v/>
      </c>
      <c r="AY794" s="201"/>
      <c r="AZ794" s="201"/>
      <c r="BA794" s="201"/>
      <c r="BB794" s="201"/>
      <c r="BC794" s="204"/>
      <c r="BD794" s="208"/>
      <c r="BE794" s="201"/>
      <c r="BF794" s="201"/>
      <c r="BG794" s="201"/>
      <c r="BH794" s="204"/>
      <c r="BI794" s="201"/>
      <c r="BJ794" s="201"/>
      <c r="BK794" s="201"/>
      <c r="BL794" s="201"/>
      <c r="BM794" s="205"/>
      <c r="BN794" s="201"/>
      <c r="BO794" s="199"/>
      <c r="BP794" s="201"/>
      <c r="BQ794" s="199"/>
      <c r="BR794" s="199"/>
      <c r="BS794" s="199"/>
      <c r="BT794" s="199"/>
      <c r="BU794" s="199"/>
      <c r="BV794" s="199"/>
      <c r="BW794" s="199"/>
      <c r="BX794" s="201"/>
      <c r="CB794" s="214"/>
      <c r="CC794" s="214"/>
      <c r="CD794" s="214"/>
      <c r="CE794" s="215"/>
    </row>
    <row r="795" spans="1:83" s="177" customFormat="1" ht="27" customHeight="1" thickTop="1" thickBot="1" x14ac:dyDescent="0.25">
      <c r="A795" s="191"/>
      <c r="B795" s="173" t="str">
        <f t="shared" si="38"/>
        <v/>
      </c>
      <c r="C795" s="304" t="str">
        <f>IF(D795="","",(VLOOKUP(D795,Lookups!$B$4:$C$2561,2,FALSE)))</f>
        <v/>
      </c>
      <c r="D795" s="369"/>
      <c r="E795" s="173"/>
      <c r="F795" s="199"/>
      <c r="G795" s="173"/>
      <c r="H795" s="199"/>
      <c r="I795" s="173"/>
      <c r="J795" s="200" t="str">
        <f t="shared" si="36"/>
        <v/>
      </c>
      <c r="K795" s="173"/>
      <c r="L795" s="173"/>
      <c r="M795" s="173"/>
      <c r="N795" s="173"/>
      <c r="O795" s="173"/>
      <c r="P795" s="173"/>
      <c r="Q795" s="199"/>
      <c r="R795" s="199"/>
      <c r="S795" s="173"/>
      <c r="T795" s="121"/>
      <c r="U795" s="173"/>
      <c r="V795" s="121"/>
      <c r="W795" s="121"/>
      <c r="X795" s="121"/>
      <c r="Y795" s="121"/>
      <c r="Z795" s="121"/>
      <c r="AA795" s="121"/>
      <c r="AB795" s="173"/>
      <c r="AC795" s="173"/>
      <c r="AD795" s="173"/>
      <c r="AE795" s="200" t="str">
        <f>IF(AD795="","",(VLOOKUP(AD795,#REF!,2,FALSE)))</f>
        <v/>
      </c>
      <c r="AF795" s="173"/>
      <c r="AG795" s="173"/>
      <c r="AH795" s="173"/>
      <c r="AI795" s="202"/>
      <c r="AJ795" s="201"/>
      <c r="AK795" s="201"/>
      <c r="AL795" s="201"/>
      <c r="AM795" s="203"/>
      <c r="AN795" s="203"/>
      <c r="AO795" s="203"/>
      <c r="AP795" s="201"/>
      <c r="AQ795" s="201"/>
      <c r="AR795" s="201"/>
      <c r="AS795" s="201"/>
      <c r="AT795" s="201"/>
      <c r="AU795" s="204"/>
      <c r="AV795" s="201"/>
      <c r="AW795" s="121"/>
      <c r="AX795" s="200" t="str">
        <f t="shared" si="37"/>
        <v/>
      </c>
      <c r="AY795" s="201"/>
      <c r="AZ795" s="201"/>
      <c r="BA795" s="201"/>
      <c r="BB795" s="201"/>
      <c r="BC795" s="204"/>
      <c r="BD795" s="208"/>
      <c r="BE795" s="201"/>
      <c r="BF795" s="201"/>
      <c r="BG795" s="201"/>
      <c r="BH795" s="204"/>
      <c r="BI795" s="201"/>
      <c r="BJ795" s="201"/>
      <c r="BK795" s="201"/>
      <c r="BL795" s="201"/>
      <c r="BM795" s="205"/>
      <c r="BN795" s="201"/>
      <c r="BO795" s="199"/>
      <c r="BP795" s="201"/>
      <c r="BQ795" s="199"/>
      <c r="BR795" s="199"/>
      <c r="BS795" s="199"/>
      <c r="BT795" s="199"/>
      <c r="BU795" s="199"/>
      <c r="BV795" s="199"/>
      <c r="BW795" s="199"/>
      <c r="BX795" s="201"/>
      <c r="CB795" s="214"/>
      <c r="CC795" s="214"/>
      <c r="CD795" s="214"/>
      <c r="CE795" s="215"/>
    </row>
    <row r="796" spans="1:83" s="177" customFormat="1" ht="27" customHeight="1" thickTop="1" thickBot="1" x14ac:dyDescent="0.25">
      <c r="A796" s="191"/>
      <c r="B796" s="173" t="str">
        <f t="shared" si="38"/>
        <v/>
      </c>
      <c r="C796" s="304" t="str">
        <f>IF(D796="","",(VLOOKUP(D796,Lookups!$B$4:$C$2561,2,FALSE)))</f>
        <v/>
      </c>
      <c r="D796" s="369"/>
      <c r="E796" s="173"/>
      <c r="F796" s="199"/>
      <c r="G796" s="173"/>
      <c r="H796" s="199"/>
      <c r="I796" s="173"/>
      <c r="J796" s="200" t="str">
        <f t="shared" si="36"/>
        <v/>
      </c>
      <c r="K796" s="173"/>
      <c r="L796" s="173"/>
      <c r="M796" s="173"/>
      <c r="N796" s="173"/>
      <c r="O796" s="173"/>
      <c r="P796" s="173"/>
      <c r="Q796" s="199"/>
      <c r="R796" s="199"/>
      <c r="S796" s="173"/>
      <c r="T796" s="121"/>
      <c r="U796" s="173"/>
      <c r="V796" s="121"/>
      <c r="W796" s="121"/>
      <c r="X796" s="121"/>
      <c r="Y796" s="121"/>
      <c r="Z796" s="121"/>
      <c r="AA796" s="121"/>
      <c r="AB796" s="173"/>
      <c r="AC796" s="173"/>
      <c r="AD796" s="173"/>
      <c r="AE796" s="200" t="str">
        <f>IF(AD796="","",(VLOOKUP(AD796,#REF!,2,FALSE)))</f>
        <v/>
      </c>
      <c r="AF796" s="173"/>
      <c r="AG796" s="173"/>
      <c r="AH796" s="173"/>
      <c r="AI796" s="202"/>
      <c r="AJ796" s="201"/>
      <c r="AK796" s="201"/>
      <c r="AL796" s="201"/>
      <c r="AM796" s="203"/>
      <c r="AN796" s="203"/>
      <c r="AO796" s="203"/>
      <c r="AP796" s="201"/>
      <c r="AQ796" s="201"/>
      <c r="AR796" s="201"/>
      <c r="AS796" s="201"/>
      <c r="AT796" s="201"/>
      <c r="AU796" s="204"/>
      <c r="AV796" s="201"/>
      <c r="AW796" s="121"/>
      <c r="AX796" s="200" t="str">
        <f t="shared" si="37"/>
        <v/>
      </c>
      <c r="AY796" s="201"/>
      <c r="AZ796" s="201"/>
      <c r="BA796" s="201"/>
      <c r="BB796" s="201"/>
      <c r="BC796" s="204"/>
      <c r="BD796" s="208"/>
      <c r="BE796" s="201"/>
      <c r="BF796" s="201"/>
      <c r="BG796" s="201"/>
      <c r="BH796" s="204"/>
      <c r="BI796" s="201"/>
      <c r="BJ796" s="201"/>
      <c r="BK796" s="201"/>
      <c r="BL796" s="201"/>
      <c r="BM796" s="205"/>
      <c r="BN796" s="201"/>
      <c r="BO796" s="199"/>
      <c r="BP796" s="201"/>
      <c r="BQ796" s="199"/>
      <c r="BR796" s="199"/>
      <c r="BS796" s="199"/>
      <c r="BT796" s="199"/>
      <c r="BU796" s="199"/>
      <c r="BV796" s="199"/>
      <c r="BW796" s="199"/>
      <c r="BX796" s="201"/>
      <c r="CB796" s="214"/>
      <c r="CC796" s="214"/>
      <c r="CD796" s="214"/>
      <c r="CE796" s="215"/>
    </row>
    <row r="797" spans="1:83" s="177" customFormat="1" ht="27" customHeight="1" thickTop="1" thickBot="1" x14ac:dyDescent="0.25">
      <c r="A797" s="191"/>
      <c r="B797" s="173" t="str">
        <f t="shared" si="38"/>
        <v/>
      </c>
      <c r="C797" s="304" t="str">
        <f>IF(D797="","",(VLOOKUP(D797,Lookups!$B$4:$C$2561,2,FALSE)))</f>
        <v/>
      </c>
      <c r="D797" s="369"/>
      <c r="E797" s="173"/>
      <c r="F797" s="199"/>
      <c r="G797" s="173"/>
      <c r="H797" s="199"/>
      <c r="I797" s="173"/>
      <c r="J797" s="200" t="str">
        <f t="shared" si="36"/>
        <v/>
      </c>
      <c r="K797" s="173"/>
      <c r="L797" s="173"/>
      <c r="M797" s="173"/>
      <c r="N797" s="173"/>
      <c r="O797" s="173"/>
      <c r="P797" s="173"/>
      <c r="Q797" s="199"/>
      <c r="R797" s="199"/>
      <c r="S797" s="173"/>
      <c r="T797" s="121"/>
      <c r="U797" s="173"/>
      <c r="V797" s="121"/>
      <c r="W797" s="121"/>
      <c r="X797" s="121"/>
      <c r="Y797" s="121"/>
      <c r="Z797" s="121"/>
      <c r="AA797" s="121"/>
      <c r="AB797" s="173"/>
      <c r="AC797" s="173"/>
      <c r="AD797" s="173"/>
      <c r="AE797" s="200" t="str">
        <f>IF(AD797="","",(VLOOKUP(AD797,#REF!,2,FALSE)))</f>
        <v/>
      </c>
      <c r="AF797" s="173"/>
      <c r="AG797" s="173"/>
      <c r="AH797" s="173"/>
      <c r="AI797" s="202"/>
      <c r="AJ797" s="201"/>
      <c r="AK797" s="201"/>
      <c r="AL797" s="201"/>
      <c r="AM797" s="203"/>
      <c r="AN797" s="203"/>
      <c r="AO797" s="203"/>
      <c r="AP797" s="201"/>
      <c r="AQ797" s="201"/>
      <c r="AR797" s="201"/>
      <c r="AS797" s="201"/>
      <c r="AT797" s="201"/>
      <c r="AU797" s="204"/>
      <c r="AV797" s="201"/>
      <c r="AW797" s="121"/>
      <c r="AX797" s="200" t="str">
        <f t="shared" si="37"/>
        <v/>
      </c>
      <c r="AY797" s="201"/>
      <c r="AZ797" s="201"/>
      <c r="BA797" s="201"/>
      <c r="BB797" s="201"/>
      <c r="BC797" s="204"/>
      <c r="BD797" s="208"/>
      <c r="BE797" s="201"/>
      <c r="BF797" s="201"/>
      <c r="BG797" s="201"/>
      <c r="BH797" s="204"/>
      <c r="BI797" s="201"/>
      <c r="BJ797" s="201"/>
      <c r="BK797" s="201"/>
      <c r="BL797" s="201"/>
      <c r="BM797" s="205"/>
      <c r="BN797" s="201"/>
      <c r="BO797" s="199"/>
      <c r="BP797" s="201"/>
      <c r="BQ797" s="199"/>
      <c r="BR797" s="199"/>
      <c r="BS797" s="199"/>
      <c r="BT797" s="199"/>
      <c r="BU797" s="199"/>
      <c r="BV797" s="199"/>
      <c r="BW797" s="199"/>
      <c r="BX797" s="201"/>
      <c r="CB797" s="214"/>
      <c r="CC797" s="214"/>
      <c r="CD797" s="214"/>
      <c r="CE797" s="215"/>
    </row>
    <row r="798" spans="1:83" s="177" customFormat="1" ht="27" customHeight="1" thickTop="1" thickBot="1" x14ac:dyDescent="0.25">
      <c r="A798" s="191"/>
      <c r="B798" s="173" t="str">
        <f t="shared" si="38"/>
        <v/>
      </c>
      <c r="C798" s="304" t="str">
        <f>IF(D798="","",(VLOOKUP(D798,Lookups!$B$4:$C$2561,2,FALSE)))</f>
        <v/>
      </c>
      <c r="D798" s="369"/>
      <c r="E798" s="173"/>
      <c r="F798" s="199"/>
      <c r="G798" s="173"/>
      <c r="H798" s="199"/>
      <c r="I798" s="173"/>
      <c r="J798" s="200" t="str">
        <f t="shared" si="36"/>
        <v/>
      </c>
      <c r="K798" s="173"/>
      <c r="L798" s="173"/>
      <c r="M798" s="173"/>
      <c r="N798" s="173"/>
      <c r="O798" s="173"/>
      <c r="P798" s="173"/>
      <c r="Q798" s="199"/>
      <c r="R798" s="199"/>
      <c r="S798" s="173"/>
      <c r="T798" s="121"/>
      <c r="U798" s="173"/>
      <c r="V798" s="121"/>
      <c r="W798" s="121"/>
      <c r="X798" s="121"/>
      <c r="Y798" s="121"/>
      <c r="Z798" s="121"/>
      <c r="AA798" s="121"/>
      <c r="AB798" s="173"/>
      <c r="AC798" s="173"/>
      <c r="AD798" s="173"/>
      <c r="AE798" s="200" t="str">
        <f>IF(AD798="","",(VLOOKUP(AD798,#REF!,2,FALSE)))</f>
        <v/>
      </c>
      <c r="AF798" s="173"/>
      <c r="AG798" s="173"/>
      <c r="AH798" s="173"/>
      <c r="AI798" s="202"/>
      <c r="AJ798" s="201"/>
      <c r="AK798" s="201"/>
      <c r="AL798" s="201"/>
      <c r="AM798" s="203"/>
      <c r="AN798" s="203"/>
      <c r="AO798" s="203"/>
      <c r="AP798" s="201"/>
      <c r="AQ798" s="201"/>
      <c r="AR798" s="201"/>
      <c r="AS798" s="201"/>
      <c r="AT798" s="201"/>
      <c r="AU798" s="204"/>
      <c r="AV798" s="201"/>
      <c r="AW798" s="121"/>
      <c r="AX798" s="200" t="str">
        <f t="shared" si="37"/>
        <v/>
      </c>
      <c r="AY798" s="201"/>
      <c r="AZ798" s="201"/>
      <c r="BA798" s="201"/>
      <c r="BB798" s="201"/>
      <c r="BC798" s="204"/>
      <c r="BD798" s="208"/>
      <c r="BE798" s="201"/>
      <c r="BF798" s="201"/>
      <c r="BG798" s="201"/>
      <c r="BH798" s="204"/>
      <c r="BI798" s="201"/>
      <c r="BJ798" s="201"/>
      <c r="BK798" s="201"/>
      <c r="BL798" s="201"/>
      <c r="BM798" s="205"/>
      <c r="BN798" s="201"/>
      <c r="BO798" s="199"/>
      <c r="BP798" s="201"/>
      <c r="BQ798" s="199"/>
      <c r="BR798" s="199"/>
      <c r="BS798" s="199"/>
      <c r="BT798" s="199"/>
      <c r="BU798" s="199"/>
      <c r="BV798" s="199"/>
      <c r="BW798" s="199"/>
      <c r="BX798" s="201"/>
      <c r="CB798" s="214"/>
      <c r="CC798" s="214"/>
      <c r="CD798" s="214"/>
      <c r="CE798" s="215"/>
    </row>
    <row r="799" spans="1:83" s="177" customFormat="1" ht="27" customHeight="1" thickTop="1" thickBot="1" x14ac:dyDescent="0.25">
      <c r="A799" s="191"/>
      <c r="B799" s="173" t="str">
        <f t="shared" si="38"/>
        <v/>
      </c>
      <c r="C799" s="304" t="str">
        <f>IF(D799="","",(VLOOKUP(D799,Lookups!$B$4:$C$2561,2,FALSE)))</f>
        <v/>
      </c>
      <c r="D799" s="369"/>
      <c r="E799" s="173"/>
      <c r="F799" s="199"/>
      <c r="G799" s="173"/>
      <c r="H799" s="199"/>
      <c r="I799" s="173"/>
      <c r="J799" s="200" t="str">
        <f t="shared" si="36"/>
        <v/>
      </c>
      <c r="K799" s="173"/>
      <c r="L799" s="173"/>
      <c r="M799" s="173"/>
      <c r="N799" s="173"/>
      <c r="O799" s="173"/>
      <c r="P799" s="173"/>
      <c r="Q799" s="199"/>
      <c r="R799" s="199"/>
      <c r="S799" s="173"/>
      <c r="T799" s="121"/>
      <c r="U799" s="173"/>
      <c r="V799" s="121"/>
      <c r="W799" s="121"/>
      <c r="X799" s="121"/>
      <c r="Y799" s="121"/>
      <c r="Z799" s="121"/>
      <c r="AA799" s="121"/>
      <c r="AB799" s="173"/>
      <c r="AC799" s="173"/>
      <c r="AD799" s="173"/>
      <c r="AE799" s="200" t="str">
        <f>IF(AD799="","",(VLOOKUP(AD799,#REF!,2,FALSE)))</f>
        <v/>
      </c>
      <c r="AF799" s="173"/>
      <c r="AG799" s="173"/>
      <c r="AH799" s="173"/>
      <c r="AI799" s="202"/>
      <c r="AJ799" s="201"/>
      <c r="AK799" s="201"/>
      <c r="AL799" s="201"/>
      <c r="AM799" s="203"/>
      <c r="AN799" s="203"/>
      <c r="AO799" s="203"/>
      <c r="AP799" s="201"/>
      <c r="AQ799" s="201"/>
      <c r="AR799" s="201"/>
      <c r="AS799" s="201"/>
      <c r="AT799" s="201"/>
      <c r="AU799" s="204"/>
      <c r="AV799" s="201"/>
      <c r="AW799" s="121"/>
      <c r="AX799" s="200" t="str">
        <f t="shared" si="37"/>
        <v/>
      </c>
      <c r="AY799" s="201"/>
      <c r="AZ799" s="201"/>
      <c r="BA799" s="201"/>
      <c r="BB799" s="201"/>
      <c r="BC799" s="204"/>
      <c r="BD799" s="208"/>
      <c r="BE799" s="201"/>
      <c r="BF799" s="201"/>
      <c r="BG799" s="201"/>
      <c r="BH799" s="204"/>
      <c r="BI799" s="201"/>
      <c r="BJ799" s="201"/>
      <c r="BK799" s="201"/>
      <c r="BL799" s="201"/>
      <c r="BM799" s="205"/>
      <c r="BN799" s="201"/>
      <c r="BO799" s="199"/>
      <c r="BP799" s="201"/>
      <c r="BQ799" s="199"/>
      <c r="BR799" s="199"/>
      <c r="BS799" s="199"/>
      <c r="BT799" s="199"/>
      <c r="BU799" s="199"/>
      <c r="BV799" s="199"/>
      <c r="BW799" s="199"/>
      <c r="BX799" s="201"/>
      <c r="CB799" s="214"/>
      <c r="CC799" s="214"/>
      <c r="CD799" s="214"/>
      <c r="CE799" s="215"/>
    </row>
    <row r="800" spans="1:83" s="177" customFormat="1" ht="27" customHeight="1" thickTop="1" thickBot="1" x14ac:dyDescent="0.25">
      <c r="A800" s="191"/>
      <c r="B800" s="173" t="str">
        <f t="shared" si="38"/>
        <v/>
      </c>
      <c r="C800" s="304" t="str">
        <f>IF(D800="","",(VLOOKUP(D800,Lookups!$B$4:$C$2561,2,FALSE)))</f>
        <v/>
      </c>
      <c r="D800" s="369"/>
      <c r="E800" s="173"/>
      <c r="F800" s="199"/>
      <c r="G800" s="173"/>
      <c r="H800" s="199"/>
      <c r="I800" s="173"/>
      <c r="J800" s="200" t="str">
        <f t="shared" si="36"/>
        <v/>
      </c>
      <c r="K800" s="173"/>
      <c r="L800" s="173"/>
      <c r="M800" s="173"/>
      <c r="N800" s="173"/>
      <c r="O800" s="173"/>
      <c r="P800" s="173"/>
      <c r="Q800" s="199"/>
      <c r="R800" s="199"/>
      <c r="S800" s="173"/>
      <c r="T800" s="121"/>
      <c r="U800" s="173"/>
      <c r="V800" s="121"/>
      <c r="W800" s="121"/>
      <c r="X800" s="121"/>
      <c r="Y800" s="121"/>
      <c r="Z800" s="121"/>
      <c r="AA800" s="121"/>
      <c r="AB800" s="173"/>
      <c r="AC800" s="173"/>
      <c r="AD800" s="173"/>
      <c r="AE800" s="200" t="str">
        <f>IF(AD800="","",(VLOOKUP(AD800,#REF!,2,FALSE)))</f>
        <v/>
      </c>
      <c r="AF800" s="173"/>
      <c r="AG800" s="173"/>
      <c r="AH800" s="173"/>
      <c r="AI800" s="202"/>
      <c r="AJ800" s="201"/>
      <c r="AK800" s="201"/>
      <c r="AL800" s="201"/>
      <c r="AM800" s="203"/>
      <c r="AN800" s="203"/>
      <c r="AO800" s="203"/>
      <c r="AP800" s="201"/>
      <c r="AQ800" s="201"/>
      <c r="AR800" s="201"/>
      <c r="AS800" s="201"/>
      <c r="AT800" s="201"/>
      <c r="AU800" s="204"/>
      <c r="AV800" s="201"/>
      <c r="AW800" s="121"/>
      <c r="AX800" s="200" t="str">
        <f t="shared" si="37"/>
        <v/>
      </c>
      <c r="AY800" s="201"/>
      <c r="AZ800" s="201"/>
      <c r="BA800" s="201"/>
      <c r="BB800" s="201"/>
      <c r="BC800" s="204"/>
      <c r="BD800" s="208"/>
      <c r="BE800" s="201"/>
      <c r="BF800" s="201"/>
      <c r="BG800" s="201"/>
      <c r="BH800" s="204"/>
      <c r="BI800" s="201"/>
      <c r="BJ800" s="201"/>
      <c r="BK800" s="201"/>
      <c r="BL800" s="201"/>
      <c r="BM800" s="205"/>
      <c r="BN800" s="201"/>
      <c r="BO800" s="199"/>
      <c r="BP800" s="201"/>
      <c r="BQ800" s="199"/>
      <c r="BR800" s="199"/>
      <c r="BS800" s="199"/>
      <c r="BT800" s="199"/>
      <c r="BU800" s="199"/>
      <c r="BV800" s="199"/>
      <c r="BW800" s="199"/>
      <c r="BX800" s="201"/>
      <c r="CB800" s="214"/>
      <c r="CC800" s="214"/>
      <c r="CD800" s="214"/>
      <c r="CE800" s="215"/>
    </row>
    <row r="801" spans="1:83" s="177" customFormat="1" ht="27" customHeight="1" thickTop="1" thickBot="1" x14ac:dyDescent="0.25">
      <c r="A801" s="191"/>
      <c r="B801" s="173" t="str">
        <f t="shared" si="38"/>
        <v/>
      </c>
      <c r="C801" s="304" t="str">
        <f>IF(D801="","",(VLOOKUP(D801,Lookups!$B$4:$C$2561,2,FALSE)))</f>
        <v/>
      </c>
      <c r="D801" s="369"/>
      <c r="E801" s="173"/>
      <c r="F801" s="199"/>
      <c r="G801" s="173"/>
      <c r="H801" s="199"/>
      <c r="I801" s="173"/>
      <c r="J801" s="200" t="str">
        <f t="shared" si="36"/>
        <v/>
      </c>
      <c r="K801" s="173"/>
      <c r="L801" s="173"/>
      <c r="M801" s="173"/>
      <c r="N801" s="173"/>
      <c r="O801" s="173"/>
      <c r="P801" s="173"/>
      <c r="Q801" s="199"/>
      <c r="R801" s="199"/>
      <c r="S801" s="173"/>
      <c r="T801" s="121"/>
      <c r="U801" s="173"/>
      <c r="V801" s="121"/>
      <c r="W801" s="121"/>
      <c r="X801" s="121"/>
      <c r="Y801" s="121"/>
      <c r="Z801" s="121"/>
      <c r="AA801" s="121"/>
      <c r="AB801" s="173"/>
      <c r="AC801" s="173"/>
      <c r="AD801" s="173"/>
      <c r="AE801" s="200" t="str">
        <f>IF(AD801="","",(VLOOKUP(AD801,#REF!,2,FALSE)))</f>
        <v/>
      </c>
      <c r="AF801" s="173"/>
      <c r="AG801" s="173"/>
      <c r="AH801" s="173"/>
      <c r="AI801" s="202"/>
      <c r="AJ801" s="201"/>
      <c r="AK801" s="201"/>
      <c r="AL801" s="201"/>
      <c r="AM801" s="203"/>
      <c r="AN801" s="203"/>
      <c r="AO801" s="203"/>
      <c r="AP801" s="201"/>
      <c r="AQ801" s="201"/>
      <c r="AR801" s="201"/>
      <c r="AS801" s="201"/>
      <c r="AT801" s="201"/>
      <c r="AU801" s="204"/>
      <c r="AV801" s="201"/>
      <c r="AW801" s="121"/>
      <c r="AX801" s="200" t="str">
        <f t="shared" si="37"/>
        <v/>
      </c>
      <c r="AY801" s="201"/>
      <c r="AZ801" s="201"/>
      <c r="BA801" s="201"/>
      <c r="BB801" s="201"/>
      <c r="BC801" s="204"/>
      <c r="BD801" s="208"/>
      <c r="BE801" s="201"/>
      <c r="BF801" s="201"/>
      <c r="BG801" s="201"/>
      <c r="BH801" s="204"/>
      <c r="BI801" s="201"/>
      <c r="BJ801" s="201"/>
      <c r="BK801" s="201"/>
      <c r="BL801" s="201"/>
      <c r="BM801" s="205"/>
      <c r="BN801" s="201"/>
      <c r="BO801" s="199"/>
      <c r="BP801" s="201"/>
      <c r="BQ801" s="199"/>
      <c r="BR801" s="199"/>
      <c r="BS801" s="199"/>
      <c r="BT801" s="199"/>
      <c r="BU801" s="199"/>
      <c r="BV801" s="199"/>
      <c r="BW801" s="199"/>
      <c r="BX801" s="201"/>
      <c r="CB801" s="214"/>
      <c r="CC801" s="214"/>
      <c r="CD801" s="214"/>
      <c r="CE801" s="215"/>
    </row>
    <row r="802" spans="1:83" s="177" customFormat="1" ht="27" customHeight="1" thickTop="1" thickBot="1" x14ac:dyDescent="0.25">
      <c r="A802" s="191"/>
      <c r="B802" s="173" t="str">
        <f t="shared" si="38"/>
        <v/>
      </c>
      <c r="C802" s="304" t="str">
        <f>IF(D802="","",(VLOOKUP(D802,Lookups!$B$4:$C$2561,2,FALSE)))</f>
        <v/>
      </c>
      <c r="D802" s="369"/>
      <c r="E802" s="173"/>
      <c r="F802" s="199"/>
      <c r="G802" s="173"/>
      <c r="H802" s="199"/>
      <c r="I802" s="173"/>
      <c r="J802" s="200" t="str">
        <f t="shared" si="36"/>
        <v/>
      </c>
      <c r="K802" s="173"/>
      <c r="L802" s="173"/>
      <c r="M802" s="173"/>
      <c r="N802" s="173"/>
      <c r="O802" s="173"/>
      <c r="P802" s="173"/>
      <c r="Q802" s="199"/>
      <c r="R802" s="199"/>
      <c r="S802" s="173"/>
      <c r="T802" s="121"/>
      <c r="U802" s="173"/>
      <c r="V802" s="121"/>
      <c r="W802" s="121"/>
      <c r="X802" s="121"/>
      <c r="Y802" s="121"/>
      <c r="Z802" s="121"/>
      <c r="AA802" s="121"/>
      <c r="AB802" s="173"/>
      <c r="AC802" s="173"/>
      <c r="AD802" s="173"/>
      <c r="AE802" s="200" t="str">
        <f>IF(AD802="","",(VLOOKUP(AD802,#REF!,2,FALSE)))</f>
        <v/>
      </c>
      <c r="AF802" s="173"/>
      <c r="AG802" s="173"/>
      <c r="AH802" s="173"/>
      <c r="AI802" s="202"/>
      <c r="AJ802" s="201"/>
      <c r="AK802" s="201"/>
      <c r="AL802" s="201"/>
      <c r="AM802" s="203"/>
      <c r="AN802" s="203"/>
      <c r="AO802" s="203"/>
      <c r="AP802" s="201"/>
      <c r="AQ802" s="201"/>
      <c r="AR802" s="201"/>
      <c r="AS802" s="201"/>
      <c r="AT802" s="201"/>
      <c r="AU802" s="204"/>
      <c r="AV802" s="201"/>
      <c r="AW802" s="121"/>
      <c r="AX802" s="200" t="str">
        <f t="shared" si="37"/>
        <v/>
      </c>
      <c r="AY802" s="201"/>
      <c r="AZ802" s="201"/>
      <c r="BA802" s="201"/>
      <c r="BB802" s="201"/>
      <c r="BC802" s="204"/>
      <c r="BD802" s="208"/>
      <c r="BE802" s="201"/>
      <c r="BF802" s="201"/>
      <c r="BG802" s="201"/>
      <c r="BH802" s="204"/>
      <c r="BI802" s="201"/>
      <c r="BJ802" s="201"/>
      <c r="BK802" s="201"/>
      <c r="BL802" s="201"/>
      <c r="BM802" s="205"/>
      <c r="BN802" s="201"/>
      <c r="BO802" s="199"/>
      <c r="BP802" s="201"/>
      <c r="BQ802" s="199"/>
      <c r="BR802" s="199"/>
      <c r="BS802" s="199"/>
      <c r="BT802" s="199"/>
      <c r="BU802" s="199"/>
      <c r="BV802" s="199"/>
      <c r="BW802" s="199"/>
      <c r="BX802" s="201"/>
      <c r="CB802" s="214"/>
      <c r="CC802" s="214"/>
      <c r="CD802" s="214"/>
      <c r="CE802" s="215"/>
    </row>
    <row r="803" spans="1:83" s="177" customFormat="1" ht="27" customHeight="1" thickTop="1" thickBot="1" x14ac:dyDescent="0.25">
      <c r="A803" s="191"/>
      <c r="B803" s="173" t="str">
        <f t="shared" si="38"/>
        <v/>
      </c>
      <c r="C803" s="304" t="str">
        <f>IF(D803="","",(VLOOKUP(D803,Lookups!$B$4:$C$2561,2,FALSE)))</f>
        <v/>
      </c>
      <c r="D803" s="369"/>
      <c r="E803" s="173"/>
      <c r="F803" s="199"/>
      <c r="G803" s="173"/>
      <c r="H803" s="199"/>
      <c r="I803" s="173"/>
      <c r="J803" s="200" t="str">
        <f t="shared" si="36"/>
        <v/>
      </c>
      <c r="K803" s="173"/>
      <c r="L803" s="173"/>
      <c r="M803" s="173"/>
      <c r="N803" s="173"/>
      <c r="O803" s="173"/>
      <c r="P803" s="173"/>
      <c r="Q803" s="199"/>
      <c r="R803" s="199"/>
      <c r="S803" s="173"/>
      <c r="T803" s="121"/>
      <c r="U803" s="173"/>
      <c r="V803" s="121"/>
      <c r="W803" s="121"/>
      <c r="X803" s="121"/>
      <c r="Y803" s="121"/>
      <c r="Z803" s="121"/>
      <c r="AA803" s="121"/>
      <c r="AB803" s="173"/>
      <c r="AC803" s="173"/>
      <c r="AD803" s="173"/>
      <c r="AE803" s="200" t="str">
        <f>IF(AD803="","",(VLOOKUP(AD803,#REF!,2,FALSE)))</f>
        <v/>
      </c>
      <c r="AF803" s="173"/>
      <c r="AG803" s="173"/>
      <c r="AH803" s="173"/>
      <c r="AI803" s="202"/>
      <c r="AJ803" s="201"/>
      <c r="AK803" s="201"/>
      <c r="AL803" s="201"/>
      <c r="AM803" s="203"/>
      <c r="AN803" s="203"/>
      <c r="AO803" s="203"/>
      <c r="AP803" s="201"/>
      <c r="AQ803" s="201"/>
      <c r="AR803" s="201"/>
      <c r="AS803" s="201"/>
      <c r="AT803" s="201"/>
      <c r="AU803" s="204"/>
      <c r="AV803" s="201"/>
      <c r="AW803" s="121"/>
      <c r="AX803" s="200" t="str">
        <f t="shared" si="37"/>
        <v/>
      </c>
      <c r="AY803" s="201"/>
      <c r="AZ803" s="201"/>
      <c r="BA803" s="201"/>
      <c r="BB803" s="201"/>
      <c r="BC803" s="204"/>
      <c r="BD803" s="208"/>
      <c r="BE803" s="201"/>
      <c r="BF803" s="201"/>
      <c r="BG803" s="201"/>
      <c r="BH803" s="204"/>
      <c r="BI803" s="201"/>
      <c r="BJ803" s="201"/>
      <c r="BK803" s="201"/>
      <c r="BL803" s="201"/>
      <c r="BM803" s="205"/>
      <c r="BN803" s="201"/>
      <c r="BO803" s="199"/>
      <c r="BP803" s="201"/>
      <c r="BQ803" s="199"/>
      <c r="BR803" s="199"/>
      <c r="BS803" s="199"/>
      <c r="BT803" s="199"/>
      <c r="BU803" s="199"/>
      <c r="BV803" s="199"/>
      <c r="BW803" s="199"/>
      <c r="BX803" s="201"/>
      <c r="CB803" s="214"/>
      <c r="CC803" s="214"/>
      <c r="CD803" s="214"/>
      <c r="CE803" s="215"/>
    </row>
    <row r="804" spans="1:83" s="177" customFormat="1" ht="27" customHeight="1" thickTop="1" thickBot="1" x14ac:dyDescent="0.25">
      <c r="A804" s="191"/>
      <c r="B804" s="173" t="str">
        <f t="shared" si="38"/>
        <v/>
      </c>
      <c r="C804" s="304" t="str">
        <f>IF(D804="","",(VLOOKUP(D804,Lookups!$B$4:$C$2561,2,FALSE)))</f>
        <v/>
      </c>
      <c r="D804" s="369"/>
      <c r="E804" s="173"/>
      <c r="F804" s="199"/>
      <c r="G804" s="173"/>
      <c r="H804" s="199"/>
      <c r="I804" s="173"/>
      <c r="J804" s="200" t="str">
        <f t="shared" si="36"/>
        <v/>
      </c>
      <c r="K804" s="173"/>
      <c r="L804" s="173"/>
      <c r="M804" s="173"/>
      <c r="N804" s="173"/>
      <c r="O804" s="173"/>
      <c r="P804" s="173"/>
      <c r="Q804" s="199"/>
      <c r="R804" s="199"/>
      <c r="S804" s="173"/>
      <c r="T804" s="121"/>
      <c r="U804" s="173"/>
      <c r="V804" s="121"/>
      <c r="W804" s="121"/>
      <c r="X804" s="121"/>
      <c r="Y804" s="121"/>
      <c r="Z804" s="121"/>
      <c r="AA804" s="121"/>
      <c r="AB804" s="173"/>
      <c r="AC804" s="173"/>
      <c r="AD804" s="173"/>
      <c r="AE804" s="200" t="str">
        <f>IF(AD804="","",(VLOOKUP(AD804,#REF!,2,FALSE)))</f>
        <v/>
      </c>
      <c r="AF804" s="173"/>
      <c r="AG804" s="173"/>
      <c r="AH804" s="173"/>
      <c r="AI804" s="202"/>
      <c r="AJ804" s="201"/>
      <c r="AK804" s="201"/>
      <c r="AL804" s="201"/>
      <c r="AM804" s="203"/>
      <c r="AN804" s="203"/>
      <c r="AO804" s="203"/>
      <c r="AP804" s="201"/>
      <c r="AQ804" s="201"/>
      <c r="AR804" s="201"/>
      <c r="AS804" s="201"/>
      <c r="AT804" s="201"/>
      <c r="AU804" s="204"/>
      <c r="AV804" s="201"/>
      <c r="AW804" s="121"/>
      <c r="AX804" s="200" t="str">
        <f t="shared" si="37"/>
        <v/>
      </c>
      <c r="AY804" s="201"/>
      <c r="AZ804" s="201"/>
      <c r="BA804" s="201"/>
      <c r="BB804" s="201"/>
      <c r="BC804" s="204"/>
      <c r="BD804" s="208"/>
      <c r="BE804" s="201"/>
      <c r="BF804" s="201"/>
      <c r="BG804" s="201"/>
      <c r="BH804" s="204"/>
      <c r="BI804" s="201"/>
      <c r="BJ804" s="201"/>
      <c r="BK804" s="201"/>
      <c r="BL804" s="201"/>
      <c r="BM804" s="205"/>
      <c r="BN804" s="201"/>
      <c r="BO804" s="199"/>
      <c r="BP804" s="201"/>
      <c r="BQ804" s="199"/>
      <c r="BR804" s="199"/>
      <c r="BS804" s="199"/>
      <c r="BT804" s="199"/>
      <c r="BU804" s="199"/>
      <c r="BV804" s="199"/>
      <c r="BW804" s="199"/>
      <c r="BX804" s="201"/>
      <c r="CB804" s="214"/>
      <c r="CC804" s="214"/>
      <c r="CD804" s="214"/>
      <c r="CE804" s="215"/>
    </row>
    <row r="805" spans="1:83" s="177" customFormat="1" ht="27" customHeight="1" thickTop="1" thickBot="1" x14ac:dyDescent="0.25">
      <c r="A805" s="191"/>
      <c r="B805" s="173" t="str">
        <f t="shared" si="38"/>
        <v/>
      </c>
      <c r="C805" s="304" t="str">
        <f>IF(D805="","",(VLOOKUP(D805,Lookups!$B$4:$C$2561,2,FALSE)))</f>
        <v/>
      </c>
      <c r="D805" s="369"/>
      <c r="E805" s="173"/>
      <c r="F805" s="199"/>
      <c r="G805" s="173"/>
      <c r="H805" s="199"/>
      <c r="I805" s="173"/>
      <c r="J805" s="200" t="str">
        <f t="shared" si="36"/>
        <v/>
      </c>
      <c r="K805" s="173"/>
      <c r="L805" s="173"/>
      <c r="M805" s="173"/>
      <c r="N805" s="173"/>
      <c r="O805" s="173"/>
      <c r="P805" s="173"/>
      <c r="Q805" s="199"/>
      <c r="R805" s="199"/>
      <c r="S805" s="173"/>
      <c r="T805" s="121"/>
      <c r="U805" s="173"/>
      <c r="V805" s="121"/>
      <c r="W805" s="121"/>
      <c r="X805" s="121"/>
      <c r="Y805" s="121"/>
      <c r="Z805" s="121"/>
      <c r="AA805" s="121"/>
      <c r="AB805" s="173"/>
      <c r="AC805" s="173"/>
      <c r="AD805" s="173"/>
      <c r="AE805" s="200" t="str">
        <f>IF(AD805="","",(VLOOKUP(AD805,#REF!,2,FALSE)))</f>
        <v/>
      </c>
      <c r="AF805" s="173"/>
      <c r="AG805" s="173"/>
      <c r="AH805" s="173"/>
      <c r="AI805" s="202"/>
      <c r="AJ805" s="201"/>
      <c r="AK805" s="201"/>
      <c r="AL805" s="201"/>
      <c r="AM805" s="203"/>
      <c r="AN805" s="203"/>
      <c r="AO805" s="203"/>
      <c r="AP805" s="201"/>
      <c r="AQ805" s="201"/>
      <c r="AR805" s="201"/>
      <c r="AS805" s="201"/>
      <c r="AT805" s="201"/>
      <c r="AU805" s="204"/>
      <c r="AV805" s="201"/>
      <c r="AW805" s="121"/>
      <c r="AX805" s="200" t="str">
        <f t="shared" si="37"/>
        <v/>
      </c>
      <c r="AY805" s="201"/>
      <c r="AZ805" s="201"/>
      <c r="BA805" s="201"/>
      <c r="BB805" s="201"/>
      <c r="BC805" s="204"/>
      <c r="BD805" s="208"/>
      <c r="BE805" s="201"/>
      <c r="BF805" s="201"/>
      <c r="BG805" s="201"/>
      <c r="BH805" s="204"/>
      <c r="BI805" s="201"/>
      <c r="BJ805" s="201"/>
      <c r="BK805" s="201"/>
      <c r="BL805" s="201"/>
      <c r="BM805" s="205"/>
      <c r="BN805" s="201"/>
      <c r="BO805" s="199"/>
      <c r="BP805" s="201"/>
      <c r="BQ805" s="199"/>
      <c r="BR805" s="199"/>
      <c r="BS805" s="199"/>
      <c r="BT805" s="199"/>
      <c r="BU805" s="199"/>
      <c r="BV805" s="199"/>
      <c r="BW805" s="199"/>
      <c r="BX805" s="201"/>
      <c r="CB805" s="214"/>
      <c r="CC805" s="214"/>
      <c r="CD805" s="214"/>
      <c r="CE805" s="215"/>
    </row>
    <row r="806" spans="1:83" s="177" customFormat="1" ht="27" customHeight="1" thickTop="1" thickBot="1" x14ac:dyDescent="0.25">
      <c r="A806" s="191"/>
      <c r="B806" s="173" t="str">
        <f t="shared" si="38"/>
        <v/>
      </c>
      <c r="C806" s="304" t="str">
        <f>IF(D806="","",(VLOOKUP(D806,Lookups!$B$4:$C$2561,2,FALSE)))</f>
        <v/>
      </c>
      <c r="D806" s="369"/>
      <c r="E806" s="173"/>
      <c r="F806" s="199"/>
      <c r="G806" s="173"/>
      <c r="H806" s="199"/>
      <c r="I806" s="173"/>
      <c r="J806" s="200" t="str">
        <f t="shared" si="36"/>
        <v/>
      </c>
      <c r="K806" s="173"/>
      <c r="L806" s="173"/>
      <c r="M806" s="173"/>
      <c r="N806" s="173"/>
      <c r="O806" s="173"/>
      <c r="P806" s="173"/>
      <c r="Q806" s="199"/>
      <c r="R806" s="199"/>
      <c r="S806" s="173"/>
      <c r="T806" s="121"/>
      <c r="U806" s="173"/>
      <c r="V806" s="121"/>
      <c r="W806" s="121"/>
      <c r="X806" s="121"/>
      <c r="Y806" s="121"/>
      <c r="Z806" s="121"/>
      <c r="AA806" s="121"/>
      <c r="AB806" s="173"/>
      <c r="AC806" s="173"/>
      <c r="AD806" s="173"/>
      <c r="AE806" s="200" t="str">
        <f>IF(AD806="","",(VLOOKUP(AD806,#REF!,2,FALSE)))</f>
        <v/>
      </c>
      <c r="AF806" s="173"/>
      <c r="AG806" s="173"/>
      <c r="AH806" s="173"/>
      <c r="AI806" s="202"/>
      <c r="AJ806" s="201"/>
      <c r="AK806" s="201"/>
      <c r="AL806" s="201"/>
      <c r="AM806" s="203"/>
      <c r="AN806" s="203"/>
      <c r="AO806" s="203"/>
      <c r="AP806" s="201"/>
      <c r="AQ806" s="201"/>
      <c r="AR806" s="201"/>
      <c r="AS806" s="201"/>
      <c r="AT806" s="201"/>
      <c r="AU806" s="204"/>
      <c r="AV806" s="201"/>
      <c r="AW806" s="121"/>
      <c r="AX806" s="200" t="str">
        <f t="shared" si="37"/>
        <v/>
      </c>
      <c r="AY806" s="201"/>
      <c r="AZ806" s="201"/>
      <c r="BA806" s="201"/>
      <c r="BB806" s="201"/>
      <c r="BC806" s="204"/>
      <c r="BD806" s="208"/>
      <c r="BE806" s="201"/>
      <c r="BF806" s="201"/>
      <c r="BG806" s="201"/>
      <c r="BH806" s="204"/>
      <c r="BI806" s="201"/>
      <c r="BJ806" s="201"/>
      <c r="BK806" s="201"/>
      <c r="BL806" s="201"/>
      <c r="BM806" s="205"/>
      <c r="BN806" s="201"/>
      <c r="BO806" s="199"/>
      <c r="BP806" s="201"/>
      <c r="BQ806" s="199"/>
      <c r="BR806" s="199"/>
      <c r="BS806" s="199"/>
      <c r="BT806" s="199"/>
      <c r="BU806" s="199"/>
      <c r="BV806" s="199"/>
      <c r="BW806" s="199"/>
      <c r="BX806" s="201"/>
      <c r="CB806" s="214"/>
      <c r="CC806" s="214"/>
      <c r="CD806" s="214"/>
      <c r="CE806" s="215"/>
    </row>
    <row r="807" spans="1:83" s="177" customFormat="1" ht="27" customHeight="1" thickTop="1" thickBot="1" x14ac:dyDescent="0.25">
      <c r="A807" s="191"/>
      <c r="B807" s="173" t="str">
        <f t="shared" si="38"/>
        <v/>
      </c>
      <c r="C807" s="304" t="str">
        <f>IF(D807="","",(VLOOKUP(D807,Lookups!$B$4:$C$2561,2,FALSE)))</f>
        <v/>
      </c>
      <c r="D807" s="369"/>
      <c r="E807" s="173"/>
      <c r="F807" s="199"/>
      <c r="G807" s="173"/>
      <c r="H807" s="199"/>
      <c r="I807" s="173"/>
      <c r="J807" s="200" t="str">
        <f t="shared" si="36"/>
        <v/>
      </c>
      <c r="K807" s="173"/>
      <c r="L807" s="173"/>
      <c r="M807" s="173"/>
      <c r="N807" s="173"/>
      <c r="O807" s="173"/>
      <c r="P807" s="173"/>
      <c r="Q807" s="199"/>
      <c r="R807" s="199"/>
      <c r="S807" s="173"/>
      <c r="T807" s="121"/>
      <c r="U807" s="173"/>
      <c r="V807" s="121"/>
      <c r="W807" s="121"/>
      <c r="X807" s="121"/>
      <c r="Y807" s="121"/>
      <c r="Z807" s="121"/>
      <c r="AA807" s="121"/>
      <c r="AB807" s="173"/>
      <c r="AC807" s="173"/>
      <c r="AD807" s="173"/>
      <c r="AE807" s="200" t="str">
        <f>IF(AD807="","",(VLOOKUP(AD807,#REF!,2,FALSE)))</f>
        <v/>
      </c>
      <c r="AF807" s="173"/>
      <c r="AG807" s="173"/>
      <c r="AH807" s="173"/>
      <c r="AI807" s="202"/>
      <c r="AJ807" s="201"/>
      <c r="AK807" s="201"/>
      <c r="AL807" s="201"/>
      <c r="AM807" s="203"/>
      <c r="AN807" s="203"/>
      <c r="AO807" s="203"/>
      <c r="AP807" s="201"/>
      <c r="AQ807" s="201"/>
      <c r="AR807" s="201"/>
      <c r="AS807" s="201"/>
      <c r="AT807" s="201"/>
      <c r="AU807" s="204"/>
      <c r="AV807" s="201"/>
      <c r="AW807" s="121"/>
      <c r="AX807" s="200" t="str">
        <f t="shared" si="37"/>
        <v/>
      </c>
      <c r="AY807" s="201"/>
      <c r="AZ807" s="201"/>
      <c r="BA807" s="201"/>
      <c r="BB807" s="201"/>
      <c r="BC807" s="204"/>
      <c r="BD807" s="208"/>
      <c r="BE807" s="201"/>
      <c r="BF807" s="201"/>
      <c r="BG807" s="201"/>
      <c r="BH807" s="204"/>
      <c r="BI807" s="201"/>
      <c r="BJ807" s="201"/>
      <c r="BK807" s="201"/>
      <c r="BL807" s="201"/>
      <c r="BM807" s="205"/>
      <c r="BN807" s="201"/>
      <c r="BO807" s="199"/>
      <c r="BP807" s="201"/>
      <c r="BQ807" s="199"/>
      <c r="BR807" s="199"/>
      <c r="BS807" s="199"/>
      <c r="BT807" s="199"/>
      <c r="BU807" s="199"/>
      <c r="BV807" s="199"/>
      <c r="BW807" s="199"/>
      <c r="BX807" s="201"/>
      <c r="CB807" s="214"/>
      <c r="CC807" s="214"/>
      <c r="CD807" s="214"/>
      <c r="CE807" s="215"/>
    </row>
    <row r="808" spans="1:83" s="177" customFormat="1" ht="27" customHeight="1" thickTop="1" thickBot="1" x14ac:dyDescent="0.25">
      <c r="A808" s="191"/>
      <c r="B808" s="173" t="str">
        <f t="shared" si="38"/>
        <v/>
      </c>
      <c r="C808" s="304" t="str">
        <f>IF(D808="","",(VLOOKUP(D808,Lookups!$B$4:$C$2561,2,FALSE)))</f>
        <v/>
      </c>
      <c r="D808" s="369"/>
      <c r="E808" s="173"/>
      <c r="F808" s="199"/>
      <c r="G808" s="173"/>
      <c r="H808" s="199"/>
      <c r="I808" s="173"/>
      <c r="J808" s="200" t="str">
        <f t="shared" si="36"/>
        <v/>
      </c>
      <c r="K808" s="173"/>
      <c r="L808" s="173"/>
      <c r="M808" s="173"/>
      <c r="N808" s="173"/>
      <c r="O808" s="173"/>
      <c r="P808" s="173"/>
      <c r="Q808" s="199"/>
      <c r="R808" s="199"/>
      <c r="S808" s="173"/>
      <c r="T808" s="121"/>
      <c r="U808" s="173"/>
      <c r="V808" s="121"/>
      <c r="W808" s="121"/>
      <c r="X808" s="121"/>
      <c r="Y808" s="121"/>
      <c r="Z808" s="121"/>
      <c r="AA808" s="121"/>
      <c r="AB808" s="173"/>
      <c r="AC808" s="173"/>
      <c r="AD808" s="173"/>
      <c r="AE808" s="200" t="str">
        <f>IF(AD808="","",(VLOOKUP(AD808,#REF!,2,FALSE)))</f>
        <v/>
      </c>
      <c r="AF808" s="173"/>
      <c r="AG808" s="173"/>
      <c r="AH808" s="173"/>
      <c r="AI808" s="202"/>
      <c r="AJ808" s="201"/>
      <c r="AK808" s="201"/>
      <c r="AL808" s="201"/>
      <c r="AM808" s="203"/>
      <c r="AN808" s="203"/>
      <c r="AO808" s="203"/>
      <c r="AP808" s="201"/>
      <c r="AQ808" s="201"/>
      <c r="AR808" s="201"/>
      <c r="AS808" s="201"/>
      <c r="AT808" s="201"/>
      <c r="AU808" s="204"/>
      <c r="AV808" s="201"/>
      <c r="AW808" s="121"/>
      <c r="AX808" s="200" t="str">
        <f t="shared" si="37"/>
        <v/>
      </c>
      <c r="AY808" s="201"/>
      <c r="AZ808" s="201"/>
      <c r="BA808" s="201"/>
      <c r="BB808" s="201"/>
      <c r="BC808" s="204"/>
      <c r="BD808" s="208"/>
      <c r="BE808" s="201"/>
      <c r="BF808" s="201"/>
      <c r="BG808" s="201"/>
      <c r="BH808" s="204"/>
      <c r="BI808" s="201"/>
      <c r="BJ808" s="201"/>
      <c r="BK808" s="201"/>
      <c r="BL808" s="201"/>
      <c r="BM808" s="205"/>
      <c r="BN808" s="201"/>
      <c r="BO808" s="199"/>
      <c r="BP808" s="201"/>
      <c r="BQ808" s="199"/>
      <c r="BR808" s="199"/>
      <c r="BS808" s="199"/>
      <c r="BT808" s="199"/>
      <c r="BU808" s="199"/>
      <c r="BV808" s="199"/>
      <c r="BW808" s="199"/>
      <c r="BX808" s="201"/>
      <c r="CB808" s="214"/>
      <c r="CC808" s="214"/>
      <c r="CD808" s="214"/>
      <c r="CE808" s="215"/>
    </row>
    <row r="809" spans="1:83" s="177" customFormat="1" ht="27" customHeight="1" thickTop="1" thickBot="1" x14ac:dyDescent="0.25">
      <c r="A809" s="191"/>
      <c r="B809" s="173" t="str">
        <f t="shared" si="38"/>
        <v/>
      </c>
      <c r="C809" s="304" t="str">
        <f>IF(D809="","",(VLOOKUP(D809,Lookups!$B$4:$C$2561,2,FALSE)))</f>
        <v/>
      </c>
      <c r="D809" s="369"/>
      <c r="E809" s="173"/>
      <c r="F809" s="199"/>
      <c r="G809" s="173"/>
      <c r="H809" s="199"/>
      <c r="I809" s="173"/>
      <c r="J809" s="200" t="str">
        <f t="shared" si="36"/>
        <v/>
      </c>
      <c r="K809" s="173"/>
      <c r="L809" s="173"/>
      <c r="M809" s="173"/>
      <c r="N809" s="173"/>
      <c r="O809" s="173"/>
      <c r="P809" s="173"/>
      <c r="Q809" s="199"/>
      <c r="R809" s="199"/>
      <c r="S809" s="173"/>
      <c r="T809" s="121"/>
      <c r="U809" s="173"/>
      <c r="V809" s="121"/>
      <c r="W809" s="121"/>
      <c r="X809" s="121"/>
      <c r="Y809" s="121"/>
      <c r="Z809" s="121"/>
      <c r="AA809" s="121"/>
      <c r="AB809" s="173"/>
      <c r="AC809" s="173"/>
      <c r="AD809" s="173"/>
      <c r="AE809" s="200" t="str">
        <f>IF(AD809="","",(VLOOKUP(AD809,#REF!,2,FALSE)))</f>
        <v/>
      </c>
      <c r="AF809" s="173"/>
      <c r="AG809" s="173"/>
      <c r="AH809" s="173"/>
      <c r="AI809" s="202"/>
      <c r="AJ809" s="201"/>
      <c r="AK809" s="201"/>
      <c r="AL809" s="201"/>
      <c r="AM809" s="203"/>
      <c r="AN809" s="203"/>
      <c r="AO809" s="203"/>
      <c r="AP809" s="201"/>
      <c r="AQ809" s="201"/>
      <c r="AR809" s="201"/>
      <c r="AS809" s="201"/>
      <c r="AT809" s="201"/>
      <c r="AU809" s="204"/>
      <c r="AV809" s="201"/>
      <c r="AW809" s="121"/>
      <c r="AX809" s="200" t="str">
        <f t="shared" si="37"/>
        <v/>
      </c>
      <c r="AY809" s="201"/>
      <c r="AZ809" s="201"/>
      <c r="BA809" s="201"/>
      <c r="BB809" s="201"/>
      <c r="BC809" s="204"/>
      <c r="BD809" s="208"/>
      <c r="BE809" s="201"/>
      <c r="BF809" s="201"/>
      <c r="BG809" s="201"/>
      <c r="BH809" s="204"/>
      <c r="BI809" s="201"/>
      <c r="BJ809" s="201"/>
      <c r="BK809" s="201"/>
      <c r="BL809" s="201"/>
      <c r="BM809" s="205"/>
      <c r="BN809" s="201"/>
      <c r="BO809" s="199"/>
      <c r="BP809" s="201"/>
      <c r="BQ809" s="199"/>
      <c r="BR809" s="199"/>
      <c r="BS809" s="199"/>
      <c r="BT809" s="199"/>
      <c r="BU809" s="199"/>
      <c r="BV809" s="199"/>
      <c r="BW809" s="199"/>
      <c r="BX809" s="201"/>
      <c r="CB809" s="214"/>
      <c r="CC809" s="214"/>
      <c r="CD809" s="214"/>
      <c r="CE809" s="215"/>
    </row>
    <row r="810" spans="1:83" s="177" customFormat="1" ht="27" customHeight="1" thickTop="1" thickBot="1" x14ac:dyDescent="0.25">
      <c r="A810" s="191"/>
      <c r="B810" s="173" t="str">
        <f t="shared" si="38"/>
        <v/>
      </c>
      <c r="C810" s="304" t="str">
        <f>IF(D810="","",(VLOOKUP(D810,Lookups!$B$4:$C$2561,2,FALSE)))</f>
        <v/>
      </c>
      <c r="D810" s="369"/>
      <c r="E810" s="173"/>
      <c r="F810" s="199"/>
      <c r="G810" s="173"/>
      <c r="H810" s="199"/>
      <c r="I810" s="173"/>
      <c r="J810" s="200" t="str">
        <f t="shared" si="36"/>
        <v/>
      </c>
      <c r="K810" s="173"/>
      <c r="L810" s="173"/>
      <c r="M810" s="173"/>
      <c r="N810" s="173"/>
      <c r="O810" s="173"/>
      <c r="P810" s="173"/>
      <c r="Q810" s="199"/>
      <c r="R810" s="199"/>
      <c r="S810" s="173"/>
      <c r="T810" s="121"/>
      <c r="U810" s="173"/>
      <c r="V810" s="121"/>
      <c r="W810" s="121"/>
      <c r="X810" s="121"/>
      <c r="Y810" s="121"/>
      <c r="Z810" s="121"/>
      <c r="AA810" s="121"/>
      <c r="AB810" s="173"/>
      <c r="AC810" s="173"/>
      <c r="AD810" s="173"/>
      <c r="AE810" s="200" t="str">
        <f>IF(AD810="","",(VLOOKUP(AD810,#REF!,2,FALSE)))</f>
        <v/>
      </c>
      <c r="AF810" s="173"/>
      <c r="AG810" s="173"/>
      <c r="AH810" s="173"/>
      <c r="AI810" s="202"/>
      <c r="AJ810" s="201"/>
      <c r="AK810" s="201"/>
      <c r="AL810" s="201"/>
      <c r="AM810" s="203"/>
      <c r="AN810" s="203"/>
      <c r="AO810" s="203"/>
      <c r="AP810" s="201"/>
      <c r="AQ810" s="201"/>
      <c r="AR810" s="201"/>
      <c r="AS810" s="201"/>
      <c r="AT810" s="201"/>
      <c r="AU810" s="204"/>
      <c r="AV810" s="201"/>
      <c r="AW810" s="121"/>
      <c r="AX810" s="200" t="str">
        <f t="shared" si="37"/>
        <v/>
      </c>
      <c r="AY810" s="201"/>
      <c r="AZ810" s="201"/>
      <c r="BA810" s="201"/>
      <c r="BB810" s="201"/>
      <c r="BC810" s="204"/>
      <c r="BD810" s="208"/>
      <c r="BE810" s="201"/>
      <c r="BF810" s="201"/>
      <c r="BG810" s="201"/>
      <c r="BH810" s="204"/>
      <c r="BI810" s="201"/>
      <c r="BJ810" s="201"/>
      <c r="BK810" s="201"/>
      <c r="BL810" s="201"/>
      <c r="BM810" s="205"/>
      <c r="BN810" s="201"/>
      <c r="BO810" s="199"/>
      <c r="BP810" s="201"/>
      <c r="BQ810" s="199"/>
      <c r="BR810" s="199"/>
      <c r="BS810" s="199"/>
      <c r="BT810" s="199"/>
      <c r="BU810" s="199"/>
      <c r="BV810" s="199"/>
      <c r="BW810" s="199"/>
      <c r="BX810" s="201"/>
      <c r="CB810" s="214"/>
      <c r="CC810" s="214"/>
      <c r="CD810" s="214"/>
      <c r="CE810" s="215"/>
    </row>
    <row r="811" spans="1:83" s="177" customFormat="1" ht="27" customHeight="1" thickTop="1" thickBot="1" x14ac:dyDescent="0.25">
      <c r="A811" s="191"/>
      <c r="B811" s="173" t="str">
        <f t="shared" si="38"/>
        <v/>
      </c>
      <c r="C811" s="304" t="str">
        <f>IF(D811="","",(VLOOKUP(D811,Lookups!$B$4:$C$2561,2,FALSE)))</f>
        <v/>
      </c>
      <c r="D811" s="369"/>
      <c r="E811" s="173"/>
      <c r="F811" s="199"/>
      <c r="G811" s="173"/>
      <c r="H811" s="199"/>
      <c r="I811" s="173"/>
      <c r="J811" s="200" t="str">
        <f t="shared" si="36"/>
        <v/>
      </c>
      <c r="K811" s="173"/>
      <c r="L811" s="173"/>
      <c r="M811" s="173"/>
      <c r="N811" s="173"/>
      <c r="O811" s="173"/>
      <c r="P811" s="173"/>
      <c r="Q811" s="199"/>
      <c r="R811" s="199"/>
      <c r="S811" s="173"/>
      <c r="T811" s="121"/>
      <c r="U811" s="173"/>
      <c r="V811" s="121"/>
      <c r="W811" s="121"/>
      <c r="X811" s="121"/>
      <c r="Y811" s="121"/>
      <c r="Z811" s="121"/>
      <c r="AA811" s="121"/>
      <c r="AB811" s="173"/>
      <c r="AC811" s="173"/>
      <c r="AD811" s="173"/>
      <c r="AE811" s="200" t="str">
        <f>IF(AD811="","",(VLOOKUP(AD811,#REF!,2,FALSE)))</f>
        <v/>
      </c>
      <c r="AF811" s="173"/>
      <c r="AG811" s="173"/>
      <c r="AH811" s="173"/>
      <c r="AI811" s="202"/>
      <c r="AJ811" s="201"/>
      <c r="AK811" s="201"/>
      <c r="AL811" s="201"/>
      <c r="AM811" s="203"/>
      <c r="AN811" s="203"/>
      <c r="AO811" s="203"/>
      <c r="AP811" s="201"/>
      <c r="AQ811" s="201"/>
      <c r="AR811" s="201"/>
      <c r="AS811" s="201"/>
      <c r="AT811" s="201"/>
      <c r="AU811" s="204"/>
      <c r="AV811" s="201"/>
      <c r="AW811" s="121"/>
      <c r="AX811" s="200" t="str">
        <f t="shared" si="37"/>
        <v/>
      </c>
      <c r="AY811" s="201"/>
      <c r="AZ811" s="201"/>
      <c r="BA811" s="201"/>
      <c r="BB811" s="201"/>
      <c r="BC811" s="204"/>
      <c r="BD811" s="208"/>
      <c r="BE811" s="201"/>
      <c r="BF811" s="201"/>
      <c r="BG811" s="201"/>
      <c r="BH811" s="204"/>
      <c r="BI811" s="201"/>
      <c r="BJ811" s="201"/>
      <c r="BK811" s="201"/>
      <c r="BL811" s="201"/>
      <c r="BM811" s="205"/>
      <c r="BN811" s="201"/>
      <c r="BO811" s="199"/>
      <c r="BP811" s="201"/>
      <c r="BQ811" s="199"/>
      <c r="BR811" s="199"/>
      <c r="BS811" s="199"/>
      <c r="BT811" s="199"/>
      <c r="BU811" s="199"/>
      <c r="BV811" s="199"/>
      <c r="BW811" s="199"/>
      <c r="BX811" s="201"/>
      <c r="CB811" s="214"/>
      <c r="CC811" s="214"/>
      <c r="CD811" s="214"/>
      <c r="CE811" s="215"/>
    </row>
    <row r="812" spans="1:83" ht="13.5" thickTop="1" x14ac:dyDescent="0.2">
      <c r="A812" s="191"/>
      <c r="B812" s="173" t="str">
        <f t="shared" si="38"/>
        <v/>
      </c>
      <c r="C812" s="304" t="str">
        <f>IF(D812="","",(VLOOKUP(D812,Lookups!$B$4:$C$2561,2,FALSE)))</f>
        <v/>
      </c>
      <c r="E812" s="173"/>
      <c r="F812" s="199"/>
      <c r="G812" s="173"/>
      <c r="H812" s="199"/>
      <c r="I812" s="173"/>
      <c r="J812" s="200" t="str">
        <f t="shared" si="36"/>
        <v/>
      </c>
      <c r="K812" s="173"/>
      <c r="L812" s="173"/>
      <c r="M812" s="173"/>
      <c r="N812" s="173"/>
      <c r="O812" s="173"/>
      <c r="P812" s="173"/>
      <c r="Q812" s="199"/>
      <c r="R812" s="199"/>
      <c r="S812" s="173"/>
      <c r="T812" s="121"/>
      <c r="U812" s="173"/>
      <c r="V812" s="121"/>
      <c r="W812" s="121"/>
      <c r="X812" s="121"/>
      <c r="Y812" s="121"/>
      <c r="Z812" s="121"/>
      <c r="AA812" s="121"/>
      <c r="AB812" s="173"/>
      <c r="AC812" s="173"/>
      <c r="AD812" s="173"/>
      <c r="AE812" s="200" t="str">
        <f>IF(AD812="","",(VLOOKUP(AD812,#REF!,2,FALSE)))</f>
        <v/>
      </c>
      <c r="AF812" s="173"/>
      <c r="AG812" s="173"/>
      <c r="AH812" s="173"/>
      <c r="AI812" s="202"/>
      <c r="AJ812" s="201"/>
      <c r="AK812" s="201"/>
      <c r="AL812" s="201"/>
      <c r="AM812" s="203"/>
      <c r="AN812" s="203"/>
      <c r="AO812" s="203"/>
      <c r="AP812" s="201"/>
      <c r="AQ812" s="201"/>
      <c r="AR812" s="201"/>
      <c r="AS812" s="201"/>
      <c r="AT812" s="201"/>
      <c r="AU812" s="204"/>
      <c r="AV812" s="201"/>
      <c r="AW812" s="121"/>
      <c r="AX812" s="200" t="str">
        <f t="shared" si="37"/>
        <v/>
      </c>
      <c r="AY812" s="201"/>
      <c r="AZ812" s="201"/>
      <c r="BA812" s="201"/>
      <c r="BB812" s="201"/>
      <c r="BC812" s="204"/>
      <c r="BD812" s="208"/>
      <c r="BE812" s="201"/>
      <c r="BF812" s="201"/>
      <c r="BG812" s="201"/>
      <c r="BH812" s="204"/>
      <c r="BI812" s="201"/>
      <c r="BJ812" s="201"/>
      <c r="BK812" s="201"/>
      <c r="BL812" s="201"/>
      <c r="BM812" s="205"/>
      <c r="BN812" s="201"/>
      <c r="BO812" s="199"/>
      <c r="BP812" s="201"/>
      <c r="BQ812" s="199"/>
      <c r="BR812" s="199"/>
      <c r="BS812" s="199"/>
      <c r="BT812" s="199"/>
      <c r="BU812" s="199"/>
      <c r="BV812" s="199"/>
      <c r="BW812" s="199"/>
      <c r="BX812" s="201"/>
    </row>
  </sheetData>
  <conditionalFormatting sqref="A6:A812">
    <cfRule type="expression" dxfId="111" priority="33" stopIfTrue="1">
      <formula>AND((D6&lt;&gt;""),(A6=""))</formula>
    </cfRule>
  </conditionalFormatting>
  <conditionalFormatting sqref="G6:G812">
    <cfRule type="expression" dxfId="110" priority="32" stopIfTrue="1">
      <formula>AND((D6&lt;&gt;""),(G6=""))</formula>
    </cfRule>
  </conditionalFormatting>
  <conditionalFormatting sqref="AD6:AD812">
    <cfRule type="expression" dxfId="109" priority="31" stopIfTrue="1">
      <formula>AND((AC6&gt;0),(AD6=""))</formula>
    </cfRule>
  </conditionalFormatting>
  <conditionalFormatting sqref="B6:B812">
    <cfRule type="expression" dxfId="108" priority="30" stopIfTrue="1">
      <formula>AND((B6=""),(D6&lt;&gt;""))</formula>
    </cfRule>
  </conditionalFormatting>
  <conditionalFormatting sqref="O6:O812">
    <cfRule type="expression" dxfId="107" priority="29" stopIfTrue="1">
      <formula>AND((D6&lt;&gt;""),(O6=""))</formula>
    </cfRule>
  </conditionalFormatting>
  <conditionalFormatting sqref="P6:P812">
    <cfRule type="expression" dxfId="106" priority="28" stopIfTrue="1">
      <formula>AND((D6&lt;&gt;""),(P6=""))</formula>
    </cfRule>
  </conditionalFormatting>
  <conditionalFormatting sqref="S6:S812">
    <cfRule type="expression" dxfId="105" priority="27" stopIfTrue="1">
      <formula>AND((D6&lt;&gt;""),(S6=""))</formula>
    </cfRule>
  </conditionalFormatting>
  <conditionalFormatting sqref="BD6:BD812">
    <cfRule type="expression" dxfId="104" priority="26" stopIfTrue="1">
      <formula>AND((A6&lt;&gt;""),(BD6=""))</formula>
    </cfRule>
  </conditionalFormatting>
  <conditionalFormatting sqref="BP6:BP812">
    <cfRule type="expression" dxfId="103" priority="25" stopIfTrue="1">
      <formula>AND((A6&lt;&gt;""),(BP6=""))</formula>
    </cfRule>
  </conditionalFormatting>
  <conditionalFormatting sqref="CB6:CB811">
    <cfRule type="expression" dxfId="102" priority="23" stopIfTrue="1">
      <formula>AND((A6="ADD"),($C6&lt;&gt;""))</formula>
    </cfRule>
    <cfRule type="expression" dxfId="101" priority="24" stopIfTrue="1">
      <formula>AND((A6&lt;&gt;"ADD"),($C6&lt;&gt;""))</formula>
    </cfRule>
  </conditionalFormatting>
  <conditionalFormatting sqref="CC6:CC811">
    <cfRule type="expression" dxfId="100" priority="21" stopIfTrue="1">
      <formula>AND((A6="ADD"),($C6&lt;&gt;""))</formula>
    </cfRule>
    <cfRule type="expression" dxfId="99" priority="22" stopIfTrue="1">
      <formula>AND((A6&lt;&gt;"ADD"),($C6&lt;&gt;""))</formula>
    </cfRule>
  </conditionalFormatting>
  <conditionalFormatting sqref="CD6:CD811">
    <cfRule type="expression" dxfId="98" priority="19" stopIfTrue="1">
      <formula>AND((A6="UPDATE"),($C6&lt;&gt;""))</formula>
    </cfRule>
    <cfRule type="expression" dxfId="97" priority="20" stopIfTrue="1">
      <formula>AND((A6="DELETE"),($C6&lt;&gt;""))</formula>
    </cfRule>
  </conditionalFormatting>
  <conditionalFormatting sqref="CE6:CE811">
    <cfRule type="expression" dxfId="96" priority="17" stopIfTrue="1">
      <formula>AND((A6="UPDATE"),($C6&lt;&gt;""))</formula>
    </cfRule>
    <cfRule type="expression" dxfId="95" priority="18" stopIfTrue="1">
      <formula>AND((A6="DELETE"),($C6&lt;&gt;""))</formula>
    </cfRule>
  </conditionalFormatting>
  <conditionalFormatting sqref="E6:E812">
    <cfRule type="expression" dxfId="94" priority="16" stopIfTrue="1">
      <formula>AND((D6&lt;&gt;""),(E6=""))</formula>
    </cfRule>
  </conditionalFormatting>
  <conditionalFormatting sqref="I6:I812">
    <cfRule type="expression" dxfId="93" priority="15" stopIfTrue="1">
      <formula>AND((D6&lt;&gt;""),(I6=""))</formula>
    </cfRule>
  </conditionalFormatting>
  <conditionalFormatting sqref="L6:L812">
    <cfRule type="expression" dxfId="92" priority="14" stopIfTrue="1">
      <formula>AND((D6&lt;&gt;""),(L6=""))</formula>
    </cfRule>
  </conditionalFormatting>
  <conditionalFormatting sqref="M6:M812">
    <cfRule type="expression" dxfId="91" priority="13" stopIfTrue="1">
      <formula>AND((D6&lt;&gt;""),(M6=""))</formula>
    </cfRule>
  </conditionalFormatting>
  <conditionalFormatting sqref="N6:N812">
    <cfRule type="expression" dxfId="90" priority="12" stopIfTrue="1">
      <formula>AND((D6&lt;&gt;""),(N6=""))</formula>
    </cfRule>
  </conditionalFormatting>
  <conditionalFormatting sqref="U6:U812">
    <cfRule type="expression" dxfId="89" priority="11" stopIfTrue="1">
      <formula>AND((D6&lt;&gt;""),(U6=""))</formula>
    </cfRule>
  </conditionalFormatting>
  <conditionalFormatting sqref="AB6:AB812">
    <cfRule type="expression" dxfId="88" priority="10" stopIfTrue="1">
      <formula>AND((D6&lt;&gt;""),(AB6=""))</formula>
    </cfRule>
  </conditionalFormatting>
  <conditionalFormatting sqref="AG6:AG812">
    <cfRule type="expression" dxfId="87" priority="9" stopIfTrue="1">
      <formula>AND((D6&lt;&gt;""),(AG6=""))</formula>
    </cfRule>
  </conditionalFormatting>
  <conditionalFormatting sqref="AW6:AW812">
    <cfRule type="expression" dxfId="86" priority="8" stopIfTrue="1">
      <formula>AND((D6&lt;&gt;""),(AW6=""))</formula>
    </cfRule>
  </conditionalFormatting>
  <conditionalFormatting sqref="D6:D130">
    <cfRule type="expression" dxfId="85" priority="2">
      <formula>AND((D6=""),(XFD7&lt;&gt;""))</formula>
    </cfRule>
  </conditionalFormatting>
  <conditionalFormatting sqref="D131:D753">
    <cfRule type="expression" dxfId="84" priority="1">
      <formula>AND((D131=""),(XFD132&lt;&gt;""))</formula>
    </cfRule>
  </conditionalFormatting>
  <dataValidations count="11">
    <dataValidation type="list" allowBlank="1" showInputMessage="1" showErrorMessage="1" sqref="AW6:AW812">
      <formula1>MSMaterial</formula1>
    </dataValidation>
    <dataValidation type="list" allowBlank="1" showInputMessage="1" showErrorMessage="1" sqref="S6:S812">
      <formula1>MSSide</formula1>
    </dataValidation>
    <dataValidation type="list" allowBlank="1" showInputMessage="1" showErrorMessage="1" sqref="I6:I812">
      <formula1>WallType</formula1>
    </dataValidation>
    <dataValidation type="list" allowBlank="1" showInputMessage="1" showErrorMessage="1" sqref="A6:A812">
      <formula1>Action</formula1>
    </dataValidation>
    <dataValidation type="list" allowBlank="1" showInputMessage="1" showErrorMessage="1" sqref="BP6:BP812">
      <formula1>#REF!</formula1>
    </dataValidation>
    <dataValidation type="list" errorStyle="warning" allowBlank="1" showInputMessage="1" showErrorMessage="1" error="Value is outside range 0-50m.  Do you wish to continue?" sqref="AD6:AD812">
      <formula1>#REF!</formula1>
    </dataValidation>
    <dataValidation type="decimal" errorStyle="warning" allowBlank="1" showInputMessage="1" showErrorMessage="1" error="Value is outside range 0-10.  Do you wish to continue?" sqref="AF6:AG812">
      <formula1>0</formula1>
      <formula2>10</formula2>
    </dataValidation>
    <dataValidation type="decimal" errorStyle="warning" allowBlank="1" showInputMessage="1" showErrorMessage="1" error="Value is outside range 0-50m.  Do you wish to continue?" sqref="AB6:AC812">
      <formula1>0</formula1>
      <formula2>50</formula2>
    </dataValidation>
    <dataValidation type="decimal" errorStyle="warning" allowBlank="1" showInputMessage="1" showErrorMessage="1" error="Value is outside range 0-30000.  Do you wish to continue?" sqref="AH6:AI812">
      <formula1>0</formula1>
      <formula2>30000</formula2>
    </dataValidation>
    <dataValidation type="decimal" errorStyle="warning" allowBlank="1" showInputMessage="1" showErrorMessage="1" error="Value is outside the range 0-120.0.  Do you wish to continue?" sqref="T6:AA812">
      <formula1>0</formula1>
      <formula2>120</formula2>
    </dataValidation>
    <dataValidation type="whole" allowBlank="1" showInputMessage="1" showErrorMessage="1" sqref="E6:E812">
      <formula1>0</formula1>
      <formula2>22000</formula2>
    </dataValidation>
  </dataValidations>
  <pageMargins left="0.75" right="0.75" top="1" bottom="1" header="0.5" footer="0.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Lookups!$B$4:$B$2720</xm:f>
          </x14:formula1>
          <xm:sqref>D131:D753</xm:sqref>
        </x14:dataValidation>
        <x14:dataValidation type="list" errorStyle="warning" allowBlank="1" showInputMessage="1" showErrorMessage="1">
          <x14:formula1>
            <xm:f>Lookups!$B$4:$B$2720</xm:f>
          </x14:formula1>
          <xm:sqref>D6:D130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753"/>
  <sheetViews>
    <sheetView workbookViewId="0">
      <pane ySplit="5" topLeftCell="A6" activePane="bottomLeft" state="frozen"/>
      <selection pane="bottomLeft" activeCell="D7" sqref="D7"/>
    </sheetView>
  </sheetViews>
  <sheetFormatPr defaultRowHeight="12.75" x14ac:dyDescent="0.2"/>
  <cols>
    <col min="3" max="3" width="9" style="369" customWidth="1" collapsed="1"/>
    <col min="9" max="9" width="13.28515625" customWidth="1"/>
    <col min="11" max="11" width="17.85546875" customWidth="1"/>
    <col min="19" max="19" width="13.7109375" customWidth="1"/>
    <col min="24" max="24" width="12.85546875" customWidth="1"/>
    <col min="25" max="25" width="13.7109375" customWidth="1"/>
    <col min="26" max="26" width="20.5703125" bestFit="1" customWidth="1"/>
    <col min="40" max="40" width="9.85546875" customWidth="1"/>
    <col min="45" max="45" width="15.140625" customWidth="1"/>
  </cols>
  <sheetData>
    <row r="1" spans="1:49" ht="15.75" x14ac:dyDescent="0.25">
      <c r="A1" s="393" t="s">
        <v>2292</v>
      </c>
      <c r="B1" s="393"/>
      <c r="D1" s="392"/>
      <c r="E1" s="427" t="s">
        <v>1847</v>
      </c>
      <c r="F1" s="394"/>
      <c r="G1" s="395"/>
      <c r="H1" s="392"/>
      <c r="I1" s="396"/>
      <c r="J1" s="396"/>
      <c r="K1" s="390"/>
      <c r="L1" s="390"/>
      <c r="M1" s="390"/>
      <c r="N1" s="390"/>
      <c r="O1" s="390"/>
      <c r="P1" s="390"/>
      <c r="Q1" s="398"/>
      <c r="R1" s="398"/>
      <c r="S1" s="398"/>
      <c r="T1" s="390"/>
      <c r="U1" s="398"/>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row>
    <row r="2" spans="1:49" ht="16.5" thickBot="1" x14ac:dyDescent="0.3">
      <c r="A2" s="393" t="s">
        <v>4001</v>
      </c>
      <c r="B2" s="393"/>
      <c r="D2" s="390"/>
      <c r="E2" s="390"/>
      <c r="F2" s="399"/>
      <c r="G2" s="390"/>
      <c r="H2" s="397"/>
      <c r="I2" s="390"/>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90"/>
      <c r="AN2" s="390"/>
      <c r="AO2" s="390"/>
      <c r="AP2" s="390"/>
      <c r="AQ2" s="390"/>
      <c r="AR2" s="390"/>
      <c r="AS2" s="390"/>
      <c r="AT2" s="390"/>
      <c r="AU2" s="390"/>
      <c r="AV2" s="390"/>
      <c r="AW2" s="390"/>
    </row>
    <row r="3" spans="1:49" ht="14.25" thickTop="1" thickBot="1" x14ac:dyDescent="0.25">
      <c r="A3" s="400"/>
      <c r="B3" s="400"/>
      <c r="C3" s="364"/>
      <c r="D3" s="401"/>
      <c r="E3" s="401"/>
      <c r="F3" s="400"/>
      <c r="G3" s="401"/>
      <c r="H3" s="401"/>
      <c r="I3" s="400"/>
      <c r="J3" s="400"/>
      <c r="K3" s="401"/>
      <c r="L3" s="401"/>
      <c r="M3" s="401"/>
      <c r="N3" s="401"/>
      <c r="O3" s="400"/>
      <c r="P3" s="400"/>
      <c r="Q3" s="400"/>
      <c r="R3" s="400"/>
      <c r="S3" s="400"/>
      <c r="T3" s="400"/>
      <c r="U3" s="400"/>
      <c r="V3" s="400"/>
      <c r="W3" s="401"/>
      <c r="X3" s="401"/>
      <c r="Y3" s="401"/>
      <c r="Z3" s="401"/>
      <c r="AA3" s="401"/>
      <c r="AB3" s="401"/>
      <c r="AC3" s="401"/>
      <c r="AD3" s="401"/>
      <c r="AE3" s="401"/>
      <c r="AF3" s="400"/>
      <c r="AG3" s="400"/>
      <c r="AH3" s="400"/>
      <c r="AI3" s="400"/>
      <c r="AJ3" s="400"/>
      <c r="AK3" s="400"/>
      <c r="AL3" s="400"/>
      <c r="AM3" s="400"/>
      <c r="AN3" s="400"/>
      <c r="AO3" s="400"/>
      <c r="AP3" s="400"/>
      <c r="AQ3" s="400"/>
      <c r="AR3" s="400"/>
      <c r="AS3" s="400"/>
      <c r="AT3" s="400"/>
      <c r="AU3" s="400"/>
      <c r="AV3" s="400"/>
      <c r="AW3" s="400"/>
    </row>
    <row r="4" spans="1:49" ht="26.25" customHeight="1" thickTop="1" x14ac:dyDescent="0.2">
      <c r="A4" s="442" t="s">
        <v>64</v>
      </c>
      <c r="B4" s="443" t="s">
        <v>211</v>
      </c>
      <c r="C4" s="627" t="s">
        <v>3753</v>
      </c>
      <c r="D4" s="444" t="s">
        <v>1789</v>
      </c>
      <c r="E4" s="444" t="s">
        <v>1835</v>
      </c>
      <c r="F4" s="445" t="s">
        <v>1834</v>
      </c>
      <c r="G4" s="445" t="s">
        <v>3963</v>
      </c>
      <c r="H4" s="445" t="s">
        <v>3964</v>
      </c>
      <c r="I4" s="445" t="s">
        <v>3965</v>
      </c>
      <c r="J4" s="445" t="s">
        <v>3966</v>
      </c>
      <c r="K4" s="675" t="s">
        <v>3967</v>
      </c>
      <c r="L4" s="445" t="s">
        <v>558</v>
      </c>
      <c r="M4" s="446" t="s">
        <v>221</v>
      </c>
      <c r="N4" s="447" t="s">
        <v>3968</v>
      </c>
      <c r="O4" s="447" t="s">
        <v>3969</v>
      </c>
      <c r="P4" s="447" t="s">
        <v>3970</v>
      </c>
      <c r="Q4" s="448" t="s">
        <v>3971</v>
      </c>
      <c r="R4" s="448" t="s">
        <v>3972</v>
      </c>
      <c r="S4" s="448" t="s">
        <v>3973</v>
      </c>
      <c r="T4" s="448" t="s">
        <v>3974</v>
      </c>
      <c r="U4" s="448" t="s">
        <v>3975</v>
      </c>
      <c r="V4" s="448" t="s">
        <v>3976</v>
      </c>
      <c r="W4" s="677" t="s">
        <v>3977</v>
      </c>
      <c r="X4" s="449" t="s">
        <v>3978</v>
      </c>
      <c r="Y4" s="448" t="s">
        <v>3979</v>
      </c>
      <c r="Z4" s="449" t="s">
        <v>3980</v>
      </c>
      <c r="AA4" s="681" t="s">
        <v>3981</v>
      </c>
      <c r="AB4" s="448" t="s">
        <v>3982</v>
      </c>
      <c r="AC4" s="448" t="s">
        <v>3983</v>
      </c>
      <c r="AD4" s="448" t="s">
        <v>3984</v>
      </c>
      <c r="AE4" s="448" t="s">
        <v>3985</v>
      </c>
      <c r="AF4" s="448" t="s">
        <v>3986</v>
      </c>
      <c r="AG4" s="448" t="s">
        <v>3987</v>
      </c>
      <c r="AH4" s="448" t="s">
        <v>3988</v>
      </c>
      <c r="AI4" s="448" t="s">
        <v>3989</v>
      </c>
      <c r="AJ4" s="448" t="s">
        <v>3990</v>
      </c>
      <c r="AK4" s="448" t="s">
        <v>4091</v>
      </c>
      <c r="AL4" s="448" t="s">
        <v>3991</v>
      </c>
      <c r="AM4" s="448" t="s">
        <v>3992</v>
      </c>
      <c r="AN4" s="448" t="s">
        <v>3993</v>
      </c>
      <c r="AO4" s="448" t="s">
        <v>3994</v>
      </c>
      <c r="AP4" s="448" t="s">
        <v>3995</v>
      </c>
      <c r="AQ4" s="448" t="s">
        <v>3996</v>
      </c>
      <c r="AR4" s="448" t="s">
        <v>3997</v>
      </c>
      <c r="AS4" s="450" t="s">
        <v>217</v>
      </c>
      <c r="AT4" s="679" t="s">
        <v>3999</v>
      </c>
      <c r="AU4" s="679" t="s">
        <v>4000</v>
      </c>
      <c r="AV4" s="450" t="s">
        <v>1770</v>
      </c>
      <c r="AW4" s="451" t="s">
        <v>1770</v>
      </c>
    </row>
    <row r="5" spans="1:49" ht="13.5" thickBot="1" x14ac:dyDescent="0.25">
      <c r="A5" s="402"/>
      <c r="B5" s="403" t="s">
        <v>218</v>
      </c>
      <c r="C5" s="55"/>
      <c r="D5" s="404" t="s">
        <v>1860</v>
      </c>
      <c r="E5" s="405"/>
      <c r="F5" s="406"/>
      <c r="G5" s="406"/>
      <c r="H5" s="406"/>
      <c r="I5" s="406"/>
      <c r="J5" s="406"/>
      <c r="K5" s="676"/>
      <c r="L5" s="406"/>
      <c r="M5" s="407"/>
      <c r="N5" s="416"/>
      <c r="O5" s="416"/>
      <c r="P5" s="416"/>
      <c r="Q5" s="417"/>
      <c r="R5" s="417"/>
      <c r="S5" s="417"/>
      <c r="T5" s="417"/>
      <c r="U5" s="417"/>
      <c r="V5" s="417"/>
      <c r="W5" s="678"/>
      <c r="X5" s="406"/>
      <c r="Y5" s="406"/>
      <c r="Z5" s="406"/>
      <c r="AA5" s="682"/>
      <c r="AB5" s="406"/>
      <c r="AC5" s="406"/>
      <c r="AD5" s="403"/>
      <c r="AE5" s="403"/>
      <c r="AF5" s="403"/>
      <c r="AG5" s="403"/>
      <c r="AH5" s="403"/>
      <c r="AI5" s="403"/>
      <c r="AJ5" s="403"/>
      <c r="AK5" s="403"/>
      <c r="AL5" s="403"/>
      <c r="AM5" s="403"/>
      <c r="AN5" s="403"/>
      <c r="AO5" s="403"/>
      <c r="AP5" s="403"/>
      <c r="AQ5" s="403"/>
      <c r="AR5" s="403"/>
      <c r="AS5" s="409" t="s">
        <v>1778</v>
      </c>
      <c r="AT5" s="680"/>
      <c r="AU5" s="680"/>
      <c r="AV5" s="410" t="s">
        <v>1779</v>
      </c>
      <c r="AW5" s="408" t="s">
        <v>1780</v>
      </c>
    </row>
    <row r="6" spans="1:49" ht="16.5" thickTop="1" thickBot="1" x14ac:dyDescent="0.3">
      <c r="A6" s="423"/>
      <c r="B6" s="452" t="s">
        <v>1847</v>
      </c>
      <c r="C6" s="366"/>
      <c r="D6" s="428"/>
      <c r="E6" s="429"/>
      <c r="F6" s="424"/>
      <c r="G6" s="414" t="s">
        <v>1847</v>
      </c>
      <c r="H6" s="425"/>
      <c r="I6" s="414" t="s">
        <v>1847</v>
      </c>
      <c r="J6" s="453"/>
      <c r="K6" s="430"/>
      <c r="L6" s="431"/>
      <c r="M6" s="432"/>
      <c r="N6" s="413"/>
      <c r="O6" s="415"/>
      <c r="P6" s="415"/>
      <c r="Q6" s="418"/>
      <c r="R6" s="418"/>
      <c r="S6" s="454"/>
      <c r="T6" s="412"/>
      <c r="U6" s="454"/>
      <c r="V6" s="412"/>
      <c r="W6" s="433"/>
      <c r="X6" s="434"/>
      <c r="Y6" s="435"/>
      <c r="Z6" s="436"/>
      <c r="AA6" s="437"/>
      <c r="AB6" s="438"/>
      <c r="AC6" s="439"/>
      <c r="AD6" s="440"/>
      <c r="AE6" s="441"/>
      <c r="AF6" s="419"/>
      <c r="AG6" s="419"/>
      <c r="AH6" s="419"/>
      <c r="AI6" s="420"/>
      <c r="AJ6" s="391"/>
      <c r="AK6" s="391"/>
      <c r="AL6" s="411"/>
      <c r="AM6" s="414"/>
      <c r="AN6" s="391"/>
      <c r="AO6" s="391"/>
      <c r="AP6" s="391"/>
      <c r="AQ6" s="391"/>
      <c r="AR6" s="391"/>
      <c r="AS6" s="426"/>
      <c r="AT6" s="421"/>
      <c r="AU6" s="421"/>
      <c r="AV6" s="421"/>
      <c r="AW6" s="422"/>
    </row>
    <row r="7" spans="1:49" ht="16.5" thickTop="1" thickBot="1" x14ac:dyDescent="0.3">
      <c r="A7" s="423"/>
      <c r="B7" s="452" t="s">
        <v>1847</v>
      </c>
      <c r="C7" s="366"/>
      <c r="D7" s="428"/>
      <c r="E7" s="429"/>
      <c r="F7" s="424"/>
      <c r="G7" s="414" t="s">
        <v>1847</v>
      </c>
      <c r="H7" s="476"/>
      <c r="I7" s="475" t="s">
        <v>1847</v>
      </c>
      <c r="J7" s="453"/>
      <c r="K7" s="430"/>
      <c r="L7" s="431"/>
      <c r="M7" s="432"/>
      <c r="N7" s="474"/>
      <c r="O7" s="415"/>
      <c r="P7" s="415"/>
      <c r="Q7" s="418"/>
      <c r="R7" s="418"/>
      <c r="S7" s="454"/>
      <c r="T7" s="412"/>
      <c r="U7" s="454"/>
      <c r="V7" s="412"/>
      <c r="W7" s="433"/>
      <c r="X7" s="434"/>
      <c r="Y7" s="435"/>
      <c r="Z7" s="436"/>
      <c r="AA7" s="437"/>
      <c r="AB7" s="438"/>
      <c r="AC7" s="439"/>
      <c r="AD7" s="440"/>
      <c r="AE7" s="441"/>
      <c r="AF7" s="419"/>
      <c r="AG7" s="419"/>
      <c r="AH7" s="419"/>
      <c r="AI7" s="420"/>
      <c r="AJ7" s="391"/>
      <c r="AK7" s="391"/>
      <c r="AL7" s="411"/>
      <c r="AM7" s="414" t="s">
        <v>1847</v>
      </c>
      <c r="AN7" s="391"/>
      <c r="AO7" s="391"/>
      <c r="AP7" s="391"/>
      <c r="AQ7" s="391"/>
      <c r="AR7" s="391"/>
      <c r="AS7" s="426"/>
      <c r="AT7" s="421"/>
      <c r="AU7" s="421"/>
      <c r="AV7" s="421"/>
      <c r="AW7" s="422"/>
    </row>
    <row r="8" spans="1:49" ht="16.5" thickTop="1" thickBot="1" x14ac:dyDescent="0.3">
      <c r="A8" s="423"/>
      <c r="B8" s="452" t="s">
        <v>1847</v>
      </c>
      <c r="C8" s="366"/>
      <c r="D8" s="428"/>
      <c r="E8" s="429"/>
      <c r="F8" s="424"/>
      <c r="G8" s="414" t="s">
        <v>1847</v>
      </c>
      <c r="H8" s="476"/>
      <c r="I8" s="475" t="s">
        <v>1847</v>
      </c>
      <c r="J8" s="453"/>
      <c r="K8" s="430"/>
      <c r="L8" s="431"/>
      <c r="M8" s="432"/>
      <c r="N8" s="474"/>
      <c r="O8" s="415"/>
      <c r="P8" s="415"/>
      <c r="Q8" s="418"/>
      <c r="R8" s="418"/>
      <c r="S8" s="454"/>
      <c r="T8" s="412"/>
      <c r="U8" s="454"/>
      <c r="V8" s="412"/>
      <c r="W8" s="433"/>
      <c r="X8" s="434"/>
      <c r="Y8" s="435"/>
      <c r="Z8" s="436"/>
      <c r="AA8" s="437"/>
      <c r="AB8" s="438"/>
      <c r="AC8" s="439"/>
      <c r="AD8" s="440"/>
      <c r="AE8" s="441"/>
      <c r="AF8" s="419"/>
      <c r="AG8" s="419"/>
      <c r="AH8" s="419"/>
      <c r="AI8" s="420"/>
      <c r="AJ8" s="391"/>
      <c r="AK8" s="391"/>
      <c r="AL8" s="411"/>
      <c r="AM8" s="414" t="s">
        <v>1847</v>
      </c>
      <c r="AN8" s="391"/>
      <c r="AO8" s="391"/>
      <c r="AP8" s="391"/>
      <c r="AQ8" s="391"/>
      <c r="AR8" s="391"/>
      <c r="AS8" s="426"/>
      <c r="AT8" s="421"/>
      <c r="AU8" s="421"/>
      <c r="AV8" s="421"/>
      <c r="AW8" s="422"/>
    </row>
    <row r="9" spans="1:49" ht="16.5" thickTop="1" thickBot="1" x14ac:dyDescent="0.3">
      <c r="A9" s="423"/>
      <c r="B9" s="452" t="s">
        <v>1847</v>
      </c>
      <c r="C9" s="366"/>
      <c r="D9" s="428"/>
      <c r="E9" s="429"/>
      <c r="F9" s="424"/>
      <c r="G9" s="414" t="s">
        <v>1847</v>
      </c>
      <c r="H9" s="476"/>
      <c r="I9" s="475" t="s">
        <v>1847</v>
      </c>
      <c r="J9" s="453"/>
      <c r="K9" s="430"/>
      <c r="L9" s="431"/>
      <c r="M9" s="432"/>
      <c r="N9" s="474"/>
      <c r="O9" s="415"/>
      <c r="P9" s="415"/>
      <c r="Q9" s="418"/>
      <c r="R9" s="418"/>
      <c r="S9" s="454"/>
      <c r="T9" s="412"/>
      <c r="U9" s="454"/>
      <c r="V9" s="412"/>
      <c r="W9" s="433"/>
      <c r="X9" s="434"/>
      <c r="Y9" s="435"/>
      <c r="Z9" s="436"/>
      <c r="AA9" s="437"/>
      <c r="AB9" s="438"/>
      <c r="AC9" s="439"/>
      <c r="AD9" s="440"/>
      <c r="AE9" s="441"/>
      <c r="AF9" s="419"/>
      <c r="AG9" s="419"/>
      <c r="AH9" s="419"/>
      <c r="AI9" s="420"/>
      <c r="AJ9" s="391"/>
      <c r="AK9" s="391"/>
      <c r="AL9" s="411"/>
      <c r="AM9" s="414" t="s">
        <v>1847</v>
      </c>
      <c r="AN9" s="391"/>
      <c r="AO9" s="391"/>
      <c r="AP9" s="391"/>
      <c r="AQ9" s="391"/>
      <c r="AR9" s="391"/>
      <c r="AS9" s="426"/>
      <c r="AT9" s="421"/>
      <c r="AU9" s="421"/>
      <c r="AV9" s="421"/>
      <c r="AW9" s="422"/>
    </row>
    <row r="10" spans="1:49" ht="16.5" thickTop="1" thickBot="1" x14ac:dyDescent="0.3">
      <c r="A10" s="423"/>
      <c r="B10" s="452" t="s">
        <v>1847</v>
      </c>
      <c r="C10" s="366"/>
      <c r="D10" s="428"/>
      <c r="E10" s="429"/>
      <c r="F10" s="424"/>
      <c r="G10" s="414" t="s">
        <v>1847</v>
      </c>
      <c r="H10" s="476"/>
      <c r="I10" s="475" t="s">
        <v>1847</v>
      </c>
      <c r="J10" s="453"/>
      <c r="K10" s="430"/>
      <c r="L10" s="431"/>
      <c r="M10" s="432"/>
      <c r="N10" s="474"/>
      <c r="O10" s="415"/>
      <c r="P10" s="415"/>
      <c r="Q10" s="418"/>
      <c r="R10" s="418"/>
      <c r="S10" s="454"/>
      <c r="T10" s="412"/>
      <c r="U10" s="454"/>
      <c r="V10" s="412"/>
      <c r="W10" s="433"/>
      <c r="X10" s="434"/>
      <c r="Y10" s="435"/>
      <c r="Z10" s="436"/>
      <c r="AA10" s="437"/>
      <c r="AB10" s="438"/>
      <c r="AC10" s="439"/>
      <c r="AD10" s="440"/>
      <c r="AE10" s="441"/>
      <c r="AF10" s="419"/>
      <c r="AG10" s="419"/>
      <c r="AH10" s="419"/>
      <c r="AI10" s="420"/>
      <c r="AJ10" s="391"/>
      <c r="AK10" s="391"/>
      <c r="AL10" s="411"/>
      <c r="AM10" s="414" t="s">
        <v>1847</v>
      </c>
      <c r="AN10" s="391"/>
      <c r="AO10" s="391"/>
      <c r="AP10" s="391"/>
      <c r="AQ10" s="391"/>
      <c r="AR10" s="391"/>
      <c r="AS10" s="426"/>
      <c r="AT10" s="421"/>
      <c r="AU10" s="421"/>
      <c r="AV10" s="421"/>
      <c r="AW10" s="422"/>
    </row>
    <row r="11" spans="1:49" ht="16.5" thickTop="1" thickBot="1" x14ac:dyDescent="0.3">
      <c r="A11" s="423"/>
      <c r="B11" s="452" t="s">
        <v>1847</v>
      </c>
      <c r="C11" s="366"/>
      <c r="D11" s="428"/>
      <c r="E11" s="429"/>
      <c r="F11" s="424"/>
      <c r="G11" s="414" t="s">
        <v>1847</v>
      </c>
      <c r="H11" s="476"/>
      <c r="I11" s="475" t="s">
        <v>1847</v>
      </c>
      <c r="J11" s="453"/>
      <c r="K11" s="430"/>
      <c r="L11" s="431"/>
      <c r="M11" s="432"/>
      <c r="N11" s="474"/>
      <c r="O11" s="415"/>
      <c r="P11" s="415"/>
      <c r="Q11" s="418"/>
      <c r="R11" s="418"/>
      <c r="S11" s="454"/>
      <c r="T11" s="412"/>
      <c r="U11" s="454"/>
      <c r="V11" s="412"/>
      <c r="W11" s="433"/>
      <c r="X11" s="434"/>
      <c r="Y11" s="435"/>
      <c r="Z11" s="436"/>
      <c r="AA11" s="437"/>
      <c r="AB11" s="438"/>
      <c r="AC11" s="439"/>
      <c r="AD11" s="440"/>
      <c r="AE11" s="441"/>
      <c r="AF11" s="419"/>
      <c r="AG11" s="419"/>
      <c r="AH11" s="419"/>
      <c r="AI11" s="420"/>
      <c r="AJ11" s="391"/>
      <c r="AK11" s="391"/>
      <c r="AL11" s="411"/>
      <c r="AM11" s="414" t="s">
        <v>1847</v>
      </c>
      <c r="AN11" s="391"/>
      <c r="AO11" s="391"/>
      <c r="AP11" s="391"/>
      <c r="AQ11" s="391"/>
      <c r="AR11" s="391"/>
      <c r="AS11" s="426"/>
      <c r="AT11" s="421"/>
      <c r="AU11" s="421"/>
      <c r="AV11" s="421"/>
      <c r="AW11" s="422"/>
    </row>
    <row r="12" spans="1:49" ht="16.5" thickTop="1" thickBot="1" x14ac:dyDescent="0.3">
      <c r="A12" s="423"/>
      <c r="B12" s="452" t="s">
        <v>1847</v>
      </c>
      <c r="C12" s="366"/>
      <c r="D12" s="428"/>
      <c r="E12" s="429"/>
      <c r="F12" s="424"/>
      <c r="G12" s="414" t="s">
        <v>1847</v>
      </c>
      <c r="H12" s="476"/>
      <c r="I12" s="475" t="s">
        <v>1847</v>
      </c>
      <c r="J12" s="453"/>
      <c r="K12" s="430"/>
      <c r="L12" s="431"/>
      <c r="M12" s="432"/>
      <c r="N12" s="474"/>
      <c r="O12" s="415"/>
      <c r="P12" s="415"/>
      <c r="Q12" s="418"/>
      <c r="R12" s="418"/>
      <c r="S12" s="454"/>
      <c r="T12" s="412"/>
      <c r="U12" s="454"/>
      <c r="V12" s="412"/>
      <c r="W12" s="433"/>
      <c r="X12" s="434"/>
      <c r="Y12" s="435"/>
      <c r="Z12" s="436"/>
      <c r="AA12" s="437"/>
      <c r="AB12" s="438"/>
      <c r="AC12" s="439"/>
      <c r="AD12" s="440"/>
      <c r="AE12" s="441"/>
      <c r="AF12" s="419"/>
      <c r="AG12" s="419"/>
      <c r="AH12" s="419"/>
      <c r="AI12" s="420"/>
      <c r="AJ12" s="391"/>
      <c r="AK12" s="391"/>
      <c r="AL12" s="411"/>
      <c r="AM12" s="414" t="s">
        <v>1847</v>
      </c>
      <c r="AN12" s="391"/>
      <c r="AO12" s="391"/>
      <c r="AP12" s="391"/>
      <c r="AQ12" s="391"/>
      <c r="AR12" s="391"/>
      <c r="AS12" s="426"/>
      <c r="AT12" s="421"/>
      <c r="AU12" s="421"/>
      <c r="AV12" s="421"/>
      <c r="AW12" s="422"/>
    </row>
    <row r="13" spans="1:49" ht="16.5" thickTop="1" thickBot="1" x14ac:dyDescent="0.3">
      <c r="A13" s="423"/>
      <c r="B13" s="452" t="s">
        <v>1847</v>
      </c>
      <c r="C13" s="366"/>
      <c r="D13" s="428"/>
      <c r="E13" s="429"/>
      <c r="F13" s="424"/>
      <c r="G13" s="414" t="s">
        <v>1847</v>
      </c>
      <c r="H13" s="476"/>
      <c r="I13" s="475" t="s">
        <v>1847</v>
      </c>
      <c r="J13" s="453"/>
      <c r="K13" s="430"/>
      <c r="L13" s="431"/>
      <c r="M13" s="432"/>
      <c r="N13" s="474"/>
      <c r="O13" s="415"/>
      <c r="P13" s="415"/>
      <c r="Q13" s="418"/>
      <c r="R13" s="418"/>
      <c r="S13" s="454"/>
      <c r="T13" s="412"/>
      <c r="U13" s="454"/>
      <c r="V13" s="412"/>
      <c r="W13" s="433"/>
      <c r="X13" s="434"/>
      <c r="Y13" s="435"/>
      <c r="Z13" s="436"/>
      <c r="AA13" s="437"/>
      <c r="AB13" s="438"/>
      <c r="AC13" s="439"/>
      <c r="AD13" s="440"/>
      <c r="AE13" s="441"/>
      <c r="AF13" s="419"/>
      <c r="AG13" s="419"/>
      <c r="AH13" s="419"/>
      <c r="AI13" s="420"/>
      <c r="AJ13" s="391"/>
      <c r="AK13" s="391"/>
      <c r="AL13" s="411"/>
      <c r="AM13" s="414" t="s">
        <v>1847</v>
      </c>
      <c r="AN13" s="391"/>
      <c r="AO13" s="391"/>
      <c r="AP13" s="391"/>
      <c r="AQ13" s="391"/>
      <c r="AR13" s="391"/>
      <c r="AS13" s="426"/>
      <c r="AT13" s="421"/>
      <c r="AU13" s="421"/>
      <c r="AV13" s="421"/>
      <c r="AW13" s="422"/>
    </row>
    <row r="14" spans="1:49" ht="16.5" thickTop="1" thickBot="1" x14ac:dyDescent="0.3">
      <c r="A14" s="423"/>
      <c r="B14" s="452" t="s">
        <v>1847</v>
      </c>
      <c r="C14" s="366"/>
      <c r="D14" s="428"/>
      <c r="E14" s="429"/>
      <c r="F14" s="424"/>
      <c r="G14" s="414" t="s">
        <v>1847</v>
      </c>
      <c r="H14" s="476"/>
      <c r="I14" s="475" t="s">
        <v>1847</v>
      </c>
      <c r="J14" s="453"/>
      <c r="K14" s="430"/>
      <c r="L14" s="431"/>
      <c r="M14" s="432"/>
      <c r="N14" s="474"/>
      <c r="O14" s="415"/>
      <c r="P14" s="415"/>
      <c r="Q14" s="418"/>
      <c r="R14" s="418"/>
      <c r="S14" s="454"/>
      <c r="T14" s="412"/>
      <c r="U14" s="454"/>
      <c r="V14" s="412"/>
      <c r="W14" s="433"/>
      <c r="X14" s="434"/>
      <c r="Y14" s="435"/>
      <c r="Z14" s="436"/>
      <c r="AA14" s="437"/>
      <c r="AB14" s="438"/>
      <c r="AC14" s="439"/>
      <c r="AD14" s="440"/>
      <c r="AE14" s="441"/>
      <c r="AF14" s="419"/>
      <c r="AG14" s="419"/>
      <c r="AH14" s="419"/>
      <c r="AI14" s="420"/>
      <c r="AJ14" s="391"/>
      <c r="AK14" s="391"/>
      <c r="AL14" s="411"/>
      <c r="AM14" s="414" t="s">
        <v>1847</v>
      </c>
      <c r="AN14" s="391"/>
      <c r="AO14" s="391"/>
      <c r="AP14" s="391"/>
      <c r="AQ14" s="391"/>
      <c r="AR14" s="391"/>
      <c r="AS14" s="426"/>
      <c r="AT14" s="421"/>
      <c r="AU14" s="421"/>
      <c r="AV14" s="421"/>
      <c r="AW14" s="422"/>
    </row>
    <row r="15" spans="1:49" ht="16.5" thickTop="1" thickBot="1" x14ac:dyDescent="0.3">
      <c r="A15" s="423"/>
      <c r="B15" s="452" t="s">
        <v>1847</v>
      </c>
      <c r="C15" s="366"/>
      <c r="D15" s="428"/>
      <c r="E15" s="429"/>
      <c r="F15" s="424"/>
      <c r="G15" s="414" t="s">
        <v>1847</v>
      </c>
      <c r="H15" s="476"/>
      <c r="I15" s="475" t="s">
        <v>1847</v>
      </c>
      <c r="J15" s="453"/>
      <c r="K15" s="430"/>
      <c r="L15" s="431"/>
      <c r="M15" s="432"/>
      <c r="N15" s="474"/>
      <c r="O15" s="415"/>
      <c r="P15" s="415"/>
      <c r="Q15" s="418"/>
      <c r="R15" s="418"/>
      <c r="S15" s="454"/>
      <c r="T15" s="412"/>
      <c r="U15" s="454"/>
      <c r="V15" s="412"/>
      <c r="W15" s="433"/>
      <c r="X15" s="434"/>
      <c r="Y15" s="435"/>
      <c r="Z15" s="436"/>
      <c r="AA15" s="437"/>
      <c r="AB15" s="438"/>
      <c r="AC15" s="439"/>
      <c r="AD15" s="440"/>
      <c r="AE15" s="441"/>
      <c r="AF15" s="419"/>
      <c r="AG15" s="419"/>
      <c r="AH15" s="419"/>
      <c r="AI15" s="420"/>
      <c r="AJ15" s="391"/>
      <c r="AK15" s="391"/>
      <c r="AL15" s="411"/>
      <c r="AM15" s="414" t="s">
        <v>1847</v>
      </c>
      <c r="AN15" s="391"/>
      <c r="AO15" s="391"/>
      <c r="AP15" s="391"/>
      <c r="AQ15" s="391"/>
      <c r="AR15" s="391"/>
      <c r="AS15" s="426"/>
      <c r="AT15" s="421"/>
      <c r="AU15" s="421"/>
      <c r="AV15" s="421"/>
      <c r="AW15" s="422"/>
    </row>
    <row r="16" spans="1:49" ht="16.5" thickTop="1" thickBot="1" x14ac:dyDescent="0.3">
      <c r="A16" s="423"/>
      <c r="B16" s="452" t="s">
        <v>1847</v>
      </c>
      <c r="C16" s="366"/>
      <c r="D16" s="428"/>
      <c r="E16" s="429"/>
      <c r="F16" s="424"/>
      <c r="G16" s="414" t="s">
        <v>1847</v>
      </c>
      <c r="H16" s="476"/>
      <c r="I16" s="475" t="s">
        <v>1847</v>
      </c>
      <c r="J16" s="453"/>
      <c r="K16" s="430"/>
      <c r="L16" s="431"/>
      <c r="M16" s="432"/>
      <c r="N16" s="474"/>
      <c r="O16" s="415"/>
      <c r="P16" s="415"/>
      <c r="Q16" s="418"/>
      <c r="R16" s="418"/>
      <c r="S16" s="454"/>
      <c r="T16" s="412"/>
      <c r="U16" s="454"/>
      <c r="V16" s="412"/>
      <c r="W16" s="433"/>
      <c r="X16" s="434"/>
      <c r="Y16" s="435"/>
      <c r="Z16" s="436"/>
      <c r="AA16" s="437"/>
      <c r="AB16" s="438"/>
      <c r="AC16" s="439"/>
      <c r="AD16" s="440"/>
      <c r="AE16" s="441"/>
      <c r="AF16" s="419"/>
      <c r="AG16" s="419"/>
      <c r="AH16" s="419"/>
      <c r="AI16" s="420"/>
      <c r="AJ16" s="391"/>
      <c r="AK16" s="391"/>
      <c r="AL16" s="411"/>
      <c r="AM16" s="414" t="s">
        <v>1847</v>
      </c>
      <c r="AN16" s="391"/>
      <c r="AO16" s="391"/>
      <c r="AP16" s="391"/>
      <c r="AQ16" s="391"/>
      <c r="AR16" s="391"/>
      <c r="AS16" s="426"/>
      <c r="AT16" s="421"/>
      <c r="AU16" s="421"/>
      <c r="AV16" s="421"/>
      <c r="AW16" s="422"/>
    </row>
    <row r="17" spans="1:49" ht="16.5" thickTop="1" thickBot="1" x14ac:dyDescent="0.3">
      <c r="A17" s="423"/>
      <c r="B17" s="452" t="s">
        <v>1847</v>
      </c>
      <c r="C17" s="366"/>
      <c r="D17" s="428"/>
      <c r="E17" s="429"/>
      <c r="F17" s="424"/>
      <c r="G17" s="414" t="s">
        <v>1847</v>
      </c>
      <c r="H17" s="476"/>
      <c r="I17" s="475" t="s">
        <v>1847</v>
      </c>
      <c r="J17" s="453"/>
      <c r="K17" s="430"/>
      <c r="L17" s="431"/>
      <c r="M17" s="432"/>
      <c r="N17" s="474"/>
      <c r="O17" s="415"/>
      <c r="P17" s="415"/>
      <c r="Q17" s="418"/>
      <c r="R17" s="418"/>
      <c r="S17" s="454"/>
      <c r="T17" s="412"/>
      <c r="U17" s="454"/>
      <c r="V17" s="412"/>
      <c r="W17" s="433"/>
      <c r="X17" s="434"/>
      <c r="Y17" s="435"/>
      <c r="Z17" s="436"/>
      <c r="AA17" s="437"/>
      <c r="AB17" s="438"/>
      <c r="AC17" s="439"/>
      <c r="AD17" s="440"/>
      <c r="AE17" s="441"/>
      <c r="AF17" s="419"/>
      <c r="AG17" s="419"/>
      <c r="AH17" s="419"/>
      <c r="AI17" s="420"/>
      <c r="AJ17" s="391"/>
      <c r="AK17" s="391"/>
      <c r="AL17" s="411"/>
      <c r="AM17" s="414" t="s">
        <v>1847</v>
      </c>
      <c r="AN17" s="391"/>
      <c r="AO17" s="391"/>
      <c r="AP17" s="391"/>
      <c r="AQ17" s="391"/>
      <c r="AR17" s="391"/>
      <c r="AS17" s="426"/>
      <c r="AT17" s="421"/>
      <c r="AU17" s="421"/>
      <c r="AV17" s="421"/>
      <c r="AW17" s="422"/>
    </row>
    <row r="18" spans="1:49" ht="16.5" thickTop="1" thickBot="1" x14ac:dyDescent="0.3">
      <c r="A18" s="423"/>
      <c r="B18" s="452" t="s">
        <v>1847</v>
      </c>
      <c r="C18" s="366"/>
      <c r="D18" s="428"/>
      <c r="E18" s="429"/>
      <c r="F18" s="424"/>
      <c r="G18" s="414" t="s">
        <v>1847</v>
      </c>
      <c r="H18" s="476"/>
      <c r="I18" s="475" t="s">
        <v>1847</v>
      </c>
      <c r="J18" s="453"/>
      <c r="K18" s="430"/>
      <c r="L18" s="431"/>
      <c r="M18" s="432"/>
      <c r="N18" s="474"/>
      <c r="O18" s="415"/>
      <c r="P18" s="415"/>
      <c r="Q18" s="418"/>
      <c r="R18" s="418"/>
      <c r="S18" s="454"/>
      <c r="T18" s="412"/>
      <c r="U18" s="454"/>
      <c r="V18" s="412"/>
      <c r="W18" s="433"/>
      <c r="X18" s="434"/>
      <c r="Y18" s="435"/>
      <c r="Z18" s="436"/>
      <c r="AA18" s="437"/>
      <c r="AB18" s="438"/>
      <c r="AC18" s="439"/>
      <c r="AD18" s="440"/>
      <c r="AE18" s="441"/>
      <c r="AF18" s="419"/>
      <c r="AG18" s="419"/>
      <c r="AH18" s="419"/>
      <c r="AI18" s="420"/>
      <c r="AJ18" s="391"/>
      <c r="AK18" s="391"/>
      <c r="AL18" s="411"/>
      <c r="AM18" s="414" t="s">
        <v>1847</v>
      </c>
      <c r="AN18" s="391"/>
      <c r="AO18" s="391"/>
      <c r="AP18" s="391"/>
      <c r="AQ18" s="391"/>
      <c r="AR18" s="391"/>
      <c r="AS18" s="426"/>
      <c r="AT18" s="421"/>
      <c r="AU18" s="421"/>
      <c r="AV18" s="421"/>
      <c r="AW18" s="422"/>
    </row>
    <row r="19" spans="1:49" ht="16.5" thickTop="1" thickBot="1" x14ac:dyDescent="0.3">
      <c r="A19" s="423"/>
      <c r="B19" s="452" t="s">
        <v>1847</v>
      </c>
      <c r="C19" s="366"/>
      <c r="D19" s="428"/>
      <c r="E19" s="429"/>
      <c r="F19" s="424"/>
      <c r="G19" s="414" t="s">
        <v>1847</v>
      </c>
      <c r="H19" s="476"/>
      <c r="I19" s="475" t="s">
        <v>1847</v>
      </c>
      <c r="J19" s="453"/>
      <c r="K19" s="430"/>
      <c r="L19" s="431"/>
      <c r="M19" s="432"/>
      <c r="N19" s="474"/>
      <c r="O19" s="415"/>
      <c r="P19" s="415"/>
      <c r="Q19" s="418"/>
      <c r="R19" s="418"/>
      <c r="S19" s="454"/>
      <c r="T19" s="412"/>
      <c r="U19" s="454"/>
      <c r="V19" s="412"/>
      <c r="W19" s="433"/>
      <c r="X19" s="434"/>
      <c r="Y19" s="435"/>
      <c r="Z19" s="436"/>
      <c r="AA19" s="437"/>
      <c r="AB19" s="438"/>
      <c r="AC19" s="439"/>
      <c r="AD19" s="440"/>
      <c r="AE19" s="441"/>
      <c r="AF19" s="419"/>
      <c r="AG19" s="419"/>
      <c r="AH19" s="419"/>
      <c r="AI19" s="420"/>
      <c r="AJ19" s="391"/>
      <c r="AK19" s="391"/>
      <c r="AL19" s="411"/>
      <c r="AM19" s="414" t="s">
        <v>1847</v>
      </c>
      <c r="AN19" s="391"/>
      <c r="AO19" s="391"/>
      <c r="AP19" s="391"/>
      <c r="AQ19" s="391"/>
      <c r="AR19" s="391"/>
      <c r="AS19" s="426"/>
      <c r="AT19" s="421"/>
      <c r="AU19" s="421"/>
      <c r="AV19" s="421"/>
      <c r="AW19" s="422"/>
    </row>
    <row r="20" spans="1:49" ht="16.5" thickTop="1" thickBot="1" x14ac:dyDescent="0.3">
      <c r="A20" s="423"/>
      <c r="B20" s="452" t="s">
        <v>1847</v>
      </c>
      <c r="C20" s="366"/>
      <c r="D20" s="428"/>
      <c r="E20" s="429"/>
      <c r="F20" s="424"/>
      <c r="G20" s="414" t="s">
        <v>1847</v>
      </c>
      <c r="H20" s="476"/>
      <c r="I20" s="475" t="s">
        <v>1847</v>
      </c>
      <c r="J20" s="453"/>
      <c r="K20" s="430"/>
      <c r="L20" s="431"/>
      <c r="M20" s="432"/>
      <c r="N20" s="474"/>
      <c r="O20" s="415"/>
      <c r="P20" s="415"/>
      <c r="Q20" s="418"/>
      <c r="R20" s="418"/>
      <c r="S20" s="454"/>
      <c r="T20" s="412"/>
      <c r="U20" s="454"/>
      <c r="V20" s="412"/>
      <c r="W20" s="433"/>
      <c r="X20" s="434"/>
      <c r="Y20" s="435"/>
      <c r="Z20" s="436"/>
      <c r="AA20" s="437"/>
      <c r="AB20" s="438"/>
      <c r="AC20" s="439"/>
      <c r="AD20" s="440"/>
      <c r="AE20" s="441"/>
      <c r="AF20" s="419"/>
      <c r="AG20" s="419"/>
      <c r="AH20" s="419"/>
      <c r="AI20" s="420"/>
      <c r="AJ20" s="391"/>
      <c r="AK20" s="391"/>
      <c r="AL20" s="411"/>
      <c r="AM20" s="414" t="s">
        <v>1847</v>
      </c>
      <c r="AN20" s="391"/>
      <c r="AO20" s="391"/>
      <c r="AP20" s="391"/>
      <c r="AQ20" s="391"/>
      <c r="AR20" s="391"/>
      <c r="AS20" s="426"/>
      <c r="AT20" s="421"/>
      <c r="AU20" s="421"/>
      <c r="AV20" s="421"/>
      <c r="AW20" s="422"/>
    </row>
    <row r="21" spans="1:49" ht="16.5" thickTop="1" thickBot="1" x14ac:dyDescent="0.3">
      <c r="A21" s="423"/>
      <c r="B21" s="452" t="s">
        <v>1847</v>
      </c>
      <c r="C21" s="366"/>
      <c r="D21" s="428"/>
      <c r="E21" s="429"/>
      <c r="F21" s="424"/>
      <c r="G21" s="414" t="s">
        <v>1847</v>
      </c>
      <c r="H21" s="476"/>
      <c r="I21" s="475" t="s">
        <v>1847</v>
      </c>
      <c r="J21" s="453"/>
      <c r="K21" s="430"/>
      <c r="L21" s="431"/>
      <c r="M21" s="432"/>
      <c r="N21" s="474"/>
      <c r="O21" s="415"/>
      <c r="P21" s="415"/>
      <c r="Q21" s="418"/>
      <c r="R21" s="418"/>
      <c r="S21" s="454"/>
      <c r="T21" s="412"/>
      <c r="U21" s="454"/>
      <c r="V21" s="412"/>
      <c r="W21" s="433"/>
      <c r="X21" s="434"/>
      <c r="Y21" s="435"/>
      <c r="Z21" s="436"/>
      <c r="AA21" s="437"/>
      <c r="AB21" s="438"/>
      <c r="AC21" s="439"/>
      <c r="AD21" s="440"/>
      <c r="AE21" s="441"/>
      <c r="AF21" s="419"/>
      <c r="AG21" s="419"/>
      <c r="AH21" s="419"/>
      <c r="AI21" s="420"/>
      <c r="AJ21" s="391"/>
      <c r="AK21" s="391"/>
      <c r="AL21" s="411"/>
      <c r="AM21" s="414" t="s">
        <v>1847</v>
      </c>
      <c r="AN21" s="391"/>
      <c r="AO21" s="391"/>
      <c r="AP21" s="391"/>
      <c r="AQ21" s="391"/>
      <c r="AR21" s="391"/>
      <c r="AS21" s="426"/>
      <c r="AT21" s="421"/>
      <c r="AU21" s="421"/>
      <c r="AV21" s="421"/>
      <c r="AW21" s="422"/>
    </row>
    <row r="22" spans="1:49" ht="16.5" thickTop="1" thickBot="1" x14ac:dyDescent="0.3">
      <c r="A22" s="423"/>
      <c r="B22" s="452" t="s">
        <v>1847</v>
      </c>
      <c r="C22" s="366"/>
      <c r="D22" s="428"/>
      <c r="E22" s="429"/>
      <c r="F22" s="424"/>
      <c r="G22" s="414" t="s">
        <v>1847</v>
      </c>
      <c r="H22" s="476"/>
      <c r="I22" s="475" t="s">
        <v>1847</v>
      </c>
      <c r="J22" s="453"/>
      <c r="K22" s="430"/>
      <c r="L22" s="431"/>
      <c r="M22" s="432"/>
      <c r="N22" s="474"/>
      <c r="O22" s="415"/>
      <c r="P22" s="415"/>
      <c r="Q22" s="418"/>
      <c r="R22" s="418"/>
      <c r="S22" s="454"/>
      <c r="T22" s="412"/>
      <c r="U22" s="454"/>
      <c r="V22" s="412"/>
      <c r="W22" s="433"/>
      <c r="X22" s="434"/>
      <c r="Y22" s="435"/>
      <c r="Z22" s="436"/>
      <c r="AA22" s="437"/>
      <c r="AB22" s="438"/>
      <c r="AC22" s="439"/>
      <c r="AD22" s="440"/>
      <c r="AE22" s="441"/>
      <c r="AF22" s="419"/>
      <c r="AG22" s="419"/>
      <c r="AH22" s="419"/>
      <c r="AI22" s="420"/>
      <c r="AJ22" s="391"/>
      <c r="AK22" s="391"/>
      <c r="AL22" s="411"/>
      <c r="AM22" s="414" t="s">
        <v>1847</v>
      </c>
      <c r="AN22" s="391"/>
      <c r="AO22" s="391"/>
      <c r="AP22" s="391"/>
      <c r="AQ22" s="391"/>
      <c r="AR22" s="391"/>
      <c r="AS22" s="426"/>
      <c r="AT22" s="421"/>
      <c r="AU22" s="421"/>
      <c r="AV22" s="421"/>
      <c r="AW22" s="422"/>
    </row>
    <row r="23" spans="1:49" ht="16.5" thickTop="1" thickBot="1" x14ac:dyDescent="0.3">
      <c r="A23" s="423"/>
      <c r="B23" s="452" t="s">
        <v>1847</v>
      </c>
      <c r="C23" s="366"/>
      <c r="D23" s="428"/>
      <c r="E23" s="429"/>
      <c r="F23" s="424"/>
      <c r="G23" s="414" t="s">
        <v>1847</v>
      </c>
      <c r="H23" s="476"/>
      <c r="I23" s="475" t="s">
        <v>1847</v>
      </c>
      <c r="J23" s="453"/>
      <c r="K23" s="430"/>
      <c r="L23" s="431"/>
      <c r="M23" s="432"/>
      <c r="N23" s="474"/>
      <c r="O23" s="415"/>
      <c r="P23" s="415"/>
      <c r="Q23" s="418"/>
      <c r="R23" s="418"/>
      <c r="S23" s="454"/>
      <c r="T23" s="412"/>
      <c r="U23" s="454"/>
      <c r="V23" s="412"/>
      <c r="W23" s="433"/>
      <c r="X23" s="434"/>
      <c r="Y23" s="435"/>
      <c r="Z23" s="436"/>
      <c r="AA23" s="437"/>
      <c r="AB23" s="438"/>
      <c r="AC23" s="439"/>
      <c r="AD23" s="440"/>
      <c r="AE23" s="441"/>
      <c r="AF23" s="419"/>
      <c r="AG23" s="419"/>
      <c r="AH23" s="419"/>
      <c r="AI23" s="420"/>
      <c r="AJ23" s="391"/>
      <c r="AK23" s="391"/>
      <c r="AL23" s="411"/>
      <c r="AM23" s="414" t="s">
        <v>1847</v>
      </c>
      <c r="AN23" s="391"/>
      <c r="AO23" s="391"/>
      <c r="AP23" s="391"/>
      <c r="AQ23" s="391"/>
      <c r="AR23" s="391"/>
      <c r="AS23" s="426"/>
      <c r="AT23" s="421"/>
      <c r="AU23" s="421"/>
      <c r="AV23" s="421"/>
      <c r="AW23" s="422"/>
    </row>
    <row r="24" spans="1:49" ht="16.5" thickTop="1" thickBot="1" x14ac:dyDescent="0.3">
      <c r="A24" s="423"/>
      <c r="B24" s="452" t="s">
        <v>1847</v>
      </c>
      <c r="C24" s="366"/>
      <c r="D24" s="428"/>
      <c r="E24" s="429"/>
      <c r="F24" s="424"/>
      <c r="G24" s="414" t="s">
        <v>1847</v>
      </c>
      <c r="H24" s="476"/>
      <c r="I24" s="475" t="s">
        <v>1847</v>
      </c>
      <c r="J24" s="453"/>
      <c r="K24" s="430"/>
      <c r="L24" s="431"/>
      <c r="M24" s="432"/>
      <c r="N24" s="474"/>
      <c r="O24" s="415"/>
      <c r="P24" s="415"/>
      <c r="Q24" s="418"/>
      <c r="R24" s="418"/>
      <c r="S24" s="454"/>
      <c r="T24" s="412"/>
      <c r="U24" s="454"/>
      <c r="V24" s="412"/>
      <c r="W24" s="433"/>
      <c r="X24" s="434"/>
      <c r="Y24" s="435"/>
      <c r="Z24" s="436"/>
      <c r="AA24" s="437"/>
      <c r="AB24" s="438"/>
      <c r="AC24" s="439"/>
      <c r="AD24" s="440"/>
      <c r="AE24" s="441"/>
      <c r="AF24" s="419"/>
      <c r="AG24" s="419"/>
      <c r="AH24" s="419"/>
      <c r="AI24" s="420"/>
      <c r="AJ24" s="391"/>
      <c r="AK24" s="391"/>
      <c r="AL24" s="411"/>
      <c r="AM24" s="414" t="s">
        <v>1847</v>
      </c>
      <c r="AN24" s="391"/>
      <c r="AO24" s="391"/>
      <c r="AP24" s="391"/>
      <c r="AQ24" s="391"/>
      <c r="AR24" s="391"/>
      <c r="AS24" s="426"/>
      <c r="AT24" s="421"/>
      <c r="AU24" s="421"/>
      <c r="AV24" s="421"/>
      <c r="AW24" s="422"/>
    </row>
    <row r="25" spans="1:49" ht="16.5" thickTop="1" thickBot="1" x14ac:dyDescent="0.3">
      <c r="A25" s="423"/>
      <c r="B25" s="452" t="s">
        <v>1847</v>
      </c>
      <c r="C25" s="366"/>
      <c r="D25" s="428"/>
      <c r="E25" s="429"/>
      <c r="F25" s="424"/>
      <c r="G25" s="414" t="s">
        <v>1847</v>
      </c>
      <c r="H25" s="476"/>
      <c r="I25" s="475" t="s">
        <v>1847</v>
      </c>
      <c r="J25" s="453"/>
      <c r="K25" s="430"/>
      <c r="L25" s="431"/>
      <c r="M25" s="432"/>
      <c r="N25" s="474"/>
      <c r="O25" s="415"/>
      <c r="P25" s="415"/>
      <c r="Q25" s="418"/>
      <c r="R25" s="418"/>
      <c r="S25" s="454"/>
      <c r="T25" s="412"/>
      <c r="U25" s="454"/>
      <c r="V25" s="412"/>
      <c r="W25" s="433"/>
      <c r="X25" s="434"/>
      <c r="Y25" s="435"/>
      <c r="Z25" s="436"/>
      <c r="AA25" s="437"/>
      <c r="AB25" s="438"/>
      <c r="AC25" s="439"/>
      <c r="AD25" s="440"/>
      <c r="AE25" s="441"/>
      <c r="AF25" s="419"/>
      <c r="AG25" s="419"/>
      <c r="AH25" s="419"/>
      <c r="AI25" s="420"/>
      <c r="AJ25" s="391"/>
      <c r="AK25" s="391"/>
      <c r="AL25" s="411"/>
      <c r="AM25" s="414" t="s">
        <v>1847</v>
      </c>
      <c r="AN25" s="391"/>
      <c r="AO25" s="391"/>
      <c r="AP25" s="391"/>
      <c r="AQ25" s="391"/>
      <c r="AR25" s="391"/>
      <c r="AS25" s="426"/>
      <c r="AT25" s="421"/>
      <c r="AU25" s="421"/>
      <c r="AV25" s="421"/>
      <c r="AW25" s="422"/>
    </row>
    <row r="26" spans="1:49" ht="16.5" thickTop="1" thickBot="1" x14ac:dyDescent="0.3">
      <c r="A26" s="423"/>
      <c r="B26" s="452" t="s">
        <v>1847</v>
      </c>
      <c r="C26" s="366"/>
      <c r="D26" s="428"/>
      <c r="E26" s="429"/>
      <c r="F26" s="424"/>
      <c r="G26" s="414" t="s">
        <v>1847</v>
      </c>
      <c r="H26" s="476"/>
      <c r="I26" s="475" t="s">
        <v>1847</v>
      </c>
      <c r="J26" s="453"/>
      <c r="K26" s="430"/>
      <c r="L26" s="431"/>
      <c r="M26" s="432"/>
      <c r="N26" s="474"/>
      <c r="O26" s="415"/>
      <c r="P26" s="415"/>
      <c r="Q26" s="418"/>
      <c r="R26" s="418"/>
      <c r="S26" s="454"/>
      <c r="T26" s="412"/>
      <c r="U26" s="454"/>
      <c r="V26" s="412"/>
      <c r="W26" s="433"/>
      <c r="X26" s="434"/>
      <c r="Y26" s="435"/>
      <c r="Z26" s="436"/>
      <c r="AA26" s="437"/>
      <c r="AB26" s="438"/>
      <c r="AC26" s="439"/>
      <c r="AD26" s="440"/>
      <c r="AE26" s="441"/>
      <c r="AF26" s="419"/>
      <c r="AG26" s="419"/>
      <c r="AH26" s="419"/>
      <c r="AI26" s="420"/>
      <c r="AJ26" s="391"/>
      <c r="AK26" s="391"/>
      <c r="AL26" s="411"/>
      <c r="AM26" s="414" t="s">
        <v>1847</v>
      </c>
      <c r="AN26" s="391"/>
      <c r="AO26" s="391"/>
      <c r="AP26" s="391"/>
      <c r="AQ26" s="391"/>
      <c r="AR26" s="391"/>
      <c r="AS26" s="426"/>
      <c r="AT26" s="421"/>
      <c r="AU26" s="421"/>
      <c r="AV26" s="421"/>
      <c r="AW26" s="422"/>
    </row>
    <row r="27" spans="1:49" ht="16.5" thickTop="1" thickBot="1" x14ac:dyDescent="0.3">
      <c r="A27" s="423"/>
      <c r="B27" s="452" t="s">
        <v>1847</v>
      </c>
      <c r="C27" s="366"/>
      <c r="D27" s="428"/>
      <c r="E27" s="429"/>
      <c r="F27" s="424"/>
      <c r="G27" s="414" t="s">
        <v>1847</v>
      </c>
      <c r="H27" s="476"/>
      <c r="I27" s="475" t="s">
        <v>1847</v>
      </c>
      <c r="J27" s="453"/>
      <c r="K27" s="430"/>
      <c r="L27" s="431"/>
      <c r="M27" s="432"/>
      <c r="N27" s="474"/>
      <c r="O27" s="415"/>
      <c r="P27" s="415"/>
      <c r="Q27" s="418"/>
      <c r="R27" s="418"/>
      <c r="S27" s="454"/>
      <c r="T27" s="412"/>
      <c r="U27" s="454"/>
      <c r="V27" s="412"/>
      <c r="W27" s="433"/>
      <c r="X27" s="434"/>
      <c r="Y27" s="435"/>
      <c r="Z27" s="436"/>
      <c r="AA27" s="437"/>
      <c r="AB27" s="438"/>
      <c r="AC27" s="439"/>
      <c r="AD27" s="440"/>
      <c r="AE27" s="441"/>
      <c r="AF27" s="419"/>
      <c r="AG27" s="419"/>
      <c r="AH27" s="419"/>
      <c r="AI27" s="420"/>
      <c r="AJ27" s="391"/>
      <c r="AK27" s="391"/>
      <c r="AL27" s="411"/>
      <c r="AM27" s="414" t="s">
        <v>1847</v>
      </c>
      <c r="AN27" s="391"/>
      <c r="AO27" s="391"/>
      <c r="AP27" s="391"/>
      <c r="AQ27" s="391"/>
      <c r="AR27" s="391"/>
      <c r="AS27" s="426"/>
      <c r="AT27" s="421"/>
      <c r="AU27" s="421"/>
      <c r="AV27" s="421"/>
      <c r="AW27" s="422"/>
    </row>
    <row r="28" spans="1:49" ht="16.5" thickTop="1" thickBot="1" x14ac:dyDescent="0.3">
      <c r="A28" s="423"/>
      <c r="B28" s="452" t="s">
        <v>1847</v>
      </c>
      <c r="C28" s="366"/>
      <c r="D28" s="428"/>
      <c r="E28" s="429"/>
      <c r="F28" s="424"/>
      <c r="G28" s="414" t="s">
        <v>1847</v>
      </c>
      <c r="H28" s="476"/>
      <c r="I28" s="475" t="s">
        <v>1847</v>
      </c>
      <c r="J28" s="453"/>
      <c r="K28" s="430"/>
      <c r="L28" s="431"/>
      <c r="M28" s="432"/>
      <c r="N28" s="474"/>
      <c r="O28" s="415"/>
      <c r="P28" s="415"/>
      <c r="Q28" s="418"/>
      <c r="R28" s="418"/>
      <c r="S28" s="454"/>
      <c r="T28" s="412"/>
      <c r="U28" s="454"/>
      <c r="V28" s="412"/>
      <c r="W28" s="433"/>
      <c r="X28" s="434"/>
      <c r="Y28" s="435"/>
      <c r="Z28" s="436"/>
      <c r="AA28" s="437"/>
      <c r="AB28" s="438"/>
      <c r="AC28" s="439"/>
      <c r="AD28" s="440"/>
      <c r="AE28" s="441"/>
      <c r="AF28" s="419"/>
      <c r="AG28" s="419"/>
      <c r="AH28" s="419"/>
      <c r="AI28" s="420"/>
      <c r="AJ28" s="391"/>
      <c r="AK28" s="391"/>
      <c r="AL28" s="411"/>
      <c r="AM28" s="414" t="s">
        <v>1847</v>
      </c>
      <c r="AN28" s="391"/>
      <c r="AO28" s="391"/>
      <c r="AP28" s="391"/>
      <c r="AQ28" s="391"/>
      <c r="AR28" s="391"/>
      <c r="AS28" s="426"/>
      <c r="AT28" s="421"/>
      <c r="AU28" s="421"/>
      <c r="AV28" s="421"/>
      <c r="AW28" s="422"/>
    </row>
    <row r="29" spans="1:49" ht="16.5" thickTop="1" thickBot="1" x14ac:dyDescent="0.3">
      <c r="A29" s="423"/>
      <c r="B29" s="452" t="s">
        <v>1847</v>
      </c>
      <c r="C29" s="366"/>
      <c r="D29" s="428"/>
      <c r="E29" s="429"/>
      <c r="F29" s="424"/>
      <c r="G29" s="414" t="s">
        <v>1847</v>
      </c>
      <c r="H29" s="476"/>
      <c r="I29" s="475" t="s">
        <v>1847</v>
      </c>
      <c r="J29" s="453"/>
      <c r="K29" s="430"/>
      <c r="L29" s="431"/>
      <c r="M29" s="432"/>
      <c r="N29" s="474"/>
      <c r="O29" s="415"/>
      <c r="P29" s="415"/>
      <c r="Q29" s="418"/>
      <c r="R29" s="418"/>
      <c r="S29" s="454"/>
      <c r="T29" s="412"/>
      <c r="U29" s="454"/>
      <c r="V29" s="412"/>
      <c r="W29" s="433"/>
      <c r="X29" s="434"/>
      <c r="Y29" s="435"/>
      <c r="Z29" s="436"/>
      <c r="AA29" s="437"/>
      <c r="AB29" s="438"/>
      <c r="AC29" s="439"/>
      <c r="AD29" s="440"/>
      <c r="AE29" s="441"/>
      <c r="AF29" s="419"/>
      <c r="AG29" s="419"/>
      <c r="AH29" s="419"/>
      <c r="AI29" s="420"/>
      <c r="AJ29" s="391"/>
      <c r="AK29" s="391"/>
      <c r="AL29" s="411"/>
      <c r="AM29" s="414" t="s">
        <v>1847</v>
      </c>
      <c r="AN29" s="391"/>
      <c r="AO29" s="391"/>
      <c r="AP29" s="391"/>
      <c r="AQ29" s="391"/>
      <c r="AR29" s="391"/>
      <c r="AS29" s="426"/>
      <c r="AT29" s="421"/>
      <c r="AU29" s="421"/>
      <c r="AV29" s="421"/>
      <c r="AW29" s="422"/>
    </row>
    <row r="30" spans="1:49" ht="16.5" thickTop="1" thickBot="1" x14ac:dyDescent="0.3">
      <c r="A30" s="423"/>
      <c r="B30" s="452" t="s">
        <v>1847</v>
      </c>
      <c r="C30" s="366"/>
      <c r="D30" s="428"/>
      <c r="E30" s="429"/>
      <c r="F30" s="424"/>
      <c r="G30" s="414" t="s">
        <v>1847</v>
      </c>
      <c r="H30" s="476"/>
      <c r="I30" s="475" t="s">
        <v>1847</v>
      </c>
      <c r="J30" s="453"/>
      <c r="K30" s="430"/>
      <c r="L30" s="431"/>
      <c r="M30" s="432"/>
      <c r="N30" s="474"/>
      <c r="O30" s="415"/>
      <c r="P30" s="415"/>
      <c r="Q30" s="418"/>
      <c r="R30" s="418"/>
      <c r="S30" s="454"/>
      <c r="T30" s="412"/>
      <c r="U30" s="454"/>
      <c r="V30" s="412"/>
      <c r="W30" s="433"/>
      <c r="X30" s="434"/>
      <c r="Y30" s="435"/>
      <c r="Z30" s="436"/>
      <c r="AA30" s="437"/>
      <c r="AB30" s="438"/>
      <c r="AC30" s="439"/>
      <c r="AD30" s="440"/>
      <c r="AE30" s="441"/>
      <c r="AF30" s="419"/>
      <c r="AG30" s="419"/>
      <c r="AH30" s="419"/>
      <c r="AI30" s="420"/>
      <c r="AJ30" s="391"/>
      <c r="AK30" s="391"/>
      <c r="AL30" s="411"/>
      <c r="AM30" s="414" t="s">
        <v>1847</v>
      </c>
      <c r="AN30" s="391"/>
      <c r="AO30" s="391"/>
      <c r="AP30" s="391"/>
      <c r="AQ30" s="391"/>
      <c r="AR30" s="391"/>
      <c r="AS30" s="426"/>
      <c r="AT30" s="421"/>
      <c r="AU30" s="421"/>
      <c r="AV30" s="421"/>
      <c r="AW30" s="422"/>
    </row>
    <row r="31" spans="1:49" ht="16.5" thickTop="1" thickBot="1" x14ac:dyDescent="0.3">
      <c r="A31" s="423"/>
      <c r="B31" s="452" t="s">
        <v>1847</v>
      </c>
      <c r="C31" s="366"/>
      <c r="D31" s="428"/>
      <c r="E31" s="429"/>
      <c r="F31" s="424"/>
      <c r="G31" s="414" t="s">
        <v>1847</v>
      </c>
      <c r="H31" s="476"/>
      <c r="I31" s="475" t="s">
        <v>1847</v>
      </c>
      <c r="J31" s="453"/>
      <c r="K31" s="430"/>
      <c r="L31" s="431"/>
      <c r="M31" s="432"/>
      <c r="N31" s="474"/>
      <c r="O31" s="415"/>
      <c r="P31" s="415"/>
      <c r="Q31" s="418"/>
      <c r="R31" s="418"/>
      <c r="S31" s="454"/>
      <c r="T31" s="412"/>
      <c r="U31" s="454"/>
      <c r="V31" s="412"/>
      <c r="W31" s="433"/>
      <c r="X31" s="434"/>
      <c r="Y31" s="435"/>
      <c r="Z31" s="436"/>
      <c r="AA31" s="437"/>
      <c r="AB31" s="438"/>
      <c r="AC31" s="439"/>
      <c r="AD31" s="440"/>
      <c r="AE31" s="441"/>
      <c r="AF31" s="419"/>
      <c r="AG31" s="419"/>
      <c r="AH31" s="419"/>
      <c r="AI31" s="420"/>
      <c r="AJ31" s="391"/>
      <c r="AK31" s="391"/>
      <c r="AL31" s="411"/>
      <c r="AM31" s="414" t="s">
        <v>1847</v>
      </c>
      <c r="AN31" s="391"/>
      <c r="AO31" s="391"/>
      <c r="AP31" s="391"/>
      <c r="AQ31" s="391"/>
      <c r="AR31" s="391"/>
      <c r="AS31" s="426"/>
      <c r="AT31" s="421"/>
      <c r="AU31" s="421"/>
      <c r="AV31" s="421"/>
      <c r="AW31" s="422"/>
    </row>
    <row r="32" spans="1:49" ht="16.5" thickTop="1" thickBot="1" x14ac:dyDescent="0.3">
      <c r="A32" s="423"/>
      <c r="B32" s="452" t="s">
        <v>1847</v>
      </c>
      <c r="C32" s="366"/>
      <c r="D32" s="428"/>
      <c r="E32" s="429"/>
      <c r="F32" s="424"/>
      <c r="G32" s="414" t="s">
        <v>1847</v>
      </c>
      <c r="H32" s="476"/>
      <c r="I32" s="475" t="s">
        <v>1847</v>
      </c>
      <c r="J32" s="453"/>
      <c r="K32" s="430"/>
      <c r="L32" s="431"/>
      <c r="M32" s="432"/>
      <c r="N32" s="474"/>
      <c r="O32" s="415"/>
      <c r="P32" s="415"/>
      <c r="Q32" s="418"/>
      <c r="R32" s="418"/>
      <c r="S32" s="454"/>
      <c r="T32" s="412"/>
      <c r="U32" s="454"/>
      <c r="V32" s="412"/>
      <c r="W32" s="433"/>
      <c r="X32" s="434"/>
      <c r="Y32" s="435"/>
      <c r="Z32" s="436"/>
      <c r="AA32" s="437"/>
      <c r="AB32" s="438"/>
      <c r="AC32" s="439"/>
      <c r="AD32" s="440"/>
      <c r="AE32" s="441"/>
      <c r="AF32" s="419"/>
      <c r="AG32" s="419"/>
      <c r="AH32" s="419"/>
      <c r="AI32" s="420"/>
      <c r="AJ32" s="391"/>
      <c r="AK32" s="391"/>
      <c r="AL32" s="411"/>
      <c r="AM32" s="414" t="s">
        <v>1847</v>
      </c>
      <c r="AN32" s="391"/>
      <c r="AO32" s="391"/>
      <c r="AP32" s="391"/>
      <c r="AQ32" s="391"/>
      <c r="AR32" s="391"/>
      <c r="AS32" s="426"/>
      <c r="AT32" s="421"/>
      <c r="AU32" s="421"/>
      <c r="AV32" s="421"/>
      <c r="AW32" s="422"/>
    </row>
    <row r="33" spans="1:49" ht="16.5" thickTop="1" thickBot="1" x14ac:dyDescent="0.3">
      <c r="A33" s="423"/>
      <c r="B33" s="452" t="s">
        <v>1847</v>
      </c>
      <c r="C33" s="366"/>
      <c r="D33" s="428"/>
      <c r="E33" s="429"/>
      <c r="F33" s="424"/>
      <c r="G33" s="414" t="s">
        <v>1847</v>
      </c>
      <c r="H33" s="476"/>
      <c r="I33" s="475" t="s">
        <v>1847</v>
      </c>
      <c r="J33" s="453"/>
      <c r="K33" s="430"/>
      <c r="L33" s="431"/>
      <c r="M33" s="432"/>
      <c r="N33" s="474"/>
      <c r="O33" s="415"/>
      <c r="P33" s="415"/>
      <c r="Q33" s="418"/>
      <c r="R33" s="418"/>
      <c r="S33" s="454"/>
      <c r="T33" s="412"/>
      <c r="U33" s="454"/>
      <c r="V33" s="412"/>
      <c r="W33" s="433"/>
      <c r="X33" s="434"/>
      <c r="Y33" s="435"/>
      <c r="Z33" s="436"/>
      <c r="AA33" s="437"/>
      <c r="AB33" s="438"/>
      <c r="AC33" s="439"/>
      <c r="AD33" s="440"/>
      <c r="AE33" s="441"/>
      <c r="AF33" s="419"/>
      <c r="AG33" s="419"/>
      <c r="AH33" s="419"/>
      <c r="AI33" s="420"/>
      <c r="AJ33" s="391"/>
      <c r="AK33" s="391"/>
      <c r="AL33" s="411"/>
      <c r="AM33" s="414" t="s">
        <v>1847</v>
      </c>
      <c r="AN33" s="391"/>
      <c r="AO33" s="391"/>
      <c r="AP33" s="391"/>
      <c r="AQ33" s="391"/>
      <c r="AR33" s="391"/>
      <c r="AS33" s="426"/>
      <c r="AT33" s="421"/>
      <c r="AU33" s="421"/>
      <c r="AV33" s="421"/>
      <c r="AW33" s="422"/>
    </row>
    <row r="34" spans="1:49" ht="16.5" thickTop="1" thickBot="1" x14ac:dyDescent="0.3">
      <c r="A34" s="423"/>
      <c r="B34" s="452" t="s">
        <v>1847</v>
      </c>
      <c r="C34" s="366"/>
      <c r="D34" s="428"/>
      <c r="E34" s="429"/>
      <c r="F34" s="424"/>
      <c r="G34" s="414" t="s">
        <v>1847</v>
      </c>
      <c r="H34" s="476"/>
      <c r="I34" s="475" t="s">
        <v>1847</v>
      </c>
      <c r="J34" s="453"/>
      <c r="K34" s="430"/>
      <c r="L34" s="431"/>
      <c r="M34" s="432"/>
      <c r="N34" s="474"/>
      <c r="O34" s="415"/>
      <c r="P34" s="415"/>
      <c r="Q34" s="418"/>
      <c r="R34" s="418"/>
      <c r="S34" s="454"/>
      <c r="T34" s="412"/>
      <c r="U34" s="454"/>
      <c r="V34" s="412"/>
      <c r="W34" s="433"/>
      <c r="X34" s="434"/>
      <c r="Y34" s="435"/>
      <c r="Z34" s="436"/>
      <c r="AA34" s="437"/>
      <c r="AB34" s="438"/>
      <c r="AC34" s="439"/>
      <c r="AD34" s="440"/>
      <c r="AE34" s="441"/>
      <c r="AF34" s="419"/>
      <c r="AG34" s="419"/>
      <c r="AH34" s="419"/>
      <c r="AI34" s="420"/>
      <c r="AJ34" s="391"/>
      <c r="AK34" s="391"/>
      <c r="AL34" s="411"/>
      <c r="AM34" s="414" t="s">
        <v>1847</v>
      </c>
      <c r="AN34" s="391"/>
      <c r="AO34" s="391"/>
      <c r="AP34" s="391"/>
      <c r="AQ34" s="391"/>
      <c r="AR34" s="391"/>
      <c r="AS34" s="426"/>
      <c r="AT34" s="421"/>
      <c r="AU34" s="421"/>
      <c r="AV34" s="421"/>
      <c r="AW34" s="422"/>
    </row>
    <row r="35" spans="1:49" ht="16.5" thickTop="1" thickBot="1" x14ac:dyDescent="0.3">
      <c r="A35" s="423"/>
      <c r="B35" s="452" t="s">
        <v>1847</v>
      </c>
      <c r="C35" s="366"/>
      <c r="D35" s="428"/>
      <c r="E35" s="429"/>
      <c r="F35" s="424"/>
      <c r="G35" s="414" t="s">
        <v>1847</v>
      </c>
      <c r="H35" s="476"/>
      <c r="I35" s="475" t="s">
        <v>1847</v>
      </c>
      <c r="J35" s="453"/>
      <c r="K35" s="430"/>
      <c r="L35" s="431"/>
      <c r="M35" s="432"/>
      <c r="N35" s="474"/>
      <c r="O35" s="415"/>
      <c r="P35" s="415"/>
      <c r="Q35" s="418"/>
      <c r="R35" s="418"/>
      <c r="S35" s="454"/>
      <c r="T35" s="412"/>
      <c r="U35" s="454"/>
      <c r="V35" s="412"/>
      <c r="W35" s="433"/>
      <c r="X35" s="434"/>
      <c r="Y35" s="435"/>
      <c r="Z35" s="436"/>
      <c r="AA35" s="437"/>
      <c r="AB35" s="438"/>
      <c r="AC35" s="439"/>
      <c r="AD35" s="440"/>
      <c r="AE35" s="441"/>
      <c r="AF35" s="419"/>
      <c r="AG35" s="419"/>
      <c r="AH35" s="419"/>
      <c r="AI35" s="420"/>
      <c r="AJ35" s="391"/>
      <c r="AK35" s="391"/>
      <c r="AL35" s="411"/>
      <c r="AM35" s="414" t="s">
        <v>1847</v>
      </c>
      <c r="AN35" s="391"/>
      <c r="AO35" s="391"/>
      <c r="AP35" s="391"/>
      <c r="AQ35" s="391"/>
      <c r="AR35" s="391"/>
      <c r="AS35" s="426"/>
      <c r="AT35" s="421"/>
      <c r="AU35" s="421"/>
      <c r="AV35" s="421"/>
      <c r="AW35" s="422"/>
    </row>
    <row r="36" spans="1:49" ht="16.5" thickTop="1" thickBot="1" x14ac:dyDescent="0.3">
      <c r="A36" s="423"/>
      <c r="B36" s="452" t="s">
        <v>1847</v>
      </c>
      <c r="C36" s="366"/>
      <c r="D36" s="428"/>
      <c r="E36" s="429"/>
      <c r="F36" s="424"/>
      <c r="G36" s="414" t="s">
        <v>1847</v>
      </c>
      <c r="H36" s="476"/>
      <c r="I36" s="475" t="s">
        <v>1847</v>
      </c>
      <c r="J36" s="453"/>
      <c r="K36" s="430"/>
      <c r="L36" s="431"/>
      <c r="M36" s="432"/>
      <c r="N36" s="413"/>
      <c r="O36" s="415"/>
      <c r="P36" s="415"/>
      <c r="Q36" s="418"/>
      <c r="R36" s="418"/>
      <c r="S36" s="454"/>
      <c r="T36" s="412"/>
      <c r="U36" s="454"/>
      <c r="V36" s="412"/>
      <c r="W36" s="433"/>
      <c r="X36" s="434"/>
      <c r="Y36" s="435"/>
      <c r="Z36" s="436"/>
      <c r="AA36" s="437"/>
      <c r="AB36" s="438"/>
      <c r="AC36" s="439"/>
      <c r="AD36" s="440"/>
      <c r="AE36" s="441"/>
      <c r="AF36" s="419"/>
      <c r="AG36" s="419"/>
      <c r="AH36" s="419"/>
      <c r="AI36" s="420"/>
      <c r="AJ36" s="391"/>
      <c r="AK36" s="391"/>
      <c r="AL36" s="411"/>
      <c r="AM36" s="414" t="s">
        <v>1847</v>
      </c>
      <c r="AN36" s="391"/>
      <c r="AO36" s="391"/>
      <c r="AP36" s="391"/>
      <c r="AQ36" s="391"/>
      <c r="AR36" s="391"/>
      <c r="AS36" s="426"/>
      <c r="AT36" s="421"/>
      <c r="AU36" s="421"/>
      <c r="AV36" s="421"/>
      <c r="AW36" s="422"/>
    </row>
    <row r="37" spans="1:49" ht="16.5" thickTop="1" thickBot="1" x14ac:dyDescent="0.3">
      <c r="A37" s="423"/>
      <c r="B37" s="452" t="s">
        <v>1847</v>
      </c>
      <c r="C37" s="366"/>
      <c r="D37" s="428"/>
      <c r="E37" s="429"/>
      <c r="F37" s="424"/>
      <c r="G37" s="414" t="s">
        <v>1847</v>
      </c>
      <c r="H37" s="476"/>
      <c r="I37" s="475" t="s">
        <v>1847</v>
      </c>
      <c r="J37" s="453"/>
      <c r="K37" s="430"/>
      <c r="L37" s="431"/>
      <c r="M37" s="432"/>
      <c r="N37" s="413"/>
      <c r="O37" s="415"/>
      <c r="P37" s="415"/>
      <c r="Q37" s="418"/>
      <c r="R37" s="418"/>
      <c r="S37" s="454"/>
      <c r="T37" s="412"/>
      <c r="U37" s="454"/>
      <c r="V37" s="412"/>
      <c r="W37" s="433"/>
      <c r="X37" s="434"/>
      <c r="Y37" s="435"/>
      <c r="Z37" s="436"/>
      <c r="AA37" s="437"/>
      <c r="AB37" s="438"/>
      <c r="AC37" s="439"/>
      <c r="AD37" s="440"/>
      <c r="AE37" s="441"/>
      <c r="AF37" s="419"/>
      <c r="AG37" s="419"/>
      <c r="AH37" s="419"/>
      <c r="AI37" s="420"/>
      <c r="AJ37" s="391"/>
      <c r="AK37" s="391"/>
      <c r="AL37" s="411"/>
      <c r="AM37" s="414" t="s">
        <v>1847</v>
      </c>
      <c r="AN37" s="391"/>
      <c r="AO37" s="391"/>
      <c r="AP37" s="391"/>
      <c r="AQ37" s="391"/>
      <c r="AR37" s="391"/>
      <c r="AS37" s="426"/>
      <c r="AT37" s="421"/>
      <c r="AU37" s="421"/>
      <c r="AV37" s="421"/>
      <c r="AW37" s="422"/>
    </row>
    <row r="38" spans="1:49" ht="16.5" thickTop="1" thickBot="1" x14ac:dyDescent="0.3">
      <c r="A38" s="423"/>
      <c r="B38" s="452" t="s">
        <v>1847</v>
      </c>
      <c r="C38" s="366"/>
      <c r="D38" s="428"/>
      <c r="E38" s="429"/>
      <c r="F38" s="424"/>
      <c r="G38" s="414" t="s">
        <v>1847</v>
      </c>
      <c r="H38" s="476"/>
      <c r="I38" s="475" t="s">
        <v>1847</v>
      </c>
      <c r="J38" s="453"/>
      <c r="K38" s="430"/>
      <c r="L38" s="431"/>
      <c r="M38" s="432"/>
      <c r="N38" s="413"/>
      <c r="O38" s="415"/>
      <c r="P38" s="415"/>
      <c r="Q38" s="418"/>
      <c r="R38" s="418"/>
      <c r="S38" s="454"/>
      <c r="T38" s="412"/>
      <c r="U38" s="454"/>
      <c r="V38" s="412"/>
      <c r="W38" s="433"/>
      <c r="X38" s="434"/>
      <c r="Y38" s="435"/>
      <c r="Z38" s="436"/>
      <c r="AA38" s="437"/>
      <c r="AB38" s="438"/>
      <c r="AC38" s="439"/>
      <c r="AD38" s="440"/>
      <c r="AE38" s="441"/>
      <c r="AF38" s="419"/>
      <c r="AG38" s="419"/>
      <c r="AH38" s="419"/>
      <c r="AI38" s="420"/>
      <c r="AJ38" s="391"/>
      <c r="AK38" s="391"/>
      <c r="AL38" s="411"/>
      <c r="AM38" s="414" t="s">
        <v>1847</v>
      </c>
      <c r="AN38" s="391"/>
      <c r="AO38" s="391"/>
      <c r="AP38" s="391"/>
      <c r="AQ38" s="391"/>
      <c r="AR38" s="391"/>
      <c r="AS38" s="426"/>
      <c r="AT38" s="421"/>
      <c r="AU38" s="421"/>
      <c r="AV38" s="421"/>
      <c r="AW38" s="422"/>
    </row>
    <row r="39" spans="1:49" ht="16.5" thickTop="1" thickBot="1" x14ac:dyDescent="0.3">
      <c r="A39" s="423"/>
      <c r="B39" s="452" t="s">
        <v>1847</v>
      </c>
      <c r="C39" s="366"/>
      <c r="D39" s="428"/>
      <c r="E39" s="429"/>
      <c r="F39" s="424"/>
      <c r="G39" s="414" t="s">
        <v>1847</v>
      </c>
      <c r="H39" s="476"/>
      <c r="I39" s="475" t="s">
        <v>1847</v>
      </c>
      <c r="J39" s="453"/>
      <c r="K39" s="430"/>
      <c r="L39" s="431"/>
      <c r="M39" s="432"/>
      <c r="N39" s="413"/>
      <c r="O39" s="415"/>
      <c r="P39" s="415"/>
      <c r="Q39" s="418"/>
      <c r="R39" s="418"/>
      <c r="S39" s="454"/>
      <c r="T39" s="412"/>
      <c r="U39" s="454"/>
      <c r="V39" s="412"/>
      <c r="W39" s="433"/>
      <c r="X39" s="434"/>
      <c r="Y39" s="435"/>
      <c r="Z39" s="436"/>
      <c r="AA39" s="437"/>
      <c r="AB39" s="438"/>
      <c r="AC39" s="439"/>
      <c r="AD39" s="440"/>
      <c r="AE39" s="441"/>
      <c r="AF39" s="419"/>
      <c r="AG39" s="419"/>
      <c r="AH39" s="419"/>
      <c r="AI39" s="420"/>
      <c r="AJ39" s="391"/>
      <c r="AK39" s="391"/>
      <c r="AL39" s="411"/>
      <c r="AM39" s="414" t="s">
        <v>1847</v>
      </c>
      <c r="AN39" s="391"/>
      <c r="AO39" s="391"/>
      <c r="AP39" s="391"/>
      <c r="AQ39" s="391"/>
      <c r="AR39" s="391"/>
      <c r="AS39" s="426"/>
      <c r="AT39" s="421"/>
      <c r="AU39" s="421"/>
      <c r="AV39" s="421"/>
      <c r="AW39" s="422"/>
    </row>
    <row r="40" spans="1:49" ht="16.5" thickTop="1" thickBot="1" x14ac:dyDescent="0.3">
      <c r="A40" s="423"/>
      <c r="B40" s="452" t="s">
        <v>1847</v>
      </c>
      <c r="C40" s="366"/>
      <c r="D40" s="428"/>
      <c r="E40" s="429"/>
      <c r="F40" s="424"/>
      <c r="G40" s="414" t="s">
        <v>1847</v>
      </c>
      <c r="H40" s="476"/>
      <c r="I40" s="475" t="s">
        <v>1847</v>
      </c>
      <c r="J40" s="453"/>
      <c r="K40" s="430"/>
      <c r="L40" s="431"/>
      <c r="M40" s="432"/>
      <c r="N40" s="413"/>
      <c r="O40" s="415"/>
      <c r="P40" s="415"/>
      <c r="Q40" s="418"/>
      <c r="R40" s="418"/>
      <c r="S40" s="454"/>
      <c r="T40" s="412"/>
      <c r="U40" s="454"/>
      <c r="V40" s="412"/>
      <c r="W40" s="433"/>
      <c r="X40" s="434"/>
      <c r="Y40" s="435"/>
      <c r="Z40" s="436"/>
      <c r="AA40" s="437"/>
      <c r="AB40" s="438"/>
      <c r="AC40" s="439"/>
      <c r="AD40" s="440"/>
      <c r="AE40" s="441"/>
      <c r="AF40" s="419"/>
      <c r="AG40" s="419"/>
      <c r="AH40" s="419"/>
      <c r="AI40" s="420"/>
      <c r="AJ40" s="391"/>
      <c r="AK40" s="391"/>
      <c r="AL40" s="411"/>
      <c r="AM40" s="414" t="s">
        <v>1847</v>
      </c>
      <c r="AN40" s="391"/>
      <c r="AO40" s="391"/>
      <c r="AP40" s="391"/>
      <c r="AQ40" s="391"/>
      <c r="AR40" s="391"/>
      <c r="AS40" s="426"/>
      <c r="AT40" s="421"/>
      <c r="AU40" s="421"/>
      <c r="AV40" s="421"/>
      <c r="AW40" s="422"/>
    </row>
    <row r="41" spans="1:49" ht="16.5" thickTop="1" thickBot="1" x14ac:dyDescent="0.3">
      <c r="A41" s="423"/>
      <c r="B41" s="452" t="s">
        <v>1847</v>
      </c>
      <c r="C41" s="366"/>
      <c r="D41" s="428"/>
      <c r="E41" s="429"/>
      <c r="F41" s="424"/>
      <c r="G41" s="414" t="s">
        <v>1847</v>
      </c>
      <c r="H41" s="476"/>
      <c r="I41" s="475" t="s">
        <v>1847</v>
      </c>
      <c r="J41" s="453"/>
      <c r="K41" s="430"/>
      <c r="L41" s="431"/>
      <c r="M41" s="432"/>
      <c r="N41" s="413"/>
      <c r="O41" s="415"/>
      <c r="P41" s="415"/>
      <c r="Q41" s="418"/>
      <c r="R41" s="418"/>
      <c r="S41" s="454"/>
      <c r="T41" s="412"/>
      <c r="U41" s="454"/>
      <c r="V41" s="412"/>
      <c r="W41" s="433"/>
      <c r="X41" s="434"/>
      <c r="Y41" s="435"/>
      <c r="Z41" s="436"/>
      <c r="AA41" s="437"/>
      <c r="AB41" s="438"/>
      <c r="AC41" s="439"/>
      <c r="AD41" s="440"/>
      <c r="AE41" s="441"/>
      <c r="AF41" s="419"/>
      <c r="AG41" s="419"/>
      <c r="AH41" s="419"/>
      <c r="AI41" s="420"/>
      <c r="AJ41" s="391"/>
      <c r="AK41" s="391"/>
      <c r="AL41" s="411"/>
      <c r="AM41" s="414" t="s">
        <v>1847</v>
      </c>
      <c r="AN41" s="391"/>
      <c r="AO41" s="391"/>
      <c r="AP41" s="391"/>
      <c r="AQ41" s="391"/>
      <c r="AR41" s="391"/>
      <c r="AS41" s="426"/>
      <c r="AT41" s="421"/>
      <c r="AU41" s="421"/>
      <c r="AV41" s="421"/>
      <c r="AW41" s="422"/>
    </row>
    <row r="42" spans="1:49" ht="16.5" thickTop="1" thickBot="1" x14ac:dyDescent="0.3">
      <c r="A42" s="423"/>
      <c r="B42" s="452" t="s">
        <v>1847</v>
      </c>
      <c r="C42" s="366"/>
      <c r="D42" s="428"/>
      <c r="E42" s="429"/>
      <c r="F42" s="424"/>
      <c r="G42" s="414" t="s">
        <v>1847</v>
      </c>
      <c r="H42" s="476"/>
      <c r="I42" s="414" t="s">
        <v>1847</v>
      </c>
      <c r="J42" s="453"/>
      <c r="K42" s="430"/>
      <c r="L42" s="431"/>
      <c r="M42" s="432"/>
      <c r="N42" s="413"/>
      <c r="O42" s="415"/>
      <c r="P42" s="415"/>
      <c r="Q42" s="418"/>
      <c r="R42" s="418"/>
      <c r="S42" s="454"/>
      <c r="T42" s="412"/>
      <c r="U42" s="454"/>
      <c r="V42" s="412"/>
      <c r="W42" s="433"/>
      <c r="X42" s="434"/>
      <c r="Y42" s="435"/>
      <c r="Z42" s="436"/>
      <c r="AA42" s="437"/>
      <c r="AB42" s="438"/>
      <c r="AC42" s="439"/>
      <c r="AD42" s="440"/>
      <c r="AE42" s="441"/>
      <c r="AF42" s="419"/>
      <c r="AG42" s="419"/>
      <c r="AH42" s="419"/>
      <c r="AI42" s="420"/>
      <c r="AJ42" s="391"/>
      <c r="AK42" s="391"/>
      <c r="AL42" s="411"/>
      <c r="AM42" s="414" t="s">
        <v>1847</v>
      </c>
      <c r="AN42" s="391"/>
      <c r="AO42" s="391"/>
      <c r="AP42" s="391"/>
      <c r="AQ42" s="391"/>
      <c r="AR42" s="391"/>
      <c r="AS42" s="426"/>
      <c r="AT42" s="421"/>
      <c r="AU42" s="421"/>
      <c r="AV42" s="421"/>
      <c r="AW42" s="422"/>
    </row>
    <row r="43" spans="1:49" ht="16.5" thickTop="1" thickBot="1" x14ac:dyDescent="0.3">
      <c r="A43" s="423"/>
      <c r="B43" s="452" t="s">
        <v>1847</v>
      </c>
      <c r="C43" s="366"/>
      <c r="D43" s="428"/>
      <c r="E43" s="429"/>
      <c r="F43" s="424"/>
      <c r="G43" s="414" t="s">
        <v>1847</v>
      </c>
      <c r="H43" s="476"/>
      <c r="I43" s="414" t="s">
        <v>1847</v>
      </c>
      <c r="J43" s="453"/>
      <c r="K43" s="430"/>
      <c r="L43" s="431"/>
      <c r="M43" s="432"/>
      <c r="N43" s="413"/>
      <c r="O43" s="415"/>
      <c r="P43" s="415"/>
      <c r="Q43" s="418"/>
      <c r="R43" s="418"/>
      <c r="S43" s="454"/>
      <c r="T43" s="412"/>
      <c r="U43" s="454"/>
      <c r="V43" s="412"/>
      <c r="W43" s="433"/>
      <c r="X43" s="434"/>
      <c r="Y43" s="435"/>
      <c r="Z43" s="436"/>
      <c r="AA43" s="437"/>
      <c r="AB43" s="438"/>
      <c r="AC43" s="439"/>
      <c r="AD43" s="440"/>
      <c r="AE43" s="441"/>
      <c r="AF43" s="419"/>
      <c r="AG43" s="419"/>
      <c r="AH43" s="419"/>
      <c r="AI43" s="420"/>
      <c r="AJ43" s="391"/>
      <c r="AK43" s="391"/>
      <c r="AL43" s="411"/>
      <c r="AM43" s="414" t="s">
        <v>1847</v>
      </c>
      <c r="AN43" s="391"/>
      <c r="AO43" s="391"/>
      <c r="AP43" s="391"/>
      <c r="AQ43" s="391"/>
      <c r="AR43" s="391"/>
      <c r="AS43" s="426"/>
      <c r="AT43" s="421"/>
      <c r="AU43" s="421"/>
      <c r="AV43" s="421"/>
      <c r="AW43" s="422"/>
    </row>
    <row r="44" spans="1:49" ht="16.5" thickTop="1" thickBot="1" x14ac:dyDescent="0.3">
      <c r="A44" s="423"/>
      <c r="B44" s="452" t="s">
        <v>1847</v>
      </c>
      <c r="C44" s="366"/>
      <c r="D44" s="428"/>
      <c r="E44" s="429"/>
      <c r="F44" s="424"/>
      <c r="G44" s="414" t="s">
        <v>1847</v>
      </c>
      <c r="H44" s="476"/>
      <c r="I44" s="414" t="s">
        <v>1847</v>
      </c>
      <c r="J44" s="453"/>
      <c r="K44" s="430"/>
      <c r="L44" s="431"/>
      <c r="M44" s="432"/>
      <c r="N44" s="413"/>
      <c r="O44" s="415"/>
      <c r="P44" s="415"/>
      <c r="Q44" s="418"/>
      <c r="R44" s="418"/>
      <c r="S44" s="454"/>
      <c r="T44" s="412"/>
      <c r="U44" s="454"/>
      <c r="V44" s="412"/>
      <c r="W44" s="433"/>
      <c r="X44" s="434"/>
      <c r="Y44" s="435"/>
      <c r="Z44" s="436"/>
      <c r="AA44" s="437"/>
      <c r="AB44" s="438"/>
      <c r="AC44" s="439"/>
      <c r="AD44" s="440"/>
      <c r="AE44" s="441"/>
      <c r="AF44" s="419"/>
      <c r="AG44" s="419"/>
      <c r="AH44" s="419"/>
      <c r="AI44" s="420"/>
      <c r="AJ44" s="391"/>
      <c r="AK44" s="391"/>
      <c r="AL44" s="411"/>
      <c r="AM44" s="414" t="s">
        <v>1847</v>
      </c>
      <c r="AN44" s="391"/>
      <c r="AO44" s="391"/>
      <c r="AP44" s="391"/>
      <c r="AQ44" s="391"/>
      <c r="AR44" s="391"/>
      <c r="AS44" s="426"/>
      <c r="AT44" s="421"/>
      <c r="AU44" s="421"/>
      <c r="AV44" s="421"/>
      <c r="AW44" s="422"/>
    </row>
    <row r="45" spans="1:49" ht="16.5" thickTop="1" thickBot="1" x14ac:dyDescent="0.3">
      <c r="A45" s="423"/>
      <c r="B45" s="452" t="s">
        <v>1847</v>
      </c>
      <c r="C45" s="366"/>
      <c r="D45" s="428"/>
      <c r="E45" s="429"/>
      <c r="F45" s="424"/>
      <c r="G45" s="414" t="s">
        <v>1847</v>
      </c>
      <c r="H45" s="476"/>
      <c r="I45" s="414" t="s">
        <v>1847</v>
      </c>
      <c r="J45" s="453"/>
      <c r="K45" s="430"/>
      <c r="L45" s="431"/>
      <c r="M45" s="432"/>
      <c r="N45" s="413"/>
      <c r="O45" s="415"/>
      <c r="P45" s="415"/>
      <c r="Q45" s="418"/>
      <c r="R45" s="418"/>
      <c r="S45" s="454"/>
      <c r="T45" s="412"/>
      <c r="U45" s="454"/>
      <c r="V45" s="412"/>
      <c r="W45" s="433"/>
      <c r="X45" s="434"/>
      <c r="Y45" s="435"/>
      <c r="Z45" s="436"/>
      <c r="AA45" s="437"/>
      <c r="AB45" s="438"/>
      <c r="AC45" s="439"/>
      <c r="AD45" s="440"/>
      <c r="AE45" s="441"/>
      <c r="AF45" s="419"/>
      <c r="AG45" s="419"/>
      <c r="AH45" s="419"/>
      <c r="AI45" s="420"/>
      <c r="AJ45" s="391"/>
      <c r="AK45" s="391"/>
      <c r="AL45" s="411"/>
      <c r="AM45" s="414" t="s">
        <v>1847</v>
      </c>
      <c r="AN45" s="391"/>
      <c r="AO45" s="391"/>
      <c r="AP45" s="391"/>
      <c r="AQ45" s="391"/>
      <c r="AR45" s="391"/>
      <c r="AS45" s="426"/>
      <c r="AT45" s="421"/>
      <c r="AU45" s="421"/>
      <c r="AV45" s="421"/>
      <c r="AW45" s="422"/>
    </row>
    <row r="46" spans="1:49" ht="16.5" thickTop="1" thickBot="1" x14ac:dyDescent="0.3">
      <c r="A46" s="423"/>
      <c r="B46" s="452" t="s">
        <v>1847</v>
      </c>
      <c r="C46" s="366"/>
      <c r="D46" s="428"/>
      <c r="E46" s="429"/>
      <c r="F46" s="424"/>
      <c r="G46" s="414" t="s">
        <v>1847</v>
      </c>
      <c r="H46" s="476"/>
      <c r="I46" s="414" t="s">
        <v>1847</v>
      </c>
      <c r="J46" s="453"/>
      <c r="K46" s="430"/>
      <c r="L46" s="431"/>
      <c r="M46" s="432"/>
      <c r="N46" s="413"/>
      <c r="O46" s="415"/>
      <c r="P46" s="415"/>
      <c r="Q46" s="418"/>
      <c r="R46" s="418"/>
      <c r="S46" s="454"/>
      <c r="T46" s="412"/>
      <c r="U46" s="454"/>
      <c r="V46" s="412"/>
      <c r="W46" s="433"/>
      <c r="X46" s="434"/>
      <c r="Y46" s="435"/>
      <c r="Z46" s="436"/>
      <c r="AA46" s="437"/>
      <c r="AB46" s="438"/>
      <c r="AC46" s="439"/>
      <c r="AD46" s="440"/>
      <c r="AE46" s="441"/>
      <c r="AF46" s="419"/>
      <c r="AG46" s="419"/>
      <c r="AH46" s="419"/>
      <c r="AI46" s="420"/>
      <c r="AJ46" s="391"/>
      <c r="AK46" s="391"/>
      <c r="AL46" s="411"/>
      <c r="AM46" s="414" t="s">
        <v>1847</v>
      </c>
      <c r="AN46" s="391"/>
      <c r="AO46" s="391"/>
      <c r="AP46" s="391"/>
      <c r="AQ46" s="391"/>
      <c r="AR46" s="391"/>
      <c r="AS46" s="426"/>
      <c r="AT46" s="421"/>
      <c r="AU46" s="421"/>
      <c r="AV46" s="421"/>
      <c r="AW46" s="422"/>
    </row>
    <row r="47" spans="1:49" ht="16.5" thickTop="1" thickBot="1" x14ac:dyDescent="0.3">
      <c r="A47" s="423"/>
      <c r="B47" s="452" t="s">
        <v>1847</v>
      </c>
      <c r="C47" s="366"/>
      <c r="D47" s="428"/>
      <c r="E47" s="429"/>
      <c r="F47" s="424"/>
      <c r="G47" s="414" t="s">
        <v>1847</v>
      </c>
      <c r="H47" s="476"/>
      <c r="I47" s="414" t="s">
        <v>1847</v>
      </c>
      <c r="J47" s="453"/>
      <c r="K47" s="430"/>
      <c r="L47" s="431"/>
      <c r="M47" s="432"/>
      <c r="N47" s="413"/>
      <c r="O47" s="415"/>
      <c r="P47" s="415"/>
      <c r="Q47" s="418"/>
      <c r="R47" s="418"/>
      <c r="S47" s="454"/>
      <c r="T47" s="412"/>
      <c r="U47" s="454"/>
      <c r="V47" s="412"/>
      <c r="W47" s="433"/>
      <c r="X47" s="434"/>
      <c r="Y47" s="435"/>
      <c r="Z47" s="436"/>
      <c r="AA47" s="437"/>
      <c r="AB47" s="438"/>
      <c r="AC47" s="439"/>
      <c r="AD47" s="440"/>
      <c r="AE47" s="441"/>
      <c r="AF47" s="419"/>
      <c r="AG47" s="419"/>
      <c r="AH47" s="419"/>
      <c r="AI47" s="420"/>
      <c r="AJ47" s="391"/>
      <c r="AK47" s="391"/>
      <c r="AL47" s="411"/>
      <c r="AM47" s="414" t="s">
        <v>1847</v>
      </c>
      <c r="AN47" s="391"/>
      <c r="AO47" s="391"/>
      <c r="AP47" s="391"/>
      <c r="AQ47" s="391"/>
      <c r="AR47" s="391"/>
      <c r="AS47" s="426"/>
      <c r="AT47" s="421"/>
      <c r="AU47" s="421"/>
      <c r="AV47" s="421"/>
      <c r="AW47" s="422"/>
    </row>
    <row r="48" spans="1:49" ht="16.5" thickTop="1" thickBot="1" x14ac:dyDescent="0.3">
      <c r="A48" s="423"/>
      <c r="B48" s="452" t="s">
        <v>1847</v>
      </c>
      <c r="C48" s="366"/>
      <c r="D48" s="428"/>
      <c r="E48" s="429"/>
      <c r="F48" s="424"/>
      <c r="G48" s="414" t="s">
        <v>1847</v>
      </c>
      <c r="H48" s="476"/>
      <c r="I48" s="414" t="s">
        <v>1847</v>
      </c>
      <c r="J48" s="453"/>
      <c r="K48" s="430"/>
      <c r="L48" s="431"/>
      <c r="M48" s="432"/>
      <c r="N48" s="413"/>
      <c r="O48" s="415"/>
      <c r="P48" s="415"/>
      <c r="Q48" s="418"/>
      <c r="R48" s="418"/>
      <c r="S48" s="454"/>
      <c r="T48" s="412"/>
      <c r="U48" s="454"/>
      <c r="V48" s="412"/>
      <c r="W48" s="433"/>
      <c r="X48" s="434"/>
      <c r="Y48" s="435"/>
      <c r="Z48" s="436"/>
      <c r="AA48" s="437"/>
      <c r="AB48" s="438"/>
      <c r="AC48" s="439"/>
      <c r="AD48" s="440"/>
      <c r="AE48" s="441"/>
      <c r="AF48" s="419"/>
      <c r="AG48" s="419"/>
      <c r="AH48" s="419"/>
      <c r="AI48" s="420"/>
      <c r="AJ48" s="391"/>
      <c r="AK48" s="391"/>
      <c r="AL48" s="411"/>
      <c r="AM48" s="414" t="s">
        <v>1847</v>
      </c>
      <c r="AN48" s="391"/>
      <c r="AO48" s="391"/>
      <c r="AP48" s="391"/>
      <c r="AQ48" s="391"/>
      <c r="AR48" s="391"/>
      <c r="AS48" s="426"/>
      <c r="AT48" s="421"/>
      <c r="AU48" s="421"/>
      <c r="AV48" s="421"/>
      <c r="AW48" s="422"/>
    </row>
    <row r="49" spans="1:49" ht="16.5" thickTop="1" thickBot="1" x14ac:dyDescent="0.3">
      <c r="A49" s="423"/>
      <c r="B49" s="452" t="s">
        <v>1847</v>
      </c>
      <c r="C49" s="366"/>
      <c r="D49" s="428"/>
      <c r="E49" s="429"/>
      <c r="F49" s="424"/>
      <c r="G49" s="414" t="s">
        <v>1847</v>
      </c>
      <c r="H49" s="476"/>
      <c r="I49" s="414" t="s">
        <v>1847</v>
      </c>
      <c r="J49" s="453"/>
      <c r="K49" s="430"/>
      <c r="L49" s="431"/>
      <c r="M49" s="432"/>
      <c r="N49" s="413"/>
      <c r="O49" s="415"/>
      <c r="P49" s="415"/>
      <c r="Q49" s="418"/>
      <c r="R49" s="418"/>
      <c r="S49" s="454"/>
      <c r="T49" s="412"/>
      <c r="U49" s="454"/>
      <c r="V49" s="412"/>
      <c r="W49" s="433"/>
      <c r="X49" s="434"/>
      <c r="Y49" s="435"/>
      <c r="Z49" s="436"/>
      <c r="AA49" s="437"/>
      <c r="AB49" s="438"/>
      <c r="AC49" s="439"/>
      <c r="AD49" s="440"/>
      <c r="AE49" s="441"/>
      <c r="AF49" s="419"/>
      <c r="AG49" s="419"/>
      <c r="AH49" s="419"/>
      <c r="AI49" s="420"/>
      <c r="AJ49" s="391"/>
      <c r="AK49" s="391"/>
      <c r="AL49" s="411"/>
      <c r="AM49" s="414" t="s">
        <v>1847</v>
      </c>
      <c r="AN49" s="391"/>
      <c r="AO49" s="391"/>
      <c r="AP49" s="391"/>
      <c r="AQ49" s="391"/>
      <c r="AR49" s="391"/>
      <c r="AS49" s="426"/>
      <c r="AT49" s="421"/>
      <c r="AU49" s="421"/>
      <c r="AV49" s="421"/>
      <c r="AW49" s="422"/>
    </row>
    <row r="50" spans="1:49" ht="16.5" thickTop="1" thickBot="1" x14ac:dyDescent="0.3">
      <c r="A50" s="423"/>
      <c r="B50" s="452" t="s">
        <v>1847</v>
      </c>
      <c r="C50" s="366"/>
      <c r="D50" s="428"/>
      <c r="E50" s="429"/>
      <c r="F50" s="424"/>
      <c r="G50" s="414" t="s">
        <v>1847</v>
      </c>
      <c r="H50" s="476"/>
      <c r="I50" s="414" t="s">
        <v>1847</v>
      </c>
      <c r="J50" s="453"/>
      <c r="K50" s="430"/>
      <c r="L50" s="431"/>
      <c r="M50" s="432"/>
      <c r="N50" s="413"/>
      <c r="O50" s="415"/>
      <c r="P50" s="415"/>
      <c r="Q50" s="418"/>
      <c r="R50" s="418"/>
      <c r="S50" s="454"/>
      <c r="T50" s="412"/>
      <c r="U50" s="454"/>
      <c r="V50" s="412"/>
      <c r="W50" s="433"/>
      <c r="X50" s="434"/>
      <c r="Y50" s="435"/>
      <c r="Z50" s="436"/>
      <c r="AA50" s="437"/>
      <c r="AB50" s="438"/>
      <c r="AC50" s="439"/>
      <c r="AD50" s="440"/>
      <c r="AE50" s="441"/>
      <c r="AF50" s="419"/>
      <c r="AG50" s="419"/>
      <c r="AH50" s="419"/>
      <c r="AI50" s="420"/>
      <c r="AJ50" s="391"/>
      <c r="AK50" s="391"/>
      <c r="AL50" s="411"/>
      <c r="AM50" s="414" t="s">
        <v>1847</v>
      </c>
      <c r="AN50" s="391"/>
      <c r="AO50" s="391"/>
      <c r="AP50" s="391"/>
      <c r="AQ50" s="391"/>
      <c r="AR50" s="391"/>
      <c r="AS50" s="426"/>
      <c r="AT50" s="421"/>
      <c r="AU50" s="421"/>
      <c r="AV50" s="421"/>
      <c r="AW50" s="422"/>
    </row>
    <row r="51" spans="1:49" ht="16.5" thickTop="1" thickBot="1" x14ac:dyDescent="0.3">
      <c r="A51" s="423"/>
      <c r="B51" s="452" t="s">
        <v>1847</v>
      </c>
      <c r="C51" s="366"/>
      <c r="D51" s="428"/>
      <c r="E51" s="429"/>
      <c r="F51" s="424"/>
      <c r="G51" s="414" t="s">
        <v>1847</v>
      </c>
      <c r="H51" s="476"/>
      <c r="I51" s="414" t="s">
        <v>1847</v>
      </c>
      <c r="J51" s="453"/>
      <c r="K51" s="430"/>
      <c r="L51" s="431"/>
      <c r="M51" s="432"/>
      <c r="N51" s="413"/>
      <c r="O51" s="415"/>
      <c r="P51" s="415"/>
      <c r="Q51" s="418"/>
      <c r="R51" s="418"/>
      <c r="S51" s="454"/>
      <c r="T51" s="412"/>
      <c r="U51" s="454"/>
      <c r="V51" s="412"/>
      <c r="W51" s="433"/>
      <c r="X51" s="434"/>
      <c r="Y51" s="435"/>
      <c r="Z51" s="436"/>
      <c r="AA51" s="437"/>
      <c r="AB51" s="438"/>
      <c r="AC51" s="439"/>
      <c r="AD51" s="440"/>
      <c r="AE51" s="441"/>
      <c r="AF51" s="419"/>
      <c r="AG51" s="419"/>
      <c r="AH51" s="419"/>
      <c r="AI51" s="420"/>
      <c r="AJ51" s="391"/>
      <c r="AK51" s="391"/>
      <c r="AL51" s="411"/>
      <c r="AM51" s="414" t="s">
        <v>1847</v>
      </c>
      <c r="AN51" s="391"/>
      <c r="AO51" s="391"/>
      <c r="AP51" s="391"/>
      <c r="AQ51" s="391"/>
      <c r="AR51" s="391"/>
      <c r="AS51" s="426"/>
      <c r="AT51" s="421"/>
      <c r="AU51" s="421"/>
      <c r="AV51" s="421"/>
      <c r="AW51" s="422"/>
    </row>
    <row r="52" spans="1:49" ht="16.5" thickTop="1" thickBot="1" x14ac:dyDescent="0.3">
      <c r="A52" s="423"/>
      <c r="B52" s="452" t="s">
        <v>1847</v>
      </c>
      <c r="C52" s="366"/>
      <c r="D52" s="428"/>
      <c r="E52" s="429"/>
      <c r="F52" s="424"/>
      <c r="G52" s="414" t="s">
        <v>1847</v>
      </c>
      <c r="H52" s="476"/>
      <c r="I52" s="414" t="s">
        <v>1847</v>
      </c>
      <c r="J52" s="453"/>
      <c r="K52" s="430"/>
      <c r="L52" s="431"/>
      <c r="M52" s="432"/>
      <c r="N52" s="413"/>
      <c r="O52" s="415"/>
      <c r="P52" s="415"/>
      <c r="Q52" s="418"/>
      <c r="R52" s="418"/>
      <c r="S52" s="454"/>
      <c r="T52" s="412"/>
      <c r="U52" s="454"/>
      <c r="V52" s="412"/>
      <c r="W52" s="433"/>
      <c r="X52" s="434"/>
      <c r="Y52" s="435"/>
      <c r="Z52" s="436"/>
      <c r="AA52" s="437"/>
      <c r="AB52" s="438"/>
      <c r="AC52" s="439"/>
      <c r="AD52" s="440"/>
      <c r="AE52" s="441"/>
      <c r="AF52" s="419"/>
      <c r="AG52" s="419"/>
      <c r="AH52" s="419"/>
      <c r="AI52" s="420"/>
      <c r="AJ52" s="391"/>
      <c r="AK52" s="391"/>
      <c r="AL52" s="411"/>
      <c r="AM52" s="414" t="s">
        <v>1847</v>
      </c>
      <c r="AN52" s="391"/>
      <c r="AO52" s="391"/>
      <c r="AP52" s="391"/>
      <c r="AQ52" s="391"/>
      <c r="AR52" s="391"/>
      <c r="AS52" s="426"/>
      <c r="AT52" s="421"/>
      <c r="AU52" s="421"/>
      <c r="AV52" s="421"/>
      <c r="AW52" s="422"/>
    </row>
    <row r="53" spans="1:49" ht="16.5" thickTop="1" thickBot="1" x14ac:dyDescent="0.3">
      <c r="A53" s="423"/>
      <c r="B53" s="452" t="s">
        <v>1847</v>
      </c>
      <c r="C53" s="366"/>
      <c r="D53" s="428"/>
      <c r="E53" s="429"/>
      <c r="F53" s="424"/>
      <c r="G53" s="414" t="s">
        <v>1847</v>
      </c>
      <c r="H53" s="476"/>
      <c r="I53" s="414" t="s">
        <v>1847</v>
      </c>
      <c r="J53" s="453"/>
      <c r="K53" s="430"/>
      <c r="L53" s="431"/>
      <c r="M53" s="432"/>
      <c r="N53" s="413"/>
      <c r="O53" s="415"/>
      <c r="P53" s="415"/>
      <c r="Q53" s="418"/>
      <c r="R53" s="418"/>
      <c r="S53" s="454"/>
      <c r="T53" s="412"/>
      <c r="U53" s="454"/>
      <c r="V53" s="412"/>
      <c r="W53" s="433"/>
      <c r="X53" s="434"/>
      <c r="Y53" s="435"/>
      <c r="Z53" s="436"/>
      <c r="AA53" s="437"/>
      <c r="AB53" s="438"/>
      <c r="AC53" s="439"/>
      <c r="AD53" s="440"/>
      <c r="AE53" s="441"/>
      <c r="AF53" s="419"/>
      <c r="AG53" s="419"/>
      <c r="AH53" s="419"/>
      <c r="AI53" s="420"/>
      <c r="AJ53" s="391"/>
      <c r="AK53" s="391"/>
      <c r="AL53" s="411"/>
      <c r="AM53" s="414" t="s">
        <v>1847</v>
      </c>
      <c r="AN53" s="391"/>
      <c r="AO53" s="391"/>
      <c r="AP53" s="391"/>
      <c r="AQ53" s="391"/>
      <c r="AR53" s="391"/>
      <c r="AS53" s="426"/>
      <c r="AT53" s="421"/>
      <c r="AU53" s="421"/>
      <c r="AV53" s="421"/>
      <c r="AW53" s="422"/>
    </row>
    <row r="54" spans="1:49" ht="16.5" thickTop="1" thickBot="1" x14ac:dyDescent="0.3">
      <c r="A54" s="423"/>
      <c r="B54" s="452" t="s">
        <v>1847</v>
      </c>
      <c r="C54" s="366"/>
      <c r="D54" s="428"/>
      <c r="E54" s="429"/>
      <c r="F54" s="424"/>
      <c r="G54" s="414" t="s">
        <v>1847</v>
      </c>
      <c r="H54" s="476"/>
      <c r="I54" s="414" t="s">
        <v>1847</v>
      </c>
      <c r="J54" s="453"/>
      <c r="K54" s="430"/>
      <c r="L54" s="431"/>
      <c r="M54" s="432"/>
      <c r="N54" s="413"/>
      <c r="O54" s="415"/>
      <c r="P54" s="415"/>
      <c r="Q54" s="418"/>
      <c r="R54" s="418"/>
      <c r="S54" s="454"/>
      <c r="T54" s="412"/>
      <c r="U54" s="454"/>
      <c r="V54" s="412"/>
      <c r="W54" s="433"/>
      <c r="X54" s="434"/>
      <c r="Y54" s="435"/>
      <c r="Z54" s="436"/>
      <c r="AA54" s="437"/>
      <c r="AB54" s="438"/>
      <c r="AC54" s="439"/>
      <c r="AD54" s="440"/>
      <c r="AE54" s="441"/>
      <c r="AF54" s="419"/>
      <c r="AG54" s="419"/>
      <c r="AH54" s="419"/>
      <c r="AI54" s="420"/>
      <c r="AJ54" s="391"/>
      <c r="AK54" s="391"/>
      <c r="AL54" s="411"/>
      <c r="AM54" s="414" t="s">
        <v>1847</v>
      </c>
      <c r="AN54" s="391"/>
      <c r="AO54" s="391"/>
      <c r="AP54" s="391"/>
      <c r="AQ54" s="391"/>
      <c r="AR54" s="391"/>
      <c r="AS54" s="426"/>
      <c r="AT54" s="421"/>
      <c r="AU54" s="421"/>
      <c r="AV54" s="421"/>
      <c r="AW54" s="422"/>
    </row>
    <row r="55" spans="1:49" ht="16.5" thickTop="1" thickBot="1" x14ac:dyDescent="0.3">
      <c r="A55" s="423"/>
      <c r="B55" s="452" t="s">
        <v>1847</v>
      </c>
      <c r="C55" s="366"/>
      <c r="D55" s="428"/>
      <c r="E55" s="429"/>
      <c r="F55" s="424"/>
      <c r="G55" s="414" t="s">
        <v>1847</v>
      </c>
      <c r="H55" s="476"/>
      <c r="I55" s="414" t="s">
        <v>1847</v>
      </c>
      <c r="J55" s="453"/>
      <c r="K55" s="430"/>
      <c r="L55" s="431"/>
      <c r="M55" s="432"/>
      <c r="N55" s="413"/>
      <c r="O55" s="415"/>
      <c r="P55" s="415"/>
      <c r="Q55" s="418"/>
      <c r="R55" s="418"/>
      <c r="S55" s="454"/>
      <c r="T55" s="412"/>
      <c r="U55" s="454"/>
      <c r="V55" s="412"/>
      <c r="W55" s="433"/>
      <c r="X55" s="434"/>
      <c r="Y55" s="435"/>
      <c r="Z55" s="436"/>
      <c r="AA55" s="437"/>
      <c r="AB55" s="438"/>
      <c r="AC55" s="439"/>
      <c r="AD55" s="440"/>
      <c r="AE55" s="441"/>
      <c r="AF55" s="419"/>
      <c r="AG55" s="419"/>
      <c r="AH55" s="419"/>
      <c r="AI55" s="420"/>
      <c r="AJ55" s="391"/>
      <c r="AK55" s="391"/>
      <c r="AL55" s="411"/>
      <c r="AM55" s="414" t="s">
        <v>1847</v>
      </c>
      <c r="AN55" s="391"/>
      <c r="AO55" s="391"/>
      <c r="AP55" s="391"/>
      <c r="AQ55" s="391"/>
      <c r="AR55" s="391"/>
      <c r="AS55" s="426"/>
      <c r="AT55" s="421"/>
      <c r="AU55" s="421"/>
      <c r="AV55" s="421"/>
      <c r="AW55" s="422"/>
    </row>
    <row r="56" spans="1:49" ht="16.5" thickTop="1" thickBot="1" x14ac:dyDescent="0.3">
      <c r="A56" s="423"/>
      <c r="B56" s="452" t="s">
        <v>1847</v>
      </c>
      <c r="C56" s="366"/>
      <c r="D56" s="428"/>
      <c r="E56" s="429"/>
      <c r="F56" s="424"/>
      <c r="G56" s="414" t="s">
        <v>1847</v>
      </c>
      <c r="H56" s="476"/>
      <c r="I56" s="414" t="s">
        <v>1847</v>
      </c>
      <c r="J56" s="453"/>
      <c r="K56" s="430"/>
      <c r="L56" s="431"/>
      <c r="M56" s="432"/>
      <c r="N56" s="413"/>
      <c r="O56" s="415"/>
      <c r="P56" s="415"/>
      <c r="Q56" s="418"/>
      <c r="R56" s="418"/>
      <c r="S56" s="454"/>
      <c r="T56" s="412"/>
      <c r="U56" s="454"/>
      <c r="V56" s="412"/>
      <c r="W56" s="433"/>
      <c r="X56" s="434"/>
      <c r="Y56" s="435"/>
      <c r="Z56" s="436"/>
      <c r="AA56" s="437"/>
      <c r="AB56" s="438"/>
      <c r="AC56" s="439"/>
      <c r="AD56" s="440"/>
      <c r="AE56" s="441"/>
      <c r="AF56" s="419"/>
      <c r="AG56" s="419"/>
      <c r="AH56" s="419"/>
      <c r="AI56" s="420"/>
      <c r="AJ56" s="391"/>
      <c r="AK56" s="391"/>
      <c r="AL56" s="411"/>
      <c r="AM56" s="414" t="s">
        <v>1847</v>
      </c>
      <c r="AN56" s="391"/>
      <c r="AO56" s="391"/>
      <c r="AP56" s="391"/>
      <c r="AQ56" s="391"/>
      <c r="AR56" s="391"/>
      <c r="AS56" s="426"/>
      <c r="AT56" s="421"/>
      <c r="AU56" s="421"/>
      <c r="AV56" s="421"/>
      <c r="AW56" s="422"/>
    </row>
    <row r="57" spans="1:49" ht="16.5" thickTop="1" thickBot="1" x14ac:dyDescent="0.3">
      <c r="A57" s="423"/>
      <c r="B57" s="452" t="s">
        <v>1847</v>
      </c>
      <c r="C57" s="366"/>
      <c r="D57" s="428"/>
      <c r="E57" s="429"/>
      <c r="F57" s="424"/>
      <c r="G57" s="414" t="s">
        <v>1847</v>
      </c>
      <c r="H57" s="476"/>
      <c r="I57" s="414" t="s">
        <v>1847</v>
      </c>
      <c r="J57" s="453"/>
      <c r="K57" s="430"/>
      <c r="L57" s="431"/>
      <c r="M57" s="432"/>
      <c r="N57" s="413"/>
      <c r="O57" s="415"/>
      <c r="P57" s="415"/>
      <c r="Q57" s="418"/>
      <c r="R57" s="418"/>
      <c r="S57" s="454"/>
      <c r="T57" s="412"/>
      <c r="U57" s="454"/>
      <c r="V57" s="412"/>
      <c r="W57" s="433"/>
      <c r="X57" s="434"/>
      <c r="Y57" s="435"/>
      <c r="Z57" s="436"/>
      <c r="AA57" s="437"/>
      <c r="AB57" s="438"/>
      <c r="AC57" s="439"/>
      <c r="AD57" s="440"/>
      <c r="AE57" s="441"/>
      <c r="AF57" s="419"/>
      <c r="AG57" s="419"/>
      <c r="AH57" s="419"/>
      <c r="AI57" s="420"/>
      <c r="AJ57" s="391"/>
      <c r="AK57" s="391"/>
      <c r="AL57" s="411"/>
      <c r="AM57" s="414" t="s">
        <v>1847</v>
      </c>
      <c r="AN57" s="391"/>
      <c r="AO57" s="391"/>
      <c r="AP57" s="391"/>
      <c r="AQ57" s="391"/>
      <c r="AR57" s="391"/>
      <c r="AS57" s="426"/>
      <c r="AT57" s="421"/>
      <c r="AU57" s="421"/>
      <c r="AV57" s="421"/>
      <c r="AW57" s="422"/>
    </row>
    <row r="58" spans="1:49" ht="16.5" thickTop="1" thickBot="1" x14ac:dyDescent="0.3">
      <c r="A58" s="423"/>
      <c r="B58" s="452" t="s">
        <v>1847</v>
      </c>
      <c r="C58" s="366"/>
      <c r="D58" s="428"/>
      <c r="E58" s="429"/>
      <c r="F58" s="424"/>
      <c r="G58" s="414" t="s">
        <v>1847</v>
      </c>
      <c r="H58" s="476"/>
      <c r="I58" s="414" t="s">
        <v>1847</v>
      </c>
      <c r="J58" s="453"/>
      <c r="K58" s="430"/>
      <c r="L58" s="431"/>
      <c r="M58" s="432"/>
      <c r="N58" s="413"/>
      <c r="O58" s="415"/>
      <c r="P58" s="415"/>
      <c r="Q58" s="418"/>
      <c r="R58" s="418"/>
      <c r="S58" s="454"/>
      <c r="T58" s="412"/>
      <c r="U58" s="454"/>
      <c r="V58" s="412"/>
      <c r="W58" s="433"/>
      <c r="X58" s="434"/>
      <c r="Y58" s="435"/>
      <c r="Z58" s="436"/>
      <c r="AA58" s="437"/>
      <c r="AB58" s="438"/>
      <c r="AC58" s="439"/>
      <c r="AD58" s="440"/>
      <c r="AE58" s="441"/>
      <c r="AF58" s="419"/>
      <c r="AG58" s="419"/>
      <c r="AH58" s="419"/>
      <c r="AI58" s="420"/>
      <c r="AJ58" s="391"/>
      <c r="AK58" s="391"/>
      <c r="AL58" s="411"/>
      <c r="AM58" s="414" t="s">
        <v>1847</v>
      </c>
      <c r="AN58" s="391"/>
      <c r="AO58" s="391"/>
      <c r="AP58" s="391"/>
      <c r="AQ58" s="391"/>
      <c r="AR58" s="391"/>
      <c r="AS58" s="426"/>
      <c r="AT58" s="421"/>
      <c r="AU58" s="421"/>
      <c r="AV58" s="421"/>
      <c r="AW58" s="422"/>
    </row>
    <row r="59" spans="1:49" ht="16.5" thickTop="1" thickBot="1" x14ac:dyDescent="0.3">
      <c r="A59" s="423"/>
      <c r="B59" s="452" t="s">
        <v>1847</v>
      </c>
      <c r="C59" s="366"/>
      <c r="D59" s="428"/>
      <c r="E59" s="429"/>
      <c r="F59" s="424"/>
      <c r="G59" s="414" t="s">
        <v>1847</v>
      </c>
      <c r="H59" s="476"/>
      <c r="I59" s="414" t="s">
        <v>1847</v>
      </c>
      <c r="J59" s="453"/>
      <c r="K59" s="430"/>
      <c r="L59" s="431"/>
      <c r="M59" s="432"/>
      <c r="N59" s="413"/>
      <c r="O59" s="415"/>
      <c r="P59" s="415"/>
      <c r="Q59" s="418"/>
      <c r="R59" s="418"/>
      <c r="S59" s="454"/>
      <c r="T59" s="412"/>
      <c r="U59" s="454"/>
      <c r="V59" s="412"/>
      <c r="W59" s="433"/>
      <c r="X59" s="434"/>
      <c r="Y59" s="435"/>
      <c r="Z59" s="436"/>
      <c r="AA59" s="437"/>
      <c r="AB59" s="438"/>
      <c r="AC59" s="439"/>
      <c r="AD59" s="440"/>
      <c r="AE59" s="441"/>
      <c r="AF59" s="419"/>
      <c r="AG59" s="419"/>
      <c r="AH59" s="419"/>
      <c r="AI59" s="420"/>
      <c r="AJ59" s="391"/>
      <c r="AK59" s="391"/>
      <c r="AL59" s="411"/>
      <c r="AM59" s="414" t="s">
        <v>1847</v>
      </c>
      <c r="AN59" s="391"/>
      <c r="AO59" s="391"/>
      <c r="AP59" s="391"/>
      <c r="AQ59" s="391"/>
      <c r="AR59" s="391"/>
      <c r="AS59" s="426"/>
      <c r="AT59" s="421"/>
      <c r="AU59" s="421"/>
      <c r="AV59" s="421"/>
      <c r="AW59" s="422"/>
    </row>
    <row r="60" spans="1:49" ht="16.5" thickTop="1" thickBot="1" x14ac:dyDescent="0.3">
      <c r="A60" s="423"/>
      <c r="B60" s="452" t="s">
        <v>1847</v>
      </c>
      <c r="C60" s="366"/>
      <c r="D60" s="428"/>
      <c r="E60" s="429"/>
      <c r="F60" s="424"/>
      <c r="G60" s="414" t="s">
        <v>1847</v>
      </c>
      <c r="H60" s="476"/>
      <c r="I60" s="414" t="s">
        <v>1847</v>
      </c>
      <c r="J60" s="453"/>
      <c r="K60" s="430"/>
      <c r="L60" s="431"/>
      <c r="M60" s="432"/>
      <c r="N60" s="413"/>
      <c r="O60" s="415"/>
      <c r="P60" s="415"/>
      <c r="Q60" s="418"/>
      <c r="R60" s="418"/>
      <c r="S60" s="454"/>
      <c r="T60" s="412"/>
      <c r="U60" s="454"/>
      <c r="V60" s="412"/>
      <c r="W60" s="433"/>
      <c r="X60" s="434"/>
      <c r="Y60" s="435"/>
      <c r="Z60" s="436"/>
      <c r="AA60" s="437"/>
      <c r="AB60" s="438"/>
      <c r="AC60" s="439"/>
      <c r="AD60" s="440"/>
      <c r="AE60" s="441"/>
      <c r="AF60" s="419"/>
      <c r="AG60" s="419"/>
      <c r="AH60" s="419"/>
      <c r="AI60" s="420"/>
      <c r="AJ60" s="391"/>
      <c r="AK60" s="391"/>
      <c r="AL60" s="411"/>
      <c r="AM60" s="414" t="s">
        <v>1847</v>
      </c>
      <c r="AN60" s="391"/>
      <c r="AO60" s="391"/>
      <c r="AP60" s="391"/>
      <c r="AQ60" s="391"/>
      <c r="AR60" s="391"/>
      <c r="AS60" s="426"/>
      <c r="AT60" s="421"/>
      <c r="AU60" s="421"/>
      <c r="AV60" s="421"/>
      <c r="AW60" s="422"/>
    </row>
    <row r="61" spans="1:49" ht="16.5" thickTop="1" thickBot="1" x14ac:dyDescent="0.3">
      <c r="A61" s="423"/>
      <c r="B61" s="452" t="s">
        <v>1847</v>
      </c>
      <c r="C61" s="366"/>
      <c r="D61" s="428"/>
      <c r="E61" s="429"/>
      <c r="F61" s="424"/>
      <c r="G61" s="414" t="s">
        <v>1847</v>
      </c>
      <c r="H61" s="476"/>
      <c r="I61" s="414" t="s">
        <v>1847</v>
      </c>
      <c r="J61" s="453"/>
      <c r="K61" s="430"/>
      <c r="L61" s="431"/>
      <c r="M61" s="432"/>
      <c r="N61" s="413"/>
      <c r="O61" s="415"/>
      <c r="P61" s="415"/>
      <c r="Q61" s="418"/>
      <c r="R61" s="418"/>
      <c r="S61" s="454"/>
      <c r="T61" s="412"/>
      <c r="U61" s="454"/>
      <c r="V61" s="412"/>
      <c r="W61" s="433"/>
      <c r="X61" s="434"/>
      <c r="Y61" s="435"/>
      <c r="Z61" s="436"/>
      <c r="AA61" s="437"/>
      <c r="AB61" s="438"/>
      <c r="AC61" s="439"/>
      <c r="AD61" s="440"/>
      <c r="AE61" s="441"/>
      <c r="AF61" s="419"/>
      <c r="AG61" s="419"/>
      <c r="AH61" s="419"/>
      <c r="AI61" s="420"/>
      <c r="AJ61" s="391"/>
      <c r="AK61" s="391"/>
      <c r="AL61" s="411"/>
      <c r="AM61" s="414" t="s">
        <v>1847</v>
      </c>
      <c r="AN61" s="391"/>
      <c r="AO61" s="391"/>
      <c r="AP61" s="391"/>
      <c r="AQ61" s="391"/>
      <c r="AR61" s="391"/>
      <c r="AS61" s="426"/>
      <c r="AT61" s="421"/>
      <c r="AU61" s="421"/>
      <c r="AV61" s="421"/>
      <c r="AW61" s="422"/>
    </row>
    <row r="62" spans="1:49" ht="16.5" thickTop="1" thickBot="1" x14ac:dyDescent="0.3">
      <c r="A62" s="423"/>
      <c r="B62" s="452" t="s">
        <v>1847</v>
      </c>
      <c r="C62" s="366"/>
      <c r="D62" s="428"/>
      <c r="E62" s="429"/>
      <c r="F62" s="424"/>
      <c r="G62" s="414" t="s">
        <v>1847</v>
      </c>
      <c r="H62" s="476"/>
      <c r="I62" s="414" t="s">
        <v>1847</v>
      </c>
      <c r="J62" s="453"/>
      <c r="K62" s="430"/>
      <c r="L62" s="431"/>
      <c r="M62" s="432"/>
      <c r="N62" s="413"/>
      <c r="O62" s="415"/>
      <c r="P62" s="415"/>
      <c r="Q62" s="418"/>
      <c r="R62" s="418"/>
      <c r="S62" s="454"/>
      <c r="T62" s="412"/>
      <c r="U62" s="454"/>
      <c r="V62" s="412"/>
      <c r="W62" s="433"/>
      <c r="X62" s="434"/>
      <c r="Y62" s="435"/>
      <c r="Z62" s="436"/>
      <c r="AA62" s="437"/>
      <c r="AB62" s="438"/>
      <c r="AC62" s="439"/>
      <c r="AD62" s="440"/>
      <c r="AE62" s="441"/>
      <c r="AF62" s="419"/>
      <c r="AG62" s="419"/>
      <c r="AH62" s="419"/>
      <c r="AI62" s="420"/>
      <c r="AJ62" s="391"/>
      <c r="AK62" s="391"/>
      <c r="AL62" s="411"/>
      <c r="AM62" s="414" t="s">
        <v>1847</v>
      </c>
      <c r="AN62" s="391"/>
      <c r="AO62" s="391"/>
      <c r="AP62" s="391"/>
      <c r="AQ62" s="391"/>
      <c r="AR62" s="391"/>
      <c r="AS62" s="426"/>
      <c r="AT62" s="421"/>
      <c r="AU62" s="421"/>
      <c r="AV62" s="421"/>
      <c r="AW62" s="422"/>
    </row>
    <row r="63" spans="1:49" ht="16.5" thickTop="1" thickBot="1" x14ac:dyDescent="0.3">
      <c r="A63" s="423"/>
      <c r="B63" s="452" t="s">
        <v>1847</v>
      </c>
      <c r="C63" s="366"/>
      <c r="D63" s="428"/>
      <c r="E63" s="429"/>
      <c r="F63" s="424"/>
      <c r="G63" s="414" t="s">
        <v>1847</v>
      </c>
      <c r="H63" s="476"/>
      <c r="I63" s="414" t="s">
        <v>1847</v>
      </c>
      <c r="J63" s="453"/>
      <c r="K63" s="430"/>
      <c r="L63" s="431"/>
      <c r="M63" s="432"/>
      <c r="N63" s="413"/>
      <c r="O63" s="415"/>
      <c r="P63" s="415"/>
      <c r="Q63" s="418"/>
      <c r="R63" s="418"/>
      <c r="S63" s="454"/>
      <c r="T63" s="412"/>
      <c r="U63" s="454"/>
      <c r="V63" s="412"/>
      <c r="W63" s="433"/>
      <c r="X63" s="434"/>
      <c r="Y63" s="435"/>
      <c r="Z63" s="436"/>
      <c r="AA63" s="437"/>
      <c r="AB63" s="438"/>
      <c r="AC63" s="439"/>
      <c r="AD63" s="440"/>
      <c r="AE63" s="441"/>
      <c r="AF63" s="419"/>
      <c r="AG63" s="419"/>
      <c r="AH63" s="419"/>
      <c r="AI63" s="420"/>
      <c r="AJ63" s="391"/>
      <c r="AK63" s="391"/>
      <c r="AL63" s="411"/>
      <c r="AM63" s="414" t="s">
        <v>1847</v>
      </c>
      <c r="AN63" s="391"/>
      <c r="AO63" s="391"/>
      <c r="AP63" s="391"/>
      <c r="AQ63" s="391"/>
      <c r="AR63" s="391"/>
      <c r="AS63" s="426"/>
      <c r="AT63" s="421"/>
      <c r="AU63" s="421"/>
      <c r="AV63" s="421"/>
      <c r="AW63" s="422"/>
    </row>
    <row r="64" spans="1:49" ht="16.5" thickTop="1" thickBot="1" x14ac:dyDescent="0.3">
      <c r="A64" s="423"/>
      <c r="B64" s="452" t="s">
        <v>1847</v>
      </c>
      <c r="C64" s="366"/>
      <c r="D64" s="428"/>
      <c r="E64" s="429"/>
      <c r="F64" s="424"/>
      <c r="G64" s="414" t="s">
        <v>1847</v>
      </c>
      <c r="H64" s="476"/>
      <c r="I64" s="414" t="s">
        <v>1847</v>
      </c>
      <c r="J64" s="453"/>
      <c r="K64" s="430"/>
      <c r="L64" s="431"/>
      <c r="M64" s="432"/>
      <c r="N64" s="413"/>
      <c r="O64" s="415"/>
      <c r="P64" s="415"/>
      <c r="Q64" s="418"/>
      <c r="R64" s="418"/>
      <c r="S64" s="454"/>
      <c r="T64" s="412"/>
      <c r="U64" s="454"/>
      <c r="V64" s="412"/>
      <c r="W64" s="433"/>
      <c r="X64" s="434"/>
      <c r="Y64" s="435"/>
      <c r="Z64" s="436"/>
      <c r="AA64" s="437"/>
      <c r="AB64" s="438"/>
      <c r="AC64" s="439"/>
      <c r="AD64" s="440"/>
      <c r="AE64" s="441"/>
      <c r="AF64" s="419"/>
      <c r="AG64" s="419"/>
      <c r="AH64" s="419"/>
      <c r="AI64" s="420"/>
      <c r="AJ64" s="391"/>
      <c r="AK64" s="391"/>
      <c r="AL64" s="411"/>
      <c r="AM64" s="414" t="s">
        <v>1847</v>
      </c>
      <c r="AN64" s="391"/>
      <c r="AO64" s="391"/>
      <c r="AP64" s="391"/>
      <c r="AQ64" s="391"/>
      <c r="AR64" s="391"/>
      <c r="AS64" s="426"/>
      <c r="AT64" s="421"/>
      <c r="AU64" s="421"/>
      <c r="AV64" s="421"/>
      <c r="AW64" s="422"/>
    </row>
    <row r="65" spans="1:49" ht="16.5" thickTop="1" thickBot="1" x14ac:dyDescent="0.3">
      <c r="A65" s="423"/>
      <c r="B65" s="452" t="s">
        <v>1847</v>
      </c>
      <c r="C65" s="366"/>
      <c r="D65" s="428"/>
      <c r="E65" s="429"/>
      <c r="F65" s="424"/>
      <c r="G65" s="414" t="s">
        <v>1847</v>
      </c>
      <c r="H65" s="476"/>
      <c r="I65" s="414" t="s">
        <v>1847</v>
      </c>
      <c r="J65" s="453"/>
      <c r="K65" s="430"/>
      <c r="L65" s="431"/>
      <c r="M65" s="432"/>
      <c r="N65" s="413"/>
      <c r="O65" s="415"/>
      <c r="P65" s="415"/>
      <c r="Q65" s="418"/>
      <c r="R65" s="418"/>
      <c r="S65" s="454"/>
      <c r="T65" s="412"/>
      <c r="U65" s="454"/>
      <c r="V65" s="412"/>
      <c r="W65" s="433"/>
      <c r="X65" s="434"/>
      <c r="Y65" s="435"/>
      <c r="Z65" s="436"/>
      <c r="AA65" s="437"/>
      <c r="AB65" s="438"/>
      <c r="AC65" s="439"/>
      <c r="AD65" s="440"/>
      <c r="AE65" s="441"/>
      <c r="AF65" s="419"/>
      <c r="AG65" s="419"/>
      <c r="AH65" s="419"/>
      <c r="AI65" s="420"/>
      <c r="AJ65" s="391"/>
      <c r="AK65" s="391"/>
      <c r="AL65" s="411"/>
      <c r="AM65" s="414" t="s">
        <v>1847</v>
      </c>
      <c r="AN65" s="391"/>
      <c r="AO65" s="391"/>
      <c r="AP65" s="391"/>
      <c r="AQ65" s="391"/>
      <c r="AR65" s="391"/>
      <c r="AS65" s="426"/>
      <c r="AT65" s="421"/>
      <c r="AU65" s="421"/>
      <c r="AV65" s="421"/>
      <c r="AW65" s="422"/>
    </row>
    <row r="66" spans="1:49" ht="16.5" thickTop="1" thickBot="1" x14ac:dyDescent="0.3">
      <c r="A66" s="423"/>
      <c r="B66" s="452" t="s">
        <v>1847</v>
      </c>
      <c r="C66" s="366"/>
      <c r="D66" s="428"/>
      <c r="E66" s="429"/>
      <c r="F66" s="424"/>
      <c r="G66" s="414" t="s">
        <v>1847</v>
      </c>
      <c r="H66" s="476"/>
      <c r="I66" s="414" t="s">
        <v>1847</v>
      </c>
      <c r="J66" s="453"/>
      <c r="K66" s="430"/>
      <c r="L66" s="431"/>
      <c r="M66" s="432"/>
      <c r="N66" s="413"/>
      <c r="O66" s="415"/>
      <c r="P66" s="415"/>
      <c r="Q66" s="418"/>
      <c r="R66" s="418"/>
      <c r="S66" s="454"/>
      <c r="T66" s="412"/>
      <c r="U66" s="454"/>
      <c r="V66" s="412"/>
      <c r="W66" s="433"/>
      <c r="X66" s="434"/>
      <c r="Y66" s="435"/>
      <c r="Z66" s="436"/>
      <c r="AA66" s="437"/>
      <c r="AB66" s="438"/>
      <c r="AC66" s="439"/>
      <c r="AD66" s="440"/>
      <c r="AE66" s="441"/>
      <c r="AF66" s="419"/>
      <c r="AG66" s="419"/>
      <c r="AH66" s="419"/>
      <c r="AI66" s="420"/>
      <c r="AJ66" s="391"/>
      <c r="AK66" s="391"/>
      <c r="AL66" s="411"/>
      <c r="AM66" s="414" t="s">
        <v>1847</v>
      </c>
      <c r="AN66" s="391"/>
      <c r="AO66" s="391"/>
      <c r="AP66" s="391"/>
      <c r="AQ66" s="391"/>
      <c r="AR66" s="391"/>
      <c r="AS66" s="426"/>
      <c r="AT66" s="421"/>
      <c r="AU66" s="421"/>
      <c r="AV66" s="421"/>
      <c r="AW66" s="422"/>
    </row>
    <row r="67" spans="1:49" ht="16.5" thickTop="1" thickBot="1" x14ac:dyDescent="0.3">
      <c r="A67" s="423"/>
      <c r="B67" s="452" t="s">
        <v>1847</v>
      </c>
      <c r="C67" s="366"/>
      <c r="D67" s="428"/>
      <c r="E67" s="429"/>
      <c r="F67" s="424"/>
      <c r="G67" s="414" t="s">
        <v>1847</v>
      </c>
      <c r="H67" s="476"/>
      <c r="I67" s="414" t="s">
        <v>1847</v>
      </c>
      <c r="J67" s="453"/>
      <c r="K67" s="430"/>
      <c r="L67" s="431"/>
      <c r="M67" s="432"/>
      <c r="N67" s="413"/>
      <c r="O67" s="415"/>
      <c r="P67" s="415"/>
      <c r="Q67" s="418"/>
      <c r="R67" s="418"/>
      <c r="S67" s="454"/>
      <c r="T67" s="412"/>
      <c r="U67" s="454"/>
      <c r="V67" s="412"/>
      <c r="W67" s="433"/>
      <c r="X67" s="434"/>
      <c r="Y67" s="435"/>
      <c r="Z67" s="436"/>
      <c r="AA67" s="437"/>
      <c r="AB67" s="438"/>
      <c r="AC67" s="439"/>
      <c r="AD67" s="440"/>
      <c r="AE67" s="441"/>
      <c r="AF67" s="419"/>
      <c r="AG67" s="419"/>
      <c r="AH67" s="419"/>
      <c r="AI67" s="420"/>
      <c r="AJ67" s="391"/>
      <c r="AK67" s="391"/>
      <c r="AL67" s="411"/>
      <c r="AM67" s="414" t="s">
        <v>1847</v>
      </c>
      <c r="AN67" s="391"/>
      <c r="AO67" s="391"/>
      <c r="AP67" s="391"/>
      <c r="AQ67" s="391"/>
      <c r="AR67" s="391"/>
      <c r="AS67" s="426"/>
      <c r="AT67" s="421"/>
      <c r="AU67" s="421"/>
      <c r="AV67" s="421"/>
      <c r="AW67" s="422"/>
    </row>
    <row r="68" spans="1:49" ht="16.5" thickTop="1" thickBot="1" x14ac:dyDescent="0.3">
      <c r="A68" s="423"/>
      <c r="B68" s="452" t="s">
        <v>1847</v>
      </c>
      <c r="C68" s="366"/>
      <c r="D68" s="428"/>
      <c r="E68" s="429"/>
      <c r="F68" s="424"/>
      <c r="G68" s="414" t="s">
        <v>1847</v>
      </c>
      <c r="H68" s="476"/>
      <c r="I68" s="414" t="s">
        <v>1847</v>
      </c>
      <c r="J68" s="453"/>
      <c r="K68" s="430"/>
      <c r="L68" s="431"/>
      <c r="M68" s="432"/>
      <c r="N68" s="413"/>
      <c r="O68" s="415"/>
      <c r="P68" s="415"/>
      <c r="Q68" s="418"/>
      <c r="R68" s="418"/>
      <c r="S68" s="454"/>
      <c r="T68" s="412"/>
      <c r="U68" s="454"/>
      <c r="V68" s="412"/>
      <c r="W68" s="433"/>
      <c r="X68" s="434"/>
      <c r="Y68" s="435"/>
      <c r="Z68" s="436"/>
      <c r="AA68" s="437"/>
      <c r="AB68" s="438"/>
      <c r="AC68" s="439"/>
      <c r="AD68" s="440"/>
      <c r="AE68" s="441"/>
      <c r="AF68" s="419"/>
      <c r="AG68" s="419"/>
      <c r="AH68" s="419"/>
      <c r="AI68" s="420"/>
      <c r="AJ68" s="391"/>
      <c r="AK68" s="391"/>
      <c r="AL68" s="411"/>
      <c r="AM68" s="414" t="s">
        <v>1847</v>
      </c>
      <c r="AN68" s="391"/>
      <c r="AO68" s="391"/>
      <c r="AP68" s="391"/>
      <c r="AQ68" s="391"/>
      <c r="AR68" s="391"/>
      <c r="AS68" s="426"/>
      <c r="AT68" s="421"/>
      <c r="AU68" s="421"/>
      <c r="AV68" s="421"/>
      <c r="AW68" s="422"/>
    </row>
    <row r="69" spans="1:49" ht="16.5" thickTop="1" thickBot="1" x14ac:dyDescent="0.3">
      <c r="A69" s="423"/>
      <c r="B69" s="452" t="s">
        <v>1847</v>
      </c>
      <c r="C69" s="366"/>
      <c r="D69" s="428"/>
      <c r="E69" s="429"/>
      <c r="F69" s="424"/>
      <c r="G69" s="414" t="s">
        <v>1847</v>
      </c>
      <c r="H69" s="476"/>
      <c r="I69" s="414" t="s">
        <v>1847</v>
      </c>
      <c r="J69" s="453"/>
      <c r="K69" s="430"/>
      <c r="L69" s="431"/>
      <c r="M69" s="432"/>
      <c r="N69" s="413"/>
      <c r="O69" s="415"/>
      <c r="P69" s="415"/>
      <c r="Q69" s="418"/>
      <c r="R69" s="418"/>
      <c r="S69" s="454"/>
      <c r="T69" s="412"/>
      <c r="U69" s="454"/>
      <c r="V69" s="412"/>
      <c r="W69" s="433"/>
      <c r="X69" s="434"/>
      <c r="Y69" s="435"/>
      <c r="Z69" s="436"/>
      <c r="AA69" s="437"/>
      <c r="AB69" s="438"/>
      <c r="AC69" s="439"/>
      <c r="AD69" s="440"/>
      <c r="AE69" s="441"/>
      <c r="AF69" s="419"/>
      <c r="AG69" s="419"/>
      <c r="AH69" s="419"/>
      <c r="AI69" s="420"/>
      <c r="AJ69" s="391"/>
      <c r="AK69" s="391"/>
      <c r="AL69" s="411"/>
      <c r="AM69" s="414" t="s">
        <v>1847</v>
      </c>
      <c r="AN69" s="391"/>
      <c r="AO69" s="391"/>
      <c r="AP69" s="391"/>
      <c r="AQ69" s="391"/>
      <c r="AR69" s="391"/>
      <c r="AS69" s="426"/>
      <c r="AT69" s="421"/>
      <c r="AU69" s="421"/>
      <c r="AV69" s="421"/>
      <c r="AW69" s="422"/>
    </row>
    <row r="70" spans="1:49" ht="16.5" thickTop="1" thickBot="1" x14ac:dyDescent="0.3">
      <c r="A70" s="423"/>
      <c r="B70" s="452" t="s">
        <v>1847</v>
      </c>
      <c r="C70" s="366"/>
      <c r="D70" s="428"/>
      <c r="E70" s="429"/>
      <c r="F70" s="424"/>
      <c r="G70" s="414" t="s">
        <v>1847</v>
      </c>
      <c r="H70" s="476"/>
      <c r="I70" s="414" t="s">
        <v>1847</v>
      </c>
      <c r="J70" s="453"/>
      <c r="K70" s="430"/>
      <c r="L70" s="431"/>
      <c r="M70" s="432"/>
      <c r="N70" s="413"/>
      <c r="O70" s="415"/>
      <c r="P70" s="415"/>
      <c r="Q70" s="418"/>
      <c r="R70" s="418"/>
      <c r="S70" s="454"/>
      <c r="T70" s="412"/>
      <c r="U70" s="454"/>
      <c r="V70" s="412"/>
      <c r="W70" s="433"/>
      <c r="X70" s="434"/>
      <c r="Y70" s="435"/>
      <c r="Z70" s="436"/>
      <c r="AA70" s="437"/>
      <c r="AB70" s="438"/>
      <c r="AC70" s="439"/>
      <c r="AD70" s="440"/>
      <c r="AE70" s="441"/>
      <c r="AF70" s="419"/>
      <c r="AG70" s="419"/>
      <c r="AH70" s="419"/>
      <c r="AI70" s="420"/>
      <c r="AJ70" s="391"/>
      <c r="AK70" s="391"/>
      <c r="AL70" s="411"/>
      <c r="AM70" s="414" t="s">
        <v>1847</v>
      </c>
      <c r="AN70" s="391"/>
      <c r="AO70" s="391"/>
      <c r="AP70" s="391"/>
      <c r="AQ70" s="391"/>
      <c r="AR70" s="391"/>
      <c r="AS70" s="426"/>
      <c r="AT70" s="421"/>
      <c r="AU70" s="421"/>
      <c r="AV70" s="421"/>
      <c r="AW70" s="422"/>
    </row>
    <row r="71" spans="1:49" ht="16.5" thickTop="1" thickBot="1" x14ac:dyDescent="0.3">
      <c r="A71" s="423"/>
      <c r="B71" s="452" t="s">
        <v>1847</v>
      </c>
      <c r="C71" s="366"/>
      <c r="D71" s="428"/>
      <c r="E71" s="429"/>
      <c r="F71" s="424"/>
      <c r="G71" s="414" t="s">
        <v>1847</v>
      </c>
      <c r="H71" s="476"/>
      <c r="I71" s="414" t="s">
        <v>1847</v>
      </c>
      <c r="J71" s="453"/>
      <c r="K71" s="430"/>
      <c r="L71" s="431"/>
      <c r="M71" s="432"/>
      <c r="N71" s="413"/>
      <c r="O71" s="415"/>
      <c r="P71" s="415"/>
      <c r="Q71" s="418"/>
      <c r="R71" s="418"/>
      <c r="S71" s="454"/>
      <c r="T71" s="412"/>
      <c r="U71" s="454"/>
      <c r="V71" s="412"/>
      <c r="W71" s="433"/>
      <c r="X71" s="434"/>
      <c r="Y71" s="435"/>
      <c r="Z71" s="436"/>
      <c r="AA71" s="437"/>
      <c r="AB71" s="438"/>
      <c r="AC71" s="439"/>
      <c r="AD71" s="440"/>
      <c r="AE71" s="441"/>
      <c r="AF71" s="419"/>
      <c r="AG71" s="419"/>
      <c r="AH71" s="419"/>
      <c r="AI71" s="420"/>
      <c r="AJ71" s="391"/>
      <c r="AK71" s="391"/>
      <c r="AL71" s="411"/>
      <c r="AM71" s="414" t="s">
        <v>1847</v>
      </c>
      <c r="AN71" s="391"/>
      <c r="AO71" s="391"/>
      <c r="AP71" s="391"/>
      <c r="AQ71" s="391"/>
      <c r="AR71" s="391"/>
      <c r="AS71" s="426"/>
      <c r="AT71" s="421"/>
      <c r="AU71" s="421"/>
      <c r="AV71" s="421"/>
      <c r="AW71" s="422"/>
    </row>
    <row r="72" spans="1:49" ht="16.5" thickTop="1" thickBot="1" x14ac:dyDescent="0.3">
      <c r="A72" s="423"/>
      <c r="B72" s="452" t="s">
        <v>1847</v>
      </c>
      <c r="C72" s="366"/>
      <c r="D72" s="428"/>
      <c r="E72" s="429"/>
      <c r="F72" s="424"/>
      <c r="G72" s="414" t="s">
        <v>1847</v>
      </c>
      <c r="H72" s="476"/>
      <c r="I72" s="414" t="s">
        <v>1847</v>
      </c>
      <c r="J72" s="453"/>
      <c r="K72" s="430"/>
      <c r="L72" s="431"/>
      <c r="M72" s="432"/>
      <c r="N72" s="413"/>
      <c r="O72" s="415"/>
      <c r="P72" s="415"/>
      <c r="Q72" s="418"/>
      <c r="R72" s="418"/>
      <c r="S72" s="454"/>
      <c r="T72" s="412"/>
      <c r="U72" s="454"/>
      <c r="V72" s="412"/>
      <c r="W72" s="433"/>
      <c r="X72" s="434"/>
      <c r="Y72" s="435"/>
      <c r="Z72" s="436"/>
      <c r="AA72" s="437"/>
      <c r="AB72" s="438"/>
      <c r="AC72" s="439"/>
      <c r="AD72" s="440"/>
      <c r="AE72" s="441"/>
      <c r="AF72" s="419"/>
      <c r="AG72" s="419"/>
      <c r="AH72" s="419"/>
      <c r="AI72" s="420"/>
      <c r="AJ72" s="391"/>
      <c r="AK72" s="391"/>
      <c r="AL72" s="411"/>
      <c r="AM72" s="414" t="s">
        <v>1847</v>
      </c>
      <c r="AN72" s="391"/>
      <c r="AO72" s="391"/>
      <c r="AP72" s="391"/>
      <c r="AQ72" s="391"/>
      <c r="AR72" s="391"/>
      <c r="AS72" s="426"/>
      <c r="AT72" s="421"/>
      <c r="AU72" s="421"/>
      <c r="AV72" s="421"/>
      <c r="AW72" s="422"/>
    </row>
    <row r="73" spans="1:49" ht="16.5" thickTop="1" thickBot="1" x14ac:dyDescent="0.3">
      <c r="A73" s="423"/>
      <c r="B73" s="452" t="s">
        <v>1847</v>
      </c>
      <c r="C73" s="366"/>
      <c r="D73" s="428"/>
      <c r="E73" s="429"/>
      <c r="F73" s="424"/>
      <c r="G73" s="414" t="s">
        <v>1847</v>
      </c>
      <c r="H73" s="476"/>
      <c r="I73" s="414" t="s">
        <v>1847</v>
      </c>
      <c r="J73" s="453"/>
      <c r="K73" s="430"/>
      <c r="L73" s="431"/>
      <c r="M73" s="432"/>
      <c r="N73" s="413"/>
      <c r="O73" s="415"/>
      <c r="P73" s="415"/>
      <c r="Q73" s="418"/>
      <c r="R73" s="418"/>
      <c r="S73" s="454"/>
      <c r="T73" s="412"/>
      <c r="U73" s="454"/>
      <c r="V73" s="412"/>
      <c r="W73" s="433"/>
      <c r="X73" s="434"/>
      <c r="Y73" s="435"/>
      <c r="Z73" s="436"/>
      <c r="AA73" s="437"/>
      <c r="AB73" s="438"/>
      <c r="AC73" s="439"/>
      <c r="AD73" s="440"/>
      <c r="AE73" s="441"/>
      <c r="AF73" s="419"/>
      <c r="AG73" s="419"/>
      <c r="AH73" s="419"/>
      <c r="AI73" s="420"/>
      <c r="AJ73" s="391"/>
      <c r="AK73" s="391"/>
      <c r="AL73" s="411"/>
      <c r="AM73" s="414" t="s">
        <v>1847</v>
      </c>
      <c r="AN73" s="391"/>
      <c r="AO73" s="391"/>
      <c r="AP73" s="391"/>
      <c r="AQ73" s="391"/>
      <c r="AR73" s="391"/>
      <c r="AS73" s="426"/>
      <c r="AT73" s="421"/>
      <c r="AU73" s="421"/>
      <c r="AV73" s="421"/>
      <c r="AW73" s="422"/>
    </row>
    <row r="74" spans="1:49" ht="16.5" thickTop="1" thickBot="1" x14ac:dyDescent="0.3">
      <c r="A74" s="423"/>
      <c r="B74" s="452" t="s">
        <v>1847</v>
      </c>
      <c r="C74" s="366"/>
      <c r="D74" s="428"/>
      <c r="E74" s="429"/>
      <c r="F74" s="424"/>
      <c r="G74" s="414" t="s">
        <v>1847</v>
      </c>
      <c r="H74" s="476"/>
      <c r="I74" s="414" t="s">
        <v>1847</v>
      </c>
      <c r="J74" s="453"/>
      <c r="K74" s="430"/>
      <c r="L74" s="431"/>
      <c r="M74" s="432"/>
      <c r="N74" s="413"/>
      <c r="O74" s="415"/>
      <c r="P74" s="415"/>
      <c r="Q74" s="418"/>
      <c r="R74" s="418"/>
      <c r="S74" s="454"/>
      <c r="T74" s="412"/>
      <c r="U74" s="454"/>
      <c r="V74" s="412"/>
      <c r="W74" s="433"/>
      <c r="X74" s="434"/>
      <c r="Y74" s="435"/>
      <c r="Z74" s="436"/>
      <c r="AA74" s="437"/>
      <c r="AB74" s="438"/>
      <c r="AC74" s="439"/>
      <c r="AD74" s="440"/>
      <c r="AE74" s="441"/>
      <c r="AF74" s="419"/>
      <c r="AG74" s="419"/>
      <c r="AH74" s="419"/>
      <c r="AI74" s="420"/>
      <c r="AJ74" s="391"/>
      <c r="AK74" s="391"/>
      <c r="AL74" s="411"/>
      <c r="AM74" s="414" t="s">
        <v>1847</v>
      </c>
      <c r="AN74" s="391"/>
      <c r="AO74" s="391"/>
      <c r="AP74" s="391"/>
      <c r="AQ74" s="391"/>
      <c r="AR74" s="391"/>
      <c r="AS74" s="426"/>
      <c r="AT74" s="421"/>
      <c r="AU74" s="421"/>
      <c r="AV74" s="421"/>
      <c r="AW74" s="422"/>
    </row>
    <row r="75" spans="1:49" ht="16.5" thickTop="1" thickBot="1" x14ac:dyDescent="0.3">
      <c r="A75" s="423"/>
      <c r="B75" s="452" t="s">
        <v>1847</v>
      </c>
      <c r="C75" s="366"/>
      <c r="D75" s="428"/>
      <c r="E75" s="429"/>
      <c r="F75" s="424"/>
      <c r="G75" s="414" t="s">
        <v>1847</v>
      </c>
      <c r="H75" s="476"/>
      <c r="I75" s="414" t="s">
        <v>1847</v>
      </c>
      <c r="J75" s="453"/>
      <c r="K75" s="430"/>
      <c r="L75" s="431"/>
      <c r="M75" s="432"/>
      <c r="N75" s="413"/>
      <c r="O75" s="415"/>
      <c r="P75" s="415"/>
      <c r="Q75" s="418"/>
      <c r="R75" s="418"/>
      <c r="S75" s="454"/>
      <c r="T75" s="412"/>
      <c r="U75" s="454"/>
      <c r="V75" s="412"/>
      <c r="W75" s="433"/>
      <c r="X75" s="434"/>
      <c r="Y75" s="435"/>
      <c r="Z75" s="436"/>
      <c r="AA75" s="437"/>
      <c r="AB75" s="438"/>
      <c r="AC75" s="439"/>
      <c r="AD75" s="440"/>
      <c r="AE75" s="441"/>
      <c r="AF75" s="419"/>
      <c r="AG75" s="419"/>
      <c r="AH75" s="419"/>
      <c r="AI75" s="420"/>
      <c r="AJ75" s="391"/>
      <c r="AK75" s="391"/>
      <c r="AL75" s="411"/>
      <c r="AM75" s="414" t="s">
        <v>1847</v>
      </c>
      <c r="AN75" s="391"/>
      <c r="AO75" s="391"/>
      <c r="AP75" s="391"/>
      <c r="AQ75" s="391"/>
      <c r="AR75" s="391"/>
      <c r="AS75" s="426"/>
      <c r="AT75" s="421"/>
      <c r="AU75" s="421"/>
      <c r="AV75" s="421"/>
      <c r="AW75" s="422"/>
    </row>
    <row r="76" spans="1:49" ht="16.5" thickTop="1" thickBot="1" x14ac:dyDescent="0.3">
      <c r="A76" s="423"/>
      <c r="B76" s="452" t="s">
        <v>1847</v>
      </c>
      <c r="C76" s="366"/>
      <c r="D76" s="428"/>
      <c r="E76" s="429"/>
      <c r="F76" s="424"/>
      <c r="G76" s="414" t="s">
        <v>1847</v>
      </c>
      <c r="H76" s="476"/>
      <c r="I76" s="414" t="s">
        <v>1847</v>
      </c>
      <c r="J76" s="453"/>
      <c r="K76" s="430"/>
      <c r="L76" s="431"/>
      <c r="M76" s="432"/>
      <c r="N76" s="413"/>
      <c r="O76" s="415"/>
      <c r="P76" s="415"/>
      <c r="Q76" s="418"/>
      <c r="R76" s="418"/>
      <c r="S76" s="454"/>
      <c r="T76" s="412"/>
      <c r="U76" s="454"/>
      <c r="V76" s="412"/>
      <c r="W76" s="433"/>
      <c r="X76" s="434"/>
      <c r="Y76" s="435"/>
      <c r="Z76" s="436"/>
      <c r="AA76" s="437"/>
      <c r="AB76" s="438"/>
      <c r="AC76" s="439"/>
      <c r="AD76" s="440"/>
      <c r="AE76" s="441"/>
      <c r="AF76" s="419"/>
      <c r="AG76" s="419"/>
      <c r="AH76" s="419"/>
      <c r="AI76" s="420"/>
      <c r="AJ76" s="391"/>
      <c r="AK76" s="391"/>
      <c r="AL76" s="411"/>
      <c r="AM76" s="414" t="s">
        <v>1847</v>
      </c>
      <c r="AN76" s="391"/>
      <c r="AO76" s="391"/>
      <c r="AP76" s="391"/>
      <c r="AQ76" s="391"/>
      <c r="AR76" s="391"/>
      <c r="AS76" s="426"/>
      <c r="AT76" s="421"/>
      <c r="AU76" s="421"/>
      <c r="AV76" s="421"/>
      <c r="AW76" s="422"/>
    </row>
    <row r="77" spans="1:49" ht="16.5" thickTop="1" thickBot="1" x14ac:dyDescent="0.3">
      <c r="A77" s="423"/>
      <c r="B77" s="452" t="s">
        <v>1847</v>
      </c>
      <c r="C77" s="366"/>
      <c r="D77" s="428"/>
      <c r="E77" s="429"/>
      <c r="F77" s="424"/>
      <c r="G77" s="414" t="s">
        <v>1847</v>
      </c>
      <c r="H77" s="476"/>
      <c r="I77" s="414" t="s">
        <v>1847</v>
      </c>
      <c r="J77" s="453"/>
      <c r="K77" s="430"/>
      <c r="L77" s="431"/>
      <c r="M77" s="432"/>
      <c r="N77" s="413"/>
      <c r="O77" s="415"/>
      <c r="P77" s="415"/>
      <c r="Q77" s="418"/>
      <c r="R77" s="418"/>
      <c r="S77" s="454"/>
      <c r="T77" s="412"/>
      <c r="U77" s="454"/>
      <c r="V77" s="412"/>
      <c r="W77" s="433"/>
      <c r="X77" s="434"/>
      <c r="Y77" s="435"/>
      <c r="Z77" s="436"/>
      <c r="AA77" s="437"/>
      <c r="AB77" s="438"/>
      <c r="AC77" s="439"/>
      <c r="AD77" s="440"/>
      <c r="AE77" s="441"/>
      <c r="AF77" s="419"/>
      <c r="AG77" s="419"/>
      <c r="AH77" s="419"/>
      <c r="AI77" s="420"/>
      <c r="AJ77" s="391"/>
      <c r="AK77" s="391"/>
      <c r="AL77" s="411"/>
      <c r="AM77" s="414" t="s">
        <v>1847</v>
      </c>
      <c r="AN77" s="391"/>
      <c r="AO77" s="391"/>
      <c r="AP77" s="391"/>
      <c r="AQ77" s="391"/>
      <c r="AR77" s="391"/>
      <c r="AS77" s="426"/>
      <c r="AT77" s="421"/>
      <c r="AU77" s="421"/>
      <c r="AV77" s="421"/>
      <c r="AW77" s="422"/>
    </row>
    <row r="78" spans="1:49" ht="16.5" thickTop="1" thickBot="1" x14ac:dyDescent="0.3">
      <c r="A78" s="423"/>
      <c r="B78" s="452" t="s">
        <v>1847</v>
      </c>
      <c r="C78" s="366"/>
      <c r="D78" s="428"/>
      <c r="E78" s="429"/>
      <c r="F78" s="424"/>
      <c r="G78" s="414" t="s">
        <v>1847</v>
      </c>
      <c r="H78" s="476"/>
      <c r="I78" s="414" t="s">
        <v>1847</v>
      </c>
      <c r="J78" s="453"/>
      <c r="K78" s="430"/>
      <c r="L78" s="431"/>
      <c r="M78" s="432"/>
      <c r="N78" s="413"/>
      <c r="O78" s="415"/>
      <c r="P78" s="415"/>
      <c r="Q78" s="418"/>
      <c r="R78" s="418"/>
      <c r="S78" s="454"/>
      <c r="T78" s="412"/>
      <c r="U78" s="454"/>
      <c r="V78" s="412"/>
      <c r="W78" s="433"/>
      <c r="X78" s="434"/>
      <c r="Y78" s="435"/>
      <c r="Z78" s="436"/>
      <c r="AA78" s="437"/>
      <c r="AB78" s="438"/>
      <c r="AC78" s="439"/>
      <c r="AD78" s="440"/>
      <c r="AE78" s="441"/>
      <c r="AF78" s="419"/>
      <c r="AG78" s="419"/>
      <c r="AH78" s="419"/>
      <c r="AI78" s="420"/>
      <c r="AJ78" s="391"/>
      <c r="AK78" s="391"/>
      <c r="AL78" s="411"/>
      <c r="AM78" s="414" t="s">
        <v>1847</v>
      </c>
      <c r="AN78" s="391"/>
      <c r="AO78" s="391"/>
      <c r="AP78" s="391"/>
      <c r="AQ78" s="391"/>
      <c r="AR78" s="391"/>
      <c r="AS78" s="426"/>
      <c r="AT78" s="421"/>
      <c r="AU78" s="421"/>
      <c r="AV78" s="421"/>
      <c r="AW78" s="422"/>
    </row>
    <row r="79" spans="1:49" ht="16.5" thickTop="1" thickBot="1" x14ac:dyDescent="0.3">
      <c r="A79" s="423"/>
      <c r="B79" s="452" t="s">
        <v>1847</v>
      </c>
      <c r="C79" s="366"/>
      <c r="D79" s="428"/>
      <c r="E79" s="429"/>
      <c r="F79" s="424"/>
      <c r="G79" s="414" t="s">
        <v>1847</v>
      </c>
      <c r="H79" s="476"/>
      <c r="I79" s="414" t="s">
        <v>1847</v>
      </c>
      <c r="J79" s="453"/>
      <c r="K79" s="430"/>
      <c r="L79" s="431"/>
      <c r="M79" s="432"/>
      <c r="N79" s="413"/>
      <c r="O79" s="415"/>
      <c r="P79" s="415"/>
      <c r="Q79" s="418"/>
      <c r="R79" s="418"/>
      <c r="S79" s="454"/>
      <c r="T79" s="412"/>
      <c r="U79" s="454"/>
      <c r="V79" s="412"/>
      <c r="W79" s="433"/>
      <c r="X79" s="434"/>
      <c r="Y79" s="435"/>
      <c r="Z79" s="436"/>
      <c r="AA79" s="437"/>
      <c r="AB79" s="438"/>
      <c r="AC79" s="439"/>
      <c r="AD79" s="440"/>
      <c r="AE79" s="441"/>
      <c r="AF79" s="419"/>
      <c r="AG79" s="419"/>
      <c r="AH79" s="419"/>
      <c r="AI79" s="420"/>
      <c r="AJ79" s="391"/>
      <c r="AK79" s="391"/>
      <c r="AL79" s="411"/>
      <c r="AM79" s="414" t="s">
        <v>1847</v>
      </c>
      <c r="AN79" s="391"/>
      <c r="AO79" s="391"/>
      <c r="AP79" s="391"/>
      <c r="AQ79" s="391"/>
      <c r="AR79" s="391"/>
      <c r="AS79" s="426"/>
      <c r="AT79" s="421"/>
      <c r="AU79" s="421"/>
      <c r="AV79" s="421"/>
      <c r="AW79" s="422"/>
    </row>
    <row r="80" spans="1:49" ht="16.5" thickTop="1" thickBot="1" x14ac:dyDescent="0.3">
      <c r="A80" s="423"/>
      <c r="B80" s="452" t="s">
        <v>1847</v>
      </c>
      <c r="C80" s="366"/>
      <c r="D80" s="428"/>
      <c r="E80" s="429"/>
      <c r="F80" s="424"/>
      <c r="G80" s="414" t="s">
        <v>1847</v>
      </c>
      <c r="H80" s="476"/>
      <c r="I80" s="414" t="s">
        <v>1847</v>
      </c>
      <c r="J80" s="453"/>
      <c r="K80" s="430"/>
      <c r="L80" s="431"/>
      <c r="M80" s="432"/>
      <c r="N80" s="413"/>
      <c r="O80" s="415"/>
      <c r="P80" s="415"/>
      <c r="Q80" s="418"/>
      <c r="R80" s="418"/>
      <c r="S80" s="454"/>
      <c r="T80" s="412"/>
      <c r="U80" s="454"/>
      <c r="V80" s="412"/>
      <c r="W80" s="433"/>
      <c r="X80" s="434"/>
      <c r="Y80" s="435"/>
      <c r="Z80" s="436"/>
      <c r="AA80" s="437"/>
      <c r="AB80" s="438"/>
      <c r="AC80" s="439"/>
      <c r="AD80" s="440"/>
      <c r="AE80" s="441"/>
      <c r="AF80" s="419"/>
      <c r="AG80" s="419"/>
      <c r="AH80" s="419"/>
      <c r="AI80" s="420"/>
      <c r="AJ80" s="391"/>
      <c r="AK80" s="391"/>
      <c r="AL80" s="411"/>
      <c r="AM80" s="414" t="s">
        <v>1847</v>
      </c>
      <c r="AN80" s="391"/>
      <c r="AO80" s="391"/>
      <c r="AP80" s="391"/>
      <c r="AQ80" s="391"/>
      <c r="AR80" s="391"/>
      <c r="AS80" s="426"/>
      <c r="AT80" s="421"/>
      <c r="AU80" s="421"/>
      <c r="AV80" s="421"/>
      <c r="AW80" s="422"/>
    </row>
    <row r="81" spans="1:49" ht="16.5" thickTop="1" thickBot="1" x14ac:dyDescent="0.3">
      <c r="A81" s="423"/>
      <c r="B81" s="452" t="s">
        <v>1847</v>
      </c>
      <c r="C81" s="366"/>
      <c r="D81" s="428"/>
      <c r="E81" s="429"/>
      <c r="F81" s="424"/>
      <c r="G81" s="414" t="s">
        <v>1847</v>
      </c>
      <c r="H81" s="476"/>
      <c r="I81" s="414" t="s">
        <v>1847</v>
      </c>
      <c r="J81" s="453"/>
      <c r="K81" s="430"/>
      <c r="L81" s="431"/>
      <c r="M81" s="432"/>
      <c r="N81" s="413"/>
      <c r="O81" s="415"/>
      <c r="P81" s="415"/>
      <c r="Q81" s="418"/>
      <c r="R81" s="418"/>
      <c r="S81" s="454"/>
      <c r="T81" s="412"/>
      <c r="U81" s="454"/>
      <c r="V81" s="412"/>
      <c r="W81" s="433"/>
      <c r="X81" s="434"/>
      <c r="Y81" s="435"/>
      <c r="Z81" s="436"/>
      <c r="AA81" s="437"/>
      <c r="AB81" s="438"/>
      <c r="AC81" s="439"/>
      <c r="AD81" s="440"/>
      <c r="AE81" s="441"/>
      <c r="AF81" s="419"/>
      <c r="AG81" s="419"/>
      <c r="AH81" s="419"/>
      <c r="AI81" s="420"/>
      <c r="AJ81" s="391"/>
      <c r="AK81" s="391"/>
      <c r="AL81" s="411"/>
      <c r="AM81" s="414" t="s">
        <v>1847</v>
      </c>
      <c r="AN81" s="391"/>
      <c r="AO81" s="391"/>
      <c r="AP81" s="391"/>
      <c r="AQ81" s="391"/>
      <c r="AR81" s="391"/>
      <c r="AS81" s="426"/>
      <c r="AT81" s="421"/>
      <c r="AU81" s="421"/>
      <c r="AV81" s="421"/>
      <c r="AW81" s="422"/>
    </row>
    <row r="82" spans="1:49" ht="16.5" thickTop="1" thickBot="1" x14ac:dyDescent="0.3">
      <c r="A82" s="423"/>
      <c r="B82" s="452" t="s">
        <v>1847</v>
      </c>
      <c r="C82" s="366"/>
      <c r="D82" s="428"/>
      <c r="E82" s="429"/>
      <c r="F82" s="424"/>
      <c r="G82" s="414" t="s">
        <v>1847</v>
      </c>
      <c r="H82" s="476"/>
      <c r="I82" s="414" t="s">
        <v>1847</v>
      </c>
      <c r="J82" s="453"/>
      <c r="K82" s="430"/>
      <c r="L82" s="431"/>
      <c r="M82" s="432"/>
      <c r="N82" s="413"/>
      <c r="O82" s="415"/>
      <c r="P82" s="415"/>
      <c r="Q82" s="418"/>
      <c r="R82" s="418"/>
      <c r="S82" s="454"/>
      <c r="T82" s="412"/>
      <c r="U82" s="454"/>
      <c r="V82" s="412"/>
      <c r="W82" s="433"/>
      <c r="X82" s="434"/>
      <c r="Y82" s="435"/>
      <c r="Z82" s="436"/>
      <c r="AA82" s="437"/>
      <c r="AB82" s="438"/>
      <c r="AC82" s="439"/>
      <c r="AD82" s="440"/>
      <c r="AE82" s="441"/>
      <c r="AF82" s="419"/>
      <c r="AG82" s="419"/>
      <c r="AH82" s="419"/>
      <c r="AI82" s="420"/>
      <c r="AJ82" s="391"/>
      <c r="AK82" s="391"/>
      <c r="AL82" s="411"/>
      <c r="AM82" s="414" t="s">
        <v>1847</v>
      </c>
      <c r="AN82" s="391"/>
      <c r="AO82" s="391"/>
      <c r="AP82" s="391"/>
      <c r="AQ82" s="391"/>
      <c r="AR82" s="391"/>
      <c r="AS82" s="426"/>
      <c r="AT82" s="421"/>
      <c r="AU82" s="421"/>
      <c r="AV82" s="421"/>
      <c r="AW82" s="422"/>
    </row>
    <row r="83" spans="1:49" ht="16.5" thickTop="1" thickBot="1" x14ac:dyDescent="0.3">
      <c r="A83" s="423"/>
      <c r="B83" s="452" t="s">
        <v>1847</v>
      </c>
      <c r="C83" s="366"/>
      <c r="D83" s="428"/>
      <c r="E83" s="429"/>
      <c r="F83" s="424"/>
      <c r="G83" s="414" t="s">
        <v>1847</v>
      </c>
      <c r="H83" s="476"/>
      <c r="I83" s="414" t="s">
        <v>1847</v>
      </c>
      <c r="J83" s="453"/>
      <c r="K83" s="430"/>
      <c r="L83" s="431"/>
      <c r="M83" s="432"/>
      <c r="N83" s="413"/>
      <c r="O83" s="415"/>
      <c r="P83" s="415"/>
      <c r="Q83" s="418"/>
      <c r="R83" s="418"/>
      <c r="S83" s="454"/>
      <c r="T83" s="412"/>
      <c r="U83" s="454"/>
      <c r="V83" s="412"/>
      <c r="W83" s="433"/>
      <c r="X83" s="434"/>
      <c r="Y83" s="435"/>
      <c r="Z83" s="436"/>
      <c r="AA83" s="437"/>
      <c r="AB83" s="438"/>
      <c r="AC83" s="439"/>
      <c r="AD83" s="440"/>
      <c r="AE83" s="441"/>
      <c r="AF83" s="419"/>
      <c r="AG83" s="419"/>
      <c r="AH83" s="419"/>
      <c r="AI83" s="420"/>
      <c r="AJ83" s="391"/>
      <c r="AK83" s="391"/>
      <c r="AL83" s="411"/>
      <c r="AM83" s="414" t="s">
        <v>1847</v>
      </c>
      <c r="AN83" s="391"/>
      <c r="AO83" s="391"/>
      <c r="AP83" s="391"/>
      <c r="AQ83" s="391"/>
      <c r="AR83" s="391"/>
      <c r="AS83" s="426"/>
      <c r="AT83" s="421"/>
      <c r="AU83" s="421"/>
      <c r="AV83" s="421"/>
      <c r="AW83" s="422"/>
    </row>
    <row r="84" spans="1:49" ht="16.5" thickTop="1" thickBot="1" x14ac:dyDescent="0.3">
      <c r="A84" s="423"/>
      <c r="B84" s="452" t="s">
        <v>1847</v>
      </c>
      <c r="C84" s="366"/>
      <c r="D84" s="428"/>
      <c r="E84" s="429"/>
      <c r="F84" s="424"/>
      <c r="G84" s="414" t="s">
        <v>1847</v>
      </c>
      <c r="H84" s="476"/>
      <c r="I84" s="414" t="s">
        <v>1847</v>
      </c>
      <c r="J84" s="453"/>
      <c r="K84" s="430"/>
      <c r="L84" s="431"/>
      <c r="M84" s="432"/>
      <c r="N84" s="413"/>
      <c r="O84" s="415"/>
      <c r="P84" s="415"/>
      <c r="Q84" s="418"/>
      <c r="R84" s="418"/>
      <c r="S84" s="454"/>
      <c r="T84" s="412"/>
      <c r="U84" s="454"/>
      <c r="V84" s="412"/>
      <c r="W84" s="433"/>
      <c r="X84" s="434"/>
      <c r="Y84" s="435"/>
      <c r="Z84" s="436"/>
      <c r="AA84" s="437"/>
      <c r="AB84" s="438"/>
      <c r="AC84" s="439"/>
      <c r="AD84" s="440"/>
      <c r="AE84" s="441"/>
      <c r="AF84" s="419"/>
      <c r="AG84" s="419"/>
      <c r="AH84" s="419"/>
      <c r="AI84" s="420"/>
      <c r="AJ84" s="391"/>
      <c r="AK84" s="391"/>
      <c r="AL84" s="411"/>
      <c r="AM84" s="414" t="s">
        <v>1847</v>
      </c>
      <c r="AN84" s="391"/>
      <c r="AO84" s="391"/>
      <c r="AP84" s="391"/>
      <c r="AQ84" s="391"/>
      <c r="AR84" s="391"/>
      <c r="AS84" s="426"/>
      <c r="AT84" s="421"/>
      <c r="AU84" s="421"/>
      <c r="AV84" s="421"/>
      <c r="AW84" s="422"/>
    </row>
    <row r="85" spans="1:49" ht="16.5" thickTop="1" thickBot="1" x14ac:dyDescent="0.3">
      <c r="A85" s="423"/>
      <c r="B85" s="452" t="s">
        <v>1847</v>
      </c>
      <c r="C85" s="366"/>
      <c r="D85" s="428"/>
      <c r="E85" s="429"/>
      <c r="F85" s="424"/>
      <c r="G85" s="414" t="s">
        <v>1847</v>
      </c>
      <c r="H85" s="476"/>
      <c r="I85" s="414" t="s">
        <v>1847</v>
      </c>
      <c r="J85" s="453"/>
      <c r="K85" s="430"/>
      <c r="L85" s="431"/>
      <c r="M85" s="432"/>
      <c r="N85" s="413"/>
      <c r="O85" s="415"/>
      <c r="P85" s="415"/>
      <c r="Q85" s="418"/>
      <c r="R85" s="418"/>
      <c r="S85" s="454"/>
      <c r="T85" s="412"/>
      <c r="U85" s="454"/>
      <c r="V85" s="412"/>
      <c r="W85" s="433"/>
      <c r="X85" s="434"/>
      <c r="Y85" s="435"/>
      <c r="Z85" s="436"/>
      <c r="AA85" s="437"/>
      <c r="AB85" s="438"/>
      <c r="AC85" s="439"/>
      <c r="AD85" s="440"/>
      <c r="AE85" s="441"/>
      <c r="AF85" s="419"/>
      <c r="AG85" s="419"/>
      <c r="AH85" s="419"/>
      <c r="AI85" s="420"/>
      <c r="AJ85" s="391"/>
      <c r="AK85" s="391"/>
      <c r="AL85" s="411"/>
      <c r="AM85" s="414" t="s">
        <v>1847</v>
      </c>
      <c r="AN85" s="391"/>
      <c r="AO85" s="391"/>
      <c r="AP85" s="391"/>
      <c r="AQ85" s="391"/>
      <c r="AR85" s="391"/>
      <c r="AS85" s="426"/>
      <c r="AT85" s="421"/>
      <c r="AU85" s="421"/>
      <c r="AV85" s="421"/>
      <c r="AW85" s="422"/>
    </row>
    <row r="86" spans="1:49" ht="16.5" thickTop="1" thickBot="1" x14ac:dyDescent="0.3">
      <c r="A86" s="423"/>
      <c r="B86" s="452" t="s">
        <v>1847</v>
      </c>
      <c r="C86" s="366"/>
      <c r="D86" s="428"/>
      <c r="E86" s="429"/>
      <c r="F86" s="424"/>
      <c r="G86" s="414" t="s">
        <v>1847</v>
      </c>
      <c r="H86" s="476"/>
      <c r="I86" s="414" t="s">
        <v>1847</v>
      </c>
      <c r="J86" s="453"/>
      <c r="K86" s="430"/>
      <c r="L86" s="431"/>
      <c r="M86" s="432"/>
      <c r="N86" s="413"/>
      <c r="O86" s="415"/>
      <c r="P86" s="415"/>
      <c r="Q86" s="418"/>
      <c r="R86" s="418"/>
      <c r="S86" s="454"/>
      <c r="T86" s="412"/>
      <c r="U86" s="454"/>
      <c r="V86" s="412"/>
      <c r="W86" s="433"/>
      <c r="X86" s="434"/>
      <c r="Y86" s="435"/>
      <c r="Z86" s="436"/>
      <c r="AA86" s="437"/>
      <c r="AB86" s="438"/>
      <c r="AC86" s="439"/>
      <c r="AD86" s="440"/>
      <c r="AE86" s="441"/>
      <c r="AF86" s="419"/>
      <c r="AG86" s="419"/>
      <c r="AH86" s="419"/>
      <c r="AI86" s="420"/>
      <c r="AJ86" s="391"/>
      <c r="AK86" s="391"/>
      <c r="AL86" s="411"/>
      <c r="AM86" s="414" t="s">
        <v>1847</v>
      </c>
      <c r="AN86" s="391"/>
      <c r="AO86" s="391"/>
      <c r="AP86" s="391"/>
      <c r="AQ86" s="391"/>
      <c r="AR86" s="391"/>
      <c r="AS86" s="426"/>
      <c r="AT86" s="421"/>
      <c r="AU86" s="421"/>
      <c r="AV86" s="421"/>
      <c r="AW86" s="422"/>
    </row>
    <row r="87" spans="1:49" ht="16.5" thickTop="1" thickBot="1" x14ac:dyDescent="0.3">
      <c r="A87" s="423"/>
      <c r="B87" s="452" t="s">
        <v>1847</v>
      </c>
      <c r="C87" s="366"/>
      <c r="D87" s="428"/>
      <c r="E87" s="429"/>
      <c r="F87" s="424"/>
      <c r="G87" s="414" t="s">
        <v>1847</v>
      </c>
      <c r="H87" s="476"/>
      <c r="I87" s="414" t="s">
        <v>1847</v>
      </c>
      <c r="J87" s="453"/>
      <c r="K87" s="430"/>
      <c r="L87" s="431"/>
      <c r="M87" s="432"/>
      <c r="N87" s="413"/>
      <c r="O87" s="415"/>
      <c r="P87" s="415"/>
      <c r="Q87" s="418"/>
      <c r="R87" s="418"/>
      <c r="S87" s="454"/>
      <c r="T87" s="412"/>
      <c r="U87" s="454"/>
      <c r="V87" s="412"/>
      <c r="W87" s="433"/>
      <c r="X87" s="434"/>
      <c r="Y87" s="435"/>
      <c r="Z87" s="436"/>
      <c r="AA87" s="437"/>
      <c r="AB87" s="438"/>
      <c r="AC87" s="439"/>
      <c r="AD87" s="440"/>
      <c r="AE87" s="441"/>
      <c r="AF87" s="419"/>
      <c r="AG87" s="419"/>
      <c r="AH87" s="419"/>
      <c r="AI87" s="420"/>
      <c r="AJ87" s="391"/>
      <c r="AK87" s="391"/>
      <c r="AL87" s="411"/>
      <c r="AM87" s="414" t="s">
        <v>1847</v>
      </c>
      <c r="AN87" s="391"/>
      <c r="AO87" s="391"/>
      <c r="AP87" s="391"/>
      <c r="AQ87" s="391"/>
      <c r="AR87" s="391"/>
      <c r="AS87" s="426"/>
      <c r="AT87" s="421"/>
      <c r="AU87" s="421"/>
      <c r="AV87" s="421"/>
      <c r="AW87" s="422"/>
    </row>
    <row r="88" spans="1:49" ht="16.5" thickTop="1" thickBot="1" x14ac:dyDescent="0.3">
      <c r="A88" s="423"/>
      <c r="B88" s="452" t="s">
        <v>1847</v>
      </c>
      <c r="C88" s="366"/>
      <c r="D88" s="428"/>
      <c r="E88" s="429"/>
      <c r="F88" s="424"/>
      <c r="G88" s="414" t="s">
        <v>1847</v>
      </c>
      <c r="H88" s="476"/>
      <c r="I88" s="414" t="s">
        <v>1847</v>
      </c>
      <c r="J88" s="453"/>
      <c r="K88" s="430"/>
      <c r="L88" s="431"/>
      <c r="M88" s="432"/>
      <c r="N88" s="413"/>
      <c r="O88" s="415"/>
      <c r="P88" s="415"/>
      <c r="Q88" s="418"/>
      <c r="R88" s="418"/>
      <c r="S88" s="454"/>
      <c r="T88" s="412"/>
      <c r="U88" s="454"/>
      <c r="V88" s="412"/>
      <c r="W88" s="433"/>
      <c r="X88" s="434"/>
      <c r="Y88" s="435"/>
      <c r="Z88" s="436"/>
      <c r="AA88" s="437"/>
      <c r="AB88" s="438"/>
      <c r="AC88" s="439"/>
      <c r="AD88" s="440"/>
      <c r="AE88" s="441"/>
      <c r="AF88" s="419"/>
      <c r="AG88" s="419"/>
      <c r="AH88" s="419"/>
      <c r="AI88" s="420"/>
      <c r="AJ88" s="391"/>
      <c r="AK88" s="391"/>
      <c r="AL88" s="411"/>
      <c r="AM88" s="414" t="s">
        <v>1847</v>
      </c>
      <c r="AN88" s="391"/>
      <c r="AO88" s="391"/>
      <c r="AP88" s="391"/>
      <c r="AQ88" s="391"/>
      <c r="AR88" s="391"/>
      <c r="AS88" s="426"/>
      <c r="AT88" s="421"/>
      <c r="AU88" s="421"/>
      <c r="AV88" s="421"/>
      <c r="AW88" s="422"/>
    </row>
    <row r="89" spans="1:49" ht="16.5" thickTop="1" thickBot="1" x14ac:dyDescent="0.3">
      <c r="A89" s="423"/>
      <c r="B89" s="452" t="s">
        <v>1847</v>
      </c>
      <c r="C89" s="366"/>
      <c r="D89" s="428"/>
      <c r="E89" s="429"/>
      <c r="F89" s="424"/>
      <c r="G89" s="414" t="s">
        <v>1847</v>
      </c>
      <c r="H89" s="476"/>
      <c r="I89" s="414" t="s">
        <v>1847</v>
      </c>
      <c r="J89" s="453"/>
      <c r="K89" s="430"/>
      <c r="L89" s="431"/>
      <c r="M89" s="432"/>
      <c r="N89" s="413"/>
      <c r="O89" s="415"/>
      <c r="P89" s="415"/>
      <c r="Q89" s="418"/>
      <c r="R89" s="418"/>
      <c r="S89" s="454"/>
      <c r="T89" s="412"/>
      <c r="U89" s="454"/>
      <c r="V89" s="412"/>
      <c r="W89" s="433"/>
      <c r="X89" s="434"/>
      <c r="Y89" s="435"/>
      <c r="Z89" s="436"/>
      <c r="AA89" s="437"/>
      <c r="AB89" s="438"/>
      <c r="AC89" s="439"/>
      <c r="AD89" s="440"/>
      <c r="AE89" s="441"/>
      <c r="AF89" s="419"/>
      <c r="AG89" s="419"/>
      <c r="AH89" s="419"/>
      <c r="AI89" s="420"/>
      <c r="AJ89" s="391"/>
      <c r="AK89" s="391"/>
      <c r="AL89" s="411"/>
      <c r="AM89" s="414" t="s">
        <v>1847</v>
      </c>
      <c r="AN89" s="391"/>
      <c r="AO89" s="391"/>
      <c r="AP89" s="391"/>
      <c r="AQ89" s="391"/>
      <c r="AR89" s="391"/>
      <c r="AS89" s="426"/>
      <c r="AT89" s="421"/>
      <c r="AU89" s="421"/>
      <c r="AV89" s="421"/>
      <c r="AW89" s="422"/>
    </row>
    <row r="90" spans="1:49" ht="16.5" thickTop="1" thickBot="1" x14ac:dyDescent="0.3">
      <c r="A90" s="423"/>
      <c r="B90" s="452" t="s">
        <v>1847</v>
      </c>
      <c r="C90" s="366"/>
      <c r="D90" s="428"/>
      <c r="E90" s="429"/>
      <c r="F90" s="424"/>
      <c r="G90" s="414" t="s">
        <v>1847</v>
      </c>
      <c r="H90" s="476"/>
      <c r="I90" s="414" t="s">
        <v>1847</v>
      </c>
      <c r="J90" s="453"/>
      <c r="K90" s="430"/>
      <c r="L90" s="431"/>
      <c r="M90" s="432"/>
      <c r="N90" s="413"/>
      <c r="O90" s="415"/>
      <c r="P90" s="415"/>
      <c r="Q90" s="418"/>
      <c r="R90" s="418"/>
      <c r="S90" s="454"/>
      <c r="T90" s="412"/>
      <c r="U90" s="454"/>
      <c r="V90" s="412"/>
      <c r="W90" s="433"/>
      <c r="X90" s="434"/>
      <c r="Y90" s="435"/>
      <c r="Z90" s="436"/>
      <c r="AA90" s="437"/>
      <c r="AB90" s="438"/>
      <c r="AC90" s="439"/>
      <c r="AD90" s="440"/>
      <c r="AE90" s="441"/>
      <c r="AF90" s="419"/>
      <c r="AG90" s="419"/>
      <c r="AH90" s="419"/>
      <c r="AI90" s="420"/>
      <c r="AJ90" s="391"/>
      <c r="AK90" s="391"/>
      <c r="AL90" s="411"/>
      <c r="AM90" s="414" t="s">
        <v>1847</v>
      </c>
      <c r="AN90" s="391"/>
      <c r="AO90" s="391"/>
      <c r="AP90" s="391"/>
      <c r="AQ90" s="391"/>
      <c r="AR90" s="391"/>
      <c r="AS90" s="426"/>
      <c r="AT90" s="421"/>
      <c r="AU90" s="421"/>
      <c r="AV90" s="421"/>
      <c r="AW90" s="422"/>
    </row>
    <row r="91" spans="1:49" ht="16.5" thickTop="1" thickBot="1" x14ac:dyDescent="0.3">
      <c r="A91" s="423"/>
      <c r="B91" s="452" t="s">
        <v>1847</v>
      </c>
      <c r="C91" s="366"/>
      <c r="D91" s="428"/>
      <c r="E91" s="429"/>
      <c r="F91" s="424"/>
      <c r="G91" s="414" t="s">
        <v>1847</v>
      </c>
      <c r="H91" s="476"/>
      <c r="I91" s="414" t="s">
        <v>1847</v>
      </c>
      <c r="J91" s="453"/>
      <c r="K91" s="430"/>
      <c r="L91" s="431"/>
      <c r="M91" s="432"/>
      <c r="N91" s="413"/>
      <c r="O91" s="415"/>
      <c r="P91" s="415"/>
      <c r="Q91" s="418"/>
      <c r="R91" s="418"/>
      <c r="S91" s="454"/>
      <c r="T91" s="412"/>
      <c r="U91" s="454"/>
      <c r="V91" s="412"/>
      <c r="W91" s="433"/>
      <c r="X91" s="434"/>
      <c r="Y91" s="435"/>
      <c r="Z91" s="436"/>
      <c r="AA91" s="437"/>
      <c r="AB91" s="438"/>
      <c r="AC91" s="439"/>
      <c r="AD91" s="440"/>
      <c r="AE91" s="441"/>
      <c r="AF91" s="419"/>
      <c r="AG91" s="419"/>
      <c r="AH91" s="419"/>
      <c r="AI91" s="420"/>
      <c r="AJ91" s="391"/>
      <c r="AK91" s="391"/>
      <c r="AL91" s="411"/>
      <c r="AM91" s="414" t="s">
        <v>1847</v>
      </c>
      <c r="AN91" s="391"/>
      <c r="AO91" s="391"/>
      <c r="AP91" s="391"/>
      <c r="AQ91" s="391"/>
      <c r="AR91" s="391"/>
      <c r="AS91" s="426"/>
      <c r="AT91" s="421"/>
      <c r="AU91" s="421"/>
      <c r="AV91" s="421"/>
      <c r="AW91" s="422"/>
    </row>
    <row r="92" spans="1:49" ht="16.5" thickTop="1" thickBot="1" x14ac:dyDescent="0.3">
      <c r="A92" s="423"/>
      <c r="B92" s="452" t="s">
        <v>1847</v>
      </c>
      <c r="C92" s="366"/>
      <c r="D92" s="428"/>
      <c r="E92" s="429"/>
      <c r="F92" s="424"/>
      <c r="G92" s="414" t="s">
        <v>1847</v>
      </c>
      <c r="H92" s="476"/>
      <c r="I92" s="414" t="s">
        <v>1847</v>
      </c>
      <c r="J92" s="453"/>
      <c r="K92" s="430"/>
      <c r="L92" s="431"/>
      <c r="M92" s="432"/>
      <c r="N92" s="413"/>
      <c r="O92" s="415"/>
      <c r="P92" s="415"/>
      <c r="Q92" s="418"/>
      <c r="R92" s="418"/>
      <c r="S92" s="454"/>
      <c r="T92" s="412"/>
      <c r="U92" s="454"/>
      <c r="V92" s="412"/>
      <c r="W92" s="433"/>
      <c r="X92" s="434"/>
      <c r="Y92" s="435"/>
      <c r="Z92" s="436"/>
      <c r="AA92" s="437"/>
      <c r="AB92" s="438"/>
      <c r="AC92" s="439"/>
      <c r="AD92" s="440"/>
      <c r="AE92" s="441"/>
      <c r="AF92" s="419"/>
      <c r="AG92" s="419"/>
      <c r="AH92" s="419"/>
      <c r="AI92" s="420"/>
      <c r="AJ92" s="391"/>
      <c r="AK92" s="391"/>
      <c r="AL92" s="411"/>
      <c r="AM92" s="414" t="s">
        <v>1847</v>
      </c>
      <c r="AN92" s="391"/>
      <c r="AO92" s="391"/>
      <c r="AP92" s="391"/>
      <c r="AQ92" s="391"/>
      <c r="AR92" s="391"/>
      <c r="AS92" s="426"/>
      <c r="AT92" s="421"/>
      <c r="AU92" s="421"/>
      <c r="AV92" s="421"/>
      <c r="AW92" s="422"/>
    </row>
    <row r="93" spans="1:49" ht="16.5" thickTop="1" thickBot="1" x14ac:dyDescent="0.3">
      <c r="A93" s="423"/>
      <c r="B93" s="452" t="s">
        <v>1847</v>
      </c>
      <c r="C93" s="366"/>
      <c r="D93" s="428"/>
      <c r="E93" s="429"/>
      <c r="F93" s="424"/>
      <c r="G93" s="414" t="s">
        <v>1847</v>
      </c>
      <c r="H93" s="476"/>
      <c r="I93" s="414" t="s">
        <v>1847</v>
      </c>
      <c r="J93" s="453"/>
      <c r="K93" s="430"/>
      <c r="L93" s="431"/>
      <c r="M93" s="432"/>
      <c r="N93" s="413"/>
      <c r="O93" s="415"/>
      <c r="P93" s="415"/>
      <c r="Q93" s="418"/>
      <c r="R93" s="418"/>
      <c r="S93" s="454"/>
      <c r="T93" s="412"/>
      <c r="U93" s="454"/>
      <c r="V93" s="412"/>
      <c r="W93" s="433"/>
      <c r="X93" s="434"/>
      <c r="Y93" s="435"/>
      <c r="Z93" s="436"/>
      <c r="AA93" s="437"/>
      <c r="AB93" s="438"/>
      <c r="AC93" s="439"/>
      <c r="AD93" s="440"/>
      <c r="AE93" s="441"/>
      <c r="AF93" s="419"/>
      <c r="AG93" s="419"/>
      <c r="AH93" s="419"/>
      <c r="AI93" s="420"/>
      <c r="AJ93" s="391"/>
      <c r="AK93" s="391"/>
      <c r="AL93" s="411"/>
      <c r="AM93" s="414" t="s">
        <v>1847</v>
      </c>
      <c r="AN93" s="391"/>
      <c r="AO93" s="391"/>
      <c r="AP93" s="391"/>
      <c r="AQ93" s="391"/>
      <c r="AR93" s="391"/>
      <c r="AS93" s="426"/>
      <c r="AT93" s="421"/>
      <c r="AU93" s="421"/>
      <c r="AV93" s="421"/>
      <c r="AW93" s="422"/>
    </row>
    <row r="94" spans="1:49" ht="16.5" thickTop="1" thickBot="1" x14ac:dyDescent="0.3">
      <c r="A94" s="423"/>
      <c r="B94" s="452" t="s">
        <v>1847</v>
      </c>
      <c r="C94" s="366"/>
      <c r="D94" s="428"/>
      <c r="E94" s="429"/>
      <c r="F94" s="424"/>
      <c r="G94" s="414" t="s">
        <v>1847</v>
      </c>
      <c r="H94" s="476"/>
      <c r="I94" s="414" t="s">
        <v>1847</v>
      </c>
      <c r="J94" s="453"/>
      <c r="K94" s="430"/>
      <c r="L94" s="431"/>
      <c r="M94" s="432"/>
      <c r="N94" s="413"/>
      <c r="O94" s="415"/>
      <c r="P94" s="415"/>
      <c r="Q94" s="418"/>
      <c r="R94" s="418"/>
      <c r="S94" s="454"/>
      <c r="T94" s="412"/>
      <c r="U94" s="454"/>
      <c r="V94" s="412"/>
      <c r="W94" s="433"/>
      <c r="X94" s="434"/>
      <c r="Y94" s="435"/>
      <c r="Z94" s="436"/>
      <c r="AA94" s="437"/>
      <c r="AB94" s="438"/>
      <c r="AC94" s="439"/>
      <c r="AD94" s="440"/>
      <c r="AE94" s="441"/>
      <c r="AF94" s="419"/>
      <c r="AG94" s="419"/>
      <c r="AH94" s="419"/>
      <c r="AI94" s="420"/>
      <c r="AJ94" s="391"/>
      <c r="AK94" s="391"/>
      <c r="AL94" s="411"/>
      <c r="AM94" s="414" t="s">
        <v>1847</v>
      </c>
      <c r="AN94" s="391"/>
      <c r="AO94" s="391"/>
      <c r="AP94" s="391"/>
      <c r="AQ94" s="391"/>
      <c r="AR94" s="391"/>
      <c r="AS94" s="426"/>
      <c r="AT94" s="421"/>
      <c r="AU94" s="421"/>
      <c r="AV94" s="421"/>
      <c r="AW94" s="422"/>
    </row>
    <row r="95" spans="1:49" ht="16.5" thickTop="1" thickBot="1" x14ac:dyDescent="0.3">
      <c r="A95" s="423"/>
      <c r="B95" s="452" t="s">
        <v>1847</v>
      </c>
      <c r="C95" s="366"/>
      <c r="D95" s="428"/>
      <c r="E95" s="429"/>
      <c r="F95" s="424"/>
      <c r="G95" s="414" t="s">
        <v>1847</v>
      </c>
      <c r="H95" s="476"/>
      <c r="I95" s="414" t="s">
        <v>1847</v>
      </c>
      <c r="J95" s="453"/>
      <c r="K95" s="430"/>
      <c r="L95" s="431"/>
      <c r="M95" s="432"/>
      <c r="N95" s="413"/>
      <c r="O95" s="415"/>
      <c r="P95" s="415"/>
      <c r="Q95" s="418"/>
      <c r="R95" s="418"/>
      <c r="S95" s="454"/>
      <c r="T95" s="412"/>
      <c r="U95" s="454"/>
      <c r="V95" s="412"/>
      <c r="W95" s="433"/>
      <c r="X95" s="434"/>
      <c r="Y95" s="435"/>
      <c r="Z95" s="436"/>
      <c r="AA95" s="437"/>
      <c r="AB95" s="438"/>
      <c r="AC95" s="439"/>
      <c r="AD95" s="440"/>
      <c r="AE95" s="441"/>
      <c r="AF95" s="419"/>
      <c r="AG95" s="419"/>
      <c r="AH95" s="419"/>
      <c r="AI95" s="420"/>
      <c r="AJ95" s="391"/>
      <c r="AK95" s="391"/>
      <c r="AL95" s="411"/>
      <c r="AM95" s="414" t="s">
        <v>1847</v>
      </c>
      <c r="AN95" s="391"/>
      <c r="AO95" s="391"/>
      <c r="AP95" s="391"/>
      <c r="AQ95" s="391"/>
      <c r="AR95" s="391"/>
      <c r="AS95" s="426"/>
      <c r="AT95" s="421"/>
      <c r="AU95" s="421"/>
      <c r="AV95" s="421"/>
      <c r="AW95" s="422"/>
    </row>
    <row r="96" spans="1:49" ht="16.5" thickTop="1" thickBot="1" x14ac:dyDescent="0.3">
      <c r="A96" s="423"/>
      <c r="B96" s="452" t="s">
        <v>1847</v>
      </c>
      <c r="C96" s="366"/>
      <c r="D96" s="428"/>
      <c r="E96" s="429"/>
      <c r="F96" s="424"/>
      <c r="G96" s="414" t="s">
        <v>1847</v>
      </c>
      <c r="H96" s="476"/>
      <c r="I96" s="414" t="s">
        <v>1847</v>
      </c>
      <c r="J96" s="453"/>
      <c r="K96" s="430"/>
      <c r="L96" s="431"/>
      <c r="M96" s="432"/>
      <c r="N96" s="413"/>
      <c r="O96" s="415"/>
      <c r="P96" s="415"/>
      <c r="Q96" s="418"/>
      <c r="R96" s="418"/>
      <c r="S96" s="454"/>
      <c r="T96" s="412"/>
      <c r="U96" s="454"/>
      <c r="V96" s="412"/>
      <c r="W96" s="433"/>
      <c r="X96" s="434"/>
      <c r="Y96" s="435"/>
      <c r="Z96" s="436"/>
      <c r="AA96" s="437"/>
      <c r="AB96" s="438"/>
      <c r="AC96" s="439"/>
      <c r="AD96" s="440"/>
      <c r="AE96" s="441"/>
      <c r="AF96" s="419"/>
      <c r="AG96" s="419"/>
      <c r="AH96" s="419"/>
      <c r="AI96" s="420"/>
      <c r="AJ96" s="391"/>
      <c r="AK96" s="391"/>
      <c r="AL96" s="411"/>
      <c r="AM96" s="414" t="s">
        <v>1847</v>
      </c>
      <c r="AN96" s="391"/>
      <c r="AO96" s="391"/>
      <c r="AP96" s="391"/>
      <c r="AQ96" s="391"/>
      <c r="AR96" s="391"/>
      <c r="AS96" s="426"/>
      <c r="AT96" s="421"/>
      <c r="AU96" s="421"/>
      <c r="AV96" s="421"/>
      <c r="AW96" s="422"/>
    </row>
    <row r="97" spans="1:49" ht="16.5" thickTop="1" thickBot="1" x14ac:dyDescent="0.3">
      <c r="A97" s="423"/>
      <c r="B97" s="452" t="s">
        <v>1847</v>
      </c>
      <c r="C97" s="366"/>
      <c r="D97" s="428"/>
      <c r="E97" s="429"/>
      <c r="F97" s="424"/>
      <c r="G97" s="414" t="s">
        <v>1847</v>
      </c>
      <c r="H97" s="476"/>
      <c r="I97" s="414" t="s">
        <v>1847</v>
      </c>
      <c r="J97" s="453"/>
      <c r="K97" s="430"/>
      <c r="L97" s="431"/>
      <c r="M97" s="432"/>
      <c r="N97" s="413"/>
      <c r="O97" s="415"/>
      <c r="P97" s="415"/>
      <c r="Q97" s="418"/>
      <c r="R97" s="418"/>
      <c r="S97" s="454"/>
      <c r="T97" s="412"/>
      <c r="U97" s="454"/>
      <c r="V97" s="412"/>
      <c r="W97" s="433"/>
      <c r="X97" s="434"/>
      <c r="Y97" s="435"/>
      <c r="Z97" s="436"/>
      <c r="AA97" s="437"/>
      <c r="AB97" s="438"/>
      <c r="AC97" s="439"/>
      <c r="AD97" s="440"/>
      <c r="AE97" s="441"/>
      <c r="AF97" s="419"/>
      <c r="AG97" s="419"/>
      <c r="AH97" s="419"/>
      <c r="AI97" s="420"/>
      <c r="AJ97" s="391"/>
      <c r="AK97" s="391"/>
      <c r="AL97" s="411"/>
      <c r="AM97" s="414" t="s">
        <v>1847</v>
      </c>
      <c r="AN97" s="391"/>
      <c r="AO97" s="391"/>
      <c r="AP97" s="391"/>
      <c r="AQ97" s="391"/>
      <c r="AR97" s="391"/>
      <c r="AS97" s="426"/>
      <c r="AT97" s="421"/>
      <c r="AU97" s="421"/>
      <c r="AV97" s="421"/>
      <c r="AW97" s="422"/>
    </row>
    <row r="98" spans="1:49" ht="16.5" thickTop="1" thickBot="1" x14ac:dyDescent="0.3">
      <c r="A98" s="423"/>
      <c r="B98" s="452" t="s">
        <v>1847</v>
      </c>
      <c r="C98" s="366"/>
      <c r="D98" s="428"/>
      <c r="E98" s="429"/>
      <c r="F98" s="424"/>
      <c r="G98" s="414" t="s">
        <v>1847</v>
      </c>
      <c r="H98" s="476"/>
      <c r="I98" s="414" t="s">
        <v>1847</v>
      </c>
      <c r="J98" s="453"/>
      <c r="K98" s="430"/>
      <c r="L98" s="431"/>
      <c r="M98" s="432"/>
      <c r="N98" s="413"/>
      <c r="O98" s="415"/>
      <c r="P98" s="415"/>
      <c r="Q98" s="418"/>
      <c r="R98" s="418"/>
      <c r="S98" s="454"/>
      <c r="T98" s="412"/>
      <c r="U98" s="454"/>
      <c r="V98" s="412"/>
      <c r="W98" s="433"/>
      <c r="X98" s="434"/>
      <c r="Y98" s="435"/>
      <c r="Z98" s="436"/>
      <c r="AA98" s="437"/>
      <c r="AB98" s="438"/>
      <c r="AC98" s="439"/>
      <c r="AD98" s="440"/>
      <c r="AE98" s="441"/>
      <c r="AF98" s="419"/>
      <c r="AG98" s="419"/>
      <c r="AH98" s="419"/>
      <c r="AI98" s="420"/>
      <c r="AJ98" s="391"/>
      <c r="AK98" s="391"/>
      <c r="AL98" s="411"/>
      <c r="AM98" s="414" t="s">
        <v>1847</v>
      </c>
      <c r="AN98" s="391"/>
      <c r="AO98" s="391"/>
      <c r="AP98" s="391"/>
      <c r="AQ98" s="391"/>
      <c r="AR98" s="391"/>
      <c r="AS98" s="426"/>
      <c r="AT98" s="421"/>
      <c r="AU98" s="421"/>
      <c r="AV98" s="421"/>
      <c r="AW98" s="422"/>
    </row>
    <row r="99" spans="1:49" ht="16.5" thickTop="1" thickBot="1" x14ac:dyDescent="0.3">
      <c r="A99" s="423"/>
      <c r="B99" s="452" t="s">
        <v>1847</v>
      </c>
      <c r="C99" s="366"/>
      <c r="D99" s="428"/>
      <c r="E99" s="429"/>
      <c r="F99" s="424"/>
      <c r="G99" s="414" t="s">
        <v>1847</v>
      </c>
      <c r="H99" s="476"/>
      <c r="I99" s="414" t="s">
        <v>1847</v>
      </c>
      <c r="J99" s="453"/>
      <c r="K99" s="430"/>
      <c r="L99" s="431"/>
      <c r="M99" s="432"/>
      <c r="N99" s="413"/>
      <c r="O99" s="415"/>
      <c r="P99" s="415"/>
      <c r="Q99" s="418"/>
      <c r="R99" s="418"/>
      <c r="S99" s="454"/>
      <c r="T99" s="412"/>
      <c r="U99" s="454"/>
      <c r="V99" s="412"/>
      <c r="W99" s="433"/>
      <c r="X99" s="434"/>
      <c r="Y99" s="435"/>
      <c r="Z99" s="436"/>
      <c r="AA99" s="437"/>
      <c r="AB99" s="438"/>
      <c r="AC99" s="439"/>
      <c r="AD99" s="440"/>
      <c r="AE99" s="441"/>
      <c r="AF99" s="419"/>
      <c r="AG99" s="419"/>
      <c r="AH99" s="419"/>
      <c r="AI99" s="420"/>
      <c r="AJ99" s="391"/>
      <c r="AK99" s="391"/>
      <c r="AL99" s="411"/>
      <c r="AM99" s="414" t="s">
        <v>1847</v>
      </c>
      <c r="AN99" s="391"/>
      <c r="AO99" s="391"/>
      <c r="AP99" s="391"/>
      <c r="AQ99" s="391"/>
      <c r="AR99" s="391"/>
      <c r="AS99" s="426"/>
      <c r="AT99" s="421"/>
      <c r="AU99" s="421"/>
      <c r="AV99" s="421"/>
      <c r="AW99" s="422"/>
    </row>
    <row r="100" spans="1:49" ht="16.5" thickTop="1" thickBot="1" x14ac:dyDescent="0.3">
      <c r="A100" s="423"/>
      <c r="B100" s="452" t="s">
        <v>1847</v>
      </c>
      <c r="C100" s="366"/>
      <c r="D100" s="428"/>
      <c r="E100" s="429"/>
      <c r="F100" s="424"/>
      <c r="G100" s="414" t="s">
        <v>1847</v>
      </c>
      <c r="H100" s="476"/>
      <c r="I100" s="414" t="s">
        <v>1847</v>
      </c>
      <c r="J100" s="453"/>
      <c r="K100" s="430"/>
      <c r="L100" s="431"/>
      <c r="M100" s="432"/>
      <c r="N100" s="413"/>
      <c r="O100" s="415"/>
      <c r="P100" s="415"/>
      <c r="Q100" s="418"/>
      <c r="R100" s="418"/>
      <c r="S100" s="454"/>
      <c r="T100" s="412"/>
      <c r="U100" s="454"/>
      <c r="V100" s="412"/>
      <c r="W100" s="433"/>
      <c r="X100" s="434"/>
      <c r="Y100" s="435"/>
      <c r="Z100" s="436"/>
      <c r="AA100" s="437"/>
      <c r="AB100" s="438"/>
      <c r="AC100" s="439"/>
      <c r="AD100" s="440"/>
      <c r="AE100" s="441"/>
      <c r="AF100" s="419"/>
      <c r="AG100" s="419"/>
      <c r="AH100" s="419"/>
      <c r="AI100" s="420"/>
      <c r="AJ100" s="391"/>
      <c r="AK100" s="391"/>
      <c r="AL100" s="411"/>
      <c r="AM100" s="414" t="s">
        <v>1847</v>
      </c>
      <c r="AN100" s="391"/>
      <c r="AO100" s="391"/>
      <c r="AP100" s="391"/>
      <c r="AQ100" s="391"/>
      <c r="AR100" s="391"/>
      <c r="AS100" s="426"/>
      <c r="AT100" s="421"/>
      <c r="AU100" s="421"/>
      <c r="AV100" s="421"/>
      <c r="AW100" s="422"/>
    </row>
    <row r="101" spans="1:49" ht="16.5" thickTop="1" thickBot="1" x14ac:dyDescent="0.3">
      <c r="A101" s="423"/>
      <c r="B101" s="452" t="s">
        <v>1847</v>
      </c>
      <c r="C101" s="366"/>
      <c r="D101" s="428"/>
      <c r="E101" s="429"/>
      <c r="F101" s="424"/>
      <c r="G101" s="414" t="s">
        <v>1847</v>
      </c>
      <c r="H101" s="476"/>
      <c r="I101" s="414" t="s">
        <v>1847</v>
      </c>
      <c r="J101" s="453"/>
      <c r="K101" s="430"/>
      <c r="L101" s="431"/>
      <c r="M101" s="432"/>
      <c r="N101" s="413"/>
      <c r="O101" s="415"/>
      <c r="P101" s="415"/>
      <c r="Q101" s="418"/>
      <c r="R101" s="418"/>
      <c r="S101" s="454"/>
      <c r="T101" s="412"/>
      <c r="U101" s="454"/>
      <c r="V101" s="412"/>
      <c r="W101" s="433"/>
      <c r="X101" s="434"/>
      <c r="Y101" s="435"/>
      <c r="Z101" s="436"/>
      <c r="AA101" s="437"/>
      <c r="AB101" s="438"/>
      <c r="AC101" s="439"/>
      <c r="AD101" s="440"/>
      <c r="AE101" s="441"/>
      <c r="AF101" s="419"/>
      <c r="AG101" s="419"/>
      <c r="AH101" s="419"/>
      <c r="AI101" s="420"/>
      <c r="AJ101" s="391"/>
      <c r="AK101" s="391"/>
      <c r="AL101" s="411"/>
      <c r="AM101" s="414" t="s">
        <v>1847</v>
      </c>
      <c r="AN101" s="391"/>
      <c r="AO101" s="391"/>
      <c r="AP101" s="391"/>
      <c r="AQ101" s="391"/>
      <c r="AR101" s="391"/>
      <c r="AS101" s="426"/>
      <c r="AT101" s="421"/>
      <c r="AU101" s="421"/>
      <c r="AV101" s="421"/>
      <c r="AW101" s="422"/>
    </row>
    <row r="102" spans="1:49" ht="16.5" thickTop="1" thickBot="1" x14ac:dyDescent="0.3">
      <c r="A102" s="423"/>
      <c r="B102" s="452" t="s">
        <v>1847</v>
      </c>
      <c r="C102" s="366"/>
      <c r="D102" s="428"/>
      <c r="E102" s="429"/>
      <c r="F102" s="424"/>
      <c r="G102" s="414" t="s">
        <v>1847</v>
      </c>
      <c r="H102" s="476"/>
      <c r="I102" s="414" t="s">
        <v>1847</v>
      </c>
      <c r="J102" s="453"/>
      <c r="K102" s="430"/>
      <c r="L102" s="431"/>
      <c r="M102" s="432"/>
      <c r="N102" s="413"/>
      <c r="O102" s="415"/>
      <c r="P102" s="415"/>
      <c r="Q102" s="418"/>
      <c r="R102" s="418"/>
      <c r="S102" s="454"/>
      <c r="T102" s="412"/>
      <c r="U102" s="454"/>
      <c r="V102" s="412"/>
      <c r="W102" s="433"/>
      <c r="X102" s="434"/>
      <c r="Y102" s="435"/>
      <c r="Z102" s="436"/>
      <c r="AA102" s="437"/>
      <c r="AB102" s="438"/>
      <c r="AC102" s="439"/>
      <c r="AD102" s="440"/>
      <c r="AE102" s="441"/>
      <c r="AF102" s="419"/>
      <c r="AG102" s="419"/>
      <c r="AH102" s="419"/>
      <c r="AI102" s="420"/>
      <c r="AJ102" s="391"/>
      <c r="AK102" s="391"/>
      <c r="AL102" s="411"/>
      <c r="AM102" s="414" t="s">
        <v>1847</v>
      </c>
      <c r="AN102" s="391"/>
      <c r="AO102" s="391"/>
      <c r="AP102" s="391"/>
      <c r="AQ102" s="391"/>
      <c r="AR102" s="391"/>
      <c r="AS102" s="426"/>
      <c r="AT102" s="421"/>
      <c r="AU102" s="421"/>
      <c r="AV102" s="421"/>
      <c r="AW102" s="422"/>
    </row>
    <row r="103" spans="1:49" ht="16.5" thickTop="1" thickBot="1" x14ac:dyDescent="0.3">
      <c r="A103" s="423"/>
      <c r="B103" s="452" t="s">
        <v>1847</v>
      </c>
      <c r="C103" s="366"/>
      <c r="D103" s="428"/>
      <c r="E103" s="429"/>
      <c r="F103" s="424"/>
      <c r="G103" s="414" t="s">
        <v>1847</v>
      </c>
      <c r="H103" s="476"/>
      <c r="I103" s="414" t="s">
        <v>1847</v>
      </c>
      <c r="J103" s="453"/>
      <c r="K103" s="430"/>
      <c r="L103" s="431"/>
      <c r="M103" s="432"/>
      <c r="N103" s="413"/>
      <c r="O103" s="415"/>
      <c r="P103" s="415"/>
      <c r="Q103" s="418"/>
      <c r="R103" s="418"/>
      <c r="S103" s="454"/>
      <c r="T103" s="412"/>
      <c r="U103" s="454"/>
      <c r="V103" s="412"/>
      <c r="W103" s="433"/>
      <c r="X103" s="434"/>
      <c r="Y103" s="435"/>
      <c r="Z103" s="436"/>
      <c r="AA103" s="437"/>
      <c r="AB103" s="438"/>
      <c r="AC103" s="439"/>
      <c r="AD103" s="440"/>
      <c r="AE103" s="441"/>
      <c r="AF103" s="419"/>
      <c r="AG103" s="419"/>
      <c r="AH103" s="419"/>
      <c r="AI103" s="420"/>
      <c r="AJ103" s="391"/>
      <c r="AK103" s="391"/>
      <c r="AL103" s="411"/>
      <c r="AM103" s="414" t="s">
        <v>1847</v>
      </c>
      <c r="AN103" s="391"/>
      <c r="AO103" s="391"/>
      <c r="AP103" s="391"/>
      <c r="AQ103" s="391"/>
      <c r="AR103" s="391"/>
      <c r="AS103" s="426"/>
      <c r="AT103" s="421"/>
      <c r="AU103" s="421"/>
      <c r="AV103" s="421"/>
      <c r="AW103" s="422"/>
    </row>
    <row r="104" spans="1:49" ht="16.5" thickTop="1" thickBot="1" x14ac:dyDescent="0.3">
      <c r="A104" s="423"/>
      <c r="B104" s="452" t="s">
        <v>1847</v>
      </c>
      <c r="C104" s="366"/>
      <c r="D104" s="428"/>
      <c r="E104" s="429"/>
      <c r="F104" s="424"/>
      <c r="G104" s="414" t="s">
        <v>1847</v>
      </c>
      <c r="H104" s="476"/>
      <c r="I104" s="414" t="s">
        <v>1847</v>
      </c>
      <c r="J104" s="453"/>
      <c r="K104" s="430"/>
      <c r="L104" s="431"/>
      <c r="M104" s="432"/>
      <c r="N104" s="413"/>
      <c r="O104" s="415"/>
      <c r="P104" s="415"/>
      <c r="Q104" s="418"/>
      <c r="R104" s="418"/>
      <c r="S104" s="454"/>
      <c r="T104" s="412"/>
      <c r="U104" s="454"/>
      <c r="V104" s="412"/>
      <c r="W104" s="433"/>
      <c r="X104" s="434"/>
      <c r="Y104" s="435"/>
      <c r="Z104" s="436"/>
      <c r="AA104" s="437"/>
      <c r="AB104" s="438"/>
      <c r="AC104" s="439"/>
      <c r="AD104" s="440"/>
      <c r="AE104" s="441"/>
      <c r="AF104" s="419"/>
      <c r="AG104" s="419"/>
      <c r="AH104" s="419"/>
      <c r="AI104" s="420"/>
      <c r="AJ104" s="391"/>
      <c r="AK104" s="391"/>
      <c r="AL104" s="411"/>
      <c r="AM104" s="414" t="s">
        <v>1847</v>
      </c>
      <c r="AN104" s="391"/>
      <c r="AO104" s="391"/>
      <c r="AP104" s="391"/>
      <c r="AQ104" s="391"/>
      <c r="AR104" s="391"/>
      <c r="AS104" s="426"/>
      <c r="AT104" s="421"/>
      <c r="AU104" s="421"/>
      <c r="AV104" s="421"/>
      <c r="AW104" s="422"/>
    </row>
    <row r="105" spans="1:49" ht="16.5" thickTop="1" thickBot="1" x14ac:dyDescent="0.3">
      <c r="A105" s="423"/>
      <c r="B105" s="452" t="s">
        <v>1847</v>
      </c>
      <c r="C105" s="366"/>
      <c r="D105" s="428"/>
      <c r="E105" s="429"/>
      <c r="F105" s="424"/>
      <c r="G105" s="414" t="s">
        <v>1847</v>
      </c>
      <c r="H105" s="476"/>
      <c r="I105" s="414" t="s">
        <v>1847</v>
      </c>
      <c r="J105" s="453"/>
      <c r="K105" s="430"/>
      <c r="L105" s="431"/>
      <c r="M105" s="432"/>
      <c r="N105" s="413"/>
      <c r="O105" s="415"/>
      <c r="P105" s="415"/>
      <c r="Q105" s="418"/>
      <c r="R105" s="418"/>
      <c r="S105" s="454"/>
      <c r="T105" s="412"/>
      <c r="U105" s="454"/>
      <c r="V105" s="412"/>
      <c r="W105" s="433"/>
      <c r="X105" s="434"/>
      <c r="Y105" s="435"/>
      <c r="Z105" s="436"/>
      <c r="AA105" s="437"/>
      <c r="AB105" s="438"/>
      <c r="AC105" s="439"/>
      <c r="AD105" s="440"/>
      <c r="AE105" s="441"/>
      <c r="AF105" s="419"/>
      <c r="AG105" s="419"/>
      <c r="AH105" s="419"/>
      <c r="AI105" s="420"/>
      <c r="AJ105" s="391"/>
      <c r="AK105" s="391"/>
      <c r="AL105" s="411"/>
      <c r="AM105" s="414" t="s">
        <v>1847</v>
      </c>
      <c r="AN105" s="391"/>
      <c r="AO105" s="391"/>
      <c r="AP105" s="391"/>
      <c r="AQ105" s="391"/>
      <c r="AR105" s="391"/>
      <c r="AS105" s="426"/>
      <c r="AT105" s="421"/>
      <c r="AU105" s="421"/>
      <c r="AV105" s="421"/>
      <c r="AW105" s="422"/>
    </row>
    <row r="106" spans="1:49" ht="16.5" thickTop="1" thickBot="1" x14ac:dyDescent="0.3">
      <c r="A106" s="423"/>
      <c r="B106" s="452" t="s">
        <v>1847</v>
      </c>
      <c r="C106" s="366"/>
      <c r="D106" s="428"/>
      <c r="E106" s="429"/>
      <c r="F106" s="424"/>
      <c r="G106" s="414" t="s">
        <v>1847</v>
      </c>
      <c r="H106" s="476"/>
      <c r="I106" s="414" t="s">
        <v>1847</v>
      </c>
      <c r="J106" s="453"/>
      <c r="K106" s="430"/>
      <c r="L106" s="431"/>
      <c r="M106" s="432"/>
      <c r="N106" s="413"/>
      <c r="O106" s="415"/>
      <c r="P106" s="415"/>
      <c r="Q106" s="418"/>
      <c r="R106" s="418"/>
      <c r="S106" s="454"/>
      <c r="T106" s="412"/>
      <c r="U106" s="454"/>
      <c r="V106" s="412"/>
      <c r="W106" s="433"/>
      <c r="X106" s="434"/>
      <c r="Y106" s="435"/>
      <c r="Z106" s="436"/>
      <c r="AA106" s="437"/>
      <c r="AB106" s="438"/>
      <c r="AC106" s="439"/>
      <c r="AD106" s="440"/>
      <c r="AE106" s="441"/>
      <c r="AF106" s="419"/>
      <c r="AG106" s="419"/>
      <c r="AH106" s="419"/>
      <c r="AI106" s="420"/>
      <c r="AJ106" s="391"/>
      <c r="AK106" s="391"/>
      <c r="AL106" s="411"/>
      <c r="AM106" s="414" t="s">
        <v>1847</v>
      </c>
      <c r="AN106" s="391"/>
      <c r="AO106" s="391"/>
      <c r="AP106" s="391"/>
      <c r="AQ106" s="391"/>
      <c r="AR106" s="391"/>
      <c r="AS106" s="426"/>
      <c r="AT106" s="421"/>
      <c r="AU106" s="421"/>
      <c r="AV106" s="421"/>
      <c r="AW106" s="422"/>
    </row>
    <row r="107" spans="1:49" ht="16.5" thickTop="1" thickBot="1" x14ac:dyDescent="0.3">
      <c r="A107" s="423"/>
      <c r="B107" s="452" t="s">
        <v>1847</v>
      </c>
      <c r="C107" s="366"/>
      <c r="D107" s="428"/>
      <c r="E107" s="429"/>
      <c r="F107" s="424"/>
      <c r="G107" s="414" t="s">
        <v>1847</v>
      </c>
      <c r="H107" s="476"/>
      <c r="I107" s="414" t="s">
        <v>1847</v>
      </c>
      <c r="J107" s="453"/>
      <c r="K107" s="430"/>
      <c r="L107" s="431"/>
      <c r="M107" s="432"/>
      <c r="N107" s="413"/>
      <c r="O107" s="415"/>
      <c r="P107" s="415"/>
      <c r="Q107" s="418"/>
      <c r="R107" s="418"/>
      <c r="S107" s="454"/>
      <c r="T107" s="412"/>
      <c r="U107" s="454"/>
      <c r="V107" s="412"/>
      <c r="W107" s="433"/>
      <c r="X107" s="434"/>
      <c r="Y107" s="435"/>
      <c r="Z107" s="436"/>
      <c r="AA107" s="437"/>
      <c r="AB107" s="438"/>
      <c r="AC107" s="439"/>
      <c r="AD107" s="440"/>
      <c r="AE107" s="441"/>
      <c r="AF107" s="419"/>
      <c r="AG107" s="419"/>
      <c r="AH107" s="419"/>
      <c r="AI107" s="420"/>
      <c r="AJ107" s="391"/>
      <c r="AK107" s="391"/>
      <c r="AL107" s="411"/>
      <c r="AM107" s="414" t="s">
        <v>1847</v>
      </c>
      <c r="AN107" s="391"/>
      <c r="AO107" s="391"/>
      <c r="AP107" s="391"/>
      <c r="AQ107" s="391"/>
      <c r="AR107" s="391"/>
      <c r="AS107" s="426"/>
      <c r="AT107" s="421"/>
      <c r="AU107" s="421"/>
      <c r="AV107" s="421"/>
      <c r="AW107" s="422"/>
    </row>
    <row r="108" spans="1:49" ht="16.5" thickTop="1" thickBot="1" x14ac:dyDescent="0.3">
      <c r="A108" s="423"/>
      <c r="B108" s="452" t="s">
        <v>1847</v>
      </c>
      <c r="C108" s="366"/>
      <c r="D108" s="428"/>
      <c r="E108" s="429"/>
      <c r="F108" s="424"/>
      <c r="G108" s="414" t="s">
        <v>1847</v>
      </c>
      <c r="H108" s="476"/>
      <c r="I108" s="414" t="s">
        <v>1847</v>
      </c>
      <c r="J108" s="453"/>
      <c r="K108" s="430"/>
      <c r="L108" s="431"/>
      <c r="M108" s="432"/>
      <c r="N108" s="413"/>
      <c r="O108" s="415"/>
      <c r="P108" s="415"/>
      <c r="Q108" s="418"/>
      <c r="R108" s="418"/>
      <c r="S108" s="454"/>
      <c r="T108" s="412"/>
      <c r="U108" s="454"/>
      <c r="V108" s="412"/>
      <c r="W108" s="433"/>
      <c r="X108" s="434"/>
      <c r="Y108" s="435"/>
      <c r="Z108" s="436"/>
      <c r="AA108" s="437"/>
      <c r="AB108" s="438"/>
      <c r="AC108" s="439"/>
      <c r="AD108" s="440"/>
      <c r="AE108" s="441"/>
      <c r="AF108" s="419"/>
      <c r="AG108" s="419"/>
      <c r="AH108" s="419"/>
      <c r="AI108" s="420"/>
      <c r="AJ108" s="391"/>
      <c r="AK108" s="391"/>
      <c r="AL108" s="411"/>
      <c r="AM108" s="414" t="s">
        <v>1847</v>
      </c>
      <c r="AN108" s="391"/>
      <c r="AO108" s="391"/>
      <c r="AP108" s="391"/>
      <c r="AQ108" s="391"/>
      <c r="AR108" s="391"/>
      <c r="AS108" s="426"/>
      <c r="AT108" s="421"/>
      <c r="AU108" s="421"/>
      <c r="AV108" s="421"/>
      <c r="AW108" s="422"/>
    </row>
    <row r="109" spans="1:49" ht="16.5" thickTop="1" thickBot="1" x14ac:dyDescent="0.3">
      <c r="A109" s="423"/>
      <c r="B109" s="452" t="s">
        <v>1847</v>
      </c>
      <c r="C109" s="366"/>
      <c r="D109" s="428"/>
      <c r="E109" s="429"/>
      <c r="F109" s="424"/>
      <c r="G109" s="414" t="s">
        <v>1847</v>
      </c>
      <c r="H109" s="476"/>
      <c r="I109" s="414" t="s">
        <v>1847</v>
      </c>
      <c r="J109" s="453"/>
      <c r="K109" s="430"/>
      <c r="L109" s="431"/>
      <c r="M109" s="432"/>
      <c r="N109" s="413"/>
      <c r="O109" s="415"/>
      <c r="P109" s="415"/>
      <c r="Q109" s="418"/>
      <c r="R109" s="418"/>
      <c r="S109" s="454"/>
      <c r="T109" s="412"/>
      <c r="U109" s="454"/>
      <c r="V109" s="412"/>
      <c r="W109" s="433"/>
      <c r="X109" s="434"/>
      <c r="Y109" s="435"/>
      <c r="Z109" s="436"/>
      <c r="AA109" s="437"/>
      <c r="AB109" s="438"/>
      <c r="AC109" s="439"/>
      <c r="AD109" s="440"/>
      <c r="AE109" s="441"/>
      <c r="AF109" s="419"/>
      <c r="AG109" s="419"/>
      <c r="AH109" s="419"/>
      <c r="AI109" s="420"/>
      <c r="AJ109" s="391"/>
      <c r="AK109" s="391"/>
      <c r="AL109" s="411"/>
      <c r="AM109" s="414" t="s">
        <v>1847</v>
      </c>
      <c r="AN109" s="391"/>
      <c r="AO109" s="391"/>
      <c r="AP109" s="391"/>
      <c r="AQ109" s="391"/>
      <c r="AR109" s="391"/>
      <c r="AS109" s="426"/>
      <c r="AT109" s="421"/>
      <c r="AU109" s="421"/>
      <c r="AV109" s="421"/>
      <c r="AW109" s="422"/>
    </row>
    <row r="110" spans="1:49" ht="16.5" thickTop="1" thickBot="1" x14ac:dyDescent="0.3">
      <c r="A110" s="423"/>
      <c r="B110" s="452" t="s">
        <v>1847</v>
      </c>
      <c r="C110" s="366"/>
      <c r="D110" s="428"/>
      <c r="E110" s="429"/>
      <c r="F110" s="424"/>
      <c r="G110" s="414" t="s">
        <v>1847</v>
      </c>
      <c r="H110" s="476"/>
      <c r="I110" s="414" t="s">
        <v>1847</v>
      </c>
      <c r="J110" s="453"/>
      <c r="K110" s="430"/>
      <c r="L110" s="431"/>
      <c r="M110" s="432"/>
      <c r="N110" s="413"/>
      <c r="O110" s="415"/>
      <c r="P110" s="415"/>
      <c r="Q110" s="418"/>
      <c r="R110" s="418"/>
      <c r="S110" s="454"/>
      <c r="T110" s="412"/>
      <c r="U110" s="454"/>
      <c r="V110" s="412"/>
      <c r="W110" s="433"/>
      <c r="X110" s="434"/>
      <c r="Y110" s="435"/>
      <c r="Z110" s="436"/>
      <c r="AA110" s="437"/>
      <c r="AB110" s="438"/>
      <c r="AC110" s="439"/>
      <c r="AD110" s="440"/>
      <c r="AE110" s="441"/>
      <c r="AF110" s="419"/>
      <c r="AG110" s="419"/>
      <c r="AH110" s="419"/>
      <c r="AI110" s="420"/>
      <c r="AJ110" s="391"/>
      <c r="AK110" s="391"/>
      <c r="AL110" s="411"/>
      <c r="AM110" s="414" t="s">
        <v>1847</v>
      </c>
      <c r="AN110" s="391"/>
      <c r="AO110" s="391"/>
      <c r="AP110" s="391"/>
      <c r="AQ110" s="391"/>
      <c r="AR110" s="391"/>
      <c r="AS110" s="426"/>
      <c r="AT110" s="421"/>
      <c r="AU110" s="421"/>
      <c r="AV110" s="421"/>
      <c r="AW110" s="422"/>
    </row>
    <row r="111" spans="1:49" ht="16.5" thickTop="1" thickBot="1" x14ac:dyDescent="0.3">
      <c r="A111" s="423"/>
      <c r="B111" s="452" t="s">
        <v>1847</v>
      </c>
      <c r="C111" s="366"/>
      <c r="D111" s="428"/>
      <c r="E111" s="429"/>
      <c r="F111" s="424"/>
      <c r="G111" s="414" t="s">
        <v>1847</v>
      </c>
      <c r="H111" s="476"/>
      <c r="I111" s="414" t="s">
        <v>1847</v>
      </c>
      <c r="J111" s="453"/>
      <c r="K111" s="430"/>
      <c r="L111" s="431"/>
      <c r="M111" s="432"/>
      <c r="N111" s="413"/>
      <c r="O111" s="415"/>
      <c r="P111" s="415"/>
      <c r="Q111" s="418"/>
      <c r="R111" s="418"/>
      <c r="S111" s="454"/>
      <c r="T111" s="412"/>
      <c r="U111" s="454"/>
      <c r="V111" s="412"/>
      <c r="W111" s="433"/>
      <c r="X111" s="434"/>
      <c r="Y111" s="435"/>
      <c r="Z111" s="436"/>
      <c r="AA111" s="437"/>
      <c r="AB111" s="438"/>
      <c r="AC111" s="439"/>
      <c r="AD111" s="440"/>
      <c r="AE111" s="441"/>
      <c r="AF111" s="419"/>
      <c r="AG111" s="419"/>
      <c r="AH111" s="419"/>
      <c r="AI111" s="420"/>
      <c r="AJ111" s="391"/>
      <c r="AK111" s="391"/>
      <c r="AL111" s="411"/>
      <c r="AM111" s="414" t="s">
        <v>1847</v>
      </c>
      <c r="AN111" s="391"/>
      <c r="AO111" s="391"/>
      <c r="AP111" s="391"/>
      <c r="AQ111" s="391"/>
      <c r="AR111" s="391"/>
      <c r="AS111" s="426"/>
      <c r="AT111" s="421"/>
      <c r="AU111" s="421"/>
      <c r="AV111" s="421"/>
      <c r="AW111" s="422"/>
    </row>
    <row r="112" spans="1:49" ht="16.5" thickTop="1" thickBot="1" x14ac:dyDescent="0.3">
      <c r="A112" s="423"/>
      <c r="B112" s="452" t="s">
        <v>1847</v>
      </c>
      <c r="C112" s="366"/>
      <c r="D112" s="428"/>
      <c r="E112" s="429"/>
      <c r="F112" s="424"/>
      <c r="G112" s="414" t="s">
        <v>1847</v>
      </c>
      <c r="H112" s="476"/>
      <c r="I112" s="414" t="s">
        <v>1847</v>
      </c>
      <c r="J112" s="453"/>
      <c r="K112" s="430"/>
      <c r="L112" s="431"/>
      <c r="M112" s="432"/>
      <c r="N112" s="413"/>
      <c r="O112" s="415"/>
      <c r="P112" s="415"/>
      <c r="Q112" s="418"/>
      <c r="R112" s="418"/>
      <c r="S112" s="454"/>
      <c r="T112" s="412"/>
      <c r="U112" s="454"/>
      <c r="V112" s="412"/>
      <c r="W112" s="433"/>
      <c r="X112" s="434"/>
      <c r="Y112" s="435"/>
      <c r="Z112" s="436"/>
      <c r="AA112" s="437"/>
      <c r="AB112" s="438"/>
      <c r="AC112" s="439"/>
      <c r="AD112" s="440"/>
      <c r="AE112" s="441"/>
      <c r="AF112" s="419"/>
      <c r="AG112" s="419"/>
      <c r="AH112" s="419"/>
      <c r="AI112" s="420"/>
      <c r="AJ112" s="391"/>
      <c r="AK112" s="391"/>
      <c r="AL112" s="411"/>
      <c r="AM112" s="414" t="s">
        <v>1847</v>
      </c>
      <c r="AN112" s="391"/>
      <c r="AO112" s="391"/>
      <c r="AP112" s="391"/>
      <c r="AQ112" s="391"/>
      <c r="AR112" s="391"/>
      <c r="AS112" s="426"/>
      <c r="AT112" s="421"/>
      <c r="AU112" s="421"/>
      <c r="AV112" s="421"/>
      <c r="AW112" s="422"/>
    </row>
    <row r="113" spans="1:49" ht="16.5" thickTop="1" thickBot="1" x14ac:dyDescent="0.3">
      <c r="A113" s="423"/>
      <c r="B113" s="452" t="s">
        <v>1847</v>
      </c>
      <c r="C113" s="366"/>
      <c r="D113" s="428"/>
      <c r="E113" s="429"/>
      <c r="F113" s="424"/>
      <c r="G113" s="414" t="s">
        <v>1847</v>
      </c>
      <c r="H113" s="476"/>
      <c r="I113" s="414" t="s">
        <v>1847</v>
      </c>
      <c r="J113" s="453"/>
      <c r="K113" s="430"/>
      <c r="L113" s="431"/>
      <c r="M113" s="432"/>
      <c r="N113" s="413"/>
      <c r="O113" s="415"/>
      <c r="P113" s="415"/>
      <c r="Q113" s="418"/>
      <c r="R113" s="418"/>
      <c r="S113" s="454"/>
      <c r="T113" s="412"/>
      <c r="U113" s="454"/>
      <c r="V113" s="412"/>
      <c r="W113" s="433"/>
      <c r="X113" s="434"/>
      <c r="Y113" s="435"/>
      <c r="Z113" s="436"/>
      <c r="AA113" s="437"/>
      <c r="AB113" s="438"/>
      <c r="AC113" s="439"/>
      <c r="AD113" s="440"/>
      <c r="AE113" s="441"/>
      <c r="AF113" s="419"/>
      <c r="AG113" s="419"/>
      <c r="AH113" s="419"/>
      <c r="AI113" s="420"/>
      <c r="AJ113" s="391"/>
      <c r="AK113" s="391"/>
      <c r="AL113" s="411"/>
      <c r="AM113" s="414" t="s">
        <v>1847</v>
      </c>
      <c r="AN113" s="391"/>
      <c r="AO113" s="391"/>
      <c r="AP113" s="391"/>
      <c r="AQ113" s="391"/>
      <c r="AR113" s="391"/>
      <c r="AS113" s="426"/>
      <c r="AT113" s="421"/>
      <c r="AU113" s="421"/>
      <c r="AV113" s="421"/>
      <c r="AW113" s="422"/>
    </row>
    <row r="114" spans="1:49" ht="16.5" thickTop="1" thickBot="1" x14ac:dyDescent="0.3">
      <c r="A114" s="423"/>
      <c r="B114" s="452" t="s">
        <v>1847</v>
      </c>
      <c r="C114" s="366"/>
      <c r="D114" s="428"/>
      <c r="E114" s="429"/>
      <c r="F114" s="424"/>
      <c r="G114" s="414" t="s">
        <v>1847</v>
      </c>
      <c r="H114" s="476"/>
      <c r="I114" s="414" t="s">
        <v>1847</v>
      </c>
      <c r="J114" s="453"/>
      <c r="K114" s="430"/>
      <c r="L114" s="431"/>
      <c r="M114" s="432"/>
      <c r="N114" s="413"/>
      <c r="O114" s="415"/>
      <c r="P114" s="415"/>
      <c r="Q114" s="418"/>
      <c r="R114" s="418"/>
      <c r="S114" s="454"/>
      <c r="T114" s="412"/>
      <c r="U114" s="454"/>
      <c r="V114" s="412"/>
      <c r="W114" s="433"/>
      <c r="X114" s="434"/>
      <c r="Y114" s="435"/>
      <c r="Z114" s="436"/>
      <c r="AA114" s="437"/>
      <c r="AB114" s="438"/>
      <c r="AC114" s="439"/>
      <c r="AD114" s="440"/>
      <c r="AE114" s="441"/>
      <c r="AF114" s="419"/>
      <c r="AG114" s="419"/>
      <c r="AH114" s="419"/>
      <c r="AI114" s="420"/>
      <c r="AJ114" s="391"/>
      <c r="AK114" s="391"/>
      <c r="AL114" s="411"/>
      <c r="AM114" s="414" t="s">
        <v>1847</v>
      </c>
      <c r="AN114" s="391"/>
      <c r="AO114" s="391"/>
      <c r="AP114" s="391"/>
      <c r="AQ114" s="391"/>
      <c r="AR114" s="391"/>
      <c r="AS114" s="426"/>
      <c r="AT114" s="421"/>
      <c r="AU114" s="421"/>
      <c r="AV114" s="421"/>
      <c r="AW114" s="422"/>
    </row>
    <row r="115" spans="1:49" ht="16.5" thickTop="1" thickBot="1" x14ac:dyDescent="0.3">
      <c r="A115" s="423"/>
      <c r="B115" s="452" t="s">
        <v>1847</v>
      </c>
      <c r="C115" s="366"/>
      <c r="D115" s="428"/>
      <c r="E115" s="429"/>
      <c r="F115" s="424"/>
      <c r="G115" s="414" t="s">
        <v>1847</v>
      </c>
      <c r="H115" s="476"/>
      <c r="I115" s="414" t="s">
        <v>1847</v>
      </c>
      <c r="J115" s="453"/>
      <c r="K115" s="430"/>
      <c r="L115" s="431"/>
      <c r="M115" s="432"/>
      <c r="N115" s="413"/>
      <c r="O115" s="415"/>
      <c r="P115" s="415"/>
      <c r="Q115" s="418"/>
      <c r="R115" s="418"/>
      <c r="S115" s="454"/>
      <c r="T115" s="412"/>
      <c r="U115" s="454"/>
      <c r="V115" s="412"/>
      <c r="W115" s="433"/>
      <c r="X115" s="434"/>
      <c r="Y115" s="435"/>
      <c r="Z115" s="436"/>
      <c r="AA115" s="437"/>
      <c r="AB115" s="438"/>
      <c r="AC115" s="439"/>
      <c r="AD115" s="440"/>
      <c r="AE115" s="441"/>
      <c r="AF115" s="419"/>
      <c r="AG115" s="419"/>
      <c r="AH115" s="419"/>
      <c r="AI115" s="420"/>
      <c r="AJ115" s="391"/>
      <c r="AK115" s="391"/>
      <c r="AL115" s="411"/>
      <c r="AM115" s="414" t="s">
        <v>1847</v>
      </c>
      <c r="AN115" s="391"/>
      <c r="AO115" s="391"/>
      <c r="AP115" s="391"/>
      <c r="AQ115" s="391"/>
      <c r="AR115" s="391"/>
      <c r="AS115" s="426"/>
      <c r="AT115" s="421"/>
      <c r="AU115" s="421"/>
      <c r="AV115" s="421"/>
      <c r="AW115" s="422"/>
    </row>
    <row r="116" spans="1:49" ht="16.5" thickTop="1" thickBot="1" x14ac:dyDescent="0.3">
      <c r="A116" s="423"/>
      <c r="B116" s="452" t="s">
        <v>1847</v>
      </c>
      <c r="C116" s="366"/>
      <c r="D116" s="428"/>
      <c r="E116" s="429"/>
      <c r="F116" s="424"/>
      <c r="G116" s="414" t="s">
        <v>1847</v>
      </c>
      <c r="H116" s="476"/>
      <c r="I116" s="414" t="s">
        <v>1847</v>
      </c>
      <c r="J116" s="453"/>
      <c r="K116" s="430"/>
      <c r="L116" s="431"/>
      <c r="M116" s="432"/>
      <c r="N116" s="413"/>
      <c r="O116" s="415"/>
      <c r="P116" s="415"/>
      <c r="Q116" s="418"/>
      <c r="R116" s="418"/>
      <c r="S116" s="454"/>
      <c r="T116" s="412"/>
      <c r="U116" s="454"/>
      <c r="V116" s="412"/>
      <c r="W116" s="433"/>
      <c r="X116" s="434"/>
      <c r="Y116" s="435"/>
      <c r="Z116" s="436"/>
      <c r="AA116" s="437"/>
      <c r="AB116" s="438"/>
      <c r="AC116" s="439"/>
      <c r="AD116" s="440"/>
      <c r="AE116" s="441"/>
      <c r="AF116" s="419"/>
      <c r="AG116" s="419"/>
      <c r="AH116" s="419"/>
      <c r="AI116" s="420"/>
      <c r="AJ116" s="391"/>
      <c r="AK116" s="391"/>
      <c r="AL116" s="411"/>
      <c r="AM116" s="414" t="s">
        <v>1847</v>
      </c>
      <c r="AN116" s="391"/>
      <c r="AO116" s="391"/>
      <c r="AP116" s="391"/>
      <c r="AQ116" s="391"/>
      <c r="AR116" s="391"/>
      <c r="AS116" s="426"/>
      <c r="AT116" s="421"/>
      <c r="AU116" s="421"/>
      <c r="AV116" s="421"/>
      <c r="AW116" s="422"/>
    </row>
    <row r="117" spans="1:49" ht="16.5" thickTop="1" thickBot="1" x14ac:dyDescent="0.3">
      <c r="A117" s="423"/>
      <c r="B117" s="452" t="s">
        <v>1847</v>
      </c>
      <c r="C117" s="366"/>
      <c r="D117" s="428"/>
      <c r="E117" s="429"/>
      <c r="F117" s="424"/>
      <c r="G117" s="414" t="s">
        <v>1847</v>
      </c>
      <c r="H117" s="476"/>
      <c r="I117" s="414" t="s">
        <v>1847</v>
      </c>
      <c r="J117" s="453"/>
      <c r="K117" s="430"/>
      <c r="L117" s="431"/>
      <c r="M117" s="432"/>
      <c r="N117" s="413"/>
      <c r="O117" s="415"/>
      <c r="P117" s="415"/>
      <c r="Q117" s="418"/>
      <c r="R117" s="418"/>
      <c r="S117" s="454"/>
      <c r="T117" s="412"/>
      <c r="U117" s="454"/>
      <c r="V117" s="412"/>
      <c r="W117" s="433"/>
      <c r="X117" s="434"/>
      <c r="Y117" s="435"/>
      <c r="Z117" s="436"/>
      <c r="AA117" s="437"/>
      <c r="AB117" s="438"/>
      <c r="AC117" s="439"/>
      <c r="AD117" s="440"/>
      <c r="AE117" s="441"/>
      <c r="AF117" s="419"/>
      <c r="AG117" s="419"/>
      <c r="AH117" s="419"/>
      <c r="AI117" s="420"/>
      <c r="AJ117" s="391"/>
      <c r="AK117" s="391"/>
      <c r="AL117" s="411"/>
      <c r="AM117" s="414" t="s">
        <v>1847</v>
      </c>
      <c r="AN117" s="391"/>
      <c r="AO117" s="391"/>
      <c r="AP117" s="391"/>
      <c r="AQ117" s="391"/>
      <c r="AR117" s="391"/>
      <c r="AS117" s="426"/>
      <c r="AT117" s="421"/>
      <c r="AU117" s="421"/>
      <c r="AV117" s="421"/>
      <c r="AW117" s="422"/>
    </row>
    <row r="118" spans="1:49" ht="16.5" thickTop="1" thickBot="1" x14ac:dyDescent="0.3">
      <c r="A118" s="423"/>
      <c r="B118" s="452" t="s">
        <v>1847</v>
      </c>
      <c r="C118" s="366"/>
      <c r="D118" s="428"/>
      <c r="E118" s="429"/>
      <c r="F118" s="424"/>
      <c r="G118" s="414" t="s">
        <v>1847</v>
      </c>
      <c r="H118" s="476"/>
      <c r="I118" s="414" t="s">
        <v>1847</v>
      </c>
      <c r="J118" s="453"/>
      <c r="K118" s="430"/>
      <c r="L118" s="431"/>
      <c r="M118" s="432"/>
      <c r="N118" s="413"/>
      <c r="O118" s="415"/>
      <c r="P118" s="415"/>
      <c r="Q118" s="418"/>
      <c r="R118" s="418"/>
      <c r="S118" s="454"/>
      <c r="T118" s="412"/>
      <c r="U118" s="454"/>
      <c r="V118" s="412"/>
      <c r="W118" s="433"/>
      <c r="X118" s="434"/>
      <c r="Y118" s="435"/>
      <c r="Z118" s="436"/>
      <c r="AA118" s="437"/>
      <c r="AB118" s="438"/>
      <c r="AC118" s="439"/>
      <c r="AD118" s="440"/>
      <c r="AE118" s="441"/>
      <c r="AF118" s="419"/>
      <c r="AG118" s="419"/>
      <c r="AH118" s="419"/>
      <c r="AI118" s="420"/>
      <c r="AJ118" s="391"/>
      <c r="AK118" s="391"/>
      <c r="AL118" s="411"/>
      <c r="AM118" s="414" t="s">
        <v>1847</v>
      </c>
      <c r="AN118" s="391"/>
      <c r="AO118" s="391"/>
      <c r="AP118" s="391"/>
      <c r="AQ118" s="391"/>
      <c r="AR118" s="391"/>
      <c r="AS118" s="426"/>
      <c r="AT118" s="421"/>
      <c r="AU118" s="421"/>
      <c r="AV118" s="421"/>
      <c r="AW118" s="422"/>
    </row>
    <row r="119" spans="1:49" ht="16.5" thickTop="1" thickBot="1" x14ac:dyDescent="0.3">
      <c r="A119" s="423"/>
      <c r="B119" s="452" t="s">
        <v>1847</v>
      </c>
      <c r="C119" s="366"/>
      <c r="D119" s="428"/>
      <c r="E119" s="429"/>
      <c r="F119" s="424"/>
      <c r="G119" s="414" t="s">
        <v>1847</v>
      </c>
      <c r="H119" s="476"/>
      <c r="I119" s="414" t="s">
        <v>1847</v>
      </c>
      <c r="J119" s="453"/>
      <c r="K119" s="430"/>
      <c r="L119" s="431"/>
      <c r="M119" s="432"/>
      <c r="N119" s="413"/>
      <c r="O119" s="415"/>
      <c r="P119" s="415"/>
      <c r="Q119" s="418"/>
      <c r="R119" s="418"/>
      <c r="S119" s="454"/>
      <c r="T119" s="412"/>
      <c r="U119" s="454"/>
      <c r="V119" s="412"/>
      <c r="W119" s="433"/>
      <c r="X119" s="434"/>
      <c r="Y119" s="435"/>
      <c r="Z119" s="436"/>
      <c r="AA119" s="437"/>
      <c r="AB119" s="438"/>
      <c r="AC119" s="439"/>
      <c r="AD119" s="440"/>
      <c r="AE119" s="441"/>
      <c r="AF119" s="419"/>
      <c r="AG119" s="419"/>
      <c r="AH119" s="419"/>
      <c r="AI119" s="420"/>
      <c r="AJ119" s="391"/>
      <c r="AK119" s="391"/>
      <c r="AL119" s="411"/>
      <c r="AM119" s="414" t="s">
        <v>1847</v>
      </c>
      <c r="AN119" s="391"/>
      <c r="AO119" s="391"/>
      <c r="AP119" s="391"/>
      <c r="AQ119" s="391"/>
      <c r="AR119" s="391"/>
      <c r="AS119" s="426"/>
      <c r="AT119" s="421"/>
      <c r="AU119" s="421"/>
      <c r="AV119" s="421"/>
      <c r="AW119" s="422"/>
    </row>
    <row r="120" spans="1:49" ht="16.5" thickTop="1" thickBot="1" x14ac:dyDescent="0.3">
      <c r="A120" s="423"/>
      <c r="B120" s="452" t="s">
        <v>1847</v>
      </c>
      <c r="C120" s="366"/>
      <c r="D120" s="428"/>
      <c r="E120" s="429"/>
      <c r="F120" s="424"/>
      <c r="G120" s="414" t="s">
        <v>1847</v>
      </c>
      <c r="H120" s="476"/>
      <c r="I120" s="414" t="s">
        <v>1847</v>
      </c>
      <c r="J120" s="453"/>
      <c r="K120" s="430"/>
      <c r="L120" s="431"/>
      <c r="M120" s="432"/>
      <c r="N120" s="413"/>
      <c r="O120" s="415"/>
      <c r="P120" s="415"/>
      <c r="Q120" s="418"/>
      <c r="R120" s="418"/>
      <c r="S120" s="454"/>
      <c r="T120" s="412"/>
      <c r="U120" s="454"/>
      <c r="V120" s="412"/>
      <c r="W120" s="433"/>
      <c r="X120" s="434"/>
      <c r="Y120" s="435"/>
      <c r="Z120" s="436"/>
      <c r="AA120" s="437"/>
      <c r="AB120" s="438"/>
      <c r="AC120" s="439"/>
      <c r="AD120" s="440"/>
      <c r="AE120" s="441"/>
      <c r="AF120" s="419"/>
      <c r="AG120" s="419"/>
      <c r="AH120" s="419"/>
      <c r="AI120" s="420"/>
      <c r="AJ120" s="391"/>
      <c r="AK120" s="391"/>
      <c r="AL120" s="411"/>
      <c r="AM120" s="414" t="s">
        <v>1847</v>
      </c>
      <c r="AN120" s="391"/>
      <c r="AO120" s="391"/>
      <c r="AP120" s="391"/>
      <c r="AQ120" s="391"/>
      <c r="AR120" s="391"/>
      <c r="AS120" s="426"/>
      <c r="AT120" s="421"/>
      <c r="AU120" s="421"/>
      <c r="AV120" s="421"/>
      <c r="AW120" s="422"/>
    </row>
    <row r="121" spans="1:49" ht="16.5" thickTop="1" thickBot="1" x14ac:dyDescent="0.3">
      <c r="A121" s="423"/>
      <c r="B121" s="452" t="s">
        <v>1847</v>
      </c>
      <c r="C121" s="366"/>
      <c r="D121" s="428"/>
      <c r="E121" s="429"/>
      <c r="F121" s="424"/>
      <c r="G121" s="414" t="s">
        <v>1847</v>
      </c>
      <c r="H121" s="476"/>
      <c r="I121" s="414" t="s">
        <v>1847</v>
      </c>
      <c r="J121" s="453"/>
      <c r="K121" s="430"/>
      <c r="L121" s="431"/>
      <c r="M121" s="432"/>
      <c r="N121" s="413"/>
      <c r="O121" s="415"/>
      <c r="P121" s="415"/>
      <c r="Q121" s="418"/>
      <c r="R121" s="418"/>
      <c r="S121" s="454"/>
      <c r="T121" s="412"/>
      <c r="U121" s="454"/>
      <c r="V121" s="412"/>
      <c r="W121" s="433"/>
      <c r="X121" s="434"/>
      <c r="Y121" s="435"/>
      <c r="Z121" s="436"/>
      <c r="AA121" s="437"/>
      <c r="AB121" s="438"/>
      <c r="AC121" s="439"/>
      <c r="AD121" s="440"/>
      <c r="AE121" s="441"/>
      <c r="AF121" s="419"/>
      <c r="AG121" s="419"/>
      <c r="AH121" s="419"/>
      <c r="AI121" s="420"/>
      <c r="AJ121" s="391"/>
      <c r="AK121" s="391"/>
      <c r="AL121" s="411"/>
      <c r="AM121" s="414" t="s">
        <v>1847</v>
      </c>
      <c r="AN121" s="391"/>
      <c r="AO121" s="391"/>
      <c r="AP121" s="391"/>
      <c r="AQ121" s="391"/>
      <c r="AR121" s="391"/>
      <c r="AS121" s="426"/>
      <c r="AT121" s="421"/>
      <c r="AU121" s="421"/>
      <c r="AV121" s="421"/>
      <c r="AW121" s="422"/>
    </row>
    <row r="122" spans="1:49" ht="16.5" thickTop="1" thickBot="1" x14ac:dyDescent="0.3">
      <c r="A122" s="423"/>
      <c r="B122" s="452" t="s">
        <v>1847</v>
      </c>
      <c r="C122" s="366"/>
      <c r="D122" s="428"/>
      <c r="E122" s="429"/>
      <c r="F122" s="424"/>
      <c r="G122" s="414" t="s">
        <v>1847</v>
      </c>
      <c r="H122" s="476"/>
      <c r="I122" s="414" t="s">
        <v>1847</v>
      </c>
      <c r="J122" s="453"/>
      <c r="K122" s="430"/>
      <c r="L122" s="431"/>
      <c r="M122" s="432"/>
      <c r="N122" s="413"/>
      <c r="O122" s="415"/>
      <c r="P122" s="415"/>
      <c r="Q122" s="418"/>
      <c r="R122" s="418"/>
      <c r="S122" s="454"/>
      <c r="T122" s="412"/>
      <c r="U122" s="454"/>
      <c r="V122" s="412"/>
      <c r="W122" s="433"/>
      <c r="X122" s="434"/>
      <c r="Y122" s="435"/>
      <c r="Z122" s="436"/>
      <c r="AA122" s="437"/>
      <c r="AB122" s="438"/>
      <c r="AC122" s="439"/>
      <c r="AD122" s="440"/>
      <c r="AE122" s="441"/>
      <c r="AF122" s="419"/>
      <c r="AG122" s="419"/>
      <c r="AH122" s="419"/>
      <c r="AI122" s="420"/>
      <c r="AJ122" s="391"/>
      <c r="AK122" s="391"/>
      <c r="AL122" s="411"/>
      <c r="AM122" s="414" t="s">
        <v>1847</v>
      </c>
      <c r="AN122" s="391"/>
      <c r="AO122" s="391"/>
      <c r="AP122" s="391"/>
      <c r="AQ122" s="391"/>
      <c r="AR122" s="391"/>
      <c r="AS122" s="426"/>
      <c r="AT122" s="421"/>
      <c r="AU122" s="421"/>
      <c r="AV122" s="421"/>
      <c r="AW122" s="422"/>
    </row>
    <row r="123" spans="1:49" ht="16.5" thickTop="1" thickBot="1" x14ac:dyDescent="0.3">
      <c r="A123" s="423"/>
      <c r="B123" s="452" t="s">
        <v>1847</v>
      </c>
      <c r="C123" s="366"/>
      <c r="D123" s="428"/>
      <c r="E123" s="429"/>
      <c r="F123" s="424"/>
      <c r="G123" s="414" t="s">
        <v>1847</v>
      </c>
      <c r="H123" s="476"/>
      <c r="I123" s="414" t="s">
        <v>1847</v>
      </c>
      <c r="J123" s="453"/>
      <c r="K123" s="430"/>
      <c r="L123" s="431"/>
      <c r="M123" s="432"/>
      <c r="N123" s="413"/>
      <c r="O123" s="415"/>
      <c r="P123" s="415"/>
      <c r="Q123" s="418"/>
      <c r="R123" s="418"/>
      <c r="S123" s="454"/>
      <c r="T123" s="412"/>
      <c r="U123" s="454"/>
      <c r="V123" s="412"/>
      <c r="W123" s="433"/>
      <c r="X123" s="434"/>
      <c r="Y123" s="435"/>
      <c r="Z123" s="436"/>
      <c r="AA123" s="437"/>
      <c r="AB123" s="438"/>
      <c r="AC123" s="439"/>
      <c r="AD123" s="440"/>
      <c r="AE123" s="441"/>
      <c r="AF123" s="419"/>
      <c r="AG123" s="419"/>
      <c r="AH123" s="419"/>
      <c r="AI123" s="420"/>
      <c r="AJ123" s="391"/>
      <c r="AK123" s="391"/>
      <c r="AL123" s="411"/>
      <c r="AM123" s="414" t="s">
        <v>1847</v>
      </c>
      <c r="AN123" s="391"/>
      <c r="AO123" s="391"/>
      <c r="AP123" s="391"/>
      <c r="AQ123" s="391"/>
      <c r="AR123" s="391"/>
      <c r="AS123" s="426"/>
      <c r="AT123" s="421"/>
      <c r="AU123" s="421"/>
      <c r="AV123" s="421"/>
      <c r="AW123" s="422"/>
    </row>
    <row r="124" spans="1:49" ht="16.5" thickTop="1" thickBot="1" x14ac:dyDescent="0.3">
      <c r="A124" s="423"/>
      <c r="B124" s="452" t="s">
        <v>1847</v>
      </c>
      <c r="C124" s="366"/>
      <c r="D124" s="428"/>
      <c r="E124" s="429"/>
      <c r="F124" s="424"/>
      <c r="G124" s="414" t="s">
        <v>1847</v>
      </c>
      <c r="H124" s="476"/>
      <c r="I124" s="414" t="s">
        <v>1847</v>
      </c>
      <c r="J124" s="453"/>
      <c r="K124" s="430"/>
      <c r="L124" s="431"/>
      <c r="M124" s="432"/>
      <c r="N124" s="413"/>
      <c r="O124" s="415"/>
      <c r="P124" s="415"/>
      <c r="Q124" s="418"/>
      <c r="R124" s="418"/>
      <c r="S124" s="454"/>
      <c r="T124" s="412"/>
      <c r="U124" s="454"/>
      <c r="V124" s="412"/>
      <c r="W124" s="433"/>
      <c r="X124" s="434"/>
      <c r="Y124" s="435"/>
      <c r="Z124" s="436"/>
      <c r="AA124" s="437"/>
      <c r="AB124" s="438"/>
      <c r="AC124" s="439"/>
      <c r="AD124" s="440"/>
      <c r="AE124" s="441"/>
      <c r="AF124" s="419"/>
      <c r="AG124" s="419"/>
      <c r="AH124" s="419"/>
      <c r="AI124" s="420"/>
      <c r="AJ124" s="391"/>
      <c r="AK124" s="391"/>
      <c r="AL124" s="411"/>
      <c r="AM124" s="414" t="s">
        <v>1847</v>
      </c>
      <c r="AN124" s="391"/>
      <c r="AO124" s="391"/>
      <c r="AP124" s="391"/>
      <c r="AQ124" s="391"/>
      <c r="AR124" s="391"/>
      <c r="AS124" s="426"/>
      <c r="AT124" s="421"/>
      <c r="AU124" s="421"/>
      <c r="AV124" s="421"/>
      <c r="AW124" s="422"/>
    </row>
    <row r="125" spans="1:49" ht="16.5" thickTop="1" thickBot="1" x14ac:dyDescent="0.3">
      <c r="A125" s="423"/>
      <c r="B125" s="452" t="s">
        <v>1847</v>
      </c>
      <c r="C125" s="366"/>
      <c r="D125" s="428"/>
      <c r="E125" s="429"/>
      <c r="F125" s="424"/>
      <c r="G125" s="414" t="s">
        <v>1847</v>
      </c>
      <c r="H125" s="476"/>
      <c r="I125" s="414" t="s">
        <v>1847</v>
      </c>
      <c r="J125" s="453"/>
      <c r="K125" s="430"/>
      <c r="L125" s="431"/>
      <c r="M125" s="432"/>
      <c r="N125" s="413"/>
      <c r="O125" s="415"/>
      <c r="P125" s="415"/>
      <c r="Q125" s="418"/>
      <c r="R125" s="418"/>
      <c r="S125" s="454"/>
      <c r="T125" s="412"/>
      <c r="U125" s="454"/>
      <c r="V125" s="412"/>
      <c r="W125" s="433"/>
      <c r="X125" s="434"/>
      <c r="Y125" s="435"/>
      <c r="Z125" s="436"/>
      <c r="AA125" s="437"/>
      <c r="AB125" s="438"/>
      <c r="AC125" s="439"/>
      <c r="AD125" s="440"/>
      <c r="AE125" s="441"/>
      <c r="AF125" s="419"/>
      <c r="AG125" s="419"/>
      <c r="AH125" s="419"/>
      <c r="AI125" s="420"/>
      <c r="AJ125" s="391"/>
      <c r="AK125" s="391"/>
      <c r="AL125" s="411"/>
      <c r="AM125" s="414" t="s">
        <v>1847</v>
      </c>
      <c r="AN125" s="391"/>
      <c r="AO125" s="391"/>
      <c r="AP125" s="391"/>
      <c r="AQ125" s="391"/>
      <c r="AR125" s="391"/>
      <c r="AS125" s="426"/>
      <c r="AT125" s="421"/>
      <c r="AU125" s="421"/>
      <c r="AV125" s="421"/>
      <c r="AW125" s="422"/>
    </row>
    <row r="126" spans="1:49" ht="16.5" thickTop="1" thickBot="1" x14ac:dyDescent="0.3">
      <c r="A126" s="423"/>
      <c r="B126" s="452" t="s">
        <v>1847</v>
      </c>
      <c r="C126" s="366"/>
      <c r="D126" s="428"/>
      <c r="E126" s="429"/>
      <c r="F126" s="424"/>
      <c r="G126" s="414" t="s">
        <v>1847</v>
      </c>
      <c r="H126" s="476"/>
      <c r="I126" s="414" t="s">
        <v>1847</v>
      </c>
      <c r="J126" s="453"/>
      <c r="K126" s="430"/>
      <c r="L126" s="431"/>
      <c r="M126" s="432"/>
      <c r="N126" s="413"/>
      <c r="O126" s="415"/>
      <c r="P126" s="415"/>
      <c r="Q126" s="418"/>
      <c r="R126" s="418"/>
      <c r="S126" s="454"/>
      <c r="T126" s="412"/>
      <c r="U126" s="454"/>
      <c r="V126" s="412"/>
      <c r="W126" s="433"/>
      <c r="X126" s="434"/>
      <c r="Y126" s="435"/>
      <c r="Z126" s="436"/>
      <c r="AA126" s="437"/>
      <c r="AB126" s="438"/>
      <c r="AC126" s="439"/>
      <c r="AD126" s="440"/>
      <c r="AE126" s="441"/>
      <c r="AF126" s="419"/>
      <c r="AG126" s="419"/>
      <c r="AH126" s="419"/>
      <c r="AI126" s="420"/>
      <c r="AJ126" s="391"/>
      <c r="AK126" s="391"/>
      <c r="AL126" s="411"/>
      <c r="AM126" s="414" t="s">
        <v>1847</v>
      </c>
      <c r="AN126" s="391"/>
      <c r="AO126" s="391"/>
      <c r="AP126" s="391"/>
      <c r="AQ126" s="391"/>
      <c r="AR126" s="391"/>
      <c r="AS126" s="426"/>
      <c r="AT126" s="421"/>
      <c r="AU126" s="421"/>
      <c r="AV126" s="421"/>
      <c r="AW126" s="422"/>
    </row>
    <row r="127" spans="1:49" ht="16.5" thickTop="1" thickBot="1" x14ac:dyDescent="0.3">
      <c r="A127" s="423"/>
      <c r="B127" s="452" t="s">
        <v>1847</v>
      </c>
      <c r="C127" s="366"/>
      <c r="D127" s="428"/>
      <c r="E127" s="429"/>
      <c r="F127" s="424"/>
      <c r="G127" s="414" t="s">
        <v>1847</v>
      </c>
      <c r="H127" s="476"/>
      <c r="I127" s="414" t="s">
        <v>1847</v>
      </c>
      <c r="J127" s="453"/>
      <c r="K127" s="430"/>
      <c r="L127" s="431"/>
      <c r="M127" s="432"/>
      <c r="N127" s="413"/>
      <c r="O127" s="415"/>
      <c r="P127" s="415"/>
      <c r="Q127" s="418"/>
      <c r="R127" s="418"/>
      <c r="S127" s="454"/>
      <c r="T127" s="412"/>
      <c r="U127" s="454"/>
      <c r="V127" s="412"/>
      <c r="W127" s="433"/>
      <c r="X127" s="434"/>
      <c r="Y127" s="435"/>
      <c r="Z127" s="436"/>
      <c r="AA127" s="437"/>
      <c r="AB127" s="438"/>
      <c r="AC127" s="439"/>
      <c r="AD127" s="440"/>
      <c r="AE127" s="441"/>
      <c r="AF127" s="419"/>
      <c r="AG127" s="419"/>
      <c r="AH127" s="419"/>
      <c r="AI127" s="420"/>
      <c r="AJ127" s="391"/>
      <c r="AK127" s="391"/>
      <c r="AL127" s="411"/>
      <c r="AM127" s="414" t="s">
        <v>1847</v>
      </c>
      <c r="AN127" s="391"/>
      <c r="AO127" s="391"/>
      <c r="AP127" s="391"/>
      <c r="AQ127" s="391"/>
      <c r="AR127" s="391"/>
      <c r="AS127" s="426"/>
      <c r="AT127" s="421"/>
      <c r="AU127" s="421"/>
      <c r="AV127" s="421"/>
      <c r="AW127" s="422"/>
    </row>
    <row r="128" spans="1:49" ht="16.5" thickTop="1" thickBot="1" x14ac:dyDescent="0.3">
      <c r="A128" s="423"/>
      <c r="B128" s="452" t="s">
        <v>1847</v>
      </c>
      <c r="C128" s="366"/>
      <c r="D128" s="428"/>
      <c r="E128" s="429"/>
      <c r="F128" s="424"/>
      <c r="G128" s="414" t="s">
        <v>1847</v>
      </c>
      <c r="H128" s="476"/>
      <c r="I128" s="414" t="s">
        <v>1847</v>
      </c>
      <c r="J128" s="453"/>
      <c r="K128" s="430"/>
      <c r="L128" s="431"/>
      <c r="M128" s="432"/>
      <c r="N128" s="413"/>
      <c r="O128" s="415"/>
      <c r="P128" s="415"/>
      <c r="Q128" s="418"/>
      <c r="R128" s="418"/>
      <c r="S128" s="454"/>
      <c r="T128" s="412"/>
      <c r="U128" s="454"/>
      <c r="V128" s="412"/>
      <c r="W128" s="433"/>
      <c r="X128" s="434"/>
      <c r="Y128" s="435"/>
      <c r="Z128" s="436"/>
      <c r="AA128" s="437"/>
      <c r="AB128" s="438"/>
      <c r="AC128" s="439"/>
      <c r="AD128" s="440"/>
      <c r="AE128" s="441"/>
      <c r="AF128" s="419"/>
      <c r="AG128" s="419"/>
      <c r="AH128" s="419"/>
      <c r="AI128" s="420"/>
      <c r="AJ128" s="391"/>
      <c r="AK128" s="391"/>
      <c r="AL128" s="411"/>
      <c r="AM128" s="414" t="s">
        <v>1847</v>
      </c>
      <c r="AN128" s="391"/>
      <c r="AO128" s="391"/>
      <c r="AP128" s="391"/>
      <c r="AQ128" s="391"/>
      <c r="AR128" s="391"/>
      <c r="AS128" s="426"/>
      <c r="AT128" s="421"/>
      <c r="AU128" s="421"/>
      <c r="AV128" s="421"/>
      <c r="AW128" s="422"/>
    </row>
    <row r="129" spans="1:49" ht="16.5" thickTop="1" thickBot="1" x14ac:dyDescent="0.3">
      <c r="A129" s="423"/>
      <c r="B129" s="452" t="s">
        <v>1847</v>
      </c>
      <c r="C129" s="366"/>
      <c r="D129" s="428"/>
      <c r="E129" s="429"/>
      <c r="F129" s="424"/>
      <c r="G129" s="414" t="s">
        <v>1847</v>
      </c>
      <c r="H129" s="476"/>
      <c r="I129" s="414" t="s">
        <v>1847</v>
      </c>
      <c r="J129" s="453"/>
      <c r="K129" s="430"/>
      <c r="L129" s="431"/>
      <c r="M129" s="432"/>
      <c r="N129" s="413"/>
      <c r="O129" s="415"/>
      <c r="P129" s="415"/>
      <c r="Q129" s="418"/>
      <c r="R129" s="418"/>
      <c r="S129" s="454"/>
      <c r="T129" s="412"/>
      <c r="U129" s="454"/>
      <c r="V129" s="412"/>
      <c r="W129" s="433"/>
      <c r="X129" s="434"/>
      <c r="Y129" s="435"/>
      <c r="Z129" s="436"/>
      <c r="AA129" s="437"/>
      <c r="AB129" s="438"/>
      <c r="AC129" s="439"/>
      <c r="AD129" s="440"/>
      <c r="AE129" s="441"/>
      <c r="AF129" s="419"/>
      <c r="AG129" s="419"/>
      <c r="AH129" s="419"/>
      <c r="AI129" s="420"/>
      <c r="AJ129" s="391"/>
      <c r="AK129" s="391"/>
      <c r="AL129" s="411"/>
      <c r="AM129" s="414" t="s">
        <v>1847</v>
      </c>
      <c r="AN129" s="391"/>
      <c r="AO129" s="391"/>
      <c r="AP129" s="391"/>
      <c r="AQ129" s="391"/>
      <c r="AR129" s="391"/>
      <c r="AS129" s="426"/>
      <c r="AT129" s="421"/>
      <c r="AU129" s="421"/>
      <c r="AV129" s="421"/>
      <c r="AW129" s="422"/>
    </row>
    <row r="130" spans="1:49" ht="16.5" thickTop="1" thickBot="1" x14ac:dyDescent="0.3">
      <c r="A130" s="423"/>
      <c r="B130" s="452" t="s">
        <v>1847</v>
      </c>
      <c r="C130" s="366"/>
      <c r="D130" s="428"/>
      <c r="E130" s="429"/>
      <c r="F130" s="424"/>
      <c r="G130" s="414" t="s">
        <v>1847</v>
      </c>
      <c r="H130" s="476"/>
      <c r="I130" s="414" t="s">
        <v>1847</v>
      </c>
      <c r="J130" s="453"/>
      <c r="K130" s="430"/>
      <c r="L130" s="431"/>
      <c r="M130" s="432"/>
      <c r="N130" s="413"/>
      <c r="O130" s="415"/>
      <c r="P130" s="415"/>
      <c r="Q130" s="418"/>
      <c r="R130" s="418"/>
      <c r="S130" s="454"/>
      <c r="T130" s="412"/>
      <c r="U130" s="454"/>
      <c r="V130" s="412"/>
      <c r="W130" s="433"/>
      <c r="X130" s="434"/>
      <c r="Y130" s="435"/>
      <c r="Z130" s="436"/>
      <c r="AA130" s="437"/>
      <c r="AB130" s="438"/>
      <c r="AC130" s="439"/>
      <c r="AD130" s="440"/>
      <c r="AE130" s="441"/>
      <c r="AF130" s="419"/>
      <c r="AG130" s="419"/>
      <c r="AH130" s="419"/>
      <c r="AI130" s="420"/>
      <c r="AJ130" s="391"/>
      <c r="AK130" s="391"/>
      <c r="AL130" s="411"/>
      <c r="AM130" s="414" t="s">
        <v>1847</v>
      </c>
      <c r="AN130" s="391"/>
      <c r="AO130" s="391"/>
      <c r="AP130" s="391"/>
      <c r="AQ130" s="391"/>
      <c r="AR130" s="391"/>
      <c r="AS130" s="426"/>
      <c r="AT130" s="421"/>
      <c r="AU130" s="421"/>
      <c r="AV130" s="421"/>
      <c r="AW130" s="422"/>
    </row>
    <row r="131" spans="1:49" ht="16.5" thickTop="1" thickBot="1" x14ac:dyDescent="0.3">
      <c r="A131" s="423"/>
      <c r="B131" s="452" t="s">
        <v>1847</v>
      </c>
      <c r="C131" s="366"/>
      <c r="D131" s="428"/>
      <c r="E131" s="429"/>
      <c r="F131" s="424"/>
      <c r="G131" s="414" t="s">
        <v>1847</v>
      </c>
      <c r="H131" s="476"/>
      <c r="I131" s="414" t="s">
        <v>1847</v>
      </c>
      <c r="J131" s="453"/>
      <c r="K131" s="430"/>
      <c r="L131" s="431"/>
      <c r="M131" s="432"/>
      <c r="N131" s="413"/>
      <c r="O131" s="415"/>
      <c r="P131" s="415"/>
      <c r="Q131" s="418"/>
      <c r="R131" s="418"/>
      <c r="S131" s="454"/>
      <c r="T131" s="412"/>
      <c r="U131" s="454"/>
      <c r="V131" s="412"/>
      <c r="W131" s="433"/>
      <c r="X131" s="434"/>
      <c r="Y131" s="435"/>
      <c r="Z131" s="436"/>
      <c r="AA131" s="437"/>
      <c r="AB131" s="438"/>
      <c r="AC131" s="439"/>
      <c r="AD131" s="440"/>
      <c r="AE131" s="441"/>
      <c r="AF131" s="419"/>
      <c r="AG131" s="419"/>
      <c r="AH131" s="419"/>
      <c r="AI131" s="420"/>
      <c r="AJ131" s="391"/>
      <c r="AK131" s="391"/>
      <c r="AL131" s="411"/>
      <c r="AM131" s="414" t="s">
        <v>1847</v>
      </c>
      <c r="AN131" s="391"/>
      <c r="AO131" s="391"/>
      <c r="AP131" s="391"/>
      <c r="AQ131" s="391"/>
      <c r="AR131" s="391"/>
      <c r="AS131" s="426"/>
      <c r="AT131" s="421"/>
      <c r="AU131" s="421"/>
      <c r="AV131" s="421"/>
      <c r="AW131" s="422"/>
    </row>
    <row r="132" spans="1:49" ht="16.5" thickTop="1" thickBot="1" x14ac:dyDescent="0.3">
      <c r="A132" s="423"/>
      <c r="B132" s="452" t="s">
        <v>1847</v>
      </c>
      <c r="C132" s="366"/>
      <c r="D132" s="428"/>
      <c r="E132" s="429"/>
      <c r="F132" s="424"/>
      <c r="G132" s="414" t="s">
        <v>1847</v>
      </c>
      <c r="H132" s="476"/>
      <c r="I132" s="414" t="s">
        <v>1847</v>
      </c>
      <c r="J132" s="453"/>
      <c r="K132" s="430"/>
      <c r="L132" s="431"/>
      <c r="M132" s="432"/>
      <c r="N132" s="413"/>
      <c r="O132" s="415"/>
      <c r="P132" s="415"/>
      <c r="Q132" s="418"/>
      <c r="R132" s="418"/>
      <c r="S132" s="454"/>
      <c r="T132" s="412"/>
      <c r="U132" s="454"/>
      <c r="V132" s="412"/>
      <c r="W132" s="433"/>
      <c r="X132" s="434"/>
      <c r="Y132" s="435"/>
      <c r="Z132" s="436"/>
      <c r="AA132" s="437"/>
      <c r="AB132" s="438"/>
      <c r="AC132" s="439"/>
      <c r="AD132" s="440"/>
      <c r="AE132" s="441"/>
      <c r="AF132" s="419"/>
      <c r="AG132" s="419"/>
      <c r="AH132" s="419"/>
      <c r="AI132" s="420"/>
      <c r="AJ132" s="391"/>
      <c r="AK132" s="391"/>
      <c r="AL132" s="411"/>
      <c r="AM132" s="414" t="s">
        <v>1847</v>
      </c>
      <c r="AN132" s="391"/>
      <c r="AO132" s="391"/>
      <c r="AP132" s="391"/>
      <c r="AQ132" s="391"/>
      <c r="AR132" s="391"/>
      <c r="AS132" s="426"/>
      <c r="AT132" s="421"/>
      <c r="AU132" s="421"/>
      <c r="AV132" s="421"/>
      <c r="AW132" s="422"/>
    </row>
    <row r="133" spans="1:49" ht="16.5" thickTop="1" thickBot="1" x14ac:dyDescent="0.3">
      <c r="A133" s="423"/>
      <c r="B133" s="452" t="s">
        <v>1847</v>
      </c>
      <c r="C133" s="366"/>
      <c r="D133" s="428"/>
      <c r="E133" s="429"/>
      <c r="F133" s="424"/>
      <c r="G133" s="414" t="s">
        <v>1847</v>
      </c>
      <c r="H133" s="476"/>
      <c r="I133" s="414" t="s">
        <v>1847</v>
      </c>
      <c r="J133" s="453"/>
      <c r="K133" s="430"/>
      <c r="L133" s="431"/>
      <c r="M133" s="432"/>
      <c r="N133" s="413"/>
      <c r="O133" s="415"/>
      <c r="P133" s="415"/>
      <c r="Q133" s="418"/>
      <c r="R133" s="418"/>
      <c r="S133" s="454"/>
      <c r="T133" s="412"/>
      <c r="U133" s="454"/>
      <c r="V133" s="412"/>
      <c r="W133" s="433"/>
      <c r="X133" s="434"/>
      <c r="Y133" s="435"/>
      <c r="Z133" s="436"/>
      <c r="AA133" s="437"/>
      <c r="AB133" s="438"/>
      <c r="AC133" s="439"/>
      <c r="AD133" s="440"/>
      <c r="AE133" s="441"/>
      <c r="AF133" s="419"/>
      <c r="AG133" s="419"/>
      <c r="AH133" s="419"/>
      <c r="AI133" s="420"/>
      <c r="AJ133" s="391"/>
      <c r="AK133" s="391"/>
      <c r="AL133" s="411"/>
      <c r="AM133" s="414" t="s">
        <v>1847</v>
      </c>
      <c r="AN133" s="391"/>
      <c r="AO133" s="391"/>
      <c r="AP133" s="391"/>
      <c r="AQ133" s="391"/>
      <c r="AR133" s="391"/>
      <c r="AS133" s="426"/>
      <c r="AT133" s="421"/>
      <c r="AU133" s="421"/>
      <c r="AV133" s="421"/>
      <c r="AW133" s="422"/>
    </row>
    <row r="134" spans="1:49" ht="16.5" thickTop="1" thickBot="1" x14ac:dyDescent="0.3">
      <c r="A134" s="423"/>
      <c r="B134" s="452" t="s">
        <v>1847</v>
      </c>
      <c r="C134" s="366"/>
      <c r="D134" s="428"/>
      <c r="E134" s="429"/>
      <c r="F134" s="424"/>
      <c r="G134" s="414" t="s">
        <v>1847</v>
      </c>
      <c r="H134" s="476"/>
      <c r="I134" s="414" t="s">
        <v>1847</v>
      </c>
      <c r="J134" s="453"/>
      <c r="K134" s="430"/>
      <c r="L134" s="431"/>
      <c r="M134" s="432"/>
      <c r="N134" s="413"/>
      <c r="O134" s="415"/>
      <c r="P134" s="415"/>
      <c r="Q134" s="418"/>
      <c r="R134" s="418"/>
      <c r="S134" s="454"/>
      <c r="T134" s="412"/>
      <c r="U134" s="454"/>
      <c r="V134" s="412"/>
      <c r="W134" s="433"/>
      <c r="X134" s="434"/>
      <c r="Y134" s="435"/>
      <c r="Z134" s="436"/>
      <c r="AA134" s="437"/>
      <c r="AB134" s="438"/>
      <c r="AC134" s="439"/>
      <c r="AD134" s="440"/>
      <c r="AE134" s="441"/>
      <c r="AF134" s="419"/>
      <c r="AG134" s="419"/>
      <c r="AH134" s="419"/>
      <c r="AI134" s="420"/>
      <c r="AJ134" s="391"/>
      <c r="AK134" s="391"/>
      <c r="AL134" s="411"/>
      <c r="AM134" s="414" t="s">
        <v>1847</v>
      </c>
      <c r="AN134" s="391"/>
      <c r="AO134" s="391"/>
      <c r="AP134" s="391"/>
      <c r="AQ134" s="391"/>
      <c r="AR134" s="391"/>
      <c r="AS134" s="426"/>
      <c r="AT134" s="421"/>
      <c r="AU134" s="421"/>
      <c r="AV134" s="421"/>
      <c r="AW134" s="422"/>
    </row>
    <row r="135" spans="1:49" ht="16.5" thickTop="1" thickBot="1" x14ac:dyDescent="0.3">
      <c r="A135" s="423"/>
      <c r="B135" s="452" t="s">
        <v>1847</v>
      </c>
      <c r="C135" s="366"/>
      <c r="D135" s="428"/>
      <c r="E135" s="429"/>
      <c r="F135" s="424"/>
      <c r="G135" s="414" t="s">
        <v>1847</v>
      </c>
      <c r="H135" s="476"/>
      <c r="I135" s="414" t="s">
        <v>1847</v>
      </c>
      <c r="J135" s="453"/>
      <c r="K135" s="430"/>
      <c r="L135" s="431"/>
      <c r="M135" s="432"/>
      <c r="N135" s="413"/>
      <c r="O135" s="415"/>
      <c r="P135" s="415"/>
      <c r="Q135" s="418"/>
      <c r="R135" s="418"/>
      <c r="S135" s="454"/>
      <c r="T135" s="412"/>
      <c r="U135" s="454"/>
      <c r="V135" s="412"/>
      <c r="W135" s="433"/>
      <c r="X135" s="434"/>
      <c r="Y135" s="435"/>
      <c r="Z135" s="436"/>
      <c r="AA135" s="437"/>
      <c r="AB135" s="438"/>
      <c r="AC135" s="439"/>
      <c r="AD135" s="440"/>
      <c r="AE135" s="441"/>
      <c r="AF135" s="419"/>
      <c r="AG135" s="419"/>
      <c r="AH135" s="419"/>
      <c r="AI135" s="420"/>
      <c r="AJ135" s="391"/>
      <c r="AK135" s="391"/>
      <c r="AL135" s="411"/>
      <c r="AM135" s="414" t="s">
        <v>1847</v>
      </c>
      <c r="AN135" s="391"/>
      <c r="AO135" s="391"/>
      <c r="AP135" s="391"/>
      <c r="AQ135" s="391"/>
      <c r="AR135" s="391"/>
      <c r="AS135" s="426"/>
      <c r="AT135" s="421"/>
      <c r="AU135" s="421"/>
      <c r="AV135" s="421"/>
      <c r="AW135" s="422"/>
    </row>
    <row r="136" spans="1:49" ht="16.5" thickTop="1" thickBot="1" x14ac:dyDescent="0.3">
      <c r="A136" s="423"/>
      <c r="B136" s="452" t="s">
        <v>1847</v>
      </c>
      <c r="C136" s="366"/>
      <c r="D136" s="428"/>
      <c r="E136" s="429"/>
      <c r="F136" s="424"/>
      <c r="G136" s="414" t="s">
        <v>1847</v>
      </c>
      <c r="H136" s="476"/>
      <c r="I136" s="414" t="s">
        <v>1847</v>
      </c>
      <c r="J136" s="453"/>
      <c r="K136" s="430"/>
      <c r="L136" s="431"/>
      <c r="M136" s="432"/>
      <c r="N136" s="413"/>
      <c r="O136" s="415"/>
      <c r="P136" s="415"/>
      <c r="Q136" s="418"/>
      <c r="R136" s="418"/>
      <c r="S136" s="454"/>
      <c r="T136" s="412"/>
      <c r="U136" s="454"/>
      <c r="V136" s="412"/>
      <c r="W136" s="433"/>
      <c r="X136" s="434"/>
      <c r="Y136" s="435"/>
      <c r="Z136" s="436"/>
      <c r="AA136" s="437"/>
      <c r="AB136" s="438"/>
      <c r="AC136" s="439"/>
      <c r="AD136" s="440"/>
      <c r="AE136" s="441"/>
      <c r="AF136" s="419"/>
      <c r="AG136" s="419"/>
      <c r="AH136" s="419"/>
      <c r="AI136" s="420"/>
      <c r="AJ136" s="391"/>
      <c r="AK136" s="391"/>
      <c r="AL136" s="411"/>
      <c r="AM136" s="414" t="s">
        <v>1847</v>
      </c>
      <c r="AN136" s="391"/>
      <c r="AO136" s="391"/>
      <c r="AP136" s="391"/>
      <c r="AQ136" s="391"/>
      <c r="AR136" s="391"/>
      <c r="AS136" s="426"/>
      <c r="AT136" s="421"/>
      <c r="AU136" s="421"/>
      <c r="AV136" s="421"/>
      <c r="AW136" s="422"/>
    </row>
    <row r="137" spans="1:49" ht="16.5" thickTop="1" thickBot="1" x14ac:dyDescent="0.3">
      <c r="A137" s="423"/>
      <c r="B137" s="452" t="s">
        <v>1847</v>
      </c>
      <c r="C137" s="366"/>
      <c r="D137" s="428"/>
      <c r="E137" s="429"/>
      <c r="F137" s="424"/>
      <c r="G137" s="414" t="s">
        <v>1847</v>
      </c>
      <c r="H137" s="476"/>
      <c r="I137" s="414" t="s">
        <v>1847</v>
      </c>
      <c r="J137" s="453"/>
      <c r="K137" s="430"/>
      <c r="L137" s="431"/>
      <c r="M137" s="432"/>
      <c r="N137" s="413"/>
      <c r="O137" s="415"/>
      <c r="P137" s="415"/>
      <c r="Q137" s="418"/>
      <c r="R137" s="418"/>
      <c r="S137" s="454"/>
      <c r="T137" s="412"/>
      <c r="U137" s="454"/>
      <c r="V137" s="412"/>
      <c r="W137" s="433"/>
      <c r="X137" s="434"/>
      <c r="Y137" s="435"/>
      <c r="Z137" s="436"/>
      <c r="AA137" s="437"/>
      <c r="AB137" s="438"/>
      <c r="AC137" s="439"/>
      <c r="AD137" s="440"/>
      <c r="AE137" s="441"/>
      <c r="AF137" s="419"/>
      <c r="AG137" s="419"/>
      <c r="AH137" s="419"/>
      <c r="AI137" s="420"/>
      <c r="AJ137" s="391"/>
      <c r="AK137" s="391"/>
      <c r="AL137" s="411"/>
      <c r="AM137" s="414" t="s">
        <v>1847</v>
      </c>
      <c r="AN137" s="391"/>
      <c r="AO137" s="391"/>
      <c r="AP137" s="391"/>
      <c r="AQ137" s="391"/>
      <c r="AR137" s="391"/>
      <c r="AS137" s="426"/>
      <c r="AT137" s="421"/>
      <c r="AU137" s="421"/>
      <c r="AV137" s="421"/>
      <c r="AW137" s="422"/>
    </row>
    <row r="138" spans="1:49" ht="16.5" thickTop="1" thickBot="1" x14ac:dyDescent="0.3">
      <c r="A138" s="423"/>
      <c r="B138" s="452" t="s">
        <v>1847</v>
      </c>
      <c r="C138" s="366"/>
      <c r="D138" s="428"/>
      <c r="E138" s="429"/>
      <c r="F138" s="424"/>
      <c r="G138" s="414" t="s">
        <v>1847</v>
      </c>
      <c r="H138" s="476"/>
      <c r="I138" s="414" t="s">
        <v>1847</v>
      </c>
      <c r="J138" s="453"/>
      <c r="K138" s="430"/>
      <c r="L138" s="431"/>
      <c r="M138" s="432"/>
      <c r="N138" s="413"/>
      <c r="O138" s="415"/>
      <c r="P138" s="415"/>
      <c r="Q138" s="418"/>
      <c r="R138" s="418"/>
      <c r="S138" s="454"/>
      <c r="T138" s="412"/>
      <c r="U138" s="454"/>
      <c r="V138" s="412"/>
      <c r="W138" s="433"/>
      <c r="X138" s="434"/>
      <c r="Y138" s="435"/>
      <c r="Z138" s="436"/>
      <c r="AA138" s="437"/>
      <c r="AB138" s="438"/>
      <c r="AC138" s="439"/>
      <c r="AD138" s="440"/>
      <c r="AE138" s="441"/>
      <c r="AF138" s="419"/>
      <c r="AG138" s="419"/>
      <c r="AH138" s="419"/>
      <c r="AI138" s="420"/>
      <c r="AJ138" s="391"/>
      <c r="AK138" s="391"/>
      <c r="AL138" s="411"/>
      <c r="AM138" s="414" t="s">
        <v>1847</v>
      </c>
      <c r="AN138" s="391"/>
      <c r="AO138" s="391"/>
      <c r="AP138" s="391"/>
      <c r="AQ138" s="391"/>
      <c r="AR138" s="391"/>
      <c r="AS138" s="426"/>
      <c r="AT138" s="421"/>
      <c r="AU138" s="421"/>
      <c r="AV138" s="421"/>
      <c r="AW138" s="422"/>
    </row>
    <row r="139" spans="1:49" ht="16.5" thickTop="1" thickBot="1" x14ac:dyDescent="0.3">
      <c r="A139" s="423"/>
      <c r="B139" s="452" t="s">
        <v>1847</v>
      </c>
      <c r="C139" s="366"/>
      <c r="D139" s="428"/>
      <c r="E139" s="429"/>
      <c r="F139" s="424"/>
      <c r="G139" s="414" t="s">
        <v>1847</v>
      </c>
      <c r="H139" s="476"/>
      <c r="I139" s="414" t="s">
        <v>1847</v>
      </c>
      <c r="J139" s="453"/>
      <c r="K139" s="430"/>
      <c r="L139" s="431"/>
      <c r="M139" s="432"/>
      <c r="N139" s="413"/>
      <c r="O139" s="415"/>
      <c r="P139" s="415"/>
      <c r="Q139" s="418"/>
      <c r="R139" s="418"/>
      <c r="S139" s="454"/>
      <c r="T139" s="412"/>
      <c r="U139" s="454"/>
      <c r="V139" s="412"/>
      <c r="W139" s="433"/>
      <c r="X139" s="434"/>
      <c r="Y139" s="435"/>
      <c r="Z139" s="436"/>
      <c r="AA139" s="437"/>
      <c r="AB139" s="438"/>
      <c r="AC139" s="439"/>
      <c r="AD139" s="440"/>
      <c r="AE139" s="441"/>
      <c r="AF139" s="419"/>
      <c r="AG139" s="419"/>
      <c r="AH139" s="419"/>
      <c r="AI139" s="420"/>
      <c r="AJ139" s="391"/>
      <c r="AK139" s="391"/>
      <c r="AL139" s="411"/>
      <c r="AM139" s="414" t="s">
        <v>1847</v>
      </c>
      <c r="AN139" s="391"/>
      <c r="AO139" s="391"/>
      <c r="AP139" s="391"/>
      <c r="AQ139" s="391"/>
      <c r="AR139" s="391"/>
      <c r="AS139" s="426"/>
      <c r="AT139" s="421"/>
      <c r="AU139" s="421"/>
      <c r="AV139" s="421"/>
      <c r="AW139" s="422"/>
    </row>
    <row r="140" spans="1:49" ht="16.5" thickTop="1" thickBot="1" x14ac:dyDescent="0.3">
      <c r="A140" s="423"/>
      <c r="B140" s="452" t="s">
        <v>1847</v>
      </c>
      <c r="C140" s="366"/>
      <c r="D140" s="428"/>
      <c r="E140" s="429"/>
      <c r="F140" s="424"/>
      <c r="G140" s="414" t="s">
        <v>1847</v>
      </c>
      <c r="H140" s="476"/>
      <c r="I140" s="414" t="s">
        <v>1847</v>
      </c>
      <c r="J140" s="453"/>
      <c r="K140" s="430"/>
      <c r="L140" s="431"/>
      <c r="M140" s="432"/>
      <c r="N140" s="413"/>
      <c r="O140" s="415"/>
      <c r="P140" s="415"/>
      <c r="Q140" s="418"/>
      <c r="R140" s="418"/>
      <c r="S140" s="454"/>
      <c r="T140" s="412"/>
      <c r="U140" s="454"/>
      <c r="V140" s="412"/>
      <c r="W140" s="433"/>
      <c r="X140" s="434"/>
      <c r="Y140" s="435"/>
      <c r="Z140" s="436"/>
      <c r="AA140" s="437"/>
      <c r="AB140" s="438"/>
      <c r="AC140" s="439"/>
      <c r="AD140" s="440"/>
      <c r="AE140" s="441"/>
      <c r="AF140" s="419"/>
      <c r="AG140" s="419"/>
      <c r="AH140" s="419"/>
      <c r="AI140" s="420"/>
      <c r="AJ140" s="391"/>
      <c r="AK140" s="391"/>
      <c r="AL140" s="411"/>
      <c r="AM140" s="414" t="s">
        <v>1847</v>
      </c>
      <c r="AN140" s="391"/>
      <c r="AO140" s="391"/>
      <c r="AP140" s="391"/>
      <c r="AQ140" s="391"/>
      <c r="AR140" s="391"/>
      <c r="AS140" s="426"/>
      <c r="AT140" s="421"/>
      <c r="AU140" s="421"/>
      <c r="AV140" s="421"/>
      <c r="AW140" s="422"/>
    </row>
    <row r="141" spans="1:49" ht="16.5" thickTop="1" thickBot="1" x14ac:dyDescent="0.3">
      <c r="A141" s="423"/>
      <c r="B141" s="452" t="s">
        <v>1847</v>
      </c>
      <c r="C141" s="366"/>
      <c r="D141" s="428"/>
      <c r="E141" s="429"/>
      <c r="F141" s="424"/>
      <c r="G141" s="414" t="s">
        <v>1847</v>
      </c>
      <c r="H141" s="476"/>
      <c r="I141" s="414" t="s">
        <v>1847</v>
      </c>
      <c r="J141" s="453"/>
      <c r="K141" s="430"/>
      <c r="L141" s="431"/>
      <c r="M141" s="432"/>
      <c r="N141" s="413"/>
      <c r="O141" s="415"/>
      <c r="P141" s="415"/>
      <c r="Q141" s="418"/>
      <c r="R141" s="418"/>
      <c r="S141" s="454"/>
      <c r="T141" s="412"/>
      <c r="U141" s="454"/>
      <c r="V141" s="412"/>
      <c r="W141" s="433"/>
      <c r="X141" s="434"/>
      <c r="Y141" s="435"/>
      <c r="Z141" s="436"/>
      <c r="AA141" s="437"/>
      <c r="AB141" s="438"/>
      <c r="AC141" s="439"/>
      <c r="AD141" s="440"/>
      <c r="AE141" s="441"/>
      <c r="AF141" s="419"/>
      <c r="AG141" s="419"/>
      <c r="AH141" s="419"/>
      <c r="AI141" s="420"/>
      <c r="AJ141" s="391"/>
      <c r="AK141" s="391"/>
      <c r="AL141" s="411"/>
      <c r="AM141" s="414" t="s">
        <v>1847</v>
      </c>
      <c r="AN141" s="391"/>
      <c r="AO141" s="391"/>
      <c r="AP141" s="391"/>
      <c r="AQ141" s="391"/>
      <c r="AR141" s="391"/>
      <c r="AS141" s="426"/>
      <c r="AT141" s="421"/>
      <c r="AU141" s="421"/>
      <c r="AV141" s="421"/>
      <c r="AW141" s="422"/>
    </row>
    <row r="142" spans="1:49" ht="16.5" thickTop="1" thickBot="1" x14ac:dyDescent="0.3">
      <c r="A142" s="423"/>
      <c r="B142" s="452" t="s">
        <v>1847</v>
      </c>
      <c r="C142" s="366"/>
      <c r="D142" s="428"/>
      <c r="E142" s="429"/>
      <c r="F142" s="424"/>
      <c r="G142" s="414" t="s">
        <v>1847</v>
      </c>
      <c r="H142" s="476"/>
      <c r="I142" s="414" t="s">
        <v>1847</v>
      </c>
      <c r="J142" s="453"/>
      <c r="K142" s="430"/>
      <c r="L142" s="431"/>
      <c r="M142" s="432"/>
      <c r="N142" s="413"/>
      <c r="O142" s="415"/>
      <c r="P142" s="415"/>
      <c r="Q142" s="418"/>
      <c r="R142" s="418"/>
      <c r="S142" s="454"/>
      <c r="T142" s="412"/>
      <c r="U142" s="454"/>
      <c r="V142" s="412"/>
      <c r="W142" s="433"/>
      <c r="X142" s="434"/>
      <c r="Y142" s="435"/>
      <c r="Z142" s="436"/>
      <c r="AA142" s="437"/>
      <c r="AB142" s="438"/>
      <c r="AC142" s="439"/>
      <c r="AD142" s="440"/>
      <c r="AE142" s="441"/>
      <c r="AF142" s="419"/>
      <c r="AG142" s="419"/>
      <c r="AH142" s="419"/>
      <c r="AI142" s="420"/>
      <c r="AJ142" s="391"/>
      <c r="AK142" s="391"/>
      <c r="AL142" s="411"/>
      <c r="AM142" s="414" t="s">
        <v>1847</v>
      </c>
      <c r="AN142" s="391"/>
      <c r="AO142" s="391"/>
      <c r="AP142" s="391"/>
      <c r="AQ142" s="391"/>
      <c r="AR142" s="391"/>
      <c r="AS142" s="426"/>
      <c r="AT142" s="421"/>
      <c r="AU142" s="421"/>
      <c r="AV142" s="421"/>
      <c r="AW142" s="422"/>
    </row>
    <row r="143" spans="1:49" ht="16.5" thickTop="1" thickBot="1" x14ac:dyDescent="0.3">
      <c r="A143" s="423"/>
      <c r="B143" s="452" t="s">
        <v>1847</v>
      </c>
      <c r="C143" s="366"/>
      <c r="D143" s="428"/>
      <c r="E143" s="429"/>
      <c r="F143" s="424"/>
      <c r="G143" s="414" t="s">
        <v>1847</v>
      </c>
      <c r="H143" s="476"/>
      <c r="I143" s="414" t="s">
        <v>1847</v>
      </c>
      <c r="J143" s="453"/>
      <c r="K143" s="430"/>
      <c r="L143" s="431"/>
      <c r="M143" s="432"/>
      <c r="N143" s="413"/>
      <c r="O143" s="415"/>
      <c r="P143" s="415"/>
      <c r="Q143" s="418"/>
      <c r="R143" s="418"/>
      <c r="S143" s="454"/>
      <c r="T143" s="412"/>
      <c r="U143" s="454"/>
      <c r="V143" s="412"/>
      <c r="W143" s="433"/>
      <c r="X143" s="434"/>
      <c r="Y143" s="435"/>
      <c r="Z143" s="436"/>
      <c r="AA143" s="437"/>
      <c r="AB143" s="438"/>
      <c r="AC143" s="439"/>
      <c r="AD143" s="440"/>
      <c r="AE143" s="441"/>
      <c r="AF143" s="419"/>
      <c r="AG143" s="419"/>
      <c r="AH143" s="419"/>
      <c r="AI143" s="420"/>
      <c r="AJ143" s="391"/>
      <c r="AK143" s="391"/>
      <c r="AL143" s="411"/>
      <c r="AM143" s="414" t="s">
        <v>1847</v>
      </c>
      <c r="AN143" s="391"/>
      <c r="AO143" s="391"/>
      <c r="AP143" s="391"/>
      <c r="AQ143" s="391"/>
      <c r="AR143" s="391"/>
      <c r="AS143" s="426"/>
      <c r="AT143" s="421"/>
      <c r="AU143" s="421"/>
      <c r="AV143" s="421"/>
      <c r="AW143" s="422"/>
    </row>
    <row r="144" spans="1:49" ht="16.5" thickTop="1" thickBot="1" x14ac:dyDescent="0.3">
      <c r="A144" s="423"/>
      <c r="B144" s="452" t="s">
        <v>1847</v>
      </c>
      <c r="C144" s="366"/>
      <c r="D144" s="428"/>
      <c r="E144" s="429"/>
      <c r="F144" s="424"/>
      <c r="G144" s="414" t="s">
        <v>1847</v>
      </c>
      <c r="H144" s="476"/>
      <c r="I144" s="414" t="s">
        <v>1847</v>
      </c>
      <c r="J144" s="453"/>
      <c r="K144" s="430"/>
      <c r="L144" s="431"/>
      <c r="M144" s="432"/>
      <c r="N144" s="413"/>
      <c r="O144" s="415"/>
      <c r="P144" s="415"/>
      <c r="Q144" s="418"/>
      <c r="R144" s="418"/>
      <c r="S144" s="454"/>
      <c r="T144" s="412"/>
      <c r="U144" s="454"/>
      <c r="V144" s="412"/>
      <c r="W144" s="433"/>
      <c r="X144" s="434"/>
      <c r="Y144" s="435"/>
      <c r="Z144" s="436"/>
      <c r="AA144" s="437"/>
      <c r="AB144" s="438"/>
      <c r="AC144" s="439"/>
      <c r="AD144" s="440"/>
      <c r="AE144" s="441"/>
      <c r="AF144" s="419"/>
      <c r="AG144" s="419"/>
      <c r="AH144" s="419"/>
      <c r="AI144" s="420"/>
      <c r="AJ144" s="391"/>
      <c r="AK144" s="391"/>
      <c r="AL144" s="411"/>
      <c r="AM144" s="414" t="s">
        <v>1847</v>
      </c>
      <c r="AN144" s="391"/>
      <c r="AO144" s="391"/>
      <c r="AP144" s="391"/>
      <c r="AQ144" s="391"/>
      <c r="AR144" s="391"/>
      <c r="AS144" s="426"/>
      <c r="AT144" s="421"/>
      <c r="AU144" s="421"/>
      <c r="AV144" s="421"/>
      <c r="AW144" s="422"/>
    </row>
    <row r="145" spans="1:49" ht="16.5" thickTop="1" thickBot="1" x14ac:dyDescent="0.3">
      <c r="A145" s="423"/>
      <c r="B145" s="452" t="s">
        <v>1847</v>
      </c>
      <c r="C145" s="366"/>
      <c r="D145" s="428"/>
      <c r="E145" s="429"/>
      <c r="F145" s="424"/>
      <c r="G145" s="414" t="s">
        <v>1847</v>
      </c>
      <c r="H145" s="476"/>
      <c r="I145" s="414" t="s">
        <v>1847</v>
      </c>
      <c r="J145" s="453"/>
      <c r="K145" s="430"/>
      <c r="L145" s="431"/>
      <c r="M145" s="432"/>
      <c r="N145" s="413"/>
      <c r="O145" s="415"/>
      <c r="P145" s="415"/>
      <c r="Q145" s="418"/>
      <c r="R145" s="418"/>
      <c r="S145" s="454"/>
      <c r="T145" s="412"/>
      <c r="U145" s="454"/>
      <c r="V145" s="412"/>
      <c r="W145" s="433"/>
      <c r="X145" s="434"/>
      <c r="Y145" s="435"/>
      <c r="Z145" s="436"/>
      <c r="AA145" s="437"/>
      <c r="AB145" s="438"/>
      <c r="AC145" s="439"/>
      <c r="AD145" s="440"/>
      <c r="AE145" s="441"/>
      <c r="AF145" s="419"/>
      <c r="AG145" s="419"/>
      <c r="AH145" s="419"/>
      <c r="AI145" s="420"/>
      <c r="AJ145" s="391"/>
      <c r="AK145" s="391"/>
      <c r="AL145" s="411"/>
      <c r="AM145" s="414" t="s">
        <v>1847</v>
      </c>
      <c r="AN145" s="391"/>
      <c r="AO145" s="391"/>
      <c r="AP145" s="391"/>
      <c r="AQ145" s="391"/>
      <c r="AR145" s="391"/>
      <c r="AS145" s="426"/>
      <c r="AT145" s="421"/>
      <c r="AU145" s="421"/>
      <c r="AV145" s="421"/>
      <c r="AW145" s="422"/>
    </row>
    <row r="146" spans="1:49" ht="16.5" thickTop="1" thickBot="1" x14ac:dyDescent="0.3">
      <c r="A146" s="423"/>
      <c r="B146" s="452" t="s">
        <v>1847</v>
      </c>
      <c r="C146" s="366"/>
      <c r="D146" s="428"/>
      <c r="E146" s="429"/>
      <c r="F146" s="424"/>
      <c r="G146" s="414" t="s">
        <v>1847</v>
      </c>
      <c r="H146" s="476"/>
      <c r="I146" s="414" t="s">
        <v>1847</v>
      </c>
      <c r="J146" s="453"/>
      <c r="K146" s="430"/>
      <c r="L146" s="431"/>
      <c r="M146" s="432"/>
      <c r="N146" s="413"/>
      <c r="O146" s="415"/>
      <c r="P146" s="415"/>
      <c r="Q146" s="418"/>
      <c r="R146" s="418"/>
      <c r="S146" s="454"/>
      <c r="T146" s="412"/>
      <c r="U146" s="454"/>
      <c r="V146" s="412"/>
      <c r="W146" s="433"/>
      <c r="X146" s="434"/>
      <c r="Y146" s="435"/>
      <c r="Z146" s="436"/>
      <c r="AA146" s="437"/>
      <c r="AB146" s="438"/>
      <c r="AC146" s="439"/>
      <c r="AD146" s="440"/>
      <c r="AE146" s="441"/>
      <c r="AF146" s="419"/>
      <c r="AG146" s="419"/>
      <c r="AH146" s="419"/>
      <c r="AI146" s="420"/>
      <c r="AJ146" s="391"/>
      <c r="AK146" s="391"/>
      <c r="AL146" s="411"/>
      <c r="AM146" s="414" t="s">
        <v>1847</v>
      </c>
      <c r="AN146" s="391"/>
      <c r="AO146" s="391"/>
      <c r="AP146" s="391"/>
      <c r="AQ146" s="391"/>
      <c r="AR146" s="391"/>
      <c r="AS146" s="426"/>
      <c r="AT146" s="421"/>
      <c r="AU146" s="421"/>
      <c r="AV146" s="421"/>
      <c r="AW146" s="422"/>
    </row>
    <row r="147" spans="1:49" ht="16.5" thickTop="1" thickBot="1" x14ac:dyDescent="0.3">
      <c r="A147" s="423"/>
      <c r="B147" s="452" t="s">
        <v>1847</v>
      </c>
      <c r="C147" s="366"/>
      <c r="D147" s="428"/>
      <c r="E147" s="429"/>
      <c r="F147" s="424"/>
      <c r="G147" s="414" t="s">
        <v>1847</v>
      </c>
      <c r="H147" s="476"/>
      <c r="I147" s="414" t="s">
        <v>1847</v>
      </c>
      <c r="J147" s="453"/>
      <c r="K147" s="430"/>
      <c r="L147" s="431"/>
      <c r="M147" s="432"/>
      <c r="N147" s="413"/>
      <c r="O147" s="415"/>
      <c r="P147" s="415"/>
      <c r="Q147" s="418"/>
      <c r="R147" s="418"/>
      <c r="S147" s="454"/>
      <c r="T147" s="412"/>
      <c r="U147" s="454"/>
      <c r="V147" s="412"/>
      <c r="W147" s="433"/>
      <c r="X147" s="434"/>
      <c r="Y147" s="435"/>
      <c r="Z147" s="436"/>
      <c r="AA147" s="437"/>
      <c r="AB147" s="438"/>
      <c r="AC147" s="439"/>
      <c r="AD147" s="440"/>
      <c r="AE147" s="441"/>
      <c r="AF147" s="419"/>
      <c r="AG147" s="419"/>
      <c r="AH147" s="419"/>
      <c r="AI147" s="420"/>
      <c r="AJ147" s="391"/>
      <c r="AK147" s="391"/>
      <c r="AL147" s="411"/>
      <c r="AM147" s="414" t="s">
        <v>1847</v>
      </c>
      <c r="AN147" s="391"/>
      <c r="AO147" s="391"/>
      <c r="AP147" s="391"/>
      <c r="AQ147" s="391"/>
      <c r="AR147" s="391"/>
      <c r="AS147" s="426"/>
      <c r="AT147" s="421"/>
      <c r="AU147" s="421"/>
      <c r="AV147" s="421"/>
      <c r="AW147" s="422"/>
    </row>
    <row r="148" spans="1:49" ht="16.5" thickTop="1" thickBot="1" x14ac:dyDescent="0.3">
      <c r="A148" s="423"/>
      <c r="B148" s="452" t="s">
        <v>1847</v>
      </c>
      <c r="C148" s="366"/>
      <c r="D148" s="428"/>
      <c r="E148" s="429"/>
      <c r="F148" s="424"/>
      <c r="G148" s="414" t="s">
        <v>1847</v>
      </c>
      <c r="H148" s="476"/>
      <c r="I148" s="414" t="s">
        <v>1847</v>
      </c>
      <c r="J148" s="453"/>
      <c r="K148" s="430"/>
      <c r="L148" s="431"/>
      <c r="M148" s="432"/>
      <c r="N148" s="413"/>
      <c r="O148" s="415"/>
      <c r="P148" s="415"/>
      <c r="Q148" s="418"/>
      <c r="R148" s="418"/>
      <c r="S148" s="454"/>
      <c r="T148" s="412"/>
      <c r="U148" s="454"/>
      <c r="V148" s="412"/>
      <c r="W148" s="433"/>
      <c r="X148" s="434"/>
      <c r="Y148" s="435"/>
      <c r="Z148" s="436"/>
      <c r="AA148" s="437"/>
      <c r="AB148" s="438"/>
      <c r="AC148" s="439"/>
      <c r="AD148" s="440"/>
      <c r="AE148" s="441"/>
      <c r="AF148" s="419"/>
      <c r="AG148" s="419"/>
      <c r="AH148" s="419"/>
      <c r="AI148" s="420"/>
      <c r="AJ148" s="391"/>
      <c r="AK148" s="391"/>
      <c r="AL148" s="411"/>
      <c r="AM148" s="414" t="s">
        <v>1847</v>
      </c>
      <c r="AN148" s="391"/>
      <c r="AO148" s="391"/>
      <c r="AP148" s="391"/>
      <c r="AQ148" s="391"/>
      <c r="AR148" s="391"/>
      <c r="AS148" s="426"/>
      <c r="AT148" s="421"/>
      <c r="AU148" s="421"/>
      <c r="AV148" s="421"/>
      <c r="AW148" s="422"/>
    </row>
    <row r="149" spans="1:49" ht="16.5" thickTop="1" thickBot="1" x14ac:dyDescent="0.3">
      <c r="A149" s="423"/>
      <c r="B149" s="452" t="s">
        <v>1847</v>
      </c>
      <c r="C149" s="366"/>
      <c r="D149" s="428"/>
      <c r="E149" s="429"/>
      <c r="F149" s="424"/>
      <c r="G149" s="414" t="s">
        <v>1847</v>
      </c>
      <c r="H149" s="476"/>
      <c r="I149" s="414" t="s">
        <v>1847</v>
      </c>
      <c r="J149" s="453"/>
      <c r="K149" s="430"/>
      <c r="L149" s="431"/>
      <c r="M149" s="432"/>
      <c r="N149" s="413"/>
      <c r="O149" s="415"/>
      <c r="P149" s="415"/>
      <c r="Q149" s="418"/>
      <c r="R149" s="418"/>
      <c r="S149" s="454"/>
      <c r="T149" s="412"/>
      <c r="U149" s="454"/>
      <c r="V149" s="412"/>
      <c r="W149" s="433"/>
      <c r="X149" s="434"/>
      <c r="Y149" s="435"/>
      <c r="Z149" s="436"/>
      <c r="AA149" s="437"/>
      <c r="AB149" s="438"/>
      <c r="AC149" s="439"/>
      <c r="AD149" s="440"/>
      <c r="AE149" s="441"/>
      <c r="AF149" s="419"/>
      <c r="AG149" s="419"/>
      <c r="AH149" s="419"/>
      <c r="AI149" s="420"/>
      <c r="AJ149" s="391"/>
      <c r="AK149" s="391"/>
      <c r="AL149" s="411"/>
      <c r="AM149" s="414" t="s">
        <v>1847</v>
      </c>
      <c r="AN149" s="391"/>
      <c r="AO149" s="391"/>
      <c r="AP149" s="391"/>
      <c r="AQ149" s="391"/>
      <c r="AR149" s="391"/>
      <c r="AS149" s="426"/>
      <c r="AT149" s="421"/>
      <c r="AU149" s="421"/>
      <c r="AV149" s="421"/>
      <c r="AW149" s="422"/>
    </row>
    <row r="150" spans="1:49" ht="16.5" thickTop="1" thickBot="1" x14ac:dyDescent="0.3">
      <c r="A150" s="423"/>
      <c r="B150" s="452" t="s">
        <v>1847</v>
      </c>
      <c r="C150" s="366"/>
      <c r="D150" s="428"/>
      <c r="E150" s="429"/>
      <c r="F150" s="424"/>
      <c r="G150" s="414" t="s">
        <v>1847</v>
      </c>
      <c r="H150" s="476"/>
      <c r="I150" s="414" t="s">
        <v>1847</v>
      </c>
      <c r="J150" s="453"/>
      <c r="K150" s="430"/>
      <c r="L150" s="431"/>
      <c r="M150" s="432"/>
      <c r="N150" s="413"/>
      <c r="O150" s="415"/>
      <c r="P150" s="415"/>
      <c r="Q150" s="418"/>
      <c r="R150" s="418"/>
      <c r="S150" s="454"/>
      <c r="T150" s="412"/>
      <c r="U150" s="454"/>
      <c r="V150" s="412"/>
      <c r="W150" s="433"/>
      <c r="X150" s="434"/>
      <c r="Y150" s="435"/>
      <c r="Z150" s="436"/>
      <c r="AA150" s="437"/>
      <c r="AB150" s="438"/>
      <c r="AC150" s="439"/>
      <c r="AD150" s="440"/>
      <c r="AE150" s="441"/>
      <c r="AF150" s="419"/>
      <c r="AG150" s="419"/>
      <c r="AH150" s="419"/>
      <c r="AI150" s="420"/>
      <c r="AJ150" s="391"/>
      <c r="AK150" s="391"/>
      <c r="AL150" s="411"/>
      <c r="AM150" s="414" t="s">
        <v>1847</v>
      </c>
      <c r="AN150" s="391"/>
      <c r="AO150" s="391"/>
      <c r="AP150" s="391"/>
      <c r="AQ150" s="391"/>
      <c r="AR150" s="391"/>
      <c r="AS150" s="426"/>
      <c r="AT150" s="421"/>
      <c r="AU150" s="421"/>
      <c r="AV150" s="421"/>
      <c r="AW150" s="422"/>
    </row>
    <row r="151" spans="1:49" ht="16.5" thickTop="1" thickBot="1" x14ac:dyDescent="0.3">
      <c r="A151" s="423"/>
      <c r="B151" s="452" t="s">
        <v>1847</v>
      </c>
      <c r="C151" s="366"/>
      <c r="D151" s="428"/>
      <c r="E151" s="429"/>
      <c r="F151" s="424"/>
      <c r="G151" s="414" t="s">
        <v>1847</v>
      </c>
      <c r="H151" s="476"/>
      <c r="I151" s="414" t="s">
        <v>1847</v>
      </c>
      <c r="J151" s="453"/>
      <c r="K151" s="430"/>
      <c r="L151" s="431"/>
      <c r="M151" s="432"/>
      <c r="N151" s="413"/>
      <c r="O151" s="415"/>
      <c r="P151" s="415"/>
      <c r="Q151" s="418"/>
      <c r="R151" s="418"/>
      <c r="S151" s="454"/>
      <c r="T151" s="412"/>
      <c r="U151" s="454"/>
      <c r="V151" s="412"/>
      <c r="W151" s="433"/>
      <c r="X151" s="434"/>
      <c r="Y151" s="435"/>
      <c r="Z151" s="436"/>
      <c r="AA151" s="437"/>
      <c r="AB151" s="438"/>
      <c r="AC151" s="439"/>
      <c r="AD151" s="440"/>
      <c r="AE151" s="441"/>
      <c r="AF151" s="419"/>
      <c r="AG151" s="419"/>
      <c r="AH151" s="419"/>
      <c r="AI151" s="420"/>
      <c r="AJ151" s="391"/>
      <c r="AK151" s="391"/>
      <c r="AL151" s="411"/>
      <c r="AM151" s="414" t="s">
        <v>1847</v>
      </c>
      <c r="AN151" s="391"/>
      <c r="AO151" s="391"/>
      <c r="AP151" s="391"/>
      <c r="AQ151" s="391"/>
      <c r="AR151" s="391"/>
      <c r="AS151" s="426"/>
      <c r="AT151" s="421"/>
      <c r="AU151" s="421"/>
      <c r="AV151" s="421"/>
      <c r="AW151" s="422"/>
    </row>
    <row r="152" spans="1:49" ht="16.5" thickTop="1" thickBot="1" x14ac:dyDescent="0.3">
      <c r="A152" s="423"/>
      <c r="B152" s="452" t="s">
        <v>1847</v>
      </c>
      <c r="C152" s="366"/>
      <c r="D152" s="428"/>
      <c r="E152" s="429"/>
      <c r="F152" s="424"/>
      <c r="G152" s="414" t="s">
        <v>1847</v>
      </c>
      <c r="H152" s="476"/>
      <c r="I152" s="414" t="s">
        <v>1847</v>
      </c>
      <c r="J152" s="453"/>
      <c r="K152" s="430"/>
      <c r="L152" s="431"/>
      <c r="M152" s="432"/>
      <c r="N152" s="413"/>
      <c r="O152" s="415"/>
      <c r="P152" s="415"/>
      <c r="Q152" s="418"/>
      <c r="R152" s="418"/>
      <c r="S152" s="454"/>
      <c r="T152" s="412"/>
      <c r="U152" s="454"/>
      <c r="V152" s="412"/>
      <c r="W152" s="433"/>
      <c r="X152" s="434"/>
      <c r="Y152" s="435"/>
      <c r="Z152" s="436"/>
      <c r="AA152" s="437"/>
      <c r="AB152" s="438"/>
      <c r="AC152" s="439"/>
      <c r="AD152" s="440"/>
      <c r="AE152" s="441"/>
      <c r="AF152" s="419"/>
      <c r="AG152" s="419"/>
      <c r="AH152" s="419"/>
      <c r="AI152" s="420"/>
      <c r="AJ152" s="391"/>
      <c r="AK152" s="391"/>
      <c r="AL152" s="411"/>
      <c r="AM152" s="414" t="s">
        <v>1847</v>
      </c>
      <c r="AN152" s="391"/>
      <c r="AO152" s="391"/>
      <c r="AP152" s="391"/>
      <c r="AQ152" s="391"/>
      <c r="AR152" s="391"/>
      <c r="AS152" s="426"/>
      <c r="AT152" s="421"/>
      <c r="AU152" s="421"/>
      <c r="AV152" s="421"/>
      <c r="AW152" s="422"/>
    </row>
    <row r="153" spans="1:49" ht="16.5" thickTop="1" thickBot="1" x14ac:dyDescent="0.3">
      <c r="A153" s="423"/>
      <c r="B153" s="452" t="s">
        <v>1847</v>
      </c>
      <c r="C153" s="366"/>
      <c r="D153" s="428"/>
      <c r="E153" s="429"/>
      <c r="F153" s="424"/>
      <c r="G153" s="414" t="s">
        <v>1847</v>
      </c>
      <c r="H153" s="476"/>
      <c r="I153" s="414" t="s">
        <v>1847</v>
      </c>
      <c r="J153" s="453"/>
      <c r="K153" s="430"/>
      <c r="L153" s="431"/>
      <c r="M153" s="432"/>
      <c r="N153" s="413"/>
      <c r="O153" s="415"/>
      <c r="P153" s="415"/>
      <c r="Q153" s="418"/>
      <c r="R153" s="418"/>
      <c r="S153" s="454"/>
      <c r="T153" s="412"/>
      <c r="U153" s="454"/>
      <c r="V153" s="412"/>
      <c r="W153" s="433"/>
      <c r="X153" s="434"/>
      <c r="Y153" s="435"/>
      <c r="Z153" s="436"/>
      <c r="AA153" s="437"/>
      <c r="AB153" s="438"/>
      <c r="AC153" s="439"/>
      <c r="AD153" s="440"/>
      <c r="AE153" s="441"/>
      <c r="AF153" s="419"/>
      <c r="AG153" s="419"/>
      <c r="AH153" s="419"/>
      <c r="AI153" s="420"/>
      <c r="AJ153" s="391"/>
      <c r="AK153" s="391"/>
      <c r="AL153" s="411"/>
      <c r="AM153" s="414" t="s">
        <v>1847</v>
      </c>
      <c r="AN153" s="391"/>
      <c r="AO153" s="391"/>
      <c r="AP153" s="391"/>
      <c r="AQ153" s="391"/>
      <c r="AR153" s="391"/>
      <c r="AS153" s="426"/>
      <c r="AT153" s="421"/>
      <c r="AU153" s="421"/>
      <c r="AV153" s="421"/>
      <c r="AW153" s="422"/>
    </row>
    <row r="154" spans="1:49" ht="16.5" thickTop="1" thickBot="1" x14ac:dyDescent="0.3">
      <c r="A154" s="423"/>
      <c r="B154" s="452" t="s">
        <v>1847</v>
      </c>
      <c r="C154" s="366"/>
      <c r="D154" s="428"/>
      <c r="E154" s="429"/>
      <c r="F154" s="424"/>
      <c r="G154" s="414" t="s">
        <v>1847</v>
      </c>
      <c r="H154" s="476"/>
      <c r="I154" s="414" t="s">
        <v>1847</v>
      </c>
      <c r="J154" s="453"/>
      <c r="K154" s="430"/>
      <c r="L154" s="431"/>
      <c r="M154" s="432"/>
      <c r="N154" s="413"/>
      <c r="O154" s="415"/>
      <c r="P154" s="415"/>
      <c r="Q154" s="418"/>
      <c r="R154" s="418"/>
      <c r="S154" s="454"/>
      <c r="T154" s="412"/>
      <c r="U154" s="454"/>
      <c r="V154" s="412"/>
      <c r="W154" s="433"/>
      <c r="X154" s="434"/>
      <c r="Y154" s="435"/>
      <c r="Z154" s="436"/>
      <c r="AA154" s="437"/>
      <c r="AB154" s="438"/>
      <c r="AC154" s="439"/>
      <c r="AD154" s="440"/>
      <c r="AE154" s="441"/>
      <c r="AF154" s="419"/>
      <c r="AG154" s="419"/>
      <c r="AH154" s="419"/>
      <c r="AI154" s="420"/>
      <c r="AJ154" s="391"/>
      <c r="AK154" s="391"/>
      <c r="AL154" s="411"/>
      <c r="AM154" s="414" t="s">
        <v>1847</v>
      </c>
      <c r="AN154" s="391"/>
      <c r="AO154" s="391"/>
      <c r="AP154" s="391"/>
      <c r="AQ154" s="391"/>
      <c r="AR154" s="391"/>
      <c r="AS154" s="426"/>
      <c r="AT154" s="421"/>
      <c r="AU154" s="421"/>
      <c r="AV154" s="421"/>
      <c r="AW154" s="422"/>
    </row>
    <row r="155" spans="1:49" ht="16.5" thickTop="1" thickBot="1" x14ac:dyDescent="0.3">
      <c r="A155" s="423"/>
      <c r="B155" s="452" t="s">
        <v>1847</v>
      </c>
      <c r="C155" s="366"/>
      <c r="D155" s="428"/>
      <c r="E155" s="429"/>
      <c r="F155" s="424"/>
      <c r="G155" s="414" t="s">
        <v>1847</v>
      </c>
      <c r="H155" s="476"/>
      <c r="I155" s="414" t="s">
        <v>1847</v>
      </c>
      <c r="J155" s="453"/>
      <c r="K155" s="430"/>
      <c r="L155" s="431"/>
      <c r="M155" s="432"/>
      <c r="N155" s="413"/>
      <c r="O155" s="415"/>
      <c r="P155" s="415"/>
      <c r="Q155" s="418"/>
      <c r="R155" s="418"/>
      <c r="S155" s="454"/>
      <c r="T155" s="412"/>
      <c r="U155" s="454"/>
      <c r="V155" s="412"/>
      <c r="W155" s="433"/>
      <c r="X155" s="434"/>
      <c r="Y155" s="435"/>
      <c r="Z155" s="436"/>
      <c r="AA155" s="437"/>
      <c r="AB155" s="438"/>
      <c r="AC155" s="439"/>
      <c r="AD155" s="440"/>
      <c r="AE155" s="441"/>
      <c r="AF155" s="419"/>
      <c r="AG155" s="419"/>
      <c r="AH155" s="419"/>
      <c r="AI155" s="420"/>
      <c r="AJ155" s="391"/>
      <c r="AK155" s="391"/>
      <c r="AL155" s="411"/>
      <c r="AM155" s="414" t="s">
        <v>1847</v>
      </c>
      <c r="AN155" s="391"/>
      <c r="AO155" s="391"/>
      <c r="AP155" s="391"/>
      <c r="AQ155" s="391"/>
      <c r="AR155" s="391"/>
      <c r="AS155" s="426"/>
      <c r="AT155" s="421"/>
      <c r="AU155" s="421"/>
      <c r="AV155" s="421"/>
      <c r="AW155" s="422"/>
    </row>
    <row r="156" spans="1:49" ht="16.5" thickTop="1" thickBot="1" x14ac:dyDescent="0.3">
      <c r="A156" s="423"/>
      <c r="B156" s="452" t="s">
        <v>1847</v>
      </c>
      <c r="C156" s="366"/>
      <c r="D156" s="428"/>
      <c r="E156" s="429"/>
      <c r="F156" s="424"/>
      <c r="G156" s="414" t="s">
        <v>1847</v>
      </c>
      <c r="H156" s="476"/>
      <c r="I156" s="414" t="s">
        <v>1847</v>
      </c>
      <c r="J156" s="453"/>
      <c r="K156" s="430"/>
      <c r="L156" s="431"/>
      <c r="M156" s="432"/>
      <c r="N156" s="413"/>
      <c r="O156" s="415"/>
      <c r="P156" s="415"/>
      <c r="Q156" s="418"/>
      <c r="R156" s="418"/>
      <c r="S156" s="454"/>
      <c r="T156" s="412"/>
      <c r="U156" s="454"/>
      <c r="V156" s="412"/>
      <c r="W156" s="433"/>
      <c r="X156" s="434"/>
      <c r="Y156" s="435"/>
      <c r="Z156" s="436"/>
      <c r="AA156" s="437"/>
      <c r="AB156" s="438"/>
      <c r="AC156" s="439"/>
      <c r="AD156" s="440"/>
      <c r="AE156" s="441"/>
      <c r="AF156" s="419"/>
      <c r="AG156" s="419"/>
      <c r="AH156" s="419"/>
      <c r="AI156" s="420"/>
      <c r="AJ156" s="391"/>
      <c r="AK156" s="391"/>
      <c r="AL156" s="411"/>
      <c r="AM156" s="414" t="s">
        <v>1847</v>
      </c>
      <c r="AN156" s="391"/>
      <c r="AO156" s="391"/>
      <c r="AP156" s="391"/>
      <c r="AQ156" s="391"/>
      <c r="AR156" s="391"/>
      <c r="AS156" s="426"/>
      <c r="AT156" s="421"/>
      <c r="AU156" s="421"/>
      <c r="AV156" s="421"/>
      <c r="AW156" s="422"/>
    </row>
    <row r="157" spans="1:49" ht="16.5" thickTop="1" thickBot="1" x14ac:dyDescent="0.3">
      <c r="A157" s="423"/>
      <c r="B157" s="452" t="s">
        <v>1847</v>
      </c>
      <c r="C157" s="366"/>
      <c r="D157" s="428"/>
      <c r="E157" s="429"/>
      <c r="F157" s="424"/>
      <c r="G157" s="414" t="s">
        <v>1847</v>
      </c>
      <c r="H157" s="476"/>
      <c r="I157" s="414" t="s">
        <v>1847</v>
      </c>
      <c r="J157" s="453"/>
      <c r="K157" s="430"/>
      <c r="L157" s="431"/>
      <c r="M157" s="432"/>
      <c r="N157" s="413"/>
      <c r="O157" s="415"/>
      <c r="P157" s="415"/>
      <c r="Q157" s="418"/>
      <c r="R157" s="418"/>
      <c r="S157" s="454"/>
      <c r="T157" s="412"/>
      <c r="U157" s="454"/>
      <c r="V157" s="412"/>
      <c r="W157" s="433"/>
      <c r="X157" s="434"/>
      <c r="Y157" s="435"/>
      <c r="Z157" s="436"/>
      <c r="AA157" s="437"/>
      <c r="AB157" s="438"/>
      <c r="AC157" s="439"/>
      <c r="AD157" s="440"/>
      <c r="AE157" s="441"/>
      <c r="AF157" s="419"/>
      <c r="AG157" s="419"/>
      <c r="AH157" s="419"/>
      <c r="AI157" s="420"/>
      <c r="AJ157" s="391"/>
      <c r="AK157" s="391"/>
      <c r="AL157" s="411"/>
      <c r="AM157" s="414" t="s">
        <v>1847</v>
      </c>
      <c r="AN157" s="391"/>
      <c r="AO157" s="391"/>
      <c r="AP157" s="391"/>
      <c r="AQ157" s="391"/>
      <c r="AR157" s="391"/>
      <c r="AS157" s="426"/>
      <c r="AT157" s="421"/>
      <c r="AU157" s="421"/>
      <c r="AV157" s="421"/>
      <c r="AW157" s="422"/>
    </row>
    <row r="158" spans="1:49" ht="16.5" thickTop="1" thickBot="1" x14ac:dyDescent="0.3">
      <c r="A158" s="423"/>
      <c r="B158" s="452" t="s">
        <v>1847</v>
      </c>
      <c r="C158" s="366"/>
      <c r="D158" s="428"/>
      <c r="E158" s="429"/>
      <c r="F158" s="424"/>
      <c r="G158" s="414" t="s">
        <v>1847</v>
      </c>
      <c r="H158" s="476"/>
      <c r="I158" s="414" t="s">
        <v>1847</v>
      </c>
      <c r="J158" s="453"/>
      <c r="K158" s="430"/>
      <c r="L158" s="431"/>
      <c r="M158" s="432"/>
      <c r="N158" s="413"/>
      <c r="O158" s="415"/>
      <c r="P158" s="415"/>
      <c r="Q158" s="418"/>
      <c r="R158" s="418"/>
      <c r="S158" s="454"/>
      <c r="T158" s="412"/>
      <c r="U158" s="454"/>
      <c r="V158" s="412"/>
      <c r="W158" s="433"/>
      <c r="X158" s="434"/>
      <c r="Y158" s="435"/>
      <c r="Z158" s="436"/>
      <c r="AA158" s="437"/>
      <c r="AB158" s="438"/>
      <c r="AC158" s="439"/>
      <c r="AD158" s="440"/>
      <c r="AE158" s="441"/>
      <c r="AF158" s="419"/>
      <c r="AG158" s="419"/>
      <c r="AH158" s="419"/>
      <c r="AI158" s="420"/>
      <c r="AJ158" s="391"/>
      <c r="AK158" s="391"/>
      <c r="AL158" s="411"/>
      <c r="AM158" s="414" t="s">
        <v>1847</v>
      </c>
      <c r="AN158" s="391"/>
      <c r="AO158" s="391"/>
      <c r="AP158" s="391"/>
      <c r="AQ158" s="391"/>
      <c r="AR158" s="391"/>
      <c r="AS158" s="426"/>
      <c r="AT158" s="421"/>
      <c r="AU158" s="421"/>
      <c r="AV158" s="421"/>
      <c r="AW158" s="422"/>
    </row>
    <row r="159" spans="1:49" ht="16.5" thickTop="1" thickBot="1" x14ac:dyDescent="0.3">
      <c r="A159" s="423"/>
      <c r="B159" s="452" t="s">
        <v>1847</v>
      </c>
      <c r="C159" s="366"/>
      <c r="D159" s="428"/>
      <c r="E159" s="429"/>
      <c r="F159" s="424"/>
      <c r="G159" s="414" t="s">
        <v>1847</v>
      </c>
      <c r="H159" s="476"/>
      <c r="I159" s="414" t="s">
        <v>1847</v>
      </c>
      <c r="J159" s="453"/>
      <c r="K159" s="430"/>
      <c r="L159" s="431"/>
      <c r="M159" s="432"/>
      <c r="N159" s="413"/>
      <c r="O159" s="415"/>
      <c r="P159" s="415"/>
      <c r="Q159" s="418"/>
      <c r="R159" s="418"/>
      <c r="S159" s="454"/>
      <c r="T159" s="412"/>
      <c r="U159" s="454"/>
      <c r="V159" s="412"/>
      <c r="W159" s="433"/>
      <c r="X159" s="434"/>
      <c r="Y159" s="435"/>
      <c r="Z159" s="436"/>
      <c r="AA159" s="437"/>
      <c r="AB159" s="438"/>
      <c r="AC159" s="439"/>
      <c r="AD159" s="440"/>
      <c r="AE159" s="441"/>
      <c r="AF159" s="419"/>
      <c r="AG159" s="419"/>
      <c r="AH159" s="419"/>
      <c r="AI159" s="420"/>
      <c r="AJ159" s="391"/>
      <c r="AK159" s="391"/>
      <c r="AL159" s="411"/>
      <c r="AM159" s="414" t="s">
        <v>1847</v>
      </c>
      <c r="AN159" s="391"/>
      <c r="AO159" s="391"/>
      <c r="AP159" s="391"/>
      <c r="AQ159" s="391"/>
      <c r="AR159" s="391"/>
      <c r="AS159" s="426"/>
      <c r="AT159" s="421"/>
      <c r="AU159" s="421"/>
      <c r="AV159" s="421"/>
      <c r="AW159" s="422"/>
    </row>
    <row r="160" spans="1:49" ht="16.5" thickTop="1" thickBot="1" x14ac:dyDescent="0.3">
      <c r="A160" s="423"/>
      <c r="B160" s="452" t="s">
        <v>1847</v>
      </c>
      <c r="C160" s="366"/>
      <c r="D160" s="428"/>
      <c r="E160" s="429"/>
      <c r="F160" s="424"/>
      <c r="G160" s="414" t="s">
        <v>1847</v>
      </c>
      <c r="H160" s="476"/>
      <c r="I160" s="414" t="s">
        <v>1847</v>
      </c>
      <c r="J160" s="453"/>
      <c r="K160" s="430"/>
      <c r="L160" s="431"/>
      <c r="M160" s="432"/>
      <c r="N160" s="413"/>
      <c r="O160" s="415"/>
      <c r="P160" s="415"/>
      <c r="Q160" s="418"/>
      <c r="R160" s="418"/>
      <c r="S160" s="454"/>
      <c r="T160" s="412"/>
      <c r="U160" s="454"/>
      <c r="V160" s="412"/>
      <c r="W160" s="433"/>
      <c r="X160" s="434"/>
      <c r="Y160" s="435"/>
      <c r="Z160" s="436"/>
      <c r="AA160" s="437"/>
      <c r="AB160" s="438"/>
      <c r="AC160" s="439"/>
      <c r="AD160" s="440"/>
      <c r="AE160" s="441"/>
      <c r="AF160" s="419"/>
      <c r="AG160" s="419"/>
      <c r="AH160" s="419"/>
      <c r="AI160" s="420"/>
      <c r="AJ160" s="391"/>
      <c r="AK160" s="391"/>
      <c r="AL160" s="411"/>
      <c r="AM160" s="414" t="s">
        <v>1847</v>
      </c>
      <c r="AN160" s="391"/>
      <c r="AO160" s="391"/>
      <c r="AP160" s="391"/>
      <c r="AQ160" s="391"/>
      <c r="AR160" s="391"/>
      <c r="AS160" s="426"/>
      <c r="AT160" s="421"/>
      <c r="AU160" s="421"/>
      <c r="AV160" s="421"/>
      <c r="AW160" s="422"/>
    </row>
    <row r="161" spans="1:49" ht="16.5" thickTop="1" thickBot="1" x14ac:dyDescent="0.3">
      <c r="A161" s="423"/>
      <c r="B161" s="452" t="s">
        <v>1847</v>
      </c>
      <c r="C161" s="366"/>
      <c r="D161" s="428"/>
      <c r="E161" s="429"/>
      <c r="F161" s="424"/>
      <c r="G161" s="414" t="s">
        <v>1847</v>
      </c>
      <c r="H161" s="476"/>
      <c r="I161" s="414" t="s">
        <v>1847</v>
      </c>
      <c r="J161" s="453"/>
      <c r="K161" s="430"/>
      <c r="L161" s="431"/>
      <c r="M161" s="432"/>
      <c r="N161" s="413"/>
      <c r="O161" s="415"/>
      <c r="P161" s="415"/>
      <c r="Q161" s="418"/>
      <c r="R161" s="418"/>
      <c r="S161" s="454"/>
      <c r="T161" s="412"/>
      <c r="U161" s="454"/>
      <c r="V161" s="412"/>
      <c r="W161" s="433"/>
      <c r="X161" s="434"/>
      <c r="Y161" s="435"/>
      <c r="Z161" s="436"/>
      <c r="AA161" s="437"/>
      <c r="AB161" s="438"/>
      <c r="AC161" s="439"/>
      <c r="AD161" s="440"/>
      <c r="AE161" s="441"/>
      <c r="AF161" s="419"/>
      <c r="AG161" s="419"/>
      <c r="AH161" s="419"/>
      <c r="AI161" s="420"/>
      <c r="AJ161" s="391"/>
      <c r="AK161" s="391"/>
      <c r="AL161" s="411"/>
      <c r="AM161" s="414" t="s">
        <v>1847</v>
      </c>
      <c r="AN161" s="391"/>
      <c r="AO161" s="391"/>
      <c r="AP161" s="391"/>
      <c r="AQ161" s="391"/>
      <c r="AR161" s="391"/>
      <c r="AS161" s="426"/>
      <c r="AT161" s="421"/>
      <c r="AU161" s="421"/>
      <c r="AV161" s="421"/>
      <c r="AW161" s="422"/>
    </row>
    <row r="162" spans="1:49" ht="16.5" thickTop="1" thickBot="1" x14ac:dyDescent="0.3">
      <c r="A162" s="423"/>
      <c r="B162" s="452" t="s">
        <v>1847</v>
      </c>
      <c r="C162" s="366"/>
      <c r="D162" s="428"/>
      <c r="E162" s="429"/>
      <c r="F162" s="424"/>
      <c r="G162" s="414" t="s">
        <v>1847</v>
      </c>
      <c r="H162" s="476"/>
      <c r="I162" s="414" t="s">
        <v>1847</v>
      </c>
      <c r="J162" s="453"/>
      <c r="K162" s="430"/>
      <c r="L162" s="431"/>
      <c r="M162" s="432"/>
      <c r="N162" s="413"/>
      <c r="O162" s="415"/>
      <c r="P162" s="415"/>
      <c r="Q162" s="418"/>
      <c r="R162" s="418"/>
      <c r="S162" s="454"/>
      <c r="T162" s="412"/>
      <c r="U162" s="454"/>
      <c r="V162" s="412"/>
      <c r="W162" s="433"/>
      <c r="X162" s="434"/>
      <c r="Y162" s="435"/>
      <c r="Z162" s="436"/>
      <c r="AA162" s="437"/>
      <c r="AB162" s="438"/>
      <c r="AC162" s="439"/>
      <c r="AD162" s="440"/>
      <c r="AE162" s="441"/>
      <c r="AF162" s="419"/>
      <c r="AG162" s="419"/>
      <c r="AH162" s="419"/>
      <c r="AI162" s="420"/>
      <c r="AJ162" s="391"/>
      <c r="AK162" s="391"/>
      <c r="AL162" s="411"/>
      <c r="AM162" s="414" t="s">
        <v>1847</v>
      </c>
      <c r="AN162" s="391"/>
      <c r="AO162" s="391"/>
      <c r="AP162" s="391"/>
      <c r="AQ162" s="391"/>
      <c r="AR162" s="391"/>
      <c r="AS162" s="426"/>
      <c r="AT162" s="421"/>
      <c r="AU162" s="421"/>
      <c r="AV162" s="421"/>
      <c r="AW162" s="422"/>
    </row>
    <row r="163" spans="1:49" ht="16.5" thickTop="1" thickBot="1" x14ac:dyDescent="0.3">
      <c r="A163" s="423"/>
      <c r="B163" s="452" t="s">
        <v>1847</v>
      </c>
      <c r="C163" s="366"/>
      <c r="D163" s="428"/>
      <c r="E163" s="429"/>
      <c r="F163" s="424"/>
      <c r="G163" s="414" t="s">
        <v>1847</v>
      </c>
      <c r="H163" s="476"/>
      <c r="I163" s="414" t="s">
        <v>1847</v>
      </c>
      <c r="J163" s="453"/>
      <c r="K163" s="430"/>
      <c r="L163" s="431"/>
      <c r="M163" s="432"/>
      <c r="N163" s="413"/>
      <c r="O163" s="415"/>
      <c r="P163" s="415"/>
      <c r="Q163" s="418"/>
      <c r="R163" s="418"/>
      <c r="S163" s="454"/>
      <c r="T163" s="412"/>
      <c r="U163" s="454"/>
      <c r="V163" s="412"/>
      <c r="W163" s="433"/>
      <c r="X163" s="434"/>
      <c r="Y163" s="435"/>
      <c r="Z163" s="436"/>
      <c r="AA163" s="437"/>
      <c r="AB163" s="438"/>
      <c r="AC163" s="439"/>
      <c r="AD163" s="440"/>
      <c r="AE163" s="441"/>
      <c r="AF163" s="419"/>
      <c r="AG163" s="419"/>
      <c r="AH163" s="419"/>
      <c r="AI163" s="420"/>
      <c r="AJ163" s="391"/>
      <c r="AK163" s="391"/>
      <c r="AL163" s="411"/>
      <c r="AM163" s="414" t="s">
        <v>1847</v>
      </c>
      <c r="AN163" s="391"/>
      <c r="AO163" s="391"/>
      <c r="AP163" s="391"/>
      <c r="AQ163" s="391"/>
      <c r="AR163" s="391"/>
      <c r="AS163" s="426"/>
      <c r="AT163" s="421"/>
      <c r="AU163" s="421"/>
      <c r="AV163" s="421"/>
      <c r="AW163" s="422"/>
    </row>
    <row r="164" spans="1:49" ht="16.5" thickTop="1" thickBot="1" x14ac:dyDescent="0.3">
      <c r="A164" s="423"/>
      <c r="B164" s="452" t="s">
        <v>1847</v>
      </c>
      <c r="C164" s="366"/>
      <c r="D164" s="428"/>
      <c r="E164" s="429"/>
      <c r="F164" s="424"/>
      <c r="G164" s="414" t="s">
        <v>1847</v>
      </c>
      <c r="H164" s="476"/>
      <c r="I164" s="414" t="s">
        <v>1847</v>
      </c>
      <c r="J164" s="453"/>
      <c r="K164" s="430"/>
      <c r="L164" s="431"/>
      <c r="M164" s="432"/>
      <c r="N164" s="413"/>
      <c r="O164" s="415"/>
      <c r="P164" s="415"/>
      <c r="Q164" s="418"/>
      <c r="R164" s="418"/>
      <c r="S164" s="454"/>
      <c r="T164" s="412"/>
      <c r="U164" s="454"/>
      <c r="V164" s="412"/>
      <c r="W164" s="433"/>
      <c r="X164" s="434"/>
      <c r="Y164" s="435"/>
      <c r="Z164" s="436"/>
      <c r="AA164" s="437"/>
      <c r="AB164" s="438"/>
      <c r="AC164" s="439"/>
      <c r="AD164" s="440"/>
      <c r="AE164" s="441"/>
      <c r="AF164" s="419"/>
      <c r="AG164" s="419"/>
      <c r="AH164" s="419"/>
      <c r="AI164" s="420"/>
      <c r="AJ164" s="391"/>
      <c r="AK164" s="391"/>
      <c r="AL164" s="411"/>
      <c r="AM164" s="414" t="s">
        <v>1847</v>
      </c>
      <c r="AN164" s="391"/>
      <c r="AO164" s="391"/>
      <c r="AP164" s="391"/>
      <c r="AQ164" s="391"/>
      <c r="AR164" s="391"/>
      <c r="AS164" s="426"/>
      <c r="AT164" s="421"/>
      <c r="AU164" s="421"/>
      <c r="AV164" s="421"/>
      <c r="AW164" s="422"/>
    </row>
    <row r="165" spans="1:49" ht="16.5" thickTop="1" thickBot="1" x14ac:dyDescent="0.3">
      <c r="A165" s="423"/>
      <c r="B165" s="452" t="s">
        <v>1847</v>
      </c>
      <c r="C165" s="366"/>
      <c r="D165" s="428"/>
      <c r="E165" s="429"/>
      <c r="F165" s="424"/>
      <c r="G165" s="414" t="s">
        <v>1847</v>
      </c>
      <c r="H165" s="476"/>
      <c r="I165" s="414" t="s">
        <v>1847</v>
      </c>
      <c r="J165" s="453"/>
      <c r="K165" s="430"/>
      <c r="L165" s="431"/>
      <c r="M165" s="432"/>
      <c r="N165" s="413"/>
      <c r="O165" s="415"/>
      <c r="P165" s="415"/>
      <c r="Q165" s="418"/>
      <c r="R165" s="418"/>
      <c r="S165" s="454"/>
      <c r="T165" s="412"/>
      <c r="U165" s="454"/>
      <c r="V165" s="412"/>
      <c r="W165" s="433"/>
      <c r="X165" s="434"/>
      <c r="Y165" s="435"/>
      <c r="Z165" s="436"/>
      <c r="AA165" s="437"/>
      <c r="AB165" s="438"/>
      <c r="AC165" s="439"/>
      <c r="AD165" s="440"/>
      <c r="AE165" s="441"/>
      <c r="AF165" s="419"/>
      <c r="AG165" s="419"/>
      <c r="AH165" s="419"/>
      <c r="AI165" s="420"/>
      <c r="AJ165" s="391"/>
      <c r="AK165" s="391"/>
      <c r="AL165" s="411"/>
      <c r="AM165" s="414" t="s">
        <v>1847</v>
      </c>
      <c r="AN165" s="391"/>
      <c r="AO165" s="391"/>
      <c r="AP165" s="391"/>
      <c r="AQ165" s="391"/>
      <c r="AR165" s="391"/>
      <c r="AS165" s="426"/>
      <c r="AT165" s="421"/>
      <c r="AU165" s="421"/>
      <c r="AV165" s="421"/>
      <c r="AW165" s="422"/>
    </row>
    <row r="166" spans="1:49" ht="16.5" thickTop="1" thickBot="1" x14ac:dyDescent="0.3">
      <c r="A166" s="423"/>
      <c r="B166" s="452" t="s">
        <v>1847</v>
      </c>
      <c r="C166" s="366"/>
      <c r="D166" s="428"/>
      <c r="E166" s="429"/>
      <c r="F166" s="424"/>
      <c r="G166" s="414" t="s">
        <v>1847</v>
      </c>
      <c r="H166" s="476"/>
      <c r="I166" s="414" t="s">
        <v>1847</v>
      </c>
      <c r="J166" s="453"/>
      <c r="K166" s="430"/>
      <c r="L166" s="431"/>
      <c r="M166" s="432"/>
      <c r="N166" s="413"/>
      <c r="O166" s="415"/>
      <c r="P166" s="415"/>
      <c r="Q166" s="418"/>
      <c r="R166" s="418"/>
      <c r="S166" s="454"/>
      <c r="T166" s="412"/>
      <c r="U166" s="454"/>
      <c r="V166" s="412"/>
      <c r="W166" s="433"/>
      <c r="X166" s="434"/>
      <c r="Y166" s="435"/>
      <c r="Z166" s="436"/>
      <c r="AA166" s="437"/>
      <c r="AB166" s="438"/>
      <c r="AC166" s="439"/>
      <c r="AD166" s="440"/>
      <c r="AE166" s="441"/>
      <c r="AF166" s="419"/>
      <c r="AG166" s="419"/>
      <c r="AH166" s="419"/>
      <c r="AI166" s="420"/>
      <c r="AJ166" s="391"/>
      <c r="AK166" s="391"/>
      <c r="AL166" s="411"/>
      <c r="AM166" s="414" t="s">
        <v>1847</v>
      </c>
      <c r="AN166" s="391"/>
      <c r="AO166" s="391"/>
      <c r="AP166" s="391"/>
      <c r="AQ166" s="391"/>
      <c r="AR166" s="391"/>
      <c r="AS166" s="426"/>
      <c r="AT166" s="421"/>
      <c r="AU166" s="421"/>
      <c r="AV166" s="421"/>
      <c r="AW166" s="422"/>
    </row>
    <row r="167" spans="1:49" ht="16.5" thickTop="1" thickBot="1" x14ac:dyDescent="0.3">
      <c r="A167" s="423"/>
      <c r="B167" s="452" t="s">
        <v>1847</v>
      </c>
      <c r="C167" s="366"/>
      <c r="D167" s="428"/>
      <c r="E167" s="429"/>
      <c r="F167" s="424"/>
      <c r="G167" s="414" t="s">
        <v>1847</v>
      </c>
      <c r="H167" s="476"/>
      <c r="I167" s="414" t="s">
        <v>1847</v>
      </c>
      <c r="J167" s="453"/>
      <c r="K167" s="430"/>
      <c r="L167" s="431"/>
      <c r="M167" s="432"/>
      <c r="N167" s="413"/>
      <c r="O167" s="415"/>
      <c r="P167" s="415"/>
      <c r="Q167" s="418"/>
      <c r="R167" s="418"/>
      <c r="S167" s="454"/>
      <c r="T167" s="412"/>
      <c r="U167" s="454"/>
      <c r="V167" s="412"/>
      <c r="W167" s="433"/>
      <c r="X167" s="434"/>
      <c r="Y167" s="435"/>
      <c r="Z167" s="436"/>
      <c r="AA167" s="437"/>
      <c r="AB167" s="438"/>
      <c r="AC167" s="439"/>
      <c r="AD167" s="440"/>
      <c r="AE167" s="441"/>
      <c r="AF167" s="419"/>
      <c r="AG167" s="419"/>
      <c r="AH167" s="419"/>
      <c r="AI167" s="420"/>
      <c r="AJ167" s="391"/>
      <c r="AK167" s="391"/>
      <c r="AL167" s="411"/>
      <c r="AM167" s="414" t="s">
        <v>1847</v>
      </c>
      <c r="AN167" s="391"/>
      <c r="AO167" s="391"/>
      <c r="AP167" s="391"/>
      <c r="AQ167" s="391"/>
      <c r="AR167" s="391"/>
      <c r="AS167" s="426"/>
      <c r="AT167" s="421"/>
      <c r="AU167" s="421"/>
      <c r="AV167" s="421"/>
      <c r="AW167" s="422"/>
    </row>
    <row r="168" spans="1:49" ht="16.5" thickTop="1" thickBot="1" x14ac:dyDescent="0.3">
      <c r="A168" s="423"/>
      <c r="B168" s="452" t="s">
        <v>1847</v>
      </c>
      <c r="C168" s="366"/>
      <c r="D168" s="428"/>
      <c r="E168" s="429"/>
      <c r="F168" s="424"/>
      <c r="G168" s="414" t="s">
        <v>1847</v>
      </c>
      <c r="H168" s="476"/>
      <c r="I168" s="414" t="s">
        <v>1847</v>
      </c>
      <c r="J168" s="453"/>
      <c r="K168" s="430"/>
      <c r="L168" s="431"/>
      <c r="M168" s="432"/>
      <c r="N168" s="413"/>
      <c r="O168" s="415"/>
      <c r="P168" s="415"/>
      <c r="Q168" s="418"/>
      <c r="R168" s="418"/>
      <c r="S168" s="454"/>
      <c r="T168" s="412"/>
      <c r="U168" s="454"/>
      <c r="V168" s="412"/>
      <c r="W168" s="433"/>
      <c r="X168" s="434"/>
      <c r="Y168" s="435"/>
      <c r="Z168" s="436"/>
      <c r="AA168" s="437"/>
      <c r="AB168" s="438"/>
      <c r="AC168" s="439"/>
      <c r="AD168" s="440"/>
      <c r="AE168" s="441"/>
      <c r="AF168" s="419"/>
      <c r="AG168" s="419"/>
      <c r="AH168" s="419"/>
      <c r="AI168" s="420"/>
      <c r="AJ168" s="391"/>
      <c r="AK168" s="391"/>
      <c r="AL168" s="411"/>
      <c r="AM168" s="414" t="s">
        <v>1847</v>
      </c>
      <c r="AN168" s="391"/>
      <c r="AO168" s="391"/>
      <c r="AP168" s="391"/>
      <c r="AQ168" s="391"/>
      <c r="AR168" s="391"/>
      <c r="AS168" s="426"/>
      <c r="AT168" s="421"/>
      <c r="AU168" s="421"/>
      <c r="AV168" s="421"/>
      <c r="AW168" s="422"/>
    </row>
    <row r="169" spans="1:49" ht="16.5" thickTop="1" thickBot="1" x14ac:dyDescent="0.3">
      <c r="A169" s="423"/>
      <c r="B169" s="452" t="s">
        <v>1847</v>
      </c>
      <c r="C169" s="366"/>
      <c r="D169" s="428"/>
      <c r="E169" s="429"/>
      <c r="F169" s="424"/>
      <c r="G169" s="414" t="s">
        <v>1847</v>
      </c>
      <c r="H169" s="476"/>
      <c r="I169" s="414" t="s">
        <v>1847</v>
      </c>
      <c r="J169" s="453"/>
      <c r="K169" s="430"/>
      <c r="L169" s="431"/>
      <c r="M169" s="432"/>
      <c r="N169" s="413"/>
      <c r="O169" s="415"/>
      <c r="P169" s="415"/>
      <c r="Q169" s="418"/>
      <c r="R169" s="418"/>
      <c r="S169" s="454"/>
      <c r="T169" s="412"/>
      <c r="U169" s="454"/>
      <c r="V169" s="412"/>
      <c r="W169" s="433"/>
      <c r="X169" s="434"/>
      <c r="Y169" s="435"/>
      <c r="Z169" s="436"/>
      <c r="AA169" s="437"/>
      <c r="AB169" s="438"/>
      <c r="AC169" s="439"/>
      <c r="AD169" s="440"/>
      <c r="AE169" s="441"/>
      <c r="AF169" s="419"/>
      <c r="AG169" s="419"/>
      <c r="AH169" s="419"/>
      <c r="AI169" s="420"/>
      <c r="AJ169" s="391"/>
      <c r="AK169" s="391"/>
      <c r="AL169" s="411"/>
      <c r="AM169" s="414" t="s">
        <v>1847</v>
      </c>
      <c r="AN169" s="391"/>
      <c r="AO169" s="391"/>
      <c r="AP169" s="391"/>
      <c r="AQ169" s="391"/>
      <c r="AR169" s="391"/>
      <c r="AS169" s="426"/>
      <c r="AT169" s="421"/>
      <c r="AU169" s="421"/>
      <c r="AV169" s="421"/>
      <c r="AW169" s="422"/>
    </row>
    <row r="170" spans="1:49" ht="16.5" thickTop="1" thickBot="1" x14ac:dyDescent="0.3">
      <c r="A170" s="423"/>
      <c r="B170" s="452" t="s">
        <v>1847</v>
      </c>
      <c r="C170" s="366"/>
      <c r="D170" s="428"/>
      <c r="E170" s="429"/>
      <c r="F170" s="424"/>
      <c r="G170" s="414" t="s">
        <v>1847</v>
      </c>
      <c r="H170" s="476"/>
      <c r="I170" s="414" t="s">
        <v>1847</v>
      </c>
      <c r="J170" s="453"/>
      <c r="K170" s="430"/>
      <c r="L170" s="431"/>
      <c r="M170" s="432"/>
      <c r="N170" s="413"/>
      <c r="O170" s="415"/>
      <c r="P170" s="415"/>
      <c r="Q170" s="418"/>
      <c r="R170" s="418"/>
      <c r="S170" s="454"/>
      <c r="T170" s="412"/>
      <c r="U170" s="454"/>
      <c r="V170" s="412"/>
      <c r="W170" s="433"/>
      <c r="X170" s="434"/>
      <c r="Y170" s="435"/>
      <c r="Z170" s="436"/>
      <c r="AA170" s="437"/>
      <c r="AB170" s="438"/>
      <c r="AC170" s="439"/>
      <c r="AD170" s="440"/>
      <c r="AE170" s="441"/>
      <c r="AF170" s="419"/>
      <c r="AG170" s="419"/>
      <c r="AH170" s="419"/>
      <c r="AI170" s="420"/>
      <c r="AJ170" s="391"/>
      <c r="AK170" s="391"/>
      <c r="AL170" s="411"/>
      <c r="AM170" s="414" t="s">
        <v>1847</v>
      </c>
      <c r="AN170" s="391"/>
      <c r="AO170" s="391"/>
      <c r="AP170" s="391"/>
      <c r="AQ170" s="391"/>
      <c r="AR170" s="391"/>
      <c r="AS170" s="426"/>
      <c r="AT170" s="421"/>
      <c r="AU170" s="421"/>
      <c r="AV170" s="421"/>
      <c r="AW170" s="422"/>
    </row>
    <row r="171" spans="1:49" ht="16.5" thickTop="1" thickBot="1" x14ac:dyDescent="0.3">
      <c r="A171" s="423"/>
      <c r="B171" s="452" t="s">
        <v>1847</v>
      </c>
      <c r="C171" s="366"/>
      <c r="D171" s="428"/>
      <c r="E171" s="429"/>
      <c r="F171" s="424"/>
      <c r="G171" s="414" t="s">
        <v>1847</v>
      </c>
      <c r="H171" s="476"/>
      <c r="I171" s="414" t="s">
        <v>1847</v>
      </c>
      <c r="J171" s="453"/>
      <c r="K171" s="430"/>
      <c r="L171" s="431"/>
      <c r="M171" s="432"/>
      <c r="N171" s="413"/>
      <c r="O171" s="415"/>
      <c r="P171" s="415"/>
      <c r="Q171" s="418"/>
      <c r="R171" s="418"/>
      <c r="S171" s="454"/>
      <c r="T171" s="412"/>
      <c r="U171" s="454"/>
      <c r="V171" s="412"/>
      <c r="W171" s="433"/>
      <c r="X171" s="434"/>
      <c r="Y171" s="435"/>
      <c r="Z171" s="436"/>
      <c r="AA171" s="437"/>
      <c r="AB171" s="438"/>
      <c r="AC171" s="439"/>
      <c r="AD171" s="440"/>
      <c r="AE171" s="441"/>
      <c r="AF171" s="419"/>
      <c r="AG171" s="419"/>
      <c r="AH171" s="419"/>
      <c r="AI171" s="420"/>
      <c r="AJ171" s="391"/>
      <c r="AK171" s="391"/>
      <c r="AL171" s="411"/>
      <c r="AM171" s="414" t="s">
        <v>1847</v>
      </c>
      <c r="AN171" s="391"/>
      <c r="AO171" s="391"/>
      <c r="AP171" s="391"/>
      <c r="AQ171" s="391"/>
      <c r="AR171" s="391"/>
      <c r="AS171" s="426"/>
      <c r="AT171" s="421"/>
      <c r="AU171" s="421"/>
      <c r="AV171" s="421"/>
      <c r="AW171" s="422"/>
    </row>
    <row r="172" spans="1:49" ht="16.5" thickTop="1" thickBot="1" x14ac:dyDescent="0.3">
      <c r="A172" s="423"/>
      <c r="B172" s="452" t="s">
        <v>1847</v>
      </c>
      <c r="C172" s="366"/>
      <c r="D172" s="428"/>
      <c r="E172" s="429"/>
      <c r="F172" s="424"/>
      <c r="G172" s="414" t="s">
        <v>1847</v>
      </c>
      <c r="H172" s="476"/>
      <c r="I172" s="414" t="s">
        <v>1847</v>
      </c>
      <c r="J172" s="453"/>
      <c r="K172" s="430"/>
      <c r="L172" s="431"/>
      <c r="M172" s="432"/>
      <c r="N172" s="413"/>
      <c r="O172" s="415"/>
      <c r="P172" s="415"/>
      <c r="Q172" s="418"/>
      <c r="R172" s="418"/>
      <c r="S172" s="454"/>
      <c r="T172" s="412"/>
      <c r="U172" s="454"/>
      <c r="V172" s="412"/>
      <c r="W172" s="433"/>
      <c r="X172" s="434"/>
      <c r="Y172" s="435"/>
      <c r="Z172" s="436"/>
      <c r="AA172" s="437"/>
      <c r="AB172" s="438"/>
      <c r="AC172" s="439"/>
      <c r="AD172" s="440"/>
      <c r="AE172" s="441"/>
      <c r="AF172" s="419"/>
      <c r="AG172" s="419"/>
      <c r="AH172" s="419"/>
      <c r="AI172" s="420"/>
      <c r="AJ172" s="391"/>
      <c r="AK172" s="391"/>
      <c r="AL172" s="411"/>
      <c r="AM172" s="414" t="s">
        <v>1847</v>
      </c>
      <c r="AN172" s="391"/>
      <c r="AO172" s="391"/>
      <c r="AP172" s="391"/>
      <c r="AQ172" s="391"/>
      <c r="AR172" s="391"/>
      <c r="AS172" s="426"/>
      <c r="AT172" s="421"/>
      <c r="AU172" s="421"/>
      <c r="AV172" s="421"/>
      <c r="AW172" s="422"/>
    </row>
    <row r="173" spans="1:49" ht="16.5" thickTop="1" thickBot="1" x14ac:dyDescent="0.3">
      <c r="A173" s="423"/>
      <c r="B173" s="452" t="s">
        <v>1847</v>
      </c>
      <c r="C173" s="366"/>
      <c r="D173" s="428"/>
      <c r="E173" s="429"/>
      <c r="F173" s="424"/>
      <c r="G173" s="414" t="s">
        <v>1847</v>
      </c>
      <c r="H173" s="476"/>
      <c r="I173" s="414" t="s">
        <v>1847</v>
      </c>
      <c r="J173" s="453"/>
      <c r="K173" s="430"/>
      <c r="L173" s="431"/>
      <c r="M173" s="432"/>
      <c r="N173" s="413"/>
      <c r="O173" s="415"/>
      <c r="P173" s="415"/>
      <c r="Q173" s="418"/>
      <c r="R173" s="418"/>
      <c r="S173" s="454"/>
      <c r="T173" s="412"/>
      <c r="U173" s="454"/>
      <c r="V173" s="412"/>
      <c r="W173" s="433"/>
      <c r="X173" s="434"/>
      <c r="Y173" s="435"/>
      <c r="Z173" s="436"/>
      <c r="AA173" s="437"/>
      <c r="AB173" s="438"/>
      <c r="AC173" s="439"/>
      <c r="AD173" s="440"/>
      <c r="AE173" s="441"/>
      <c r="AF173" s="419"/>
      <c r="AG173" s="419"/>
      <c r="AH173" s="419"/>
      <c r="AI173" s="420"/>
      <c r="AJ173" s="391"/>
      <c r="AK173" s="391"/>
      <c r="AL173" s="411"/>
      <c r="AM173" s="414" t="s">
        <v>1847</v>
      </c>
      <c r="AN173" s="391"/>
      <c r="AO173" s="391"/>
      <c r="AP173" s="391"/>
      <c r="AQ173" s="391"/>
      <c r="AR173" s="391"/>
      <c r="AS173" s="426"/>
      <c r="AT173" s="421"/>
      <c r="AU173" s="421"/>
      <c r="AV173" s="421"/>
      <c r="AW173" s="422"/>
    </row>
    <row r="174" spans="1:49" ht="16.5" thickTop="1" thickBot="1" x14ac:dyDescent="0.3">
      <c r="A174" s="423"/>
      <c r="B174" s="452" t="s">
        <v>1847</v>
      </c>
      <c r="C174" s="366"/>
      <c r="D174" s="428"/>
      <c r="E174" s="429"/>
      <c r="F174" s="424"/>
      <c r="G174" s="414" t="s">
        <v>1847</v>
      </c>
      <c r="H174" s="476"/>
      <c r="I174" s="414" t="s">
        <v>1847</v>
      </c>
      <c r="J174" s="453"/>
      <c r="K174" s="430"/>
      <c r="L174" s="431"/>
      <c r="M174" s="432"/>
      <c r="N174" s="413"/>
      <c r="O174" s="415"/>
      <c r="P174" s="415"/>
      <c r="Q174" s="418"/>
      <c r="R174" s="418"/>
      <c r="S174" s="454"/>
      <c r="T174" s="412"/>
      <c r="U174" s="454"/>
      <c r="V174" s="412"/>
      <c r="W174" s="433"/>
      <c r="X174" s="434"/>
      <c r="Y174" s="435"/>
      <c r="Z174" s="436"/>
      <c r="AA174" s="437"/>
      <c r="AB174" s="438"/>
      <c r="AC174" s="439"/>
      <c r="AD174" s="440"/>
      <c r="AE174" s="441"/>
      <c r="AF174" s="419"/>
      <c r="AG174" s="419"/>
      <c r="AH174" s="419"/>
      <c r="AI174" s="420"/>
      <c r="AJ174" s="391"/>
      <c r="AK174" s="391"/>
      <c r="AL174" s="411"/>
      <c r="AM174" s="414" t="s">
        <v>1847</v>
      </c>
      <c r="AN174" s="391"/>
      <c r="AO174" s="391"/>
      <c r="AP174" s="391"/>
      <c r="AQ174" s="391"/>
      <c r="AR174" s="391"/>
      <c r="AS174" s="426"/>
      <c r="AT174" s="421"/>
      <c r="AU174" s="421"/>
      <c r="AV174" s="421"/>
      <c r="AW174" s="422"/>
    </row>
    <row r="175" spans="1:49" ht="16.5" thickTop="1" thickBot="1" x14ac:dyDescent="0.3">
      <c r="A175" s="423"/>
      <c r="B175" s="452" t="s">
        <v>1847</v>
      </c>
      <c r="C175" s="366"/>
      <c r="D175" s="428"/>
      <c r="E175" s="429"/>
      <c r="F175" s="424"/>
      <c r="G175" s="414" t="s">
        <v>1847</v>
      </c>
      <c r="H175" s="476"/>
      <c r="I175" s="414" t="s">
        <v>1847</v>
      </c>
      <c r="J175" s="453"/>
      <c r="K175" s="430"/>
      <c r="L175" s="431"/>
      <c r="M175" s="432"/>
      <c r="N175" s="413"/>
      <c r="O175" s="415"/>
      <c r="P175" s="415"/>
      <c r="Q175" s="418"/>
      <c r="R175" s="418"/>
      <c r="S175" s="454"/>
      <c r="T175" s="412"/>
      <c r="U175" s="454"/>
      <c r="V175" s="412"/>
      <c r="W175" s="433"/>
      <c r="X175" s="434"/>
      <c r="Y175" s="435"/>
      <c r="Z175" s="436"/>
      <c r="AA175" s="437"/>
      <c r="AB175" s="438"/>
      <c r="AC175" s="439"/>
      <c r="AD175" s="440"/>
      <c r="AE175" s="441"/>
      <c r="AF175" s="419"/>
      <c r="AG175" s="419"/>
      <c r="AH175" s="419"/>
      <c r="AI175" s="420"/>
      <c r="AJ175" s="391"/>
      <c r="AK175" s="391"/>
      <c r="AL175" s="411"/>
      <c r="AM175" s="414" t="s">
        <v>1847</v>
      </c>
      <c r="AN175" s="391"/>
      <c r="AO175" s="391"/>
      <c r="AP175" s="391"/>
      <c r="AQ175" s="391"/>
      <c r="AR175" s="391"/>
      <c r="AS175" s="426"/>
      <c r="AT175" s="421"/>
      <c r="AU175" s="421"/>
      <c r="AV175" s="421"/>
      <c r="AW175" s="422"/>
    </row>
    <row r="176" spans="1:49" ht="16.5" thickTop="1" thickBot="1" x14ac:dyDescent="0.3">
      <c r="A176" s="423"/>
      <c r="B176" s="452" t="s">
        <v>1847</v>
      </c>
      <c r="C176" s="366"/>
      <c r="D176" s="428"/>
      <c r="E176" s="429"/>
      <c r="F176" s="424"/>
      <c r="G176" s="414" t="s">
        <v>1847</v>
      </c>
      <c r="H176" s="476"/>
      <c r="I176" s="414" t="s">
        <v>1847</v>
      </c>
      <c r="J176" s="453"/>
      <c r="K176" s="430"/>
      <c r="L176" s="431"/>
      <c r="M176" s="432"/>
      <c r="N176" s="413"/>
      <c r="O176" s="415"/>
      <c r="P176" s="415"/>
      <c r="Q176" s="418"/>
      <c r="R176" s="418"/>
      <c r="S176" s="454"/>
      <c r="T176" s="412"/>
      <c r="U176" s="454"/>
      <c r="V176" s="412"/>
      <c r="W176" s="433"/>
      <c r="X176" s="434"/>
      <c r="Y176" s="435"/>
      <c r="Z176" s="436"/>
      <c r="AA176" s="437"/>
      <c r="AB176" s="438"/>
      <c r="AC176" s="439"/>
      <c r="AD176" s="440"/>
      <c r="AE176" s="441"/>
      <c r="AF176" s="419"/>
      <c r="AG176" s="419"/>
      <c r="AH176" s="419"/>
      <c r="AI176" s="420"/>
      <c r="AJ176" s="391"/>
      <c r="AK176" s="391"/>
      <c r="AL176" s="411"/>
      <c r="AM176" s="414" t="s">
        <v>1847</v>
      </c>
      <c r="AN176" s="391"/>
      <c r="AO176" s="391"/>
      <c r="AP176" s="391"/>
      <c r="AQ176" s="391"/>
      <c r="AR176" s="391"/>
      <c r="AS176" s="426"/>
      <c r="AT176" s="421"/>
      <c r="AU176" s="421"/>
      <c r="AV176" s="421"/>
      <c r="AW176" s="422"/>
    </row>
    <row r="177" spans="1:49" ht="16.5" thickTop="1" thickBot="1" x14ac:dyDescent="0.3">
      <c r="A177" s="423"/>
      <c r="B177" s="452" t="s">
        <v>1847</v>
      </c>
      <c r="C177" s="366"/>
      <c r="D177" s="428"/>
      <c r="E177" s="429"/>
      <c r="F177" s="424"/>
      <c r="G177" s="414" t="s">
        <v>1847</v>
      </c>
      <c r="H177" s="476"/>
      <c r="I177" s="414" t="s">
        <v>1847</v>
      </c>
      <c r="J177" s="453"/>
      <c r="K177" s="430"/>
      <c r="L177" s="431"/>
      <c r="M177" s="432"/>
      <c r="N177" s="413"/>
      <c r="O177" s="415"/>
      <c r="P177" s="415"/>
      <c r="Q177" s="418"/>
      <c r="R177" s="418"/>
      <c r="S177" s="454"/>
      <c r="T177" s="412"/>
      <c r="U177" s="454"/>
      <c r="V177" s="412"/>
      <c r="W177" s="433"/>
      <c r="X177" s="434"/>
      <c r="Y177" s="435"/>
      <c r="Z177" s="436"/>
      <c r="AA177" s="437"/>
      <c r="AB177" s="438"/>
      <c r="AC177" s="439"/>
      <c r="AD177" s="440"/>
      <c r="AE177" s="441"/>
      <c r="AF177" s="419"/>
      <c r="AG177" s="419"/>
      <c r="AH177" s="419"/>
      <c r="AI177" s="420"/>
      <c r="AJ177" s="391"/>
      <c r="AK177" s="391"/>
      <c r="AL177" s="411"/>
      <c r="AM177" s="414" t="s">
        <v>1847</v>
      </c>
      <c r="AN177" s="391"/>
      <c r="AO177" s="391"/>
      <c r="AP177" s="391"/>
      <c r="AQ177" s="391"/>
      <c r="AR177" s="391"/>
      <c r="AS177" s="426"/>
      <c r="AT177" s="421"/>
      <c r="AU177" s="421"/>
      <c r="AV177" s="421"/>
      <c r="AW177" s="422"/>
    </row>
    <row r="178" spans="1:49" ht="16.5" thickTop="1" thickBot="1" x14ac:dyDescent="0.3">
      <c r="A178" s="423"/>
      <c r="B178" s="452" t="s">
        <v>1847</v>
      </c>
      <c r="C178" s="366"/>
      <c r="D178" s="428"/>
      <c r="E178" s="429"/>
      <c r="F178" s="424"/>
      <c r="G178" s="414" t="s">
        <v>1847</v>
      </c>
      <c r="H178" s="476"/>
      <c r="I178" s="414" t="s">
        <v>1847</v>
      </c>
      <c r="J178" s="453"/>
      <c r="K178" s="430"/>
      <c r="L178" s="431"/>
      <c r="M178" s="432"/>
      <c r="N178" s="413"/>
      <c r="O178" s="415"/>
      <c r="P178" s="415"/>
      <c r="Q178" s="418"/>
      <c r="R178" s="418"/>
      <c r="S178" s="454"/>
      <c r="T178" s="412"/>
      <c r="U178" s="454"/>
      <c r="V178" s="412"/>
      <c r="W178" s="433"/>
      <c r="X178" s="434"/>
      <c r="Y178" s="435"/>
      <c r="Z178" s="436"/>
      <c r="AA178" s="437"/>
      <c r="AB178" s="438"/>
      <c r="AC178" s="439"/>
      <c r="AD178" s="440"/>
      <c r="AE178" s="441"/>
      <c r="AF178" s="419"/>
      <c r="AG178" s="419"/>
      <c r="AH178" s="419"/>
      <c r="AI178" s="420"/>
      <c r="AJ178" s="391"/>
      <c r="AK178" s="391"/>
      <c r="AL178" s="411"/>
      <c r="AM178" s="414" t="s">
        <v>1847</v>
      </c>
      <c r="AN178" s="391"/>
      <c r="AO178" s="391"/>
      <c r="AP178" s="391"/>
      <c r="AQ178" s="391"/>
      <c r="AR178" s="391"/>
      <c r="AS178" s="426"/>
      <c r="AT178" s="421"/>
      <c r="AU178" s="421"/>
      <c r="AV178" s="421"/>
      <c r="AW178" s="422"/>
    </row>
    <row r="179" spans="1:49" ht="16.5" thickTop="1" thickBot="1" x14ac:dyDescent="0.3">
      <c r="A179" s="423"/>
      <c r="B179" s="452" t="s">
        <v>1847</v>
      </c>
      <c r="C179" s="366"/>
      <c r="D179" s="428"/>
      <c r="E179" s="429"/>
      <c r="F179" s="424"/>
      <c r="G179" s="414" t="s">
        <v>1847</v>
      </c>
      <c r="H179" s="476"/>
      <c r="I179" s="414" t="s">
        <v>1847</v>
      </c>
      <c r="J179" s="453"/>
      <c r="K179" s="430"/>
      <c r="L179" s="431"/>
      <c r="M179" s="432"/>
      <c r="N179" s="413"/>
      <c r="O179" s="415"/>
      <c r="P179" s="415"/>
      <c r="Q179" s="418"/>
      <c r="R179" s="418"/>
      <c r="S179" s="454"/>
      <c r="T179" s="412"/>
      <c r="U179" s="454"/>
      <c r="V179" s="412"/>
      <c r="W179" s="433"/>
      <c r="X179" s="434"/>
      <c r="Y179" s="435"/>
      <c r="Z179" s="436"/>
      <c r="AA179" s="437"/>
      <c r="AB179" s="438"/>
      <c r="AC179" s="439"/>
      <c r="AD179" s="440"/>
      <c r="AE179" s="441"/>
      <c r="AF179" s="419"/>
      <c r="AG179" s="419"/>
      <c r="AH179" s="419"/>
      <c r="AI179" s="420"/>
      <c r="AJ179" s="391"/>
      <c r="AK179" s="391"/>
      <c r="AL179" s="411"/>
      <c r="AM179" s="414" t="s">
        <v>1847</v>
      </c>
      <c r="AN179" s="391"/>
      <c r="AO179" s="391"/>
      <c r="AP179" s="391"/>
      <c r="AQ179" s="391"/>
      <c r="AR179" s="391"/>
      <c r="AS179" s="426"/>
      <c r="AT179" s="421"/>
      <c r="AU179" s="421"/>
      <c r="AV179" s="421"/>
      <c r="AW179" s="422"/>
    </row>
    <row r="180" spans="1:49" ht="16.5" thickTop="1" thickBot="1" x14ac:dyDescent="0.3">
      <c r="A180" s="423"/>
      <c r="B180" s="452" t="s">
        <v>1847</v>
      </c>
      <c r="C180" s="366"/>
      <c r="D180" s="428"/>
      <c r="E180" s="429"/>
      <c r="F180" s="424"/>
      <c r="G180" s="414" t="s">
        <v>1847</v>
      </c>
      <c r="H180" s="476"/>
      <c r="I180" s="414" t="s">
        <v>1847</v>
      </c>
      <c r="J180" s="453"/>
      <c r="K180" s="430"/>
      <c r="L180" s="431"/>
      <c r="M180" s="432"/>
      <c r="N180" s="413"/>
      <c r="O180" s="415"/>
      <c r="P180" s="415"/>
      <c r="Q180" s="418"/>
      <c r="R180" s="418"/>
      <c r="S180" s="454"/>
      <c r="T180" s="412"/>
      <c r="U180" s="454"/>
      <c r="V180" s="412"/>
      <c r="W180" s="433"/>
      <c r="X180" s="434"/>
      <c r="Y180" s="435"/>
      <c r="Z180" s="436"/>
      <c r="AA180" s="437"/>
      <c r="AB180" s="438"/>
      <c r="AC180" s="439"/>
      <c r="AD180" s="440"/>
      <c r="AE180" s="441"/>
      <c r="AF180" s="419"/>
      <c r="AG180" s="419"/>
      <c r="AH180" s="419"/>
      <c r="AI180" s="420"/>
      <c r="AJ180" s="391"/>
      <c r="AK180" s="391"/>
      <c r="AL180" s="411"/>
      <c r="AM180" s="414" t="s">
        <v>1847</v>
      </c>
      <c r="AN180" s="391"/>
      <c r="AO180" s="391"/>
      <c r="AP180" s="391"/>
      <c r="AQ180" s="391"/>
      <c r="AR180" s="391"/>
      <c r="AS180" s="426"/>
      <c r="AT180" s="421"/>
      <c r="AU180" s="421"/>
      <c r="AV180" s="421"/>
      <c r="AW180" s="422"/>
    </row>
    <row r="181" spans="1:49" ht="16.5" thickTop="1" thickBot="1" x14ac:dyDescent="0.3">
      <c r="A181" s="423"/>
      <c r="B181" s="452" t="s">
        <v>1847</v>
      </c>
      <c r="C181" s="366"/>
      <c r="D181" s="428"/>
      <c r="E181" s="429"/>
      <c r="F181" s="424"/>
      <c r="G181" s="414" t="s">
        <v>1847</v>
      </c>
      <c r="H181" s="476"/>
      <c r="I181" s="414" t="s">
        <v>1847</v>
      </c>
      <c r="J181" s="453"/>
      <c r="K181" s="430"/>
      <c r="L181" s="431"/>
      <c r="M181" s="432"/>
      <c r="N181" s="413"/>
      <c r="O181" s="415"/>
      <c r="P181" s="415"/>
      <c r="Q181" s="418"/>
      <c r="R181" s="418"/>
      <c r="S181" s="454"/>
      <c r="T181" s="412"/>
      <c r="U181" s="454"/>
      <c r="V181" s="412"/>
      <c r="W181" s="433"/>
      <c r="X181" s="434"/>
      <c r="Y181" s="435"/>
      <c r="Z181" s="436"/>
      <c r="AA181" s="437"/>
      <c r="AB181" s="438"/>
      <c r="AC181" s="439"/>
      <c r="AD181" s="440"/>
      <c r="AE181" s="441"/>
      <c r="AF181" s="419"/>
      <c r="AG181" s="419"/>
      <c r="AH181" s="419"/>
      <c r="AI181" s="420"/>
      <c r="AJ181" s="391"/>
      <c r="AK181" s="391"/>
      <c r="AL181" s="411"/>
      <c r="AM181" s="414" t="s">
        <v>1847</v>
      </c>
      <c r="AN181" s="391"/>
      <c r="AO181" s="391"/>
      <c r="AP181" s="391"/>
      <c r="AQ181" s="391"/>
      <c r="AR181" s="391"/>
      <c r="AS181" s="426"/>
      <c r="AT181" s="421"/>
      <c r="AU181" s="421"/>
      <c r="AV181" s="421"/>
      <c r="AW181" s="422"/>
    </row>
    <row r="182" spans="1:49" ht="16.5" thickTop="1" thickBot="1" x14ac:dyDescent="0.3">
      <c r="A182" s="423"/>
      <c r="B182" s="452" t="s">
        <v>1847</v>
      </c>
      <c r="C182" s="366"/>
      <c r="D182" s="428"/>
      <c r="E182" s="429"/>
      <c r="F182" s="424"/>
      <c r="G182" s="414" t="s">
        <v>1847</v>
      </c>
      <c r="H182" s="476"/>
      <c r="I182" s="414" t="s">
        <v>1847</v>
      </c>
      <c r="J182" s="453"/>
      <c r="K182" s="430"/>
      <c r="L182" s="431"/>
      <c r="M182" s="432"/>
      <c r="N182" s="413"/>
      <c r="O182" s="415"/>
      <c r="P182" s="415"/>
      <c r="Q182" s="418"/>
      <c r="R182" s="418"/>
      <c r="S182" s="454"/>
      <c r="T182" s="412"/>
      <c r="U182" s="454"/>
      <c r="V182" s="412"/>
      <c r="W182" s="433"/>
      <c r="X182" s="434"/>
      <c r="Y182" s="435"/>
      <c r="Z182" s="436"/>
      <c r="AA182" s="437"/>
      <c r="AB182" s="438"/>
      <c r="AC182" s="439"/>
      <c r="AD182" s="440"/>
      <c r="AE182" s="441"/>
      <c r="AF182" s="419"/>
      <c r="AG182" s="419"/>
      <c r="AH182" s="419"/>
      <c r="AI182" s="420"/>
      <c r="AJ182" s="391"/>
      <c r="AK182" s="391"/>
      <c r="AL182" s="411"/>
      <c r="AM182" s="414" t="s">
        <v>1847</v>
      </c>
      <c r="AN182" s="391"/>
      <c r="AO182" s="391"/>
      <c r="AP182" s="391"/>
      <c r="AQ182" s="391"/>
      <c r="AR182" s="391"/>
      <c r="AS182" s="426"/>
      <c r="AT182" s="421"/>
      <c r="AU182" s="421"/>
      <c r="AV182" s="421"/>
      <c r="AW182" s="422"/>
    </row>
    <row r="183" spans="1:49" ht="16.5" thickTop="1" thickBot="1" x14ac:dyDescent="0.3">
      <c r="A183" s="423"/>
      <c r="B183" s="452" t="s">
        <v>1847</v>
      </c>
      <c r="C183" s="366"/>
      <c r="D183" s="428"/>
      <c r="E183" s="429"/>
      <c r="F183" s="424"/>
      <c r="G183" s="414" t="s">
        <v>1847</v>
      </c>
      <c r="H183" s="476"/>
      <c r="I183" s="414" t="s">
        <v>1847</v>
      </c>
      <c r="J183" s="453"/>
      <c r="K183" s="430"/>
      <c r="L183" s="431"/>
      <c r="M183" s="432"/>
      <c r="N183" s="413"/>
      <c r="O183" s="415"/>
      <c r="P183" s="415"/>
      <c r="Q183" s="418"/>
      <c r="R183" s="418"/>
      <c r="S183" s="454"/>
      <c r="T183" s="412"/>
      <c r="U183" s="454"/>
      <c r="V183" s="412"/>
      <c r="W183" s="433"/>
      <c r="X183" s="434"/>
      <c r="Y183" s="435"/>
      <c r="Z183" s="436"/>
      <c r="AA183" s="437"/>
      <c r="AB183" s="438"/>
      <c r="AC183" s="439"/>
      <c r="AD183" s="440"/>
      <c r="AE183" s="441"/>
      <c r="AF183" s="419"/>
      <c r="AG183" s="419"/>
      <c r="AH183" s="419"/>
      <c r="AI183" s="420"/>
      <c r="AJ183" s="391"/>
      <c r="AK183" s="391"/>
      <c r="AL183" s="411"/>
      <c r="AM183" s="414" t="s">
        <v>1847</v>
      </c>
      <c r="AN183" s="391"/>
      <c r="AO183" s="391"/>
      <c r="AP183" s="391"/>
      <c r="AQ183" s="391"/>
      <c r="AR183" s="391"/>
      <c r="AS183" s="426"/>
      <c r="AT183" s="421"/>
      <c r="AU183" s="421"/>
      <c r="AV183" s="421"/>
      <c r="AW183" s="422"/>
    </row>
    <row r="184" spans="1:49" ht="16.5" thickTop="1" thickBot="1" x14ac:dyDescent="0.3">
      <c r="A184" s="423"/>
      <c r="B184" s="452" t="s">
        <v>1847</v>
      </c>
      <c r="C184" s="366"/>
      <c r="D184" s="428"/>
      <c r="E184" s="429"/>
      <c r="F184" s="424"/>
      <c r="G184" s="414" t="s">
        <v>1847</v>
      </c>
      <c r="H184" s="476"/>
      <c r="I184" s="414" t="s">
        <v>1847</v>
      </c>
      <c r="J184" s="453"/>
      <c r="K184" s="430"/>
      <c r="L184" s="431"/>
      <c r="M184" s="432"/>
      <c r="N184" s="413"/>
      <c r="O184" s="415"/>
      <c r="P184" s="415"/>
      <c r="Q184" s="418"/>
      <c r="R184" s="418"/>
      <c r="S184" s="454"/>
      <c r="T184" s="412"/>
      <c r="U184" s="454"/>
      <c r="V184" s="412"/>
      <c r="W184" s="433"/>
      <c r="X184" s="434"/>
      <c r="Y184" s="435"/>
      <c r="Z184" s="436"/>
      <c r="AA184" s="437"/>
      <c r="AB184" s="438"/>
      <c r="AC184" s="439"/>
      <c r="AD184" s="440"/>
      <c r="AE184" s="441"/>
      <c r="AF184" s="419"/>
      <c r="AG184" s="419"/>
      <c r="AH184" s="419"/>
      <c r="AI184" s="420"/>
      <c r="AJ184" s="391"/>
      <c r="AK184" s="391"/>
      <c r="AL184" s="411"/>
      <c r="AM184" s="414" t="s">
        <v>1847</v>
      </c>
      <c r="AN184" s="391"/>
      <c r="AO184" s="391"/>
      <c r="AP184" s="391"/>
      <c r="AQ184" s="391"/>
      <c r="AR184" s="391"/>
      <c r="AS184" s="426"/>
      <c r="AT184" s="421"/>
      <c r="AU184" s="421"/>
      <c r="AV184" s="421"/>
      <c r="AW184" s="422"/>
    </row>
    <row r="185" spans="1:49" ht="16.5" thickTop="1" thickBot="1" x14ac:dyDescent="0.3">
      <c r="A185" s="423"/>
      <c r="B185" s="452" t="s">
        <v>1847</v>
      </c>
      <c r="C185" s="366"/>
      <c r="D185" s="428"/>
      <c r="E185" s="429"/>
      <c r="F185" s="424"/>
      <c r="G185" s="414" t="s">
        <v>1847</v>
      </c>
      <c r="H185" s="476"/>
      <c r="I185" s="414" t="s">
        <v>1847</v>
      </c>
      <c r="J185" s="453"/>
      <c r="K185" s="430"/>
      <c r="L185" s="431"/>
      <c r="M185" s="432"/>
      <c r="N185" s="413"/>
      <c r="O185" s="415"/>
      <c r="P185" s="415"/>
      <c r="Q185" s="418"/>
      <c r="R185" s="418"/>
      <c r="S185" s="454"/>
      <c r="T185" s="412"/>
      <c r="U185" s="454"/>
      <c r="V185" s="412"/>
      <c r="W185" s="433"/>
      <c r="X185" s="434"/>
      <c r="Y185" s="435"/>
      <c r="Z185" s="436"/>
      <c r="AA185" s="437"/>
      <c r="AB185" s="438"/>
      <c r="AC185" s="439"/>
      <c r="AD185" s="440"/>
      <c r="AE185" s="441"/>
      <c r="AF185" s="419"/>
      <c r="AG185" s="419"/>
      <c r="AH185" s="419"/>
      <c r="AI185" s="420"/>
      <c r="AJ185" s="391"/>
      <c r="AK185" s="391"/>
      <c r="AL185" s="411"/>
      <c r="AM185" s="414" t="s">
        <v>1847</v>
      </c>
      <c r="AN185" s="391"/>
      <c r="AO185" s="391"/>
      <c r="AP185" s="391"/>
      <c r="AQ185" s="391"/>
      <c r="AR185" s="391"/>
      <c r="AS185" s="426"/>
      <c r="AT185" s="421"/>
      <c r="AU185" s="421"/>
      <c r="AV185" s="421"/>
      <c r="AW185" s="422"/>
    </row>
    <row r="186" spans="1:49" ht="16.5" thickTop="1" thickBot="1" x14ac:dyDescent="0.3">
      <c r="A186" s="423"/>
      <c r="B186" s="452" t="s">
        <v>1847</v>
      </c>
      <c r="C186" s="366"/>
      <c r="D186" s="428"/>
      <c r="E186" s="429"/>
      <c r="F186" s="424"/>
      <c r="G186" s="414" t="s">
        <v>1847</v>
      </c>
      <c r="H186" s="476"/>
      <c r="I186" s="414" t="s">
        <v>1847</v>
      </c>
      <c r="J186" s="453"/>
      <c r="K186" s="430"/>
      <c r="L186" s="431"/>
      <c r="M186" s="432"/>
      <c r="N186" s="413"/>
      <c r="O186" s="415"/>
      <c r="P186" s="415"/>
      <c r="Q186" s="418"/>
      <c r="R186" s="418"/>
      <c r="S186" s="454"/>
      <c r="T186" s="412"/>
      <c r="U186" s="454"/>
      <c r="V186" s="412"/>
      <c r="W186" s="433"/>
      <c r="X186" s="434"/>
      <c r="Y186" s="435"/>
      <c r="Z186" s="436"/>
      <c r="AA186" s="437"/>
      <c r="AB186" s="438"/>
      <c r="AC186" s="439"/>
      <c r="AD186" s="440"/>
      <c r="AE186" s="441"/>
      <c r="AF186" s="419"/>
      <c r="AG186" s="419"/>
      <c r="AH186" s="419"/>
      <c r="AI186" s="420"/>
      <c r="AJ186" s="391"/>
      <c r="AK186" s="391"/>
      <c r="AL186" s="411"/>
      <c r="AM186" s="414" t="s">
        <v>1847</v>
      </c>
      <c r="AN186" s="391"/>
      <c r="AO186" s="391"/>
      <c r="AP186" s="391"/>
      <c r="AQ186" s="391"/>
      <c r="AR186" s="391"/>
      <c r="AS186" s="426"/>
      <c r="AT186" s="421"/>
      <c r="AU186" s="421"/>
      <c r="AV186" s="421"/>
      <c r="AW186" s="422"/>
    </row>
    <row r="187" spans="1:49" ht="16.5" thickTop="1" thickBot="1" x14ac:dyDescent="0.3">
      <c r="A187" s="423"/>
      <c r="B187" s="452" t="s">
        <v>1847</v>
      </c>
      <c r="C187" s="366"/>
      <c r="D187" s="428"/>
      <c r="E187" s="429"/>
      <c r="F187" s="424"/>
      <c r="G187" s="414" t="s">
        <v>1847</v>
      </c>
      <c r="H187" s="476"/>
      <c r="I187" s="414" t="s">
        <v>1847</v>
      </c>
      <c r="J187" s="453"/>
      <c r="K187" s="430"/>
      <c r="L187" s="431"/>
      <c r="M187" s="432"/>
      <c r="N187" s="413"/>
      <c r="O187" s="415"/>
      <c r="P187" s="415"/>
      <c r="Q187" s="418"/>
      <c r="R187" s="418"/>
      <c r="S187" s="454"/>
      <c r="T187" s="412"/>
      <c r="U187" s="454"/>
      <c r="V187" s="412"/>
      <c r="W187" s="433"/>
      <c r="X187" s="434"/>
      <c r="Y187" s="435"/>
      <c r="Z187" s="436"/>
      <c r="AA187" s="437"/>
      <c r="AB187" s="438"/>
      <c r="AC187" s="439"/>
      <c r="AD187" s="440"/>
      <c r="AE187" s="441"/>
      <c r="AF187" s="419"/>
      <c r="AG187" s="419"/>
      <c r="AH187" s="419"/>
      <c r="AI187" s="420"/>
      <c r="AJ187" s="391"/>
      <c r="AK187" s="391"/>
      <c r="AL187" s="411"/>
      <c r="AM187" s="414" t="s">
        <v>1847</v>
      </c>
      <c r="AN187" s="391"/>
      <c r="AO187" s="391"/>
      <c r="AP187" s="391"/>
      <c r="AQ187" s="391"/>
      <c r="AR187" s="391"/>
      <c r="AS187" s="426"/>
      <c r="AT187" s="421"/>
      <c r="AU187" s="421"/>
      <c r="AV187" s="421"/>
      <c r="AW187" s="422"/>
    </row>
    <row r="188" spans="1:49" ht="16.5" thickTop="1" thickBot="1" x14ac:dyDescent="0.3">
      <c r="A188" s="423"/>
      <c r="B188" s="452" t="s">
        <v>1847</v>
      </c>
      <c r="C188" s="366"/>
      <c r="D188" s="428"/>
      <c r="E188" s="429"/>
      <c r="F188" s="424"/>
      <c r="G188" s="414" t="s">
        <v>1847</v>
      </c>
      <c r="H188" s="476"/>
      <c r="I188" s="414" t="s">
        <v>1847</v>
      </c>
      <c r="J188" s="453"/>
      <c r="K188" s="430"/>
      <c r="L188" s="431"/>
      <c r="M188" s="432"/>
      <c r="N188" s="413"/>
      <c r="O188" s="415"/>
      <c r="P188" s="415"/>
      <c r="Q188" s="418"/>
      <c r="R188" s="418"/>
      <c r="S188" s="454"/>
      <c r="T188" s="412"/>
      <c r="U188" s="454"/>
      <c r="V188" s="412"/>
      <c r="W188" s="433"/>
      <c r="X188" s="434"/>
      <c r="Y188" s="435"/>
      <c r="Z188" s="436"/>
      <c r="AA188" s="437"/>
      <c r="AB188" s="438"/>
      <c r="AC188" s="439"/>
      <c r="AD188" s="440"/>
      <c r="AE188" s="441"/>
      <c r="AF188" s="419"/>
      <c r="AG188" s="419"/>
      <c r="AH188" s="419"/>
      <c r="AI188" s="420"/>
      <c r="AJ188" s="391"/>
      <c r="AK188" s="391"/>
      <c r="AL188" s="411"/>
      <c r="AM188" s="414" t="s">
        <v>1847</v>
      </c>
      <c r="AN188" s="391"/>
      <c r="AO188" s="391"/>
      <c r="AP188" s="391"/>
      <c r="AQ188" s="391"/>
      <c r="AR188" s="391"/>
      <c r="AS188" s="426"/>
      <c r="AT188" s="421"/>
      <c r="AU188" s="421"/>
      <c r="AV188" s="421"/>
      <c r="AW188" s="422"/>
    </row>
    <row r="189" spans="1:49" ht="16.5" thickTop="1" thickBot="1" x14ac:dyDescent="0.3">
      <c r="A189" s="423"/>
      <c r="B189" s="452" t="s">
        <v>1847</v>
      </c>
      <c r="C189" s="366"/>
      <c r="D189" s="428"/>
      <c r="E189" s="429"/>
      <c r="F189" s="424"/>
      <c r="G189" s="414" t="s">
        <v>1847</v>
      </c>
      <c r="H189" s="476"/>
      <c r="I189" s="414" t="s">
        <v>1847</v>
      </c>
      <c r="J189" s="453"/>
      <c r="K189" s="430"/>
      <c r="L189" s="431"/>
      <c r="M189" s="432"/>
      <c r="N189" s="413"/>
      <c r="O189" s="415"/>
      <c r="P189" s="415"/>
      <c r="Q189" s="418"/>
      <c r="R189" s="418"/>
      <c r="S189" s="454"/>
      <c r="T189" s="412"/>
      <c r="U189" s="454"/>
      <c r="V189" s="412"/>
      <c r="W189" s="433"/>
      <c r="X189" s="434"/>
      <c r="Y189" s="435"/>
      <c r="Z189" s="436"/>
      <c r="AA189" s="437"/>
      <c r="AB189" s="438"/>
      <c r="AC189" s="439"/>
      <c r="AD189" s="440"/>
      <c r="AE189" s="441"/>
      <c r="AF189" s="419"/>
      <c r="AG189" s="419"/>
      <c r="AH189" s="419"/>
      <c r="AI189" s="420"/>
      <c r="AJ189" s="391"/>
      <c r="AK189" s="391"/>
      <c r="AL189" s="411"/>
      <c r="AM189" s="414" t="s">
        <v>1847</v>
      </c>
      <c r="AN189" s="391"/>
      <c r="AO189" s="391"/>
      <c r="AP189" s="391"/>
      <c r="AQ189" s="391"/>
      <c r="AR189" s="391"/>
      <c r="AS189" s="426"/>
      <c r="AT189" s="421"/>
      <c r="AU189" s="421"/>
      <c r="AV189" s="421"/>
      <c r="AW189" s="422"/>
    </row>
    <row r="190" spans="1:49" ht="16.5" thickTop="1" thickBot="1" x14ac:dyDescent="0.3">
      <c r="A190" s="423"/>
      <c r="B190" s="452" t="s">
        <v>1847</v>
      </c>
      <c r="C190" s="366"/>
      <c r="D190" s="428"/>
      <c r="E190" s="429"/>
      <c r="F190" s="424"/>
      <c r="G190" s="414" t="s">
        <v>1847</v>
      </c>
      <c r="H190" s="476"/>
      <c r="I190" s="414" t="s">
        <v>1847</v>
      </c>
      <c r="J190" s="453"/>
      <c r="K190" s="430"/>
      <c r="L190" s="431"/>
      <c r="M190" s="432"/>
      <c r="N190" s="413"/>
      <c r="O190" s="415"/>
      <c r="P190" s="415"/>
      <c r="Q190" s="418"/>
      <c r="R190" s="418"/>
      <c r="S190" s="454"/>
      <c r="T190" s="412"/>
      <c r="U190" s="454"/>
      <c r="V190" s="412"/>
      <c r="W190" s="433"/>
      <c r="X190" s="434"/>
      <c r="Y190" s="435"/>
      <c r="Z190" s="436"/>
      <c r="AA190" s="437"/>
      <c r="AB190" s="438"/>
      <c r="AC190" s="439"/>
      <c r="AD190" s="440"/>
      <c r="AE190" s="441"/>
      <c r="AF190" s="419"/>
      <c r="AG190" s="419"/>
      <c r="AH190" s="419"/>
      <c r="AI190" s="420"/>
      <c r="AJ190" s="391"/>
      <c r="AK190" s="391"/>
      <c r="AL190" s="411"/>
      <c r="AM190" s="414" t="s">
        <v>1847</v>
      </c>
      <c r="AN190" s="391"/>
      <c r="AO190" s="391"/>
      <c r="AP190" s="391"/>
      <c r="AQ190" s="391"/>
      <c r="AR190" s="391"/>
      <c r="AS190" s="426"/>
      <c r="AT190" s="421"/>
      <c r="AU190" s="421"/>
      <c r="AV190" s="421"/>
      <c r="AW190" s="422"/>
    </row>
    <row r="191" spans="1:49" ht="16.5" thickTop="1" thickBot="1" x14ac:dyDescent="0.3">
      <c r="A191" s="423"/>
      <c r="B191" s="452" t="s">
        <v>1847</v>
      </c>
      <c r="C191" s="366"/>
      <c r="D191" s="428"/>
      <c r="E191" s="429"/>
      <c r="F191" s="424"/>
      <c r="G191" s="414" t="s">
        <v>1847</v>
      </c>
      <c r="H191" s="476"/>
      <c r="I191" s="414" t="s">
        <v>1847</v>
      </c>
      <c r="J191" s="453"/>
      <c r="K191" s="430"/>
      <c r="L191" s="431"/>
      <c r="M191" s="432"/>
      <c r="N191" s="413"/>
      <c r="O191" s="415"/>
      <c r="P191" s="415"/>
      <c r="Q191" s="418"/>
      <c r="R191" s="418"/>
      <c r="S191" s="454"/>
      <c r="T191" s="412"/>
      <c r="U191" s="454"/>
      <c r="V191" s="412"/>
      <c r="W191" s="433"/>
      <c r="X191" s="434"/>
      <c r="Y191" s="435"/>
      <c r="Z191" s="436"/>
      <c r="AA191" s="437"/>
      <c r="AB191" s="438"/>
      <c r="AC191" s="439"/>
      <c r="AD191" s="440"/>
      <c r="AE191" s="441"/>
      <c r="AF191" s="419"/>
      <c r="AG191" s="419"/>
      <c r="AH191" s="419"/>
      <c r="AI191" s="420"/>
      <c r="AJ191" s="391"/>
      <c r="AK191" s="391"/>
      <c r="AL191" s="411"/>
      <c r="AM191" s="414" t="s">
        <v>1847</v>
      </c>
      <c r="AN191" s="391"/>
      <c r="AO191" s="391"/>
      <c r="AP191" s="391"/>
      <c r="AQ191" s="391"/>
      <c r="AR191" s="391"/>
      <c r="AS191" s="426"/>
      <c r="AT191" s="421"/>
      <c r="AU191" s="421"/>
      <c r="AV191" s="421"/>
      <c r="AW191" s="422"/>
    </row>
    <row r="192" spans="1:49" ht="16.5" thickTop="1" thickBot="1" x14ac:dyDescent="0.3">
      <c r="A192" s="423"/>
      <c r="B192" s="452" t="s">
        <v>1847</v>
      </c>
      <c r="C192" s="366"/>
      <c r="D192" s="428"/>
      <c r="E192" s="429"/>
      <c r="F192" s="424"/>
      <c r="G192" s="414" t="s">
        <v>1847</v>
      </c>
      <c r="H192" s="476"/>
      <c r="I192" s="414" t="s">
        <v>1847</v>
      </c>
      <c r="J192" s="453"/>
      <c r="K192" s="430"/>
      <c r="L192" s="431"/>
      <c r="M192" s="432"/>
      <c r="N192" s="413"/>
      <c r="O192" s="415"/>
      <c r="P192" s="415"/>
      <c r="Q192" s="418"/>
      <c r="R192" s="418"/>
      <c r="S192" s="454"/>
      <c r="T192" s="412"/>
      <c r="U192" s="454"/>
      <c r="V192" s="412"/>
      <c r="W192" s="433"/>
      <c r="X192" s="434"/>
      <c r="Y192" s="435"/>
      <c r="Z192" s="436"/>
      <c r="AA192" s="437"/>
      <c r="AB192" s="438"/>
      <c r="AC192" s="439"/>
      <c r="AD192" s="440"/>
      <c r="AE192" s="441"/>
      <c r="AF192" s="419"/>
      <c r="AG192" s="419"/>
      <c r="AH192" s="419"/>
      <c r="AI192" s="420"/>
      <c r="AJ192" s="391"/>
      <c r="AK192" s="391"/>
      <c r="AL192" s="411"/>
      <c r="AM192" s="414" t="s">
        <v>1847</v>
      </c>
      <c r="AN192" s="391"/>
      <c r="AO192" s="391"/>
      <c r="AP192" s="391"/>
      <c r="AQ192" s="391"/>
      <c r="AR192" s="391"/>
      <c r="AS192" s="426"/>
      <c r="AT192" s="421"/>
      <c r="AU192" s="421"/>
      <c r="AV192" s="421"/>
      <c r="AW192" s="422"/>
    </row>
    <row r="193" spans="1:49" ht="16.5" thickTop="1" thickBot="1" x14ac:dyDescent="0.3">
      <c r="A193" s="423"/>
      <c r="B193" s="452" t="s">
        <v>1847</v>
      </c>
      <c r="C193" s="366"/>
      <c r="D193" s="428"/>
      <c r="E193" s="429"/>
      <c r="F193" s="424"/>
      <c r="G193" s="414" t="s">
        <v>1847</v>
      </c>
      <c r="H193" s="476"/>
      <c r="I193" s="414" t="s">
        <v>1847</v>
      </c>
      <c r="J193" s="453"/>
      <c r="K193" s="430"/>
      <c r="L193" s="431"/>
      <c r="M193" s="432"/>
      <c r="N193" s="413"/>
      <c r="O193" s="415"/>
      <c r="P193" s="415"/>
      <c r="Q193" s="418"/>
      <c r="R193" s="418"/>
      <c r="S193" s="454"/>
      <c r="T193" s="412"/>
      <c r="U193" s="454"/>
      <c r="V193" s="412"/>
      <c r="W193" s="433"/>
      <c r="X193" s="434"/>
      <c r="Y193" s="435"/>
      <c r="Z193" s="436"/>
      <c r="AA193" s="437"/>
      <c r="AB193" s="438"/>
      <c r="AC193" s="439"/>
      <c r="AD193" s="440"/>
      <c r="AE193" s="441"/>
      <c r="AF193" s="419"/>
      <c r="AG193" s="419"/>
      <c r="AH193" s="419"/>
      <c r="AI193" s="420"/>
      <c r="AJ193" s="391"/>
      <c r="AK193" s="391"/>
      <c r="AL193" s="411"/>
      <c r="AM193" s="414" t="s">
        <v>1847</v>
      </c>
      <c r="AN193" s="391"/>
      <c r="AO193" s="391"/>
      <c r="AP193" s="391"/>
      <c r="AQ193" s="391"/>
      <c r="AR193" s="391"/>
      <c r="AS193" s="426"/>
      <c r="AT193" s="421"/>
      <c r="AU193" s="421"/>
      <c r="AV193" s="421"/>
      <c r="AW193" s="422"/>
    </row>
    <row r="194" spans="1:49" ht="16.5" thickTop="1" thickBot="1" x14ac:dyDescent="0.3">
      <c r="A194" s="423"/>
      <c r="B194" s="452" t="s">
        <v>1847</v>
      </c>
      <c r="C194" s="366"/>
      <c r="D194" s="428"/>
      <c r="E194" s="429"/>
      <c r="F194" s="424"/>
      <c r="G194" s="414" t="s">
        <v>1847</v>
      </c>
      <c r="H194" s="476"/>
      <c r="I194" s="414" t="s">
        <v>1847</v>
      </c>
      <c r="J194" s="453"/>
      <c r="K194" s="430"/>
      <c r="L194" s="431"/>
      <c r="M194" s="432"/>
      <c r="N194" s="413"/>
      <c r="O194" s="415"/>
      <c r="P194" s="415"/>
      <c r="Q194" s="418"/>
      <c r="R194" s="418"/>
      <c r="S194" s="454"/>
      <c r="T194" s="412"/>
      <c r="U194" s="454"/>
      <c r="V194" s="412"/>
      <c r="W194" s="433"/>
      <c r="X194" s="434"/>
      <c r="Y194" s="435"/>
      <c r="Z194" s="436"/>
      <c r="AA194" s="437"/>
      <c r="AB194" s="438"/>
      <c r="AC194" s="439"/>
      <c r="AD194" s="440"/>
      <c r="AE194" s="441"/>
      <c r="AF194" s="419"/>
      <c r="AG194" s="419"/>
      <c r="AH194" s="419"/>
      <c r="AI194" s="420"/>
      <c r="AJ194" s="391"/>
      <c r="AK194" s="391"/>
      <c r="AL194" s="411"/>
      <c r="AM194" s="414" t="s">
        <v>1847</v>
      </c>
      <c r="AN194" s="391"/>
      <c r="AO194" s="391"/>
      <c r="AP194" s="391"/>
      <c r="AQ194" s="391"/>
      <c r="AR194" s="391"/>
      <c r="AS194" s="426"/>
      <c r="AT194" s="421"/>
      <c r="AU194" s="421"/>
      <c r="AV194" s="421"/>
      <c r="AW194" s="422"/>
    </row>
    <row r="195" spans="1:49" ht="16.5" thickTop="1" thickBot="1" x14ac:dyDescent="0.3">
      <c r="A195" s="423"/>
      <c r="B195" s="452" t="s">
        <v>1847</v>
      </c>
      <c r="C195" s="366"/>
      <c r="D195" s="428"/>
      <c r="E195" s="429"/>
      <c r="F195" s="424"/>
      <c r="G195" s="414" t="s">
        <v>1847</v>
      </c>
      <c r="H195" s="476"/>
      <c r="I195" s="414" t="s">
        <v>1847</v>
      </c>
      <c r="J195" s="453"/>
      <c r="K195" s="430"/>
      <c r="L195" s="431"/>
      <c r="M195" s="432"/>
      <c r="N195" s="413"/>
      <c r="O195" s="415"/>
      <c r="P195" s="415"/>
      <c r="Q195" s="418"/>
      <c r="R195" s="418"/>
      <c r="S195" s="454"/>
      <c r="T195" s="412"/>
      <c r="U195" s="454"/>
      <c r="V195" s="412"/>
      <c r="W195" s="433"/>
      <c r="X195" s="434"/>
      <c r="Y195" s="435"/>
      <c r="Z195" s="436"/>
      <c r="AA195" s="437"/>
      <c r="AB195" s="438"/>
      <c r="AC195" s="439"/>
      <c r="AD195" s="440"/>
      <c r="AE195" s="441"/>
      <c r="AF195" s="419"/>
      <c r="AG195" s="419"/>
      <c r="AH195" s="419"/>
      <c r="AI195" s="420"/>
      <c r="AJ195" s="391"/>
      <c r="AK195" s="391"/>
      <c r="AL195" s="411"/>
      <c r="AM195" s="414" t="s">
        <v>1847</v>
      </c>
      <c r="AN195" s="391"/>
      <c r="AO195" s="391"/>
      <c r="AP195" s="391"/>
      <c r="AQ195" s="391"/>
      <c r="AR195" s="391"/>
      <c r="AS195" s="426"/>
      <c r="AT195" s="421"/>
      <c r="AU195" s="421"/>
      <c r="AV195" s="421"/>
      <c r="AW195" s="422"/>
    </row>
    <row r="196" spans="1:49" ht="16.5" thickTop="1" thickBot="1" x14ac:dyDescent="0.3">
      <c r="A196" s="423"/>
      <c r="B196" s="452" t="s">
        <v>1847</v>
      </c>
      <c r="C196" s="366"/>
      <c r="D196" s="428"/>
      <c r="E196" s="429"/>
      <c r="F196" s="424"/>
      <c r="G196" s="414" t="s">
        <v>1847</v>
      </c>
      <c r="H196" s="476"/>
      <c r="I196" s="414" t="s">
        <v>1847</v>
      </c>
      <c r="J196" s="453"/>
      <c r="K196" s="430"/>
      <c r="L196" s="431"/>
      <c r="M196" s="432"/>
      <c r="N196" s="413"/>
      <c r="O196" s="415"/>
      <c r="P196" s="415"/>
      <c r="Q196" s="418"/>
      <c r="R196" s="418"/>
      <c r="S196" s="454"/>
      <c r="T196" s="412"/>
      <c r="U196" s="454"/>
      <c r="V196" s="412"/>
      <c r="W196" s="433"/>
      <c r="X196" s="434"/>
      <c r="Y196" s="435"/>
      <c r="Z196" s="436"/>
      <c r="AA196" s="437"/>
      <c r="AB196" s="438"/>
      <c r="AC196" s="439"/>
      <c r="AD196" s="440"/>
      <c r="AE196" s="441"/>
      <c r="AF196" s="419"/>
      <c r="AG196" s="419"/>
      <c r="AH196" s="419"/>
      <c r="AI196" s="420"/>
      <c r="AJ196" s="391"/>
      <c r="AK196" s="391"/>
      <c r="AL196" s="411"/>
      <c r="AM196" s="414" t="s">
        <v>1847</v>
      </c>
      <c r="AN196" s="391"/>
      <c r="AO196" s="391"/>
      <c r="AP196" s="391"/>
      <c r="AQ196" s="391"/>
      <c r="AR196" s="391"/>
      <c r="AS196" s="426"/>
      <c r="AT196" s="421"/>
      <c r="AU196" s="421"/>
      <c r="AV196" s="421"/>
      <c r="AW196" s="422"/>
    </row>
    <row r="197" spans="1:49" ht="16.5" thickTop="1" thickBot="1" x14ac:dyDescent="0.3">
      <c r="A197" s="423"/>
      <c r="B197" s="452" t="s">
        <v>1847</v>
      </c>
      <c r="C197" s="366"/>
      <c r="D197" s="428"/>
      <c r="E197" s="429"/>
      <c r="F197" s="424"/>
      <c r="G197" s="414" t="s">
        <v>1847</v>
      </c>
      <c r="H197" s="476"/>
      <c r="I197" s="414" t="s">
        <v>1847</v>
      </c>
      <c r="J197" s="453"/>
      <c r="K197" s="430"/>
      <c r="L197" s="431"/>
      <c r="M197" s="432"/>
      <c r="N197" s="413"/>
      <c r="O197" s="415"/>
      <c r="P197" s="415"/>
      <c r="Q197" s="418"/>
      <c r="R197" s="418"/>
      <c r="S197" s="454"/>
      <c r="T197" s="412"/>
      <c r="U197" s="454"/>
      <c r="V197" s="412"/>
      <c r="W197" s="433"/>
      <c r="X197" s="434"/>
      <c r="Y197" s="435"/>
      <c r="Z197" s="436"/>
      <c r="AA197" s="437"/>
      <c r="AB197" s="438"/>
      <c r="AC197" s="439"/>
      <c r="AD197" s="440"/>
      <c r="AE197" s="441"/>
      <c r="AF197" s="419"/>
      <c r="AG197" s="419"/>
      <c r="AH197" s="419"/>
      <c r="AI197" s="420"/>
      <c r="AJ197" s="391"/>
      <c r="AK197" s="391"/>
      <c r="AL197" s="411"/>
      <c r="AM197" s="414" t="s">
        <v>1847</v>
      </c>
      <c r="AN197" s="391"/>
      <c r="AO197" s="391"/>
      <c r="AP197" s="391"/>
      <c r="AQ197" s="391"/>
      <c r="AR197" s="391"/>
      <c r="AS197" s="426"/>
      <c r="AT197" s="421"/>
      <c r="AU197" s="421"/>
      <c r="AV197" s="421"/>
      <c r="AW197" s="422"/>
    </row>
    <row r="198" spans="1:49" ht="16.5" thickTop="1" thickBot="1" x14ac:dyDescent="0.3">
      <c r="A198" s="423"/>
      <c r="B198" s="452" t="s">
        <v>1847</v>
      </c>
      <c r="C198" s="366"/>
      <c r="D198" s="428"/>
      <c r="E198" s="429"/>
      <c r="F198" s="424"/>
      <c r="G198" s="414" t="s">
        <v>1847</v>
      </c>
      <c r="H198" s="476"/>
      <c r="I198" s="414" t="s">
        <v>1847</v>
      </c>
      <c r="J198" s="453"/>
      <c r="K198" s="430"/>
      <c r="L198" s="431"/>
      <c r="M198" s="432"/>
      <c r="N198" s="413"/>
      <c r="O198" s="415"/>
      <c r="P198" s="415"/>
      <c r="Q198" s="418"/>
      <c r="R198" s="418"/>
      <c r="S198" s="454"/>
      <c r="T198" s="412"/>
      <c r="U198" s="454"/>
      <c r="V198" s="412"/>
      <c r="W198" s="433"/>
      <c r="X198" s="434"/>
      <c r="Y198" s="435"/>
      <c r="Z198" s="436"/>
      <c r="AA198" s="437"/>
      <c r="AB198" s="438"/>
      <c r="AC198" s="439"/>
      <c r="AD198" s="440"/>
      <c r="AE198" s="441"/>
      <c r="AF198" s="419"/>
      <c r="AG198" s="419"/>
      <c r="AH198" s="419"/>
      <c r="AI198" s="420"/>
      <c r="AJ198" s="391"/>
      <c r="AK198" s="391"/>
      <c r="AL198" s="411"/>
      <c r="AM198" s="414" t="s">
        <v>1847</v>
      </c>
      <c r="AN198" s="391"/>
      <c r="AO198" s="391"/>
      <c r="AP198" s="391"/>
      <c r="AQ198" s="391"/>
      <c r="AR198" s="391"/>
      <c r="AS198" s="426"/>
      <c r="AT198" s="421"/>
      <c r="AU198" s="421"/>
      <c r="AV198" s="421"/>
      <c r="AW198" s="422"/>
    </row>
    <row r="199" spans="1:49" ht="16.5" thickTop="1" thickBot="1" x14ac:dyDescent="0.3">
      <c r="A199" s="423"/>
      <c r="B199" s="452" t="s">
        <v>1847</v>
      </c>
      <c r="C199" s="366"/>
      <c r="D199" s="428"/>
      <c r="E199" s="429"/>
      <c r="F199" s="424"/>
      <c r="G199" s="414" t="s">
        <v>1847</v>
      </c>
      <c r="H199" s="476"/>
      <c r="I199" s="414" t="s">
        <v>1847</v>
      </c>
      <c r="J199" s="453"/>
      <c r="K199" s="430"/>
      <c r="L199" s="431"/>
      <c r="M199" s="432"/>
      <c r="N199" s="413"/>
      <c r="O199" s="415"/>
      <c r="P199" s="415"/>
      <c r="Q199" s="418"/>
      <c r="R199" s="418"/>
      <c r="S199" s="454"/>
      <c r="T199" s="412"/>
      <c r="U199" s="454"/>
      <c r="V199" s="412"/>
      <c r="W199" s="433"/>
      <c r="X199" s="434"/>
      <c r="Y199" s="435"/>
      <c r="Z199" s="436"/>
      <c r="AA199" s="437"/>
      <c r="AB199" s="438"/>
      <c r="AC199" s="439"/>
      <c r="AD199" s="440"/>
      <c r="AE199" s="441"/>
      <c r="AF199" s="419"/>
      <c r="AG199" s="419"/>
      <c r="AH199" s="419"/>
      <c r="AI199" s="420"/>
      <c r="AJ199" s="391"/>
      <c r="AK199" s="391"/>
      <c r="AL199" s="411"/>
      <c r="AM199" s="414" t="s">
        <v>1847</v>
      </c>
      <c r="AN199" s="391"/>
      <c r="AO199" s="391"/>
      <c r="AP199" s="391"/>
      <c r="AQ199" s="391"/>
      <c r="AR199" s="391"/>
      <c r="AS199" s="426"/>
      <c r="AT199" s="421"/>
      <c r="AU199" s="421"/>
      <c r="AV199" s="421"/>
      <c r="AW199" s="422"/>
    </row>
    <row r="200" spans="1:49" ht="16.5" thickTop="1" thickBot="1" x14ac:dyDescent="0.3">
      <c r="A200" s="423"/>
      <c r="B200" s="452" t="s">
        <v>1847</v>
      </c>
      <c r="C200" s="366"/>
      <c r="D200" s="428"/>
      <c r="E200" s="429"/>
      <c r="F200" s="424"/>
      <c r="G200" s="414" t="s">
        <v>1847</v>
      </c>
      <c r="H200" s="476"/>
      <c r="I200" s="414" t="s">
        <v>1847</v>
      </c>
      <c r="J200" s="453"/>
      <c r="K200" s="430"/>
      <c r="L200" s="431"/>
      <c r="M200" s="432"/>
      <c r="N200" s="413"/>
      <c r="O200" s="415"/>
      <c r="P200" s="415"/>
      <c r="Q200" s="418"/>
      <c r="R200" s="418"/>
      <c r="S200" s="454"/>
      <c r="T200" s="412"/>
      <c r="U200" s="454"/>
      <c r="V200" s="412"/>
      <c r="W200" s="433"/>
      <c r="X200" s="434"/>
      <c r="Y200" s="435"/>
      <c r="Z200" s="436"/>
      <c r="AA200" s="437"/>
      <c r="AB200" s="438"/>
      <c r="AC200" s="439"/>
      <c r="AD200" s="440"/>
      <c r="AE200" s="441"/>
      <c r="AF200" s="419"/>
      <c r="AG200" s="419"/>
      <c r="AH200" s="419"/>
      <c r="AI200" s="420"/>
      <c r="AJ200" s="391"/>
      <c r="AK200" s="391"/>
      <c r="AL200" s="411"/>
      <c r="AM200" s="414" t="s">
        <v>1847</v>
      </c>
      <c r="AN200" s="391"/>
      <c r="AO200" s="391"/>
      <c r="AP200" s="391"/>
      <c r="AQ200" s="391"/>
      <c r="AR200" s="391"/>
      <c r="AS200" s="426"/>
      <c r="AT200" s="421"/>
      <c r="AU200" s="421"/>
      <c r="AV200" s="421"/>
      <c r="AW200" s="422"/>
    </row>
    <row r="201" spans="1:49" ht="16.5" thickTop="1" thickBot="1" x14ac:dyDescent="0.3">
      <c r="A201" s="423"/>
      <c r="B201" s="452" t="s">
        <v>1847</v>
      </c>
      <c r="C201" s="366"/>
      <c r="D201" s="428"/>
      <c r="E201" s="429"/>
      <c r="F201" s="424"/>
      <c r="G201" s="414" t="s">
        <v>1847</v>
      </c>
      <c r="H201" s="476"/>
      <c r="I201" s="414" t="s">
        <v>1847</v>
      </c>
      <c r="J201" s="453"/>
      <c r="K201" s="430"/>
      <c r="L201" s="431"/>
      <c r="M201" s="432"/>
      <c r="N201" s="413"/>
      <c r="O201" s="415"/>
      <c r="P201" s="415"/>
      <c r="Q201" s="418"/>
      <c r="R201" s="418"/>
      <c r="S201" s="454"/>
      <c r="T201" s="412"/>
      <c r="U201" s="454"/>
      <c r="V201" s="412"/>
      <c r="W201" s="433"/>
      <c r="X201" s="434"/>
      <c r="Y201" s="435"/>
      <c r="Z201" s="436"/>
      <c r="AA201" s="437"/>
      <c r="AB201" s="438"/>
      <c r="AC201" s="439"/>
      <c r="AD201" s="440"/>
      <c r="AE201" s="441"/>
      <c r="AF201" s="419"/>
      <c r="AG201" s="419"/>
      <c r="AH201" s="419"/>
      <c r="AI201" s="420"/>
      <c r="AJ201" s="391"/>
      <c r="AK201" s="391"/>
      <c r="AL201" s="411"/>
      <c r="AM201" s="414" t="s">
        <v>1847</v>
      </c>
      <c r="AN201" s="391"/>
      <c r="AO201" s="391"/>
      <c r="AP201" s="391"/>
      <c r="AQ201" s="391"/>
      <c r="AR201" s="391"/>
      <c r="AS201" s="426"/>
      <c r="AT201" s="421"/>
      <c r="AU201" s="421"/>
      <c r="AV201" s="421"/>
      <c r="AW201" s="422"/>
    </row>
    <row r="202" spans="1:49" ht="16.5" thickTop="1" thickBot="1" x14ac:dyDescent="0.3">
      <c r="A202" s="423"/>
      <c r="B202" s="452" t="s">
        <v>1847</v>
      </c>
      <c r="C202" s="366"/>
      <c r="D202" s="428"/>
      <c r="E202" s="429"/>
      <c r="F202" s="424"/>
      <c r="G202" s="414" t="s">
        <v>1847</v>
      </c>
      <c r="H202" s="476"/>
      <c r="I202" s="414" t="s">
        <v>1847</v>
      </c>
      <c r="J202" s="453"/>
      <c r="K202" s="430"/>
      <c r="L202" s="431"/>
      <c r="M202" s="432"/>
      <c r="N202" s="413"/>
      <c r="O202" s="415"/>
      <c r="P202" s="415"/>
      <c r="Q202" s="418"/>
      <c r="R202" s="418"/>
      <c r="S202" s="454"/>
      <c r="T202" s="412"/>
      <c r="U202" s="454"/>
      <c r="V202" s="412"/>
      <c r="W202" s="433"/>
      <c r="X202" s="434"/>
      <c r="Y202" s="435"/>
      <c r="Z202" s="436"/>
      <c r="AA202" s="437"/>
      <c r="AB202" s="438"/>
      <c r="AC202" s="439"/>
      <c r="AD202" s="440"/>
      <c r="AE202" s="441"/>
      <c r="AF202" s="419"/>
      <c r="AG202" s="419"/>
      <c r="AH202" s="419"/>
      <c r="AI202" s="420"/>
      <c r="AJ202" s="391"/>
      <c r="AK202" s="391"/>
      <c r="AL202" s="411"/>
      <c r="AM202" s="414" t="s">
        <v>1847</v>
      </c>
      <c r="AN202" s="391"/>
      <c r="AO202" s="391"/>
      <c r="AP202" s="391"/>
      <c r="AQ202" s="391"/>
      <c r="AR202" s="391"/>
      <c r="AS202" s="426"/>
      <c r="AT202" s="421"/>
      <c r="AU202" s="421"/>
      <c r="AV202" s="421"/>
      <c r="AW202" s="422"/>
    </row>
    <row r="203" spans="1:49" ht="16.5" thickTop="1" thickBot="1" x14ac:dyDescent="0.3">
      <c r="A203" s="423"/>
      <c r="B203" s="452" t="s">
        <v>1847</v>
      </c>
      <c r="C203" s="366"/>
      <c r="D203" s="428"/>
      <c r="E203" s="429"/>
      <c r="F203" s="424"/>
      <c r="G203" s="414" t="s">
        <v>1847</v>
      </c>
      <c r="H203" s="476"/>
      <c r="I203" s="414" t="s">
        <v>1847</v>
      </c>
      <c r="J203" s="453"/>
      <c r="K203" s="430"/>
      <c r="L203" s="431"/>
      <c r="M203" s="432"/>
      <c r="N203" s="413"/>
      <c r="O203" s="415"/>
      <c r="P203" s="415"/>
      <c r="Q203" s="418"/>
      <c r="R203" s="418"/>
      <c r="S203" s="454"/>
      <c r="T203" s="412"/>
      <c r="U203" s="454"/>
      <c r="V203" s="412"/>
      <c r="W203" s="433"/>
      <c r="X203" s="434"/>
      <c r="Y203" s="435"/>
      <c r="Z203" s="436"/>
      <c r="AA203" s="437"/>
      <c r="AB203" s="438"/>
      <c r="AC203" s="439"/>
      <c r="AD203" s="440"/>
      <c r="AE203" s="441"/>
      <c r="AF203" s="419"/>
      <c r="AG203" s="419"/>
      <c r="AH203" s="419"/>
      <c r="AI203" s="420"/>
      <c r="AJ203" s="391"/>
      <c r="AK203" s="391"/>
      <c r="AL203" s="411"/>
      <c r="AM203" s="414" t="s">
        <v>1847</v>
      </c>
      <c r="AN203" s="391"/>
      <c r="AO203" s="391"/>
      <c r="AP203" s="391"/>
      <c r="AQ203" s="391"/>
      <c r="AR203" s="391"/>
      <c r="AS203" s="426"/>
      <c r="AT203" s="421"/>
      <c r="AU203" s="421"/>
      <c r="AV203" s="421"/>
      <c r="AW203" s="422"/>
    </row>
    <row r="204" spans="1:49" ht="16.5" thickTop="1" thickBot="1" x14ac:dyDescent="0.3">
      <c r="A204" s="423"/>
      <c r="B204" s="452" t="s">
        <v>1847</v>
      </c>
      <c r="C204" s="366"/>
      <c r="D204" s="428"/>
      <c r="E204" s="429"/>
      <c r="F204" s="424"/>
      <c r="G204" s="414" t="s">
        <v>1847</v>
      </c>
      <c r="H204" s="476"/>
      <c r="I204" s="414" t="s">
        <v>1847</v>
      </c>
      <c r="J204" s="453"/>
      <c r="K204" s="430"/>
      <c r="L204" s="431"/>
      <c r="M204" s="432"/>
      <c r="N204" s="413"/>
      <c r="O204" s="415"/>
      <c r="P204" s="415"/>
      <c r="Q204" s="418"/>
      <c r="R204" s="418"/>
      <c r="S204" s="454"/>
      <c r="T204" s="412"/>
      <c r="U204" s="454"/>
      <c r="V204" s="412"/>
      <c r="W204" s="433"/>
      <c r="X204" s="434"/>
      <c r="Y204" s="435"/>
      <c r="Z204" s="436"/>
      <c r="AA204" s="437"/>
      <c r="AB204" s="438"/>
      <c r="AC204" s="439"/>
      <c r="AD204" s="440"/>
      <c r="AE204" s="441"/>
      <c r="AF204" s="419"/>
      <c r="AG204" s="419"/>
      <c r="AH204" s="419"/>
      <c r="AI204" s="420"/>
      <c r="AJ204" s="391"/>
      <c r="AK204" s="391"/>
      <c r="AL204" s="411"/>
      <c r="AM204" s="414" t="s">
        <v>1847</v>
      </c>
      <c r="AN204" s="391"/>
      <c r="AO204" s="391"/>
      <c r="AP204" s="391"/>
      <c r="AQ204" s="391"/>
      <c r="AR204" s="391"/>
      <c r="AS204" s="426"/>
      <c r="AT204" s="421"/>
      <c r="AU204" s="421"/>
      <c r="AV204" s="421"/>
      <c r="AW204" s="422"/>
    </row>
    <row r="205" spans="1:49" ht="16.5" thickTop="1" thickBot="1" x14ac:dyDescent="0.3">
      <c r="A205" s="423"/>
      <c r="B205" s="452" t="s">
        <v>1847</v>
      </c>
      <c r="C205" s="366"/>
      <c r="D205" s="428"/>
      <c r="E205" s="429"/>
      <c r="F205" s="424"/>
      <c r="G205" s="414" t="s">
        <v>1847</v>
      </c>
      <c r="H205" s="476"/>
      <c r="I205" s="414" t="s">
        <v>1847</v>
      </c>
      <c r="J205" s="453"/>
      <c r="K205" s="430"/>
      <c r="L205" s="431"/>
      <c r="M205" s="432"/>
      <c r="N205" s="413"/>
      <c r="O205" s="415"/>
      <c r="P205" s="415"/>
      <c r="Q205" s="418"/>
      <c r="R205" s="418"/>
      <c r="S205" s="454"/>
      <c r="T205" s="412"/>
      <c r="U205" s="454"/>
      <c r="V205" s="412"/>
      <c r="W205" s="433"/>
      <c r="X205" s="434"/>
      <c r="Y205" s="435"/>
      <c r="Z205" s="436"/>
      <c r="AA205" s="437"/>
      <c r="AB205" s="438"/>
      <c r="AC205" s="439"/>
      <c r="AD205" s="440"/>
      <c r="AE205" s="441"/>
      <c r="AF205" s="419"/>
      <c r="AG205" s="419"/>
      <c r="AH205" s="419"/>
      <c r="AI205" s="420"/>
      <c r="AJ205" s="391"/>
      <c r="AK205" s="391"/>
      <c r="AL205" s="411"/>
      <c r="AM205" s="414" t="s">
        <v>1847</v>
      </c>
      <c r="AN205" s="391"/>
      <c r="AO205" s="391"/>
      <c r="AP205" s="391"/>
      <c r="AQ205" s="391"/>
      <c r="AR205" s="391"/>
      <c r="AS205" s="426"/>
      <c r="AT205" s="421"/>
      <c r="AU205" s="421"/>
      <c r="AV205" s="421"/>
      <c r="AW205" s="422"/>
    </row>
    <row r="206" spans="1:49" ht="16.5" thickTop="1" thickBot="1" x14ac:dyDescent="0.3">
      <c r="A206" s="423"/>
      <c r="B206" s="452" t="s">
        <v>1847</v>
      </c>
      <c r="C206" s="366"/>
      <c r="D206" s="428"/>
      <c r="E206" s="429"/>
      <c r="F206" s="424"/>
      <c r="G206" s="414" t="s">
        <v>1847</v>
      </c>
      <c r="H206" s="476"/>
      <c r="I206" s="414" t="s">
        <v>1847</v>
      </c>
      <c r="J206" s="453"/>
      <c r="K206" s="430"/>
      <c r="L206" s="431"/>
      <c r="M206" s="432"/>
      <c r="N206" s="413"/>
      <c r="O206" s="415"/>
      <c r="P206" s="415"/>
      <c r="Q206" s="418"/>
      <c r="R206" s="418"/>
      <c r="S206" s="454"/>
      <c r="T206" s="412"/>
      <c r="U206" s="454"/>
      <c r="V206" s="412"/>
      <c r="W206" s="433"/>
      <c r="X206" s="434"/>
      <c r="Y206" s="435"/>
      <c r="Z206" s="436"/>
      <c r="AA206" s="437"/>
      <c r="AB206" s="438"/>
      <c r="AC206" s="439"/>
      <c r="AD206" s="440"/>
      <c r="AE206" s="441"/>
      <c r="AF206" s="419"/>
      <c r="AG206" s="419"/>
      <c r="AH206" s="419"/>
      <c r="AI206" s="420"/>
      <c r="AJ206" s="391"/>
      <c r="AK206" s="391"/>
      <c r="AL206" s="411"/>
      <c r="AM206" s="414" t="s">
        <v>1847</v>
      </c>
      <c r="AN206" s="391"/>
      <c r="AO206" s="391"/>
      <c r="AP206" s="391"/>
      <c r="AQ206" s="391"/>
      <c r="AR206" s="391"/>
      <c r="AS206" s="426"/>
      <c r="AT206" s="421"/>
      <c r="AU206" s="421"/>
      <c r="AV206" s="421"/>
      <c r="AW206" s="422"/>
    </row>
    <row r="207" spans="1:49" ht="16.5" thickTop="1" thickBot="1" x14ac:dyDescent="0.3">
      <c r="A207" s="423"/>
      <c r="B207" s="452" t="s">
        <v>1847</v>
      </c>
      <c r="C207" s="366"/>
      <c r="D207" s="428"/>
      <c r="E207" s="429"/>
      <c r="F207" s="424"/>
      <c r="G207" s="414" t="s">
        <v>1847</v>
      </c>
      <c r="H207" s="476"/>
      <c r="I207" s="414" t="s">
        <v>1847</v>
      </c>
      <c r="J207" s="453"/>
      <c r="K207" s="430"/>
      <c r="L207" s="431"/>
      <c r="M207" s="432"/>
      <c r="N207" s="413"/>
      <c r="O207" s="415"/>
      <c r="P207" s="415"/>
      <c r="Q207" s="418"/>
      <c r="R207" s="418"/>
      <c r="S207" s="454"/>
      <c r="T207" s="412"/>
      <c r="U207" s="454"/>
      <c r="V207" s="412"/>
      <c r="W207" s="433"/>
      <c r="X207" s="434"/>
      <c r="Y207" s="435"/>
      <c r="Z207" s="436"/>
      <c r="AA207" s="437"/>
      <c r="AB207" s="438"/>
      <c r="AC207" s="439"/>
      <c r="AD207" s="440"/>
      <c r="AE207" s="441"/>
      <c r="AF207" s="419"/>
      <c r="AG207" s="419"/>
      <c r="AH207" s="419"/>
      <c r="AI207" s="420"/>
      <c r="AJ207" s="391"/>
      <c r="AK207" s="391"/>
      <c r="AL207" s="411"/>
      <c r="AM207" s="414" t="s">
        <v>1847</v>
      </c>
      <c r="AN207" s="391"/>
      <c r="AO207" s="391"/>
      <c r="AP207" s="391"/>
      <c r="AQ207" s="391"/>
      <c r="AR207" s="391"/>
      <c r="AS207" s="426"/>
      <c r="AT207" s="421"/>
      <c r="AU207" s="421"/>
      <c r="AV207" s="421"/>
      <c r="AW207" s="422"/>
    </row>
    <row r="208" spans="1:49" ht="16.5" thickTop="1" thickBot="1" x14ac:dyDescent="0.3">
      <c r="A208" s="423"/>
      <c r="B208" s="452" t="s">
        <v>1847</v>
      </c>
      <c r="C208" s="366"/>
      <c r="D208" s="428"/>
      <c r="E208" s="429"/>
      <c r="F208" s="424"/>
      <c r="G208" s="414" t="s">
        <v>1847</v>
      </c>
      <c r="H208" s="476"/>
      <c r="I208" s="414" t="s">
        <v>1847</v>
      </c>
      <c r="J208" s="453"/>
      <c r="K208" s="430"/>
      <c r="L208" s="431"/>
      <c r="M208" s="432"/>
      <c r="N208" s="413"/>
      <c r="O208" s="415"/>
      <c r="P208" s="415"/>
      <c r="Q208" s="418"/>
      <c r="R208" s="418"/>
      <c r="S208" s="454"/>
      <c r="T208" s="412"/>
      <c r="U208" s="454"/>
      <c r="V208" s="412"/>
      <c r="W208" s="433"/>
      <c r="X208" s="434"/>
      <c r="Y208" s="435"/>
      <c r="Z208" s="436"/>
      <c r="AA208" s="437"/>
      <c r="AB208" s="438"/>
      <c r="AC208" s="439"/>
      <c r="AD208" s="440"/>
      <c r="AE208" s="441"/>
      <c r="AF208" s="419"/>
      <c r="AG208" s="419"/>
      <c r="AH208" s="419"/>
      <c r="AI208" s="420"/>
      <c r="AJ208" s="391"/>
      <c r="AK208" s="391"/>
      <c r="AL208" s="411"/>
      <c r="AM208" s="414" t="s">
        <v>1847</v>
      </c>
      <c r="AN208" s="391"/>
      <c r="AO208" s="391"/>
      <c r="AP208" s="391"/>
      <c r="AQ208" s="391"/>
      <c r="AR208" s="391"/>
      <c r="AS208" s="426"/>
      <c r="AT208" s="421"/>
      <c r="AU208" s="421"/>
      <c r="AV208" s="421"/>
      <c r="AW208" s="422"/>
    </row>
    <row r="209" spans="1:49" ht="16.5" thickTop="1" thickBot="1" x14ac:dyDescent="0.3">
      <c r="A209" s="423"/>
      <c r="B209" s="452" t="s">
        <v>1847</v>
      </c>
      <c r="C209" s="366"/>
      <c r="D209" s="428"/>
      <c r="E209" s="429"/>
      <c r="F209" s="424"/>
      <c r="G209" s="414" t="s">
        <v>1847</v>
      </c>
      <c r="H209" s="476"/>
      <c r="I209" s="414" t="s">
        <v>1847</v>
      </c>
      <c r="J209" s="453"/>
      <c r="K209" s="430"/>
      <c r="L209" s="431"/>
      <c r="M209" s="432"/>
      <c r="N209" s="413"/>
      <c r="O209" s="415"/>
      <c r="P209" s="415"/>
      <c r="Q209" s="418"/>
      <c r="R209" s="418"/>
      <c r="S209" s="454"/>
      <c r="T209" s="412"/>
      <c r="U209" s="454"/>
      <c r="V209" s="412"/>
      <c r="W209" s="433"/>
      <c r="X209" s="434"/>
      <c r="Y209" s="435"/>
      <c r="Z209" s="436"/>
      <c r="AA209" s="437"/>
      <c r="AB209" s="438"/>
      <c r="AC209" s="439"/>
      <c r="AD209" s="440"/>
      <c r="AE209" s="441"/>
      <c r="AF209" s="419"/>
      <c r="AG209" s="419"/>
      <c r="AH209" s="419"/>
      <c r="AI209" s="420"/>
      <c r="AJ209" s="391"/>
      <c r="AK209" s="391"/>
      <c r="AL209" s="411"/>
      <c r="AM209" s="414" t="s">
        <v>1847</v>
      </c>
      <c r="AN209" s="391"/>
      <c r="AO209" s="391"/>
      <c r="AP209" s="391"/>
      <c r="AQ209" s="391"/>
      <c r="AR209" s="391"/>
      <c r="AS209" s="426"/>
      <c r="AT209" s="421"/>
      <c r="AU209" s="421"/>
      <c r="AV209" s="421"/>
      <c r="AW209" s="422"/>
    </row>
    <row r="210" spans="1:49" ht="16.5" thickTop="1" thickBot="1" x14ac:dyDescent="0.3">
      <c r="A210" s="423"/>
      <c r="B210" s="452" t="s">
        <v>1847</v>
      </c>
      <c r="C210" s="366"/>
      <c r="D210" s="428"/>
      <c r="E210" s="429"/>
      <c r="F210" s="424"/>
      <c r="G210" s="414" t="s">
        <v>1847</v>
      </c>
      <c r="H210" s="476"/>
      <c r="I210" s="414" t="s">
        <v>1847</v>
      </c>
      <c r="J210" s="453"/>
      <c r="K210" s="430"/>
      <c r="L210" s="431"/>
      <c r="M210" s="432"/>
      <c r="N210" s="413"/>
      <c r="O210" s="415"/>
      <c r="P210" s="415"/>
      <c r="Q210" s="418"/>
      <c r="R210" s="418"/>
      <c r="S210" s="454"/>
      <c r="T210" s="412"/>
      <c r="U210" s="454"/>
      <c r="V210" s="412"/>
      <c r="W210" s="433"/>
      <c r="X210" s="434"/>
      <c r="Y210" s="435"/>
      <c r="Z210" s="436"/>
      <c r="AA210" s="437"/>
      <c r="AB210" s="438"/>
      <c r="AC210" s="439"/>
      <c r="AD210" s="440"/>
      <c r="AE210" s="441"/>
      <c r="AF210" s="419"/>
      <c r="AG210" s="419"/>
      <c r="AH210" s="419"/>
      <c r="AI210" s="420"/>
      <c r="AJ210" s="391"/>
      <c r="AK210" s="391"/>
      <c r="AL210" s="411"/>
      <c r="AM210" s="414" t="s">
        <v>1847</v>
      </c>
      <c r="AN210" s="391"/>
      <c r="AO210" s="391"/>
      <c r="AP210" s="391"/>
      <c r="AQ210" s="391"/>
      <c r="AR210" s="391"/>
      <c r="AS210" s="426"/>
      <c r="AT210" s="421"/>
      <c r="AU210" s="421"/>
      <c r="AV210" s="421"/>
      <c r="AW210" s="422"/>
    </row>
    <row r="211" spans="1:49" ht="16.5" thickTop="1" thickBot="1" x14ac:dyDescent="0.3">
      <c r="A211" s="423"/>
      <c r="B211" s="452" t="s">
        <v>1847</v>
      </c>
      <c r="C211" s="366"/>
      <c r="D211" s="428"/>
      <c r="E211" s="429"/>
      <c r="F211" s="424"/>
      <c r="G211" s="414" t="s">
        <v>1847</v>
      </c>
      <c r="H211" s="476"/>
      <c r="I211" s="414" t="s">
        <v>1847</v>
      </c>
      <c r="J211" s="453"/>
      <c r="K211" s="430"/>
      <c r="L211" s="431"/>
      <c r="M211" s="432"/>
      <c r="N211" s="413"/>
      <c r="O211" s="415"/>
      <c r="P211" s="415"/>
      <c r="Q211" s="418"/>
      <c r="R211" s="418"/>
      <c r="S211" s="454"/>
      <c r="T211" s="412"/>
      <c r="U211" s="454"/>
      <c r="V211" s="412"/>
      <c r="W211" s="433"/>
      <c r="X211" s="434"/>
      <c r="Y211" s="435"/>
      <c r="Z211" s="436"/>
      <c r="AA211" s="437"/>
      <c r="AB211" s="438"/>
      <c r="AC211" s="439"/>
      <c r="AD211" s="440"/>
      <c r="AE211" s="441"/>
      <c r="AF211" s="419"/>
      <c r="AG211" s="419"/>
      <c r="AH211" s="419"/>
      <c r="AI211" s="420"/>
      <c r="AJ211" s="391"/>
      <c r="AK211" s="391"/>
      <c r="AL211" s="411"/>
      <c r="AM211" s="414" t="s">
        <v>1847</v>
      </c>
      <c r="AN211" s="391"/>
      <c r="AO211" s="391"/>
      <c r="AP211" s="391"/>
      <c r="AQ211" s="391"/>
      <c r="AR211" s="391"/>
      <c r="AS211" s="426"/>
      <c r="AT211" s="421"/>
      <c r="AU211" s="421"/>
      <c r="AV211" s="421"/>
      <c r="AW211" s="422"/>
    </row>
    <row r="212" spans="1:49" ht="16.5" thickTop="1" thickBot="1" x14ac:dyDescent="0.3">
      <c r="A212" s="423"/>
      <c r="B212" s="452" t="s">
        <v>1847</v>
      </c>
      <c r="C212" s="366"/>
      <c r="D212" s="428"/>
      <c r="E212" s="429"/>
      <c r="F212" s="424"/>
      <c r="G212" s="414" t="s">
        <v>1847</v>
      </c>
      <c r="H212" s="476"/>
      <c r="I212" s="414" t="s">
        <v>1847</v>
      </c>
      <c r="J212" s="453"/>
      <c r="K212" s="430"/>
      <c r="L212" s="431"/>
      <c r="M212" s="432"/>
      <c r="N212" s="413"/>
      <c r="O212" s="415"/>
      <c r="P212" s="415"/>
      <c r="Q212" s="418"/>
      <c r="R212" s="418"/>
      <c r="S212" s="454"/>
      <c r="T212" s="412"/>
      <c r="U212" s="454"/>
      <c r="V212" s="412"/>
      <c r="W212" s="433"/>
      <c r="X212" s="434"/>
      <c r="Y212" s="435"/>
      <c r="Z212" s="436"/>
      <c r="AA212" s="437"/>
      <c r="AB212" s="438"/>
      <c r="AC212" s="439"/>
      <c r="AD212" s="440"/>
      <c r="AE212" s="441"/>
      <c r="AF212" s="419"/>
      <c r="AG212" s="419"/>
      <c r="AH212" s="419"/>
      <c r="AI212" s="420"/>
      <c r="AJ212" s="391"/>
      <c r="AK212" s="391"/>
      <c r="AL212" s="411"/>
      <c r="AM212" s="414" t="s">
        <v>1847</v>
      </c>
      <c r="AN212" s="391"/>
      <c r="AO212" s="391"/>
      <c r="AP212" s="391"/>
      <c r="AQ212" s="391"/>
      <c r="AR212" s="391"/>
      <c r="AS212" s="426"/>
      <c r="AT212" s="421"/>
      <c r="AU212" s="421"/>
      <c r="AV212" s="421"/>
      <c r="AW212" s="422"/>
    </row>
    <row r="213" spans="1:49" ht="16.5" thickTop="1" thickBot="1" x14ac:dyDescent="0.3">
      <c r="A213" s="423"/>
      <c r="B213" s="452" t="s">
        <v>1847</v>
      </c>
      <c r="C213" s="366"/>
      <c r="D213" s="428"/>
      <c r="E213" s="429"/>
      <c r="F213" s="424"/>
      <c r="G213" s="414" t="s">
        <v>1847</v>
      </c>
      <c r="H213" s="476"/>
      <c r="I213" s="414" t="s">
        <v>1847</v>
      </c>
      <c r="J213" s="453"/>
      <c r="K213" s="430"/>
      <c r="L213" s="431"/>
      <c r="M213" s="432"/>
      <c r="N213" s="413"/>
      <c r="O213" s="415"/>
      <c r="P213" s="415"/>
      <c r="Q213" s="418"/>
      <c r="R213" s="418"/>
      <c r="S213" s="454"/>
      <c r="T213" s="412"/>
      <c r="U213" s="454"/>
      <c r="V213" s="412"/>
      <c r="W213" s="433"/>
      <c r="X213" s="434"/>
      <c r="Y213" s="435"/>
      <c r="Z213" s="436"/>
      <c r="AA213" s="437"/>
      <c r="AB213" s="438"/>
      <c r="AC213" s="439"/>
      <c r="AD213" s="440"/>
      <c r="AE213" s="441"/>
      <c r="AF213" s="419"/>
      <c r="AG213" s="419"/>
      <c r="AH213" s="419"/>
      <c r="AI213" s="420"/>
      <c r="AJ213" s="391"/>
      <c r="AK213" s="391"/>
      <c r="AL213" s="411"/>
      <c r="AM213" s="414" t="s">
        <v>1847</v>
      </c>
      <c r="AN213" s="391"/>
      <c r="AO213" s="391"/>
      <c r="AP213" s="391"/>
      <c r="AQ213" s="391"/>
      <c r="AR213" s="391"/>
      <c r="AS213" s="426"/>
      <c r="AT213" s="421"/>
      <c r="AU213" s="421"/>
      <c r="AV213" s="421"/>
      <c r="AW213" s="422"/>
    </row>
    <row r="214" spans="1:49" ht="16.5" thickTop="1" thickBot="1" x14ac:dyDescent="0.3">
      <c r="A214" s="423"/>
      <c r="B214" s="452" t="s">
        <v>1847</v>
      </c>
      <c r="C214" s="366"/>
      <c r="D214" s="428"/>
      <c r="E214" s="429"/>
      <c r="F214" s="424"/>
      <c r="G214" s="414" t="s">
        <v>1847</v>
      </c>
      <c r="H214" s="476"/>
      <c r="I214" s="414" t="s">
        <v>1847</v>
      </c>
      <c r="J214" s="453"/>
      <c r="K214" s="430"/>
      <c r="L214" s="431"/>
      <c r="M214" s="432"/>
      <c r="N214" s="413"/>
      <c r="O214" s="415"/>
      <c r="P214" s="415"/>
      <c r="Q214" s="418"/>
      <c r="R214" s="418"/>
      <c r="S214" s="454"/>
      <c r="T214" s="412"/>
      <c r="U214" s="454"/>
      <c r="V214" s="412"/>
      <c r="W214" s="433"/>
      <c r="X214" s="434"/>
      <c r="Y214" s="435"/>
      <c r="Z214" s="436"/>
      <c r="AA214" s="437"/>
      <c r="AB214" s="438"/>
      <c r="AC214" s="439"/>
      <c r="AD214" s="440"/>
      <c r="AE214" s="441"/>
      <c r="AF214" s="419"/>
      <c r="AG214" s="419"/>
      <c r="AH214" s="419"/>
      <c r="AI214" s="420"/>
      <c r="AJ214" s="391"/>
      <c r="AK214" s="391"/>
      <c r="AL214" s="411"/>
      <c r="AM214" s="414" t="s">
        <v>1847</v>
      </c>
      <c r="AN214" s="391"/>
      <c r="AO214" s="391"/>
      <c r="AP214" s="391"/>
      <c r="AQ214" s="391"/>
      <c r="AR214" s="391"/>
      <c r="AS214" s="426"/>
      <c r="AT214" s="421"/>
      <c r="AU214" s="421"/>
      <c r="AV214" s="421"/>
      <c r="AW214" s="422"/>
    </row>
    <row r="215" spans="1:49" ht="16.5" thickTop="1" thickBot="1" x14ac:dyDescent="0.3">
      <c r="A215" s="423"/>
      <c r="B215" s="452" t="s">
        <v>1847</v>
      </c>
      <c r="C215" s="366"/>
      <c r="D215" s="428"/>
      <c r="E215" s="429"/>
      <c r="F215" s="424"/>
      <c r="G215" s="414" t="s">
        <v>1847</v>
      </c>
      <c r="H215" s="476"/>
      <c r="I215" s="414" t="s">
        <v>1847</v>
      </c>
      <c r="J215" s="453"/>
      <c r="K215" s="430"/>
      <c r="L215" s="431"/>
      <c r="M215" s="432"/>
      <c r="N215" s="413"/>
      <c r="O215" s="415"/>
      <c r="P215" s="415"/>
      <c r="Q215" s="418"/>
      <c r="R215" s="418"/>
      <c r="S215" s="454"/>
      <c r="T215" s="412"/>
      <c r="U215" s="454"/>
      <c r="V215" s="412"/>
      <c r="W215" s="433"/>
      <c r="X215" s="434"/>
      <c r="Y215" s="435"/>
      <c r="Z215" s="436"/>
      <c r="AA215" s="437"/>
      <c r="AB215" s="438"/>
      <c r="AC215" s="439"/>
      <c r="AD215" s="440"/>
      <c r="AE215" s="441"/>
      <c r="AF215" s="419"/>
      <c r="AG215" s="419"/>
      <c r="AH215" s="419"/>
      <c r="AI215" s="420"/>
      <c r="AJ215" s="391"/>
      <c r="AK215" s="391"/>
      <c r="AL215" s="411"/>
      <c r="AM215" s="414" t="s">
        <v>1847</v>
      </c>
      <c r="AN215" s="391"/>
      <c r="AO215" s="391"/>
      <c r="AP215" s="391"/>
      <c r="AQ215" s="391"/>
      <c r="AR215" s="391"/>
      <c r="AS215" s="426"/>
      <c r="AT215" s="421"/>
      <c r="AU215" s="421"/>
      <c r="AV215" s="421"/>
      <c r="AW215" s="422"/>
    </row>
    <row r="216" spans="1:49" ht="16.5" thickTop="1" thickBot="1" x14ac:dyDescent="0.3">
      <c r="A216" s="423"/>
      <c r="B216" s="452" t="s">
        <v>1847</v>
      </c>
      <c r="C216" s="366"/>
      <c r="D216" s="428"/>
      <c r="E216" s="429"/>
      <c r="F216" s="424"/>
      <c r="G216" s="414" t="s">
        <v>1847</v>
      </c>
      <c r="H216" s="476"/>
      <c r="I216" s="414" t="s">
        <v>1847</v>
      </c>
      <c r="J216" s="453"/>
      <c r="K216" s="430"/>
      <c r="L216" s="431"/>
      <c r="M216" s="432"/>
      <c r="N216" s="413"/>
      <c r="O216" s="415"/>
      <c r="P216" s="415"/>
      <c r="Q216" s="418"/>
      <c r="R216" s="418"/>
      <c r="S216" s="454"/>
      <c r="T216" s="412"/>
      <c r="U216" s="454"/>
      <c r="V216" s="412"/>
      <c r="W216" s="433"/>
      <c r="X216" s="434"/>
      <c r="Y216" s="435"/>
      <c r="Z216" s="436"/>
      <c r="AA216" s="437"/>
      <c r="AB216" s="438"/>
      <c r="AC216" s="439"/>
      <c r="AD216" s="440"/>
      <c r="AE216" s="441"/>
      <c r="AF216" s="419"/>
      <c r="AG216" s="419"/>
      <c r="AH216" s="419"/>
      <c r="AI216" s="420"/>
      <c r="AJ216" s="391"/>
      <c r="AK216" s="391"/>
      <c r="AL216" s="411"/>
      <c r="AM216" s="414" t="s">
        <v>1847</v>
      </c>
      <c r="AN216" s="391"/>
      <c r="AO216" s="391"/>
      <c r="AP216" s="391"/>
      <c r="AQ216" s="391"/>
      <c r="AR216" s="391"/>
      <c r="AS216" s="426"/>
      <c r="AT216" s="421"/>
      <c r="AU216" s="421"/>
      <c r="AV216" s="421"/>
      <c r="AW216" s="422"/>
    </row>
    <row r="217" spans="1:49" ht="16.5" thickTop="1" thickBot="1" x14ac:dyDescent="0.3">
      <c r="A217" s="423"/>
      <c r="B217" s="452" t="s">
        <v>1847</v>
      </c>
      <c r="C217" s="366"/>
      <c r="D217" s="428"/>
      <c r="E217" s="429"/>
      <c r="F217" s="424"/>
      <c r="G217" s="414" t="s">
        <v>1847</v>
      </c>
      <c r="H217" s="476"/>
      <c r="I217" s="414" t="s">
        <v>1847</v>
      </c>
      <c r="J217" s="453"/>
      <c r="K217" s="430"/>
      <c r="L217" s="431"/>
      <c r="M217" s="432"/>
      <c r="N217" s="413"/>
      <c r="O217" s="415"/>
      <c r="P217" s="415"/>
      <c r="Q217" s="418"/>
      <c r="R217" s="418"/>
      <c r="S217" s="454"/>
      <c r="T217" s="412"/>
      <c r="U217" s="454"/>
      <c r="V217" s="412"/>
      <c r="W217" s="433"/>
      <c r="X217" s="434"/>
      <c r="Y217" s="435"/>
      <c r="Z217" s="436"/>
      <c r="AA217" s="437"/>
      <c r="AB217" s="438"/>
      <c r="AC217" s="439"/>
      <c r="AD217" s="440"/>
      <c r="AE217" s="441"/>
      <c r="AF217" s="419"/>
      <c r="AG217" s="419"/>
      <c r="AH217" s="419"/>
      <c r="AI217" s="420"/>
      <c r="AJ217" s="391"/>
      <c r="AK217" s="391"/>
      <c r="AL217" s="411"/>
      <c r="AM217" s="414" t="s">
        <v>1847</v>
      </c>
      <c r="AN217" s="391"/>
      <c r="AO217" s="391"/>
      <c r="AP217" s="391"/>
      <c r="AQ217" s="391"/>
      <c r="AR217" s="391"/>
      <c r="AS217" s="426"/>
      <c r="AT217" s="421"/>
      <c r="AU217" s="421"/>
      <c r="AV217" s="421"/>
      <c r="AW217" s="422"/>
    </row>
    <row r="218" spans="1:49" ht="16.5" thickTop="1" thickBot="1" x14ac:dyDescent="0.3">
      <c r="A218" s="423"/>
      <c r="B218" s="452" t="s">
        <v>1847</v>
      </c>
      <c r="C218" s="366"/>
      <c r="D218" s="428"/>
      <c r="E218" s="429"/>
      <c r="F218" s="424"/>
      <c r="G218" s="414" t="s">
        <v>1847</v>
      </c>
      <c r="H218" s="476"/>
      <c r="I218" s="414" t="s">
        <v>1847</v>
      </c>
      <c r="J218" s="453"/>
      <c r="K218" s="430"/>
      <c r="L218" s="431"/>
      <c r="M218" s="432"/>
      <c r="N218" s="413"/>
      <c r="O218" s="415"/>
      <c r="P218" s="415"/>
      <c r="Q218" s="418"/>
      <c r="R218" s="418"/>
      <c r="S218" s="454"/>
      <c r="T218" s="412"/>
      <c r="U218" s="454"/>
      <c r="V218" s="412"/>
      <c r="W218" s="433"/>
      <c r="X218" s="434"/>
      <c r="Y218" s="435"/>
      <c r="Z218" s="436"/>
      <c r="AA218" s="437"/>
      <c r="AB218" s="438"/>
      <c r="AC218" s="439"/>
      <c r="AD218" s="440"/>
      <c r="AE218" s="441"/>
      <c r="AF218" s="419"/>
      <c r="AG218" s="419"/>
      <c r="AH218" s="419"/>
      <c r="AI218" s="420"/>
      <c r="AJ218" s="391"/>
      <c r="AK218" s="391"/>
      <c r="AL218" s="411"/>
      <c r="AM218" s="414" t="s">
        <v>1847</v>
      </c>
      <c r="AN218" s="391"/>
      <c r="AO218" s="391"/>
      <c r="AP218" s="391"/>
      <c r="AQ218" s="391"/>
      <c r="AR218" s="391"/>
      <c r="AS218" s="426"/>
      <c r="AT218" s="421"/>
      <c r="AU218" s="421"/>
      <c r="AV218" s="421"/>
      <c r="AW218" s="422"/>
    </row>
    <row r="219" spans="1:49" ht="16.5" thickTop="1" thickBot="1" x14ac:dyDescent="0.3">
      <c r="A219" s="423"/>
      <c r="B219" s="452" t="s">
        <v>1847</v>
      </c>
      <c r="C219" s="366"/>
      <c r="D219" s="428"/>
      <c r="E219" s="429"/>
      <c r="F219" s="424"/>
      <c r="G219" s="414" t="s">
        <v>1847</v>
      </c>
      <c r="H219" s="476"/>
      <c r="I219" s="414" t="s">
        <v>1847</v>
      </c>
      <c r="J219" s="453"/>
      <c r="K219" s="430"/>
      <c r="L219" s="431"/>
      <c r="M219" s="432"/>
      <c r="N219" s="413"/>
      <c r="O219" s="415"/>
      <c r="P219" s="415"/>
      <c r="Q219" s="418"/>
      <c r="R219" s="418"/>
      <c r="S219" s="454"/>
      <c r="T219" s="412"/>
      <c r="U219" s="454"/>
      <c r="V219" s="412"/>
      <c r="W219" s="433"/>
      <c r="X219" s="434"/>
      <c r="Y219" s="435"/>
      <c r="Z219" s="436"/>
      <c r="AA219" s="437"/>
      <c r="AB219" s="438"/>
      <c r="AC219" s="439"/>
      <c r="AD219" s="440"/>
      <c r="AE219" s="441"/>
      <c r="AF219" s="419"/>
      <c r="AG219" s="419"/>
      <c r="AH219" s="419"/>
      <c r="AI219" s="420"/>
      <c r="AJ219" s="391"/>
      <c r="AK219" s="391"/>
      <c r="AL219" s="411"/>
      <c r="AM219" s="414" t="s">
        <v>1847</v>
      </c>
      <c r="AN219" s="391"/>
      <c r="AO219" s="391"/>
      <c r="AP219" s="391"/>
      <c r="AQ219" s="391"/>
      <c r="AR219" s="391"/>
      <c r="AS219" s="426"/>
      <c r="AT219" s="421"/>
      <c r="AU219" s="421"/>
      <c r="AV219" s="421"/>
      <c r="AW219" s="422"/>
    </row>
    <row r="220" spans="1:49" ht="16.5" thickTop="1" thickBot="1" x14ac:dyDescent="0.3">
      <c r="A220" s="423"/>
      <c r="B220" s="452" t="s">
        <v>1847</v>
      </c>
      <c r="C220" s="366"/>
      <c r="D220" s="428"/>
      <c r="E220" s="429"/>
      <c r="F220" s="424"/>
      <c r="G220" s="414" t="s">
        <v>1847</v>
      </c>
      <c r="H220" s="476"/>
      <c r="I220" s="414" t="s">
        <v>1847</v>
      </c>
      <c r="J220" s="453"/>
      <c r="K220" s="430"/>
      <c r="L220" s="431"/>
      <c r="M220" s="432"/>
      <c r="N220" s="413"/>
      <c r="O220" s="415"/>
      <c r="P220" s="415"/>
      <c r="Q220" s="418"/>
      <c r="R220" s="418"/>
      <c r="S220" s="454"/>
      <c r="T220" s="412"/>
      <c r="U220" s="454"/>
      <c r="V220" s="412"/>
      <c r="W220" s="433"/>
      <c r="X220" s="434"/>
      <c r="Y220" s="435"/>
      <c r="Z220" s="436"/>
      <c r="AA220" s="437"/>
      <c r="AB220" s="438"/>
      <c r="AC220" s="439"/>
      <c r="AD220" s="440"/>
      <c r="AE220" s="441"/>
      <c r="AF220" s="419"/>
      <c r="AG220" s="419"/>
      <c r="AH220" s="419"/>
      <c r="AI220" s="420"/>
      <c r="AJ220" s="391"/>
      <c r="AK220" s="391"/>
      <c r="AL220" s="411"/>
      <c r="AM220" s="414" t="s">
        <v>1847</v>
      </c>
      <c r="AN220" s="391"/>
      <c r="AO220" s="391"/>
      <c r="AP220" s="391"/>
      <c r="AQ220" s="391"/>
      <c r="AR220" s="391"/>
      <c r="AS220" s="426"/>
      <c r="AT220" s="421"/>
      <c r="AU220" s="421"/>
      <c r="AV220" s="421"/>
      <c r="AW220" s="422"/>
    </row>
    <row r="221" spans="1:49" ht="16.5" thickTop="1" thickBot="1" x14ac:dyDescent="0.3">
      <c r="A221" s="423"/>
      <c r="B221" s="452" t="s">
        <v>1847</v>
      </c>
      <c r="C221" s="366"/>
      <c r="D221" s="428"/>
      <c r="E221" s="429"/>
      <c r="F221" s="424"/>
      <c r="G221" s="414" t="s">
        <v>1847</v>
      </c>
      <c r="H221" s="476"/>
      <c r="I221" s="414" t="s">
        <v>1847</v>
      </c>
      <c r="J221" s="453"/>
      <c r="K221" s="430"/>
      <c r="L221" s="431"/>
      <c r="M221" s="432"/>
      <c r="N221" s="413"/>
      <c r="O221" s="415"/>
      <c r="P221" s="415"/>
      <c r="Q221" s="418"/>
      <c r="R221" s="418"/>
      <c r="S221" s="454"/>
      <c r="T221" s="412"/>
      <c r="U221" s="454"/>
      <c r="V221" s="412"/>
      <c r="W221" s="433"/>
      <c r="X221" s="434"/>
      <c r="Y221" s="435"/>
      <c r="Z221" s="436"/>
      <c r="AA221" s="437"/>
      <c r="AB221" s="438"/>
      <c r="AC221" s="439"/>
      <c r="AD221" s="440"/>
      <c r="AE221" s="441"/>
      <c r="AF221" s="419"/>
      <c r="AG221" s="419"/>
      <c r="AH221" s="419"/>
      <c r="AI221" s="420"/>
      <c r="AJ221" s="391"/>
      <c r="AK221" s="391"/>
      <c r="AL221" s="411"/>
      <c r="AM221" s="414" t="s">
        <v>1847</v>
      </c>
      <c r="AN221" s="391"/>
      <c r="AO221" s="391"/>
      <c r="AP221" s="391"/>
      <c r="AQ221" s="391"/>
      <c r="AR221" s="391"/>
      <c r="AS221" s="426"/>
      <c r="AT221" s="421"/>
      <c r="AU221" s="421"/>
      <c r="AV221" s="421"/>
      <c r="AW221" s="422"/>
    </row>
    <row r="222" spans="1:49" ht="16.5" thickTop="1" thickBot="1" x14ac:dyDescent="0.3">
      <c r="A222" s="423"/>
      <c r="B222" s="452" t="s">
        <v>1847</v>
      </c>
      <c r="C222" s="366"/>
      <c r="D222" s="428"/>
      <c r="E222" s="429"/>
      <c r="F222" s="424"/>
      <c r="G222" s="414" t="s">
        <v>1847</v>
      </c>
      <c r="H222" s="476"/>
      <c r="I222" s="414" t="s">
        <v>1847</v>
      </c>
      <c r="J222" s="453"/>
      <c r="K222" s="430"/>
      <c r="L222" s="431"/>
      <c r="M222" s="432"/>
      <c r="N222" s="413"/>
      <c r="O222" s="415"/>
      <c r="P222" s="415"/>
      <c r="Q222" s="418"/>
      <c r="R222" s="418"/>
      <c r="S222" s="454"/>
      <c r="T222" s="412"/>
      <c r="U222" s="454"/>
      <c r="V222" s="412"/>
      <c r="W222" s="433"/>
      <c r="X222" s="434"/>
      <c r="Y222" s="435"/>
      <c r="Z222" s="436"/>
      <c r="AA222" s="437"/>
      <c r="AB222" s="438"/>
      <c r="AC222" s="439"/>
      <c r="AD222" s="440"/>
      <c r="AE222" s="441"/>
      <c r="AF222" s="419"/>
      <c r="AG222" s="419"/>
      <c r="AH222" s="419"/>
      <c r="AI222" s="420"/>
      <c r="AJ222" s="391"/>
      <c r="AK222" s="391"/>
      <c r="AL222" s="411"/>
      <c r="AM222" s="414" t="s">
        <v>1847</v>
      </c>
      <c r="AN222" s="391"/>
      <c r="AO222" s="391"/>
      <c r="AP222" s="391"/>
      <c r="AQ222" s="391"/>
      <c r="AR222" s="391"/>
      <c r="AS222" s="426"/>
      <c r="AT222" s="421"/>
      <c r="AU222" s="421"/>
      <c r="AV222" s="421"/>
      <c r="AW222" s="422"/>
    </row>
    <row r="223" spans="1:49" ht="16.5" thickTop="1" thickBot="1" x14ac:dyDescent="0.3">
      <c r="A223" s="423"/>
      <c r="B223" s="452" t="s">
        <v>1847</v>
      </c>
      <c r="C223" s="366"/>
      <c r="D223" s="428"/>
      <c r="E223" s="429"/>
      <c r="F223" s="424"/>
      <c r="G223" s="414" t="s">
        <v>1847</v>
      </c>
      <c r="H223" s="476"/>
      <c r="I223" s="414" t="s">
        <v>1847</v>
      </c>
      <c r="J223" s="453"/>
      <c r="K223" s="430"/>
      <c r="L223" s="431"/>
      <c r="M223" s="432"/>
      <c r="N223" s="413"/>
      <c r="O223" s="415"/>
      <c r="P223" s="415"/>
      <c r="Q223" s="418"/>
      <c r="R223" s="418"/>
      <c r="S223" s="454"/>
      <c r="T223" s="412"/>
      <c r="U223" s="454"/>
      <c r="V223" s="412"/>
      <c r="W223" s="433"/>
      <c r="X223" s="434"/>
      <c r="Y223" s="435"/>
      <c r="Z223" s="436"/>
      <c r="AA223" s="437"/>
      <c r="AB223" s="438"/>
      <c r="AC223" s="439"/>
      <c r="AD223" s="440"/>
      <c r="AE223" s="441"/>
      <c r="AF223" s="419"/>
      <c r="AG223" s="419"/>
      <c r="AH223" s="419"/>
      <c r="AI223" s="420"/>
      <c r="AJ223" s="391"/>
      <c r="AK223" s="391"/>
      <c r="AL223" s="411"/>
      <c r="AM223" s="414" t="s">
        <v>1847</v>
      </c>
      <c r="AN223" s="391"/>
      <c r="AO223" s="391"/>
      <c r="AP223" s="391"/>
      <c r="AQ223" s="391"/>
      <c r="AR223" s="391"/>
      <c r="AS223" s="426"/>
      <c r="AT223" s="421"/>
      <c r="AU223" s="421"/>
      <c r="AV223" s="421"/>
      <c r="AW223" s="422"/>
    </row>
    <row r="224" spans="1:49" ht="16.5" thickTop="1" thickBot="1" x14ac:dyDescent="0.3">
      <c r="A224" s="423"/>
      <c r="B224" s="452" t="s">
        <v>1847</v>
      </c>
      <c r="C224" s="366"/>
      <c r="D224" s="428"/>
      <c r="E224" s="429"/>
      <c r="F224" s="424"/>
      <c r="G224" s="414" t="s">
        <v>1847</v>
      </c>
      <c r="H224" s="476"/>
      <c r="I224" s="414" t="s">
        <v>1847</v>
      </c>
      <c r="J224" s="453"/>
      <c r="K224" s="430"/>
      <c r="L224" s="431"/>
      <c r="M224" s="432"/>
      <c r="N224" s="413"/>
      <c r="O224" s="415"/>
      <c r="P224" s="415"/>
      <c r="Q224" s="418"/>
      <c r="R224" s="418"/>
      <c r="S224" s="454"/>
      <c r="T224" s="412"/>
      <c r="U224" s="454"/>
      <c r="V224" s="412"/>
      <c r="W224" s="433"/>
      <c r="X224" s="434"/>
      <c r="Y224" s="435"/>
      <c r="Z224" s="436"/>
      <c r="AA224" s="437"/>
      <c r="AB224" s="438"/>
      <c r="AC224" s="439"/>
      <c r="AD224" s="440"/>
      <c r="AE224" s="441"/>
      <c r="AF224" s="419"/>
      <c r="AG224" s="419"/>
      <c r="AH224" s="419"/>
      <c r="AI224" s="420"/>
      <c r="AJ224" s="391"/>
      <c r="AK224" s="391"/>
      <c r="AL224" s="411"/>
      <c r="AM224" s="414" t="s">
        <v>1847</v>
      </c>
      <c r="AN224" s="391"/>
      <c r="AO224" s="391"/>
      <c r="AP224" s="391"/>
      <c r="AQ224" s="391"/>
      <c r="AR224" s="391"/>
      <c r="AS224" s="426"/>
      <c r="AT224" s="421"/>
      <c r="AU224" s="421"/>
      <c r="AV224" s="421"/>
      <c r="AW224" s="422"/>
    </row>
    <row r="225" spans="1:49" ht="16.5" thickTop="1" thickBot="1" x14ac:dyDescent="0.3">
      <c r="A225" s="423"/>
      <c r="B225" s="452" t="s">
        <v>1847</v>
      </c>
      <c r="C225" s="366"/>
      <c r="D225" s="428"/>
      <c r="E225" s="429"/>
      <c r="F225" s="424"/>
      <c r="G225" s="414" t="s">
        <v>1847</v>
      </c>
      <c r="H225" s="476"/>
      <c r="I225" s="414" t="s">
        <v>1847</v>
      </c>
      <c r="J225" s="453"/>
      <c r="K225" s="430"/>
      <c r="L225" s="431"/>
      <c r="M225" s="432"/>
      <c r="N225" s="413"/>
      <c r="O225" s="415"/>
      <c r="P225" s="415"/>
      <c r="Q225" s="418"/>
      <c r="R225" s="418"/>
      <c r="S225" s="454"/>
      <c r="T225" s="412"/>
      <c r="U225" s="454"/>
      <c r="V225" s="412"/>
      <c r="W225" s="433"/>
      <c r="X225" s="434"/>
      <c r="Y225" s="435"/>
      <c r="Z225" s="436"/>
      <c r="AA225" s="437"/>
      <c r="AB225" s="438"/>
      <c r="AC225" s="439"/>
      <c r="AD225" s="440"/>
      <c r="AE225" s="441"/>
      <c r="AF225" s="419"/>
      <c r="AG225" s="419"/>
      <c r="AH225" s="419"/>
      <c r="AI225" s="420"/>
      <c r="AJ225" s="391"/>
      <c r="AK225" s="391"/>
      <c r="AL225" s="411"/>
      <c r="AM225" s="414" t="s">
        <v>1847</v>
      </c>
      <c r="AN225" s="391"/>
      <c r="AO225" s="391"/>
      <c r="AP225" s="391"/>
      <c r="AQ225" s="391"/>
      <c r="AR225" s="391"/>
      <c r="AS225" s="426"/>
      <c r="AT225" s="421"/>
      <c r="AU225" s="421"/>
      <c r="AV225" s="421"/>
      <c r="AW225" s="422"/>
    </row>
    <row r="226" spans="1:49" ht="16.5" thickTop="1" thickBot="1" x14ac:dyDescent="0.3">
      <c r="A226" s="423"/>
      <c r="B226" s="452" t="s">
        <v>1847</v>
      </c>
      <c r="C226" s="366"/>
      <c r="D226" s="428"/>
      <c r="E226" s="429"/>
      <c r="F226" s="424"/>
      <c r="G226" s="414" t="s">
        <v>1847</v>
      </c>
      <c r="H226" s="476"/>
      <c r="I226" s="414" t="s">
        <v>1847</v>
      </c>
      <c r="J226" s="453"/>
      <c r="K226" s="430"/>
      <c r="L226" s="431"/>
      <c r="M226" s="432"/>
      <c r="N226" s="413"/>
      <c r="O226" s="415"/>
      <c r="P226" s="415"/>
      <c r="Q226" s="418"/>
      <c r="R226" s="418"/>
      <c r="S226" s="454"/>
      <c r="T226" s="412"/>
      <c r="U226" s="454"/>
      <c r="V226" s="412"/>
      <c r="W226" s="433"/>
      <c r="X226" s="434"/>
      <c r="Y226" s="435"/>
      <c r="Z226" s="436"/>
      <c r="AA226" s="437"/>
      <c r="AB226" s="438"/>
      <c r="AC226" s="439"/>
      <c r="AD226" s="440"/>
      <c r="AE226" s="441"/>
      <c r="AF226" s="419"/>
      <c r="AG226" s="419"/>
      <c r="AH226" s="419"/>
      <c r="AI226" s="420"/>
      <c r="AJ226" s="391"/>
      <c r="AK226" s="391"/>
      <c r="AL226" s="411"/>
      <c r="AM226" s="414" t="s">
        <v>1847</v>
      </c>
      <c r="AN226" s="391"/>
      <c r="AO226" s="391"/>
      <c r="AP226" s="391"/>
      <c r="AQ226" s="391"/>
      <c r="AR226" s="391"/>
      <c r="AS226" s="426"/>
      <c r="AT226" s="421"/>
      <c r="AU226" s="421"/>
      <c r="AV226" s="421"/>
      <c r="AW226" s="422"/>
    </row>
    <row r="227" spans="1:49" ht="16.5" thickTop="1" thickBot="1" x14ac:dyDescent="0.3">
      <c r="A227" s="423"/>
      <c r="B227" s="452" t="s">
        <v>1847</v>
      </c>
      <c r="C227" s="366"/>
      <c r="D227" s="428"/>
      <c r="E227" s="429"/>
      <c r="F227" s="424"/>
      <c r="G227" s="414" t="s">
        <v>1847</v>
      </c>
      <c r="H227" s="476"/>
      <c r="I227" s="414" t="s">
        <v>1847</v>
      </c>
      <c r="J227" s="453"/>
      <c r="K227" s="430"/>
      <c r="L227" s="431"/>
      <c r="M227" s="432"/>
      <c r="N227" s="413"/>
      <c r="O227" s="415"/>
      <c r="P227" s="415"/>
      <c r="Q227" s="418"/>
      <c r="R227" s="418"/>
      <c r="S227" s="454"/>
      <c r="T227" s="412"/>
      <c r="U227" s="454"/>
      <c r="V227" s="412"/>
      <c r="W227" s="433"/>
      <c r="X227" s="434"/>
      <c r="Y227" s="435"/>
      <c r="Z227" s="436"/>
      <c r="AA227" s="437"/>
      <c r="AB227" s="438"/>
      <c r="AC227" s="439"/>
      <c r="AD227" s="440"/>
      <c r="AE227" s="441"/>
      <c r="AF227" s="419"/>
      <c r="AG227" s="419"/>
      <c r="AH227" s="419"/>
      <c r="AI227" s="420"/>
      <c r="AJ227" s="391"/>
      <c r="AK227" s="391"/>
      <c r="AL227" s="411"/>
      <c r="AM227" s="414" t="s">
        <v>1847</v>
      </c>
      <c r="AN227" s="391"/>
      <c r="AO227" s="391"/>
      <c r="AP227" s="391"/>
      <c r="AQ227" s="391"/>
      <c r="AR227" s="391"/>
      <c r="AS227" s="426"/>
      <c r="AT227" s="421"/>
      <c r="AU227" s="421"/>
      <c r="AV227" s="421"/>
      <c r="AW227" s="422"/>
    </row>
    <row r="228" spans="1:49" ht="16.5" thickTop="1" thickBot="1" x14ac:dyDescent="0.3">
      <c r="A228" s="423"/>
      <c r="B228" s="452" t="s">
        <v>1847</v>
      </c>
      <c r="C228" s="366"/>
      <c r="D228" s="428"/>
      <c r="E228" s="429"/>
      <c r="F228" s="424"/>
      <c r="G228" s="414" t="s">
        <v>1847</v>
      </c>
      <c r="H228" s="476"/>
      <c r="I228" s="414" t="s">
        <v>1847</v>
      </c>
      <c r="J228" s="453"/>
      <c r="K228" s="430"/>
      <c r="L228" s="431"/>
      <c r="M228" s="432"/>
      <c r="N228" s="413"/>
      <c r="O228" s="415"/>
      <c r="P228" s="415"/>
      <c r="Q228" s="418"/>
      <c r="R228" s="418"/>
      <c r="S228" s="454"/>
      <c r="T228" s="412"/>
      <c r="U228" s="454"/>
      <c r="V228" s="412"/>
      <c r="W228" s="433"/>
      <c r="X228" s="434"/>
      <c r="Y228" s="435"/>
      <c r="Z228" s="436"/>
      <c r="AA228" s="437"/>
      <c r="AB228" s="438"/>
      <c r="AC228" s="439"/>
      <c r="AD228" s="440"/>
      <c r="AE228" s="441"/>
      <c r="AF228" s="419"/>
      <c r="AG228" s="419"/>
      <c r="AH228" s="419"/>
      <c r="AI228" s="420"/>
      <c r="AJ228" s="391"/>
      <c r="AK228" s="391"/>
      <c r="AL228" s="411"/>
      <c r="AM228" s="414" t="s">
        <v>1847</v>
      </c>
      <c r="AN228" s="391"/>
      <c r="AO228" s="391"/>
      <c r="AP228" s="391"/>
      <c r="AQ228" s="391"/>
      <c r="AR228" s="391"/>
      <c r="AS228" s="426"/>
      <c r="AT228" s="421"/>
      <c r="AU228" s="421"/>
      <c r="AV228" s="421"/>
      <c r="AW228" s="422"/>
    </row>
    <row r="229" spans="1:49" ht="16.5" thickTop="1" thickBot="1" x14ac:dyDescent="0.3">
      <c r="A229" s="423"/>
      <c r="B229" s="452" t="s">
        <v>1847</v>
      </c>
      <c r="C229" s="366"/>
      <c r="D229" s="428"/>
      <c r="E229" s="429"/>
      <c r="F229" s="424"/>
      <c r="G229" s="414" t="s">
        <v>1847</v>
      </c>
      <c r="H229" s="476"/>
      <c r="I229" s="414" t="s">
        <v>1847</v>
      </c>
      <c r="J229" s="453"/>
      <c r="K229" s="430"/>
      <c r="L229" s="431"/>
      <c r="M229" s="432"/>
      <c r="N229" s="413"/>
      <c r="O229" s="415"/>
      <c r="P229" s="415"/>
      <c r="Q229" s="418"/>
      <c r="R229" s="418"/>
      <c r="S229" s="454"/>
      <c r="T229" s="412"/>
      <c r="U229" s="454"/>
      <c r="V229" s="412"/>
      <c r="W229" s="433"/>
      <c r="X229" s="434"/>
      <c r="Y229" s="435"/>
      <c r="Z229" s="436"/>
      <c r="AA229" s="437"/>
      <c r="AB229" s="438"/>
      <c r="AC229" s="439"/>
      <c r="AD229" s="440"/>
      <c r="AE229" s="441"/>
      <c r="AF229" s="419"/>
      <c r="AG229" s="419"/>
      <c r="AH229" s="419"/>
      <c r="AI229" s="420"/>
      <c r="AJ229" s="391"/>
      <c r="AK229" s="391"/>
      <c r="AL229" s="411"/>
      <c r="AM229" s="414" t="s">
        <v>1847</v>
      </c>
      <c r="AN229" s="391"/>
      <c r="AO229" s="391"/>
      <c r="AP229" s="391"/>
      <c r="AQ229" s="391"/>
      <c r="AR229" s="391"/>
      <c r="AS229" s="426"/>
      <c r="AT229" s="421"/>
      <c r="AU229" s="421"/>
      <c r="AV229" s="421"/>
      <c r="AW229" s="422"/>
    </row>
    <row r="230" spans="1:49" ht="16.5" thickTop="1" thickBot="1" x14ac:dyDescent="0.3">
      <c r="A230" s="423"/>
      <c r="B230" s="452" t="s">
        <v>1847</v>
      </c>
      <c r="C230" s="366"/>
      <c r="D230" s="428"/>
      <c r="E230" s="429"/>
      <c r="F230" s="424"/>
      <c r="G230" s="414" t="s">
        <v>1847</v>
      </c>
      <c r="H230" s="476"/>
      <c r="I230" s="414" t="s">
        <v>1847</v>
      </c>
      <c r="J230" s="453"/>
      <c r="K230" s="430"/>
      <c r="L230" s="431"/>
      <c r="M230" s="432"/>
      <c r="N230" s="413"/>
      <c r="O230" s="415"/>
      <c r="P230" s="415"/>
      <c r="Q230" s="418"/>
      <c r="R230" s="418"/>
      <c r="S230" s="454"/>
      <c r="T230" s="412"/>
      <c r="U230" s="454"/>
      <c r="V230" s="412"/>
      <c r="W230" s="433"/>
      <c r="X230" s="434"/>
      <c r="Y230" s="435"/>
      <c r="Z230" s="436"/>
      <c r="AA230" s="437"/>
      <c r="AB230" s="438"/>
      <c r="AC230" s="439"/>
      <c r="AD230" s="440"/>
      <c r="AE230" s="441"/>
      <c r="AF230" s="419"/>
      <c r="AG230" s="419"/>
      <c r="AH230" s="419"/>
      <c r="AI230" s="420"/>
      <c r="AJ230" s="391"/>
      <c r="AK230" s="391"/>
      <c r="AL230" s="411"/>
      <c r="AM230" s="414" t="s">
        <v>1847</v>
      </c>
      <c r="AN230" s="391"/>
      <c r="AO230" s="391"/>
      <c r="AP230" s="391"/>
      <c r="AQ230" s="391"/>
      <c r="AR230" s="391"/>
      <c r="AS230" s="426"/>
      <c r="AT230" s="421"/>
      <c r="AU230" s="421"/>
      <c r="AV230" s="421"/>
      <c r="AW230" s="422"/>
    </row>
    <row r="231" spans="1:49" ht="16.5" thickTop="1" thickBot="1" x14ac:dyDescent="0.3">
      <c r="A231" s="423"/>
      <c r="B231" s="452" t="s">
        <v>1847</v>
      </c>
      <c r="C231" s="366"/>
      <c r="D231" s="428"/>
      <c r="E231" s="429"/>
      <c r="F231" s="424"/>
      <c r="G231" s="414" t="s">
        <v>1847</v>
      </c>
      <c r="H231" s="476"/>
      <c r="I231" s="414" t="s">
        <v>1847</v>
      </c>
      <c r="J231" s="453"/>
      <c r="K231" s="430"/>
      <c r="L231" s="431"/>
      <c r="M231" s="432"/>
      <c r="N231" s="413"/>
      <c r="O231" s="415"/>
      <c r="P231" s="415"/>
      <c r="Q231" s="418"/>
      <c r="R231" s="418"/>
      <c r="S231" s="454"/>
      <c r="T231" s="412"/>
      <c r="U231" s="454"/>
      <c r="V231" s="412"/>
      <c r="W231" s="433"/>
      <c r="X231" s="434"/>
      <c r="Y231" s="435"/>
      <c r="Z231" s="436"/>
      <c r="AA231" s="437"/>
      <c r="AB231" s="438"/>
      <c r="AC231" s="439"/>
      <c r="AD231" s="440"/>
      <c r="AE231" s="441"/>
      <c r="AF231" s="419"/>
      <c r="AG231" s="419"/>
      <c r="AH231" s="419"/>
      <c r="AI231" s="420"/>
      <c r="AJ231" s="391"/>
      <c r="AK231" s="391"/>
      <c r="AL231" s="411"/>
      <c r="AM231" s="414" t="s">
        <v>1847</v>
      </c>
      <c r="AN231" s="391"/>
      <c r="AO231" s="391"/>
      <c r="AP231" s="391"/>
      <c r="AQ231" s="391"/>
      <c r="AR231" s="391"/>
      <c r="AS231" s="426"/>
      <c r="AT231" s="421"/>
      <c r="AU231" s="421"/>
      <c r="AV231" s="421"/>
      <c r="AW231" s="422"/>
    </row>
    <row r="232" spans="1:49" ht="16.5" thickTop="1" thickBot="1" x14ac:dyDescent="0.3">
      <c r="A232" s="423"/>
      <c r="B232" s="452" t="s">
        <v>1847</v>
      </c>
      <c r="C232" s="366"/>
      <c r="D232" s="428"/>
      <c r="E232" s="429"/>
      <c r="F232" s="424"/>
      <c r="G232" s="414" t="s">
        <v>1847</v>
      </c>
      <c r="H232" s="476"/>
      <c r="I232" s="414" t="s">
        <v>1847</v>
      </c>
      <c r="J232" s="453"/>
      <c r="K232" s="430"/>
      <c r="L232" s="431"/>
      <c r="M232" s="432"/>
      <c r="N232" s="413"/>
      <c r="O232" s="415"/>
      <c r="P232" s="415"/>
      <c r="Q232" s="418"/>
      <c r="R232" s="418"/>
      <c r="S232" s="454"/>
      <c r="T232" s="412"/>
      <c r="U232" s="454"/>
      <c r="V232" s="412"/>
      <c r="W232" s="433"/>
      <c r="X232" s="434"/>
      <c r="Y232" s="435"/>
      <c r="Z232" s="436"/>
      <c r="AA232" s="437"/>
      <c r="AB232" s="438"/>
      <c r="AC232" s="439"/>
      <c r="AD232" s="440"/>
      <c r="AE232" s="441"/>
      <c r="AF232" s="419"/>
      <c r="AG232" s="419"/>
      <c r="AH232" s="419"/>
      <c r="AI232" s="420"/>
      <c r="AJ232" s="391"/>
      <c r="AK232" s="391"/>
      <c r="AL232" s="411"/>
      <c r="AM232" s="414" t="s">
        <v>1847</v>
      </c>
      <c r="AN232" s="391"/>
      <c r="AO232" s="391"/>
      <c r="AP232" s="391"/>
      <c r="AQ232" s="391"/>
      <c r="AR232" s="391"/>
      <c r="AS232" s="426"/>
      <c r="AT232" s="421"/>
      <c r="AU232" s="421"/>
      <c r="AV232" s="421"/>
      <c r="AW232" s="422"/>
    </row>
    <row r="233" spans="1:49" ht="16.5" thickTop="1" thickBot="1" x14ac:dyDescent="0.3">
      <c r="A233" s="423"/>
      <c r="B233" s="452" t="s">
        <v>1847</v>
      </c>
      <c r="C233" s="366"/>
      <c r="D233" s="428"/>
      <c r="E233" s="429"/>
      <c r="F233" s="424"/>
      <c r="G233" s="414" t="s">
        <v>1847</v>
      </c>
      <c r="H233" s="476"/>
      <c r="I233" s="414" t="s">
        <v>1847</v>
      </c>
      <c r="J233" s="453"/>
      <c r="K233" s="430"/>
      <c r="L233" s="431"/>
      <c r="M233" s="432"/>
      <c r="N233" s="413"/>
      <c r="O233" s="415"/>
      <c r="P233" s="415"/>
      <c r="Q233" s="418"/>
      <c r="R233" s="418"/>
      <c r="S233" s="454"/>
      <c r="T233" s="412"/>
      <c r="U233" s="454"/>
      <c r="V233" s="412"/>
      <c r="W233" s="433"/>
      <c r="X233" s="434"/>
      <c r="Y233" s="435"/>
      <c r="Z233" s="436"/>
      <c r="AA233" s="437"/>
      <c r="AB233" s="438"/>
      <c r="AC233" s="439"/>
      <c r="AD233" s="440"/>
      <c r="AE233" s="441"/>
      <c r="AF233" s="419"/>
      <c r="AG233" s="419"/>
      <c r="AH233" s="419"/>
      <c r="AI233" s="420"/>
      <c r="AJ233" s="391"/>
      <c r="AK233" s="391"/>
      <c r="AL233" s="411"/>
      <c r="AM233" s="414" t="s">
        <v>1847</v>
      </c>
      <c r="AN233" s="391"/>
      <c r="AO233" s="391"/>
      <c r="AP233" s="391"/>
      <c r="AQ233" s="391"/>
      <c r="AR233" s="391"/>
      <c r="AS233" s="426"/>
      <c r="AT233" s="421"/>
      <c r="AU233" s="421"/>
      <c r="AV233" s="421"/>
      <c r="AW233" s="422"/>
    </row>
    <row r="234" spans="1:49" ht="16.5" thickTop="1" thickBot="1" x14ac:dyDescent="0.3">
      <c r="A234" s="423"/>
      <c r="B234" s="452" t="s">
        <v>1847</v>
      </c>
      <c r="C234" s="366"/>
      <c r="D234" s="428"/>
      <c r="E234" s="429"/>
      <c r="F234" s="424"/>
      <c r="G234" s="414" t="s">
        <v>1847</v>
      </c>
      <c r="H234" s="476"/>
      <c r="I234" s="414" t="s">
        <v>1847</v>
      </c>
      <c r="J234" s="453"/>
      <c r="K234" s="430"/>
      <c r="L234" s="431"/>
      <c r="M234" s="432"/>
      <c r="N234" s="413"/>
      <c r="O234" s="415"/>
      <c r="P234" s="415"/>
      <c r="Q234" s="418"/>
      <c r="R234" s="418"/>
      <c r="S234" s="454"/>
      <c r="T234" s="412"/>
      <c r="U234" s="454"/>
      <c r="V234" s="412"/>
      <c r="W234" s="433"/>
      <c r="X234" s="434"/>
      <c r="Y234" s="435"/>
      <c r="Z234" s="436"/>
      <c r="AA234" s="437"/>
      <c r="AB234" s="438"/>
      <c r="AC234" s="439"/>
      <c r="AD234" s="440"/>
      <c r="AE234" s="441"/>
      <c r="AF234" s="419"/>
      <c r="AG234" s="419"/>
      <c r="AH234" s="419"/>
      <c r="AI234" s="420"/>
      <c r="AJ234" s="391"/>
      <c r="AK234" s="391"/>
      <c r="AL234" s="411"/>
      <c r="AM234" s="414" t="s">
        <v>1847</v>
      </c>
      <c r="AN234" s="391"/>
      <c r="AO234" s="391"/>
      <c r="AP234" s="391"/>
      <c r="AQ234" s="391"/>
      <c r="AR234" s="391"/>
      <c r="AS234" s="426"/>
      <c r="AT234" s="421"/>
      <c r="AU234" s="421"/>
      <c r="AV234" s="421"/>
      <c r="AW234" s="422"/>
    </row>
    <row r="235" spans="1:49" ht="16.5" thickTop="1" thickBot="1" x14ac:dyDescent="0.3">
      <c r="A235" s="423"/>
      <c r="B235" s="452" t="s">
        <v>1847</v>
      </c>
      <c r="C235" s="366"/>
      <c r="D235" s="428"/>
      <c r="E235" s="429"/>
      <c r="F235" s="424"/>
      <c r="G235" s="414" t="s">
        <v>1847</v>
      </c>
      <c r="H235" s="476"/>
      <c r="I235" s="414" t="s">
        <v>1847</v>
      </c>
      <c r="J235" s="453"/>
      <c r="K235" s="430"/>
      <c r="L235" s="431"/>
      <c r="M235" s="432"/>
      <c r="N235" s="413"/>
      <c r="O235" s="415"/>
      <c r="P235" s="415"/>
      <c r="Q235" s="418"/>
      <c r="R235" s="418"/>
      <c r="S235" s="454"/>
      <c r="T235" s="412"/>
      <c r="U235" s="454"/>
      <c r="V235" s="412"/>
      <c r="W235" s="433"/>
      <c r="X235" s="434"/>
      <c r="Y235" s="435"/>
      <c r="Z235" s="436"/>
      <c r="AA235" s="437"/>
      <c r="AB235" s="438"/>
      <c r="AC235" s="439"/>
      <c r="AD235" s="440"/>
      <c r="AE235" s="441"/>
      <c r="AF235" s="419"/>
      <c r="AG235" s="419"/>
      <c r="AH235" s="419"/>
      <c r="AI235" s="420"/>
      <c r="AJ235" s="391"/>
      <c r="AK235" s="391"/>
      <c r="AL235" s="411"/>
      <c r="AM235" s="414" t="s">
        <v>1847</v>
      </c>
      <c r="AN235" s="391"/>
      <c r="AO235" s="391"/>
      <c r="AP235" s="391"/>
      <c r="AQ235" s="391"/>
      <c r="AR235" s="391"/>
      <c r="AS235" s="426"/>
      <c r="AT235" s="421"/>
      <c r="AU235" s="421"/>
      <c r="AV235" s="421"/>
      <c r="AW235" s="422"/>
    </row>
    <row r="236" spans="1:49" ht="16.5" thickTop="1" thickBot="1" x14ac:dyDescent="0.3">
      <c r="A236" s="423"/>
      <c r="B236" s="452" t="s">
        <v>1847</v>
      </c>
      <c r="C236" s="366"/>
      <c r="D236" s="428"/>
      <c r="E236" s="429"/>
      <c r="F236" s="424"/>
      <c r="G236" s="414" t="s">
        <v>1847</v>
      </c>
      <c r="H236" s="476"/>
      <c r="I236" s="414" t="s">
        <v>1847</v>
      </c>
      <c r="J236" s="453"/>
      <c r="K236" s="430"/>
      <c r="L236" s="431"/>
      <c r="M236" s="432"/>
      <c r="N236" s="413"/>
      <c r="O236" s="415"/>
      <c r="P236" s="415"/>
      <c r="Q236" s="418"/>
      <c r="R236" s="418"/>
      <c r="S236" s="454"/>
      <c r="T236" s="412"/>
      <c r="U236" s="454"/>
      <c r="V236" s="412"/>
      <c r="W236" s="433"/>
      <c r="X236" s="434"/>
      <c r="Y236" s="435"/>
      <c r="Z236" s="436"/>
      <c r="AA236" s="437"/>
      <c r="AB236" s="438"/>
      <c r="AC236" s="439"/>
      <c r="AD236" s="440"/>
      <c r="AE236" s="441"/>
      <c r="AF236" s="419"/>
      <c r="AG236" s="419"/>
      <c r="AH236" s="419"/>
      <c r="AI236" s="420"/>
      <c r="AJ236" s="391"/>
      <c r="AK236" s="391"/>
      <c r="AL236" s="411"/>
      <c r="AM236" s="414" t="s">
        <v>1847</v>
      </c>
      <c r="AN236" s="391"/>
      <c r="AO236" s="391"/>
      <c r="AP236" s="391"/>
      <c r="AQ236" s="391"/>
      <c r="AR236" s="391"/>
      <c r="AS236" s="426"/>
      <c r="AT236" s="421"/>
      <c r="AU236" s="421"/>
      <c r="AV236" s="421"/>
      <c r="AW236" s="422"/>
    </row>
    <row r="237" spans="1:49" ht="16.5" thickTop="1" thickBot="1" x14ac:dyDescent="0.3">
      <c r="A237" s="423"/>
      <c r="B237" s="452" t="s">
        <v>1847</v>
      </c>
      <c r="C237" s="366"/>
      <c r="D237" s="428"/>
      <c r="E237" s="429"/>
      <c r="F237" s="424"/>
      <c r="G237" s="414" t="s">
        <v>1847</v>
      </c>
      <c r="H237" s="476"/>
      <c r="I237" s="414" t="s">
        <v>1847</v>
      </c>
      <c r="J237" s="453"/>
      <c r="K237" s="430"/>
      <c r="L237" s="431"/>
      <c r="M237" s="432"/>
      <c r="N237" s="413"/>
      <c r="O237" s="415"/>
      <c r="P237" s="415"/>
      <c r="Q237" s="418"/>
      <c r="R237" s="418"/>
      <c r="S237" s="454"/>
      <c r="T237" s="412"/>
      <c r="U237" s="454"/>
      <c r="V237" s="412"/>
      <c r="W237" s="433"/>
      <c r="X237" s="434"/>
      <c r="Y237" s="435"/>
      <c r="Z237" s="436"/>
      <c r="AA237" s="437"/>
      <c r="AB237" s="438"/>
      <c r="AC237" s="439"/>
      <c r="AD237" s="440"/>
      <c r="AE237" s="441"/>
      <c r="AF237" s="419"/>
      <c r="AG237" s="419"/>
      <c r="AH237" s="419"/>
      <c r="AI237" s="420"/>
      <c r="AJ237" s="391"/>
      <c r="AK237" s="391"/>
      <c r="AL237" s="411"/>
      <c r="AM237" s="414" t="s">
        <v>1847</v>
      </c>
      <c r="AN237" s="391"/>
      <c r="AO237" s="391"/>
      <c r="AP237" s="391"/>
      <c r="AQ237" s="391"/>
      <c r="AR237" s="391"/>
      <c r="AS237" s="426"/>
      <c r="AT237" s="421"/>
      <c r="AU237" s="421"/>
      <c r="AV237" s="421"/>
      <c r="AW237" s="422"/>
    </row>
    <row r="238" spans="1:49" ht="16.5" thickTop="1" thickBot="1" x14ac:dyDescent="0.3">
      <c r="A238" s="423"/>
      <c r="B238" s="452" t="s">
        <v>1847</v>
      </c>
      <c r="C238" s="366"/>
      <c r="D238" s="428"/>
      <c r="E238" s="429"/>
      <c r="F238" s="424"/>
      <c r="G238" s="414" t="s">
        <v>1847</v>
      </c>
      <c r="H238" s="476"/>
      <c r="I238" s="414" t="s">
        <v>1847</v>
      </c>
      <c r="J238" s="453"/>
      <c r="K238" s="430"/>
      <c r="L238" s="431"/>
      <c r="M238" s="432"/>
      <c r="N238" s="413"/>
      <c r="O238" s="415"/>
      <c r="P238" s="415"/>
      <c r="Q238" s="418"/>
      <c r="R238" s="418"/>
      <c r="S238" s="454"/>
      <c r="T238" s="412"/>
      <c r="U238" s="454"/>
      <c r="V238" s="412"/>
      <c r="W238" s="433"/>
      <c r="X238" s="434"/>
      <c r="Y238" s="435"/>
      <c r="Z238" s="436"/>
      <c r="AA238" s="437"/>
      <c r="AB238" s="438"/>
      <c r="AC238" s="439"/>
      <c r="AD238" s="440"/>
      <c r="AE238" s="441"/>
      <c r="AF238" s="419"/>
      <c r="AG238" s="419"/>
      <c r="AH238" s="419"/>
      <c r="AI238" s="420"/>
      <c r="AJ238" s="391"/>
      <c r="AK238" s="391"/>
      <c r="AL238" s="411"/>
      <c r="AM238" s="414" t="s">
        <v>1847</v>
      </c>
      <c r="AN238" s="391"/>
      <c r="AO238" s="391"/>
      <c r="AP238" s="391"/>
      <c r="AQ238" s="391"/>
      <c r="AR238" s="391"/>
      <c r="AS238" s="426"/>
      <c r="AT238" s="421"/>
      <c r="AU238" s="421"/>
      <c r="AV238" s="421"/>
      <c r="AW238" s="422"/>
    </row>
    <row r="239" spans="1:49" ht="16.5" thickTop="1" thickBot="1" x14ac:dyDescent="0.3">
      <c r="A239" s="423"/>
      <c r="B239" s="452" t="s">
        <v>1847</v>
      </c>
      <c r="C239" s="366"/>
      <c r="D239" s="428"/>
      <c r="E239" s="429"/>
      <c r="F239" s="424"/>
      <c r="G239" s="414" t="s">
        <v>1847</v>
      </c>
      <c r="H239" s="476"/>
      <c r="I239" s="414" t="s">
        <v>1847</v>
      </c>
      <c r="J239" s="453"/>
      <c r="K239" s="430"/>
      <c r="L239" s="431"/>
      <c r="M239" s="432"/>
      <c r="N239" s="413"/>
      <c r="O239" s="415"/>
      <c r="P239" s="415"/>
      <c r="Q239" s="418"/>
      <c r="R239" s="418"/>
      <c r="S239" s="454"/>
      <c r="T239" s="412"/>
      <c r="U239" s="454"/>
      <c r="V239" s="412"/>
      <c r="W239" s="433"/>
      <c r="X239" s="434"/>
      <c r="Y239" s="435"/>
      <c r="Z239" s="436"/>
      <c r="AA239" s="437"/>
      <c r="AB239" s="438"/>
      <c r="AC239" s="439"/>
      <c r="AD239" s="440"/>
      <c r="AE239" s="441"/>
      <c r="AF239" s="419"/>
      <c r="AG239" s="419"/>
      <c r="AH239" s="419"/>
      <c r="AI239" s="420"/>
      <c r="AJ239" s="391"/>
      <c r="AK239" s="391"/>
      <c r="AL239" s="411"/>
      <c r="AM239" s="414" t="s">
        <v>1847</v>
      </c>
      <c r="AN239" s="391"/>
      <c r="AO239" s="391"/>
      <c r="AP239" s="391"/>
      <c r="AQ239" s="391"/>
      <c r="AR239" s="391"/>
      <c r="AS239" s="426"/>
      <c r="AT239" s="421"/>
      <c r="AU239" s="421"/>
      <c r="AV239" s="421"/>
      <c r="AW239" s="422"/>
    </row>
    <row r="240" spans="1:49" ht="16.5" thickTop="1" thickBot="1" x14ac:dyDescent="0.3">
      <c r="A240" s="423"/>
      <c r="B240" s="452" t="s">
        <v>1847</v>
      </c>
      <c r="C240" s="366"/>
      <c r="D240" s="428"/>
      <c r="E240" s="429"/>
      <c r="F240" s="424"/>
      <c r="G240" s="414" t="s">
        <v>1847</v>
      </c>
      <c r="H240" s="476"/>
      <c r="I240" s="414" t="s">
        <v>1847</v>
      </c>
      <c r="J240" s="453"/>
      <c r="K240" s="430"/>
      <c r="L240" s="431"/>
      <c r="M240" s="432"/>
      <c r="N240" s="413"/>
      <c r="O240" s="415"/>
      <c r="P240" s="415"/>
      <c r="Q240" s="418"/>
      <c r="R240" s="418"/>
      <c r="S240" s="454"/>
      <c r="T240" s="412"/>
      <c r="U240" s="454"/>
      <c r="V240" s="412"/>
      <c r="W240" s="433"/>
      <c r="X240" s="434"/>
      <c r="Y240" s="435"/>
      <c r="Z240" s="436"/>
      <c r="AA240" s="437"/>
      <c r="AB240" s="438"/>
      <c r="AC240" s="439"/>
      <c r="AD240" s="440"/>
      <c r="AE240" s="441"/>
      <c r="AF240" s="419"/>
      <c r="AG240" s="419"/>
      <c r="AH240" s="419"/>
      <c r="AI240" s="420"/>
      <c r="AJ240" s="391"/>
      <c r="AK240" s="391"/>
      <c r="AL240" s="411"/>
      <c r="AM240" s="414" t="s">
        <v>1847</v>
      </c>
      <c r="AN240" s="391"/>
      <c r="AO240" s="391"/>
      <c r="AP240" s="391"/>
      <c r="AQ240" s="391"/>
      <c r="AR240" s="391"/>
      <c r="AS240" s="426"/>
      <c r="AT240" s="421"/>
      <c r="AU240" s="421"/>
      <c r="AV240" s="421"/>
      <c r="AW240" s="422"/>
    </row>
    <row r="241" spans="1:49" ht="16.5" thickTop="1" thickBot="1" x14ac:dyDescent="0.3">
      <c r="A241" s="423"/>
      <c r="B241" s="452" t="s">
        <v>1847</v>
      </c>
      <c r="C241" s="366"/>
      <c r="D241" s="428"/>
      <c r="E241" s="429"/>
      <c r="F241" s="424"/>
      <c r="G241" s="414" t="s">
        <v>1847</v>
      </c>
      <c r="H241" s="476"/>
      <c r="I241" s="414" t="s">
        <v>1847</v>
      </c>
      <c r="J241" s="453"/>
      <c r="K241" s="430"/>
      <c r="L241" s="431"/>
      <c r="M241" s="432"/>
      <c r="N241" s="413"/>
      <c r="O241" s="415"/>
      <c r="P241" s="415"/>
      <c r="Q241" s="418"/>
      <c r="R241" s="418"/>
      <c r="S241" s="454"/>
      <c r="T241" s="412"/>
      <c r="U241" s="454"/>
      <c r="V241" s="412"/>
      <c r="W241" s="433"/>
      <c r="X241" s="434"/>
      <c r="Y241" s="435"/>
      <c r="Z241" s="436"/>
      <c r="AA241" s="437"/>
      <c r="AB241" s="438"/>
      <c r="AC241" s="439"/>
      <c r="AD241" s="440"/>
      <c r="AE241" s="441"/>
      <c r="AF241" s="419"/>
      <c r="AG241" s="419"/>
      <c r="AH241" s="419"/>
      <c r="AI241" s="420"/>
      <c r="AJ241" s="391"/>
      <c r="AK241" s="391"/>
      <c r="AL241" s="411"/>
      <c r="AM241" s="414" t="s">
        <v>1847</v>
      </c>
      <c r="AN241" s="391"/>
      <c r="AO241" s="391"/>
      <c r="AP241" s="391"/>
      <c r="AQ241" s="391"/>
      <c r="AR241" s="391"/>
      <c r="AS241" s="426"/>
      <c r="AT241" s="421"/>
      <c r="AU241" s="421"/>
      <c r="AV241" s="421"/>
      <c r="AW241" s="422"/>
    </row>
    <row r="242" spans="1:49" ht="16.5" thickTop="1" thickBot="1" x14ac:dyDescent="0.3">
      <c r="A242" s="423"/>
      <c r="B242" s="452" t="s">
        <v>1847</v>
      </c>
      <c r="C242" s="366"/>
      <c r="D242" s="428"/>
      <c r="E242" s="429"/>
      <c r="F242" s="424"/>
      <c r="G242" s="414" t="s">
        <v>1847</v>
      </c>
      <c r="H242" s="476"/>
      <c r="I242" s="414" t="s">
        <v>1847</v>
      </c>
      <c r="J242" s="453"/>
      <c r="K242" s="430"/>
      <c r="L242" s="431"/>
      <c r="M242" s="432"/>
      <c r="N242" s="413"/>
      <c r="O242" s="415"/>
      <c r="P242" s="415"/>
      <c r="Q242" s="418"/>
      <c r="R242" s="418"/>
      <c r="S242" s="454"/>
      <c r="T242" s="412"/>
      <c r="U242" s="454"/>
      <c r="V242" s="412"/>
      <c r="W242" s="433"/>
      <c r="X242" s="434"/>
      <c r="Y242" s="435"/>
      <c r="Z242" s="436"/>
      <c r="AA242" s="437"/>
      <c r="AB242" s="438"/>
      <c r="AC242" s="439"/>
      <c r="AD242" s="440"/>
      <c r="AE242" s="441"/>
      <c r="AF242" s="419"/>
      <c r="AG242" s="419"/>
      <c r="AH242" s="419"/>
      <c r="AI242" s="420"/>
      <c r="AJ242" s="391"/>
      <c r="AK242" s="391"/>
      <c r="AL242" s="411"/>
      <c r="AM242" s="414" t="s">
        <v>1847</v>
      </c>
      <c r="AN242" s="391"/>
      <c r="AO242" s="391"/>
      <c r="AP242" s="391"/>
      <c r="AQ242" s="391"/>
      <c r="AR242" s="391"/>
      <c r="AS242" s="426"/>
      <c r="AT242" s="421"/>
      <c r="AU242" s="421"/>
      <c r="AV242" s="421"/>
      <c r="AW242" s="422"/>
    </row>
    <row r="243" spans="1:49" ht="16.5" thickTop="1" thickBot="1" x14ac:dyDescent="0.3">
      <c r="A243" s="423"/>
      <c r="B243" s="452" t="s">
        <v>1847</v>
      </c>
      <c r="C243" s="366"/>
      <c r="D243" s="428"/>
      <c r="E243" s="429"/>
      <c r="F243" s="424"/>
      <c r="G243" s="414" t="s">
        <v>1847</v>
      </c>
      <c r="H243" s="425"/>
      <c r="I243" s="414" t="s">
        <v>1847</v>
      </c>
      <c r="J243" s="453"/>
      <c r="K243" s="430"/>
      <c r="L243" s="431"/>
      <c r="M243" s="432"/>
      <c r="N243" s="413"/>
      <c r="O243" s="415"/>
      <c r="P243" s="415"/>
      <c r="Q243" s="418"/>
      <c r="R243" s="418"/>
      <c r="S243" s="454"/>
      <c r="T243" s="412"/>
      <c r="U243" s="454"/>
      <c r="V243" s="412"/>
      <c r="W243" s="433"/>
      <c r="X243" s="434"/>
      <c r="Y243" s="435"/>
      <c r="Z243" s="436"/>
      <c r="AA243" s="437"/>
      <c r="AB243" s="438"/>
      <c r="AC243" s="439"/>
      <c r="AD243" s="440"/>
      <c r="AE243" s="441"/>
      <c r="AF243" s="419"/>
      <c r="AG243" s="419"/>
      <c r="AH243" s="419"/>
      <c r="AI243" s="420"/>
      <c r="AJ243" s="391"/>
      <c r="AK243" s="391"/>
      <c r="AL243" s="411"/>
      <c r="AM243" s="414" t="s">
        <v>1847</v>
      </c>
      <c r="AN243" s="391"/>
      <c r="AO243" s="391"/>
      <c r="AP243" s="391"/>
      <c r="AQ243" s="391"/>
      <c r="AR243" s="391"/>
      <c r="AS243" s="426"/>
      <c r="AT243" s="421"/>
      <c r="AU243" s="421"/>
      <c r="AV243" s="421"/>
      <c r="AW243" s="422"/>
    </row>
    <row r="244" spans="1:49" ht="16.5" thickTop="1" thickBot="1" x14ac:dyDescent="0.3">
      <c r="A244" s="423"/>
      <c r="B244" s="452" t="s">
        <v>1847</v>
      </c>
      <c r="C244" s="366"/>
      <c r="D244" s="428"/>
      <c r="E244" s="429"/>
      <c r="F244" s="424"/>
      <c r="G244" s="414" t="s">
        <v>1847</v>
      </c>
      <c r="H244" s="425"/>
      <c r="I244" s="414" t="s">
        <v>1847</v>
      </c>
      <c r="J244" s="453"/>
      <c r="K244" s="430"/>
      <c r="L244" s="431"/>
      <c r="M244" s="432"/>
      <c r="N244" s="413"/>
      <c r="O244" s="415"/>
      <c r="P244" s="415"/>
      <c r="Q244" s="418"/>
      <c r="R244" s="418"/>
      <c r="S244" s="454"/>
      <c r="T244" s="412"/>
      <c r="U244" s="454"/>
      <c r="V244" s="412"/>
      <c r="W244" s="433"/>
      <c r="X244" s="434"/>
      <c r="Y244" s="435"/>
      <c r="Z244" s="436"/>
      <c r="AA244" s="437"/>
      <c r="AB244" s="438"/>
      <c r="AC244" s="439"/>
      <c r="AD244" s="440"/>
      <c r="AE244" s="441"/>
      <c r="AF244" s="419"/>
      <c r="AG244" s="419"/>
      <c r="AH244" s="419"/>
      <c r="AI244" s="420"/>
      <c r="AJ244" s="391"/>
      <c r="AK244" s="391"/>
      <c r="AL244" s="411"/>
      <c r="AM244" s="414" t="s">
        <v>1847</v>
      </c>
      <c r="AN244" s="391"/>
      <c r="AO244" s="391"/>
      <c r="AP244" s="391"/>
      <c r="AQ244" s="391"/>
      <c r="AR244" s="391"/>
      <c r="AS244" s="426"/>
      <c r="AT244" s="421"/>
      <c r="AU244" s="421"/>
      <c r="AV244" s="421"/>
      <c r="AW244" s="422"/>
    </row>
    <row r="245" spans="1:49" ht="16.5" thickTop="1" thickBot="1" x14ac:dyDescent="0.3">
      <c r="A245" s="423"/>
      <c r="B245" s="452" t="s">
        <v>1847</v>
      </c>
      <c r="C245" s="366"/>
      <c r="D245" s="428"/>
      <c r="E245" s="429"/>
      <c r="F245" s="424"/>
      <c r="G245" s="414" t="s">
        <v>1847</v>
      </c>
      <c r="H245" s="425"/>
      <c r="I245" s="414" t="s">
        <v>1847</v>
      </c>
      <c r="J245" s="453"/>
      <c r="K245" s="430"/>
      <c r="L245" s="431"/>
      <c r="M245" s="432"/>
      <c r="N245" s="413"/>
      <c r="O245" s="415"/>
      <c r="P245" s="415"/>
      <c r="Q245" s="418"/>
      <c r="R245" s="418"/>
      <c r="S245" s="454"/>
      <c r="T245" s="412"/>
      <c r="U245" s="454"/>
      <c r="V245" s="412"/>
      <c r="W245" s="433"/>
      <c r="X245" s="434"/>
      <c r="Y245" s="435"/>
      <c r="Z245" s="436"/>
      <c r="AA245" s="437"/>
      <c r="AB245" s="438"/>
      <c r="AC245" s="439"/>
      <c r="AD245" s="440"/>
      <c r="AE245" s="441"/>
      <c r="AF245" s="419"/>
      <c r="AG245" s="419"/>
      <c r="AH245" s="419"/>
      <c r="AI245" s="420"/>
      <c r="AJ245" s="391"/>
      <c r="AK245" s="391"/>
      <c r="AL245" s="411"/>
      <c r="AM245" s="414" t="s">
        <v>1847</v>
      </c>
      <c r="AN245" s="391"/>
      <c r="AO245" s="391"/>
      <c r="AP245" s="391"/>
      <c r="AQ245" s="391"/>
      <c r="AR245" s="391"/>
      <c r="AS245" s="426"/>
      <c r="AT245" s="421"/>
      <c r="AU245" s="421"/>
      <c r="AV245" s="421"/>
      <c r="AW245" s="422"/>
    </row>
    <row r="246" spans="1:49" ht="16.5" thickTop="1" thickBot="1" x14ac:dyDescent="0.3">
      <c r="A246" s="423"/>
      <c r="B246" s="452" t="s">
        <v>1847</v>
      </c>
      <c r="C246" s="366"/>
      <c r="D246" s="428"/>
      <c r="E246" s="429"/>
      <c r="F246" s="424"/>
      <c r="G246" s="414" t="s">
        <v>1847</v>
      </c>
      <c r="H246" s="425"/>
      <c r="I246" s="414" t="s">
        <v>1847</v>
      </c>
      <c r="J246" s="453"/>
      <c r="K246" s="430"/>
      <c r="L246" s="431"/>
      <c r="M246" s="432"/>
      <c r="N246" s="413"/>
      <c r="O246" s="415"/>
      <c r="P246" s="415"/>
      <c r="Q246" s="418"/>
      <c r="R246" s="418"/>
      <c r="S246" s="454"/>
      <c r="T246" s="412"/>
      <c r="U246" s="454"/>
      <c r="V246" s="412"/>
      <c r="W246" s="433"/>
      <c r="X246" s="434"/>
      <c r="Y246" s="435"/>
      <c r="Z246" s="436"/>
      <c r="AA246" s="437"/>
      <c r="AB246" s="438"/>
      <c r="AC246" s="439"/>
      <c r="AD246" s="440"/>
      <c r="AE246" s="441"/>
      <c r="AF246" s="419"/>
      <c r="AG246" s="419"/>
      <c r="AH246" s="419"/>
      <c r="AI246" s="420"/>
      <c r="AJ246" s="391"/>
      <c r="AK246" s="391"/>
      <c r="AL246" s="411"/>
      <c r="AM246" s="414" t="s">
        <v>1847</v>
      </c>
      <c r="AN246" s="391"/>
      <c r="AO246" s="391"/>
      <c r="AP246" s="391"/>
      <c r="AQ246" s="391"/>
      <c r="AR246" s="391"/>
      <c r="AS246" s="426"/>
      <c r="AT246" s="421"/>
      <c r="AU246" s="421"/>
      <c r="AV246" s="421"/>
      <c r="AW246" s="422"/>
    </row>
    <row r="247" spans="1:49" ht="16.5" thickTop="1" thickBot="1" x14ac:dyDescent="0.3">
      <c r="A247" s="423"/>
      <c r="B247" s="452" t="s">
        <v>1847</v>
      </c>
      <c r="C247" s="366"/>
      <c r="D247" s="428"/>
      <c r="E247" s="429"/>
      <c r="F247" s="424"/>
      <c r="G247" s="414" t="s">
        <v>1847</v>
      </c>
      <c r="H247" s="425"/>
      <c r="I247" s="414" t="s">
        <v>1847</v>
      </c>
      <c r="J247" s="453"/>
      <c r="K247" s="430"/>
      <c r="L247" s="431"/>
      <c r="M247" s="432"/>
      <c r="N247" s="413"/>
      <c r="O247" s="415"/>
      <c r="P247" s="415"/>
      <c r="Q247" s="418"/>
      <c r="R247" s="418"/>
      <c r="S247" s="454"/>
      <c r="T247" s="412"/>
      <c r="U247" s="454"/>
      <c r="V247" s="412"/>
      <c r="W247" s="433"/>
      <c r="X247" s="434"/>
      <c r="Y247" s="435"/>
      <c r="Z247" s="436"/>
      <c r="AA247" s="437"/>
      <c r="AB247" s="438"/>
      <c r="AC247" s="439"/>
      <c r="AD247" s="440"/>
      <c r="AE247" s="441"/>
      <c r="AF247" s="419"/>
      <c r="AG247" s="419"/>
      <c r="AH247" s="419"/>
      <c r="AI247" s="420"/>
      <c r="AJ247" s="391"/>
      <c r="AK247" s="391"/>
      <c r="AL247" s="411"/>
      <c r="AM247" s="414" t="s">
        <v>1847</v>
      </c>
      <c r="AN247" s="391"/>
      <c r="AO247" s="391"/>
      <c r="AP247" s="391"/>
      <c r="AQ247" s="391"/>
      <c r="AR247" s="391"/>
      <c r="AS247" s="426"/>
      <c r="AT247" s="421"/>
      <c r="AU247" s="421"/>
      <c r="AV247" s="421"/>
      <c r="AW247" s="422"/>
    </row>
    <row r="248" spans="1:49" ht="16.5" thickTop="1" thickBot="1" x14ac:dyDescent="0.3">
      <c r="A248" s="423"/>
      <c r="B248" s="452" t="s">
        <v>1847</v>
      </c>
      <c r="C248" s="366"/>
      <c r="D248" s="428"/>
      <c r="E248" s="429"/>
      <c r="F248" s="424"/>
      <c r="G248" s="414" t="s">
        <v>1847</v>
      </c>
      <c r="H248" s="425"/>
      <c r="I248" s="414" t="s">
        <v>1847</v>
      </c>
      <c r="J248" s="453"/>
      <c r="K248" s="430"/>
      <c r="L248" s="431"/>
      <c r="M248" s="432"/>
      <c r="N248" s="413"/>
      <c r="O248" s="415"/>
      <c r="P248" s="415"/>
      <c r="Q248" s="418"/>
      <c r="R248" s="418"/>
      <c r="S248" s="454"/>
      <c r="T248" s="412"/>
      <c r="U248" s="454"/>
      <c r="V248" s="412"/>
      <c r="W248" s="433"/>
      <c r="X248" s="434"/>
      <c r="Y248" s="435"/>
      <c r="Z248" s="436"/>
      <c r="AA248" s="437"/>
      <c r="AB248" s="438"/>
      <c r="AC248" s="439"/>
      <c r="AD248" s="440"/>
      <c r="AE248" s="441"/>
      <c r="AF248" s="419"/>
      <c r="AG248" s="419"/>
      <c r="AH248" s="419"/>
      <c r="AI248" s="420"/>
      <c r="AJ248" s="391"/>
      <c r="AK248" s="391"/>
      <c r="AL248" s="411"/>
      <c r="AM248" s="414" t="s">
        <v>1847</v>
      </c>
      <c r="AN248" s="391"/>
      <c r="AO248" s="391"/>
      <c r="AP248" s="391"/>
      <c r="AQ248" s="391"/>
      <c r="AR248" s="391"/>
      <c r="AS248" s="426"/>
      <c r="AT248" s="421"/>
      <c r="AU248" s="421"/>
      <c r="AV248" s="421"/>
      <c r="AW248" s="422"/>
    </row>
    <row r="249" spans="1:49" ht="16.5" thickTop="1" thickBot="1" x14ac:dyDescent="0.3">
      <c r="A249" s="423"/>
      <c r="B249" s="452" t="s">
        <v>1847</v>
      </c>
      <c r="C249" s="366"/>
      <c r="D249" s="428"/>
      <c r="E249" s="429"/>
      <c r="F249" s="424"/>
      <c r="G249" s="414" t="s">
        <v>1847</v>
      </c>
      <c r="H249" s="425"/>
      <c r="I249" s="414" t="s">
        <v>1847</v>
      </c>
      <c r="J249" s="453"/>
      <c r="K249" s="430"/>
      <c r="L249" s="431"/>
      <c r="M249" s="432"/>
      <c r="N249" s="413"/>
      <c r="O249" s="415"/>
      <c r="P249" s="415"/>
      <c r="Q249" s="418"/>
      <c r="R249" s="418"/>
      <c r="S249" s="454"/>
      <c r="T249" s="412"/>
      <c r="U249" s="454"/>
      <c r="V249" s="412"/>
      <c r="W249" s="433"/>
      <c r="X249" s="434"/>
      <c r="Y249" s="435"/>
      <c r="Z249" s="436"/>
      <c r="AA249" s="437"/>
      <c r="AB249" s="438"/>
      <c r="AC249" s="439"/>
      <c r="AD249" s="440"/>
      <c r="AE249" s="441"/>
      <c r="AF249" s="419"/>
      <c r="AG249" s="419"/>
      <c r="AH249" s="419"/>
      <c r="AI249" s="420"/>
      <c r="AJ249" s="391"/>
      <c r="AK249" s="391"/>
      <c r="AL249" s="411"/>
      <c r="AM249" s="414" t="s">
        <v>1847</v>
      </c>
      <c r="AN249" s="391"/>
      <c r="AO249" s="391"/>
      <c r="AP249" s="391"/>
      <c r="AQ249" s="391"/>
      <c r="AR249" s="391"/>
      <c r="AS249" s="426"/>
      <c r="AT249" s="421"/>
      <c r="AU249" s="421"/>
      <c r="AV249" s="421"/>
      <c r="AW249" s="422"/>
    </row>
    <row r="250" spans="1:49" ht="16.5" thickTop="1" thickBot="1" x14ac:dyDescent="0.3">
      <c r="A250" s="423"/>
      <c r="B250" s="452" t="s">
        <v>1847</v>
      </c>
      <c r="C250" s="366"/>
      <c r="D250" s="428"/>
      <c r="E250" s="429"/>
      <c r="F250" s="424"/>
      <c r="G250" s="414" t="s">
        <v>1847</v>
      </c>
      <c r="H250" s="425"/>
      <c r="I250" s="414" t="s">
        <v>1847</v>
      </c>
      <c r="J250" s="453"/>
      <c r="K250" s="430"/>
      <c r="L250" s="431"/>
      <c r="M250" s="432"/>
      <c r="N250" s="413"/>
      <c r="O250" s="415"/>
      <c r="P250" s="415"/>
      <c r="Q250" s="418"/>
      <c r="R250" s="418"/>
      <c r="S250" s="454"/>
      <c r="T250" s="412"/>
      <c r="U250" s="454"/>
      <c r="V250" s="412"/>
      <c r="W250" s="433"/>
      <c r="X250" s="434"/>
      <c r="Y250" s="435"/>
      <c r="Z250" s="436"/>
      <c r="AA250" s="437"/>
      <c r="AB250" s="438"/>
      <c r="AC250" s="439"/>
      <c r="AD250" s="440"/>
      <c r="AE250" s="441"/>
      <c r="AF250" s="419"/>
      <c r="AG250" s="419"/>
      <c r="AH250" s="419"/>
      <c r="AI250" s="420"/>
      <c r="AJ250" s="391"/>
      <c r="AK250" s="391"/>
      <c r="AL250" s="411"/>
      <c r="AM250" s="414" t="s">
        <v>1847</v>
      </c>
      <c r="AN250" s="391"/>
      <c r="AO250" s="391"/>
      <c r="AP250" s="391"/>
      <c r="AQ250" s="391"/>
      <c r="AR250" s="391"/>
      <c r="AS250" s="426"/>
      <c r="AT250" s="421"/>
      <c r="AU250" s="421"/>
      <c r="AV250" s="421"/>
      <c r="AW250" s="422"/>
    </row>
    <row r="251" spans="1:49" ht="16.5" thickTop="1" thickBot="1" x14ac:dyDescent="0.3">
      <c r="A251" s="423"/>
      <c r="B251" s="452" t="s">
        <v>1847</v>
      </c>
      <c r="C251" s="366"/>
      <c r="D251" s="428"/>
      <c r="E251" s="429"/>
      <c r="F251" s="424"/>
      <c r="G251" s="414" t="s">
        <v>1847</v>
      </c>
      <c r="H251" s="425"/>
      <c r="I251" s="414" t="s">
        <v>1847</v>
      </c>
      <c r="J251" s="453"/>
      <c r="K251" s="430"/>
      <c r="L251" s="431"/>
      <c r="M251" s="432"/>
      <c r="N251" s="413"/>
      <c r="O251" s="415"/>
      <c r="P251" s="415"/>
      <c r="Q251" s="418"/>
      <c r="R251" s="418"/>
      <c r="S251" s="454"/>
      <c r="T251" s="412"/>
      <c r="U251" s="454"/>
      <c r="V251" s="412"/>
      <c r="W251" s="433"/>
      <c r="X251" s="434"/>
      <c r="Y251" s="435"/>
      <c r="Z251" s="436"/>
      <c r="AA251" s="437"/>
      <c r="AB251" s="438"/>
      <c r="AC251" s="439"/>
      <c r="AD251" s="440"/>
      <c r="AE251" s="441"/>
      <c r="AF251" s="419"/>
      <c r="AG251" s="419"/>
      <c r="AH251" s="419"/>
      <c r="AI251" s="420"/>
      <c r="AJ251" s="391"/>
      <c r="AK251" s="391"/>
      <c r="AL251" s="411"/>
      <c r="AM251" s="414" t="s">
        <v>1847</v>
      </c>
      <c r="AN251" s="391"/>
      <c r="AO251" s="391"/>
      <c r="AP251" s="391"/>
      <c r="AQ251" s="391"/>
      <c r="AR251" s="391"/>
      <c r="AS251" s="426"/>
      <c r="AT251" s="421"/>
      <c r="AU251" s="421"/>
      <c r="AV251" s="421"/>
      <c r="AW251" s="422"/>
    </row>
    <row r="252" spans="1:49" ht="16.5" thickTop="1" thickBot="1" x14ac:dyDescent="0.3">
      <c r="A252" s="423"/>
      <c r="B252" s="452" t="s">
        <v>1847</v>
      </c>
      <c r="C252" s="366"/>
      <c r="D252" s="428"/>
      <c r="E252" s="429"/>
      <c r="F252" s="424"/>
      <c r="G252" s="414" t="s">
        <v>1847</v>
      </c>
      <c r="H252" s="425"/>
      <c r="I252" s="414" t="s">
        <v>1847</v>
      </c>
      <c r="J252" s="453"/>
      <c r="K252" s="430"/>
      <c r="L252" s="431"/>
      <c r="M252" s="432"/>
      <c r="N252" s="413"/>
      <c r="O252" s="415"/>
      <c r="P252" s="415"/>
      <c r="Q252" s="418"/>
      <c r="R252" s="418"/>
      <c r="S252" s="454"/>
      <c r="T252" s="412"/>
      <c r="U252" s="454"/>
      <c r="V252" s="412"/>
      <c r="W252" s="433"/>
      <c r="X252" s="434"/>
      <c r="Y252" s="435"/>
      <c r="Z252" s="436"/>
      <c r="AA252" s="437"/>
      <c r="AB252" s="438"/>
      <c r="AC252" s="439"/>
      <c r="AD252" s="440"/>
      <c r="AE252" s="441"/>
      <c r="AF252" s="419"/>
      <c r="AG252" s="419"/>
      <c r="AH252" s="419"/>
      <c r="AI252" s="420"/>
      <c r="AJ252" s="391"/>
      <c r="AK252" s="391"/>
      <c r="AL252" s="411"/>
      <c r="AM252" s="414" t="s">
        <v>1847</v>
      </c>
      <c r="AN252" s="391"/>
      <c r="AO252" s="391"/>
      <c r="AP252" s="391"/>
      <c r="AQ252" s="391"/>
      <c r="AR252" s="391"/>
      <c r="AS252" s="426"/>
      <c r="AT252" s="421"/>
      <c r="AU252" s="421"/>
      <c r="AV252" s="421"/>
      <c r="AW252" s="422"/>
    </row>
    <row r="253" spans="1:49" ht="16.5" thickTop="1" thickBot="1" x14ac:dyDescent="0.3">
      <c r="A253" s="423"/>
      <c r="B253" s="452" t="s">
        <v>1847</v>
      </c>
      <c r="C253" s="366"/>
      <c r="D253" s="428"/>
      <c r="E253" s="429"/>
      <c r="F253" s="424"/>
      <c r="G253" s="414" t="s">
        <v>1847</v>
      </c>
      <c r="H253" s="425"/>
      <c r="I253" s="414" t="s">
        <v>1847</v>
      </c>
      <c r="J253" s="453"/>
      <c r="K253" s="430"/>
      <c r="L253" s="431"/>
      <c r="M253" s="432"/>
      <c r="N253" s="413"/>
      <c r="O253" s="415"/>
      <c r="P253" s="415"/>
      <c r="Q253" s="418"/>
      <c r="R253" s="418"/>
      <c r="S253" s="454"/>
      <c r="T253" s="412"/>
      <c r="U253" s="454"/>
      <c r="V253" s="412"/>
      <c r="W253" s="433"/>
      <c r="X253" s="434"/>
      <c r="Y253" s="435"/>
      <c r="Z253" s="436"/>
      <c r="AA253" s="437"/>
      <c r="AB253" s="438"/>
      <c r="AC253" s="439"/>
      <c r="AD253" s="440"/>
      <c r="AE253" s="441"/>
      <c r="AF253" s="419"/>
      <c r="AG253" s="419"/>
      <c r="AH253" s="419"/>
      <c r="AI253" s="420"/>
      <c r="AJ253" s="391"/>
      <c r="AK253" s="391"/>
      <c r="AL253" s="411"/>
      <c r="AM253" s="414" t="s">
        <v>1847</v>
      </c>
      <c r="AN253" s="391"/>
      <c r="AO253" s="391"/>
      <c r="AP253" s="391"/>
      <c r="AQ253" s="391"/>
      <c r="AR253" s="391"/>
      <c r="AS253" s="426"/>
      <c r="AT253" s="421"/>
      <c r="AU253" s="421"/>
      <c r="AV253" s="421"/>
      <c r="AW253" s="422"/>
    </row>
    <row r="254" spans="1:49" ht="16.5" thickTop="1" thickBot="1" x14ac:dyDescent="0.3">
      <c r="A254" s="423"/>
      <c r="B254" s="452" t="s">
        <v>1847</v>
      </c>
      <c r="C254" s="366"/>
      <c r="D254" s="428"/>
      <c r="E254" s="429"/>
      <c r="F254" s="424"/>
      <c r="G254" s="414" t="s">
        <v>1847</v>
      </c>
      <c r="H254" s="425"/>
      <c r="I254" s="414" t="s">
        <v>1847</v>
      </c>
      <c r="J254" s="453"/>
      <c r="K254" s="430"/>
      <c r="L254" s="431"/>
      <c r="M254" s="432"/>
      <c r="N254" s="413"/>
      <c r="O254" s="415"/>
      <c r="P254" s="415"/>
      <c r="Q254" s="418"/>
      <c r="R254" s="418"/>
      <c r="S254" s="454"/>
      <c r="T254" s="412"/>
      <c r="U254" s="454"/>
      <c r="V254" s="412"/>
      <c r="W254" s="433"/>
      <c r="X254" s="434"/>
      <c r="Y254" s="435"/>
      <c r="Z254" s="436"/>
      <c r="AA254" s="437"/>
      <c r="AB254" s="438"/>
      <c r="AC254" s="439"/>
      <c r="AD254" s="440"/>
      <c r="AE254" s="441"/>
      <c r="AF254" s="419"/>
      <c r="AG254" s="419"/>
      <c r="AH254" s="419"/>
      <c r="AI254" s="420"/>
      <c r="AJ254" s="391"/>
      <c r="AK254" s="391"/>
      <c r="AL254" s="411"/>
      <c r="AM254" s="414" t="s">
        <v>1847</v>
      </c>
      <c r="AN254" s="391"/>
      <c r="AO254" s="391"/>
      <c r="AP254" s="391"/>
      <c r="AQ254" s="391"/>
      <c r="AR254" s="391"/>
      <c r="AS254" s="426"/>
      <c r="AT254" s="421"/>
      <c r="AU254" s="421"/>
      <c r="AV254" s="421"/>
      <c r="AW254" s="422"/>
    </row>
    <row r="255" spans="1:49" ht="16.5" thickTop="1" thickBot="1" x14ac:dyDescent="0.3">
      <c r="A255" s="423"/>
      <c r="B255" s="452" t="s">
        <v>1847</v>
      </c>
      <c r="C255" s="366"/>
      <c r="D255" s="428"/>
      <c r="E255" s="429"/>
      <c r="F255" s="424"/>
      <c r="G255" s="414" t="s">
        <v>1847</v>
      </c>
      <c r="H255" s="425"/>
      <c r="I255" s="414" t="s">
        <v>1847</v>
      </c>
      <c r="J255" s="453"/>
      <c r="K255" s="430"/>
      <c r="L255" s="431"/>
      <c r="M255" s="432"/>
      <c r="N255" s="413"/>
      <c r="O255" s="415"/>
      <c r="P255" s="415"/>
      <c r="Q255" s="418"/>
      <c r="R255" s="418"/>
      <c r="S255" s="454"/>
      <c r="T255" s="412"/>
      <c r="U255" s="454"/>
      <c r="V255" s="412"/>
      <c r="W255" s="433"/>
      <c r="X255" s="434"/>
      <c r="Y255" s="435"/>
      <c r="Z255" s="436"/>
      <c r="AA255" s="437"/>
      <c r="AB255" s="438"/>
      <c r="AC255" s="439"/>
      <c r="AD255" s="440"/>
      <c r="AE255" s="441"/>
      <c r="AF255" s="419"/>
      <c r="AG255" s="419"/>
      <c r="AH255" s="419"/>
      <c r="AI255" s="420"/>
      <c r="AJ255" s="391"/>
      <c r="AK255" s="391"/>
      <c r="AL255" s="411"/>
      <c r="AM255" s="414" t="s">
        <v>1847</v>
      </c>
      <c r="AN255" s="391"/>
      <c r="AO255" s="391"/>
      <c r="AP255" s="391"/>
      <c r="AQ255" s="391"/>
      <c r="AR255" s="391"/>
      <c r="AS255" s="426"/>
      <c r="AT255" s="421"/>
      <c r="AU255" s="421"/>
      <c r="AV255" s="421"/>
      <c r="AW255" s="422"/>
    </row>
    <row r="256" spans="1:49" ht="16.5" thickTop="1" thickBot="1" x14ac:dyDescent="0.3">
      <c r="A256" s="423"/>
      <c r="B256" s="452" t="s">
        <v>1847</v>
      </c>
      <c r="C256" s="366"/>
      <c r="D256" s="428"/>
      <c r="E256" s="429"/>
      <c r="F256" s="424"/>
      <c r="G256" s="414" t="s">
        <v>1847</v>
      </c>
      <c r="H256" s="425"/>
      <c r="I256" s="414" t="s">
        <v>1847</v>
      </c>
      <c r="J256" s="453"/>
      <c r="K256" s="430"/>
      <c r="L256" s="431"/>
      <c r="M256" s="432"/>
      <c r="N256" s="413"/>
      <c r="O256" s="415"/>
      <c r="P256" s="415"/>
      <c r="Q256" s="418"/>
      <c r="R256" s="418"/>
      <c r="S256" s="454"/>
      <c r="T256" s="412"/>
      <c r="U256" s="454"/>
      <c r="V256" s="412"/>
      <c r="W256" s="433"/>
      <c r="X256" s="434"/>
      <c r="Y256" s="435"/>
      <c r="Z256" s="436"/>
      <c r="AA256" s="437"/>
      <c r="AB256" s="438"/>
      <c r="AC256" s="439"/>
      <c r="AD256" s="440"/>
      <c r="AE256" s="441"/>
      <c r="AF256" s="419"/>
      <c r="AG256" s="419"/>
      <c r="AH256" s="419"/>
      <c r="AI256" s="420"/>
      <c r="AJ256" s="391"/>
      <c r="AK256" s="391"/>
      <c r="AL256" s="411"/>
      <c r="AM256" s="414" t="s">
        <v>1847</v>
      </c>
      <c r="AN256" s="391"/>
      <c r="AO256" s="391"/>
      <c r="AP256" s="391"/>
      <c r="AQ256" s="391"/>
      <c r="AR256" s="391"/>
      <c r="AS256" s="426"/>
      <c r="AT256" s="421"/>
      <c r="AU256" s="421"/>
      <c r="AV256" s="421"/>
      <c r="AW256" s="422"/>
    </row>
    <row r="257" spans="1:49" ht="16.5" thickTop="1" thickBot="1" x14ac:dyDescent="0.3">
      <c r="A257" s="423"/>
      <c r="B257" s="452" t="s">
        <v>1847</v>
      </c>
      <c r="C257" s="366"/>
      <c r="D257" s="428"/>
      <c r="E257" s="429"/>
      <c r="F257" s="424"/>
      <c r="G257" s="414" t="s">
        <v>1847</v>
      </c>
      <c r="H257" s="425"/>
      <c r="I257" s="414" t="s">
        <v>1847</v>
      </c>
      <c r="J257" s="453"/>
      <c r="K257" s="430"/>
      <c r="L257" s="431"/>
      <c r="M257" s="432"/>
      <c r="N257" s="413"/>
      <c r="O257" s="415"/>
      <c r="P257" s="415"/>
      <c r="Q257" s="418"/>
      <c r="R257" s="418"/>
      <c r="S257" s="454"/>
      <c r="T257" s="412"/>
      <c r="U257" s="454"/>
      <c r="V257" s="412"/>
      <c r="W257" s="433"/>
      <c r="X257" s="434"/>
      <c r="Y257" s="435"/>
      <c r="Z257" s="436"/>
      <c r="AA257" s="437"/>
      <c r="AB257" s="438"/>
      <c r="AC257" s="439"/>
      <c r="AD257" s="440"/>
      <c r="AE257" s="441"/>
      <c r="AF257" s="419"/>
      <c r="AG257" s="419"/>
      <c r="AH257" s="419"/>
      <c r="AI257" s="420"/>
      <c r="AJ257" s="391"/>
      <c r="AK257" s="391"/>
      <c r="AL257" s="411"/>
      <c r="AM257" s="414" t="s">
        <v>1847</v>
      </c>
      <c r="AN257" s="391"/>
      <c r="AO257" s="391"/>
      <c r="AP257" s="391"/>
      <c r="AQ257" s="391"/>
      <c r="AR257" s="391"/>
      <c r="AS257" s="426"/>
      <c r="AT257" s="421"/>
      <c r="AU257" s="421"/>
      <c r="AV257" s="421"/>
      <c r="AW257" s="422"/>
    </row>
    <row r="258" spans="1:49" ht="16.5" thickTop="1" thickBot="1" x14ac:dyDescent="0.3">
      <c r="A258" s="423"/>
      <c r="B258" s="452" t="s">
        <v>1847</v>
      </c>
      <c r="C258" s="366"/>
      <c r="D258" s="428"/>
      <c r="E258" s="429"/>
      <c r="F258" s="424"/>
      <c r="G258" s="414" t="s">
        <v>1847</v>
      </c>
      <c r="H258" s="425"/>
      <c r="I258" s="414" t="s">
        <v>1847</v>
      </c>
      <c r="J258" s="453"/>
      <c r="K258" s="430"/>
      <c r="L258" s="431"/>
      <c r="M258" s="432"/>
      <c r="N258" s="413"/>
      <c r="O258" s="415"/>
      <c r="P258" s="415"/>
      <c r="Q258" s="418"/>
      <c r="R258" s="418"/>
      <c r="S258" s="454"/>
      <c r="T258" s="412"/>
      <c r="U258" s="454"/>
      <c r="V258" s="412"/>
      <c r="W258" s="433"/>
      <c r="X258" s="434"/>
      <c r="Y258" s="435"/>
      <c r="Z258" s="436"/>
      <c r="AA258" s="437"/>
      <c r="AB258" s="438"/>
      <c r="AC258" s="439"/>
      <c r="AD258" s="440"/>
      <c r="AE258" s="441"/>
      <c r="AF258" s="419"/>
      <c r="AG258" s="419"/>
      <c r="AH258" s="419"/>
      <c r="AI258" s="420"/>
      <c r="AJ258" s="391"/>
      <c r="AK258" s="391"/>
      <c r="AL258" s="411"/>
      <c r="AM258" s="414" t="s">
        <v>1847</v>
      </c>
      <c r="AN258" s="391"/>
      <c r="AO258" s="391"/>
      <c r="AP258" s="391"/>
      <c r="AQ258" s="391"/>
      <c r="AR258" s="391"/>
      <c r="AS258" s="426"/>
      <c r="AT258" s="421"/>
      <c r="AU258" s="421"/>
      <c r="AV258" s="421"/>
      <c r="AW258" s="422"/>
    </row>
    <row r="259" spans="1:49" ht="16.5" thickTop="1" thickBot="1" x14ac:dyDescent="0.3">
      <c r="A259" s="423"/>
      <c r="B259" s="452" t="s">
        <v>1847</v>
      </c>
      <c r="C259" s="366"/>
      <c r="D259" s="428"/>
      <c r="E259" s="429"/>
      <c r="F259" s="424"/>
      <c r="G259" s="414" t="s">
        <v>1847</v>
      </c>
      <c r="H259" s="425"/>
      <c r="I259" s="414" t="s">
        <v>1847</v>
      </c>
      <c r="J259" s="453"/>
      <c r="K259" s="430"/>
      <c r="L259" s="431"/>
      <c r="M259" s="432"/>
      <c r="N259" s="413"/>
      <c r="O259" s="415"/>
      <c r="P259" s="415"/>
      <c r="Q259" s="418"/>
      <c r="R259" s="418"/>
      <c r="S259" s="454"/>
      <c r="T259" s="412"/>
      <c r="U259" s="454"/>
      <c r="V259" s="412"/>
      <c r="W259" s="433"/>
      <c r="X259" s="434"/>
      <c r="Y259" s="435"/>
      <c r="Z259" s="436"/>
      <c r="AA259" s="437"/>
      <c r="AB259" s="438"/>
      <c r="AC259" s="439"/>
      <c r="AD259" s="440"/>
      <c r="AE259" s="441"/>
      <c r="AF259" s="419"/>
      <c r="AG259" s="419"/>
      <c r="AH259" s="419"/>
      <c r="AI259" s="420"/>
      <c r="AJ259" s="391"/>
      <c r="AK259" s="391"/>
      <c r="AL259" s="411"/>
      <c r="AM259" s="414" t="s">
        <v>1847</v>
      </c>
      <c r="AN259" s="391"/>
      <c r="AO259" s="391"/>
      <c r="AP259" s="391"/>
      <c r="AQ259" s="391"/>
      <c r="AR259" s="391"/>
      <c r="AS259" s="426"/>
      <c r="AT259" s="421"/>
      <c r="AU259" s="421"/>
      <c r="AV259" s="421"/>
      <c r="AW259" s="422"/>
    </row>
    <row r="260" spans="1:49" ht="16.5" thickTop="1" thickBot="1" x14ac:dyDescent="0.3">
      <c r="A260" s="423"/>
      <c r="B260" s="452" t="s">
        <v>1847</v>
      </c>
      <c r="C260" s="366"/>
      <c r="D260" s="428"/>
      <c r="E260" s="429"/>
      <c r="F260" s="424"/>
      <c r="G260" s="414" t="s">
        <v>1847</v>
      </c>
      <c r="H260" s="425"/>
      <c r="I260" s="414" t="s">
        <v>1847</v>
      </c>
      <c r="J260" s="453"/>
      <c r="K260" s="430"/>
      <c r="L260" s="431"/>
      <c r="M260" s="432"/>
      <c r="N260" s="413"/>
      <c r="O260" s="415"/>
      <c r="P260" s="415"/>
      <c r="Q260" s="418"/>
      <c r="R260" s="418"/>
      <c r="S260" s="454"/>
      <c r="T260" s="412"/>
      <c r="U260" s="454"/>
      <c r="V260" s="412"/>
      <c r="W260" s="433"/>
      <c r="X260" s="434"/>
      <c r="Y260" s="435"/>
      <c r="Z260" s="436"/>
      <c r="AA260" s="437"/>
      <c r="AB260" s="438"/>
      <c r="AC260" s="439"/>
      <c r="AD260" s="440"/>
      <c r="AE260" s="441"/>
      <c r="AF260" s="419"/>
      <c r="AG260" s="419"/>
      <c r="AH260" s="419"/>
      <c r="AI260" s="420"/>
      <c r="AJ260" s="391"/>
      <c r="AK260" s="391"/>
      <c r="AL260" s="411"/>
      <c r="AM260" s="414" t="s">
        <v>1847</v>
      </c>
      <c r="AN260" s="391"/>
      <c r="AO260" s="391"/>
      <c r="AP260" s="391"/>
      <c r="AQ260" s="391"/>
      <c r="AR260" s="391"/>
      <c r="AS260" s="426"/>
      <c r="AT260" s="421"/>
      <c r="AU260" s="421"/>
      <c r="AV260" s="421"/>
      <c r="AW260" s="422"/>
    </row>
    <row r="261" spans="1:49" ht="16.5" thickTop="1" thickBot="1" x14ac:dyDescent="0.3">
      <c r="A261" s="423"/>
      <c r="B261" s="452" t="s">
        <v>1847</v>
      </c>
      <c r="C261" s="366"/>
      <c r="D261" s="428"/>
      <c r="E261" s="429"/>
      <c r="F261" s="424"/>
      <c r="G261" s="414" t="s">
        <v>1847</v>
      </c>
      <c r="H261" s="425"/>
      <c r="I261" s="414" t="s">
        <v>1847</v>
      </c>
      <c r="J261" s="453"/>
      <c r="K261" s="430"/>
      <c r="L261" s="431"/>
      <c r="M261" s="432"/>
      <c r="N261" s="413"/>
      <c r="O261" s="415"/>
      <c r="P261" s="415"/>
      <c r="Q261" s="418"/>
      <c r="R261" s="418"/>
      <c r="S261" s="454"/>
      <c r="T261" s="412"/>
      <c r="U261" s="454"/>
      <c r="V261" s="412"/>
      <c r="W261" s="433"/>
      <c r="X261" s="434"/>
      <c r="Y261" s="435"/>
      <c r="Z261" s="436"/>
      <c r="AA261" s="437"/>
      <c r="AB261" s="438"/>
      <c r="AC261" s="439"/>
      <c r="AD261" s="440"/>
      <c r="AE261" s="441"/>
      <c r="AF261" s="419"/>
      <c r="AG261" s="419"/>
      <c r="AH261" s="419"/>
      <c r="AI261" s="420"/>
      <c r="AJ261" s="391"/>
      <c r="AK261" s="391"/>
      <c r="AL261" s="411"/>
      <c r="AM261" s="414" t="s">
        <v>1847</v>
      </c>
      <c r="AN261" s="391"/>
      <c r="AO261" s="391"/>
      <c r="AP261" s="391"/>
      <c r="AQ261" s="391"/>
      <c r="AR261" s="391"/>
      <c r="AS261" s="426"/>
      <c r="AT261" s="421"/>
      <c r="AU261" s="421"/>
      <c r="AV261" s="421"/>
      <c r="AW261" s="422"/>
    </row>
    <row r="262" spans="1:49" ht="16.5" thickTop="1" thickBot="1" x14ac:dyDescent="0.3">
      <c r="A262" s="423"/>
      <c r="B262" s="452" t="s">
        <v>1847</v>
      </c>
      <c r="C262" s="366"/>
      <c r="D262" s="428"/>
      <c r="E262" s="429"/>
      <c r="F262" s="424"/>
      <c r="G262" s="414" t="s">
        <v>1847</v>
      </c>
      <c r="H262" s="425"/>
      <c r="I262" s="414" t="s">
        <v>1847</v>
      </c>
      <c r="J262" s="453"/>
      <c r="K262" s="430"/>
      <c r="L262" s="431"/>
      <c r="M262" s="432"/>
      <c r="N262" s="413"/>
      <c r="O262" s="415"/>
      <c r="P262" s="415"/>
      <c r="Q262" s="418"/>
      <c r="R262" s="418"/>
      <c r="S262" s="454"/>
      <c r="T262" s="412"/>
      <c r="U262" s="454"/>
      <c r="V262" s="412"/>
      <c r="W262" s="433"/>
      <c r="X262" s="434"/>
      <c r="Y262" s="435"/>
      <c r="Z262" s="436"/>
      <c r="AA262" s="437"/>
      <c r="AB262" s="438"/>
      <c r="AC262" s="439"/>
      <c r="AD262" s="440"/>
      <c r="AE262" s="441"/>
      <c r="AF262" s="419"/>
      <c r="AG262" s="419"/>
      <c r="AH262" s="419"/>
      <c r="AI262" s="420"/>
      <c r="AJ262" s="391"/>
      <c r="AK262" s="391"/>
      <c r="AL262" s="411"/>
      <c r="AM262" s="414" t="s">
        <v>1847</v>
      </c>
      <c r="AN262" s="391"/>
      <c r="AO262" s="391"/>
      <c r="AP262" s="391"/>
      <c r="AQ262" s="391"/>
      <c r="AR262" s="391"/>
      <c r="AS262" s="426"/>
      <c r="AT262" s="421"/>
      <c r="AU262" s="421"/>
      <c r="AV262" s="421"/>
      <c r="AW262" s="422"/>
    </row>
    <row r="263" spans="1:49" ht="16.5" thickTop="1" thickBot="1" x14ac:dyDescent="0.3">
      <c r="A263" s="423"/>
      <c r="B263" s="452" t="s">
        <v>1847</v>
      </c>
      <c r="C263" s="366"/>
      <c r="D263" s="428"/>
      <c r="E263" s="429"/>
      <c r="F263" s="424"/>
      <c r="G263" s="414" t="s">
        <v>1847</v>
      </c>
      <c r="H263" s="425"/>
      <c r="I263" s="414" t="s">
        <v>1847</v>
      </c>
      <c r="J263" s="453"/>
      <c r="K263" s="430"/>
      <c r="L263" s="431"/>
      <c r="M263" s="432"/>
      <c r="N263" s="413"/>
      <c r="O263" s="415"/>
      <c r="P263" s="415"/>
      <c r="Q263" s="418"/>
      <c r="R263" s="418"/>
      <c r="S263" s="454"/>
      <c r="T263" s="412"/>
      <c r="U263" s="454"/>
      <c r="V263" s="412"/>
      <c r="W263" s="433"/>
      <c r="X263" s="434"/>
      <c r="Y263" s="435"/>
      <c r="Z263" s="436"/>
      <c r="AA263" s="437"/>
      <c r="AB263" s="438"/>
      <c r="AC263" s="439"/>
      <c r="AD263" s="440"/>
      <c r="AE263" s="441"/>
      <c r="AF263" s="419"/>
      <c r="AG263" s="419"/>
      <c r="AH263" s="419"/>
      <c r="AI263" s="420"/>
      <c r="AJ263" s="391"/>
      <c r="AK263" s="391"/>
      <c r="AL263" s="411"/>
      <c r="AM263" s="414" t="s">
        <v>1847</v>
      </c>
      <c r="AN263" s="391"/>
      <c r="AO263" s="391"/>
      <c r="AP263" s="391"/>
      <c r="AQ263" s="391"/>
      <c r="AR263" s="391"/>
      <c r="AS263" s="426"/>
      <c r="AT263" s="421"/>
      <c r="AU263" s="421"/>
      <c r="AV263" s="421"/>
      <c r="AW263" s="422"/>
    </row>
    <row r="264" spans="1:49" ht="16.5" thickTop="1" thickBot="1" x14ac:dyDescent="0.3">
      <c r="A264" s="423"/>
      <c r="B264" s="452" t="s">
        <v>1847</v>
      </c>
      <c r="C264" s="366"/>
      <c r="D264" s="428"/>
      <c r="E264" s="429"/>
      <c r="F264" s="424"/>
      <c r="G264" s="414" t="s">
        <v>1847</v>
      </c>
      <c r="H264" s="425"/>
      <c r="I264" s="414" t="s">
        <v>1847</v>
      </c>
      <c r="J264" s="453"/>
      <c r="K264" s="430"/>
      <c r="L264" s="431"/>
      <c r="M264" s="432"/>
      <c r="N264" s="413"/>
      <c r="O264" s="415"/>
      <c r="P264" s="415"/>
      <c r="Q264" s="418"/>
      <c r="R264" s="418"/>
      <c r="S264" s="454"/>
      <c r="T264" s="412"/>
      <c r="U264" s="454"/>
      <c r="V264" s="412"/>
      <c r="W264" s="433"/>
      <c r="X264" s="434"/>
      <c r="Y264" s="435"/>
      <c r="Z264" s="436"/>
      <c r="AA264" s="437"/>
      <c r="AB264" s="438"/>
      <c r="AC264" s="439"/>
      <c r="AD264" s="440"/>
      <c r="AE264" s="441"/>
      <c r="AF264" s="419"/>
      <c r="AG264" s="419"/>
      <c r="AH264" s="419"/>
      <c r="AI264" s="420"/>
      <c r="AJ264" s="391"/>
      <c r="AK264" s="391"/>
      <c r="AL264" s="411"/>
      <c r="AM264" s="414" t="s">
        <v>1847</v>
      </c>
      <c r="AN264" s="391"/>
      <c r="AO264" s="391"/>
      <c r="AP264" s="391"/>
      <c r="AQ264" s="391"/>
      <c r="AR264" s="391"/>
      <c r="AS264" s="426"/>
      <c r="AT264" s="421"/>
      <c r="AU264" s="421"/>
      <c r="AV264" s="421"/>
      <c r="AW264" s="422"/>
    </row>
    <row r="265" spans="1:49" ht="16.5" thickTop="1" thickBot="1" x14ac:dyDescent="0.3">
      <c r="A265" s="423"/>
      <c r="B265" s="452" t="s">
        <v>1847</v>
      </c>
      <c r="C265" s="366"/>
      <c r="D265" s="428"/>
      <c r="E265" s="429"/>
      <c r="F265" s="424"/>
      <c r="G265" s="414" t="s">
        <v>1847</v>
      </c>
      <c r="H265" s="425"/>
      <c r="I265" s="414" t="s">
        <v>1847</v>
      </c>
      <c r="J265" s="453"/>
      <c r="K265" s="430"/>
      <c r="L265" s="431"/>
      <c r="M265" s="432"/>
      <c r="N265" s="413"/>
      <c r="O265" s="415"/>
      <c r="P265" s="415"/>
      <c r="Q265" s="418"/>
      <c r="R265" s="418"/>
      <c r="S265" s="454"/>
      <c r="T265" s="412"/>
      <c r="U265" s="454"/>
      <c r="V265" s="412"/>
      <c r="W265" s="433"/>
      <c r="X265" s="434"/>
      <c r="Y265" s="435"/>
      <c r="Z265" s="436"/>
      <c r="AA265" s="437"/>
      <c r="AB265" s="438"/>
      <c r="AC265" s="439"/>
      <c r="AD265" s="440"/>
      <c r="AE265" s="441"/>
      <c r="AF265" s="419"/>
      <c r="AG265" s="419"/>
      <c r="AH265" s="419"/>
      <c r="AI265" s="420"/>
      <c r="AJ265" s="391"/>
      <c r="AK265" s="391"/>
      <c r="AL265" s="411"/>
      <c r="AM265" s="414" t="s">
        <v>1847</v>
      </c>
      <c r="AN265" s="391"/>
      <c r="AO265" s="391"/>
      <c r="AP265" s="391"/>
      <c r="AQ265" s="391"/>
      <c r="AR265" s="391"/>
      <c r="AS265" s="426"/>
      <c r="AT265" s="421"/>
      <c r="AU265" s="421"/>
      <c r="AV265" s="421"/>
      <c r="AW265" s="422"/>
    </row>
    <row r="266" spans="1:49" ht="16.5" thickTop="1" thickBot="1" x14ac:dyDescent="0.3">
      <c r="A266" s="423"/>
      <c r="B266" s="452" t="s">
        <v>1847</v>
      </c>
      <c r="C266" s="366"/>
      <c r="D266" s="428"/>
      <c r="E266" s="429"/>
      <c r="F266" s="424"/>
      <c r="G266" s="414" t="s">
        <v>1847</v>
      </c>
      <c r="H266" s="425"/>
      <c r="I266" s="414" t="s">
        <v>1847</v>
      </c>
      <c r="J266" s="453"/>
      <c r="K266" s="430"/>
      <c r="L266" s="431"/>
      <c r="M266" s="432"/>
      <c r="N266" s="413"/>
      <c r="O266" s="415"/>
      <c r="P266" s="415"/>
      <c r="Q266" s="418"/>
      <c r="R266" s="418"/>
      <c r="S266" s="454"/>
      <c r="T266" s="412"/>
      <c r="U266" s="454"/>
      <c r="V266" s="412"/>
      <c r="W266" s="433"/>
      <c r="X266" s="434"/>
      <c r="Y266" s="435"/>
      <c r="Z266" s="436"/>
      <c r="AA266" s="437"/>
      <c r="AB266" s="438"/>
      <c r="AC266" s="439"/>
      <c r="AD266" s="440"/>
      <c r="AE266" s="441"/>
      <c r="AF266" s="419"/>
      <c r="AG266" s="419"/>
      <c r="AH266" s="419"/>
      <c r="AI266" s="420"/>
      <c r="AJ266" s="391"/>
      <c r="AK266" s="391"/>
      <c r="AL266" s="411"/>
      <c r="AM266" s="414" t="s">
        <v>1847</v>
      </c>
      <c r="AN266" s="391"/>
      <c r="AO266" s="391"/>
      <c r="AP266" s="391"/>
      <c r="AQ266" s="391"/>
      <c r="AR266" s="391"/>
      <c r="AS266" s="426"/>
      <c r="AT266" s="421"/>
      <c r="AU266" s="421"/>
      <c r="AV266" s="421"/>
      <c r="AW266" s="422"/>
    </row>
    <row r="267" spans="1:49" ht="16.5" thickTop="1" thickBot="1" x14ac:dyDescent="0.3">
      <c r="A267" s="423"/>
      <c r="B267" s="452" t="s">
        <v>1847</v>
      </c>
      <c r="C267" s="366"/>
      <c r="D267" s="428"/>
      <c r="E267" s="429"/>
      <c r="F267" s="424"/>
      <c r="G267" s="414" t="s">
        <v>1847</v>
      </c>
      <c r="H267" s="425"/>
      <c r="I267" s="414" t="s">
        <v>1847</v>
      </c>
      <c r="J267" s="453"/>
      <c r="K267" s="430"/>
      <c r="L267" s="431"/>
      <c r="M267" s="432"/>
      <c r="N267" s="413"/>
      <c r="O267" s="415"/>
      <c r="P267" s="415"/>
      <c r="Q267" s="418"/>
      <c r="R267" s="418"/>
      <c r="S267" s="454"/>
      <c r="T267" s="412"/>
      <c r="U267" s="454"/>
      <c r="V267" s="412"/>
      <c r="W267" s="433"/>
      <c r="X267" s="434"/>
      <c r="Y267" s="435"/>
      <c r="Z267" s="436"/>
      <c r="AA267" s="437"/>
      <c r="AB267" s="438"/>
      <c r="AC267" s="439"/>
      <c r="AD267" s="440"/>
      <c r="AE267" s="441"/>
      <c r="AF267" s="419"/>
      <c r="AG267" s="419"/>
      <c r="AH267" s="419"/>
      <c r="AI267" s="420"/>
      <c r="AJ267" s="391"/>
      <c r="AK267" s="391"/>
      <c r="AL267" s="411"/>
      <c r="AM267" s="414" t="s">
        <v>1847</v>
      </c>
      <c r="AN267" s="391"/>
      <c r="AO267" s="391"/>
      <c r="AP267" s="391"/>
      <c r="AQ267" s="391"/>
      <c r="AR267" s="391"/>
      <c r="AS267" s="426"/>
      <c r="AT267" s="421"/>
      <c r="AU267" s="421"/>
      <c r="AV267" s="421"/>
      <c r="AW267" s="422"/>
    </row>
    <row r="268" spans="1:49" ht="16.5" thickTop="1" thickBot="1" x14ac:dyDescent="0.3">
      <c r="A268" s="423"/>
      <c r="B268" s="452" t="s">
        <v>1847</v>
      </c>
      <c r="C268" s="366"/>
      <c r="D268" s="428"/>
      <c r="E268" s="429"/>
      <c r="F268" s="424"/>
      <c r="G268" s="414" t="s">
        <v>1847</v>
      </c>
      <c r="H268" s="425"/>
      <c r="I268" s="414" t="s">
        <v>1847</v>
      </c>
      <c r="J268" s="453"/>
      <c r="K268" s="430"/>
      <c r="L268" s="431"/>
      <c r="M268" s="432"/>
      <c r="N268" s="413"/>
      <c r="O268" s="415"/>
      <c r="P268" s="415"/>
      <c r="Q268" s="418"/>
      <c r="R268" s="418"/>
      <c r="S268" s="454"/>
      <c r="T268" s="412"/>
      <c r="U268" s="454"/>
      <c r="V268" s="412"/>
      <c r="W268" s="433"/>
      <c r="X268" s="434"/>
      <c r="Y268" s="435"/>
      <c r="Z268" s="436"/>
      <c r="AA268" s="437"/>
      <c r="AB268" s="438"/>
      <c r="AC268" s="439"/>
      <c r="AD268" s="440"/>
      <c r="AE268" s="441"/>
      <c r="AF268" s="419"/>
      <c r="AG268" s="419"/>
      <c r="AH268" s="419"/>
      <c r="AI268" s="420"/>
      <c r="AJ268" s="391"/>
      <c r="AK268" s="391"/>
      <c r="AL268" s="411"/>
      <c r="AM268" s="414" t="s">
        <v>1847</v>
      </c>
      <c r="AN268" s="391"/>
      <c r="AO268" s="391"/>
      <c r="AP268" s="391"/>
      <c r="AQ268" s="391"/>
      <c r="AR268" s="391"/>
      <c r="AS268" s="426"/>
      <c r="AT268" s="421"/>
      <c r="AU268" s="421"/>
      <c r="AV268" s="421"/>
      <c r="AW268" s="422"/>
    </row>
    <row r="269" spans="1:49" ht="16.5" thickTop="1" thickBot="1" x14ac:dyDescent="0.3">
      <c r="A269" s="423"/>
      <c r="B269" s="452" t="s">
        <v>1847</v>
      </c>
      <c r="C269" s="366"/>
      <c r="D269" s="428"/>
      <c r="E269" s="429"/>
      <c r="F269" s="424"/>
      <c r="G269" s="414" t="s">
        <v>1847</v>
      </c>
      <c r="H269" s="425"/>
      <c r="I269" s="414" t="s">
        <v>1847</v>
      </c>
      <c r="J269" s="453"/>
      <c r="K269" s="430"/>
      <c r="L269" s="431"/>
      <c r="M269" s="432"/>
      <c r="N269" s="413"/>
      <c r="O269" s="415"/>
      <c r="P269" s="415"/>
      <c r="Q269" s="418"/>
      <c r="R269" s="418"/>
      <c r="S269" s="454"/>
      <c r="T269" s="412"/>
      <c r="U269" s="454"/>
      <c r="V269" s="412"/>
      <c r="W269" s="433"/>
      <c r="X269" s="434"/>
      <c r="Y269" s="435"/>
      <c r="Z269" s="436"/>
      <c r="AA269" s="437"/>
      <c r="AB269" s="438"/>
      <c r="AC269" s="439"/>
      <c r="AD269" s="440"/>
      <c r="AE269" s="441"/>
      <c r="AF269" s="419"/>
      <c r="AG269" s="419"/>
      <c r="AH269" s="419"/>
      <c r="AI269" s="420"/>
      <c r="AJ269" s="391"/>
      <c r="AK269" s="391"/>
      <c r="AL269" s="411"/>
      <c r="AM269" s="414" t="s">
        <v>1847</v>
      </c>
      <c r="AN269" s="391"/>
      <c r="AO269" s="391"/>
      <c r="AP269" s="391"/>
      <c r="AQ269" s="391"/>
      <c r="AR269" s="391"/>
      <c r="AS269" s="426"/>
      <c r="AT269" s="421"/>
      <c r="AU269" s="421"/>
      <c r="AV269" s="421"/>
      <c r="AW269" s="422"/>
    </row>
    <row r="270" spans="1:49" ht="16.5" thickTop="1" thickBot="1" x14ac:dyDescent="0.3">
      <c r="A270" s="423"/>
      <c r="B270" s="452" t="s">
        <v>1847</v>
      </c>
      <c r="C270" s="366"/>
      <c r="D270" s="428"/>
      <c r="E270" s="429"/>
      <c r="F270" s="424"/>
      <c r="G270" s="414" t="s">
        <v>1847</v>
      </c>
      <c r="H270" s="425"/>
      <c r="I270" s="414" t="s">
        <v>1847</v>
      </c>
      <c r="J270" s="453"/>
      <c r="K270" s="430"/>
      <c r="L270" s="431"/>
      <c r="M270" s="432"/>
      <c r="N270" s="413"/>
      <c r="O270" s="415"/>
      <c r="P270" s="415"/>
      <c r="Q270" s="418"/>
      <c r="R270" s="418"/>
      <c r="S270" s="454"/>
      <c r="T270" s="412"/>
      <c r="U270" s="454"/>
      <c r="V270" s="412"/>
      <c r="W270" s="433"/>
      <c r="X270" s="434"/>
      <c r="Y270" s="435"/>
      <c r="Z270" s="436"/>
      <c r="AA270" s="437"/>
      <c r="AB270" s="438"/>
      <c r="AC270" s="439"/>
      <c r="AD270" s="440"/>
      <c r="AE270" s="441"/>
      <c r="AF270" s="419"/>
      <c r="AG270" s="419"/>
      <c r="AH270" s="419"/>
      <c r="AI270" s="420"/>
      <c r="AJ270" s="391"/>
      <c r="AK270" s="391"/>
      <c r="AL270" s="411"/>
      <c r="AM270" s="414" t="s">
        <v>1847</v>
      </c>
      <c r="AN270" s="391"/>
      <c r="AO270" s="391"/>
      <c r="AP270" s="391"/>
      <c r="AQ270" s="391"/>
      <c r="AR270" s="391"/>
      <c r="AS270" s="426"/>
      <c r="AT270" s="421"/>
      <c r="AU270" s="421"/>
      <c r="AV270" s="421"/>
      <c r="AW270" s="422"/>
    </row>
    <row r="271" spans="1:49" ht="16.5" thickTop="1" thickBot="1" x14ac:dyDescent="0.3">
      <c r="A271" s="423"/>
      <c r="B271" s="452" t="s">
        <v>1847</v>
      </c>
      <c r="C271" s="366"/>
      <c r="D271" s="428"/>
      <c r="E271" s="429"/>
      <c r="F271" s="424"/>
      <c r="G271" s="414" t="s">
        <v>1847</v>
      </c>
      <c r="H271" s="425"/>
      <c r="I271" s="414" t="s">
        <v>1847</v>
      </c>
      <c r="J271" s="453"/>
      <c r="K271" s="430"/>
      <c r="L271" s="431"/>
      <c r="M271" s="432"/>
      <c r="N271" s="413"/>
      <c r="O271" s="415"/>
      <c r="P271" s="415"/>
      <c r="Q271" s="418"/>
      <c r="R271" s="418"/>
      <c r="S271" s="454"/>
      <c r="T271" s="412"/>
      <c r="U271" s="454"/>
      <c r="V271" s="412"/>
      <c r="W271" s="433"/>
      <c r="X271" s="434"/>
      <c r="Y271" s="435"/>
      <c r="Z271" s="436"/>
      <c r="AA271" s="437"/>
      <c r="AB271" s="438"/>
      <c r="AC271" s="439"/>
      <c r="AD271" s="440"/>
      <c r="AE271" s="441"/>
      <c r="AF271" s="419"/>
      <c r="AG271" s="419"/>
      <c r="AH271" s="419"/>
      <c r="AI271" s="420"/>
      <c r="AJ271" s="391"/>
      <c r="AK271" s="391"/>
      <c r="AL271" s="411"/>
      <c r="AM271" s="414" t="s">
        <v>1847</v>
      </c>
      <c r="AN271" s="391"/>
      <c r="AO271" s="391"/>
      <c r="AP271" s="391"/>
      <c r="AQ271" s="391"/>
      <c r="AR271" s="391"/>
      <c r="AS271" s="426"/>
      <c r="AT271" s="421"/>
      <c r="AU271" s="421"/>
      <c r="AV271" s="421"/>
      <c r="AW271" s="422"/>
    </row>
    <row r="272" spans="1:49" ht="16.5" thickTop="1" thickBot="1" x14ac:dyDescent="0.3">
      <c r="A272" s="423"/>
      <c r="B272" s="452" t="s">
        <v>1847</v>
      </c>
      <c r="C272" s="366"/>
      <c r="D272" s="428"/>
      <c r="E272" s="429"/>
      <c r="F272" s="424"/>
      <c r="G272" s="414" t="s">
        <v>1847</v>
      </c>
      <c r="H272" s="425"/>
      <c r="I272" s="414" t="s">
        <v>1847</v>
      </c>
      <c r="J272" s="453"/>
      <c r="K272" s="430"/>
      <c r="L272" s="431"/>
      <c r="M272" s="432"/>
      <c r="N272" s="413"/>
      <c r="O272" s="415"/>
      <c r="P272" s="415"/>
      <c r="Q272" s="418"/>
      <c r="R272" s="418"/>
      <c r="S272" s="454"/>
      <c r="T272" s="412"/>
      <c r="U272" s="454"/>
      <c r="V272" s="412"/>
      <c r="W272" s="433"/>
      <c r="X272" s="434"/>
      <c r="Y272" s="435"/>
      <c r="Z272" s="436"/>
      <c r="AA272" s="437"/>
      <c r="AB272" s="438"/>
      <c r="AC272" s="439"/>
      <c r="AD272" s="440"/>
      <c r="AE272" s="441"/>
      <c r="AF272" s="419"/>
      <c r="AG272" s="419"/>
      <c r="AH272" s="419"/>
      <c r="AI272" s="420"/>
      <c r="AJ272" s="391"/>
      <c r="AK272" s="391"/>
      <c r="AL272" s="411"/>
      <c r="AM272" s="414" t="s">
        <v>1847</v>
      </c>
      <c r="AN272" s="391"/>
      <c r="AO272" s="391"/>
      <c r="AP272" s="391"/>
      <c r="AQ272" s="391"/>
      <c r="AR272" s="391"/>
      <c r="AS272" s="426"/>
      <c r="AT272" s="421"/>
      <c r="AU272" s="421"/>
      <c r="AV272" s="421"/>
      <c r="AW272" s="422"/>
    </row>
    <row r="273" spans="1:49" ht="16.5" thickTop="1" thickBot="1" x14ac:dyDescent="0.3">
      <c r="A273" s="423"/>
      <c r="B273" s="452" t="s">
        <v>1847</v>
      </c>
      <c r="C273" s="366"/>
      <c r="D273" s="428"/>
      <c r="E273" s="429"/>
      <c r="F273" s="424"/>
      <c r="G273" s="414" t="s">
        <v>1847</v>
      </c>
      <c r="H273" s="425"/>
      <c r="I273" s="414" t="s">
        <v>1847</v>
      </c>
      <c r="J273" s="453"/>
      <c r="K273" s="430"/>
      <c r="L273" s="431"/>
      <c r="M273" s="432"/>
      <c r="N273" s="413"/>
      <c r="O273" s="415"/>
      <c r="P273" s="415"/>
      <c r="Q273" s="418"/>
      <c r="R273" s="418"/>
      <c r="S273" s="454"/>
      <c r="T273" s="412"/>
      <c r="U273" s="454"/>
      <c r="V273" s="412"/>
      <c r="W273" s="433"/>
      <c r="X273" s="434"/>
      <c r="Y273" s="435"/>
      <c r="Z273" s="436"/>
      <c r="AA273" s="437"/>
      <c r="AB273" s="438"/>
      <c r="AC273" s="439"/>
      <c r="AD273" s="440"/>
      <c r="AE273" s="441"/>
      <c r="AF273" s="419"/>
      <c r="AG273" s="419"/>
      <c r="AH273" s="419"/>
      <c r="AI273" s="420"/>
      <c r="AJ273" s="391"/>
      <c r="AK273" s="391"/>
      <c r="AL273" s="411"/>
      <c r="AM273" s="414" t="s">
        <v>1847</v>
      </c>
      <c r="AN273" s="391"/>
      <c r="AO273" s="391"/>
      <c r="AP273" s="391"/>
      <c r="AQ273" s="391"/>
      <c r="AR273" s="391"/>
      <c r="AS273" s="426"/>
      <c r="AT273" s="421"/>
      <c r="AU273" s="421"/>
      <c r="AV273" s="421"/>
      <c r="AW273" s="422"/>
    </row>
    <row r="274" spans="1:49" ht="16.5" thickTop="1" thickBot="1" x14ac:dyDescent="0.3">
      <c r="A274" s="423"/>
      <c r="B274" s="452" t="s">
        <v>1847</v>
      </c>
      <c r="C274" s="366"/>
      <c r="D274" s="428"/>
      <c r="E274" s="429"/>
      <c r="F274" s="424"/>
      <c r="G274" s="414" t="s">
        <v>1847</v>
      </c>
      <c r="H274" s="425"/>
      <c r="I274" s="414" t="s">
        <v>1847</v>
      </c>
      <c r="J274" s="453"/>
      <c r="K274" s="430"/>
      <c r="L274" s="431"/>
      <c r="M274" s="432"/>
      <c r="N274" s="413"/>
      <c r="O274" s="415"/>
      <c r="P274" s="415"/>
      <c r="Q274" s="418"/>
      <c r="R274" s="418"/>
      <c r="S274" s="454"/>
      <c r="T274" s="412"/>
      <c r="U274" s="454"/>
      <c r="V274" s="412"/>
      <c r="W274" s="433"/>
      <c r="X274" s="434"/>
      <c r="Y274" s="435"/>
      <c r="Z274" s="436"/>
      <c r="AA274" s="437"/>
      <c r="AB274" s="438"/>
      <c r="AC274" s="439"/>
      <c r="AD274" s="440"/>
      <c r="AE274" s="441"/>
      <c r="AF274" s="419"/>
      <c r="AG274" s="419"/>
      <c r="AH274" s="419"/>
      <c r="AI274" s="420"/>
      <c r="AJ274" s="391"/>
      <c r="AK274" s="391"/>
      <c r="AL274" s="411"/>
      <c r="AM274" s="414" t="s">
        <v>1847</v>
      </c>
      <c r="AN274" s="391"/>
      <c r="AO274" s="391"/>
      <c r="AP274" s="391"/>
      <c r="AQ274" s="391"/>
      <c r="AR274" s="391"/>
      <c r="AS274" s="426"/>
      <c r="AT274" s="421"/>
      <c r="AU274" s="421"/>
      <c r="AV274" s="421"/>
      <c r="AW274" s="422"/>
    </row>
    <row r="275" spans="1:49" ht="16.5" thickTop="1" thickBot="1" x14ac:dyDescent="0.3">
      <c r="A275" s="423"/>
      <c r="B275" s="452" t="s">
        <v>1847</v>
      </c>
      <c r="C275" s="366"/>
      <c r="D275" s="428"/>
      <c r="E275" s="429"/>
      <c r="F275" s="424"/>
      <c r="G275" s="414" t="s">
        <v>1847</v>
      </c>
      <c r="H275" s="425"/>
      <c r="I275" s="414" t="s">
        <v>1847</v>
      </c>
      <c r="J275" s="453"/>
      <c r="K275" s="430"/>
      <c r="L275" s="431"/>
      <c r="M275" s="432"/>
      <c r="N275" s="413"/>
      <c r="O275" s="415"/>
      <c r="P275" s="415"/>
      <c r="Q275" s="418"/>
      <c r="R275" s="418"/>
      <c r="S275" s="454"/>
      <c r="T275" s="412"/>
      <c r="U275" s="454"/>
      <c r="V275" s="412"/>
      <c r="W275" s="433"/>
      <c r="X275" s="434"/>
      <c r="Y275" s="435"/>
      <c r="Z275" s="436"/>
      <c r="AA275" s="437"/>
      <c r="AB275" s="438"/>
      <c r="AC275" s="439"/>
      <c r="AD275" s="440"/>
      <c r="AE275" s="441"/>
      <c r="AF275" s="419"/>
      <c r="AG275" s="419"/>
      <c r="AH275" s="419"/>
      <c r="AI275" s="420"/>
      <c r="AJ275" s="391"/>
      <c r="AK275" s="391"/>
      <c r="AL275" s="411"/>
      <c r="AM275" s="414" t="s">
        <v>1847</v>
      </c>
      <c r="AN275" s="391"/>
      <c r="AO275" s="391"/>
      <c r="AP275" s="391"/>
      <c r="AQ275" s="391"/>
      <c r="AR275" s="391"/>
      <c r="AS275" s="426"/>
      <c r="AT275" s="421"/>
      <c r="AU275" s="421"/>
      <c r="AV275" s="421"/>
      <c r="AW275" s="422"/>
    </row>
    <row r="276" spans="1:49" ht="16.5" thickTop="1" thickBot="1" x14ac:dyDescent="0.3">
      <c r="A276" s="423"/>
      <c r="B276" s="452" t="s">
        <v>1847</v>
      </c>
      <c r="C276" s="366"/>
      <c r="D276" s="428"/>
      <c r="E276" s="429"/>
      <c r="F276" s="424"/>
      <c r="G276" s="414" t="s">
        <v>1847</v>
      </c>
      <c r="H276" s="425"/>
      <c r="I276" s="414" t="s">
        <v>1847</v>
      </c>
      <c r="J276" s="453"/>
      <c r="K276" s="430"/>
      <c r="L276" s="431"/>
      <c r="M276" s="432"/>
      <c r="N276" s="413"/>
      <c r="O276" s="415"/>
      <c r="P276" s="415"/>
      <c r="Q276" s="418"/>
      <c r="R276" s="418"/>
      <c r="S276" s="454"/>
      <c r="T276" s="412"/>
      <c r="U276" s="454"/>
      <c r="V276" s="412"/>
      <c r="W276" s="433"/>
      <c r="X276" s="434"/>
      <c r="Y276" s="435"/>
      <c r="Z276" s="436"/>
      <c r="AA276" s="437"/>
      <c r="AB276" s="438"/>
      <c r="AC276" s="439"/>
      <c r="AD276" s="440"/>
      <c r="AE276" s="441"/>
      <c r="AF276" s="419"/>
      <c r="AG276" s="419"/>
      <c r="AH276" s="419"/>
      <c r="AI276" s="420"/>
      <c r="AJ276" s="391"/>
      <c r="AK276" s="391"/>
      <c r="AL276" s="411"/>
      <c r="AM276" s="414" t="s">
        <v>1847</v>
      </c>
      <c r="AN276" s="391"/>
      <c r="AO276" s="391"/>
      <c r="AP276" s="391"/>
      <c r="AQ276" s="391"/>
      <c r="AR276" s="391"/>
      <c r="AS276" s="426"/>
      <c r="AT276" s="421"/>
      <c r="AU276" s="421"/>
      <c r="AV276" s="421"/>
      <c r="AW276" s="422"/>
    </row>
    <row r="277" spans="1:49" ht="16.5" thickTop="1" thickBot="1" x14ac:dyDescent="0.3">
      <c r="A277" s="423"/>
      <c r="B277" s="452" t="s">
        <v>1847</v>
      </c>
      <c r="C277" s="366"/>
      <c r="D277" s="428"/>
      <c r="E277" s="429"/>
      <c r="F277" s="424"/>
      <c r="G277" s="414" t="s">
        <v>1847</v>
      </c>
      <c r="H277" s="425"/>
      <c r="I277" s="414" t="s">
        <v>1847</v>
      </c>
      <c r="J277" s="453"/>
      <c r="K277" s="430"/>
      <c r="L277" s="431"/>
      <c r="M277" s="432"/>
      <c r="N277" s="413"/>
      <c r="O277" s="415"/>
      <c r="P277" s="415"/>
      <c r="Q277" s="418"/>
      <c r="R277" s="418"/>
      <c r="S277" s="454"/>
      <c r="T277" s="412"/>
      <c r="U277" s="454"/>
      <c r="V277" s="412"/>
      <c r="W277" s="433"/>
      <c r="X277" s="434"/>
      <c r="Y277" s="435"/>
      <c r="Z277" s="436"/>
      <c r="AA277" s="437"/>
      <c r="AB277" s="438"/>
      <c r="AC277" s="439"/>
      <c r="AD277" s="440"/>
      <c r="AE277" s="441"/>
      <c r="AF277" s="419"/>
      <c r="AG277" s="419"/>
      <c r="AH277" s="419"/>
      <c r="AI277" s="420"/>
      <c r="AJ277" s="391"/>
      <c r="AK277" s="391"/>
      <c r="AL277" s="411"/>
      <c r="AM277" s="414" t="s">
        <v>1847</v>
      </c>
      <c r="AN277" s="391"/>
      <c r="AO277" s="391"/>
      <c r="AP277" s="391"/>
      <c r="AQ277" s="391"/>
      <c r="AR277" s="391"/>
      <c r="AS277" s="426"/>
      <c r="AT277" s="421"/>
      <c r="AU277" s="421"/>
      <c r="AV277" s="421"/>
      <c r="AW277" s="422"/>
    </row>
    <row r="278" spans="1:49" ht="16.5" thickTop="1" thickBot="1" x14ac:dyDescent="0.3">
      <c r="A278" s="423"/>
      <c r="B278" s="452" t="s">
        <v>1847</v>
      </c>
      <c r="C278" s="366"/>
      <c r="D278" s="428"/>
      <c r="E278" s="429"/>
      <c r="F278" s="424"/>
      <c r="G278" s="414" t="s">
        <v>1847</v>
      </c>
      <c r="H278" s="425"/>
      <c r="I278" s="414" t="s">
        <v>1847</v>
      </c>
      <c r="J278" s="453"/>
      <c r="K278" s="430"/>
      <c r="L278" s="431"/>
      <c r="M278" s="432"/>
      <c r="N278" s="413"/>
      <c r="O278" s="415"/>
      <c r="P278" s="415"/>
      <c r="Q278" s="418"/>
      <c r="R278" s="418"/>
      <c r="S278" s="454"/>
      <c r="T278" s="412"/>
      <c r="U278" s="454"/>
      <c r="V278" s="412"/>
      <c r="W278" s="433"/>
      <c r="X278" s="434"/>
      <c r="Y278" s="435"/>
      <c r="Z278" s="436"/>
      <c r="AA278" s="437"/>
      <c r="AB278" s="438"/>
      <c r="AC278" s="439"/>
      <c r="AD278" s="440"/>
      <c r="AE278" s="441"/>
      <c r="AF278" s="419"/>
      <c r="AG278" s="419"/>
      <c r="AH278" s="419"/>
      <c r="AI278" s="420"/>
      <c r="AJ278" s="391"/>
      <c r="AK278" s="391"/>
      <c r="AL278" s="411"/>
      <c r="AM278" s="414" t="s">
        <v>1847</v>
      </c>
      <c r="AN278" s="391"/>
      <c r="AO278" s="391"/>
      <c r="AP278" s="391"/>
      <c r="AQ278" s="391"/>
      <c r="AR278" s="391"/>
      <c r="AS278" s="426"/>
      <c r="AT278" s="421"/>
      <c r="AU278" s="421"/>
      <c r="AV278" s="421"/>
      <c r="AW278" s="422"/>
    </row>
    <row r="279" spans="1:49" ht="16.5" thickTop="1" thickBot="1" x14ac:dyDescent="0.3">
      <c r="A279" s="423"/>
      <c r="B279" s="452" t="s">
        <v>1847</v>
      </c>
      <c r="C279" s="366"/>
      <c r="D279" s="428"/>
      <c r="E279" s="429"/>
      <c r="F279" s="424"/>
      <c r="G279" s="414" t="s">
        <v>1847</v>
      </c>
      <c r="H279" s="425"/>
      <c r="I279" s="414" t="s">
        <v>1847</v>
      </c>
      <c r="J279" s="453"/>
      <c r="K279" s="430"/>
      <c r="L279" s="431"/>
      <c r="M279" s="432"/>
      <c r="N279" s="413"/>
      <c r="O279" s="415"/>
      <c r="P279" s="415"/>
      <c r="Q279" s="418"/>
      <c r="R279" s="418"/>
      <c r="S279" s="454"/>
      <c r="T279" s="412"/>
      <c r="U279" s="454"/>
      <c r="V279" s="412"/>
      <c r="W279" s="433"/>
      <c r="X279" s="434"/>
      <c r="Y279" s="435"/>
      <c r="Z279" s="436"/>
      <c r="AA279" s="437"/>
      <c r="AB279" s="438"/>
      <c r="AC279" s="439"/>
      <c r="AD279" s="440"/>
      <c r="AE279" s="441"/>
      <c r="AF279" s="419"/>
      <c r="AG279" s="419"/>
      <c r="AH279" s="419"/>
      <c r="AI279" s="420"/>
      <c r="AJ279" s="391"/>
      <c r="AK279" s="391"/>
      <c r="AL279" s="411"/>
      <c r="AM279" s="414" t="s">
        <v>1847</v>
      </c>
      <c r="AN279" s="391"/>
      <c r="AO279" s="391"/>
      <c r="AP279" s="391"/>
      <c r="AQ279" s="391"/>
      <c r="AR279" s="391"/>
      <c r="AS279" s="426"/>
      <c r="AT279" s="421"/>
      <c r="AU279" s="421"/>
      <c r="AV279" s="421"/>
      <c r="AW279" s="422"/>
    </row>
    <row r="280" spans="1:49" ht="16.5" thickTop="1" thickBot="1" x14ac:dyDescent="0.3">
      <c r="A280" s="423"/>
      <c r="B280" s="452" t="s">
        <v>1847</v>
      </c>
      <c r="C280" s="366"/>
      <c r="D280" s="428"/>
      <c r="E280" s="429"/>
      <c r="F280" s="424"/>
      <c r="G280" s="414" t="s">
        <v>1847</v>
      </c>
      <c r="H280" s="425"/>
      <c r="I280" s="414" t="s">
        <v>1847</v>
      </c>
      <c r="J280" s="453"/>
      <c r="K280" s="430"/>
      <c r="L280" s="431"/>
      <c r="M280" s="432"/>
      <c r="N280" s="413"/>
      <c r="O280" s="415"/>
      <c r="P280" s="415"/>
      <c r="Q280" s="418"/>
      <c r="R280" s="418"/>
      <c r="S280" s="454"/>
      <c r="T280" s="412"/>
      <c r="U280" s="454"/>
      <c r="V280" s="412"/>
      <c r="W280" s="433"/>
      <c r="X280" s="434"/>
      <c r="Y280" s="435"/>
      <c r="Z280" s="436"/>
      <c r="AA280" s="437"/>
      <c r="AB280" s="438"/>
      <c r="AC280" s="439"/>
      <c r="AD280" s="440"/>
      <c r="AE280" s="441"/>
      <c r="AF280" s="419"/>
      <c r="AG280" s="419"/>
      <c r="AH280" s="419"/>
      <c r="AI280" s="420"/>
      <c r="AJ280" s="391"/>
      <c r="AK280" s="391"/>
      <c r="AL280" s="411"/>
      <c r="AM280" s="414" t="s">
        <v>1847</v>
      </c>
      <c r="AN280" s="391"/>
      <c r="AO280" s="391"/>
      <c r="AP280" s="391"/>
      <c r="AQ280" s="391"/>
      <c r="AR280" s="391"/>
      <c r="AS280" s="426"/>
      <c r="AT280" s="421"/>
      <c r="AU280" s="421"/>
      <c r="AV280" s="421"/>
      <c r="AW280" s="422"/>
    </row>
    <row r="281" spans="1:49" ht="16.5" thickTop="1" thickBot="1" x14ac:dyDescent="0.3">
      <c r="A281" s="423"/>
      <c r="B281" s="452" t="s">
        <v>1847</v>
      </c>
      <c r="C281" s="366"/>
      <c r="D281" s="428"/>
      <c r="E281" s="429"/>
      <c r="F281" s="424"/>
      <c r="G281" s="414" t="s">
        <v>1847</v>
      </c>
      <c r="H281" s="425"/>
      <c r="I281" s="414" t="s">
        <v>1847</v>
      </c>
      <c r="J281" s="453"/>
      <c r="K281" s="430"/>
      <c r="L281" s="431"/>
      <c r="M281" s="432"/>
      <c r="N281" s="413"/>
      <c r="O281" s="415"/>
      <c r="P281" s="415"/>
      <c r="Q281" s="418"/>
      <c r="R281" s="418"/>
      <c r="S281" s="454"/>
      <c r="T281" s="412"/>
      <c r="U281" s="454"/>
      <c r="V281" s="412"/>
      <c r="W281" s="433"/>
      <c r="X281" s="434"/>
      <c r="Y281" s="435"/>
      <c r="Z281" s="436"/>
      <c r="AA281" s="437"/>
      <c r="AB281" s="438"/>
      <c r="AC281" s="439"/>
      <c r="AD281" s="440"/>
      <c r="AE281" s="441"/>
      <c r="AF281" s="419"/>
      <c r="AG281" s="419"/>
      <c r="AH281" s="419"/>
      <c r="AI281" s="420"/>
      <c r="AJ281" s="391"/>
      <c r="AK281" s="391"/>
      <c r="AL281" s="411"/>
      <c r="AM281" s="414" t="s">
        <v>1847</v>
      </c>
      <c r="AN281" s="391"/>
      <c r="AO281" s="391"/>
      <c r="AP281" s="391"/>
      <c r="AQ281" s="391"/>
      <c r="AR281" s="391"/>
      <c r="AS281" s="426"/>
      <c r="AT281" s="421"/>
      <c r="AU281" s="421"/>
      <c r="AV281" s="421"/>
      <c r="AW281" s="422"/>
    </row>
    <row r="282" spans="1:49" ht="16.5" thickTop="1" thickBot="1" x14ac:dyDescent="0.3">
      <c r="A282" s="423"/>
      <c r="B282" s="452" t="s">
        <v>1847</v>
      </c>
      <c r="C282" s="366"/>
      <c r="D282" s="428"/>
      <c r="E282" s="429"/>
      <c r="F282" s="424"/>
      <c r="G282" s="414" t="s">
        <v>1847</v>
      </c>
      <c r="H282" s="425"/>
      <c r="I282" s="414" t="s">
        <v>1847</v>
      </c>
      <c r="J282" s="453"/>
      <c r="K282" s="430"/>
      <c r="L282" s="431"/>
      <c r="M282" s="432"/>
      <c r="N282" s="413"/>
      <c r="O282" s="415"/>
      <c r="P282" s="415"/>
      <c r="Q282" s="418"/>
      <c r="R282" s="418"/>
      <c r="S282" s="454"/>
      <c r="T282" s="412"/>
      <c r="U282" s="454"/>
      <c r="V282" s="412"/>
      <c r="W282" s="433"/>
      <c r="X282" s="434"/>
      <c r="Y282" s="435"/>
      <c r="Z282" s="436"/>
      <c r="AA282" s="437"/>
      <c r="AB282" s="438"/>
      <c r="AC282" s="439"/>
      <c r="AD282" s="440"/>
      <c r="AE282" s="441"/>
      <c r="AF282" s="419"/>
      <c r="AG282" s="419"/>
      <c r="AH282" s="419"/>
      <c r="AI282" s="420"/>
      <c r="AJ282" s="391"/>
      <c r="AK282" s="391"/>
      <c r="AL282" s="411"/>
      <c r="AM282" s="414" t="s">
        <v>1847</v>
      </c>
      <c r="AN282" s="391"/>
      <c r="AO282" s="391"/>
      <c r="AP282" s="391"/>
      <c r="AQ282" s="391"/>
      <c r="AR282" s="391"/>
      <c r="AS282" s="426"/>
      <c r="AT282" s="421"/>
      <c r="AU282" s="421"/>
      <c r="AV282" s="421"/>
      <c r="AW282" s="422"/>
    </row>
    <row r="283" spans="1:49" ht="16.5" thickTop="1" thickBot="1" x14ac:dyDescent="0.3">
      <c r="A283" s="423"/>
      <c r="B283" s="452" t="s">
        <v>1847</v>
      </c>
      <c r="C283" s="366"/>
      <c r="D283" s="428"/>
      <c r="E283" s="429"/>
      <c r="F283" s="424"/>
      <c r="G283" s="414" t="s">
        <v>1847</v>
      </c>
      <c r="H283" s="425"/>
      <c r="I283" s="414" t="s">
        <v>1847</v>
      </c>
      <c r="J283" s="453"/>
      <c r="K283" s="430"/>
      <c r="L283" s="431"/>
      <c r="M283" s="432"/>
      <c r="N283" s="413"/>
      <c r="O283" s="415"/>
      <c r="P283" s="415"/>
      <c r="Q283" s="418"/>
      <c r="R283" s="418"/>
      <c r="S283" s="454"/>
      <c r="T283" s="412"/>
      <c r="U283" s="454"/>
      <c r="V283" s="412"/>
      <c r="W283" s="433"/>
      <c r="X283" s="434"/>
      <c r="Y283" s="435"/>
      <c r="Z283" s="436"/>
      <c r="AA283" s="437"/>
      <c r="AB283" s="438"/>
      <c r="AC283" s="439"/>
      <c r="AD283" s="440"/>
      <c r="AE283" s="441"/>
      <c r="AF283" s="419"/>
      <c r="AG283" s="419"/>
      <c r="AH283" s="419"/>
      <c r="AI283" s="420"/>
      <c r="AJ283" s="391"/>
      <c r="AK283" s="391"/>
      <c r="AL283" s="411"/>
      <c r="AM283" s="414" t="s">
        <v>1847</v>
      </c>
      <c r="AN283" s="391"/>
      <c r="AO283" s="391"/>
      <c r="AP283" s="391"/>
      <c r="AQ283" s="391"/>
      <c r="AR283" s="391"/>
      <c r="AS283" s="426"/>
      <c r="AT283" s="421"/>
      <c r="AU283" s="421"/>
      <c r="AV283" s="421"/>
      <c r="AW283" s="422"/>
    </row>
    <row r="284" spans="1:49" ht="16.5" thickTop="1" thickBot="1" x14ac:dyDescent="0.3">
      <c r="A284" s="423"/>
      <c r="B284" s="452" t="s">
        <v>1847</v>
      </c>
      <c r="C284" s="366"/>
      <c r="D284" s="428"/>
      <c r="E284" s="429"/>
      <c r="F284" s="424"/>
      <c r="G284" s="414" t="s">
        <v>1847</v>
      </c>
      <c r="H284" s="425"/>
      <c r="I284" s="414" t="s">
        <v>1847</v>
      </c>
      <c r="J284" s="453"/>
      <c r="K284" s="430"/>
      <c r="L284" s="431"/>
      <c r="M284" s="432"/>
      <c r="N284" s="413"/>
      <c r="O284" s="415"/>
      <c r="P284" s="415"/>
      <c r="Q284" s="418"/>
      <c r="R284" s="418"/>
      <c r="S284" s="454"/>
      <c r="T284" s="412"/>
      <c r="U284" s="454"/>
      <c r="V284" s="412"/>
      <c r="W284" s="433"/>
      <c r="X284" s="434"/>
      <c r="Y284" s="435"/>
      <c r="Z284" s="436"/>
      <c r="AA284" s="437"/>
      <c r="AB284" s="438"/>
      <c r="AC284" s="439"/>
      <c r="AD284" s="440"/>
      <c r="AE284" s="441"/>
      <c r="AF284" s="419"/>
      <c r="AG284" s="419"/>
      <c r="AH284" s="419"/>
      <c r="AI284" s="420"/>
      <c r="AJ284" s="391"/>
      <c r="AK284" s="391"/>
      <c r="AL284" s="411"/>
      <c r="AM284" s="414" t="s">
        <v>1847</v>
      </c>
      <c r="AN284" s="391"/>
      <c r="AO284" s="391"/>
      <c r="AP284" s="391"/>
      <c r="AQ284" s="391"/>
      <c r="AR284" s="391"/>
      <c r="AS284" s="426"/>
      <c r="AT284" s="421"/>
      <c r="AU284" s="421"/>
      <c r="AV284" s="421"/>
      <c r="AW284" s="422"/>
    </row>
    <row r="285" spans="1:49" ht="16.5" thickTop="1" thickBot="1" x14ac:dyDescent="0.3">
      <c r="A285" s="423"/>
      <c r="B285" s="452" t="s">
        <v>1847</v>
      </c>
      <c r="C285" s="366"/>
      <c r="D285" s="428"/>
      <c r="E285" s="429"/>
      <c r="F285" s="424"/>
      <c r="G285" s="414" t="s">
        <v>1847</v>
      </c>
      <c r="H285" s="425"/>
      <c r="I285" s="414" t="s">
        <v>1847</v>
      </c>
      <c r="J285" s="453"/>
      <c r="K285" s="430"/>
      <c r="L285" s="431"/>
      <c r="M285" s="432"/>
      <c r="N285" s="413"/>
      <c r="O285" s="415"/>
      <c r="P285" s="415"/>
      <c r="Q285" s="418"/>
      <c r="R285" s="418"/>
      <c r="S285" s="454"/>
      <c r="T285" s="412"/>
      <c r="U285" s="454"/>
      <c r="V285" s="412"/>
      <c r="W285" s="433"/>
      <c r="X285" s="434"/>
      <c r="Y285" s="435"/>
      <c r="Z285" s="436"/>
      <c r="AA285" s="437"/>
      <c r="AB285" s="438"/>
      <c r="AC285" s="439"/>
      <c r="AD285" s="440"/>
      <c r="AE285" s="441"/>
      <c r="AF285" s="419"/>
      <c r="AG285" s="419"/>
      <c r="AH285" s="419"/>
      <c r="AI285" s="420"/>
      <c r="AJ285" s="391"/>
      <c r="AK285" s="391"/>
      <c r="AL285" s="411"/>
      <c r="AM285" s="414" t="s">
        <v>1847</v>
      </c>
      <c r="AN285" s="391"/>
      <c r="AO285" s="391"/>
      <c r="AP285" s="391"/>
      <c r="AQ285" s="391"/>
      <c r="AR285" s="391"/>
      <c r="AS285" s="426"/>
      <c r="AT285" s="421"/>
      <c r="AU285" s="421"/>
      <c r="AV285" s="421"/>
      <c r="AW285" s="422"/>
    </row>
    <row r="286" spans="1:49" ht="16.5" thickTop="1" thickBot="1" x14ac:dyDescent="0.3">
      <c r="A286" s="423"/>
      <c r="B286" s="452" t="s">
        <v>1847</v>
      </c>
      <c r="C286" s="366"/>
      <c r="D286" s="428"/>
      <c r="E286" s="429"/>
      <c r="F286" s="424"/>
      <c r="G286" s="414" t="s">
        <v>1847</v>
      </c>
      <c r="H286" s="425"/>
      <c r="I286" s="414" t="s">
        <v>1847</v>
      </c>
      <c r="J286" s="453"/>
      <c r="K286" s="430"/>
      <c r="L286" s="431"/>
      <c r="M286" s="432"/>
      <c r="N286" s="413"/>
      <c r="O286" s="415"/>
      <c r="P286" s="415"/>
      <c r="Q286" s="418"/>
      <c r="R286" s="418"/>
      <c r="S286" s="454"/>
      <c r="T286" s="412"/>
      <c r="U286" s="454"/>
      <c r="V286" s="412"/>
      <c r="W286" s="433"/>
      <c r="X286" s="434"/>
      <c r="Y286" s="435"/>
      <c r="Z286" s="436"/>
      <c r="AA286" s="437"/>
      <c r="AB286" s="438"/>
      <c r="AC286" s="439"/>
      <c r="AD286" s="440"/>
      <c r="AE286" s="441"/>
      <c r="AF286" s="419"/>
      <c r="AG286" s="419"/>
      <c r="AH286" s="419"/>
      <c r="AI286" s="420"/>
      <c r="AJ286" s="391"/>
      <c r="AK286" s="391"/>
      <c r="AL286" s="411"/>
      <c r="AM286" s="414" t="s">
        <v>1847</v>
      </c>
      <c r="AN286" s="391"/>
      <c r="AO286" s="391"/>
      <c r="AP286" s="391"/>
      <c r="AQ286" s="391"/>
      <c r="AR286" s="391"/>
      <c r="AS286" s="426"/>
      <c r="AT286" s="421"/>
      <c r="AU286" s="421"/>
      <c r="AV286" s="421"/>
      <c r="AW286" s="422"/>
    </row>
    <row r="287" spans="1:49" ht="16.5" thickTop="1" thickBot="1" x14ac:dyDescent="0.3">
      <c r="A287" s="423"/>
      <c r="B287" s="452" t="s">
        <v>1847</v>
      </c>
      <c r="C287" s="366"/>
      <c r="D287" s="428"/>
      <c r="E287" s="429"/>
      <c r="F287" s="424"/>
      <c r="G287" s="414" t="s">
        <v>1847</v>
      </c>
      <c r="H287" s="425"/>
      <c r="I287" s="414" t="s">
        <v>1847</v>
      </c>
      <c r="J287" s="453"/>
      <c r="K287" s="430"/>
      <c r="L287" s="431"/>
      <c r="M287" s="432"/>
      <c r="N287" s="413"/>
      <c r="O287" s="415"/>
      <c r="P287" s="415"/>
      <c r="Q287" s="418"/>
      <c r="R287" s="418"/>
      <c r="S287" s="454"/>
      <c r="T287" s="412"/>
      <c r="U287" s="454"/>
      <c r="V287" s="412"/>
      <c r="W287" s="433"/>
      <c r="X287" s="434"/>
      <c r="Y287" s="435"/>
      <c r="Z287" s="436"/>
      <c r="AA287" s="437"/>
      <c r="AB287" s="438"/>
      <c r="AC287" s="439"/>
      <c r="AD287" s="440"/>
      <c r="AE287" s="441"/>
      <c r="AF287" s="419"/>
      <c r="AG287" s="419"/>
      <c r="AH287" s="419"/>
      <c r="AI287" s="420"/>
      <c r="AJ287" s="391"/>
      <c r="AK287" s="391"/>
      <c r="AL287" s="411"/>
      <c r="AM287" s="414" t="s">
        <v>1847</v>
      </c>
      <c r="AN287" s="391"/>
      <c r="AO287" s="391"/>
      <c r="AP287" s="391"/>
      <c r="AQ287" s="391"/>
      <c r="AR287" s="391"/>
      <c r="AS287" s="426"/>
      <c r="AT287" s="421"/>
      <c r="AU287" s="421"/>
      <c r="AV287" s="421"/>
      <c r="AW287" s="422"/>
    </row>
    <row r="288" spans="1:49" ht="16.5" thickTop="1" thickBot="1" x14ac:dyDescent="0.3">
      <c r="A288" s="423"/>
      <c r="B288" s="452" t="s">
        <v>1847</v>
      </c>
      <c r="C288" s="366"/>
      <c r="D288" s="428"/>
      <c r="E288" s="429"/>
      <c r="F288" s="424"/>
      <c r="G288" s="414" t="s">
        <v>1847</v>
      </c>
      <c r="H288" s="425"/>
      <c r="I288" s="414" t="s">
        <v>1847</v>
      </c>
      <c r="J288" s="453"/>
      <c r="K288" s="430"/>
      <c r="L288" s="431"/>
      <c r="M288" s="432"/>
      <c r="N288" s="413"/>
      <c r="O288" s="415"/>
      <c r="P288" s="415"/>
      <c r="Q288" s="418"/>
      <c r="R288" s="418"/>
      <c r="S288" s="454"/>
      <c r="T288" s="412"/>
      <c r="U288" s="454"/>
      <c r="V288" s="412"/>
      <c r="W288" s="433"/>
      <c r="X288" s="434"/>
      <c r="Y288" s="435"/>
      <c r="Z288" s="436"/>
      <c r="AA288" s="437"/>
      <c r="AB288" s="438"/>
      <c r="AC288" s="439"/>
      <c r="AD288" s="440"/>
      <c r="AE288" s="441"/>
      <c r="AF288" s="419"/>
      <c r="AG288" s="419"/>
      <c r="AH288" s="419"/>
      <c r="AI288" s="420"/>
      <c r="AJ288" s="391"/>
      <c r="AK288" s="391"/>
      <c r="AL288" s="411"/>
      <c r="AM288" s="414" t="s">
        <v>1847</v>
      </c>
      <c r="AN288" s="391"/>
      <c r="AO288" s="391"/>
      <c r="AP288" s="391"/>
      <c r="AQ288" s="391"/>
      <c r="AR288" s="391"/>
      <c r="AS288" s="426"/>
      <c r="AT288" s="421"/>
      <c r="AU288" s="421"/>
      <c r="AV288" s="421"/>
      <c r="AW288" s="422"/>
    </row>
    <row r="289" spans="1:49" ht="16.5" thickTop="1" thickBot="1" x14ac:dyDescent="0.3">
      <c r="A289" s="423"/>
      <c r="B289" s="452" t="s">
        <v>1847</v>
      </c>
      <c r="C289" s="366"/>
      <c r="D289" s="428"/>
      <c r="E289" s="429"/>
      <c r="F289" s="424"/>
      <c r="G289" s="414" t="s">
        <v>1847</v>
      </c>
      <c r="H289" s="425"/>
      <c r="I289" s="414" t="s">
        <v>1847</v>
      </c>
      <c r="J289" s="453"/>
      <c r="K289" s="430"/>
      <c r="L289" s="431"/>
      <c r="M289" s="432"/>
      <c r="N289" s="413"/>
      <c r="O289" s="415"/>
      <c r="P289" s="415"/>
      <c r="Q289" s="418"/>
      <c r="R289" s="418"/>
      <c r="S289" s="454"/>
      <c r="T289" s="412"/>
      <c r="U289" s="454"/>
      <c r="V289" s="412"/>
      <c r="W289" s="433"/>
      <c r="X289" s="434"/>
      <c r="Y289" s="435"/>
      <c r="Z289" s="436"/>
      <c r="AA289" s="437"/>
      <c r="AB289" s="438"/>
      <c r="AC289" s="439"/>
      <c r="AD289" s="440"/>
      <c r="AE289" s="441"/>
      <c r="AF289" s="419"/>
      <c r="AG289" s="419"/>
      <c r="AH289" s="419"/>
      <c r="AI289" s="420"/>
      <c r="AJ289" s="391"/>
      <c r="AK289" s="391"/>
      <c r="AL289" s="411"/>
      <c r="AM289" s="414" t="s">
        <v>1847</v>
      </c>
      <c r="AN289" s="391"/>
      <c r="AO289" s="391"/>
      <c r="AP289" s="391"/>
      <c r="AQ289" s="391"/>
      <c r="AR289" s="391"/>
      <c r="AS289" s="426"/>
      <c r="AT289" s="421"/>
      <c r="AU289" s="421"/>
      <c r="AV289" s="421"/>
      <c r="AW289" s="422"/>
    </row>
    <row r="290" spans="1:49" ht="16.5" thickTop="1" thickBot="1" x14ac:dyDescent="0.3">
      <c r="A290" s="423"/>
      <c r="B290" s="452" t="s">
        <v>1847</v>
      </c>
      <c r="C290" s="366"/>
      <c r="D290" s="428"/>
      <c r="E290" s="429"/>
      <c r="F290" s="424"/>
      <c r="G290" s="414" t="s">
        <v>1847</v>
      </c>
      <c r="H290" s="425"/>
      <c r="I290" s="414" t="s">
        <v>1847</v>
      </c>
      <c r="J290" s="453"/>
      <c r="K290" s="430"/>
      <c r="L290" s="431"/>
      <c r="M290" s="432"/>
      <c r="N290" s="413"/>
      <c r="O290" s="415"/>
      <c r="P290" s="415"/>
      <c r="Q290" s="418"/>
      <c r="R290" s="418"/>
      <c r="S290" s="454"/>
      <c r="T290" s="412"/>
      <c r="U290" s="454"/>
      <c r="V290" s="412"/>
      <c r="W290" s="433"/>
      <c r="X290" s="434"/>
      <c r="Y290" s="435"/>
      <c r="Z290" s="436"/>
      <c r="AA290" s="437"/>
      <c r="AB290" s="438"/>
      <c r="AC290" s="439"/>
      <c r="AD290" s="440"/>
      <c r="AE290" s="441"/>
      <c r="AF290" s="419"/>
      <c r="AG290" s="419"/>
      <c r="AH290" s="419"/>
      <c r="AI290" s="420"/>
      <c r="AJ290" s="391"/>
      <c r="AK290" s="391"/>
      <c r="AL290" s="411"/>
      <c r="AM290" s="414" t="s">
        <v>1847</v>
      </c>
      <c r="AN290" s="391"/>
      <c r="AO290" s="391"/>
      <c r="AP290" s="391"/>
      <c r="AQ290" s="391"/>
      <c r="AR290" s="391"/>
      <c r="AS290" s="426"/>
      <c r="AT290" s="421"/>
      <c r="AU290" s="421"/>
      <c r="AV290" s="421"/>
      <c r="AW290" s="422"/>
    </row>
    <row r="291" spans="1:49" ht="16.5" thickTop="1" thickBot="1" x14ac:dyDescent="0.3">
      <c r="A291" s="423"/>
      <c r="B291" s="452" t="s">
        <v>1847</v>
      </c>
      <c r="C291" s="366"/>
      <c r="D291" s="428"/>
      <c r="E291" s="429"/>
      <c r="F291" s="424"/>
      <c r="G291" s="414" t="s">
        <v>1847</v>
      </c>
      <c r="H291" s="425"/>
      <c r="I291" s="414" t="s">
        <v>1847</v>
      </c>
      <c r="J291" s="453"/>
      <c r="K291" s="430"/>
      <c r="L291" s="431"/>
      <c r="M291" s="432"/>
      <c r="N291" s="413"/>
      <c r="O291" s="415"/>
      <c r="P291" s="415"/>
      <c r="Q291" s="418"/>
      <c r="R291" s="418"/>
      <c r="S291" s="454"/>
      <c r="T291" s="412"/>
      <c r="U291" s="454"/>
      <c r="V291" s="412"/>
      <c r="W291" s="433"/>
      <c r="X291" s="434"/>
      <c r="Y291" s="435"/>
      <c r="Z291" s="436"/>
      <c r="AA291" s="437"/>
      <c r="AB291" s="438"/>
      <c r="AC291" s="439"/>
      <c r="AD291" s="440"/>
      <c r="AE291" s="441"/>
      <c r="AF291" s="419"/>
      <c r="AG291" s="419"/>
      <c r="AH291" s="419"/>
      <c r="AI291" s="420"/>
      <c r="AJ291" s="391"/>
      <c r="AK291" s="391"/>
      <c r="AL291" s="411"/>
      <c r="AM291" s="414" t="s">
        <v>1847</v>
      </c>
      <c r="AN291" s="391"/>
      <c r="AO291" s="391"/>
      <c r="AP291" s="391"/>
      <c r="AQ291" s="391"/>
      <c r="AR291" s="391"/>
      <c r="AS291" s="426"/>
      <c r="AT291" s="421"/>
      <c r="AU291" s="421"/>
      <c r="AV291" s="421"/>
      <c r="AW291" s="422"/>
    </row>
    <row r="292" spans="1:49" ht="16.5" thickTop="1" thickBot="1" x14ac:dyDescent="0.3">
      <c r="A292" s="423"/>
      <c r="B292" s="452" t="s">
        <v>1847</v>
      </c>
      <c r="C292" s="366"/>
      <c r="D292" s="428"/>
      <c r="E292" s="429"/>
      <c r="F292" s="424"/>
      <c r="G292" s="414" t="s">
        <v>1847</v>
      </c>
      <c r="H292" s="425"/>
      <c r="I292" s="414" t="s">
        <v>1847</v>
      </c>
      <c r="J292" s="453"/>
      <c r="K292" s="430"/>
      <c r="L292" s="431"/>
      <c r="M292" s="432"/>
      <c r="N292" s="413"/>
      <c r="O292" s="415"/>
      <c r="P292" s="415"/>
      <c r="Q292" s="418"/>
      <c r="R292" s="418"/>
      <c r="S292" s="454"/>
      <c r="T292" s="412"/>
      <c r="U292" s="454"/>
      <c r="V292" s="412"/>
      <c r="W292" s="433"/>
      <c r="X292" s="434"/>
      <c r="Y292" s="435"/>
      <c r="Z292" s="436"/>
      <c r="AA292" s="437"/>
      <c r="AB292" s="438"/>
      <c r="AC292" s="439"/>
      <c r="AD292" s="440"/>
      <c r="AE292" s="441"/>
      <c r="AF292" s="419"/>
      <c r="AG292" s="419"/>
      <c r="AH292" s="419"/>
      <c r="AI292" s="420"/>
      <c r="AJ292" s="391"/>
      <c r="AK292" s="391"/>
      <c r="AL292" s="411"/>
      <c r="AM292" s="414" t="s">
        <v>1847</v>
      </c>
      <c r="AN292" s="391"/>
      <c r="AO292" s="391"/>
      <c r="AP292" s="391"/>
      <c r="AQ292" s="391"/>
      <c r="AR292" s="391"/>
      <c r="AS292" s="426"/>
      <c r="AT292" s="421"/>
      <c r="AU292" s="421"/>
      <c r="AV292" s="421"/>
      <c r="AW292" s="422"/>
    </row>
    <row r="293" spans="1:49" ht="16.5" thickTop="1" thickBot="1" x14ac:dyDescent="0.3">
      <c r="A293" s="423"/>
      <c r="B293" s="452" t="s">
        <v>1847</v>
      </c>
      <c r="C293" s="366"/>
      <c r="D293" s="428"/>
      <c r="E293" s="429"/>
      <c r="F293" s="424"/>
      <c r="G293" s="414" t="s">
        <v>1847</v>
      </c>
      <c r="H293" s="425"/>
      <c r="I293" s="414" t="s">
        <v>1847</v>
      </c>
      <c r="J293" s="453"/>
      <c r="K293" s="430"/>
      <c r="L293" s="431"/>
      <c r="M293" s="432"/>
      <c r="N293" s="413"/>
      <c r="O293" s="415"/>
      <c r="P293" s="415"/>
      <c r="Q293" s="418"/>
      <c r="R293" s="418"/>
      <c r="S293" s="454"/>
      <c r="T293" s="412"/>
      <c r="U293" s="454"/>
      <c r="V293" s="412"/>
      <c r="W293" s="433"/>
      <c r="X293" s="434"/>
      <c r="Y293" s="435"/>
      <c r="Z293" s="436"/>
      <c r="AA293" s="437"/>
      <c r="AB293" s="438"/>
      <c r="AC293" s="439"/>
      <c r="AD293" s="440"/>
      <c r="AE293" s="441"/>
      <c r="AF293" s="419"/>
      <c r="AG293" s="419"/>
      <c r="AH293" s="419"/>
      <c r="AI293" s="420"/>
      <c r="AJ293" s="391"/>
      <c r="AK293" s="391"/>
      <c r="AL293" s="411"/>
      <c r="AM293" s="414" t="s">
        <v>1847</v>
      </c>
      <c r="AN293" s="391"/>
      <c r="AO293" s="391"/>
      <c r="AP293" s="391"/>
      <c r="AQ293" s="391"/>
      <c r="AR293" s="391"/>
      <c r="AS293" s="426"/>
      <c r="AT293" s="421"/>
      <c r="AU293" s="421"/>
      <c r="AV293" s="421"/>
      <c r="AW293" s="422"/>
    </row>
    <row r="294" spans="1:49" ht="16.5" thickTop="1" thickBot="1" x14ac:dyDescent="0.3">
      <c r="A294" s="423"/>
      <c r="B294" s="452" t="s">
        <v>1847</v>
      </c>
      <c r="C294" s="366"/>
      <c r="D294" s="428"/>
      <c r="E294" s="429"/>
      <c r="F294" s="424"/>
      <c r="G294" s="414" t="s">
        <v>1847</v>
      </c>
      <c r="H294" s="425"/>
      <c r="I294" s="414" t="s">
        <v>1847</v>
      </c>
      <c r="J294" s="453"/>
      <c r="K294" s="430"/>
      <c r="L294" s="431"/>
      <c r="M294" s="432"/>
      <c r="N294" s="413"/>
      <c r="O294" s="415"/>
      <c r="P294" s="415"/>
      <c r="Q294" s="418"/>
      <c r="R294" s="418"/>
      <c r="S294" s="454"/>
      <c r="T294" s="412"/>
      <c r="U294" s="454"/>
      <c r="V294" s="412"/>
      <c r="W294" s="433"/>
      <c r="X294" s="434"/>
      <c r="Y294" s="435"/>
      <c r="Z294" s="436"/>
      <c r="AA294" s="437"/>
      <c r="AB294" s="438"/>
      <c r="AC294" s="439"/>
      <c r="AD294" s="440"/>
      <c r="AE294" s="441"/>
      <c r="AF294" s="419"/>
      <c r="AG294" s="419"/>
      <c r="AH294" s="419"/>
      <c r="AI294" s="420"/>
      <c r="AJ294" s="391"/>
      <c r="AK294" s="391"/>
      <c r="AL294" s="411"/>
      <c r="AM294" s="414" t="s">
        <v>1847</v>
      </c>
      <c r="AN294" s="391"/>
      <c r="AO294" s="391"/>
      <c r="AP294" s="391"/>
      <c r="AQ294" s="391"/>
      <c r="AR294" s="391"/>
      <c r="AS294" s="426"/>
      <c r="AT294" s="421"/>
      <c r="AU294" s="421"/>
      <c r="AV294" s="421"/>
      <c r="AW294" s="422"/>
    </row>
    <row r="295" spans="1:49" ht="16.5" thickTop="1" thickBot="1" x14ac:dyDescent="0.3">
      <c r="A295" s="423"/>
      <c r="B295" s="452" t="s">
        <v>1847</v>
      </c>
      <c r="C295" s="366"/>
      <c r="D295" s="428"/>
      <c r="E295" s="429"/>
      <c r="F295" s="424"/>
      <c r="G295" s="414" t="s">
        <v>1847</v>
      </c>
      <c r="H295" s="425"/>
      <c r="I295" s="414" t="s">
        <v>1847</v>
      </c>
      <c r="J295" s="453"/>
      <c r="K295" s="430"/>
      <c r="L295" s="431"/>
      <c r="M295" s="432"/>
      <c r="N295" s="413"/>
      <c r="O295" s="415"/>
      <c r="P295" s="415"/>
      <c r="Q295" s="418"/>
      <c r="R295" s="418"/>
      <c r="S295" s="454"/>
      <c r="T295" s="412"/>
      <c r="U295" s="454"/>
      <c r="V295" s="412"/>
      <c r="W295" s="433"/>
      <c r="X295" s="434"/>
      <c r="Y295" s="435"/>
      <c r="Z295" s="436"/>
      <c r="AA295" s="437"/>
      <c r="AB295" s="438"/>
      <c r="AC295" s="439"/>
      <c r="AD295" s="440"/>
      <c r="AE295" s="441"/>
      <c r="AF295" s="419"/>
      <c r="AG295" s="419"/>
      <c r="AH295" s="419"/>
      <c r="AI295" s="420"/>
      <c r="AJ295" s="391"/>
      <c r="AK295" s="391"/>
      <c r="AL295" s="411"/>
      <c r="AM295" s="414" t="s">
        <v>1847</v>
      </c>
      <c r="AN295" s="391"/>
      <c r="AO295" s="391"/>
      <c r="AP295" s="391"/>
      <c r="AQ295" s="391"/>
      <c r="AR295" s="391"/>
      <c r="AS295" s="426"/>
      <c r="AT295" s="421"/>
      <c r="AU295" s="421"/>
      <c r="AV295" s="421"/>
      <c r="AW295" s="422"/>
    </row>
    <row r="296" spans="1:49" ht="16.5" thickTop="1" thickBot="1" x14ac:dyDescent="0.3">
      <c r="A296" s="423"/>
      <c r="B296" s="452" t="s">
        <v>1847</v>
      </c>
      <c r="C296" s="366"/>
      <c r="D296" s="428"/>
      <c r="E296" s="429"/>
      <c r="F296" s="424"/>
      <c r="G296" s="414" t="s">
        <v>1847</v>
      </c>
      <c r="H296" s="425"/>
      <c r="I296" s="414" t="s">
        <v>1847</v>
      </c>
      <c r="J296" s="453"/>
      <c r="K296" s="430"/>
      <c r="L296" s="431"/>
      <c r="M296" s="432"/>
      <c r="N296" s="413"/>
      <c r="O296" s="415"/>
      <c r="P296" s="415"/>
      <c r="Q296" s="418"/>
      <c r="R296" s="418"/>
      <c r="S296" s="454"/>
      <c r="T296" s="412"/>
      <c r="U296" s="454"/>
      <c r="V296" s="412"/>
      <c r="W296" s="433"/>
      <c r="X296" s="434"/>
      <c r="Y296" s="435"/>
      <c r="Z296" s="436"/>
      <c r="AA296" s="437"/>
      <c r="AB296" s="438"/>
      <c r="AC296" s="439"/>
      <c r="AD296" s="440"/>
      <c r="AE296" s="441"/>
      <c r="AF296" s="419"/>
      <c r="AG296" s="419"/>
      <c r="AH296" s="419"/>
      <c r="AI296" s="420"/>
      <c r="AJ296" s="391"/>
      <c r="AK296" s="391"/>
      <c r="AL296" s="411"/>
      <c r="AM296" s="414" t="s">
        <v>1847</v>
      </c>
      <c r="AN296" s="391"/>
      <c r="AO296" s="391"/>
      <c r="AP296" s="391"/>
      <c r="AQ296" s="391"/>
      <c r="AR296" s="391"/>
      <c r="AS296" s="426"/>
      <c r="AT296" s="421"/>
      <c r="AU296" s="421"/>
      <c r="AV296" s="421"/>
      <c r="AW296" s="422"/>
    </row>
    <row r="297" spans="1:49" ht="16.5" thickTop="1" thickBot="1" x14ac:dyDescent="0.3">
      <c r="A297" s="423"/>
      <c r="B297" s="452" t="s">
        <v>1847</v>
      </c>
      <c r="C297" s="366"/>
      <c r="D297" s="428"/>
      <c r="E297" s="429"/>
      <c r="F297" s="424"/>
      <c r="G297" s="414" t="s">
        <v>1847</v>
      </c>
      <c r="H297" s="425"/>
      <c r="I297" s="414" t="s">
        <v>1847</v>
      </c>
      <c r="J297" s="453"/>
      <c r="K297" s="430"/>
      <c r="L297" s="431"/>
      <c r="M297" s="432"/>
      <c r="N297" s="413"/>
      <c r="O297" s="415"/>
      <c r="P297" s="415"/>
      <c r="Q297" s="418"/>
      <c r="R297" s="418"/>
      <c r="S297" s="454"/>
      <c r="T297" s="412"/>
      <c r="U297" s="454"/>
      <c r="V297" s="412"/>
      <c r="W297" s="433"/>
      <c r="X297" s="434"/>
      <c r="Y297" s="435"/>
      <c r="Z297" s="436"/>
      <c r="AA297" s="437"/>
      <c r="AB297" s="438"/>
      <c r="AC297" s="439"/>
      <c r="AD297" s="440"/>
      <c r="AE297" s="441"/>
      <c r="AF297" s="419"/>
      <c r="AG297" s="419"/>
      <c r="AH297" s="419"/>
      <c r="AI297" s="420"/>
      <c r="AJ297" s="391"/>
      <c r="AK297" s="391"/>
      <c r="AL297" s="411"/>
      <c r="AM297" s="414" t="s">
        <v>1847</v>
      </c>
      <c r="AN297" s="391"/>
      <c r="AO297" s="391"/>
      <c r="AP297" s="391"/>
      <c r="AQ297" s="391"/>
      <c r="AR297" s="391"/>
      <c r="AS297" s="426"/>
      <c r="AT297" s="421"/>
      <c r="AU297" s="421"/>
      <c r="AV297" s="421"/>
      <c r="AW297" s="422"/>
    </row>
    <row r="298" spans="1:49" ht="16.5" thickTop="1" thickBot="1" x14ac:dyDescent="0.3">
      <c r="A298" s="423"/>
      <c r="B298" s="452" t="s">
        <v>1847</v>
      </c>
      <c r="C298" s="366"/>
      <c r="D298" s="428"/>
      <c r="E298" s="429"/>
      <c r="F298" s="424"/>
      <c r="G298" s="414" t="s">
        <v>1847</v>
      </c>
      <c r="H298" s="425"/>
      <c r="I298" s="414" t="s">
        <v>1847</v>
      </c>
      <c r="J298" s="453"/>
      <c r="K298" s="430"/>
      <c r="L298" s="431"/>
      <c r="M298" s="432"/>
      <c r="N298" s="413"/>
      <c r="O298" s="415"/>
      <c r="P298" s="415"/>
      <c r="Q298" s="418"/>
      <c r="R298" s="418"/>
      <c r="S298" s="454"/>
      <c r="T298" s="412"/>
      <c r="U298" s="454"/>
      <c r="V298" s="412"/>
      <c r="W298" s="433"/>
      <c r="X298" s="434"/>
      <c r="Y298" s="435"/>
      <c r="Z298" s="436"/>
      <c r="AA298" s="437"/>
      <c r="AB298" s="438"/>
      <c r="AC298" s="439"/>
      <c r="AD298" s="440"/>
      <c r="AE298" s="441"/>
      <c r="AF298" s="419"/>
      <c r="AG298" s="419"/>
      <c r="AH298" s="419"/>
      <c r="AI298" s="420"/>
      <c r="AJ298" s="391"/>
      <c r="AK298" s="391"/>
      <c r="AL298" s="411"/>
      <c r="AM298" s="414" t="s">
        <v>1847</v>
      </c>
      <c r="AN298" s="391"/>
      <c r="AO298" s="391"/>
      <c r="AP298" s="391"/>
      <c r="AQ298" s="391"/>
      <c r="AR298" s="391"/>
      <c r="AS298" s="426"/>
      <c r="AT298" s="421"/>
      <c r="AU298" s="421"/>
      <c r="AV298" s="421"/>
      <c r="AW298" s="422"/>
    </row>
    <row r="299" spans="1:49" ht="16.5" thickTop="1" thickBot="1" x14ac:dyDescent="0.3">
      <c r="A299" s="423"/>
      <c r="B299" s="452" t="s">
        <v>1847</v>
      </c>
      <c r="C299" s="366"/>
      <c r="D299" s="428"/>
      <c r="E299" s="429"/>
      <c r="F299" s="424"/>
      <c r="G299" s="414" t="s">
        <v>1847</v>
      </c>
      <c r="H299" s="425"/>
      <c r="I299" s="414" t="s">
        <v>1847</v>
      </c>
      <c r="J299" s="453"/>
      <c r="K299" s="430"/>
      <c r="L299" s="431"/>
      <c r="M299" s="432"/>
      <c r="N299" s="413"/>
      <c r="O299" s="415"/>
      <c r="P299" s="415"/>
      <c r="Q299" s="418"/>
      <c r="R299" s="418"/>
      <c r="S299" s="454"/>
      <c r="T299" s="412"/>
      <c r="U299" s="454"/>
      <c r="V299" s="412"/>
      <c r="W299" s="433"/>
      <c r="X299" s="434"/>
      <c r="Y299" s="435"/>
      <c r="Z299" s="436"/>
      <c r="AA299" s="437"/>
      <c r="AB299" s="438"/>
      <c r="AC299" s="439"/>
      <c r="AD299" s="440"/>
      <c r="AE299" s="441"/>
      <c r="AF299" s="419"/>
      <c r="AG299" s="419"/>
      <c r="AH299" s="419"/>
      <c r="AI299" s="420"/>
      <c r="AJ299" s="391"/>
      <c r="AK299" s="391"/>
      <c r="AL299" s="411"/>
      <c r="AM299" s="414" t="s">
        <v>1847</v>
      </c>
      <c r="AN299" s="391"/>
      <c r="AO299" s="391"/>
      <c r="AP299" s="391"/>
      <c r="AQ299" s="391"/>
      <c r="AR299" s="391"/>
      <c r="AS299" s="426"/>
      <c r="AT299" s="421"/>
      <c r="AU299" s="421"/>
      <c r="AV299" s="421"/>
      <c r="AW299" s="422"/>
    </row>
    <row r="300" spans="1:49" ht="16.5" thickTop="1" thickBot="1" x14ac:dyDescent="0.3">
      <c r="A300" s="423"/>
      <c r="B300" s="452" t="s">
        <v>1847</v>
      </c>
      <c r="C300" s="366"/>
      <c r="D300" s="428"/>
      <c r="E300" s="429"/>
      <c r="F300" s="424"/>
      <c r="G300" s="414" t="s">
        <v>1847</v>
      </c>
      <c r="H300" s="425"/>
      <c r="I300" s="414" t="s">
        <v>1847</v>
      </c>
      <c r="J300" s="453"/>
      <c r="K300" s="430"/>
      <c r="L300" s="431"/>
      <c r="M300" s="432"/>
      <c r="N300" s="413"/>
      <c r="O300" s="415"/>
      <c r="P300" s="415"/>
      <c r="Q300" s="418"/>
      <c r="R300" s="418"/>
      <c r="S300" s="454"/>
      <c r="T300" s="412"/>
      <c r="U300" s="454"/>
      <c r="V300" s="412"/>
      <c r="W300" s="433"/>
      <c r="X300" s="434"/>
      <c r="Y300" s="435"/>
      <c r="Z300" s="436"/>
      <c r="AA300" s="437"/>
      <c r="AB300" s="438"/>
      <c r="AC300" s="439"/>
      <c r="AD300" s="440"/>
      <c r="AE300" s="441"/>
      <c r="AF300" s="419"/>
      <c r="AG300" s="419"/>
      <c r="AH300" s="419"/>
      <c r="AI300" s="420"/>
      <c r="AJ300" s="391"/>
      <c r="AK300" s="391"/>
      <c r="AL300" s="411"/>
      <c r="AM300" s="414" t="s">
        <v>1847</v>
      </c>
      <c r="AN300" s="391"/>
      <c r="AO300" s="391"/>
      <c r="AP300" s="391"/>
      <c r="AQ300" s="391"/>
      <c r="AR300" s="391"/>
      <c r="AS300" s="426"/>
      <c r="AT300" s="421"/>
      <c r="AU300" s="421"/>
      <c r="AV300" s="421"/>
      <c r="AW300" s="422"/>
    </row>
    <row r="301" spans="1:49" ht="16.5" thickTop="1" thickBot="1" x14ac:dyDescent="0.3">
      <c r="A301" s="423"/>
      <c r="B301" s="452" t="s">
        <v>1847</v>
      </c>
      <c r="C301" s="366"/>
      <c r="D301" s="428"/>
      <c r="E301" s="429"/>
      <c r="F301" s="424"/>
      <c r="G301" s="414" t="s">
        <v>1847</v>
      </c>
      <c r="H301" s="425"/>
      <c r="I301" s="414" t="s">
        <v>1847</v>
      </c>
      <c r="J301" s="453"/>
      <c r="K301" s="430"/>
      <c r="L301" s="431"/>
      <c r="M301" s="432"/>
      <c r="N301" s="413"/>
      <c r="O301" s="415"/>
      <c r="P301" s="415"/>
      <c r="Q301" s="418"/>
      <c r="R301" s="418"/>
      <c r="S301" s="454"/>
      <c r="T301" s="412"/>
      <c r="U301" s="454"/>
      <c r="V301" s="412"/>
      <c r="W301" s="433"/>
      <c r="X301" s="434"/>
      <c r="Y301" s="435"/>
      <c r="Z301" s="436"/>
      <c r="AA301" s="437"/>
      <c r="AB301" s="438"/>
      <c r="AC301" s="439"/>
      <c r="AD301" s="440"/>
      <c r="AE301" s="441"/>
      <c r="AF301" s="419"/>
      <c r="AG301" s="419"/>
      <c r="AH301" s="419"/>
      <c r="AI301" s="420"/>
      <c r="AJ301" s="391"/>
      <c r="AK301" s="391"/>
      <c r="AL301" s="411"/>
      <c r="AM301" s="414" t="s">
        <v>1847</v>
      </c>
      <c r="AN301" s="391"/>
      <c r="AO301" s="391"/>
      <c r="AP301" s="391"/>
      <c r="AQ301" s="391"/>
      <c r="AR301" s="391"/>
      <c r="AS301" s="426"/>
      <c r="AT301" s="421"/>
      <c r="AU301" s="421"/>
      <c r="AV301" s="421"/>
      <c r="AW301" s="422"/>
    </row>
    <row r="302" spans="1:49" ht="16.5" thickTop="1" thickBot="1" x14ac:dyDescent="0.3">
      <c r="A302" s="423"/>
      <c r="B302" s="452" t="s">
        <v>1847</v>
      </c>
      <c r="C302" s="366"/>
      <c r="D302" s="428"/>
      <c r="E302" s="429"/>
      <c r="F302" s="424"/>
      <c r="G302" s="414" t="s">
        <v>1847</v>
      </c>
      <c r="H302" s="425"/>
      <c r="I302" s="414" t="s">
        <v>1847</v>
      </c>
      <c r="J302" s="453"/>
      <c r="K302" s="430"/>
      <c r="L302" s="431"/>
      <c r="M302" s="432"/>
      <c r="N302" s="413"/>
      <c r="O302" s="415"/>
      <c r="P302" s="415"/>
      <c r="Q302" s="418"/>
      <c r="R302" s="418"/>
      <c r="S302" s="454"/>
      <c r="T302" s="412"/>
      <c r="U302" s="454"/>
      <c r="V302" s="412"/>
      <c r="W302" s="433"/>
      <c r="X302" s="434"/>
      <c r="Y302" s="435"/>
      <c r="Z302" s="436"/>
      <c r="AA302" s="437"/>
      <c r="AB302" s="438"/>
      <c r="AC302" s="439"/>
      <c r="AD302" s="440"/>
      <c r="AE302" s="441"/>
      <c r="AF302" s="419"/>
      <c r="AG302" s="419"/>
      <c r="AH302" s="419"/>
      <c r="AI302" s="420"/>
      <c r="AJ302" s="391"/>
      <c r="AK302" s="391"/>
      <c r="AL302" s="411"/>
      <c r="AM302" s="414" t="s">
        <v>1847</v>
      </c>
      <c r="AN302" s="391"/>
      <c r="AO302" s="391"/>
      <c r="AP302" s="391"/>
      <c r="AQ302" s="391"/>
      <c r="AR302" s="391"/>
      <c r="AS302" s="426"/>
      <c r="AT302" s="421"/>
      <c r="AU302" s="421"/>
      <c r="AV302" s="421"/>
      <c r="AW302" s="422"/>
    </row>
    <row r="303" spans="1:49" ht="16.5" thickTop="1" thickBot="1" x14ac:dyDescent="0.3">
      <c r="A303" s="423"/>
      <c r="B303" s="452" t="s">
        <v>1847</v>
      </c>
      <c r="C303" s="366"/>
      <c r="D303" s="428"/>
      <c r="E303" s="429"/>
      <c r="F303" s="424"/>
      <c r="G303" s="414" t="s">
        <v>1847</v>
      </c>
      <c r="H303" s="425"/>
      <c r="I303" s="414" t="s">
        <v>1847</v>
      </c>
      <c r="J303" s="453"/>
      <c r="K303" s="430"/>
      <c r="L303" s="431"/>
      <c r="M303" s="432"/>
      <c r="N303" s="413"/>
      <c r="O303" s="415"/>
      <c r="P303" s="415"/>
      <c r="Q303" s="418"/>
      <c r="R303" s="418"/>
      <c r="S303" s="454"/>
      <c r="T303" s="412"/>
      <c r="U303" s="454"/>
      <c r="V303" s="412"/>
      <c r="W303" s="433"/>
      <c r="X303" s="434"/>
      <c r="Y303" s="435"/>
      <c r="Z303" s="436"/>
      <c r="AA303" s="437"/>
      <c r="AB303" s="438"/>
      <c r="AC303" s="439"/>
      <c r="AD303" s="440"/>
      <c r="AE303" s="441"/>
      <c r="AF303" s="419"/>
      <c r="AG303" s="419"/>
      <c r="AH303" s="419"/>
      <c r="AI303" s="420"/>
      <c r="AJ303" s="391"/>
      <c r="AK303" s="391"/>
      <c r="AL303" s="411"/>
      <c r="AM303" s="414" t="s">
        <v>1847</v>
      </c>
      <c r="AN303" s="391"/>
      <c r="AO303" s="391"/>
      <c r="AP303" s="391"/>
      <c r="AQ303" s="391"/>
      <c r="AR303" s="391"/>
      <c r="AS303" s="426"/>
      <c r="AT303" s="421"/>
      <c r="AU303" s="421"/>
      <c r="AV303" s="421"/>
      <c r="AW303" s="422"/>
    </row>
    <row r="304" spans="1:49" ht="16.5" thickTop="1" thickBot="1" x14ac:dyDescent="0.3">
      <c r="A304" s="423"/>
      <c r="B304" s="452" t="s">
        <v>1847</v>
      </c>
      <c r="C304" s="366"/>
      <c r="D304" s="428"/>
      <c r="E304" s="429"/>
      <c r="F304" s="424"/>
      <c r="G304" s="414" t="s">
        <v>1847</v>
      </c>
      <c r="H304" s="425"/>
      <c r="I304" s="414" t="s">
        <v>1847</v>
      </c>
      <c r="J304" s="453"/>
      <c r="K304" s="430"/>
      <c r="L304" s="431"/>
      <c r="M304" s="432"/>
      <c r="N304" s="413"/>
      <c r="O304" s="415"/>
      <c r="P304" s="415"/>
      <c r="Q304" s="418"/>
      <c r="R304" s="418"/>
      <c r="S304" s="454"/>
      <c r="T304" s="412"/>
      <c r="U304" s="454"/>
      <c r="V304" s="412"/>
      <c r="W304" s="433"/>
      <c r="X304" s="434"/>
      <c r="Y304" s="435"/>
      <c r="Z304" s="436"/>
      <c r="AA304" s="437"/>
      <c r="AB304" s="438"/>
      <c r="AC304" s="439"/>
      <c r="AD304" s="440"/>
      <c r="AE304" s="441"/>
      <c r="AF304" s="419"/>
      <c r="AG304" s="419"/>
      <c r="AH304" s="419"/>
      <c r="AI304" s="420"/>
      <c r="AJ304" s="391"/>
      <c r="AK304" s="391"/>
      <c r="AL304" s="411"/>
      <c r="AM304" s="414" t="s">
        <v>1847</v>
      </c>
      <c r="AN304" s="391"/>
      <c r="AO304" s="391"/>
      <c r="AP304" s="391"/>
      <c r="AQ304" s="391"/>
      <c r="AR304" s="391"/>
      <c r="AS304" s="426"/>
      <c r="AT304" s="421"/>
      <c r="AU304" s="421"/>
      <c r="AV304" s="421"/>
      <c r="AW304" s="422"/>
    </row>
    <row r="305" spans="1:49" ht="16.5" thickTop="1" thickBot="1" x14ac:dyDescent="0.3">
      <c r="A305" s="423"/>
      <c r="B305" s="452" t="s">
        <v>1847</v>
      </c>
      <c r="C305" s="366"/>
      <c r="D305" s="428"/>
      <c r="E305" s="429"/>
      <c r="F305" s="424"/>
      <c r="G305" s="414" t="s">
        <v>1847</v>
      </c>
      <c r="H305" s="425"/>
      <c r="I305" s="414" t="s">
        <v>1847</v>
      </c>
      <c r="J305" s="453"/>
      <c r="K305" s="430"/>
      <c r="L305" s="431"/>
      <c r="M305" s="432"/>
      <c r="N305" s="413"/>
      <c r="O305" s="415"/>
      <c r="P305" s="415"/>
      <c r="Q305" s="418"/>
      <c r="R305" s="418"/>
      <c r="S305" s="454"/>
      <c r="T305" s="412"/>
      <c r="U305" s="454"/>
      <c r="V305" s="412"/>
      <c r="W305" s="433"/>
      <c r="X305" s="434"/>
      <c r="Y305" s="435"/>
      <c r="Z305" s="436"/>
      <c r="AA305" s="437"/>
      <c r="AB305" s="438"/>
      <c r="AC305" s="439"/>
      <c r="AD305" s="440"/>
      <c r="AE305" s="441"/>
      <c r="AF305" s="419"/>
      <c r="AG305" s="419"/>
      <c r="AH305" s="419"/>
      <c r="AI305" s="420"/>
      <c r="AJ305" s="391"/>
      <c r="AK305" s="391"/>
      <c r="AL305" s="411"/>
      <c r="AM305" s="414" t="s">
        <v>1847</v>
      </c>
      <c r="AN305" s="391"/>
      <c r="AO305" s="391"/>
      <c r="AP305" s="391"/>
      <c r="AQ305" s="391"/>
      <c r="AR305" s="391"/>
      <c r="AS305" s="426"/>
      <c r="AT305" s="421"/>
      <c r="AU305" s="421"/>
      <c r="AV305" s="421"/>
      <c r="AW305" s="422"/>
    </row>
    <row r="306" spans="1:49" ht="16.5" thickTop="1" thickBot="1" x14ac:dyDescent="0.3">
      <c r="A306" s="423"/>
      <c r="B306" s="452" t="s">
        <v>1847</v>
      </c>
      <c r="C306" s="366"/>
      <c r="D306" s="428"/>
      <c r="E306" s="429"/>
      <c r="F306" s="424"/>
      <c r="G306" s="414" t="s">
        <v>1847</v>
      </c>
      <c r="H306" s="425"/>
      <c r="I306" s="414" t="s">
        <v>1847</v>
      </c>
      <c r="J306" s="453"/>
      <c r="K306" s="430"/>
      <c r="L306" s="431"/>
      <c r="M306" s="432"/>
      <c r="N306" s="413"/>
      <c r="O306" s="415"/>
      <c r="P306" s="415"/>
      <c r="Q306" s="418"/>
      <c r="R306" s="418"/>
      <c r="S306" s="454"/>
      <c r="T306" s="412"/>
      <c r="U306" s="454"/>
      <c r="V306" s="412"/>
      <c r="W306" s="433"/>
      <c r="X306" s="434"/>
      <c r="Y306" s="435"/>
      <c r="Z306" s="436"/>
      <c r="AA306" s="437"/>
      <c r="AB306" s="438"/>
      <c r="AC306" s="439"/>
      <c r="AD306" s="440"/>
      <c r="AE306" s="441"/>
      <c r="AF306" s="419"/>
      <c r="AG306" s="419"/>
      <c r="AH306" s="419"/>
      <c r="AI306" s="420"/>
      <c r="AJ306" s="391"/>
      <c r="AK306" s="391"/>
      <c r="AL306" s="411"/>
      <c r="AM306" s="414" t="s">
        <v>1847</v>
      </c>
      <c r="AN306" s="391"/>
      <c r="AO306" s="391"/>
      <c r="AP306" s="391"/>
      <c r="AQ306" s="391"/>
      <c r="AR306" s="391"/>
      <c r="AS306" s="426"/>
      <c r="AT306" s="421"/>
      <c r="AU306" s="421"/>
      <c r="AV306" s="421"/>
      <c r="AW306" s="422"/>
    </row>
    <row r="307" spans="1:49" ht="16.5" thickTop="1" thickBot="1" x14ac:dyDescent="0.3">
      <c r="A307" s="423"/>
      <c r="B307" s="452" t="s">
        <v>1847</v>
      </c>
      <c r="C307" s="366"/>
      <c r="D307" s="428"/>
      <c r="E307" s="429"/>
      <c r="F307" s="424"/>
      <c r="G307" s="414" t="s">
        <v>1847</v>
      </c>
      <c r="H307" s="425"/>
      <c r="I307" s="414" t="s">
        <v>1847</v>
      </c>
      <c r="J307" s="453"/>
      <c r="K307" s="430"/>
      <c r="L307" s="431"/>
      <c r="M307" s="432"/>
      <c r="N307" s="413"/>
      <c r="O307" s="415"/>
      <c r="P307" s="415"/>
      <c r="Q307" s="418"/>
      <c r="R307" s="418"/>
      <c r="S307" s="454"/>
      <c r="T307" s="412"/>
      <c r="U307" s="454"/>
      <c r="V307" s="412"/>
      <c r="W307" s="433"/>
      <c r="X307" s="434"/>
      <c r="Y307" s="435"/>
      <c r="Z307" s="436"/>
      <c r="AA307" s="437"/>
      <c r="AB307" s="438"/>
      <c r="AC307" s="439"/>
      <c r="AD307" s="440"/>
      <c r="AE307" s="441"/>
      <c r="AF307" s="419"/>
      <c r="AG307" s="419"/>
      <c r="AH307" s="419"/>
      <c r="AI307" s="420"/>
      <c r="AJ307" s="391"/>
      <c r="AK307" s="391"/>
      <c r="AL307" s="411"/>
      <c r="AM307" s="414" t="s">
        <v>1847</v>
      </c>
      <c r="AN307" s="391"/>
      <c r="AO307" s="391"/>
      <c r="AP307" s="391"/>
      <c r="AQ307" s="391"/>
      <c r="AR307" s="391"/>
      <c r="AS307" s="426"/>
      <c r="AT307" s="421"/>
      <c r="AU307" s="421"/>
      <c r="AV307" s="421"/>
      <c r="AW307" s="422"/>
    </row>
    <row r="308" spans="1:49" ht="16.5" thickTop="1" thickBot="1" x14ac:dyDescent="0.3">
      <c r="A308" s="423"/>
      <c r="B308" s="452" t="s">
        <v>1847</v>
      </c>
      <c r="C308" s="366"/>
      <c r="D308" s="428"/>
      <c r="E308" s="429"/>
      <c r="F308" s="424"/>
      <c r="G308" s="414" t="s">
        <v>1847</v>
      </c>
      <c r="H308" s="425"/>
      <c r="I308" s="414" t="s">
        <v>1847</v>
      </c>
      <c r="J308" s="453"/>
      <c r="K308" s="430"/>
      <c r="L308" s="431"/>
      <c r="M308" s="432"/>
      <c r="N308" s="413"/>
      <c r="O308" s="415"/>
      <c r="P308" s="415"/>
      <c r="Q308" s="418"/>
      <c r="R308" s="418"/>
      <c r="S308" s="454"/>
      <c r="T308" s="412"/>
      <c r="U308" s="454"/>
      <c r="V308" s="412"/>
      <c r="W308" s="433"/>
      <c r="X308" s="434"/>
      <c r="Y308" s="435"/>
      <c r="Z308" s="436"/>
      <c r="AA308" s="437"/>
      <c r="AB308" s="438"/>
      <c r="AC308" s="439"/>
      <c r="AD308" s="440"/>
      <c r="AE308" s="441"/>
      <c r="AF308" s="419"/>
      <c r="AG308" s="419"/>
      <c r="AH308" s="419"/>
      <c r="AI308" s="420"/>
      <c r="AJ308" s="391"/>
      <c r="AK308" s="391"/>
      <c r="AL308" s="411"/>
      <c r="AM308" s="414" t="s">
        <v>1847</v>
      </c>
      <c r="AN308" s="391"/>
      <c r="AO308" s="391"/>
      <c r="AP308" s="391"/>
      <c r="AQ308" s="391"/>
      <c r="AR308" s="391"/>
      <c r="AS308" s="426"/>
      <c r="AT308" s="421"/>
      <c r="AU308" s="421"/>
      <c r="AV308" s="421"/>
      <c r="AW308" s="422"/>
    </row>
    <row r="309" spans="1:49" ht="16.5" thickTop="1" thickBot="1" x14ac:dyDescent="0.3">
      <c r="A309" s="423"/>
      <c r="B309" s="452" t="s">
        <v>1847</v>
      </c>
      <c r="C309" s="366"/>
      <c r="D309" s="428"/>
      <c r="E309" s="429"/>
      <c r="F309" s="424"/>
      <c r="G309" s="414" t="s">
        <v>1847</v>
      </c>
      <c r="H309" s="425"/>
      <c r="I309" s="414" t="s">
        <v>1847</v>
      </c>
      <c r="J309" s="453"/>
      <c r="K309" s="430"/>
      <c r="L309" s="431"/>
      <c r="M309" s="432"/>
      <c r="N309" s="413"/>
      <c r="O309" s="415"/>
      <c r="P309" s="415"/>
      <c r="Q309" s="418"/>
      <c r="R309" s="418"/>
      <c r="S309" s="454"/>
      <c r="T309" s="412"/>
      <c r="U309" s="454"/>
      <c r="V309" s="412"/>
      <c r="W309" s="433"/>
      <c r="X309" s="434"/>
      <c r="Y309" s="435"/>
      <c r="Z309" s="436"/>
      <c r="AA309" s="437"/>
      <c r="AB309" s="438"/>
      <c r="AC309" s="439"/>
      <c r="AD309" s="440"/>
      <c r="AE309" s="441"/>
      <c r="AF309" s="419"/>
      <c r="AG309" s="419"/>
      <c r="AH309" s="419"/>
      <c r="AI309" s="420"/>
      <c r="AJ309" s="391"/>
      <c r="AK309" s="391"/>
      <c r="AL309" s="411"/>
      <c r="AM309" s="414" t="s">
        <v>1847</v>
      </c>
      <c r="AN309" s="391"/>
      <c r="AO309" s="391"/>
      <c r="AP309" s="391"/>
      <c r="AQ309" s="391"/>
      <c r="AR309" s="391"/>
      <c r="AS309" s="426"/>
      <c r="AT309" s="421"/>
      <c r="AU309" s="421"/>
      <c r="AV309" s="421"/>
      <c r="AW309" s="422"/>
    </row>
    <row r="310" spans="1:49" ht="16.5" thickTop="1" thickBot="1" x14ac:dyDescent="0.3">
      <c r="A310" s="423"/>
      <c r="B310" s="452" t="s">
        <v>1847</v>
      </c>
      <c r="C310" s="366"/>
      <c r="D310" s="428"/>
      <c r="E310" s="429"/>
      <c r="F310" s="424"/>
      <c r="G310" s="414" t="s">
        <v>1847</v>
      </c>
      <c r="H310" s="425"/>
      <c r="I310" s="414" t="s">
        <v>1847</v>
      </c>
      <c r="J310" s="453"/>
      <c r="K310" s="430"/>
      <c r="L310" s="431"/>
      <c r="M310" s="432"/>
      <c r="N310" s="413"/>
      <c r="O310" s="415"/>
      <c r="P310" s="415"/>
      <c r="Q310" s="418"/>
      <c r="R310" s="418"/>
      <c r="S310" s="454"/>
      <c r="T310" s="412"/>
      <c r="U310" s="454"/>
      <c r="V310" s="412"/>
      <c r="W310" s="433"/>
      <c r="X310" s="434"/>
      <c r="Y310" s="435"/>
      <c r="Z310" s="436"/>
      <c r="AA310" s="437"/>
      <c r="AB310" s="438"/>
      <c r="AC310" s="439"/>
      <c r="AD310" s="440"/>
      <c r="AE310" s="441"/>
      <c r="AF310" s="419"/>
      <c r="AG310" s="419"/>
      <c r="AH310" s="419"/>
      <c r="AI310" s="420"/>
      <c r="AJ310" s="391"/>
      <c r="AK310" s="391"/>
      <c r="AL310" s="411"/>
      <c r="AM310" s="414" t="s">
        <v>1847</v>
      </c>
      <c r="AN310" s="391"/>
      <c r="AO310" s="391"/>
      <c r="AP310" s="391"/>
      <c r="AQ310" s="391"/>
      <c r="AR310" s="391"/>
      <c r="AS310" s="426"/>
      <c r="AT310" s="421"/>
      <c r="AU310" s="421"/>
      <c r="AV310" s="421"/>
      <c r="AW310" s="422"/>
    </row>
    <row r="311" spans="1:49" ht="16.5" thickTop="1" thickBot="1" x14ac:dyDescent="0.3">
      <c r="A311" s="423"/>
      <c r="B311" s="452" t="s">
        <v>1847</v>
      </c>
      <c r="C311" s="366"/>
      <c r="D311" s="428"/>
      <c r="E311" s="429"/>
      <c r="F311" s="424"/>
      <c r="G311" s="414" t="s">
        <v>1847</v>
      </c>
      <c r="H311" s="425"/>
      <c r="I311" s="414" t="s">
        <v>1847</v>
      </c>
      <c r="J311" s="453"/>
      <c r="K311" s="430"/>
      <c r="L311" s="431"/>
      <c r="M311" s="432"/>
      <c r="N311" s="413"/>
      <c r="O311" s="415"/>
      <c r="P311" s="415"/>
      <c r="Q311" s="418"/>
      <c r="R311" s="418"/>
      <c r="S311" s="454"/>
      <c r="T311" s="412"/>
      <c r="U311" s="454"/>
      <c r="V311" s="412"/>
      <c r="W311" s="433"/>
      <c r="X311" s="434"/>
      <c r="Y311" s="435"/>
      <c r="Z311" s="436"/>
      <c r="AA311" s="437"/>
      <c r="AB311" s="438"/>
      <c r="AC311" s="439"/>
      <c r="AD311" s="440"/>
      <c r="AE311" s="441"/>
      <c r="AF311" s="419"/>
      <c r="AG311" s="419"/>
      <c r="AH311" s="419"/>
      <c r="AI311" s="420"/>
      <c r="AJ311" s="391"/>
      <c r="AK311" s="391"/>
      <c r="AL311" s="411"/>
      <c r="AM311" s="414" t="s">
        <v>1847</v>
      </c>
      <c r="AN311" s="391"/>
      <c r="AO311" s="391"/>
      <c r="AP311" s="391"/>
      <c r="AQ311" s="391"/>
      <c r="AR311" s="391"/>
      <c r="AS311" s="426"/>
      <c r="AT311" s="421"/>
      <c r="AU311" s="421"/>
      <c r="AV311" s="421"/>
      <c r="AW311" s="422"/>
    </row>
    <row r="312" spans="1:49" ht="16.5" thickTop="1" thickBot="1" x14ac:dyDescent="0.3">
      <c r="A312" s="423"/>
      <c r="B312" s="452" t="s">
        <v>1847</v>
      </c>
      <c r="C312" s="366"/>
      <c r="D312" s="428"/>
      <c r="E312" s="429"/>
      <c r="F312" s="424"/>
      <c r="G312" s="414" t="s">
        <v>1847</v>
      </c>
      <c r="H312" s="425"/>
      <c r="I312" s="414" t="s">
        <v>1847</v>
      </c>
      <c r="J312" s="453"/>
      <c r="K312" s="430"/>
      <c r="L312" s="431"/>
      <c r="M312" s="432"/>
      <c r="N312" s="413"/>
      <c r="O312" s="415"/>
      <c r="P312" s="415"/>
      <c r="Q312" s="418"/>
      <c r="R312" s="418"/>
      <c r="S312" s="454"/>
      <c r="T312" s="412"/>
      <c r="U312" s="454"/>
      <c r="V312" s="412"/>
      <c r="W312" s="433"/>
      <c r="X312" s="434"/>
      <c r="Y312" s="435"/>
      <c r="Z312" s="436"/>
      <c r="AA312" s="437"/>
      <c r="AB312" s="438"/>
      <c r="AC312" s="439"/>
      <c r="AD312" s="440"/>
      <c r="AE312" s="441"/>
      <c r="AF312" s="419"/>
      <c r="AG312" s="419"/>
      <c r="AH312" s="419"/>
      <c r="AI312" s="420"/>
      <c r="AJ312" s="391"/>
      <c r="AK312" s="391"/>
      <c r="AL312" s="411"/>
      <c r="AM312" s="414" t="s">
        <v>1847</v>
      </c>
      <c r="AN312" s="391"/>
      <c r="AO312" s="391"/>
      <c r="AP312" s="391"/>
      <c r="AQ312" s="391"/>
      <c r="AR312" s="391"/>
      <c r="AS312" s="426"/>
      <c r="AT312" s="421"/>
      <c r="AU312" s="421"/>
      <c r="AV312" s="421"/>
      <c r="AW312" s="422"/>
    </row>
    <row r="313" spans="1:49" ht="16.5" thickTop="1" thickBot="1" x14ac:dyDescent="0.3">
      <c r="A313" s="423"/>
      <c r="B313" s="452" t="s">
        <v>1847</v>
      </c>
      <c r="C313" s="366"/>
      <c r="D313" s="428"/>
      <c r="E313" s="429"/>
      <c r="F313" s="424"/>
      <c r="G313" s="414" t="s">
        <v>1847</v>
      </c>
      <c r="H313" s="425"/>
      <c r="I313" s="414" t="s">
        <v>1847</v>
      </c>
      <c r="J313" s="453"/>
      <c r="K313" s="430"/>
      <c r="L313" s="431"/>
      <c r="M313" s="432"/>
      <c r="N313" s="413"/>
      <c r="O313" s="415"/>
      <c r="P313" s="415"/>
      <c r="Q313" s="418"/>
      <c r="R313" s="418"/>
      <c r="S313" s="454"/>
      <c r="T313" s="412"/>
      <c r="U313" s="454"/>
      <c r="V313" s="412"/>
      <c r="W313" s="433"/>
      <c r="X313" s="434"/>
      <c r="Y313" s="435"/>
      <c r="Z313" s="436"/>
      <c r="AA313" s="437"/>
      <c r="AB313" s="438"/>
      <c r="AC313" s="439"/>
      <c r="AD313" s="440"/>
      <c r="AE313" s="441"/>
      <c r="AF313" s="419"/>
      <c r="AG313" s="419"/>
      <c r="AH313" s="419"/>
      <c r="AI313" s="420"/>
      <c r="AJ313" s="391"/>
      <c r="AK313" s="391"/>
      <c r="AL313" s="411"/>
      <c r="AM313" s="414" t="s">
        <v>1847</v>
      </c>
      <c r="AN313" s="391"/>
      <c r="AO313" s="391"/>
      <c r="AP313" s="391"/>
      <c r="AQ313" s="391"/>
      <c r="AR313" s="391"/>
      <c r="AS313" s="426"/>
      <c r="AT313" s="421"/>
      <c r="AU313" s="421"/>
      <c r="AV313" s="421"/>
      <c r="AW313" s="422"/>
    </row>
    <row r="314" spans="1:49" ht="16.5" thickTop="1" thickBot="1" x14ac:dyDescent="0.3">
      <c r="A314" s="423"/>
      <c r="B314" s="452" t="s">
        <v>1847</v>
      </c>
      <c r="C314" s="366"/>
      <c r="D314" s="428"/>
      <c r="E314" s="429"/>
      <c r="F314" s="424"/>
      <c r="G314" s="414" t="s">
        <v>1847</v>
      </c>
      <c r="H314" s="425"/>
      <c r="I314" s="414" t="s">
        <v>1847</v>
      </c>
      <c r="J314" s="453"/>
      <c r="K314" s="430"/>
      <c r="L314" s="431"/>
      <c r="M314" s="432"/>
      <c r="N314" s="413"/>
      <c r="O314" s="415"/>
      <c r="P314" s="415"/>
      <c r="Q314" s="418"/>
      <c r="R314" s="418"/>
      <c r="S314" s="454"/>
      <c r="T314" s="412"/>
      <c r="U314" s="454"/>
      <c r="V314" s="412"/>
      <c r="W314" s="433"/>
      <c r="X314" s="434"/>
      <c r="Y314" s="435"/>
      <c r="Z314" s="436"/>
      <c r="AA314" s="437"/>
      <c r="AB314" s="438"/>
      <c r="AC314" s="439"/>
      <c r="AD314" s="440"/>
      <c r="AE314" s="441"/>
      <c r="AF314" s="419"/>
      <c r="AG314" s="419"/>
      <c r="AH314" s="419"/>
      <c r="AI314" s="420"/>
      <c r="AJ314" s="391"/>
      <c r="AK314" s="391"/>
      <c r="AL314" s="411"/>
      <c r="AM314" s="414" t="s">
        <v>1847</v>
      </c>
      <c r="AN314" s="391"/>
      <c r="AO314" s="391"/>
      <c r="AP314" s="391"/>
      <c r="AQ314" s="391"/>
      <c r="AR314" s="391"/>
      <c r="AS314" s="426"/>
      <c r="AT314" s="421"/>
      <c r="AU314" s="421"/>
      <c r="AV314" s="421"/>
      <c r="AW314" s="422"/>
    </row>
    <row r="315" spans="1:49" ht="16.5" thickTop="1" thickBot="1" x14ac:dyDescent="0.3">
      <c r="A315" s="423"/>
      <c r="B315" s="452" t="s">
        <v>1847</v>
      </c>
      <c r="C315" s="366"/>
      <c r="D315" s="428"/>
      <c r="E315" s="429"/>
      <c r="F315" s="424"/>
      <c r="G315" s="414" t="s">
        <v>1847</v>
      </c>
      <c r="H315" s="425"/>
      <c r="I315" s="414" t="s">
        <v>1847</v>
      </c>
      <c r="J315" s="453"/>
      <c r="K315" s="430"/>
      <c r="L315" s="431"/>
      <c r="M315" s="432"/>
      <c r="N315" s="413"/>
      <c r="O315" s="415"/>
      <c r="P315" s="415"/>
      <c r="Q315" s="418"/>
      <c r="R315" s="418"/>
      <c r="S315" s="454"/>
      <c r="T315" s="412"/>
      <c r="U315" s="454"/>
      <c r="V315" s="412"/>
      <c r="W315" s="433"/>
      <c r="X315" s="434"/>
      <c r="Y315" s="435"/>
      <c r="Z315" s="436"/>
      <c r="AA315" s="437"/>
      <c r="AB315" s="438"/>
      <c r="AC315" s="439"/>
      <c r="AD315" s="440"/>
      <c r="AE315" s="441"/>
      <c r="AF315" s="419"/>
      <c r="AG315" s="419"/>
      <c r="AH315" s="419"/>
      <c r="AI315" s="420"/>
      <c r="AJ315" s="391"/>
      <c r="AK315" s="391"/>
      <c r="AL315" s="411"/>
      <c r="AM315" s="414" t="s">
        <v>1847</v>
      </c>
      <c r="AN315" s="391"/>
      <c r="AO315" s="391"/>
      <c r="AP315" s="391"/>
      <c r="AQ315" s="391"/>
      <c r="AR315" s="391"/>
      <c r="AS315" s="426"/>
      <c r="AT315" s="421"/>
      <c r="AU315" s="421"/>
      <c r="AV315" s="421"/>
      <c r="AW315" s="422"/>
    </row>
    <row r="316" spans="1:49" ht="16.5" thickTop="1" thickBot="1" x14ac:dyDescent="0.3">
      <c r="A316" s="423"/>
      <c r="B316" s="452" t="s">
        <v>1847</v>
      </c>
      <c r="C316" s="366"/>
      <c r="D316" s="428"/>
      <c r="E316" s="429"/>
      <c r="F316" s="424"/>
      <c r="G316" s="414" t="s">
        <v>1847</v>
      </c>
      <c r="H316" s="425"/>
      <c r="I316" s="414" t="s">
        <v>1847</v>
      </c>
      <c r="J316" s="453"/>
      <c r="K316" s="430"/>
      <c r="L316" s="431"/>
      <c r="M316" s="432"/>
      <c r="N316" s="413"/>
      <c r="O316" s="415"/>
      <c r="P316" s="415"/>
      <c r="Q316" s="418"/>
      <c r="R316" s="418"/>
      <c r="S316" s="454"/>
      <c r="T316" s="412"/>
      <c r="U316" s="454"/>
      <c r="V316" s="412"/>
      <c r="W316" s="433"/>
      <c r="X316" s="434"/>
      <c r="Y316" s="435"/>
      <c r="Z316" s="436"/>
      <c r="AA316" s="437"/>
      <c r="AB316" s="438"/>
      <c r="AC316" s="439"/>
      <c r="AD316" s="440"/>
      <c r="AE316" s="441"/>
      <c r="AF316" s="419"/>
      <c r="AG316" s="419"/>
      <c r="AH316" s="419"/>
      <c r="AI316" s="420"/>
      <c r="AJ316" s="391"/>
      <c r="AK316" s="391"/>
      <c r="AL316" s="411"/>
      <c r="AM316" s="414" t="s">
        <v>1847</v>
      </c>
      <c r="AN316" s="391"/>
      <c r="AO316" s="391"/>
      <c r="AP316" s="391"/>
      <c r="AQ316" s="391"/>
      <c r="AR316" s="391"/>
      <c r="AS316" s="426"/>
      <c r="AT316" s="421"/>
      <c r="AU316" s="421"/>
      <c r="AV316" s="421"/>
      <c r="AW316" s="422"/>
    </row>
    <row r="317" spans="1:49" ht="16.5" thickTop="1" thickBot="1" x14ac:dyDescent="0.3">
      <c r="A317" s="423"/>
      <c r="B317" s="452" t="s">
        <v>1847</v>
      </c>
      <c r="C317" s="366"/>
      <c r="D317" s="428"/>
      <c r="E317" s="429"/>
      <c r="F317" s="424"/>
      <c r="G317" s="414" t="s">
        <v>1847</v>
      </c>
      <c r="H317" s="425"/>
      <c r="I317" s="414" t="s">
        <v>1847</v>
      </c>
      <c r="J317" s="453"/>
      <c r="K317" s="430"/>
      <c r="L317" s="431"/>
      <c r="M317" s="432"/>
      <c r="N317" s="413"/>
      <c r="O317" s="415"/>
      <c r="P317" s="415"/>
      <c r="Q317" s="418"/>
      <c r="R317" s="418"/>
      <c r="S317" s="454"/>
      <c r="T317" s="412"/>
      <c r="U317" s="454"/>
      <c r="V317" s="412"/>
      <c r="W317" s="433"/>
      <c r="X317" s="434"/>
      <c r="Y317" s="435"/>
      <c r="Z317" s="436"/>
      <c r="AA317" s="437"/>
      <c r="AB317" s="438"/>
      <c r="AC317" s="439"/>
      <c r="AD317" s="440"/>
      <c r="AE317" s="441"/>
      <c r="AF317" s="419"/>
      <c r="AG317" s="419"/>
      <c r="AH317" s="419"/>
      <c r="AI317" s="420"/>
      <c r="AJ317" s="391"/>
      <c r="AK317" s="391"/>
      <c r="AL317" s="411"/>
      <c r="AM317" s="414" t="s">
        <v>1847</v>
      </c>
      <c r="AN317" s="391"/>
      <c r="AO317" s="391"/>
      <c r="AP317" s="391"/>
      <c r="AQ317" s="391"/>
      <c r="AR317" s="391"/>
      <c r="AS317" s="426"/>
      <c r="AT317" s="421"/>
      <c r="AU317" s="421"/>
      <c r="AV317" s="421"/>
      <c r="AW317" s="422"/>
    </row>
    <row r="318" spans="1:49" ht="16.5" thickTop="1" thickBot="1" x14ac:dyDescent="0.3">
      <c r="A318" s="423"/>
      <c r="B318" s="452" t="s">
        <v>1847</v>
      </c>
      <c r="C318" s="366"/>
      <c r="D318" s="428"/>
      <c r="E318" s="429"/>
      <c r="F318" s="424"/>
      <c r="G318" s="414" t="s">
        <v>1847</v>
      </c>
      <c r="H318" s="425"/>
      <c r="I318" s="414" t="s">
        <v>1847</v>
      </c>
      <c r="J318" s="453"/>
      <c r="K318" s="430"/>
      <c r="L318" s="431"/>
      <c r="M318" s="432"/>
      <c r="N318" s="413"/>
      <c r="O318" s="415"/>
      <c r="P318" s="415"/>
      <c r="Q318" s="418"/>
      <c r="R318" s="418"/>
      <c r="S318" s="454"/>
      <c r="T318" s="412"/>
      <c r="U318" s="454"/>
      <c r="V318" s="412"/>
      <c r="W318" s="433"/>
      <c r="X318" s="434"/>
      <c r="Y318" s="435"/>
      <c r="Z318" s="436"/>
      <c r="AA318" s="437"/>
      <c r="AB318" s="438"/>
      <c r="AC318" s="439"/>
      <c r="AD318" s="440"/>
      <c r="AE318" s="441"/>
      <c r="AF318" s="419"/>
      <c r="AG318" s="419"/>
      <c r="AH318" s="419"/>
      <c r="AI318" s="420"/>
      <c r="AJ318" s="391"/>
      <c r="AK318" s="391"/>
      <c r="AL318" s="411"/>
      <c r="AM318" s="414" t="s">
        <v>1847</v>
      </c>
      <c r="AN318" s="391"/>
      <c r="AO318" s="391"/>
      <c r="AP318" s="391"/>
      <c r="AQ318" s="391"/>
      <c r="AR318" s="391"/>
      <c r="AS318" s="426"/>
      <c r="AT318" s="421"/>
      <c r="AU318" s="421"/>
      <c r="AV318" s="421"/>
      <c r="AW318" s="422"/>
    </row>
    <row r="319" spans="1:49" ht="16.5" thickTop="1" thickBot="1" x14ac:dyDescent="0.3">
      <c r="A319" s="423"/>
      <c r="B319" s="452" t="s">
        <v>1847</v>
      </c>
      <c r="C319" s="366"/>
      <c r="D319" s="428"/>
      <c r="E319" s="429"/>
      <c r="F319" s="424"/>
      <c r="G319" s="414" t="s">
        <v>1847</v>
      </c>
      <c r="H319" s="425"/>
      <c r="I319" s="414" t="s">
        <v>1847</v>
      </c>
      <c r="J319" s="453"/>
      <c r="K319" s="430"/>
      <c r="L319" s="431"/>
      <c r="M319" s="432"/>
      <c r="N319" s="413"/>
      <c r="O319" s="415"/>
      <c r="P319" s="415"/>
      <c r="Q319" s="418"/>
      <c r="R319" s="418"/>
      <c r="S319" s="454"/>
      <c r="T319" s="412"/>
      <c r="U319" s="454"/>
      <c r="V319" s="412"/>
      <c r="W319" s="433"/>
      <c r="X319" s="434"/>
      <c r="Y319" s="435"/>
      <c r="Z319" s="436"/>
      <c r="AA319" s="437"/>
      <c r="AB319" s="438"/>
      <c r="AC319" s="439"/>
      <c r="AD319" s="440"/>
      <c r="AE319" s="441"/>
      <c r="AF319" s="419"/>
      <c r="AG319" s="419"/>
      <c r="AH319" s="419"/>
      <c r="AI319" s="420"/>
      <c r="AJ319" s="391"/>
      <c r="AK319" s="391"/>
      <c r="AL319" s="411"/>
      <c r="AM319" s="414" t="s">
        <v>1847</v>
      </c>
      <c r="AN319" s="391"/>
      <c r="AO319" s="391"/>
      <c r="AP319" s="391"/>
      <c r="AQ319" s="391"/>
      <c r="AR319" s="391"/>
      <c r="AS319" s="426"/>
      <c r="AT319" s="421"/>
      <c r="AU319" s="421"/>
      <c r="AV319" s="421"/>
      <c r="AW319" s="422"/>
    </row>
    <row r="320" spans="1:49" ht="16.5" thickTop="1" thickBot="1" x14ac:dyDescent="0.3">
      <c r="A320" s="423"/>
      <c r="B320" s="452" t="s">
        <v>1847</v>
      </c>
      <c r="C320" s="366"/>
      <c r="D320" s="428"/>
      <c r="E320" s="429"/>
      <c r="F320" s="424"/>
      <c r="G320" s="414" t="s">
        <v>1847</v>
      </c>
      <c r="H320" s="425"/>
      <c r="I320" s="414" t="s">
        <v>1847</v>
      </c>
      <c r="J320" s="453"/>
      <c r="K320" s="430"/>
      <c r="L320" s="431"/>
      <c r="M320" s="432"/>
      <c r="N320" s="413"/>
      <c r="O320" s="415"/>
      <c r="P320" s="415"/>
      <c r="Q320" s="418"/>
      <c r="R320" s="418"/>
      <c r="S320" s="454"/>
      <c r="T320" s="412"/>
      <c r="U320" s="454"/>
      <c r="V320" s="412"/>
      <c r="W320" s="433"/>
      <c r="X320" s="434"/>
      <c r="Y320" s="435"/>
      <c r="Z320" s="436"/>
      <c r="AA320" s="437"/>
      <c r="AB320" s="438"/>
      <c r="AC320" s="439"/>
      <c r="AD320" s="440"/>
      <c r="AE320" s="441"/>
      <c r="AF320" s="419"/>
      <c r="AG320" s="419"/>
      <c r="AH320" s="419"/>
      <c r="AI320" s="420"/>
      <c r="AJ320" s="391"/>
      <c r="AK320" s="391"/>
      <c r="AL320" s="411"/>
      <c r="AM320" s="414" t="s">
        <v>1847</v>
      </c>
      <c r="AN320" s="391"/>
      <c r="AO320" s="391"/>
      <c r="AP320" s="391"/>
      <c r="AQ320" s="391"/>
      <c r="AR320" s="391"/>
      <c r="AS320" s="426"/>
      <c r="AT320" s="421"/>
      <c r="AU320" s="421"/>
      <c r="AV320" s="421"/>
      <c r="AW320" s="422"/>
    </row>
    <row r="321" spans="1:49" ht="16.5" thickTop="1" thickBot="1" x14ac:dyDescent="0.3">
      <c r="A321" s="423"/>
      <c r="B321" s="452" t="s">
        <v>1847</v>
      </c>
      <c r="C321" s="366"/>
      <c r="D321" s="428"/>
      <c r="E321" s="429"/>
      <c r="F321" s="424"/>
      <c r="G321" s="414" t="s">
        <v>1847</v>
      </c>
      <c r="H321" s="425"/>
      <c r="I321" s="414" t="s">
        <v>1847</v>
      </c>
      <c r="J321" s="453"/>
      <c r="K321" s="430"/>
      <c r="L321" s="431"/>
      <c r="M321" s="432"/>
      <c r="N321" s="413"/>
      <c r="O321" s="415"/>
      <c r="P321" s="415"/>
      <c r="Q321" s="418"/>
      <c r="R321" s="418"/>
      <c r="S321" s="454"/>
      <c r="T321" s="412"/>
      <c r="U321" s="454"/>
      <c r="V321" s="412"/>
      <c r="W321" s="433"/>
      <c r="X321" s="434"/>
      <c r="Y321" s="435"/>
      <c r="Z321" s="436"/>
      <c r="AA321" s="437"/>
      <c r="AB321" s="438"/>
      <c r="AC321" s="439"/>
      <c r="AD321" s="440"/>
      <c r="AE321" s="441"/>
      <c r="AF321" s="419"/>
      <c r="AG321" s="419"/>
      <c r="AH321" s="419"/>
      <c r="AI321" s="420"/>
      <c r="AJ321" s="391"/>
      <c r="AK321" s="391"/>
      <c r="AL321" s="411"/>
      <c r="AM321" s="414" t="s">
        <v>1847</v>
      </c>
      <c r="AN321" s="391"/>
      <c r="AO321" s="391"/>
      <c r="AP321" s="391"/>
      <c r="AQ321" s="391"/>
      <c r="AR321" s="391"/>
      <c r="AS321" s="426"/>
      <c r="AT321" s="421"/>
      <c r="AU321" s="421"/>
      <c r="AV321" s="421"/>
      <c r="AW321" s="422"/>
    </row>
    <row r="322" spans="1:49" ht="16.5" thickTop="1" thickBot="1" x14ac:dyDescent="0.3">
      <c r="A322" s="423"/>
      <c r="B322" s="452" t="s">
        <v>1847</v>
      </c>
      <c r="C322" s="366"/>
      <c r="D322" s="428"/>
      <c r="E322" s="429"/>
      <c r="F322" s="424"/>
      <c r="G322" s="414" t="s">
        <v>1847</v>
      </c>
      <c r="H322" s="425"/>
      <c r="I322" s="414" t="s">
        <v>1847</v>
      </c>
      <c r="J322" s="453"/>
      <c r="K322" s="430"/>
      <c r="L322" s="431"/>
      <c r="M322" s="432"/>
      <c r="N322" s="413"/>
      <c r="O322" s="415"/>
      <c r="P322" s="415"/>
      <c r="Q322" s="418"/>
      <c r="R322" s="418"/>
      <c r="S322" s="454"/>
      <c r="T322" s="412"/>
      <c r="U322" s="454"/>
      <c r="V322" s="412"/>
      <c r="W322" s="433"/>
      <c r="X322" s="434"/>
      <c r="Y322" s="435"/>
      <c r="Z322" s="436"/>
      <c r="AA322" s="437"/>
      <c r="AB322" s="438"/>
      <c r="AC322" s="439"/>
      <c r="AD322" s="440"/>
      <c r="AE322" s="441"/>
      <c r="AF322" s="419"/>
      <c r="AG322" s="419"/>
      <c r="AH322" s="419"/>
      <c r="AI322" s="420"/>
      <c r="AJ322" s="391"/>
      <c r="AK322" s="391"/>
      <c r="AL322" s="411"/>
      <c r="AM322" s="414" t="s">
        <v>1847</v>
      </c>
      <c r="AN322" s="391"/>
      <c r="AO322" s="391"/>
      <c r="AP322" s="391"/>
      <c r="AQ322" s="391"/>
      <c r="AR322" s="391"/>
      <c r="AS322" s="426"/>
      <c r="AT322" s="421"/>
      <c r="AU322" s="421"/>
      <c r="AV322" s="421"/>
      <c r="AW322" s="422"/>
    </row>
    <row r="323" spans="1:49" ht="16.5" thickTop="1" thickBot="1" x14ac:dyDescent="0.3">
      <c r="A323" s="423"/>
      <c r="B323" s="452" t="s">
        <v>1847</v>
      </c>
      <c r="C323" s="366"/>
      <c r="D323" s="428"/>
      <c r="E323" s="429"/>
      <c r="F323" s="424"/>
      <c r="G323" s="414" t="s">
        <v>1847</v>
      </c>
      <c r="H323" s="425"/>
      <c r="I323" s="414" t="s">
        <v>1847</v>
      </c>
      <c r="J323" s="453"/>
      <c r="K323" s="430"/>
      <c r="L323" s="431"/>
      <c r="M323" s="432"/>
      <c r="N323" s="413"/>
      <c r="O323" s="415"/>
      <c r="P323" s="415"/>
      <c r="Q323" s="418"/>
      <c r="R323" s="418"/>
      <c r="S323" s="454"/>
      <c r="T323" s="412"/>
      <c r="U323" s="454"/>
      <c r="V323" s="412"/>
      <c r="W323" s="433"/>
      <c r="X323" s="434"/>
      <c r="Y323" s="435"/>
      <c r="Z323" s="436"/>
      <c r="AA323" s="437"/>
      <c r="AB323" s="438"/>
      <c r="AC323" s="439"/>
      <c r="AD323" s="440"/>
      <c r="AE323" s="441"/>
      <c r="AF323" s="419"/>
      <c r="AG323" s="419"/>
      <c r="AH323" s="419"/>
      <c r="AI323" s="420"/>
      <c r="AJ323" s="391"/>
      <c r="AK323" s="391"/>
      <c r="AL323" s="411"/>
      <c r="AM323" s="414" t="s">
        <v>1847</v>
      </c>
      <c r="AN323" s="391"/>
      <c r="AO323" s="391"/>
      <c r="AP323" s="391"/>
      <c r="AQ323" s="391"/>
      <c r="AR323" s="391"/>
      <c r="AS323" s="426"/>
      <c r="AT323" s="421"/>
      <c r="AU323" s="421"/>
      <c r="AV323" s="421"/>
      <c r="AW323" s="422"/>
    </row>
    <row r="324" spans="1:49" ht="16.5" thickTop="1" thickBot="1" x14ac:dyDescent="0.3">
      <c r="A324" s="423"/>
      <c r="B324" s="452" t="s">
        <v>1847</v>
      </c>
      <c r="C324" s="366"/>
      <c r="D324" s="428"/>
      <c r="E324" s="429"/>
      <c r="F324" s="424"/>
      <c r="G324" s="414" t="s">
        <v>1847</v>
      </c>
      <c r="H324" s="425"/>
      <c r="I324" s="414" t="s">
        <v>1847</v>
      </c>
      <c r="J324" s="453"/>
      <c r="K324" s="430"/>
      <c r="L324" s="431"/>
      <c r="M324" s="432"/>
      <c r="N324" s="413"/>
      <c r="O324" s="415"/>
      <c r="P324" s="415"/>
      <c r="Q324" s="418"/>
      <c r="R324" s="418"/>
      <c r="S324" s="454"/>
      <c r="T324" s="412"/>
      <c r="U324" s="454"/>
      <c r="V324" s="412"/>
      <c r="W324" s="433"/>
      <c r="X324" s="434"/>
      <c r="Y324" s="435"/>
      <c r="Z324" s="436"/>
      <c r="AA324" s="437"/>
      <c r="AB324" s="438"/>
      <c r="AC324" s="439"/>
      <c r="AD324" s="440"/>
      <c r="AE324" s="441"/>
      <c r="AF324" s="419"/>
      <c r="AG324" s="419"/>
      <c r="AH324" s="419"/>
      <c r="AI324" s="420"/>
      <c r="AJ324" s="391"/>
      <c r="AK324" s="391"/>
      <c r="AL324" s="411"/>
      <c r="AM324" s="414" t="s">
        <v>1847</v>
      </c>
      <c r="AN324" s="391"/>
      <c r="AO324" s="391"/>
      <c r="AP324" s="391"/>
      <c r="AQ324" s="391"/>
      <c r="AR324" s="391"/>
      <c r="AS324" s="426"/>
      <c r="AT324" s="421"/>
      <c r="AU324" s="421"/>
      <c r="AV324" s="421"/>
      <c r="AW324" s="422"/>
    </row>
    <row r="325" spans="1:49" ht="16.5" thickTop="1" thickBot="1" x14ac:dyDescent="0.3">
      <c r="A325" s="423"/>
      <c r="B325" s="452" t="s">
        <v>1847</v>
      </c>
      <c r="C325" s="366"/>
      <c r="D325" s="428"/>
      <c r="E325" s="429"/>
      <c r="F325" s="424"/>
      <c r="G325" s="414" t="s">
        <v>1847</v>
      </c>
      <c r="H325" s="425"/>
      <c r="I325" s="414" t="s">
        <v>1847</v>
      </c>
      <c r="J325" s="453"/>
      <c r="K325" s="430"/>
      <c r="L325" s="431"/>
      <c r="M325" s="432"/>
      <c r="N325" s="413"/>
      <c r="O325" s="415"/>
      <c r="P325" s="415"/>
      <c r="Q325" s="418"/>
      <c r="R325" s="418"/>
      <c r="S325" s="454"/>
      <c r="T325" s="412"/>
      <c r="U325" s="454"/>
      <c r="V325" s="412"/>
      <c r="W325" s="433"/>
      <c r="X325" s="434"/>
      <c r="Y325" s="435"/>
      <c r="Z325" s="436"/>
      <c r="AA325" s="437"/>
      <c r="AB325" s="438"/>
      <c r="AC325" s="439"/>
      <c r="AD325" s="440"/>
      <c r="AE325" s="441"/>
      <c r="AF325" s="419"/>
      <c r="AG325" s="419"/>
      <c r="AH325" s="419"/>
      <c r="AI325" s="420"/>
      <c r="AJ325" s="391"/>
      <c r="AK325" s="391"/>
      <c r="AL325" s="411"/>
      <c r="AM325" s="414" t="s">
        <v>1847</v>
      </c>
      <c r="AN325" s="391"/>
      <c r="AO325" s="391"/>
      <c r="AP325" s="391"/>
      <c r="AQ325" s="391"/>
      <c r="AR325" s="391"/>
      <c r="AS325" s="426"/>
      <c r="AT325" s="421"/>
      <c r="AU325" s="421"/>
      <c r="AV325" s="421"/>
      <c r="AW325" s="422"/>
    </row>
    <row r="326" spans="1:49" ht="16.5" thickTop="1" thickBot="1" x14ac:dyDescent="0.3">
      <c r="A326" s="423"/>
      <c r="B326" s="452" t="s">
        <v>1847</v>
      </c>
      <c r="C326" s="366"/>
      <c r="D326" s="428"/>
      <c r="E326" s="429"/>
      <c r="F326" s="424"/>
      <c r="G326" s="414" t="s">
        <v>1847</v>
      </c>
      <c r="H326" s="425"/>
      <c r="I326" s="414" t="s">
        <v>1847</v>
      </c>
      <c r="J326" s="453"/>
      <c r="K326" s="430"/>
      <c r="L326" s="431"/>
      <c r="M326" s="432"/>
      <c r="N326" s="413"/>
      <c r="O326" s="415"/>
      <c r="P326" s="415"/>
      <c r="Q326" s="418"/>
      <c r="R326" s="418"/>
      <c r="S326" s="454"/>
      <c r="T326" s="412"/>
      <c r="U326" s="454"/>
      <c r="V326" s="412"/>
      <c r="W326" s="433"/>
      <c r="X326" s="434"/>
      <c r="Y326" s="435"/>
      <c r="Z326" s="436"/>
      <c r="AA326" s="437"/>
      <c r="AB326" s="438"/>
      <c r="AC326" s="439"/>
      <c r="AD326" s="440"/>
      <c r="AE326" s="441"/>
      <c r="AF326" s="419"/>
      <c r="AG326" s="419"/>
      <c r="AH326" s="419"/>
      <c r="AI326" s="420"/>
      <c r="AJ326" s="391"/>
      <c r="AK326" s="391"/>
      <c r="AL326" s="411"/>
      <c r="AM326" s="414" t="s">
        <v>1847</v>
      </c>
      <c r="AN326" s="391"/>
      <c r="AO326" s="391"/>
      <c r="AP326" s="391"/>
      <c r="AQ326" s="391"/>
      <c r="AR326" s="391"/>
      <c r="AS326" s="426"/>
      <c r="AT326" s="421"/>
      <c r="AU326" s="421"/>
      <c r="AV326" s="421"/>
      <c r="AW326" s="422"/>
    </row>
    <row r="327" spans="1:49" ht="16.5" thickTop="1" thickBot="1" x14ac:dyDescent="0.3">
      <c r="A327" s="423"/>
      <c r="B327" s="452" t="s">
        <v>1847</v>
      </c>
      <c r="C327" s="366"/>
      <c r="D327" s="428"/>
      <c r="E327" s="429"/>
      <c r="F327" s="424"/>
      <c r="G327" s="414" t="s">
        <v>1847</v>
      </c>
      <c r="H327" s="425"/>
      <c r="I327" s="414" t="s">
        <v>1847</v>
      </c>
      <c r="J327" s="453"/>
      <c r="K327" s="430"/>
      <c r="L327" s="431"/>
      <c r="M327" s="432"/>
      <c r="N327" s="413"/>
      <c r="O327" s="415"/>
      <c r="P327" s="415"/>
      <c r="Q327" s="418"/>
      <c r="R327" s="418"/>
      <c r="S327" s="454"/>
      <c r="T327" s="412"/>
      <c r="U327" s="454"/>
      <c r="V327" s="412"/>
      <c r="W327" s="433"/>
      <c r="X327" s="434"/>
      <c r="Y327" s="435"/>
      <c r="Z327" s="436"/>
      <c r="AA327" s="437"/>
      <c r="AB327" s="438"/>
      <c r="AC327" s="439"/>
      <c r="AD327" s="440"/>
      <c r="AE327" s="441"/>
      <c r="AF327" s="419"/>
      <c r="AG327" s="419"/>
      <c r="AH327" s="419"/>
      <c r="AI327" s="420"/>
      <c r="AJ327" s="391"/>
      <c r="AK327" s="391"/>
      <c r="AL327" s="411"/>
      <c r="AM327" s="414" t="s">
        <v>1847</v>
      </c>
      <c r="AN327" s="391"/>
      <c r="AO327" s="391"/>
      <c r="AP327" s="391"/>
      <c r="AQ327" s="391"/>
      <c r="AR327" s="391"/>
      <c r="AS327" s="426"/>
      <c r="AT327" s="421"/>
      <c r="AU327" s="421"/>
      <c r="AV327" s="421"/>
      <c r="AW327" s="422"/>
    </row>
    <row r="328" spans="1:49" ht="16.5" thickTop="1" thickBot="1" x14ac:dyDescent="0.3">
      <c r="A328" s="423"/>
      <c r="B328" s="452" t="s">
        <v>1847</v>
      </c>
      <c r="C328" s="366"/>
      <c r="D328" s="428"/>
      <c r="E328" s="429"/>
      <c r="F328" s="424"/>
      <c r="G328" s="414" t="s">
        <v>1847</v>
      </c>
      <c r="H328" s="425"/>
      <c r="I328" s="414" t="s">
        <v>1847</v>
      </c>
      <c r="J328" s="453"/>
      <c r="K328" s="430"/>
      <c r="L328" s="431"/>
      <c r="M328" s="432"/>
      <c r="N328" s="413"/>
      <c r="O328" s="415"/>
      <c r="P328" s="415"/>
      <c r="Q328" s="418"/>
      <c r="R328" s="418"/>
      <c r="S328" s="454"/>
      <c r="T328" s="412"/>
      <c r="U328" s="454"/>
      <c r="V328" s="412"/>
      <c r="W328" s="433"/>
      <c r="X328" s="434"/>
      <c r="Y328" s="435"/>
      <c r="Z328" s="436"/>
      <c r="AA328" s="437"/>
      <c r="AB328" s="438"/>
      <c r="AC328" s="439"/>
      <c r="AD328" s="440"/>
      <c r="AE328" s="441"/>
      <c r="AF328" s="419"/>
      <c r="AG328" s="419"/>
      <c r="AH328" s="419"/>
      <c r="AI328" s="420"/>
      <c r="AJ328" s="391"/>
      <c r="AK328" s="391"/>
      <c r="AL328" s="411"/>
      <c r="AM328" s="414" t="s">
        <v>1847</v>
      </c>
      <c r="AN328" s="391"/>
      <c r="AO328" s="391"/>
      <c r="AP328" s="391"/>
      <c r="AQ328" s="391"/>
      <c r="AR328" s="391"/>
      <c r="AS328" s="426"/>
      <c r="AT328" s="421"/>
      <c r="AU328" s="421"/>
      <c r="AV328" s="421"/>
      <c r="AW328" s="422"/>
    </row>
    <row r="329" spans="1:49" ht="16.5" thickTop="1" thickBot="1" x14ac:dyDescent="0.3">
      <c r="A329" s="423"/>
      <c r="B329" s="452" t="s">
        <v>1847</v>
      </c>
      <c r="C329" s="366"/>
      <c r="D329" s="428"/>
      <c r="E329" s="429"/>
      <c r="F329" s="424"/>
      <c r="G329" s="414" t="s">
        <v>1847</v>
      </c>
      <c r="H329" s="425"/>
      <c r="I329" s="414" t="s">
        <v>1847</v>
      </c>
      <c r="J329" s="453"/>
      <c r="K329" s="430"/>
      <c r="L329" s="431"/>
      <c r="M329" s="432"/>
      <c r="N329" s="413"/>
      <c r="O329" s="415"/>
      <c r="P329" s="415"/>
      <c r="Q329" s="418"/>
      <c r="R329" s="418"/>
      <c r="S329" s="454"/>
      <c r="T329" s="412"/>
      <c r="U329" s="454"/>
      <c r="V329" s="412"/>
      <c r="W329" s="433"/>
      <c r="X329" s="434"/>
      <c r="Y329" s="435"/>
      <c r="Z329" s="436"/>
      <c r="AA329" s="437"/>
      <c r="AB329" s="438"/>
      <c r="AC329" s="439"/>
      <c r="AD329" s="440"/>
      <c r="AE329" s="441"/>
      <c r="AF329" s="419"/>
      <c r="AG329" s="419"/>
      <c r="AH329" s="419"/>
      <c r="AI329" s="420"/>
      <c r="AJ329" s="391"/>
      <c r="AK329" s="391"/>
      <c r="AL329" s="411"/>
      <c r="AM329" s="414" t="s">
        <v>1847</v>
      </c>
      <c r="AN329" s="391"/>
      <c r="AO329" s="391"/>
      <c r="AP329" s="391"/>
      <c r="AQ329" s="391"/>
      <c r="AR329" s="391"/>
      <c r="AS329" s="426"/>
      <c r="AT329" s="421"/>
      <c r="AU329" s="421"/>
      <c r="AV329" s="421"/>
      <c r="AW329" s="422"/>
    </row>
    <row r="330" spans="1:49" ht="16.5" thickTop="1" thickBot="1" x14ac:dyDescent="0.3">
      <c r="A330" s="423"/>
      <c r="B330" s="452" t="s">
        <v>1847</v>
      </c>
      <c r="C330" s="366"/>
      <c r="D330" s="428"/>
      <c r="E330" s="429"/>
      <c r="F330" s="424"/>
      <c r="G330" s="414" t="s">
        <v>1847</v>
      </c>
      <c r="H330" s="425"/>
      <c r="I330" s="414" t="s">
        <v>1847</v>
      </c>
      <c r="J330" s="453"/>
      <c r="K330" s="430"/>
      <c r="L330" s="431"/>
      <c r="M330" s="432"/>
      <c r="N330" s="413"/>
      <c r="O330" s="415"/>
      <c r="P330" s="415"/>
      <c r="Q330" s="418"/>
      <c r="R330" s="418"/>
      <c r="S330" s="454"/>
      <c r="T330" s="412"/>
      <c r="U330" s="454"/>
      <c r="V330" s="412"/>
      <c r="W330" s="433"/>
      <c r="X330" s="434"/>
      <c r="Y330" s="435"/>
      <c r="Z330" s="436"/>
      <c r="AA330" s="437"/>
      <c r="AB330" s="438"/>
      <c r="AC330" s="439"/>
      <c r="AD330" s="440"/>
      <c r="AE330" s="441"/>
      <c r="AF330" s="419"/>
      <c r="AG330" s="419"/>
      <c r="AH330" s="419"/>
      <c r="AI330" s="420"/>
      <c r="AJ330" s="391"/>
      <c r="AK330" s="391"/>
      <c r="AL330" s="411"/>
      <c r="AM330" s="414" t="s">
        <v>1847</v>
      </c>
      <c r="AN330" s="391"/>
      <c r="AO330" s="391"/>
      <c r="AP330" s="391"/>
      <c r="AQ330" s="391"/>
      <c r="AR330" s="391"/>
      <c r="AS330" s="426"/>
      <c r="AT330" s="421"/>
      <c r="AU330" s="421"/>
      <c r="AV330" s="421"/>
      <c r="AW330" s="422"/>
    </row>
    <row r="331" spans="1:49" ht="16.5" thickTop="1" thickBot="1" x14ac:dyDescent="0.3">
      <c r="A331" s="423"/>
      <c r="B331" s="452" t="s">
        <v>1847</v>
      </c>
      <c r="C331" s="366"/>
      <c r="D331" s="428"/>
      <c r="E331" s="429"/>
      <c r="F331" s="424"/>
      <c r="G331" s="414" t="s">
        <v>1847</v>
      </c>
      <c r="H331" s="425"/>
      <c r="I331" s="414" t="s">
        <v>1847</v>
      </c>
      <c r="J331" s="453"/>
      <c r="K331" s="430"/>
      <c r="L331" s="431"/>
      <c r="M331" s="432"/>
      <c r="N331" s="413"/>
      <c r="O331" s="415"/>
      <c r="P331" s="415"/>
      <c r="Q331" s="418"/>
      <c r="R331" s="418"/>
      <c r="S331" s="454"/>
      <c r="T331" s="412"/>
      <c r="U331" s="454"/>
      <c r="V331" s="412"/>
      <c r="W331" s="433"/>
      <c r="X331" s="434"/>
      <c r="Y331" s="435"/>
      <c r="Z331" s="436"/>
      <c r="AA331" s="437"/>
      <c r="AB331" s="438"/>
      <c r="AC331" s="439"/>
      <c r="AD331" s="440"/>
      <c r="AE331" s="441"/>
      <c r="AF331" s="419"/>
      <c r="AG331" s="419"/>
      <c r="AH331" s="419"/>
      <c r="AI331" s="420"/>
      <c r="AJ331" s="391"/>
      <c r="AK331" s="391"/>
      <c r="AL331" s="411"/>
      <c r="AM331" s="414" t="s">
        <v>1847</v>
      </c>
      <c r="AN331" s="391"/>
      <c r="AO331" s="391"/>
      <c r="AP331" s="391"/>
      <c r="AQ331" s="391"/>
      <c r="AR331" s="391"/>
      <c r="AS331" s="426"/>
      <c r="AT331" s="421"/>
      <c r="AU331" s="421"/>
      <c r="AV331" s="421"/>
      <c r="AW331" s="422"/>
    </row>
    <row r="332" spans="1:49" ht="16.5" thickTop="1" thickBot="1" x14ac:dyDescent="0.3">
      <c r="A332" s="423"/>
      <c r="B332" s="452" t="s">
        <v>1847</v>
      </c>
      <c r="C332" s="366"/>
      <c r="D332" s="428"/>
      <c r="E332" s="429"/>
      <c r="F332" s="424"/>
      <c r="G332" s="414" t="s">
        <v>1847</v>
      </c>
      <c r="H332" s="425"/>
      <c r="I332" s="414" t="s">
        <v>1847</v>
      </c>
      <c r="J332" s="453"/>
      <c r="K332" s="430"/>
      <c r="L332" s="431"/>
      <c r="M332" s="432"/>
      <c r="N332" s="413"/>
      <c r="O332" s="415"/>
      <c r="P332" s="415"/>
      <c r="Q332" s="418"/>
      <c r="R332" s="418"/>
      <c r="S332" s="454"/>
      <c r="T332" s="412"/>
      <c r="U332" s="454"/>
      <c r="V332" s="412"/>
      <c r="W332" s="433"/>
      <c r="X332" s="434"/>
      <c r="Y332" s="435"/>
      <c r="Z332" s="436"/>
      <c r="AA332" s="437"/>
      <c r="AB332" s="438"/>
      <c r="AC332" s="439"/>
      <c r="AD332" s="440"/>
      <c r="AE332" s="441"/>
      <c r="AF332" s="419"/>
      <c r="AG332" s="419"/>
      <c r="AH332" s="419"/>
      <c r="AI332" s="420"/>
      <c r="AJ332" s="391"/>
      <c r="AK332" s="391"/>
      <c r="AL332" s="411"/>
      <c r="AM332" s="414" t="s">
        <v>1847</v>
      </c>
      <c r="AN332" s="391"/>
      <c r="AO332" s="391"/>
      <c r="AP332" s="391"/>
      <c r="AQ332" s="391"/>
      <c r="AR332" s="391"/>
      <c r="AS332" s="426"/>
      <c r="AT332" s="421"/>
      <c r="AU332" s="421"/>
      <c r="AV332" s="421"/>
      <c r="AW332" s="422"/>
    </row>
    <row r="333" spans="1:49" ht="16.5" thickTop="1" thickBot="1" x14ac:dyDescent="0.3">
      <c r="A333" s="423"/>
      <c r="B333" s="452" t="s">
        <v>1847</v>
      </c>
      <c r="C333" s="366"/>
      <c r="D333" s="428"/>
      <c r="E333" s="429"/>
      <c r="F333" s="424"/>
      <c r="G333" s="414" t="s">
        <v>1847</v>
      </c>
      <c r="H333" s="425"/>
      <c r="I333" s="414" t="s">
        <v>1847</v>
      </c>
      <c r="J333" s="453"/>
      <c r="K333" s="430"/>
      <c r="L333" s="431"/>
      <c r="M333" s="432"/>
      <c r="N333" s="413"/>
      <c r="O333" s="415"/>
      <c r="P333" s="415"/>
      <c r="Q333" s="418"/>
      <c r="R333" s="418"/>
      <c r="S333" s="454"/>
      <c r="T333" s="412"/>
      <c r="U333" s="454"/>
      <c r="V333" s="412"/>
      <c r="W333" s="433"/>
      <c r="X333" s="434"/>
      <c r="Y333" s="435"/>
      <c r="Z333" s="436"/>
      <c r="AA333" s="437"/>
      <c r="AB333" s="438"/>
      <c r="AC333" s="439"/>
      <c r="AD333" s="440"/>
      <c r="AE333" s="441"/>
      <c r="AF333" s="419"/>
      <c r="AG333" s="419"/>
      <c r="AH333" s="419"/>
      <c r="AI333" s="420"/>
      <c r="AJ333" s="391"/>
      <c r="AK333" s="391"/>
      <c r="AL333" s="411"/>
      <c r="AM333" s="414" t="s">
        <v>1847</v>
      </c>
      <c r="AN333" s="391"/>
      <c r="AO333" s="391"/>
      <c r="AP333" s="391"/>
      <c r="AQ333" s="391"/>
      <c r="AR333" s="391"/>
      <c r="AS333" s="426"/>
      <c r="AT333" s="421"/>
      <c r="AU333" s="421"/>
      <c r="AV333" s="421"/>
      <c r="AW333" s="422"/>
    </row>
    <row r="334" spans="1:49" ht="16.5" thickTop="1" thickBot="1" x14ac:dyDescent="0.3">
      <c r="A334" s="423"/>
      <c r="B334" s="452" t="s">
        <v>1847</v>
      </c>
      <c r="C334" s="366"/>
      <c r="D334" s="428"/>
      <c r="E334" s="429"/>
      <c r="F334" s="424"/>
      <c r="G334" s="414" t="s">
        <v>1847</v>
      </c>
      <c r="H334" s="425"/>
      <c r="I334" s="414" t="s">
        <v>1847</v>
      </c>
      <c r="J334" s="453"/>
      <c r="K334" s="430"/>
      <c r="L334" s="431"/>
      <c r="M334" s="432"/>
      <c r="N334" s="413"/>
      <c r="O334" s="415"/>
      <c r="P334" s="415"/>
      <c r="Q334" s="418"/>
      <c r="R334" s="418"/>
      <c r="S334" s="454"/>
      <c r="T334" s="412"/>
      <c r="U334" s="454"/>
      <c r="V334" s="412"/>
      <c r="W334" s="433"/>
      <c r="X334" s="434"/>
      <c r="Y334" s="435"/>
      <c r="Z334" s="436"/>
      <c r="AA334" s="437"/>
      <c r="AB334" s="438"/>
      <c r="AC334" s="439"/>
      <c r="AD334" s="440"/>
      <c r="AE334" s="441"/>
      <c r="AF334" s="419"/>
      <c r="AG334" s="419"/>
      <c r="AH334" s="419"/>
      <c r="AI334" s="420"/>
      <c r="AJ334" s="391"/>
      <c r="AK334" s="391"/>
      <c r="AL334" s="411"/>
      <c r="AM334" s="414" t="s">
        <v>1847</v>
      </c>
      <c r="AN334" s="391"/>
      <c r="AO334" s="391"/>
      <c r="AP334" s="391"/>
      <c r="AQ334" s="391"/>
      <c r="AR334" s="391"/>
      <c r="AS334" s="426"/>
      <c r="AT334" s="421"/>
      <c r="AU334" s="421"/>
      <c r="AV334" s="421"/>
      <c r="AW334" s="422"/>
    </row>
    <row r="335" spans="1:49" ht="16.5" thickTop="1" thickBot="1" x14ac:dyDescent="0.3">
      <c r="A335" s="423"/>
      <c r="B335" s="452" t="s">
        <v>1847</v>
      </c>
      <c r="C335" s="366"/>
      <c r="D335" s="428"/>
      <c r="E335" s="429"/>
      <c r="F335" s="424"/>
      <c r="G335" s="414" t="s">
        <v>1847</v>
      </c>
      <c r="H335" s="425"/>
      <c r="I335" s="414" t="s">
        <v>1847</v>
      </c>
      <c r="J335" s="453"/>
      <c r="K335" s="430"/>
      <c r="L335" s="431"/>
      <c r="M335" s="432"/>
      <c r="N335" s="413"/>
      <c r="O335" s="415"/>
      <c r="P335" s="415"/>
      <c r="Q335" s="418"/>
      <c r="R335" s="418"/>
      <c r="S335" s="454"/>
      <c r="T335" s="412"/>
      <c r="U335" s="454"/>
      <c r="V335" s="412"/>
      <c r="W335" s="433"/>
      <c r="X335" s="434"/>
      <c r="Y335" s="435"/>
      <c r="Z335" s="436"/>
      <c r="AA335" s="437"/>
      <c r="AB335" s="438"/>
      <c r="AC335" s="439"/>
      <c r="AD335" s="440"/>
      <c r="AE335" s="441"/>
      <c r="AF335" s="419"/>
      <c r="AG335" s="419"/>
      <c r="AH335" s="419"/>
      <c r="AI335" s="420"/>
      <c r="AJ335" s="391"/>
      <c r="AK335" s="391"/>
      <c r="AL335" s="411"/>
      <c r="AM335" s="414" t="s">
        <v>1847</v>
      </c>
      <c r="AN335" s="391"/>
      <c r="AO335" s="391"/>
      <c r="AP335" s="391"/>
      <c r="AQ335" s="391"/>
      <c r="AR335" s="391"/>
      <c r="AS335" s="426"/>
      <c r="AT335" s="421"/>
      <c r="AU335" s="421"/>
      <c r="AV335" s="421"/>
      <c r="AW335" s="422"/>
    </row>
    <row r="336" spans="1:49" ht="16.5" thickTop="1" thickBot="1" x14ac:dyDescent="0.3">
      <c r="A336" s="423"/>
      <c r="B336" s="452" t="s">
        <v>1847</v>
      </c>
      <c r="C336" s="366"/>
      <c r="D336" s="428"/>
      <c r="E336" s="429"/>
      <c r="F336" s="424"/>
      <c r="G336" s="414" t="s">
        <v>1847</v>
      </c>
      <c r="H336" s="425"/>
      <c r="I336" s="414" t="s">
        <v>1847</v>
      </c>
      <c r="J336" s="453"/>
      <c r="K336" s="430"/>
      <c r="L336" s="431"/>
      <c r="M336" s="432"/>
      <c r="N336" s="413"/>
      <c r="O336" s="415"/>
      <c r="P336" s="415"/>
      <c r="Q336" s="418"/>
      <c r="R336" s="418"/>
      <c r="S336" s="454"/>
      <c r="T336" s="412"/>
      <c r="U336" s="454"/>
      <c r="V336" s="412"/>
      <c r="W336" s="433"/>
      <c r="X336" s="434"/>
      <c r="Y336" s="435"/>
      <c r="Z336" s="436"/>
      <c r="AA336" s="437"/>
      <c r="AB336" s="438"/>
      <c r="AC336" s="439"/>
      <c r="AD336" s="440"/>
      <c r="AE336" s="441"/>
      <c r="AF336" s="419"/>
      <c r="AG336" s="419"/>
      <c r="AH336" s="419"/>
      <c r="AI336" s="420"/>
      <c r="AJ336" s="391"/>
      <c r="AK336" s="391"/>
      <c r="AL336" s="411"/>
      <c r="AM336" s="414" t="s">
        <v>1847</v>
      </c>
      <c r="AN336" s="391"/>
      <c r="AO336" s="391"/>
      <c r="AP336" s="391"/>
      <c r="AQ336" s="391"/>
      <c r="AR336" s="391"/>
      <c r="AS336" s="426"/>
      <c r="AT336" s="421"/>
      <c r="AU336" s="421"/>
      <c r="AV336" s="421"/>
      <c r="AW336" s="422"/>
    </row>
    <row r="337" spans="1:49" ht="16.5" thickTop="1" thickBot="1" x14ac:dyDescent="0.3">
      <c r="A337" s="423"/>
      <c r="B337" s="452" t="s">
        <v>1847</v>
      </c>
      <c r="C337" s="366"/>
      <c r="D337" s="428"/>
      <c r="E337" s="429"/>
      <c r="F337" s="424"/>
      <c r="G337" s="414" t="s">
        <v>1847</v>
      </c>
      <c r="H337" s="425"/>
      <c r="I337" s="414" t="s">
        <v>1847</v>
      </c>
      <c r="J337" s="453"/>
      <c r="K337" s="430"/>
      <c r="L337" s="431"/>
      <c r="M337" s="432"/>
      <c r="N337" s="413"/>
      <c r="O337" s="415"/>
      <c r="P337" s="415"/>
      <c r="Q337" s="418"/>
      <c r="R337" s="418"/>
      <c r="S337" s="454"/>
      <c r="T337" s="412"/>
      <c r="U337" s="454"/>
      <c r="V337" s="412"/>
      <c r="W337" s="433"/>
      <c r="X337" s="434"/>
      <c r="Y337" s="435"/>
      <c r="Z337" s="436"/>
      <c r="AA337" s="437"/>
      <c r="AB337" s="438"/>
      <c r="AC337" s="439"/>
      <c r="AD337" s="440"/>
      <c r="AE337" s="441"/>
      <c r="AF337" s="419"/>
      <c r="AG337" s="419"/>
      <c r="AH337" s="419"/>
      <c r="AI337" s="420"/>
      <c r="AJ337" s="391"/>
      <c r="AK337" s="391"/>
      <c r="AL337" s="411"/>
      <c r="AM337" s="414" t="s">
        <v>1847</v>
      </c>
      <c r="AN337" s="391"/>
      <c r="AO337" s="391"/>
      <c r="AP337" s="391"/>
      <c r="AQ337" s="391"/>
      <c r="AR337" s="391"/>
      <c r="AS337" s="426"/>
      <c r="AT337" s="421"/>
      <c r="AU337" s="421"/>
      <c r="AV337" s="421"/>
      <c r="AW337" s="422"/>
    </row>
    <row r="338" spans="1:49" ht="16.5" thickTop="1" thickBot="1" x14ac:dyDescent="0.3">
      <c r="A338" s="423"/>
      <c r="B338" s="452" t="s">
        <v>1847</v>
      </c>
      <c r="C338" s="366"/>
      <c r="D338" s="428"/>
      <c r="E338" s="429"/>
      <c r="F338" s="424"/>
      <c r="G338" s="414" t="s">
        <v>1847</v>
      </c>
      <c r="H338" s="425"/>
      <c r="I338" s="414" t="s">
        <v>1847</v>
      </c>
      <c r="J338" s="453"/>
      <c r="K338" s="430"/>
      <c r="L338" s="431"/>
      <c r="M338" s="432"/>
      <c r="N338" s="413"/>
      <c r="O338" s="415"/>
      <c r="P338" s="415"/>
      <c r="Q338" s="418"/>
      <c r="R338" s="418"/>
      <c r="S338" s="454"/>
      <c r="T338" s="412"/>
      <c r="U338" s="454"/>
      <c r="V338" s="412"/>
      <c r="W338" s="433"/>
      <c r="X338" s="434"/>
      <c r="Y338" s="435"/>
      <c r="Z338" s="436"/>
      <c r="AA338" s="437"/>
      <c r="AB338" s="438"/>
      <c r="AC338" s="439"/>
      <c r="AD338" s="440"/>
      <c r="AE338" s="441"/>
      <c r="AF338" s="419"/>
      <c r="AG338" s="419"/>
      <c r="AH338" s="419"/>
      <c r="AI338" s="420"/>
      <c r="AJ338" s="391"/>
      <c r="AK338" s="391"/>
      <c r="AL338" s="411"/>
      <c r="AM338" s="414" t="s">
        <v>1847</v>
      </c>
      <c r="AN338" s="391"/>
      <c r="AO338" s="391"/>
      <c r="AP338" s="391"/>
      <c r="AQ338" s="391"/>
      <c r="AR338" s="391"/>
      <c r="AS338" s="426"/>
      <c r="AT338" s="421"/>
      <c r="AU338" s="421"/>
      <c r="AV338" s="421"/>
      <c r="AW338" s="422"/>
    </row>
    <row r="339" spans="1:49" ht="16.5" thickTop="1" thickBot="1" x14ac:dyDescent="0.3">
      <c r="A339" s="423"/>
      <c r="B339" s="452" t="s">
        <v>1847</v>
      </c>
      <c r="C339" s="366"/>
      <c r="D339" s="428"/>
      <c r="E339" s="429"/>
      <c r="F339" s="424"/>
      <c r="G339" s="414" t="s">
        <v>1847</v>
      </c>
      <c r="H339" s="425"/>
      <c r="I339" s="414" t="s">
        <v>1847</v>
      </c>
      <c r="J339" s="453"/>
      <c r="K339" s="430"/>
      <c r="L339" s="431"/>
      <c r="M339" s="432"/>
      <c r="N339" s="413"/>
      <c r="O339" s="415"/>
      <c r="P339" s="415"/>
      <c r="Q339" s="418"/>
      <c r="R339" s="418"/>
      <c r="S339" s="454"/>
      <c r="T339" s="412"/>
      <c r="U339" s="454"/>
      <c r="V339" s="412"/>
      <c r="W339" s="433"/>
      <c r="X339" s="434"/>
      <c r="Y339" s="435"/>
      <c r="Z339" s="436"/>
      <c r="AA339" s="437"/>
      <c r="AB339" s="438"/>
      <c r="AC339" s="439"/>
      <c r="AD339" s="440"/>
      <c r="AE339" s="441"/>
      <c r="AF339" s="419"/>
      <c r="AG339" s="419"/>
      <c r="AH339" s="419"/>
      <c r="AI339" s="420"/>
      <c r="AJ339" s="391"/>
      <c r="AK339" s="391"/>
      <c r="AL339" s="411"/>
      <c r="AM339" s="414" t="s">
        <v>1847</v>
      </c>
      <c r="AN339" s="391"/>
      <c r="AO339" s="391"/>
      <c r="AP339" s="391"/>
      <c r="AQ339" s="391"/>
      <c r="AR339" s="391"/>
      <c r="AS339" s="426"/>
      <c r="AT339" s="421"/>
      <c r="AU339" s="421"/>
      <c r="AV339" s="421"/>
      <c r="AW339" s="422"/>
    </row>
    <row r="340" spans="1:49" ht="16.5" thickTop="1" thickBot="1" x14ac:dyDescent="0.3">
      <c r="A340" s="423"/>
      <c r="B340" s="452" t="s">
        <v>1847</v>
      </c>
      <c r="C340" s="366"/>
      <c r="D340" s="428"/>
      <c r="E340" s="429"/>
      <c r="F340" s="424"/>
      <c r="G340" s="414" t="s">
        <v>1847</v>
      </c>
      <c r="H340" s="425"/>
      <c r="I340" s="414" t="s">
        <v>1847</v>
      </c>
      <c r="J340" s="453"/>
      <c r="K340" s="430"/>
      <c r="L340" s="431"/>
      <c r="M340" s="432"/>
      <c r="N340" s="413"/>
      <c r="O340" s="415"/>
      <c r="P340" s="415"/>
      <c r="Q340" s="418"/>
      <c r="R340" s="418"/>
      <c r="S340" s="454"/>
      <c r="T340" s="412"/>
      <c r="U340" s="454"/>
      <c r="V340" s="412"/>
      <c r="W340" s="433"/>
      <c r="X340" s="434"/>
      <c r="Y340" s="435"/>
      <c r="Z340" s="436"/>
      <c r="AA340" s="437"/>
      <c r="AB340" s="438"/>
      <c r="AC340" s="439"/>
      <c r="AD340" s="440"/>
      <c r="AE340" s="441"/>
      <c r="AF340" s="419"/>
      <c r="AG340" s="419"/>
      <c r="AH340" s="419"/>
      <c r="AI340" s="420"/>
      <c r="AJ340" s="391"/>
      <c r="AK340" s="391"/>
      <c r="AL340" s="411"/>
      <c r="AM340" s="414" t="s">
        <v>1847</v>
      </c>
      <c r="AN340" s="391"/>
      <c r="AO340" s="391"/>
      <c r="AP340" s="391"/>
      <c r="AQ340" s="391"/>
      <c r="AR340" s="391"/>
      <c r="AS340" s="426"/>
      <c r="AT340" s="421"/>
      <c r="AU340" s="421"/>
      <c r="AV340" s="421"/>
      <c r="AW340" s="422"/>
    </row>
    <row r="341" spans="1:49" ht="16.5" thickTop="1" thickBot="1" x14ac:dyDescent="0.3">
      <c r="A341" s="423"/>
      <c r="B341" s="452" t="s">
        <v>1847</v>
      </c>
      <c r="C341" s="366"/>
      <c r="D341" s="428"/>
      <c r="E341" s="429"/>
      <c r="F341" s="424"/>
      <c r="G341" s="414" t="s">
        <v>1847</v>
      </c>
      <c r="H341" s="425"/>
      <c r="I341" s="414" t="s">
        <v>1847</v>
      </c>
      <c r="J341" s="453"/>
      <c r="K341" s="430"/>
      <c r="L341" s="431"/>
      <c r="M341" s="432"/>
      <c r="N341" s="413"/>
      <c r="O341" s="415"/>
      <c r="P341" s="415"/>
      <c r="Q341" s="418"/>
      <c r="R341" s="418"/>
      <c r="S341" s="454"/>
      <c r="T341" s="412"/>
      <c r="U341" s="454"/>
      <c r="V341" s="412"/>
      <c r="W341" s="433"/>
      <c r="X341" s="434"/>
      <c r="Y341" s="435"/>
      <c r="Z341" s="436"/>
      <c r="AA341" s="437"/>
      <c r="AB341" s="438"/>
      <c r="AC341" s="439"/>
      <c r="AD341" s="440"/>
      <c r="AE341" s="441"/>
      <c r="AF341" s="419"/>
      <c r="AG341" s="419"/>
      <c r="AH341" s="419"/>
      <c r="AI341" s="420"/>
      <c r="AJ341" s="391"/>
      <c r="AK341" s="391"/>
      <c r="AL341" s="411"/>
      <c r="AM341" s="414" t="s">
        <v>1847</v>
      </c>
      <c r="AN341" s="391"/>
      <c r="AO341" s="391"/>
      <c r="AP341" s="391"/>
      <c r="AQ341" s="391"/>
      <c r="AR341" s="391"/>
      <c r="AS341" s="426"/>
      <c r="AT341" s="421"/>
      <c r="AU341" s="421"/>
      <c r="AV341" s="421"/>
      <c r="AW341" s="422"/>
    </row>
    <row r="342" spans="1:49" ht="16.5" thickTop="1" thickBot="1" x14ac:dyDescent="0.3">
      <c r="A342" s="423"/>
      <c r="B342" s="452" t="s">
        <v>1847</v>
      </c>
      <c r="C342" s="366"/>
      <c r="D342" s="428"/>
      <c r="E342" s="429"/>
      <c r="F342" s="424"/>
      <c r="G342" s="414" t="s">
        <v>1847</v>
      </c>
      <c r="H342" s="425"/>
      <c r="I342" s="414" t="s">
        <v>1847</v>
      </c>
      <c r="J342" s="453"/>
      <c r="K342" s="430"/>
      <c r="L342" s="431"/>
      <c r="M342" s="432"/>
      <c r="N342" s="413"/>
      <c r="O342" s="415"/>
      <c r="P342" s="415"/>
      <c r="Q342" s="418"/>
      <c r="R342" s="418"/>
      <c r="S342" s="454"/>
      <c r="T342" s="412"/>
      <c r="U342" s="454"/>
      <c r="V342" s="412"/>
      <c r="W342" s="433"/>
      <c r="X342" s="434"/>
      <c r="Y342" s="435"/>
      <c r="Z342" s="436"/>
      <c r="AA342" s="437"/>
      <c r="AB342" s="438"/>
      <c r="AC342" s="439"/>
      <c r="AD342" s="440"/>
      <c r="AE342" s="441"/>
      <c r="AF342" s="419"/>
      <c r="AG342" s="419"/>
      <c r="AH342" s="419"/>
      <c r="AI342" s="420"/>
      <c r="AJ342" s="391"/>
      <c r="AK342" s="391"/>
      <c r="AL342" s="411"/>
      <c r="AM342" s="414" t="s">
        <v>1847</v>
      </c>
      <c r="AN342" s="391"/>
      <c r="AO342" s="391"/>
      <c r="AP342" s="391"/>
      <c r="AQ342" s="391"/>
      <c r="AR342" s="391"/>
      <c r="AS342" s="426"/>
      <c r="AT342" s="421"/>
      <c r="AU342" s="421"/>
      <c r="AV342" s="421"/>
      <c r="AW342" s="422"/>
    </row>
    <row r="343" spans="1:49" ht="16.5" thickTop="1" thickBot="1" x14ac:dyDescent="0.3">
      <c r="A343" s="423"/>
      <c r="B343" s="452" t="s">
        <v>1847</v>
      </c>
      <c r="C343" s="366"/>
      <c r="D343" s="428"/>
      <c r="E343" s="429"/>
      <c r="F343" s="424"/>
      <c r="G343" s="414" t="s">
        <v>1847</v>
      </c>
      <c r="H343" s="425"/>
      <c r="I343" s="414" t="s">
        <v>1847</v>
      </c>
      <c r="J343" s="453"/>
      <c r="K343" s="430"/>
      <c r="L343" s="431"/>
      <c r="M343" s="432"/>
      <c r="N343" s="413"/>
      <c r="O343" s="415"/>
      <c r="P343" s="415"/>
      <c r="Q343" s="418"/>
      <c r="R343" s="418"/>
      <c r="S343" s="454"/>
      <c r="T343" s="412"/>
      <c r="U343" s="454"/>
      <c r="V343" s="412"/>
      <c r="W343" s="433"/>
      <c r="X343" s="434"/>
      <c r="Y343" s="435"/>
      <c r="Z343" s="436"/>
      <c r="AA343" s="437"/>
      <c r="AB343" s="438"/>
      <c r="AC343" s="439"/>
      <c r="AD343" s="440"/>
      <c r="AE343" s="441"/>
      <c r="AF343" s="419"/>
      <c r="AG343" s="419"/>
      <c r="AH343" s="419"/>
      <c r="AI343" s="420"/>
      <c r="AJ343" s="391"/>
      <c r="AK343" s="391"/>
      <c r="AL343" s="411"/>
      <c r="AM343" s="414" t="s">
        <v>1847</v>
      </c>
      <c r="AN343" s="391"/>
      <c r="AO343" s="391"/>
      <c r="AP343" s="391"/>
      <c r="AQ343" s="391"/>
      <c r="AR343" s="391"/>
      <c r="AS343" s="426"/>
      <c r="AT343" s="421"/>
      <c r="AU343" s="421"/>
      <c r="AV343" s="421"/>
      <c r="AW343" s="422"/>
    </row>
    <row r="344" spans="1:49" ht="16.5" thickTop="1" thickBot="1" x14ac:dyDescent="0.3">
      <c r="A344" s="423"/>
      <c r="B344" s="452" t="s">
        <v>1847</v>
      </c>
      <c r="C344" s="366"/>
      <c r="D344" s="428"/>
      <c r="E344" s="429"/>
      <c r="F344" s="424"/>
      <c r="G344" s="414" t="s">
        <v>1847</v>
      </c>
      <c r="H344" s="425"/>
      <c r="I344" s="414" t="s">
        <v>1847</v>
      </c>
      <c r="J344" s="453"/>
      <c r="K344" s="430"/>
      <c r="L344" s="431"/>
      <c r="M344" s="432"/>
      <c r="N344" s="413"/>
      <c r="O344" s="415"/>
      <c r="P344" s="415"/>
      <c r="Q344" s="418"/>
      <c r="R344" s="418"/>
      <c r="S344" s="454"/>
      <c r="T344" s="412"/>
      <c r="U344" s="454"/>
      <c r="V344" s="412"/>
      <c r="W344" s="433"/>
      <c r="X344" s="434"/>
      <c r="Y344" s="435"/>
      <c r="Z344" s="436"/>
      <c r="AA344" s="437"/>
      <c r="AB344" s="438"/>
      <c r="AC344" s="439"/>
      <c r="AD344" s="440"/>
      <c r="AE344" s="441"/>
      <c r="AF344" s="419"/>
      <c r="AG344" s="419"/>
      <c r="AH344" s="419"/>
      <c r="AI344" s="420"/>
      <c r="AJ344" s="391"/>
      <c r="AK344" s="391"/>
      <c r="AL344" s="411"/>
      <c r="AM344" s="414" t="s">
        <v>1847</v>
      </c>
      <c r="AN344" s="391"/>
      <c r="AO344" s="391"/>
      <c r="AP344" s="391"/>
      <c r="AQ344" s="391"/>
      <c r="AR344" s="391"/>
      <c r="AS344" s="426"/>
      <c r="AT344" s="421"/>
      <c r="AU344" s="421"/>
      <c r="AV344" s="421"/>
      <c r="AW344" s="422"/>
    </row>
    <row r="345" spans="1:49" ht="16.5" thickTop="1" thickBot="1" x14ac:dyDescent="0.3">
      <c r="A345" s="423"/>
      <c r="B345" s="452" t="s">
        <v>1847</v>
      </c>
      <c r="C345" s="366"/>
      <c r="D345" s="428"/>
      <c r="E345" s="429"/>
      <c r="F345" s="424"/>
      <c r="G345" s="414" t="s">
        <v>1847</v>
      </c>
      <c r="H345" s="425"/>
      <c r="I345" s="414" t="s">
        <v>1847</v>
      </c>
      <c r="J345" s="453"/>
      <c r="K345" s="430"/>
      <c r="L345" s="431"/>
      <c r="M345" s="432"/>
      <c r="N345" s="413"/>
      <c r="O345" s="415"/>
      <c r="P345" s="415"/>
      <c r="Q345" s="418"/>
      <c r="R345" s="418"/>
      <c r="S345" s="454"/>
      <c r="T345" s="412"/>
      <c r="U345" s="454"/>
      <c r="V345" s="412"/>
      <c r="W345" s="433"/>
      <c r="X345" s="434"/>
      <c r="Y345" s="435"/>
      <c r="Z345" s="436"/>
      <c r="AA345" s="437"/>
      <c r="AB345" s="438"/>
      <c r="AC345" s="439"/>
      <c r="AD345" s="440"/>
      <c r="AE345" s="441"/>
      <c r="AF345" s="419"/>
      <c r="AG345" s="419"/>
      <c r="AH345" s="419"/>
      <c r="AI345" s="420"/>
      <c r="AJ345" s="391"/>
      <c r="AK345" s="391"/>
      <c r="AL345" s="411"/>
      <c r="AM345" s="414" t="s">
        <v>1847</v>
      </c>
      <c r="AN345" s="391"/>
      <c r="AO345" s="391"/>
      <c r="AP345" s="391"/>
      <c r="AQ345" s="391"/>
      <c r="AR345" s="391"/>
      <c r="AS345" s="426"/>
      <c r="AT345" s="421"/>
      <c r="AU345" s="421"/>
      <c r="AV345" s="421"/>
      <c r="AW345" s="422"/>
    </row>
    <row r="346" spans="1:49" ht="16.5" thickTop="1" thickBot="1" x14ac:dyDescent="0.3">
      <c r="A346" s="423"/>
      <c r="B346" s="452" t="s">
        <v>1847</v>
      </c>
      <c r="C346" s="366"/>
      <c r="D346" s="428"/>
      <c r="E346" s="429"/>
      <c r="F346" s="424"/>
      <c r="G346" s="414" t="s">
        <v>1847</v>
      </c>
      <c r="H346" s="425"/>
      <c r="I346" s="414" t="s">
        <v>1847</v>
      </c>
      <c r="J346" s="453"/>
      <c r="K346" s="430"/>
      <c r="L346" s="431"/>
      <c r="M346" s="432"/>
      <c r="N346" s="413"/>
      <c r="O346" s="415"/>
      <c r="P346" s="415"/>
      <c r="Q346" s="418"/>
      <c r="R346" s="418"/>
      <c r="S346" s="454"/>
      <c r="T346" s="412"/>
      <c r="U346" s="454"/>
      <c r="V346" s="412"/>
      <c r="W346" s="433"/>
      <c r="X346" s="434"/>
      <c r="Y346" s="435"/>
      <c r="Z346" s="436"/>
      <c r="AA346" s="437"/>
      <c r="AB346" s="438"/>
      <c r="AC346" s="439"/>
      <c r="AD346" s="440"/>
      <c r="AE346" s="441"/>
      <c r="AF346" s="419"/>
      <c r="AG346" s="419"/>
      <c r="AH346" s="419"/>
      <c r="AI346" s="420"/>
      <c r="AJ346" s="391"/>
      <c r="AK346" s="391"/>
      <c r="AL346" s="411"/>
      <c r="AM346" s="414" t="s">
        <v>1847</v>
      </c>
      <c r="AN346" s="391"/>
      <c r="AO346" s="391"/>
      <c r="AP346" s="391"/>
      <c r="AQ346" s="391"/>
      <c r="AR346" s="391"/>
      <c r="AS346" s="426"/>
      <c r="AT346" s="421"/>
      <c r="AU346" s="421"/>
      <c r="AV346" s="421"/>
      <c r="AW346" s="422"/>
    </row>
    <row r="347" spans="1:49" ht="16.5" thickTop="1" thickBot="1" x14ac:dyDescent="0.3">
      <c r="A347" s="423"/>
      <c r="B347" s="452" t="s">
        <v>1847</v>
      </c>
      <c r="C347" s="366"/>
      <c r="D347" s="428"/>
      <c r="E347" s="429"/>
      <c r="F347" s="424"/>
      <c r="G347" s="414" t="s">
        <v>1847</v>
      </c>
      <c r="H347" s="425"/>
      <c r="I347" s="414" t="s">
        <v>1847</v>
      </c>
      <c r="J347" s="453"/>
      <c r="K347" s="430"/>
      <c r="L347" s="431"/>
      <c r="M347" s="432"/>
      <c r="N347" s="413"/>
      <c r="O347" s="415"/>
      <c r="P347" s="415"/>
      <c r="Q347" s="418"/>
      <c r="R347" s="418"/>
      <c r="S347" s="454"/>
      <c r="T347" s="412"/>
      <c r="U347" s="454"/>
      <c r="V347" s="412"/>
      <c r="W347" s="433"/>
      <c r="X347" s="434"/>
      <c r="Y347" s="435"/>
      <c r="Z347" s="436"/>
      <c r="AA347" s="437"/>
      <c r="AB347" s="438"/>
      <c r="AC347" s="439"/>
      <c r="AD347" s="440"/>
      <c r="AE347" s="441"/>
      <c r="AF347" s="419"/>
      <c r="AG347" s="419"/>
      <c r="AH347" s="419"/>
      <c r="AI347" s="420"/>
      <c r="AJ347" s="391"/>
      <c r="AK347" s="391"/>
      <c r="AL347" s="411"/>
      <c r="AM347" s="414" t="s">
        <v>1847</v>
      </c>
      <c r="AN347" s="391"/>
      <c r="AO347" s="391"/>
      <c r="AP347" s="391"/>
      <c r="AQ347" s="391"/>
      <c r="AR347" s="391"/>
      <c r="AS347" s="426"/>
      <c r="AT347" s="421"/>
      <c r="AU347" s="421"/>
      <c r="AV347" s="421"/>
      <c r="AW347" s="422"/>
    </row>
    <row r="348" spans="1:49" ht="16.5" thickTop="1" thickBot="1" x14ac:dyDescent="0.3">
      <c r="A348" s="423"/>
      <c r="B348" s="452" t="s">
        <v>1847</v>
      </c>
      <c r="C348" s="366"/>
      <c r="D348" s="428"/>
      <c r="E348" s="429"/>
      <c r="F348" s="424"/>
      <c r="G348" s="414" t="s">
        <v>1847</v>
      </c>
      <c r="H348" s="425"/>
      <c r="I348" s="414" t="s">
        <v>1847</v>
      </c>
      <c r="J348" s="453"/>
      <c r="K348" s="430"/>
      <c r="L348" s="431"/>
      <c r="M348" s="432"/>
      <c r="N348" s="413"/>
      <c r="O348" s="415"/>
      <c r="P348" s="415"/>
      <c r="Q348" s="418"/>
      <c r="R348" s="418"/>
      <c r="S348" s="454"/>
      <c r="T348" s="412"/>
      <c r="U348" s="454"/>
      <c r="V348" s="412"/>
      <c r="W348" s="433"/>
      <c r="X348" s="434"/>
      <c r="Y348" s="435"/>
      <c r="Z348" s="436"/>
      <c r="AA348" s="437"/>
      <c r="AB348" s="438"/>
      <c r="AC348" s="439"/>
      <c r="AD348" s="440"/>
      <c r="AE348" s="441"/>
      <c r="AF348" s="419"/>
      <c r="AG348" s="419"/>
      <c r="AH348" s="419"/>
      <c r="AI348" s="420"/>
      <c r="AJ348" s="391"/>
      <c r="AK348" s="391"/>
      <c r="AL348" s="411"/>
      <c r="AM348" s="414" t="s">
        <v>1847</v>
      </c>
      <c r="AN348" s="391"/>
      <c r="AO348" s="391"/>
      <c r="AP348" s="391"/>
      <c r="AQ348" s="391"/>
      <c r="AR348" s="391"/>
      <c r="AS348" s="426"/>
      <c r="AT348" s="421"/>
      <c r="AU348" s="421"/>
      <c r="AV348" s="421"/>
      <c r="AW348" s="422"/>
    </row>
    <row r="349" spans="1:49" ht="16.5" thickTop="1" thickBot="1" x14ac:dyDescent="0.3">
      <c r="A349" s="423"/>
      <c r="B349" s="452" t="s">
        <v>1847</v>
      </c>
      <c r="C349" s="366"/>
      <c r="D349" s="428"/>
      <c r="E349" s="429"/>
      <c r="F349" s="424"/>
      <c r="G349" s="414" t="s">
        <v>1847</v>
      </c>
      <c r="H349" s="425"/>
      <c r="I349" s="414" t="s">
        <v>1847</v>
      </c>
      <c r="J349" s="453"/>
      <c r="K349" s="430"/>
      <c r="L349" s="431"/>
      <c r="M349" s="432"/>
      <c r="N349" s="413"/>
      <c r="O349" s="415"/>
      <c r="P349" s="415"/>
      <c r="Q349" s="418"/>
      <c r="R349" s="418"/>
      <c r="S349" s="454"/>
      <c r="T349" s="412"/>
      <c r="U349" s="454"/>
      <c r="V349" s="412"/>
      <c r="W349" s="433"/>
      <c r="X349" s="434"/>
      <c r="Y349" s="435"/>
      <c r="Z349" s="436"/>
      <c r="AA349" s="437"/>
      <c r="AB349" s="438"/>
      <c r="AC349" s="439"/>
      <c r="AD349" s="440"/>
      <c r="AE349" s="441"/>
      <c r="AF349" s="419"/>
      <c r="AG349" s="419"/>
      <c r="AH349" s="419"/>
      <c r="AI349" s="420"/>
      <c r="AJ349" s="391"/>
      <c r="AK349" s="391"/>
      <c r="AL349" s="411"/>
      <c r="AM349" s="414" t="s">
        <v>1847</v>
      </c>
      <c r="AN349" s="391"/>
      <c r="AO349" s="391"/>
      <c r="AP349" s="391"/>
      <c r="AQ349" s="391"/>
      <c r="AR349" s="391"/>
      <c r="AS349" s="426"/>
      <c r="AT349" s="421"/>
      <c r="AU349" s="421"/>
      <c r="AV349" s="421"/>
      <c r="AW349" s="422"/>
    </row>
    <row r="350" spans="1:49" ht="16.5" thickTop="1" thickBot="1" x14ac:dyDescent="0.3">
      <c r="A350" s="423"/>
      <c r="B350" s="452" t="s">
        <v>1847</v>
      </c>
      <c r="C350" s="366"/>
      <c r="D350" s="428"/>
      <c r="E350" s="429"/>
      <c r="F350" s="424"/>
      <c r="G350" s="414" t="s">
        <v>1847</v>
      </c>
      <c r="H350" s="425"/>
      <c r="I350" s="414" t="s">
        <v>1847</v>
      </c>
      <c r="J350" s="453"/>
      <c r="K350" s="430"/>
      <c r="L350" s="431"/>
      <c r="M350" s="432"/>
      <c r="N350" s="413"/>
      <c r="O350" s="415"/>
      <c r="P350" s="415"/>
      <c r="Q350" s="418"/>
      <c r="R350" s="418"/>
      <c r="S350" s="454"/>
      <c r="T350" s="412"/>
      <c r="U350" s="454"/>
      <c r="V350" s="412"/>
      <c r="W350" s="433"/>
      <c r="X350" s="434"/>
      <c r="Y350" s="435"/>
      <c r="Z350" s="436"/>
      <c r="AA350" s="437"/>
      <c r="AB350" s="438"/>
      <c r="AC350" s="439"/>
      <c r="AD350" s="440"/>
      <c r="AE350" s="441"/>
      <c r="AF350" s="419"/>
      <c r="AG350" s="419"/>
      <c r="AH350" s="419"/>
      <c r="AI350" s="420"/>
      <c r="AJ350" s="391"/>
      <c r="AK350" s="391"/>
      <c r="AL350" s="411"/>
      <c r="AM350" s="414" t="s">
        <v>1847</v>
      </c>
      <c r="AN350" s="391"/>
      <c r="AO350" s="391"/>
      <c r="AP350" s="391"/>
      <c r="AQ350" s="391"/>
      <c r="AR350" s="391"/>
      <c r="AS350" s="426"/>
      <c r="AT350" s="421"/>
      <c r="AU350" s="421"/>
      <c r="AV350" s="421"/>
      <c r="AW350" s="422"/>
    </row>
    <row r="351" spans="1:49" ht="16.5" thickTop="1" thickBot="1" x14ac:dyDescent="0.3">
      <c r="A351" s="423"/>
      <c r="B351" s="452" t="s">
        <v>1847</v>
      </c>
      <c r="C351" s="366"/>
      <c r="D351" s="428"/>
      <c r="E351" s="429"/>
      <c r="F351" s="424"/>
      <c r="G351" s="414" t="s">
        <v>1847</v>
      </c>
      <c r="H351" s="425"/>
      <c r="I351" s="414" t="s">
        <v>1847</v>
      </c>
      <c r="J351" s="453"/>
      <c r="K351" s="430"/>
      <c r="L351" s="431"/>
      <c r="M351" s="432"/>
      <c r="N351" s="413"/>
      <c r="O351" s="415"/>
      <c r="P351" s="415"/>
      <c r="Q351" s="418"/>
      <c r="R351" s="418"/>
      <c r="S351" s="454"/>
      <c r="T351" s="412"/>
      <c r="U351" s="454"/>
      <c r="V351" s="412"/>
      <c r="W351" s="433"/>
      <c r="X351" s="434"/>
      <c r="Y351" s="435"/>
      <c r="Z351" s="436"/>
      <c r="AA351" s="437"/>
      <c r="AB351" s="438"/>
      <c r="AC351" s="439"/>
      <c r="AD351" s="440"/>
      <c r="AE351" s="441"/>
      <c r="AF351" s="419"/>
      <c r="AG351" s="419"/>
      <c r="AH351" s="419"/>
      <c r="AI351" s="420"/>
      <c r="AJ351" s="391"/>
      <c r="AK351" s="391"/>
      <c r="AL351" s="411"/>
      <c r="AM351" s="414" t="s">
        <v>1847</v>
      </c>
      <c r="AN351" s="391"/>
      <c r="AO351" s="391"/>
      <c r="AP351" s="391"/>
      <c r="AQ351" s="391"/>
      <c r="AR351" s="391"/>
      <c r="AS351" s="426"/>
      <c r="AT351" s="421"/>
      <c r="AU351" s="421"/>
      <c r="AV351" s="421"/>
      <c r="AW351" s="422"/>
    </row>
    <row r="352" spans="1:49" ht="16.5" thickTop="1" thickBot="1" x14ac:dyDescent="0.3">
      <c r="A352" s="423"/>
      <c r="B352" s="452" t="s">
        <v>1847</v>
      </c>
      <c r="C352" s="366"/>
      <c r="D352" s="428"/>
      <c r="E352" s="429"/>
      <c r="F352" s="424"/>
      <c r="G352" s="414" t="s">
        <v>1847</v>
      </c>
      <c r="H352" s="425"/>
      <c r="I352" s="414" t="s">
        <v>1847</v>
      </c>
      <c r="J352" s="453"/>
      <c r="K352" s="430"/>
      <c r="L352" s="431"/>
      <c r="M352" s="432"/>
      <c r="N352" s="413"/>
      <c r="O352" s="415"/>
      <c r="P352" s="415"/>
      <c r="Q352" s="418"/>
      <c r="R352" s="418"/>
      <c r="S352" s="454"/>
      <c r="T352" s="412"/>
      <c r="U352" s="454"/>
      <c r="V352" s="412"/>
      <c r="W352" s="433"/>
      <c r="X352" s="434"/>
      <c r="Y352" s="435"/>
      <c r="Z352" s="436"/>
      <c r="AA352" s="437"/>
      <c r="AB352" s="438"/>
      <c r="AC352" s="439"/>
      <c r="AD352" s="440"/>
      <c r="AE352" s="441"/>
      <c r="AF352" s="419"/>
      <c r="AG352" s="419"/>
      <c r="AH352" s="419"/>
      <c r="AI352" s="420"/>
      <c r="AJ352" s="391"/>
      <c r="AK352" s="391"/>
      <c r="AL352" s="411"/>
      <c r="AM352" s="414" t="s">
        <v>1847</v>
      </c>
      <c r="AN352" s="391"/>
      <c r="AO352" s="391"/>
      <c r="AP352" s="391"/>
      <c r="AQ352" s="391"/>
      <c r="AR352" s="391"/>
      <c r="AS352" s="426"/>
      <c r="AT352" s="421"/>
      <c r="AU352" s="421"/>
      <c r="AV352" s="421"/>
      <c r="AW352" s="422"/>
    </row>
    <row r="353" spans="1:49" ht="16.5" thickTop="1" thickBot="1" x14ac:dyDescent="0.3">
      <c r="A353" s="423"/>
      <c r="B353" s="452" t="s">
        <v>1847</v>
      </c>
      <c r="C353" s="366"/>
      <c r="D353" s="428"/>
      <c r="E353" s="429"/>
      <c r="F353" s="424"/>
      <c r="G353" s="414" t="s">
        <v>1847</v>
      </c>
      <c r="H353" s="425"/>
      <c r="I353" s="414" t="s">
        <v>1847</v>
      </c>
      <c r="J353" s="453"/>
      <c r="K353" s="430"/>
      <c r="L353" s="431"/>
      <c r="M353" s="432"/>
      <c r="N353" s="413"/>
      <c r="O353" s="415"/>
      <c r="P353" s="415"/>
      <c r="Q353" s="418"/>
      <c r="R353" s="418"/>
      <c r="S353" s="454"/>
      <c r="T353" s="412"/>
      <c r="U353" s="454"/>
      <c r="V353" s="412"/>
      <c r="W353" s="433"/>
      <c r="X353" s="434"/>
      <c r="Y353" s="435"/>
      <c r="Z353" s="436"/>
      <c r="AA353" s="437"/>
      <c r="AB353" s="438"/>
      <c r="AC353" s="439"/>
      <c r="AD353" s="440"/>
      <c r="AE353" s="441"/>
      <c r="AF353" s="419"/>
      <c r="AG353" s="419"/>
      <c r="AH353" s="419"/>
      <c r="AI353" s="420"/>
      <c r="AJ353" s="391"/>
      <c r="AK353" s="391"/>
      <c r="AL353" s="411"/>
      <c r="AM353" s="414" t="s">
        <v>1847</v>
      </c>
      <c r="AN353" s="391"/>
      <c r="AO353" s="391"/>
      <c r="AP353" s="391"/>
      <c r="AQ353" s="391"/>
      <c r="AR353" s="391"/>
      <c r="AS353" s="426"/>
      <c r="AT353" s="421"/>
      <c r="AU353" s="421"/>
      <c r="AV353" s="421"/>
      <c r="AW353" s="422"/>
    </row>
    <row r="354" spans="1:49" ht="16.5" thickTop="1" thickBot="1" x14ac:dyDescent="0.3">
      <c r="A354" s="423"/>
      <c r="B354" s="452" t="s">
        <v>1847</v>
      </c>
      <c r="C354" s="366"/>
      <c r="D354" s="428"/>
      <c r="E354" s="429"/>
      <c r="F354" s="424"/>
      <c r="G354" s="414" t="s">
        <v>1847</v>
      </c>
      <c r="H354" s="425"/>
      <c r="I354" s="414" t="s">
        <v>1847</v>
      </c>
      <c r="J354" s="453"/>
      <c r="K354" s="430"/>
      <c r="L354" s="431"/>
      <c r="M354" s="432"/>
      <c r="N354" s="413"/>
      <c r="O354" s="415"/>
      <c r="P354" s="415"/>
      <c r="Q354" s="418"/>
      <c r="R354" s="418"/>
      <c r="S354" s="454"/>
      <c r="T354" s="412"/>
      <c r="U354" s="454"/>
      <c r="V354" s="412"/>
      <c r="W354" s="433"/>
      <c r="X354" s="434"/>
      <c r="Y354" s="435"/>
      <c r="Z354" s="436"/>
      <c r="AA354" s="437"/>
      <c r="AB354" s="438"/>
      <c r="AC354" s="439"/>
      <c r="AD354" s="440"/>
      <c r="AE354" s="441"/>
      <c r="AF354" s="419"/>
      <c r="AG354" s="419"/>
      <c r="AH354" s="419"/>
      <c r="AI354" s="420"/>
      <c r="AJ354" s="391"/>
      <c r="AK354" s="391"/>
      <c r="AL354" s="411"/>
      <c r="AM354" s="414" t="s">
        <v>1847</v>
      </c>
      <c r="AN354" s="391"/>
      <c r="AO354" s="391"/>
      <c r="AP354" s="391"/>
      <c r="AQ354" s="391"/>
      <c r="AR354" s="391"/>
      <c r="AS354" s="426"/>
      <c r="AT354" s="421"/>
      <c r="AU354" s="421"/>
      <c r="AV354" s="421"/>
      <c r="AW354" s="422"/>
    </row>
    <row r="355" spans="1:49" ht="16.5" thickTop="1" thickBot="1" x14ac:dyDescent="0.3">
      <c r="A355" s="423"/>
      <c r="B355" s="452" t="s">
        <v>1847</v>
      </c>
      <c r="C355" s="366"/>
      <c r="D355" s="428"/>
      <c r="E355" s="429"/>
      <c r="F355" s="424"/>
      <c r="G355" s="414" t="s">
        <v>1847</v>
      </c>
      <c r="H355" s="425"/>
      <c r="I355" s="414" t="s">
        <v>1847</v>
      </c>
      <c r="J355" s="453"/>
      <c r="K355" s="430"/>
      <c r="L355" s="431"/>
      <c r="M355" s="432"/>
      <c r="N355" s="413"/>
      <c r="O355" s="415"/>
      <c r="P355" s="415"/>
      <c r="Q355" s="418"/>
      <c r="R355" s="418"/>
      <c r="S355" s="454"/>
      <c r="T355" s="412"/>
      <c r="U355" s="454"/>
      <c r="V355" s="412"/>
      <c r="W355" s="433"/>
      <c r="X355" s="434"/>
      <c r="Y355" s="435"/>
      <c r="Z355" s="436"/>
      <c r="AA355" s="437"/>
      <c r="AB355" s="438"/>
      <c r="AC355" s="439"/>
      <c r="AD355" s="440"/>
      <c r="AE355" s="441"/>
      <c r="AF355" s="419"/>
      <c r="AG355" s="419"/>
      <c r="AH355" s="419"/>
      <c r="AI355" s="420"/>
      <c r="AJ355" s="391"/>
      <c r="AK355" s="391"/>
      <c r="AL355" s="411"/>
      <c r="AM355" s="414" t="s">
        <v>1847</v>
      </c>
      <c r="AN355" s="391"/>
      <c r="AO355" s="391"/>
      <c r="AP355" s="391"/>
      <c r="AQ355" s="391"/>
      <c r="AR355" s="391"/>
      <c r="AS355" s="426"/>
      <c r="AT355" s="421"/>
      <c r="AU355" s="421"/>
      <c r="AV355" s="421"/>
      <c r="AW355" s="422"/>
    </row>
    <row r="356" spans="1:49" ht="16.5" thickTop="1" thickBot="1" x14ac:dyDescent="0.3">
      <c r="A356" s="423"/>
      <c r="B356" s="452" t="s">
        <v>1847</v>
      </c>
      <c r="C356" s="366"/>
      <c r="D356" s="428"/>
      <c r="E356" s="429"/>
      <c r="F356" s="424"/>
      <c r="G356" s="414" t="s">
        <v>1847</v>
      </c>
      <c r="H356" s="425"/>
      <c r="I356" s="414" t="s">
        <v>1847</v>
      </c>
      <c r="J356" s="453"/>
      <c r="K356" s="430"/>
      <c r="L356" s="431"/>
      <c r="M356" s="432"/>
      <c r="N356" s="413"/>
      <c r="O356" s="415"/>
      <c r="P356" s="415"/>
      <c r="Q356" s="418"/>
      <c r="R356" s="418"/>
      <c r="S356" s="454"/>
      <c r="T356" s="412"/>
      <c r="U356" s="454"/>
      <c r="V356" s="412"/>
      <c r="W356" s="433"/>
      <c r="X356" s="434"/>
      <c r="Y356" s="435"/>
      <c r="Z356" s="436"/>
      <c r="AA356" s="437"/>
      <c r="AB356" s="438"/>
      <c r="AC356" s="439"/>
      <c r="AD356" s="440"/>
      <c r="AE356" s="441"/>
      <c r="AF356" s="419"/>
      <c r="AG356" s="419"/>
      <c r="AH356" s="419"/>
      <c r="AI356" s="420"/>
      <c r="AJ356" s="391"/>
      <c r="AK356" s="391"/>
      <c r="AL356" s="411"/>
      <c r="AM356" s="414" t="s">
        <v>1847</v>
      </c>
      <c r="AN356" s="391"/>
      <c r="AO356" s="391"/>
      <c r="AP356" s="391"/>
      <c r="AQ356" s="391"/>
      <c r="AR356" s="391"/>
      <c r="AS356" s="426"/>
      <c r="AT356" s="421"/>
      <c r="AU356" s="421"/>
      <c r="AV356" s="421"/>
      <c r="AW356" s="422"/>
    </row>
    <row r="357" spans="1:49" ht="16.5" thickTop="1" thickBot="1" x14ac:dyDescent="0.3">
      <c r="A357" s="423"/>
      <c r="B357" s="452" t="s">
        <v>1847</v>
      </c>
      <c r="C357" s="366"/>
      <c r="D357" s="428"/>
      <c r="E357" s="429"/>
      <c r="F357" s="424"/>
      <c r="G357" s="414" t="s">
        <v>1847</v>
      </c>
      <c r="H357" s="425"/>
      <c r="I357" s="414" t="s">
        <v>1847</v>
      </c>
      <c r="J357" s="453"/>
      <c r="K357" s="430"/>
      <c r="L357" s="431"/>
      <c r="M357" s="432"/>
      <c r="N357" s="413"/>
      <c r="O357" s="415"/>
      <c r="P357" s="415"/>
      <c r="Q357" s="418"/>
      <c r="R357" s="418"/>
      <c r="S357" s="454"/>
      <c r="T357" s="412"/>
      <c r="U357" s="454"/>
      <c r="V357" s="412"/>
      <c r="W357" s="433"/>
      <c r="X357" s="434"/>
      <c r="Y357" s="435"/>
      <c r="Z357" s="436"/>
      <c r="AA357" s="437"/>
      <c r="AB357" s="438"/>
      <c r="AC357" s="439"/>
      <c r="AD357" s="440"/>
      <c r="AE357" s="441"/>
      <c r="AF357" s="419"/>
      <c r="AG357" s="419"/>
      <c r="AH357" s="419"/>
      <c r="AI357" s="420"/>
      <c r="AJ357" s="391"/>
      <c r="AK357" s="391"/>
      <c r="AL357" s="411"/>
      <c r="AM357" s="414" t="s">
        <v>1847</v>
      </c>
      <c r="AN357" s="391"/>
      <c r="AO357" s="391"/>
      <c r="AP357" s="391"/>
      <c r="AQ357" s="391"/>
      <c r="AR357" s="391"/>
      <c r="AS357" s="426"/>
      <c r="AT357" s="421"/>
      <c r="AU357" s="421"/>
      <c r="AV357" s="421"/>
      <c r="AW357" s="422"/>
    </row>
    <row r="358" spans="1:49" ht="16.5" thickTop="1" thickBot="1" x14ac:dyDescent="0.3">
      <c r="A358" s="423"/>
      <c r="B358" s="452" t="s">
        <v>1847</v>
      </c>
      <c r="C358" s="366"/>
      <c r="D358" s="428"/>
      <c r="E358" s="429"/>
      <c r="F358" s="424"/>
      <c r="G358" s="414" t="s">
        <v>1847</v>
      </c>
      <c r="H358" s="425"/>
      <c r="I358" s="414" t="s">
        <v>1847</v>
      </c>
      <c r="J358" s="453"/>
      <c r="K358" s="430"/>
      <c r="L358" s="431"/>
      <c r="M358" s="432"/>
      <c r="N358" s="413"/>
      <c r="O358" s="415"/>
      <c r="P358" s="415"/>
      <c r="Q358" s="418"/>
      <c r="R358" s="418"/>
      <c r="S358" s="454"/>
      <c r="T358" s="412"/>
      <c r="U358" s="454"/>
      <c r="V358" s="412"/>
      <c r="W358" s="433"/>
      <c r="X358" s="434"/>
      <c r="Y358" s="435"/>
      <c r="Z358" s="436"/>
      <c r="AA358" s="437"/>
      <c r="AB358" s="438"/>
      <c r="AC358" s="439"/>
      <c r="AD358" s="440"/>
      <c r="AE358" s="441"/>
      <c r="AF358" s="419"/>
      <c r="AG358" s="419"/>
      <c r="AH358" s="419"/>
      <c r="AI358" s="420"/>
      <c r="AJ358" s="391"/>
      <c r="AK358" s="391"/>
      <c r="AL358" s="411"/>
      <c r="AM358" s="414" t="s">
        <v>1847</v>
      </c>
      <c r="AN358" s="391"/>
      <c r="AO358" s="391"/>
      <c r="AP358" s="391"/>
      <c r="AQ358" s="391"/>
      <c r="AR358" s="391"/>
      <c r="AS358" s="426"/>
      <c r="AT358" s="421"/>
      <c r="AU358" s="421"/>
      <c r="AV358" s="421"/>
      <c r="AW358" s="422"/>
    </row>
    <row r="359" spans="1:49" ht="16.5" thickTop="1" thickBot="1" x14ac:dyDescent="0.3">
      <c r="A359" s="423"/>
      <c r="B359" s="452" t="s">
        <v>1847</v>
      </c>
      <c r="C359" s="366"/>
      <c r="D359" s="428"/>
      <c r="E359" s="429"/>
      <c r="F359" s="424"/>
      <c r="G359" s="414" t="s">
        <v>1847</v>
      </c>
      <c r="H359" s="425"/>
      <c r="I359" s="414" t="s">
        <v>1847</v>
      </c>
      <c r="J359" s="453"/>
      <c r="K359" s="430"/>
      <c r="L359" s="431"/>
      <c r="M359" s="432"/>
      <c r="N359" s="413"/>
      <c r="O359" s="415"/>
      <c r="P359" s="415"/>
      <c r="Q359" s="418"/>
      <c r="R359" s="418"/>
      <c r="S359" s="454"/>
      <c r="T359" s="412"/>
      <c r="U359" s="454"/>
      <c r="V359" s="412"/>
      <c r="W359" s="433"/>
      <c r="X359" s="434"/>
      <c r="Y359" s="435"/>
      <c r="Z359" s="436"/>
      <c r="AA359" s="437"/>
      <c r="AB359" s="438"/>
      <c r="AC359" s="439"/>
      <c r="AD359" s="440"/>
      <c r="AE359" s="441"/>
      <c r="AF359" s="419"/>
      <c r="AG359" s="419"/>
      <c r="AH359" s="419"/>
      <c r="AI359" s="420"/>
      <c r="AJ359" s="391"/>
      <c r="AK359" s="391"/>
      <c r="AL359" s="411"/>
      <c r="AM359" s="414" t="s">
        <v>1847</v>
      </c>
      <c r="AN359" s="391"/>
      <c r="AO359" s="391"/>
      <c r="AP359" s="391"/>
      <c r="AQ359" s="391"/>
      <c r="AR359" s="391"/>
      <c r="AS359" s="426"/>
      <c r="AT359" s="421"/>
      <c r="AU359" s="421"/>
      <c r="AV359" s="421"/>
      <c r="AW359" s="422"/>
    </row>
    <row r="360" spans="1:49" ht="16.5" thickTop="1" thickBot="1" x14ac:dyDescent="0.3">
      <c r="A360" s="423"/>
      <c r="B360" s="452" t="s">
        <v>1847</v>
      </c>
      <c r="C360" s="366"/>
      <c r="D360" s="428"/>
      <c r="E360" s="429"/>
      <c r="F360" s="424"/>
      <c r="G360" s="414" t="s">
        <v>1847</v>
      </c>
      <c r="H360" s="425"/>
      <c r="I360" s="414" t="s">
        <v>1847</v>
      </c>
      <c r="J360" s="453"/>
      <c r="K360" s="430"/>
      <c r="L360" s="431"/>
      <c r="M360" s="432"/>
      <c r="N360" s="413"/>
      <c r="O360" s="415"/>
      <c r="P360" s="415"/>
      <c r="Q360" s="418"/>
      <c r="R360" s="418"/>
      <c r="S360" s="454"/>
      <c r="T360" s="412"/>
      <c r="U360" s="454"/>
      <c r="V360" s="412"/>
      <c r="W360" s="433"/>
      <c r="X360" s="434"/>
      <c r="Y360" s="435"/>
      <c r="Z360" s="436"/>
      <c r="AA360" s="437"/>
      <c r="AB360" s="438"/>
      <c r="AC360" s="439"/>
      <c r="AD360" s="440"/>
      <c r="AE360" s="441"/>
      <c r="AF360" s="419"/>
      <c r="AG360" s="419"/>
      <c r="AH360" s="419"/>
      <c r="AI360" s="420"/>
      <c r="AJ360" s="391"/>
      <c r="AK360" s="391"/>
      <c r="AL360" s="411"/>
      <c r="AM360" s="414" t="s">
        <v>1847</v>
      </c>
      <c r="AN360" s="391"/>
      <c r="AO360" s="391"/>
      <c r="AP360" s="391"/>
      <c r="AQ360" s="391"/>
      <c r="AR360" s="391"/>
      <c r="AS360" s="426"/>
      <c r="AT360" s="421"/>
      <c r="AU360" s="421"/>
      <c r="AV360" s="421"/>
      <c r="AW360" s="422"/>
    </row>
    <row r="361" spans="1:49" ht="16.5" thickTop="1" thickBot="1" x14ac:dyDescent="0.3">
      <c r="A361" s="423"/>
      <c r="B361" s="452" t="s">
        <v>1847</v>
      </c>
      <c r="C361" s="366"/>
      <c r="D361" s="428"/>
      <c r="E361" s="429"/>
      <c r="F361" s="424"/>
      <c r="G361" s="414" t="s">
        <v>1847</v>
      </c>
      <c r="H361" s="425"/>
      <c r="I361" s="414" t="s">
        <v>1847</v>
      </c>
      <c r="J361" s="453"/>
      <c r="K361" s="430"/>
      <c r="L361" s="431"/>
      <c r="M361" s="432"/>
      <c r="N361" s="413"/>
      <c r="O361" s="415"/>
      <c r="P361" s="415"/>
      <c r="Q361" s="418"/>
      <c r="R361" s="418"/>
      <c r="S361" s="454"/>
      <c r="T361" s="412"/>
      <c r="U361" s="454"/>
      <c r="V361" s="412"/>
      <c r="W361" s="433"/>
      <c r="X361" s="434"/>
      <c r="Y361" s="435"/>
      <c r="Z361" s="436"/>
      <c r="AA361" s="437"/>
      <c r="AB361" s="438"/>
      <c r="AC361" s="439"/>
      <c r="AD361" s="440"/>
      <c r="AE361" s="441"/>
      <c r="AF361" s="419"/>
      <c r="AG361" s="419"/>
      <c r="AH361" s="419"/>
      <c r="AI361" s="420"/>
      <c r="AJ361" s="391"/>
      <c r="AK361" s="391"/>
      <c r="AL361" s="411"/>
      <c r="AM361" s="414" t="s">
        <v>1847</v>
      </c>
      <c r="AN361" s="391"/>
      <c r="AO361" s="391"/>
      <c r="AP361" s="391"/>
      <c r="AQ361" s="391"/>
      <c r="AR361" s="391"/>
      <c r="AS361" s="426"/>
      <c r="AT361" s="421"/>
      <c r="AU361" s="421"/>
      <c r="AV361" s="421"/>
      <c r="AW361" s="422"/>
    </row>
    <row r="362" spans="1:49" ht="16.5" thickTop="1" thickBot="1" x14ac:dyDescent="0.3">
      <c r="A362" s="423"/>
      <c r="B362" s="452" t="s">
        <v>1847</v>
      </c>
      <c r="C362" s="366"/>
      <c r="D362" s="428"/>
      <c r="E362" s="429"/>
      <c r="F362" s="424"/>
      <c r="G362" s="414" t="s">
        <v>1847</v>
      </c>
      <c r="H362" s="425"/>
      <c r="I362" s="414" t="s">
        <v>1847</v>
      </c>
      <c r="J362" s="453"/>
      <c r="K362" s="430"/>
      <c r="L362" s="431"/>
      <c r="M362" s="432"/>
      <c r="N362" s="413"/>
      <c r="O362" s="415"/>
      <c r="P362" s="415"/>
      <c r="Q362" s="418"/>
      <c r="R362" s="418"/>
      <c r="S362" s="454"/>
      <c r="T362" s="412"/>
      <c r="U362" s="454"/>
      <c r="V362" s="412"/>
      <c r="W362" s="433"/>
      <c r="X362" s="434"/>
      <c r="Y362" s="435"/>
      <c r="Z362" s="436"/>
      <c r="AA362" s="437"/>
      <c r="AB362" s="438"/>
      <c r="AC362" s="439"/>
      <c r="AD362" s="440"/>
      <c r="AE362" s="441"/>
      <c r="AF362" s="419"/>
      <c r="AG362" s="419"/>
      <c r="AH362" s="419"/>
      <c r="AI362" s="420"/>
      <c r="AJ362" s="391"/>
      <c r="AK362" s="391"/>
      <c r="AL362" s="411"/>
      <c r="AM362" s="414" t="s">
        <v>1847</v>
      </c>
      <c r="AN362" s="391"/>
      <c r="AO362" s="391"/>
      <c r="AP362" s="391"/>
      <c r="AQ362" s="391"/>
      <c r="AR362" s="391"/>
      <c r="AS362" s="426"/>
      <c r="AT362" s="421"/>
      <c r="AU362" s="421"/>
      <c r="AV362" s="421"/>
      <c r="AW362" s="422"/>
    </row>
    <row r="363" spans="1:49" ht="16.5" thickTop="1" thickBot="1" x14ac:dyDescent="0.3">
      <c r="A363" s="423"/>
      <c r="B363" s="452" t="s">
        <v>1847</v>
      </c>
      <c r="C363" s="366"/>
      <c r="D363" s="428"/>
      <c r="E363" s="429"/>
      <c r="F363" s="424"/>
      <c r="G363" s="414" t="s">
        <v>1847</v>
      </c>
      <c r="H363" s="425"/>
      <c r="I363" s="414" t="s">
        <v>1847</v>
      </c>
      <c r="J363" s="453"/>
      <c r="K363" s="430"/>
      <c r="L363" s="431"/>
      <c r="M363" s="432"/>
      <c r="N363" s="413"/>
      <c r="O363" s="415"/>
      <c r="P363" s="415"/>
      <c r="Q363" s="418"/>
      <c r="R363" s="418"/>
      <c r="S363" s="454"/>
      <c r="T363" s="412"/>
      <c r="U363" s="454"/>
      <c r="V363" s="412"/>
      <c r="W363" s="433"/>
      <c r="X363" s="434"/>
      <c r="Y363" s="435"/>
      <c r="Z363" s="436"/>
      <c r="AA363" s="437"/>
      <c r="AB363" s="438"/>
      <c r="AC363" s="439"/>
      <c r="AD363" s="440"/>
      <c r="AE363" s="441"/>
      <c r="AF363" s="419"/>
      <c r="AG363" s="419"/>
      <c r="AH363" s="419"/>
      <c r="AI363" s="420"/>
      <c r="AJ363" s="391"/>
      <c r="AK363" s="391"/>
      <c r="AL363" s="411"/>
      <c r="AM363" s="414" t="s">
        <v>1847</v>
      </c>
      <c r="AN363" s="391"/>
      <c r="AO363" s="391"/>
      <c r="AP363" s="391"/>
      <c r="AQ363" s="391"/>
      <c r="AR363" s="391"/>
      <c r="AS363" s="426"/>
      <c r="AT363" s="421"/>
      <c r="AU363" s="421"/>
      <c r="AV363" s="421"/>
      <c r="AW363" s="422"/>
    </row>
    <row r="364" spans="1:49" ht="16.5" thickTop="1" thickBot="1" x14ac:dyDescent="0.3">
      <c r="A364" s="423"/>
      <c r="B364" s="452" t="s">
        <v>1847</v>
      </c>
      <c r="C364" s="366"/>
      <c r="D364" s="428"/>
      <c r="E364" s="429"/>
      <c r="F364" s="424"/>
      <c r="G364" s="414" t="s">
        <v>1847</v>
      </c>
      <c r="H364" s="425"/>
      <c r="I364" s="414" t="s">
        <v>1847</v>
      </c>
      <c r="J364" s="453"/>
      <c r="K364" s="430"/>
      <c r="L364" s="431"/>
      <c r="M364" s="432"/>
      <c r="N364" s="413"/>
      <c r="O364" s="415"/>
      <c r="P364" s="415"/>
      <c r="Q364" s="418"/>
      <c r="R364" s="418"/>
      <c r="S364" s="454"/>
      <c r="T364" s="412"/>
      <c r="U364" s="454"/>
      <c r="V364" s="412"/>
      <c r="W364" s="433"/>
      <c r="X364" s="434"/>
      <c r="Y364" s="435"/>
      <c r="Z364" s="436"/>
      <c r="AA364" s="437"/>
      <c r="AB364" s="438"/>
      <c r="AC364" s="439"/>
      <c r="AD364" s="440"/>
      <c r="AE364" s="441"/>
      <c r="AF364" s="419"/>
      <c r="AG364" s="419"/>
      <c r="AH364" s="419"/>
      <c r="AI364" s="420"/>
      <c r="AJ364" s="391"/>
      <c r="AK364" s="391"/>
      <c r="AL364" s="411"/>
      <c r="AM364" s="414" t="s">
        <v>1847</v>
      </c>
      <c r="AN364" s="391"/>
      <c r="AO364" s="391"/>
      <c r="AP364" s="391"/>
      <c r="AQ364" s="391"/>
      <c r="AR364" s="391"/>
      <c r="AS364" s="426"/>
      <c r="AT364" s="421"/>
      <c r="AU364" s="421"/>
      <c r="AV364" s="421"/>
      <c r="AW364" s="422"/>
    </row>
    <row r="365" spans="1:49" ht="16.5" thickTop="1" thickBot="1" x14ac:dyDescent="0.3">
      <c r="A365" s="423"/>
      <c r="B365" s="452" t="s">
        <v>1847</v>
      </c>
      <c r="C365" s="366"/>
      <c r="D365" s="428"/>
      <c r="E365" s="429"/>
      <c r="F365" s="424"/>
      <c r="G365" s="414" t="s">
        <v>1847</v>
      </c>
      <c r="H365" s="425"/>
      <c r="I365" s="414" t="s">
        <v>1847</v>
      </c>
      <c r="J365" s="453"/>
      <c r="K365" s="430"/>
      <c r="L365" s="431"/>
      <c r="M365" s="432"/>
      <c r="N365" s="413"/>
      <c r="O365" s="415"/>
      <c r="P365" s="415"/>
      <c r="Q365" s="418"/>
      <c r="R365" s="418"/>
      <c r="S365" s="454"/>
      <c r="T365" s="412"/>
      <c r="U365" s="454"/>
      <c r="V365" s="412"/>
      <c r="W365" s="433"/>
      <c r="X365" s="434"/>
      <c r="Y365" s="435"/>
      <c r="Z365" s="436"/>
      <c r="AA365" s="437"/>
      <c r="AB365" s="438"/>
      <c r="AC365" s="439"/>
      <c r="AD365" s="440"/>
      <c r="AE365" s="441"/>
      <c r="AF365" s="419"/>
      <c r="AG365" s="419"/>
      <c r="AH365" s="419"/>
      <c r="AI365" s="420"/>
      <c r="AJ365" s="391"/>
      <c r="AK365" s="391"/>
      <c r="AL365" s="411"/>
      <c r="AM365" s="414" t="s">
        <v>1847</v>
      </c>
      <c r="AN365" s="391"/>
      <c r="AO365" s="391"/>
      <c r="AP365" s="391"/>
      <c r="AQ365" s="391"/>
      <c r="AR365" s="391"/>
      <c r="AS365" s="426"/>
      <c r="AT365" s="421"/>
      <c r="AU365" s="421"/>
      <c r="AV365" s="421"/>
      <c r="AW365" s="422"/>
    </row>
    <row r="366" spans="1:49" ht="16.5" thickTop="1" thickBot="1" x14ac:dyDescent="0.3">
      <c r="A366" s="423"/>
      <c r="B366" s="452" t="s">
        <v>1847</v>
      </c>
      <c r="C366" s="366"/>
      <c r="D366" s="428"/>
      <c r="E366" s="429"/>
      <c r="F366" s="424"/>
      <c r="G366" s="414" t="s">
        <v>1847</v>
      </c>
      <c r="H366" s="425"/>
      <c r="I366" s="414" t="s">
        <v>1847</v>
      </c>
      <c r="J366" s="453"/>
      <c r="K366" s="430"/>
      <c r="L366" s="431"/>
      <c r="M366" s="432"/>
      <c r="N366" s="413"/>
      <c r="O366" s="415"/>
      <c r="P366" s="415"/>
      <c r="Q366" s="418"/>
      <c r="R366" s="418"/>
      <c r="S366" s="454"/>
      <c r="T366" s="412"/>
      <c r="U366" s="454"/>
      <c r="V366" s="412"/>
      <c r="W366" s="433"/>
      <c r="X366" s="434"/>
      <c r="Y366" s="435"/>
      <c r="Z366" s="436"/>
      <c r="AA366" s="437"/>
      <c r="AB366" s="438"/>
      <c r="AC366" s="439"/>
      <c r="AD366" s="440"/>
      <c r="AE366" s="441"/>
      <c r="AF366" s="419"/>
      <c r="AG366" s="419"/>
      <c r="AH366" s="419"/>
      <c r="AI366" s="420"/>
      <c r="AJ366" s="391"/>
      <c r="AK366" s="391"/>
      <c r="AL366" s="411"/>
      <c r="AM366" s="414" t="s">
        <v>1847</v>
      </c>
      <c r="AN366" s="391"/>
      <c r="AO366" s="391"/>
      <c r="AP366" s="391"/>
      <c r="AQ366" s="391"/>
      <c r="AR366" s="391"/>
      <c r="AS366" s="426"/>
      <c r="AT366" s="421"/>
      <c r="AU366" s="421"/>
      <c r="AV366" s="421"/>
      <c r="AW366" s="422"/>
    </row>
    <row r="367" spans="1:49" ht="16.5" thickTop="1" thickBot="1" x14ac:dyDescent="0.3">
      <c r="A367" s="423"/>
      <c r="B367" s="452" t="s">
        <v>1847</v>
      </c>
      <c r="C367" s="366"/>
      <c r="D367" s="428"/>
      <c r="E367" s="429"/>
      <c r="F367" s="424"/>
      <c r="G367" s="414" t="s">
        <v>1847</v>
      </c>
      <c r="H367" s="425"/>
      <c r="I367" s="414" t="s">
        <v>1847</v>
      </c>
      <c r="J367" s="453"/>
      <c r="K367" s="430"/>
      <c r="L367" s="431"/>
      <c r="M367" s="432"/>
      <c r="N367" s="413"/>
      <c r="O367" s="415"/>
      <c r="P367" s="415"/>
      <c r="Q367" s="418"/>
      <c r="R367" s="418"/>
      <c r="S367" s="454"/>
      <c r="T367" s="412"/>
      <c r="U367" s="454"/>
      <c r="V367" s="412"/>
      <c r="W367" s="433"/>
      <c r="X367" s="434"/>
      <c r="Y367" s="435"/>
      <c r="Z367" s="436"/>
      <c r="AA367" s="437"/>
      <c r="AB367" s="438"/>
      <c r="AC367" s="439"/>
      <c r="AD367" s="440"/>
      <c r="AE367" s="441"/>
      <c r="AF367" s="419"/>
      <c r="AG367" s="419"/>
      <c r="AH367" s="419"/>
      <c r="AI367" s="420"/>
      <c r="AJ367" s="391"/>
      <c r="AK367" s="391"/>
      <c r="AL367" s="411"/>
      <c r="AM367" s="414" t="s">
        <v>1847</v>
      </c>
      <c r="AN367" s="391"/>
      <c r="AO367" s="391"/>
      <c r="AP367" s="391"/>
      <c r="AQ367" s="391"/>
      <c r="AR367" s="391"/>
      <c r="AS367" s="426"/>
      <c r="AT367" s="421"/>
      <c r="AU367" s="421"/>
      <c r="AV367" s="421"/>
      <c r="AW367" s="422"/>
    </row>
    <row r="368" spans="1:49" ht="16.5" thickTop="1" thickBot="1" x14ac:dyDescent="0.3">
      <c r="A368" s="423"/>
      <c r="B368" s="452" t="s">
        <v>1847</v>
      </c>
      <c r="C368" s="366"/>
      <c r="D368" s="428"/>
      <c r="E368" s="429"/>
      <c r="F368" s="424"/>
      <c r="G368" s="414" t="s">
        <v>1847</v>
      </c>
      <c r="H368" s="425"/>
      <c r="I368" s="414" t="s">
        <v>1847</v>
      </c>
      <c r="J368" s="453"/>
      <c r="K368" s="430"/>
      <c r="L368" s="431"/>
      <c r="M368" s="432"/>
      <c r="N368" s="413"/>
      <c r="O368" s="415"/>
      <c r="P368" s="415"/>
      <c r="Q368" s="418"/>
      <c r="R368" s="418"/>
      <c r="S368" s="454"/>
      <c r="T368" s="412"/>
      <c r="U368" s="454"/>
      <c r="V368" s="412"/>
      <c r="W368" s="433"/>
      <c r="X368" s="434"/>
      <c r="Y368" s="435"/>
      <c r="Z368" s="436"/>
      <c r="AA368" s="437"/>
      <c r="AB368" s="438"/>
      <c r="AC368" s="439"/>
      <c r="AD368" s="440"/>
      <c r="AE368" s="441"/>
      <c r="AF368" s="419"/>
      <c r="AG368" s="419"/>
      <c r="AH368" s="419"/>
      <c r="AI368" s="420"/>
      <c r="AJ368" s="391"/>
      <c r="AK368" s="391"/>
      <c r="AL368" s="411"/>
      <c r="AM368" s="414" t="s">
        <v>1847</v>
      </c>
      <c r="AN368" s="391"/>
      <c r="AO368" s="391"/>
      <c r="AP368" s="391"/>
      <c r="AQ368" s="391"/>
      <c r="AR368" s="391"/>
      <c r="AS368" s="426"/>
      <c r="AT368" s="421"/>
      <c r="AU368" s="421"/>
      <c r="AV368" s="421"/>
      <c r="AW368" s="422"/>
    </row>
    <row r="369" spans="1:49" ht="16.5" thickTop="1" thickBot="1" x14ac:dyDescent="0.3">
      <c r="A369" s="423"/>
      <c r="B369" s="452" t="s">
        <v>1847</v>
      </c>
      <c r="C369" s="366"/>
      <c r="D369" s="428"/>
      <c r="E369" s="429"/>
      <c r="F369" s="424"/>
      <c r="G369" s="414" t="s">
        <v>1847</v>
      </c>
      <c r="H369" s="425"/>
      <c r="I369" s="414" t="s">
        <v>1847</v>
      </c>
      <c r="J369" s="453"/>
      <c r="K369" s="430"/>
      <c r="L369" s="431"/>
      <c r="M369" s="432"/>
      <c r="N369" s="413"/>
      <c r="O369" s="415"/>
      <c r="P369" s="415"/>
      <c r="Q369" s="418"/>
      <c r="R369" s="418"/>
      <c r="S369" s="454"/>
      <c r="T369" s="412"/>
      <c r="U369" s="454"/>
      <c r="V369" s="412"/>
      <c r="W369" s="433"/>
      <c r="X369" s="434"/>
      <c r="Y369" s="435"/>
      <c r="Z369" s="436"/>
      <c r="AA369" s="437"/>
      <c r="AB369" s="438"/>
      <c r="AC369" s="439"/>
      <c r="AD369" s="440"/>
      <c r="AE369" s="441"/>
      <c r="AF369" s="419"/>
      <c r="AG369" s="419"/>
      <c r="AH369" s="419"/>
      <c r="AI369" s="420"/>
      <c r="AJ369" s="391"/>
      <c r="AK369" s="391"/>
      <c r="AL369" s="411"/>
      <c r="AM369" s="414" t="s">
        <v>1847</v>
      </c>
      <c r="AN369" s="391"/>
      <c r="AO369" s="391"/>
      <c r="AP369" s="391"/>
      <c r="AQ369" s="391"/>
      <c r="AR369" s="391"/>
      <c r="AS369" s="426"/>
      <c r="AT369" s="421"/>
      <c r="AU369" s="421"/>
      <c r="AV369" s="421"/>
      <c r="AW369" s="422"/>
    </row>
    <row r="370" spans="1:49" ht="16.5" thickTop="1" thickBot="1" x14ac:dyDescent="0.3">
      <c r="A370" s="423"/>
      <c r="B370" s="452" t="s">
        <v>1847</v>
      </c>
      <c r="C370" s="366"/>
      <c r="D370" s="428"/>
      <c r="E370" s="429"/>
      <c r="F370" s="424"/>
      <c r="G370" s="414" t="s">
        <v>1847</v>
      </c>
      <c r="H370" s="425"/>
      <c r="I370" s="414" t="s">
        <v>1847</v>
      </c>
      <c r="J370" s="453"/>
      <c r="K370" s="430"/>
      <c r="L370" s="431"/>
      <c r="M370" s="432"/>
      <c r="N370" s="413"/>
      <c r="O370" s="415"/>
      <c r="P370" s="415"/>
      <c r="Q370" s="418"/>
      <c r="R370" s="418"/>
      <c r="S370" s="454"/>
      <c r="T370" s="412"/>
      <c r="U370" s="454"/>
      <c r="V370" s="412"/>
      <c r="W370" s="433"/>
      <c r="X370" s="434"/>
      <c r="Y370" s="435"/>
      <c r="Z370" s="436"/>
      <c r="AA370" s="437"/>
      <c r="AB370" s="438"/>
      <c r="AC370" s="439"/>
      <c r="AD370" s="440"/>
      <c r="AE370" s="441"/>
      <c r="AF370" s="419"/>
      <c r="AG370" s="419"/>
      <c r="AH370" s="419"/>
      <c r="AI370" s="420"/>
      <c r="AJ370" s="391"/>
      <c r="AK370" s="391"/>
      <c r="AL370" s="411"/>
      <c r="AM370" s="414" t="s">
        <v>1847</v>
      </c>
      <c r="AN370" s="391"/>
      <c r="AO370" s="391"/>
      <c r="AP370" s="391"/>
      <c r="AQ370" s="391"/>
      <c r="AR370" s="391"/>
      <c r="AS370" s="426"/>
      <c r="AT370" s="421"/>
      <c r="AU370" s="421"/>
      <c r="AV370" s="421"/>
      <c r="AW370" s="422"/>
    </row>
    <row r="371" spans="1:49" ht="16.5" thickTop="1" thickBot="1" x14ac:dyDescent="0.3">
      <c r="A371" s="423"/>
      <c r="B371" s="452" t="s">
        <v>1847</v>
      </c>
      <c r="C371" s="366"/>
      <c r="D371" s="428"/>
      <c r="E371" s="429"/>
      <c r="F371" s="424"/>
      <c r="G371" s="414" t="s">
        <v>1847</v>
      </c>
      <c r="H371" s="425"/>
      <c r="I371" s="414" t="s">
        <v>1847</v>
      </c>
      <c r="J371" s="453"/>
      <c r="K371" s="430"/>
      <c r="L371" s="431"/>
      <c r="M371" s="432"/>
      <c r="N371" s="413"/>
      <c r="O371" s="415"/>
      <c r="P371" s="415"/>
      <c r="Q371" s="418"/>
      <c r="R371" s="418"/>
      <c r="S371" s="454"/>
      <c r="T371" s="412"/>
      <c r="U371" s="454"/>
      <c r="V371" s="412"/>
      <c r="W371" s="433"/>
      <c r="X371" s="434"/>
      <c r="Y371" s="435"/>
      <c r="Z371" s="436"/>
      <c r="AA371" s="437"/>
      <c r="AB371" s="438"/>
      <c r="AC371" s="439"/>
      <c r="AD371" s="440"/>
      <c r="AE371" s="441"/>
      <c r="AF371" s="419"/>
      <c r="AG371" s="419"/>
      <c r="AH371" s="419"/>
      <c r="AI371" s="420"/>
      <c r="AJ371" s="391"/>
      <c r="AK371" s="391"/>
      <c r="AL371" s="411"/>
      <c r="AM371" s="414" t="s">
        <v>1847</v>
      </c>
      <c r="AN371" s="391"/>
      <c r="AO371" s="391"/>
      <c r="AP371" s="391"/>
      <c r="AQ371" s="391"/>
      <c r="AR371" s="391"/>
      <c r="AS371" s="426"/>
      <c r="AT371" s="421"/>
      <c r="AU371" s="421"/>
      <c r="AV371" s="421"/>
      <c r="AW371" s="422"/>
    </row>
    <row r="372" spans="1:49" ht="16.5" thickTop="1" thickBot="1" x14ac:dyDescent="0.3">
      <c r="A372" s="423"/>
      <c r="B372" s="452" t="s">
        <v>1847</v>
      </c>
      <c r="C372" s="366"/>
      <c r="D372" s="428"/>
      <c r="E372" s="429"/>
      <c r="F372" s="424"/>
      <c r="G372" s="414" t="s">
        <v>1847</v>
      </c>
      <c r="H372" s="425"/>
      <c r="I372" s="414" t="s">
        <v>1847</v>
      </c>
      <c r="J372" s="453"/>
      <c r="K372" s="430"/>
      <c r="L372" s="431"/>
      <c r="M372" s="432"/>
      <c r="N372" s="413"/>
      <c r="O372" s="415"/>
      <c r="P372" s="415"/>
      <c r="Q372" s="418"/>
      <c r="R372" s="418"/>
      <c r="S372" s="454"/>
      <c r="T372" s="412"/>
      <c r="U372" s="454"/>
      <c r="V372" s="412"/>
      <c r="W372" s="433"/>
      <c r="X372" s="434"/>
      <c r="Y372" s="435"/>
      <c r="Z372" s="436"/>
      <c r="AA372" s="437"/>
      <c r="AB372" s="438"/>
      <c r="AC372" s="439"/>
      <c r="AD372" s="440"/>
      <c r="AE372" s="441"/>
      <c r="AF372" s="419"/>
      <c r="AG372" s="419"/>
      <c r="AH372" s="419"/>
      <c r="AI372" s="420"/>
      <c r="AJ372" s="391"/>
      <c r="AK372" s="391"/>
      <c r="AL372" s="411"/>
      <c r="AM372" s="414" t="s">
        <v>1847</v>
      </c>
      <c r="AN372" s="391"/>
      <c r="AO372" s="391"/>
      <c r="AP372" s="391"/>
      <c r="AQ372" s="391"/>
      <c r="AR372" s="391"/>
      <c r="AS372" s="426"/>
      <c r="AT372" s="421"/>
      <c r="AU372" s="421"/>
      <c r="AV372" s="421"/>
      <c r="AW372" s="422"/>
    </row>
    <row r="373" spans="1:49" ht="16.5" thickTop="1" thickBot="1" x14ac:dyDescent="0.3">
      <c r="A373" s="423"/>
      <c r="B373" s="452" t="s">
        <v>1847</v>
      </c>
      <c r="C373" s="366"/>
      <c r="D373" s="428"/>
      <c r="E373" s="429"/>
      <c r="F373" s="424"/>
      <c r="G373" s="414" t="s">
        <v>1847</v>
      </c>
      <c r="H373" s="425"/>
      <c r="I373" s="414" t="s">
        <v>1847</v>
      </c>
      <c r="J373" s="453"/>
      <c r="K373" s="430"/>
      <c r="L373" s="431"/>
      <c r="M373" s="432"/>
      <c r="N373" s="413"/>
      <c r="O373" s="415"/>
      <c r="P373" s="415"/>
      <c r="Q373" s="418"/>
      <c r="R373" s="418"/>
      <c r="S373" s="454"/>
      <c r="T373" s="412"/>
      <c r="U373" s="454"/>
      <c r="V373" s="412"/>
      <c r="W373" s="433"/>
      <c r="X373" s="434"/>
      <c r="Y373" s="435"/>
      <c r="Z373" s="436"/>
      <c r="AA373" s="437"/>
      <c r="AB373" s="438"/>
      <c r="AC373" s="439"/>
      <c r="AD373" s="440"/>
      <c r="AE373" s="441"/>
      <c r="AF373" s="419"/>
      <c r="AG373" s="419"/>
      <c r="AH373" s="419"/>
      <c r="AI373" s="420"/>
      <c r="AJ373" s="391"/>
      <c r="AK373" s="391"/>
      <c r="AL373" s="411"/>
      <c r="AM373" s="414" t="s">
        <v>1847</v>
      </c>
      <c r="AN373" s="391"/>
      <c r="AO373" s="391"/>
      <c r="AP373" s="391"/>
      <c r="AQ373" s="391"/>
      <c r="AR373" s="391"/>
      <c r="AS373" s="426"/>
      <c r="AT373" s="421"/>
      <c r="AU373" s="421"/>
      <c r="AV373" s="421"/>
      <c r="AW373" s="422"/>
    </row>
    <row r="374" spans="1:49" ht="16.5" thickTop="1" thickBot="1" x14ac:dyDescent="0.3">
      <c r="A374" s="423"/>
      <c r="B374" s="452" t="s">
        <v>1847</v>
      </c>
      <c r="C374" s="366"/>
      <c r="D374" s="428"/>
      <c r="E374" s="429"/>
      <c r="F374" s="424"/>
      <c r="G374" s="414" t="s">
        <v>1847</v>
      </c>
      <c r="H374" s="425"/>
      <c r="I374" s="414" t="s">
        <v>1847</v>
      </c>
      <c r="J374" s="453"/>
      <c r="K374" s="430"/>
      <c r="L374" s="431"/>
      <c r="M374" s="432"/>
      <c r="N374" s="413"/>
      <c r="O374" s="415"/>
      <c r="P374" s="415"/>
      <c r="Q374" s="418"/>
      <c r="R374" s="418"/>
      <c r="S374" s="454"/>
      <c r="T374" s="412"/>
      <c r="U374" s="454"/>
      <c r="V374" s="412"/>
      <c r="W374" s="433"/>
      <c r="X374" s="434"/>
      <c r="Y374" s="435"/>
      <c r="Z374" s="436"/>
      <c r="AA374" s="437"/>
      <c r="AB374" s="438"/>
      <c r="AC374" s="439"/>
      <c r="AD374" s="440"/>
      <c r="AE374" s="441"/>
      <c r="AF374" s="419"/>
      <c r="AG374" s="419"/>
      <c r="AH374" s="419"/>
      <c r="AI374" s="420"/>
      <c r="AJ374" s="391"/>
      <c r="AK374" s="391"/>
      <c r="AL374" s="411"/>
      <c r="AM374" s="414" t="s">
        <v>1847</v>
      </c>
      <c r="AN374" s="391"/>
      <c r="AO374" s="391"/>
      <c r="AP374" s="391"/>
      <c r="AQ374" s="391"/>
      <c r="AR374" s="391"/>
      <c r="AS374" s="426"/>
      <c r="AT374" s="421"/>
      <c r="AU374" s="421"/>
      <c r="AV374" s="421"/>
      <c r="AW374" s="422"/>
    </row>
    <row r="375" spans="1:49" ht="16.5" thickTop="1" thickBot="1" x14ac:dyDescent="0.3">
      <c r="A375" s="423"/>
      <c r="B375" s="452" t="s">
        <v>1847</v>
      </c>
      <c r="C375" s="366"/>
      <c r="D375" s="428"/>
      <c r="E375" s="429"/>
      <c r="F375" s="424"/>
      <c r="G375" s="414" t="s">
        <v>1847</v>
      </c>
      <c r="H375" s="425"/>
      <c r="I375" s="414" t="s">
        <v>1847</v>
      </c>
      <c r="J375" s="453"/>
      <c r="K375" s="430"/>
      <c r="L375" s="431"/>
      <c r="M375" s="432"/>
      <c r="N375" s="413"/>
      <c r="O375" s="415"/>
      <c r="P375" s="415"/>
      <c r="Q375" s="418"/>
      <c r="R375" s="418"/>
      <c r="S375" s="454"/>
      <c r="T375" s="412"/>
      <c r="U375" s="454"/>
      <c r="V375" s="412"/>
      <c r="W375" s="433"/>
      <c r="X375" s="434"/>
      <c r="Y375" s="435"/>
      <c r="Z375" s="436"/>
      <c r="AA375" s="437"/>
      <c r="AB375" s="438"/>
      <c r="AC375" s="439"/>
      <c r="AD375" s="440"/>
      <c r="AE375" s="441"/>
      <c r="AF375" s="419"/>
      <c r="AG375" s="419"/>
      <c r="AH375" s="419"/>
      <c r="AI375" s="420"/>
      <c r="AJ375" s="391"/>
      <c r="AK375" s="391"/>
      <c r="AL375" s="411"/>
      <c r="AM375" s="414" t="s">
        <v>1847</v>
      </c>
      <c r="AN375" s="391"/>
      <c r="AO375" s="391"/>
      <c r="AP375" s="391"/>
      <c r="AQ375" s="391"/>
      <c r="AR375" s="391"/>
      <c r="AS375" s="426"/>
      <c r="AT375" s="421"/>
      <c r="AU375" s="421"/>
      <c r="AV375" s="421"/>
      <c r="AW375" s="422"/>
    </row>
    <row r="376" spans="1:49" ht="16.5" thickTop="1" thickBot="1" x14ac:dyDescent="0.3">
      <c r="A376" s="423"/>
      <c r="B376" s="452" t="s">
        <v>1847</v>
      </c>
      <c r="C376" s="366"/>
      <c r="D376" s="428"/>
      <c r="E376" s="429"/>
      <c r="F376" s="424"/>
      <c r="G376" s="414" t="s">
        <v>1847</v>
      </c>
      <c r="H376" s="425"/>
      <c r="I376" s="414" t="s">
        <v>1847</v>
      </c>
      <c r="J376" s="453"/>
      <c r="K376" s="430"/>
      <c r="L376" s="431"/>
      <c r="M376" s="432"/>
      <c r="N376" s="413"/>
      <c r="O376" s="415"/>
      <c r="P376" s="415"/>
      <c r="Q376" s="418"/>
      <c r="R376" s="418"/>
      <c r="S376" s="454"/>
      <c r="T376" s="412"/>
      <c r="U376" s="454"/>
      <c r="V376" s="412"/>
      <c r="W376" s="433"/>
      <c r="X376" s="434"/>
      <c r="Y376" s="435"/>
      <c r="Z376" s="436"/>
      <c r="AA376" s="437"/>
      <c r="AB376" s="438"/>
      <c r="AC376" s="439"/>
      <c r="AD376" s="440"/>
      <c r="AE376" s="441"/>
      <c r="AF376" s="419"/>
      <c r="AG376" s="419"/>
      <c r="AH376" s="419"/>
      <c r="AI376" s="420"/>
      <c r="AJ376" s="391"/>
      <c r="AK376" s="391"/>
      <c r="AL376" s="411"/>
      <c r="AM376" s="414" t="s">
        <v>1847</v>
      </c>
      <c r="AN376" s="391"/>
      <c r="AO376" s="391"/>
      <c r="AP376" s="391"/>
      <c r="AQ376" s="391"/>
      <c r="AR376" s="391"/>
      <c r="AS376" s="426"/>
      <c r="AT376" s="421"/>
      <c r="AU376" s="421"/>
      <c r="AV376" s="421"/>
      <c r="AW376" s="422"/>
    </row>
    <row r="377" spans="1:49" ht="16.5" thickTop="1" thickBot="1" x14ac:dyDescent="0.3">
      <c r="A377" s="423"/>
      <c r="B377" s="452" t="s">
        <v>1847</v>
      </c>
      <c r="C377" s="366"/>
      <c r="D377" s="428"/>
      <c r="E377" s="429"/>
      <c r="F377" s="424"/>
      <c r="G377" s="414" t="s">
        <v>1847</v>
      </c>
      <c r="H377" s="425"/>
      <c r="I377" s="414" t="s">
        <v>1847</v>
      </c>
      <c r="J377" s="453"/>
      <c r="K377" s="430"/>
      <c r="L377" s="431"/>
      <c r="M377" s="432"/>
      <c r="N377" s="413"/>
      <c r="O377" s="415"/>
      <c r="P377" s="415"/>
      <c r="Q377" s="418"/>
      <c r="R377" s="418"/>
      <c r="S377" s="454"/>
      <c r="T377" s="412"/>
      <c r="U377" s="454"/>
      <c r="V377" s="412"/>
      <c r="W377" s="433"/>
      <c r="X377" s="434"/>
      <c r="Y377" s="435"/>
      <c r="Z377" s="436"/>
      <c r="AA377" s="437"/>
      <c r="AB377" s="438"/>
      <c r="AC377" s="439"/>
      <c r="AD377" s="440"/>
      <c r="AE377" s="441"/>
      <c r="AF377" s="419"/>
      <c r="AG377" s="419"/>
      <c r="AH377" s="419"/>
      <c r="AI377" s="420"/>
      <c r="AJ377" s="391"/>
      <c r="AK377" s="391"/>
      <c r="AL377" s="411"/>
      <c r="AM377" s="414" t="s">
        <v>1847</v>
      </c>
      <c r="AN377" s="391"/>
      <c r="AO377" s="391"/>
      <c r="AP377" s="391"/>
      <c r="AQ377" s="391"/>
      <c r="AR377" s="391"/>
      <c r="AS377" s="426"/>
      <c r="AT377" s="421"/>
      <c r="AU377" s="421"/>
      <c r="AV377" s="421"/>
      <c r="AW377" s="422"/>
    </row>
    <row r="378" spans="1:49" ht="16.5" thickTop="1" thickBot="1" x14ac:dyDescent="0.3">
      <c r="A378" s="423"/>
      <c r="B378" s="452" t="s">
        <v>1847</v>
      </c>
      <c r="C378" s="366"/>
      <c r="D378" s="428"/>
      <c r="E378" s="429"/>
      <c r="F378" s="424"/>
      <c r="G378" s="414" t="s">
        <v>1847</v>
      </c>
      <c r="H378" s="425"/>
      <c r="I378" s="414" t="s">
        <v>1847</v>
      </c>
      <c r="J378" s="453"/>
      <c r="K378" s="430"/>
      <c r="L378" s="431"/>
      <c r="M378" s="432"/>
      <c r="N378" s="413"/>
      <c r="O378" s="415"/>
      <c r="P378" s="415"/>
      <c r="Q378" s="418"/>
      <c r="R378" s="418"/>
      <c r="S378" s="454"/>
      <c r="T378" s="412"/>
      <c r="U378" s="454"/>
      <c r="V378" s="412"/>
      <c r="W378" s="433"/>
      <c r="X378" s="434"/>
      <c r="Y378" s="435"/>
      <c r="Z378" s="436"/>
      <c r="AA378" s="437"/>
      <c r="AB378" s="438"/>
      <c r="AC378" s="439"/>
      <c r="AD378" s="440"/>
      <c r="AE378" s="441"/>
      <c r="AF378" s="419"/>
      <c r="AG378" s="419"/>
      <c r="AH378" s="419"/>
      <c r="AI378" s="420"/>
      <c r="AJ378" s="391"/>
      <c r="AK378" s="391"/>
      <c r="AL378" s="411"/>
      <c r="AM378" s="414" t="s">
        <v>1847</v>
      </c>
      <c r="AN378" s="391"/>
      <c r="AO378" s="391"/>
      <c r="AP378" s="391"/>
      <c r="AQ378" s="391"/>
      <c r="AR378" s="391"/>
      <c r="AS378" s="426"/>
      <c r="AT378" s="421"/>
      <c r="AU378" s="421"/>
      <c r="AV378" s="421"/>
      <c r="AW378" s="422"/>
    </row>
    <row r="379" spans="1:49" ht="16.5" thickTop="1" thickBot="1" x14ac:dyDescent="0.3">
      <c r="A379" s="423"/>
      <c r="B379" s="452" t="s">
        <v>1847</v>
      </c>
      <c r="C379" s="366"/>
      <c r="D379" s="428"/>
      <c r="E379" s="429"/>
      <c r="F379" s="424"/>
      <c r="G379" s="414" t="s">
        <v>1847</v>
      </c>
      <c r="H379" s="425"/>
      <c r="I379" s="414" t="s">
        <v>1847</v>
      </c>
      <c r="J379" s="453"/>
      <c r="K379" s="430"/>
      <c r="L379" s="431"/>
      <c r="M379" s="432"/>
      <c r="N379" s="413"/>
      <c r="O379" s="415"/>
      <c r="P379" s="415"/>
      <c r="Q379" s="418"/>
      <c r="R379" s="418"/>
      <c r="S379" s="454"/>
      <c r="T379" s="412"/>
      <c r="U379" s="454"/>
      <c r="V379" s="412"/>
      <c r="W379" s="433"/>
      <c r="X379" s="434"/>
      <c r="Y379" s="435"/>
      <c r="Z379" s="436"/>
      <c r="AA379" s="437"/>
      <c r="AB379" s="438"/>
      <c r="AC379" s="439"/>
      <c r="AD379" s="440"/>
      <c r="AE379" s="441"/>
      <c r="AF379" s="419"/>
      <c r="AG379" s="419"/>
      <c r="AH379" s="419"/>
      <c r="AI379" s="420"/>
      <c r="AJ379" s="391"/>
      <c r="AK379" s="391"/>
      <c r="AL379" s="411"/>
      <c r="AM379" s="414" t="s">
        <v>1847</v>
      </c>
      <c r="AN379" s="391"/>
      <c r="AO379" s="391"/>
      <c r="AP379" s="391"/>
      <c r="AQ379" s="391"/>
      <c r="AR379" s="391"/>
      <c r="AS379" s="426"/>
      <c r="AT379" s="421"/>
      <c r="AU379" s="421"/>
      <c r="AV379" s="421"/>
      <c r="AW379" s="422"/>
    </row>
    <row r="380" spans="1:49" ht="16.5" thickTop="1" thickBot="1" x14ac:dyDescent="0.3">
      <c r="A380" s="423"/>
      <c r="B380" s="452" t="s">
        <v>1847</v>
      </c>
      <c r="C380" s="366"/>
      <c r="D380" s="428"/>
      <c r="E380" s="429"/>
      <c r="F380" s="424"/>
      <c r="G380" s="414" t="s">
        <v>1847</v>
      </c>
      <c r="H380" s="425"/>
      <c r="I380" s="414" t="s">
        <v>1847</v>
      </c>
      <c r="J380" s="453"/>
      <c r="K380" s="430"/>
      <c r="L380" s="431"/>
      <c r="M380" s="432"/>
      <c r="N380" s="413"/>
      <c r="O380" s="415"/>
      <c r="P380" s="415"/>
      <c r="Q380" s="418"/>
      <c r="R380" s="418"/>
      <c r="S380" s="454"/>
      <c r="T380" s="412"/>
      <c r="U380" s="454"/>
      <c r="V380" s="412"/>
      <c r="W380" s="433"/>
      <c r="X380" s="434"/>
      <c r="Y380" s="435"/>
      <c r="Z380" s="436"/>
      <c r="AA380" s="437"/>
      <c r="AB380" s="438"/>
      <c r="AC380" s="439"/>
      <c r="AD380" s="440"/>
      <c r="AE380" s="441"/>
      <c r="AF380" s="419"/>
      <c r="AG380" s="419"/>
      <c r="AH380" s="419"/>
      <c r="AI380" s="420"/>
      <c r="AJ380" s="391"/>
      <c r="AK380" s="391"/>
      <c r="AL380" s="411"/>
      <c r="AM380" s="414" t="s">
        <v>1847</v>
      </c>
      <c r="AN380" s="391"/>
      <c r="AO380" s="391"/>
      <c r="AP380" s="391"/>
      <c r="AQ380" s="391"/>
      <c r="AR380" s="391"/>
      <c r="AS380" s="426"/>
      <c r="AT380" s="421"/>
      <c r="AU380" s="421"/>
      <c r="AV380" s="421"/>
      <c r="AW380" s="422"/>
    </row>
    <row r="381" spans="1:49" ht="16.5" thickTop="1" thickBot="1" x14ac:dyDescent="0.3">
      <c r="A381" s="423"/>
      <c r="B381" s="452" t="s">
        <v>1847</v>
      </c>
      <c r="C381" s="366"/>
      <c r="D381" s="428"/>
      <c r="E381" s="429"/>
      <c r="F381" s="424"/>
      <c r="G381" s="414" t="s">
        <v>1847</v>
      </c>
      <c r="H381" s="425"/>
      <c r="I381" s="414" t="s">
        <v>1847</v>
      </c>
      <c r="J381" s="453"/>
      <c r="K381" s="430"/>
      <c r="L381" s="431"/>
      <c r="M381" s="432"/>
      <c r="N381" s="413"/>
      <c r="O381" s="415"/>
      <c r="P381" s="415"/>
      <c r="Q381" s="418"/>
      <c r="R381" s="418"/>
      <c r="S381" s="454"/>
      <c r="T381" s="412"/>
      <c r="U381" s="454"/>
      <c r="V381" s="412"/>
      <c r="W381" s="433"/>
      <c r="X381" s="434"/>
      <c r="Y381" s="435"/>
      <c r="Z381" s="436"/>
      <c r="AA381" s="437"/>
      <c r="AB381" s="438"/>
      <c r="AC381" s="439"/>
      <c r="AD381" s="440"/>
      <c r="AE381" s="441"/>
      <c r="AF381" s="419"/>
      <c r="AG381" s="419"/>
      <c r="AH381" s="419"/>
      <c r="AI381" s="420"/>
      <c r="AJ381" s="391"/>
      <c r="AK381" s="391"/>
      <c r="AL381" s="411"/>
      <c r="AM381" s="414" t="s">
        <v>1847</v>
      </c>
      <c r="AN381" s="391"/>
      <c r="AO381" s="391"/>
      <c r="AP381" s="391"/>
      <c r="AQ381" s="391"/>
      <c r="AR381" s="391"/>
      <c r="AS381" s="426"/>
      <c r="AT381" s="421"/>
      <c r="AU381" s="421"/>
      <c r="AV381" s="421"/>
      <c r="AW381" s="422"/>
    </row>
    <row r="382" spans="1:49" ht="16.5" thickTop="1" thickBot="1" x14ac:dyDescent="0.3">
      <c r="A382" s="423"/>
      <c r="B382" s="452" t="s">
        <v>1847</v>
      </c>
      <c r="C382" s="366"/>
      <c r="D382" s="428"/>
      <c r="E382" s="429"/>
      <c r="F382" s="424"/>
      <c r="G382" s="414" t="s">
        <v>1847</v>
      </c>
      <c r="H382" s="425"/>
      <c r="I382" s="414" t="s">
        <v>1847</v>
      </c>
      <c r="J382" s="453"/>
      <c r="K382" s="430"/>
      <c r="L382" s="431"/>
      <c r="M382" s="432"/>
      <c r="N382" s="413"/>
      <c r="O382" s="415"/>
      <c r="P382" s="415"/>
      <c r="Q382" s="418"/>
      <c r="R382" s="418"/>
      <c r="S382" s="454"/>
      <c r="T382" s="412"/>
      <c r="U382" s="454"/>
      <c r="V382" s="412"/>
      <c r="W382" s="433"/>
      <c r="X382" s="434"/>
      <c r="Y382" s="435"/>
      <c r="Z382" s="436"/>
      <c r="AA382" s="437"/>
      <c r="AB382" s="438"/>
      <c r="AC382" s="439"/>
      <c r="AD382" s="440"/>
      <c r="AE382" s="441"/>
      <c r="AF382" s="419"/>
      <c r="AG382" s="419"/>
      <c r="AH382" s="419"/>
      <c r="AI382" s="420"/>
      <c r="AJ382" s="391"/>
      <c r="AK382" s="391"/>
      <c r="AL382" s="411"/>
      <c r="AM382" s="414" t="s">
        <v>1847</v>
      </c>
      <c r="AN382" s="391"/>
      <c r="AO382" s="391"/>
      <c r="AP382" s="391"/>
      <c r="AQ382" s="391"/>
      <c r="AR382" s="391"/>
      <c r="AS382" s="426"/>
      <c r="AT382" s="421"/>
      <c r="AU382" s="421"/>
      <c r="AV382" s="421"/>
      <c r="AW382" s="422"/>
    </row>
    <row r="383" spans="1:49" ht="16.5" thickTop="1" thickBot="1" x14ac:dyDescent="0.3">
      <c r="A383" s="423"/>
      <c r="B383" s="452" t="s">
        <v>1847</v>
      </c>
      <c r="C383" s="366"/>
      <c r="D383" s="428"/>
      <c r="E383" s="429"/>
      <c r="F383" s="424"/>
      <c r="G383" s="414" t="s">
        <v>1847</v>
      </c>
      <c r="H383" s="425"/>
      <c r="I383" s="414" t="s">
        <v>1847</v>
      </c>
      <c r="J383" s="453"/>
      <c r="K383" s="430"/>
      <c r="L383" s="431"/>
      <c r="M383" s="432"/>
      <c r="N383" s="413"/>
      <c r="O383" s="415"/>
      <c r="P383" s="415"/>
      <c r="Q383" s="418"/>
      <c r="R383" s="418"/>
      <c r="S383" s="454"/>
      <c r="T383" s="412"/>
      <c r="U383" s="454"/>
      <c r="V383" s="412"/>
      <c r="W383" s="433"/>
      <c r="X383" s="434"/>
      <c r="Y383" s="435"/>
      <c r="Z383" s="436"/>
      <c r="AA383" s="437"/>
      <c r="AB383" s="438"/>
      <c r="AC383" s="439"/>
      <c r="AD383" s="440"/>
      <c r="AE383" s="441"/>
      <c r="AF383" s="419"/>
      <c r="AG383" s="419"/>
      <c r="AH383" s="419"/>
      <c r="AI383" s="420"/>
      <c r="AJ383" s="391"/>
      <c r="AK383" s="391"/>
      <c r="AL383" s="411"/>
      <c r="AM383" s="414" t="s">
        <v>1847</v>
      </c>
      <c r="AN383" s="391"/>
      <c r="AO383" s="391"/>
      <c r="AP383" s="391"/>
      <c r="AQ383" s="391"/>
      <c r="AR383" s="391"/>
      <c r="AS383" s="426"/>
      <c r="AT383" s="421"/>
      <c r="AU383" s="421"/>
      <c r="AV383" s="421"/>
      <c r="AW383" s="422"/>
    </row>
    <row r="384" spans="1:49" ht="16.5" thickTop="1" thickBot="1" x14ac:dyDescent="0.3">
      <c r="A384" s="423"/>
      <c r="B384" s="452" t="s">
        <v>1847</v>
      </c>
      <c r="C384" s="366"/>
      <c r="D384" s="428"/>
      <c r="E384" s="429"/>
      <c r="F384" s="424"/>
      <c r="G384" s="414" t="s">
        <v>1847</v>
      </c>
      <c r="H384" s="425"/>
      <c r="I384" s="414" t="s">
        <v>1847</v>
      </c>
      <c r="J384" s="453"/>
      <c r="K384" s="430"/>
      <c r="L384" s="431"/>
      <c r="M384" s="432"/>
      <c r="N384" s="413"/>
      <c r="O384" s="415"/>
      <c r="P384" s="415"/>
      <c r="Q384" s="418"/>
      <c r="R384" s="418"/>
      <c r="S384" s="454"/>
      <c r="T384" s="412"/>
      <c r="U384" s="454"/>
      <c r="V384" s="412"/>
      <c r="W384" s="433"/>
      <c r="X384" s="434"/>
      <c r="Y384" s="435"/>
      <c r="Z384" s="436"/>
      <c r="AA384" s="437"/>
      <c r="AB384" s="438"/>
      <c r="AC384" s="439"/>
      <c r="AD384" s="440"/>
      <c r="AE384" s="441"/>
      <c r="AF384" s="419"/>
      <c r="AG384" s="419"/>
      <c r="AH384" s="419"/>
      <c r="AI384" s="420"/>
      <c r="AJ384" s="391"/>
      <c r="AK384" s="391"/>
      <c r="AL384" s="411"/>
      <c r="AM384" s="414" t="s">
        <v>1847</v>
      </c>
      <c r="AN384" s="391"/>
      <c r="AO384" s="391"/>
      <c r="AP384" s="391"/>
      <c r="AQ384" s="391"/>
      <c r="AR384" s="391"/>
      <c r="AS384" s="426"/>
      <c r="AT384" s="421"/>
      <c r="AU384" s="421"/>
      <c r="AV384" s="421"/>
      <c r="AW384" s="422"/>
    </row>
    <row r="385" spans="1:49" ht="16.5" thickTop="1" thickBot="1" x14ac:dyDescent="0.3">
      <c r="A385" s="423"/>
      <c r="B385" s="452" t="s">
        <v>1847</v>
      </c>
      <c r="C385" s="366"/>
      <c r="D385" s="428"/>
      <c r="E385" s="429"/>
      <c r="F385" s="424"/>
      <c r="G385" s="414" t="s">
        <v>1847</v>
      </c>
      <c r="H385" s="425"/>
      <c r="I385" s="414" t="s">
        <v>1847</v>
      </c>
      <c r="J385" s="453"/>
      <c r="K385" s="430"/>
      <c r="L385" s="431"/>
      <c r="M385" s="432"/>
      <c r="N385" s="413"/>
      <c r="O385" s="415"/>
      <c r="P385" s="415"/>
      <c r="Q385" s="418"/>
      <c r="R385" s="418"/>
      <c r="S385" s="454"/>
      <c r="T385" s="412"/>
      <c r="U385" s="454"/>
      <c r="V385" s="412"/>
      <c r="W385" s="433"/>
      <c r="X385" s="434"/>
      <c r="Y385" s="435"/>
      <c r="Z385" s="436"/>
      <c r="AA385" s="437"/>
      <c r="AB385" s="438"/>
      <c r="AC385" s="439"/>
      <c r="AD385" s="440"/>
      <c r="AE385" s="441"/>
      <c r="AF385" s="419"/>
      <c r="AG385" s="419"/>
      <c r="AH385" s="419"/>
      <c r="AI385" s="420"/>
      <c r="AJ385" s="391"/>
      <c r="AK385" s="391"/>
      <c r="AL385" s="411"/>
      <c r="AM385" s="414" t="s">
        <v>1847</v>
      </c>
      <c r="AN385" s="391"/>
      <c r="AO385" s="391"/>
      <c r="AP385" s="391"/>
      <c r="AQ385" s="391"/>
      <c r="AR385" s="391"/>
      <c r="AS385" s="426"/>
      <c r="AT385" s="421"/>
      <c r="AU385" s="421"/>
      <c r="AV385" s="421"/>
      <c r="AW385" s="422"/>
    </row>
    <row r="386" spans="1:49" ht="16.5" thickTop="1" thickBot="1" x14ac:dyDescent="0.3">
      <c r="A386" s="423"/>
      <c r="B386" s="452" t="s">
        <v>1847</v>
      </c>
      <c r="C386" s="366"/>
      <c r="D386" s="428"/>
      <c r="E386" s="429"/>
      <c r="F386" s="424"/>
      <c r="G386" s="414" t="s">
        <v>1847</v>
      </c>
      <c r="H386" s="425"/>
      <c r="I386" s="414" t="s">
        <v>1847</v>
      </c>
      <c r="J386" s="453"/>
      <c r="K386" s="430"/>
      <c r="L386" s="431"/>
      <c r="M386" s="432"/>
      <c r="N386" s="413"/>
      <c r="O386" s="415"/>
      <c r="P386" s="415"/>
      <c r="Q386" s="418"/>
      <c r="R386" s="418"/>
      <c r="S386" s="454"/>
      <c r="T386" s="412"/>
      <c r="U386" s="454"/>
      <c r="V386" s="412"/>
      <c r="W386" s="433"/>
      <c r="X386" s="434"/>
      <c r="Y386" s="435"/>
      <c r="Z386" s="436"/>
      <c r="AA386" s="437"/>
      <c r="AB386" s="438"/>
      <c r="AC386" s="439"/>
      <c r="AD386" s="440"/>
      <c r="AE386" s="441"/>
      <c r="AF386" s="419"/>
      <c r="AG386" s="419"/>
      <c r="AH386" s="419"/>
      <c r="AI386" s="420"/>
      <c r="AJ386" s="391"/>
      <c r="AK386" s="391"/>
      <c r="AL386" s="411"/>
      <c r="AM386" s="414" t="s">
        <v>1847</v>
      </c>
      <c r="AN386" s="391"/>
      <c r="AO386" s="391"/>
      <c r="AP386" s="391"/>
      <c r="AQ386" s="391"/>
      <c r="AR386" s="391"/>
      <c r="AS386" s="426"/>
      <c r="AT386" s="421"/>
      <c r="AU386" s="421"/>
      <c r="AV386" s="421"/>
      <c r="AW386" s="422"/>
    </row>
    <row r="387" spans="1:49" ht="16.5" thickTop="1" thickBot="1" x14ac:dyDescent="0.3">
      <c r="A387" s="423"/>
      <c r="B387" s="452" t="s">
        <v>1847</v>
      </c>
      <c r="C387" s="366"/>
      <c r="D387" s="428"/>
      <c r="E387" s="429"/>
      <c r="F387" s="424"/>
      <c r="G387" s="414" t="s">
        <v>1847</v>
      </c>
      <c r="H387" s="425"/>
      <c r="I387" s="414" t="s">
        <v>1847</v>
      </c>
      <c r="J387" s="453"/>
      <c r="K387" s="430"/>
      <c r="L387" s="431"/>
      <c r="M387" s="432"/>
      <c r="N387" s="413"/>
      <c r="O387" s="415"/>
      <c r="P387" s="415"/>
      <c r="Q387" s="418"/>
      <c r="R387" s="418"/>
      <c r="S387" s="454"/>
      <c r="T387" s="412"/>
      <c r="U387" s="454"/>
      <c r="V387" s="412"/>
      <c r="W387" s="433"/>
      <c r="X387" s="434"/>
      <c r="Y387" s="435"/>
      <c r="Z387" s="436"/>
      <c r="AA387" s="437"/>
      <c r="AB387" s="438"/>
      <c r="AC387" s="439"/>
      <c r="AD387" s="440"/>
      <c r="AE387" s="441"/>
      <c r="AF387" s="419"/>
      <c r="AG387" s="419"/>
      <c r="AH387" s="419"/>
      <c r="AI387" s="420"/>
      <c r="AJ387" s="391"/>
      <c r="AK387" s="391"/>
      <c r="AL387" s="411"/>
      <c r="AM387" s="414" t="s">
        <v>1847</v>
      </c>
      <c r="AN387" s="391"/>
      <c r="AO387" s="391"/>
      <c r="AP387" s="391"/>
      <c r="AQ387" s="391"/>
      <c r="AR387" s="391"/>
      <c r="AS387" s="426"/>
      <c r="AT387" s="421"/>
      <c r="AU387" s="421"/>
      <c r="AV387" s="421"/>
      <c r="AW387" s="422"/>
    </row>
    <row r="388" spans="1:49" ht="16.5" thickTop="1" thickBot="1" x14ac:dyDescent="0.3">
      <c r="A388" s="423"/>
      <c r="B388" s="452" t="s">
        <v>1847</v>
      </c>
      <c r="C388" s="366"/>
      <c r="D388" s="428"/>
      <c r="E388" s="429"/>
      <c r="F388" s="424"/>
      <c r="G388" s="414" t="s">
        <v>1847</v>
      </c>
      <c r="H388" s="425"/>
      <c r="I388" s="414" t="s">
        <v>1847</v>
      </c>
      <c r="J388" s="453"/>
      <c r="K388" s="430"/>
      <c r="L388" s="431"/>
      <c r="M388" s="432"/>
      <c r="N388" s="413"/>
      <c r="O388" s="415"/>
      <c r="P388" s="415"/>
      <c r="Q388" s="418"/>
      <c r="R388" s="418"/>
      <c r="S388" s="454"/>
      <c r="T388" s="412"/>
      <c r="U388" s="454"/>
      <c r="V388" s="412"/>
      <c r="W388" s="433"/>
      <c r="X388" s="434"/>
      <c r="Y388" s="435"/>
      <c r="Z388" s="436"/>
      <c r="AA388" s="437"/>
      <c r="AB388" s="438"/>
      <c r="AC388" s="439"/>
      <c r="AD388" s="440"/>
      <c r="AE388" s="441"/>
      <c r="AF388" s="419"/>
      <c r="AG388" s="419"/>
      <c r="AH388" s="419"/>
      <c r="AI388" s="420"/>
      <c r="AJ388" s="391"/>
      <c r="AK388" s="391"/>
      <c r="AL388" s="411"/>
      <c r="AM388" s="414" t="s">
        <v>1847</v>
      </c>
      <c r="AN388" s="391"/>
      <c r="AO388" s="391"/>
      <c r="AP388" s="391"/>
      <c r="AQ388" s="391"/>
      <c r="AR388" s="391"/>
      <c r="AS388" s="426"/>
      <c r="AT388" s="421"/>
      <c r="AU388" s="421"/>
      <c r="AV388" s="421"/>
      <c r="AW388" s="422"/>
    </row>
    <row r="389" spans="1:49" ht="16.5" thickTop="1" thickBot="1" x14ac:dyDescent="0.3">
      <c r="A389" s="423"/>
      <c r="B389" s="452" t="s">
        <v>1847</v>
      </c>
      <c r="C389" s="366"/>
      <c r="D389" s="428"/>
      <c r="E389" s="429"/>
      <c r="F389" s="424"/>
      <c r="G389" s="414" t="s">
        <v>1847</v>
      </c>
      <c r="H389" s="425"/>
      <c r="I389" s="414" t="s">
        <v>1847</v>
      </c>
      <c r="J389" s="453"/>
      <c r="K389" s="430"/>
      <c r="L389" s="431"/>
      <c r="M389" s="432"/>
      <c r="N389" s="413"/>
      <c r="O389" s="415"/>
      <c r="P389" s="415"/>
      <c r="Q389" s="418"/>
      <c r="R389" s="418"/>
      <c r="S389" s="454"/>
      <c r="T389" s="412"/>
      <c r="U389" s="454"/>
      <c r="V389" s="412"/>
      <c r="W389" s="433"/>
      <c r="X389" s="434"/>
      <c r="Y389" s="435"/>
      <c r="Z389" s="436"/>
      <c r="AA389" s="437"/>
      <c r="AB389" s="438"/>
      <c r="AC389" s="439"/>
      <c r="AD389" s="440"/>
      <c r="AE389" s="441"/>
      <c r="AF389" s="419"/>
      <c r="AG389" s="419"/>
      <c r="AH389" s="419"/>
      <c r="AI389" s="420"/>
      <c r="AJ389" s="391"/>
      <c r="AK389" s="391"/>
      <c r="AL389" s="411"/>
      <c r="AM389" s="414" t="s">
        <v>1847</v>
      </c>
      <c r="AN389" s="391"/>
      <c r="AO389" s="391"/>
      <c r="AP389" s="391"/>
      <c r="AQ389" s="391"/>
      <c r="AR389" s="391"/>
      <c r="AS389" s="426"/>
      <c r="AT389" s="421"/>
      <c r="AU389" s="421"/>
      <c r="AV389" s="421"/>
      <c r="AW389" s="422"/>
    </row>
    <row r="390" spans="1:49" ht="16.5" thickTop="1" thickBot="1" x14ac:dyDescent="0.3">
      <c r="A390" s="423"/>
      <c r="B390" s="452" t="s">
        <v>1847</v>
      </c>
      <c r="C390" s="366"/>
      <c r="D390" s="428"/>
      <c r="E390" s="429"/>
      <c r="F390" s="424"/>
      <c r="G390" s="414" t="s">
        <v>1847</v>
      </c>
      <c r="H390" s="425"/>
      <c r="I390" s="414" t="s">
        <v>1847</v>
      </c>
      <c r="J390" s="453"/>
      <c r="K390" s="430"/>
      <c r="L390" s="431"/>
      <c r="M390" s="432"/>
      <c r="N390" s="413"/>
      <c r="O390" s="415"/>
      <c r="P390" s="415"/>
      <c r="Q390" s="418"/>
      <c r="R390" s="418"/>
      <c r="S390" s="454"/>
      <c r="T390" s="412"/>
      <c r="U390" s="454"/>
      <c r="V390" s="412"/>
      <c r="W390" s="433"/>
      <c r="X390" s="434"/>
      <c r="Y390" s="435"/>
      <c r="Z390" s="436"/>
      <c r="AA390" s="437"/>
      <c r="AB390" s="438"/>
      <c r="AC390" s="439"/>
      <c r="AD390" s="440"/>
      <c r="AE390" s="441"/>
      <c r="AF390" s="419"/>
      <c r="AG390" s="419"/>
      <c r="AH390" s="419"/>
      <c r="AI390" s="420"/>
      <c r="AJ390" s="391"/>
      <c r="AK390" s="391"/>
      <c r="AL390" s="411"/>
      <c r="AM390" s="414" t="s">
        <v>1847</v>
      </c>
      <c r="AN390" s="391"/>
      <c r="AO390" s="391"/>
      <c r="AP390" s="391"/>
      <c r="AQ390" s="391"/>
      <c r="AR390" s="391"/>
      <c r="AS390" s="426"/>
      <c r="AT390" s="421"/>
      <c r="AU390" s="421"/>
      <c r="AV390" s="421"/>
      <c r="AW390" s="422"/>
    </row>
    <row r="391" spans="1:49" ht="16.5" thickTop="1" thickBot="1" x14ac:dyDescent="0.3">
      <c r="A391" s="423"/>
      <c r="B391" s="452" t="s">
        <v>1847</v>
      </c>
      <c r="C391" s="366"/>
      <c r="D391" s="428"/>
      <c r="E391" s="429"/>
      <c r="F391" s="424"/>
      <c r="G391" s="414" t="s">
        <v>1847</v>
      </c>
      <c r="H391" s="425"/>
      <c r="I391" s="414" t="s">
        <v>1847</v>
      </c>
      <c r="J391" s="453"/>
      <c r="K391" s="430"/>
      <c r="L391" s="431"/>
      <c r="M391" s="432"/>
      <c r="N391" s="413"/>
      <c r="O391" s="415"/>
      <c r="P391" s="415"/>
      <c r="Q391" s="418"/>
      <c r="R391" s="418"/>
      <c r="S391" s="454"/>
      <c r="T391" s="412"/>
      <c r="U391" s="454"/>
      <c r="V391" s="412"/>
      <c r="W391" s="433"/>
      <c r="X391" s="434"/>
      <c r="Y391" s="435"/>
      <c r="Z391" s="436"/>
      <c r="AA391" s="437"/>
      <c r="AB391" s="438"/>
      <c r="AC391" s="439"/>
      <c r="AD391" s="440"/>
      <c r="AE391" s="441"/>
      <c r="AF391" s="419"/>
      <c r="AG391" s="419"/>
      <c r="AH391" s="419"/>
      <c r="AI391" s="420"/>
      <c r="AJ391" s="391"/>
      <c r="AK391" s="391"/>
      <c r="AL391" s="411"/>
      <c r="AM391" s="414" t="s">
        <v>1847</v>
      </c>
      <c r="AN391" s="391"/>
      <c r="AO391" s="391"/>
      <c r="AP391" s="391"/>
      <c r="AQ391" s="391"/>
      <c r="AR391" s="391"/>
      <c r="AS391" s="426"/>
      <c r="AT391" s="421"/>
      <c r="AU391" s="421"/>
      <c r="AV391" s="421"/>
      <c r="AW391" s="422"/>
    </row>
    <row r="392" spans="1:49" ht="16.5" thickTop="1" thickBot="1" x14ac:dyDescent="0.3">
      <c r="A392" s="423"/>
      <c r="B392" s="452" t="s">
        <v>1847</v>
      </c>
      <c r="C392" s="366"/>
      <c r="D392" s="428"/>
      <c r="E392" s="429"/>
      <c r="F392" s="424"/>
      <c r="G392" s="414" t="s">
        <v>1847</v>
      </c>
      <c r="H392" s="425"/>
      <c r="I392" s="414" t="s">
        <v>1847</v>
      </c>
      <c r="J392" s="453"/>
      <c r="K392" s="430"/>
      <c r="L392" s="431"/>
      <c r="M392" s="432"/>
      <c r="N392" s="413"/>
      <c r="O392" s="415"/>
      <c r="P392" s="415"/>
      <c r="Q392" s="418"/>
      <c r="R392" s="418"/>
      <c r="S392" s="454"/>
      <c r="T392" s="412"/>
      <c r="U392" s="454"/>
      <c r="V392" s="412"/>
      <c r="W392" s="433"/>
      <c r="X392" s="434"/>
      <c r="Y392" s="435"/>
      <c r="Z392" s="436"/>
      <c r="AA392" s="437"/>
      <c r="AB392" s="438"/>
      <c r="AC392" s="439"/>
      <c r="AD392" s="440"/>
      <c r="AE392" s="441"/>
      <c r="AF392" s="419"/>
      <c r="AG392" s="419"/>
      <c r="AH392" s="419"/>
      <c r="AI392" s="420"/>
      <c r="AJ392" s="391"/>
      <c r="AK392" s="391"/>
      <c r="AL392" s="411"/>
      <c r="AM392" s="414" t="s">
        <v>1847</v>
      </c>
      <c r="AN392" s="391"/>
      <c r="AO392" s="391"/>
      <c r="AP392" s="391"/>
      <c r="AQ392" s="391"/>
      <c r="AR392" s="391"/>
      <c r="AS392" s="426"/>
      <c r="AT392" s="421"/>
      <c r="AU392" s="421"/>
      <c r="AV392" s="421"/>
      <c r="AW392" s="422"/>
    </row>
    <row r="393" spans="1:49" ht="16.5" thickTop="1" thickBot="1" x14ac:dyDescent="0.3">
      <c r="A393" s="423"/>
      <c r="B393" s="452" t="s">
        <v>1847</v>
      </c>
      <c r="C393" s="366"/>
      <c r="D393" s="428"/>
      <c r="E393" s="429"/>
      <c r="F393" s="424"/>
      <c r="G393" s="414" t="s">
        <v>1847</v>
      </c>
      <c r="H393" s="425"/>
      <c r="I393" s="414" t="s">
        <v>1847</v>
      </c>
      <c r="J393" s="453"/>
      <c r="K393" s="430"/>
      <c r="L393" s="431"/>
      <c r="M393" s="432"/>
      <c r="N393" s="413"/>
      <c r="O393" s="415"/>
      <c r="P393" s="415"/>
      <c r="Q393" s="418"/>
      <c r="R393" s="418"/>
      <c r="S393" s="454"/>
      <c r="T393" s="412"/>
      <c r="U393" s="454"/>
      <c r="V393" s="412"/>
      <c r="W393" s="433"/>
      <c r="X393" s="434"/>
      <c r="Y393" s="435"/>
      <c r="Z393" s="436"/>
      <c r="AA393" s="437"/>
      <c r="AB393" s="438"/>
      <c r="AC393" s="439"/>
      <c r="AD393" s="440"/>
      <c r="AE393" s="441"/>
      <c r="AF393" s="419"/>
      <c r="AG393" s="419"/>
      <c r="AH393" s="419"/>
      <c r="AI393" s="420"/>
      <c r="AJ393" s="391"/>
      <c r="AK393" s="391"/>
      <c r="AL393" s="411"/>
      <c r="AM393" s="414" t="s">
        <v>1847</v>
      </c>
      <c r="AN393" s="391"/>
      <c r="AO393" s="391"/>
      <c r="AP393" s="391"/>
      <c r="AQ393" s="391"/>
      <c r="AR393" s="391"/>
      <c r="AS393" s="426"/>
      <c r="AT393" s="421"/>
      <c r="AU393" s="421"/>
      <c r="AV393" s="421"/>
      <c r="AW393" s="422"/>
    </row>
    <row r="394" spans="1:49" ht="16.5" thickTop="1" thickBot="1" x14ac:dyDescent="0.3">
      <c r="A394" s="423"/>
      <c r="B394" s="452" t="s">
        <v>1847</v>
      </c>
      <c r="C394" s="366"/>
      <c r="D394" s="428"/>
      <c r="E394" s="429"/>
      <c r="F394" s="424"/>
      <c r="G394" s="414" t="s">
        <v>1847</v>
      </c>
      <c r="H394" s="425"/>
      <c r="I394" s="414" t="s">
        <v>1847</v>
      </c>
      <c r="J394" s="453"/>
      <c r="K394" s="430"/>
      <c r="L394" s="431"/>
      <c r="M394" s="432"/>
      <c r="N394" s="413"/>
      <c r="O394" s="415"/>
      <c r="P394" s="415"/>
      <c r="Q394" s="418"/>
      <c r="R394" s="418"/>
      <c r="S394" s="454"/>
      <c r="T394" s="412"/>
      <c r="U394" s="454"/>
      <c r="V394" s="412"/>
      <c r="W394" s="433"/>
      <c r="X394" s="434"/>
      <c r="Y394" s="435"/>
      <c r="Z394" s="436"/>
      <c r="AA394" s="437"/>
      <c r="AB394" s="438"/>
      <c r="AC394" s="439"/>
      <c r="AD394" s="440"/>
      <c r="AE394" s="441"/>
      <c r="AF394" s="419"/>
      <c r="AG394" s="419"/>
      <c r="AH394" s="419"/>
      <c r="AI394" s="420"/>
      <c r="AJ394" s="391"/>
      <c r="AK394" s="391"/>
      <c r="AL394" s="411"/>
      <c r="AM394" s="414" t="s">
        <v>1847</v>
      </c>
      <c r="AN394" s="391"/>
      <c r="AO394" s="391"/>
      <c r="AP394" s="391"/>
      <c r="AQ394" s="391"/>
      <c r="AR394" s="391"/>
      <c r="AS394" s="426"/>
      <c r="AT394" s="421"/>
      <c r="AU394" s="421"/>
      <c r="AV394" s="421"/>
      <c r="AW394" s="422"/>
    </row>
    <row r="395" spans="1:49" ht="16.5" thickTop="1" thickBot="1" x14ac:dyDescent="0.3">
      <c r="A395" s="423"/>
      <c r="B395" s="452" t="s">
        <v>1847</v>
      </c>
      <c r="C395" s="366"/>
      <c r="D395" s="428"/>
      <c r="E395" s="429"/>
      <c r="F395" s="424"/>
      <c r="G395" s="414" t="s">
        <v>1847</v>
      </c>
      <c r="H395" s="425"/>
      <c r="I395" s="414" t="s">
        <v>1847</v>
      </c>
      <c r="J395" s="453"/>
      <c r="K395" s="430"/>
      <c r="L395" s="431"/>
      <c r="M395" s="432"/>
      <c r="N395" s="413"/>
      <c r="O395" s="415"/>
      <c r="P395" s="415"/>
      <c r="Q395" s="418"/>
      <c r="R395" s="418"/>
      <c r="S395" s="454"/>
      <c r="T395" s="412"/>
      <c r="U395" s="454"/>
      <c r="V395" s="412"/>
      <c r="W395" s="433"/>
      <c r="X395" s="434"/>
      <c r="Y395" s="435"/>
      <c r="Z395" s="436"/>
      <c r="AA395" s="437"/>
      <c r="AB395" s="438"/>
      <c r="AC395" s="439"/>
      <c r="AD395" s="440"/>
      <c r="AE395" s="441"/>
      <c r="AF395" s="419"/>
      <c r="AG395" s="419"/>
      <c r="AH395" s="419"/>
      <c r="AI395" s="420"/>
      <c r="AJ395" s="391"/>
      <c r="AK395" s="391"/>
      <c r="AL395" s="411"/>
      <c r="AM395" s="414" t="s">
        <v>1847</v>
      </c>
      <c r="AN395" s="391"/>
      <c r="AO395" s="391"/>
      <c r="AP395" s="391"/>
      <c r="AQ395" s="391"/>
      <c r="AR395" s="391"/>
      <c r="AS395" s="426"/>
      <c r="AT395" s="421"/>
      <c r="AU395" s="421"/>
      <c r="AV395" s="421"/>
      <c r="AW395" s="422"/>
    </row>
    <row r="396" spans="1:49" ht="16.5" thickTop="1" thickBot="1" x14ac:dyDescent="0.3">
      <c r="A396" s="423"/>
      <c r="B396" s="452" t="s">
        <v>1847</v>
      </c>
      <c r="C396" s="366"/>
      <c r="D396" s="428"/>
      <c r="E396" s="429"/>
      <c r="F396" s="424"/>
      <c r="G396" s="414" t="s">
        <v>1847</v>
      </c>
      <c r="H396" s="425"/>
      <c r="I396" s="414" t="s">
        <v>1847</v>
      </c>
      <c r="J396" s="453"/>
      <c r="K396" s="430"/>
      <c r="L396" s="431"/>
      <c r="M396" s="432"/>
      <c r="N396" s="413"/>
      <c r="O396" s="415"/>
      <c r="P396" s="415"/>
      <c r="Q396" s="418"/>
      <c r="R396" s="418"/>
      <c r="S396" s="454"/>
      <c r="T396" s="412"/>
      <c r="U396" s="454"/>
      <c r="V396" s="412"/>
      <c r="W396" s="433"/>
      <c r="X396" s="434"/>
      <c r="Y396" s="435"/>
      <c r="Z396" s="436"/>
      <c r="AA396" s="437"/>
      <c r="AB396" s="438"/>
      <c r="AC396" s="439"/>
      <c r="AD396" s="440"/>
      <c r="AE396" s="441"/>
      <c r="AF396" s="419"/>
      <c r="AG396" s="419"/>
      <c r="AH396" s="419"/>
      <c r="AI396" s="420"/>
      <c r="AJ396" s="391"/>
      <c r="AK396" s="391"/>
      <c r="AL396" s="411"/>
      <c r="AM396" s="414" t="s">
        <v>1847</v>
      </c>
      <c r="AN396" s="391"/>
      <c r="AO396" s="391"/>
      <c r="AP396" s="391"/>
      <c r="AQ396" s="391"/>
      <c r="AR396" s="391"/>
      <c r="AS396" s="426"/>
      <c r="AT396" s="421"/>
      <c r="AU396" s="421"/>
      <c r="AV396" s="421"/>
      <c r="AW396" s="422"/>
    </row>
    <row r="397" spans="1:49" ht="16.5" thickTop="1" thickBot="1" x14ac:dyDescent="0.3">
      <c r="A397" s="423"/>
      <c r="B397" s="452" t="s">
        <v>1847</v>
      </c>
      <c r="C397" s="366"/>
      <c r="D397" s="428"/>
      <c r="E397" s="429"/>
      <c r="F397" s="424"/>
      <c r="G397" s="414" t="s">
        <v>1847</v>
      </c>
      <c r="H397" s="425"/>
      <c r="I397" s="414" t="s">
        <v>1847</v>
      </c>
      <c r="J397" s="453"/>
      <c r="K397" s="430"/>
      <c r="L397" s="431"/>
      <c r="M397" s="432"/>
      <c r="N397" s="413"/>
      <c r="O397" s="415"/>
      <c r="P397" s="415"/>
      <c r="Q397" s="418"/>
      <c r="R397" s="418"/>
      <c r="S397" s="454"/>
      <c r="T397" s="412"/>
      <c r="U397" s="454"/>
      <c r="V397" s="412"/>
      <c r="W397" s="433"/>
      <c r="X397" s="434"/>
      <c r="Y397" s="435"/>
      <c r="Z397" s="436"/>
      <c r="AA397" s="437"/>
      <c r="AB397" s="438"/>
      <c r="AC397" s="439"/>
      <c r="AD397" s="440"/>
      <c r="AE397" s="441"/>
      <c r="AF397" s="419"/>
      <c r="AG397" s="419"/>
      <c r="AH397" s="419"/>
      <c r="AI397" s="420"/>
      <c r="AJ397" s="391"/>
      <c r="AK397" s="391"/>
      <c r="AL397" s="411"/>
      <c r="AM397" s="414" t="s">
        <v>1847</v>
      </c>
      <c r="AN397" s="391"/>
      <c r="AO397" s="391"/>
      <c r="AP397" s="391"/>
      <c r="AQ397" s="391"/>
      <c r="AR397" s="391"/>
      <c r="AS397" s="426"/>
      <c r="AT397" s="421"/>
      <c r="AU397" s="421"/>
      <c r="AV397" s="421"/>
      <c r="AW397" s="422"/>
    </row>
    <row r="398" spans="1:49" ht="16.5" thickTop="1" thickBot="1" x14ac:dyDescent="0.3">
      <c r="A398" s="423"/>
      <c r="B398" s="452" t="s">
        <v>1847</v>
      </c>
      <c r="C398" s="366"/>
      <c r="D398" s="428"/>
      <c r="E398" s="429"/>
      <c r="F398" s="424"/>
      <c r="G398" s="414" t="s">
        <v>1847</v>
      </c>
      <c r="H398" s="425"/>
      <c r="I398" s="414" t="s">
        <v>1847</v>
      </c>
      <c r="J398" s="453"/>
      <c r="K398" s="430"/>
      <c r="L398" s="431"/>
      <c r="M398" s="432"/>
      <c r="N398" s="413"/>
      <c r="O398" s="415"/>
      <c r="P398" s="415"/>
      <c r="Q398" s="418"/>
      <c r="R398" s="418"/>
      <c r="S398" s="454"/>
      <c r="T398" s="412"/>
      <c r="U398" s="454"/>
      <c r="V398" s="412"/>
      <c r="W398" s="433"/>
      <c r="X398" s="434"/>
      <c r="Y398" s="435"/>
      <c r="Z398" s="436"/>
      <c r="AA398" s="437"/>
      <c r="AB398" s="438"/>
      <c r="AC398" s="439"/>
      <c r="AD398" s="440"/>
      <c r="AE398" s="441"/>
      <c r="AF398" s="419"/>
      <c r="AG398" s="419"/>
      <c r="AH398" s="419"/>
      <c r="AI398" s="420"/>
      <c r="AJ398" s="391"/>
      <c r="AK398" s="391"/>
      <c r="AL398" s="411"/>
      <c r="AM398" s="414" t="s">
        <v>1847</v>
      </c>
      <c r="AN398" s="391"/>
      <c r="AO398" s="391"/>
      <c r="AP398" s="391"/>
      <c r="AQ398" s="391"/>
      <c r="AR398" s="391"/>
      <c r="AS398" s="426"/>
      <c r="AT398" s="421"/>
      <c r="AU398" s="421"/>
      <c r="AV398" s="421"/>
      <c r="AW398" s="422"/>
    </row>
    <row r="399" spans="1:49" ht="16.5" thickTop="1" thickBot="1" x14ac:dyDescent="0.3">
      <c r="A399" s="423"/>
      <c r="B399" s="452" t="s">
        <v>1847</v>
      </c>
      <c r="C399" s="366"/>
      <c r="D399" s="428"/>
      <c r="E399" s="429"/>
      <c r="F399" s="424"/>
      <c r="G399" s="414" t="s">
        <v>1847</v>
      </c>
      <c r="H399" s="425"/>
      <c r="I399" s="414" t="s">
        <v>1847</v>
      </c>
      <c r="J399" s="453"/>
      <c r="K399" s="430"/>
      <c r="L399" s="431"/>
      <c r="M399" s="432"/>
      <c r="N399" s="413"/>
      <c r="O399" s="415"/>
      <c r="P399" s="415"/>
      <c r="Q399" s="418"/>
      <c r="R399" s="418"/>
      <c r="S399" s="454"/>
      <c r="T399" s="412"/>
      <c r="U399" s="454"/>
      <c r="V399" s="412"/>
      <c r="W399" s="433"/>
      <c r="X399" s="434"/>
      <c r="Y399" s="435"/>
      <c r="Z399" s="436"/>
      <c r="AA399" s="437"/>
      <c r="AB399" s="438"/>
      <c r="AC399" s="439"/>
      <c r="AD399" s="440"/>
      <c r="AE399" s="441"/>
      <c r="AF399" s="419"/>
      <c r="AG399" s="419"/>
      <c r="AH399" s="419"/>
      <c r="AI399" s="420"/>
      <c r="AJ399" s="391"/>
      <c r="AK399" s="391"/>
      <c r="AL399" s="411"/>
      <c r="AM399" s="414" t="s">
        <v>1847</v>
      </c>
      <c r="AN399" s="391"/>
      <c r="AO399" s="391"/>
      <c r="AP399" s="391"/>
      <c r="AQ399" s="391"/>
      <c r="AR399" s="391"/>
      <c r="AS399" s="426"/>
      <c r="AT399" s="421"/>
      <c r="AU399" s="421"/>
      <c r="AV399" s="421"/>
      <c r="AW399" s="422"/>
    </row>
    <row r="400" spans="1:49" ht="16.5" thickTop="1" thickBot="1" x14ac:dyDescent="0.3">
      <c r="A400" s="423"/>
      <c r="B400" s="452" t="s">
        <v>1847</v>
      </c>
      <c r="C400" s="366"/>
      <c r="D400" s="428"/>
      <c r="E400" s="429"/>
      <c r="F400" s="424"/>
      <c r="G400" s="414" t="s">
        <v>1847</v>
      </c>
      <c r="H400" s="425"/>
      <c r="I400" s="414" t="s">
        <v>1847</v>
      </c>
      <c r="J400" s="453"/>
      <c r="K400" s="430"/>
      <c r="L400" s="431"/>
      <c r="M400" s="432"/>
      <c r="N400" s="413"/>
      <c r="O400" s="415"/>
      <c r="P400" s="415"/>
      <c r="Q400" s="418"/>
      <c r="R400" s="418"/>
      <c r="S400" s="454"/>
      <c r="T400" s="412"/>
      <c r="U400" s="454"/>
      <c r="V400" s="412"/>
      <c r="W400" s="433"/>
      <c r="X400" s="434"/>
      <c r="Y400" s="435"/>
      <c r="Z400" s="436"/>
      <c r="AA400" s="437"/>
      <c r="AB400" s="438"/>
      <c r="AC400" s="439"/>
      <c r="AD400" s="440"/>
      <c r="AE400" s="441"/>
      <c r="AF400" s="419"/>
      <c r="AG400" s="419"/>
      <c r="AH400" s="419"/>
      <c r="AI400" s="420"/>
      <c r="AJ400" s="391"/>
      <c r="AK400" s="391"/>
      <c r="AL400" s="411"/>
      <c r="AM400" s="414" t="s">
        <v>1847</v>
      </c>
      <c r="AN400" s="391"/>
      <c r="AO400" s="391"/>
      <c r="AP400" s="391"/>
      <c r="AQ400" s="391"/>
      <c r="AR400" s="391"/>
      <c r="AS400" s="426"/>
      <c r="AT400" s="421"/>
      <c r="AU400" s="421"/>
      <c r="AV400" s="421"/>
      <c r="AW400" s="422"/>
    </row>
    <row r="401" spans="1:49" ht="16.5" thickTop="1" thickBot="1" x14ac:dyDescent="0.3">
      <c r="A401" s="423"/>
      <c r="B401" s="452" t="s">
        <v>1847</v>
      </c>
      <c r="C401" s="366"/>
      <c r="D401" s="428"/>
      <c r="E401" s="429"/>
      <c r="F401" s="424"/>
      <c r="G401" s="414" t="s">
        <v>1847</v>
      </c>
      <c r="H401" s="425"/>
      <c r="I401" s="414" t="s">
        <v>1847</v>
      </c>
      <c r="J401" s="453"/>
      <c r="K401" s="430"/>
      <c r="L401" s="431"/>
      <c r="M401" s="432"/>
      <c r="N401" s="413"/>
      <c r="O401" s="415"/>
      <c r="P401" s="415"/>
      <c r="Q401" s="418"/>
      <c r="R401" s="418"/>
      <c r="S401" s="454"/>
      <c r="T401" s="412"/>
      <c r="U401" s="454"/>
      <c r="V401" s="412"/>
      <c r="W401" s="433"/>
      <c r="X401" s="434"/>
      <c r="Y401" s="435"/>
      <c r="Z401" s="436"/>
      <c r="AA401" s="437"/>
      <c r="AB401" s="438"/>
      <c r="AC401" s="439"/>
      <c r="AD401" s="440"/>
      <c r="AE401" s="441"/>
      <c r="AF401" s="419"/>
      <c r="AG401" s="419"/>
      <c r="AH401" s="419"/>
      <c r="AI401" s="420"/>
      <c r="AJ401" s="391"/>
      <c r="AK401" s="391"/>
      <c r="AL401" s="411"/>
      <c r="AM401" s="414" t="s">
        <v>1847</v>
      </c>
      <c r="AN401" s="391"/>
      <c r="AO401" s="391"/>
      <c r="AP401" s="391"/>
      <c r="AQ401" s="391"/>
      <c r="AR401" s="391"/>
      <c r="AS401" s="426"/>
      <c r="AT401" s="421"/>
      <c r="AU401" s="421"/>
      <c r="AV401" s="421"/>
      <c r="AW401" s="422"/>
    </row>
    <row r="402" spans="1:49" ht="16.5" thickTop="1" thickBot="1" x14ac:dyDescent="0.3">
      <c r="A402" s="423"/>
      <c r="B402" s="452" t="s">
        <v>1847</v>
      </c>
      <c r="C402" s="366"/>
      <c r="D402" s="428"/>
      <c r="E402" s="429"/>
      <c r="F402" s="424"/>
      <c r="G402" s="414" t="s">
        <v>1847</v>
      </c>
      <c r="H402" s="425"/>
      <c r="I402" s="414" t="s">
        <v>1847</v>
      </c>
      <c r="J402" s="453"/>
      <c r="K402" s="430"/>
      <c r="L402" s="431"/>
      <c r="M402" s="432"/>
      <c r="N402" s="413"/>
      <c r="O402" s="415"/>
      <c r="P402" s="415"/>
      <c r="Q402" s="418"/>
      <c r="R402" s="418"/>
      <c r="S402" s="454"/>
      <c r="T402" s="412"/>
      <c r="U402" s="454"/>
      <c r="V402" s="412"/>
      <c r="W402" s="433"/>
      <c r="X402" s="434"/>
      <c r="Y402" s="435"/>
      <c r="Z402" s="436"/>
      <c r="AA402" s="437"/>
      <c r="AB402" s="438"/>
      <c r="AC402" s="439"/>
      <c r="AD402" s="440"/>
      <c r="AE402" s="441"/>
      <c r="AF402" s="419"/>
      <c r="AG402" s="419"/>
      <c r="AH402" s="419"/>
      <c r="AI402" s="420"/>
      <c r="AJ402" s="391"/>
      <c r="AK402" s="391"/>
      <c r="AL402" s="411"/>
      <c r="AM402" s="414" t="s">
        <v>1847</v>
      </c>
      <c r="AN402" s="391"/>
      <c r="AO402" s="391"/>
      <c r="AP402" s="391"/>
      <c r="AQ402" s="391"/>
      <c r="AR402" s="391"/>
      <c r="AS402" s="426"/>
      <c r="AT402" s="421"/>
      <c r="AU402" s="421"/>
      <c r="AV402" s="421"/>
      <c r="AW402" s="422"/>
    </row>
    <row r="403" spans="1:49" ht="16.5" thickTop="1" thickBot="1" x14ac:dyDescent="0.3">
      <c r="A403" s="423"/>
      <c r="B403" s="452" t="s">
        <v>1847</v>
      </c>
      <c r="C403" s="366"/>
      <c r="D403" s="428"/>
      <c r="E403" s="429"/>
      <c r="F403" s="424"/>
      <c r="G403" s="414" t="s">
        <v>1847</v>
      </c>
      <c r="H403" s="425"/>
      <c r="I403" s="414" t="s">
        <v>1847</v>
      </c>
      <c r="J403" s="453"/>
      <c r="K403" s="430"/>
      <c r="L403" s="431"/>
      <c r="M403" s="432"/>
      <c r="N403" s="413"/>
      <c r="O403" s="415"/>
      <c r="P403" s="415"/>
      <c r="Q403" s="418"/>
      <c r="R403" s="418"/>
      <c r="S403" s="454"/>
      <c r="T403" s="412"/>
      <c r="U403" s="454"/>
      <c r="V403" s="412"/>
      <c r="W403" s="433"/>
      <c r="X403" s="434"/>
      <c r="Y403" s="435"/>
      <c r="Z403" s="436"/>
      <c r="AA403" s="437"/>
      <c r="AB403" s="438"/>
      <c r="AC403" s="439"/>
      <c r="AD403" s="440"/>
      <c r="AE403" s="441"/>
      <c r="AF403" s="419"/>
      <c r="AG403" s="419"/>
      <c r="AH403" s="419"/>
      <c r="AI403" s="420"/>
      <c r="AJ403" s="391"/>
      <c r="AK403" s="391"/>
      <c r="AL403" s="411"/>
      <c r="AM403" s="414" t="s">
        <v>1847</v>
      </c>
      <c r="AN403" s="391"/>
      <c r="AO403" s="391"/>
      <c r="AP403" s="391"/>
      <c r="AQ403" s="391"/>
      <c r="AR403" s="391"/>
      <c r="AS403" s="426"/>
      <c r="AT403" s="421"/>
      <c r="AU403" s="421"/>
      <c r="AV403" s="421"/>
      <c r="AW403" s="422"/>
    </row>
    <row r="404" spans="1:49" ht="16.5" thickTop="1" thickBot="1" x14ac:dyDescent="0.3">
      <c r="A404" s="423"/>
      <c r="B404" s="452" t="s">
        <v>1847</v>
      </c>
      <c r="C404" s="366"/>
      <c r="D404" s="428"/>
      <c r="E404" s="429"/>
      <c r="F404" s="424"/>
      <c r="G404" s="414" t="s">
        <v>1847</v>
      </c>
      <c r="H404" s="425"/>
      <c r="I404" s="414" t="s">
        <v>1847</v>
      </c>
      <c r="J404" s="453"/>
      <c r="K404" s="430"/>
      <c r="L404" s="431"/>
      <c r="M404" s="432"/>
      <c r="N404" s="413"/>
      <c r="O404" s="415"/>
      <c r="P404" s="415"/>
      <c r="Q404" s="418"/>
      <c r="R404" s="418"/>
      <c r="S404" s="454"/>
      <c r="T404" s="412"/>
      <c r="U404" s="454"/>
      <c r="V404" s="412"/>
      <c r="W404" s="433"/>
      <c r="X404" s="434"/>
      <c r="Y404" s="435"/>
      <c r="Z404" s="436"/>
      <c r="AA404" s="437"/>
      <c r="AB404" s="438"/>
      <c r="AC404" s="439"/>
      <c r="AD404" s="440"/>
      <c r="AE404" s="441"/>
      <c r="AF404" s="419"/>
      <c r="AG404" s="419"/>
      <c r="AH404" s="419"/>
      <c r="AI404" s="420"/>
      <c r="AJ404" s="391"/>
      <c r="AK404" s="391"/>
      <c r="AL404" s="411"/>
      <c r="AM404" s="414" t="s">
        <v>1847</v>
      </c>
      <c r="AN404" s="391"/>
      <c r="AO404" s="391"/>
      <c r="AP404" s="391"/>
      <c r="AQ404" s="391"/>
      <c r="AR404" s="391"/>
      <c r="AS404" s="426"/>
      <c r="AT404" s="421"/>
      <c r="AU404" s="421"/>
      <c r="AV404" s="421"/>
      <c r="AW404" s="422"/>
    </row>
    <row r="405" spans="1:49" ht="16.5" thickTop="1" thickBot="1" x14ac:dyDescent="0.3">
      <c r="A405" s="423"/>
      <c r="B405" s="452" t="s">
        <v>1847</v>
      </c>
      <c r="C405" s="366"/>
      <c r="D405" s="428"/>
      <c r="E405" s="429"/>
      <c r="F405" s="424"/>
      <c r="G405" s="414" t="s">
        <v>1847</v>
      </c>
      <c r="H405" s="425"/>
      <c r="I405" s="414" t="s">
        <v>1847</v>
      </c>
      <c r="J405" s="453"/>
      <c r="K405" s="430"/>
      <c r="L405" s="431"/>
      <c r="M405" s="432"/>
      <c r="N405" s="413"/>
      <c r="O405" s="415"/>
      <c r="P405" s="415"/>
      <c r="Q405" s="418"/>
      <c r="R405" s="418"/>
      <c r="S405" s="454"/>
      <c r="T405" s="412"/>
      <c r="U405" s="454"/>
      <c r="V405" s="412"/>
      <c r="W405" s="433"/>
      <c r="X405" s="434"/>
      <c r="Y405" s="435"/>
      <c r="Z405" s="436"/>
      <c r="AA405" s="437"/>
      <c r="AB405" s="438"/>
      <c r="AC405" s="439"/>
      <c r="AD405" s="440"/>
      <c r="AE405" s="441"/>
      <c r="AF405" s="419"/>
      <c r="AG405" s="419"/>
      <c r="AH405" s="419"/>
      <c r="AI405" s="420"/>
      <c r="AJ405" s="391"/>
      <c r="AK405" s="391"/>
      <c r="AL405" s="411"/>
      <c r="AM405" s="414" t="s">
        <v>1847</v>
      </c>
      <c r="AN405" s="391"/>
      <c r="AO405" s="391"/>
      <c r="AP405" s="391"/>
      <c r="AQ405" s="391"/>
      <c r="AR405" s="391"/>
      <c r="AS405" s="426"/>
      <c r="AT405" s="421"/>
      <c r="AU405" s="421"/>
      <c r="AV405" s="421"/>
      <c r="AW405" s="422"/>
    </row>
    <row r="406" spans="1:49" ht="16.5" thickTop="1" thickBot="1" x14ac:dyDescent="0.3">
      <c r="A406" s="423"/>
      <c r="B406" s="452" t="s">
        <v>1847</v>
      </c>
      <c r="C406" s="366"/>
      <c r="D406" s="428"/>
      <c r="E406" s="429"/>
      <c r="F406" s="424"/>
      <c r="G406" s="414" t="s">
        <v>1847</v>
      </c>
      <c r="H406" s="425"/>
      <c r="I406" s="414" t="s">
        <v>1847</v>
      </c>
      <c r="J406" s="453"/>
      <c r="K406" s="430"/>
      <c r="L406" s="431"/>
      <c r="M406" s="432"/>
      <c r="N406" s="413"/>
      <c r="O406" s="415"/>
      <c r="P406" s="415"/>
      <c r="Q406" s="418"/>
      <c r="R406" s="418"/>
      <c r="S406" s="454"/>
      <c r="T406" s="412"/>
      <c r="U406" s="454"/>
      <c r="V406" s="412"/>
      <c r="W406" s="433"/>
      <c r="X406" s="434"/>
      <c r="Y406" s="435"/>
      <c r="Z406" s="436"/>
      <c r="AA406" s="437"/>
      <c r="AB406" s="438"/>
      <c r="AC406" s="439"/>
      <c r="AD406" s="440"/>
      <c r="AE406" s="441"/>
      <c r="AF406" s="419"/>
      <c r="AG406" s="419"/>
      <c r="AH406" s="419"/>
      <c r="AI406" s="420"/>
      <c r="AJ406" s="391"/>
      <c r="AK406" s="391"/>
      <c r="AL406" s="411"/>
      <c r="AM406" s="414" t="s">
        <v>1847</v>
      </c>
      <c r="AN406" s="391"/>
      <c r="AO406" s="391"/>
      <c r="AP406" s="391"/>
      <c r="AQ406" s="391"/>
      <c r="AR406" s="391"/>
      <c r="AS406" s="426"/>
      <c r="AT406" s="421"/>
      <c r="AU406" s="421"/>
      <c r="AV406" s="421"/>
      <c r="AW406" s="422"/>
    </row>
    <row r="407" spans="1:49" ht="16.5" thickTop="1" thickBot="1" x14ac:dyDescent="0.3">
      <c r="A407" s="423"/>
      <c r="B407" s="452" t="s">
        <v>1847</v>
      </c>
      <c r="C407" s="366"/>
      <c r="D407" s="428"/>
      <c r="E407" s="429"/>
      <c r="F407" s="424"/>
      <c r="G407" s="414" t="s">
        <v>1847</v>
      </c>
      <c r="H407" s="425"/>
      <c r="I407" s="414" t="s">
        <v>1847</v>
      </c>
      <c r="J407" s="453"/>
      <c r="K407" s="430"/>
      <c r="L407" s="431"/>
      <c r="M407" s="432"/>
      <c r="N407" s="413"/>
      <c r="O407" s="415"/>
      <c r="P407" s="415"/>
      <c r="Q407" s="418"/>
      <c r="R407" s="418"/>
      <c r="S407" s="454"/>
      <c r="T407" s="412"/>
      <c r="U407" s="454"/>
      <c r="V407" s="412"/>
      <c r="W407" s="433"/>
      <c r="X407" s="434"/>
      <c r="Y407" s="435"/>
      <c r="Z407" s="436"/>
      <c r="AA407" s="437"/>
      <c r="AB407" s="438"/>
      <c r="AC407" s="439"/>
      <c r="AD407" s="440"/>
      <c r="AE407" s="441"/>
      <c r="AF407" s="419"/>
      <c r="AG407" s="419"/>
      <c r="AH407" s="419"/>
      <c r="AI407" s="420"/>
      <c r="AJ407" s="391"/>
      <c r="AK407" s="391"/>
      <c r="AL407" s="411"/>
      <c r="AM407" s="414" t="s">
        <v>1847</v>
      </c>
      <c r="AN407" s="391"/>
      <c r="AO407" s="391"/>
      <c r="AP407" s="391"/>
      <c r="AQ407" s="391"/>
      <c r="AR407" s="391"/>
      <c r="AS407" s="426"/>
      <c r="AT407" s="421"/>
      <c r="AU407" s="421"/>
      <c r="AV407" s="421"/>
      <c r="AW407" s="422"/>
    </row>
    <row r="408" spans="1:49" ht="16.5" thickTop="1" thickBot="1" x14ac:dyDescent="0.3">
      <c r="A408" s="423"/>
      <c r="B408" s="452" t="s">
        <v>1847</v>
      </c>
      <c r="C408" s="366"/>
      <c r="D408" s="428"/>
      <c r="E408" s="429"/>
      <c r="F408" s="424"/>
      <c r="G408" s="414" t="s">
        <v>1847</v>
      </c>
      <c r="H408" s="425"/>
      <c r="I408" s="414" t="s">
        <v>1847</v>
      </c>
      <c r="J408" s="453"/>
      <c r="K408" s="430"/>
      <c r="L408" s="431"/>
      <c r="M408" s="432"/>
      <c r="N408" s="413"/>
      <c r="O408" s="415"/>
      <c r="P408" s="415"/>
      <c r="Q408" s="418"/>
      <c r="R408" s="418"/>
      <c r="S408" s="454"/>
      <c r="T408" s="412"/>
      <c r="U408" s="454"/>
      <c r="V408" s="412"/>
      <c r="W408" s="433"/>
      <c r="X408" s="434"/>
      <c r="Y408" s="435"/>
      <c r="Z408" s="436"/>
      <c r="AA408" s="437"/>
      <c r="AB408" s="438"/>
      <c r="AC408" s="439"/>
      <c r="AD408" s="440"/>
      <c r="AE408" s="441"/>
      <c r="AF408" s="419"/>
      <c r="AG408" s="419"/>
      <c r="AH408" s="419"/>
      <c r="AI408" s="420"/>
      <c r="AJ408" s="391"/>
      <c r="AK408" s="391"/>
      <c r="AL408" s="411"/>
      <c r="AM408" s="414" t="s">
        <v>1847</v>
      </c>
      <c r="AN408" s="391"/>
      <c r="AO408" s="391"/>
      <c r="AP408" s="391"/>
      <c r="AQ408" s="391"/>
      <c r="AR408" s="391"/>
      <c r="AS408" s="426"/>
      <c r="AT408" s="421"/>
      <c r="AU408" s="421"/>
      <c r="AV408" s="421"/>
      <c r="AW408" s="422"/>
    </row>
    <row r="409" spans="1:49" ht="16.5" thickTop="1" thickBot="1" x14ac:dyDescent="0.3">
      <c r="A409" s="423"/>
      <c r="B409" s="452" t="s">
        <v>1847</v>
      </c>
      <c r="C409" s="366"/>
      <c r="D409" s="428"/>
      <c r="E409" s="429"/>
      <c r="F409" s="424"/>
      <c r="G409" s="414" t="s">
        <v>1847</v>
      </c>
      <c r="H409" s="425"/>
      <c r="I409" s="414" t="s">
        <v>1847</v>
      </c>
      <c r="J409" s="453"/>
      <c r="K409" s="430"/>
      <c r="L409" s="431"/>
      <c r="M409" s="432"/>
      <c r="N409" s="413"/>
      <c r="O409" s="415"/>
      <c r="P409" s="415"/>
      <c r="Q409" s="418"/>
      <c r="R409" s="418"/>
      <c r="S409" s="454"/>
      <c r="T409" s="412"/>
      <c r="U409" s="454"/>
      <c r="V409" s="412"/>
      <c r="W409" s="433"/>
      <c r="X409" s="434"/>
      <c r="Y409" s="435"/>
      <c r="Z409" s="436"/>
      <c r="AA409" s="437"/>
      <c r="AB409" s="438"/>
      <c r="AC409" s="439"/>
      <c r="AD409" s="440"/>
      <c r="AE409" s="441"/>
      <c r="AF409" s="419"/>
      <c r="AG409" s="419"/>
      <c r="AH409" s="419"/>
      <c r="AI409" s="420"/>
      <c r="AJ409" s="391"/>
      <c r="AK409" s="391"/>
      <c r="AL409" s="411"/>
      <c r="AM409" s="414" t="s">
        <v>1847</v>
      </c>
      <c r="AN409" s="391"/>
      <c r="AO409" s="391"/>
      <c r="AP409" s="391"/>
      <c r="AQ409" s="391"/>
      <c r="AR409" s="391"/>
      <c r="AS409" s="426"/>
      <c r="AT409" s="421"/>
      <c r="AU409" s="421"/>
      <c r="AV409" s="421"/>
      <c r="AW409" s="422"/>
    </row>
    <row r="410" spans="1:49" ht="16.5" thickTop="1" thickBot="1" x14ac:dyDescent="0.3">
      <c r="A410" s="423"/>
      <c r="B410" s="452" t="s">
        <v>1847</v>
      </c>
      <c r="C410" s="366"/>
      <c r="D410" s="428"/>
      <c r="E410" s="429"/>
      <c r="F410" s="424"/>
      <c r="G410" s="414" t="s">
        <v>1847</v>
      </c>
      <c r="H410" s="425"/>
      <c r="I410" s="414" t="s">
        <v>1847</v>
      </c>
      <c r="J410" s="453"/>
      <c r="K410" s="430"/>
      <c r="L410" s="431"/>
      <c r="M410" s="432"/>
      <c r="N410" s="413"/>
      <c r="O410" s="415"/>
      <c r="P410" s="415"/>
      <c r="Q410" s="418"/>
      <c r="R410" s="418"/>
      <c r="S410" s="454"/>
      <c r="T410" s="412"/>
      <c r="U410" s="454"/>
      <c r="V410" s="412"/>
      <c r="W410" s="433"/>
      <c r="X410" s="434"/>
      <c r="Y410" s="435"/>
      <c r="Z410" s="436"/>
      <c r="AA410" s="437"/>
      <c r="AB410" s="438"/>
      <c r="AC410" s="439"/>
      <c r="AD410" s="440"/>
      <c r="AE410" s="441"/>
      <c r="AF410" s="419"/>
      <c r="AG410" s="419"/>
      <c r="AH410" s="419"/>
      <c r="AI410" s="420"/>
      <c r="AJ410" s="391"/>
      <c r="AK410" s="391"/>
      <c r="AL410" s="411"/>
      <c r="AM410" s="414" t="s">
        <v>1847</v>
      </c>
      <c r="AN410" s="391"/>
      <c r="AO410" s="391"/>
      <c r="AP410" s="391"/>
      <c r="AQ410" s="391"/>
      <c r="AR410" s="391"/>
      <c r="AS410" s="426"/>
      <c r="AT410" s="421"/>
      <c r="AU410" s="421"/>
      <c r="AV410" s="421"/>
      <c r="AW410" s="422"/>
    </row>
    <row r="411" spans="1:49" ht="16.5" thickTop="1" thickBot="1" x14ac:dyDescent="0.3">
      <c r="A411" s="423"/>
      <c r="B411" s="452" t="s">
        <v>1847</v>
      </c>
      <c r="C411" s="366"/>
      <c r="D411" s="428"/>
      <c r="E411" s="429"/>
      <c r="F411" s="424"/>
      <c r="G411" s="414" t="s">
        <v>1847</v>
      </c>
      <c r="H411" s="425"/>
      <c r="I411" s="414" t="s">
        <v>1847</v>
      </c>
      <c r="J411" s="453"/>
      <c r="K411" s="430"/>
      <c r="L411" s="431"/>
      <c r="M411" s="432"/>
      <c r="N411" s="413"/>
      <c r="O411" s="415"/>
      <c r="P411" s="415"/>
      <c r="Q411" s="418"/>
      <c r="R411" s="418"/>
      <c r="S411" s="454"/>
      <c r="T411" s="412"/>
      <c r="U411" s="454"/>
      <c r="V411" s="412"/>
      <c r="W411" s="433"/>
      <c r="X411" s="434"/>
      <c r="Y411" s="435"/>
      <c r="Z411" s="436"/>
      <c r="AA411" s="437"/>
      <c r="AB411" s="438"/>
      <c r="AC411" s="439"/>
      <c r="AD411" s="440"/>
      <c r="AE411" s="441"/>
      <c r="AF411" s="419"/>
      <c r="AG411" s="419"/>
      <c r="AH411" s="419"/>
      <c r="AI411" s="420"/>
      <c r="AJ411" s="391"/>
      <c r="AK411" s="391"/>
      <c r="AL411" s="411"/>
      <c r="AM411" s="414" t="s">
        <v>1847</v>
      </c>
      <c r="AN411" s="391"/>
      <c r="AO411" s="391"/>
      <c r="AP411" s="391"/>
      <c r="AQ411" s="391"/>
      <c r="AR411" s="391"/>
      <c r="AS411" s="426"/>
      <c r="AT411" s="421"/>
      <c r="AU411" s="421"/>
      <c r="AV411" s="421"/>
      <c r="AW411" s="422"/>
    </row>
    <row r="412" spans="1:49" ht="16.5" thickTop="1" thickBot="1" x14ac:dyDescent="0.3">
      <c r="A412" s="423"/>
      <c r="B412" s="452" t="s">
        <v>1847</v>
      </c>
      <c r="C412" s="366"/>
      <c r="D412" s="428"/>
      <c r="E412" s="429"/>
      <c r="F412" s="424"/>
      <c r="G412" s="414" t="s">
        <v>1847</v>
      </c>
      <c r="H412" s="425"/>
      <c r="I412" s="414" t="s">
        <v>1847</v>
      </c>
      <c r="J412" s="453"/>
      <c r="K412" s="430"/>
      <c r="L412" s="431"/>
      <c r="M412" s="432"/>
      <c r="N412" s="413"/>
      <c r="O412" s="415"/>
      <c r="P412" s="415"/>
      <c r="Q412" s="418"/>
      <c r="R412" s="418"/>
      <c r="S412" s="454"/>
      <c r="T412" s="412"/>
      <c r="U412" s="454"/>
      <c r="V412" s="412"/>
      <c r="W412" s="433"/>
      <c r="X412" s="434"/>
      <c r="Y412" s="435"/>
      <c r="Z412" s="436"/>
      <c r="AA412" s="437"/>
      <c r="AB412" s="438"/>
      <c r="AC412" s="439"/>
      <c r="AD412" s="440"/>
      <c r="AE412" s="441"/>
      <c r="AF412" s="419"/>
      <c r="AG412" s="419"/>
      <c r="AH412" s="419"/>
      <c r="AI412" s="420"/>
      <c r="AJ412" s="391"/>
      <c r="AK412" s="391"/>
      <c r="AL412" s="411"/>
      <c r="AM412" s="414" t="s">
        <v>1847</v>
      </c>
      <c r="AN412" s="391"/>
      <c r="AO412" s="391"/>
      <c r="AP412" s="391"/>
      <c r="AQ412" s="391"/>
      <c r="AR412" s="391"/>
      <c r="AS412" s="426"/>
      <c r="AT412" s="421"/>
      <c r="AU412" s="421"/>
      <c r="AV412" s="421"/>
      <c r="AW412" s="422"/>
    </row>
    <row r="413" spans="1:49" ht="16.5" thickTop="1" thickBot="1" x14ac:dyDescent="0.3">
      <c r="A413" s="423"/>
      <c r="B413" s="452" t="s">
        <v>1847</v>
      </c>
      <c r="C413" s="366"/>
      <c r="D413" s="428"/>
      <c r="E413" s="429"/>
      <c r="F413" s="424"/>
      <c r="G413" s="414" t="s">
        <v>1847</v>
      </c>
      <c r="H413" s="425"/>
      <c r="I413" s="414" t="s">
        <v>1847</v>
      </c>
      <c r="J413" s="453"/>
      <c r="K413" s="430"/>
      <c r="L413" s="431"/>
      <c r="M413" s="432"/>
      <c r="N413" s="413"/>
      <c r="O413" s="415"/>
      <c r="P413" s="415"/>
      <c r="Q413" s="418"/>
      <c r="R413" s="418"/>
      <c r="S413" s="454"/>
      <c r="T413" s="412"/>
      <c r="U413" s="454"/>
      <c r="V413" s="412"/>
      <c r="W413" s="433"/>
      <c r="X413" s="434"/>
      <c r="Y413" s="435"/>
      <c r="Z413" s="436"/>
      <c r="AA413" s="437"/>
      <c r="AB413" s="438"/>
      <c r="AC413" s="439"/>
      <c r="AD413" s="440"/>
      <c r="AE413" s="441"/>
      <c r="AF413" s="419"/>
      <c r="AG413" s="419"/>
      <c r="AH413" s="419"/>
      <c r="AI413" s="420"/>
      <c r="AJ413" s="391"/>
      <c r="AK413" s="391"/>
      <c r="AL413" s="411"/>
      <c r="AM413" s="414" t="s">
        <v>1847</v>
      </c>
      <c r="AN413" s="391"/>
      <c r="AO413" s="391"/>
      <c r="AP413" s="391"/>
      <c r="AQ413" s="391"/>
      <c r="AR413" s="391"/>
      <c r="AS413" s="426"/>
      <c r="AT413" s="421"/>
      <c r="AU413" s="421"/>
      <c r="AV413" s="421"/>
      <c r="AW413" s="422"/>
    </row>
    <row r="414" spans="1:49" ht="16.5" thickTop="1" thickBot="1" x14ac:dyDescent="0.3">
      <c r="A414" s="423"/>
      <c r="B414" s="452" t="s">
        <v>1847</v>
      </c>
      <c r="C414" s="366"/>
      <c r="D414" s="428"/>
      <c r="E414" s="429"/>
      <c r="F414" s="424"/>
      <c r="G414" s="414" t="s">
        <v>1847</v>
      </c>
      <c r="H414" s="425"/>
      <c r="I414" s="414" t="s">
        <v>1847</v>
      </c>
      <c r="J414" s="453"/>
      <c r="K414" s="430"/>
      <c r="L414" s="431"/>
      <c r="M414" s="432"/>
      <c r="N414" s="413"/>
      <c r="O414" s="415"/>
      <c r="P414" s="415"/>
      <c r="Q414" s="418"/>
      <c r="R414" s="418"/>
      <c r="S414" s="454"/>
      <c r="T414" s="412"/>
      <c r="U414" s="454"/>
      <c r="V414" s="412"/>
      <c r="W414" s="433"/>
      <c r="X414" s="434"/>
      <c r="Y414" s="435"/>
      <c r="Z414" s="436"/>
      <c r="AA414" s="437"/>
      <c r="AB414" s="438"/>
      <c r="AC414" s="439"/>
      <c r="AD414" s="440"/>
      <c r="AE414" s="441"/>
      <c r="AF414" s="419"/>
      <c r="AG414" s="419"/>
      <c r="AH414" s="419"/>
      <c r="AI414" s="420"/>
      <c r="AJ414" s="391"/>
      <c r="AK414" s="391"/>
      <c r="AL414" s="411"/>
      <c r="AM414" s="414" t="s">
        <v>1847</v>
      </c>
      <c r="AN414" s="391"/>
      <c r="AO414" s="391"/>
      <c r="AP414" s="391"/>
      <c r="AQ414" s="391"/>
      <c r="AR414" s="391"/>
      <c r="AS414" s="426"/>
      <c r="AT414" s="421"/>
      <c r="AU414" s="421"/>
      <c r="AV414" s="421"/>
      <c r="AW414" s="422"/>
    </row>
    <row r="415" spans="1:49" ht="16.5" thickTop="1" thickBot="1" x14ac:dyDescent="0.3">
      <c r="A415" s="423"/>
      <c r="B415" s="452" t="s">
        <v>1847</v>
      </c>
      <c r="C415" s="366"/>
      <c r="D415" s="428"/>
      <c r="E415" s="429"/>
      <c r="F415" s="424"/>
      <c r="G415" s="414" t="s">
        <v>1847</v>
      </c>
      <c r="H415" s="425"/>
      <c r="I415" s="414" t="s">
        <v>1847</v>
      </c>
      <c r="J415" s="453"/>
      <c r="K415" s="430"/>
      <c r="L415" s="431"/>
      <c r="M415" s="432"/>
      <c r="N415" s="413"/>
      <c r="O415" s="415"/>
      <c r="P415" s="415"/>
      <c r="Q415" s="418"/>
      <c r="R415" s="418"/>
      <c r="S415" s="454"/>
      <c r="T415" s="412"/>
      <c r="U415" s="454"/>
      <c r="V415" s="412"/>
      <c r="W415" s="433"/>
      <c r="X415" s="434"/>
      <c r="Y415" s="435"/>
      <c r="Z415" s="436"/>
      <c r="AA415" s="437"/>
      <c r="AB415" s="438"/>
      <c r="AC415" s="439"/>
      <c r="AD415" s="440"/>
      <c r="AE415" s="441"/>
      <c r="AF415" s="419"/>
      <c r="AG415" s="419"/>
      <c r="AH415" s="419"/>
      <c r="AI415" s="420"/>
      <c r="AJ415" s="391"/>
      <c r="AK415" s="391"/>
      <c r="AL415" s="411"/>
      <c r="AM415" s="414" t="s">
        <v>1847</v>
      </c>
      <c r="AN415" s="391"/>
      <c r="AO415" s="391"/>
      <c r="AP415" s="391"/>
      <c r="AQ415" s="391"/>
      <c r="AR415" s="391"/>
      <c r="AS415" s="426"/>
      <c r="AT415" s="421"/>
      <c r="AU415" s="421"/>
      <c r="AV415" s="421"/>
      <c r="AW415" s="422"/>
    </row>
    <row r="416" spans="1:49" ht="16.5" thickTop="1" thickBot="1" x14ac:dyDescent="0.3">
      <c r="A416" s="423"/>
      <c r="B416" s="452" t="s">
        <v>1847</v>
      </c>
      <c r="C416" s="366"/>
      <c r="D416" s="428"/>
      <c r="E416" s="429"/>
      <c r="F416" s="424"/>
      <c r="G416" s="414" t="s">
        <v>1847</v>
      </c>
      <c r="H416" s="425"/>
      <c r="I416" s="414" t="s">
        <v>1847</v>
      </c>
      <c r="J416" s="453"/>
      <c r="K416" s="430"/>
      <c r="L416" s="431"/>
      <c r="M416" s="432"/>
      <c r="N416" s="413"/>
      <c r="O416" s="415"/>
      <c r="P416" s="415"/>
      <c r="Q416" s="418"/>
      <c r="R416" s="418"/>
      <c r="S416" s="454"/>
      <c r="T416" s="412"/>
      <c r="U416" s="454"/>
      <c r="V416" s="412"/>
      <c r="W416" s="433"/>
      <c r="X416" s="434"/>
      <c r="Y416" s="435"/>
      <c r="Z416" s="436"/>
      <c r="AA416" s="437"/>
      <c r="AB416" s="438"/>
      <c r="AC416" s="439"/>
      <c r="AD416" s="440"/>
      <c r="AE416" s="441"/>
      <c r="AF416" s="419"/>
      <c r="AG416" s="419"/>
      <c r="AH416" s="419"/>
      <c r="AI416" s="420"/>
      <c r="AJ416" s="391"/>
      <c r="AK416" s="391"/>
      <c r="AL416" s="411"/>
      <c r="AM416" s="414" t="s">
        <v>1847</v>
      </c>
      <c r="AN416" s="391"/>
      <c r="AO416" s="391"/>
      <c r="AP416" s="391"/>
      <c r="AQ416" s="391"/>
      <c r="AR416" s="391"/>
      <c r="AS416" s="426"/>
      <c r="AT416" s="421"/>
      <c r="AU416" s="421"/>
      <c r="AV416" s="421"/>
      <c r="AW416" s="422"/>
    </row>
    <row r="417" spans="1:49" ht="16.5" thickTop="1" thickBot="1" x14ac:dyDescent="0.3">
      <c r="A417" s="423"/>
      <c r="B417" s="452" t="s">
        <v>1847</v>
      </c>
      <c r="C417" s="366"/>
      <c r="D417" s="428"/>
      <c r="E417" s="429"/>
      <c r="F417" s="424"/>
      <c r="G417" s="414" t="s">
        <v>1847</v>
      </c>
      <c r="H417" s="425"/>
      <c r="I417" s="414" t="s">
        <v>1847</v>
      </c>
      <c r="J417" s="453"/>
      <c r="K417" s="430"/>
      <c r="L417" s="431"/>
      <c r="M417" s="432"/>
      <c r="N417" s="413"/>
      <c r="O417" s="415"/>
      <c r="P417" s="415"/>
      <c r="Q417" s="418"/>
      <c r="R417" s="418"/>
      <c r="S417" s="454"/>
      <c r="T417" s="412"/>
      <c r="U417" s="454"/>
      <c r="V417" s="412"/>
      <c r="W417" s="433"/>
      <c r="X417" s="434"/>
      <c r="Y417" s="435"/>
      <c r="Z417" s="436"/>
      <c r="AA417" s="437"/>
      <c r="AB417" s="438"/>
      <c r="AC417" s="439"/>
      <c r="AD417" s="440"/>
      <c r="AE417" s="441"/>
      <c r="AF417" s="419"/>
      <c r="AG417" s="419"/>
      <c r="AH417" s="419"/>
      <c r="AI417" s="420"/>
      <c r="AJ417" s="391"/>
      <c r="AK417" s="391"/>
      <c r="AL417" s="411"/>
      <c r="AM417" s="414" t="s">
        <v>1847</v>
      </c>
      <c r="AN417" s="391"/>
      <c r="AO417" s="391"/>
      <c r="AP417" s="391"/>
      <c r="AQ417" s="391"/>
      <c r="AR417" s="391"/>
      <c r="AS417" s="426"/>
      <c r="AT417" s="421"/>
      <c r="AU417" s="421"/>
      <c r="AV417" s="421"/>
      <c r="AW417" s="422"/>
    </row>
    <row r="418" spans="1:49" ht="16.5" thickTop="1" thickBot="1" x14ac:dyDescent="0.3">
      <c r="A418" s="423"/>
      <c r="B418" s="452" t="s">
        <v>1847</v>
      </c>
      <c r="C418" s="366"/>
      <c r="D418" s="428"/>
      <c r="E418" s="429"/>
      <c r="F418" s="424"/>
      <c r="G418" s="414" t="s">
        <v>1847</v>
      </c>
      <c r="H418" s="425"/>
      <c r="I418" s="414" t="s">
        <v>1847</v>
      </c>
      <c r="J418" s="453"/>
      <c r="K418" s="430"/>
      <c r="L418" s="431"/>
      <c r="M418" s="432"/>
      <c r="N418" s="413"/>
      <c r="O418" s="415"/>
      <c r="P418" s="415"/>
      <c r="Q418" s="418"/>
      <c r="R418" s="418"/>
      <c r="S418" s="454"/>
      <c r="T418" s="412"/>
      <c r="U418" s="454"/>
      <c r="V418" s="412"/>
      <c r="W418" s="433"/>
      <c r="X418" s="434"/>
      <c r="Y418" s="435"/>
      <c r="Z418" s="436"/>
      <c r="AA418" s="437"/>
      <c r="AB418" s="438"/>
      <c r="AC418" s="439"/>
      <c r="AD418" s="440"/>
      <c r="AE418" s="441"/>
      <c r="AF418" s="419"/>
      <c r="AG418" s="419"/>
      <c r="AH418" s="419"/>
      <c r="AI418" s="420"/>
      <c r="AJ418" s="391"/>
      <c r="AK418" s="391"/>
      <c r="AL418" s="411"/>
      <c r="AM418" s="414" t="s">
        <v>1847</v>
      </c>
      <c r="AN418" s="391"/>
      <c r="AO418" s="391"/>
      <c r="AP418" s="391"/>
      <c r="AQ418" s="391"/>
      <c r="AR418" s="391"/>
      <c r="AS418" s="426"/>
      <c r="AT418" s="421"/>
      <c r="AU418" s="421"/>
      <c r="AV418" s="421"/>
      <c r="AW418" s="422"/>
    </row>
    <row r="419" spans="1:49" ht="16.5" thickTop="1" thickBot="1" x14ac:dyDescent="0.3">
      <c r="A419" s="423"/>
      <c r="B419" s="452" t="s">
        <v>1847</v>
      </c>
      <c r="C419" s="366"/>
      <c r="D419" s="428"/>
      <c r="E419" s="429"/>
      <c r="F419" s="424"/>
      <c r="G419" s="414" t="s">
        <v>1847</v>
      </c>
      <c r="H419" s="425"/>
      <c r="I419" s="414" t="s">
        <v>1847</v>
      </c>
      <c r="J419" s="453"/>
      <c r="K419" s="430"/>
      <c r="L419" s="431"/>
      <c r="M419" s="432"/>
      <c r="N419" s="413"/>
      <c r="O419" s="415"/>
      <c r="P419" s="415"/>
      <c r="Q419" s="418"/>
      <c r="R419" s="418"/>
      <c r="S419" s="454"/>
      <c r="T419" s="412"/>
      <c r="U419" s="454"/>
      <c r="V419" s="412"/>
      <c r="W419" s="433"/>
      <c r="X419" s="434"/>
      <c r="Y419" s="435"/>
      <c r="Z419" s="436"/>
      <c r="AA419" s="437"/>
      <c r="AB419" s="438"/>
      <c r="AC419" s="439"/>
      <c r="AD419" s="440"/>
      <c r="AE419" s="441"/>
      <c r="AF419" s="419"/>
      <c r="AG419" s="419"/>
      <c r="AH419" s="419"/>
      <c r="AI419" s="420"/>
      <c r="AJ419" s="391"/>
      <c r="AK419" s="391"/>
      <c r="AL419" s="411"/>
      <c r="AM419" s="414" t="s">
        <v>1847</v>
      </c>
      <c r="AN419" s="391"/>
      <c r="AO419" s="391"/>
      <c r="AP419" s="391"/>
      <c r="AQ419" s="391"/>
      <c r="AR419" s="391"/>
      <c r="AS419" s="426"/>
      <c r="AT419" s="421"/>
      <c r="AU419" s="421"/>
      <c r="AV419" s="421"/>
      <c r="AW419" s="422"/>
    </row>
    <row r="420" spans="1:49" ht="16.5" thickTop="1" thickBot="1" x14ac:dyDescent="0.3">
      <c r="A420" s="423"/>
      <c r="B420" s="452" t="s">
        <v>1847</v>
      </c>
      <c r="C420" s="366"/>
      <c r="D420" s="428"/>
      <c r="E420" s="429"/>
      <c r="F420" s="424"/>
      <c r="G420" s="414" t="s">
        <v>1847</v>
      </c>
      <c r="H420" s="425"/>
      <c r="I420" s="414" t="s">
        <v>1847</v>
      </c>
      <c r="J420" s="453"/>
      <c r="K420" s="430"/>
      <c r="L420" s="431"/>
      <c r="M420" s="432"/>
      <c r="N420" s="413"/>
      <c r="O420" s="415"/>
      <c r="P420" s="415"/>
      <c r="Q420" s="418"/>
      <c r="R420" s="418"/>
      <c r="S420" s="454"/>
      <c r="T420" s="412"/>
      <c r="U420" s="454"/>
      <c r="V420" s="412"/>
      <c r="W420" s="433"/>
      <c r="X420" s="434"/>
      <c r="Y420" s="435"/>
      <c r="Z420" s="436"/>
      <c r="AA420" s="437"/>
      <c r="AB420" s="438"/>
      <c r="AC420" s="439"/>
      <c r="AD420" s="440"/>
      <c r="AE420" s="441"/>
      <c r="AF420" s="419"/>
      <c r="AG420" s="419"/>
      <c r="AH420" s="419"/>
      <c r="AI420" s="420"/>
      <c r="AJ420" s="391"/>
      <c r="AK420" s="391"/>
      <c r="AL420" s="411"/>
      <c r="AM420" s="414" t="s">
        <v>1847</v>
      </c>
      <c r="AN420" s="391"/>
      <c r="AO420" s="391"/>
      <c r="AP420" s="391"/>
      <c r="AQ420" s="391"/>
      <c r="AR420" s="391"/>
      <c r="AS420" s="426"/>
      <c r="AT420" s="421"/>
      <c r="AU420" s="421"/>
      <c r="AV420" s="421"/>
      <c r="AW420" s="422"/>
    </row>
    <row r="421" spans="1:49" ht="16.5" thickTop="1" thickBot="1" x14ac:dyDescent="0.3">
      <c r="A421" s="423"/>
      <c r="B421" s="452" t="s">
        <v>1847</v>
      </c>
      <c r="C421" s="366"/>
      <c r="D421" s="428"/>
      <c r="E421" s="429"/>
      <c r="F421" s="424"/>
      <c r="G421" s="414" t="s">
        <v>1847</v>
      </c>
      <c r="H421" s="425"/>
      <c r="I421" s="414" t="s">
        <v>1847</v>
      </c>
      <c r="J421" s="453"/>
      <c r="K421" s="430"/>
      <c r="L421" s="431"/>
      <c r="M421" s="432"/>
      <c r="N421" s="413"/>
      <c r="O421" s="415"/>
      <c r="P421" s="415"/>
      <c r="Q421" s="418"/>
      <c r="R421" s="418"/>
      <c r="S421" s="454"/>
      <c r="T421" s="412"/>
      <c r="U421" s="454"/>
      <c r="V421" s="412"/>
      <c r="W421" s="433"/>
      <c r="X421" s="434"/>
      <c r="Y421" s="435"/>
      <c r="Z421" s="436"/>
      <c r="AA421" s="437"/>
      <c r="AB421" s="438"/>
      <c r="AC421" s="439"/>
      <c r="AD421" s="440"/>
      <c r="AE421" s="441"/>
      <c r="AF421" s="419"/>
      <c r="AG421" s="419"/>
      <c r="AH421" s="419"/>
      <c r="AI421" s="420"/>
      <c r="AJ421" s="391"/>
      <c r="AK421" s="391"/>
      <c r="AL421" s="411"/>
      <c r="AM421" s="414" t="s">
        <v>1847</v>
      </c>
      <c r="AN421" s="391"/>
      <c r="AO421" s="391"/>
      <c r="AP421" s="391"/>
      <c r="AQ421" s="391"/>
      <c r="AR421" s="391"/>
      <c r="AS421" s="426"/>
      <c r="AT421" s="421"/>
      <c r="AU421" s="421"/>
      <c r="AV421" s="421"/>
      <c r="AW421" s="422"/>
    </row>
    <row r="422" spans="1:49" ht="16.5" thickTop="1" thickBot="1" x14ac:dyDescent="0.3">
      <c r="A422" s="423"/>
      <c r="B422" s="452" t="s">
        <v>1847</v>
      </c>
      <c r="C422" s="366"/>
      <c r="D422" s="428"/>
      <c r="E422" s="429"/>
      <c r="F422" s="424"/>
      <c r="G422" s="414" t="s">
        <v>1847</v>
      </c>
      <c r="H422" s="425"/>
      <c r="I422" s="414" t="s">
        <v>1847</v>
      </c>
      <c r="J422" s="453"/>
      <c r="K422" s="430"/>
      <c r="L422" s="431"/>
      <c r="M422" s="432"/>
      <c r="N422" s="413"/>
      <c r="O422" s="415"/>
      <c r="P422" s="415"/>
      <c r="Q422" s="418"/>
      <c r="R422" s="418"/>
      <c r="S422" s="454"/>
      <c r="T422" s="412"/>
      <c r="U422" s="454"/>
      <c r="V422" s="412"/>
      <c r="W422" s="433"/>
      <c r="X422" s="434"/>
      <c r="Y422" s="435"/>
      <c r="Z422" s="436"/>
      <c r="AA422" s="437"/>
      <c r="AB422" s="438"/>
      <c r="AC422" s="439"/>
      <c r="AD422" s="440"/>
      <c r="AE422" s="441"/>
      <c r="AF422" s="419"/>
      <c r="AG422" s="419"/>
      <c r="AH422" s="419"/>
      <c r="AI422" s="420"/>
      <c r="AJ422" s="391"/>
      <c r="AK422" s="391"/>
      <c r="AL422" s="411"/>
      <c r="AM422" s="414" t="s">
        <v>1847</v>
      </c>
      <c r="AN422" s="391"/>
      <c r="AO422" s="391"/>
      <c r="AP422" s="391"/>
      <c r="AQ422" s="391"/>
      <c r="AR422" s="391"/>
      <c r="AS422" s="426"/>
      <c r="AT422" s="421"/>
      <c r="AU422" s="421"/>
      <c r="AV422" s="421"/>
      <c r="AW422" s="422"/>
    </row>
    <row r="423" spans="1:49" ht="16.5" thickTop="1" thickBot="1" x14ac:dyDescent="0.3">
      <c r="A423" s="423"/>
      <c r="B423" s="452" t="s">
        <v>1847</v>
      </c>
      <c r="C423" s="366"/>
      <c r="D423" s="428"/>
      <c r="E423" s="429"/>
      <c r="F423" s="424"/>
      <c r="G423" s="414" t="s">
        <v>1847</v>
      </c>
      <c r="H423" s="425"/>
      <c r="I423" s="414" t="s">
        <v>1847</v>
      </c>
      <c r="J423" s="453"/>
      <c r="K423" s="430"/>
      <c r="L423" s="431"/>
      <c r="M423" s="432"/>
      <c r="N423" s="413"/>
      <c r="O423" s="415"/>
      <c r="P423" s="415"/>
      <c r="Q423" s="418"/>
      <c r="R423" s="418"/>
      <c r="S423" s="454"/>
      <c r="T423" s="412"/>
      <c r="U423" s="454"/>
      <c r="V423" s="412"/>
      <c r="W423" s="433"/>
      <c r="X423" s="434"/>
      <c r="Y423" s="435"/>
      <c r="Z423" s="436"/>
      <c r="AA423" s="437"/>
      <c r="AB423" s="438"/>
      <c r="AC423" s="439"/>
      <c r="AD423" s="440"/>
      <c r="AE423" s="441"/>
      <c r="AF423" s="419"/>
      <c r="AG423" s="419"/>
      <c r="AH423" s="419"/>
      <c r="AI423" s="420"/>
      <c r="AJ423" s="391"/>
      <c r="AK423" s="391"/>
      <c r="AL423" s="411"/>
      <c r="AM423" s="414" t="s">
        <v>1847</v>
      </c>
      <c r="AN423" s="391"/>
      <c r="AO423" s="391"/>
      <c r="AP423" s="391"/>
      <c r="AQ423" s="391"/>
      <c r="AR423" s="391"/>
      <c r="AS423" s="426"/>
      <c r="AT423" s="421"/>
      <c r="AU423" s="421"/>
      <c r="AV423" s="421"/>
      <c r="AW423" s="422"/>
    </row>
    <row r="424" spans="1:49" ht="16.5" thickTop="1" thickBot="1" x14ac:dyDescent="0.3">
      <c r="A424" s="423"/>
      <c r="B424" s="452" t="s">
        <v>1847</v>
      </c>
      <c r="C424" s="366"/>
      <c r="D424" s="428"/>
      <c r="E424" s="429"/>
      <c r="F424" s="424"/>
      <c r="G424" s="414" t="s">
        <v>1847</v>
      </c>
      <c r="H424" s="425"/>
      <c r="I424" s="414" t="s">
        <v>1847</v>
      </c>
      <c r="J424" s="453"/>
      <c r="K424" s="430"/>
      <c r="L424" s="431"/>
      <c r="M424" s="432"/>
      <c r="N424" s="413"/>
      <c r="O424" s="415"/>
      <c r="P424" s="415"/>
      <c r="Q424" s="418"/>
      <c r="R424" s="418"/>
      <c r="S424" s="454"/>
      <c r="T424" s="412"/>
      <c r="U424" s="454"/>
      <c r="V424" s="412"/>
      <c r="W424" s="433"/>
      <c r="X424" s="434"/>
      <c r="Y424" s="435"/>
      <c r="Z424" s="436"/>
      <c r="AA424" s="437"/>
      <c r="AB424" s="438"/>
      <c r="AC424" s="439"/>
      <c r="AD424" s="440"/>
      <c r="AE424" s="441"/>
      <c r="AF424" s="419"/>
      <c r="AG424" s="419"/>
      <c r="AH424" s="419"/>
      <c r="AI424" s="420"/>
      <c r="AJ424" s="391"/>
      <c r="AK424" s="391"/>
      <c r="AL424" s="411"/>
      <c r="AM424" s="414" t="s">
        <v>1847</v>
      </c>
      <c r="AN424" s="391"/>
      <c r="AO424" s="391"/>
      <c r="AP424" s="391"/>
      <c r="AQ424" s="391"/>
      <c r="AR424" s="391"/>
      <c r="AS424" s="426"/>
      <c r="AT424" s="421"/>
      <c r="AU424" s="421"/>
      <c r="AV424" s="421"/>
      <c r="AW424" s="422"/>
    </row>
    <row r="425" spans="1:49" ht="16.5" thickTop="1" thickBot="1" x14ac:dyDescent="0.3">
      <c r="A425" s="423"/>
      <c r="B425" s="452" t="s">
        <v>1847</v>
      </c>
      <c r="C425" s="366"/>
      <c r="D425" s="428"/>
      <c r="E425" s="429"/>
      <c r="F425" s="424"/>
      <c r="G425" s="414" t="s">
        <v>1847</v>
      </c>
      <c r="H425" s="425"/>
      <c r="I425" s="414" t="s">
        <v>1847</v>
      </c>
      <c r="J425" s="453"/>
      <c r="K425" s="430"/>
      <c r="L425" s="431"/>
      <c r="M425" s="432"/>
      <c r="N425" s="413"/>
      <c r="O425" s="415"/>
      <c r="P425" s="415"/>
      <c r="Q425" s="418"/>
      <c r="R425" s="418"/>
      <c r="S425" s="454"/>
      <c r="T425" s="412"/>
      <c r="U425" s="454"/>
      <c r="V425" s="412"/>
      <c r="W425" s="433"/>
      <c r="X425" s="434"/>
      <c r="Y425" s="435"/>
      <c r="Z425" s="436"/>
      <c r="AA425" s="437"/>
      <c r="AB425" s="438"/>
      <c r="AC425" s="439"/>
      <c r="AD425" s="440"/>
      <c r="AE425" s="441"/>
      <c r="AF425" s="419"/>
      <c r="AG425" s="419"/>
      <c r="AH425" s="419"/>
      <c r="AI425" s="420"/>
      <c r="AJ425" s="391"/>
      <c r="AK425" s="391"/>
      <c r="AL425" s="411"/>
      <c r="AM425" s="414" t="s">
        <v>1847</v>
      </c>
      <c r="AN425" s="391"/>
      <c r="AO425" s="391"/>
      <c r="AP425" s="391"/>
      <c r="AQ425" s="391"/>
      <c r="AR425" s="391"/>
      <c r="AS425" s="426"/>
      <c r="AT425" s="421"/>
      <c r="AU425" s="421"/>
      <c r="AV425" s="421"/>
      <c r="AW425" s="422"/>
    </row>
    <row r="426" spans="1:49" ht="16.5" thickTop="1" thickBot="1" x14ac:dyDescent="0.3">
      <c r="A426" s="423"/>
      <c r="B426" s="452" t="s">
        <v>1847</v>
      </c>
      <c r="C426" s="366"/>
      <c r="D426" s="428"/>
      <c r="E426" s="429"/>
      <c r="F426" s="424"/>
      <c r="G426" s="414" t="s">
        <v>1847</v>
      </c>
      <c r="H426" s="425"/>
      <c r="I426" s="414" t="s">
        <v>1847</v>
      </c>
      <c r="J426" s="453"/>
      <c r="K426" s="430"/>
      <c r="L426" s="431"/>
      <c r="M426" s="432"/>
      <c r="N426" s="413"/>
      <c r="O426" s="415"/>
      <c r="P426" s="415"/>
      <c r="Q426" s="418"/>
      <c r="R426" s="418"/>
      <c r="S426" s="454"/>
      <c r="T426" s="412"/>
      <c r="U426" s="454"/>
      <c r="V426" s="412"/>
      <c r="W426" s="433"/>
      <c r="X426" s="434"/>
      <c r="Y426" s="435"/>
      <c r="Z426" s="436"/>
      <c r="AA426" s="437"/>
      <c r="AB426" s="438"/>
      <c r="AC426" s="439"/>
      <c r="AD426" s="440"/>
      <c r="AE426" s="441"/>
      <c r="AF426" s="419"/>
      <c r="AG426" s="419"/>
      <c r="AH426" s="419"/>
      <c r="AI426" s="420"/>
      <c r="AJ426" s="391"/>
      <c r="AK426" s="391"/>
      <c r="AL426" s="411"/>
      <c r="AM426" s="414" t="s">
        <v>1847</v>
      </c>
      <c r="AN426" s="391"/>
      <c r="AO426" s="391"/>
      <c r="AP426" s="391"/>
      <c r="AQ426" s="391"/>
      <c r="AR426" s="391"/>
      <c r="AS426" s="426"/>
      <c r="AT426" s="421"/>
      <c r="AU426" s="421"/>
      <c r="AV426" s="421"/>
      <c r="AW426" s="422"/>
    </row>
    <row r="427" spans="1:49" ht="16.5" thickTop="1" thickBot="1" x14ac:dyDescent="0.3">
      <c r="A427" s="423"/>
      <c r="B427" s="452" t="s">
        <v>1847</v>
      </c>
      <c r="C427" s="366"/>
      <c r="D427" s="428"/>
      <c r="E427" s="429"/>
      <c r="F427" s="424"/>
      <c r="G427" s="414" t="s">
        <v>1847</v>
      </c>
      <c r="H427" s="425"/>
      <c r="I427" s="414" t="s">
        <v>1847</v>
      </c>
      <c r="J427" s="453"/>
      <c r="K427" s="430"/>
      <c r="L427" s="431"/>
      <c r="M427" s="432"/>
      <c r="N427" s="413"/>
      <c r="O427" s="415"/>
      <c r="P427" s="415"/>
      <c r="Q427" s="418"/>
      <c r="R427" s="418"/>
      <c r="S427" s="454"/>
      <c r="T427" s="412"/>
      <c r="U427" s="454"/>
      <c r="V427" s="412"/>
      <c r="W427" s="433"/>
      <c r="X427" s="434"/>
      <c r="Y427" s="435"/>
      <c r="Z427" s="436"/>
      <c r="AA427" s="437"/>
      <c r="AB427" s="438"/>
      <c r="AC427" s="439"/>
      <c r="AD427" s="440"/>
      <c r="AE427" s="441"/>
      <c r="AF427" s="419"/>
      <c r="AG427" s="419"/>
      <c r="AH427" s="419"/>
      <c r="AI427" s="420"/>
      <c r="AJ427" s="391"/>
      <c r="AK427" s="391"/>
      <c r="AL427" s="411"/>
      <c r="AM427" s="414" t="s">
        <v>1847</v>
      </c>
      <c r="AN427" s="391"/>
      <c r="AO427" s="391"/>
      <c r="AP427" s="391"/>
      <c r="AQ427" s="391"/>
      <c r="AR427" s="391"/>
      <c r="AS427" s="426"/>
      <c r="AT427" s="421"/>
      <c r="AU427" s="421"/>
      <c r="AV427" s="421"/>
      <c r="AW427" s="422"/>
    </row>
    <row r="428" spans="1:49" ht="16.5" thickTop="1" thickBot="1" x14ac:dyDescent="0.3">
      <c r="A428" s="423"/>
      <c r="B428" s="452" t="s">
        <v>1847</v>
      </c>
      <c r="C428" s="366"/>
      <c r="D428" s="428"/>
      <c r="E428" s="429"/>
      <c r="F428" s="424"/>
      <c r="G428" s="414" t="s">
        <v>1847</v>
      </c>
      <c r="H428" s="425"/>
      <c r="I428" s="414" t="s">
        <v>1847</v>
      </c>
      <c r="J428" s="453"/>
      <c r="K428" s="430"/>
      <c r="L428" s="431"/>
      <c r="M428" s="432"/>
      <c r="N428" s="413"/>
      <c r="O428" s="415"/>
      <c r="P428" s="415"/>
      <c r="Q428" s="418"/>
      <c r="R428" s="418"/>
      <c r="S428" s="454"/>
      <c r="T428" s="412"/>
      <c r="U428" s="454"/>
      <c r="V428" s="412"/>
      <c r="W428" s="433"/>
      <c r="X428" s="434"/>
      <c r="Y428" s="435"/>
      <c r="Z428" s="436"/>
      <c r="AA428" s="437"/>
      <c r="AB428" s="438"/>
      <c r="AC428" s="439"/>
      <c r="AD428" s="440"/>
      <c r="AE428" s="441"/>
      <c r="AF428" s="419"/>
      <c r="AG428" s="419"/>
      <c r="AH428" s="419"/>
      <c r="AI428" s="420"/>
      <c r="AJ428" s="391"/>
      <c r="AK428" s="391"/>
      <c r="AL428" s="411"/>
      <c r="AM428" s="414" t="s">
        <v>1847</v>
      </c>
      <c r="AN428" s="391"/>
      <c r="AO428" s="391"/>
      <c r="AP428" s="391"/>
      <c r="AQ428" s="391"/>
      <c r="AR428" s="391"/>
      <c r="AS428" s="426"/>
      <c r="AT428" s="421"/>
      <c r="AU428" s="421"/>
      <c r="AV428" s="421"/>
      <c r="AW428" s="422"/>
    </row>
    <row r="429" spans="1:49" ht="16.5" thickTop="1" thickBot="1" x14ac:dyDescent="0.3">
      <c r="A429" s="423"/>
      <c r="B429" s="452" t="s">
        <v>1847</v>
      </c>
      <c r="C429" s="366"/>
      <c r="D429" s="428"/>
      <c r="E429" s="429"/>
      <c r="F429" s="424"/>
      <c r="G429" s="414" t="s">
        <v>1847</v>
      </c>
      <c r="H429" s="425"/>
      <c r="I429" s="414" t="s">
        <v>1847</v>
      </c>
      <c r="J429" s="453"/>
      <c r="K429" s="430"/>
      <c r="L429" s="431"/>
      <c r="M429" s="432"/>
      <c r="N429" s="413"/>
      <c r="O429" s="415"/>
      <c r="P429" s="415"/>
      <c r="Q429" s="418"/>
      <c r="R429" s="418"/>
      <c r="S429" s="454"/>
      <c r="T429" s="412"/>
      <c r="U429" s="454"/>
      <c r="V429" s="412"/>
      <c r="W429" s="433"/>
      <c r="X429" s="434"/>
      <c r="Y429" s="435"/>
      <c r="Z429" s="436"/>
      <c r="AA429" s="437"/>
      <c r="AB429" s="438"/>
      <c r="AC429" s="439"/>
      <c r="AD429" s="440"/>
      <c r="AE429" s="441"/>
      <c r="AF429" s="419"/>
      <c r="AG429" s="419"/>
      <c r="AH429" s="419"/>
      <c r="AI429" s="420"/>
      <c r="AJ429" s="391"/>
      <c r="AK429" s="391"/>
      <c r="AL429" s="411"/>
      <c r="AM429" s="414" t="s">
        <v>1847</v>
      </c>
      <c r="AN429" s="391"/>
      <c r="AO429" s="391"/>
      <c r="AP429" s="391"/>
      <c r="AQ429" s="391"/>
      <c r="AR429" s="391"/>
      <c r="AS429" s="426"/>
      <c r="AT429" s="421"/>
      <c r="AU429" s="421"/>
      <c r="AV429" s="421"/>
      <c r="AW429" s="422"/>
    </row>
    <row r="430" spans="1:49" ht="16.5" thickTop="1" thickBot="1" x14ac:dyDescent="0.3">
      <c r="A430" s="423"/>
      <c r="B430" s="452" t="s">
        <v>1847</v>
      </c>
      <c r="C430" s="366"/>
      <c r="D430" s="428"/>
      <c r="E430" s="429"/>
      <c r="F430" s="424"/>
      <c r="G430" s="414" t="s">
        <v>1847</v>
      </c>
      <c r="H430" s="425"/>
      <c r="I430" s="414" t="s">
        <v>1847</v>
      </c>
      <c r="J430" s="453"/>
      <c r="K430" s="430"/>
      <c r="L430" s="431"/>
      <c r="M430" s="432"/>
      <c r="N430" s="413"/>
      <c r="O430" s="415"/>
      <c r="P430" s="415"/>
      <c r="Q430" s="418"/>
      <c r="R430" s="418"/>
      <c r="S430" s="454"/>
      <c r="T430" s="412"/>
      <c r="U430" s="454"/>
      <c r="V430" s="412"/>
      <c r="W430" s="433"/>
      <c r="X430" s="434"/>
      <c r="Y430" s="435"/>
      <c r="Z430" s="436"/>
      <c r="AA430" s="437"/>
      <c r="AB430" s="438"/>
      <c r="AC430" s="439"/>
      <c r="AD430" s="440"/>
      <c r="AE430" s="441"/>
      <c r="AF430" s="419"/>
      <c r="AG430" s="419"/>
      <c r="AH430" s="419"/>
      <c r="AI430" s="420"/>
      <c r="AJ430" s="391"/>
      <c r="AK430" s="391"/>
      <c r="AL430" s="411"/>
      <c r="AM430" s="414" t="s">
        <v>1847</v>
      </c>
      <c r="AN430" s="391"/>
      <c r="AO430" s="391"/>
      <c r="AP430" s="391"/>
      <c r="AQ430" s="391"/>
      <c r="AR430" s="391"/>
      <c r="AS430" s="426"/>
      <c r="AT430" s="421"/>
      <c r="AU430" s="421"/>
      <c r="AV430" s="421"/>
      <c r="AW430" s="422"/>
    </row>
    <row r="431" spans="1:49" ht="16.5" thickTop="1" thickBot="1" x14ac:dyDescent="0.3">
      <c r="A431" s="423"/>
      <c r="B431" s="452" t="s">
        <v>1847</v>
      </c>
      <c r="C431" s="366"/>
      <c r="D431" s="428"/>
      <c r="E431" s="429"/>
      <c r="F431" s="424"/>
      <c r="G431" s="414" t="s">
        <v>1847</v>
      </c>
      <c r="H431" s="425"/>
      <c r="I431" s="414" t="s">
        <v>1847</v>
      </c>
      <c r="J431" s="453"/>
      <c r="K431" s="430"/>
      <c r="L431" s="431"/>
      <c r="M431" s="432"/>
      <c r="N431" s="413"/>
      <c r="O431" s="415"/>
      <c r="P431" s="415"/>
      <c r="Q431" s="418"/>
      <c r="R431" s="418"/>
      <c r="S431" s="454"/>
      <c r="T431" s="412"/>
      <c r="U431" s="454"/>
      <c r="V431" s="412"/>
      <c r="W431" s="433"/>
      <c r="X431" s="434"/>
      <c r="Y431" s="435"/>
      <c r="Z431" s="436"/>
      <c r="AA431" s="437"/>
      <c r="AB431" s="438"/>
      <c r="AC431" s="439"/>
      <c r="AD431" s="440"/>
      <c r="AE431" s="441"/>
      <c r="AF431" s="419"/>
      <c r="AG431" s="419"/>
      <c r="AH431" s="419"/>
      <c r="AI431" s="420"/>
      <c r="AJ431" s="391"/>
      <c r="AK431" s="391"/>
      <c r="AL431" s="411"/>
      <c r="AM431" s="414" t="s">
        <v>1847</v>
      </c>
      <c r="AN431" s="391"/>
      <c r="AO431" s="391"/>
      <c r="AP431" s="391"/>
      <c r="AQ431" s="391"/>
      <c r="AR431" s="391"/>
      <c r="AS431" s="426"/>
      <c r="AT431" s="421"/>
      <c r="AU431" s="421"/>
      <c r="AV431" s="421"/>
      <c r="AW431" s="422"/>
    </row>
    <row r="432" spans="1:49" ht="16.5" thickTop="1" thickBot="1" x14ac:dyDescent="0.3">
      <c r="A432" s="423"/>
      <c r="B432" s="452" t="s">
        <v>1847</v>
      </c>
      <c r="C432" s="366"/>
      <c r="D432" s="428"/>
      <c r="E432" s="429"/>
      <c r="F432" s="424"/>
      <c r="G432" s="414" t="s">
        <v>1847</v>
      </c>
      <c r="H432" s="425"/>
      <c r="I432" s="414" t="s">
        <v>1847</v>
      </c>
      <c r="J432" s="453"/>
      <c r="K432" s="430"/>
      <c r="L432" s="431"/>
      <c r="M432" s="432"/>
      <c r="N432" s="413"/>
      <c r="O432" s="415"/>
      <c r="P432" s="415"/>
      <c r="Q432" s="418"/>
      <c r="R432" s="418"/>
      <c r="S432" s="454"/>
      <c r="T432" s="412"/>
      <c r="U432" s="454"/>
      <c r="V432" s="412"/>
      <c r="W432" s="433"/>
      <c r="X432" s="434"/>
      <c r="Y432" s="435"/>
      <c r="Z432" s="436"/>
      <c r="AA432" s="437"/>
      <c r="AB432" s="438"/>
      <c r="AC432" s="439"/>
      <c r="AD432" s="440"/>
      <c r="AE432" s="441"/>
      <c r="AF432" s="419"/>
      <c r="AG432" s="419"/>
      <c r="AH432" s="419"/>
      <c r="AI432" s="420"/>
      <c r="AJ432" s="391"/>
      <c r="AK432" s="391"/>
      <c r="AL432" s="411"/>
      <c r="AM432" s="414" t="s">
        <v>1847</v>
      </c>
      <c r="AN432" s="391"/>
      <c r="AO432" s="391"/>
      <c r="AP432" s="391"/>
      <c r="AQ432" s="391"/>
      <c r="AR432" s="391"/>
      <c r="AS432" s="426"/>
      <c r="AT432" s="421"/>
      <c r="AU432" s="421"/>
      <c r="AV432" s="421"/>
      <c r="AW432" s="422"/>
    </row>
    <row r="433" spans="1:49" ht="16.5" thickTop="1" thickBot="1" x14ac:dyDescent="0.3">
      <c r="A433" s="423"/>
      <c r="B433" s="452" t="s">
        <v>1847</v>
      </c>
      <c r="C433" s="366"/>
      <c r="D433" s="428"/>
      <c r="E433" s="429"/>
      <c r="F433" s="424"/>
      <c r="G433" s="414" t="s">
        <v>1847</v>
      </c>
      <c r="H433" s="425"/>
      <c r="I433" s="414" t="s">
        <v>1847</v>
      </c>
      <c r="J433" s="453"/>
      <c r="K433" s="430"/>
      <c r="L433" s="431"/>
      <c r="M433" s="432"/>
      <c r="N433" s="413"/>
      <c r="O433" s="415"/>
      <c r="P433" s="415"/>
      <c r="Q433" s="418"/>
      <c r="R433" s="418"/>
      <c r="S433" s="454"/>
      <c r="T433" s="412"/>
      <c r="U433" s="454"/>
      <c r="V433" s="412"/>
      <c r="W433" s="433"/>
      <c r="X433" s="434"/>
      <c r="Y433" s="435"/>
      <c r="Z433" s="436"/>
      <c r="AA433" s="437"/>
      <c r="AB433" s="438"/>
      <c r="AC433" s="439"/>
      <c r="AD433" s="440"/>
      <c r="AE433" s="441"/>
      <c r="AF433" s="419"/>
      <c r="AG433" s="419"/>
      <c r="AH433" s="419"/>
      <c r="AI433" s="420"/>
      <c r="AJ433" s="391"/>
      <c r="AK433" s="391"/>
      <c r="AL433" s="411"/>
      <c r="AM433" s="414" t="s">
        <v>1847</v>
      </c>
      <c r="AN433" s="391"/>
      <c r="AO433" s="391"/>
      <c r="AP433" s="391"/>
      <c r="AQ433" s="391"/>
      <c r="AR433" s="391"/>
      <c r="AS433" s="426"/>
      <c r="AT433" s="421"/>
      <c r="AU433" s="421"/>
      <c r="AV433" s="421"/>
      <c r="AW433" s="422"/>
    </row>
    <row r="434" spans="1:49" ht="16.5" thickTop="1" thickBot="1" x14ac:dyDescent="0.3">
      <c r="A434" s="423"/>
      <c r="B434" s="452" t="s">
        <v>1847</v>
      </c>
      <c r="C434" s="366"/>
      <c r="D434" s="428"/>
      <c r="E434" s="429"/>
      <c r="F434" s="424"/>
      <c r="G434" s="414" t="s">
        <v>1847</v>
      </c>
      <c r="H434" s="425"/>
      <c r="I434" s="414" t="s">
        <v>1847</v>
      </c>
      <c r="J434" s="453"/>
      <c r="K434" s="430"/>
      <c r="L434" s="431"/>
      <c r="M434" s="432"/>
      <c r="N434" s="413"/>
      <c r="O434" s="415"/>
      <c r="P434" s="415"/>
      <c r="Q434" s="418"/>
      <c r="R434" s="418"/>
      <c r="S434" s="454"/>
      <c r="T434" s="412"/>
      <c r="U434" s="454"/>
      <c r="V434" s="412"/>
      <c r="W434" s="433"/>
      <c r="X434" s="434"/>
      <c r="Y434" s="435"/>
      <c r="Z434" s="436"/>
      <c r="AA434" s="437"/>
      <c r="AB434" s="438"/>
      <c r="AC434" s="439"/>
      <c r="AD434" s="440"/>
      <c r="AE434" s="441"/>
      <c r="AF434" s="419"/>
      <c r="AG434" s="419"/>
      <c r="AH434" s="419"/>
      <c r="AI434" s="420"/>
      <c r="AJ434" s="391"/>
      <c r="AK434" s="391"/>
      <c r="AL434" s="411"/>
      <c r="AM434" s="414" t="s">
        <v>1847</v>
      </c>
      <c r="AN434" s="391"/>
      <c r="AO434" s="391"/>
      <c r="AP434" s="391"/>
      <c r="AQ434" s="391"/>
      <c r="AR434" s="391"/>
      <c r="AS434" s="426"/>
      <c r="AT434" s="421"/>
      <c r="AU434" s="421"/>
      <c r="AV434" s="421"/>
      <c r="AW434" s="422"/>
    </row>
    <row r="435" spans="1:49" ht="16.5" thickTop="1" thickBot="1" x14ac:dyDescent="0.3">
      <c r="A435" s="423"/>
      <c r="B435" s="452" t="s">
        <v>1847</v>
      </c>
      <c r="C435" s="366"/>
      <c r="D435" s="428"/>
      <c r="E435" s="429"/>
      <c r="F435" s="424"/>
      <c r="G435" s="414" t="s">
        <v>1847</v>
      </c>
      <c r="H435" s="425"/>
      <c r="I435" s="414" t="s">
        <v>1847</v>
      </c>
      <c r="J435" s="453"/>
      <c r="K435" s="430"/>
      <c r="L435" s="431"/>
      <c r="M435" s="432"/>
      <c r="N435" s="413"/>
      <c r="O435" s="415"/>
      <c r="P435" s="415"/>
      <c r="Q435" s="418"/>
      <c r="R435" s="418"/>
      <c r="S435" s="454"/>
      <c r="T435" s="412"/>
      <c r="U435" s="454"/>
      <c r="V435" s="412"/>
      <c r="W435" s="433"/>
      <c r="X435" s="434"/>
      <c r="Y435" s="435"/>
      <c r="Z435" s="436"/>
      <c r="AA435" s="437"/>
      <c r="AB435" s="438"/>
      <c r="AC435" s="439"/>
      <c r="AD435" s="440"/>
      <c r="AE435" s="441"/>
      <c r="AF435" s="419"/>
      <c r="AG435" s="419"/>
      <c r="AH435" s="419"/>
      <c r="AI435" s="420"/>
      <c r="AJ435" s="391"/>
      <c r="AK435" s="391"/>
      <c r="AL435" s="411"/>
      <c r="AM435" s="414" t="s">
        <v>1847</v>
      </c>
      <c r="AN435" s="391"/>
      <c r="AO435" s="391"/>
      <c r="AP435" s="391"/>
      <c r="AQ435" s="391"/>
      <c r="AR435" s="391"/>
      <c r="AS435" s="426"/>
      <c r="AT435" s="421"/>
      <c r="AU435" s="421"/>
      <c r="AV435" s="421"/>
      <c r="AW435" s="422"/>
    </row>
    <row r="436" spans="1:49" ht="16.5" thickTop="1" thickBot="1" x14ac:dyDescent="0.3">
      <c r="A436" s="423"/>
      <c r="B436" s="452" t="s">
        <v>1847</v>
      </c>
      <c r="C436" s="366"/>
      <c r="D436" s="428"/>
      <c r="E436" s="429"/>
      <c r="F436" s="424"/>
      <c r="G436" s="414" t="s">
        <v>1847</v>
      </c>
      <c r="H436" s="425"/>
      <c r="I436" s="414" t="s">
        <v>1847</v>
      </c>
      <c r="J436" s="453"/>
      <c r="K436" s="430"/>
      <c r="L436" s="431"/>
      <c r="M436" s="432"/>
      <c r="N436" s="413"/>
      <c r="O436" s="415"/>
      <c r="P436" s="415"/>
      <c r="Q436" s="418"/>
      <c r="R436" s="418"/>
      <c r="S436" s="454"/>
      <c r="T436" s="412"/>
      <c r="U436" s="454"/>
      <c r="V436" s="412"/>
      <c r="W436" s="433"/>
      <c r="X436" s="434"/>
      <c r="Y436" s="435"/>
      <c r="Z436" s="436"/>
      <c r="AA436" s="437"/>
      <c r="AB436" s="438"/>
      <c r="AC436" s="439"/>
      <c r="AD436" s="440"/>
      <c r="AE436" s="441"/>
      <c r="AF436" s="419"/>
      <c r="AG436" s="419"/>
      <c r="AH436" s="419"/>
      <c r="AI436" s="420"/>
      <c r="AJ436" s="391"/>
      <c r="AK436" s="391"/>
      <c r="AL436" s="411"/>
      <c r="AM436" s="414" t="s">
        <v>1847</v>
      </c>
      <c r="AN436" s="391"/>
      <c r="AO436" s="391"/>
      <c r="AP436" s="391"/>
      <c r="AQ436" s="391"/>
      <c r="AR436" s="391"/>
      <c r="AS436" s="426"/>
      <c r="AT436" s="421"/>
      <c r="AU436" s="421"/>
      <c r="AV436" s="421"/>
      <c r="AW436" s="422"/>
    </row>
    <row r="437" spans="1:49" ht="16.5" thickTop="1" thickBot="1" x14ac:dyDescent="0.3">
      <c r="A437" s="423"/>
      <c r="B437" s="452" t="s">
        <v>1847</v>
      </c>
      <c r="C437" s="366"/>
      <c r="D437" s="428"/>
      <c r="E437" s="429"/>
      <c r="F437" s="424"/>
      <c r="G437" s="414" t="s">
        <v>1847</v>
      </c>
      <c r="H437" s="425"/>
      <c r="I437" s="414" t="s">
        <v>1847</v>
      </c>
      <c r="J437" s="453"/>
      <c r="K437" s="430"/>
      <c r="L437" s="431"/>
      <c r="M437" s="432"/>
      <c r="N437" s="413"/>
      <c r="O437" s="415"/>
      <c r="P437" s="415"/>
      <c r="Q437" s="418"/>
      <c r="R437" s="418"/>
      <c r="S437" s="454"/>
      <c r="T437" s="412"/>
      <c r="U437" s="454"/>
      <c r="V437" s="412"/>
      <c r="W437" s="433"/>
      <c r="X437" s="434"/>
      <c r="Y437" s="435"/>
      <c r="Z437" s="436"/>
      <c r="AA437" s="437"/>
      <c r="AB437" s="438"/>
      <c r="AC437" s="439"/>
      <c r="AD437" s="440"/>
      <c r="AE437" s="441"/>
      <c r="AF437" s="419"/>
      <c r="AG437" s="419"/>
      <c r="AH437" s="419"/>
      <c r="AI437" s="420"/>
      <c r="AJ437" s="391"/>
      <c r="AK437" s="391"/>
      <c r="AL437" s="411"/>
      <c r="AM437" s="414" t="s">
        <v>1847</v>
      </c>
      <c r="AN437" s="391"/>
      <c r="AO437" s="391"/>
      <c r="AP437" s="391"/>
      <c r="AQ437" s="391"/>
      <c r="AR437" s="391"/>
      <c r="AS437" s="426"/>
      <c r="AT437" s="421"/>
      <c r="AU437" s="421"/>
      <c r="AV437" s="421"/>
      <c r="AW437" s="422"/>
    </row>
    <row r="438" spans="1:49" ht="16.5" thickTop="1" thickBot="1" x14ac:dyDescent="0.3">
      <c r="A438" s="423"/>
      <c r="B438" s="452" t="s">
        <v>1847</v>
      </c>
      <c r="C438" s="366"/>
      <c r="D438" s="428"/>
      <c r="E438" s="429"/>
      <c r="F438" s="424"/>
      <c r="G438" s="414" t="s">
        <v>1847</v>
      </c>
      <c r="H438" s="425"/>
      <c r="I438" s="414" t="s">
        <v>1847</v>
      </c>
      <c r="J438" s="453"/>
      <c r="K438" s="430"/>
      <c r="L438" s="431"/>
      <c r="M438" s="432"/>
      <c r="N438" s="413"/>
      <c r="O438" s="415"/>
      <c r="P438" s="415"/>
      <c r="Q438" s="418"/>
      <c r="R438" s="418"/>
      <c r="S438" s="454"/>
      <c r="T438" s="412"/>
      <c r="U438" s="454"/>
      <c r="V438" s="412"/>
      <c r="W438" s="433"/>
      <c r="X438" s="434"/>
      <c r="Y438" s="435"/>
      <c r="Z438" s="436"/>
      <c r="AA438" s="437"/>
      <c r="AB438" s="438"/>
      <c r="AC438" s="439"/>
      <c r="AD438" s="440"/>
      <c r="AE438" s="441"/>
      <c r="AF438" s="419"/>
      <c r="AG438" s="419"/>
      <c r="AH438" s="419"/>
      <c r="AI438" s="420"/>
      <c r="AJ438" s="391"/>
      <c r="AK438" s="391"/>
      <c r="AL438" s="411"/>
      <c r="AM438" s="414" t="s">
        <v>1847</v>
      </c>
      <c r="AN438" s="391"/>
      <c r="AO438" s="391"/>
      <c r="AP438" s="391"/>
      <c r="AQ438" s="391"/>
      <c r="AR438" s="391"/>
      <c r="AS438" s="426"/>
      <c r="AT438" s="421"/>
      <c r="AU438" s="421"/>
      <c r="AV438" s="421"/>
      <c r="AW438" s="422"/>
    </row>
    <row r="439" spans="1:49" ht="16.5" thickTop="1" thickBot="1" x14ac:dyDescent="0.3">
      <c r="A439" s="423"/>
      <c r="B439" s="452" t="s">
        <v>1847</v>
      </c>
      <c r="C439" s="366"/>
      <c r="D439" s="428"/>
      <c r="E439" s="429"/>
      <c r="F439" s="424"/>
      <c r="G439" s="414" t="s">
        <v>1847</v>
      </c>
      <c r="H439" s="425"/>
      <c r="I439" s="414" t="s">
        <v>1847</v>
      </c>
      <c r="J439" s="453"/>
      <c r="K439" s="430"/>
      <c r="L439" s="431"/>
      <c r="M439" s="432"/>
      <c r="N439" s="413"/>
      <c r="O439" s="415"/>
      <c r="P439" s="415"/>
      <c r="Q439" s="418"/>
      <c r="R439" s="418"/>
      <c r="S439" s="454"/>
      <c r="T439" s="412"/>
      <c r="U439" s="454"/>
      <c r="V439" s="412"/>
      <c r="W439" s="433"/>
      <c r="X439" s="434"/>
      <c r="Y439" s="435"/>
      <c r="Z439" s="436"/>
      <c r="AA439" s="437"/>
      <c r="AB439" s="438"/>
      <c r="AC439" s="439"/>
      <c r="AD439" s="440"/>
      <c r="AE439" s="441"/>
      <c r="AF439" s="419"/>
      <c r="AG439" s="419"/>
      <c r="AH439" s="419"/>
      <c r="AI439" s="420"/>
      <c r="AJ439" s="391"/>
      <c r="AK439" s="391"/>
      <c r="AL439" s="411"/>
      <c r="AM439" s="414" t="s">
        <v>1847</v>
      </c>
      <c r="AN439" s="391"/>
      <c r="AO439" s="391"/>
      <c r="AP439" s="391"/>
      <c r="AQ439" s="391"/>
      <c r="AR439" s="391"/>
      <c r="AS439" s="426"/>
      <c r="AT439" s="421"/>
      <c r="AU439" s="421"/>
      <c r="AV439" s="421"/>
      <c r="AW439" s="422"/>
    </row>
    <row r="440" spans="1:49" ht="16.5" thickTop="1" thickBot="1" x14ac:dyDescent="0.3">
      <c r="A440" s="423"/>
      <c r="B440" s="452" t="s">
        <v>1847</v>
      </c>
      <c r="C440" s="366"/>
      <c r="D440" s="428"/>
      <c r="E440" s="429"/>
      <c r="F440" s="424"/>
      <c r="G440" s="414" t="s">
        <v>1847</v>
      </c>
      <c r="H440" s="425"/>
      <c r="I440" s="414" t="s">
        <v>1847</v>
      </c>
      <c r="J440" s="453"/>
      <c r="K440" s="430"/>
      <c r="L440" s="431"/>
      <c r="M440" s="432"/>
      <c r="N440" s="413"/>
      <c r="O440" s="415"/>
      <c r="P440" s="415"/>
      <c r="Q440" s="418"/>
      <c r="R440" s="418"/>
      <c r="S440" s="454"/>
      <c r="T440" s="412"/>
      <c r="U440" s="454"/>
      <c r="V440" s="412"/>
      <c r="W440" s="433"/>
      <c r="X440" s="434"/>
      <c r="Y440" s="435"/>
      <c r="Z440" s="436"/>
      <c r="AA440" s="437"/>
      <c r="AB440" s="438"/>
      <c r="AC440" s="439"/>
      <c r="AD440" s="440"/>
      <c r="AE440" s="441"/>
      <c r="AF440" s="419"/>
      <c r="AG440" s="419"/>
      <c r="AH440" s="419"/>
      <c r="AI440" s="420"/>
      <c r="AJ440" s="391"/>
      <c r="AK440" s="391"/>
      <c r="AL440" s="411"/>
      <c r="AM440" s="414" t="s">
        <v>1847</v>
      </c>
      <c r="AN440" s="391"/>
      <c r="AO440" s="391"/>
      <c r="AP440" s="391"/>
      <c r="AQ440" s="391"/>
      <c r="AR440" s="391"/>
      <c r="AS440" s="426"/>
      <c r="AT440" s="421"/>
      <c r="AU440" s="421"/>
      <c r="AV440" s="421"/>
      <c r="AW440" s="422"/>
    </row>
    <row r="441" spans="1:49" ht="16.5" thickTop="1" thickBot="1" x14ac:dyDescent="0.3">
      <c r="A441" s="423"/>
      <c r="B441" s="452" t="s">
        <v>1847</v>
      </c>
      <c r="C441" s="366"/>
      <c r="D441" s="428"/>
      <c r="E441" s="429"/>
      <c r="F441" s="424"/>
      <c r="G441" s="414" t="s">
        <v>1847</v>
      </c>
      <c r="H441" s="425"/>
      <c r="I441" s="414" t="s">
        <v>1847</v>
      </c>
      <c r="J441" s="453"/>
      <c r="K441" s="430"/>
      <c r="L441" s="431"/>
      <c r="M441" s="432"/>
      <c r="N441" s="413"/>
      <c r="O441" s="415"/>
      <c r="P441" s="415"/>
      <c r="Q441" s="418"/>
      <c r="R441" s="418"/>
      <c r="S441" s="454"/>
      <c r="T441" s="412"/>
      <c r="U441" s="454"/>
      <c r="V441" s="412"/>
      <c r="W441" s="433"/>
      <c r="X441" s="434"/>
      <c r="Y441" s="435"/>
      <c r="Z441" s="436"/>
      <c r="AA441" s="437"/>
      <c r="AB441" s="438"/>
      <c r="AC441" s="439"/>
      <c r="AD441" s="440"/>
      <c r="AE441" s="441"/>
      <c r="AF441" s="419"/>
      <c r="AG441" s="419"/>
      <c r="AH441" s="419"/>
      <c r="AI441" s="420"/>
      <c r="AJ441" s="391"/>
      <c r="AK441" s="391"/>
      <c r="AL441" s="411"/>
      <c r="AM441" s="414" t="s">
        <v>1847</v>
      </c>
      <c r="AN441" s="391"/>
      <c r="AO441" s="391"/>
      <c r="AP441" s="391"/>
      <c r="AQ441" s="391"/>
      <c r="AR441" s="391"/>
      <c r="AS441" s="426"/>
      <c r="AT441" s="421"/>
      <c r="AU441" s="421"/>
      <c r="AV441" s="421"/>
      <c r="AW441" s="422"/>
    </row>
    <row r="442" spans="1:49" ht="16.5" thickTop="1" thickBot="1" x14ac:dyDescent="0.3">
      <c r="A442" s="423"/>
      <c r="B442" s="452" t="s">
        <v>1847</v>
      </c>
      <c r="C442" s="366"/>
      <c r="D442" s="428"/>
      <c r="E442" s="429"/>
      <c r="F442" s="424"/>
      <c r="G442" s="414" t="s">
        <v>1847</v>
      </c>
      <c r="H442" s="425"/>
      <c r="I442" s="414" t="s">
        <v>1847</v>
      </c>
      <c r="J442" s="453"/>
      <c r="K442" s="430"/>
      <c r="L442" s="431"/>
      <c r="M442" s="432"/>
      <c r="N442" s="413"/>
      <c r="O442" s="415"/>
      <c r="P442" s="415"/>
      <c r="Q442" s="418"/>
      <c r="R442" s="418"/>
      <c r="S442" s="454"/>
      <c r="T442" s="412"/>
      <c r="U442" s="454"/>
      <c r="V442" s="412"/>
      <c r="W442" s="433"/>
      <c r="X442" s="434"/>
      <c r="Y442" s="435"/>
      <c r="Z442" s="436"/>
      <c r="AA442" s="437"/>
      <c r="AB442" s="438"/>
      <c r="AC442" s="439"/>
      <c r="AD442" s="440"/>
      <c r="AE442" s="441"/>
      <c r="AF442" s="419"/>
      <c r="AG442" s="419"/>
      <c r="AH442" s="419"/>
      <c r="AI442" s="420"/>
      <c r="AJ442" s="391"/>
      <c r="AK442" s="391"/>
      <c r="AL442" s="411"/>
      <c r="AM442" s="414" t="s">
        <v>1847</v>
      </c>
      <c r="AN442" s="391"/>
      <c r="AO442" s="391"/>
      <c r="AP442" s="391"/>
      <c r="AQ442" s="391"/>
      <c r="AR442" s="391"/>
      <c r="AS442" s="426"/>
      <c r="AT442" s="421"/>
      <c r="AU442" s="421"/>
      <c r="AV442" s="421"/>
      <c r="AW442" s="422"/>
    </row>
    <row r="443" spans="1:49" ht="16.5" thickTop="1" thickBot="1" x14ac:dyDescent="0.3">
      <c r="A443" s="423"/>
      <c r="B443" s="452" t="s">
        <v>1847</v>
      </c>
      <c r="C443" s="366"/>
      <c r="D443" s="428"/>
      <c r="E443" s="429"/>
      <c r="F443" s="424"/>
      <c r="G443" s="414" t="s">
        <v>1847</v>
      </c>
      <c r="H443" s="425"/>
      <c r="I443" s="414" t="s">
        <v>1847</v>
      </c>
      <c r="J443" s="453"/>
      <c r="K443" s="430"/>
      <c r="L443" s="431"/>
      <c r="M443" s="432"/>
      <c r="N443" s="413"/>
      <c r="O443" s="415"/>
      <c r="P443" s="415"/>
      <c r="Q443" s="418"/>
      <c r="R443" s="418"/>
      <c r="S443" s="454"/>
      <c r="T443" s="412"/>
      <c r="U443" s="454"/>
      <c r="V443" s="412"/>
      <c r="W443" s="433"/>
      <c r="X443" s="434"/>
      <c r="Y443" s="435"/>
      <c r="Z443" s="436"/>
      <c r="AA443" s="437"/>
      <c r="AB443" s="438"/>
      <c r="AC443" s="439"/>
      <c r="AD443" s="440"/>
      <c r="AE443" s="441"/>
      <c r="AF443" s="419"/>
      <c r="AG443" s="419"/>
      <c r="AH443" s="419"/>
      <c r="AI443" s="420"/>
      <c r="AJ443" s="391"/>
      <c r="AK443" s="391"/>
      <c r="AL443" s="411"/>
      <c r="AM443" s="414" t="s">
        <v>1847</v>
      </c>
      <c r="AN443" s="391"/>
      <c r="AO443" s="391"/>
      <c r="AP443" s="391"/>
      <c r="AQ443" s="391"/>
      <c r="AR443" s="391"/>
      <c r="AS443" s="426"/>
      <c r="AT443" s="421"/>
      <c r="AU443" s="421"/>
      <c r="AV443" s="421"/>
      <c r="AW443" s="422"/>
    </row>
    <row r="444" spans="1:49" ht="16.5" thickTop="1" thickBot="1" x14ac:dyDescent="0.3">
      <c r="A444" s="423"/>
      <c r="B444" s="452" t="s">
        <v>1847</v>
      </c>
      <c r="C444" s="366"/>
      <c r="D444" s="428"/>
      <c r="E444" s="429"/>
      <c r="F444" s="424"/>
      <c r="G444" s="414" t="s">
        <v>1847</v>
      </c>
      <c r="H444" s="425"/>
      <c r="I444" s="414" t="s">
        <v>1847</v>
      </c>
      <c r="J444" s="453"/>
      <c r="K444" s="430"/>
      <c r="L444" s="431"/>
      <c r="M444" s="432"/>
      <c r="N444" s="413"/>
      <c r="O444" s="415"/>
      <c r="P444" s="415"/>
      <c r="Q444" s="418"/>
      <c r="R444" s="418"/>
      <c r="S444" s="454"/>
      <c r="T444" s="412"/>
      <c r="U444" s="454"/>
      <c r="V444" s="412"/>
      <c r="W444" s="433"/>
      <c r="X444" s="434"/>
      <c r="Y444" s="435"/>
      <c r="Z444" s="436"/>
      <c r="AA444" s="437"/>
      <c r="AB444" s="438"/>
      <c r="AC444" s="439"/>
      <c r="AD444" s="440"/>
      <c r="AE444" s="441"/>
      <c r="AF444" s="419"/>
      <c r="AG444" s="419"/>
      <c r="AH444" s="419"/>
      <c r="AI444" s="420"/>
      <c r="AJ444" s="391"/>
      <c r="AK444" s="391"/>
      <c r="AL444" s="411"/>
      <c r="AM444" s="414" t="s">
        <v>1847</v>
      </c>
      <c r="AN444" s="391"/>
      <c r="AO444" s="391"/>
      <c r="AP444" s="391"/>
      <c r="AQ444" s="391"/>
      <c r="AR444" s="391"/>
      <c r="AS444" s="426"/>
      <c r="AT444" s="421"/>
      <c r="AU444" s="421"/>
      <c r="AV444" s="421"/>
      <c r="AW444" s="422"/>
    </row>
    <row r="445" spans="1:49" ht="16.5" thickTop="1" thickBot="1" x14ac:dyDescent="0.3">
      <c r="A445" s="423"/>
      <c r="B445" s="452" t="s">
        <v>1847</v>
      </c>
      <c r="C445" s="366"/>
      <c r="D445" s="428"/>
      <c r="E445" s="429"/>
      <c r="F445" s="424"/>
      <c r="G445" s="414" t="s">
        <v>1847</v>
      </c>
      <c r="H445" s="425"/>
      <c r="I445" s="414" t="s">
        <v>1847</v>
      </c>
      <c r="J445" s="453"/>
      <c r="K445" s="430"/>
      <c r="L445" s="431"/>
      <c r="M445" s="432"/>
      <c r="N445" s="413"/>
      <c r="O445" s="415"/>
      <c r="P445" s="415"/>
      <c r="Q445" s="418"/>
      <c r="R445" s="418"/>
      <c r="S445" s="454"/>
      <c r="T445" s="412"/>
      <c r="U445" s="454"/>
      <c r="V445" s="412"/>
      <c r="W445" s="433"/>
      <c r="X445" s="434"/>
      <c r="Y445" s="435"/>
      <c r="Z445" s="436"/>
      <c r="AA445" s="437"/>
      <c r="AB445" s="438"/>
      <c r="AC445" s="439"/>
      <c r="AD445" s="440"/>
      <c r="AE445" s="441"/>
      <c r="AF445" s="419"/>
      <c r="AG445" s="419"/>
      <c r="AH445" s="419"/>
      <c r="AI445" s="420"/>
      <c r="AJ445" s="391"/>
      <c r="AK445" s="391"/>
      <c r="AL445" s="411"/>
      <c r="AM445" s="414" t="s">
        <v>1847</v>
      </c>
      <c r="AN445" s="391"/>
      <c r="AO445" s="391"/>
      <c r="AP445" s="391"/>
      <c r="AQ445" s="391"/>
      <c r="AR445" s="391"/>
      <c r="AS445" s="426"/>
      <c r="AT445" s="421"/>
      <c r="AU445" s="421"/>
      <c r="AV445" s="421"/>
      <c r="AW445" s="422"/>
    </row>
    <row r="446" spans="1:49" ht="16.5" thickTop="1" thickBot="1" x14ac:dyDescent="0.3">
      <c r="A446" s="423"/>
      <c r="B446" s="452" t="s">
        <v>1847</v>
      </c>
      <c r="C446" s="366"/>
      <c r="D446" s="428"/>
      <c r="E446" s="429"/>
      <c r="F446" s="424"/>
      <c r="G446" s="414" t="s">
        <v>1847</v>
      </c>
      <c r="H446" s="425"/>
      <c r="I446" s="414" t="s">
        <v>1847</v>
      </c>
      <c r="J446" s="453"/>
      <c r="K446" s="430"/>
      <c r="L446" s="431"/>
      <c r="M446" s="432"/>
      <c r="N446" s="413"/>
      <c r="O446" s="415"/>
      <c r="P446" s="415"/>
      <c r="Q446" s="418"/>
      <c r="R446" s="418"/>
      <c r="S446" s="454"/>
      <c r="T446" s="412"/>
      <c r="U446" s="454"/>
      <c r="V446" s="412"/>
      <c r="W446" s="433"/>
      <c r="X446" s="434"/>
      <c r="Y446" s="435"/>
      <c r="Z446" s="436"/>
      <c r="AA446" s="437"/>
      <c r="AB446" s="438"/>
      <c r="AC446" s="439"/>
      <c r="AD446" s="440"/>
      <c r="AE446" s="441"/>
      <c r="AF446" s="419"/>
      <c r="AG446" s="419"/>
      <c r="AH446" s="419"/>
      <c r="AI446" s="420"/>
      <c r="AJ446" s="391"/>
      <c r="AK446" s="391"/>
      <c r="AL446" s="411"/>
      <c r="AM446" s="414" t="s">
        <v>1847</v>
      </c>
      <c r="AN446" s="391"/>
      <c r="AO446" s="391"/>
      <c r="AP446" s="391"/>
      <c r="AQ446" s="391"/>
      <c r="AR446" s="391"/>
      <c r="AS446" s="426"/>
      <c r="AT446" s="421"/>
      <c r="AU446" s="421"/>
      <c r="AV446" s="421"/>
      <c r="AW446" s="422"/>
    </row>
    <row r="447" spans="1:49" ht="16.5" thickTop="1" thickBot="1" x14ac:dyDescent="0.3">
      <c r="A447" s="423"/>
      <c r="B447" s="452" t="s">
        <v>1847</v>
      </c>
      <c r="C447" s="366"/>
      <c r="D447" s="428"/>
      <c r="E447" s="429"/>
      <c r="F447" s="424"/>
      <c r="G447" s="414" t="s">
        <v>1847</v>
      </c>
      <c r="H447" s="425"/>
      <c r="I447" s="414" t="s">
        <v>1847</v>
      </c>
      <c r="J447" s="453"/>
      <c r="K447" s="430"/>
      <c r="L447" s="431"/>
      <c r="M447" s="432"/>
      <c r="N447" s="413"/>
      <c r="O447" s="415"/>
      <c r="P447" s="415"/>
      <c r="Q447" s="418"/>
      <c r="R447" s="418"/>
      <c r="S447" s="454"/>
      <c r="T447" s="412"/>
      <c r="U447" s="454"/>
      <c r="V447" s="412"/>
      <c r="W447" s="433"/>
      <c r="X447" s="434"/>
      <c r="Y447" s="435"/>
      <c r="Z447" s="436"/>
      <c r="AA447" s="437"/>
      <c r="AB447" s="438"/>
      <c r="AC447" s="439"/>
      <c r="AD447" s="440"/>
      <c r="AE447" s="441"/>
      <c r="AF447" s="419"/>
      <c r="AG447" s="419"/>
      <c r="AH447" s="419"/>
      <c r="AI447" s="420"/>
      <c r="AJ447" s="391"/>
      <c r="AK447" s="391"/>
      <c r="AL447" s="411"/>
      <c r="AM447" s="414" t="s">
        <v>1847</v>
      </c>
      <c r="AN447" s="391"/>
      <c r="AO447" s="391"/>
      <c r="AP447" s="391"/>
      <c r="AQ447" s="391"/>
      <c r="AR447" s="391"/>
      <c r="AS447" s="426"/>
      <c r="AT447" s="421"/>
      <c r="AU447" s="421"/>
      <c r="AV447" s="421"/>
      <c r="AW447" s="422"/>
    </row>
    <row r="448" spans="1:49" ht="16.5" thickTop="1" thickBot="1" x14ac:dyDescent="0.3">
      <c r="A448" s="423"/>
      <c r="B448" s="452" t="s">
        <v>1847</v>
      </c>
      <c r="C448" s="366"/>
      <c r="D448" s="428"/>
      <c r="E448" s="429"/>
      <c r="F448" s="424"/>
      <c r="G448" s="414" t="s">
        <v>1847</v>
      </c>
      <c r="H448" s="425"/>
      <c r="I448" s="414" t="s">
        <v>1847</v>
      </c>
      <c r="J448" s="453"/>
      <c r="K448" s="430"/>
      <c r="L448" s="431"/>
      <c r="M448" s="432"/>
      <c r="N448" s="413"/>
      <c r="O448" s="415"/>
      <c r="P448" s="415"/>
      <c r="Q448" s="418"/>
      <c r="R448" s="418"/>
      <c r="S448" s="454"/>
      <c r="T448" s="412"/>
      <c r="U448" s="454"/>
      <c r="V448" s="412"/>
      <c r="W448" s="433"/>
      <c r="X448" s="434"/>
      <c r="Y448" s="435"/>
      <c r="Z448" s="436"/>
      <c r="AA448" s="437"/>
      <c r="AB448" s="438"/>
      <c r="AC448" s="439"/>
      <c r="AD448" s="440"/>
      <c r="AE448" s="441"/>
      <c r="AF448" s="419"/>
      <c r="AG448" s="419"/>
      <c r="AH448" s="419"/>
      <c r="AI448" s="420"/>
      <c r="AJ448" s="391"/>
      <c r="AK448" s="391"/>
      <c r="AL448" s="411"/>
      <c r="AM448" s="414" t="s">
        <v>1847</v>
      </c>
      <c r="AN448" s="391"/>
      <c r="AO448" s="391"/>
      <c r="AP448" s="391"/>
      <c r="AQ448" s="391"/>
      <c r="AR448" s="391"/>
      <c r="AS448" s="426"/>
      <c r="AT448" s="421"/>
      <c r="AU448" s="421"/>
      <c r="AV448" s="421"/>
      <c r="AW448" s="422"/>
    </row>
    <row r="449" spans="1:49" ht="16.5" thickTop="1" thickBot="1" x14ac:dyDescent="0.3">
      <c r="A449" s="423"/>
      <c r="B449" s="452" t="s">
        <v>1847</v>
      </c>
      <c r="C449" s="366"/>
      <c r="D449" s="428"/>
      <c r="E449" s="429"/>
      <c r="F449" s="424"/>
      <c r="G449" s="414" t="s">
        <v>1847</v>
      </c>
      <c r="H449" s="425"/>
      <c r="I449" s="414" t="s">
        <v>1847</v>
      </c>
      <c r="J449" s="453"/>
      <c r="K449" s="430"/>
      <c r="L449" s="431"/>
      <c r="M449" s="432"/>
      <c r="N449" s="413"/>
      <c r="O449" s="415"/>
      <c r="P449" s="415"/>
      <c r="Q449" s="418"/>
      <c r="R449" s="418"/>
      <c r="S449" s="454"/>
      <c r="T449" s="412"/>
      <c r="U449" s="454"/>
      <c r="V449" s="412"/>
      <c r="W449" s="433"/>
      <c r="X449" s="434"/>
      <c r="Y449" s="435"/>
      <c r="Z449" s="436"/>
      <c r="AA449" s="437"/>
      <c r="AB449" s="438"/>
      <c r="AC449" s="439"/>
      <c r="AD449" s="440"/>
      <c r="AE449" s="441"/>
      <c r="AF449" s="419"/>
      <c r="AG449" s="419"/>
      <c r="AH449" s="419"/>
      <c r="AI449" s="420"/>
      <c r="AJ449" s="391"/>
      <c r="AK449" s="391"/>
      <c r="AL449" s="411"/>
      <c r="AM449" s="414" t="s">
        <v>1847</v>
      </c>
      <c r="AN449" s="391"/>
      <c r="AO449" s="391"/>
      <c r="AP449" s="391"/>
      <c r="AQ449" s="391"/>
      <c r="AR449" s="391"/>
      <c r="AS449" s="426"/>
      <c r="AT449" s="421"/>
      <c r="AU449" s="421"/>
      <c r="AV449" s="421"/>
      <c r="AW449" s="422"/>
    </row>
    <row r="450" spans="1:49" ht="16.5" thickTop="1" thickBot="1" x14ac:dyDescent="0.3">
      <c r="A450" s="423"/>
      <c r="B450" s="452" t="s">
        <v>1847</v>
      </c>
      <c r="C450" s="366"/>
      <c r="D450" s="428"/>
      <c r="E450" s="429"/>
      <c r="F450" s="424"/>
      <c r="G450" s="414" t="s">
        <v>1847</v>
      </c>
      <c r="H450" s="425"/>
      <c r="I450" s="414" t="s">
        <v>1847</v>
      </c>
      <c r="J450" s="453"/>
      <c r="K450" s="430"/>
      <c r="L450" s="431"/>
      <c r="M450" s="432"/>
      <c r="N450" s="413"/>
      <c r="O450" s="415"/>
      <c r="P450" s="415"/>
      <c r="Q450" s="418"/>
      <c r="R450" s="418"/>
      <c r="S450" s="454"/>
      <c r="T450" s="412"/>
      <c r="U450" s="454"/>
      <c r="V450" s="412"/>
      <c r="W450" s="433"/>
      <c r="X450" s="434"/>
      <c r="Y450" s="435"/>
      <c r="Z450" s="436"/>
      <c r="AA450" s="437"/>
      <c r="AB450" s="438"/>
      <c r="AC450" s="439"/>
      <c r="AD450" s="440"/>
      <c r="AE450" s="441"/>
      <c r="AF450" s="419"/>
      <c r="AG450" s="419"/>
      <c r="AH450" s="419"/>
      <c r="AI450" s="420"/>
      <c r="AJ450" s="391"/>
      <c r="AK450" s="391"/>
      <c r="AL450" s="411"/>
      <c r="AM450" s="414" t="s">
        <v>1847</v>
      </c>
      <c r="AN450" s="391"/>
      <c r="AO450" s="391"/>
      <c r="AP450" s="391"/>
      <c r="AQ450" s="391"/>
      <c r="AR450" s="391"/>
      <c r="AS450" s="426"/>
      <c r="AT450" s="421"/>
      <c r="AU450" s="421"/>
      <c r="AV450" s="421"/>
      <c r="AW450" s="422"/>
    </row>
    <row r="451" spans="1:49" ht="16.5" thickTop="1" thickBot="1" x14ac:dyDescent="0.3">
      <c r="A451" s="423"/>
      <c r="B451" s="452" t="s">
        <v>1847</v>
      </c>
      <c r="C451" s="366"/>
      <c r="D451" s="428"/>
      <c r="E451" s="429"/>
      <c r="F451" s="424"/>
      <c r="G451" s="414" t="s">
        <v>1847</v>
      </c>
      <c r="H451" s="425"/>
      <c r="I451" s="414" t="s">
        <v>1847</v>
      </c>
      <c r="J451" s="453"/>
      <c r="K451" s="430"/>
      <c r="L451" s="431"/>
      <c r="M451" s="432"/>
      <c r="N451" s="413"/>
      <c r="O451" s="415"/>
      <c r="P451" s="415"/>
      <c r="Q451" s="418"/>
      <c r="R451" s="418"/>
      <c r="S451" s="454"/>
      <c r="T451" s="412"/>
      <c r="U451" s="454"/>
      <c r="V451" s="412"/>
      <c r="W451" s="433"/>
      <c r="X451" s="434"/>
      <c r="Y451" s="435"/>
      <c r="Z451" s="436"/>
      <c r="AA451" s="437"/>
      <c r="AB451" s="438"/>
      <c r="AC451" s="439"/>
      <c r="AD451" s="440"/>
      <c r="AE451" s="441"/>
      <c r="AF451" s="419"/>
      <c r="AG451" s="419"/>
      <c r="AH451" s="419"/>
      <c r="AI451" s="420"/>
      <c r="AJ451" s="391"/>
      <c r="AK451" s="391"/>
      <c r="AL451" s="411"/>
      <c r="AM451" s="414" t="s">
        <v>1847</v>
      </c>
      <c r="AN451" s="391"/>
      <c r="AO451" s="391"/>
      <c r="AP451" s="391"/>
      <c r="AQ451" s="391"/>
      <c r="AR451" s="391"/>
      <c r="AS451" s="426"/>
      <c r="AT451" s="421"/>
      <c r="AU451" s="421"/>
      <c r="AV451" s="421"/>
      <c r="AW451" s="422"/>
    </row>
    <row r="452" spans="1:49" ht="16.5" thickTop="1" thickBot="1" x14ac:dyDescent="0.3">
      <c r="A452" s="423"/>
      <c r="B452" s="452" t="s">
        <v>1847</v>
      </c>
      <c r="C452" s="366"/>
      <c r="D452" s="428"/>
      <c r="E452" s="429"/>
      <c r="F452" s="424"/>
      <c r="G452" s="414" t="s">
        <v>1847</v>
      </c>
      <c r="H452" s="425"/>
      <c r="I452" s="414" t="s">
        <v>1847</v>
      </c>
      <c r="J452" s="453"/>
      <c r="K452" s="430"/>
      <c r="L452" s="431"/>
      <c r="M452" s="432"/>
      <c r="N452" s="413"/>
      <c r="O452" s="415"/>
      <c r="P452" s="415"/>
      <c r="Q452" s="418"/>
      <c r="R452" s="418"/>
      <c r="S452" s="454"/>
      <c r="T452" s="412"/>
      <c r="U452" s="454"/>
      <c r="V452" s="412"/>
      <c r="W452" s="433"/>
      <c r="X452" s="434"/>
      <c r="Y452" s="435"/>
      <c r="Z452" s="436"/>
      <c r="AA452" s="437"/>
      <c r="AB452" s="438"/>
      <c r="AC452" s="439"/>
      <c r="AD452" s="440"/>
      <c r="AE452" s="441"/>
      <c r="AF452" s="419"/>
      <c r="AG452" s="419"/>
      <c r="AH452" s="419"/>
      <c r="AI452" s="420"/>
      <c r="AJ452" s="391"/>
      <c r="AK452" s="391"/>
      <c r="AL452" s="411"/>
      <c r="AM452" s="414" t="s">
        <v>1847</v>
      </c>
      <c r="AN452" s="391"/>
      <c r="AO452" s="391"/>
      <c r="AP452" s="391"/>
      <c r="AQ452" s="391"/>
      <c r="AR452" s="391"/>
      <c r="AS452" s="426"/>
      <c r="AT452" s="421"/>
      <c r="AU452" s="421"/>
      <c r="AV452" s="421"/>
      <c r="AW452" s="422"/>
    </row>
    <row r="453" spans="1:49" ht="16.5" thickTop="1" thickBot="1" x14ac:dyDescent="0.3">
      <c r="A453" s="423"/>
      <c r="B453" s="452" t="s">
        <v>1847</v>
      </c>
      <c r="C453" s="366"/>
      <c r="D453" s="428"/>
      <c r="E453" s="429"/>
      <c r="F453" s="424"/>
      <c r="G453" s="414" t="s">
        <v>1847</v>
      </c>
      <c r="H453" s="425"/>
      <c r="I453" s="414" t="s">
        <v>1847</v>
      </c>
      <c r="J453" s="453"/>
      <c r="K453" s="430"/>
      <c r="L453" s="431"/>
      <c r="M453" s="432"/>
      <c r="N453" s="413"/>
      <c r="O453" s="415"/>
      <c r="P453" s="415"/>
      <c r="Q453" s="418"/>
      <c r="R453" s="418"/>
      <c r="S453" s="454"/>
      <c r="T453" s="412"/>
      <c r="U453" s="454"/>
      <c r="V453" s="412"/>
      <c r="W453" s="433"/>
      <c r="X453" s="434"/>
      <c r="Y453" s="435"/>
      <c r="Z453" s="436"/>
      <c r="AA453" s="437"/>
      <c r="AB453" s="438"/>
      <c r="AC453" s="439"/>
      <c r="AD453" s="440"/>
      <c r="AE453" s="441"/>
      <c r="AF453" s="419"/>
      <c r="AG453" s="419"/>
      <c r="AH453" s="419"/>
      <c r="AI453" s="420"/>
      <c r="AJ453" s="391"/>
      <c r="AK453" s="391"/>
      <c r="AL453" s="411"/>
      <c r="AM453" s="414" t="s">
        <v>1847</v>
      </c>
      <c r="AN453" s="391"/>
      <c r="AO453" s="391"/>
      <c r="AP453" s="391"/>
      <c r="AQ453" s="391"/>
      <c r="AR453" s="391"/>
      <c r="AS453" s="426"/>
      <c r="AT453" s="421"/>
      <c r="AU453" s="421"/>
      <c r="AV453" s="421"/>
      <c r="AW453" s="422"/>
    </row>
    <row r="454" spans="1:49" ht="16.5" thickTop="1" thickBot="1" x14ac:dyDescent="0.3">
      <c r="A454" s="423"/>
      <c r="B454" s="452" t="s">
        <v>1847</v>
      </c>
      <c r="C454" s="366"/>
      <c r="D454" s="428"/>
      <c r="E454" s="429"/>
      <c r="F454" s="424"/>
      <c r="G454" s="414" t="s">
        <v>1847</v>
      </c>
      <c r="H454" s="425"/>
      <c r="I454" s="414" t="s">
        <v>1847</v>
      </c>
      <c r="J454" s="453"/>
      <c r="K454" s="430"/>
      <c r="L454" s="431"/>
      <c r="M454" s="432"/>
      <c r="N454" s="413"/>
      <c r="O454" s="415"/>
      <c r="P454" s="415"/>
      <c r="Q454" s="418"/>
      <c r="R454" s="418"/>
      <c r="S454" s="454"/>
      <c r="T454" s="412"/>
      <c r="U454" s="454"/>
      <c r="V454" s="412"/>
      <c r="W454" s="433"/>
      <c r="X454" s="434"/>
      <c r="Y454" s="435"/>
      <c r="Z454" s="436"/>
      <c r="AA454" s="437"/>
      <c r="AB454" s="438"/>
      <c r="AC454" s="439"/>
      <c r="AD454" s="440"/>
      <c r="AE454" s="441"/>
      <c r="AF454" s="419"/>
      <c r="AG454" s="419"/>
      <c r="AH454" s="419"/>
      <c r="AI454" s="420"/>
      <c r="AJ454" s="391"/>
      <c r="AK454" s="391"/>
      <c r="AL454" s="411"/>
      <c r="AM454" s="414" t="s">
        <v>1847</v>
      </c>
      <c r="AN454" s="391"/>
      <c r="AO454" s="391"/>
      <c r="AP454" s="391"/>
      <c r="AQ454" s="391"/>
      <c r="AR454" s="391"/>
      <c r="AS454" s="426"/>
      <c r="AT454" s="421"/>
      <c r="AU454" s="421"/>
      <c r="AV454" s="421"/>
      <c r="AW454" s="422"/>
    </row>
    <row r="455" spans="1:49" ht="16.5" thickTop="1" thickBot="1" x14ac:dyDescent="0.3">
      <c r="A455" s="423"/>
      <c r="B455" s="452" t="s">
        <v>1847</v>
      </c>
      <c r="C455" s="366"/>
      <c r="D455" s="428"/>
      <c r="E455" s="429"/>
      <c r="F455" s="424"/>
      <c r="G455" s="414" t="s">
        <v>1847</v>
      </c>
      <c r="H455" s="425"/>
      <c r="I455" s="414" t="s">
        <v>1847</v>
      </c>
      <c r="J455" s="453"/>
      <c r="K455" s="430"/>
      <c r="L455" s="431"/>
      <c r="M455" s="432"/>
      <c r="N455" s="413"/>
      <c r="O455" s="415"/>
      <c r="P455" s="415"/>
      <c r="Q455" s="418"/>
      <c r="R455" s="418"/>
      <c r="S455" s="454"/>
      <c r="T455" s="412"/>
      <c r="U455" s="454"/>
      <c r="V455" s="412"/>
      <c r="W455" s="433"/>
      <c r="X455" s="434"/>
      <c r="Y455" s="435"/>
      <c r="Z455" s="436"/>
      <c r="AA455" s="437"/>
      <c r="AB455" s="438"/>
      <c r="AC455" s="439"/>
      <c r="AD455" s="440"/>
      <c r="AE455" s="441"/>
      <c r="AF455" s="419"/>
      <c r="AG455" s="419"/>
      <c r="AH455" s="419"/>
      <c r="AI455" s="420"/>
      <c r="AJ455" s="391"/>
      <c r="AK455" s="391"/>
      <c r="AL455" s="411"/>
      <c r="AM455" s="414" t="s">
        <v>1847</v>
      </c>
      <c r="AN455" s="391"/>
      <c r="AO455" s="391"/>
      <c r="AP455" s="391"/>
      <c r="AQ455" s="391"/>
      <c r="AR455" s="391"/>
      <c r="AS455" s="426"/>
      <c r="AT455" s="421"/>
      <c r="AU455" s="421"/>
      <c r="AV455" s="421"/>
      <c r="AW455" s="422"/>
    </row>
    <row r="456" spans="1:49" ht="16.5" thickTop="1" thickBot="1" x14ac:dyDescent="0.3">
      <c r="A456" s="423"/>
      <c r="B456" s="452" t="s">
        <v>1847</v>
      </c>
      <c r="C456" s="366"/>
      <c r="D456" s="428"/>
      <c r="E456" s="429"/>
      <c r="F456" s="424"/>
      <c r="G456" s="414" t="s">
        <v>1847</v>
      </c>
      <c r="H456" s="425"/>
      <c r="I456" s="414" t="s">
        <v>1847</v>
      </c>
      <c r="J456" s="453"/>
      <c r="K456" s="430"/>
      <c r="L456" s="431"/>
      <c r="M456" s="432"/>
      <c r="N456" s="413"/>
      <c r="O456" s="415"/>
      <c r="P456" s="415"/>
      <c r="Q456" s="418"/>
      <c r="R456" s="418"/>
      <c r="S456" s="454"/>
      <c r="T456" s="412"/>
      <c r="U456" s="454"/>
      <c r="V456" s="412"/>
      <c r="W456" s="433"/>
      <c r="X456" s="434"/>
      <c r="Y456" s="435"/>
      <c r="Z456" s="436"/>
      <c r="AA456" s="437"/>
      <c r="AB456" s="438"/>
      <c r="AC456" s="439"/>
      <c r="AD456" s="440"/>
      <c r="AE456" s="441"/>
      <c r="AF456" s="419"/>
      <c r="AG456" s="419"/>
      <c r="AH456" s="419"/>
      <c r="AI456" s="420"/>
      <c r="AJ456" s="391"/>
      <c r="AK456" s="391"/>
      <c r="AL456" s="411"/>
      <c r="AM456" s="414" t="s">
        <v>1847</v>
      </c>
      <c r="AN456" s="391"/>
      <c r="AO456" s="391"/>
      <c r="AP456" s="391"/>
      <c r="AQ456" s="391"/>
      <c r="AR456" s="391"/>
      <c r="AS456" s="426"/>
      <c r="AT456" s="421"/>
      <c r="AU456" s="421"/>
      <c r="AV456" s="421"/>
      <c r="AW456" s="422"/>
    </row>
    <row r="457" spans="1:49" ht="16.5" thickTop="1" thickBot="1" x14ac:dyDescent="0.3">
      <c r="A457" s="423"/>
      <c r="B457" s="452" t="s">
        <v>1847</v>
      </c>
      <c r="C457" s="366"/>
      <c r="D457" s="428"/>
      <c r="E457" s="429"/>
      <c r="F457" s="424"/>
      <c r="G457" s="414" t="s">
        <v>1847</v>
      </c>
      <c r="H457" s="425"/>
      <c r="I457" s="414" t="s">
        <v>1847</v>
      </c>
      <c r="J457" s="453"/>
      <c r="K457" s="430"/>
      <c r="L457" s="431"/>
      <c r="M457" s="432"/>
      <c r="N457" s="413"/>
      <c r="O457" s="415"/>
      <c r="P457" s="415"/>
      <c r="Q457" s="418"/>
      <c r="R457" s="418"/>
      <c r="S457" s="454"/>
      <c r="T457" s="412"/>
      <c r="U457" s="454"/>
      <c r="V457" s="412"/>
      <c r="W457" s="433"/>
      <c r="X457" s="434"/>
      <c r="Y457" s="435"/>
      <c r="Z457" s="436"/>
      <c r="AA457" s="437"/>
      <c r="AB457" s="438"/>
      <c r="AC457" s="439"/>
      <c r="AD457" s="440"/>
      <c r="AE457" s="441"/>
      <c r="AF457" s="419"/>
      <c r="AG457" s="419"/>
      <c r="AH457" s="419"/>
      <c r="AI457" s="420"/>
      <c r="AJ457" s="391"/>
      <c r="AK457" s="391"/>
      <c r="AL457" s="411"/>
      <c r="AM457" s="414" t="s">
        <v>1847</v>
      </c>
      <c r="AN457" s="391"/>
      <c r="AO457" s="391"/>
      <c r="AP457" s="391"/>
      <c r="AQ457" s="391"/>
      <c r="AR457" s="391"/>
      <c r="AS457" s="426"/>
      <c r="AT457" s="421"/>
      <c r="AU457" s="421"/>
      <c r="AV457" s="421"/>
      <c r="AW457" s="422"/>
    </row>
    <row r="458" spans="1:49" ht="16.5" thickTop="1" thickBot="1" x14ac:dyDescent="0.3">
      <c r="A458" s="423"/>
      <c r="B458" s="452" t="s">
        <v>1847</v>
      </c>
      <c r="C458" s="366"/>
      <c r="D458" s="428"/>
      <c r="E458" s="429"/>
      <c r="F458" s="424"/>
      <c r="G458" s="414" t="s">
        <v>1847</v>
      </c>
      <c r="H458" s="425"/>
      <c r="I458" s="414" t="s">
        <v>1847</v>
      </c>
      <c r="J458" s="453"/>
      <c r="K458" s="430"/>
      <c r="L458" s="431"/>
      <c r="M458" s="432"/>
      <c r="N458" s="413"/>
      <c r="O458" s="415"/>
      <c r="P458" s="415"/>
      <c r="Q458" s="418"/>
      <c r="R458" s="418"/>
      <c r="S458" s="454"/>
      <c r="T458" s="412"/>
      <c r="U458" s="454"/>
      <c r="V458" s="412"/>
      <c r="W458" s="433"/>
      <c r="X458" s="434"/>
      <c r="Y458" s="435"/>
      <c r="Z458" s="436"/>
      <c r="AA458" s="437"/>
      <c r="AB458" s="438"/>
      <c r="AC458" s="439"/>
      <c r="AD458" s="440"/>
      <c r="AE458" s="441"/>
      <c r="AF458" s="419"/>
      <c r="AG458" s="419"/>
      <c r="AH458" s="419"/>
      <c r="AI458" s="420"/>
      <c r="AJ458" s="391"/>
      <c r="AK458" s="391"/>
      <c r="AL458" s="411"/>
      <c r="AM458" s="414" t="s">
        <v>1847</v>
      </c>
      <c r="AN458" s="391"/>
      <c r="AO458" s="391"/>
      <c r="AP458" s="391"/>
      <c r="AQ458" s="391"/>
      <c r="AR458" s="391"/>
      <c r="AS458" s="426"/>
      <c r="AT458" s="421"/>
      <c r="AU458" s="421"/>
      <c r="AV458" s="421"/>
      <c r="AW458" s="422"/>
    </row>
    <row r="459" spans="1:49" ht="16.5" thickTop="1" thickBot="1" x14ac:dyDescent="0.3">
      <c r="A459" s="423"/>
      <c r="B459" s="452" t="s">
        <v>1847</v>
      </c>
      <c r="C459" s="366"/>
      <c r="D459" s="428"/>
      <c r="E459" s="429"/>
      <c r="F459" s="424"/>
      <c r="G459" s="414" t="s">
        <v>1847</v>
      </c>
      <c r="H459" s="425"/>
      <c r="I459" s="414" t="s">
        <v>1847</v>
      </c>
      <c r="J459" s="453"/>
      <c r="K459" s="430"/>
      <c r="L459" s="431"/>
      <c r="M459" s="432"/>
      <c r="N459" s="413"/>
      <c r="O459" s="415"/>
      <c r="P459" s="415"/>
      <c r="Q459" s="418"/>
      <c r="R459" s="418"/>
      <c r="S459" s="454"/>
      <c r="T459" s="412"/>
      <c r="U459" s="454"/>
      <c r="V459" s="412"/>
      <c r="W459" s="433"/>
      <c r="X459" s="434"/>
      <c r="Y459" s="435"/>
      <c r="Z459" s="436"/>
      <c r="AA459" s="437"/>
      <c r="AB459" s="438"/>
      <c r="AC459" s="439"/>
      <c r="AD459" s="440"/>
      <c r="AE459" s="441"/>
      <c r="AF459" s="419"/>
      <c r="AG459" s="419"/>
      <c r="AH459" s="419"/>
      <c r="AI459" s="420"/>
      <c r="AJ459" s="391"/>
      <c r="AK459" s="391"/>
      <c r="AL459" s="411"/>
      <c r="AM459" s="414" t="s">
        <v>1847</v>
      </c>
      <c r="AN459" s="391"/>
      <c r="AO459" s="391"/>
      <c r="AP459" s="391"/>
      <c r="AQ459" s="391"/>
      <c r="AR459" s="391"/>
      <c r="AS459" s="426"/>
      <c r="AT459" s="421"/>
      <c r="AU459" s="421"/>
      <c r="AV459" s="421"/>
      <c r="AW459" s="422"/>
    </row>
    <row r="460" spans="1:49" ht="16.5" thickTop="1" thickBot="1" x14ac:dyDescent="0.3">
      <c r="A460" s="423"/>
      <c r="B460" s="452" t="s">
        <v>1847</v>
      </c>
      <c r="C460" s="366"/>
      <c r="D460" s="428"/>
      <c r="E460" s="429"/>
      <c r="F460" s="424"/>
      <c r="G460" s="414" t="s">
        <v>1847</v>
      </c>
      <c r="H460" s="425"/>
      <c r="I460" s="414" t="s">
        <v>1847</v>
      </c>
      <c r="J460" s="453"/>
      <c r="K460" s="430"/>
      <c r="L460" s="431"/>
      <c r="M460" s="432"/>
      <c r="N460" s="413"/>
      <c r="O460" s="415"/>
      <c r="P460" s="415"/>
      <c r="Q460" s="418"/>
      <c r="R460" s="418"/>
      <c r="S460" s="454"/>
      <c r="T460" s="412"/>
      <c r="U460" s="454"/>
      <c r="V460" s="412"/>
      <c r="W460" s="433"/>
      <c r="X460" s="434"/>
      <c r="Y460" s="435"/>
      <c r="Z460" s="436"/>
      <c r="AA460" s="437"/>
      <c r="AB460" s="438"/>
      <c r="AC460" s="439"/>
      <c r="AD460" s="440"/>
      <c r="AE460" s="441"/>
      <c r="AF460" s="419"/>
      <c r="AG460" s="419"/>
      <c r="AH460" s="419"/>
      <c r="AI460" s="420"/>
      <c r="AJ460" s="391"/>
      <c r="AK460" s="391"/>
      <c r="AL460" s="411"/>
      <c r="AM460" s="414" t="s">
        <v>1847</v>
      </c>
      <c r="AN460" s="391"/>
      <c r="AO460" s="391"/>
      <c r="AP460" s="391"/>
      <c r="AQ460" s="391"/>
      <c r="AR460" s="391"/>
      <c r="AS460" s="426"/>
      <c r="AT460" s="421"/>
      <c r="AU460" s="421"/>
      <c r="AV460" s="421"/>
      <c r="AW460" s="422"/>
    </row>
    <row r="461" spans="1:49" ht="16.5" thickTop="1" thickBot="1" x14ac:dyDescent="0.3">
      <c r="A461" s="423"/>
      <c r="B461" s="452" t="s">
        <v>1847</v>
      </c>
      <c r="C461" s="366"/>
      <c r="D461" s="428"/>
      <c r="E461" s="429"/>
      <c r="F461" s="424"/>
      <c r="G461" s="414" t="s">
        <v>1847</v>
      </c>
      <c r="H461" s="425"/>
      <c r="I461" s="414" t="s">
        <v>1847</v>
      </c>
      <c r="J461" s="453"/>
      <c r="K461" s="430"/>
      <c r="L461" s="431"/>
      <c r="M461" s="432"/>
      <c r="N461" s="413"/>
      <c r="O461" s="415"/>
      <c r="P461" s="415"/>
      <c r="Q461" s="418"/>
      <c r="R461" s="418"/>
      <c r="S461" s="454"/>
      <c r="T461" s="412"/>
      <c r="U461" s="454"/>
      <c r="V461" s="412"/>
      <c r="W461" s="433"/>
      <c r="X461" s="434"/>
      <c r="Y461" s="435"/>
      <c r="Z461" s="436"/>
      <c r="AA461" s="437"/>
      <c r="AB461" s="438"/>
      <c r="AC461" s="439"/>
      <c r="AD461" s="440"/>
      <c r="AE461" s="441"/>
      <c r="AF461" s="419"/>
      <c r="AG461" s="419"/>
      <c r="AH461" s="419"/>
      <c r="AI461" s="420"/>
      <c r="AJ461" s="391"/>
      <c r="AK461" s="391"/>
      <c r="AL461" s="411"/>
      <c r="AM461" s="414" t="s">
        <v>1847</v>
      </c>
      <c r="AN461" s="391"/>
      <c r="AO461" s="391"/>
      <c r="AP461" s="391"/>
      <c r="AQ461" s="391"/>
      <c r="AR461" s="391"/>
      <c r="AS461" s="426"/>
      <c r="AT461" s="421"/>
      <c r="AU461" s="421"/>
      <c r="AV461" s="421"/>
      <c r="AW461" s="422"/>
    </row>
    <row r="462" spans="1:49" ht="16.5" thickTop="1" thickBot="1" x14ac:dyDescent="0.3">
      <c r="A462" s="423"/>
      <c r="B462" s="452" t="s">
        <v>1847</v>
      </c>
      <c r="C462" s="366"/>
      <c r="D462" s="428"/>
      <c r="E462" s="429"/>
      <c r="F462" s="424"/>
      <c r="G462" s="414" t="s">
        <v>1847</v>
      </c>
      <c r="H462" s="425"/>
      <c r="I462" s="414" t="s">
        <v>1847</v>
      </c>
      <c r="J462" s="453"/>
      <c r="K462" s="430"/>
      <c r="L462" s="431"/>
      <c r="M462" s="432"/>
      <c r="N462" s="413"/>
      <c r="O462" s="415"/>
      <c r="P462" s="415"/>
      <c r="Q462" s="418"/>
      <c r="R462" s="418"/>
      <c r="S462" s="454"/>
      <c r="T462" s="412"/>
      <c r="U462" s="454"/>
      <c r="V462" s="412"/>
      <c r="W462" s="433"/>
      <c r="X462" s="434"/>
      <c r="Y462" s="435"/>
      <c r="Z462" s="436"/>
      <c r="AA462" s="437"/>
      <c r="AB462" s="438"/>
      <c r="AC462" s="439"/>
      <c r="AD462" s="440"/>
      <c r="AE462" s="441"/>
      <c r="AF462" s="419"/>
      <c r="AG462" s="419"/>
      <c r="AH462" s="419"/>
      <c r="AI462" s="420"/>
      <c r="AJ462" s="391"/>
      <c r="AK462" s="391"/>
      <c r="AL462" s="411"/>
      <c r="AM462" s="414" t="s">
        <v>1847</v>
      </c>
      <c r="AN462" s="391"/>
      <c r="AO462" s="391"/>
      <c r="AP462" s="391"/>
      <c r="AQ462" s="391"/>
      <c r="AR462" s="391"/>
      <c r="AS462" s="426"/>
      <c r="AT462" s="421"/>
      <c r="AU462" s="421"/>
      <c r="AV462" s="421"/>
      <c r="AW462" s="422"/>
    </row>
    <row r="463" spans="1:49" ht="16.5" thickTop="1" thickBot="1" x14ac:dyDescent="0.3">
      <c r="A463" s="423"/>
      <c r="B463" s="452" t="s">
        <v>1847</v>
      </c>
      <c r="C463" s="366"/>
      <c r="D463" s="428"/>
      <c r="E463" s="429"/>
      <c r="F463" s="424"/>
      <c r="G463" s="414" t="s">
        <v>1847</v>
      </c>
      <c r="H463" s="425"/>
      <c r="I463" s="414" t="s">
        <v>1847</v>
      </c>
      <c r="J463" s="453"/>
      <c r="K463" s="430"/>
      <c r="L463" s="431"/>
      <c r="M463" s="432"/>
      <c r="N463" s="413"/>
      <c r="O463" s="415"/>
      <c r="P463" s="415"/>
      <c r="Q463" s="418"/>
      <c r="R463" s="418"/>
      <c r="S463" s="454"/>
      <c r="T463" s="412"/>
      <c r="U463" s="454"/>
      <c r="V463" s="412"/>
      <c r="W463" s="433"/>
      <c r="X463" s="434"/>
      <c r="Y463" s="435"/>
      <c r="Z463" s="436"/>
      <c r="AA463" s="437"/>
      <c r="AB463" s="438"/>
      <c r="AC463" s="439"/>
      <c r="AD463" s="440"/>
      <c r="AE463" s="441"/>
      <c r="AF463" s="419"/>
      <c r="AG463" s="419"/>
      <c r="AH463" s="419"/>
      <c r="AI463" s="420"/>
      <c r="AJ463" s="391"/>
      <c r="AK463" s="391"/>
      <c r="AL463" s="411"/>
      <c r="AM463" s="414" t="s">
        <v>1847</v>
      </c>
      <c r="AN463" s="391"/>
      <c r="AO463" s="391"/>
      <c r="AP463" s="391"/>
      <c r="AQ463" s="391"/>
      <c r="AR463" s="391"/>
      <c r="AS463" s="426"/>
      <c r="AT463" s="421"/>
      <c r="AU463" s="421"/>
      <c r="AV463" s="421"/>
      <c r="AW463" s="422"/>
    </row>
    <row r="464" spans="1:49" ht="16.5" thickTop="1" thickBot="1" x14ac:dyDescent="0.3">
      <c r="A464" s="423"/>
      <c r="B464" s="452" t="s">
        <v>1847</v>
      </c>
      <c r="C464" s="366"/>
      <c r="D464" s="428"/>
      <c r="E464" s="429"/>
      <c r="F464" s="424"/>
      <c r="G464" s="414" t="s">
        <v>1847</v>
      </c>
      <c r="H464" s="425"/>
      <c r="I464" s="414" t="s">
        <v>1847</v>
      </c>
      <c r="J464" s="453"/>
      <c r="K464" s="430"/>
      <c r="L464" s="431"/>
      <c r="M464" s="432"/>
      <c r="N464" s="413"/>
      <c r="O464" s="415"/>
      <c r="P464" s="415"/>
      <c r="Q464" s="418"/>
      <c r="R464" s="418"/>
      <c r="S464" s="454"/>
      <c r="T464" s="412"/>
      <c r="U464" s="454"/>
      <c r="V464" s="412"/>
      <c r="W464" s="433"/>
      <c r="X464" s="434"/>
      <c r="Y464" s="435"/>
      <c r="Z464" s="436"/>
      <c r="AA464" s="437"/>
      <c r="AB464" s="438"/>
      <c r="AC464" s="439"/>
      <c r="AD464" s="440"/>
      <c r="AE464" s="441"/>
      <c r="AF464" s="419"/>
      <c r="AG464" s="419"/>
      <c r="AH464" s="419"/>
      <c r="AI464" s="420"/>
      <c r="AJ464" s="391"/>
      <c r="AK464" s="391"/>
      <c r="AL464" s="411"/>
      <c r="AM464" s="414" t="s">
        <v>1847</v>
      </c>
      <c r="AN464" s="391"/>
      <c r="AO464" s="391"/>
      <c r="AP464" s="391"/>
      <c r="AQ464" s="391"/>
      <c r="AR464" s="391"/>
      <c r="AS464" s="426"/>
      <c r="AT464" s="421"/>
      <c r="AU464" s="421"/>
      <c r="AV464" s="421"/>
      <c r="AW464" s="422"/>
    </row>
    <row r="465" spans="1:49" ht="16.5" thickTop="1" thickBot="1" x14ac:dyDescent="0.3">
      <c r="A465" s="423"/>
      <c r="B465" s="452" t="s">
        <v>1847</v>
      </c>
      <c r="C465" s="366"/>
      <c r="D465" s="428"/>
      <c r="E465" s="429"/>
      <c r="F465" s="424"/>
      <c r="G465" s="414" t="s">
        <v>1847</v>
      </c>
      <c r="H465" s="425"/>
      <c r="I465" s="414" t="s">
        <v>1847</v>
      </c>
      <c r="J465" s="453"/>
      <c r="K465" s="430"/>
      <c r="L465" s="431"/>
      <c r="M465" s="432"/>
      <c r="N465" s="413"/>
      <c r="O465" s="415"/>
      <c r="P465" s="415"/>
      <c r="Q465" s="418"/>
      <c r="R465" s="418"/>
      <c r="S465" s="454"/>
      <c r="T465" s="412"/>
      <c r="U465" s="454"/>
      <c r="V465" s="412"/>
      <c r="W465" s="433"/>
      <c r="X465" s="434"/>
      <c r="Y465" s="435"/>
      <c r="Z465" s="436"/>
      <c r="AA465" s="437"/>
      <c r="AB465" s="438"/>
      <c r="AC465" s="439"/>
      <c r="AD465" s="440"/>
      <c r="AE465" s="441"/>
      <c r="AF465" s="419"/>
      <c r="AG465" s="419"/>
      <c r="AH465" s="419"/>
      <c r="AI465" s="420"/>
      <c r="AJ465" s="391"/>
      <c r="AK465" s="391"/>
      <c r="AL465" s="411"/>
      <c r="AM465" s="414" t="s">
        <v>1847</v>
      </c>
      <c r="AN465" s="391"/>
      <c r="AO465" s="391"/>
      <c r="AP465" s="391"/>
      <c r="AQ465" s="391"/>
      <c r="AR465" s="391"/>
      <c r="AS465" s="426"/>
      <c r="AT465" s="421"/>
      <c r="AU465" s="421"/>
      <c r="AV465" s="421"/>
      <c r="AW465" s="422"/>
    </row>
    <row r="466" spans="1:49" ht="16.5" thickTop="1" thickBot="1" x14ac:dyDescent="0.3">
      <c r="A466" s="423"/>
      <c r="B466" s="452" t="s">
        <v>1847</v>
      </c>
      <c r="C466" s="366"/>
      <c r="D466" s="428"/>
      <c r="E466" s="429"/>
      <c r="F466" s="424"/>
      <c r="G466" s="414" t="s">
        <v>1847</v>
      </c>
      <c r="H466" s="425"/>
      <c r="I466" s="414" t="s">
        <v>1847</v>
      </c>
      <c r="J466" s="453"/>
      <c r="K466" s="430"/>
      <c r="L466" s="431"/>
      <c r="M466" s="432"/>
      <c r="N466" s="413"/>
      <c r="O466" s="415"/>
      <c r="P466" s="415"/>
      <c r="Q466" s="418"/>
      <c r="R466" s="418"/>
      <c r="S466" s="454"/>
      <c r="T466" s="412"/>
      <c r="U466" s="454"/>
      <c r="V466" s="412"/>
      <c r="W466" s="433"/>
      <c r="X466" s="434"/>
      <c r="Y466" s="435"/>
      <c r="Z466" s="436"/>
      <c r="AA466" s="437"/>
      <c r="AB466" s="438"/>
      <c r="AC466" s="439"/>
      <c r="AD466" s="440"/>
      <c r="AE466" s="441"/>
      <c r="AF466" s="419"/>
      <c r="AG466" s="419"/>
      <c r="AH466" s="419"/>
      <c r="AI466" s="420"/>
      <c r="AJ466" s="391"/>
      <c r="AK466" s="391"/>
      <c r="AL466" s="411"/>
      <c r="AM466" s="414" t="s">
        <v>1847</v>
      </c>
      <c r="AN466" s="391"/>
      <c r="AO466" s="391"/>
      <c r="AP466" s="391"/>
      <c r="AQ466" s="391"/>
      <c r="AR466" s="391"/>
      <c r="AS466" s="426"/>
      <c r="AT466" s="421"/>
      <c r="AU466" s="421"/>
      <c r="AV466" s="421"/>
      <c r="AW466" s="422"/>
    </row>
    <row r="467" spans="1:49" ht="16.5" thickTop="1" thickBot="1" x14ac:dyDescent="0.3">
      <c r="A467" s="423"/>
      <c r="B467" s="452" t="s">
        <v>1847</v>
      </c>
      <c r="C467" s="366"/>
      <c r="D467" s="428"/>
      <c r="E467" s="429"/>
      <c r="F467" s="424"/>
      <c r="G467" s="414" t="s">
        <v>1847</v>
      </c>
      <c r="H467" s="425"/>
      <c r="I467" s="414" t="s">
        <v>1847</v>
      </c>
      <c r="J467" s="453"/>
      <c r="K467" s="430"/>
      <c r="L467" s="431"/>
      <c r="M467" s="432"/>
      <c r="N467" s="413"/>
      <c r="O467" s="415"/>
      <c r="P467" s="415"/>
      <c r="Q467" s="418"/>
      <c r="R467" s="418"/>
      <c r="S467" s="454"/>
      <c r="T467" s="412"/>
      <c r="U467" s="454"/>
      <c r="V467" s="412"/>
      <c r="W467" s="433"/>
      <c r="X467" s="434"/>
      <c r="Y467" s="435"/>
      <c r="Z467" s="436"/>
      <c r="AA467" s="437"/>
      <c r="AB467" s="438"/>
      <c r="AC467" s="439"/>
      <c r="AD467" s="440"/>
      <c r="AE467" s="441"/>
      <c r="AF467" s="419"/>
      <c r="AG467" s="419"/>
      <c r="AH467" s="419"/>
      <c r="AI467" s="420"/>
      <c r="AJ467" s="391"/>
      <c r="AK467" s="391"/>
      <c r="AL467" s="411"/>
      <c r="AM467" s="414" t="s">
        <v>1847</v>
      </c>
      <c r="AN467" s="391"/>
      <c r="AO467" s="391"/>
      <c r="AP467" s="391"/>
      <c r="AQ467" s="391"/>
      <c r="AR467" s="391"/>
      <c r="AS467" s="426"/>
      <c r="AT467" s="421"/>
      <c r="AU467" s="421"/>
      <c r="AV467" s="421"/>
      <c r="AW467" s="422"/>
    </row>
    <row r="468" spans="1:49" ht="16.5" thickTop="1" thickBot="1" x14ac:dyDescent="0.3">
      <c r="A468" s="423"/>
      <c r="B468" s="452" t="s">
        <v>1847</v>
      </c>
      <c r="C468" s="366"/>
      <c r="D468" s="428"/>
      <c r="E468" s="429"/>
      <c r="F468" s="424"/>
      <c r="G468" s="414" t="s">
        <v>1847</v>
      </c>
      <c r="H468" s="425"/>
      <c r="I468" s="414" t="s">
        <v>1847</v>
      </c>
      <c r="J468" s="453"/>
      <c r="K468" s="430"/>
      <c r="L468" s="431"/>
      <c r="M468" s="432"/>
      <c r="N468" s="413"/>
      <c r="O468" s="415"/>
      <c r="P468" s="415"/>
      <c r="Q468" s="418"/>
      <c r="R468" s="418"/>
      <c r="S468" s="454"/>
      <c r="T468" s="412"/>
      <c r="U468" s="454"/>
      <c r="V468" s="412"/>
      <c r="W468" s="433"/>
      <c r="X468" s="434"/>
      <c r="Y468" s="435"/>
      <c r="Z468" s="436"/>
      <c r="AA468" s="437"/>
      <c r="AB468" s="438"/>
      <c r="AC468" s="439"/>
      <c r="AD468" s="440"/>
      <c r="AE468" s="441"/>
      <c r="AF468" s="419"/>
      <c r="AG468" s="419"/>
      <c r="AH468" s="419"/>
      <c r="AI468" s="420"/>
      <c r="AJ468" s="391"/>
      <c r="AK468" s="391"/>
      <c r="AL468" s="411"/>
      <c r="AM468" s="414" t="s">
        <v>1847</v>
      </c>
      <c r="AN468" s="391"/>
      <c r="AO468" s="391"/>
      <c r="AP468" s="391"/>
      <c r="AQ468" s="391"/>
      <c r="AR468" s="391"/>
      <c r="AS468" s="426"/>
      <c r="AT468" s="421"/>
      <c r="AU468" s="421"/>
      <c r="AV468" s="421"/>
      <c r="AW468" s="422"/>
    </row>
    <row r="469" spans="1:49" ht="16.5" thickTop="1" thickBot="1" x14ac:dyDescent="0.3">
      <c r="A469" s="423"/>
      <c r="B469" s="452" t="s">
        <v>1847</v>
      </c>
      <c r="C469" s="366"/>
      <c r="D469" s="428"/>
      <c r="E469" s="429"/>
      <c r="F469" s="424"/>
      <c r="G469" s="414" t="s">
        <v>1847</v>
      </c>
      <c r="H469" s="425"/>
      <c r="I469" s="414" t="s">
        <v>1847</v>
      </c>
      <c r="J469" s="453"/>
      <c r="K469" s="430"/>
      <c r="L469" s="431"/>
      <c r="M469" s="432"/>
      <c r="N469" s="413"/>
      <c r="O469" s="415"/>
      <c r="P469" s="415"/>
      <c r="Q469" s="418"/>
      <c r="R469" s="418"/>
      <c r="S469" s="454"/>
      <c r="T469" s="412"/>
      <c r="U469" s="454"/>
      <c r="V469" s="412"/>
      <c r="W469" s="433"/>
      <c r="X469" s="434"/>
      <c r="Y469" s="435"/>
      <c r="Z469" s="436"/>
      <c r="AA469" s="437"/>
      <c r="AB469" s="438"/>
      <c r="AC469" s="439"/>
      <c r="AD469" s="440"/>
      <c r="AE469" s="441"/>
      <c r="AF469" s="419"/>
      <c r="AG469" s="419"/>
      <c r="AH469" s="419"/>
      <c r="AI469" s="420"/>
      <c r="AJ469" s="391"/>
      <c r="AK469" s="391"/>
      <c r="AL469" s="411"/>
      <c r="AM469" s="414" t="s">
        <v>1847</v>
      </c>
      <c r="AN469" s="391"/>
      <c r="AO469" s="391"/>
      <c r="AP469" s="391"/>
      <c r="AQ469" s="391"/>
      <c r="AR469" s="391"/>
      <c r="AS469" s="426"/>
      <c r="AT469" s="421"/>
      <c r="AU469" s="421"/>
      <c r="AV469" s="421"/>
      <c r="AW469" s="422"/>
    </row>
    <row r="470" spans="1:49" ht="16.5" thickTop="1" thickBot="1" x14ac:dyDescent="0.3">
      <c r="A470" s="423"/>
      <c r="B470" s="452" t="s">
        <v>1847</v>
      </c>
      <c r="C470" s="366"/>
      <c r="D470" s="428"/>
      <c r="E470" s="429"/>
      <c r="F470" s="424"/>
      <c r="G470" s="414" t="s">
        <v>1847</v>
      </c>
      <c r="H470" s="425"/>
      <c r="I470" s="414" t="s">
        <v>1847</v>
      </c>
      <c r="J470" s="453"/>
      <c r="K470" s="430"/>
      <c r="L470" s="431"/>
      <c r="M470" s="432"/>
      <c r="N470" s="413"/>
      <c r="O470" s="415"/>
      <c r="P470" s="415"/>
      <c r="Q470" s="418"/>
      <c r="R470" s="418"/>
      <c r="S470" s="454"/>
      <c r="T470" s="412"/>
      <c r="U470" s="454"/>
      <c r="V470" s="412"/>
      <c r="W470" s="433"/>
      <c r="X470" s="434"/>
      <c r="Y470" s="435"/>
      <c r="Z470" s="436"/>
      <c r="AA470" s="437"/>
      <c r="AB470" s="438"/>
      <c r="AC470" s="439"/>
      <c r="AD470" s="440"/>
      <c r="AE470" s="441"/>
      <c r="AF470" s="419"/>
      <c r="AG470" s="419"/>
      <c r="AH470" s="419"/>
      <c r="AI470" s="420"/>
      <c r="AJ470" s="391"/>
      <c r="AK470" s="391"/>
      <c r="AL470" s="411"/>
      <c r="AM470" s="414" t="s">
        <v>1847</v>
      </c>
      <c r="AN470" s="391"/>
      <c r="AO470" s="391"/>
      <c r="AP470" s="391"/>
      <c r="AQ470" s="391"/>
      <c r="AR470" s="391"/>
      <c r="AS470" s="426"/>
      <c r="AT470" s="421"/>
      <c r="AU470" s="421"/>
      <c r="AV470" s="421"/>
      <c r="AW470" s="422"/>
    </row>
    <row r="471" spans="1:49" ht="16.5" thickTop="1" thickBot="1" x14ac:dyDescent="0.3">
      <c r="A471" s="423"/>
      <c r="B471" s="452" t="s">
        <v>1847</v>
      </c>
      <c r="C471" s="366"/>
      <c r="D471" s="428"/>
      <c r="E471" s="429"/>
      <c r="F471" s="424"/>
      <c r="G471" s="414" t="s">
        <v>1847</v>
      </c>
      <c r="H471" s="425"/>
      <c r="I471" s="414" t="s">
        <v>1847</v>
      </c>
      <c r="J471" s="453"/>
      <c r="K471" s="430"/>
      <c r="L471" s="431"/>
      <c r="M471" s="432"/>
      <c r="N471" s="413"/>
      <c r="O471" s="415"/>
      <c r="P471" s="415"/>
      <c r="Q471" s="418"/>
      <c r="R471" s="418"/>
      <c r="S471" s="454"/>
      <c r="T471" s="412"/>
      <c r="U471" s="454"/>
      <c r="V471" s="412"/>
      <c r="W471" s="433"/>
      <c r="X471" s="434"/>
      <c r="Y471" s="435"/>
      <c r="Z471" s="436"/>
      <c r="AA471" s="437"/>
      <c r="AB471" s="438"/>
      <c r="AC471" s="439"/>
      <c r="AD471" s="440"/>
      <c r="AE471" s="441"/>
      <c r="AF471" s="419"/>
      <c r="AG471" s="419"/>
      <c r="AH471" s="419"/>
      <c r="AI471" s="420"/>
      <c r="AJ471" s="391"/>
      <c r="AK471" s="391"/>
      <c r="AL471" s="411"/>
      <c r="AM471" s="414" t="s">
        <v>1847</v>
      </c>
      <c r="AN471" s="391"/>
      <c r="AO471" s="391"/>
      <c r="AP471" s="391"/>
      <c r="AQ471" s="391"/>
      <c r="AR471" s="391"/>
      <c r="AS471" s="426"/>
      <c r="AT471" s="421"/>
      <c r="AU471" s="421"/>
      <c r="AV471" s="421"/>
      <c r="AW471" s="422"/>
    </row>
    <row r="472" spans="1:49" ht="16.5" thickTop="1" thickBot="1" x14ac:dyDescent="0.3">
      <c r="A472" s="423"/>
      <c r="B472" s="452" t="s">
        <v>1847</v>
      </c>
      <c r="C472" s="366"/>
      <c r="D472" s="428"/>
      <c r="E472" s="429"/>
      <c r="F472" s="424"/>
      <c r="G472" s="414" t="s">
        <v>1847</v>
      </c>
      <c r="H472" s="425"/>
      <c r="I472" s="414" t="s">
        <v>1847</v>
      </c>
      <c r="J472" s="453"/>
      <c r="K472" s="430"/>
      <c r="L472" s="431"/>
      <c r="M472" s="432"/>
      <c r="N472" s="413"/>
      <c r="O472" s="415"/>
      <c r="P472" s="415"/>
      <c r="Q472" s="418"/>
      <c r="R472" s="418"/>
      <c r="S472" s="454"/>
      <c r="T472" s="412"/>
      <c r="U472" s="454"/>
      <c r="V472" s="412"/>
      <c r="W472" s="433"/>
      <c r="X472" s="434"/>
      <c r="Y472" s="435"/>
      <c r="Z472" s="436"/>
      <c r="AA472" s="437"/>
      <c r="AB472" s="438"/>
      <c r="AC472" s="439"/>
      <c r="AD472" s="440"/>
      <c r="AE472" s="441"/>
      <c r="AF472" s="419"/>
      <c r="AG472" s="419"/>
      <c r="AH472" s="419"/>
      <c r="AI472" s="420"/>
      <c r="AJ472" s="391"/>
      <c r="AK472" s="391"/>
      <c r="AL472" s="411"/>
      <c r="AM472" s="414" t="s">
        <v>1847</v>
      </c>
      <c r="AN472" s="391"/>
      <c r="AO472" s="391"/>
      <c r="AP472" s="391"/>
      <c r="AQ472" s="391"/>
      <c r="AR472" s="391"/>
      <c r="AS472" s="426"/>
      <c r="AT472" s="421"/>
      <c r="AU472" s="421"/>
      <c r="AV472" s="421"/>
      <c r="AW472" s="422"/>
    </row>
    <row r="473" spans="1:49" ht="16.5" thickTop="1" thickBot="1" x14ac:dyDescent="0.3">
      <c r="A473" s="423"/>
      <c r="B473" s="452" t="s">
        <v>1847</v>
      </c>
      <c r="C473" s="366"/>
      <c r="D473" s="428"/>
      <c r="E473" s="429"/>
      <c r="F473" s="424"/>
      <c r="G473" s="414" t="s">
        <v>1847</v>
      </c>
      <c r="H473" s="425"/>
      <c r="I473" s="414" t="s">
        <v>1847</v>
      </c>
      <c r="J473" s="453"/>
      <c r="K473" s="430"/>
      <c r="L473" s="431"/>
      <c r="M473" s="432"/>
      <c r="N473" s="413"/>
      <c r="O473" s="415"/>
      <c r="P473" s="415"/>
      <c r="Q473" s="418"/>
      <c r="R473" s="418"/>
      <c r="S473" s="454"/>
      <c r="T473" s="412"/>
      <c r="U473" s="454"/>
      <c r="V473" s="412"/>
      <c r="W473" s="433"/>
      <c r="X473" s="434"/>
      <c r="Y473" s="435"/>
      <c r="Z473" s="436"/>
      <c r="AA473" s="437"/>
      <c r="AB473" s="438"/>
      <c r="AC473" s="439"/>
      <c r="AD473" s="440"/>
      <c r="AE473" s="441"/>
      <c r="AF473" s="419"/>
      <c r="AG473" s="419"/>
      <c r="AH473" s="419"/>
      <c r="AI473" s="420"/>
      <c r="AJ473" s="391"/>
      <c r="AK473" s="391"/>
      <c r="AL473" s="411"/>
      <c r="AM473" s="414" t="s">
        <v>1847</v>
      </c>
      <c r="AN473" s="391"/>
      <c r="AO473" s="391"/>
      <c r="AP473" s="391"/>
      <c r="AQ473" s="391"/>
      <c r="AR473" s="391"/>
      <c r="AS473" s="426"/>
      <c r="AT473" s="421"/>
      <c r="AU473" s="421"/>
      <c r="AV473" s="421"/>
      <c r="AW473" s="422"/>
    </row>
    <row r="474" spans="1:49" ht="16.5" thickTop="1" thickBot="1" x14ac:dyDescent="0.3">
      <c r="A474" s="423"/>
      <c r="B474" s="452" t="s">
        <v>1847</v>
      </c>
      <c r="C474" s="366"/>
      <c r="D474" s="428"/>
      <c r="E474" s="429"/>
      <c r="F474" s="424"/>
      <c r="G474" s="414" t="s">
        <v>1847</v>
      </c>
      <c r="H474" s="425"/>
      <c r="I474" s="414" t="s">
        <v>1847</v>
      </c>
      <c r="J474" s="453"/>
      <c r="K474" s="430"/>
      <c r="L474" s="431"/>
      <c r="M474" s="432"/>
      <c r="N474" s="413"/>
      <c r="O474" s="415"/>
      <c r="P474" s="415"/>
      <c r="Q474" s="418"/>
      <c r="R474" s="418"/>
      <c r="S474" s="454"/>
      <c r="T474" s="412"/>
      <c r="U474" s="454"/>
      <c r="V474" s="412"/>
      <c r="W474" s="433"/>
      <c r="X474" s="434"/>
      <c r="Y474" s="435"/>
      <c r="Z474" s="436"/>
      <c r="AA474" s="437"/>
      <c r="AB474" s="438"/>
      <c r="AC474" s="439"/>
      <c r="AD474" s="440"/>
      <c r="AE474" s="441"/>
      <c r="AF474" s="419"/>
      <c r="AG474" s="419"/>
      <c r="AH474" s="419"/>
      <c r="AI474" s="420"/>
      <c r="AJ474" s="391"/>
      <c r="AK474" s="391"/>
      <c r="AL474" s="411"/>
      <c r="AM474" s="414" t="s">
        <v>1847</v>
      </c>
      <c r="AN474" s="391"/>
      <c r="AO474" s="391"/>
      <c r="AP474" s="391"/>
      <c r="AQ474" s="391"/>
      <c r="AR474" s="391"/>
      <c r="AS474" s="426"/>
      <c r="AT474" s="421"/>
      <c r="AU474" s="421"/>
      <c r="AV474" s="421"/>
      <c r="AW474" s="422"/>
    </row>
    <row r="475" spans="1:49" ht="16.5" thickTop="1" thickBot="1" x14ac:dyDescent="0.3">
      <c r="A475" s="423"/>
      <c r="B475" s="452" t="s">
        <v>1847</v>
      </c>
      <c r="C475" s="366"/>
      <c r="D475" s="428"/>
      <c r="E475" s="429"/>
      <c r="F475" s="424"/>
      <c r="G475" s="414" t="s">
        <v>1847</v>
      </c>
      <c r="H475" s="425"/>
      <c r="I475" s="414" t="s">
        <v>1847</v>
      </c>
      <c r="J475" s="453"/>
      <c r="K475" s="430"/>
      <c r="L475" s="431"/>
      <c r="M475" s="432"/>
      <c r="N475" s="413"/>
      <c r="O475" s="415"/>
      <c r="P475" s="415"/>
      <c r="Q475" s="418"/>
      <c r="R475" s="418"/>
      <c r="S475" s="454"/>
      <c r="T475" s="412"/>
      <c r="U475" s="454"/>
      <c r="V475" s="412"/>
      <c r="W475" s="433"/>
      <c r="X475" s="434"/>
      <c r="Y475" s="435"/>
      <c r="Z475" s="436"/>
      <c r="AA475" s="437"/>
      <c r="AB475" s="438"/>
      <c r="AC475" s="439"/>
      <c r="AD475" s="440"/>
      <c r="AE475" s="441"/>
      <c r="AF475" s="419"/>
      <c r="AG475" s="419"/>
      <c r="AH475" s="419"/>
      <c r="AI475" s="420"/>
      <c r="AJ475" s="391"/>
      <c r="AK475" s="391"/>
      <c r="AL475" s="411"/>
      <c r="AM475" s="414" t="s">
        <v>1847</v>
      </c>
      <c r="AN475" s="391"/>
      <c r="AO475" s="391"/>
      <c r="AP475" s="391"/>
      <c r="AQ475" s="391"/>
      <c r="AR475" s="391"/>
      <c r="AS475" s="426"/>
      <c r="AT475" s="421"/>
      <c r="AU475" s="421"/>
      <c r="AV475" s="421"/>
      <c r="AW475" s="422"/>
    </row>
    <row r="476" spans="1:49" ht="16.5" thickTop="1" thickBot="1" x14ac:dyDescent="0.3">
      <c r="A476" s="423"/>
      <c r="B476" s="452" t="s">
        <v>1847</v>
      </c>
      <c r="C476" s="366"/>
      <c r="D476" s="428"/>
      <c r="E476" s="429"/>
      <c r="F476" s="424"/>
      <c r="G476" s="414" t="s">
        <v>1847</v>
      </c>
      <c r="H476" s="425"/>
      <c r="I476" s="414" t="s">
        <v>1847</v>
      </c>
      <c r="J476" s="453"/>
      <c r="K476" s="430"/>
      <c r="L476" s="431"/>
      <c r="M476" s="432"/>
      <c r="N476" s="413"/>
      <c r="O476" s="415"/>
      <c r="P476" s="415"/>
      <c r="Q476" s="418"/>
      <c r="R476" s="418"/>
      <c r="S476" s="454"/>
      <c r="T476" s="412"/>
      <c r="U476" s="454"/>
      <c r="V476" s="412"/>
      <c r="W476" s="433"/>
      <c r="X476" s="434"/>
      <c r="Y476" s="435"/>
      <c r="Z476" s="436"/>
      <c r="AA476" s="437"/>
      <c r="AB476" s="438"/>
      <c r="AC476" s="439"/>
      <c r="AD476" s="440"/>
      <c r="AE476" s="441"/>
      <c r="AF476" s="419"/>
      <c r="AG476" s="419"/>
      <c r="AH476" s="419"/>
      <c r="AI476" s="420"/>
      <c r="AJ476" s="391"/>
      <c r="AK476" s="391"/>
      <c r="AL476" s="411"/>
      <c r="AM476" s="414" t="s">
        <v>1847</v>
      </c>
      <c r="AN476" s="391"/>
      <c r="AO476" s="391"/>
      <c r="AP476" s="391"/>
      <c r="AQ476" s="391"/>
      <c r="AR476" s="391"/>
      <c r="AS476" s="426"/>
      <c r="AT476" s="421"/>
      <c r="AU476" s="421"/>
      <c r="AV476" s="421"/>
      <c r="AW476" s="422"/>
    </row>
    <row r="477" spans="1:49" ht="16.5" thickTop="1" thickBot="1" x14ac:dyDescent="0.3">
      <c r="A477" s="423"/>
      <c r="B477" s="452" t="s">
        <v>1847</v>
      </c>
      <c r="C477" s="366"/>
      <c r="D477" s="428"/>
      <c r="E477" s="429"/>
      <c r="F477" s="424"/>
      <c r="G477" s="414" t="s">
        <v>1847</v>
      </c>
      <c r="H477" s="425"/>
      <c r="I477" s="414" t="s">
        <v>1847</v>
      </c>
      <c r="J477" s="453"/>
      <c r="K477" s="430"/>
      <c r="L477" s="431"/>
      <c r="M477" s="432"/>
      <c r="N477" s="413"/>
      <c r="O477" s="415"/>
      <c r="P477" s="415"/>
      <c r="Q477" s="418"/>
      <c r="R477" s="418"/>
      <c r="S477" s="454"/>
      <c r="T477" s="412"/>
      <c r="U477" s="454"/>
      <c r="V477" s="412"/>
      <c r="W477" s="433"/>
      <c r="X477" s="434"/>
      <c r="Y477" s="435"/>
      <c r="Z477" s="436"/>
      <c r="AA477" s="437"/>
      <c r="AB477" s="438"/>
      <c r="AC477" s="439"/>
      <c r="AD477" s="440"/>
      <c r="AE477" s="441"/>
      <c r="AF477" s="419"/>
      <c r="AG477" s="419"/>
      <c r="AH477" s="419"/>
      <c r="AI477" s="420"/>
      <c r="AJ477" s="391"/>
      <c r="AK477" s="391"/>
      <c r="AL477" s="411"/>
      <c r="AM477" s="414" t="s">
        <v>1847</v>
      </c>
      <c r="AN477" s="391"/>
      <c r="AO477" s="391"/>
      <c r="AP477" s="391"/>
      <c r="AQ477" s="391"/>
      <c r="AR477" s="391"/>
      <c r="AS477" s="426"/>
      <c r="AT477" s="421"/>
      <c r="AU477" s="421"/>
      <c r="AV477" s="421"/>
      <c r="AW477" s="422"/>
    </row>
    <row r="478" spans="1:49" ht="16.5" thickTop="1" thickBot="1" x14ac:dyDescent="0.3">
      <c r="A478" s="423"/>
      <c r="B478" s="452" t="s">
        <v>1847</v>
      </c>
      <c r="C478" s="366"/>
      <c r="D478" s="428"/>
      <c r="E478" s="429"/>
      <c r="F478" s="424"/>
      <c r="G478" s="414" t="s">
        <v>1847</v>
      </c>
      <c r="H478" s="425"/>
      <c r="I478" s="414" t="s">
        <v>1847</v>
      </c>
      <c r="J478" s="453"/>
      <c r="K478" s="430"/>
      <c r="L478" s="431"/>
      <c r="M478" s="432"/>
      <c r="N478" s="413"/>
      <c r="O478" s="415"/>
      <c r="P478" s="415"/>
      <c r="Q478" s="418"/>
      <c r="R478" s="418"/>
      <c r="S478" s="454"/>
      <c r="T478" s="412"/>
      <c r="U478" s="454"/>
      <c r="V478" s="412"/>
      <c r="W478" s="433"/>
      <c r="X478" s="434"/>
      <c r="Y478" s="435"/>
      <c r="Z478" s="436"/>
      <c r="AA478" s="437"/>
      <c r="AB478" s="438"/>
      <c r="AC478" s="439"/>
      <c r="AD478" s="440"/>
      <c r="AE478" s="441"/>
      <c r="AF478" s="419"/>
      <c r="AG478" s="419"/>
      <c r="AH478" s="419"/>
      <c r="AI478" s="420"/>
      <c r="AJ478" s="391"/>
      <c r="AK478" s="391"/>
      <c r="AL478" s="411"/>
      <c r="AM478" s="414" t="s">
        <v>1847</v>
      </c>
      <c r="AN478" s="391"/>
      <c r="AO478" s="391"/>
      <c r="AP478" s="391"/>
      <c r="AQ478" s="391"/>
      <c r="AR478" s="391"/>
      <c r="AS478" s="426"/>
      <c r="AT478" s="421"/>
      <c r="AU478" s="421"/>
      <c r="AV478" s="421"/>
      <c r="AW478" s="422"/>
    </row>
    <row r="479" spans="1:49" ht="16.5" thickTop="1" thickBot="1" x14ac:dyDescent="0.3">
      <c r="A479" s="423"/>
      <c r="B479" s="452" t="s">
        <v>1847</v>
      </c>
      <c r="C479" s="366"/>
      <c r="D479" s="428"/>
      <c r="E479" s="429"/>
      <c r="F479" s="424"/>
      <c r="G479" s="414" t="s">
        <v>1847</v>
      </c>
      <c r="H479" s="425"/>
      <c r="I479" s="414" t="s">
        <v>1847</v>
      </c>
      <c r="J479" s="453"/>
      <c r="K479" s="430"/>
      <c r="L479" s="431"/>
      <c r="M479" s="432"/>
      <c r="N479" s="413"/>
      <c r="O479" s="415"/>
      <c r="P479" s="415"/>
      <c r="Q479" s="418"/>
      <c r="R479" s="418"/>
      <c r="S479" s="454"/>
      <c r="T479" s="412"/>
      <c r="U479" s="454"/>
      <c r="V479" s="412"/>
      <c r="W479" s="433"/>
      <c r="X479" s="434"/>
      <c r="Y479" s="435"/>
      <c r="Z479" s="436"/>
      <c r="AA479" s="437"/>
      <c r="AB479" s="438"/>
      <c r="AC479" s="439"/>
      <c r="AD479" s="440"/>
      <c r="AE479" s="441"/>
      <c r="AF479" s="419"/>
      <c r="AG479" s="419"/>
      <c r="AH479" s="419"/>
      <c r="AI479" s="420"/>
      <c r="AJ479" s="391"/>
      <c r="AK479" s="391"/>
      <c r="AL479" s="411"/>
      <c r="AM479" s="414" t="s">
        <v>1847</v>
      </c>
      <c r="AN479" s="391"/>
      <c r="AO479" s="391"/>
      <c r="AP479" s="391"/>
      <c r="AQ479" s="391"/>
      <c r="AR479" s="391"/>
      <c r="AS479" s="426"/>
      <c r="AT479" s="421"/>
      <c r="AU479" s="421"/>
      <c r="AV479" s="421"/>
      <c r="AW479" s="422"/>
    </row>
    <row r="480" spans="1:49" ht="16.5" thickTop="1" thickBot="1" x14ac:dyDescent="0.3">
      <c r="A480" s="423"/>
      <c r="B480" s="452" t="s">
        <v>1847</v>
      </c>
      <c r="C480" s="366"/>
      <c r="D480" s="428"/>
      <c r="E480" s="429"/>
      <c r="F480" s="424"/>
      <c r="G480" s="414" t="s">
        <v>1847</v>
      </c>
      <c r="H480" s="425"/>
      <c r="I480" s="414" t="s">
        <v>1847</v>
      </c>
      <c r="J480" s="453"/>
      <c r="K480" s="430"/>
      <c r="L480" s="431"/>
      <c r="M480" s="432"/>
      <c r="N480" s="413"/>
      <c r="O480" s="415"/>
      <c r="P480" s="415"/>
      <c r="Q480" s="418"/>
      <c r="R480" s="418"/>
      <c r="S480" s="454"/>
      <c r="T480" s="412"/>
      <c r="U480" s="454"/>
      <c r="V480" s="412"/>
      <c r="W480" s="433"/>
      <c r="X480" s="434"/>
      <c r="Y480" s="435"/>
      <c r="Z480" s="436"/>
      <c r="AA480" s="437"/>
      <c r="AB480" s="438"/>
      <c r="AC480" s="439"/>
      <c r="AD480" s="440"/>
      <c r="AE480" s="441"/>
      <c r="AF480" s="419"/>
      <c r="AG480" s="419"/>
      <c r="AH480" s="419"/>
      <c r="AI480" s="420"/>
      <c r="AJ480" s="391"/>
      <c r="AK480" s="391"/>
      <c r="AL480" s="411"/>
      <c r="AM480" s="414" t="s">
        <v>1847</v>
      </c>
      <c r="AN480" s="391"/>
      <c r="AO480" s="391"/>
      <c r="AP480" s="391"/>
      <c r="AQ480" s="391"/>
      <c r="AR480" s="391"/>
      <c r="AS480" s="426"/>
      <c r="AT480" s="421"/>
      <c r="AU480" s="421"/>
      <c r="AV480" s="421"/>
      <c r="AW480" s="422"/>
    </row>
    <row r="481" spans="1:49" ht="16.5" thickTop="1" thickBot="1" x14ac:dyDescent="0.3">
      <c r="A481" s="423"/>
      <c r="B481" s="452" t="s">
        <v>1847</v>
      </c>
      <c r="C481" s="366"/>
      <c r="D481" s="428"/>
      <c r="E481" s="429"/>
      <c r="F481" s="424"/>
      <c r="G481" s="414" t="s">
        <v>1847</v>
      </c>
      <c r="H481" s="425"/>
      <c r="I481" s="414" t="s">
        <v>1847</v>
      </c>
      <c r="J481" s="453"/>
      <c r="K481" s="430"/>
      <c r="L481" s="431"/>
      <c r="M481" s="432"/>
      <c r="N481" s="413"/>
      <c r="O481" s="415"/>
      <c r="P481" s="415"/>
      <c r="Q481" s="418"/>
      <c r="R481" s="418"/>
      <c r="S481" s="454"/>
      <c r="T481" s="412"/>
      <c r="U481" s="454"/>
      <c r="V481" s="412"/>
      <c r="W481" s="433"/>
      <c r="X481" s="434"/>
      <c r="Y481" s="435"/>
      <c r="Z481" s="436"/>
      <c r="AA481" s="437"/>
      <c r="AB481" s="438"/>
      <c r="AC481" s="439"/>
      <c r="AD481" s="440"/>
      <c r="AE481" s="441"/>
      <c r="AF481" s="419"/>
      <c r="AG481" s="419"/>
      <c r="AH481" s="419"/>
      <c r="AI481" s="420"/>
      <c r="AJ481" s="391"/>
      <c r="AK481" s="391"/>
      <c r="AL481" s="411"/>
      <c r="AM481" s="414" t="s">
        <v>1847</v>
      </c>
      <c r="AN481" s="391"/>
      <c r="AO481" s="391"/>
      <c r="AP481" s="391"/>
      <c r="AQ481" s="391"/>
      <c r="AR481" s="391"/>
      <c r="AS481" s="426"/>
      <c r="AT481" s="421"/>
      <c r="AU481" s="421"/>
      <c r="AV481" s="421"/>
      <c r="AW481" s="422"/>
    </row>
    <row r="482" spans="1:49" ht="16.5" thickTop="1" thickBot="1" x14ac:dyDescent="0.3">
      <c r="A482" s="423"/>
      <c r="B482" s="452" t="s">
        <v>1847</v>
      </c>
      <c r="C482" s="366"/>
      <c r="D482" s="428"/>
      <c r="E482" s="429"/>
      <c r="F482" s="424"/>
      <c r="G482" s="414" t="s">
        <v>1847</v>
      </c>
      <c r="H482" s="425"/>
      <c r="I482" s="414" t="s">
        <v>1847</v>
      </c>
      <c r="J482" s="453"/>
      <c r="K482" s="430"/>
      <c r="L482" s="431"/>
      <c r="M482" s="432"/>
      <c r="N482" s="413"/>
      <c r="O482" s="415"/>
      <c r="P482" s="415"/>
      <c r="Q482" s="418"/>
      <c r="R482" s="418"/>
      <c r="S482" s="454"/>
      <c r="T482" s="412"/>
      <c r="U482" s="454"/>
      <c r="V482" s="412"/>
      <c r="W482" s="433"/>
      <c r="X482" s="434"/>
      <c r="Y482" s="435"/>
      <c r="Z482" s="436"/>
      <c r="AA482" s="437"/>
      <c r="AB482" s="438"/>
      <c r="AC482" s="439"/>
      <c r="AD482" s="440"/>
      <c r="AE482" s="441"/>
      <c r="AF482" s="419"/>
      <c r="AG482" s="419"/>
      <c r="AH482" s="419"/>
      <c r="AI482" s="420"/>
      <c r="AJ482" s="391"/>
      <c r="AK482" s="391"/>
      <c r="AL482" s="411"/>
      <c r="AM482" s="414" t="s">
        <v>1847</v>
      </c>
      <c r="AN482" s="391"/>
      <c r="AO482" s="391"/>
      <c r="AP482" s="391"/>
      <c r="AQ482" s="391"/>
      <c r="AR482" s="391"/>
      <c r="AS482" s="426"/>
      <c r="AT482" s="421"/>
      <c r="AU482" s="421"/>
      <c r="AV482" s="421"/>
      <c r="AW482" s="422"/>
    </row>
    <row r="483" spans="1:49" ht="16.5" thickTop="1" thickBot="1" x14ac:dyDescent="0.3">
      <c r="A483" s="423"/>
      <c r="B483" s="452" t="s">
        <v>1847</v>
      </c>
      <c r="C483" s="366"/>
      <c r="D483" s="428"/>
      <c r="E483" s="429"/>
      <c r="F483" s="424"/>
      <c r="G483" s="414" t="s">
        <v>1847</v>
      </c>
      <c r="H483" s="425"/>
      <c r="I483" s="414" t="s">
        <v>1847</v>
      </c>
      <c r="J483" s="453"/>
      <c r="K483" s="430"/>
      <c r="L483" s="431"/>
      <c r="M483" s="432"/>
      <c r="N483" s="413"/>
      <c r="O483" s="415"/>
      <c r="P483" s="415"/>
      <c r="Q483" s="418"/>
      <c r="R483" s="418"/>
      <c r="S483" s="454"/>
      <c r="T483" s="412"/>
      <c r="U483" s="454"/>
      <c r="V483" s="412"/>
      <c r="W483" s="433"/>
      <c r="X483" s="434"/>
      <c r="Y483" s="435"/>
      <c r="Z483" s="436"/>
      <c r="AA483" s="437"/>
      <c r="AB483" s="438"/>
      <c r="AC483" s="439"/>
      <c r="AD483" s="440"/>
      <c r="AE483" s="441"/>
      <c r="AF483" s="419"/>
      <c r="AG483" s="419"/>
      <c r="AH483" s="419"/>
      <c r="AI483" s="420"/>
      <c r="AJ483" s="391"/>
      <c r="AK483" s="391"/>
      <c r="AL483" s="411"/>
      <c r="AM483" s="414" t="s">
        <v>1847</v>
      </c>
      <c r="AN483" s="391"/>
      <c r="AO483" s="391"/>
      <c r="AP483" s="391"/>
      <c r="AQ483" s="391"/>
      <c r="AR483" s="391"/>
      <c r="AS483" s="426"/>
      <c r="AT483" s="421"/>
      <c r="AU483" s="421"/>
      <c r="AV483" s="421"/>
      <c r="AW483" s="422"/>
    </row>
    <row r="484" spans="1:49" ht="16.5" thickTop="1" thickBot="1" x14ac:dyDescent="0.3">
      <c r="A484" s="423"/>
      <c r="B484" s="452" t="s">
        <v>1847</v>
      </c>
      <c r="C484" s="366"/>
      <c r="D484" s="428"/>
      <c r="E484" s="429"/>
      <c r="F484" s="424"/>
      <c r="G484" s="414" t="s">
        <v>1847</v>
      </c>
      <c r="H484" s="425"/>
      <c r="I484" s="414" t="s">
        <v>1847</v>
      </c>
      <c r="J484" s="453"/>
      <c r="K484" s="430"/>
      <c r="L484" s="431"/>
      <c r="M484" s="432"/>
      <c r="N484" s="413"/>
      <c r="O484" s="415"/>
      <c r="P484" s="415"/>
      <c r="Q484" s="418"/>
      <c r="R484" s="418"/>
      <c r="S484" s="454"/>
      <c r="T484" s="412"/>
      <c r="U484" s="454"/>
      <c r="V484" s="412"/>
      <c r="W484" s="433"/>
      <c r="X484" s="434"/>
      <c r="Y484" s="435"/>
      <c r="Z484" s="436"/>
      <c r="AA484" s="437"/>
      <c r="AB484" s="438"/>
      <c r="AC484" s="439"/>
      <c r="AD484" s="440"/>
      <c r="AE484" s="441"/>
      <c r="AF484" s="419"/>
      <c r="AG484" s="419"/>
      <c r="AH484" s="419"/>
      <c r="AI484" s="420"/>
      <c r="AJ484" s="391"/>
      <c r="AK484" s="391"/>
      <c r="AL484" s="411"/>
      <c r="AM484" s="414" t="s">
        <v>1847</v>
      </c>
      <c r="AN484" s="391"/>
      <c r="AO484" s="391"/>
      <c r="AP484" s="391"/>
      <c r="AQ484" s="391"/>
      <c r="AR484" s="391"/>
      <c r="AS484" s="426"/>
      <c r="AT484" s="421"/>
      <c r="AU484" s="421"/>
      <c r="AV484" s="421"/>
      <c r="AW484" s="422"/>
    </row>
    <row r="485" spans="1:49" ht="16.5" thickTop="1" thickBot="1" x14ac:dyDescent="0.3">
      <c r="A485" s="423"/>
      <c r="B485" s="452" t="s">
        <v>1847</v>
      </c>
      <c r="C485" s="366"/>
      <c r="D485" s="428"/>
      <c r="E485" s="429"/>
      <c r="F485" s="424"/>
      <c r="G485" s="414" t="s">
        <v>1847</v>
      </c>
      <c r="H485" s="425"/>
      <c r="I485" s="414" t="s">
        <v>1847</v>
      </c>
      <c r="J485" s="453"/>
      <c r="K485" s="430"/>
      <c r="L485" s="431"/>
      <c r="M485" s="432"/>
      <c r="N485" s="413"/>
      <c r="O485" s="415"/>
      <c r="P485" s="415"/>
      <c r="Q485" s="418"/>
      <c r="R485" s="418"/>
      <c r="S485" s="454"/>
      <c r="T485" s="412"/>
      <c r="U485" s="454"/>
      <c r="V485" s="412"/>
      <c r="W485" s="433"/>
      <c r="X485" s="434"/>
      <c r="Y485" s="435"/>
      <c r="Z485" s="436"/>
      <c r="AA485" s="437"/>
      <c r="AB485" s="438"/>
      <c r="AC485" s="439"/>
      <c r="AD485" s="440"/>
      <c r="AE485" s="441"/>
      <c r="AF485" s="419"/>
      <c r="AG485" s="419"/>
      <c r="AH485" s="419"/>
      <c r="AI485" s="420"/>
      <c r="AJ485" s="391"/>
      <c r="AK485" s="391"/>
      <c r="AL485" s="411"/>
      <c r="AM485" s="414" t="s">
        <v>1847</v>
      </c>
      <c r="AN485" s="391"/>
      <c r="AO485" s="391"/>
      <c r="AP485" s="391"/>
      <c r="AQ485" s="391"/>
      <c r="AR485" s="391"/>
      <c r="AS485" s="426"/>
      <c r="AT485" s="421"/>
      <c r="AU485" s="421"/>
      <c r="AV485" s="421"/>
      <c r="AW485" s="422"/>
    </row>
    <row r="486" spans="1:49" ht="16.5" thickTop="1" thickBot="1" x14ac:dyDescent="0.3">
      <c r="A486" s="423"/>
      <c r="B486" s="452" t="s">
        <v>1847</v>
      </c>
      <c r="C486" s="366"/>
      <c r="D486" s="428"/>
      <c r="E486" s="429"/>
      <c r="F486" s="424"/>
      <c r="G486" s="414" t="s">
        <v>1847</v>
      </c>
      <c r="H486" s="425"/>
      <c r="I486" s="414" t="s">
        <v>1847</v>
      </c>
      <c r="J486" s="453"/>
      <c r="K486" s="430"/>
      <c r="L486" s="431"/>
      <c r="M486" s="432"/>
      <c r="N486" s="413"/>
      <c r="O486" s="415"/>
      <c r="P486" s="415"/>
      <c r="Q486" s="418"/>
      <c r="R486" s="418"/>
      <c r="S486" s="454"/>
      <c r="T486" s="412"/>
      <c r="U486" s="454"/>
      <c r="V486" s="412"/>
      <c r="W486" s="433"/>
      <c r="X486" s="434"/>
      <c r="Y486" s="435"/>
      <c r="Z486" s="436"/>
      <c r="AA486" s="437"/>
      <c r="AB486" s="438"/>
      <c r="AC486" s="439"/>
      <c r="AD486" s="440"/>
      <c r="AE486" s="441"/>
      <c r="AF486" s="419"/>
      <c r="AG486" s="419"/>
      <c r="AH486" s="419"/>
      <c r="AI486" s="420"/>
      <c r="AJ486" s="391"/>
      <c r="AK486" s="391"/>
      <c r="AL486" s="411"/>
      <c r="AM486" s="414" t="s">
        <v>1847</v>
      </c>
      <c r="AN486" s="391"/>
      <c r="AO486" s="391"/>
      <c r="AP486" s="391"/>
      <c r="AQ486" s="391"/>
      <c r="AR486" s="391"/>
      <c r="AS486" s="426"/>
      <c r="AT486" s="421"/>
      <c r="AU486" s="421"/>
      <c r="AV486" s="421"/>
      <c r="AW486" s="422"/>
    </row>
    <row r="487" spans="1:49" ht="16.5" thickTop="1" thickBot="1" x14ac:dyDescent="0.3">
      <c r="A487" s="423"/>
      <c r="B487" s="452" t="s">
        <v>1847</v>
      </c>
      <c r="C487" s="366"/>
      <c r="D487" s="428"/>
      <c r="E487" s="429"/>
      <c r="F487" s="424"/>
      <c r="G487" s="414" t="s">
        <v>1847</v>
      </c>
      <c r="H487" s="425"/>
      <c r="I487" s="414" t="s">
        <v>1847</v>
      </c>
      <c r="J487" s="453"/>
      <c r="K487" s="430"/>
      <c r="L487" s="431"/>
      <c r="M487" s="432"/>
      <c r="N487" s="413"/>
      <c r="O487" s="415"/>
      <c r="P487" s="415"/>
      <c r="Q487" s="418"/>
      <c r="R487" s="418"/>
      <c r="S487" s="454"/>
      <c r="T487" s="412"/>
      <c r="U487" s="454"/>
      <c r="V487" s="412"/>
      <c r="W487" s="433"/>
      <c r="X487" s="434"/>
      <c r="Y487" s="435"/>
      <c r="Z487" s="436"/>
      <c r="AA487" s="437"/>
      <c r="AB487" s="438"/>
      <c r="AC487" s="439"/>
      <c r="AD487" s="440"/>
      <c r="AE487" s="441"/>
      <c r="AF487" s="419"/>
      <c r="AG487" s="419"/>
      <c r="AH487" s="419"/>
      <c r="AI487" s="420"/>
      <c r="AJ487" s="391"/>
      <c r="AK487" s="391"/>
      <c r="AL487" s="411"/>
      <c r="AM487" s="414" t="s">
        <v>1847</v>
      </c>
      <c r="AN487" s="391"/>
      <c r="AO487" s="391"/>
      <c r="AP487" s="391"/>
      <c r="AQ487" s="391"/>
      <c r="AR487" s="391"/>
      <c r="AS487" s="426"/>
      <c r="AT487" s="421"/>
      <c r="AU487" s="421"/>
      <c r="AV487" s="421"/>
      <c r="AW487" s="422"/>
    </row>
    <row r="488" spans="1:49" ht="16.5" thickTop="1" thickBot="1" x14ac:dyDescent="0.3">
      <c r="A488" s="423"/>
      <c r="B488" s="452" t="s">
        <v>1847</v>
      </c>
      <c r="C488" s="366"/>
      <c r="D488" s="428"/>
      <c r="E488" s="429"/>
      <c r="F488" s="424"/>
      <c r="G488" s="414" t="s">
        <v>1847</v>
      </c>
      <c r="H488" s="425"/>
      <c r="I488" s="414" t="s">
        <v>1847</v>
      </c>
      <c r="J488" s="453"/>
      <c r="K488" s="430"/>
      <c r="L488" s="431"/>
      <c r="M488" s="432"/>
      <c r="N488" s="413"/>
      <c r="O488" s="415"/>
      <c r="P488" s="415"/>
      <c r="Q488" s="418"/>
      <c r="R488" s="418"/>
      <c r="S488" s="454"/>
      <c r="T488" s="412"/>
      <c r="U488" s="454"/>
      <c r="V488" s="412"/>
      <c r="W488" s="433"/>
      <c r="X488" s="434"/>
      <c r="Y488" s="435"/>
      <c r="Z488" s="436"/>
      <c r="AA488" s="437"/>
      <c r="AB488" s="438"/>
      <c r="AC488" s="439"/>
      <c r="AD488" s="440"/>
      <c r="AE488" s="441"/>
      <c r="AF488" s="419"/>
      <c r="AG488" s="419"/>
      <c r="AH488" s="419"/>
      <c r="AI488" s="420"/>
      <c r="AJ488" s="391"/>
      <c r="AK488" s="391"/>
      <c r="AL488" s="411"/>
      <c r="AM488" s="414" t="s">
        <v>1847</v>
      </c>
      <c r="AN488" s="391"/>
      <c r="AO488" s="391"/>
      <c r="AP488" s="391"/>
      <c r="AQ488" s="391"/>
      <c r="AR488" s="391"/>
      <c r="AS488" s="426"/>
      <c r="AT488" s="421"/>
      <c r="AU488" s="421"/>
      <c r="AV488" s="421"/>
      <c r="AW488" s="422"/>
    </row>
    <row r="489" spans="1:49" ht="16.5" thickTop="1" thickBot="1" x14ac:dyDescent="0.3">
      <c r="A489" s="423"/>
      <c r="B489" s="452" t="s">
        <v>1847</v>
      </c>
      <c r="C489" s="366"/>
      <c r="D489" s="428"/>
      <c r="E489" s="429"/>
      <c r="F489" s="424"/>
      <c r="G489" s="414" t="s">
        <v>1847</v>
      </c>
      <c r="H489" s="425"/>
      <c r="I489" s="414" t="s">
        <v>1847</v>
      </c>
      <c r="J489" s="453"/>
      <c r="K489" s="430"/>
      <c r="L489" s="431"/>
      <c r="M489" s="432"/>
      <c r="N489" s="413"/>
      <c r="O489" s="415"/>
      <c r="P489" s="415"/>
      <c r="Q489" s="418"/>
      <c r="R489" s="418"/>
      <c r="S489" s="454"/>
      <c r="T489" s="412"/>
      <c r="U489" s="454"/>
      <c r="V489" s="412"/>
      <c r="W489" s="433"/>
      <c r="X489" s="434"/>
      <c r="Y489" s="435"/>
      <c r="Z489" s="436"/>
      <c r="AA489" s="437"/>
      <c r="AB489" s="438"/>
      <c r="AC489" s="439"/>
      <c r="AD489" s="440"/>
      <c r="AE489" s="441"/>
      <c r="AF489" s="419"/>
      <c r="AG489" s="419"/>
      <c r="AH489" s="419"/>
      <c r="AI489" s="420"/>
      <c r="AJ489" s="391"/>
      <c r="AK489" s="391"/>
      <c r="AL489" s="411"/>
      <c r="AM489" s="414" t="s">
        <v>1847</v>
      </c>
      <c r="AN489" s="391"/>
      <c r="AO489" s="391"/>
      <c r="AP489" s="391"/>
      <c r="AQ489" s="391"/>
      <c r="AR489" s="391"/>
      <c r="AS489" s="426"/>
      <c r="AT489" s="421"/>
      <c r="AU489" s="421"/>
      <c r="AV489" s="421"/>
      <c r="AW489" s="422"/>
    </row>
    <row r="490" spans="1:49" ht="16.5" thickTop="1" thickBot="1" x14ac:dyDescent="0.3">
      <c r="A490" s="423"/>
      <c r="B490" s="452" t="s">
        <v>1847</v>
      </c>
      <c r="C490" s="366"/>
      <c r="D490" s="428"/>
      <c r="E490" s="429"/>
      <c r="F490" s="424"/>
      <c r="G490" s="414" t="s">
        <v>1847</v>
      </c>
      <c r="H490" s="425"/>
      <c r="I490" s="414" t="s">
        <v>1847</v>
      </c>
      <c r="J490" s="453"/>
      <c r="K490" s="430"/>
      <c r="L490" s="431"/>
      <c r="M490" s="432"/>
      <c r="N490" s="413"/>
      <c r="O490" s="415"/>
      <c r="P490" s="415"/>
      <c r="Q490" s="418"/>
      <c r="R490" s="418"/>
      <c r="S490" s="454"/>
      <c r="T490" s="412"/>
      <c r="U490" s="454"/>
      <c r="V490" s="412"/>
      <c r="W490" s="433"/>
      <c r="X490" s="434"/>
      <c r="Y490" s="435"/>
      <c r="Z490" s="436"/>
      <c r="AA490" s="437"/>
      <c r="AB490" s="438"/>
      <c r="AC490" s="439"/>
      <c r="AD490" s="440"/>
      <c r="AE490" s="441"/>
      <c r="AF490" s="419"/>
      <c r="AG490" s="419"/>
      <c r="AH490" s="419"/>
      <c r="AI490" s="420"/>
      <c r="AJ490" s="391"/>
      <c r="AK490" s="391"/>
      <c r="AL490" s="411"/>
      <c r="AM490" s="414" t="s">
        <v>1847</v>
      </c>
      <c r="AN490" s="391"/>
      <c r="AO490" s="391"/>
      <c r="AP490" s="391"/>
      <c r="AQ490" s="391"/>
      <c r="AR490" s="391"/>
      <c r="AS490" s="426"/>
      <c r="AT490" s="421"/>
      <c r="AU490" s="421"/>
      <c r="AV490" s="421"/>
      <c r="AW490" s="422"/>
    </row>
    <row r="491" spans="1:49" ht="16.5" thickTop="1" thickBot="1" x14ac:dyDescent="0.3">
      <c r="A491" s="423"/>
      <c r="B491" s="452" t="s">
        <v>1847</v>
      </c>
      <c r="C491" s="366"/>
      <c r="D491" s="428"/>
      <c r="E491" s="429"/>
      <c r="F491" s="424"/>
      <c r="G491" s="414" t="s">
        <v>1847</v>
      </c>
      <c r="H491" s="425"/>
      <c r="I491" s="414" t="s">
        <v>1847</v>
      </c>
      <c r="J491" s="453"/>
      <c r="K491" s="430"/>
      <c r="L491" s="431"/>
      <c r="M491" s="432"/>
      <c r="N491" s="413"/>
      <c r="O491" s="415"/>
      <c r="P491" s="415"/>
      <c r="Q491" s="418"/>
      <c r="R491" s="418"/>
      <c r="S491" s="454"/>
      <c r="T491" s="412"/>
      <c r="U491" s="454"/>
      <c r="V491" s="412"/>
      <c r="W491" s="433"/>
      <c r="X491" s="434"/>
      <c r="Y491" s="435"/>
      <c r="Z491" s="436"/>
      <c r="AA491" s="437"/>
      <c r="AB491" s="438"/>
      <c r="AC491" s="439"/>
      <c r="AD491" s="440"/>
      <c r="AE491" s="441"/>
      <c r="AF491" s="419"/>
      <c r="AG491" s="419"/>
      <c r="AH491" s="419"/>
      <c r="AI491" s="420"/>
      <c r="AJ491" s="391"/>
      <c r="AK491" s="391"/>
      <c r="AL491" s="411"/>
      <c r="AM491" s="414" t="s">
        <v>1847</v>
      </c>
      <c r="AN491" s="391"/>
      <c r="AO491" s="391"/>
      <c r="AP491" s="391"/>
      <c r="AQ491" s="391"/>
      <c r="AR491" s="391"/>
      <c r="AS491" s="426"/>
      <c r="AT491" s="421"/>
      <c r="AU491" s="421"/>
      <c r="AV491" s="421"/>
      <c r="AW491" s="422"/>
    </row>
    <row r="492" spans="1:49" ht="16.5" thickTop="1" thickBot="1" x14ac:dyDescent="0.3">
      <c r="A492" s="423"/>
      <c r="B492" s="452" t="s">
        <v>1847</v>
      </c>
      <c r="C492" s="366"/>
      <c r="D492" s="428"/>
      <c r="E492" s="429"/>
      <c r="F492" s="424"/>
      <c r="G492" s="414" t="s">
        <v>1847</v>
      </c>
      <c r="H492" s="425"/>
      <c r="I492" s="414" t="s">
        <v>1847</v>
      </c>
      <c r="J492" s="453"/>
      <c r="K492" s="430"/>
      <c r="L492" s="431"/>
      <c r="M492" s="432"/>
      <c r="N492" s="413"/>
      <c r="O492" s="415"/>
      <c r="P492" s="415"/>
      <c r="Q492" s="418"/>
      <c r="R492" s="418"/>
      <c r="S492" s="454"/>
      <c r="T492" s="412"/>
      <c r="U492" s="454"/>
      <c r="V492" s="412"/>
      <c r="W492" s="433"/>
      <c r="X492" s="434"/>
      <c r="Y492" s="435"/>
      <c r="Z492" s="436"/>
      <c r="AA492" s="437"/>
      <c r="AB492" s="438"/>
      <c r="AC492" s="439"/>
      <c r="AD492" s="440"/>
      <c r="AE492" s="441"/>
      <c r="AF492" s="419"/>
      <c r="AG492" s="419"/>
      <c r="AH492" s="419"/>
      <c r="AI492" s="420"/>
      <c r="AJ492" s="391"/>
      <c r="AK492" s="391"/>
      <c r="AL492" s="411"/>
      <c r="AM492" s="414" t="s">
        <v>1847</v>
      </c>
      <c r="AN492" s="391"/>
      <c r="AO492" s="391"/>
      <c r="AP492" s="391"/>
      <c r="AQ492" s="391"/>
      <c r="AR492" s="391"/>
      <c r="AS492" s="426"/>
      <c r="AT492" s="421"/>
      <c r="AU492" s="421"/>
      <c r="AV492" s="421"/>
      <c r="AW492" s="422"/>
    </row>
    <row r="493" spans="1:49" ht="16.5" thickTop="1" thickBot="1" x14ac:dyDescent="0.3">
      <c r="A493" s="423"/>
      <c r="B493" s="452" t="s">
        <v>1847</v>
      </c>
      <c r="C493" s="366"/>
      <c r="D493" s="428"/>
      <c r="E493" s="429"/>
      <c r="F493" s="424"/>
      <c r="G493" s="414" t="s">
        <v>1847</v>
      </c>
      <c r="H493" s="425"/>
      <c r="I493" s="414" t="s">
        <v>1847</v>
      </c>
      <c r="J493" s="453"/>
      <c r="K493" s="430"/>
      <c r="L493" s="431"/>
      <c r="M493" s="432"/>
      <c r="N493" s="413"/>
      <c r="O493" s="415"/>
      <c r="P493" s="415"/>
      <c r="Q493" s="418"/>
      <c r="R493" s="418"/>
      <c r="S493" s="454"/>
      <c r="T493" s="412"/>
      <c r="U493" s="454"/>
      <c r="V493" s="412"/>
      <c r="W493" s="433"/>
      <c r="X493" s="434"/>
      <c r="Y493" s="435"/>
      <c r="Z493" s="436"/>
      <c r="AA493" s="437"/>
      <c r="AB493" s="438"/>
      <c r="AC493" s="439"/>
      <c r="AD493" s="440"/>
      <c r="AE493" s="441"/>
      <c r="AF493" s="419"/>
      <c r="AG493" s="419"/>
      <c r="AH493" s="419"/>
      <c r="AI493" s="420"/>
      <c r="AJ493" s="391"/>
      <c r="AK493" s="391"/>
      <c r="AL493" s="411"/>
      <c r="AM493" s="414" t="s">
        <v>1847</v>
      </c>
      <c r="AN493" s="391"/>
      <c r="AO493" s="391"/>
      <c r="AP493" s="391"/>
      <c r="AQ493" s="391"/>
      <c r="AR493" s="391"/>
      <c r="AS493" s="426"/>
      <c r="AT493" s="421"/>
      <c r="AU493" s="421"/>
      <c r="AV493" s="421"/>
      <c r="AW493" s="422"/>
    </row>
    <row r="494" spans="1:49" ht="16.5" thickTop="1" thickBot="1" x14ac:dyDescent="0.3">
      <c r="A494" s="423"/>
      <c r="B494" s="452" t="s">
        <v>1847</v>
      </c>
      <c r="C494" s="366"/>
      <c r="D494" s="428"/>
      <c r="E494" s="429"/>
      <c r="F494" s="424"/>
      <c r="G494" s="414" t="s">
        <v>1847</v>
      </c>
      <c r="H494" s="425"/>
      <c r="I494" s="414" t="s">
        <v>1847</v>
      </c>
      <c r="J494" s="453"/>
      <c r="K494" s="430"/>
      <c r="L494" s="431"/>
      <c r="M494" s="432"/>
      <c r="N494" s="413"/>
      <c r="O494" s="415"/>
      <c r="P494" s="415"/>
      <c r="Q494" s="418"/>
      <c r="R494" s="418"/>
      <c r="S494" s="454"/>
      <c r="T494" s="412"/>
      <c r="U494" s="454"/>
      <c r="V494" s="412"/>
      <c r="W494" s="433"/>
      <c r="X494" s="434"/>
      <c r="Y494" s="435"/>
      <c r="Z494" s="436"/>
      <c r="AA494" s="437"/>
      <c r="AB494" s="438"/>
      <c r="AC494" s="439"/>
      <c r="AD494" s="440"/>
      <c r="AE494" s="441"/>
      <c r="AF494" s="419"/>
      <c r="AG494" s="419"/>
      <c r="AH494" s="419"/>
      <c r="AI494" s="420"/>
      <c r="AJ494" s="391"/>
      <c r="AK494" s="391"/>
      <c r="AL494" s="411"/>
      <c r="AM494" s="414" t="s">
        <v>1847</v>
      </c>
      <c r="AN494" s="391"/>
      <c r="AO494" s="391"/>
      <c r="AP494" s="391"/>
      <c r="AQ494" s="391"/>
      <c r="AR494" s="391"/>
      <c r="AS494" s="426"/>
      <c r="AT494" s="421"/>
      <c r="AU494" s="421"/>
      <c r="AV494" s="421"/>
      <c r="AW494" s="422"/>
    </row>
    <row r="495" spans="1:49" ht="16.5" thickTop="1" thickBot="1" x14ac:dyDescent="0.3">
      <c r="A495" s="423"/>
      <c r="B495" s="452" t="s">
        <v>1847</v>
      </c>
      <c r="C495" s="366"/>
      <c r="D495" s="428"/>
      <c r="E495" s="429"/>
      <c r="F495" s="424"/>
      <c r="G495" s="414" t="s">
        <v>1847</v>
      </c>
      <c r="H495" s="425"/>
      <c r="I495" s="414" t="s">
        <v>1847</v>
      </c>
      <c r="J495" s="453"/>
      <c r="K495" s="430"/>
      <c r="L495" s="431"/>
      <c r="M495" s="432"/>
      <c r="N495" s="413"/>
      <c r="O495" s="415"/>
      <c r="P495" s="415"/>
      <c r="Q495" s="418"/>
      <c r="R495" s="418"/>
      <c r="S495" s="454"/>
      <c r="T495" s="412"/>
      <c r="U495" s="454"/>
      <c r="V495" s="412"/>
      <c r="W495" s="433"/>
      <c r="X495" s="434"/>
      <c r="Y495" s="435"/>
      <c r="Z495" s="436"/>
      <c r="AA495" s="437"/>
      <c r="AB495" s="438"/>
      <c r="AC495" s="439"/>
      <c r="AD495" s="440"/>
      <c r="AE495" s="441"/>
      <c r="AF495" s="419"/>
      <c r="AG495" s="419"/>
      <c r="AH495" s="419"/>
      <c r="AI495" s="420"/>
      <c r="AJ495" s="391"/>
      <c r="AK495" s="391"/>
      <c r="AL495" s="411"/>
      <c r="AM495" s="414" t="s">
        <v>1847</v>
      </c>
      <c r="AN495" s="391"/>
      <c r="AO495" s="391"/>
      <c r="AP495" s="391"/>
      <c r="AQ495" s="391"/>
      <c r="AR495" s="391"/>
      <c r="AS495" s="426"/>
      <c r="AT495" s="421"/>
      <c r="AU495" s="421"/>
      <c r="AV495" s="421"/>
      <c r="AW495" s="422"/>
    </row>
    <row r="496" spans="1:49" ht="16.5" thickTop="1" thickBot="1" x14ac:dyDescent="0.3">
      <c r="A496" s="423"/>
      <c r="B496" s="452" t="s">
        <v>1847</v>
      </c>
      <c r="C496" s="366"/>
      <c r="D496" s="428"/>
      <c r="E496" s="429"/>
      <c r="F496" s="424"/>
      <c r="G496" s="414" t="s">
        <v>1847</v>
      </c>
      <c r="H496" s="425"/>
      <c r="I496" s="414" t="s">
        <v>1847</v>
      </c>
      <c r="J496" s="453"/>
      <c r="K496" s="430"/>
      <c r="L496" s="431"/>
      <c r="M496" s="432"/>
      <c r="N496" s="413"/>
      <c r="O496" s="415"/>
      <c r="P496" s="415"/>
      <c r="Q496" s="418"/>
      <c r="R496" s="418"/>
      <c r="S496" s="454"/>
      <c r="T496" s="412"/>
      <c r="U496" s="454"/>
      <c r="V496" s="412"/>
      <c r="W496" s="433"/>
      <c r="X496" s="434"/>
      <c r="Y496" s="435"/>
      <c r="Z496" s="436"/>
      <c r="AA496" s="437"/>
      <c r="AB496" s="438"/>
      <c r="AC496" s="439"/>
      <c r="AD496" s="440"/>
      <c r="AE496" s="441"/>
      <c r="AF496" s="419"/>
      <c r="AG496" s="419"/>
      <c r="AH496" s="419"/>
      <c r="AI496" s="420"/>
      <c r="AJ496" s="391"/>
      <c r="AK496" s="391"/>
      <c r="AL496" s="411"/>
      <c r="AM496" s="414" t="s">
        <v>1847</v>
      </c>
      <c r="AN496" s="391"/>
      <c r="AO496" s="391"/>
      <c r="AP496" s="391"/>
      <c r="AQ496" s="391"/>
      <c r="AR496" s="391"/>
      <c r="AS496" s="426"/>
      <c r="AT496" s="421"/>
      <c r="AU496" s="421"/>
      <c r="AV496" s="421"/>
      <c r="AW496" s="422"/>
    </row>
    <row r="497" spans="1:49" ht="16.5" thickTop="1" thickBot="1" x14ac:dyDescent="0.3">
      <c r="A497" s="423"/>
      <c r="B497" s="452" t="s">
        <v>1847</v>
      </c>
      <c r="C497" s="366"/>
      <c r="D497" s="428"/>
      <c r="E497" s="429"/>
      <c r="F497" s="424"/>
      <c r="G497" s="414" t="s">
        <v>1847</v>
      </c>
      <c r="H497" s="425"/>
      <c r="I497" s="414" t="s">
        <v>1847</v>
      </c>
      <c r="J497" s="453"/>
      <c r="K497" s="430"/>
      <c r="L497" s="431"/>
      <c r="M497" s="432"/>
      <c r="N497" s="413"/>
      <c r="O497" s="415"/>
      <c r="P497" s="415"/>
      <c r="Q497" s="418"/>
      <c r="R497" s="418"/>
      <c r="S497" s="454"/>
      <c r="T497" s="412"/>
      <c r="U497" s="454"/>
      <c r="V497" s="412"/>
      <c r="W497" s="433"/>
      <c r="X497" s="434"/>
      <c r="Y497" s="435"/>
      <c r="Z497" s="436"/>
      <c r="AA497" s="437"/>
      <c r="AB497" s="438"/>
      <c r="AC497" s="439"/>
      <c r="AD497" s="440"/>
      <c r="AE497" s="441"/>
      <c r="AF497" s="419"/>
      <c r="AG497" s="419"/>
      <c r="AH497" s="419"/>
      <c r="AI497" s="420"/>
      <c r="AJ497" s="391"/>
      <c r="AK497" s="391"/>
      <c r="AL497" s="411"/>
      <c r="AM497" s="414" t="s">
        <v>1847</v>
      </c>
      <c r="AN497" s="391"/>
      <c r="AO497" s="391"/>
      <c r="AP497" s="391"/>
      <c r="AQ497" s="391"/>
      <c r="AR497" s="391"/>
      <c r="AS497" s="426"/>
      <c r="AT497" s="421"/>
      <c r="AU497" s="421"/>
      <c r="AV497" s="421"/>
      <c r="AW497" s="422"/>
    </row>
    <row r="498" spans="1:49" ht="16.5" thickTop="1" thickBot="1" x14ac:dyDescent="0.3">
      <c r="A498" s="423"/>
      <c r="B498" s="452" t="s">
        <v>1847</v>
      </c>
      <c r="C498" s="366"/>
      <c r="D498" s="428"/>
      <c r="E498" s="429"/>
      <c r="F498" s="424"/>
      <c r="G498" s="414" t="s">
        <v>1847</v>
      </c>
      <c r="H498" s="425"/>
      <c r="I498" s="414" t="s">
        <v>1847</v>
      </c>
      <c r="J498" s="453"/>
      <c r="K498" s="430"/>
      <c r="L498" s="431"/>
      <c r="M498" s="432"/>
      <c r="N498" s="413"/>
      <c r="O498" s="415"/>
      <c r="P498" s="415"/>
      <c r="Q498" s="418"/>
      <c r="R498" s="418"/>
      <c r="S498" s="454"/>
      <c r="T498" s="412"/>
      <c r="U498" s="454"/>
      <c r="V498" s="412"/>
      <c r="W498" s="433"/>
      <c r="X498" s="434"/>
      <c r="Y498" s="435"/>
      <c r="Z498" s="436"/>
      <c r="AA498" s="437"/>
      <c r="AB498" s="438"/>
      <c r="AC498" s="439"/>
      <c r="AD498" s="440"/>
      <c r="AE498" s="441"/>
      <c r="AF498" s="419"/>
      <c r="AG498" s="419"/>
      <c r="AH498" s="419"/>
      <c r="AI498" s="420"/>
      <c r="AJ498" s="391"/>
      <c r="AK498" s="391"/>
      <c r="AL498" s="411"/>
      <c r="AM498" s="414" t="s">
        <v>1847</v>
      </c>
      <c r="AN498" s="391"/>
      <c r="AO498" s="391"/>
      <c r="AP498" s="391"/>
      <c r="AQ498" s="391"/>
      <c r="AR498" s="391"/>
      <c r="AS498" s="426"/>
      <c r="AT498" s="421"/>
      <c r="AU498" s="421"/>
      <c r="AV498" s="421"/>
      <c r="AW498" s="422"/>
    </row>
    <row r="499" spans="1:49" ht="16.5" thickTop="1" thickBot="1" x14ac:dyDescent="0.3">
      <c r="A499" s="423"/>
      <c r="B499" s="452" t="s">
        <v>1847</v>
      </c>
      <c r="C499" s="366"/>
      <c r="D499" s="428"/>
      <c r="E499" s="429"/>
      <c r="F499" s="424"/>
      <c r="G499" s="414" t="s">
        <v>1847</v>
      </c>
      <c r="H499" s="425"/>
      <c r="I499" s="414" t="s">
        <v>1847</v>
      </c>
      <c r="J499" s="453"/>
      <c r="K499" s="430"/>
      <c r="L499" s="431"/>
      <c r="M499" s="432"/>
      <c r="N499" s="413"/>
      <c r="O499" s="415"/>
      <c r="P499" s="415"/>
      <c r="Q499" s="418"/>
      <c r="R499" s="418"/>
      <c r="S499" s="454"/>
      <c r="T499" s="412"/>
      <c r="U499" s="454"/>
      <c r="V499" s="412"/>
      <c r="W499" s="433"/>
      <c r="X499" s="434"/>
      <c r="Y499" s="435"/>
      <c r="Z499" s="436"/>
      <c r="AA499" s="437"/>
      <c r="AB499" s="438"/>
      <c r="AC499" s="439"/>
      <c r="AD499" s="440"/>
      <c r="AE499" s="441"/>
      <c r="AF499" s="419"/>
      <c r="AG499" s="419"/>
      <c r="AH499" s="419"/>
      <c r="AI499" s="420"/>
      <c r="AJ499" s="391"/>
      <c r="AK499" s="391"/>
      <c r="AL499" s="411"/>
      <c r="AM499" s="414" t="s">
        <v>1847</v>
      </c>
      <c r="AN499" s="391"/>
      <c r="AO499" s="391"/>
      <c r="AP499" s="391"/>
      <c r="AQ499" s="391"/>
      <c r="AR499" s="391"/>
      <c r="AS499" s="426"/>
      <c r="AT499" s="421"/>
      <c r="AU499" s="421"/>
      <c r="AV499" s="421"/>
      <c r="AW499" s="422"/>
    </row>
    <row r="500" spans="1:49" ht="16.5" thickTop="1" thickBot="1" x14ac:dyDescent="0.3">
      <c r="A500" s="423"/>
      <c r="B500" s="452" t="s">
        <v>1847</v>
      </c>
      <c r="C500" s="366"/>
      <c r="D500" s="428"/>
      <c r="E500" s="429"/>
      <c r="F500" s="424"/>
      <c r="G500" s="414" t="s">
        <v>1847</v>
      </c>
      <c r="H500" s="425"/>
      <c r="I500" s="414" t="s">
        <v>1847</v>
      </c>
      <c r="J500" s="453"/>
      <c r="K500" s="430"/>
      <c r="L500" s="431"/>
      <c r="M500" s="432"/>
      <c r="N500" s="413"/>
      <c r="O500" s="415"/>
      <c r="P500" s="415"/>
      <c r="Q500" s="418"/>
      <c r="R500" s="418"/>
      <c r="S500" s="454"/>
      <c r="T500" s="412"/>
      <c r="U500" s="454"/>
      <c r="V500" s="412"/>
      <c r="W500" s="433"/>
      <c r="X500" s="434"/>
      <c r="Y500" s="435"/>
      <c r="Z500" s="436"/>
      <c r="AA500" s="437"/>
      <c r="AB500" s="438"/>
      <c r="AC500" s="439"/>
      <c r="AD500" s="440"/>
      <c r="AE500" s="441"/>
      <c r="AF500" s="419"/>
      <c r="AG500" s="419"/>
      <c r="AH500" s="419"/>
      <c r="AI500" s="420"/>
      <c r="AJ500" s="391"/>
      <c r="AK500" s="391"/>
      <c r="AL500" s="411"/>
      <c r="AM500" s="414" t="s">
        <v>1847</v>
      </c>
      <c r="AN500" s="391"/>
      <c r="AO500" s="391"/>
      <c r="AP500" s="391"/>
      <c r="AQ500" s="391"/>
      <c r="AR500" s="391"/>
      <c r="AS500" s="426"/>
      <c r="AT500" s="421"/>
      <c r="AU500" s="421"/>
      <c r="AV500" s="421"/>
      <c r="AW500" s="422"/>
    </row>
    <row r="501" spans="1:49" ht="16.5" thickTop="1" thickBot="1" x14ac:dyDescent="0.3">
      <c r="A501" s="423"/>
      <c r="B501" s="452" t="s">
        <v>1847</v>
      </c>
      <c r="C501" s="366"/>
      <c r="D501" s="428"/>
      <c r="E501" s="429"/>
      <c r="F501" s="424"/>
      <c r="G501" s="414" t="s">
        <v>1847</v>
      </c>
      <c r="H501" s="425"/>
      <c r="I501" s="414" t="s">
        <v>1847</v>
      </c>
      <c r="J501" s="453"/>
      <c r="K501" s="430"/>
      <c r="L501" s="431"/>
      <c r="M501" s="432"/>
      <c r="N501" s="413"/>
      <c r="O501" s="415"/>
      <c r="P501" s="415"/>
      <c r="Q501" s="418"/>
      <c r="R501" s="418"/>
      <c r="S501" s="454"/>
      <c r="T501" s="412"/>
      <c r="U501" s="454"/>
      <c r="V501" s="412"/>
      <c r="W501" s="433"/>
      <c r="X501" s="434"/>
      <c r="Y501" s="435"/>
      <c r="Z501" s="436"/>
      <c r="AA501" s="437"/>
      <c r="AB501" s="438"/>
      <c r="AC501" s="439"/>
      <c r="AD501" s="440"/>
      <c r="AE501" s="441"/>
      <c r="AF501" s="419"/>
      <c r="AG501" s="419"/>
      <c r="AH501" s="419"/>
      <c r="AI501" s="420"/>
      <c r="AJ501" s="391"/>
      <c r="AK501" s="391"/>
      <c r="AL501" s="411"/>
      <c r="AM501" s="414" t="s">
        <v>1847</v>
      </c>
      <c r="AN501" s="391"/>
      <c r="AO501" s="391"/>
      <c r="AP501" s="391"/>
      <c r="AQ501" s="391"/>
      <c r="AR501" s="391"/>
      <c r="AS501" s="426"/>
      <c r="AT501" s="421"/>
      <c r="AU501" s="421"/>
      <c r="AV501" s="421"/>
      <c r="AW501" s="422"/>
    </row>
    <row r="502" spans="1:49" ht="16.5" thickTop="1" thickBot="1" x14ac:dyDescent="0.3">
      <c r="A502" s="423"/>
      <c r="B502" s="452" t="s">
        <v>1847</v>
      </c>
      <c r="C502" s="366"/>
      <c r="D502" s="428"/>
      <c r="E502" s="429"/>
      <c r="F502" s="424"/>
      <c r="G502" s="414" t="s">
        <v>1847</v>
      </c>
      <c r="H502" s="425"/>
      <c r="I502" s="414" t="s">
        <v>1847</v>
      </c>
      <c r="J502" s="453"/>
      <c r="K502" s="430"/>
      <c r="L502" s="431"/>
      <c r="M502" s="432"/>
      <c r="N502" s="413"/>
      <c r="O502" s="415"/>
      <c r="P502" s="415"/>
      <c r="Q502" s="418"/>
      <c r="R502" s="418"/>
      <c r="S502" s="454"/>
      <c r="T502" s="412"/>
      <c r="U502" s="454"/>
      <c r="V502" s="412"/>
      <c r="W502" s="433"/>
      <c r="X502" s="434"/>
      <c r="Y502" s="435"/>
      <c r="Z502" s="436"/>
      <c r="AA502" s="437"/>
      <c r="AB502" s="438"/>
      <c r="AC502" s="439"/>
      <c r="AD502" s="440"/>
      <c r="AE502" s="441"/>
      <c r="AF502" s="419"/>
      <c r="AG502" s="419"/>
      <c r="AH502" s="419"/>
      <c r="AI502" s="420"/>
      <c r="AJ502" s="391"/>
      <c r="AK502" s="391"/>
      <c r="AL502" s="411"/>
      <c r="AM502" s="414" t="s">
        <v>1847</v>
      </c>
      <c r="AN502" s="391"/>
      <c r="AO502" s="391"/>
      <c r="AP502" s="391"/>
      <c r="AQ502" s="391"/>
      <c r="AR502" s="391"/>
      <c r="AS502" s="426"/>
      <c r="AT502" s="421"/>
      <c r="AU502" s="421"/>
      <c r="AV502" s="421"/>
      <c r="AW502" s="422"/>
    </row>
    <row r="503" spans="1:49" ht="16.5" thickTop="1" thickBot="1" x14ac:dyDescent="0.3">
      <c r="A503" s="423"/>
      <c r="B503" s="452" t="s">
        <v>1847</v>
      </c>
      <c r="C503" s="366"/>
      <c r="D503" s="428"/>
      <c r="E503" s="429"/>
      <c r="F503" s="424"/>
      <c r="G503" s="414" t="s">
        <v>1847</v>
      </c>
      <c r="H503" s="425"/>
      <c r="I503" s="414" t="s">
        <v>1847</v>
      </c>
      <c r="J503" s="453"/>
      <c r="K503" s="430"/>
      <c r="L503" s="431"/>
      <c r="M503" s="432"/>
      <c r="N503" s="413"/>
      <c r="O503" s="415"/>
      <c r="P503" s="415"/>
      <c r="Q503" s="418"/>
      <c r="R503" s="418"/>
      <c r="S503" s="454"/>
      <c r="T503" s="412"/>
      <c r="U503" s="454"/>
      <c r="V503" s="412"/>
      <c r="W503" s="433"/>
      <c r="X503" s="434"/>
      <c r="Y503" s="435"/>
      <c r="Z503" s="436"/>
      <c r="AA503" s="437"/>
      <c r="AB503" s="438"/>
      <c r="AC503" s="439"/>
      <c r="AD503" s="440"/>
      <c r="AE503" s="441"/>
      <c r="AF503" s="419"/>
      <c r="AG503" s="419"/>
      <c r="AH503" s="419"/>
      <c r="AI503" s="420"/>
      <c r="AJ503" s="391"/>
      <c r="AK503" s="391"/>
      <c r="AL503" s="411"/>
      <c r="AM503" s="414" t="s">
        <v>1847</v>
      </c>
      <c r="AN503" s="391"/>
      <c r="AO503" s="391"/>
      <c r="AP503" s="391"/>
      <c r="AQ503" s="391"/>
      <c r="AR503" s="391"/>
      <c r="AS503" s="426"/>
      <c r="AT503" s="421"/>
      <c r="AU503" s="421"/>
      <c r="AV503" s="421"/>
      <c r="AW503" s="422"/>
    </row>
    <row r="504" spans="1:49" ht="16.5" thickTop="1" thickBot="1" x14ac:dyDescent="0.3">
      <c r="A504" s="423"/>
      <c r="B504" s="452" t="s">
        <v>1847</v>
      </c>
      <c r="C504" s="366"/>
      <c r="D504" s="428"/>
      <c r="E504" s="429"/>
      <c r="F504" s="424"/>
      <c r="G504" s="414" t="s">
        <v>1847</v>
      </c>
      <c r="H504" s="425"/>
      <c r="I504" s="414" t="s">
        <v>1847</v>
      </c>
      <c r="J504" s="453"/>
      <c r="K504" s="430"/>
      <c r="L504" s="431"/>
      <c r="M504" s="432"/>
      <c r="N504" s="413"/>
      <c r="O504" s="415"/>
      <c r="P504" s="415"/>
      <c r="Q504" s="418"/>
      <c r="R504" s="418"/>
      <c r="S504" s="454"/>
      <c r="T504" s="412"/>
      <c r="U504" s="454"/>
      <c r="V504" s="412"/>
      <c r="W504" s="433"/>
      <c r="X504" s="434"/>
      <c r="Y504" s="435"/>
      <c r="Z504" s="436"/>
      <c r="AA504" s="437"/>
      <c r="AB504" s="438"/>
      <c r="AC504" s="439"/>
      <c r="AD504" s="440"/>
      <c r="AE504" s="441"/>
      <c r="AF504" s="419"/>
      <c r="AG504" s="419"/>
      <c r="AH504" s="419"/>
      <c r="AI504" s="420"/>
      <c r="AJ504" s="391"/>
      <c r="AK504" s="391"/>
      <c r="AL504" s="411"/>
      <c r="AM504" s="414" t="s">
        <v>1847</v>
      </c>
      <c r="AN504" s="391"/>
      <c r="AO504" s="391"/>
      <c r="AP504" s="391"/>
      <c r="AQ504" s="391"/>
      <c r="AR504" s="391"/>
      <c r="AS504" s="426"/>
      <c r="AT504" s="421"/>
      <c r="AU504" s="421"/>
      <c r="AV504" s="421"/>
      <c r="AW504" s="422"/>
    </row>
    <row r="505" spans="1:49" ht="16.5" thickTop="1" thickBot="1" x14ac:dyDescent="0.3">
      <c r="A505" s="423"/>
      <c r="B505" s="452" t="s">
        <v>1847</v>
      </c>
      <c r="C505" s="366"/>
      <c r="D505" s="428"/>
      <c r="E505" s="429"/>
      <c r="F505" s="424"/>
      <c r="G505" s="414" t="s">
        <v>1847</v>
      </c>
      <c r="H505" s="425"/>
      <c r="I505" s="414" t="s">
        <v>1847</v>
      </c>
      <c r="J505" s="453"/>
      <c r="K505" s="430"/>
      <c r="L505" s="431"/>
      <c r="M505" s="432"/>
      <c r="N505" s="413"/>
      <c r="O505" s="415"/>
      <c r="P505" s="415"/>
      <c r="Q505" s="418"/>
      <c r="R505" s="418"/>
      <c r="S505" s="454"/>
      <c r="T505" s="412"/>
      <c r="U505" s="454"/>
      <c r="V505" s="412"/>
      <c r="W505" s="433"/>
      <c r="X505" s="434"/>
      <c r="Y505" s="435"/>
      <c r="Z505" s="436"/>
      <c r="AA505" s="437"/>
      <c r="AB505" s="438"/>
      <c r="AC505" s="439"/>
      <c r="AD505" s="440"/>
      <c r="AE505" s="441"/>
      <c r="AF505" s="419"/>
      <c r="AG505" s="419"/>
      <c r="AH505" s="419"/>
      <c r="AI505" s="420"/>
      <c r="AJ505" s="391"/>
      <c r="AK505" s="391"/>
      <c r="AL505" s="411"/>
      <c r="AM505" s="414" t="s">
        <v>1847</v>
      </c>
      <c r="AN505" s="391"/>
      <c r="AO505" s="391"/>
      <c r="AP505" s="391"/>
      <c r="AQ505" s="391"/>
      <c r="AR505" s="391"/>
      <c r="AS505" s="426"/>
      <c r="AT505" s="421"/>
      <c r="AU505" s="421"/>
      <c r="AV505" s="421"/>
      <c r="AW505" s="422"/>
    </row>
    <row r="506" spans="1:49" ht="16.5" thickTop="1" thickBot="1" x14ac:dyDescent="0.3">
      <c r="A506" s="423"/>
      <c r="B506" s="452" t="s">
        <v>1847</v>
      </c>
      <c r="C506" s="366"/>
      <c r="D506" s="428"/>
      <c r="E506" s="429"/>
      <c r="F506" s="424"/>
      <c r="G506" s="414" t="s">
        <v>1847</v>
      </c>
      <c r="H506" s="425"/>
      <c r="I506" s="414" t="s">
        <v>1847</v>
      </c>
      <c r="J506" s="453"/>
      <c r="K506" s="430"/>
      <c r="L506" s="431"/>
      <c r="M506" s="432"/>
      <c r="N506" s="413"/>
      <c r="O506" s="415"/>
      <c r="P506" s="415"/>
      <c r="Q506" s="418"/>
      <c r="R506" s="418"/>
      <c r="S506" s="454"/>
      <c r="T506" s="412"/>
      <c r="U506" s="454"/>
      <c r="V506" s="412"/>
      <c r="W506" s="433"/>
      <c r="X506" s="434"/>
      <c r="Y506" s="435"/>
      <c r="Z506" s="436"/>
      <c r="AA506" s="437"/>
      <c r="AB506" s="438"/>
      <c r="AC506" s="439"/>
      <c r="AD506" s="440"/>
      <c r="AE506" s="441"/>
      <c r="AF506" s="419"/>
      <c r="AG506" s="419"/>
      <c r="AH506" s="419"/>
      <c r="AI506" s="420"/>
      <c r="AJ506" s="391"/>
      <c r="AK506" s="391"/>
      <c r="AL506" s="411"/>
      <c r="AM506" s="414" t="s">
        <v>1847</v>
      </c>
      <c r="AN506" s="391"/>
      <c r="AO506" s="391"/>
      <c r="AP506" s="391"/>
      <c r="AQ506" s="391"/>
      <c r="AR506" s="391"/>
      <c r="AS506" s="426"/>
      <c r="AT506" s="421"/>
      <c r="AU506" s="421"/>
      <c r="AV506" s="421"/>
      <c r="AW506" s="422"/>
    </row>
    <row r="507" spans="1:49" ht="16.5" thickTop="1" thickBot="1" x14ac:dyDescent="0.3">
      <c r="A507" s="423"/>
      <c r="B507" s="452" t="s">
        <v>1847</v>
      </c>
      <c r="C507" s="366"/>
      <c r="D507" s="428"/>
      <c r="E507" s="429"/>
      <c r="F507" s="424"/>
      <c r="G507" s="414" t="s">
        <v>1847</v>
      </c>
      <c r="H507" s="425"/>
      <c r="I507" s="414" t="s">
        <v>1847</v>
      </c>
      <c r="J507" s="453"/>
      <c r="K507" s="430"/>
      <c r="L507" s="431"/>
      <c r="M507" s="432"/>
      <c r="N507" s="413"/>
      <c r="O507" s="415"/>
      <c r="P507" s="415"/>
      <c r="Q507" s="418"/>
      <c r="R507" s="418"/>
      <c r="S507" s="454"/>
      <c r="T507" s="412"/>
      <c r="U507" s="454"/>
      <c r="V507" s="412"/>
      <c r="W507" s="433"/>
      <c r="X507" s="434"/>
      <c r="Y507" s="435"/>
      <c r="Z507" s="436"/>
      <c r="AA507" s="437"/>
      <c r="AB507" s="438"/>
      <c r="AC507" s="439"/>
      <c r="AD507" s="440"/>
      <c r="AE507" s="441"/>
      <c r="AF507" s="419"/>
      <c r="AG507" s="419"/>
      <c r="AH507" s="419"/>
      <c r="AI507" s="420"/>
      <c r="AJ507" s="391"/>
      <c r="AK507" s="391"/>
      <c r="AL507" s="411"/>
      <c r="AM507" s="414" t="s">
        <v>1847</v>
      </c>
      <c r="AN507" s="391"/>
      <c r="AO507" s="391"/>
      <c r="AP507" s="391"/>
      <c r="AQ507" s="391"/>
      <c r="AR507" s="391"/>
      <c r="AS507" s="426"/>
      <c r="AT507" s="421"/>
      <c r="AU507" s="421"/>
      <c r="AV507" s="421"/>
      <c r="AW507" s="422"/>
    </row>
    <row r="508" spans="1:49" ht="16.5" thickTop="1" thickBot="1" x14ac:dyDescent="0.3">
      <c r="A508" s="423"/>
      <c r="B508" s="452" t="s">
        <v>1847</v>
      </c>
      <c r="C508" s="366"/>
      <c r="D508" s="428"/>
      <c r="E508" s="429"/>
      <c r="F508" s="424"/>
      <c r="G508" s="414" t="s">
        <v>1847</v>
      </c>
      <c r="H508" s="425"/>
      <c r="I508" s="414" t="s">
        <v>1847</v>
      </c>
      <c r="J508" s="453"/>
      <c r="K508" s="430"/>
      <c r="L508" s="431"/>
      <c r="M508" s="432"/>
      <c r="N508" s="413"/>
      <c r="O508" s="415"/>
      <c r="P508" s="415"/>
      <c r="Q508" s="418"/>
      <c r="R508" s="418"/>
      <c r="S508" s="454"/>
      <c r="T508" s="412"/>
      <c r="U508" s="454"/>
      <c r="V508" s="412"/>
      <c r="W508" s="433"/>
      <c r="X508" s="434"/>
      <c r="Y508" s="435"/>
      <c r="Z508" s="436"/>
      <c r="AA508" s="437"/>
      <c r="AB508" s="438"/>
      <c r="AC508" s="439"/>
      <c r="AD508" s="440"/>
      <c r="AE508" s="441"/>
      <c r="AF508" s="419"/>
      <c r="AG508" s="419"/>
      <c r="AH508" s="419"/>
      <c r="AI508" s="420"/>
      <c r="AJ508" s="391"/>
      <c r="AK508" s="391"/>
      <c r="AL508" s="411"/>
      <c r="AM508" s="414" t="s">
        <v>1847</v>
      </c>
      <c r="AN508" s="391"/>
      <c r="AO508" s="391"/>
      <c r="AP508" s="391"/>
      <c r="AQ508" s="391"/>
      <c r="AR508" s="391"/>
      <c r="AS508" s="426"/>
      <c r="AT508" s="421"/>
      <c r="AU508" s="421"/>
      <c r="AV508" s="421"/>
      <c r="AW508" s="422"/>
    </row>
    <row r="509" spans="1:49" ht="16.5" thickTop="1" thickBot="1" x14ac:dyDescent="0.3">
      <c r="A509" s="423"/>
      <c r="B509" s="452" t="s">
        <v>1847</v>
      </c>
      <c r="C509" s="366"/>
      <c r="D509" s="428"/>
      <c r="E509" s="429"/>
      <c r="F509" s="424"/>
      <c r="G509" s="414" t="s">
        <v>1847</v>
      </c>
      <c r="H509" s="425"/>
      <c r="I509" s="414" t="s">
        <v>1847</v>
      </c>
      <c r="J509" s="453"/>
      <c r="K509" s="430"/>
      <c r="L509" s="431"/>
      <c r="M509" s="432"/>
      <c r="N509" s="413"/>
      <c r="O509" s="415"/>
      <c r="P509" s="415"/>
      <c r="Q509" s="418"/>
      <c r="R509" s="418"/>
      <c r="S509" s="454"/>
      <c r="T509" s="412"/>
      <c r="U509" s="454"/>
      <c r="V509" s="412"/>
      <c r="W509" s="433"/>
      <c r="X509" s="434"/>
      <c r="Y509" s="435"/>
      <c r="Z509" s="436"/>
      <c r="AA509" s="437"/>
      <c r="AB509" s="438"/>
      <c r="AC509" s="439"/>
      <c r="AD509" s="440"/>
      <c r="AE509" s="441"/>
      <c r="AF509" s="419"/>
      <c r="AG509" s="419"/>
      <c r="AH509" s="419"/>
      <c r="AI509" s="420"/>
      <c r="AJ509" s="391"/>
      <c r="AK509" s="391"/>
      <c r="AL509" s="411"/>
      <c r="AM509" s="414" t="s">
        <v>1847</v>
      </c>
      <c r="AN509" s="391"/>
      <c r="AO509" s="391"/>
      <c r="AP509" s="391"/>
      <c r="AQ509" s="391"/>
      <c r="AR509" s="391"/>
      <c r="AS509" s="426"/>
      <c r="AT509" s="421"/>
      <c r="AU509" s="421"/>
      <c r="AV509" s="421"/>
      <c r="AW509" s="422"/>
    </row>
    <row r="510" spans="1:49" ht="16.5" thickTop="1" thickBot="1" x14ac:dyDescent="0.3">
      <c r="A510" s="423"/>
      <c r="B510" s="452" t="s">
        <v>1847</v>
      </c>
      <c r="C510" s="366"/>
      <c r="D510" s="428"/>
      <c r="E510" s="429"/>
      <c r="F510" s="424"/>
      <c r="G510" s="414" t="s">
        <v>1847</v>
      </c>
      <c r="H510" s="425"/>
      <c r="I510" s="414" t="s">
        <v>1847</v>
      </c>
      <c r="J510" s="453"/>
      <c r="K510" s="430"/>
      <c r="L510" s="431"/>
      <c r="M510" s="432"/>
      <c r="N510" s="413"/>
      <c r="O510" s="415"/>
      <c r="P510" s="415"/>
      <c r="Q510" s="418"/>
      <c r="R510" s="418"/>
      <c r="S510" s="454"/>
      <c r="T510" s="412"/>
      <c r="U510" s="454"/>
      <c r="V510" s="412"/>
      <c r="W510" s="433"/>
      <c r="X510" s="434"/>
      <c r="Y510" s="435"/>
      <c r="Z510" s="436"/>
      <c r="AA510" s="437"/>
      <c r="AB510" s="438"/>
      <c r="AC510" s="439"/>
      <c r="AD510" s="440"/>
      <c r="AE510" s="441"/>
      <c r="AF510" s="419"/>
      <c r="AG510" s="419"/>
      <c r="AH510" s="419"/>
      <c r="AI510" s="420"/>
      <c r="AJ510" s="391"/>
      <c r="AK510" s="391"/>
      <c r="AL510" s="411"/>
      <c r="AM510" s="414" t="s">
        <v>1847</v>
      </c>
      <c r="AN510" s="391"/>
      <c r="AO510" s="391"/>
      <c r="AP510" s="391"/>
      <c r="AQ510" s="391"/>
      <c r="AR510" s="391"/>
      <c r="AS510" s="426"/>
      <c r="AT510" s="421"/>
      <c r="AU510" s="421"/>
      <c r="AV510" s="421"/>
      <c r="AW510" s="422"/>
    </row>
    <row r="511" spans="1:49" ht="16.5" thickTop="1" thickBot="1" x14ac:dyDescent="0.3">
      <c r="A511" s="423"/>
      <c r="B511" s="452" t="s">
        <v>1847</v>
      </c>
      <c r="C511" s="366"/>
      <c r="D511" s="428"/>
      <c r="E511" s="429"/>
      <c r="F511" s="424"/>
      <c r="G511" s="414" t="s">
        <v>1847</v>
      </c>
      <c r="H511" s="425"/>
      <c r="I511" s="414" t="s">
        <v>1847</v>
      </c>
      <c r="J511" s="453"/>
      <c r="K511" s="430"/>
      <c r="L511" s="431"/>
      <c r="M511" s="432"/>
      <c r="N511" s="413"/>
      <c r="O511" s="415"/>
      <c r="P511" s="415"/>
      <c r="Q511" s="418"/>
      <c r="R511" s="418"/>
      <c r="S511" s="454"/>
      <c r="T511" s="412"/>
      <c r="U511" s="454"/>
      <c r="V511" s="412"/>
      <c r="W511" s="433"/>
      <c r="X511" s="434"/>
      <c r="Y511" s="435"/>
      <c r="Z511" s="436"/>
      <c r="AA511" s="437"/>
      <c r="AB511" s="438"/>
      <c r="AC511" s="439"/>
      <c r="AD511" s="440"/>
      <c r="AE511" s="441"/>
      <c r="AF511" s="419"/>
      <c r="AG511" s="419"/>
      <c r="AH511" s="419"/>
      <c r="AI511" s="420"/>
      <c r="AJ511" s="391"/>
      <c r="AK511" s="391"/>
      <c r="AL511" s="411"/>
      <c r="AM511" s="414" t="s">
        <v>1847</v>
      </c>
      <c r="AN511" s="391"/>
      <c r="AO511" s="391"/>
      <c r="AP511" s="391"/>
      <c r="AQ511" s="391"/>
      <c r="AR511" s="391"/>
      <c r="AS511" s="426"/>
      <c r="AT511" s="421"/>
      <c r="AU511" s="421"/>
      <c r="AV511" s="421"/>
      <c r="AW511" s="422"/>
    </row>
    <row r="512" spans="1:49" ht="16.5" thickTop="1" thickBot="1" x14ac:dyDescent="0.3">
      <c r="A512" s="423"/>
      <c r="B512" s="452" t="s">
        <v>1847</v>
      </c>
      <c r="C512" s="366"/>
      <c r="D512" s="428"/>
      <c r="E512" s="429"/>
      <c r="F512" s="424"/>
      <c r="G512" s="414" t="s">
        <v>1847</v>
      </c>
      <c r="H512" s="425"/>
      <c r="I512" s="414" t="s">
        <v>1847</v>
      </c>
      <c r="J512" s="453"/>
      <c r="K512" s="430"/>
      <c r="L512" s="431"/>
      <c r="M512" s="432"/>
      <c r="N512" s="413"/>
      <c r="O512" s="415"/>
      <c r="P512" s="415"/>
      <c r="Q512" s="418"/>
      <c r="R512" s="418"/>
      <c r="S512" s="454"/>
      <c r="T512" s="412"/>
      <c r="U512" s="454"/>
      <c r="V512" s="412"/>
      <c r="W512" s="433"/>
      <c r="X512" s="434"/>
      <c r="Y512" s="435"/>
      <c r="Z512" s="436"/>
      <c r="AA512" s="437"/>
      <c r="AB512" s="438"/>
      <c r="AC512" s="439"/>
      <c r="AD512" s="440"/>
      <c r="AE512" s="441"/>
      <c r="AF512" s="419"/>
      <c r="AG512" s="419"/>
      <c r="AH512" s="419"/>
      <c r="AI512" s="420"/>
      <c r="AJ512" s="391"/>
      <c r="AK512" s="391"/>
      <c r="AL512" s="411"/>
      <c r="AM512" s="414" t="s">
        <v>1847</v>
      </c>
      <c r="AN512" s="391"/>
      <c r="AO512" s="391"/>
      <c r="AP512" s="391"/>
      <c r="AQ512" s="391"/>
      <c r="AR512" s="391"/>
      <c r="AS512" s="426"/>
      <c r="AT512" s="421"/>
      <c r="AU512" s="421"/>
      <c r="AV512" s="421"/>
      <c r="AW512" s="422"/>
    </row>
    <row r="513" spans="1:49" ht="16.5" thickTop="1" thickBot="1" x14ac:dyDescent="0.3">
      <c r="A513" s="423"/>
      <c r="B513" s="452" t="s">
        <v>1847</v>
      </c>
      <c r="C513" s="366"/>
      <c r="D513" s="428"/>
      <c r="E513" s="429"/>
      <c r="F513" s="424"/>
      <c r="G513" s="414" t="s">
        <v>1847</v>
      </c>
      <c r="H513" s="425"/>
      <c r="I513" s="414" t="s">
        <v>1847</v>
      </c>
      <c r="J513" s="453"/>
      <c r="K513" s="430"/>
      <c r="L513" s="431"/>
      <c r="M513" s="432"/>
      <c r="N513" s="413"/>
      <c r="O513" s="415"/>
      <c r="P513" s="415"/>
      <c r="Q513" s="418"/>
      <c r="R513" s="418"/>
      <c r="S513" s="454"/>
      <c r="T513" s="412"/>
      <c r="U513" s="454"/>
      <c r="V513" s="412"/>
      <c r="W513" s="433"/>
      <c r="X513" s="434"/>
      <c r="Y513" s="435"/>
      <c r="Z513" s="436"/>
      <c r="AA513" s="437"/>
      <c r="AB513" s="438"/>
      <c r="AC513" s="439"/>
      <c r="AD513" s="440"/>
      <c r="AE513" s="441"/>
      <c r="AF513" s="419"/>
      <c r="AG513" s="419"/>
      <c r="AH513" s="419"/>
      <c r="AI513" s="420"/>
      <c r="AJ513" s="391"/>
      <c r="AK513" s="391"/>
      <c r="AL513" s="411"/>
      <c r="AM513" s="414" t="s">
        <v>1847</v>
      </c>
      <c r="AN513" s="391"/>
      <c r="AO513" s="391"/>
      <c r="AP513" s="391"/>
      <c r="AQ513" s="391"/>
      <c r="AR513" s="391"/>
      <c r="AS513" s="426"/>
      <c r="AT513" s="421"/>
      <c r="AU513" s="421"/>
      <c r="AV513" s="421"/>
      <c r="AW513" s="422"/>
    </row>
    <row r="514" spans="1:49" ht="16.5" thickTop="1" thickBot="1" x14ac:dyDescent="0.3">
      <c r="A514" s="423"/>
      <c r="B514" s="452" t="s">
        <v>1847</v>
      </c>
      <c r="C514" s="366"/>
      <c r="D514" s="428"/>
      <c r="E514" s="429"/>
      <c r="F514" s="424"/>
      <c r="G514" s="414" t="s">
        <v>1847</v>
      </c>
      <c r="H514" s="425"/>
      <c r="I514" s="414" t="s">
        <v>1847</v>
      </c>
      <c r="J514" s="453"/>
      <c r="K514" s="430"/>
      <c r="L514" s="431"/>
      <c r="M514" s="432"/>
      <c r="N514" s="413"/>
      <c r="O514" s="415"/>
      <c r="P514" s="415"/>
      <c r="Q514" s="418"/>
      <c r="R514" s="418"/>
      <c r="S514" s="454"/>
      <c r="T514" s="412"/>
      <c r="U514" s="454"/>
      <c r="V514" s="412"/>
      <c r="W514" s="433"/>
      <c r="X514" s="434"/>
      <c r="Y514" s="435"/>
      <c r="Z514" s="436"/>
      <c r="AA514" s="437"/>
      <c r="AB514" s="438"/>
      <c r="AC514" s="439"/>
      <c r="AD514" s="440"/>
      <c r="AE514" s="441"/>
      <c r="AF514" s="419"/>
      <c r="AG514" s="419"/>
      <c r="AH514" s="419"/>
      <c r="AI514" s="420"/>
      <c r="AJ514" s="391"/>
      <c r="AK514" s="391"/>
      <c r="AL514" s="411"/>
      <c r="AM514" s="414" t="s">
        <v>1847</v>
      </c>
      <c r="AN514" s="391"/>
      <c r="AO514" s="391"/>
      <c r="AP514" s="391"/>
      <c r="AQ514" s="391"/>
      <c r="AR514" s="391"/>
      <c r="AS514" s="426"/>
      <c r="AT514" s="421"/>
      <c r="AU514" s="421"/>
      <c r="AV514" s="421"/>
      <c r="AW514" s="422"/>
    </row>
    <row r="515" spans="1:49" ht="16.5" thickTop="1" thickBot="1" x14ac:dyDescent="0.3">
      <c r="A515" s="423"/>
      <c r="B515" s="452" t="s">
        <v>1847</v>
      </c>
      <c r="C515" s="366"/>
      <c r="D515" s="428"/>
      <c r="E515" s="429"/>
      <c r="F515" s="424"/>
      <c r="G515" s="414" t="s">
        <v>1847</v>
      </c>
      <c r="H515" s="425"/>
      <c r="I515" s="414" t="s">
        <v>1847</v>
      </c>
      <c r="J515" s="453"/>
      <c r="K515" s="430"/>
      <c r="L515" s="431"/>
      <c r="M515" s="432"/>
      <c r="N515" s="413"/>
      <c r="O515" s="415"/>
      <c r="P515" s="415"/>
      <c r="Q515" s="418"/>
      <c r="R515" s="418"/>
      <c r="S515" s="454"/>
      <c r="T515" s="412"/>
      <c r="U515" s="454"/>
      <c r="V515" s="412"/>
      <c r="W515" s="433"/>
      <c r="X515" s="434"/>
      <c r="Y515" s="435"/>
      <c r="Z515" s="436"/>
      <c r="AA515" s="437"/>
      <c r="AB515" s="438"/>
      <c r="AC515" s="439"/>
      <c r="AD515" s="440"/>
      <c r="AE515" s="441"/>
      <c r="AF515" s="419"/>
      <c r="AG515" s="419"/>
      <c r="AH515" s="419"/>
      <c r="AI515" s="420"/>
      <c r="AJ515" s="391"/>
      <c r="AK515" s="391"/>
      <c r="AL515" s="411"/>
      <c r="AM515" s="414" t="s">
        <v>1847</v>
      </c>
      <c r="AN515" s="391"/>
      <c r="AO515" s="391"/>
      <c r="AP515" s="391"/>
      <c r="AQ515" s="391"/>
      <c r="AR515" s="391"/>
      <c r="AS515" s="426"/>
      <c r="AT515" s="421"/>
      <c r="AU515" s="421"/>
      <c r="AV515" s="421"/>
      <c r="AW515" s="422"/>
    </row>
    <row r="516" spans="1:49" ht="16.5" thickTop="1" thickBot="1" x14ac:dyDescent="0.3">
      <c r="A516" s="423"/>
      <c r="B516" s="452" t="s">
        <v>1847</v>
      </c>
      <c r="C516" s="366"/>
      <c r="D516" s="428"/>
      <c r="E516" s="429"/>
      <c r="F516" s="424"/>
      <c r="G516" s="414" t="s">
        <v>1847</v>
      </c>
      <c r="H516" s="425"/>
      <c r="I516" s="414" t="s">
        <v>1847</v>
      </c>
      <c r="J516" s="453"/>
      <c r="K516" s="430"/>
      <c r="L516" s="431"/>
      <c r="M516" s="432"/>
      <c r="N516" s="413"/>
      <c r="O516" s="415"/>
      <c r="P516" s="415"/>
      <c r="Q516" s="418"/>
      <c r="R516" s="418"/>
      <c r="S516" s="454"/>
      <c r="T516" s="412"/>
      <c r="U516" s="454"/>
      <c r="V516" s="412"/>
      <c r="W516" s="433"/>
      <c r="X516" s="434"/>
      <c r="Y516" s="435"/>
      <c r="Z516" s="436"/>
      <c r="AA516" s="437"/>
      <c r="AB516" s="438"/>
      <c r="AC516" s="439"/>
      <c r="AD516" s="440"/>
      <c r="AE516" s="441"/>
      <c r="AF516" s="419"/>
      <c r="AG516" s="419"/>
      <c r="AH516" s="419"/>
      <c r="AI516" s="420"/>
      <c r="AJ516" s="391"/>
      <c r="AK516" s="391"/>
      <c r="AL516" s="411"/>
      <c r="AM516" s="414" t="s">
        <v>1847</v>
      </c>
      <c r="AN516" s="391"/>
      <c r="AO516" s="391"/>
      <c r="AP516" s="391"/>
      <c r="AQ516" s="391"/>
      <c r="AR516" s="391"/>
      <c r="AS516" s="426"/>
      <c r="AT516" s="421"/>
      <c r="AU516" s="421"/>
      <c r="AV516" s="421"/>
      <c r="AW516" s="422"/>
    </row>
    <row r="517" spans="1:49" ht="16.5" thickTop="1" thickBot="1" x14ac:dyDescent="0.3">
      <c r="A517" s="423"/>
      <c r="B517" s="452" t="s">
        <v>1847</v>
      </c>
      <c r="C517" s="366"/>
      <c r="D517" s="428"/>
      <c r="E517" s="429"/>
      <c r="F517" s="424"/>
      <c r="G517" s="414" t="s">
        <v>1847</v>
      </c>
      <c r="H517" s="425"/>
      <c r="I517" s="414" t="s">
        <v>1847</v>
      </c>
      <c r="J517" s="453"/>
      <c r="K517" s="430"/>
      <c r="L517" s="431"/>
      <c r="M517" s="432"/>
      <c r="N517" s="413"/>
      <c r="O517" s="415"/>
      <c r="P517" s="415"/>
      <c r="Q517" s="418"/>
      <c r="R517" s="418"/>
      <c r="S517" s="454"/>
      <c r="T517" s="412"/>
      <c r="U517" s="454"/>
      <c r="V517" s="412"/>
      <c r="W517" s="433"/>
      <c r="X517" s="434"/>
      <c r="Y517" s="435"/>
      <c r="Z517" s="436"/>
      <c r="AA517" s="437"/>
      <c r="AB517" s="438"/>
      <c r="AC517" s="439"/>
      <c r="AD517" s="440"/>
      <c r="AE517" s="441"/>
      <c r="AF517" s="419"/>
      <c r="AG517" s="419"/>
      <c r="AH517" s="419"/>
      <c r="AI517" s="420"/>
      <c r="AJ517" s="391"/>
      <c r="AK517" s="391"/>
      <c r="AL517" s="411"/>
      <c r="AM517" s="414" t="s">
        <v>1847</v>
      </c>
      <c r="AN517" s="391"/>
      <c r="AO517" s="391"/>
      <c r="AP517" s="391"/>
      <c r="AQ517" s="391"/>
      <c r="AR517" s="391"/>
      <c r="AS517" s="426"/>
      <c r="AT517" s="421"/>
      <c r="AU517" s="421"/>
      <c r="AV517" s="421"/>
      <c r="AW517" s="422"/>
    </row>
    <row r="518" spans="1:49" ht="16.5" thickTop="1" thickBot="1" x14ac:dyDescent="0.3">
      <c r="A518" s="423"/>
      <c r="B518" s="452" t="s">
        <v>1847</v>
      </c>
      <c r="C518" s="366"/>
      <c r="D518" s="428"/>
      <c r="E518" s="429"/>
      <c r="F518" s="424"/>
      <c r="G518" s="414" t="s">
        <v>1847</v>
      </c>
      <c r="H518" s="425"/>
      <c r="I518" s="414" t="s">
        <v>1847</v>
      </c>
      <c r="J518" s="453"/>
      <c r="K518" s="430"/>
      <c r="L518" s="431"/>
      <c r="M518" s="432"/>
      <c r="N518" s="413"/>
      <c r="O518" s="415"/>
      <c r="P518" s="415"/>
      <c r="Q518" s="418"/>
      <c r="R518" s="418"/>
      <c r="S518" s="454"/>
      <c r="T518" s="412"/>
      <c r="U518" s="454"/>
      <c r="V518" s="412"/>
      <c r="W518" s="433"/>
      <c r="X518" s="434"/>
      <c r="Y518" s="435"/>
      <c r="Z518" s="436"/>
      <c r="AA518" s="437"/>
      <c r="AB518" s="438"/>
      <c r="AC518" s="439"/>
      <c r="AD518" s="440"/>
      <c r="AE518" s="441"/>
      <c r="AF518" s="419"/>
      <c r="AG518" s="419"/>
      <c r="AH518" s="419"/>
      <c r="AI518" s="420"/>
      <c r="AJ518" s="391"/>
      <c r="AK518" s="391"/>
      <c r="AL518" s="411"/>
      <c r="AM518" s="414" t="s">
        <v>1847</v>
      </c>
      <c r="AN518" s="391"/>
      <c r="AO518" s="391"/>
      <c r="AP518" s="391"/>
      <c r="AQ518" s="391"/>
      <c r="AR518" s="391"/>
      <c r="AS518" s="426"/>
      <c r="AT518" s="421"/>
      <c r="AU518" s="421"/>
      <c r="AV518" s="421"/>
      <c r="AW518" s="422"/>
    </row>
    <row r="519" spans="1:49" ht="16.5" thickTop="1" thickBot="1" x14ac:dyDescent="0.3">
      <c r="A519" s="423"/>
      <c r="B519" s="452" t="s">
        <v>1847</v>
      </c>
      <c r="C519" s="366"/>
      <c r="D519" s="428"/>
      <c r="E519" s="429"/>
      <c r="F519" s="424"/>
      <c r="G519" s="414" t="s">
        <v>1847</v>
      </c>
      <c r="H519" s="425"/>
      <c r="I519" s="414" t="s">
        <v>1847</v>
      </c>
      <c r="J519" s="453"/>
      <c r="K519" s="430"/>
      <c r="L519" s="431"/>
      <c r="M519" s="432"/>
      <c r="N519" s="413"/>
      <c r="O519" s="415"/>
      <c r="P519" s="415"/>
      <c r="Q519" s="418"/>
      <c r="R519" s="418"/>
      <c r="S519" s="454"/>
      <c r="T519" s="412"/>
      <c r="U519" s="454"/>
      <c r="V519" s="412"/>
      <c r="W519" s="433"/>
      <c r="X519" s="434"/>
      <c r="Y519" s="435"/>
      <c r="Z519" s="436"/>
      <c r="AA519" s="437"/>
      <c r="AB519" s="438"/>
      <c r="AC519" s="439"/>
      <c r="AD519" s="440"/>
      <c r="AE519" s="441"/>
      <c r="AF519" s="419"/>
      <c r="AG519" s="419"/>
      <c r="AH519" s="419"/>
      <c r="AI519" s="420"/>
      <c r="AJ519" s="391"/>
      <c r="AK519" s="391"/>
      <c r="AL519" s="411"/>
      <c r="AM519" s="414" t="s">
        <v>1847</v>
      </c>
      <c r="AN519" s="391"/>
      <c r="AO519" s="391"/>
      <c r="AP519" s="391"/>
      <c r="AQ519" s="391"/>
      <c r="AR519" s="391"/>
      <c r="AS519" s="426"/>
      <c r="AT519" s="421"/>
      <c r="AU519" s="421"/>
      <c r="AV519" s="421"/>
      <c r="AW519" s="422"/>
    </row>
    <row r="520" spans="1:49" ht="16.5" thickTop="1" thickBot="1" x14ac:dyDescent="0.3">
      <c r="A520" s="423"/>
      <c r="B520" s="452" t="s">
        <v>1847</v>
      </c>
      <c r="C520" s="366"/>
      <c r="D520" s="428"/>
      <c r="E520" s="429"/>
      <c r="F520" s="424"/>
      <c r="G520" s="414" t="s">
        <v>1847</v>
      </c>
      <c r="H520" s="425"/>
      <c r="I520" s="414" t="s">
        <v>1847</v>
      </c>
      <c r="J520" s="453"/>
      <c r="K520" s="430"/>
      <c r="L520" s="431"/>
      <c r="M520" s="432"/>
      <c r="N520" s="413"/>
      <c r="O520" s="415"/>
      <c r="P520" s="415"/>
      <c r="Q520" s="418"/>
      <c r="R520" s="418"/>
      <c r="S520" s="454"/>
      <c r="T520" s="412"/>
      <c r="U520" s="454"/>
      <c r="V520" s="412"/>
      <c r="W520" s="433"/>
      <c r="X520" s="434"/>
      <c r="Y520" s="435"/>
      <c r="Z520" s="436"/>
      <c r="AA520" s="437"/>
      <c r="AB520" s="438"/>
      <c r="AC520" s="439"/>
      <c r="AD520" s="440"/>
      <c r="AE520" s="441"/>
      <c r="AF520" s="419"/>
      <c r="AG520" s="419"/>
      <c r="AH520" s="419"/>
      <c r="AI520" s="420"/>
      <c r="AJ520" s="391"/>
      <c r="AK520" s="391"/>
      <c r="AL520" s="411"/>
      <c r="AM520" s="414" t="s">
        <v>1847</v>
      </c>
      <c r="AN520" s="391"/>
      <c r="AO520" s="391"/>
      <c r="AP520" s="391"/>
      <c r="AQ520" s="391"/>
      <c r="AR520" s="391"/>
      <c r="AS520" s="426"/>
      <c r="AT520" s="421"/>
      <c r="AU520" s="421"/>
      <c r="AV520" s="421"/>
      <c r="AW520" s="422"/>
    </row>
    <row r="521" spans="1:49" ht="16.5" thickTop="1" thickBot="1" x14ac:dyDescent="0.3">
      <c r="A521" s="423"/>
      <c r="B521" s="452" t="s">
        <v>1847</v>
      </c>
      <c r="C521" s="366"/>
      <c r="D521" s="428"/>
      <c r="E521" s="429"/>
      <c r="F521" s="424"/>
      <c r="G521" s="414" t="s">
        <v>1847</v>
      </c>
      <c r="H521" s="425"/>
      <c r="I521" s="414" t="s">
        <v>1847</v>
      </c>
      <c r="J521" s="453"/>
      <c r="K521" s="430"/>
      <c r="L521" s="431"/>
      <c r="M521" s="432"/>
      <c r="N521" s="413"/>
      <c r="O521" s="415"/>
      <c r="P521" s="415"/>
      <c r="Q521" s="418"/>
      <c r="R521" s="418"/>
      <c r="S521" s="454"/>
      <c r="T521" s="412"/>
      <c r="U521" s="454"/>
      <c r="V521" s="412"/>
      <c r="W521" s="433"/>
      <c r="X521" s="434"/>
      <c r="Y521" s="435"/>
      <c r="Z521" s="436"/>
      <c r="AA521" s="437"/>
      <c r="AB521" s="438"/>
      <c r="AC521" s="439"/>
      <c r="AD521" s="440"/>
      <c r="AE521" s="441"/>
      <c r="AF521" s="419"/>
      <c r="AG521" s="419"/>
      <c r="AH521" s="419"/>
      <c r="AI521" s="420"/>
      <c r="AJ521" s="391"/>
      <c r="AK521" s="391"/>
      <c r="AL521" s="411"/>
      <c r="AM521" s="414" t="s">
        <v>1847</v>
      </c>
      <c r="AN521" s="391"/>
      <c r="AO521" s="391"/>
      <c r="AP521" s="391"/>
      <c r="AQ521" s="391"/>
      <c r="AR521" s="391"/>
      <c r="AS521" s="426"/>
      <c r="AT521" s="421"/>
      <c r="AU521" s="421"/>
      <c r="AV521" s="421"/>
      <c r="AW521" s="422"/>
    </row>
    <row r="522" spans="1:49" ht="16.5" thickTop="1" thickBot="1" x14ac:dyDescent="0.3">
      <c r="A522" s="423"/>
      <c r="B522" s="452" t="s">
        <v>1847</v>
      </c>
      <c r="C522" s="366"/>
      <c r="D522" s="428"/>
      <c r="E522" s="429"/>
      <c r="F522" s="424"/>
      <c r="G522" s="414" t="s">
        <v>1847</v>
      </c>
      <c r="H522" s="425"/>
      <c r="I522" s="414" t="s">
        <v>1847</v>
      </c>
      <c r="J522" s="453"/>
      <c r="K522" s="430"/>
      <c r="L522" s="431"/>
      <c r="M522" s="432"/>
      <c r="N522" s="413"/>
      <c r="O522" s="415"/>
      <c r="P522" s="415"/>
      <c r="Q522" s="418"/>
      <c r="R522" s="418"/>
      <c r="S522" s="454"/>
      <c r="T522" s="412"/>
      <c r="U522" s="454"/>
      <c r="V522" s="412"/>
      <c r="W522" s="433"/>
      <c r="X522" s="434"/>
      <c r="Y522" s="435"/>
      <c r="Z522" s="436"/>
      <c r="AA522" s="437"/>
      <c r="AB522" s="438"/>
      <c r="AC522" s="439"/>
      <c r="AD522" s="440"/>
      <c r="AE522" s="441"/>
      <c r="AF522" s="419"/>
      <c r="AG522" s="419"/>
      <c r="AH522" s="419"/>
      <c r="AI522" s="420"/>
      <c r="AJ522" s="391"/>
      <c r="AK522" s="391"/>
      <c r="AL522" s="411"/>
      <c r="AM522" s="414" t="s">
        <v>1847</v>
      </c>
      <c r="AN522" s="391"/>
      <c r="AO522" s="391"/>
      <c r="AP522" s="391"/>
      <c r="AQ522" s="391"/>
      <c r="AR522" s="391"/>
      <c r="AS522" s="426"/>
      <c r="AT522" s="421"/>
      <c r="AU522" s="421"/>
      <c r="AV522" s="421"/>
      <c r="AW522" s="422"/>
    </row>
    <row r="523" spans="1:49" ht="16.5" thickTop="1" thickBot="1" x14ac:dyDescent="0.3">
      <c r="A523" s="423"/>
      <c r="B523" s="452" t="s">
        <v>1847</v>
      </c>
      <c r="C523" s="366"/>
      <c r="D523" s="428"/>
      <c r="E523" s="429"/>
      <c r="F523" s="424"/>
      <c r="G523" s="414" t="s">
        <v>1847</v>
      </c>
      <c r="H523" s="425"/>
      <c r="I523" s="414" t="s">
        <v>1847</v>
      </c>
      <c r="J523" s="453"/>
      <c r="K523" s="430"/>
      <c r="L523" s="431"/>
      <c r="M523" s="432"/>
      <c r="N523" s="413"/>
      <c r="O523" s="415"/>
      <c r="P523" s="415"/>
      <c r="Q523" s="418"/>
      <c r="R523" s="418"/>
      <c r="S523" s="454"/>
      <c r="T523" s="412"/>
      <c r="U523" s="454"/>
      <c r="V523" s="412"/>
      <c r="W523" s="433"/>
      <c r="X523" s="434"/>
      <c r="Y523" s="435"/>
      <c r="Z523" s="436"/>
      <c r="AA523" s="437"/>
      <c r="AB523" s="438"/>
      <c r="AC523" s="439"/>
      <c r="AD523" s="440"/>
      <c r="AE523" s="441"/>
      <c r="AF523" s="419"/>
      <c r="AG523" s="419"/>
      <c r="AH523" s="419"/>
      <c r="AI523" s="420"/>
      <c r="AJ523" s="391"/>
      <c r="AK523" s="391"/>
      <c r="AL523" s="411"/>
      <c r="AM523" s="414" t="s">
        <v>1847</v>
      </c>
      <c r="AN523" s="391"/>
      <c r="AO523" s="391"/>
      <c r="AP523" s="391"/>
      <c r="AQ523" s="391"/>
      <c r="AR523" s="391"/>
      <c r="AS523" s="426"/>
      <c r="AT523" s="421"/>
      <c r="AU523" s="421"/>
      <c r="AV523" s="421"/>
      <c r="AW523" s="422"/>
    </row>
    <row r="524" spans="1:49" ht="16.5" thickTop="1" thickBot="1" x14ac:dyDescent="0.3">
      <c r="A524" s="423"/>
      <c r="B524" s="452" t="s">
        <v>1847</v>
      </c>
      <c r="C524" s="366"/>
      <c r="D524" s="428"/>
      <c r="E524" s="429"/>
      <c r="F524" s="424"/>
      <c r="G524" s="414" t="s">
        <v>1847</v>
      </c>
      <c r="H524" s="425"/>
      <c r="I524" s="414" t="s">
        <v>1847</v>
      </c>
      <c r="J524" s="453"/>
      <c r="K524" s="430"/>
      <c r="L524" s="431"/>
      <c r="M524" s="432"/>
      <c r="N524" s="413"/>
      <c r="O524" s="415"/>
      <c r="P524" s="415"/>
      <c r="Q524" s="418"/>
      <c r="R524" s="418"/>
      <c r="S524" s="454"/>
      <c r="T524" s="412"/>
      <c r="U524" s="454"/>
      <c r="V524" s="412"/>
      <c r="W524" s="433"/>
      <c r="X524" s="434"/>
      <c r="Y524" s="435"/>
      <c r="Z524" s="436"/>
      <c r="AA524" s="437"/>
      <c r="AB524" s="438"/>
      <c r="AC524" s="439"/>
      <c r="AD524" s="440"/>
      <c r="AE524" s="441"/>
      <c r="AF524" s="419"/>
      <c r="AG524" s="419"/>
      <c r="AH524" s="419"/>
      <c r="AI524" s="420"/>
      <c r="AJ524" s="391"/>
      <c r="AK524" s="391"/>
      <c r="AL524" s="411"/>
      <c r="AM524" s="414" t="s">
        <v>1847</v>
      </c>
      <c r="AN524" s="391"/>
      <c r="AO524" s="391"/>
      <c r="AP524" s="391"/>
      <c r="AQ524" s="391"/>
      <c r="AR524" s="391"/>
      <c r="AS524" s="426"/>
      <c r="AT524" s="421"/>
      <c r="AU524" s="421"/>
      <c r="AV524" s="421"/>
      <c r="AW524" s="422"/>
    </row>
    <row r="525" spans="1:49" ht="16.5" thickTop="1" thickBot="1" x14ac:dyDescent="0.3">
      <c r="A525" s="423"/>
      <c r="B525" s="452" t="s">
        <v>1847</v>
      </c>
      <c r="C525" s="366"/>
      <c r="D525" s="428"/>
      <c r="E525" s="429"/>
      <c r="F525" s="424"/>
      <c r="G525" s="414" t="s">
        <v>1847</v>
      </c>
      <c r="H525" s="425"/>
      <c r="I525" s="414" t="s">
        <v>1847</v>
      </c>
      <c r="J525" s="453"/>
      <c r="K525" s="430"/>
      <c r="L525" s="431"/>
      <c r="M525" s="432"/>
      <c r="N525" s="413"/>
      <c r="O525" s="415"/>
      <c r="P525" s="415"/>
      <c r="Q525" s="418"/>
      <c r="R525" s="418"/>
      <c r="S525" s="454"/>
      <c r="T525" s="412"/>
      <c r="U525" s="454"/>
      <c r="V525" s="412"/>
      <c r="W525" s="433"/>
      <c r="X525" s="434"/>
      <c r="Y525" s="435"/>
      <c r="Z525" s="436"/>
      <c r="AA525" s="437"/>
      <c r="AB525" s="438"/>
      <c r="AC525" s="439"/>
      <c r="AD525" s="440"/>
      <c r="AE525" s="441"/>
      <c r="AF525" s="419"/>
      <c r="AG525" s="419"/>
      <c r="AH525" s="419"/>
      <c r="AI525" s="420"/>
      <c r="AJ525" s="391"/>
      <c r="AK525" s="391"/>
      <c r="AL525" s="411"/>
      <c r="AM525" s="414" t="s">
        <v>1847</v>
      </c>
      <c r="AN525" s="391"/>
      <c r="AO525" s="391"/>
      <c r="AP525" s="391"/>
      <c r="AQ525" s="391"/>
      <c r="AR525" s="391"/>
      <c r="AS525" s="426"/>
      <c r="AT525" s="421"/>
      <c r="AU525" s="421"/>
      <c r="AV525" s="421"/>
      <c r="AW525" s="422"/>
    </row>
    <row r="526" spans="1:49" ht="16.5" thickTop="1" thickBot="1" x14ac:dyDescent="0.3">
      <c r="A526" s="423"/>
      <c r="B526" s="452" t="s">
        <v>1847</v>
      </c>
      <c r="C526" s="366"/>
      <c r="D526" s="428"/>
      <c r="E526" s="429"/>
      <c r="F526" s="424"/>
      <c r="G526" s="414" t="s">
        <v>1847</v>
      </c>
      <c r="H526" s="425"/>
      <c r="I526" s="414" t="s">
        <v>1847</v>
      </c>
      <c r="J526" s="453"/>
      <c r="K526" s="430"/>
      <c r="L526" s="431"/>
      <c r="M526" s="432"/>
      <c r="N526" s="413"/>
      <c r="O526" s="415"/>
      <c r="P526" s="415"/>
      <c r="Q526" s="418"/>
      <c r="R526" s="418"/>
      <c r="S526" s="454"/>
      <c r="T526" s="412"/>
      <c r="U526" s="454"/>
      <c r="V526" s="412"/>
      <c r="W526" s="433"/>
      <c r="X526" s="434"/>
      <c r="Y526" s="435"/>
      <c r="Z526" s="436"/>
      <c r="AA526" s="437"/>
      <c r="AB526" s="438"/>
      <c r="AC526" s="439"/>
      <c r="AD526" s="440"/>
      <c r="AE526" s="441"/>
      <c r="AF526" s="419"/>
      <c r="AG526" s="419"/>
      <c r="AH526" s="419"/>
      <c r="AI526" s="420"/>
      <c r="AJ526" s="391"/>
      <c r="AK526" s="391"/>
      <c r="AL526" s="411"/>
      <c r="AM526" s="414" t="s">
        <v>1847</v>
      </c>
      <c r="AN526" s="391"/>
      <c r="AO526" s="391"/>
      <c r="AP526" s="391"/>
      <c r="AQ526" s="391"/>
      <c r="AR526" s="391"/>
      <c r="AS526" s="426"/>
      <c r="AT526" s="421"/>
      <c r="AU526" s="421"/>
      <c r="AV526" s="421"/>
      <c r="AW526" s="422"/>
    </row>
    <row r="527" spans="1:49" ht="16.5" thickTop="1" thickBot="1" x14ac:dyDescent="0.3">
      <c r="A527" s="423"/>
      <c r="B527" s="452" t="s">
        <v>1847</v>
      </c>
      <c r="C527" s="366"/>
      <c r="D527" s="428"/>
      <c r="E527" s="429"/>
      <c r="F527" s="424"/>
      <c r="G527" s="414" t="s">
        <v>1847</v>
      </c>
      <c r="H527" s="425"/>
      <c r="I527" s="414" t="s">
        <v>1847</v>
      </c>
      <c r="J527" s="453"/>
      <c r="K527" s="430"/>
      <c r="L527" s="431"/>
      <c r="M527" s="432"/>
      <c r="N527" s="413"/>
      <c r="O527" s="415"/>
      <c r="P527" s="415"/>
      <c r="Q527" s="418"/>
      <c r="R527" s="418"/>
      <c r="S527" s="454"/>
      <c r="T527" s="412"/>
      <c r="U527" s="454"/>
      <c r="V527" s="412"/>
      <c r="W527" s="433"/>
      <c r="X527" s="434"/>
      <c r="Y527" s="435"/>
      <c r="Z527" s="436"/>
      <c r="AA527" s="437"/>
      <c r="AB527" s="438"/>
      <c r="AC527" s="439"/>
      <c r="AD527" s="440"/>
      <c r="AE527" s="441"/>
      <c r="AF527" s="419"/>
      <c r="AG527" s="419"/>
      <c r="AH527" s="419"/>
      <c r="AI527" s="420"/>
      <c r="AJ527" s="391"/>
      <c r="AK527" s="391"/>
      <c r="AL527" s="411"/>
      <c r="AM527" s="414" t="s">
        <v>1847</v>
      </c>
      <c r="AN527" s="391"/>
      <c r="AO527" s="391"/>
      <c r="AP527" s="391"/>
      <c r="AQ527" s="391"/>
      <c r="AR527" s="391"/>
      <c r="AS527" s="426"/>
      <c r="AT527" s="421"/>
      <c r="AU527" s="421"/>
      <c r="AV527" s="421"/>
      <c r="AW527" s="422"/>
    </row>
    <row r="528" spans="1:49" ht="16.5" thickTop="1" thickBot="1" x14ac:dyDescent="0.3">
      <c r="A528" s="423"/>
      <c r="B528" s="452" t="s">
        <v>1847</v>
      </c>
      <c r="C528" s="366"/>
      <c r="D528" s="428"/>
      <c r="E528" s="429"/>
      <c r="F528" s="424"/>
      <c r="G528" s="414" t="s">
        <v>1847</v>
      </c>
      <c r="H528" s="425"/>
      <c r="I528" s="414" t="s">
        <v>1847</v>
      </c>
      <c r="J528" s="453"/>
      <c r="K528" s="430"/>
      <c r="L528" s="431"/>
      <c r="M528" s="432"/>
      <c r="N528" s="413"/>
      <c r="O528" s="415"/>
      <c r="P528" s="415"/>
      <c r="Q528" s="418"/>
      <c r="R528" s="418"/>
      <c r="S528" s="454"/>
      <c r="T528" s="412"/>
      <c r="U528" s="454"/>
      <c r="V528" s="412"/>
      <c r="W528" s="433"/>
      <c r="X528" s="434"/>
      <c r="Y528" s="435"/>
      <c r="Z528" s="436"/>
      <c r="AA528" s="437"/>
      <c r="AB528" s="438"/>
      <c r="AC528" s="439"/>
      <c r="AD528" s="440"/>
      <c r="AE528" s="441"/>
      <c r="AF528" s="419"/>
      <c r="AG528" s="419"/>
      <c r="AH528" s="419"/>
      <c r="AI528" s="420"/>
      <c r="AJ528" s="391"/>
      <c r="AK528" s="391"/>
      <c r="AL528" s="411"/>
      <c r="AM528" s="414" t="s">
        <v>1847</v>
      </c>
      <c r="AN528" s="391"/>
      <c r="AO528" s="391"/>
      <c r="AP528" s="391"/>
      <c r="AQ528" s="391"/>
      <c r="AR528" s="391"/>
      <c r="AS528" s="426"/>
      <c r="AT528" s="421"/>
      <c r="AU528" s="421"/>
      <c r="AV528" s="421"/>
      <c r="AW528" s="422"/>
    </row>
    <row r="529" spans="1:49" ht="16.5" thickTop="1" thickBot="1" x14ac:dyDescent="0.3">
      <c r="A529" s="423"/>
      <c r="B529" s="452" t="s">
        <v>1847</v>
      </c>
      <c r="C529" s="366"/>
      <c r="D529" s="428"/>
      <c r="E529" s="429"/>
      <c r="F529" s="424"/>
      <c r="G529" s="414" t="s">
        <v>1847</v>
      </c>
      <c r="H529" s="425"/>
      <c r="I529" s="414" t="s">
        <v>1847</v>
      </c>
      <c r="J529" s="453"/>
      <c r="K529" s="430"/>
      <c r="L529" s="431"/>
      <c r="M529" s="432"/>
      <c r="N529" s="413"/>
      <c r="O529" s="415"/>
      <c r="P529" s="415"/>
      <c r="Q529" s="418"/>
      <c r="R529" s="418"/>
      <c r="S529" s="454"/>
      <c r="T529" s="412"/>
      <c r="U529" s="454"/>
      <c r="V529" s="412"/>
      <c r="W529" s="433"/>
      <c r="X529" s="434"/>
      <c r="Y529" s="435"/>
      <c r="Z529" s="436"/>
      <c r="AA529" s="437"/>
      <c r="AB529" s="438"/>
      <c r="AC529" s="439"/>
      <c r="AD529" s="440"/>
      <c r="AE529" s="441"/>
      <c r="AF529" s="419"/>
      <c r="AG529" s="419"/>
      <c r="AH529" s="419"/>
      <c r="AI529" s="420"/>
      <c r="AJ529" s="391"/>
      <c r="AK529" s="391"/>
      <c r="AL529" s="411"/>
      <c r="AM529" s="414" t="s">
        <v>1847</v>
      </c>
      <c r="AN529" s="391"/>
      <c r="AO529" s="391"/>
      <c r="AP529" s="391"/>
      <c r="AQ529" s="391"/>
      <c r="AR529" s="391"/>
      <c r="AS529" s="426"/>
      <c r="AT529" s="421"/>
      <c r="AU529" s="421"/>
      <c r="AV529" s="421"/>
      <c r="AW529" s="422"/>
    </row>
    <row r="530" spans="1:49" ht="16.5" thickTop="1" thickBot="1" x14ac:dyDescent="0.3">
      <c r="A530" s="423"/>
      <c r="B530" s="452" t="s">
        <v>1847</v>
      </c>
      <c r="C530" s="366"/>
      <c r="D530" s="428"/>
      <c r="E530" s="429"/>
      <c r="F530" s="424"/>
      <c r="G530" s="414" t="s">
        <v>1847</v>
      </c>
      <c r="H530" s="425"/>
      <c r="I530" s="414" t="s">
        <v>1847</v>
      </c>
      <c r="J530" s="453"/>
      <c r="K530" s="430"/>
      <c r="L530" s="431"/>
      <c r="M530" s="432"/>
      <c r="N530" s="413"/>
      <c r="O530" s="415"/>
      <c r="P530" s="415"/>
      <c r="Q530" s="418"/>
      <c r="R530" s="418"/>
      <c r="S530" s="454"/>
      <c r="T530" s="412"/>
      <c r="U530" s="454"/>
      <c r="V530" s="412"/>
      <c r="W530" s="433"/>
      <c r="X530" s="434"/>
      <c r="Y530" s="435"/>
      <c r="Z530" s="436"/>
      <c r="AA530" s="437"/>
      <c r="AB530" s="438"/>
      <c r="AC530" s="439"/>
      <c r="AD530" s="440"/>
      <c r="AE530" s="441"/>
      <c r="AF530" s="419"/>
      <c r="AG530" s="419"/>
      <c r="AH530" s="419"/>
      <c r="AI530" s="420"/>
      <c r="AJ530" s="391"/>
      <c r="AK530" s="391"/>
      <c r="AL530" s="411"/>
      <c r="AM530" s="414" t="s">
        <v>1847</v>
      </c>
      <c r="AN530" s="391"/>
      <c r="AO530" s="391"/>
      <c r="AP530" s="391"/>
      <c r="AQ530" s="391"/>
      <c r="AR530" s="391"/>
      <c r="AS530" s="426"/>
      <c r="AT530" s="421"/>
      <c r="AU530" s="421"/>
      <c r="AV530" s="421"/>
      <c r="AW530" s="422"/>
    </row>
    <row r="531" spans="1:49" ht="16.5" thickTop="1" thickBot="1" x14ac:dyDescent="0.3">
      <c r="A531" s="423"/>
      <c r="B531" s="452" t="s">
        <v>1847</v>
      </c>
      <c r="C531" s="366"/>
      <c r="D531" s="428"/>
      <c r="E531" s="429"/>
      <c r="F531" s="424"/>
      <c r="G531" s="414" t="s">
        <v>1847</v>
      </c>
      <c r="H531" s="425"/>
      <c r="I531" s="414" t="s">
        <v>1847</v>
      </c>
      <c r="J531" s="453"/>
      <c r="K531" s="430"/>
      <c r="L531" s="431"/>
      <c r="M531" s="432"/>
      <c r="N531" s="413"/>
      <c r="O531" s="415"/>
      <c r="P531" s="415"/>
      <c r="Q531" s="418"/>
      <c r="R531" s="418"/>
      <c r="S531" s="454"/>
      <c r="T531" s="412"/>
      <c r="U531" s="454"/>
      <c r="V531" s="412"/>
      <c r="W531" s="433"/>
      <c r="X531" s="434"/>
      <c r="Y531" s="435"/>
      <c r="Z531" s="436"/>
      <c r="AA531" s="437"/>
      <c r="AB531" s="438"/>
      <c r="AC531" s="439"/>
      <c r="AD531" s="440"/>
      <c r="AE531" s="441"/>
      <c r="AF531" s="419"/>
      <c r="AG531" s="419"/>
      <c r="AH531" s="419"/>
      <c r="AI531" s="420"/>
      <c r="AJ531" s="391"/>
      <c r="AK531" s="391"/>
      <c r="AL531" s="411"/>
      <c r="AM531" s="414" t="s">
        <v>1847</v>
      </c>
      <c r="AN531" s="391"/>
      <c r="AO531" s="391"/>
      <c r="AP531" s="391"/>
      <c r="AQ531" s="391"/>
      <c r="AR531" s="391"/>
      <c r="AS531" s="426"/>
      <c r="AT531" s="421"/>
      <c r="AU531" s="421"/>
      <c r="AV531" s="421"/>
      <c r="AW531" s="422"/>
    </row>
    <row r="532" spans="1:49" ht="16.5" thickTop="1" thickBot="1" x14ac:dyDescent="0.3">
      <c r="A532" s="423"/>
      <c r="B532" s="452" t="s">
        <v>1847</v>
      </c>
      <c r="C532" s="366"/>
      <c r="D532" s="428"/>
      <c r="E532" s="429"/>
      <c r="F532" s="424"/>
      <c r="G532" s="414" t="s">
        <v>1847</v>
      </c>
      <c r="H532" s="425"/>
      <c r="I532" s="414" t="s">
        <v>1847</v>
      </c>
      <c r="J532" s="453"/>
      <c r="K532" s="430"/>
      <c r="L532" s="431"/>
      <c r="M532" s="432"/>
      <c r="N532" s="413"/>
      <c r="O532" s="415"/>
      <c r="P532" s="415"/>
      <c r="Q532" s="418"/>
      <c r="R532" s="418"/>
      <c r="S532" s="454"/>
      <c r="T532" s="412"/>
      <c r="U532" s="454"/>
      <c r="V532" s="412"/>
      <c r="W532" s="433"/>
      <c r="X532" s="434"/>
      <c r="Y532" s="435"/>
      <c r="Z532" s="436"/>
      <c r="AA532" s="437"/>
      <c r="AB532" s="438"/>
      <c r="AC532" s="439"/>
      <c r="AD532" s="440"/>
      <c r="AE532" s="441"/>
      <c r="AF532" s="419"/>
      <c r="AG532" s="419"/>
      <c r="AH532" s="419"/>
      <c r="AI532" s="420"/>
      <c r="AJ532" s="391"/>
      <c r="AK532" s="391"/>
      <c r="AL532" s="411"/>
      <c r="AM532" s="414" t="s">
        <v>1847</v>
      </c>
      <c r="AN532" s="391"/>
      <c r="AO532" s="391"/>
      <c r="AP532" s="391"/>
      <c r="AQ532" s="391"/>
      <c r="AR532" s="391"/>
      <c r="AS532" s="426"/>
      <c r="AT532" s="421"/>
      <c r="AU532" s="421"/>
      <c r="AV532" s="421"/>
      <c r="AW532" s="422"/>
    </row>
    <row r="533" spans="1:49" ht="16.5" thickTop="1" thickBot="1" x14ac:dyDescent="0.3">
      <c r="A533" s="423"/>
      <c r="B533" s="452" t="s">
        <v>1847</v>
      </c>
      <c r="C533" s="366"/>
      <c r="D533" s="428"/>
      <c r="E533" s="429"/>
      <c r="F533" s="424"/>
      <c r="G533" s="414" t="s">
        <v>1847</v>
      </c>
      <c r="H533" s="425"/>
      <c r="I533" s="414" t="s">
        <v>1847</v>
      </c>
      <c r="J533" s="453"/>
      <c r="K533" s="430"/>
      <c r="L533" s="431"/>
      <c r="M533" s="432"/>
      <c r="N533" s="413"/>
      <c r="O533" s="415"/>
      <c r="P533" s="415"/>
      <c r="Q533" s="418"/>
      <c r="R533" s="418"/>
      <c r="S533" s="454"/>
      <c r="T533" s="412"/>
      <c r="U533" s="454"/>
      <c r="V533" s="412"/>
      <c r="W533" s="433"/>
      <c r="X533" s="434"/>
      <c r="Y533" s="435"/>
      <c r="Z533" s="436"/>
      <c r="AA533" s="437"/>
      <c r="AB533" s="438"/>
      <c r="AC533" s="439"/>
      <c r="AD533" s="440"/>
      <c r="AE533" s="441"/>
      <c r="AF533" s="419"/>
      <c r="AG533" s="419"/>
      <c r="AH533" s="419"/>
      <c r="AI533" s="420"/>
      <c r="AJ533" s="391"/>
      <c r="AK533" s="391"/>
      <c r="AL533" s="411"/>
      <c r="AM533" s="414" t="s">
        <v>1847</v>
      </c>
      <c r="AN533" s="391"/>
      <c r="AO533" s="391"/>
      <c r="AP533" s="391"/>
      <c r="AQ533" s="391"/>
      <c r="AR533" s="391"/>
      <c r="AS533" s="426"/>
      <c r="AT533" s="421"/>
      <c r="AU533" s="421"/>
      <c r="AV533" s="421"/>
      <c r="AW533" s="422"/>
    </row>
    <row r="534" spans="1:49" ht="16.5" thickTop="1" thickBot="1" x14ac:dyDescent="0.3">
      <c r="A534" s="423"/>
      <c r="B534" s="452" t="s">
        <v>1847</v>
      </c>
      <c r="C534" s="366"/>
      <c r="D534" s="428"/>
      <c r="E534" s="429"/>
      <c r="F534" s="424"/>
      <c r="G534" s="414" t="s">
        <v>1847</v>
      </c>
      <c r="H534" s="425"/>
      <c r="I534" s="414" t="s">
        <v>1847</v>
      </c>
      <c r="J534" s="453"/>
      <c r="K534" s="430"/>
      <c r="L534" s="431"/>
      <c r="M534" s="432"/>
      <c r="N534" s="413"/>
      <c r="O534" s="415"/>
      <c r="P534" s="415"/>
      <c r="Q534" s="418"/>
      <c r="R534" s="418"/>
      <c r="S534" s="454"/>
      <c r="T534" s="412"/>
      <c r="U534" s="454"/>
      <c r="V534" s="412"/>
      <c r="W534" s="433"/>
      <c r="X534" s="434"/>
      <c r="Y534" s="435"/>
      <c r="Z534" s="436"/>
      <c r="AA534" s="437"/>
      <c r="AB534" s="438"/>
      <c r="AC534" s="439"/>
      <c r="AD534" s="440"/>
      <c r="AE534" s="441"/>
      <c r="AF534" s="419"/>
      <c r="AG534" s="419"/>
      <c r="AH534" s="419"/>
      <c r="AI534" s="420"/>
      <c r="AJ534" s="391"/>
      <c r="AK534" s="391"/>
      <c r="AL534" s="411"/>
      <c r="AM534" s="414" t="s">
        <v>1847</v>
      </c>
      <c r="AN534" s="391"/>
      <c r="AO534" s="391"/>
      <c r="AP534" s="391"/>
      <c r="AQ534" s="391"/>
      <c r="AR534" s="391"/>
      <c r="AS534" s="426"/>
      <c r="AT534" s="421"/>
      <c r="AU534" s="421"/>
      <c r="AV534" s="421"/>
      <c r="AW534" s="422"/>
    </row>
    <row r="535" spans="1:49" ht="16.5" thickTop="1" thickBot="1" x14ac:dyDescent="0.3">
      <c r="A535" s="423"/>
      <c r="B535" s="452" t="s">
        <v>1847</v>
      </c>
      <c r="C535" s="366"/>
      <c r="D535" s="428"/>
      <c r="E535" s="429"/>
      <c r="F535" s="424"/>
      <c r="G535" s="414" t="s">
        <v>1847</v>
      </c>
      <c r="H535" s="425"/>
      <c r="I535" s="414" t="s">
        <v>1847</v>
      </c>
      <c r="J535" s="453"/>
      <c r="K535" s="430"/>
      <c r="L535" s="431"/>
      <c r="M535" s="432"/>
      <c r="N535" s="413"/>
      <c r="O535" s="415"/>
      <c r="P535" s="415"/>
      <c r="Q535" s="418"/>
      <c r="R535" s="418"/>
      <c r="S535" s="454"/>
      <c r="T535" s="412"/>
      <c r="U535" s="454"/>
      <c r="V535" s="412"/>
      <c r="W535" s="433"/>
      <c r="X535" s="434"/>
      <c r="Y535" s="435"/>
      <c r="Z535" s="436"/>
      <c r="AA535" s="437"/>
      <c r="AB535" s="438"/>
      <c r="AC535" s="439"/>
      <c r="AD535" s="440"/>
      <c r="AE535" s="441"/>
      <c r="AF535" s="419"/>
      <c r="AG535" s="419"/>
      <c r="AH535" s="419"/>
      <c r="AI535" s="420"/>
      <c r="AJ535" s="391"/>
      <c r="AK535" s="391"/>
      <c r="AL535" s="411"/>
      <c r="AM535" s="414" t="s">
        <v>1847</v>
      </c>
      <c r="AN535" s="391"/>
      <c r="AO535" s="391"/>
      <c r="AP535" s="391"/>
      <c r="AQ535" s="391"/>
      <c r="AR535" s="391"/>
      <c r="AS535" s="426"/>
      <c r="AT535" s="421"/>
      <c r="AU535" s="421"/>
      <c r="AV535" s="421"/>
      <c r="AW535" s="422"/>
    </row>
    <row r="536" spans="1:49" ht="16.5" thickTop="1" thickBot="1" x14ac:dyDescent="0.3">
      <c r="A536" s="423"/>
      <c r="B536" s="452" t="s">
        <v>1847</v>
      </c>
      <c r="C536" s="366"/>
      <c r="D536" s="428"/>
      <c r="E536" s="429"/>
      <c r="F536" s="424"/>
      <c r="G536" s="414" t="s">
        <v>1847</v>
      </c>
      <c r="H536" s="425"/>
      <c r="I536" s="414" t="s">
        <v>1847</v>
      </c>
      <c r="J536" s="453"/>
      <c r="K536" s="430"/>
      <c r="L536" s="431"/>
      <c r="M536" s="432"/>
      <c r="N536" s="413"/>
      <c r="O536" s="415"/>
      <c r="P536" s="415"/>
      <c r="Q536" s="418"/>
      <c r="R536" s="418"/>
      <c r="S536" s="454"/>
      <c r="T536" s="412"/>
      <c r="U536" s="454"/>
      <c r="V536" s="412"/>
      <c r="W536" s="433"/>
      <c r="X536" s="434"/>
      <c r="Y536" s="435"/>
      <c r="Z536" s="436"/>
      <c r="AA536" s="437"/>
      <c r="AB536" s="438"/>
      <c r="AC536" s="439"/>
      <c r="AD536" s="440"/>
      <c r="AE536" s="441"/>
      <c r="AF536" s="419"/>
      <c r="AG536" s="419"/>
      <c r="AH536" s="419"/>
      <c r="AI536" s="420"/>
      <c r="AJ536" s="391"/>
      <c r="AK536" s="391"/>
      <c r="AL536" s="411"/>
      <c r="AM536" s="414" t="s">
        <v>1847</v>
      </c>
      <c r="AN536" s="391"/>
      <c r="AO536" s="391"/>
      <c r="AP536" s="391"/>
      <c r="AQ536" s="391"/>
      <c r="AR536" s="391"/>
      <c r="AS536" s="426"/>
      <c r="AT536" s="421"/>
      <c r="AU536" s="421"/>
      <c r="AV536" s="421"/>
      <c r="AW536" s="422"/>
    </row>
    <row r="537" spans="1:49" ht="16.5" thickTop="1" thickBot="1" x14ac:dyDescent="0.3">
      <c r="A537" s="423"/>
      <c r="B537" s="452" t="s">
        <v>1847</v>
      </c>
      <c r="C537" s="366"/>
      <c r="D537" s="428"/>
      <c r="E537" s="429"/>
      <c r="F537" s="424"/>
      <c r="G537" s="414" t="s">
        <v>1847</v>
      </c>
      <c r="H537" s="425"/>
      <c r="I537" s="414" t="s">
        <v>1847</v>
      </c>
      <c r="J537" s="453"/>
      <c r="K537" s="430"/>
      <c r="L537" s="431"/>
      <c r="M537" s="432"/>
      <c r="N537" s="413"/>
      <c r="O537" s="415"/>
      <c r="P537" s="415"/>
      <c r="Q537" s="418"/>
      <c r="R537" s="418"/>
      <c r="S537" s="454"/>
      <c r="T537" s="412"/>
      <c r="U537" s="454"/>
      <c r="V537" s="412"/>
      <c r="W537" s="433"/>
      <c r="X537" s="434"/>
      <c r="Y537" s="435"/>
      <c r="Z537" s="436"/>
      <c r="AA537" s="437"/>
      <c r="AB537" s="438"/>
      <c r="AC537" s="439"/>
      <c r="AD537" s="440"/>
      <c r="AE537" s="441"/>
      <c r="AF537" s="419"/>
      <c r="AG537" s="419"/>
      <c r="AH537" s="419"/>
      <c r="AI537" s="420"/>
      <c r="AJ537" s="391"/>
      <c r="AK537" s="391"/>
      <c r="AL537" s="411"/>
      <c r="AM537" s="414" t="s">
        <v>1847</v>
      </c>
      <c r="AN537" s="391"/>
      <c r="AO537" s="391"/>
      <c r="AP537" s="391"/>
      <c r="AQ537" s="391"/>
      <c r="AR537" s="391"/>
      <c r="AS537" s="426"/>
      <c r="AT537" s="421"/>
      <c r="AU537" s="421"/>
      <c r="AV537" s="421"/>
      <c r="AW537" s="422"/>
    </row>
    <row r="538" spans="1:49" ht="16.5" thickTop="1" thickBot="1" x14ac:dyDescent="0.3">
      <c r="A538" s="423"/>
      <c r="B538" s="452" t="s">
        <v>1847</v>
      </c>
      <c r="C538" s="366"/>
      <c r="D538" s="428"/>
      <c r="E538" s="429"/>
      <c r="F538" s="424"/>
      <c r="G538" s="414" t="s">
        <v>1847</v>
      </c>
      <c r="H538" s="425"/>
      <c r="I538" s="414" t="s">
        <v>1847</v>
      </c>
      <c r="J538" s="453"/>
      <c r="K538" s="430"/>
      <c r="L538" s="431"/>
      <c r="M538" s="432"/>
      <c r="N538" s="413"/>
      <c r="O538" s="415"/>
      <c r="P538" s="415"/>
      <c r="Q538" s="418"/>
      <c r="R538" s="418"/>
      <c r="S538" s="454"/>
      <c r="T538" s="412"/>
      <c r="U538" s="454"/>
      <c r="V538" s="412"/>
      <c r="W538" s="433"/>
      <c r="X538" s="434"/>
      <c r="Y538" s="435"/>
      <c r="Z538" s="436"/>
      <c r="AA538" s="437"/>
      <c r="AB538" s="438"/>
      <c r="AC538" s="439"/>
      <c r="AD538" s="440"/>
      <c r="AE538" s="441"/>
      <c r="AF538" s="419"/>
      <c r="AG538" s="419"/>
      <c r="AH538" s="419"/>
      <c r="AI538" s="420"/>
      <c r="AJ538" s="391"/>
      <c r="AK538" s="391"/>
      <c r="AL538" s="411"/>
      <c r="AM538" s="414" t="s">
        <v>1847</v>
      </c>
      <c r="AN538" s="391"/>
      <c r="AO538" s="391"/>
      <c r="AP538" s="391"/>
      <c r="AQ538" s="391"/>
      <c r="AR538" s="391"/>
      <c r="AS538" s="426"/>
      <c r="AT538" s="421"/>
      <c r="AU538" s="421"/>
      <c r="AV538" s="421"/>
      <c r="AW538" s="422"/>
    </row>
    <row r="539" spans="1:49" ht="16.5" thickTop="1" thickBot="1" x14ac:dyDescent="0.3">
      <c r="A539" s="423"/>
      <c r="B539" s="452" t="s">
        <v>1847</v>
      </c>
      <c r="C539" s="366"/>
      <c r="D539" s="428"/>
      <c r="E539" s="429"/>
      <c r="F539" s="424"/>
      <c r="G539" s="414" t="s">
        <v>1847</v>
      </c>
      <c r="H539" s="425"/>
      <c r="I539" s="414" t="s">
        <v>1847</v>
      </c>
      <c r="J539" s="453"/>
      <c r="K539" s="430"/>
      <c r="L539" s="431"/>
      <c r="M539" s="432"/>
      <c r="N539" s="413"/>
      <c r="O539" s="415"/>
      <c r="P539" s="415"/>
      <c r="Q539" s="418"/>
      <c r="R539" s="418"/>
      <c r="S539" s="454"/>
      <c r="T539" s="412"/>
      <c r="U539" s="454"/>
      <c r="V539" s="412"/>
      <c r="W539" s="433"/>
      <c r="X539" s="434"/>
      <c r="Y539" s="435"/>
      <c r="Z539" s="436"/>
      <c r="AA539" s="437"/>
      <c r="AB539" s="438"/>
      <c r="AC539" s="439"/>
      <c r="AD539" s="440"/>
      <c r="AE539" s="441"/>
      <c r="AF539" s="419"/>
      <c r="AG539" s="419"/>
      <c r="AH539" s="419"/>
      <c r="AI539" s="420"/>
      <c r="AJ539" s="391"/>
      <c r="AK539" s="391"/>
      <c r="AL539" s="411"/>
      <c r="AM539" s="414" t="s">
        <v>1847</v>
      </c>
      <c r="AN539" s="391"/>
      <c r="AO539" s="391"/>
      <c r="AP539" s="391"/>
      <c r="AQ539" s="391"/>
      <c r="AR539" s="391"/>
      <c r="AS539" s="426"/>
      <c r="AT539" s="421"/>
      <c r="AU539" s="421"/>
      <c r="AV539" s="421"/>
      <c r="AW539" s="422"/>
    </row>
    <row r="540" spans="1:49" ht="16.5" thickTop="1" thickBot="1" x14ac:dyDescent="0.3">
      <c r="A540" s="423"/>
      <c r="B540" s="452" t="s">
        <v>1847</v>
      </c>
      <c r="C540" s="366"/>
      <c r="D540" s="428"/>
      <c r="E540" s="429"/>
      <c r="F540" s="424"/>
      <c r="G540" s="414" t="s">
        <v>1847</v>
      </c>
      <c r="H540" s="425"/>
      <c r="I540" s="414" t="s">
        <v>1847</v>
      </c>
      <c r="J540" s="453"/>
      <c r="K540" s="430"/>
      <c r="L540" s="431"/>
      <c r="M540" s="432"/>
      <c r="N540" s="413"/>
      <c r="O540" s="415"/>
      <c r="P540" s="415"/>
      <c r="Q540" s="418"/>
      <c r="R540" s="418"/>
      <c r="S540" s="454"/>
      <c r="T540" s="412"/>
      <c r="U540" s="454"/>
      <c r="V540" s="412"/>
      <c r="W540" s="433"/>
      <c r="X540" s="434"/>
      <c r="Y540" s="435"/>
      <c r="Z540" s="436"/>
      <c r="AA540" s="437"/>
      <c r="AB540" s="438"/>
      <c r="AC540" s="439"/>
      <c r="AD540" s="440"/>
      <c r="AE540" s="441"/>
      <c r="AF540" s="419"/>
      <c r="AG540" s="419"/>
      <c r="AH540" s="419"/>
      <c r="AI540" s="420"/>
      <c r="AJ540" s="391"/>
      <c r="AK540" s="391"/>
      <c r="AL540" s="411"/>
      <c r="AM540" s="414" t="s">
        <v>1847</v>
      </c>
      <c r="AN540" s="391"/>
      <c r="AO540" s="391"/>
      <c r="AP540" s="391"/>
      <c r="AQ540" s="391"/>
      <c r="AR540" s="391"/>
      <c r="AS540" s="426"/>
      <c r="AT540" s="421"/>
      <c r="AU540" s="421"/>
      <c r="AV540" s="421"/>
      <c r="AW540" s="422"/>
    </row>
    <row r="541" spans="1:49" ht="16.5" thickTop="1" thickBot="1" x14ac:dyDescent="0.3">
      <c r="A541" s="423"/>
      <c r="B541" s="452" t="s">
        <v>1847</v>
      </c>
      <c r="C541" s="366"/>
      <c r="D541" s="428"/>
      <c r="E541" s="429"/>
      <c r="F541" s="424"/>
      <c r="G541" s="414" t="s">
        <v>1847</v>
      </c>
      <c r="H541" s="425"/>
      <c r="I541" s="414" t="s">
        <v>1847</v>
      </c>
      <c r="J541" s="453"/>
      <c r="K541" s="430"/>
      <c r="L541" s="431"/>
      <c r="M541" s="432"/>
      <c r="N541" s="413"/>
      <c r="O541" s="415"/>
      <c r="P541" s="415"/>
      <c r="Q541" s="418"/>
      <c r="R541" s="418"/>
      <c r="S541" s="454"/>
      <c r="T541" s="412"/>
      <c r="U541" s="454"/>
      <c r="V541" s="412"/>
      <c r="W541" s="433"/>
      <c r="X541" s="434"/>
      <c r="Y541" s="435"/>
      <c r="Z541" s="436"/>
      <c r="AA541" s="437"/>
      <c r="AB541" s="438"/>
      <c r="AC541" s="439"/>
      <c r="AD541" s="440"/>
      <c r="AE541" s="441"/>
      <c r="AF541" s="419"/>
      <c r="AG541" s="419"/>
      <c r="AH541" s="419"/>
      <c r="AI541" s="420"/>
      <c r="AJ541" s="391"/>
      <c r="AK541" s="391"/>
      <c r="AL541" s="411"/>
      <c r="AM541" s="414" t="s">
        <v>1847</v>
      </c>
      <c r="AN541" s="391"/>
      <c r="AO541" s="391"/>
      <c r="AP541" s="391"/>
      <c r="AQ541" s="391"/>
      <c r="AR541" s="391"/>
      <c r="AS541" s="426"/>
      <c r="AT541" s="421"/>
      <c r="AU541" s="421"/>
      <c r="AV541" s="421"/>
      <c r="AW541" s="422"/>
    </row>
    <row r="542" spans="1:49" ht="16.5" thickTop="1" thickBot="1" x14ac:dyDescent="0.3">
      <c r="A542" s="423"/>
      <c r="B542" s="452" t="s">
        <v>1847</v>
      </c>
      <c r="C542" s="366"/>
      <c r="D542" s="428"/>
      <c r="E542" s="429"/>
      <c r="F542" s="424"/>
      <c r="G542" s="414" t="s">
        <v>1847</v>
      </c>
      <c r="H542" s="425"/>
      <c r="I542" s="414" t="s">
        <v>1847</v>
      </c>
      <c r="J542" s="453"/>
      <c r="K542" s="430"/>
      <c r="L542" s="431"/>
      <c r="M542" s="432"/>
      <c r="N542" s="413"/>
      <c r="O542" s="415"/>
      <c r="P542" s="415"/>
      <c r="Q542" s="418"/>
      <c r="R542" s="418"/>
      <c r="S542" s="454"/>
      <c r="T542" s="412"/>
      <c r="U542" s="454"/>
      <c r="V542" s="412"/>
      <c r="W542" s="433"/>
      <c r="X542" s="434"/>
      <c r="Y542" s="435"/>
      <c r="Z542" s="436"/>
      <c r="AA542" s="437"/>
      <c r="AB542" s="438"/>
      <c r="AC542" s="439"/>
      <c r="AD542" s="440"/>
      <c r="AE542" s="441"/>
      <c r="AF542" s="419"/>
      <c r="AG542" s="419"/>
      <c r="AH542" s="419"/>
      <c r="AI542" s="420"/>
      <c r="AJ542" s="391"/>
      <c r="AK542" s="391"/>
      <c r="AL542" s="411"/>
      <c r="AM542" s="414" t="s">
        <v>1847</v>
      </c>
      <c r="AN542" s="391"/>
      <c r="AO542" s="391"/>
      <c r="AP542" s="391"/>
      <c r="AQ542" s="391"/>
      <c r="AR542" s="391"/>
      <c r="AS542" s="426"/>
      <c r="AT542" s="421"/>
      <c r="AU542" s="421"/>
      <c r="AV542" s="421"/>
      <c r="AW542" s="422"/>
    </row>
    <row r="543" spans="1:49" ht="16.5" thickTop="1" thickBot="1" x14ac:dyDescent="0.3">
      <c r="A543" s="423"/>
      <c r="B543" s="452" t="s">
        <v>1847</v>
      </c>
      <c r="C543" s="366"/>
      <c r="D543" s="428"/>
      <c r="E543" s="429"/>
      <c r="F543" s="424"/>
      <c r="G543" s="414" t="s">
        <v>1847</v>
      </c>
      <c r="H543" s="425"/>
      <c r="I543" s="414" t="s">
        <v>1847</v>
      </c>
      <c r="J543" s="453"/>
      <c r="K543" s="430"/>
      <c r="L543" s="431"/>
      <c r="M543" s="432"/>
      <c r="N543" s="413"/>
      <c r="O543" s="415"/>
      <c r="P543" s="415"/>
      <c r="Q543" s="418"/>
      <c r="R543" s="418"/>
      <c r="S543" s="454"/>
      <c r="T543" s="412"/>
      <c r="U543" s="454"/>
      <c r="V543" s="412"/>
      <c r="W543" s="433"/>
      <c r="X543" s="434"/>
      <c r="Y543" s="435"/>
      <c r="Z543" s="436"/>
      <c r="AA543" s="437"/>
      <c r="AB543" s="438"/>
      <c r="AC543" s="439"/>
      <c r="AD543" s="440"/>
      <c r="AE543" s="441"/>
      <c r="AF543" s="419"/>
      <c r="AG543" s="419"/>
      <c r="AH543" s="419"/>
      <c r="AI543" s="420"/>
      <c r="AJ543" s="391"/>
      <c r="AK543" s="391"/>
      <c r="AL543" s="411"/>
      <c r="AM543" s="414" t="s">
        <v>1847</v>
      </c>
      <c r="AN543" s="391"/>
      <c r="AO543" s="391"/>
      <c r="AP543" s="391"/>
      <c r="AQ543" s="391"/>
      <c r="AR543" s="391"/>
      <c r="AS543" s="426"/>
      <c r="AT543" s="421"/>
      <c r="AU543" s="421"/>
      <c r="AV543" s="421"/>
      <c r="AW543" s="422"/>
    </row>
    <row r="544" spans="1:49" ht="16.5" thickTop="1" thickBot="1" x14ac:dyDescent="0.3">
      <c r="A544" s="423"/>
      <c r="B544" s="452" t="s">
        <v>1847</v>
      </c>
      <c r="C544" s="366"/>
      <c r="D544" s="428"/>
      <c r="E544" s="429"/>
      <c r="F544" s="424"/>
      <c r="G544" s="414" t="s">
        <v>1847</v>
      </c>
      <c r="H544" s="425"/>
      <c r="I544" s="414" t="s">
        <v>1847</v>
      </c>
      <c r="J544" s="453"/>
      <c r="K544" s="430"/>
      <c r="L544" s="431"/>
      <c r="M544" s="432"/>
      <c r="N544" s="413"/>
      <c r="O544" s="415"/>
      <c r="P544" s="415"/>
      <c r="Q544" s="418"/>
      <c r="R544" s="418"/>
      <c r="S544" s="454"/>
      <c r="T544" s="412"/>
      <c r="U544" s="454"/>
      <c r="V544" s="412"/>
      <c r="W544" s="433"/>
      <c r="X544" s="434"/>
      <c r="Y544" s="435"/>
      <c r="Z544" s="436"/>
      <c r="AA544" s="437"/>
      <c r="AB544" s="438"/>
      <c r="AC544" s="439"/>
      <c r="AD544" s="440"/>
      <c r="AE544" s="441"/>
      <c r="AF544" s="419"/>
      <c r="AG544" s="419"/>
      <c r="AH544" s="419"/>
      <c r="AI544" s="420"/>
      <c r="AJ544" s="391"/>
      <c r="AK544" s="391"/>
      <c r="AL544" s="411"/>
      <c r="AM544" s="414" t="s">
        <v>1847</v>
      </c>
      <c r="AN544" s="391"/>
      <c r="AO544" s="391"/>
      <c r="AP544" s="391"/>
      <c r="AQ544" s="391"/>
      <c r="AR544" s="391"/>
      <c r="AS544" s="426"/>
      <c r="AT544" s="421"/>
      <c r="AU544" s="421"/>
      <c r="AV544" s="421"/>
      <c r="AW544" s="422"/>
    </row>
    <row r="545" spans="1:49" ht="16.5" thickTop="1" thickBot="1" x14ac:dyDescent="0.3">
      <c r="A545" s="423"/>
      <c r="B545" s="452" t="s">
        <v>1847</v>
      </c>
      <c r="C545" s="366"/>
      <c r="D545" s="428"/>
      <c r="E545" s="429"/>
      <c r="F545" s="424"/>
      <c r="G545" s="414" t="s">
        <v>1847</v>
      </c>
      <c r="H545" s="425"/>
      <c r="I545" s="414" t="s">
        <v>1847</v>
      </c>
      <c r="J545" s="453"/>
      <c r="K545" s="430"/>
      <c r="L545" s="431"/>
      <c r="M545" s="432"/>
      <c r="N545" s="413"/>
      <c r="O545" s="415"/>
      <c r="P545" s="415"/>
      <c r="Q545" s="418"/>
      <c r="R545" s="418"/>
      <c r="S545" s="454"/>
      <c r="T545" s="412"/>
      <c r="U545" s="454"/>
      <c r="V545" s="412"/>
      <c r="W545" s="433"/>
      <c r="X545" s="434"/>
      <c r="Y545" s="435"/>
      <c r="Z545" s="436"/>
      <c r="AA545" s="437"/>
      <c r="AB545" s="438"/>
      <c r="AC545" s="439"/>
      <c r="AD545" s="440"/>
      <c r="AE545" s="441"/>
      <c r="AF545" s="419"/>
      <c r="AG545" s="419"/>
      <c r="AH545" s="419"/>
      <c r="AI545" s="420"/>
      <c r="AJ545" s="391"/>
      <c r="AK545" s="391"/>
      <c r="AL545" s="411"/>
      <c r="AM545" s="414" t="s">
        <v>1847</v>
      </c>
      <c r="AN545" s="391"/>
      <c r="AO545" s="391"/>
      <c r="AP545" s="391"/>
      <c r="AQ545" s="391"/>
      <c r="AR545" s="391"/>
      <c r="AS545" s="426"/>
      <c r="AT545" s="421"/>
      <c r="AU545" s="421"/>
      <c r="AV545" s="421"/>
      <c r="AW545" s="422"/>
    </row>
    <row r="546" spans="1:49" ht="16.5" thickTop="1" thickBot="1" x14ac:dyDescent="0.3">
      <c r="A546" s="423"/>
      <c r="B546" s="452" t="s">
        <v>1847</v>
      </c>
      <c r="C546" s="366"/>
      <c r="D546" s="428"/>
      <c r="E546" s="429"/>
      <c r="F546" s="424"/>
      <c r="G546" s="414" t="s">
        <v>1847</v>
      </c>
      <c r="H546" s="425"/>
      <c r="I546" s="414" t="s">
        <v>1847</v>
      </c>
      <c r="J546" s="453"/>
      <c r="K546" s="430"/>
      <c r="L546" s="431"/>
      <c r="M546" s="432"/>
      <c r="N546" s="413"/>
      <c r="O546" s="415"/>
      <c r="P546" s="415"/>
      <c r="Q546" s="418"/>
      <c r="R546" s="418"/>
      <c r="S546" s="454"/>
      <c r="T546" s="412"/>
      <c r="U546" s="454"/>
      <c r="V546" s="412"/>
      <c r="W546" s="433"/>
      <c r="X546" s="434"/>
      <c r="Y546" s="435"/>
      <c r="Z546" s="436"/>
      <c r="AA546" s="437"/>
      <c r="AB546" s="438"/>
      <c r="AC546" s="439"/>
      <c r="AD546" s="440"/>
      <c r="AE546" s="441"/>
      <c r="AF546" s="419"/>
      <c r="AG546" s="419"/>
      <c r="AH546" s="419"/>
      <c r="AI546" s="420"/>
      <c r="AJ546" s="391"/>
      <c r="AK546" s="391"/>
      <c r="AL546" s="411"/>
      <c r="AM546" s="414" t="s">
        <v>1847</v>
      </c>
      <c r="AN546" s="391"/>
      <c r="AO546" s="391"/>
      <c r="AP546" s="391"/>
      <c r="AQ546" s="391"/>
      <c r="AR546" s="391"/>
      <c r="AS546" s="426"/>
      <c r="AT546" s="421"/>
      <c r="AU546" s="421"/>
      <c r="AV546" s="421"/>
      <c r="AW546" s="422"/>
    </row>
    <row r="547" spans="1:49" ht="16.5" thickTop="1" thickBot="1" x14ac:dyDescent="0.3">
      <c r="A547" s="423"/>
      <c r="B547" s="452" t="s">
        <v>1847</v>
      </c>
      <c r="C547" s="366"/>
      <c r="D547" s="428"/>
      <c r="E547" s="429"/>
      <c r="F547" s="424"/>
      <c r="G547" s="414" t="s">
        <v>1847</v>
      </c>
      <c r="H547" s="425"/>
      <c r="I547" s="414" t="s">
        <v>1847</v>
      </c>
      <c r="J547" s="453"/>
      <c r="K547" s="430"/>
      <c r="L547" s="431"/>
      <c r="M547" s="432"/>
      <c r="N547" s="413"/>
      <c r="O547" s="415"/>
      <c r="P547" s="415"/>
      <c r="Q547" s="418"/>
      <c r="R547" s="418"/>
      <c r="S547" s="454"/>
      <c r="T547" s="412"/>
      <c r="U547" s="454"/>
      <c r="V547" s="412"/>
      <c r="W547" s="433"/>
      <c r="X547" s="434"/>
      <c r="Y547" s="435"/>
      <c r="Z547" s="436"/>
      <c r="AA547" s="437"/>
      <c r="AB547" s="438"/>
      <c r="AC547" s="439"/>
      <c r="AD547" s="440"/>
      <c r="AE547" s="441"/>
      <c r="AF547" s="419"/>
      <c r="AG547" s="419"/>
      <c r="AH547" s="419"/>
      <c r="AI547" s="420"/>
      <c r="AJ547" s="391"/>
      <c r="AK547" s="391"/>
      <c r="AL547" s="411"/>
      <c r="AM547" s="414" t="s">
        <v>1847</v>
      </c>
      <c r="AN547" s="391"/>
      <c r="AO547" s="391"/>
      <c r="AP547" s="391"/>
      <c r="AQ547" s="391"/>
      <c r="AR547" s="391"/>
      <c r="AS547" s="426"/>
      <c r="AT547" s="421"/>
      <c r="AU547" s="421"/>
      <c r="AV547" s="421"/>
      <c r="AW547" s="422"/>
    </row>
    <row r="548" spans="1:49" ht="16.5" thickTop="1" thickBot="1" x14ac:dyDescent="0.3">
      <c r="A548" s="423"/>
      <c r="B548" s="452" t="s">
        <v>1847</v>
      </c>
      <c r="C548" s="366"/>
      <c r="D548" s="428"/>
      <c r="E548" s="429"/>
      <c r="F548" s="424"/>
      <c r="G548" s="414" t="s">
        <v>1847</v>
      </c>
      <c r="H548" s="425"/>
      <c r="I548" s="414" t="s">
        <v>1847</v>
      </c>
      <c r="J548" s="453"/>
      <c r="K548" s="430"/>
      <c r="L548" s="431"/>
      <c r="M548" s="432"/>
      <c r="N548" s="413"/>
      <c r="O548" s="415"/>
      <c r="P548" s="415"/>
      <c r="Q548" s="418"/>
      <c r="R548" s="418"/>
      <c r="S548" s="454"/>
      <c r="T548" s="412"/>
      <c r="U548" s="454"/>
      <c r="V548" s="412"/>
      <c r="W548" s="433"/>
      <c r="X548" s="434"/>
      <c r="Y548" s="435"/>
      <c r="Z548" s="436"/>
      <c r="AA548" s="437"/>
      <c r="AB548" s="438"/>
      <c r="AC548" s="439"/>
      <c r="AD548" s="440"/>
      <c r="AE548" s="441"/>
      <c r="AF548" s="419"/>
      <c r="AG548" s="419"/>
      <c r="AH548" s="419"/>
      <c r="AI548" s="420"/>
      <c r="AJ548" s="391"/>
      <c r="AK548" s="391"/>
      <c r="AL548" s="411"/>
      <c r="AM548" s="414" t="s">
        <v>1847</v>
      </c>
      <c r="AN548" s="391"/>
      <c r="AO548" s="391"/>
      <c r="AP548" s="391"/>
      <c r="AQ548" s="391"/>
      <c r="AR548" s="391"/>
      <c r="AS548" s="426"/>
      <c r="AT548" s="421"/>
      <c r="AU548" s="421"/>
      <c r="AV548" s="421"/>
      <c r="AW548" s="422"/>
    </row>
    <row r="549" spans="1:49" ht="16.5" thickTop="1" thickBot="1" x14ac:dyDescent="0.3">
      <c r="A549" s="423"/>
      <c r="B549" s="452" t="s">
        <v>1847</v>
      </c>
      <c r="C549" s="366"/>
      <c r="D549" s="428"/>
      <c r="E549" s="429"/>
      <c r="F549" s="424"/>
      <c r="G549" s="414" t="s">
        <v>1847</v>
      </c>
      <c r="H549" s="425"/>
      <c r="I549" s="414" t="s">
        <v>1847</v>
      </c>
      <c r="J549" s="453"/>
      <c r="K549" s="430"/>
      <c r="L549" s="431"/>
      <c r="M549" s="432"/>
      <c r="N549" s="413"/>
      <c r="O549" s="415"/>
      <c r="P549" s="415"/>
      <c r="Q549" s="418"/>
      <c r="R549" s="418"/>
      <c r="S549" s="454"/>
      <c r="T549" s="412"/>
      <c r="U549" s="454"/>
      <c r="V549" s="412"/>
      <c r="W549" s="433"/>
      <c r="X549" s="434"/>
      <c r="Y549" s="435"/>
      <c r="Z549" s="436"/>
      <c r="AA549" s="437"/>
      <c r="AB549" s="438"/>
      <c r="AC549" s="439"/>
      <c r="AD549" s="440"/>
      <c r="AE549" s="441"/>
      <c r="AF549" s="419"/>
      <c r="AG549" s="419"/>
      <c r="AH549" s="419"/>
      <c r="AI549" s="420"/>
      <c r="AJ549" s="391"/>
      <c r="AK549" s="391"/>
      <c r="AL549" s="411"/>
      <c r="AM549" s="414" t="s">
        <v>1847</v>
      </c>
      <c r="AN549" s="391"/>
      <c r="AO549" s="391"/>
      <c r="AP549" s="391"/>
      <c r="AQ549" s="391"/>
      <c r="AR549" s="391"/>
      <c r="AS549" s="426"/>
      <c r="AT549" s="421"/>
      <c r="AU549" s="421"/>
      <c r="AV549" s="421"/>
      <c r="AW549" s="422"/>
    </row>
    <row r="550" spans="1:49" ht="16.5" thickTop="1" thickBot="1" x14ac:dyDescent="0.3">
      <c r="A550" s="423"/>
      <c r="B550" s="452" t="s">
        <v>1847</v>
      </c>
      <c r="C550" s="366"/>
      <c r="D550" s="428"/>
      <c r="E550" s="429"/>
      <c r="F550" s="424"/>
      <c r="G550" s="414" t="s">
        <v>1847</v>
      </c>
      <c r="H550" s="425"/>
      <c r="I550" s="414" t="s">
        <v>1847</v>
      </c>
      <c r="J550" s="453"/>
      <c r="K550" s="430"/>
      <c r="L550" s="431"/>
      <c r="M550" s="432"/>
      <c r="N550" s="413"/>
      <c r="O550" s="415"/>
      <c r="P550" s="415"/>
      <c r="Q550" s="418"/>
      <c r="R550" s="418"/>
      <c r="S550" s="454"/>
      <c r="T550" s="412"/>
      <c r="U550" s="454"/>
      <c r="V550" s="412"/>
      <c r="W550" s="433"/>
      <c r="X550" s="434"/>
      <c r="Y550" s="435"/>
      <c r="Z550" s="436"/>
      <c r="AA550" s="437"/>
      <c r="AB550" s="438"/>
      <c r="AC550" s="439"/>
      <c r="AD550" s="440"/>
      <c r="AE550" s="441"/>
      <c r="AF550" s="419"/>
      <c r="AG550" s="419"/>
      <c r="AH550" s="419"/>
      <c r="AI550" s="420"/>
      <c r="AJ550" s="391"/>
      <c r="AK550" s="391"/>
      <c r="AL550" s="411"/>
      <c r="AM550" s="414" t="s">
        <v>1847</v>
      </c>
      <c r="AN550" s="391"/>
      <c r="AO550" s="391"/>
      <c r="AP550" s="391"/>
      <c r="AQ550" s="391"/>
      <c r="AR550" s="391"/>
      <c r="AS550" s="426"/>
      <c r="AT550" s="421"/>
      <c r="AU550" s="421"/>
      <c r="AV550" s="421"/>
      <c r="AW550" s="422"/>
    </row>
    <row r="551" spans="1:49" ht="16.5" thickTop="1" thickBot="1" x14ac:dyDescent="0.3">
      <c r="A551" s="423"/>
      <c r="B551" s="452" t="s">
        <v>1847</v>
      </c>
      <c r="C551" s="366"/>
      <c r="D551" s="428"/>
      <c r="E551" s="429"/>
      <c r="F551" s="424"/>
      <c r="G551" s="414" t="s">
        <v>1847</v>
      </c>
      <c r="H551" s="425"/>
      <c r="I551" s="414" t="s">
        <v>1847</v>
      </c>
      <c r="J551" s="453"/>
      <c r="K551" s="430"/>
      <c r="L551" s="431"/>
      <c r="M551" s="432"/>
      <c r="N551" s="413"/>
      <c r="O551" s="415"/>
      <c r="P551" s="415"/>
      <c r="Q551" s="418"/>
      <c r="R551" s="418"/>
      <c r="S551" s="454"/>
      <c r="T551" s="412"/>
      <c r="U551" s="454"/>
      <c r="V551" s="412"/>
      <c r="W551" s="433"/>
      <c r="X551" s="434"/>
      <c r="Y551" s="435"/>
      <c r="Z551" s="436"/>
      <c r="AA551" s="437"/>
      <c r="AB551" s="438"/>
      <c r="AC551" s="439"/>
      <c r="AD551" s="440"/>
      <c r="AE551" s="441"/>
      <c r="AF551" s="419"/>
      <c r="AG551" s="419"/>
      <c r="AH551" s="419"/>
      <c r="AI551" s="420"/>
      <c r="AJ551" s="391"/>
      <c r="AK551" s="391"/>
      <c r="AL551" s="411"/>
      <c r="AM551" s="414" t="s">
        <v>1847</v>
      </c>
      <c r="AN551" s="391"/>
      <c r="AO551" s="391"/>
      <c r="AP551" s="391"/>
      <c r="AQ551" s="391"/>
      <c r="AR551" s="391"/>
      <c r="AS551" s="426"/>
      <c r="AT551" s="421"/>
      <c r="AU551" s="421"/>
      <c r="AV551" s="421"/>
      <c r="AW551" s="422"/>
    </row>
    <row r="552" spans="1:49" ht="16.5" thickTop="1" thickBot="1" x14ac:dyDescent="0.3">
      <c r="A552" s="423"/>
      <c r="B552" s="452" t="s">
        <v>1847</v>
      </c>
      <c r="C552" s="366"/>
      <c r="D552" s="428"/>
      <c r="E552" s="429"/>
      <c r="F552" s="424"/>
      <c r="G552" s="414" t="s">
        <v>1847</v>
      </c>
      <c r="H552" s="425"/>
      <c r="I552" s="414" t="s">
        <v>1847</v>
      </c>
      <c r="J552" s="453"/>
      <c r="K552" s="430"/>
      <c r="L552" s="431"/>
      <c r="M552" s="432"/>
      <c r="N552" s="413"/>
      <c r="O552" s="415"/>
      <c r="P552" s="415"/>
      <c r="Q552" s="418"/>
      <c r="R552" s="418"/>
      <c r="S552" s="454"/>
      <c r="T552" s="412"/>
      <c r="U552" s="454"/>
      <c r="V552" s="412"/>
      <c r="W552" s="433"/>
      <c r="X552" s="434"/>
      <c r="Y552" s="435"/>
      <c r="Z552" s="436"/>
      <c r="AA552" s="437"/>
      <c r="AB552" s="438"/>
      <c r="AC552" s="439"/>
      <c r="AD552" s="440"/>
      <c r="AE552" s="441"/>
      <c r="AF552" s="419"/>
      <c r="AG552" s="419"/>
      <c r="AH552" s="419"/>
      <c r="AI552" s="420"/>
      <c r="AJ552" s="391"/>
      <c r="AK552" s="391"/>
      <c r="AL552" s="411"/>
      <c r="AM552" s="414" t="s">
        <v>1847</v>
      </c>
      <c r="AN552" s="391"/>
      <c r="AO552" s="391"/>
      <c r="AP552" s="391"/>
      <c r="AQ552" s="391"/>
      <c r="AR552" s="391"/>
      <c r="AS552" s="426"/>
      <c r="AT552" s="421"/>
      <c r="AU552" s="421"/>
      <c r="AV552" s="421"/>
      <c r="AW552" s="422"/>
    </row>
    <row r="553" spans="1:49" ht="16.5" thickTop="1" thickBot="1" x14ac:dyDescent="0.3">
      <c r="A553" s="423"/>
      <c r="B553" s="452" t="s">
        <v>1847</v>
      </c>
      <c r="C553" s="366"/>
      <c r="D553" s="428"/>
      <c r="E553" s="429"/>
      <c r="F553" s="424"/>
      <c r="G553" s="414" t="s">
        <v>1847</v>
      </c>
      <c r="H553" s="425"/>
      <c r="I553" s="414" t="s">
        <v>1847</v>
      </c>
      <c r="J553" s="453"/>
      <c r="K553" s="430"/>
      <c r="L553" s="431"/>
      <c r="M553" s="432"/>
      <c r="N553" s="413"/>
      <c r="O553" s="415"/>
      <c r="P553" s="415"/>
      <c r="Q553" s="418"/>
      <c r="R553" s="418"/>
      <c r="S553" s="454"/>
      <c r="T553" s="412"/>
      <c r="U553" s="454"/>
      <c r="V553" s="412"/>
      <c r="W553" s="433"/>
      <c r="X553" s="434"/>
      <c r="Y553" s="435"/>
      <c r="Z553" s="436"/>
      <c r="AA553" s="437"/>
      <c r="AB553" s="438"/>
      <c r="AC553" s="439"/>
      <c r="AD553" s="440"/>
      <c r="AE553" s="441"/>
      <c r="AF553" s="419"/>
      <c r="AG553" s="419"/>
      <c r="AH553" s="419"/>
      <c r="AI553" s="420"/>
      <c r="AJ553" s="391"/>
      <c r="AK553" s="391"/>
      <c r="AL553" s="411"/>
      <c r="AM553" s="414" t="s">
        <v>1847</v>
      </c>
      <c r="AN553" s="391"/>
      <c r="AO553" s="391"/>
      <c r="AP553" s="391"/>
      <c r="AQ553" s="391"/>
      <c r="AR553" s="391"/>
      <c r="AS553" s="426"/>
      <c r="AT553" s="421"/>
      <c r="AU553" s="421"/>
      <c r="AV553" s="421"/>
      <c r="AW553" s="422"/>
    </row>
    <row r="554" spans="1:49" ht="16.5" thickTop="1" thickBot="1" x14ac:dyDescent="0.3">
      <c r="A554" s="423"/>
      <c r="B554" s="452" t="s">
        <v>1847</v>
      </c>
      <c r="C554" s="366"/>
      <c r="D554" s="428"/>
      <c r="E554" s="429"/>
      <c r="F554" s="424"/>
      <c r="G554" s="414" t="s">
        <v>1847</v>
      </c>
      <c r="H554" s="425"/>
      <c r="I554" s="414" t="s">
        <v>1847</v>
      </c>
      <c r="J554" s="453"/>
      <c r="K554" s="430"/>
      <c r="L554" s="431"/>
      <c r="M554" s="432"/>
      <c r="N554" s="413"/>
      <c r="O554" s="415"/>
      <c r="P554" s="415"/>
      <c r="Q554" s="418"/>
      <c r="R554" s="418"/>
      <c r="S554" s="454"/>
      <c r="T554" s="412"/>
      <c r="U554" s="454"/>
      <c r="V554" s="412"/>
      <c r="W554" s="433"/>
      <c r="X554" s="434"/>
      <c r="Y554" s="435"/>
      <c r="Z554" s="436"/>
      <c r="AA554" s="437"/>
      <c r="AB554" s="438"/>
      <c r="AC554" s="439"/>
      <c r="AD554" s="440"/>
      <c r="AE554" s="441"/>
      <c r="AF554" s="419"/>
      <c r="AG554" s="419"/>
      <c r="AH554" s="419"/>
      <c r="AI554" s="420"/>
      <c r="AJ554" s="391"/>
      <c r="AK554" s="391"/>
      <c r="AL554" s="411"/>
      <c r="AM554" s="414" t="s">
        <v>1847</v>
      </c>
      <c r="AN554" s="391"/>
      <c r="AO554" s="391"/>
      <c r="AP554" s="391"/>
      <c r="AQ554" s="391"/>
      <c r="AR554" s="391"/>
      <c r="AS554" s="426"/>
      <c r="AT554" s="421"/>
      <c r="AU554" s="421"/>
      <c r="AV554" s="421"/>
      <c r="AW554" s="422"/>
    </row>
    <row r="555" spans="1:49" ht="16.5" thickTop="1" thickBot="1" x14ac:dyDescent="0.3">
      <c r="A555" s="423"/>
      <c r="B555" s="452" t="s">
        <v>1847</v>
      </c>
      <c r="C555" s="366"/>
      <c r="D555" s="428"/>
      <c r="E555" s="429"/>
      <c r="F555" s="424"/>
      <c r="G555" s="414" t="s">
        <v>1847</v>
      </c>
      <c r="H555" s="425"/>
      <c r="I555" s="414" t="s">
        <v>1847</v>
      </c>
      <c r="J555" s="453"/>
      <c r="K555" s="430"/>
      <c r="L555" s="431"/>
      <c r="M555" s="432"/>
      <c r="N555" s="413"/>
      <c r="O555" s="415"/>
      <c r="P555" s="415"/>
      <c r="Q555" s="418"/>
      <c r="R555" s="418"/>
      <c r="S555" s="454"/>
      <c r="T555" s="412"/>
      <c r="U555" s="454"/>
      <c r="V555" s="412"/>
      <c r="W555" s="433"/>
      <c r="X555" s="434"/>
      <c r="Y555" s="435"/>
      <c r="Z555" s="436"/>
      <c r="AA555" s="437"/>
      <c r="AB555" s="438"/>
      <c r="AC555" s="439"/>
      <c r="AD555" s="440"/>
      <c r="AE555" s="441"/>
      <c r="AF555" s="419"/>
      <c r="AG555" s="419"/>
      <c r="AH555" s="419"/>
      <c r="AI555" s="420"/>
      <c r="AJ555" s="391"/>
      <c r="AK555" s="391"/>
      <c r="AL555" s="411"/>
      <c r="AM555" s="414" t="s">
        <v>1847</v>
      </c>
      <c r="AN555" s="391"/>
      <c r="AO555" s="391"/>
      <c r="AP555" s="391"/>
      <c r="AQ555" s="391"/>
      <c r="AR555" s="391"/>
      <c r="AS555" s="426"/>
      <c r="AT555" s="421"/>
      <c r="AU555" s="421"/>
      <c r="AV555" s="421"/>
      <c r="AW555" s="422"/>
    </row>
    <row r="556" spans="1:49" ht="16.5" thickTop="1" thickBot="1" x14ac:dyDescent="0.3">
      <c r="A556" s="423"/>
      <c r="B556" s="452" t="s">
        <v>1847</v>
      </c>
      <c r="C556" s="366"/>
      <c r="D556" s="428"/>
      <c r="E556" s="429"/>
      <c r="F556" s="424"/>
      <c r="G556" s="414" t="s">
        <v>1847</v>
      </c>
      <c r="H556" s="425"/>
      <c r="I556" s="414" t="s">
        <v>1847</v>
      </c>
      <c r="J556" s="453"/>
      <c r="K556" s="430"/>
      <c r="L556" s="431"/>
      <c r="M556" s="432"/>
      <c r="N556" s="413"/>
      <c r="O556" s="415"/>
      <c r="P556" s="415"/>
      <c r="Q556" s="418"/>
      <c r="R556" s="418"/>
      <c r="S556" s="454"/>
      <c r="T556" s="412"/>
      <c r="U556" s="454"/>
      <c r="V556" s="412"/>
      <c r="W556" s="433"/>
      <c r="X556" s="434"/>
      <c r="Y556" s="435"/>
      <c r="Z556" s="436"/>
      <c r="AA556" s="437"/>
      <c r="AB556" s="438"/>
      <c r="AC556" s="439"/>
      <c r="AD556" s="440"/>
      <c r="AE556" s="441"/>
      <c r="AF556" s="419"/>
      <c r="AG556" s="419"/>
      <c r="AH556" s="419"/>
      <c r="AI556" s="420"/>
      <c r="AJ556" s="391"/>
      <c r="AK556" s="391"/>
      <c r="AL556" s="411"/>
      <c r="AM556" s="414" t="s">
        <v>1847</v>
      </c>
      <c r="AN556" s="391"/>
      <c r="AO556" s="391"/>
      <c r="AP556" s="391"/>
      <c r="AQ556" s="391"/>
      <c r="AR556" s="391"/>
      <c r="AS556" s="426"/>
      <c r="AT556" s="421"/>
      <c r="AU556" s="421"/>
      <c r="AV556" s="421"/>
      <c r="AW556" s="422"/>
    </row>
    <row r="557" spans="1:49" ht="16.5" thickTop="1" thickBot="1" x14ac:dyDescent="0.3">
      <c r="A557" s="423"/>
      <c r="B557" s="452" t="s">
        <v>1847</v>
      </c>
      <c r="C557" s="366"/>
      <c r="D557" s="428"/>
      <c r="E557" s="429"/>
      <c r="F557" s="424"/>
      <c r="G557" s="414" t="s">
        <v>1847</v>
      </c>
      <c r="H557" s="425"/>
      <c r="I557" s="414" t="s">
        <v>1847</v>
      </c>
      <c r="J557" s="453"/>
      <c r="K557" s="430"/>
      <c r="L557" s="431"/>
      <c r="M557" s="432"/>
      <c r="N557" s="413"/>
      <c r="O557" s="415"/>
      <c r="P557" s="415"/>
      <c r="Q557" s="418"/>
      <c r="R557" s="418"/>
      <c r="S557" s="454"/>
      <c r="T557" s="412"/>
      <c r="U557" s="454"/>
      <c r="V557" s="412"/>
      <c r="W557" s="433"/>
      <c r="X557" s="434"/>
      <c r="Y557" s="435"/>
      <c r="Z557" s="436"/>
      <c r="AA557" s="437"/>
      <c r="AB557" s="438"/>
      <c r="AC557" s="439"/>
      <c r="AD557" s="440"/>
      <c r="AE557" s="441"/>
      <c r="AF557" s="419"/>
      <c r="AG557" s="419"/>
      <c r="AH557" s="419"/>
      <c r="AI557" s="420"/>
      <c r="AJ557" s="391"/>
      <c r="AK557" s="391"/>
      <c r="AL557" s="411"/>
      <c r="AM557" s="414" t="s">
        <v>1847</v>
      </c>
      <c r="AN557" s="391"/>
      <c r="AO557" s="391"/>
      <c r="AP557" s="391"/>
      <c r="AQ557" s="391"/>
      <c r="AR557" s="391"/>
      <c r="AS557" s="426"/>
      <c r="AT557" s="421"/>
      <c r="AU557" s="421"/>
      <c r="AV557" s="421"/>
      <c r="AW557" s="422"/>
    </row>
    <row r="558" spans="1:49" ht="16.5" thickTop="1" thickBot="1" x14ac:dyDescent="0.3">
      <c r="A558" s="423"/>
      <c r="B558" s="452" t="s">
        <v>1847</v>
      </c>
      <c r="C558" s="366"/>
      <c r="D558" s="428"/>
      <c r="E558" s="429"/>
      <c r="F558" s="424"/>
      <c r="G558" s="414" t="s">
        <v>1847</v>
      </c>
      <c r="H558" s="425"/>
      <c r="I558" s="414" t="s">
        <v>1847</v>
      </c>
      <c r="J558" s="453"/>
      <c r="K558" s="430"/>
      <c r="L558" s="431"/>
      <c r="M558" s="432"/>
      <c r="N558" s="413"/>
      <c r="O558" s="415"/>
      <c r="P558" s="415"/>
      <c r="Q558" s="418"/>
      <c r="R558" s="418"/>
      <c r="S558" s="454"/>
      <c r="T558" s="412"/>
      <c r="U558" s="454"/>
      <c r="V558" s="412"/>
      <c r="W558" s="433"/>
      <c r="X558" s="434"/>
      <c r="Y558" s="435"/>
      <c r="Z558" s="436"/>
      <c r="AA558" s="437"/>
      <c r="AB558" s="438"/>
      <c r="AC558" s="439"/>
      <c r="AD558" s="440"/>
      <c r="AE558" s="441"/>
      <c r="AF558" s="419"/>
      <c r="AG558" s="419"/>
      <c r="AH558" s="419"/>
      <c r="AI558" s="420"/>
      <c r="AJ558" s="391"/>
      <c r="AK558" s="391"/>
      <c r="AL558" s="411"/>
      <c r="AM558" s="414" t="s">
        <v>1847</v>
      </c>
      <c r="AN558" s="391"/>
      <c r="AO558" s="391"/>
      <c r="AP558" s="391"/>
      <c r="AQ558" s="391"/>
      <c r="AR558" s="391"/>
      <c r="AS558" s="426"/>
      <c r="AT558" s="421"/>
      <c r="AU558" s="421"/>
      <c r="AV558" s="421"/>
      <c r="AW558" s="422"/>
    </row>
    <row r="559" spans="1:49" ht="16.5" thickTop="1" thickBot="1" x14ac:dyDescent="0.3">
      <c r="A559" s="423"/>
      <c r="B559" s="452" t="s">
        <v>1847</v>
      </c>
      <c r="C559" s="366"/>
      <c r="D559" s="428"/>
      <c r="E559" s="429"/>
      <c r="F559" s="424"/>
      <c r="G559" s="414" t="s">
        <v>1847</v>
      </c>
      <c r="H559" s="425"/>
      <c r="I559" s="414" t="s">
        <v>1847</v>
      </c>
      <c r="J559" s="453"/>
      <c r="K559" s="430"/>
      <c r="L559" s="431"/>
      <c r="M559" s="432"/>
      <c r="N559" s="413"/>
      <c r="O559" s="415"/>
      <c r="P559" s="415"/>
      <c r="Q559" s="418"/>
      <c r="R559" s="418"/>
      <c r="S559" s="454"/>
      <c r="T559" s="412"/>
      <c r="U559" s="454"/>
      <c r="V559" s="412"/>
      <c r="W559" s="433"/>
      <c r="X559" s="434"/>
      <c r="Y559" s="435"/>
      <c r="Z559" s="436"/>
      <c r="AA559" s="437"/>
      <c r="AB559" s="438"/>
      <c r="AC559" s="439"/>
      <c r="AD559" s="440"/>
      <c r="AE559" s="441"/>
      <c r="AF559" s="419"/>
      <c r="AG559" s="419"/>
      <c r="AH559" s="419"/>
      <c r="AI559" s="420"/>
      <c r="AJ559" s="391"/>
      <c r="AK559" s="391"/>
      <c r="AL559" s="411"/>
      <c r="AM559" s="414" t="s">
        <v>1847</v>
      </c>
      <c r="AN559" s="391"/>
      <c r="AO559" s="391"/>
      <c r="AP559" s="391"/>
      <c r="AQ559" s="391"/>
      <c r="AR559" s="391"/>
      <c r="AS559" s="426"/>
      <c r="AT559" s="421"/>
      <c r="AU559" s="421"/>
      <c r="AV559" s="421"/>
      <c r="AW559" s="422"/>
    </row>
    <row r="560" spans="1:49" ht="16.5" thickTop="1" thickBot="1" x14ac:dyDescent="0.3">
      <c r="A560" s="423"/>
      <c r="B560" s="452" t="s">
        <v>1847</v>
      </c>
      <c r="C560" s="366"/>
      <c r="D560" s="428"/>
      <c r="E560" s="429"/>
      <c r="F560" s="424"/>
      <c r="G560" s="414" t="s">
        <v>1847</v>
      </c>
      <c r="H560" s="425"/>
      <c r="I560" s="414" t="s">
        <v>1847</v>
      </c>
      <c r="J560" s="453"/>
      <c r="K560" s="430"/>
      <c r="L560" s="431"/>
      <c r="M560" s="432"/>
      <c r="N560" s="413"/>
      <c r="O560" s="415"/>
      <c r="P560" s="415"/>
      <c r="Q560" s="418"/>
      <c r="R560" s="418"/>
      <c r="S560" s="454"/>
      <c r="T560" s="412"/>
      <c r="U560" s="454"/>
      <c r="V560" s="412"/>
      <c r="W560" s="433"/>
      <c r="X560" s="434"/>
      <c r="Y560" s="435"/>
      <c r="Z560" s="436"/>
      <c r="AA560" s="437"/>
      <c r="AB560" s="438"/>
      <c r="AC560" s="439"/>
      <c r="AD560" s="440"/>
      <c r="AE560" s="441"/>
      <c r="AF560" s="419"/>
      <c r="AG560" s="419"/>
      <c r="AH560" s="419"/>
      <c r="AI560" s="420"/>
      <c r="AJ560" s="391"/>
      <c r="AK560" s="391"/>
      <c r="AL560" s="411"/>
      <c r="AM560" s="414" t="s">
        <v>1847</v>
      </c>
      <c r="AN560" s="391"/>
      <c r="AO560" s="391"/>
      <c r="AP560" s="391"/>
      <c r="AQ560" s="391"/>
      <c r="AR560" s="391"/>
      <c r="AS560" s="426"/>
      <c r="AT560" s="421"/>
      <c r="AU560" s="421"/>
      <c r="AV560" s="421"/>
      <c r="AW560" s="422"/>
    </row>
    <row r="561" spans="1:49" ht="16.5" thickTop="1" thickBot="1" x14ac:dyDescent="0.3">
      <c r="A561" s="423"/>
      <c r="B561" s="452" t="s">
        <v>1847</v>
      </c>
      <c r="C561" s="366"/>
      <c r="D561" s="428"/>
      <c r="E561" s="429"/>
      <c r="F561" s="424"/>
      <c r="G561" s="414" t="s">
        <v>1847</v>
      </c>
      <c r="H561" s="425"/>
      <c r="I561" s="414" t="s">
        <v>1847</v>
      </c>
      <c r="J561" s="453"/>
      <c r="K561" s="430"/>
      <c r="L561" s="431"/>
      <c r="M561" s="432"/>
      <c r="N561" s="413"/>
      <c r="O561" s="415"/>
      <c r="P561" s="415"/>
      <c r="Q561" s="418"/>
      <c r="R561" s="418"/>
      <c r="S561" s="454"/>
      <c r="T561" s="412"/>
      <c r="U561" s="454"/>
      <c r="V561" s="412"/>
      <c r="W561" s="433"/>
      <c r="X561" s="434"/>
      <c r="Y561" s="435"/>
      <c r="Z561" s="436"/>
      <c r="AA561" s="437"/>
      <c r="AB561" s="438"/>
      <c r="AC561" s="439"/>
      <c r="AD561" s="440"/>
      <c r="AE561" s="441"/>
      <c r="AF561" s="419"/>
      <c r="AG561" s="419"/>
      <c r="AH561" s="419"/>
      <c r="AI561" s="420"/>
      <c r="AJ561" s="391"/>
      <c r="AK561" s="391"/>
      <c r="AL561" s="411"/>
      <c r="AM561" s="414" t="s">
        <v>1847</v>
      </c>
      <c r="AN561" s="391"/>
      <c r="AO561" s="391"/>
      <c r="AP561" s="391"/>
      <c r="AQ561" s="391"/>
      <c r="AR561" s="391"/>
      <c r="AS561" s="426"/>
      <c r="AT561" s="421"/>
      <c r="AU561" s="421"/>
      <c r="AV561" s="421"/>
      <c r="AW561" s="422"/>
    </row>
    <row r="562" spans="1:49" ht="16.5" thickTop="1" thickBot="1" x14ac:dyDescent="0.3">
      <c r="A562" s="423"/>
      <c r="B562" s="452" t="s">
        <v>1847</v>
      </c>
      <c r="C562" s="366"/>
      <c r="D562" s="428"/>
      <c r="E562" s="429"/>
      <c r="F562" s="424"/>
      <c r="G562" s="414" t="s">
        <v>1847</v>
      </c>
      <c r="H562" s="425"/>
      <c r="I562" s="414" t="s">
        <v>1847</v>
      </c>
      <c r="J562" s="453"/>
      <c r="K562" s="430"/>
      <c r="L562" s="431"/>
      <c r="M562" s="432"/>
      <c r="N562" s="413"/>
      <c r="O562" s="415"/>
      <c r="P562" s="415"/>
      <c r="Q562" s="418"/>
      <c r="R562" s="418"/>
      <c r="S562" s="454"/>
      <c r="T562" s="412"/>
      <c r="U562" s="454"/>
      <c r="V562" s="412"/>
      <c r="W562" s="433"/>
      <c r="X562" s="434"/>
      <c r="Y562" s="435"/>
      <c r="Z562" s="436"/>
      <c r="AA562" s="437"/>
      <c r="AB562" s="438"/>
      <c r="AC562" s="439"/>
      <c r="AD562" s="440"/>
      <c r="AE562" s="441"/>
      <c r="AF562" s="419"/>
      <c r="AG562" s="419"/>
      <c r="AH562" s="419"/>
      <c r="AI562" s="420"/>
      <c r="AJ562" s="391"/>
      <c r="AK562" s="391"/>
      <c r="AL562" s="411"/>
      <c r="AM562" s="414" t="s">
        <v>1847</v>
      </c>
      <c r="AN562" s="391"/>
      <c r="AO562" s="391"/>
      <c r="AP562" s="391"/>
      <c r="AQ562" s="391"/>
      <c r="AR562" s="391"/>
      <c r="AS562" s="426"/>
      <c r="AT562" s="421"/>
      <c r="AU562" s="421"/>
      <c r="AV562" s="421"/>
      <c r="AW562" s="422"/>
    </row>
    <row r="563" spans="1:49" ht="16.5" thickTop="1" thickBot="1" x14ac:dyDescent="0.3">
      <c r="A563" s="423"/>
      <c r="B563" s="452" t="s">
        <v>1847</v>
      </c>
      <c r="C563" s="366"/>
      <c r="D563" s="428"/>
      <c r="E563" s="429"/>
      <c r="F563" s="424"/>
      <c r="G563" s="414" t="s">
        <v>1847</v>
      </c>
      <c r="H563" s="425"/>
      <c r="I563" s="414" t="s">
        <v>1847</v>
      </c>
      <c r="J563" s="453"/>
      <c r="K563" s="430"/>
      <c r="L563" s="431"/>
      <c r="M563" s="432"/>
      <c r="N563" s="413"/>
      <c r="O563" s="415"/>
      <c r="P563" s="415"/>
      <c r="Q563" s="418"/>
      <c r="R563" s="418"/>
      <c r="S563" s="454"/>
      <c r="T563" s="412"/>
      <c r="U563" s="454"/>
      <c r="V563" s="412"/>
      <c r="W563" s="433"/>
      <c r="X563" s="434"/>
      <c r="Y563" s="435"/>
      <c r="Z563" s="436"/>
      <c r="AA563" s="437"/>
      <c r="AB563" s="438"/>
      <c r="AC563" s="439"/>
      <c r="AD563" s="440"/>
      <c r="AE563" s="441"/>
      <c r="AF563" s="419"/>
      <c r="AG563" s="419"/>
      <c r="AH563" s="419"/>
      <c r="AI563" s="420"/>
      <c r="AJ563" s="391"/>
      <c r="AK563" s="391"/>
      <c r="AL563" s="411"/>
      <c r="AM563" s="414" t="s">
        <v>1847</v>
      </c>
      <c r="AN563" s="391"/>
      <c r="AO563" s="391"/>
      <c r="AP563" s="391"/>
      <c r="AQ563" s="391"/>
      <c r="AR563" s="391"/>
      <c r="AS563" s="426"/>
      <c r="AT563" s="421"/>
      <c r="AU563" s="421"/>
      <c r="AV563" s="421"/>
      <c r="AW563" s="422"/>
    </row>
    <row r="564" spans="1:49" ht="16.5" thickTop="1" thickBot="1" x14ac:dyDescent="0.3">
      <c r="A564" s="423"/>
      <c r="B564" s="452" t="s">
        <v>1847</v>
      </c>
      <c r="C564" s="366"/>
      <c r="D564" s="428"/>
      <c r="E564" s="429"/>
      <c r="F564" s="424"/>
      <c r="G564" s="414" t="s">
        <v>1847</v>
      </c>
      <c r="H564" s="425"/>
      <c r="I564" s="414" t="s">
        <v>1847</v>
      </c>
      <c r="J564" s="453"/>
      <c r="K564" s="430"/>
      <c r="L564" s="431"/>
      <c r="M564" s="432"/>
      <c r="N564" s="413"/>
      <c r="O564" s="415"/>
      <c r="P564" s="415"/>
      <c r="Q564" s="418"/>
      <c r="R564" s="418"/>
      <c r="S564" s="454"/>
      <c r="T564" s="412"/>
      <c r="U564" s="454"/>
      <c r="V564" s="412"/>
      <c r="W564" s="433"/>
      <c r="X564" s="434"/>
      <c r="Y564" s="435"/>
      <c r="Z564" s="436"/>
      <c r="AA564" s="437"/>
      <c r="AB564" s="438"/>
      <c r="AC564" s="439"/>
      <c r="AD564" s="440"/>
      <c r="AE564" s="441"/>
      <c r="AF564" s="419"/>
      <c r="AG564" s="419"/>
      <c r="AH564" s="419"/>
      <c r="AI564" s="420"/>
      <c r="AJ564" s="391"/>
      <c r="AK564" s="391"/>
      <c r="AL564" s="411"/>
      <c r="AM564" s="414" t="s">
        <v>1847</v>
      </c>
      <c r="AN564" s="391"/>
      <c r="AO564" s="391"/>
      <c r="AP564" s="391"/>
      <c r="AQ564" s="391"/>
      <c r="AR564" s="391"/>
      <c r="AS564" s="426"/>
      <c r="AT564" s="421"/>
      <c r="AU564" s="421"/>
      <c r="AV564" s="421"/>
      <c r="AW564" s="422"/>
    </row>
    <row r="565" spans="1:49" ht="16.5" thickTop="1" thickBot="1" x14ac:dyDescent="0.3">
      <c r="A565" s="423"/>
      <c r="B565" s="452" t="s">
        <v>1847</v>
      </c>
      <c r="C565" s="366"/>
      <c r="D565" s="428"/>
      <c r="E565" s="429"/>
      <c r="F565" s="424"/>
      <c r="G565" s="414" t="s">
        <v>1847</v>
      </c>
      <c r="H565" s="425"/>
      <c r="I565" s="414" t="s">
        <v>1847</v>
      </c>
      <c r="J565" s="453"/>
      <c r="K565" s="430"/>
      <c r="L565" s="431"/>
      <c r="M565" s="432"/>
      <c r="N565" s="413"/>
      <c r="O565" s="415"/>
      <c r="P565" s="415"/>
      <c r="Q565" s="418"/>
      <c r="R565" s="418"/>
      <c r="S565" s="454"/>
      <c r="T565" s="412"/>
      <c r="U565" s="454"/>
      <c r="V565" s="412"/>
      <c r="W565" s="433"/>
      <c r="X565" s="434"/>
      <c r="Y565" s="435"/>
      <c r="Z565" s="436"/>
      <c r="AA565" s="437"/>
      <c r="AB565" s="438"/>
      <c r="AC565" s="439"/>
      <c r="AD565" s="440"/>
      <c r="AE565" s="441"/>
      <c r="AF565" s="419"/>
      <c r="AG565" s="419"/>
      <c r="AH565" s="419"/>
      <c r="AI565" s="420"/>
      <c r="AJ565" s="391"/>
      <c r="AK565" s="391"/>
      <c r="AL565" s="411"/>
      <c r="AM565" s="414" t="s">
        <v>1847</v>
      </c>
      <c r="AN565" s="391"/>
      <c r="AO565" s="391"/>
      <c r="AP565" s="391"/>
      <c r="AQ565" s="391"/>
      <c r="AR565" s="391"/>
      <c r="AS565" s="426"/>
      <c r="AT565" s="421"/>
      <c r="AU565" s="421"/>
      <c r="AV565" s="421"/>
      <c r="AW565" s="422"/>
    </row>
    <row r="566" spans="1:49" ht="16.5" thickTop="1" thickBot="1" x14ac:dyDescent="0.3">
      <c r="A566" s="423"/>
      <c r="B566" s="452" t="s">
        <v>1847</v>
      </c>
      <c r="C566" s="366"/>
      <c r="D566" s="428"/>
      <c r="E566" s="429"/>
      <c r="F566" s="424"/>
      <c r="G566" s="414" t="s">
        <v>1847</v>
      </c>
      <c r="H566" s="425"/>
      <c r="I566" s="414" t="s">
        <v>1847</v>
      </c>
      <c r="J566" s="453"/>
      <c r="K566" s="430"/>
      <c r="L566" s="431"/>
      <c r="M566" s="432"/>
      <c r="N566" s="413"/>
      <c r="O566" s="415"/>
      <c r="P566" s="415"/>
      <c r="Q566" s="418"/>
      <c r="R566" s="418"/>
      <c r="S566" s="454"/>
      <c r="T566" s="412"/>
      <c r="U566" s="454"/>
      <c r="V566" s="412"/>
      <c r="W566" s="433"/>
      <c r="X566" s="434"/>
      <c r="Y566" s="435"/>
      <c r="Z566" s="436"/>
      <c r="AA566" s="437"/>
      <c r="AB566" s="438"/>
      <c r="AC566" s="439"/>
      <c r="AD566" s="440"/>
      <c r="AE566" s="441"/>
      <c r="AF566" s="419"/>
      <c r="AG566" s="419"/>
      <c r="AH566" s="419"/>
      <c r="AI566" s="420"/>
      <c r="AJ566" s="391"/>
      <c r="AK566" s="391"/>
      <c r="AL566" s="411"/>
      <c r="AM566" s="414" t="s">
        <v>1847</v>
      </c>
      <c r="AN566" s="391"/>
      <c r="AO566" s="391"/>
      <c r="AP566" s="391"/>
      <c r="AQ566" s="391"/>
      <c r="AR566" s="391"/>
      <c r="AS566" s="426"/>
      <c r="AT566" s="421"/>
      <c r="AU566" s="421"/>
      <c r="AV566" s="421"/>
      <c r="AW566" s="422"/>
    </row>
    <row r="567" spans="1:49" ht="16.5" thickTop="1" thickBot="1" x14ac:dyDescent="0.3">
      <c r="A567" s="423"/>
      <c r="B567" s="452" t="s">
        <v>1847</v>
      </c>
      <c r="C567" s="366"/>
      <c r="D567" s="428"/>
      <c r="E567" s="429"/>
      <c r="F567" s="424"/>
      <c r="G567" s="414" t="s">
        <v>1847</v>
      </c>
      <c r="H567" s="425"/>
      <c r="I567" s="414" t="s">
        <v>1847</v>
      </c>
      <c r="J567" s="453"/>
      <c r="K567" s="430"/>
      <c r="L567" s="431"/>
      <c r="M567" s="432"/>
      <c r="N567" s="413"/>
      <c r="O567" s="415"/>
      <c r="P567" s="415"/>
      <c r="Q567" s="418"/>
      <c r="R567" s="418"/>
      <c r="S567" s="454"/>
      <c r="T567" s="412"/>
      <c r="U567" s="454"/>
      <c r="V567" s="412"/>
      <c r="W567" s="433"/>
      <c r="X567" s="434"/>
      <c r="Y567" s="435"/>
      <c r="Z567" s="436"/>
      <c r="AA567" s="437"/>
      <c r="AB567" s="438"/>
      <c r="AC567" s="439"/>
      <c r="AD567" s="440"/>
      <c r="AE567" s="441"/>
      <c r="AF567" s="419"/>
      <c r="AG567" s="419"/>
      <c r="AH567" s="419"/>
      <c r="AI567" s="420"/>
      <c r="AJ567" s="391"/>
      <c r="AK567" s="391"/>
      <c r="AL567" s="411"/>
      <c r="AM567" s="414" t="s">
        <v>1847</v>
      </c>
      <c r="AN567" s="391"/>
      <c r="AO567" s="391"/>
      <c r="AP567" s="391"/>
      <c r="AQ567" s="391"/>
      <c r="AR567" s="391"/>
      <c r="AS567" s="426"/>
      <c r="AT567" s="421"/>
      <c r="AU567" s="421"/>
      <c r="AV567" s="421"/>
      <c r="AW567" s="422"/>
    </row>
    <row r="568" spans="1:49" ht="16.5" thickTop="1" thickBot="1" x14ac:dyDescent="0.3">
      <c r="A568" s="423"/>
      <c r="B568" s="452" t="s">
        <v>1847</v>
      </c>
      <c r="C568" s="366"/>
      <c r="D568" s="428"/>
      <c r="E568" s="429"/>
      <c r="F568" s="424"/>
      <c r="G568" s="414" t="s">
        <v>1847</v>
      </c>
      <c r="H568" s="425"/>
      <c r="I568" s="414" t="s">
        <v>1847</v>
      </c>
      <c r="J568" s="453"/>
      <c r="K568" s="430"/>
      <c r="L568" s="431"/>
      <c r="M568" s="432"/>
      <c r="N568" s="413"/>
      <c r="O568" s="415"/>
      <c r="P568" s="415"/>
      <c r="Q568" s="418"/>
      <c r="R568" s="418"/>
      <c r="S568" s="454"/>
      <c r="T568" s="412"/>
      <c r="U568" s="454"/>
      <c r="V568" s="412"/>
      <c r="W568" s="433"/>
      <c r="X568" s="434"/>
      <c r="Y568" s="435"/>
      <c r="Z568" s="436"/>
      <c r="AA568" s="437"/>
      <c r="AB568" s="438"/>
      <c r="AC568" s="439"/>
      <c r="AD568" s="440"/>
      <c r="AE568" s="441"/>
      <c r="AF568" s="419"/>
      <c r="AG568" s="419"/>
      <c r="AH568" s="419"/>
      <c r="AI568" s="420"/>
      <c r="AJ568" s="391"/>
      <c r="AK568" s="391"/>
      <c r="AL568" s="411"/>
      <c r="AM568" s="414" t="s">
        <v>1847</v>
      </c>
      <c r="AN568" s="391"/>
      <c r="AO568" s="391"/>
      <c r="AP568" s="391"/>
      <c r="AQ568" s="391"/>
      <c r="AR568" s="391"/>
      <c r="AS568" s="426"/>
      <c r="AT568" s="421"/>
      <c r="AU568" s="421"/>
      <c r="AV568" s="421"/>
      <c r="AW568" s="422"/>
    </row>
    <row r="569" spans="1:49" ht="16.5" thickTop="1" thickBot="1" x14ac:dyDescent="0.3">
      <c r="A569" s="423"/>
      <c r="B569" s="452" t="s">
        <v>1847</v>
      </c>
      <c r="C569" s="366"/>
      <c r="D569" s="428"/>
      <c r="E569" s="429"/>
      <c r="F569" s="424"/>
      <c r="G569" s="414" t="s">
        <v>1847</v>
      </c>
      <c r="H569" s="425"/>
      <c r="I569" s="414" t="s">
        <v>1847</v>
      </c>
      <c r="J569" s="453"/>
      <c r="K569" s="430"/>
      <c r="L569" s="431"/>
      <c r="M569" s="432"/>
      <c r="N569" s="413"/>
      <c r="O569" s="415"/>
      <c r="P569" s="415"/>
      <c r="Q569" s="418"/>
      <c r="R569" s="418"/>
      <c r="S569" s="454"/>
      <c r="T569" s="412"/>
      <c r="U569" s="454"/>
      <c r="V569" s="412"/>
      <c r="W569" s="433"/>
      <c r="X569" s="434"/>
      <c r="Y569" s="435"/>
      <c r="Z569" s="436"/>
      <c r="AA569" s="437"/>
      <c r="AB569" s="438"/>
      <c r="AC569" s="439"/>
      <c r="AD569" s="440"/>
      <c r="AE569" s="441"/>
      <c r="AF569" s="419"/>
      <c r="AG569" s="419"/>
      <c r="AH569" s="419"/>
      <c r="AI569" s="420"/>
      <c r="AJ569" s="391"/>
      <c r="AK569" s="391"/>
      <c r="AL569" s="411"/>
      <c r="AM569" s="414" t="s">
        <v>1847</v>
      </c>
      <c r="AN569" s="391"/>
      <c r="AO569" s="391"/>
      <c r="AP569" s="391"/>
      <c r="AQ569" s="391"/>
      <c r="AR569" s="391"/>
      <c r="AS569" s="426"/>
      <c r="AT569" s="421"/>
      <c r="AU569" s="421"/>
      <c r="AV569" s="421"/>
      <c r="AW569" s="422"/>
    </row>
    <row r="570" spans="1:49" ht="16.5" thickTop="1" thickBot="1" x14ac:dyDescent="0.3">
      <c r="A570" s="423"/>
      <c r="B570" s="452" t="s">
        <v>1847</v>
      </c>
      <c r="C570" s="366"/>
      <c r="D570" s="428"/>
      <c r="E570" s="429"/>
      <c r="F570" s="424"/>
      <c r="G570" s="414" t="s">
        <v>1847</v>
      </c>
      <c r="H570" s="425"/>
      <c r="I570" s="414" t="s">
        <v>1847</v>
      </c>
      <c r="J570" s="453"/>
      <c r="K570" s="430"/>
      <c r="L570" s="431"/>
      <c r="M570" s="432"/>
      <c r="N570" s="413"/>
      <c r="O570" s="415"/>
      <c r="P570" s="415"/>
      <c r="Q570" s="418"/>
      <c r="R570" s="418"/>
      <c r="S570" s="454"/>
      <c r="T570" s="412"/>
      <c r="U570" s="454"/>
      <c r="V570" s="412"/>
      <c r="W570" s="433"/>
      <c r="X570" s="434"/>
      <c r="Y570" s="435"/>
      <c r="Z570" s="436"/>
      <c r="AA570" s="437"/>
      <c r="AB570" s="438"/>
      <c r="AC570" s="439"/>
      <c r="AD570" s="440"/>
      <c r="AE570" s="441"/>
      <c r="AF570" s="419"/>
      <c r="AG570" s="419"/>
      <c r="AH570" s="419"/>
      <c r="AI570" s="420"/>
      <c r="AJ570" s="391"/>
      <c r="AK570" s="391"/>
      <c r="AL570" s="411"/>
      <c r="AM570" s="414" t="s">
        <v>1847</v>
      </c>
      <c r="AN570" s="391"/>
      <c r="AO570" s="391"/>
      <c r="AP570" s="391"/>
      <c r="AQ570" s="391"/>
      <c r="AR570" s="391"/>
      <c r="AS570" s="426"/>
      <c r="AT570" s="421"/>
      <c r="AU570" s="421"/>
      <c r="AV570" s="421"/>
      <c r="AW570" s="422"/>
    </row>
    <row r="571" spans="1:49" ht="16.5" thickTop="1" thickBot="1" x14ac:dyDescent="0.3">
      <c r="A571" s="423"/>
      <c r="B571" s="452" t="s">
        <v>1847</v>
      </c>
      <c r="C571" s="366"/>
      <c r="D571" s="428"/>
      <c r="E571" s="429"/>
      <c r="F571" s="424"/>
      <c r="G571" s="414" t="s">
        <v>1847</v>
      </c>
      <c r="H571" s="425"/>
      <c r="I571" s="414" t="s">
        <v>1847</v>
      </c>
      <c r="J571" s="453"/>
      <c r="K571" s="430"/>
      <c r="L571" s="431"/>
      <c r="M571" s="432"/>
      <c r="N571" s="413"/>
      <c r="O571" s="415"/>
      <c r="P571" s="415"/>
      <c r="Q571" s="418"/>
      <c r="R571" s="418"/>
      <c r="S571" s="454"/>
      <c r="T571" s="412"/>
      <c r="U571" s="454"/>
      <c r="V571" s="412"/>
      <c r="W571" s="433"/>
      <c r="X571" s="434"/>
      <c r="Y571" s="435"/>
      <c r="Z571" s="436"/>
      <c r="AA571" s="437"/>
      <c r="AB571" s="438"/>
      <c r="AC571" s="439"/>
      <c r="AD571" s="440"/>
      <c r="AE571" s="441"/>
      <c r="AF571" s="419"/>
      <c r="AG571" s="419"/>
      <c r="AH571" s="419"/>
      <c r="AI571" s="420"/>
      <c r="AJ571" s="391"/>
      <c r="AK571" s="391"/>
      <c r="AL571" s="411"/>
      <c r="AM571" s="414" t="s">
        <v>1847</v>
      </c>
      <c r="AN571" s="391"/>
      <c r="AO571" s="391"/>
      <c r="AP571" s="391"/>
      <c r="AQ571" s="391"/>
      <c r="AR571" s="391"/>
      <c r="AS571" s="426"/>
      <c r="AT571" s="421"/>
      <c r="AU571" s="421"/>
      <c r="AV571" s="421"/>
      <c r="AW571" s="422"/>
    </row>
    <row r="572" spans="1:49" ht="16.5" thickTop="1" thickBot="1" x14ac:dyDescent="0.3">
      <c r="A572" s="423"/>
      <c r="B572" s="452" t="s">
        <v>1847</v>
      </c>
      <c r="C572" s="366"/>
      <c r="D572" s="428"/>
      <c r="E572" s="429"/>
      <c r="F572" s="424"/>
      <c r="G572" s="414" t="s">
        <v>1847</v>
      </c>
      <c r="H572" s="425"/>
      <c r="I572" s="414" t="s">
        <v>1847</v>
      </c>
      <c r="J572" s="453"/>
      <c r="K572" s="430"/>
      <c r="L572" s="431"/>
      <c r="M572" s="432"/>
      <c r="N572" s="413"/>
      <c r="O572" s="415"/>
      <c r="P572" s="415"/>
      <c r="Q572" s="418"/>
      <c r="R572" s="418"/>
      <c r="S572" s="454"/>
      <c r="T572" s="412"/>
      <c r="U572" s="454"/>
      <c r="V572" s="412"/>
      <c r="W572" s="433"/>
      <c r="X572" s="434"/>
      <c r="Y572" s="435"/>
      <c r="Z572" s="436"/>
      <c r="AA572" s="437"/>
      <c r="AB572" s="438"/>
      <c r="AC572" s="439"/>
      <c r="AD572" s="440"/>
      <c r="AE572" s="441"/>
      <c r="AF572" s="419"/>
      <c r="AG572" s="419"/>
      <c r="AH572" s="419"/>
      <c r="AI572" s="420"/>
      <c r="AJ572" s="391"/>
      <c r="AK572" s="391"/>
      <c r="AL572" s="411"/>
      <c r="AM572" s="414" t="s">
        <v>1847</v>
      </c>
      <c r="AN572" s="391"/>
      <c r="AO572" s="391"/>
      <c r="AP572" s="391"/>
      <c r="AQ572" s="391"/>
      <c r="AR572" s="391"/>
      <c r="AS572" s="426"/>
      <c r="AT572" s="421"/>
      <c r="AU572" s="421"/>
      <c r="AV572" s="421"/>
      <c r="AW572" s="422"/>
    </row>
    <row r="573" spans="1:49" ht="16.5" thickTop="1" thickBot="1" x14ac:dyDescent="0.3">
      <c r="A573" s="423"/>
      <c r="B573" s="452" t="s">
        <v>1847</v>
      </c>
      <c r="C573" s="366"/>
      <c r="D573" s="428"/>
      <c r="E573" s="429"/>
      <c r="F573" s="424"/>
      <c r="G573" s="414" t="s">
        <v>1847</v>
      </c>
      <c r="H573" s="425"/>
      <c r="I573" s="414" t="s">
        <v>1847</v>
      </c>
      <c r="J573" s="453"/>
      <c r="K573" s="430"/>
      <c r="L573" s="431"/>
      <c r="M573" s="432"/>
      <c r="N573" s="413"/>
      <c r="O573" s="415"/>
      <c r="P573" s="415"/>
      <c r="Q573" s="418"/>
      <c r="R573" s="418"/>
      <c r="S573" s="454"/>
      <c r="T573" s="412"/>
      <c r="U573" s="454"/>
      <c r="V573" s="412"/>
      <c r="W573" s="433"/>
      <c r="X573" s="434"/>
      <c r="Y573" s="435"/>
      <c r="Z573" s="436"/>
      <c r="AA573" s="437"/>
      <c r="AB573" s="438"/>
      <c r="AC573" s="439"/>
      <c r="AD573" s="440"/>
      <c r="AE573" s="441"/>
      <c r="AF573" s="419"/>
      <c r="AG573" s="419"/>
      <c r="AH573" s="419"/>
      <c r="AI573" s="420"/>
      <c r="AJ573" s="391"/>
      <c r="AK573" s="391"/>
      <c r="AL573" s="411"/>
      <c r="AM573" s="414" t="s">
        <v>1847</v>
      </c>
      <c r="AN573" s="391"/>
      <c r="AO573" s="391"/>
      <c r="AP573" s="391"/>
      <c r="AQ573" s="391"/>
      <c r="AR573" s="391"/>
      <c r="AS573" s="426"/>
      <c r="AT573" s="421"/>
      <c r="AU573" s="421"/>
      <c r="AV573" s="421"/>
      <c r="AW573" s="422"/>
    </row>
    <row r="574" spans="1:49" ht="16.5" thickTop="1" thickBot="1" x14ac:dyDescent="0.3">
      <c r="A574" s="423"/>
      <c r="B574" s="452" t="s">
        <v>1847</v>
      </c>
      <c r="C574" s="366"/>
      <c r="D574" s="428"/>
      <c r="E574" s="429"/>
      <c r="F574" s="424"/>
      <c r="G574" s="414" t="s">
        <v>1847</v>
      </c>
      <c r="H574" s="425"/>
      <c r="I574" s="414" t="s">
        <v>1847</v>
      </c>
      <c r="J574" s="453"/>
      <c r="K574" s="430"/>
      <c r="L574" s="431"/>
      <c r="M574" s="432"/>
      <c r="N574" s="413"/>
      <c r="O574" s="415"/>
      <c r="P574" s="415"/>
      <c r="Q574" s="418"/>
      <c r="R574" s="418"/>
      <c r="S574" s="454"/>
      <c r="T574" s="412"/>
      <c r="U574" s="454"/>
      <c r="V574" s="412"/>
      <c r="W574" s="433"/>
      <c r="X574" s="434"/>
      <c r="Y574" s="435"/>
      <c r="Z574" s="436"/>
      <c r="AA574" s="437"/>
      <c r="AB574" s="438"/>
      <c r="AC574" s="439"/>
      <c r="AD574" s="440"/>
      <c r="AE574" s="441"/>
      <c r="AF574" s="419"/>
      <c r="AG574" s="419"/>
      <c r="AH574" s="419"/>
      <c r="AI574" s="420"/>
      <c r="AJ574" s="391"/>
      <c r="AK574" s="391"/>
      <c r="AL574" s="411"/>
      <c r="AM574" s="414" t="s">
        <v>1847</v>
      </c>
      <c r="AN574" s="391"/>
      <c r="AO574" s="391"/>
      <c r="AP574" s="391"/>
      <c r="AQ574" s="391"/>
      <c r="AR574" s="391"/>
      <c r="AS574" s="426"/>
      <c r="AT574" s="421"/>
      <c r="AU574" s="421"/>
      <c r="AV574" s="421"/>
      <c r="AW574" s="422"/>
    </row>
    <row r="575" spans="1:49" ht="16.5" thickTop="1" thickBot="1" x14ac:dyDescent="0.3">
      <c r="A575" s="423"/>
      <c r="B575" s="452" t="s">
        <v>1847</v>
      </c>
      <c r="C575" s="366"/>
      <c r="D575" s="428"/>
      <c r="E575" s="429"/>
      <c r="F575" s="424"/>
      <c r="G575" s="414" t="s">
        <v>1847</v>
      </c>
      <c r="H575" s="425"/>
      <c r="I575" s="414" t="s">
        <v>1847</v>
      </c>
      <c r="J575" s="453"/>
      <c r="K575" s="430"/>
      <c r="L575" s="431"/>
      <c r="M575" s="432"/>
      <c r="N575" s="413"/>
      <c r="O575" s="415"/>
      <c r="P575" s="415"/>
      <c r="Q575" s="418"/>
      <c r="R575" s="418"/>
      <c r="S575" s="454"/>
      <c r="T575" s="412"/>
      <c r="U575" s="454"/>
      <c r="V575" s="412"/>
      <c r="W575" s="433"/>
      <c r="X575" s="434"/>
      <c r="Y575" s="435"/>
      <c r="Z575" s="436"/>
      <c r="AA575" s="437"/>
      <c r="AB575" s="438"/>
      <c r="AC575" s="439"/>
      <c r="AD575" s="440"/>
      <c r="AE575" s="441"/>
      <c r="AF575" s="419"/>
      <c r="AG575" s="419"/>
      <c r="AH575" s="419"/>
      <c r="AI575" s="420"/>
      <c r="AJ575" s="391"/>
      <c r="AK575" s="391"/>
      <c r="AL575" s="411"/>
      <c r="AM575" s="414" t="s">
        <v>1847</v>
      </c>
      <c r="AN575" s="391"/>
      <c r="AO575" s="391"/>
      <c r="AP575" s="391"/>
      <c r="AQ575" s="391"/>
      <c r="AR575" s="391"/>
      <c r="AS575" s="426"/>
      <c r="AT575" s="421"/>
      <c r="AU575" s="421"/>
      <c r="AV575" s="421"/>
      <c r="AW575" s="422"/>
    </row>
    <row r="576" spans="1:49" ht="16.5" thickTop="1" thickBot="1" x14ac:dyDescent="0.3">
      <c r="A576" s="423"/>
      <c r="B576" s="452" t="s">
        <v>1847</v>
      </c>
      <c r="C576" s="366"/>
      <c r="D576" s="428"/>
      <c r="E576" s="429"/>
      <c r="F576" s="424"/>
      <c r="G576" s="414" t="s">
        <v>1847</v>
      </c>
      <c r="H576" s="425"/>
      <c r="I576" s="414" t="s">
        <v>1847</v>
      </c>
      <c r="J576" s="453"/>
      <c r="K576" s="430"/>
      <c r="L576" s="431"/>
      <c r="M576" s="432"/>
      <c r="N576" s="413"/>
      <c r="O576" s="415"/>
      <c r="P576" s="415"/>
      <c r="Q576" s="418"/>
      <c r="R576" s="418"/>
      <c r="S576" s="454"/>
      <c r="T576" s="412"/>
      <c r="U576" s="454"/>
      <c r="V576" s="412"/>
      <c r="W576" s="433"/>
      <c r="X576" s="434"/>
      <c r="Y576" s="435"/>
      <c r="Z576" s="436"/>
      <c r="AA576" s="437"/>
      <c r="AB576" s="438"/>
      <c r="AC576" s="439"/>
      <c r="AD576" s="440"/>
      <c r="AE576" s="441"/>
      <c r="AF576" s="419"/>
      <c r="AG576" s="419"/>
      <c r="AH576" s="419"/>
      <c r="AI576" s="420"/>
      <c r="AJ576" s="391"/>
      <c r="AK576" s="391"/>
      <c r="AL576" s="411"/>
      <c r="AM576" s="414" t="s">
        <v>1847</v>
      </c>
      <c r="AN576" s="391"/>
      <c r="AO576" s="391"/>
      <c r="AP576" s="391"/>
      <c r="AQ576" s="391"/>
      <c r="AR576" s="391"/>
      <c r="AS576" s="426"/>
      <c r="AT576" s="421"/>
      <c r="AU576" s="421"/>
      <c r="AV576" s="421"/>
      <c r="AW576" s="422"/>
    </row>
    <row r="577" spans="1:49" ht="16.5" thickTop="1" thickBot="1" x14ac:dyDescent="0.3">
      <c r="A577" s="423"/>
      <c r="B577" s="452" t="s">
        <v>1847</v>
      </c>
      <c r="C577" s="366"/>
      <c r="D577" s="428"/>
      <c r="E577" s="429"/>
      <c r="F577" s="424"/>
      <c r="G577" s="414" t="s">
        <v>1847</v>
      </c>
      <c r="H577" s="425"/>
      <c r="I577" s="414" t="s">
        <v>1847</v>
      </c>
      <c r="J577" s="453"/>
      <c r="K577" s="430"/>
      <c r="L577" s="431"/>
      <c r="M577" s="432"/>
      <c r="N577" s="413"/>
      <c r="O577" s="415"/>
      <c r="P577" s="415"/>
      <c r="Q577" s="418"/>
      <c r="R577" s="418"/>
      <c r="S577" s="454"/>
      <c r="T577" s="412"/>
      <c r="U577" s="454"/>
      <c r="V577" s="412"/>
      <c r="W577" s="433"/>
      <c r="X577" s="434"/>
      <c r="Y577" s="435"/>
      <c r="Z577" s="436"/>
      <c r="AA577" s="437"/>
      <c r="AB577" s="438"/>
      <c r="AC577" s="439"/>
      <c r="AD577" s="440"/>
      <c r="AE577" s="441"/>
      <c r="AF577" s="419"/>
      <c r="AG577" s="419"/>
      <c r="AH577" s="419"/>
      <c r="AI577" s="420"/>
      <c r="AJ577" s="391"/>
      <c r="AK577" s="391"/>
      <c r="AL577" s="411"/>
      <c r="AM577" s="414" t="s">
        <v>1847</v>
      </c>
      <c r="AN577" s="391"/>
      <c r="AO577" s="391"/>
      <c r="AP577" s="391"/>
      <c r="AQ577" s="391"/>
      <c r="AR577" s="391"/>
      <c r="AS577" s="426"/>
      <c r="AT577" s="421"/>
      <c r="AU577" s="421"/>
      <c r="AV577" s="421"/>
      <c r="AW577" s="422"/>
    </row>
    <row r="578" spans="1:49" ht="16.5" thickTop="1" thickBot="1" x14ac:dyDescent="0.3">
      <c r="A578" s="423"/>
      <c r="B578" s="452" t="s">
        <v>1847</v>
      </c>
      <c r="C578" s="366"/>
      <c r="D578" s="428"/>
      <c r="E578" s="429"/>
      <c r="F578" s="424"/>
      <c r="G578" s="414" t="s">
        <v>1847</v>
      </c>
      <c r="H578" s="425"/>
      <c r="I578" s="414" t="s">
        <v>1847</v>
      </c>
      <c r="J578" s="453"/>
      <c r="K578" s="430"/>
      <c r="L578" s="431"/>
      <c r="M578" s="432"/>
      <c r="N578" s="413"/>
      <c r="O578" s="415"/>
      <c r="P578" s="415"/>
      <c r="Q578" s="418"/>
      <c r="R578" s="418"/>
      <c r="S578" s="454"/>
      <c r="T578" s="412"/>
      <c r="U578" s="454"/>
      <c r="V578" s="412"/>
      <c r="W578" s="433"/>
      <c r="X578" s="434"/>
      <c r="Y578" s="435"/>
      <c r="Z578" s="436"/>
      <c r="AA578" s="437"/>
      <c r="AB578" s="438"/>
      <c r="AC578" s="439"/>
      <c r="AD578" s="440"/>
      <c r="AE578" s="441"/>
      <c r="AF578" s="419"/>
      <c r="AG578" s="419"/>
      <c r="AH578" s="419"/>
      <c r="AI578" s="420"/>
      <c r="AJ578" s="391"/>
      <c r="AK578" s="391"/>
      <c r="AL578" s="411"/>
      <c r="AM578" s="414" t="s">
        <v>1847</v>
      </c>
      <c r="AN578" s="391"/>
      <c r="AO578" s="391"/>
      <c r="AP578" s="391"/>
      <c r="AQ578" s="391"/>
      <c r="AR578" s="391"/>
      <c r="AS578" s="426"/>
      <c r="AT578" s="421"/>
      <c r="AU578" s="421"/>
      <c r="AV578" s="421"/>
      <c r="AW578" s="422"/>
    </row>
    <row r="579" spans="1:49" ht="16.5" thickTop="1" thickBot="1" x14ac:dyDescent="0.3">
      <c r="A579" s="423"/>
      <c r="B579" s="452" t="s">
        <v>1847</v>
      </c>
      <c r="C579" s="366"/>
      <c r="D579" s="428"/>
      <c r="E579" s="429"/>
      <c r="F579" s="424"/>
      <c r="G579" s="414" t="s">
        <v>1847</v>
      </c>
      <c r="H579" s="425"/>
      <c r="I579" s="414" t="s">
        <v>1847</v>
      </c>
      <c r="J579" s="453"/>
      <c r="K579" s="430"/>
      <c r="L579" s="431"/>
      <c r="M579" s="432"/>
      <c r="N579" s="413"/>
      <c r="O579" s="415"/>
      <c r="P579" s="415"/>
      <c r="Q579" s="418"/>
      <c r="R579" s="418"/>
      <c r="S579" s="454"/>
      <c r="T579" s="412"/>
      <c r="U579" s="454"/>
      <c r="V579" s="412"/>
      <c r="W579" s="433"/>
      <c r="X579" s="434"/>
      <c r="Y579" s="435"/>
      <c r="Z579" s="436"/>
      <c r="AA579" s="437"/>
      <c r="AB579" s="438"/>
      <c r="AC579" s="439"/>
      <c r="AD579" s="440"/>
      <c r="AE579" s="441"/>
      <c r="AF579" s="419"/>
      <c r="AG579" s="419"/>
      <c r="AH579" s="419"/>
      <c r="AI579" s="420"/>
      <c r="AJ579" s="391"/>
      <c r="AK579" s="391"/>
      <c r="AL579" s="411"/>
      <c r="AM579" s="414" t="s">
        <v>1847</v>
      </c>
      <c r="AN579" s="391"/>
      <c r="AO579" s="391"/>
      <c r="AP579" s="391"/>
      <c r="AQ579" s="391"/>
      <c r="AR579" s="391"/>
      <c r="AS579" s="426"/>
      <c r="AT579" s="421"/>
      <c r="AU579" s="421"/>
      <c r="AV579" s="421"/>
      <c r="AW579" s="422"/>
    </row>
    <row r="580" spans="1:49" ht="16.5" thickTop="1" thickBot="1" x14ac:dyDescent="0.3">
      <c r="A580" s="423"/>
      <c r="B580" s="452" t="s">
        <v>1847</v>
      </c>
      <c r="C580" s="366"/>
      <c r="D580" s="428"/>
      <c r="E580" s="429"/>
      <c r="F580" s="424"/>
      <c r="G580" s="414" t="s">
        <v>1847</v>
      </c>
      <c r="H580" s="425"/>
      <c r="I580" s="414" t="s">
        <v>1847</v>
      </c>
      <c r="J580" s="453"/>
      <c r="K580" s="430"/>
      <c r="L580" s="431"/>
      <c r="M580" s="432"/>
      <c r="N580" s="413"/>
      <c r="O580" s="415"/>
      <c r="P580" s="415"/>
      <c r="Q580" s="418"/>
      <c r="R580" s="418"/>
      <c r="S580" s="454"/>
      <c r="T580" s="412"/>
      <c r="U580" s="454"/>
      <c r="V580" s="412"/>
      <c r="W580" s="433"/>
      <c r="X580" s="434"/>
      <c r="Y580" s="435"/>
      <c r="Z580" s="436"/>
      <c r="AA580" s="437"/>
      <c r="AB580" s="438"/>
      <c r="AC580" s="439"/>
      <c r="AD580" s="440"/>
      <c r="AE580" s="441"/>
      <c r="AF580" s="419"/>
      <c r="AG580" s="419"/>
      <c r="AH580" s="419"/>
      <c r="AI580" s="420"/>
      <c r="AJ580" s="391"/>
      <c r="AK580" s="391"/>
      <c r="AL580" s="411"/>
      <c r="AM580" s="414" t="s">
        <v>1847</v>
      </c>
      <c r="AN580" s="391"/>
      <c r="AO580" s="391"/>
      <c r="AP580" s="391"/>
      <c r="AQ580" s="391"/>
      <c r="AR580" s="391"/>
      <c r="AS580" s="426"/>
      <c r="AT580" s="421"/>
      <c r="AU580" s="421"/>
      <c r="AV580" s="421"/>
      <c r="AW580" s="422"/>
    </row>
    <row r="581" spans="1:49" ht="16.5" thickTop="1" thickBot="1" x14ac:dyDescent="0.3">
      <c r="A581" s="423"/>
      <c r="B581" s="452" t="s">
        <v>1847</v>
      </c>
      <c r="C581" s="366"/>
      <c r="D581" s="428"/>
      <c r="E581" s="429"/>
      <c r="F581" s="424"/>
      <c r="G581" s="414" t="s">
        <v>1847</v>
      </c>
      <c r="H581" s="425"/>
      <c r="I581" s="414" t="s">
        <v>1847</v>
      </c>
      <c r="J581" s="453"/>
      <c r="K581" s="430"/>
      <c r="L581" s="431"/>
      <c r="M581" s="432"/>
      <c r="N581" s="413"/>
      <c r="O581" s="415"/>
      <c r="P581" s="415"/>
      <c r="Q581" s="418"/>
      <c r="R581" s="418"/>
      <c r="S581" s="454"/>
      <c r="T581" s="412"/>
      <c r="U581" s="454"/>
      <c r="V581" s="412"/>
      <c r="W581" s="433"/>
      <c r="X581" s="434"/>
      <c r="Y581" s="435"/>
      <c r="Z581" s="436"/>
      <c r="AA581" s="437"/>
      <c r="AB581" s="438"/>
      <c r="AC581" s="439"/>
      <c r="AD581" s="440"/>
      <c r="AE581" s="441"/>
      <c r="AF581" s="419"/>
      <c r="AG581" s="419"/>
      <c r="AH581" s="419"/>
      <c r="AI581" s="420"/>
      <c r="AJ581" s="391"/>
      <c r="AK581" s="391"/>
      <c r="AL581" s="411"/>
      <c r="AM581" s="414" t="s">
        <v>1847</v>
      </c>
      <c r="AN581" s="391"/>
      <c r="AO581" s="391"/>
      <c r="AP581" s="391"/>
      <c r="AQ581" s="391"/>
      <c r="AR581" s="391"/>
      <c r="AS581" s="426"/>
      <c r="AT581" s="421"/>
      <c r="AU581" s="421"/>
      <c r="AV581" s="421"/>
      <c r="AW581" s="422"/>
    </row>
    <row r="582" spans="1:49" ht="16.5" thickTop="1" thickBot="1" x14ac:dyDescent="0.3">
      <c r="A582" s="423"/>
      <c r="B582" s="452" t="s">
        <v>1847</v>
      </c>
      <c r="C582" s="366"/>
      <c r="D582" s="428"/>
      <c r="E582" s="429"/>
      <c r="F582" s="424"/>
      <c r="G582" s="414" t="s">
        <v>1847</v>
      </c>
      <c r="H582" s="425"/>
      <c r="I582" s="414" t="s">
        <v>1847</v>
      </c>
      <c r="J582" s="453"/>
      <c r="K582" s="430"/>
      <c r="L582" s="431"/>
      <c r="M582" s="432"/>
      <c r="N582" s="413"/>
      <c r="O582" s="415"/>
      <c r="P582" s="415"/>
      <c r="Q582" s="418"/>
      <c r="R582" s="418"/>
      <c r="S582" s="454"/>
      <c r="T582" s="412"/>
      <c r="U582" s="454"/>
      <c r="V582" s="412"/>
      <c r="W582" s="433"/>
      <c r="X582" s="434"/>
      <c r="Y582" s="435"/>
      <c r="Z582" s="436"/>
      <c r="AA582" s="437"/>
      <c r="AB582" s="438"/>
      <c r="AC582" s="439"/>
      <c r="AD582" s="440"/>
      <c r="AE582" s="441"/>
      <c r="AF582" s="419"/>
      <c r="AG582" s="419"/>
      <c r="AH582" s="419"/>
      <c r="AI582" s="420"/>
      <c r="AJ582" s="391"/>
      <c r="AK582" s="391"/>
      <c r="AL582" s="411"/>
      <c r="AM582" s="414" t="s">
        <v>1847</v>
      </c>
      <c r="AN582" s="391"/>
      <c r="AO582" s="391"/>
      <c r="AP582" s="391"/>
      <c r="AQ582" s="391"/>
      <c r="AR582" s="391"/>
      <c r="AS582" s="426"/>
      <c r="AT582" s="421"/>
      <c r="AU582" s="421"/>
      <c r="AV582" s="421"/>
      <c r="AW582" s="422"/>
    </row>
    <row r="583" spans="1:49" ht="16.5" thickTop="1" thickBot="1" x14ac:dyDescent="0.3">
      <c r="A583" s="423"/>
      <c r="B583" s="452" t="s">
        <v>1847</v>
      </c>
      <c r="C583" s="366"/>
      <c r="D583" s="428"/>
      <c r="E583" s="429"/>
      <c r="F583" s="424"/>
      <c r="G583" s="414" t="s">
        <v>1847</v>
      </c>
      <c r="H583" s="425"/>
      <c r="I583" s="414" t="s">
        <v>1847</v>
      </c>
      <c r="J583" s="453"/>
      <c r="K583" s="430"/>
      <c r="L583" s="431"/>
      <c r="M583" s="432"/>
      <c r="N583" s="413"/>
      <c r="O583" s="415"/>
      <c r="P583" s="415"/>
      <c r="Q583" s="418"/>
      <c r="R583" s="418"/>
      <c r="S583" s="454"/>
      <c r="T583" s="412"/>
      <c r="U583" s="454"/>
      <c r="V583" s="412"/>
      <c r="W583" s="433"/>
      <c r="X583" s="434"/>
      <c r="Y583" s="435"/>
      <c r="Z583" s="436"/>
      <c r="AA583" s="437"/>
      <c r="AB583" s="438"/>
      <c r="AC583" s="439"/>
      <c r="AD583" s="440"/>
      <c r="AE583" s="441"/>
      <c r="AF583" s="419"/>
      <c r="AG583" s="419"/>
      <c r="AH583" s="419"/>
      <c r="AI583" s="420"/>
      <c r="AJ583" s="391"/>
      <c r="AK583" s="391"/>
      <c r="AL583" s="411"/>
      <c r="AM583" s="414" t="s">
        <v>1847</v>
      </c>
      <c r="AN583" s="391"/>
      <c r="AO583" s="391"/>
      <c r="AP583" s="391"/>
      <c r="AQ583" s="391"/>
      <c r="AR583" s="391"/>
      <c r="AS583" s="426"/>
      <c r="AT583" s="421"/>
      <c r="AU583" s="421"/>
      <c r="AV583" s="421"/>
      <c r="AW583" s="422"/>
    </row>
    <row r="584" spans="1:49" ht="16.5" thickTop="1" thickBot="1" x14ac:dyDescent="0.3">
      <c r="A584" s="423"/>
      <c r="B584" s="452" t="s">
        <v>1847</v>
      </c>
      <c r="C584" s="366"/>
      <c r="D584" s="428"/>
      <c r="E584" s="429"/>
      <c r="F584" s="424"/>
      <c r="G584" s="414" t="s">
        <v>1847</v>
      </c>
      <c r="H584" s="425"/>
      <c r="I584" s="414" t="s">
        <v>1847</v>
      </c>
      <c r="J584" s="453"/>
      <c r="K584" s="430"/>
      <c r="L584" s="431"/>
      <c r="M584" s="432"/>
      <c r="N584" s="413"/>
      <c r="O584" s="415"/>
      <c r="P584" s="415"/>
      <c r="Q584" s="418"/>
      <c r="R584" s="418"/>
      <c r="S584" s="454"/>
      <c r="T584" s="412"/>
      <c r="U584" s="454"/>
      <c r="V584" s="412"/>
      <c r="W584" s="433"/>
      <c r="X584" s="434"/>
      <c r="Y584" s="435"/>
      <c r="Z584" s="436"/>
      <c r="AA584" s="437"/>
      <c r="AB584" s="438"/>
      <c r="AC584" s="439"/>
      <c r="AD584" s="440"/>
      <c r="AE584" s="441"/>
      <c r="AF584" s="419"/>
      <c r="AG584" s="419"/>
      <c r="AH584" s="419"/>
      <c r="AI584" s="420"/>
      <c r="AJ584" s="391"/>
      <c r="AK584" s="391"/>
      <c r="AL584" s="411"/>
      <c r="AM584" s="414" t="s">
        <v>1847</v>
      </c>
      <c r="AN584" s="391"/>
      <c r="AO584" s="391"/>
      <c r="AP584" s="391"/>
      <c r="AQ584" s="391"/>
      <c r="AR584" s="391"/>
      <c r="AS584" s="426"/>
      <c r="AT584" s="421"/>
      <c r="AU584" s="421"/>
      <c r="AV584" s="421"/>
      <c r="AW584" s="422"/>
    </row>
    <row r="585" spans="1:49" ht="16.5" thickTop="1" thickBot="1" x14ac:dyDescent="0.3">
      <c r="A585" s="423"/>
      <c r="B585" s="452" t="s">
        <v>1847</v>
      </c>
      <c r="C585" s="366"/>
      <c r="D585" s="428"/>
      <c r="E585" s="429"/>
      <c r="F585" s="424"/>
      <c r="G585" s="414" t="s">
        <v>1847</v>
      </c>
      <c r="H585" s="425"/>
      <c r="I585" s="414" t="s">
        <v>1847</v>
      </c>
      <c r="J585" s="453"/>
      <c r="K585" s="430"/>
      <c r="L585" s="431"/>
      <c r="M585" s="432"/>
      <c r="N585" s="413"/>
      <c r="O585" s="415"/>
      <c r="P585" s="415"/>
      <c r="Q585" s="418"/>
      <c r="R585" s="418"/>
      <c r="S585" s="454"/>
      <c r="T585" s="412"/>
      <c r="U585" s="454"/>
      <c r="V585" s="412"/>
      <c r="W585" s="433"/>
      <c r="X585" s="434"/>
      <c r="Y585" s="435"/>
      <c r="Z585" s="436"/>
      <c r="AA585" s="437"/>
      <c r="AB585" s="438"/>
      <c r="AC585" s="439"/>
      <c r="AD585" s="440"/>
      <c r="AE585" s="441"/>
      <c r="AF585" s="419"/>
      <c r="AG585" s="419"/>
      <c r="AH585" s="419"/>
      <c r="AI585" s="420"/>
      <c r="AJ585" s="391"/>
      <c r="AK585" s="391"/>
      <c r="AL585" s="411"/>
      <c r="AM585" s="414" t="s">
        <v>1847</v>
      </c>
      <c r="AN585" s="391"/>
      <c r="AO585" s="391"/>
      <c r="AP585" s="391"/>
      <c r="AQ585" s="391"/>
      <c r="AR585" s="391"/>
      <c r="AS585" s="426"/>
      <c r="AT585" s="421"/>
      <c r="AU585" s="421"/>
      <c r="AV585" s="421"/>
      <c r="AW585" s="422"/>
    </row>
    <row r="586" spans="1:49" ht="16.5" thickTop="1" thickBot="1" x14ac:dyDescent="0.3">
      <c r="A586" s="423"/>
      <c r="B586" s="452" t="s">
        <v>1847</v>
      </c>
      <c r="C586" s="366"/>
      <c r="D586" s="428"/>
      <c r="E586" s="429"/>
      <c r="F586" s="424"/>
      <c r="G586" s="414" t="s">
        <v>1847</v>
      </c>
      <c r="H586" s="425"/>
      <c r="I586" s="414" t="s">
        <v>1847</v>
      </c>
      <c r="J586" s="453"/>
      <c r="K586" s="430"/>
      <c r="L586" s="431"/>
      <c r="M586" s="432"/>
      <c r="N586" s="413"/>
      <c r="O586" s="415"/>
      <c r="P586" s="415"/>
      <c r="Q586" s="418"/>
      <c r="R586" s="418"/>
      <c r="S586" s="454"/>
      <c r="T586" s="412"/>
      <c r="U586" s="454"/>
      <c r="V586" s="412"/>
      <c r="W586" s="433"/>
      <c r="X586" s="434"/>
      <c r="Y586" s="435"/>
      <c r="Z586" s="436"/>
      <c r="AA586" s="437"/>
      <c r="AB586" s="438"/>
      <c r="AC586" s="439"/>
      <c r="AD586" s="440"/>
      <c r="AE586" s="441"/>
      <c r="AF586" s="419"/>
      <c r="AG586" s="419"/>
      <c r="AH586" s="419"/>
      <c r="AI586" s="420"/>
      <c r="AJ586" s="391"/>
      <c r="AK586" s="391"/>
      <c r="AL586" s="411"/>
      <c r="AM586" s="414" t="s">
        <v>1847</v>
      </c>
      <c r="AN586" s="391"/>
      <c r="AO586" s="391"/>
      <c r="AP586" s="391"/>
      <c r="AQ586" s="391"/>
      <c r="AR586" s="391"/>
      <c r="AS586" s="426"/>
      <c r="AT586" s="421"/>
      <c r="AU586" s="421"/>
      <c r="AV586" s="421"/>
      <c r="AW586" s="422"/>
    </row>
    <row r="587" spans="1:49" ht="16.5" thickTop="1" thickBot="1" x14ac:dyDescent="0.3">
      <c r="A587" s="423"/>
      <c r="B587" s="452" t="s">
        <v>1847</v>
      </c>
      <c r="C587" s="366"/>
      <c r="D587" s="428"/>
      <c r="E587" s="429"/>
      <c r="F587" s="424"/>
      <c r="G587" s="414" t="s">
        <v>1847</v>
      </c>
      <c r="H587" s="425"/>
      <c r="I587" s="414" t="s">
        <v>1847</v>
      </c>
      <c r="J587" s="453"/>
      <c r="K587" s="430"/>
      <c r="L587" s="431"/>
      <c r="M587" s="432"/>
      <c r="N587" s="413"/>
      <c r="O587" s="415"/>
      <c r="P587" s="415"/>
      <c r="Q587" s="418"/>
      <c r="R587" s="418"/>
      <c r="S587" s="454"/>
      <c r="T587" s="412"/>
      <c r="U587" s="454"/>
      <c r="V587" s="412"/>
      <c r="W587" s="433"/>
      <c r="X587" s="434"/>
      <c r="Y587" s="435"/>
      <c r="Z587" s="436"/>
      <c r="AA587" s="437"/>
      <c r="AB587" s="438"/>
      <c r="AC587" s="439"/>
      <c r="AD587" s="440"/>
      <c r="AE587" s="441"/>
      <c r="AF587" s="419"/>
      <c r="AG587" s="419"/>
      <c r="AH587" s="419"/>
      <c r="AI587" s="420"/>
      <c r="AJ587" s="391"/>
      <c r="AK587" s="391"/>
      <c r="AL587" s="411"/>
      <c r="AM587" s="414" t="s">
        <v>1847</v>
      </c>
      <c r="AN587" s="391"/>
      <c r="AO587" s="391"/>
      <c r="AP587" s="391"/>
      <c r="AQ587" s="391"/>
      <c r="AR587" s="391"/>
      <c r="AS587" s="426"/>
      <c r="AT587" s="421"/>
      <c r="AU587" s="421"/>
      <c r="AV587" s="421"/>
      <c r="AW587" s="422"/>
    </row>
    <row r="588" spans="1:49" ht="16.5" thickTop="1" thickBot="1" x14ac:dyDescent="0.3">
      <c r="A588" s="423"/>
      <c r="B588" s="452" t="s">
        <v>1847</v>
      </c>
      <c r="C588" s="366"/>
      <c r="D588" s="428"/>
      <c r="E588" s="429"/>
      <c r="F588" s="424"/>
      <c r="G588" s="414" t="s">
        <v>1847</v>
      </c>
      <c r="H588" s="425"/>
      <c r="I588" s="414" t="s">
        <v>1847</v>
      </c>
      <c r="J588" s="453"/>
      <c r="K588" s="430"/>
      <c r="L588" s="431"/>
      <c r="M588" s="432"/>
      <c r="N588" s="413"/>
      <c r="O588" s="415"/>
      <c r="P588" s="415"/>
      <c r="Q588" s="418"/>
      <c r="R588" s="418"/>
      <c r="S588" s="454"/>
      <c r="T588" s="412"/>
      <c r="U588" s="454"/>
      <c r="V588" s="412"/>
      <c r="W588" s="433"/>
      <c r="X588" s="434"/>
      <c r="Y588" s="435"/>
      <c r="Z588" s="436"/>
      <c r="AA588" s="437"/>
      <c r="AB588" s="438"/>
      <c r="AC588" s="439"/>
      <c r="AD588" s="440"/>
      <c r="AE588" s="441"/>
      <c r="AF588" s="419"/>
      <c r="AG588" s="419"/>
      <c r="AH588" s="419"/>
      <c r="AI588" s="420"/>
      <c r="AJ588" s="391"/>
      <c r="AK588" s="391"/>
      <c r="AL588" s="411"/>
      <c r="AM588" s="414" t="s">
        <v>1847</v>
      </c>
      <c r="AN588" s="391"/>
      <c r="AO588" s="391"/>
      <c r="AP588" s="391"/>
      <c r="AQ588" s="391"/>
      <c r="AR588" s="391"/>
      <c r="AS588" s="426"/>
      <c r="AT588" s="421"/>
      <c r="AU588" s="421"/>
      <c r="AV588" s="421"/>
      <c r="AW588" s="422"/>
    </row>
    <row r="589" spans="1:49" ht="16.5" thickTop="1" thickBot="1" x14ac:dyDescent="0.3">
      <c r="A589" s="423"/>
      <c r="B589" s="452" t="s">
        <v>1847</v>
      </c>
      <c r="C589" s="366"/>
      <c r="D589" s="428"/>
      <c r="E589" s="429"/>
      <c r="F589" s="424"/>
      <c r="G589" s="414" t="s">
        <v>1847</v>
      </c>
      <c r="H589" s="425"/>
      <c r="I589" s="414" t="s">
        <v>1847</v>
      </c>
      <c r="J589" s="453"/>
      <c r="K589" s="430"/>
      <c r="L589" s="431"/>
      <c r="M589" s="432"/>
      <c r="N589" s="413"/>
      <c r="O589" s="415"/>
      <c r="P589" s="415"/>
      <c r="Q589" s="418"/>
      <c r="R589" s="418"/>
      <c r="S589" s="454"/>
      <c r="T589" s="412"/>
      <c r="U589" s="454"/>
      <c r="V589" s="412"/>
      <c r="W589" s="433"/>
      <c r="X589" s="434"/>
      <c r="Y589" s="435"/>
      <c r="Z589" s="436"/>
      <c r="AA589" s="437"/>
      <c r="AB589" s="438"/>
      <c r="AC589" s="439"/>
      <c r="AD589" s="440"/>
      <c r="AE589" s="441"/>
      <c r="AF589" s="419"/>
      <c r="AG589" s="419"/>
      <c r="AH589" s="419"/>
      <c r="AI589" s="420"/>
      <c r="AJ589" s="391"/>
      <c r="AK589" s="391"/>
      <c r="AL589" s="411"/>
      <c r="AM589" s="414" t="s">
        <v>1847</v>
      </c>
      <c r="AN589" s="391"/>
      <c r="AO589" s="391"/>
      <c r="AP589" s="391"/>
      <c r="AQ589" s="391"/>
      <c r="AR589" s="391"/>
      <c r="AS589" s="426"/>
      <c r="AT589" s="421"/>
      <c r="AU589" s="421"/>
      <c r="AV589" s="421"/>
      <c r="AW589" s="422"/>
    </row>
    <row r="590" spans="1:49" ht="16.5" thickTop="1" thickBot="1" x14ac:dyDescent="0.3">
      <c r="A590" s="423"/>
      <c r="B590" s="452" t="s">
        <v>1847</v>
      </c>
      <c r="C590" s="366"/>
      <c r="D590" s="428"/>
      <c r="E590" s="429"/>
      <c r="F590" s="424"/>
      <c r="G590" s="414" t="s">
        <v>1847</v>
      </c>
      <c r="H590" s="425"/>
      <c r="I590" s="414" t="s">
        <v>1847</v>
      </c>
      <c r="J590" s="453"/>
      <c r="K590" s="430"/>
      <c r="L590" s="431"/>
      <c r="M590" s="432"/>
      <c r="N590" s="413"/>
      <c r="O590" s="415"/>
      <c r="P590" s="415"/>
      <c r="Q590" s="418"/>
      <c r="R590" s="418"/>
      <c r="S590" s="454"/>
      <c r="T590" s="412"/>
      <c r="U590" s="454"/>
      <c r="V590" s="412"/>
      <c r="W590" s="433"/>
      <c r="X590" s="434"/>
      <c r="Y590" s="435"/>
      <c r="Z590" s="436"/>
      <c r="AA590" s="437"/>
      <c r="AB590" s="438"/>
      <c r="AC590" s="439"/>
      <c r="AD590" s="440"/>
      <c r="AE590" s="441"/>
      <c r="AF590" s="419"/>
      <c r="AG590" s="419"/>
      <c r="AH590" s="419"/>
      <c r="AI590" s="420"/>
      <c r="AJ590" s="391"/>
      <c r="AK590" s="391"/>
      <c r="AL590" s="411"/>
      <c r="AM590" s="414" t="s">
        <v>1847</v>
      </c>
      <c r="AN590" s="391"/>
      <c r="AO590" s="391"/>
      <c r="AP590" s="391"/>
      <c r="AQ590" s="391"/>
      <c r="AR590" s="391"/>
      <c r="AS590" s="426"/>
      <c r="AT590" s="421"/>
      <c r="AU590" s="421"/>
      <c r="AV590" s="421"/>
      <c r="AW590" s="422"/>
    </row>
    <row r="591" spans="1:49" ht="16.5" thickTop="1" thickBot="1" x14ac:dyDescent="0.3">
      <c r="A591" s="423"/>
      <c r="B591" s="452" t="s">
        <v>1847</v>
      </c>
      <c r="C591" s="366"/>
      <c r="D591" s="428"/>
      <c r="E591" s="429"/>
      <c r="F591" s="424"/>
      <c r="G591" s="414" t="s">
        <v>1847</v>
      </c>
      <c r="H591" s="425"/>
      <c r="I591" s="414" t="s">
        <v>1847</v>
      </c>
      <c r="J591" s="453"/>
      <c r="K591" s="430"/>
      <c r="L591" s="431"/>
      <c r="M591" s="432"/>
      <c r="N591" s="413"/>
      <c r="O591" s="415"/>
      <c r="P591" s="415"/>
      <c r="Q591" s="418"/>
      <c r="R591" s="418"/>
      <c r="S591" s="454"/>
      <c r="T591" s="412"/>
      <c r="U591" s="454"/>
      <c r="V591" s="412"/>
      <c r="W591" s="433"/>
      <c r="X591" s="434"/>
      <c r="Y591" s="435"/>
      <c r="Z591" s="436"/>
      <c r="AA591" s="437"/>
      <c r="AB591" s="438"/>
      <c r="AC591" s="439"/>
      <c r="AD591" s="440"/>
      <c r="AE591" s="441"/>
      <c r="AF591" s="419"/>
      <c r="AG591" s="419"/>
      <c r="AH591" s="419"/>
      <c r="AI591" s="420"/>
      <c r="AJ591" s="391"/>
      <c r="AK591" s="391"/>
      <c r="AL591" s="411"/>
      <c r="AM591" s="414" t="s">
        <v>1847</v>
      </c>
      <c r="AN591" s="391"/>
      <c r="AO591" s="391"/>
      <c r="AP591" s="391"/>
      <c r="AQ591" s="391"/>
      <c r="AR591" s="391"/>
      <c r="AS591" s="426"/>
      <c r="AT591" s="421"/>
      <c r="AU591" s="421"/>
      <c r="AV591" s="421"/>
      <c r="AW591" s="422"/>
    </row>
    <row r="592" spans="1:49" ht="16.5" thickTop="1" thickBot="1" x14ac:dyDescent="0.3">
      <c r="A592" s="423"/>
      <c r="B592" s="452" t="s">
        <v>1847</v>
      </c>
      <c r="C592" s="366"/>
      <c r="D592" s="428"/>
      <c r="E592" s="429"/>
      <c r="F592" s="424"/>
      <c r="G592" s="414" t="s">
        <v>1847</v>
      </c>
      <c r="H592" s="425"/>
      <c r="I592" s="414" t="s">
        <v>1847</v>
      </c>
      <c r="J592" s="453"/>
      <c r="K592" s="430"/>
      <c r="L592" s="431"/>
      <c r="M592" s="432"/>
      <c r="N592" s="413"/>
      <c r="O592" s="415"/>
      <c r="P592" s="415"/>
      <c r="Q592" s="418"/>
      <c r="R592" s="418"/>
      <c r="S592" s="454"/>
      <c r="T592" s="412"/>
      <c r="U592" s="454"/>
      <c r="V592" s="412"/>
      <c r="W592" s="433"/>
      <c r="X592" s="434"/>
      <c r="Y592" s="435"/>
      <c r="Z592" s="436"/>
      <c r="AA592" s="437"/>
      <c r="AB592" s="438"/>
      <c r="AC592" s="439"/>
      <c r="AD592" s="440"/>
      <c r="AE592" s="441"/>
      <c r="AF592" s="419"/>
      <c r="AG592" s="419"/>
      <c r="AH592" s="419"/>
      <c r="AI592" s="420"/>
      <c r="AJ592" s="391"/>
      <c r="AK592" s="391"/>
      <c r="AL592" s="411"/>
      <c r="AM592" s="414" t="s">
        <v>1847</v>
      </c>
      <c r="AN592" s="391"/>
      <c r="AO592" s="391"/>
      <c r="AP592" s="391"/>
      <c r="AQ592" s="391"/>
      <c r="AR592" s="391"/>
      <c r="AS592" s="426"/>
      <c r="AT592" s="421"/>
      <c r="AU592" s="421"/>
      <c r="AV592" s="421"/>
      <c r="AW592" s="422"/>
    </row>
    <row r="593" spans="1:49" ht="16.5" thickTop="1" thickBot="1" x14ac:dyDescent="0.3">
      <c r="A593" s="423"/>
      <c r="B593" s="452" t="s">
        <v>1847</v>
      </c>
      <c r="C593" s="366"/>
      <c r="D593" s="428"/>
      <c r="E593" s="429"/>
      <c r="F593" s="424"/>
      <c r="G593" s="414" t="s">
        <v>1847</v>
      </c>
      <c r="H593" s="425"/>
      <c r="I593" s="414" t="s">
        <v>1847</v>
      </c>
      <c r="J593" s="453"/>
      <c r="K593" s="430"/>
      <c r="L593" s="431"/>
      <c r="M593" s="432"/>
      <c r="N593" s="413"/>
      <c r="O593" s="415"/>
      <c r="P593" s="415"/>
      <c r="Q593" s="418"/>
      <c r="R593" s="418"/>
      <c r="S593" s="454"/>
      <c r="T593" s="412"/>
      <c r="U593" s="454"/>
      <c r="V593" s="412"/>
      <c r="W593" s="433"/>
      <c r="X593" s="434"/>
      <c r="Y593" s="435"/>
      <c r="Z593" s="436"/>
      <c r="AA593" s="437"/>
      <c r="AB593" s="438"/>
      <c r="AC593" s="439"/>
      <c r="AD593" s="440"/>
      <c r="AE593" s="441"/>
      <c r="AF593" s="419"/>
      <c r="AG593" s="419"/>
      <c r="AH593" s="419"/>
      <c r="AI593" s="420"/>
      <c r="AJ593" s="391"/>
      <c r="AK593" s="391"/>
      <c r="AL593" s="411"/>
      <c r="AM593" s="414" t="s">
        <v>1847</v>
      </c>
      <c r="AN593" s="391"/>
      <c r="AO593" s="391"/>
      <c r="AP593" s="391"/>
      <c r="AQ593" s="391"/>
      <c r="AR593" s="391"/>
      <c r="AS593" s="426"/>
      <c r="AT593" s="421"/>
      <c r="AU593" s="421"/>
      <c r="AV593" s="421"/>
      <c r="AW593" s="422"/>
    </row>
    <row r="594" spans="1:49" ht="16.5" thickTop="1" thickBot="1" x14ac:dyDescent="0.3">
      <c r="A594" s="423"/>
      <c r="B594" s="452" t="s">
        <v>1847</v>
      </c>
      <c r="C594" s="366"/>
      <c r="D594" s="428"/>
      <c r="E594" s="429"/>
      <c r="F594" s="424"/>
      <c r="G594" s="414" t="s">
        <v>1847</v>
      </c>
      <c r="H594" s="425"/>
      <c r="I594" s="414" t="s">
        <v>1847</v>
      </c>
      <c r="J594" s="453"/>
      <c r="K594" s="430"/>
      <c r="L594" s="431"/>
      <c r="M594" s="432"/>
      <c r="N594" s="413"/>
      <c r="O594" s="415"/>
      <c r="P594" s="415"/>
      <c r="Q594" s="418"/>
      <c r="R594" s="418"/>
      <c r="S594" s="454"/>
      <c r="T594" s="412"/>
      <c r="U594" s="454"/>
      <c r="V594" s="412"/>
      <c r="W594" s="433"/>
      <c r="X594" s="434"/>
      <c r="Y594" s="435"/>
      <c r="Z594" s="436"/>
      <c r="AA594" s="437"/>
      <c r="AB594" s="438"/>
      <c r="AC594" s="439"/>
      <c r="AD594" s="440"/>
      <c r="AE594" s="441"/>
      <c r="AF594" s="419"/>
      <c r="AG594" s="419"/>
      <c r="AH594" s="419"/>
      <c r="AI594" s="420"/>
      <c r="AJ594" s="391"/>
      <c r="AK594" s="391"/>
      <c r="AL594" s="411"/>
      <c r="AM594" s="414" t="s">
        <v>1847</v>
      </c>
      <c r="AN594" s="391"/>
      <c r="AO594" s="391"/>
      <c r="AP594" s="391"/>
      <c r="AQ594" s="391"/>
      <c r="AR594" s="391"/>
      <c r="AS594" s="426"/>
      <c r="AT594" s="421"/>
      <c r="AU594" s="421"/>
      <c r="AV594" s="421"/>
      <c r="AW594" s="422"/>
    </row>
    <row r="595" spans="1:49" ht="16.5" thickTop="1" thickBot="1" x14ac:dyDescent="0.3">
      <c r="A595" s="423"/>
      <c r="B595" s="452" t="s">
        <v>1847</v>
      </c>
      <c r="C595" s="366"/>
      <c r="D595" s="428"/>
      <c r="E595" s="429"/>
      <c r="F595" s="424"/>
      <c r="G595" s="414" t="s">
        <v>1847</v>
      </c>
      <c r="H595" s="425"/>
      <c r="I595" s="414" t="s">
        <v>1847</v>
      </c>
      <c r="J595" s="453"/>
      <c r="K595" s="430"/>
      <c r="L595" s="431"/>
      <c r="M595" s="432"/>
      <c r="N595" s="413"/>
      <c r="O595" s="415"/>
      <c r="P595" s="415"/>
      <c r="Q595" s="418"/>
      <c r="R595" s="418"/>
      <c r="S595" s="454"/>
      <c r="T595" s="412"/>
      <c r="U595" s="454"/>
      <c r="V595" s="412"/>
      <c r="W595" s="433"/>
      <c r="X595" s="434"/>
      <c r="Y595" s="435"/>
      <c r="Z595" s="436"/>
      <c r="AA595" s="437"/>
      <c r="AB595" s="438"/>
      <c r="AC595" s="439"/>
      <c r="AD595" s="440"/>
      <c r="AE595" s="441"/>
      <c r="AF595" s="419"/>
      <c r="AG595" s="419"/>
      <c r="AH595" s="419"/>
      <c r="AI595" s="420"/>
      <c r="AJ595" s="391"/>
      <c r="AK595" s="391"/>
      <c r="AL595" s="411"/>
      <c r="AM595" s="414" t="s">
        <v>1847</v>
      </c>
      <c r="AN595" s="391"/>
      <c r="AO595" s="391"/>
      <c r="AP595" s="391"/>
      <c r="AQ595" s="391"/>
      <c r="AR595" s="391"/>
      <c r="AS595" s="426"/>
      <c r="AT595" s="421"/>
      <c r="AU595" s="421"/>
      <c r="AV595" s="421"/>
      <c r="AW595" s="422"/>
    </row>
    <row r="596" spans="1:49" ht="16.5" thickTop="1" thickBot="1" x14ac:dyDescent="0.3">
      <c r="A596" s="423"/>
      <c r="B596" s="452" t="s">
        <v>1847</v>
      </c>
      <c r="C596" s="366"/>
      <c r="D596" s="428"/>
      <c r="E596" s="429"/>
      <c r="F596" s="424"/>
      <c r="G596" s="414" t="s">
        <v>1847</v>
      </c>
      <c r="H596" s="425"/>
      <c r="I596" s="414" t="s">
        <v>1847</v>
      </c>
      <c r="J596" s="453"/>
      <c r="K596" s="430"/>
      <c r="L596" s="431"/>
      <c r="M596" s="432"/>
      <c r="N596" s="413"/>
      <c r="O596" s="415"/>
      <c r="P596" s="415"/>
      <c r="Q596" s="418"/>
      <c r="R596" s="418"/>
      <c r="S596" s="454"/>
      <c r="T596" s="412"/>
      <c r="U596" s="454"/>
      <c r="V596" s="412"/>
      <c r="W596" s="433"/>
      <c r="X596" s="434"/>
      <c r="Y596" s="435"/>
      <c r="Z596" s="436"/>
      <c r="AA596" s="437"/>
      <c r="AB596" s="438"/>
      <c r="AC596" s="439"/>
      <c r="AD596" s="440"/>
      <c r="AE596" s="441"/>
      <c r="AF596" s="419"/>
      <c r="AG596" s="419"/>
      <c r="AH596" s="419"/>
      <c r="AI596" s="420"/>
      <c r="AJ596" s="391"/>
      <c r="AK596" s="391"/>
      <c r="AL596" s="411"/>
      <c r="AM596" s="414" t="s">
        <v>1847</v>
      </c>
      <c r="AN596" s="391"/>
      <c r="AO596" s="391"/>
      <c r="AP596" s="391"/>
      <c r="AQ596" s="391"/>
      <c r="AR596" s="391"/>
      <c r="AS596" s="426"/>
      <c r="AT596" s="421"/>
      <c r="AU596" s="421"/>
      <c r="AV596" s="421"/>
      <c r="AW596" s="422"/>
    </row>
    <row r="597" spans="1:49" ht="16.5" thickTop="1" thickBot="1" x14ac:dyDescent="0.3">
      <c r="A597" s="423"/>
      <c r="B597" s="452" t="s">
        <v>1847</v>
      </c>
      <c r="C597" s="366"/>
      <c r="D597" s="428"/>
      <c r="E597" s="429"/>
      <c r="F597" s="424"/>
      <c r="G597" s="414" t="s">
        <v>1847</v>
      </c>
      <c r="H597" s="425"/>
      <c r="I597" s="414" t="s">
        <v>1847</v>
      </c>
      <c r="J597" s="453"/>
      <c r="K597" s="430"/>
      <c r="L597" s="431"/>
      <c r="M597" s="432"/>
      <c r="N597" s="413"/>
      <c r="O597" s="415"/>
      <c r="P597" s="415"/>
      <c r="Q597" s="418"/>
      <c r="R597" s="418"/>
      <c r="S597" s="454"/>
      <c r="T597" s="412"/>
      <c r="U597" s="454"/>
      <c r="V597" s="412"/>
      <c r="W597" s="433"/>
      <c r="X597" s="434"/>
      <c r="Y597" s="435"/>
      <c r="Z597" s="436"/>
      <c r="AA597" s="437"/>
      <c r="AB597" s="438"/>
      <c r="AC597" s="439"/>
      <c r="AD597" s="440"/>
      <c r="AE597" s="441"/>
      <c r="AF597" s="419"/>
      <c r="AG597" s="419"/>
      <c r="AH597" s="419"/>
      <c r="AI597" s="420"/>
      <c r="AJ597" s="391"/>
      <c r="AK597" s="391"/>
      <c r="AL597" s="411"/>
      <c r="AM597" s="414" t="s">
        <v>1847</v>
      </c>
      <c r="AN597" s="391"/>
      <c r="AO597" s="391"/>
      <c r="AP597" s="391"/>
      <c r="AQ597" s="391"/>
      <c r="AR597" s="391"/>
      <c r="AS597" s="426"/>
      <c r="AT597" s="421"/>
      <c r="AU597" s="421"/>
      <c r="AV597" s="421"/>
      <c r="AW597" s="422"/>
    </row>
    <row r="598" spans="1:49" ht="16.5" thickTop="1" thickBot="1" x14ac:dyDescent="0.3">
      <c r="A598" s="423"/>
      <c r="B598" s="452" t="s">
        <v>1847</v>
      </c>
      <c r="C598" s="366"/>
      <c r="D598" s="428"/>
      <c r="E598" s="429"/>
      <c r="F598" s="424"/>
      <c r="G598" s="414" t="s">
        <v>1847</v>
      </c>
      <c r="H598" s="425"/>
      <c r="I598" s="414" t="s">
        <v>1847</v>
      </c>
      <c r="J598" s="453"/>
      <c r="K598" s="430"/>
      <c r="L598" s="431"/>
      <c r="M598" s="432"/>
      <c r="N598" s="413"/>
      <c r="O598" s="415"/>
      <c r="P598" s="415"/>
      <c r="Q598" s="418"/>
      <c r="R598" s="418"/>
      <c r="S598" s="454"/>
      <c r="T598" s="412"/>
      <c r="U598" s="454"/>
      <c r="V598" s="412"/>
      <c r="W598" s="433"/>
      <c r="X598" s="434"/>
      <c r="Y598" s="435"/>
      <c r="Z598" s="436"/>
      <c r="AA598" s="437"/>
      <c r="AB598" s="438"/>
      <c r="AC598" s="439"/>
      <c r="AD598" s="440"/>
      <c r="AE598" s="441"/>
      <c r="AF598" s="419"/>
      <c r="AG598" s="419"/>
      <c r="AH598" s="419"/>
      <c r="AI598" s="420"/>
      <c r="AJ598" s="391"/>
      <c r="AK598" s="391"/>
      <c r="AL598" s="411"/>
      <c r="AM598" s="414" t="s">
        <v>1847</v>
      </c>
      <c r="AN598" s="391"/>
      <c r="AO598" s="391"/>
      <c r="AP598" s="391"/>
      <c r="AQ598" s="391"/>
      <c r="AR598" s="391"/>
      <c r="AS598" s="426"/>
      <c r="AT598" s="421"/>
      <c r="AU598" s="421"/>
      <c r="AV598" s="421"/>
      <c r="AW598" s="422"/>
    </row>
    <row r="599" spans="1:49" ht="16.5" thickTop="1" thickBot="1" x14ac:dyDescent="0.3">
      <c r="A599" s="423"/>
      <c r="B599" s="452" t="s">
        <v>1847</v>
      </c>
      <c r="C599" s="366"/>
      <c r="D599" s="428"/>
      <c r="E599" s="429"/>
      <c r="F599" s="424"/>
      <c r="G599" s="414" t="s">
        <v>1847</v>
      </c>
      <c r="H599" s="425"/>
      <c r="I599" s="414" t="s">
        <v>1847</v>
      </c>
      <c r="J599" s="453"/>
      <c r="K599" s="430"/>
      <c r="L599" s="431"/>
      <c r="M599" s="432"/>
      <c r="N599" s="413"/>
      <c r="O599" s="415"/>
      <c r="P599" s="415"/>
      <c r="Q599" s="418"/>
      <c r="R599" s="418"/>
      <c r="S599" s="454"/>
      <c r="T599" s="412"/>
      <c r="U599" s="454"/>
      <c r="V599" s="412"/>
      <c r="W599" s="433"/>
      <c r="X599" s="434"/>
      <c r="Y599" s="435"/>
      <c r="Z599" s="436"/>
      <c r="AA599" s="437"/>
      <c r="AB599" s="438"/>
      <c r="AC599" s="439"/>
      <c r="AD599" s="440"/>
      <c r="AE599" s="441"/>
      <c r="AF599" s="419"/>
      <c r="AG599" s="419"/>
      <c r="AH599" s="419"/>
      <c r="AI599" s="420"/>
      <c r="AJ599" s="391"/>
      <c r="AK599" s="391"/>
      <c r="AL599" s="411"/>
      <c r="AM599" s="414" t="s">
        <v>1847</v>
      </c>
      <c r="AN599" s="391"/>
      <c r="AO599" s="391"/>
      <c r="AP599" s="391"/>
      <c r="AQ599" s="391"/>
      <c r="AR599" s="391"/>
      <c r="AS599" s="426"/>
      <c r="AT599" s="421"/>
      <c r="AU599" s="421"/>
      <c r="AV599" s="421"/>
      <c r="AW599" s="422"/>
    </row>
    <row r="600" spans="1:49" ht="16.5" thickTop="1" thickBot="1" x14ac:dyDescent="0.3">
      <c r="A600" s="423"/>
      <c r="B600" s="452" t="s">
        <v>1847</v>
      </c>
      <c r="C600" s="366"/>
      <c r="D600" s="428"/>
      <c r="E600" s="429"/>
      <c r="F600" s="424"/>
      <c r="G600" s="414" t="s">
        <v>1847</v>
      </c>
      <c r="H600" s="425"/>
      <c r="I600" s="414" t="s">
        <v>1847</v>
      </c>
      <c r="J600" s="453"/>
      <c r="K600" s="430"/>
      <c r="L600" s="431"/>
      <c r="M600" s="432"/>
      <c r="N600" s="413"/>
      <c r="O600" s="415"/>
      <c r="P600" s="415"/>
      <c r="Q600" s="418"/>
      <c r="R600" s="418"/>
      <c r="S600" s="454"/>
      <c r="T600" s="412"/>
      <c r="U600" s="454"/>
      <c r="V600" s="412"/>
      <c r="W600" s="433"/>
      <c r="X600" s="434"/>
      <c r="Y600" s="435"/>
      <c r="Z600" s="436"/>
      <c r="AA600" s="437"/>
      <c r="AB600" s="438"/>
      <c r="AC600" s="439"/>
      <c r="AD600" s="440"/>
      <c r="AE600" s="441"/>
      <c r="AF600" s="419"/>
      <c r="AG600" s="419"/>
      <c r="AH600" s="419"/>
      <c r="AI600" s="420"/>
      <c r="AJ600" s="391"/>
      <c r="AK600" s="391"/>
      <c r="AL600" s="411"/>
      <c r="AM600" s="414" t="s">
        <v>1847</v>
      </c>
      <c r="AN600" s="391"/>
      <c r="AO600" s="391"/>
      <c r="AP600" s="391"/>
      <c r="AQ600" s="391"/>
      <c r="AR600" s="391"/>
      <c r="AS600" s="426"/>
      <c r="AT600" s="421"/>
      <c r="AU600" s="421"/>
      <c r="AV600" s="421"/>
      <c r="AW600" s="422"/>
    </row>
    <row r="601" spans="1:49" ht="16.5" thickTop="1" thickBot="1" x14ac:dyDescent="0.3">
      <c r="A601" s="423"/>
      <c r="B601" s="452" t="s">
        <v>1847</v>
      </c>
      <c r="C601" s="366"/>
      <c r="D601" s="428"/>
      <c r="E601" s="429"/>
      <c r="F601" s="424"/>
      <c r="G601" s="414" t="s">
        <v>1847</v>
      </c>
      <c r="H601" s="425"/>
      <c r="I601" s="414" t="s">
        <v>1847</v>
      </c>
      <c r="J601" s="453"/>
      <c r="K601" s="430"/>
      <c r="L601" s="431"/>
      <c r="M601" s="432"/>
      <c r="N601" s="413"/>
      <c r="O601" s="415"/>
      <c r="P601" s="415"/>
      <c r="Q601" s="418"/>
      <c r="R601" s="418"/>
      <c r="S601" s="454"/>
      <c r="T601" s="412"/>
      <c r="U601" s="454"/>
      <c r="V601" s="412"/>
      <c r="W601" s="433"/>
      <c r="X601" s="434"/>
      <c r="Y601" s="435"/>
      <c r="Z601" s="436"/>
      <c r="AA601" s="437"/>
      <c r="AB601" s="438"/>
      <c r="AC601" s="439"/>
      <c r="AD601" s="440"/>
      <c r="AE601" s="441"/>
      <c r="AF601" s="419"/>
      <c r="AG601" s="419"/>
      <c r="AH601" s="419"/>
      <c r="AI601" s="420"/>
      <c r="AJ601" s="391"/>
      <c r="AK601" s="391"/>
      <c r="AL601" s="411"/>
      <c r="AM601" s="414" t="s">
        <v>1847</v>
      </c>
      <c r="AN601" s="391"/>
      <c r="AO601" s="391"/>
      <c r="AP601" s="391"/>
      <c r="AQ601" s="391"/>
      <c r="AR601" s="391"/>
      <c r="AS601" s="426"/>
      <c r="AT601" s="421"/>
      <c r="AU601" s="421"/>
      <c r="AV601" s="421"/>
      <c r="AW601" s="422"/>
    </row>
    <row r="602" spans="1:49" ht="16.5" thickTop="1" thickBot="1" x14ac:dyDescent="0.3">
      <c r="A602" s="423"/>
      <c r="B602" s="452" t="s">
        <v>1847</v>
      </c>
      <c r="C602" s="366"/>
      <c r="D602" s="428"/>
      <c r="E602" s="429"/>
      <c r="F602" s="424"/>
      <c r="G602" s="414" t="s">
        <v>1847</v>
      </c>
      <c r="H602" s="425"/>
      <c r="I602" s="414" t="s">
        <v>1847</v>
      </c>
      <c r="J602" s="453"/>
      <c r="K602" s="430"/>
      <c r="L602" s="431"/>
      <c r="M602" s="432"/>
      <c r="N602" s="413"/>
      <c r="O602" s="415"/>
      <c r="P602" s="415"/>
      <c r="Q602" s="418"/>
      <c r="R602" s="418"/>
      <c r="S602" s="454"/>
      <c r="T602" s="412"/>
      <c r="U602" s="454"/>
      <c r="V602" s="412"/>
      <c r="W602" s="433"/>
      <c r="X602" s="434"/>
      <c r="Y602" s="435"/>
      <c r="Z602" s="436"/>
      <c r="AA602" s="437"/>
      <c r="AB602" s="438"/>
      <c r="AC602" s="439"/>
      <c r="AD602" s="440"/>
      <c r="AE602" s="441"/>
      <c r="AF602" s="419"/>
      <c r="AG602" s="419"/>
      <c r="AH602" s="419"/>
      <c r="AI602" s="420"/>
      <c r="AJ602" s="391"/>
      <c r="AK602" s="391"/>
      <c r="AL602" s="411"/>
      <c r="AM602" s="414" t="s">
        <v>1847</v>
      </c>
      <c r="AN602" s="391"/>
      <c r="AO602" s="391"/>
      <c r="AP602" s="391"/>
      <c r="AQ602" s="391"/>
      <c r="AR602" s="391"/>
      <c r="AS602" s="426"/>
      <c r="AT602" s="421"/>
      <c r="AU602" s="421"/>
      <c r="AV602" s="421"/>
      <c r="AW602" s="422"/>
    </row>
    <row r="603" spans="1:49" ht="16.5" thickTop="1" thickBot="1" x14ac:dyDescent="0.3">
      <c r="A603" s="423"/>
      <c r="B603" s="452" t="s">
        <v>1847</v>
      </c>
      <c r="C603" s="366"/>
      <c r="D603" s="428"/>
      <c r="E603" s="429"/>
      <c r="F603" s="424"/>
      <c r="G603" s="414" t="s">
        <v>1847</v>
      </c>
      <c r="H603" s="425"/>
      <c r="I603" s="414" t="s">
        <v>1847</v>
      </c>
      <c r="J603" s="453"/>
      <c r="K603" s="430"/>
      <c r="L603" s="431"/>
      <c r="M603" s="432"/>
      <c r="N603" s="413"/>
      <c r="O603" s="415"/>
      <c r="P603" s="415"/>
      <c r="Q603" s="418"/>
      <c r="R603" s="418"/>
      <c r="S603" s="454"/>
      <c r="T603" s="412"/>
      <c r="U603" s="454"/>
      <c r="V603" s="412"/>
      <c r="W603" s="433"/>
      <c r="X603" s="434"/>
      <c r="Y603" s="435"/>
      <c r="Z603" s="436"/>
      <c r="AA603" s="437"/>
      <c r="AB603" s="438"/>
      <c r="AC603" s="439"/>
      <c r="AD603" s="440"/>
      <c r="AE603" s="441"/>
      <c r="AF603" s="419"/>
      <c r="AG603" s="419"/>
      <c r="AH603" s="419"/>
      <c r="AI603" s="420"/>
      <c r="AJ603" s="391"/>
      <c r="AK603" s="391"/>
      <c r="AL603" s="411"/>
      <c r="AM603" s="414" t="s">
        <v>1847</v>
      </c>
      <c r="AN603" s="391"/>
      <c r="AO603" s="391"/>
      <c r="AP603" s="391"/>
      <c r="AQ603" s="391"/>
      <c r="AR603" s="391"/>
      <c r="AS603" s="426"/>
      <c r="AT603" s="421"/>
      <c r="AU603" s="421"/>
      <c r="AV603" s="421"/>
      <c r="AW603" s="422"/>
    </row>
    <row r="604" spans="1:49" ht="16.5" thickTop="1" thickBot="1" x14ac:dyDescent="0.3">
      <c r="A604" s="423"/>
      <c r="B604" s="452" t="s">
        <v>1847</v>
      </c>
      <c r="C604" s="366"/>
      <c r="D604" s="428"/>
      <c r="E604" s="429"/>
      <c r="F604" s="424"/>
      <c r="G604" s="414" t="s">
        <v>1847</v>
      </c>
      <c r="H604" s="425"/>
      <c r="I604" s="414" t="s">
        <v>1847</v>
      </c>
      <c r="J604" s="453"/>
      <c r="K604" s="430"/>
      <c r="L604" s="431"/>
      <c r="M604" s="432"/>
      <c r="N604" s="413"/>
      <c r="O604" s="415"/>
      <c r="P604" s="415"/>
      <c r="Q604" s="418"/>
      <c r="R604" s="418"/>
      <c r="S604" s="454"/>
      <c r="T604" s="412"/>
      <c r="U604" s="454"/>
      <c r="V604" s="412"/>
      <c r="W604" s="433"/>
      <c r="X604" s="434"/>
      <c r="Y604" s="435"/>
      <c r="Z604" s="436"/>
      <c r="AA604" s="437"/>
      <c r="AB604" s="438"/>
      <c r="AC604" s="439"/>
      <c r="AD604" s="440"/>
      <c r="AE604" s="441"/>
      <c r="AF604" s="419"/>
      <c r="AG604" s="419"/>
      <c r="AH604" s="419"/>
      <c r="AI604" s="420"/>
      <c r="AJ604" s="391"/>
      <c r="AK604" s="391"/>
      <c r="AL604" s="411"/>
      <c r="AM604" s="414" t="s">
        <v>1847</v>
      </c>
      <c r="AN604" s="391"/>
      <c r="AO604" s="391"/>
      <c r="AP604" s="391"/>
      <c r="AQ604" s="391"/>
      <c r="AR604" s="391"/>
      <c r="AS604" s="426"/>
      <c r="AT604" s="421"/>
      <c r="AU604" s="421"/>
      <c r="AV604" s="421"/>
      <c r="AW604" s="422"/>
    </row>
    <row r="605" spans="1:49" ht="16.5" thickTop="1" thickBot="1" x14ac:dyDescent="0.3">
      <c r="A605" s="423"/>
      <c r="B605" s="452" t="s">
        <v>1847</v>
      </c>
      <c r="C605" s="366"/>
      <c r="D605" s="428"/>
      <c r="E605" s="429"/>
      <c r="F605" s="424"/>
      <c r="G605" s="414" t="s">
        <v>1847</v>
      </c>
      <c r="H605" s="425"/>
      <c r="I605" s="414" t="s">
        <v>1847</v>
      </c>
      <c r="J605" s="453"/>
      <c r="K605" s="430"/>
      <c r="L605" s="431"/>
      <c r="M605" s="432"/>
      <c r="N605" s="413"/>
      <c r="O605" s="415"/>
      <c r="P605" s="415"/>
      <c r="Q605" s="418"/>
      <c r="R605" s="418"/>
      <c r="S605" s="454"/>
      <c r="T605" s="412"/>
      <c r="U605" s="454"/>
      <c r="V605" s="412"/>
      <c r="W605" s="433"/>
      <c r="X605" s="434"/>
      <c r="Y605" s="435"/>
      <c r="Z605" s="436"/>
      <c r="AA605" s="437"/>
      <c r="AB605" s="438"/>
      <c r="AC605" s="439"/>
      <c r="AD605" s="440"/>
      <c r="AE605" s="441"/>
      <c r="AF605" s="419"/>
      <c r="AG605" s="419"/>
      <c r="AH605" s="419"/>
      <c r="AI605" s="420"/>
      <c r="AJ605" s="391"/>
      <c r="AK605" s="391"/>
      <c r="AL605" s="411"/>
      <c r="AM605" s="414" t="s">
        <v>1847</v>
      </c>
      <c r="AN605" s="391"/>
      <c r="AO605" s="391"/>
      <c r="AP605" s="391"/>
      <c r="AQ605" s="391"/>
      <c r="AR605" s="391"/>
      <c r="AS605" s="426"/>
      <c r="AT605" s="421"/>
      <c r="AU605" s="421"/>
      <c r="AV605" s="421"/>
      <c r="AW605" s="422"/>
    </row>
    <row r="606" spans="1:49" ht="16.5" thickTop="1" thickBot="1" x14ac:dyDescent="0.3">
      <c r="A606" s="423"/>
      <c r="B606" s="452" t="s">
        <v>1847</v>
      </c>
      <c r="C606" s="366"/>
      <c r="D606" s="428"/>
      <c r="E606" s="429"/>
      <c r="F606" s="424"/>
      <c r="G606" s="414" t="s">
        <v>1847</v>
      </c>
      <c r="H606" s="425"/>
      <c r="I606" s="414" t="s">
        <v>1847</v>
      </c>
      <c r="J606" s="453"/>
      <c r="K606" s="430"/>
      <c r="L606" s="431"/>
      <c r="M606" s="432"/>
      <c r="N606" s="413"/>
      <c r="O606" s="415"/>
      <c r="P606" s="415"/>
      <c r="Q606" s="418"/>
      <c r="R606" s="418"/>
      <c r="S606" s="454"/>
      <c r="T606" s="412"/>
      <c r="U606" s="454"/>
      <c r="V606" s="412"/>
      <c r="W606" s="433"/>
      <c r="X606" s="434"/>
      <c r="Y606" s="435"/>
      <c r="Z606" s="436"/>
      <c r="AA606" s="437"/>
      <c r="AB606" s="438"/>
      <c r="AC606" s="439"/>
      <c r="AD606" s="440"/>
      <c r="AE606" s="441"/>
      <c r="AF606" s="419"/>
      <c r="AG606" s="419"/>
      <c r="AH606" s="419"/>
      <c r="AI606" s="420"/>
      <c r="AJ606" s="391"/>
      <c r="AK606" s="391"/>
      <c r="AL606" s="411"/>
      <c r="AM606" s="414" t="s">
        <v>1847</v>
      </c>
      <c r="AN606" s="391"/>
      <c r="AO606" s="391"/>
      <c r="AP606" s="391"/>
      <c r="AQ606" s="391"/>
      <c r="AR606" s="391"/>
      <c r="AS606" s="426"/>
      <c r="AT606" s="421"/>
      <c r="AU606" s="421"/>
      <c r="AV606" s="421"/>
      <c r="AW606" s="422"/>
    </row>
    <row r="607" spans="1:49" ht="16.5" thickTop="1" thickBot="1" x14ac:dyDescent="0.3">
      <c r="A607" s="423"/>
      <c r="B607" s="452" t="s">
        <v>1847</v>
      </c>
      <c r="C607" s="366"/>
      <c r="D607" s="428"/>
      <c r="E607" s="429"/>
      <c r="F607" s="424"/>
      <c r="G607" s="414" t="s">
        <v>1847</v>
      </c>
      <c r="H607" s="425"/>
      <c r="I607" s="414" t="s">
        <v>1847</v>
      </c>
      <c r="J607" s="453"/>
      <c r="K607" s="430"/>
      <c r="L607" s="431"/>
      <c r="M607" s="432"/>
      <c r="N607" s="413"/>
      <c r="O607" s="415"/>
      <c r="P607" s="415"/>
      <c r="Q607" s="418"/>
      <c r="R607" s="418"/>
      <c r="S607" s="454"/>
      <c r="T607" s="412"/>
      <c r="U607" s="454"/>
      <c r="V607" s="412"/>
      <c r="W607" s="433"/>
      <c r="X607" s="434"/>
      <c r="Y607" s="435"/>
      <c r="Z607" s="436"/>
      <c r="AA607" s="437"/>
      <c r="AB607" s="438"/>
      <c r="AC607" s="439"/>
      <c r="AD607" s="440"/>
      <c r="AE607" s="441"/>
      <c r="AF607" s="419"/>
      <c r="AG607" s="419"/>
      <c r="AH607" s="419"/>
      <c r="AI607" s="420"/>
      <c r="AJ607" s="391"/>
      <c r="AK607" s="391"/>
      <c r="AL607" s="411"/>
      <c r="AM607" s="414" t="s">
        <v>1847</v>
      </c>
      <c r="AN607" s="391"/>
      <c r="AO607" s="391"/>
      <c r="AP607" s="391"/>
      <c r="AQ607" s="391"/>
      <c r="AR607" s="391"/>
      <c r="AS607" s="426"/>
      <c r="AT607" s="421"/>
      <c r="AU607" s="421"/>
      <c r="AV607" s="421"/>
      <c r="AW607" s="422"/>
    </row>
    <row r="608" spans="1:49" ht="16.5" thickTop="1" thickBot="1" x14ac:dyDescent="0.3">
      <c r="A608" s="423"/>
      <c r="B608" s="452" t="s">
        <v>1847</v>
      </c>
      <c r="C608" s="366"/>
      <c r="D608" s="428"/>
      <c r="E608" s="429"/>
      <c r="F608" s="424"/>
      <c r="G608" s="414" t="s">
        <v>1847</v>
      </c>
      <c r="H608" s="425"/>
      <c r="I608" s="414" t="s">
        <v>1847</v>
      </c>
      <c r="J608" s="453"/>
      <c r="K608" s="430"/>
      <c r="L608" s="431"/>
      <c r="M608" s="432"/>
      <c r="N608" s="413"/>
      <c r="O608" s="415"/>
      <c r="P608" s="415"/>
      <c r="Q608" s="418"/>
      <c r="R608" s="418"/>
      <c r="S608" s="454"/>
      <c r="T608" s="412"/>
      <c r="U608" s="454"/>
      <c r="V608" s="412"/>
      <c r="W608" s="433"/>
      <c r="X608" s="434"/>
      <c r="Y608" s="435"/>
      <c r="Z608" s="436"/>
      <c r="AA608" s="437"/>
      <c r="AB608" s="438"/>
      <c r="AC608" s="439"/>
      <c r="AD608" s="440"/>
      <c r="AE608" s="441"/>
      <c r="AF608" s="419"/>
      <c r="AG608" s="419"/>
      <c r="AH608" s="419"/>
      <c r="AI608" s="420"/>
      <c r="AJ608" s="391"/>
      <c r="AK608" s="391"/>
      <c r="AL608" s="411"/>
      <c r="AM608" s="414" t="s">
        <v>1847</v>
      </c>
      <c r="AN608" s="391"/>
      <c r="AO608" s="391"/>
      <c r="AP608" s="391"/>
      <c r="AQ608" s="391"/>
      <c r="AR608" s="391"/>
      <c r="AS608" s="426"/>
      <c r="AT608" s="421"/>
      <c r="AU608" s="421"/>
      <c r="AV608" s="421"/>
      <c r="AW608" s="422"/>
    </row>
    <row r="609" spans="1:49" ht="16.5" thickTop="1" thickBot="1" x14ac:dyDescent="0.3">
      <c r="A609" s="423"/>
      <c r="B609" s="452" t="s">
        <v>1847</v>
      </c>
      <c r="C609" s="366"/>
      <c r="D609" s="428"/>
      <c r="E609" s="429"/>
      <c r="F609" s="424"/>
      <c r="G609" s="414" t="s">
        <v>1847</v>
      </c>
      <c r="H609" s="425"/>
      <c r="I609" s="414" t="s">
        <v>1847</v>
      </c>
      <c r="J609" s="453"/>
      <c r="K609" s="430"/>
      <c r="L609" s="431"/>
      <c r="M609" s="432"/>
      <c r="N609" s="413"/>
      <c r="O609" s="415"/>
      <c r="P609" s="415"/>
      <c r="Q609" s="418"/>
      <c r="R609" s="418"/>
      <c r="S609" s="454"/>
      <c r="T609" s="412"/>
      <c r="U609" s="454"/>
      <c r="V609" s="412"/>
      <c r="W609" s="433"/>
      <c r="X609" s="434"/>
      <c r="Y609" s="435"/>
      <c r="Z609" s="436"/>
      <c r="AA609" s="437"/>
      <c r="AB609" s="438"/>
      <c r="AC609" s="439"/>
      <c r="AD609" s="440"/>
      <c r="AE609" s="441"/>
      <c r="AF609" s="419"/>
      <c r="AG609" s="419"/>
      <c r="AH609" s="419"/>
      <c r="AI609" s="420"/>
      <c r="AJ609" s="391"/>
      <c r="AK609" s="391"/>
      <c r="AL609" s="411"/>
      <c r="AM609" s="414" t="s">
        <v>1847</v>
      </c>
      <c r="AN609" s="391"/>
      <c r="AO609" s="391"/>
      <c r="AP609" s="391"/>
      <c r="AQ609" s="391"/>
      <c r="AR609" s="391"/>
      <c r="AS609" s="426"/>
      <c r="AT609" s="421"/>
      <c r="AU609" s="421"/>
      <c r="AV609" s="421"/>
      <c r="AW609" s="422"/>
    </row>
    <row r="610" spans="1:49" ht="16.5" thickTop="1" thickBot="1" x14ac:dyDescent="0.3">
      <c r="A610" s="423"/>
      <c r="B610" s="452" t="s">
        <v>1847</v>
      </c>
      <c r="C610" s="366"/>
      <c r="D610" s="428"/>
      <c r="E610" s="429"/>
      <c r="F610" s="424"/>
      <c r="G610" s="414" t="s">
        <v>1847</v>
      </c>
      <c r="H610" s="425"/>
      <c r="I610" s="414" t="s">
        <v>1847</v>
      </c>
      <c r="J610" s="453"/>
      <c r="K610" s="430"/>
      <c r="L610" s="431"/>
      <c r="M610" s="432"/>
      <c r="N610" s="413"/>
      <c r="O610" s="415"/>
      <c r="P610" s="415"/>
      <c r="Q610" s="418"/>
      <c r="R610" s="418"/>
      <c r="S610" s="454"/>
      <c r="T610" s="412"/>
      <c r="U610" s="454"/>
      <c r="V610" s="412"/>
      <c r="W610" s="433"/>
      <c r="X610" s="434"/>
      <c r="Y610" s="435"/>
      <c r="Z610" s="436"/>
      <c r="AA610" s="437"/>
      <c r="AB610" s="438"/>
      <c r="AC610" s="439"/>
      <c r="AD610" s="440"/>
      <c r="AE610" s="441"/>
      <c r="AF610" s="419"/>
      <c r="AG610" s="419"/>
      <c r="AH610" s="419"/>
      <c r="AI610" s="420"/>
      <c r="AJ610" s="391"/>
      <c r="AK610" s="391"/>
      <c r="AL610" s="411"/>
      <c r="AM610" s="414" t="s">
        <v>1847</v>
      </c>
      <c r="AN610" s="391"/>
      <c r="AO610" s="391"/>
      <c r="AP610" s="391"/>
      <c r="AQ610" s="391"/>
      <c r="AR610" s="391"/>
      <c r="AS610" s="426"/>
      <c r="AT610" s="421"/>
      <c r="AU610" s="421"/>
      <c r="AV610" s="421"/>
      <c r="AW610" s="422"/>
    </row>
    <row r="611" spans="1:49" ht="16.5" thickTop="1" thickBot="1" x14ac:dyDescent="0.3">
      <c r="A611" s="423"/>
      <c r="B611" s="452" t="s">
        <v>1847</v>
      </c>
      <c r="C611" s="366"/>
      <c r="D611" s="428"/>
      <c r="E611" s="429"/>
      <c r="F611" s="424"/>
      <c r="G611" s="414" t="s">
        <v>1847</v>
      </c>
      <c r="H611" s="425"/>
      <c r="I611" s="414" t="s">
        <v>1847</v>
      </c>
      <c r="J611" s="453"/>
      <c r="K611" s="430"/>
      <c r="L611" s="431"/>
      <c r="M611" s="432"/>
      <c r="N611" s="413"/>
      <c r="O611" s="415"/>
      <c r="P611" s="415"/>
      <c r="Q611" s="418"/>
      <c r="R611" s="418"/>
      <c r="S611" s="454"/>
      <c r="T611" s="412"/>
      <c r="U611" s="454"/>
      <c r="V611" s="412"/>
      <c r="W611" s="433"/>
      <c r="X611" s="434"/>
      <c r="Y611" s="435"/>
      <c r="Z611" s="436"/>
      <c r="AA611" s="437"/>
      <c r="AB611" s="438"/>
      <c r="AC611" s="439"/>
      <c r="AD611" s="440"/>
      <c r="AE611" s="441"/>
      <c r="AF611" s="419"/>
      <c r="AG611" s="419"/>
      <c r="AH611" s="419"/>
      <c r="AI611" s="420"/>
      <c r="AJ611" s="391"/>
      <c r="AK611" s="391"/>
      <c r="AL611" s="411"/>
      <c r="AM611" s="414" t="s">
        <v>1847</v>
      </c>
      <c r="AN611" s="391"/>
      <c r="AO611" s="391"/>
      <c r="AP611" s="391"/>
      <c r="AQ611" s="391"/>
      <c r="AR611" s="391"/>
      <c r="AS611" s="426"/>
      <c r="AT611" s="421"/>
      <c r="AU611" s="421"/>
      <c r="AV611" s="421"/>
      <c r="AW611" s="422"/>
    </row>
    <row r="612" spans="1:49" ht="16.5" thickTop="1" thickBot="1" x14ac:dyDescent="0.3">
      <c r="A612" s="423"/>
      <c r="B612" s="452" t="s">
        <v>1847</v>
      </c>
      <c r="C612" s="366"/>
      <c r="D612" s="428"/>
      <c r="E612" s="429"/>
      <c r="F612" s="424"/>
      <c r="G612" s="414" t="s">
        <v>1847</v>
      </c>
      <c r="H612" s="425"/>
      <c r="I612" s="414" t="s">
        <v>1847</v>
      </c>
      <c r="J612" s="453"/>
      <c r="K612" s="430"/>
      <c r="L612" s="431"/>
      <c r="M612" s="432"/>
      <c r="N612" s="413"/>
      <c r="O612" s="415"/>
      <c r="P612" s="415"/>
      <c r="Q612" s="418"/>
      <c r="R612" s="418"/>
      <c r="S612" s="454"/>
      <c r="T612" s="412"/>
      <c r="U612" s="454"/>
      <c r="V612" s="412"/>
      <c r="W612" s="433"/>
      <c r="X612" s="434"/>
      <c r="Y612" s="435"/>
      <c r="Z612" s="436"/>
      <c r="AA612" s="437"/>
      <c r="AB612" s="438"/>
      <c r="AC612" s="439"/>
      <c r="AD612" s="440"/>
      <c r="AE612" s="441"/>
      <c r="AF612" s="419"/>
      <c r="AG612" s="419"/>
      <c r="AH612" s="419"/>
      <c r="AI612" s="420"/>
      <c r="AJ612" s="391"/>
      <c r="AK612" s="391"/>
      <c r="AL612" s="411"/>
      <c r="AM612" s="414" t="s">
        <v>1847</v>
      </c>
      <c r="AN612" s="391"/>
      <c r="AO612" s="391"/>
      <c r="AP612" s="391"/>
      <c r="AQ612" s="391"/>
      <c r="AR612" s="391"/>
      <c r="AS612" s="426"/>
      <c r="AT612" s="421"/>
      <c r="AU612" s="421"/>
      <c r="AV612" s="421"/>
      <c r="AW612" s="422"/>
    </row>
    <row r="613" spans="1:49" ht="16.5" thickTop="1" thickBot="1" x14ac:dyDescent="0.3">
      <c r="A613" s="423"/>
      <c r="B613" s="452" t="s">
        <v>1847</v>
      </c>
      <c r="C613" s="366"/>
      <c r="D613" s="428"/>
      <c r="E613" s="429"/>
      <c r="F613" s="424"/>
      <c r="G613" s="414" t="s">
        <v>1847</v>
      </c>
      <c r="H613" s="425"/>
      <c r="I613" s="414" t="s">
        <v>1847</v>
      </c>
      <c r="J613" s="453"/>
      <c r="K613" s="430"/>
      <c r="L613" s="431"/>
      <c r="M613" s="432"/>
      <c r="N613" s="413"/>
      <c r="O613" s="415"/>
      <c r="P613" s="415"/>
      <c r="Q613" s="418"/>
      <c r="R613" s="418"/>
      <c r="S613" s="454"/>
      <c r="T613" s="412"/>
      <c r="U613" s="454"/>
      <c r="V613" s="412"/>
      <c r="W613" s="433"/>
      <c r="X613" s="434"/>
      <c r="Y613" s="435"/>
      <c r="Z613" s="436"/>
      <c r="AA613" s="437"/>
      <c r="AB613" s="438"/>
      <c r="AC613" s="439"/>
      <c r="AD613" s="440"/>
      <c r="AE613" s="441"/>
      <c r="AF613" s="419"/>
      <c r="AG613" s="419"/>
      <c r="AH613" s="419"/>
      <c r="AI613" s="420"/>
      <c r="AJ613" s="391"/>
      <c r="AK613" s="391"/>
      <c r="AL613" s="411"/>
      <c r="AM613" s="414" t="s">
        <v>1847</v>
      </c>
      <c r="AN613" s="391"/>
      <c r="AO613" s="391"/>
      <c r="AP613" s="391"/>
      <c r="AQ613" s="391"/>
      <c r="AR613" s="391"/>
      <c r="AS613" s="426"/>
      <c r="AT613" s="421"/>
      <c r="AU613" s="421"/>
      <c r="AV613" s="421"/>
      <c r="AW613" s="422"/>
    </row>
    <row r="614" spans="1:49" ht="16.5" thickTop="1" thickBot="1" x14ac:dyDescent="0.3">
      <c r="A614" s="423"/>
      <c r="B614" s="452" t="s">
        <v>1847</v>
      </c>
      <c r="C614" s="366"/>
      <c r="D614" s="428"/>
      <c r="E614" s="429"/>
      <c r="F614" s="424"/>
      <c r="G614" s="414" t="s">
        <v>1847</v>
      </c>
      <c r="H614" s="425"/>
      <c r="I614" s="414" t="s">
        <v>1847</v>
      </c>
      <c r="J614" s="453"/>
      <c r="K614" s="430"/>
      <c r="L614" s="431"/>
      <c r="M614" s="432"/>
      <c r="N614" s="413"/>
      <c r="O614" s="415"/>
      <c r="P614" s="415"/>
      <c r="Q614" s="418"/>
      <c r="R614" s="418"/>
      <c r="S614" s="454"/>
      <c r="T614" s="412"/>
      <c r="U614" s="454"/>
      <c r="V614" s="412"/>
      <c r="W614" s="433"/>
      <c r="X614" s="434"/>
      <c r="Y614" s="435"/>
      <c r="Z614" s="436"/>
      <c r="AA614" s="437"/>
      <c r="AB614" s="438"/>
      <c r="AC614" s="439"/>
      <c r="AD614" s="440"/>
      <c r="AE614" s="441"/>
      <c r="AF614" s="419"/>
      <c r="AG614" s="419"/>
      <c r="AH614" s="419"/>
      <c r="AI614" s="420"/>
      <c r="AJ614" s="391"/>
      <c r="AK614" s="391"/>
      <c r="AL614" s="411"/>
      <c r="AM614" s="414" t="s">
        <v>1847</v>
      </c>
      <c r="AN614" s="391"/>
      <c r="AO614" s="391"/>
      <c r="AP614" s="391"/>
      <c r="AQ614" s="391"/>
      <c r="AR614" s="391"/>
      <c r="AS614" s="426"/>
      <c r="AT614" s="421"/>
      <c r="AU614" s="421"/>
      <c r="AV614" s="421"/>
      <c r="AW614" s="422"/>
    </row>
    <row r="615" spans="1:49" ht="16.5" thickTop="1" thickBot="1" x14ac:dyDescent="0.3">
      <c r="A615" s="423"/>
      <c r="B615" s="452" t="s">
        <v>1847</v>
      </c>
      <c r="C615" s="366"/>
      <c r="D615" s="428"/>
      <c r="E615" s="429"/>
      <c r="F615" s="424"/>
      <c r="G615" s="414" t="s">
        <v>1847</v>
      </c>
      <c r="H615" s="425"/>
      <c r="I615" s="414" t="s">
        <v>1847</v>
      </c>
      <c r="J615" s="453"/>
      <c r="K615" s="430"/>
      <c r="L615" s="431"/>
      <c r="M615" s="432"/>
      <c r="N615" s="413"/>
      <c r="O615" s="415"/>
      <c r="P615" s="415"/>
      <c r="Q615" s="418"/>
      <c r="R615" s="418"/>
      <c r="S615" s="454"/>
      <c r="T615" s="412"/>
      <c r="U615" s="454"/>
      <c r="V615" s="412"/>
      <c r="W615" s="433"/>
      <c r="X615" s="434"/>
      <c r="Y615" s="435"/>
      <c r="Z615" s="436"/>
      <c r="AA615" s="437"/>
      <c r="AB615" s="438"/>
      <c r="AC615" s="439"/>
      <c r="AD615" s="440"/>
      <c r="AE615" s="441"/>
      <c r="AF615" s="419"/>
      <c r="AG615" s="419"/>
      <c r="AH615" s="419"/>
      <c r="AI615" s="420"/>
      <c r="AJ615" s="391"/>
      <c r="AK615" s="391"/>
      <c r="AL615" s="411"/>
      <c r="AM615" s="414" t="s">
        <v>1847</v>
      </c>
      <c r="AN615" s="391"/>
      <c r="AO615" s="391"/>
      <c r="AP615" s="391"/>
      <c r="AQ615" s="391"/>
      <c r="AR615" s="391"/>
      <c r="AS615" s="426"/>
      <c r="AT615" s="421"/>
      <c r="AU615" s="421"/>
      <c r="AV615" s="421"/>
      <c r="AW615" s="422"/>
    </row>
    <row r="616" spans="1:49" ht="16.5" thickTop="1" thickBot="1" x14ac:dyDescent="0.3">
      <c r="A616" s="423"/>
      <c r="B616" s="452" t="s">
        <v>1847</v>
      </c>
      <c r="C616" s="366"/>
      <c r="D616" s="428"/>
      <c r="E616" s="429"/>
      <c r="F616" s="424"/>
      <c r="G616" s="414" t="s">
        <v>1847</v>
      </c>
      <c r="H616" s="425"/>
      <c r="I616" s="414" t="s">
        <v>1847</v>
      </c>
      <c r="J616" s="453"/>
      <c r="K616" s="430"/>
      <c r="L616" s="431"/>
      <c r="M616" s="432"/>
      <c r="N616" s="413"/>
      <c r="O616" s="415"/>
      <c r="P616" s="415"/>
      <c r="Q616" s="418"/>
      <c r="R616" s="418"/>
      <c r="S616" s="454"/>
      <c r="T616" s="412"/>
      <c r="U616" s="454"/>
      <c r="V616" s="412"/>
      <c r="W616" s="433"/>
      <c r="X616" s="434"/>
      <c r="Y616" s="435"/>
      <c r="Z616" s="436"/>
      <c r="AA616" s="437"/>
      <c r="AB616" s="438"/>
      <c r="AC616" s="439"/>
      <c r="AD616" s="440"/>
      <c r="AE616" s="441"/>
      <c r="AF616" s="419"/>
      <c r="AG616" s="419"/>
      <c r="AH616" s="419"/>
      <c r="AI616" s="420"/>
      <c r="AJ616" s="391"/>
      <c r="AK616" s="391"/>
      <c r="AL616" s="411"/>
      <c r="AM616" s="414" t="s">
        <v>1847</v>
      </c>
      <c r="AN616" s="391"/>
      <c r="AO616" s="391"/>
      <c r="AP616" s="391"/>
      <c r="AQ616" s="391"/>
      <c r="AR616" s="391"/>
      <c r="AS616" s="426"/>
      <c r="AT616" s="421"/>
      <c r="AU616" s="421"/>
      <c r="AV616" s="421"/>
      <c r="AW616" s="422"/>
    </row>
    <row r="617" spans="1:49" ht="16.5" thickTop="1" thickBot="1" x14ac:dyDescent="0.3">
      <c r="A617" s="423"/>
      <c r="B617" s="452" t="s">
        <v>1847</v>
      </c>
      <c r="C617" s="366"/>
      <c r="D617" s="428"/>
      <c r="E617" s="429"/>
      <c r="F617" s="424"/>
      <c r="G617" s="414" t="s">
        <v>1847</v>
      </c>
      <c r="H617" s="425"/>
      <c r="I617" s="414" t="s">
        <v>1847</v>
      </c>
      <c r="J617" s="453"/>
      <c r="K617" s="430"/>
      <c r="L617" s="431"/>
      <c r="M617" s="432"/>
      <c r="N617" s="413"/>
      <c r="O617" s="415"/>
      <c r="P617" s="415"/>
      <c r="Q617" s="418"/>
      <c r="R617" s="418"/>
      <c r="S617" s="454"/>
      <c r="T617" s="412"/>
      <c r="U617" s="454"/>
      <c r="V617" s="412"/>
      <c r="W617" s="433"/>
      <c r="X617" s="434"/>
      <c r="Y617" s="435"/>
      <c r="Z617" s="436"/>
      <c r="AA617" s="437"/>
      <c r="AB617" s="438"/>
      <c r="AC617" s="439"/>
      <c r="AD617" s="440"/>
      <c r="AE617" s="441"/>
      <c r="AF617" s="419"/>
      <c r="AG617" s="419"/>
      <c r="AH617" s="419"/>
      <c r="AI617" s="420"/>
      <c r="AJ617" s="391"/>
      <c r="AK617" s="391"/>
      <c r="AL617" s="411"/>
      <c r="AM617" s="414" t="s">
        <v>1847</v>
      </c>
      <c r="AN617" s="391"/>
      <c r="AO617" s="391"/>
      <c r="AP617" s="391"/>
      <c r="AQ617" s="391"/>
      <c r="AR617" s="391"/>
      <c r="AS617" s="426"/>
      <c r="AT617" s="421"/>
      <c r="AU617" s="421"/>
      <c r="AV617" s="421"/>
      <c r="AW617" s="422"/>
    </row>
    <row r="618" spans="1:49" ht="16.5" thickTop="1" thickBot="1" x14ac:dyDescent="0.3">
      <c r="A618" s="423"/>
      <c r="B618" s="452" t="s">
        <v>1847</v>
      </c>
      <c r="C618" s="366"/>
      <c r="D618" s="428"/>
      <c r="E618" s="429"/>
      <c r="F618" s="424"/>
      <c r="G618" s="414" t="s">
        <v>1847</v>
      </c>
      <c r="H618" s="425"/>
      <c r="I618" s="414" t="s">
        <v>1847</v>
      </c>
      <c r="J618" s="453"/>
      <c r="K618" s="430"/>
      <c r="L618" s="431"/>
      <c r="M618" s="432"/>
      <c r="N618" s="413"/>
      <c r="O618" s="415"/>
      <c r="P618" s="415"/>
      <c r="Q618" s="418"/>
      <c r="R618" s="418"/>
      <c r="S618" s="454"/>
      <c r="T618" s="412"/>
      <c r="U618" s="454"/>
      <c r="V618" s="412"/>
      <c r="W618" s="433"/>
      <c r="X618" s="434"/>
      <c r="Y618" s="435"/>
      <c r="Z618" s="436"/>
      <c r="AA618" s="437"/>
      <c r="AB618" s="438"/>
      <c r="AC618" s="439"/>
      <c r="AD618" s="440"/>
      <c r="AE618" s="441"/>
      <c r="AF618" s="419"/>
      <c r="AG618" s="419"/>
      <c r="AH618" s="419"/>
      <c r="AI618" s="420"/>
      <c r="AJ618" s="391"/>
      <c r="AK618" s="391"/>
      <c r="AL618" s="411"/>
      <c r="AM618" s="414" t="s">
        <v>1847</v>
      </c>
      <c r="AN618" s="391"/>
      <c r="AO618" s="391"/>
      <c r="AP618" s="391"/>
      <c r="AQ618" s="391"/>
      <c r="AR618" s="391"/>
      <c r="AS618" s="426"/>
      <c r="AT618" s="421"/>
      <c r="AU618" s="421"/>
      <c r="AV618" s="421"/>
      <c r="AW618" s="422"/>
    </row>
    <row r="619" spans="1:49" ht="16.5" thickTop="1" thickBot="1" x14ac:dyDescent="0.3">
      <c r="A619" s="423"/>
      <c r="B619" s="452" t="s">
        <v>1847</v>
      </c>
      <c r="C619" s="366"/>
      <c r="D619" s="428"/>
      <c r="E619" s="429"/>
      <c r="F619" s="424"/>
      <c r="G619" s="414" t="s">
        <v>1847</v>
      </c>
      <c r="H619" s="425"/>
      <c r="I619" s="414" t="s">
        <v>1847</v>
      </c>
      <c r="J619" s="453"/>
      <c r="K619" s="430"/>
      <c r="L619" s="431"/>
      <c r="M619" s="432"/>
      <c r="N619" s="413"/>
      <c r="O619" s="415"/>
      <c r="P619" s="415"/>
      <c r="Q619" s="418"/>
      <c r="R619" s="418"/>
      <c r="S619" s="454"/>
      <c r="T619" s="412"/>
      <c r="U619" s="454"/>
      <c r="V619" s="412"/>
      <c r="W619" s="433"/>
      <c r="X619" s="434"/>
      <c r="Y619" s="435"/>
      <c r="Z619" s="436"/>
      <c r="AA619" s="437"/>
      <c r="AB619" s="438"/>
      <c r="AC619" s="439"/>
      <c r="AD619" s="440"/>
      <c r="AE619" s="441"/>
      <c r="AF619" s="419"/>
      <c r="AG619" s="419"/>
      <c r="AH619" s="419"/>
      <c r="AI619" s="420"/>
      <c r="AJ619" s="391"/>
      <c r="AK619" s="391"/>
      <c r="AL619" s="411"/>
      <c r="AM619" s="414" t="s">
        <v>1847</v>
      </c>
      <c r="AN619" s="391"/>
      <c r="AO619" s="391"/>
      <c r="AP619" s="391"/>
      <c r="AQ619" s="391"/>
      <c r="AR619" s="391"/>
      <c r="AS619" s="426"/>
      <c r="AT619" s="421"/>
      <c r="AU619" s="421"/>
      <c r="AV619" s="421"/>
      <c r="AW619" s="422"/>
    </row>
    <row r="620" spans="1:49" ht="16.5" thickTop="1" thickBot="1" x14ac:dyDescent="0.3">
      <c r="A620" s="423"/>
      <c r="B620" s="452" t="s">
        <v>1847</v>
      </c>
      <c r="C620" s="366"/>
      <c r="D620" s="428"/>
      <c r="E620" s="429"/>
      <c r="F620" s="424"/>
      <c r="G620" s="414" t="s">
        <v>1847</v>
      </c>
      <c r="H620" s="425"/>
      <c r="I620" s="414" t="s">
        <v>1847</v>
      </c>
      <c r="J620" s="453"/>
      <c r="K620" s="430"/>
      <c r="L620" s="431"/>
      <c r="M620" s="432"/>
      <c r="N620" s="413"/>
      <c r="O620" s="415"/>
      <c r="P620" s="415"/>
      <c r="Q620" s="418"/>
      <c r="R620" s="418"/>
      <c r="S620" s="454"/>
      <c r="T620" s="412"/>
      <c r="U620" s="454"/>
      <c r="V620" s="412"/>
      <c r="W620" s="433"/>
      <c r="X620" s="434"/>
      <c r="Y620" s="435"/>
      <c r="Z620" s="436"/>
      <c r="AA620" s="437"/>
      <c r="AB620" s="438"/>
      <c r="AC620" s="439"/>
      <c r="AD620" s="440"/>
      <c r="AE620" s="441"/>
      <c r="AF620" s="419"/>
      <c r="AG620" s="419"/>
      <c r="AH620" s="419"/>
      <c r="AI620" s="420"/>
      <c r="AJ620" s="391"/>
      <c r="AK620" s="391"/>
      <c r="AL620" s="411"/>
      <c r="AM620" s="414" t="s">
        <v>1847</v>
      </c>
      <c r="AN620" s="391"/>
      <c r="AO620" s="391"/>
      <c r="AP620" s="391"/>
      <c r="AQ620" s="391"/>
      <c r="AR620" s="391"/>
      <c r="AS620" s="426"/>
      <c r="AT620" s="421"/>
      <c r="AU620" s="421"/>
      <c r="AV620" s="421"/>
      <c r="AW620" s="422"/>
    </row>
    <row r="621" spans="1:49" ht="16.5" thickTop="1" thickBot="1" x14ac:dyDescent="0.3">
      <c r="A621" s="423"/>
      <c r="B621" s="452" t="s">
        <v>1847</v>
      </c>
      <c r="C621" s="366"/>
      <c r="D621" s="428"/>
      <c r="E621" s="429"/>
      <c r="F621" s="424"/>
      <c r="G621" s="414" t="s">
        <v>1847</v>
      </c>
      <c r="H621" s="425"/>
      <c r="I621" s="414" t="s">
        <v>1847</v>
      </c>
      <c r="J621" s="453"/>
      <c r="K621" s="430"/>
      <c r="L621" s="431"/>
      <c r="M621" s="432"/>
      <c r="N621" s="413"/>
      <c r="O621" s="415"/>
      <c r="P621" s="415"/>
      <c r="Q621" s="418"/>
      <c r="R621" s="418"/>
      <c r="S621" s="454"/>
      <c r="T621" s="412"/>
      <c r="U621" s="454"/>
      <c r="V621" s="412"/>
      <c r="W621" s="433"/>
      <c r="X621" s="434"/>
      <c r="Y621" s="435"/>
      <c r="Z621" s="436"/>
      <c r="AA621" s="437"/>
      <c r="AB621" s="438"/>
      <c r="AC621" s="439"/>
      <c r="AD621" s="440"/>
      <c r="AE621" s="441"/>
      <c r="AF621" s="419"/>
      <c r="AG621" s="419"/>
      <c r="AH621" s="419"/>
      <c r="AI621" s="420"/>
      <c r="AJ621" s="391"/>
      <c r="AK621" s="391"/>
      <c r="AL621" s="411"/>
      <c r="AM621" s="414" t="s">
        <v>1847</v>
      </c>
      <c r="AN621" s="391"/>
      <c r="AO621" s="391"/>
      <c r="AP621" s="391"/>
      <c r="AQ621" s="391"/>
      <c r="AR621" s="391"/>
      <c r="AS621" s="426"/>
      <c r="AT621" s="421"/>
      <c r="AU621" s="421"/>
      <c r="AV621" s="421"/>
      <c r="AW621" s="422"/>
    </row>
    <row r="622" spans="1:49" ht="16.5" thickTop="1" thickBot="1" x14ac:dyDescent="0.3">
      <c r="A622" s="423"/>
      <c r="B622" s="452" t="s">
        <v>1847</v>
      </c>
      <c r="C622" s="366"/>
      <c r="D622" s="428"/>
      <c r="E622" s="429"/>
      <c r="F622" s="424"/>
      <c r="G622" s="414" t="s">
        <v>1847</v>
      </c>
      <c r="H622" s="425"/>
      <c r="I622" s="414" t="s">
        <v>1847</v>
      </c>
      <c r="J622" s="453"/>
      <c r="K622" s="430"/>
      <c r="L622" s="431"/>
      <c r="M622" s="432"/>
      <c r="N622" s="413"/>
      <c r="O622" s="415"/>
      <c r="P622" s="415"/>
      <c r="Q622" s="418"/>
      <c r="R622" s="418"/>
      <c r="S622" s="454"/>
      <c r="T622" s="412"/>
      <c r="U622" s="454"/>
      <c r="V622" s="412"/>
      <c r="W622" s="433"/>
      <c r="X622" s="434"/>
      <c r="Y622" s="435"/>
      <c r="Z622" s="436"/>
      <c r="AA622" s="437"/>
      <c r="AB622" s="438"/>
      <c r="AC622" s="439"/>
      <c r="AD622" s="440"/>
      <c r="AE622" s="441"/>
      <c r="AF622" s="419"/>
      <c r="AG622" s="419"/>
      <c r="AH622" s="419"/>
      <c r="AI622" s="420"/>
      <c r="AJ622" s="391"/>
      <c r="AK622" s="391"/>
      <c r="AL622" s="411"/>
      <c r="AM622" s="414" t="s">
        <v>1847</v>
      </c>
      <c r="AN622" s="391"/>
      <c r="AO622" s="391"/>
      <c r="AP622" s="391"/>
      <c r="AQ622" s="391"/>
      <c r="AR622" s="391"/>
      <c r="AS622" s="426"/>
      <c r="AT622" s="421"/>
      <c r="AU622" s="421"/>
      <c r="AV622" s="421"/>
      <c r="AW622" s="422"/>
    </row>
    <row r="623" spans="1:49" ht="16.5" thickTop="1" thickBot="1" x14ac:dyDescent="0.3">
      <c r="A623" s="423"/>
      <c r="B623" s="452" t="s">
        <v>1847</v>
      </c>
      <c r="C623" s="366"/>
      <c r="D623" s="428"/>
      <c r="E623" s="429"/>
      <c r="F623" s="424"/>
      <c r="G623" s="414" t="s">
        <v>1847</v>
      </c>
      <c r="H623" s="425"/>
      <c r="I623" s="414" t="s">
        <v>1847</v>
      </c>
      <c r="J623" s="453"/>
      <c r="K623" s="430"/>
      <c r="L623" s="431"/>
      <c r="M623" s="432"/>
      <c r="N623" s="413"/>
      <c r="O623" s="415"/>
      <c r="P623" s="415"/>
      <c r="Q623" s="418"/>
      <c r="R623" s="418"/>
      <c r="S623" s="454"/>
      <c r="T623" s="412"/>
      <c r="U623" s="454"/>
      <c r="V623" s="412"/>
      <c r="W623" s="433"/>
      <c r="X623" s="434"/>
      <c r="Y623" s="435"/>
      <c r="Z623" s="436"/>
      <c r="AA623" s="437"/>
      <c r="AB623" s="438"/>
      <c r="AC623" s="439"/>
      <c r="AD623" s="440"/>
      <c r="AE623" s="441"/>
      <c r="AF623" s="419"/>
      <c r="AG623" s="419"/>
      <c r="AH623" s="419"/>
      <c r="AI623" s="420"/>
      <c r="AJ623" s="391"/>
      <c r="AK623" s="391"/>
      <c r="AL623" s="411"/>
      <c r="AM623" s="414" t="s">
        <v>1847</v>
      </c>
      <c r="AN623" s="391"/>
      <c r="AO623" s="391"/>
      <c r="AP623" s="391"/>
      <c r="AQ623" s="391"/>
      <c r="AR623" s="391"/>
      <c r="AS623" s="426"/>
      <c r="AT623" s="421"/>
      <c r="AU623" s="421"/>
      <c r="AV623" s="421"/>
      <c r="AW623" s="422"/>
    </row>
    <row r="624" spans="1:49" ht="16.5" thickTop="1" thickBot="1" x14ac:dyDescent="0.3">
      <c r="A624" s="423"/>
      <c r="B624" s="452" t="s">
        <v>1847</v>
      </c>
      <c r="C624" s="366"/>
      <c r="D624" s="428"/>
      <c r="E624" s="429"/>
      <c r="F624" s="424"/>
      <c r="G624" s="414" t="s">
        <v>1847</v>
      </c>
      <c r="H624" s="425"/>
      <c r="I624" s="414" t="s">
        <v>1847</v>
      </c>
      <c r="J624" s="453"/>
      <c r="K624" s="430"/>
      <c r="L624" s="431"/>
      <c r="M624" s="432"/>
      <c r="N624" s="413"/>
      <c r="O624" s="415"/>
      <c r="P624" s="415"/>
      <c r="Q624" s="418"/>
      <c r="R624" s="418"/>
      <c r="S624" s="454"/>
      <c r="T624" s="412"/>
      <c r="U624" s="454"/>
      <c r="V624" s="412"/>
      <c r="W624" s="433"/>
      <c r="X624" s="434"/>
      <c r="Y624" s="435"/>
      <c r="Z624" s="436"/>
      <c r="AA624" s="437"/>
      <c r="AB624" s="438"/>
      <c r="AC624" s="439"/>
      <c r="AD624" s="440"/>
      <c r="AE624" s="441"/>
      <c r="AF624" s="419"/>
      <c r="AG624" s="419"/>
      <c r="AH624" s="419"/>
      <c r="AI624" s="420"/>
      <c r="AJ624" s="391"/>
      <c r="AK624" s="391"/>
      <c r="AL624" s="411"/>
      <c r="AM624" s="414" t="s">
        <v>1847</v>
      </c>
      <c r="AN624" s="391"/>
      <c r="AO624" s="391"/>
      <c r="AP624" s="391"/>
      <c r="AQ624" s="391"/>
      <c r="AR624" s="391"/>
      <c r="AS624" s="426"/>
      <c r="AT624" s="421"/>
      <c r="AU624" s="421"/>
      <c r="AV624" s="421"/>
      <c r="AW624" s="422"/>
    </row>
    <row r="625" spans="1:49" ht="16.5" thickTop="1" thickBot="1" x14ac:dyDescent="0.3">
      <c r="A625" s="423"/>
      <c r="B625" s="452" t="s">
        <v>1847</v>
      </c>
      <c r="C625" s="366"/>
      <c r="D625" s="428"/>
      <c r="E625" s="429"/>
      <c r="F625" s="424"/>
      <c r="G625" s="414" t="s">
        <v>1847</v>
      </c>
      <c r="H625" s="425"/>
      <c r="I625" s="414" t="s">
        <v>1847</v>
      </c>
      <c r="J625" s="453"/>
      <c r="K625" s="430"/>
      <c r="L625" s="431"/>
      <c r="M625" s="432"/>
      <c r="N625" s="413"/>
      <c r="O625" s="415"/>
      <c r="P625" s="415"/>
      <c r="Q625" s="418"/>
      <c r="R625" s="418"/>
      <c r="S625" s="454"/>
      <c r="T625" s="412"/>
      <c r="U625" s="454"/>
      <c r="V625" s="412"/>
      <c r="W625" s="433"/>
      <c r="X625" s="434"/>
      <c r="Y625" s="435"/>
      <c r="Z625" s="436"/>
      <c r="AA625" s="437"/>
      <c r="AB625" s="438"/>
      <c r="AC625" s="439"/>
      <c r="AD625" s="440"/>
      <c r="AE625" s="441"/>
      <c r="AF625" s="419"/>
      <c r="AG625" s="419"/>
      <c r="AH625" s="419"/>
      <c r="AI625" s="420"/>
      <c r="AJ625" s="391"/>
      <c r="AK625" s="391"/>
      <c r="AL625" s="411"/>
      <c r="AM625" s="414" t="s">
        <v>1847</v>
      </c>
      <c r="AN625" s="391"/>
      <c r="AO625" s="391"/>
      <c r="AP625" s="391"/>
      <c r="AQ625" s="391"/>
      <c r="AR625" s="391"/>
      <c r="AS625" s="426"/>
      <c r="AT625" s="421"/>
      <c r="AU625" s="421"/>
      <c r="AV625" s="421"/>
      <c r="AW625" s="422"/>
    </row>
    <row r="626" spans="1:49" ht="16.5" thickTop="1" thickBot="1" x14ac:dyDescent="0.3">
      <c r="A626" s="423"/>
      <c r="B626" s="452" t="s">
        <v>1847</v>
      </c>
      <c r="C626" s="366"/>
      <c r="D626" s="428"/>
      <c r="E626" s="429"/>
      <c r="F626" s="424"/>
      <c r="G626" s="414" t="s">
        <v>1847</v>
      </c>
      <c r="H626" s="425"/>
      <c r="I626" s="414" t="s">
        <v>1847</v>
      </c>
      <c r="J626" s="453"/>
      <c r="K626" s="430"/>
      <c r="L626" s="431"/>
      <c r="M626" s="432"/>
      <c r="N626" s="413"/>
      <c r="O626" s="415"/>
      <c r="P626" s="415"/>
      <c r="Q626" s="418"/>
      <c r="R626" s="418"/>
      <c r="S626" s="454"/>
      <c r="T626" s="412"/>
      <c r="U626" s="454"/>
      <c r="V626" s="412"/>
      <c r="W626" s="433"/>
      <c r="X626" s="434"/>
      <c r="Y626" s="435"/>
      <c r="Z626" s="436"/>
      <c r="AA626" s="437"/>
      <c r="AB626" s="438"/>
      <c r="AC626" s="439"/>
      <c r="AD626" s="440"/>
      <c r="AE626" s="441"/>
      <c r="AF626" s="419"/>
      <c r="AG626" s="419"/>
      <c r="AH626" s="419"/>
      <c r="AI626" s="420"/>
      <c r="AJ626" s="391"/>
      <c r="AK626" s="391"/>
      <c r="AL626" s="411"/>
      <c r="AM626" s="414" t="s">
        <v>1847</v>
      </c>
      <c r="AN626" s="391"/>
      <c r="AO626" s="391"/>
      <c r="AP626" s="391"/>
      <c r="AQ626" s="391"/>
      <c r="AR626" s="391"/>
      <c r="AS626" s="426"/>
      <c r="AT626" s="421"/>
      <c r="AU626" s="421"/>
      <c r="AV626" s="421"/>
      <c r="AW626" s="422"/>
    </row>
    <row r="627" spans="1:49" ht="16.5" thickTop="1" thickBot="1" x14ac:dyDescent="0.3">
      <c r="A627" s="423"/>
      <c r="B627" s="452" t="s">
        <v>1847</v>
      </c>
      <c r="C627" s="366"/>
      <c r="D627" s="428"/>
      <c r="E627" s="429"/>
      <c r="F627" s="424"/>
      <c r="G627" s="414" t="s">
        <v>1847</v>
      </c>
      <c r="H627" s="425"/>
      <c r="I627" s="414" t="s">
        <v>1847</v>
      </c>
      <c r="J627" s="453"/>
      <c r="K627" s="430"/>
      <c r="L627" s="431"/>
      <c r="M627" s="432"/>
      <c r="N627" s="413"/>
      <c r="O627" s="415"/>
      <c r="P627" s="415"/>
      <c r="Q627" s="418"/>
      <c r="R627" s="418"/>
      <c r="S627" s="454"/>
      <c r="T627" s="412"/>
      <c r="U627" s="454"/>
      <c r="V627" s="412"/>
      <c r="W627" s="433"/>
      <c r="X627" s="434"/>
      <c r="Y627" s="435"/>
      <c r="Z627" s="436"/>
      <c r="AA627" s="437"/>
      <c r="AB627" s="438"/>
      <c r="AC627" s="439"/>
      <c r="AD627" s="440"/>
      <c r="AE627" s="441"/>
      <c r="AF627" s="419"/>
      <c r="AG627" s="419"/>
      <c r="AH627" s="419"/>
      <c r="AI627" s="420"/>
      <c r="AJ627" s="391"/>
      <c r="AK627" s="391"/>
      <c r="AL627" s="411"/>
      <c r="AM627" s="414" t="s">
        <v>1847</v>
      </c>
      <c r="AN627" s="391"/>
      <c r="AO627" s="391"/>
      <c r="AP627" s="391"/>
      <c r="AQ627" s="391"/>
      <c r="AR627" s="391"/>
      <c r="AS627" s="426"/>
      <c r="AT627" s="421"/>
      <c r="AU627" s="421"/>
      <c r="AV627" s="421"/>
      <c r="AW627" s="422"/>
    </row>
    <row r="628" spans="1:49" ht="16.5" thickTop="1" thickBot="1" x14ac:dyDescent="0.3">
      <c r="A628" s="423"/>
      <c r="B628" s="452" t="s">
        <v>1847</v>
      </c>
      <c r="C628" s="366"/>
      <c r="D628" s="428"/>
      <c r="E628" s="429"/>
      <c r="F628" s="424"/>
      <c r="G628" s="414" t="s">
        <v>1847</v>
      </c>
      <c r="H628" s="425"/>
      <c r="I628" s="414" t="s">
        <v>1847</v>
      </c>
      <c r="J628" s="453"/>
      <c r="K628" s="430"/>
      <c r="L628" s="431"/>
      <c r="M628" s="432"/>
      <c r="N628" s="413"/>
      <c r="O628" s="415"/>
      <c r="P628" s="415"/>
      <c r="Q628" s="418"/>
      <c r="R628" s="418"/>
      <c r="S628" s="454"/>
      <c r="T628" s="412"/>
      <c r="U628" s="454"/>
      <c r="V628" s="412"/>
      <c r="W628" s="433"/>
      <c r="X628" s="434"/>
      <c r="Y628" s="435"/>
      <c r="Z628" s="436"/>
      <c r="AA628" s="437"/>
      <c r="AB628" s="438"/>
      <c r="AC628" s="439"/>
      <c r="AD628" s="440"/>
      <c r="AE628" s="441"/>
      <c r="AF628" s="419"/>
      <c r="AG628" s="419"/>
      <c r="AH628" s="419"/>
      <c r="AI628" s="420"/>
      <c r="AJ628" s="391"/>
      <c r="AK628" s="391"/>
      <c r="AL628" s="411"/>
      <c r="AM628" s="414" t="s">
        <v>1847</v>
      </c>
      <c r="AN628" s="391"/>
      <c r="AO628" s="391"/>
      <c r="AP628" s="391"/>
      <c r="AQ628" s="391"/>
      <c r="AR628" s="391"/>
      <c r="AS628" s="426"/>
      <c r="AT628" s="421"/>
      <c r="AU628" s="421"/>
      <c r="AV628" s="421"/>
      <c r="AW628" s="422"/>
    </row>
    <row r="629" spans="1:49" ht="16.5" thickTop="1" thickBot="1" x14ac:dyDescent="0.3">
      <c r="A629" s="423"/>
      <c r="B629" s="452" t="s">
        <v>1847</v>
      </c>
      <c r="C629" s="366"/>
      <c r="D629" s="428"/>
      <c r="E629" s="429"/>
      <c r="F629" s="424"/>
      <c r="G629" s="414" t="s">
        <v>1847</v>
      </c>
      <c r="H629" s="425"/>
      <c r="I629" s="414" t="s">
        <v>1847</v>
      </c>
      <c r="J629" s="453"/>
      <c r="K629" s="430"/>
      <c r="L629" s="431"/>
      <c r="M629" s="432"/>
      <c r="N629" s="413"/>
      <c r="O629" s="415"/>
      <c r="P629" s="415"/>
      <c r="Q629" s="418"/>
      <c r="R629" s="418"/>
      <c r="S629" s="454"/>
      <c r="T629" s="412"/>
      <c r="U629" s="454"/>
      <c r="V629" s="412"/>
      <c r="W629" s="433"/>
      <c r="X629" s="434"/>
      <c r="Y629" s="435"/>
      <c r="Z629" s="436"/>
      <c r="AA629" s="437"/>
      <c r="AB629" s="438"/>
      <c r="AC629" s="439"/>
      <c r="AD629" s="440"/>
      <c r="AE629" s="441"/>
      <c r="AF629" s="419"/>
      <c r="AG629" s="419"/>
      <c r="AH629" s="419"/>
      <c r="AI629" s="420"/>
      <c r="AJ629" s="391"/>
      <c r="AK629" s="391"/>
      <c r="AL629" s="411"/>
      <c r="AM629" s="414" t="s">
        <v>1847</v>
      </c>
      <c r="AN629" s="391"/>
      <c r="AO629" s="391"/>
      <c r="AP629" s="391"/>
      <c r="AQ629" s="391"/>
      <c r="AR629" s="391"/>
      <c r="AS629" s="426"/>
      <c r="AT629" s="421"/>
      <c r="AU629" s="421"/>
      <c r="AV629" s="421"/>
      <c r="AW629" s="422"/>
    </row>
    <row r="630" spans="1:49" ht="16.5" thickTop="1" thickBot="1" x14ac:dyDescent="0.3">
      <c r="A630" s="423"/>
      <c r="B630" s="452" t="s">
        <v>1847</v>
      </c>
      <c r="C630" s="366"/>
      <c r="D630" s="428"/>
      <c r="E630" s="429"/>
      <c r="F630" s="424"/>
      <c r="G630" s="414" t="s">
        <v>1847</v>
      </c>
      <c r="H630" s="425"/>
      <c r="I630" s="414" t="s">
        <v>1847</v>
      </c>
      <c r="J630" s="453"/>
      <c r="K630" s="430"/>
      <c r="L630" s="431"/>
      <c r="M630" s="432"/>
      <c r="N630" s="413"/>
      <c r="O630" s="415"/>
      <c r="P630" s="415"/>
      <c r="Q630" s="418"/>
      <c r="R630" s="418"/>
      <c r="S630" s="454"/>
      <c r="T630" s="412"/>
      <c r="U630" s="454"/>
      <c r="V630" s="412"/>
      <c r="W630" s="433"/>
      <c r="X630" s="434"/>
      <c r="Y630" s="435"/>
      <c r="Z630" s="436"/>
      <c r="AA630" s="437"/>
      <c r="AB630" s="438"/>
      <c r="AC630" s="439"/>
      <c r="AD630" s="440"/>
      <c r="AE630" s="441"/>
      <c r="AF630" s="419"/>
      <c r="AG630" s="419"/>
      <c r="AH630" s="419"/>
      <c r="AI630" s="420"/>
      <c r="AJ630" s="391"/>
      <c r="AK630" s="391"/>
      <c r="AL630" s="411"/>
      <c r="AM630" s="414" t="s">
        <v>1847</v>
      </c>
      <c r="AN630" s="391"/>
      <c r="AO630" s="391"/>
      <c r="AP630" s="391"/>
      <c r="AQ630" s="391"/>
      <c r="AR630" s="391"/>
      <c r="AS630" s="426"/>
      <c r="AT630" s="421"/>
      <c r="AU630" s="421"/>
      <c r="AV630" s="421"/>
      <c r="AW630" s="422"/>
    </row>
    <row r="631" spans="1:49" ht="16.5" thickTop="1" thickBot="1" x14ac:dyDescent="0.3">
      <c r="A631" s="423"/>
      <c r="B631" s="452" t="s">
        <v>1847</v>
      </c>
      <c r="C631" s="366"/>
      <c r="D631" s="428"/>
      <c r="E631" s="429"/>
      <c r="F631" s="424"/>
      <c r="G631" s="414" t="s">
        <v>1847</v>
      </c>
      <c r="H631" s="425"/>
      <c r="I631" s="414" t="s">
        <v>1847</v>
      </c>
      <c r="J631" s="453"/>
      <c r="K631" s="430"/>
      <c r="L631" s="431"/>
      <c r="M631" s="432"/>
      <c r="N631" s="413"/>
      <c r="O631" s="415"/>
      <c r="P631" s="415"/>
      <c r="Q631" s="418"/>
      <c r="R631" s="418"/>
      <c r="S631" s="454"/>
      <c r="T631" s="412"/>
      <c r="U631" s="454"/>
      <c r="V631" s="412"/>
      <c r="W631" s="433"/>
      <c r="X631" s="434"/>
      <c r="Y631" s="435"/>
      <c r="Z631" s="436"/>
      <c r="AA631" s="437"/>
      <c r="AB631" s="438"/>
      <c r="AC631" s="439"/>
      <c r="AD631" s="440"/>
      <c r="AE631" s="441"/>
      <c r="AF631" s="419"/>
      <c r="AG631" s="419"/>
      <c r="AH631" s="419"/>
      <c r="AI631" s="420"/>
      <c r="AJ631" s="391"/>
      <c r="AK631" s="391"/>
      <c r="AL631" s="411"/>
      <c r="AM631" s="414" t="s">
        <v>1847</v>
      </c>
      <c r="AN631" s="391"/>
      <c r="AO631" s="391"/>
      <c r="AP631" s="391"/>
      <c r="AQ631" s="391"/>
      <c r="AR631" s="391"/>
      <c r="AS631" s="426"/>
      <c r="AT631" s="421"/>
      <c r="AU631" s="421"/>
      <c r="AV631" s="421"/>
      <c r="AW631" s="422"/>
    </row>
    <row r="632" spans="1:49" ht="16.5" thickTop="1" thickBot="1" x14ac:dyDescent="0.3">
      <c r="A632" s="423"/>
      <c r="B632" s="452" t="s">
        <v>1847</v>
      </c>
      <c r="C632" s="366"/>
      <c r="D632" s="428"/>
      <c r="E632" s="429"/>
      <c r="F632" s="424"/>
      <c r="G632" s="414" t="s">
        <v>1847</v>
      </c>
      <c r="H632" s="425"/>
      <c r="I632" s="414" t="s">
        <v>1847</v>
      </c>
      <c r="J632" s="453"/>
      <c r="K632" s="430"/>
      <c r="L632" s="431"/>
      <c r="M632" s="432"/>
      <c r="N632" s="413"/>
      <c r="O632" s="415"/>
      <c r="P632" s="415"/>
      <c r="Q632" s="418"/>
      <c r="R632" s="418"/>
      <c r="S632" s="454"/>
      <c r="T632" s="412"/>
      <c r="U632" s="454"/>
      <c r="V632" s="412"/>
      <c r="W632" s="433"/>
      <c r="X632" s="434"/>
      <c r="Y632" s="435"/>
      <c r="Z632" s="436"/>
      <c r="AA632" s="437"/>
      <c r="AB632" s="438"/>
      <c r="AC632" s="439"/>
      <c r="AD632" s="440"/>
      <c r="AE632" s="441"/>
      <c r="AF632" s="419"/>
      <c r="AG632" s="419"/>
      <c r="AH632" s="419"/>
      <c r="AI632" s="420"/>
      <c r="AJ632" s="391"/>
      <c r="AK632" s="391"/>
      <c r="AL632" s="411"/>
      <c r="AM632" s="414" t="s">
        <v>1847</v>
      </c>
      <c r="AN632" s="391"/>
      <c r="AO632" s="391"/>
      <c r="AP632" s="391"/>
      <c r="AQ632" s="391"/>
      <c r="AR632" s="391"/>
      <c r="AS632" s="426"/>
      <c r="AT632" s="421"/>
      <c r="AU632" s="421"/>
      <c r="AV632" s="421"/>
      <c r="AW632" s="422"/>
    </row>
    <row r="633" spans="1:49" ht="16.5" thickTop="1" thickBot="1" x14ac:dyDescent="0.3">
      <c r="A633" s="423"/>
      <c r="B633" s="452" t="s">
        <v>1847</v>
      </c>
      <c r="C633" s="366"/>
      <c r="D633" s="428"/>
      <c r="E633" s="429"/>
      <c r="F633" s="424"/>
      <c r="G633" s="414" t="s">
        <v>1847</v>
      </c>
      <c r="H633" s="425"/>
      <c r="I633" s="414" t="s">
        <v>1847</v>
      </c>
      <c r="J633" s="453"/>
      <c r="K633" s="430"/>
      <c r="L633" s="431"/>
      <c r="M633" s="432"/>
      <c r="N633" s="413"/>
      <c r="O633" s="415"/>
      <c r="P633" s="415"/>
      <c r="Q633" s="418"/>
      <c r="R633" s="418"/>
      <c r="S633" s="454"/>
      <c r="T633" s="412"/>
      <c r="U633" s="454"/>
      <c r="V633" s="412"/>
      <c r="W633" s="433"/>
      <c r="X633" s="434"/>
      <c r="Y633" s="435"/>
      <c r="Z633" s="436"/>
      <c r="AA633" s="437"/>
      <c r="AB633" s="438"/>
      <c r="AC633" s="439"/>
      <c r="AD633" s="440"/>
      <c r="AE633" s="441"/>
      <c r="AF633" s="419"/>
      <c r="AG633" s="419"/>
      <c r="AH633" s="419"/>
      <c r="AI633" s="420"/>
      <c r="AJ633" s="391"/>
      <c r="AK633" s="391"/>
      <c r="AL633" s="411"/>
      <c r="AM633" s="414" t="s">
        <v>1847</v>
      </c>
      <c r="AN633" s="391"/>
      <c r="AO633" s="391"/>
      <c r="AP633" s="391"/>
      <c r="AQ633" s="391"/>
      <c r="AR633" s="391"/>
      <c r="AS633" s="426"/>
      <c r="AT633" s="421"/>
      <c r="AU633" s="421"/>
      <c r="AV633" s="421"/>
      <c r="AW633" s="422"/>
    </row>
    <row r="634" spans="1:49" ht="16.5" thickTop="1" thickBot="1" x14ac:dyDescent="0.3">
      <c r="A634" s="423"/>
      <c r="B634" s="452" t="s">
        <v>1847</v>
      </c>
      <c r="C634" s="366"/>
      <c r="D634" s="428"/>
      <c r="E634" s="429"/>
      <c r="F634" s="424"/>
      <c r="G634" s="414" t="s">
        <v>1847</v>
      </c>
      <c r="H634" s="425"/>
      <c r="I634" s="414" t="s">
        <v>1847</v>
      </c>
      <c r="J634" s="453"/>
      <c r="K634" s="430"/>
      <c r="L634" s="431"/>
      <c r="M634" s="432"/>
      <c r="N634" s="413"/>
      <c r="O634" s="415"/>
      <c r="P634" s="415"/>
      <c r="Q634" s="418"/>
      <c r="R634" s="418"/>
      <c r="S634" s="454"/>
      <c r="T634" s="412"/>
      <c r="U634" s="454"/>
      <c r="V634" s="412"/>
      <c r="W634" s="433"/>
      <c r="X634" s="434"/>
      <c r="Y634" s="435"/>
      <c r="Z634" s="436"/>
      <c r="AA634" s="437"/>
      <c r="AB634" s="438"/>
      <c r="AC634" s="439"/>
      <c r="AD634" s="440"/>
      <c r="AE634" s="441"/>
      <c r="AF634" s="419"/>
      <c r="AG634" s="419"/>
      <c r="AH634" s="419"/>
      <c r="AI634" s="420"/>
      <c r="AJ634" s="391"/>
      <c r="AK634" s="391"/>
      <c r="AL634" s="411"/>
      <c r="AM634" s="414" t="s">
        <v>1847</v>
      </c>
      <c r="AN634" s="391"/>
      <c r="AO634" s="391"/>
      <c r="AP634" s="391"/>
      <c r="AQ634" s="391"/>
      <c r="AR634" s="391"/>
      <c r="AS634" s="426"/>
      <c r="AT634" s="421"/>
      <c r="AU634" s="421"/>
      <c r="AV634" s="421"/>
      <c r="AW634" s="422"/>
    </row>
    <row r="635" spans="1:49" ht="16.5" thickTop="1" thickBot="1" x14ac:dyDescent="0.3">
      <c r="A635" s="423"/>
      <c r="B635" s="452" t="s">
        <v>1847</v>
      </c>
      <c r="C635" s="366"/>
      <c r="D635" s="428"/>
      <c r="E635" s="429"/>
      <c r="F635" s="424"/>
      <c r="G635" s="414" t="s">
        <v>1847</v>
      </c>
      <c r="H635" s="425"/>
      <c r="I635" s="414" t="s">
        <v>1847</v>
      </c>
      <c r="J635" s="453"/>
      <c r="K635" s="430"/>
      <c r="L635" s="431"/>
      <c r="M635" s="432"/>
      <c r="N635" s="413"/>
      <c r="O635" s="415"/>
      <c r="P635" s="415"/>
      <c r="Q635" s="418"/>
      <c r="R635" s="418"/>
      <c r="S635" s="454"/>
      <c r="T635" s="412"/>
      <c r="U635" s="454"/>
      <c r="V635" s="412"/>
      <c r="W635" s="433"/>
      <c r="X635" s="434"/>
      <c r="Y635" s="435"/>
      <c r="Z635" s="436"/>
      <c r="AA635" s="437"/>
      <c r="AB635" s="438"/>
      <c r="AC635" s="439"/>
      <c r="AD635" s="440"/>
      <c r="AE635" s="441"/>
      <c r="AF635" s="419"/>
      <c r="AG635" s="419"/>
      <c r="AH635" s="419"/>
      <c r="AI635" s="420"/>
      <c r="AJ635" s="391"/>
      <c r="AK635" s="391"/>
      <c r="AL635" s="411"/>
      <c r="AM635" s="414" t="s">
        <v>1847</v>
      </c>
      <c r="AN635" s="391"/>
      <c r="AO635" s="391"/>
      <c r="AP635" s="391"/>
      <c r="AQ635" s="391"/>
      <c r="AR635" s="391"/>
      <c r="AS635" s="426"/>
      <c r="AT635" s="421"/>
      <c r="AU635" s="421"/>
      <c r="AV635" s="421"/>
      <c r="AW635" s="422"/>
    </row>
    <row r="636" spans="1:49" ht="16.5" thickTop="1" thickBot="1" x14ac:dyDescent="0.3">
      <c r="A636" s="423"/>
      <c r="B636" s="452" t="s">
        <v>1847</v>
      </c>
      <c r="C636" s="366"/>
      <c r="D636" s="428"/>
      <c r="E636" s="429"/>
      <c r="F636" s="424"/>
      <c r="G636" s="414" t="s">
        <v>1847</v>
      </c>
      <c r="H636" s="425"/>
      <c r="I636" s="414" t="s">
        <v>1847</v>
      </c>
      <c r="J636" s="453"/>
      <c r="K636" s="430"/>
      <c r="L636" s="431"/>
      <c r="M636" s="432"/>
      <c r="N636" s="413"/>
      <c r="O636" s="415"/>
      <c r="P636" s="415"/>
      <c r="Q636" s="418"/>
      <c r="R636" s="418"/>
      <c r="S636" s="454"/>
      <c r="T636" s="412"/>
      <c r="U636" s="454"/>
      <c r="V636" s="412"/>
      <c r="W636" s="433"/>
      <c r="X636" s="434"/>
      <c r="Y636" s="435"/>
      <c r="Z636" s="436"/>
      <c r="AA636" s="437"/>
      <c r="AB636" s="438"/>
      <c r="AC636" s="439"/>
      <c r="AD636" s="440"/>
      <c r="AE636" s="441"/>
      <c r="AF636" s="419"/>
      <c r="AG636" s="419"/>
      <c r="AH636" s="419"/>
      <c r="AI636" s="420"/>
      <c r="AJ636" s="391"/>
      <c r="AK636" s="391"/>
      <c r="AL636" s="411"/>
      <c r="AM636" s="414" t="s">
        <v>1847</v>
      </c>
      <c r="AN636" s="391"/>
      <c r="AO636" s="391"/>
      <c r="AP636" s="391"/>
      <c r="AQ636" s="391"/>
      <c r="AR636" s="391"/>
      <c r="AS636" s="426"/>
      <c r="AT636" s="421"/>
      <c r="AU636" s="421"/>
      <c r="AV636" s="421"/>
      <c r="AW636" s="422"/>
    </row>
    <row r="637" spans="1:49" ht="16.5" thickTop="1" thickBot="1" x14ac:dyDescent="0.3">
      <c r="A637" s="423"/>
      <c r="B637" s="452" t="s">
        <v>1847</v>
      </c>
      <c r="C637" s="366"/>
      <c r="D637" s="428"/>
      <c r="E637" s="429"/>
      <c r="F637" s="424"/>
      <c r="G637" s="414" t="s">
        <v>1847</v>
      </c>
      <c r="H637" s="425"/>
      <c r="I637" s="414" t="s">
        <v>1847</v>
      </c>
      <c r="J637" s="453"/>
      <c r="K637" s="430"/>
      <c r="L637" s="431"/>
      <c r="M637" s="432"/>
      <c r="N637" s="413"/>
      <c r="O637" s="415"/>
      <c r="P637" s="415"/>
      <c r="Q637" s="418"/>
      <c r="R637" s="418"/>
      <c r="S637" s="454"/>
      <c r="T637" s="412"/>
      <c r="U637" s="454"/>
      <c r="V637" s="412"/>
      <c r="W637" s="433"/>
      <c r="X637" s="434"/>
      <c r="Y637" s="435"/>
      <c r="Z637" s="436"/>
      <c r="AA637" s="437"/>
      <c r="AB637" s="438"/>
      <c r="AC637" s="439"/>
      <c r="AD637" s="440"/>
      <c r="AE637" s="441"/>
      <c r="AF637" s="419"/>
      <c r="AG637" s="419"/>
      <c r="AH637" s="419"/>
      <c r="AI637" s="420"/>
      <c r="AJ637" s="391"/>
      <c r="AK637" s="391"/>
      <c r="AL637" s="411"/>
      <c r="AM637" s="414" t="s">
        <v>1847</v>
      </c>
      <c r="AN637" s="391"/>
      <c r="AO637" s="391"/>
      <c r="AP637" s="391"/>
      <c r="AQ637" s="391"/>
      <c r="AR637" s="391"/>
      <c r="AS637" s="426"/>
      <c r="AT637" s="421"/>
      <c r="AU637" s="421"/>
      <c r="AV637" s="421"/>
      <c r="AW637" s="422"/>
    </row>
    <row r="638" spans="1:49" ht="16.5" thickTop="1" thickBot="1" x14ac:dyDescent="0.3">
      <c r="A638" s="423"/>
      <c r="B638" s="452" t="s">
        <v>1847</v>
      </c>
      <c r="C638" s="366"/>
      <c r="D638" s="428"/>
      <c r="E638" s="429"/>
      <c r="F638" s="424"/>
      <c r="G638" s="414" t="s">
        <v>1847</v>
      </c>
      <c r="H638" s="425"/>
      <c r="I638" s="414" t="s">
        <v>1847</v>
      </c>
      <c r="J638" s="453"/>
      <c r="K638" s="430"/>
      <c r="L638" s="431"/>
      <c r="M638" s="432"/>
      <c r="N638" s="413"/>
      <c r="O638" s="415"/>
      <c r="P638" s="415"/>
      <c r="Q638" s="418"/>
      <c r="R638" s="418"/>
      <c r="S638" s="454"/>
      <c r="T638" s="412"/>
      <c r="U638" s="454"/>
      <c r="V638" s="412"/>
      <c r="W638" s="433"/>
      <c r="X638" s="434"/>
      <c r="Y638" s="435"/>
      <c r="Z638" s="436"/>
      <c r="AA638" s="437"/>
      <c r="AB638" s="438"/>
      <c r="AC638" s="439"/>
      <c r="AD638" s="440"/>
      <c r="AE638" s="441"/>
      <c r="AF638" s="419"/>
      <c r="AG638" s="419"/>
      <c r="AH638" s="419"/>
      <c r="AI638" s="420"/>
      <c r="AJ638" s="391"/>
      <c r="AK638" s="391"/>
      <c r="AL638" s="411"/>
      <c r="AM638" s="414" t="s">
        <v>1847</v>
      </c>
      <c r="AN638" s="391"/>
      <c r="AO638" s="391"/>
      <c r="AP638" s="391"/>
      <c r="AQ638" s="391"/>
      <c r="AR638" s="391"/>
      <c r="AS638" s="426"/>
      <c r="AT638" s="421"/>
      <c r="AU638" s="421"/>
      <c r="AV638" s="421"/>
      <c r="AW638" s="422"/>
    </row>
    <row r="639" spans="1:49" ht="16.5" thickTop="1" thickBot="1" x14ac:dyDescent="0.3">
      <c r="A639" s="423"/>
      <c r="B639" s="452" t="s">
        <v>1847</v>
      </c>
      <c r="C639" s="366"/>
      <c r="D639" s="428"/>
      <c r="E639" s="429"/>
      <c r="F639" s="424"/>
      <c r="G639" s="414" t="s">
        <v>1847</v>
      </c>
      <c r="H639" s="425"/>
      <c r="I639" s="414" t="s">
        <v>1847</v>
      </c>
      <c r="J639" s="453"/>
      <c r="K639" s="430"/>
      <c r="L639" s="431"/>
      <c r="M639" s="432"/>
      <c r="N639" s="413"/>
      <c r="O639" s="415"/>
      <c r="P639" s="415"/>
      <c r="Q639" s="418"/>
      <c r="R639" s="418"/>
      <c r="S639" s="454"/>
      <c r="T639" s="412"/>
      <c r="U639" s="454"/>
      <c r="V639" s="412"/>
      <c r="W639" s="433"/>
      <c r="X639" s="434"/>
      <c r="Y639" s="435"/>
      <c r="Z639" s="436"/>
      <c r="AA639" s="437"/>
      <c r="AB639" s="438"/>
      <c r="AC639" s="439"/>
      <c r="AD639" s="440"/>
      <c r="AE639" s="441"/>
      <c r="AF639" s="419"/>
      <c r="AG639" s="419"/>
      <c r="AH639" s="419"/>
      <c r="AI639" s="420"/>
      <c r="AJ639" s="391"/>
      <c r="AK639" s="391"/>
      <c r="AL639" s="411"/>
      <c r="AM639" s="414" t="s">
        <v>1847</v>
      </c>
      <c r="AN639" s="391"/>
      <c r="AO639" s="391"/>
      <c r="AP639" s="391"/>
      <c r="AQ639" s="391"/>
      <c r="AR639" s="391"/>
      <c r="AS639" s="426"/>
      <c r="AT639" s="421"/>
      <c r="AU639" s="421"/>
      <c r="AV639" s="421"/>
      <c r="AW639" s="422"/>
    </row>
    <row r="640" spans="1:49" ht="16.5" thickTop="1" thickBot="1" x14ac:dyDescent="0.3">
      <c r="A640" s="423"/>
      <c r="B640" s="452" t="s">
        <v>1847</v>
      </c>
      <c r="C640" s="366"/>
      <c r="D640" s="428"/>
      <c r="E640" s="429"/>
      <c r="F640" s="424"/>
      <c r="G640" s="414" t="s">
        <v>1847</v>
      </c>
      <c r="H640" s="425"/>
      <c r="I640" s="414" t="s">
        <v>1847</v>
      </c>
      <c r="J640" s="453"/>
      <c r="K640" s="430"/>
      <c r="L640" s="431"/>
      <c r="M640" s="432"/>
      <c r="N640" s="413"/>
      <c r="O640" s="415"/>
      <c r="P640" s="415"/>
      <c r="Q640" s="418"/>
      <c r="R640" s="418"/>
      <c r="S640" s="454"/>
      <c r="T640" s="412"/>
      <c r="U640" s="454"/>
      <c r="V640" s="412"/>
      <c r="W640" s="433"/>
      <c r="X640" s="434"/>
      <c r="Y640" s="435"/>
      <c r="Z640" s="436"/>
      <c r="AA640" s="437"/>
      <c r="AB640" s="438"/>
      <c r="AC640" s="439"/>
      <c r="AD640" s="440"/>
      <c r="AE640" s="441"/>
      <c r="AF640" s="419"/>
      <c r="AG640" s="419"/>
      <c r="AH640" s="419"/>
      <c r="AI640" s="420"/>
      <c r="AJ640" s="391"/>
      <c r="AK640" s="391"/>
      <c r="AL640" s="411"/>
      <c r="AM640" s="414" t="s">
        <v>1847</v>
      </c>
      <c r="AN640" s="391"/>
      <c r="AO640" s="391"/>
      <c r="AP640" s="391"/>
      <c r="AQ640" s="391"/>
      <c r="AR640" s="391"/>
      <c r="AS640" s="426"/>
      <c r="AT640" s="421"/>
      <c r="AU640" s="421"/>
      <c r="AV640" s="421"/>
      <c r="AW640" s="422"/>
    </row>
    <row r="641" spans="1:49" ht="16.5" thickTop="1" thickBot="1" x14ac:dyDescent="0.3">
      <c r="A641" s="423"/>
      <c r="B641" s="452" t="s">
        <v>1847</v>
      </c>
      <c r="C641" s="366"/>
      <c r="D641" s="428"/>
      <c r="E641" s="429"/>
      <c r="F641" s="424"/>
      <c r="G641" s="414" t="s">
        <v>1847</v>
      </c>
      <c r="H641" s="425"/>
      <c r="I641" s="414" t="s">
        <v>1847</v>
      </c>
      <c r="J641" s="453"/>
      <c r="K641" s="430"/>
      <c r="L641" s="431"/>
      <c r="M641" s="432"/>
      <c r="N641" s="413"/>
      <c r="O641" s="415"/>
      <c r="P641" s="415"/>
      <c r="Q641" s="418"/>
      <c r="R641" s="418"/>
      <c r="S641" s="454"/>
      <c r="T641" s="412"/>
      <c r="U641" s="454"/>
      <c r="V641" s="412"/>
      <c r="W641" s="433"/>
      <c r="X641" s="434"/>
      <c r="Y641" s="435"/>
      <c r="Z641" s="436"/>
      <c r="AA641" s="437"/>
      <c r="AB641" s="438"/>
      <c r="AC641" s="439"/>
      <c r="AD641" s="440"/>
      <c r="AE641" s="441"/>
      <c r="AF641" s="419"/>
      <c r="AG641" s="419"/>
      <c r="AH641" s="419"/>
      <c r="AI641" s="420"/>
      <c r="AJ641" s="391"/>
      <c r="AK641" s="391"/>
      <c r="AL641" s="411"/>
      <c r="AM641" s="414" t="s">
        <v>1847</v>
      </c>
      <c r="AN641" s="391"/>
      <c r="AO641" s="391"/>
      <c r="AP641" s="391"/>
      <c r="AQ641" s="391"/>
      <c r="AR641" s="391"/>
      <c r="AS641" s="426"/>
      <c r="AT641" s="421"/>
      <c r="AU641" s="421"/>
      <c r="AV641" s="421"/>
      <c r="AW641" s="422"/>
    </row>
    <row r="642" spans="1:49" ht="16.5" thickTop="1" thickBot="1" x14ac:dyDescent="0.3">
      <c r="A642" s="423"/>
      <c r="B642" s="452" t="s">
        <v>1847</v>
      </c>
      <c r="C642" s="366"/>
      <c r="D642" s="428"/>
      <c r="E642" s="429"/>
      <c r="F642" s="424"/>
      <c r="G642" s="414" t="s">
        <v>1847</v>
      </c>
      <c r="H642" s="425"/>
      <c r="I642" s="414" t="s">
        <v>1847</v>
      </c>
      <c r="J642" s="453"/>
      <c r="K642" s="430"/>
      <c r="L642" s="431"/>
      <c r="M642" s="432"/>
      <c r="N642" s="413"/>
      <c r="O642" s="415"/>
      <c r="P642" s="415"/>
      <c r="Q642" s="418"/>
      <c r="R642" s="418"/>
      <c r="S642" s="454"/>
      <c r="T642" s="412"/>
      <c r="U642" s="454"/>
      <c r="V642" s="412"/>
      <c r="W642" s="433"/>
      <c r="X642" s="434"/>
      <c r="Y642" s="435"/>
      <c r="Z642" s="436"/>
      <c r="AA642" s="437"/>
      <c r="AB642" s="438"/>
      <c r="AC642" s="439"/>
      <c r="AD642" s="440"/>
      <c r="AE642" s="441"/>
      <c r="AF642" s="419"/>
      <c r="AG642" s="419"/>
      <c r="AH642" s="419"/>
      <c r="AI642" s="420"/>
      <c r="AJ642" s="391"/>
      <c r="AK642" s="391"/>
      <c r="AL642" s="411"/>
      <c r="AM642" s="414" t="s">
        <v>1847</v>
      </c>
      <c r="AN642" s="391"/>
      <c r="AO642" s="391"/>
      <c r="AP642" s="391"/>
      <c r="AQ642" s="391"/>
      <c r="AR642" s="391"/>
      <c r="AS642" s="426"/>
      <c r="AT642" s="421"/>
      <c r="AU642" s="421"/>
      <c r="AV642" s="421"/>
      <c r="AW642" s="422"/>
    </row>
    <row r="643" spans="1:49" ht="16.5" thickTop="1" thickBot="1" x14ac:dyDescent="0.3">
      <c r="A643" s="423"/>
      <c r="B643" s="452" t="s">
        <v>1847</v>
      </c>
      <c r="C643" s="366"/>
      <c r="D643" s="428"/>
      <c r="E643" s="429"/>
      <c r="F643" s="424"/>
      <c r="G643" s="414" t="s">
        <v>1847</v>
      </c>
      <c r="H643" s="425"/>
      <c r="I643" s="414" t="s">
        <v>1847</v>
      </c>
      <c r="J643" s="453"/>
      <c r="K643" s="430"/>
      <c r="L643" s="431"/>
      <c r="M643" s="432"/>
      <c r="N643" s="413"/>
      <c r="O643" s="415"/>
      <c r="P643" s="415"/>
      <c r="Q643" s="418"/>
      <c r="R643" s="418"/>
      <c r="S643" s="454"/>
      <c r="T643" s="412"/>
      <c r="U643" s="454"/>
      <c r="V643" s="412"/>
      <c r="W643" s="433"/>
      <c r="X643" s="434"/>
      <c r="Y643" s="435"/>
      <c r="Z643" s="436"/>
      <c r="AA643" s="437"/>
      <c r="AB643" s="438"/>
      <c r="AC643" s="439"/>
      <c r="AD643" s="440"/>
      <c r="AE643" s="441"/>
      <c r="AF643" s="419"/>
      <c r="AG643" s="419"/>
      <c r="AH643" s="419"/>
      <c r="AI643" s="420"/>
      <c r="AJ643" s="391"/>
      <c r="AK643" s="391"/>
      <c r="AL643" s="411"/>
      <c r="AM643" s="414" t="s">
        <v>1847</v>
      </c>
      <c r="AN643" s="391"/>
      <c r="AO643" s="391"/>
      <c r="AP643" s="391"/>
      <c r="AQ643" s="391"/>
      <c r="AR643" s="391"/>
      <c r="AS643" s="426"/>
      <c r="AT643" s="421"/>
      <c r="AU643" s="421"/>
      <c r="AV643" s="421"/>
      <c r="AW643" s="422"/>
    </row>
    <row r="644" spans="1:49" ht="16.5" thickTop="1" thickBot="1" x14ac:dyDescent="0.3">
      <c r="A644" s="423"/>
      <c r="B644" s="452" t="s">
        <v>1847</v>
      </c>
      <c r="C644" s="366"/>
      <c r="D644" s="428"/>
      <c r="E644" s="429"/>
      <c r="F644" s="424"/>
      <c r="G644" s="414" t="s">
        <v>1847</v>
      </c>
      <c r="H644" s="425"/>
      <c r="I644" s="414" t="s">
        <v>1847</v>
      </c>
      <c r="J644" s="453"/>
      <c r="K644" s="430"/>
      <c r="L644" s="431"/>
      <c r="M644" s="432"/>
      <c r="N644" s="413"/>
      <c r="O644" s="415"/>
      <c r="P644" s="415"/>
      <c r="Q644" s="418"/>
      <c r="R644" s="418"/>
      <c r="S644" s="454"/>
      <c r="T644" s="412"/>
      <c r="U644" s="454"/>
      <c r="V644" s="412"/>
      <c r="W644" s="433"/>
      <c r="X644" s="434"/>
      <c r="Y644" s="435"/>
      <c r="Z644" s="436"/>
      <c r="AA644" s="437"/>
      <c r="AB644" s="438"/>
      <c r="AC644" s="439"/>
      <c r="AD644" s="440"/>
      <c r="AE644" s="441"/>
      <c r="AF644" s="419"/>
      <c r="AG644" s="419"/>
      <c r="AH644" s="419"/>
      <c r="AI644" s="420"/>
      <c r="AJ644" s="391"/>
      <c r="AK644" s="391"/>
      <c r="AL644" s="411"/>
      <c r="AM644" s="414" t="s">
        <v>1847</v>
      </c>
      <c r="AN644" s="391"/>
      <c r="AO644" s="391"/>
      <c r="AP644" s="391"/>
      <c r="AQ644" s="391"/>
      <c r="AR644" s="391"/>
      <c r="AS644" s="426"/>
      <c r="AT644" s="421"/>
      <c r="AU644" s="421"/>
      <c r="AV644" s="421"/>
      <c r="AW644" s="422"/>
    </row>
    <row r="645" spans="1:49" ht="16.5" thickTop="1" thickBot="1" x14ac:dyDescent="0.3">
      <c r="A645" s="423"/>
      <c r="B645" s="452" t="s">
        <v>1847</v>
      </c>
      <c r="C645" s="366"/>
      <c r="D645" s="428"/>
      <c r="E645" s="429"/>
      <c r="F645" s="424"/>
      <c r="G645" s="414" t="s">
        <v>1847</v>
      </c>
      <c r="H645" s="425"/>
      <c r="I645" s="414" t="s">
        <v>1847</v>
      </c>
      <c r="J645" s="453"/>
      <c r="K645" s="430"/>
      <c r="L645" s="431"/>
      <c r="M645" s="432"/>
      <c r="N645" s="413"/>
      <c r="O645" s="415"/>
      <c r="P645" s="415"/>
      <c r="Q645" s="418"/>
      <c r="R645" s="418"/>
      <c r="S645" s="454"/>
      <c r="T645" s="412"/>
      <c r="U645" s="454"/>
      <c r="V645" s="412"/>
      <c r="W645" s="433"/>
      <c r="X645" s="434"/>
      <c r="Y645" s="435"/>
      <c r="Z645" s="436"/>
      <c r="AA645" s="437"/>
      <c r="AB645" s="438"/>
      <c r="AC645" s="439"/>
      <c r="AD645" s="440"/>
      <c r="AE645" s="441"/>
      <c r="AF645" s="419"/>
      <c r="AG645" s="419"/>
      <c r="AH645" s="419"/>
      <c r="AI645" s="420"/>
      <c r="AJ645" s="391"/>
      <c r="AK645" s="391"/>
      <c r="AL645" s="411"/>
      <c r="AM645" s="414" t="s">
        <v>1847</v>
      </c>
      <c r="AN645" s="391"/>
      <c r="AO645" s="391"/>
      <c r="AP645" s="391"/>
      <c r="AQ645" s="391"/>
      <c r="AR645" s="391"/>
      <c r="AS645" s="426"/>
      <c r="AT645" s="421"/>
      <c r="AU645" s="421"/>
      <c r="AV645" s="421"/>
      <c r="AW645" s="422"/>
    </row>
    <row r="646" spans="1:49" ht="16.5" thickTop="1" thickBot="1" x14ac:dyDescent="0.3">
      <c r="A646" s="423"/>
      <c r="B646" s="452" t="s">
        <v>1847</v>
      </c>
      <c r="C646" s="366"/>
      <c r="D646" s="428"/>
      <c r="E646" s="429"/>
      <c r="F646" s="424"/>
      <c r="G646" s="414" t="s">
        <v>1847</v>
      </c>
      <c r="H646" s="425"/>
      <c r="I646" s="414" t="s">
        <v>1847</v>
      </c>
      <c r="J646" s="453"/>
      <c r="K646" s="430"/>
      <c r="L646" s="431"/>
      <c r="M646" s="432"/>
      <c r="N646" s="413"/>
      <c r="O646" s="415"/>
      <c r="P646" s="415"/>
      <c r="Q646" s="418"/>
      <c r="R646" s="418"/>
      <c r="S646" s="454"/>
      <c r="T646" s="412"/>
      <c r="U646" s="454"/>
      <c r="V646" s="412"/>
      <c r="W646" s="433"/>
      <c r="X646" s="434"/>
      <c r="Y646" s="435"/>
      <c r="Z646" s="436"/>
      <c r="AA646" s="437"/>
      <c r="AB646" s="438"/>
      <c r="AC646" s="439"/>
      <c r="AD646" s="440"/>
      <c r="AE646" s="441"/>
      <c r="AF646" s="419"/>
      <c r="AG646" s="419"/>
      <c r="AH646" s="419"/>
      <c r="AI646" s="420"/>
      <c r="AJ646" s="391"/>
      <c r="AK646" s="391"/>
      <c r="AL646" s="411"/>
      <c r="AM646" s="414" t="s">
        <v>1847</v>
      </c>
      <c r="AN646" s="391"/>
      <c r="AO646" s="391"/>
      <c r="AP646" s="391"/>
      <c r="AQ646" s="391"/>
      <c r="AR646" s="391"/>
      <c r="AS646" s="426"/>
      <c r="AT646" s="421"/>
      <c r="AU646" s="421"/>
      <c r="AV646" s="421"/>
      <c r="AW646" s="422"/>
    </row>
    <row r="647" spans="1:49" ht="16.5" thickTop="1" thickBot="1" x14ac:dyDescent="0.3">
      <c r="A647" s="423"/>
      <c r="B647" s="452" t="s">
        <v>1847</v>
      </c>
      <c r="C647" s="366"/>
      <c r="D647" s="428"/>
      <c r="E647" s="429"/>
      <c r="F647" s="424"/>
      <c r="G647" s="414" t="s">
        <v>1847</v>
      </c>
      <c r="H647" s="425"/>
      <c r="I647" s="414" t="s">
        <v>1847</v>
      </c>
      <c r="J647" s="453"/>
      <c r="K647" s="430"/>
      <c r="L647" s="431"/>
      <c r="M647" s="432"/>
      <c r="N647" s="413"/>
      <c r="O647" s="415"/>
      <c r="P647" s="415"/>
      <c r="Q647" s="418"/>
      <c r="R647" s="418"/>
      <c r="S647" s="454"/>
      <c r="T647" s="412"/>
      <c r="U647" s="454"/>
      <c r="V647" s="412"/>
      <c r="W647" s="433"/>
      <c r="X647" s="434"/>
      <c r="Y647" s="435"/>
      <c r="Z647" s="436"/>
      <c r="AA647" s="437"/>
      <c r="AB647" s="438"/>
      <c r="AC647" s="439"/>
      <c r="AD647" s="440"/>
      <c r="AE647" s="441"/>
      <c r="AF647" s="419"/>
      <c r="AG647" s="419"/>
      <c r="AH647" s="419"/>
      <c r="AI647" s="420"/>
      <c r="AJ647" s="391"/>
      <c r="AK647" s="391"/>
      <c r="AL647" s="411"/>
      <c r="AM647" s="414" t="s">
        <v>1847</v>
      </c>
      <c r="AN647" s="391"/>
      <c r="AO647" s="391"/>
      <c r="AP647" s="391"/>
      <c r="AQ647" s="391"/>
      <c r="AR647" s="391"/>
      <c r="AS647" s="426"/>
      <c r="AT647" s="421"/>
      <c r="AU647" s="421"/>
      <c r="AV647" s="421"/>
      <c r="AW647" s="422"/>
    </row>
    <row r="648" spans="1:49" ht="16.5" thickTop="1" thickBot="1" x14ac:dyDescent="0.3">
      <c r="A648" s="423"/>
      <c r="B648" s="452" t="s">
        <v>1847</v>
      </c>
      <c r="C648" s="366"/>
      <c r="D648" s="428"/>
      <c r="E648" s="429"/>
      <c r="F648" s="424"/>
      <c r="G648" s="414" t="s">
        <v>1847</v>
      </c>
      <c r="H648" s="425"/>
      <c r="I648" s="414" t="s">
        <v>1847</v>
      </c>
      <c r="J648" s="453"/>
      <c r="K648" s="430"/>
      <c r="L648" s="431"/>
      <c r="M648" s="432"/>
      <c r="N648" s="413"/>
      <c r="O648" s="415"/>
      <c r="P648" s="415"/>
      <c r="Q648" s="418"/>
      <c r="R648" s="418"/>
      <c r="S648" s="454"/>
      <c r="T648" s="412"/>
      <c r="U648" s="454"/>
      <c r="V648" s="412"/>
      <c r="W648" s="433"/>
      <c r="X648" s="434"/>
      <c r="Y648" s="435"/>
      <c r="Z648" s="436"/>
      <c r="AA648" s="437"/>
      <c r="AB648" s="438"/>
      <c r="AC648" s="439"/>
      <c r="AD648" s="440"/>
      <c r="AE648" s="441"/>
      <c r="AF648" s="419"/>
      <c r="AG648" s="419"/>
      <c r="AH648" s="419"/>
      <c r="AI648" s="420"/>
      <c r="AJ648" s="391"/>
      <c r="AK648" s="391"/>
      <c r="AL648" s="411"/>
      <c r="AM648" s="414" t="s">
        <v>1847</v>
      </c>
      <c r="AN648" s="391"/>
      <c r="AO648" s="391"/>
      <c r="AP648" s="391"/>
      <c r="AQ648" s="391"/>
      <c r="AR648" s="391"/>
      <c r="AS648" s="426"/>
      <c r="AT648" s="421"/>
      <c r="AU648" s="421"/>
      <c r="AV648" s="421"/>
      <c r="AW648" s="422"/>
    </row>
    <row r="649" spans="1:49" ht="16.5" thickTop="1" thickBot="1" x14ac:dyDescent="0.3">
      <c r="A649" s="423"/>
      <c r="B649" s="452" t="s">
        <v>1847</v>
      </c>
      <c r="C649" s="366"/>
      <c r="D649" s="428"/>
      <c r="E649" s="429"/>
      <c r="F649" s="424"/>
      <c r="G649" s="414" t="s">
        <v>1847</v>
      </c>
      <c r="H649" s="425"/>
      <c r="I649" s="414" t="s">
        <v>1847</v>
      </c>
      <c r="J649" s="453"/>
      <c r="K649" s="430"/>
      <c r="L649" s="431"/>
      <c r="M649" s="432"/>
      <c r="N649" s="413"/>
      <c r="O649" s="415"/>
      <c r="P649" s="415"/>
      <c r="Q649" s="418"/>
      <c r="R649" s="418"/>
      <c r="S649" s="454"/>
      <c r="T649" s="412"/>
      <c r="U649" s="454"/>
      <c r="V649" s="412"/>
      <c r="W649" s="433"/>
      <c r="X649" s="434"/>
      <c r="Y649" s="435"/>
      <c r="Z649" s="436"/>
      <c r="AA649" s="437"/>
      <c r="AB649" s="438"/>
      <c r="AC649" s="439"/>
      <c r="AD649" s="440"/>
      <c r="AE649" s="441"/>
      <c r="AF649" s="419"/>
      <c r="AG649" s="419"/>
      <c r="AH649" s="419"/>
      <c r="AI649" s="420"/>
      <c r="AJ649" s="391"/>
      <c r="AK649" s="391"/>
      <c r="AL649" s="411"/>
      <c r="AM649" s="414" t="s">
        <v>1847</v>
      </c>
      <c r="AN649" s="391"/>
      <c r="AO649" s="391"/>
      <c r="AP649" s="391"/>
      <c r="AQ649" s="391"/>
      <c r="AR649" s="391"/>
      <c r="AS649" s="426"/>
      <c r="AT649" s="421"/>
      <c r="AU649" s="421"/>
      <c r="AV649" s="421"/>
      <c r="AW649" s="422"/>
    </row>
    <row r="650" spans="1:49" ht="16.5" thickTop="1" thickBot="1" x14ac:dyDescent="0.3">
      <c r="A650" s="423"/>
      <c r="B650" s="452" t="s">
        <v>1847</v>
      </c>
      <c r="C650" s="366"/>
      <c r="D650" s="428"/>
      <c r="E650" s="429"/>
      <c r="F650" s="424"/>
      <c r="G650" s="414" t="s">
        <v>1847</v>
      </c>
      <c r="H650" s="425"/>
      <c r="I650" s="414" t="s">
        <v>1847</v>
      </c>
      <c r="J650" s="453"/>
      <c r="K650" s="430"/>
      <c r="L650" s="431"/>
      <c r="M650" s="432"/>
      <c r="N650" s="413"/>
      <c r="O650" s="415"/>
      <c r="P650" s="415"/>
      <c r="Q650" s="418"/>
      <c r="R650" s="418"/>
      <c r="S650" s="454"/>
      <c r="T650" s="412"/>
      <c r="U650" s="454"/>
      <c r="V650" s="412"/>
      <c r="W650" s="433"/>
      <c r="X650" s="434"/>
      <c r="Y650" s="435"/>
      <c r="Z650" s="436"/>
      <c r="AA650" s="437"/>
      <c r="AB650" s="438"/>
      <c r="AC650" s="439"/>
      <c r="AD650" s="440"/>
      <c r="AE650" s="441"/>
      <c r="AF650" s="419"/>
      <c r="AG650" s="419"/>
      <c r="AH650" s="419"/>
      <c r="AI650" s="420"/>
      <c r="AJ650" s="391"/>
      <c r="AK650" s="391"/>
      <c r="AL650" s="411"/>
      <c r="AM650" s="414" t="s">
        <v>1847</v>
      </c>
      <c r="AN650" s="391"/>
      <c r="AO650" s="391"/>
      <c r="AP650" s="391"/>
      <c r="AQ650" s="391"/>
      <c r="AR650" s="391"/>
      <c r="AS650" s="426"/>
      <c r="AT650" s="421"/>
      <c r="AU650" s="421"/>
      <c r="AV650" s="421"/>
      <c r="AW650" s="422"/>
    </row>
    <row r="651" spans="1:49" ht="16.5" thickTop="1" thickBot="1" x14ac:dyDescent="0.3">
      <c r="A651" s="423"/>
      <c r="B651" s="452" t="s">
        <v>1847</v>
      </c>
      <c r="C651" s="366"/>
      <c r="D651" s="428"/>
      <c r="E651" s="429"/>
      <c r="F651" s="424"/>
      <c r="G651" s="414" t="s">
        <v>1847</v>
      </c>
      <c r="H651" s="425"/>
      <c r="I651" s="414" t="s">
        <v>1847</v>
      </c>
      <c r="J651" s="453"/>
      <c r="K651" s="430"/>
      <c r="L651" s="431"/>
      <c r="M651" s="432"/>
      <c r="N651" s="413"/>
      <c r="O651" s="415"/>
      <c r="P651" s="415"/>
      <c r="Q651" s="418"/>
      <c r="R651" s="418"/>
      <c r="S651" s="454"/>
      <c r="T651" s="412"/>
      <c r="U651" s="454"/>
      <c r="V651" s="412"/>
      <c r="W651" s="433"/>
      <c r="X651" s="434"/>
      <c r="Y651" s="435"/>
      <c r="Z651" s="436"/>
      <c r="AA651" s="437"/>
      <c r="AB651" s="438"/>
      <c r="AC651" s="439"/>
      <c r="AD651" s="440"/>
      <c r="AE651" s="441"/>
      <c r="AF651" s="419"/>
      <c r="AG651" s="419"/>
      <c r="AH651" s="419"/>
      <c r="AI651" s="420"/>
      <c r="AJ651" s="391"/>
      <c r="AK651" s="391"/>
      <c r="AL651" s="411"/>
      <c r="AM651" s="414" t="s">
        <v>1847</v>
      </c>
      <c r="AN651" s="391"/>
      <c r="AO651" s="391"/>
      <c r="AP651" s="391"/>
      <c r="AQ651" s="391"/>
      <c r="AR651" s="391"/>
      <c r="AS651" s="426"/>
      <c r="AT651" s="421"/>
      <c r="AU651" s="421"/>
      <c r="AV651" s="421"/>
      <c r="AW651" s="422"/>
    </row>
    <row r="652" spans="1:49" ht="16.5" thickTop="1" thickBot="1" x14ac:dyDescent="0.3">
      <c r="A652" s="423"/>
      <c r="B652" s="452" t="s">
        <v>1847</v>
      </c>
      <c r="C652" s="366"/>
      <c r="D652" s="428"/>
      <c r="E652" s="429"/>
      <c r="F652" s="424"/>
      <c r="G652" s="414" t="s">
        <v>1847</v>
      </c>
      <c r="H652" s="425"/>
      <c r="I652" s="414" t="s">
        <v>1847</v>
      </c>
      <c r="J652" s="453"/>
      <c r="K652" s="430"/>
      <c r="L652" s="431"/>
      <c r="M652" s="432"/>
      <c r="N652" s="413"/>
      <c r="O652" s="415"/>
      <c r="P652" s="415"/>
      <c r="Q652" s="418"/>
      <c r="R652" s="418"/>
      <c r="S652" s="454"/>
      <c r="T652" s="412"/>
      <c r="U652" s="454"/>
      <c r="V652" s="412"/>
      <c r="W652" s="433"/>
      <c r="X652" s="434"/>
      <c r="Y652" s="435"/>
      <c r="Z652" s="436"/>
      <c r="AA652" s="437"/>
      <c r="AB652" s="438"/>
      <c r="AC652" s="439"/>
      <c r="AD652" s="440"/>
      <c r="AE652" s="441"/>
      <c r="AF652" s="419"/>
      <c r="AG652" s="419"/>
      <c r="AH652" s="419"/>
      <c r="AI652" s="420"/>
      <c r="AJ652" s="391"/>
      <c r="AK652" s="391"/>
      <c r="AL652" s="411"/>
      <c r="AM652" s="414" t="s">
        <v>1847</v>
      </c>
      <c r="AN652" s="391"/>
      <c r="AO652" s="391"/>
      <c r="AP652" s="391"/>
      <c r="AQ652" s="391"/>
      <c r="AR652" s="391"/>
      <c r="AS652" s="426"/>
      <c r="AT652" s="421"/>
      <c r="AU652" s="421"/>
      <c r="AV652" s="421"/>
      <c r="AW652" s="422"/>
    </row>
    <row r="653" spans="1:49" ht="16.5" thickTop="1" thickBot="1" x14ac:dyDescent="0.3">
      <c r="A653" s="423"/>
      <c r="B653" s="452" t="s">
        <v>1847</v>
      </c>
      <c r="C653" s="366"/>
      <c r="D653" s="428"/>
      <c r="E653" s="429"/>
      <c r="F653" s="424"/>
      <c r="G653" s="414" t="s">
        <v>1847</v>
      </c>
      <c r="H653" s="425"/>
      <c r="I653" s="414" t="s">
        <v>1847</v>
      </c>
      <c r="J653" s="453"/>
      <c r="K653" s="430"/>
      <c r="L653" s="431"/>
      <c r="M653" s="432"/>
      <c r="N653" s="413"/>
      <c r="O653" s="415"/>
      <c r="P653" s="415"/>
      <c r="Q653" s="418"/>
      <c r="R653" s="418"/>
      <c r="S653" s="454"/>
      <c r="T653" s="412"/>
      <c r="U653" s="454"/>
      <c r="V653" s="412"/>
      <c r="W653" s="433"/>
      <c r="X653" s="434"/>
      <c r="Y653" s="435"/>
      <c r="Z653" s="436"/>
      <c r="AA653" s="437"/>
      <c r="AB653" s="438"/>
      <c r="AC653" s="439"/>
      <c r="AD653" s="440"/>
      <c r="AE653" s="441"/>
      <c r="AF653" s="419"/>
      <c r="AG653" s="419"/>
      <c r="AH653" s="419"/>
      <c r="AI653" s="420"/>
      <c r="AJ653" s="391"/>
      <c r="AK653" s="391"/>
      <c r="AL653" s="411"/>
      <c r="AM653" s="414" t="s">
        <v>1847</v>
      </c>
      <c r="AN653" s="391"/>
      <c r="AO653" s="391"/>
      <c r="AP653" s="391"/>
      <c r="AQ653" s="391"/>
      <c r="AR653" s="391"/>
      <c r="AS653" s="426"/>
      <c r="AT653" s="421"/>
      <c r="AU653" s="421"/>
      <c r="AV653" s="421"/>
      <c r="AW653" s="422"/>
    </row>
    <row r="654" spans="1:49" ht="16.5" thickTop="1" thickBot="1" x14ac:dyDescent="0.3">
      <c r="A654" s="423"/>
      <c r="B654" s="452" t="s">
        <v>1847</v>
      </c>
      <c r="C654" s="366"/>
      <c r="D654" s="428"/>
      <c r="E654" s="429"/>
      <c r="F654" s="424"/>
      <c r="G654" s="414" t="s">
        <v>1847</v>
      </c>
      <c r="H654" s="425"/>
      <c r="I654" s="414" t="s">
        <v>1847</v>
      </c>
      <c r="J654" s="453"/>
      <c r="K654" s="430"/>
      <c r="L654" s="431"/>
      <c r="M654" s="432"/>
      <c r="N654" s="413"/>
      <c r="O654" s="415"/>
      <c r="P654" s="415"/>
      <c r="Q654" s="418"/>
      <c r="R654" s="418"/>
      <c r="S654" s="454"/>
      <c r="T654" s="412"/>
      <c r="U654" s="454"/>
      <c r="V654" s="412"/>
      <c r="W654" s="433"/>
      <c r="X654" s="434"/>
      <c r="Y654" s="435"/>
      <c r="Z654" s="436"/>
      <c r="AA654" s="437"/>
      <c r="AB654" s="438"/>
      <c r="AC654" s="439"/>
      <c r="AD654" s="440"/>
      <c r="AE654" s="441"/>
      <c r="AF654" s="419"/>
      <c r="AG654" s="419"/>
      <c r="AH654" s="419"/>
      <c r="AI654" s="420"/>
      <c r="AJ654" s="391"/>
      <c r="AK654" s="391"/>
      <c r="AL654" s="411"/>
      <c r="AM654" s="414" t="s">
        <v>1847</v>
      </c>
      <c r="AN654" s="391"/>
      <c r="AO654" s="391"/>
      <c r="AP654" s="391"/>
      <c r="AQ654" s="391"/>
      <c r="AR654" s="391"/>
      <c r="AS654" s="426"/>
      <c r="AT654" s="421"/>
      <c r="AU654" s="421"/>
      <c r="AV654" s="421"/>
      <c r="AW654" s="422"/>
    </row>
    <row r="655" spans="1:49" ht="16.5" thickTop="1" thickBot="1" x14ac:dyDescent="0.3">
      <c r="A655" s="423"/>
      <c r="B655" s="452" t="s">
        <v>1847</v>
      </c>
      <c r="C655" s="366"/>
      <c r="D655" s="428"/>
      <c r="E655" s="429"/>
      <c r="F655" s="424"/>
      <c r="G655" s="414" t="s">
        <v>1847</v>
      </c>
      <c r="H655" s="425"/>
      <c r="I655" s="414" t="s">
        <v>1847</v>
      </c>
      <c r="J655" s="453"/>
      <c r="K655" s="430"/>
      <c r="L655" s="431"/>
      <c r="M655" s="432"/>
      <c r="N655" s="413"/>
      <c r="O655" s="415"/>
      <c r="P655" s="415"/>
      <c r="Q655" s="418"/>
      <c r="R655" s="418"/>
      <c r="S655" s="454"/>
      <c r="T655" s="412"/>
      <c r="U655" s="454"/>
      <c r="V655" s="412"/>
      <c r="W655" s="433"/>
      <c r="X655" s="434"/>
      <c r="Y655" s="435"/>
      <c r="Z655" s="436"/>
      <c r="AA655" s="437"/>
      <c r="AB655" s="438"/>
      <c r="AC655" s="439"/>
      <c r="AD655" s="440"/>
      <c r="AE655" s="441"/>
      <c r="AF655" s="419"/>
      <c r="AG655" s="419"/>
      <c r="AH655" s="419"/>
      <c r="AI655" s="420"/>
      <c r="AJ655" s="391"/>
      <c r="AK655" s="391"/>
      <c r="AL655" s="411"/>
      <c r="AM655" s="414" t="s">
        <v>1847</v>
      </c>
      <c r="AN655" s="391"/>
      <c r="AO655" s="391"/>
      <c r="AP655" s="391"/>
      <c r="AQ655" s="391"/>
      <c r="AR655" s="391"/>
      <c r="AS655" s="426"/>
      <c r="AT655" s="421"/>
      <c r="AU655" s="421"/>
      <c r="AV655" s="421"/>
      <c r="AW655" s="422"/>
    </row>
    <row r="656" spans="1:49" ht="16.5" thickTop="1" thickBot="1" x14ac:dyDescent="0.3">
      <c r="A656" s="423"/>
      <c r="B656" s="452" t="s">
        <v>1847</v>
      </c>
      <c r="C656" s="366"/>
      <c r="D656" s="428"/>
      <c r="E656" s="429"/>
      <c r="F656" s="424"/>
      <c r="G656" s="414" t="s">
        <v>1847</v>
      </c>
      <c r="H656" s="425"/>
      <c r="I656" s="414" t="s">
        <v>1847</v>
      </c>
      <c r="J656" s="453"/>
      <c r="K656" s="430"/>
      <c r="L656" s="431"/>
      <c r="M656" s="432"/>
      <c r="N656" s="413"/>
      <c r="O656" s="415"/>
      <c r="P656" s="415"/>
      <c r="Q656" s="418"/>
      <c r="R656" s="418"/>
      <c r="S656" s="454"/>
      <c r="T656" s="412"/>
      <c r="U656" s="454"/>
      <c r="V656" s="412"/>
      <c r="W656" s="433"/>
      <c r="X656" s="434"/>
      <c r="Y656" s="435"/>
      <c r="Z656" s="436"/>
      <c r="AA656" s="437"/>
      <c r="AB656" s="438"/>
      <c r="AC656" s="439"/>
      <c r="AD656" s="440"/>
      <c r="AE656" s="441"/>
      <c r="AF656" s="419"/>
      <c r="AG656" s="419"/>
      <c r="AH656" s="419"/>
      <c r="AI656" s="420"/>
      <c r="AJ656" s="391"/>
      <c r="AK656" s="391"/>
      <c r="AL656" s="411"/>
      <c r="AM656" s="414" t="s">
        <v>1847</v>
      </c>
      <c r="AN656" s="391"/>
      <c r="AO656" s="391"/>
      <c r="AP656" s="391"/>
      <c r="AQ656" s="391"/>
      <c r="AR656" s="391"/>
      <c r="AS656" s="426"/>
      <c r="AT656" s="421"/>
      <c r="AU656" s="421"/>
      <c r="AV656" s="421"/>
      <c r="AW656" s="422"/>
    </row>
    <row r="657" spans="1:49" ht="16.5" thickTop="1" thickBot="1" x14ac:dyDescent="0.3">
      <c r="A657" s="423"/>
      <c r="B657" s="452" t="s">
        <v>1847</v>
      </c>
      <c r="C657" s="366"/>
      <c r="D657" s="428"/>
      <c r="E657" s="429"/>
      <c r="F657" s="424"/>
      <c r="G657" s="414" t="s">
        <v>1847</v>
      </c>
      <c r="H657" s="425"/>
      <c r="I657" s="414" t="s">
        <v>1847</v>
      </c>
      <c r="J657" s="453"/>
      <c r="K657" s="430"/>
      <c r="L657" s="431"/>
      <c r="M657" s="432"/>
      <c r="N657" s="413"/>
      <c r="O657" s="415"/>
      <c r="P657" s="415"/>
      <c r="Q657" s="418"/>
      <c r="R657" s="418"/>
      <c r="S657" s="454"/>
      <c r="T657" s="412"/>
      <c r="U657" s="454"/>
      <c r="V657" s="412"/>
      <c r="W657" s="433"/>
      <c r="X657" s="434"/>
      <c r="Y657" s="435"/>
      <c r="Z657" s="436"/>
      <c r="AA657" s="437"/>
      <c r="AB657" s="438"/>
      <c r="AC657" s="439"/>
      <c r="AD657" s="440"/>
      <c r="AE657" s="441"/>
      <c r="AF657" s="419"/>
      <c r="AG657" s="419"/>
      <c r="AH657" s="419"/>
      <c r="AI657" s="420"/>
      <c r="AJ657" s="391"/>
      <c r="AK657" s="391"/>
      <c r="AL657" s="411"/>
      <c r="AM657" s="414" t="s">
        <v>1847</v>
      </c>
      <c r="AN657" s="391"/>
      <c r="AO657" s="391"/>
      <c r="AP657" s="391"/>
      <c r="AQ657" s="391"/>
      <c r="AR657" s="391"/>
      <c r="AS657" s="426"/>
      <c r="AT657" s="421"/>
      <c r="AU657" s="421"/>
      <c r="AV657" s="421"/>
      <c r="AW657" s="422"/>
    </row>
    <row r="658" spans="1:49" ht="16.5" thickTop="1" thickBot="1" x14ac:dyDescent="0.3">
      <c r="A658" s="423"/>
      <c r="B658" s="452" t="s">
        <v>1847</v>
      </c>
      <c r="C658" s="366"/>
      <c r="D658" s="428"/>
      <c r="E658" s="429"/>
      <c r="F658" s="424"/>
      <c r="G658" s="414" t="s">
        <v>1847</v>
      </c>
      <c r="H658" s="425"/>
      <c r="I658" s="414" t="s">
        <v>1847</v>
      </c>
      <c r="J658" s="453"/>
      <c r="K658" s="430"/>
      <c r="L658" s="431"/>
      <c r="M658" s="432"/>
      <c r="N658" s="413"/>
      <c r="O658" s="415"/>
      <c r="P658" s="415"/>
      <c r="Q658" s="418"/>
      <c r="R658" s="418"/>
      <c r="S658" s="454"/>
      <c r="T658" s="412"/>
      <c r="U658" s="454"/>
      <c r="V658" s="412"/>
      <c r="W658" s="433"/>
      <c r="X658" s="434"/>
      <c r="Y658" s="435"/>
      <c r="Z658" s="436"/>
      <c r="AA658" s="437"/>
      <c r="AB658" s="438"/>
      <c r="AC658" s="439"/>
      <c r="AD658" s="440"/>
      <c r="AE658" s="441"/>
      <c r="AF658" s="419"/>
      <c r="AG658" s="419"/>
      <c r="AH658" s="419"/>
      <c r="AI658" s="420"/>
      <c r="AJ658" s="391"/>
      <c r="AK658" s="391"/>
      <c r="AL658" s="411"/>
      <c r="AM658" s="414" t="s">
        <v>1847</v>
      </c>
      <c r="AN658" s="391"/>
      <c r="AO658" s="391"/>
      <c r="AP658" s="391"/>
      <c r="AQ658" s="391"/>
      <c r="AR658" s="391"/>
      <c r="AS658" s="426"/>
      <c r="AT658" s="421"/>
      <c r="AU658" s="421"/>
      <c r="AV658" s="421"/>
      <c r="AW658" s="422"/>
    </row>
    <row r="659" spans="1:49" ht="16.5" thickTop="1" thickBot="1" x14ac:dyDescent="0.3">
      <c r="A659" s="423"/>
      <c r="B659" s="452" t="s">
        <v>1847</v>
      </c>
      <c r="C659" s="366"/>
      <c r="D659" s="428"/>
      <c r="E659" s="429"/>
      <c r="F659" s="424"/>
      <c r="G659" s="414" t="s">
        <v>1847</v>
      </c>
      <c r="H659" s="425"/>
      <c r="I659" s="414" t="s">
        <v>1847</v>
      </c>
      <c r="J659" s="453"/>
      <c r="K659" s="430"/>
      <c r="L659" s="431"/>
      <c r="M659" s="432"/>
      <c r="N659" s="413"/>
      <c r="O659" s="415"/>
      <c r="P659" s="415"/>
      <c r="Q659" s="418"/>
      <c r="R659" s="418"/>
      <c r="S659" s="454"/>
      <c r="T659" s="412"/>
      <c r="U659" s="454"/>
      <c r="V659" s="412"/>
      <c r="W659" s="433"/>
      <c r="X659" s="434"/>
      <c r="Y659" s="435"/>
      <c r="Z659" s="436"/>
      <c r="AA659" s="437"/>
      <c r="AB659" s="438"/>
      <c r="AC659" s="439"/>
      <c r="AD659" s="440"/>
      <c r="AE659" s="441"/>
      <c r="AF659" s="419"/>
      <c r="AG659" s="419"/>
      <c r="AH659" s="419"/>
      <c r="AI659" s="420"/>
      <c r="AJ659" s="391"/>
      <c r="AK659" s="391"/>
      <c r="AL659" s="411"/>
      <c r="AM659" s="414" t="s">
        <v>1847</v>
      </c>
      <c r="AN659" s="391"/>
      <c r="AO659" s="391"/>
      <c r="AP659" s="391"/>
      <c r="AQ659" s="391"/>
      <c r="AR659" s="391"/>
      <c r="AS659" s="426"/>
      <c r="AT659" s="421"/>
      <c r="AU659" s="421"/>
      <c r="AV659" s="421"/>
      <c r="AW659" s="422"/>
    </row>
    <row r="660" spans="1:49" ht="16.5" thickTop="1" thickBot="1" x14ac:dyDescent="0.3">
      <c r="A660" s="423"/>
      <c r="B660" s="452" t="s">
        <v>1847</v>
      </c>
      <c r="C660" s="366"/>
      <c r="D660" s="428"/>
      <c r="E660" s="429"/>
      <c r="F660" s="424"/>
      <c r="G660" s="414" t="s">
        <v>1847</v>
      </c>
      <c r="H660" s="425"/>
      <c r="I660" s="414" t="s">
        <v>1847</v>
      </c>
      <c r="J660" s="453"/>
      <c r="K660" s="430"/>
      <c r="L660" s="431"/>
      <c r="M660" s="432"/>
      <c r="N660" s="413"/>
      <c r="O660" s="415"/>
      <c r="P660" s="415"/>
      <c r="Q660" s="418"/>
      <c r="R660" s="418"/>
      <c r="S660" s="454"/>
      <c r="T660" s="412"/>
      <c r="U660" s="454"/>
      <c r="V660" s="412"/>
      <c r="W660" s="433"/>
      <c r="X660" s="434"/>
      <c r="Y660" s="435"/>
      <c r="Z660" s="436"/>
      <c r="AA660" s="437"/>
      <c r="AB660" s="438"/>
      <c r="AC660" s="439"/>
      <c r="AD660" s="440"/>
      <c r="AE660" s="441"/>
      <c r="AF660" s="419"/>
      <c r="AG660" s="419"/>
      <c r="AH660" s="419"/>
      <c r="AI660" s="420"/>
      <c r="AJ660" s="391"/>
      <c r="AK660" s="391"/>
      <c r="AL660" s="411"/>
      <c r="AM660" s="414" t="s">
        <v>1847</v>
      </c>
      <c r="AN660" s="391"/>
      <c r="AO660" s="391"/>
      <c r="AP660" s="391"/>
      <c r="AQ660" s="391"/>
      <c r="AR660" s="391"/>
      <c r="AS660" s="426"/>
      <c r="AT660" s="421"/>
      <c r="AU660" s="421"/>
      <c r="AV660" s="421"/>
      <c r="AW660" s="422"/>
    </row>
    <row r="661" spans="1:49" ht="16.5" thickTop="1" thickBot="1" x14ac:dyDescent="0.3">
      <c r="A661" s="423"/>
      <c r="B661" s="452" t="s">
        <v>1847</v>
      </c>
      <c r="C661" s="366"/>
      <c r="D661" s="428"/>
      <c r="E661" s="429"/>
      <c r="F661" s="424"/>
      <c r="G661" s="414" t="s">
        <v>1847</v>
      </c>
      <c r="H661" s="425"/>
      <c r="I661" s="414" t="s">
        <v>1847</v>
      </c>
      <c r="J661" s="453"/>
      <c r="K661" s="430"/>
      <c r="L661" s="431"/>
      <c r="M661" s="432"/>
      <c r="N661" s="413"/>
      <c r="O661" s="415"/>
      <c r="P661" s="415"/>
      <c r="Q661" s="418"/>
      <c r="R661" s="418"/>
      <c r="S661" s="454"/>
      <c r="T661" s="412"/>
      <c r="U661" s="454"/>
      <c r="V661" s="412"/>
      <c r="W661" s="433"/>
      <c r="X661" s="434"/>
      <c r="Y661" s="435"/>
      <c r="Z661" s="436"/>
      <c r="AA661" s="437"/>
      <c r="AB661" s="438"/>
      <c r="AC661" s="439"/>
      <c r="AD661" s="440"/>
      <c r="AE661" s="441"/>
      <c r="AF661" s="419"/>
      <c r="AG661" s="419"/>
      <c r="AH661" s="419"/>
      <c r="AI661" s="420"/>
      <c r="AJ661" s="391"/>
      <c r="AK661" s="391"/>
      <c r="AL661" s="411"/>
      <c r="AM661" s="414" t="s">
        <v>1847</v>
      </c>
      <c r="AN661" s="391"/>
      <c r="AO661" s="391"/>
      <c r="AP661" s="391"/>
      <c r="AQ661" s="391"/>
      <c r="AR661" s="391"/>
      <c r="AS661" s="426"/>
      <c r="AT661" s="421"/>
      <c r="AU661" s="421"/>
      <c r="AV661" s="421"/>
      <c r="AW661" s="422"/>
    </row>
    <row r="662" spans="1:49" ht="16.5" thickTop="1" thickBot="1" x14ac:dyDescent="0.3">
      <c r="A662" s="423"/>
      <c r="B662" s="452" t="s">
        <v>1847</v>
      </c>
      <c r="C662" s="366"/>
      <c r="D662" s="428"/>
      <c r="E662" s="429"/>
      <c r="F662" s="424"/>
      <c r="G662" s="414" t="s">
        <v>1847</v>
      </c>
      <c r="H662" s="425"/>
      <c r="I662" s="414" t="s">
        <v>1847</v>
      </c>
      <c r="J662" s="453"/>
      <c r="K662" s="430"/>
      <c r="L662" s="431"/>
      <c r="M662" s="432"/>
      <c r="N662" s="413"/>
      <c r="O662" s="415"/>
      <c r="P662" s="415"/>
      <c r="Q662" s="418"/>
      <c r="R662" s="418"/>
      <c r="S662" s="454"/>
      <c r="T662" s="412"/>
      <c r="U662" s="454"/>
      <c r="V662" s="412"/>
      <c r="W662" s="433"/>
      <c r="X662" s="434"/>
      <c r="Y662" s="435"/>
      <c r="Z662" s="436"/>
      <c r="AA662" s="437"/>
      <c r="AB662" s="438"/>
      <c r="AC662" s="439"/>
      <c r="AD662" s="440"/>
      <c r="AE662" s="441"/>
      <c r="AF662" s="419"/>
      <c r="AG662" s="419"/>
      <c r="AH662" s="419"/>
      <c r="AI662" s="420"/>
      <c r="AJ662" s="391"/>
      <c r="AK662" s="391"/>
      <c r="AL662" s="411"/>
      <c r="AM662" s="414" t="s">
        <v>1847</v>
      </c>
      <c r="AN662" s="391"/>
      <c r="AO662" s="391"/>
      <c r="AP662" s="391"/>
      <c r="AQ662" s="391"/>
      <c r="AR662" s="391"/>
      <c r="AS662" s="426"/>
      <c r="AT662" s="421"/>
      <c r="AU662" s="421"/>
      <c r="AV662" s="421"/>
      <c r="AW662" s="422"/>
    </row>
    <row r="663" spans="1:49" ht="16.5" thickTop="1" thickBot="1" x14ac:dyDescent="0.3">
      <c r="A663" s="423"/>
      <c r="B663" s="452" t="s">
        <v>1847</v>
      </c>
      <c r="C663" s="366"/>
      <c r="D663" s="428"/>
      <c r="E663" s="429"/>
      <c r="F663" s="424"/>
      <c r="G663" s="414" t="s">
        <v>1847</v>
      </c>
      <c r="H663" s="425"/>
      <c r="I663" s="414" t="s">
        <v>1847</v>
      </c>
      <c r="J663" s="453"/>
      <c r="K663" s="430"/>
      <c r="L663" s="431"/>
      <c r="M663" s="432"/>
      <c r="N663" s="413"/>
      <c r="O663" s="415"/>
      <c r="P663" s="415"/>
      <c r="Q663" s="418"/>
      <c r="R663" s="418"/>
      <c r="S663" s="454"/>
      <c r="T663" s="412"/>
      <c r="U663" s="454"/>
      <c r="V663" s="412"/>
      <c r="W663" s="433"/>
      <c r="X663" s="434"/>
      <c r="Y663" s="435"/>
      <c r="Z663" s="436"/>
      <c r="AA663" s="437"/>
      <c r="AB663" s="438"/>
      <c r="AC663" s="439"/>
      <c r="AD663" s="440"/>
      <c r="AE663" s="441"/>
      <c r="AF663" s="419"/>
      <c r="AG663" s="419"/>
      <c r="AH663" s="419"/>
      <c r="AI663" s="420"/>
      <c r="AJ663" s="391"/>
      <c r="AK663" s="391"/>
      <c r="AL663" s="411"/>
      <c r="AM663" s="414" t="s">
        <v>1847</v>
      </c>
      <c r="AN663" s="391"/>
      <c r="AO663" s="391"/>
      <c r="AP663" s="391"/>
      <c r="AQ663" s="391"/>
      <c r="AR663" s="391"/>
      <c r="AS663" s="426"/>
      <c r="AT663" s="421"/>
      <c r="AU663" s="421"/>
      <c r="AV663" s="421"/>
      <c r="AW663" s="422"/>
    </row>
    <row r="664" spans="1:49" ht="16.5" thickTop="1" thickBot="1" x14ac:dyDescent="0.3">
      <c r="A664" s="423"/>
      <c r="B664" s="452" t="s">
        <v>1847</v>
      </c>
      <c r="C664" s="366"/>
      <c r="D664" s="428"/>
      <c r="E664" s="429"/>
      <c r="F664" s="424"/>
      <c r="G664" s="414" t="s">
        <v>1847</v>
      </c>
      <c r="H664" s="425"/>
      <c r="I664" s="414" t="s">
        <v>1847</v>
      </c>
      <c r="J664" s="453"/>
      <c r="K664" s="430"/>
      <c r="L664" s="431"/>
      <c r="M664" s="432"/>
      <c r="N664" s="413"/>
      <c r="O664" s="415"/>
      <c r="P664" s="415"/>
      <c r="Q664" s="418"/>
      <c r="R664" s="418"/>
      <c r="S664" s="454"/>
      <c r="T664" s="412"/>
      <c r="U664" s="454"/>
      <c r="V664" s="412"/>
      <c r="W664" s="433"/>
      <c r="X664" s="434"/>
      <c r="Y664" s="435"/>
      <c r="Z664" s="436"/>
      <c r="AA664" s="437"/>
      <c r="AB664" s="438"/>
      <c r="AC664" s="439"/>
      <c r="AD664" s="440"/>
      <c r="AE664" s="441"/>
      <c r="AF664" s="419"/>
      <c r="AG664" s="419"/>
      <c r="AH664" s="419"/>
      <c r="AI664" s="420"/>
      <c r="AJ664" s="391"/>
      <c r="AK664" s="391"/>
      <c r="AL664" s="411"/>
      <c r="AM664" s="414" t="s">
        <v>1847</v>
      </c>
      <c r="AN664" s="391"/>
      <c r="AO664" s="391"/>
      <c r="AP664" s="391"/>
      <c r="AQ664" s="391"/>
      <c r="AR664" s="391"/>
      <c r="AS664" s="426"/>
      <c r="AT664" s="421"/>
      <c r="AU664" s="421"/>
      <c r="AV664" s="421"/>
      <c r="AW664" s="422"/>
    </row>
    <row r="665" spans="1:49" ht="16.5" thickTop="1" thickBot="1" x14ac:dyDescent="0.3">
      <c r="A665" s="423"/>
      <c r="B665" s="452" t="s">
        <v>1847</v>
      </c>
      <c r="C665" s="366"/>
      <c r="D665" s="428"/>
      <c r="E665" s="429"/>
      <c r="F665" s="424"/>
      <c r="G665" s="414" t="s">
        <v>1847</v>
      </c>
      <c r="H665" s="425"/>
      <c r="I665" s="414" t="s">
        <v>1847</v>
      </c>
      <c r="J665" s="453"/>
      <c r="K665" s="430"/>
      <c r="L665" s="431"/>
      <c r="M665" s="432"/>
      <c r="N665" s="413"/>
      <c r="O665" s="415"/>
      <c r="P665" s="415"/>
      <c r="Q665" s="418"/>
      <c r="R665" s="418"/>
      <c r="S665" s="454"/>
      <c r="T665" s="412"/>
      <c r="U665" s="454"/>
      <c r="V665" s="412"/>
      <c r="W665" s="433"/>
      <c r="X665" s="434"/>
      <c r="Y665" s="435"/>
      <c r="Z665" s="436"/>
      <c r="AA665" s="437"/>
      <c r="AB665" s="438"/>
      <c r="AC665" s="439"/>
      <c r="AD665" s="440"/>
      <c r="AE665" s="441"/>
      <c r="AF665" s="419"/>
      <c r="AG665" s="419"/>
      <c r="AH665" s="419"/>
      <c r="AI665" s="420"/>
      <c r="AJ665" s="391"/>
      <c r="AK665" s="391"/>
      <c r="AL665" s="411"/>
      <c r="AM665" s="414" t="s">
        <v>1847</v>
      </c>
      <c r="AN665" s="391"/>
      <c r="AO665" s="391"/>
      <c r="AP665" s="391"/>
      <c r="AQ665" s="391"/>
      <c r="AR665" s="391"/>
      <c r="AS665" s="426"/>
      <c r="AT665" s="421"/>
      <c r="AU665" s="421"/>
      <c r="AV665" s="421"/>
      <c r="AW665" s="422"/>
    </row>
    <row r="666" spans="1:49" ht="16.5" thickTop="1" thickBot="1" x14ac:dyDescent="0.3">
      <c r="A666" s="423"/>
      <c r="B666" s="452" t="s">
        <v>1847</v>
      </c>
      <c r="C666" s="366"/>
      <c r="D666" s="428"/>
      <c r="E666" s="429"/>
      <c r="F666" s="424"/>
      <c r="G666" s="414" t="s">
        <v>1847</v>
      </c>
      <c r="H666" s="425"/>
      <c r="I666" s="414" t="s">
        <v>1847</v>
      </c>
      <c r="J666" s="453"/>
      <c r="K666" s="430"/>
      <c r="L666" s="431"/>
      <c r="M666" s="432"/>
      <c r="N666" s="413"/>
      <c r="O666" s="415"/>
      <c r="P666" s="415"/>
      <c r="Q666" s="418"/>
      <c r="R666" s="418"/>
      <c r="S666" s="454"/>
      <c r="T666" s="412"/>
      <c r="U666" s="454"/>
      <c r="V666" s="412"/>
      <c r="W666" s="433"/>
      <c r="X666" s="434"/>
      <c r="Y666" s="435"/>
      <c r="Z666" s="436"/>
      <c r="AA666" s="437"/>
      <c r="AB666" s="438"/>
      <c r="AC666" s="439"/>
      <c r="AD666" s="440"/>
      <c r="AE666" s="441"/>
      <c r="AF666" s="419"/>
      <c r="AG666" s="419"/>
      <c r="AH666" s="419"/>
      <c r="AI666" s="420"/>
      <c r="AJ666" s="391"/>
      <c r="AK666" s="391"/>
      <c r="AL666" s="411"/>
      <c r="AM666" s="414" t="s">
        <v>1847</v>
      </c>
      <c r="AN666" s="391"/>
      <c r="AO666" s="391"/>
      <c r="AP666" s="391"/>
      <c r="AQ666" s="391"/>
      <c r="AR666" s="391"/>
      <c r="AS666" s="426"/>
      <c r="AT666" s="421"/>
      <c r="AU666" s="421"/>
      <c r="AV666" s="421"/>
      <c r="AW666" s="422"/>
    </row>
    <row r="667" spans="1:49" ht="16.5" thickTop="1" thickBot="1" x14ac:dyDescent="0.3">
      <c r="A667" s="423"/>
      <c r="B667" s="452" t="s">
        <v>1847</v>
      </c>
      <c r="C667" s="366"/>
      <c r="D667" s="428"/>
      <c r="E667" s="429"/>
      <c r="F667" s="424"/>
      <c r="G667" s="414" t="s">
        <v>1847</v>
      </c>
      <c r="H667" s="425"/>
      <c r="I667" s="414" t="s">
        <v>1847</v>
      </c>
      <c r="J667" s="453"/>
      <c r="K667" s="430"/>
      <c r="L667" s="431"/>
      <c r="M667" s="432"/>
      <c r="N667" s="413"/>
      <c r="O667" s="415"/>
      <c r="P667" s="415"/>
      <c r="Q667" s="418"/>
      <c r="R667" s="418"/>
      <c r="S667" s="454"/>
      <c r="T667" s="412"/>
      <c r="U667" s="454"/>
      <c r="V667" s="412"/>
      <c r="W667" s="433"/>
      <c r="X667" s="434"/>
      <c r="Y667" s="435"/>
      <c r="Z667" s="436"/>
      <c r="AA667" s="437"/>
      <c r="AB667" s="438"/>
      <c r="AC667" s="439"/>
      <c r="AD667" s="440"/>
      <c r="AE667" s="441"/>
      <c r="AF667" s="419"/>
      <c r="AG667" s="419"/>
      <c r="AH667" s="419"/>
      <c r="AI667" s="420"/>
      <c r="AJ667" s="391"/>
      <c r="AK667" s="391"/>
      <c r="AL667" s="411"/>
      <c r="AM667" s="414" t="s">
        <v>1847</v>
      </c>
      <c r="AN667" s="391"/>
      <c r="AO667" s="391"/>
      <c r="AP667" s="391"/>
      <c r="AQ667" s="391"/>
      <c r="AR667" s="391"/>
      <c r="AS667" s="426"/>
      <c r="AT667" s="421"/>
      <c r="AU667" s="421"/>
      <c r="AV667" s="421"/>
      <c r="AW667" s="422"/>
    </row>
    <row r="668" spans="1:49" ht="16.5" thickTop="1" thickBot="1" x14ac:dyDescent="0.3">
      <c r="A668" s="423"/>
      <c r="B668" s="452" t="s">
        <v>1847</v>
      </c>
      <c r="C668" s="366"/>
      <c r="D668" s="428"/>
      <c r="E668" s="429"/>
      <c r="F668" s="424"/>
      <c r="G668" s="414" t="s">
        <v>1847</v>
      </c>
      <c r="H668" s="425"/>
      <c r="I668" s="414" t="s">
        <v>1847</v>
      </c>
      <c r="J668" s="453"/>
      <c r="K668" s="430"/>
      <c r="L668" s="431"/>
      <c r="M668" s="432"/>
      <c r="N668" s="413"/>
      <c r="O668" s="415"/>
      <c r="P668" s="415"/>
      <c r="Q668" s="418"/>
      <c r="R668" s="418"/>
      <c r="S668" s="454"/>
      <c r="T668" s="412"/>
      <c r="U668" s="454"/>
      <c r="V668" s="412"/>
      <c r="W668" s="433"/>
      <c r="X668" s="434"/>
      <c r="Y668" s="435"/>
      <c r="Z668" s="436"/>
      <c r="AA668" s="437"/>
      <c r="AB668" s="438"/>
      <c r="AC668" s="439"/>
      <c r="AD668" s="440"/>
      <c r="AE668" s="441"/>
      <c r="AF668" s="419"/>
      <c r="AG668" s="419"/>
      <c r="AH668" s="419"/>
      <c r="AI668" s="420"/>
      <c r="AJ668" s="391"/>
      <c r="AK668" s="391"/>
      <c r="AL668" s="411"/>
      <c r="AM668" s="414" t="s">
        <v>1847</v>
      </c>
      <c r="AN668" s="391"/>
      <c r="AO668" s="391"/>
      <c r="AP668" s="391"/>
      <c r="AQ668" s="391"/>
      <c r="AR668" s="391"/>
      <c r="AS668" s="426"/>
      <c r="AT668" s="421"/>
      <c r="AU668" s="421"/>
      <c r="AV668" s="421"/>
      <c r="AW668" s="422"/>
    </row>
    <row r="669" spans="1:49" ht="16.5" thickTop="1" thickBot="1" x14ac:dyDescent="0.3">
      <c r="A669" s="423"/>
      <c r="B669" s="452" t="s">
        <v>1847</v>
      </c>
      <c r="C669" s="366"/>
      <c r="D669" s="428"/>
      <c r="E669" s="429"/>
      <c r="F669" s="424"/>
      <c r="G669" s="414" t="s">
        <v>1847</v>
      </c>
      <c r="H669" s="425"/>
      <c r="I669" s="414" t="s">
        <v>1847</v>
      </c>
      <c r="J669" s="453"/>
      <c r="K669" s="430"/>
      <c r="L669" s="431"/>
      <c r="M669" s="432"/>
      <c r="N669" s="413"/>
      <c r="O669" s="415"/>
      <c r="P669" s="415"/>
      <c r="Q669" s="418"/>
      <c r="R669" s="418"/>
      <c r="S669" s="454"/>
      <c r="T669" s="412"/>
      <c r="U669" s="454"/>
      <c r="V669" s="412"/>
      <c r="W669" s="433"/>
      <c r="X669" s="434"/>
      <c r="Y669" s="435"/>
      <c r="Z669" s="436"/>
      <c r="AA669" s="437"/>
      <c r="AB669" s="438"/>
      <c r="AC669" s="439"/>
      <c r="AD669" s="440"/>
      <c r="AE669" s="441"/>
      <c r="AF669" s="419"/>
      <c r="AG669" s="419"/>
      <c r="AH669" s="419"/>
      <c r="AI669" s="420"/>
      <c r="AJ669" s="391"/>
      <c r="AK669" s="391"/>
      <c r="AL669" s="411"/>
      <c r="AM669" s="414" t="s">
        <v>1847</v>
      </c>
      <c r="AN669" s="391"/>
      <c r="AO669" s="391"/>
      <c r="AP669" s="391"/>
      <c r="AQ669" s="391"/>
      <c r="AR669" s="391"/>
      <c r="AS669" s="426"/>
      <c r="AT669" s="421"/>
      <c r="AU669" s="421"/>
      <c r="AV669" s="421"/>
      <c r="AW669" s="422"/>
    </row>
    <row r="670" spans="1:49" ht="15.75" thickTop="1" x14ac:dyDescent="0.25">
      <c r="A670" s="423"/>
      <c r="B670" s="452" t="s">
        <v>1847</v>
      </c>
      <c r="C670" s="366"/>
      <c r="D670" s="428"/>
      <c r="E670" s="429"/>
      <c r="F670" s="424"/>
      <c r="G670" s="414" t="s">
        <v>1847</v>
      </c>
      <c r="H670" s="425"/>
      <c r="I670" s="414" t="s">
        <v>1847</v>
      </c>
      <c r="J670" s="453"/>
      <c r="K670" s="430"/>
      <c r="L670" s="431"/>
      <c r="M670" s="432"/>
      <c r="N670" s="413"/>
      <c r="O670" s="415"/>
      <c r="P670" s="415"/>
      <c r="Q670" s="418"/>
      <c r="R670" s="418"/>
      <c r="S670" s="454"/>
      <c r="T670" s="412"/>
      <c r="U670" s="454"/>
      <c r="V670" s="412"/>
      <c r="W670" s="433"/>
      <c r="X670" s="434"/>
      <c r="Y670" s="435"/>
      <c r="Z670" s="436"/>
      <c r="AA670" s="437"/>
      <c r="AB670" s="438"/>
      <c r="AC670" s="439"/>
      <c r="AD670" s="440"/>
      <c r="AE670" s="441"/>
      <c r="AF670" s="419"/>
      <c r="AG670" s="419"/>
      <c r="AH670" s="419"/>
      <c r="AI670" s="420"/>
      <c r="AJ670" s="391"/>
      <c r="AK670" s="391"/>
      <c r="AL670" s="411"/>
      <c r="AM670" s="414" t="s">
        <v>1847</v>
      </c>
      <c r="AN670" s="391"/>
      <c r="AO670" s="391"/>
      <c r="AP670" s="391"/>
      <c r="AQ670" s="391"/>
      <c r="AR670" s="391"/>
      <c r="AS670" s="426"/>
      <c r="AT670" s="421"/>
      <c r="AU670" s="421"/>
      <c r="AV670" s="421"/>
      <c r="AW670" s="422"/>
    </row>
    <row r="671" spans="1:49" x14ac:dyDescent="0.2">
      <c r="C671" s="366"/>
    </row>
    <row r="672" spans="1:49" x14ac:dyDescent="0.2">
      <c r="C672" s="366"/>
    </row>
    <row r="673" spans="3:3" x14ac:dyDescent="0.2">
      <c r="C673" s="366"/>
    </row>
    <row r="674" spans="3:3" x14ac:dyDescent="0.2">
      <c r="C674" s="366"/>
    </row>
    <row r="675" spans="3:3" x14ac:dyDescent="0.2">
      <c r="C675" s="366"/>
    </row>
    <row r="676" spans="3:3" x14ac:dyDescent="0.2">
      <c r="C676" s="366"/>
    </row>
    <row r="677" spans="3:3" x14ac:dyDescent="0.2">
      <c r="C677" s="366"/>
    </row>
    <row r="678" spans="3:3" x14ac:dyDescent="0.2">
      <c r="C678" s="366"/>
    </row>
    <row r="679" spans="3:3" x14ac:dyDescent="0.2">
      <c r="C679" s="366"/>
    </row>
    <row r="680" spans="3:3" x14ac:dyDescent="0.2">
      <c r="C680" s="366"/>
    </row>
    <row r="681" spans="3:3" x14ac:dyDescent="0.2">
      <c r="C681" s="366"/>
    </row>
    <row r="682" spans="3:3" x14ac:dyDescent="0.2">
      <c r="C682" s="366"/>
    </row>
    <row r="683" spans="3:3" x14ac:dyDescent="0.2">
      <c r="C683" s="366"/>
    </row>
    <row r="684" spans="3:3" x14ac:dyDescent="0.2">
      <c r="C684" s="366"/>
    </row>
    <row r="685" spans="3:3" x14ac:dyDescent="0.2">
      <c r="C685" s="366"/>
    </row>
    <row r="686" spans="3:3" x14ac:dyDescent="0.2">
      <c r="C686" s="366"/>
    </row>
    <row r="687" spans="3:3" x14ac:dyDescent="0.2">
      <c r="C687" s="366"/>
    </row>
    <row r="688" spans="3:3" x14ac:dyDescent="0.2">
      <c r="C688" s="366"/>
    </row>
    <row r="689" spans="3:3" x14ac:dyDescent="0.2">
      <c r="C689" s="366"/>
    </row>
    <row r="690" spans="3:3" x14ac:dyDescent="0.2">
      <c r="C690" s="366"/>
    </row>
    <row r="691" spans="3:3" x14ac:dyDescent="0.2">
      <c r="C691" s="366"/>
    </row>
    <row r="692" spans="3:3" x14ac:dyDescent="0.2">
      <c r="C692" s="366"/>
    </row>
    <row r="693" spans="3:3" x14ac:dyDescent="0.2">
      <c r="C693" s="366"/>
    </row>
    <row r="694" spans="3:3" x14ac:dyDescent="0.2">
      <c r="C694" s="366"/>
    </row>
    <row r="695" spans="3:3" x14ac:dyDescent="0.2">
      <c r="C695" s="366"/>
    </row>
    <row r="696" spans="3:3" x14ac:dyDescent="0.2">
      <c r="C696" s="366"/>
    </row>
    <row r="697" spans="3:3" x14ac:dyDescent="0.2">
      <c r="C697" s="366"/>
    </row>
    <row r="698" spans="3:3" x14ac:dyDescent="0.2">
      <c r="C698" s="366"/>
    </row>
    <row r="699" spans="3:3" x14ac:dyDescent="0.2">
      <c r="C699" s="366"/>
    </row>
    <row r="700" spans="3:3" x14ac:dyDescent="0.2">
      <c r="C700" s="366"/>
    </row>
    <row r="701" spans="3:3" x14ac:dyDescent="0.2">
      <c r="C701" s="366"/>
    </row>
    <row r="702" spans="3:3" x14ac:dyDescent="0.2">
      <c r="C702" s="366"/>
    </row>
    <row r="703" spans="3:3" x14ac:dyDescent="0.2">
      <c r="C703" s="366"/>
    </row>
    <row r="704" spans="3:3" x14ac:dyDescent="0.2">
      <c r="C704" s="366"/>
    </row>
    <row r="705" spans="3:3" x14ac:dyDescent="0.2">
      <c r="C705" s="366"/>
    </row>
    <row r="706" spans="3:3" x14ac:dyDescent="0.2">
      <c r="C706" s="366"/>
    </row>
    <row r="707" spans="3:3" x14ac:dyDescent="0.2">
      <c r="C707" s="366"/>
    </row>
    <row r="708" spans="3:3" x14ac:dyDescent="0.2">
      <c r="C708" s="366"/>
    </row>
    <row r="709" spans="3:3" x14ac:dyDescent="0.2">
      <c r="C709" s="366"/>
    </row>
    <row r="710" spans="3:3" x14ac:dyDescent="0.2">
      <c r="C710" s="366"/>
    </row>
    <row r="711" spans="3:3" x14ac:dyDescent="0.2">
      <c r="C711" s="366"/>
    </row>
    <row r="712" spans="3:3" x14ac:dyDescent="0.2">
      <c r="C712" s="366"/>
    </row>
    <row r="713" spans="3:3" x14ac:dyDescent="0.2">
      <c r="C713" s="366"/>
    </row>
    <row r="714" spans="3:3" x14ac:dyDescent="0.2">
      <c r="C714" s="366"/>
    </row>
    <row r="715" spans="3:3" x14ac:dyDescent="0.2">
      <c r="C715" s="366"/>
    </row>
    <row r="716" spans="3:3" x14ac:dyDescent="0.2">
      <c r="C716" s="366"/>
    </row>
    <row r="717" spans="3:3" x14ac:dyDescent="0.2">
      <c r="C717" s="366"/>
    </row>
    <row r="718" spans="3:3" x14ac:dyDescent="0.2">
      <c r="C718" s="366"/>
    </row>
    <row r="719" spans="3:3" x14ac:dyDescent="0.2">
      <c r="C719" s="366"/>
    </row>
    <row r="720" spans="3:3" x14ac:dyDescent="0.2">
      <c r="C720" s="366"/>
    </row>
    <row r="721" spans="3:3" x14ac:dyDescent="0.2">
      <c r="C721" s="366"/>
    </row>
    <row r="722" spans="3:3" x14ac:dyDescent="0.2">
      <c r="C722" s="366"/>
    </row>
    <row r="723" spans="3:3" x14ac:dyDescent="0.2">
      <c r="C723" s="366"/>
    </row>
    <row r="724" spans="3:3" x14ac:dyDescent="0.2">
      <c r="C724" s="366"/>
    </row>
    <row r="725" spans="3:3" x14ac:dyDescent="0.2">
      <c r="C725" s="366"/>
    </row>
    <row r="726" spans="3:3" x14ac:dyDescent="0.2">
      <c r="C726" s="366"/>
    </row>
    <row r="727" spans="3:3" x14ac:dyDescent="0.2">
      <c r="C727" s="366"/>
    </row>
    <row r="728" spans="3:3" x14ac:dyDescent="0.2">
      <c r="C728" s="366"/>
    </row>
    <row r="729" spans="3:3" x14ac:dyDescent="0.2">
      <c r="C729" s="366"/>
    </row>
    <row r="730" spans="3:3" x14ac:dyDescent="0.2">
      <c r="C730" s="366"/>
    </row>
    <row r="731" spans="3:3" x14ac:dyDescent="0.2">
      <c r="C731" s="366"/>
    </row>
    <row r="732" spans="3:3" x14ac:dyDescent="0.2">
      <c r="C732" s="366"/>
    </row>
    <row r="733" spans="3:3" x14ac:dyDescent="0.2">
      <c r="C733" s="366"/>
    </row>
    <row r="734" spans="3:3" x14ac:dyDescent="0.2">
      <c r="C734" s="366"/>
    </row>
    <row r="735" spans="3:3" x14ac:dyDescent="0.2">
      <c r="C735" s="366"/>
    </row>
    <row r="736" spans="3:3" x14ac:dyDescent="0.2">
      <c r="C736" s="366"/>
    </row>
    <row r="737" spans="3:3" x14ac:dyDescent="0.2">
      <c r="C737" s="366"/>
    </row>
    <row r="738" spans="3:3" x14ac:dyDescent="0.2">
      <c r="C738" s="366"/>
    </row>
    <row r="739" spans="3:3" x14ac:dyDescent="0.2">
      <c r="C739" s="366"/>
    </row>
    <row r="740" spans="3:3" x14ac:dyDescent="0.2">
      <c r="C740" s="366"/>
    </row>
    <row r="741" spans="3:3" x14ac:dyDescent="0.2">
      <c r="C741" s="366"/>
    </row>
    <row r="742" spans="3:3" x14ac:dyDescent="0.2">
      <c r="C742" s="366"/>
    </row>
    <row r="743" spans="3:3" x14ac:dyDescent="0.2">
      <c r="C743" s="366"/>
    </row>
    <row r="744" spans="3:3" x14ac:dyDescent="0.2">
      <c r="C744" s="366"/>
    </row>
    <row r="745" spans="3:3" x14ac:dyDescent="0.2">
      <c r="C745" s="366"/>
    </row>
    <row r="746" spans="3:3" x14ac:dyDescent="0.2">
      <c r="C746" s="366"/>
    </row>
    <row r="747" spans="3:3" x14ac:dyDescent="0.2">
      <c r="C747" s="366"/>
    </row>
    <row r="748" spans="3:3" x14ac:dyDescent="0.2">
      <c r="C748" s="366"/>
    </row>
    <row r="749" spans="3:3" x14ac:dyDescent="0.2">
      <c r="C749" s="366"/>
    </row>
    <row r="750" spans="3:3" x14ac:dyDescent="0.2">
      <c r="C750" s="366"/>
    </row>
    <row r="751" spans="3:3" x14ac:dyDescent="0.2">
      <c r="C751" s="366"/>
    </row>
    <row r="752" spans="3:3" x14ac:dyDescent="0.2">
      <c r="C752" s="366"/>
    </row>
    <row r="753" spans="3:3" x14ac:dyDescent="0.2">
      <c r="C753" s="366"/>
    </row>
  </sheetData>
  <mergeCells count="5">
    <mergeCell ref="K4:K5"/>
    <mergeCell ref="W4:W5"/>
    <mergeCell ref="AT4:AT5"/>
    <mergeCell ref="AU4:AU5"/>
    <mergeCell ref="AA4:AA5"/>
  </mergeCells>
  <conditionalFormatting sqref="C6:C130">
    <cfRule type="expression" dxfId="83" priority="2">
      <formula>AND((C6=""),(XFC7&lt;&gt;""))</formula>
    </cfRule>
  </conditionalFormatting>
  <conditionalFormatting sqref="C131:C753">
    <cfRule type="expression" dxfId="82" priority="1">
      <formula>AND((C131=""),(XFC132&lt;&gt;""))</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Lookups!$FA$3:$FA$6</xm:f>
          </x14:formula1>
          <xm:sqref>H6:H242</xm:sqref>
        </x14:dataValidation>
        <x14:dataValidation type="list" allowBlank="1" showInputMessage="1" showErrorMessage="1">
          <x14:formula1>
            <xm:f>Lookups!$ED$3:$ED$4</xm:f>
          </x14:formula1>
          <xm:sqref>I6:I41</xm:sqref>
        </x14:dataValidation>
        <x14:dataValidation type="list" allowBlank="1" showInputMessage="1" showErrorMessage="1">
          <x14:formula1>
            <xm:f>Lookups!$EF$3</xm:f>
          </x14:formula1>
          <xm:sqref>N6:N35</xm:sqref>
        </x14:dataValidation>
        <x14:dataValidation type="list" errorStyle="warning" allowBlank="1" showInputMessage="1" showErrorMessage="1">
          <x14:formula1>
            <xm:f>Lookups!$B$4:$B$2720</xm:f>
          </x14:formula1>
          <xm:sqref>C6:C130</xm:sqref>
        </x14:dataValidation>
        <x14:dataValidation type="list" allowBlank="1" showInputMessage="1" showErrorMessage="1">
          <x14:formula1>
            <xm:f>Lookups!$B$4:$B$2720</xm:f>
          </x14:formula1>
          <xm:sqref>C131:C753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52"/>
  <sheetViews>
    <sheetView workbookViewId="0">
      <selection activeCell="C1" sqref="C1:C1048576"/>
    </sheetView>
  </sheetViews>
  <sheetFormatPr defaultRowHeight="12.75" x14ac:dyDescent="0.2"/>
  <cols>
    <col min="2" max="2" width="26.42578125" style="369" customWidth="1" collapsed="1"/>
  </cols>
  <sheetData>
    <row r="1" spans="1:10" ht="23.25" thickBot="1" x14ac:dyDescent="0.25">
      <c r="A1" s="345"/>
      <c r="C1" s="346" t="s">
        <v>3811</v>
      </c>
      <c r="D1" s="346" t="s">
        <v>3812</v>
      </c>
      <c r="E1" s="346"/>
      <c r="F1" s="346"/>
      <c r="G1" s="346"/>
      <c r="H1" s="346"/>
      <c r="I1" s="346"/>
      <c r="J1" s="345" t="s">
        <v>3748</v>
      </c>
    </row>
    <row r="2" spans="1:10" ht="39.75" thickTop="1" thickBot="1" x14ac:dyDescent="0.25">
      <c r="A2" s="347" t="s">
        <v>3749</v>
      </c>
      <c r="B2" s="364"/>
      <c r="C2" s="348" t="s">
        <v>3813</v>
      </c>
      <c r="D2" s="348" t="s">
        <v>3813</v>
      </c>
      <c r="E2" s="348"/>
      <c r="F2" s="348"/>
      <c r="G2" s="348"/>
      <c r="H2" s="348"/>
      <c r="I2" s="355" t="s">
        <v>3814</v>
      </c>
      <c r="J2" s="347"/>
    </row>
    <row r="3" spans="1:10" ht="61.5" thickTop="1" x14ac:dyDescent="0.2">
      <c r="A3" s="349" t="s">
        <v>3751</v>
      </c>
      <c r="B3" s="627" t="s">
        <v>3753</v>
      </c>
      <c r="C3" s="349" t="s">
        <v>3815</v>
      </c>
      <c r="D3" s="349" t="s">
        <v>3816</v>
      </c>
      <c r="E3" s="349" t="s">
        <v>1835</v>
      </c>
      <c r="F3" s="349" t="s">
        <v>1834</v>
      </c>
      <c r="G3" s="349" t="s">
        <v>3754</v>
      </c>
      <c r="H3" s="349" t="s">
        <v>3755</v>
      </c>
      <c r="I3" s="349" t="s">
        <v>222</v>
      </c>
      <c r="J3" s="349" t="s">
        <v>3758</v>
      </c>
    </row>
    <row r="4" spans="1:10" x14ac:dyDescent="0.2">
      <c r="A4" s="3"/>
      <c r="B4" s="366"/>
      <c r="C4" s="356"/>
      <c r="D4" s="356"/>
      <c r="E4" s="356"/>
      <c r="F4" s="356"/>
      <c r="G4" s="356"/>
      <c r="H4" s="356"/>
      <c r="I4" s="356"/>
      <c r="J4" s="357"/>
    </row>
    <row r="5" spans="1:10" x14ac:dyDescent="0.2">
      <c r="A5" s="3"/>
      <c r="B5" s="366"/>
      <c r="C5" s="356"/>
      <c r="D5" s="356"/>
      <c r="E5" s="356"/>
      <c r="F5" s="356"/>
      <c r="G5" s="356"/>
      <c r="H5" s="356"/>
      <c r="I5" s="356"/>
      <c r="J5" s="357"/>
    </row>
    <row r="6" spans="1:10" x14ac:dyDescent="0.2">
      <c r="A6" s="3"/>
      <c r="B6" s="366"/>
      <c r="C6" s="356"/>
      <c r="D6" s="356"/>
      <c r="E6" s="356"/>
      <c r="F6" s="356"/>
      <c r="G6" s="356"/>
      <c r="H6" s="356"/>
      <c r="I6" s="356"/>
      <c r="J6" s="357"/>
    </row>
    <row r="7" spans="1:10" x14ac:dyDescent="0.2">
      <c r="A7" s="3"/>
      <c r="B7" s="366"/>
      <c r="C7" s="356"/>
      <c r="D7" s="356"/>
      <c r="E7" s="356"/>
      <c r="F7" s="356"/>
      <c r="G7" s="356"/>
      <c r="H7" s="356"/>
      <c r="I7" s="356"/>
      <c r="J7" s="357"/>
    </row>
    <row r="8" spans="1:10" x14ac:dyDescent="0.2">
      <c r="A8" s="3"/>
      <c r="B8" s="366"/>
      <c r="C8" s="356"/>
      <c r="D8" s="356"/>
      <c r="E8" s="356"/>
      <c r="F8" s="356"/>
      <c r="G8" s="356"/>
      <c r="H8" s="356"/>
      <c r="I8" s="356"/>
      <c r="J8" s="357"/>
    </row>
    <row r="9" spans="1:10" x14ac:dyDescent="0.2">
      <c r="A9" s="3"/>
      <c r="B9" s="366"/>
      <c r="C9" s="356"/>
      <c r="D9" s="356"/>
      <c r="E9" s="356"/>
      <c r="F9" s="356"/>
      <c r="G9" s="356"/>
      <c r="H9" s="356"/>
      <c r="I9" s="356"/>
      <c r="J9" s="357"/>
    </row>
    <row r="10" spans="1:10" x14ac:dyDescent="0.2">
      <c r="A10" s="3"/>
      <c r="B10" s="366"/>
      <c r="C10" s="356"/>
      <c r="D10" s="356"/>
      <c r="E10" s="356"/>
      <c r="F10" s="356"/>
      <c r="G10" s="356"/>
      <c r="H10" s="356"/>
      <c r="I10" s="356"/>
      <c r="J10" s="357"/>
    </row>
    <row r="11" spans="1:10" x14ac:dyDescent="0.2">
      <c r="A11" s="3"/>
      <c r="B11" s="366"/>
      <c r="C11" s="356"/>
      <c r="D11" s="356"/>
      <c r="E11" s="356"/>
      <c r="F11" s="356"/>
      <c r="G11" s="356"/>
      <c r="H11" s="356"/>
      <c r="I11" s="356"/>
      <c r="J11" s="357"/>
    </row>
    <row r="12" spans="1:10" x14ac:dyDescent="0.2">
      <c r="A12" s="3"/>
      <c r="B12" s="366"/>
      <c r="C12" s="356"/>
      <c r="D12" s="356"/>
      <c r="E12" s="356"/>
      <c r="F12" s="356"/>
      <c r="G12" s="356"/>
      <c r="H12" s="356"/>
      <c r="I12" s="356"/>
      <c r="J12" s="357"/>
    </row>
    <row r="13" spans="1:10" x14ac:dyDescent="0.2">
      <c r="A13" s="3"/>
      <c r="B13" s="366"/>
      <c r="C13" s="356"/>
      <c r="D13" s="356"/>
      <c r="E13" s="356"/>
      <c r="F13" s="356"/>
      <c r="G13" s="356"/>
      <c r="H13" s="356"/>
      <c r="I13" s="356"/>
      <c r="J13" s="357"/>
    </row>
    <row r="14" spans="1:10" x14ac:dyDescent="0.2">
      <c r="A14" s="3"/>
      <c r="B14" s="366"/>
      <c r="C14" s="356"/>
      <c r="D14" s="356"/>
      <c r="E14" s="356"/>
      <c r="F14" s="356"/>
      <c r="G14" s="356"/>
      <c r="H14" s="356"/>
      <c r="I14" s="356"/>
      <c r="J14" s="357"/>
    </row>
    <row r="15" spans="1:10" x14ac:dyDescent="0.2">
      <c r="A15" s="3"/>
      <c r="B15" s="366"/>
      <c r="C15" s="356"/>
      <c r="D15" s="356"/>
      <c r="E15" s="356"/>
      <c r="F15" s="356"/>
      <c r="G15" s="356"/>
      <c r="H15" s="356"/>
      <c r="I15" s="356"/>
      <c r="J15" s="357"/>
    </row>
    <row r="16" spans="1:10" x14ac:dyDescent="0.2">
      <c r="A16" s="3"/>
      <c r="B16" s="366"/>
      <c r="C16" s="356"/>
      <c r="D16" s="356"/>
      <c r="E16" s="356"/>
      <c r="F16" s="356"/>
      <c r="G16" s="356"/>
      <c r="H16" s="356"/>
      <c r="I16" s="356"/>
      <c r="J16" s="357"/>
    </row>
    <row r="17" spans="1:10" x14ac:dyDescent="0.2">
      <c r="A17" s="3"/>
      <c r="B17" s="366"/>
      <c r="C17" s="356"/>
      <c r="D17" s="356"/>
      <c r="E17" s="356"/>
      <c r="F17" s="356"/>
      <c r="G17" s="356"/>
      <c r="H17" s="356"/>
      <c r="I17" s="356"/>
      <c r="J17" s="357"/>
    </row>
    <row r="18" spans="1:10" x14ac:dyDescent="0.2">
      <c r="A18" s="3"/>
      <c r="B18" s="366"/>
      <c r="C18" s="356"/>
      <c r="D18" s="356"/>
      <c r="E18" s="356"/>
      <c r="F18" s="356"/>
      <c r="G18" s="356"/>
      <c r="H18" s="356"/>
      <c r="I18" s="356"/>
      <c r="J18" s="357"/>
    </row>
    <row r="19" spans="1:10" x14ac:dyDescent="0.2">
      <c r="A19" s="3"/>
      <c r="B19" s="366"/>
      <c r="C19" s="356"/>
      <c r="D19" s="356"/>
      <c r="E19" s="356"/>
      <c r="F19" s="356"/>
      <c r="G19" s="356"/>
      <c r="H19" s="356"/>
      <c r="I19" s="356"/>
      <c r="J19" s="357"/>
    </row>
    <row r="20" spans="1:10" x14ac:dyDescent="0.2">
      <c r="A20" s="3"/>
      <c r="B20" s="366"/>
      <c r="C20" s="356"/>
      <c r="D20" s="356"/>
      <c r="E20" s="356"/>
      <c r="F20" s="356"/>
      <c r="G20" s="356"/>
      <c r="H20" s="356"/>
      <c r="I20" s="356"/>
      <c r="J20" s="357"/>
    </row>
    <row r="21" spans="1:10" x14ac:dyDescent="0.2">
      <c r="A21" s="3"/>
      <c r="B21" s="366"/>
      <c r="C21" s="356"/>
      <c r="D21" s="356"/>
      <c r="E21" s="356"/>
      <c r="F21" s="356"/>
      <c r="G21" s="356"/>
      <c r="H21" s="356"/>
      <c r="I21" s="356"/>
      <c r="J21" s="357"/>
    </row>
    <row r="22" spans="1:10" x14ac:dyDescent="0.2">
      <c r="A22" s="3"/>
      <c r="B22" s="366"/>
      <c r="C22" s="356"/>
      <c r="D22" s="356"/>
      <c r="E22" s="356"/>
      <c r="F22" s="356"/>
      <c r="G22" s="356"/>
      <c r="H22" s="356"/>
      <c r="I22" s="356"/>
      <c r="J22" s="357"/>
    </row>
    <row r="23" spans="1:10" x14ac:dyDescent="0.2">
      <c r="A23" s="3"/>
      <c r="B23" s="366"/>
      <c r="C23" s="356"/>
      <c r="D23" s="356"/>
      <c r="E23" s="356"/>
      <c r="F23" s="356"/>
      <c r="G23" s="356"/>
      <c r="H23" s="356"/>
      <c r="I23" s="356"/>
      <c r="J23" s="357"/>
    </row>
    <row r="24" spans="1:10" x14ac:dyDescent="0.2">
      <c r="A24" s="3"/>
      <c r="B24" s="366"/>
      <c r="C24" s="356"/>
      <c r="D24" s="356"/>
      <c r="E24" s="356"/>
      <c r="F24" s="356"/>
      <c r="G24" s="356"/>
      <c r="H24" s="356"/>
      <c r="I24" s="356"/>
      <c r="J24" s="357"/>
    </row>
    <row r="25" spans="1:10" x14ac:dyDescent="0.2">
      <c r="A25" s="3"/>
      <c r="B25" s="366"/>
      <c r="C25" s="356"/>
      <c r="D25" s="356"/>
      <c r="E25" s="356"/>
      <c r="F25" s="356"/>
      <c r="G25" s="356"/>
      <c r="H25" s="356"/>
      <c r="I25" s="356"/>
      <c r="J25" s="357"/>
    </row>
    <row r="26" spans="1:10" x14ac:dyDescent="0.2">
      <c r="A26" s="3"/>
      <c r="B26" s="366"/>
      <c r="C26" s="356"/>
      <c r="D26" s="356"/>
      <c r="E26" s="356"/>
      <c r="F26" s="356"/>
      <c r="G26" s="356"/>
      <c r="H26" s="356"/>
      <c r="I26" s="356"/>
      <c r="J26" s="357"/>
    </row>
    <row r="27" spans="1:10" x14ac:dyDescent="0.2">
      <c r="A27" s="3"/>
      <c r="B27" s="366"/>
      <c r="C27" s="356"/>
      <c r="D27" s="356"/>
      <c r="E27" s="356"/>
      <c r="F27" s="356"/>
      <c r="G27" s="356"/>
      <c r="H27" s="356"/>
      <c r="I27" s="356"/>
      <c r="J27" s="357"/>
    </row>
    <row r="28" spans="1:10" x14ac:dyDescent="0.2">
      <c r="A28" s="3"/>
      <c r="B28" s="366"/>
      <c r="C28" s="356"/>
      <c r="D28" s="356"/>
      <c r="E28" s="356"/>
      <c r="F28" s="356"/>
      <c r="G28" s="356"/>
      <c r="H28" s="356"/>
      <c r="I28" s="356"/>
      <c r="J28" s="357"/>
    </row>
    <row r="29" spans="1:10" x14ac:dyDescent="0.2">
      <c r="A29" s="3"/>
      <c r="B29" s="366"/>
      <c r="C29" s="356"/>
      <c r="D29" s="356"/>
      <c r="E29" s="356"/>
      <c r="F29" s="356"/>
      <c r="G29" s="356"/>
      <c r="H29" s="356"/>
      <c r="I29" s="356"/>
      <c r="J29" s="357"/>
    </row>
    <row r="30" spans="1:10" x14ac:dyDescent="0.2">
      <c r="A30" s="3"/>
      <c r="B30" s="366"/>
      <c r="C30" s="356"/>
      <c r="D30" s="356"/>
      <c r="E30" s="356"/>
      <c r="F30" s="356"/>
      <c r="G30" s="356"/>
      <c r="H30" s="356"/>
      <c r="I30" s="356"/>
      <c r="J30" s="357"/>
    </row>
    <row r="31" spans="1:10" x14ac:dyDescent="0.2">
      <c r="A31" s="3"/>
      <c r="B31" s="366"/>
      <c r="C31" s="356"/>
      <c r="D31" s="356"/>
      <c r="E31" s="356"/>
      <c r="F31" s="356"/>
      <c r="G31" s="356"/>
      <c r="H31" s="356"/>
      <c r="I31" s="356"/>
      <c r="J31" s="357"/>
    </row>
    <row r="32" spans="1:10" x14ac:dyDescent="0.2">
      <c r="A32" s="3"/>
      <c r="B32" s="366"/>
      <c r="C32" s="356"/>
      <c r="D32" s="356"/>
      <c r="E32" s="356"/>
      <c r="F32" s="356"/>
      <c r="G32" s="356"/>
      <c r="H32" s="356"/>
      <c r="I32" s="356"/>
      <c r="J32" s="357"/>
    </row>
    <row r="33" spans="1:10" x14ac:dyDescent="0.2">
      <c r="A33" s="3"/>
      <c r="B33" s="366"/>
      <c r="C33" s="356"/>
      <c r="D33" s="356"/>
      <c r="E33" s="356"/>
      <c r="F33" s="356"/>
      <c r="G33" s="356"/>
      <c r="H33" s="356"/>
      <c r="I33" s="356"/>
      <c r="J33" s="357"/>
    </row>
    <row r="34" spans="1:10" x14ac:dyDescent="0.2">
      <c r="A34" s="3"/>
      <c r="B34" s="366"/>
      <c r="C34" s="356"/>
      <c r="D34" s="356"/>
      <c r="E34" s="356"/>
      <c r="F34" s="356"/>
      <c r="G34" s="356"/>
      <c r="H34" s="356"/>
      <c r="I34" s="356"/>
      <c r="J34" s="357"/>
    </row>
    <row r="35" spans="1:10" x14ac:dyDescent="0.2">
      <c r="A35" s="3"/>
      <c r="B35" s="366"/>
      <c r="C35" s="356"/>
      <c r="D35" s="356"/>
      <c r="E35" s="356"/>
      <c r="F35" s="356"/>
      <c r="G35" s="356"/>
      <c r="H35" s="356"/>
      <c r="I35" s="356"/>
      <c r="J35" s="357"/>
    </row>
    <row r="36" spans="1:10" x14ac:dyDescent="0.2">
      <c r="A36" s="3"/>
      <c r="B36" s="366"/>
      <c r="C36" s="356"/>
      <c r="D36" s="356"/>
      <c r="E36" s="356"/>
      <c r="F36" s="356"/>
      <c r="G36" s="356"/>
      <c r="H36" s="356"/>
      <c r="I36" s="356"/>
      <c r="J36" s="357"/>
    </row>
    <row r="37" spans="1:10" x14ac:dyDescent="0.2">
      <c r="A37" s="3"/>
      <c r="B37" s="366"/>
      <c r="C37" s="356"/>
      <c r="D37" s="356"/>
      <c r="E37" s="356"/>
      <c r="F37" s="356"/>
      <c r="G37" s="356"/>
      <c r="H37" s="356"/>
      <c r="I37" s="356"/>
      <c r="J37" s="357"/>
    </row>
    <row r="38" spans="1:10" x14ac:dyDescent="0.2">
      <c r="A38" s="3"/>
      <c r="B38" s="366"/>
      <c r="C38" s="356"/>
      <c r="D38" s="356"/>
      <c r="E38" s="356"/>
      <c r="F38" s="356"/>
      <c r="G38" s="356"/>
      <c r="H38" s="356"/>
      <c r="I38" s="356"/>
      <c r="J38" s="357"/>
    </row>
    <row r="39" spans="1:10" x14ac:dyDescent="0.2">
      <c r="A39" s="3"/>
      <c r="B39" s="366"/>
      <c r="C39" s="356"/>
      <c r="D39" s="356"/>
      <c r="E39" s="356"/>
      <c r="F39" s="356"/>
      <c r="G39" s="356"/>
      <c r="H39" s="356"/>
      <c r="I39" s="356"/>
      <c r="J39" s="357"/>
    </row>
    <row r="40" spans="1:10" x14ac:dyDescent="0.2">
      <c r="A40" s="3"/>
      <c r="B40" s="366"/>
      <c r="C40" s="356"/>
      <c r="D40" s="356"/>
      <c r="E40" s="356"/>
      <c r="F40" s="356"/>
      <c r="G40" s="356"/>
      <c r="H40" s="356"/>
      <c r="I40" s="356"/>
      <c r="J40" s="357"/>
    </row>
    <row r="41" spans="1:10" x14ac:dyDescent="0.2">
      <c r="A41" s="3"/>
      <c r="B41" s="366"/>
      <c r="C41" s="356"/>
      <c r="D41" s="356"/>
      <c r="E41" s="356"/>
      <c r="F41" s="356"/>
      <c r="G41" s="356"/>
      <c r="H41" s="356"/>
      <c r="I41" s="356"/>
      <c r="J41" s="357"/>
    </row>
    <row r="42" spans="1:10" x14ac:dyDescent="0.2">
      <c r="A42" s="3"/>
      <c r="B42" s="366"/>
      <c r="C42" s="356"/>
      <c r="D42" s="356"/>
      <c r="E42" s="356"/>
      <c r="F42" s="356"/>
      <c r="G42" s="356"/>
      <c r="H42" s="356"/>
      <c r="I42" s="356"/>
      <c r="J42" s="357"/>
    </row>
    <row r="43" spans="1:10" x14ac:dyDescent="0.2">
      <c r="A43" s="3"/>
      <c r="B43" s="366"/>
      <c r="C43" s="356"/>
      <c r="D43" s="356"/>
      <c r="E43" s="356"/>
      <c r="F43" s="356"/>
      <c r="G43" s="356"/>
      <c r="H43" s="356"/>
      <c r="I43" s="356"/>
      <c r="J43" s="357"/>
    </row>
    <row r="44" spans="1:10" x14ac:dyDescent="0.2">
      <c r="A44" s="3"/>
      <c r="B44" s="366"/>
      <c r="C44" s="356"/>
      <c r="D44" s="356"/>
      <c r="E44" s="356"/>
      <c r="F44" s="356"/>
      <c r="G44" s="356"/>
      <c r="H44" s="356"/>
      <c r="I44" s="356"/>
      <c r="J44" s="357"/>
    </row>
    <row r="45" spans="1:10" x14ac:dyDescent="0.2">
      <c r="A45" s="3"/>
      <c r="B45" s="366"/>
      <c r="C45" s="356"/>
      <c r="D45" s="356"/>
      <c r="E45" s="356"/>
      <c r="F45" s="356"/>
      <c r="G45" s="356"/>
      <c r="H45" s="356"/>
      <c r="I45" s="356"/>
      <c r="J45" s="357"/>
    </row>
    <row r="46" spans="1:10" x14ac:dyDescent="0.2">
      <c r="A46" s="3"/>
      <c r="B46" s="366"/>
      <c r="C46" s="356"/>
      <c r="D46" s="356"/>
      <c r="E46" s="356"/>
      <c r="F46" s="356"/>
      <c r="G46" s="356"/>
      <c r="H46" s="356"/>
      <c r="I46" s="356"/>
      <c r="J46" s="357"/>
    </row>
    <row r="47" spans="1:10" x14ac:dyDescent="0.2">
      <c r="A47" s="3"/>
      <c r="B47" s="366"/>
      <c r="C47" s="356"/>
      <c r="D47" s="356"/>
      <c r="E47" s="356"/>
      <c r="F47" s="356"/>
      <c r="G47" s="356"/>
      <c r="H47" s="356"/>
      <c r="I47" s="356"/>
      <c r="J47" s="357"/>
    </row>
    <row r="48" spans="1:10" x14ac:dyDescent="0.2">
      <c r="A48" s="3"/>
      <c r="B48" s="366"/>
      <c r="C48" s="356"/>
      <c r="D48" s="356"/>
      <c r="E48" s="356"/>
      <c r="F48" s="356"/>
      <c r="G48" s="356"/>
      <c r="H48" s="356"/>
      <c r="I48" s="356"/>
      <c r="J48" s="357"/>
    </row>
    <row r="49" spans="1:10" x14ac:dyDescent="0.2">
      <c r="A49" s="3"/>
      <c r="B49" s="366"/>
      <c r="C49" s="356"/>
      <c r="D49" s="356"/>
      <c r="E49" s="356"/>
      <c r="F49" s="356"/>
      <c r="G49" s="356"/>
      <c r="H49" s="356"/>
      <c r="I49" s="356"/>
      <c r="J49" s="357"/>
    </row>
    <row r="50" spans="1:10" x14ac:dyDescent="0.2">
      <c r="A50" s="3"/>
      <c r="B50" s="366"/>
      <c r="C50" s="356"/>
      <c r="D50" s="356"/>
      <c r="E50" s="356"/>
      <c r="F50" s="356"/>
      <c r="G50" s="356"/>
      <c r="H50" s="356"/>
      <c r="I50" s="356"/>
      <c r="J50" s="357"/>
    </row>
    <row r="51" spans="1:10" x14ac:dyDescent="0.2">
      <c r="A51" s="3"/>
      <c r="B51" s="366"/>
      <c r="C51" s="356"/>
      <c r="D51" s="356"/>
      <c r="E51" s="356"/>
      <c r="F51" s="356"/>
      <c r="G51" s="356"/>
      <c r="H51" s="356"/>
      <c r="I51" s="356"/>
      <c r="J51" s="357"/>
    </row>
    <row r="52" spans="1:10" x14ac:dyDescent="0.2">
      <c r="A52" s="3"/>
      <c r="B52" s="366"/>
      <c r="C52" s="356"/>
      <c r="D52" s="356"/>
      <c r="E52" s="356"/>
      <c r="F52" s="356"/>
      <c r="G52" s="356"/>
      <c r="H52" s="356"/>
      <c r="I52" s="356"/>
      <c r="J52" s="357"/>
    </row>
    <row r="53" spans="1:10" x14ac:dyDescent="0.2">
      <c r="A53" s="3"/>
      <c r="B53" s="366"/>
      <c r="C53" s="356"/>
      <c r="D53" s="356"/>
      <c r="E53" s="356"/>
      <c r="F53" s="356"/>
      <c r="G53" s="356"/>
      <c r="H53" s="356"/>
      <c r="I53" s="356"/>
      <c r="J53" s="357"/>
    </row>
    <row r="54" spans="1:10" x14ac:dyDescent="0.2">
      <c r="A54" s="3"/>
      <c r="B54" s="366"/>
      <c r="C54" s="356"/>
      <c r="D54" s="356"/>
      <c r="E54" s="356"/>
      <c r="F54" s="356"/>
      <c r="G54" s="356"/>
      <c r="H54" s="356"/>
      <c r="I54" s="356"/>
      <c r="J54" s="357"/>
    </row>
    <row r="55" spans="1:10" x14ac:dyDescent="0.2">
      <c r="A55" s="3"/>
      <c r="B55" s="366"/>
      <c r="C55" s="356"/>
      <c r="D55" s="356"/>
      <c r="E55" s="356"/>
      <c r="F55" s="356"/>
      <c r="G55" s="356"/>
      <c r="H55" s="356"/>
      <c r="I55" s="356"/>
      <c r="J55" s="357"/>
    </row>
    <row r="56" spans="1:10" x14ac:dyDescent="0.2">
      <c r="A56" s="3"/>
      <c r="B56" s="366"/>
      <c r="C56" s="356"/>
      <c r="D56" s="356"/>
      <c r="E56" s="356"/>
      <c r="F56" s="356"/>
      <c r="G56" s="356"/>
      <c r="H56" s="356"/>
      <c r="I56" s="356"/>
      <c r="J56" s="357"/>
    </row>
    <row r="57" spans="1:10" x14ac:dyDescent="0.2">
      <c r="A57" s="3"/>
      <c r="B57" s="366"/>
      <c r="C57" s="356"/>
      <c r="D57" s="356"/>
      <c r="E57" s="356"/>
      <c r="F57" s="356"/>
      <c r="G57" s="356"/>
      <c r="H57" s="356"/>
      <c r="I57" s="356"/>
      <c r="J57" s="357"/>
    </row>
    <row r="58" spans="1:10" x14ac:dyDescent="0.2">
      <c r="A58" s="3"/>
      <c r="B58" s="366"/>
      <c r="C58" s="356"/>
      <c r="D58" s="356"/>
      <c r="E58" s="356"/>
      <c r="F58" s="356"/>
      <c r="G58" s="356"/>
      <c r="H58" s="356"/>
      <c r="I58" s="356"/>
      <c r="J58" s="357"/>
    </row>
    <row r="59" spans="1:10" x14ac:dyDescent="0.2">
      <c r="A59" s="3"/>
      <c r="B59" s="366"/>
      <c r="C59" s="356"/>
      <c r="D59" s="356"/>
      <c r="E59" s="356"/>
      <c r="F59" s="356"/>
      <c r="G59" s="356"/>
      <c r="H59" s="356"/>
      <c r="I59" s="356"/>
      <c r="J59" s="357"/>
    </row>
    <row r="60" spans="1:10" x14ac:dyDescent="0.2">
      <c r="A60" s="3"/>
      <c r="B60" s="366"/>
      <c r="C60" s="356"/>
      <c r="D60" s="356"/>
      <c r="E60" s="356"/>
      <c r="F60" s="356"/>
      <c r="G60" s="356"/>
      <c r="H60" s="356"/>
      <c r="I60" s="356"/>
      <c r="J60" s="357"/>
    </row>
    <row r="61" spans="1:10" x14ac:dyDescent="0.2">
      <c r="A61" s="3"/>
      <c r="B61" s="366"/>
      <c r="C61" s="356"/>
      <c r="D61" s="356"/>
      <c r="E61" s="356"/>
      <c r="F61" s="356"/>
      <c r="G61" s="356"/>
      <c r="H61" s="356"/>
      <c r="I61" s="356"/>
      <c r="J61" s="357"/>
    </row>
    <row r="62" spans="1:10" x14ac:dyDescent="0.2">
      <c r="A62" s="3"/>
      <c r="B62" s="366"/>
      <c r="C62" s="356"/>
      <c r="D62" s="356"/>
      <c r="E62" s="356"/>
      <c r="F62" s="356"/>
      <c r="G62" s="356"/>
      <c r="H62" s="356"/>
      <c r="I62" s="356"/>
      <c r="J62" s="357"/>
    </row>
    <row r="63" spans="1:10" x14ac:dyDescent="0.2">
      <c r="A63" s="3"/>
      <c r="B63" s="366"/>
      <c r="C63" s="356"/>
      <c r="D63" s="356"/>
      <c r="E63" s="356"/>
      <c r="F63" s="356"/>
      <c r="G63" s="356"/>
      <c r="H63" s="356"/>
      <c r="I63" s="356"/>
      <c r="J63" s="357"/>
    </row>
    <row r="64" spans="1:10" x14ac:dyDescent="0.2">
      <c r="A64" s="3"/>
      <c r="B64" s="366"/>
      <c r="C64" s="356"/>
      <c r="D64" s="356"/>
      <c r="E64" s="356"/>
      <c r="F64" s="356"/>
      <c r="G64" s="356"/>
      <c r="H64" s="356"/>
      <c r="I64" s="356"/>
      <c r="J64" s="357"/>
    </row>
    <row r="65" spans="1:10" x14ac:dyDescent="0.2">
      <c r="A65" s="3"/>
      <c r="B65" s="366"/>
      <c r="C65" s="356"/>
      <c r="D65" s="356"/>
      <c r="E65" s="356"/>
      <c r="F65" s="356"/>
      <c r="G65" s="356"/>
      <c r="H65" s="356"/>
      <c r="I65" s="356"/>
      <c r="J65" s="357"/>
    </row>
    <row r="66" spans="1:10" x14ac:dyDescent="0.2">
      <c r="A66" s="3"/>
      <c r="B66" s="366"/>
      <c r="C66" s="356"/>
      <c r="D66" s="356"/>
      <c r="E66" s="356"/>
      <c r="F66" s="356"/>
      <c r="G66" s="356"/>
      <c r="H66" s="356"/>
      <c r="I66" s="356"/>
      <c r="J66" s="357"/>
    </row>
    <row r="67" spans="1:10" x14ac:dyDescent="0.2">
      <c r="A67" s="3"/>
      <c r="B67" s="366"/>
      <c r="C67" s="356"/>
      <c r="D67" s="356"/>
      <c r="E67" s="356"/>
      <c r="F67" s="356"/>
      <c r="G67" s="356"/>
      <c r="H67" s="356"/>
      <c r="I67" s="356"/>
      <c r="J67" s="357"/>
    </row>
    <row r="68" spans="1:10" x14ac:dyDescent="0.2">
      <c r="A68" s="3"/>
      <c r="B68" s="366"/>
      <c r="C68" s="356"/>
      <c r="D68" s="356"/>
      <c r="E68" s="356"/>
      <c r="F68" s="356"/>
      <c r="G68" s="356"/>
      <c r="H68" s="356"/>
      <c r="I68" s="356"/>
      <c r="J68" s="357"/>
    </row>
    <row r="69" spans="1:10" x14ac:dyDescent="0.2">
      <c r="A69" s="3"/>
      <c r="B69" s="366"/>
      <c r="C69" s="356"/>
      <c r="D69" s="356"/>
      <c r="E69" s="356"/>
      <c r="F69" s="356"/>
      <c r="G69" s="356"/>
      <c r="H69" s="356"/>
      <c r="I69" s="356"/>
      <c r="J69" s="357"/>
    </row>
    <row r="70" spans="1:10" x14ac:dyDescent="0.2">
      <c r="A70" s="3"/>
      <c r="B70" s="366"/>
      <c r="C70" s="356"/>
      <c r="D70" s="356"/>
      <c r="E70" s="356"/>
      <c r="F70" s="356"/>
      <c r="G70" s="356"/>
      <c r="H70" s="356"/>
      <c r="I70" s="356"/>
      <c r="J70" s="357"/>
    </row>
    <row r="71" spans="1:10" x14ac:dyDescent="0.2">
      <c r="A71" s="3"/>
      <c r="B71" s="366"/>
      <c r="C71" s="356"/>
      <c r="D71" s="356"/>
      <c r="E71" s="356"/>
      <c r="F71" s="356"/>
      <c r="G71" s="356"/>
      <c r="H71" s="356"/>
      <c r="I71" s="356"/>
      <c r="J71" s="357"/>
    </row>
    <row r="72" spans="1:10" x14ac:dyDescent="0.2">
      <c r="A72" s="3"/>
      <c r="B72" s="366"/>
      <c r="C72" s="356"/>
      <c r="D72" s="356"/>
      <c r="E72" s="356"/>
      <c r="F72" s="356"/>
      <c r="G72" s="356"/>
      <c r="H72" s="356"/>
      <c r="I72" s="356"/>
      <c r="J72" s="357"/>
    </row>
    <row r="73" spans="1:10" x14ac:dyDescent="0.2">
      <c r="A73" s="3"/>
      <c r="B73" s="366"/>
      <c r="C73" s="356"/>
      <c r="D73" s="356"/>
      <c r="E73" s="356"/>
      <c r="F73" s="356"/>
      <c r="G73" s="356"/>
      <c r="H73" s="356"/>
      <c r="I73" s="356"/>
      <c r="J73" s="357"/>
    </row>
    <row r="74" spans="1:10" x14ac:dyDescent="0.2">
      <c r="A74" s="3"/>
      <c r="B74" s="366"/>
      <c r="C74" s="356"/>
      <c r="D74" s="356"/>
      <c r="E74" s="356"/>
      <c r="F74" s="356"/>
      <c r="G74" s="356"/>
      <c r="H74" s="356"/>
      <c r="I74" s="356"/>
      <c r="J74" s="357"/>
    </row>
    <row r="75" spans="1:10" x14ac:dyDescent="0.2">
      <c r="A75" s="3"/>
      <c r="B75" s="366"/>
      <c r="C75" s="356"/>
      <c r="D75" s="356"/>
      <c r="E75" s="356"/>
      <c r="F75" s="356"/>
      <c r="G75" s="356"/>
      <c r="H75" s="356"/>
      <c r="I75" s="356"/>
      <c r="J75" s="357"/>
    </row>
    <row r="76" spans="1:10" x14ac:dyDescent="0.2">
      <c r="A76" s="3"/>
      <c r="B76" s="366"/>
      <c r="C76" s="356"/>
      <c r="D76" s="356"/>
      <c r="E76" s="356"/>
      <c r="F76" s="356"/>
      <c r="G76" s="356"/>
      <c r="H76" s="356"/>
      <c r="I76" s="356"/>
      <c r="J76" s="357"/>
    </row>
    <row r="77" spans="1:10" x14ac:dyDescent="0.2">
      <c r="A77" s="3"/>
      <c r="B77" s="366"/>
      <c r="C77" s="356"/>
      <c r="D77" s="356"/>
      <c r="E77" s="356"/>
      <c r="F77" s="356"/>
      <c r="G77" s="356"/>
      <c r="H77" s="356"/>
      <c r="I77" s="356"/>
      <c r="J77" s="357"/>
    </row>
    <row r="78" spans="1:10" x14ac:dyDescent="0.2">
      <c r="A78" s="3"/>
      <c r="B78" s="366"/>
      <c r="C78" s="356"/>
      <c r="D78" s="356"/>
      <c r="E78" s="356"/>
      <c r="F78" s="356"/>
      <c r="G78" s="356"/>
      <c r="H78" s="356"/>
      <c r="I78" s="356"/>
      <c r="J78" s="357"/>
    </row>
    <row r="79" spans="1:10" x14ac:dyDescent="0.2">
      <c r="A79" s="3"/>
      <c r="B79" s="366"/>
      <c r="C79" s="356"/>
      <c r="D79" s="356"/>
      <c r="E79" s="356"/>
      <c r="F79" s="356"/>
      <c r="G79" s="356"/>
      <c r="H79" s="356"/>
      <c r="I79" s="356"/>
      <c r="J79" s="357"/>
    </row>
    <row r="80" spans="1:10" x14ac:dyDescent="0.2">
      <c r="A80" s="3"/>
      <c r="B80" s="366"/>
      <c r="C80" s="356"/>
      <c r="D80" s="356"/>
      <c r="E80" s="356"/>
      <c r="F80" s="356"/>
      <c r="G80" s="356"/>
      <c r="H80" s="356"/>
      <c r="I80" s="356"/>
      <c r="J80" s="357"/>
    </row>
    <row r="81" spans="1:10" x14ac:dyDescent="0.2">
      <c r="A81" s="3"/>
      <c r="B81" s="366"/>
      <c r="C81" s="356"/>
      <c r="D81" s="356"/>
      <c r="E81" s="356"/>
      <c r="F81" s="356"/>
      <c r="G81" s="356"/>
      <c r="H81" s="356"/>
      <c r="I81" s="356"/>
      <c r="J81" s="357"/>
    </row>
    <row r="82" spans="1:10" x14ac:dyDescent="0.2">
      <c r="A82" s="3"/>
      <c r="B82" s="366"/>
      <c r="C82" s="356"/>
      <c r="D82" s="356"/>
      <c r="E82" s="356"/>
      <c r="F82" s="356"/>
      <c r="G82" s="356"/>
      <c r="H82" s="356"/>
      <c r="I82" s="356"/>
      <c r="J82" s="357"/>
    </row>
    <row r="83" spans="1:10" x14ac:dyDescent="0.2">
      <c r="A83" s="3"/>
      <c r="B83" s="366"/>
      <c r="C83" s="356"/>
      <c r="D83" s="356"/>
      <c r="E83" s="356"/>
      <c r="F83" s="356"/>
      <c r="G83" s="356"/>
      <c r="H83" s="356"/>
      <c r="I83" s="356"/>
      <c r="J83" s="357"/>
    </row>
    <row r="84" spans="1:10" x14ac:dyDescent="0.2">
      <c r="A84" s="3"/>
      <c r="B84" s="366"/>
      <c r="C84" s="356"/>
      <c r="D84" s="356"/>
      <c r="E84" s="356"/>
      <c r="F84" s="356"/>
      <c r="G84" s="356"/>
      <c r="H84" s="356"/>
      <c r="I84" s="356"/>
      <c r="J84" s="357"/>
    </row>
    <row r="85" spans="1:10" x14ac:dyDescent="0.2">
      <c r="A85" s="3"/>
      <c r="B85" s="366"/>
      <c r="C85" s="356"/>
      <c r="D85" s="356"/>
      <c r="E85" s="356"/>
      <c r="F85" s="356"/>
      <c r="G85" s="356"/>
      <c r="H85" s="356"/>
      <c r="I85" s="356"/>
      <c r="J85" s="357"/>
    </row>
    <row r="86" spans="1:10" x14ac:dyDescent="0.2">
      <c r="A86" s="3"/>
      <c r="B86" s="366"/>
      <c r="C86" s="356"/>
      <c r="D86" s="356"/>
      <c r="E86" s="356"/>
      <c r="F86" s="356"/>
      <c r="G86" s="356"/>
      <c r="H86" s="356"/>
      <c r="I86" s="356"/>
      <c r="J86" s="357"/>
    </row>
    <row r="87" spans="1:10" x14ac:dyDescent="0.2">
      <c r="A87" s="3"/>
      <c r="B87" s="366"/>
      <c r="C87" s="356"/>
      <c r="D87" s="356"/>
      <c r="E87" s="356"/>
      <c r="F87" s="356"/>
      <c r="G87" s="356"/>
      <c r="H87" s="356"/>
      <c r="I87" s="356"/>
      <c r="J87" s="357"/>
    </row>
    <row r="88" spans="1:10" x14ac:dyDescent="0.2">
      <c r="A88" s="3"/>
      <c r="B88" s="366"/>
      <c r="C88" s="356"/>
      <c r="D88" s="356"/>
      <c r="E88" s="356"/>
      <c r="F88" s="356"/>
      <c r="G88" s="356"/>
      <c r="H88" s="356"/>
      <c r="I88" s="356"/>
      <c r="J88" s="357"/>
    </row>
    <row r="89" spans="1:10" x14ac:dyDescent="0.2">
      <c r="A89" s="3"/>
      <c r="B89" s="366"/>
      <c r="C89" s="356"/>
      <c r="D89" s="356"/>
      <c r="E89" s="356"/>
      <c r="F89" s="356"/>
      <c r="G89" s="356"/>
      <c r="H89" s="356"/>
      <c r="I89" s="356"/>
      <c r="J89" s="357"/>
    </row>
    <row r="90" spans="1:10" x14ac:dyDescent="0.2">
      <c r="A90" s="3"/>
      <c r="B90" s="366"/>
      <c r="C90" s="356"/>
      <c r="D90" s="356"/>
      <c r="E90" s="356"/>
      <c r="F90" s="356"/>
      <c r="G90" s="356"/>
      <c r="H90" s="356"/>
      <c r="I90" s="356"/>
      <c r="J90" s="357"/>
    </row>
    <row r="91" spans="1:10" x14ac:dyDescent="0.2">
      <c r="A91" s="3"/>
      <c r="B91" s="366"/>
      <c r="C91" s="356"/>
      <c r="D91" s="356"/>
      <c r="E91" s="356"/>
      <c r="F91" s="356"/>
      <c r="G91" s="356"/>
      <c r="H91" s="356"/>
      <c r="I91" s="356"/>
      <c r="J91" s="357"/>
    </row>
    <row r="92" spans="1:10" x14ac:dyDescent="0.2">
      <c r="A92" s="3"/>
      <c r="B92" s="366"/>
      <c r="C92" s="356"/>
      <c r="D92" s="356"/>
      <c r="E92" s="356"/>
      <c r="F92" s="356"/>
      <c r="G92" s="356"/>
      <c r="H92" s="356"/>
      <c r="I92" s="356"/>
      <c r="J92" s="357"/>
    </row>
    <row r="93" spans="1:10" x14ac:dyDescent="0.2">
      <c r="A93" s="3"/>
      <c r="B93" s="366"/>
      <c r="C93" s="356"/>
      <c r="D93" s="356"/>
      <c r="E93" s="356"/>
      <c r="F93" s="356"/>
      <c r="G93" s="356"/>
      <c r="H93" s="356"/>
      <c r="I93" s="356"/>
      <c r="J93" s="357"/>
    </row>
    <row r="94" spans="1:10" x14ac:dyDescent="0.2">
      <c r="A94" s="3"/>
      <c r="B94" s="366"/>
      <c r="C94" s="356"/>
      <c r="D94" s="356"/>
      <c r="E94" s="356"/>
      <c r="F94" s="356"/>
      <c r="G94" s="356"/>
      <c r="H94" s="356"/>
      <c r="I94" s="356"/>
      <c r="J94" s="357"/>
    </row>
    <row r="95" spans="1:10" x14ac:dyDescent="0.2">
      <c r="A95" s="3"/>
      <c r="B95" s="366"/>
      <c r="C95" s="356"/>
      <c r="D95" s="356"/>
      <c r="E95" s="356"/>
      <c r="F95" s="356"/>
      <c r="G95" s="356"/>
      <c r="H95" s="356"/>
      <c r="I95" s="356"/>
      <c r="J95" s="357"/>
    </row>
    <row r="96" spans="1:10" x14ac:dyDescent="0.2">
      <c r="A96" s="3"/>
      <c r="B96" s="366"/>
      <c r="C96" s="356"/>
      <c r="D96" s="356"/>
      <c r="E96" s="356"/>
      <c r="F96" s="356"/>
      <c r="G96" s="356"/>
      <c r="H96" s="356"/>
      <c r="I96" s="356"/>
      <c r="J96" s="357"/>
    </row>
    <row r="97" spans="1:10" x14ac:dyDescent="0.2">
      <c r="A97" s="3"/>
      <c r="B97" s="366"/>
      <c r="C97" s="356"/>
      <c r="D97" s="356"/>
      <c r="E97" s="356"/>
      <c r="F97" s="356"/>
      <c r="G97" s="356"/>
      <c r="H97" s="356"/>
      <c r="I97" s="356"/>
      <c r="J97" s="357"/>
    </row>
    <row r="98" spans="1:10" x14ac:dyDescent="0.2">
      <c r="A98" s="3"/>
      <c r="B98" s="366"/>
      <c r="C98" s="356"/>
      <c r="D98" s="356"/>
      <c r="E98" s="356"/>
      <c r="F98" s="356"/>
      <c r="G98" s="356"/>
      <c r="H98" s="356"/>
      <c r="I98" s="356"/>
      <c r="J98" s="357"/>
    </row>
    <row r="99" spans="1:10" x14ac:dyDescent="0.2">
      <c r="A99" s="3"/>
      <c r="B99" s="366"/>
      <c r="C99" s="356"/>
      <c r="D99" s="356"/>
      <c r="E99" s="356"/>
      <c r="F99" s="356"/>
      <c r="G99" s="356"/>
      <c r="H99" s="356"/>
      <c r="I99" s="356"/>
      <c r="J99" s="357"/>
    </row>
    <row r="100" spans="1:10" x14ac:dyDescent="0.2">
      <c r="A100" s="3"/>
      <c r="B100" s="366"/>
      <c r="C100" s="356"/>
      <c r="D100" s="356"/>
      <c r="E100" s="356"/>
      <c r="F100" s="356"/>
      <c r="G100" s="356"/>
      <c r="H100" s="356"/>
      <c r="I100" s="356"/>
      <c r="J100" s="357"/>
    </row>
    <row r="101" spans="1:10" x14ac:dyDescent="0.2">
      <c r="A101" s="3"/>
      <c r="B101" s="366"/>
      <c r="C101" s="356"/>
      <c r="D101" s="356"/>
      <c r="E101" s="356"/>
      <c r="F101" s="356"/>
      <c r="G101" s="356"/>
      <c r="H101" s="356"/>
      <c r="I101" s="356"/>
      <c r="J101" s="357"/>
    </row>
    <row r="102" spans="1:10" x14ac:dyDescent="0.2">
      <c r="A102" s="3"/>
      <c r="B102" s="366"/>
      <c r="C102" s="356"/>
      <c r="D102" s="356"/>
      <c r="E102" s="356"/>
      <c r="F102" s="356"/>
      <c r="G102" s="356"/>
      <c r="H102" s="356"/>
      <c r="I102" s="356"/>
      <c r="J102" s="357"/>
    </row>
    <row r="103" spans="1:10" x14ac:dyDescent="0.2">
      <c r="A103" s="3"/>
      <c r="B103" s="366"/>
      <c r="C103" s="356"/>
      <c r="D103" s="356"/>
      <c r="E103" s="356"/>
      <c r="F103" s="356"/>
      <c r="G103" s="356"/>
      <c r="H103" s="356"/>
      <c r="I103" s="356"/>
      <c r="J103" s="357"/>
    </row>
    <row r="104" spans="1:10" x14ac:dyDescent="0.2">
      <c r="A104" s="3"/>
      <c r="B104" s="366"/>
      <c r="C104" s="356"/>
      <c r="D104" s="356"/>
      <c r="E104" s="356"/>
      <c r="F104" s="356"/>
      <c r="G104" s="356"/>
      <c r="H104" s="356"/>
      <c r="I104" s="356"/>
      <c r="J104" s="357"/>
    </row>
    <row r="105" spans="1:10" x14ac:dyDescent="0.2">
      <c r="A105" s="3"/>
      <c r="B105" s="366"/>
      <c r="C105" s="356"/>
      <c r="D105" s="356"/>
      <c r="E105" s="356"/>
      <c r="F105" s="356"/>
      <c r="G105" s="356"/>
      <c r="H105" s="356"/>
      <c r="I105" s="356"/>
      <c r="J105" s="357"/>
    </row>
    <row r="106" spans="1:10" x14ac:dyDescent="0.2">
      <c r="A106" s="3"/>
      <c r="B106" s="366"/>
      <c r="C106" s="356"/>
      <c r="D106" s="356"/>
      <c r="E106" s="356"/>
      <c r="F106" s="356"/>
      <c r="G106" s="356"/>
      <c r="H106" s="356"/>
      <c r="I106" s="356"/>
      <c r="J106" s="357"/>
    </row>
    <row r="107" spans="1:10" x14ac:dyDescent="0.2">
      <c r="A107" s="3"/>
      <c r="B107" s="366"/>
      <c r="C107" s="356"/>
      <c r="D107" s="356"/>
      <c r="E107" s="356"/>
      <c r="F107" s="356"/>
      <c r="G107" s="356"/>
      <c r="H107" s="356"/>
      <c r="I107" s="356"/>
      <c r="J107" s="357"/>
    </row>
    <row r="108" spans="1:10" x14ac:dyDescent="0.2">
      <c r="A108" s="3"/>
      <c r="B108" s="366"/>
      <c r="C108" s="356"/>
      <c r="D108" s="356"/>
      <c r="E108" s="356"/>
      <c r="F108" s="356"/>
      <c r="G108" s="356"/>
      <c r="H108" s="356"/>
      <c r="I108" s="356"/>
      <c r="J108" s="357"/>
    </row>
    <row r="109" spans="1:10" x14ac:dyDescent="0.2">
      <c r="A109" s="3"/>
      <c r="B109" s="366"/>
      <c r="C109" s="356"/>
      <c r="D109" s="356"/>
      <c r="E109" s="356"/>
      <c r="F109" s="356"/>
      <c r="G109" s="356"/>
      <c r="H109" s="356"/>
      <c r="I109" s="356"/>
      <c r="J109" s="357"/>
    </row>
    <row r="110" spans="1:10" x14ac:dyDescent="0.2">
      <c r="A110" s="3"/>
      <c r="B110" s="366"/>
      <c r="C110" s="356"/>
      <c r="D110" s="356"/>
      <c r="E110" s="356"/>
      <c r="F110" s="356"/>
      <c r="G110" s="356"/>
      <c r="H110" s="356"/>
      <c r="I110" s="356"/>
      <c r="J110" s="357"/>
    </row>
    <row r="111" spans="1:10" x14ac:dyDescent="0.2">
      <c r="A111" s="3"/>
      <c r="B111" s="366"/>
      <c r="C111" s="356"/>
      <c r="D111" s="356"/>
      <c r="E111" s="356"/>
      <c r="F111" s="356"/>
      <c r="G111" s="356"/>
      <c r="H111" s="356"/>
      <c r="I111" s="356"/>
      <c r="J111" s="357"/>
    </row>
    <row r="112" spans="1:10" x14ac:dyDescent="0.2">
      <c r="A112" s="3"/>
      <c r="B112" s="366"/>
      <c r="C112" s="356"/>
      <c r="D112" s="356"/>
      <c r="E112" s="356"/>
      <c r="F112" s="356"/>
      <c r="G112" s="356"/>
      <c r="H112" s="356"/>
      <c r="I112" s="356"/>
      <c r="J112" s="357"/>
    </row>
    <row r="113" spans="1:10" x14ac:dyDescent="0.2">
      <c r="A113" s="3"/>
      <c r="B113" s="366"/>
      <c r="C113" s="356"/>
      <c r="D113" s="356"/>
      <c r="E113" s="356"/>
      <c r="F113" s="356"/>
      <c r="G113" s="356"/>
      <c r="H113" s="356"/>
      <c r="I113" s="356"/>
      <c r="J113" s="357"/>
    </row>
    <row r="114" spans="1:10" x14ac:dyDescent="0.2">
      <c r="A114" s="3"/>
      <c r="B114" s="366"/>
      <c r="C114" s="356"/>
      <c r="D114" s="356"/>
      <c r="E114" s="356"/>
      <c r="F114" s="356"/>
      <c r="G114" s="356"/>
      <c r="H114" s="356"/>
      <c r="I114" s="356"/>
      <c r="J114" s="357"/>
    </row>
    <row r="115" spans="1:10" x14ac:dyDescent="0.2">
      <c r="A115" s="3"/>
      <c r="B115" s="366"/>
      <c r="C115" s="356"/>
      <c r="D115" s="356"/>
      <c r="E115" s="356"/>
      <c r="F115" s="356"/>
      <c r="G115" s="356"/>
      <c r="H115" s="356"/>
      <c r="I115" s="356"/>
      <c r="J115" s="357"/>
    </row>
    <row r="116" spans="1:10" x14ac:dyDescent="0.2">
      <c r="A116" s="3"/>
      <c r="B116" s="366"/>
      <c r="C116" s="356"/>
      <c r="D116" s="356"/>
      <c r="E116" s="356"/>
      <c r="F116" s="356"/>
      <c r="G116" s="356"/>
      <c r="H116" s="356"/>
      <c r="I116" s="356"/>
      <c r="J116" s="357"/>
    </row>
    <row r="117" spans="1:10" x14ac:dyDescent="0.2">
      <c r="A117" s="3"/>
      <c r="B117" s="366"/>
      <c r="C117" s="356"/>
      <c r="D117" s="356"/>
      <c r="E117" s="356"/>
      <c r="F117" s="356"/>
      <c r="G117" s="356"/>
      <c r="H117" s="356"/>
      <c r="I117" s="356"/>
      <c r="J117" s="357"/>
    </row>
    <row r="118" spans="1:10" x14ac:dyDescent="0.2">
      <c r="A118" s="3"/>
      <c r="B118" s="366"/>
      <c r="C118" s="356"/>
      <c r="D118" s="356"/>
      <c r="E118" s="356"/>
      <c r="F118" s="356"/>
      <c r="G118" s="356"/>
      <c r="H118" s="356"/>
      <c r="I118" s="356"/>
      <c r="J118" s="357"/>
    </row>
    <row r="119" spans="1:10" x14ac:dyDescent="0.2">
      <c r="A119" s="3"/>
      <c r="B119" s="366"/>
      <c r="C119" s="356"/>
      <c r="D119" s="356"/>
      <c r="E119" s="356"/>
      <c r="F119" s="356"/>
      <c r="G119" s="356"/>
      <c r="H119" s="356"/>
      <c r="I119" s="356"/>
      <c r="J119" s="357"/>
    </row>
    <row r="120" spans="1:10" x14ac:dyDescent="0.2">
      <c r="A120" s="3"/>
      <c r="B120" s="366"/>
      <c r="C120" s="356"/>
      <c r="D120" s="356"/>
      <c r="E120" s="356"/>
      <c r="F120" s="356"/>
      <c r="G120" s="356"/>
      <c r="H120" s="356"/>
      <c r="I120" s="356"/>
      <c r="J120" s="357"/>
    </row>
    <row r="121" spans="1:10" x14ac:dyDescent="0.2">
      <c r="A121" s="3"/>
      <c r="B121" s="366"/>
      <c r="C121" s="356"/>
      <c r="D121" s="356"/>
      <c r="E121" s="356"/>
      <c r="F121" s="356"/>
      <c r="G121" s="356"/>
      <c r="H121" s="356"/>
      <c r="I121" s="356"/>
      <c r="J121" s="357"/>
    </row>
    <row r="122" spans="1:10" x14ac:dyDescent="0.2">
      <c r="A122" s="3"/>
      <c r="B122" s="366"/>
      <c r="C122" s="356"/>
      <c r="D122" s="356"/>
      <c r="E122" s="356"/>
      <c r="F122" s="356"/>
      <c r="G122" s="356"/>
      <c r="H122" s="356"/>
      <c r="I122" s="356"/>
      <c r="J122" s="357"/>
    </row>
    <row r="123" spans="1:10" x14ac:dyDescent="0.2">
      <c r="A123" s="3"/>
      <c r="B123" s="366"/>
      <c r="C123" s="356"/>
      <c r="D123" s="356"/>
      <c r="E123" s="356"/>
      <c r="F123" s="356"/>
      <c r="G123" s="356"/>
      <c r="H123" s="356"/>
      <c r="I123" s="356"/>
      <c r="J123" s="357"/>
    </row>
    <row r="124" spans="1:10" x14ac:dyDescent="0.2">
      <c r="A124" s="3"/>
      <c r="B124" s="366"/>
      <c r="C124" s="356"/>
      <c r="D124" s="356"/>
      <c r="E124" s="356"/>
      <c r="F124" s="356"/>
      <c r="G124" s="356"/>
      <c r="H124" s="356"/>
      <c r="I124" s="356"/>
      <c r="J124" s="357"/>
    </row>
    <row r="125" spans="1:10" x14ac:dyDescent="0.2">
      <c r="A125" s="3"/>
      <c r="B125" s="366"/>
      <c r="C125" s="356"/>
      <c r="D125" s="356"/>
      <c r="E125" s="356"/>
      <c r="F125" s="356"/>
      <c r="G125" s="356"/>
      <c r="H125" s="356"/>
      <c r="I125" s="356"/>
      <c r="J125" s="357"/>
    </row>
    <row r="126" spans="1:10" x14ac:dyDescent="0.2">
      <c r="A126" s="3"/>
      <c r="B126" s="366"/>
      <c r="C126" s="356"/>
      <c r="D126" s="356"/>
      <c r="E126" s="356"/>
      <c r="F126" s="356"/>
      <c r="G126" s="356"/>
      <c r="H126" s="356"/>
      <c r="I126" s="356"/>
      <c r="J126" s="357"/>
    </row>
    <row r="127" spans="1:10" x14ac:dyDescent="0.2">
      <c r="A127" s="3"/>
      <c r="B127" s="366"/>
      <c r="C127" s="356"/>
      <c r="D127" s="356"/>
      <c r="E127" s="356"/>
      <c r="F127" s="356"/>
      <c r="G127" s="356"/>
      <c r="H127" s="356"/>
      <c r="I127" s="356"/>
      <c r="J127" s="357"/>
    </row>
    <row r="128" spans="1:10" x14ac:dyDescent="0.2">
      <c r="A128" s="3"/>
      <c r="B128" s="366"/>
      <c r="C128" s="356"/>
      <c r="D128" s="356"/>
      <c r="E128" s="356"/>
      <c r="F128" s="356"/>
      <c r="G128" s="356"/>
      <c r="H128" s="356"/>
      <c r="I128" s="356"/>
      <c r="J128" s="357"/>
    </row>
    <row r="129" spans="1:10" x14ac:dyDescent="0.2">
      <c r="A129" s="3"/>
      <c r="B129" s="366"/>
      <c r="C129" s="356"/>
      <c r="D129" s="356"/>
      <c r="E129" s="356"/>
      <c r="F129" s="356"/>
      <c r="G129" s="356"/>
      <c r="H129" s="356"/>
      <c r="I129" s="356"/>
      <c r="J129" s="357"/>
    </row>
    <row r="130" spans="1:10" x14ac:dyDescent="0.2">
      <c r="A130" s="3"/>
      <c r="B130" s="366"/>
      <c r="C130" s="356"/>
      <c r="D130" s="356"/>
      <c r="E130" s="356"/>
      <c r="F130" s="356"/>
      <c r="G130" s="356"/>
      <c r="H130" s="356"/>
      <c r="I130" s="356"/>
      <c r="J130" s="357"/>
    </row>
    <row r="131" spans="1:10" x14ac:dyDescent="0.2">
      <c r="A131" s="3"/>
      <c r="B131" s="366"/>
      <c r="C131" s="356"/>
      <c r="D131" s="356"/>
      <c r="E131" s="356"/>
      <c r="F131" s="356"/>
      <c r="G131" s="356"/>
      <c r="H131" s="356"/>
      <c r="I131" s="356"/>
      <c r="J131" s="357"/>
    </row>
    <row r="132" spans="1:10" x14ac:dyDescent="0.2">
      <c r="A132" s="3"/>
      <c r="B132" s="366"/>
      <c r="C132" s="356"/>
      <c r="D132" s="356"/>
      <c r="E132" s="356"/>
      <c r="F132" s="356"/>
      <c r="G132" s="356"/>
      <c r="H132" s="356"/>
      <c r="I132" s="356"/>
      <c r="J132" s="357"/>
    </row>
    <row r="133" spans="1:10" x14ac:dyDescent="0.2">
      <c r="A133" s="3"/>
      <c r="B133" s="366"/>
      <c r="C133" s="356"/>
      <c r="D133" s="356"/>
      <c r="E133" s="356"/>
      <c r="F133" s="356"/>
      <c r="G133" s="356"/>
      <c r="H133" s="356"/>
      <c r="I133" s="356"/>
      <c r="J133" s="357"/>
    </row>
    <row r="134" spans="1:10" x14ac:dyDescent="0.2">
      <c r="A134" s="3"/>
      <c r="B134" s="366"/>
      <c r="C134" s="356"/>
      <c r="D134" s="356"/>
      <c r="E134" s="356"/>
      <c r="F134" s="356"/>
      <c r="G134" s="356"/>
      <c r="H134" s="356"/>
      <c r="I134" s="356"/>
      <c r="J134" s="357"/>
    </row>
    <row r="135" spans="1:10" x14ac:dyDescent="0.2">
      <c r="A135" s="3"/>
      <c r="B135" s="366"/>
      <c r="C135" s="356"/>
      <c r="D135" s="356"/>
      <c r="E135" s="356"/>
      <c r="F135" s="356"/>
      <c r="G135" s="356"/>
      <c r="H135" s="356"/>
      <c r="I135" s="356"/>
      <c r="J135" s="357"/>
    </row>
    <row r="136" spans="1:10" x14ac:dyDescent="0.2">
      <c r="A136" s="3"/>
      <c r="B136" s="366"/>
      <c r="C136" s="356"/>
      <c r="D136" s="356"/>
      <c r="E136" s="356"/>
      <c r="F136" s="356"/>
      <c r="G136" s="356"/>
      <c r="H136" s="356"/>
      <c r="I136" s="356"/>
      <c r="J136" s="357"/>
    </row>
    <row r="137" spans="1:10" x14ac:dyDescent="0.2">
      <c r="A137" s="3"/>
      <c r="B137" s="366"/>
      <c r="C137" s="356"/>
      <c r="D137" s="356"/>
      <c r="E137" s="356"/>
      <c r="F137" s="356"/>
      <c r="G137" s="356"/>
      <c r="H137" s="356"/>
      <c r="I137" s="356"/>
      <c r="J137" s="357"/>
    </row>
    <row r="138" spans="1:10" x14ac:dyDescent="0.2">
      <c r="A138" s="3"/>
      <c r="B138" s="366"/>
      <c r="C138" s="356"/>
      <c r="D138" s="356"/>
      <c r="E138" s="356"/>
      <c r="F138" s="356"/>
      <c r="G138" s="356"/>
      <c r="H138" s="356"/>
      <c r="I138" s="356"/>
      <c r="J138" s="357"/>
    </row>
    <row r="139" spans="1:10" x14ac:dyDescent="0.2">
      <c r="A139" s="3"/>
      <c r="B139" s="366"/>
      <c r="C139" s="356"/>
      <c r="D139" s="356"/>
      <c r="E139" s="356"/>
      <c r="F139" s="356"/>
      <c r="G139" s="356"/>
      <c r="H139" s="356"/>
      <c r="I139" s="356"/>
      <c r="J139" s="357"/>
    </row>
    <row r="140" spans="1:10" x14ac:dyDescent="0.2">
      <c r="A140" s="3"/>
      <c r="B140" s="366"/>
      <c r="C140" s="356"/>
      <c r="D140" s="356"/>
      <c r="E140" s="356"/>
      <c r="F140" s="356"/>
      <c r="G140" s="356"/>
      <c r="H140" s="356"/>
      <c r="I140" s="356"/>
      <c r="J140" s="357"/>
    </row>
    <row r="141" spans="1:10" x14ac:dyDescent="0.2">
      <c r="A141" s="3"/>
      <c r="B141" s="366"/>
      <c r="C141" s="356"/>
      <c r="D141" s="356"/>
      <c r="E141" s="356"/>
      <c r="F141" s="356"/>
      <c r="G141" s="356"/>
      <c r="H141" s="356"/>
      <c r="I141" s="356"/>
      <c r="J141" s="357"/>
    </row>
    <row r="142" spans="1:10" x14ac:dyDescent="0.2">
      <c r="A142" s="3"/>
      <c r="B142" s="366"/>
      <c r="C142" s="356"/>
      <c r="D142" s="356"/>
      <c r="E142" s="356"/>
      <c r="F142" s="356"/>
      <c r="G142" s="356"/>
      <c r="H142" s="356"/>
      <c r="I142" s="356"/>
      <c r="J142" s="357"/>
    </row>
    <row r="143" spans="1:10" x14ac:dyDescent="0.2">
      <c r="A143" s="3"/>
      <c r="B143" s="366"/>
      <c r="C143" s="356"/>
      <c r="D143" s="356"/>
      <c r="E143" s="356"/>
      <c r="F143" s="356"/>
      <c r="G143" s="356"/>
      <c r="H143" s="356"/>
      <c r="I143" s="356"/>
      <c r="J143" s="357"/>
    </row>
    <row r="144" spans="1:10" x14ac:dyDescent="0.2">
      <c r="A144" s="3"/>
      <c r="B144" s="366"/>
      <c r="C144" s="356"/>
      <c r="D144" s="356"/>
      <c r="E144" s="356"/>
      <c r="F144" s="356"/>
      <c r="G144" s="356"/>
      <c r="H144" s="356"/>
      <c r="I144" s="356"/>
      <c r="J144" s="357"/>
    </row>
    <row r="145" spans="1:10" x14ac:dyDescent="0.2">
      <c r="A145" s="3"/>
      <c r="B145" s="366"/>
      <c r="C145" s="356"/>
      <c r="D145" s="356"/>
      <c r="E145" s="356"/>
      <c r="F145" s="356"/>
      <c r="G145" s="356"/>
      <c r="H145" s="356"/>
      <c r="I145" s="356"/>
      <c r="J145" s="357"/>
    </row>
    <row r="146" spans="1:10" x14ac:dyDescent="0.2">
      <c r="A146" s="3"/>
      <c r="B146" s="366"/>
      <c r="C146" s="356"/>
      <c r="D146" s="356"/>
      <c r="E146" s="356"/>
      <c r="F146" s="356"/>
      <c r="G146" s="356"/>
      <c r="H146" s="356"/>
      <c r="I146" s="356"/>
      <c r="J146" s="357"/>
    </row>
    <row r="147" spans="1:10" x14ac:dyDescent="0.2">
      <c r="A147" s="3"/>
      <c r="B147" s="366"/>
      <c r="C147" s="356"/>
      <c r="D147" s="356"/>
      <c r="E147" s="356"/>
      <c r="F147" s="356"/>
      <c r="G147" s="356"/>
      <c r="H147" s="356"/>
      <c r="I147" s="356"/>
      <c r="J147" s="357"/>
    </row>
    <row r="148" spans="1:10" x14ac:dyDescent="0.2">
      <c r="A148" s="3"/>
      <c r="B148" s="366"/>
      <c r="C148" s="356"/>
      <c r="D148" s="356"/>
      <c r="E148" s="356"/>
      <c r="F148" s="356"/>
      <c r="G148" s="356"/>
      <c r="H148" s="356"/>
      <c r="I148" s="356"/>
      <c r="J148" s="357"/>
    </row>
    <row r="149" spans="1:10" x14ac:dyDescent="0.2">
      <c r="A149" s="3"/>
      <c r="B149" s="366"/>
      <c r="C149" s="356"/>
      <c r="D149" s="356"/>
      <c r="E149" s="356"/>
      <c r="F149" s="356"/>
      <c r="G149" s="356"/>
      <c r="H149" s="356"/>
      <c r="I149" s="356"/>
      <c r="J149" s="357"/>
    </row>
    <row r="150" spans="1:10" x14ac:dyDescent="0.2">
      <c r="A150" s="3"/>
      <c r="B150" s="366"/>
      <c r="C150" s="356"/>
      <c r="D150" s="356"/>
      <c r="E150" s="356"/>
      <c r="F150" s="356"/>
      <c r="G150" s="356"/>
      <c r="H150" s="356"/>
      <c r="I150" s="356"/>
      <c r="J150" s="357"/>
    </row>
    <row r="151" spans="1:10" x14ac:dyDescent="0.2">
      <c r="A151" s="3"/>
      <c r="B151" s="366"/>
      <c r="C151" s="356"/>
      <c r="D151" s="356"/>
      <c r="E151" s="356"/>
      <c r="F151" s="356"/>
      <c r="G151" s="356"/>
      <c r="H151" s="356"/>
      <c r="I151" s="356"/>
      <c r="J151" s="357"/>
    </row>
    <row r="152" spans="1:10" x14ac:dyDescent="0.2">
      <c r="A152" s="3"/>
      <c r="B152" s="366"/>
      <c r="C152" s="356"/>
      <c r="D152" s="356"/>
      <c r="E152" s="356"/>
      <c r="F152" s="356"/>
      <c r="G152" s="356"/>
      <c r="H152" s="356"/>
      <c r="I152" s="356"/>
      <c r="J152" s="357"/>
    </row>
    <row r="153" spans="1:10" x14ac:dyDescent="0.2">
      <c r="A153" s="3"/>
      <c r="B153" s="366"/>
      <c r="C153" s="356"/>
      <c r="D153" s="356"/>
      <c r="E153" s="356"/>
      <c r="F153" s="356"/>
      <c r="G153" s="356"/>
      <c r="H153" s="356"/>
      <c r="I153" s="356"/>
      <c r="J153" s="357"/>
    </row>
    <row r="154" spans="1:10" x14ac:dyDescent="0.2">
      <c r="A154" s="3"/>
      <c r="B154" s="366"/>
      <c r="C154" s="356"/>
      <c r="D154" s="356"/>
      <c r="E154" s="356"/>
      <c r="F154" s="356"/>
      <c r="G154" s="356"/>
      <c r="H154" s="356"/>
      <c r="I154" s="356"/>
      <c r="J154" s="357"/>
    </row>
    <row r="155" spans="1:10" x14ac:dyDescent="0.2">
      <c r="A155" s="3"/>
      <c r="B155" s="366"/>
      <c r="C155" s="356"/>
      <c r="D155" s="356"/>
      <c r="E155" s="356"/>
      <c r="F155" s="356"/>
      <c r="G155" s="356"/>
      <c r="H155" s="356"/>
      <c r="I155" s="356"/>
      <c r="J155" s="357"/>
    </row>
    <row r="156" spans="1:10" x14ac:dyDescent="0.2">
      <c r="A156" s="3"/>
      <c r="B156" s="366"/>
      <c r="C156" s="356"/>
      <c r="D156" s="356"/>
      <c r="E156" s="356"/>
      <c r="F156" s="356"/>
      <c r="G156" s="356"/>
      <c r="H156" s="356"/>
      <c r="I156" s="356"/>
      <c r="J156" s="357"/>
    </row>
    <row r="157" spans="1:10" x14ac:dyDescent="0.2">
      <c r="A157" s="3"/>
      <c r="B157" s="366"/>
      <c r="C157" s="356"/>
      <c r="D157" s="356"/>
      <c r="E157" s="356"/>
      <c r="F157" s="356"/>
      <c r="G157" s="356"/>
      <c r="H157" s="356"/>
      <c r="I157" s="356"/>
      <c r="J157" s="357"/>
    </row>
    <row r="158" spans="1:10" x14ac:dyDescent="0.2">
      <c r="A158" s="3"/>
      <c r="B158" s="366"/>
      <c r="C158" s="356"/>
      <c r="D158" s="356"/>
      <c r="E158" s="356"/>
      <c r="F158" s="356"/>
      <c r="G158" s="356"/>
      <c r="H158" s="356"/>
      <c r="I158" s="356"/>
      <c r="J158" s="357"/>
    </row>
    <row r="159" spans="1:10" x14ac:dyDescent="0.2">
      <c r="A159" s="3"/>
      <c r="B159" s="366"/>
      <c r="C159" s="356"/>
      <c r="D159" s="356"/>
      <c r="E159" s="356"/>
      <c r="F159" s="356"/>
      <c r="G159" s="356"/>
      <c r="H159" s="356"/>
      <c r="I159" s="356"/>
      <c r="J159" s="357"/>
    </row>
    <row r="160" spans="1:10" x14ac:dyDescent="0.2">
      <c r="A160" s="3"/>
      <c r="B160" s="366"/>
      <c r="C160" s="356"/>
      <c r="D160" s="356"/>
      <c r="E160" s="356"/>
      <c r="F160" s="356"/>
      <c r="G160" s="356"/>
      <c r="H160" s="356"/>
      <c r="I160" s="356"/>
      <c r="J160" s="357"/>
    </row>
    <row r="161" spans="1:10" x14ac:dyDescent="0.2">
      <c r="A161" s="3"/>
      <c r="B161" s="366"/>
      <c r="C161" s="356"/>
      <c r="D161" s="356"/>
      <c r="E161" s="356"/>
      <c r="F161" s="356"/>
      <c r="G161" s="356"/>
      <c r="H161" s="356"/>
      <c r="I161" s="356"/>
      <c r="J161" s="357"/>
    </row>
    <row r="162" spans="1:10" x14ac:dyDescent="0.2">
      <c r="A162" s="3"/>
      <c r="B162" s="366"/>
      <c r="C162" s="356"/>
      <c r="D162" s="356"/>
      <c r="E162" s="356"/>
      <c r="F162" s="356"/>
      <c r="G162" s="356"/>
      <c r="H162" s="356"/>
      <c r="I162" s="356"/>
      <c r="J162" s="357"/>
    </row>
    <row r="163" spans="1:10" x14ac:dyDescent="0.2">
      <c r="A163" s="3"/>
      <c r="B163" s="366"/>
      <c r="C163" s="356"/>
      <c r="D163" s="356"/>
      <c r="E163" s="356"/>
      <c r="F163" s="356"/>
      <c r="G163" s="356"/>
      <c r="H163" s="356"/>
      <c r="I163" s="356"/>
      <c r="J163" s="357"/>
    </row>
    <row r="164" spans="1:10" x14ac:dyDescent="0.2">
      <c r="A164" s="3"/>
      <c r="B164" s="366"/>
      <c r="C164" s="356"/>
      <c r="D164" s="356"/>
      <c r="E164" s="356"/>
      <c r="F164" s="356"/>
      <c r="G164" s="356"/>
      <c r="H164" s="356"/>
      <c r="I164" s="356"/>
      <c r="J164" s="357"/>
    </row>
    <row r="165" spans="1:10" x14ac:dyDescent="0.2">
      <c r="A165" s="3"/>
      <c r="B165" s="366"/>
      <c r="C165" s="356"/>
      <c r="D165" s="356"/>
      <c r="E165" s="356"/>
      <c r="F165" s="356"/>
      <c r="G165" s="356"/>
      <c r="H165" s="356"/>
      <c r="I165" s="356"/>
      <c r="J165" s="357"/>
    </row>
    <row r="166" spans="1:10" x14ac:dyDescent="0.2">
      <c r="A166" s="3"/>
      <c r="B166" s="366"/>
      <c r="C166" s="356"/>
      <c r="D166" s="356"/>
      <c r="E166" s="356"/>
      <c r="F166" s="356"/>
      <c r="G166" s="356"/>
      <c r="H166" s="356"/>
      <c r="I166" s="356"/>
      <c r="J166" s="357"/>
    </row>
    <row r="167" spans="1:10" x14ac:dyDescent="0.2">
      <c r="A167" s="3"/>
      <c r="B167" s="366"/>
      <c r="C167" s="356"/>
      <c r="D167" s="356"/>
      <c r="E167" s="356"/>
      <c r="F167" s="356"/>
      <c r="G167" s="356"/>
      <c r="H167" s="356"/>
      <c r="I167" s="356"/>
      <c r="J167" s="357"/>
    </row>
    <row r="168" spans="1:10" x14ac:dyDescent="0.2">
      <c r="A168" s="3"/>
      <c r="B168" s="366"/>
      <c r="C168" s="356"/>
      <c r="D168" s="356"/>
      <c r="E168" s="356"/>
      <c r="F168" s="356"/>
      <c r="G168" s="356"/>
      <c r="H168" s="356"/>
      <c r="I168" s="356"/>
      <c r="J168" s="357"/>
    </row>
    <row r="169" spans="1:10" x14ac:dyDescent="0.2">
      <c r="A169" s="3"/>
      <c r="B169" s="366"/>
      <c r="C169" s="356"/>
      <c r="D169" s="356"/>
      <c r="E169" s="356"/>
      <c r="F169" s="356"/>
      <c r="G169" s="356"/>
      <c r="H169" s="356"/>
      <c r="I169" s="356"/>
      <c r="J169" s="357"/>
    </row>
    <row r="170" spans="1:10" x14ac:dyDescent="0.2">
      <c r="A170" s="3"/>
      <c r="B170" s="366"/>
      <c r="C170" s="356"/>
      <c r="D170" s="356"/>
      <c r="E170" s="356"/>
      <c r="F170" s="356"/>
      <c r="G170" s="356"/>
      <c r="H170" s="356"/>
      <c r="I170" s="356"/>
      <c r="J170" s="357"/>
    </row>
    <row r="171" spans="1:10" x14ac:dyDescent="0.2">
      <c r="A171" s="3"/>
      <c r="B171" s="366"/>
      <c r="C171" s="356"/>
      <c r="D171" s="356"/>
      <c r="E171" s="356"/>
      <c r="F171" s="356"/>
      <c r="G171" s="356"/>
      <c r="H171" s="356"/>
      <c r="I171" s="356"/>
      <c r="J171" s="357"/>
    </row>
    <row r="172" spans="1:10" x14ac:dyDescent="0.2">
      <c r="A172" s="3"/>
      <c r="B172" s="366"/>
      <c r="C172" s="356"/>
      <c r="D172" s="356"/>
      <c r="E172" s="356"/>
      <c r="F172" s="356"/>
      <c r="G172" s="356"/>
      <c r="H172" s="356"/>
      <c r="I172" s="356"/>
      <c r="J172" s="357"/>
    </row>
    <row r="173" spans="1:10" x14ac:dyDescent="0.2">
      <c r="A173" s="3"/>
      <c r="B173" s="366"/>
      <c r="C173" s="356"/>
      <c r="D173" s="356"/>
      <c r="E173" s="356"/>
      <c r="F173" s="356"/>
      <c r="G173" s="356"/>
      <c r="H173" s="356"/>
      <c r="I173" s="356"/>
      <c r="J173" s="357"/>
    </row>
    <row r="174" spans="1:10" x14ac:dyDescent="0.2">
      <c r="A174" s="3"/>
      <c r="B174" s="366"/>
      <c r="C174" s="356"/>
      <c r="D174" s="356"/>
      <c r="E174" s="356"/>
      <c r="F174" s="356"/>
      <c r="G174" s="356"/>
      <c r="H174" s="356"/>
      <c r="I174" s="356"/>
      <c r="J174" s="357"/>
    </row>
    <row r="175" spans="1:10" x14ac:dyDescent="0.2">
      <c r="A175" s="3"/>
      <c r="B175" s="366"/>
      <c r="C175" s="356"/>
      <c r="D175" s="356"/>
      <c r="E175" s="356"/>
      <c r="F175" s="356"/>
      <c r="G175" s="356"/>
      <c r="H175" s="356"/>
      <c r="I175" s="356"/>
      <c r="J175" s="357"/>
    </row>
    <row r="176" spans="1:10" x14ac:dyDescent="0.2">
      <c r="A176" s="3"/>
      <c r="B176" s="366"/>
      <c r="C176" s="356"/>
      <c r="D176" s="356"/>
      <c r="E176" s="356"/>
      <c r="F176" s="356"/>
      <c r="G176" s="356"/>
      <c r="H176" s="356"/>
      <c r="I176" s="356"/>
      <c r="J176" s="357"/>
    </row>
    <row r="177" spans="1:10" x14ac:dyDescent="0.2">
      <c r="A177" s="3"/>
      <c r="B177" s="366"/>
      <c r="C177" s="356"/>
      <c r="D177" s="356"/>
      <c r="E177" s="356"/>
      <c r="F177" s="356"/>
      <c r="G177" s="356"/>
      <c r="H177" s="356"/>
      <c r="I177" s="356"/>
      <c r="J177" s="357"/>
    </row>
    <row r="178" spans="1:10" x14ac:dyDescent="0.2">
      <c r="A178" s="3"/>
      <c r="B178" s="366"/>
      <c r="C178" s="356"/>
      <c r="D178" s="356"/>
      <c r="E178" s="356"/>
      <c r="F178" s="356"/>
      <c r="G178" s="356"/>
      <c r="H178" s="356"/>
      <c r="I178" s="356"/>
      <c r="J178" s="357"/>
    </row>
    <row r="179" spans="1:10" x14ac:dyDescent="0.2">
      <c r="A179" s="3"/>
      <c r="B179" s="366"/>
      <c r="C179" s="356"/>
      <c r="D179" s="356"/>
      <c r="E179" s="356"/>
      <c r="F179" s="356"/>
      <c r="G179" s="356"/>
      <c r="H179" s="356"/>
      <c r="I179" s="356"/>
      <c r="J179" s="357"/>
    </row>
    <row r="180" spans="1:10" x14ac:dyDescent="0.2">
      <c r="A180" s="3"/>
      <c r="B180" s="366"/>
      <c r="C180" s="356"/>
      <c r="D180" s="356"/>
      <c r="E180" s="356"/>
      <c r="F180" s="356"/>
      <c r="G180" s="356"/>
      <c r="H180" s="356"/>
      <c r="I180" s="356"/>
      <c r="J180" s="357"/>
    </row>
    <row r="181" spans="1:10" x14ac:dyDescent="0.2">
      <c r="A181" s="3"/>
      <c r="B181" s="366"/>
      <c r="C181" s="356"/>
      <c r="D181" s="356"/>
      <c r="E181" s="356"/>
      <c r="F181" s="356"/>
      <c r="G181" s="356"/>
      <c r="H181" s="356"/>
      <c r="I181" s="356"/>
      <c r="J181" s="357"/>
    </row>
    <row r="182" spans="1:10" x14ac:dyDescent="0.2">
      <c r="A182" s="3"/>
      <c r="B182" s="366"/>
      <c r="C182" s="356"/>
      <c r="D182" s="356"/>
      <c r="E182" s="356"/>
      <c r="F182" s="356"/>
      <c r="G182" s="356"/>
      <c r="H182" s="356"/>
      <c r="I182" s="356"/>
      <c r="J182" s="357"/>
    </row>
    <row r="183" spans="1:10" x14ac:dyDescent="0.2">
      <c r="A183" s="3"/>
      <c r="B183" s="366"/>
      <c r="C183" s="356"/>
      <c r="D183" s="356"/>
      <c r="E183" s="356"/>
      <c r="F183" s="356"/>
      <c r="G183" s="356"/>
      <c r="H183" s="356"/>
      <c r="I183" s="356"/>
      <c r="J183" s="357"/>
    </row>
    <row r="184" spans="1:10" x14ac:dyDescent="0.2">
      <c r="A184" s="3"/>
      <c r="B184" s="366"/>
      <c r="C184" s="356"/>
      <c r="D184" s="356"/>
      <c r="E184" s="356"/>
      <c r="F184" s="356"/>
      <c r="G184" s="356"/>
      <c r="H184" s="356"/>
      <c r="I184" s="356"/>
      <c r="J184" s="357"/>
    </row>
    <row r="185" spans="1:10" x14ac:dyDescent="0.2">
      <c r="A185" s="3"/>
      <c r="B185" s="366"/>
      <c r="C185" s="356"/>
      <c r="D185" s="356"/>
      <c r="E185" s="356"/>
      <c r="F185" s="356"/>
      <c r="G185" s="356"/>
      <c r="H185" s="356"/>
      <c r="I185" s="356"/>
      <c r="J185" s="357"/>
    </row>
    <row r="186" spans="1:10" x14ac:dyDescent="0.2">
      <c r="A186" s="3"/>
      <c r="B186" s="366"/>
      <c r="C186" s="356"/>
      <c r="D186" s="356"/>
      <c r="E186" s="356"/>
      <c r="F186" s="356"/>
      <c r="G186" s="356"/>
      <c r="H186" s="356"/>
      <c r="I186" s="356"/>
      <c r="J186" s="357"/>
    </row>
    <row r="187" spans="1:10" x14ac:dyDescent="0.2">
      <c r="A187" s="3"/>
      <c r="B187" s="366"/>
      <c r="C187" s="356"/>
      <c r="D187" s="356"/>
      <c r="E187" s="356"/>
      <c r="F187" s="356"/>
      <c r="G187" s="356"/>
      <c r="H187" s="356"/>
      <c r="I187" s="356"/>
      <c r="J187" s="357"/>
    </row>
    <row r="188" spans="1:10" x14ac:dyDescent="0.2">
      <c r="A188" s="3"/>
      <c r="B188" s="366"/>
      <c r="C188" s="356"/>
      <c r="D188" s="356"/>
      <c r="E188" s="356"/>
      <c r="F188" s="356"/>
      <c r="G188" s="356"/>
      <c r="H188" s="356"/>
      <c r="I188" s="356"/>
      <c r="J188" s="357"/>
    </row>
    <row r="189" spans="1:10" x14ac:dyDescent="0.2">
      <c r="A189" s="3"/>
      <c r="B189" s="366"/>
      <c r="C189" s="356"/>
      <c r="D189" s="356"/>
      <c r="E189" s="356"/>
      <c r="F189" s="356"/>
      <c r="G189" s="356"/>
      <c r="H189" s="356"/>
      <c r="I189" s="356"/>
      <c r="J189" s="357"/>
    </row>
    <row r="190" spans="1:10" x14ac:dyDescent="0.2">
      <c r="A190" s="3"/>
      <c r="B190" s="366"/>
      <c r="C190" s="356"/>
      <c r="D190" s="356"/>
      <c r="E190" s="356"/>
      <c r="F190" s="356"/>
      <c r="G190" s="356"/>
      <c r="H190" s="356"/>
      <c r="I190" s="356"/>
      <c r="J190" s="357"/>
    </row>
    <row r="191" spans="1:10" x14ac:dyDescent="0.2">
      <c r="A191" s="3"/>
      <c r="B191" s="366"/>
      <c r="C191" s="356"/>
      <c r="D191" s="356"/>
      <c r="E191" s="356"/>
      <c r="F191" s="356"/>
      <c r="G191" s="356"/>
      <c r="H191" s="356"/>
      <c r="I191" s="356"/>
      <c r="J191" s="357"/>
    </row>
    <row r="192" spans="1:10" x14ac:dyDescent="0.2">
      <c r="A192" s="3"/>
      <c r="B192" s="366"/>
      <c r="C192" s="356"/>
      <c r="D192" s="356"/>
      <c r="E192" s="356"/>
      <c r="F192" s="356"/>
      <c r="G192" s="356"/>
      <c r="H192" s="356"/>
      <c r="I192" s="356"/>
      <c r="J192" s="357"/>
    </row>
    <row r="193" spans="1:10" x14ac:dyDescent="0.2">
      <c r="A193" s="3"/>
      <c r="B193" s="366"/>
      <c r="C193" s="356"/>
      <c r="D193" s="356"/>
      <c r="E193" s="356"/>
      <c r="F193" s="356"/>
      <c r="G193" s="356"/>
      <c r="H193" s="356"/>
      <c r="I193" s="356"/>
      <c r="J193" s="357"/>
    </row>
    <row r="194" spans="1:10" x14ac:dyDescent="0.2">
      <c r="A194" s="3"/>
      <c r="B194" s="366"/>
      <c r="C194" s="356"/>
      <c r="D194" s="356"/>
      <c r="E194" s="356"/>
      <c r="F194" s="356"/>
      <c r="G194" s="356"/>
      <c r="H194" s="356"/>
      <c r="I194" s="356"/>
      <c r="J194" s="357"/>
    </row>
    <row r="195" spans="1:10" x14ac:dyDescent="0.2">
      <c r="A195" s="3"/>
      <c r="B195" s="366"/>
      <c r="C195" s="356"/>
      <c r="D195" s="356"/>
      <c r="E195" s="356"/>
      <c r="F195" s="356"/>
      <c r="G195" s="356"/>
      <c r="H195" s="356"/>
      <c r="I195" s="356"/>
      <c r="J195" s="357"/>
    </row>
    <row r="196" spans="1:10" x14ac:dyDescent="0.2">
      <c r="A196" s="3"/>
      <c r="B196" s="366"/>
      <c r="C196" s="356"/>
      <c r="D196" s="356"/>
      <c r="E196" s="356"/>
      <c r="F196" s="356"/>
      <c r="G196" s="356"/>
      <c r="H196" s="356"/>
      <c r="I196" s="356"/>
      <c r="J196" s="357"/>
    </row>
    <row r="197" spans="1:10" x14ac:dyDescent="0.2">
      <c r="A197" s="3"/>
      <c r="B197" s="366"/>
      <c r="C197" s="356"/>
      <c r="D197" s="356"/>
      <c r="E197" s="356"/>
      <c r="F197" s="356"/>
      <c r="G197" s="356"/>
      <c r="H197" s="356"/>
      <c r="I197" s="356"/>
      <c r="J197" s="357"/>
    </row>
    <row r="198" spans="1:10" x14ac:dyDescent="0.2">
      <c r="A198" s="3"/>
      <c r="B198" s="366"/>
      <c r="C198" s="356"/>
      <c r="D198" s="356"/>
      <c r="E198" s="356"/>
      <c r="F198" s="356"/>
      <c r="G198" s="356"/>
      <c r="H198" s="356"/>
      <c r="I198" s="356"/>
      <c r="J198" s="357"/>
    </row>
    <row r="199" spans="1:10" x14ac:dyDescent="0.2">
      <c r="A199" s="3"/>
      <c r="B199" s="366"/>
      <c r="C199" s="356"/>
      <c r="D199" s="356"/>
      <c r="E199" s="356"/>
      <c r="F199" s="356"/>
      <c r="G199" s="356"/>
      <c r="H199" s="356"/>
      <c r="I199" s="356"/>
      <c r="J199" s="357"/>
    </row>
    <row r="200" spans="1:10" x14ac:dyDescent="0.2">
      <c r="A200" s="3"/>
      <c r="B200" s="366"/>
      <c r="C200" s="356"/>
      <c r="D200" s="356"/>
      <c r="E200" s="356"/>
      <c r="F200" s="356"/>
      <c r="G200" s="356"/>
      <c r="H200" s="356"/>
      <c r="I200" s="356"/>
      <c r="J200" s="357"/>
    </row>
    <row r="201" spans="1:10" x14ac:dyDescent="0.2">
      <c r="B201" s="366"/>
    </row>
    <row r="202" spans="1:10" x14ac:dyDescent="0.2">
      <c r="B202" s="366"/>
    </row>
    <row r="203" spans="1:10" x14ac:dyDescent="0.2">
      <c r="B203" s="366"/>
    </row>
    <row r="204" spans="1:10" x14ac:dyDescent="0.2">
      <c r="B204" s="366"/>
    </row>
    <row r="205" spans="1:10" x14ac:dyDescent="0.2">
      <c r="B205" s="366"/>
    </row>
    <row r="206" spans="1:10" x14ac:dyDescent="0.2">
      <c r="B206" s="366"/>
    </row>
    <row r="207" spans="1:10" x14ac:dyDescent="0.2">
      <c r="B207" s="366"/>
    </row>
    <row r="208" spans="1:10" x14ac:dyDescent="0.2">
      <c r="B208" s="366"/>
    </row>
    <row r="209" spans="2:2" x14ac:dyDescent="0.2">
      <c r="B209" s="366"/>
    </row>
    <row r="210" spans="2:2" x14ac:dyDescent="0.2">
      <c r="B210" s="366"/>
    </row>
    <row r="211" spans="2:2" x14ac:dyDescent="0.2">
      <c r="B211" s="366"/>
    </row>
    <row r="212" spans="2:2" x14ac:dyDescent="0.2">
      <c r="B212" s="366"/>
    </row>
    <row r="213" spans="2:2" x14ac:dyDescent="0.2">
      <c r="B213" s="366"/>
    </row>
    <row r="214" spans="2:2" x14ac:dyDescent="0.2">
      <c r="B214" s="366"/>
    </row>
    <row r="215" spans="2:2" x14ac:dyDescent="0.2">
      <c r="B215" s="366"/>
    </row>
    <row r="216" spans="2:2" x14ac:dyDescent="0.2">
      <c r="B216" s="366"/>
    </row>
    <row r="217" spans="2:2" x14ac:dyDescent="0.2">
      <c r="B217" s="366"/>
    </row>
    <row r="218" spans="2:2" x14ac:dyDescent="0.2">
      <c r="B218" s="366"/>
    </row>
    <row r="219" spans="2:2" x14ac:dyDescent="0.2">
      <c r="B219" s="366"/>
    </row>
    <row r="220" spans="2:2" x14ac:dyDescent="0.2">
      <c r="B220" s="366"/>
    </row>
    <row r="221" spans="2:2" x14ac:dyDescent="0.2">
      <c r="B221" s="366"/>
    </row>
    <row r="222" spans="2:2" x14ac:dyDescent="0.2">
      <c r="B222" s="366"/>
    </row>
    <row r="223" spans="2:2" x14ac:dyDescent="0.2">
      <c r="B223" s="366"/>
    </row>
    <row r="224" spans="2:2" x14ac:dyDescent="0.2">
      <c r="B224" s="366"/>
    </row>
    <row r="225" spans="2:2" x14ac:dyDescent="0.2">
      <c r="B225" s="366"/>
    </row>
    <row r="226" spans="2:2" x14ac:dyDescent="0.2">
      <c r="B226" s="366"/>
    </row>
    <row r="227" spans="2:2" x14ac:dyDescent="0.2">
      <c r="B227" s="366"/>
    </row>
    <row r="228" spans="2:2" x14ac:dyDescent="0.2">
      <c r="B228" s="366"/>
    </row>
    <row r="229" spans="2:2" x14ac:dyDescent="0.2">
      <c r="B229" s="366"/>
    </row>
    <row r="230" spans="2:2" x14ac:dyDescent="0.2">
      <c r="B230" s="366"/>
    </row>
    <row r="231" spans="2:2" x14ac:dyDescent="0.2">
      <c r="B231" s="366"/>
    </row>
    <row r="232" spans="2:2" x14ac:dyDescent="0.2">
      <c r="B232" s="366"/>
    </row>
    <row r="233" spans="2:2" x14ac:dyDescent="0.2">
      <c r="B233" s="366"/>
    </row>
    <row r="234" spans="2:2" x14ac:dyDescent="0.2">
      <c r="B234" s="366"/>
    </row>
    <row r="235" spans="2:2" x14ac:dyDescent="0.2">
      <c r="B235" s="366"/>
    </row>
    <row r="236" spans="2:2" x14ac:dyDescent="0.2">
      <c r="B236" s="366"/>
    </row>
    <row r="237" spans="2:2" x14ac:dyDescent="0.2">
      <c r="B237" s="366"/>
    </row>
    <row r="238" spans="2:2" x14ac:dyDescent="0.2">
      <c r="B238" s="366"/>
    </row>
    <row r="239" spans="2:2" x14ac:dyDescent="0.2">
      <c r="B239" s="366"/>
    </row>
    <row r="240" spans="2:2" x14ac:dyDescent="0.2">
      <c r="B240" s="366"/>
    </row>
    <row r="241" spans="2:2" x14ac:dyDescent="0.2">
      <c r="B241" s="366"/>
    </row>
    <row r="242" spans="2:2" x14ac:dyDescent="0.2">
      <c r="B242" s="366"/>
    </row>
    <row r="243" spans="2:2" x14ac:dyDescent="0.2">
      <c r="B243" s="366"/>
    </row>
    <row r="244" spans="2:2" x14ac:dyDescent="0.2">
      <c r="B244" s="366"/>
    </row>
    <row r="245" spans="2:2" x14ac:dyDescent="0.2">
      <c r="B245" s="366"/>
    </row>
    <row r="246" spans="2:2" x14ac:dyDescent="0.2">
      <c r="B246" s="366"/>
    </row>
    <row r="247" spans="2:2" x14ac:dyDescent="0.2">
      <c r="B247" s="366"/>
    </row>
    <row r="248" spans="2:2" x14ac:dyDescent="0.2">
      <c r="B248" s="366"/>
    </row>
    <row r="249" spans="2:2" x14ac:dyDescent="0.2">
      <c r="B249" s="366"/>
    </row>
    <row r="250" spans="2:2" x14ac:dyDescent="0.2">
      <c r="B250" s="366"/>
    </row>
    <row r="251" spans="2:2" x14ac:dyDescent="0.2">
      <c r="B251" s="366"/>
    </row>
    <row r="252" spans="2:2" x14ac:dyDescent="0.2">
      <c r="B252" s="366"/>
    </row>
    <row r="253" spans="2:2" x14ac:dyDescent="0.2">
      <c r="B253" s="366"/>
    </row>
    <row r="254" spans="2:2" x14ac:dyDescent="0.2">
      <c r="B254" s="366"/>
    </row>
    <row r="255" spans="2:2" x14ac:dyDescent="0.2">
      <c r="B255" s="366"/>
    </row>
    <row r="256" spans="2:2" x14ac:dyDescent="0.2">
      <c r="B256" s="366"/>
    </row>
    <row r="257" spans="2:2" x14ac:dyDescent="0.2">
      <c r="B257" s="366"/>
    </row>
    <row r="258" spans="2:2" x14ac:dyDescent="0.2">
      <c r="B258" s="366"/>
    </row>
    <row r="259" spans="2:2" x14ac:dyDescent="0.2">
      <c r="B259" s="366"/>
    </row>
    <row r="260" spans="2:2" x14ac:dyDescent="0.2">
      <c r="B260" s="366"/>
    </row>
    <row r="261" spans="2:2" x14ac:dyDescent="0.2">
      <c r="B261" s="366"/>
    </row>
    <row r="262" spans="2:2" x14ac:dyDescent="0.2">
      <c r="B262" s="366"/>
    </row>
    <row r="263" spans="2:2" x14ac:dyDescent="0.2">
      <c r="B263" s="366"/>
    </row>
    <row r="264" spans="2:2" x14ac:dyDescent="0.2">
      <c r="B264" s="366"/>
    </row>
    <row r="265" spans="2:2" x14ac:dyDescent="0.2">
      <c r="B265" s="366"/>
    </row>
    <row r="266" spans="2:2" x14ac:dyDescent="0.2">
      <c r="B266" s="366"/>
    </row>
    <row r="267" spans="2:2" x14ac:dyDescent="0.2">
      <c r="B267" s="366"/>
    </row>
    <row r="268" spans="2:2" x14ac:dyDescent="0.2">
      <c r="B268" s="366"/>
    </row>
    <row r="269" spans="2:2" x14ac:dyDescent="0.2">
      <c r="B269" s="366"/>
    </row>
    <row r="270" spans="2:2" x14ac:dyDescent="0.2">
      <c r="B270" s="366"/>
    </row>
    <row r="271" spans="2:2" x14ac:dyDescent="0.2">
      <c r="B271" s="366"/>
    </row>
    <row r="272" spans="2:2" x14ac:dyDescent="0.2">
      <c r="B272" s="366"/>
    </row>
    <row r="273" spans="2:2" x14ac:dyDescent="0.2">
      <c r="B273" s="366"/>
    </row>
    <row r="274" spans="2:2" x14ac:dyDescent="0.2">
      <c r="B274" s="366"/>
    </row>
    <row r="275" spans="2:2" x14ac:dyDescent="0.2">
      <c r="B275" s="366"/>
    </row>
    <row r="276" spans="2:2" x14ac:dyDescent="0.2">
      <c r="B276" s="366"/>
    </row>
    <row r="277" spans="2:2" x14ac:dyDescent="0.2">
      <c r="B277" s="366"/>
    </row>
    <row r="278" spans="2:2" x14ac:dyDescent="0.2">
      <c r="B278" s="366"/>
    </row>
    <row r="279" spans="2:2" x14ac:dyDescent="0.2">
      <c r="B279" s="366"/>
    </row>
    <row r="280" spans="2:2" x14ac:dyDescent="0.2">
      <c r="B280" s="366"/>
    </row>
    <row r="281" spans="2:2" x14ac:dyDescent="0.2">
      <c r="B281" s="366"/>
    </row>
    <row r="282" spans="2:2" x14ac:dyDescent="0.2">
      <c r="B282" s="366"/>
    </row>
    <row r="283" spans="2:2" x14ac:dyDescent="0.2">
      <c r="B283" s="366"/>
    </row>
    <row r="284" spans="2:2" x14ac:dyDescent="0.2">
      <c r="B284" s="366"/>
    </row>
    <row r="285" spans="2:2" x14ac:dyDescent="0.2">
      <c r="B285" s="366"/>
    </row>
    <row r="286" spans="2:2" x14ac:dyDescent="0.2">
      <c r="B286" s="366"/>
    </row>
    <row r="287" spans="2:2" x14ac:dyDescent="0.2">
      <c r="B287" s="366"/>
    </row>
    <row r="288" spans="2:2" x14ac:dyDescent="0.2">
      <c r="B288" s="366"/>
    </row>
    <row r="289" spans="2:2" x14ac:dyDescent="0.2">
      <c r="B289" s="366"/>
    </row>
    <row r="290" spans="2:2" x14ac:dyDescent="0.2">
      <c r="B290" s="366"/>
    </row>
    <row r="291" spans="2:2" x14ac:dyDescent="0.2">
      <c r="B291" s="366"/>
    </row>
    <row r="292" spans="2:2" x14ac:dyDescent="0.2">
      <c r="B292" s="366"/>
    </row>
    <row r="293" spans="2:2" x14ac:dyDescent="0.2">
      <c r="B293" s="366"/>
    </row>
    <row r="294" spans="2:2" x14ac:dyDescent="0.2">
      <c r="B294" s="366"/>
    </row>
    <row r="295" spans="2:2" x14ac:dyDescent="0.2">
      <c r="B295" s="366"/>
    </row>
    <row r="296" spans="2:2" x14ac:dyDescent="0.2">
      <c r="B296" s="366"/>
    </row>
    <row r="297" spans="2:2" x14ac:dyDescent="0.2">
      <c r="B297" s="366"/>
    </row>
    <row r="298" spans="2:2" x14ac:dyDescent="0.2">
      <c r="B298" s="366"/>
    </row>
    <row r="299" spans="2:2" x14ac:dyDescent="0.2">
      <c r="B299" s="366"/>
    </row>
    <row r="300" spans="2:2" x14ac:dyDescent="0.2">
      <c r="B300" s="366"/>
    </row>
    <row r="301" spans="2:2" x14ac:dyDescent="0.2">
      <c r="B301" s="366"/>
    </row>
    <row r="302" spans="2:2" x14ac:dyDescent="0.2">
      <c r="B302" s="366"/>
    </row>
    <row r="303" spans="2:2" x14ac:dyDescent="0.2">
      <c r="B303" s="366"/>
    </row>
    <row r="304" spans="2:2" x14ac:dyDescent="0.2">
      <c r="B304" s="366"/>
    </row>
    <row r="305" spans="2:2" x14ac:dyDescent="0.2">
      <c r="B305" s="366"/>
    </row>
    <row r="306" spans="2:2" x14ac:dyDescent="0.2">
      <c r="B306" s="366"/>
    </row>
    <row r="307" spans="2:2" x14ac:dyDescent="0.2">
      <c r="B307" s="366"/>
    </row>
    <row r="308" spans="2:2" x14ac:dyDescent="0.2">
      <c r="B308" s="366"/>
    </row>
    <row r="309" spans="2:2" x14ac:dyDescent="0.2">
      <c r="B309" s="366"/>
    </row>
    <row r="310" spans="2:2" x14ac:dyDescent="0.2">
      <c r="B310" s="366"/>
    </row>
    <row r="311" spans="2:2" x14ac:dyDescent="0.2">
      <c r="B311" s="366"/>
    </row>
    <row r="312" spans="2:2" x14ac:dyDescent="0.2">
      <c r="B312" s="366"/>
    </row>
    <row r="313" spans="2:2" x14ac:dyDescent="0.2">
      <c r="B313" s="366"/>
    </row>
    <row r="314" spans="2:2" x14ac:dyDescent="0.2">
      <c r="B314" s="366"/>
    </row>
    <row r="315" spans="2:2" x14ac:dyDescent="0.2">
      <c r="B315" s="366"/>
    </row>
    <row r="316" spans="2:2" x14ac:dyDescent="0.2">
      <c r="B316" s="366"/>
    </row>
    <row r="317" spans="2:2" x14ac:dyDescent="0.2">
      <c r="B317" s="366"/>
    </row>
    <row r="318" spans="2:2" x14ac:dyDescent="0.2">
      <c r="B318" s="366"/>
    </row>
    <row r="319" spans="2:2" x14ac:dyDescent="0.2">
      <c r="B319" s="366"/>
    </row>
    <row r="320" spans="2:2" x14ac:dyDescent="0.2">
      <c r="B320" s="366"/>
    </row>
    <row r="321" spans="2:2" x14ac:dyDescent="0.2">
      <c r="B321" s="366"/>
    </row>
    <row r="322" spans="2:2" x14ac:dyDescent="0.2">
      <c r="B322" s="366"/>
    </row>
    <row r="323" spans="2:2" x14ac:dyDescent="0.2">
      <c r="B323" s="366"/>
    </row>
    <row r="324" spans="2:2" x14ac:dyDescent="0.2">
      <c r="B324" s="366"/>
    </row>
    <row r="325" spans="2:2" x14ac:dyDescent="0.2">
      <c r="B325" s="366"/>
    </row>
    <row r="326" spans="2:2" x14ac:dyDescent="0.2">
      <c r="B326" s="366"/>
    </row>
    <row r="327" spans="2:2" x14ac:dyDescent="0.2">
      <c r="B327" s="366"/>
    </row>
    <row r="328" spans="2:2" x14ac:dyDescent="0.2">
      <c r="B328" s="366"/>
    </row>
    <row r="329" spans="2:2" x14ac:dyDescent="0.2">
      <c r="B329" s="366"/>
    </row>
    <row r="330" spans="2:2" x14ac:dyDescent="0.2">
      <c r="B330" s="366"/>
    </row>
    <row r="331" spans="2:2" x14ac:dyDescent="0.2">
      <c r="B331" s="366"/>
    </row>
    <row r="332" spans="2:2" x14ac:dyDescent="0.2">
      <c r="B332" s="366"/>
    </row>
    <row r="333" spans="2:2" x14ac:dyDescent="0.2">
      <c r="B333" s="366"/>
    </row>
    <row r="334" spans="2:2" x14ac:dyDescent="0.2">
      <c r="B334" s="366"/>
    </row>
    <row r="335" spans="2:2" x14ac:dyDescent="0.2">
      <c r="B335" s="366"/>
    </row>
    <row r="336" spans="2:2" x14ac:dyDescent="0.2">
      <c r="B336" s="366"/>
    </row>
    <row r="337" spans="2:2" x14ac:dyDescent="0.2">
      <c r="B337" s="366"/>
    </row>
    <row r="338" spans="2:2" x14ac:dyDescent="0.2">
      <c r="B338" s="366"/>
    </row>
    <row r="339" spans="2:2" x14ac:dyDescent="0.2">
      <c r="B339" s="366"/>
    </row>
    <row r="340" spans="2:2" x14ac:dyDescent="0.2">
      <c r="B340" s="366"/>
    </row>
    <row r="341" spans="2:2" x14ac:dyDescent="0.2">
      <c r="B341" s="366"/>
    </row>
    <row r="342" spans="2:2" x14ac:dyDescent="0.2">
      <c r="B342" s="366"/>
    </row>
    <row r="343" spans="2:2" x14ac:dyDescent="0.2">
      <c r="B343" s="366"/>
    </row>
    <row r="344" spans="2:2" x14ac:dyDescent="0.2">
      <c r="B344" s="366"/>
    </row>
    <row r="345" spans="2:2" x14ac:dyDescent="0.2">
      <c r="B345" s="366"/>
    </row>
    <row r="346" spans="2:2" x14ac:dyDescent="0.2">
      <c r="B346" s="366"/>
    </row>
    <row r="347" spans="2:2" x14ac:dyDescent="0.2">
      <c r="B347" s="366"/>
    </row>
    <row r="348" spans="2:2" x14ac:dyDescent="0.2">
      <c r="B348" s="366"/>
    </row>
    <row r="349" spans="2:2" x14ac:dyDescent="0.2">
      <c r="B349" s="366"/>
    </row>
    <row r="350" spans="2:2" x14ac:dyDescent="0.2">
      <c r="B350" s="366"/>
    </row>
    <row r="351" spans="2:2" x14ac:dyDescent="0.2">
      <c r="B351" s="366"/>
    </row>
    <row r="352" spans="2:2" x14ac:dyDescent="0.2">
      <c r="B352" s="366"/>
    </row>
    <row r="353" spans="2:2" x14ac:dyDescent="0.2">
      <c r="B353" s="366"/>
    </row>
    <row r="354" spans="2:2" x14ac:dyDescent="0.2">
      <c r="B354" s="366"/>
    </row>
    <row r="355" spans="2:2" x14ac:dyDescent="0.2">
      <c r="B355" s="366"/>
    </row>
    <row r="356" spans="2:2" x14ac:dyDescent="0.2">
      <c r="B356" s="366"/>
    </row>
    <row r="357" spans="2:2" x14ac:dyDescent="0.2">
      <c r="B357" s="366"/>
    </row>
    <row r="358" spans="2:2" x14ac:dyDescent="0.2">
      <c r="B358" s="366"/>
    </row>
    <row r="359" spans="2:2" x14ac:dyDescent="0.2">
      <c r="B359" s="366"/>
    </row>
    <row r="360" spans="2:2" x14ac:dyDescent="0.2">
      <c r="B360" s="366"/>
    </row>
    <row r="361" spans="2:2" x14ac:dyDescent="0.2">
      <c r="B361" s="366"/>
    </row>
    <row r="362" spans="2:2" x14ac:dyDescent="0.2">
      <c r="B362" s="366"/>
    </row>
    <row r="363" spans="2:2" x14ac:dyDescent="0.2">
      <c r="B363" s="366"/>
    </row>
    <row r="364" spans="2:2" x14ac:dyDescent="0.2">
      <c r="B364" s="366"/>
    </row>
    <row r="365" spans="2:2" x14ac:dyDescent="0.2">
      <c r="B365" s="366"/>
    </row>
    <row r="366" spans="2:2" x14ac:dyDescent="0.2">
      <c r="B366" s="366"/>
    </row>
    <row r="367" spans="2:2" x14ac:dyDescent="0.2">
      <c r="B367" s="366"/>
    </row>
    <row r="368" spans="2:2" x14ac:dyDescent="0.2">
      <c r="B368" s="366"/>
    </row>
    <row r="369" spans="2:2" x14ac:dyDescent="0.2">
      <c r="B369" s="366"/>
    </row>
    <row r="370" spans="2:2" x14ac:dyDescent="0.2">
      <c r="B370" s="366"/>
    </row>
    <row r="371" spans="2:2" x14ac:dyDescent="0.2">
      <c r="B371" s="366"/>
    </row>
    <row r="372" spans="2:2" x14ac:dyDescent="0.2">
      <c r="B372" s="366"/>
    </row>
    <row r="373" spans="2:2" x14ac:dyDescent="0.2">
      <c r="B373" s="366"/>
    </row>
    <row r="374" spans="2:2" x14ac:dyDescent="0.2">
      <c r="B374" s="366"/>
    </row>
    <row r="375" spans="2:2" x14ac:dyDescent="0.2">
      <c r="B375" s="366"/>
    </row>
    <row r="376" spans="2:2" x14ac:dyDescent="0.2">
      <c r="B376" s="366"/>
    </row>
    <row r="377" spans="2:2" x14ac:dyDescent="0.2">
      <c r="B377" s="366"/>
    </row>
    <row r="378" spans="2:2" x14ac:dyDescent="0.2">
      <c r="B378" s="366"/>
    </row>
    <row r="379" spans="2:2" x14ac:dyDescent="0.2">
      <c r="B379" s="366"/>
    </row>
    <row r="380" spans="2:2" x14ac:dyDescent="0.2">
      <c r="B380" s="366"/>
    </row>
    <row r="381" spans="2:2" x14ac:dyDescent="0.2">
      <c r="B381" s="366"/>
    </row>
    <row r="382" spans="2:2" x14ac:dyDescent="0.2">
      <c r="B382" s="366"/>
    </row>
    <row r="383" spans="2:2" x14ac:dyDescent="0.2">
      <c r="B383" s="366"/>
    </row>
    <row r="384" spans="2:2" x14ac:dyDescent="0.2">
      <c r="B384" s="366"/>
    </row>
    <row r="385" spans="2:2" x14ac:dyDescent="0.2">
      <c r="B385" s="366"/>
    </row>
    <row r="386" spans="2:2" x14ac:dyDescent="0.2">
      <c r="B386" s="366"/>
    </row>
    <row r="387" spans="2:2" x14ac:dyDescent="0.2">
      <c r="B387" s="366"/>
    </row>
    <row r="388" spans="2:2" x14ac:dyDescent="0.2">
      <c r="B388" s="366"/>
    </row>
    <row r="389" spans="2:2" x14ac:dyDescent="0.2">
      <c r="B389" s="366"/>
    </row>
    <row r="390" spans="2:2" x14ac:dyDescent="0.2">
      <c r="B390" s="366"/>
    </row>
    <row r="391" spans="2:2" x14ac:dyDescent="0.2">
      <c r="B391" s="366"/>
    </row>
    <row r="392" spans="2:2" x14ac:dyDescent="0.2">
      <c r="B392" s="366"/>
    </row>
    <row r="393" spans="2:2" x14ac:dyDescent="0.2">
      <c r="B393" s="366"/>
    </row>
    <row r="394" spans="2:2" x14ac:dyDescent="0.2">
      <c r="B394" s="366"/>
    </row>
    <row r="395" spans="2:2" x14ac:dyDescent="0.2">
      <c r="B395" s="366"/>
    </row>
    <row r="396" spans="2:2" x14ac:dyDescent="0.2">
      <c r="B396" s="366"/>
    </row>
    <row r="397" spans="2:2" x14ac:dyDescent="0.2">
      <c r="B397" s="366"/>
    </row>
    <row r="398" spans="2:2" x14ac:dyDescent="0.2">
      <c r="B398" s="366"/>
    </row>
    <row r="399" spans="2:2" x14ac:dyDescent="0.2">
      <c r="B399" s="366"/>
    </row>
    <row r="400" spans="2:2" x14ac:dyDescent="0.2">
      <c r="B400" s="366"/>
    </row>
    <row r="401" spans="2:2" x14ac:dyDescent="0.2">
      <c r="B401" s="366"/>
    </row>
    <row r="402" spans="2:2" x14ac:dyDescent="0.2">
      <c r="B402" s="366"/>
    </row>
    <row r="403" spans="2:2" x14ac:dyDescent="0.2">
      <c r="B403" s="366"/>
    </row>
    <row r="404" spans="2:2" x14ac:dyDescent="0.2">
      <c r="B404" s="366"/>
    </row>
    <row r="405" spans="2:2" x14ac:dyDescent="0.2">
      <c r="B405" s="366"/>
    </row>
    <row r="406" spans="2:2" x14ac:dyDescent="0.2">
      <c r="B406" s="366"/>
    </row>
    <row r="407" spans="2:2" x14ac:dyDescent="0.2">
      <c r="B407" s="366"/>
    </row>
    <row r="408" spans="2:2" x14ac:dyDescent="0.2">
      <c r="B408" s="366"/>
    </row>
    <row r="409" spans="2:2" x14ac:dyDescent="0.2">
      <c r="B409" s="366"/>
    </row>
    <row r="410" spans="2:2" x14ac:dyDescent="0.2">
      <c r="B410" s="366"/>
    </row>
    <row r="411" spans="2:2" x14ac:dyDescent="0.2">
      <c r="B411" s="366"/>
    </row>
    <row r="412" spans="2:2" x14ac:dyDescent="0.2">
      <c r="B412" s="366"/>
    </row>
    <row r="413" spans="2:2" x14ac:dyDescent="0.2">
      <c r="B413" s="366"/>
    </row>
    <row r="414" spans="2:2" x14ac:dyDescent="0.2">
      <c r="B414" s="366"/>
    </row>
    <row r="415" spans="2:2" x14ac:dyDescent="0.2">
      <c r="B415" s="366"/>
    </row>
    <row r="416" spans="2:2" x14ac:dyDescent="0.2">
      <c r="B416" s="366"/>
    </row>
    <row r="417" spans="2:2" x14ac:dyDescent="0.2">
      <c r="B417" s="366"/>
    </row>
    <row r="418" spans="2:2" x14ac:dyDescent="0.2">
      <c r="B418" s="366"/>
    </row>
    <row r="419" spans="2:2" x14ac:dyDescent="0.2">
      <c r="B419" s="366"/>
    </row>
    <row r="420" spans="2:2" x14ac:dyDescent="0.2">
      <c r="B420" s="366"/>
    </row>
    <row r="421" spans="2:2" x14ac:dyDescent="0.2">
      <c r="B421" s="366"/>
    </row>
    <row r="422" spans="2:2" x14ac:dyDescent="0.2">
      <c r="B422" s="366"/>
    </row>
    <row r="423" spans="2:2" x14ac:dyDescent="0.2">
      <c r="B423" s="366"/>
    </row>
    <row r="424" spans="2:2" x14ac:dyDescent="0.2">
      <c r="B424" s="366"/>
    </row>
    <row r="425" spans="2:2" x14ac:dyDescent="0.2">
      <c r="B425" s="366"/>
    </row>
    <row r="426" spans="2:2" x14ac:dyDescent="0.2">
      <c r="B426" s="366"/>
    </row>
    <row r="427" spans="2:2" x14ac:dyDescent="0.2">
      <c r="B427" s="366"/>
    </row>
    <row r="428" spans="2:2" x14ac:dyDescent="0.2">
      <c r="B428" s="366"/>
    </row>
    <row r="429" spans="2:2" x14ac:dyDescent="0.2">
      <c r="B429" s="366"/>
    </row>
    <row r="430" spans="2:2" x14ac:dyDescent="0.2">
      <c r="B430" s="366"/>
    </row>
    <row r="431" spans="2:2" x14ac:dyDescent="0.2">
      <c r="B431" s="366"/>
    </row>
    <row r="432" spans="2:2" x14ac:dyDescent="0.2">
      <c r="B432" s="366"/>
    </row>
    <row r="433" spans="2:2" x14ac:dyDescent="0.2">
      <c r="B433" s="366"/>
    </row>
    <row r="434" spans="2:2" x14ac:dyDescent="0.2">
      <c r="B434" s="366"/>
    </row>
    <row r="435" spans="2:2" x14ac:dyDescent="0.2">
      <c r="B435" s="366"/>
    </row>
    <row r="436" spans="2:2" x14ac:dyDescent="0.2">
      <c r="B436" s="366"/>
    </row>
    <row r="437" spans="2:2" x14ac:dyDescent="0.2">
      <c r="B437" s="366"/>
    </row>
    <row r="438" spans="2:2" x14ac:dyDescent="0.2">
      <c r="B438" s="366"/>
    </row>
    <row r="439" spans="2:2" x14ac:dyDescent="0.2">
      <c r="B439" s="366"/>
    </row>
    <row r="440" spans="2:2" x14ac:dyDescent="0.2">
      <c r="B440" s="366"/>
    </row>
    <row r="441" spans="2:2" x14ac:dyDescent="0.2">
      <c r="B441" s="366"/>
    </row>
    <row r="442" spans="2:2" x14ac:dyDescent="0.2">
      <c r="B442" s="366"/>
    </row>
    <row r="443" spans="2:2" x14ac:dyDescent="0.2">
      <c r="B443" s="366"/>
    </row>
    <row r="444" spans="2:2" x14ac:dyDescent="0.2">
      <c r="B444" s="366"/>
    </row>
    <row r="445" spans="2:2" x14ac:dyDescent="0.2">
      <c r="B445" s="366"/>
    </row>
    <row r="446" spans="2:2" x14ac:dyDescent="0.2">
      <c r="B446" s="366"/>
    </row>
    <row r="447" spans="2:2" x14ac:dyDescent="0.2">
      <c r="B447" s="366"/>
    </row>
    <row r="448" spans="2:2" x14ac:dyDescent="0.2">
      <c r="B448" s="366"/>
    </row>
    <row r="449" spans="2:2" x14ac:dyDescent="0.2">
      <c r="B449" s="366"/>
    </row>
    <row r="450" spans="2:2" x14ac:dyDescent="0.2">
      <c r="B450" s="366"/>
    </row>
    <row r="451" spans="2:2" x14ac:dyDescent="0.2">
      <c r="B451" s="366"/>
    </row>
    <row r="452" spans="2:2" x14ac:dyDescent="0.2">
      <c r="B452" s="366"/>
    </row>
    <row r="453" spans="2:2" x14ac:dyDescent="0.2">
      <c r="B453" s="366"/>
    </row>
    <row r="454" spans="2:2" x14ac:dyDescent="0.2">
      <c r="B454" s="366"/>
    </row>
    <row r="455" spans="2:2" x14ac:dyDescent="0.2">
      <c r="B455" s="366"/>
    </row>
    <row r="456" spans="2:2" x14ac:dyDescent="0.2">
      <c r="B456" s="366"/>
    </row>
    <row r="457" spans="2:2" x14ac:dyDescent="0.2">
      <c r="B457" s="366"/>
    </row>
    <row r="458" spans="2:2" x14ac:dyDescent="0.2">
      <c r="B458" s="366"/>
    </row>
    <row r="459" spans="2:2" x14ac:dyDescent="0.2">
      <c r="B459" s="366"/>
    </row>
    <row r="460" spans="2:2" x14ac:dyDescent="0.2">
      <c r="B460" s="366"/>
    </row>
    <row r="461" spans="2:2" x14ac:dyDescent="0.2">
      <c r="B461" s="366"/>
    </row>
    <row r="462" spans="2:2" x14ac:dyDescent="0.2">
      <c r="B462" s="366"/>
    </row>
    <row r="463" spans="2:2" x14ac:dyDescent="0.2">
      <c r="B463" s="366"/>
    </row>
    <row r="464" spans="2:2" x14ac:dyDescent="0.2">
      <c r="B464" s="366"/>
    </row>
    <row r="465" spans="2:2" x14ac:dyDescent="0.2">
      <c r="B465" s="366"/>
    </row>
    <row r="466" spans="2:2" x14ac:dyDescent="0.2">
      <c r="B466" s="366"/>
    </row>
    <row r="467" spans="2:2" x14ac:dyDescent="0.2">
      <c r="B467" s="366"/>
    </row>
    <row r="468" spans="2:2" x14ac:dyDescent="0.2">
      <c r="B468" s="366"/>
    </row>
    <row r="469" spans="2:2" x14ac:dyDescent="0.2">
      <c r="B469" s="366"/>
    </row>
    <row r="470" spans="2:2" x14ac:dyDescent="0.2">
      <c r="B470" s="366"/>
    </row>
    <row r="471" spans="2:2" x14ac:dyDescent="0.2">
      <c r="B471" s="366"/>
    </row>
    <row r="472" spans="2:2" x14ac:dyDescent="0.2">
      <c r="B472" s="366"/>
    </row>
    <row r="473" spans="2:2" x14ac:dyDescent="0.2">
      <c r="B473" s="366"/>
    </row>
    <row r="474" spans="2:2" x14ac:dyDescent="0.2">
      <c r="B474" s="366"/>
    </row>
    <row r="475" spans="2:2" x14ac:dyDescent="0.2">
      <c r="B475" s="366"/>
    </row>
    <row r="476" spans="2:2" x14ac:dyDescent="0.2">
      <c r="B476" s="366"/>
    </row>
    <row r="477" spans="2:2" x14ac:dyDescent="0.2">
      <c r="B477" s="366"/>
    </row>
    <row r="478" spans="2:2" x14ac:dyDescent="0.2">
      <c r="B478" s="366"/>
    </row>
    <row r="479" spans="2:2" x14ac:dyDescent="0.2">
      <c r="B479" s="366"/>
    </row>
    <row r="480" spans="2:2" x14ac:dyDescent="0.2">
      <c r="B480" s="366"/>
    </row>
    <row r="481" spans="2:2" x14ac:dyDescent="0.2">
      <c r="B481" s="366"/>
    </row>
    <row r="482" spans="2:2" x14ac:dyDescent="0.2">
      <c r="B482" s="366"/>
    </row>
    <row r="483" spans="2:2" x14ac:dyDescent="0.2">
      <c r="B483" s="366"/>
    </row>
    <row r="484" spans="2:2" x14ac:dyDescent="0.2">
      <c r="B484" s="366"/>
    </row>
    <row r="485" spans="2:2" x14ac:dyDescent="0.2">
      <c r="B485" s="366"/>
    </row>
    <row r="486" spans="2:2" x14ac:dyDescent="0.2">
      <c r="B486" s="366"/>
    </row>
    <row r="487" spans="2:2" x14ac:dyDescent="0.2">
      <c r="B487" s="366"/>
    </row>
    <row r="488" spans="2:2" x14ac:dyDescent="0.2">
      <c r="B488" s="366"/>
    </row>
    <row r="489" spans="2:2" x14ac:dyDescent="0.2">
      <c r="B489" s="366"/>
    </row>
    <row r="490" spans="2:2" x14ac:dyDescent="0.2">
      <c r="B490" s="366"/>
    </row>
    <row r="491" spans="2:2" x14ac:dyDescent="0.2">
      <c r="B491" s="366"/>
    </row>
    <row r="492" spans="2:2" x14ac:dyDescent="0.2">
      <c r="B492" s="366"/>
    </row>
    <row r="493" spans="2:2" x14ac:dyDescent="0.2">
      <c r="B493" s="366"/>
    </row>
    <row r="494" spans="2:2" x14ac:dyDescent="0.2">
      <c r="B494" s="366"/>
    </row>
    <row r="495" spans="2:2" x14ac:dyDescent="0.2">
      <c r="B495" s="366"/>
    </row>
    <row r="496" spans="2:2" x14ac:dyDescent="0.2">
      <c r="B496" s="366"/>
    </row>
    <row r="497" spans="2:2" x14ac:dyDescent="0.2">
      <c r="B497" s="366"/>
    </row>
    <row r="498" spans="2:2" x14ac:dyDescent="0.2">
      <c r="B498" s="366"/>
    </row>
    <row r="499" spans="2:2" x14ac:dyDescent="0.2">
      <c r="B499" s="366"/>
    </row>
    <row r="500" spans="2:2" x14ac:dyDescent="0.2">
      <c r="B500" s="366"/>
    </row>
    <row r="501" spans="2:2" x14ac:dyDescent="0.2">
      <c r="B501" s="366"/>
    </row>
    <row r="502" spans="2:2" x14ac:dyDescent="0.2">
      <c r="B502" s="366"/>
    </row>
    <row r="503" spans="2:2" x14ac:dyDescent="0.2">
      <c r="B503" s="366"/>
    </row>
    <row r="504" spans="2:2" x14ac:dyDescent="0.2">
      <c r="B504" s="366"/>
    </row>
    <row r="505" spans="2:2" x14ac:dyDescent="0.2">
      <c r="B505" s="366"/>
    </row>
    <row r="506" spans="2:2" x14ac:dyDescent="0.2">
      <c r="B506" s="366"/>
    </row>
    <row r="507" spans="2:2" x14ac:dyDescent="0.2">
      <c r="B507" s="366"/>
    </row>
    <row r="508" spans="2:2" x14ac:dyDescent="0.2">
      <c r="B508" s="366"/>
    </row>
    <row r="509" spans="2:2" x14ac:dyDescent="0.2">
      <c r="B509" s="366"/>
    </row>
    <row r="510" spans="2:2" x14ac:dyDescent="0.2">
      <c r="B510" s="366"/>
    </row>
    <row r="511" spans="2:2" x14ac:dyDescent="0.2">
      <c r="B511" s="366"/>
    </row>
    <row r="512" spans="2:2" x14ac:dyDescent="0.2">
      <c r="B512" s="366"/>
    </row>
    <row r="513" spans="2:2" x14ac:dyDescent="0.2">
      <c r="B513" s="366"/>
    </row>
    <row r="514" spans="2:2" x14ac:dyDescent="0.2">
      <c r="B514" s="366"/>
    </row>
    <row r="515" spans="2:2" x14ac:dyDescent="0.2">
      <c r="B515" s="366"/>
    </row>
    <row r="516" spans="2:2" x14ac:dyDescent="0.2">
      <c r="B516" s="366"/>
    </row>
    <row r="517" spans="2:2" x14ac:dyDescent="0.2">
      <c r="B517" s="366"/>
    </row>
    <row r="518" spans="2:2" x14ac:dyDescent="0.2">
      <c r="B518" s="366"/>
    </row>
    <row r="519" spans="2:2" x14ac:dyDescent="0.2">
      <c r="B519" s="366"/>
    </row>
    <row r="520" spans="2:2" x14ac:dyDescent="0.2">
      <c r="B520" s="366"/>
    </row>
    <row r="521" spans="2:2" x14ac:dyDescent="0.2">
      <c r="B521" s="366"/>
    </row>
    <row r="522" spans="2:2" x14ac:dyDescent="0.2">
      <c r="B522" s="366"/>
    </row>
    <row r="523" spans="2:2" x14ac:dyDescent="0.2">
      <c r="B523" s="366"/>
    </row>
    <row r="524" spans="2:2" x14ac:dyDescent="0.2">
      <c r="B524" s="366"/>
    </row>
    <row r="525" spans="2:2" x14ac:dyDescent="0.2">
      <c r="B525" s="366"/>
    </row>
    <row r="526" spans="2:2" x14ac:dyDescent="0.2">
      <c r="B526" s="366"/>
    </row>
    <row r="527" spans="2:2" x14ac:dyDescent="0.2">
      <c r="B527" s="366"/>
    </row>
    <row r="528" spans="2:2" x14ac:dyDescent="0.2">
      <c r="B528" s="366"/>
    </row>
    <row r="529" spans="2:2" x14ac:dyDescent="0.2">
      <c r="B529" s="366"/>
    </row>
    <row r="530" spans="2:2" x14ac:dyDescent="0.2">
      <c r="B530" s="366"/>
    </row>
    <row r="531" spans="2:2" x14ac:dyDescent="0.2">
      <c r="B531" s="366"/>
    </row>
    <row r="532" spans="2:2" x14ac:dyDescent="0.2">
      <c r="B532" s="366"/>
    </row>
    <row r="533" spans="2:2" x14ac:dyDescent="0.2">
      <c r="B533" s="366"/>
    </row>
    <row r="534" spans="2:2" x14ac:dyDescent="0.2">
      <c r="B534" s="366"/>
    </row>
    <row r="535" spans="2:2" x14ac:dyDescent="0.2">
      <c r="B535" s="366"/>
    </row>
    <row r="536" spans="2:2" x14ac:dyDescent="0.2">
      <c r="B536" s="366"/>
    </row>
    <row r="537" spans="2:2" x14ac:dyDescent="0.2">
      <c r="B537" s="366"/>
    </row>
    <row r="538" spans="2:2" x14ac:dyDescent="0.2">
      <c r="B538" s="366"/>
    </row>
    <row r="539" spans="2:2" x14ac:dyDescent="0.2">
      <c r="B539" s="366"/>
    </row>
    <row r="540" spans="2:2" x14ac:dyDescent="0.2">
      <c r="B540" s="366"/>
    </row>
    <row r="541" spans="2:2" x14ac:dyDescent="0.2">
      <c r="B541" s="366"/>
    </row>
    <row r="542" spans="2:2" x14ac:dyDescent="0.2">
      <c r="B542" s="366"/>
    </row>
    <row r="543" spans="2:2" x14ac:dyDescent="0.2">
      <c r="B543" s="366"/>
    </row>
    <row r="544" spans="2:2" x14ac:dyDescent="0.2">
      <c r="B544" s="366"/>
    </row>
    <row r="545" spans="2:2" x14ac:dyDescent="0.2">
      <c r="B545" s="366"/>
    </row>
    <row r="546" spans="2:2" x14ac:dyDescent="0.2">
      <c r="B546" s="366"/>
    </row>
    <row r="547" spans="2:2" x14ac:dyDescent="0.2">
      <c r="B547" s="366"/>
    </row>
    <row r="548" spans="2:2" x14ac:dyDescent="0.2">
      <c r="B548" s="366"/>
    </row>
    <row r="549" spans="2:2" x14ac:dyDescent="0.2">
      <c r="B549" s="366"/>
    </row>
    <row r="550" spans="2:2" x14ac:dyDescent="0.2">
      <c r="B550" s="366"/>
    </row>
    <row r="551" spans="2:2" x14ac:dyDescent="0.2">
      <c r="B551" s="366"/>
    </row>
    <row r="552" spans="2:2" x14ac:dyDescent="0.2">
      <c r="B552" s="366"/>
    </row>
    <row r="553" spans="2:2" x14ac:dyDescent="0.2">
      <c r="B553" s="366"/>
    </row>
    <row r="554" spans="2:2" x14ac:dyDescent="0.2">
      <c r="B554" s="366"/>
    </row>
    <row r="555" spans="2:2" x14ac:dyDescent="0.2">
      <c r="B555" s="366"/>
    </row>
    <row r="556" spans="2:2" x14ac:dyDescent="0.2">
      <c r="B556" s="366"/>
    </row>
    <row r="557" spans="2:2" x14ac:dyDescent="0.2">
      <c r="B557" s="366"/>
    </row>
    <row r="558" spans="2:2" x14ac:dyDescent="0.2">
      <c r="B558" s="366"/>
    </row>
    <row r="559" spans="2:2" x14ac:dyDescent="0.2">
      <c r="B559" s="366"/>
    </row>
    <row r="560" spans="2:2" x14ac:dyDescent="0.2">
      <c r="B560" s="366"/>
    </row>
    <row r="561" spans="2:2" x14ac:dyDescent="0.2">
      <c r="B561" s="366"/>
    </row>
    <row r="562" spans="2:2" x14ac:dyDescent="0.2">
      <c r="B562" s="366"/>
    </row>
    <row r="563" spans="2:2" x14ac:dyDescent="0.2">
      <c r="B563" s="366"/>
    </row>
    <row r="564" spans="2:2" x14ac:dyDescent="0.2">
      <c r="B564" s="366"/>
    </row>
    <row r="565" spans="2:2" x14ac:dyDescent="0.2">
      <c r="B565" s="366"/>
    </row>
    <row r="566" spans="2:2" x14ac:dyDescent="0.2">
      <c r="B566" s="366"/>
    </row>
    <row r="567" spans="2:2" x14ac:dyDescent="0.2">
      <c r="B567" s="366"/>
    </row>
    <row r="568" spans="2:2" x14ac:dyDescent="0.2">
      <c r="B568" s="366"/>
    </row>
    <row r="569" spans="2:2" x14ac:dyDescent="0.2">
      <c r="B569" s="366"/>
    </row>
    <row r="570" spans="2:2" x14ac:dyDescent="0.2">
      <c r="B570" s="366"/>
    </row>
    <row r="571" spans="2:2" x14ac:dyDescent="0.2">
      <c r="B571" s="366"/>
    </row>
    <row r="572" spans="2:2" x14ac:dyDescent="0.2">
      <c r="B572" s="366"/>
    </row>
    <row r="573" spans="2:2" x14ac:dyDescent="0.2">
      <c r="B573" s="366"/>
    </row>
    <row r="574" spans="2:2" x14ac:dyDescent="0.2">
      <c r="B574" s="366"/>
    </row>
    <row r="575" spans="2:2" x14ac:dyDescent="0.2">
      <c r="B575" s="366"/>
    </row>
    <row r="576" spans="2:2" x14ac:dyDescent="0.2">
      <c r="B576" s="366"/>
    </row>
    <row r="577" spans="2:2" x14ac:dyDescent="0.2">
      <c r="B577" s="366"/>
    </row>
    <row r="578" spans="2:2" x14ac:dyDescent="0.2">
      <c r="B578" s="366"/>
    </row>
    <row r="579" spans="2:2" x14ac:dyDescent="0.2">
      <c r="B579" s="366"/>
    </row>
    <row r="580" spans="2:2" x14ac:dyDescent="0.2">
      <c r="B580" s="366"/>
    </row>
    <row r="581" spans="2:2" x14ac:dyDescent="0.2">
      <c r="B581" s="366"/>
    </row>
    <row r="582" spans="2:2" x14ac:dyDescent="0.2">
      <c r="B582" s="366"/>
    </row>
    <row r="583" spans="2:2" x14ac:dyDescent="0.2">
      <c r="B583" s="366"/>
    </row>
    <row r="584" spans="2:2" x14ac:dyDescent="0.2">
      <c r="B584" s="366"/>
    </row>
    <row r="585" spans="2:2" x14ac:dyDescent="0.2">
      <c r="B585" s="366"/>
    </row>
    <row r="586" spans="2:2" x14ac:dyDescent="0.2">
      <c r="B586" s="366"/>
    </row>
    <row r="587" spans="2:2" x14ac:dyDescent="0.2">
      <c r="B587" s="366"/>
    </row>
    <row r="588" spans="2:2" x14ac:dyDescent="0.2">
      <c r="B588" s="366"/>
    </row>
    <row r="589" spans="2:2" x14ac:dyDescent="0.2">
      <c r="B589" s="366"/>
    </row>
    <row r="590" spans="2:2" x14ac:dyDescent="0.2">
      <c r="B590" s="366"/>
    </row>
    <row r="591" spans="2:2" x14ac:dyDescent="0.2">
      <c r="B591" s="366"/>
    </row>
    <row r="592" spans="2:2" x14ac:dyDescent="0.2">
      <c r="B592" s="366"/>
    </row>
    <row r="593" spans="2:2" x14ac:dyDescent="0.2">
      <c r="B593" s="366"/>
    </row>
    <row r="594" spans="2:2" x14ac:dyDescent="0.2">
      <c r="B594" s="366"/>
    </row>
    <row r="595" spans="2:2" x14ac:dyDescent="0.2">
      <c r="B595" s="366"/>
    </row>
    <row r="596" spans="2:2" x14ac:dyDescent="0.2">
      <c r="B596" s="366"/>
    </row>
    <row r="597" spans="2:2" x14ac:dyDescent="0.2">
      <c r="B597" s="366"/>
    </row>
    <row r="598" spans="2:2" x14ac:dyDescent="0.2">
      <c r="B598" s="366"/>
    </row>
    <row r="599" spans="2:2" x14ac:dyDescent="0.2">
      <c r="B599" s="366"/>
    </row>
    <row r="600" spans="2:2" x14ac:dyDescent="0.2">
      <c r="B600" s="366"/>
    </row>
    <row r="601" spans="2:2" x14ac:dyDescent="0.2">
      <c r="B601" s="366"/>
    </row>
    <row r="602" spans="2:2" x14ac:dyDescent="0.2">
      <c r="B602" s="366"/>
    </row>
    <row r="603" spans="2:2" x14ac:dyDescent="0.2">
      <c r="B603" s="366"/>
    </row>
    <row r="604" spans="2:2" x14ac:dyDescent="0.2">
      <c r="B604" s="366"/>
    </row>
    <row r="605" spans="2:2" x14ac:dyDescent="0.2">
      <c r="B605" s="366"/>
    </row>
    <row r="606" spans="2:2" x14ac:dyDescent="0.2">
      <c r="B606" s="366"/>
    </row>
    <row r="607" spans="2:2" x14ac:dyDescent="0.2">
      <c r="B607" s="366"/>
    </row>
    <row r="608" spans="2:2" x14ac:dyDescent="0.2">
      <c r="B608" s="366"/>
    </row>
    <row r="609" spans="2:2" x14ac:dyDescent="0.2">
      <c r="B609" s="366"/>
    </row>
    <row r="610" spans="2:2" x14ac:dyDescent="0.2">
      <c r="B610" s="366"/>
    </row>
    <row r="611" spans="2:2" x14ac:dyDescent="0.2">
      <c r="B611" s="366"/>
    </row>
    <row r="612" spans="2:2" x14ac:dyDescent="0.2">
      <c r="B612" s="366"/>
    </row>
    <row r="613" spans="2:2" x14ac:dyDescent="0.2">
      <c r="B613" s="366"/>
    </row>
    <row r="614" spans="2:2" x14ac:dyDescent="0.2">
      <c r="B614" s="366"/>
    </row>
    <row r="615" spans="2:2" x14ac:dyDescent="0.2">
      <c r="B615" s="366"/>
    </row>
    <row r="616" spans="2:2" x14ac:dyDescent="0.2">
      <c r="B616" s="366"/>
    </row>
    <row r="617" spans="2:2" x14ac:dyDescent="0.2">
      <c r="B617" s="366"/>
    </row>
    <row r="618" spans="2:2" x14ac:dyDescent="0.2">
      <c r="B618" s="366"/>
    </row>
    <row r="619" spans="2:2" x14ac:dyDescent="0.2">
      <c r="B619" s="366"/>
    </row>
    <row r="620" spans="2:2" x14ac:dyDescent="0.2">
      <c r="B620" s="366"/>
    </row>
    <row r="621" spans="2:2" x14ac:dyDescent="0.2">
      <c r="B621" s="366"/>
    </row>
    <row r="622" spans="2:2" x14ac:dyDescent="0.2">
      <c r="B622" s="366"/>
    </row>
    <row r="623" spans="2:2" x14ac:dyDescent="0.2">
      <c r="B623" s="366"/>
    </row>
    <row r="624" spans="2:2" x14ac:dyDescent="0.2">
      <c r="B624" s="366"/>
    </row>
    <row r="625" spans="2:2" x14ac:dyDescent="0.2">
      <c r="B625" s="366"/>
    </row>
    <row r="626" spans="2:2" x14ac:dyDescent="0.2">
      <c r="B626" s="366"/>
    </row>
    <row r="627" spans="2:2" x14ac:dyDescent="0.2">
      <c r="B627" s="366"/>
    </row>
    <row r="628" spans="2:2" x14ac:dyDescent="0.2">
      <c r="B628" s="366"/>
    </row>
    <row r="629" spans="2:2" x14ac:dyDescent="0.2">
      <c r="B629" s="366"/>
    </row>
    <row r="630" spans="2:2" x14ac:dyDescent="0.2">
      <c r="B630" s="366"/>
    </row>
    <row r="631" spans="2:2" x14ac:dyDescent="0.2">
      <c r="B631" s="366"/>
    </row>
    <row r="632" spans="2:2" x14ac:dyDescent="0.2">
      <c r="B632" s="366"/>
    </row>
    <row r="633" spans="2:2" x14ac:dyDescent="0.2">
      <c r="B633" s="366"/>
    </row>
    <row r="634" spans="2:2" x14ac:dyDescent="0.2">
      <c r="B634" s="366"/>
    </row>
    <row r="635" spans="2:2" x14ac:dyDescent="0.2">
      <c r="B635" s="366"/>
    </row>
    <row r="636" spans="2:2" x14ac:dyDescent="0.2">
      <c r="B636" s="366"/>
    </row>
    <row r="637" spans="2:2" x14ac:dyDescent="0.2">
      <c r="B637" s="366"/>
    </row>
    <row r="638" spans="2:2" x14ac:dyDescent="0.2">
      <c r="B638" s="366"/>
    </row>
    <row r="639" spans="2:2" x14ac:dyDescent="0.2">
      <c r="B639" s="366"/>
    </row>
    <row r="640" spans="2:2" x14ac:dyDescent="0.2">
      <c r="B640" s="366"/>
    </row>
    <row r="641" spans="2:2" x14ac:dyDescent="0.2">
      <c r="B641" s="366"/>
    </row>
    <row r="642" spans="2:2" x14ac:dyDescent="0.2">
      <c r="B642" s="366"/>
    </row>
    <row r="643" spans="2:2" x14ac:dyDescent="0.2">
      <c r="B643" s="366"/>
    </row>
    <row r="644" spans="2:2" x14ac:dyDescent="0.2">
      <c r="B644" s="366"/>
    </row>
    <row r="645" spans="2:2" x14ac:dyDescent="0.2">
      <c r="B645" s="366"/>
    </row>
    <row r="646" spans="2:2" x14ac:dyDescent="0.2">
      <c r="B646" s="366"/>
    </row>
    <row r="647" spans="2:2" x14ac:dyDescent="0.2">
      <c r="B647" s="366"/>
    </row>
    <row r="648" spans="2:2" x14ac:dyDescent="0.2">
      <c r="B648" s="366"/>
    </row>
    <row r="649" spans="2:2" x14ac:dyDescent="0.2">
      <c r="B649" s="366"/>
    </row>
    <row r="650" spans="2:2" x14ac:dyDescent="0.2">
      <c r="B650" s="366"/>
    </row>
    <row r="651" spans="2:2" x14ac:dyDescent="0.2">
      <c r="B651" s="366"/>
    </row>
    <row r="652" spans="2:2" x14ac:dyDescent="0.2">
      <c r="B652" s="366"/>
    </row>
    <row r="653" spans="2:2" x14ac:dyDescent="0.2">
      <c r="B653" s="366"/>
    </row>
    <row r="654" spans="2:2" x14ac:dyDescent="0.2">
      <c r="B654" s="366"/>
    </row>
    <row r="655" spans="2:2" x14ac:dyDescent="0.2">
      <c r="B655" s="366"/>
    </row>
    <row r="656" spans="2:2" x14ac:dyDescent="0.2">
      <c r="B656" s="366"/>
    </row>
    <row r="657" spans="2:2" x14ac:dyDescent="0.2">
      <c r="B657" s="366"/>
    </row>
    <row r="658" spans="2:2" x14ac:dyDescent="0.2">
      <c r="B658" s="366"/>
    </row>
    <row r="659" spans="2:2" x14ac:dyDescent="0.2">
      <c r="B659" s="366"/>
    </row>
    <row r="660" spans="2:2" x14ac:dyDescent="0.2">
      <c r="B660" s="366"/>
    </row>
    <row r="661" spans="2:2" x14ac:dyDescent="0.2">
      <c r="B661" s="366"/>
    </row>
    <row r="662" spans="2:2" x14ac:dyDescent="0.2">
      <c r="B662" s="366"/>
    </row>
    <row r="663" spans="2:2" x14ac:dyDescent="0.2">
      <c r="B663" s="366"/>
    </row>
    <row r="664" spans="2:2" x14ac:dyDescent="0.2">
      <c r="B664" s="366"/>
    </row>
    <row r="665" spans="2:2" x14ac:dyDescent="0.2">
      <c r="B665" s="366"/>
    </row>
    <row r="666" spans="2:2" x14ac:dyDescent="0.2">
      <c r="B666" s="366"/>
    </row>
    <row r="667" spans="2:2" x14ac:dyDescent="0.2">
      <c r="B667" s="366"/>
    </row>
    <row r="668" spans="2:2" x14ac:dyDescent="0.2">
      <c r="B668" s="366"/>
    </row>
    <row r="669" spans="2:2" x14ac:dyDescent="0.2">
      <c r="B669" s="366"/>
    </row>
    <row r="670" spans="2:2" x14ac:dyDescent="0.2">
      <c r="B670" s="366"/>
    </row>
    <row r="671" spans="2:2" x14ac:dyDescent="0.2">
      <c r="B671" s="366"/>
    </row>
    <row r="672" spans="2:2" x14ac:dyDescent="0.2">
      <c r="B672" s="366"/>
    </row>
    <row r="673" spans="2:2" x14ac:dyDescent="0.2">
      <c r="B673" s="366"/>
    </row>
    <row r="674" spans="2:2" x14ac:dyDescent="0.2">
      <c r="B674" s="366"/>
    </row>
    <row r="675" spans="2:2" x14ac:dyDescent="0.2">
      <c r="B675" s="366"/>
    </row>
    <row r="676" spans="2:2" x14ac:dyDescent="0.2">
      <c r="B676" s="366"/>
    </row>
    <row r="677" spans="2:2" x14ac:dyDescent="0.2">
      <c r="B677" s="366"/>
    </row>
    <row r="678" spans="2:2" x14ac:dyDescent="0.2">
      <c r="B678" s="366"/>
    </row>
    <row r="679" spans="2:2" x14ac:dyDescent="0.2">
      <c r="B679" s="366"/>
    </row>
    <row r="680" spans="2:2" x14ac:dyDescent="0.2">
      <c r="B680" s="366"/>
    </row>
    <row r="681" spans="2:2" x14ac:dyDescent="0.2">
      <c r="B681" s="366"/>
    </row>
    <row r="682" spans="2:2" x14ac:dyDescent="0.2">
      <c r="B682" s="366"/>
    </row>
    <row r="683" spans="2:2" x14ac:dyDescent="0.2">
      <c r="B683" s="366"/>
    </row>
    <row r="684" spans="2:2" x14ac:dyDescent="0.2">
      <c r="B684" s="366"/>
    </row>
    <row r="685" spans="2:2" x14ac:dyDescent="0.2">
      <c r="B685" s="366"/>
    </row>
    <row r="686" spans="2:2" x14ac:dyDescent="0.2">
      <c r="B686" s="366"/>
    </row>
    <row r="687" spans="2:2" x14ac:dyDescent="0.2">
      <c r="B687" s="366"/>
    </row>
    <row r="688" spans="2:2" x14ac:dyDescent="0.2">
      <c r="B688" s="366"/>
    </row>
    <row r="689" spans="2:2" x14ac:dyDescent="0.2">
      <c r="B689" s="366"/>
    </row>
    <row r="690" spans="2:2" x14ac:dyDescent="0.2">
      <c r="B690" s="366"/>
    </row>
    <row r="691" spans="2:2" x14ac:dyDescent="0.2">
      <c r="B691" s="366"/>
    </row>
    <row r="692" spans="2:2" x14ac:dyDescent="0.2">
      <c r="B692" s="366"/>
    </row>
    <row r="693" spans="2:2" x14ac:dyDescent="0.2">
      <c r="B693" s="366"/>
    </row>
    <row r="694" spans="2:2" x14ac:dyDescent="0.2">
      <c r="B694" s="366"/>
    </row>
    <row r="695" spans="2:2" x14ac:dyDescent="0.2">
      <c r="B695" s="366"/>
    </row>
    <row r="696" spans="2:2" x14ac:dyDescent="0.2">
      <c r="B696" s="366"/>
    </row>
    <row r="697" spans="2:2" x14ac:dyDescent="0.2">
      <c r="B697" s="366"/>
    </row>
    <row r="698" spans="2:2" x14ac:dyDescent="0.2">
      <c r="B698" s="366"/>
    </row>
    <row r="699" spans="2:2" x14ac:dyDescent="0.2">
      <c r="B699" s="366"/>
    </row>
    <row r="700" spans="2:2" x14ac:dyDescent="0.2">
      <c r="B700" s="366"/>
    </row>
    <row r="701" spans="2:2" x14ac:dyDescent="0.2">
      <c r="B701" s="366"/>
    </row>
    <row r="702" spans="2:2" x14ac:dyDescent="0.2">
      <c r="B702" s="366"/>
    </row>
    <row r="703" spans="2:2" x14ac:dyDescent="0.2">
      <c r="B703" s="366"/>
    </row>
    <row r="704" spans="2:2" x14ac:dyDescent="0.2">
      <c r="B704" s="366"/>
    </row>
    <row r="705" spans="2:2" x14ac:dyDescent="0.2">
      <c r="B705" s="366"/>
    </row>
    <row r="706" spans="2:2" x14ac:dyDescent="0.2">
      <c r="B706" s="366"/>
    </row>
    <row r="707" spans="2:2" x14ac:dyDescent="0.2">
      <c r="B707" s="366"/>
    </row>
    <row r="708" spans="2:2" x14ac:dyDescent="0.2">
      <c r="B708" s="366"/>
    </row>
    <row r="709" spans="2:2" x14ac:dyDescent="0.2">
      <c r="B709" s="366"/>
    </row>
    <row r="710" spans="2:2" x14ac:dyDescent="0.2">
      <c r="B710" s="366"/>
    </row>
    <row r="711" spans="2:2" x14ac:dyDescent="0.2">
      <c r="B711" s="366"/>
    </row>
    <row r="712" spans="2:2" x14ac:dyDescent="0.2">
      <c r="B712" s="366"/>
    </row>
    <row r="713" spans="2:2" x14ac:dyDescent="0.2">
      <c r="B713" s="366"/>
    </row>
    <row r="714" spans="2:2" x14ac:dyDescent="0.2">
      <c r="B714" s="366"/>
    </row>
    <row r="715" spans="2:2" x14ac:dyDescent="0.2">
      <c r="B715" s="366"/>
    </row>
    <row r="716" spans="2:2" x14ac:dyDescent="0.2">
      <c r="B716" s="366"/>
    </row>
    <row r="717" spans="2:2" x14ac:dyDescent="0.2">
      <c r="B717" s="366"/>
    </row>
    <row r="718" spans="2:2" x14ac:dyDescent="0.2">
      <c r="B718" s="366"/>
    </row>
    <row r="719" spans="2:2" x14ac:dyDescent="0.2">
      <c r="B719" s="366"/>
    </row>
    <row r="720" spans="2:2" x14ac:dyDescent="0.2">
      <c r="B720" s="366"/>
    </row>
    <row r="721" spans="2:2" x14ac:dyDescent="0.2">
      <c r="B721" s="366"/>
    </row>
    <row r="722" spans="2:2" x14ac:dyDescent="0.2">
      <c r="B722" s="366"/>
    </row>
    <row r="723" spans="2:2" x14ac:dyDescent="0.2">
      <c r="B723" s="366"/>
    </row>
    <row r="724" spans="2:2" x14ac:dyDescent="0.2">
      <c r="B724" s="366"/>
    </row>
    <row r="725" spans="2:2" x14ac:dyDescent="0.2">
      <c r="B725" s="366"/>
    </row>
    <row r="726" spans="2:2" x14ac:dyDescent="0.2">
      <c r="B726" s="366"/>
    </row>
    <row r="727" spans="2:2" x14ac:dyDescent="0.2">
      <c r="B727" s="366"/>
    </row>
    <row r="728" spans="2:2" x14ac:dyDescent="0.2">
      <c r="B728" s="366"/>
    </row>
    <row r="729" spans="2:2" x14ac:dyDescent="0.2">
      <c r="B729" s="366"/>
    </row>
    <row r="730" spans="2:2" x14ac:dyDescent="0.2">
      <c r="B730" s="366"/>
    </row>
    <row r="731" spans="2:2" x14ac:dyDescent="0.2">
      <c r="B731" s="366"/>
    </row>
    <row r="732" spans="2:2" x14ac:dyDescent="0.2">
      <c r="B732" s="366"/>
    </row>
    <row r="733" spans="2:2" x14ac:dyDescent="0.2">
      <c r="B733" s="366"/>
    </row>
    <row r="734" spans="2:2" x14ac:dyDescent="0.2">
      <c r="B734" s="366"/>
    </row>
    <row r="735" spans="2:2" x14ac:dyDescent="0.2">
      <c r="B735" s="366"/>
    </row>
    <row r="736" spans="2:2" x14ac:dyDescent="0.2">
      <c r="B736" s="366"/>
    </row>
    <row r="737" spans="2:2" x14ac:dyDescent="0.2">
      <c r="B737" s="366"/>
    </row>
    <row r="738" spans="2:2" x14ac:dyDescent="0.2">
      <c r="B738" s="366"/>
    </row>
    <row r="739" spans="2:2" x14ac:dyDescent="0.2">
      <c r="B739" s="366"/>
    </row>
    <row r="740" spans="2:2" x14ac:dyDescent="0.2">
      <c r="B740" s="366"/>
    </row>
    <row r="741" spans="2:2" x14ac:dyDescent="0.2">
      <c r="B741" s="366"/>
    </row>
    <row r="742" spans="2:2" x14ac:dyDescent="0.2">
      <c r="B742" s="366"/>
    </row>
    <row r="743" spans="2:2" x14ac:dyDescent="0.2">
      <c r="B743" s="366"/>
    </row>
    <row r="744" spans="2:2" x14ac:dyDescent="0.2">
      <c r="B744" s="366"/>
    </row>
    <row r="745" spans="2:2" x14ac:dyDescent="0.2">
      <c r="B745" s="366"/>
    </row>
    <row r="746" spans="2:2" x14ac:dyDescent="0.2">
      <c r="B746" s="366"/>
    </row>
    <row r="747" spans="2:2" x14ac:dyDescent="0.2">
      <c r="B747" s="366"/>
    </row>
    <row r="748" spans="2:2" x14ac:dyDescent="0.2">
      <c r="B748" s="366"/>
    </row>
    <row r="749" spans="2:2" x14ac:dyDescent="0.2">
      <c r="B749" s="366"/>
    </row>
    <row r="750" spans="2:2" x14ac:dyDescent="0.2">
      <c r="B750" s="366"/>
    </row>
    <row r="751" spans="2:2" x14ac:dyDescent="0.2">
      <c r="B751" s="366"/>
    </row>
    <row r="752" spans="2:2" x14ac:dyDescent="0.2">
      <c r="B752" s="366"/>
    </row>
  </sheetData>
  <conditionalFormatting sqref="B5:B129">
    <cfRule type="expression" dxfId="81" priority="3">
      <formula>AND((B5=""),(XFA7&lt;&gt;""))</formula>
    </cfRule>
  </conditionalFormatting>
  <conditionalFormatting sqref="B130:B752">
    <cfRule type="expression" dxfId="80" priority="2">
      <formula>AND((B130=""),(XFA132&lt;&gt;""))</formula>
    </cfRule>
  </conditionalFormatting>
  <conditionalFormatting sqref="B4">
    <cfRule type="expression" dxfId="79" priority="1">
      <formula>AND((B4=""),(XFA6&lt;&gt;""))</formula>
    </cfRule>
  </conditionalFormatting>
  <dataValidations count="1">
    <dataValidation type="list" allowBlank="1" showInputMessage="1" showErrorMessage="1" sqref="A4:A200">
      <formula1>Action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Lookups!$B$4:$B$2720</xm:f>
          </x14:formula1>
          <xm:sqref>B130:B752</xm:sqref>
        </x14:dataValidation>
        <x14:dataValidation type="list" allowBlank="1" showInputMessage="1" showErrorMessage="1">
          <x14:formula1>
            <xm:f>Lookups!$DV$3:$DV$6</xm:f>
          </x14:formula1>
          <xm:sqref>I4:I200</xm:sqref>
        </x14:dataValidation>
        <x14:dataValidation type="list" errorStyle="warning" allowBlank="1" showInputMessage="1" showErrorMessage="1">
          <x14:formula1>
            <xm:f>Lookups!$B$4:$B$2720</xm:f>
          </x14:formula1>
          <xm:sqref>B4:B129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753"/>
  <sheetViews>
    <sheetView showGridLines="0" workbookViewId="0">
      <selection activeCell="D1" sqref="D1:D1048576"/>
    </sheetView>
  </sheetViews>
  <sheetFormatPr defaultRowHeight="11.25" x14ac:dyDescent="0.2"/>
  <cols>
    <col min="1" max="1" width="9.140625" style="117"/>
    <col min="2" max="2" width="10.42578125" style="117" customWidth="1"/>
    <col min="3" max="3" width="12.140625" style="117" customWidth="1"/>
    <col min="4" max="4" width="18.5703125" style="369" customWidth="1" collapsed="1"/>
    <col min="5" max="5" width="11.7109375" style="118" customWidth="1"/>
    <col min="6" max="6" width="12.85546875" style="125" customWidth="1"/>
    <col min="7" max="7" width="10.42578125" style="179" customWidth="1"/>
    <col min="8" max="9" width="9.28515625" style="179" customWidth="1"/>
    <col min="10" max="10" width="8.42578125" style="179" hidden="1" customWidth="1"/>
    <col min="11" max="11" width="8.7109375" style="117" hidden="1" customWidth="1"/>
    <col min="12" max="16" width="9.140625" style="117" hidden="1" customWidth="1"/>
    <col min="17" max="17" width="9.140625" style="117"/>
    <col min="18" max="19" width="9.140625" style="117" hidden="1" customWidth="1"/>
    <col min="20" max="21" width="9.140625" style="117"/>
    <col min="22" max="22" width="16.7109375" style="117" customWidth="1"/>
    <col min="23" max="32" width="9.140625" style="117" hidden="1" customWidth="1"/>
    <col min="33" max="33" width="12.7109375" style="117" customWidth="1"/>
    <col min="34" max="34" width="9.140625" style="117" hidden="1" customWidth="1"/>
    <col min="35" max="35" width="12.7109375" style="117" customWidth="1"/>
    <col min="36" max="44" width="9.140625" style="117" hidden="1" customWidth="1"/>
    <col min="45" max="45" width="25.7109375" style="117" customWidth="1"/>
    <col min="46" max="48" width="9.140625" style="117" hidden="1" customWidth="1"/>
    <col min="49" max="49" width="10" style="117" hidden="1" customWidth="1"/>
    <col min="50" max="50" width="9.85546875" style="117" hidden="1" customWidth="1"/>
    <col min="51" max="52" width="0" style="117" hidden="1" customWidth="1"/>
    <col min="53" max="16384" width="9.140625" style="117"/>
  </cols>
  <sheetData>
    <row r="1" spans="1:52" ht="18" x14ac:dyDescent="0.25">
      <c r="A1" s="115" t="s">
        <v>2291</v>
      </c>
      <c r="B1" s="61"/>
      <c r="E1" s="125"/>
      <c r="F1" s="118"/>
      <c r="G1" s="155"/>
      <c r="J1" s="155"/>
      <c r="K1" s="180"/>
    </row>
    <row r="2" spans="1:52" ht="16.5" thickBot="1" x14ac:dyDescent="0.3">
      <c r="A2" s="116" t="s">
        <v>1787</v>
      </c>
      <c r="B2" s="116"/>
      <c r="E2" s="125"/>
      <c r="F2" s="118"/>
      <c r="G2" s="155"/>
      <c r="J2" s="155"/>
    </row>
    <row r="3" spans="1:52" ht="20.25" customHeight="1" thickTop="1" thickBot="1" x14ac:dyDescent="0.25">
      <c r="A3" s="1"/>
      <c r="B3" s="119"/>
      <c r="C3" s="119"/>
      <c r="D3" s="364"/>
      <c r="E3" s="119"/>
      <c r="F3" s="119"/>
      <c r="G3" s="119"/>
      <c r="H3" s="119"/>
      <c r="I3" s="119"/>
      <c r="J3" s="155"/>
      <c r="Q3" s="119"/>
      <c r="T3" s="119"/>
      <c r="U3" s="119"/>
      <c r="V3" s="119"/>
      <c r="AG3" s="119"/>
      <c r="AI3" s="119"/>
      <c r="AS3" s="119"/>
      <c r="AW3" s="119"/>
      <c r="AX3" s="119"/>
      <c r="AY3" s="119"/>
      <c r="AZ3" s="119"/>
    </row>
    <row r="4" spans="1:52" s="298" customFormat="1" ht="13.5" thickTop="1" x14ac:dyDescent="0.2">
      <c r="A4" s="46" t="s">
        <v>64</v>
      </c>
      <c r="B4" s="127" t="s">
        <v>1788</v>
      </c>
      <c r="C4" s="153" t="s">
        <v>211</v>
      </c>
      <c r="D4" s="627" t="s">
        <v>3753</v>
      </c>
      <c r="E4" s="48" t="s">
        <v>1789</v>
      </c>
      <c r="F4" s="48" t="s">
        <v>1788</v>
      </c>
      <c r="G4" s="48" t="s">
        <v>1788</v>
      </c>
      <c r="H4" s="153" t="s">
        <v>558</v>
      </c>
      <c r="I4" s="109" t="s">
        <v>221</v>
      </c>
      <c r="J4" s="62"/>
      <c r="K4" s="62"/>
      <c r="L4" s="62"/>
      <c r="M4" s="62"/>
      <c r="N4" s="62"/>
      <c r="O4" s="62"/>
      <c r="P4" s="62"/>
      <c r="Q4" s="48" t="s">
        <v>1759</v>
      </c>
      <c r="R4" s="117"/>
      <c r="S4" s="117"/>
      <c r="T4" s="128" t="s">
        <v>1788</v>
      </c>
      <c r="U4" s="127" t="s">
        <v>1788</v>
      </c>
      <c r="V4" s="127" t="s">
        <v>53</v>
      </c>
      <c r="W4" s="117"/>
      <c r="X4" s="117"/>
      <c r="AG4" s="127" t="s">
        <v>398</v>
      </c>
      <c r="AI4" s="127" t="s">
        <v>398</v>
      </c>
      <c r="AS4" s="127" t="s">
        <v>217</v>
      </c>
      <c r="AW4" s="153" t="s">
        <v>1769</v>
      </c>
      <c r="AX4" s="153" t="s">
        <v>1769</v>
      </c>
      <c r="AY4" s="153" t="s">
        <v>1770</v>
      </c>
      <c r="AZ4" s="54" t="s">
        <v>1770</v>
      </c>
    </row>
    <row r="5" spans="1:52" s="298" customFormat="1" ht="13.5" thickBot="1" x14ac:dyDescent="0.25">
      <c r="A5" s="63"/>
      <c r="B5" s="154" t="s">
        <v>218</v>
      </c>
      <c r="C5" s="154" t="s">
        <v>218</v>
      </c>
      <c r="D5" s="55"/>
      <c r="E5" s="51" t="s">
        <v>1790</v>
      </c>
      <c r="F5" s="51" t="s">
        <v>212</v>
      </c>
      <c r="G5" s="51" t="s">
        <v>213</v>
      </c>
      <c r="H5" s="154"/>
      <c r="I5" s="110"/>
      <c r="J5" s="62"/>
      <c r="K5" s="62"/>
      <c r="L5" s="62"/>
      <c r="M5" s="62"/>
      <c r="N5" s="62"/>
      <c r="O5" s="62"/>
      <c r="P5" s="62"/>
      <c r="Q5" s="51" t="s">
        <v>291</v>
      </c>
      <c r="R5" s="117"/>
      <c r="S5" s="117"/>
      <c r="T5" s="134" t="s">
        <v>220</v>
      </c>
      <c r="U5" s="132" t="s">
        <v>53</v>
      </c>
      <c r="V5" s="132" t="s">
        <v>223</v>
      </c>
      <c r="W5" s="117"/>
      <c r="X5" s="117"/>
      <c r="AG5" s="132" t="s">
        <v>1785</v>
      </c>
      <c r="AH5" s="113"/>
      <c r="AI5" s="132" t="s">
        <v>1786</v>
      </c>
      <c r="AS5" s="154" t="s">
        <v>1778</v>
      </c>
      <c r="AW5" s="154" t="s">
        <v>1779</v>
      </c>
      <c r="AX5" s="154" t="s">
        <v>1780</v>
      </c>
      <c r="AY5" s="154" t="s">
        <v>1779</v>
      </c>
      <c r="AZ5" s="67" t="s">
        <v>1780</v>
      </c>
    </row>
    <row r="6" spans="1:52" s="298" customFormat="1" ht="27" customHeight="1" thickTop="1" thickBot="1" x14ac:dyDescent="0.25">
      <c r="A6" s="81"/>
      <c r="B6" s="111" t="str">
        <f>IF(A6="ADD","0","")</f>
        <v/>
      </c>
      <c r="C6" s="304" t="str">
        <f>IF(D6="","",(VLOOKUP(D6,Lookups!$B$4:$C$2561,2,FALSE)))</f>
        <v/>
      </c>
      <c r="D6" s="366"/>
      <c r="E6" s="111"/>
      <c r="F6" s="111"/>
      <c r="G6" s="111"/>
      <c r="H6" s="82"/>
      <c r="I6" s="82"/>
      <c r="J6" s="104"/>
      <c r="K6" s="104"/>
      <c r="L6" s="104"/>
      <c r="M6" s="104"/>
      <c r="N6" s="104"/>
      <c r="O6" s="104"/>
      <c r="P6" s="104"/>
      <c r="Q6" s="105" t="str">
        <f>IF(G6="","",G6-F6)</f>
        <v/>
      </c>
      <c r="R6" s="103"/>
      <c r="S6" s="103"/>
      <c r="T6" s="105"/>
      <c r="U6" s="105"/>
      <c r="V6" s="100" t="str">
        <f t="shared" ref="V6:V69" si="0">IF(U6="","",VLOOKUP(U6,ShoulderMaterialDesc,2,FALSE))</f>
        <v/>
      </c>
      <c r="W6" s="103"/>
      <c r="X6" s="103"/>
      <c r="Y6" s="92"/>
      <c r="Z6" s="92"/>
      <c r="AA6" s="92" t="s">
        <v>87</v>
      </c>
      <c r="AB6" s="92"/>
      <c r="AC6" s="92" t="s">
        <v>250</v>
      </c>
      <c r="AD6" s="92"/>
      <c r="AE6" s="92"/>
      <c r="AF6" s="92" t="s">
        <v>250</v>
      </c>
      <c r="AG6" s="82"/>
      <c r="AH6" s="114"/>
      <c r="AI6" s="82"/>
      <c r="AJ6" s="92"/>
      <c r="AK6" s="92"/>
      <c r="AL6" s="92" t="s">
        <v>456</v>
      </c>
      <c r="AM6" s="92"/>
      <c r="AN6" s="92"/>
      <c r="AO6" s="92"/>
      <c r="AP6" s="92"/>
      <c r="AQ6" s="92"/>
      <c r="AR6" s="92"/>
      <c r="AS6" s="112"/>
      <c r="AT6" s="92"/>
      <c r="AU6" s="92"/>
      <c r="AV6" s="92"/>
      <c r="AW6" s="96"/>
      <c r="AX6" s="96"/>
      <c r="AY6" s="96"/>
      <c r="AZ6" s="97"/>
    </row>
    <row r="7" spans="1:52" s="298" customFormat="1" ht="27" customHeight="1" thickTop="1" thickBot="1" x14ac:dyDescent="0.25">
      <c r="A7" s="81"/>
      <c r="B7" s="111" t="str">
        <f t="shared" ref="B7:B70" si="1">IF(A7="ADD","0","")</f>
        <v/>
      </c>
      <c r="C7" s="304" t="str">
        <f>IF(D7="","",(VLOOKUP(D7,Lookups!$B$4:$C$2561,2,FALSE)))</f>
        <v/>
      </c>
      <c r="D7" s="366"/>
      <c r="E7" s="111"/>
      <c r="F7" s="111"/>
      <c r="G7" s="111"/>
      <c r="H7" s="82"/>
      <c r="I7" s="82"/>
      <c r="J7" s="104"/>
      <c r="K7" s="104"/>
      <c r="L7" s="104"/>
      <c r="M7" s="104"/>
      <c r="N7" s="104"/>
      <c r="O7" s="104"/>
      <c r="P7" s="104"/>
      <c r="Q7" s="105" t="str">
        <f t="shared" ref="Q7:Q70" si="2">IF(G7="","",G7-F7)</f>
        <v/>
      </c>
      <c r="R7" s="103"/>
      <c r="S7" s="103"/>
      <c r="T7" s="105"/>
      <c r="U7" s="105"/>
      <c r="V7" s="100" t="str">
        <f t="shared" si="0"/>
        <v/>
      </c>
      <c r="W7" s="103"/>
      <c r="X7" s="103"/>
      <c r="Y7" s="92"/>
      <c r="Z7" s="92"/>
      <c r="AA7" s="92" t="s">
        <v>87</v>
      </c>
      <c r="AB7" s="92"/>
      <c r="AC7" s="92" t="s">
        <v>250</v>
      </c>
      <c r="AD7" s="92"/>
      <c r="AE7" s="92"/>
      <c r="AF7" s="92" t="s">
        <v>250</v>
      </c>
      <c r="AG7" s="82"/>
      <c r="AH7" s="114"/>
      <c r="AI7" s="82"/>
      <c r="AJ7" s="92"/>
      <c r="AK7" s="92"/>
      <c r="AL7" s="92" t="s">
        <v>456</v>
      </c>
      <c r="AM7" s="92"/>
      <c r="AN7" s="92"/>
      <c r="AO7" s="92"/>
      <c r="AP7" s="92"/>
      <c r="AQ7" s="92"/>
      <c r="AR7" s="92"/>
      <c r="AS7" s="112"/>
      <c r="AT7" s="92"/>
      <c r="AU7" s="92"/>
      <c r="AV7" s="92"/>
      <c r="AW7" s="96"/>
      <c r="AX7" s="96"/>
      <c r="AY7" s="96"/>
      <c r="AZ7" s="97"/>
    </row>
    <row r="8" spans="1:52" s="298" customFormat="1" ht="27" customHeight="1" thickTop="1" thickBot="1" x14ac:dyDescent="0.25">
      <c r="A8" s="81"/>
      <c r="B8" s="111" t="str">
        <f t="shared" si="1"/>
        <v/>
      </c>
      <c r="C8" s="304" t="str">
        <f>IF(D8="","",(VLOOKUP(D8,Lookups!$B$4:$C$2561,2,FALSE)))</f>
        <v/>
      </c>
      <c r="D8" s="366"/>
      <c r="E8" s="111"/>
      <c r="F8" s="111"/>
      <c r="G8" s="111"/>
      <c r="H8" s="82"/>
      <c r="I8" s="82"/>
      <c r="J8" s="104"/>
      <c r="K8" s="104"/>
      <c r="L8" s="104"/>
      <c r="M8" s="104"/>
      <c r="N8" s="104"/>
      <c r="O8" s="104"/>
      <c r="P8" s="104"/>
      <c r="Q8" s="105" t="str">
        <f t="shared" si="2"/>
        <v/>
      </c>
      <c r="R8" s="103"/>
      <c r="S8" s="103"/>
      <c r="T8" s="105"/>
      <c r="U8" s="105"/>
      <c r="V8" s="100" t="str">
        <f t="shared" si="0"/>
        <v/>
      </c>
      <c r="W8" s="103"/>
      <c r="X8" s="103"/>
      <c r="Y8" s="92"/>
      <c r="Z8" s="92"/>
      <c r="AA8" s="92" t="s">
        <v>87</v>
      </c>
      <c r="AB8" s="92"/>
      <c r="AC8" s="92" t="s">
        <v>250</v>
      </c>
      <c r="AD8" s="92"/>
      <c r="AE8" s="92"/>
      <c r="AF8" s="92" t="s">
        <v>250</v>
      </c>
      <c r="AG8" s="82"/>
      <c r="AH8" s="114"/>
      <c r="AI8" s="82"/>
      <c r="AJ8" s="92"/>
      <c r="AK8" s="92"/>
      <c r="AL8" s="92" t="s">
        <v>456</v>
      </c>
      <c r="AM8" s="92"/>
      <c r="AN8" s="92"/>
      <c r="AO8" s="92"/>
      <c r="AP8" s="92"/>
      <c r="AQ8" s="92"/>
      <c r="AR8" s="92"/>
      <c r="AS8" s="112"/>
      <c r="AT8" s="92"/>
      <c r="AU8" s="92"/>
      <c r="AV8" s="92"/>
      <c r="AW8" s="96"/>
      <c r="AX8" s="96"/>
      <c r="AY8" s="96"/>
      <c r="AZ8" s="97"/>
    </row>
    <row r="9" spans="1:52" s="298" customFormat="1" ht="27" customHeight="1" thickTop="1" thickBot="1" x14ac:dyDescent="0.25">
      <c r="A9" s="81"/>
      <c r="B9" s="111" t="str">
        <f t="shared" si="1"/>
        <v/>
      </c>
      <c r="C9" s="304" t="str">
        <f>IF(D9="","",(VLOOKUP(D9,Lookups!$B$4:$C$2561,2,FALSE)))</f>
        <v/>
      </c>
      <c r="D9" s="366"/>
      <c r="E9" s="111"/>
      <c r="F9" s="111"/>
      <c r="G9" s="111"/>
      <c r="H9" s="82"/>
      <c r="I9" s="82"/>
      <c r="J9" s="104"/>
      <c r="K9" s="104"/>
      <c r="L9" s="104"/>
      <c r="M9" s="104"/>
      <c r="N9" s="104"/>
      <c r="O9" s="104"/>
      <c r="P9" s="104"/>
      <c r="Q9" s="105" t="str">
        <f t="shared" si="2"/>
        <v/>
      </c>
      <c r="R9" s="103"/>
      <c r="S9" s="103"/>
      <c r="T9" s="105"/>
      <c r="U9" s="105"/>
      <c r="V9" s="100" t="str">
        <f t="shared" si="0"/>
        <v/>
      </c>
      <c r="W9" s="103"/>
      <c r="X9" s="103"/>
      <c r="Y9" s="92"/>
      <c r="Z9" s="92"/>
      <c r="AA9" s="92" t="s">
        <v>87</v>
      </c>
      <c r="AB9" s="92"/>
      <c r="AC9" s="92" t="s">
        <v>250</v>
      </c>
      <c r="AD9" s="92"/>
      <c r="AE9" s="92"/>
      <c r="AF9" s="92" t="s">
        <v>250</v>
      </c>
      <c r="AG9" s="82"/>
      <c r="AH9" s="114"/>
      <c r="AI9" s="82"/>
      <c r="AJ9" s="92"/>
      <c r="AK9" s="92"/>
      <c r="AL9" s="92" t="s">
        <v>456</v>
      </c>
      <c r="AM9" s="92"/>
      <c r="AN9" s="92"/>
      <c r="AO9" s="92"/>
      <c r="AP9" s="92"/>
      <c r="AQ9" s="92"/>
      <c r="AR9" s="92"/>
      <c r="AS9" s="112"/>
      <c r="AT9" s="92"/>
      <c r="AU9" s="92"/>
      <c r="AV9" s="92"/>
      <c r="AW9" s="96"/>
      <c r="AX9" s="96"/>
      <c r="AY9" s="96"/>
      <c r="AZ9" s="97"/>
    </row>
    <row r="10" spans="1:52" s="298" customFormat="1" ht="27" customHeight="1" thickTop="1" thickBot="1" x14ac:dyDescent="0.25">
      <c r="A10" s="81"/>
      <c r="B10" s="111" t="str">
        <f t="shared" si="1"/>
        <v/>
      </c>
      <c r="C10" s="304" t="str">
        <f>IF(D10="","",(VLOOKUP(D10,Lookups!$B$4:$C$2561,2,FALSE)))</f>
        <v/>
      </c>
      <c r="D10" s="366"/>
      <c r="E10" s="111"/>
      <c r="F10" s="111"/>
      <c r="G10" s="111"/>
      <c r="H10" s="82"/>
      <c r="I10" s="82"/>
      <c r="J10" s="104"/>
      <c r="K10" s="104"/>
      <c r="L10" s="104"/>
      <c r="M10" s="104"/>
      <c r="N10" s="104"/>
      <c r="O10" s="104"/>
      <c r="P10" s="104"/>
      <c r="Q10" s="105" t="str">
        <f t="shared" si="2"/>
        <v/>
      </c>
      <c r="R10" s="103"/>
      <c r="S10" s="103"/>
      <c r="T10" s="105"/>
      <c r="U10" s="105"/>
      <c r="V10" s="100" t="str">
        <f t="shared" si="0"/>
        <v/>
      </c>
      <c r="W10" s="103"/>
      <c r="X10" s="103"/>
      <c r="Y10" s="92"/>
      <c r="Z10" s="92"/>
      <c r="AA10" s="92" t="s">
        <v>87</v>
      </c>
      <c r="AB10" s="92"/>
      <c r="AC10" s="92" t="s">
        <v>250</v>
      </c>
      <c r="AD10" s="92"/>
      <c r="AE10" s="92"/>
      <c r="AF10" s="92" t="s">
        <v>250</v>
      </c>
      <c r="AG10" s="82"/>
      <c r="AH10" s="114"/>
      <c r="AI10" s="82"/>
      <c r="AJ10" s="92"/>
      <c r="AK10" s="92"/>
      <c r="AL10" s="92" t="s">
        <v>456</v>
      </c>
      <c r="AM10" s="92"/>
      <c r="AN10" s="92"/>
      <c r="AO10" s="92"/>
      <c r="AP10" s="92"/>
      <c r="AQ10" s="92"/>
      <c r="AR10" s="92"/>
      <c r="AS10" s="112"/>
      <c r="AT10" s="92"/>
      <c r="AU10" s="92"/>
      <c r="AV10" s="92"/>
      <c r="AW10" s="96"/>
      <c r="AX10" s="96"/>
      <c r="AY10" s="96"/>
      <c r="AZ10" s="97"/>
    </row>
    <row r="11" spans="1:52" s="298" customFormat="1" ht="27" customHeight="1" thickTop="1" thickBot="1" x14ac:dyDescent="0.25">
      <c r="A11" s="81"/>
      <c r="B11" s="111" t="str">
        <f t="shared" si="1"/>
        <v/>
      </c>
      <c r="C11" s="304" t="str">
        <f>IF(D11="","",(VLOOKUP(D11,Lookups!$B$4:$C$2561,2,FALSE)))</f>
        <v/>
      </c>
      <c r="D11" s="366"/>
      <c r="E11" s="111"/>
      <c r="F11" s="111"/>
      <c r="G11" s="111"/>
      <c r="H11" s="82"/>
      <c r="I11" s="82"/>
      <c r="J11" s="104"/>
      <c r="K11" s="104"/>
      <c r="L11" s="104"/>
      <c r="M11" s="104"/>
      <c r="N11" s="104"/>
      <c r="O11" s="104"/>
      <c r="P11" s="104"/>
      <c r="Q11" s="105" t="str">
        <f t="shared" si="2"/>
        <v/>
      </c>
      <c r="R11" s="103"/>
      <c r="S11" s="103"/>
      <c r="T11" s="105"/>
      <c r="U11" s="105"/>
      <c r="V11" s="100" t="str">
        <f t="shared" si="0"/>
        <v/>
      </c>
      <c r="W11" s="103"/>
      <c r="X11" s="103"/>
      <c r="Y11" s="92"/>
      <c r="Z11" s="92"/>
      <c r="AA11" s="92" t="s">
        <v>87</v>
      </c>
      <c r="AB11" s="92"/>
      <c r="AC11" s="92" t="s">
        <v>250</v>
      </c>
      <c r="AD11" s="92"/>
      <c r="AE11" s="92"/>
      <c r="AF11" s="92" t="s">
        <v>250</v>
      </c>
      <c r="AG11" s="82"/>
      <c r="AH11" s="114"/>
      <c r="AI11" s="82"/>
      <c r="AJ11" s="92"/>
      <c r="AK11" s="92"/>
      <c r="AL11" s="92" t="s">
        <v>456</v>
      </c>
      <c r="AM11" s="92"/>
      <c r="AN11" s="92"/>
      <c r="AO11" s="92"/>
      <c r="AP11" s="92"/>
      <c r="AQ11" s="92"/>
      <c r="AR11" s="92"/>
      <c r="AS11" s="112"/>
      <c r="AT11" s="92"/>
      <c r="AU11" s="92"/>
      <c r="AV11" s="92"/>
      <c r="AW11" s="96"/>
      <c r="AX11" s="96"/>
      <c r="AY11" s="96"/>
      <c r="AZ11" s="97"/>
    </row>
    <row r="12" spans="1:52" s="298" customFormat="1" ht="27" customHeight="1" thickTop="1" thickBot="1" x14ac:dyDescent="0.25">
      <c r="A12" s="81"/>
      <c r="B12" s="111" t="str">
        <f t="shared" si="1"/>
        <v/>
      </c>
      <c r="C12" s="304" t="str">
        <f>IF(D12="","",(VLOOKUP(D12,Lookups!$B$4:$C$2561,2,FALSE)))</f>
        <v/>
      </c>
      <c r="D12" s="366"/>
      <c r="E12" s="111"/>
      <c r="F12" s="111"/>
      <c r="G12" s="111"/>
      <c r="H12" s="82"/>
      <c r="I12" s="82"/>
      <c r="J12" s="104"/>
      <c r="K12" s="104"/>
      <c r="L12" s="104"/>
      <c r="M12" s="104"/>
      <c r="N12" s="104"/>
      <c r="O12" s="104"/>
      <c r="P12" s="104"/>
      <c r="Q12" s="105" t="str">
        <f t="shared" si="2"/>
        <v/>
      </c>
      <c r="R12" s="103"/>
      <c r="S12" s="103"/>
      <c r="T12" s="105"/>
      <c r="U12" s="105"/>
      <c r="V12" s="100" t="str">
        <f t="shared" si="0"/>
        <v/>
      </c>
      <c r="W12" s="103"/>
      <c r="X12" s="103"/>
      <c r="Y12" s="92"/>
      <c r="Z12" s="92"/>
      <c r="AA12" s="92" t="s">
        <v>87</v>
      </c>
      <c r="AB12" s="92"/>
      <c r="AC12" s="92" t="s">
        <v>250</v>
      </c>
      <c r="AD12" s="92"/>
      <c r="AE12" s="92"/>
      <c r="AF12" s="92" t="s">
        <v>250</v>
      </c>
      <c r="AG12" s="82"/>
      <c r="AH12" s="114"/>
      <c r="AI12" s="82"/>
      <c r="AJ12" s="92"/>
      <c r="AK12" s="92"/>
      <c r="AL12" s="92" t="s">
        <v>456</v>
      </c>
      <c r="AM12" s="92"/>
      <c r="AN12" s="92"/>
      <c r="AO12" s="92"/>
      <c r="AP12" s="92"/>
      <c r="AQ12" s="92"/>
      <c r="AR12" s="92"/>
      <c r="AS12" s="112"/>
      <c r="AT12" s="92"/>
      <c r="AU12" s="92"/>
      <c r="AV12" s="92"/>
      <c r="AW12" s="96"/>
      <c r="AX12" s="96"/>
      <c r="AY12" s="96"/>
      <c r="AZ12" s="97"/>
    </row>
    <row r="13" spans="1:52" s="298" customFormat="1" ht="27" customHeight="1" thickTop="1" thickBot="1" x14ac:dyDescent="0.25">
      <c r="A13" s="81"/>
      <c r="B13" s="111" t="str">
        <f t="shared" si="1"/>
        <v/>
      </c>
      <c r="C13" s="304" t="str">
        <f>IF(D13="","",(VLOOKUP(D13,Lookups!$B$4:$C$2561,2,FALSE)))</f>
        <v/>
      </c>
      <c r="D13" s="366"/>
      <c r="E13" s="111"/>
      <c r="F13" s="111"/>
      <c r="G13" s="111"/>
      <c r="H13" s="82"/>
      <c r="I13" s="82"/>
      <c r="J13" s="104"/>
      <c r="K13" s="104"/>
      <c r="L13" s="104"/>
      <c r="M13" s="104"/>
      <c r="N13" s="104"/>
      <c r="O13" s="104"/>
      <c r="P13" s="104"/>
      <c r="Q13" s="105" t="str">
        <f t="shared" si="2"/>
        <v/>
      </c>
      <c r="R13" s="103"/>
      <c r="S13" s="103"/>
      <c r="T13" s="105"/>
      <c r="U13" s="105"/>
      <c r="V13" s="100" t="str">
        <f t="shared" si="0"/>
        <v/>
      </c>
      <c r="W13" s="103"/>
      <c r="X13" s="103"/>
      <c r="Y13" s="92"/>
      <c r="Z13" s="92"/>
      <c r="AA13" s="92" t="s">
        <v>87</v>
      </c>
      <c r="AB13" s="92"/>
      <c r="AC13" s="92" t="s">
        <v>250</v>
      </c>
      <c r="AD13" s="92"/>
      <c r="AE13" s="92"/>
      <c r="AF13" s="92" t="s">
        <v>250</v>
      </c>
      <c r="AG13" s="82"/>
      <c r="AH13" s="114"/>
      <c r="AI13" s="82"/>
      <c r="AJ13" s="92"/>
      <c r="AK13" s="92"/>
      <c r="AL13" s="92" t="s">
        <v>456</v>
      </c>
      <c r="AM13" s="92"/>
      <c r="AN13" s="92"/>
      <c r="AO13" s="92"/>
      <c r="AP13" s="92"/>
      <c r="AQ13" s="92"/>
      <c r="AR13" s="92"/>
      <c r="AS13" s="112"/>
      <c r="AT13" s="92"/>
      <c r="AU13" s="92"/>
      <c r="AV13" s="92"/>
      <c r="AW13" s="96"/>
      <c r="AX13" s="96"/>
      <c r="AY13" s="96"/>
      <c r="AZ13" s="97"/>
    </row>
    <row r="14" spans="1:52" s="298" customFormat="1" ht="27" customHeight="1" thickTop="1" thickBot="1" x14ac:dyDescent="0.25">
      <c r="A14" s="81"/>
      <c r="B14" s="111" t="str">
        <f t="shared" si="1"/>
        <v/>
      </c>
      <c r="C14" s="304" t="str">
        <f>IF(D14="","",(VLOOKUP(D14,Lookups!$B$4:$C$2561,2,FALSE)))</f>
        <v/>
      </c>
      <c r="D14" s="366"/>
      <c r="E14" s="111"/>
      <c r="F14" s="111"/>
      <c r="G14" s="111"/>
      <c r="H14" s="82"/>
      <c r="I14" s="82"/>
      <c r="J14" s="104"/>
      <c r="K14" s="104"/>
      <c r="L14" s="104"/>
      <c r="M14" s="104"/>
      <c r="N14" s="104"/>
      <c r="O14" s="104"/>
      <c r="P14" s="104"/>
      <c r="Q14" s="105" t="str">
        <f t="shared" si="2"/>
        <v/>
      </c>
      <c r="R14" s="103"/>
      <c r="S14" s="103"/>
      <c r="T14" s="105"/>
      <c r="U14" s="105"/>
      <c r="V14" s="100" t="str">
        <f t="shared" si="0"/>
        <v/>
      </c>
      <c r="W14" s="103"/>
      <c r="X14" s="103"/>
      <c r="Y14" s="92"/>
      <c r="Z14" s="92"/>
      <c r="AA14" s="92" t="s">
        <v>87</v>
      </c>
      <c r="AB14" s="92"/>
      <c r="AC14" s="92" t="s">
        <v>250</v>
      </c>
      <c r="AD14" s="92"/>
      <c r="AE14" s="92"/>
      <c r="AF14" s="92" t="s">
        <v>250</v>
      </c>
      <c r="AG14" s="82"/>
      <c r="AH14" s="114"/>
      <c r="AI14" s="82"/>
      <c r="AJ14" s="92"/>
      <c r="AK14" s="92"/>
      <c r="AL14" s="92" t="s">
        <v>456</v>
      </c>
      <c r="AM14" s="92"/>
      <c r="AN14" s="92"/>
      <c r="AO14" s="92"/>
      <c r="AP14" s="92"/>
      <c r="AQ14" s="92"/>
      <c r="AR14" s="92"/>
      <c r="AS14" s="112"/>
      <c r="AT14" s="92"/>
      <c r="AU14" s="92"/>
      <c r="AV14" s="92"/>
      <c r="AW14" s="96"/>
      <c r="AX14" s="96"/>
      <c r="AY14" s="96"/>
      <c r="AZ14" s="97"/>
    </row>
    <row r="15" spans="1:52" s="298" customFormat="1" ht="27" customHeight="1" thickTop="1" thickBot="1" x14ac:dyDescent="0.25">
      <c r="A15" s="81"/>
      <c r="B15" s="111" t="str">
        <f t="shared" si="1"/>
        <v/>
      </c>
      <c r="C15" s="304" t="str">
        <f>IF(D15="","",(VLOOKUP(D15,Lookups!$B$4:$C$2561,2,FALSE)))</f>
        <v/>
      </c>
      <c r="D15" s="366"/>
      <c r="E15" s="111"/>
      <c r="F15" s="111"/>
      <c r="G15" s="111"/>
      <c r="H15" s="82"/>
      <c r="I15" s="82"/>
      <c r="J15" s="104"/>
      <c r="K15" s="104"/>
      <c r="L15" s="104"/>
      <c r="M15" s="104"/>
      <c r="N15" s="104"/>
      <c r="O15" s="104"/>
      <c r="P15" s="104"/>
      <c r="Q15" s="105" t="str">
        <f t="shared" si="2"/>
        <v/>
      </c>
      <c r="R15" s="103"/>
      <c r="S15" s="103"/>
      <c r="T15" s="105"/>
      <c r="U15" s="105"/>
      <c r="V15" s="100" t="str">
        <f t="shared" si="0"/>
        <v/>
      </c>
      <c r="W15" s="103"/>
      <c r="X15" s="103"/>
      <c r="Y15" s="92"/>
      <c r="Z15" s="92"/>
      <c r="AA15" s="92" t="s">
        <v>87</v>
      </c>
      <c r="AB15" s="92"/>
      <c r="AC15" s="92" t="s">
        <v>250</v>
      </c>
      <c r="AD15" s="92"/>
      <c r="AE15" s="92"/>
      <c r="AF15" s="92" t="s">
        <v>250</v>
      </c>
      <c r="AG15" s="82"/>
      <c r="AH15" s="114"/>
      <c r="AI15" s="82"/>
      <c r="AJ15" s="92"/>
      <c r="AK15" s="92"/>
      <c r="AL15" s="92" t="s">
        <v>456</v>
      </c>
      <c r="AM15" s="92"/>
      <c r="AN15" s="92"/>
      <c r="AO15" s="92"/>
      <c r="AP15" s="92"/>
      <c r="AQ15" s="92"/>
      <c r="AR15" s="92"/>
      <c r="AS15" s="112"/>
      <c r="AT15" s="92"/>
      <c r="AU15" s="92"/>
      <c r="AV15" s="92"/>
      <c r="AW15" s="96"/>
      <c r="AX15" s="96"/>
      <c r="AY15" s="96"/>
      <c r="AZ15" s="97"/>
    </row>
    <row r="16" spans="1:52" s="298" customFormat="1" ht="27" customHeight="1" thickTop="1" thickBot="1" x14ac:dyDescent="0.25">
      <c r="A16" s="81"/>
      <c r="B16" s="111" t="str">
        <f t="shared" si="1"/>
        <v/>
      </c>
      <c r="C16" s="304" t="str">
        <f>IF(D16="","",(VLOOKUP(D16,Lookups!$B$4:$C$2561,2,FALSE)))</f>
        <v/>
      </c>
      <c r="D16" s="366"/>
      <c r="E16" s="111"/>
      <c r="F16" s="111"/>
      <c r="G16" s="111"/>
      <c r="H16" s="82"/>
      <c r="I16" s="82"/>
      <c r="J16" s="104"/>
      <c r="K16" s="104"/>
      <c r="L16" s="104"/>
      <c r="M16" s="104"/>
      <c r="N16" s="104"/>
      <c r="O16" s="104"/>
      <c r="P16" s="104"/>
      <c r="Q16" s="105" t="str">
        <f t="shared" si="2"/>
        <v/>
      </c>
      <c r="R16" s="103"/>
      <c r="S16" s="103"/>
      <c r="T16" s="105"/>
      <c r="U16" s="105"/>
      <c r="V16" s="100" t="str">
        <f t="shared" si="0"/>
        <v/>
      </c>
      <c r="W16" s="103"/>
      <c r="X16" s="103"/>
      <c r="Y16" s="92"/>
      <c r="Z16" s="92"/>
      <c r="AA16" s="92" t="s">
        <v>87</v>
      </c>
      <c r="AB16" s="92"/>
      <c r="AC16" s="92" t="s">
        <v>250</v>
      </c>
      <c r="AD16" s="92"/>
      <c r="AE16" s="92"/>
      <c r="AF16" s="92" t="s">
        <v>250</v>
      </c>
      <c r="AG16" s="82"/>
      <c r="AH16" s="114"/>
      <c r="AI16" s="82"/>
      <c r="AJ16" s="92"/>
      <c r="AK16" s="92"/>
      <c r="AL16" s="92" t="s">
        <v>456</v>
      </c>
      <c r="AM16" s="92"/>
      <c r="AN16" s="92"/>
      <c r="AO16" s="92"/>
      <c r="AP16" s="92"/>
      <c r="AQ16" s="92"/>
      <c r="AR16" s="92"/>
      <c r="AS16" s="112"/>
      <c r="AT16" s="92"/>
      <c r="AU16" s="92"/>
      <c r="AV16" s="92"/>
      <c r="AW16" s="96"/>
      <c r="AX16" s="96"/>
      <c r="AY16" s="96"/>
      <c r="AZ16" s="97"/>
    </row>
    <row r="17" spans="1:52" s="298" customFormat="1" ht="27" customHeight="1" thickTop="1" thickBot="1" x14ac:dyDescent="0.25">
      <c r="A17" s="81"/>
      <c r="B17" s="111" t="str">
        <f t="shared" si="1"/>
        <v/>
      </c>
      <c r="C17" s="304" t="str">
        <f>IF(D17="","",(VLOOKUP(D17,Lookups!$B$4:$C$2561,2,FALSE)))</f>
        <v/>
      </c>
      <c r="D17" s="366"/>
      <c r="E17" s="111"/>
      <c r="F17" s="111"/>
      <c r="G17" s="111"/>
      <c r="H17" s="82"/>
      <c r="I17" s="82"/>
      <c r="J17" s="104"/>
      <c r="K17" s="104"/>
      <c r="L17" s="104"/>
      <c r="M17" s="104"/>
      <c r="N17" s="104"/>
      <c r="O17" s="104"/>
      <c r="P17" s="104"/>
      <c r="Q17" s="105" t="str">
        <f t="shared" si="2"/>
        <v/>
      </c>
      <c r="R17" s="103"/>
      <c r="S17" s="103"/>
      <c r="T17" s="105"/>
      <c r="U17" s="105"/>
      <c r="V17" s="100" t="str">
        <f t="shared" si="0"/>
        <v/>
      </c>
      <c r="W17" s="103"/>
      <c r="X17" s="103"/>
      <c r="Y17" s="92"/>
      <c r="Z17" s="92"/>
      <c r="AA17" s="92" t="s">
        <v>87</v>
      </c>
      <c r="AB17" s="92"/>
      <c r="AC17" s="92" t="s">
        <v>250</v>
      </c>
      <c r="AD17" s="92"/>
      <c r="AE17" s="92"/>
      <c r="AF17" s="92" t="s">
        <v>250</v>
      </c>
      <c r="AG17" s="82"/>
      <c r="AH17" s="114"/>
      <c r="AI17" s="82"/>
      <c r="AJ17" s="92"/>
      <c r="AK17" s="92"/>
      <c r="AL17" s="92" t="s">
        <v>456</v>
      </c>
      <c r="AM17" s="92"/>
      <c r="AN17" s="92"/>
      <c r="AO17" s="92"/>
      <c r="AP17" s="92"/>
      <c r="AQ17" s="92"/>
      <c r="AR17" s="92"/>
      <c r="AS17" s="112"/>
      <c r="AT17" s="92"/>
      <c r="AU17" s="92"/>
      <c r="AV17" s="92"/>
      <c r="AW17" s="96"/>
      <c r="AX17" s="96"/>
      <c r="AY17" s="96"/>
      <c r="AZ17" s="97"/>
    </row>
    <row r="18" spans="1:52" s="298" customFormat="1" ht="27" customHeight="1" thickTop="1" thickBot="1" x14ac:dyDescent="0.25">
      <c r="A18" s="81"/>
      <c r="B18" s="111" t="str">
        <f t="shared" si="1"/>
        <v/>
      </c>
      <c r="C18" s="304" t="str">
        <f>IF(D18="","",(VLOOKUP(D18,Lookups!$B$4:$C$2561,2,FALSE)))</f>
        <v/>
      </c>
      <c r="D18" s="366"/>
      <c r="E18" s="111"/>
      <c r="F18" s="111"/>
      <c r="G18" s="111"/>
      <c r="H18" s="82"/>
      <c r="I18" s="82"/>
      <c r="J18" s="104"/>
      <c r="K18" s="104"/>
      <c r="L18" s="104"/>
      <c r="M18" s="104"/>
      <c r="N18" s="104"/>
      <c r="O18" s="104"/>
      <c r="P18" s="104"/>
      <c r="Q18" s="105" t="str">
        <f t="shared" si="2"/>
        <v/>
      </c>
      <c r="R18" s="103"/>
      <c r="S18" s="103"/>
      <c r="T18" s="105"/>
      <c r="U18" s="105"/>
      <c r="V18" s="100" t="str">
        <f t="shared" si="0"/>
        <v/>
      </c>
      <c r="W18" s="103"/>
      <c r="X18" s="103"/>
      <c r="Y18" s="92"/>
      <c r="Z18" s="92"/>
      <c r="AA18" s="92" t="s">
        <v>87</v>
      </c>
      <c r="AB18" s="92"/>
      <c r="AC18" s="92" t="s">
        <v>250</v>
      </c>
      <c r="AD18" s="92"/>
      <c r="AE18" s="92"/>
      <c r="AF18" s="92" t="s">
        <v>250</v>
      </c>
      <c r="AG18" s="82"/>
      <c r="AH18" s="114"/>
      <c r="AI18" s="82"/>
      <c r="AJ18" s="92"/>
      <c r="AK18" s="92"/>
      <c r="AL18" s="92" t="s">
        <v>456</v>
      </c>
      <c r="AM18" s="92"/>
      <c r="AN18" s="92"/>
      <c r="AO18" s="92"/>
      <c r="AP18" s="92"/>
      <c r="AQ18" s="92"/>
      <c r="AR18" s="92"/>
      <c r="AS18" s="112"/>
      <c r="AT18" s="92"/>
      <c r="AU18" s="92"/>
      <c r="AV18" s="92"/>
      <c r="AW18" s="96"/>
      <c r="AX18" s="96"/>
      <c r="AY18" s="96"/>
      <c r="AZ18" s="97"/>
    </row>
    <row r="19" spans="1:52" s="298" customFormat="1" ht="27" customHeight="1" thickTop="1" thickBot="1" x14ac:dyDescent="0.25">
      <c r="A19" s="81"/>
      <c r="B19" s="111" t="str">
        <f t="shared" si="1"/>
        <v/>
      </c>
      <c r="C19" s="304" t="str">
        <f>IF(D19="","",(VLOOKUP(D19,Lookups!$B$4:$C$2561,2,FALSE)))</f>
        <v/>
      </c>
      <c r="D19" s="366"/>
      <c r="E19" s="111"/>
      <c r="F19" s="111"/>
      <c r="G19" s="111"/>
      <c r="H19" s="82"/>
      <c r="I19" s="82"/>
      <c r="J19" s="104"/>
      <c r="K19" s="104"/>
      <c r="L19" s="104"/>
      <c r="M19" s="104"/>
      <c r="N19" s="104"/>
      <c r="O19" s="104"/>
      <c r="P19" s="104"/>
      <c r="Q19" s="105" t="str">
        <f t="shared" si="2"/>
        <v/>
      </c>
      <c r="R19" s="103"/>
      <c r="S19" s="103"/>
      <c r="T19" s="105"/>
      <c r="U19" s="105"/>
      <c r="V19" s="100" t="str">
        <f t="shared" si="0"/>
        <v/>
      </c>
      <c r="W19" s="103"/>
      <c r="X19" s="103"/>
      <c r="Y19" s="92"/>
      <c r="Z19" s="92"/>
      <c r="AA19" s="92" t="s">
        <v>87</v>
      </c>
      <c r="AB19" s="92"/>
      <c r="AC19" s="92" t="s">
        <v>250</v>
      </c>
      <c r="AD19" s="92"/>
      <c r="AE19" s="92"/>
      <c r="AF19" s="92" t="s">
        <v>250</v>
      </c>
      <c r="AG19" s="82"/>
      <c r="AH19" s="114"/>
      <c r="AI19" s="82"/>
      <c r="AJ19" s="92"/>
      <c r="AK19" s="92"/>
      <c r="AL19" s="92" t="s">
        <v>456</v>
      </c>
      <c r="AM19" s="92"/>
      <c r="AN19" s="92"/>
      <c r="AO19" s="92"/>
      <c r="AP19" s="92"/>
      <c r="AQ19" s="92"/>
      <c r="AR19" s="92"/>
      <c r="AS19" s="112"/>
      <c r="AT19" s="92"/>
      <c r="AU19" s="92"/>
      <c r="AV19" s="92"/>
      <c r="AW19" s="96"/>
      <c r="AX19" s="96"/>
      <c r="AY19" s="96"/>
      <c r="AZ19" s="97"/>
    </row>
    <row r="20" spans="1:52" s="298" customFormat="1" ht="27" customHeight="1" thickTop="1" thickBot="1" x14ac:dyDescent="0.25">
      <c r="A20" s="81"/>
      <c r="B20" s="111" t="str">
        <f t="shared" si="1"/>
        <v/>
      </c>
      <c r="C20" s="304" t="str">
        <f>IF(D20="","",(VLOOKUP(D20,Lookups!$B$4:$C$2561,2,FALSE)))</f>
        <v/>
      </c>
      <c r="D20" s="366"/>
      <c r="E20" s="111"/>
      <c r="F20" s="111"/>
      <c r="G20" s="111"/>
      <c r="H20" s="82"/>
      <c r="I20" s="82"/>
      <c r="J20" s="104"/>
      <c r="K20" s="104"/>
      <c r="L20" s="104"/>
      <c r="M20" s="104"/>
      <c r="N20" s="104"/>
      <c r="O20" s="104"/>
      <c r="P20" s="104"/>
      <c r="Q20" s="105" t="str">
        <f t="shared" si="2"/>
        <v/>
      </c>
      <c r="R20" s="103"/>
      <c r="S20" s="103"/>
      <c r="T20" s="105"/>
      <c r="U20" s="105"/>
      <c r="V20" s="100" t="str">
        <f t="shared" si="0"/>
        <v/>
      </c>
      <c r="W20" s="103"/>
      <c r="X20" s="103"/>
      <c r="Y20" s="92"/>
      <c r="Z20" s="92"/>
      <c r="AA20" s="92" t="s">
        <v>87</v>
      </c>
      <c r="AB20" s="92"/>
      <c r="AC20" s="92" t="s">
        <v>250</v>
      </c>
      <c r="AD20" s="92"/>
      <c r="AE20" s="92"/>
      <c r="AF20" s="92" t="s">
        <v>250</v>
      </c>
      <c r="AG20" s="82"/>
      <c r="AH20" s="114"/>
      <c r="AI20" s="82"/>
      <c r="AJ20" s="92"/>
      <c r="AK20" s="92"/>
      <c r="AL20" s="92" t="s">
        <v>456</v>
      </c>
      <c r="AM20" s="92"/>
      <c r="AN20" s="92"/>
      <c r="AO20" s="92"/>
      <c r="AP20" s="92"/>
      <c r="AQ20" s="92"/>
      <c r="AR20" s="92"/>
      <c r="AS20" s="112"/>
      <c r="AT20" s="92"/>
      <c r="AU20" s="92"/>
      <c r="AV20" s="92"/>
      <c r="AW20" s="96"/>
      <c r="AX20" s="96"/>
      <c r="AY20" s="96"/>
      <c r="AZ20" s="97"/>
    </row>
    <row r="21" spans="1:52" s="298" customFormat="1" ht="27" customHeight="1" thickTop="1" thickBot="1" x14ac:dyDescent="0.25">
      <c r="A21" s="81"/>
      <c r="B21" s="111" t="str">
        <f t="shared" si="1"/>
        <v/>
      </c>
      <c r="C21" s="304" t="str">
        <f>IF(D21="","",(VLOOKUP(D21,Lookups!$B$4:$C$2561,2,FALSE)))</f>
        <v/>
      </c>
      <c r="D21" s="366"/>
      <c r="E21" s="111"/>
      <c r="F21" s="111"/>
      <c r="G21" s="111"/>
      <c r="H21" s="82"/>
      <c r="I21" s="82"/>
      <c r="J21" s="104"/>
      <c r="K21" s="104"/>
      <c r="L21" s="104"/>
      <c r="M21" s="104"/>
      <c r="N21" s="104"/>
      <c r="O21" s="104"/>
      <c r="P21" s="104"/>
      <c r="Q21" s="105" t="str">
        <f t="shared" si="2"/>
        <v/>
      </c>
      <c r="R21" s="103"/>
      <c r="S21" s="103"/>
      <c r="T21" s="105"/>
      <c r="U21" s="105"/>
      <c r="V21" s="100" t="str">
        <f t="shared" si="0"/>
        <v/>
      </c>
      <c r="W21" s="103"/>
      <c r="X21" s="103"/>
      <c r="Y21" s="92"/>
      <c r="Z21" s="92"/>
      <c r="AA21" s="92" t="s">
        <v>87</v>
      </c>
      <c r="AB21" s="92"/>
      <c r="AC21" s="92" t="s">
        <v>250</v>
      </c>
      <c r="AD21" s="92"/>
      <c r="AE21" s="92"/>
      <c r="AF21" s="92" t="s">
        <v>250</v>
      </c>
      <c r="AG21" s="82"/>
      <c r="AH21" s="114"/>
      <c r="AI21" s="82"/>
      <c r="AJ21" s="92"/>
      <c r="AK21" s="92"/>
      <c r="AL21" s="92" t="s">
        <v>456</v>
      </c>
      <c r="AM21" s="92"/>
      <c r="AN21" s="92"/>
      <c r="AO21" s="92"/>
      <c r="AP21" s="92"/>
      <c r="AQ21" s="92"/>
      <c r="AR21" s="92"/>
      <c r="AS21" s="112"/>
      <c r="AT21" s="92"/>
      <c r="AU21" s="92"/>
      <c r="AV21" s="92"/>
      <c r="AW21" s="96"/>
      <c r="AX21" s="96"/>
      <c r="AY21" s="96"/>
      <c r="AZ21" s="97"/>
    </row>
    <row r="22" spans="1:52" s="298" customFormat="1" ht="27" customHeight="1" thickTop="1" thickBot="1" x14ac:dyDescent="0.25">
      <c r="A22" s="81"/>
      <c r="B22" s="111" t="str">
        <f t="shared" si="1"/>
        <v/>
      </c>
      <c r="C22" s="304" t="str">
        <f>IF(D22="","",(VLOOKUP(D22,Lookups!$B$4:$C$2561,2,FALSE)))</f>
        <v/>
      </c>
      <c r="D22" s="366"/>
      <c r="E22" s="111"/>
      <c r="F22" s="111"/>
      <c r="G22" s="111"/>
      <c r="H22" s="82"/>
      <c r="I22" s="82"/>
      <c r="J22" s="104"/>
      <c r="K22" s="104"/>
      <c r="L22" s="104"/>
      <c r="M22" s="104"/>
      <c r="N22" s="104"/>
      <c r="O22" s="104"/>
      <c r="P22" s="104"/>
      <c r="Q22" s="105" t="str">
        <f t="shared" si="2"/>
        <v/>
      </c>
      <c r="R22" s="103"/>
      <c r="S22" s="103"/>
      <c r="T22" s="105"/>
      <c r="U22" s="105"/>
      <c r="V22" s="100" t="str">
        <f t="shared" si="0"/>
        <v/>
      </c>
      <c r="W22" s="103"/>
      <c r="X22" s="103"/>
      <c r="Y22" s="92"/>
      <c r="Z22" s="92"/>
      <c r="AA22" s="92" t="s">
        <v>87</v>
      </c>
      <c r="AB22" s="92"/>
      <c r="AC22" s="92" t="s">
        <v>250</v>
      </c>
      <c r="AD22" s="92"/>
      <c r="AE22" s="92"/>
      <c r="AF22" s="92" t="s">
        <v>250</v>
      </c>
      <c r="AG22" s="82"/>
      <c r="AH22" s="114"/>
      <c r="AI22" s="82"/>
      <c r="AJ22" s="92"/>
      <c r="AK22" s="92"/>
      <c r="AL22" s="92" t="s">
        <v>456</v>
      </c>
      <c r="AM22" s="92"/>
      <c r="AN22" s="92"/>
      <c r="AO22" s="92"/>
      <c r="AP22" s="92"/>
      <c r="AQ22" s="92"/>
      <c r="AR22" s="92"/>
      <c r="AS22" s="112"/>
      <c r="AT22" s="92"/>
      <c r="AU22" s="92"/>
      <c r="AV22" s="92"/>
      <c r="AW22" s="96"/>
      <c r="AX22" s="96"/>
      <c r="AY22" s="96"/>
      <c r="AZ22" s="97"/>
    </row>
    <row r="23" spans="1:52" s="298" customFormat="1" ht="27" customHeight="1" thickTop="1" thickBot="1" x14ac:dyDescent="0.25">
      <c r="A23" s="81"/>
      <c r="B23" s="111" t="str">
        <f t="shared" si="1"/>
        <v/>
      </c>
      <c r="C23" s="304" t="str">
        <f>IF(D23="","",(VLOOKUP(D23,Lookups!$B$4:$C$2561,2,FALSE)))</f>
        <v/>
      </c>
      <c r="D23" s="366"/>
      <c r="E23" s="111"/>
      <c r="F23" s="111"/>
      <c r="G23" s="111"/>
      <c r="H23" s="82"/>
      <c r="I23" s="82"/>
      <c r="J23" s="104"/>
      <c r="K23" s="104"/>
      <c r="L23" s="104"/>
      <c r="M23" s="104"/>
      <c r="N23" s="104"/>
      <c r="O23" s="104"/>
      <c r="P23" s="104"/>
      <c r="Q23" s="105" t="str">
        <f t="shared" si="2"/>
        <v/>
      </c>
      <c r="R23" s="103"/>
      <c r="S23" s="103"/>
      <c r="T23" s="105"/>
      <c r="U23" s="105"/>
      <c r="V23" s="100" t="str">
        <f t="shared" si="0"/>
        <v/>
      </c>
      <c r="W23" s="103"/>
      <c r="X23" s="103"/>
      <c r="Y23" s="92"/>
      <c r="Z23" s="92"/>
      <c r="AA23" s="92" t="s">
        <v>87</v>
      </c>
      <c r="AB23" s="92"/>
      <c r="AC23" s="92" t="s">
        <v>250</v>
      </c>
      <c r="AD23" s="92"/>
      <c r="AE23" s="92"/>
      <c r="AF23" s="92" t="s">
        <v>250</v>
      </c>
      <c r="AG23" s="82"/>
      <c r="AH23" s="114"/>
      <c r="AI23" s="82"/>
      <c r="AJ23" s="92"/>
      <c r="AK23" s="92"/>
      <c r="AL23" s="92" t="s">
        <v>456</v>
      </c>
      <c r="AM23" s="92"/>
      <c r="AN23" s="92"/>
      <c r="AO23" s="92"/>
      <c r="AP23" s="92"/>
      <c r="AQ23" s="92"/>
      <c r="AR23" s="92"/>
      <c r="AS23" s="112"/>
      <c r="AT23" s="92"/>
      <c r="AU23" s="92"/>
      <c r="AV23" s="92"/>
      <c r="AW23" s="96"/>
      <c r="AX23" s="96"/>
      <c r="AY23" s="96"/>
      <c r="AZ23" s="97"/>
    </row>
    <row r="24" spans="1:52" s="298" customFormat="1" ht="27" customHeight="1" thickTop="1" thickBot="1" x14ac:dyDescent="0.25">
      <c r="A24" s="81"/>
      <c r="B24" s="111" t="str">
        <f t="shared" si="1"/>
        <v/>
      </c>
      <c r="C24" s="304" t="str">
        <f>IF(D24="","",(VLOOKUP(D24,Lookups!$B$4:$C$2561,2,FALSE)))</f>
        <v/>
      </c>
      <c r="D24" s="366"/>
      <c r="E24" s="111"/>
      <c r="F24" s="111"/>
      <c r="G24" s="111"/>
      <c r="H24" s="82"/>
      <c r="I24" s="82"/>
      <c r="J24" s="104"/>
      <c r="K24" s="104"/>
      <c r="L24" s="104"/>
      <c r="M24" s="104"/>
      <c r="N24" s="104"/>
      <c r="O24" s="104"/>
      <c r="P24" s="104"/>
      <c r="Q24" s="105" t="str">
        <f t="shared" si="2"/>
        <v/>
      </c>
      <c r="R24" s="103"/>
      <c r="S24" s="103"/>
      <c r="T24" s="105"/>
      <c r="U24" s="105"/>
      <c r="V24" s="100" t="str">
        <f t="shared" si="0"/>
        <v/>
      </c>
      <c r="W24" s="103"/>
      <c r="X24" s="103"/>
      <c r="Y24" s="92"/>
      <c r="Z24" s="92"/>
      <c r="AA24" s="92" t="s">
        <v>87</v>
      </c>
      <c r="AB24" s="92"/>
      <c r="AC24" s="92" t="s">
        <v>250</v>
      </c>
      <c r="AD24" s="92"/>
      <c r="AE24" s="92"/>
      <c r="AF24" s="92" t="s">
        <v>250</v>
      </c>
      <c r="AG24" s="82"/>
      <c r="AH24" s="114"/>
      <c r="AI24" s="82"/>
      <c r="AJ24" s="92"/>
      <c r="AK24" s="92"/>
      <c r="AL24" s="92" t="s">
        <v>456</v>
      </c>
      <c r="AM24" s="92"/>
      <c r="AN24" s="92"/>
      <c r="AO24" s="92"/>
      <c r="AP24" s="92"/>
      <c r="AQ24" s="92"/>
      <c r="AR24" s="92"/>
      <c r="AS24" s="112"/>
      <c r="AT24" s="92"/>
      <c r="AU24" s="92"/>
      <c r="AV24" s="92"/>
      <c r="AW24" s="96"/>
      <c r="AX24" s="96"/>
      <c r="AY24" s="96"/>
      <c r="AZ24" s="97"/>
    </row>
    <row r="25" spans="1:52" s="298" customFormat="1" ht="27" customHeight="1" thickTop="1" thickBot="1" x14ac:dyDescent="0.25">
      <c r="A25" s="81"/>
      <c r="B25" s="111" t="str">
        <f t="shared" si="1"/>
        <v/>
      </c>
      <c r="C25" s="304" t="str">
        <f>IF(D25="","",(VLOOKUP(D25,Lookups!$B$4:$C$2561,2,FALSE)))</f>
        <v/>
      </c>
      <c r="D25" s="366"/>
      <c r="E25" s="111"/>
      <c r="F25" s="111"/>
      <c r="G25" s="111"/>
      <c r="H25" s="82"/>
      <c r="I25" s="82"/>
      <c r="J25" s="104"/>
      <c r="K25" s="104"/>
      <c r="L25" s="104"/>
      <c r="M25" s="104"/>
      <c r="N25" s="104"/>
      <c r="O25" s="104"/>
      <c r="P25" s="104"/>
      <c r="Q25" s="105" t="str">
        <f t="shared" si="2"/>
        <v/>
      </c>
      <c r="R25" s="103"/>
      <c r="S25" s="103"/>
      <c r="T25" s="105"/>
      <c r="U25" s="105"/>
      <c r="V25" s="100" t="str">
        <f t="shared" si="0"/>
        <v/>
      </c>
      <c r="W25" s="103"/>
      <c r="X25" s="103"/>
      <c r="Y25" s="92"/>
      <c r="Z25" s="92"/>
      <c r="AA25" s="92" t="s">
        <v>87</v>
      </c>
      <c r="AB25" s="92"/>
      <c r="AC25" s="92" t="s">
        <v>250</v>
      </c>
      <c r="AD25" s="92"/>
      <c r="AE25" s="92"/>
      <c r="AF25" s="92" t="s">
        <v>250</v>
      </c>
      <c r="AG25" s="82"/>
      <c r="AH25" s="114"/>
      <c r="AI25" s="82"/>
      <c r="AJ25" s="92"/>
      <c r="AK25" s="92"/>
      <c r="AL25" s="92" t="s">
        <v>456</v>
      </c>
      <c r="AM25" s="92"/>
      <c r="AN25" s="92"/>
      <c r="AO25" s="92"/>
      <c r="AP25" s="92"/>
      <c r="AQ25" s="92"/>
      <c r="AR25" s="92"/>
      <c r="AS25" s="112"/>
      <c r="AT25" s="92"/>
      <c r="AU25" s="92"/>
      <c r="AV25" s="92"/>
      <c r="AW25" s="96"/>
      <c r="AX25" s="96"/>
      <c r="AY25" s="96"/>
      <c r="AZ25" s="97"/>
    </row>
    <row r="26" spans="1:52" s="298" customFormat="1" ht="27" customHeight="1" thickTop="1" thickBot="1" x14ac:dyDescent="0.25">
      <c r="A26" s="81"/>
      <c r="B26" s="111" t="str">
        <f t="shared" si="1"/>
        <v/>
      </c>
      <c r="C26" s="304" t="str">
        <f>IF(D26="","",(VLOOKUP(D26,Lookups!$B$4:$C$2561,2,FALSE)))</f>
        <v/>
      </c>
      <c r="D26" s="366"/>
      <c r="E26" s="111"/>
      <c r="F26" s="111"/>
      <c r="G26" s="111"/>
      <c r="H26" s="82"/>
      <c r="I26" s="82"/>
      <c r="J26" s="104"/>
      <c r="K26" s="104"/>
      <c r="L26" s="104"/>
      <c r="M26" s="104"/>
      <c r="N26" s="104"/>
      <c r="O26" s="104"/>
      <c r="P26" s="104"/>
      <c r="Q26" s="105" t="str">
        <f t="shared" si="2"/>
        <v/>
      </c>
      <c r="R26" s="103"/>
      <c r="S26" s="103"/>
      <c r="T26" s="105"/>
      <c r="U26" s="105"/>
      <c r="V26" s="100" t="str">
        <f t="shared" si="0"/>
        <v/>
      </c>
      <c r="W26" s="103"/>
      <c r="X26" s="103"/>
      <c r="Y26" s="92"/>
      <c r="Z26" s="92"/>
      <c r="AA26" s="92" t="s">
        <v>87</v>
      </c>
      <c r="AB26" s="92"/>
      <c r="AC26" s="92" t="s">
        <v>250</v>
      </c>
      <c r="AD26" s="92"/>
      <c r="AE26" s="92"/>
      <c r="AF26" s="92" t="s">
        <v>250</v>
      </c>
      <c r="AG26" s="82"/>
      <c r="AH26" s="114"/>
      <c r="AI26" s="82"/>
      <c r="AJ26" s="92"/>
      <c r="AK26" s="92"/>
      <c r="AL26" s="92" t="s">
        <v>456</v>
      </c>
      <c r="AM26" s="92"/>
      <c r="AN26" s="92"/>
      <c r="AO26" s="92"/>
      <c r="AP26" s="92"/>
      <c r="AQ26" s="92"/>
      <c r="AR26" s="92"/>
      <c r="AS26" s="112"/>
      <c r="AT26" s="92"/>
      <c r="AU26" s="92"/>
      <c r="AV26" s="92"/>
      <c r="AW26" s="96"/>
      <c r="AX26" s="96"/>
      <c r="AY26" s="96"/>
      <c r="AZ26" s="97"/>
    </row>
    <row r="27" spans="1:52" s="298" customFormat="1" ht="27" customHeight="1" thickTop="1" thickBot="1" x14ac:dyDescent="0.25">
      <c r="A27" s="81"/>
      <c r="B27" s="111" t="str">
        <f t="shared" si="1"/>
        <v/>
      </c>
      <c r="C27" s="304" t="str">
        <f>IF(D27="","",(VLOOKUP(D27,Lookups!$B$4:$C$2561,2,FALSE)))</f>
        <v/>
      </c>
      <c r="D27" s="366"/>
      <c r="E27" s="111"/>
      <c r="F27" s="111"/>
      <c r="G27" s="111"/>
      <c r="H27" s="82"/>
      <c r="I27" s="82"/>
      <c r="J27" s="104"/>
      <c r="K27" s="104"/>
      <c r="L27" s="104"/>
      <c r="M27" s="104"/>
      <c r="N27" s="104"/>
      <c r="O27" s="104"/>
      <c r="P27" s="104"/>
      <c r="Q27" s="105" t="str">
        <f t="shared" si="2"/>
        <v/>
      </c>
      <c r="R27" s="103"/>
      <c r="S27" s="103"/>
      <c r="T27" s="105"/>
      <c r="U27" s="105"/>
      <c r="V27" s="100" t="str">
        <f t="shared" si="0"/>
        <v/>
      </c>
      <c r="W27" s="103"/>
      <c r="X27" s="103"/>
      <c r="Y27" s="92"/>
      <c r="Z27" s="92"/>
      <c r="AA27" s="92" t="s">
        <v>87</v>
      </c>
      <c r="AB27" s="92"/>
      <c r="AC27" s="92" t="s">
        <v>250</v>
      </c>
      <c r="AD27" s="92"/>
      <c r="AE27" s="92"/>
      <c r="AF27" s="92" t="s">
        <v>250</v>
      </c>
      <c r="AG27" s="82"/>
      <c r="AH27" s="114"/>
      <c r="AI27" s="82"/>
      <c r="AJ27" s="92"/>
      <c r="AK27" s="92"/>
      <c r="AL27" s="92" t="s">
        <v>456</v>
      </c>
      <c r="AM27" s="92"/>
      <c r="AN27" s="92"/>
      <c r="AO27" s="92"/>
      <c r="AP27" s="92"/>
      <c r="AQ27" s="92"/>
      <c r="AR27" s="92"/>
      <c r="AS27" s="112"/>
      <c r="AT27" s="92"/>
      <c r="AU27" s="92"/>
      <c r="AV27" s="92"/>
      <c r="AW27" s="96"/>
      <c r="AX27" s="96"/>
      <c r="AY27" s="96"/>
      <c r="AZ27" s="97"/>
    </row>
    <row r="28" spans="1:52" s="298" customFormat="1" ht="27" customHeight="1" thickTop="1" thickBot="1" x14ac:dyDescent="0.25">
      <c r="A28" s="81"/>
      <c r="B28" s="111" t="str">
        <f t="shared" si="1"/>
        <v/>
      </c>
      <c r="C28" s="304" t="str">
        <f>IF(D28="","",(VLOOKUP(D28,Lookups!$B$4:$C$2561,2,FALSE)))</f>
        <v/>
      </c>
      <c r="D28" s="366"/>
      <c r="E28" s="111"/>
      <c r="F28" s="111"/>
      <c r="G28" s="111"/>
      <c r="H28" s="82"/>
      <c r="I28" s="82"/>
      <c r="J28" s="104"/>
      <c r="K28" s="104"/>
      <c r="L28" s="104"/>
      <c r="M28" s="104"/>
      <c r="N28" s="104"/>
      <c r="O28" s="104"/>
      <c r="P28" s="104"/>
      <c r="Q28" s="105" t="str">
        <f t="shared" si="2"/>
        <v/>
      </c>
      <c r="R28" s="103"/>
      <c r="S28" s="103"/>
      <c r="T28" s="105"/>
      <c r="U28" s="105"/>
      <c r="V28" s="100" t="str">
        <f t="shared" si="0"/>
        <v/>
      </c>
      <c r="W28" s="103"/>
      <c r="X28" s="103"/>
      <c r="Y28" s="92"/>
      <c r="Z28" s="92"/>
      <c r="AA28" s="92" t="s">
        <v>87</v>
      </c>
      <c r="AB28" s="92"/>
      <c r="AC28" s="92" t="s">
        <v>250</v>
      </c>
      <c r="AD28" s="92"/>
      <c r="AE28" s="92"/>
      <c r="AF28" s="92" t="s">
        <v>250</v>
      </c>
      <c r="AG28" s="82"/>
      <c r="AH28" s="114"/>
      <c r="AI28" s="82"/>
      <c r="AJ28" s="92"/>
      <c r="AK28" s="92"/>
      <c r="AL28" s="92" t="s">
        <v>456</v>
      </c>
      <c r="AM28" s="92"/>
      <c r="AN28" s="92"/>
      <c r="AO28" s="92"/>
      <c r="AP28" s="92"/>
      <c r="AQ28" s="92"/>
      <c r="AR28" s="92"/>
      <c r="AS28" s="112"/>
      <c r="AT28" s="92"/>
      <c r="AU28" s="92"/>
      <c r="AV28" s="92"/>
      <c r="AW28" s="96"/>
      <c r="AX28" s="96"/>
      <c r="AY28" s="96"/>
      <c r="AZ28" s="97"/>
    </row>
    <row r="29" spans="1:52" s="298" customFormat="1" ht="27" customHeight="1" thickTop="1" thickBot="1" x14ac:dyDescent="0.25">
      <c r="A29" s="81"/>
      <c r="B29" s="111" t="str">
        <f t="shared" si="1"/>
        <v/>
      </c>
      <c r="C29" s="304" t="str">
        <f>IF(D29="","",(VLOOKUP(D29,Lookups!$B$4:$C$2561,2,FALSE)))</f>
        <v/>
      </c>
      <c r="D29" s="366"/>
      <c r="E29" s="111"/>
      <c r="F29" s="111"/>
      <c r="G29" s="111"/>
      <c r="H29" s="82"/>
      <c r="I29" s="82"/>
      <c r="J29" s="104"/>
      <c r="K29" s="104"/>
      <c r="L29" s="104"/>
      <c r="M29" s="104"/>
      <c r="N29" s="104"/>
      <c r="O29" s="104"/>
      <c r="P29" s="104"/>
      <c r="Q29" s="105" t="str">
        <f t="shared" si="2"/>
        <v/>
      </c>
      <c r="R29" s="103"/>
      <c r="S29" s="103"/>
      <c r="T29" s="105"/>
      <c r="U29" s="105"/>
      <c r="V29" s="100" t="str">
        <f t="shared" si="0"/>
        <v/>
      </c>
      <c r="W29" s="103"/>
      <c r="X29" s="103"/>
      <c r="Y29" s="92"/>
      <c r="Z29" s="92"/>
      <c r="AA29" s="92" t="s">
        <v>87</v>
      </c>
      <c r="AB29" s="92"/>
      <c r="AC29" s="92" t="s">
        <v>250</v>
      </c>
      <c r="AD29" s="92"/>
      <c r="AE29" s="92"/>
      <c r="AF29" s="92" t="s">
        <v>250</v>
      </c>
      <c r="AG29" s="82"/>
      <c r="AH29" s="114"/>
      <c r="AI29" s="82"/>
      <c r="AJ29" s="92"/>
      <c r="AK29" s="92"/>
      <c r="AL29" s="92" t="s">
        <v>456</v>
      </c>
      <c r="AM29" s="92"/>
      <c r="AN29" s="92"/>
      <c r="AO29" s="92"/>
      <c r="AP29" s="92"/>
      <c r="AQ29" s="92"/>
      <c r="AR29" s="92"/>
      <c r="AS29" s="112"/>
      <c r="AT29" s="92"/>
      <c r="AU29" s="92"/>
      <c r="AV29" s="92"/>
      <c r="AW29" s="96"/>
      <c r="AX29" s="96"/>
      <c r="AY29" s="96"/>
      <c r="AZ29" s="97"/>
    </row>
    <row r="30" spans="1:52" s="298" customFormat="1" ht="27" customHeight="1" thickTop="1" thickBot="1" x14ac:dyDescent="0.25">
      <c r="A30" s="81"/>
      <c r="B30" s="111" t="str">
        <f t="shared" si="1"/>
        <v/>
      </c>
      <c r="C30" s="304" t="str">
        <f>IF(D30="","",(VLOOKUP(D30,Lookups!$B$4:$C$2561,2,FALSE)))</f>
        <v/>
      </c>
      <c r="D30" s="366"/>
      <c r="E30" s="111"/>
      <c r="F30" s="111"/>
      <c r="G30" s="111"/>
      <c r="H30" s="82"/>
      <c r="I30" s="82"/>
      <c r="J30" s="104"/>
      <c r="K30" s="104"/>
      <c r="L30" s="104"/>
      <c r="M30" s="104"/>
      <c r="N30" s="104"/>
      <c r="O30" s="104"/>
      <c r="P30" s="104"/>
      <c r="Q30" s="105" t="str">
        <f t="shared" si="2"/>
        <v/>
      </c>
      <c r="R30" s="103"/>
      <c r="S30" s="103"/>
      <c r="T30" s="105"/>
      <c r="U30" s="105"/>
      <c r="V30" s="100" t="str">
        <f t="shared" si="0"/>
        <v/>
      </c>
      <c r="W30" s="103"/>
      <c r="X30" s="103"/>
      <c r="Y30" s="92"/>
      <c r="Z30" s="92"/>
      <c r="AA30" s="92" t="s">
        <v>87</v>
      </c>
      <c r="AB30" s="92"/>
      <c r="AC30" s="92" t="s">
        <v>250</v>
      </c>
      <c r="AD30" s="92"/>
      <c r="AE30" s="92"/>
      <c r="AF30" s="92" t="s">
        <v>250</v>
      </c>
      <c r="AG30" s="82"/>
      <c r="AH30" s="114"/>
      <c r="AI30" s="82"/>
      <c r="AJ30" s="92"/>
      <c r="AK30" s="92"/>
      <c r="AL30" s="92" t="s">
        <v>456</v>
      </c>
      <c r="AM30" s="92"/>
      <c r="AN30" s="92"/>
      <c r="AO30" s="92"/>
      <c r="AP30" s="92"/>
      <c r="AQ30" s="92"/>
      <c r="AR30" s="92"/>
      <c r="AS30" s="112"/>
      <c r="AT30" s="92"/>
      <c r="AU30" s="92"/>
      <c r="AV30" s="92"/>
      <c r="AW30" s="96"/>
      <c r="AX30" s="96"/>
      <c r="AY30" s="96"/>
      <c r="AZ30" s="97"/>
    </row>
    <row r="31" spans="1:52" s="298" customFormat="1" ht="27" customHeight="1" thickTop="1" thickBot="1" x14ac:dyDescent="0.25">
      <c r="A31" s="81"/>
      <c r="B31" s="111" t="str">
        <f t="shared" si="1"/>
        <v/>
      </c>
      <c r="C31" s="304" t="str">
        <f>IF(D31="","",(VLOOKUP(D31,Lookups!$B$4:$C$2561,2,FALSE)))</f>
        <v/>
      </c>
      <c r="D31" s="366"/>
      <c r="E31" s="111"/>
      <c r="F31" s="111"/>
      <c r="G31" s="111"/>
      <c r="H31" s="82"/>
      <c r="I31" s="82"/>
      <c r="J31" s="104"/>
      <c r="K31" s="104"/>
      <c r="L31" s="104"/>
      <c r="M31" s="104"/>
      <c r="N31" s="104"/>
      <c r="O31" s="104"/>
      <c r="P31" s="104"/>
      <c r="Q31" s="105" t="str">
        <f t="shared" si="2"/>
        <v/>
      </c>
      <c r="R31" s="103"/>
      <c r="S31" s="103"/>
      <c r="T31" s="105"/>
      <c r="U31" s="105"/>
      <c r="V31" s="100" t="str">
        <f t="shared" si="0"/>
        <v/>
      </c>
      <c r="W31" s="103"/>
      <c r="X31" s="103"/>
      <c r="Y31" s="92"/>
      <c r="Z31" s="92"/>
      <c r="AA31" s="92" t="s">
        <v>87</v>
      </c>
      <c r="AB31" s="92"/>
      <c r="AC31" s="92" t="s">
        <v>250</v>
      </c>
      <c r="AD31" s="92"/>
      <c r="AE31" s="92"/>
      <c r="AF31" s="92" t="s">
        <v>250</v>
      </c>
      <c r="AG31" s="82"/>
      <c r="AH31" s="114"/>
      <c r="AI31" s="82"/>
      <c r="AJ31" s="92"/>
      <c r="AK31" s="92"/>
      <c r="AL31" s="92" t="s">
        <v>456</v>
      </c>
      <c r="AM31" s="92"/>
      <c r="AN31" s="92"/>
      <c r="AO31" s="92"/>
      <c r="AP31" s="92"/>
      <c r="AQ31" s="92"/>
      <c r="AR31" s="92"/>
      <c r="AS31" s="112"/>
      <c r="AT31" s="92"/>
      <c r="AU31" s="92"/>
      <c r="AV31" s="92"/>
      <c r="AW31" s="96"/>
      <c r="AX31" s="96"/>
      <c r="AY31" s="96"/>
      <c r="AZ31" s="97"/>
    </row>
    <row r="32" spans="1:52" s="298" customFormat="1" ht="27" customHeight="1" thickTop="1" thickBot="1" x14ac:dyDescent="0.25">
      <c r="A32" s="81"/>
      <c r="B32" s="111" t="str">
        <f t="shared" si="1"/>
        <v/>
      </c>
      <c r="C32" s="304" t="str">
        <f>IF(D32="","",(VLOOKUP(D32,Lookups!$B$4:$C$2561,2,FALSE)))</f>
        <v/>
      </c>
      <c r="D32" s="366"/>
      <c r="E32" s="111"/>
      <c r="F32" s="111"/>
      <c r="G32" s="111"/>
      <c r="H32" s="82"/>
      <c r="I32" s="82"/>
      <c r="J32" s="104"/>
      <c r="K32" s="104"/>
      <c r="L32" s="104"/>
      <c r="M32" s="104"/>
      <c r="N32" s="104"/>
      <c r="O32" s="104"/>
      <c r="P32" s="104"/>
      <c r="Q32" s="105" t="str">
        <f t="shared" si="2"/>
        <v/>
      </c>
      <c r="R32" s="103"/>
      <c r="S32" s="103"/>
      <c r="T32" s="105"/>
      <c r="U32" s="105"/>
      <c r="V32" s="100" t="str">
        <f t="shared" si="0"/>
        <v/>
      </c>
      <c r="W32" s="103"/>
      <c r="X32" s="103"/>
      <c r="Y32" s="92"/>
      <c r="Z32" s="92"/>
      <c r="AA32" s="92" t="s">
        <v>87</v>
      </c>
      <c r="AB32" s="92"/>
      <c r="AC32" s="92" t="s">
        <v>250</v>
      </c>
      <c r="AD32" s="92"/>
      <c r="AE32" s="92"/>
      <c r="AF32" s="92" t="s">
        <v>250</v>
      </c>
      <c r="AG32" s="82"/>
      <c r="AH32" s="114"/>
      <c r="AI32" s="82"/>
      <c r="AJ32" s="92"/>
      <c r="AK32" s="92"/>
      <c r="AL32" s="92" t="s">
        <v>456</v>
      </c>
      <c r="AM32" s="92"/>
      <c r="AN32" s="92"/>
      <c r="AO32" s="92"/>
      <c r="AP32" s="92"/>
      <c r="AQ32" s="92"/>
      <c r="AR32" s="92"/>
      <c r="AS32" s="112"/>
      <c r="AT32" s="92"/>
      <c r="AU32" s="92"/>
      <c r="AV32" s="92"/>
      <c r="AW32" s="96"/>
      <c r="AX32" s="96"/>
      <c r="AY32" s="96"/>
      <c r="AZ32" s="97"/>
    </row>
    <row r="33" spans="1:52" s="298" customFormat="1" ht="27" customHeight="1" thickTop="1" thickBot="1" x14ac:dyDescent="0.25">
      <c r="A33" s="81"/>
      <c r="B33" s="111" t="str">
        <f t="shared" si="1"/>
        <v/>
      </c>
      <c r="C33" s="304" t="str">
        <f>IF(D33="","",(VLOOKUP(D33,Lookups!$B$4:$C$2561,2,FALSE)))</f>
        <v/>
      </c>
      <c r="D33" s="366"/>
      <c r="E33" s="111"/>
      <c r="F33" s="111"/>
      <c r="G33" s="111"/>
      <c r="H33" s="82"/>
      <c r="I33" s="82"/>
      <c r="J33" s="104"/>
      <c r="K33" s="104"/>
      <c r="L33" s="104"/>
      <c r="M33" s="104"/>
      <c r="N33" s="104"/>
      <c r="O33" s="104"/>
      <c r="P33" s="104"/>
      <c r="Q33" s="105" t="str">
        <f t="shared" si="2"/>
        <v/>
      </c>
      <c r="R33" s="103"/>
      <c r="S33" s="103"/>
      <c r="T33" s="105"/>
      <c r="U33" s="105"/>
      <c r="V33" s="100" t="str">
        <f t="shared" si="0"/>
        <v/>
      </c>
      <c r="W33" s="103"/>
      <c r="X33" s="103"/>
      <c r="Y33" s="92"/>
      <c r="Z33" s="92"/>
      <c r="AA33" s="92" t="s">
        <v>87</v>
      </c>
      <c r="AB33" s="92"/>
      <c r="AC33" s="92" t="s">
        <v>250</v>
      </c>
      <c r="AD33" s="92"/>
      <c r="AE33" s="92"/>
      <c r="AF33" s="92" t="s">
        <v>250</v>
      </c>
      <c r="AG33" s="82"/>
      <c r="AH33" s="114"/>
      <c r="AI33" s="82"/>
      <c r="AJ33" s="92"/>
      <c r="AK33" s="92"/>
      <c r="AL33" s="92" t="s">
        <v>456</v>
      </c>
      <c r="AM33" s="92"/>
      <c r="AN33" s="92"/>
      <c r="AO33" s="92"/>
      <c r="AP33" s="92"/>
      <c r="AQ33" s="92"/>
      <c r="AR33" s="92"/>
      <c r="AS33" s="112"/>
      <c r="AT33" s="92"/>
      <c r="AU33" s="92"/>
      <c r="AV33" s="92"/>
      <c r="AW33" s="96"/>
      <c r="AX33" s="96"/>
      <c r="AY33" s="96"/>
      <c r="AZ33" s="97"/>
    </row>
    <row r="34" spans="1:52" s="298" customFormat="1" ht="27" customHeight="1" thickTop="1" thickBot="1" x14ac:dyDescent="0.25">
      <c r="A34" s="81"/>
      <c r="B34" s="111" t="str">
        <f t="shared" si="1"/>
        <v/>
      </c>
      <c r="C34" s="304" t="str">
        <f>IF(D34="","",(VLOOKUP(D34,Lookups!$B$4:$C$2561,2,FALSE)))</f>
        <v/>
      </c>
      <c r="D34" s="366"/>
      <c r="E34" s="111"/>
      <c r="F34" s="111"/>
      <c r="G34" s="111"/>
      <c r="H34" s="82"/>
      <c r="I34" s="82"/>
      <c r="J34" s="104"/>
      <c r="K34" s="104"/>
      <c r="L34" s="104"/>
      <c r="M34" s="104"/>
      <c r="N34" s="104"/>
      <c r="O34" s="104"/>
      <c r="P34" s="104"/>
      <c r="Q34" s="105" t="str">
        <f t="shared" si="2"/>
        <v/>
      </c>
      <c r="R34" s="103"/>
      <c r="S34" s="103"/>
      <c r="T34" s="105"/>
      <c r="U34" s="105"/>
      <c r="V34" s="100" t="str">
        <f t="shared" si="0"/>
        <v/>
      </c>
      <c r="W34" s="103"/>
      <c r="X34" s="103"/>
      <c r="Y34" s="92"/>
      <c r="Z34" s="92"/>
      <c r="AA34" s="92" t="s">
        <v>87</v>
      </c>
      <c r="AB34" s="92"/>
      <c r="AC34" s="92" t="s">
        <v>250</v>
      </c>
      <c r="AD34" s="92"/>
      <c r="AE34" s="92"/>
      <c r="AF34" s="92" t="s">
        <v>250</v>
      </c>
      <c r="AG34" s="82"/>
      <c r="AH34" s="114"/>
      <c r="AI34" s="82"/>
      <c r="AJ34" s="92"/>
      <c r="AK34" s="92"/>
      <c r="AL34" s="92" t="s">
        <v>456</v>
      </c>
      <c r="AM34" s="92"/>
      <c r="AN34" s="92"/>
      <c r="AO34" s="92"/>
      <c r="AP34" s="92"/>
      <c r="AQ34" s="92"/>
      <c r="AR34" s="92"/>
      <c r="AS34" s="112"/>
      <c r="AT34" s="92"/>
      <c r="AU34" s="92"/>
      <c r="AV34" s="92"/>
      <c r="AW34" s="96"/>
      <c r="AX34" s="96"/>
      <c r="AY34" s="96"/>
      <c r="AZ34" s="97"/>
    </row>
    <row r="35" spans="1:52" s="298" customFormat="1" ht="27" customHeight="1" thickTop="1" thickBot="1" x14ac:dyDescent="0.25">
      <c r="A35" s="81"/>
      <c r="B35" s="111" t="str">
        <f t="shared" si="1"/>
        <v/>
      </c>
      <c r="C35" s="304" t="str">
        <f>IF(D35="","",(VLOOKUP(D35,Lookups!$B$4:$C$2561,2,FALSE)))</f>
        <v/>
      </c>
      <c r="D35" s="366"/>
      <c r="E35" s="111"/>
      <c r="F35" s="111"/>
      <c r="G35" s="111"/>
      <c r="H35" s="82"/>
      <c r="I35" s="82"/>
      <c r="J35" s="104"/>
      <c r="K35" s="104"/>
      <c r="L35" s="104"/>
      <c r="M35" s="104"/>
      <c r="N35" s="104"/>
      <c r="O35" s="104"/>
      <c r="P35" s="104"/>
      <c r="Q35" s="105" t="str">
        <f t="shared" si="2"/>
        <v/>
      </c>
      <c r="R35" s="103"/>
      <c r="S35" s="103"/>
      <c r="T35" s="105"/>
      <c r="U35" s="105"/>
      <c r="V35" s="100" t="str">
        <f t="shared" si="0"/>
        <v/>
      </c>
      <c r="W35" s="103"/>
      <c r="X35" s="103"/>
      <c r="Y35" s="92"/>
      <c r="Z35" s="92"/>
      <c r="AA35" s="92" t="s">
        <v>87</v>
      </c>
      <c r="AB35" s="92"/>
      <c r="AC35" s="92" t="s">
        <v>250</v>
      </c>
      <c r="AD35" s="92"/>
      <c r="AE35" s="92"/>
      <c r="AF35" s="92" t="s">
        <v>250</v>
      </c>
      <c r="AG35" s="82"/>
      <c r="AH35" s="114"/>
      <c r="AI35" s="82"/>
      <c r="AJ35" s="92"/>
      <c r="AK35" s="92"/>
      <c r="AL35" s="92" t="s">
        <v>456</v>
      </c>
      <c r="AM35" s="92"/>
      <c r="AN35" s="92"/>
      <c r="AO35" s="92"/>
      <c r="AP35" s="92"/>
      <c r="AQ35" s="92"/>
      <c r="AR35" s="92"/>
      <c r="AS35" s="112"/>
      <c r="AT35" s="92"/>
      <c r="AU35" s="92"/>
      <c r="AV35" s="92"/>
      <c r="AW35" s="96"/>
      <c r="AX35" s="96"/>
      <c r="AY35" s="96"/>
      <c r="AZ35" s="97"/>
    </row>
    <row r="36" spans="1:52" s="298" customFormat="1" ht="27" customHeight="1" thickTop="1" thickBot="1" x14ac:dyDescent="0.25">
      <c r="A36" s="81"/>
      <c r="B36" s="111" t="str">
        <f t="shared" si="1"/>
        <v/>
      </c>
      <c r="C36" s="304" t="str">
        <f>IF(D36="","",(VLOOKUP(D36,Lookups!$B$4:$C$2561,2,FALSE)))</f>
        <v/>
      </c>
      <c r="D36" s="366"/>
      <c r="E36" s="111"/>
      <c r="F36" s="111"/>
      <c r="G36" s="111"/>
      <c r="H36" s="82"/>
      <c r="I36" s="82"/>
      <c r="J36" s="104"/>
      <c r="K36" s="104"/>
      <c r="L36" s="104"/>
      <c r="M36" s="104"/>
      <c r="N36" s="104"/>
      <c r="O36" s="104"/>
      <c r="P36" s="104"/>
      <c r="Q36" s="105" t="str">
        <f t="shared" si="2"/>
        <v/>
      </c>
      <c r="R36" s="103"/>
      <c r="S36" s="103"/>
      <c r="T36" s="105"/>
      <c r="U36" s="105"/>
      <c r="V36" s="100" t="str">
        <f t="shared" si="0"/>
        <v/>
      </c>
      <c r="W36" s="103"/>
      <c r="X36" s="103"/>
      <c r="Y36" s="92"/>
      <c r="Z36" s="92"/>
      <c r="AA36" s="92" t="s">
        <v>87</v>
      </c>
      <c r="AB36" s="92"/>
      <c r="AC36" s="92" t="s">
        <v>250</v>
      </c>
      <c r="AD36" s="92"/>
      <c r="AE36" s="92"/>
      <c r="AF36" s="92" t="s">
        <v>250</v>
      </c>
      <c r="AG36" s="82"/>
      <c r="AH36" s="114"/>
      <c r="AI36" s="82"/>
      <c r="AJ36" s="92"/>
      <c r="AK36" s="92"/>
      <c r="AL36" s="92" t="s">
        <v>456</v>
      </c>
      <c r="AM36" s="92"/>
      <c r="AN36" s="92"/>
      <c r="AO36" s="92"/>
      <c r="AP36" s="92"/>
      <c r="AQ36" s="92"/>
      <c r="AR36" s="92"/>
      <c r="AS36" s="112"/>
      <c r="AT36" s="92"/>
      <c r="AU36" s="92"/>
      <c r="AV36" s="92"/>
      <c r="AW36" s="96"/>
      <c r="AX36" s="96"/>
      <c r="AY36" s="96"/>
      <c r="AZ36" s="97"/>
    </row>
    <row r="37" spans="1:52" s="298" customFormat="1" ht="27" customHeight="1" thickTop="1" thickBot="1" x14ac:dyDescent="0.25">
      <c r="A37" s="81"/>
      <c r="B37" s="111" t="str">
        <f t="shared" si="1"/>
        <v/>
      </c>
      <c r="C37" s="304" t="str">
        <f>IF(D37="","",(VLOOKUP(D37,Lookups!$B$4:$C$2561,2,FALSE)))</f>
        <v/>
      </c>
      <c r="D37" s="366"/>
      <c r="E37" s="111"/>
      <c r="F37" s="111"/>
      <c r="G37" s="111"/>
      <c r="H37" s="82"/>
      <c r="I37" s="82"/>
      <c r="J37" s="104"/>
      <c r="K37" s="104"/>
      <c r="L37" s="104"/>
      <c r="M37" s="104"/>
      <c r="N37" s="104"/>
      <c r="O37" s="104"/>
      <c r="P37" s="104"/>
      <c r="Q37" s="105" t="str">
        <f t="shared" si="2"/>
        <v/>
      </c>
      <c r="R37" s="103"/>
      <c r="S37" s="103"/>
      <c r="T37" s="105"/>
      <c r="U37" s="105"/>
      <c r="V37" s="100" t="str">
        <f t="shared" si="0"/>
        <v/>
      </c>
      <c r="W37" s="103"/>
      <c r="X37" s="103"/>
      <c r="Y37" s="92"/>
      <c r="Z37" s="92"/>
      <c r="AA37" s="92" t="s">
        <v>87</v>
      </c>
      <c r="AB37" s="92"/>
      <c r="AC37" s="92" t="s">
        <v>250</v>
      </c>
      <c r="AD37" s="92"/>
      <c r="AE37" s="92"/>
      <c r="AF37" s="92" t="s">
        <v>250</v>
      </c>
      <c r="AG37" s="82"/>
      <c r="AH37" s="114"/>
      <c r="AI37" s="82"/>
      <c r="AJ37" s="92"/>
      <c r="AK37" s="92"/>
      <c r="AL37" s="92" t="s">
        <v>456</v>
      </c>
      <c r="AM37" s="92"/>
      <c r="AN37" s="92"/>
      <c r="AO37" s="92"/>
      <c r="AP37" s="92"/>
      <c r="AQ37" s="92"/>
      <c r="AR37" s="92"/>
      <c r="AS37" s="112"/>
      <c r="AT37" s="92"/>
      <c r="AU37" s="92"/>
      <c r="AV37" s="92"/>
      <c r="AW37" s="96"/>
      <c r="AX37" s="96"/>
      <c r="AY37" s="96"/>
      <c r="AZ37" s="97"/>
    </row>
    <row r="38" spans="1:52" s="298" customFormat="1" ht="27" customHeight="1" thickTop="1" thickBot="1" x14ac:dyDescent="0.25">
      <c r="A38" s="81"/>
      <c r="B38" s="111" t="str">
        <f t="shared" si="1"/>
        <v/>
      </c>
      <c r="C38" s="304" t="str">
        <f>IF(D38="","",(VLOOKUP(D38,Lookups!$B$4:$C$2561,2,FALSE)))</f>
        <v/>
      </c>
      <c r="D38" s="366"/>
      <c r="E38" s="111"/>
      <c r="F38" s="111"/>
      <c r="G38" s="111"/>
      <c r="H38" s="82"/>
      <c r="I38" s="82"/>
      <c r="J38" s="104"/>
      <c r="K38" s="104"/>
      <c r="L38" s="104"/>
      <c r="M38" s="104"/>
      <c r="N38" s="104"/>
      <c r="O38" s="104"/>
      <c r="P38" s="104"/>
      <c r="Q38" s="105" t="str">
        <f t="shared" si="2"/>
        <v/>
      </c>
      <c r="R38" s="103"/>
      <c r="S38" s="103"/>
      <c r="T38" s="105"/>
      <c r="U38" s="105"/>
      <c r="V38" s="100" t="str">
        <f t="shared" si="0"/>
        <v/>
      </c>
      <c r="W38" s="103"/>
      <c r="X38" s="103"/>
      <c r="Y38" s="92"/>
      <c r="Z38" s="92"/>
      <c r="AA38" s="92" t="s">
        <v>87</v>
      </c>
      <c r="AB38" s="92"/>
      <c r="AC38" s="92" t="s">
        <v>250</v>
      </c>
      <c r="AD38" s="92"/>
      <c r="AE38" s="92"/>
      <c r="AF38" s="92" t="s">
        <v>250</v>
      </c>
      <c r="AG38" s="82"/>
      <c r="AH38" s="114"/>
      <c r="AI38" s="82"/>
      <c r="AJ38" s="92"/>
      <c r="AK38" s="92"/>
      <c r="AL38" s="92" t="s">
        <v>456</v>
      </c>
      <c r="AM38" s="92"/>
      <c r="AN38" s="92"/>
      <c r="AO38" s="92"/>
      <c r="AP38" s="92"/>
      <c r="AQ38" s="92"/>
      <c r="AR38" s="92"/>
      <c r="AS38" s="112"/>
      <c r="AT38" s="92"/>
      <c r="AU38" s="92"/>
      <c r="AV38" s="92"/>
      <c r="AW38" s="96"/>
      <c r="AX38" s="96"/>
      <c r="AY38" s="96"/>
      <c r="AZ38" s="97"/>
    </row>
    <row r="39" spans="1:52" s="298" customFormat="1" ht="27" customHeight="1" thickTop="1" thickBot="1" x14ac:dyDescent="0.25">
      <c r="A39" s="81"/>
      <c r="B39" s="111" t="str">
        <f t="shared" si="1"/>
        <v/>
      </c>
      <c r="C39" s="304" t="str">
        <f>IF(D39="","",(VLOOKUP(D39,Lookups!$B$4:$C$2561,2,FALSE)))</f>
        <v/>
      </c>
      <c r="D39" s="366"/>
      <c r="E39" s="111"/>
      <c r="F39" s="111"/>
      <c r="G39" s="111"/>
      <c r="H39" s="82"/>
      <c r="I39" s="82"/>
      <c r="J39" s="104"/>
      <c r="K39" s="104"/>
      <c r="L39" s="104"/>
      <c r="M39" s="104"/>
      <c r="N39" s="104"/>
      <c r="O39" s="104"/>
      <c r="P39" s="104"/>
      <c r="Q39" s="105" t="str">
        <f t="shared" si="2"/>
        <v/>
      </c>
      <c r="R39" s="103"/>
      <c r="S39" s="103"/>
      <c r="T39" s="105"/>
      <c r="U39" s="105"/>
      <c r="V39" s="100" t="str">
        <f t="shared" si="0"/>
        <v/>
      </c>
      <c r="W39" s="103"/>
      <c r="X39" s="103"/>
      <c r="Y39" s="92"/>
      <c r="Z39" s="92"/>
      <c r="AA39" s="92" t="s">
        <v>87</v>
      </c>
      <c r="AB39" s="92"/>
      <c r="AC39" s="92" t="s">
        <v>250</v>
      </c>
      <c r="AD39" s="92"/>
      <c r="AE39" s="92"/>
      <c r="AF39" s="92" t="s">
        <v>250</v>
      </c>
      <c r="AG39" s="82"/>
      <c r="AH39" s="114"/>
      <c r="AI39" s="82"/>
      <c r="AJ39" s="92"/>
      <c r="AK39" s="92"/>
      <c r="AL39" s="92" t="s">
        <v>456</v>
      </c>
      <c r="AM39" s="92"/>
      <c r="AN39" s="92"/>
      <c r="AO39" s="92"/>
      <c r="AP39" s="92"/>
      <c r="AQ39" s="92"/>
      <c r="AR39" s="92"/>
      <c r="AS39" s="112"/>
      <c r="AT39" s="92"/>
      <c r="AU39" s="92"/>
      <c r="AV39" s="92"/>
      <c r="AW39" s="96"/>
      <c r="AX39" s="96"/>
      <c r="AY39" s="96"/>
      <c r="AZ39" s="97"/>
    </row>
    <row r="40" spans="1:52" s="298" customFormat="1" ht="27" customHeight="1" thickTop="1" thickBot="1" x14ac:dyDescent="0.25">
      <c r="A40" s="81"/>
      <c r="B40" s="111" t="str">
        <f t="shared" si="1"/>
        <v/>
      </c>
      <c r="C40" s="304" t="str">
        <f>IF(D40="","",(VLOOKUP(D40,Lookups!$B$4:$C$2561,2,FALSE)))</f>
        <v/>
      </c>
      <c r="D40" s="366"/>
      <c r="E40" s="111"/>
      <c r="F40" s="111"/>
      <c r="G40" s="111"/>
      <c r="H40" s="82"/>
      <c r="I40" s="82"/>
      <c r="J40" s="104"/>
      <c r="K40" s="104"/>
      <c r="L40" s="104"/>
      <c r="M40" s="104"/>
      <c r="N40" s="104"/>
      <c r="O40" s="104"/>
      <c r="P40" s="104"/>
      <c r="Q40" s="105" t="str">
        <f t="shared" si="2"/>
        <v/>
      </c>
      <c r="R40" s="103"/>
      <c r="S40" s="103"/>
      <c r="T40" s="105"/>
      <c r="U40" s="105"/>
      <c r="V40" s="100" t="str">
        <f t="shared" si="0"/>
        <v/>
      </c>
      <c r="W40" s="103"/>
      <c r="X40" s="103"/>
      <c r="Y40" s="92"/>
      <c r="Z40" s="92"/>
      <c r="AA40" s="92" t="s">
        <v>87</v>
      </c>
      <c r="AB40" s="92"/>
      <c r="AC40" s="92" t="s">
        <v>250</v>
      </c>
      <c r="AD40" s="92"/>
      <c r="AE40" s="92"/>
      <c r="AF40" s="92" t="s">
        <v>250</v>
      </c>
      <c r="AG40" s="82"/>
      <c r="AH40" s="114"/>
      <c r="AI40" s="82"/>
      <c r="AJ40" s="92"/>
      <c r="AK40" s="92"/>
      <c r="AL40" s="92" t="s">
        <v>456</v>
      </c>
      <c r="AM40" s="92"/>
      <c r="AN40" s="92"/>
      <c r="AO40" s="92"/>
      <c r="AP40" s="92"/>
      <c r="AQ40" s="92"/>
      <c r="AR40" s="92"/>
      <c r="AS40" s="112"/>
      <c r="AT40" s="92"/>
      <c r="AU40" s="92"/>
      <c r="AV40" s="92"/>
      <c r="AW40" s="96"/>
      <c r="AX40" s="96"/>
      <c r="AY40" s="96"/>
      <c r="AZ40" s="97"/>
    </row>
    <row r="41" spans="1:52" s="298" customFormat="1" ht="27" customHeight="1" thickTop="1" thickBot="1" x14ac:dyDescent="0.25">
      <c r="A41" s="81"/>
      <c r="B41" s="111" t="str">
        <f t="shared" si="1"/>
        <v/>
      </c>
      <c r="C41" s="304" t="str">
        <f>IF(D41="","",(VLOOKUP(D41,Lookups!$B$4:$C$2561,2,FALSE)))</f>
        <v/>
      </c>
      <c r="D41" s="366"/>
      <c r="E41" s="111"/>
      <c r="F41" s="111"/>
      <c r="G41" s="111"/>
      <c r="H41" s="82"/>
      <c r="I41" s="82"/>
      <c r="J41" s="104"/>
      <c r="K41" s="104"/>
      <c r="L41" s="104"/>
      <c r="M41" s="104"/>
      <c r="N41" s="104"/>
      <c r="O41" s="104"/>
      <c r="P41" s="104"/>
      <c r="Q41" s="105" t="str">
        <f t="shared" si="2"/>
        <v/>
      </c>
      <c r="R41" s="103"/>
      <c r="S41" s="103"/>
      <c r="T41" s="105"/>
      <c r="U41" s="105"/>
      <c r="V41" s="100" t="str">
        <f t="shared" si="0"/>
        <v/>
      </c>
      <c r="W41" s="103"/>
      <c r="X41" s="103"/>
      <c r="Y41" s="92"/>
      <c r="Z41" s="92"/>
      <c r="AA41" s="92" t="s">
        <v>87</v>
      </c>
      <c r="AB41" s="92"/>
      <c r="AC41" s="92" t="s">
        <v>250</v>
      </c>
      <c r="AD41" s="92"/>
      <c r="AE41" s="92"/>
      <c r="AF41" s="92" t="s">
        <v>250</v>
      </c>
      <c r="AG41" s="82"/>
      <c r="AH41" s="114"/>
      <c r="AI41" s="82"/>
      <c r="AJ41" s="92"/>
      <c r="AK41" s="92"/>
      <c r="AL41" s="92" t="s">
        <v>456</v>
      </c>
      <c r="AM41" s="92"/>
      <c r="AN41" s="92"/>
      <c r="AO41" s="92"/>
      <c r="AP41" s="92"/>
      <c r="AQ41" s="92"/>
      <c r="AR41" s="92"/>
      <c r="AS41" s="112"/>
      <c r="AT41" s="92"/>
      <c r="AU41" s="92"/>
      <c r="AV41" s="92"/>
      <c r="AW41" s="96"/>
      <c r="AX41" s="96"/>
      <c r="AY41" s="96"/>
      <c r="AZ41" s="97"/>
    </row>
    <row r="42" spans="1:52" s="298" customFormat="1" ht="27" customHeight="1" thickTop="1" thickBot="1" x14ac:dyDescent="0.25">
      <c r="A42" s="81"/>
      <c r="B42" s="111" t="str">
        <f t="shared" si="1"/>
        <v/>
      </c>
      <c r="C42" s="304" t="str">
        <f>IF(D42="","",(VLOOKUP(D42,Lookups!$B$4:$C$2561,2,FALSE)))</f>
        <v/>
      </c>
      <c r="D42" s="366"/>
      <c r="E42" s="111"/>
      <c r="F42" s="111"/>
      <c r="G42" s="111"/>
      <c r="H42" s="82"/>
      <c r="I42" s="82"/>
      <c r="J42" s="104"/>
      <c r="K42" s="104"/>
      <c r="L42" s="104"/>
      <c r="M42" s="104"/>
      <c r="N42" s="104"/>
      <c r="O42" s="104"/>
      <c r="P42" s="104"/>
      <c r="Q42" s="105" t="str">
        <f t="shared" si="2"/>
        <v/>
      </c>
      <c r="R42" s="103"/>
      <c r="S42" s="103"/>
      <c r="T42" s="105"/>
      <c r="U42" s="105"/>
      <c r="V42" s="100" t="str">
        <f t="shared" si="0"/>
        <v/>
      </c>
      <c r="W42" s="103"/>
      <c r="X42" s="103"/>
      <c r="Y42" s="92"/>
      <c r="Z42" s="92"/>
      <c r="AA42" s="92" t="s">
        <v>87</v>
      </c>
      <c r="AB42" s="92"/>
      <c r="AC42" s="92" t="s">
        <v>250</v>
      </c>
      <c r="AD42" s="92"/>
      <c r="AE42" s="92"/>
      <c r="AF42" s="92" t="s">
        <v>250</v>
      </c>
      <c r="AG42" s="82"/>
      <c r="AH42" s="114"/>
      <c r="AI42" s="82"/>
      <c r="AJ42" s="92"/>
      <c r="AK42" s="92"/>
      <c r="AL42" s="92" t="s">
        <v>456</v>
      </c>
      <c r="AM42" s="92"/>
      <c r="AN42" s="92"/>
      <c r="AO42" s="92"/>
      <c r="AP42" s="92"/>
      <c r="AQ42" s="92"/>
      <c r="AR42" s="92"/>
      <c r="AS42" s="112"/>
      <c r="AT42" s="92"/>
      <c r="AU42" s="92"/>
      <c r="AV42" s="92"/>
      <c r="AW42" s="96"/>
      <c r="AX42" s="96"/>
      <c r="AY42" s="96"/>
      <c r="AZ42" s="97"/>
    </row>
    <row r="43" spans="1:52" s="298" customFormat="1" ht="27" customHeight="1" thickTop="1" thickBot="1" x14ac:dyDescent="0.25">
      <c r="A43" s="81"/>
      <c r="B43" s="111" t="str">
        <f t="shared" si="1"/>
        <v/>
      </c>
      <c r="C43" s="304" t="str">
        <f>IF(D43="","",(VLOOKUP(D43,Lookups!$B$4:$C$2561,2,FALSE)))</f>
        <v/>
      </c>
      <c r="D43" s="366"/>
      <c r="E43" s="111"/>
      <c r="F43" s="111"/>
      <c r="G43" s="111"/>
      <c r="H43" s="82"/>
      <c r="I43" s="82"/>
      <c r="J43" s="104"/>
      <c r="K43" s="104"/>
      <c r="L43" s="104"/>
      <c r="M43" s="104"/>
      <c r="N43" s="104"/>
      <c r="O43" s="104"/>
      <c r="P43" s="104"/>
      <c r="Q43" s="105" t="str">
        <f t="shared" si="2"/>
        <v/>
      </c>
      <c r="R43" s="103"/>
      <c r="S43" s="103"/>
      <c r="T43" s="105"/>
      <c r="U43" s="105"/>
      <c r="V43" s="100" t="str">
        <f t="shared" si="0"/>
        <v/>
      </c>
      <c r="W43" s="103"/>
      <c r="X43" s="103"/>
      <c r="Y43" s="92"/>
      <c r="Z43" s="92"/>
      <c r="AA43" s="92" t="s">
        <v>87</v>
      </c>
      <c r="AB43" s="92"/>
      <c r="AC43" s="92" t="s">
        <v>250</v>
      </c>
      <c r="AD43" s="92"/>
      <c r="AE43" s="92"/>
      <c r="AF43" s="92" t="s">
        <v>250</v>
      </c>
      <c r="AG43" s="82"/>
      <c r="AH43" s="114"/>
      <c r="AI43" s="82"/>
      <c r="AJ43" s="92"/>
      <c r="AK43" s="92"/>
      <c r="AL43" s="92" t="s">
        <v>456</v>
      </c>
      <c r="AM43" s="92"/>
      <c r="AN43" s="92"/>
      <c r="AO43" s="92"/>
      <c r="AP43" s="92"/>
      <c r="AQ43" s="92"/>
      <c r="AR43" s="92"/>
      <c r="AS43" s="112"/>
      <c r="AT43" s="92"/>
      <c r="AU43" s="92"/>
      <c r="AV43" s="92"/>
      <c r="AW43" s="96"/>
      <c r="AX43" s="96"/>
      <c r="AY43" s="96"/>
      <c r="AZ43" s="97"/>
    </row>
    <row r="44" spans="1:52" s="298" customFormat="1" ht="27" customHeight="1" thickTop="1" thickBot="1" x14ac:dyDescent="0.25">
      <c r="A44" s="81"/>
      <c r="B44" s="111" t="str">
        <f t="shared" si="1"/>
        <v/>
      </c>
      <c r="C44" s="304" t="str">
        <f>IF(D44="","",(VLOOKUP(D44,Lookups!$B$4:$C$2561,2,FALSE)))</f>
        <v/>
      </c>
      <c r="D44" s="366"/>
      <c r="E44" s="111"/>
      <c r="F44" s="111"/>
      <c r="G44" s="111"/>
      <c r="H44" s="82"/>
      <c r="I44" s="82"/>
      <c r="J44" s="104"/>
      <c r="K44" s="104"/>
      <c r="L44" s="104"/>
      <c r="M44" s="104"/>
      <c r="N44" s="104"/>
      <c r="O44" s="104"/>
      <c r="P44" s="104"/>
      <c r="Q44" s="105" t="str">
        <f t="shared" si="2"/>
        <v/>
      </c>
      <c r="R44" s="103"/>
      <c r="S44" s="103"/>
      <c r="T44" s="105"/>
      <c r="U44" s="105"/>
      <c r="V44" s="100" t="str">
        <f t="shared" si="0"/>
        <v/>
      </c>
      <c r="W44" s="103"/>
      <c r="X44" s="103"/>
      <c r="Y44" s="92"/>
      <c r="Z44" s="92"/>
      <c r="AA44" s="92" t="s">
        <v>87</v>
      </c>
      <c r="AB44" s="92"/>
      <c r="AC44" s="92" t="s">
        <v>250</v>
      </c>
      <c r="AD44" s="92"/>
      <c r="AE44" s="92"/>
      <c r="AF44" s="92" t="s">
        <v>250</v>
      </c>
      <c r="AG44" s="82"/>
      <c r="AH44" s="114"/>
      <c r="AI44" s="82"/>
      <c r="AJ44" s="92"/>
      <c r="AK44" s="92"/>
      <c r="AL44" s="92" t="s">
        <v>456</v>
      </c>
      <c r="AM44" s="92"/>
      <c r="AN44" s="92"/>
      <c r="AO44" s="92"/>
      <c r="AP44" s="92"/>
      <c r="AQ44" s="92"/>
      <c r="AR44" s="92"/>
      <c r="AS44" s="112"/>
      <c r="AT44" s="92"/>
      <c r="AU44" s="92"/>
      <c r="AV44" s="92"/>
      <c r="AW44" s="96"/>
      <c r="AX44" s="96"/>
      <c r="AY44" s="96"/>
      <c r="AZ44" s="97"/>
    </row>
    <row r="45" spans="1:52" s="298" customFormat="1" ht="27" customHeight="1" thickTop="1" thickBot="1" x14ac:dyDescent="0.25">
      <c r="A45" s="81"/>
      <c r="B45" s="111" t="str">
        <f t="shared" si="1"/>
        <v/>
      </c>
      <c r="C45" s="304" t="str">
        <f>IF(D45="","",(VLOOKUP(D45,Lookups!$B$4:$C$2561,2,FALSE)))</f>
        <v/>
      </c>
      <c r="D45" s="366"/>
      <c r="E45" s="111"/>
      <c r="F45" s="111"/>
      <c r="G45" s="111"/>
      <c r="H45" s="82"/>
      <c r="I45" s="82"/>
      <c r="J45" s="104"/>
      <c r="K45" s="104"/>
      <c r="L45" s="104"/>
      <c r="M45" s="104"/>
      <c r="N45" s="104"/>
      <c r="O45" s="104"/>
      <c r="P45" s="104"/>
      <c r="Q45" s="105" t="str">
        <f t="shared" si="2"/>
        <v/>
      </c>
      <c r="R45" s="103"/>
      <c r="S45" s="103"/>
      <c r="T45" s="105"/>
      <c r="U45" s="105"/>
      <c r="V45" s="100" t="str">
        <f t="shared" si="0"/>
        <v/>
      </c>
      <c r="W45" s="103"/>
      <c r="X45" s="103"/>
      <c r="Y45" s="92"/>
      <c r="Z45" s="92"/>
      <c r="AA45" s="92" t="s">
        <v>87</v>
      </c>
      <c r="AB45" s="92"/>
      <c r="AC45" s="92" t="s">
        <v>250</v>
      </c>
      <c r="AD45" s="92"/>
      <c r="AE45" s="92"/>
      <c r="AF45" s="92" t="s">
        <v>250</v>
      </c>
      <c r="AG45" s="82"/>
      <c r="AH45" s="114"/>
      <c r="AI45" s="82"/>
      <c r="AJ45" s="92"/>
      <c r="AK45" s="92"/>
      <c r="AL45" s="92" t="s">
        <v>456</v>
      </c>
      <c r="AM45" s="92"/>
      <c r="AN45" s="92"/>
      <c r="AO45" s="92"/>
      <c r="AP45" s="92"/>
      <c r="AQ45" s="92"/>
      <c r="AR45" s="92"/>
      <c r="AS45" s="112"/>
      <c r="AT45" s="92"/>
      <c r="AU45" s="92"/>
      <c r="AV45" s="92"/>
      <c r="AW45" s="96"/>
      <c r="AX45" s="96"/>
      <c r="AY45" s="96"/>
      <c r="AZ45" s="97"/>
    </row>
    <row r="46" spans="1:52" s="298" customFormat="1" ht="27" customHeight="1" thickTop="1" thickBot="1" x14ac:dyDescent="0.25">
      <c r="A46" s="81"/>
      <c r="B46" s="111" t="str">
        <f t="shared" si="1"/>
        <v/>
      </c>
      <c r="C46" s="304" t="str">
        <f>IF(D46="","",(VLOOKUP(D46,Lookups!$B$4:$C$2561,2,FALSE)))</f>
        <v/>
      </c>
      <c r="D46" s="366"/>
      <c r="E46" s="111"/>
      <c r="F46" s="111"/>
      <c r="G46" s="111"/>
      <c r="H46" s="82"/>
      <c r="I46" s="82"/>
      <c r="J46" s="104"/>
      <c r="K46" s="104"/>
      <c r="L46" s="104"/>
      <c r="M46" s="104"/>
      <c r="N46" s="104"/>
      <c r="O46" s="104"/>
      <c r="P46" s="104"/>
      <c r="Q46" s="105" t="str">
        <f t="shared" si="2"/>
        <v/>
      </c>
      <c r="R46" s="103"/>
      <c r="S46" s="103"/>
      <c r="T46" s="105"/>
      <c r="U46" s="105"/>
      <c r="V46" s="100" t="str">
        <f t="shared" si="0"/>
        <v/>
      </c>
      <c r="W46" s="103"/>
      <c r="X46" s="103"/>
      <c r="Y46" s="92"/>
      <c r="Z46" s="92"/>
      <c r="AA46" s="92" t="s">
        <v>87</v>
      </c>
      <c r="AB46" s="92"/>
      <c r="AC46" s="92" t="s">
        <v>250</v>
      </c>
      <c r="AD46" s="92"/>
      <c r="AE46" s="92"/>
      <c r="AF46" s="92" t="s">
        <v>250</v>
      </c>
      <c r="AG46" s="82"/>
      <c r="AH46" s="114"/>
      <c r="AI46" s="82"/>
      <c r="AJ46" s="92"/>
      <c r="AK46" s="92"/>
      <c r="AL46" s="92" t="s">
        <v>456</v>
      </c>
      <c r="AM46" s="92"/>
      <c r="AN46" s="92"/>
      <c r="AO46" s="92"/>
      <c r="AP46" s="92"/>
      <c r="AQ46" s="92"/>
      <c r="AR46" s="92"/>
      <c r="AS46" s="112"/>
      <c r="AT46" s="92"/>
      <c r="AU46" s="92"/>
      <c r="AV46" s="92"/>
      <c r="AW46" s="96"/>
      <c r="AX46" s="96"/>
      <c r="AY46" s="96"/>
      <c r="AZ46" s="97"/>
    </row>
    <row r="47" spans="1:52" s="298" customFormat="1" ht="27" customHeight="1" thickTop="1" thickBot="1" x14ac:dyDescent="0.25">
      <c r="A47" s="81"/>
      <c r="B47" s="111" t="str">
        <f t="shared" si="1"/>
        <v/>
      </c>
      <c r="C47" s="304" t="str">
        <f>IF(D47="","",(VLOOKUP(D47,Lookups!$B$4:$C$2561,2,FALSE)))</f>
        <v/>
      </c>
      <c r="D47" s="366"/>
      <c r="E47" s="111"/>
      <c r="F47" s="111"/>
      <c r="G47" s="111"/>
      <c r="H47" s="82"/>
      <c r="I47" s="82"/>
      <c r="J47" s="104"/>
      <c r="K47" s="104"/>
      <c r="L47" s="104"/>
      <c r="M47" s="104"/>
      <c r="N47" s="104"/>
      <c r="O47" s="104"/>
      <c r="P47" s="104"/>
      <c r="Q47" s="105" t="str">
        <f t="shared" si="2"/>
        <v/>
      </c>
      <c r="R47" s="103"/>
      <c r="S47" s="103"/>
      <c r="T47" s="105"/>
      <c r="U47" s="105"/>
      <c r="V47" s="100" t="str">
        <f t="shared" si="0"/>
        <v/>
      </c>
      <c r="W47" s="103"/>
      <c r="X47" s="103"/>
      <c r="Y47" s="92"/>
      <c r="Z47" s="92"/>
      <c r="AA47" s="92" t="s">
        <v>87</v>
      </c>
      <c r="AB47" s="92"/>
      <c r="AC47" s="92" t="s">
        <v>250</v>
      </c>
      <c r="AD47" s="92"/>
      <c r="AE47" s="92"/>
      <c r="AF47" s="92" t="s">
        <v>250</v>
      </c>
      <c r="AG47" s="82"/>
      <c r="AH47" s="114"/>
      <c r="AI47" s="82"/>
      <c r="AJ47" s="92"/>
      <c r="AK47" s="92"/>
      <c r="AL47" s="92" t="s">
        <v>456</v>
      </c>
      <c r="AM47" s="92"/>
      <c r="AN47" s="92"/>
      <c r="AO47" s="92"/>
      <c r="AP47" s="92"/>
      <c r="AQ47" s="92"/>
      <c r="AR47" s="92"/>
      <c r="AS47" s="112"/>
      <c r="AT47" s="92"/>
      <c r="AU47" s="92"/>
      <c r="AV47" s="92"/>
      <c r="AW47" s="96"/>
      <c r="AX47" s="96"/>
      <c r="AY47" s="96"/>
      <c r="AZ47" s="97"/>
    </row>
    <row r="48" spans="1:52" s="298" customFormat="1" ht="27" customHeight="1" thickTop="1" thickBot="1" x14ac:dyDescent="0.25">
      <c r="A48" s="81"/>
      <c r="B48" s="111" t="str">
        <f t="shared" si="1"/>
        <v/>
      </c>
      <c r="C48" s="304" t="str">
        <f>IF(D48="","",(VLOOKUP(D48,Lookups!$B$4:$C$2561,2,FALSE)))</f>
        <v/>
      </c>
      <c r="D48" s="366"/>
      <c r="E48" s="111"/>
      <c r="F48" s="111"/>
      <c r="G48" s="111"/>
      <c r="H48" s="82"/>
      <c r="I48" s="82"/>
      <c r="J48" s="104"/>
      <c r="K48" s="104"/>
      <c r="L48" s="104"/>
      <c r="M48" s="104"/>
      <c r="N48" s="104"/>
      <c r="O48" s="104"/>
      <c r="P48" s="104"/>
      <c r="Q48" s="105" t="str">
        <f t="shared" si="2"/>
        <v/>
      </c>
      <c r="R48" s="103"/>
      <c r="S48" s="103"/>
      <c r="T48" s="105"/>
      <c r="U48" s="105"/>
      <c r="V48" s="100" t="str">
        <f t="shared" si="0"/>
        <v/>
      </c>
      <c r="W48" s="103"/>
      <c r="X48" s="103"/>
      <c r="Y48" s="92"/>
      <c r="Z48" s="92"/>
      <c r="AA48" s="92" t="s">
        <v>87</v>
      </c>
      <c r="AB48" s="92"/>
      <c r="AC48" s="92" t="s">
        <v>250</v>
      </c>
      <c r="AD48" s="92"/>
      <c r="AE48" s="92"/>
      <c r="AF48" s="92" t="s">
        <v>250</v>
      </c>
      <c r="AG48" s="82"/>
      <c r="AH48" s="114"/>
      <c r="AI48" s="82"/>
      <c r="AJ48" s="92"/>
      <c r="AK48" s="92"/>
      <c r="AL48" s="92" t="s">
        <v>456</v>
      </c>
      <c r="AM48" s="92"/>
      <c r="AN48" s="92"/>
      <c r="AO48" s="92"/>
      <c r="AP48" s="92"/>
      <c r="AQ48" s="92"/>
      <c r="AR48" s="92"/>
      <c r="AS48" s="112"/>
      <c r="AT48" s="92"/>
      <c r="AU48" s="92"/>
      <c r="AV48" s="92"/>
      <c r="AW48" s="96"/>
      <c r="AX48" s="96"/>
      <c r="AY48" s="96"/>
      <c r="AZ48" s="97"/>
    </row>
    <row r="49" spans="1:52" s="298" customFormat="1" ht="27" customHeight="1" thickTop="1" thickBot="1" x14ac:dyDescent="0.25">
      <c r="A49" s="81"/>
      <c r="B49" s="111" t="str">
        <f t="shared" si="1"/>
        <v/>
      </c>
      <c r="C49" s="304" t="str">
        <f>IF(D49="","",(VLOOKUP(D49,Lookups!$B$4:$C$2561,2,FALSE)))</f>
        <v/>
      </c>
      <c r="D49" s="366"/>
      <c r="E49" s="111"/>
      <c r="F49" s="111"/>
      <c r="G49" s="111"/>
      <c r="H49" s="82"/>
      <c r="I49" s="82"/>
      <c r="J49" s="104"/>
      <c r="K49" s="104"/>
      <c r="L49" s="104"/>
      <c r="M49" s="104"/>
      <c r="N49" s="104"/>
      <c r="O49" s="104"/>
      <c r="P49" s="104"/>
      <c r="Q49" s="105" t="str">
        <f t="shared" si="2"/>
        <v/>
      </c>
      <c r="R49" s="103"/>
      <c r="S49" s="103"/>
      <c r="T49" s="105"/>
      <c r="U49" s="105"/>
      <c r="V49" s="100" t="str">
        <f t="shared" si="0"/>
        <v/>
      </c>
      <c r="W49" s="103"/>
      <c r="X49" s="103"/>
      <c r="Y49" s="92"/>
      <c r="Z49" s="92"/>
      <c r="AA49" s="92" t="s">
        <v>87</v>
      </c>
      <c r="AB49" s="92"/>
      <c r="AC49" s="92" t="s">
        <v>250</v>
      </c>
      <c r="AD49" s="92"/>
      <c r="AE49" s="92"/>
      <c r="AF49" s="92" t="s">
        <v>250</v>
      </c>
      <c r="AG49" s="82"/>
      <c r="AH49" s="114"/>
      <c r="AI49" s="82"/>
      <c r="AJ49" s="92"/>
      <c r="AK49" s="92"/>
      <c r="AL49" s="92" t="s">
        <v>456</v>
      </c>
      <c r="AM49" s="92"/>
      <c r="AN49" s="92"/>
      <c r="AO49" s="92"/>
      <c r="AP49" s="92"/>
      <c r="AQ49" s="92"/>
      <c r="AR49" s="92"/>
      <c r="AS49" s="112"/>
      <c r="AT49" s="92"/>
      <c r="AU49" s="92"/>
      <c r="AV49" s="92"/>
      <c r="AW49" s="96"/>
      <c r="AX49" s="96"/>
      <c r="AY49" s="96"/>
      <c r="AZ49" s="97"/>
    </row>
    <row r="50" spans="1:52" s="298" customFormat="1" ht="27" customHeight="1" thickTop="1" thickBot="1" x14ac:dyDescent="0.25">
      <c r="A50" s="81"/>
      <c r="B50" s="111" t="str">
        <f t="shared" si="1"/>
        <v/>
      </c>
      <c r="C50" s="304" t="str">
        <f>IF(D50="","",(VLOOKUP(D50,Lookups!$B$4:$C$2561,2,FALSE)))</f>
        <v/>
      </c>
      <c r="D50" s="366"/>
      <c r="E50" s="111"/>
      <c r="F50" s="111"/>
      <c r="G50" s="111"/>
      <c r="H50" s="82"/>
      <c r="I50" s="82"/>
      <c r="J50" s="104"/>
      <c r="K50" s="104"/>
      <c r="L50" s="104"/>
      <c r="M50" s="104"/>
      <c r="N50" s="104"/>
      <c r="O50" s="104"/>
      <c r="P50" s="104"/>
      <c r="Q50" s="105" t="str">
        <f t="shared" si="2"/>
        <v/>
      </c>
      <c r="R50" s="103"/>
      <c r="S50" s="103"/>
      <c r="T50" s="105"/>
      <c r="U50" s="105"/>
      <c r="V50" s="100" t="str">
        <f t="shared" si="0"/>
        <v/>
      </c>
      <c r="W50" s="103"/>
      <c r="X50" s="103"/>
      <c r="Y50" s="92"/>
      <c r="Z50" s="92"/>
      <c r="AA50" s="92" t="s">
        <v>87</v>
      </c>
      <c r="AB50" s="92"/>
      <c r="AC50" s="92" t="s">
        <v>250</v>
      </c>
      <c r="AD50" s="92"/>
      <c r="AE50" s="92"/>
      <c r="AF50" s="92" t="s">
        <v>250</v>
      </c>
      <c r="AG50" s="82"/>
      <c r="AH50" s="114"/>
      <c r="AI50" s="82"/>
      <c r="AJ50" s="92"/>
      <c r="AK50" s="92"/>
      <c r="AL50" s="92" t="s">
        <v>456</v>
      </c>
      <c r="AM50" s="92"/>
      <c r="AN50" s="92"/>
      <c r="AO50" s="92"/>
      <c r="AP50" s="92"/>
      <c r="AQ50" s="92"/>
      <c r="AR50" s="92"/>
      <c r="AS50" s="112"/>
      <c r="AT50" s="92"/>
      <c r="AU50" s="92"/>
      <c r="AV50" s="92"/>
      <c r="AW50" s="96"/>
      <c r="AX50" s="96"/>
      <c r="AY50" s="96"/>
      <c r="AZ50" s="97"/>
    </row>
    <row r="51" spans="1:52" s="298" customFormat="1" ht="27" customHeight="1" thickTop="1" thickBot="1" x14ac:dyDescent="0.25">
      <c r="A51" s="81"/>
      <c r="B51" s="111" t="str">
        <f t="shared" si="1"/>
        <v/>
      </c>
      <c r="C51" s="304" t="str">
        <f>IF(D51="","",(VLOOKUP(D51,Lookups!$B$4:$C$2561,2,FALSE)))</f>
        <v/>
      </c>
      <c r="D51" s="366"/>
      <c r="E51" s="111"/>
      <c r="F51" s="111"/>
      <c r="G51" s="111"/>
      <c r="H51" s="82"/>
      <c r="I51" s="82"/>
      <c r="J51" s="104"/>
      <c r="K51" s="104"/>
      <c r="L51" s="104"/>
      <c r="M51" s="104"/>
      <c r="N51" s="104"/>
      <c r="O51" s="104"/>
      <c r="P51" s="104"/>
      <c r="Q51" s="105" t="str">
        <f t="shared" si="2"/>
        <v/>
      </c>
      <c r="R51" s="103"/>
      <c r="S51" s="103"/>
      <c r="T51" s="105"/>
      <c r="U51" s="105"/>
      <c r="V51" s="100" t="str">
        <f t="shared" si="0"/>
        <v/>
      </c>
      <c r="W51" s="103"/>
      <c r="X51" s="103"/>
      <c r="Y51" s="92"/>
      <c r="Z51" s="92"/>
      <c r="AA51" s="92" t="s">
        <v>87</v>
      </c>
      <c r="AB51" s="92"/>
      <c r="AC51" s="92" t="s">
        <v>250</v>
      </c>
      <c r="AD51" s="92"/>
      <c r="AE51" s="92"/>
      <c r="AF51" s="92" t="s">
        <v>250</v>
      </c>
      <c r="AG51" s="82"/>
      <c r="AH51" s="114"/>
      <c r="AI51" s="82"/>
      <c r="AJ51" s="92"/>
      <c r="AK51" s="92"/>
      <c r="AL51" s="92" t="s">
        <v>456</v>
      </c>
      <c r="AM51" s="92"/>
      <c r="AN51" s="92"/>
      <c r="AO51" s="92"/>
      <c r="AP51" s="92"/>
      <c r="AQ51" s="92"/>
      <c r="AR51" s="92"/>
      <c r="AS51" s="112"/>
      <c r="AT51" s="92"/>
      <c r="AU51" s="92"/>
      <c r="AV51" s="92"/>
      <c r="AW51" s="96"/>
      <c r="AX51" s="96"/>
      <c r="AY51" s="96"/>
      <c r="AZ51" s="97"/>
    </row>
    <row r="52" spans="1:52" s="298" customFormat="1" ht="27" customHeight="1" thickTop="1" thickBot="1" x14ac:dyDescent="0.25">
      <c r="A52" s="81"/>
      <c r="B52" s="111" t="str">
        <f t="shared" si="1"/>
        <v/>
      </c>
      <c r="C52" s="304" t="str">
        <f>IF(D52="","",(VLOOKUP(D52,Lookups!$B$4:$C$2561,2,FALSE)))</f>
        <v/>
      </c>
      <c r="D52" s="366"/>
      <c r="E52" s="111"/>
      <c r="F52" s="111"/>
      <c r="G52" s="111"/>
      <c r="H52" s="82"/>
      <c r="I52" s="82"/>
      <c r="J52" s="104"/>
      <c r="K52" s="104"/>
      <c r="L52" s="104"/>
      <c r="M52" s="104"/>
      <c r="N52" s="104"/>
      <c r="O52" s="104"/>
      <c r="P52" s="104"/>
      <c r="Q52" s="105" t="str">
        <f t="shared" si="2"/>
        <v/>
      </c>
      <c r="R52" s="103"/>
      <c r="S52" s="103"/>
      <c r="T52" s="105"/>
      <c r="U52" s="105"/>
      <c r="V52" s="100" t="str">
        <f t="shared" si="0"/>
        <v/>
      </c>
      <c r="W52" s="103"/>
      <c r="X52" s="103"/>
      <c r="Y52" s="92"/>
      <c r="Z52" s="92"/>
      <c r="AA52" s="92" t="s">
        <v>87</v>
      </c>
      <c r="AB52" s="92"/>
      <c r="AC52" s="92" t="s">
        <v>250</v>
      </c>
      <c r="AD52" s="92"/>
      <c r="AE52" s="92"/>
      <c r="AF52" s="92" t="s">
        <v>250</v>
      </c>
      <c r="AG52" s="82"/>
      <c r="AH52" s="114"/>
      <c r="AI52" s="82"/>
      <c r="AJ52" s="92"/>
      <c r="AK52" s="92"/>
      <c r="AL52" s="92" t="s">
        <v>456</v>
      </c>
      <c r="AM52" s="92"/>
      <c r="AN52" s="92"/>
      <c r="AO52" s="92"/>
      <c r="AP52" s="92"/>
      <c r="AQ52" s="92"/>
      <c r="AR52" s="92"/>
      <c r="AS52" s="112"/>
      <c r="AT52" s="92"/>
      <c r="AU52" s="92"/>
      <c r="AV52" s="92"/>
      <c r="AW52" s="96"/>
      <c r="AX52" s="96"/>
      <c r="AY52" s="96"/>
      <c r="AZ52" s="97"/>
    </row>
    <row r="53" spans="1:52" s="298" customFormat="1" ht="27" customHeight="1" thickTop="1" thickBot="1" x14ac:dyDescent="0.25">
      <c r="A53" s="81"/>
      <c r="B53" s="111" t="str">
        <f t="shared" si="1"/>
        <v/>
      </c>
      <c r="C53" s="304" t="str">
        <f>IF(D53="","",(VLOOKUP(D53,Lookups!$B$4:$C$2561,2,FALSE)))</f>
        <v/>
      </c>
      <c r="D53" s="366"/>
      <c r="E53" s="111"/>
      <c r="F53" s="111"/>
      <c r="G53" s="111"/>
      <c r="H53" s="82"/>
      <c r="I53" s="82"/>
      <c r="J53" s="104"/>
      <c r="K53" s="104"/>
      <c r="L53" s="104"/>
      <c r="M53" s="104"/>
      <c r="N53" s="104"/>
      <c r="O53" s="104"/>
      <c r="P53" s="104"/>
      <c r="Q53" s="105" t="str">
        <f t="shared" si="2"/>
        <v/>
      </c>
      <c r="R53" s="103"/>
      <c r="S53" s="103"/>
      <c r="T53" s="105"/>
      <c r="U53" s="105"/>
      <c r="V53" s="100" t="str">
        <f t="shared" si="0"/>
        <v/>
      </c>
      <c r="W53" s="103"/>
      <c r="X53" s="103"/>
      <c r="Y53" s="92"/>
      <c r="Z53" s="92"/>
      <c r="AA53" s="92" t="s">
        <v>87</v>
      </c>
      <c r="AB53" s="92"/>
      <c r="AC53" s="92" t="s">
        <v>250</v>
      </c>
      <c r="AD53" s="92"/>
      <c r="AE53" s="92"/>
      <c r="AF53" s="92" t="s">
        <v>250</v>
      </c>
      <c r="AG53" s="82"/>
      <c r="AH53" s="114"/>
      <c r="AI53" s="82"/>
      <c r="AJ53" s="92"/>
      <c r="AK53" s="92"/>
      <c r="AL53" s="92" t="s">
        <v>456</v>
      </c>
      <c r="AM53" s="92"/>
      <c r="AN53" s="92"/>
      <c r="AO53" s="92"/>
      <c r="AP53" s="92"/>
      <c r="AQ53" s="92"/>
      <c r="AR53" s="92"/>
      <c r="AS53" s="112"/>
      <c r="AT53" s="92"/>
      <c r="AU53" s="92"/>
      <c r="AV53" s="92"/>
      <c r="AW53" s="96"/>
      <c r="AX53" s="96"/>
      <c r="AY53" s="96"/>
      <c r="AZ53" s="97"/>
    </row>
    <row r="54" spans="1:52" s="298" customFormat="1" ht="27" customHeight="1" thickTop="1" thickBot="1" x14ac:dyDescent="0.25">
      <c r="A54" s="81"/>
      <c r="B54" s="111" t="str">
        <f t="shared" si="1"/>
        <v/>
      </c>
      <c r="C54" s="304" t="str">
        <f>IF(D54="","",(VLOOKUP(D54,Lookups!$B$4:$C$2561,2,FALSE)))</f>
        <v/>
      </c>
      <c r="D54" s="366"/>
      <c r="E54" s="111"/>
      <c r="F54" s="111"/>
      <c r="G54" s="111"/>
      <c r="H54" s="82"/>
      <c r="I54" s="82"/>
      <c r="J54" s="104"/>
      <c r="K54" s="104"/>
      <c r="L54" s="104"/>
      <c r="M54" s="104"/>
      <c r="N54" s="104"/>
      <c r="O54" s="104"/>
      <c r="P54" s="104"/>
      <c r="Q54" s="105" t="str">
        <f t="shared" si="2"/>
        <v/>
      </c>
      <c r="R54" s="103"/>
      <c r="S54" s="103"/>
      <c r="T54" s="105"/>
      <c r="U54" s="105"/>
      <c r="V54" s="100" t="str">
        <f t="shared" si="0"/>
        <v/>
      </c>
      <c r="W54" s="103"/>
      <c r="X54" s="103"/>
      <c r="Y54" s="92"/>
      <c r="Z54" s="92"/>
      <c r="AA54" s="92" t="s">
        <v>87</v>
      </c>
      <c r="AB54" s="92"/>
      <c r="AC54" s="92" t="s">
        <v>250</v>
      </c>
      <c r="AD54" s="92"/>
      <c r="AE54" s="92"/>
      <c r="AF54" s="92" t="s">
        <v>250</v>
      </c>
      <c r="AG54" s="82"/>
      <c r="AH54" s="114"/>
      <c r="AI54" s="82"/>
      <c r="AJ54" s="92"/>
      <c r="AK54" s="92"/>
      <c r="AL54" s="92" t="s">
        <v>456</v>
      </c>
      <c r="AM54" s="92"/>
      <c r="AN54" s="92"/>
      <c r="AO54" s="92"/>
      <c r="AP54" s="92"/>
      <c r="AQ54" s="92"/>
      <c r="AR54" s="92"/>
      <c r="AS54" s="112"/>
      <c r="AT54" s="92"/>
      <c r="AU54" s="92"/>
      <c r="AV54" s="92"/>
      <c r="AW54" s="96"/>
      <c r="AX54" s="96"/>
      <c r="AY54" s="96"/>
      <c r="AZ54" s="97"/>
    </row>
    <row r="55" spans="1:52" s="298" customFormat="1" ht="27" customHeight="1" thickTop="1" thickBot="1" x14ac:dyDescent="0.25">
      <c r="A55" s="81"/>
      <c r="B55" s="111" t="str">
        <f t="shared" si="1"/>
        <v/>
      </c>
      <c r="C55" s="304" t="str">
        <f>IF(D55="","",(VLOOKUP(D55,Lookups!$B$4:$C$2561,2,FALSE)))</f>
        <v/>
      </c>
      <c r="D55" s="366"/>
      <c r="E55" s="111"/>
      <c r="F55" s="111"/>
      <c r="G55" s="111"/>
      <c r="H55" s="82"/>
      <c r="I55" s="82"/>
      <c r="J55" s="104"/>
      <c r="K55" s="104"/>
      <c r="L55" s="104"/>
      <c r="M55" s="104"/>
      <c r="N55" s="104"/>
      <c r="O55" s="104"/>
      <c r="P55" s="104"/>
      <c r="Q55" s="105" t="str">
        <f t="shared" si="2"/>
        <v/>
      </c>
      <c r="R55" s="103"/>
      <c r="S55" s="103"/>
      <c r="T55" s="105"/>
      <c r="U55" s="105"/>
      <c r="V55" s="100" t="str">
        <f t="shared" si="0"/>
        <v/>
      </c>
      <c r="W55" s="103"/>
      <c r="X55" s="103"/>
      <c r="Y55" s="92"/>
      <c r="Z55" s="92"/>
      <c r="AA55" s="92" t="s">
        <v>87</v>
      </c>
      <c r="AB55" s="92"/>
      <c r="AC55" s="92" t="s">
        <v>250</v>
      </c>
      <c r="AD55" s="92"/>
      <c r="AE55" s="92"/>
      <c r="AF55" s="92" t="s">
        <v>250</v>
      </c>
      <c r="AG55" s="82"/>
      <c r="AH55" s="114"/>
      <c r="AI55" s="82"/>
      <c r="AJ55" s="92"/>
      <c r="AK55" s="92"/>
      <c r="AL55" s="92" t="s">
        <v>456</v>
      </c>
      <c r="AM55" s="92"/>
      <c r="AN55" s="92"/>
      <c r="AO55" s="92"/>
      <c r="AP55" s="92"/>
      <c r="AQ55" s="92"/>
      <c r="AR55" s="92"/>
      <c r="AS55" s="112"/>
      <c r="AT55" s="92"/>
      <c r="AU55" s="92"/>
      <c r="AV55" s="92"/>
      <c r="AW55" s="96"/>
      <c r="AX55" s="96"/>
      <c r="AY55" s="96"/>
      <c r="AZ55" s="97"/>
    </row>
    <row r="56" spans="1:52" s="298" customFormat="1" ht="27" customHeight="1" thickTop="1" thickBot="1" x14ac:dyDescent="0.25">
      <c r="A56" s="81"/>
      <c r="B56" s="111" t="str">
        <f t="shared" si="1"/>
        <v/>
      </c>
      <c r="C56" s="304" t="str">
        <f>IF(D56="","",(VLOOKUP(D56,Lookups!$B$4:$C$2561,2,FALSE)))</f>
        <v/>
      </c>
      <c r="D56" s="366"/>
      <c r="E56" s="111"/>
      <c r="F56" s="111"/>
      <c r="G56" s="111"/>
      <c r="H56" s="82"/>
      <c r="I56" s="82"/>
      <c r="J56" s="104"/>
      <c r="K56" s="104"/>
      <c r="L56" s="104"/>
      <c r="M56" s="104"/>
      <c r="N56" s="104"/>
      <c r="O56" s="104"/>
      <c r="P56" s="104"/>
      <c r="Q56" s="105" t="str">
        <f t="shared" si="2"/>
        <v/>
      </c>
      <c r="R56" s="103"/>
      <c r="S56" s="103"/>
      <c r="T56" s="105"/>
      <c r="U56" s="105"/>
      <c r="V56" s="100" t="str">
        <f t="shared" si="0"/>
        <v/>
      </c>
      <c r="W56" s="103"/>
      <c r="X56" s="103"/>
      <c r="Y56" s="92"/>
      <c r="Z56" s="92"/>
      <c r="AA56" s="92" t="s">
        <v>87</v>
      </c>
      <c r="AB56" s="92"/>
      <c r="AC56" s="92" t="s">
        <v>250</v>
      </c>
      <c r="AD56" s="92"/>
      <c r="AE56" s="92"/>
      <c r="AF56" s="92" t="s">
        <v>250</v>
      </c>
      <c r="AG56" s="82"/>
      <c r="AH56" s="114"/>
      <c r="AI56" s="82"/>
      <c r="AJ56" s="92"/>
      <c r="AK56" s="92"/>
      <c r="AL56" s="92" t="s">
        <v>456</v>
      </c>
      <c r="AM56" s="92"/>
      <c r="AN56" s="92"/>
      <c r="AO56" s="92"/>
      <c r="AP56" s="92"/>
      <c r="AQ56" s="92"/>
      <c r="AR56" s="92"/>
      <c r="AS56" s="112"/>
      <c r="AT56" s="92"/>
      <c r="AU56" s="92"/>
      <c r="AV56" s="92"/>
      <c r="AW56" s="96"/>
      <c r="AX56" s="96"/>
      <c r="AY56" s="96"/>
      <c r="AZ56" s="97"/>
    </row>
    <row r="57" spans="1:52" s="298" customFormat="1" ht="27" customHeight="1" thickTop="1" thickBot="1" x14ac:dyDescent="0.25">
      <c r="A57" s="81"/>
      <c r="B57" s="111" t="str">
        <f t="shared" si="1"/>
        <v/>
      </c>
      <c r="C57" s="304" t="str">
        <f>IF(D57="","",(VLOOKUP(D57,Lookups!$B$4:$C$2561,2,FALSE)))</f>
        <v/>
      </c>
      <c r="D57" s="366"/>
      <c r="E57" s="111"/>
      <c r="F57" s="111"/>
      <c r="G57" s="111"/>
      <c r="H57" s="82"/>
      <c r="I57" s="82"/>
      <c r="J57" s="104"/>
      <c r="K57" s="104"/>
      <c r="L57" s="104"/>
      <c r="M57" s="104"/>
      <c r="N57" s="104"/>
      <c r="O57" s="104"/>
      <c r="P57" s="104"/>
      <c r="Q57" s="105" t="str">
        <f t="shared" si="2"/>
        <v/>
      </c>
      <c r="R57" s="103"/>
      <c r="S57" s="103"/>
      <c r="T57" s="105"/>
      <c r="U57" s="105"/>
      <c r="V57" s="100" t="str">
        <f t="shared" si="0"/>
        <v/>
      </c>
      <c r="W57" s="103"/>
      <c r="X57" s="103"/>
      <c r="Y57" s="92"/>
      <c r="Z57" s="92"/>
      <c r="AA57" s="92" t="s">
        <v>87</v>
      </c>
      <c r="AB57" s="92"/>
      <c r="AC57" s="92" t="s">
        <v>250</v>
      </c>
      <c r="AD57" s="92"/>
      <c r="AE57" s="92"/>
      <c r="AF57" s="92" t="s">
        <v>250</v>
      </c>
      <c r="AG57" s="82"/>
      <c r="AH57" s="114"/>
      <c r="AI57" s="82"/>
      <c r="AJ57" s="92"/>
      <c r="AK57" s="92"/>
      <c r="AL57" s="92" t="s">
        <v>456</v>
      </c>
      <c r="AM57" s="92"/>
      <c r="AN57" s="92"/>
      <c r="AO57" s="92"/>
      <c r="AP57" s="92"/>
      <c r="AQ57" s="92"/>
      <c r="AR57" s="92"/>
      <c r="AS57" s="112"/>
      <c r="AT57" s="92"/>
      <c r="AU57" s="92"/>
      <c r="AV57" s="92"/>
      <c r="AW57" s="96"/>
      <c r="AX57" s="96"/>
      <c r="AY57" s="96"/>
      <c r="AZ57" s="97"/>
    </row>
    <row r="58" spans="1:52" s="298" customFormat="1" ht="27" customHeight="1" thickTop="1" thickBot="1" x14ac:dyDescent="0.25">
      <c r="A58" s="81"/>
      <c r="B58" s="111" t="str">
        <f t="shared" si="1"/>
        <v/>
      </c>
      <c r="C58" s="304" t="str">
        <f>IF(D58="","",(VLOOKUP(D58,Lookups!$B$4:$C$2561,2,FALSE)))</f>
        <v/>
      </c>
      <c r="D58" s="366"/>
      <c r="E58" s="111"/>
      <c r="F58" s="111"/>
      <c r="G58" s="111"/>
      <c r="H58" s="82"/>
      <c r="I58" s="82"/>
      <c r="J58" s="104"/>
      <c r="K58" s="104"/>
      <c r="L58" s="104"/>
      <c r="M58" s="104"/>
      <c r="N58" s="104"/>
      <c r="O58" s="104"/>
      <c r="P58" s="104"/>
      <c r="Q58" s="105" t="str">
        <f t="shared" si="2"/>
        <v/>
      </c>
      <c r="R58" s="103"/>
      <c r="S58" s="103"/>
      <c r="T58" s="105"/>
      <c r="U58" s="105"/>
      <c r="V58" s="100" t="str">
        <f t="shared" si="0"/>
        <v/>
      </c>
      <c r="W58" s="103"/>
      <c r="X58" s="103"/>
      <c r="Y58" s="92"/>
      <c r="Z58" s="92"/>
      <c r="AA58" s="92" t="s">
        <v>87</v>
      </c>
      <c r="AB58" s="92"/>
      <c r="AC58" s="92" t="s">
        <v>250</v>
      </c>
      <c r="AD58" s="92"/>
      <c r="AE58" s="92"/>
      <c r="AF58" s="92" t="s">
        <v>250</v>
      </c>
      <c r="AG58" s="82"/>
      <c r="AH58" s="114"/>
      <c r="AI58" s="82"/>
      <c r="AJ58" s="92"/>
      <c r="AK58" s="92"/>
      <c r="AL58" s="92" t="s">
        <v>456</v>
      </c>
      <c r="AM58" s="92"/>
      <c r="AN58" s="92"/>
      <c r="AO58" s="92"/>
      <c r="AP58" s="92"/>
      <c r="AQ58" s="92"/>
      <c r="AR58" s="92"/>
      <c r="AS58" s="112"/>
      <c r="AT58" s="92"/>
      <c r="AU58" s="92"/>
      <c r="AV58" s="92"/>
      <c r="AW58" s="96"/>
      <c r="AX58" s="96"/>
      <c r="AY58" s="96"/>
      <c r="AZ58" s="97"/>
    </row>
    <row r="59" spans="1:52" s="298" customFormat="1" ht="27" customHeight="1" thickTop="1" thickBot="1" x14ac:dyDescent="0.25">
      <c r="A59" s="81"/>
      <c r="B59" s="111" t="str">
        <f t="shared" si="1"/>
        <v/>
      </c>
      <c r="C59" s="304" t="str">
        <f>IF(D59="","",(VLOOKUP(D59,Lookups!$B$4:$C$2561,2,FALSE)))</f>
        <v/>
      </c>
      <c r="D59" s="366"/>
      <c r="E59" s="111"/>
      <c r="F59" s="111"/>
      <c r="G59" s="111"/>
      <c r="H59" s="82"/>
      <c r="I59" s="82"/>
      <c r="J59" s="104"/>
      <c r="K59" s="104"/>
      <c r="L59" s="104"/>
      <c r="M59" s="104"/>
      <c r="N59" s="104"/>
      <c r="O59" s="104"/>
      <c r="P59" s="104"/>
      <c r="Q59" s="105" t="str">
        <f t="shared" si="2"/>
        <v/>
      </c>
      <c r="R59" s="103"/>
      <c r="S59" s="103"/>
      <c r="T59" s="105"/>
      <c r="U59" s="105"/>
      <c r="V59" s="100" t="str">
        <f t="shared" si="0"/>
        <v/>
      </c>
      <c r="W59" s="103"/>
      <c r="X59" s="103"/>
      <c r="Y59" s="92"/>
      <c r="Z59" s="92"/>
      <c r="AA59" s="92" t="s">
        <v>87</v>
      </c>
      <c r="AB59" s="92"/>
      <c r="AC59" s="92" t="s">
        <v>250</v>
      </c>
      <c r="AD59" s="92"/>
      <c r="AE59" s="92"/>
      <c r="AF59" s="92" t="s">
        <v>250</v>
      </c>
      <c r="AG59" s="82"/>
      <c r="AH59" s="114"/>
      <c r="AI59" s="82"/>
      <c r="AJ59" s="92"/>
      <c r="AK59" s="92"/>
      <c r="AL59" s="92" t="s">
        <v>456</v>
      </c>
      <c r="AM59" s="92"/>
      <c r="AN59" s="92"/>
      <c r="AO59" s="92"/>
      <c r="AP59" s="92"/>
      <c r="AQ59" s="92"/>
      <c r="AR59" s="92"/>
      <c r="AS59" s="112"/>
      <c r="AT59" s="92"/>
      <c r="AU59" s="92"/>
      <c r="AV59" s="92"/>
      <c r="AW59" s="96"/>
      <c r="AX59" s="96"/>
      <c r="AY59" s="96"/>
      <c r="AZ59" s="97"/>
    </row>
    <row r="60" spans="1:52" s="298" customFormat="1" ht="27" customHeight="1" thickTop="1" thickBot="1" x14ac:dyDescent="0.25">
      <c r="A60" s="81"/>
      <c r="B60" s="111" t="str">
        <f t="shared" si="1"/>
        <v/>
      </c>
      <c r="C60" s="304" t="str">
        <f>IF(D60="","",(VLOOKUP(D60,Lookups!$B$4:$C$2561,2,FALSE)))</f>
        <v/>
      </c>
      <c r="D60" s="366"/>
      <c r="E60" s="111"/>
      <c r="F60" s="111"/>
      <c r="G60" s="111"/>
      <c r="H60" s="82"/>
      <c r="I60" s="82"/>
      <c r="J60" s="104"/>
      <c r="K60" s="104"/>
      <c r="L60" s="104"/>
      <c r="M60" s="104"/>
      <c r="N60" s="104"/>
      <c r="O60" s="104"/>
      <c r="P60" s="104"/>
      <c r="Q60" s="105" t="str">
        <f t="shared" si="2"/>
        <v/>
      </c>
      <c r="R60" s="103"/>
      <c r="S60" s="103"/>
      <c r="T60" s="105"/>
      <c r="U60" s="105"/>
      <c r="V60" s="100" t="str">
        <f t="shared" si="0"/>
        <v/>
      </c>
      <c r="W60" s="103"/>
      <c r="X60" s="103"/>
      <c r="Y60" s="92"/>
      <c r="Z60" s="92"/>
      <c r="AA60" s="92" t="s">
        <v>87</v>
      </c>
      <c r="AB60" s="92"/>
      <c r="AC60" s="92" t="s">
        <v>250</v>
      </c>
      <c r="AD60" s="92"/>
      <c r="AE60" s="92"/>
      <c r="AF60" s="92" t="s">
        <v>250</v>
      </c>
      <c r="AG60" s="82"/>
      <c r="AH60" s="114"/>
      <c r="AI60" s="82"/>
      <c r="AJ60" s="92"/>
      <c r="AK60" s="92"/>
      <c r="AL60" s="92" t="s">
        <v>456</v>
      </c>
      <c r="AM60" s="92"/>
      <c r="AN60" s="92"/>
      <c r="AO60" s="92"/>
      <c r="AP60" s="92"/>
      <c r="AQ60" s="92"/>
      <c r="AR60" s="92"/>
      <c r="AS60" s="112"/>
      <c r="AT60" s="92"/>
      <c r="AU60" s="92"/>
      <c r="AV60" s="92"/>
      <c r="AW60" s="96"/>
      <c r="AX60" s="96"/>
      <c r="AY60" s="96"/>
      <c r="AZ60" s="97"/>
    </row>
    <row r="61" spans="1:52" s="298" customFormat="1" ht="27" customHeight="1" thickTop="1" thickBot="1" x14ac:dyDescent="0.25">
      <c r="A61" s="81"/>
      <c r="B61" s="111" t="str">
        <f t="shared" si="1"/>
        <v/>
      </c>
      <c r="C61" s="304" t="str">
        <f>IF(D61="","",(VLOOKUP(D61,Lookups!$B$4:$C$2561,2,FALSE)))</f>
        <v/>
      </c>
      <c r="D61" s="366"/>
      <c r="E61" s="111"/>
      <c r="F61" s="111"/>
      <c r="G61" s="111"/>
      <c r="H61" s="82"/>
      <c r="I61" s="82"/>
      <c r="J61" s="104"/>
      <c r="K61" s="104"/>
      <c r="L61" s="104"/>
      <c r="M61" s="104"/>
      <c r="N61" s="104"/>
      <c r="O61" s="104"/>
      <c r="P61" s="104"/>
      <c r="Q61" s="105" t="str">
        <f t="shared" si="2"/>
        <v/>
      </c>
      <c r="R61" s="103"/>
      <c r="S61" s="103"/>
      <c r="T61" s="105"/>
      <c r="U61" s="105"/>
      <c r="V61" s="100" t="str">
        <f t="shared" si="0"/>
        <v/>
      </c>
      <c r="W61" s="103"/>
      <c r="X61" s="103"/>
      <c r="Y61" s="92"/>
      <c r="Z61" s="92"/>
      <c r="AA61" s="92" t="s">
        <v>87</v>
      </c>
      <c r="AB61" s="92"/>
      <c r="AC61" s="92" t="s">
        <v>250</v>
      </c>
      <c r="AD61" s="92"/>
      <c r="AE61" s="92"/>
      <c r="AF61" s="92" t="s">
        <v>250</v>
      </c>
      <c r="AG61" s="82"/>
      <c r="AH61" s="114"/>
      <c r="AI61" s="82"/>
      <c r="AJ61" s="92"/>
      <c r="AK61" s="92"/>
      <c r="AL61" s="92" t="s">
        <v>456</v>
      </c>
      <c r="AM61" s="92"/>
      <c r="AN61" s="92"/>
      <c r="AO61" s="92"/>
      <c r="AP61" s="92"/>
      <c r="AQ61" s="92"/>
      <c r="AR61" s="92"/>
      <c r="AS61" s="112"/>
      <c r="AT61" s="92"/>
      <c r="AU61" s="92"/>
      <c r="AV61" s="92"/>
      <c r="AW61" s="96"/>
      <c r="AX61" s="96"/>
      <c r="AY61" s="96"/>
      <c r="AZ61" s="97"/>
    </row>
    <row r="62" spans="1:52" s="298" customFormat="1" ht="27" customHeight="1" thickTop="1" thickBot="1" x14ac:dyDescent="0.25">
      <c r="A62" s="81"/>
      <c r="B62" s="111" t="str">
        <f t="shared" si="1"/>
        <v/>
      </c>
      <c r="C62" s="304" t="str">
        <f>IF(D62="","",(VLOOKUP(D62,Lookups!$B$4:$C$2561,2,FALSE)))</f>
        <v/>
      </c>
      <c r="D62" s="366"/>
      <c r="E62" s="111"/>
      <c r="F62" s="111"/>
      <c r="G62" s="111"/>
      <c r="H62" s="82"/>
      <c r="I62" s="82"/>
      <c r="J62" s="104"/>
      <c r="K62" s="104"/>
      <c r="L62" s="104"/>
      <c r="M62" s="104"/>
      <c r="N62" s="104"/>
      <c r="O62" s="104"/>
      <c r="P62" s="104"/>
      <c r="Q62" s="105" t="str">
        <f t="shared" si="2"/>
        <v/>
      </c>
      <c r="R62" s="103"/>
      <c r="S62" s="103"/>
      <c r="T62" s="105"/>
      <c r="U62" s="105"/>
      <c r="V62" s="100" t="str">
        <f t="shared" si="0"/>
        <v/>
      </c>
      <c r="W62" s="103"/>
      <c r="X62" s="103"/>
      <c r="Y62" s="92"/>
      <c r="Z62" s="92"/>
      <c r="AA62" s="92" t="s">
        <v>87</v>
      </c>
      <c r="AB62" s="92"/>
      <c r="AC62" s="92" t="s">
        <v>250</v>
      </c>
      <c r="AD62" s="92"/>
      <c r="AE62" s="92"/>
      <c r="AF62" s="92" t="s">
        <v>250</v>
      </c>
      <c r="AG62" s="82"/>
      <c r="AH62" s="114"/>
      <c r="AI62" s="82"/>
      <c r="AJ62" s="92"/>
      <c r="AK62" s="92"/>
      <c r="AL62" s="92" t="s">
        <v>456</v>
      </c>
      <c r="AM62" s="92"/>
      <c r="AN62" s="92"/>
      <c r="AO62" s="92"/>
      <c r="AP62" s="92"/>
      <c r="AQ62" s="92"/>
      <c r="AR62" s="92"/>
      <c r="AS62" s="112"/>
      <c r="AT62" s="92"/>
      <c r="AU62" s="92"/>
      <c r="AV62" s="92"/>
      <c r="AW62" s="96"/>
      <c r="AX62" s="96"/>
      <c r="AY62" s="96"/>
      <c r="AZ62" s="97"/>
    </row>
    <row r="63" spans="1:52" s="298" customFormat="1" ht="27" customHeight="1" thickTop="1" thickBot="1" x14ac:dyDescent="0.25">
      <c r="A63" s="81"/>
      <c r="B63" s="111" t="str">
        <f t="shared" si="1"/>
        <v/>
      </c>
      <c r="C63" s="304" t="str">
        <f>IF(D63="","",(VLOOKUP(D63,Lookups!$B$4:$C$2561,2,FALSE)))</f>
        <v/>
      </c>
      <c r="D63" s="366"/>
      <c r="E63" s="111"/>
      <c r="F63" s="111"/>
      <c r="G63" s="111"/>
      <c r="H63" s="82"/>
      <c r="I63" s="82"/>
      <c r="J63" s="104"/>
      <c r="K63" s="104"/>
      <c r="L63" s="104"/>
      <c r="M63" s="104"/>
      <c r="N63" s="104"/>
      <c r="O63" s="104"/>
      <c r="P63" s="104"/>
      <c r="Q63" s="105" t="str">
        <f t="shared" si="2"/>
        <v/>
      </c>
      <c r="R63" s="103"/>
      <c r="S63" s="103"/>
      <c r="T63" s="105"/>
      <c r="U63" s="105"/>
      <c r="V63" s="100" t="str">
        <f t="shared" si="0"/>
        <v/>
      </c>
      <c r="W63" s="103"/>
      <c r="X63" s="103"/>
      <c r="Y63" s="92"/>
      <c r="Z63" s="92"/>
      <c r="AA63" s="92" t="s">
        <v>87</v>
      </c>
      <c r="AB63" s="92"/>
      <c r="AC63" s="92" t="s">
        <v>250</v>
      </c>
      <c r="AD63" s="92"/>
      <c r="AE63" s="92"/>
      <c r="AF63" s="92" t="s">
        <v>250</v>
      </c>
      <c r="AG63" s="82"/>
      <c r="AH63" s="114"/>
      <c r="AI63" s="82"/>
      <c r="AJ63" s="92"/>
      <c r="AK63" s="92"/>
      <c r="AL63" s="92" t="s">
        <v>456</v>
      </c>
      <c r="AM63" s="92"/>
      <c r="AN63" s="92"/>
      <c r="AO63" s="92"/>
      <c r="AP63" s="92"/>
      <c r="AQ63" s="92"/>
      <c r="AR63" s="92"/>
      <c r="AS63" s="112"/>
      <c r="AT63" s="92"/>
      <c r="AU63" s="92"/>
      <c r="AV63" s="92"/>
      <c r="AW63" s="96"/>
      <c r="AX63" s="96"/>
      <c r="AY63" s="96"/>
      <c r="AZ63" s="97"/>
    </row>
    <row r="64" spans="1:52" s="298" customFormat="1" ht="27" customHeight="1" thickTop="1" thickBot="1" x14ac:dyDescent="0.25">
      <c r="A64" s="81"/>
      <c r="B64" s="111" t="str">
        <f t="shared" si="1"/>
        <v/>
      </c>
      <c r="C64" s="304" t="str">
        <f>IF(D64="","",(VLOOKUP(D64,Lookups!$B$4:$C$2561,2,FALSE)))</f>
        <v/>
      </c>
      <c r="D64" s="366"/>
      <c r="E64" s="111"/>
      <c r="F64" s="111"/>
      <c r="G64" s="111"/>
      <c r="H64" s="82"/>
      <c r="I64" s="82"/>
      <c r="J64" s="104"/>
      <c r="K64" s="104"/>
      <c r="L64" s="104"/>
      <c r="M64" s="104"/>
      <c r="N64" s="104"/>
      <c r="O64" s="104"/>
      <c r="P64" s="104"/>
      <c r="Q64" s="105" t="str">
        <f t="shared" si="2"/>
        <v/>
      </c>
      <c r="R64" s="103"/>
      <c r="S64" s="103"/>
      <c r="T64" s="105"/>
      <c r="U64" s="105"/>
      <c r="V64" s="100" t="str">
        <f t="shared" si="0"/>
        <v/>
      </c>
      <c r="W64" s="103"/>
      <c r="X64" s="103"/>
      <c r="Y64" s="92"/>
      <c r="Z64" s="92"/>
      <c r="AA64" s="92" t="s">
        <v>87</v>
      </c>
      <c r="AB64" s="92"/>
      <c r="AC64" s="92" t="s">
        <v>250</v>
      </c>
      <c r="AD64" s="92"/>
      <c r="AE64" s="92"/>
      <c r="AF64" s="92" t="s">
        <v>250</v>
      </c>
      <c r="AG64" s="82"/>
      <c r="AH64" s="114"/>
      <c r="AI64" s="82"/>
      <c r="AJ64" s="92"/>
      <c r="AK64" s="92"/>
      <c r="AL64" s="92" t="s">
        <v>456</v>
      </c>
      <c r="AM64" s="92"/>
      <c r="AN64" s="92"/>
      <c r="AO64" s="92"/>
      <c r="AP64" s="92"/>
      <c r="AQ64" s="92"/>
      <c r="AR64" s="92"/>
      <c r="AS64" s="112"/>
      <c r="AT64" s="92"/>
      <c r="AU64" s="92"/>
      <c r="AV64" s="92"/>
      <c r="AW64" s="96"/>
      <c r="AX64" s="96"/>
      <c r="AY64" s="96"/>
      <c r="AZ64" s="97"/>
    </row>
    <row r="65" spans="1:52" s="298" customFormat="1" ht="27" customHeight="1" thickTop="1" thickBot="1" x14ac:dyDescent="0.25">
      <c r="A65" s="81"/>
      <c r="B65" s="111" t="str">
        <f t="shared" si="1"/>
        <v/>
      </c>
      <c r="C65" s="304" t="str">
        <f>IF(D65="","",(VLOOKUP(D65,Lookups!$B$4:$C$2561,2,FALSE)))</f>
        <v/>
      </c>
      <c r="D65" s="366"/>
      <c r="E65" s="111"/>
      <c r="F65" s="111"/>
      <c r="G65" s="111"/>
      <c r="H65" s="82"/>
      <c r="I65" s="82"/>
      <c r="J65" s="104"/>
      <c r="K65" s="104"/>
      <c r="L65" s="104"/>
      <c r="M65" s="104"/>
      <c r="N65" s="104"/>
      <c r="O65" s="104"/>
      <c r="P65" s="104"/>
      <c r="Q65" s="105" t="str">
        <f t="shared" si="2"/>
        <v/>
      </c>
      <c r="R65" s="103"/>
      <c r="S65" s="103"/>
      <c r="T65" s="105"/>
      <c r="U65" s="105"/>
      <c r="V65" s="100" t="str">
        <f t="shared" si="0"/>
        <v/>
      </c>
      <c r="W65" s="103"/>
      <c r="X65" s="103"/>
      <c r="Y65" s="92"/>
      <c r="Z65" s="92"/>
      <c r="AA65" s="92" t="s">
        <v>87</v>
      </c>
      <c r="AB65" s="92"/>
      <c r="AC65" s="92" t="s">
        <v>250</v>
      </c>
      <c r="AD65" s="92"/>
      <c r="AE65" s="92"/>
      <c r="AF65" s="92" t="s">
        <v>250</v>
      </c>
      <c r="AG65" s="82"/>
      <c r="AH65" s="114"/>
      <c r="AI65" s="82"/>
      <c r="AJ65" s="92"/>
      <c r="AK65" s="92"/>
      <c r="AL65" s="92" t="s">
        <v>456</v>
      </c>
      <c r="AM65" s="92"/>
      <c r="AN65" s="92"/>
      <c r="AO65" s="92"/>
      <c r="AP65" s="92"/>
      <c r="AQ65" s="92"/>
      <c r="AR65" s="92"/>
      <c r="AS65" s="112"/>
      <c r="AT65" s="92"/>
      <c r="AU65" s="92"/>
      <c r="AV65" s="92"/>
      <c r="AW65" s="96"/>
      <c r="AX65" s="96"/>
      <c r="AY65" s="96"/>
      <c r="AZ65" s="97"/>
    </row>
    <row r="66" spans="1:52" s="298" customFormat="1" ht="27" customHeight="1" thickTop="1" thickBot="1" x14ac:dyDescent="0.25">
      <c r="A66" s="81"/>
      <c r="B66" s="111" t="str">
        <f t="shared" si="1"/>
        <v/>
      </c>
      <c r="C66" s="304" t="str">
        <f>IF(D66="","",(VLOOKUP(D66,Lookups!$B$4:$C$2561,2,FALSE)))</f>
        <v/>
      </c>
      <c r="D66" s="366"/>
      <c r="E66" s="111"/>
      <c r="F66" s="111"/>
      <c r="G66" s="111"/>
      <c r="H66" s="82"/>
      <c r="I66" s="82"/>
      <c r="J66" s="104"/>
      <c r="K66" s="104"/>
      <c r="L66" s="104"/>
      <c r="M66" s="104"/>
      <c r="N66" s="104"/>
      <c r="O66" s="104"/>
      <c r="P66" s="104"/>
      <c r="Q66" s="105" t="str">
        <f t="shared" si="2"/>
        <v/>
      </c>
      <c r="R66" s="103"/>
      <c r="S66" s="103"/>
      <c r="T66" s="105"/>
      <c r="U66" s="105"/>
      <c r="V66" s="100" t="str">
        <f t="shared" si="0"/>
        <v/>
      </c>
      <c r="W66" s="103"/>
      <c r="X66" s="103"/>
      <c r="Y66" s="92"/>
      <c r="Z66" s="92"/>
      <c r="AA66" s="92" t="s">
        <v>87</v>
      </c>
      <c r="AB66" s="92"/>
      <c r="AC66" s="92" t="s">
        <v>250</v>
      </c>
      <c r="AD66" s="92"/>
      <c r="AE66" s="92"/>
      <c r="AF66" s="92" t="s">
        <v>250</v>
      </c>
      <c r="AG66" s="82"/>
      <c r="AH66" s="114"/>
      <c r="AI66" s="82"/>
      <c r="AJ66" s="92"/>
      <c r="AK66" s="92"/>
      <c r="AL66" s="92" t="s">
        <v>456</v>
      </c>
      <c r="AM66" s="92"/>
      <c r="AN66" s="92"/>
      <c r="AO66" s="92"/>
      <c r="AP66" s="92"/>
      <c r="AQ66" s="92"/>
      <c r="AR66" s="92"/>
      <c r="AS66" s="112"/>
      <c r="AT66" s="92"/>
      <c r="AU66" s="92"/>
      <c r="AV66" s="92"/>
      <c r="AW66" s="96"/>
      <c r="AX66" s="96"/>
      <c r="AY66" s="96"/>
      <c r="AZ66" s="97"/>
    </row>
    <row r="67" spans="1:52" s="298" customFormat="1" ht="27" customHeight="1" thickTop="1" thickBot="1" x14ac:dyDescent="0.25">
      <c r="A67" s="81"/>
      <c r="B67" s="111" t="str">
        <f t="shared" si="1"/>
        <v/>
      </c>
      <c r="C67" s="304" t="str">
        <f>IF(D67="","",(VLOOKUP(D67,Lookups!$B$4:$C$2561,2,FALSE)))</f>
        <v/>
      </c>
      <c r="D67" s="366"/>
      <c r="E67" s="111"/>
      <c r="F67" s="111"/>
      <c r="G67" s="111"/>
      <c r="H67" s="82"/>
      <c r="I67" s="82"/>
      <c r="J67" s="104"/>
      <c r="K67" s="104"/>
      <c r="L67" s="104"/>
      <c r="M67" s="104"/>
      <c r="N67" s="104"/>
      <c r="O67" s="104"/>
      <c r="P67" s="104"/>
      <c r="Q67" s="105" t="str">
        <f t="shared" si="2"/>
        <v/>
      </c>
      <c r="R67" s="103"/>
      <c r="S67" s="103"/>
      <c r="T67" s="105"/>
      <c r="U67" s="105"/>
      <c r="V67" s="100" t="str">
        <f t="shared" si="0"/>
        <v/>
      </c>
      <c r="W67" s="103"/>
      <c r="X67" s="103"/>
      <c r="Y67" s="92"/>
      <c r="Z67" s="92"/>
      <c r="AA67" s="92" t="s">
        <v>87</v>
      </c>
      <c r="AB67" s="92"/>
      <c r="AC67" s="92" t="s">
        <v>250</v>
      </c>
      <c r="AD67" s="92"/>
      <c r="AE67" s="92"/>
      <c r="AF67" s="92" t="s">
        <v>250</v>
      </c>
      <c r="AG67" s="82"/>
      <c r="AH67" s="114"/>
      <c r="AI67" s="82"/>
      <c r="AJ67" s="92"/>
      <c r="AK67" s="92"/>
      <c r="AL67" s="92" t="s">
        <v>456</v>
      </c>
      <c r="AM67" s="92"/>
      <c r="AN67" s="92"/>
      <c r="AO67" s="92"/>
      <c r="AP67" s="92"/>
      <c r="AQ67" s="92"/>
      <c r="AR67" s="92"/>
      <c r="AS67" s="112"/>
      <c r="AT67" s="92"/>
      <c r="AU67" s="92"/>
      <c r="AV67" s="92"/>
      <c r="AW67" s="96"/>
      <c r="AX67" s="96"/>
      <c r="AY67" s="96"/>
      <c r="AZ67" s="97"/>
    </row>
    <row r="68" spans="1:52" s="298" customFormat="1" ht="27" customHeight="1" thickTop="1" thickBot="1" x14ac:dyDescent="0.25">
      <c r="A68" s="81"/>
      <c r="B68" s="111" t="str">
        <f t="shared" si="1"/>
        <v/>
      </c>
      <c r="C68" s="304" t="str">
        <f>IF(D68="","",(VLOOKUP(D68,Lookups!$B$4:$C$2561,2,FALSE)))</f>
        <v/>
      </c>
      <c r="D68" s="366"/>
      <c r="E68" s="111"/>
      <c r="F68" s="111"/>
      <c r="G68" s="111"/>
      <c r="H68" s="82"/>
      <c r="I68" s="82"/>
      <c r="J68" s="104"/>
      <c r="K68" s="104"/>
      <c r="L68" s="104"/>
      <c r="M68" s="104"/>
      <c r="N68" s="104"/>
      <c r="O68" s="104"/>
      <c r="P68" s="104"/>
      <c r="Q68" s="105" t="str">
        <f t="shared" si="2"/>
        <v/>
      </c>
      <c r="R68" s="103"/>
      <c r="S68" s="103"/>
      <c r="T68" s="105"/>
      <c r="U68" s="105"/>
      <c r="V68" s="100" t="str">
        <f t="shared" si="0"/>
        <v/>
      </c>
      <c r="W68" s="103"/>
      <c r="X68" s="103"/>
      <c r="Y68" s="92"/>
      <c r="Z68" s="92"/>
      <c r="AA68" s="92" t="s">
        <v>87</v>
      </c>
      <c r="AB68" s="92"/>
      <c r="AC68" s="92" t="s">
        <v>250</v>
      </c>
      <c r="AD68" s="92"/>
      <c r="AE68" s="92"/>
      <c r="AF68" s="92" t="s">
        <v>250</v>
      </c>
      <c r="AG68" s="82"/>
      <c r="AH68" s="114"/>
      <c r="AI68" s="82"/>
      <c r="AJ68" s="92"/>
      <c r="AK68" s="92"/>
      <c r="AL68" s="92" t="s">
        <v>456</v>
      </c>
      <c r="AM68" s="92"/>
      <c r="AN68" s="92"/>
      <c r="AO68" s="92"/>
      <c r="AP68" s="92"/>
      <c r="AQ68" s="92"/>
      <c r="AR68" s="92"/>
      <c r="AS68" s="112"/>
      <c r="AT68" s="92"/>
      <c r="AU68" s="92"/>
      <c r="AV68" s="92"/>
      <c r="AW68" s="96"/>
      <c r="AX68" s="96"/>
      <c r="AY68" s="96"/>
      <c r="AZ68" s="97"/>
    </row>
    <row r="69" spans="1:52" s="298" customFormat="1" ht="27" customHeight="1" thickTop="1" thickBot="1" x14ac:dyDescent="0.25">
      <c r="A69" s="81"/>
      <c r="B69" s="111" t="str">
        <f t="shared" si="1"/>
        <v/>
      </c>
      <c r="C69" s="304" t="str">
        <f>IF(D69="","",(VLOOKUP(D69,Lookups!$B$4:$C$2561,2,FALSE)))</f>
        <v/>
      </c>
      <c r="D69" s="366"/>
      <c r="E69" s="111"/>
      <c r="F69" s="111"/>
      <c r="G69" s="111"/>
      <c r="H69" s="82"/>
      <c r="I69" s="82"/>
      <c r="J69" s="104"/>
      <c r="K69" s="104"/>
      <c r="L69" s="104"/>
      <c r="M69" s="104"/>
      <c r="N69" s="104"/>
      <c r="O69" s="104"/>
      <c r="P69" s="104"/>
      <c r="Q69" s="105" t="str">
        <f t="shared" si="2"/>
        <v/>
      </c>
      <c r="R69" s="103"/>
      <c r="S69" s="103"/>
      <c r="T69" s="105"/>
      <c r="U69" s="105"/>
      <c r="V69" s="100" t="str">
        <f t="shared" si="0"/>
        <v/>
      </c>
      <c r="W69" s="103"/>
      <c r="X69" s="103"/>
      <c r="Y69" s="92"/>
      <c r="Z69" s="92"/>
      <c r="AA69" s="92" t="s">
        <v>87</v>
      </c>
      <c r="AB69" s="92"/>
      <c r="AC69" s="92" t="s">
        <v>250</v>
      </c>
      <c r="AD69" s="92"/>
      <c r="AE69" s="92"/>
      <c r="AF69" s="92" t="s">
        <v>250</v>
      </c>
      <c r="AG69" s="82"/>
      <c r="AH69" s="114"/>
      <c r="AI69" s="82"/>
      <c r="AJ69" s="92"/>
      <c r="AK69" s="92"/>
      <c r="AL69" s="92" t="s">
        <v>456</v>
      </c>
      <c r="AM69" s="92"/>
      <c r="AN69" s="92"/>
      <c r="AO69" s="92"/>
      <c r="AP69" s="92"/>
      <c r="AQ69" s="92"/>
      <c r="AR69" s="92"/>
      <c r="AS69" s="112"/>
      <c r="AT69" s="92"/>
      <c r="AU69" s="92"/>
      <c r="AV69" s="92"/>
      <c r="AW69" s="96"/>
      <c r="AX69" s="96"/>
      <c r="AY69" s="96"/>
      <c r="AZ69" s="97"/>
    </row>
    <row r="70" spans="1:52" s="298" customFormat="1" ht="27" customHeight="1" thickTop="1" thickBot="1" x14ac:dyDescent="0.25">
      <c r="A70" s="81"/>
      <c r="B70" s="111" t="str">
        <f t="shared" si="1"/>
        <v/>
      </c>
      <c r="C70" s="304" t="str">
        <f>IF(D70="","",(VLOOKUP(D70,Lookups!$B$4:$C$2561,2,FALSE)))</f>
        <v/>
      </c>
      <c r="D70" s="366"/>
      <c r="E70" s="111"/>
      <c r="F70" s="111"/>
      <c r="G70" s="111"/>
      <c r="H70" s="82"/>
      <c r="I70" s="82"/>
      <c r="J70" s="104"/>
      <c r="K70" s="104"/>
      <c r="L70" s="104"/>
      <c r="M70" s="104"/>
      <c r="N70" s="104"/>
      <c r="O70" s="104"/>
      <c r="P70" s="104"/>
      <c r="Q70" s="105" t="str">
        <f t="shared" si="2"/>
        <v/>
      </c>
      <c r="R70" s="103"/>
      <c r="S70" s="103"/>
      <c r="T70" s="105"/>
      <c r="U70" s="105"/>
      <c r="V70" s="100" t="str">
        <f t="shared" ref="V70:V133" si="3">IF(U70="","",VLOOKUP(U70,ShoulderMaterialDesc,2,FALSE))</f>
        <v/>
      </c>
      <c r="W70" s="103"/>
      <c r="X70" s="103"/>
      <c r="Y70" s="92"/>
      <c r="Z70" s="92"/>
      <c r="AA70" s="92" t="s">
        <v>87</v>
      </c>
      <c r="AB70" s="92"/>
      <c r="AC70" s="92" t="s">
        <v>250</v>
      </c>
      <c r="AD70" s="92"/>
      <c r="AE70" s="92"/>
      <c r="AF70" s="92" t="s">
        <v>250</v>
      </c>
      <c r="AG70" s="82"/>
      <c r="AH70" s="114"/>
      <c r="AI70" s="82"/>
      <c r="AJ70" s="92"/>
      <c r="AK70" s="92"/>
      <c r="AL70" s="92" t="s">
        <v>456</v>
      </c>
      <c r="AM70" s="92"/>
      <c r="AN70" s="92"/>
      <c r="AO70" s="92"/>
      <c r="AP70" s="92"/>
      <c r="AQ70" s="92"/>
      <c r="AR70" s="92"/>
      <c r="AS70" s="112"/>
      <c r="AT70" s="92"/>
      <c r="AU70" s="92"/>
      <c r="AV70" s="92"/>
      <c r="AW70" s="96"/>
      <c r="AX70" s="96"/>
      <c r="AY70" s="96"/>
      <c r="AZ70" s="97"/>
    </row>
    <row r="71" spans="1:52" s="298" customFormat="1" ht="27" customHeight="1" thickTop="1" thickBot="1" x14ac:dyDescent="0.25">
      <c r="A71" s="81"/>
      <c r="B71" s="111" t="str">
        <f t="shared" ref="B71:B134" si="4">IF(A71="ADD","0","")</f>
        <v/>
      </c>
      <c r="C71" s="304" t="str">
        <f>IF(D71="","",(VLOOKUP(D71,Lookups!$B$4:$C$2561,2,FALSE)))</f>
        <v/>
      </c>
      <c r="D71" s="366"/>
      <c r="E71" s="111"/>
      <c r="F71" s="111"/>
      <c r="G71" s="111"/>
      <c r="H71" s="82"/>
      <c r="I71" s="82"/>
      <c r="J71" s="104"/>
      <c r="K71" s="104"/>
      <c r="L71" s="104"/>
      <c r="M71" s="104"/>
      <c r="N71" s="104"/>
      <c r="O71" s="104"/>
      <c r="P71" s="104"/>
      <c r="Q71" s="105" t="str">
        <f t="shared" ref="Q71:Q134" si="5">IF(G71="","",G71-F71)</f>
        <v/>
      </c>
      <c r="R71" s="103"/>
      <c r="S71" s="103"/>
      <c r="T71" s="105"/>
      <c r="U71" s="105"/>
      <c r="V71" s="100" t="str">
        <f t="shared" si="3"/>
        <v/>
      </c>
      <c r="W71" s="103"/>
      <c r="X71" s="103"/>
      <c r="Y71" s="92"/>
      <c r="Z71" s="92"/>
      <c r="AA71" s="92" t="s">
        <v>87</v>
      </c>
      <c r="AB71" s="92"/>
      <c r="AC71" s="92" t="s">
        <v>250</v>
      </c>
      <c r="AD71" s="92"/>
      <c r="AE71" s="92"/>
      <c r="AF71" s="92" t="s">
        <v>250</v>
      </c>
      <c r="AG71" s="82"/>
      <c r="AH71" s="114"/>
      <c r="AI71" s="82"/>
      <c r="AJ71" s="92"/>
      <c r="AK71" s="92"/>
      <c r="AL71" s="92" t="s">
        <v>456</v>
      </c>
      <c r="AM71" s="92"/>
      <c r="AN71" s="92"/>
      <c r="AO71" s="92"/>
      <c r="AP71" s="92"/>
      <c r="AQ71" s="92"/>
      <c r="AR71" s="92"/>
      <c r="AS71" s="112"/>
      <c r="AT71" s="92"/>
      <c r="AU71" s="92"/>
      <c r="AV71" s="92"/>
      <c r="AW71" s="96"/>
      <c r="AX71" s="96"/>
      <c r="AY71" s="96"/>
      <c r="AZ71" s="97"/>
    </row>
    <row r="72" spans="1:52" s="298" customFormat="1" ht="27" customHeight="1" thickTop="1" thickBot="1" x14ac:dyDescent="0.25">
      <c r="A72" s="81"/>
      <c r="B72" s="111" t="str">
        <f t="shared" si="4"/>
        <v/>
      </c>
      <c r="C72" s="304" t="str">
        <f>IF(D72="","",(VLOOKUP(D72,Lookups!$B$4:$C$2561,2,FALSE)))</f>
        <v/>
      </c>
      <c r="D72" s="366"/>
      <c r="E72" s="111"/>
      <c r="F72" s="111"/>
      <c r="G72" s="111"/>
      <c r="H72" s="82"/>
      <c r="I72" s="82"/>
      <c r="J72" s="104"/>
      <c r="K72" s="104"/>
      <c r="L72" s="104"/>
      <c r="M72" s="104"/>
      <c r="N72" s="104"/>
      <c r="O72" s="104"/>
      <c r="P72" s="104"/>
      <c r="Q72" s="105" t="str">
        <f t="shared" si="5"/>
        <v/>
      </c>
      <c r="R72" s="103"/>
      <c r="S72" s="103"/>
      <c r="T72" s="105"/>
      <c r="U72" s="105"/>
      <c r="V72" s="100" t="str">
        <f t="shared" si="3"/>
        <v/>
      </c>
      <c r="W72" s="103"/>
      <c r="X72" s="103"/>
      <c r="Y72" s="92"/>
      <c r="Z72" s="92"/>
      <c r="AA72" s="92" t="s">
        <v>87</v>
      </c>
      <c r="AB72" s="92"/>
      <c r="AC72" s="92" t="s">
        <v>250</v>
      </c>
      <c r="AD72" s="92"/>
      <c r="AE72" s="92"/>
      <c r="AF72" s="92" t="s">
        <v>250</v>
      </c>
      <c r="AG72" s="82"/>
      <c r="AH72" s="114"/>
      <c r="AI72" s="82"/>
      <c r="AJ72" s="92"/>
      <c r="AK72" s="92"/>
      <c r="AL72" s="92" t="s">
        <v>456</v>
      </c>
      <c r="AM72" s="92"/>
      <c r="AN72" s="92"/>
      <c r="AO72" s="92"/>
      <c r="AP72" s="92"/>
      <c r="AQ72" s="92"/>
      <c r="AR72" s="92"/>
      <c r="AS72" s="112"/>
      <c r="AT72" s="92"/>
      <c r="AU72" s="92"/>
      <c r="AV72" s="92"/>
      <c r="AW72" s="96"/>
      <c r="AX72" s="96"/>
      <c r="AY72" s="96"/>
      <c r="AZ72" s="97"/>
    </row>
    <row r="73" spans="1:52" s="298" customFormat="1" ht="27" customHeight="1" thickTop="1" thickBot="1" x14ac:dyDescent="0.25">
      <c r="A73" s="81"/>
      <c r="B73" s="111" t="str">
        <f t="shared" si="4"/>
        <v/>
      </c>
      <c r="C73" s="304" t="str">
        <f>IF(D73="","",(VLOOKUP(D73,Lookups!$B$4:$C$2561,2,FALSE)))</f>
        <v/>
      </c>
      <c r="D73" s="366"/>
      <c r="E73" s="111"/>
      <c r="F73" s="111"/>
      <c r="G73" s="111"/>
      <c r="H73" s="82"/>
      <c r="I73" s="82"/>
      <c r="J73" s="104"/>
      <c r="K73" s="104"/>
      <c r="L73" s="104"/>
      <c r="M73" s="104"/>
      <c r="N73" s="104"/>
      <c r="O73" s="104"/>
      <c r="P73" s="104"/>
      <c r="Q73" s="105" t="str">
        <f t="shared" si="5"/>
        <v/>
      </c>
      <c r="R73" s="103"/>
      <c r="S73" s="103"/>
      <c r="T73" s="105"/>
      <c r="U73" s="105"/>
      <c r="V73" s="100" t="str">
        <f t="shared" si="3"/>
        <v/>
      </c>
      <c r="W73" s="103"/>
      <c r="X73" s="103"/>
      <c r="Y73" s="92"/>
      <c r="Z73" s="92"/>
      <c r="AA73" s="92" t="s">
        <v>87</v>
      </c>
      <c r="AB73" s="92"/>
      <c r="AC73" s="92" t="s">
        <v>250</v>
      </c>
      <c r="AD73" s="92"/>
      <c r="AE73" s="92"/>
      <c r="AF73" s="92" t="s">
        <v>250</v>
      </c>
      <c r="AG73" s="82"/>
      <c r="AH73" s="114"/>
      <c r="AI73" s="82"/>
      <c r="AJ73" s="92"/>
      <c r="AK73" s="92"/>
      <c r="AL73" s="92" t="s">
        <v>456</v>
      </c>
      <c r="AM73" s="92"/>
      <c r="AN73" s="92"/>
      <c r="AO73" s="92"/>
      <c r="AP73" s="92"/>
      <c r="AQ73" s="92"/>
      <c r="AR73" s="92"/>
      <c r="AS73" s="112"/>
      <c r="AT73" s="92"/>
      <c r="AU73" s="92"/>
      <c r="AV73" s="92"/>
      <c r="AW73" s="96"/>
      <c r="AX73" s="96"/>
      <c r="AY73" s="96"/>
      <c r="AZ73" s="97"/>
    </row>
    <row r="74" spans="1:52" s="298" customFormat="1" ht="27" customHeight="1" thickTop="1" thickBot="1" x14ac:dyDescent="0.25">
      <c r="A74" s="81"/>
      <c r="B74" s="111" t="str">
        <f t="shared" si="4"/>
        <v/>
      </c>
      <c r="C74" s="304" t="str">
        <f>IF(D74="","",(VLOOKUP(D74,Lookups!$B$4:$C$2561,2,FALSE)))</f>
        <v/>
      </c>
      <c r="D74" s="366"/>
      <c r="E74" s="111"/>
      <c r="F74" s="111"/>
      <c r="G74" s="111"/>
      <c r="H74" s="82"/>
      <c r="I74" s="82"/>
      <c r="J74" s="104"/>
      <c r="K74" s="104"/>
      <c r="L74" s="104"/>
      <c r="M74" s="104"/>
      <c r="N74" s="104"/>
      <c r="O74" s="104"/>
      <c r="P74" s="104"/>
      <c r="Q74" s="105" t="str">
        <f t="shared" si="5"/>
        <v/>
      </c>
      <c r="R74" s="103"/>
      <c r="S74" s="103"/>
      <c r="T74" s="105"/>
      <c r="U74" s="105"/>
      <c r="V74" s="100" t="str">
        <f t="shared" si="3"/>
        <v/>
      </c>
      <c r="W74" s="103"/>
      <c r="X74" s="103"/>
      <c r="Y74" s="92"/>
      <c r="Z74" s="92"/>
      <c r="AA74" s="92" t="s">
        <v>87</v>
      </c>
      <c r="AB74" s="92"/>
      <c r="AC74" s="92" t="s">
        <v>250</v>
      </c>
      <c r="AD74" s="92"/>
      <c r="AE74" s="92"/>
      <c r="AF74" s="92" t="s">
        <v>250</v>
      </c>
      <c r="AG74" s="82"/>
      <c r="AH74" s="114"/>
      <c r="AI74" s="82"/>
      <c r="AJ74" s="92"/>
      <c r="AK74" s="92"/>
      <c r="AL74" s="92" t="s">
        <v>456</v>
      </c>
      <c r="AM74" s="92"/>
      <c r="AN74" s="92"/>
      <c r="AO74" s="92"/>
      <c r="AP74" s="92"/>
      <c r="AQ74" s="92"/>
      <c r="AR74" s="92"/>
      <c r="AS74" s="112"/>
      <c r="AT74" s="92"/>
      <c r="AU74" s="92"/>
      <c r="AV74" s="92"/>
      <c r="AW74" s="96"/>
      <c r="AX74" s="96"/>
      <c r="AY74" s="96"/>
      <c r="AZ74" s="97"/>
    </row>
    <row r="75" spans="1:52" s="298" customFormat="1" ht="27" customHeight="1" thickTop="1" thickBot="1" x14ac:dyDescent="0.25">
      <c r="A75" s="81"/>
      <c r="B75" s="111" t="str">
        <f t="shared" si="4"/>
        <v/>
      </c>
      <c r="C75" s="304" t="str">
        <f>IF(D75="","",(VLOOKUP(D75,Lookups!$B$4:$C$2561,2,FALSE)))</f>
        <v/>
      </c>
      <c r="D75" s="366"/>
      <c r="E75" s="111"/>
      <c r="F75" s="111"/>
      <c r="G75" s="111"/>
      <c r="H75" s="82"/>
      <c r="I75" s="82"/>
      <c r="J75" s="104"/>
      <c r="K75" s="104"/>
      <c r="L75" s="104"/>
      <c r="M75" s="104"/>
      <c r="N75" s="104"/>
      <c r="O75" s="104"/>
      <c r="P75" s="104"/>
      <c r="Q75" s="105" t="str">
        <f t="shared" si="5"/>
        <v/>
      </c>
      <c r="R75" s="103"/>
      <c r="S75" s="103"/>
      <c r="T75" s="105"/>
      <c r="U75" s="105"/>
      <c r="V75" s="100" t="str">
        <f t="shared" si="3"/>
        <v/>
      </c>
      <c r="W75" s="103"/>
      <c r="X75" s="103"/>
      <c r="Y75" s="92"/>
      <c r="Z75" s="92"/>
      <c r="AA75" s="92" t="s">
        <v>87</v>
      </c>
      <c r="AB75" s="92"/>
      <c r="AC75" s="92" t="s">
        <v>250</v>
      </c>
      <c r="AD75" s="92"/>
      <c r="AE75" s="92"/>
      <c r="AF75" s="92" t="s">
        <v>250</v>
      </c>
      <c r="AG75" s="82"/>
      <c r="AH75" s="114"/>
      <c r="AI75" s="82"/>
      <c r="AJ75" s="92"/>
      <c r="AK75" s="92"/>
      <c r="AL75" s="92" t="s">
        <v>456</v>
      </c>
      <c r="AM75" s="92"/>
      <c r="AN75" s="92"/>
      <c r="AO75" s="92"/>
      <c r="AP75" s="92"/>
      <c r="AQ75" s="92"/>
      <c r="AR75" s="92"/>
      <c r="AS75" s="112"/>
      <c r="AT75" s="92"/>
      <c r="AU75" s="92"/>
      <c r="AV75" s="92"/>
      <c r="AW75" s="96"/>
      <c r="AX75" s="96"/>
      <c r="AY75" s="96"/>
      <c r="AZ75" s="97"/>
    </row>
    <row r="76" spans="1:52" s="298" customFormat="1" ht="27" customHeight="1" thickTop="1" thickBot="1" x14ac:dyDescent="0.25">
      <c r="A76" s="81"/>
      <c r="B76" s="111" t="str">
        <f t="shared" si="4"/>
        <v/>
      </c>
      <c r="C76" s="304" t="str">
        <f>IF(D76="","",(VLOOKUP(D76,Lookups!$B$4:$C$2561,2,FALSE)))</f>
        <v/>
      </c>
      <c r="D76" s="366"/>
      <c r="E76" s="111"/>
      <c r="F76" s="111"/>
      <c r="G76" s="111"/>
      <c r="H76" s="82"/>
      <c r="I76" s="82"/>
      <c r="J76" s="104"/>
      <c r="K76" s="104"/>
      <c r="L76" s="104"/>
      <c r="M76" s="104"/>
      <c r="N76" s="104"/>
      <c r="O76" s="104"/>
      <c r="P76" s="104"/>
      <c r="Q76" s="105" t="str">
        <f t="shared" si="5"/>
        <v/>
      </c>
      <c r="R76" s="103"/>
      <c r="S76" s="103"/>
      <c r="T76" s="105"/>
      <c r="U76" s="105"/>
      <c r="V76" s="100" t="str">
        <f t="shared" si="3"/>
        <v/>
      </c>
      <c r="W76" s="103"/>
      <c r="X76" s="103"/>
      <c r="Y76" s="92"/>
      <c r="Z76" s="92"/>
      <c r="AA76" s="92" t="s">
        <v>87</v>
      </c>
      <c r="AB76" s="92"/>
      <c r="AC76" s="92" t="s">
        <v>250</v>
      </c>
      <c r="AD76" s="92"/>
      <c r="AE76" s="92"/>
      <c r="AF76" s="92" t="s">
        <v>250</v>
      </c>
      <c r="AG76" s="82"/>
      <c r="AH76" s="114"/>
      <c r="AI76" s="82"/>
      <c r="AJ76" s="92"/>
      <c r="AK76" s="92"/>
      <c r="AL76" s="92" t="s">
        <v>456</v>
      </c>
      <c r="AM76" s="92"/>
      <c r="AN76" s="92"/>
      <c r="AO76" s="92"/>
      <c r="AP76" s="92"/>
      <c r="AQ76" s="92"/>
      <c r="AR76" s="92"/>
      <c r="AS76" s="112"/>
      <c r="AT76" s="92"/>
      <c r="AU76" s="92"/>
      <c r="AV76" s="92"/>
      <c r="AW76" s="96"/>
      <c r="AX76" s="96"/>
      <c r="AY76" s="96"/>
      <c r="AZ76" s="97"/>
    </row>
    <row r="77" spans="1:52" s="298" customFormat="1" ht="27" customHeight="1" thickTop="1" thickBot="1" x14ac:dyDescent="0.25">
      <c r="A77" s="81"/>
      <c r="B77" s="111" t="str">
        <f t="shared" si="4"/>
        <v/>
      </c>
      <c r="C77" s="304" t="str">
        <f>IF(D77="","",(VLOOKUP(D77,Lookups!$B$4:$C$2561,2,FALSE)))</f>
        <v/>
      </c>
      <c r="D77" s="366"/>
      <c r="E77" s="111"/>
      <c r="F77" s="111"/>
      <c r="G77" s="111"/>
      <c r="H77" s="82"/>
      <c r="I77" s="82"/>
      <c r="J77" s="104"/>
      <c r="K77" s="104"/>
      <c r="L77" s="104"/>
      <c r="M77" s="104"/>
      <c r="N77" s="104"/>
      <c r="O77" s="104"/>
      <c r="P77" s="104"/>
      <c r="Q77" s="105" t="str">
        <f t="shared" si="5"/>
        <v/>
      </c>
      <c r="R77" s="103"/>
      <c r="S77" s="103"/>
      <c r="T77" s="105"/>
      <c r="U77" s="105"/>
      <c r="V77" s="100" t="str">
        <f t="shared" si="3"/>
        <v/>
      </c>
      <c r="W77" s="103"/>
      <c r="X77" s="103"/>
      <c r="Y77" s="92"/>
      <c r="Z77" s="92"/>
      <c r="AA77" s="92" t="s">
        <v>87</v>
      </c>
      <c r="AB77" s="92"/>
      <c r="AC77" s="92" t="s">
        <v>250</v>
      </c>
      <c r="AD77" s="92"/>
      <c r="AE77" s="92"/>
      <c r="AF77" s="92" t="s">
        <v>250</v>
      </c>
      <c r="AG77" s="82"/>
      <c r="AH77" s="114"/>
      <c r="AI77" s="82"/>
      <c r="AJ77" s="92"/>
      <c r="AK77" s="92"/>
      <c r="AL77" s="92" t="s">
        <v>456</v>
      </c>
      <c r="AM77" s="92"/>
      <c r="AN77" s="92"/>
      <c r="AO77" s="92"/>
      <c r="AP77" s="92"/>
      <c r="AQ77" s="92"/>
      <c r="AR77" s="92"/>
      <c r="AS77" s="112"/>
      <c r="AT77" s="92"/>
      <c r="AU77" s="92"/>
      <c r="AV77" s="92"/>
      <c r="AW77" s="96"/>
      <c r="AX77" s="96"/>
      <c r="AY77" s="96"/>
      <c r="AZ77" s="97"/>
    </row>
    <row r="78" spans="1:52" s="298" customFormat="1" ht="27" customHeight="1" thickTop="1" thickBot="1" x14ac:dyDescent="0.25">
      <c r="A78" s="81"/>
      <c r="B78" s="111" t="str">
        <f t="shared" si="4"/>
        <v/>
      </c>
      <c r="C78" s="304" t="str">
        <f>IF(D78="","",(VLOOKUP(D78,Lookups!$B$4:$C$2561,2,FALSE)))</f>
        <v/>
      </c>
      <c r="D78" s="366"/>
      <c r="E78" s="111"/>
      <c r="F78" s="111"/>
      <c r="G78" s="111"/>
      <c r="H78" s="82"/>
      <c r="I78" s="82"/>
      <c r="J78" s="104"/>
      <c r="K78" s="104"/>
      <c r="L78" s="104"/>
      <c r="M78" s="104"/>
      <c r="N78" s="104"/>
      <c r="O78" s="104"/>
      <c r="P78" s="104"/>
      <c r="Q78" s="105" t="str">
        <f t="shared" si="5"/>
        <v/>
      </c>
      <c r="R78" s="103"/>
      <c r="S78" s="103"/>
      <c r="T78" s="105"/>
      <c r="U78" s="105"/>
      <c r="V78" s="100" t="str">
        <f t="shared" si="3"/>
        <v/>
      </c>
      <c r="W78" s="103"/>
      <c r="X78" s="103"/>
      <c r="Y78" s="92"/>
      <c r="Z78" s="92"/>
      <c r="AA78" s="92" t="s">
        <v>87</v>
      </c>
      <c r="AB78" s="92"/>
      <c r="AC78" s="92" t="s">
        <v>250</v>
      </c>
      <c r="AD78" s="92"/>
      <c r="AE78" s="92"/>
      <c r="AF78" s="92" t="s">
        <v>250</v>
      </c>
      <c r="AG78" s="82"/>
      <c r="AH78" s="114"/>
      <c r="AI78" s="82"/>
      <c r="AJ78" s="92"/>
      <c r="AK78" s="92"/>
      <c r="AL78" s="92" t="s">
        <v>456</v>
      </c>
      <c r="AM78" s="92"/>
      <c r="AN78" s="92"/>
      <c r="AO78" s="92"/>
      <c r="AP78" s="92"/>
      <c r="AQ78" s="92"/>
      <c r="AR78" s="92"/>
      <c r="AS78" s="112"/>
      <c r="AT78" s="92"/>
      <c r="AU78" s="92"/>
      <c r="AV78" s="92"/>
      <c r="AW78" s="96"/>
      <c r="AX78" s="96"/>
      <c r="AY78" s="96"/>
      <c r="AZ78" s="97"/>
    </row>
    <row r="79" spans="1:52" s="298" customFormat="1" ht="27" customHeight="1" thickTop="1" thickBot="1" x14ac:dyDescent="0.25">
      <c r="A79" s="81"/>
      <c r="B79" s="111" t="str">
        <f t="shared" si="4"/>
        <v/>
      </c>
      <c r="C79" s="304" t="str">
        <f>IF(D79="","",(VLOOKUP(D79,Lookups!$B$4:$C$2561,2,FALSE)))</f>
        <v/>
      </c>
      <c r="D79" s="366"/>
      <c r="E79" s="111"/>
      <c r="F79" s="111"/>
      <c r="G79" s="111"/>
      <c r="H79" s="82"/>
      <c r="I79" s="82"/>
      <c r="J79" s="104"/>
      <c r="K79" s="104"/>
      <c r="L79" s="104"/>
      <c r="M79" s="104"/>
      <c r="N79" s="104"/>
      <c r="O79" s="104"/>
      <c r="P79" s="104"/>
      <c r="Q79" s="105" t="str">
        <f t="shared" si="5"/>
        <v/>
      </c>
      <c r="R79" s="103"/>
      <c r="S79" s="103"/>
      <c r="T79" s="105"/>
      <c r="U79" s="105"/>
      <c r="V79" s="100" t="str">
        <f t="shared" si="3"/>
        <v/>
      </c>
      <c r="W79" s="103"/>
      <c r="X79" s="103"/>
      <c r="Y79" s="92"/>
      <c r="Z79" s="92"/>
      <c r="AA79" s="92" t="s">
        <v>87</v>
      </c>
      <c r="AB79" s="92"/>
      <c r="AC79" s="92" t="s">
        <v>250</v>
      </c>
      <c r="AD79" s="92"/>
      <c r="AE79" s="92"/>
      <c r="AF79" s="92" t="s">
        <v>250</v>
      </c>
      <c r="AG79" s="82"/>
      <c r="AH79" s="114"/>
      <c r="AI79" s="82"/>
      <c r="AJ79" s="92"/>
      <c r="AK79" s="92"/>
      <c r="AL79" s="92" t="s">
        <v>456</v>
      </c>
      <c r="AM79" s="92"/>
      <c r="AN79" s="92"/>
      <c r="AO79" s="92"/>
      <c r="AP79" s="92"/>
      <c r="AQ79" s="92"/>
      <c r="AR79" s="92"/>
      <c r="AS79" s="112"/>
      <c r="AT79" s="92"/>
      <c r="AU79" s="92"/>
      <c r="AV79" s="92"/>
      <c r="AW79" s="96"/>
      <c r="AX79" s="96"/>
      <c r="AY79" s="96"/>
      <c r="AZ79" s="97"/>
    </row>
    <row r="80" spans="1:52" s="298" customFormat="1" ht="27" customHeight="1" thickTop="1" thickBot="1" x14ac:dyDescent="0.25">
      <c r="A80" s="81"/>
      <c r="B80" s="111" t="str">
        <f t="shared" si="4"/>
        <v/>
      </c>
      <c r="C80" s="304" t="str">
        <f>IF(D80="","",(VLOOKUP(D80,Lookups!$B$4:$C$2561,2,FALSE)))</f>
        <v/>
      </c>
      <c r="D80" s="366"/>
      <c r="E80" s="111"/>
      <c r="F80" s="111"/>
      <c r="G80" s="111"/>
      <c r="H80" s="82"/>
      <c r="I80" s="82"/>
      <c r="J80" s="104"/>
      <c r="K80" s="104"/>
      <c r="L80" s="104"/>
      <c r="M80" s="104"/>
      <c r="N80" s="104"/>
      <c r="O80" s="104"/>
      <c r="P80" s="104"/>
      <c r="Q80" s="105" t="str">
        <f t="shared" si="5"/>
        <v/>
      </c>
      <c r="R80" s="103"/>
      <c r="S80" s="103"/>
      <c r="T80" s="105"/>
      <c r="U80" s="105"/>
      <c r="V80" s="100" t="str">
        <f t="shared" si="3"/>
        <v/>
      </c>
      <c r="W80" s="103"/>
      <c r="X80" s="103"/>
      <c r="Y80" s="92"/>
      <c r="Z80" s="92"/>
      <c r="AA80" s="92" t="s">
        <v>87</v>
      </c>
      <c r="AB80" s="92"/>
      <c r="AC80" s="92" t="s">
        <v>250</v>
      </c>
      <c r="AD80" s="92"/>
      <c r="AE80" s="92"/>
      <c r="AF80" s="92" t="s">
        <v>250</v>
      </c>
      <c r="AG80" s="82"/>
      <c r="AH80" s="114"/>
      <c r="AI80" s="82"/>
      <c r="AJ80" s="92"/>
      <c r="AK80" s="92"/>
      <c r="AL80" s="92" t="s">
        <v>456</v>
      </c>
      <c r="AM80" s="92"/>
      <c r="AN80" s="92"/>
      <c r="AO80" s="92"/>
      <c r="AP80" s="92"/>
      <c r="AQ80" s="92"/>
      <c r="AR80" s="92"/>
      <c r="AS80" s="112"/>
      <c r="AT80" s="92"/>
      <c r="AU80" s="92"/>
      <c r="AV80" s="92"/>
      <c r="AW80" s="96"/>
      <c r="AX80" s="96"/>
      <c r="AY80" s="96"/>
      <c r="AZ80" s="97"/>
    </row>
    <row r="81" spans="1:52" s="298" customFormat="1" ht="27" customHeight="1" thickTop="1" thickBot="1" x14ac:dyDescent="0.25">
      <c r="A81" s="81"/>
      <c r="B81" s="111" t="str">
        <f t="shared" si="4"/>
        <v/>
      </c>
      <c r="C81" s="304" t="str">
        <f>IF(D81="","",(VLOOKUP(D81,Lookups!$B$4:$C$2561,2,FALSE)))</f>
        <v/>
      </c>
      <c r="D81" s="366"/>
      <c r="E81" s="111"/>
      <c r="F81" s="111"/>
      <c r="G81" s="111"/>
      <c r="H81" s="82"/>
      <c r="I81" s="82"/>
      <c r="J81" s="104"/>
      <c r="K81" s="104"/>
      <c r="L81" s="104"/>
      <c r="M81" s="104"/>
      <c r="N81" s="104"/>
      <c r="O81" s="104"/>
      <c r="P81" s="104"/>
      <c r="Q81" s="105" t="str">
        <f t="shared" si="5"/>
        <v/>
      </c>
      <c r="R81" s="103"/>
      <c r="S81" s="103"/>
      <c r="T81" s="105"/>
      <c r="U81" s="105"/>
      <c r="V81" s="100" t="str">
        <f t="shared" si="3"/>
        <v/>
      </c>
      <c r="W81" s="103"/>
      <c r="X81" s="103"/>
      <c r="Y81" s="92"/>
      <c r="Z81" s="92"/>
      <c r="AA81" s="92" t="s">
        <v>87</v>
      </c>
      <c r="AB81" s="92"/>
      <c r="AC81" s="92" t="s">
        <v>250</v>
      </c>
      <c r="AD81" s="92"/>
      <c r="AE81" s="92"/>
      <c r="AF81" s="92" t="s">
        <v>250</v>
      </c>
      <c r="AG81" s="82"/>
      <c r="AH81" s="114"/>
      <c r="AI81" s="82"/>
      <c r="AJ81" s="92"/>
      <c r="AK81" s="92"/>
      <c r="AL81" s="92" t="s">
        <v>456</v>
      </c>
      <c r="AM81" s="92"/>
      <c r="AN81" s="92"/>
      <c r="AO81" s="92"/>
      <c r="AP81" s="92"/>
      <c r="AQ81" s="92"/>
      <c r="AR81" s="92"/>
      <c r="AS81" s="112"/>
      <c r="AT81" s="92"/>
      <c r="AU81" s="92"/>
      <c r="AV81" s="92"/>
      <c r="AW81" s="96"/>
      <c r="AX81" s="96"/>
      <c r="AY81" s="96"/>
      <c r="AZ81" s="97"/>
    </row>
    <row r="82" spans="1:52" s="298" customFormat="1" ht="27" customHeight="1" thickTop="1" thickBot="1" x14ac:dyDescent="0.25">
      <c r="A82" s="81"/>
      <c r="B82" s="111" t="str">
        <f t="shared" si="4"/>
        <v/>
      </c>
      <c r="C82" s="304" t="str">
        <f>IF(D82="","",(VLOOKUP(D82,Lookups!$B$4:$C$2561,2,FALSE)))</f>
        <v/>
      </c>
      <c r="D82" s="366"/>
      <c r="E82" s="111"/>
      <c r="F82" s="111"/>
      <c r="G82" s="111"/>
      <c r="H82" s="82"/>
      <c r="I82" s="82"/>
      <c r="J82" s="104"/>
      <c r="K82" s="104"/>
      <c r="L82" s="104"/>
      <c r="M82" s="104"/>
      <c r="N82" s="104"/>
      <c r="O82" s="104"/>
      <c r="P82" s="104"/>
      <c r="Q82" s="105" t="str">
        <f t="shared" si="5"/>
        <v/>
      </c>
      <c r="R82" s="103"/>
      <c r="S82" s="103"/>
      <c r="T82" s="105"/>
      <c r="U82" s="105"/>
      <c r="V82" s="100" t="str">
        <f t="shared" si="3"/>
        <v/>
      </c>
      <c r="W82" s="103"/>
      <c r="X82" s="103"/>
      <c r="Y82" s="92"/>
      <c r="Z82" s="92"/>
      <c r="AA82" s="92" t="s">
        <v>87</v>
      </c>
      <c r="AB82" s="92"/>
      <c r="AC82" s="92" t="s">
        <v>250</v>
      </c>
      <c r="AD82" s="92"/>
      <c r="AE82" s="92"/>
      <c r="AF82" s="92" t="s">
        <v>250</v>
      </c>
      <c r="AG82" s="82"/>
      <c r="AH82" s="114"/>
      <c r="AI82" s="82"/>
      <c r="AJ82" s="92"/>
      <c r="AK82" s="92"/>
      <c r="AL82" s="92" t="s">
        <v>456</v>
      </c>
      <c r="AM82" s="92"/>
      <c r="AN82" s="92"/>
      <c r="AO82" s="92"/>
      <c r="AP82" s="92"/>
      <c r="AQ82" s="92"/>
      <c r="AR82" s="92"/>
      <c r="AS82" s="112"/>
      <c r="AT82" s="92"/>
      <c r="AU82" s="92"/>
      <c r="AV82" s="92"/>
      <c r="AW82" s="96"/>
      <c r="AX82" s="96"/>
      <c r="AY82" s="96"/>
      <c r="AZ82" s="97"/>
    </row>
    <row r="83" spans="1:52" s="298" customFormat="1" ht="27" customHeight="1" thickTop="1" thickBot="1" x14ac:dyDescent="0.25">
      <c r="A83" s="81"/>
      <c r="B83" s="111" t="str">
        <f t="shared" si="4"/>
        <v/>
      </c>
      <c r="C83" s="304" t="str">
        <f>IF(D83="","",(VLOOKUP(D83,Lookups!$B$4:$C$2561,2,FALSE)))</f>
        <v/>
      </c>
      <c r="D83" s="366"/>
      <c r="E83" s="111"/>
      <c r="F83" s="111"/>
      <c r="G83" s="111"/>
      <c r="H83" s="82"/>
      <c r="I83" s="82"/>
      <c r="J83" s="104"/>
      <c r="K83" s="104"/>
      <c r="L83" s="104"/>
      <c r="M83" s="104"/>
      <c r="N83" s="104"/>
      <c r="O83" s="104"/>
      <c r="P83" s="104"/>
      <c r="Q83" s="105" t="str">
        <f t="shared" si="5"/>
        <v/>
      </c>
      <c r="R83" s="103"/>
      <c r="S83" s="103"/>
      <c r="T83" s="105"/>
      <c r="U83" s="105"/>
      <c r="V83" s="100" t="str">
        <f t="shared" si="3"/>
        <v/>
      </c>
      <c r="W83" s="103"/>
      <c r="X83" s="103"/>
      <c r="Y83" s="92"/>
      <c r="Z83" s="92"/>
      <c r="AA83" s="92" t="s">
        <v>87</v>
      </c>
      <c r="AB83" s="92"/>
      <c r="AC83" s="92" t="s">
        <v>250</v>
      </c>
      <c r="AD83" s="92"/>
      <c r="AE83" s="92"/>
      <c r="AF83" s="92" t="s">
        <v>250</v>
      </c>
      <c r="AG83" s="82"/>
      <c r="AH83" s="114"/>
      <c r="AI83" s="82"/>
      <c r="AJ83" s="92"/>
      <c r="AK83" s="92"/>
      <c r="AL83" s="92" t="s">
        <v>456</v>
      </c>
      <c r="AM83" s="92"/>
      <c r="AN83" s="92"/>
      <c r="AO83" s="92"/>
      <c r="AP83" s="92"/>
      <c r="AQ83" s="92"/>
      <c r="AR83" s="92"/>
      <c r="AS83" s="112"/>
      <c r="AT83" s="92"/>
      <c r="AU83" s="92"/>
      <c r="AV83" s="92"/>
      <c r="AW83" s="96"/>
      <c r="AX83" s="96"/>
      <c r="AY83" s="96"/>
      <c r="AZ83" s="97"/>
    </row>
    <row r="84" spans="1:52" s="298" customFormat="1" ht="27" customHeight="1" thickTop="1" thickBot="1" x14ac:dyDescent="0.25">
      <c r="A84" s="81"/>
      <c r="B84" s="111" t="str">
        <f t="shared" si="4"/>
        <v/>
      </c>
      <c r="C84" s="304" t="str">
        <f>IF(D84="","",(VLOOKUP(D84,Lookups!$B$4:$C$2561,2,FALSE)))</f>
        <v/>
      </c>
      <c r="D84" s="366"/>
      <c r="E84" s="111"/>
      <c r="F84" s="111"/>
      <c r="G84" s="111"/>
      <c r="H84" s="82"/>
      <c r="I84" s="82"/>
      <c r="J84" s="104"/>
      <c r="K84" s="104"/>
      <c r="L84" s="104"/>
      <c r="M84" s="104"/>
      <c r="N84" s="104"/>
      <c r="O84" s="104"/>
      <c r="P84" s="104"/>
      <c r="Q84" s="105" t="str">
        <f t="shared" si="5"/>
        <v/>
      </c>
      <c r="R84" s="103"/>
      <c r="S84" s="103"/>
      <c r="T84" s="105"/>
      <c r="U84" s="105"/>
      <c r="V84" s="100" t="str">
        <f t="shared" si="3"/>
        <v/>
      </c>
      <c r="W84" s="103"/>
      <c r="X84" s="103"/>
      <c r="Y84" s="92"/>
      <c r="Z84" s="92"/>
      <c r="AA84" s="92" t="s">
        <v>87</v>
      </c>
      <c r="AB84" s="92"/>
      <c r="AC84" s="92" t="s">
        <v>250</v>
      </c>
      <c r="AD84" s="92"/>
      <c r="AE84" s="92"/>
      <c r="AF84" s="92" t="s">
        <v>250</v>
      </c>
      <c r="AG84" s="82"/>
      <c r="AH84" s="114"/>
      <c r="AI84" s="82"/>
      <c r="AJ84" s="92"/>
      <c r="AK84" s="92"/>
      <c r="AL84" s="92" t="s">
        <v>456</v>
      </c>
      <c r="AM84" s="92"/>
      <c r="AN84" s="92"/>
      <c r="AO84" s="92"/>
      <c r="AP84" s="92"/>
      <c r="AQ84" s="92"/>
      <c r="AR84" s="92"/>
      <c r="AS84" s="112"/>
      <c r="AT84" s="92"/>
      <c r="AU84" s="92"/>
      <c r="AV84" s="92"/>
      <c r="AW84" s="96"/>
      <c r="AX84" s="96"/>
      <c r="AY84" s="96"/>
      <c r="AZ84" s="97"/>
    </row>
    <row r="85" spans="1:52" s="298" customFormat="1" ht="27" customHeight="1" thickTop="1" thickBot="1" x14ac:dyDescent="0.25">
      <c r="A85" s="81"/>
      <c r="B85" s="111" t="str">
        <f t="shared" si="4"/>
        <v/>
      </c>
      <c r="C85" s="304" t="str">
        <f>IF(D85="","",(VLOOKUP(D85,Lookups!$B$4:$C$2561,2,FALSE)))</f>
        <v/>
      </c>
      <c r="D85" s="366"/>
      <c r="E85" s="111"/>
      <c r="F85" s="111"/>
      <c r="G85" s="111"/>
      <c r="H85" s="82"/>
      <c r="I85" s="82"/>
      <c r="J85" s="104"/>
      <c r="K85" s="104"/>
      <c r="L85" s="104"/>
      <c r="M85" s="104"/>
      <c r="N85" s="104"/>
      <c r="O85" s="104"/>
      <c r="P85" s="104"/>
      <c r="Q85" s="105" t="str">
        <f t="shared" si="5"/>
        <v/>
      </c>
      <c r="R85" s="103"/>
      <c r="S85" s="103"/>
      <c r="T85" s="105"/>
      <c r="U85" s="105"/>
      <c r="V85" s="100" t="str">
        <f t="shared" si="3"/>
        <v/>
      </c>
      <c r="W85" s="103"/>
      <c r="X85" s="103"/>
      <c r="Y85" s="92"/>
      <c r="Z85" s="92"/>
      <c r="AA85" s="92" t="s">
        <v>87</v>
      </c>
      <c r="AB85" s="92"/>
      <c r="AC85" s="92" t="s">
        <v>250</v>
      </c>
      <c r="AD85" s="92"/>
      <c r="AE85" s="92"/>
      <c r="AF85" s="92" t="s">
        <v>250</v>
      </c>
      <c r="AG85" s="82"/>
      <c r="AH85" s="114"/>
      <c r="AI85" s="82"/>
      <c r="AJ85" s="92"/>
      <c r="AK85" s="92"/>
      <c r="AL85" s="92" t="s">
        <v>456</v>
      </c>
      <c r="AM85" s="92"/>
      <c r="AN85" s="92"/>
      <c r="AO85" s="92"/>
      <c r="AP85" s="92"/>
      <c r="AQ85" s="92"/>
      <c r="AR85" s="92"/>
      <c r="AS85" s="112"/>
      <c r="AT85" s="92"/>
      <c r="AU85" s="92"/>
      <c r="AV85" s="92"/>
      <c r="AW85" s="96"/>
      <c r="AX85" s="96"/>
      <c r="AY85" s="96"/>
      <c r="AZ85" s="97"/>
    </row>
    <row r="86" spans="1:52" s="298" customFormat="1" ht="27" customHeight="1" thickTop="1" thickBot="1" x14ac:dyDescent="0.25">
      <c r="A86" s="81"/>
      <c r="B86" s="111" t="str">
        <f t="shared" si="4"/>
        <v/>
      </c>
      <c r="C86" s="304" t="str">
        <f>IF(D86="","",(VLOOKUP(D86,Lookups!$B$4:$C$2561,2,FALSE)))</f>
        <v/>
      </c>
      <c r="D86" s="366"/>
      <c r="E86" s="111"/>
      <c r="F86" s="111"/>
      <c r="G86" s="111"/>
      <c r="H86" s="82"/>
      <c r="I86" s="82"/>
      <c r="J86" s="104"/>
      <c r="K86" s="104"/>
      <c r="L86" s="104"/>
      <c r="M86" s="104"/>
      <c r="N86" s="104"/>
      <c r="O86" s="104"/>
      <c r="P86" s="104"/>
      <c r="Q86" s="105" t="str">
        <f t="shared" si="5"/>
        <v/>
      </c>
      <c r="R86" s="103"/>
      <c r="S86" s="103"/>
      <c r="T86" s="105"/>
      <c r="U86" s="105"/>
      <c r="V86" s="100" t="str">
        <f t="shared" si="3"/>
        <v/>
      </c>
      <c r="W86" s="103"/>
      <c r="X86" s="103"/>
      <c r="Y86" s="92"/>
      <c r="Z86" s="92"/>
      <c r="AA86" s="92" t="s">
        <v>87</v>
      </c>
      <c r="AB86" s="92"/>
      <c r="AC86" s="92" t="s">
        <v>250</v>
      </c>
      <c r="AD86" s="92"/>
      <c r="AE86" s="92"/>
      <c r="AF86" s="92" t="s">
        <v>250</v>
      </c>
      <c r="AG86" s="82"/>
      <c r="AH86" s="114"/>
      <c r="AI86" s="82"/>
      <c r="AJ86" s="92"/>
      <c r="AK86" s="92"/>
      <c r="AL86" s="92" t="s">
        <v>456</v>
      </c>
      <c r="AM86" s="92"/>
      <c r="AN86" s="92"/>
      <c r="AO86" s="92"/>
      <c r="AP86" s="92"/>
      <c r="AQ86" s="92"/>
      <c r="AR86" s="92"/>
      <c r="AS86" s="112"/>
      <c r="AT86" s="92"/>
      <c r="AU86" s="92"/>
      <c r="AV86" s="92"/>
      <c r="AW86" s="96"/>
      <c r="AX86" s="96"/>
      <c r="AY86" s="96"/>
      <c r="AZ86" s="97"/>
    </row>
    <row r="87" spans="1:52" s="298" customFormat="1" ht="27" customHeight="1" thickTop="1" thickBot="1" x14ac:dyDescent="0.25">
      <c r="A87" s="81"/>
      <c r="B87" s="111" t="str">
        <f t="shared" si="4"/>
        <v/>
      </c>
      <c r="C87" s="304" t="str">
        <f>IF(D87="","",(VLOOKUP(D87,Lookups!$B$4:$C$2561,2,FALSE)))</f>
        <v/>
      </c>
      <c r="D87" s="366"/>
      <c r="E87" s="111"/>
      <c r="F87" s="111"/>
      <c r="G87" s="111"/>
      <c r="H87" s="82"/>
      <c r="I87" s="82"/>
      <c r="J87" s="104"/>
      <c r="K87" s="104"/>
      <c r="L87" s="104"/>
      <c r="M87" s="104"/>
      <c r="N87" s="104"/>
      <c r="O87" s="104"/>
      <c r="P87" s="104"/>
      <c r="Q87" s="105" t="str">
        <f t="shared" si="5"/>
        <v/>
      </c>
      <c r="R87" s="103"/>
      <c r="S87" s="103"/>
      <c r="T87" s="105"/>
      <c r="U87" s="105"/>
      <c r="V87" s="100" t="str">
        <f t="shared" si="3"/>
        <v/>
      </c>
      <c r="W87" s="103"/>
      <c r="X87" s="103"/>
      <c r="Y87" s="92"/>
      <c r="Z87" s="92"/>
      <c r="AA87" s="92" t="s">
        <v>87</v>
      </c>
      <c r="AB87" s="92"/>
      <c r="AC87" s="92" t="s">
        <v>250</v>
      </c>
      <c r="AD87" s="92"/>
      <c r="AE87" s="92"/>
      <c r="AF87" s="92" t="s">
        <v>250</v>
      </c>
      <c r="AG87" s="82"/>
      <c r="AH87" s="114"/>
      <c r="AI87" s="82"/>
      <c r="AJ87" s="92"/>
      <c r="AK87" s="92"/>
      <c r="AL87" s="92" t="s">
        <v>456</v>
      </c>
      <c r="AM87" s="92"/>
      <c r="AN87" s="92"/>
      <c r="AO87" s="92"/>
      <c r="AP87" s="92"/>
      <c r="AQ87" s="92"/>
      <c r="AR87" s="92"/>
      <c r="AS87" s="112"/>
      <c r="AT87" s="92"/>
      <c r="AU87" s="92"/>
      <c r="AV87" s="92"/>
      <c r="AW87" s="96"/>
      <c r="AX87" s="96"/>
      <c r="AY87" s="96"/>
      <c r="AZ87" s="97"/>
    </row>
    <row r="88" spans="1:52" s="298" customFormat="1" ht="27" customHeight="1" thickTop="1" thickBot="1" x14ac:dyDescent="0.25">
      <c r="A88" s="81"/>
      <c r="B88" s="111" t="str">
        <f t="shared" si="4"/>
        <v/>
      </c>
      <c r="C88" s="304" t="str">
        <f>IF(D88="","",(VLOOKUP(D88,Lookups!$B$4:$C$2561,2,FALSE)))</f>
        <v/>
      </c>
      <c r="D88" s="366"/>
      <c r="E88" s="111"/>
      <c r="F88" s="111"/>
      <c r="G88" s="111"/>
      <c r="H88" s="82"/>
      <c r="I88" s="82"/>
      <c r="J88" s="104"/>
      <c r="K88" s="104"/>
      <c r="L88" s="104"/>
      <c r="M88" s="104"/>
      <c r="N88" s="104"/>
      <c r="O88" s="104"/>
      <c r="P88" s="104"/>
      <c r="Q88" s="105" t="str">
        <f t="shared" si="5"/>
        <v/>
      </c>
      <c r="R88" s="103"/>
      <c r="S88" s="103"/>
      <c r="T88" s="105"/>
      <c r="U88" s="105"/>
      <c r="V88" s="100" t="str">
        <f t="shared" si="3"/>
        <v/>
      </c>
      <c r="W88" s="103"/>
      <c r="X88" s="103"/>
      <c r="Y88" s="92"/>
      <c r="Z88" s="92"/>
      <c r="AA88" s="92" t="s">
        <v>87</v>
      </c>
      <c r="AB88" s="92"/>
      <c r="AC88" s="92" t="s">
        <v>250</v>
      </c>
      <c r="AD88" s="92"/>
      <c r="AE88" s="92"/>
      <c r="AF88" s="92" t="s">
        <v>250</v>
      </c>
      <c r="AG88" s="82"/>
      <c r="AH88" s="114"/>
      <c r="AI88" s="82"/>
      <c r="AJ88" s="92"/>
      <c r="AK88" s="92"/>
      <c r="AL88" s="92" t="s">
        <v>456</v>
      </c>
      <c r="AM88" s="92"/>
      <c r="AN88" s="92"/>
      <c r="AO88" s="92"/>
      <c r="AP88" s="92"/>
      <c r="AQ88" s="92"/>
      <c r="AR88" s="92"/>
      <c r="AS88" s="112"/>
      <c r="AT88" s="92"/>
      <c r="AU88" s="92"/>
      <c r="AV88" s="92"/>
      <c r="AW88" s="96"/>
      <c r="AX88" s="96"/>
      <c r="AY88" s="96"/>
      <c r="AZ88" s="97"/>
    </row>
    <row r="89" spans="1:52" s="298" customFormat="1" ht="27" customHeight="1" thickTop="1" thickBot="1" x14ac:dyDescent="0.25">
      <c r="A89" s="81"/>
      <c r="B89" s="111" t="str">
        <f t="shared" si="4"/>
        <v/>
      </c>
      <c r="C89" s="304" t="str">
        <f>IF(D89="","",(VLOOKUP(D89,Lookups!$B$4:$C$2561,2,FALSE)))</f>
        <v/>
      </c>
      <c r="D89" s="366"/>
      <c r="E89" s="111"/>
      <c r="F89" s="111"/>
      <c r="G89" s="111"/>
      <c r="H89" s="82"/>
      <c r="I89" s="82"/>
      <c r="J89" s="104"/>
      <c r="K89" s="104"/>
      <c r="L89" s="104"/>
      <c r="M89" s="104"/>
      <c r="N89" s="104"/>
      <c r="O89" s="104"/>
      <c r="P89" s="104"/>
      <c r="Q89" s="105" t="str">
        <f t="shared" si="5"/>
        <v/>
      </c>
      <c r="R89" s="103"/>
      <c r="S89" s="103"/>
      <c r="T89" s="105"/>
      <c r="U89" s="105"/>
      <c r="V89" s="100" t="str">
        <f t="shared" si="3"/>
        <v/>
      </c>
      <c r="W89" s="103"/>
      <c r="X89" s="103"/>
      <c r="Y89" s="92"/>
      <c r="Z89" s="92"/>
      <c r="AA89" s="92" t="s">
        <v>87</v>
      </c>
      <c r="AB89" s="92"/>
      <c r="AC89" s="92" t="s">
        <v>250</v>
      </c>
      <c r="AD89" s="92"/>
      <c r="AE89" s="92"/>
      <c r="AF89" s="92" t="s">
        <v>250</v>
      </c>
      <c r="AG89" s="82"/>
      <c r="AH89" s="114"/>
      <c r="AI89" s="82"/>
      <c r="AJ89" s="92"/>
      <c r="AK89" s="92"/>
      <c r="AL89" s="92" t="s">
        <v>456</v>
      </c>
      <c r="AM89" s="92"/>
      <c r="AN89" s="92"/>
      <c r="AO89" s="92"/>
      <c r="AP89" s="92"/>
      <c r="AQ89" s="92"/>
      <c r="AR89" s="92"/>
      <c r="AS89" s="112"/>
      <c r="AT89" s="92"/>
      <c r="AU89" s="92"/>
      <c r="AV89" s="92"/>
      <c r="AW89" s="96"/>
      <c r="AX89" s="96"/>
      <c r="AY89" s="96"/>
      <c r="AZ89" s="97"/>
    </row>
    <row r="90" spans="1:52" s="298" customFormat="1" ht="27" customHeight="1" thickTop="1" thickBot="1" x14ac:dyDescent="0.25">
      <c r="A90" s="81"/>
      <c r="B90" s="111" t="str">
        <f t="shared" si="4"/>
        <v/>
      </c>
      <c r="C90" s="304" t="str">
        <f>IF(D90="","",(VLOOKUP(D90,Lookups!$B$4:$C$2561,2,FALSE)))</f>
        <v/>
      </c>
      <c r="D90" s="366"/>
      <c r="E90" s="111"/>
      <c r="F90" s="111"/>
      <c r="G90" s="111"/>
      <c r="H90" s="82"/>
      <c r="I90" s="82"/>
      <c r="J90" s="104"/>
      <c r="K90" s="104"/>
      <c r="L90" s="104"/>
      <c r="M90" s="104"/>
      <c r="N90" s="104"/>
      <c r="O90" s="104"/>
      <c r="P90" s="104"/>
      <c r="Q90" s="105" t="str">
        <f t="shared" si="5"/>
        <v/>
      </c>
      <c r="R90" s="103"/>
      <c r="S90" s="103"/>
      <c r="T90" s="105"/>
      <c r="U90" s="105"/>
      <c r="V90" s="100" t="str">
        <f t="shared" si="3"/>
        <v/>
      </c>
      <c r="W90" s="103"/>
      <c r="X90" s="103"/>
      <c r="Y90" s="92"/>
      <c r="Z90" s="92"/>
      <c r="AA90" s="92" t="s">
        <v>87</v>
      </c>
      <c r="AB90" s="92"/>
      <c r="AC90" s="92" t="s">
        <v>250</v>
      </c>
      <c r="AD90" s="92"/>
      <c r="AE90" s="92"/>
      <c r="AF90" s="92" t="s">
        <v>250</v>
      </c>
      <c r="AG90" s="82"/>
      <c r="AH90" s="114"/>
      <c r="AI90" s="82"/>
      <c r="AJ90" s="92"/>
      <c r="AK90" s="92"/>
      <c r="AL90" s="92" t="s">
        <v>456</v>
      </c>
      <c r="AM90" s="92"/>
      <c r="AN90" s="92"/>
      <c r="AO90" s="92"/>
      <c r="AP90" s="92"/>
      <c r="AQ90" s="92"/>
      <c r="AR90" s="92"/>
      <c r="AS90" s="112"/>
      <c r="AT90" s="92"/>
      <c r="AU90" s="92"/>
      <c r="AV90" s="92"/>
      <c r="AW90" s="96"/>
      <c r="AX90" s="96"/>
      <c r="AY90" s="96"/>
      <c r="AZ90" s="97"/>
    </row>
    <row r="91" spans="1:52" s="298" customFormat="1" ht="27" customHeight="1" thickTop="1" thickBot="1" x14ac:dyDescent="0.25">
      <c r="A91" s="81"/>
      <c r="B91" s="111" t="str">
        <f t="shared" si="4"/>
        <v/>
      </c>
      <c r="C91" s="304" t="str">
        <f>IF(D91="","",(VLOOKUP(D91,Lookups!$B$4:$C$2561,2,FALSE)))</f>
        <v/>
      </c>
      <c r="D91" s="366"/>
      <c r="E91" s="111"/>
      <c r="F91" s="111"/>
      <c r="G91" s="111"/>
      <c r="H91" s="82"/>
      <c r="I91" s="82"/>
      <c r="J91" s="104"/>
      <c r="K91" s="104"/>
      <c r="L91" s="104"/>
      <c r="M91" s="104"/>
      <c r="N91" s="104"/>
      <c r="O91" s="104"/>
      <c r="P91" s="104"/>
      <c r="Q91" s="105" t="str">
        <f t="shared" si="5"/>
        <v/>
      </c>
      <c r="R91" s="103"/>
      <c r="S91" s="103"/>
      <c r="T91" s="105"/>
      <c r="U91" s="105"/>
      <c r="V91" s="100" t="str">
        <f t="shared" si="3"/>
        <v/>
      </c>
      <c r="W91" s="103"/>
      <c r="X91" s="103"/>
      <c r="Y91" s="92"/>
      <c r="Z91" s="92"/>
      <c r="AA91" s="92" t="s">
        <v>87</v>
      </c>
      <c r="AB91" s="92"/>
      <c r="AC91" s="92" t="s">
        <v>250</v>
      </c>
      <c r="AD91" s="92"/>
      <c r="AE91" s="92"/>
      <c r="AF91" s="92" t="s">
        <v>250</v>
      </c>
      <c r="AG91" s="82"/>
      <c r="AH91" s="114"/>
      <c r="AI91" s="82"/>
      <c r="AJ91" s="92"/>
      <c r="AK91" s="92"/>
      <c r="AL91" s="92" t="s">
        <v>456</v>
      </c>
      <c r="AM91" s="92"/>
      <c r="AN91" s="92"/>
      <c r="AO91" s="92"/>
      <c r="AP91" s="92"/>
      <c r="AQ91" s="92"/>
      <c r="AR91" s="92"/>
      <c r="AS91" s="112"/>
      <c r="AT91" s="92"/>
      <c r="AU91" s="92"/>
      <c r="AV91" s="92"/>
      <c r="AW91" s="96"/>
      <c r="AX91" s="96"/>
      <c r="AY91" s="96"/>
      <c r="AZ91" s="97"/>
    </row>
    <row r="92" spans="1:52" s="298" customFormat="1" ht="27" customHeight="1" thickTop="1" thickBot="1" x14ac:dyDescent="0.25">
      <c r="A92" s="81"/>
      <c r="B92" s="111" t="str">
        <f t="shared" si="4"/>
        <v/>
      </c>
      <c r="C92" s="304" t="str">
        <f>IF(D92="","",(VLOOKUP(D92,Lookups!$B$4:$C$2561,2,FALSE)))</f>
        <v/>
      </c>
      <c r="D92" s="366"/>
      <c r="E92" s="111"/>
      <c r="F92" s="111"/>
      <c r="G92" s="111"/>
      <c r="H92" s="82"/>
      <c r="I92" s="82"/>
      <c r="J92" s="104"/>
      <c r="K92" s="104"/>
      <c r="L92" s="104"/>
      <c r="M92" s="104"/>
      <c r="N92" s="104"/>
      <c r="O92" s="104"/>
      <c r="P92" s="104"/>
      <c r="Q92" s="105" t="str">
        <f t="shared" si="5"/>
        <v/>
      </c>
      <c r="R92" s="103"/>
      <c r="S92" s="103"/>
      <c r="T92" s="105"/>
      <c r="U92" s="105"/>
      <c r="V92" s="100" t="str">
        <f t="shared" si="3"/>
        <v/>
      </c>
      <c r="W92" s="103"/>
      <c r="X92" s="103"/>
      <c r="Y92" s="92"/>
      <c r="Z92" s="92"/>
      <c r="AA92" s="92" t="s">
        <v>87</v>
      </c>
      <c r="AB92" s="92"/>
      <c r="AC92" s="92" t="s">
        <v>250</v>
      </c>
      <c r="AD92" s="92"/>
      <c r="AE92" s="92"/>
      <c r="AF92" s="92" t="s">
        <v>250</v>
      </c>
      <c r="AG92" s="82"/>
      <c r="AH92" s="114"/>
      <c r="AI92" s="82"/>
      <c r="AJ92" s="92"/>
      <c r="AK92" s="92"/>
      <c r="AL92" s="92" t="s">
        <v>456</v>
      </c>
      <c r="AM92" s="92"/>
      <c r="AN92" s="92"/>
      <c r="AO92" s="92"/>
      <c r="AP92" s="92"/>
      <c r="AQ92" s="92"/>
      <c r="AR92" s="92"/>
      <c r="AS92" s="112"/>
      <c r="AT92" s="92"/>
      <c r="AU92" s="92"/>
      <c r="AV92" s="92"/>
      <c r="AW92" s="96"/>
      <c r="AX92" s="96"/>
      <c r="AY92" s="96"/>
      <c r="AZ92" s="97"/>
    </row>
    <row r="93" spans="1:52" s="298" customFormat="1" ht="27" customHeight="1" thickTop="1" thickBot="1" x14ac:dyDescent="0.25">
      <c r="A93" s="81"/>
      <c r="B93" s="111" t="str">
        <f t="shared" si="4"/>
        <v/>
      </c>
      <c r="C93" s="304" t="str">
        <f>IF(D93="","",(VLOOKUP(D93,Lookups!$B$4:$C$2561,2,FALSE)))</f>
        <v/>
      </c>
      <c r="D93" s="366"/>
      <c r="E93" s="111"/>
      <c r="F93" s="111"/>
      <c r="G93" s="111"/>
      <c r="H93" s="82"/>
      <c r="I93" s="82"/>
      <c r="J93" s="104"/>
      <c r="K93" s="104"/>
      <c r="L93" s="104"/>
      <c r="M93" s="104"/>
      <c r="N93" s="104"/>
      <c r="O93" s="104"/>
      <c r="P93" s="104"/>
      <c r="Q93" s="105" t="str">
        <f t="shared" si="5"/>
        <v/>
      </c>
      <c r="R93" s="103"/>
      <c r="S93" s="103"/>
      <c r="T93" s="105"/>
      <c r="U93" s="105"/>
      <c r="V93" s="100" t="str">
        <f t="shared" si="3"/>
        <v/>
      </c>
      <c r="W93" s="103"/>
      <c r="X93" s="103"/>
      <c r="Y93" s="92"/>
      <c r="Z93" s="92"/>
      <c r="AA93" s="92" t="s">
        <v>87</v>
      </c>
      <c r="AB93" s="92"/>
      <c r="AC93" s="92" t="s">
        <v>250</v>
      </c>
      <c r="AD93" s="92"/>
      <c r="AE93" s="92"/>
      <c r="AF93" s="92" t="s">
        <v>250</v>
      </c>
      <c r="AG93" s="82"/>
      <c r="AH93" s="114"/>
      <c r="AI93" s="82"/>
      <c r="AJ93" s="92"/>
      <c r="AK93" s="92"/>
      <c r="AL93" s="92" t="s">
        <v>456</v>
      </c>
      <c r="AM93" s="92"/>
      <c r="AN93" s="92"/>
      <c r="AO93" s="92"/>
      <c r="AP93" s="92"/>
      <c r="AQ93" s="92"/>
      <c r="AR93" s="92"/>
      <c r="AS93" s="112"/>
      <c r="AT93" s="92"/>
      <c r="AU93" s="92"/>
      <c r="AV93" s="92"/>
      <c r="AW93" s="96"/>
      <c r="AX93" s="96"/>
      <c r="AY93" s="96"/>
      <c r="AZ93" s="97"/>
    </row>
    <row r="94" spans="1:52" s="298" customFormat="1" ht="27" customHeight="1" thickTop="1" thickBot="1" x14ac:dyDescent="0.25">
      <c r="A94" s="81"/>
      <c r="B94" s="111" t="str">
        <f t="shared" si="4"/>
        <v/>
      </c>
      <c r="C94" s="304" t="str">
        <f>IF(D94="","",(VLOOKUP(D94,Lookups!$B$4:$C$2561,2,FALSE)))</f>
        <v/>
      </c>
      <c r="D94" s="366"/>
      <c r="E94" s="111"/>
      <c r="F94" s="111"/>
      <c r="G94" s="111"/>
      <c r="H94" s="82"/>
      <c r="I94" s="82"/>
      <c r="J94" s="104"/>
      <c r="K94" s="104"/>
      <c r="L94" s="104"/>
      <c r="M94" s="104"/>
      <c r="N94" s="104"/>
      <c r="O94" s="104"/>
      <c r="P94" s="104"/>
      <c r="Q94" s="105" t="str">
        <f t="shared" si="5"/>
        <v/>
      </c>
      <c r="R94" s="103"/>
      <c r="S94" s="103"/>
      <c r="T94" s="105"/>
      <c r="U94" s="105"/>
      <c r="V94" s="100" t="str">
        <f t="shared" si="3"/>
        <v/>
      </c>
      <c r="W94" s="103"/>
      <c r="X94" s="103"/>
      <c r="Y94" s="92"/>
      <c r="Z94" s="92"/>
      <c r="AA94" s="92" t="s">
        <v>87</v>
      </c>
      <c r="AB94" s="92"/>
      <c r="AC94" s="92" t="s">
        <v>250</v>
      </c>
      <c r="AD94" s="92"/>
      <c r="AE94" s="92"/>
      <c r="AF94" s="92" t="s">
        <v>250</v>
      </c>
      <c r="AG94" s="82"/>
      <c r="AH94" s="114"/>
      <c r="AI94" s="82"/>
      <c r="AJ94" s="92"/>
      <c r="AK94" s="92"/>
      <c r="AL94" s="92" t="s">
        <v>456</v>
      </c>
      <c r="AM94" s="92"/>
      <c r="AN94" s="92"/>
      <c r="AO94" s="92"/>
      <c r="AP94" s="92"/>
      <c r="AQ94" s="92"/>
      <c r="AR94" s="92"/>
      <c r="AS94" s="112"/>
      <c r="AT94" s="92"/>
      <c r="AU94" s="92"/>
      <c r="AV94" s="92"/>
      <c r="AW94" s="96"/>
      <c r="AX94" s="96"/>
      <c r="AY94" s="96"/>
      <c r="AZ94" s="97"/>
    </row>
    <row r="95" spans="1:52" s="298" customFormat="1" ht="27" customHeight="1" thickTop="1" thickBot="1" x14ac:dyDescent="0.25">
      <c r="A95" s="81"/>
      <c r="B95" s="111" t="str">
        <f t="shared" si="4"/>
        <v/>
      </c>
      <c r="C95" s="304" t="str">
        <f>IF(D95="","",(VLOOKUP(D95,Lookups!$B$4:$C$2561,2,FALSE)))</f>
        <v/>
      </c>
      <c r="D95" s="366"/>
      <c r="E95" s="111"/>
      <c r="F95" s="111"/>
      <c r="G95" s="111"/>
      <c r="H95" s="82"/>
      <c r="I95" s="82"/>
      <c r="J95" s="104"/>
      <c r="K95" s="104"/>
      <c r="L95" s="104"/>
      <c r="M95" s="104"/>
      <c r="N95" s="104"/>
      <c r="O95" s="104"/>
      <c r="P95" s="104"/>
      <c r="Q95" s="105" t="str">
        <f t="shared" si="5"/>
        <v/>
      </c>
      <c r="R95" s="103"/>
      <c r="S95" s="103"/>
      <c r="T95" s="105"/>
      <c r="U95" s="105"/>
      <c r="V95" s="100" t="str">
        <f t="shared" si="3"/>
        <v/>
      </c>
      <c r="W95" s="103"/>
      <c r="X95" s="103"/>
      <c r="Y95" s="92"/>
      <c r="Z95" s="92"/>
      <c r="AA95" s="92" t="s">
        <v>87</v>
      </c>
      <c r="AB95" s="92"/>
      <c r="AC95" s="92" t="s">
        <v>250</v>
      </c>
      <c r="AD95" s="92"/>
      <c r="AE95" s="92"/>
      <c r="AF95" s="92" t="s">
        <v>250</v>
      </c>
      <c r="AG95" s="82"/>
      <c r="AH95" s="114"/>
      <c r="AI95" s="82"/>
      <c r="AJ95" s="92"/>
      <c r="AK95" s="92"/>
      <c r="AL95" s="92" t="s">
        <v>456</v>
      </c>
      <c r="AM95" s="92"/>
      <c r="AN95" s="92"/>
      <c r="AO95" s="92"/>
      <c r="AP95" s="92"/>
      <c r="AQ95" s="92"/>
      <c r="AR95" s="92"/>
      <c r="AS95" s="112"/>
      <c r="AT95" s="92"/>
      <c r="AU95" s="92"/>
      <c r="AV95" s="92"/>
      <c r="AW95" s="96"/>
      <c r="AX95" s="96"/>
      <c r="AY95" s="96"/>
      <c r="AZ95" s="97"/>
    </row>
    <row r="96" spans="1:52" s="298" customFormat="1" ht="27" customHeight="1" thickTop="1" thickBot="1" x14ac:dyDescent="0.25">
      <c r="A96" s="81"/>
      <c r="B96" s="111" t="str">
        <f t="shared" si="4"/>
        <v/>
      </c>
      <c r="C96" s="304" t="str">
        <f>IF(D96="","",(VLOOKUP(D96,Lookups!$B$4:$C$2561,2,FALSE)))</f>
        <v/>
      </c>
      <c r="D96" s="366"/>
      <c r="E96" s="111"/>
      <c r="F96" s="111"/>
      <c r="G96" s="111"/>
      <c r="H96" s="82"/>
      <c r="I96" s="82"/>
      <c r="J96" s="104"/>
      <c r="K96" s="104"/>
      <c r="L96" s="104"/>
      <c r="M96" s="104"/>
      <c r="N96" s="104"/>
      <c r="O96" s="104"/>
      <c r="P96" s="104"/>
      <c r="Q96" s="105" t="str">
        <f t="shared" si="5"/>
        <v/>
      </c>
      <c r="R96" s="103"/>
      <c r="S96" s="103"/>
      <c r="T96" s="105"/>
      <c r="U96" s="105"/>
      <c r="V96" s="100" t="str">
        <f t="shared" si="3"/>
        <v/>
      </c>
      <c r="W96" s="103"/>
      <c r="X96" s="103"/>
      <c r="Y96" s="92"/>
      <c r="Z96" s="92"/>
      <c r="AA96" s="92" t="s">
        <v>87</v>
      </c>
      <c r="AB96" s="92"/>
      <c r="AC96" s="92" t="s">
        <v>250</v>
      </c>
      <c r="AD96" s="92"/>
      <c r="AE96" s="92"/>
      <c r="AF96" s="92" t="s">
        <v>250</v>
      </c>
      <c r="AG96" s="82"/>
      <c r="AH96" s="114"/>
      <c r="AI96" s="82"/>
      <c r="AJ96" s="92"/>
      <c r="AK96" s="92"/>
      <c r="AL96" s="92" t="s">
        <v>456</v>
      </c>
      <c r="AM96" s="92"/>
      <c r="AN96" s="92"/>
      <c r="AO96" s="92"/>
      <c r="AP96" s="92"/>
      <c r="AQ96" s="92"/>
      <c r="AR96" s="92"/>
      <c r="AS96" s="112"/>
      <c r="AT96" s="92"/>
      <c r="AU96" s="92"/>
      <c r="AV96" s="92"/>
      <c r="AW96" s="96"/>
      <c r="AX96" s="96"/>
      <c r="AY96" s="96"/>
      <c r="AZ96" s="97"/>
    </row>
    <row r="97" spans="1:52" s="298" customFormat="1" ht="27" customHeight="1" thickTop="1" thickBot="1" x14ac:dyDescent="0.25">
      <c r="A97" s="81"/>
      <c r="B97" s="111" t="str">
        <f t="shared" si="4"/>
        <v/>
      </c>
      <c r="C97" s="304" t="str">
        <f>IF(D97="","",(VLOOKUP(D97,Lookups!$B$4:$C$2561,2,FALSE)))</f>
        <v/>
      </c>
      <c r="D97" s="366"/>
      <c r="E97" s="111"/>
      <c r="F97" s="111"/>
      <c r="G97" s="111"/>
      <c r="H97" s="82"/>
      <c r="I97" s="82"/>
      <c r="J97" s="104"/>
      <c r="K97" s="104"/>
      <c r="L97" s="104"/>
      <c r="M97" s="104"/>
      <c r="N97" s="104"/>
      <c r="O97" s="104"/>
      <c r="P97" s="104"/>
      <c r="Q97" s="105" t="str">
        <f t="shared" si="5"/>
        <v/>
      </c>
      <c r="R97" s="103"/>
      <c r="S97" s="103"/>
      <c r="T97" s="105"/>
      <c r="U97" s="105"/>
      <c r="V97" s="100" t="str">
        <f t="shared" si="3"/>
        <v/>
      </c>
      <c r="W97" s="103"/>
      <c r="X97" s="103"/>
      <c r="Y97" s="92"/>
      <c r="Z97" s="92"/>
      <c r="AA97" s="92" t="s">
        <v>87</v>
      </c>
      <c r="AB97" s="92"/>
      <c r="AC97" s="92" t="s">
        <v>250</v>
      </c>
      <c r="AD97" s="92"/>
      <c r="AE97" s="92"/>
      <c r="AF97" s="92" t="s">
        <v>250</v>
      </c>
      <c r="AG97" s="82"/>
      <c r="AH97" s="114"/>
      <c r="AI97" s="82"/>
      <c r="AJ97" s="92"/>
      <c r="AK97" s="92"/>
      <c r="AL97" s="92" t="s">
        <v>456</v>
      </c>
      <c r="AM97" s="92"/>
      <c r="AN97" s="92"/>
      <c r="AO97" s="92"/>
      <c r="AP97" s="92"/>
      <c r="AQ97" s="92"/>
      <c r="AR97" s="92"/>
      <c r="AS97" s="112"/>
      <c r="AT97" s="92"/>
      <c r="AU97" s="92"/>
      <c r="AV97" s="92"/>
      <c r="AW97" s="96"/>
      <c r="AX97" s="96"/>
      <c r="AY97" s="96"/>
      <c r="AZ97" s="97"/>
    </row>
    <row r="98" spans="1:52" s="298" customFormat="1" ht="27" customHeight="1" thickTop="1" thickBot="1" x14ac:dyDescent="0.25">
      <c r="A98" s="81"/>
      <c r="B98" s="111" t="str">
        <f t="shared" si="4"/>
        <v/>
      </c>
      <c r="C98" s="304" t="str">
        <f>IF(D98="","",(VLOOKUP(D98,Lookups!$B$4:$C$2561,2,FALSE)))</f>
        <v/>
      </c>
      <c r="D98" s="366"/>
      <c r="E98" s="111"/>
      <c r="F98" s="111"/>
      <c r="G98" s="111"/>
      <c r="H98" s="82"/>
      <c r="I98" s="82"/>
      <c r="J98" s="104"/>
      <c r="K98" s="104"/>
      <c r="L98" s="104"/>
      <c r="M98" s="104"/>
      <c r="N98" s="104"/>
      <c r="O98" s="104"/>
      <c r="P98" s="104"/>
      <c r="Q98" s="105" t="str">
        <f t="shared" si="5"/>
        <v/>
      </c>
      <c r="R98" s="103"/>
      <c r="S98" s="103"/>
      <c r="T98" s="105"/>
      <c r="U98" s="105"/>
      <c r="V98" s="100" t="str">
        <f t="shared" si="3"/>
        <v/>
      </c>
      <c r="W98" s="103"/>
      <c r="X98" s="103"/>
      <c r="Y98" s="92"/>
      <c r="Z98" s="92"/>
      <c r="AA98" s="92" t="s">
        <v>87</v>
      </c>
      <c r="AB98" s="92"/>
      <c r="AC98" s="92" t="s">
        <v>250</v>
      </c>
      <c r="AD98" s="92"/>
      <c r="AE98" s="92"/>
      <c r="AF98" s="92" t="s">
        <v>250</v>
      </c>
      <c r="AG98" s="82"/>
      <c r="AH98" s="114"/>
      <c r="AI98" s="82"/>
      <c r="AJ98" s="92"/>
      <c r="AK98" s="92"/>
      <c r="AL98" s="92" t="s">
        <v>456</v>
      </c>
      <c r="AM98" s="92"/>
      <c r="AN98" s="92"/>
      <c r="AO98" s="92"/>
      <c r="AP98" s="92"/>
      <c r="AQ98" s="92"/>
      <c r="AR98" s="92"/>
      <c r="AS98" s="112"/>
      <c r="AT98" s="92"/>
      <c r="AU98" s="92"/>
      <c r="AV98" s="92"/>
      <c r="AW98" s="96"/>
      <c r="AX98" s="96"/>
      <c r="AY98" s="96"/>
      <c r="AZ98" s="97"/>
    </row>
    <row r="99" spans="1:52" s="298" customFormat="1" ht="27" customHeight="1" thickTop="1" thickBot="1" x14ac:dyDescent="0.25">
      <c r="A99" s="81"/>
      <c r="B99" s="111" t="str">
        <f t="shared" si="4"/>
        <v/>
      </c>
      <c r="C99" s="304" t="str">
        <f>IF(D99="","",(VLOOKUP(D99,Lookups!$B$4:$C$2561,2,FALSE)))</f>
        <v/>
      </c>
      <c r="D99" s="366"/>
      <c r="E99" s="111"/>
      <c r="F99" s="111"/>
      <c r="G99" s="111"/>
      <c r="H99" s="82"/>
      <c r="I99" s="82"/>
      <c r="J99" s="104"/>
      <c r="K99" s="104"/>
      <c r="L99" s="104"/>
      <c r="M99" s="104"/>
      <c r="N99" s="104"/>
      <c r="O99" s="104"/>
      <c r="P99" s="104"/>
      <c r="Q99" s="105" t="str">
        <f t="shared" si="5"/>
        <v/>
      </c>
      <c r="R99" s="103"/>
      <c r="S99" s="103"/>
      <c r="T99" s="105"/>
      <c r="U99" s="105"/>
      <c r="V99" s="100" t="str">
        <f t="shared" si="3"/>
        <v/>
      </c>
      <c r="W99" s="103"/>
      <c r="X99" s="103"/>
      <c r="Y99" s="92"/>
      <c r="Z99" s="92"/>
      <c r="AA99" s="92" t="s">
        <v>87</v>
      </c>
      <c r="AB99" s="92"/>
      <c r="AC99" s="92" t="s">
        <v>250</v>
      </c>
      <c r="AD99" s="92"/>
      <c r="AE99" s="92"/>
      <c r="AF99" s="92" t="s">
        <v>250</v>
      </c>
      <c r="AG99" s="82"/>
      <c r="AH99" s="114"/>
      <c r="AI99" s="82"/>
      <c r="AJ99" s="92"/>
      <c r="AK99" s="92"/>
      <c r="AL99" s="92" t="s">
        <v>456</v>
      </c>
      <c r="AM99" s="92"/>
      <c r="AN99" s="92"/>
      <c r="AO99" s="92"/>
      <c r="AP99" s="92"/>
      <c r="AQ99" s="92"/>
      <c r="AR99" s="92"/>
      <c r="AS99" s="112"/>
      <c r="AT99" s="92"/>
      <c r="AU99" s="92"/>
      <c r="AV99" s="92"/>
      <c r="AW99" s="96"/>
      <c r="AX99" s="96"/>
      <c r="AY99" s="96"/>
      <c r="AZ99" s="97"/>
    </row>
    <row r="100" spans="1:52" s="298" customFormat="1" ht="27" customHeight="1" thickTop="1" thickBot="1" x14ac:dyDescent="0.25">
      <c r="A100" s="81"/>
      <c r="B100" s="111" t="str">
        <f t="shared" si="4"/>
        <v/>
      </c>
      <c r="C100" s="304" t="str">
        <f>IF(D100="","",(VLOOKUP(D100,Lookups!$B$4:$C$2561,2,FALSE)))</f>
        <v/>
      </c>
      <c r="D100" s="366"/>
      <c r="E100" s="111"/>
      <c r="F100" s="111"/>
      <c r="G100" s="111"/>
      <c r="H100" s="82"/>
      <c r="I100" s="82"/>
      <c r="J100" s="104"/>
      <c r="K100" s="104"/>
      <c r="L100" s="104"/>
      <c r="M100" s="104"/>
      <c r="N100" s="104"/>
      <c r="O100" s="104"/>
      <c r="P100" s="104"/>
      <c r="Q100" s="105" t="str">
        <f t="shared" si="5"/>
        <v/>
      </c>
      <c r="R100" s="103"/>
      <c r="S100" s="103"/>
      <c r="T100" s="105"/>
      <c r="U100" s="105"/>
      <c r="V100" s="100" t="str">
        <f t="shared" si="3"/>
        <v/>
      </c>
      <c r="W100" s="103"/>
      <c r="X100" s="103"/>
      <c r="Y100" s="92"/>
      <c r="Z100" s="92"/>
      <c r="AA100" s="92" t="s">
        <v>87</v>
      </c>
      <c r="AB100" s="92"/>
      <c r="AC100" s="92" t="s">
        <v>250</v>
      </c>
      <c r="AD100" s="92"/>
      <c r="AE100" s="92"/>
      <c r="AF100" s="92" t="s">
        <v>250</v>
      </c>
      <c r="AG100" s="82"/>
      <c r="AH100" s="114"/>
      <c r="AI100" s="82"/>
      <c r="AJ100" s="92"/>
      <c r="AK100" s="92"/>
      <c r="AL100" s="92" t="s">
        <v>456</v>
      </c>
      <c r="AM100" s="92"/>
      <c r="AN100" s="92"/>
      <c r="AO100" s="92"/>
      <c r="AP100" s="92"/>
      <c r="AQ100" s="92"/>
      <c r="AR100" s="92"/>
      <c r="AS100" s="112"/>
      <c r="AT100" s="92"/>
      <c r="AU100" s="92"/>
      <c r="AV100" s="92"/>
      <c r="AW100" s="96"/>
      <c r="AX100" s="96"/>
      <c r="AY100" s="96"/>
      <c r="AZ100" s="97"/>
    </row>
    <row r="101" spans="1:52" s="298" customFormat="1" ht="27" customHeight="1" thickTop="1" thickBot="1" x14ac:dyDescent="0.25">
      <c r="A101" s="81"/>
      <c r="B101" s="111" t="str">
        <f t="shared" si="4"/>
        <v/>
      </c>
      <c r="C101" s="304" t="str">
        <f>IF(D101="","",(VLOOKUP(D101,Lookups!$B$4:$C$2561,2,FALSE)))</f>
        <v/>
      </c>
      <c r="D101" s="366"/>
      <c r="E101" s="111"/>
      <c r="F101" s="111"/>
      <c r="G101" s="111"/>
      <c r="H101" s="82"/>
      <c r="I101" s="82"/>
      <c r="J101" s="104"/>
      <c r="K101" s="104"/>
      <c r="L101" s="104"/>
      <c r="M101" s="104"/>
      <c r="N101" s="104"/>
      <c r="O101" s="104"/>
      <c r="P101" s="104"/>
      <c r="Q101" s="105" t="str">
        <f t="shared" si="5"/>
        <v/>
      </c>
      <c r="R101" s="103"/>
      <c r="S101" s="103"/>
      <c r="T101" s="105"/>
      <c r="U101" s="105"/>
      <c r="V101" s="100" t="str">
        <f t="shared" si="3"/>
        <v/>
      </c>
      <c r="W101" s="103"/>
      <c r="X101" s="103"/>
      <c r="Y101" s="92"/>
      <c r="Z101" s="92"/>
      <c r="AA101" s="92" t="s">
        <v>87</v>
      </c>
      <c r="AB101" s="92"/>
      <c r="AC101" s="92" t="s">
        <v>250</v>
      </c>
      <c r="AD101" s="92"/>
      <c r="AE101" s="92"/>
      <c r="AF101" s="92" t="s">
        <v>250</v>
      </c>
      <c r="AG101" s="82"/>
      <c r="AH101" s="114"/>
      <c r="AI101" s="82"/>
      <c r="AJ101" s="92"/>
      <c r="AK101" s="92"/>
      <c r="AL101" s="92" t="s">
        <v>456</v>
      </c>
      <c r="AM101" s="92"/>
      <c r="AN101" s="92"/>
      <c r="AO101" s="92"/>
      <c r="AP101" s="92"/>
      <c r="AQ101" s="92"/>
      <c r="AR101" s="92"/>
      <c r="AS101" s="112"/>
      <c r="AT101" s="92"/>
      <c r="AU101" s="92"/>
      <c r="AV101" s="92"/>
      <c r="AW101" s="96"/>
      <c r="AX101" s="96"/>
      <c r="AY101" s="96"/>
      <c r="AZ101" s="97"/>
    </row>
    <row r="102" spans="1:52" s="298" customFormat="1" ht="27" customHeight="1" thickTop="1" thickBot="1" x14ac:dyDescent="0.25">
      <c r="A102" s="81"/>
      <c r="B102" s="111" t="str">
        <f t="shared" si="4"/>
        <v/>
      </c>
      <c r="C102" s="304" t="str">
        <f>IF(D102="","",(VLOOKUP(D102,Lookups!$B$4:$C$2561,2,FALSE)))</f>
        <v/>
      </c>
      <c r="D102" s="366"/>
      <c r="E102" s="111"/>
      <c r="F102" s="111"/>
      <c r="G102" s="111"/>
      <c r="H102" s="82"/>
      <c r="I102" s="82"/>
      <c r="J102" s="104"/>
      <c r="K102" s="104"/>
      <c r="L102" s="104"/>
      <c r="M102" s="104"/>
      <c r="N102" s="104"/>
      <c r="O102" s="104"/>
      <c r="P102" s="104"/>
      <c r="Q102" s="105" t="str">
        <f t="shared" si="5"/>
        <v/>
      </c>
      <c r="R102" s="103"/>
      <c r="S102" s="103"/>
      <c r="T102" s="105"/>
      <c r="U102" s="105"/>
      <c r="V102" s="100" t="str">
        <f t="shared" si="3"/>
        <v/>
      </c>
      <c r="W102" s="103"/>
      <c r="X102" s="103"/>
      <c r="Y102" s="92"/>
      <c r="Z102" s="92"/>
      <c r="AA102" s="92" t="s">
        <v>87</v>
      </c>
      <c r="AB102" s="92"/>
      <c r="AC102" s="92" t="s">
        <v>250</v>
      </c>
      <c r="AD102" s="92"/>
      <c r="AE102" s="92"/>
      <c r="AF102" s="92" t="s">
        <v>250</v>
      </c>
      <c r="AG102" s="82"/>
      <c r="AH102" s="114"/>
      <c r="AI102" s="82"/>
      <c r="AJ102" s="92"/>
      <c r="AK102" s="92"/>
      <c r="AL102" s="92" t="s">
        <v>456</v>
      </c>
      <c r="AM102" s="92"/>
      <c r="AN102" s="92"/>
      <c r="AO102" s="92"/>
      <c r="AP102" s="92"/>
      <c r="AQ102" s="92"/>
      <c r="AR102" s="92"/>
      <c r="AS102" s="112"/>
      <c r="AT102" s="92"/>
      <c r="AU102" s="92"/>
      <c r="AV102" s="92"/>
      <c r="AW102" s="96"/>
      <c r="AX102" s="96"/>
      <c r="AY102" s="96"/>
      <c r="AZ102" s="97"/>
    </row>
    <row r="103" spans="1:52" s="298" customFormat="1" ht="27" customHeight="1" thickTop="1" thickBot="1" x14ac:dyDescent="0.25">
      <c r="A103" s="81"/>
      <c r="B103" s="111" t="str">
        <f t="shared" si="4"/>
        <v/>
      </c>
      <c r="C103" s="304" t="str">
        <f>IF(D103="","",(VLOOKUP(D103,Lookups!$B$4:$C$2561,2,FALSE)))</f>
        <v/>
      </c>
      <c r="D103" s="366"/>
      <c r="E103" s="111"/>
      <c r="F103" s="111"/>
      <c r="G103" s="111"/>
      <c r="H103" s="82"/>
      <c r="I103" s="82"/>
      <c r="J103" s="104"/>
      <c r="K103" s="104"/>
      <c r="L103" s="104"/>
      <c r="M103" s="104"/>
      <c r="N103" s="104"/>
      <c r="O103" s="104"/>
      <c r="P103" s="104"/>
      <c r="Q103" s="105" t="str">
        <f t="shared" si="5"/>
        <v/>
      </c>
      <c r="R103" s="103"/>
      <c r="S103" s="103"/>
      <c r="T103" s="105"/>
      <c r="U103" s="105"/>
      <c r="V103" s="100" t="str">
        <f t="shared" si="3"/>
        <v/>
      </c>
      <c r="W103" s="103"/>
      <c r="X103" s="103"/>
      <c r="Y103" s="92"/>
      <c r="Z103" s="92"/>
      <c r="AA103" s="92" t="s">
        <v>87</v>
      </c>
      <c r="AB103" s="92"/>
      <c r="AC103" s="92" t="s">
        <v>250</v>
      </c>
      <c r="AD103" s="92"/>
      <c r="AE103" s="92"/>
      <c r="AF103" s="92" t="s">
        <v>250</v>
      </c>
      <c r="AG103" s="82"/>
      <c r="AH103" s="114"/>
      <c r="AI103" s="82"/>
      <c r="AJ103" s="92"/>
      <c r="AK103" s="92"/>
      <c r="AL103" s="92" t="s">
        <v>456</v>
      </c>
      <c r="AM103" s="92"/>
      <c r="AN103" s="92"/>
      <c r="AO103" s="92"/>
      <c r="AP103" s="92"/>
      <c r="AQ103" s="92"/>
      <c r="AR103" s="92"/>
      <c r="AS103" s="112"/>
      <c r="AT103" s="92"/>
      <c r="AU103" s="92"/>
      <c r="AV103" s="92"/>
      <c r="AW103" s="96"/>
      <c r="AX103" s="96"/>
      <c r="AY103" s="96"/>
      <c r="AZ103" s="97"/>
    </row>
    <row r="104" spans="1:52" s="298" customFormat="1" ht="27" customHeight="1" thickTop="1" thickBot="1" x14ac:dyDescent="0.25">
      <c r="A104" s="81"/>
      <c r="B104" s="111" t="str">
        <f t="shared" si="4"/>
        <v/>
      </c>
      <c r="C104" s="304" t="str">
        <f>IF(D104="","",(VLOOKUP(D104,Lookups!$B$4:$C$2561,2,FALSE)))</f>
        <v/>
      </c>
      <c r="D104" s="366"/>
      <c r="E104" s="111"/>
      <c r="F104" s="111"/>
      <c r="G104" s="111"/>
      <c r="H104" s="82"/>
      <c r="I104" s="82"/>
      <c r="J104" s="104"/>
      <c r="K104" s="104"/>
      <c r="L104" s="104"/>
      <c r="M104" s="104"/>
      <c r="N104" s="104"/>
      <c r="O104" s="104"/>
      <c r="P104" s="104"/>
      <c r="Q104" s="105" t="str">
        <f t="shared" si="5"/>
        <v/>
      </c>
      <c r="R104" s="103"/>
      <c r="S104" s="103"/>
      <c r="T104" s="105"/>
      <c r="U104" s="105"/>
      <c r="V104" s="100" t="str">
        <f t="shared" si="3"/>
        <v/>
      </c>
      <c r="W104" s="103"/>
      <c r="X104" s="103"/>
      <c r="Y104" s="92"/>
      <c r="Z104" s="92"/>
      <c r="AA104" s="92" t="s">
        <v>87</v>
      </c>
      <c r="AB104" s="92"/>
      <c r="AC104" s="92" t="s">
        <v>250</v>
      </c>
      <c r="AD104" s="92"/>
      <c r="AE104" s="92"/>
      <c r="AF104" s="92" t="s">
        <v>250</v>
      </c>
      <c r="AG104" s="82"/>
      <c r="AH104" s="114"/>
      <c r="AI104" s="82"/>
      <c r="AJ104" s="92"/>
      <c r="AK104" s="92"/>
      <c r="AL104" s="92" t="s">
        <v>456</v>
      </c>
      <c r="AM104" s="92"/>
      <c r="AN104" s="92"/>
      <c r="AO104" s="92"/>
      <c r="AP104" s="92"/>
      <c r="AQ104" s="92"/>
      <c r="AR104" s="92"/>
      <c r="AS104" s="112"/>
      <c r="AT104" s="92"/>
      <c r="AU104" s="92"/>
      <c r="AV104" s="92"/>
      <c r="AW104" s="96"/>
      <c r="AX104" s="96"/>
      <c r="AY104" s="96"/>
      <c r="AZ104" s="97"/>
    </row>
    <row r="105" spans="1:52" s="298" customFormat="1" ht="27" customHeight="1" thickTop="1" thickBot="1" x14ac:dyDescent="0.25">
      <c r="A105" s="81"/>
      <c r="B105" s="111" t="str">
        <f t="shared" si="4"/>
        <v/>
      </c>
      <c r="C105" s="304" t="str">
        <f>IF(D105="","",(VLOOKUP(D105,Lookups!$B$4:$C$2561,2,FALSE)))</f>
        <v/>
      </c>
      <c r="D105" s="366"/>
      <c r="E105" s="111"/>
      <c r="F105" s="111"/>
      <c r="G105" s="111"/>
      <c r="H105" s="82"/>
      <c r="I105" s="82"/>
      <c r="J105" s="104"/>
      <c r="K105" s="104"/>
      <c r="L105" s="104"/>
      <c r="M105" s="104"/>
      <c r="N105" s="104"/>
      <c r="O105" s="104"/>
      <c r="P105" s="104"/>
      <c r="Q105" s="105" t="str">
        <f t="shared" si="5"/>
        <v/>
      </c>
      <c r="R105" s="103"/>
      <c r="S105" s="103"/>
      <c r="T105" s="105"/>
      <c r="U105" s="105"/>
      <c r="V105" s="100" t="str">
        <f t="shared" si="3"/>
        <v/>
      </c>
      <c r="W105" s="103"/>
      <c r="X105" s="103"/>
      <c r="Y105" s="92"/>
      <c r="Z105" s="92"/>
      <c r="AA105" s="92" t="s">
        <v>87</v>
      </c>
      <c r="AB105" s="92"/>
      <c r="AC105" s="92" t="s">
        <v>250</v>
      </c>
      <c r="AD105" s="92"/>
      <c r="AE105" s="92"/>
      <c r="AF105" s="92" t="s">
        <v>250</v>
      </c>
      <c r="AG105" s="82"/>
      <c r="AH105" s="114"/>
      <c r="AI105" s="82"/>
      <c r="AJ105" s="92"/>
      <c r="AK105" s="92"/>
      <c r="AL105" s="92" t="s">
        <v>456</v>
      </c>
      <c r="AM105" s="92"/>
      <c r="AN105" s="92"/>
      <c r="AO105" s="92"/>
      <c r="AP105" s="92"/>
      <c r="AQ105" s="92"/>
      <c r="AR105" s="92"/>
      <c r="AS105" s="112"/>
      <c r="AT105" s="92"/>
      <c r="AU105" s="92"/>
      <c r="AV105" s="92"/>
      <c r="AW105" s="96"/>
      <c r="AX105" s="96"/>
      <c r="AY105" s="96"/>
      <c r="AZ105" s="97"/>
    </row>
    <row r="106" spans="1:52" s="298" customFormat="1" ht="27" customHeight="1" thickTop="1" thickBot="1" x14ac:dyDescent="0.25">
      <c r="A106" s="81"/>
      <c r="B106" s="111" t="str">
        <f t="shared" si="4"/>
        <v/>
      </c>
      <c r="C106" s="304" t="str">
        <f>IF(D106="","",(VLOOKUP(D106,Lookups!$B$4:$C$2561,2,FALSE)))</f>
        <v/>
      </c>
      <c r="D106" s="366"/>
      <c r="E106" s="111"/>
      <c r="F106" s="111"/>
      <c r="G106" s="111"/>
      <c r="H106" s="82"/>
      <c r="I106" s="82"/>
      <c r="J106" s="104"/>
      <c r="K106" s="104"/>
      <c r="L106" s="104"/>
      <c r="M106" s="104"/>
      <c r="N106" s="104"/>
      <c r="O106" s="104"/>
      <c r="P106" s="104"/>
      <c r="Q106" s="105" t="str">
        <f t="shared" si="5"/>
        <v/>
      </c>
      <c r="R106" s="103"/>
      <c r="S106" s="103"/>
      <c r="T106" s="105"/>
      <c r="U106" s="105"/>
      <c r="V106" s="100" t="str">
        <f t="shared" si="3"/>
        <v/>
      </c>
      <c r="W106" s="103"/>
      <c r="X106" s="103"/>
      <c r="Y106" s="92"/>
      <c r="Z106" s="92"/>
      <c r="AA106" s="92" t="s">
        <v>87</v>
      </c>
      <c r="AB106" s="92"/>
      <c r="AC106" s="92" t="s">
        <v>250</v>
      </c>
      <c r="AD106" s="92"/>
      <c r="AE106" s="92"/>
      <c r="AF106" s="92" t="s">
        <v>250</v>
      </c>
      <c r="AG106" s="82"/>
      <c r="AH106" s="114"/>
      <c r="AI106" s="82"/>
      <c r="AJ106" s="92"/>
      <c r="AK106" s="92"/>
      <c r="AL106" s="92" t="s">
        <v>456</v>
      </c>
      <c r="AM106" s="92"/>
      <c r="AN106" s="92"/>
      <c r="AO106" s="92"/>
      <c r="AP106" s="92"/>
      <c r="AQ106" s="92"/>
      <c r="AR106" s="92"/>
      <c r="AS106" s="112"/>
      <c r="AT106" s="92"/>
      <c r="AU106" s="92"/>
      <c r="AV106" s="92"/>
      <c r="AW106" s="96"/>
      <c r="AX106" s="96"/>
      <c r="AY106" s="96"/>
      <c r="AZ106" s="97"/>
    </row>
    <row r="107" spans="1:52" s="298" customFormat="1" ht="27" customHeight="1" thickTop="1" thickBot="1" x14ac:dyDescent="0.25">
      <c r="A107" s="81"/>
      <c r="B107" s="111" t="str">
        <f t="shared" si="4"/>
        <v/>
      </c>
      <c r="C107" s="304" t="str">
        <f>IF(D107="","",(VLOOKUP(D107,Lookups!$B$4:$C$2561,2,FALSE)))</f>
        <v/>
      </c>
      <c r="D107" s="366"/>
      <c r="E107" s="111"/>
      <c r="F107" s="111"/>
      <c r="G107" s="111"/>
      <c r="H107" s="82"/>
      <c r="I107" s="82"/>
      <c r="J107" s="104"/>
      <c r="K107" s="104"/>
      <c r="L107" s="104"/>
      <c r="M107" s="104"/>
      <c r="N107" s="104"/>
      <c r="O107" s="104"/>
      <c r="P107" s="104"/>
      <c r="Q107" s="105" t="str">
        <f t="shared" si="5"/>
        <v/>
      </c>
      <c r="R107" s="103"/>
      <c r="S107" s="103"/>
      <c r="T107" s="105"/>
      <c r="U107" s="105"/>
      <c r="V107" s="100" t="str">
        <f t="shared" si="3"/>
        <v/>
      </c>
      <c r="W107" s="103"/>
      <c r="X107" s="103"/>
      <c r="Y107" s="92"/>
      <c r="Z107" s="92"/>
      <c r="AA107" s="92" t="s">
        <v>87</v>
      </c>
      <c r="AB107" s="92"/>
      <c r="AC107" s="92" t="s">
        <v>250</v>
      </c>
      <c r="AD107" s="92"/>
      <c r="AE107" s="92"/>
      <c r="AF107" s="92" t="s">
        <v>250</v>
      </c>
      <c r="AG107" s="82"/>
      <c r="AH107" s="114"/>
      <c r="AI107" s="82"/>
      <c r="AJ107" s="92"/>
      <c r="AK107" s="92"/>
      <c r="AL107" s="92" t="s">
        <v>456</v>
      </c>
      <c r="AM107" s="92"/>
      <c r="AN107" s="92"/>
      <c r="AO107" s="92"/>
      <c r="AP107" s="92"/>
      <c r="AQ107" s="92"/>
      <c r="AR107" s="92"/>
      <c r="AS107" s="112"/>
      <c r="AT107" s="92"/>
      <c r="AU107" s="92"/>
      <c r="AV107" s="92"/>
      <c r="AW107" s="96"/>
      <c r="AX107" s="96"/>
      <c r="AY107" s="96"/>
      <c r="AZ107" s="97"/>
    </row>
    <row r="108" spans="1:52" s="298" customFormat="1" ht="27" customHeight="1" thickTop="1" thickBot="1" x14ac:dyDescent="0.25">
      <c r="A108" s="81"/>
      <c r="B108" s="111" t="str">
        <f t="shared" si="4"/>
        <v/>
      </c>
      <c r="C108" s="304" t="str">
        <f>IF(D108="","",(VLOOKUP(D108,Lookups!$B$4:$C$2561,2,FALSE)))</f>
        <v/>
      </c>
      <c r="D108" s="366"/>
      <c r="E108" s="111"/>
      <c r="F108" s="111"/>
      <c r="G108" s="111"/>
      <c r="H108" s="82"/>
      <c r="I108" s="82"/>
      <c r="J108" s="104"/>
      <c r="K108" s="104"/>
      <c r="L108" s="104"/>
      <c r="M108" s="104"/>
      <c r="N108" s="104"/>
      <c r="O108" s="104"/>
      <c r="P108" s="104"/>
      <c r="Q108" s="105" t="str">
        <f t="shared" si="5"/>
        <v/>
      </c>
      <c r="R108" s="103"/>
      <c r="S108" s="103"/>
      <c r="T108" s="105"/>
      <c r="U108" s="105"/>
      <c r="V108" s="100" t="str">
        <f t="shared" si="3"/>
        <v/>
      </c>
      <c r="W108" s="103"/>
      <c r="X108" s="103"/>
      <c r="Y108" s="92"/>
      <c r="Z108" s="92"/>
      <c r="AA108" s="92" t="s">
        <v>87</v>
      </c>
      <c r="AB108" s="92"/>
      <c r="AC108" s="92" t="s">
        <v>250</v>
      </c>
      <c r="AD108" s="92"/>
      <c r="AE108" s="92"/>
      <c r="AF108" s="92" t="s">
        <v>250</v>
      </c>
      <c r="AG108" s="82"/>
      <c r="AH108" s="114"/>
      <c r="AI108" s="82"/>
      <c r="AJ108" s="92"/>
      <c r="AK108" s="92"/>
      <c r="AL108" s="92" t="s">
        <v>456</v>
      </c>
      <c r="AM108" s="92"/>
      <c r="AN108" s="92"/>
      <c r="AO108" s="92"/>
      <c r="AP108" s="92"/>
      <c r="AQ108" s="92"/>
      <c r="AR108" s="92"/>
      <c r="AS108" s="112"/>
      <c r="AT108" s="92"/>
      <c r="AU108" s="92"/>
      <c r="AV108" s="92"/>
      <c r="AW108" s="96"/>
      <c r="AX108" s="96"/>
      <c r="AY108" s="96"/>
      <c r="AZ108" s="97"/>
    </row>
    <row r="109" spans="1:52" s="298" customFormat="1" ht="27" customHeight="1" thickTop="1" thickBot="1" x14ac:dyDescent="0.25">
      <c r="A109" s="81"/>
      <c r="B109" s="111" t="str">
        <f t="shared" si="4"/>
        <v/>
      </c>
      <c r="C109" s="304" t="str">
        <f>IF(D109="","",(VLOOKUP(D109,Lookups!$B$4:$C$2561,2,FALSE)))</f>
        <v/>
      </c>
      <c r="D109" s="366"/>
      <c r="E109" s="111"/>
      <c r="F109" s="111"/>
      <c r="G109" s="111"/>
      <c r="H109" s="82"/>
      <c r="I109" s="82"/>
      <c r="J109" s="104"/>
      <c r="K109" s="104"/>
      <c r="L109" s="104"/>
      <c r="M109" s="104"/>
      <c r="N109" s="104"/>
      <c r="O109" s="104"/>
      <c r="P109" s="104"/>
      <c r="Q109" s="105" t="str">
        <f t="shared" si="5"/>
        <v/>
      </c>
      <c r="R109" s="103"/>
      <c r="S109" s="103"/>
      <c r="T109" s="105"/>
      <c r="U109" s="105"/>
      <c r="V109" s="100" t="str">
        <f t="shared" si="3"/>
        <v/>
      </c>
      <c r="W109" s="103"/>
      <c r="X109" s="103"/>
      <c r="Y109" s="92"/>
      <c r="Z109" s="92"/>
      <c r="AA109" s="92" t="s">
        <v>87</v>
      </c>
      <c r="AB109" s="92"/>
      <c r="AC109" s="92" t="s">
        <v>250</v>
      </c>
      <c r="AD109" s="92"/>
      <c r="AE109" s="92"/>
      <c r="AF109" s="92" t="s">
        <v>250</v>
      </c>
      <c r="AG109" s="82"/>
      <c r="AH109" s="114"/>
      <c r="AI109" s="82"/>
      <c r="AJ109" s="92"/>
      <c r="AK109" s="92"/>
      <c r="AL109" s="92" t="s">
        <v>456</v>
      </c>
      <c r="AM109" s="92"/>
      <c r="AN109" s="92"/>
      <c r="AO109" s="92"/>
      <c r="AP109" s="92"/>
      <c r="AQ109" s="92"/>
      <c r="AR109" s="92"/>
      <c r="AS109" s="112"/>
      <c r="AT109" s="92"/>
      <c r="AU109" s="92"/>
      <c r="AV109" s="92"/>
      <c r="AW109" s="96"/>
      <c r="AX109" s="96"/>
      <c r="AY109" s="96"/>
      <c r="AZ109" s="97"/>
    </row>
    <row r="110" spans="1:52" s="298" customFormat="1" ht="27" customHeight="1" thickTop="1" thickBot="1" x14ac:dyDescent="0.25">
      <c r="A110" s="81"/>
      <c r="B110" s="111" t="str">
        <f t="shared" si="4"/>
        <v/>
      </c>
      <c r="C110" s="304" t="str">
        <f>IF(D110="","",(VLOOKUP(D110,Lookups!$B$4:$C$2561,2,FALSE)))</f>
        <v/>
      </c>
      <c r="D110" s="366"/>
      <c r="E110" s="111"/>
      <c r="F110" s="111"/>
      <c r="G110" s="111"/>
      <c r="H110" s="82"/>
      <c r="I110" s="82"/>
      <c r="J110" s="104"/>
      <c r="K110" s="104"/>
      <c r="L110" s="104"/>
      <c r="M110" s="104"/>
      <c r="N110" s="104"/>
      <c r="O110" s="104"/>
      <c r="P110" s="104"/>
      <c r="Q110" s="105" t="str">
        <f t="shared" si="5"/>
        <v/>
      </c>
      <c r="R110" s="103"/>
      <c r="S110" s="103"/>
      <c r="T110" s="105"/>
      <c r="U110" s="105"/>
      <c r="V110" s="100" t="str">
        <f t="shared" si="3"/>
        <v/>
      </c>
      <c r="W110" s="103"/>
      <c r="X110" s="103"/>
      <c r="Y110" s="92"/>
      <c r="Z110" s="92"/>
      <c r="AA110" s="92" t="s">
        <v>87</v>
      </c>
      <c r="AB110" s="92"/>
      <c r="AC110" s="92" t="s">
        <v>250</v>
      </c>
      <c r="AD110" s="92"/>
      <c r="AE110" s="92"/>
      <c r="AF110" s="92" t="s">
        <v>250</v>
      </c>
      <c r="AG110" s="82"/>
      <c r="AH110" s="114"/>
      <c r="AI110" s="82"/>
      <c r="AJ110" s="92"/>
      <c r="AK110" s="92"/>
      <c r="AL110" s="92" t="s">
        <v>456</v>
      </c>
      <c r="AM110" s="92"/>
      <c r="AN110" s="92"/>
      <c r="AO110" s="92"/>
      <c r="AP110" s="92"/>
      <c r="AQ110" s="92"/>
      <c r="AR110" s="92"/>
      <c r="AS110" s="112"/>
      <c r="AT110" s="92"/>
      <c r="AU110" s="92"/>
      <c r="AV110" s="92"/>
      <c r="AW110" s="96"/>
      <c r="AX110" s="96"/>
      <c r="AY110" s="96"/>
      <c r="AZ110" s="97"/>
    </row>
    <row r="111" spans="1:52" s="298" customFormat="1" ht="27" customHeight="1" thickTop="1" thickBot="1" x14ac:dyDescent="0.25">
      <c r="A111" s="81"/>
      <c r="B111" s="111" t="str">
        <f t="shared" si="4"/>
        <v/>
      </c>
      <c r="C111" s="304" t="str">
        <f>IF(D111="","",(VLOOKUP(D111,Lookups!$B$4:$C$2561,2,FALSE)))</f>
        <v/>
      </c>
      <c r="D111" s="366"/>
      <c r="E111" s="111"/>
      <c r="F111" s="111"/>
      <c r="G111" s="111"/>
      <c r="H111" s="82"/>
      <c r="I111" s="82"/>
      <c r="J111" s="104"/>
      <c r="K111" s="104"/>
      <c r="L111" s="104"/>
      <c r="M111" s="104"/>
      <c r="N111" s="104"/>
      <c r="O111" s="104"/>
      <c r="P111" s="104"/>
      <c r="Q111" s="105" t="str">
        <f t="shared" si="5"/>
        <v/>
      </c>
      <c r="R111" s="103"/>
      <c r="S111" s="103"/>
      <c r="T111" s="105"/>
      <c r="U111" s="105"/>
      <c r="V111" s="100" t="str">
        <f t="shared" si="3"/>
        <v/>
      </c>
      <c r="W111" s="103"/>
      <c r="X111" s="103"/>
      <c r="Y111" s="92"/>
      <c r="Z111" s="92"/>
      <c r="AA111" s="92" t="s">
        <v>87</v>
      </c>
      <c r="AB111" s="92"/>
      <c r="AC111" s="92" t="s">
        <v>250</v>
      </c>
      <c r="AD111" s="92"/>
      <c r="AE111" s="92"/>
      <c r="AF111" s="92" t="s">
        <v>250</v>
      </c>
      <c r="AG111" s="82"/>
      <c r="AH111" s="114"/>
      <c r="AI111" s="82"/>
      <c r="AJ111" s="92"/>
      <c r="AK111" s="92"/>
      <c r="AL111" s="92" t="s">
        <v>456</v>
      </c>
      <c r="AM111" s="92"/>
      <c r="AN111" s="92"/>
      <c r="AO111" s="92"/>
      <c r="AP111" s="92"/>
      <c r="AQ111" s="92"/>
      <c r="AR111" s="92"/>
      <c r="AS111" s="112"/>
      <c r="AT111" s="92"/>
      <c r="AU111" s="92"/>
      <c r="AV111" s="92"/>
      <c r="AW111" s="96"/>
      <c r="AX111" s="96"/>
      <c r="AY111" s="96"/>
      <c r="AZ111" s="97"/>
    </row>
    <row r="112" spans="1:52" s="298" customFormat="1" ht="27" customHeight="1" thickTop="1" thickBot="1" x14ac:dyDescent="0.25">
      <c r="A112" s="81"/>
      <c r="B112" s="111" t="str">
        <f t="shared" si="4"/>
        <v/>
      </c>
      <c r="C112" s="304" t="str">
        <f>IF(D112="","",(VLOOKUP(D112,Lookups!$B$4:$C$2561,2,FALSE)))</f>
        <v/>
      </c>
      <c r="D112" s="366"/>
      <c r="E112" s="111"/>
      <c r="F112" s="111"/>
      <c r="G112" s="111"/>
      <c r="H112" s="82"/>
      <c r="I112" s="82"/>
      <c r="J112" s="104"/>
      <c r="K112" s="104"/>
      <c r="L112" s="104"/>
      <c r="M112" s="104"/>
      <c r="N112" s="104"/>
      <c r="O112" s="104"/>
      <c r="P112" s="104"/>
      <c r="Q112" s="105" t="str">
        <f t="shared" si="5"/>
        <v/>
      </c>
      <c r="R112" s="103"/>
      <c r="S112" s="103"/>
      <c r="T112" s="105"/>
      <c r="U112" s="105"/>
      <c r="V112" s="100" t="str">
        <f t="shared" si="3"/>
        <v/>
      </c>
      <c r="W112" s="103"/>
      <c r="X112" s="103"/>
      <c r="Y112" s="92"/>
      <c r="Z112" s="92"/>
      <c r="AA112" s="92" t="s">
        <v>87</v>
      </c>
      <c r="AB112" s="92"/>
      <c r="AC112" s="92" t="s">
        <v>250</v>
      </c>
      <c r="AD112" s="92"/>
      <c r="AE112" s="92"/>
      <c r="AF112" s="92" t="s">
        <v>250</v>
      </c>
      <c r="AG112" s="82"/>
      <c r="AH112" s="114"/>
      <c r="AI112" s="82"/>
      <c r="AJ112" s="92"/>
      <c r="AK112" s="92"/>
      <c r="AL112" s="92" t="s">
        <v>456</v>
      </c>
      <c r="AM112" s="92"/>
      <c r="AN112" s="92"/>
      <c r="AO112" s="92"/>
      <c r="AP112" s="92"/>
      <c r="AQ112" s="92"/>
      <c r="AR112" s="92"/>
      <c r="AS112" s="112"/>
      <c r="AT112" s="92"/>
      <c r="AU112" s="92"/>
      <c r="AV112" s="92"/>
      <c r="AW112" s="96"/>
      <c r="AX112" s="96"/>
      <c r="AY112" s="96"/>
      <c r="AZ112" s="97"/>
    </row>
    <row r="113" spans="1:52" s="298" customFormat="1" ht="27" customHeight="1" thickTop="1" thickBot="1" x14ac:dyDescent="0.25">
      <c r="A113" s="81"/>
      <c r="B113" s="111" t="str">
        <f t="shared" si="4"/>
        <v/>
      </c>
      <c r="C113" s="304" t="str">
        <f>IF(D113="","",(VLOOKUP(D113,Lookups!$B$4:$C$2561,2,FALSE)))</f>
        <v/>
      </c>
      <c r="D113" s="366"/>
      <c r="E113" s="111"/>
      <c r="F113" s="111"/>
      <c r="G113" s="111"/>
      <c r="H113" s="82"/>
      <c r="I113" s="82"/>
      <c r="J113" s="104"/>
      <c r="K113" s="104"/>
      <c r="L113" s="104"/>
      <c r="M113" s="104"/>
      <c r="N113" s="104"/>
      <c r="O113" s="104"/>
      <c r="P113" s="104"/>
      <c r="Q113" s="105" t="str">
        <f t="shared" si="5"/>
        <v/>
      </c>
      <c r="R113" s="103"/>
      <c r="S113" s="103"/>
      <c r="T113" s="105"/>
      <c r="U113" s="105"/>
      <c r="V113" s="100" t="str">
        <f t="shared" si="3"/>
        <v/>
      </c>
      <c r="W113" s="103"/>
      <c r="X113" s="103"/>
      <c r="Y113" s="92"/>
      <c r="Z113" s="92"/>
      <c r="AA113" s="92" t="s">
        <v>87</v>
      </c>
      <c r="AB113" s="92"/>
      <c r="AC113" s="92" t="s">
        <v>250</v>
      </c>
      <c r="AD113" s="92"/>
      <c r="AE113" s="92"/>
      <c r="AF113" s="92" t="s">
        <v>250</v>
      </c>
      <c r="AG113" s="82"/>
      <c r="AH113" s="114"/>
      <c r="AI113" s="82"/>
      <c r="AJ113" s="92"/>
      <c r="AK113" s="92"/>
      <c r="AL113" s="92" t="s">
        <v>456</v>
      </c>
      <c r="AM113" s="92"/>
      <c r="AN113" s="92"/>
      <c r="AO113" s="92"/>
      <c r="AP113" s="92"/>
      <c r="AQ113" s="92"/>
      <c r="AR113" s="92"/>
      <c r="AS113" s="112"/>
      <c r="AT113" s="92"/>
      <c r="AU113" s="92"/>
      <c r="AV113" s="92"/>
      <c r="AW113" s="96"/>
      <c r="AX113" s="96"/>
      <c r="AY113" s="96"/>
      <c r="AZ113" s="97"/>
    </row>
    <row r="114" spans="1:52" s="298" customFormat="1" ht="27" customHeight="1" thickTop="1" thickBot="1" x14ac:dyDescent="0.25">
      <c r="A114" s="81"/>
      <c r="B114" s="111" t="str">
        <f t="shared" si="4"/>
        <v/>
      </c>
      <c r="C114" s="304" t="str">
        <f>IF(D114="","",(VLOOKUP(D114,Lookups!$B$4:$C$2561,2,FALSE)))</f>
        <v/>
      </c>
      <c r="D114" s="366"/>
      <c r="E114" s="111"/>
      <c r="F114" s="111"/>
      <c r="G114" s="111"/>
      <c r="H114" s="82"/>
      <c r="I114" s="82"/>
      <c r="J114" s="104"/>
      <c r="K114" s="104"/>
      <c r="L114" s="104"/>
      <c r="M114" s="104"/>
      <c r="N114" s="104"/>
      <c r="O114" s="104"/>
      <c r="P114" s="104"/>
      <c r="Q114" s="105" t="str">
        <f t="shared" si="5"/>
        <v/>
      </c>
      <c r="R114" s="103"/>
      <c r="S114" s="103"/>
      <c r="T114" s="105"/>
      <c r="U114" s="105"/>
      <c r="V114" s="100" t="str">
        <f t="shared" si="3"/>
        <v/>
      </c>
      <c r="W114" s="103"/>
      <c r="X114" s="103"/>
      <c r="Y114" s="92"/>
      <c r="Z114" s="92"/>
      <c r="AA114" s="92" t="s">
        <v>87</v>
      </c>
      <c r="AB114" s="92"/>
      <c r="AC114" s="92" t="s">
        <v>250</v>
      </c>
      <c r="AD114" s="92"/>
      <c r="AE114" s="92"/>
      <c r="AF114" s="92" t="s">
        <v>250</v>
      </c>
      <c r="AG114" s="82"/>
      <c r="AH114" s="114"/>
      <c r="AI114" s="82"/>
      <c r="AJ114" s="92"/>
      <c r="AK114" s="92"/>
      <c r="AL114" s="92" t="s">
        <v>456</v>
      </c>
      <c r="AM114" s="92"/>
      <c r="AN114" s="92"/>
      <c r="AO114" s="92"/>
      <c r="AP114" s="92"/>
      <c r="AQ114" s="92"/>
      <c r="AR114" s="92"/>
      <c r="AS114" s="112"/>
      <c r="AT114" s="92"/>
      <c r="AU114" s="92"/>
      <c r="AV114" s="92"/>
      <c r="AW114" s="96"/>
      <c r="AX114" s="96"/>
      <c r="AY114" s="96"/>
      <c r="AZ114" s="97"/>
    </row>
    <row r="115" spans="1:52" s="298" customFormat="1" ht="27" customHeight="1" thickTop="1" thickBot="1" x14ac:dyDescent="0.25">
      <c r="A115" s="81"/>
      <c r="B115" s="111" t="str">
        <f t="shared" si="4"/>
        <v/>
      </c>
      <c r="C115" s="304" t="str">
        <f>IF(D115="","",(VLOOKUP(D115,Lookups!$B$4:$C$2561,2,FALSE)))</f>
        <v/>
      </c>
      <c r="D115" s="366"/>
      <c r="E115" s="111"/>
      <c r="F115" s="111"/>
      <c r="G115" s="111"/>
      <c r="H115" s="82"/>
      <c r="I115" s="82"/>
      <c r="J115" s="104"/>
      <c r="K115" s="104"/>
      <c r="L115" s="104"/>
      <c r="M115" s="104"/>
      <c r="N115" s="104"/>
      <c r="O115" s="104"/>
      <c r="P115" s="104"/>
      <c r="Q115" s="105" t="str">
        <f t="shared" si="5"/>
        <v/>
      </c>
      <c r="R115" s="103"/>
      <c r="S115" s="103"/>
      <c r="T115" s="105"/>
      <c r="U115" s="105"/>
      <c r="V115" s="100" t="str">
        <f t="shared" si="3"/>
        <v/>
      </c>
      <c r="W115" s="103"/>
      <c r="X115" s="103"/>
      <c r="Y115" s="92"/>
      <c r="Z115" s="92"/>
      <c r="AA115" s="92" t="s">
        <v>87</v>
      </c>
      <c r="AB115" s="92"/>
      <c r="AC115" s="92" t="s">
        <v>250</v>
      </c>
      <c r="AD115" s="92"/>
      <c r="AE115" s="92"/>
      <c r="AF115" s="92" t="s">
        <v>250</v>
      </c>
      <c r="AG115" s="82"/>
      <c r="AH115" s="114"/>
      <c r="AI115" s="82"/>
      <c r="AJ115" s="92"/>
      <c r="AK115" s="92"/>
      <c r="AL115" s="92" t="s">
        <v>456</v>
      </c>
      <c r="AM115" s="92"/>
      <c r="AN115" s="92"/>
      <c r="AO115" s="92"/>
      <c r="AP115" s="92"/>
      <c r="AQ115" s="92"/>
      <c r="AR115" s="92"/>
      <c r="AS115" s="112"/>
      <c r="AT115" s="92"/>
      <c r="AU115" s="92"/>
      <c r="AV115" s="92"/>
      <c r="AW115" s="96"/>
      <c r="AX115" s="96"/>
      <c r="AY115" s="96"/>
      <c r="AZ115" s="97"/>
    </row>
    <row r="116" spans="1:52" s="298" customFormat="1" ht="27" customHeight="1" thickTop="1" thickBot="1" x14ac:dyDescent="0.25">
      <c r="A116" s="81"/>
      <c r="B116" s="111" t="str">
        <f t="shared" si="4"/>
        <v/>
      </c>
      <c r="C116" s="304" t="str">
        <f>IF(D116="","",(VLOOKUP(D116,Lookups!$B$4:$C$2561,2,FALSE)))</f>
        <v/>
      </c>
      <c r="D116" s="366"/>
      <c r="E116" s="111"/>
      <c r="F116" s="111"/>
      <c r="G116" s="111"/>
      <c r="H116" s="82"/>
      <c r="I116" s="82"/>
      <c r="J116" s="104"/>
      <c r="K116" s="104"/>
      <c r="L116" s="104"/>
      <c r="M116" s="104"/>
      <c r="N116" s="104"/>
      <c r="O116" s="104"/>
      <c r="P116" s="104"/>
      <c r="Q116" s="105" t="str">
        <f t="shared" si="5"/>
        <v/>
      </c>
      <c r="R116" s="103"/>
      <c r="S116" s="103"/>
      <c r="T116" s="105"/>
      <c r="U116" s="105"/>
      <c r="V116" s="100" t="str">
        <f t="shared" si="3"/>
        <v/>
      </c>
      <c r="W116" s="103"/>
      <c r="X116" s="103"/>
      <c r="Y116" s="92"/>
      <c r="Z116" s="92"/>
      <c r="AA116" s="92" t="s">
        <v>87</v>
      </c>
      <c r="AB116" s="92"/>
      <c r="AC116" s="92" t="s">
        <v>250</v>
      </c>
      <c r="AD116" s="92"/>
      <c r="AE116" s="92"/>
      <c r="AF116" s="92" t="s">
        <v>250</v>
      </c>
      <c r="AG116" s="82"/>
      <c r="AH116" s="114"/>
      <c r="AI116" s="82"/>
      <c r="AJ116" s="92"/>
      <c r="AK116" s="92"/>
      <c r="AL116" s="92" t="s">
        <v>456</v>
      </c>
      <c r="AM116" s="92"/>
      <c r="AN116" s="92"/>
      <c r="AO116" s="92"/>
      <c r="AP116" s="92"/>
      <c r="AQ116" s="92"/>
      <c r="AR116" s="92"/>
      <c r="AS116" s="112"/>
      <c r="AT116" s="92"/>
      <c r="AU116" s="92"/>
      <c r="AV116" s="92"/>
      <c r="AW116" s="96"/>
      <c r="AX116" s="96"/>
      <c r="AY116" s="96"/>
      <c r="AZ116" s="97"/>
    </row>
    <row r="117" spans="1:52" s="298" customFormat="1" ht="27" customHeight="1" thickTop="1" thickBot="1" x14ac:dyDescent="0.25">
      <c r="A117" s="81"/>
      <c r="B117" s="111" t="str">
        <f t="shared" si="4"/>
        <v/>
      </c>
      <c r="C117" s="304" t="str">
        <f>IF(D117="","",(VLOOKUP(D117,Lookups!$B$4:$C$2561,2,FALSE)))</f>
        <v/>
      </c>
      <c r="D117" s="366"/>
      <c r="E117" s="111"/>
      <c r="F117" s="111"/>
      <c r="G117" s="111"/>
      <c r="H117" s="82"/>
      <c r="I117" s="82"/>
      <c r="J117" s="104"/>
      <c r="K117" s="104"/>
      <c r="L117" s="104"/>
      <c r="M117" s="104"/>
      <c r="N117" s="104"/>
      <c r="O117" s="104"/>
      <c r="P117" s="104"/>
      <c r="Q117" s="105" t="str">
        <f t="shared" si="5"/>
        <v/>
      </c>
      <c r="R117" s="103"/>
      <c r="S117" s="103"/>
      <c r="T117" s="105"/>
      <c r="U117" s="105"/>
      <c r="V117" s="100" t="str">
        <f t="shared" si="3"/>
        <v/>
      </c>
      <c r="W117" s="103"/>
      <c r="X117" s="103"/>
      <c r="Y117" s="92"/>
      <c r="Z117" s="92"/>
      <c r="AA117" s="92" t="s">
        <v>87</v>
      </c>
      <c r="AB117" s="92"/>
      <c r="AC117" s="92" t="s">
        <v>250</v>
      </c>
      <c r="AD117" s="92"/>
      <c r="AE117" s="92"/>
      <c r="AF117" s="92" t="s">
        <v>250</v>
      </c>
      <c r="AG117" s="82"/>
      <c r="AH117" s="114"/>
      <c r="AI117" s="82"/>
      <c r="AJ117" s="92"/>
      <c r="AK117" s="92"/>
      <c r="AL117" s="92" t="s">
        <v>456</v>
      </c>
      <c r="AM117" s="92"/>
      <c r="AN117" s="92"/>
      <c r="AO117" s="92"/>
      <c r="AP117" s="92"/>
      <c r="AQ117" s="92"/>
      <c r="AR117" s="92"/>
      <c r="AS117" s="112"/>
      <c r="AT117" s="92"/>
      <c r="AU117" s="92"/>
      <c r="AV117" s="92"/>
      <c r="AW117" s="96"/>
      <c r="AX117" s="96"/>
      <c r="AY117" s="96"/>
      <c r="AZ117" s="97"/>
    </row>
    <row r="118" spans="1:52" s="298" customFormat="1" ht="27" customHeight="1" thickTop="1" thickBot="1" x14ac:dyDescent="0.25">
      <c r="A118" s="81"/>
      <c r="B118" s="111" t="str">
        <f t="shared" si="4"/>
        <v/>
      </c>
      <c r="C118" s="304" t="str">
        <f>IF(D118="","",(VLOOKUP(D118,Lookups!$B$4:$C$2561,2,FALSE)))</f>
        <v/>
      </c>
      <c r="D118" s="366"/>
      <c r="E118" s="111"/>
      <c r="F118" s="111"/>
      <c r="G118" s="111"/>
      <c r="H118" s="82"/>
      <c r="I118" s="82"/>
      <c r="J118" s="104"/>
      <c r="K118" s="104"/>
      <c r="L118" s="104"/>
      <c r="M118" s="104"/>
      <c r="N118" s="104"/>
      <c r="O118" s="104"/>
      <c r="P118" s="104"/>
      <c r="Q118" s="105" t="str">
        <f t="shared" si="5"/>
        <v/>
      </c>
      <c r="R118" s="103"/>
      <c r="S118" s="103"/>
      <c r="T118" s="105"/>
      <c r="U118" s="105"/>
      <c r="V118" s="100" t="str">
        <f t="shared" si="3"/>
        <v/>
      </c>
      <c r="W118" s="103"/>
      <c r="X118" s="103"/>
      <c r="Y118" s="92"/>
      <c r="Z118" s="92"/>
      <c r="AA118" s="92" t="s">
        <v>87</v>
      </c>
      <c r="AB118" s="92"/>
      <c r="AC118" s="92" t="s">
        <v>250</v>
      </c>
      <c r="AD118" s="92"/>
      <c r="AE118" s="92"/>
      <c r="AF118" s="92" t="s">
        <v>250</v>
      </c>
      <c r="AG118" s="82"/>
      <c r="AH118" s="114"/>
      <c r="AI118" s="82"/>
      <c r="AJ118" s="92"/>
      <c r="AK118" s="92"/>
      <c r="AL118" s="92" t="s">
        <v>456</v>
      </c>
      <c r="AM118" s="92"/>
      <c r="AN118" s="92"/>
      <c r="AO118" s="92"/>
      <c r="AP118" s="92"/>
      <c r="AQ118" s="92"/>
      <c r="AR118" s="92"/>
      <c r="AS118" s="112"/>
      <c r="AT118" s="92"/>
      <c r="AU118" s="92"/>
      <c r="AV118" s="92"/>
      <c r="AW118" s="96"/>
      <c r="AX118" s="96"/>
      <c r="AY118" s="96"/>
      <c r="AZ118" s="97"/>
    </row>
    <row r="119" spans="1:52" s="298" customFormat="1" ht="27" customHeight="1" thickTop="1" thickBot="1" x14ac:dyDescent="0.25">
      <c r="A119" s="81"/>
      <c r="B119" s="111" t="str">
        <f t="shared" si="4"/>
        <v/>
      </c>
      <c r="C119" s="304" t="str">
        <f>IF(D119="","",(VLOOKUP(D119,Lookups!$B$4:$C$2561,2,FALSE)))</f>
        <v/>
      </c>
      <c r="D119" s="366"/>
      <c r="E119" s="111"/>
      <c r="F119" s="111"/>
      <c r="G119" s="111"/>
      <c r="H119" s="82"/>
      <c r="I119" s="82"/>
      <c r="J119" s="104"/>
      <c r="K119" s="104"/>
      <c r="L119" s="104"/>
      <c r="M119" s="104"/>
      <c r="N119" s="104"/>
      <c r="O119" s="104"/>
      <c r="P119" s="104"/>
      <c r="Q119" s="105" t="str">
        <f t="shared" si="5"/>
        <v/>
      </c>
      <c r="R119" s="103"/>
      <c r="S119" s="103"/>
      <c r="T119" s="105"/>
      <c r="U119" s="105"/>
      <c r="V119" s="100" t="str">
        <f t="shared" si="3"/>
        <v/>
      </c>
      <c r="W119" s="103"/>
      <c r="X119" s="103"/>
      <c r="Y119" s="92"/>
      <c r="Z119" s="92"/>
      <c r="AA119" s="92" t="s">
        <v>87</v>
      </c>
      <c r="AB119" s="92"/>
      <c r="AC119" s="92" t="s">
        <v>250</v>
      </c>
      <c r="AD119" s="92"/>
      <c r="AE119" s="92"/>
      <c r="AF119" s="92" t="s">
        <v>250</v>
      </c>
      <c r="AG119" s="82"/>
      <c r="AH119" s="114"/>
      <c r="AI119" s="82"/>
      <c r="AJ119" s="92"/>
      <c r="AK119" s="92"/>
      <c r="AL119" s="92" t="s">
        <v>456</v>
      </c>
      <c r="AM119" s="92"/>
      <c r="AN119" s="92"/>
      <c r="AO119" s="92"/>
      <c r="AP119" s="92"/>
      <c r="AQ119" s="92"/>
      <c r="AR119" s="92"/>
      <c r="AS119" s="112"/>
      <c r="AT119" s="92"/>
      <c r="AU119" s="92"/>
      <c r="AV119" s="92"/>
      <c r="AW119" s="96"/>
      <c r="AX119" s="96"/>
      <c r="AY119" s="96"/>
      <c r="AZ119" s="97"/>
    </row>
    <row r="120" spans="1:52" s="298" customFormat="1" ht="27" customHeight="1" thickTop="1" thickBot="1" x14ac:dyDescent="0.25">
      <c r="A120" s="81"/>
      <c r="B120" s="111" t="str">
        <f t="shared" si="4"/>
        <v/>
      </c>
      <c r="C120" s="304" t="str">
        <f>IF(D120="","",(VLOOKUP(D120,Lookups!$B$4:$C$2561,2,FALSE)))</f>
        <v/>
      </c>
      <c r="D120" s="366"/>
      <c r="E120" s="111"/>
      <c r="F120" s="111"/>
      <c r="G120" s="111"/>
      <c r="H120" s="82"/>
      <c r="I120" s="82"/>
      <c r="J120" s="104"/>
      <c r="K120" s="104"/>
      <c r="L120" s="104"/>
      <c r="M120" s="104"/>
      <c r="N120" s="104"/>
      <c r="O120" s="104"/>
      <c r="P120" s="104"/>
      <c r="Q120" s="105" t="str">
        <f t="shared" si="5"/>
        <v/>
      </c>
      <c r="R120" s="103"/>
      <c r="S120" s="103"/>
      <c r="T120" s="105"/>
      <c r="U120" s="105"/>
      <c r="V120" s="100" t="str">
        <f t="shared" si="3"/>
        <v/>
      </c>
      <c r="W120" s="103"/>
      <c r="X120" s="103"/>
      <c r="Y120" s="92"/>
      <c r="Z120" s="92"/>
      <c r="AA120" s="92" t="s">
        <v>87</v>
      </c>
      <c r="AB120" s="92"/>
      <c r="AC120" s="92" t="s">
        <v>250</v>
      </c>
      <c r="AD120" s="92"/>
      <c r="AE120" s="92"/>
      <c r="AF120" s="92" t="s">
        <v>250</v>
      </c>
      <c r="AG120" s="82"/>
      <c r="AH120" s="114"/>
      <c r="AI120" s="82"/>
      <c r="AJ120" s="92"/>
      <c r="AK120" s="92"/>
      <c r="AL120" s="92" t="s">
        <v>456</v>
      </c>
      <c r="AM120" s="92"/>
      <c r="AN120" s="92"/>
      <c r="AO120" s="92"/>
      <c r="AP120" s="92"/>
      <c r="AQ120" s="92"/>
      <c r="AR120" s="92"/>
      <c r="AS120" s="112"/>
      <c r="AT120" s="92"/>
      <c r="AU120" s="92"/>
      <c r="AV120" s="92"/>
      <c r="AW120" s="96"/>
      <c r="AX120" s="96"/>
      <c r="AY120" s="96"/>
      <c r="AZ120" s="97"/>
    </row>
    <row r="121" spans="1:52" s="298" customFormat="1" ht="27" customHeight="1" thickTop="1" thickBot="1" x14ac:dyDescent="0.25">
      <c r="A121" s="81"/>
      <c r="B121" s="111" t="str">
        <f t="shared" si="4"/>
        <v/>
      </c>
      <c r="C121" s="304" t="str">
        <f>IF(D121="","",(VLOOKUP(D121,Lookups!$B$4:$C$2561,2,FALSE)))</f>
        <v/>
      </c>
      <c r="D121" s="366"/>
      <c r="E121" s="111"/>
      <c r="F121" s="111"/>
      <c r="G121" s="111"/>
      <c r="H121" s="82"/>
      <c r="I121" s="82"/>
      <c r="J121" s="104"/>
      <c r="K121" s="104"/>
      <c r="L121" s="104"/>
      <c r="M121" s="104"/>
      <c r="N121" s="104"/>
      <c r="O121" s="104"/>
      <c r="P121" s="104"/>
      <c r="Q121" s="105" t="str">
        <f t="shared" si="5"/>
        <v/>
      </c>
      <c r="R121" s="103"/>
      <c r="S121" s="103"/>
      <c r="T121" s="105"/>
      <c r="U121" s="105"/>
      <c r="V121" s="100" t="str">
        <f t="shared" si="3"/>
        <v/>
      </c>
      <c r="W121" s="103"/>
      <c r="X121" s="103"/>
      <c r="Y121" s="92"/>
      <c r="Z121" s="92"/>
      <c r="AA121" s="92" t="s">
        <v>87</v>
      </c>
      <c r="AB121" s="92"/>
      <c r="AC121" s="92" t="s">
        <v>250</v>
      </c>
      <c r="AD121" s="92"/>
      <c r="AE121" s="92"/>
      <c r="AF121" s="92" t="s">
        <v>250</v>
      </c>
      <c r="AG121" s="82"/>
      <c r="AH121" s="114"/>
      <c r="AI121" s="82"/>
      <c r="AJ121" s="92"/>
      <c r="AK121" s="92"/>
      <c r="AL121" s="92" t="s">
        <v>456</v>
      </c>
      <c r="AM121" s="92"/>
      <c r="AN121" s="92"/>
      <c r="AO121" s="92"/>
      <c r="AP121" s="92"/>
      <c r="AQ121" s="92"/>
      <c r="AR121" s="92"/>
      <c r="AS121" s="112"/>
      <c r="AT121" s="92"/>
      <c r="AU121" s="92"/>
      <c r="AV121" s="92"/>
      <c r="AW121" s="96"/>
      <c r="AX121" s="96"/>
      <c r="AY121" s="96"/>
      <c r="AZ121" s="97"/>
    </row>
    <row r="122" spans="1:52" s="298" customFormat="1" ht="27" customHeight="1" thickTop="1" thickBot="1" x14ac:dyDescent="0.25">
      <c r="A122" s="81"/>
      <c r="B122" s="111" t="str">
        <f t="shared" si="4"/>
        <v/>
      </c>
      <c r="C122" s="304" t="str">
        <f>IF(D122="","",(VLOOKUP(D122,Lookups!$B$4:$C$2561,2,FALSE)))</f>
        <v/>
      </c>
      <c r="D122" s="366"/>
      <c r="E122" s="111"/>
      <c r="F122" s="111"/>
      <c r="G122" s="111"/>
      <c r="H122" s="82"/>
      <c r="I122" s="82"/>
      <c r="J122" s="104"/>
      <c r="K122" s="104"/>
      <c r="L122" s="104"/>
      <c r="M122" s="104"/>
      <c r="N122" s="104"/>
      <c r="O122" s="104"/>
      <c r="P122" s="104"/>
      <c r="Q122" s="105" t="str">
        <f t="shared" si="5"/>
        <v/>
      </c>
      <c r="R122" s="103"/>
      <c r="S122" s="103"/>
      <c r="T122" s="105"/>
      <c r="U122" s="105"/>
      <c r="V122" s="100" t="str">
        <f t="shared" si="3"/>
        <v/>
      </c>
      <c r="W122" s="103"/>
      <c r="X122" s="103"/>
      <c r="Y122" s="92"/>
      <c r="Z122" s="92"/>
      <c r="AA122" s="92" t="s">
        <v>87</v>
      </c>
      <c r="AB122" s="92"/>
      <c r="AC122" s="92" t="s">
        <v>250</v>
      </c>
      <c r="AD122" s="92"/>
      <c r="AE122" s="92"/>
      <c r="AF122" s="92" t="s">
        <v>250</v>
      </c>
      <c r="AG122" s="82"/>
      <c r="AH122" s="114"/>
      <c r="AI122" s="82"/>
      <c r="AJ122" s="92"/>
      <c r="AK122" s="92"/>
      <c r="AL122" s="92" t="s">
        <v>456</v>
      </c>
      <c r="AM122" s="92"/>
      <c r="AN122" s="92"/>
      <c r="AO122" s="92"/>
      <c r="AP122" s="92"/>
      <c r="AQ122" s="92"/>
      <c r="AR122" s="92"/>
      <c r="AS122" s="112"/>
      <c r="AT122" s="92"/>
      <c r="AU122" s="92"/>
      <c r="AV122" s="92"/>
      <c r="AW122" s="96"/>
      <c r="AX122" s="96"/>
      <c r="AY122" s="96"/>
      <c r="AZ122" s="97"/>
    </row>
    <row r="123" spans="1:52" s="298" customFormat="1" ht="27" customHeight="1" thickTop="1" thickBot="1" x14ac:dyDescent="0.25">
      <c r="A123" s="81"/>
      <c r="B123" s="111" t="str">
        <f t="shared" si="4"/>
        <v/>
      </c>
      <c r="C123" s="304" t="str">
        <f>IF(D123="","",(VLOOKUP(D123,Lookups!$B$4:$C$2561,2,FALSE)))</f>
        <v/>
      </c>
      <c r="D123" s="366"/>
      <c r="E123" s="111"/>
      <c r="F123" s="111"/>
      <c r="G123" s="111"/>
      <c r="H123" s="82"/>
      <c r="I123" s="82"/>
      <c r="J123" s="104"/>
      <c r="K123" s="104"/>
      <c r="L123" s="104"/>
      <c r="M123" s="104"/>
      <c r="N123" s="104"/>
      <c r="O123" s="104"/>
      <c r="P123" s="104"/>
      <c r="Q123" s="105" t="str">
        <f t="shared" si="5"/>
        <v/>
      </c>
      <c r="R123" s="103"/>
      <c r="S123" s="103"/>
      <c r="T123" s="105"/>
      <c r="U123" s="105"/>
      <c r="V123" s="100" t="str">
        <f t="shared" si="3"/>
        <v/>
      </c>
      <c r="W123" s="103"/>
      <c r="X123" s="103"/>
      <c r="Y123" s="92"/>
      <c r="Z123" s="92"/>
      <c r="AA123" s="92" t="s">
        <v>87</v>
      </c>
      <c r="AB123" s="92"/>
      <c r="AC123" s="92" t="s">
        <v>250</v>
      </c>
      <c r="AD123" s="92"/>
      <c r="AE123" s="92"/>
      <c r="AF123" s="92" t="s">
        <v>250</v>
      </c>
      <c r="AG123" s="82"/>
      <c r="AH123" s="114"/>
      <c r="AI123" s="82"/>
      <c r="AJ123" s="92"/>
      <c r="AK123" s="92"/>
      <c r="AL123" s="92" t="s">
        <v>456</v>
      </c>
      <c r="AM123" s="92"/>
      <c r="AN123" s="92"/>
      <c r="AO123" s="92"/>
      <c r="AP123" s="92"/>
      <c r="AQ123" s="92"/>
      <c r="AR123" s="92"/>
      <c r="AS123" s="112"/>
      <c r="AT123" s="92"/>
      <c r="AU123" s="92"/>
      <c r="AV123" s="92"/>
      <c r="AW123" s="96"/>
      <c r="AX123" s="96"/>
      <c r="AY123" s="96"/>
      <c r="AZ123" s="97"/>
    </row>
    <row r="124" spans="1:52" s="298" customFormat="1" ht="27" customHeight="1" thickTop="1" thickBot="1" x14ac:dyDescent="0.25">
      <c r="A124" s="81"/>
      <c r="B124" s="111" t="str">
        <f t="shared" si="4"/>
        <v/>
      </c>
      <c r="C124" s="304" t="str">
        <f>IF(D124="","",(VLOOKUP(D124,Lookups!$B$4:$C$2561,2,FALSE)))</f>
        <v/>
      </c>
      <c r="D124" s="366"/>
      <c r="E124" s="111"/>
      <c r="F124" s="111"/>
      <c r="G124" s="111"/>
      <c r="H124" s="82"/>
      <c r="I124" s="82"/>
      <c r="J124" s="104"/>
      <c r="K124" s="104"/>
      <c r="L124" s="104"/>
      <c r="M124" s="104"/>
      <c r="N124" s="104"/>
      <c r="O124" s="104"/>
      <c r="P124" s="104"/>
      <c r="Q124" s="105" t="str">
        <f t="shared" si="5"/>
        <v/>
      </c>
      <c r="R124" s="103"/>
      <c r="S124" s="103"/>
      <c r="T124" s="105"/>
      <c r="U124" s="105"/>
      <c r="V124" s="100" t="str">
        <f t="shared" si="3"/>
        <v/>
      </c>
      <c r="W124" s="103"/>
      <c r="X124" s="103"/>
      <c r="Y124" s="92"/>
      <c r="Z124" s="92"/>
      <c r="AA124" s="92" t="s">
        <v>87</v>
      </c>
      <c r="AB124" s="92"/>
      <c r="AC124" s="92" t="s">
        <v>250</v>
      </c>
      <c r="AD124" s="92"/>
      <c r="AE124" s="92"/>
      <c r="AF124" s="92" t="s">
        <v>250</v>
      </c>
      <c r="AG124" s="82"/>
      <c r="AH124" s="114"/>
      <c r="AI124" s="82"/>
      <c r="AJ124" s="92"/>
      <c r="AK124" s="92"/>
      <c r="AL124" s="92" t="s">
        <v>456</v>
      </c>
      <c r="AM124" s="92"/>
      <c r="AN124" s="92"/>
      <c r="AO124" s="92"/>
      <c r="AP124" s="92"/>
      <c r="AQ124" s="92"/>
      <c r="AR124" s="92"/>
      <c r="AS124" s="112"/>
      <c r="AT124" s="92"/>
      <c r="AU124" s="92"/>
      <c r="AV124" s="92"/>
      <c r="AW124" s="96"/>
      <c r="AX124" s="96"/>
      <c r="AY124" s="96"/>
      <c r="AZ124" s="97"/>
    </row>
    <row r="125" spans="1:52" s="298" customFormat="1" ht="27" customHeight="1" thickTop="1" thickBot="1" x14ac:dyDescent="0.25">
      <c r="A125" s="81"/>
      <c r="B125" s="111" t="str">
        <f t="shared" si="4"/>
        <v/>
      </c>
      <c r="C125" s="304" t="str">
        <f>IF(D125="","",(VLOOKUP(D125,Lookups!$B$4:$C$2561,2,FALSE)))</f>
        <v/>
      </c>
      <c r="D125" s="366"/>
      <c r="E125" s="111"/>
      <c r="F125" s="111"/>
      <c r="G125" s="111"/>
      <c r="H125" s="82"/>
      <c r="I125" s="82"/>
      <c r="J125" s="104"/>
      <c r="K125" s="104"/>
      <c r="L125" s="104"/>
      <c r="M125" s="104"/>
      <c r="N125" s="104"/>
      <c r="O125" s="104"/>
      <c r="P125" s="104"/>
      <c r="Q125" s="105" t="str">
        <f t="shared" si="5"/>
        <v/>
      </c>
      <c r="R125" s="103"/>
      <c r="S125" s="103"/>
      <c r="T125" s="105"/>
      <c r="U125" s="105"/>
      <c r="V125" s="100" t="str">
        <f t="shared" si="3"/>
        <v/>
      </c>
      <c r="W125" s="103"/>
      <c r="X125" s="103"/>
      <c r="Y125" s="92"/>
      <c r="Z125" s="92"/>
      <c r="AA125" s="92" t="s">
        <v>87</v>
      </c>
      <c r="AB125" s="92"/>
      <c r="AC125" s="92" t="s">
        <v>250</v>
      </c>
      <c r="AD125" s="92"/>
      <c r="AE125" s="92"/>
      <c r="AF125" s="92" t="s">
        <v>250</v>
      </c>
      <c r="AG125" s="82"/>
      <c r="AH125" s="114"/>
      <c r="AI125" s="82"/>
      <c r="AJ125" s="92"/>
      <c r="AK125" s="92"/>
      <c r="AL125" s="92" t="s">
        <v>456</v>
      </c>
      <c r="AM125" s="92"/>
      <c r="AN125" s="92"/>
      <c r="AO125" s="92"/>
      <c r="AP125" s="92"/>
      <c r="AQ125" s="92"/>
      <c r="AR125" s="92"/>
      <c r="AS125" s="112"/>
      <c r="AT125" s="92"/>
      <c r="AU125" s="92"/>
      <c r="AV125" s="92"/>
      <c r="AW125" s="96"/>
      <c r="AX125" s="96"/>
      <c r="AY125" s="96"/>
      <c r="AZ125" s="97"/>
    </row>
    <row r="126" spans="1:52" s="298" customFormat="1" ht="27" customHeight="1" thickTop="1" thickBot="1" x14ac:dyDescent="0.25">
      <c r="A126" s="81"/>
      <c r="B126" s="111" t="str">
        <f t="shared" si="4"/>
        <v/>
      </c>
      <c r="C126" s="304" t="str">
        <f>IF(D126="","",(VLOOKUP(D126,Lookups!$B$4:$C$2561,2,FALSE)))</f>
        <v/>
      </c>
      <c r="D126" s="366"/>
      <c r="E126" s="111"/>
      <c r="F126" s="111"/>
      <c r="G126" s="111"/>
      <c r="H126" s="82"/>
      <c r="I126" s="82"/>
      <c r="J126" s="104"/>
      <c r="K126" s="104"/>
      <c r="L126" s="104"/>
      <c r="M126" s="104"/>
      <c r="N126" s="104"/>
      <c r="O126" s="104"/>
      <c r="P126" s="104"/>
      <c r="Q126" s="105" t="str">
        <f t="shared" si="5"/>
        <v/>
      </c>
      <c r="R126" s="103"/>
      <c r="S126" s="103"/>
      <c r="T126" s="105"/>
      <c r="U126" s="105"/>
      <c r="V126" s="100" t="str">
        <f t="shared" si="3"/>
        <v/>
      </c>
      <c r="W126" s="103"/>
      <c r="X126" s="103"/>
      <c r="Y126" s="92"/>
      <c r="Z126" s="92"/>
      <c r="AA126" s="92" t="s">
        <v>87</v>
      </c>
      <c r="AB126" s="92"/>
      <c r="AC126" s="92" t="s">
        <v>250</v>
      </c>
      <c r="AD126" s="92"/>
      <c r="AE126" s="92"/>
      <c r="AF126" s="92" t="s">
        <v>250</v>
      </c>
      <c r="AG126" s="82"/>
      <c r="AH126" s="114"/>
      <c r="AI126" s="82"/>
      <c r="AJ126" s="92"/>
      <c r="AK126" s="92"/>
      <c r="AL126" s="92" t="s">
        <v>456</v>
      </c>
      <c r="AM126" s="92"/>
      <c r="AN126" s="92"/>
      <c r="AO126" s="92"/>
      <c r="AP126" s="92"/>
      <c r="AQ126" s="92"/>
      <c r="AR126" s="92"/>
      <c r="AS126" s="112"/>
      <c r="AT126" s="92"/>
      <c r="AU126" s="92"/>
      <c r="AV126" s="92"/>
      <c r="AW126" s="96"/>
      <c r="AX126" s="96"/>
      <c r="AY126" s="96"/>
      <c r="AZ126" s="97"/>
    </row>
    <row r="127" spans="1:52" s="298" customFormat="1" ht="27" customHeight="1" thickTop="1" thickBot="1" x14ac:dyDescent="0.25">
      <c r="A127" s="81"/>
      <c r="B127" s="111" t="str">
        <f t="shared" si="4"/>
        <v/>
      </c>
      <c r="C127" s="304" t="str">
        <f>IF(D127="","",(VLOOKUP(D127,Lookups!$B$4:$C$2561,2,FALSE)))</f>
        <v/>
      </c>
      <c r="D127" s="366"/>
      <c r="E127" s="111"/>
      <c r="F127" s="111"/>
      <c r="G127" s="111"/>
      <c r="H127" s="82"/>
      <c r="I127" s="82"/>
      <c r="J127" s="104"/>
      <c r="K127" s="104"/>
      <c r="L127" s="104"/>
      <c r="M127" s="104"/>
      <c r="N127" s="104"/>
      <c r="O127" s="104"/>
      <c r="P127" s="104"/>
      <c r="Q127" s="105" t="str">
        <f t="shared" si="5"/>
        <v/>
      </c>
      <c r="R127" s="103"/>
      <c r="S127" s="103"/>
      <c r="T127" s="105"/>
      <c r="U127" s="105"/>
      <c r="V127" s="100" t="str">
        <f t="shared" si="3"/>
        <v/>
      </c>
      <c r="W127" s="103"/>
      <c r="X127" s="103"/>
      <c r="Y127" s="92"/>
      <c r="Z127" s="92"/>
      <c r="AA127" s="92" t="s">
        <v>87</v>
      </c>
      <c r="AB127" s="92"/>
      <c r="AC127" s="92" t="s">
        <v>250</v>
      </c>
      <c r="AD127" s="92"/>
      <c r="AE127" s="92"/>
      <c r="AF127" s="92" t="s">
        <v>250</v>
      </c>
      <c r="AG127" s="82"/>
      <c r="AH127" s="114"/>
      <c r="AI127" s="82"/>
      <c r="AJ127" s="92"/>
      <c r="AK127" s="92"/>
      <c r="AL127" s="92" t="s">
        <v>456</v>
      </c>
      <c r="AM127" s="92"/>
      <c r="AN127" s="92"/>
      <c r="AO127" s="92"/>
      <c r="AP127" s="92"/>
      <c r="AQ127" s="92"/>
      <c r="AR127" s="92"/>
      <c r="AS127" s="112"/>
      <c r="AT127" s="92"/>
      <c r="AU127" s="92"/>
      <c r="AV127" s="92"/>
      <c r="AW127" s="96"/>
      <c r="AX127" s="96"/>
      <c r="AY127" s="96"/>
      <c r="AZ127" s="97"/>
    </row>
    <row r="128" spans="1:52" s="298" customFormat="1" ht="27" customHeight="1" thickTop="1" thickBot="1" x14ac:dyDescent="0.25">
      <c r="A128" s="81"/>
      <c r="B128" s="111" t="str">
        <f t="shared" si="4"/>
        <v/>
      </c>
      <c r="C128" s="304" t="str">
        <f>IF(D128="","",(VLOOKUP(D128,Lookups!$B$4:$C$2561,2,FALSE)))</f>
        <v/>
      </c>
      <c r="D128" s="366"/>
      <c r="E128" s="111"/>
      <c r="F128" s="111"/>
      <c r="G128" s="111"/>
      <c r="H128" s="82"/>
      <c r="I128" s="82"/>
      <c r="J128" s="104"/>
      <c r="K128" s="104"/>
      <c r="L128" s="104"/>
      <c r="M128" s="104"/>
      <c r="N128" s="104"/>
      <c r="O128" s="104"/>
      <c r="P128" s="104"/>
      <c r="Q128" s="105" t="str">
        <f t="shared" si="5"/>
        <v/>
      </c>
      <c r="R128" s="103"/>
      <c r="S128" s="103"/>
      <c r="T128" s="105"/>
      <c r="U128" s="105"/>
      <c r="V128" s="100" t="str">
        <f t="shared" si="3"/>
        <v/>
      </c>
      <c r="W128" s="103"/>
      <c r="X128" s="103"/>
      <c r="Y128" s="92"/>
      <c r="Z128" s="92"/>
      <c r="AA128" s="92" t="s">
        <v>87</v>
      </c>
      <c r="AB128" s="92"/>
      <c r="AC128" s="92" t="s">
        <v>250</v>
      </c>
      <c r="AD128" s="92"/>
      <c r="AE128" s="92"/>
      <c r="AF128" s="92" t="s">
        <v>250</v>
      </c>
      <c r="AG128" s="82"/>
      <c r="AH128" s="114"/>
      <c r="AI128" s="82"/>
      <c r="AJ128" s="92"/>
      <c r="AK128" s="92"/>
      <c r="AL128" s="92" t="s">
        <v>456</v>
      </c>
      <c r="AM128" s="92"/>
      <c r="AN128" s="92"/>
      <c r="AO128" s="92"/>
      <c r="AP128" s="92"/>
      <c r="AQ128" s="92"/>
      <c r="AR128" s="92"/>
      <c r="AS128" s="112"/>
      <c r="AT128" s="92"/>
      <c r="AU128" s="92"/>
      <c r="AV128" s="92"/>
      <c r="AW128" s="96"/>
      <c r="AX128" s="96"/>
      <c r="AY128" s="96"/>
      <c r="AZ128" s="97"/>
    </row>
    <row r="129" spans="1:52" s="298" customFormat="1" ht="27" customHeight="1" thickTop="1" thickBot="1" x14ac:dyDescent="0.25">
      <c r="A129" s="81"/>
      <c r="B129" s="111" t="str">
        <f t="shared" si="4"/>
        <v/>
      </c>
      <c r="C129" s="304" t="str">
        <f>IF(D129="","",(VLOOKUP(D129,Lookups!$B$4:$C$2561,2,FALSE)))</f>
        <v/>
      </c>
      <c r="D129" s="366"/>
      <c r="E129" s="111"/>
      <c r="F129" s="111"/>
      <c r="G129" s="111"/>
      <c r="H129" s="82"/>
      <c r="I129" s="82"/>
      <c r="J129" s="104"/>
      <c r="K129" s="104"/>
      <c r="L129" s="104"/>
      <c r="M129" s="104"/>
      <c r="N129" s="104"/>
      <c r="O129" s="104"/>
      <c r="P129" s="104"/>
      <c r="Q129" s="105" t="str">
        <f t="shared" si="5"/>
        <v/>
      </c>
      <c r="R129" s="103"/>
      <c r="S129" s="103"/>
      <c r="T129" s="105"/>
      <c r="U129" s="105"/>
      <c r="V129" s="100" t="str">
        <f t="shared" si="3"/>
        <v/>
      </c>
      <c r="W129" s="103"/>
      <c r="X129" s="103"/>
      <c r="Y129" s="92"/>
      <c r="Z129" s="92"/>
      <c r="AA129" s="92" t="s">
        <v>87</v>
      </c>
      <c r="AB129" s="92"/>
      <c r="AC129" s="92" t="s">
        <v>250</v>
      </c>
      <c r="AD129" s="92"/>
      <c r="AE129" s="92"/>
      <c r="AF129" s="92" t="s">
        <v>250</v>
      </c>
      <c r="AG129" s="82"/>
      <c r="AH129" s="114"/>
      <c r="AI129" s="82"/>
      <c r="AJ129" s="92"/>
      <c r="AK129" s="92"/>
      <c r="AL129" s="92" t="s">
        <v>456</v>
      </c>
      <c r="AM129" s="92"/>
      <c r="AN129" s="92"/>
      <c r="AO129" s="92"/>
      <c r="AP129" s="92"/>
      <c r="AQ129" s="92"/>
      <c r="AR129" s="92"/>
      <c r="AS129" s="112"/>
      <c r="AT129" s="92"/>
      <c r="AU129" s="92"/>
      <c r="AV129" s="92"/>
      <c r="AW129" s="96"/>
      <c r="AX129" s="96"/>
      <c r="AY129" s="96"/>
      <c r="AZ129" s="97"/>
    </row>
    <row r="130" spans="1:52" s="298" customFormat="1" ht="27" customHeight="1" thickTop="1" thickBot="1" x14ac:dyDescent="0.25">
      <c r="A130" s="81"/>
      <c r="B130" s="111" t="str">
        <f t="shared" si="4"/>
        <v/>
      </c>
      <c r="C130" s="304" t="str">
        <f>IF(D130="","",(VLOOKUP(D130,Lookups!$B$4:$C$2561,2,FALSE)))</f>
        <v/>
      </c>
      <c r="D130" s="366"/>
      <c r="E130" s="111"/>
      <c r="F130" s="111"/>
      <c r="G130" s="111"/>
      <c r="H130" s="82"/>
      <c r="I130" s="82"/>
      <c r="J130" s="104"/>
      <c r="K130" s="104"/>
      <c r="L130" s="104"/>
      <c r="M130" s="104"/>
      <c r="N130" s="104"/>
      <c r="O130" s="104"/>
      <c r="P130" s="104"/>
      <c r="Q130" s="105" t="str">
        <f t="shared" si="5"/>
        <v/>
      </c>
      <c r="R130" s="103"/>
      <c r="S130" s="103"/>
      <c r="T130" s="105"/>
      <c r="U130" s="105"/>
      <c r="V130" s="100" t="str">
        <f t="shared" si="3"/>
        <v/>
      </c>
      <c r="W130" s="103"/>
      <c r="X130" s="103"/>
      <c r="Y130" s="92"/>
      <c r="Z130" s="92"/>
      <c r="AA130" s="92" t="s">
        <v>87</v>
      </c>
      <c r="AB130" s="92"/>
      <c r="AC130" s="92" t="s">
        <v>250</v>
      </c>
      <c r="AD130" s="92"/>
      <c r="AE130" s="92"/>
      <c r="AF130" s="92" t="s">
        <v>250</v>
      </c>
      <c r="AG130" s="82"/>
      <c r="AH130" s="114"/>
      <c r="AI130" s="82"/>
      <c r="AJ130" s="92"/>
      <c r="AK130" s="92"/>
      <c r="AL130" s="92" t="s">
        <v>456</v>
      </c>
      <c r="AM130" s="92"/>
      <c r="AN130" s="92"/>
      <c r="AO130" s="92"/>
      <c r="AP130" s="92"/>
      <c r="AQ130" s="92"/>
      <c r="AR130" s="92"/>
      <c r="AS130" s="112"/>
      <c r="AT130" s="92"/>
      <c r="AU130" s="92"/>
      <c r="AV130" s="92"/>
      <c r="AW130" s="96"/>
      <c r="AX130" s="96"/>
      <c r="AY130" s="96"/>
      <c r="AZ130" s="97"/>
    </row>
    <row r="131" spans="1:52" s="298" customFormat="1" ht="27" customHeight="1" thickTop="1" thickBot="1" x14ac:dyDescent="0.25">
      <c r="A131" s="81"/>
      <c r="B131" s="111" t="str">
        <f t="shared" si="4"/>
        <v/>
      </c>
      <c r="C131" s="304" t="str">
        <f>IF(D131="","",(VLOOKUP(D131,Lookups!$B$4:$C$2561,2,FALSE)))</f>
        <v/>
      </c>
      <c r="D131" s="366"/>
      <c r="E131" s="111"/>
      <c r="F131" s="111"/>
      <c r="G131" s="111"/>
      <c r="H131" s="82"/>
      <c r="I131" s="82"/>
      <c r="J131" s="104"/>
      <c r="K131" s="104"/>
      <c r="L131" s="104"/>
      <c r="M131" s="104"/>
      <c r="N131" s="104"/>
      <c r="O131" s="104"/>
      <c r="P131" s="104"/>
      <c r="Q131" s="105" t="str">
        <f t="shared" si="5"/>
        <v/>
      </c>
      <c r="R131" s="103"/>
      <c r="S131" s="103"/>
      <c r="T131" s="105"/>
      <c r="U131" s="105"/>
      <c r="V131" s="100" t="str">
        <f t="shared" si="3"/>
        <v/>
      </c>
      <c r="W131" s="103"/>
      <c r="X131" s="103"/>
      <c r="Y131" s="92"/>
      <c r="Z131" s="92"/>
      <c r="AA131" s="92" t="s">
        <v>87</v>
      </c>
      <c r="AB131" s="92"/>
      <c r="AC131" s="92" t="s">
        <v>250</v>
      </c>
      <c r="AD131" s="92"/>
      <c r="AE131" s="92"/>
      <c r="AF131" s="92" t="s">
        <v>250</v>
      </c>
      <c r="AG131" s="82"/>
      <c r="AH131" s="114"/>
      <c r="AI131" s="82"/>
      <c r="AJ131" s="92"/>
      <c r="AK131" s="92"/>
      <c r="AL131" s="92" t="s">
        <v>456</v>
      </c>
      <c r="AM131" s="92"/>
      <c r="AN131" s="92"/>
      <c r="AO131" s="92"/>
      <c r="AP131" s="92"/>
      <c r="AQ131" s="92"/>
      <c r="AR131" s="92"/>
      <c r="AS131" s="112"/>
      <c r="AT131" s="92"/>
      <c r="AU131" s="92"/>
      <c r="AV131" s="92"/>
      <c r="AW131" s="96"/>
      <c r="AX131" s="96"/>
      <c r="AY131" s="96"/>
      <c r="AZ131" s="97"/>
    </row>
    <row r="132" spans="1:52" s="298" customFormat="1" ht="27" customHeight="1" thickTop="1" thickBot="1" x14ac:dyDescent="0.25">
      <c r="A132" s="81"/>
      <c r="B132" s="111" t="str">
        <f t="shared" si="4"/>
        <v/>
      </c>
      <c r="C132" s="304" t="str">
        <f>IF(D132="","",(VLOOKUP(D132,Lookups!$B$4:$C$2561,2,FALSE)))</f>
        <v/>
      </c>
      <c r="D132" s="366"/>
      <c r="E132" s="111"/>
      <c r="F132" s="111"/>
      <c r="G132" s="111"/>
      <c r="H132" s="82"/>
      <c r="I132" s="82"/>
      <c r="J132" s="104"/>
      <c r="K132" s="104"/>
      <c r="L132" s="104"/>
      <c r="M132" s="104"/>
      <c r="N132" s="104"/>
      <c r="O132" s="104"/>
      <c r="P132" s="104"/>
      <c r="Q132" s="105" t="str">
        <f t="shared" si="5"/>
        <v/>
      </c>
      <c r="R132" s="103"/>
      <c r="S132" s="103"/>
      <c r="T132" s="105"/>
      <c r="U132" s="105"/>
      <c r="V132" s="100" t="str">
        <f t="shared" si="3"/>
        <v/>
      </c>
      <c r="W132" s="103"/>
      <c r="X132" s="103"/>
      <c r="Y132" s="92"/>
      <c r="Z132" s="92"/>
      <c r="AA132" s="92" t="s">
        <v>87</v>
      </c>
      <c r="AB132" s="92"/>
      <c r="AC132" s="92" t="s">
        <v>250</v>
      </c>
      <c r="AD132" s="92"/>
      <c r="AE132" s="92"/>
      <c r="AF132" s="92" t="s">
        <v>250</v>
      </c>
      <c r="AG132" s="82"/>
      <c r="AH132" s="114"/>
      <c r="AI132" s="82"/>
      <c r="AJ132" s="92"/>
      <c r="AK132" s="92"/>
      <c r="AL132" s="92" t="s">
        <v>456</v>
      </c>
      <c r="AM132" s="92"/>
      <c r="AN132" s="92"/>
      <c r="AO132" s="92"/>
      <c r="AP132" s="92"/>
      <c r="AQ132" s="92"/>
      <c r="AR132" s="92"/>
      <c r="AS132" s="112"/>
      <c r="AT132" s="92"/>
      <c r="AU132" s="92"/>
      <c r="AV132" s="92"/>
      <c r="AW132" s="96"/>
      <c r="AX132" s="96"/>
      <c r="AY132" s="96"/>
      <c r="AZ132" s="97"/>
    </row>
    <row r="133" spans="1:52" s="298" customFormat="1" ht="27" customHeight="1" thickTop="1" thickBot="1" x14ac:dyDescent="0.25">
      <c r="A133" s="81"/>
      <c r="B133" s="111" t="str">
        <f t="shared" si="4"/>
        <v/>
      </c>
      <c r="C133" s="304" t="str">
        <f>IF(D133="","",(VLOOKUP(D133,Lookups!$B$4:$C$2561,2,FALSE)))</f>
        <v/>
      </c>
      <c r="D133" s="366"/>
      <c r="E133" s="111"/>
      <c r="F133" s="111"/>
      <c r="G133" s="111"/>
      <c r="H133" s="82"/>
      <c r="I133" s="82"/>
      <c r="J133" s="104"/>
      <c r="K133" s="104"/>
      <c r="L133" s="104"/>
      <c r="M133" s="104"/>
      <c r="N133" s="104"/>
      <c r="O133" s="104"/>
      <c r="P133" s="104"/>
      <c r="Q133" s="105" t="str">
        <f t="shared" si="5"/>
        <v/>
      </c>
      <c r="R133" s="103"/>
      <c r="S133" s="103"/>
      <c r="T133" s="105"/>
      <c r="U133" s="105"/>
      <c r="V133" s="100" t="str">
        <f t="shared" si="3"/>
        <v/>
      </c>
      <c r="W133" s="103"/>
      <c r="X133" s="103"/>
      <c r="Y133" s="92"/>
      <c r="Z133" s="92"/>
      <c r="AA133" s="92" t="s">
        <v>87</v>
      </c>
      <c r="AB133" s="92"/>
      <c r="AC133" s="92" t="s">
        <v>250</v>
      </c>
      <c r="AD133" s="92"/>
      <c r="AE133" s="92"/>
      <c r="AF133" s="92" t="s">
        <v>250</v>
      </c>
      <c r="AG133" s="82"/>
      <c r="AH133" s="114"/>
      <c r="AI133" s="82"/>
      <c r="AJ133" s="92"/>
      <c r="AK133" s="92"/>
      <c r="AL133" s="92" t="s">
        <v>456</v>
      </c>
      <c r="AM133" s="92"/>
      <c r="AN133" s="92"/>
      <c r="AO133" s="92"/>
      <c r="AP133" s="92"/>
      <c r="AQ133" s="92"/>
      <c r="AR133" s="92"/>
      <c r="AS133" s="112"/>
      <c r="AT133" s="92"/>
      <c r="AU133" s="92"/>
      <c r="AV133" s="92"/>
      <c r="AW133" s="96"/>
      <c r="AX133" s="96"/>
      <c r="AY133" s="96"/>
      <c r="AZ133" s="97"/>
    </row>
    <row r="134" spans="1:52" s="298" customFormat="1" ht="27" customHeight="1" thickTop="1" thickBot="1" x14ac:dyDescent="0.25">
      <c r="A134" s="81"/>
      <c r="B134" s="111" t="str">
        <f t="shared" si="4"/>
        <v/>
      </c>
      <c r="C134" s="304" t="str">
        <f>IF(D134="","",(VLOOKUP(D134,Lookups!$B$4:$C$2561,2,FALSE)))</f>
        <v/>
      </c>
      <c r="D134" s="366"/>
      <c r="E134" s="111"/>
      <c r="F134" s="111"/>
      <c r="G134" s="111"/>
      <c r="H134" s="82"/>
      <c r="I134" s="82"/>
      <c r="J134" s="104"/>
      <c r="K134" s="104"/>
      <c r="L134" s="104"/>
      <c r="M134" s="104"/>
      <c r="N134" s="104"/>
      <c r="O134" s="104"/>
      <c r="P134" s="104"/>
      <c r="Q134" s="105" t="str">
        <f t="shared" si="5"/>
        <v/>
      </c>
      <c r="R134" s="103"/>
      <c r="S134" s="103"/>
      <c r="T134" s="105"/>
      <c r="U134" s="105"/>
      <c r="V134" s="100" t="str">
        <f t="shared" ref="V134:V197" si="6">IF(U134="","",VLOOKUP(U134,ShoulderMaterialDesc,2,FALSE))</f>
        <v/>
      </c>
      <c r="W134" s="103"/>
      <c r="X134" s="103"/>
      <c r="Y134" s="92"/>
      <c r="Z134" s="92"/>
      <c r="AA134" s="92" t="s">
        <v>87</v>
      </c>
      <c r="AB134" s="92"/>
      <c r="AC134" s="92" t="s">
        <v>250</v>
      </c>
      <c r="AD134" s="92"/>
      <c r="AE134" s="92"/>
      <c r="AF134" s="92" t="s">
        <v>250</v>
      </c>
      <c r="AG134" s="82"/>
      <c r="AH134" s="114"/>
      <c r="AI134" s="82"/>
      <c r="AJ134" s="92"/>
      <c r="AK134" s="92"/>
      <c r="AL134" s="92" t="s">
        <v>456</v>
      </c>
      <c r="AM134" s="92"/>
      <c r="AN134" s="92"/>
      <c r="AO134" s="92"/>
      <c r="AP134" s="92"/>
      <c r="AQ134" s="92"/>
      <c r="AR134" s="92"/>
      <c r="AS134" s="112"/>
      <c r="AT134" s="92"/>
      <c r="AU134" s="92"/>
      <c r="AV134" s="92"/>
      <c r="AW134" s="96"/>
      <c r="AX134" s="96"/>
      <c r="AY134" s="96"/>
      <c r="AZ134" s="97"/>
    </row>
    <row r="135" spans="1:52" s="298" customFormat="1" ht="27" customHeight="1" thickTop="1" thickBot="1" x14ac:dyDescent="0.25">
      <c r="A135" s="81"/>
      <c r="B135" s="111" t="str">
        <f t="shared" ref="B135:B198" si="7">IF(A135="ADD","0","")</f>
        <v/>
      </c>
      <c r="C135" s="304" t="str">
        <f>IF(D135="","",(VLOOKUP(D135,Lookups!$B$4:$C$2561,2,FALSE)))</f>
        <v/>
      </c>
      <c r="D135" s="366"/>
      <c r="E135" s="111"/>
      <c r="F135" s="111"/>
      <c r="G135" s="111"/>
      <c r="H135" s="82"/>
      <c r="I135" s="82"/>
      <c r="J135" s="104"/>
      <c r="K135" s="104"/>
      <c r="L135" s="104"/>
      <c r="M135" s="104"/>
      <c r="N135" s="104"/>
      <c r="O135" s="104"/>
      <c r="P135" s="104"/>
      <c r="Q135" s="105" t="str">
        <f t="shared" ref="Q135:Q198" si="8">IF(G135="","",G135-F135)</f>
        <v/>
      </c>
      <c r="R135" s="103"/>
      <c r="S135" s="103"/>
      <c r="T135" s="105"/>
      <c r="U135" s="105"/>
      <c r="V135" s="100" t="str">
        <f t="shared" si="6"/>
        <v/>
      </c>
      <c r="W135" s="103"/>
      <c r="X135" s="103"/>
      <c r="Y135" s="92"/>
      <c r="Z135" s="92"/>
      <c r="AA135" s="92" t="s">
        <v>87</v>
      </c>
      <c r="AB135" s="92"/>
      <c r="AC135" s="92" t="s">
        <v>250</v>
      </c>
      <c r="AD135" s="92"/>
      <c r="AE135" s="92"/>
      <c r="AF135" s="92" t="s">
        <v>250</v>
      </c>
      <c r="AG135" s="82"/>
      <c r="AH135" s="114"/>
      <c r="AI135" s="82"/>
      <c r="AJ135" s="92"/>
      <c r="AK135" s="92"/>
      <c r="AL135" s="92" t="s">
        <v>456</v>
      </c>
      <c r="AM135" s="92"/>
      <c r="AN135" s="92"/>
      <c r="AO135" s="92"/>
      <c r="AP135" s="92"/>
      <c r="AQ135" s="92"/>
      <c r="AR135" s="92"/>
      <c r="AS135" s="112"/>
      <c r="AT135" s="92"/>
      <c r="AU135" s="92"/>
      <c r="AV135" s="92"/>
      <c r="AW135" s="96"/>
      <c r="AX135" s="96"/>
      <c r="AY135" s="96"/>
      <c r="AZ135" s="97"/>
    </row>
    <row r="136" spans="1:52" s="298" customFormat="1" ht="27" customHeight="1" thickTop="1" thickBot="1" x14ac:dyDescent="0.25">
      <c r="A136" s="81"/>
      <c r="B136" s="111" t="str">
        <f t="shared" si="7"/>
        <v/>
      </c>
      <c r="C136" s="304" t="str">
        <f>IF(D136="","",(VLOOKUP(D136,Lookups!$B$4:$C$2561,2,FALSE)))</f>
        <v/>
      </c>
      <c r="D136" s="366"/>
      <c r="E136" s="111"/>
      <c r="F136" s="111"/>
      <c r="G136" s="111"/>
      <c r="H136" s="82"/>
      <c r="I136" s="82"/>
      <c r="J136" s="104"/>
      <c r="K136" s="104"/>
      <c r="L136" s="104"/>
      <c r="M136" s="104"/>
      <c r="N136" s="104"/>
      <c r="O136" s="104"/>
      <c r="P136" s="104"/>
      <c r="Q136" s="105" t="str">
        <f t="shared" si="8"/>
        <v/>
      </c>
      <c r="R136" s="103"/>
      <c r="S136" s="103"/>
      <c r="T136" s="105"/>
      <c r="U136" s="105"/>
      <c r="V136" s="100" t="str">
        <f t="shared" si="6"/>
        <v/>
      </c>
      <c r="W136" s="103"/>
      <c r="X136" s="103"/>
      <c r="Y136" s="92"/>
      <c r="Z136" s="92"/>
      <c r="AA136" s="92" t="s">
        <v>87</v>
      </c>
      <c r="AB136" s="92"/>
      <c r="AC136" s="92" t="s">
        <v>250</v>
      </c>
      <c r="AD136" s="92"/>
      <c r="AE136" s="92"/>
      <c r="AF136" s="92" t="s">
        <v>250</v>
      </c>
      <c r="AG136" s="82"/>
      <c r="AH136" s="114"/>
      <c r="AI136" s="82"/>
      <c r="AJ136" s="92"/>
      <c r="AK136" s="92"/>
      <c r="AL136" s="92" t="s">
        <v>456</v>
      </c>
      <c r="AM136" s="92"/>
      <c r="AN136" s="92"/>
      <c r="AO136" s="92"/>
      <c r="AP136" s="92"/>
      <c r="AQ136" s="92"/>
      <c r="AR136" s="92"/>
      <c r="AS136" s="112"/>
      <c r="AT136" s="92"/>
      <c r="AU136" s="92"/>
      <c r="AV136" s="92"/>
      <c r="AW136" s="96"/>
      <c r="AX136" s="96"/>
      <c r="AY136" s="96"/>
      <c r="AZ136" s="97"/>
    </row>
    <row r="137" spans="1:52" s="298" customFormat="1" ht="27" customHeight="1" thickTop="1" thickBot="1" x14ac:dyDescent="0.25">
      <c r="A137" s="81"/>
      <c r="B137" s="111" t="str">
        <f t="shared" si="7"/>
        <v/>
      </c>
      <c r="C137" s="304" t="str">
        <f>IF(D137="","",(VLOOKUP(D137,Lookups!$B$4:$C$2561,2,FALSE)))</f>
        <v/>
      </c>
      <c r="D137" s="366"/>
      <c r="E137" s="111"/>
      <c r="F137" s="111"/>
      <c r="G137" s="111"/>
      <c r="H137" s="82"/>
      <c r="I137" s="82"/>
      <c r="J137" s="104"/>
      <c r="K137" s="104"/>
      <c r="L137" s="104"/>
      <c r="M137" s="104"/>
      <c r="N137" s="104"/>
      <c r="O137" s="104"/>
      <c r="P137" s="104"/>
      <c r="Q137" s="105" t="str">
        <f t="shared" si="8"/>
        <v/>
      </c>
      <c r="R137" s="103"/>
      <c r="S137" s="103"/>
      <c r="T137" s="105"/>
      <c r="U137" s="105"/>
      <c r="V137" s="100" t="str">
        <f t="shared" si="6"/>
        <v/>
      </c>
      <c r="W137" s="103"/>
      <c r="X137" s="103"/>
      <c r="Y137" s="92"/>
      <c r="Z137" s="92"/>
      <c r="AA137" s="92" t="s">
        <v>87</v>
      </c>
      <c r="AB137" s="92"/>
      <c r="AC137" s="92" t="s">
        <v>250</v>
      </c>
      <c r="AD137" s="92"/>
      <c r="AE137" s="92"/>
      <c r="AF137" s="92" t="s">
        <v>250</v>
      </c>
      <c r="AG137" s="82"/>
      <c r="AH137" s="114"/>
      <c r="AI137" s="82"/>
      <c r="AJ137" s="92"/>
      <c r="AK137" s="92"/>
      <c r="AL137" s="92" t="s">
        <v>456</v>
      </c>
      <c r="AM137" s="92"/>
      <c r="AN137" s="92"/>
      <c r="AO137" s="92"/>
      <c r="AP137" s="92"/>
      <c r="AQ137" s="92"/>
      <c r="AR137" s="92"/>
      <c r="AS137" s="112"/>
      <c r="AT137" s="92"/>
      <c r="AU137" s="92"/>
      <c r="AV137" s="92"/>
      <c r="AW137" s="96"/>
      <c r="AX137" s="96"/>
      <c r="AY137" s="96"/>
      <c r="AZ137" s="97"/>
    </row>
    <row r="138" spans="1:52" s="298" customFormat="1" ht="27" customHeight="1" thickTop="1" thickBot="1" x14ac:dyDescent="0.25">
      <c r="A138" s="81"/>
      <c r="B138" s="111" t="str">
        <f t="shared" si="7"/>
        <v/>
      </c>
      <c r="C138" s="304" t="str">
        <f>IF(D138="","",(VLOOKUP(D138,Lookups!$B$4:$C$2561,2,FALSE)))</f>
        <v/>
      </c>
      <c r="D138" s="366"/>
      <c r="E138" s="111"/>
      <c r="F138" s="111"/>
      <c r="G138" s="111"/>
      <c r="H138" s="82"/>
      <c r="I138" s="82"/>
      <c r="J138" s="104"/>
      <c r="K138" s="104"/>
      <c r="L138" s="104"/>
      <c r="M138" s="104"/>
      <c r="N138" s="104"/>
      <c r="O138" s="104"/>
      <c r="P138" s="104"/>
      <c r="Q138" s="105" t="str">
        <f t="shared" si="8"/>
        <v/>
      </c>
      <c r="R138" s="103"/>
      <c r="S138" s="103"/>
      <c r="T138" s="105"/>
      <c r="U138" s="105"/>
      <c r="V138" s="100" t="str">
        <f t="shared" si="6"/>
        <v/>
      </c>
      <c r="W138" s="103"/>
      <c r="X138" s="103"/>
      <c r="Y138" s="92"/>
      <c r="Z138" s="92"/>
      <c r="AA138" s="92" t="s">
        <v>87</v>
      </c>
      <c r="AB138" s="92"/>
      <c r="AC138" s="92" t="s">
        <v>250</v>
      </c>
      <c r="AD138" s="92"/>
      <c r="AE138" s="92"/>
      <c r="AF138" s="92" t="s">
        <v>250</v>
      </c>
      <c r="AG138" s="82"/>
      <c r="AH138" s="114"/>
      <c r="AI138" s="82"/>
      <c r="AJ138" s="92"/>
      <c r="AK138" s="92"/>
      <c r="AL138" s="92" t="s">
        <v>456</v>
      </c>
      <c r="AM138" s="92"/>
      <c r="AN138" s="92"/>
      <c r="AO138" s="92"/>
      <c r="AP138" s="92"/>
      <c r="AQ138" s="92"/>
      <c r="AR138" s="92"/>
      <c r="AS138" s="112"/>
      <c r="AT138" s="92"/>
      <c r="AU138" s="92"/>
      <c r="AV138" s="92"/>
      <c r="AW138" s="96"/>
      <c r="AX138" s="96"/>
      <c r="AY138" s="96"/>
      <c r="AZ138" s="97"/>
    </row>
    <row r="139" spans="1:52" s="298" customFormat="1" ht="27" customHeight="1" thickTop="1" thickBot="1" x14ac:dyDescent="0.25">
      <c r="A139" s="81"/>
      <c r="B139" s="111" t="str">
        <f t="shared" si="7"/>
        <v/>
      </c>
      <c r="C139" s="304" t="str">
        <f>IF(D139="","",(VLOOKUP(D139,Lookups!$B$4:$C$2561,2,FALSE)))</f>
        <v/>
      </c>
      <c r="D139" s="366"/>
      <c r="E139" s="111"/>
      <c r="F139" s="111"/>
      <c r="G139" s="111"/>
      <c r="H139" s="82"/>
      <c r="I139" s="82"/>
      <c r="J139" s="104"/>
      <c r="K139" s="104"/>
      <c r="L139" s="104"/>
      <c r="M139" s="104"/>
      <c r="N139" s="104"/>
      <c r="O139" s="104"/>
      <c r="P139" s="104"/>
      <c r="Q139" s="105" t="str">
        <f t="shared" si="8"/>
        <v/>
      </c>
      <c r="R139" s="103"/>
      <c r="S139" s="103"/>
      <c r="T139" s="105"/>
      <c r="U139" s="105"/>
      <c r="V139" s="100" t="str">
        <f t="shared" si="6"/>
        <v/>
      </c>
      <c r="W139" s="103"/>
      <c r="X139" s="103"/>
      <c r="Y139" s="92"/>
      <c r="Z139" s="92"/>
      <c r="AA139" s="92" t="s">
        <v>87</v>
      </c>
      <c r="AB139" s="92"/>
      <c r="AC139" s="92" t="s">
        <v>250</v>
      </c>
      <c r="AD139" s="92"/>
      <c r="AE139" s="92"/>
      <c r="AF139" s="92" t="s">
        <v>250</v>
      </c>
      <c r="AG139" s="82"/>
      <c r="AH139" s="114"/>
      <c r="AI139" s="82"/>
      <c r="AJ139" s="92"/>
      <c r="AK139" s="92"/>
      <c r="AL139" s="92" t="s">
        <v>456</v>
      </c>
      <c r="AM139" s="92"/>
      <c r="AN139" s="92"/>
      <c r="AO139" s="92"/>
      <c r="AP139" s="92"/>
      <c r="AQ139" s="92"/>
      <c r="AR139" s="92"/>
      <c r="AS139" s="112"/>
      <c r="AT139" s="92"/>
      <c r="AU139" s="92"/>
      <c r="AV139" s="92"/>
      <c r="AW139" s="96"/>
      <c r="AX139" s="96"/>
      <c r="AY139" s="96"/>
      <c r="AZ139" s="97"/>
    </row>
    <row r="140" spans="1:52" s="298" customFormat="1" ht="27" customHeight="1" thickTop="1" thickBot="1" x14ac:dyDescent="0.25">
      <c r="A140" s="81"/>
      <c r="B140" s="111" t="str">
        <f t="shared" si="7"/>
        <v/>
      </c>
      <c r="C140" s="304" t="str">
        <f>IF(D140="","",(VLOOKUP(D140,Lookups!$B$4:$C$2561,2,FALSE)))</f>
        <v/>
      </c>
      <c r="D140" s="366"/>
      <c r="E140" s="111"/>
      <c r="F140" s="111"/>
      <c r="G140" s="111"/>
      <c r="H140" s="82"/>
      <c r="I140" s="82"/>
      <c r="J140" s="104"/>
      <c r="K140" s="104"/>
      <c r="L140" s="104"/>
      <c r="M140" s="104"/>
      <c r="N140" s="104"/>
      <c r="O140" s="104"/>
      <c r="P140" s="104"/>
      <c r="Q140" s="105" t="str">
        <f t="shared" si="8"/>
        <v/>
      </c>
      <c r="R140" s="103"/>
      <c r="S140" s="103"/>
      <c r="T140" s="105"/>
      <c r="U140" s="105"/>
      <c r="V140" s="100" t="str">
        <f t="shared" si="6"/>
        <v/>
      </c>
      <c r="W140" s="103"/>
      <c r="X140" s="103"/>
      <c r="Y140" s="92"/>
      <c r="Z140" s="92"/>
      <c r="AA140" s="92" t="s">
        <v>87</v>
      </c>
      <c r="AB140" s="92"/>
      <c r="AC140" s="92" t="s">
        <v>250</v>
      </c>
      <c r="AD140" s="92"/>
      <c r="AE140" s="92"/>
      <c r="AF140" s="92" t="s">
        <v>250</v>
      </c>
      <c r="AG140" s="82"/>
      <c r="AH140" s="114"/>
      <c r="AI140" s="82"/>
      <c r="AJ140" s="92"/>
      <c r="AK140" s="92"/>
      <c r="AL140" s="92" t="s">
        <v>456</v>
      </c>
      <c r="AM140" s="92"/>
      <c r="AN140" s="92"/>
      <c r="AO140" s="92"/>
      <c r="AP140" s="92"/>
      <c r="AQ140" s="92"/>
      <c r="AR140" s="92"/>
      <c r="AS140" s="112"/>
      <c r="AT140" s="92"/>
      <c r="AU140" s="92"/>
      <c r="AV140" s="92"/>
      <c r="AW140" s="96"/>
      <c r="AX140" s="96"/>
      <c r="AY140" s="96"/>
      <c r="AZ140" s="97"/>
    </row>
    <row r="141" spans="1:52" s="298" customFormat="1" ht="27" customHeight="1" thickTop="1" thickBot="1" x14ac:dyDescent="0.25">
      <c r="A141" s="81"/>
      <c r="B141" s="111" t="str">
        <f t="shared" si="7"/>
        <v/>
      </c>
      <c r="C141" s="304" t="str">
        <f>IF(D141="","",(VLOOKUP(D141,Lookups!$B$4:$C$2561,2,FALSE)))</f>
        <v/>
      </c>
      <c r="D141" s="366"/>
      <c r="E141" s="111"/>
      <c r="F141" s="111"/>
      <c r="G141" s="111"/>
      <c r="H141" s="82"/>
      <c r="I141" s="82"/>
      <c r="J141" s="104"/>
      <c r="K141" s="104"/>
      <c r="L141" s="104"/>
      <c r="M141" s="104"/>
      <c r="N141" s="104"/>
      <c r="O141" s="104"/>
      <c r="P141" s="104"/>
      <c r="Q141" s="105" t="str">
        <f t="shared" si="8"/>
        <v/>
      </c>
      <c r="R141" s="103"/>
      <c r="S141" s="103"/>
      <c r="T141" s="105"/>
      <c r="U141" s="105"/>
      <c r="V141" s="100" t="str">
        <f t="shared" si="6"/>
        <v/>
      </c>
      <c r="W141" s="103"/>
      <c r="X141" s="103"/>
      <c r="Y141" s="92"/>
      <c r="Z141" s="92"/>
      <c r="AA141" s="92" t="s">
        <v>87</v>
      </c>
      <c r="AB141" s="92"/>
      <c r="AC141" s="92" t="s">
        <v>250</v>
      </c>
      <c r="AD141" s="92"/>
      <c r="AE141" s="92"/>
      <c r="AF141" s="92" t="s">
        <v>250</v>
      </c>
      <c r="AG141" s="82"/>
      <c r="AH141" s="114"/>
      <c r="AI141" s="82"/>
      <c r="AJ141" s="92"/>
      <c r="AK141" s="92"/>
      <c r="AL141" s="92" t="s">
        <v>456</v>
      </c>
      <c r="AM141" s="92"/>
      <c r="AN141" s="92"/>
      <c r="AO141" s="92"/>
      <c r="AP141" s="92"/>
      <c r="AQ141" s="92"/>
      <c r="AR141" s="92"/>
      <c r="AS141" s="112"/>
      <c r="AT141" s="92"/>
      <c r="AU141" s="92"/>
      <c r="AV141" s="92"/>
      <c r="AW141" s="96"/>
      <c r="AX141" s="96"/>
      <c r="AY141" s="96"/>
      <c r="AZ141" s="97"/>
    </row>
    <row r="142" spans="1:52" s="298" customFormat="1" ht="27" customHeight="1" thickTop="1" thickBot="1" x14ac:dyDescent="0.25">
      <c r="A142" s="81"/>
      <c r="B142" s="111" t="str">
        <f t="shared" si="7"/>
        <v/>
      </c>
      <c r="C142" s="304" t="str">
        <f>IF(D142="","",(VLOOKUP(D142,Lookups!$B$4:$C$2561,2,FALSE)))</f>
        <v/>
      </c>
      <c r="D142" s="366"/>
      <c r="E142" s="111"/>
      <c r="F142" s="111"/>
      <c r="G142" s="111"/>
      <c r="H142" s="82"/>
      <c r="I142" s="82"/>
      <c r="J142" s="104"/>
      <c r="K142" s="104"/>
      <c r="L142" s="104"/>
      <c r="M142" s="104"/>
      <c r="N142" s="104"/>
      <c r="O142" s="104"/>
      <c r="P142" s="104"/>
      <c r="Q142" s="105" t="str">
        <f t="shared" si="8"/>
        <v/>
      </c>
      <c r="R142" s="103"/>
      <c r="S142" s="103"/>
      <c r="T142" s="105"/>
      <c r="U142" s="105"/>
      <c r="V142" s="100" t="str">
        <f t="shared" si="6"/>
        <v/>
      </c>
      <c r="W142" s="103"/>
      <c r="X142" s="103"/>
      <c r="Y142" s="92"/>
      <c r="Z142" s="92"/>
      <c r="AA142" s="92" t="s">
        <v>87</v>
      </c>
      <c r="AB142" s="92"/>
      <c r="AC142" s="92" t="s">
        <v>250</v>
      </c>
      <c r="AD142" s="92"/>
      <c r="AE142" s="92"/>
      <c r="AF142" s="92" t="s">
        <v>250</v>
      </c>
      <c r="AG142" s="82"/>
      <c r="AH142" s="114"/>
      <c r="AI142" s="82"/>
      <c r="AJ142" s="92"/>
      <c r="AK142" s="92"/>
      <c r="AL142" s="92" t="s">
        <v>456</v>
      </c>
      <c r="AM142" s="92"/>
      <c r="AN142" s="92"/>
      <c r="AO142" s="92"/>
      <c r="AP142" s="92"/>
      <c r="AQ142" s="92"/>
      <c r="AR142" s="92"/>
      <c r="AS142" s="112"/>
      <c r="AT142" s="92"/>
      <c r="AU142" s="92"/>
      <c r="AV142" s="92"/>
      <c r="AW142" s="96"/>
      <c r="AX142" s="96"/>
      <c r="AY142" s="96"/>
      <c r="AZ142" s="97"/>
    </row>
    <row r="143" spans="1:52" s="298" customFormat="1" ht="27" customHeight="1" thickTop="1" thickBot="1" x14ac:dyDescent="0.25">
      <c r="A143" s="81"/>
      <c r="B143" s="111" t="str">
        <f t="shared" si="7"/>
        <v/>
      </c>
      <c r="C143" s="304" t="str">
        <f>IF(D143="","",(VLOOKUP(D143,Lookups!$B$4:$C$2561,2,FALSE)))</f>
        <v/>
      </c>
      <c r="D143" s="366"/>
      <c r="E143" s="111"/>
      <c r="F143" s="111"/>
      <c r="G143" s="111"/>
      <c r="H143" s="82"/>
      <c r="I143" s="82"/>
      <c r="J143" s="104"/>
      <c r="K143" s="104"/>
      <c r="L143" s="104"/>
      <c r="M143" s="104"/>
      <c r="N143" s="104"/>
      <c r="O143" s="104"/>
      <c r="P143" s="104"/>
      <c r="Q143" s="105" t="str">
        <f t="shared" si="8"/>
        <v/>
      </c>
      <c r="R143" s="103"/>
      <c r="S143" s="103"/>
      <c r="T143" s="105"/>
      <c r="U143" s="105"/>
      <c r="V143" s="100" t="str">
        <f t="shared" si="6"/>
        <v/>
      </c>
      <c r="W143" s="103"/>
      <c r="X143" s="103"/>
      <c r="Y143" s="92"/>
      <c r="Z143" s="92"/>
      <c r="AA143" s="92" t="s">
        <v>87</v>
      </c>
      <c r="AB143" s="92"/>
      <c r="AC143" s="92" t="s">
        <v>250</v>
      </c>
      <c r="AD143" s="92"/>
      <c r="AE143" s="92"/>
      <c r="AF143" s="92" t="s">
        <v>250</v>
      </c>
      <c r="AG143" s="82"/>
      <c r="AH143" s="114"/>
      <c r="AI143" s="82"/>
      <c r="AJ143" s="92"/>
      <c r="AK143" s="92"/>
      <c r="AL143" s="92" t="s">
        <v>456</v>
      </c>
      <c r="AM143" s="92"/>
      <c r="AN143" s="92"/>
      <c r="AO143" s="92"/>
      <c r="AP143" s="92"/>
      <c r="AQ143" s="92"/>
      <c r="AR143" s="92"/>
      <c r="AS143" s="112"/>
      <c r="AT143" s="92"/>
      <c r="AU143" s="92"/>
      <c r="AV143" s="92"/>
      <c r="AW143" s="96"/>
      <c r="AX143" s="96"/>
      <c r="AY143" s="96"/>
      <c r="AZ143" s="97"/>
    </row>
    <row r="144" spans="1:52" s="298" customFormat="1" ht="27" customHeight="1" thickTop="1" thickBot="1" x14ac:dyDescent="0.25">
      <c r="A144" s="81"/>
      <c r="B144" s="111" t="str">
        <f t="shared" si="7"/>
        <v/>
      </c>
      <c r="C144" s="304" t="str">
        <f>IF(D144="","",(VLOOKUP(D144,Lookups!$B$4:$C$2561,2,FALSE)))</f>
        <v/>
      </c>
      <c r="D144" s="366"/>
      <c r="E144" s="111"/>
      <c r="F144" s="111"/>
      <c r="G144" s="111"/>
      <c r="H144" s="82"/>
      <c r="I144" s="82"/>
      <c r="J144" s="104"/>
      <c r="K144" s="104"/>
      <c r="L144" s="104"/>
      <c r="M144" s="104"/>
      <c r="N144" s="104"/>
      <c r="O144" s="104"/>
      <c r="P144" s="104"/>
      <c r="Q144" s="105" t="str">
        <f t="shared" si="8"/>
        <v/>
      </c>
      <c r="R144" s="103"/>
      <c r="S144" s="103"/>
      <c r="T144" s="105"/>
      <c r="U144" s="105"/>
      <c r="V144" s="100" t="str">
        <f t="shared" si="6"/>
        <v/>
      </c>
      <c r="W144" s="103"/>
      <c r="X144" s="103"/>
      <c r="Y144" s="92"/>
      <c r="Z144" s="92"/>
      <c r="AA144" s="92" t="s">
        <v>87</v>
      </c>
      <c r="AB144" s="92"/>
      <c r="AC144" s="92" t="s">
        <v>250</v>
      </c>
      <c r="AD144" s="92"/>
      <c r="AE144" s="92"/>
      <c r="AF144" s="92" t="s">
        <v>250</v>
      </c>
      <c r="AG144" s="82"/>
      <c r="AH144" s="114"/>
      <c r="AI144" s="82"/>
      <c r="AJ144" s="92"/>
      <c r="AK144" s="92"/>
      <c r="AL144" s="92" t="s">
        <v>456</v>
      </c>
      <c r="AM144" s="92"/>
      <c r="AN144" s="92"/>
      <c r="AO144" s="92"/>
      <c r="AP144" s="92"/>
      <c r="AQ144" s="92"/>
      <c r="AR144" s="92"/>
      <c r="AS144" s="112"/>
      <c r="AT144" s="92"/>
      <c r="AU144" s="92"/>
      <c r="AV144" s="92"/>
      <c r="AW144" s="96"/>
      <c r="AX144" s="96"/>
      <c r="AY144" s="96"/>
      <c r="AZ144" s="97"/>
    </row>
    <row r="145" spans="1:52" s="298" customFormat="1" ht="27" customHeight="1" thickTop="1" thickBot="1" x14ac:dyDescent="0.25">
      <c r="A145" s="81"/>
      <c r="B145" s="111" t="str">
        <f t="shared" si="7"/>
        <v/>
      </c>
      <c r="C145" s="304" t="str">
        <f>IF(D145="","",(VLOOKUP(D145,Lookups!$B$4:$C$2561,2,FALSE)))</f>
        <v/>
      </c>
      <c r="D145" s="366"/>
      <c r="E145" s="111"/>
      <c r="F145" s="111"/>
      <c r="G145" s="111"/>
      <c r="H145" s="82"/>
      <c r="I145" s="82"/>
      <c r="J145" s="104"/>
      <c r="K145" s="104"/>
      <c r="L145" s="104"/>
      <c r="M145" s="104"/>
      <c r="N145" s="104"/>
      <c r="O145" s="104"/>
      <c r="P145" s="104"/>
      <c r="Q145" s="105" t="str">
        <f t="shared" si="8"/>
        <v/>
      </c>
      <c r="R145" s="103"/>
      <c r="S145" s="103"/>
      <c r="T145" s="105"/>
      <c r="U145" s="105"/>
      <c r="V145" s="100" t="str">
        <f t="shared" si="6"/>
        <v/>
      </c>
      <c r="W145" s="103"/>
      <c r="X145" s="103"/>
      <c r="Y145" s="92"/>
      <c r="Z145" s="92"/>
      <c r="AA145" s="92" t="s">
        <v>87</v>
      </c>
      <c r="AB145" s="92"/>
      <c r="AC145" s="92" t="s">
        <v>250</v>
      </c>
      <c r="AD145" s="92"/>
      <c r="AE145" s="92"/>
      <c r="AF145" s="92" t="s">
        <v>250</v>
      </c>
      <c r="AG145" s="82"/>
      <c r="AH145" s="114"/>
      <c r="AI145" s="82"/>
      <c r="AJ145" s="92"/>
      <c r="AK145" s="92"/>
      <c r="AL145" s="92" t="s">
        <v>456</v>
      </c>
      <c r="AM145" s="92"/>
      <c r="AN145" s="92"/>
      <c r="AO145" s="92"/>
      <c r="AP145" s="92"/>
      <c r="AQ145" s="92"/>
      <c r="AR145" s="92"/>
      <c r="AS145" s="112"/>
      <c r="AT145" s="92"/>
      <c r="AU145" s="92"/>
      <c r="AV145" s="92"/>
      <c r="AW145" s="96"/>
      <c r="AX145" s="96"/>
      <c r="AY145" s="96"/>
      <c r="AZ145" s="97"/>
    </row>
    <row r="146" spans="1:52" s="298" customFormat="1" ht="27" customHeight="1" thickTop="1" thickBot="1" x14ac:dyDescent="0.25">
      <c r="A146" s="81"/>
      <c r="B146" s="111" t="str">
        <f t="shared" si="7"/>
        <v/>
      </c>
      <c r="C146" s="304" t="str">
        <f>IF(D146="","",(VLOOKUP(D146,Lookups!$B$4:$C$2561,2,FALSE)))</f>
        <v/>
      </c>
      <c r="D146" s="366"/>
      <c r="E146" s="111"/>
      <c r="F146" s="111"/>
      <c r="G146" s="111"/>
      <c r="H146" s="82"/>
      <c r="I146" s="82"/>
      <c r="J146" s="104"/>
      <c r="K146" s="104"/>
      <c r="L146" s="104"/>
      <c r="M146" s="104"/>
      <c r="N146" s="104"/>
      <c r="O146" s="104"/>
      <c r="P146" s="104"/>
      <c r="Q146" s="105" t="str">
        <f t="shared" si="8"/>
        <v/>
      </c>
      <c r="R146" s="103"/>
      <c r="S146" s="103"/>
      <c r="T146" s="105"/>
      <c r="U146" s="105"/>
      <c r="V146" s="100" t="str">
        <f t="shared" si="6"/>
        <v/>
      </c>
      <c r="W146" s="103"/>
      <c r="X146" s="103"/>
      <c r="Y146" s="92"/>
      <c r="Z146" s="92"/>
      <c r="AA146" s="92" t="s">
        <v>87</v>
      </c>
      <c r="AB146" s="92"/>
      <c r="AC146" s="92" t="s">
        <v>250</v>
      </c>
      <c r="AD146" s="92"/>
      <c r="AE146" s="92"/>
      <c r="AF146" s="92" t="s">
        <v>250</v>
      </c>
      <c r="AG146" s="82"/>
      <c r="AH146" s="114"/>
      <c r="AI146" s="82"/>
      <c r="AJ146" s="92"/>
      <c r="AK146" s="92"/>
      <c r="AL146" s="92" t="s">
        <v>456</v>
      </c>
      <c r="AM146" s="92"/>
      <c r="AN146" s="92"/>
      <c r="AO146" s="92"/>
      <c r="AP146" s="92"/>
      <c r="AQ146" s="92"/>
      <c r="AR146" s="92"/>
      <c r="AS146" s="112"/>
      <c r="AT146" s="92"/>
      <c r="AU146" s="92"/>
      <c r="AV146" s="92"/>
      <c r="AW146" s="96"/>
      <c r="AX146" s="96"/>
      <c r="AY146" s="96"/>
      <c r="AZ146" s="97"/>
    </row>
    <row r="147" spans="1:52" s="298" customFormat="1" ht="27" customHeight="1" thickTop="1" thickBot="1" x14ac:dyDescent="0.25">
      <c r="A147" s="81"/>
      <c r="B147" s="111" t="str">
        <f t="shared" si="7"/>
        <v/>
      </c>
      <c r="C147" s="304" t="str">
        <f>IF(D147="","",(VLOOKUP(D147,Lookups!$B$4:$C$2561,2,FALSE)))</f>
        <v/>
      </c>
      <c r="D147" s="366"/>
      <c r="E147" s="111"/>
      <c r="F147" s="111"/>
      <c r="G147" s="111"/>
      <c r="H147" s="82"/>
      <c r="I147" s="82"/>
      <c r="J147" s="104"/>
      <c r="K147" s="104"/>
      <c r="L147" s="104"/>
      <c r="M147" s="104"/>
      <c r="N147" s="104"/>
      <c r="O147" s="104"/>
      <c r="P147" s="104"/>
      <c r="Q147" s="105" t="str">
        <f t="shared" si="8"/>
        <v/>
      </c>
      <c r="R147" s="103"/>
      <c r="S147" s="103"/>
      <c r="T147" s="105"/>
      <c r="U147" s="105"/>
      <c r="V147" s="100" t="str">
        <f t="shared" si="6"/>
        <v/>
      </c>
      <c r="W147" s="103"/>
      <c r="X147" s="103"/>
      <c r="Y147" s="92"/>
      <c r="Z147" s="92"/>
      <c r="AA147" s="92" t="s">
        <v>87</v>
      </c>
      <c r="AB147" s="92"/>
      <c r="AC147" s="92" t="s">
        <v>250</v>
      </c>
      <c r="AD147" s="92"/>
      <c r="AE147" s="92"/>
      <c r="AF147" s="92" t="s">
        <v>250</v>
      </c>
      <c r="AG147" s="82"/>
      <c r="AH147" s="114"/>
      <c r="AI147" s="82"/>
      <c r="AJ147" s="92"/>
      <c r="AK147" s="92"/>
      <c r="AL147" s="92" t="s">
        <v>456</v>
      </c>
      <c r="AM147" s="92"/>
      <c r="AN147" s="92"/>
      <c r="AO147" s="92"/>
      <c r="AP147" s="92"/>
      <c r="AQ147" s="92"/>
      <c r="AR147" s="92"/>
      <c r="AS147" s="112"/>
      <c r="AT147" s="92"/>
      <c r="AU147" s="92"/>
      <c r="AV147" s="92"/>
      <c r="AW147" s="96"/>
      <c r="AX147" s="96"/>
      <c r="AY147" s="96"/>
      <c r="AZ147" s="97"/>
    </row>
    <row r="148" spans="1:52" s="298" customFormat="1" ht="27" customHeight="1" thickTop="1" thickBot="1" x14ac:dyDescent="0.25">
      <c r="A148" s="81"/>
      <c r="B148" s="111" t="str">
        <f t="shared" si="7"/>
        <v/>
      </c>
      <c r="C148" s="304" t="str">
        <f>IF(D148="","",(VLOOKUP(D148,Lookups!$B$4:$C$2561,2,FALSE)))</f>
        <v/>
      </c>
      <c r="D148" s="366"/>
      <c r="E148" s="111"/>
      <c r="F148" s="111"/>
      <c r="G148" s="111"/>
      <c r="H148" s="82"/>
      <c r="I148" s="82"/>
      <c r="J148" s="104"/>
      <c r="K148" s="104"/>
      <c r="L148" s="104"/>
      <c r="M148" s="104"/>
      <c r="N148" s="104"/>
      <c r="O148" s="104"/>
      <c r="P148" s="104"/>
      <c r="Q148" s="105" t="str">
        <f t="shared" si="8"/>
        <v/>
      </c>
      <c r="R148" s="103"/>
      <c r="S148" s="103"/>
      <c r="T148" s="105"/>
      <c r="U148" s="105"/>
      <c r="V148" s="100" t="str">
        <f t="shared" si="6"/>
        <v/>
      </c>
      <c r="W148" s="103"/>
      <c r="X148" s="103"/>
      <c r="Y148" s="92"/>
      <c r="Z148" s="92"/>
      <c r="AA148" s="92" t="s">
        <v>87</v>
      </c>
      <c r="AB148" s="92"/>
      <c r="AC148" s="92" t="s">
        <v>250</v>
      </c>
      <c r="AD148" s="92"/>
      <c r="AE148" s="92"/>
      <c r="AF148" s="92" t="s">
        <v>250</v>
      </c>
      <c r="AG148" s="82"/>
      <c r="AH148" s="114"/>
      <c r="AI148" s="82"/>
      <c r="AJ148" s="92"/>
      <c r="AK148" s="92"/>
      <c r="AL148" s="92" t="s">
        <v>456</v>
      </c>
      <c r="AM148" s="92"/>
      <c r="AN148" s="92"/>
      <c r="AO148" s="92"/>
      <c r="AP148" s="92"/>
      <c r="AQ148" s="92"/>
      <c r="AR148" s="92"/>
      <c r="AS148" s="112"/>
      <c r="AT148" s="92"/>
      <c r="AU148" s="92"/>
      <c r="AV148" s="92"/>
      <c r="AW148" s="96"/>
      <c r="AX148" s="96"/>
      <c r="AY148" s="96"/>
      <c r="AZ148" s="97"/>
    </row>
    <row r="149" spans="1:52" s="298" customFormat="1" ht="27" customHeight="1" thickTop="1" thickBot="1" x14ac:dyDescent="0.25">
      <c r="A149" s="81"/>
      <c r="B149" s="111" t="str">
        <f t="shared" si="7"/>
        <v/>
      </c>
      <c r="C149" s="304" t="str">
        <f>IF(D149="","",(VLOOKUP(D149,Lookups!$B$4:$C$2561,2,FALSE)))</f>
        <v/>
      </c>
      <c r="D149" s="366"/>
      <c r="E149" s="111"/>
      <c r="F149" s="111"/>
      <c r="G149" s="111"/>
      <c r="H149" s="82"/>
      <c r="I149" s="82"/>
      <c r="J149" s="104"/>
      <c r="K149" s="104"/>
      <c r="L149" s="104"/>
      <c r="M149" s="104"/>
      <c r="N149" s="104"/>
      <c r="O149" s="104"/>
      <c r="P149" s="104"/>
      <c r="Q149" s="105" t="str">
        <f t="shared" si="8"/>
        <v/>
      </c>
      <c r="R149" s="103"/>
      <c r="S149" s="103"/>
      <c r="T149" s="105"/>
      <c r="U149" s="105"/>
      <c r="V149" s="100" t="str">
        <f t="shared" si="6"/>
        <v/>
      </c>
      <c r="W149" s="103"/>
      <c r="X149" s="103"/>
      <c r="Y149" s="92"/>
      <c r="Z149" s="92"/>
      <c r="AA149" s="92" t="s">
        <v>87</v>
      </c>
      <c r="AB149" s="92"/>
      <c r="AC149" s="92" t="s">
        <v>250</v>
      </c>
      <c r="AD149" s="92"/>
      <c r="AE149" s="92"/>
      <c r="AF149" s="92" t="s">
        <v>250</v>
      </c>
      <c r="AG149" s="82"/>
      <c r="AH149" s="114"/>
      <c r="AI149" s="82"/>
      <c r="AJ149" s="92"/>
      <c r="AK149" s="92"/>
      <c r="AL149" s="92" t="s">
        <v>456</v>
      </c>
      <c r="AM149" s="92"/>
      <c r="AN149" s="92"/>
      <c r="AO149" s="92"/>
      <c r="AP149" s="92"/>
      <c r="AQ149" s="92"/>
      <c r="AR149" s="92"/>
      <c r="AS149" s="112"/>
      <c r="AT149" s="92"/>
      <c r="AU149" s="92"/>
      <c r="AV149" s="92"/>
      <c r="AW149" s="96"/>
      <c r="AX149" s="96"/>
      <c r="AY149" s="96"/>
      <c r="AZ149" s="97"/>
    </row>
    <row r="150" spans="1:52" s="298" customFormat="1" ht="27" customHeight="1" thickTop="1" thickBot="1" x14ac:dyDescent="0.25">
      <c r="A150" s="81"/>
      <c r="B150" s="111" t="str">
        <f t="shared" si="7"/>
        <v/>
      </c>
      <c r="C150" s="304" t="str">
        <f>IF(D150="","",(VLOOKUP(D150,Lookups!$B$4:$C$2561,2,FALSE)))</f>
        <v/>
      </c>
      <c r="D150" s="366"/>
      <c r="E150" s="111"/>
      <c r="F150" s="111"/>
      <c r="G150" s="111"/>
      <c r="H150" s="82"/>
      <c r="I150" s="82"/>
      <c r="J150" s="104"/>
      <c r="K150" s="104"/>
      <c r="L150" s="104"/>
      <c r="M150" s="104"/>
      <c r="N150" s="104"/>
      <c r="O150" s="104"/>
      <c r="P150" s="104"/>
      <c r="Q150" s="105" t="str">
        <f t="shared" si="8"/>
        <v/>
      </c>
      <c r="R150" s="103"/>
      <c r="S150" s="103"/>
      <c r="T150" s="105"/>
      <c r="U150" s="105"/>
      <c r="V150" s="100" t="str">
        <f t="shared" si="6"/>
        <v/>
      </c>
      <c r="W150" s="103"/>
      <c r="X150" s="103"/>
      <c r="Y150" s="92"/>
      <c r="Z150" s="92"/>
      <c r="AA150" s="92" t="s">
        <v>87</v>
      </c>
      <c r="AB150" s="92"/>
      <c r="AC150" s="92" t="s">
        <v>250</v>
      </c>
      <c r="AD150" s="92"/>
      <c r="AE150" s="92"/>
      <c r="AF150" s="92" t="s">
        <v>250</v>
      </c>
      <c r="AG150" s="82"/>
      <c r="AH150" s="114"/>
      <c r="AI150" s="82"/>
      <c r="AJ150" s="92"/>
      <c r="AK150" s="92"/>
      <c r="AL150" s="92" t="s">
        <v>456</v>
      </c>
      <c r="AM150" s="92"/>
      <c r="AN150" s="92"/>
      <c r="AO150" s="92"/>
      <c r="AP150" s="92"/>
      <c r="AQ150" s="92"/>
      <c r="AR150" s="92"/>
      <c r="AS150" s="112"/>
      <c r="AT150" s="92"/>
      <c r="AU150" s="92"/>
      <c r="AV150" s="92"/>
      <c r="AW150" s="96"/>
      <c r="AX150" s="96"/>
      <c r="AY150" s="96"/>
      <c r="AZ150" s="97"/>
    </row>
    <row r="151" spans="1:52" s="298" customFormat="1" ht="27" customHeight="1" thickTop="1" thickBot="1" x14ac:dyDescent="0.25">
      <c r="A151" s="81"/>
      <c r="B151" s="111" t="str">
        <f t="shared" si="7"/>
        <v/>
      </c>
      <c r="C151" s="304" t="str">
        <f>IF(D151="","",(VLOOKUP(D151,Lookups!$B$4:$C$2561,2,FALSE)))</f>
        <v/>
      </c>
      <c r="D151" s="366"/>
      <c r="E151" s="111"/>
      <c r="F151" s="111"/>
      <c r="G151" s="111"/>
      <c r="H151" s="82"/>
      <c r="I151" s="82"/>
      <c r="J151" s="104"/>
      <c r="K151" s="104"/>
      <c r="L151" s="104"/>
      <c r="M151" s="104"/>
      <c r="N151" s="104"/>
      <c r="O151" s="104"/>
      <c r="P151" s="104"/>
      <c r="Q151" s="105" t="str">
        <f t="shared" si="8"/>
        <v/>
      </c>
      <c r="R151" s="103"/>
      <c r="S151" s="103"/>
      <c r="T151" s="105"/>
      <c r="U151" s="105"/>
      <c r="V151" s="100" t="str">
        <f t="shared" si="6"/>
        <v/>
      </c>
      <c r="W151" s="103"/>
      <c r="X151" s="103"/>
      <c r="Y151" s="92"/>
      <c r="Z151" s="92"/>
      <c r="AA151" s="92" t="s">
        <v>87</v>
      </c>
      <c r="AB151" s="92"/>
      <c r="AC151" s="92" t="s">
        <v>250</v>
      </c>
      <c r="AD151" s="92"/>
      <c r="AE151" s="92"/>
      <c r="AF151" s="92" t="s">
        <v>250</v>
      </c>
      <c r="AG151" s="82"/>
      <c r="AH151" s="114"/>
      <c r="AI151" s="82"/>
      <c r="AJ151" s="92"/>
      <c r="AK151" s="92"/>
      <c r="AL151" s="92" t="s">
        <v>456</v>
      </c>
      <c r="AM151" s="92"/>
      <c r="AN151" s="92"/>
      <c r="AO151" s="92"/>
      <c r="AP151" s="92"/>
      <c r="AQ151" s="92"/>
      <c r="AR151" s="92"/>
      <c r="AS151" s="112"/>
      <c r="AT151" s="92"/>
      <c r="AU151" s="92"/>
      <c r="AV151" s="92"/>
      <c r="AW151" s="96"/>
      <c r="AX151" s="96"/>
      <c r="AY151" s="96"/>
      <c r="AZ151" s="97"/>
    </row>
    <row r="152" spans="1:52" s="298" customFormat="1" ht="27" customHeight="1" thickTop="1" thickBot="1" x14ac:dyDescent="0.25">
      <c r="A152" s="81"/>
      <c r="B152" s="111" t="str">
        <f t="shared" si="7"/>
        <v/>
      </c>
      <c r="C152" s="304" t="str">
        <f>IF(D152="","",(VLOOKUP(D152,Lookups!$B$4:$C$2561,2,FALSE)))</f>
        <v/>
      </c>
      <c r="D152" s="366"/>
      <c r="E152" s="111"/>
      <c r="F152" s="111"/>
      <c r="G152" s="111"/>
      <c r="H152" s="82"/>
      <c r="I152" s="82"/>
      <c r="J152" s="104"/>
      <c r="K152" s="104"/>
      <c r="L152" s="104"/>
      <c r="M152" s="104"/>
      <c r="N152" s="104"/>
      <c r="O152" s="104"/>
      <c r="P152" s="104"/>
      <c r="Q152" s="105" t="str">
        <f t="shared" si="8"/>
        <v/>
      </c>
      <c r="R152" s="103"/>
      <c r="S152" s="103"/>
      <c r="T152" s="105"/>
      <c r="U152" s="105"/>
      <c r="V152" s="100" t="str">
        <f t="shared" si="6"/>
        <v/>
      </c>
      <c r="W152" s="103"/>
      <c r="X152" s="103"/>
      <c r="Y152" s="92"/>
      <c r="Z152" s="92"/>
      <c r="AA152" s="92" t="s">
        <v>87</v>
      </c>
      <c r="AB152" s="92"/>
      <c r="AC152" s="92" t="s">
        <v>250</v>
      </c>
      <c r="AD152" s="92"/>
      <c r="AE152" s="92"/>
      <c r="AF152" s="92" t="s">
        <v>250</v>
      </c>
      <c r="AG152" s="82"/>
      <c r="AH152" s="114"/>
      <c r="AI152" s="82"/>
      <c r="AJ152" s="92"/>
      <c r="AK152" s="92"/>
      <c r="AL152" s="92" t="s">
        <v>456</v>
      </c>
      <c r="AM152" s="92"/>
      <c r="AN152" s="92"/>
      <c r="AO152" s="92"/>
      <c r="AP152" s="92"/>
      <c r="AQ152" s="92"/>
      <c r="AR152" s="92"/>
      <c r="AS152" s="112"/>
      <c r="AT152" s="92"/>
      <c r="AU152" s="92"/>
      <c r="AV152" s="92"/>
      <c r="AW152" s="96"/>
      <c r="AX152" s="96"/>
      <c r="AY152" s="96"/>
      <c r="AZ152" s="97"/>
    </row>
    <row r="153" spans="1:52" s="298" customFormat="1" ht="27" customHeight="1" thickTop="1" thickBot="1" x14ac:dyDescent="0.25">
      <c r="A153" s="81"/>
      <c r="B153" s="111" t="str">
        <f t="shared" si="7"/>
        <v/>
      </c>
      <c r="C153" s="304" t="str">
        <f>IF(D153="","",(VLOOKUP(D153,Lookups!$B$4:$C$2561,2,FALSE)))</f>
        <v/>
      </c>
      <c r="D153" s="366"/>
      <c r="E153" s="111"/>
      <c r="F153" s="111"/>
      <c r="G153" s="111"/>
      <c r="H153" s="82"/>
      <c r="I153" s="82"/>
      <c r="J153" s="104"/>
      <c r="K153" s="104"/>
      <c r="L153" s="104"/>
      <c r="M153" s="104"/>
      <c r="N153" s="104"/>
      <c r="O153" s="104"/>
      <c r="P153" s="104"/>
      <c r="Q153" s="105" t="str">
        <f t="shared" si="8"/>
        <v/>
      </c>
      <c r="R153" s="103"/>
      <c r="S153" s="103"/>
      <c r="T153" s="105"/>
      <c r="U153" s="105"/>
      <c r="V153" s="100" t="str">
        <f t="shared" si="6"/>
        <v/>
      </c>
      <c r="W153" s="103"/>
      <c r="X153" s="103"/>
      <c r="Y153" s="92"/>
      <c r="Z153" s="92"/>
      <c r="AA153" s="92" t="s">
        <v>87</v>
      </c>
      <c r="AB153" s="92"/>
      <c r="AC153" s="92" t="s">
        <v>250</v>
      </c>
      <c r="AD153" s="92"/>
      <c r="AE153" s="92"/>
      <c r="AF153" s="92" t="s">
        <v>250</v>
      </c>
      <c r="AG153" s="82"/>
      <c r="AH153" s="114"/>
      <c r="AI153" s="82"/>
      <c r="AJ153" s="92"/>
      <c r="AK153" s="92"/>
      <c r="AL153" s="92" t="s">
        <v>456</v>
      </c>
      <c r="AM153" s="92"/>
      <c r="AN153" s="92"/>
      <c r="AO153" s="92"/>
      <c r="AP153" s="92"/>
      <c r="AQ153" s="92"/>
      <c r="AR153" s="92"/>
      <c r="AS153" s="112"/>
      <c r="AT153" s="92"/>
      <c r="AU153" s="92"/>
      <c r="AV153" s="92"/>
      <c r="AW153" s="96"/>
      <c r="AX153" s="96"/>
      <c r="AY153" s="96"/>
      <c r="AZ153" s="97"/>
    </row>
    <row r="154" spans="1:52" s="298" customFormat="1" ht="27" customHeight="1" thickTop="1" thickBot="1" x14ac:dyDescent="0.25">
      <c r="A154" s="81"/>
      <c r="B154" s="111" t="str">
        <f t="shared" si="7"/>
        <v/>
      </c>
      <c r="C154" s="304" t="str">
        <f>IF(D154="","",(VLOOKUP(D154,Lookups!$B$4:$C$2561,2,FALSE)))</f>
        <v/>
      </c>
      <c r="D154" s="366"/>
      <c r="E154" s="111"/>
      <c r="F154" s="111"/>
      <c r="G154" s="111"/>
      <c r="H154" s="82"/>
      <c r="I154" s="82"/>
      <c r="J154" s="104"/>
      <c r="K154" s="104"/>
      <c r="L154" s="104"/>
      <c r="M154" s="104"/>
      <c r="N154" s="104"/>
      <c r="O154" s="104"/>
      <c r="P154" s="104"/>
      <c r="Q154" s="105" t="str">
        <f t="shared" si="8"/>
        <v/>
      </c>
      <c r="R154" s="103"/>
      <c r="S154" s="103"/>
      <c r="T154" s="105"/>
      <c r="U154" s="105"/>
      <c r="V154" s="100" t="str">
        <f t="shared" si="6"/>
        <v/>
      </c>
      <c r="W154" s="103"/>
      <c r="X154" s="103"/>
      <c r="Y154" s="92"/>
      <c r="Z154" s="92"/>
      <c r="AA154" s="92" t="s">
        <v>87</v>
      </c>
      <c r="AB154" s="92"/>
      <c r="AC154" s="92" t="s">
        <v>250</v>
      </c>
      <c r="AD154" s="92"/>
      <c r="AE154" s="92"/>
      <c r="AF154" s="92" t="s">
        <v>250</v>
      </c>
      <c r="AG154" s="82"/>
      <c r="AH154" s="114"/>
      <c r="AI154" s="82"/>
      <c r="AJ154" s="92"/>
      <c r="AK154" s="92"/>
      <c r="AL154" s="92" t="s">
        <v>456</v>
      </c>
      <c r="AM154" s="92"/>
      <c r="AN154" s="92"/>
      <c r="AO154" s="92"/>
      <c r="AP154" s="92"/>
      <c r="AQ154" s="92"/>
      <c r="AR154" s="92"/>
      <c r="AS154" s="112"/>
      <c r="AT154" s="92"/>
      <c r="AU154" s="92"/>
      <c r="AV154" s="92"/>
      <c r="AW154" s="96"/>
      <c r="AX154" s="96"/>
      <c r="AY154" s="96"/>
      <c r="AZ154" s="97"/>
    </row>
    <row r="155" spans="1:52" s="298" customFormat="1" ht="27" customHeight="1" thickTop="1" thickBot="1" x14ac:dyDescent="0.25">
      <c r="A155" s="81"/>
      <c r="B155" s="111" t="str">
        <f t="shared" si="7"/>
        <v/>
      </c>
      <c r="C155" s="304" t="str">
        <f>IF(D155="","",(VLOOKUP(D155,Lookups!$B$4:$C$2561,2,FALSE)))</f>
        <v/>
      </c>
      <c r="D155" s="366"/>
      <c r="E155" s="111"/>
      <c r="F155" s="111"/>
      <c r="G155" s="111"/>
      <c r="H155" s="82"/>
      <c r="I155" s="82"/>
      <c r="J155" s="104"/>
      <c r="K155" s="104"/>
      <c r="L155" s="104"/>
      <c r="M155" s="104"/>
      <c r="N155" s="104"/>
      <c r="O155" s="104"/>
      <c r="P155" s="104"/>
      <c r="Q155" s="105" t="str">
        <f t="shared" si="8"/>
        <v/>
      </c>
      <c r="R155" s="103"/>
      <c r="S155" s="103"/>
      <c r="T155" s="105"/>
      <c r="U155" s="105"/>
      <c r="V155" s="100" t="str">
        <f t="shared" si="6"/>
        <v/>
      </c>
      <c r="W155" s="103"/>
      <c r="X155" s="103"/>
      <c r="Y155" s="92"/>
      <c r="Z155" s="92"/>
      <c r="AA155" s="92" t="s">
        <v>87</v>
      </c>
      <c r="AB155" s="92"/>
      <c r="AC155" s="92" t="s">
        <v>250</v>
      </c>
      <c r="AD155" s="92"/>
      <c r="AE155" s="92"/>
      <c r="AF155" s="92" t="s">
        <v>250</v>
      </c>
      <c r="AG155" s="82"/>
      <c r="AH155" s="114"/>
      <c r="AI155" s="82"/>
      <c r="AJ155" s="92"/>
      <c r="AK155" s="92"/>
      <c r="AL155" s="92" t="s">
        <v>456</v>
      </c>
      <c r="AM155" s="92"/>
      <c r="AN155" s="92"/>
      <c r="AO155" s="92"/>
      <c r="AP155" s="92"/>
      <c r="AQ155" s="92"/>
      <c r="AR155" s="92"/>
      <c r="AS155" s="112"/>
      <c r="AT155" s="92"/>
      <c r="AU155" s="92"/>
      <c r="AV155" s="92"/>
      <c r="AW155" s="96"/>
      <c r="AX155" s="96"/>
      <c r="AY155" s="96"/>
      <c r="AZ155" s="97"/>
    </row>
    <row r="156" spans="1:52" s="298" customFormat="1" ht="27" customHeight="1" thickTop="1" thickBot="1" x14ac:dyDescent="0.25">
      <c r="A156" s="81"/>
      <c r="B156" s="111" t="str">
        <f t="shared" si="7"/>
        <v/>
      </c>
      <c r="C156" s="304" t="str">
        <f>IF(D156="","",(VLOOKUP(D156,Lookups!$B$4:$C$2561,2,FALSE)))</f>
        <v/>
      </c>
      <c r="D156" s="366"/>
      <c r="E156" s="111"/>
      <c r="F156" s="111"/>
      <c r="G156" s="111"/>
      <c r="H156" s="82"/>
      <c r="I156" s="82"/>
      <c r="J156" s="104"/>
      <c r="K156" s="104"/>
      <c r="L156" s="104"/>
      <c r="M156" s="104"/>
      <c r="N156" s="104"/>
      <c r="O156" s="104"/>
      <c r="P156" s="104"/>
      <c r="Q156" s="105" t="str">
        <f t="shared" si="8"/>
        <v/>
      </c>
      <c r="R156" s="103"/>
      <c r="S156" s="103"/>
      <c r="T156" s="105"/>
      <c r="U156" s="105"/>
      <c r="V156" s="100" t="str">
        <f t="shared" si="6"/>
        <v/>
      </c>
      <c r="W156" s="103"/>
      <c r="X156" s="103"/>
      <c r="Y156" s="92"/>
      <c r="Z156" s="92"/>
      <c r="AA156" s="92" t="s">
        <v>87</v>
      </c>
      <c r="AB156" s="92"/>
      <c r="AC156" s="92" t="s">
        <v>250</v>
      </c>
      <c r="AD156" s="92"/>
      <c r="AE156" s="92"/>
      <c r="AF156" s="92" t="s">
        <v>250</v>
      </c>
      <c r="AG156" s="82"/>
      <c r="AH156" s="114"/>
      <c r="AI156" s="82"/>
      <c r="AJ156" s="92"/>
      <c r="AK156" s="92"/>
      <c r="AL156" s="92" t="s">
        <v>456</v>
      </c>
      <c r="AM156" s="92"/>
      <c r="AN156" s="92"/>
      <c r="AO156" s="92"/>
      <c r="AP156" s="92"/>
      <c r="AQ156" s="92"/>
      <c r="AR156" s="92"/>
      <c r="AS156" s="112"/>
      <c r="AT156" s="92"/>
      <c r="AU156" s="92"/>
      <c r="AV156" s="92"/>
      <c r="AW156" s="96"/>
      <c r="AX156" s="96"/>
      <c r="AY156" s="96"/>
      <c r="AZ156" s="97"/>
    </row>
    <row r="157" spans="1:52" s="298" customFormat="1" ht="27" customHeight="1" thickTop="1" thickBot="1" x14ac:dyDescent="0.25">
      <c r="A157" s="81"/>
      <c r="B157" s="111" t="str">
        <f t="shared" si="7"/>
        <v/>
      </c>
      <c r="C157" s="304" t="str">
        <f>IF(D157="","",(VLOOKUP(D157,Lookups!$B$4:$C$2561,2,FALSE)))</f>
        <v/>
      </c>
      <c r="D157" s="366"/>
      <c r="E157" s="111"/>
      <c r="F157" s="111"/>
      <c r="G157" s="111"/>
      <c r="H157" s="82"/>
      <c r="I157" s="82"/>
      <c r="J157" s="104"/>
      <c r="K157" s="104"/>
      <c r="L157" s="104"/>
      <c r="M157" s="104"/>
      <c r="N157" s="104"/>
      <c r="O157" s="104"/>
      <c r="P157" s="104"/>
      <c r="Q157" s="105" t="str">
        <f t="shared" si="8"/>
        <v/>
      </c>
      <c r="R157" s="103"/>
      <c r="S157" s="103"/>
      <c r="T157" s="105"/>
      <c r="U157" s="105"/>
      <c r="V157" s="100" t="str">
        <f t="shared" si="6"/>
        <v/>
      </c>
      <c r="W157" s="103"/>
      <c r="X157" s="103"/>
      <c r="Y157" s="92"/>
      <c r="Z157" s="92"/>
      <c r="AA157" s="92" t="s">
        <v>87</v>
      </c>
      <c r="AB157" s="92"/>
      <c r="AC157" s="92" t="s">
        <v>250</v>
      </c>
      <c r="AD157" s="92"/>
      <c r="AE157" s="92"/>
      <c r="AF157" s="92" t="s">
        <v>250</v>
      </c>
      <c r="AG157" s="82"/>
      <c r="AH157" s="114"/>
      <c r="AI157" s="82"/>
      <c r="AJ157" s="92"/>
      <c r="AK157" s="92"/>
      <c r="AL157" s="92" t="s">
        <v>456</v>
      </c>
      <c r="AM157" s="92"/>
      <c r="AN157" s="92"/>
      <c r="AO157" s="92"/>
      <c r="AP157" s="92"/>
      <c r="AQ157" s="92"/>
      <c r="AR157" s="92"/>
      <c r="AS157" s="112"/>
      <c r="AT157" s="92"/>
      <c r="AU157" s="92"/>
      <c r="AV157" s="92"/>
      <c r="AW157" s="96"/>
      <c r="AX157" s="96"/>
      <c r="AY157" s="96"/>
      <c r="AZ157" s="97"/>
    </row>
    <row r="158" spans="1:52" s="298" customFormat="1" ht="27" customHeight="1" thickTop="1" thickBot="1" x14ac:dyDescent="0.25">
      <c r="A158" s="81"/>
      <c r="B158" s="111" t="str">
        <f t="shared" si="7"/>
        <v/>
      </c>
      <c r="C158" s="304" t="str">
        <f>IF(D158="","",(VLOOKUP(D158,Lookups!$B$4:$C$2561,2,FALSE)))</f>
        <v/>
      </c>
      <c r="D158" s="366"/>
      <c r="E158" s="111"/>
      <c r="F158" s="111"/>
      <c r="G158" s="111"/>
      <c r="H158" s="82"/>
      <c r="I158" s="82"/>
      <c r="J158" s="104"/>
      <c r="K158" s="104"/>
      <c r="L158" s="104"/>
      <c r="M158" s="104"/>
      <c r="N158" s="104"/>
      <c r="O158" s="104"/>
      <c r="P158" s="104"/>
      <c r="Q158" s="105" t="str">
        <f t="shared" si="8"/>
        <v/>
      </c>
      <c r="R158" s="103"/>
      <c r="S158" s="103"/>
      <c r="T158" s="105"/>
      <c r="U158" s="105"/>
      <c r="V158" s="100" t="str">
        <f t="shared" si="6"/>
        <v/>
      </c>
      <c r="W158" s="103"/>
      <c r="X158" s="103"/>
      <c r="Y158" s="92"/>
      <c r="Z158" s="92"/>
      <c r="AA158" s="92" t="s">
        <v>87</v>
      </c>
      <c r="AB158" s="92"/>
      <c r="AC158" s="92" t="s">
        <v>250</v>
      </c>
      <c r="AD158" s="92"/>
      <c r="AE158" s="92"/>
      <c r="AF158" s="92" t="s">
        <v>250</v>
      </c>
      <c r="AG158" s="82"/>
      <c r="AH158" s="114"/>
      <c r="AI158" s="82"/>
      <c r="AJ158" s="92"/>
      <c r="AK158" s="92"/>
      <c r="AL158" s="92" t="s">
        <v>456</v>
      </c>
      <c r="AM158" s="92"/>
      <c r="AN158" s="92"/>
      <c r="AO158" s="92"/>
      <c r="AP158" s="92"/>
      <c r="AQ158" s="92"/>
      <c r="AR158" s="92"/>
      <c r="AS158" s="112"/>
      <c r="AT158" s="92"/>
      <c r="AU158" s="92"/>
      <c r="AV158" s="92"/>
      <c r="AW158" s="96"/>
      <c r="AX158" s="96"/>
      <c r="AY158" s="96"/>
      <c r="AZ158" s="97"/>
    </row>
    <row r="159" spans="1:52" s="298" customFormat="1" ht="27" customHeight="1" thickTop="1" thickBot="1" x14ac:dyDescent="0.25">
      <c r="A159" s="81"/>
      <c r="B159" s="111" t="str">
        <f t="shared" si="7"/>
        <v/>
      </c>
      <c r="C159" s="304" t="str">
        <f>IF(D159="","",(VLOOKUP(D159,Lookups!$B$4:$C$2561,2,FALSE)))</f>
        <v/>
      </c>
      <c r="D159" s="366"/>
      <c r="E159" s="111"/>
      <c r="F159" s="111"/>
      <c r="G159" s="111"/>
      <c r="H159" s="82"/>
      <c r="I159" s="82"/>
      <c r="J159" s="104"/>
      <c r="K159" s="104"/>
      <c r="L159" s="104"/>
      <c r="M159" s="104"/>
      <c r="N159" s="104"/>
      <c r="O159" s="104"/>
      <c r="P159" s="104"/>
      <c r="Q159" s="105" t="str">
        <f t="shared" si="8"/>
        <v/>
      </c>
      <c r="R159" s="103"/>
      <c r="S159" s="103"/>
      <c r="T159" s="105"/>
      <c r="U159" s="105"/>
      <c r="V159" s="100" t="str">
        <f t="shared" si="6"/>
        <v/>
      </c>
      <c r="W159" s="103"/>
      <c r="X159" s="103"/>
      <c r="Y159" s="92"/>
      <c r="Z159" s="92"/>
      <c r="AA159" s="92" t="s">
        <v>87</v>
      </c>
      <c r="AB159" s="92"/>
      <c r="AC159" s="92" t="s">
        <v>250</v>
      </c>
      <c r="AD159" s="92"/>
      <c r="AE159" s="92"/>
      <c r="AF159" s="92" t="s">
        <v>250</v>
      </c>
      <c r="AG159" s="82"/>
      <c r="AH159" s="114"/>
      <c r="AI159" s="82"/>
      <c r="AJ159" s="92"/>
      <c r="AK159" s="92"/>
      <c r="AL159" s="92" t="s">
        <v>456</v>
      </c>
      <c r="AM159" s="92"/>
      <c r="AN159" s="92"/>
      <c r="AO159" s="92"/>
      <c r="AP159" s="92"/>
      <c r="AQ159" s="92"/>
      <c r="AR159" s="92"/>
      <c r="AS159" s="112"/>
      <c r="AT159" s="92"/>
      <c r="AU159" s="92"/>
      <c r="AV159" s="92"/>
      <c r="AW159" s="96"/>
      <c r="AX159" s="96"/>
      <c r="AY159" s="96"/>
      <c r="AZ159" s="97"/>
    </row>
    <row r="160" spans="1:52" s="298" customFormat="1" ht="27" customHeight="1" thickTop="1" thickBot="1" x14ac:dyDescent="0.25">
      <c r="A160" s="81"/>
      <c r="B160" s="111" t="str">
        <f t="shared" si="7"/>
        <v/>
      </c>
      <c r="C160" s="304" t="str">
        <f>IF(D160="","",(VLOOKUP(D160,Lookups!$B$4:$C$2561,2,FALSE)))</f>
        <v/>
      </c>
      <c r="D160" s="366"/>
      <c r="E160" s="111"/>
      <c r="F160" s="111"/>
      <c r="G160" s="111"/>
      <c r="H160" s="82"/>
      <c r="I160" s="82"/>
      <c r="J160" s="104"/>
      <c r="K160" s="104"/>
      <c r="L160" s="104"/>
      <c r="M160" s="104"/>
      <c r="N160" s="104"/>
      <c r="O160" s="104"/>
      <c r="P160" s="104"/>
      <c r="Q160" s="105" t="str">
        <f t="shared" si="8"/>
        <v/>
      </c>
      <c r="R160" s="103"/>
      <c r="S160" s="103"/>
      <c r="T160" s="105"/>
      <c r="U160" s="105"/>
      <c r="V160" s="100" t="str">
        <f t="shared" si="6"/>
        <v/>
      </c>
      <c r="W160" s="103"/>
      <c r="X160" s="103"/>
      <c r="Y160" s="92"/>
      <c r="Z160" s="92"/>
      <c r="AA160" s="92" t="s">
        <v>87</v>
      </c>
      <c r="AB160" s="92"/>
      <c r="AC160" s="92" t="s">
        <v>250</v>
      </c>
      <c r="AD160" s="92"/>
      <c r="AE160" s="92"/>
      <c r="AF160" s="92" t="s">
        <v>250</v>
      </c>
      <c r="AG160" s="82"/>
      <c r="AH160" s="114"/>
      <c r="AI160" s="82"/>
      <c r="AJ160" s="92"/>
      <c r="AK160" s="92"/>
      <c r="AL160" s="92" t="s">
        <v>456</v>
      </c>
      <c r="AM160" s="92"/>
      <c r="AN160" s="92"/>
      <c r="AO160" s="92"/>
      <c r="AP160" s="92"/>
      <c r="AQ160" s="92"/>
      <c r="AR160" s="92"/>
      <c r="AS160" s="112"/>
      <c r="AT160" s="92"/>
      <c r="AU160" s="92"/>
      <c r="AV160" s="92"/>
      <c r="AW160" s="96"/>
      <c r="AX160" s="96"/>
      <c r="AY160" s="96"/>
      <c r="AZ160" s="97"/>
    </row>
    <row r="161" spans="1:52" s="298" customFormat="1" ht="27" customHeight="1" thickTop="1" thickBot="1" x14ac:dyDescent="0.25">
      <c r="A161" s="81"/>
      <c r="B161" s="111" t="str">
        <f t="shared" si="7"/>
        <v/>
      </c>
      <c r="C161" s="304" t="str">
        <f>IF(D161="","",(VLOOKUP(D161,Lookups!$B$4:$C$2561,2,FALSE)))</f>
        <v/>
      </c>
      <c r="D161" s="366"/>
      <c r="E161" s="111"/>
      <c r="F161" s="111"/>
      <c r="G161" s="111"/>
      <c r="H161" s="82"/>
      <c r="I161" s="82"/>
      <c r="J161" s="104"/>
      <c r="K161" s="104"/>
      <c r="L161" s="104"/>
      <c r="M161" s="104"/>
      <c r="N161" s="104"/>
      <c r="O161" s="104"/>
      <c r="P161" s="104"/>
      <c r="Q161" s="105" t="str">
        <f t="shared" si="8"/>
        <v/>
      </c>
      <c r="R161" s="103"/>
      <c r="S161" s="103"/>
      <c r="T161" s="105"/>
      <c r="U161" s="105"/>
      <c r="V161" s="100" t="str">
        <f t="shared" si="6"/>
        <v/>
      </c>
      <c r="W161" s="103"/>
      <c r="X161" s="103"/>
      <c r="Y161" s="92"/>
      <c r="Z161" s="92"/>
      <c r="AA161" s="92" t="s">
        <v>87</v>
      </c>
      <c r="AB161" s="92"/>
      <c r="AC161" s="92" t="s">
        <v>250</v>
      </c>
      <c r="AD161" s="92"/>
      <c r="AE161" s="92"/>
      <c r="AF161" s="92" t="s">
        <v>250</v>
      </c>
      <c r="AG161" s="82"/>
      <c r="AH161" s="114"/>
      <c r="AI161" s="82"/>
      <c r="AJ161" s="92"/>
      <c r="AK161" s="92"/>
      <c r="AL161" s="92" t="s">
        <v>456</v>
      </c>
      <c r="AM161" s="92"/>
      <c r="AN161" s="92"/>
      <c r="AO161" s="92"/>
      <c r="AP161" s="92"/>
      <c r="AQ161" s="92"/>
      <c r="AR161" s="92"/>
      <c r="AS161" s="112"/>
      <c r="AT161" s="92"/>
      <c r="AU161" s="92"/>
      <c r="AV161" s="92"/>
      <c r="AW161" s="96"/>
      <c r="AX161" s="96"/>
      <c r="AY161" s="96"/>
      <c r="AZ161" s="97"/>
    </row>
    <row r="162" spans="1:52" s="298" customFormat="1" ht="27" customHeight="1" thickTop="1" thickBot="1" x14ac:dyDescent="0.25">
      <c r="A162" s="81"/>
      <c r="B162" s="111" t="str">
        <f t="shared" si="7"/>
        <v/>
      </c>
      <c r="C162" s="304" t="str">
        <f>IF(D162="","",(VLOOKUP(D162,Lookups!$B$4:$C$2561,2,FALSE)))</f>
        <v/>
      </c>
      <c r="D162" s="366"/>
      <c r="E162" s="111"/>
      <c r="F162" s="111"/>
      <c r="G162" s="111"/>
      <c r="H162" s="82"/>
      <c r="I162" s="82"/>
      <c r="J162" s="104"/>
      <c r="K162" s="104"/>
      <c r="L162" s="104"/>
      <c r="M162" s="104"/>
      <c r="N162" s="104"/>
      <c r="O162" s="104"/>
      <c r="P162" s="104"/>
      <c r="Q162" s="105" t="str">
        <f t="shared" si="8"/>
        <v/>
      </c>
      <c r="R162" s="103"/>
      <c r="S162" s="103"/>
      <c r="T162" s="105"/>
      <c r="U162" s="105"/>
      <c r="V162" s="100" t="str">
        <f t="shared" si="6"/>
        <v/>
      </c>
      <c r="W162" s="103"/>
      <c r="X162" s="103"/>
      <c r="Y162" s="92"/>
      <c r="Z162" s="92"/>
      <c r="AA162" s="92" t="s">
        <v>87</v>
      </c>
      <c r="AB162" s="92"/>
      <c r="AC162" s="92" t="s">
        <v>250</v>
      </c>
      <c r="AD162" s="92"/>
      <c r="AE162" s="92"/>
      <c r="AF162" s="92" t="s">
        <v>250</v>
      </c>
      <c r="AG162" s="82"/>
      <c r="AH162" s="114"/>
      <c r="AI162" s="82"/>
      <c r="AJ162" s="92"/>
      <c r="AK162" s="92"/>
      <c r="AL162" s="92" t="s">
        <v>456</v>
      </c>
      <c r="AM162" s="92"/>
      <c r="AN162" s="92"/>
      <c r="AO162" s="92"/>
      <c r="AP162" s="92"/>
      <c r="AQ162" s="92"/>
      <c r="AR162" s="92"/>
      <c r="AS162" s="112"/>
      <c r="AT162" s="92"/>
      <c r="AU162" s="92"/>
      <c r="AV162" s="92"/>
      <c r="AW162" s="96"/>
      <c r="AX162" s="96"/>
      <c r="AY162" s="96"/>
      <c r="AZ162" s="97"/>
    </row>
    <row r="163" spans="1:52" s="298" customFormat="1" ht="27" customHeight="1" thickTop="1" thickBot="1" x14ac:dyDescent="0.25">
      <c r="A163" s="81"/>
      <c r="B163" s="111" t="str">
        <f t="shared" si="7"/>
        <v/>
      </c>
      <c r="C163" s="304" t="str">
        <f>IF(D163="","",(VLOOKUP(D163,Lookups!$B$4:$C$2561,2,FALSE)))</f>
        <v/>
      </c>
      <c r="D163" s="366"/>
      <c r="E163" s="111"/>
      <c r="F163" s="111"/>
      <c r="G163" s="111"/>
      <c r="H163" s="82"/>
      <c r="I163" s="82"/>
      <c r="J163" s="104"/>
      <c r="K163" s="104"/>
      <c r="L163" s="104"/>
      <c r="M163" s="104"/>
      <c r="N163" s="104"/>
      <c r="O163" s="104"/>
      <c r="P163" s="104"/>
      <c r="Q163" s="105" t="str">
        <f t="shared" si="8"/>
        <v/>
      </c>
      <c r="R163" s="103"/>
      <c r="S163" s="103"/>
      <c r="T163" s="105"/>
      <c r="U163" s="105"/>
      <c r="V163" s="100" t="str">
        <f t="shared" si="6"/>
        <v/>
      </c>
      <c r="W163" s="103"/>
      <c r="X163" s="103"/>
      <c r="Y163" s="92"/>
      <c r="Z163" s="92"/>
      <c r="AA163" s="92" t="s">
        <v>87</v>
      </c>
      <c r="AB163" s="92"/>
      <c r="AC163" s="92" t="s">
        <v>250</v>
      </c>
      <c r="AD163" s="92"/>
      <c r="AE163" s="92"/>
      <c r="AF163" s="92" t="s">
        <v>250</v>
      </c>
      <c r="AG163" s="82"/>
      <c r="AH163" s="114"/>
      <c r="AI163" s="82"/>
      <c r="AJ163" s="92"/>
      <c r="AK163" s="92"/>
      <c r="AL163" s="92" t="s">
        <v>456</v>
      </c>
      <c r="AM163" s="92"/>
      <c r="AN163" s="92"/>
      <c r="AO163" s="92"/>
      <c r="AP163" s="92"/>
      <c r="AQ163" s="92"/>
      <c r="AR163" s="92"/>
      <c r="AS163" s="112"/>
      <c r="AT163" s="92"/>
      <c r="AU163" s="92"/>
      <c r="AV163" s="92"/>
      <c r="AW163" s="96"/>
      <c r="AX163" s="96"/>
      <c r="AY163" s="96"/>
      <c r="AZ163" s="97"/>
    </row>
    <row r="164" spans="1:52" s="298" customFormat="1" ht="27" customHeight="1" thickTop="1" thickBot="1" x14ac:dyDescent="0.25">
      <c r="A164" s="81"/>
      <c r="B164" s="111" t="str">
        <f t="shared" si="7"/>
        <v/>
      </c>
      <c r="C164" s="304" t="str">
        <f>IF(D164="","",(VLOOKUP(D164,Lookups!$B$4:$C$2561,2,FALSE)))</f>
        <v/>
      </c>
      <c r="D164" s="366"/>
      <c r="E164" s="111"/>
      <c r="F164" s="111"/>
      <c r="G164" s="111"/>
      <c r="H164" s="82"/>
      <c r="I164" s="82"/>
      <c r="J164" s="104"/>
      <c r="K164" s="104"/>
      <c r="L164" s="104"/>
      <c r="M164" s="104"/>
      <c r="N164" s="104"/>
      <c r="O164" s="104"/>
      <c r="P164" s="104"/>
      <c r="Q164" s="105" t="str">
        <f t="shared" si="8"/>
        <v/>
      </c>
      <c r="R164" s="103"/>
      <c r="S164" s="103"/>
      <c r="T164" s="105"/>
      <c r="U164" s="105"/>
      <c r="V164" s="100" t="str">
        <f t="shared" si="6"/>
        <v/>
      </c>
      <c r="W164" s="103"/>
      <c r="X164" s="103"/>
      <c r="Y164" s="92"/>
      <c r="Z164" s="92"/>
      <c r="AA164" s="92" t="s">
        <v>87</v>
      </c>
      <c r="AB164" s="92"/>
      <c r="AC164" s="92" t="s">
        <v>250</v>
      </c>
      <c r="AD164" s="92"/>
      <c r="AE164" s="92"/>
      <c r="AF164" s="92" t="s">
        <v>250</v>
      </c>
      <c r="AG164" s="82"/>
      <c r="AH164" s="114"/>
      <c r="AI164" s="82"/>
      <c r="AJ164" s="92"/>
      <c r="AK164" s="92"/>
      <c r="AL164" s="92" t="s">
        <v>456</v>
      </c>
      <c r="AM164" s="92"/>
      <c r="AN164" s="92"/>
      <c r="AO164" s="92"/>
      <c r="AP164" s="92"/>
      <c r="AQ164" s="92"/>
      <c r="AR164" s="92"/>
      <c r="AS164" s="112"/>
      <c r="AT164" s="92"/>
      <c r="AU164" s="92"/>
      <c r="AV164" s="92"/>
      <c r="AW164" s="96"/>
      <c r="AX164" s="96"/>
      <c r="AY164" s="96"/>
      <c r="AZ164" s="97"/>
    </row>
    <row r="165" spans="1:52" s="298" customFormat="1" ht="27" customHeight="1" thickTop="1" thickBot="1" x14ac:dyDescent="0.25">
      <c r="A165" s="81"/>
      <c r="B165" s="111" t="str">
        <f t="shared" si="7"/>
        <v/>
      </c>
      <c r="C165" s="304" t="str">
        <f>IF(D165="","",(VLOOKUP(D165,Lookups!$B$4:$C$2561,2,FALSE)))</f>
        <v/>
      </c>
      <c r="D165" s="366"/>
      <c r="E165" s="111"/>
      <c r="F165" s="111"/>
      <c r="G165" s="111"/>
      <c r="H165" s="82"/>
      <c r="I165" s="82"/>
      <c r="J165" s="104"/>
      <c r="K165" s="104"/>
      <c r="L165" s="104"/>
      <c r="M165" s="104"/>
      <c r="N165" s="104"/>
      <c r="O165" s="104"/>
      <c r="P165" s="104"/>
      <c r="Q165" s="105" t="str">
        <f t="shared" si="8"/>
        <v/>
      </c>
      <c r="R165" s="103"/>
      <c r="S165" s="103"/>
      <c r="T165" s="105"/>
      <c r="U165" s="105"/>
      <c r="V165" s="100" t="str">
        <f t="shared" si="6"/>
        <v/>
      </c>
      <c r="W165" s="103"/>
      <c r="X165" s="103"/>
      <c r="Y165" s="92"/>
      <c r="Z165" s="92"/>
      <c r="AA165" s="92" t="s">
        <v>87</v>
      </c>
      <c r="AB165" s="92"/>
      <c r="AC165" s="92" t="s">
        <v>250</v>
      </c>
      <c r="AD165" s="92"/>
      <c r="AE165" s="92"/>
      <c r="AF165" s="92" t="s">
        <v>250</v>
      </c>
      <c r="AG165" s="82"/>
      <c r="AH165" s="114"/>
      <c r="AI165" s="82"/>
      <c r="AJ165" s="92"/>
      <c r="AK165" s="92"/>
      <c r="AL165" s="92" t="s">
        <v>456</v>
      </c>
      <c r="AM165" s="92"/>
      <c r="AN165" s="92"/>
      <c r="AO165" s="92"/>
      <c r="AP165" s="92"/>
      <c r="AQ165" s="92"/>
      <c r="AR165" s="92"/>
      <c r="AS165" s="112"/>
      <c r="AT165" s="92"/>
      <c r="AU165" s="92"/>
      <c r="AV165" s="92"/>
      <c r="AW165" s="96"/>
      <c r="AX165" s="96"/>
      <c r="AY165" s="96"/>
      <c r="AZ165" s="97"/>
    </row>
    <row r="166" spans="1:52" s="298" customFormat="1" ht="27" customHeight="1" thickTop="1" thickBot="1" x14ac:dyDescent="0.25">
      <c r="A166" s="81"/>
      <c r="B166" s="111" t="str">
        <f t="shared" si="7"/>
        <v/>
      </c>
      <c r="C166" s="304" t="str">
        <f>IF(D166="","",(VLOOKUP(D166,Lookups!$B$4:$C$2561,2,FALSE)))</f>
        <v/>
      </c>
      <c r="D166" s="366"/>
      <c r="E166" s="111"/>
      <c r="F166" s="111"/>
      <c r="G166" s="111"/>
      <c r="H166" s="82"/>
      <c r="I166" s="82"/>
      <c r="J166" s="104"/>
      <c r="K166" s="104"/>
      <c r="L166" s="104"/>
      <c r="M166" s="104"/>
      <c r="N166" s="104"/>
      <c r="O166" s="104"/>
      <c r="P166" s="104"/>
      <c r="Q166" s="105" t="str">
        <f t="shared" si="8"/>
        <v/>
      </c>
      <c r="R166" s="103"/>
      <c r="S166" s="103"/>
      <c r="T166" s="105"/>
      <c r="U166" s="105"/>
      <c r="V166" s="100" t="str">
        <f t="shared" si="6"/>
        <v/>
      </c>
      <c r="W166" s="103"/>
      <c r="X166" s="103"/>
      <c r="Y166" s="92"/>
      <c r="Z166" s="92"/>
      <c r="AA166" s="92" t="s">
        <v>87</v>
      </c>
      <c r="AB166" s="92"/>
      <c r="AC166" s="92" t="s">
        <v>250</v>
      </c>
      <c r="AD166" s="92"/>
      <c r="AE166" s="92"/>
      <c r="AF166" s="92" t="s">
        <v>250</v>
      </c>
      <c r="AG166" s="82"/>
      <c r="AH166" s="114"/>
      <c r="AI166" s="82"/>
      <c r="AJ166" s="92"/>
      <c r="AK166" s="92"/>
      <c r="AL166" s="92" t="s">
        <v>456</v>
      </c>
      <c r="AM166" s="92"/>
      <c r="AN166" s="92"/>
      <c r="AO166" s="92"/>
      <c r="AP166" s="92"/>
      <c r="AQ166" s="92"/>
      <c r="AR166" s="92"/>
      <c r="AS166" s="112"/>
      <c r="AT166" s="92"/>
      <c r="AU166" s="92"/>
      <c r="AV166" s="92"/>
      <c r="AW166" s="96"/>
      <c r="AX166" s="96"/>
      <c r="AY166" s="96"/>
      <c r="AZ166" s="97"/>
    </row>
    <row r="167" spans="1:52" s="298" customFormat="1" ht="27" customHeight="1" thickTop="1" thickBot="1" x14ac:dyDescent="0.25">
      <c r="A167" s="81"/>
      <c r="B167" s="111" t="str">
        <f t="shared" si="7"/>
        <v/>
      </c>
      <c r="C167" s="304" t="str">
        <f>IF(D167="","",(VLOOKUP(D167,Lookups!$B$4:$C$2561,2,FALSE)))</f>
        <v/>
      </c>
      <c r="D167" s="366"/>
      <c r="E167" s="111"/>
      <c r="F167" s="111"/>
      <c r="G167" s="111"/>
      <c r="H167" s="82"/>
      <c r="I167" s="82"/>
      <c r="J167" s="104"/>
      <c r="K167" s="104"/>
      <c r="L167" s="104"/>
      <c r="M167" s="104"/>
      <c r="N167" s="104"/>
      <c r="O167" s="104"/>
      <c r="P167" s="104"/>
      <c r="Q167" s="105" t="str">
        <f t="shared" si="8"/>
        <v/>
      </c>
      <c r="R167" s="103"/>
      <c r="S167" s="103"/>
      <c r="T167" s="105"/>
      <c r="U167" s="105"/>
      <c r="V167" s="100" t="str">
        <f t="shared" si="6"/>
        <v/>
      </c>
      <c r="W167" s="103"/>
      <c r="X167" s="103"/>
      <c r="Y167" s="92"/>
      <c r="Z167" s="92"/>
      <c r="AA167" s="92" t="s">
        <v>87</v>
      </c>
      <c r="AB167" s="92"/>
      <c r="AC167" s="92" t="s">
        <v>250</v>
      </c>
      <c r="AD167" s="92"/>
      <c r="AE167" s="92"/>
      <c r="AF167" s="92" t="s">
        <v>250</v>
      </c>
      <c r="AG167" s="82"/>
      <c r="AH167" s="114"/>
      <c r="AI167" s="82"/>
      <c r="AJ167" s="92"/>
      <c r="AK167" s="92"/>
      <c r="AL167" s="92" t="s">
        <v>456</v>
      </c>
      <c r="AM167" s="92"/>
      <c r="AN167" s="92"/>
      <c r="AO167" s="92"/>
      <c r="AP167" s="92"/>
      <c r="AQ167" s="92"/>
      <c r="AR167" s="92"/>
      <c r="AS167" s="112"/>
      <c r="AT167" s="92"/>
      <c r="AU167" s="92"/>
      <c r="AV167" s="92"/>
      <c r="AW167" s="96"/>
      <c r="AX167" s="96"/>
      <c r="AY167" s="96"/>
      <c r="AZ167" s="97"/>
    </row>
    <row r="168" spans="1:52" s="298" customFormat="1" ht="27" customHeight="1" thickTop="1" thickBot="1" x14ac:dyDescent="0.25">
      <c r="A168" s="81"/>
      <c r="B168" s="111" t="str">
        <f t="shared" si="7"/>
        <v/>
      </c>
      <c r="C168" s="304" t="str">
        <f>IF(D168="","",(VLOOKUP(D168,Lookups!$B$4:$C$2561,2,FALSE)))</f>
        <v/>
      </c>
      <c r="D168" s="366"/>
      <c r="E168" s="111"/>
      <c r="F168" s="111"/>
      <c r="G168" s="111"/>
      <c r="H168" s="82"/>
      <c r="I168" s="82"/>
      <c r="J168" s="104"/>
      <c r="K168" s="104"/>
      <c r="L168" s="104"/>
      <c r="M168" s="104"/>
      <c r="N168" s="104"/>
      <c r="O168" s="104"/>
      <c r="P168" s="104"/>
      <c r="Q168" s="105" t="str">
        <f t="shared" si="8"/>
        <v/>
      </c>
      <c r="R168" s="103"/>
      <c r="S168" s="103"/>
      <c r="T168" s="105"/>
      <c r="U168" s="105"/>
      <c r="V168" s="100" t="str">
        <f t="shared" si="6"/>
        <v/>
      </c>
      <c r="W168" s="103"/>
      <c r="X168" s="103"/>
      <c r="Y168" s="92"/>
      <c r="Z168" s="92"/>
      <c r="AA168" s="92" t="s">
        <v>87</v>
      </c>
      <c r="AB168" s="92"/>
      <c r="AC168" s="92" t="s">
        <v>250</v>
      </c>
      <c r="AD168" s="92"/>
      <c r="AE168" s="92"/>
      <c r="AF168" s="92" t="s">
        <v>250</v>
      </c>
      <c r="AG168" s="82"/>
      <c r="AH168" s="114"/>
      <c r="AI168" s="82"/>
      <c r="AJ168" s="92"/>
      <c r="AK168" s="92"/>
      <c r="AL168" s="92" t="s">
        <v>456</v>
      </c>
      <c r="AM168" s="92"/>
      <c r="AN168" s="92"/>
      <c r="AO168" s="92"/>
      <c r="AP168" s="92"/>
      <c r="AQ168" s="92"/>
      <c r="AR168" s="92"/>
      <c r="AS168" s="112"/>
      <c r="AT168" s="92"/>
      <c r="AU168" s="92"/>
      <c r="AV168" s="92"/>
      <c r="AW168" s="96"/>
      <c r="AX168" s="96"/>
      <c r="AY168" s="96"/>
      <c r="AZ168" s="97"/>
    </row>
    <row r="169" spans="1:52" s="298" customFormat="1" ht="27" customHeight="1" thickTop="1" thickBot="1" x14ac:dyDescent="0.25">
      <c r="A169" s="81"/>
      <c r="B169" s="111" t="str">
        <f t="shared" si="7"/>
        <v/>
      </c>
      <c r="C169" s="304" t="str">
        <f>IF(D169="","",(VLOOKUP(D169,Lookups!$B$4:$C$2561,2,FALSE)))</f>
        <v/>
      </c>
      <c r="D169" s="366"/>
      <c r="E169" s="111"/>
      <c r="F169" s="111"/>
      <c r="G169" s="111"/>
      <c r="H169" s="82"/>
      <c r="I169" s="82"/>
      <c r="J169" s="104"/>
      <c r="K169" s="104"/>
      <c r="L169" s="104"/>
      <c r="M169" s="104"/>
      <c r="N169" s="104"/>
      <c r="O169" s="104"/>
      <c r="P169" s="104"/>
      <c r="Q169" s="105" t="str">
        <f t="shared" si="8"/>
        <v/>
      </c>
      <c r="R169" s="103"/>
      <c r="S169" s="103"/>
      <c r="T169" s="105"/>
      <c r="U169" s="105"/>
      <c r="V169" s="100" t="str">
        <f t="shared" si="6"/>
        <v/>
      </c>
      <c r="W169" s="103"/>
      <c r="X169" s="103"/>
      <c r="Y169" s="92"/>
      <c r="Z169" s="92"/>
      <c r="AA169" s="92" t="s">
        <v>87</v>
      </c>
      <c r="AB169" s="92"/>
      <c r="AC169" s="92" t="s">
        <v>250</v>
      </c>
      <c r="AD169" s="92"/>
      <c r="AE169" s="92"/>
      <c r="AF169" s="92" t="s">
        <v>250</v>
      </c>
      <c r="AG169" s="82"/>
      <c r="AH169" s="114"/>
      <c r="AI169" s="82"/>
      <c r="AJ169" s="92"/>
      <c r="AK169" s="92"/>
      <c r="AL169" s="92" t="s">
        <v>456</v>
      </c>
      <c r="AM169" s="92"/>
      <c r="AN169" s="92"/>
      <c r="AO169" s="92"/>
      <c r="AP169" s="92"/>
      <c r="AQ169" s="92"/>
      <c r="AR169" s="92"/>
      <c r="AS169" s="112"/>
      <c r="AT169" s="92"/>
      <c r="AU169" s="92"/>
      <c r="AV169" s="92"/>
      <c r="AW169" s="96"/>
      <c r="AX169" s="96"/>
      <c r="AY169" s="96"/>
      <c r="AZ169" s="97"/>
    </row>
    <row r="170" spans="1:52" s="298" customFormat="1" ht="27" customHeight="1" thickTop="1" thickBot="1" x14ac:dyDescent="0.25">
      <c r="A170" s="81"/>
      <c r="B170" s="111" t="str">
        <f t="shared" si="7"/>
        <v/>
      </c>
      <c r="C170" s="304" t="str">
        <f>IF(D170="","",(VLOOKUP(D170,Lookups!$B$4:$C$2561,2,FALSE)))</f>
        <v/>
      </c>
      <c r="D170" s="366"/>
      <c r="E170" s="111"/>
      <c r="F170" s="111"/>
      <c r="G170" s="111"/>
      <c r="H170" s="82"/>
      <c r="I170" s="82"/>
      <c r="J170" s="104"/>
      <c r="K170" s="104"/>
      <c r="L170" s="104"/>
      <c r="M170" s="104"/>
      <c r="N170" s="104"/>
      <c r="O170" s="104"/>
      <c r="P170" s="104"/>
      <c r="Q170" s="105" t="str">
        <f t="shared" si="8"/>
        <v/>
      </c>
      <c r="R170" s="103"/>
      <c r="S170" s="103"/>
      <c r="T170" s="105"/>
      <c r="U170" s="105"/>
      <c r="V170" s="100" t="str">
        <f t="shared" si="6"/>
        <v/>
      </c>
      <c r="W170" s="103"/>
      <c r="X170" s="103"/>
      <c r="Y170" s="92"/>
      <c r="Z170" s="92"/>
      <c r="AA170" s="92" t="s">
        <v>87</v>
      </c>
      <c r="AB170" s="92"/>
      <c r="AC170" s="92" t="s">
        <v>250</v>
      </c>
      <c r="AD170" s="92"/>
      <c r="AE170" s="92"/>
      <c r="AF170" s="92" t="s">
        <v>250</v>
      </c>
      <c r="AG170" s="82"/>
      <c r="AH170" s="114"/>
      <c r="AI170" s="82"/>
      <c r="AJ170" s="92"/>
      <c r="AK170" s="92"/>
      <c r="AL170" s="92" t="s">
        <v>456</v>
      </c>
      <c r="AM170" s="92"/>
      <c r="AN170" s="92"/>
      <c r="AO170" s="92"/>
      <c r="AP170" s="92"/>
      <c r="AQ170" s="92"/>
      <c r="AR170" s="92"/>
      <c r="AS170" s="112"/>
      <c r="AT170" s="92"/>
      <c r="AU170" s="92"/>
      <c r="AV170" s="92"/>
      <c r="AW170" s="96"/>
      <c r="AX170" s="96"/>
      <c r="AY170" s="96"/>
      <c r="AZ170" s="97"/>
    </row>
    <row r="171" spans="1:52" s="298" customFormat="1" ht="27" customHeight="1" thickTop="1" thickBot="1" x14ac:dyDescent="0.25">
      <c r="A171" s="81"/>
      <c r="B171" s="111" t="str">
        <f t="shared" si="7"/>
        <v/>
      </c>
      <c r="C171" s="304" t="str">
        <f>IF(D171="","",(VLOOKUP(D171,Lookups!$B$4:$C$2561,2,FALSE)))</f>
        <v/>
      </c>
      <c r="D171" s="366"/>
      <c r="E171" s="111"/>
      <c r="F171" s="111"/>
      <c r="G171" s="111"/>
      <c r="H171" s="82"/>
      <c r="I171" s="82"/>
      <c r="J171" s="104"/>
      <c r="K171" s="104"/>
      <c r="L171" s="104"/>
      <c r="M171" s="104"/>
      <c r="N171" s="104"/>
      <c r="O171" s="104"/>
      <c r="P171" s="104"/>
      <c r="Q171" s="105" t="str">
        <f t="shared" si="8"/>
        <v/>
      </c>
      <c r="R171" s="103"/>
      <c r="S171" s="103"/>
      <c r="T171" s="105"/>
      <c r="U171" s="105"/>
      <c r="V171" s="100" t="str">
        <f t="shared" si="6"/>
        <v/>
      </c>
      <c r="W171" s="103"/>
      <c r="X171" s="103"/>
      <c r="Y171" s="92"/>
      <c r="Z171" s="92"/>
      <c r="AA171" s="92" t="s">
        <v>87</v>
      </c>
      <c r="AB171" s="92"/>
      <c r="AC171" s="92" t="s">
        <v>250</v>
      </c>
      <c r="AD171" s="92"/>
      <c r="AE171" s="92"/>
      <c r="AF171" s="92" t="s">
        <v>250</v>
      </c>
      <c r="AG171" s="82"/>
      <c r="AH171" s="114"/>
      <c r="AI171" s="82"/>
      <c r="AJ171" s="92"/>
      <c r="AK171" s="92"/>
      <c r="AL171" s="92" t="s">
        <v>456</v>
      </c>
      <c r="AM171" s="92"/>
      <c r="AN171" s="92"/>
      <c r="AO171" s="92"/>
      <c r="AP171" s="92"/>
      <c r="AQ171" s="92"/>
      <c r="AR171" s="92"/>
      <c r="AS171" s="112"/>
      <c r="AT171" s="92"/>
      <c r="AU171" s="92"/>
      <c r="AV171" s="92"/>
      <c r="AW171" s="96"/>
      <c r="AX171" s="96"/>
      <c r="AY171" s="96"/>
      <c r="AZ171" s="97"/>
    </row>
    <row r="172" spans="1:52" s="298" customFormat="1" ht="27" customHeight="1" thickTop="1" thickBot="1" x14ac:dyDescent="0.25">
      <c r="A172" s="81"/>
      <c r="B172" s="111" t="str">
        <f t="shared" si="7"/>
        <v/>
      </c>
      <c r="C172" s="304" t="str">
        <f>IF(D172="","",(VLOOKUP(D172,Lookups!$B$4:$C$2561,2,FALSE)))</f>
        <v/>
      </c>
      <c r="D172" s="366"/>
      <c r="E172" s="111"/>
      <c r="F172" s="111"/>
      <c r="G172" s="111"/>
      <c r="H172" s="82"/>
      <c r="I172" s="82"/>
      <c r="J172" s="104"/>
      <c r="K172" s="104"/>
      <c r="L172" s="104"/>
      <c r="M172" s="104"/>
      <c r="N172" s="104"/>
      <c r="O172" s="104"/>
      <c r="P172" s="104"/>
      <c r="Q172" s="105" t="str">
        <f t="shared" si="8"/>
        <v/>
      </c>
      <c r="R172" s="103"/>
      <c r="S172" s="103"/>
      <c r="T172" s="105"/>
      <c r="U172" s="105"/>
      <c r="V172" s="100" t="str">
        <f t="shared" si="6"/>
        <v/>
      </c>
      <c r="W172" s="103"/>
      <c r="X172" s="103"/>
      <c r="Y172" s="92"/>
      <c r="Z172" s="92"/>
      <c r="AA172" s="92" t="s">
        <v>87</v>
      </c>
      <c r="AB172" s="92"/>
      <c r="AC172" s="92" t="s">
        <v>250</v>
      </c>
      <c r="AD172" s="92"/>
      <c r="AE172" s="92"/>
      <c r="AF172" s="92" t="s">
        <v>250</v>
      </c>
      <c r="AG172" s="82"/>
      <c r="AH172" s="114"/>
      <c r="AI172" s="82"/>
      <c r="AJ172" s="92"/>
      <c r="AK172" s="92"/>
      <c r="AL172" s="92" t="s">
        <v>456</v>
      </c>
      <c r="AM172" s="92"/>
      <c r="AN172" s="92"/>
      <c r="AO172" s="92"/>
      <c r="AP172" s="92"/>
      <c r="AQ172" s="92"/>
      <c r="AR172" s="92"/>
      <c r="AS172" s="112"/>
      <c r="AT172" s="92"/>
      <c r="AU172" s="92"/>
      <c r="AV172" s="92"/>
      <c r="AW172" s="96"/>
      <c r="AX172" s="96"/>
      <c r="AY172" s="96"/>
      <c r="AZ172" s="97"/>
    </row>
    <row r="173" spans="1:52" s="298" customFormat="1" ht="27" customHeight="1" thickTop="1" thickBot="1" x14ac:dyDescent="0.25">
      <c r="A173" s="81"/>
      <c r="B173" s="111" t="str">
        <f t="shared" si="7"/>
        <v/>
      </c>
      <c r="C173" s="304" t="str">
        <f>IF(D173="","",(VLOOKUP(D173,Lookups!$B$4:$C$2561,2,FALSE)))</f>
        <v/>
      </c>
      <c r="D173" s="366"/>
      <c r="E173" s="111"/>
      <c r="F173" s="111"/>
      <c r="G173" s="111"/>
      <c r="H173" s="82"/>
      <c r="I173" s="82"/>
      <c r="J173" s="104"/>
      <c r="K173" s="104"/>
      <c r="L173" s="104"/>
      <c r="M173" s="104"/>
      <c r="N173" s="104"/>
      <c r="O173" s="104"/>
      <c r="P173" s="104"/>
      <c r="Q173" s="105" t="str">
        <f t="shared" si="8"/>
        <v/>
      </c>
      <c r="R173" s="103"/>
      <c r="S173" s="103"/>
      <c r="T173" s="105"/>
      <c r="U173" s="105"/>
      <c r="V173" s="100" t="str">
        <f t="shared" si="6"/>
        <v/>
      </c>
      <c r="W173" s="103"/>
      <c r="X173" s="103"/>
      <c r="Y173" s="92"/>
      <c r="Z173" s="92"/>
      <c r="AA173" s="92" t="s">
        <v>87</v>
      </c>
      <c r="AB173" s="92"/>
      <c r="AC173" s="92" t="s">
        <v>250</v>
      </c>
      <c r="AD173" s="92"/>
      <c r="AE173" s="92"/>
      <c r="AF173" s="92" t="s">
        <v>250</v>
      </c>
      <c r="AG173" s="82"/>
      <c r="AH173" s="114"/>
      <c r="AI173" s="82"/>
      <c r="AJ173" s="92"/>
      <c r="AK173" s="92"/>
      <c r="AL173" s="92" t="s">
        <v>456</v>
      </c>
      <c r="AM173" s="92"/>
      <c r="AN173" s="92"/>
      <c r="AO173" s="92"/>
      <c r="AP173" s="92"/>
      <c r="AQ173" s="92"/>
      <c r="AR173" s="92"/>
      <c r="AS173" s="112"/>
      <c r="AT173" s="92"/>
      <c r="AU173" s="92"/>
      <c r="AV173" s="92"/>
      <c r="AW173" s="96"/>
      <c r="AX173" s="96"/>
      <c r="AY173" s="96"/>
      <c r="AZ173" s="97"/>
    </row>
    <row r="174" spans="1:52" s="298" customFormat="1" ht="27" customHeight="1" thickTop="1" thickBot="1" x14ac:dyDescent="0.25">
      <c r="A174" s="81"/>
      <c r="B174" s="111" t="str">
        <f t="shared" si="7"/>
        <v/>
      </c>
      <c r="C174" s="304" t="str">
        <f>IF(D174="","",(VLOOKUP(D174,Lookups!$B$4:$C$2561,2,FALSE)))</f>
        <v/>
      </c>
      <c r="D174" s="366"/>
      <c r="E174" s="111"/>
      <c r="F174" s="111"/>
      <c r="G174" s="111"/>
      <c r="H174" s="82"/>
      <c r="I174" s="82"/>
      <c r="J174" s="104"/>
      <c r="K174" s="104"/>
      <c r="L174" s="104"/>
      <c r="M174" s="104"/>
      <c r="N174" s="104"/>
      <c r="O174" s="104"/>
      <c r="P174" s="104"/>
      <c r="Q174" s="105" t="str">
        <f t="shared" si="8"/>
        <v/>
      </c>
      <c r="R174" s="103"/>
      <c r="S174" s="103"/>
      <c r="T174" s="105"/>
      <c r="U174" s="105"/>
      <c r="V174" s="100" t="str">
        <f t="shared" si="6"/>
        <v/>
      </c>
      <c r="W174" s="103"/>
      <c r="X174" s="103"/>
      <c r="Y174" s="92"/>
      <c r="Z174" s="92"/>
      <c r="AA174" s="92" t="s">
        <v>87</v>
      </c>
      <c r="AB174" s="92"/>
      <c r="AC174" s="92" t="s">
        <v>250</v>
      </c>
      <c r="AD174" s="92"/>
      <c r="AE174" s="92"/>
      <c r="AF174" s="92" t="s">
        <v>250</v>
      </c>
      <c r="AG174" s="82"/>
      <c r="AH174" s="114"/>
      <c r="AI174" s="82"/>
      <c r="AJ174" s="92"/>
      <c r="AK174" s="92"/>
      <c r="AL174" s="92" t="s">
        <v>456</v>
      </c>
      <c r="AM174" s="92"/>
      <c r="AN174" s="92"/>
      <c r="AO174" s="92"/>
      <c r="AP174" s="92"/>
      <c r="AQ174" s="92"/>
      <c r="AR174" s="92"/>
      <c r="AS174" s="112"/>
      <c r="AT174" s="92"/>
      <c r="AU174" s="92"/>
      <c r="AV174" s="92"/>
      <c r="AW174" s="96"/>
      <c r="AX174" s="96"/>
      <c r="AY174" s="96"/>
      <c r="AZ174" s="97"/>
    </row>
    <row r="175" spans="1:52" s="298" customFormat="1" ht="27" customHeight="1" thickTop="1" thickBot="1" x14ac:dyDescent="0.25">
      <c r="A175" s="81"/>
      <c r="B175" s="111" t="str">
        <f t="shared" si="7"/>
        <v/>
      </c>
      <c r="C175" s="304" t="str">
        <f>IF(D175="","",(VLOOKUP(D175,Lookups!$B$4:$C$2561,2,FALSE)))</f>
        <v/>
      </c>
      <c r="D175" s="366"/>
      <c r="E175" s="111"/>
      <c r="F175" s="111"/>
      <c r="G175" s="111"/>
      <c r="H175" s="82"/>
      <c r="I175" s="82"/>
      <c r="J175" s="104"/>
      <c r="K175" s="104"/>
      <c r="L175" s="104"/>
      <c r="M175" s="104"/>
      <c r="N175" s="104"/>
      <c r="O175" s="104"/>
      <c r="P175" s="104"/>
      <c r="Q175" s="105" t="str">
        <f t="shared" si="8"/>
        <v/>
      </c>
      <c r="R175" s="103"/>
      <c r="S175" s="103"/>
      <c r="T175" s="105"/>
      <c r="U175" s="105"/>
      <c r="V175" s="100" t="str">
        <f t="shared" si="6"/>
        <v/>
      </c>
      <c r="W175" s="103"/>
      <c r="X175" s="103"/>
      <c r="Y175" s="92"/>
      <c r="Z175" s="92"/>
      <c r="AA175" s="92" t="s">
        <v>87</v>
      </c>
      <c r="AB175" s="92"/>
      <c r="AC175" s="92" t="s">
        <v>250</v>
      </c>
      <c r="AD175" s="92"/>
      <c r="AE175" s="92"/>
      <c r="AF175" s="92" t="s">
        <v>250</v>
      </c>
      <c r="AG175" s="82"/>
      <c r="AH175" s="114"/>
      <c r="AI175" s="82"/>
      <c r="AJ175" s="92"/>
      <c r="AK175" s="92"/>
      <c r="AL175" s="92" t="s">
        <v>456</v>
      </c>
      <c r="AM175" s="92"/>
      <c r="AN175" s="92"/>
      <c r="AO175" s="92"/>
      <c r="AP175" s="92"/>
      <c r="AQ175" s="92"/>
      <c r="AR175" s="92"/>
      <c r="AS175" s="112"/>
      <c r="AT175" s="92"/>
      <c r="AU175" s="92"/>
      <c r="AV175" s="92"/>
      <c r="AW175" s="96"/>
      <c r="AX175" s="96"/>
      <c r="AY175" s="96"/>
      <c r="AZ175" s="97"/>
    </row>
    <row r="176" spans="1:52" s="298" customFormat="1" ht="27" customHeight="1" thickTop="1" thickBot="1" x14ac:dyDescent="0.25">
      <c r="A176" s="81"/>
      <c r="B176" s="111" t="str">
        <f t="shared" si="7"/>
        <v/>
      </c>
      <c r="C176" s="304" t="str">
        <f>IF(D176="","",(VLOOKUP(D176,Lookups!$B$4:$C$2561,2,FALSE)))</f>
        <v/>
      </c>
      <c r="D176" s="366"/>
      <c r="E176" s="111"/>
      <c r="F176" s="111"/>
      <c r="G176" s="111"/>
      <c r="H176" s="82"/>
      <c r="I176" s="82"/>
      <c r="J176" s="104"/>
      <c r="K176" s="104"/>
      <c r="L176" s="104"/>
      <c r="M176" s="104"/>
      <c r="N176" s="104"/>
      <c r="O176" s="104"/>
      <c r="P176" s="104"/>
      <c r="Q176" s="105" t="str">
        <f t="shared" si="8"/>
        <v/>
      </c>
      <c r="R176" s="103"/>
      <c r="S176" s="103"/>
      <c r="T176" s="105"/>
      <c r="U176" s="105"/>
      <c r="V176" s="100" t="str">
        <f t="shared" si="6"/>
        <v/>
      </c>
      <c r="W176" s="103"/>
      <c r="X176" s="103"/>
      <c r="Y176" s="92"/>
      <c r="Z176" s="92"/>
      <c r="AA176" s="92" t="s">
        <v>87</v>
      </c>
      <c r="AB176" s="92"/>
      <c r="AC176" s="92" t="s">
        <v>250</v>
      </c>
      <c r="AD176" s="92"/>
      <c r="AE176" s="92"/>
      <c r="AF176" s="92" t="s">
        <v>250</v>
      </c>
      <c r="AG176" s="82"/>
      <c r="AH176" s="114"/>
      <c r="AI176" s="82"/>
      <c r="AJ176" s="92"/>
      <c r="AK176" s="92"/>
      <c r="AL176" s="92" t="s">
        <v>456</v>
      </c>
      <c r="AM176" s="92"/>
      <c r="AN176" s="92"/>
      <c r="AO176" s="92"/>
      <c r="AP176" s="92"/>
      <c r="AQ176" s="92"/>
      <c r="AR176" s="92"/>
      <c r="AS176" s="112"/>
      <c r="AT176" s="92"/>
      <c r="AU176" s="92"/>
      <c r="AV176" s="92"/>
      <c r="AW176" s="96"/>
      <c r="AX176" s="96"/>
      <c r="AY176" s="96"/>
      <c r="AZ176" s="97"/>
    </row>
    <row r="177" spans="1:52" s="298" customFormat="1" ht="27" customHeight="1" thickTop="1" thickBot="1" x14ac:dyDescent="0.25">
      <c r="A177" s="81"/>
      <c r="B177" s="111" t="str">
        <f t="shared" si="7"/>
        <v/>
      </c>
      <c r="C177" s="304" t="str">
        <f>IF(D177="","",(VLOOKUP(D177,Lookups!$B$4:$C$2561,2,FALSE)))</f>
        <v/>
      </c>
      <c r="D177" s="366"/>
      <c r="E177" s="111"/>
      <c r="F177" s="111"/>
      <c r="G177" s="111"/>
      <c r="H177" s="82"/>
      <c r="I177" s="82"/>
      <c r="J177" s="104"/>
      <c r="K177" s="104"/>
      <c r="L177" s="104"/>
      <c r="M177" s="104"/>
      <c r="N177" s="104"/>
      <c r="O177" s="104"/>
      <c r="P177" s="104"/>
      <c r="Q177" s="105" t="str">
        <f t="shared" si="8"/>
        <v/>
      </c>
      <c r="R177" s="103"/>
      <c r="S177" s="103"/>
      <c r="T177" s="105"/>
      <c r="U177" s="105"/>
      <c r="V177" s="100" t="str">
        <f t="shared" si="6"/>
        <v/>
      </c>
      <c r="W177" s="103"/>
      <c r="X177" s="103"/>
      <c r="Y177" s="92"/>
      <c r="Z177" s="92"/>
      <c r="AA177" s="92" t="s">
        <v>87</v>
      </c>
      <c r="AB177" s="92"/>
      <c r="AC177" s="92" t="s">
        <v>250</v>
      </c>
      <c r="AD177" s="92"/>
      <c r="AE177" s="92"/>
      <c r="AF177" s="92" t="s">
        <v>250</v>
      </c>
      <c r="AG177" s="82"/>
      <c r="AH177" s="114"/>
      <c r="AI177" s="82"/>
      <c r="AJ177" s="92"/>
      <c r="AK177" s="92"/>
      <c r="AL177" s="92" t="s">
        <v>456</v>
      </c>
      <c r="AM177" s="92"/>
      <c r="AN177" s="92"/>
      <c r="AO177" s="92"/>
      <c r="AP177" s="92"/>
      <c r="AQ177" s="92"/>
      <c r="AR177" s="92"/>
      <c r="AS177" s="112"/>
      <c r="AT177" s="92"/>
      <c r="AU177" s="92"/>
      <c r="AV177" s="92"/>
      <c r="AW177" s="96"/>
      <c r="AX177" s="96"/>
      <c r="AY177" s="96"/>
      <c r="AZ177" s="97"/>
    </row>
    <row r="178" spans="1:52" s="298" customFormat="1" ht="27" customHeight="1" thickTop="1" thickBot="1" x14ac:dyDescent="0.25">
      <c r="A178" s="81"/>
      <c r="B178" s="111" t="str">
        <f t="shared" si="7"/>
        <v/>
      </c>
      <c r="C178" s="304" t="str">
        <f>IF(D178="","",(VLOOKUP(D178,Lookups!$B$4:$C$2561,2,FALSE)))</f>
        <v/>
      </c>
      <c r="D178" s="366"/>
      <c r="E178" s="111"/>
      <c r="F178" s="111"/>
      <c r="G178" s="111"/>
      <c r="H178" s="82"/>
      <c r="I178" s="82"/>
      <c r="J178" s="104"/>
      <c r="K178" s="104"/>
      <c r="L178" s="104"/>
      <c r="M178" s="104"/>
      <c r="N178" s="104"/>
      <c r="O178" s="104"/>
      <c r="P178" s="104"/>
      <c r="Q178" s="105" t="str">
        <f t="shared" si="8"/>
        <v/>
      </c>
      <c r="R178" s="103"/>
      <c r="S178" s="103"/>
      <c r="T178" s="105"/>
      <c r="U178" s="105"/>
      <c r="V178" s="100" t="str">
        <f t="shared" si="6"/>
        <v/>
      </c>
      <c r="W178" s="103"/>
      <c r="X178" s="103"/>
      <c r="Y178" s="92"/>
      <c r="Z178" s="92"/>
      <c r="AA178" s="92" t="s">
        <v>87</v>
      </c>
      <c r="AB178" s="92"/>
      <c r="AC178" s="92" t="s">
        <v>250</v>
      </c>
      <c r="AD178" s="92"/>
      <c r="AE178" s="92"/>
      <c r="AF178" s="92" t="s">
        <v>250</v>
      </c>
      <c r="AG178" s="82"/>
      <c r="AH178" s="114"/>
      <c r="AI178" s="82"/>
      <c r="AJ178" s="92"/>
      <c r="AK178" s="92"/>
      <c r="AL178" s="92" t="s">
        <v>456</v>
      </c>
      <c r="AM178" s="92"/>
      <c r="AN178" s="92"/>
      <c r="AO178" s="92"/>
      <c r="AP178" s="92"/>
      <c r="AQ178" s="92"/>
      <c r="AR178" s="92"/>
      <c r="AS178" s="112"/>
      <c r="AT178" s="92"/>
      <c r="AU178" s="92"/>
      <c r="AV178" s="92"/>
      <c r="AW178" s="96"/>
      <c r="AX178" s="96"/>
      <c r="AY178" s="96"/>
      <c r="AZ178" s="97"/>
    </row>
    <row r="179" spans="1:52" s="298" customFormat="1" ht="27" customHeight="1" thickTop="1" thickBot="1" x14ac:dyDescent="0.25">
      <c r="A179" s="81"/>
      <c r="B179" s="111" t="str">
        <f t="shared" si="7"/>
        <v/>
      </c>
      <c r="C179" s="304" t="str">
        <f>IF(D179="","",(VLOOKUP(D179,Lookups!$B$4:$C$2561,2,FALSE)))</f>
        <v/>
      </c>
      <c r="D179" s="366"/>
      <c r="E179" s="111"/>
      <c r="F179" s="111"/>
      <c r="G179" s="111"/>
      <c r="H179" s="82"/>
      <c r="I179" s="82"/>
      <c r="J179" s="104"/>
      <c r="K179" s="104"/>
      <c r="L179" s="104"/>
      <c r="M179" s="104"/>
      <c r="N179" s="104"/>
      <c r="O179" s="104"/>
      <c r="P179" s="104"/>
      <c r="Q179" s="105" t="str">
        <f t="shared" si="8"/>
        <v/>
      </c>
      <c r="R179" s="103"/>
      <c r="S179" s="103"/>
      <c r="T179" s="105"/>
      <c r="U179" s="105"/>
      <c r="V179" s="100" t="str">
        <f t="shared" si="6"/>
        <v/>
      </c>
      <c r="W179" s="103"/>
      <c r="X179" s="103"/>
      <c r="Y179" s="92"/>
      <c r="Z179" s="92"/>
      <c r="AA179" s="92" t="s">
        <v>87</v>
      </c>
      <c r="AB179" s="92"/>
      <c r="AC179" s="92" t="s">
        <v>250</v>
      </c>
      <c r="AD179" s="92"/>
      <c r="AE179" s="92"/>
      <c r="AF179" s="92" t="s">
        <v>250</v>
      </c>
      <c r="AG179" s="82"/>
      <c r="AH179" s="114"/>
      <c r="AI179" s="82"/>
      <c r="AJ179" s="92"/>
      <c r="AK179" s="92"/>
      <c r="AL179" s="92" t="s">
        <v>456</v>
      </c>
      <c r="AM179" s="92"/>
      <c r="AN179" s="92"/>
      <c r="AO179" s="92"/>
      <c r="AP179" s="92"/>
      <c r="AQ179" s="92"/>
      <c r="AR179" s="92"/>
      <c r="AS179" s="112"/>
      <c r="AT179" s="92"/>
      <c r="AU179" s="92"/>
      <c r="AV179" s="92"/>
      <c r="AW179" s="96"/>
      <c r="AX179" s="96"/>
      <c r="AY179" s="96"/>
      <c r="AZ179" s="97"/>
    </row>
    <row r="180" spans="1:52" s="298" customFormat="1" ht="27" customHeight="1" thickTop="1" thickBot="1" x14ac:dyDescent="0.25">
      <c r="A180" s="81"/>
      <c r="B180" s="111" t="str">
        <f t="shared" si="7"/>
        <v/>
      </c>
      <c r="C180" s="304" t="str">
        <f>IF(D180="","",(VLOOKUP(D180,Lookups!$B$4:$C$2561,2,FALSE)))</f>
        <v/>
      </c>
      <c r="D180" s="366"/>
      <c r="E180" s="111"/>
      <c r="F180" s="111"/>
      <c r="G180" s="111"/>
      <c r="H180" s="82"/>
      <c r="I180" s="82"/>
      <c r="J180" s="104"/>
      <c r="K180" s="104"/>
      <c r="L180" s="104"/>
      <c r="M180" s="104"/>
      <c r="N180" s="104"/>
      <c r="O180" s="104"/>
      <c r="P180" s="104"/>
      <c r="Q180" s="105" t="str">
        <f t="shared" si="8"/>
        <v/>
      </c>
      <c r="R180" s="103"/>
      <c r="S180" s="103"/>
      <c r="T180" s="105"/>
      <c r="U180" s="105"/>
      <c r="V180" s="100" t="str">
        <f t="shared" si="6"/>
        <v/>
      </c>
      <c r="W180" s="103"/>
      <c r="X180" s="103"/>
      <c r="Y180" s="92"/>
      <c r="Z180" s="92"/>
      <c r="AA180" s="92" t="s">
        <v>87</v>
      </c>
      <c r="AB180" s="92"/>
      <c r="AC180" s="92" t="s">
        <v>250</v>
      </c>
      <c r="AD180" s="92"/>
      <c r="AE180" s="92"/>
      <c r="AF180" s="92" t="s">
        <v>250</v>
      </c>
      <c r="AG180" s="82"/>
      <c r="AH180" s="114"/>
      <c r="AI180" s="82"/>
      <c r="AJ180" s="92"/>
      <c r="AK180" s="92"/>
      <c r="AL180" s="92" t="s">
        <v>456</v>
      </c>
      <c r="AM180" s="92"/>
      <c r="AN180" s="92"/>
      <c r="AO180" s="92"/>
      <c r="AP180" s="92"/>
      <c r="AQ180" s="92"/>
      <c r="AR180" s="92"/>
      <c r="AS180" s="112"/>
      <c r="AT180" s="92"/>
      <c r="AU180" s="92"/>
      <c r="AV180" s="92"/>
      <c r="AW180" s="96"/>
      <c r="AX180" s="96"/>
      <c r="AY180" s="96"/>
      <c r="AZ180" s="97"/>
    </row>
    <row r="181" spans="1:52" s="298" customFormat="1" ht="27" customHeight="1" thickTop="1" thickBot="1" x14ac:dyDescent="0.25">
      <c r="A181" s="81"/>
      <c r="B181" s="111" t="str">
        <f t="shared" si="7"/>
        <v/>
      </c>
      <c r="C181" s="304" t="str">
        <f>IF(D181="","",(VLOOKUP(D181,Lookups!$B$4:$C$2561,2,FALSE)))</f>
        <v/>
      </c>
      <c r="D181" s="366"/>
      <c r="E181" s="111"/>
      <c r="F181" s="111"/>
      <c r="G181" s="111"/>
      <c r="H181" s="82"/>
      <c r="I181" s="82"/>
      <c r="J181" s="104"/>
      <c r="K181" s="104"/>
      <c r="L181" s="104"/>
      <c r="M181" s="104"/>
      <c r="N181" s="104"/>
      <c r="O181" s="104"/>
      <c r="P181" s="104"/>
      <c r="Q181" s="105" t="str">
        <f t="shared" si="8"/>
        <v/>
      </c>
      <c r="R181" s="103"/>
      <c r="S181" s="103"/>
      <c r="T181" s="105"/>
      <c r="U181" s="105"/>
      <c r="V181" s="100" t="str">
        <f t="shared" si="6"/>
        <v/>
      </c>
      <c r="W181" s="103"/>
      <c r="X181" s="103"/>
      <c r="Y181" s="92"/>
      <c r="Z181" s="92"/>
      <c r="AA181" s="92" t="s">
        <v>87</v>
      </c>
      <c r="AB181" s="92"/>
      <c r="AC181" s="92" t="s">
        <v>250</v>
      </c>
      <c r="AD181" s="92"/>
      <c r="AE181" s="92"/>
      <c r="AF181" s="92" t="s">
        <v>250</v>
      </c>
      <c r="AG181" s="82"/>
      <c r="AH181" s="114"/>
      <c r="AI181" s="82"/>
      <c r="AJ181" s="92"/>
      <c r="AK181" s="92"/>
      <c r="AL181" s="92" t="s">
        <v>456</v>
      </c>
      <c r="AM181" s="92"/>
      <c r="AN181" s="92"/>
      <c r="AO181" s="92"/>
      <c r="AP181" s="92"/>
      <c r="AQ181" s="92"/>
      <c r="AR181" s="92"/>
      <c r="AS181" s="112"/>
      <c r="AT181" s="92"/>
      <c r="AU181" s="92"/>
      <c r="AV181" s="92"/>
      <c r="AW181" s="96"/>
      <c r="AX181" s="96"/>
      <c r="AY181" s="96"/>
      <c r="AZ181" s="97"/>
    </row>
    <row r="182" spans="1:52" s="298" customFormat="1" ht="27" customHeight="1" thickTop="1" thickBot="1" x14ac:dyDescent="0.25">
      <c r="A182" s="81"/>
      <c r="B182" s="111" t="str">
        <f t="shared" si="7"/>
        <v/>
      </c>
      <c r="C182" s="304" t="str">
        <f>IF(D182="","",(VLOOKUP(D182,Lookups!$B$4:$C$2561,2,FALSE)))</f>
        <v/>
      </c>
      <c r="D182" s="366"/>
      <c r="E182" s="111"/>
      <c r="F182" s="111"/>
      <c r="G182" s="111"/>
      <c r="H182" s="82"/>
      <c r="I182" s="82"/>
      <c r="J182" s="104"/>
      <c r="K182" s="104"/>
      <c r="L182" s="104"/>
      <c r="M182" s="104"/>
      <c r="N182" s="104"/>
      <c r="O182" s="104"/>
      <c r="P182" s="104"/>
      <c r="Q182" s="105" t="str">
        <f t="shared" si="8"/>
        <v/>
      </c>
      <c r="R182" s="103"/>
      <c r="S182" s="103"/>
      <c r="T182" s="105"/>
      <c r="U182" s="105"/>
      <c r="V182" s="100" t="str">
        <f t="shared" si="6"/>
        <v/>
      </c>
      <c r="W182" s="103"/>
      <c r="X182" s="103"/>
      <c r="Y182" s="92"/>
      <c r="Z182" s="92"/>
      <c r="AA182" s="92" t="s">
        <v>87</v>
      </c>
      <c r="AB182" s="92"/>
      <c r="AC182" s="92" t="s">
        <v>250</v>
      </c>
      <c r="AD182" s="92"/>
      <c r="AE182" s="92"/>
      <c r="AF182" s="92" t="s">
        <v>250</v>
      </c>
      <c r="AG182" s="82"/>
      <c r="AH182" s="114"/>
      <c r="AI182" s="82"/>
      <c r="AJ182" s="92"/>
      <c r="AK182" s="92"/>
      <c r="AL182" s="92" t="s">
        <v>456</v>
      </c>
      <c r="AM182" s="92"/>
      <c r="AN182" s="92"/>
      <c r="AO182" s="92"/>
      <c r="AP182" s="92"/>
      <c r="AQ182" s="92"/>
      <c r="AR182" s="92"/>
      <c r="AS182" s="112"/>
      <c r="AT182" s="92"/>
      <c r="AU182" s="92"/>
      <c r="AV182" s="92"/>
      <c r="AW182" s="96"/>
      <c r="AX182" s="96"/>
      <c r="AY182" s="96"/>
      <c r="AZ182" s="97"/>
    </row>
    <row r="183" spans="1:52" s="298" customFormat="1" ht="27" customHeight="1" thickTop="1" thickBot="1" x14ac:dyDescent="0.25">
      <c r="A183" s="81"/>
      <c r="B183" s="111" t="str">
        <f t="shared" si="7"/>
        <v/>
      </c>
      <c r="C183" s="304" t="str">
        <f>IF(D183="","",(VLOOKUP(D183,Lookups!$B$4:$C$2561,2,FALSE)))</f>
        <v/>
      </c>
      <c r="D183" s="366"/>
      <c r="E183" s="111"/>
      <c r="F183" s="111"/>
      <c r="G183" s="111"/>
      <c r="H183" s="82"/>
      <c r="I183" s="82"/>
      <c r="J183" s="104"/>
      <c r="K183" s="104"/>
      <c r="L183" s="104"/>
      <c r="M183" s="104"/>
      <c r="N183" s="104"/>
      <c r="O183" s="104"/>
      <c r="P183" s="104"/>
      <c r="Q183" s="105" t="str">
        <f t="shared" si="8"/>
        <v/>
      </c>
      <c r="R183" s="103"/>
      <c r="S183" s="103"/>
      <c r="T183" s="105"/>
      <c r="U183" s="105"/>
      <c r="V183" s="100" t="str">
        <f t="shared" si="6"/>
        <v/>
      </c>
      <c r="W183" s="103"/>
      <c r="X183" s="103"/>
      <c r="Y183" s="92"/>
      <c r="Z183" s="92"/>
      <c r="AA183" s="92" t="s">
        <v>87</v>
      </c>
      <c r="AB183" s="92"/>
      <c r="AC183" s="92" t="s">
        <v>250</v>
      </c>
      <c r="AD183" s="92"/>
      <c r="AE183" s="92"/>
      <c r="AF183" s="92" t="s">
        <v>250</v>
      </c>
      <c r="AG183" s="82"/>
      <c r="AH183" s="114"/>
      <c r="AI183" s="82"/>
      <c r="AJ183" s="92"/>
      <c r="AK183" s="92"/>
      <c r="AL183" s="92" t="s">
        <v>456</v>
      </c>
      <c r="AM183" s="92"/>
      <c r="AN183" s="92"/>
      <c r="AO183" s="92"/>
      <c r="AP183" s="92"/>
      <c r="AQ183" s="92"/>
      <c r="AR183" s="92"/>
      <c r="AS183" s="112"/>
      <c r="AT183" s="92"/>
      <c r="AU183" s="92"/>
      <c r="AV183" s="92"/>
      <c r="AW183" s="96"/>
      <c r="AX183" s="96"/>
      <c r="AY183" s="96"/>
      <c r="AZ183" s="97"/>
    </row>
    <row r="184" spans="1:52" s="298" customFormat="1" ht="27" customHeight="1" thickTop="1" thickBot="1" x14ac:dyDescent="0.25">
      <c r="A184" s="81"/>
      <c r="B184" s="111" t="str">
        <f t="shared" si="7"/>
        <v/>
      </c>
      <c r="C184" s="304" t="str">
        <f>IF(D184="","",(VLOOKUP(D184,Lookups!$B$4:$C$2561,2,FALSE)))</f>
        <v/>
      </c>
      <c r="D184" s="366"/>
      <c r="E184" s="111"/>
      <c r="F184" s="111"/>
      <c r="G184" s="111"/>
      <c r="H184" s="82"/>
      <c r="I184" s="82"/>
      <c r="J184" s="104"/>
      <c r="K184" s="104"/>
      <c r="L184" s="104"/>
      <c r="M184" s="104"/>
      <c r="N184" s="104"/>
      <c r="O184" s="104"/>
      <c r="P184" s="104"/>
      <c r="Q184" s="105" t="str">
        <f t="shared" si="8"/>
        <v/>
      </c>
      <c r="R184" s="103"/>
      <c r="S184" s="103"/>
      <c r="T184" s="105"/>
      <c r="U184" s="105"/>
      <c r="V184" s="100" t="str">
        <f t="shared" si="6"/>
        <v/>
      </c>
      <c r="W184" s="103"/>
      <c r="X184" s="103"/>
      <c r="Y184" s="92"/>
      <c r="Z184" s="92"/>
      <c r="AA184" s="92" t="s">
        <v>87</v>
      </c>
      <c r="AB184" s="92"/>
      <c r="AC184" s="92" t="s">
        <v>250</v>
      </c>
      <c r="AD184" s="92"/>
      <c r="AE184" s="92"/>
      <c r="AF184" s="92" t="s">
        <v>250</v>
      </c>
      <c r="AG184" s="82"/>
      <c r="AH184" s="114"/>
      <c r="AI184" s="82"/>
      <c r="AJ184" s="92"/>
      <c r="AK184" s="92"/>
      <c r="AL184" s="92" t="s">
        <v>456</v>
      </c>
      <c r="AM184" s="92"/>
      <c r="AN184" s="92"/>
      <c r="AO184" s="92"/>
      <c r="AP184" s="92"/>
      <c r="AQ184" s="92"/>
      <c r="AR184" s="92"/>
      <c r="AS184" s="112"/>
      <c r="AT184" s="92"/>
      <c r="AU184" s="92"/>
      <c r="AV184" s="92"/>
      <c r="AW184" s="96"/>
      <c r="AX184" s="96"/>
      <c r="AY184" s="96"/>
      <c r="AZ184" s="97"/>
    </row>
    <row r="185" spans="1:52" s="298" customFormat="1" ht="27" customHeight="1" thickTop="1" thickBot="1" x14ac:dyDescent="0.25">
      <c r="A185" s="81"/>
      <c r="B185" s="111" t="str">
        <f t="shared" si="7"/>
        <v/>
      </c>
      <c r="C185" s="304" t="str">
        <f>IF(D185="","",(VLOOKUP(D185,Lookups!$B$4:$C$2561,2,FALSE)))</f>
        <v/>
      </c>
      <c r="D185" s="366"/>
      <c r="E185" s="111"/>
      <c r="F185" s="111"/>
      <c r="G185" s="111"/>
      <c r="H185" s="82"/>
      <c r="I185" s="82"/>
      <c r="J185" s="104"/>
      <c r="K185" s="104"/>
      <c r="L185" s="104"/>
      <c r="M185" s="104"/>
      <c r="N185" s="104"/>
      <c r="O185" s="104"/>
      <c r="P185" s="104"/>
      <c r="Q185" s="105" t="str">
        <f t="shared" si="8"/>
        <v/>
      </c>
      <c r="R185" s="103"/>
      <c r="S185" s="103"/>
      <c r="T185" s="105"/>
      <c r="U185" s="105"/>
      <c r="V185" s="100" t="str">
        <f t="shared" si="6"/>
        <v/>
      </c>
      <c r="W185" s="103"/>
      <c r="X185" s="103"/>
      <c r="Y185" s="92"/>
      <c r="Z185" s="92"/>
      <c r="AA185" s="92" t="s">
        <v>87</v>
      </c>
      <c r="AB185" s="92"/>
      <c r="AC185" s="92" t="s">
        <v>250</v>
      </c>
      <c r="AD185" s="92"/>
      <c r="AE185" s="92"/>
      <c r="AF185" s="92" t="s">
        <v>250</v>
      </c>
      <c r="AG185" s="82"/>
      <c r="AH185" s="114"/>
      <c r="AI185" s="82"/>
      <c r="AJ185" s="92"/>
      <c r="AK185" s="92"/>
      <c r="AL185" s="92" t="s">
        <v>456</v>
      </c>
      <c r="AM185" s="92"/>
      <c r="AN185" s="92"/>
      <c r="AO185" s="92"/>
      <c r="AP185" s="92"/>
      <c r="AQ185" s="92"/>
      <c r="AR185" s="92"/>
      <c r="AS185" s="112"/>
      <c r="AT185" s="92"/>
      <c r="AU185" s="92"/>
      <c r="AV185" s="92"/>
      <c r="AW185" s="96"/>
      <c r="AX185" s="96"/>
      <c r="AY185" s="96"/>
      <c r="AZ185" s="97"/>
    </row>
    <row r="186" spans="1:52" s="298" customFormat="1" ht="27" customHeight="1" thickTop="1" thickBot="1" x14ac:dyDescent="0.25">
      <c r="A186" s="81"/>
      <c r="B186" s="111" t="str">
        <f t="shared" si="7"/>
        <v/>
      </c>
      <c r="C186" s="304" t="str">
        <f>IF(D186="","",(VLOOKUP(D186,Lookups!$B$4:$C$2561,2,FALSE)))</f>
        <v/>
      </c>
      <c r="D186" s="366"/>
      <c r="E186" s="111"/>
      <c r="F186" s="111"/>
      <c r="G186" s="111"/>
      <c r="H186" s="82"/>
      <c r="I186" s="82"/>
      <c r="J186" s="104"/>
      <c r="K186" s="104"/>
      <c r="L186" s="104"/>
      <c r="M186" s="104"/>
      <c r="N186" s="104"/>
      <c r="O186" s="104"/>
      <c r="P186" s="104"/>
      <c r="Q186" s="105" t="str">
        <f t="shared" si="8"/>
        <v/>
      </c>
      <c r="R186" s="103"/>
      <c r="S186" s="103"/>
      <c r="T186" s="105"/>
      <c r="U186" s="105"/>
      <c r="V186" s="100" t="str">
        <f t="shared" si="6"/>
        <v/>
      </c>
      <c r="W186" s="103"/>
      <c r="X186" s="103"/>
      <c r="Y186" s="92"/>
      <c r="Z186" s="92"/>
      <c r="AA186" s="92" t="s">
        <v>87</v>
      </c>
      <c r="AB186" s="92"/>
      <c r="AC186" s="92" t="s">
        <v>250</v>
      </c>
      <c r="AD186" s="92"/>
      <c r="AE186" s="92"/>
      <c r="AF186" s="92" t="s">
        <v>250</v>
      </c>
      <c r="AG186" s="82"/>
      <c r="AH186" s="114"/>
      <c r="AI186" s="82"/>
      <c r="AJ186" s="92"/>
      <c r="AK186" s="92"/>
      <c r="AL186" s="92" t="s">
        <v>456</v>
      </c>
      <c r="AM186" s="92"/>
      <c r="AN186" s="92"/>
      <c r="AO186" s="92"/>
      <c r="AP186" s="92"/>
      <c r="AQ186" s="92"/>
      <c r="AR186" s="92"/>
      <c r="AS186" s="112"/>
      <c r="AT186" s="92"/>
      <c r="AU186" s="92"/>
      <c r="AV186" s="92"/>
      <c r="AW186" s="96"/>
      <c r="AX186" s="96"/>
      <c r="AY186" s="96"/>
      <c r="AZ186" s="97"/>
    </row>
    <row r="187" spans="1:52" s="298" customFormat="1" ht="27" customHeight="1" thickTop="1" thickBot="1" x14ac:dyDescent="0.25">
      <c r="A187" s="81"/>
      <c r="B187" s="111" t="str">
        <f t="shared" si="7"/>
        <v/>
      </c>
      <c r="C187" s="304" t="str">
        <f>IF(D187="","",(VLOOKUP(D187,Lookups!$B$4:$C$2561,2,FALSE)))</f>
        <v/>
      </c>
      <c r="D187" s="366"/>
      <c r="E187" s="111"/>
      <c r="F187" s="111"/>
      <c r="G187" s="111"/>
      <c r="H187" s="82"/>
      <c r="I187" s="82"/>
      <c r="J187" s="104"/>
      <c r="K187" s="104"/>
      <c r="L187" s="104"/>
      <c r="M187" s="104"/>
      <c r="N187" s="104"/>
      <c r="O187" s="104"/>
      <c r="P187" s="104"/>
      <c r="Q187" s="105" t="str">
        <f t="shared" si="8"/>
        <v/>
      </c>
      <c r="R187" s="103"/>
      <c r="S187" s="103"/>
      <c r="T187" s="105"/>
      <c r="U187" s="105"/>
      <c r="V187" s="100" t="str">
        <f t="shared" si="6"/>
        <v/>
      </c>
      <c r="W187" s="103"/>
      <c r="X187" s="103"/>
      <c r="Y187" s="92"/>
      <c r="Z187" s="92"/>
      <c r="AA187" s="92" t="s">
        <v>87</v>
      </c>
      <c r="AB187" s="92"/>
      <c r="AC187" s="92" t="s">
        <v>250</v>
      </c>
      <c r="AD187" s="92"/>
      <c r="AE187" s="92"/>
      <c r="AF187" s="92" t="s">
        <v>250</v>
      </c>
      <c r="AG187" s="82"/>
      <c r="AH187" s="114"/>
      <c r="AI187" s="82"/>
      <c r="AJ187" s="92"/>
      <c r="AK187" s="92"/>
      <c r="AL187" s="92" t="s">
        <v>456</v>
      </c>
      <c r="AM187" s="92"/>
      <c r="AN187" s="92"/>
      <c r="AO187" s="92"/>
      <c r="AP187" s="92"/>
      <c r="AQ187" s="92"/>
      <c r="AR187" s="92"/>
      <c r="AS187" s="112"/>
      <c r="AT187" s="92"/>
      <c r="AU187" s="92"/>
      <c r="AV187" s="92"/>
      <c r="AW187" s="96"/>
      <c r="AX187" s="96"/>
      <c r="AY187" s="96"/>
      <c r="AZ187" s="97"/>
    </row>
    <row r="188" spans="1:52" s="298" customFormat="1" ht="27" customHeight="1" thickTop="1" thickBot="1" x14ac:dyDescent="0.25">
      <c r="A188" s="81"/>
      <c r="B188" s="111" t="str">
        <f t="shared" si="7"/>
        <v/>
      </c>
      <c r="C188" s="304" t="str">
        <f>IF(D188="","",(VLOOKUP(D188,Lookups!$B$4:$C$2561,2,FALSE)))</f>
        <v/>
      </c>
      <c r="D188" s="366"/>
      <c r="E188" s="111"/>
      <c r="F188" s="111"/>
      <c r="G188" s="111"/>
      <c r="H188" s="82"/>
      <c r="I188" s="82"/>
      <c r="J188" s="104"/>
      <c r="K188" s="104"/>
      <c r="L188" s="104"/>
      <c r="M188" s="104"/>
      <c r="N188" s="104"/>
      <c r="O188" s="104"/>
      <c r="P188" s="104"/>
      <c r="Q188" s="105" t="str">
        <f t="shared" si="8"/>
        <v/>
      </c>
      <c r="R188" s="103"/>
      <c r="S188" s="103"/>
      <c r="T188" s="105"/>
      <c r="U188" s="105"/>
      <c r="V188" s="100" t="str">
        <f t="shared" si="6"/>
        <v/>
      </c>
      <c r="W188" s="103"/>
      <c r="X188" s="103"/>
      <c r="Y188" s="92"/>
      <c r="Z188" s="92"/>
      <c r="AA188" s="92" t="s">
        <v>87</v>
      </c>
      <c r="AB188" s="92"/>
      <c r="AC188" s="92" t="s">
        <v>250</v>
      </c>
      <c r="AD188" s="92"/>
      <c r="AE188" s="92"/>
      <c r="AF188" s="92" t="s">
        <v>250</v>
      </c>
      <c r="AG188" s="82"/>
      <c r="AH188" s="114"/>
      <c r="AI188" s="82"/>
      <c r="AJ188" s="92"/>
      <c r="AK188" s="92"/>
      <c r="AL188" s="92" t="s">
        <v>456</v>
      </c>
      <c r="AM188" s="92"/>
      <c r="AN188" s="92"/>
      <c r="AO188" s="92"/>
      <c r="AP188" s="92"/>
      <c r="AQ188" s="92"/>
      <c r="AR188" s="92"/>
      <c r="AS188" s="112"/>
      <c r="AT188" s="92"/>
      <c r="AU188" s="92"/>
      <c r="AV188" s="92"/>
      <c r="AW188" s="96"/>
      <c r="AX188" s="96"/>
      <c r="AY188" s="96"/>
      <c r="AZ188" s="97"/>
    </row>
    <row r="189" spans="1:52" s="298" customFormat="1" ht="27" customHeight="1" thickTop="1" thickBot="1" x14ac:dyDescent="0.25">
      <c r="A189" s="81"/>
      <c r="B189" s="111" t="str">
        <f t="shared" si="7"/>
        <v/>
      </c>
      <c r="C189" s="304" t="str">
        <f>IF(D189="","",(VLOOKUP(D189,Lookups!$B$4:$C$2561,2,FALSE)))</f>
        <v/>
      </c>
      <c r="D189" s="366"/>
      <c r="E189" s="111"/>
      <c r="F189" s="111"/>
      <c r="G189" s="111"/>
      <c r="H189" s="82"/>
      <c r="I189" s="82"/>
      <c r="J189" s="104"/>
      <c r="K189" s="104"/>
      <c r="L189" s="104"/>
      <c r="M189" s="104"/>
      <c r="N189" s="104"/>
      <c r="O189" s="104"/>
      <c r="P189" s="104"/>
      <c r="Q189" s="105" t="str">
        <f t="shared" si="8"/>
        <v/>
      </c>
      <c r="R189" s="103"/>
      <c r="S189" s="103"/>
      <c r="T189" s="105"/>
      <c r="U189" s="105"/>
      <c r="V189" s="100" t="str">
        <f t="shared" si="6"/>
        <v/>
      </c>
      <c r="W189" s="103"/>
      <c r="X189" s="103"/>
      <c r="Y189" s="92"/>
      <c r="Z189" s="92"/>
      <c r="AA189" s="92" t="s">
        <v>87</v>
      </c>
      <c r="AB189" s="92"/>
      <c r="AC189" s="92" t="s">
        <v>250</v>
      </c>
      <c r="AD189" s="92"/>
      <c r="AE189" s="92"/>
      <c r="AF189" s="92" t="s">
        <v>250</v>
      </c>
      <c r="AG189" s="82"/>
      <c r="AH189" s="114"/>
      <c r="AI189" s="82"/>
      <c r="AJ189" s="92"/>
      <c r="AK189" s="92"/>
      <c r="AL189" s="92" t="s">
        <v>456</v>
      </c>
      <c r="AM189" s="92"/>
      <c r="AN189" s="92"/>
      <c r="AO189" s="92"/>
      <c r="AP189" s="92"/>
      <c r="AQ189" s="92"/>
      <c r="AR189" s="92"/>
      <c r="AS189" s="112"/>
      <c r="AT189" s="92"/>
      <c r="AU189" s="92"/>
      <c r="AV189" s="92"/>
      <c r="AW189" s="96"/>
      <c r="AX189" s="96"/>
      <c r="AY189" s="96"/>
      <c r="AZ189" s="97"/>
    </row>
    <row r="190" spans="1:52" s="298" customFormat="1" ht="27" customHeight="1" thickTop="1" thickBot="1" x14ac:dyDescent="0.25">
      <c r="A190" s="81"/>
      <c r="B190" s="111" t="str">
        <f t="shared" si="7"/>
        <v/>
      </c>
      <c r="C190" s="304" t="str">
        <f>IF(D190="","",(VLOOKUP(D190,Lookups!$B$4:$C$2561,2,FALSE)))</f>
        <v/>
      </c>
      <c r="D190" s="366"/>
      <c r="E190" s="111"/>
      <c r="F190" s="111"/>
      <c r="G190" s="111"/>
      <c r="H190" s="82"/>
      <c r="I190" s="82"/>
      <c r="J190" s="104"/>
      <c r="K190" s="104"/>
      <c r="L190" s="104"/>
      <c r="M190" s="104"/>
      <c r="N190" s="104"/>
      <c r="O190" s="104"/>
      <c r="P190" s="104"/>
      <c r="Q190" s="105" t="str">
        <f t="shared" si="8"/>
        <v/>
      </c>
      <c r="R190" s="103"/>
      <c r="S190" s="103"/>
      <c r="T190" s="105"/>
      <c r="U190" s="105"/>
      <c r="V190" s="100" t="str">
        <f t="shared" si="6"/>
        <v/>
      </c>
      <c r="W190" s="103"/>
      <c r="X190" s="103"/>
      <c r="Y190" s="92"/>
      <c r="Z190" s="92"/>
      <c r="AA190" s="92" t="s">
        <v>87</v>
      </c>
      <c r="AB190" s="92"/>
      <c r="AC190" s="92" t="s">
        <v>250</v>
      </c>
      <c r="AD190" s="92"/>
      <c r="AE190" s="92"/>
      <c r="AF190" s="92" t="s">
        <v>250</v>
      </c>
      <c r="AG190" s="82"/>
      <c r="AH190" s="114"/>
      <c r="AI190" s="82"/>
      <c r="AJ190" s="92"/>
      <c r="AK190" s="92"/>
      <c r="AL190" s="92" t="s">
        <v>456</v>
      </c>
      <c r="AM190" s="92"/>
      <c r="AN190" s="92"/>
      <c r="AO190" s="92"/>
      <c r="AP190" s="92"/>
      <c r="AQ190" s="92"/>
      <c r="AR190" s="92"/>
      <c r="AS190" s="112"/>
      <c r="AT190" s="92"/>
      <c r="AU190" s="92"/>
      <c r="AV190" s="92"/>
      <c r="AW190" s="96"/>
      <c r="AX190" s="96"/>
      <c r="AY190" s="96"/>
      <c r="AZ190" s="97"/>
    </row>
    <row r="191" spans="1:52" s="298" customFormat="1" ht="27" customHeight="1" thickTop="1" thickBot="1" x14ac:dyDescent="0.25">
      <c r="A191" s="81"/>
      <c r="B191" s="111" t="str">
        <f t="shared" si="7"/>
        <v/>
      </c>
      <c r="C191" s="304" t="str">
        <f>IF(D191="","",(VLOOKUP(D191,Lookups!$B$4:$C$2561,2,FALSE)))</f>
        <v/>
      </c>
      <c r="D191" s="366"/>
      <c r="E191" s="111"/>
      <c r="F191" s="111"/>
      <c r="G191" s="111"/>
      <c r="H191" s="82"/>
      <c r="I191" s="82"/>
      <c r="J191" s="104"/>
      <c r="K191" s="104"/>
      <c r="L191" s="104"/>
      <c r="M191" s="104"/>
      <c r="N191" s="104"/>
      <c r="O191" s="104"/>
      <c r="P191" s="104"/>
      <c r="Q191" s="105" t="str">
        <f t="shared" si="8"/>
        <v/>
      </c>
      <c r="R191" s="103"/>
      <c r="S191" s="103"/>
      <c r="T191" s="105"/>
      <c r="U191" s="105"/>
      <c r="V191" s="100" t="str">
        <f t="shared" si="6"/>
        <v/>
      </c>
      <c r="W191" s="103"/>
      <c r="X191" s="103"/>
      <c r="Y191" s="92"/>
      <c r="Z191" s="92"/>
      <c r="AA191" s="92" t="s">
        <v>87</v>
      </c>
      <c r="AB191" s="92"/>
      <c r="AC191" s="92" t="s">
        <v>250</v>
      </c>
      <c r="AD191" s="92"/>
      <c r="AE191" s="92"/>
      <c r="AF191" s="92" t="s">
        <v>250</v>
      </c>
      <c r="AG191" s="82"/>
      <c r="AH191" s="114"/>
      <c r="AI191" s="82"/>
      <c r="AJ191" s="92"/>
      <c r="AK191" s="92"/>
      <c r="AL191" s="92" t="s">
        <v>456</v>
      </c>
      <c r="AM191" s="92"/>
      <c r="AN191" s="92"/>
      <c r="AO191" s="92"/>
      <c r="AP191" s="92"/>
      <c r="AQ191" s="92"/>
      <c r="AR191" s="92"/>
      <c r="AS191" s="112"/>
      <c r="AT191" s="92"/>
      <c r="AU191" s="92"/>
      <c r="AV191" s="92"/>
      <c r="AW191" s="96"/>
      <c r="AX191" s="96"/>
      <c r="AY191" s="96"/>
      <c r="AZ191" s="97"/>
    </row>
    <row r="192" spans="1:52" s="298" customFormat="1" ht="27" customHeight="1" thickTop="1" thickBot="1" x14ac:dyDescent="0.25">
      <c r="A192" s="81"/>
      <c r="B192" s="111" t="str">
        <f t="shared" si="7"/>
        <v/>
      </c>
      <c r="C192" s="304" t="str">
        <f>IF(D192="","",(VLOOKUP(D192,Lookups!$B$4:$C$2561,2,FALSE)))</f>
        <v/>
      </c>
      <c r="D192" s="366"/>
      <c r="E192" s="111"/>
      <c r="F192" s="111"/>
      <c r="G192" s="111"/>
      <c r="H192" s="82"/>
      <c r="I192" s="82"/>
      <c r="J192" s="104"/>
      <c r="K192" s="104"/>
      <c r="L192" s="104"/>
      <c r="M192" s="104"/>
      <c r="N192" s="104"/>
      <c r="O192" s="104"/>
      <c r="P192" s="104"/>
      <c r="Q192" s="105" t="str">
        <f t="shared" si="8"/>
        <v/>
      </c>
      <c r="R192" s="103"/>
      <c r="S192" s="103"/>
      <c r="T192" s="105"/>
      <c r="U192" s="105"/>
      <c r="V192" s="100" t="str">
        <f t="shared" si="6"/>
        <v/>
      </c>
      <c r="W192" s="103"/>
      <c r="X192" s="103"/>
      <c r="Y192" s="92"/>
      <c r="Z192" s="92"/>
      <c r="AA192" s="92" t="s">
        <v>87</v>
      </c>
      <c r="AB192" s="92"/>
      <c r="AC192" s="92" t="s">
        <v>250</v>
      </c>
      <c r="AD192" s="92"/>
      <c r="AE192" s="92"/>
      <c r="AF192" s="92" t="s">
        <v>250</v>
      </c>
      <c r="AG192" s="82"/>
      <c r="AH192" s="114"/>
      <c r="AI192" s="82"/>
      <c r="AJ192" s="92"/>
      <c r="AK192" s="92"/>
      <c r="AL192" s="92" t="s">
        <v>456</v>
      </c>
      <c r="AM192" s="92"/>
      <c r="AN192" s="92"/>
      <c r="AO192" s="92"/>
      <c r="AP192" s="92"/>
      <c r="AQ192" s="92"/>
      <c r="AR192" s="92"/>
      <c r="AS192" s="112"/>
      <c r="AT192" s="92"/>
      <c r="AU192" s="92"/>
      <c r="AV192" s="92"/>
      <c r="AW192" s="96"/>
      <c r="AX192" s="96"/>
      <c r="AY192" s="96"/>
      <c r="AZ192" s="97"/>
    </row>
    <row r="193" spans="1:52" s="298" customFormat="1" ht="27" customHeight="1" thickTop="1" thickBot="1" x14ac:dyDescent="0.25">
      <c r="A193" s="81"/>
      <c r="B193" s="111" t="str">
        <f t="shared" si="7"/>
        <v/>
      </c>
      <c r="C193" s="304" t="str">
        <f>IF(D193="","",(VLOOKUP(D193,Lookups!$B$4:$C$2561,2,FALSE)))</f>
        <v/>
      </c>
      <c r="D193" s="366"/>
      <c r="E193" s="111"/>
      <c r="F193" s="111"/>
      <c r="G193" s="111"/>
      <c r="H193" s="82"/>
      <c r="I193" s="82"/>
      <c r="J193" s="104"/>
      <c r="K193" s="104"/>
      <c r="L193" s="104"/>
      <c r="M193" s="104"/>
      <c r="N193" s="104"/>
      <c r="O193" s="104"/>
      <c r="P193" s="104"/>
      <c r="Q193" s="105" t="str">
        <f t="shared" si="8"/>
        <v/>
      </c>
      <c r="R193" s="103"/>
      <c r="S193" s="103"/>
      <c r="T193" s="105"/>
      <c r="U193" s="105"/>
      <c r="V193" s="100" t="str">
        <f t="shared" si="6"/>
        <v/>
      </c>
      <c r="W193" s="103"/>
      <c r="X193" s="103"/>
      <c r="Y193" s="92"/>
      <c r="Z193" s="92"/>
      <c r="AA193" s="92" t="s">
        <v>87</v>
      </c>
      <c r="AB193" s="92"/>
      <c r="AC193" s="92" t="s">
        <v>250</v>
      </c>
      <c r="AD193" s="92"/>
      <c r="AE193" s="92"/>
      <c r="AF193" s="92" t="s">
        <v>250</v>
      </c>
      <c r="AG193" s="82"/>
      <c r="AH193" s="114"/>
      <c r="AI193" s="82"/>
      <c r="AJ193" s="92"/>
      <c r="AK193" s="92"/>
      <c r="AL193" s="92" t="s">
        <v>456</v>
      </c>
      <c r="AM193" s="92"/>
      <c r="AN193" s="92"/>
      <c r="AO193" s="92"/>
      <c r="AP193" s="92"/>
      <c r="AQ193" s="92"/>
      <c r="AR193" s="92"/>
      <c r="AS193" s="112"/>
      <c r="AT193" s="92"/>
      <c r="AU193" s="92"/>
      <c r="AV193" s="92"/>
      <c r="AW193" s="96"/>
      <c r="AX193" s="96"/>
      <c r="AY193" s="96"/>
      <c r="AZ193" s="97"/>
    </row>
    <row r="194" spans="1:52" s="298" customFormat="1" ht="27" customHeight="1" thickTop="1" thickBot="1" x14ac:dyDescent="0.25">
      <c r="A194" s="81"/>
      <c r="B194" s="111" t="str">
        <f t="shared" si="7"/>
        <v/>
      </c>
      <c r="C194" s="304" t="str">
        <f>IF(D194="","",(VLOOKUP(D194,Lookups!$B$4:$C$2561,2,FALSE)))</f>
        <v/>
      </c>
      <c r="D194" s="366"/>
      <c r="E194" s="111"/>
      <c r="F194" s="111"/>
      <c r="G194" s="111"/>
      <c r="H194" s="82"/>
      <c r="I194" s="82"/>
      <c r="J194" s="104"/>
      <c r="K194" s="104"/>
      <c r="L194" s="104"/>
      <c r="M194" s="104"/>
      <c r="N194" s="104"/>
      <c r="O194" s="104"/>
      <c r="P194" s="104"/>
      <c r="Q194" s="105" t="str">
        <f t="shared" si="8"/>
        <v/>
      </c>
      <c r="R194" s="103"/>
      <c r="S194" s="103"/>
      <c r="T194" s="105"/>
      <c r="U194" s="105"/>
      <c r="V194" s="100" t="str">
        <f t="shared" si="6"/>
        <v/>
      </c>
      <c r="W194" s="103"/>
      <c r="X194" s="103"/>
      <c r="Y194" s="92"/>
      <c r="Z194" s="92"/>
      <c r="AA194" s="92" t="s">
        <v>87</v>
      </c>
      <c r="AB194" s="92"/>
      <c r="AC194" s="92" t="s">
        <v>250</v>
      </c>
      <c r="AD194" s="92"/>
      <c r="AE194" s="92"/>
      <c r="AF194" s="92" t="s">
        <v>250</v>
      </c>
      <c r="AG194" s="82"/>
      <c r="AH194" s="114"/>
      <c r="AI194" s="82"/>
      <c r="AJ194" s="92"/>
      <c r="AK194" s="92"/>
      <c r="AL194" s="92" t="s">
        <v>456</v>
      </c>
      <c r="AM194" s="92"/>
      <c r="AN194" s="92"/>
      <c r="AO194" s="92"/>
      <c r="AP194" s="92"/>
      <c r="AQ194" s="92"/>
      <c r="AR194" s="92"/>
      <c r="AS194" s="112"/>
      <c r="AT194" s="92"/>
      <c r="AU194" s="92"/>
      <c r="AV194" s="92"/>
      <c r="AW194" s="96"/>
      <c r="AX194" s="96"/>
      <c r="AY194" s="96"/>
      <c r="AZ194" s="97"/>
    </row>
    <row r="195" spans="1:52" s="298" customFormat="1" ht="27" customHeight="1" thickTop="1" thickBot="1" x14ac:dyDescent="0.25">
      <c r="A195" s="81"/>
      <c r="B195" s="111" t="str">
        <f t="shared" si="7"/>
        <v/>
      </c>
      <c r="C195" s="304" t="str">
        <f>IF(D195="","",(VLOOKUP(D195,Lookups!$B$4:$C$2561,2,FALSE)))</f>
        <v/>
      </c>
      <c r="D195" s="366"/>
      <c r="E195" s="111"/>
      <c r="F195" s="111"/>
      <c r="G195" s="111"/>
      <c r="H195" s="82"/>
      <c r="I195" s="82"/>
      <c r="J195" s="104"/>
      <c r="K195" s="104"/>
      <c r="L195" s="104"/>
      <c r="M195" s="104"/>
      <c r="N195" s="104"/>
      <c r="O195" s="104"/>
      <c r="P195" s="104"/>
      <c r="Q195" s="105" t="str">
        <f t="shared" si="8"/>
        <v/>
      </c>
      <c r="R195" s="103"/>
      <c r="S195" s="103"/>
      <c r="T195" s="105"/>
      <c r="U195" s="105"/>
      <c r="V195" s="100" t="str">
        <f t="shared" si="6"/>
        <v/>
      </c>
      <c r="W195" s="103"/>
      <c r="X195" s="103"/>
      <c r="Y195" s="92"/>
      <c r="Z195" s="92"/>
      <c r="AA195" s="92" t="s">
        <v>87</v>
      </c>
      <c r="AB195" s="92"/>
      <c r="AC195" s="92" t="s">
        <v>250</v>
      </c>
      <c r="AD195" s="92"/>
      <c r="AE195" s="92"/>
      <c r="AF195" s="92" t="s">
        <v>250</v>
      </c>
      <c r="AG195" s="82"/>
      <c r="AH195" s="114"/>
      <c r="AI195" s="82"/>
      <c r="AJ195" s="92"/>
      <c r="AK195" s="92"/>
      <c r="AL195" s="92" t="s">
        <v>456</v>
      </c>
      <c r="AM195" s="92"/>
      <c r="AN195" s="92"/>
      <c r="AO195" s="92"/>
      <c r="AP195" s="92"/>
      <c r="AQ195" s="92"/>
      <c r="AR195" s="92"/>
      <c r="AS195" s="112"/>
      <c r="AT195" s="92"/>
      <c r="AU195" s="92"/>
      <c r="AV195" s="92"/>
      <c r="AW195" s="96"/>
      <c r="AX195" s="96"/>
      <c r="AY195" s="96"/>
      <c r="AZ195" s="97"/>
    </row>
    <row r="196" spans="1:52" s="298" customFormat="1" ht="27" customHeight="1" thickTop="1" thickBot="1" x14ac:dyDescent="0.25">
      <c r="A196" s="81"/>
      <c r="B196" s="111" t="str">
        <f t="shared" si="7"/>
        <v/>
      </c>
      <c r="C196" s="304" t="str">
        <f>IF(D196="","",(VLOOKUP(D196,Lookups!$B$4:$C$2561,2,FALSE)))</f>
        <v/>
      </c>
      <c r="D196" s="366"/>
      <c r="E196" s="111"/>
      <c r="F196" s="111"/>
      <c r="G196" s="111"/>
      <c r="H196" s="82"/>
      <c r="I196" s="82"/>
      <c r="J196" s="104"/>
      <c r="K196" s="104"/>
      <c r="L196" s="104"/>
      <c r="M196" s="104"/>
      <c r="N196" s="104"/>
      <c r="O196" s="104"/>
      <c r="P196" s="104"/>
      <c r="Q196" s="105" t="str">
        <f t="shared" si="8"/>
        <v/>
      </c>
      <c r="R196" s="103"/>
      <c r="S196" s="103"/>
      <c r="T196" s="105"/>
      <c r="U196" s="105"/>
      <c r="V196" s="100" t="str">
        <f t="shared" si="6"/>
        <v/>
      </c>
      <c r="W196" s="103"/>
      <c r="X196" s="103"/>
      <c r="Y196" s="92"/>
      <c r="Z196" s="92"/>
      <c r="AA196" s="92" t="s">
        <v>87</v>
      </c>
      <c r="AB196" s="92"/>
      <c r="AC196" s="92" t="s">
        <v>250</v>
      </c>
      <c r="AD196" s="92"/>
      <c r="AE196" s="92"/>
      <c r="AF196" s="92" t="s">
        <v>250</v>
      </c>
      <c r="AG196" s="82"/>
      <c r="AH196" s="114"/>
      <c r="AI196" s="82"/>
      <c r="AJ196" s="92"/>
      <c r="AK196" s="92"/>
      <c r="AL196" s="92" t="s">
        <v>456</v>
      </c>
      <c r="AM196" s="92"/>
      <c r="AN196" s="92"/>
      <c r="AO196" s="92"/>
      <c r="AP196" s="92"/>
      <c r="AQ196" s="92"/>
      <c r="AR196" s="92"/>
      <c r="AS196" s="112"/>
      <c r="AT196" s="92"/>
      <c r="AU196" s="92"/>
      <c r="AV196" s="92"/>
      <c r="AW196" s="96"/>
      <c r="AX196" s="96"/>
      <c r="AY196" s="96"/>
      <c r="AZ196" s="97"/>
    </row>
    <row r="197" spans="1:52" s="298" customFormat="1" ht="27" customHeight="1" thickTop="1" thickBot="1" x14ac:dyDescent="0.25">
      <c r="A197" s="81"/>
      <c r="B197" s="111" t="str">
        <f t="shared" si="7"/>
        <v/>
      </c>
      <c r="C197" s="304" t="str">
        <f>IF(D197="","",(VLOOKUP(D197,Lookups!$B$4:$C$2561,2,FALSE)))</f>
        <v/>
      </c>
      <c r="D197" s="366"/>
      <c r="E197" s="111"/>
      <c r="F197" s="111"/>
      <c r="G197" s="111"/>
      <c r="H197" s="82"/>
      <c r="I197" s="82"/>
      <c r="J197" s="104"/>
      <c r="K197" s="104"/>
      <c r="L197" s="104"/>
      <c r="M197" s="104"/>
      <c r="N197" s="104"/>
      <c r="O197" s="104"/>
      <c r="P197" s="104"/>
      <c r="Q197" s="105" t="str">
        <f t="shared" si="8"/>
        <v/>
      </c>
      <c r="R197" s="103"/>
      <c r="S197" s="103"/>
      <c r="T197" s="105"/>
      <c r="U197" s="105"/>
      <c r="V197" s="100" t="str">
        <f t="shared" si="6"/>
        <v/>
      </c>
      <c r="W197" s="103"/>
      <c r="X197" s="103"/>
      <c r="Y197" s="92"/>
      <c r="Z197" s="92"/>
      <c r="AA197" s="92" t="s">
        <v>87</v>
      </c>
      <c r="AB197" s="92"/>
      <c r="AC197" s="92" t="s">
        <v>250</v>
      </c>
      <c r="AD197" s="92"/>
      <c r="AE197" s="92"/>
      <c r="AF197" s="92" t="s">
        <v>250</v>
      </c>
      <c r="AG197" s="82"/>
      <c r="AH197" s="114"/>
      <c r="AI197" s="82"/>
      <c r="AJ197" s="92"/>
      <c r="AK197" s="92"/>
      <c r="AL197" s="92" t="s">
        <v>456</v>
      </c>
      <c r="AM197" s="92"/>
      <c r="AN197" s="92"/>
      <c r="AO197" s="92"/>
      <c r="AP197" s="92"/>
      <c r="AQ197" s="92"/>
      <c r="AR197" s="92"/>
      <c r="AS197" s="112"/>
      <c r="AT197" s="92"/>
      <c r="AU197" s="92"/>
      <c r="AV197" s="92"/>
      <c r="AW197" s="96"/>
      <c r="AX197" s="96"/>
      <c r="AY197" s="96"/>
      <c r="AZ197" s="97"/>
    </row>
    <row r="198" spans="1:52" s="298" customFormat="1" ht="27" customHeight="1" thickTop="1" thickBot="1" x14ac:dyDescent="0.25">
      <c r="A198" s="81"/>
      <c r="B198" s="111" t="str">
        <f t="shared" si="7"/>
        <v/>
      </c>
      <c r="C198" s="304" t="str">
        <f>IF(D198="","",(VLOOKUP(D198,Lookups!$B$4:$C$2561,2,FALSE)))</f>
        <v/>
      </c>
      <c r="D198" s="366"/>
      <c r="E198" s="111"/>
      <c r="F198" s="111"/>
      <c r="G198" s="111"/>
      <c r="H198" s="82"/>
      <c r="I198" s="82"/>
      <c r="J198" s="104"/>
      <c r="K198" s="104"/>
      <c r="L198" s="104"/>
      <c r="M198" s="104"/>
      <c r="N198" s="104"/>
      <c r="O198" s="104"/>
      <c r="P198" s="104"/>
      <c r="Q198" s="105" t="str">
        <f t="shared" si="8"/>
        <v/>
      </c>
      <c r="R198" s="103"/>
      <c r="S198" s="103"/>
      <c r="T198" s="105"/>
      <c r="U198" s="105"/>
      <c r="V198" s="100" t="str">
        <f t="shared" ref="V198:V261" si="9">IF(U198="","",VLOOKUP(U198,ShoulderMaterialDesc,2,FALSE))</f>
        <v/>
      </c>
      <c r="W198" s="103"/>
      <c r="X198" s="103"/>
      <c r="Y198" s="92"/>
      <c r="Z198" s="92"/>
      <c r="AA198" s="92" t="s">
        <v>87</v>
      </c>
      <c r="AB198" s="92"/>
      <c r="AC198" s="92" t="s">
        <v>250</v>
      </c>
      <c r="AD198" s="92"/>
      <c r="AE198" s="92"/>
      <c r="AF198" s="92" t="s">
        <v>250</v>
      </c>
      <c r="AG198" s="82"/>
      <c r="AH198" s="114"/>
      <c r="AI198" s="82"/>
      <c r="AJ198" s="92"/>
      <c r="AK198" s="92"/>
      <c r="AL198" s="92" t="s">
        <v>456</v>
      </c>
      <c r="AM198" s="92"/>
      <c r="AN198" s="92"/>
      <c r="AO198" s="92"/>
      <c r="AP198" s="92"/>
      <c r="AQ198" s="92"/>
      <c r="AR198" s="92"/>
      <c r="AS198" s="112"/>
      <c r="AT198" s="92"/>
      <c r="AU198" s="92"/>
      <c r="AV198" s="92"/>
      <c r="AW198" s="96"/>
      <c r="AX198" s="96"/>
      <c r="AY198" s="96"/>
      <c r="AZ198" s="97"/>
    </row>
    <row r="199" spans="1:52" s="298" customFormat="1" ht="27" customHeight="1" thickTop="1" thickBot="1" x14ac:dyDescent="0.25">
      <c r="A199" s="81"/>
      <c r="B199" s="111" t="str">
        <f t="shared" ref="B199:B262" si="10">IF(A199="ADD","0","")</f>
        <v/>
      </c>
      <c r="C199" s="304" t="str">
        <f>IF(D199="","",(VLOOKUP(D199,Lookups!$B$4:$C$2561,2,FALSE)))</f>
        <v/>
      </c>
      <c r="D199" s="366"/>
      <c r="E199" s="111"/>
      <c r="F199" s="111"/>
      <c r="G199" s="111"/>
      <c r="H199" s="82"/>
      <c r="I199" s="82"/>
      <c r="J199" s="104"/>
      <c r="K199" s="104"/>
      <c r="L199" s="104"/>
      <c r="M199" s="104"/>
      <c r="N199" s="104"/>
      <c r="O199" s="104"/>
      <c r="P199" s="104"/>
      <c r="Q199" s="105" t="str">
        <f t="shared" ref="Q199:Q262" si="11">IF(G199="","",G199-F199)</f>
        <v/>
      </c>
      <c r="R199" s="103"/>
      <c r="S199" s="103"/>
      <c r="T199" s="105"/>
      <c r="U199" s="105"/>
      <c r="V199" s="100" t="str">
        <f t="shared" si="9"/>
        <v/>
      </c>
      <c r="W199" s="103"/>
      <c r="X199" s="103"/>
      <c r="Y199" s="92"/>
      <c r="Z199" s="92"/>
      <c r="AA199" s="92" t="s">
        <v>87</v>
      </c>
      <c r="AB199" s="92"/>
      <c r="AC199" s="92" t="s">
        <v>250</v>
      </c>
      <c r="AD199" s="92"/>
      <c r="AE199" s="92"/>
      <c r="AF199" s="92" t="s">
        <v>250</v>
      </c>
      <c r="AG199" s="82"/>
      <c r="AH199" s="114"/>
      <c r="AI199" s="82"/>
      <c r="AJ199" s="92"/>
      <c r="AK199" s="92"/>
      <c r="AL199" s="92" t="s">
        <v>456</v>
      </c>
      <c r="AM199" s="92"/>
      <c r="AN199" s="92"/>
      <c r="AO199" s="92"/>
      <c r="AP199" s="92"/>
      <c r="AQ199" s="92"/>
      <c r="AR199" s="92"/>
      <c r="AS199" s="112"/>
      <c r="AT199" s="92"/>
      <c r="AU199" s="92"/>
      <c r="AV199" s="92"/>
      <c r="AW199" s="96"/>
      <c r="AX199" s="96"/>
      <c r="AY199" s="96"/>
      <c r="AZ199" s="97"/>
    </row>
    <row r="200" spans="1:52" s="298" customFormat="1" ht="27" customHeight="1" thickTop="1" thickBot="1" x14ac:dyDescent="0.25">
      <c r="A200" s="81"/>
      <c r="B200" s="111" t="str">
        <f t="shared" si="10"/>
        <v/>
      </c>
      <c r="C200" s="304" t="str">
        <f>IF(D200="","",(VLOOKUP(D200,Lookups!$B$4:$C$2561,2,FALSE)))</f>
        <v/>
      </c>
      <c r="D200" s="366"/>
      <c r="E200" s="111"/>
      <c r="F200" s="111"/>
      <c r="G200" s="111"/>
      <c r="H200" s="82"/>
      <c r="I200" s="82"/>
      <c r="J200" s="104"/>
      <c r="K200" s="104"/>
      <c r="L200" s="104"/>
      <c r="M200" s="104"/>
      <c r="N200" s="104"/>
      <c r="O200" s="104"/>
      <c r="P200" s="104"/>
      <c r="Q200" s="105" t="str">
        <f t="shared" si="11"/>
        <v/>
      </c>
      <c r="R200" s="103"/>
      <c r="S200" s="103"/>
      <c r="T200" s="105"/>
      <c r="U200" s="105"/>
      <c r="V200" s="100" t="str">
        <f t="shared" si="9"/>
        <v/>
      </c>
      <c r="W200" s="103"/>
      <c r="X200" s="103"/>
      <c r="Y200" s="92"/>
      <c r="Z200" s="92"/>
      <c r="AA200" s="92" t="s">
        <v>87</v>
      </c>
      <c r="AB200" s="92"/>
      <c r="AC200" s="92" t="s">
        <v>250</v>
      </c>
      <c r="AD200" s="92"/>
      <c r="AE200" s="92"/>
      <c r="AF200" s="92" t="s">
        <v>250</v>
      </c>
      <c r="AG200" s="82"/>
      <c r="AH200" s="114"/>
      <c r="AI200" s="82"/>
      <c r="AJ200" s="92"/>
      <c r="AK200" s="92"/>
      <c r="AL200" s="92" t="s">
        <v>456</v>
      </c>
      <c r="AM200" s="92"/>
      <c r="AN200" s="92"/>
      <c r="AO200" s="92"/>
      <c r="AP200" s="92"/>
      <c r="AQ200" s="92"/>
      <c r="AR200" s="92"/>
      <c r="AS200" s="112"/>
      <c r="AT200" s="92"/>
      <c r="AU200" s="92"/>
      <c r="AV200" s="92"/>
      <c r="AW200" s="96"/>
      <c r="AX200" s="96"/>
      <c r="AY200" s="96"/>
      <c r="AZ200" s="97"/>
    </row>
    <row r="201" spans="1:52" s="298" customFormat="1" ht="27" customHeight="1" thickTop="1" thickBot="1" x14ac:dyDescent="0.25">
      <c r="A201" s="81"/>
      <c r="B201" s="111" t="str">
        <f t="shared" si="10"/>
        <v/>
      </c>
      <c r="C201" s="304" t="str">
        <f>IF(D201="","",(VLOOKUP(D201,Lookups!$B$4:$C$2561,2,FALSE)))</f>
        <v/>
      </c>
      <c r="D201" s="366"/>
      <c r="E201" s="111"/>
      <c r="F201" s="111"/>
      <c r="G201" s="111"/>
      <c r="H201" s="82"/>
      <c r="I201" s="82"/>
      <c r="J201" s="104"/>
      <c r="K201" s="104"/>
      <c r="L201" s="104"/>
      <c r="M201" s="104"/>
      <c r="N201" s="104"/>
      <c r="O201" s="104"/>
      <c r="P201" s="104"/>
      <c r="Q201" s="105" t="str">
        <f t="shared" si="11"/>
        <v/>
      </c>
      <c r="R201" s="103"/>
      <c r="S201" s="103"/>
      <c r="T201" s="105"/>
      <c r="U201" s="105"/>
      <c r="V201" s="100" t="str">
        <f t="shared" si="9"/>
        <v/>
      </c>
      <c r="W201" s="103"/>
      <c r="X201" s="103"/>
      <c r="Y201" s="92"/>
      <c r="Z201" s="92"/>
      <c r="AA201" s="92" t="s">
        <v>87</v>
      </c>
      <c r="AB201" s="92"/>
      <c r="AC201" s="92" t="s">
        <v>250</v>
      </c>
      <c r="AD201" s="92"/>
      <c r="AE201" s="92"/>
      <c r="AF201" s="92" t="s">
        <v>250</v>
      </c>
      <c r="AG201" s="82"/>
      <c r="AH201" s="114"/>
      <c r="AI201" s="82"/>
      <c r="AJ201" s="92"/>
      <c r="AK201" s="92"/>
      <c r="AL201" s="92" t="s">
        <v>456</v>
      </c>
      <c r="AM201" s="92"/>
      <c r="AN201" s="92"/>
      <c r="AO201" s="92"/>
      <c r="AP201" s="92"/>
      <c r="AQ201" s="92"/>
      <c r="AR201" s="92"/>
      <c r="AS201" s="112"/>
      <c r="AT201" s="92"/>
      <c r="AU201" s="92"/>
      <c r="AV201" s="92"/>
      <c r="AW201" s="96"/>
      <c r="AX201" s="96"/>
      <c r="AY201" s="96"/>
      <c r="AZ201" s="97"/>
    </row>
    <row r="202" spans="1:52" s="298" customFormat="1" ht="27" customHeight="1" thickTop="1" thickBot="1" x14ac:dyDescent="0.25">
      <c r="A202" s="81"/>
      <c r="B202" s="111" t="str">
        <f t="shared" si="10"/>
        <v/>
      </c>
      <c r="C202" s="304" t="str">
        <f>IF(D202="","",(VLOOKUP(D202,Lookups!$B$4:$C$2561,2,FALSE)))</f>
        <v/>
      </c>
      <c r="D202" s="366"/>
      <c r="E202" s="111"/>
      <c r="F202" s="111"/>
      <c r="G202" s="111"/>
      <c r="H202" s="82"/>
      <c r="I202" s="82"/>
      <c r="J202" s="104"/>
      <c r="K202" s="104"/>
      <c r="L202" s="104"/>
      <c r="M202" s="104"/>
      <c r="N202" s="104"/>
      <c r="O202" s="104"/>
      <c r="P202" s="104"/>
      <c r="Q202" s="105" t="str">
        <f t="shared" si="11"/>
        <v/>
      </c>
      <c r="R202" s="103"/>
      <c r="S202" s="103"/>
      <c r="T202" s="105"/>
      <c r="U202" s="105"/>
      <c r="V202" s="100" t="str">
        <f t="shared" si="9"/>
        <v/>
      </c>
      <c r="W202" s="103"/>
      <c r="X202" s="103"/>
      <c r="Y202" s="92"/>
      <c r="Z202" s="92"/>
      <c r="AA202" s="92" t="s">
        <v>87</v>
      </c>
      <c r="AB202" s="92"/>
      <c r="AC202" s="92" t="s">
        <v>250</v>
      </c>
      <c r="AD202" s="92"/>
      <c r="AE202" s="92"/>
      <c r="AF202" s="92" t="s">
        <v>250</v>
      </c>
      <c r="AG202" s="82"/>
      <c r="AH202" s="114"/>
      <c r="AI202" s="82"/>
      <c r="AJ202" s="92"/>
      <c r="AK202" s="92"/>
      <c r="AL202" s="92" t="s">
        <v>456</v>
      </c>
      <c r="AM202" s="92"/>
      <c r="AN202" s="92"/>
      <c r="AO202" s="92"/>
      <c r="AP202" s="92"/>
      <c r="AQ202" s="92"/>
      <c r="AR202" s="92"/>
      <c r="AS202" s="112"/>
      <c r="AT202" s="92"/>
      <c r="AU202" s="92"/>
      <c r="AV202" s="92"/>
      <c r="AW202" s="96"/>
      <c r="AX202" s="96"/>
      <c r="AY202" s="96"/>
      <c r="AZ202" s="97"/>
    </row>
    <row r="203" spans="1:52" s="298" customFormat="1" ht="27" customHeight="1" thickTop="1" thickBot="1" x14ac:dyDescent="0.25">
      <c r="A203" s="81"/>
      <c r="B203" s="111" t="str">
        <f t="shared" si="10"/>
        <v/>
      </c>
      <c r="C203" s="304" t="str">
        <f>IF(D203="","",(VLOOKUP(D203,Lookups!$B$4:$C$2561,2,FALSE)))</f>
        <v/>
      </c>
      <c r="D203" s="366"/>
      <c r="E203" s="111"/>
      <c r="F203" s="111"/>
      <c r="G203" s="111"/>
      <c r="H203" s="82"/>
      <c r="I203" s="82"/>
      <c r="J203" s="104"/>
      <c r="K203" s="104"/>
      <c r="L203" s="104"/>
      <c r="M203" s="104"/>
      <c r="N203" s="104"/>
      <c r="O203" s="104"/>
      <c r="P203" s="104"/>
      <c r="Q203" s="105" t="str">
        <f t="shared" si="11"/>
        <v/>
      </c>
      <c r="R203" s="103"/>
      <c r="S203" s="103"/>
      <c r="T203" s="105"/>
      <c r="U203" s="105"/>
      <c r="V203" s="100" t="str">
        <f t="shared" si="9"/>
        <v/>
      </c>
      <c r="W203" s="103"/>
      <c r="X203" s="103"/>
      <c r="Y203" s="92"/>
      <c r="Z203" s="92"/>
      <c r="AA203" s="92" t="s">
        <v>87</v>
      </c>
      <c r="AB203" s="92"/>
      <c r="AC203" s="92" t="s">
        <v>250</v>
      </c>
      <c r="AD203" s="92"/>
      <c r="AE203" s="92"/>
      <c r="AF203" s="92" t="s">
        <v>250</v>
      </c>
      <c r="AG203" s="82"/>
      <c r="AH203" s="114"/>
      <c r="AI203" s="82"/>
      <c r="AJ203" s="92"/>
      <c r="AK203" s="92"/>
      <c r="AL203" s="92" t="s">
        <v>456</v>
      </c>
      <c r="AM203" s="92"/>
      <c r="AN203" s="92"/>
      <c r="AO203" s="92"/>
      <c r="AP203" s="92"/>
      <c r="AQ203" s="92"/>
      <c r="AR203" s="92"/>
      <c r="AS203" s="112"/>
      <c r="AT203" s="92"/>
      <c r="AU203" s="92"/>
      <c r="AV203" s="92"/>
      <c r="AW203" s="96"/>
      <c r="AX203" s="96"/>
      <c r="AY203" s="96"/>
      <c r="AZ203" s="97"/>
    </row>
    <row r="204" spans="1:52" s="298" customFormat="1" ht="27" customHeight="1" thickTop="1" thickBot="1" x14ac:dyDescent="0.25">
      <c r="A204" s="81"/>
      <c r="B204" s="111" t="str">
        <f t="shared" si="10"/>
        <v/>
      </c>
      <c r="C204" s="304" t="str">
        <f>IF(D204="","",(VLOOKUP(D204,Lookups!$B$4:$C$2561,2,FALSE)))</f>
        <v/>
      </c>
      <c r="D204" s="366"/>
      <c r="E204" s="111"/>
      <c r="F204" s="111"/>
      <c r="G204" s="111"/>
      <c r="H204" s="82"/>
      <c r="I204" s="82"/>
      <c r="J204" s="104"/>
      <c r="K204" s="104"/>
      <c r="L204" s="104"/>
      <c r="M204" s="104"/>
      <c r="N204" s="104"/>
      <c r="O204" s="104"/>
      <c r="P204" s="104"/>
      <c r="Q204" s="105" t="str">
        <f t="shared" si="11"/>
        <v/>
      </c>
      <c r="R204" s="103"/>
      <c r="S204" s="103"/>
      <c r="T204" s="105"/>
      <c r="U204" s="105"/>
      <c r="V204" s="100" t="str">
        <f t="shared" si="9"/>
        <v/>
      </c>
      <c r="W204" s="103"/>
      <c r="X204" s="103"/>
      <c r="Y204" s="92"/>
      <c r="Z204" s="92"/>
      <c r="AA204" s="92" t="s">
        <v>87</v>
      </c>
      <c r="AB204" s="92"/>
      <c r="AC204" s="92" t="s">
        <v>250</v>
      </c>
      <c r="AD204" s="92"/>
      <c r="AE204" s="92"/>
      <c r="AF204" s="92" t="s">
        <v>250</v>
      </c>
      <c r="AG204" s="82"/>
      <c r="AH204" s="114"/>
      <c r="AI204" s="82"/>
      <c r="AJ204" s="92"/>
      <c r="AK204" s="92"/>
      <c r="AL204" s="92" t="s">
        <v>456</v>
      </c>
      <c r="AM204" s="92"/>
      <c r="AN204" s="92"/>
      <c r="AO204" s="92"/>
      <c r="AP204" s="92"/>
      <c r="AQ204" s="92"/>
      <c r="AR204" s="92"/>
      <c r="AS204" s="112"/>
      <c r="AT204" s="92"/>
      <c r="AU204" s="92"/>
      <c r="AV204" s="92"/>
      <c r="AW204" s="96"/>
      <c r="AX204" s="96"/>
      <c r="AY204" s="96"/>
      <c r="AZ204" s="97"/>
    </row>
    <row r="205" spans="1:52" s="298" customFormat="1" ht="27" customHeight="1" thickTop="1" thickBot="1" x14ac:dyDescent="0.25">
      <c r="A205" s="81"/>
      <c r="B205" s="111" t="str">
        <f t="shared" si="10"/>
        <v/>
      </c>
      <c r="C205" s="304" t="str">
        <f>IF(D205="","",(VLOOKUP(D205,Lookups!$B$4:$C$2561,2,FALSE)))</f>
        <v/>
      </c>
      <c r="D205" s="366"/>
      <c r="E205" s="111"/>
      <c r="F205" s="111"/>
      <c r="G205" s="111"/>
      <c r="H205" s="82"/>
      <c r="I205" s="82"/>
      <c r="J205" s="104"/>
      <c r="K205" s="104"/>
      <c r="L205" s="104"/>
      <c r="M205" s="104"/>
      <c r="N205" s="104"/>
      <c r="O205" s="104"/>
      <c r="P205" s="104"/>
      <c r="Q205" s="105" t="str">
        <f t="shared" si="11"/>
        <v/>
      </c>
      <c r="R205" s="103"/>
      <c r="S205" s="103"/>
      <c r="T205" s="105"/>
      <c r="U205" s="105"/>
      <c r="V205" s="100" t="str">
        <f t="shared" si="9"/>
        <v/>
      </c>
      <c r="W205" s="103"/>
      <c r="X205" s="103"/>
      <c r="Y205" s="92"/>
      <c r="Z205" s="92"/>
      <c r="AA205" s="92" t="s">
        <v>87</v>
      </c>
      <c r="AB205" s="92"/>
      <c r="AC205" s="92" t="s">
        <v>250</v>
      </c>
      <c r="AD205" s="92"/>
      <c r="AE205" s="92"/>
      <c r="AF205" s="92" t="s">
        <v>250</v>
      </c>
      <c r="AG205" s="82"/>
      <c r="AH205" s="114"/>
      <c r="AI205" s="82"/>
      <c r="AJ205" s="92"/>
      <c r="AK205" s="92"/>
      <c r="AL205" s="92" t="s">
        <v>456</v>
      </c>
      <c r="AM205" s="92"/>
      <c r="AN205" s="92"/>
      <c r="AO205" s="92"/>
      <c r="AP205" s="92"/>
      <c r="AQ205" s="92"/>
      <c r="AR205" s="92"/>
      <c r="AS205" s="112"/>
      <c r="AT205" s="92"/>
      <c r="AU205" s="92"/>
      <c r="AV205" s="92"/>
      <c r="AW205" s="96"/>
      <c r="AX205" s="96"/>
      <c r="AY205" s="96"/>
      <c r="AZ205" s="97"/>
    </row>
    <row r="206" spans="1:52" s="298" customFormat="1" ht="27" customHeight="1" thickTop="1" thickBot="1" x14ac:dyDescent="0.25">
      <c r="A206" s="81"/>
      <c r="B206" s="111" t="str">
        <f t="shared" si="10"/>
        <v/>
      </c>
      <c r="C206" s="304" t="str">
        <f>IF(D206="","",(VLOOKUP(D206,Lookups!$B$4:$C$2561,2,FALSE)))</f>
        <v/>
      </c>
      <c r="D206" s="366"/>
      <c r="E206" s="111"/>
      <c r="F206" s="111"/>
      <c r="G206" s="111"/>
      <c r="H206" s="82"/>
      <c r="I206" s="82"/>
      <c r="J206" s="104"/>
      <c r="K206" s="104"/>
      <c r="L206" s="104"/>
      <c r="M206" s="104"/>
      <c r="N206" s="104"/>
      <c r="O206" s="104"/>
      <c r="P206" s="104"/>
      <c r="Q206" s="105" t="str">
        <f t="shared" si="11"/>
        <v/>
      </c>
      <c r="R206" s="103"/>
      <c r="S206" s="103"/>
      <c r="T206" s="105"/>
      <c r="U206" s="105"/>
      <c r="V206" s="100" t="str">
        <f t="shared" si="9"/>
        <v/>
      </c>
      <c r="W206" s="103"/>
      <c r="X206" s="103"/>
      <c r="Y206" s="92"/>
      <c r="Z206" s="92"/>
      <c r="AA206" s="92" t="s">
        <v>87</v>
      </c>
      <c r="AB206" s="92"/>
      <c r="AC206" s="92" t="s">
        <v>250</v>
      </c>
      <c r="AD206" s="92"/>
      <c r="AE206" s="92"/>
      <c r="AF206" s="92" t="s">
        <v>250</v>
      </c>
      <c r="AG206" s="82"/>
      <c r="AH206" s="114"/>
      <c r="AI206" s="82"/>
      <c r="AJ206" s="92"/>
      <c r="AK206" s="92"/>
      <c r="AL206" s="92" t="s">
        <v>456</v>
      </c>
      <c r="AM206" s="92"/>
      <c r="AN206" s="92"/>
      <c r="AO206" s="92"/>
      <c r="AP206" s="92"/>
      <c r="AQ206" s="92"/>
      <c r="AR206" s="92"/>
      <c r="AS206" s="112"/>
      <c r="AT206" s="92"/>
      <c r="AU206" s="92"/>
      <c r="AV206" s="92"/>
      <c r="AW206" s="96"/>
      <c r="AX206" s="96"/>
      <c r="AY206" s="96"/>
      <c r="AZ206" s="97"/>
    </row>
    <row r="207" spans="1:52" s="298" customFormat="1" ht="27" customHeight="1" thickTop="1" thickBot="1" x14ac:dyDescent="0.25">
      <c r="A207" s="81"/>
      <c r="B207" s="111" t="str">
        <f t="shared" si="10"/>
        <v/>
      </c>
      <c r="C207" s="304" t="str">
        <f>IF(D207="","",(VLOOKUP(D207,Lookups!$B$4:$C$2561,2,FALSE)))</f>
        <v/>
      </c>
      <c r="D207" s="366"/>
      <c r="E207" s="111"/>
      <c r="F207" s="111"/>
      <c r="G207" s="111"/>
      <c r="H207" s="82"/>
      <c r="I207" s="82"/>
      <c r="J207" s="104"/>
      <c r="K207" s="104"/>
      <c r="L207" s="104"/>
      <c r="M207" s="104"/>
      <c r="N207" s="104"/>
      <c r="O207" s="104"/>
      <c r="P207" s="104"/>
      <c r="Q207" s="105" t="str">
        <f t="shared" si="11"/>
        <v/>
      </c>
      <c r="R207" s="103"/>
      <c r="S207" s="103"/>
      <c r="T207" s="105"/>
      <c r="U207" s="105"/>
      <c r="V207" s="100" t="str">
        <f t="shared" si="9"/>
        <v/>
      </c>
      <c r="W207" s="103"/>
      <c r="X207" s="103"/>
      <c r="Y207" s="92"/>
      <c r="Z207" s="92"/>
      <c r="AA207" s="92" t="s">
        <v>87</v>
      </c>
      <c r="AB207" s="92"/>
      <c r="AC207" s="92" t="s">
        <v>250</v>
      </c>
      <c r="AD207" s="92"/>
      <c r="AE207" s="92"/>
      <c r="AF207" s="92" t="s">
        <v>250</v>
      </c>
      <c r="AG207" s="82"/>
      <c r="AH207" s="114"/>
      <c r="AI207" s="82"/>
      <c r="AJ207" s="92"/>
      <c r="AK207" s="92"/>
      <c r="AL207" s="92" t="s">
        <v>456</v>
      </c>
      <c r="AM207" s="92"/>
      <c r="AN207" s="92"/>
      <c r="AO207" s="92"/>
      <c r="AP207" s="92"/>
      <c r="AQ207" s="92"/>
      <c r="AR207" s="92"/>
      <c r="AS207" s="112"/>
      <c r="AT207" s="92"/>
      <c r="AU207" s="92"/>
      <c r="AV207" s="92"/>
      <c r="AW207" s="96"/>
      <c r="AX207" s="96"/>
      <c r="AY207" s="96"/>
      <c r="AZ207" s="97"/>
    </row>
    <row r="208" spans="1:52" s="298" customFormat="1" ht="27" customHeight="1" thickTop="1" thickBot="1" x14ac:dyDescent="0.25">
      <c r="A208" s="81"/>
      <c r="B208" s="111" t="str">
        <f t="shared" si="10"/>
        <v/>
      </c>
      <c r="C208" s="304" t="str">
        <f>IF(D208="","",(VLOOKUP(D208,Lookups!$B$4:$C$2561,2,FALSE)))</f>
        <v/>
      </c>
      <c r="D208" s="366"/>
      <c r="E208" s="111"/>
      <c r="F208" s="111"/>
      <c r="G208" s="111"/>
      <c r="H208" s="82"/>
      <c r="I208" s="82"/>
      <c r="J208" s="104"/>
      <c r="K208" s="104"/>
      <c r="L208" s="104"/>
      <c r="M208" s="104"/>
      <c r="N208" s="104"/>
      <c r="O208" s="104"/>
      <c r="P208" s="104"/>
      <c r="Q208" s="105" t="str">
        <f t="shared" si="11"/>
        <v/>
      </c>
      <c r="R208" s="103"/>
      <c r="S208" s="103"/>
      <c r="T208" s="105"/>
      <c r="U208" s="105"/>
      <c r="V208" s="100" t="str">
        <f t="shared" si="9"/>
        <v/>
      </c>
      <c r="W208" s="103"/>
      <c r="X208" s="103"/>
      <c r="Y208" s="92"/>
      <c r="Z208" s="92"/>
      <c r="AA208" s="92" t="s">
        <v>87</v>
      </c>
      <c r="AB208" s="92"/>
      <c r="AC208" s="92" t="s">
        <v>250</v>
      </c>
      <c r="AD208" s="92"/>
      <c r="AE208" s="92"/>
      <c r="AF208" s="92" t="s">
        <v>250</v>
      </c>
      <c r="AG208" s="82"/>
      <c r="AH208" s="114"/>
      <c r="AI208" s="82"/>
      <c r="AJ208" s="92"/>
      <c r="AK208" s="92"/>
      <c r="AL208" s="92" t="s">
        <v>456</v>
      </c>
      <c r="AM208" s="92"/>
      <c r="AN208" s="92"/>
      <c r="AO208" s="92"/>
      <c r="AP208" s="92"/>
      <c r="AQ208" s="92"/>
      <c r="AR208" s="92"/>
      <c r="AS208" s="112"/>
      <c r="AT208" s="92"/>
      <c r="AU208" s="92"/>
      <c r="AV208" s="92"/>
      <c r="AW208" s="96"/>
      <c r="AX208" s="96"/>
      <c r="AY208" s="96"/>
      <c r="AZ208" s="97"/>
    </row>
    <row r="209" spans="1:52" s="298" customFormat="1" ht="27" customHeight="1" thickTop="1" thickBot="1" x14ac:dyDescent="0.25">
      <c r="A209" s="81"/>
      <c r="B209" s="111" t="str">
        <f t="shared" si="10"/>
        <v/>
      </c>
      <c r="C209" s="304" t="str">
        <f>IF(D209="","",(VLOOKUP(D209,Lookups!$B$4:$C$2561,2,FALSE)))</f>
        <v/>
      </c>
      <c r="D209" s="366"/>
      <c r="E209" s="111"/>
      <c r="F209" s="111"/>
      <c r="G209" s="111"/>
      <c r="H209" s="82"/>
      <c r="I209" s="82"/>
      <c r="J209" s="104"/>
      <c r="K209" s="104"/>
      <c r="L209" s="104"/>
      <c r="M209" s="104"/>
      <c r="N209" s="104"/>
      <c r="O209" s="104"/>
      <c r="P209" s="104"/>
      <c r="Q209" s="105" t="str">
        <f t="shared" si="11"/>
        <v/>
      </c>
      <c r="R209" s="103"/>
      <c r="S209" s="103"/>
      <c r="T209" s="105"/>
      <c r="U209" s="105"/>
      <c r="V209" s="100" t="str">
        <f t="shared" si="9"/>
        <v/>
      </c>
      <c r="W209" s="103"/>
      <c r="X209" s="103"/>
      <c r="Y209" s="92"/>
      <c r="Z209" s="92"/>
      <c r="AA209" s="92" t="s">
        <v>87</v>
      </c>
      <c r="AB209" s="92"/>
      <c r="AC209" s="92" t="s">
        <v>250</v>
      </c>
      <c r="AD209" s="92"/>
      <c r="AE209" s="92"/>
      <c r="AF209" s="92" t="s">
        <v>250</v>
      </c>
      <c r="AG209" s="82"/>
      <c r="AH209" s="114"/>
      <c r="AI209" s="82"/>
      <c r="AJ209" s="92"/>
      <c r="AK209" s="92"/>
      <c r="AL209" s="92" t="s">
        <v>456</v>
      </c>
      <c r="AM209" s="92"/>
      <c r="AN209" s="92"/>
      <c r="AO209" s="92"/>
      <c r="AP209" s="92"/>
      <c r="AQ209" s="92"/>
      <c r="AR209" s="92"/>
      <c r="AS209" s="112"/>
      <c r="AT209" s="92"/>
      <c r="AU209" s="92"/>
      <c r="AV209" s="92"/>
      <c r="AW209" s="96"/>
      <c r="AX209" s="96"/>
      <c r="AY209" s="96"/>
      <c r="AZ209" s="97"/>
    </row>
    <row r="210" spans="1:52" s="298" customFormat="1" ht="27" customHeight="1" thickTop="1" thickBot="1" x14ac:dyDescent="0.25">
      <c r="A210" s="81"/>
      <c r="B210" s="111" t="str">
        <f t="shared" si="10"/>
        <v/>
      </c>
      <c r="C210" s="304" t="str">
        <f>IF(D210="","",(VLOOKUP(D210,Lookups!$B$4:$C$2561,2,FALSE)))</f>
        <v/>
      </c>
      <c r="D210" s="366"/>
      <c r="E210" s="111"/>
      <c r="F210" s="111"/>
      <c r="G210" s="111"/>
      <c r="H210" s="82"/>
      <c r="I210" s="82"/>
      <c r="J210" s="104"/>
      <c r="K210" s="104"/>
      <c r="L210" s="104"/>
      <c r="M210" s="104"/>
      <c r="N210" s="104"/>
      <c r="O210" s="104"/>
      <c r="P210" s="104"/>
      <c r="Q210" s="105" t="str">
        <f t="shared" si="11"/>
        <v/>
      </c>
      <c r="R210" s="103"/>
      <c r="S210" s="103"/>
      <c r="T210" s="105"/>
      <c r="U210" s="105"/>
      <c r="V210" s="100" t="str">
        <f t="shared" si="9"/>
        <v/>
      </c>
      <c r="W210" s="103"/>
      <c r="X210" s="103"/>
      <c r="Y210" s="92"/>
      <c r="Z210" s="92"/>
      <c r="AA210" s="92" t="s">
        <v>87</v>
      </c>
      <c r="AB210" s="92"/>
      <c r="AC210" s="92" t="s">
        <v>250</v>
      </c>
      <c r="AD210" s="92"/>
      <c r="AE210" s="92"/>
      <c r="AF210" s="92" t="s">
        <v>250</v>
      </c>
      <c r="AG210" s="82"/>
      <c r="AH210" s="114"/>
      <c r="AI210" s="82"/>
      <c r="AJ210" s="92"/>
      <c r="AK210" s="92"/>
      <c r="AL210" s="92" t="s">
        <v>456</v>
      </c>
      <c r="AM210" s="92"/>
      <c r="AN210" s="92"/>
      <c r="AO210" s="92"/>
      <c r="AP210" s="92"/>
      <c r="AQ210" s="92"/>
      <c r="AR210" s="92"/>
      <c r="AS210" s="112"/>
      <c r="AT210" s="92"/>
      <c r="AU210" s="92"/>
      <c r="AV210" s="92"/>
      <c r="AW210" s="96"/>
      <c r="AX210" s="96"/>
      <c r="AY210" s="96"/>
      <c r="AZ210" s="97"/>
    </row>
    <row r="211" spans="1:52" s="298" customFormat="1" ht="27" customHeight="1" thickTop="1" thickBot="1" x14ac:dyDescent="0.25">
      <c r="A211" s="81"/>
      <c r="B211" s="111" t="str">
        <f t="shared" si="10"/>
        <v/>
      </c>
      <c r="C211" s="304" t="str">
        <f>IF(D211="","",(VLOOKUP(D211,Lookups!$B$4:$C$2561,2,FALSE)))</f>
        <v/>
      </c>
      <c r="D211" s="366"/>
      <c r="E211" s="111"/>
      <c r="F211" s="111"/>
      <c r="G211" s="111"/>
      <c r="H211" s="82"/>
      <c r="I211" s="82"/>
      <c r="J211" s="104"/>
      <c r="K211" s="104"/>
      <c r="L211" s="104"/>
      <c r="M211" s="104"/>
      <c r="N211" s="104"/>
      <c r="O211" s="104"/>
      <c r="P211" s="104"/>
      <c r="Q211" s="105" t="str">
        <f t="shared" si="11"/>
        <v/>
      </c>
      <c r="R211" s="103"/>
      <c r="S211" s="103"/>
      <c r="T211" s="105"/>
      <c r="U211" s="105"/>
      <c r="V211" s="100" t="str">
        <f t="shared" si="9"/>
        <v/>
      </c>
      <c r="W211" s="103"/>
      <c r="X211" s="103"/>
      <c r="Y211" s="92"/>
      <c r="Z211" s="92"/>
      <c r="AA211" s="92" t="s">
        <v>87</v>
      </c>
      <c r="AB211" s="92"/>
      <c r="AC211" s="92" t="s">
        <v>250</v>
      </c>
      <c r="AD211" s="92"/>
      <c r="AE211" s="92"/>
      <c r="AF211" s="92" t="s">
        <v>250</v>
      </c>
      <c r="AG211" s="82"/>
      <c r="AH211" s="114"/>
      <c r="AI211" s="82"/>
      <c r="AJ211" s="92"/>
      <c r="AK211" s="92"/>
      <c r="AL211" s="92" t="s">
        <v>456</v>
      </c>
      <c r="AM211" s="92"/>
      <c r="AN211" s="92"/>
      <c r="AO211" s="92"/>
      <c r="AP211" s="92"/>
      <c r="AQ211" s="92"/>
      <c r="AR211" s="92"/>
      <c r="AS211" s="112"/>
      <c r="AT211" s="92"/>
      <c r="AU211" s="92"/>
      <c r="AV211" s="92"/>
      <c r="AW211" s="96"/>
      <c r="AX211" s="96"/>
      <c r="AY211" s="96"/>
      <c r="AZ211" s="97"/>
    </row>
    <row r="212" spans="1:52" s="298" customFormat="1" ht="27" customHeight="1" thickTop="1" thickBot="1" x14ac:dyDescent="0.25">
      <c r="A212" s="81"/>
      <c r="B212" s="111" t="str">
        <f t="shared" si="10"/>
        <v/>
      </c>
      <c r="C212" s="304" t="str">
        <f>IF(D212="","",(VLOOKUP(D212,Lookups!$B$4:$C$2561,2,FALSE)))</f>
        <v/>
      </c>
      <c r="D212" s="366"/>
      <c r="E212" s="111"/>
      <c r="F212" s="111"/>
      <c r="G212" s="111"/>
      <c r="H212" s="82"/>
      <c r="I212" s="82"/>
      <c r="J212" s="104"/>
      <c r="K212" s="104"/>
      <c r="L212" s="104"/>
      <c r="M212" s="104"/>
      <c r="N212" s="104"/>
      <c r="O212" s="104"/>
      <c r="P212" s="104"/>
      <c r="Q212" s="105" t="str">
        <f t="shared" si="11"/>
        <v/>
      </c>
      <c r="R212" s="103"/>
      <c r="S212" s="103"/>
      <c r="T212" s="105"/>
      <c r="U212" s="105"/>
      <c r="V212" s="100" t="str">
        <f t="shared" si="9"/>
        <v/>
      </c>
      <c r="W212" s="103"/>
      <c r="X212" s="103"/>
      <c r="Y212" s="92"/>
      <c r="Z212" s="92"/>
      <c r="AA212" s="92" t="s">
        <v>87</v>
      </c>
      <c r="AB212" s="92"/>
      <c r="AC212" s="92" t="s">
        <v>250</v>
      </c>
      <c r="AD212" s="92"/>
      <c r="AE212" s="92"/>
      <c r="AF212" s="92" t="s">
        <v>250</v>
      </c>
      <c r="AG212" s="82"/>
      <c r="AH212" s="114"/>
      <c r="AI212" s="82"/>
      <c r="AJ212" s="92"/>
      <c r="AK212" s="92"/>
      <c r="AL212" s="92" t="s">
        <v>456</v>
      </c>
      <c r="AM212" s="92"/>
      <c r="AN212" s="92"/>
      <c r="AO212" s="92"/>
      <c r="AP212" s="92"/>
      <c r="AQ212" s="92"/>
      <c r="AR212" s="92"/>
      <c r="AS212" s="112"/>
      <c r="AT212" s="92"/>
      <c r="AU212" s="92"/>
      <c r="AV212" s="92"/>
      <c r="AW212" s="96"/>
      <c r="AX212" s="96"/>
      <c r="AY212" s="96"/>
      <c r="AZ212" s="97"/>
    </row>
    <row r="213" spans="1:52" s="298" customFormat="1" ht="27" customHeight="1" thickTop="1" thickBot="1" x14ac:dyDescent="0.25">
      <c r="A213" s="81"/>
      <c r="B213" s="111" t="str">
        <f t="shared" si="10"/>
        <v/>
      </c>
      <c r="C213" s="304" t="str">
        <f>IF(D213="","",(VLOOKUP(D213,Lookups!$B$4:$C$2561,2,FALSE)))</f>
        <v/>
      </c>
      <c r="D213" s="366"/>
      <c r="E213" s="111"/>
      <c r="F213" s="111"/>
      <c r="G213" s="111"/>
      <c r="H213" s="82"/>
      <c r="I213" s="82"/>
      <c r="J213" s="104"/>
      <c r="K213" s="104"/>
      <c r="L213" s="104"/>
      <c r="M213" s="104"/>
      <c r="N213" s="104"/>
      <c r="O213" s="104"/>
      <c r="P213" s="104"/>
      <c r="Q213" s="105" t="str">
        <f t="shared" si="11"/>
        <v/>
      </c>
      <c r="R213" s="103"/>
      <c r="S213" s="103"/>
      <c r="T213" s="105"/>
      <c r="U213" s="105"/>
      <c r="V213" s="100" t="str">
        <f t="shared" si="9"/>
        <v/>
      </c>
      <c r="W213" s="103"/>
      <c r="X213" s="103"/>
      <c r="Y213" s="92"/>
      <c r="Z213" s="92"/>
      <c r="AA213" s="92" t="s">
        <v>87</v>
      </c>
      <c r="AB213" s="92"/>
      <c r="AC213" s="92" t="s">
        <v>250</v>
      </c>
      <c r="AD213" s="92"/>
      <c r="AE213" s="92"/>
      <c r="AF213" s="92" t="s">
        <v>250</v>
      </c>
      <c r="AG213" s="82"/>
      <c r="AH213" s="114"/>
      <c r="AI213" s="82"/>
      <c r="AJ213" s="92"/>
      <c r="AK213" s="92"/>
      <c r="AL213" s="92" t="s">
        <v>456</v>
      </c>
      <c r="AM213" s="92"/>
      <c r="AN213" s="92"/>
      <c r="AO213" s="92"/>
      <c r="AP213" s="92"/>
      <c r="AQ213" s="92"/>
      <c r="AR213" s="92"/>
      <c r="AS213" s="112"/>
      <c r="AT213" s="92"/>
      <c r="AU213" s="92"/>
      <c r="AV213" s="92"/>
      <c r="AW213" s="96"/>
      <c r="AX213" s="96"/>
      <c r="AY213" s="96"/>
      <c r="AZ213" s="97"/>
    </row>
    <row r="214" spans="1:52" s="298" customFormat="1" ht="27" customHeight="1" thickTop="1" thickBot="1" x14ac:dyDescent="0.25">
      <c r="A214" s="81"/>
      <c r="B214" s="111" t="str">
        <f t="shared" si="10"/>
        <v/>
      </c>
      <c r="C214" s="304" t="str">
        <f>IF(D214="","",(VLOOKUP(D214,Lookups!$B$4:$C$2561,2,FALSE)))</f>
        <v/>
      </c>
      <c r="D214" s="366"/>
      <c r="E214" s="111"/>
      <c r="F214" s="111"/>
      <c r="G214" s="111"/>
      <c r="H214" s="82"/>
      <c r="I214" s="82"/>
      <c r="J214" s="104"/>
      <c r="K214" s="104"/>
      <c r="L214" s="104"/>
      <c r="M214" s="104"/>
      <c r="N214" s="104"/>
      <c r="O214" s="104"/>
      <c r="P214" s="104"/>
      <c r="Q214" s="105" t="str">
        <f t="shared" si="11"/>
        <v/>
      </c>
      <c r="R214" s="103"/>
      <c r="S214" s="103"/>
      <c r="T214" s="105"/>
      <c r="U214" s="105"/>
      <c r="V214" s="100" t="str">
        <f t="shared" si="9"/>
        <v/>
      </c>
      <c r="W214" s="103"/>
      <c r="X214" s="103"/>
      <c r="Y214" s="92"/>
      <c r="Z214" s="92"/>
      <c r="AA214" s="92" t="s">
        <v>87</v>
      </c>
      <c r="AB214" s="92"/>
      <c r="AC214" s="92" t="s">
        <v>250</v>
      </c>
      <c r="AD214" s="92"/>
      <c r="AE214" s="92"/>
      <c r="AF214" s="92" t="s">
        <v>250</v>
      </c>
      <c r="AG214" s="82"/>
      <c r="AH214" s="114"/>
      <c r="AI214" s="82"/>
      <c r="AJ214" s="92"/>
      <c r="AK214" s="92"/>
      <c r="AL214" s="92" t="s">
        <v>456</v>
      </c>
      <c r="AM214" s="92"/>
      <c r="AN214" s="92"/>
      <c r="AO214" s="92"/>
      <c r="AP214" s="92"/>
      <c r="AQ214" s="92"/>
      <c r="AR214" s="92"/>
      <c r="AS214" s="112"/>
      <c r="AT214" s="92"/>
      <c r="AU214" s="92"/>
      <c r="AV214" s="92"/>
      <c r="AW214" s="96"/>
      <c r="AX214" s="96"/>
      <c r="AY214" s="96"/>
      <c r="AZ214" s="97"/>
    </row>
    <row r="215" spans="1:52" s="298" customFormat="1" ht="27" customHeight="1" thickTop="1" thickBot="1" x14ac:dyDescent="0.25">
      <c r="A215" s="81"/>
      <c r="B215" s="111" t="str">
        <f t="shared" si="10"/>
        <v/>
      </c>
      <c r="C215" s="304" t="str">
        <f>IF(D215="","",(VLOOKUP(D215,Lookups!$B$4:$C$2561,2,FALSE)))</f>
        <v/>
      </c>
      <c r="D215" s="366"/>
      <c r="E215" s="111"/>
      <c r="F215" s="111"/>
      <c r="G215" s="111"/>
      <c r="H215" s="82"/>
      <c r="I215" s="82"/>
      <c r="J215" s="104"/>
      <c r="K215" s="104"/>
      <c r="L215" s="104"/>
      <c r="M215" s="104"/>
      <c r="N215" s="104"/>
      <c r="O215" s="104"/>
      <c r="P215" s="104"/>
      <c r="Q215" s="105" t="str">
        <f t="shared" si="11"/>
        <v/>
      </c>
      <c r="R215" s="103"/>
      <c r="S215" s="103"/>
      <c r="T215" s="105"/>
      <c r="U215" s="105"/>
      <c r="V215" s="100" t="str">
        <f t="shared" si="9"/>
        <v/>
      </c>
      <c r="W215" s="103"/>
      <c r="X215" s="103"/>
      <c r="Y215" s="92"/>
      <c r="Z215" s="92"/>
      <c r="AA215" s="92" t="s">
        <v>87</v>
      </c>
      <c r="AB215" s="92"/>
      <c r="AC215" s="92" t="s">
        <v>250</v>
      </c>
      <c r="AD215" s="92"/>
      <c r="AE215" s="92"/>
      <c r="AF215" s="92" t="s">
        <v>250</v>
      </c>
      <c r="AG215" s="82"/>
      <c r="AH215" s="114"/>
      <c r="AI215" s="82"/>
      <c r="AJ215" s="92"/>
      <c r="AK215" s="92"/>
      <c r="AL215" s="92" t="s">
        <v>456</v>
      </c>
      <c r="AM215" s="92"/>
      <c r="AN215" s="92"/>
      <c r="AO215" s="92"/>
      <c r="AP215" s="92"/>
      <c r="AQ215" s="92"/>
      <c r="AR215" s="92"/>
      <c r="AS215" s="112"/>
      <c r="AT215" s="92"/>
      <c r="AU215" s="92"/>
      <c r="AV215" s="92"/>
      <c r="AW215" s="96"/>
      <c r="AX215" s="96"/>
      <c r="AY215" s="96"/>
      <c r="AZ215" s="97"/>
    </row>
    <row r="216" spans="1:52" s="298" customFormat="1" ht="27" customHeight="1" thickTop="1" thickBot="1" x14ac:dyDescent="0.25">
      <c r="A216" s="81"/>
      <c r="B216" s="111" t="str">
        <f t="shared" si="10"/>
        <v/>
      </c>
      <c r="C216" s="304" t="str">
        <f>IF(D216="","",(VLOOKUP(D216,Lookups!$B$4:$C$2561,2,FALSE)))</f>
        <v/>
      </c>
      <c r="D216" s="366"/>
      <c r="E216" s="111"/>
      <c r="F216" s="111"/>
      <c r="G216" s="111"/>
      <c r="H216" s="82"/>
      <c r="I216" s="82"/>
      <c r="J216" s="104"/>
      <c r="K216" s="104"/>
      <c r="L216" s="104"/>
      <c r="M216" s="104"/>
      <c r="N216" s="104"/>
      <c r="O216" s="104"/>
      <c r="P216" s="104"/>
      <c r="Q216" s="105" t="str">
        <f t="shared" si="11"/>
        <v/>
      </c>
      <c r="R216" s="103"/>
      <c r="S216" s="103"/>
      <c r="T216" s="105"/>
      <c r="U216" s="105"/>
      <c r="V216" s="100" t="str">
        <f t="shared" si="9"/>
        <v/>
      </c>
      <c r="W216" s="103"/>
      <c r="X216" s="103"/>
      <c r="Y216" s="92"/>
      <c r="Z216" s="92"/>
      <c r="AA216" s="92" t="s">
        <v>87</v>
      </c>
      <c r="AB216" s="92"/>
      <c r="AC216" s="92" t="s">
        <v>250</v>
      </c>
      <c r="AD216" s="92"/>
      <c r="AE216" s="92"/>
      <c r="AF216" s="92" t="s">
        <v>250</v>
      </c>
      <c r="AG216" s="82"/>
      <c r="AH216" s="114"/>
      <c r="AI216" s="82"/>
      <c r="AJ216" s="92"/>
      <c r="AK216" s="92"/>
      <c r="AL216" s="92" t="s">
        <v>456</v>
      </c>
      <c r="AM216" s="92"/>
      <c r="AN216" s="92"/>
      <c r="AO216" s="92"/>
      <c r="AP216" s="92"/>
      <c r="AQ216" s="92"/>
      <c r="AR216" s="92"/>
      <c r="AS216" s="112"/>
      <c r="AT216" s="92"/>
      <c r="AU216" s="92"/>
      <c r="AV216" s="92"/>
      <c r="AW216" s="96"/>
      <c r="AX216" s="96"/>
      <c r="AY216" s="96"/>
      <c r="AZ216" s="97"/>
    </row>
    <row r="217" spans="1:52" s="298" customFormat="1" ht="27" customHeight="1" thickTop="1" thickBot="1" x14ac:dyDescent="0.25">
      <c r="A217" s="81"/>
      <c r="B217" s="111" t="str">
        <f t="shared" si="10"/>
        <v/>
      </c>
      <c r="C217" s="304" t="str">
        <f>IF(D217="","",(VLOOKUP(D217,Lookups!$B$4:$C$2561,2,FALSE)))</f>
        <v/>
      </c>
      <c r="D217" s="366"/>
      <c r="E217" s="111"/>
      <c r="F217" s="111"/>
      <c r="G217" s="111"/>
      <c r="H217" s="82"/>
      <c r="I217" s="82"/>
      <c r="J217" s="104"/>
      <c r="K217" s="104"/>
      <c r="L217" s="104"/>
      <c r="M217" s="104"/>
      <c r="N217" s="104"/>
      <c r="O217" s="104"/>
      <c r="P217" s="104"/>
      <c r="Q217" s="105" t="str">
        <f t="shared" si="11"/>
        <v/>
      </c>
      <c r="R217" s="103"/>
      <c r="S217" s="103"/>
      <c r="T217" s="105"/>
      <c r="U217" s="105"/>
      <c r="V217" s="100" t="str">
        <f t="shared" si="9"/>
        <v/>
      </c>
      <c r="W217" s="103"/>
      <c r="X217" s="103"/>
      <c r="Y217" s="92"/>
      <c r="Z217" s="92"/>
      <c r="AA217" s="92" t="s">
        <v>87</v>
      </c>
      <c r="AB217" s="92"/>
      <c r="AC217" s="92" t="s">
        <v>250</v>
      </c>
      <c r="AD217" s="92"/>
      <c r="AE217" s="92"/>
      <c r="AF217" s="92" t="s">
        <v>250</v>
      </c>
      <c r="AG217" s="82"/>
      <c r="AH217" s="114"/>
      <c r="AI217" s="82"/>
      <c r="AJ217" s="92"/>
      <c r="AK217" s="92"/>
      <c r="AL217" s="92" t="s">
        <v>456</v>
      </c>
      <c r="AM217" s="92"/>
      <c r="AN217" s="92"/>
      <c r="AO217" s="92"/>
      <c r="AP217" s="92"/>
      <c r="AQ217" s="92"/>
      <c r="AR217" s="92"/>
      <c r="AS217" s="112"/>
      <c r="AT217" s="92"/>
      <c r="AU217" s="92"/>
      <c r="AV217" s="92"/>
      <c r="AW217" s="96"/>
      <c r="AX217" s="96"/>
      <c r="AY217" s="96"/>
      <c r="AZ217" s="97"/>
    </row>
    <row r="218" spans="1:52" s="298" customFormat="1" ht="27" customHeight="1" thickTop="1" thickBot="1" x14ac:dyDescent="0.25">
      <c r="A218" s="81"/>
      <c r="B218" s="111" t="str">
        <f t="shared" si="10"/>
        <v/>
      </c>
      <c r="C218" s="304" t="str">
        <f>IF(D218="","",(VLOOKUP(D218,Lookups!$B$4:$C$2561,2,FALSE)))</f>
        <v/>
      </c>
      <c r="D218" s="366"/>
      <c r="E218" s="111"/>
      <c r="F218" s="111"/>
      <c r="G218" s="111"/>
      <c r="H218" s="82"/>
      <c r="I218" s="82"/>
      <c r="J218" s="104"/>
      <c r="K218" s="104"/>
      <c r="L218" s="104"/>
      <c r="M218" s="104"/>
      <c r="N218" s="104"/>
      <c r="O218" s="104"/>
      <c r="P218" s="104"/>
      <c r="Q218" s="105" t="str">
        <f t="shared" si="11"/>
        <v/>
      </c>
      <c r="R218" s="103"/>
      <c r="S218" s="103"/>
      <c r="T218" s="105"/>
      <c r="U218" s="105"/>
      <c r="V218" s="100" t="str">
        <f t="shared" si="9"/>
        <v/>
      </c>
      <c r="W218" s="103"/>
      <c r="X218" s="103"/>
      <c r="Y218" s="92"/>
      <c r="Z218" s="92"/>
      <c r="AA218" s="92" t="s">
        <v>87</v>
      </c>
      <c r="AB218" s="92"/>
      <c r="AC218" s="92" t="s">
        <v>250</v>
      </c>
      <c r="AD218" s="92"/>
      <c r="AE218" s="92"/>
      <c r="AF218" s="92" t="s">
        <v>250</v>
      </c>
      <c r="AG218" s="82"/>
      <c r="AH218" s="114"/>
      <c r="AI218" s="82"/>
      <c r="AJ218" s="92"/>
      <c r="AK218" s="92"/>
      <c r="AL218" s="92" t="s">
        <v>456</v>
      </c>
      <c r="AM218" s="92"/>
      <c r="AN218" s="92"/>
      <c r="AO218" s="92"/>
      <c r="AP218" s="92"/>
      <c r="AQ218" s="92"/>
      <c r="AR218" s="92"/>
      <c r="AS218" s="112"/>
      <c r="AT218" s="92"/>
      <c r="AU218" s="92"/>
      <c r="AV218" s="92"/>
      <c r="AW218" s="96"/>
      <c r="AX218" s="96"/>
      <c r="AY218" s="96"/>
      <c r="AZ218" s="97"/>
    </row>
    <row r="219" spans="1:52" s="298" customFormat="1" ht="27" customHeight="1" thickTop="1" thickBot="1" x14ac:dyDescent="0.25">
      <c r="A219" s="81"/>
      <c r="B219" s="111" t="str">
        <f t="shared" si="10"/>
        <v/>
      </c>
      <c r="C219" s="304" t="str">
        <f>IF(D219="","",(VLOOKUP(D219,Lookups!$B$4:$C$2561,2,FALSE)))</f>
        <v/>
      </c>
      <c r="D219" s="366"/>
      <c r="E219" s="111"/>
      <c r="F219" s="111"/>
      <c r="G219" s="111"/>
      <c r="H219" s="82"/>
      <c r="I219" s="82"/>
      <c r="J219" s="104"/>
      <c r="K219" s="104"/>
      <c r="L219" s="104"/>
      <c r="M219" s="104"/>
      <c r="N219" s="104"/>
      <c r="O219" s="104"/>
      <c r="P219" s="104"/>
      <c r="Q219" s="105" t="str">
        <f t="shared" si="11"/>
        <v/>
      </c>
      <c r="R219" s="103"/>
      <c r="S219" s="103"/>
      <c r="T219" s="105"/>
      <c r="U219" s="105"/>
      <c r="V219" s="100" t="str">
        <f t="shared" si="9"/>
        <v/>
      </c>
      <c r="W219" s="103"/>
      <c r="X219" s="103"/>
      <c r="Y219" s="92"/>
      <c r="Z219" s="92"/>
      <c r="AA219" s="92" t="s">
        <v>87</v>
      </c>
      <c r="AB219" s="92"/>
      <c r="AC219" s="92" t="s">
        <v>250</v>
      </c>
      <c r="AD219" s="92"/>
      <c r="AE219" s="92"/>
      <c r="AF219" s="92" t="s">
        <v>250</v>
      </c>
      <c r="AG219" s="82"/>
      <c r="AH219" s="114"/>
      <c r="AI219" s="82"/>
      <c r="AJ219" s="92"/>
      <c r="AK219" s="92"/>
      <c r="AL219" s="92" t="s">
        <v>456</v>
      </c>
      <c r="AM219" s="92"/>
      <c r="AN219" s="92"/>
      <c r="AO219" s="92"/>
      <c r="AP219" s="92"/>
      <c r="AQ219" s="92"/>
      <c r="AR219" s="92"/>
      <c r="AS219" s="112"/>
      <c r="AT219" s="92"/>
      <c r="AU219" s="92"/>
      <c r="AV219" s="92"/>
      <c r="AW219" s="96"/>
      <c r="AX219" s="96"/>
      <c r="AY219" s="96"/>
      <c r="AZ219" s="97"/>
    </row>
    <row r="220" spans="1:52" s="298" customFormat="1" ht="27" customHeight="1" thickTop="1" thickBot="1" x14ac:dyDescent="0.25">
      <c r="A220" s="81"/>
      <c r="B220" s="111" t="str">
        <f t="shared" si="10"/>
        <v/>
      </c>
      <c r="C220" s="304" t="str">
        <f>IF(D220="","",(VLOOKUP(D220,Lookups!$B$4:$C$2561,2,FALSE)))</f>
        <v/>
      </c>
      <c r="D220" s="366"/>
      <c r="E220" s="111"/>
      <c r="F220" s="111"/>
      <c r="G220" s="111"/>
      <c r="H220" s="82"/>
      <c r="I220" s="82"/>
      <c r="J220" s="104"/>
      <c r="K220" s="104"/>
      <c r="L220" s="104"/>
      <c r="M220" s="104"/>
      <c r="N220" s="104"/>
      <c r="O220" s="104"/>
      <c r="P220" s="104"/>
      <c r="Q220" s="105" t="str">
        <f t="shared" si="11"/>
        <v/>
      </c>
      <c r="R220" s="103"/>
      <c r="S220" s="103"/>
      <c r="T220" s="105"/>
      <c r="U220" s="105"/>
      <c r="V220" s="100" t="str">
        <f t="shared" si="9"/>
        <v/>
      </c>
      <c r="W220" s="103"/>
      <c r="X220" s="103"/>
      <c r="Y220" s="92"/>
      <c r="Z220" s="92"/>
      <c r="AA220" s="92" t="s">
        <v>87</v>
      </c>
      <c r="AB220" s="92"/>
      <c r="AC220" s="92" t="s">
        <v>250</v>
      </c>
      <c r="AD220" s="92"/>
      <c r="AE220" s="92"/>
      <c r="AF220" s="92" t="s">
        <v>250</v>
      </c>
      <c r="AG220" s="82"/>
      <c r="AH220" s="114"/>
      <c r="AI220" s="82"/>
      <c r="AJ220" s="92"/>
      <c r="AK220" s="92"/>
      <c r="AL220" s="92" t="s">
        <v>456</v>
      </c>
      <c r="AM220" s="92"/>
      <c r="AN220" s="92"/>
      <c r="AO220" s="92"/>
      <c r="AP220" s="92"/>
      <c r="AQ220" s="92"/>
      <c r="AR220" s="92"/>
      <c r="AS220" s="112"/>
      <c r="AT220" s="92"/>
      <c r="AU220" s="92"/>
      <c r="AV220" s="92"/>
      <c r="AW220" s="96"/>
      <c r="AX220" s="96"/>
      <c r="AY220" s="96"/>
      <c r="AZ220" s="97"/>
    </row>
    <row r="221" spans="1:52" s="298" customFormat="1" ht="27" customHeight="1" thickTop="1" thickBot="1" x14ac:dyDescent="0.25">
      <c r="A221" s="81"/>
      <c r="B221" s="111" t="str">
        <f t="shared" si="10"/>
        <v/>
      </c>
      <c r="C221" s="304" t="str">
        <f>IF(D221="","",(VLOOKUP(D221,Lookups!$B$4:$C$2561,2,FALSE)))</f>
        <v/>
      </c>
      <c r="D221" s="366"/>
      <c r="E221" s="111"/>
      <c r="F221" s="111"/>
      <c r="G221" s="111"/>
      <c r="H221" s="82"/>
      <c r="I221" s="82"/>
      <c r="J221" s="104"/>
      <c r="K221" s="104"/>
      <c r="L221" s="104"/>
      <c r="M221" s="104"/>
      <c r="N221" s="104"/>
      <c r="O221" s="104"/>
      <c r="P221" s="104"/>
      <c r="Q221" s="105" t="str">
        <f t="shared" si="11"/>
        <v/>
      </c>
      <c r="R221" s="103"/>
      <c r="S221" s="103"/>
      <c r="T221" s="105"/>
      <c r="U221" s="105"/>
      <c r="V221" s="100" t="str">
        <f t="shared" si="9"/>
        <v/>
      </c>
      <c r="W221" s="103"/>
      <c r="X221" s="103"/>
      <c r="Y221" s="92"/>
      <c r="Z221" s="92"/>
      <c r="AA221" s="92" t="s">
        <v>87</v>
      </c>
      <c r="AB221" s="92"/>
      <c r="AC221" s="92" t="s">
        <v>250</v>
      </c>
      <c r="AD221" s="92"/>
      <c r="AE221" s="92"/>
      <c r="AF221" s="92" t="s">
        <v>250</v>
      </c>
      <c r="AG221" s="82"/>
      <c r="AH221" s="114"/>
      <c r="AI221" s="82"/>
      <c r="AJ221" s="92"/>
      <c r="AK221" s="92"/>
      <c r="AL221" s="92" t="s">
        <v>456</v>
      </c>
      <c r="AM221" s="92"/>
      <c r="AN221" s="92"/>
      <c r="AO221" s="92"/>
      <c r="AP221" s="92"/>
      <c r="AQ221" s="92"/>
      <c r="AR221" s="92"/>
      <c r="AS221" s="112"/>
      <c r="AT221" s="92"/>
      <c r="AU221" s="92"/>
      <c r="AV221" s="92"/>
      <c r="AW221" s="96"/>
      <c r="AX221" s="96"/>
      <c r="AY221" s="96"/>
      <c r="AZ221" s="97"/>
    </row>
    <row r="222" spans="1:52" s="298" customFormat="1" ht="27" customHeight="1" thickTop="1" thickBot="1" x14ac:dyDescent="0.25">
      <c r="A222" s="81"/>
      <c r="B222" s="111" t="str">
        <f t="shared" si="10"/>
        <v/>
      </c>
      <c r="C222" s="304" t="str">
        <f>IF(D222="","",(VLOOKUP(D222,Lookups!$B$4:$C$2561,2,FALSE)))</f>
        <v/>
      </c>
      <c r="D222" s="366"/>
      <c r="E222" s="111"/>
      <c r="F222" s="111"/>
      <c r="G222" s="111"/>
      <c r="H222" s="82"/>
      <c r="I222" s="82"/>
      <c r="J222" s="104"/>
      <c r="K222" s="104"/>
      <c r="L222" s="104"/>
      <c r="M222" s="104"/>
      <c r="N222" s="104"/>
      <c r="O222" s="104"/>
      <c r="P222" s="104"/>
      <c r="Q222" s="105" t="str">
        <f t="shared" si="11"/>
        <v/>
      </c>
      <c r="R222" s="103"/>
      <c r="S222" s="103"/>
      <c r="T222" s="105"/>
      <c r="U222" s="105"/>
      <c r="V222" s="100" t="str">
        <f t="shared" si="9"/>
        <v/>
      </c>
      <c r="W222" s="103"/>
      <c r="X222" s="103"/>
      <c r="Y222" s="92"/>
      <c r="Z222" s="92"/>
      <c r="AA222" s="92" t="s">
        <v>87</v>
      </c>
      <c r="AB222" s="92"/>
      <c r="AC222" s="92" t="s">
        <v>250</v>
      </c>
      <c r="AD222" s="92"/>
      <c r="AE222" s="92"/>
      <c r="AF222" s="92" t="s">
        <v>250</v>
      </c>
      <c r="AG222" s="82"/>
      <c r="AH222" s="114"/>
      <c r="AI222" s="82"/>
      <c r="AJ222" s="92"/>
      <c r="AK222" s="92"/>
      <c r="AL222" s="92" t="s">
        <v>456</v>
      </c>
      <c r="AM222" s="92"/>
      <c r="AN222" s="92"/>
      <c r="AO222" s="92"/>
      <c r="AP222" s="92"/>
      <c r="AQ222" s="92"/>
      <c r="AR222" s="92"/>
      <c r="AS222" s="112"/>
      <c r="AT222" s="92"/>
      <c r="AU222" s="92"/>
      <c r="AV222" s="92"/>
      <c r="AW222" s="96"/>
      <c r="AX222" s="96"/>
      <c r="AY222" s="96"/>
      <c r="AZ222" s="97"/>
    </row>
    <row r="223" spans="1:52" s="298" customFormat="1" ht="27" customHeight="1" thickTop="1" thickBot="1" x14ac:dyDescent="0.25">
      <c r="A223" s="81"/>
      <c r="B223" s="111" t="str">
        <f t="shared" si="10"/>
        <v/>
      </c>
      <c r="C223" s="304" t="str">
        <f>IF(D223="","",(VLOOKUP(D223,Lookups!$B$4:$C$2561,2,FALSE)))</f>
        <v/>
      </c>
      <c r="D223" s="366"/>
      <c r="E223" s="111"/>
      <c r="F223" s="111"/>
      <c r="G223" s="111"/>
      <c r="H223" s="82"/>
      <c r="I223" s="82"/>
      <c r="J223" s="104"/>
      <c r="K223" s="104"/>
      <c r="L223" s="104"/>
      <c r="M223" s="104"/>
      <c r="N223" s="104"/>
      <c r="O223" s="104"/>
      <c r="P223" s="104"/>
      <c r="Q223" s="105" t="str">
        <f t="shared" si="11"/>
        <v/>
      </c>
      <c r="R223" s="103"/>
      <c r="S223" s="103"/>
      <c r="T223" s="105"/>
      <c r="U223" s="105"/>
      <c r="V223" s="100" t="str">
        <f t="shared" si="9"/>
        <v/>
      </c>
      <c r="W223" s="103"/>
      <c r="X223" s="103"/>
      <c r="Y223" s="92"/>
      <c r="Z223" s="92"/>
      <c r="AA223" s="92" t="s">
        <v>87</v>
      </c>
      <c r="AB223" s="92"/>
      <c r="AC223" s="92" t="s">
        <v>250</v>
      </c>
      <c r="AD223" s="92"/>
      <c r="AE223" s="92"/>
      <c r="AF223" s="92" t="s">
        <v>250</v>
      </c>
      <c r="AG223" s="82"/>
      <c r="AH223" s="114"/>
      <c r="AI223" s="82"/>
      <c r="AJ223" s="92"/>
      <c r="AK223" s="92"/>
      <c r="AL223" s="92" t="s">
        <v>456</v>
      </c>
      <c r="AM223" s="92"/>
      <c r="AN223" s="92"/>
      <c r="AO223" s="92"/>
      <c r="AP223" s="92"/>
      <c r="AQ223" s="92"/>
      <c r="AR223" s="92"/>
      <c r="AS223" s="112"/>
      <c r="AT223" s="92"/>
      <c r="AU223" s="92"/>
      <c r="AV223" s="92"/>
      <c r="AW223" s="96"/>
      <c r="AX223" s="96"/>
      <c r="AY223" s="96"/>
      <c r="AZ223" s="97"/>
    </row>
    <row r="224" spans="1:52" s="298" customFormat="1" ht="27" customHeight="1" thickTop="1" thickBot="1" x14ac:dyDescent="0.25">
      <c r="A224" s="81"/>
      <c r="B224" s="111" t="str">
        <f t="shared" si="10"/>
        <v/>
      </c>
      <c r="C224" s="304" t="str">
        <f>IF(D224="","",(VLOOKUP(D224,Lookups!$B$4:$C$2561,2,FALSE)))</f>
        <v/>
      </c>
      <c r="D224" s="366"/>
      <c r="E224" s="111"/>
      <c r="F224" s="111"/>
      <c r="G224" s="111"/>
      <c r="H224" s="82"/>
      <c r="I224" s="82"/>
      <c r="J224" s="104"/>
      <c r="K224" s="104"/>
      <c r="L224" s="104"/>
      <c r="M224" s="104"/>
      <c r="N224" s="104"/>
      <c r="O224" s="104"/>
      <c r="P224" s="104"/>
      <c r="Q224" s="105" t="str">
        <f t="shared" si="11"/>
        <v/>
      </c>
      <c r="R224" s="103"/>
      <c r="S224" s="103"/>
      <c r="T224" s="105"/>
      <c r="U224" s="105"/>
      <c r="V224" s="100" t="str">
        <f t="shared" si="9"/>
        <v/>
      </c>
      <c r="W224" s="103"/>
      <c r="X224" s="103"/>
      <c r="Y224" s="92"/>
      <c r="Z224" s="92"/>
      <c r="AA224" s="92" t="s">
        <v>87</v>
      </c>
      <c r="AB224" s="92"/>
      <c r="AC224" s="92" t="s">
        <v>250</v>
      </c>
      <c r="AD224" s="92"/>
      <c r="AE224" s="92"/>
      <c r="AF224" s="92" t="s">
        <v>250</v>
      </c>
      <c r="AG224" s="82"/>
      <c r="AH224" s="114"/>
      <c r="AI224" s="82"/>
      <c r="AJ224" s="92"/>
      <c r="AK224" s="92"/>
      <c r="AL224" s="92" t="s">
        <v>456</v>
      </c>
      <c r="AM224" s="92"/>
      <c r="AN224" s="92"/>
      <c r="AO224" s="92"/>
      <c r="AP224" s="92"/>
      <c r="AQ224" s="92"/>
      <c r="AR224" s="92"/>
      <c r="AS224" s="112"/>
      <c r="AT224" s="92"/>
      <c r="AU224" s="92"/>
      <c r="AV224" s="92"/>
      <c r="AW224" s="96"/>
      <c r="AX224" s="96"/>
      <c r="AY224" s="96"/>
      <c r="AZ224" s="97"/>
    </row>
    <row r="225" spans="1:52" s="298" customFormat="1" ht="27" customHeight="1" thickTop="1" thickBot="1" x14ac:dyDescent="0.25">
      <c r="A225" s="81"/>
      <c r="B225" s="111" t="str">
        <f t="shared" si="10"/>
        <v/>
      </c>
      <c r="C225" s="304" t="str">
        <f>IF(D225="","",(VLOOKUP(D225,Lookups!$B$4:$C$2561,2,FALSE)))</f>
        <v/>
      </c>
      <c r="D225" s="366"/>
      <c r="E225" s="111"/>
      <c r="F225" s="111"/>
      <c r="G225" s="111"/>
      <c r="H225" s="82"/>
      <c r="I225" s="82"/>
      <c r="J225" s="104"/>
      <c r="K225" s="104"/>
      <c r="L225" s="104"/>
      <c r="M225" s="104"/>
      <c r="N225" s="104"/>
      <c r="O225" s="104"/>
      <c r="P225" s="104"/>
      <c r="Q225" s="105" t="str">
        <f t="shared" si="11"/>
        <v/>
      </c>
      <c r="R225" s="103"/>
      <c r="S225" s="103"/>
      <c r="T225" s="105"/>
      <c r="U225" s="105"/>
      <c r="V225" s="100" t="str">
        <f t="shared" si="9"/>
        <v/>
      </c>
      <c r="W225" s="103"/>
      <c r="X225" s="103"/>
      <c r="Y225" s="92"/>
      <c r="Z225" s="92"/>
      <c r="AA225" s="92" t="s">
        <v>87</v>
      </c>
      <c r="AB225" s="92"/>
      <c r="AC225" s="92" t="s">
        <v>250</v>
      </c>
      <c r="AD225" s="92"/>
      <c r="AE225" s="92"/>
      <c r="AF225" s="92" t="s">
        <v>250</v>
      </c>
      <c r="AG225" s="82"/>
      <c r="AH225" s="114"/>
      <c r="AI225" s="82"/>
      <c r="AJ225" s="92"/>
      <c r="AK225" s="92"/>
      <c r="AL225" s="92" t="s">
        <v>456</v>
      </c>
      <c r="AM225" s="92"/>
      <c r="AN225" s="92"/>
      <c r="AO225" s="92"/>
      <c r="AP225" s="92"/>
      <c r="AQ225" s="92"/>
      <c r="AR225" s="92"/>
      <c r="AS225" s="112"/>
      <c r="AT225" s="92"/>
      <c r="AU225" s="92"/>
      <c r="AV225" s="92"/>
      <c r="AW225" s="96"/>
      <c r="AX225" s="96"/>
      <c r="AY225" s="96"/>
      <c r="AZ225" s="97"/>
    </row>
    <row r="226" spans="1:52" s="298" customFormat="1" ht="27" customHeight="1" thickTop="1" thickBot="1" x14ac:dyDescent="0.25">
      <c r="A226" s="81"/>
      <c r="B226" s="111" t="str">
        <f t="shared" si="10"/>
        <v/>
      </c>
      <c r="C226" s="304" t="str">
        <f>IF(D226="","",(VLOOKUP(D226,Lookups!$B$4:$C$2561,2,FALSE)))</f>
        <v/>
      </c>
      <c r="D226" s="366"/>
      <c r="E226" s="111"/>
      <c r="F226" s="111"/>
      <c r="G226" s="111"/>
      <c r="H226" s="82"/>
      <c r="I226" s="82"/>
      <c r="J226" s="104"/>
      <c r="K226" s="104"/>
      <c r="L226" s="104"/>
      <c r="M226" s="104"/>
      <c r="N226" s="104"/>
      <c r="O226" s="104"/>
      <c r="P226" s="104"/>
      <c r="Q226" s="105" t="str">
        <f t="shared" si="11"/>
        <v/>
      </c>
      <c r="R226" s="103"/>
      <c r="S226" s="103"/>
      <c r="T226" s="105"/>
      <c r="U226" s="105"/>
      <c r="V226" s="100" t="str">
        <f t="shared" si="9"/>
        <v/>
      </c>
      <c r="W226" s="103"/>
      <c r="X226" s="103"/>
      <c r="Y226" s="92"/>
      <c r="Z226" s="92"/>
      <c r="AA226" s="92" t="s">
        <v>87</v>
      </c>
      <c r="AB226" s="92"/>
      <c r="AC226" s="92" t="s">
        <v>250</v>
      </c>
      <c r="AD226" s="92"/>
      <c r="AE226" s="92"/>
      <c r="AF226" s="92" t="s">
        <v>250</v>
      </c>
      <c r="AG226" s="82"/>
      <c r="AH226" s="114"/>
      <c r="AI226" s="82"/>
      <c r="AJ226" s="92"/>
      <c r="AK226" s="92"/>
      <c r="AL226" s="92" t="s">
        <v>456</v>
      </c>
      <c r="AM226" s="92"/>
      <c r="AN226" s="92"/>
      <c r="AO226" s="92"/>
      <c r="AP226" s="92"/>
      <c r="AQ226" s="92"/>
      <c r="AR226" s="92"/>
      <c r="AS226" s="112"/>
      <c r="AT226" s="92"/>
      <c r="AU226" s="92"/>
      <c r="AV226" s="92"/>
      <c r="AW226" s="96"/>
      <c r="AX226" s="96"/>
      <c r="AY226" s="96"/>
      <c r="AZ226" s="97"/>
    </row>
    <row r="227" spans="1:52" s="298" customFormat="1" ht="27" customHeight="1" thickTop="1" thickBot="1" x14ac:dyDescent="0.25">
      <c r="A227" s="81"/>
      <c r="B227" s="111" t="str">
        <f t="shared" si="10"/>
        <v/>
      </c>
      <c r="C227" s="304" t="str">
        <f>IF(D227="","",(VLOOKUP(D227,Lookups!$B$4:$C$2561,2,FALSE)))</f>
        <v/>
      </c>
      <c r="D227" s="366"/>
      <c r="E227" s="111"/>
      <c r="F227" s="111"/>
      <c r="G227" s="111"/>
      <c r="H227" s="82"/>
      <c r="I227" s="82"/>
      <c r="J227" s="104"/>
      <c r="K227" s="104"/>
      <c r="L227" s="104"/>
      <c r="M227" s="104"/>
      <c r="N227" s="104"/>
      <c r="O227" s="104"/>
      <c r="P227" s="104"/>
      <c r="Q227" s="105" t="str">
        <f t="shared" si="11"/>
        <v/>
      </c>
      <c r="R227" s="103"/>
      <c r="S227" s="103"/>
      <c r="T227" s="105"/>
      <c r="U227" s="105"/>
      <c r="V227" s="100" t="str">
        <f t="shared" si="9"/>
        <v/>
      </c>
      <c r="W227" s="103"/>
      <c r="X227" s="103"/>
      <c r="Y227" s="92"/>
      <c r="Z227" s="92"/>
      <c r="AA227" s="92" t="s">
        <v>87</v>
      </c>
      <c r="AB227" s="92"/>
      <c r="AC227" s="92" t="s">
        <v>250</v>
      </c>
      <c r="AD227" s="92"/>
      <c r="AE227" s="92"/>
      <c r="AF227" s="92" t="s">
        <v>250</v>
      </c>
      <c r="AG227" s="82"/>
      <c r="AH227" s="114"/>
      <c r="AI227" s="82"/>
      <c r="AJ227" s="92"/>
      <c r="AK227" s="92"/>
      <c r="AL227" s="92" t="s">
        <v>456</v>
      </c>
      <c r="AM227" s="92"/>
      <c r="AN227" s="92"/>
      <c r="AO227" s="92"/>
      <c r="AP227" s="92"/>
      <c r="AQ227" s="92"/>
      <c r="AR227" s="92"/>
      <c r="AS227" s="112"/>
      <c r="AT227" s="92"/>
      <c r="AU227" s="92"/>
      <c r="AV227" s="92"/>
      <c r="AW227" s="96"/>
      <c r="AX227" s="96"/>
      <c r="AY227" s="96"/>
      <c r="AZ227" s="97"/>
    </row>
    <row r="228" spans="1:52" s="298" customFormat="1" ht="27" customHeight="1" thickTop="1" thickBot="1" x14ac:dyDescent="0.25">
      <c r="A228" s="81"/>
      <c r="B228" s="111" t="str">
        <f t="shared" si="10"/>
        <v/>
      </c>
      <c r="C228" s="304" t="str">
        <f>IF(D228="","",(VLOOKUP(D228,Lookups!$B$4:$C$2561,2,FALSE)))</f>
        <v/>
      </c>
      <c r="D228" s="366"/>
      <c r="E228" s="111"/>
      <c r="F228" s="111"/>
      <c r="G228" s="111"/>
      <c r="H228" s="82"/>
      <c r="I228" s="82"/>
      <c r="J228" s="104"/>
      <c r="K228" s="104"/>
      <c r="L228" s="104"/>
      <c r="M228" s="104"/>
      <c r="N228" s="104"/>
      <c r="O228" s="104"/>
      <c r="P228" s="104"/>
      <c r="Q228" s="105" t="str">
        <f t="shared" si="11"/>
        <v/>
      </c>
      <c r="R228" s="103"/>
      <c r="S228" s="103"/>
      <c r="T228" s="105"/>
      <c r="U228" s="105"/>
      <c r="V228" s="100" t="str">
        <f t="shared" si="9"/>
        <v/>
      </c>
      <c r="W228" s="103"/>
      <c r="X228" s="103"/>
      <c r="Y228" s="92"/>
      <c r="Z228" s="92"/>
      <c r="AA228" s="92" t="s">
        <v>87</v>
      </c>
      <c r="AB228" s="92"/>
      <c r="AC228" s="92" t="s">
        <v>250</v>
      </c>
      <c r="AD228" s="92"/>
      <c r="AE228" s="92"/>
      <c r="AF228" s="92" t="s">
        <v>250</v>
      </c>
      <c r="AG228" s="82"/>
      <c r="AH228" s="114"/>
      <c r="AI228" s="82"/>
      <c r="AJ228" s="92"/>
      <c r="AK228" s="92"/>
      <c r="AL228" s="92" t="s">
        <v>456</v>
      </c>
      <c r="AM228" s="92"/>
      <c r="AN228" s="92"/>
      <c r="AO228" s="92"/>
      <c r="AP228" s="92"/>
      <c r="AQ228" s="92"/>
      <c r="AR228" s="92"/>
      <c r="AS228" s="112"/>
      <c r="AT228" s="92"/>
      <c r="AU228" s="92"/>
      <c r="AV228" s="92"/>
      <c r="AW228" s="96"/>
      <c r="AX228" s="96"/>
      <c r="AY228" s="96"/>
      <c r="AZ228" s="97"/>
    </row>
    <row r="229" spans="1:52" s="298" customFormat="1" ht="27" customHeight="1" thickTop="1" thickBot="1" x14ac:dyDescent="0.25">
      <c r="A229" s="81"/>
      <c r="B229" s="111" t="str">
        <f t="shared" si="10"/>
        <v/>
      </c>
      <c r="C229" s="304" t="str">
        <f>IF(D229="","",(VLOOKUP(D229,Lookups!$B$4:$C$2561,2,FALSE)))</f>
        <v/>
      </c>
      <c r="D229" s="366"/>
      <c r="E229" s="111"/>
      <c r="F229" s="111"/>
      <c r="G229" s="111"/>
      <c r="H229" s="82"/>
      <c r="I229" s="82"/>
      <c r="J229" s="104"/>
      <c r="K229" s="104"/>
      <c r="L229" s="104"/>
      <c r="M229" s="104"/>
      <c r="N229" s="104"/>
      <c r="O229" s="104"/>
      <c r="P229" s="104"/>
      <c r="Q229" s="105" t="str">
        <f t="shared" si="11"/>
        <v/>
      </c>
      <c r="R229" s="103"/>
      <c r="S229" s="103"/>
      <c r="T229" s="105"/>
      <c r="U229" s="105"/>
      <c r="V229" s="100" t="str">
        <f t="shared" si="9"/>
        <v/>
      </c>
      <c r="W229" s="103"/>
      <c r="X229" s="103"/>
      <c r="Y229" s="92"/>
      <c r="Z229" s="92"/>
      <c r="AA229" s="92" t="s">
        <v>87</v>
      </c>
      <c r="AB229" s="92"/>
      <c r="AC229" s="92" t="s">
        <v>250</v>
      </c>
      <c r="AD229" s="92"/>
      <c r="AE229" s="92"/>
      <c r="AF229" s="92" t="s">
        <v>250</v>
      </c>
      <c r="AG229" s="82"/>
      <c r="AH229" s="114"/>
      <c r="AI229" s="82"/>
      <c r="AJ229" s="92"/>
      <c r="AK229" s="92"/>
      <c r="AL229" s="92" t="s">
        <v>456</v>
      </c>
      <c r="AM229" s="92"/>
      <c r="AN229" s="92"/>
      <c r="AO229" s="92"/>
      <c r="AP229" s="92"/>
      <c r="AQ229" s="92"/>
      <c r="AR229" s="92"/>
      <c r="AS229" s="112"/>
      <c r="AT229" s="92"/>
      <c r="AU229" s="92"/>
      <c r="AV229" s="92"/>
      <c r="AW229" s="96"/>
      <c r="AX229" s="96"/>
      <c r="AY229" s="96"/>
      <c r="AZ229" s="97"/>
    </row>
    <row r="230" spans="1:52" s="298" customFormat="1" ht="27" customHeight="1" thickTop="1" thickBot="1" x14ac:dyDescent="0.25">
      <c r="A230" s="81"/>
      <c r="B230" s="111" t="str">
        <f t="shared" si="10"/>
        <v/>
      </c>
      <c r="C230" s="304" t="str">
        <f>IF(D230="","",(VLOOKUP(D230,Lookups!$B$4:$C$2561,2,FALSE)))</f>
        <v/>
      </c>
      <c r="D230" s="366"/>
      <c r="E230" s="111"/>
      <c r="F230" s="111"/>
      <c r="G230" s="111"/>
      <c r="H230" s="82"/>
      <c r="I230" s="82"/>
      <c r="J230" s="104"/>
      <c r="K230" s="104"/>
      <c r="L230" s="104"/>
      <c r="M230" s="104"/>
      <c r="N230" s="104"/>
      <c r="O230" s="104"/>
      <c r="P230" s="104"/>
      <c r="Q230" s="105" t="str">
        <f t="shared" si="11"/>
        <v/>
      </c>
      <c r="R230" s="103"/>
      <c r="S230" s="103"/>
      <c r="T230" s="105"/>
      <c r="U230" s="105"/>
      <c r="V230" s="100" t="str">
        <f t="shared" si="9"/>
        <v/>
      </c>
      <c r="W230" s="103"/>
      <c r="X230" s="103"/>
      <c r="Y230" s="92"/>
      <c r="Z230" s="92"/>
      <c r="AA230" s="92" t="s">
        <v>87</v>
      </c>
      <c r="AB230" s="92"/>
      <c r="AC230" s="92" t="s">
        <v>250</v>
      </c>
      <c r="AD230" s="92"/>
      <c r="AE230" s="92"/>
      <c r="AF230" s="92" t="s">
        <v>250</v>
      </c>
      <c r="AG230" s="82"/>
      <c r="AH230" s="114"/>
      <c r="AI230" s="82"/>
      <c r="AJ230" s="92"/>
      <c r="AK230" s="92"/>
      <c r="AL230" s="92" t="s">
        <v>456</v>
      </c>
      <c r="AM230" s="92"/>
      <c r="AN230" s="92"/>
      <c r="AO230" s="92"/>
      <c r="AP230" s="92"/>
      <c r="AQ230" s="92"/>
      <c r="AR230" s="92"/>
      <c r="AS230" s="112"/>
      <c r="AT230" s="92"/>
      <c r="AU230" s="92"/>
      <c r="AV230" s="92"/>
      <c r="AW230" s="96"/>
      <c r="AX230" s="96"/>
      <c r="AY230" s="96"/>
      <c r="AZ230" s="97"/>
    </row>
    <row r="231" spans="1:52" s="298" customFormat="1" ht="27" customHeight="1" thickTop="1" thickBot="1" x14ac:dyDescent="0.25">
      <c r="A231" s="81"/>
      <c r="B231" s="111" t="str">
        <f t="shared" si="10"/>
        <v/>
      </c>
      <c r="C231" s="304" t="str">
        <f>IF(D231="","",(VLOOKUP(D231,Lookups!$B$4:$C$2561,2,FALSE)))</f>
        <v/>
      </c>
      <c r="D231" s="366"/>
      <c r="E231" s="111"/>
      <c r="F231" s="111"/>
      <c r="G231" s="111"/>
      <c r="H231" s="82"/>
      <c r="I231" s="82"/>
      <c r="J231" s="104"/>
      <c r="K231" s="104"/>
      <c r="L231" s="104"/>
      <c r="M231" s="104"/>
      <c r="N231" s="104"/>
      <c r="O231" s="104"/>
      <c r="P231" s="104"/>
      <c r="Q231" s="105" t="str">
        <f t="shared" si="11"/>
        <v/>
      </c>
      <c r="R231" s="103"/>
      <c r="S231" s="103"/>
      <c r="T231" s="105"/>
      <c r="U231" s="105"/>
      <c r="V231" s="100" t="str">
        <f t="shared" si="9"/>
        <v/>
      </c>
      <c r="W231" s="103"/>
      <c r="X231" s="103"/>
      <c r="Y231" s="92"/>
      <c r="Z231" s="92"/>
      <c r="AA231" s="92" t="s">
        <v>87</v>
      </c>
      <c r="AB231" s="92"/>
      <c r="AC231" s="92" t="s">
        <v>250</v>
      </c>
      <c r="AD231" s="92"/>
      <c r="AE231" s="92"/>
      <c r="AF231" s="92" t="s">
        <v>250</v>
      </c>
      <c r="AG231" s="82"/>
      <c r="AH231" s="114"/>
      <c r="AI231" s="82"/>
      <c r="AJ231" s="92"/>
      <c r="AK231" s="92"/>
      <c r="AL231" s="92" t="s">
        <v>456</v>
      </c>
      <c r="AM231" s="92"/>
      <c r="AN231" s="92"/>
      <c r="AO231" s="92"/>
      <c r="AP231" s="92"/>
      <c r="AQ231" s="92"/>
      <c r="AR231" s="92"/>
      <c r="AS231" s="112"/>
      <c r="AT231" s="92"/>
      <c r="AU231" s="92"/>
      <c r="AV231" s="92"/>
      <c r="AW231" s="96"/>
      <c r="AX231" s="96"/>
      <c r="AY231" s="96"/>
      <c r="AZ231" s="97"/>
    </row>
    <row r="232" spans="1:52" s="298" customFormat="1" ht="27" customHeight="1" thickTop="1" thickBot="1" x14ac:dyDescent="0.25">
      <c r="A232" s="81"/>
      <c r="B232" s="111" t="str">
        <f t="shared" si="10"/>
        <v/>
      </c>
      <c r="C232" s="304" t="str">
        <f>IF(D232="","",(VLOOKUP(D232,Lookups!$B$4:$C$2561,2,FALSE)))</f>
        <v/>
      </c>
      <c r="D232" s="366"/>
      <c r="E232" s="111"/>
      <c r="F232" s="111"/>
      <c r="G232" s="111"/>
      <c r="H232" s="82"/>
      <c r="I232" s="82"/>
      <c r="J232" s="104"/>
      <c r="K232" s="104"/>
      <c r="L232" s="104"/>
      <c r="M232" s="104"/>
      <c r="N232" s="104"/>
      <c r="O232" s="104"/>
      <c r="P232" s="104"/>
      <c r="Q232" s="105" t="str">
        <f t="shared" si="11"/>
        <v/>
      </c>
      <c r="R232" s="103"/>
      <c r="S232" s="103"/>
      <c r="T232" s="105"/>
      <c r="U232" s="105"/>
      <c r="V232" s="100" t="str">
        <f t="shared" si="9"/>
        <v/>
      </c>
      <c r="W232" s="103"/>
      <c r="X232" s="103"/>
      <c r="Y232" s="92"/>
      <c r="Z232" s="92"/>
      <c r="AA232" s="92" t="s">
        <v>87</v>
      </c>
      <c r="AB232" s="92"/>
      <c r="AC232" s="92" t="s">
        <v>250</v>
      </c>
      <c r="AD232" s="92"/>
      <c r="AE232" s="92"/>
      <c r="AF232" s="92" t="s">
        <v>250</v>
      </c>
      <c r="AG232" s="82"/>
      <c r="AH232" s="114"/>
      <c r="AI232" s="82"/>
      <c r="AJ232" s="92"/>
      <c r="AK232" s="92"/>
      <c r="AL232" s="92" t="s">
        <v>456</v>
      </c>
      <c r="AM232" s="92"/>
      <c r="AN232" s="92"/>
      <c r="AO232" s="92"/>
      <c r="AP232" s="92"/>
      <c r="AQ232" s="92"/>
      <c r="AR232" s="92"/>
      <c r="AS232" s="112"/>
      <c r="AT232" s="92"/>
      <c r="AU232" s="92"/>
      <c r="AV232" s="92"/>
      <c r="AW232" s="96"/>
      <c r="AX232" s="96"/>
      <c r="AY232" s="96"/>
      <c r="AZ232" s="97"/>
    </row>
    <row r="233" spans="1:52" s="298" customFormat="1" ht="27" customHeight="1" thickTop="1" thickBot="1" x14ac:dyDescent="0.25">
      <c r="A233" s="81"/>
      <c r="B233" s="111" t="str">
        <f t="shared" si="10"/>
        <v/>
      </c>
      <c r="C233" s="304" t="str">
        <f>IF(D233="","",(VLOOKUP(D233,Lookups!$B$4:$C$2561,2,FALSE)))</f>
        <v/>
      </c>
      <c r="D233" s="366"/>
      <c r="E233" s="111"/>
      <c r="F233" s="111"/>
      <c r="G233" s="111"/>
      <c r="H233" s="82"/>
      <c r="I233" s="82"/>
      <c r="J233" s="104"/>
      <c r="K233" s="104"/>
      <c r="L233" s="104"/>
      <c r="M233" s="104"/>
      <c r="N233" s="104"/>
      <c r="O233" s="104"/>
      <c r="P233" s="104"/>
      <c r="Q233" s="105" t="str">
        <f t="shared" si="11"/>
        <v/>
      </c>
      <c r="R233" s="103"/>
      <c r="S233" s="103"/>
      <c r="T233" s="105"/>
      <c r="U233" s="105"/>
      <c r="V233" s="100" t="str">
        <f t="shared" si="9"/>
        <v/>
      </c>
      <c r="W233" s="103"/>
      <c r="X233" s="103"/>
      <c r="Y233" s="92"/>
      <c r="Z233" s="92"/>
      <c r="AA233" s="92" t="s">
        <v>87</v>
      </c>
      <c r="AB233" s="92"/>
      <c r="AC233" s="92" t="s">
        <v>250</v>
      </c>
      <c r="AD233" s="92"/>
      <c r="AE233" s="92"/>
      <c r="AF233" s="92" t="s">
        <v>250</v>
      </c>
      <c r="AG233" s="82"/>
      <c r="AH233" s="114"/>
      <c r="AI233" s="82"/>
      <c r="AJ233" s="92"/>
      <c r="AK233" s="92"/>
      <c r="AL233" s="92" t="s">
        <v>456</v>
      </c>
      <c r="AM233" s="92"/>
      <c r="AN233" s="92"/>
      <c r="AO233" s="92"/>
      <c r="AP233" s="92"/>
      <c r="AQ233" s="92"/>
      <c r="AR233" s="92"/>
      <c r="AS233" s="112"/>
      <c r="AT233" s="92"/>
      <c r="AU233" s="92"/>
      <c r="AV233" s="92"/>
      <c r="AW233" s="96"/>
      <c r="AX233" s="96"/>
      <c r="AY233" s="96"/>
      <c r="AZ233" s="97"/>
    </row>
    <row r="234" spans="1:52" s="298" customFormat="1" ht="27" customHeight="1" thickTop="1" thickBot="1" x14ac:dyDescent="0.25">
      <c r="A234" s="81"/>
      <c r="B234" s="111" t="str">
        <f t="shared" si="10"/>
        <v/>
      </c>
      <c r="C234" s="304" t="str">
        <f>IF(D234="","",(VLOOKUP(D234,Lookups!$B$4:$C$2561,2,FALSE)))</f>
        <v/>
      </c>
      <c r="D234" s="366"/>
      <c r="E234" s="111"/>
      <c r="F234" s="111"/>
      <c r="G234" s="111"/>
      <c r="H234" s="82"/>
      <c r="I234" s="82"/>
      <c r="J234" s="104"/>
      <c r="K234" s="104"/>
      <c r="L234" s="104"/>
      <c r="M234" s="104"/>
      <c r="N234" s="104"/>
      <c r="O234" s="104"/>
      <c r="P234" s="104"/>
      <c r="Q234" s="105" t="str">
        <f t="shared" si="11"/>
        <v/>
      </c>
      <c r="R234" s="103"/>
      <c r="S234" s="103"/>
      <c r="T234" s="105"/>
      <c r="U234" s="105"/>
      <c r="V234" s="100" t="str">
        <f t="shared" si="9"/>
        <v/>
      </c>
      <c r="W234" s="103"/>
      <c r="X234" s="103"/>
      <c r="Y234" s="92"/>
      <c r="Z234" s="92"/>
      <c r="AA234" s="92" t="s">
        <v>87</v>
      </c>
      <c r="AB234" s="92"/>
      <c r="AC234" s="92" t="s">
        <v>250</v>
      </c>
      <c r="AD234" s="92"/>
      <c r="AE234" s="92"/>
      <c r="AF234" s="92" t="s">
        <v>250</v>
      </c>
      <c r="AG234" s="82"/>
      <c r="AH234" s="114"/>
      <c r="AI234" s="82"/>
      <c r="AJ234" s="92"/>
      <c r="AK234" s="92"/>
      <c r="AL234" s="92" t="s">
        <v>456</v>
      </c>
      <c r="AM234" s="92"/>
      <c r="AN234" s="92"/>
      <c r="AO234" s="92"/>
      <c r="AP234" s="92"/>
      <c r="AQ234" s="92"/>
      <c r="AR234" s="92"/>
      <c r="AS234" s="112"/>
      <c r="AT234" s="92"/>
      <c r="AU234" s="92"/>
      <c r="AV234" s="92"/>
      <c r="AW234" s="96"/>
      <c r="AX234" s="96"/>
      <c r="AY234" s="96"/>
      <c r="AZ234" s="97"/>
    </row>
    <row r="235" spans="1:52" s="298" customFormat="1" ht="27" customHeight="1" thickTop="1" thickBot="1" x14ac:dyDescent="0.25">
      <c r="A235" s="81"/>
      <c r="B235" s="111" t="str">
        <f t="shared" si="10"/>
        <v/>
      </c>
      <c r="C235" s="304" t="str">
        <f>IF(D235="","",(VLOOKUP(D235,Lookups!$B$4:$C$2561,2,FALSE)))</f>
        <v/>
      </c>
      <c r="D235" s="366"/>
      <c r="E235" s="111"/>
      <c r="F235" s="111"/>
      <c r="G235" s="111"/>
      <c r="H235" s="82"/>
      <c r="I235" s="82"/>
      <c r="J235" s="104"/>
      <c r="K235" s="104"/>
      <c r="L235" s="104"/>
      <c r="M235" s="104"/>
      <c r="N235" s="104"/>
      <c r="O235" s="104"/>
      <c r="P235" s="104"/>
      <c r="Q235" s="105" t="str">
        <f t="shared" si="11"/>
        <v/>
      </c>
      <c r="R235" s="103"/>
      <c r="S235" s="103"/>
      <c r="T235" s="105"/>
      <c r="U235" s="105"/>
      <c r="V235" s="100" t="str">
        <f t="shared" si="9"/>
        <v/>
      </c>
      <c r="W235" s="103"/>
      <c r="X235" s="103"/>
      <c r="Y235" s="92"/>
      <c r="Z235" s="92"/>
      <c r="AA235" s="92" t="s">
        <v>87</v>
      </c>
      <c r="AB235" s="92"/>
      <c r="AC235" s="92" t="s">
        <v>250</v>
      </c>
      <c r="AD235" s="92"/>
      <c r="AE235" s="92"/>
      <c r="AF235" s="92" t="s">
        <v>250</v>
      </c>
      <c r="AG235" s="82"/>
      <c r="AH235" s="114"/>
      <c r="AI235" s="82"/>
      <c r="AJ235" s="92"/>
      <c r="AK235" s="92"/>
      <c r="AL235" s="92" t="s">
        <v>456</v>
      </c>
      <c r="AM235" s="92"/>
      <c r="AN235" s="92"/>
      <c r="AO235" s="92"/>
      <c r="AP235" s="92"/>
      <c r="AQ235" s="92"/>
      <c r="AR235" s="92"/>
      <c r="AS235" s="112"/>
      <c r="AT235" s="92"/>
      <c r="AU235" s="92"/>
      <c r="AV235" s="92"/>
      <c r="AW235" s="96"/>
      <c r="AX235" s="96"/>
      <c r="AY235" s="96"/>
      <c r="AZ235" s="97"/>
    </row>
    <row r="236" spans="1:52" s="298" customFormat="1" ht="27" customHeight="1" thickTop="1" thickBot="1" x14ac:dyDescent="0.25">
      <c r="A236" s="81"/>
      <c r="B236" s="111" t="str">
        <f t="shared" si="10"/>
        <v/>
      </c>
      <c r="C236" s="304" t="str">
        <f>IF(D236="","",(VLOOKUP(D236,Lookups!$B$4:$C$2561,2,FALSE)))</f>
        <v/>
      </c>
      <c r="D236" s="366"/>
      <c r="E236" s="111"/>
      <c r="F236" s="111"/>
      <c r="G236" s="111"/>
      <c r="H236" s="82"/>
      <c r="I236" s="82"/>
      <c r="J236" s="104"/>
      <c r="K236" s="104"/>
      <c r="L236" s="104"/>
      <c r="M236" s="104"/>
      <c r="N236" s="104"/>
      <c r="O236" s="104"/>
      <c r="P236" s="104"/>
      <c r="Q236" s="105" t="str">
        <f t="shared" si="11"/>
        <v/>
      </c>
      <c r="R236" s="103"/>
      <c r="S236" s="103"/>
      <c r="T236" s="105"/>
      <c r="U236" s="105"/>
      <c r="V236" s="100" t="str">
        <f t="shared" si="9"/>
        <v/>
      </c>
      <c r="W236" s="103"/>
      <c r="X236" s="103"/>
      <c r="Y236" s="92"/>
      <c r="Z236" s="92"/>
      <c r="AA236" s="92" t="s">
        <v>87</v>
      </c>
      <c r="AB236" s="92"/>
      <c r="AC236" s="92" t="s">
        <v>250</v>
      </c>
      <c r="AD236" s="92"/>
      <c r="AE236" s="92"/>
      <c r="AF236" s="92" t="s">
        <v>250</v>
      </c>
      <c r="AG236" s="82"/>
      <c r="AH236" s="114"/>
      <c r="AI236" s="82"/>
      <c r="AJ236" s="92"/>
      <c r="AK236" s="92"/>
      <c r="AL236" s="92" t="s">
        <v>456</v>
      </c>
      <c r="AM236" s="92"/>
      <c r="AN236" s="92"/>
      <c r="AO236" s="92"/>
      <c r="AP236" s="92"/>
      <c r="AQ236" s="92"/>
      <c r="AR236" s="92"/>
      <c r="AS236" s="112"/>
      <c r="AT236" s="92"/>
      <c r="AU236" s="92"/>
      <c r="AV236" s="92"/>
      <c r="AW236" s="96"/>
      <c r="AX236" s="96"/>
      <c r="AY236" s="96"/>
      <c r="AZ236" s="97"/>
    </row>
    <row r="237" spans="1:52" s="298" customFormat="1" ht="27" customHeight="1" thickTop="1" thickBot="1" x14ac:dyDescent="0.25">
      <c r="A237" s="81"/>
      <c r="B237" s="111" t="str">
        <f t="shared" si="10"/>
        <v/>
      </c>
      <c r="C237" s="304" t="str">
        <f>IF(D237="","",(VLOOKUP(D237,Lookups!$B$4:$C$2561,2,FALSE)))</f>
        <v/>
      </c>
      <c r="D237" s="366"/>
      <c r="E237" s="111"/>
      <c r="F237" s="111"/>
      <c r="G237" s="111"/>
      <c r="H237" s="82"/>
      <c r="I237" s="82"/>
      <c r="J237" s="104"/>
      <c r="K237" s="104"/>
      <c r="L237" s="104"/>
      <c r="M237" s="104"/>
      <c r="N237" s="104"/>
      <c r="O237" s="104"/>
      <c r="P237" s="104"/>
      <c r="Q237" s="105" t="str">
        <f t="shared" si="11"/>
        <v/>
      </c>
      <c r="R237" s="103"/>
      <c r="S237" s="103"/>
      <c r="T237" s="105"/>
      <c r="U237" s="105"/>
      <c r="V237" s="100" t="str">
        <f t="shared" si="9"/>
        <v/>
      </c>
      <c r="W237" s="103"/>
      <c r="X237" s="103"/>
      <c r="Y237" s="92"/>
      <c r="Z237" s="92"/>
      <c r="AA237" s="92" t="s">
        <v>87</v>
      </c>
      <c r="AB237" s="92"/>
      <c r="AC237" s="92" t="s">
        <v>250</v>
      </c>
      <c r="AD237" s="92"/>
      <c r="AE237" s="92"/>
      <c r="AF237" s="92" t="s">
        <v>250</v>
      </c>
      <c r="AG237" s="82"/>
      <c r="AH237" s="114"/>
      <c r="AI237" s="82"/>
      <c r="AJ237" s="92"/>
      <c r="AK237" s="92"/>
      <c r="AL237" s="92" t="s">
        <v>456</v>
      </c>
      <c r="AM237" s="92"/>
      <c r="AN237" s="92"/>
      <c r="AO237" s="92"/>
      <c r="AP237" s="92"/>
      <c r="AQ237" s="92"/>
      <c r="AR237" s="92"/>
      <c r="AS237" s="112"/>
      <c r="AT237" s="92"/>
      <c r="AU237" s="92"/>
      <c r="AV237" s="92"/>
      <c r="AW237" s="96"/>
      <c r="AX237" s="96"/>
      <c r="AY237" s="96"/>
      <c r="AZ237" s="97"/>
    </row>
    <row r="238" spans="1:52" s="298" customFormat="1" ht="27" customHeight="1" thickTop="1" thickBot="1" x14ac:dyDescent="0.25">
      <c r="A238" s="81"/>
      <c r="B238" s="111" t="str">
        <f t="shared" si="10"/>
        <v/>
      </c>
      <c r="C238" s="304" t="str">
        <f>IF(D238="","",(VLOOKUP(D238,Lookups!$B$4:$C$2561,2,FALSE)))</f>
        <v/>
      </c>
      <c r="D238" s="366"/>
      <c r="E238" s="111"/>
      <c r="F238" s="111"/>
      <c r="G238" s="111"/>
      <c r="H238" s="82"/>
      <c r="I238" s="82"/>
      <c r="J238" s="104"/>
      <c r="K238" s="104"/>
      <c r="L238" s="104"/>
      <c r="M238" s="104"/>
      <c r="N238" s="104"/>
      <c r="O238" s="104"/>
      <c r="P238" s="104"/>
      <c r="Q238" s="105" t="str">
        <f t="shared" si="11"/>
        <v/>
      </c>
      <c r="R238" s="103"/>
      <c r="S238" s="103"/>
      <c r="T238" s="105"/>
      <c r="U238" s="105"/>
      <c r="V238" s="100" t="str">
        <f t="shared" si="9"/>
        <v/>
      </c>
      <c r="W238" s="103"/>
      <c r="X238" s="103"/>
      <c r="Y238" s="92"/>
      <c r="Z238" s="92"/>
      <c r="AA238" s="92" t="s">
        <v>87</v>
      </c>
      <c r="AB238" s="92"/>
      <c r="AC238" s="92" t="s">
        <v>250</v>
      </c>
      <c r="AD238" s="92"/>
      <c r="AE238" s="92"/>
      <c r="AF238" s="92" t="s">
        <v>250</v>
      </c>
      <c r="AG238" s="82"/>
      <c r="AH238" s="114"/>
      <c r="AI238" s="82"/>
      <c r="AJ238" s="92"/>
      <c r="AK238" s="92"/>
      <c r="AL238" s="92" t="s">
        <v>456</v>
      </c>
      <c r="AM238" s="92"/>
      <c r="AN238" s="92"/>
      <c r="AO238" s="92"/>
      <c r="AP238" s="92"/>
      <c r="AQ238" s="92"/>
      <c r="AR238" s="92"/>
      <c r="AS238" s="112"/>
      <c r="AT238" s="92"/>
      <c r="AU238" s="92"/>
      <c r="AV238" s="92"/>
      <c r="AW238" s="96"/>
      <c r="AX238" s="96"/>
      <c r="AY238" s="96"/>
      <c r="AZ238" s="97"/>
    </row>
    <row r="239" spans="1:52" s="298" customFormat="1" ht="27" customHeight="1" thickTop="1" thickBot="1" x14ac:dyDescent="0.25">
      <c r="A239" s="81"/>
      <c r="B239" s="111" t="str">
        <f t="shared" si="10"/>
        <v/>
      </c>
      <c r="C239" s="304" t="str">
        <f>IF(D239="","",(VLOOKUP(D239,Lookups!$B$4:$C$2561,2,FALSE)))</f>
        <v/>
      </c>
      <c r="D239" s="366"/>
      <c r="E239" s="111"/>
      <c r="F239" s="111"/>
      <c r="G239" s="111"/>
      <c r="H239" s="82"/>
      <c r="I239" s="82"/>
      <c r="J239" s="104"/>
      <c r="K239" s="104"/>
      <c r="L239" s="104"/>
      <c r="M239" s="104"/>
      <c r="N239" s="104"/>
      <c r="O239" s="104"/>
      <c r="P239" s="104"/>
      <c r="Q239" s="105" t="str">
        <f t="shared" si="11"/>
        <v/>
      </c>
      <c r="R239" s="103"/>
      <c r="S239" s="103"/>
      <c r="T239" s="105"/>
      <c r="U239" s="105"/>
      <c r="V239" s="100" t="str">
        <f t="shared" si="9"/>
        <v/>
      </c>
      <c r="W239" s="103"/>
      <c r="X239" s="103"/>
      <c r="Y239" s="92"/>
      <c r="Z239" s="92"/>
      <c r="AA239" s="92" t="s">
        <v>87</v>
      </c>
      <c r="AB239" s="92"/>
      <c r="AC239" s="92" t="s">
        <v>250</v>
      </c>
      <c r="AD239" s="92"/>
      <c r="AE239" s="92"/>
      <c r="AF239" s="92" t="s">
        <v>250</v>
      </c>
      <c r="AG239" s="82"/>
      <c r="AH239" s="114"/>
      <c r="AI239" s="82"/>
      <c r="AJ239" s="92"/>
      <c r="AK239" s="92"/>
      <c r="AL239" s="92" t="s">
        <v>456</v>
      </c>
      <c r="AM239" s="92"/>
      <c r="AN239" s="92"/>
      <c r="AO239" s="92"/>
      <c r="AP239" s="92"/>
      <c r="AQ239" s="92"/>
      <c r="AR239" s="92"/>
      <c r="AS239" s="112"/>
      <c r="AT239" s="92"/>
      <c r="AU239" s="92"/>
      <c r="AV239" s="92"/>
      <c r="AW239" s="96"/>
      <c r="AX239" s="96"/>
      <c r="AY239" s="96"/>
      <c r="AZ239" s="97"/>
    </row>
    <row r="240" spans="1:52" s="298" customFormat="1" ht="27" customHeight="1" thickTop="1" thickBot="1" x14ac:dyDescent="0.25">
      <c r="A240" s="81"/>
      <c r="B240" s="111" t="str">
        <f t="shared" si="10"/>
        <v/>
      </c>
      <c r="C240" s="304" t="str">
        <f>IF(D240="","",(VLOOKUP(D240,Lookups!$B$4:$C$2561,2,FALSE)))</f>
        <v/>
      </c>
      <c r="D240" s="366"/>
      <c r="E240" s="111"/>
      <c r="F240" s="111"/>
      <c r="G240" s="111"/>
      <c r="H240" s="82"/>
      <c r="I240" s="82"/>
      <c r="J240" s="104"/>
      <c r="K240" s="104"/>
      <c r="L240" s="104"/>
      <c r="M240" s="104"/>
      <c r="N240" s="104"/>
      <c r="O240" s="104"/>
      <c r="P240" s="104"/>
      <c r="Q240" s="105" t="str">
        <f t="shared" si="11"/>
        <v/>
      </c>
      <c r="R240" s="103"/>
      <c r="S240" s="103"/>
      <c r="T240" s="105"/>
      <c r="U240" s="105"/>
      <c r="V240" s="100" t="str">
        <f t="shared" si="9"/>
        <v/>
      </c>
      <c r="W240" s="103"/>
      <c r="X240" s="103"/>
      <c r="Y240" s="92"/>
      <c r="Z240" s="92"/>
      <c r="AA240" s="92" t="s">
        <v>87</v>
      </c>
      <c r="AB240" s="92"/>
      <c r="AC240" s="92" t="s">
        <v>250</v>
      </c>
      <c r="AD240" s="92"/>
      <c r="AE240" s="92"/>
      <c r="AF240" s="92" t="s">
        <v>250</v>
      </c>
      <c r="AG240" s="82"/>
      <c r="AH240" s="114"/>
      <c r="AI240" s="82"/>
      <c r="AJ240" s="92"/>
      <c r="AK240" s="92"/>
      <c r="AL240" s="92" t="s">
        <v>456</v>
      </c>
      <c r="AM240" s="92"/>
      <c r="AN240" s="92"/>
      <c r="AO240" s="92"/>
      <c r="AP240" s="92"/>
      <c r="AQ240" s="92"/>
      <c r="AR240" s="92"/>
      <c r="AS240" s="112"/>
      <c r="AT240" s="92"/>
      <c r="AU240" s="92"/>
      <c r="AV240" s="92"/>
      <c r="AW240" s="96"/>
      <c r="AX240" s="96"/>
      <c r="AY240" s="96"/>
      <c r="AZ240" s="97"/>
    </row>
    <row r="241" spans="1:52" s="298" customFormat="1" ht="27" customHeight="1" thickTop="1" thickBot="1" x14ac:dyDescent="0.25">
      <c r="A241" s="81"/>
      <c r="B241" s="111" t="str">
        <f t="shared" si="10"/>
        <v/>
      </c>
      <c r="C241" s="304" t="str">
        <f>IF(D241="","",(VLOOKUP(D241,Lookups!$B$4:$C$2561,2,FALSE)))</f>
        <v/>
      </c>
      <c r="D241" s="366"/>
      <c r="E241" s="111"/>
      <c r="F241" s="111"/>
      <c r="G241" s="111"/>
      <c r="H241" s="82"/>
      <c r="I241" s="82"/>
      <c r="J241" s="104"/>
      <c r="K241" s="104"/>
      <c r="L241" s="104"/>
      <c r="M241" s="104"/>
      <c r="N241" s="104"/>
      <c r="O241" s="104"/>
      <c r="P241" s="104"/>
      <c r="Q241" s="105" t="str">
        <f t="shared" si="11"/>
        <v/>
      </c>
      <c r="R241" s="103"/>
      <c r="S241" s="103"/>
      <c r="T241" s="105"/>
      <c r="U241" s="105"/>
      <c r="V241" s="100" t="str">
        <f t="shared" si="9"/>
        <v/>
      </c>
      <c r="W241" s="103"/>
      <c r="X241" s="103"/>
      <c r="Y241" s="92"/>
      <c r="Z241" s="92"/>
      <c r="AA241" s="92" t="s">
        <v>87</v>
      </c>
      <c r="AB241" s="92"/>
      <c r="AC241" s="92" t="s">
        <v>250</v>
      </c>
      <c r="AD241" s="92"/>
      <c r="AE241" s="92"/>
      <c r="AF241" s="92" t="s">
        <v>250</v>
      </c>
      <c r="AG241" s="82"/>
      <c r="AH241" s="114"/>
      <c r="AI241" s="82"/>
      <c r="AJ241" s="92"/>
      <c r="AK241" s="92"/>
      <c r="AL241" s="92" t="s">
        <v>456</v>
      </c>
      <c r="AM241" s="92"/>
      <c r="AN241" s="92"/>
      <c r="AO241" s="92"/>
      <c r="AP241" s="92"/>
      <c r="AQ241" s="92"/>
      <c r="AR241" s="92"/>
      <c r="AS241" s="112"/>
      <c r="AT241" s="92"/>
      <c r="AU241" s="92"/>
      <c r="AV241" s="92"/>
      <c r="AW241" s="96"/>
      <c r="AX241" s="96"/>
      <c r="AY241" s="96"/>
      <c r="AZ241" s="97"/>
    </row>
    <row r="242" spans="1:52" s="298" customFormat="1" ht="27" customHeight="1" thickTop="1" thickBot="1" x14ac:dyDescent="0.25">
      <c r="A242" s="81"/>
      <c r="B242" s="111" t="str">
        <f t="shared" si="10"/>
        <v/>
      </c>
      <c r="C242" s="304" t="str">
        <f>IF(D242="","",(VLOOKUP(D242,Lookups!$B$4:$C$2561,2,FALSE)))</f>
        <v/>
      </c>
      <c r="D242" s="366"/>
      <c r="E242" s="111"/>
      <c r="F242" s="111"/>
      <c r="G242" s="111"/>
      <c r="H242" s="82"/>
      <c r="I242" s="82"/>
      <c r="J242" s="104"/>
      <c r="K242" s="104"/>
      <c r="L242" s="104"/>
      <c r="M242" s="104"/>
      <c r="N242" s="104"/>
      <c r="O242" s="104"/>
      <c r="P242" s="104"/>
      <c r="Q242" s="105" t="str">
        <f t="shared" si="11"/>
        <v/>
      </c>
      <c r="R242" s="103"/>
      <c r="S242" s="103"/>
      <c r="T242" s="105"/>
      <c r="U242" s="105"/>
      <c r="V242" s="100" t="str">
        <f t="shared" si="9"/>
        <v/>
      </c>
      <c r="W242" s="103"/>
      <c r="X242" s="103"/>
      <c r="Y242" s="92"/>
      <c r="Z242" s="92"/>
      <c r="AA242" s="92" t="s">
        <v>87</v>
      </c>
      <c r="AB242" s="92"/>
      <c r="AC242" s="92" t="s">
        <v>250</v>
      </c>
      <c r="AD242" s="92"/>
      <c r="AE242" s="92"/>
      <c r="AF242" s="92" t="s">
        <v>250</v>
      </c>
      <c r="AG242" s="82"/>
      <c r="AH242" s="114"/>
      <c r="AI242" s="82"/>
      <c r="AJ242" s="92"/>
      <c r="AK242" s="92"/>
      <c r="AL242" s="92" t="s">
        <v>456</v>
      </c>
      <c r="AM242" s="92"/>
      <c r="AN242" s="92"/>
      <c r="AO242" s="92"/>
      <c r="AP242" s="92"/>
      <c r="AQ242" s="92"/>
      <c r="AR242" s="92"/>
      <c r="AS242" s="112"/>
      <c r="AT242" s="92"/>
      <c r="AU242" s="92"/>
      <c r="AV242" s="92"/>
      <c r="AW242" s="96"/>
      <c r="AX242" s="96"/>
      <c r="AY242" s="96"/>
      <c r="AZ242" s="97"/>
    </row>
    <row r="243" spans="1:52" s="298" customFormat="1" ht="27" customHeight="1" thickTop="1" thickBot="1" x14ac:dyDescent="0.25">
      <c r="A243" s="81"/>
      <c r="B243" s="111" t="str">
        <f t="shared" si="10"/>
        <v/>
      </c>
      <c r="C243" s="304" t="str">
        <f>IF(D243="","",(VLOOKUP(D243,Lookups!$B$4:$C$2561,2,FALSE)))</f>
        <v/>
      </c>
      <c r="D243" s="366"/>
      <c r="E243" s="111"/>
      <c r="F243" s="111"/>
      <c r="G243" s="111"/>
      <c r="H243" s="82"/>
      <c r="I243" s="82"/>
      <c r="J243" s="104"/>
      <c r="K243" s="104"/>
      <c r="L243" s="104"/>
      <c r="M243" s="104"/>
      <c r="N243" s="104"/>
      <c r="O243" s="104"/>
      <c r="P243" s="104"/>
      <c r="Q243" s="105" t="str">
        <f t="shared" si="11"/>
        <v/>
      </c>
      <c r="R243" s="103"/>
      <c r="S243" s="103"/>
      <c r="T243" s="105"/>
      <c r="U243" s="105"/>
      <c r="V243" s="100" t="str">
        <f t="shared" si="9"/>
        <v/>
      </c>
      <c r="W243" s="103"/>
      <c r="X243" s="103"/>
      <c r="Y243" s="92"/>
      <c r="Z243" s="92"/>
      <c r="AA243" s="92" t="s">
        <v>87</v>
      </c>
      <c r="AB243" s="92"/>
      <c r="AC243" s="92" t="s">
        <v>250</v>
      </c>
      <c r="AD243" s="92"/>
      <c r="AE243" s="92"/>
      <c r="AF243" s="92" t="s">
        <v>250</v>
      </c>
      <c r="AG243" s="82"/>
      <c r="AH243" s="114"/>
      <c r="AI243" s="82"/>
      <c r="AJ243" s="92"/>
      <c r="AK243" s="92"/>
      <c r="AL243" s="92" t="s">
        <v>456</v>
      </c>
      <c r="AM243" s="92"/>
      <c r="AN243" s="92"/>
      <c r="AO243" s="92"/>
      <c r="AP243" s="92"/>
      <c r="AQ243" s="92"/>
      <c r="AR243" s="92"/>
      <c r="AS243" s="112"/>
      <c r="AT243" s="92"/>
      <c r="AU243" s="92"/>
      <c r="AV243" s="92"/>
      <c r="AW243" s="96"/>
      <c r="AX243" s="96"/>
      <c r="AY243" s="96"/>
      <c r="AZ243" s="97"/>
    </row>
    <row r="244" spans="1:52" s="298" customFormat="1" ht="27" customHeight="1" thickTop="1" thickBot="1" x14ac:dyDescent="0.25">
      <c r="A244" s="81"/>
      <c r="B244" s="111" t="str">
        <f t="shared" si="10"/>
        <v/>
      </c>
      <c r="C244" s="304" t="str">
        <f>IF(D244="","",(VLOOKUP(D244,Lookups!$B$4:$C$2561,2,FALSE)))</f>
        <v/>
      </c>
      <c r="D244" s="366"/>
      <c r="E244" s="111"/>
      <c r="F244" s="111"/>
      <c r="G244" s="111"/>
      <c r="H244" s="82"/>
      <c r="I244" s="82"/>
      <c r="J244" s="104"/>
      <c r="K244" s="104"/>
      <c r="L244" s="104"/>
      <c r="M244" s="104"/>
      <c r="N244" s="104"/>
      <c r="O244" s="104"/>
      <c r="P244" s="104"/>
      <c r="Q244" s="105" t="str">
        <f t="shared" si="11"/>
        <v/>
      </c>
      <c r="R244" s="103"/>
      <c r="S244" s="103"/>
      <c r="T244" s="105"/>
      <c r="U244" s="105"/>
      <c r="V244" s="100" t="str">
        <f t="shared" si="9"/>
        <v/>
      </c>
      <c r="W244" s="103"/>
      <c r="X244" s="103"/>
      <c r="Y244" s="92"/>
      <c r="Z244" s="92"/>
      <c r="AA244" s="92" t="s">
        <v>87</v>
      </c>
      <c r="AB244" s="92"/>
      <c r="AC244" s="92" t="s">
        <v>250</v>
      </c>
      <c r="AD244" s="92"/>
      <c r="AE244" s="92"/>
      <c r="AF244" s="92" t="s">
        <v>250</v>
      </c>
      <c r="AG244" s="82"/>
      <c r="AH244" s="114"/>
      <c r="AI244" s="82"/>
      <c r="AJ244" s="92"/>
      <c r="AK244" s="92"/>
      <c r="AL244" s="92" t="s">
        <v>456</v>
      </c>
      <c r="AM244" s="92"/>
      <c r="AN244" s="92"/>
      <c r="AO244" s="92"/>
      <c r="AP244" s="92"/>
      <c r="AQ244" s="92"/>
      <c r="AR244" s="92"/>
      <c r="AS244" s="112"/>
      <c r="AT244" s="92"/>
      <c r="AU244" s="92"/>
      <c r="AV244" s="92"/>
      <c r="AW244" s="96"/>
      <c r="AX244" s="96"/>
      <c r="AY244" s="96"/>
      <c r="AZ244" s="97"/>
    </row>
    <row r="245" spans="1:52" s="298" customFormat="1" ht="27" customHeight="1" thickTop="1" thickBot="1" x14ac:dyDescent="0.25">
      <c r="A245" s="81"/>
      <c r="B245" s="111" t="str">
        <f t="shared" si="10"/>
        <v/>
      </c>
      <c r="C245" s="304" t="str">
        <f>IF(D245="","",(VLOOKUP(D245,Lookups!$B$4:$C$2561,2,FALSE)))</f>
        <v/>
      </c>
      <c r="D245" s="366"/>
      <c r="E245" s="111"/>
      <c r="F245" s="111"/>
      <c r="G245" s="111"/>
      <c r="H245" s="82"/>
      <c r="I245" s="82"/>
      <c r="J245" s="104"/>
      <c r="K245" s="104"/>
      <c r="L245" s="104"/>
      <c r="M245" s="104"/>
      <c r="N245" s="104"/>
      <c r="O245" s="104"/>
      <c r="P245" s="104"/>
      <c r="Q245" s="105" t="str">
        <f t="shared" si="11"/>
        <v/>
      </c>
      <c r="R245" s="103"/>
      <c r="S245" s="103"/>
      <c r="T245" s="105"/>
      <c r="U245" s="105"/>
      <c r="V245" s="100" t="str">
        <f t="shared" si="9"/>
        <v/>
      </c>
      <c r="W245" s="103"/>
      <c r="X245" s="103"/>
      <c r="Y245" s="92"/>
      <c r="Z245" s="92"/>
      <c r="AA245" s="92" t="s">
        <v>87</v>
      </c>
      <c r="AB245" s="92"/>
      <c r="AC245" s="92" t="s">
        <v>250</v>
      </c>
      <c r="AD245" s="92"/>
      <c r="AE245" s="92"/>
      <c r="AF245" s="92" t="s">
        <v>250</v>
      </c>
      <c r="AG245" s="82"/>
      <c r="AH245" s="114"/>
      <c r="AI245" s="82"/>
      <c r="AJ245" s="92"/>
      <c r="AK245" s="92"/>
      <c r="AL245" s="92" t="s">
        <v>456</v>
      </c>
      <c r="AM245" s="92"/>
      <c r="AN245" s="92"/>
      <c r="AO245" s="92"/>
      <c r="AP245" s="92"/>
      <c r="AQ245" s="92"/>
      <c r="AR245" s="92"/>
      <c r="AS245" s="112"/>
      <c r="AT245" s="92"/>
      <c r="AU245" s="92"/>
      <c r="AV245" s="92"/>
      <c r="AW245" s="96"/>
      <c r="AX245" s="96"/>
      <c r="AY245" s="96"/>
      <c r="AZ245" s="97"/>
    </row>
    <row r="246" spans="1:52" s="298" customFormat="1" ht="27" customHeight="1" thickTop="1" thickBot="1" x14ac:dyDescent="0.25">
      <c r="A246" s="81"/>
      <c r="B246" s="111" t="str">
        <f t="shared" si="10"/>
        <v/>
      </c>
      <c r="C246" s="304" t="str">
        <f>IF(D246="","",(VLOOKUP(D246,Lookups!$B$4:$C$2561,2,FALSE)))</f>
        <v/>
      </c>
      <c r="D246" s="366"/>
      <c r="E246" s="111"/>
      <c r="F246" s="111"/>
      <c r="G246" s="111"/>
      <c r="H246" s="82"/>
      <c r="I246" s="82"/>
      <c r="J246" s="104"/>
      <c r="K246" s="104"/>
      <c r="L246" s="104"/>
      <c r="M246" s="104"/>
      <c r="N246" s="104"/>
      <c r="O246" s="104"/>
      <c r="P246" s="104"/>
      <c r="Q246" s="105" t="str">
        <f t="shared" si="11"/>
        <v/>
      </c>
      <c r="R246" s="103"/>
      <c r="S246" s="103"/>
      <c r="T246" s="105"/>
      <c r="U246" s="105"/>
      <c r="V246" s="100" t="str">
        <f t="shared" si="9"/>
        <v/>
      </c>
      <c r="W246" s="103"/>
      <c r="X246" s="103"/>
      <c r="Y246" s="92"/>
      <c r="Z246" s="92"/>
      <c r="AA246" s="92" t="s">
        <v>87</v>
      </c>
      <c r="AB246" s="92"/>
      <c r="AC246" s="92" t="s">
        <v>250</v>
      </c>
      <c r="AD246" s="92"/>
      <c r="AE246" s="92"/>
      <c r="AF246" s="92" t="s">
        <v>250</v>
      </c>
      <c r="AG246" s="82"/>
      <c r="AH246" s="114"/>
      <c r="AI246" s="82"/>
      <c r="AJ246" s="92"/>
      <c r="AK246" s="92"/>
      <c r="AL246" s="92" t="s">
        <v>456</v>
      </c>
      <c r="AM246" s="92"/>
      <c r="AN246" s="92"/>
      <c r="AO246" s="92"/>
      <c r="AP246" s="92"/>
      <c r="AQ246" s="92"/>
      <c r="AR246" s="92"/>
      <c r="AS246" s="112"/>
      <c r="AT246" s="92"/>
      <c r="AU246" s="92"/>
      <c r="AV246" s="92"/>
      <c r="AW246" s="96"/>
      <c r="AX246" s="96"/>
      <c r="AY246" s="96"/>
      <c r="AZ246" s="97"/>
    </row>
    <row r="247" spans="1:52" s="298" customFormat="1" ht="27" customHeight="1" thickTop="1" thickBot="1" x14ac:dyDescent="0.25">
      <c r="A247" s="81"/>
      <c r="B247" s="111" t="str">
        <f t="shared" si="10"/>
        <v/>
      </c>
      <c r="C247" s="304" t="str">
        <f>IF(D247="","",(VLOOKUP(D247,Lookups!$B$4:$C$2561,2,FALSE)))</f>
        <v/>
      </c>
      <c r="D247" s="366"/>
      <c r="E247" s="111"/>
      <c r="F247" s="111"/>
      <c r="G247" s="111"/>
      <c r="H247" s="82"/>
      <c r="I247" s="82"/>
      <c r="J247" s="104"/>
      <c r="K247" s="104"/>
      <c r="L247" s="104"/>
      <c r="M247" s="104"/>
      <c r="N247" s="104"/>
      <c r="O247" s="104"/>
      <c r="P247" s="104"/>
      <c r="Q247" s="105" t="str">
        <f t="shared" si="11"/>
        <v/>
      </c>
      <c r="R247" s="103"/>
      <c r="S247" s="103"/>
      <c r="T247" s="105"/>
      <c r="U247" s="105"/>
      <c r="V247" s="100" t="str">
        <f t="shared" si="9"/>
        <v/>
      </c>
      <c r="W247" s="103"/>
      <c r="X247" s="103"/>
      <c r="Y247" s="92"/>
      <c r="Z247" s="92"/>
      <c r="AA247" s="92" t="s">
        <v>87</v>
      </c>
      <c r="AB247" s="92"/>
      <c r="AC247" s="92" t="s">
        <v>250</v>
      </c>
      <c r="AD247" s="92"/>
      <c r="AE247" s="92"/>
      <c r="AF247" s="92" t="s">
        <v>250</v>
      </c>
      <c r="AG247" s="82"/>
      <c r="AH247" s="114"/>
      <c r="AI247" s="82"/>
      <c r="AJ247" s="92"/>
      <c r="AK247" s="92"/>
      <c r="AL247" s="92" t="s">
        <v>456</v>
      </c>
      <c r="AM247" s="92"/>
      <c r="AN247" s="92"/>
      <c r="AO247" s="92"/>
      <c r="AP247" s="92"/>
      <c r="AQ247" s="92"/>
      <c r="AR247" s="92"/>
      <c r="AS247" s="112"/>
      <c r="AT247" s="92"/>
      <c r="AU247" s="92"/>
      <c r="AV247" s="92"/>
      <c r="AW247" s="96"/>
      <c r="AX247" s="96"/>
      <c r="AY247" s="96"/>
      <c r="AZ247" s="97"/>
    </row>
    <row r="248" spans="1:52" s="298" customFormat="1" ht="27" customHeight="1" thickTop="1" thickBot="1" x14ac:dyDescent="0.25">
      <c r="A248" s="81"/>
      <c r="B248" s="111" t="str">
        <f t="shared" si="10"/>
        <v/>
      </c>
      <c r="C248" s="304" t="str">
        <f>IF(D248="","",(VLOOKUP(D248,Lookups!$B$4:$C$2561,2,FALSE)))</f>
        <v/>
      </c>
      <c r="D248" s="366"/>
      <c r="E248" s="111"/>
      <c r="F248" s="111"/>
      <c r="G248" s="111"/>
      <c r="H248" s="82"/>
      <c r="I248" s="82"/>
      <c r="J248" s="104"/>
      <c r="K248" s="104"/>
      <c r="L248" s="104"/>
      <c r="M248" s="104"/>
      <c r="N248" s="104"/>
      <c r="O248" s="104"/>
      <c r="P248" s="104"/>
      <c r="Q248" s="105" t="str">
        <f t="shared" si="11"/>
        <v/>
      </c>
      <c r="R248" s="103"/>
      <c r="S248" s="103"/>
      <c r="T248" s="105"/>
      <c r="U248" s="105"/>
      <c r="V248" s="100" t="str">
        <f t="shared" si="9"/>
        <v/>
      </c>
      <c r="W248" s="103"/>
      <c r="X248" s="103"/>
      <c r="Y248" s="92"/>
      <c r="Z248" s="92"/>
      <c r="AA248" s="92" t="s">
        <v>87</v>
      </c>
      <c r="AB248" s="92"/>
      <c r="AC248" s="92" t="s">
        <v>250</v>
      </c>
      <c r="AD248" s="92"/>
      <c r="AE248" s="92"/>
      <c r="AF248" s="92" t="s">
        <v>250</v>
      </c>
      <c r="AG248" s="82"/>
      <c r="AH248" s="114"/>
      <c r="AI248" s="82"/>
      <c r="AJ248" s="92"/>
      <c r="AK248" s="92"/>
      <c r="AL248" s="92" t="s">
        <v>456</v>
      </c>
      <c r="AM248" s="92"/>
      <c r="AN248" s="92"/>
      <c r="AO248" s="92"/>
      <c r="AP248" s="92"/>
      <c r="AQ248" s="92"/>
      <c r="AR248" s="92"/>
      <c r="AS248" s="112"/>
      <c r="AT248" s="92"/>
      <c r="AU248" s="92"/>
      <c r="AV248" s="92"/>
      <c r="AW248" s="96"/>
      <c r="AX248" s="96"/>
      <c r="AY248" s="96"/>
      <c r="AZ248" s="97"/>
    </row>
    <row r="249" spans="1:52" s="298" customFormat="1" ht="27" customHeight="1" thickTop="1" thickBot="1" x14ac:dyDescent="0.25">
      <c r="A249" s="81"/>
      <c r="B249" s="111" t="str">
        <f t="shared" si="10"/>
        <v/>
      </c>
      <c r="C249" s="304" t="str">
        <f>IF(D249="","",(VLOOKUP(D249,Lookups!$B$4:$C$2561,2,FALSE)))</f>
        <v/>
      </c>
      <c r="D249" s="366"/>
      <c r="E249" s="111"/>
      <c r="F249" s="111"/>
      <c r="G249" s="111"/>
      <c r="H249" s="82"/>
      <c r="I249" s="82"/>
      <c r="J249" s="104"/>
      <c r="K249" s="104"/>
      <c r="L249" s="104"/>
      <c r="M249" s="104"/>
      <c r="N249" s="104"/>
      <c r="O249" s="104"/>
      <c r="P249" s="104"/>
      <c r="Q249" s="105" t="str">
        <f t="shared" si="11"/>
        <v/>
      </c>
      <c r="R249" s="103"/>
      <c r="S249" s="103"/>
      <c r="T249" s="105"/>
      <c r="U249" s="105"/>
      <c r="V249" s="100" t="str">
        <f t="shared" si="9"/>
        <v/>
      </c>
      <c r="W249" s="103"/>
      <c r="X249" s="103"/>
      <c r="Y249" s="92"/>
      <c r="Z249" s="92"/>
      <c r="AA249" s="92" t="s">
        <v>87</v>
      </c>
      <c r="AB249" s="92"/>
      <c r="AC249" s="92" t="s">
        <v>250</v>
      </c>
      <c r="AD249" s="92"/>
      <c r="AE249" s="92"/>
      <c r="AF249" s="92" t="s">
        <v>250</v>
      </c>
      <c r="AG249" s="82"/>
      <c r="AH249" s="114"/>
      <c r="AI249" s="82"/>
      <c r="AJ249" s="92"/>
      <c r="AK249" s="92"/>
      <c r="AL249" s="92" t="s">
        <v>456</v>
      </c>
      <c r="AM249" s="92"/>
      <c r="AN249" s="92"/>
      <c r="AO249" s="92"/>
      <c r="AP249" s="92"/>
      <c r="AQ249" s="92"/>
      <c r="AR249" s="92"/>
      <c r="AS249" s="112"/>
      <c r="AT249" s="92"/>
      <c r="AU249" s="92"/>
      <c r="AV249" s="92"/>
      <c r="AW249" s="96"/>
      <c r="AX249" s="96"/>
      <c r="AY249" s="96"/>
      <c r="AZ249" s="97"/>
    </row>
    <row r="250" spans="1:52" s="298" customFormat="1" ht="27" customHeight="1" thickTop="1" thickBot="1" x14ac:dyDescent="0.25">
      <c r="A250" s="81"/>
      <c r="B250" s="111" t="str">
        <f t="shared" si="10"/>
        <v/>
      </c>
      <c r="C250" s="304" t="str">
        <f>IF(D250="","",(VLOOKUP(D250,Lookups!$B$4:$C$2561,2,FALSE)))</f>
        <v/>
      </c>
      <c r="D250" s="366"/>
      <c r="E250" s="111"/>
      <c r="F250" s="111"/>
      <c r="G250" s="111"/>
      <c r="H250" s="82"/>
      <c r="I250" s="82"/>
      <c r="J250" s="104"/>
      <c r="K250" s="104"/>
      <c r="L250" s="104"/>
      <c r="M250" s="104"/>
      <c r="N250" s="104"/>
      <c r="O250" s="104"/>
      <c r="P250" s="104"/>
      <c r="Q250" s="105" t="str">
        <f t="shared" si="11"/>
        <v/>
      </c>
      <c r="R250" s="103"/>
      <c r="S250" s="103"/>
      <c r="T250" s="105"/>
      <c r="U250" s="105"/>
      <c r="V250" s="100" t="str">
        <f t="shared" si="9"/>
        <v/>
      </c>
      <c r="W250" s="103"/>
      <c r="X250" s="103"/>
      <c r="Y250" s="92"/>
      <c r="Z250" s="92"/>
      <c r="AA250" s="92" t="s">
        <v>87</v>
      </c>
      <c r="AB250" s="92"/>
      <c r="AC250" s="92" t="s">
        <v>250</v>
      </c>
      <c r="AD250" s="92"/>
      <c r="AE250" s="92"/>
      <c r="AF250" s="92" t="s">
        <v>250</v>
      </c>
      <c r="AG250" s="82"/>
      <c r="AH250" s="114"/>
      <c r="AI250" s="82"/>
      <c r="AJ250" s="92"/>
      <c r="AK250" s="92"/>
      <c r="AL250" s="92" t="s">
        <v>456</v>
      </c>
      <c r="AM250" s="92"/>
      <c r="AN250" s="92"/>
      <c r="AO250" s="92"/>
      <c r="AP250" s="92"/>
      <c r="AQ250" s="92"/>
      <c r="AR250" s="92"/>
      <c r="AS250" s="112"/>
      <c r="AT250" s="92"/>
      <c r="AU250" s="92"/>
      <c r="AV250" s="92"/>
      <c r="AW250" s="96"/>
      <c r="AX250" s="96"/>
      <c r="AY250" s="96"/>
      <c r="AZ250" s="97"/>
    </row>
    <row r="251" spans="1:52" s="298" customFormat="1" ht="27" customHeight="1" thickTop="1" thickBot="1" x14ac:dyDescent="0.25">
      <c r="A251" s="81"/>
      <c r="B251" s="111" t="str">
        <f t="shared" si="10"/>
        <v/>
      </c>
      <c r="C251" s="304" t="str">
        <f>IF(D251="","",(VLOOKUP(D251,Lookups!$B$4:$C$2561,2,FALSE)))</f>
        <v/>
      </c>
      <c r="D251" s="366"/>
      <c r="E251" s="111"/>
      <c r="F251" s="111"/>
      <c r="G251" s="111"/>
      <c r="H251" s="82"/>
      <c r="I251" s="82"/>
      <c r="J251" s="104"/>
      <c r="K251" s="104"/>
      <c r="L251" s="104"/>
      <c r="M251" s="104"/>
      <c r="N251" s="104"/>
      <c r="O251" s="104"/>
      <c r="P251" s="104"/>
      <c r="Q251" s="105" t="str">
        <f t="shared" si="11"/>
        <v/>
      </c>
      <c r="R251" s="103"/>
      <c r="S251" s="103"/>
      <c r="T251" s="105"/>
      <c r="U251" s="105"/>
      <c r="V251" s="100" t="str">
        <f t="shared" si="9"/>
        <v/>
      </c>
      <c r="W251" s="103"/>
      <c r="X251" s="103"/>
      <c r="Y251" s="92"/>
      <c r="Z251" s="92"/>
      <c r="AA251" s="92" t="s">
        <v>87</v>
      </c>
      <c r="AB251" s="92"/>
      <c r="AC251" s="92" t="s">
        <v>250</v>
      </c>
      <c r="AD251" s="92"/>
      <c r="AE251" s="92"/>
      <c r="AF251" s="92" t="s">
        <v>250</v>
      </c>
      <c r="AG251" s="82"/>
      <c r="AH251" s="114"/>
      <c r="AI251" s="82"/>
      <c r="AJ251" s="92"/>
      <c r="AK251" s="92"/>
      <c r="AL251" s="92" t="s">
        <v>456</v>
      </c>
      <c r="AM251" s="92"/>
      <c r="AN251" s="92"/>
      <c r="AO251" s="92"/>
      <c r="AP251" s="92"/>
      <c r="AQ251" s="92"/>
      <c r="AR251" s="92"/>
      <c r="AS251" s="112"/>
      <c r="AT251" s="92"/>
      <c r="AU251" s="92"/>
      <c r="AV251" s="92"/>
      <c r="AW251" s="96"/>
      <c r="AX251" s="96"/>
      <c r="AY251" s="96"/>
      <c r="AZ251" s="97"/>
    </row>
    <row r="252" spans="1:52" s="298" customFormat="1" ht="27" customHeight="1" thickTop="1" thickBot="1" x14ac:dyDescent="0.25">
      <c r="A252" s="81"/>
      <c r="B252" s="111" t="str">
        <f t="shared" si="10"/>
        <v/>
      </c>
      <c r="C252" s="304" t="str">
        <f>IF(D252="","",(VLOOKUP(D252,Lookups!$B$4:$C$2561,2,FALSE)))</f>
        <v/>
      </c>
      <c r="D252" s="366"/>
      <c r="E252" s="111"/>
      <c r="F252" s="111"/>
      <c r="G252" s="111"/>
      <c r="H252" s="82"/>
      <c r="I252" s="82"/>
      <c r="J252" s="104"/>
      <c r="K252" s="104"/>
      <c r="L252" s="104"/>
      <c r="M252" s="104"/>
      <c r="N252" s="104"/>
      <c r="O252" s="104"/>
      <c r="P252" s="104"/>
      <c r="Q252" s="105" t="str">
        <f t="shared" si="11"/>
        <v/>
      </c>
      <c r="R252" s="103"/>
      <c r="S252" s="103"/>
      <c r="T252" s="105"/>
      <c r="U252" s="105"/>
      <c r="V252" s="100" t="str">
        <f t="shared" si="9"/>
        <v/>
      </c>
      <c r="W252" s="103"/>
      <c r="X252" s="103"/>
      <c r="Y252" s="92"/>
      <c r="Z252" s="92"/>
      <c r="AA252" s="92" t="s">
        <v>87</v>
      </c>
      <c r="AB252" s="92"/>
      <c r="AC252" s="92" t="s">
        <v>250</v>
      </c>
      <c r="AD252" s="92"/>
      <c r="AE252" s="92"/>
      <c r="AF252" s="92" t="s">
        <v>250</v>
      </c>
      <c r="AG252" s="82"/>
      <c r="AH252" s="114"/>
      <c r="AI252" s="82"/>
      <c r="AJ252" s="92"/>
      <c r="AK252" s="92"/>
      <c r="AL252" s="92" t="s">
        <v>456</v>
      </c>
      <c r="AM252" s="92"/>
      <c r="AN252" s="92"/>
      <c r="AO252" s="92"/>
      <c r="AP252" s="92"/>
      <c r="AQ252" s="92"/>
      <c r="AR252" s="92"/>
      <c r="AS252" s="112"/>
      <c r="AT252" s="92"/>
      <c r="AU252" s="92"/>
      <c r="AV252" s="92"/>
      <c r="AW252" s="96"/>
      <c r="AX252" s="96"/>
      <c r="AY252" s="96"/>
      <c r="AZ252" s="97"/>
    </row>
    <row r="253" spans="1:52" s="298" customFormat="1" ht="27" customHeight="1" thickTop="1" thickBot="1" x14ac:dyDescent="0.25">
      <c r="A253" s="81"/>
      <c r="B253" s="111" t="str">
        <f t="shared" si="10"/>
        <v/>
      </c>
      <c r="C253" s="304" t="str">
        <f>IF(D253="","",(VLOOKUP(D253,Lookups!$B$4:$C$2561,2,FALSE)))</f>
        <v/>
      </c>
      <c r="D253" s="366"/>
      <c r="E253" s="111"/>
      <c r="F253" s="111"/>
      <c r="G253" s="111"/>
      <c r="H253" s="82"/>
      <c r="I253" s="82"/>
      <c r="J253" s="104"/>
      <c r="K253" s="104"/>
      <c r="L253" s="104"/>
      <c r="M253" s="104"/>
      <c r="N253" s="104"/>
      <c r="O253" s="104"/>
      <c r="P253" s="104"/>
      <c r="Q253" s="105" t="str">
        <f t="shared" si="11"/>
        <v/>
      </c>
      <c r="R253" s="103"/>
      <c r="S253" s="103"/>
      <c r="T253" s="105"/>
      <c r="U253" s="105"/>
      <c r="V253" s="100" t="str">
        <f t="shared" si="9"/>
        <v/>
      </c>
      <c r="W253" s="103"/>
      <c r="X253" s="103"/>
      <c r="Y253" s="92"/>
      <c r="Z253" s="92"/>
      <c r="AA253" s="92" t="s">
        <v>87</v>
      </c>
      <c r="AB253" s="92"/>
      <c r="AC253" s="92" t="s">
        <v>250</v>
      </c>
      <c r="AD253" s="92"/>
      <c r="AE253" s="92"/>
      <c r="AF253" s="92" t="s">
        <v>250</v>
      </c>
      <c r="AG253" s="82"/>
      <c r="AH253" s="114"/>
      <c r="AI253" s="82"/>
      <c r="AJ253" s="92"/>
      <c r="AK253" s="92"/>
      <c r="AL253" s="92" t="s">
        <v>456</v>
      </c>
      <c r="AM253" s="92"/>
      <c r="AN253" s="92"/>
      <c r="AO253" s="92"/>
      <c r="AP253" s="92"/>
      <c r="AQ253" s="92"/>
      <c r="AR253" s="92"/>
      <c r="AS253" s="112"/>
      <c r="AT253" s="92"/>
      <c r="AU253" s="92"/>
      <c r="AV253" s="92"/>
      <c r="AW253" s="96"/>
      <c r="AX253" s="96"/>
      <c r="AY253" s="96"/>
      <c r="AZ253" s="97"/>
    </row>
    <row r="254" spans="1:52" s="298" customFormat="1" ht="27" customHeight="1" thickTop="1" thickBot="1" x14ac:dyDescent="0.25">
      <c r="A254" s="81"/>
      <c r="B254" s="111" t="str">
        <f t="shared" si="10"/>
        <v/>
      </c>
      <c r="C254" s="304" t="str">
        <f>IF(D254="","",(VLOOKUP(D254,Lookups!$B$4:$C$2561,2,FALSE)))</f>
        <v/>
      </c>
      <c r="D254" s="366"/>
      <c r="E254" s="111"/>
      <c r="F254" s="111"/>
      <c r="G254" s="111"/>
      <c r="H254" s="82"/>
      <c r="I254" s="82"/>
      <c r="J254" s="104"/>
      <c r="K254" s="104"/>
      <c r="L254" s="104"/>
      <c r="M254" s="104"/>
      <c r="N254" s="104"/>
      <c r="O254" s="104"/>
      <c r="P254" s="104"/>
      <c r="Q254" s="105" t="str">
        <f t="shared" si="11"/>
        <v/>
      </c>
      <c r="R254" s="103"/>
      <c r="S254" s="103"/>
      <c r="T254" s="105"/>
      <c r="U254" s="105"/>
      <c r="V254" s="100" t="str">
        <f t="shared" si="9"/>
        <v/>
      </c>
      <c r="W254" s="103"/>
      <c r="X254" s="103"/>
      <c r="Y254" s="92"/>
      <c r="Z254" s="92"/>
      <c r="AA254" s="92" t="s">
        <v>87</v>
      </c>
      <c r="AB254" s="92"/>
      <c r="AC254" s="92" t="s">
        <v>250</v>
      </c>
      <c r="AD254" s="92"/>
      <c r="AE254" s="92"/>
      <c r="AF254" s="92" t="s">
        <v>250</v>
      </c>
      <c r="AG254" s="82"/>
      <c r="AH254" s="114"/>
      <c r="AI254" s="82"/>
      <c r="AJ254" s="92"/>
      <c r="AK254" s="92"/>
      <c r="AL254" s="92" t="s">
        <v>456</v>
      </c>
      <c r="AM254" s="92"/>
      <c r="AN254" s="92"/>
      <c r="AO254" s="92"/>
      <c r="AP254" s="92"/>
      <c r="AQ254" s="92"/>
      <c r="AR254" s="92"/>
      <c r="AS254" s="112"/>
      <c r="AT254" s="92"/>
      <c r="AU254" s="92"/>
      <c r="AV254" s="92"/>
      <c r="AW254" s="96"/>
      <c r="AX254" s="96"/>
      <c r="AY254" s="96"/>
      <c r="AZ254" s="97"/>
    </row>
    <row r="255" spans="1:52" s="298" customFormat="1" ht="27" customHeight="1" thickTop="1" thickBot="1" x14ac:dyDescent="0.25">
      <c r="A255" s="81"/>
      <c r="B255" s="111" t="str">
        <f t="shared" si="10"/>
        <v/>
      </c>
      <c r="C255" s="304" t="str">
        <f>IF(D255="","",(VLOOKUP(D255,Lookups!$B$4:$C$2561,2,FALSE)))</f>
        <v/>
      </c>
      <c r="D255" s="366"/>
      <c r="E255" s="111"/>
      <c r="F255" s="111"/>
      <c r="G255" s="111"/>
      <c r="H255" s="82"/>
      <c r="I255" s="82"/>
      <c r="J255" s="104"/>
      <c r="K255" s="104"/>
      <c r="L255" s="104"/>
      <c r="M255" s="104"/>
      <c r="N255" s="104"/>
      <c r="O255" s="104"/>
      <c r="P255" s="104"/>
      <c r="Q255" s="105" t="str">
        <f t="shared" si="11"/>
        <v/>
      </c>
      <c r="R255" s="103"/>
      <c r="S255" s="103"/>
      <c r="T255" s="105"/>
      <c r="U255" s="105"/>
      <c r="V255" s="100" t="str">
        <f t="shared" si="9"/>
        <v/>
      </c>
      <c r="W255" s="103"/>
      <c r="X255" s="103"/>
      <c r="Y255" s="92"/>
      <c r="Z255" s="92"/>
      <c r="AA255" s="92" t="s">
        <v>87</v>
      </c>
      <c r="AB255" s="92"/>
      <c r="AC255" s="92" t="s">
        <v>250</v>
      </c>
      <c r="AD255" s="92"/>
      <c r="AE255" s="92"/>
      <c r="AF255" s="92" t="s">
        <v>250</v>
      </c>
      <c r="AG255" s="82"/>
      <c r="AH255" s="114"/>
      <c r="AI255" s="82"/>
      <c r="AJ255" s="92"/>
      <c r="AK255" s="92"/>
      <c r="AL255" s="92" t="s">
        <v>456</v>
      </c>
      <c r="AM255" s="92"/>
      <c r="AN255" s="92"/>
      <c r="AO255" s="92"/>
      <c r="AP255" s="92"/>
      <c r="AQ255" s="92"/>
      <c r="AR255" s="92"/>
      <c r="AS255" s="112"/>
      <c r="AT255" s="92"/>
      <c r="AU255" s="92"/>
      <c r="AV255" s="92"/>
      <c r="AW255" s="96"/>
      <c r="AX255" s="96"/>
      <c r="AY255" s="96"/>
      <c r="AZ255" s="97"/>
    </row>
    <row r="256" spans="1:52" s="298" customFormat="1" ht="27" customHeight="1" thickTop="1" thickBot="1" x14ac:dyDescent="0.25">
      <c r="A256" s="81"/>
      <c r="B256" s="111" t="str">
        <f t="shared" si="10"/>
        <v/>
      </c>
      <c r="C256" s="304" t="str">
        <f>IF(D256="","",(VLOOKUP(D256,Lookups!$B$4:$C$2561,2,FALSE)))</f>
        <v/>
      </c>
      <c r="D256" s="366"/>
      <c r="E256" s="111"/>
      <c r="F256" s="111"/>
      <c r="G256" s="111"/>
      <c r="H256" s="82"/>
      <c r="I256" s="82"/>
      <c r="J256" s="104"/>
      <c r="K256" s="104"/>
      <c r="L256" s="104"/>
      <c r="M256" s="104"/>
      <c r="N256" s="104"/>
      <c r="O256" s="104"/>
      <c r="P256" s="104"/>
      <c r="Q256" s="105" t="str">
        <f t="shared" si="11"/>
        <v/>
      </c>
      <c r="R256" s="103"/>
      <c r="S256" s="103"/>
      <c r="T256" s="105"/>
      <c r="U256" s="105"/>
      <c r="V256" s="100" t="str">
        <f t="shared" si="9"/>
        <v/>
      </c>
      <c r="W256" s="103"/>
      <c r="X256" s="103"/>
      <c r="Y256" s="92"/>
      <c r="Z256" s="92"/>
      <c r="AA256" s="92" t="s">
        <v>87</v>
      </c>
      <c r="AB256" s="92"/>
      <c r="AC256" s="92" t="s">
        <v>250</v>
      </c>
      <c r="AD256" s="92"/>
      <c r="AE256" s="92"/>
      <c r="AF256" s="92" t="s">
        <v>250</v>
      </c>
      <c r="AG256" s="82"/>
      <c r="AH256" s="114"/>
      <c r="AI256" s="82"/>
      <c r="AJ256" s="92"/>
      <c r="AK256" s="92"/>
      <c r="AL256" s="92" t="s">
        <v>456</v>
      </c>
      <c r="AM256" s="92"/>
      <c r="AN256" s="92"/>
      <c r="AO256" s="92"/>
      <c r="AP256" s="92"/>
      <c r="AQ256" s="92"/>
      <c r="AR256" s="92"/>
      <c r="AS256" s="112"/>
      <c r="AT256" s="92"/>
      <c r="AU256" s="92"/>
      <c r="AV256" s="92"/>
      <c r="AW256" s="96"/>
      <c r="AX256" s="96"/>
      <c r="AY256" s="96"/>
      <c r="AZ256" s="97"/>
    </row>
    <row r="257" spans="1:52" s="298" customFormat="1" ht="27" customHeight="1" thickTop="1" thickBot="1" x14ac:dyDescent="0.25">
      <c r="A257" s="81"/>
      <c r="B257" s="111" t="str">
        <f t="shared" si="10"/>
        <v/>
      </c>
      <c r="C257" s="304" t="str">
        <f>IF(D257="","",(VLOOKUP(D257,Lookups!$B$4:$C$2561,2,FALSE)))</f>
        <v/>
      </c>
      <c r="D257" s="366"/>
      <c r="E257" s="111"/>
      <c r="F257" s="111"/>
      <c r="G257" s="111"/>
      <c r="H257" s="82"/>
      <c r="I257" s="82"/>
      <c r="J257" s="104"/>
      <c r="K257" s="104"/>
      <c r="L257" s="104"/>
      <c r="M257" s="104"/>
      <c r="N257" s="104"/>
      <c r="O257" s="104"/>
      <c r="P257" s="104"/>
      <c r="Q257" s="105" t="str">
        <f t="shared" si="11"/>
        <v/>
      </c>
      <c r="R257" s="103"/>
      <c r="S257" s="103"/>
      <c r="T257" s="105"/>
      <c r="U257" s="105"/>
      <c r="V257" s="100" t="str">
        <f t="shared" si="9"/>
        <v/>
      </c>
      <c r="W257" s="103"/>
      <c r="X257" s="103"/>
      <c r="Y257" s="92"/>
      <c r="Z257" s="92"/>
      <c r="AA257" s="92" t="s">
        <v>87</v>
      </c>
      <c r="AB257" s="92"/>
      <c r="AC257" s="92" t="s">
        <v>250</v>
      </c>
      <c r="AD257" s="92"/>
      <c r="AE257" s="92"/>
      <c r="AF257" s="92" t="s">
        <v>250</v>
      </c>
      <c r="AG257" s="82"/>
      <c r="AH257" s="114"/>
      <c r="AI257" s="82"/>
      <c r="AJ257" s="92"/>
      <c r="AK257" s="92"/>
      <c r="AL257" s="92" t="s">
        <v>456</v>
      </c>
      <c r="AM257" s="92"/>
      <c r="AN257" s="92"/>
      <c r="AO257" s="92"/>
      <c r="AP257" s="92"/>
      <c r="AQ257" s="92"/>
      <c r="AR257" s="92"/>
      <c r="AS257" s="112"/>
      <c r="AT257" s="92"/>
      <c r="AU257" s="92"/>
      <c r="AV257" s="92"/>
      <c r="AW257" s="96"/>
      <c r="AX257" s="96"/>
      <c r="AY257" s="96"/>
      <c r="AZ257" s="97"/>
    </row>
    <row r="258" spans="1:52" s="298" customFormat="1" ht="27" customHeight="1" thickTop="1" thickBot="1" x14ac:dyDescent="0.25">
      <c r="A258" s="81"/>
      <c r="B258" s="111" t="str">
        <f t="shared" si="10"/>
        <v/>
      </c>
      <c r="C258" s="304" t="str">
        <f>IF(D258="","",(VLOOKUP(D258,Lookups!$B$4:$C$2561,2,FALSE)))</f>
        <v/>
      </c>
      <c r="D258" s="366"/>
      <c r="E258" s="111"/>
      <c r="F258" s="111"/>
      <c r="G258" s="111"/>
      <c r="H258" s="82"/>
      <c r="I258" s="82"/>
      <c r="J258" s="104"/>
      <c r="K258" s="104"/>
      <c r="L258" s="104"/>
      <c r="M258" s="104"/>
      <c r="N258" s="104"/>
      <c r="O258" s="104"/>
      <c r="P258" s="104"/>
      <c r="Q258" s="105" t="str">
        <f t="shared" si="11"/>
        <v/>
      </c>
      <c r="R258" s="103"/>
      <c r="S258" s="103"/>
      <c r="T258" s="105"/>
      <c r="U258" s="105"/>
      <c r="V258" s="100" t="str">
        <f t="shared" si="9"/>
        <v/>
      </c>
      <c r="W258" s="103"/>
      <c r="X258" s="103"/>
      <c r="Y258" s="92"/>
      <c r="Z258" s="92"/>
      <c r="AA258" s="92" t="s">
        <v>87</v>
      </c>
      <c r="AB258" s="92"/>
      <c r="AC258" s="92" t="s">
        <v>250</v>
      </c>
      <c r="AD258" s="92"/>
      <c r="AE258" s="92"/>
      <c r="AF258" s="92" t="s">
        <v>250</v>
      </c>
      <c r="AG258" s="82"/>
      <c r="AH258" s="114"/>
      <c r="AI258" s="82"/>
      <c r="AJ258" s="92"/>
      <c r="AK258" s="92"/>
      <c r="AL258" s="92" t="s">
        <v>456</v>
      </c>
      <c r="AM258" s="92"/>
      <c r="AN258" s="92"/>
      <c r="AO258" s="92"/>
      <c r="AP258" s="92"/>
      <c r="AQ258" s="92"/>
      <c r="AR258" s="92"/>
      <c r="AS258" s="112"/>
      <c r="AT258" s="92"/>
      <c r="AU258" s="92"/>
      <c r="AV258" s="92"/>
      <c r="AW258" s="96"/>
      <c r="AX258" s="96"/>
      <c r="AY258" s="96"/>
      <c r="AZ258" s="97"/>
    </row>
    <row r="259" spans="1:52" s="298" customFormat="1" ht="27" customHeight="1" thickTop="1" thickBot="1" x14ac:dyDescent="0.25">
      <c r="A259" s="81"/>
      <c r="B259" s="111" t="str">
        <f t="shared" si="10"/>
        <v/>
      </c>
      <c r="C259" s="304" t="str">
        <f>IF(D259="","",(VLOOKUP(D259,Lookups!$B$4:$C$2561,2,FALSE)))</f>
        <v/>
      </c>
      <c r="D259" s="366"/>
      <c r="E259" s="111"/>
      <c r="F259" s="111"/>
      <c r="G259" s="111"/>
      <c r="H259" s="82"/>
      <c r="I259" s="82"/>
      <c r="J259" s="104"/>
      <c r="K259" s="104"/>
      <c r="L259" s="104"/>
      <c r="M259" s="104"/>
      <c r="N259" s="104"/>
      <c r="O259" s="104"/>
      <c r="P259" s="104"/>
      <c r="Q259" s="105" t="str">
        <f t="shared" si="11"/>
        <v/>
      </c>
      <c r="R259" s="103"/>
      <c r="S259" s="103"/>
      <c r="T259" s="105"/>
      <c r="U259" s="105"/>
      <c r="V259" s="100" t="str">
        <f t="shared" si="9"/>
        <v/>
      </c>
      <c r="W259" s="103"/>
      <c r="X259" s="103"/>
      <c r="Y259" s="92"/>
      <c r="Z259" s="92"/>
      <c r="AA259" s="92" t="s">
        <v>87</v>
      </c>
      <c r="AB259" s="92"/>
      <c r="AC259" s="92" t="s">
        <v>250</v>
      </c>
      <c r="AD259" s="92"/>
      <c r="AE259" s="92"/>
      <c r="AF259" s="92" t="s">
        <v>250</v>
      </c>
      <c r="AG259" s="82"/>
      <c r="AH259" s="114"/>
      <c r="AI259" s="82"/>
      <c r="AJ259" s="92"/>
      <c r="AK259" s="92"/>
      <c r="AL259" s="92" t="s">
        <v>456</v>
      </c>
      <c r="AM259" s="92"/>
      <c r="AN259" s="92"/>
      <c r="AO259" s="92"/>
      <c r="AP259" s="92"/>
      <c r="AQ259" s="92"/>
      <c r="AR259" s="92"/>
      <c r="AS259" s="112"/>
      <c r="AT259" s="92"/>
      <c r="AU259" s="92"/>
      <c r="AV259" s="92"/>
      <c r="AW259" s="96"/>
      <c r="AX259" s="96"/>
      <c r="AY259" s="96"/>
      <c r="AZ259" s="97"/>
    </row>
    <row r="260" spans="1:52" s="298" customFormat="1" ht="27" customHeight="1" thickTop="1" thickBot="1" x14ac:dyDescent="0.25">
      <c r="A260" s="81"/>
      <c r="B260" s="111" t="str">
        <f t="shared" si="10"/>
        <v/>
      </c>
      <c r="C260" s="304" t="str">
        <f>IF(D260="","",(VLOOKUP(D260,Lookups!$B$4:$C$2561,2,FALSE)))</f>
        <v/>
      </c>
      <c r="D260" s="366"/>
      <c r="E260" s="111"/>
      <c r="F260" s="111"/>
      <c r="G260" s="111"/>
      <c r="H260" s="82"/>
      <c r="I260" s="82"/>
      <c r="J260" s="104"/>
      <c r="K260" s="104"/>
      <c r="L260" s="104"/>
      <c r="M260" s="104"/>
      <c r="N260" s="104"/>
      <c r="O260" s="104"/>
      <c r="P260" s="104"/>
      <c r="Q260" s="105" t="str">
        <f t="shared" si="11"/>
        <v/>
      </c>
      <c r="R260" s="103"/>
      <c r="S260" s="103"/>
      <c r="T260" s="105"/>
      <c r="U260" s="105"/>
      <c r="V260" s="100" t="str">
        <f t="shared" si="9"/>
        <v/>
      </c>
      <c r="W260" s="103"/>
      <c r="X260" s="103"/>
      <c r="Y260" s="92"/>
      <c r="Z260" s="92"/>
      <c r="AA260" s="92" t="s">
        <v>87</v>
      </c>
      <c r="AB260" s="92"/>
      <c r="AC260" s="92" t="s">
        <v>250</v>
      </c>
      <c r="AD260" s="92"/>
      <c r="AE260" s="92"/>
      <c r="AF260" s="92" t="s">
        <v>250</v>
      </c>
      <c r="AG260" s="82"/>
      <c r="AH260" s="114"/>
      <c r="AI260" s="82"/>
      <c r="AJ260" s="92"/>
      <c r="AK260" s="92"/>
      <c r="AL260" s="92" t="s">
        <v>456</v>
      </c>
      <c r="AM260" s="92"/>
      <c r="AN260" s="92"/>
      <c r="AO260" s="92"/>
      <c r="AP260" s="92"/>
      <c r="AQ260" s="92"/>
      <c r="AR260" s="92"/>
      <c r="AS260" s="112"/>
      <c r="AT260" s="92"/>
      <c r="AU260" s="92"/>
      <c r="AV260" s="92"/>
      <c r="AW260" s="96"/>
      <c r="AX260" s="96"/>
      <c r="AY260" s="96"/>
      <c r="AZ260" s="97"/>
    </row>
    <row r="261" spans="1:52" s="298" customFormat="1" ht="27" customHeight="1" thickTop="1" thickBot="1" x14ac:dyDescent="0.25">
      <c r="A261" s="81"/>
      <c r="B261" s="111" t="str">
        <f t="shared" si="10"/>
        <v/>
      </c>
      <c r="C261" s="304" t="str">
        <f>IF(D261="","",(VLOOKUP(D261,Lookups!$B$4:$C$2561,2,FALSE)))</f>
        <v/>
      </c>
      <c r="D261" s="366"/>
      <c r="E261" s="111"/>
      <c r="F261" s="111"/>
      <c r="G261" s="111"/>
      <c r="H261" s="82"/>
      <c r="I261" s="82"/>
      <c r="J261" s="104"/>
      <c r="K261" s="104"/>
      <c r="L261" s="104"/>
      <c r="M261" s="104"/>
      <c r="N261" s="104"/>
      <c r="O261" s="104"/>
      <c r="P261" s="104"/>
      <c r="Q261" s="105" t="str">
        <f t="shared" si="11"/>
        <v/>
      </c>
      <c r="R261" s="103"/>
      <c r="S261" s="103"/>
      <c r="T261" s="105"/>
      <c r="U261" s="105"/>
      <c r="V261" s="100" t="str">
        <f t="shared" si="9"/>
        <v/>
      </c>
      <c r="W261" s="103"/>
      <c r="X261" s="103"/>
      <c r="Y261" s="92"/>
      <c r="Z261" s="92"/>
      <c r="AA261" s="92" t="s">
        <v>87</v>
      </c>
      <c r="AB261" s="92"/>
      <c r="AC261" s="92" t="s">
        <v>250</v>
      </c>
      <c r="AD261" s="92"/>
      <c r="AE261" s="92"/>
      <c r="AF261" s="92" t="s">
        <v>250</v>
      </c>
      <c r="AG261" s="82"/>
      <c r="AH261" s="114"/>
      <c r="AI261" s="82"/>
      <c r="AJ261" s="92"/>
      <c r="AK261" s="92"/>
      <c r="AL261" s="92" t="s">
        <v>456</v>
      </c>
      <c r="AM261" s="92"/>
      <c r="AN261" s="92"/>
      <c r="AO261" s="92"/>
      <c r="AP261" s="92"/>
      <c r="AQ261" s="92"/>
      <c r="AR261" s="92"/>
      <c r="AS261" s="112"/>
      <c r="AT261" s="92"/>
      <c r="AU261" s="92"/>
      <c r="AV261" s="92"/>
      <c r="AW261" s="96"/>
      <c r="AX261" s="96"/>
      <c r="AY261" s="96"/>
      <c r="AZ261" s="97"/>
    </row>
    <row r="262" spans="1:52" s="298" customFormat="1" ht="27" customHeight="1" thickTop="1" thickBot="1" x14ac:dyDescent="0.25">
      <c r="A262" s="81"/>
      <c r="B262" s="111" t="str">
        <f t="shared" si="10"/>
        <v/>
      </c>
      <c r="C262" s="304" t="str">
        <f>IF(D262="","",(VLOOKUP(D262,Lookups!$B$4:$C$2561,2,FALSE)))</f>
        <v/>
      </c>
      <c r="D262" s="366"/>
      <c r="E262" s="111"/>
      <c r="F262" s="111"/>
      <c r="G262" s="111"/>
      <c r="H262" s="82"/>
      <c r="I262" s="82"/>
      <c r="J262" s="104"/>
      <c r="K262" s="104"/>
      <c r="L262" s="104"/>
      <c r="M262" s="104"/>
      <c r="N262" s="104"/>
      <c r="O262" s="104"/>
      <c r="P262" s="104"/>
      <c r="Q262" s="105" t="str">
        <f t="shared" si="11"/>
        <v/>
      </c>
      <c r="R262" s="103"/>
      <c r="S262" s="103"/>
      <c r="T262" s="105"/>
      <c r="U262" s="105"/>
      <c r="V262" s="100" t="str">
        <f t="shared" ref="V262:V325" si="12">IF(U262="","",VLOOKUP(U262,ShoulderMaterialDesc,2,FALSE))</f>
        <v/>
      </c>
      <c r="W262" s="103"/>
      <c r="X262" s="103"/>
      <c r="Y262" s="92"/>
      <c r="Z262" s="92"/>
      <c r="AA262" s="92" t="s">
        <v>87</v>
      </c>
      <c r="AB262" s="92"/>
      <c r="AC262" s="92" t="s">
        <v>250</v>
      </c>
      <c r="AD262" s="92"/>
      <c r="AE262" s="92"/>
      <c r="AF262" s="92" t="s">
        <v>250</v>
      </c>
      <c r="AG262" s="82"/>
      <c r="AH262" s="114"/>
      <c r="AI262" s="82"/>
      <c r="AJ262" s="92"/>
      <c r="AK262" s="92"/>
      <c r="AL262" s="92" t="s">
        <v>456</v>
      </c>
      <c r="AM262" s="92"/>
      <c r="AN262" s="92"/>
      <c r="AO262" s="92"/>
      <c r="AP262" s="92"/>
      <c r="AQ262" s="92"/>
      <c r="AR262" s="92"/>
      <c r="AS262" s="112"/>
      <c r="AT262" s="92"/>
      <c r="AU262" s="92"/>
      <c r="AV262" s="92"/>
      <c r="AW262" s="96"/>
      <c r="AX262" s="96"/>
      <c r="AY262" s="96"/>
      <c r="AZ262" s="97"/>
    </row>
    <row r="263" spans="1:52" s="298" customFormat="1" ht="27" customHeight="1" thickTop="1" thickBot="1" x14ac:dyDescent="0.25">
      <c r="A263" s="81"/>
      <c r="B263" s="111" t="str">
        <f t="shared" ref="B263:B326" si="13">IF(A263="ADD","0","")</f>
        <v/>
      </c>
      <c r="C263" s="304" t="str">
        <f>IF(D263="","",(VLOOKUP(D263,Lookups!$B$4:$C$2561,2,FALSE)))</f>
        <v/>
      </c>
      <c r="D263" s="366"/>
      <c r="E263" s="111"/>
      <c r="F263" s="111"/>
      <c r="G263" s="111"/>
      <c r="H263" s="82"/>
      <c r="I263" s="82"/>
      <c r="J263" s="104"/>
      <c r="K263" s="104"/>
      <c r="L263" s="104"/>
      <c r="M263" s="104"/>
      <c r="N263" s="104"/>
      <c r="O263" s="104"/>
      <c r="P263" s="104"/>
      <c r="Q263" s="105" t="str">
        <f t="shared" ref="Q263:Q326" si="14">IF(G263="","",G263-F263)</f>
        <v/>
      </c>
      <c r="R263" s="103"/>
      <c r="S263" s="103"/>
      <c r="T263" s="105"/>
      <c r="U263" s="105"/>
      <c r="V263" s="100" t="str">
        <f t="shared" si="12"/>
        <v/>
      </c>
      <c r="W263" s="103"/>
      <c r="X263" s="103"/>
      <c r="Y263" s="92"/>
      <c r="Z263" s="92"/>
      <c r="AA263" s="92" t="s">
        <v>87</v>
      </c>
      <c r="AB263" s="92"/>
      <c r="AC263" s="92" t="s">
        <v>250</v>
      </c>
      <c r="AD263" s="92"/>
      <c r="AE263" s="92"/>
      <c r="AF263" s="92" t="s">
        <v>250</v>
      </c>
      <c r="AG263" s="82"/>
      <c r="AH263" s="114"/>
      <c r="AI263" s="82"/>
      <c r="AJ263" s="92"/>
      <c r="AK263" s="92"/>
      <c r="AL263" s="92" t="s">
        <v>456</v>
      </c>
      <c r="AM263" s="92"/>
      <c r="AN263" s="92"/>
      <c r="AO263" s="92"/>
      <c r="AP263" s="92"/>
      <c r="AQ263" s="92"/>
      <c r="AR263" s="92"/>
      <c r="AS263" s="112"/>
      <c r="AT263" s="92"/>
      <c r="AU263" s="92"/>
      <c r="AV263" s="92"/>
      <c r="AW263" s="96"/>
      <c r="AX263" s="96"/>
      <c r="AY263" s="96"/>
      <c r="AZ263" s="97"/>
    </row>
    <row r="264" spans="1:52" s="298" customFormat="1" ht="27" customHeight="1" thickTop="1" thickBot="1" x14ac:dyDescent="0.25">
      <c r="A264" s="81"/>
      <c r="B264" s="111" t="str">
        <f t="shared" si="13"/>
        <v/>
      </c>
      <c r="C264" s="304" t="str">
        <f>IF(D264="","",(VLOOKUP(D264,Lookups!$B$4:$C$2561,2,FALSE)))</f>
        <v/>
      </c>
      <c r="D264" s="366"/>
      <c r="E264" s="111"/>
      <c r="F264" s="111"/>
      <c r="G264" s="111"/>
      <c r="H264" s="82"/>
      <c r="I264" s="82"/>
      <c r="J264" s="104"/>
      <c r="K264" s="104"/>
      <c r="L264" s="104"/>
      <c r="M264" s="104"/>
      <c r="N264" s="104"/>
      <c r="O264" s="104"/>
      <c r="P264" s="104"/>
      <c r="Q264" s="105" t="str">
        <f t="shared" si="14"/>
        <v/>
      </c>
      <c r="R264" s="103"/>
      <c r="S264" s="103"/>
      <c r="T264" s="105"/>
      <c r="U264" s="105"/>
      <c r="V264" s="100" t="str">
        <f t="shared" si="12"/>
        <v/>
      </c>
      <c r="W264" s="103"/>
      <c r="X264" s="103"/>
      <c r="Y264" s="92"/>
      <c r="Z264" s="92"/>
      <c r="AA264" s="92" t="s">
        <v>87</v>
      </c>
      <c r="AB264" s="92"/>
      <c r="AC264" s="92" t="s">
        <v>250</v>
      </c>
      <c r="AD264" s="92"/>
      <c r="AE264" s="92"/>
      <c r="AF264" s="92" t="s">
        <v>250</v>
      </c>
      <c r="AG264" s="82"/>
      <c r="AH264" s="114"/>
      <c r="AI264" s="82"/>
      <c r="AJ264" s="92"/>
      <c r="AK264" s="92"/>
      <c r="AL264" s="92" t="s">
        <v>456</v>
      </c>
      <c r="AM264" s="92"/>
      <c r="AN264" s="92"/>
      <c r="AO264" s="92"/>
      <c r="AP264" s="92"/>
      <c r="AQ264" s="92"/>
      <c r="AR264" s="92"/>
      <c r="AS264" s="112"/>
      <c r="AT264" s="92"/>
      <c r="AU264" s="92"/>
      <c r="AV264" s="92"/>
      <c r="AW264" s="96"/>
      <c r="AX264" s="96"/>
      <c r="AY264" s="96"/>
      <c r="AZ264" s="97"/>
    </row>
    <row r="265" spans="1:52" s="298" customFormat="1" ht="27" customHeight="1" thickTop="1" thickBot="1" x14ac:dyDescent="0.25">
      <c r="A265" s="81"/>
      <c r="B265" s="111" t="str">
        <f t="shared" si="13"/>
        <v/>
      </c>
      <c r="C265" s="304" t="str">
        <f>IF(D265="","",(VLOOKUP(D265,Lookups!$B$4:$C$2561,2,FALSE)))</f>
        <v/>
      </c>
      <c r="D265" s="366"/>
      <c r="E265" s="111"/>
      <c r="F265" s="111"/>
      <c r="G265" s="111"/>
      <c r="H265" s="82"/>
      <c r="I265" s="82"/>
      <c r="J265" s="104"/>
      <c r="K265" s="104"/>
      <c r="L265" s="104"/>
      <c r="M265" s="104"/>
      <c r="N265" s="104"/>
      <c r="O265" s="104"/>
      <c r="P265" s="104"/>
      <c r="Q265" s="105" t="str">
        <f t="shared" si="14"/>
        <v/>
      </c>
      <c r="R265" s="103"/>
      <c r="S265" s="103"/>
      <c r="T265" s="105"/>
      <c r="U265" s="105"/>
      <c r="V265" s="100" t="str">
        <f t="shared" si="12"/>
        <v/>
      </c>
      <c r="W265" s="103"/>
      <c r="X265" s="103"/>
      <c r="Y265" s="92"/>
      <c r="Z265" s="92"/>
      <c r="AA265" s="92" t="s">
        <v>87</v>
      </c>
      <c r="AB265" s="92"/>
      <c r="AC265" s="92" t="s">
        <v>250</v>
      </c>
      <c r="AD265" s="92"/>
      <c r="AE265" s="92"/>
      <c r="AF265" s="92" t="s">
        <v>250</v>
      </c>
      <c r="AG265" s="82"/>
      <c r="AH265" s="114"/>
      <c r="AI265" s="82"/>
      <c r="AJ265" s="92"/>
      <c r="AK265" s="92"/>
      <c r="AL265" s="92" t="s">
        <v>456</v>
      </c>
      <c r="AM265" s="92"/>
      <c r="AN265" s="92"/>
      <c r="AO265" s="92"/>
      <c r="AP265" s="92"/>
      <c r="AQ265" s="92"/>
      <c r="AR265" s="92"/>
      <c r="AS265" s="112"/>
      <c r="AT265" s="92"/>
      <c r="AU265" s="92"/>
      <c r="AV265" s="92"/>
      <c r="AW265" s="96"/>
      <c r="AX265" s="96"/>
      <c r="AY265" s="96"/>
      <c r="AZ265" s="97"/>
    </row>
    <row r="266" spans="1:52" s="298" customFormat="1" ht="27" customHeight="1" thickTop="1" thickBot="1" x14ac:dyDescent="0.25">
      <c r="A266" s="81"/>
      <c r="B266" s="111" t="str">
        <f t="shared" si="13"/>
        <v/>
      </c>
      <c r="C266" s="304" t="str">
        <f>IF(D266="","",(VLOOKUP(D266,Lookups!$B$4:$C$2561,2,FALSE)))</f>
        <v/>
      </c>
      <c r="D266" s="366"/>
      <c r="E266" s="111"/>
      <c r="F266" s="111"/>
      <c r="G266" s="111"/>
      <c r="H266" s="82"/>
      <c r="I266" s="82"/>
      <c r="J266" s="104"/>
      <c r="K266" s="104"/>
      <c r="L266" s="104"/>
      <c r="M266" s="104"/>
      <c r="N266" s="104"/>
      <c r="O266" s="104"/>
      <c r="P266" s="104"/>
      <c r="Q266" s="105" t="str">
        <f t="shared" si="14"/>
        <v/>
      </c>
      <c r="R266" s="103"/>
      <c r="S266" s="103"/>
      <c r="T266" s="105"/>
      <c r="U266" s="105"/>
      <c r="V266" s="100" t="str">
        <f t="shared" si="12"/>
        <v/>
      </c>
      <c r="W266" s="103"/>
      <c r="X266" s="103"/>
      <c r="Y266" s="92"/>
      <c r="Z266" s="92"/>
      <c r="AA266" s="92" t="s">
        <v>87</v>
      </c>
      <c r="AB266" s="92"/>
      <c r="AC266" s="92" t="s">
        <v>250</v>
      </c>
      <c r="AD266" s="92"/>
      <c r="AE266" s="92"/>
      <c r="AF266" s="92" t="s">
        <v>250</v>
      </c>
      <c r="AG266" s="82"/>
      <c r="AH266" s="114"/>
      <c r="AI266" s="82"/>
      <c r="AJ266" s="92"/>
      <c r="AK266" s="92"/>
      <c r="AL266" s="92" t="s">
        <v>456</v>
      </c>
      <c r="AM266" s="92"/>
      <c r="AN266" s="92"/>
      <c r="AO266" s="92"/>
      <c r="AP266" s="92"/>
      <c r="AQ266" s="92"/>
      <c r="AR266" s="92"/>
      <c r="AS266" s="112"/>
      <c r="AT266" s="92"/>
      <c r="AU266" s="92"/>
      <c r="AV266" s="92"/>
      <c r="AW266" s="96"/>
      <c r="AX266" s="96"/>
      <c r="AY266" s="96"/>
      <c r="AZ266" s="97"/>
    </row>
    <row r="267" spans="1:52" s="298" customFormat="1" ht="27" customHeight="1" thickTop="1" thickBot="1" x14ac:dyDescent="0.25">
      <c r="A267" s="81"/>
      <c r="B267" s="111" t="str">
        <f t="shared" si="13"/>
        <v/>
      </c>
      <c r="C267" s="304" t="str">
        <f>IF(D267="","",(VLOOKUP(D267,Lookups!$B$4:$C$2561,2,FALSE)))</f>
        <v/>
      </c>
      <c r="D267" s="366"/>
      <c r="E267" s="111"/>
      <c r="F267" s="111"/>
      <c r="G267" s="111"/>
      <c r="H267" s="82"/>
      <c r="I267" s="82"/>
      <c r="J267" s="104"/>
      <c r="K267" s="104"/>
      <c r="L267" s="104"/>
      <c r="M267" s="104"/>
      <c r="N267" s="104"/>
      <c r="O267" s="104"/>
      <c r="P267" s="104"/>
      <c r="Q267" s="105" t="str">
        <f t="shared" si="14"/>
        <v/>
      </c>
      <c r="R267" s="103"/>
      <c r="S267" s="103"/>
      <c r="T267" s="105"/>
      <c r="U267" s="105"/>
      <c r="V267" s="100" t="str">
        <f t="shared" si="12"/>
        <v/>
      </c>
      <c r="W267" s="103"/>
      <c r="X267" s="103"/>
      <c r="Y267" s="92"/>
      <c r="Z267" s="92"/>
      <c r="AA267" s="92" t="s">
        <v>87</v>
      </c>
      <c r="AB267" s="92"/>
      <c r="AC267" s="92" t="s">
        <v>250</v>
      </c>
      <c r="AD267" s="92"/>
      <c r="AE267" s="92"/>
      <c r="AF267" s="92" t="s">
        <v>250</v>
      </c>
      <c r="AG267" s="82"/>
      <c r="AH267" s="114"/>
      <c r="AI267" s="82"/>
      <c r="AJ267" s="92"/>
      <c r="AK267" s="92"/>
      <c r="AL267" s="92" t="s">
        <v>456</v>
      </c>
      <c r="AM267" s="92"/>
      <c r="AN267" s="92"/>
      <c r="AO267" s="92"/>
      <c r="AP267" s="92"/>
      <c r="AQ267" s="92"/>
      <c r="AR267" s="92"/>
      <c r="AS267" s="112"/>
      <c r="AT267" s="92"/>
      <c r="AU267" s="92"/>
      <c r="AV267" s="92"/>
      <c r="AW267" s="96"/>
      <c r="AX267" s="96"/>
      <c r="AY267" s="96"/>
      <c r="AZ267" s="97"/>
    </row>
    <row r="268" spans="1:52" s="298" customFormat="1" ht="27" customHeight="1" thickTop="1" thickBot="1" x14ac:dyDescent="0.25">
      <c r="A268" s="81"/>
      <c r="B268" s="111" t="str">
        <f t="shared" si="13"/>
        <v/>
      </c>
      <c r="C268" s="304" t="str">
        <f>IF(D268="","",(VLOOKUP(D268,Lookups!$B$4:$C$2561,2,FALSE)))</f>
        <v/>
      </c>
      <c r="D268" s="366"/>
      <c r="E268" s="111"/>
      <c r="F268" s="111"/>
      <c r="G268" s="111"/>
      <c r="H268" s="82"/>
      <c r="I268" s="82"/>
      <c r="J268" s="104"/>
      <c r="K268" s="104"/>
      <c r="L268" s="104"/>
      <c r="M268" s="104"/>
      <c r="N268" s="104"/>
      <c r="O268" s="104"/>
      <c r="P268" s="104"/>
      <c r="Q268" s="105" t="str">
        <f t="shared" si="14"/>
        <v/>
      </c>
      <c r="R268" s="103"/>
      <c r="S268" s="103"/>
      <c r="T268" s="105"/>
      <c r="U268" s="105"/>
      <c r="V268" s="100" t="str">
        <f t="shared" si="12"/>
        <v/>
      </c>
      <c r="W268" s="103"/>
      <c r="X268" s="103"/>
      <c r="Y268" s="92"/>
      <c r="Z268" s="92"/>
      <c r="AA268" s="92" t="s">
        <v>87</v>
      </c>
      <c r="AB268" s="92"/>
      <c r="AC268" s="92" t="s">
        <v>250</v>
      </c>
      <c r="AD268" s="92"/>
      <c r="AE268" s="92"/>
      <c r="AF268" s="92" t="s">
        <v>250</v>
      </c>
      <c r="AG268" s="82"/>
      <c r="AH268" s="114"/>
      <c r="AI268" s="82"/>
      <c r="AJ268" s="92"/>
      <c r="AK268" s="92"/>
      <c r="AL268" s="92" t="s">
        <v>456</v>
      </c>
      <c r="AM268" s="92"/>
      <c r="AN268" s="92"/>
      <c r="AO268" s="92"/>
      <c r="AP268" s="92"/>
      <c r="AQ268" s="92"/>
      <c r="AR268" s="92"/>
      <c r="AS268" s="112"/>
      <c r="AT268" s="92"/>
      <c r="AU268" s="92"/>
      <c r="AV268" s="92"/>
      <c r="AW268" s="96"/>
      <c r="AX268" s="96"/>
      <c r="AY268" s="96"/>
      <c r="AZ268" s="97"/>
    </row>
    <row r="269" spans="1:52" s="298" customFormat="1" ht="27" customHeight="1" thickTop="1" thickBot="1" x14ac:dyDescent="0.25">
      <c r="A269" s="81"/>
      <c r="B269" s="111" t="str">
        <f t="shared" si="13"/>
        <v/>
      </c>
      <c r="C269" s="304" t="str">
        <f>IF(D269="","",(VLOOKUP(D269,Lookups!$B$4:$C$2561,2,FALSE)))</f>
        <v/>
      </c>
      <c r="D269" s="366"/>
      <c r="E269" s="111"/>
      <c r="F269" s="111"/>
      <c r="G269" s="111"/>
      <c r="H269" s="82"/>
      <c r="I269" s="82"/>
      <c r="J269" s="104"/>
      <c r="K269" s="104"/>
      <c r="L269" s="104"/>
      <c r="M269" s="104"/>
      <c r="N269" s="104"/>
      <c r="O269" s="104"/>
      <c r="P269" s="104"/>
      <c r="Q269" s="105" t="str">
        <f t="shared" si="14"/>
        <v/>
      </c>
      <c r="R269" s="103"/>
      <c r="S269" s="103"/>
      <c r="T269" s="105"/>
      <c r="U269" s="105"/>
      <c r="V269" s="100" t="str">
        <f t="shared" si="12"/>
        <v/>
      </c>
      <c r="W269" s="103"/>
      <c r="X269" s="103"/>
      <c r="Y269" s="92"/>
      <c r="Z269" s="92"/>
      <c r="AA269" s="92" t="s">
        <v>87</v>
      </c>
      <c r="AB269" s="92"/>
      <c r="AC269" s="92" t="s">
        <v>250</v>
      </c>
      <c r="AD269" s="92"/>
      <c r="AE269" s="92"/>
      <c r="AF269" s="92" t="s">
        <v>250</v>
      </c>
      <c r="AG269" s="82"/>
      <c r="AH269" s="114"/>
      <c r="AI269" s="82"/>
      <c r="AJ269" s="92"/>
      <c r="AK269" s="92"/>
      <c r="AL269" s="92" t="s">
        <v>456</v>
      </c>
      <c r="AM269" s="92"/>
      <c r="AN269" s="92"/>
      <c r="AO269" s="92"/>
      <c r="AP269" s="92"/>
      <c r="AQ269" s="92"/>
      <c r="AR269" s="92"/>
      <c r="AS269" s="112"/>
      <c r="AT269" s="92"/>
      <c r="AU269" s="92"/>
      <c r="AV269" s="92"/>
      <c r="AW269" s="96"/>
      <c r="AX269" s="96"/>
      <c r="AY269" s="96"/>
      <c r="AZ269" s="97"/>
    </row>
    <row r="270" spans="1:52" s="298" customFormat="1" ht="27" customHeight="1" thickTop="1" thickBot="1" x14ac:dyDescent="0.25">
      <c r="A270" s="81"/>
      <c r="B270" s="111" t="str">
        <f t="shared" si="13"/>
        <v/>
      </c>
      <c r="C270" s="304" t="str">
        <f>IF(D270="","",(VLOOKUP(D270,Lookups!$B$4:$C$2561,2,FALSE)))</f>
        <v/>
      </c>
      <c r="D270" s="366"/>
      <c r="E270" s="111"/>
      <c r="F270" s="111"/>
      <c r="G270" s="111"/>
      <c r="H270" s="82"/>
      <c r="I270" s="82"/>
      <c r="J270" s="104"/>
      <c r="K270" s="104"/>
      <c r="L270" s="104"/>
      <c r="M270" s="104"/>
      <c r="N270" s="104"/>
      <c r="O270" s="104"/>
      <c r="P270" s="104"/>
      <c r="Q270" s="105" t="str">
        <f t="shared" si="14"/>
        <v/>
      </c>
      <c r="R270" s="103"/>
      <c r="S270" s="103"/>
      <c r="T270" s="105"/>
      <c r="U270" s="105"/>
      <c r="V270" s="100" t="str">
        <f t="shared" si="12"/>
        <v/>
      </c>
      <c r="W270" s="103"/>
      <c r="X270" s="103"/>
      <c r="Y270" s="92"/>
      <c r="Z270" s="92"/>
      <c r="AA270" s="92" t="s">
        <v>87</v>
      </c>
      <c r="AB270" s="92"/>
      <c r="AC270" s="92" t="s">
        <v>250</v>
      </c>
      <c r="AD270" s="92"/>
      <c r="AE270" s="92"/>
      <c r="AF270" s="92" t="s">
        <v>250</v>
      </c>
      <c r="AG270" s="82"/>
      <c r="AH270" s="114"/>
      <c r="AI270" s="82"/>
      <c r="AJ270" s="92"/>
      <c r="AK270" s="92"/>
      <c r="AL270" s="92" t="s">
        <v>456</v>
      </c>
      <c r="AM270" s="92"/>
      <c r="AN270" s="92"/>
      <c r="AO270" s="92"/>
      <c r="AP270" s="92"/>
      <c r="AQ270" s="92"/>
      <c r="AR270" s="92"/>
      <c r="AS270" s="112"/>
      <c r="AT270" s="92"/>
      <c r="AU270" s="92"/>
      <c r="AV270" s="92"/>
      <c r="AW270" s="96"/>
      <c r="AX270" s="96"/>
      <c r="AY270" s="96"/>
      <c r="AZ270" s="97"/>
    </row>
    <row r="271" spans="1:52" s="298" customFormat="1" ht="27" customHeight="1" thickTop="1" thickBot="1" x14ac:dyDescent="0.25">
      <c r="A271" s="81"/>
      <c r="B271" s="111" t="str">
        <f t="shared" si="13"/>
        <v/>
      </c>
      <c r="C271" s="304" t="str">
        <f>IF(D271="","",(VLOOKUP(D271,Lookups!$B$4:$C$2561,2,FALSE)))</f>
        <v/>
      </c>
      <c r="D271" s="366"/>
      <c r="E271" s="111"/>
      <c r="F271" s="111"/>
      <c r="G271" s="111"/>
      <c r="H271" s="82"/>
      <c r="I271" s="82"/>
      <c r="J271" s="104"/>
      <c r="K271" s="104"/>
      <c r="L271" s="104"/>
      <c r="M271" s="104"/>
      <c r="N271" s="104"/>
      <c r="O271" s="104"/>
      <c r="P271" s="104"/>
      <c r="Q271" s="105" t="str">
        <f t="shared" si="14"/>
        <v/>
      </c>
      <c r="R271" s="103"/>
      <c r="S271" s="103"/>
      <c r="T271" s="105"/>
      <c r="U271" s="105"/>
      <c r="V271" s="100" t="str">
        <f t="shared" si="12"/>
        <v/>
      </c>
      <c r="W271" s="103"/>
      <c r="X271" s="103"/>
      <c r="Y271" s="92"/>
      <c r="Z271" s="92"/>
      <c r="AA271" s="92" t="s">
        <v>87</v>
      </c>
      <c r="AB271" s="92"/>
      <c r="AC271" s="92" t="s">
        <v>250</v>
      </c>
      <c r="AD271" s="92"/>
      <c r="AE271" s="92"/>
      <c r="AF271" s="92" t="s">
        <v>250</v>
      </c>
      <c r="AG271" s="82"/>
      <c r="AH271" s="114"/>
      <c r="AI271" s="82"/>
      <c r="AJ271" s="92"/>
      <c r="AK271" s="92"/>
      <c r="AL271" s="92" t="s">
        <v>456</v>
      </c>
      <c r="AM271" s="92"/>
      <c r="AN271" s="92"/>
      <c r="AO271" s="92"/>
      <c r="AP271" s="92"/>
      <c r="AQ271" s="92"/>
      <c r="AR271" s="92"/>
      <c r="AS271" s="112"/>
      <c r="AT271" s="92"/>
      <c r="AU271" s="92"/>
      <c r="AV271" s="92"/>
      <c r="AW271" s="96"/>
      <c r="AX271" s="96"/>
      <c r="AY271" s="96"/>
      <c r="AZ271" s="97"/>
    </row>
    <row r="272" spans="1:52" s="298" customFormat="1" ht="27" customHeight="1" thickTop="1" thickBot="1" x14ac:dyDescent="0.25">
      <c r="A272" s="81"/>
      <c r="B272" s="111" t="str">
        <f t="shared" si="13"/>
        <v/>
      </c>
      <c r="C272" s="304" t="str">
        <f>IF(D272="","",(VLOOKUP(D272,Lookups!$B$4:$C$2561,2,FALSE)))</f>
        <v/>
      </c>
      <c r="D272" s="366"/>
      <c r="E272" s="111"/>
      <c r="F272" s="111"/>
      <c r="G272" s="111"/>
      <c r="H272" s="82"/>
      <c r="I272" s="82"/>
      <c r="J272" s="104"/>
      <c r="K272" s="104"/>
      <c r="L272" s="104"/>
      <c r="M272" s="104"/>
      <c r="N272" s="104"/>
      <c r="O272" s="104"/>
      <c r="P272" s="104"/>
      <c r="Q272" s="105" t="str">
        <f t="shared" si="14"/>
        <v/>
      </c>
      <c r="R272" s="103"/>
      <c r="S272" s="103"/>
      <c r="T272" s="105"/>
      <c r="U272" s="105"/>
      <c r="V272" s="100" t="str">
        <f t="shared" si="12"/>
        <v/>
      </c>
      <c r="W272" s="103"/>
      <c r="X272" s="103"/>
      <c r="Y272" s="92"/>
      <c r="Z272" s="92"/>
      <c r="AA272" s="92" t="s">
        <v>87</v>
      </c>
      <c r="AB272" s="92"/>
      <c r="AC272" s="92" t="s">
        <v>250</v>
      </c>
      <c r="AD272" s="92"/>
      <c r="AE272" s="92"/>
      <c r="AF272" s="92" t="s">
        <v>250</v>
      </c>
      <c r="AG272" s="82"/>
      <c r="AH272" s="114"/>
      <c r="AI272" s="82"/>
      <c r="AJ272" s="92"/>
      <c r="AK272" s="92"/>
      <c r="AL272" s="92" t="s">
        <v>456</v>
      </c>
      <c r="AM272" s="92"/>
      <c r="AN272" s="92"/>
      <c r="AO272" s="92"/>
      <c r="AP272" s="92"/>
      <c r="AQ272" s="92"/>
      <c r="AR272" s="92"/>
      <c r="AS272" s="112"/>
      <c r="AT272" s="92"/>
      <c r="AU272" s="92"/>
      <c r="AV272" s="92"/>
      <c r="AW272" s="96"/>
      <c r="AX272" s="96"/>
      <c r="AY272" s="96"/>
      <c r="AZ272" s="97"/>
    </row>
    <row r="273" spans="1:52" s="298" customFormat="1" ht="27" customHeight="1" thickTop="1" thickBot="1" x14ac:dyDescent="0.25">
      <c r="A273" s="81"/>
      <c r="B273" s="111" t="str">
        <f t="shared" si="13"/>
        <v/>
      </c>
      <c r="C273" s="304" t="str">
        <f>IF(D273="","",(VLOOKUP(D273,Lookups!$B$4:$C$2561,2,FALSE)))</f>
        <v/>
      </c>
      <c r="D273" s="366"/>
      <c r="E273" s="111"/>
      <c r="F273" s="111"/>
      <c r="G273" s="111"/>
      <c r="H273" s="82"/>
      <c r="I273" s="82"/>
      <c r="J273" s="104"/>
      <c r="K273" s="104"/>
      <c r="L273" s="104"/>
      <c r="M273" s="104"/>
      <c r="N273" s="104"/>
      <c r="O273" s="104"/>
      <c r="P273" s="104"/>
      <c r="Q273" s="105" t="str">
        <f t="shared" si="14"/>
        <v/>
      </c>
      <c r="R273" s="103"/>
      <c r="S273" s="103"/>
      <c r="T273" s="105"/>
      <c r="U273" s="105"/>
      <c r="V273" s="100" t="str">
        <f t="shared" si="12"/>
        <v/>
      </c>
      <c r="W273" s="103"/>
      <c r="X273" s="103"/>
      <c r="Y273" s="92"/>
      <c r="Z273" s="92"/>
      <c r="AA273" s="92" t="s">
        <v>87</v>
      </c>
      <c r="AB273" s="92"/>
      <c r="AC273" s="92" t="s">
        <v>250</v>
      </c>
      <c r="AD273" s="92"/>
      <c r="AE273" s="92"/>
      <c r="AF273" s="92" t="s">
        <v>250</v>
      </c>
      <c r="AG273" s="82"/>
      <c r="AH273" s="114"/>
      <c r="AI273" s="82"/>
      <c r="AJ273" s="92"/>
      <c r="AK273" s="92"/>
      <c r="AL273" s="92" t="s">
        <v>456</v>
      </c>
      <c r="AM273" s="92"/>
      <c r="AN273" s="92"/>
      <c r="AO273" s="92"/>
      <c r="AP273" s="92"/>
      <c r="AQ273" s="92"/>
      <c r="AR273" s="92"/>
      <c r="AS273" s="112"/>
      <c r="AT273" s="92"/>
      <c r="AU273" s="92"/>
      <c r="AV273" s="92"/>
      <c r="AW273" s="96"/>
      <c r="AX273" s="96"/>
      <c r="AY273" s="96"/>
      <c r="AZ273" s="97"/>
    </row>
    <row r="274" spans="1:52" s="298" customFormat="1" ht="27" customHeight="1" thickTop="1" thickBot="1" x14ac:dyDescent="0.25">
      <c r="A274" s="81"/>
      <c r="B274" s="111" t="str">
        <f t="shared" si="13"/>
        <v/>
      </c>
      <c r="C274" s="304" t="str">
        <f>IF(D274="","",(VLOOKUP(D274,Lookups!$B$4:$C$2561,2,FALSE)))</f>
        <v/>
      </c>
      <c r="D274" s="366"/>
      <c r="E274" s="111"/>
      <c r="F274" s="111"/>
      <c r="G274" s="111"/>
      <c r="H274" s="82"/>
      <c r="I274" s="82"/>
      <c r="J274" s="104"/>
      <c r="K274" s="104"/>
      <c r="L274" s="104"/>
      <c r="M274" s="104"/>
      <c r="N274" s="104"/>
      <c r="O274" s="104"/>
      <c r="P274" s="104"/>
      <c r="Q274" s="105" t="str">
        <f t="shared" si="14"/>
        <v/>
      </c>
      <c r="R274" s="103"/>
      <c r="S274" s="103"/>
      <c r="T274" s="105"/>
      <c r="U274" s="105"/>
      <c r="V274" s="100" t="str">
        <f t="shared" si="12"/>
        <v/>
      </c>
      <c r="W274" s="103"/>
      <c r="X274" s="103"/>
      <c r="Y274" s="92"/>
      <c r="Z274" s="92"/>
      <c r="AA274" s="92" t="s">
        <v>87</v>
      </c>
      <c r="AB274" s="92"/>
      <c r="AC274" s="92" t="s">
        <v>250</v>
      </c>
      <c r="AD274" s="92"/>
      <c r="AE274" s="92"/>
      <c r="AF274" s="92" t="s">
        <v>250</v>
      </c>
      <c r="AG274" s="82"/>
      <c r="AH274" s="114"/>
      <c r="AI274" s="82"/>
      <c r="AJ274" s="92"/>
      <c r="AK274" s="92"/>
      <c r="AL274" s="92" t="s">
        <v>456</v>
      </c>
      <c r="AM274" s="92"/>
      <c r="AN274" s="92"/>
      <c r="AO274" s="92"/>
      <c r="AP274" s="92"/>
      <c r="AQ274" s="92"/>
      <c r="AR274" s="92"/>
      <c r="AS274" s="112"/>
      <c r="AT274" s="92"/>
      <c r="AU274" s="92"/>
      <c r="AV274" s="92"/>
      <c r="AW274" s="96"/>
      <c r="AX274" s="96"/>
      <c r="AY274" s="96"/>
      <c r="AZ274" s="97"/>
    </row>
    <row r="275" spans="1:52" s="298" customFormat="1" ht="27" customHeight="1" thickTop="1" thickBot="1" x14ac:dyDescent="0.25">
      <c r="A275" s="81"/>
      <c r="B275" s="111" t="str">
        <f t="shared" si="13"/>
        <v/>
      </c>
      <c r="C275" s="304" t="str">
        <f>IF(D275="","",(VLOOKUP(D275,Lookups!$B$4:$C$2561,2,FALSE)))</f>
        <v/>
      </c>
      <c r="D275" s="366"/>
      <c r="E275" s="111"/>
      <c r="F275" s="111"/>
      <c r="G275" s="111"/>
      <c r="H275" s="82"/>
      <c r="I275" s="82"/>
      <c r="J275" s="104"/>
      <c r="K275" s="104"/>
      <c r="L275" s="104"/>
      <c r="M275" s="104"/>
      <c r="N275" s="104"/>
      <c r="O275" s="104"/>
      <c r="P275" s="104"/>
      <c r="Q275" s="105" t="str">
        <f t="shared" si="14"/>
        <v/>
      </c>
      <c r="R275" s="103"/>
      <c r="S275" s="103"/>
      <c r="T275" s="105"/>
      <c r="U275" s="105"/>
      <c r="V275" s="100" t="str">
        <f t="shared" si="12"/>
        <v/>
      </c>
      <c r="W275" s="103"/>
      <c r="X275" s="103"/>
      <c r="Y275" s="92"/>
      <c r="Z275" s="92"/>
      <c r="AA275" s="92" t="s">
        <v>87</v>
      </c>
      <c r="AB275" s="92"/>
      <c r="AC275" s="92" t="s">
        <v>250</v>
      </c>
      <c r="AD275" s="92"/>
      <c r="AE275" s="92"/>
      <c r="AF275" s="92" t="s">
        <v>250</v>
      </c>
      <c r="AG275" s="82"/>
      <c r="AH275" s="114"/>
      <c r="AI275" s="82"/>
      <c r="AJ275" s="92"/>
      <c r="AK275" s="92"/>
      <c r="AL275" s="92" t="s">
        <v>456</v>
      </c>
      <c r="AM275" s="92"/>
      <c r="AN275" s="92"/>
      <c r="AO275" s="92"/>
      <c r="AP275" s="92"/>
      <c r="AQ275" s="92"/>
      <c r="AR275" s="92"/>
      <c r="AS275" s="112"/>
      <c r="AT275" s="92"/>
      <c r="AU275" s="92"/>
      <c r="AV275" s="92"/>
      <c r="AW275" s="96"/>
      <c r="AX275" s="96"/>
      <c r="AY275" s="96"/>
      <c r="AZ275" s="97"/>
    </row>
    <row r="276" spans="1:52" s="298" customFormat="1" ht="27" customHeight="1" thickTop="1" thickBot="1" x14ac:dyDescent="0.25">
      <c r="A276" s="81"/>
      <c r="B276" s="111" t="str">
        <f t="shared" si="13"/>
        <v/>
      </c>
      <c r="C276" s="304" t="str">
        <f>IF(D276="","",(VLOOKUP(D276,Lookups!$B$4:$C$2561,2,FALSE)))</f>
        <v/>
      </c>
      <c r="D276" s="366"/>
      <c r="E276" s="111"/>
      <c r="F276" s="111"/>
      <c r="G276" s="111"/>
      <c r="H276" s="82"/>
      <c r="I276" s="82"/>
      <c r="J276" s="104"/>
      <c r="K276" s="104"/>
      <c r="L276" s="104"/>
      <c r="M276" s="104"/>
      <c r="N276" s="104"/>
      <c r="O276" s="104"/>
      <c r="P276" s="104"/>
      <c r="Q276" s="105" t="str">
        <f t="shared" si="14"/>
        <v/>
      </c>
      <c r="R276" s="103"/>
      <c r="S276" s="103"/>
      <c r="T276" s="105"/>
      <c r="U276" s="105"/>
      <c r="V276" s="100" t="str">
        <f t="shared" si="12"/>
        <v/>
      </c>
      <c r="W276" s="103"/>
      <c r="X276" s="103"/>
      <c r="Y276" s="92"/>
      <c r="Z276" s="92"/>
      <c r="AA276" s="92" t="s">
        <v>87</v>
      </c>
      <c r="AB276" s="92"/>
      <c r="AC276" s="92" t="s">
        <v>250</v>
      </c>
      <c r="AD276" s="92"/>
      <c r="AE276" s="92"/>
      <c r="AF276" s="92" t="s">
        <v>250</v>
      </c>
      <c r="AG276" s="82"/>
      <c r="AH276" s="114"/>
      <c r="AI276" s="82"/>
      <c r="AJ276" s="92"/>
      <c r="AK276" s="92"/>
      <c r="AL276" s="92" t="s">
        <v>456</v>
      </c>
      <c r="AM276" s="92"/>
      <c r="AN276" s="92"/>
      <c r="AO276" s="92"/>
      <c r="AP276" s="92"/>
      <c r="AQ276" s="92"/>
      <c r="AR276" s="92"/>
      <c r="AS276" s="112"/>
      <c r="AT276" s="92"/>
      <c r="AU276" s="92"/>
      <c r="AV276" s="92"/>
      <c r="AW276" s="96"/>
      <c r="AX276" s="96"/>
      <c r="AY276" s="96"/>
      <c r="AZ276" s="97"/>
    </row>
    <row r="277" spans="1:52" s="298" customFormat="1" ht="27" customHeight="1" thickTop="1" thickBot="1" x14ac:dyDescent="0.25">
      <c r="A277" s="81"/>
      <c r="B277" s="111" t="str">
        <f t="shared" si="13"/>
        <v/>
      </c>
      <c r="C277" s="304" t="str">
        <f>IF(D277="","",(VLOOKUP(D277,Lookups!$B$4:$C$2561,2,FALSE)))</f>
        <v/>
      </c>
      <c r="D277" s="366"/>
      <c r="E277" s="111"/>
      <c r="F277" s="111"/>
      <c r="G277" s="111"/>
      <c r="H277" s="82"/>
      <c r="I277" s="82"/>
      <c r="J277" s="104"/>
      <c r="K277" s="104"/>
      <c r="L277" s="104"/>
      <c r="M277" s="104"/>
      <c r="N277" s="104"/>
      <c r="O277" s="104"/>
      <c r="P277" s="104"/>
      <c r="Q277" s="105" t="str">
        <f t="shared" si="14"/>
        <v/>
      </c>
      <c r="R277" s="103"/>
      <c r="S277" s="103"/>
      <c r="T277" s="105"/>
      <c r="U277" s="105"/>
      <c r="V277" s="100" t="str">
        <f t="shared" si="12"/>
        <v/>
      </c>
      <c r="W277" s="103"/>
      <c r="X277" s="103"/>
      <c r="Y277" s="92"/>
      <c r="Z277" s="92"/>
      <c r="AA277" s="92" t="s">
        <v>87</v>
      </c>
      <c r="AB277" s="92"/>
      <c r="AC277" s="92" t="s">
        <v>250</v>
      </c>
      <c r="AD277" s="92"/>
      <c r="AE277" s="92"/>
      <c r="AF277" s="92" t="s">
        <v>250</v>
      </c>
      <c r="AG277" s="82"/>
      <c r="AH277" s="114"/>
      <c r="AI277" s="82"/>
      <c r="AJ277" s="92"/>
      <c r="AK277" s="92"/>
      <c r="AL277" s="92" t="s">
        <v>456</v>
      </c>
      <c r="AM277" s="92"/>
      <c r="AN277" s="92"/>
      <c r="AO277" s="92"/>
      <c r="AP277" s="92"/>
      <c r="AQ277" s="92"/>
      <c r="AR277" s="92"/>
      <c r="AS277" s="112"/>
      <c r="AT277" s="92"/>
      <c r="AU277" s="92"/>
      <c r="AV277" s="92"/>
      <c r="AW277" s="96"/>
      <c r="AX277" s="96"/>
      <c r="AY277" s="96"/>
      <c r="AZ277" s="97"/>
    </row>
    <row r="278" spans="1:52" s="298" customFormat="1" ht="27" customHeight="1" thickTop="1" thickBot="1" x14ac:dyDescent="0.25">
      <c r="A278" s="81"/>
      <c r="B278" s="111" t="str">
        <f t="shared" si="13"/>
        <v/>
      </c>
      <c r="C278" s="304" t="str">
        <f>IF(D278="","",(VLOOKUP(D278,Lookups!$B$4:$C$2561,2,FALSE)))</f>
        <v/>
      </c>
      <c r="D278" s="366"/>
      <c r="E278" s="111"/>
      <c r="F278" s="111"/>
      <c r="G278" s="111"/>
      <c r="H278" s="82"/>
      <c r="I278" s="82"/>
      <c r="J278" s="104"/>
      <c r="K278" s="104"/>
      <c r="L278" s="104"/>
      <c r="M278" s="104"/>
      <c r="N278" s="104"/>
      <c r="O278" s="104"/>
      <c r="P278" s="104"/>
      <c r="Q278" s="105" t="str">
        <f t="shared" si="14"/>
        <v/>
      </c>
      <c r="R278" s="103"/>
      <c r="S278" s="103"/>
      <c r="T278" s="105"/>
      <c r="U278" s="105"/>
      <c r="V278" s="100" t="str">
        <f t="shared" si="12"/>
        <v/>
      </c>
      <c r="W278" s="103"/>
      <c r="X278" s="103"/>
      <c r="Y278" s="92"/>
      <c r="Z278" s="92"/>
      <c r="AA278" s="92" t="s">
        <v>87</v>
      </c>
      <c r="AB278" s="92"/>
      <c r="AC278" s="92" t="s">
        <v>250</v>
      </c>
      <c r="AD278" s="92"/>
      <c r="AE278" s="92"/>
      <c r="AF278" s="92" t="s">
        <v>250</v>
      </c>
      <c r="AG278" s="82"/>
      <c r="AH278" s="114"/>
      <c r="AI278" s="82"/>
      <c r="AJ278" s="92"/>
      <c r="AK278" s="92"/>
      <c r="AL278" s="92" t="s">
        <v>456</v>
      </c>
      <c r="AM278" s="92"/>
      <c r="AN278" s="92"/>
      <c r="AO278" s="92"/>
      <c r="AP278" s="92"/>
      <c r="AQ278" s="92"/>
      <c r="AR278" s="92"/>
      <c r="AS278" s="112"/>
      <c r="AT278" s="92"/>
      <c r="AU278" s="92"/>
      <c r="AV278" s="92"/>
      <c r="AW278" s="96"/>
      <c r="AX278" s="96"/>
      <c r="AY278" s="96"/>
      <c r="AZ278" s="97"/>
    </row>
    <row r="279" spans="1:52" s="298" customFormat="1" ht="27" customHeight="1" thickTop="1" thickBot="1" x14ac:dyDescent="0.25">
      <c r="A279" s="81"/>
      <c r="B279" s="111" t="str">
        <f t="shared" si="13"/>
        <v/>
      </c>
      <c r="C279" s="304" t="str">
        <f>IF(D279="","",(VLOOKUP(D279,Lookups!$B$4:$C$2561,2,FALSE)))</f>
        <v/>
      </c>
      <c r="D279" s="366"/>
      <c r="E279" s="111"/>
      <c r="F279" s="111"/>
      <c r="G279" s="111"/>
      <c r="H279" s="82"/>
      <c r="I279" s="82"/>
      <c r="J279" s="104"/>
      <c r="K279" s="104"/>
      <c r="L279" s="104"/>
      <c r="M279" s="104"/>
      <c r="N279" s="104"/>
      <c r="O279" s="104"/>
      <c r="P279" s="104"/>
      <c r="Q279" s="105" t="str">
        <f t="shared" si="14"/>
        <v/>
      </c>
      <c r="R279" s="103"/>
      <c r="S279" s="103"/>
      <c r="T279" s="105"/>
      <c r="U279" s="105"/>
      <c r="V279" s="100" t="str">
        <f t="shared" si="12"/>
        <v/>
      </c>
      <c r="W279" s="103"/>
      <c r="X279" s="103"/>
      <c r="Y279" s="92"/>
      <c r="Z279" s="92"/>
      <c r="AA279" s="92" t="s">
        <v>87</v>
      </c>
      <c r="AB279" s="92"/>
      <c r="AC279" s="92" t="s">
        <v>250</v>
      </c>
      <c r="AD279" s="92"/>
      <c r="AE279" s="92"/>
      <c r="AF279" s="92" t="s">
        <v>250</v>
      </c>
      <c r="AG279" s="82"/>
      <c r="AH279" s="114"/>
      <c r="AI279" s="82"/>
      <c r="AJ279" s="92"/>
      <c r="AK279" s="92"/>
      <c r="AL279" s="92" t="s">
        <v>456</v>
      </c>
      <c r="AM279" s="92"/>
      <c r="AN279" s="92"/>
      <c r="AO279" s="92"/>
      <c r="AP279" s="92"/>
      <c r="AQ279" s="92"/>
      <c r="AR279" s="92"/>
      <c r="AS279" s="112"/>
      <c r="AT279" s="92"/>
      <c r="AU279" s="92"/>
      <c r="AV279" s="92"/>
      <c r="AW279" s="96"/>
      <c r="AX279" s="96"/>
      <c r="AY279" s="96"/>
      <c r="AZ279" s="97"/>
    </row>
    <row r="280" spans="1:52" s="298" customFormat="1" ht="27" customHeight="1" thickTop="1" thickBot="1" x14ac:dyDescent="0.25">
      <c r="A280" s="81"/>
      <c r="B280" s="111" t="str">
        <f t="shared" si="13"/>
        <v/>
      </c>
      <c r="C280" s="304" t="str">
        <f>IF(D280="","",(VLOOKUP(D280,Lookups!$B$4:$C$2561,2,FALSE)))</f>
        <v/>
      </c>
      <c r="D280" s="366"/>
      <c r="E280" s="111"/>
      <c r="F280" s="111"/>
      <c r="G280" s="111"/>
      <c r="H280" s="82"/>
      <c r="I280" s="82"/>
      <c r="J280" s="104"/>
      <c r="K280" s="104"/>
      <c r="L280" s="104"/>
      <c r="M280" s="104"/>
      <c r="N280" s="104"/>
      <c r="O280" s="104"/>
      <c r="P280" s="104"/>
      <c r="Q280" s="105" t="str">
        <f t="shared" si="14"/>
        <v/>
      </c>
      <c r="R280" s="103"/>
      <c r="S280" s="103"/>
      <c r="T280" s="105"/>
      <c r="U280" s="105"/>
      <c r="V280" s="100" t="str">
        <f t="shared" si="12"/>
        <v/>
      </c>
      <c r="W280" s="103"/>
      <c r="X280" s="103"/>
      <c r="Y280" s="92"/>
      <c r="Z280" s="92"/>
      <c r="AA280" s="92" t="s">
        <v>87</v>
      </c>
      <c r="AB280" s="92"/>
      <c r="AC280" s="92" t="s">
        <v>250</v>
      </c>
      <c r="AD280" s="92"/>
      <c r="AE280" s="92"/>
      <c r="AF280" s="92" t="s">
        <v>250</v>
      </c>
      <c r="AG280" s="82"/>
      <c r="AH280" s="114"/>
      <c r="AI280" s="82"/>
      <c r="AJ280" s="92"/>
      <c r="AK280" s="92"/>
      <c r="AL280" s="92" t="s">
        <v>456</v>
      </c>
      <c r="AM280" s="92"/>
      <c r="AN280" s="92"/>
      <c r="AO280" s="92"/>
      <c r="AP280" s="92"/>
      <c r="AQ280" s="92"/>
      <c r="AR280" s="92"/>
      <c r="AS280" s="112"/>
      <c r="AT280" s="92"/>
      <c r="AU280" s="92"/>
      <c r="AV280" s="92"/>
      <c r="AW280" s="96"/>
      <c r="AX280" s="96"/>
      <c r="AY280" s="96"/>
      <c r="AZ280" s="97"/>
    </row>
    <row r="281" spans="1:52" s="298" customFormat="1" ht="27" customHeight="1" thickTop="1" thickBot="1" x14ac:dyDescent="0.25">
      <c r="A281" s="81"/>
      <c r="B281" s="111" t="str">
        <f t="shared" si="13"/>
        <v/>
      </c>
      <c r="C281" s="304" t="str">
        <f>IF(D281="","",(VLOOKUP(D281,Lookups!$B$4:$C$2561,2,FALSE)))</f>
        <v/>
      </c>
      <c r="D281" s="366"/>
      <c r="E281" s="111"/>
      <c r="F281" s="111"/>
      <c r="G281" s="111"/>
      <c r="H281" s="82"/>
      <c r="I281" s="82"/>
      <c r="J281" s="104"/>
      <c r="K281" s="104"/>
      <c r="L281" s="104"/>
      <c r="M281" s="104"/>
      <c r="N281" s="104"/>
      <c r="O281" s="104"/>
      <c r="P281" s="104"/>
      <c r="Q281" s="105" t="str">
        <f t="shared" si="14"/>
        <v/>
      </c>
      <c r="R281" s="103"/>
      <c r="S281" s="103"/>
      <c r="T281" s="105"/>
      <c r="U281" s="105"/>
      <c r="V281" s="100" t="str">
        <f t="shared" si="12"/>
        <v/>
      </c>
      <c r="W281" s="103"/>
      <c r="X281" s="103"/>
      <c r="Y281" s="92"/>
      <c r="Z281" s="92"/>
      <c r="AA281" s="92" t="s">
        <v>87</v>
      </c>
      <c r="AB281" s="92"/>
      <c r="AC281" s="92" t="s">
        <v>250</v>
      </c>
      <c r="AD281" s="92"/>
      <c r="AE281" s="92"/>
      <c r="AF281" s="92" t="s">
        <v>250</v>
      </c>
      <c r="AG281" s="82"/>
      <c r="AH281" s="114"/>
      <c r="AI281" s="82"/>
      <c r="AJ281" s="92"/>
      <c r="AK281" s="92"/>
      <c r="AL281" s="92" t="s">
        <v>456</v>
      </c>
      <c r="AM281" s="92"/>
      <c r="AN281" s="92"/>
      <c r="AO281" s="92"/>
      <c r="AP281" s="92"/>
      <c r="AQ281" s="92"/>
      <c r="AR281" s="92"/>
      <c r="AS281" s="112"/>
      <c r="AT281" s="92"/>
      <c r="AU281" s="92"/>
      <c r="AV281" s="92"/>
      <c r="AW281" s="96"/>
      <c r="AX281" s="96"/>
      <c r="AY281" s="96"/>
      <c r="AZ281" s="97"/>
    </row>
    <row r="282" spans="1:52" s="298" customFormat="1" ht="27" customHeight="1" thickTop="1" thickBot="1" x14ac:dyDescent="0.25">
      <c r="A282" s="81"/>
      <c r="B282" s="111" t="str">
        <f t="shared" si="13"/>
        <v/>
      </c>
      <c r="C282" s="304" t="str">
        <f>IF(D282="","",(VLOOKUP(D282,Lookups!$B$4:$C$2561,2,FALSE)))</f>
        <v/>
      </c>
      <c r="D282" s="366"/>
      <c r="E282" s="111"/>
      <c r="F282" s="111"/>
      <c r="G282" s="111"/>
      <c r="H282" s="82"/>
      <c r="I282" s="82"/>
      <c r="J282" s="104"/>
      <c r="K282" s="104"/>
      <c r="L282" s="104"/>
      <c r="M282" s="104"/>
      <c r="N282" s="104"/>
      <c r="O282" s="104"/>
      <c r="P282" s="104"/>
      <c r="Q282" s="105" t="str">
        <f t="shared" si="14"/>
        <v/>
      </c>
      <c r="R282" s="103"/>
      <c r="S282" s="103"/>
      <c r="T282" s="105"/>
      <c r="U282" s="105"/>
      <c r="V282" s="100" t="str">
        <f t="shared" si="12"/>
        <v/>
      </c>
      <c r="W282" s="103"/>
      <c r="X282" s="103"/>
      <c r="Y282" s="92"/>
      <c r="Z282" s="92"/>
      <c r="AA282" s="92" t="s">
        <v>87</v>
      </c>
      <c r="AB282" s="92"/>
      <c r="AC282" s="92" t="s">
        <v>250</v>
      </c>
      <c r="AD282" s="92"/>
      <c r="AE282" s="92"/>
      <c r="AF282" s="92" t="s">
        <v>250</v>
      </c>
      <c r="AG282" s="82"/>
      <c r="AH282" s="114"/>
      <c r="AI282" s="82"/>
      <c r="AJ282" s="92"/>
      <c r="AK282" s="92"/>
      <c r="AL282" s="92" t="s">
        <v>456</v>
      </c>
      <c r="AM282" s="92"/>
      <c r="AN282" s="92"/>
      <c r="AO282" s="92"/>
      <c r="AP282" s="92"/>
      <c r="AQ282" s="92"/>
      <c r="AR282" s="92"/>
      <c r="AS282" s="112"/>
      <c r="AT282" s="92"/>
      <c r="AU282" s="92"/>
      <c r="AV282" s="92"/>
      <c r="AW282" s="96"/>
      <c r="AX282" s="96"/>
      <c r="AY282" s="96"/>
      <c r="AZ282" s="97"/>
    </row>
    <row r="283" spans="1:52" s="298" customFormat="1" ht="27" customHeight="1" thickTop="1" thickBot="1" x14ac:dyDescent="0.25">
      <c r="A283" s="81"/>
      <c r="B283" s="111" t="str">
        <f t="shared" si="13"/>
        <v/>
      </c>
      <c r="C283" s="304" t="str">
        <f>IF(D283="","",(VLOOKUP(D283,Lookups!$B$4:$C$2561,2,FALSE)))</f>
        <v/>
      </c>
      <c r="D283" s="366"/>
      <c r="E283" s="111"/>
      <c r="F283" s="111"/>
      <c r="G283" s="111"/>
      <c r="H283" s="82"/>
      <c r="I283" s="82"/>
      <c r="J283" s="104"/>
      <c r="K283" s="104"/>
      <c r="L283" s="104"/>
      <c r="M283" s="104"/>
      <c r="N283" s="104"/>
      <c r="O283" s="104"/>
      <c r="P283" s="104"/>
      <c r="Q283" s="105" t="str">
        <f t="shared" si="14"/>
        <v/>
      </c>
      <c r="R283" s="103"/>
      <c r="S283" s="103"/>
      <c r="T283" s="105"/>
      <c r="U283" s="105"/>
      <c r="V283" s="100" t="str">
        <f t="shared" si="12"/>
        <v/>
      </c>
      <c r="W283" s="103"/>
      <c r="X283" s="103"/>
      <c r="Y283" s="92"/>
      <c r="Z283" s="92"/>
      <c r="AA283" s="92" t="s">
        <v>87</v>
      </c>
      <c r="AB283" s="92"/>
      <c r="AC283" s="92" t="s">
        <v>250</v>
      </c>
      <c r="AD283" s="92"/>
      <c r="AE283" s="92"/>
      <c r="AF283" s="92" t="s">
        <v>250</v>
      </c>
      <c r="AG283" s="82"/>
      <c r="AH283" s="114"/>
      <c r="AI283" s="82"/>
      <c r="AJ283" s="92"/>
      <c r="AK283" s="92"/>
      <c r="AL283" s="92" t="s">
        <v>456</v>
      </c>
      <c r="AM283" s="92"/>
      <c r="AN283" s="92"/>
      <c r="AO283" s="92"/>
      <c r="AP283" s="92"/>
      <c r="AQ283" s="92"/>
      <c r="AR283" s="92"/>
      <c r="AS283" s="112"/>
      <c r="AT283" s="92"/>
      <c r="AU283" s="92"/>
      <c r="AV283" s="92"/>
      <c r="AW283" s="96"/>
      <c r="AX283" s="96"/>
      <c r="AY283" s="96"/>
      <c r="AZ283" s="97"/>
    </row>
    <row r="284" spans="1:52" s="298" customFormat="1" ht="27" customHeight="1" thickTop="1" thickBot="1" x14ac:dyDescent="0.25">
      <c r="A284" s="81"/>
      <c r="B284" s="111" t="str">
        <f t="shared" si="13"/>
        <v/>
      </c>
      <c r="C284" s="304" t="str">
        <f>IF(D284="","",(VLOOKUP(D284,Lookups!$B$4:$C$2561,2,FALSE)))</f>
        <v/>
      </c>
      <c r="D284" s="366"/>
      <c r="E284" s="111"/>
      <c r="F284" s="111"/>
      <c r="G284" s="111"/>
      <c r="H284" s="82"/>
      <c r="I284" s="82"/>
      <c r="J284" s="104"/>
      <c r="K284" s="104"/>
      <c r="L284" s="104"/>
      <c r="M284" s="104"/>
      <c r="N284" s="104"/>
      <c r="O284" s="104"/>
      <c r="P284" s="104"/>
      <c r="Q284" s="105" t="str">
        <f t="shared" si="14"/>
        <v/>
      </c>
      <c r="R284" s="103"/>
      <c r="S284" s="103"/>
      <c r="T284" s="105"/>
      <c r="U284" s="105"/>
      <c r="V284" s="100" t="str">
        <f t="shared" si="12"/>
        <v/>
      </c>
      <c r="W284" s="103"/>
      <c r="X284" s="103"/>
      <c r="Y284" s="92"/>
      <c r="Z284" s="92"/>
      <c r="AA284" s="92" t="s">
        <v>87</v>
      </c>
      <c r="AB284" s="92"/>
      <c r="AC284" s="92" t="s">
        <v>250</v>
      </c>
      <c r="AD284" s="92"/>
      <c r="AE284" s="92"/>
      <c r="AF284" s="92" t="s">
        <v>250</v>
      </c>
      <c r="AG284" s="82"/>
      <c r="AH284" s="114"/>
      <c r="AI284" s="82"/>
      <c r="AJ284" s="92"/>
      <c r="AK284" s="92"/>
      <c r="AL284" s="92" t="s">
        <v>456</v>
      </c>
      <c r="AM284" s="92"/>
      <c r="AN284" s="92"/>
      <c r="AO284" s="92"/>
      <c r="AP284" s="92"/>
      <c r="AQ284" s="92"/>
      <c r="AR284" s="92"/>
      <c r="AS284" s="112"/>
      <c r="AT284" s="92"/>
      <c r="AU284" s="92"/>
      <c r="AV284" s="92"/>
      <c r="AW284" s="96"/>
      <c r="AX284" s="96"/>
      <c r="AY284" s="96"/>
      <c r="AZ284" s="97"/>
    </row>
    <row r="285" spans="1:52" s="298" customFormat="1" ht="27" customHeight="1" thickTop="1" thickBot="1" x14ac:dyDescent="0.25">
      <c r="A285" s="81"/>
      <c r="B285" s="111" t="str">
        <f t="shared" si="13"/>
        <v/>
      </c>
      <c r="C285" s="304" t="str">
        <f>IF(D285="","",(VLOOKUP(D285,Lookups!$B$4:$C$2561,2,FALSE)))</f>
        <v/>
      </c>
      <c r="D285" s="366"/>
      <c r="E285" s="111"/>
      <c r="F285" s="111"/>
      <c r="G285" s="111"/>
      <c r="H285" s="82"/>
      <c r="I285" s="82"/>
      <c r="J285" s="104"/>
      <c r="K285" s="104"/>
      <c r="L285" s="104"/>
      <c r="M285" s="104"/>
      <c r="N285" s="104"/>
      <c r="O285" s="104"/>
      <c r="P285" s="104"/>
      <c r="Q285" s="105" t="str">
        <f t="shared" si="14"/>
        <v/>
      </c>
      <c r="R285" s="103"/>
      <c r="S285" s="103"/>
      <c r="T285" s="105"/>
      <c r="U285" s="105"/>
      <c r="V285" s="100" t="str">
        <f t="shared" si="12"/>
        <v/>
      </c>
      <c r="W285" s="103"/>
      <c r="X285" s="103"/>
      <c r="Y285" s="92"/>
      <c r="Z285" s="92"/>
      <c r="AA285" s="92" t="s">
        <v>87</v>
      </c>
      <c r="AB285" s="92"/>
      <c r="AC285" s="92" t="s">
        <v>250</v>
      </c>
      <c r="AD285" s="92"/>
      <c r="AE285" s="92"/>
      <c r="AF285" s="92" t="s">
        <v>250</v>
      </c>
      <c r="AG285" s="82"/>
      <c r="AH285" s="114"/>
      <c r="AI285" s="82"/>
      <c r="AJ285" s="92"/>
      <c r="AK285" s="92"/>
      <c r="AL285" s="92" t="s">
        <v>456</v>
      </c>
      <c r="AM285" s="92"/>
      <c r="AN285" s="92"/>
      <c r="AO285" s="92"/>
      <c r="AP285" s="92"/>
      <c r="AQ285" s="92"/>
      <c r="AR285" s="92"/>
      <c r="AS285" s="112"/>
      <c r="AT285" s="92"/>
      <c r="AU285" s="92"/>
      <c r="AV285" s="92"/>
      <c r="AW285" s="96"/>
      <c r="AX285" s="96"/>
      <c r="AY285" s="96"/>
      <c r="AZ285" s="97"/>
    </row>
    <row r="286" spans="1:52" s="298" customFormat="1" ht="27" customHeight="1" thickTop="1" thickBot="1" x14ac:dyDescent="0.25">
      <c r="A286" s="81"/>
      <c r="B286" s="111" t="str">
        <f t="shared" si="13"/>
        <v/>
      </c>
      <c r="C286" s="304" t="str">
        <f>IF(D286="","",(VLOOKUP(D286,Lookups!$B$4:$C$2561,2,FALSE)))</f>
        <v/>
      </c>
      <c r="D286" s="366"/>
      <c r="E286" s="111"/>
      <c r="F286" s="111"/>
      <c r="G286" s="111"/>
      <c r="H286" s="82"/>
      <c r="I286" s="82"/>
      <c r="J286" s="104"/>
      <c r="K286" s="104"/>
      <c r="L286" s="104"/>
      <c r="M286" s="104"/>
      <c r="N286" s="104"/>
      <c r="O286" s="104"/>
      <c r="P286" s="104"/>
      <c r="Q286" s="105" t="str">
        <f t="shared" si="14"/>
        <v/>
      </c>
      <c r="R286" s="103"/>
      <c r="S286" s="103"/>
      <c r="T286" s="105"/>
      <c r="U286" s="105"/>
      <c r="V286" s="100" t="str">
        <f t="shared" si="12"/>
        <v/>
      </c>
      <c r="W286" s="103"/>
      <c r="X286" s="103"/>
      <c r="Y286" s="92"/>
      <c r="Z286" s="92"/>
      <c r="AA286" s="92" t="s">
        <v>87</v>
      </c>
      <c r="AB286" s="92"/>
      <c r="AC286" s="92" t="s">
        <v>250</v>
      </c>
      <c r="AD286" s="92"/>
      <c r="AE286" s="92"/>
      <c r="AF286" s="92" t="s">
        <v>250</v>
      </c>
      <c r="AG286" s="82"/>
      <c r="AH286" s="114"/>
      <c r="AI286" s="82"/>
      <c r="AJ286" s="92"/>
      <c r="AK286" s="92"/>
      <c r="AL286" s="92" t="s">
        <v>456</v>
      </c>
      <c r="AM286" s="92"/>
      <c r="AN286" s="92"/>
      <c r="AO286" s="92"/>
      <c r="AP286" s="92"/>
      <c r="AQ286" s="92"/>
      <c r="AR286" s="92"/>
      <c r="AS286" s="112"/>
      <c r="AT286" s="92"/>
      <c r="AU286" s="92"/>
      <c r="AV286" s="92"/>
      <c r="AW286" s="96"/>
      <c r="AX286" s="96"/>
      <c r="AY286" s="96"/>
      <c r="AZ286" s="97"/>
    </row>
    <row r="287" spans="1:52" s="298" customFormat="1" ht="27" customHeight="1" thickTop="1" thickBot="1" x14ac:dyDescent="0.25">
      <c r="A287" s="81"/>
      <c r="B287" s="111" t="str">
        <f t="shared" si="13"/>
        <v/>
      </c>
      <c r="C287" s="304" t="str">
        <f>IF(D287="","",(VLOOKUP(D287,Lookups!$B$4:$C$2561,2,FALSE)))</f>
        <v/>
      </c>
      <c r="D287" s="366"/>
      <c r="E287" s="111"/>
      <c r="F287" s="111"/>
      <c r="G287" s="111"/>
      <c r="H287" s="82"/>
      <c r="I287" s="82"/>
      <c r="J287" s="104"/>
      <c r="K287" s="104"/>
      <c r="L287" s="104"/>
      <c r="M287" s="104"/>
      <c r="N287" s="104"/>
      <c r="O287" s="104"/>
      <c r="P287" s="104"/>
      <c r="Q287" s="105" t="str">
        <f t="shared" si="14"/>
        <v/>
      </c>
      <c r="R287" s="103"/>
      <c r="S287" s="103"/>
      <c r="T287" s="105"/>
      <c r="U287" s="105"/>
      <c r="V287" s="100" t="str">
        <f t="shared" si="12"/>
        <v/>
      </c>
      <c r="W287" s="103"/>
      <c r="X287" s="103"/>
      <c r="Y287" s="92"/>
      <c r="Z287" s="92"/>
      <c r="AA287" s="92" t="s">
        <v>87</v>
      </c>
      <c r="AB287" s="92"/>
      <c r="AC287" s="92" t="s">
        <v>250</v>
      </c>
      <c r="AD287" s="92"/>
      <c r="AE287" s="92"/>
      <c r="AF287" s="92" t="s">
        <v>250</v>
      </c>
      <c r="AG287" s="82"/>
      <c r="AH287" s="114"/>
      <c r="AI287" s="82"/>
      <c r="AJ287" s="92"/>
      <c r="AK287" s="92"/>
      <c r="AL287" s="92" t="s">
        <v>456</v>
      </c>
      <c r="AM287" s="92"/>
      <c r="AN287" s="92"/>
      <c r="AO287" s="92"/>
      <c r="AP287" s="92"/>
      <c r="AQ287" s="92"/>
      <c r="AR287" s="92"/>
      <c r="AS287" s="112"/>
      <c r="AT287" s="92"/>
      <c r="AU287" s="92"/>
      <c r="AV287" s="92"/>
      <c r="AW287" s="96"/>
      <c r="AX287" s="96"/>
      <c r="AY287" s="96"/>
      <c r="AZ287" s="97"/>
    </row>
    <row r="288" spans="1:52" s="298" customFormat="1" ht="27" customHeight="1" thickTop="1" thickBot="1" x14ac:dyDescent="0.25">
      <c r="A288" s="81"/>
      <c r="B288" s="111" t="str">
        <f t="shared" si="13"/>
        <v/>
      </c>
      <c r="C288" s="304" t="str">
        <f>IF(D288="","",(VLOOKUP(D288,Lookups!$B$4:$C$2561,2,FALSE)))</f>
        <v/>
      </c>
      <c r="D288" s="366"/>
      <c r="E288" s="111"/>
      <c r="F288" s="111"/>
      <c r="G288" s="111"/>
      <c r="H288" s="82"/>
      <c r="I288" s="82"/>
      <c r="J288" s="104"/>
      <c r="K288" s="104"/>
      <c r="L288" s="104"/>
      <c r="M288" s="104"/>
      <c r="N288" s="104"/>
      <c r="O288" s="104"/>
      <c r="P288" s="104"/>
      <c r="Q288" s="105" t="str">
        <f t="shared" si="14"/>
        <v/>
      </c>
      <c r="R288" s="103"/>
      <c r="S288" s="103"/>
      <c r="T288" s="105"/>
      <c r="U288" s="105"/>
      <c r="V288" s="100" t="str">
        <f t="shared" si="12"/>
        <v/>
      </c>
      <c r="W288" s="103"/>
      <c r="X288" s="103"/>
      <c r="Y288" s="92"/>
      <c r="Z288" s="92"/>
      <c r="AA288" s="92" t="s">
        <v>87</v>
      </c>
      <c r="AB288" s="92"/>
      <c r="AC288" s="92" t="s">
        <v>250</v>
      </c>
      <c r="AD288" s="92"/>
      <c r="AE288" s="92"/>
      <c r="AF288" s="92" t="s">
        <v>250</v>
      </c>
      <c r="AG288" s="82"/>
      <c r="AH288" s="114"/>
      <c r="AI288" s="82"/>
      <c r="AJ288" s="92"/>
      <c r="AK288" s="92"/>
      <c r="AL288" s="92" t="s">
        <v>456</v>
      </c>
      <c r="AM288" s="92"/>
      <c r="AN288" s="92"/>
      <c r="AO288" s="92"/>
      <c r="AP288" s="92"/>
      <c r="AQ288" s="92"/>
      <c r="AR288" s="92"/>
      <c r="AS288" s="112"/>
      <c r="AT288" s="92"/>
      <c r="AU288" s="92"/>
      <c r="AV288" s="92"/>
      <c r="AW288" s="96"/>
      <c r="AX288" s="96"/>
      <c r="AY288" s="96"/>
      <c r="AZ288" s="97"/>
    </row>
    <row r="289" spans="1:52" s="298" customFormat="1" ht="27" customHeight="1" thickTop="1" thickBot="1" x14ac:dyDescent="0.25">
      <c r="A289" s="81"/>
      <c r="B289" s="111" t="str">
        <f t="shared" si="13"/>
        <v/>
      </c>
      <c r="C289" s="304" t="str">
        <f>IF(D289="","",(VLOOKUP(D289,Lookups!$B$4:$C$2561,2,FALSE)))</f>
        <v/>
      </c>
      <c r="D289" s="366"/>
      <c r="E289" s="111"/>
      <c r="F289" s="111"/>
      <c r="G289" s="111"/>
      <c r="H289" s="82"/>
      <c r="I289" s="82"/>
      <c r="J289" s="104"/>
      <c r="K289" s="104"/>
      <c r="L289" s="104"/>
      <c r="M289" s="104"/>
      <c r="N289" s="104"/>
      <c r="O289" s="104"/>
      <c r="P289" s="104"/>
      <c r="Q289" s="105" t="str">
        <f t="shared" si="14"/>
        <v/>
      </c>
      <c r="R289" s="103"/>
      <c r="S289" s="103"/>
      <c r="T289" s="105"/>
      <c r="U289" s="105"/>
      <c r="V289" s="100" t="str">
        <f t="shared" si="12"/>
        <v/>
      </c>
      <c r="W289" s="103"/>
      <c r="X289" s="103"/>
      <c r="Y289" s="92"/>
      <c r="Z289" s="92"/>
      <c r="AA289" s="92" t="s">
        <v>87</v>
      </c>
      <c r="AB289" s="92"/>
      <c r="AC289" s="92" t="s">
        <v>250</v>
      </c>
      <c r="AD289" s="92"/>
      <c r="AE289" s="92"/>
      <c r="AF289" s="92" t="s">
        <v>250</v>
      </c>
      <c r="AG289" s="82"/>
      <c r="AH289" s="114"/>
      <c r="AI289" s="82"/>
      <c r="AJ289" s="92"/>
      <c r="AK289" s="92"/>
      <c r="AL289" s="92" t="s">
        <v>456</v>
      </c>
      <c r="AM289" s="92"/>
      <c r="AN289" s="92"/>
      <c r="AO289" s="92"/>
      <c r="AP289" s="92"/>
      <c r="AQ289" s="92"/>
      <c r="AR289" s="92"/>
      <c r="AS289" s="112"/>
      <c r="AT289" s="92"/>
      <c r="AU289" s="92"/>
      <c r="AV289" s="92"/>
      <c r="AW289" s="96"/>
      <c r="AX289" s="96"/>
      <c r="AY289" s="96"/>
      <c r="AZ289" s="97"/>
    </row>
    <row r="290" spans="1:52" s="298" customFormat="1" ht="27" customHeight="1" thickTop="1" thickBot="1" x14ac:dyDescent="0.25">
      <c r="A290" s="81"/>
      <c r="B290" s="111" t="str">
        <f t="shared" si="13"/>
        <v/>
      </c>
      <c r="C290" s="304" t="str">
        <f>IF(D290="","",(VLOOKUP(D290,Lookups!$B$4:$C$2561,2,FALSE)))</f>
        <v/>
      </c>
      <c r="D290" s="366"/>
      <c r="E290" s="111"/>
      <c r="F290" s="111"/>
      <c r="G290" s="111"/>
      <c r="H290" s="82"/>
      <c r="I290" s="82"/>
      <c r="J290" s="104"/>
      <c r="K290" s="104"/>
      <c r="L290" s="104"/>
      <c r="M290" s="104"/>
      <c r="N290" s="104"/>
      <c r="O290" s="104"/>
      <c r="P290" s="104"/>
      <c r="Q290" s="105" t="str">
        <f t="shared" si="14"/>
        <v/>
      </c>
      <c r="R290" s="103"/>
      <c r="S290" s="103"/>
      <c r="T290" s="105"/>
      <c r="U290" s="105"/>
      <c r="V290" s="100" t="str">
        <f t="shared" si="12"/>
        <v/>
      </c>
      <c r="W290" s="103"/>
      <c r="X290" s="103"/>
      <c r="Y290" s="92"/>
      <c r="Z290" s="92"/>
      <c r="AA290" s="92" t="s">
        <v>87</v>
      </c>
      <c r="AB290" s="92"/>
      <c r="AC290" s="92" t="s">
        <v>250</v>
      </c>
      <c r="AD290" s="92"/>
      <c r="AE290" s="92"/>
      <c r="AF290" s="92" t="s">
        <v>250</v>
      </c>
      <c r="AG290" s="82"/>
      <c r="AH290" s="114"/>
      <c r="AI290" s="82"/>
      <c r="AJ290" s="92"/>
      <c r="AK290" s="92"/>
      <c r="AL290" s="92" t="s">
        <v>456</v>
      </c>
      <c r="AM290" s="92"/>
      <c r="AN290" s="92"/>
      <c r="AO290" s="92"/>
      <c r="AP290" s="92"/>
      <c r="AQ290" s="92"/>
      <c r="AR290" s="92"/>
      <c r="AS290" s="112"/>
      <c r="AT290" s="92"/>
      <c r="AU290" s="92"/>
      <c r="AV290" s="92"/>
      <c r="AW290" s="96"/>
      <c r="AX290" s="96"/>
      <c r="AY290" s="96"/>
      <c r="AZ290" s="97"/>
    </row>
    <row r="291" spans="1:52" s="298" customFormat="1" ht="27" customHeight="1" thickTop="1" thickBot="1" x14ac:dyDescent="0.25">
      <c r="A291" s="81"/>
      <c r="B291" s="111" t="str">
        <f t="shared" si="13"/>
        <v/>
      </c>
      <c r="C291" s="304" t="str">
        <f>IF(D291="","",(VLOOKUP(D291,Lookups!$B$4:$C$2561,2,FALSE)))</f>
        <v/>
      </c>
      <c r="D291" s="366"/>
      <c r="E291" s="111"/>
      <c r="F291" s="111"/>
      <c r="G291" s="111"/>
      <c r="H291" s="82"/>
      <c r="I291" s="82"/>
      <c r="J291" s="104"/>
      <c r="K291" s="104"/>
      <c r="L291" s="104"/>
      <c r="M291" s="104"/>
      <c r="N291" s="104"/>
      <c r="O291" s="104"/>
      <c r="P291" s="104"/>
      <c r="Q291" s="105" t="str">
        <f t="shared" si="14"/>
        <v/>
      </c>
      <c r="R291" s="103"/>
      <c r="S291" s="103"/>
      <c r="T291" s="105"/>
      <c r="U291" s="105"/>
      <c r="V291" s="100" t="str">
        <f t="shared" si="12"/>
        <v/>
      </c>
      <c r="W291" s="103"/>
      <c r="X291" s="103"/>
      <c r="Y291" s="92"/>
      <c r="Z291" s="92"/>
      <c r="AA291" s="92" t="s">
        <v>87</v>
      </c>
      <c r="AB291" s="92"/>
      <c r="AC291" s="92" t="s">
        <v>250</v>
      </c>
      <c r="AD291" s="92"/>
      <c r="AE291" s="92"/>
      <c r="AF291" s="92" t="s">
        <v>250</v>
      </c>
      <c r="AG291" s="82"/>
      <c r="AH291" s="114"/>
      <c r="AI291" s="82"/>
      <c r="AJ291" s="92"/>
      <c r="AK291" s="92"/>
      <c r="AL291" s="92" t="s">
        <v>456</v>
      </c>
      <c r="AM291" s="92"/>
      <c r="AN291" s="92"/>
      <c r="AO291" s="92"/>
      <c r="AP291" s="92"/>
      <c r="AQ291" s="92"/>
      <c r="AR291" s="92"/>
      <c r="AS291" s="112"/>
      <c r="AT291" s="92"/>
      <c r="AU291" s="92"/>
      <c r="AV291" s="92"/>
      <c r="AW291" s="96"/>
      <c r="AX291" s="96"/>
      <c r="AY291" s="96"/>
      <c r="AZ291" s="97"/>
    </row>
    <row r="292" spans="1:52" s="298" customFormat="1" ht="27" customHeight="1" thickTop="1" thickBot="1" x14ac:dyDescent="0.25">
      <c r="A292" s="81"/>
      <c r="B292" s="111" t="str">
        <f t="shared" si="13"/>
        <v/>
      </c>
      <c r="C292" s="304" t="str">
        <f>IF(D292="","",(VLOOKUP(D292,Lookups!$B$4:$C$2561,2,FALSE)))</f>
        <v/>
      </c>
      <c r="D292" s="366"/>
      <c r="E292" s="111"/>
      <c r="F292" s="111"/>
      <c r="G292" s="111"/>
      <c r="H292" s="82"/>
      <c r="I292" s="82"/>
      <c r="J292" s="104"/>
      <c r="K292" s="104"/>
      <c r="L292" s="104"/>
      <c r="M292" s="104"/>
      <c r="N292" s="104"/>
      <c r="O292" s="104"/>
      <c r="P292" s="104"/>
      <c r="Q292" s="105" t="str">
        <f t="shared" si="14"/>
        <v/>
      </c>
      <c r="R292" s="103"/>
      <c r="S292" s="103"/>
      <c r="T292" s="105"/>
      <c r="U292" s="105"/>
      <c r="V292" s="100" t="str">
        <f t="shared" si="12"/>
        <v/>
      </c>
      <c r="W292" s="103"/>
      <c r="X292" s="103"/>
      <c r="Y292" s="92"/>
      <c r="Z292" s="92"/>
      <c r="AA292" s="92" t="s">
        <v>87</v>
      </c>
      <c r="AB292" s="92"/>
      <c r="AC292" s="92" t="s">
        <v>250</v>
      </c>
      <c r="AD292" s="92"/>
      <c r="AE292" s="92"/>
      <c r="AF292" s="92" t="s">
        <v>250</v>
      </c>
      <c r="AG292" s="82"/>
      <c r="AH292" s="114"/>
      <c r="AI292" s="82"/>
      <c r="AJ292" s="92"/>
      <c r="AK292" s="92"/>
      <c r="AL292" s="92" t="s">
        <v>456</v>
      </c>
      <c r="AM292" s="92"/>
      <c r="AN292" s="92"/>
      <c r="AO292" s="92"/>
      <c r="AP292" s="92"/>
      <c r="AQ292" s="92"/>
      <c r="AR292" s="92"/>
      <c r="AS292" s="112"/>
      <c r="AT292" s="92"/>
      <c r="AU292" s="92"/>
      <c r="AV292" s="92"/>
      <c r="AW292" s="96"/>
      <c r="AX292" s="96"/>
      <c r="AY292" s="96"/>
      <c r="AZ292" s="97"/>
    </row>
    <row r="293" spans="1:52" s="298" customFormat="1" ht="27" customHeight="1" thickTop="1" thickBot="1" x14ac:dyDescent="0.25">
      <c r="A293" s="81"/>
      <c r="B293" s="111" t="str">
        <f t="shared" si="13"/>
        <v/>
      </c>
      <c r="C293" s="304" t="str">
        <f>IF(D293="","",(VLOOKUP(D293,Lookups!$B$4:$C$2561,2,FALSE)))</f>
        <v/>
      </c>
      <c r="D293" s="366"/>
      <c r="E293" s="111"/>
      <c r="F293" s="111"/>
      <c r="G293" s="111"/>
      <c r="H293" s="82"/>
      <c r="I293" s="82"/>
      <c r="J293" s="104"/>
      <c r="K293" s="104"/>
      <c r="L293" s="104"/>
      <c r="M293" s="104"/>
      <c r="N293" s="104"/>
      <c r="O293" s="104"/>
      <c r="P293" s="104"/>
      <c r="Q293" s="105" t="str">
        <f t="shared" si="14"/>
        <v/>
      </c>
      <c r="R293" s="103"/>
      <c r="S293" s="103"/>
      <c r="T293" s="105"/>
      <c r="U293" s="105"/>
      <c r="V293" s="100" t="str">
        <f t="shared" si="12"/>
        <v/>
      </c>
      <c r="W293" s="103"/>
      <c r="X293" s="103"/>
      <c r="Y293" s="92"/>
      <c r="Z293" s="92"/>
      <c r="AA293" s="92" t="s">
        <v>87</v>
      </c>
      <c r="AB293" s="92"/>
      <c r="AC293" s="92" t="s">
        <v>250</v>
      </c>
      <c r="AD293" s="92"/>
      <c r="AE293" s="92"/>
      <c r="AF293" s="92" t="s">
        <v>250</v>
      </c>
      <c r="AG293" s="82"/>
      <c r="AH293" s="114"/>
      <c r="AI293" s="82"/>
      <c r="AJ293" s="92"/>
      <c r="AK293" s="92"/>
      <c r="AL293" s="92" t="s">
        <v>456</v>
      </c>
      <c r="AM293" s="92"/>
      <c r="AN293" s="92"/>
      <c r="AO293" s="92"/>
      <c r="AP293" s="92"/>
      <c r="AQ293" s="92"/>
      <c r="AR293" s="92"/>
      <c r="AS293" s="112"/>
      <c r="AT293" s="92"/>
      <c r="AU293" s="92"/>
      <c r="AV293" s="92"/>
      <c r="AW293" s="96"/>
      <c r="AX293" s="96"/>
      <c r="AY293" s="96"/>
      <c r="AZ293" s="97"/>
    </row>
    <row r="294" spans="1:52" s="298" customFormat="1" ht="27" customHeight="1" thickTop="1" thickBot="1" x14ac:dyDescent="0.25">
      <c r="A294" s="81"/>
      <c r="B294" s="111" t="str">
        <f t="shared" si="13"/>
        <v/>
      </c>
      <c r="C294" s="304" t="str">
        <f>IF(D294="","",(VLOOKUP(D294,Lookups!$B$4:$C$2561,2,FALSE)))</f>
        <v/>
      </c>
      <c r="D294" s="366"/>
      <c r="E294" s="111"/>
      <c r="F294" s="111"/>
      <c r="G294" s="111"/>
      <c r="H294" s="82"/>
      <c r="I294" s="82"/>
      <c r="J294" s="104"/>
      <c r="K294" s="104"/>
      <c r="L294" s="104"/>
      <c r="M294" s="104"/>
      <c r="N294" s="104"/>
      <c r="O294" s="104"/>
      <c r="P294" s="104"/>
      <c r="Q294" s="105" t="str">
        <f t="shared" si="14"/>
        <v/>
      </c>
      <c r="R294" s="103"/>
      <c r="S294" s="103"/>
      <c r="T294" s="105"/>
      <c r="U294" s="105"/>
      <c r="V294" s="100" t="str">
        <f t="shared" si="12"/>
        <v/>
      </c>
      <c r="W294" s="103"/>
      <c r="X294" s="103"/>
      <c r="Y294" s="92"/>
      <c r="Z294" s="92"/>
      <c r="AA294" s="92" t="s">
        <v>87</v>
      </c>
      <c r="AB294" s="92"/>
      <c r="AC294" s="92" t="s">
        <v>250</v>
      </c>
      <c r="AD294" s="92"/>
      <c r="AE294" s="92"/>
      <c r="AF294" s="92" t="s">
        <v>250</v>
      </c>
      <c r="AG294" s="82"/>
      <c r="AH294" s="114"/>
      <c r="AI294" s="82"/>
      <c r="AJ294" s="92"/>
      <c r="AK294" s="92"/>
      <c r="AL294" s="92" t="s">
        <v>456</v>
      </c>
      <c r="AM294" s="92"/>
      <c r="AN294" s="92"/>
      <c r="AO294" s="92"/>
      <c r="AP294" s="92"/>
      <c r="AQ294" s="92"/>
      <c r="AR294" s="92"/>
      <c r="AS294" s="112"/>
      <c r="AT294" s="92"/>
      <c r="AU294" s="92"/>
      <c r="AV294" s="92"/>
      <c r="AW294" s="96"/>
      <c r="AX294" s="96"/>
      <c r="AY294" s="96"/>
      <c r="AZ294" s="97"/>
    </row>
    <row r="295" spans="1:52" s="298" customFormat="1" ht="27" customHeight="1" thickTop="1" thickBot="1" x14ac:dyDescent="0.25">
      <c r="A295" s="81"/>
      <c r="B295" s="111" t="str">
        <f t="shared" si="13"/>
        <v/>
      </c>
      <c r="C295" s="304" t="str">
        <f>IF(D295="","",(VLOOKUP(D295,Lookups!$B$4:$C$2561,2,FALSE)))</f>
        <v/>
      </c>
      <c r="D295" s="366"/>
      <c r="E295" s="111"/>
      <c r="F295" s="111"/>
      <c r="G295" s="111"/>
      <c r="H295" s="82"/>
      <c r="I295" s="82"/>
      <c r="J295" s="104"/>
      <c r="K295" s="104"/>
      <c r="L295" s="104"/>
      <c r="M295" s="104"/>
      <c r="N295" s="104"/>
      <c r="O295" s="104"/>
      <c r="P295" s="104"/>
      <c r="Q295" s="105" t="str">
        <f t="shared" si="14"/>
        <v/>
      </c>
      <c r="R295" s="103"/>
      <c r="S295" s="103"/>
      <c r="T295" s="105"/>
      <c r="U295" s="105"/>
      <c r="V295" s="100" t="str">
        <f t="shared" si="12"/>
        <v/>
      </c>
      <c r="W295" s="103"/>
      <c r="X295" s="103"/>
      <c r="Y295" s="92"/>
      <c r="Z295" s="92"/>
      <c r="AA295" s="92" t="s">
        <v>87</v>
      </c>
      <c r="AB295" s="92"/>
      <c r="AC295" s="92" t="s">
        <v>250</v>
      </c>
      <c r="AD295" s="92"/>
      <c r="AE295" s="92"/>
      <c r="AF295" s="92" t="s">
        <v>250</v>
      </c>
      <c r="AG295" s="82"/>
      <c r="AH295" s="114"/>
      <c r="AI295" s="82"/>
      <c r="AJ295" s="92"/>
      <c r="AK295" s="92"/>
      <c r="AL295" s="92" t="s">
        <v>456</v>
      </c>
      <c r="AM295" s="92"/>
      <c r="AN295" s="92"/>
      <c r="AO295" s="92"/>
      <c r="AP295" s="92"/>
      <c r="AQ295" s="92"/>
      <c r="AR295" s="92"/>
      <c r="AS295" s="112"/>
      <c r="AT295" s="92"/>
      <c r="AU295" s="92"/>
      <c r="AV295" s="92"/>
      <c r="AW295" s="96"/>
      <c r="AX295" s="96"/>
      <c r="AY295" s="96"/>
      <c r="AZ295" s="97"/>
    </row>
    <row r="296" spans="1:52" s="298" customFormat="1" ht="27" customHeight="1" thickTop="1" thickBot="1" x14ac:dyDescent="0.25">
      <c r="A296" s="81"/>
      <c r="B296" s="111" t="str">
        <f t="shared" si="13"/>
        <v/>
      </c>
      <c r="C296" s="304" t="str">
        <f>IF(D296="","",(VLOOKUP(D296,Lookups!$B$4:$C$2561,2,FALSE)))</f>
        <v/>
      </c>
      <c r="D296" s="366"/>
      <c r="E296" s="111"/>
      <c r="F296" s="111"/>
      <c r="G296" s="111"/>
      <c r="H296" s="82"/>
      <c r="I296" s="82"/>
      <c r="J296" s="104"/>
      <c r="K296" s="104"/>
      <c r="L296" s="104"/>
      <c r="M296" s="104"/>
      <c r="N296" s="104"/>
      <c r="O296" s="104"/>
      <c r="P296" s="104"/>
      <c r="Q296" s="105" t="str">
        <f t="shared" si="14"/>
        <v/>
      </c>
      <c r="R296" s="103"/>
      <c r="S296" s="103"/>
      <c r="T296" s="105"/>
      <c r="U296" s="105"/>
      <c r="V296" s="100" t="str">
        <f t="shared" si="12"/>
        <v/>
      </c>
      <c r="W296" s="103"/>
      <c r="X296" s="103"/>
      <c r="Y296" s="92"/>
      <c r="Z296" s="92"/>
      <c r="AA296" s="92" t="s">
        <v>87</v>
      </c>
      <c r="AB296" s="92"/>
      <c r="AC296" s="92" t="s">
        <v>250</v>
      </c>
      <c r="AD296" s="92"/>
      <c r="AE296" s="92"/>
      <c r="AF296" s="92" t="s">
        <v>250</v>
      </c>
      <c r="AG296" s="82"/>
      <c r="AH296" s="114"/>
      <c r="AI296" s="82"/>
      <c r="AJ296" s="92"/>
      <c r="AK296" s="92"/>
      <c r="AL296" s="92" t="s">
        <v>456</v>
      </c>
      <c r="AM296" s="92"/>
      <c r="AN296" s="92"/>
      <c r="AO296" s="92"/>
      <c r="AP296" s="92"/>
      <c r="AQ296" s="92"/>
      <c r="AR296" s="92"/>
      <c r="AS296" s="112"/>
      <c r="AT296" s="92"/>
      <c r="AU296" s="92"/>
      <c r="AV296" s="92"/>
      <c r="AW296" s="96"/>
      <c r="AX296" s="96"/>
      <c r="AY296" s="96"/>
      <c r="AZ296" s="97"/>
    </row>
    <row r="297" spans="1:52" s="298" customFormat="1" ht="27" customHeight="1" thickTop="1" thickBot="1" x14ac:dyDescent="0.25">
      <c r="A297" s="81"/>
      <c r="B297" s="111" t="str">
        <f t="shared" si="13"/>
        <v/>
      </c>
      <c r="C297" s="304" t="str">
        <f>IF(D297="","",(VLOOKUP(D297,Lookups!$B$4:$C$2561,2,FALSE)))</f>
        <v/>
      </c>
      <c r="D297" s="366"/>
      <c r="E297" s="111"/>
      <c r="F297" s="111"/>
      <c r="G297" s="111"/>
      <c r="H297" s="82"/>
      <c r="I297" s="82"/>
      <c r="J297" s="104"/>
      <c r="K297" s="104"/>
      <c r="L297" s="104"/>
      <c r="M297" s="104"/>
      <c r="N297" s="104"/>
      <c r="O297" s="104"/>
      <c r="P297" s="104"/>
      <c r="Q297" s="105" t="str">
        <f t="shared" si="14"/>
        <v/>
      </c>
      <c r="R297" s="103"/>
      <c r="S297" s="103"/>
      <c r="T297" s="105"/>
      <c r="U297" s="105"/>
      <c r="V297" s="100" t="str">
        <f t="shared" si="12"/>
        <v/>
      </c>
      <c r="W297" s="103"/>
      <c r="X297" s="103"/>
      <c r="Y297" s="92"/>
      <c r="Z297" s="92"/>
      <c r="AA297" s="92" t="s">
        <v>87</v>
      </c>
      <c r="AB297" s="92"/>
      <c r="AC297" s="92" t="s">
        <v>250</v>
      </c>
      <c r="AD297" s="92"/>
      <c r="AE297" s="92"/>
      <c r="AF297" s="92" t="s">
        <v>250</v>
      </c>
      <c r="AG297" s="82"/>
      <c r="AH297" s="114"/>
      <c r="AI297" s="82"/>
      <c r="AJ297" s="92"/>
      <c r="AK297" s="92"/>
      <c r="AL297" s="92" t="s">
        <v>456</v>
      </c>
      <c r="AM297" s="92"/>
      <c r="AN297" s="92"/>
      <c r="AO297" s="92"/>
      <c r="AP297" s="92"/>
      <c r="AQ297" s="92"/>
      <c r="AR297" s="92"/>
      <c r="AS297" s="112"/>
      <c r="AT297" s="92"/>
      <c r="AU297" s="92"/>
      <c r="AV297" s="92"/>
      <c r="AW297" s="96"/>
      <c r="AX297" s="96"/>
      <c r="AY297" s="96"/>
      <c r="AZ297" s="97"/>
    </row>
    <row r="298" spans="1:52" s="298" customFormat="1" ht="27" customHeight="1" thickTop="1" thickBot="1" x14ac:dyDescent="0.25">
      <c r="A298" s="81"/>
      <c r="B298" s="111" t="str">
        <f t="shared" si="13"/>
        <v/>
      </c>
      <c r="C298" s="304" t="str">
        <f>IF(D298="","",(VLOOKUP(D298,Lookups!$B$4:$C$2561,2,FALSE)))</f>
        <v/>
      </c>
      <c r="D298" s="366"/>
      <c r="E298" s="111"/>
      <c r="F298" s="111"/>
      <c r="G298" s="111"/>
      <c r="H298" s="82"/>
      <c r="I298" s="82"/>
      <c r="J298" s="104"/>
      <c r="K298" s="104"/>
      <c r="L298" s="104"/>
      <c r="M298" s="104"/>
      <c r="N298" s="104"/>
      <c r="O298" s="104"/>
      <c r="P298" s="104"/>
      <c r="Q298" s="105" t="str">
        <f t="shared" si="14"/>
        <v/>
      </c>
      <c r="R298" s="103"/>
      <c r="S298" s="103"/>
      <c r="T298" s="105"/>
      <c r="U298" s="105"/>
      <c r="V298" s="100" t="str">
        <f t="shared" si="12"/>
        <v/>
      </c>
      <c r="W298" s="103"/>
      <c r="X298" s="103"/>
      <c r="Y298" s="92"/>
      <c r="Z298" s="92"/>
      <c r="AA298" s="92" t="s">
        <v>87</v>
      </c>
      <c r="AB298" s="92"/>
      <c r="AC298" s="92" t="s">
        <v>250</v>
      </c>
      <c r="AD298" s="92"/>
      <c r="AE298" s="92"/>
      <c r="AF298" s="92" t="s">
        <v>250</v>
      </c>
      <c r="AG298" s="82"/>
      <c r="AH298" s="114"/>
      <c r="AI298" s="82"/>
      <c r="AJ298" s="92"/>
      <c r="AK298" s="92"/>
      <c r="AL298" s="92" t="s">
        <v>456</v>
      </c>
      <c r="AM298" s="92"/>
      <c r="AN298" s="92"/>
      <c r="AO298" s="92"/>
      <c r="AP298" s="92"/>
      <c r="AQ298" s="92"/>
      <c r="AR298" s="92"/>
      <c r="AS298" s="112"/>
      <c r="AT298" s="92"/>
      <c r="AU298" s="92"/>
      <c r="AV298" s="92"/>
      <c r="AW298" s="96"/>
      <c r="AX298" s="96"/>
      <c r="AY298" s="96"/>
      <c r="AZ298" s="97"/>
    </row>
    <row r="299" spans="1:52" s="298" customFormat="1" ht="27" customHeight="1" thickTop="1" thickBot="1" x14ac:dyDescent="0.25">
      <c r="A299" s="81"/>
      <c r="B299" s="111" t="str">
        <f t="shared" si="13"/>
        <v/>
      </c>
      <c r="C299" s="304" t="str">
        <f>IF(D299="","",(VLOOKUP(D299,Lookups!$B$4:$C$2561,2,FALSE)))</f>
        <v/>
      </c>
      <c r="D299" s="366"/>
      <c r="E299" s="111"/>
      <c r="F299" s="111"/>
      <c r="G299" s="111"/>
      <c r="H299" s="82"/>
      <c r="I299" s="82"/>
      <c r="J299" s="104"/>
      <c r="K299" s="104"/>
      <c r="L299" s="104"/>
      <c r="M299" s="104"/>
      <c r="N299" s="104"/>
      <c r="O299" s="104"/>
      <c r="P299" s="104"/>
      <c r="Q299" s="105" t="str">
        <f t="shared" si="14"/>
        <v/>
      </c>
      <c r="R299" s="103"/>
      <c r="S299" s="103"/>
      <c r="T299" s="105"/>
      <c r="U299" s="105"/>
      <c r="V299" s="100" t="str">
        <f t="shared" si="12"/>
        <v/>
      </c>
      <c r="W299" s="103"/>
      <c r="X299" s="103"/>
      <c r="Y299" s="92"/>
      <c r="Z299" s="92"/>
      <c r="AA299" s="92" t="s">
        <v>87</v>
      </c>
      <c r="AB299" s="92"/>
      <c r="AC299" s="92" t="s">
        <v>250</v>
      </c>
      <c r="AD299" s="92"/>
      <c r="AE299" s="92"/>
      <c r="AF299" s="92" t="s">
        <v>250</v>
      </c>
      <c r="AG299" s="82"/>
      <c r="AH299" s="114"/>
      <c r="AI299" s="82"/>
      <c r="AJ299" s="92"/>
      <c r="AK299" s="92"/>
      <c r="AL299" s="92" t="s">
        <v>456</v>
      </c>
      <c r="AM299" s="92"/>
      <c r="AN299" s="92"/>
      <c r="AO299" s="92"/>
      <c r="AP299" s="92"/>
      <c r="AQ299" s="92"/>
      <c r="AR299" s="92"/>
      <c r="AS299" s="112"/>
      <c r="AT299" s="92"/>
      <c r="AU299" s="92"/>
      <c r="AV299" s="92"/>
      <c r="AW299" s="96"/>
      <c r="AX299" s="96"/>
      <c r="AY299" s="96"/>
      <c r="AZ299" s="97"/>
    </row>
    <row r="300" spans="1:52" s="298" customFormat="1" ht="27" customHeight="1" thickTop="1" thickBot="1" x14ac:dyDescent="0.25">
      <c r="A300" s="81"/>
      <c r="B300" s="111" t="str">
        <f t="shared" si="13"/>
        <v/>
      </c>
      <c r="C300" s="304" t="str">
        <f>IF(D300="","",(VLOOKUP(D300,Lookups!$B$4:$C$2561,2,FALSE)))</f>
        <v/>
      </c>
      <c r="D300" s="366"/>
      <c r="E300" s="111"/>
      <c r="F300" s="111"/>
      <c r="G300" s="111"/>
      <c r="H300" s="82"/>
      <c r="I300" s="82"/>
      <c r="J300" s="104"/>
      <c r="K300" s="104"/>
      <c r="L300" s="104"/>
      <c r="M300" s="104"/>
      <c r="N300" s="104"/>
      <c r="O300" s="104"/>
      <c r="P300" s="104"/>
      <c r="Q300" s="105" t="str">
        <f t="shared" si="14"/>
        <v/>
      </c>
      <c r="R300" s="103"/>
      <c r="S300" s="103"/>
      <c r="T300" s="105"/>
      <c r="U300" s="105"/>
      <c r="V300" s="100" t="str">
        <f t="shared" si="12"/>
        <v/>
      </c>
      <c r="W300" s="103"/>
      <c r="X300" s="103"/>
      <c r="Y300" s="92"/>
      <c r="Z300" s="92"/>
      <c r="AA300" s="92" t="s">
        <v>87</v>
      </c>
      <c r="AB300" s="92"/>
      <c r="AC300" s="92" t="s">
        <v>250</v>
      </c>
      <c r="AD300" s="92"/>
      <c r="AE300" s="92"/>
      <c r="AF300" s="92" t="s">
        <v>250</v>
      </c>
      <c r="AG300" s="82"/>
      <c r="AH300" s="114"/>
      <c r="AI300" s="82"/>
      <c r="AJ300" s="92"/>
      <c r="AK300" s="92"/>
      <c r="AL300" s="92" t="s">
        <v>456</v>
      </c>
      <c r="AM300" s="92"/>
      <c r="AN300" s="92"/>
      <c r="AO300" s="92"/>
      <c r="AP300" s="92"/>
      <c r="AQ300" s="92"/>
      <c r="AR300" s="92"/>
      <c r="AS300" s="112"/>
      <c r="AT300" s="92"/>
      <c r="AU300" s="92"/>
      <c r="AV300" s="92"/>
      <c r="AW300" s="96"/>
      <c r="AX300" s="96"/>
      <c r="AY300" s="96"/>
      <c r="AZ300" s="97"/>
    </row>
    <row r="301" spans="1:52" s="298" customFormat="1" ht="27" customHeight="1" thickTop="1" thickBot="1" x14ac:dyDescent="0.25">
      <c r="A301" s="81"/>
      <c r="B301" s="111" t="str">
        <f t="shared" si="13"/>
        <v/>
      </c>
      <c r="C301" s="304" t="str">
        <f>IF(D301="","",(VLOOKUP(D301,Lookups!$B$4:$C$2561,2,FALSE)))</f>
        <v/>
      </c>
      <c r="D301" s="366"/>
      <c r="E301" s="111"/>
      <c r="F301" s="111"/>
      <c r="G301" s="111"/>
      <c r="H301" s="82"/>
      <c r="I301" s="82"/>
      <c r="J301" s="104"/>
      <c r="K301" s="104"/>
      <c r="L301" s="104"/>
      <c r="M301" s="104"/>
      <c r="N301" s="104"/>
      <c r="O301" s="104"/>
      <c r="P301" s="104"/>
      <c r="Q301" s="105" t="str">
        <f t="shared" si="14"/>
        <v/>
      </c>
      <c r="R301" s="103"/>
      <c r="S301" s="103"/>
      <c r="T301" s="105"/>
      <c r="U301" s="105"/>
      <c r="V301" s="100" t="str">
        <f t="shared" si="12"/>
        <v/>
      </c>
      <c r="W301" s="103"/>
      <c r="X301" s="103"/>
      <c r="Y301" s="92"/>
      <c r="Z301" s="92"/>
      <c r="AA301" s="92" t="s">
        <v>87</v>
      </c>
      <c r="AB301" s="92"/>
      <c r="AC301" s="92" t="s">
        <v>250</v>
      </c>
      <c r="AD301" s="92"/>
      <c r="AE301" s="92"/>
      <c r="AF301" s="92" t="s">
        <v>250</v>
      </c>
      <c r="AG301" s="82"/>
      <c r="AH301" s="114"/>
      <c r="AI301" s="82"/>
      <c r="AJ301" s="92"/>
      <c r="AK301" s="92"/>
      <c r="AL301" s="92" t="s">
        <v>456</v>
      </c>
      <c r="AM301" s="92"/>
      <c r="AN301" s="92"/>
      <c r="AO301" s="92"/>
      <c r="AP301" s="92"/>
      <c r="AQ301" s="92"/>
      <c r="AR301" s="92"/>
      <c r="AS301" s="112"/>
      <c r="AT301" s="92"/>
      <c r="AU301" s="92"/>
      <c r="AV301" s="92"/>
      <c r="AW301" s="96"/>
      <c r="AX301" s="96"/>
      <c r="AY301" s="96"/>
      <c r="AZ301" s="97"/>
    </row>
    <row r="302" spans="1:52" s="298" customFormat="1" ht="27" customHeight="1" thickTop="1" thickBot="1" x14ac:dyDescent="0.25">
      <c r="A302" s="81"/>
      <c r="B302" s="111" t="str">
        <f t="shared" si="13"/>
        <v/>
      </c>
      <c r="C302" s="304" t="str">
        <f>IF(D302="","",(VLOOKUP(D302,Lookups!$B$4:$C$2561,2,FALSE)))</f>
        <v/>
      </c>
      <c r="D302" s="366"/>
      <c r="E302" s="111"/>
      <c r="F302" s="111"/>
      <c r="G302" s="111"/>
      <c r="H302" s="82"/>
      <c r="I302" s="82"/>
      <c r="J302" s="104"/>
      <c r="K302" s="104"/>
      <c r="L302" s="104"/>
      <c r="M302" s="104"/>
      <c r="N302" s="104"/>
      <c r="O302" s="104"/>
      <c r="P302" s="104"/>
      <c r="Q302" s="105" t="str">
        <f t="shared" si="14"/>
        <v/>
      </c>
      <c r="R302" s="103"/>
      <c r="S302" s="103"/>
      <c r="T302" s="105"/>
      <c r="U302" s="105"/>
      <c r="V302" s="100" t="str">
        <f t="shared" si="12"/>
        <v/>
      </c>
      <c r="W302" s="103"/>
      <c r="X302" s="103"/>
      <c r="Y302" s="92"/>
      <c r="Z302" s="92"/>
      <c r="AA302" s="92" t="s">
        <v>87</v>
      </c>
      <c r="AB302" s="92"/>
      <c r="AC302" s="92" t="s">
        <v>250</v>
      </c>
      <c r="AD302" s="92"/>
      <c r="AE302" s="92"/>
      <c r="AF302" s="92" t="s">
        <v>250</v>
      </c>
      <c r="AG302" s="82"/>
      <c r="AH302" s="114"/>
      <c r="AI302" s="82"/>
      <c r="AJ302" s="92"/>
      <c r="AK302" s="92"/>
      <c r="AL302" s="92" t="s">
        <v>456</v>
      </c>
      <c r="AM302" s="92"/>
      <c r="AN302" s="92"/>
      <c r="AO302" s="92"/>
      <c r="AP302" s="92"/>
      <c r="AQ302" s="92"/>
      <c r="AR302" s="92"/>
      <c r="AS302" s="112"/>
      <c r="AT302" s="92"/>
      <c r="AU302" s="92"/>
      <c r="AV302" s="92"/>
      <c r="AW302" s="96"/>
      <c r="AX302" s="96"/>
      <c r="AY302" s="96"/>
      <c r="AZ302" s="97"/>
    </row>
    <row r="303" spans="1:52" s="298" customFormat="1" ht="27" customHeight="1" thickTop="1" thickBot="1" x14ac:dyDescent="0.25">
      <c r="A303" s="81"/>
      <c r="B303" s="111" t="str">
        <f t="shared" si="13"/>
        <v/>
      </c>
      <c r="C303" s="304" t="str">
        <f>IF(D303="","",(VLOOKUP(D303,Lookups!$B$4:$C$2561,2,FALSE)))</f>
        <v/>
      </c>
      <c r="D303" s="366"/>
      <c r="E303" s="111"/>
      <c r="F303" s="111"/>
      <c r="G303" s="111"/>
      <c r="H303" s="82"/>
      <c r="I303" s="82"/>
      <c r="J303" s="104"/>
      <c r="K303" s="104"/>
      <c r="L303" s="104"/>
      <c r="M303" s="104"/>
      <c r="N303" s="104"/>
      <c r="O303" s="104"/>
      <c r="P303" s="104"/>
      <c r="Q303" s="105" t="str">
        <f t="shared" si="14"/>
        <v/>
      </c>
      <c r="R303" s="103"/>
      <c r="S303" s="103"/>
      <c r="T303" s="105"/>
      <c r="U303" s="105"/>
      <c r="V303" s="100" t="str">
        <f t="shared" si="12"/>
        <v/>
      </c>
      <c r="W303" s="103"/>
      <c r="X303" s="103"/>
      <c r="Y303" s="92"/>
      <c r="Z303" s="92"/>
      <c r="AA303" s="92" t="s">
        <v>87</v>
      </c>
      <c r="AB303" s="92"/>
      <c r="AC303" s="92" t="s">
        <v>250</v>
      </c>
      <c r="AD303" s="92"/>
      <c r="AE303" s="92"/>
      <c r="AF303" s="92" t="s">
        <v>250</v>
      </c>
      <c r="AG303" s="82"/>
      <c r="AH303" s="114"/>
      <c r="AI303" s="82"/>
      <c r="AJ303" s="92"/>
      <c r="AK303" s="92"/>
      <c r="AL303" s="92" t="s">
        <v>456</v>
      </c>
      <c r="AM303" s="92"/>
      <c r="AN303" s="92"/>
      <c r="AO303" s="92"/>
      <c r="AP303" s="92"/>
      <c r="AQ303" s="92"/>
      <c r="AR303" s="92"/>
      <c r="AS303" s="112"/>
      <c r="AT303" s="92"/>
      <c r="AU303" s="92"/>
      <c r="AV303" s="92"/>
      <c r="AW303" s="96"/>
      <c r="AX303" s="96"/>
      <c r="AY303" s="96"/>
      <c r="AZ303" s="97"/>
    </row>
    <row r="304" spans="1:52" s="298" customFormat="1" ht="27" customHeight="1" thickTop="1" thickBot="1" x14ac:dyDescent="0.25">
      <c r="A304" s="81"/>
      <c r="B304" s="111" t="str">
        <f t="shared" si="13"/>
        <v/>
      </c>
      <c r="C304" s="304" t="str">
        <f>IF(D304="","",(VLOOKUP(D304,Lookups!$B$4:$C$2561,2,FALSE)))</f>
        <v/>
      </c>
      <c r="D304" s="366"/>
      <c r="E304" s="111"/>
      <c r="F304" s="111"/>
      <c r="G304" s="111"/>
      <c r="H304" s="82"/>
      <c r="I304" s="82"/>
      <c r="J304" s="104"/>
      <c r="K304" s="104"/>
      <c r="L304" s="104"/>
      <c r="M304" s="104"/>
      <c r="N304" s="104"/>
      <c r="O304" s="104"/>
      <c r="P304" s="104"/>
      <c r="Q304" s="105" t="str">
        <f t="shared" si="14"/>
        <v/>
      </c>
      <c r="R304" s="103"/>
      <c r="S304" s="103"/>
      <c r="T304" s="105"/>
      <c r="U304" s="105"/>
      <c r="V304" s="100" t="str">
        <f t="shared" si="12"/>
        <v/>
      </c>
      <c r="W304" s="103"/>
      <c r="X304" s="103"/>
      <c r="Y304" s="92"/>
      <c r="Z304" s="92"/>
      <c r="AA304" s="92" t="s">
        <v>87</v>
      </c>
      <c r="AB304" s="92"/>
      <c r="AC304" s="92" t="s">
        <v>250</v>
      </c>
      <c r="AD304" s="92"/>
      <c r="AE304" s="92"/>
      <c r="AF304" s="92" t="s">
        <v>250</v>
      </c>
      <c r="AG304" s="82"/>
      <c r="AH304" s="114"/>
      <c r="AI304" s="82"/>
      <c r="AJ304" s="92"/>
      <c r="AK304" s="92"/>
      <c r="AL304" s="92" t="s">
        <v>456</v>
      </c>
      <c r="AM304" s="92"/>
      <c r="AN304" s="92"/>
      <c r="AO304" s="92"/>
      <c r="AP304" s="92"/>
      <c r="AQ304" s="92"/>
      <c r="AR304" s="92"/>
      <c r="AS304" s="112"/>
      <c r="AT304" s="92"/>
      <c r="AU304" s="92"/>
      <c r="AV304" s="92"/>
      <c r="AW304" s="96"/>
      <c r="AX304" s="96"/>
      <c r="AY304" s="96"/>
      <c r="AZ304" s="97"/>
    </row>
    <row r="305" spans="1:52" s="298" customFormat="1" ht="27" customHeight="1" thickTop="1" thickBot="1" x14ac:dyDescent="0.25">
      <c r="A305" s="81"/>
      <c r="B305" s="111" t="str">
        <f t="shared" si="13"/>
        <v/>
      </c>
      <c r="C305" s="304" t="str">
        <f>IF(D305="","",(VLOOKUP(D305,Lookups!$B$4:$C$2561,2,FALSE)))</f>
        <v/>
      </c>
      <c r="D305" s="366"/>
      <c r="E305" s="111"/>
      <c r="F305" s="111"/>
      <c r="G305" s="111"/>
      <c r="H305" s="82"/>
      <c r="I305" s="82"/>
      <c r="J305" s="104"/>
      <c r="K305" s="104"/>
      <c r="L305" s="104"/>
      <c r="M305" s="104"/>
      <c r="N305" s="104"/>
      <c r="O305" s="104"/>
      <c r="P305" s="104"/>
      <c r="Q305" s="105" t="str">
        <f t="shared" si="14"/>
        <v/>
      </c>
      <c r="R305" s="103"/>
      <c r="S305" s="103"/>
      <c r="T305" s="105"/>
      <c r="U305" s="105"/>
      <c r="V305" s="100" t="str">
        <f t="shared" si="12"/>
        <v/>
      </c>
      <c r="W305" s="103"/>
      <c r="X305" s="103"/>
      <c r="Y305" s="92"/>
      <c r="Z305" s="92"/>
      <c r="AA305" s="92" t="s">
        <v>87</v>
      </c>
      <c r="AB305" s="92"/>
      <c r="AC305" s="92" t="s">
        <v>250</v>
      </c>
      <c r="AD305" s="92"/>
      <c r="AE305" s="92"/>
      <c r="AF305" s="92" t="s">
        <v>250</v>
      </c>
      <c r="AG305" s="82"/>
      <c r="AH305" s="114"/>
      <c r="AI305" s="82"/>
      <c r="AJ305" s="92"/>
      <c r="AK305" s="92"/>
      <c r="AL305" s="92" t="s">
        <v>456</v>
      </c>
      <c r="AM305" s="92"/>
      <c r="AN305" s="92"/>
      <c r="AO305" s="92"/>
      <c r="AP305" s="92"/>
      <c r="AQ305" s="92"/>
      <c r="AR305" s="92"/>
      <c r="AS305" s="112"/>
      <c r="AT305" s="92"/>
      <c r="AU305" s="92"/>
      <c r="AV305" s="92"/>
      <c r="AW305" s="96"/>
      <c r="AX305" s="96"/>
      <c r="AY305" s="96"/>
      <c r="AZ305" s="97"/>
    </row>
    <row r="306" spans="1:52" s="298" customFormat="1" ht="27" customHeight="1" thickTop="1" thickBot="1" x14ac:dyDescent="0.25">
      <c r="A306" s="81"/>
      <c r="B306" s="111" t="str">
        <f t="shared" si="13"/>
        <v/>
      </c>
      <c r="C306" s="304" t="str">
        <f>IF(D306="","",(VLOOKUP(D306,Lookups!$B$4:$C$2561,2,FALSE)))</f>
        <v/>
      </c>
      <c r="D306" s="366"/>
      <c r="E306" s="111"/>
      <c r="F306" s="111"/>
      <c r="G306" s="111"/>
      <c r="H306" s="82"/>
      <c r="I306" s="82"/>
      <c r="J306" s="104"/>
      <c r="K306" s="104"/>
      <c r="L306" s="104"/>
      <c r="M306" s="104"/>
      <c r="N306" s="104"/>
      <c r="O306" s="104"/>
      <c r="P306" s="104"/>
      <c r="Q306" s="105" t="str">
        <f t="shared" si="14"/>
        <v/>
      </c>
      <c r="R306" s="103"/>
      <c r="S306" s="103"/>
      <c r="T306" s="105"/>
      <c r="U306" s="105"/>
      <c r="V306" s="100" t="str">
        <f t="shared" si="12"/>
        <v/>
      </c>
      <c r="W306" s="103"/>
      <c r="X306" s="103"/>
      <c r="Y306" s="92"/>
      <c r="Z306" s="92"/>
      <c r="AA306" s="92" t="s">
        <v>87</v>
      </c>
      <c r="AB306" s="92"/>
      <c r="AC306" s="92" t="s">
        <v>250</v>
      </c>
      <c r="AD306" s="92"/>
      <c r="AE306" s="92"/>
      <c r="AF306" s="92" t="s">
        <v>250</v>
      </c>
      <c r="AG306" s="82"/>
      <c r="AH306" s="114"/>
      <c r="AI306" s="82"/>
      <c r="AJ306" s="92"/>
      <c r="AK306" s="92"/>
      <c r="AL306" s="92" t="s">
        <v>456</v>
      </c>
      <c r="AM306" s="92"/>
      <c r="AN306" s="92"/>
      <c r="AO306" s="92"/>
      <c r="AP306" s="92"/>
      <c r="AQ306" s="92"/>
      <c r="AR306" s="92"/>
      <c r="AS306" s="112"/>
      <c r="AT306" s="92"/>
      <c r="AU306" s="92"/>
      <c r="AV306" s="92"/>
      <c r="AW306" s="96"/>
      <c r="AX306" s="96"/>
      <c r="AY306" s="96"/>
      <c r="AZ306" s="97"/>
    </row>
    <row r="307" spans="1:52" s="298" customFormat="1" ht="27" customHeight="1" thickTop="1" thickBot="1" x14ac:dyDescent="0.25">
      <c r="A307" s="81"/>
      <c r="B307" s="111" t="str">
        <f t="shared" si="13"/>
        <v/>
      </c>
      <c r="C307" s="304" t="str">
        <f>IF(D307="","",(VLOOKUP(D307,Lookups!$B$4:$C$2561,2,FALSE)))</f>
        <v/>
      </c>
      <c r="D307" s="366"/>
      <c r="E307" s="111"/>
      <c r="F307" s="111"/>
      <c r="G307" s="111"/>
      <c r="H307" s="82"/>
      <c r="I307" s="82"/>
      <c r="J307" s="104"/>
      <c r="K307" s="104"/>
      <c r="L307" s="104"/>
      <c r="M307" s="104"/>
      <c r="N307" s="104"/>
      <c r="O307" s="104"/>
      <c r="P307" s="104"/>
      <c r="Q307" s="105" t="str">
        <f t="shared" si="14"/>
        <v/>
      </c>
      <c r="R307" s="103"/>
      <c r="S307" s="103"/>
      <c r="T307" s="105"/>
      <c r="U307" s="105"/>
      <c r="V307" s="100" t="str">
        <f t="shared" si="12"/>
        <v/>
      </c>
      <c r="W307" s="103"/>
      <c r="X307" s="103"/>
      <c r="Y307" s="92"/>
      <c r="Z307" s="92"/>
      <c r="AA307" s="92" t="s">
        <v>87</v>
      </c>
      <c r="AB307" s="92"/>
      <c r="AC307" s="92" t="s">
        <v>250</v>
      </c>
      <c r="AD307" s="92"/>
      <c r="AE307" s="92"/>
      <c r="AF307" s="92" t="s">
        <v>250</v>
      </c>
      <c r="AG307" s="82"/>
      <c r="AH307" s="114"/>
      <c r="AI307" s="82"/>
      <c r="AJ307" s="92"/>
      <c r="AK307" s="92"/>
      <c r="AL307" s="92" t="s">
        <v>456</v>
      </c>
      <c r="AM307" s="92"/>
      <c r="AN307" s="92"/>
      <c r="AO307" s="92"/>
      <c r="AP307" s="92"/>
      <c r="AQ307" s="92"/>
      <c r="AR307" s="92"/>
      <c r="AS307" s="112"/>
      <c r="AT307" s="92"/>
      <c r="AU307" s="92"/>
      <c r="AV307" s="92"/>
      <c r="AW307" s="96"/>
      <c r="AX307" s="96"/>
      <c r="AY307" s="96"/>
      <c r="AZ307" s="97"/>
    </row>
    <row r="308" spans="1:52" s="298" customFormat="1" ht="27" customHeight="1" thickTop="1" thickBot="1" x14ac:dyDescent="0.25">
      <c r="A308" s="81"/>
      <c r="B308" s="111" t="str">
        <f t="shared" si="13"/>
        <v/>
      </c>
      <c r="C308" s="304" t="str">
        <f>IF(D308="","",(VLOOKUP(D308,Lookups!$B$4:$C$2561,2,FALSE)))</f>
        <v/>
      </c>
      <c r="D308" s="366"/>
      <c r="E308" s="111"/>
      <c r="F308" s="111"/>
      <c r="G308" s="111"/>
      <c r="H308" s="82"/>
      <c r="I308" s="82"/>
      <c r="J308" s="104"/>
      <c r="K308" s="104"/>
      <c r="L308" s="104"/>
      <c r="M308" s="104"/>
      <c r="N308" s="104"/>
      <c r="O308" s="104"/>
      <c r="P308" s="104"/>
      <c r="Q308" s="105" t="str">
        <f t="shared" si="14"/>
        <v/>
      </c>
      <c r="R308" s="103"/>
      <c r="S308" s="103"/>
      <c r="T308" s="105"/>
      <c r="U308" s="105"/>
      <c r="V308" s="100" t="str">
        <f t="shared" si="12"/>
        <v/>
      </c>
      <c r="W308" s="103"/>
      <c r="X308" s="103"/>
      <c r="Y308" s="92"/>
      <c r="Z308" s="92"/>
      <c r="AA308" s="92" t="s">
        <v>87</v>
      </c>
      <c r="AB308" s="92"/>
      <c r="AC308" s="92" t="s">
        <v>250</v>
      </c>
      <c r="AD308" s="92"/>
      <c r="AE308" s="92"/>
      <c r="AF308" s="92" t="s">
        <v>250</v>
      </c>
      <c r="AG308" s="82"/>
      <c r="AH308" s="114"/>
      <c r="AI308" s="82"/>
      <c r="AJ308" s="92"/>
      <c r="AK308" s="92"/>
      <c r="AL308" s="92" t="s">
        <v>456</v>
      </c>
      <c r="AM308" s="92"/>
      <c r="AN308" s="92"/>
      <c r="AO308" s="92"/>
      <c r="AP308" s="92"/>
      <c r="AQ308" s="92"/>
      <c r="AR308" s="92"/>
      <c r="AS308" s="112"/>
      <c r="AT308" s="92"/>
      <c r="AU308" s="92"/>
      <c r="AV308" s="92"/>
      <c r="AW308" s="96"/>
      <c r="AX308" s="96"/>
      <c r="AY308" s="96"/>
      <c r="AZ308" s="97"/>
    </row>
    <row r="309" spans="1:52" s="298" customFormat="1" ht="27" customHeight="1" thickTop="1" thickBot="1" x14ac:dyDescent="0.25">
      <c r="A309" s="81"/>
      <c r="B309" s="111" t="str">
        <f t="shared" si="13"/>
        <v/>
      </c>
      <c r="C309" s="304" t="str">
        <f>IF(D309="","",(VLOOKUP(D309,Lookups!$B$4:$C$2561,2,FALSE)))</f>
        <v/>
      </c>
      <c r="D309" s="366"/>
      <c r="E309" s="111"/>
      <c r="F309" s="111"/>
      <c r="G309" s="111"/>
      <c r="H309" s="82"/>
      <c r="I309" s="82"/>
      <c r="J309" s="104"/>
      <c r="K309" s="104"/>
      <c r="L309" s="104"/>
      <c r="M309" s="104"/>
      <c r="N309" s="104"/>
      <c r="O309" s="104"/>
      <c r="P309" s="104"/>
      <c r="Q309" s="105" t="str">
        <f t="shared" si="14"/>
        <v/>
      </c>
      <c r="R309" s="103"/>
      <c r="S309" s="103"/>
      <c r="T309" s="105"/>
      <c r="U309" s="105"/>
      <c r="V309" s="100" t="str">
        <f t="shared" si="12"/>
        <v/>
      </c>
      <c r="W309" s="103"/>
      <c r="X309" s="103"/>
      <c r="Y309" s="92"/>
      <c r="Z309" s="92"/>
      <c r="AA309" s="92" t="s">
        <v>87</v>
      </c>
      <c r="AB309" s="92"/>
      <c r="AC309" s="92" t="s">
        <v>250</v>
      </c>
      <c r="AD309" s="92"/>
      <c r="AE309" s="92"/>
      <c r="AF309" s="92" t="s">
        <v>250</v>
      </c>
      <c r="AG309" s="82"/>
      <c r="AH309" s="114"/>
      <c r="AI309" s="82"/>
      <c r="AJ309" s="92"/>
      <c r="AK309" s="92"/>
      <c r="AL309" s="92" t="s">
        <v>456</v>
      </c>
      <c r="AM309" s="92"/>
      <c r="AN309" s="92"/>
      <c r="AO309" s="92"/>
      <c r="AP309" s="92"/>
      <c r="AQ309" s="92"/>
      <c r="AR309" s="92"/>
      <c r="AS309" s="112"/>
      <c r="AT309" s="92"/>
      <c r="AU309" s="92"/>
      <c r="AV309" s="92"/>
      <c r="AW309" s="96"/>
      <c r="AX309" s="96"/>
      <c r="AY309" s="96"/>
      <c r="AZ309" s="97"/>
    </row>
    <row r="310" spans="1:52" s="298" customFormat="1" ht="27" customHeight="1" thickTop="1" thickBot="1" x14ac:dyDescent="0.25">
      <c r="A310" s="81"/>
      <c r="B310" s="111" t="str">
        <f t="shared" si="13"/>
        <v/>
      </c>
      <c r="C310" s="304" t="str">
        <f>IF(D310="","",(VLOOKUP(D310,Lookups!$B$4:$C$2561,2,FALSE)))</f>
        <v/>
      </c>
      <c r="D310" s="366"/>
      <c r="E310" s="111"/>
      <c r="F310" s="111"/>
      <c r="G310" s="111"/>
      <c r="H310" s="82"/>
      <c r="I310" s="82"/>
      <c r="J310" s="104"/>
      <c r="K310" s="104"/>
      <c r="L310" s="104"/>
      <c r="M310" s="104"/>
      <c r="N310" s="104"/>
      <c r="O310" s="104"/>
      <c r="P310" s="104"/>
      <c r="Q310" s="105" t="str">
        <f t="shared" si="14"/>
        <v/>
      </c>
      <c r="R310" s="103"/>
      <c r="S310" s="103"/>
      <c r="T310" s="105"/>
      <c r="U310" s="105"/>
      <c r="V310" s="100" t="str">
        <f t="shared" si="12"/>
        <v/>
      </c>
      <c r="W310" s="103"/>
      <c r="X310" s="103"/>
      <c r="Y310" s="92"/>
      <c r="Z310" s="92"/>
      <c r="AA310" s="92" t="s">
        <v>87</v>
      </c>
      <c r="AB310" s="92"/>
      <c r="AC310" s="92" t="s">
        <v>250</v>
      </c>
      <c r="AD310" s="92"/>
      <c r="AE310" s="92"/>
      <c r="AF310" s="92" t="s">
        <v>250</v>
      </c>
      <c r="AG310" s="82"/>
      <c r="AH310" s="114"/>
      <c r="AI310" s="82"/>
      <c r="AJ310" s="92"/>
      <c r="AK310" s="92"/>
      <c r="AL310" s="92" t="s">
        <v>456</v>
      </c>
      <c r="AM310" s="92"/>
      <c r="AN310" s="92"/>
      <c r="AO310" s="92"/>
      <c r="AP310" s="92"/>
      <c r="AQ310" s="92"/>
      <c r="AR310" s="92"/>
      <c r="AS310" s="112"/>
      <c r="AT310" s="92"/>
      <c r="AU310" s="92"/>
      <c r="AV310" s="92"/>
      <c r="AW310" s="96"/>
      <c r="AX310" s="96"/>
      <c r="AY310" s="96"/>
      <c r="AZ310" s="97"/>
    </row>
    <row r="311" spans="1:52" s="298" customFormat="1" ht="27" customHeight="1" thickTop="1" thickBot="1" x14ac:dyDescent="0.25">
      <c r="A311" s="81"/>
      <c r="B311" s="111" t="str">
        <f t="shared" si="13"/>
        <v/>
      </c>
      <c r="C311" s="304" t="str">
        <f>IF(D311="","",(VLOOKUP(D311,Lookups!$B$4:$C$2561,2,FALSE)))</f>
        <v/>
      </c>
      <c r="D311" s="366"/>
      <c r="E311" s="111"/>
      <c r="F311" s="111"/>
      <c r="G311" s="111"/>
      <c r="H311" s="82"/>
      <c r="I311" s="82"/>
      <c r="J311" s="104"/>
      <c r="K311" s="104"/>
      <c r="L311" s="104"/>
      <c r="M311" s="104"/>
      <c r="N311" s="104"/>
      <c r="O311" s="104"/>
      <c r="P311" s="104"/>
      <c r="Q311" s="105" t="str">
        <f t="shared" si="14"/>
        <v/>
      </c>
      <c r="R311" s="103"/>
      <c r="S311" s="103"/>
      <c r="T311" s="105"/>
      <c r="U311" s="105"/>
      <c r="V311" s="100" t="str">
        <f t="shared" si="12"/>
        <v/>
      </c>
      <c r="W311" s="103"/>
      <c r="X311" s="103"/>
      <c r="Y311" s="92"/>
      <c r="Z311" s="92"/>
      <c r="AA311" s="92" t="s">
        <v>87</v>
      </c>
      <c r="AB311" s="92"/>
      <c r="AC311" s="92" t="s">
        <v>250</v>
      </c>
      <c r="AD311" s="92"/>
      <c r="AE311" s="92"/>
      <c r="AF311" s="92" t="s">
        <v>250</v>
      </c>
      <c r="AG311" s="82"/>
      <c r="AH311" s="114"/>
      <c r="AI311" s="82"/>
      <c r="AJ311" s="92"/>
      <c r="AK311" s="92"/>
      <c r="AL311" s="92" t="s">
        <v>456</v>
      </c>
      <c r="AM311" s="92"/>
      <c r="AN311" s="92"/>
      <c r="AO311" s="92"/>
      <c r="AP311" s="92"/>
      <c r="AQ311" s="92"/>
      <c r="AR311" s="92"/>
      <c r="AS311" s="112"/>
      <c r="AT311" s="92"/>
      <c r="AU311" s="92"/>
      <c r="AV311" s="92"/>
      <c r="AW311" s="96"/>
      <c r="AX311" s="96"/>
      <c r="AY311" s="96"/>
      <c r="AZ311" s="97"/>
    </row>
    <row r="312" spans="1:52" s="298" customFormat="1" ht="27" customHeight="1" thickTop="1" thickBot="1" x14ac:dyDescent="0.25">
      <c r="A312" s="81"/>
      <c r="B312" s="111" t="str">
        <f t="shared" si="13"/>
        <v/>
      </c>
      <c r="C312" s="304" t="str">
        <f>IF(D312="","",(VLOOKUP(D312,Lookups!$B$4:$C$2561,2,FALSE)))</f>
        <v/>
      </c>
      <c r="D312" s="366"/>
      <c r="E312" s="111"/>
      <c r="F312" s="111"/>
      <c r="G312" s="111"/>
      <c r="H312" s="82"/>
      <c r="I312" s="82"/>
      <c r="J312" s="104"/>
      <c r="K312" s="104"/>
      <c r="L312" s="104"/>
      <c r="M312" s="104"/>
      <c r="N312" s="104"/>
      <c r="O312" s="104"/>
      <c r="P312" s="104"/>
      <c r="Q312" s="105" t="str">
        <f t="shared" si="14"/>
        <v/>
      </c>
      <c r="R312" s="103"/>
      <c r="S312" s="103"/>
      <c r="T312" s="105"/>
      <c r="U312" s="105"/>
      <c r="V312" s="100" t="str">
        <f t="shared" si="12"/>
        <v/>
      </c>
      <c r="W312" s="103"/>
      <c r="X312" s="103"/>
      <c r="Y312" s="92"/>
      <c r="Z312" s="92"/>
      <c r="AA312" s="92" t="s">
        <v>87</v>
      </c>
      <c r="AB312" s="92"/>
      <c r="AC312" s="92" t="s">
        <v>250</v>
      </c>
      <c r="AD312" s="92"/>
      <c r="AE312" s="92"/>
      <c r="AF312" s="92" t="s">
        <v>250</v>
      </c>
      <c r="AG312" s="82"/>
      <c r="AH312" s="114"/>
      <c r="AI312" s="82"/>
      <c r="AJ312" s="92"/>
      <c r="AK312" s="92"/>
      <c r="AL312" s="92" t="s">
        <v>456</v>
      </c>
      <c r="AM312" s="92"/>
      <c r="AN312" s="92"/>
      <c r="AO312" s="92"/>
      <c r="AP312" s="92"/>
      <c r="AQ312" s="92"/>
      <c r="AR312" s="92"/>
      <c r="AS312" s="112"/>
      <c r="AT312" s="92"/>
      <c r="AU312" s="92"/>
      <c r="AV312" s="92"/>
      <c r="AW312" s="96"/>
      <c r="AX312" s="96"/>
      <c r="AY312" s="96"/>
      <c r="AZ312" s="97"/>
    </row>
    <row r="313" spans="1:52" s="298" customFormat="1" ht="27" customHeight="1" thickTop="1" thickBot="1" x14ac:dyDescent="0.25">
      <c r="A313" s="81"/>
      <c r="B313" s="111" t="str">
        <f t="shared" si="13"/>
        <v/>
      </c>
      <c r="C313" s="304" t="str">
        <f>IF(D313="","",(VLOOKUP(D313,Lookups!$B$4:$C$2561,2,FALSE)))</f>
        <v/>
      </c>
      <c r="D313" s="366"/>
      <c r="E313" s="111"/>
      <c r="F313" s="111"/>
      <c r="G313" s="111"/>
      <c r="H313" s="82"/>
      <c r="I313" s="82"/>
      <c r="J313" s="104"/>
      <c r="K313" s="104"/>
      <c r="L313" s="104"/>
      <c r="M313" s="104"/>
      <c r="N313" s="104"/>
      <c r="O313" s="104"/>
      <c r="P313" s="104"/>
      <c r="Q313" s="105" t="str">
        <f t="shared" si="14"/>
        <v/>
      </c>
      <c r="R313" s="103"/>
      <c r="S313" s="103"/>
      <c r="T313" s="105"/>
      <c r="U313" s="105"/>
      <c r="V313" s="100" t="str">
        <f t="shared" si="12"/>
        <v/>
      </c>
      <c r="W313" s="103"/>
      <c r="X313" s="103"/>
      <c r="Y313" s="92"/>
      <c r="Z313" s="92"/>
      <c r="AA313" s="92" t="s">
        <v>87</v>
      </c>
      <c r="AB313" s="92"/>
      <c r="AC313" s="92" t="s">
        <v>250</v>
      </c>
      <c r="AD313" s="92"/>
      <c r="AE313" s="92"/>
      <c r="AF313" s="92" t="s">
        <v>250</v>
      </c>
      <c r="AG313" s="82"/>
      <c r="AH313" s="114"/>
      <c r="AI313" s="82"/>
      <c r="AJ313" s="92"/>
      <c r="AK313" s="92"/>
      <c r="AL313" s="92" t="s">
        <v>456</v>
      </c>
      <c r="AM313" s="92"/>
      <c r="AN313" s="92"/>
      <c r="AO313" s="92"/>
      <c r="AP313" s="92"/>
      <c r="AQ313" s="92"/>
      <c r="AR313" s="92"/>
      <c r="AS313" s="112"/>
      <c r="AT313" s="92"/>
      <c r="AU313" s="92"/>
      <c r="AV313" s="92"/>
      <c r="AW313" s="96"/>
      <c r="AX313" s="96"/>
      <c r="AY313" s="96"/>
      <c r="AZ313" s="97"/>
    </row>
    <row r="314" spans="1:52" s="298" customFormat="1" ht="27" customHeight="1" thickTop="1" thickBot="1" x14ac:dyDescent="0.25">
      <c r="A314" s="81"/>
      <c r="B314" s="111" t="str">
        <f t="shared" si="13"/>
        <v/>
      </c>
      <c r="C314" s="304" t="str">
        <f>IF(D314="","",(VLOOKUP(D314,Lookups!$B$4:$C$2561,2,FALSE)))</f>
        <v/>
      </c>
      <c r="D314" s="366"/>
      <c r="E314" s="111"/>
      <c r="F314" s="111"/>
      <c r="G314" s="111"/>
      <c r="H314" s="82"/>
      <c r="I314" s="82"/>
      <c r="J314" s="104"/>
      <c r="K314" s="104"/>
      <c r="L314" s="104"/>
      <c r="M314" s="104"/>
      <c r="N314" s="104"/>
      <c r="O314" s="104"/>
      <c r="P314" s="104"/>
      <c r="Q314" s="105" t="str">
        <f t="shared" si="14"/>
        <v/>
      </c>
      <c r="R314" s="103"/>
      <c r="S314" s="103"/>
      <c r="T314" s="105"/>
      <c r="U314" s="105"/>
      <c r="V314" s="100" t="str">
        <f t="shared" si="12"/>
        <v/>
      </c>
      <c r="W314" s="103"/>
      <c r="X314" s="103"/>
      <c r="Y314" s="92"/>
      <c r="Z314" s="92"/>
      <c r="AA314" s="92" t="s">
        <v>87</v>
      </c>
      <c r="AB314" s="92"/>
      <c r="AC314" s="92" t="s">
        <v>250</v>
      </c>
      <c r="AD314" s="92"/>
      <c r="AE314" s="92"/>
      <c r="AF314" s="92" t="s">
        <v>250</v>
      </c>
      <c r="AG314" s="82"/>
      <c r="AH314" s="114"/>
      <c r="AI314" s="82"/>
      <c r="AJ314" s="92"/>
      <c r="AK314" s="92"/>
      <c r="AL314" s="92" t="s">
        <v>456</v>
      </c>
      <c r="AM314" s="92"/>
      <c r="AN314" s="92"/>
      <c r="AO314" s="92"/>
      <c r="AP314" s="92"/>
      <c r="AQ314" s="92"/>
      <c r="AR314" s="92"/>
      <c r="AS314" s="112"/>
      <c r="AT314" s="92"/>
      <c r="AU314" s="92"/>
      <c r="AV314" s="92"/>
      <c r="AW314" s="96"/>
      <c r="AX314" s="96"/>
      <c r="AY314" s="96"/>
      <c r="AZ314" s="97"/>
    </row>
    <row r="315" spans="1:52" s="298" customFormat="1" ht="27" customHeight="1" thickTop="1" thickBot="1" x14ac:dyDescent="0.25">
      <c r="A315" s="81"/>
      <c r="B315" s="111" t="str">
        <f t="shared" si="13"/>
        <v/>
      </c>
      <c r="C315" s="304" t="str">
        <f>IF(D315="","",(VLOOKUP(D315,Lookups!$B$4:$C$2561,2,FALSE)))</f>
        <v/>
      </c>
      <c r="D315" s="366"/>
      <c r="E315" s="111"/>
      <c r="F315" s="111"/>
      <c r="G315" s="111"/>
      <c r="H315" s="82"/>
      <c r="I315" s="82"/>
      <c r="J315" s="104"/>
      <c r="K315" s="104"/>
      <c r="L315" s="104"/>
      <c r="M315" s="104"/>
      <c r="N315" s="104"/>
      <c r="O315" s="104"/>
      <c r="P315" s="104"/>
      <c r="Q315" s="105" t="str">
        <f t="shared" si="14"/>
        <v/>
      </c>
      <c r="R315" s="103"/>
      <c r="S315" s="103"/>
      <c r="T315" s="105"/>
      <c r="U315" s="105"/>
      <c r="V315" s="100" t="str">
        <f t="shared" si="12"/>
        <v/>
      </c>
      <c r="W315" s="103"/>
      <c r="X315" s="103"/>
      <c r="Y315" s="92"/>
      <c r="Z315" s="92"/>
      <c r="AA315" s="92" t="s">
        <v>87</v>
      </c>
      <c r="AB315" s="92"/>
      <c r="AC315" s="92" t="s">
        <v>250</v>
      </c>
      <c r="AD315" s="92"/>
      <c r="AE315" s="92"/>
      <c r="AF315" s="92" t="s">
        <v>250</v>
      </c>
      <c r="AG315" s="82"/>
      <c r="AH315" s="114"/>
      <c r="AI315" s="82"/>
      <c r="AJ315" s="92"/>
      <c r="AK315" s="92"/>
      <c r="AL315" s="92" t="s">
        <v>456</v>
      </c>
      <c r="AM315" s="92"/>
      <c r="AN315" s="92"/>
      <c r="AO315" s="92"/>
      <c r="AP315" s="92"/>
      <c r="AQ315" s="92"/>
      <c r="AR315" s="92"/>
      <c r="AS315" s="112"/>
      <c r="AT315" s="92"/>
      <c r="AU315" s="92"/>
      <c r="AV315" s="92"/>
      <c r="AW315" s="96"/>
      <c r="AX315" s="96"/>
      <c r="AY315" s="96"/>
      <c r="AZ315" s="97"/>
    </row>
    <row r="316" spans="1:52" s="298" customFormat="1" ht="27" customHeight="1" thickTop="1" thickBot="1" x14ac:dyDescent="0.25">
      <c r="A316" s="81"/>
      <c r="B316" s="111" t="str">
        <f t="shared" si="13"/>
        <v/>
      </c>
      <c r="C316" s="304" t="str">
        <f>IF(D316="","",(VLOOKUP(D316,Lookups!$B$4:$C$2561,2,FALSE)))</f>
        <v/>
      </c>
      <c r="D316" s="366"/>
      <c r="E316" s="111"/>
      <c r="F316" s="111"/>
      <c r="G316" s="111"/>
      <c r="H316" s="82"/>
      <c r="I316" s="82"/>
      <c r="J316" s="104"/>
      <c r="K316" s="104"/>
      <c r="L316" s="104"/>
      <c r="M316" s="104"/>
      <c r="N316" s="104"/>
      <c r="O316" s="104"/>
      <c r="P316" s="104"/>
      <c r="Q316" s="105" t="str">
        <f t="shared" si="14"/>
        <v/>
      </c>
      <c r="R316" s="103"/>
      <c r="S316" s="103"/>
      <c r="T316" s="105"/>
      <c r="U316" s="105"/>
      <c r="V316" s="100" t="str">
        <f t="shared" si="12"/>
        <v/>
      </c>
      <c r="W316" s="103"/>
      <c r="X316" s="103"/>
      <c r="Y316" s="92"/>
      <c r="Z316" s="92"/>
      <c r="AA316" s="92" t="s">
        <v>87</v>
      </c>
      <c r="AB316" s="92"/>
      <c r="AC316" s="92" t="s">
        <v>250</v>
      </c>
      <c r="AD316" s="92"/>
      <c r="AE316" s="92"/>
      <c r="AF316" s="92" t="s">
        <v>250</v>
      </c>
      <c r="AG316" s="82"/>
      <c r="AH316" s="114"/>
      <c r="AI316" s="82"/>
      <c r="AJ316" s="92"/>
      <c r="AK316" s="92"/>
      <c r="AL316" s="92" t="s">
        <v>456</v>
      </c>
      <c r="AM316" s="92"/>
      <c r="AN316" s="92"/>
      <c r="AO316" s="92"/>
      <c r="AP316" s="92"/>
      <c r="AQ316" s="92"/>
      <c r="AR316" s="92"/>
      <c r="AS316" s="112"/>
      <c r="AT316" s="92"/>
      <c r="AU316" s="92"/>
      <c r="AV316" s="92"/>
      <c r="AW316" s="96"/>
      <c r="AX316" s="96"/>
      <c r="AY316" s="96"/>
      <c r="AZ316" s="97"/>
    </row>
    <row r="317" spans="1:52" s="298" customFormat="1" ht="27" customHeight="1" thickTop="1" thickBot="1" x14ac:dyDescent="0.25">
      <c r="A317" s="81"/>
      <c r="B317" s="111" t="str">
        <f t="shared" si="13"/>
        <v/>
      </c>
      <c r="C317" s="304" t="str">
        <f>IF(D317="","",(VLOOKUP(D317,Lookups!$B$4:$C$2561,2,FALSE)))</f>
        <v/>
      </c>
      <c r="D317" s="366"/>
      <c r="E317" s="111"/>
      <c r="F317" s="111"/>
      <c r="G317" s="111"/>
      <c r="H317" s="82"/>
      <c r="I317" s="82"/>
      <c r="J317" s="104"/>
      <c r="K317" s="104"/>
      <c r="L317" s="104"/>
      <c r="M317" s="104"/>
      <c r="N317" s="104"/>
      <c r="O317" s="104"/>
      <c r="P317" s="104"/>
      <c r="Q317" s="105" t="str">
        <f t="shared" si="14"/>
        <v/>
      </c>
      <c r="R317" s="103"/>
      <c r="S317" s="103"/>
      <c r="T317" s="105"/>
      <c r="U317" s="105"/>
      <c r="V317" s="100" t="str">
        <f t="shared" si="12"/>
        <v/>
      </c>
      <c r="W317" s="103"/>
      <c r="X317" s="103"/>
      <c r="Y317" s="92"/>
      <c r="Z317" s="92"/>
      <c r="AA317" s="92" t="s">
        <v>87</v>
      </c>
      <c r="AB317" s="92"/>
      <c r="AC317" s="92" t="s">
        <v>250</v>
      </c>
      <c r="AD317" s="92"/>
      <c r="AE317" s="92"/>
      <c r="AF317" s="92" t="s">
        <v>250</v>
      </c>
      <c r="AG317" s="82"/>
      <c r="AH317" s="114"/>
      <c r="AI317" s="82"/>
      <c r="AJ317" s="92"/>
      <c r="AK317" s="92"/>
      <c r="AL317" s="92" t="s">
        <v>456</v>
      </c>
      <c r="AM317" s="92"/>
      <c r="AN317" s="92"/>
      <c r="AO317" s="92"/>
      <c r="AP317" s="92"/>
      <c r="AQ317" s="92"/>
      <c r="AR317" s="92"/>
      <c r="AS317" s="112"/>
      <c r="AT317" s="92"/>
      <c r="AU317" s="92"/>
      <c r="AV317" s="92"/>
      <c r="AW317" s="96"/>
      <c r="AX317" s="96"/>
      <c r="AY317" s="96"/>
      <c r="AZ317" s="97"/>
    </row>
    <row r="318" spans="1:52" s="298" customFormat="1" ht="27" customHeight="1" thickTop="1" thickBot="1" x14ac:dyDescent="0.25">
      <c r="A318" s="81"/>
      <c r="B318" s="111" t="str">
        <f t="shared" si="13"/>
        <v/>
      </c>
      <c r="C318" s="304" t="str">
        <f>IF(D318="","",(VLOOKUP(D318,Lookups!$B$4:$C$2561,2,FALSE)))</f>
        <v/>
      </c>
      <c r="D318" s="366"/>
      <c r="E318" s="111"/>
      <c r="F318" s="111"/>
      <c r="G318" s="111"/>
      <c r="H318" s="82"/>
      <c r="I318" s="82"/>
      <c r="J318" s="104"/>
      <c r="K318" s="104"/>
      <c r="L318" s="104"/>
      <c r="M318" s="104"/>
      <c r="N318" s="104"/>
      <c r="O318" s="104"/>
      <c r="P318" s="104"/>
      <c r="Q318" s="105" t="str">
        <f t="shared" si="14"/>
        <v/>
      </c>
      <c r="R318" s="103"/>
      <c r="S318" s="103"/>
      <c r="T318" s="105"/>
      <c r="U318" s="105"/>
      <c r="V318" s="100" t="str">
        <f t="shared" si="12"/>
        <v/>
      </c>
      <c r="W318" s="103"/>
      <c r="X318" s="103"/>
      <c r="Y318" s="92"/>
      <c r="Z318" s="92"/>
      <c r="AA318" s="92" t="s">
        <v>87</v>
      </c>
      <c r="AB318" s="92"/>
      <c r="AC318" s="92" t="s">
        <v>250</v>
      </c>
      <c r="AD318" s="92"/>
      <c r="AE318" s="92"/>
      <c r="AF318" s="92" t="s">
        <v>250</v>
      </c>
      <c r="AG318" s="82"/>
      <c r="AH318" s="114"/>
      <c r="AI318" s="82"/>
      <c r="AJ318" s="92"/>
      <c r="AK318" s="92"/>
      <c r="AL318" s="92" t="s">
        <v>456</v>
      </c>
      <c r="AM318" s="92"/>
      <c r="AN318" s="92"/>
      <c r="AO318" s="92"/>
      <c r="AP318" s="92"/>
      <c r="AQ318" s="92"/>
      <c r="AR318" s="92"/>
      <c r="AS318" s="112"/>
      <c r="AT318" s="92"/>
      <c r="AU318" s="92"/>
      <c r="AV318" s="92"/>
      <c r="AW318" s="96"/>
      <c r="AX318" s="96"/>
      <c r="AY318" s="96"/>
      <c r="AZ318" s="97"/>
    </row>
    <row r="319" spans="1:52" s="298" customFormat="1" ht="27" customHeight="1" thickTop="1" thickBot="1" x14ac:dyDescent="0.25">
      <c r="A319" s="81"/>
      <c r="B319" s="111" t="str">
        <f t="shared" si="13"/>
        <v/>
      </c>
      <c r="C319" s="304" t="str">
        <f>IF(D319="","",(VLOOKUP(D319,Lookups!$B$4:$C$2561,2,FALSE)))</f>
        <v/>
      </c>
      <c r="D319" s="366"/>
      <c r="E319" s="111"/>
      <c r="F319" s="111"/>
      <c r="G319" s="111"/>
      <c r="H319" s="82"/>
      <c r="I319" s="82"/>
      <c r="J319" s="104"/>
      <c r="K319" s="104"/>
      <c r="L319" s="104"/>
      <c r="M319" s="104"/>
      <c r="N319" s="104"/>
      <c r="O319" s="104"/>
      <c r="P319" s="104"/>
      <c r="Q319" s="105" t="str">
        <f t="shared" si="14"/>
        <v/>
      </c>
      <c r="R319" s="103"/>
      <c r="S319" s="103"/>
      <c r="T319" s="105"/>
      <c r="U319" s="105"/>
      <c r="V319" s="100" t="str">
        <f t="shared" si="12"/>
        <v/>
      </c>
      <c r="W319" s="103"/>
      <c r="X319" s="103"/>
      <c r="Y319" s="92"/>
      <c r="Z319" s="92"/>
      <c r="AA319" s="92" t="s">
        <v>87</v>
      </c>
      <c r="AB319" s="92"/>
      <c r="AC319" s="92" t="s">
        <v>250</v>
      </c>
      <c r="AD319" s="92"/>
      <c r="AE319" s="92"/>
      <c r="AF319" s="92" t="s">
        <v>250</v>
      </c>
      <c r="AG319" s="82"/>
      <c r="AH319" s="114"/>
      <c r="AI319" s="82"/>
      <c r="AJ319" s="92"/>
      <c r="AK319" s="92"/>
      <c r="AL319" s="92" t="s">
        <v>456</v>
      </c>
      <c r="AM319" s="92"/>
      <c r="AN319" s="92"/>
      <c r="AO319" s="92"/>
      <c r="AP319" s="92"/>
      <c r="AQ319" s="92"/>
      <c r="AR319" s="92"/>
      <c r="AS319" s="112"/>
      <c r="AT319" s="92"/>
      <c r="AU319" s="92"/>
      <c r="AV319" s="92"/>
      <c r="AW319" s="96"/>
      <c r="AX319" s="96"/>
      <c r="AY319" s="96"/>
      <c r="AZ319" s="97"/>
    </row>
    <row r="320" spans="1:52" s="298" customFormat="1" ht="27" customHeight="1" thickTop="1" thickBot="1" x14ac:dyDescent="0.25">
      <c r="A320" s="81"/>
      <c r="B320" s="111" t="str">
        <f t="shared" si="13"/>
        <v/>
      </c>
      <c r="C320" s="304" t="str">
        <f>IF(D320="","",(VLOOKUP(D320,Lookups!$B$4:$C$2561,2,FALSE)))</f>
        <v/>
      </c>
      <c r="D320" s="366"/>
      <c r="E320" s="111"/>
      <c r="F320" s="111"/>
      <c r="G320" s="111"/>
      <c r="H320" s="82"/>
      <c r="I320" s="82"/>
      <c r="J320" s="104"/>
      <c r="K320" s="104"/>
      <c r="L320" s="104"/>
      <c r="M320" s="104"/>
      <c r="N320" s="104"/>
      <c r="O320" s="104"/>
      <c r="P320" s="104"/>
      <c r="Q320" s="105" t="str">
        <f t="shared" si="14"/>
        <v/>
      </c>
      <c r="R320" s="103"/>
      <c r="S320" s="103"/>
      <c r="T320" s="105"/>
      <c r="U320" s="105"/>
      <c r="V320" s="100" t="str">
        <f t="shared" si="12"/>
        <v/>
      </c>
      <c r="W320" s="103"/>
      <c r="X320" s="103"/>
      <c r="Y320" s="92"/>
      <c r="Z320" s="92"/>
      <c r="AA320" s="92" t="s">
        <v>87</v>
      </c>
      <c r="AB320" s="92"/>
      <c r="AC320" s="92" t="s">
        <v>250</v>
      </c>
      <c r="AD320" s="92"/>
      <c r="AE320" s="92"/>
      <c r="AF320" s="92" t="s">
        <v>250</v>
      </c>
      <c r="AG320" s="82"/>
      <c r="AH320" s="114"/>
      <c r="AI320" s="82"/>
      <c r="AJ320" s="92"/>
      <c r="AK320" s="92"/>
      <c r="AL320" s="92" t="s">
        <v>456</v>
      </c>
      <c r="AM320" s="92"/>
      <c r="AN320" s="92"/>
      <c r="AO320" s="92"/>
      <c r="AP320" s="92"/>
      <c r="AQ320" s="92"/>
      <c r="AR320" s="92"/>
      <c r="AS320" s="112"/>
      <c r="AT320" s="92"/>
      <c r="AU320" s="92"/>
      <c r="AV320" s="92"/>
      <c r="AW320" s="96"/>
      <c r="AX320" s="96"/>
      <c r="AY320" s="96"/>
      <c r="AZ320" s="97"/>
    </row>
    <row r="321" spans="1:52" s="298" customFormat="1" ht="27" customHeight="1" thickTop="1" thickBot="1" x14ac:dyDescent="0.25">
      <c r="A321" s="81"/>
      <c r="B321" s="111" t="str">
        <f t="shared" si="13"/>
        <v/>
      </c>
      <c r="C321" s="304" t="str">
        <f>IF(D321="","",(VLOOKUP(D321,Lookups!$B$4:$C$2561,2,FALSE)))</f>
        <v/>
      </c>
      <c r="D321" s="366"/>
      <c r="E321" s="111"/>
      <c r="F321" s="111"/>
      <c r="G321" s="111"/>
      <c r="H321" s="82"/>
      <c r="I321" s="82"/>
      <c r="J321" s="104"/>
      <c r="K321" s="104"/>
      <c r="L321" s="104"/>
      <c r="M321" s="104"/>
      <c r="N321" s="104"/>
      <c r="O321" s="104"/>
      <c r="P321" s="104"/>
      <c r="Q321" s="105" t="str">
        <f t="shared" si="14"/>
        <v/>
      </c>
      <c r="R321" s="103"/>
      <c r="S321" s="103"/>
      <c r="T321" s="105"/>
      <c r="U321" s="105"/>
      <c r="V321" s="100" t="str">
        <f t="shared" si="12"/>
        <v/>
      </c>
      <c r="W321" s="103"/>
      <c r="X321" s="103"/>
      <c r="Y321" s="92"/>
      <c r="Z321" s="92"/>
      <c r="AA321" s="92" t="s">
        <v>87</v>
      </c>
      <c r="AB321" s="92"/>
      <c r="AC321" s="92" t="s">
        <v>250</v>
      </c>
      <c r="AD321" s="92"/>
      <c r="AE321" s="92"/>
      <c r="AF321" s="92" t="s">
        <v>250</v>
      </c>
      <c r="AG321" s="82"/>
      <c r="AH321" s="114"/>
      <c r="AI321" s="82"/>
      <c r="AJ321" s="92"/>
      <c r="AK321" s="92"/>
      <c r="AL321" s="92" t="s">
        <v>456</v>
      </c>
      <c r="AM321" s="92"/>
      <c r="AN321" s="92"/>
      <c r="AO321" s="92"/>
      <c r="AP321" s="92"/>
      <c r="AQ321" s="92"/>
      <c r="AR321" s="92"/>
      <c r="AS321" s="112"/>
      <c r="AT321" s="92"/>
      <c r="AU321" s="92"/>
      <c r="AV321" s="92"/>
      <c r="AW321" s="96"/>
      <c r="AX321" s="96"/>
      <c r="AY321" s="96"/>
      <c r="AZ321" s="97"/>
    </row>
    <row r="322" spans="1:52" s="298" customFormat="1" ht="27" customHeight="1" thickTop="1" thickBot="1" x14ac:dyDescent="0.25">
      <c r="A322" s="81"/>
      <c r="B322" s="111" t="str">
        <f t="shared" si="13"/>
        <v/>
      </c>
      <c r="C322" s="304" t="str">
        <f>IF(D322="","",(VLOOKUP(D322,Lookups!$B$4:$C$2561,2,FALSE)))</f>
        <v/>
      </c>
      <c r="D322" s="366"/>
      <c r="E322" s="111"/>
      <c r="F322" s="111"/>
      <c r="G322" s="111"/>
      <c r="H322" s="82"/>
      <c r="I322" s="82"/>
      <c r="J322" s="104"/>
      <c r="K322" s="104"/>
      <c r="L322" s="104"/>
      <c r="M322" s="104"/>
      <c r="N322" s="104"/>
      <c r="O322" s="104"/>
      <c r="P322" s="104"/>
      <c r="Q322" s="105" t="str">
        <f t="shared" si="14"/>
        <v/>
      </c>
      <c r="R322" s="103"/>
      <c r="S322" s="103"/>
      <c r="T322" s="105"/>
      <c r="U322" s="105"/>
      <c r="V322" s="100" t="str">
        <f t="shared" si="12"/>
        <v/>
      </c>
      <c r="W322" s="103"/>
      <c r="X322" s="103"/>
      <c r="Y322" s="92"/>
      <c r="Z322" s="92"/>
      <c r="AA322" s="92" t="s">
        <v>87</v>
      </c>
      <c r="AB322" s="92"/>
      <c r="AC322" s="92" t="s">
        <v>250</v>
      </c>
      <c r="AD322" s="92"/>
      <c r="AE322" s="92"/>
      <c r="AF322" s="92" t="s">
        <v>250</v>
      </c>
      <c r="AG322" s="82"/>
      <c r="AH322" s="114"/>
      <c r="AI322" s="82"/>
      <c r="AJ322" s="92"/>
      <c r="AK322" s="92"/>
      <c r="AL322" s="92" t="s">
        <v>456</v>
      </c>
      <c r="AM322" s="92"/>
      <c r="AN322" s="92"/>
      <c r="AO322" s="92"/>
      <c r="AP322" s="92"/>
      <c r="AQ322" s="92"/>
      <c r="AR322" s="92"/>
      <c r="AS322" s="112"/>
      <c r="AT322" s="92"/>
      <c r="AU322" s="92"/>
      <c r="AV322" s="92"/>
      <c r="AW322" s="96"/>
      <c r="AX322" s="96"/>
      <c r="AY322" s="96"/>
      <c r="AZ322" s="97"/>
    </row>
    <row r="323" spans="1:52" s="298" customFormat="1" ht="27" customHeight="1" thickTop="1" thickBot="1" x14ac:dyDescent="0.25">
      <c r="A323" s="81"/>
      <c r="B323" s="111" t="str">
        <f t="shared" si="13"/>
        <v/>
      </c>
      <c r="C323" s="304" t="str">
        <f>IF(D323="","",(VLOOKUP(D323,Lookups!$B$4:$C$2561,2,FALSE)))</f>
        <v/>
      </c>
      <c r="D323" s="366"/>
      <c r="E323" s="111"/>
      <c r="F323" s="111"/>
      <c r="G323" s="111"/>
      <c r="H323" s="82"/>
      <c r="I323" s="82"/>
      <c r="J323" s="104"/>
      <c r="K323" s="104"/>
      <c r="L323" s="104"/>
      <c r="M323" s="104"/>
      <c r="N323" s="104"/>
      <c r="O323" s="104"/>
      <c r="P323" s="104"/>
      <c r="Q323" s="105" t="str">
        <f t="shared" si="14"/>
        <v/>
      </c>
      <c r="R323" s="103"/>
      <c r="S323" s="103"/>
      <c r="T323" s="105"/>
      <c r="U323" s="105"/>
      <c r="V323" s="100" t="str">
        <f t="shared" si="12"/>
        <v/>
      </c>
      <c r="W323" s="103"/>
      <c r="X323" s="103"/>
      <c r="Y323" s="92"/>
      <c r="Z323" s="92"/>
      <c r="AA323" s="92" t="s">
        <v>87</v>
      </c>
      <c r="AB323" s="92"/>
      <c r="AC323" s="92" t="s">
        <v>250</v>
      </c>
      <c r="AD323" s="92"/>
      <c r="AE323" s="92"/>
      <c r="AF323" s="92" t="s">
        <v>250</v>
      </c>
      <c r="AG323" s="82"/>
      <c r="AH323" s="114"/>
      <c r="AI323" s="82"/>
      <c r="AJ323" s="92"/>
      <c r="AK323" s="92"/>
      <c r="AL323" s="92" t="s">
        <v>456</v>
      </c>
      <c r="AM323" s="92"/>
      <c r="AN323" s="92"/>
      <c r="AO323" s="92"/>
      <c r="AP323" s="92"/>
      <c r="AQ323" s="92"/>
      <c r="AR323" s="92"/>
      <c r="AS323" s="112"/>
      <c r="AT323" s="92"/>
      <c r="AU323" s="92"/>
      <c r="AV323" s="92"/>
      <c r="AW323" s="96"/>
      <c r="AX323" s="96"/>
      <c r="AY323" s="96"/>
      <c r="AZ323" s="97"/>
    </row>
    <row r="324" spans="1:52" s="298" customFormat="1" ht="27" customHeight="1" thickTop="1" thickBot="1" x14ac:dyDescent="0.25">
      <c r="A324" s="81"/>
      <c r="B324" s="111" t="str">
        <f t="shared" si="13"/>
        <v/>
      </c>
      <c r="C324" s="304" t="str">
        <f>IF(D324="","",(VLOOKUP(D324,Lookups!$B$4:$C$2561,2,FALSE)))</f>
        <v/>
      </c>
      <c r="D324" s="366"/>
      <c r="E324" s="111"/>
      <c r="F324" s="111"/>
      <c r="G324" s="111"/>
      <c r="H324" s="82"/>
      <c r="I324" s="82"/>
      <c r="J324" s="104"/>
      <c r="K324" s="104"/>
      <c r="L324" s="104"/>
      <c r="M324" s="104"/>
      <c r="N324" s="104"/>
      <c r="O324" s="104"/>
      <c r="P324" s="104"/>
      <c r="Q324" s="105" t="str">
        <f t="shared" si="14"/>
        <v/>
      </c>
      <c r="R324" s="103"/>
      <c r="S324" s="103"/>
      <c r="T324" s="105"/>
      <c r="U324" s="105"/>
      <c r="V324" s="100" t="str">
        <f t="shared" si="12"/>
        <v/>
      </c>
      <c r="W324" s="103"/>
      <c r="X324" s="103"/>
      <c r="Y324" s="92"/>
      <c r="Z324" s="92"/>
      <c r="AA324" s="92" t="s">
        <v>87</v>
      </c>
      <c r="AB324" s="92"/>
      <c r="AC324" s="92" t="s">
        <v>250</v>
      </c>
      <c r="AD324" s="92"/>
      <c r="AE324" s="92"/>
      <c r="AF324" s="92" t="s">
        <v>250</v>
      </c>
      <c r="AG324" s="82"/>
      <c r="AH324" s="114"/>
      <c r="AI324" s="82"/>
      <c r="AJ324" s="92"/>
      <c r="AK324" s="92"/>
      <c r="AL324" s="92" t="s">
        <v>456</v>
      </c>
      <c r="AM324" s="92"/>
      <c r="AN324" s="92"/>
      <c r="AO324" s="92"/>
      <c r="AP324" s="92"/>
      <c r="AQ324" s="92"/>
      <c r="AR324" s="92"/>
      <c r="AS324" s="112"/>
      <c r="AT324" s="92"/>
      <c r="AU324" s="92"/>
      <c r="AV324" s="92"/>
      <c r="AW324" s="96"/>
      <c r="AX324" s="96"/>
      <c r="AY324" s="96"/>
      <c r="AZ324" s="97"/>
    </row>
    <row r="325" spans="1:52" s="298" customFormat="1" ht="27" customHeight="1" thickTop="1" thickBot="1" x14ac:dyDescent="0.25">
      <c r="A325" s="81"/>
      <c r="B325" s="111" t="str">
        <f t="shared" si="13"/>
        <v/>
      </c>
      <c r="C325" s="304" t="str">
        <f>IF(D325="","",(VLOOKUP(D325,Lookups!$B$4:$C$2561,2,FALSE)))</f>
        <v/>
      </c>
      <c r="D325" s="366"/>
      <c r="E325" s="111"/>
      <c r="F325" s="111"/>
      <c r="G325" s="111"/>
      <c r="H325" s="82"/>
      <c r="I325" s="82"/>
      <c r="J325" s="104"/>
      <c r="K325" s="104"/>
      <c r="L325" s="104"/>
      <c r="M325" s="104"/>
      <c r="N325" s="104"/>
      <c r="O325" s="104"/>
      <c r="P325" s="104"/>
      <c r="Q325" s="105" t="str">
        <f t="shared" si="14"/>
        <v/>
      </c>
      <c r="R325" s="103"/>
      <c r="S325" s="103"/>
      <c r="T325" s="105"/>
      <c r="U325" s="105"/>
      <c r="V325" s="100" t="str">
        <f t="shared" si="12"/>
        <v/>
      </c>
      <c r="W325" s="103"/>
      <c r="X325" s="103"/>
      <c r="Y325" s="92"/>
      <c r="Z325" s="92"/>
      <c r="AA325" s="92" t="s">
        <v>87</v>
      </c>
      <c r="AB325" s="92"/>
      <c r="AC325" s="92" t="s">
        <v>250</v>
      </c>
      <c r="AD325" s="92"/>
      <c r="AE325" s="92"/>
      <c r="AF325" s="92" t="s">
        <v>250</v>
      </c>
      <c r="AG325" s="82"/>
      <c r="AH325" s="114"/>
      <c r="AI325" s="82"/>
      <c r="AJ325" s="92"/>
      <c r="AK325" s="92"/>
      <c r="AL325" s="92" t="s">
        <v>456</v>
      </c>
      <c r="AM325" s="92"/>
      <c r="AN325" s="92"/>
      <c r="AO325" s="92"/>
      <c r="AP325" s="92"/>
      <c r="AQ325" s="92"/>
      <c r="AR325" s="92"/>
      <c r="AS325" s="112"/>
      <c r="AT325" s="92"/>
      <c r="AU325" s="92"/>
      <c r="AV325" s="92"/>
      <c r="AW325" s="96"/>
      <c r="AX325" s="96"/>
      <c r="AY325" s="96"/>
      <c r="AZ325" s="97"/>
    </row>
    <row r="326" spans="1:52" s="298" customFormat="1" ht="27" customHeight="1" thickTop="1" thickBot="1" x14ac:dyDescent="0.25">
      <c r="A326" s="81"/>
      <c r="B326" s="111" t="str">
        <f t="shared" si="13"/>
        <v/>
      </c>
      <c r="C326" s="304" t="str">
        <f>IF(D326="","",(VLOOKUP(D326,Lookups!$B$4:$C$2561,2,FALSE)))</f>
        <v/>
      </c>
      <c r="D326" s="366"/>
      <c r="E326" s="111"/>
      <c r="F326" s="111"/>
      <c r="G326" s="111"/>
      <c r="H326" s="82"/>
      <c r="I326" s="82"/>
      <c r="J326" s="104"/>
      <c r="K326" s="104"/>
      <c r="L326" s="104"/>
      <c r="M326" s="104"/>
      <c r="N326" s="104"/>
      <c r="O326" s="104"/>
      <c r="P326" s="104"/>
      <c r="Q326" s="105" t="str">
        <f t="shared" si="14"/>
        <v/>
      </c>
      <c r="R326" s="103"/>
      <c r="S326" s="103"/>
      <c r="T326" s="105"/>
      <c r="U326" s="105"/>
      <c r="V326" s="100" t="str">
        <f t="shared" ref="V326:V389" si="15">IF(U326="","",VLOOKUP(U326,ShoulderMaterialDesc,2,FALSE))</f>
        <v/>
      </c>
      <c r="W326" s="103"/>
      <c r="X326" s="103"/>
      <c r="Y326" s="92"/>
      <c r="Z326" s="92"/>
      <c r="AA326" s="92" t="s">
        <v>87</v>
      </c>
      <c r="AB326" s="92"/>
      <c r="AC326" s="92" t="s">
        <v>250</v>
      </c>
      <c r="AD326" s="92"/>
      <c r="AE326" s="92"/>
      <c r="AF326" s="92" t="s">
        <v>250</v>
      </c>
      <c r="AG326" s="82"/>
      <c r="AH326" s="114"/>
      <c r="AI326" s="82"/>
      <c r="AJ326" s="92"/>
      <c r="AK326" s="92"/>
      <c r="AL326" s="92" t="s">
        <v>456</v>
      </c>
      <c r="AM326" s="92"/>
      <c r="AN326" s="92"/>
      <c r="AO326" s="92"/>
      <c r="AP326" s="92"/>
      <c r="AQ326" s="92"/>
      <c r="AR326" s="92"/>
      <c r="AS326" s="112"/>
      <c r="AT326" s="92"/>
      <c r="AU326" s="92"/>
      <c r="AV326" s="92"/>
      <c r="AW326" s="96"/>
      <c r="AX326" s="96"/>
      <c r="AY326" s="96"/>
      <c r="AZ326" s="97"/>
    </row>
    <row r="327" spans="1:52" s="298" customFormat="1" ht="27" customHeight="1" thickTop="1" thickBot="1" x14ac:dyDescent="0.25">
      <c r="A327" s="81"/>
      <c r="B327" s="111" t="str">
        <f t="shared" ref="B327:B390" si="16">IF(A327="ADD","0","")</f>
        <v/>
      </c>
      <c r="C327" s="304" t="str">
        <f>IF(D327="","",(VLOOKUP(D327,Lookups!$B$4:$C$2561,2,FALSE)))</f>
        <v/>
      </c>
      <c r="D327" s="366"/>
      <c r="E327" s="111"/>
      <c r="F327" s="111"/>
      <c r="G327" s="111"/>
      <c r="H327" s="82"/>
      <c r="I327" s="82"/>
      <c r="J327" s="104"/>
      <c r="K327" s="104"/>
      <c r="L327" s="104"/>
      <c r="M327" s="104"/>
      <c r="N327" s="104"/>
      <c r="O327" s="104"/>
      <c r="P327" s="104"/>
      <c r="Q327" s="105" t="str">
        <f t="shared" ref="Q327:Q390" si="17">IF(G327="","",G327-F327)</f>
        <v/>
      </c>
      <c r="R327" s="103"/>
      <c r="S327" s="103"/>
      <c r="T327" s="105"/>
      <c r="U327" s="105"/>
      <c r="V327" s="100" t="str">
        <f t="shared" si="15"/>
        <v/>
      </c>
      <c r="W327" s="103"/>
      <c r="X327" s="103"/>
      <c r="Y327" s="92"/>
      <c r="Z327" s="92"/>
      <c r="AA327" s="92" t="s">
        <v>87</v>
      </c>
      <c r="AB327" s="92"/>
      <c r="AC327" s="92" t="s">
        <v>250</v>
      </c>
      <c r="AD327" s="92"/>
      <c r="AE327" s="92"/>
      <c r="AF327" s="92" t="s">
        <v>250</v>
      </c>
      <c r="AG327" s="82"/>
      <c r="AH327" s="114"/>
      <c r="AI327" s="82"/>
      <c r="AJ327" s="92"/>
      <c r="AK327" s="92"/>
      <c r="AL327" s="92" t="s">
        <v>456</v>
      </c>
      <c r="AM327" s="92"/>
      <c r="AN327" s="92"/>
      <c r="AO327" s="92"/>
      <c r="AP327" s="92"/>
      <c r="AQ327" s="92"/>
      <c r="AR327" s="92"/>
      <c r="AS327" s="112"/>
      <c r="AT327" s="92"/>
      <c r="AU327" s="92"/>
      <c r="AV327" s="92"/>
      <c r="AW327" s="96"/>
      <c r="AX327" s="96"/>
      <c r="AY327" s="96"/>
      <c r="AZ327" s="97"/>
    </row>
    <row r="328" spans="1:52" s="298" customFormat="1" ht="27" customHeight="1" thickTop="1" thickBot="1" x14ac:dyDescent="0.25">
      <c r="A328" s="81"/>
      <c r="B328" s="111" t="str">
        <f t="shared" si="16"/>
        <v/>
      </c>
      <c r="C328" s="304" t="str">
        <f>IF(D328="","",(VLOOKUP(D328,Lookups!$B$4:$C$2561,2,FALSE)))</f>
        <v/>
      </c>
      <c r="D328" s="366"/>
      <c r="E328" s="111"/>
      <c r="F328" s="111"/>
      <c r="G328" s="111"/>
      <c r="H328" s="82"/>
      <c r="I328" s="82"/>
      <c r="J328" s="104"/>
      <c r="K328" s="104"/>
      <c r="L328" s="104"/>
      <c r="M328" s="104"/>
      <c r="N328" s="104"/>
      <c r="O328" s="104"/>
      <c r="P328" s="104"/>
      <c r="Q328" s="105" t="str">
        <f t="shared" si="17"/>
        <v/>
      </c>
      <c r="R328" s="103"/>
      <c r="S328" s="103"/>
      <c r="T328" s="105"/>
      <c r="U328" s="105"/>
      <c r="V328" s="100" t="str">
        <f t="shared" si="15"/>
        <v/>
      </c>
      <c r="W328" s="103"/>
      <c r="X328" s="103"/>
      <c r="Y328" s="92"/>
      <c r="Z328" s="92"/>
      <c r="AA328" s="92" t="s">
        <v>87</v>
      </c>
      <c r="AB328" s="92"/>
      <c r="AC328" s="92" t="s">
        <v>250</v>
      </c>
      <c r="AD328" s="92"/>
      <c r="AE328" s="92"/>
      <c r="AF328" s="92" t="s">
        <v>250</v>
      </c>
      <c r="AG328" s="82"/>
      <c r="AH328" s="114"/>
      <c r="AI328" s="82"/>
      <c r="AJ328" s="92"/>
      <c r="AK328" s="92"/>
      <c r="AL328" s="92" t="s">
        <v>456</v>
      </c>
      <c r="AM328" s="92"/>
      <c r="AN328" s="92"/>
      <c r="AO328" s="92"/>
      <c r="AP328" s="92"/>
      <c r="AQ328" s="92"/>
      <c r="AR328" s="92"/>
      <c r="AS328" s="112"/>
      <c r="AT328" s="92"/>
      <c r="AU328" s="92"/>
      <c r="AV328" s="92"/>
      <c r="AW328" s="96"/>
      <c r="AX328" s="96"/>
      <c r="AY328" s="96"/>
      <c r="AZ328" s="97"/>
    </row>
    <row r="329" spans="1:52" s="298" customFormat="1" ht="27" customHeight="1" thickTop="1" thickBot="1" x14ac:dyDescent="0.25">
      <c r="A329" s="81"/>
      <c r="B329" s="111" t="str">
        <f t="shared" si="16"/>
        <v/>
      </c>
      <c r="C329" s="304" t="str">
        <f>IF(D329="","",(VLOOKUP(D329,Lookups!$B$4:$C$2561,2,FALSE)))</f>
        <v/>
      </c>
      <c r="D329" s="366"/>
      <c r="E329" s="111"/>
      <c r="F329" s="111"/>
      <c r="G329" s="111"/>
      <c r="H329" s="82"/>
      <c r="I329" s="82"/>
      <c r="J329" s="104"/>
      <c r="K329" s="104"/>
      <c r="L329" s="104"/>
      <c r="M329" s="104"/>
      <c r="N329" s="104"/>
      <c r="O329" s="104"/>
      <c r="P329" s="104"/>
      <c r="Q329" s="105" t="str">
        <f t="shared" si="17"/>
        <v/>
      </c>
      <c r="R329" s="103"/>
      <c r="S329" s="103"/>
      <c r="T329" s="105"/>
      <c r="U329" s="105"/>
      <c r="V329" s="100" t="str">
        <f t="shared" si="15"/>
        <v/>
      </c>
      <c r="W329" s="103"/>
      <c r="X329" s="103"/>
      <c r="Y329" s="92"/>
      <c r="Z329" s="92"/>
      <c r="AA329" s="92" t="s">
        <v>87</v>
      </c>
      <c r="AB329" s="92"/>
      <c r="AC329" s="92" t="s">
        <v>250</v>
      </c>
      <c r="AD329" s="92"/>
      <c r="AE329" s="92"/>
      <c r="AF329" s="92" t="s">
        <v>250</v>
      </c>
      <c r="AG329" s="82"/>
      <c r="AH329" s="114"/>
      <c r="AI329" s="82"/>
      <c r="AJ329" s="92"/>
      <c r="AK329" s="92"/>
      <c r="AL329" s="92" t="s">
        <v>456</v>
      </c>
      <c r="AM329" s="92"/>
      <c r="AN329" s="92"/>
      <c r="AO329" s="92"/>
      <c r="AP329" s="92"/>
      <c r="AQ329" s="92"/>
      <c r="AR329" s="92"/>
      <c r="AS329" s="112"/>
      <c r="AT329" s="92"/>
      <c r="AU329" s="92"/>
      <c r="AV329" s="92"/>
      <c r="AW329" s="96"/>
      <c r="AX329" s="96"/>
      <c r="AY329" s="96"/>
      <c r="AZ329" s="97"/>
    </row>
    <row r="330" spans="1:52" s="298" customFormat="1" ht="27" customHeight="1" thickTop="1" thickBot="1" x14ac:dyDescent="0.25">
      <c r="A330" s="81"/>
      <c r="B330" s="111" t="str">
        <f t="shared" si="16"/>
        <v/>
      </c>
      <c r="C330" s="304" t="str">
        <f>IF(D330="","",(VLOOKUP(D330,Lookups!$B$4:$C$2561,2,FALSE)))</f>
        <v/>
      </c>
      <c r="D330" s="366"/>
      <c r="E330" s="111"/>
      <c r="F330" s="111"/>
      <c r="G330" s="111"/>
      <c r="H330" s="82"/>
      <c r="I330" s="82"/>
      <c r="J330" s="104"/>
      <c r="K330" s="104"/>
      <c r="L330" s="104"/>
      <c r="M330" s="104"/>
      <c r="N330" s="104"/>
      <c r="O330" s="104"/>
      <c r="P330" s="104"/>
      <c r="Q330" s="105" t="str">
        <f t="shared" si="17"/>
        <v/>
      </c>
      <c r="R330" s="103"/>
      <c r="S330" s="103"/>
      <c r="T330" s="105"/>
      <c r="U330" s="105"/>
      <c r="V330" s="100" t="str">
        <f t="shared" si="15"/>
        <v/>
      </c>
      <c r="W330" s="103"/>
      <c r="X330" s="103"/>
      <c r="Y330" s="92"/>
      <c r="Z330" s="92"/>
      <c r="AA330" s="92" t="s">
        <v>87</v>
      </c>
      <c r="AB330" s="92"/>
      <c r="AC330" s="92" t="s">
        <v>250</v>
      </c>
      <c r="AD330" s="92"/>
      <c r="AE330" s="92"/>
      <c r="AF330" s="92" t="s">
        <v>250</v>
      </c>
      <c r="AG330" s="82"/>
      <c r="AH330" s="114"/>
      <c r="AI330" s="82"/>
      <c r="AJ330" s="92"/>
      <c r="AK330" s="92"/>
      <c r="AL330" s="92" t="s">
        <v>456</v>
      </c>
      <c r="AM330" s="92"/>
      <c r="AN330" s="92"/>
      <c r="AO330" s="92"/>
      <c r="AP330" s="92"/>
      <c r="AQ330" s="92"/>
      <c r="AR330" s="92"/>
      <c r="AS330" s="112"/>
      <c r="AT330" s="92"/>
      <c r="AU330" s="92"/>
      <c r="AV330" s="92"/>
      <c r="AW330" s="96"/>
      <c r="AX330" s="96"/>
      <c r="AY330" s="96"/>
      <c r="AZ330" s="97"/>
    </row>
    <row r="331" spans="1:52" s="298" customFormat="1" ht="27" customHeight="1" thickTop="1" thickBot="1" x14ac:dyDescent="0.25">
      <c r="A331" s="81"/>
      <c r="B331" s="111" t="str">
        <f t="shared" si="16"/>
        <v/>
      </c>
      <c r="C331" s="304" t="str">
        <f>IF(D331="","",(VLOOKUP(D331,Lookups!$B$4:$C$2561,2,FALSE)))</f>
        <v/>
      </c>
      <c r="D331" s="366"/>
      <c r="E331" s="111"/>
      <c r="F331" s="111"/>
      <c r="G331" s="111"/>
      <c r="H331" s="82"/>
      <c r="I331" s="82"/>
      <c r="J331" s="104"/>
      <c r="K331" s="104"/>
      <c r="L331" s="104"/>
      <c r="M331" s="104"/>
      <c r="N331" s="104"/>
      <c r="O331" s="104"/>
      <c r="P331" s="104"/>
      <c r="Q331" s="105" t="str">
        <f t="shared" si="17"/>
        <v/>
      </c>
      <c r="R331" s="103"/>
      <c r="S331" s="103"/>
      <c r="T331" s="105"/>
      <c r="U331" s="105"/>
      <c r="V331" s="100" t="str">
        <f t="shared" si="15"/>
        <v/>
      </c>
      <c r="W331" s="103"/>
      <c r="X331" s="103"/>
      <c r="Y331" s="92"/>
      <c r="Z331" s="92"/>
      <c r="AA331" s="92" t="s">
        <v>87</v>
      </c>
      <c r="AB331" s="92"/>
      <c r="AC331" s="92" t="s">
        <v>250</v>
      </c>
      <c r="AD331" s="92"/>
      <c r="AE331" s="92"/>
      <c r="AF331" s="92" t="s">
        <v>250</v>
      </c>
      <c r="AG331" s="82"/>
      <c r="AH331" s="114"/>
      <c r="AI331" s="82"/>
      <c r="AJ331" s="92"/>
      <c r="AK331" s="92"/>
      <c r="AL331" s="92" t="s">
        <v>456</v>
      </c>
      <c r="AM331" s="92"/>
      <c r="AN331" s="92"/>
      <c r="AO331" s="92"/>
      <c r="AP331" s="92"/>
      <c r="AQ331" s="92"/>
      <c r="AR331" s="92"/>
      <c r="AS331" s="112"/>
      <c r="AT331" s="92"/>
      <c r="AU331" s="92"/>
      <c r="AV331" s="92"/>
      <c r="AW331" s="96"/>
      <c r="AX331" s="96"/>
      <c r="AY331" s="96"/>
      <c r="AZ331" s="97"/>
    </row>
    <row r="332" spans="1:52" s="298" customFormat="1" ht="27" customHeight="1" thickTop="1" thickBot="1" x14ac:dyDescent="0.25">
      <c r="A332" s="81"/>
      <c r="B332" s="111" t="str">
        <f t="shared" si="16"/>
        <v/>
      </c>
      <c r="C332" s="304" t="str">
        <f>IF(D332="","",(VLOOKUP(D332,Lookups!$B$4:$C$2561,2,FALSE)))</f>
        <v/>
      </c>
      <c r="D332" s="366"/>
      <c r="E332" s="111"/>
      <c r="F332" s="111"/>
      <c r="G332" s="111"/>
      <c r="H332" s="82"/>
      <c r="I332" s="82"/>
      <c r="J332" s="104"/>
      <c r="K332" s="104"/>
      <c r="L332" s="104"/>
      <c r="M332" s="104"/>
      <c r="N332" s="104"/>
      <c r="O332" s="104"/>
      <c r="P332" s="104"/>
      <c r="Q332" s="105" t="str">
        <f t="shared" si="17"/>
        <v/>
      </c>
      <c r="R332" s="103"/>
      <c r="S332" s="103"/>
      <c r="T332" s="105"/>
      <c r="U332" s="105"/>
      <c r="V332" s="100" t="str">
        <f t="shared" si="15"/>
        <v/>
      </c>
      <c r="W332" s="103"/>
      <c r="X332" s="103"/>
      <c r="Y332" s="92"/>
      <c r="Z332" s="92"/>
      <c r="AA332" s="92" t="s">
        <v>87</v>
      </c>
      <c r="AB332" s="92"/>
      <c r="AC332" s="92" t="s">
        <v>250</v>
      </c>
      <c r="AD332" s="92"/>
      <c r="AE332" s="92"/>
      <c r="AF332" s="92" t="s">
        <v>250</v>
      </c>
      <c r="AG332" s="82"/>
      <c r="AH332" s="114"/>
      <c r="AI332" s="82"/>
      <c r="AJ332" s="92"/>
      <c r="AK332" s="92"/>
      <c r="AL332" s="92" t="s">
        <v>456</v>
      </c>
      <c r="AM332" s="92"/>
      <c r="AN332" s="92"/>
      <c r="AO332" s="92"/>
      <c r="AP332" s="92"/>
      <c r="AQ332" s="92"/>
      <c r="AR332" s="92"/>
      <c r="AS332" s="112"/>
      <c r="AT332" s="92"/>
      <c r="AU332" s="92"/>
      <c r="AV332" s="92"/>
      <c r="AW332" s="96"/>
      <c r="AX332" s="96"/>
      <c r="AY332" s="96"/>
      <c r="AZ332" s="97"/>
    </row>
    <row r="333" spans="1:52" s="298" customFormat="1" ht="27" customHeight="1" thickTop="1" thickBot="1" x14ac:dyDescent="0.25">
      <c r="A333" s="81"/>
      <c r="B333" s="111" t="str">
        <f t="shared" si="16"/>
        <v/>
      </c>
      <c r="C333" s="304" t="str">
        <f>IF(D333="","",(VLOOKUP(D333,Lookups!$B$4:$C$2561,2,FALSE)))</f>
        <v/>
      </c>
      <c r="D333" s="366"/>
      <c r="E333" s="111"/>
      <c r="F333" s="111"/>
      <c r="G333" s="111"/>
      <c r="H333" s="82"/>
      <c r="I333" s="82"/>
      <c r="J333" s="104"/>
      <c r="K333" s="104"/>
      <c r="L333" s="104"/>
      <c r="M333" s="104"/>
      <c r="N333" s="104"/>
      <c r="O333" s="104"/>
      <c r="P333" s="104"/>
      <c r="Q333" s="105" t="str">
        <f t="shared" si="17"/>
        <v/>
      </c>
      <c r="R333" s="103"/>
      <c r="S333" s="103"/>
      <c r="T333" s="105"/>
      <c r="U333" s="105"/>
      <c r="V333" s="100" t="str">
        <f t="shared" si="15"/>
        <v/>
      </c>
      <c r="W333" s="103"/>
      <c r="X333" s="103"/>
      <c r="Y333" s="92"/>
      <c r="Z333" s="92"/>
      <c r="AA333" s="92" t="s">
        <v>87</v>
      </c>
      <c r="AB333" s="92"/>
      <c r="AC333" s="92" t="s">
        <v>250</v>
      </c>
      <c r="AD333" s="92"/>
      <c r="AE333" s="92"/>
      <c r="AF333" s="92" t="s">
        <v>250</v>
      </c>
      <c r="AG333" s="82"/>
      <c r="AH333" s="114"/>
      <c r="AI333" s="82"/>
      <c r="AJ333" s="92"/>
      <c r="AK333" s="92"/>
      <c r="AL333" s="92" t="s">
        <v>456</v>
      </c>
      <c r="AM333" s="92"/>
      <c r="AN333" s="92"/>
      <c r="AO333" s="92"/>
      <c r="AP333" s="92"/>
      <c r="AQ333" s="92"/>
      <c r="AR333" s="92"/>
      <c r="AS333" s="112"/>
      <c r="AT333" s="92"/>
      <c r="AU333" s="92"/>
      <c r="AV333" s="92"/>
      <c r="AW333" s="96"/>
      <c r="AX333" s="96"/>
      <c r="AY333" s="96"/>
      <c r="AZ333" s="97"/>
    </row>
    <row r="334" spans="1:52" s="298" customFormat="1" ht="27" customHeight="1" thickTop="1" thickBot="1" x14ac:dyDescent="0.25">
      <c r="A334" s="81"/>
      <c r="B334" s="111" t="str">
        <f t="shared" si="16"/>
        <v/>
      </c>
      <c r="C334" s="304" t="str">
        <f>IF(D334="","",(VLOOKUP(D334,Lookups!$B$4:$C$2561,2,FALSE)))</f>
        <v/>
      </c>
      <c r="D334" s="366"/>
      <c r="E334" s="111"/>
      <c r="F334" s="111"/>
      <c r="G334" s="111"/>
      <c r="H334" s="82"/>
      <c r="I334" s="82"/>
      <c r="J334" s="104"/>
      <c r="K334" s="104"/>
      <c r="L334" s="104"/>
      <c r="M334" s="104"/>
      <c r="N334" s="104"/>
      <c r="O334" s="104"/>
      <c r="P334" s="104"/>
      <c r="Q334" s="105" t="str">
        <f t="shared" si="17"/>
        <v/>
      </c>
      <c r="R334" s="103"/>
      <c r="S334" s="103"/>
      <c r="T334" s="105"/>
      <c r="U334" s="105"/>
      <c r="V334" s="100" t="str">
        <f t="shared" si="15"/>
        <v/>
      </c>
      <c r="W334" s="103"/>
      <c r="X334" s="103"/>
      <c r="Y334" s="92"/>
      <c r="Z334" s="92"/>
      <c r="AA334" s="92" t="s">
        <v>87</v>
      </c>
      <c r="AB334" s="92"/>
      <c r="AC334" s="92" t="s">
        <v>250</v>
      </c>
      <c r="AD334" s="92"/>
      <c r="AE334" s="92"/>
      <c r="AF334" s="92" t="s">
        <v>250</v>
      </c>
      <c r="AG334" s="82"/>
      <c r="AH334" s="114"/>
      <c r="AI334" s="82"/>
      <c r="AJ334" s="92"/>
      <c r="AK334" s="92"/>
      <c r="AL334" s="92" t="s">
        <v>456</v>
      </c>
      <c r="AM334" s="92"/>
      <c r="AN334" s="92"/>
      <c r="AO334" s="92"/>
      <c r="AP334" s="92"/>
      <c r="AQ334" s="92"/>
      <c r="AR334" s="92"/>
      <c r="AS334" s="112"/>
      <c r="AT334" s="92"/>
      <c r="AU334" s="92"/>
      <c r="AV334" s="92"/>
      <c r="AW334" s="96"/>
      <c r="AX334" s="96"/>
      <c r="AY334" s="96"/>
      <c r="AZ334" s="97"/>
    </row>
    <row r="335" spans="1:52" s="298" customFormat="1" ht="27" customHeight="1" thickTop="1" thickBot="1" x14ac:dyDescent="0.25">
      <c r="A335" s="81"/>
      <c r="B335" s="111" t="str">
        <f t="shared" si="16"/>
        <v/>
      </c>
      <c r="C335" s="304" t="str">
        <f>IF(D335="","",(VLOOKUP(D335,Lookups!$B$4:$C$2561,2,FALSE)))</f>
        <v/>
      </c>
      <c r="D335" s="366"/>
      <c r="E335" s="111"/>
      <c r="F335" s="111"/>
      <c r="G335" s="111"/>
      <c r="H335" s="82"/>
      <c r="I335" s="82"/>
      <c r="J335" s="104"/>
      <c r="K335" s="104"/>
      <c r="L335" s="104"/>
      <c r="M335" s="104"/>
      <c r="N335" s="104"/>
      <c r="O335" s="104"/>
      <c r="P335" s="104"/>
      <c r="Q335" s="105" t="str">
        <f t="shared" si="17"/>
        <v/>
      </c>
      <c r="R335" s="103"/>
      <c r="S335" s="103"/>
      <c r="T335" s="105"/>
      <c r="U335" s="105"/>
      <c r="V335" s="100" t="str">
        <f t="shared" si="15"/>
        <v/>
      </c>
      <c r="W335" s="103"/>
      <c r="X335" s="103"/>
      <c r="Y335" s="92"/>
      <c r="Z335" s="92"/>
      <c r="AA335" s="92" t="s">
        <v>87</v>
      </c>
      <c r="AB335" s="92"/>
      <c r="AC335" s="92" t="s">
        <v>250</v>
      </c>
      <c r="AD335" s="92"/>
      <c r="AE335" s="92"/>
      <c r="AF335" s="92" t="s">
        <v>250</v>
      </c>
      <c r="AG335" s="82"/>
      <c r="AH335" s="114"/>
      <c r="AI335" s="82"/>
      <c r="AJ335" s="92"/>
      <c r="AK335" s="92"/>
      <c r="AL335" s="92" t="s">
        <v>456</v>
      </c>
      <c r="AM335" s="92"/>
      <c r="AN335" s="92"/>
      <c r="AO335" s="92"/>
      <c r="AP335" s="92"/>
      <c r="AQ335" s="92"/>
      <c r="AR335" s="92"/>
      <c r="AS335" s="112"/>
      <c r="AT335" s="92"/>
      <c r="AU335" s="92"/>
      <c r="AV335" s="92"/>
      <c r="AW335" s="96"/>
      <c r="AX335" s="96"/>
      <c r="AY335" s="96"/>
      <c r="AZ335" s="97"/>
    </row>
    <row r="336" spans="1:52" s="298" customFormat="1" ht="27" customHeight="1" thickTop="1" thickBot="1" x14ac:dyDescent="0.25">
      <c r="A336" s="81"/>
      <c r="B336" s="111" t="str">
        <f t="shared" si="16"/>
        <v/>
      </c>
      <c r="C336" s="304" t="str">
        <f>IF(D336="","",(VLOOKUP(D336,Lookups!$B$4:$C$2561,2,FALSE)))</f>
        <v/>
      </c>
      <c r="D336" s="366"/>
      <c r="E336" s="111"/>
      <c r="F336" s="111"/>
      <c r="G336" s="111"/>
      <c r="H336" s="82"/>
      <c r="I336" s="82"/>
      <c r="J336" s="104"/>
      <c r="K336" s="104"/>
      <c r="L336" s="104"/>
      <c r="M336" s="104"/>
      <c r="N336" s="104"/>
      <c r="O336" s="104"/>
      <c r="P336" s="104"/>
      <c r="Q336" s="105" t="str">
        <f t="shared" si="17"/>
        <v/>
      </c>
      <c r="R336" s="103"/>
      <c r="S336" s="103"/>
      <c r="T336" s="105"/>
      <c r="U336" s="105"/>
      <c r="V336" s="100" t="str">
        <f t="shared" si="15"/>
        <v/>
      </c>
      <c r="W336" s="103"/>
      <c r="X336" s="103"/>
      <c r="Y336" s="92"/>
      <c r="Z336" s="92"/>
      <c r="AA336" s="92" t="s">
        <v>87</v>
      </c>
      <c r="AB336" s="92"/>
      <c r="AC336" s="92" t="s">
        <v>250</v>
      </c>
      <c r="AD336" s="92"/>
      <c r="AE336" s="92"/>
      <c r="AF336" s="92" t="s">
        <v>250</v>
      </c>
      <c r="AG336" s="82"/>
      <c r="AH336" s="114"/>
      <c r="AI336" s="82"/>
      <c r="AJ336" s="92"/>
      <c r="AK336" s="92"/>
      <c r="AL336" s="92" t="s">
        <v>456</v>
      </c>
      <c r="AM336" s="92"/>
      <c r="AN336" s="92"/>
      <c r="AO336" s="92"/>
      <c r="AP336" s="92"/>
      <c r="AQ336" s="92"/>
      <c r="AR336" s="92"/>
      <c r="AS336" s="112"/>
      <c r="AT336" s="92"/>
      <c r="AU336" s="92"/>
      <c r="AV336" s="92"/>
      <c r="AW336" s="96"/>
      <c r="AX336" s="96"/>
      <c r="AY336" s="96"/>
      <c r="AZ336" s="97"/>
    </row>
    <row r="337" spans="1:52" s="298" customFormat="1" ht="27" customHeight="1" thickTop="1" thickBot="1" x14ac:dyDescent="0.25">
      <c r="A337" s="81"/>
      <c r="B337" s="111" t="str">
        <f t="shared" si="16"/>
        <v/>
      </c>
      <c r="C337" s="304" t="str">
        <f>IF(D337="","",(VLOOKUP(D337,Lookups!$B$4:$C$2561,2,FALSE)))</f>
        <v/>
      </c>
      <c r="D337" s="366"/>
      <c r="E337" s="111"/>
      <c r="F337" s="111"/>
      <c r="G337" s="111"/>
      <c r="H337" s="82"/>
      <c r="I337" s="82"/>
      <c r="J337" s="104"/>
      <c r="K337" s="104"/>
      <c r="L337" s="104"/>
      <c r="M337" s="104"/>
      <c r="N337" s="104"/>
      <c r="O337" s="104"/>
      <c r="P337" s="104"/>
      <c r="Q337" s="105" t="str">
        <f t="shared" si="17"/>
        <v/>
      </c>
      <c r="R337" s="103"/>
      <c r="S337" s="103"/>
      <c r="T337" s="105"/>
      <c r="U337" s="105"/>
      <c r="V337" s="100" t="str">
        <f t="shared" si="15"/>
        <v/>
      </c>
      <c r="W337" s="103"/>
      <c r="X337" s="103"/>
      <c r="Y337" s="92"/>
      <c r="Z337" s="92"/>
      <c r="AA337" s="92" t="s">
        <v>87</v>
      </c>
      <c r="AB337" s="92"/>
      <c r="AC337" s="92" t="s">
        <v>250</v>
      </c>
      <c r="AD337" s="92"/>
      <c r="AE337" s="92"/>
      <c r="AF337" s="92" t="s">
        <v>250</v>
      </c>
      <c r="AG337" s="82"/>
      <c r="AH337" s="114"/>
      <c r="AI337" s="82"/>
      <c r="AJ337" s="92"/>
      <c r="AK337" s="92"/>
      <c r="AL337" s="92" t="s">
        <v>456</v>
      </c>
      <c r="AM337" s="92"/>
      <c r="AN337" s="92"/>
      <c r="AO337" s="92"/>
      <c r="AP337" s="92"/>
      <c r="AQ337" s="92"/>
      <c r="AR337" s="92"/>
      <c r="AS337" s="112"/>
      <c r="AT337" s="92"/>
      <c r="AU337" s="92"/>
      <c r="AV337" s="92"/>
      <c r="AW337" s="96"/>
      <c r="AX337" s="96"/>
      <c r="AY337" s="96"/>
      <c r="AZ337" s="97"/>
    </row>
    <row r="338" spans="1:52" s="298" customFormat="1" ht="27" customHeight="1" thickTop="1" thickBot="1" x14ac:dyDescent="0.25">
      <c r="A338" s="81"/>
      <c r="B338" s="111" t="str">
        <f t="shared" si="16"/>
        <v/>
      </c>
      <c r="C338" s="304" t="str">
        <f>IF(D338="","",(VLOOKUP(D338,Lookups!$B$4:$C$2561,2,FALSE)))</f>
        <v/>
      </c>
      <c r="D338" s="366"/>
      <c r="E338" s="111"/>
      <c r="F338" s="111"/>
      <c r="G338" s="111"/>
      <c r="H338" s="82"/>
      <c r="I338" s="82"/>
      <c r="J338" s="104"/>
      <c r="K338" s="104"/>
      <c r="L338" s="104"/>
      <c r="M338" s="104"/>
      <c r="N338" s="104"/>
      <c r="O338" s="104"/>
      <c r="P338" s="104"/>
      <c r="Q338" s="105" t="str">
        <f t="shared" si="17"/>
        <v/>
      </c>
      <c r="R338" s="103"/>
      <c r="S338" s="103"/>
      <c r="T338" s="105"/>
      <c r="U338" s="105"/>
      <c r="V338" s="100" t="str">
        <f t="shared" si="15"/>
        <v/>
      </c>
      <c r="W338" s="103"/>
      <c r="X338" s="103"/>
      <c r="Y338" s="92"/>
      <c r="Z338" s="92"/>
      <c r="AA338" s="92" t="s">
        <v>87</v>
      </c>
      <c r="AB338" s="92"/>
      <c r="AC338" s="92" t="s">
        <v>250</v>
      </c>
      <c r="AD338" s="92"/>
      <c r="AE338" s="92"/>
      <c r="AF338" s="92" t="s">
        <v>250</v>
      </c>
      <c r="AG338" s="82"/>
      <c r="AH338" s="114"/>
      <c r="AI338" s="82"/>
      <c r="AJ338" s="92"/>
      <c r="AK338" s="92"/>
      <c r="AL338" s="92" t="s">
        <v>456</v>
      </c>
      <c r="AM338" s="92"/>
      <c r="AN338" s="92"/>
      <c r="AO338" s="92"/>
      <c r="AP338" s="92"/>
      <c r="AQ338" s="92"/>
      <c r="AR338" s="92"/>
      <c r="AS338" s="112"/>
      <c r="AT338" s="92"/>
      <c r="AU338" s="92"/>
      <c r="AV338" s="92"/>
      <c r="AW338" s="96"/>
      <c r="AX338" s="96"/>
      <c r="AY338" s="96"/>
      <c r="AZ338" s="97"/>
    </row>
    <row r="339" spans="1:52" s="298" customFormat="1" ht="27" customHeight="1" thickTop="1" thickBot="1" x14ac:dyDescent="0.25">
      <c r="A339" s="81"/>
      <c r="B339" s="111" t="str">
        <f t="shared" si="16"/>
        <v/>
      </c>
      <c r="C339" s="304" t="str">
        <f>IF(D339="","",(VLOOKUP(D339,Lookups!$B$4:$C$2561,2,FALSE)))</f>
        <v/>
      </c>
      <c r="D339" s="366"/>
      <c r="E339" s="111"/>
      <c r="F339" s="111"/>
      <c r="G339" s="111"/>
      <c r="H339" s="82"/>
      <c r="I339" s="82"/>
      <c r="J339" s="104"/>
      <c r="K339" s="104"/>
      <c r="L339" s="104"/>
      <c r="M339" s="104"/>
      <c r="N339" s="104"/>
      <c r="O339" s="104"/>
      <c r="P339" s="104"/>
      <c r="Q339" s="105" t="str">
        <f t="shared" si="17"/>
        <v/>
      </c>
      <c r="R339" s="103"/>
      <c r="S339" s="103"/>
      <c r="T339" s="105"/>
      <c r="U339" s="105"/>
      <c r="V339" s="100" t="str">
        <f t="shared" si="15"/>
        <v/>
      </c>
      <c r="W339" s="103"/>
      <c r="X339" s="103"/>
      <c r="Y339" s="92"/>
      <c r="Z339" s="92"/>
      <c r="AA339" s="92" t="s">
        <v>87</v>
      </c>
      <c r="AB339" s="92"/>
      <c r="AC339" s="92" t="s">
        <v>250</v>
      </c>
      <c r="AD339" s="92"/>
      <c r="AE339" s="92"/>
      <c r="AF339" s="92" t="s">
        <v>250</v>
      </c>
      <c r="AG339" s="82"/>
      <c r="AH339" s="114"/>
      <c r="AI339" s="82"/>
      <c r="AJ339" s="92"/>
      <c r="AK339" s="92"/>
      <c r="AL339" s="92" t="s">
        <v>456</v>
      </c>
      <c r="AM339" s="92"/>
      <c r="AN339" s="92"/>
      <c r="AO339" s="92"/>
      <c r="AP339" s="92"/>
      <c r="AQ339" s="92"/>
      <c r="AR339" s="92"/>
      <c r="AS339" s="112"/>
      <c r="AT339" s="92"/>
      <c r="AU339" s="92"/>
      <c r="AV339" s="92"/>
      <c r="AW339" s="96"/>
      <c r="AX339" s="96"/>
      <c r="AY339" s="96"/>
      <c r="AZ339" s="97"/>
    </row>
    <row r="340" spans="1:52" s="298" customFormat="1" ht="27" customHeight="1" thickTop="1" thickBot="1" x14ac:dyDescent="0.25">
      <c r="A340" s="81"/>
      <c r="B340" s="111" t="str">
        <f t="shared" si="16"/>
        <v/>
      </c>
      <c r="C340" s="304" t="str">
        <f>IF(D340="","",(VLOOKUP(D340,Lookups!$B$4:$C$2561,2,FALSE)))</f>
        <v/>
      </c>
      <c r="D340" s="366"/>
      <c r="E340" s="111"/>
      <c r="F340" s="111"/>
      <c r="G340" s="111"/>
      <c r="H340" s="82"/>
      <c r="I340" s="82"/>
      <c r="J340" s="104"/>
      <c r="K340" s="104"/>
      <c r="L340" s="104"/>
      <c r="M340" s="104"/>
      <c r="N340" s="104"/>
      <c r="O340" s="104"/>
      <c r="P340" s="104"/>
      <c r="Q340" s="105" t="str">
        <f t="shared" si="17"/>
        <v/>
      </c>
      <c r="R340" s="103"/>
      <c r="S340" s="103"/>
      <c r="T340" s="105"/>
      <c r="U340" s="105"/>
      <c r="V340" s="100" t="str">
        <f t="shared" si="15"/>
        <v/>
      </c>
      <c r="W340" s="103"/>
      <c r="X340" s="103"/>
      <c r="Y340" s="92"/>
      <c r="Z340" s="92"/>
      <c r="AA340" s="92" t="s">
        <v>87</v>
      </c>
      <c r="AB340" s="92"/>
      <c r="AC340" s="92" t="s">
        <v>250</v>
      </c>
      <c r="AD340" s="92"/>
      <c r="AE340" s="92"/>
      <c r="AF340" s="92" t="s">
        <v>250</v>
      </c>
      <c r="AG340" s="82"/>
      <c r="AH340" s="114"/>
      <c r="AI340" s="82"/>
      <c r="AJ340" s="92"/>
      <c r="AK340" s="92"/>
      <c r="AL340" s="92" t="s">
        <v>456</v>
      </c>
      <c r="AM340" s="92"/>
      <c r="AN340" s="92"/>
      <c r="AO340" s="92"/>
      <c r="AP340" s="92"/>
      <c r="AQ340" s="92"/>
      <c r="AR340" s="92"/>
      <c r="AS340" s="112"/>
      <c r="AT340" s="92"/>
      <c r="AU340" s="92"/>
      <c r="AV340" s="92"/>
      <c r="AW340" s="96"/>
      <c r="AX340" s="96"/>
      <c r="AY340" s="96"/>
      <c r="AZ340" s="97"/>
    </row>
    <row r="341" spans="1:52" s="298" customFormat="1" ht="27" customHeight="1" thickTop="1" thickBot="1" x14ac:dyDescent="0.25">
      <c r="A341" s="81"/>
      <c r="B341" s="111" t="str">
        <f t="shared" si="16"/>
        <v/>
      </c>
      <c r="C341" s="304" t="str">
        <f>IF(D341="","",(VLOOKUP(D341,Lookups!$B$4:$C$2561,2,FALSE)))</f>
        <v/>
      </c>
      <c r="D341" s="366"/>
      <c r="E341" s="111"/>
      <c r="F341" s="111"/>
      <c r="G341" s="111"/>
      <c r="H341" s="82"/>
      <c r="I341" s="82"/>
      <c r="J341" s="104"/>
      <c r="K341" s="104"/>
      <c r="L341" s="104"/>
      <c r="M341" s="104"/>
      <c r="N341" s="104"/>
      <c r="O341" s="104"/>
      <c r="P341" s="104"/>
      <c r="Q341" s="105" t="str">
        <f t="shared" si="17"/>
        <v/>
      </c>
      <c r="R341" s="103"/>
      <c r="S341" s="103"/>
      <c r="T341" s="105"/>
      <c r="U341" s="105"/>
      <c r="V341" s="100" t="str">
        <f t="shared" si="15"/>
        <v/>
      </c>
      <c r="W341" s="103"/>
      <c r="X341" s="103"/>
      <c r="Y341" s="92"/>
      <c r="Z341" s="92"/>
      <c r="AA341" s="92" t="s">
        <v>87</v>
      </c>
      <c r="AB341" s="92"/>
      <c r="AC341" s="92" t="s">
        <v>250</v>
      </c>
      <c r="AD341" s="92"/>
      <c r="AE341" s="92"/>
      <c r="AF341" s="92" t="s">
        <v>250</v>
      </c>
      <c r="AG341" s="82"/>
      <c r="AH341" s="114"/>
      <c r="AI341" s="82"/>
      <c r="AJ341" s="92"/>
      <c r="AK341" s="92"/>
      <c r="AL341" s="92" t="s">
        <v>456</v>
      </c>
      <c r="AM341" s="92"/>
      <c r="AN341" s="92"/>
      <c r="AO341" s="92"/>
      <c r="AP341" s="92"/>
      <c r="AQ341" s="92"/>
      <c r="AR341" s="92"/>
      <c r="AS341" s="112"/>
      <c r="AT341" s="92"/>
      <c r="AU341" s="92"/>
      <c r="AV341" s="92"/>
      <c r="AW341" s="96"/>
      <c r="AX341" s="96"/>
      <c r="AY341" s="96"/>
      <c r="AZ341" s="97"/>
    </row>
    <row r="342" spans="1:52" s="298" customFormat="1" ht="27" customHeight="1" thickTop="1" thickBot="1" x14ac:dyDescent="0.25">
      <c r="A342" s="81"/>
      <c r="B342" s="111" t="str">
        <f t="shared" si="16"/>
        <v/>
      </c>
      <c r="C342" s="304" t="str">
        <f>IF(D342="","",(VLOOKUP(D342,Lookups!$B$4:$C$2561,2,FALSE)))</f>
        <v/>
      </c>
      <c r="D342" s="366"/>
      <c r="E342" s="111"/>
      <c r="F342" s="111"/>
      <c r="G342" s="111"/>
      <c r="H342" s="82"/>
      <c r="I342" s="82"/>
      <c r="J342" s="104"/>
      <c r="K342" s="104"/>
      <c r="L342" s="104"/>
      <c r="M342" s="104"/>
      <c r="N342" s="104"/>
      <c r="O342" s="104"/>
      <c r="P342" s="104"/>
      <c r="Q342" s="105" t="str">
        <f t="shared" si="17"/>
        <v/>
      </c>
      <c r="R342" s="103"/>
      <c r="S342" s="103"/>
      <c r="T342" s="105"/>
      <c r="U342" s="105"/>
      <c r="V342" s="100" t="str">
        <f t="shared" si="15"/>
        <v/>
      </c>
      <c r="W342" s="103"/>
      <c r="X342" s="103"/>
      <c r="Y342" s="92"/>
      <c r="Z342" s="92"/>
      <c r="AA342" s="92" t="s">
        <v>87</v>
      </c>
      <c r="AB342" s="92"/>
      <c r="AC342" s="92" t="s">
        <v>250</v>
      </c>
      <c r="AD342" s="92"/>
      <c r="AE342" s="92"/>
      <c r="AF342" s="92" t="s">
        <v>250</v>
      </c>
      <c r="AG342" s="82"/>
      <c r="AH342" s="114"/>
      <c r="AI342" s="82"/>
      <c r="AJ342" s="92"/>
      <c r="AK342" s="92"/>
      <c r="AL342" s="92" t="s">
        <v>456</v>
      </c>
      <c r="AM342" s="92"/>
      <c r="AN342" s="92"/>
      <c r="AO342" s="92"/>
      <c r="AP342" s="92"/>
      <c r="AQ342" s="92"/>
      <c r="AR342" s="92"/>
      <c r="AS342" s="112"/>
      <c r="AT342" s="92"/>
      <c r="AU342" s="92"/>
      <c r="AV342" s="92"/>
      <c r="AW342" s="96"/>
      <c r="AX342" s="96"/>
      <c r="AY342" s="96"/>
      <c r="AZ342" s="97"/>
    </row>
    <row r="343" spans="1:52" s="298" customFormat="1" ht="27" customHeight="1" thickTop="1" thickBot="1" x14ac:dyDescent="0.25">
      <c r="A343" s="81"/>
      <c r="B343" s="111" t="str">
        <f t="shared" si="16"/>
        <v/>
      </c>
      <c r="C343" s="304" t="str">
        <f>IF(D343="","",(VLOOKUP(D343,Lookups!$B$4:$C$2561,2,FALSE)))</f>
        <v/>
      </c>
      <c r="D343" s="366"/>
      <c r="E343" s="111"/>
      <c r="F343" s="111"/>
      <c r="G343" s="111"/>
      <c r="H343" s="82"/>
      <c r="I343" s="82"/>
      <c r="J343" s="104"/>
      <c r="K343" s="104"/>
      <c r="L343" s="104"/>
      <c r="M343" s="104"/>
      <c r="N343" s="104"/>
      <c r="O343" s="104"/>
      <c r="P343" s="104"/>
      <c r="Q343" s="105" t="str">
        <f t="shared" si="17"/>
        <v/>
      </c>
      <c r="R343" s="103"/>
      <c r="S343" s="103"/>
      <c r="T343" s="105"/>
      <c r="U343" s="105"/>
      <c r="V343" s="100" t="str">
        <f t="shared" si="15"/>
        <v/>
      </c>
      <c r="W343" s="103"/>
      <c r="X343" s="103"/>
      <c r="Y343" s="92"/>
      <c r="Z343" s="92"/>
      <c r="AA343" s="92" t="s">
        <v>87</v>
      </c>
      <c r="AB343" s="92"/>
      <c r="AC343" s="92" t="s">
        <v>250</v>
      </c>
      <c r="AD343" s="92"/>
      <c r="AE343" s="92"/>
      <c r="AF343" s="92" t="s">
        <v>250</v>
      </c>
      <c r="AG343" s="82"/>
      <c r="AH343" s="114"/>
      <c r="AI343" s="82"/>
      <c r="AJ343" s="92"/>
      <c r="AK343" s="92"/>
      <c r="AL343" s="92" t="s">
        <v>456</v>
      </c>
      <c r="AM343" s="92"/>
      <c r="AN343" s="92"/>
      <c r="AO343" s="92"/>
      <c r="AP343" s="92"/>
      <c r="AQ343" s="92"/>
      <c r="AR343" s="92"/>
      <c r="AS343" s="112"/>
      <c r="AT343" s="92"/>
      <c r="AU343" s="92"/>
      <c r="AV343" s="92"/>
      <c r="AW343" s="96"/>
      <c r="AX343" s="96"/>
      <c r="AY343" s="96"/>
      <c r="AZ343" s="97"/>
    </row>
    <row r="344" spans="1:52" s="298" customFormat="1" ht="27" customHeight="1" thickTop="1" thickBot="1" x14ac:dyDescent="0.25">
      <c r="A344" s="81"/>
      <c r="B344" s="111" t="str">
        <f t="shared" si="16"/>
        <v/>
      </c>
      <c r="C344" s="304" t="str">
        <f>IF(D344="","",(VLOOKUP(D344,Lookups!$B$4:$C$2561,2,FALSE)))</f>
        <v/>
      </c>
      <c r="D344" s="366"/>
      <c r="E344" s="111"/>
      <c r="F344" s="111"/>
      <c r="G344" s="111"/>
      <c r="H344" s="82"/>
      <c r="I344" s="82"/>
      <c r="J344" s="104"/>
      <c r="K344" s="104"/>
      <c r="L344" s="104"/>
      <c r="M344" s="104"/>
      <c r="N344" s="104"/>
      <c r="O344" s="104"/>
      <c r="P344" s="104"/>
      <c r="Q344" s="105" t="str">
        <f t="shared" si="17"/>
        <v/>
      </c>
      <c r="R344" s="103"/>
      <c r="S344" s="103"/>
      <c r="T344" s="105"/>
      <c r="U344" s="105"/>
      <c r="V344" s="100" t="str">
        <f t="shared" si="15"/>
        <v/>
      </c>
      <c r="W344" s="103"/>
      <c r="X344" s="103"/>
      <c r="Y344" s="92"/>
      <c r="Z344" s="92"/>
      <c r="AA344" s="92" t="s">
        <v>87</v>
      </c>
      <c r="AB344" s="92"/>
      <c r="AC344" s="92" t="s">
        <v>250</v>
      </c>
      <c r="AD344" s="92"/>
      <c r="AE344" s="92"/>
      <c r="AF344" s="92" t="s">
        <v>250</v>
      </c>
      <c r="AG344" s="82"/>
      <c r="AH344" s="114"/>
      <c r="AI344" s="82"/>
      <c r="AJ344" s="92"/>
      <c r="AK344" s="92"/>
      <c r="AL344" s="92" t="s">
        <v>456</v>
      </c>
      <c r="AM344" s="92"/>
      <c r="AN344" s="92"/>
      <c r="AO344" s="92"/>
      <c r="AP344" s="92"/>
      <c r="AQ344" s="92"/>
      <c r="AR344" s="92"/>
      <c r="AS344" s="112"/>
      <c r="AT344" s="92"/>
      <c r="AU344" s="92"/>
      <c r="AV344" s="92"/>
      <c r="AW344" s="96"/>
      <c r="AX344" s="96"/>
      <c r="AY344" s="96"/>
      <c r="AZ344" s="97"/>
    </row>
    <row r="345" spans="1:52" s="298" customFormat="1" ht="27" customHeight="1" thickTop="1" thickBot="1" x14ac:dyDescent="0.25">
      <c r="A345" s="81"/>
      <c r="B345" s="111" t="str">
        <f t="shared" si="16"/>
        <v/>
      </c>
      <c r="C345" s="304" t="str">
        <f>IF(D345="","",(VLOOKUP(D345,Lookups!$B$4:$C$2561,2,FALSE)))</f>
        <v/>
      </c>
      <c r="D345" s="366"/>
      <c r="E345" s="111"/>
      <c r="F345" s="111"/>
      <c r="G345" s="111"/>
      <c r="H345" s="82"/>
      <c r="I345" s="82"/>
      <c r="J345" s="104"/>
      <c r="K345" s="104"/>
      <c r="L345" s="104"/>
      <c r="M345" s="104"/>
      <c r="N345" s="104"/>
      <c r="O345" s="104"/>
      <c r="P345" s="104"/>
      <c r="Q345" s="105" t="str">
        <f t="shared" si="17"/>
        <v/>
      </c>
      <c r="R345" s="103"/>
      <c r="S345" s="103"/>
      <c r="T345" s="105"/>
      <c r="U345" s="105"/>
      <c r="V345" s="100" t="str">
        <f t="shared" si="15"/>
        <v/>
      </c>
      <c r="W345" s="103"/>
      <c r="X345" s="103"/>
      <c r="Y345" s="92"/>
      <c r="Z345" s="92"/>
      <c r="AA345" s="92" t="s">
        <v>87</v>
      </c>
      <c r="AB345" s="92"/>
      <c r="AC345" s="92" t="s">
        <v>250</v>
      </c>
      <c r="AD345" s="92"/>
      <c r="AE345" s="92"/>
      <c r="AF345" s="92" t="s">
        <v>250</v>
      </c>
      <c r="AG345" s="82"/>
      <c r="AH345" s="114"/>
      <c r="AI345" s="82"/>
      <c r="AJ345" s="92"/>
      <c r="AK345" s="92"/>
      <c r="AL345" s="92" t="s">
        <v>456</v>
      </c>
      <c r="AM345" s="92"/>
      <c r="AN345" s="92"/>
      <c r="AO345" s="92"/>
      <c r="AP345" s="92"/>
      <c r="AQ345" s="92"/>
      <c r="AR345" s="92"/>
      <c r="AS345" s="112"/>
      <c r="AT345" s="92"/>
      <c r="AU345" s="92"/>
      <c r="AV345" s="92"/>
      <c r="AW345" s="96"/>
      <c r="AX345" s="96"/>
      <c r="AY345" s="96"/>
      <c r="AZ345" s="97"/>
    </row>
    <row r="346" spans="1:52" s="298" customFormat="1" ht="27" customHeight="1" thickTop="1" thickBot="1" x14ac:dyDescent="0.25">
      <c r="A346" s="81"/>
      <c r="B346" s="111" t="str">
        <f t="shared" si="16"/>
        <v/>
      </c>
      <c r="C346" s="304" t="str">
        <f>IF(D346="","",(VLOOKUP(D346,Lookups!$B$4:$C$2561,2,FALSE)))</f>
        <v/>
      </c>
      <c r="D346" s="366"/>
      <c r="E346" s="111"/>
      <c r="F346" s="111"/>
      <c r="G346" s="111"/>
      <c r="H346" s="82"/>
      <c r="I346" s="82"/>
      <c r="J346" s="104"/>
      <c r="K346" s="104"/>
      <c r="L346" s="104"/>
      <c r="M346" s="104"/>
      <c r="N346" s="104"/>
      <c r="O346" s="104"/>
      <c r="P346" s="104"/>
      <c r="Q346" s="105" t="str">
        <f t="shared" si="17"/>
        <v/>
      </c>
      <c r="R346" s="103"/>
      <c r="S346" s="103"/>
      <c r="T346" s="105"/>
      <c r="U346" s="105"/>
      <c r="V346" s="100" t="str">
        <f t="shared" si="15"/>
        <v/>
      </c>
      <c r="W346" s="103"/>
      <c r="X346" s="103"/>
      <c r="Y346" s="92"/>
      <c r="Z346" s="92"/>
      <c r="AA346" s="92" t="s">
        <v>87</v>
      </c>
      <c r="AB346" s="92"/>
      <c r="AC346" s="92" t="s">
        <v>250</v>
      </c>
      <c r="AD346" s="92"/>
      <c r="AE346" s="92"/>
      <c r="AF346" s="92" t="s">
        <v>250</v>
      </c>
      <c r="AG346" s="82"/>
      <c r="AH346" s="114"/>
      <c r="AI346" s="82"/>
      <c r="AJ346" s="92"/>
      <c r="AK346" s="92"/>
      <c r="AL346" s="92" t="s">
        <v>456</v>
      </c>
      <c r="AM346" s="92"/>
      <c r="AN346" s="92"/>
      <c r="AO346" s="92"/>
      <c r="AP346" s="92"/>
      <c r="AQ346" s="92"/>
      <c r="AR346" s="92"/>
      <c r="AS346" s="112"/>
      <c r="AT346" s="92"/>
      <c r="AU346" s="92"/>
      <c r="AV346" s="92"/>
      <c r="AW346" s="96"/>
      <c r="AX346" s="96"/>
      <c r="AY346" s="96"/>
      <c r="AZ346" s="97"/>
    </row>
    <row r="347" spans="1:52" s="298" customFormat="1" ht="27" customHeight="1" thickTop="1" thickBot="1" x14ac:dyDescent="0.25">
      <c r="A347" s="81"/>
      <c r="B347" s="111" t="str">
        <f t="shared" si="16"/>
        <v/>
      </c>
      <c r="C347" s="304" t="str">
        <f>IF(D347="","",(VLOOKUP(D347,Lookups!$B$4:$C$2561,2,FALSE)))</f>
        <v/>
      </c>
      <c r="D347" s="366"/>
      <c r="E347" s="111"/>
      <c r="F347" s="111"/>
      <c r="G347" s="111"/>
      <c r="H347" s="82"/>
      <c r="I347" s="82"/>
      <c r="J347" s="104"/>
      <c r="K347" s="104"/>
      <c r="L347" s="104"/>
      <c r="M347" s="104"/>
      <c r="N347" s="104"/>
      <c r="O347" s="104"/>
      <c r="P347" s="104"/>
      <c r="Q347" s="105" t="str">
        <f t="shared" si="17"/>
        <v/>
      </c>
      <c r="R347" s="103"/>
      <c r="S347" s="103"/>
      <c r="T347" s="105"/>
      <c r="U347" s="105"/>
      <c r="V347" s="100" t="str">
        <f t="shared" si="15"/>
        <v/>
      </c>
      <c r="W347" s="103"/>
      <c r="X347" s="103"/>
      <c r="Y347" s="92"/>
      <c r="Z347" s="92"/>
      <c r="AA347" s="92" t="s">
        <v>87</v>
      </c>
      <c r="AB347" s="92"/>
      <c r="AC347" s="92" t="s">
        <v>250</v>
      </c>
      <c r="AD347" s="92"/>
      <c r="AE347" s="92"/>
      <c r="AF347" s="92" t="s">
        <v>250</v>
      </c>
      <c r="AG347" s="82"/>
      <c r="AH347" s="114"/>
      <c r="AI347" s="82"/>
      <c r="AJ347" s="92"/>
      <c r="AK347" s="92"/>
      <c r="AL347" s="92" t="s">
        <v>456</v>
      </c>
      <c r="AM347" s="92"/>
      <c r="AN347" s="92"/>
      <c r="AO347" s="92"/>
      <c r="AP347" s="92"/>
      <c r="AQ347" s="92"/>
      <c r="AR347" s="92"/>
      <c r="AS347" s="112"/>
      <c r="AT347" s="92"/>
      <c r="AU347" s="92"/>
      <c r="AV347" s="92"/>
      <c r="AW347" s="96"/>
      <c r="AX347" s="96"/>
      <c r="AY347" s="96"/>
      <c r="AZ347" s="97"/>
    </row>
    <row r="348" spans="1:52" s="298" customFormat="1" ht="27" customHeight="1" thickTop="1" thickBot="1" x14ac:dyDescent="0.25">
      <c r="A348" s="81"/>
      <c r="B348" s="111" t="str">
        <f t="shared" si="16"/>
        <v/>
      </c>
      <c r="C348" s="304" t="str">
        <f>IF(D348="","",(VLOOKUP(D348,Lookups!$B$4:$C$2561,2,FALSE)))</f>
        <v/>
      </c>
      <c r="D348" s="366"/>
      <c r="E348" s="111"/>
      <c r="F348" s="111"/>
      <c r="G348" s="111"/>
      <c r="H348" s="82"/>
      <c r="I348" s="82"/>
      <c r="J348" s="104"/>
      <c r="K348" s="104"/>
      <c r="L348" s="104"/>
      <c r="M348" s="104"/>
      <c r="N348" s="104"/>
      <c r="O348" s="104"/>
      <c r="P348" s="104"/>
      <c r="Q348" s="105" t="str">
        <f t="shared" si="17"/>
        <v/>
      </c>
      <c r="R348" s="103"/>
      <c r="S348" s="103"/>
      <c r="T348" s="105"/>
      <c r="U348" s="105"/>
      <c r="V348" s="100" t="str">
        <f t="shared" si="15"/>
        <v/>
      </c>
      <c r="W348" s="103"/>
      <c r="X348" s="103"/>
      <c r="Y348" s="92"/>
      <c r="Z348" s="92"/>
      <c r="AA348" s="92" t="s">
        <v>87</v>
      </c>
      <c r="AB348" s="92"/>
      <c r="AC348" s="92" t="s">
        <v>250</v>
      </c>
      <c r="AD348" s="92"/>
      <c r="AE348" s="92"/>
      <c r="AF348" s="92" t="s">
        <v>250</v>
      </c>
      <c r="AG348" s="82"/>
      <c r="AH348" s="114"/>
      <c r="AI348" s="82"/>
      <c r="AJ348" s="92"/>
      <c r="AK348" s="92"/>
      <c r="AL348" s="92" t="s">
        <v>456</v>
      </c>
      <c r="AM348" s="92"/>
      <c r="AN348" s="92"/>
      <c r="AO348" s="92"/>
      <c r="AP348" s="92"/>
      <c r="AQ348" s="92"/>
      <c r="AR348" s="92"/>
      <c r="AS348" s="112"/>
      <c r="AT348" s="92"/>
      <c r="AU348" s="92"/>
      <c r="AV348" s="92"/>
      <c r="AW348" s="96"/>
      <c r="AX348" s="96"/>
      <c r="AY348" s="96"/>
      <c r="AZ348" s="97"/>
    </row>
    <row r="349" spans="1:52" s="298" customFormat="1" ht="27" customHeight="1" thickTop="1" thickBot="1" x14ac:dyDescent="0.25">
      <c r="A349" s="81"/>
      <c r="B349" s="111" t="str">
        <f t="shared" si="16"/>
        <v/>
      </c>
      <c r="C349" s="304" t="str">
        <f>IF(D349="","",(VLOOKUP(D349,Lookups!$B$4:$C$2561,2,FALSE)))</f>
        <v/>
      </c>
      <c r="D349" s="366"/>
      <c r="E349" s="111"/>
      <c r="F349" s="111"/>
      <c r="G349" s="111"/>
      <c r="H349" s="82"/>
      <c r="I349" s="82"/>
      <c r="J349" s="104"/>
      <c r="K349" s="104"/>
      <c r="L349" s="104"/>
      <c r="M349" s="104"/>
      <c r="N349" s="104"/>
      <c r="O349" s="104"/>
      <c r="P349" s="104"/>
      <c r="Q349" s="105" t="str">
        <f t="shared" si="17"/>
        <v/>
      </c>
      <c r="R349" s="103"/>
      <c r="S349" s="103"/>
      <c r="T349" s="105"/>
      <c r="U349" s="105"/>
      <c r="V349" s="100" t="str">
        <f t="shared" si="15"/>
        <v/>
      </c>
      <c r="W349" s="103"/>
      <c r="X349" s="103"/>
      <c r="Y349" s="92"/>
      <c r="Z349" s="92"/>
      <c r="AA349" s="92" t="s">
        <v>87</v>
      </c>
      <c r="AB349" s="92"/>
      <c r="AC349" s="92" t="s">
        <v>250</v>
      </c>
      <c r="AD349" s="92"/>
      <c r="AE349" s="92"/>
      <c r="AF349" s="92" t="s">
        <v>250</v>
      </c>
      <c r="AG349" s="82"/>
      <c r="AH349" s="114"/>
      <c r="AI349" s="82"/>
      <c r="AJ349" s="92"/>
      <c r="AK349" s="92"/>
      <c r="AL349" s="92" t="s">
        <v>456</v>
      </c>
      <c r="AM349" s="92"/>
      <c r="AN349" s="92"/>
      <c r="AO349" s="92"/>
      <c r="AP349" s="92"/>
      <c r="AQ349" s="92"/>
      <c r="AR349" s="92"/>
      <c r="AS349" s="112"/>
      <c r="AT349" s="92"/>
      <c r="AU349" s="92"/>
      <c r="AV349" s="92"/>
      <c r="AW349" s="96"/>
      <c r="AX349" s="96"/>
      <c r="AY349" s="96"/>
      <c r="AZ349" s="97"/>
    </row>
    <row r="350" spans="1:52" s="298" customFormat="1" ht="27" customHeight="1" thickTop="1" thickBot="1" x14ac:dyDescent="0.25">
      <c r="A350" s="81"/>
      <c r="B350" s="111" t="str">
        <f t="shared" si="16"/>
        <v/>
      </c>
      <c r="C350" s="304" t="str">
        <f>IF(D350="","",(VLOOKUP(D350,Lookups!$B$4:$C$2561,2,FALSE)))</f>
        <v/>
      </c>
      <c r="D350" s="366"/>
      <c r="E350" s="111"/>
      <c r="F350" s="111"/>
      <c r="G350" s="111"/>
      <c r="H350" s="82"/>
      <c r="I350" s="82"/>
      <c r="J350" s="104"/>
      <c r="K350" s="104"/>
      <c r="L350" s="104"/>
      <c r="M350" s="104"/>
      <c r="N350" s="104"/>
      <c r="O350" s="104"/>
      <c r="P350" s="104"/>
      <c r="Q350" s="105" t="str">
        <f t="shared" si="17"/>
        <v/>
      </c>
      <c r="R350" s="103"/>
      <c r="S350" s="103"/>
      <c r="T350" s="105"/>
      <c r="U350" s="105"/>
      <c r="V350" s="100" t="str">
        <f t="shared" si="15"/>
        <v/>
      </c>
      <c r="W350" s="103"/>
      <c r="X350" s="103"/>
      <c r="Y350" s="92"/>
      <c r="Z350" s="92"/>
      <c r="AA350" s="92" t="s">
        <v>87</v>
      </c>
      <c r="AB350" s="92"/>
      <c r="AC350" s="92" t="s">
        <v>250</v>
      </c>
      <c r="AD350" s="92"/>
      <c r="AE350" s="92"/>
      <c r="AF350" s="92" t="s">
        <v>250</v>
      </c>
      <c r="AG350" s="82"/>
      <c r="AH350" s="114"/>
      <c r="AI350" s="82"/>
      <c r="AJ350" s="92"/>
      <c r="AK350" s="92"/>
      <c r="AL350" s="92" t="s">
        <v>456</v>
      </c>
      <c r="AM350" s="92"/>
      <c r="AN350" s="92"/>
      <c r="AO350" s="92"/>
      <c r="AP350" s="92"/>
      <c r="AQ350" s="92"/>
      <c r="AR350" s="92"/>
      <c r="AS350" s="112"/>
      <c r="AT350" s="92"/>
      <c r="AU350" s="92"/>
      <c r="AV350" s="92"/>
      <c r="AW350" s="96"/>
      <c r="AX350" s="96"/>
      <c r="AY350" s="96"/>
      <c r="AZ350" s="97"/>
    </row>
    <row r="351" spans="1:52" s="298" customFormat="1" ht="27" customHeight="1" thickTop="1" thickBot="1" x14ac:dyDescent="0.25">
      <c r="A351" s="81"/>
      <c r="B351" s="111" t="str">
        <f t="shared" si="16"/>
        <v/>
      </c>
      <c r="C351" s="304" t="str">
        <f>IF(D351="","",(VLOOKUP(D351,Lookups!$B$4:$C$2561,2,FALSE)))</f>
        <v/>
      </c>
      <c r="D351" s="366"/>
      <c r="E351" s="111"/>
      <c r="F351" s="111"/>
      <c r="G351" s="111"/>
      <c r="H351" s="82"/>
      <c r="I351" s="82"/>
      <c r="J351" s="104"/>
      <c r="K351" s="104"/>
      <c r="L351" s="104"/>
      <c r="M351" s="104"/>
      <c r="N351" s="104"/>
      <c r="O351" s="104"/>
      <c r="P351" s="104"/>
      <c r="Q351" s="105" t="str">
        <f t="shared" si="17"/>
        <v/>
      </c>
      <c r="R351" s="103"/>
      <c r="S351" s="103"/>
      <c r="T351" s="105"/>
      <c r="U351" s="105"/>
      <c r="V351" s="100" t="str">
        <f t="shared" si="15"/>
        <v/>
      </c>
      <c r="W351" s="103"/>
      <c r="X351" s="103"/>
      <c r="Y351" s="92"/>
      <c r="Z351" s="92"/>
      <c r="AA351" s="92" t="s">
        <v>87</v>
      </c>
      <c r="AB351" s="92"/>
      <c r="AC351" s="92" t="s">
        <v>250</v>
      </c>
      <c r="AD351" s="92"/>
      <c r="AE351" s="92"/>
      <c r="AF351" s="92" t="s">
        <v>250</v>
      </c>
      <c r="AG351" s="82"/>
      <c r="AH351" s="114"/>
      <c r="AI351" s="82"/>
      <c r="AJ351" s="92"/>
      <c r="AK351" s="92"/>
      <c r="AL351" s="92" t="s">
        <v>456</v>
      </c>
      <c r="AM351" s="92"/>
      <c r="AN351" s="92"/>
      <c r="AO351" s="92"/>
      <c r="AP351" s="92"/>
      <c r="AQ351" s="92"/>
      <c r="AR351" s="92"/>
      <c r="AS351" s="112"/>
      <c r="AT351" s="92"/>
      <c r="AU351" s="92"/>
      <c r="AV351" s="92"/>
      <c r="AW351" s="96"/>
      <c r="AX351" s="96"/>
      <c r="AY351" s="96"/>
      <c r="AZ351" s="97"/>
    </row>
    <row r="352" spans="1:52" s="298" customFormat="1" ht="27" customHeight="1" thickTop="1" thickBot="1" x14ac:dyDescent="0.25">
      <c r="A352" s="81"/>
      <c r="B352" s="111" t="str">
        <f t="shared" si="16"/>
        <v/>
      </c>
      <c r="C352" s="304" t="str">
        <f>IF(D352="","",(VLOOKUP(D352,Lookups!$B$4:$C$2561,2,FALSE)))</f>
        <v/>
      </c>
      <c r="D352" s="366"/>
      <c r="E352" s="111"/>
      <c r="F352" s="111"/>
      <c r="G352" s="111"/>
      <c r="H352" s="82"/>
      <c r="I352" s="82"/>
      <c r="J352" s="104"/>
      <c r="K352" s="104"/>
      <c r="L352" s="104"/>
      <c r="M352" s="104"/>
      <c r="N352" s="104"/>
      <c r="O352" s="104"/>
      <c r="P352" s="104"/>
      <c r="Q352" s="105" t="str">
        <f t="shared" si="17"/>
        <v/>
      </c>
      <c r="R352" s="103"/>
      <c r="S352" s="103"/>
      <c r="T352" s="105"/>
      <c r="U352" s="105"/>
      <c r="V352" s="100" t="str">
        <f t="shared" si="15"/>
        <v/>
      </c>
      <c r="W352" s="103"/>
      <c r="X352" s="103"/>
      <c r="Y352" s="92"/>
      <c r="Z352" s="92"/>
      <c r="AA352" s="92" t="s">
        <v>87</v>
      </c>
      <c r="AB352" s="92"/>
      <c r="AC352" s="92" t="s">
        <v>250</v>
      </c>
      <c r="AD352" s="92"/>
      <c r="AE352" s="92"/>
      <c r="AF352" s="92" t="s">
        <v>250</v>
      </c>
      <c r="AG352" s="82"/>
      <c r="AH352" s="114"/>
      <c r="AI352" s="82"/>
      <c r="AJ352" s="92"/>
      <c r="AK352" s="92"/>
      <c r="AL352" s="92" t="s">
        <v>456</v>
      </c>
      <c r="AM352" s="92"/>
      <c r="AN352" s="92"/>
      <c r="AO352" s="92"/>
      <c r="AP352" s="92"/>
      <c r="AQ352" s="92"/>
      <c r="AR352" s="92"/>
      <c r="AS352" s="112"/>
      <c r="AT352" s="92"/>
      <c r="AU352" s="92"/>
      <c r="AV352" s="92"/>
      <c r="AW352" s="96"/>
      <c r="AX352" s="96"/>
      <c r="AY352" s="96"/>
      <c r="AZ352" s="97"/>
    </row>
    <row r="353" spans="1:52" s="298" customFormat="1" ht="27" customHeight="1" thickTop="1" thickBot="1" x14ac:dyDescent="0.25">
      <c r="A353" s="81"/>
      <c r="B353" s="111" t="str">
        <f t="shared" si="16"/>
        <v/>
      </c>
      <c r="C353" s="304" t="str">
        <f>IF(D353="","",(VLOOKUP(D353,Lookups!$B$4:$C$2561,2,FALSE)))</f>
        <v/>
      </c>
      <c r="D353" s="366"/>
      <c r="E353" s="111"/>
      <c r="F353" s="111"/>
      <c r="G353" s="111"/>
      <c r="H353" s="82"/>
      <c r="I353" s="82"/>
      <c r="J353" s="104"/>
      <c r="K353" s="104"/>
      <c r="L353" s="104"/>
      <c r="M353" s="104"/>
      <c r="N353" s="104"/>
      <c r="O353" s="104"/>
      <c r="P353" s="104"/>
      <c r="Q353" s="105" t="str">
        <f t="shared" si="17"/>
        <v/>
      </c>
      <c r="R353" s="103"/>
      <c r="S353" s="103"/>
      <c r="T353" s="105"/>
      <c r="U353" s="105"/>
      <c r="V353" s="100" t="str">
        <f t="shared" si="15"/>
        <v/>
      </c>
      <c r="W353" s="103"/>
      <c r="X353" s="103"/>
      <c r="Y353" s="92"/>
      <c r="Z353" s="92"/>
      <c r="AA353" s="92" t="s">
        <v>87</v>
      </c>
      <c r="AB353" s="92"/>
      <c r="AC353" s="92" t="s">
        <v>250</v>
      </c>
      <c r="AD353" s="92"/>
      <c r="AE353" s="92"/>
      <c r="AF353" s="92" t="s">
        <v>250</v>
      </c>
      <c r="AG353" s="82"/>
      <c r="AH353" s="114"/>
      <c r="AI353" s="82"/>
      <c r="AJ353" s="92"/>
      <c r="AK353" s="92"/>
      <c r="AL353" s="92" t="s">
        <v>456</v>
      </c>
      <c r="AM353" s="92"/>
      <c r="AN353" s="92"/>
      <c r="AO353" s="92"/>
      <c r="AP353" s="92"/>
      <c r="AQ353" s="92"/>
      <c r="AR353" s="92"/>
      <c r="AS353" s="112"/>
      <c r="AT353" s="92"/>
      <c r="AU353" s="92"/>
      <c r="AV353" s="92"/>
      <c r="AW353" s="96"/>
      <c r="AX353" s="96"/>
      <c r="AY353" s="96"/>
      <c r="AZ353" s="97"/>
    </row>
    <row r="354" spans="1:52" s="298" customFormat="1" ht="27" customHeight="1" thickTop="1" thickBot="1" x14ac:dyDescent="0.25">
      <c r="A354" s="81"/>
      <c r="B354" s="111" t="str">
        <f t="shared" si="16"/>
        <v/>
      </c>
      <c r="C354" s="304" t="str">
        <f>IF(D354="","",(VLOOKUP(D354,Lookups!$B$4:$C$2561,2,FALSE)))</f>
        <v/>
      </c>
      <c r="D354" s="366"/>
      <c r="E354" s="111"/>
      <c r="F354" s="111"/>
      <c r="G354" s="111"/>
      <c r="H354" s="82"/>
      <c r="I354" s="82"/>
      <c r="J354" s="104"/>
      <c r="K354" s="104"/>
      <c r="L354" s="104"/>
      <c r="M354" s="104"/>
      <c r="N354" s="104"/>
      <c r="O354" s="104"/>
      <c r="P354" s="104"/>
      <c r="Q354" s="105" t="str">
        <f t="shared" si="17"/>
        <v/>
      </c>
      <c r="R354" s="103"/>
      <c r="S354" s="103"/>
      <c r="T354" s="105"/>
      <c r="U354" s="105"/>
      <c r="V354" s="100" t="str">
        <f t="shared" si="15"/>
        <v/>
      </c>
      <c r="W354" s="103"/>
      <c r="X354" s="103"/>
      <c r="Y354" s="92"/>
      <c r="Z354" s="92"/>
      <c r="AA354" s="92" t="s">
        <v>87</v>
      </c>
      <c r="AB354" s="92"/>
      <c r="AC354" s="92" t="s">
        <v>250</v>
      </c>
      <c r="AD354" s="92"/>
      <c r="AE354" s="92"/>
      <c r="AF354" s="92" t="s">
        <v>250</v>
      </c>
      <c r="AG354" s="82"/>
      <c r="AH354" s="114"/>
      <c r="AI354" s="82"/>
      <c r="AJ354" s="92"/>
      <c r="AK354" s="92"/>
      <c r="AL354" s="92" t="s">
        <v>456</v>
      </c>
      <c r="AM354" s="92"/>
      <c r="AN354" s="92"/>
      <c r="AO354" s="92"/>
      <c r="AP354" s="92"/>
      <c r="AQ354" s="92"/>
      <c r="AR354" s="92"/>
      <c r="AS354" s="112"/>
      <c r="AT354" s="92"/>
      <c r="AU354" s="92"/>
      <c r="AV354" s="92"/>
      <c r="AW354" s="96"/>
      <c r="AX354" s="96"/>
      <c r="AY354" s="96"/>
      <c r="AZ354" s="97"/>
    </row>
    <row r="355" spans="1:52" s="298" customFormat="1" ht="27" customHeight="1" thickTop="1" thickBot="1" x14ac:dyDescent="0.25">
      <c r="A355" s="81"/>
      <c r="B355" s="111" t="str">
        <f t="shared" si="16"/>
        <v/>
      </c>
      <c r="C355" s="304" t="str">
        <f>IF(D355="","",(VLOOKUP(D355,Lookups!$B$4:$C$2561,2,FALSE)))</f>
        <v/>
      </c>
      <c r="D355" s="366"/>
      <c r="E355" s="111"/>
      <c r="F355" s="111"/>
      <c r="G355" s="111"/>
      <c r="H355" s="82"/>
      <c r="I355" s="82"/>
      <c r="J355" s="104"/>
      <c r="K355" s="104"/>
      <c r="L355" s="104"/>
      <c r="M355" s="104"/>
      <c r="N355" s="104"/>
      <c r="O355" s="104"/>
      <c r="P355" s="104"/>
      <c r="Q355" s="105" t="str">
        <f t="shared" si="17"/>
        <v/>
      </c>
      <c r="R355" s="103"/>
      <c r="S355" s="103"/>
      <c r="T355" s="105"/>
      <c r="U355" s="105"/>
      <c r="V355" s="100" t="str">
        <f t="shared" si="15"/>
        <v/>
      </c>
      <c r="W355" s="103"/>
      <c r="X355" s="103"/>
      <c r="Y355" s="92"/>
      <c r="Z355" s="92"/>
      <c r="AA355" s="92" t="s">
        <v>87</v>
      </c>
      <c r="AB355" s="92"/>
      <c r="AC355" s="92" t="s">
        <v>250</v>
      </c>
      <c r="AD355" s="92"/>
      <c r="AE355" s="92"/>
      <c r="AF355" s="92" t="s">
        <v>250</v>
      </c>
      <c r="AG355" s="82"/>
      <c r="AH355" s="114"/>
      <c r="AI355" s="82"/>
      <c r="AJ355" s="92"/>
      <c r="AK355" s="92"/>
      <c r="AL355" s="92" t="s">
        <v>456</v>
      </c>
      <c r="AM355" s="92"/>
      <c r="AN355" s="92"/>
      <c r="AO355" s="92"/>
      <c r="AP355" s="92"/>
      <c r="AQ355" s="92"/>
      <c r="AR355" s="92"/>
      <c r="AS355" s="112"/>
      <c r="AT355" s="92"/>
      <c r="AU355" s="92"/>
      <c r="AV355" s="92"/>
      <c r="AW355" s="96"/>
      <c r="AX355" s="96"/>
      <c r="AY355" s="96"/>
      <c r="AZ355" s="97"/>
    </row>
    <row r="356" spans="1:52" s="298" customFormat="1" ht="27" customHeight="1" thickTop="1" thickBot="1" x14ac:dyDescent="0.25">
      <c r="A356" s="81"/>
      <c r="B356" s="111" t="str">
        <f t="shared" si="16"/>
        <v/>
      </c>
      <c r="C356" s="304" t="str">
        <f>IF(D356="","",(VLOOKUP(D356,Lookups!$B$4:$C$2561,2,FALSE)))</f>
        <v/>
      </c>
      <c r="D356" s="366"/>
      <c r="E356" s="111"/>
      <c r="F356" s="111"/>
      <c r="G356" s="111"/>
      <c r="H356" s="82"/>
      <c r="I356" s="82"/>
      <c r="J356" s="104"/>
      <c r="K356" s="104"/>
      <c r="L356" s="104"/>
      <c r="M356" s="104"/>
      <c r="N356" s="104"/>
      <c r="O356" s="104"/>
      <c r="P356" s="104"/>
      <c r="Q356" s="105" t="str">
        <f t="shared" si="17"/>
        <v/>
      </c>
      <c r="R356" s="103"/>
      <c r="S356" s="103"/>
      <c r="T356" s="105"/>
      <c r="U356" s="105"/>
      <c r="V356" s="100" t="str">
        <f t="shared" si="15"/>
        <v/>
      </c>
      <c r="W356" s="103"/>
      <c r="X356" s="103"/>
      <c r="Y356" s="92"/>
      <c r="Z356" s="92"/>
      <c r="AA356" s="92" t="s">
        <v>87</v>
      </c>
      <c r="AB356" s="92"/>
      <c r="AC356" s="92" t="s">
        <v>250</v>
      </c>
      <c r="AD356" s="92"/>
      <c r="AE356" s="92"/>
      <c r="AF356" s="92" t="s">
        <v>250</v>
      </c>
      <c r="AG356" s="82"/>
      <c r="AH356" s="114"/>
      <c r="AI356" s="82"/>
      <c r="AJ356" s="92"/>
      <c r="AK356" s="92"/>
      <c r="AL356" s="92" t="s">
        <v>456</v>
      </c>
      <c r="AM356" s="92"/>
      <c r="AN356" s="92"/>
      <c r="AO356" s="92"/>
      <c r="AP356" s="92"/>
      <c r="AQ356" s="92"/>
      <c r="AR356" s="92"/>
      <c r="AS356" s="112"/>
      <c r="AT356" s="92"/>
      <c r="AU356" s="92"/>
      <c r="AV356" s="92"/>
      <c r="AW356" s="96"/>
      <c r="AX356" s="96"/>
      <c r="AY356" s="96"/>
      <c r="AZ356" s="97"/>
    </row>
    <row r="357" spans="1:52" s="298" customFormat="1" ht="27" customHeight="1" thickTop="1" thickBot="1" x14ac:dyDescent="0.25">
      <c r="A357" s="81"/>
      <c r="B357" s="111" t="str">
        <f t="shared" si="16"/>
        <v/>
      </c>
      <c r="C357" s="304" t="str">
        <f>IF(D357="","",(VLOOKUP(D357,Lookups!$B$4:$C$2561,2,FALSE)))</f>
        <v/>
      </c>
      <c r="D357" s="366"/>
      <c r="E357" s="111"/>
      <c r="F357" s="111"/>
      <c r="G357" s="111"/>
      <c r="H357" s="82"/>
      <c r="I357" s="82"/>
      <c r="J357" s="104"/>
      <c r="K357" s="104"/>
      <c r="L357" s="104"/>
      <c r="M357" s="104"/>
      <c r="N357" s="104"/>
      <c r="O357" s="104"/>
      <c r="P357" s="104"/>
      <c r="Q357" s="105" t="str">
        <f t="shared" si="17"/>
        <v/>
      </c>
      <c r="R357" s="103"/>
      <c r="S357" s="103"/>
      <c r="T357" s="105"/>
      <c r="U357" s="105"/>
      <c r="V357" s="100" t="str">
        <f t="shared" si="15"/>
        <v/>
      </c>
      <c r="W357" s="103"/>
      <c r="X357" s="103"/>
      <c r="Y357" s="92"/>
      <c r="Z357" s="92"/>
      <c r="AA357" s="92" t="s">
        <v>87</v>
      </c>
      <c r="AB357" s="92"/>
      <c r="AC357" s="92" t="s">
        <v>250</v>
      </c>
      <c r="AD357" s="92"/>
      <c r="AE357" s="92"/>
      <c r="AF357" s="92" t="s">
        <v>250</v>
      </c>
      <c r="AG357" s="82"/>
      <c r="AH357" s="114"/>
      <c r="AI357" s="82"/>
      <c r="AJ357" s="92"/>
      <c r="AK357" s="92"/>
      <c r="AL357" s="92" t="s">
        <v>456</v>
      </c>
      <c r="AM357" s="92"/>
      <c r="AN357" s="92"/>
      <c r="AO357" s="92"/>
      <c r="AP357" s="92"/>
      <c r="AQ357" s="92"/>
      <c r="AR357" s="92"/>
      <c r="AS357" s="112"/>
      <c r="AT357" s="92"/>
      <c r="AU357" s="92"/>
      <c r="AV357" s="92"/>
      <c r="AW357" s="96"/>
      <c r="AX357" s="96"/>
      <c r="AY357" s="96"/>
      <c r="AZ357" s="97"/>
    </row>
    <row r="358" spans="1:52" s="298" customFormat="1" ht="27" customHeight="1" thickTop="1" thickBot="1" x14ac:dyDescent="0.25">
      <c r="A358" s="81"/>
      <c r="B358" s="111" t="str">
        <f t="shared" si="16"/>
        <v/>
      </c>
      <c r="C358" s="304" t="str">
        <f>IF(D358="","",(VLOOKUP(D358,Lookups!$B$4:$C$2561,2,FALSE)))</f>
        <v/>
      </c>
      <c r="D358" s="366"/>
      <c r="E358" s="111"/>
      <c r="F358" s="111"/>
      <c r="G358" s="111"/>
      <c r="H358" s="82"/>
      <c r="I358" s="82"/>
      <c r="J358" s="104"/>
      <c r="K358" s="104"/>
      <c r="L358" s="104"/>
      <c r="M358" s="104"/>
      <c r="N358" s="104"/>
      <c r="O358" s="104"/>
      <c r="P358" s="104"/>
      <c r="Q358" s="105" t="str">
        <f t="shared" si="17"/>
        <v/>
      </c>
      <c r="R358" s="103"/>
      <c r="S358" s="103"/>
      <c r="T358" s="105"/>
      <c r="U358" s="105"/>
      <c r="V358" s="100" t="str">
        <f t="shared" si="15"/>
        <v/>
      </c>
      <c r="W358" s="103"/>
      <c r="X358" s="103"/>
      <c r="Y358" s="92"/>
      <c r="Z358" s="92"/>
      <c r="AA358" s="92" t="s">
        <v>87</v>
      </c>
      <c r="AB358" s="92"/>
      <c r="AC358" s="92" t="s">
        <v>250</v>
      </c>
      <c r="AD358" s="92"/>
      <c r="AE358" s="92"/>
      <c r="AF358" s="92" t="s">
        <v>250</v>
      </c>
      <c r="AG358" s="82"/>
      <c r="AH358" s="114"/>
      <c r="AI358" s="82"/>
      <c r="AJ358" s="92"/>
      <c r="AK358" s="92"/>
      <c r="AL358" s="92" t="s">
        <v>456</v>
      </c>
      <c r="AM358" s="92"/>
      <c r="AN358" s="92"/>
      <c r="AO358" s="92"/>
      <c r="AP358" s="92"/>
      <c r="AQ358" s="92"/>
      <c r="AR358" s="92"/>
      <c r="AS358" s="112"/>
      <c r="AT358" s="92"/>
      <c r="AU358" s="92"/>
      <c r="AV358" s="92"/>
      <c r="AW358" s="96"/>
      <c r="AX358" s="96"/>
      <c r="AY358" s="96"/>
      <c r="AZ358" s="97"/>
    </row>
    <row r="359" spans="1:52" s="298" customFormat="1" ht="27" customHeight="1" thickTop="1" thickBot="1" x14ac:dyDescent="0.25">
      <c r="A359" s="81"/>
      <c r="B359" s="111" t="str">
        <f t="shared" si="16"/>
        <v/>
      </c>
      <c r="C359" s="304" t="str">
        <f>IF(D359="","",(VLOOKUP(D359,Lookups!$B$4:$C$2561,2,FALSE)))</f>
        <v/>
      </c>
      <c r="D359" s="366"/>
      <c r="E359" s="111"/>
      <c r="F359" s="111"/>
      <c r="G359" s="111"/>
      <c r="H359" s="82"/>
      <c r="I359" s="82"/>
      <c r="J359" s="104"/>
      <c r="K359" s="104"/>
      <c r="L359" s="104"/>
      <c r="M359" s="104"/>
      <c r="N359" s="104"/>
      <c r="O359" s="104"/>
      <c r="P359" s="104"/>
      <c r="Q359" s="105" t="str">
        <f t="shared" si="17"/>
        <v/>
      </c>
      <c r="R359" s="103"/>
      <c r="S359" s="103"/>
      <c r="T359" s="105"/>
      <c r="U359" s="105"/>
      <c r="V359" s="100" t="str">
        <f t="shared" si="15"/>
        <v/>
      </c>
      <c r="W359" s="103"/>
      <c r="X359" s="103"/>
      <c r="Y359" s="92"/>
      <c r="Z359" s="92"/>
      <c r="AA359" s="92" t="s">
        <v>87</v>
      </c>
      <c r="AB359" s="92"/>
      <c r="AC359" s="92" t="s">
        <v>250</v>
      </c>
      <c r="AD359" s="92"/>
      <c r="AE359" s="92"/>
      <c r="AF359" s="92" t="s">
        <v>250</v>
      </c>
      <c r="AG359" s="82"/>
      <c r="AH359" s="114"/>
      <c r="AI359" s="82"/>
      <c r="AJ359" s="92"/>
      <c r="AK359" s="92"/>
      <c r="AL359" s="92" t="s">
        <v>456</v>
      </c>
      <c r="AM359" s="92"/>
      <c r="AN359" s="92"/>
      <c r="AO359" s="92"/>
      <c r="AP359" s="92"/>
      <c r="AQ359" s="92"/>
      <c r="AR359" s="92"/>
      <c r="AS359" s="112"/>
      <c r="AT359" s="92"/>
      <c r="AU359" s="92"/>
      <c r="AV359" s="92"/>
      <c r="AW359" s="96"/>
      <c r="AX359" s="96"/>
      <c r="AY359" s="96"/>
      <c r="AZ359" s="97"/>
    </row>
    <row r="360" spans="1:52" s="298" customFormat="1" ht="27" customHeight="1" thickTop="1" thickBot="1" x14ac:dyDescent="0.25">
      <c r="A360" s="81"/>
      <c r="B360" s="111" t="str">
        <f t="shared" si="16"/>
        <v/>
      </c>
      <c r="C360" s="304" t="str">
        <f>IF(D360="","",(VLOOKUP(D360,Lookups!$B$4:$C$2561,2,FALSE)))</f>
        <v/>
      </c>
      <c r="D360" s="366"/>
      <c r="E360" s="111"/>
      <c r="F360" s="111"/>
      <c r="G360" s="111"/>
      <c r="H360" s="82"/>
      <c r="I360" s="82"/>
      <c r="J360" s="104"/>
      <c r="K360" s="104"/>
      <c r="L360" s="104"/>
      <c r="M360" s="104"/>
      <c r="N360" s="104"/>
      <c r="O360" s="104"/>
      <c r="P360" s="104"/>
      <c r="Q360" s="105" t="str">
        <f t="shared" si="17"/>
        <v/>
      </c>
      <c r="R360" s="103"/>
      <c r="S360" s="103"/>
      <c r="T360" s="105"/>
      <c r="U360" s="105"/>
      <c r="V360" s="100" t="str">
        <f t="shared" si="15"/>
        <v/>
      </c>
      <c r="W360" s="103"/>
      <c r="X360" s="103"/>
      <c r="Y360" s="92"/>
      <c r="Z360" s="92"/>
      <c r="AA360" s="92" t="s">
        <v>87</v>
      </c>
      <c r="AB360" s="92"/>
      <c r="AC360" s="92" t="s">
        <v>250</v>
      </c>
      <c r="AD360" s="92"/>
      <c r="AE360" s="92"/>
      <c r="AF360" s="92" t="s">
        <v>250</v>
      </c>
      <c r="AG360" s="82"/>
      <c r="AH360" s="114"/>
      <c r="AI360" s="82"/>
      <c r="AJ360" s="92"/>
      <c r="AK360" s="92"/>
      <c r="AL360" s="92" t="s">
        <v>456</v>
      </c>
      <c r="AM360" s="92"/>
      <c r="AN360" s="92"/>
      <c r="AO360" s="92"/>
      <c r="AP360" s="92"/>
      <c r="AQ360" s="92"/>
      <c r="AR360" s="92"/>
      <c r="AS360" s="112"/>
      <c r="AT360" s="92"/>
      <c r="AU360" s="92"/>
      <c r="AV360" s="92"/>
      <c r="AW360" s="96"/>
      <c r="AX360" s="96"/>
      <c r="AY360" s="96"/>
      <c r="AZ360" s="97"/>
    </row>
    <row r="361" spans="1:52" s="298" customFormat="1" ht="27" customHeight="1" thickTop="1" thickBot="1" x14ac:dyDescent="0.25">
      <c r="A361" s="81"/>
      <c r="B361" s="111" t="str">
        <f t="shared" si="16"/>
        <v/>
      </c>
      <c r="C361" s="304" t="str">
        <f>IF(D361="","",(VLOOKUP(D361,Lookups!$B$4:$C$2561,2,FALSE)))</f>
        <v/>
      </c>
      <c r="D361" s="366"/>
      <c r="E361" s="111"/>
      <c r="F361" s="111"/>
      <c r="G361" s="111"/>
      <c r="H361" s="82"/>
      <c r="I361" s="82"/>
      <c r="J361" s="104"/>
      <c r="K361" s="104"/>
      <c r="L361" s="104"/>
      <c r="M361" s="104"/>
      <c r="N361" s="104"/>
      <c r="O361" s="104"/>
      <c r="P361" s="104"/>
      <c r="Q361" s="105" t="str">
        <f t="shared" si="17"/>
        <v/>
      </c>
      <c r="R361" s="103"/>
      <c r="S361" s="103"/>
      <c r="T361" s="105"/>
      <c r="U361" s="105"/>
      <c r="V361" s="100" t="str">
        <f t="shared" si="15"/>
        <v/>
      </c>
      <c r="W361" s="103"/>
      <c r="X361" s="103"/>
      <c r="Y361" s="92"/>
      <c r="Z361" s="92"/>
      <c r="AA361" s="92" t="s">
        <v>87</v>
      </c>
      <c r="AB361" s="92"/>
      <c r="AC361" s="92" t="s">
        <v>250</v>
      </c>
      <c r="AD361" s="92"/>
      <c r="AE361" s="92"/>
      <c r="AF361" s="92" t="s">
        <v>250</v>
      </c>
      <c r="AG361" s="82"/>
      <c r="AH361" s="114"/>
      <c r="AI361" s="82"/>
      <c r="AJ361" s="92"/>
      <c r="AK361" s="92"/>
      <c r="AL361" s="92" t="s">
        <v>456</v>
      </c>
      <c r="AM361" s="92"/>
      <c r="AN361" s="92"/>
      <c r="AO361" s="92"/>
      <c r="AP361" s="92"/>
      <c r="AQ361" s="92"/>
      <c r="AR361" s="92"/>
      <c r="AS361" s="112"/>
      <c r="AT361" s="92"/>
      <c r="AU361" s="92"/>
      <c r="AV361" s="92"/>
      <c r="AW361" s="96"/>
      <c r="AX361" s="96"/>
      <c r="AY361" s="96"/>
      <c r="AZ361" s="97"/>
    </row>
    <row r="362" spans="1:52" s="298" customFormat="1" ht="27" customHeight="1" thickTop="1" thickBot="1" x14ac:dyDescent="0.25">
      <c r="A362" s="81"/>
      <c r="B362" s="111" t="str">
        <f t="shared" si="16"/>
        <v/>
      </c>
      <c r="C362" s="304" t="str">
        <f>IF(D362="","",(VLOOKUP(D362,Lookups!$B$4:$C$2561,2,FALSE)))</f>
        <v/>
      </c>
      <c r="D362" s="366"/>
      <c r="E362" s="111"/>
      <c r="F362" s="111"/>
      <c r="G362" s="111"/>
      <c r="H362" s="82"/>
      <c r="I362" s="82"/>
      <c r="J362" s="104"/>
      <c r="K362" s="104"/>
      <c r="L362" s="104"/>
      <c r="M362" s="104"/>
      <c r="N362" s="104"/>
      <c r="O362" s="104"/>
      <c r="P362" s="104"/>
      <c r="Q362" s="105" t="str">
        <f t="shared" si="17"/>
        <v/>
      </c>
      <c r="R362" s="103"/>
      <c r="S362" s="103"/>
      <c r="T362" s="105"/>
      <c r="U362" s="105"/>
      <c r="V362" s="100" t="str">
        <f t="shared" si="15"/>
        <v/>
      </c>
      <c r="W362" s="103"/>
      <c r="X362" s="103"/>
      <c r="Y362" s="92"/>
      <c r="Z362" s="92"/>
      <c r="AA362" s="92" t="s">
        <v>87</v>
      </c>
      <c r="AB362" s="92"/>
      <c r="AC362" s="92" t="s">
        <v>250</v>
      </c>
      <c r="AD362" s="92"/>
      <c r="AE362" s="92"/>
      <c r="AF362" s="92" t="s">
        <v>250</v>
      </c>
      <c r="AG362" s="82"/>
      <c r="AH362" s="114"/>
      <c r="AI362" s="82"/>
      <c r="AJ362" s="92"/>
      <c r="AK362" s="92"/>
      <c r="AL362" s="92" t="s">
        <v>456</v>
      </c>
      <c r="AM362" s="92"/>
      <c r="AN362" s="92"/>
      <c r="AO362" s="92"/>
      <c r="AP362" s="92"/>
      <c r="AQ362" s="92"/>
      <c r="AR362" s="92"/>
      <c r="AS362" s="112"/>
      <c r="AT362" s="92"/>
      <c r="AU362" s="92"/>
      <c r="AV362" s="92"/>
      <c r="AW362" s="96"/>
      <c r="AX362" s="96"/>
      <c r="AY362" s="96"/>
      <c r="AZ362" s="97"/>
    </row>
    <row r="363" spans="1:52" s="298" customFormat="1" ht="27" customHeight="1" thickTop="1" thickBot="1" x14ac:dyDescent="0.25">
      <c r="A363" s="81"/>
      <c r="B363" s="111" t="str">
        <f t="shared" si="16"/>
        <v/>
      </c>
      <c r="C363" s="304" t="str">
        <f>IF(D363="","",(VLOOKUP(D363,Lookups!$B$4:$C$2561,2,FALSE)))</f>
        <v/>
      </c>
      <c r="D363" s="366"/>
      <c r="E363" s="111"/>
      <c r="F363" s="111"/>
      <c r="G363" s="111"/>
      <c r="H363" s="82"/>
      <c r="I363" s="82"/>
      <c r="J363" s="104"/>
      <c r="K363" s="104"/>
      <c r="L363" s="104"/>
      <c r="M363" s="104"/>
      <c r="N363" s="104"/>
      <c r="O363" s="104"/>
      <c r="P363" s="104"/>
      <c r="Q363" s="105" t="str">
        <f t="shared" si="17"/>
        <v/>
      </c>
      <c r="R363" s="103"/>
      <c r="S363" s="103"/>
      <c r="T363" s="105"/>
      <c r="U363" s="105"/>
      <c r="V363" s="100" t="str">
        <f t="shared" si="15"/>
        <v/>
      </c>
      <c r="W363" s="103"/>
      <c r="X363" s="103"/>
      <c r="Y363" s="92"/>
      <c r="Z363" s="92"/>
      <c r="AA363" s="92" t="s">
        <v>87</v>
      </c>
      <c r="AB363" s="92"/>
      <c r="AC363" s="92" t="s">
        <v>250</v>
      </c>
      <c r="AD363" s="92"/>
      <c r="AE363" s="92"/>
      <c r="AF363" s="92" t="s">
        <v>250</v>
      </c>
      <c r="AG363" s="82"/>
      <c r="AH363" s="114"/>
      <c r="AI363" s="82"/>
      <c r="AJ363" s="92"/>
      <c r="AK363" s="92"/>
      <c r="AL363" s="92" t="s">
        <v>456</v>
      </c>
      <c r="AM363" s="92"/>
      <c r="AN363" s="92"/>
      <c r="AO363" s="92"/>
      <c r="AP363" s="92"/>
      <c r="AQ363" s="92"/>
      <c r="AR363" s="92"/>
      <c r="AS363" s="112"/>
      <c r="AT363" s="92"/>
      <c r="AU363" s="92"/>
      <c r="AV363" s="92"/>
      <c r="AW363" s="96"/>
      <c r="AX363" s="96"/>
      <c r="AY363" s="96"/>
      <c r="AZ363" s="97"/>
    </row>
    <row r="364" spans="1:52" s="298" customFormat="1" ht="27" customHeight="1" thickTop="1" thickBot="1" x14ac:dyDescent="0.25">
      <c r="A364" s="81"/>
      <c r="B364" s="111" t="str">
        <f t="shared" si="16"/>
        <v/>
      </c>
      <c r="C364" s="304" t="str">
        <f>IF(D364="","",(VLOOKUP(D364,Lookups!$B$4:$C$2561,2,FALSE)))</f>
        <v/>
      </c>
      <c r="D364" s="366"/>
      <c r="E364" s="111"/>
      <c r="F364" s="111"/>
      <c r="G364" s="111"/>
      <c r="H364" s="82"/>
      <c r="I364" s="82"/>
      <c r="J364" s="104"/>
      <c r="K364" s="104"/>
      <c r="L364" s="104"/>
      <c r="M364" s="104"/>
      <c r="N364" s="104"/>
      <c r="O364" s="104"/>
      <c r="P364" s="104"/>
      <c r="Q364" s="105" t="str">
        <f t="shared" si="17"/>
        <v/>
      </c>
      <c r="R364" s="103"/>
      <c r="S364" s="103"/>
      <c r="T364" s="105"/>
      <c r="U364" s="105"/>
      <c r="V364" s="100" t="str">
        <f t="shared" si="15"/>
        <v/>
      </c>
      <c r="W364" s="103"/>
      <c r="X364" s="103"/>
      <c r="Y364" s="92"/>
      <c r="Z364" s="92"/>
      <c r="AA364" s="92" t="s">
        <v>87</v>
      </c>
      <c r="AB364" s="92"/>
      <c r="AC364" s="92" t="s">
        <v>250</v>
      </c>
      <c r="AD364" s="92"/>
      <c r="AE364" s="92"/>
      <c r="AF364" s="92" t="s">
        <v>250</v>
      </c>
      <c r="AG364" s="82"/>
      <c r="AH364" s="114"/>
      <c r="AI364" s="82"/>
      <c r="AJ364" s="92"/>
      <c r="AK364" s="92"/>
      <c r="AL364" s="92" t="s">
        <v>456</v>
      </c>
      <c r="AM364" s="92"/>
      <c r="AN364" s="92"/>
      <c r="AO364" s="92"/>
      <c r="AP364" s="92"/>
      <c r="AQ364" s="92"/>
      <c r="AR364" s="92"/>
      <c r="AS364" s="112"/>
      <c r="AT364" s="92"/>
      <c r="AU364" s="92"/>
      <c r="AV364" s="92"/>
      <c r="AW364" s="96"/>
      <c r="AX364" s="96"/>
      <c r="AY364" s="96"/>
      <c r="AZ364" s="97"/>
    </row>
    <row r="365" spans="1:52" s="298" customFormat="1" ht="27" customHeight="1" thickTop="1" thickBot="1" x14ac:dyDescent="0.25">
      <c r="A365" s="81"/>
      <c r="B365" s="111" t="str">
        <f t="shared" si="16"/>
        <v/>
      </c>
      <c r="C365" s="304" t="str">
        <f>IF(D365="","",(VLOOKUP(D365,Lookups!$B$4:$C$2561,2,FALSE)))</f>
        <v/>
      </c>
      <c r="D365" s="366"/>
      <c r="E365" s="111"/>
      <c r="F365" s="111"/>
      <c r="G365" s="111"/>
      <c r="H365" s="82"/>
      <c r="I365" s="82"/>
      <c r="J365" s="104"/>
      <c r="K365" s="104"/>
      <c r="L365" s="104"/>
      <c r="M365" s="104"/>
      <c r="N365" s="104"/>
      <c r="O365" s="104"/>
      <c r="P365" s="104"/>
      <c r="Q365" s="105" t="str">
        <f t="shared" si="17"/>
        <v/>
      </c>
      <c r="R365" s="103"/>
      <c r="S365" s="103"/>
      <c r="T365" s="105"/>
      <c r="U365" s="105"/>
      <c r="V365" s="100" t="str">
        <f t="shared" si="15"/>
        <v/>
      </c>
      <c r="W365" s="103"/>
      <c r="X365" s="103"/>
      <c r="Y365" s="92"/>
      <c r="Z365" s="92"/>
      <c r="AA365" s="92" t="s">
        <v>87</v>
      </c>
      <c r="AB365" s="92"/>
      <c r="AC365" s="92" t="s">
        <v>250</v>
      </c>
      <c r="AD365" s="92"/>
      <c r="AE365" s="92"/>
      <c r="AF365" s="92" t="s">
        <v>250</v>
      </c>
      <c r="AG365" s="82"/>
      <c r="AH365" s="114"/>
      <c r="AI365" s="82"/>
      <c r="AJ365" s="92"/>
      <c r="AK365" s="92"/>
      <c r="AL365" s="92" t="s">
        <v>456</v>
      </c>
      <c r="AM365" s="92"/>
      <c r="AN365" s="92"/>
      <c r="AO365" s="92"/>
      <c r="AP365" s="92"/>
      <c r="AQ365" s="92"/>
      <c r="AR365" s="92"/>
      <c r="AS365" s="112"/>
      <c r="AT365" s="92"/>
      <c r="AU365" s="92"/>
      <c r="AV365" s="92"/>
      <c r="AW365" s="96"/>
      <c r="AX365" s="96"/>
      <c r="AY365" s="96"/>
      <c r="AZ365" s="97"/>
    </row>
    <row r="366" spans="1:52" s="298" customFormat="1" ht="27" customHeight="1" thickTop="1" thickBot="1" x14ac:dyDescent="0.25">
      <c r="A366" s="81"/>
      <c r="B366" s="111" t="str">
        <f t="shared" si="16"/>
        <v/>
      </c>
      <c r="C366" s="304" t="str">
        <f>IF(D366="","",(VLOOKUP(D366,Lookups!$B$4:$C$2561,2,FALSE)))</f>
        <v/>
      </c>
      <c r="D366" s="366"/>
      <c r="E366" s="111"/>
      <c r="F366" s="111"/>
      <c r="G366" s="111"/>
      <c r="H366" s="82"/>
      <c r="I366" s="82"/>
      <c r="J366" s="104"/>
      <c r="K366" s="104"/>
      <c r="L366" s="104"/>
      <c r="M366" s="104"/>
      <c r="N366" s="104"/>
      <c r="O366" s="104"/>
      <c r="P366" s="104"/>
      <c r="Q366" s="105" t="str">
        <f t="shared" si="17"/>
        <v/>
      </c>
      <c r="R366" s="103"/>
      <c r="S366" s="103"/>
      <c r="T366" s="105"/>
      <c r="U366" s="105"/>
      <c r="V366" s="100" t="str">
        <f t="shared" si="15"/>
        <v/>
      </c>
      <c r="W366" s="103"/>
      <c r="X366" s="103"/>
      <c r="Y366" s="92"/>
      <c r="Z366" s="92"/>
      <c r="AA366" s="92" t="s">
        <v>87</v>
      </c>
      <c r="AB366" s="92"/>
      <c r="AC366" s="92" t="s">
        <v>250</v>
      </c>
      <c r="AD366" s="92"/>
      <c r="AE366" s="92"/>
      <c r="AF366" s="92" t="s">
        <v>250</v>
      </c>
      <c r="AG366" s="82"/>
      <c r="AH366" s="114"/>
      <c r="AI366" s="82"/>
      <c r="AJ366" s="92"/>
      <c r="AK366" s="92"/>
      <c r="AL366" s="92" t="s">
        <v>456</v>
      </c>
      <c r="AM366" s="92"/>
      <c r="AN366" s="92"/>
      <c r="AO366" s="92"/>
      <c r="AP366" s="92"/>
      <c r="AQ366" s="92"/>
      <c r="AR366" s="92"/>
      <c r="AS366" s="112"/>
      <c r="AT366" s="92"/>
      <c r="AU366" s="92"/>
      <c r="AV366" s="92"/>
      <c r="AW366" s="96"/>
      <c r="AX366" s="96"/>
      <c r="AY366" s="96"/>
      <c r="AZ366" s="97"/>
    </row>
    <row r="367" spans="1:52" s="298" customFormat="1" ht="27" customHeight="1" thickTop="1" thickBot="1" x14ac:dyDescent="0.25">
      <c r="A367" s="81"/>
      <c r="B367" s="111" t="str">
        <f t="shared" si="16"/>
        <v/>
      </c>
      <c r="C367" s="304" t="str">
        <f>IF(D367="","",(VLOOKUP(D367,Lookups!$B$4:$C$2561,2,FALSE)))</f>
        <v/>
      </c>
      <c r="D367" s="366"/>
      <c r="E367" s="111"/>
      <c r="F367" s="111"/>
      <c r="G367" s="111"/>
      <c r="H367" s="82"/>
      <c r="I367" s="82"/>
      <c r="J367" s="104"/>
      <c r="K367" s="104"/>
      <c r="L367" s="104"/>
      <c r="M367" s="104"/>
      <c r="N367" s="104"/>
      <c r="O367" s="104"/>
      <c r="P367" s="104"/>
      <c r="Q367" s="105" t="str">
        <f t="shared" si="17"/>
        <v/>
      </c>
      <c r="R367" s="103"/>
      <c r="S367" s="103"/>
      <c r="T367" s="105"/>
      <c r="U367" s="105"/>
      <c r="V367" s="100" t="str">
        <f t="shared" si="15"/>
        <v/>
      </c>
      <c r="W367" s="103"/>
      <c r="X367" s="103"/>
      <c r="Y367" s="92"/>
      <c r="Z367" s="92"/>
      <c r="AA367" s="92" t="s">
        <v>87</v>
      </c>
      <c r="AB367" s="92"/>
      <c r="AC367" s="92" t="s">
        <v>250</v>
      </c>
      <c r="AD367" s="92"/>
      <c r="AE367" s="92"/>
      <c r="AF367" s="92" t="s">
        <v>250</v>
      </c>
      <c r="AG367" s="82"/>
      <c r="AH367" s="114"/>
      <c r="AI367" s="82"/>
      <c r="AJ367" s="92"/>
      <c r="AK367" s="92"/>
      <c r="AL367" s="92" t="s">
        <v>456</v>
      </c>
      <c r="AM367" s="92"/>
      <c r="AN367" s="92"/>
      <c r="AO367" s="92"/>
      <c r="AP367" s="92"/>
      <c r="AQ367" s="92"/>
      <c r="AR367" s="92"/>
      <c r="AS367" s="112"/>
      <c r="AT367" s="92"/>
      <c r="AU367" s="92"/>
      <c r="AV367" s="92"/>
      <c r="AW367" s="96"/>
      <c r="AX367" s="96"/>
      <c r="AY367" s="96"/>
      <c r="AZ367" s="97"/>
    </row>
    <row r="368" spans="1:52" s="298" customFormat="1" ht="27" customHeight="1" thickTop="1" thickBot="1" x14ac:dyDescent="0.25">
      <c r="A368" s="81"/>
      <c r="B368" s="111" t="str">
        <f t="shared" si="16"/>
        <v/>
      </c>
      <c r="C368" s="304" t="str">
        <f>IF(D368="","",(VLOOKUP(D368,Lookups!$B$4:$C$2561,2,FALSE)))</f>
        <v/>
      </c>
      <c r="D368" s="366"/>
      <c r="E368" s="111"/>
      <c r="F368" s="111"/>
      <c r="G368" s="111"/>
      <c r="H368" s="82"/>
      <c r="I368" s="82"/>
      <c r="J368" s="104"/>
      <c r="K368" s="104"/>
      <c r="L368" s="104"/>
      <c r="M368" s="104"/>
      <c r="N368" s="104"/>
      <c r="O368" s="104"/>
      <c r="P368" s="104"/>
      <c r="Q368" s="105" t="str">
        <f t="shared" si="17"/>
        <v/>
      </c>
      <c r="R368" s="103"/>
      <c r="S368" s="103"/>
      <c r="T368" s="105"/>
      <c r="U368" s="105"/>
      <c r="V368" s="100" t="str">
        <f t="shared" si="15"/>
        <v/>
      </c>
      <c r="W368" s="103"/>
      <c r="X368" s="103"/>
      <c r="Y368" s="92"/>
      <c r="Z368" s="92"/>
      <c r="AA368" s="92" t="s">
        <v>87</v>
      </c>
      <c r="AB368" s="92"/>
      <c r="AC368" s="92" t="s">
        <v>250</v>
      </c>
      <c r="AD368" s="92"/>
      <c r="AE368" s="92"/>
      <c r="AF368" s="92" t="s">
        <v>250</v>
      </c>
      <c r="AG368" s="82"/>
      <c r="AH368" s="114"/>
      <c r="AI368" s="82"/>
      <c r="AJ368" s="92"/>
      <c r="AK368" s="92"/>
      <c r="AL368" s="92" t="s">
        <v>456</v>
      </c>
      <c r="AM368" s="92"/>
      <c r="AN368" s="92"/>
      <c r="AO368" s="92"/>
      <c r="AP368" s="92"/>
      <c r="AQ368" s="92"/>
      <c r="AR368" s="92"/>
      <c r="AS368" s="112"/>
      <c r="AT368" s="92"/>
      <c r="AU368" s="92"/>
      <c r="AV368" s="92"/>
      <c r="AW368" s="96"/>
      <c r="AX368" s="96"/>
      <c r="AY368" s="96"/>
      <c r="AZ368" s="97"/>
    </row>
    <row r="369" spans="1:52" s="298" customFormat="1" ht="27" customHeight="1" thickTop="1" thickBot="1" x14ac:dyDescent="0.25">
      <c r="A369" s="81"/>
      <c r="B369" s="111" t="str">
        <f t="shared" si="16"/>
        <v/>
      </c>
      <c r="C369" s="304" t="str">
        <f>IF(D369="","",(VLOOKUP(D369,Lookups!$B$4:$C$2561,2,FALSE)))</f>
        <v/>
      </c>
      <c r="D369" s="366"/>
      <c r="E369" s="111"/>
      <c r="F369" s="111"/>
      <c r="G369" s="111"/>
      <c r="H369" s="82"/>
      <c r="I369" s="82"/>
      <c r="J369" s="104"/>
      <c r="K369" s="104"/>
      <c r="L369" s="104"/>
      <c r="M369" s="104"/>
      <c r="N369" s="104"/>
      <c r="O369" s="104"/>
      <c r="P369" s="104"/>
      <c r="Q369" s="105" t="str">
        <f t="shared" si="17"/>
        <v/>
      </c>
      <c r="R369" s="103"/>
      <c r="S369" s="103"/>
      <c r="T369" s="105"/>
      <c r="U369" s="105"/>
      <c r="V369" s="100" t="str">
        <f t="shared" si="15"/>
        <v/>
      </c>
      <c r="W369" s="103"/>
      <c r="X369" s="103"/>
      <c r="Y369" s="92"/>
      <c r="Z369" s="92"/>
      <c r="AA369" s="92" t="s">
        <v>87</v>
      </c>
      <c r="AB369" s="92"/>
      <c r="AC369" s="92" t="s">
        <v>250</v>
      </c>
      <c r="AD369" s="92"/>
      <c r="AE369" s="92"/>
      <c r="AF369" s="92" t="s">
        <v>250</v>
      </c>
      <c r="AG369" s="82"/>
      <c r="AH369" s="114"/>
      <c r="AI369" s="82"/>
      <c r="AJ369" s="92"/>
      <c r="AK369" s="92"/>
      <c r="AL369" s="92" t="s">
        <v>456</v>
      </c>
      <c r="AM369" s="92"/>
      <c r="AN369" s="92"/>
      <c r="AO369" s="92"/>
      <c r="AP369" s="92"/>
      <c r="AQ369" s="92"/>
      <c r="AR369" s="92"/>
      <c r="AS369" s="112"/>
      <c r="AT369" s="92"/>
      <c r="AU369" s="92"/>
      <c r="AV369" s="92"/>
      <c r="AW369" s="96"/>
      <c r="AX369" s="96"/>
      <c r="AY369" s="96"/>
      <c r="AZ369" s="97"/>
    </row>
    <row r="370" spans="1:52" s="298" customFormat="1" ht="27" customHeight="1" thickTop="1" thickBot="1" x14ac:dyDescent="0.25">
      <c r="A370" s="81"/>
      <c r="B370" s="111" t="str">
        <f t="shared" si="16"/>
        <v/>
      </c>
      <c r="C370" s="304" t="str">
        <f>IF(D370="","",(VLOOKUP(D370,Lookups!$B$4:$C$2561,2,FALSE)))</f>
        <v/>
      </c>
      <c r="D370" s="366"/>
      <c r="E370" s="111"/>
      <c r="F370" s="111"/>
      <c r="G370" s="111"/>
      <c r="H370" s="82"/>
      <c r="I370" s="82"/>
      <c r="J370" s="104"/>
      <c r="K370" s="104"/>
      <c r="L370" s="104"/>
      <c r="M370" s="104"/>
      <c r="N370" s="104"/>
      <c r="O370" s="104"/>
      <c r="P370" s="104"/>
      <c r="Q370" s="105" t="str">
        <f t="shared" si="17"/>
        <v/>
      </c>
      <c r="R370" s="103"/>
      <c r="S370" s="103"/>
      <c r="T370" s="105"/>
      <c r="U370" s="105"/>
      <c r="V370" s="100" t="str">
        <f t="shared" si="15"/>
        <v/>
      </c>
      <c r="W370" s="103"/>
      <c r="X370" s="103"/>
      <c r="Y370" s="92"/>
      <c r="Z370" s="92"/>
      <c r="AA370" s="92" t="s">
        <v>87</v>
      </c>
      <c r="AB370" s="92"/>
      <c r="AC370" s="92" t="s">
        <v>250</v>
      </c>
      <c r="AD370" s="92"/>
      <c r="AE370" s="92"/>
      <c r="AF370" s="92" t="s">
        <v>250</v>
      </c>
      <c r="AG370" s="82"/>
      <c r="AH370" s="114"/>
      <c r="AI370" s="82"/>
      <c r="AJ370" s="92"/>
      <c r="AK370" s="92"/>
      <c r="AL370" s="92" t="s">
        <v>456</v>
      </c>
      <c r="AM370" s="92"/>
      <c r="AN370" s="92"/>
      <c r="AO370" s="92"/>
      <c r="AP370" s="92"/>
      <c r="AQ370" s="92"/>
      <c r="AR370" s="92"/>
      <c r="AS370" s="112"/>
      <c r="AT370" s="92"/>
      <c r="AU370" s="92"/>
      <c r="AV370" s="92"/>
      <c r="AW370" s="96"/>
      <c r="AX370" s="96"/>
      <c r="AY370" s="96"/>
      <c r="AZ370" s="97"/>
    </row>
    <row r="371" spans="1:52" s="298" customFormat="1" ht="27" customHeight="1" thickTop="1" thickBot="1" x14ac:dyDescent="0.25">
      <c r="A371" s="81"/>
      <c r="B371" s="111" t="str">
        <f t="shared" si="16"/>
        <v/>
      </c>
      <c r="C371" s="304" t="str">
        <f>IF(D371="","",(VLOOKUP(D371,Lookups!$B$4:$C$2561,2,FALSE)))</f>
        <v/>
      </c>
      <c r="D371" s="366"/>
      <c r="E371" s="111"/>
      <c r="F371" s="111"/>
      <c r="G371" s="111"/>
      <c r="H371" s="82"/>
      <c r="I371" s="82"/>
      <c r="J371" s="104"/>
      <c r="K371" s="104"/>
      <c r="L371" s="104"/>
      <c r="M371" s="104"/>
      <c r="N371" s="104"/>
      <c r="O371" s="104"/>
      <c r="P371" s="104"/>
      <c r="Q371" s="105" t="str">
        <f t="shared" si="17"/>
        <v/>
      </c>
      <c r="R371" s="103"/>
      <c r="S371" s="103"/>
      <c r="T371" s="105"/>
      <c r="U371" s="105"/>
      <c r="V371" s="100" t="str">
        <f t="shared" si="15"/>
        <v/>
      </c>
      <c r="W371" s="103"/>
      <c r="X371" s="103"/>
      <c r="Y371" s="92"/>
      <c r="Z371" s="92"/>
      <c r="AA371" s="92" t="s">
        <v>87</v>
      </c>
      <c r="AB371" s="92"/>
      <c r="AC371" s="92" t="s">
        <v>250</v>
      </c>
      <c r="AD371" s="92"/>
      <c r="AE371" s="92"/>
      <c r="AF371" s="92" t="s">
        <v>250</v>
      </c>
      <c r="AG371" s="82"/>
      <c r="AH371" s="114"/>
      <c r="AI371" s="82"/>
      <c r="AJ371" s="92"/>
      <c r="AK371" s="92"/>
      <c r="AL371" s="92" t="s">
        <v>456</v>
      </c>
      <c r="AM371" s="92"/>
      <c r="AN371" s="92"/>
      <c r="AO371" s="92"/>
      <c r="AP371" s="92"/>
      <c r="AQ371" s="92"/>
      <c r="AR371" s="92"/>
      <c r="AS371" s="112"/>
      <c r="AT371" s="92"/>
      <c r="AU371" s="92"/>
      <c r="AV371" s="92"/>
      <c r="AW371" s="96"/>
      <c r="AX371" s="96"/>
      <c r="AY371" s="96"/>
      <c r="AZ371" s="97"/>
    </row>
    <row r="372" spans="1:52" s="298" customFormat="1" ht="27" customHeight="1" thickTop="1" thickBot="1" x14ac:dyDescent="0.25">
      <c r="A372" s="81"/>
      <c r="B372" s="111" t="str">
        <f t="shared" si="16"/>
        <v/>
      </c>
      <c r="C372" s="304" t="str">
        <f>IF(D372="","",(VLOOKUP(D372,Lookups!$B$4:$C$2561,2,FALSE)))</f>
        <v/>
      </c>
      <c r="D372" s="366"/>
      <c r="E372" s="111"/>
      <c r="F372" s="111"/>
      <c r="G372" s="111"/>
      <c r="H372" s="82"/>
      <c r="I372" s="82"/>
      <c r="J372" s="104"/>
      <c r="K372" s="104"/>
      <c r="L372" s="104"/>
      <c r="M372" s="104"/>
      <c r="N372" s="104"/>
      <c r="O372" s="104"/>
      <c r="P372" s="104"/>
      <c r="Q372" s="105" t="str">
        <f t="shared" si="17"/>
        <v/>
      </c>
      <c r="R372" s="103"/>
      <c r="S372" s="103"/>
      <c r="T372" s="105"/>
      <c r="U372" s="105"/>
      <c r="V372" s="100" t="str">
        <f t="shared" si="15"/>
        <v/>
      </c>
      <c r="W372" s="103"/>
      <c r="X372" s="103"/>
      <c r="Y372" s="92"/>
      <c r="Z372" s="92"/>
      <c r="AA372" s="92" t="s">
        <v>87</v>
      </c>
      <c r="AB372" s="92"/>
      <c r="AC372" s="92" t="s">
        <v>250</v>
      </c>
      <c r="AD372" s="92"/>
      <c r="AE372" s="92"/>
      <c r="AF372" s="92" t="s">
        <v>250</v>
      </c>
      <c r="AG372" s="82"/>
      <c r="AH372" s="114"/>
      <c r="AI372" s="82"/>
      <c r="AJ372" s="92"/>
      <c r="AK372" s="92"/>
      <c r="AL372" s="92" t="s">
        <v>456</v>
      </c>
      <c r="AM372" s="92"/>
      <c r="AN372" s="92"/>
      <c r="AO372" s="92"/>
      <c r="AP372" s="92"/>
      <c r="AQ372" s="92"/>
      <c r="AR372" s="92"/>
      <c r="AS372" s="112"/>
      <c r="AT372" s="92"/>
      <c r="AU372" s="92"/>
      <c r="AV372" s="92"/>
      <c r="AW372" s="96"/>
      <c r="AX372" s="96"/>
      <c r="AY372" s="96"/>
      <c r="AZ372" s="97"/>
    </row>
    <row r="373" spans="1:52" s="298" customFormat="1" ht="27" customHeight="1" thickTop="1" thickBot="1" x14ac:dyDescent="0.25">
      <c r="A373" s="81"/>
      <c r="B373" s="111" t="str">
        <f t="shared" si="16"/>
        <v/>
      </c>
      <c r="C373" s="304" t="str">
        <f>IF(D373="","",(VLOOKUP(D373,Lookups!$B$4:$C$2561,2,FALSE)))</f>
        <v/>
      </c>
      <c r="D373" s="366"/>
      <c r="E373" s="111"/>
      <c r="F373" s="111"/>
      <c r="G373" s="111"/>
      <c r="H373" s="82"/>
      <c r="I373" s="82"/>
      <c r="J373" s="104"/>
      <c r="K373" s="104"/>
      <c r="L373" s="104"/>
      <c r="M373" s="104"/>
      <c r="N373" s="104"/>
      <c r="O373" s="104"/>
      <c r="P373" s="104"/>
      <c r="Q373" s="105" t="str">
        <f t="shared" si="17"/>
        <v/>
      </c>
      <c r="R373" s="103"/>
      <c r="S373" s="103"/>
      <c r="T373" s="105"/>
      <c r="U373" s="105"/>
      <c r="V373" s="100" t="str">
        <f t="shared" si="15"/>
        <v/>
      </c>
      <c r="W373" s="103"/>
      <c r="X373" s="103"/>
      <c r="Y373" s="92"/>
      <c r="Z373" s="92"/>
      <c r="AA373" s="92" t="s">
        <v>87</v>
      </c>
      <c r="AB373" s="92"/>
      <c r="AC373" s="92" t="s">
        <v>250</v>
      </c>
      <c r="AD373" s="92"/>
      <c r="AE373" s="92"/>
      <c r="AF373" s="92" t="s">
        <v>250</v>
      </c>
      <c r="AG373" s="82"/>
      <c r="AH373" s="114"/>
      <c r="AI373" s="82"/>
      <c r="AJ373" s="92"/>
      <c r="AK373" s="92"/>
      <c r="AL373" s="92" t="s">
        <v>456</v>
      </c>
      <c r="AM373" s="92"/>
      <c r="AN373" s="92"/>
      <c r="AO373" s="92"/>
      <c r="AP373" s="92"/>
      <c r="AQ373" s="92"/>
      <c r="AR373" s="92"/>
      <c r="AS373" s="112"/>
      <c r="AT373" s="92"/>
      <c r="AU373" s="92"/>
      <c r="AV373" s="92"/>
      <c r="AW373" s="96"/>
      <c r="AX373" s="96"/>
      <c r="AY373" s="96"/>
      <c r="AZ373" s="97"/>
    </row>
    <row r="374" spans="1:52" s="298" customFormat="1" ht="27" customHeight="1" thickTop="1" thickBot="1" x14ac:dyDescent="0.25">
      <c r="A374" s="81"/>
      <c r="B374" s="111" t="str">
        <f t="shared" si="16"/>
        <v/>
      </c>
      <c r="C374" s="304" t="str">
        <f>IF(D374="","",(VLOOKUP(D374,Lookups!$B$4:$C$2561,2,FALSE)))</f>
        <v/>
      </c>
      <c r="D374" s="366"/>
      <c r="E374" s="111"/>
      <c r="F374" s="111"/>
      <c r="G374" s="111"/>
      <c r="H374" s="82"/>
      <c r="I374" s="82"/>
      <c r="J374" s="104"/>
      <c r="K374" s="104"/>
      <c r="L374" s="104"/>
      <c r="M374" s="104"/>
      <c r="N374" s="104"/>
      <c r="O374" s="104"/>
      <c r="P374" s="104"/>
      <c r="Q374" s="105" t="str">
        <f t="shared" si="17"/>
        <v/>
      </c>
      <c r="R374" s="103"/>
      <c r="S374" s="103"/>
      <c r="T374" s="105"/>
      <c r="U374" s="105"/>
      <c r="V374" s="100" t="str">
        <f t="shared" si="15"/>
        <v/>
      </c>
      <c r="W374" s="103"/>
      <c r="X374" s="103"/>
      <c r="Y374" s="92"/>
      <c r="Z374" s="92"/>
      <c r="AA374" s="92" t="s">
        <v>87</v>
      </c>
      <c r="AB374" s="92"/>
      <c r="AC374" s="92" t="s">
        <v>250</v>
      </c>
      <c r="AD374" s="92"/>
      <c r="AE374" s="92"/>
      <c r="AF374" s="92" t="s">
        <v>250</v>
      </c>
      <c r="AG374" s="82"/>
      <c r="AH374" s="114"/>
      <c r="AI374" s="82"/>
      <c r="AJ374" s="92"/>
      <c r="AK374" s="92"/>
      <c r="AL374" s="92" t="s">
        <v>456</v>
      </c>
      <c r="AM374" s="92"/>
      <c r="AN374" s="92"/>
      <c r="AO374" s="92"/>
      <c r="AP374" s="92"/>
      <c r="AQ374" s="92"/>
      <c r="AR374" s="92"/>
      <c r="AS374" s="112"/>
      <c r="AT374" s="92"/>
      <c r="AU374" s="92"/>
      <c r="AV374" s="92"/>
      <c r="AW374" s="96"/>
      <c r="AX374" s="96"/>
      <c r="AY374" s="96"/>
      <c r="AZ374" s="97"/>
    </row>
    <row r="375" spans="1:52" s="298" customFormat="1" ht="27" customHeight="1" thickTop="1" thickBot="1" x14ac:dyDescent="0.25">
      <c r="A375" s="81"/>
      <c r="B375" s="111" t="str">
        <f t="shared" si="16"/>
        <v/>
      </c>
      <c r="C375" s="304" t="str">
        <f>IF(D375="","",(VLOOKUP(D375,Lookups!$B$4:$C$2561,2,FALSE)))</f>
        <v/>
      </c>
      <c r="D375" s="366"/>
      <c r="E375" s="111"/>
      <c r="F375" s="111"/>
      <c r="G375" s="111"/>
      <c r="H375" s="82"/>
      <c r="I375" s="82"/>
      <c r="J375" s="104"/>
      <c r="K375" s="104"/>
      <c r="L375" s="104"/>
      <c r="M375" s="104"/>
      <c r="N375" s="104"/>
      <c r="O375" s="104"/>
      <c r="P375" s="104"/>
      <c r="Q375" s="105" t="str">
        <f t="shared" si="17"/>
        <v/>
      </c>
      <c r="R375" s="103"/>
      <c r="S375" s="103"/>
      <c r="T375" s="105"/>
      <c r="U375" s="105"/>
      <c r="V375" s="100" t="str">
        <f t="shared" si="15"/>
        <v/>
      </c>
      <c r="W375" s="103"/>
      <c r="X375" s="103"/>
      <c r="Y375" s="92"/>
      <c r="Z375" s="92"/>
      <c r="AA375" s="92" t="s">
        <v>87</v>
      </c>
      <c r="AB375" s="92"/>
      <c r="AC375" s="92" t="s">
        <v>250</v>
      </c>
      <c r="AD375" s="92"/>
      <c r="AE375" s="92"/>
      <c r="AF375" s="92" t="s">
        <v>250</v>
      </c>
      <c r="AG375" s="82"/>
      <c r="AH375" s="114"/>
      <c r="AI375" s="82"/>
      <c r="AJ375" s="92"/>
      <c r="AK375" s="92"/>
      <c r="AL375" s="92" t="s">
        <v>456</v>
      </c>
      <c r="AM375" s="92"/>
      <c r="AN375" s="92"/>
      <c r="AO375" s="92"/>
      <c r="AP375" s="92"/>
      <c r="AQ375" s="92"/>
      <c r="AR375" s="92"/>
      <c r="AS375" s="112"/>
      <c r="AT375" s="92"/>
      <c r="AU375" s="92"/>
      <c r="AV375" s="92"/>
      <c r="AW375" s="96"/>
      <c r="AX375" s="96"/>
      <c r="AY375" s="96"/>
      <c r="AZ375" s="97"/>
    </row>
    <row r="376" spans="1:52" s="298" customFormat="1" ht="27" customHeight="1" thickTop="1" thickBot="1" x14ac:dyDescent="0.25">
      <c r="A376" s="81"/>
      <c r="B376" s="111" t="str">
        <f t="shared" si="16"/>
        <v/>
      </c>
      <c r="C376" s="304" t="str">
        <f>IF(D376="","",(VLOOKUP(D376,Lookups!$B$4:$C$2561,2,FALSE)))</f>
        <v/>
      </c>
      <c r="D376" s="366"/>
      <c r="E376" s="111"/>
      <c r="F376" s="111"/>
      <c r="G376" s="111"/>
      <c r="H376" s="82"/>
      <c r="I376" s="82"/>
      <c r="J376" s="104"/>
      <c r="K376" s="104"/>
      <c r="L376" s="104"/>
      <c r="M376" s="104"/>
      <c r="N376" s="104"/>
      <c r="O376" s="104"/>
      <c r="P376" s="104"/>
      <c r="Q376" s="105" t="str">
        <f t="shared" si="17"/>
        <v/>
      </c>
      <c r="R376" s="103"/>
      <c r="S376" s="103"/>
      <c r="T376" s="105"/>
      <c r="U376" s="105"/>
      <c r="V376" s="100" t="str">
        <f t="shared" si="15"/>
        <v/>
      </c>
      <c r="W376" s="103"/>
      <c r="X376" s="103"/>
      <c r="Y376" s="92"/>
      <c r="Z376" s="92"/>
      <c r="AA376" s="92" t="s">
        <v>87</v>
      </c>
      <c r="AB376" s="92"/>
      <c r="AC376" s="92" t="s">
        <v>250</v>
      </c>
      <c r="AD376" s="92"/>
      <c r="AE376" s="92"/>
      <c r="AF376" s="92" t="s">
        <v>250</v>
      </c>
      <c r="AG376" s="82"/>
      <c r="AH376" s="114"/>
      <c r="AI376" s="82"/>
      <c r="AJ376" s="92"/>
      <c r="AK376" s="92"/>
      <c r="AL376" s="92" t="s">
        <v>456</v>
      </c>
      <c r="AM376" s="92"/>
      <c r="AN376" s="92"/>
      <c r="AO376" s="92"/>
      <c r="AP376" s="92"/>
      <c r="AQ376" s="92"/>
      <c r="AR376" s="92"/>
      <c r="AS376" s="112"/>
      <c r="AT376" s="92"/>
      <c r="AU376" s="92"/>
      <c r="AV376" s="92"/>
      <c r="AW376" s="96"/>
      <c r="AX376" s="96"/>
      <c r="AY376" s="96"/>
      <c r="AZ376" s="97"/>
    </row>
    <row r="377" spans="1:52" s="298" customFormat="1" ht="27" customHeight="1" thickTop="1" thickBot="1" x14ac:dyDescent="0.25">
      <c r="A377" s="81"/>
      <c r="B377" s="111" t="str">
        <f t="shared" si="16"/>
        <v/>
      </c>
      <c r="C377" s="304" t="str">
        <f>IF(D377="","",(VLOOKUP(D377,Lookups!$B$4:$C$2561,2,FALSE)))</f>
        <v/>
      </c>
      <c r="D377" s="366"/>
      <c r="E377" s="111"/>
      <c r="F377" s="111"/>
      <c r="G377" s="111"/>
      <c r="H377" s="82"/>
      <c r="I377" s="82"/>
      <c r="J377" s="104"/>
      <c r="K377" s="104"/>
      <c r="L377" s="104"/>
      <c r="M377" s="104"/>
      <c r="N377" s="104"/>
      <c r="O377" s="104"/>
      <c r="P377" s="104"/>
      <c r="Q377" s="105" t="str">
        <f t="shared" si="17"/>
        <v/>
      </c>
      <c r="R377" s="103"/>
      <c r="S377" s="103"/>
      <c r="T377" s="105"/>
      <c r="U377" s="105"/>
      <c r="V377" s="100" t="str">
        <f t="shared" si="15"/>
        <v/>
      </c>
      <c r="W377" s="103"/>
      <c r="X377" s="103"/>
      <c r="Y377" s="92"/>
      <c r="Z377" s="92"/>
      <c r="AA377" s="92" t="s">
        <v>87</v>
      </c>
      <c r="AB377" s="92"/>
      <c r="AC377" s="92" t="s">
        <v>250</v>
      </c>
      <c r="AD377" s="92"/>
      <c r="AE377" s="92"/>
      <c r="AF377" s="92" t="s">
        <v>250</v>
      </c>
      <c r="AG377" s="82"/>
      <c r="AH377" s="114"/>
      <c r="AI377" s="82"/>
      <c r="AJ377" s="92"/>
      <c r="AK377" s="92"/>
      <c r="AL377" s="92" t="s">
        <v>456</v>
      </c>
      <c r="AM377" s="92"/>
      <c r="AN377" s="92"/>
      <c r="AO377" s="92"/>
      <c r="AP377" s="92"/>
      <c r="AQ377" s="92"/>
      <c r="AR377" s="92"/>
      <c r="AS377" s="112"/>
      <c r="AT377" s="92"/>
      <c r="AU377" s="92"/>
      <c r="AV377" s="92"/>
      <c r="AW377" s="96"/>
      <c r="AX377" s="96"/>
      <c r="AY377" s="96"/>
      <c r="AZ377" s="97"/>
    </row>
    <row r="378" spans="1:52" s="298" customFormat="1" ht="27" customHeight="1" thickTop="1" thickBot="1" x14ac:dyDescent="0.25">
      <c r="A378" s="81"/>
      <c r="B378" s="111" t="str">
        <f t="shared" si="16"/>
        <v/>
      </c>
      <c r="C378" s="304" t="str">
        <f>IF(D378="","",(VLOOKUP(D378,Lookups!$B$4:$C$2561,2,FALSE)))</f>
        <v/>
      </c>
      <c r="D378" s="366"/>
      <c r="E378" s="111"/>
      <c r="F378" s="111"/>
      <c r="G378" s="111"/>
      <c r="H378" s="82"/>
      <c r="I378" s="82"/>
      <c r="J378" s="104"/>
      <c r="K378" s="104"/>
      <c r="L378" s="104"/>
      <c r="M378" s="104"/>
      <c r="N378" s="104"/>
      <c r="O378" s="104"/>
      <c r="P378" s="104"/>
      <c r="Q378" s="105" t="str">
        <f t="shared" si="17"/>
        <v/>
      </c>
      <c r="R378" s="103"/>
      <c r="S378" s="103"/>
      <c r="T378" s="105"/>
      <c r="U378" s="105"/>
      <c r="V378" s="100" t="str">
        <f t="shared" si="15"/>
        <v/>
      </c>
      <c r="W378" s="103"/>
      <c r="X378" s="103"/>
      <c r="Y378" s="92"/>
      <c r="Z378" s="92"/>
      <c r="AA378" s="92" t="s">
        <v>87</v>
      </c>
      <c r="AB378" s="92"/>
      <c r="AC378" s="92" t="s">
        <v>250</v>
      </c>
      <c r="AD378" s="92"/>
      <c r="AE378" s="92"/>
      <c r="AF378" s="92" t="s">
        <v>250</v>
      </c>
      <c r="AG378" s="82"/>
      <c r="AH378" s="114"/>
      <c r="AI378" s="82"/>
      <c r="AJ378" s="92"/>
      <c r="AK378" s="92"/>
      <c r="AL378" s="92" t="s">
        <v>456</v>
      </c>
      <c r="AM378" s="92"/>
      <c r="AN378" s="92"/>
      <c r="AO378" s="92"/>
      <c r="AP378" s="92"/>
      <c r="AQ378" s="92"/>
      <c r="AR378" s="92"/>
      <c r="AS378" s="112"/>
      <c r="AT378" s="92"/>
      <c r="AU378" s="92"/>
      <c r="AV378" s="92"/>
      <c r="AW378" s="96"/>
      <c r="AX378" s="96"/>
      <c r="AY378" s="96"/>
      <c r="AZ378" s="97"/>
    </row>
    <row r="379" spans="1:52" s="298" customFormat="1" ht="27" customHeight="1" thickTop="1" thickBot="1" x14ac:dyDescent="0.25">
      <c r="A379" s="81"/>
      <c r="B379" s="111" t="str">
        <f t="shared" si="16"/>
        <v/>
      </c>
      <c r="C379" s="304" t="str">
        <f>IF(D379="","",(VLOOKUP(D379,Lookups!$B$4:$C$2561,2,FALSE)))</f>
        <v/>
      </c>
      <c r="D379" s="366"/>
      <c r="E379" s="111"/>
      <c r="F379" s="111"/>
      <c r="G379" s="111"/>
      <c r="H379" s="82"/>
      <c r="I379" s="82"/>
      <c r="J379" s="104"/>
      <c r="K379" s="104"/>
      <c r="L379" s="104"/>
      <c r="M379" s="104"/>
      <c r="N379" s="104"/>
      <c r="O379" s="104"/>
      <c r="P379" s="104"/>
      <c r="Q379" s="105" t="str">
        <f t="shared" si="17"/>
        <v/>
      </c>
      <c r="R379" s="103"/>
      <c r="S379" s="103"/>
      <c r="T379" s="105"/>
      <c r="U379" s="105"/>
      <c r="V379" s="100" t="str">
        <f t="shared" si="15"/>
        <v/>
      </c>
      <c r="W379" s="103"/>
      <c r="X379" s="103"/>
      <c r="Y379" s="92"/>
      <c r="Z379" s="92"/>
      <c r="AA379" s="92" t="s">
        <v>87</v>
      </c>
      <c r="AB379" s="92"/>
      <c r="AC379" s="92" t="s">
        <v>250</v>
      </c>
      <c r="AD379" s="92"/>
      <c r="AE379" s="92"/>
      <c r="AF379" s="92" t="s">
        <v>250</v>
      </c>
      <c r="AG379" s="82"/>
      <c r="AH379" s="114"/>
      <c r="AI379" s="82"/>
      <c r="AJ379" s="92"/>
      <c r="AK379" s="92"/>
      <c r="AL379" s="92" t="s">
        <v>456</v>
      </c>
      <c r="AM379" s="92"/>
      <c r="AN379" s="92"/>
      <c r="AO379" s="92"/>
      <c r="AP379" s="92"/>
      <c r="AQ379" s="92"/>
      <c r="AR379" s="92"/>
      <c r="AS379" s="112"/>
      <c r="AT379" s="92"/>
      <c r="AU379" s="92"/>
      <c r="AV379" s="92"/>
      <c r="AW379" s="96"/>
      <c r="AX379" s="96"/>
      <c r="AY379" s="96"/>
      <c r="AZ379" s="97"/>
    </row>
    <row r="380" spans="1:52" s="298" customFormat="1" ht="27" customHeight="1" thickTop="1" thickBot="1" x14ac:dyDescent="0.25">
      <c r="A380" s="81"/>
      <c r="B380" s="111" t="str">
        <f t="shared" si="16"/>
        <v/>
      </c>
      <c r="C380" s="304" t="str">
        <f>IF(D380="","",(VLOOKUP(D380,Lookups!$B$4:$C$2561,2,FALSE)))</f>
        <v/>
      </c>
      <c r="D380" s="366"/>
      <c r="E380" s="111"/>
      <c r="F380" s="111"/>
      <c r="G380" s="111"/>
      <c r="H380" s="82"/>
      <c r="I380" s="82"/>
      <c r="J380" s="104"/>
      <c r="K380" s="104"/>
      <c r="L380" s="104"/>
      <c r="M380" s="104"/>
      <c r="N380" s="104"/>
      <c r="O380" s="104"/>
      <c r="P380" s="104"/>
      <c r="Q380" s="105" t="str">
        <f t="shared" si="17"/>
        <v/>
      </c>
      <c r="R380" s="103"/>
      <c r="S380" s="103"/>
      <c r="T380" s="105"/>
      <c r="U380" s="105"/>
      <c r="V380" s="100" t="str">
        <f t="shared" si="15"/>
        <v/>
      </c>
      <c r="W380" s="103"/>
      <c r="X380" s="103"/>
      <c r="Y380" s="92"/>
      <c r="Z380" s="92"/>
      <c r="AA380" s="92" t="s">
        <v>87</v>
      </c>
      <c r="AB380" s="92"/>
      <c r="AC380" s="92" t="s">
        <v>250</v>
      </c>
      <c r="AD380" s="92"/>
      <c r="AE380" s="92"/>
      <c r="AF380" s="92" t="s">
        <v>250</v>
      </c>
      <c r="AG380" s="82"/>
      <c r="AH380" s="114"/>
      <c r="AI380" s="82"/>
      <c r="AJ380" s="92"/>
      <c r="AK380" s="92"/>
      <c r="AL380" s="92" t="s">
        <v>456</v>
      </c>
      <c r="AM380" s="92"/>
      <c r="AN380" s="92"/>
      <c r="AO380" s="92"/>
      <c r="AP380" s="92"/>
      <c r="AQ380" s="92"/>
      <c r="AR380" s="92"/>
      <c r="AS380" s="112"/>
      <c r="AT380" s="92"/>
      <c r="AU380" s="92"/>
      <c r="AV380" s="92"/>
      <c r="AW380" s="96"/>
      <c r="AX380" s="96"/>
      <c r="AY380" s="96"/>
      <c r="AZ380" s="97"/>
    </row>
    <row r="381" spans="1:52" s="298" customFormat="1" ht="27" customHeight="1" thickTop="1" thickBot="1" x14ac:dyDescent="0.25">
      <c r="A381" s="81"/>
      <c r="B381" s="111" t="str">
        <f t="shared" si="16"/>
        <v/>
      </c>
      <c r="C381" s="304" t="str">
        <f>IF(D381="","",(VLOOKUP(D381,Lookups!$B$4:$C$2561,2,FALSE)))</f>
        <v/>
      </c>
      <c r="D381" s="366"/>
      <c r="E381" s="111"/>
      <c r="F381" s="111"/>
      <c r="G381" s="111"/>
      <c r="H381" s="82"/>
      <c r="I381" s="82"/>
      <c r="J381" s="104"/>
      <c r="K381" s="104"/>
      <c r="L381" s="104"/>
      <c r="M381" s="104"/>
      <c r="N381" s="104"/>
      <c r="O381" s="104"/>
      <c r="P381" s="104"/>
      <c r="Q381" s="105" t="str">
        <f t="shared" si="17"/>
        <v/>
      </c>
      <c r="R381" s="103"/>
      <c r="S381" s="103"/>
      <c r="T381" s="105"/>
      <c r="U381" s="105"/>
      <c r="V381" s="100" t="str">
        <f t="shared" si="15"/>
        <v/>
      </c>
      <c r="W381" s="103"/>
      <c r="X381" s="103"/>
      <c r="Y381" s="92"/>
      <c r="Z381" s="92"/>
      <c r="AA381" s="92" t="s">
        <v>87</v>
      </c>
      <c r="AB381" s="92"/>
      <c r="AC381" s="92" t="s">
        <v>250</v>
      </c>
      <c r="AD381" s="92"/>
      <c r="AE381" s="92"/>
      <c r="AF381" s="92" t="s">
        <v>250</v>
      </c>
      <c r="AG381" s="82"/>
      <c r="AH381" s="114"/>
      <c r="AI381" s="82"/>
      <c r="AJ381" s="92"/>
      <c r="AK381" s="92"/>
      <c r="AL381" s="92" t="s">
        <v>456</v>
      </c>
      <c r="AM381" s="92"/>
      <c r="AN381" s="92"/>
      <c r="AO381" s="92"/>
      <c r="AP381" s="92"/>
      <c r="AQ381" s="92"/>
      <c r="AR381" s="92"/>
      <c r="AS381" s="112"/>
      <c r="AT381" s="92"/>
      <c r="AU381" s="92"/>
      <c r="AV381" s="92"/>
      <c r="AW381" s="96"/>
      <c r="AX381" s="96"/>
      <c r="AY381" s="96"/>
      <c r="AZ381" s="97"/>
    </row>
    <row r="382" spans="1:52" s="298" customFormat="1" ht="27" customHeight="1" thickTop="1" thickBot="1" x14ac:dyDescent="0.25">
      <c r="A382" s="81"/>
      <c r="B382" s="111" t="str">
        <f t="shared" si="16"/>
        <v/>
      </c>
      <c r="C382" s="304" t="str">
        <f>IF(D382="","",(VLOOKUP(D382,Lookups!$B$4:$C$2561,2,FALSE)))</f>
        <v/>
      </c>
      <c r="D382" s="366"/>
      <c r="E382" s="111"/>
      <c r="F382" s="111"/>
      <c r="G382" s="111"/>
      <c r="H382" s="82"/>
      <c r="I382" s="82"/>
      <c r="J382" s="104"/>
      <c r="K382" s="104"/>
      <c r="L382" s="104"/>
      <c r="M382" s="104"/>
      <c r="N382" s="104"/>
      <c r="O382" s="104"/>
      <c r="P382" s="104"/>
      <c r="Q382" s="105" t="str">
        <f t="shared" si="17"/>
        <v/>
      </c>
      <c r="R382" s="103"/>
      <c r="S382" s="103"/>
      <c r="T382" s="105"/>
      <c r="U382" s="105"/>
      <c r="V382" s="100" t="str">
        <f t="shared" si="15"/>
        <v/>
      </c>
      <c r="W382" s="103"/>
      <c r="X382" s="103"/>
      <c r="Y382" s="92"/>
      <c r="Z382" s="92"/>
      <c r="AA382" s="92" t="s">
        <v>87</v>
      </c>
      <c r="AB382" s="92"/>
      <c r="AC382" s="92" t="s">
        <v>250</v>
      </c>
      <c r="AD382" s="92"/>
      <c r="AE382" s="92"/>
      <c r="AF382" s="92" t="s">
        <v>250</v>
      </c>
      <c r="AG382" s="82"/>
      <c r="AH382" s="114"/>
      <c r="AI382" s="82"/>
      <c r="AJ382" s="92"/>
      <c r="AK382" s="92"/>
      <c r="AL382" s="92" t="s">
        <v>456</v>
      </c>
      <c r="AM382" s="92"/>
      <c r="AN382" s="92"/>
      <c r="AO382" s="92"/>
      <c r="AP382" s="92"/>
      <c r="AQ382" s="92"/>
      <c r="AR382" s="92"/>
      <c r="AS382" s="112"/>
      <c r="AT382" s="92"/>
      <c r="AU382" s="92"/>
      <c r="AV382" s="92"/>
      <c r="AW382" s="96"/>
      <c r="AX382" s="96"/>
      <c r="AY382" s="96"/>
      <c r="AZ382" s="97"/>
    </row>
    <row r="383" spans="1:52" s="298" customFormat="1" ht="27" customHeight="1" thickTop="1" thickBot="1" x14ac:dyDescent="0.25">
      <c r="A383" s="81"/>
      <c r="B383" s="111" t="str">
        <f t="shared" si="16"/>
        <v/>
      </c>
      <c r="C383" s="304" t="str">
        <f>IF(D383="","",(VLOOKUP(D383,Lookups!$B$4:$C$2561,2,FALSE)))</f>
        <v/>
      </c>
      <c r="D383" s="366"/>
      <c r="E383" s="111"/>
      <c r="F383" s="111"/>
      <c r="G383" s="111"/>
      <c r="H383" s="82"/>
      <c r="I383" s="82"/>
      <c r="J383" s="104"/>
      <c r="K383" s="104"/>
      <c r="L383" s="104"/>
      <c r="M383" s="104"/>
      <c r="N383" s="104"/>
      <c r="O383" s="104"/>
      <c r="P383" s="104"/>
      <c r="Q383" s="105" t="str">
        <f t="shared" si="17"/>
        <v/>
      </c>
      <c r="R383" s="103"/>
      <c r="S383" s="103"/>
      <c r="T383" s="105"/>
      <c r="U383" s="105"/>
      <c r="V383" s="100" t="str">
        <f t="shared" si="15"/>
        <v/>
      </c>
      <c r="W383" s="103"/>
      <c r="X383" s="103"/>
      <c r="Y383" s="92"/>
      <c r="Z383" s="92"/>
      <c r="AA383" s="92" t="s">
        <v>87</v>
      </c>
      <c r="AB383" s="92"/>
      <c r="AC383" s="92" t="s">
        <v>250</v>
      </c>
      <c r="AD383" s="92"/>
      <c r="AE383" s="92"/>
      <c r="AF383" s="92" t="s">
        <v>250</v>
      </c>
      <c r="AG383" s="82"/>
      <c r="AH383" s="114"/>
      <c r="AI383" s="82"/>
      <c r="AJ383" s="92"/>
      <c r="AK383" s="92"/>
      <c r="AL383" s="92" t="s">
        <v>456</v>
      </c>
      <c r="AM383" s="92"/>
      <c r="AN383" s="92"/>
      <c r="AO383" s="92"/>
      <c r="AP383" s="92"/>
      <c r="AQ383" s="92"/>
      <c r="AR383" s="92"/>
      <c r="AS383" s="112"/>
      <c r="AT383" s="92"/>
      <c r="AU383" s="92"/>
      <c r="AV383" s="92"/>
      <c r="AW383" s="96"/>
      <c r="AX383" s="96"/>
      <c r="AY383" s="96"/>
      <c r="AZ383" s="97"/>
    </row>
    <row r="384" spans="1:52" s="298" customFormat="1" ht="27" customHeight="1" thickTop="1" thickBot="1" x14ac:dyDescent="0.25">
      <c r="A384" s="81"/>
      <c r="B384" s="111" t="str">
        <f t="shared" si="16"/>
        <v/>
      </c>
      <c r="C384" s="304" t="str">
        <f>IF(D384="","",(VLOOKUP(D384,Lookups!$B$4:$C$2561,2,FALSE)))</f>
        <v/>
      </c>
      <c r="D384" s="366"/>
      <c r="E384" s="111"/>
      <c r="F384" s="111"/>
      <c r="G384" s="111"/>
      <c r="H384" s="82"/>
      <c r="I384" s="82"/>
      <c r="J384" s="104"/>
      <c r="K384" s="104"/>
      <c r="L384" s="104"/>
      <c r="M384" s="104"/>
      <c r="N384" s="104"/>
      <c r="O384" s="104"/>
      <c r="P384" s="104"/>
      <c r="Q384" s="105" t="str">
        <f t="shared" si="17"/>
        <v/>
      </c>
      <c r="R384" s="103"/>
      <c r="S384" s="103"/>
      <c r="T384" s="105"/>
      <c r="U384" s="105"/>
      <c r="V384" s="100" t="str">
        <f t="shared" si="15"/>
        <v/>
      </c>
      <c r="W384" s="103"/>
      <c r="X384" s="103"/>
      <c r="Y384" s="92"/>
      <c r="Z384" s="92"/>
      <c r="AA384" s="92" t="s">
        <v>87</v>
      </c>
      <c r="AB384" s="92"/>
      <c r="AC384" s="92" t="s">
        <v>250</v>
      </c>
      <c r="AD384" s="92"/>
      <c r="AE384" s="92"/>
      <c r="AF384" s="92" t="s">
        <v>250</v>
      </c>
      <c r="AG384" s="82"/>
      <c r="AH384" s="114"/>
      <c r="AI384" s="82"/>
      <c r="AJ384" s="92"/>
      <c r="AK384" s="92"/>
      <c r="AL384" s="92" t="s">
        <v>456</v>
      </c>
      <c r="AM384" s="92"/>
      <c r="AN384" s="92"/>
      <c r="AO384" s="92"/>
      <c r="AP384" s="92"/>
      <c r="AQ384" s="92"/>
      <c r="AR384" s="92"/>
      <c r="AS384" s="112"/>
      <c r="AT384" s="92"/>
      <c r="AU384" s="92"/>
      <c r="AV384" s="92"/>
      <c r="AW384" s="96"/>
      <c r="AX384" s="96"/>
      <c r="AY384" s="96"/>
      <c r="AZ384" s="97"/>
    </row>
    <row r="385" spans="1:52" s="298" customFormat="1" ht="27" customHeight="1" thickTop="1" thickBot="1" x14ac:dyDescent="0.25">
      <c r="A385" s="81"/>
      <c r="B385" s="111" t="str">
        <f t="shared" si="16"/>
        <v/>
      </c>
      <c r="C385" s="304" t="str">
        <f>IF(D385="","",(VLOOKUP(D385,Lookups!$B$4:$C$2561,2,FALSE)))</f>
        <v/>
      </c>
      <c r="D385" s="366"/>
      <c r="E385" s="111"/>
      <c r="F385" s="111"/>
      <c r="G385" s="111"/>
      <c r="H385" s="82"/>
      <c r="I385" s="82"/>
      <c r="J385" s="104"/>
      <c r="K385" s="104"/>
      <c r="L385" s="104"/>
      <c r="M385" s="104"/>
      <c r="N385" s="104"/>
      <c r="O385" s="104"/>
      <c r="P385" s="104"/>
      <c r="Q385" s="105" t="str">
        <f t="shared" si="17"/>
        <v/>
      </c>
      <c r="R385" s="103"/>
      <c r="S385" s="103"/>
      <c r="T385" s="105"/>
      <c r="U385" s="105"/>
      <c r="V385" s="100" t="str">
        <f t="shared" si="15"/>
        <v/>
      </c>
      <c r="W385" s="103"/>
      <c r="X385" s="103"/>
      <c r="Y385" s="92"/>
      <c r="Z385" s="92"/>
      <c r="AA385" s="92" t="s">
        <v>87</v>
      </c>
      <c r="AB385" s="92"/>
      <c r="AC385" s="92" t="s">
        <v>250</v>
      </c>
      <c r="AD385" s="92"/>
      <c r="AE385" s="92"/>
      <c r="AF385" s="92" t="s">
        <v>250</v>
      </c>
      <c r="AG385" s="82"/>
      <c r="AH385" s="114"/>
      <c r="AI385" s="82"/>
      <c r="AJ385" s="92"/>
      <c r="AK385" s="92"/>
      <c r="AL385" s="92" t="s">
        <v>456</v>
      </c>
      <c r="AM385" s="92"/>
      <c r="AN385" s="92"/>
      <c r="AO385" s="92"/>
      <c r="AP385" s="92"/>
      <c r="AQ385" s="92"/>
      <c r="AR385" s="92"/>
      <c r="AS385" s="112"/>
      <c r="AT385" s="92"/>
      <c r="AU385" s="92"/>
      <c r="AV385" s="92"/>
      <c r="AW385" s="96"/>
      <c r="AX385" s="96"/>
      <c r="AY385" s="96"/>
      <c r="AZ385" s="97"/>
    </row>
    <row r="386" spans="1:52" s="298" customFormat="1" ht="27" customHeight="1" thickTop="1" thickBot="1" x14ac:dyDescent="0.25">
      <c r="A386" s="81"/>
      <c r="B386" s="111" t="str">
        <f t="shared" si="16"/>
        <v/>
      </c>
      <c r="C386" s="304" t="str">
        <f>IF(D386="","",(VLOOKUP(D386,Lookups!$B$4:$C$2561,2,FALSE)))</f>
        <v/>
      </c>
      <c r="D386" s="366"/>
      <c r="E386" s="111"/>
      <c r="F386" s="111"/>
      <c r="G386" s="111"/>
      <c r="H386" s="82"/>
      <c r="I386" s="82"/>
      <c r="J386" s="104"/>
      <c r="K386" s="104"/>
      <c r="L386" s="104"/>
      <c r="M386" s="104"/>
      <c r="N386" s="104"/>
      <c r="O386" s="104"/>
      <c r="P386" s="104"/>
      <c r="Q386" s="105" t="str">
        <f t="shared" si="17"/>
        <v/>
      </c>
      <c r="R386" s="103"/>
      <c r="S386" s="103"/>
      <c r="T386" s="105"/>
      <c r="U386" s="105"/>
      <c r="V386" s="100" t="str">
        <f t="shared" si="15"/>
        <v/>
      </c>
      <c r="W386" s="103"/>
      <c r="X386" s="103"/>
      <c r="Y386" s="92"/>
      <c r="Z386" s="92"/>
      <c r="AA386" s="92" t="s">
        <v>87</v>
      </c>
      <c r="AB386" s="92"/>
      <c r="AC386" s="92" t="s">
        <v>250</v>
      </c>
      <c r="AD386" s="92"/>
      <c r="AE386" s="92"/>
      <c r="AF386" s="92" t="s">
        <v>250</v>
      </c>
      <c r="AG386" s="82"/>
      <c r="AH386" s="114"/>
      <c r="AI386" s="82"/>
      <c r="AJ386" s="92"/>
      <c r="AK386" s="92"/>
      <c r="AL386" s="92" t="s">
        <v>456</v>
      </c>
      <c r="AM386" s="92"/>
      <c r="AN386" s="92"/>
      <c r="AO386" s="92"/>
      <c r="AP386" s="92"/>
      <c r="AQ386" s="92"/>
      <c r="AR386" s="92"/>
      <c r="AS386" s="112"/>
      <c r="AT386" s="92"/>
      <c r="AU386" s="92"/>
      <c r="AV386" s="92"/>
      <c r="AW386" s="96"/>
      <c r="AX386" s="96"/>
      <c r="AY386" s="96"/>
      <c r="AZ386" s="97"/>
    </row>
    <row r="387" spans="1:52" s="298" customFormat="1" ht="27" customHeight="1" thickTop="1" thickBot="1" x14ac:dyDescent="0.25">
      <c r="A387" s="81"/>
      <c r="B387" s="111" t="str">
        <f t="shared" si="16"/>
        <v/>
      </c>
      <c r="C387" s="304" t="str">
        <f>IF(D387="","",(VLOOKUP(D387,Lookups!$B$4:$C$2561,2,FALSE)))</f>
        <v/>
      </c>
      <c r="D387" s="366"/>
      <c r="E387" s="111"/>
      <c r="F387" s="111"/>
      <c r="G387" s="111"/>
      <c r="H387" s="82"/>
      <c r="I387" s="82"/>
      <c r="J387" s="104"/>
      <c r="K387" s="104"/>
      <c r="L387" s="104"/>
      <c r="M387" s="104"/>
      <c r="N387" s="104"/>
      <c r="O387" s="104"/>
      <c r="P387" s="104"/>
      <c r="Q387" s="105" t="str">
        <f t="shared" si="17"/>
        <v/>
      </c>
      <c r="R387" s="103"/>
      <c r="S387" s="103"/>
      <c r="T387" s="105"/>
      <c r="U387" s="105"/>
      <c r="V387" s="100" t="str">
        <f t="shared" si="15"/>
        <v/>
      </c>
      <c r="W387" s="103"/>
      <c r="X387" s="103"/>
      <c r="Y387" s="92"/>
      <c r="Z387" s="92"/>
      <c r="AA387" s="92" t="s">
        <v>87</v>
      </c>
      <c r="AB387" s="92"/>
      <c r="AC387" s="92" t="s">
        <v>250</v>
      </c>
      <c r="AD387" s="92"/>
      <c r="AE387" s="92"/>
      <c r="AF387" s="92" t="s">
        <v>250</v>
      </c>
      <c r="AG387" s="82"/>
      <c r="AH387" s="114"/>
      <c r="AI387" s="82"/>
      <c r="AJ387" s="92"/>
      <c r="AK387" s="92"/>
      <c r="AL387" s="92" t="s">
        <v>456</v>
      </c>
      <c r="AM387" s="92"/>
      <c r="AN387" s="92"/>
      <c r="AO387" s="92"/>
      <c r="AP387" s="92"/>
      <c r="AQ387" s="92"/>
      <c r="AR387" s="92"/>
      <c r="AS387" s="112"/>
      <c r="AT387" s="92"/>
      <c r="AU387" s="92"/>
      <c r="AV387" s="92"/>
      <c r="AW387" s="96"/>
      <c r="AX387" s="96"/>
      <c r="AY387" s="96"/>
      <c r="AZ387" s="97"/>
    </row>
    <row r="388" spans="1:52" s="298" customFormat="1" ht="27" customHeight="1" thickTop="1" thickBot="1" x14ac:dyDescent="0.25">
      <c r="A388" s="81"/>
      <c r="B388" s="111" t="str">
        <f t="shared" si="16"/>
        <v/>
      </c>
      <c r="C388" s="304" t="str">
        <f>IF(D388="","",(VLOOKUP(D388,Lookups!$B$4:$C$2561,2,FALSE)))</f>
        <v/>
      </c>
      <c r="D388" s="366"/>
      <c r="E388" s="111"/>
      <c r="F388" s="111"/>
      <c r="G388" s="111"/>
      <c r="H388" s="82"/>
      <c r="I388" s="82"/>
      <c r="J388" s="104"/>
      <c r="K388" s="104"/>
      <c r="L388" s="104"/>
      <c r="M388" s="104"/>
      <c r="N388" s="104"/>
      <c r="O388" s="104"/>
      <c r="P388" s="104"/>
      <c r="Q388" s="105" t="str">
        <f t="shared" si="17"/>
        <v/>
      </c>
      <c r="R388" s="103"/>
      <c r="S388" s="103"/>
      <c r="T388" s="105"/>
      <c r="U388" s="105"/>
      <c r="V388" s="100" t="str">
        <f t="shared" si="15"/>
        <v/>
      </c>
      <c r="W388" s="103"/>
      <c r="X388" s="103"/>
      <c r="Y388" s="92"/>
      <c r="Z388" s="92"/>
      <c r="AA388" s="92" t="s">
        <v>87</v>
      </c>
      <c r="AB388" s="92"/>
      <c r="AC388" s="92" t="s">
        <v>250</v>
      </c>
      <c r="AD388" s="92"/>
      <c r="AE388" s="92"/>
      <c r="AF388" s="92" t="s">
        <v>250</v>
      </c>
      <c r="AG388" s="82"/>
      <c r="AH388" s="114"/>
      <c r="AI388" s="82"/>
      <c r="AJ388" s="92"/>
      <c r="AK388" s="92"/>
      <c r="AL388" s="92" t="s">
        <v>456</v>
      </c>
      <c r="AM388" s="92"/>
      <c r="AN388" s="92"/>
      <c r="AO388" s="92"/>
      <c r="AP388" s="92"/>
      <c r="AQ388" s="92"/>
      <c r="AR388" s="92"/>
      <c r="AS388" s="112"/>
      <c r="AT388" s="92"/>
      <c r="AU388" s="92"/>
      <c r="AV388" s="92"/>
      <c r="AW388" s="96"/>
      <c r="AX388" s="96"/>
      <c r="AY388" s="96"/>
      <c r="AZ388" s="97"/>
    </row>
    <row r="389" spans="1:52" s="298" customFormat="1" ht="27" customHeight="1" thickTop="1" thickBot="1" x14ac:dyDescent="0.25">
      <c r="A389" s="81"/>
      <c r="B389" s="111" t="str">
        <f t="shared" si="16"/>
        <v/>
      </c>
      <c r="C389" s="304" t="str">
        <f>IF(D389="","",(VLOOKUP(D389,Lookups!$B$4:$C$2561,2,FALSE)))</f>
        <v/>
      </c>
      <c r="D389" s="366"/>
      <c r="E389" s="111"/>
      <c r="F389" s="111"/>
      <c r="G389" s="111"/>
      <c r="H389" s="82"/>
      <c r="I389" s="82"/>
      <c r="J389" s="104"/>
      <c r="K389" s="104"/>
      <c r="L389" s="104"/>
      <c r="M389" s="104"/>
      <c r="N389" s="104"/>
      <c r="O389" s="104"/>
      <c r="P389" s="104"/>
      <c r="Q389" s="105" t="str">
        <f t="shared" si="17"/>
        <v/>
      </c>
      <c r="R389" s="103"/>
      <c r="S389" s="103"/>
      <c r="T389" s="105"/>
      <c r="U389" s="105"/>
      <c r="V389" s="100" t="str">
        <f t="shared" si="15"/>
        <v/>
      </c>
      <c r="W389" s="103"/>
      <c r="X389" s="103"/>
      <c r="Y389" s="92"/>
      <c r="Z389" s="92"/>
      <c r="AA389" s="92" t="s">
        <v>87</v>
      </c>
      <c r="AB389" s="92"/>
      <c r="AC389" s="92" t="s">
        <v>250</v>
      </c>
      <c r="AD389" s="92"/>
      <c r="AE389" s="92"/>
      <c r="AF389" s="92" t="s">
        <v>250</v>
      </c>
      <c r="AG389" s="82"/>
      <c r="AH389" s="114"/>
      <c r="AI389" s="82"/>
      <c r="AJ389" s="92"/>
      <c r="AK389" s="92"/>
      <c r="AL389" s="92" t="s">
        <v>456</v>
      </c>
      <c r="AM389" s="92"/>
      <c r="AN389" s="92"/>
      <c r="AO389" s="92"/>
      <c r="AP389" s="92"/>
      <c r="AQ389" s="92"/>
      <c r="AR389" s="92"/>
      <c r="AS389" s="112"/>
      <c r="AT389" s="92"/>
      <c r="AU389" s="92"/>
      <c r="AV389" s="92"/>
      <c r="AW389" s="96"/>
      <c r="AX389" s="96"/>
      <c r="AY389" s="96"/>
      <c r="AZ389" s="97"/>
    </row>
    <row r="390" spans="1:52" s="298" customFormat="1" ht="27" customHeight="1" thickTop="1" thickBot="1" x14ac:dyDescent="0.25">
      <c r="A390" s="81"/>
      <c r="B390" s="111" t="str">
        <f t="shared" si="16"/>
        <v/>
      </c>
      <c r="C390" s="304" t="str">
        <f>IF(D390="","",(VLOOKUP(D390,Lookups!$B$4:$C$2561,2,FALSE)))</f>
        <v/>
      </c>
      <c r="D390" s="366"/>
      <c r="E390" s="111"/>
      <c r="F390" s="111"/>
      <c r="G390" s="111"/>
      <c r="H390" s="82"/>
      <c r="I390" s="82"/>
      <c r="J390" s="104"/>
      <c r="K390" s="104"/>
      <c r="L390" s="104"/>
      <c r="M390" s="104"/>
      <c r="N390" s="104"/>
      <c r="O390" s="104"/>
      <c r="P390" s="104"/>
      <c r="Q390" s="105" t="str">
        <f t="shared" si="17"/>
        <v/>
      </c>
      <c r="R390" s="103"/>
      <c r="S390" s="103"/>
      <c r="T390" s="105"/>
      <c r="U390" s="105"/>
      <c r="V390" s="100" t="str">
        <f t="shared" ref="V390:V453" si="18">IF(U390="","",VLOOKUP(U390,ShoulderMaterialDesc,2,FALSE))</f>
        <v/>
      </c>
      <c r="W390" s="103"/>
      <c r="X390" s="103"/>
      <c r="Y390" s="92"/>
      <c r="Z390" s="92"/>
      <c r="AA390" s="92" t="s">
        <v>87</v>
      </c>
      <c r="AB390" s="92"/>
      <c r="AC390" s="92" t="s">
        <v>250</v>
      </c>
      <c r="AD390" s="92"/>
      <c r="AE390" s="92"/>
      <c r="AF390" s="92" t="s">
        <v>250</v>
      </c>
      <c r="AG390" s="82"/>
      <c r="AH390" s="114"/>
      <c r="AI390" s="82"/>
      <c r="AJ390" s="92"/>
      <c r="AK390" s="92"/>
      <c r="AL390" s="92" t="s">
        <v>456</v>
      </c>
      <c r="AM390" s="92"/>
      <c r="AN390" s="92"/>
      <c r="AO390" s="92"/>
      <c r="AP390" s="92"/>
      <c r="AQ390" s="92"/>
      <c r="AR390" s="92"/>
      <c r="AS390" s="112"/>
      <c r="AT390" s="92"/>
      <c r="AU390" s="92"/>
      <c r="AV390" s="92"/>
      <c r="AW390" s="96"/>
      <c r="AX390" s="96"/>
      <c r="AY390" s="96"/>
      <c r="AZ390" s="97"/>
    </row>
    <row r="391" spans="1:52" s="298" customFormat="1" ht="27" customHeight="1" thickTop="1" thickBot="1" x14ac:dyDescent="0.25">
      <c r="A391" s="81"/>
      <c r="B391" s="111" t="str">
        <f t="shared" ref="B391:B454" si="19">IF(A391="ADD","0","")</f>
        <v/>
      </c>
      <c r="C391" s="304" t="str">
        <f>IF(D391="","",(VLOOKUP(D391,Lookups!$B$4:$C$2561,2,FALSE)))</f>
        <v/>
      </c>
      <c r="D391" s="366"/>
      <c r="E391" s="111"/>
      <c r="F391" s="111"/>
      <c r="G391" s="111"/>
      <c r="H391" s="82"/>
      <c r="I391" s="82"/>
      <c r="J391" s="104"/>
      <c r="K391" s="104"/>
      <c r="L391" s="104"/>
      <c r="M391" s="104"/>
      <c r="N391" s="104"/>
      <c r="O391" s="104"/>
      <c r="P391" s="104"/>
      <c r="Q391" s="105" t="str">
        <f t="shared" ref="Q391:Q454" si="20">IF(G391="","",G391-F391)</f>
        <v/>
      </c>
      <c r="R391" s="103"/>
      <c r="S391" s="103"/>
      <c r="T391" s="105"/>
      <c r="U391" s="105"/>
      <c r="V391" s="100" t="str">
        <f t="shared" si="18"/>
        <v/>
      </c>
      <c r="W391" s="103"/>
      <c r="X391" s="103"/>
      <c r="Y391" s="92"/>
      <c r="Z391" s="92"/>
      <c r="AA391" s="92" t="s">
        <v>87</v>
      </c>
      <c r="AB391" s="92"/>
      <c r="AC391" s="92" t="s">
        <v>250</v>
      </c>
      <c r="AD391" s="92"/>
      <c r="AE391" s="92"/>
      <c r="AF391" s="92" t="s">
        <v>250</v>
      </c>
      <c r="AG391" s="82"/>
      <c r="AH391" s="114"/>
      <c r="AI391" s="82"/>
      <c r="AJ391" s="92"/>
      <c r="AK391" s="92"/>
      <c r="AL391" s="92" t="s">
        <v>456</v>
      </c>
      <c r="AM391" s="92"/>
      <c r="AN391" s="92"/>
      <c r="AO391" s="92"/>
      <c r="AP391" s="92"/>
      <c r="AQ391" s="92"/>
      <c r="AR391" s="92"/>
      <c r="AS391" s="112"/>
      <c r="AT391" s="92"/>
      <c r="AU391" s="92"/>
      <c r="AV391" s="92"/>
      <c r="AW391" s="96"/>
      <c r="AX391" s="96"/>
      <c r="AY391" s="96"/>
      <c r="AZ391" s="97"/>
    </row>
    <row r="392" spans="1:52" s="298" customFormat="1" ht="27" customHeight="1" thickTop="1" thickBot="1" x14ac:dyDescent="0.25">
      <c r="A392" s="81"/>
      <c r="B392" s="111" t="str">
        <f t="shared" si="19"/>
        <v/>
      </c>
      <c r="C392" s="304" t="str">
        <f>IF(D392="","",(VLOOKUP(D392,Lookups!$B$4:$C$2561,2,FALSE)))</f>
        <v/>
      </c>
      <c r="D392" s="366"/>
      <c r="E392" s="111"/>
      <c r="F392" s="111"/>
      <c r="G392" s="111"/>
      <c r="H392" s="82"/>
      <c r="I392" s="82"/>
      <c r="J392" s="104"/>
      <c r="K392" s="104"/>
      <c r="L392" s="104"/>
      <c r="M392" s="104"/>
      <c r="N392" s="104"/>
      <c r="O392" s="104"/>
      <c r="P392" s="104"/>
      <c r="Q392" s="105" t="str">
        <f t="shared" si="20"/>
        <v/>
      </c>
      <c r="R392" s="103"/>
      <c r="S392" s="103"/>
      <c r="T392" s="105"/>
      <c r="U392" s="105"/>
      <c r="V392" s="100" t="str">
        <f t="shared" si="18"/>
        <v/>
      </c>
      <c r="W392" s="103"/>
      <c r="X392" s="103"/>
      <c r="Y392" s="92"/>
      <c r="Z392" s="92"/>
      <c r="AA392" s="92" t="s">
        <v>87</v>
      </c>
      <c r="AB392" s="92"/>
      <c r="AC392" s="92" t="s">
        <v>250</v>
      </c>
      <c r="AD392" s="92"/>
      <c r="AE392" s="92"/>
      <c r="AF392" s="92" t="s">
        <v>250</v>
      </c>
      <c r="AG392" s="82"/>
      <c r="AH392" s="114"/>
      <c r="AI392" s="82"/>
      <c r="AJ392" s="92"/>
      <c r="AK392" s="92"/>
      <c r="AL392" s="92" t="s">
        <v>456</v>
      </c>
      <c r="AM392" s="92"/>
      <c r="AN392" s="92"/>
      <c r="AO392" s="92"/>
      <c r="AP392" s="92"/>
      <c r="AQ392" s="92"/>
      <c r="AR392" s="92"/>
      <c r="AS392" s="112"/>
      <c r="AT392" s="92"/>
      <c r="AU392" s="92"/>
      <c r="AV392" s="92"/>
      <c r="AW392" s="96"/>
      <c r="AX392" s="96"/>
      <c r="AY392" s="96"/>
      <c r="AZ392" s="97"/>
    </row>
    <row r="393" spans="1:52" s="298" customFormat="1" ht="27" customHeight="1" thickTop="1" thickBot="1" x14ac:dyDescent="0.25">
      <c r="A393" s="81"/>
      <c r="B393" s="111" t="str">
        <f t="shared" si="19"/>
        <v/>
      </c>
      <c r="C393" s="304" t="str">
        <f>IF(D393="","",(VLOOKUP(D393,Lookups!$B$4:$C$2561,2,FALSE)))</f>
        <v/>
      </c>
      <c r="D393" s="366"/>
      <c r="E393" s="111"/>
      <c r="F393" s="111"/>
      <c r="G393" s="111"/>
      <c r="H393" s="82"/>
      <c r="I393" s="82"/>
      <c r="J393" s="104"/>
      <c r="K393" s="104"/>
      <c r="L393" s="104"/>
      <c r="M393" s="104"/>
      <c r="N393" s="104"/>
      <c r="O393" s="104"/>
      <c r="P393" s="104"/>
      <c r="Q393" s="105" t="str">
        <f t="shared" si="20"/>
        <v/>
      </c>
      <c r="R393" s="103"/>
      <c r="S393" s="103"/>
      <c r="T393" s="105"/>
      <c r="U393" s="105"/>
      <c r="V393" s="100" t="str">
        <f t="shared" si="18"/>
        <v/>
      </c>
      <c r="W393" s="103"/>
      <c r="X393" s="103"/>
      <c r="Y393" s="92"/>
      <c r="Z393" s="92"/>
      <c r="AA393" s="92" t="s">
        <v>87</v>
      </c>
      <c r="AB393" s="92"/>
      <c r="AC393" s="92" t="s">
        <v>250</v>
      </c>
      <c r="AD393" s="92"/>
      <c r="AE393" s="92"/>
      <c r="AF393" s="92" t="s">
        <v>250</v>
      </c>
      <c r="AG393" s="82"/>
      <c r="AH393" s="114"/>
      <c r="AI393" s="82"/>
      <c r="AJ393" s="92"/>
      <c r="AK393" s="92"/>
      <c r="AL393" s="92" t="s">
        <v>456</v>
      </c>
      <c r="AM393" s="92"/>
      <c r="AN393" s="92"/>
      <c r="AO393" s="92"/>
      <c r="AP393" s="92"/>
      <c r="AQ393" s="92"/>
      <c r="AR393" s="92"/>
      <c r="AS393" s="112"/>
      <c r="AT393" s="92"/>
      <c r="AU393" s="92"/>
      <c r="AV393" s="92"/>
      <c r="AW393" s="96"/>
      <c r="AX393" s="96"/>
      <c r="AY393" s="96"/>
      <c r="AZ393" s="97"/>
    </row>
    <row r="394" spans="1:52" s="298" customFormat="1" ht="27" customHeight="1" thickTop="1" thickBot="1" x14ac:dyDescent="0.25">
      <c r="A394" s="81"/>
      <c r="B394" s="111" t="str">
        <f t="shared" si="19"/>
        <v/>
      </c>
      <c r="C394" s="304" t="str">
        <f>IF(D394="","",(VLOOKUP(D394,Lookups!$B$4:$C$2561,2,FALSE)))</f>
        <v/>
      </c>
      <c r="D394" s="366"/>
      <c r="E394" s="111"/>
      <c r="F394" s="111"/>
      <c r="G394" s="111"/>
      <c r="H394" s="82"/>
      <c r="I394" s="82"/>
      <c r="J394" s="104"/>
      <c r="K394" s="104"/>
      <c r="L394" s="104"/>
      <c r="M394" s="104"/>
      <c r="N394" s="104"/>
      <c r="O394" s="104"/>
      <c r="P394" s="104"/>
      <c r="Q394" s="105" t="str">
        <f t="shared" si="20"/>
        <v/>
      </c>
      <c r="R394" s="103"/>
      <c r="S394" s="103"/>
      <c r="T394" s="105"/>
      <c r="U394" s="105"/>
      <c r="V394" s="100" t="str">
        <f t="shared" si="18"/>
        <v/>
      </c>
      <c r="W394" s="103"/>
      <c r="X394" s="103"/>
      <c r="Y394" s="92"/>
      <c r="Z394" s="92"/>
      <c r="AA394" s="92" t="s">
        <v>87</v>
      </c>
      <c r="AB394" s="92"/>
      <c r="AC394" s="92" t="s">
        <v>250</v>
      </c>
      <c r="AD394" s="92"/>
      <c r="AE394" s="92"/>
      <c r="AF394" s="92" t="s">
        <v>250</v>
      </c>
      <c r="AG394" s="82"/>
      <c r="AH394" s="114"/>
      <c r="AI394" s="82"/>
      <c r="AJ394" s="92"/>
      <c r="AK394" s="92"/>
      <c r="AL394" s="92" t="s">
        <v>456</v>
      </c>
      <c r="AM394" s="92"/>
      <c r="AN394" s="92"/>
      <c r="AO394" s="92"/>
      <c r="AP394" s="92"/>
      <c r="AQ394" s="92"/>
      <c r="AR394" s="92"/>
      <c r="AS394" s="112"/>
      <c r="AT394" s="92"/>
      <c r="AU394" s="92"/>
      <c r="AV394" s="92"/>
      <c r="AW394" s="96"/>
      <c r="AX394" s="96"/>
      <c r="AY394" s="96"/>
      <c r="AZ394" s="97"/>
    </row>
    <row r="395" spans="1:52" s="298" customFormat="1" ht="27" customHeight="1" thickTop="1" thickBot="1" x14ac:dyDescent="0.25">
      <c r="A395" s="81"/>
      <c r="B395" s="111" t="str">
        <f t="shared" si="19"/>
        <v/>
      </c>
      <c r="C395" s="304" t="str">
        <f>IF(D395="","",(VLOOKUP(D395,Lookups!$B$4:$C$2561,2,FALSE)))</f>
        <v/>
      </c>
      <c r="D395" s="366"/>
      <c r="E395" s="111"/>
      <c r="F395" s="111"/>
      <c r="G395" s="111"/>
      <c r="H395" s="82"/>
      <c r="I395" s="82"/>
      <c r="J395" s="104"/>
      <c r="K395" s="104"/>
      <c r="L395" s="104"/>
      <c r="M395" s="104"/>
      <c r="N395" s="104"/>
      <c r="O395" s="104"/>
      <c r="P395" s="104"/>
      <c r="Q395" s="105" t="str">
        <f t="shared" si="20"/>
        <v/>
      </c>
      <c r="R395" s="103"/>
      <c r="S395" s="103"/>
      <c r="T395" s="105"/>
      <c r="U395" s="105"/>
      <c r="V395" s="100" t="str">
        <f t="shared" si="18"/>
        <v/>
      </c>
      <c r="W395" s="103"/>
      <c r="X395" s="103"/>
      <c r="Y395" s="92"/>
      <c r="Z395" s="92"/>
      <c r="AA395" s="92" t="s">
        <v>87</v>
      </c>
      <c r="AB395" s="92"/>
      <c r="AC395" s="92" t="s">
        <v>250</v>
      </c>
      <c r="AD395" s="92"/>
      <c r="AE395" s="92"/>
      <c r="AF395" s="92" t="s">
        <v>250</v>
      </c>
      <c r="AG395" s="82"/>
      <c r="AH395" s="114"/>
      <c r="AI395" s="82"/>
      <c r="AJ395" s="92"/>
      <c r="AK395" s="92"/>
      <c r="AL395" s="92" t="s">
        <v>456</v>
      </c>
      <c r="AM395" s="92"/>
      <c r="AN395" s="92"/>
      <c r="AO395" s="92"/>
      <c r="AP395" s="92"/>
      <c r="AQ395" s="92"/>
      <c r="AR395" s="92"/>
      <c r="AS395" s="112"/>
      <c r="AT395" s="92"/>
      <c r="AU395" s="92"/>
      <c r="AV395" s="92"/>
      <c r="AW395" s="96"/>
      <c r="AX395" s="96"/>
      <c r="AY395" s="96"/>
      <c r="AZ395" s="97"/>
    </row>
    <row r="396" spans="1:52" s="298" customFormat="1" ht="27" customHeight="1" thickTop="1" thickBot="1" x14ac:dyDescent="0.25">
      <c r="A396" s="81"/>
      <c r="B396" s="111" t="str">
        <f t="shared" si="19"/>
        <v/>
      </c>
      <c r="C396" s="304" t="str">
        <f>IF(D396="","",(VLOOKUP(D396,Lookups!$B$4:$C$2561,2,FALSE)))</f>
        <v/>
      </c>
      <c r="D396" s="366"/>
      <c r="E396" s="111"/>
      <c r="F396" s="111"/>
      <c r="G396" s="111"/>
      <c r="H396" s="82"/>
      <c r="I396" s="82"/>
      <c r="J396" s="104"/>
      <c r="K396" s="104"/>
      <c r="L396" s="104"/>
      <c r="M396" s="104"/>
      <c r="N396" s="104"/>
      <c r="O396" s="104"/>
      <c r="P396" s="104"/>
      <c r="Q396" s="105" t="str">
        <f t="shared" si="20"/>
        <v/>
      </c>
      <c r="R396" s="103"/>
      <c r="S396" s="103"/>
      <c r="T396" s="105"/>
      <c r="U396" s="105"/>
      <c r="V396" s="100" t="str">
        <f t="shared" si="18"/>
        <v/>
      </c>
      <c r="W396" s="103"/>
      <c r="X396" s="103"/>
      <c r="Y396" s="92"/>
      <c r="Z396" s="92"/>
      <c r="AA396" s="92" t="s">
        <v>87</v>
      </c>
      <c r="AB396" s="92"/>
      <c r="AC396" s="92" t="s">
        <v>250</v>
      </c>
      <c r="AD396" s="92"/>
      <c r="AE396" s="92"/>
      <c r="AF396" s="92" t="s">
        <v>250</v>
      </c>
      <c r="AG396" s="82"/>
      <c r="AH396" s="114"/>
      <c r="AI396" s="82"/>
      <c r="AJ396" s="92"/>
      <c r="AK396" s="92"/>
      <c r="AL396" s="92" t="s">
        <v>456</v>
      </c>
      <c r="AM396" s="92"/>
      <c r="AN396" s="92"/>
      <c r="AO396" s="92"/>
      <c r="AP396" s="92"/>
      <c r="AQ396" s="92"/>
      <c r="AR396" s="92"/>
      <c r="AS396" s="112"/>
      <c r="AT396" s="92"/>
      <c r="AU396" s="92"/>
      <c r="AV396" s="92"/>
      <c r="AW396" s="96"/>
      <c r="AX396" s="96"/>
      <c r="AY396" s="96"/>
      <c r="AZ396" s="97"/>
    </row>
    <row r="397" spans="1:52" s="298" customFormat="1" ht="27" customHeight="1" thickTop="1" thickBot="1" x14ac:dyDescent="0.25">
      <c r="A397" s="81"/>
      <c r="B397" s="111" t="str">
        <f t="shared" si="19"/>
        <v/>
      </c>
      <c r="C397" s="304" t="str">
        <f>IF(D397="","",(VLOOKUP(D397,Lookups!$B$4:$C$2561,2,FALSE)))</f>
        <v/>
      </c>
      <c r="D397" s="366"/>
      <c r="E397" s="111"/>
      <c r="F397" s="111"/>
      <c r="G397" s="111"/>
      <c r="H397" s="82"/>
      <c r="I397" s="82"/>
      <c r="J397" s="104"/>
      <c r="K397" s="104"/>
      <c r="L397" s="104"/>
      <c r="M397" s="104"/>
      <c r="N397" s="104"/>
      <c r="O397" s="104"/>
      <c r="P397" s="104"/>
      <c r="Q397" s="105" t="str">
        <f t="shared" si="20"/>
        <v/>
      </c>
      <c r="R397" s="103"/>
      <c r="S397" s="103"/>
      <c r="T397" s="105"/>
      <c r="U397" s="105"/>
      <c r="V397" s="100" t="str">
        <f t="shared" si="18"/>
        <v/>
      </c>
      <c r="W397" s="103"/>
      <c r="X397" s="103"/>
      <c r="Y397" s="92"/>
      <c r="Z397" s="92"/>
      <c r="AA397" s="92" t="s">
        <v>87</v>
      </c>
      <c r="AB397" s="92"/>
      <c r="AC397" s="92" t="s">
        <v>250</v>
      </c>
      <c r="AD397" s="92"/>
      <c r="AE397" s="92"/>
      <c r="AF397" s="92" t="s">
        <v>250</v>
      </c>
      <c r="AG397" s="82"/>
      <c r="AH397" s="114"/>
      <c r="AI397" s="82"/>
      <c r="AJ397" s="92"/>
      <c r="AK397" s="92"/>
      <c r="AL397" s="92" t="s">
        <v>456</v>
      </c>
      <c r="AM397" s="92"/>
      <c r="AN397" s="92"/>
      <c r="AO397" s="92"/>
      <c r="AP397" s="92"/>
      <c r="AQ397" s="92"/>
      <c r="AR397" s="92"/>
      <c r="AS397" s="112"/>
      <c r="AT397" s="92"/>
      <c r="AU397" s="92"/>
      <c r="AV397" s="92"/>
      <c r="AW397" s="96"/>
      <c r="AX397" s="96"/>
      <c r="AY397" s="96"/>
      <c r="AZ397" s="97"/>
    </row>
    <row r="398" spans="1:52" s="298" customFormat="1" ht="27" customHeight="1" thickTop="1" thickBot="1" x14ac:dyDescent="0.25">
      <c r="A398" s="81"/>
      <c r="B398" s="111" t="str">
        <f t="shared" si="19"/>
        <v/>
      </c>
      <c r="C398" s="304" t="str">
        <f>IF(D398="","",(VLOOKUP(D398,Lookups!$B$4:$C$2561,2,FALSE)))</f>
        <v/>
      </c>
      <c r="D398" s="366"/>
      <c r="E398" s="111"/>
      <c r="F398" s="111"/>
      <c r="G398" s="111"/>
      <c r="H398" s="82"/>
      <c r="I398" s="82"/>
      <c r="J398" s="104"/>
      <c r="K398" s="104"/>
      <c r="L398" s="104"/>
      <c r="M398" s="104"/>
      <c r="N398" s="104"/>
      <c r="O398" s="104"/>
      <c r="P398" s="104"/>
      <c r="Q398" s="105" t="str">
        <f t="shared" si="20"/>
        <v/>
      </c>
      <c r="R398" s="103"/>
      <c r="S398" s="103"/>
      <c r="T398" s="105"/>
      <c r="U398" s="105"/>
      <c r="V398" s="100" t="str">
        <f t="shared" si="18"/>
        <v/>
      </c>
      <c r="W398" s="103"/>
      <c r="X398" s="103"/>
      <c r="Y398" s="92"/>
      <c r="Z398" s="92"/>
      <c r="AA398" s="92" t="s">
        <v>87</v>
      </c>
      <c r="AB398" s="92"/>
      <c r="AC398" s="92" t="s">
        <v>250</v>
      </c>
      <c r="AD398" s="92"/>
      <c r="AE398" s="92"/>
      <c r="AF398" s="92" t="s">
        <v>250</v>
      </c>
      <c r="AG398" s="82"/>
      <c r="AH398" s="114"/>
      <c r="AI398" s="82"/>
      <c r="AJ398" s="92"/>
      <c r="AK398" s="92"/>
      <c r="AL398" s="92" t="s">
        <v>456</v>
      </c>
      <c r="AM398" s="92"/>
      <c r="AN398" s="92"/>
      <c r="AO398" s="92"/>
      <c r="AP398" s="92"/>
      <c r="AQ398" s="92"/>
      <c r="AR398" s="92"/>
      <c r="AS398" s="112"/>
      <c r="AT398" s="92"/>
      <c r="AU398" s="92"/>
      <c r="AV398" s="92"/>
      <c r="AW398" s="96"/>
      <c r="AX398" s="96"/>
      <c r="AY398" s="96"/>
      <c r="AZ398" s="97"/>
    </row>
    <row r="399" spans="1:52" s="298" customFormat="1" ht="27" customHeight="1" thickTop="1" thickBot="1" x14ac:dyDescent="0.25">
      <c r="A399" s="81"/>
      <c r="B399" s="111" t="str">
        <f t="shared" si="19"/>
        <v/>
      </c>
      <c r="C399" s="304" t="str">
        <f>IF(D399="","",(VLOOKUP(D399,Lookups!$B$4:$C$2561,2,FALSE)))</f>
        <v/>
      </c>
      <c r="D399" s="366"/>
      <c r="E399" s="111"/>
      <c r="F399" s="111"/>
      <c r="G399" s="111"/>
      <c r="H399" s="82"/>
      <c r="I399" s="82"/>
      <c r="J399" s="104"/>
      <c r="K399" s="104"/>
      <c r="L399" s="104"/>
      <c r="M399" s="104"/>
      <c r="N399" s="104"/>
      <c r="O399" s="104"/>
      <c r="P399" s="104"/>
      <c r="Q399" s="105" t="str">
        <f t="shared" si="20"/>
        <v/>
      </c>
      <c r="R399" s="103"/>
      <c r="S399" s="103"/>
      <c r="T399" s="105"/>
      <c r="U399" s="105"/>
      <c r="V399" s="100" t="str">
        <f t="shared" si="18"/>
        <v/>
      </c>
      <c r="W399" s="103"/>
      <c r="X399" s="103"/>
      <c r="Y399" s="92"/>
      <c r="Z399" s="92"/>
      <c r="AA399" s="92" t="s">
        <v>87</v>
      </c>
      <c r="AB399" s="92"/>
      <c r="AC399" s="92" t="s">
        <v>250</v>
      </c>
      <c r="AD399" s="92"/>
      <c r="AE399" s="92"/>
      <c r="AF399" s="92" t="s">
        <v>250</v>
      </c>
      <c r="AG399" s="82"/>
      <c r="AH399" s="114"/>
      <c r="AI399" s="82"/>
      <c r="AJ399" s="92"/>
      <c r="AK399" s="92"/>
      <c r="AL399" s="92" t="s">
        <v>456</v>
      </c>
      <c r="AM399" s="92"/>
      <c r="AN399" s="92"/>
      <c r="AO399" s="92"/>
      <c r="AP399" s="92"/>
      <c r="AQ399" s="92"/>
      <c r="AR399" s="92"/>
      <c r="AS399" s="112"/>
      <c r="AT399" s="92"/>
      <c r="AU399" s="92"/>
      <c r="AV399" s="92"/>
      <c r="AW399" s="96"/>
      <c r="AX399" s="96"/>
      <c r="AY399" s="96"/>
      <c r="AZ399" s="97"/>
    </row>
    <row r="400" spans="1:52" s="298" customFormat="1" ht="27" customHeight="1" thickTop="1" thickBot="1" x14ac:dyDescent="0.25">
      <c r="A400" s="81"/>
      <c r="B400" s="111" t="str">
        <f t="shared" si="19"/>
        <v/>
      </c>
      <c r="C400" s="304" t="str">
        <f>IF(D400="","",(VLOOKUP(D400,Lookups!$B$4:$C$2561,2,FALSE)))</f>
        <v/>
      </c>
      <c r="D400" s="366"/>
      <c r="E400" s="111"/>
      <c r="F400" s="111"/>
      <c r="G400" s="111"/>
      <c r="H400" s="82"/>
      <c r="I400" s="82"/>
      <c r="J400" s="104"/>
      <c r="K400" s="104"/>
      <c r="L400" s="104"/>
      <c r="M400" s="104"/>
      <c r="N400" s="104"/>
      <c r="O400" s="104"/>
      <c r="P400" s="104"/>
      <c r="Q400" s="105" t="str">
        <f t="shared" si="20"/>
        <v/>
      </c>
      <c r="R400" s="103"/>
      <c r="S400" s="103"/>
      <c r="T400" s="105"/>
      <c r="U400" s="105"/>
      <c r="V400" s="100" t="str">
        <f t="shared" si="18"/>
        <v/>
      </c>
      <c r="W400" s="103"/>
      <c r="X400" s="103"/>
      <c r="Y400" s="92"/>
      <c r="Z400" s="92"/>
      <c r="AA400" s="92" t="s">
        <v>87</v>
      </c>
      <c r="AB400" s="92"/>
      <c r="AC400" s="92" t="s">
        <v>250</v>
      </c>
      <c r="AD400" s="92"/>
      <c r="AE400" s="92"/>
      <c r="AF400" s="92" t="s">
        <v>250</v>
      </c>
      <c r="AG400" s="82"/>
      <c r="AH400" s="114"/>
      <c r="AI400" s="82"/>
      <c r="AJ400" s="92"/>
      <c r="AK400" s="92"/>
      <c r="AL400" s="92" t="s">
        <v>456</v>
      </c>
      <c r="AM400" s="92"/>
      <c r="AN400" s="92"/>
      <c r="AO400" s="92"/>
      <c r="AP400" s="92"/>
      <c r="AQ400" s="92"/>
      <c r="AR400" s="92"/>
      <c r="AS400" s="112"/>
      <c r="AT400" s="92"/>
      <c r="AU400" s="92"/>
      <c r="AV400" s="92"/>
      <c r="AW400" s="96"/>
      <c r="AX400" s="96"/>
      <c r="AY400" s="96"/>
      <c r="AZ400" s="97"/>
    </row>
    <row r="401" spans="1:52" s="298" customFormat="1" ht="27" customHeight="1" thickTop="1" thickBot="1" x14ac:dyDescent="0.25">
      <c r="A401" s="81"/>
      <c r="B401" s="111" t="str">
        <f t="shared" si="19"/>
        <v/>
      </c>
      <c r="C401" s="304" t="str">
        <f>IF(D401="","",(VLOOKUP(D401,Lookups!$B$4:$C$2561,2,FALSE)))</f>
        <v/>
      </c>
      <c r="D401" s="366"/>
      <c r="E401" s="111"/>
      <c r="F401" s="111"/>
      <c r="G401" s="111"/>
      <c r="H401" s="82"/>
      <c r="I401" s="82"/>
      <c r="J401" s="104"/>
      <c r="K401" s="104"/>
      <c r="L401" s="104"/>
      <c r="M401" s="104"/>
      <c r="N401" s="104"/>
      <c r="O401" s="104"/>
      <c r="P401" s="104"/>
      <c r="Q401" s="105" t="str">
        <f t="shared" si="20"/>
        <v/>
      </c>
      <c r="R401" s="103"/>
      <c r="S401" s="103"/>
      <c r="T401" s="105"/>
      <c r="U401" s="105"/>
      <c r="V401" s="100" t="str">
        <f t="shared" si="18"/>
        <v/>
      </c>
      <c r="W401" s="103"/>
      <c r="X401" s="103"/>
      <c r="Y401" s="92"/>
      <c r="Z401" s="92"/>
      <c r="AA401" s="92" t="s">
        <v>87</v>
      </c>
      <c r="AB401" s="92"/>
      <c r="AC401" s="92" t="s">
        <v>250</v>
      </c>
      <c r="AD401" s="92"/>
      <c r="AE401" s="92"/>
      <c r="AF401" s="92" t="s">
        <v>250</v>
      </c>
      <c r="AG401" s="82"/>
      <c r="AH401" s="114"/>
      <c r="AI401" s="82"/>
      <c r="AJ401" s="92"/>
      <c r="AK401" s="92"/>
      <c r="AL401" s="92" t="s">
        <v>456</v>
      </c>
      <c r="AM401" s="92"/>
      <c r="AN401" s="92"/>
      <c r="AO401" s="92"/>
      <c r="AP401" s="92"/>
      <c r="AQ401" s="92"/>
      <c r="AR401" s="92"/>
      <c r="AS401" s="112"/>
      <c r="AT401" s="92"/>
      <c r="AU401" s="92"/>
      <c r="AV401" s="92"/>
      <c r="AW401" s="96"/>
      <c r="AX401" s="96"/>
      <c r="AY401" s="96"/>
      <c r="AZ401" s="97"/>
    </row>
    <row r="402" spans="1:52" s="298" customFormat="1" ht="27" customHeight="1" thickTop="1" thickBot="1" x14ac:dyDescent="0.25">
      <c r="A402" s="81"/>
      <c r="B402" s="111" t="str">
        <f t="shared" si="19"/>
        <v/>
      </c>
      <c r="C402" s="304" t="str">
        <f>IF(D402="","",(VLOOKUP(D402,Lookups!$B$4:$C$2561,2,FALSE)))</f>
        <v/>
      </c>
      <c r="D402" s="366"/>
      <c r="E402" s="111"/>
      <c r="F402" s="111"/>
      <c r="G402" s="111"/>
      <c r="H402" s="82"/>
      <c r="I402" s="82"/>
      <c r="J402" s="104"/>
      <c r="K402" s="104"/>
      <c r="L402" s="104"/>
      <c r="M402" s="104"/>
      <c r="N402" s="104"/>
      <c r="O402" s="104"/>
      <c r="P402" s="104"/>
      <c r="Q402" s="105" t="str">
        <f t="shared" si="20"/>
        <v/>
      </c>
      <c r="R402" s="103"/>
      <c r="S402" s="103"/>
      <c r="T402" s="105"/>
      <c r="U402" s="105"/>
      <c r="V402" s="100" t="str">
        <f t="shared" si="18"/>
        <v/>
      </c>
      <c r="W402" s="103"/>
      <c r="X402" s="103"/>
      <c r="Y402" s="92"/>
      <c r="Z402" s="92"/>
      <c r="AA402" s="92" t="s">
        <v>87</v>
      </c>
      <c r="AB402" s="92"/>
      <c r="AC402" s="92" t="s">
        <v>250</v>
      </c>
      <c r="AD402" s="92"/>
      <c r="AE402" s="92"/>
      <c r="AF402" s="92" t="s">
        <v>250</v>
      </c>
      <c r="AG402" s="82"/>
      <c r="AH402" s="114"/>
      <c r="AI402" s="82"/>
      <c r="AJ402" s="92"/>
      <c r="AK402" s="92"/>
      <c r="AL402" s="92" t="s">
        <v>456</v>
      </c>
      <c r="AM402" s="92"/>
      <c r="AN402" s="92"/>
      <c r="AO402" s="92"/>
      <c r="AP402" s="92"/>
      <c r="AQ402" s="92"/>
      <c r="AR402" s="92"/>
      <c r="AS402" s="112"/>
      <c r="AT402" s="92"/>
      <c r="AU402" s="92"/>
      <c r="AV402" s="92"/>
      <c r="AW402" s="96"/>
      <c r="AX402" s="96"/>
      <c r="AY402" s="96"/>
      <c r="AZ402" s="97"/>
    </row>
    <row r="403" spans="1:52" s="298" customFormat="1" ht="27" customHeight="1" thickTop="1" thickBot="1" x14ac:dyDescent="0.25">
      <c r="A403" s="81"/>
      <c r="B403" s="111" t="str">
        <f t="shared" si="19"/>
        <v/>
      </c>
      <c r="C403" s="304" t="str">
        <f>IF(D403="","",(VLOOKUP(D403,Lookups!$B$4:$C$2561,2,FALSE)))</f>
        <v/>
      </c>
      <c r="D403" s="366"/>
      <c r="E403" s="111"/>
      <c r="F403" s="111"/>
      <c r="G403" s="111"/>
      <c r="H403" s="82"/>
      <c r="I403" s="82"/>
      <c r="J403" s="104"/>
      <c r="K403" s="104"/>
      <c r="L403" s="104"/>
      <c r="M403" s="104"/>
      <c r="N403" s="104"/>
      <c r="O403" s="104"/>
      <c r="P403" s="104"/>
      <c r="Q403" s="105" t="str">
        <f t="shared" si="20"/>
        <v/>
      </c>
      <c r="R403" s="103"/>
      <c r="S403" s="103"/>
      <c r="T403" s="105"/>
      <c r="U403" s="105"/>
      <c r="V403" s="100" t="str">
        <f t="shared" si="18"/>
        <v/>
      </c>
      <c r="W403" s="103"/>
      <c r="X403" s="103"/>
      <c r="Y403" s="92"/>
      <c r="Z403" s="92"/>
      <c r="AA403" s="92" t="s">
        <v>87</v>
      </c>
      <c r="AB403" s="92"/>
      <c r="AC403" s="92" t="s">
        <v>250</v>
      </c>
      <c r="AD403" s="92"/>
      <c r="AE403" s="92"/>
      <c r="AF403" s="92" t="s">
        <v>250</v>
      </c>
      <c r="AG403" s="82"/>
      <c r="AH403" s="114"/>
      <c r="AI403" s="82"/>
      <c r="AJ403" s="92"/>
      <c r="AK403" s="92"/>
      <c r="AL403" s="92" t="s">
        <v>456</v>
      </c>
      <c r="AM403" s="92"/>
      <c r="AN403" s="92"/>
      <c r="AO403" s="92"/>
      <c r="AP403" s="92"/>
      <c r="AQ403" s="92"/>
      <c r="AR403" s="92"/>
      <c r="AS403" s="112"/>
      <c r="AT403" s="92"/>
      <c r="AU403" s="92"/>
      <c r="AV403" s="92"/>
      <c r="AW403" s="96"/>
      <c r="AX403" s="96"/>
      <c r="AY403" s="96"/>
      <c r="AZ403" s="97"/>
    </row>
    <row r="404" spans="1:52" s="298" customFormat="1" ht="27" customHeight="1" thickTop="1" thickBot="1" x14ac:dyDescent="0.25">
      <c r="A404" s="81"/>
      <c r="B404" s="111" t="str">
        <f t="shared" si="19"/>
        <v/>
      </c>
      <c r="C404" s="304" t="str">
        <f>IF(D404="","",(VLOOKUP(D404,Lookups!$B$4:$C$2561,2,FALSE)))</f>
        <v/>
      </c>
      <c r="D404" s="366"/>
      <c r="E404" s="111"/>
      <c r="F404" s="111"/>
      <c r="G404" s="111"/>
      <c r="H404" s="82"/>
      <c r="I404" s="82"/>
      <c r="J404" s="104"/>
      <c r="K404" s="104"/>
      <c r="L404" s="104"/>
      <c r="M404" s="104"/>
      <c r="N404" s="104"/>
      <c r="O404" s="104"/>
      <c r="P404" s="104"/>
      <c r="Q404" s="105" t="str">
        <f t="shared" si="20"/>
        <v/>
      </c>
      <c r="R404" s="103"/>
      <c r="S404" s="103"/>
      <c r="T404" s="105"/>
      <c r="U404" s="105"/>
      <c r="V404" s="100" t="str">
        <f t="shared" si="18"/>
        <v/>
      </c>
      <c r="W404" s="103"/>
      <c r="X404" s="103"/>
      <c r="Y404" s="92"/>
      <c r="Z404" s="92"/>
      <c r="AA404" s="92" t="s">
        <v>87</v>
      </c>
      <c r="AB404" s="92"/>
      <c r="AC404" s="92" t="s">
        <v>250</v>
      </c>
      <c r="AD404" s="92"/>
      <c r="AE404" s="92"/>
      <c r="AF404" s="92" t="s">
        <v>250</v>
      </c>
      <c r="AG404" s="82"/>
      <c r="AH404" s="114"/>
      <c r="AI404" s="82"/>
      <c r="AJ404" s="92"/>
      <c r="AK404" s="92"/>
      <c r="AL404" s="92" t="s">
        <v>456</v>
      </c>
      <c r="AM404" s="92"/>
      <c r="AN404" s="92"/>
      <c r="AO404" s="92"/>
      <c r="AP404" s="92"/>
      <c r="AQ404" s="92"/>
      <c r="AR404" s="92"/>
      <c r="AS404" s="112"/>
      <c r="AT404" s="92"/>
      <c r="AU404" s="92"/>
      <c r="AV404" s="92"/>
      <c r="AW404" s="96"/>
      <c r="AX404" s="96"/>
      <c r="AY404" s="96"/>
      <c r="AZ404" s="97"/>
    </row>
    <row r="405" spans="1:52" s="298" customFormat="1" ht="27" customHeight="1" thickTop="1" thickBot="1" x14ac:dyDescent="0.25">
      <c r="A405" s="81"/>
      <c r="B405" s="111" t="str">
        <f t="shared" si="19"/>
        <v/>
      </c>
      <c r="C405" s="304" t="str">
        <f>IF(D405="","",(VLOOKUP(D405,Lookups!$B$4:$C$2561,2,FALSE)))</f>
        <v/>
      </c>
      <c r="D405" s="366"/>
      <c r="E405" s="111"/>
      <c r="F405" s="111"/>
      <c r="G405" s="111"/>
      <c r="H405" s="82"/>
      <c r="I405" s="82"/>
      <c r="J405" s="104"/>
      <c r="K405" s="104"/>
      <c r="L405" s="104"/>
      <c r="M405" s="104"/>
      <c r="N405" s="104"/>
      <c r="O405" s="104"/>
      <c r="P405" s="104"/>
      <c r="Q405" s="105" t="str">
        <f t="shared" si="20"/>
        <v/>
      </c>
      <c r="R405" s="103"/>
      <c r="S405" s="103"/>
      <c r="T405" s="105"/>
      <c r="U405" s="105"/>
      <c r="V405" s="100" t="str">
        <f t="shared" si="18"/>
        <v/>
      </c>
      <c r="W405" s="103"/>
      <c r="X405" s="103"/>
      <c r="Y405" s="92"/>
      <c r="Z405" s="92"/>
      <c r="AA405" s="92" t="s">
        <v>87</v>
      </c>
      <c r="AB405" s="92"/>
      <c r="AC405" s="92" t="s">
        <v>250</v>
      </c>
      <c r="AD405" s="92"/>
      <c r="AE405" s="92"/>
      <c r="AF405" s="92" t="s">
        <v>250</v>
      </c>
      <c r="AG405" s="82"/>
      <c r="AH405" s="114"/>
      <c r="AI405" s="82"/>
      <c r="AJ405" s="92"/>
      <c r="AK405" s="92"/>
      <c r="AL405" s="92" t="s">
        <v>456</v>
      </c>
      <c r="AM405" s="92"/>
      <c r="AN405" s="92"/>
      <c r="AO405" s="92"/>
      <c r="AP405" s="92"/>
      <c r="AQ405" s="92"/>
      <c r="AR405" s="92"/>
      <c r="AS405" s="112"/>
      <c r="AT405" s="92"/>
      <c r="AU405" s="92"/>
      <c r="AV405" s="92"/>
      <c r="AW405" s="96"/>
      <c r="AX405" s="96"/>
      <c r="AY405" s="96"/>
      <c r="AZ405" s="97"/>
    </row>
    <row r="406" spans="1:52" s="298" customFormat="1" ht="27" customHeight="1" thickTop="1" thickBot="1" x14ac:dyDescent="0.25">
      <c r="A406" s="81"/>
      <c r="B406" s="111" t="str">
        <f t="shared" si="19"/>
        <v/>
      </c>
      <c r="C406" s="304" t="str">
        <f>IF(D406="","",(VLOOKUP(D406,Lookups!$B$4:$C$2561,2,FALSE)))</f>
        <v/>
      </c>
      <c r="D406" s="366"/>
      <c r="E406" s="111"/>
      <c r="F406" s="111"/>
      <c r="G406" s="111"/>
      <c r="H406" s="82"/>
      <c r="I406" s="82"/>
      <c r="J406" s="104"/>
      <c r="K406" s="104"/>
      <c r="L406" s="104"/>
      <c r="M406" s="104"/>
      <c r="N406" s="104"/>
      <c r="O406" s="104"/>
      <c r="P406" s="104"/>
      <c r="Q406" s="105" t="str">
        <f t="shared" si="20"/>
        <v/>
      </c>
      <c r="R406" s="103"/>
      <c r="S406" s="103"/>
      <c r="T406" s="105"/>
      <c r="U406" s="105"/>
      <c r="V406" s="100" t="str">
        <f t="shared" si="18"/>
        <v/>
      </c>
      <c r="W406" s="103"/>
      <c r="X406" s="103"/>
      <c r="Y406" s="92"/>
      <c r="Z406" s="92"/>
      <c r="AA406" s="92" t="s">
        <v>87</v>
      </c>
      <c r="AB406" s="92"/>
      <c r="AC406" s="92" t="s">
        <v>250</v>
      </c>
      <c r="AD406" s="92"/>
      <c r="AE406" s="92"/>
      <c r="AF406" s="92" t="s">
        <v>250</v>
      </c>
      <c r="AG406" s="82"/>
      <c r="AH406" s="114"/>
      <c r="AI406" s="82"/>
      <c r="AJ406" s="92"/>
      <c r="AK406" s="92"/>
      <c r="AL406" s="92" t="s">
        <v>456</v>
      </c>
      <c r="AM406" s="92"/>
      <c r="AN406" s="92"/>
      <c r="AO406" s="92"/>
      <c r="AP406" s="92"/>
      <c r="AQ406" s="92"/>
      <c r="AR406" s="92"/>
      <c r="AS406" s="112"/>
      <c r="AT406" s="92"/>
      <c r="AU406" s="92"/>
      <c r="AV406" s="92"/>
      <c r="AW406" s="96"/>
      <c r="AX406" s="96"/>
      <c r="AY406" s="96"/>
      <c r="AZ406" s="97"/>
    </row>
    <row r="407" spans="1:52" s="298" customFormat="1" ht="27" customHeight="1" thickTop="1" thickBot="1" x14ac:dyDescent="0.25">
      <c r="A407" s="81"/>
      <c r="B407" s="111" t="str">
        <f t="shared" si="19"/>
        <v/>
      </c>
      <c r="C407" s="304" t="str">
        <f>IF(D407="","",(VLOOKUP(D407,Lookups!$B$4:$C$2561,2,FALSE)))</f>
        <v/>
      </c>
      <c r="D407" s="366"/>
      <c r="E407" s="111"/>
      <c r="F407" s="111"/>
      <c r="G407" s="111"/>
      <c r="H407" s="82"/>
      <c r="I407" s="82"/>
      <c r="J407" s="104"/>
      <c r="K407" s="104"/>
      <c r="L407" s="104"/>
      <c r="M407" s="104"/>
      <c r="N407" s="104"/>
      <c r="O407" s="104"/>
      <c r="P407" s="104"/>
      <c r="Q407" s="105" t="str">
        <f t="shared" si="20"/>
        <v/>
      </c>
      <c r="R407" s="103"/>
      <c r="S407" s="103"/>
      <c r="T407" s="105"/>
      <c r="U407" s="105"/>
      <c r="V407" s="100" t="str">
        <f t="shared" si="18"/>
        <v/>
      </c>
      <c r="W407" s="103"/>
      <c r="X407" s="103"/>
      <c r="Y407" s="92"/>
      <c r="Z407" s="92"/>
      <c r="AA407" s="92" t="s">
        <v>87</v>
      </c>
      <c r="AB407" s="92"/>
      <c r="AC407" s="92" t="s">
        <v>250</v>
      </c>
      <c r="AD407" s="92"/>
      <c r="AE407" s="92"/>
      <c r="AF407" s="92" t="s">
        <v>250</v>
      </c>
      <c r="AG407" s="82"/>
      <c r="AH407" s="114"/>
      <c r="AI407" s="82"/>
      <c r="AJ407" s="92"/>
      <c r="AK407" s="92"/>
      <c r="AL407" s="92" t="s">
        <v>456</v>
      </c>
      <c r="AM407" s="92"/>
      <c r="AN407" s="92"/>
      <c r="AO407" s="92"/>
      <c r="AP407" s="92"/>
      <c r="AQ407" s="92"/>
      <c r="AR407" s="92"/>
      <c r="AS407" s="112"/>
      <c r="AT407" s="92"/>
      <c r="AU407" s="92"/>
      <c r="AV407" s="92"/>
      <c r="AW407" s="96"/>
      <c r="AX407" s="96"/>
      <c r="AY407" s="96"/>
      <c r="AZ407" s="97"/>
    </row>
    <row r="408" spans="1:52" s="298" customFormat="1" ht="27" customHeight="1" thickTop="1" thickBot="1" x14ac:dyDescent="0.25">
      <c r="A408" s="81"/>
      <c r="B408" s="111" t="str">
        <f t="shared" si="19"/>
        <v/>
      </c>
      <c r="C408" s="304" t="str">
        <f>IF(D408="","",(VLOOKUP(D408,Lookups!$B$4:$C$2561,2,FALSE)))</f>
        <v/>
      </c>
      <c r="D408" s="366"/>
      <c r="E408" s="111"/>
      <c r="F408" s="111"/>
      <c r="G408" s="111"/>
      <c r="H408" s="82"/>
      <c r="I408" s="82"/>
      <c r="J408" s="104"/>
      <c r="K408" s="104"/>
      <c r="L408" s="104"/>
      <c r="M408" s="104"/>
      <c r="N408" s="104"/>
      <c r="O408" s="104"/>
      <c r="P408" s="104"/>
      <c r="Q408" s="105" t="str">
        <f t="shared" si="20"/>
        <v/>
      </c>
      <c r="R408" s="103"/>
      <c r="S408" s="103"/>
      <c r="T408" s="105"/>
      <c r="U408" s="105"/>
      <c r="V408" s="100" t="str">
        <f t="shared" si="18"/>
        <v/>
      </c>
      <c r="W408" s="103"/>
      <c r="X408" s="103"/>
      <c r="Y408" s="92"/>
      <c r="Z408" s="92"/>
      <c r="AA408" s="92" t="s">
        <v>87</v>
      </c>
      <c r="AB408" s="92"/>
      <c r="AC408" s="92" t="s">
        <v>250</v>
      </c>
      <c r="AD408" s="92"/>
      <c r="AE408" s="92"/>
      <c r="AF408" s="92" t="s">
        <v>250</v>
      </c>
      <c r="AG408" s="82"/>
      <c r="AH408" s="114"/>
      <c r="AI408" s="82"/>
      <c r="AJ408" s="92"/>
      <c r="AK408" s="92"/>
      <c r="AL408" s="92" t="s">
        <v>456</v>
      </c>
      <c r="AM408" s="92"/>
      <c r="AN408" s="92"/>
      <c r="AO408" s="92"/>
      <c r="AP408" s="92"/>
      <c r="AQ408" s="92"/>
      <c r="AR408" s="92"/>
      <c r="AS408" s="112"/>
      <c r="AT408" s="92"/>
      <c r="AU408" s="92"/>
      <c r="AV408" s="92"/>
      <c r="AW408" s="96"/>
      <c r="AX408" s="96"/>
      <c r="AY408" s="96"/>
      <c r="AZ408" s="97"/>
    </row>
    <row r="409" spans="1:52" s="298" customFormat="1" ht="27" customHeight="1" thickTop="1" thickBot="1" x14ac:dyDescent="0.25">
      <c r="A409" s="81"/>
      <c r="B409" s="111" t="str">
        <f t="shared" si="19"/>
        <v/>
      </c>
      <c r="C409" s="304" t="str">
        <f>IF(D409="","",(VLOOKUP(D409,Lookups!$B$4:$C$2561,2,FALSE)))</f>
        <v/>
      </c>
      <c r="D409" s="366"/>
      <c r="E409" s="111"/>
      <c r="F409" s="111"/>
      <c r="G409" s="111"/>
      <c r="H409" s="82"/>
      <c r="I409" s="82"/>
      <c r="J409" s="104"/>
      <c r="K409" s="104"/>
      <c r="L409" s="104"/>
      <c r="M409" s="104"/>
      <c r="N409" s="104"/>
      <c r="O409" s="104"/>
      <c r="P409" s="104"/>
      <c r="Q409" s="105" t="str">
        <f t="shared" si="20"/>
        <v/>
      </c>
      <c r="R409" s="103"/>
      <c r="S409" s="103"/>
      <c r="T409" s="105"/>
      <c r="U409" s="105"/>
      <c r="V409" s="100" t="str">
        <f t="shared" si="18"/>
        <v/>
      </c>
      <c r="W409" s="103"/>
      <c r="X409" s="103"/>
      <c r="Y409" s="92"/>
      <c r="Z409" s="92"/>
      <c r="AA409" s="92" t="s">
        <v>87</v>
      </c>
      <c r="AB409" s="92"/>
      <c r="AC409" s="92" t="s">
        <v>250</v>
      </c>
      <c r="AD409" s="92"/>
      <c r="AE409" s="92"/>
      <c r="AF409" s="92" t="s">
        <v>250</v>
      </c>
      <c r="AG409" s="82"/>
      <c r="AH409" s="114"/>
      <c r="AI409" s="82"/>
      <c r="AJ409" s="92"/>
      <c r="AK409" s="92"/>
      <c r="AL409" s="92" t="s">
        <v>456</v>
      </c>
      <c r="AM409" s="92"/>
      <c r="AN409" s="92"/>
      <c r="AO409" s="92"/>
      <c r="AP409" s="92"/>
      <c r="AQ409" s="92"/>
      <c r="AR409" s="92"/>
      <c r="AS409" s="112"/>
      <c r="AT409" s="92"/>
      <c r="AU409" s="92"/>
      <c r="AV409" s="92"/>
      <c r="AW409" s="96"/>
      <c r="AX409" s="96"/>
      <c r="AY409" s="96"/>
      <c r="AZ409" s="97"/>
    </row>
    <row r="410" spans="1:52" s="298" customFormat="1" ht="27" customHeight="1" thickTop="1" thickBot="1" x14ac:dyDescent="0.25">
      <c r="A410" s="81"/>
      <c r="B410" s="111" t="str">
        <f t="shared" si="19"/>
        <v/>
      </c>
      <c r="C410" s="304" t="str">
        <f>IF(D410="","",(VLOOKUP(D410,Lookups!$B$4:$C$2561,2,FALSE)))</f>
        <v/>
      </c>
      <c r="D410" s="366"/>
      <c r="E410" s="111"/>
      <c r="F410" s="111"/>
      <c r="G410" s="111"/>
      <c r="H410" s="82"/>
      <c r="I410" s="82"/>
      <c r="J410" s="104"/>
      <c r="K410" s="104"/>
      <c r="L410" s="104"/>
      <c r="M410" s="104"/>
      <c r="N410" s="104"/>
      <c r="O410" s="104"/>
      <c r="P410" s="104"/>
      <c r="Q410" s="105" t="str">
        <f t="shared" si="20"/>
        <v/>
      </c>
      <c r="R410" s="103"/>
      <c r="S410" s="103"/>
      <c r="T410" s="105"/>
      <c r="U410" s="105"/>
      <c r="V410" s="100" t="str">
        <f t="shared" si="18"/>
        <v/>
      </c>
      <c r="W410" s="103"/>
      <c r="X410" s="103"/>
      <c r="Y410" s="92"/>
      <c r="Z410" s="92"/>
      <c r="AA410" s="92" t="s">
        <v>87</v>
      </c>
      <c r="AB410" s="92"/>
      <c r="AC410" s="92" t="s">
        <v>250</v>
      </c>
      <c r="AD410" s="92"/>
      <c r="AE410" s="92"/>
      <c r="AF410" s="92" t="s">
        <v>250</v>
      </c>
      <c r="AG410" s="82"/>
      <c r="AH410" s="114"/>
      <c r="AI410" s="82"/>
      <c r="AJ410" s="92"/>
      <c r="AK410" s="92"/>
      <c r="AL410" s="92" t="s">
        <v>456</v>
      </c>
      <c r="AM410" s="92"/>
      <c r="AN410" s="92"/>
      <c r="AO410" s="92"/>
      <c r="AP410" s="92"/>
      <c r="AQ410" s="92"/>
      <c r="AR410" s="92"/>
      <c r="AS410" s="112"/>
      <c r="AT410" s="92"/>
      <c r="AU410" s="92"/>
      <c r="AV410" s="92"/>
      <c r="AW410" s="96"/>
      <c r="AX410" s="96"/>
      <c r="AY410" s="96"/>
      <c r="AZ410" s="97"/>
    </row>
    <row r="411" spans="1:52" s="298" customFormat="1" ht="27" customHeight="1" thickTop="1" thickBot="1" x14ac:dyDescent="0.25">
      <c r="A411" s="81"/>
      <c r="B411" s="111" t="str">
        <f t="shared" si="19"/>
        <v/>
      </c>
      <c r="C411" s="304" t="str">
        <f>IF(D411="","",(VLOOKUP(D411,Lookups!$B$4:$C$2561,2,FALSE)))</f>
        <v/>
      </c>
      <c r="D411" s="366"/>
      <c r="E411" s="111"/>
      <c r="F411" s="111"/>
      <c r="G411" s="111"/>
      <c r="H411" s="82"/>
      <c r="I411" s="82"/>
      <c r="J411" s="104"/>
      <c r="K411" s="104"/>
      <c r="L411" s="104"/>
      <c r="M411" s="104"/>
      <c r="N411" s="104"/>
      <c r="O411" s="104"/>
      <c r="P411" s="104"/>
      <c r="Q411" s="105" t="str">
        <f t="shared" si="20"/>
        <v/>
      </c>
      <c r="R411" s="103"/>
      <c r="S411" s="103"/>
      <c r="T411" s="105"/>
      <c r="U411" s="105"/>
      <c r="V411" s="100" t="str">
        <f t="shared" si="18"/>
        <v/>
      </c>
      <c r="W411" s="103"/>
      <c r="X411" s="103"/>
      <c r="Y411" s="92"/>
      <c r="Z411" s="92"/>
      <c r="AA411" s="92" t="s">
        <v>87</v>
      </c>
      <c r="AB411" s="92"/>
      <c r="AC411" s="92" t="s">
        <v>250</v>
      </c>
      <c r="AD411" s="92"/>
      <c r="AE411" s="92"/>
      <c r="AF411" s="92" t="s">
        <v>250</v>
      </c>
      <c r="AG411" s="82"/>
      <c r="AH411" s="114"/>
      <c r="AI411" s="82"/>
      <c r="AJ411" s="92"/>
      <c r="AK411" s="92"/>
      <c r="AL411" s="92" t="s">
        <v>456</v>
      </c>
      <c r="AM411" s="92"/>
      <c r="AN411" s="92"/>
      <c r="AO411" s="92"/>
      <c r="AP411" s="92"/>
      <c r="AQ411" s="92"/>
      <c r="AR411" s="92"/>
      <c r="AS411" s="112"/>
      <c r="AT411" s="92"/>
      <c r="AU411" s="92"/>
      <c r="AV411" s="92"/>
      <c r="AW411" s="96"/>
      <c r="AX411" s="96"/>
      <c r="AY411" s="96"/>
      <c r="AZ411" s="97"/>
    </row>
    <row r="412" spans="1:52" s="298" customFormat="1" ht="27" customHeight="1" thickTop="1" thickBot="1" x14ac:dyDescent="0.25">
      <c r="A412" s="81"/>
      <c r="B412" s="111" t="str">
        <f t="shared" si="19"/>
        <v/>
      </c>
      <c r="C412" s="304" t="str">
        <f>IF(D412="","",(VLOOKUP(D412,Lookups!$B$4:$C$2561,2,FALSE)))</f>
        <v/>
      </c>
      <c r="D412" s="366"/>
      <c r="E412" s="111"/>
      <c r="F412" s="111"/>
      <c r="G412" s="111"/>
      <c r="H412" s="82"/>
      <c r="I412" s="82"/>
      <c r="J412" s="104"/>
      <c r="K412" s="104"/>
      <c r="L412" s="104"/>
      <c r="M412" s="104"/>
      <c r="N412" s="104"/>
      <c r="O412" s="104"/>
      <c r="P412" s="104"/>
      <c r="Q412" s="105" t="str">
        <f t="shared" si="20"/>
        <v/>
      </c>
      <c r="R412" s="103"/>
      <c r="S412" s="103"/>
      <c r="T412" s="105"/>
      <c r="U412" s="105"/>
      <c r="V412" s="100" t="str">
        <f t="shared" si="18"/>
        <v/>
      </c>
      <c r="W412" s="103"/>
      <c r="X412" s="103"/>
      <c r="Y412" s="92"/>
      <c r="Z412" s="92"/>
      <c r="AA412" s="92" t="s">
        <v>87</v>
      </c>
      <c r="AB412" s="92"/>
      <c r="AC412" s="92" t="s">
        <v>250</v>
      </c>
      <c r="AD412" s="92"/>
      <c r="AE412" s="92"/>
      <c r="AF412" s="92" t="s">
        <v>250</v>
      </c>
      <c r="AG412" s="82"/>
      <c r="AH412" s="114"/>
      <c r="AI412" s="82"/>
      <c r="AJ412" s="92"/>
      <c r="AK412" s="92"/>
      <c r="AL412" s="92" t="s">
        <v>456</v>
      </c>
      <c r="AM412" s="92"/>
      <c r="AN412" s="92"/>
      <c r="AO412" s="92"/>
      <c r="AP412" s="92"/>
      <c r="AQ412" s="92"/>
      <c r="AR412" s="92"/>
      <c r="AS412" s="112"/>
      <c r="AT412" s="92"/>
      <c r="AU412" s="92"/>
      <c r="AV412" s="92"/>
      <c r="AW412" s="96"/>
      <c r="AX412" s="96"/>
      <c r="AY412" s="96"/>
      <c r="AZ412" s="97"/>
    </row>
    <row r="413" spans="1:52" s="298" customFormat="1" ht="27" customHeight="1" thickTop="1" thickBot="1" x14ac:dyDescent="0.25">
      <c r="A413" s="81"/>
      <c r="B413" s="111" t="str">
        <f t="shared" si="19"/>
        <v/>
      </c>
      <c r="C413" s="304" t="str">
        <f>IF(D413="","",(VLOOKUP(D413,Lookups!$B$4:$C$2561,2,FALSE)))</f>
        <v/>
      </c>
      <c r="D413" s="366"/>
      <c r="E413" s="111"/>
      <c r="F413" s="111"/>
      <c r="G413" s="111"/>
      <c r="H413" s="82"/>
      <c r="I413" s="82"/>
      <c r="J413" s="104"/>
      <c r="K413" s="104"/>
      <c r="L413" s="104"/>
      <c r="M413" s="104"/>
      <c r="N413" s="104"/>
      <c r="O413" s="104"/>
      <c r="P413" s="104"/>
      <c r="Q413" s="105" t="str">
        <f t="shared" si="20"/>
        <v/>
      </c>
      <c r="R413" s="103"/>
      <c r="S413" s="103"/>
      <c r="T413" s="105"/>
      <c r="U413" s="105"/>
      <c r="V413" s="100" t="str">
        <f t="shared" si="18"/>
        <v/>
      </c>
      <c r="W413" s="103"/>
      <c r="X413" s="103"/>
      <c r="Y413" s="92"/>
      <c r="Z413" s="92"/>
      <c r="AA413" s="92" t="s">
        <v>87</v>
      </c>
      <c r="AB413" s="92"/>
      <c r="AC413" s="92" t="s">
        <v>250</v>
      </c>
      <c r="AD413" s="92"/>
      <c r="AE413" s="92"/>
      <c r="AF413" s="92" t="s">
        <v>250</v>
      </c>
      <c r="AG413" s="82"/>
      <c r="AH413" s="114"/>
      <c r="AI413" s="82"/>
      <c r="AJ413" s="92"/>
      <c r="AK413" s="92"/>
      <c r="AL413" s="92" t="s">
        <v>456</v>
      </c>
      <c r="AM413" s="92"/>
      <c r="AN413" s="92"/>
      <c r="AO413" s="92"/>
      <c r="AP413" s="92"/>
      <c r="AQ413" s="92"/>
      <c r="AR413" s="92"/>
      <c r="AS413" s="112"/>
      <c r="AT413" s="92"/>
      <c r="AU413" s="92"/>
      <c r="AV413" s="92"/>
      <c r="AW413" s="96"/>
      <c r="AX413" s="96"/>
      <c r="AY413" s="96"/>
      <c r="AZ413" s="97"/>
    </row>
    <row r="414" spans="1:52" s="298" customFormat="1" ht="27" customHeight="1" thickTop="1" thickBot="1" x14ac:dyDescent="0.25">
      <c r="A414" s="81"/>
      <c r="B414" s="111" t="str">
        <f t="shared" si="19"/>
        <v/>
      </c>
      <c r="C414" s="304" t="str">
        <f>IF(D414="","",(VLOOKUP(D414,Lookups!$B$4:$C$2561,2,FALSE)))</f>
        <v/>
      </c>
      <c r="D414" s="366"/>
      <c r="E414" s="111"/>
      <c r="F414" s="111"/>
      <c r="G414" s="111"/>
      <c r="H414" s="82"/>
      <c r="I414" s="82"/>
      <c r="J414" s="104"/>
      <c r="K414" s="104"/>
      <c r="L414" s="104"/>
      <c r="M414" s="104"/>
      <c r="N414" s="104"/>
      <c r="O414" s="104"/>
      <c r="P414" s="104"/>
      <c r="Q414" s="105" t="str">
        <f t="shared" si="20"/>
        <v/>
      </c>
      <c r="R414" s="103"/>
      <c r="S414" s="103"/>
      <c r="T414" s="105"/>
      <c r="U414" s="105"/>
      <c r="V414" s="100" t="str">
        <f t="shared" si="18"/>
        <v/>
      </c>
      <c r="W414" s="103"/>
      <c r="X414" s="103"/>
      <c r="Y414" s="92"/>
      <c r="Z414" s="92"/>
      <c r="AA414" s="92" t="s">
        <v>87</v>
      </c>
      <c r="AB414" s="92"/>
      <c r="AC414" s="92" t="s">
        <v>250</v>
      </c>
      <c r="AD414" s="92"/>
      <c r="AE414" s="92"/>
      <c r="AF414" s="92" t="s">
        <v>250</v>
      </c>
      <c r="AG414" s="82"/>
      <c r="AH414" s="114"/>
      <c r="AI414" s="82"/>
      <c r="AJ414" s="92"/>
      <c r="AK414" s="92"/>
      <c r="AL414" s="92" t="s">
        <v>456</v>
      </c>
      <c r="AM414" s="92"/>
      <c r="AN414" s="92"/>
      <c r="AO414" s="92"/>
      <c r="AP414" s="92"/>
      <c r="AQ414" s="92"/>
      <c r="AR414" s="92"/>
      <c r="AS414" s="112"/>
      <c r="AT414" s="92"/>
      <c r="AU414" s="92"/>
      <c r="AV414" s="92"/>
      <c r="AW414" s="96"/>
      <c r="AX414" s="96"/>
      <c r="AY414" s="96"/>
      <c r="AZ414" s="97"/>
    </row>
    <row r="415" spans="1:52" s="298" customFormat="1" ht="27" customHeight="1" thickTop="1" thickBot="1" x14ac:dyDescent="0.25">
      <c r="A415" s="81"/>
      <c r="B415" s="111" t="str">
        <f t="shared" si="19"/>
        <v/>
      </c>
      <c r="C415" s="304" t="str">
        <f>IF(D415="","",(VLOOKUP(D415,Lookups!$B$4:$C$2561,2,FALSE)))</f>
        <v/>
      </c>
      <c r="D415" s="366"/>
      <c r="E415" s="111"/>
      <c r="F415" s="111"/>
      <c r="G415" s="111"/>
      <c r="H415" s="82"/>
      <c r="I415" s="82"/>
      <c r="J415" s="104"/>
      <c r="K415" s="104"/>
      <c r="L415" s="104"/>
      <c r="M415" s="104"/>
      <c r="N415" s="104"/>
      <c r="O415" s="104"/>
      <c r="P415" s="104"/>
      <c r="Q415" s="105" t="str">
        <f t="shared" si="20"/>
        <v/>
      </c>
      <c r="R415" s="103"/>
      <c r="S415" s="103"/>
      <c r="T415" s="105"/>
      <c r="U415" s="105"/>
      <c r="V415" s="100" t="str">
        <f t="shared" si="18"/>
        <v/>
      </c>
      <c r="W415" s="103"/>
      <c r="X415" s="103"/>
      <c r="Y415" s="92"/>
      <c r="Z415" s="92"/>
      <c r="AA415" s="92" t="s">
        <v>87</v>
      </c>
      <c r="AB415" s="92"/>
      <c r="AC415" s="92" t="s">
        <v>250</v>
      </c>
      <c r="AD415" s="92"/>
      <c r="AE415" s="92"/>
      <c r="AF415" s="92" t="s">
        <v>250</v>
      </c>
      <c r="AG415" s="82"/>
      <c r="AH415" s="114"/>
      <c r="AI415" s="82"/>
      <c r="AJ415" s="92"/>
      <c r="AK415" s="92"/>
      <c r="AL415" s="92" t="s">
        <v>456</v>
      </c>
      <c r="AM415" s="92"/>
      <c r="AN415" s="92"/>
      <c r="AO415" s="92"/>
      <c r="AP415" s="92"/>
      <c r="AQ415" s="92"/>
      <c r="AR415" s="92"/>
      <c r="AS415" s="112"/>
      <c r="AT415" s="92"/>
      <c r="AU415" s="92"/>
      <c r="AV415" s="92"/>
      <c r="AW415" s="96"/>
      <c r="AX415" s="96"/>
      <c r="AY415" s="96"/>
      <c r="AZ415" s="97"/>
    </row>
    <row r="416" spans="1:52" s="298" customFormat="1" ht="27" customHeight="1" thickTop="1" thickBot="1" x14ac:dyDescent="0.25">
      <c r="A416" s="81"/>
      <c r="B416" s="111" t="str">
        <f t="shared" si="19"/>
        <v/>
      </c>
      <c r="C416" s="304" t="str">
        <f>IF(D416="","",(VLOOKUP(D416,Lookups!$B$4:$C$2561,2,FALSE)))</f>
        <v/>
      </c>
      <c r="D416" s="366"/>
      <c r="E416" s="111"/>
      <c r="F416" s="111"/>
      <c r="G416" s="111"/>
      <c r="H416" s="82"/>
      <c r="I416" s="82"/>
      <c r="J416" s="104"/>
      <c r="K416" s="104"/>
      <c r="L416" s="104"/>
      <c r="M416" s="104"/>
      <c r="N416" s="104"/>
      <c r="O416" s="104"/>
      <c r="P416" s="104"/>
      <c r="Q416" s="105" t="str">
        <f t="shared" si="20"/>
        <v/>
      </c>
      <c r="R416" s="103"/>
      <c r="S416" s="103"/>
      <c r="T416" s="105"/>
      <c r="U416" s="105"/>
      <c r="V416" s="100" t="str">
        <f t="shared" si="18"/>
        <v/>
      </c>
      <c r="W416" s="103"/>
      <c r="X416" s="103"/>
      <c r="Y416" s="92"/>
      <c r="Z416" s="92"/>
      <c r="AA416" s="92" t="s">
        <v>87</v>
      </c>
      <c r="AB416" s="92"/>
      <c r="AC416" s="92" t="s">
        <v>250</v>
      </c>
      <c r="AD416" s="92"/>
      <c r="AE416" s="92"/>
      <c r="AF416" s="92" t="s">
        <v>250</v>
      </c>
      <c r="AG416" s="82"/>
      <c r="AH416" s="114"/>
      <c r="AI416" s="82"/>
      <c r="AJ416" s="92"/>
      <c r="AK416" s="92"/>
      <c r="AL416" s="92" t="s">
        <v>456</v>
      </c>
      <c r="AM416" s="92"/>
      <c r="AN416" s="92"/>
      <c r="AO416" s="92"/>
      <c r="AP416" s="92"/>
      <c r="AQ416" s="92"/>
      <c r="AR416" s="92"/>
      <c r="AS416" s="112"/>
      <c r="AT416" s="92"/>
      <c r="AU416" s="92"/>
      <c r="AV416" s="92"/>
      <c r="AW416" s="96"/>
      <c r="AX416" s="96"/>
      <c r="AY416" s="96"/>
      <c r="AZ416" s="97"/>
    </row>
    <row r="417" spans="1:52" s="298" customFormat="1" ht="27" customHeight="1" thickTop="1" thickBot="1" x14ac:dyDescent="0.25">
      <c r="A417" s="81"/>
      <c r="B417" s="111" t="str">
        <f t="shared" si="19"/>
        <v/>
      </c>
      <c r="C417" s="304" t="str">
        <f>IF(D417="","",(VLOOKUP(D417,Lookups!$B$4:$C$2561,2,FALSE)))</f>
        <v/>
      </c>
      <c r="D417" s="366"/>
      <c r="E417" s="111"/>
      <c r="F417" s="111"/>
      <c r="G417" s="111"/>
      <c r="H417" s="82"/>
      <c r="I417" s="82"/>
      <c r="J417" s="104"/>
      <c r="K417" s="104"/>
      <c r="L417" s="104"/>
      <c r="M417" s="104"/>
      <c r="N417" s="104"/>
      <c r="O417" s="104"/>
      <c r="P417" s="104"/>
      <c r="Q417" s="105" t="str">
        <f t="shared" si="20"/>
        <v/>
      </c>
      <c r="R417" s="103"/>
      <c r="S417" s="103"/>
      <c r="T417" s="105"/>
      <c r="U417" s="105"/>
      <c r="V417" s="100" t="str">
        <f t="shared" si="18"/>
        <v/>
      </c>
      <c r="W417" s="103"/>
      <c r="X417" s="103"/>
      <c r="Y417" s="92"/>
      <c r="Z417" s="92"/>
      <c r="AA417" s="92" t="s">
        <v>87</v>
      </c>
      <c r="AB417" s="92"/>
      <c r="AC417" s="92" t="s">
        <v>250</v>
      </c>
      <c r="AD417" s="92"/>
      <c r="AE417" s="92"/>
      <c r="AF417" s="92" t="s">
        <v>250</v>
      </c>
      <c r="AG417" s="82"/>
      <c r="AH417" s="114"/>
      <c r="AI417" s="82"/>
      <c r="AJ417" s="92"/>
      <c r="AK417" s="92"/>
      <c r="AL417" s="92" t="s">
        <v>456</v>
      </c>
      <c r="AM417" s="92"/>
      <c r="AN417" s="92"/>
      <c r="AO417" s="92"/>
      <c r="AP417" s="92"/>
      <c r="AQ417" s="92"/>
      <c r="AR417" s="92"/>
      <c r="AS417" s="112"/>
      <c r="AT417" s="92"/>
      <c r="AU417" s="92"/>
      <c r="AV417" s="92"/>
      <c r="AW417" s="96"/>
      <c r="AX417" s="96"/>
      <c r="AY417" s="96"/>
      <c r="AZ417" s="97"/>
    </row>
    <row r="418" spans="1:52" s="298" customFormat="1" ht="27" customHeight="1" thickTop="1" thickBot="1" x14ac:dyDescent="0.25">
      <c r="A418" s="81"/>
      <c r="B418" s="111" t="str">
        <f t="shared" si="19"/>
        <v/>
      </c>
      <c r="C418" s="304" t="str">
        <f>IF(D418="","",(VLOOKUP(D418,Lookups!$B$4:$C$2561,2,FALSE)))</f>
        <v/>
      </c>
      <c r="D418" s="366"/>
      <c r="E418" s="111"/>
      <c r="F418" s="111"/>
      <c r="G418" s="111"/>
      <c r="H418" s="82"/>
      <c r="I418" s="82"/>
      <c r="J418" s="104"/>
      <c r="K418" s="104"/>
      <c r="L418" s="104"/>
      <c r="M418" s="104"/>
      <c r="N418" s="104"/>
      <c r="O418" s="104"/>
      <c r="P418" s="104"/>
      <c r="Q418" s="105" t="str">
        <f t="shared" si="20"/>
        <v/>
      </c>
      <c r="R418" s="103"/>
      <c r="S418" s="103"/>
      <c r="T418" s="105"/>
      <c r="U418" s="105"/>
      <c r="V418" s="100" t="str">
        <f t="shared" si="18"/>
        <v/>
      </c>
      <c r="W418" s="103"/>
      <c r="X418" s="103"/>
      <c r="Y418" s="92"/>
      <c r="Z418" s="92"/>
      <c r="AA418" s="92" t="s">
        <v>87</v>
      </c>
      <c r="AB418" s="92"/>
      <c r="AC418" s="92" t="s">
        <v>250</v>
      </c>
      <c r="AD418" s="92"/>
      <c r="AE418" s="92"/>
      <c r="AF418" s="92" t="s">
        <v>250</v>
      </c>
      <c r="AG418" s="82"/>
      <c r="AH418" s="114"/>
      <c r="AI418" s="82"/>
      <c r="AJ418" s="92"/>
      <c r="AK418" s="92"/>
      <c r="AL418" s="92" t="s">
        <v>456</v>
      </c>
      <c r="AM418" s="92"/>
      <c r="AN418" s="92"/>
      <c r="AO418" s="92"/>
      <c r="AP418" s="92"/>
      <c r="AQ418" s="92"/>
      <c r="AR418" s="92"/>
      <c r="AS418" s="112"/>
      <c r="AT418" s="92"/>
      <c r="AU418" s="92"/>
      <c r="AV418" s="92"/>
      <c r="AW418" s="96"/>
      <c r="AX418" s="96"/>
      <c r="AY418" s="96"/>
      <c r="AZ418" s="97"/>
    </row>
    <row r="419" spans="1:52" s="298" customFormat="1" ht="27" customHeight="1" thickTop="1" thickBot="1" x14ac:dyDescent="0.25">
      <c r="A419" s="81"/>
      <c r="B419" s="111" t="str">
        <f t="shared" si="19"/>
        <v/>
      </c>
      <c r="C419" s="304" t="str">
        <f>IF(D419="","",(VLOOKUP(D419,Lookups!$B$4:$C$2561,2,FALSE)))</f>
        <v/>
      </c>
      <c r="D419" s="366"/>
      <c r="E419" s="111"/>
      <c r="F419" s="111"/>
      <c r="G419" s="111"/>
      <c r="H419" s="82"/>
      <c r="I419" s="82"/>
      <c r="J419" s="104"/>
      <c r="K419" s="104"/>
      <c r="L419" s="104"/>
      <c r="M419" s="104"/>
      <c r="N419" s="104"/>
      <c r="O419" s="104"/>
      <c r="P419" s="104"/>
      <c r="Q419" s="105" t="str">
        <f t="shared" si="20"/>
        <v/>
      </c>
      <c r="R419" s="103"/>
      <c r="S419" s="103"/>
      <c r="T419" s="105"/>
      <c r="U419" s="105"/>
      <c r="V419" s="100" t="str">
        <f t="shared" si="18"/>
        <v/>
      </c>
      <c r="W419" s="103"/>
      <c r="X419" s="103"/>
      <c r="Y419" s="92"/>
      <c r="Z419" s="92"/>
      <c r="AA419" s="92" t="s">
        <v>87</v>
      </c>
      <c r="AB419" s="92"/>
      <c r="AC419" s="92" t="s">
        <v>250</v>
      </c>
      <c r="AD419" s="92"/>
      <c r="AE419" s="92"/>
      <c r="AF419" s="92" t="s">
        <v>250</v>
      </c>
      <c r="AG419" s="82"/>
      <c r="AH419" s="114"/>
      <c r="AI419" s="82"/>
      <c r="AJ419" s="92"/>
      <c r="AK419" s="92"/>
      <c r="AL419" s="92" t="s">
        <v>456</v>
      </c>
      <c r="AM419" s="92"/>
      <c r="AN419" s="92"/>
      <c r="AO419" s="92"/>
      <c r="AP419" s="92"/>
      <c r="AQ419" s="92"/>
      <c r="AR419" s="92"/>
      <c r="AS419" s="112"/>
      <c r="AT419" s="92"/>
      <c r="AU419" s="92"/>
      <c r="AV419" s="92"/>
      <c r="AW419" s="96"/>
      <c r="AX419" s="96"/>
      <c r="AY419" s="96"/>
      <c r="AZ419" s="97"/>
    </row>
    <row r="420" spans="1:52" s="298" customFormat="1" ht="27" customHeight="1" thickTop="1" thickBot="1" x14ac:dyDescent="0.25">
      <c r="A420" s="81"/>
      <c r="B420" s="111" t="str">
        <f t="shared" si="19"/>
        <v/>
      </c>
      <c r="C420" s="304" t="str">
        <f>IF(D420="","",(VLOOKUP(D420,Lookups!$B$4:$C$2561,2,FALSE)))</f>
        <v/>
      </c>
      <c r="D420" s="366"/>
      <c r="E420" s="111"/>
      <c r="F420" s="111"/>
      <c r="G420" s="111"/>
      <c r="H420" s="82"/>
      <c r="I420" s="82"/>
      <c r="J420" s="104"/>
      <c r="K420" s="104"/>
      <c r="L420" s="104"/>
      <c r="M420" s="104"/>
      <c r="N420" s="104"/>
      <c r="O420" s="104"/>
      <c r="P420" s="104"/>
      <c r="Q420" s="105" t="str">
        <f t="shared" si="20"/>
        <v/>
      </c>
      <c r="R420" s="103"/>
      <c r="S420" s="103"/>
      <c r="T420" s="105"/>
      <c r="U420" s="105"/>
      <c r="V420" s="100" t="str">
        <f t="shared" si="18"/>
        <v/>
      </c>
      <c r="W420" s="103"/>
      <c r="X420" s="103"/>
      <c r="Y420" s="92"/>
      <c r="Z420" s="92"/>
      <c r="AA420" s="92" t="s">
        <v>87</v>
      </c>
      <c r="AB420" s="92"/>
      <c r="AC420" s="92" t="s">
        <v>250</v>
      </c>
      <c r="AD420" s="92"/>
      <c r="AE420" s="92"/>
      <c r="AF420" s="92" t="s">
        <v>250</v>
      </c>
      <c r="AG420" s="82"/>
      <c r="AH420" s="114"/>
      <c r="AI420" s="82"/>
      <c r="AJ420" s="92"/>
      <c r="AK420" s="92"/>
      <c r="AL420" s="92" t="s">
        <v>456</v>
      </c>
      <c r="AM420" s="92"/>
      <c r="AN420" s="92"/>
      <c r="AO420" s="92"/>
      <c r="AP420" s="92"/>
      <c r="AQ420" s="92"/>
      <c r="AR420" s="92"/>
      <c r="AS420" s="112"/>
      <c r="AT420" s="92"/>
      <c r="AU420" s="92"/>
      <c r="AV420" s="92"/>
      <c r="AW420" s="96"/>
      <c r="AX420" s="96"/>
      <c r="AY420" s="96"/>
      <c r="AZ420" s="97"/>
    </row>
    <row r="421" spans="1:52" s="298" customFormat="1" ht="27" customHeight="1" thickTop="1" thickBot="1" x14ac:dyDescent="0.25">
      <c r="A421" s="81"/>
      <c r="B421" s="111" t="str">
        <f t="shared" si="19"/>
        <v/>
      </c>
      <c r="C421" s="304" t="str">
        <f>IF(D421="","",(VLOOKUP(D421,Lookups!$B$4:$C$2561,2,FALSE)))</f>
        <v/>
      </c>
      <c r="D421" s="366"/>
      <c r="E421" s="111"/>
      <c r="F421" s="111"/>
      <c r="G421" s="111"/>
      <c r="H421" s="82"/>
      <c r="I421" s="82"/>
      <c r="J421" s="104"/>
      <c r="K421" s="104"/>
      <c r="L421" s="104"/>
      <c r="M421" s="104"/>
      <c r="N421" s="104"/>
      <c r="O421" s="104"/>
      <c r="P421" s="104"/>
      <c r="Q421" s="105" t="str">
        <f t="shared" si="20"/>
        <v/>
      </c>
      <c r="R421" s="103"/>
      <c r="S421" s="103"/>
      <c r="T421" s="105"/>
      <c r="U421" s="105"/>
      <c r="V421" s="100" t="str">
        <f t="shared" si="18"/>
        <v/>
      </c>
      <c r="W421" s="103"/>
      <c r="X421" s="103"/>
      <c r="Y421" s="92"/>
      <c r="Z421" s="92"/>
      <c r="AA421" s="92" t="s">
        <v>87</v>
      </c>
      <c r="AB421" s="92"/>
      <c r="AC421" s="92" t="s">
        <v>250</v>
      </c>
      <c r="AD421" s="92"/>
      <c r="AE421" s="92"/>
      <c r="AF421" s="92" t="s">
        <v>250</v>
      </c>
      <c r="AG421" s="82"/>
      <c r="AH421" s="114"/>
      <c r="AI421" s="82"/>
      <c r="AJ421" s="92"/>
      <c r="AK421" s="92"/>
      <c r="AL421" s="92" t="s">
        <v>456</v>
      </c>
      <c r="AM421" s="92"/>
      <c r="AN421" s="92"/>
      <c r="AO421" s="92"/>
      <c r="AP421" s="92"/>
      <c r="AQ421" s="92"/>
      <c r="AR421" s="92"/>
      <c r="AS421" s="112"/>
      <c r="AT421" s="92"/>
      <c r="AU421" s="92"/>
      <c r="AV421" s="92"/>
      <c r="AW421" s="96"/>
      <c r="AX421" s="96"/>
      <c r="AY421" s="96"/>
      <c r="AZ421" s="97"/>
    </row>
    <row r="422" spans="1:52" s="298" customFormat="1" ht="27" customHeight="1" thickTop="1" thickBot="1" x14ac:dyDescent="0.25">
      <c r="A422" s="81"/>
      <c r="B422" s="111" t="str">
        <f t="shared" si="19"/>
        <v/>
      </c>
      <c r="C422" s="304" t="str">
        <f>IF(D422="","",(VLOOKUP(D422,Lookups!$B$4:$C$2561,2,FALSE)))</f>
        <v/>
      </c>
      <c r="D422" s="366"/>
      <c r="E422" s="111"/>
      <c r="F422" s="111"/>
      <c r="G422" s="111"/>
      <c r="H422" s="82"/>
      <c r="I422" s="82"/>
      <c r="J422" s="104"/>
      <c r="K422" s="104"/>
      <c r="L422" s="104"/>
      <c r="M422" s="104"/>
      <c r="N422" s="104"/>
      <c r="O422" s="104"/>
      <c r="P422" s="104"/>
      <c r="Q422" s="105" t="str">
        <f t="shared" si="20"/>
        <v/>
      </c>
      <c r="R422" s="103"/>
      <c r="S422" s="103"/>
      <c r="T422" s="105"/>
      <c r="U422" s="105"/>
      <c r="V422" s="100" t="str">
        <f t="shared" si="18"/>
        <v/>
      </c>
      <c r="W422" s="103"/>
      <c r="X422" s="103"/>
      <c r="Y422" s="92"/>
      <c r="Z422" s="92"/>
      <c r="AA422" s="92" t="s">
        <v>87</v>
      </c>
      <c r="AB422" s="92"/>
      <c r="AC422" s="92" t="s">
        <v>250</v>
      </c>
      <c r="AD422" s="92"/>
      <c r="AE422" s="92"/>
      <c r="AF422" s="92" t="s">
        <v>250</v>
      </c>
      <c r="AG422" s="82"/>
      <c r="AH422" s="114"/>
      <c r="AI422" s="82"/>
      <c r="AJ422" s="92"/>
      <c r="AK422" s="92"/>
      <c r="AL422" s="92" t="s">
        <v>456</v>
      </c>
      <c r="AM422" s="92"/>
      <c r="AN422" s="92"/>
      <c r="AO422" s="92"/>
      <c r="AP422" s="92"/>
      <c r="AQ422" s="92"/>
      <c r="AR422" s="92"/>
      <c r="AS422" s="112"/>
      <c r="AT422" s="92"/>
      <c r="AU422" s="92"/>
      <c r="AV422" s="92"/>
      <c r="AW422" s="96"/>
      <c r="AX422" s="96"/>
      <c r="AY422" s="96"/>
      <c r="AZ422" s="97"/>
    </row>
    <row r="423" spans="1:52" s="298" customFormat="1" ht="27" customHeight="1" thickTop="1" thickBot="1" x14ac:dyDescent="0.25">
      <c r="A423" s="81"/>
      <c r="B423" s="111" t="str">
        <f t="shared" si="19"/>
        <v/>
      </c>
      <c r="C423" s="304" t="str">
        <f>IF(D423="","",(VLOOKUP(D423,Lookups!$B$4:$C$2561,2,FALSE)))</f>
        <v/>
      </c>
      <c r="D423" s="366"/>
      <c r="E423" s="111"/>
      <c r="F423" s="111"/>
      <c r="G423" s="111"/>
      <c r="H423" s="82"/>
      <c r="I423" s="82"/>
      <c r="J423" s="104"/>
      <c r="K423" s="104"/>
      <c r="L423" s="104"/>
      <c r="M423" s="104"/>
      <c r="N423" s="104"/>
      <c r="O423" s="104"/>
      <c r="P423" s="104"/>
      <c r="Q423" s="105" t="str">
        <f t="shared" si="20"/>
        <v/>
      </c>
      <c r="R423" s="103"/>
      <c r="S423" s="103"/>
      <c r="T423" s="105"/>
      <c r="U423" s="105"/>
      <c r="V423" s="100" t="str">
        <f t="shared" si="18"/>
        <v/>
      </c>
      <c r="W423" s="103"/>
      <c r="X423" s="103"/>
      <c r="Y423" s="92"/>
      <c r="Z423" s="92"/>
      <c r="AA423" s="92" t="s">
        <v>87</v>
      </c>
      <c r="AB423" s="92"/>
      <c r="AC423" s="92" t="s">
        <v>250</v>
      </c>
      <c r="AD423" s="92"/>
      <c r="AE423" s="92"/>
      <c r="AF423" s="92" t="s">
        <v>250</v>
      </c>
      <c r="AG423" s="82"/>
      <c r="AH423" s="114"/>
      <c r="AI423" s="82"/>
      <c r="AJ423" s="92"/>
      <c r="AK423" s="92"/>
      <c r="AL423" s="92" t="s">
        <v>456</v>
      </c>
      <c r="AM423" s="92"/>
      <c r="AN423" s="92"/>
      <c r="AO423" s="92"/>
      <c r="AP423" s="92"/>
      <c r="AQ423" s="92"/>
      <c r="AR423" s="92"/>
      <c r="AS423" s="112"/>
      <c r="AT423" s="92"/>
      <c r="AU423" s="92"/>
      <c r="AV423" s="92"/>
      <c r="AW423" s="96"/>
      <c r="AX423" s="96"/>
      <c r="AY423" s="96"/>
      <c r="AZ423" s="97"/>
    </row>
    <row r="424" spans="1:52" s="298" customFormat="1" ht="27" customHeight="1" thickTop="1" thickBot="1" x14ac:dyDescent="0.25">
      <c r="A424" s="81"/>
      <c r="B424" s="111" t="str">
        <f t="shared" si="19"/>
        <v/>
      </c>
      <c r="C424" s="304" t="str">
        <f>IF(D424="","",(VLOOKUP(D424,Lookups!$B$4:$C$2561,2,FALSE)))</f>
        <v/>
      </c>
      <c r="D424" s="366"/>
      <c r="E424" s="111"/>
      <c r="F424" s="111"/>
      <c r="G424" s="111"/>
      <c r="H424" s="82"/>
      <c r="I424" s="82"/>
      <c r="J424" s="104"/>
      <c r="K424" s="104"/>
      <c r="L424" s="104"/>
      <c r="M424" s="104"/>
      <c r="N424" s="104"/>
      <c r="O424" s="104"/>
      <c r="P424" s="104"/>
      <c r="Q424" s="105" t="str">
        <f t="shared" si="20"/>
        <v/>
      </c>
      <c r="R424" s="103"/>
      <c r="S424" s="103"/>
      <c r="T424" s="105"/>
      <c r="U424" s="105"/>
      <c r="V424" s="100" t="str">
        <f t="shared" si="18"/>
        <v/>
      </c>
      <c r="W424" s="103"/>
      <c r="X424" s="103"/>
      <c r="Y424" s="92"/>
      <c r="Z424" s="92"/>
      <c r="AA424" s="92" t="s">
        <v>87</v>
      </c>
      <c r="AB424" s="92"/>
      <c r="AC424" s="92" t="s">
        <v>250</v>
      </c>
      <c r="AD424" s="92"/>
      <c r="AE424" s="92"/>
      <c r="AF424" s="92" t="s">
        <v>250</v>
      </c>
      <c r="AG424" s="82"/>
      <c r="AH424" s="114"/>
      <c r="AI424" s="82"/>
      <c r="AJ424" s="92"/>
      <c r="AK424" s="92"/>
      <c r="AL424" s="92" t="s">
        <v>456</v>
      </c>
      <c r="AM424" s="92"/>
      <c r="AN424" s="92"/>
      <c r="AO424" s="92"/>
      <c r="AP424" s="92"/>
      <c r="AQ424" s="92"/>
      <c r="AR424" s="92"/>
      <c r="AS424" s="112"/>
      <c r="AT424" s="92"/>
      <c r="AU424" s="92"/>
      <c r="AV424" s="92"/>
      <c r="AW424" s="96"/>
      <c r="AX424" s="96"/>
      <c r="AY424" s="96"/>
      <c r="AZ424" s="97"/>
    </row>
    <row r="425" spans="1:52" s="298" customFormat="1" ht="27" customHeight="1" thickTop="1" thickBot="1" x14ac:dyDescent="0.25">
      <c r="A425" s="81"/>
      <c r="B425" s="111" t="str">
        <f t="shared" si="19"/>
        <v/>
      </c>
      <c r="C425" s="304" t="str">
        <f>IF(D425="","",(VLOOKUP(D425,Lookups!$B$4:$C$2561,2,FALSE)))</f>
        <v/>
      </c>
      <c r="D425" s="366"/>
      <c r="E425" s="111"/>
      <c r="F425" s="111"/>
      <c r="G425" s="111"/>
      <c r="H425" s="82"/>
      <c r="I425" s="82"/>
      <c r="J425" s="104"/>
      <c r="K425" s="104"/>
      <c r="L425" s="104"/>
      <c r="M425" s="104"/>
      <c r="N425" s="104"/>
      <c r="O425" s="104"/>
      <c r="P425" s="104"/>
      <c r="Q425" s="105" t="str">
        <f t="shared" si="20"/>
        <v/>
      </c>
      <c r="R425" s="103"/>
      <c r="S425" s="103"/>
      <c r="T425" s="105"/>
      <c r="U425" s="105"/>
      <c r="V425" s="100" t="str">
        <f t="shared" si="18"/>
        <v/>
      </c>
      <c r="W425" s="103"/>
      <c r="X425" s="103"/>
      <c r="Y425" s="92"/>
      <c r="Z425" s="92"/>
      <c r="AA425" s="92" t="s">
        <v>87</v>
      </c>
      <c r="AB425" s="92"/>
      <c r="AC425" s="92" t="s">
        <v>250</v>
      </c>
      <c r="AD425" s="92"/>
      <c r="AE425" s="92"/>
      <c r="AF425" s="92" t="s">
        <v>250</v>
      </c>
      <c r="AG425" s="82"/>
      <c r="AH425" s="114"/>
      <c r="AI425" s="82"/>
      <c r="AJ425" s="92"/>
      <c r="AK425" s="92"/>
      <c r="AL425" s="92" t="s">
        <v>456</v>
      </c>
      <c r="AM425" s="92"/>
      <c r="AN425" s="92"/>
      <c r="AO425" s="92"/>
      <c r="AP425" s="92"/>
      <c r="AQ425" s="92"/>
      <c r="AR425" s="92"/>
      <c r="AS425" s="112"/>
      <c r="AT425" s="92"/>
      <c r="AU425" s="92"/>
      <c r="AV425" s="92"/>
      <c r="AW425" s="96"/>
      <c r="AX425" s="96"/>
      <c r="AY425" s="96"/>
      <c r="AZ425" s="97"/>
    </row>
    <row r="426" spans="1:52" s="298" customFormat="1" ht="27" customHeight="1" thickTop="1" thickBot="1" x14ac:dyDescent="0.25">
      <c r="A426" s="81"/>
      <c r="B426" s="111" t="str">
        <f t="shared" si="19"/>
        <v/>
      </c>
      <c r="C426" s="304" t="str">
        <f>IF(D426="","",(VLOOKUP(D426,Lookups!$B$4:$C$2561,2,FALSE)))</f>
        <v/>
      </c>
      <c r="D426" s="366"/>
      <c r="E426" s="111"/>
      <c r="F426" s="111"/>
      <c r="G426" s="111"/>
      <c r="H426" s="82"/>
      <c r="I426" s="82"/>
      <c r="J426" s="104"/>
      <c r="K426" s="104"/>
      <c r="L426" s="104"/>
      <c r="M426" s="104"/>
      <c r="N426" s="104"/>
      <c r="O426" s="104"/>
      <c r="P426" s="104"/>
      <c r="Q426" s="105" t="str">
        <f t="shared" si="20"/>
        <v/>
      </c>
      <c r="R426" s="103"/>
      <c r="S426" s="103"/>
      <c r="T426" s="105"/>
      <c r="U426" s="105"/>
      <c r="V426" s="100" t="str">
        <f t="shared" si="18"/>
        <v/>
      </c>
      <c r="W426" s="103"/>
      <c r="X426" s="103"/>
      <c r="Y426" s="92"/>
      <c r="Z426" s="92"/>
      <c r="AA426" s="92" t="s">
        <v>87</v>
      </c>
      <c r="AB426" s="92"/>
      <c r="AC426" s="92" t="s">
        <v>250</v>
      </c>
      <c r="AD426" s="92"/>
      <c r="AE426" s="92"/>
      <c r="AF426" s="92" t="s">
        <v>250</v>
      </c>
      <c r="AG426" s="82"/>
      <c r="AH426" s="114"/>
      <c r="AI426" s="82"/>
      <c r="AJ426" s="92"/>
      <c r="AK426" s="92"/>
      <c r="AL426" s="92" t="s">
        <v>456</v>
      </c>
      <c r="AM426" s="92"/>
      <c r="AN426" s="92"/>
      <c r="AO426" s="92"/>
      <c r="AP426" s="92"/>
      <c r="AQ426" s="92"/>
      <c r="AR426" s="92"/>
      <c r="AS426" s="112"/>
      <c r="AT426" s="92"/>
      <c r="AU426" s="92"/>
      <c r="AV426" s="92"/>
      <c r="AW426" s="96"/>
      <c r="AX426" s="96"/>
      <c r="AY426" s="96"/>
      <c r="AZ426" s="97"/>
    </row>
    <row r="427" spans="1:52" s="298" customFormat="1" ht="27" customHeight="1" thickTop="1" thickBot="1" x14ac:dyDescent="0.25">
      <c r="A427" s="81"/>
      <c r="B427" s="111" t="str">
        <f t="shared" si="19"/>
        <v/>
      </c>
      <c r="C427" s="304" t="str">
        <f>IF(D427="","",(VLOOKUP(D427,Lookups!$B$4:$C$2561,2,FALSE)))</f>
        <v/>
      </c>
      <c r="D427" s="366"/>
      <c r="E427" s="111"/>
      <c r="F427" s="111"/>
      <c r="G427" s="111"/>
      <c r="H427" s="82"/>
      <c r="I427" s="82"/>
      <c r="J427" s="104"/>
      <c r="K427" s="104"/>
      <c r="L427" s="104"/>
      <c r="M427" s="104"/>
      <c r="N427" s="104"/>
      <c r="O427" s="104"/>
      <c r="P427" s="104"/>
      <c r="Q427" s="105" t="str">
        <f t="shared" si="20"/>
        <v/>
      </c>
      <c r="R427" s="103"/>
      <c r="S427" s="103"/>
      <c r="T427" s="105"/>
      <c r="U427" s="105"/>
      <c r="V427" s="100" t="str">
        <f t="shared" si="18"/>
        <v/>
      </c>
      <c r="W427" s="103"/>
      <c r="X427" s="103"/>
      <c r="Y427" s="92"/>
      <c r="Z427" s="92"/>
      <c r="AA427" s="92" t="s">
        <v>87</v>
      </c>
      <c r="AB427" s="92"/>
      <c r="AC427" s="92" t="s">
        <v>250</v>
      </c>
      <c r="AD427" s="92"/>
      <c r="AE427" s="92"/>
      <c r="AF427" s="92" t="s">
        <v>250</v>
      </c>
      <c r="AG427" s="82"/>
      <c r="AH427" s="114"/>
      <c r="AI427" s="82"/>
      <c r="AJ427" s="92"/>
      <c r="AK427" s="92"/>
      <c r="AL427" s="92" t="s">
        <v>456</v>
      </c>
      <c r="AM427" s="92"/>
      <c r="AN427" s="92"/>
      <c r="AO427" s="92"/>
      <c r="AP427" s="92"/>
      <c r="AQ427" s="92"/>
      <c r="AR427" s="92"/>
      <c r="AS427" s="112"/>
      <c r="AT427" s="92"/>
      <c r="AU427" s="92"/>
      <c r="AV427" s="92"/>
      <c r="AW427" s="96"/>
      <c r="AX427" s="96"/>
      <c r="AY427" s="96"/>
      <c r="AZ427" s="97"/>
    </row>
    <row r="428" spans="1:52" s="298" customFormat="1" ht="27" customHeight="1" thickTop="1" thickBot="1" x14ac:dyDescent="0.25">
      <c r="A428" s="81"/>
      <c r="B428" s="111" t="str">
        <f t="shared" si="19"/>
        <v/>
      </c>
      <c r="C428" s="304" t="str">
        <f>IF(D428="","",(VLOOKUP(D428,Lookups!$B$4:$C$2561,2,FALSE)))</f>
        <v/>
      </c>
      <c r="D428" s="366"/>
      <c r="E428" s="111"/>
      <c r="F428" s="111"/>
      <c r="G428" s="111"/>
      <c r="H428" s="82"/>
      <c r="I428" s="82"/>
      <c r="J428" s="104"/>
      <c r="K428" s="104"/>
      <c r="L428" s="104"/>
      <c r="M428" s="104"/>
      <c r="N428" s="104"/>
      <c r="O428" s="104"/>
      <c r="P428" s="104"/>
      <c r="Q428" s="105" t="str">
        <f t="shared" si="20"/>
        <v/>
      </c>
      <c r="R428" s="103"/>
      <c r="S428" s="103"/>
      <c r="T428" s="105"/>
      <c r="U428" s="105"/>
      <c r="V428" s="100" t="str">
        <f t="shared" si="18"/>
        <v/>
      </c>
      <c r="W428" s="103"/>
      <c r="X428" s="103"/>
      <c r="Y428" s="92"/>
      <c r="Z428" s="92"/>
      <c r="AA428" s="92" t="s">
        <v>87</v>
      </c>
      <c r="AB428" s="92"/>
      <c r="AC428" s="92" t="s">
        <v>250</v>
      </c>
      <c r="AD428" s="92"/>
      <c r="AE428" s="92"/>
      <c r="AF428" s="92" t="s">
        <v>250</v>
      </c>
      <c r="AG428" s="82"/>
      <c r="AH428" s="114"/>
      <c r="AI428" s="82"/>
      <c r="AJ428" s="92"/>
      <c r="AK428" s="92"/>
      <c r="AL428" s="92" t="s">
        <v>456</v>
      </c>
      <c r="AM428" s="92"/>
      <c r="AN428" s="92"/>
      <c r="AO428" s="92"/>
      <c r="AP428" s="92"/>
      <c r="AQ428" s="92"/>
      <c r="AR428" s="92"/>
      <c r="AS428" s="112"/>
      <c r="AT428" s="92"/>
      <c r="AU428" s="92"/>
      <c r="AV428" s="92"/>
      <c r="AW428" s="96"/>
      <c r="AX428" s="96"/>
      <c r="AY428" s="96"/>
      <c r="AZ428" s="97"/>
    </row>
    <row r="429" spans="1:52" s="298" customFormat="1" ht="27" customHeight="1" thickTop="1" thickBot="1" x14ac:dyDescent="0.25">
      <c r="A429" s="81"/>
      <c r="B429" s="111" t="str">
        <f t="shared" si="19"/>
        <v/>
      </c>
      <c r="C429" s="304" t="str">
        <f>IF(D429="","",(VLOOKUP(D429,Lookups!$B$4:$C$2561,2,FALSE)))</f>
        <v/>
      </c>
      <c r="D429" s="366"/>
      <c r="E429" s="111"/>
      <c r="F429" s="111"/>
      <c r="G429" s="111"/>
      <c r="H429" s="82"/>
      <c r="I429" s="82"/>
      <c r="J429" s="104"/>
      <c r="K429" s="104"/>
      <c r="L429" s="104"/>
      <c r="M429" s="104"/>
      <c r="N429" s="104"/>
      <c r="O429" s="104"/>
      <c r="P429" s="104"/>
      <c r="Q429" s="105" t="str">
        <f t="shared" si="20"/>
        <v/>
      </c>
      <c r="R429" s="103"/>
      <c r="S429" s="103"/>
      <c r="T429" s="105"/>
      <c r="U429" s="105"/>
      <c r="V429" s="100" t="str">
        <f t="shared" si="18"/>
        <v/>
      </c>
      <c r="W429" s="103"/>
      <c r="X429" s="103"/>
      <c r="Y429" s="92"/>
      <c r="Z429" s="92"/>
      <c r="AA429" s="92" t="s">
        <v>87</v>
      </c>
      <c r="AB429" s="92"/>
      <c r="AC429" s="92" t="s">
        <v>250</v>
      </c>
      <c r="AD429" s="92"/>
      <c r="AE429" s="92"/>
      <c r="AF429" s="92" t="s">
        <v>250</v>
      </c>
      <c r="AG429" s="82"/>
      <c r="AH429" s="114"/>
      <c r="AI429" s="82"/>
      <c r="AJ429" s="92"/>
      <c r="AK429" s="92"/>
      <c r="AL429" s="92" t="s">
        <v>456</v>
      </c>
      <c r="AM429" s="92"/>
      <c r="AN429" s="92"/>
      <c r="AO429" s="92"/>
      <c r="AP429" s="92"/>
      <c r="AQ429" s="92"/>
      <c r="AR429" s="92"/>
      <c r="AS429" s="112"/>
      <c r="AT429" s="92"/>
      <c r="AU429" s="92"/>
      <c r="AV429" s="92"/>
      <c r="AW429" s="96"/>
      <c r="AX429" s="96"/>
      <c r="AY429" s="96"/>
      <c r="AZ429" s="97"/>
    </row>
    <row r="430" spans="1:52" s="298" customFormat="1" ht="27" customHeight="1" thickTop="1" thickBot="1" x14ac:dyDescent="0.25">
      <c r="A430" s="81"/>
      <c r="B430" s="111" t="str">
        <f t="shared" si="19"/>
        <v/>
      </c>
      <c r="C430" s="304" t="str">
        <f>IF(D430="","",(VLOOKUP(D430,Lookups!$B$4:$C$2561,2,FALSE)))</f>
        <v/>
      </c>
      <c r="D430" s="366"/>
      <c r="E430" s="111"/>
      <c r="F430" s="111"/>
      <c r="G430" s="111"/>
      <c r="H430" s="82"/>
      <c r="I430" s="82"/>
      <c r="J430" s="104"/>
      <c r="K430" s="104"/>
      <c r="L430" s="104"/>
      <c r="M430" s="104"/>
      <c r="N430" s="104"/>
      <c r="O430" s="104"/>
      <c r="P430" s="104"/>
      <c r="Q430" s="105" t="str">
        <f t="shared" si="20"/>
        <v/>
      </c>
      <c r="R430" s="103"/>
      <c r="S430" s="103"/>
      <c r="T430" s="105"/>
      <c r="U430" s="105"/>
      <c r="V430" s="100" t="str">
        <f t="shared" si="18"/>
        <v/>
      </c>
      <c r="W430" s="103"/>
      <c r="X430" s="103"/>
      <c r="Y430" s="92"/>
      <c r="Z430" s="92"/>
      <c r="AA430" s="92" t="s">
        <v>87</v>
      </c>
      <c r="AB430" s="92"/>
      <c r="AC430" s="92" t="s">
        <v>250</v>
      </c>
      <c r="AD430" s="92"/>
      <c r="AE430" s="92"/>
      <c r="AF430" s="92" t="s">
        <v>250</v>
      </c>
      <c r="AG430" s="82"/>
      <c r="AH430" s="114"/>
      <c r="AI430" s="82"/>
      <c r="AJ430" s="92"/>
      <c r="AK430" s="92"/>
      <c r="AL430" s="92" t="s">
        <v>456</v>
      </c>
      <c r="AM430" s="92"/>
      <c r="AN430" s="92"/>
      <c r="AO430" s="92"/>
      <c r="AP430" s="92"/>
      <c r="AQ430" s="92"/>
      <c r="AR430" s="92"/>
      <c r="AS430" s="112"/>
      <c r="AT430" s="92"/>
      <c r="AU430" s="92"/>
      <c r="AV430" s="92"/>
      <c r="AW430" s="96"/>
      <c r="AX430" s="96"/>
      <c r="AY430" s="96"/>
      <c r="AZ430" s="97"/>
    </row>
    <row r="431" spans="1:52" s="298" customFormat="1" ht="27" customHeight="1" thickTop="1" thickBot="1" x14ac:dyDescent="0.25">
      <c r="A431" s="81"/>
      <c r="B431" s="111" t="str">
        <f t="shared" si="19"/>
        <v/>
      </c>
      <c r="C431" s="304" t="str">
        <f>IF(D431="","",(VLOOKUP(D431,Lookups!$B$4:$C$2561,2,FALSE)))</f>
        <v/>
      </c>
      <c r="D431" s="366"/>
      <c r="E431" s="111"/>
      <c r="F431" s="111"/>
      <c r="G431" s="111"/>
      <c r="H431" s="82"/>
      <c r="I431" s="82"/>
      <c r="J431" s="104"/>
      <c r="K431" s="104"/>
      <c r="L431" s="104"/>
      <c r="M431" s="104"/>
      <c r="N431" s="104"/>
      <c r="O431" s="104"/>
      <c r="P431" s="104"/>
      <c r="Q431" s="105" t="str">
        <f t="shared" si="20"/>
        <v/>
      </c>
      <c r="R431" s="103"/>
      <c r="S431" s="103"/>
      <c r="T431" s="105"/>
      <c r="U431" s="105"/>
      <c r="V431" s="100" t="str">
        <f t="shared" si="18"/>
        <v/>
      </c>
      <c r="W431" s="103"/>
      <c r="X431" s="103"/>
      <c r="Y431" s="92"/>
      <c r="Z431" s="92"/>
      <c r="AA431" s="92" t="s">
        <v>87</v>
      </c>
      <c r="AB431" s="92"/>
      <c r="AC431" s="92" t="s">
        <v>250</v>
      </c>
      <c r="AD431" s="92"/>
      <c r="AE431" s="92"/>
      <c r="AF431" s="92" t="s">
        <v>250</v>
      </c>
      <c r="AG431" s="82"/>
      <c r="AH431" s="114"/>
      <c r="AI431" s="82"/>
      <c r="AJ431" s="92"/>
      <c r="AK431" s="92"/>
      <c r="AL431" s="92" t="s">
        <v>456</v>
      </c>
      <c r="AM431" s="92"/>
      <c r="AN431" s="92"/>
      <c r="AO431" s="92"/>
      <c r="AP431" s="92"/>
      <c r="AQ431" s="92"/>
      <c r="AR431" s="92"/>
      <c r="AS431" s="112"/>
      <c r="AT431" s="92"/>
      <c r="AU431" s="92"/>
      <c r="AV431" s="92"/>
      <c r="AW431" s="96"/>
      <c r="AX431" s="96"/>
      <c r="AY431" s="96"/>
      <c r="AZ431" s="97"/>
    </row>
    <row r="432" spans="1:52" s="298" customFormat="1" ht="27" customHeight="1" thickTop="1" thickBot="1" x14ac:dyDescent="0.25">
      <c r="A432" s="81"/>
      <c r="B432" s="111" t="str">
        <f t="shared" si="19"/>
        <v/>
      </c>
      <c r="C432" s="304" t="str">
        <f>IF(D432="","",(VLOOKUP(D432,Lookups!$B$4:$C$2561,2,FALSE)))</f>
        <v/>
      </c>
      <c r="D432" s="366"/>
      <c r="E432" s="111"/>
      <c r="F432" s="111"/>
      <c r="G432" s="111"/>
      <c r="H432" s="82"/>
      <c r="I432" s="82"/>
      <c r="J432" s="104"/>
      <c r="K432" s="104"/>
      <c r="L432" s="104"/>
      <c r="M432" s="104"/>
      <c r="N432" s="104"/>
      <c r="O432" s="104"/>
      <c r="P432" s="104"/>
      <c r="Q432" s="105" t="str">
        <f t="shared" si="20"/>
        <v/>
      </c>
      <c r="R432" s="103"/>
      <c r="S432" s="103"/>
      <c r="T432" s="105"/>
      <c r="U432" s="105"/>
      <c r="V432" s="100" t="str">
        <f t="shared" si="18"/>
        <v/>
      </c>
      <c r="W432" s="103"/>
      <c r="X432" s="103"/>
      <c r="Y432" s="92"/>
      <c r="Z432" s="92"/>
      <c r="AA432" s="92" t="s">
        <v>87</v>
      </c>
      <c r="AB432" s="92"/>
      <c r="AC432" s="92" t="s">
        <v>250</v>
      </c>
      <c r="AD432" s="92"/>
      <c r="AE432" s="92"/>
      <c r="AF432" s="92" t="s">
        <v>250</v>
      </c>
      <c r="AG432" s="82"/>
      <c r="AH432" s="114"/>
      <c r="AI432" s="82"/>
      <c r="AJ432" s="92"/>
      <c r="AK432" s="92"/>
      <c r="AL432" s="92" t="s">
        <v>456</v>
      </c>
      <c r="AM432" s="92"/>
      <c r="AN432" s="92"/>
      <c r="AO432" s="92"/>
      <c r="AP432" s="92"/>
      <c r="AQ432" s="92"/>
      <c r="AR432" s="92"/>
      <c r="AS432" s="112"/>
      <c r="AT432" s="92"/>
      <c r="AU432" s="92"/>
      <c r="AV432" s="92"/>
      <c r="AW432" s="96"/>
      <c r="AX432" s="96"/>
      <c r="AY432" s="96"/>
      <c r="AZ432" s="97"/>
    </row>
    <row r="433" spans="1:52" s="298" customFormat="1" ht="27" customHeight="1" thickTop="1" thickBot="1" x14ac:dyDescent="0.25">
      <c r="A433" s="81"/>
      <c r="B433" s="111" t="str">
        <f t="shared" si="19"/>
        <v/>
      </c>
      <c r="C433" s="304" t="str">
        <f>IF(D433="","",(VLOOKUP(D433,Lookups!$B$4:$C$2561,2,FALSE)))</f>
        <v/>
      </c>
      <c r="D433" s="366"/>
      <c r="E433" s="111"/>
      <c r="F433" s="111"/>
      <c r="G433" s="111"/>
      <c r="H433" s="82"/>
      <c r="I433" s="82"/>
      <c r="J433" s="104"/>
      <c r="K433" s="104"/>
      <c r="L433" s="104"/>
      <c r="M433" s="104"/>
      <c r="N433" s="104"/>
      <c r="O433" s="104"/>
      <c r="P433" s="104"/>
      <c r="Q433" s="105" t="str">
        <f t="shared" si="20"/>
        <v/>
      </c>
      <c r="R433" s="103"/>
      <c r="S433" s="103"/>
      <c r="T433" s="105"/>
      <c r="U433" s="105"/>
      <c r="V433" s="100" t="str">
        <f t="shared" si="18"/>
        <v/>
      </c>
      <c r="W433" s="103"/>
      <c r="X433" s="103"/>
      <c r="Y433" s="92"/>
      <c r="Z433" s="92"/>
      <c r="AA433" s="92" t="s">
        <v>87</v>
      </c>
      <c r="AB433" s="92"/>
      <c r="AC433" s="92" t="s">
        <v>250</v>
      </c>
      <c r="AD433" s="92"/>
      <c r="AE433" s="92"/>
      <c r="AF433" s="92" t="s">
        <v>250</v>
      </c>
      <c r="AG433" s="82"/>
      <c r="AH433" s="114"/>
      <c r="AI433" s="82"/>
      <c r="AJ433" s="92"/>
      <c r="AK433" s="92"/>
      <c r="AL433" s="92" t="s">
        <v>456</v>
      </c>
      <c r="AM433" s="92"/>
      <c r="AN433" s="92"/>
      <c r="AO433" s="92"/>
      <c r="AP433" s="92"/>
      <c r="AQ433" s="92"/>
      <c r="AR433" s="92"/>
      <c r="AS433" s="112"/>
      <c r="AT433" s="92"/>
      <c r="AU433" s="92"/>
      <c r="AV433" s="92"/>
      <c r="AW433" s="96"/>
      <c r="AX433" s="96"/>
      <c r="AY433" s="96"/>
      <c r="AZ433" s="97"/>
    </row>
    <row r="434" spans="1:52" s="298" customFormat="1" ht="27" customHeight="1" thickTop="1" thickBot="1" x14ac:dyDescent="0.25">
      <c r="A434" s="81"/>
      <c r="B434" s="111" t="str">
        <f t="shared" si="19"/>
        <v/>
      </c>
      <c r="C434" s="304" t="str">
        <f>IF(D434="","",(VLOOKUP(D434,Lookups!$B$4:$C$2561,2,FALSE)))</f>
        <v/>
      </c>
      <c r="D434" s="366"/>
      <c r="E434" s="111"/>
      <c r="F434" s="111"/>
      <c r="G434" s="111"/>
      <c r="H434" s="82"/>
      <c r="I434" s="82"/>
      <c r="J434" s="104"/>
      <c r="K434" s="104"/>
      <c r="L434" s="104"/>
      <c r="M434" s="104"/>
      <c r="N434" s="104"/>
      <c r="O434" s="104"/>
      <c r="P434" s="104"/>
      <c r="Q434" s="105" t="str">
        <f t="shared" si="20"/>
        <v/>
      </c>
      <c r="R434" s="103"/>
      <c r="S434" s="103"/>
      <c r="T434" s="105"/>
      <c r="U434" s="105"/>
      <c r="V434" s="100" t="str">
        <f t="shared" si="18"/>
        <v/>
      </c>
      <c r="W434" s="103"/>
      <c r="X434" s="103"/>
      <c r="Y434" s="92"/>
      <c r="Z434" s="92"/>
      <c r="AA434" s="92" t="s">
        <v>87</v>
      </c>
      <c r="AB434" s="92"/>
      <c r="AC434" s="92" t="s">
        <v>250</v>
      </c>
      <c r="AD434" s="92"/>
      <c r="AE434" s="92"/>
      <c r="AF434" s="92" t="s">
        <v>250</v>
      </c>
      <c r="AG434" s="82"/>
      <c r="AH434" s="114"/>
      <c r="AI434" s="82"/>
      <c r="AJ434" s="92"/>
      <c r="AK434" s="92"/>
      <c r="AL434" s="92" t="s">
        <v>456</v>
      </c>
      <c r="AM434" s="92"/>
      <c r="AN434" s="92"/>
      <c r="AO434" s="92"/>
      <c r="AP434" s="92"/>
      <c r="AQ434" s="92"/>
      <c r="AR434" s="92"/>
      <c r="AS434" s="112"/>
      <c r="AT434" s="92"/>
      <c r="AU434" s="92"/>
      <c r="AV434" s="92"/>
      <c r="AW434" s="96"/>
      <c r="AX434" s="96"/>
      <c r="AY434" s="96"/>
      <c r="AZ434" s="97"/>
    </row>
    <row r="435" spans="1:52" s="298" customFormat="1" ht="27" customHeight="1" thickTop="1" thickBot="1" x14ac:dyDescent="0.25">
      <c r="A435" s="81"/>
      <c r="B435" s="111" t="str">
        <f t="shared" si="19"/>
        <v/>
      </c>
      <c r="C435" s="304" t="str">
        <f>IF(D435="","",(VLOOKUP(D435,Lookups!$B$4:$C$2561,2,FALSE)))</f>
        <v/>
      </c>
      <c r="D435" s="366"/>
      <c r="E435" s="111"/>
      <c r="F435" s="111"/>
      <c r="G435" s="111"/>
      <c r="H435" s="82"/>
      <c r="I435" s="82"/>
      <c r="J435" s="104"/>
      <c r="K435" s="104"/>
      <c r="L435" s="104"/>
      <c r="M435" s="104"/>
      <c r="N435" s="104"/>
      <c r="O435" s="104"/>
      <c r="P435" s="104"/>
      <c r="Q435" s="105" t="str">
        <f t="shared" si="20"/>
        <v/>
      </c>
      <c r="R435" s="103"/>
      <c r="S435" s="103"/>
      <c r="T435" s="105"/>
      <c r="U435" s="105"/>
      <c r="V435" s="100" t="str">
        <f t="shared" si="18"/>
        <v/>
      </c>
      <c r="W435" s="103"/>
      <c r="X435" s="103"/>
      <c r="Y435" s="92"/>
      <c r="Z435" s="92"/>
      <c r="AA435" s="92" t="s">
        <v>87</v>
      </c>
      <c r="AB435" s="92"/>
      <c r="AC435" s="92" t="s">
        <v>250</v>
      </c>
      <c r="AD435" s="92"/>
      <c r="AE435" s="92"/>
      <c r="AF435" s="92" t="s">
        <v>250</v>
      </c>
      <c r="AG435" s="82"/>
      <c r="AH435" s="114"/>
      <c r="AI435" s="82"/>
      <c r="AJ435" s="92"/>
      <c r="AK435" s="92"/>
      <c r="AL435" s="92" t="s">
        <v>456</v>
      </c>
      <c r="AM435" s="92"/>
      <c r="AN435" s="92"/>
      <c r="AO435" s="92"/>
      <c r="AP435" s="92"/>
      <c r="AQ435" s="92"/>
      <c r="AR435" s="92"/>
      <c r="AS435" s="112"/>
      <c r="AT435" s="92"/>
      <c r="AU435" s="92"/>
      <c r="AV435" s="92"/>
      <c r="AW435" s="96"/>
      <c r="AX435" s="96"/>
      <c r="AY435" s="96"/>
      <c r="AZ435" s="97"/>
    </row>
    <row r="436" spans="1:52" s="298" customFormat="1" ht="27" customHeight="1" thickTop="1" thickBot="1" x14ac:dyDescent="0.25">
      <c r="A436" s="81"/>
      <c r="B436" s="111" t="str">
        <f t="shared" si="19"/>
        <v/>
      </c>
      <c r="C436" s="304" t="str">
        <f>IF(D436="","",(VLOOKUP(D436,Lookups!$B$4:$C$2561,2,FALSE)))</f>
        <v/>
      </c>
      <c r="D436" s="366"/>
      <c r="E436" s="111"/>
      <c r="F436" s="111"/>
      <c r="G436" s="111"/>
      <c r="H436" s="82"/>
      <c r="I436" s="82"/>
      <c r="J436" s="104"/>
      <c r="K436" s="104"/>
      <c r="L436" s="104"/>
      <c r="M436" s="104"/>
      <c r="N436" s="104"/>
      <c r="O436" s="104"/>
      <c r="P436" s="104"/>
      <c r="Q436" s="105" t="str">
        <f t="shared" si="20"/>
        <v/>
      </c>
      <c r="R436" s="103"/>
      <c r="S436" s="103"/>
      <c r="T436" s="105"/>
      <c r="U436" s="105"/>
      <c r="V436" s="100" t="str">
        <f t="shared" si="18"/>
        <v/>
      </c>
      <c r="W436" s="103"/>
      <c r="X436" s="103"/>
      <c r="Y436" s="92"/>
      <c r="Z436" s="92"/>
      <c r="AA436" s="92" t="s">
        <v>87</v>
      </c>
      <c r="AB436" s="92"/>
      <c r="AC436" s="92" t="s">
        <v>250</v>
      </c>
      <c r="AD436" s="92"/>
      <c r="AE436" s="92"/>
      <c r="AF436" s="92" t="s">
        <v>250</v>
      </c>
      <c r="AG436" s="82"/>
      <c r="AH436" s="114"/>
      <c r="AI436" s="82"/>
      <c r="AJ436" s="92"/>
      <c r="AK436" s="92"/>
      <c r="AL436" s="92" t="s">
        <v>456</v>
      </c>
      <c r="AM436" s="92"/>
      <c r="AN436" s="92"/>
      <c r="AO436" s="92"/>
      <c r="AP436" s="92"/>
      <c r="AQ436" s="92"/>
      <c r="AR436" s="92"/>
      <c r="AS436" s="112"/>
      <c r="AT436" s="92"/>
      <c r="AU436" s="92"/>
      <c r="AV436" s="92"/>
      <c r="AW436" s="96"/>
      <c r="AX436" s="96"/>
      <c r="AY436" s="96"/>
      <c r="AZ436" s="97"/>
    </row>
    <row r="437" spans="1:52" s="298" customFormat="1" ht="27" customHeight="1" thickTop="1" thickBot="1" x14ac:dyDescent="0.25">
      <c r="A437" s="81"/>
      <c r="B437" s="111" t="str">
        <f t="shared" si="19"/>
        <v/>
      </c>
      <c r="C437" s="304" t="str">
        <f>IF(D437="","",(VLOOKUP(D437,Lookups!$B$4:$C$2561,2,FALSE)))</f>
        <v/>
      </c>
      <c r="D437" s="366"/>
      <c r="E437" s="111"/>
      <c r="F437" s="111"/>
      <c r="G437" s="111"/>
      <c r="H437" s="82"/>
      <c r="I437" s="82"/>
      <c r="J437" s="104"/>
      <c r="K437" s="104"/>
      <c r="L437" s="104"/>
      <c r="M437" s="104"/>
      <c r="N437" s="104"/>
      <c r="O437" s="104"/>
      <c r="P437" s="104"/>
      <c r="Q437" s="105" t="str">
        <f t="shared" si="20"/>
        <v/>
      </c>
      <c r="R437" s="103"/>
      <c r="S437" s="103"/>
      <c r="T437" s="105"/>
      <c r="U437" s="105"/>
      <c r="V437" s="100" t="str">
        <f t="shared" si="18"/>
        <v/>
      </c>
      <c r="W437" s="103"/>
      <c r="X437" s="103"/>
      <c r="Y437" s="92"/>
      <c r="Z437" s="92"/>
      <c r="AA437" s="92" t="s">
        <v>87</v>
      </c>
      <c r="AB437" s="92"/>
      <c r="AC437" s="92" t="s">
        <v>250</v>
      </c>
      <c r="AD437" s="92"/>
      <c r="AE437" s="92"/>
      <c r="AF437" s="92" t="s">
        <v>250</v>
      </c>
      <c r="AG437" s="82"/>
      <c r="AH437" s="114"/>
      <c r="AI437" s="82"/>
      <c r="AJ437" s="92"/>
      <c r="AK437" s="92"/>
      <c r="AL437" s="92" t="s">
        <v>456</v>
      </c>
      <c r="AM437" s="92"/>
      <c r="AN437" s="92"/>
      <c r="AO437" s="92"/>
      <c r="AP437" s="92"/>
      <c r="AQ437" s="92"/>
      <c r="AR437" s="92"/>
      <c r="AS437" s="112"/>
      <c r="AT437" s="92"/>
      <c r="AU437" s="92"/>
      <c r="AV437" s="92"/>
      <c r="AW437" s="96"/>
      <c r="AX437" s="96"/>
      <c r="AY437" s="96"/>
      <c r="AZ437" s="97"/>
    </row>
    <row r="438" spans="1:52" s="298" customFormat="1" ht="27" customHeight="1" thickTop="1" thickBot="1" x14ac:dyDescent="0.25">
      <c r="A438" s="81"/>
      <c r="B438" s="111" t="str">
        <f t="shared" si="19"/>
        <v/>
      </c>
      <c r="C438" s="304" t="str">
        <f>IF(D438="","",(VLOOKUP(D438,Lookups!$B$4:$C$2561,2,FALSE)))</f>
        <v/>
      </c>
      <c r="D438" s="366"/>
      <c r="E438" s="111"/>
      <c r="F438" s="111"/>
      <c r="G438" s="111"/>
      <c r="H438" s="82"/>
      <c r="I438" s="82"/>
      <c r="J438" s="104"/>
      <c r="K438" s="104"/>
      <c r="L438" s="104"/>
      <c r="M438" s="104"/>
      <c r="N438" s="104"/>
      <c r="O438" s="104"/>
      <c r="P438" s="104"/>
      <c r="Q438" s="105" t="str">
        <f t="shared" si="20"/>
        <v/>
      </c>
      <c r="R438" s="103"/>
      <c r="S438" s="103"/>
      <c r="T438" s="105"/>
      <c r="U438" s="105"/>
      <c r="V438" s="100" t="str">
        <f t="shared" si="18"/>
        <v/>
      </c>
      <c r="W438" s="103"/>
      <c r="X438" s="103"/>
      <c r="Y438" s="92"/>
      <c r="Z438" s="92"/>
      <c r="AA438" s="92" t="s">
        <v>87</v>
      </c>
      <c r="AB438" s="92"/>
      <c r="AC438" s="92" t="s">
        <v>250</v>
      </c>
      <c r="AD438" s="92"/>
      <c r="AE438" s="92"/>
      <c r="AF438" s="92" t="s">
        <v>250</v>
      </c>
      <c r="AG438" s="82"/>
      <c r="AH438" s="114"/>
      <c r="AI438" s="82"/>
      <c r="AJ438" s="92"/>
      <c r="AK438" s="92"/>
      <c r="AL438" s="92" t="s">
        <v>456</v>
      </c>
      <c r="AM438" s="92"/>
      <c r="AN438" s="92"/>
      <c r="AO438" s="92"/>
      <c r="AP438" s="92"/>
      <c r="AQ438" s="92"/>
      <c r="AR438" s="92"/>
      <c r="AS438" s="112"/>
      <c r="AT438" s="92"/>
      <c r="AU438" s="92"/>
      <c r="AV438" s="92"/>
      <c r="AW438" s="96"/>
      <c r="AX438" s="96"/>
      <c r="AY438" s="96"/>
      <c r="AZ438" s="97"/>
    </row>
    <row r="439" spans="1:52" s="298" customFormat="1" ht="27" customHeight="1" thickTop="1" thickBot="1" x14ac:dyDescent="0.25">
      <c r="A439" s="81"/>
      <c r="B439" s="111" t="str">
        <f t="shared" si="19"/>
        <v/>
      </c>
      <c r="C439" s="304" t="str">
        <f>IF(D439="","",(VLOOKUP(D439,Lookups!$B$4:$C$2561,2,FALSE)))</f>
        <v/>
      </c>
      <c r="D439" s="366"/>
      <c r="E439" s="111"/>
      <c r="F439" s="111"/>
      <c r="G439" s="111"/>
      <c r="H439" s="82"/>
      <c r="I439" s="82"/>
      <c r="J439" s="104"/>
      <c r="K439" s="104"/>
      <c r="L439" s="104"/>
      <c r="M439" s="104"/>
      <c r="N439" s="104"/>
      <c r="O439" s="104"/>
      <c r="P439" s="104"/>
      <c r="Q439" s="105" t="str">
        <f t="shared" si="20"/>
        <v/>
      </c>
      <c r="R439" s="103"/>
      <c r="S439" s="103"/>
      <c r="T439" s="105"/>
      <c r="U439" s="105"/>
      <c r="V439" s="100" t="str">
        <f t="shared" si="18"/>
        <v/>
      </c>
      <c r="W439" s="103"/>
      <c r="X439" s="103"/>
      <c r="Y439" s="92"/>
      <c r="Z439" s="92"/>
      <c r="AA439" s="92" t="s">
        <v>87</v>
      </c>
      <c r="AB439" s="92"/>
      <c r="AC439" s="92" t="s">
        <v>250</v>
      </c>
      <c r="AD439" s="92"/>
      <c r="AE439" s="92"/>
      <c r="AF439" s="92" t="s">
        <v>250</v>
      </c>
      <c r="AG439" s="82"/>
      <c r="AH439" s="114"/>
      <c r="AI439" s="82"/>
      <c r="AJ439" s="92"/>
      <c r="AK439" s="92"/>
      <c r="AL439" s="92" t="s">
        <v>456</v>
      </c>
      <c r="AM439" s="92"/>
      <c r="AN439" s="92"/>
      <c r="AO439" s="92"/>
      <c r="AP439" s="92"/>
      <c r="AQ439" s="92"/>
      <c r="AR439" s="92"/>
      <c r="AS439" s="112"/>
      <c r="AT439" s="92"/>
      <c r="AU439" s="92"/>
      <c r="AV439" s="92"/>
      <c r="AW439" s="96"/>
      <c r="AX439" s="96"/>
      <c r="AY439" s="96"/>
      <c r="AZ439" s="97"/>
    </row>
    <row r="440" spans="1:52" s="298" customFormat="1" ht="27" customHeight="1" thickTop="1" thickBot="1" x14ac:dyDescent="0.25">
      <c r="A440" s="81"/>
      <c r="B440" s="111" t="str">
        <f t="shared" si="19"/>
        <v/>
      </c>
      <c r="C440" s="304" t="str">
        <f>IF(D440="","",(VLOOKUP(D440,Lookups!$B$4:$C$2561,2,FALSE)))</f>
        <v/>
      </c>
      <c r="D440" s="366"/>
      <c r="E440" s="111"/>
      <c r="F440" s="111"/>
      <c r="G440" s="111"/>
      <c r="H440" s="82"/>
      <c r="I440" s="82"/>
      <c r="J440" s="104"/>
      <c r="K440" s="104"/>
      <c r="L440" s="104"/>
      <c r="M440" s="104"/>
      <c r="N440" s="104"/>
      <c r="O440" s="104"/>
      <c r="P440" s="104"/>
      <c r="Q440" s="105" t="str">
        <f t="shared" si="20"/>
        <v/>
      </c>
      <c r="R440" s="103"/>
      <c r="S440" s="103"/>
      <c r="T440" s="105"/>
      <c r="U440" s="105"/>
      <c r="V440" s="100" t="str">
        <f t="shared" si="18"/>
        <v/>
      </c>
      <c r="W440" s="103"/>
      <c r="X440" s="103"/>
      <c r="Y440" s="92"/>
      <c r="Z440" s="92"/>
      <c r="AA440" s="92" t="s">
        <v>87</v>
      </c>
      <c r="AB440" s="92"/>
      <c r="AC440" s="92" t="s">
        <v>250</v>
      </c>
      <c r="AD440" s="92"/>
      <c r="AE440" s="92"/>
      <c r="AF440" s="92" t="s">
        <v>250</v>
      </c>
      <c r="AG440" s="82"/>
      <c r="AH440" s="114"/>
      <c r="AI440" s="82"/>
      <c r="AJ440" s="92"/>
      <c r="AK440" s="92"/>
      <c r="AL440" s="92" t="s">
        <v>456</v>
      </c>
      <c r="AM440" s="92"/>
      <c r="AN440" s="92"/>
      <c r="AO440" s="92"/>
      <c r="AP440" s="92"/>
      <c r="AQ440" s="92"/>
      <c r="AR440" s="92"/>
      <c r="AS440" s="112"/>
      <c r="AT440" s="92"/>
      <c r="AU440" s="92"/>
      <c r="AV440" s="92"/>
      <c r="AW440" s="96"/>
      <c r="AX440" s="96"/>
      <c r="AY440" s="96"/>
      <c r="AZ440" s="97"/>
    </row>
    <row r="441" spans="1:52" s="298" customFormat="1" ht="27" customHeight="1" thickTop="1" thickBot="1" x14ac:dyDescent="0.25">
      <c r="A441" s="81"/>
      <c r="B441" s="111" t="str">
        <f t="shared" si="19"/>
        <v/>
      </c>
      <c r="C441" s="304" t="str">
        <f>IF(D441="","",(VLOOKUP(D441,Lookups!$B$4:$C$2561,2,FALSE)))</f>
        <v/>
      </c>
      <c r="D441" s="366"/>
      <c r="E441" s="111"/>
      <c r="F441" s="111"/>
      <c r="G441" s="111"/>
      <c r="H441" s="82"/>
      <c r="I441" s="82"/>
      <c r="J441" s="104"/>
      <c r="K441" s="104"/>
      <c r="L441" s="104"/>
      <c r="M441" s="104"/>
      <c r="N441" s="104"/>
      <c r="O441" s="104"/>
      <c r="P441" s="104"/>
      <c r="Q441" s="105" t="str">
        <f t="shared" si="20"/>
        <v/>
      </c>
      <c r="R441" s="103"/>
      <c r="S441" s="103"/>
      <c r="T441" s="105"/>
      <c r="U441" s="105"/>
      <c r="V441" s="100" t="str">
        <f t="shared" si="18"/>
        <v/>
      </c>
      <c r="W441" s="103"/>
      <c r="X441" s="103"/>
      <c r="Y441" s="92"/>
      <c r="Z441" s="92"/>
      <c r="AA441" s="92" t="s">
        <v>87</v>
      </c>
      <c r="AB441" s="92"/>
      <c r="AC441" s="92" t="s">
        <v>250</v>
      </c>
      <c r="AD441" s="92"/>
      <c r="AE441" s="92"/>
      <c r="AF441" s="92" t="s">
        <v>250</v>
      </c>
      <c r="AG441" s="82"/>
      <c r="AH441" s="114"/>
      <c r="AI441" s="82"/>
      <c r="AJ441" s="92"/>
      <c r="AK441" s="92"/>
      <c r="AL441" s="92" t="s">
        <v>456</v>
      </c>
      <c r="AM441" s="92"/>
      <c r="AN441" s="92"/>
      <c r="AO441" s="92"/>
      <c r="AP441" s="92"/>
      <c r="AQ441" s="92"/>
      <c r="AR441" s="92"/>
      <c r="AS441" s="112"/>
      <c r="AT441" s="92"/>
      <c r="AU441" s="92"/>
      <c r="AV441" s="92"/>
      <c r="AW441" s="96"/>
      <c r="AX441" s="96"/>
      <c r="AY441" s="96"/>
      <c r="AZ441" s="97"/>
    </row>
    <row r="442" spans="1:52" s="298" customFormat="1" ht="27" customHeight="1" thickTop="1" thickBot="1" x14ac:dyDescent="0.25">
      <c r="A442" s="81"/>
      <c r="B442" s="111" t="str">
        <f t="shared" si="19"/>
        <v/>
      </c>
      <c r="C442" s="304" t="str">
        <f>IF(D442="","",(VLOOKUP(D442,Lookups!$B$4:$C$2561,2,FALSE)))</f>
        <v/>
      </c>
      <c r="D442" s="366"/>
      <c r="E442" s="111"/>
      <c r="F442" s="111"/>
      <c r="G442" s="111"/>
      <c r="H442" s="82"/>
      <c r="I442" s="82"/>
      <c r="J442" s="104"/>
      <c r="K442" s="104"/>
      <c r="L442" s="104"/>
      <c r="M442" s="104"/>
      <c r="N442" s="104"/>
      <c r="O442" s="104"/>
      <c r="P442" s="104"/>
      <c r="Q442" s="105" t="str">
        <f t="shared" si="20"/>
        <v/>
      </c>
      <c r="R442" s="103"/>
      <c r="S442" s="103"/>
      <c r="T442" s="105"/>
      <c r="U442" s="105"/>
      <c r="V442" s="100" t="str">
        <f t="shared" si="18"/>
        <v/>
      </c>
      <c r="W442" s="103"/>
      <c r="X442" s="103"/>
      <c r="Y442" s="92"/>
      <c r="Z442" s="92"/>
      <c r="AA442" s="92" t="s">
        <v>87</v>
      </c>
      <c r="AB442" s="92"/>
      <c r="AC442" s="92" t="s">
        <v>250</v>
      </c>
      <c r="AD442" s="92"/>
      <c r="AE442" s="92"/>
      <c r="AF442" s="92" t="s">
        <v>250</v>
      </c>
      <c r="AG442" s="82"/>
      <c r="AH442" s="114"/>
      <c r="AI442" s="82"/>
      <c r="AJ442" s="92"/>
      <c r="AK442" s="92"/>
      <c r="AL442" s="92" t="s">
        <v>456</v>
      </c>
      <c r="AM442" s="92"/>
      <c r="AN442" s="92"/>
      <c r="AO442" s="92"/>
      <c r="AP442" s="92"/>
      <c r="AQ442" s="92"/>
      <c r="AR442" s="92"/>
      <c r="AS442" s="112"/>
      <c r="AT442" s="92"/>
      <c r="AU442" s="92"/>
      <c r="AV442" s="92"/>
      <c r="AW442" s="96"/>
      <c r="AX442" s="96"/>
      <c r="AY442" s="96"/>
      <c r="AZ442" s="97"/>
    </row>
    <row r="443" spans="1:52" s="298" customFormat="1" ht="27" customHeight="1" thickTop="1" thickBot="1" x14ac:dyDescent="0.25">
      <c r="A443" s="81"/>
      <c r="B443" s="111" t="str">
        <f t="shared" si="19"/>
        <v/>
      </c>
      <c r="C443" s="304" t="str">
        <f>IF(D443="","",(VLOOKUP(D443,Lookups!$B$4:$C$2561,2,FALSE)))</f>
        <v/>
      </c>
      <c r="D443" s="366"/>
      <c r="E443" s="111"/>
      <c r="F443" s="111"/>
      <c r="G443" s="111"/>
      <c r="H443" s="82"/>
      <c r="I443" s="82"/>
      <c r="J443" s="104"/>
      <c r="K443" s="104"/>
      <c r="L443" s="104"/>
      <c r="M443" s="104"/>
      <c r="N443" s="104"/>
      <c r="O443" s="104"/>
      <c r="P443" s="104"/>
      <c r="Q443" s="105" t="str">
        <f t="shared" si="20"/>
        <v/>
      </c>
      <c r="R443" s="103"/>
      <c r="S443" s="103"/>
      <c r="T443" s="105"/>
      <c r="U443" s="105"/>
      <c r="V443" s="100" t="str">
        <f t="shared" si="18"/>
        <v/>
      </c>
      <c r="W443" s="103"/>
      <c r="X443" s="103"/>
      <c r="Y443" s="92"/>
      <c r="Z443" s="92"/>
      <c r="AA443" s="92" t="s">
        <v>87</v>
      </c>
      <c r="AB443" s="92"/>
      <c r="AC443" s="92" t="s">
        <v>250</v>
      </c>
      <c r="AD443" s="92"/>
      <c r="AE443" s="92"/>
      <c r="AF443" s="92" t="s">
        <v>250</v>
      </c>
      <c r="AG443" s="82"/>
      <c r="AH443" s="114"/>
      <c r="AI443" s="82"/>
      <c r="AJ443" s="92"/>
      <c r="AK443" s="92"/>
      <c r="AL443" s="92" t="s">
        <v>456</v>
      </c>
      <c r="AM443" s="92"/>
      <c r="AN443" s="92"/>
      <c r="AO443" s="92"/>
      <c r="AP443" s="92"/>
      <c r="AQ443" s="92"/>
      <c r="AR443" s="92"/>
      <c r="AS443" s="112"/>
      <c r="AT443" s="92"/>
      <c r="AU443" s="92"/>
      <c r="AV443" s="92"/>
      <c r="AW443" s="96"/>
      <c r="AX443" s="96"/>
      <c r="AY443" s="96"/>
      <c r="AZ443" s="97"/>
    </row>
    <row r="444" spans="1:52" s="298" customFormat="1" ht="27" customHeight="1" thickTop="1" thickBot="1" x14ac:dyDescent="0.25">
      <c r="A444" s="81"/>
      <c r="B444" s="111" t="str">
        <f t="shared" si="19"/>
        <v/>
      </c>
      <c r="C444" s="304" t="str">
        <f>IF(D444="","",(VLOOKUP(D444,Lookups!$B$4:$C$2561,2,FALSE)))</f>
        <v/>
      </c>
      <c r="D444" s="366"/>
      <c r="E444" s="111"/>
      <c r="F444" s="111"/>
      <c r="G444" s="111"/>
      <c r="H444" s="82"/>
      <c r="I444" s="82"/>
      <c r="J444" s="104"/>
      <c r="K444" s="104"/>
      <c r="L444" s="104"/>
      <c r="M444" s="104"/>
      <c r="N444" s="104"/>
      <c r="O444" s="104"/>
      <c r="P444" s="104"/>
      <c r="Q444" s="105" t="str">
        <f t="shared" si="20"/>
        <v/>
      </c>
      <c r="R444" s="103"/>
      <c r="S444" s="103"/>
      <c r="T444" s="105"/>
      <c r="U444" s="105"/>
      <c r="V444" s="100" t="str">
        <f t="shared" si="18"/>
        <v/>
      </c>
      <c r="W444" s="103"/>
      <c r="X444" s="103"/>
      <c r="Y444" s="92"/>
      <c r="Z444" s="92"/>
      <c r="AA444" s="92" t="s">
        <v>87</v>
      </c>
      <c r="AB444" s="92"/>
      <c r="AC444" s="92" t="s">
        <v>250</v>
      </c>
      <c r="AD444" s="92"/>
      <c r="AE444" s="92"/>
      <c r="AF444" s="92" t="s">
        <v>250</v>
      </c>
      <c r="AG444" s="82"/>
      <c r="AH444" s="114"/>
      <c r="AI444" s="82"/>
      <c r="AJ444" s="92"/>
      <c r="AK444" s="92"/>
      <c r="AL444" s="92" t="s">
        <v>456</v>
      </c>
      <c r="AM444" s="92"/>
      <c r="AN444" s="92"/>
      <c r="AO444" s="92"/>
      <c r="AP444" s="92"/>
      <c r="AQ444" s="92"/>
      <c r="AR444" s="92"/>
      <c r="AS444" s="112"/>
      <c r="AT444" s="92"/>
      <c r="AU444" s="92"/>
      <c r="AV444" s="92"/>
      <c r="AW444" s="96"/>
      <c r="AX444" s="96"/>
      <c r="AY444" s="96"/>
      <c r="AZ444" s="97"/>
    </row>
    <row r="445" spans="1:52" s="298" customFormat="1" ht="27" customHeight="1" thickTop="1" thickBot="1" x14ac:dyDescent="0.25">
      <c r="A445" s="81"/>
      <c r="B445" s="111" t="str">
        <f t="shared" si="19"/>
        <v/>
      </c>
      <c r="C445" s="304" t="str">
        <f>IF(D445="","",(VLOOKUP(D445,Lookups!$B$4:$C$2561,2,FALSE)))</f>
        <v/>
      </c>
      <c r="D445" s="366"/>
      <c r="E445" s="111"/>
      <c r="F445" s="111"/>
      <c r="G445" s="111"/>
      <c r="H445" s="82"/>
      <c r="I445" s="82"/>
      <c r="J445" s="104"/>
      <c r="K445" s="104"/>
      <c r="L445" s="104"/>
      <c r="M445" s="104"/>
      <c r="N445" s="104"/>
      <c r="O445" s="104"/>
      <c r="P445" s="104"/>
      <c r="Q445" s="105" t="str">
        <f t="shared" si="20"/>
        <v/>
      </c>
      <c r="R445" s="103"/>
      <c r="S445" s="103"/>
      <c r="T445" s="105"/>
      <c r="U445" s="105"/>
      <c r="V445" s="100" t="str">
        <f t="shared" si="18"/>
        <v/>
      </c>
      <c r="W445" s="103"/>
      <c r="X445" s="103"/>
      <c r="Y445" s="92"/>
      <c r="Z445" s="92"/>
      <c r="AA445" s="92" t="s">
        <v>87</v>
      </c>
      <c r="AB445" s="92"/>
      <c r="AC445" s="92" t="s">
        <v>250</v>
      </c>
      <c r="AD445" s="92"/>
      <c r="AE445" s="92"/>
      <c r="AF445" s="92" t="s">
        <v>250</v>
      </c>
      <c r="AG445" s="82"/>
      <c r="AH445" s="114"/>
      <c r="AI445" s="82"/>
      <c r="AJ445" s="92"/>
      <c r="AK445" s="92"/>
      <c r="AL445" s="92" t="s">
        <v>456</v>
      </c>
      <c r="AM445" s="92"/>
      <c r="AN445" s="92"/>
      <c r="AO445" s="92"/>
      <c r="AP445" s="92"/>
      <c r="AQ445" s="92"/>
      <c r="AR445" s="92"/>
      <c r="AS445" s="112"/>
      <c r="AT445" s="92"/>
      <c r="AU445" s="92"/>
      <c r="AV445" s="92"/>
      <c r="AW445" s="96"/>
      <c r="AX445" s="96"/>
      <c r="AY445" s="96"/>
      <c r="AZ445" s="97"/>
    </row>
    <row r="446" spans="1:52" s="298" customFormat="1" ht="27" customHeight="1" thickTop="1" thickBot="1" x14ac:dyDescent="0.25">
      <c r="A446" s="81"/>
      <c r="B446" s="111" t="str">
        <f t="shared" si="19"/>
        <v/>
      </c>
      <c r="C446" s="304" t="str">
        <f>IF(D446="","",(VLOOKUP(D446,Lookups!$B$4:$C$2561,2,FALSE)))</f>
        <v/>
      </c>
      <c r="D446" s="366"/>
      <c r="E446" s="111"/>
      <c r="F446" s="111"/>
      <c r="G446" s="111"/>
      <c r="H446" s="82"/>
      <c r="I446" s="82"/>
      <c r="J446" s="104"/>
      <c r="K446" s="104"/>
      <c r="L446" s="104"/>
      <c r="M446" s="104"/>
      <c r="N446" s="104"/>
      <c r="O446" s="104"/>
      <c r="P446" s="104"/>
      <c r="Q446" s="105" t="str">
        <f t="shared" si="20"/>
        <v/>
      </c>
      <c r="R446" s="103"/>
      <c r="S446" s="103"/>
      <c r="T446" s="105"/>
      <c r="U446" s="105"/>
      <c r="V446" s="100" t="str">
        <f t="shared" si="18"/>
        <v/>
      </c>
      <c r="W446" s="103"/>
      <c r="X446" s="103"/>
      <c r="Y446" s="92"/>
      <c r="Z446" s="92"/>
      <c r="AA446" s="92" t="s">
        <v>87</v>
      </c>
      <c r="AB446" s="92"/>
      <c r="AC446" s="92" t="s">
        <v>250</v>
      </c>
      <c r="AD446" s="92"/>
      <c r="AE446" s="92"/>
      <c r="AF446" s="92" t="s">
        <v>250</v>
      </c>
      <c r="AG446" s="82"/>
      <c r="AH446" s="114"/>
      <c r="AI446" s="82"/>
      <c r="AJ446" s="92"/>
      <c r="AK446" s="92"/>
      <c r="AL446" s="92" t="s">
        <v>456</v>
      </c>
      <c r="AM446" s="92"/>
      <c r="AN446" s="92"/>
      <c r="AO446" s="92"/>
      <c r="AP446" s="92"/>
      <c r="AQ446" s="92"/>
      <c r="AR446" s="92"/>
      <c r="AS446" s="112"/>
      <c r="AT446" s="92"/>
      <c r="AU446" s="92"/>
      <c r="AV446" s="92"/>
      <c r="AW446" s="96"/>
      <c r="AX446" s="96"/>
      <c r="AY446" s="96"/>
      <c r="AZ446" s="97"/>
    </row>
    <row r="447" spans="1:52" s="298" customFormat="1" ht="27" customHeight="1" thickTop="1" thickBot="1" x14ac:dyDescent="0.25">
      <c r="A447" s="81"/>
      <c r="B447" s="111" t="str">
        <f t="shared" si="19"/>
        <v/>
      </c>
      <c r="C447" s="304" t="str">
        <f>IF(D447="","",(VLOOKUP(D447,Lookups!$B$4:$C$2561,2,FALSE)))</f>
        <v/>
      </c>
      <c r="D447" s="366"/>
      <c r="E447" s="111"/>
      <c r="F447" s="111"/>
      <c r="G447" s="111"/>
      <c r="H447" s="82"/>
      <c r="I447" s="82"/>
      <c r="J447" s="104"/>
      <c r="K447" s="104"/>
      <c r="L447" s="104"/>
      <c r="M447" s="104"/>
      <c r="N447" s="104"/>
      <c r="O447" s="104"/>
      <c r="P447" s="104"/>
      <c r="Q447" s="105" t="str">
        <f t="shared" si="20"/>
        <v/>
      </c>
      <c r="R447" s="103"/>
      <c r="S447" s="103"/>
      <c r="T447" s="105"/>
      <c r="U447" s="105"/>
      <c r="V447" s="100" t="str">
        <f t="shared" si="18"/>
        <v/>
      </c>
      <c r="W447" s="103"/>
      <c r="X447" s="103"/>
      <c r="Y447" s="92"/>
      <c r="Z447" s="92"/>
      <c r="AA447" s="92" t="s">
        <v>87</v>
      </c>
      <c r="AB447" s="92"/>
      <c r="AC447" s="92" t="s">
        <v>250</v>
      </c>
      <c r="AD447" s="92"/>
      <c r="AE447" s="92"/>
      <c r="AF447" s="92" t="s">
        <v>250</v>
      </c>
      <c r="AG447" s="82"/>
      <c r="AH447" s="114"/>
      <c r="AI447" s="82"/>
      <c r="AJ447" s="92"/>
      <c r="AK447" s="92"/>
      <c r="AL447" s="92" t="s">
        <v>456</v>
      </c>
      <c r="AM447" s="92"/>
      <c r="AN447" s="92"/>
      <c r="AO447" s="92"/>
      <c r="AP447" s="92"/>
      <c r="AQ447" s="92"/>
      <c r="AR447" s="92"/>
      <c r="AS447" s="112"/>
      <c r="AT447" s="92"/>
      <c r="AU447" s="92"/>
      <c r="AV447" s="92"/>
      <c r="AW447" s="96"/>
      <c r="AX447" s="96"/>
      <c r="AY447" s="96"/>
      <c r="AZ447" s="97"/>
    </row>
    <row r="448" spans="1:52" s="298" customFormat="1" ht="27" customHeight="1" thickTop="1" thickBot="1" x14ac:dyDescent="0.25">
      <c r="A448" s="81"/>
      <c r="B448" s="111" t="str">
        <f t="shared" si="19"/>
        <v/>
      </c>
      <c r="C448" s="304" t="str">
        <f>IF(D448="","",(VLOOKUP(D448,Lookups!$B$4:$C$2561,2,FALSE)))</f>
        <v/>
      </c>
      <c r="D448" s="366"/>
      <c r="E448" s="111"/>
      <c r="F448" s="111"/>
      <c r="G448" s="111"/>
      <c r="H448" s="82"/>
      <c r="I448" s="82"/>
      <c r="J448" s="104"/>
      <c r="K448" s="104"/>
      <c r="L448" s="104"/>
      <c r="M448" s="104"/>
      <c r="N448" s="104"/>
      <c r="O448" s="104"/>
      <c r="P448" s="104"/>
      <c r="Q448" s="105" t="str">
        <f t="shared" si="20"/>
        <v/>
      </c>
      <c r="R448" s="103"/>
      <c r="S448" s="103"/>
      <c r="T448" s="105"/>
      <c r="U448" s="105"/>
      <c r="V448" s="100" t="str">
        <f t="shared" si="18"/>
        <v/>
      </c>
      <c r="W448" s="103"/>
      <c r="X448" s="103"/>
      <c r="Y448" s="92"/>
      <c r="Z448" s="92"/>
      <c r="AA448" s="92" t="s">
        <v>87</v>
      </c>
      <c r="AB448" s="92"/>
      <c r="AC448" s="92" t="s">
        <v>250</v>
      </c>
      <c r="AD448" s="92"/>
      <c r="AE448" s="92"/>
      <c r="AF448" s="92" t="s">
        <v>250</v>
      </c>
      <c r="AG448" s="82"/>
      <c r="AH448" s="114"/>
      <c r="AI448" s="82"/>
      <c r="AJ448" s="92"/>
      <c r="AK448" s="92"/>
      <c r="AL448" s="92" t="s">
        <v>456</v>
      </c>
      <c r="AM448" s="92"/>
      <c r="AN448" s="92"/>
      <c r="AO448" s="92"/>
      <c r="AP448" s="92"/>
      <c r="AQ448" s="92"/>
      <c r="AR448" s="92"/>
      <c r="AS448" s="112"/>
      <c r="AT448" s="92"/>
      <c r="AU448" s="92"/>
      <c r="AV448" s="92"/>
      <c r="AW448" s="96"/>
      <c r="AX448" s="96"/>
      <c r="AY448" s="96"/>
      <c r="AZ448" s="97"/>
    </row>
    <row r="449" spans="1:52" s="298" customFormat="1" ht="27" customHeight="1" thickTop="1" thickBot="1" x14ac:dyDescent="0.25">
      <c r="A449" s="81"/>
      <c r="B449" s="111" t="str">
        <f t="shared" si="19"/>
        <v/>
      </c>
      <c r="C449" s="304" t="str">
        <f>IF(D449="","",(VLOOKUP(D449,Lookups!$B$4:$C$2561,2,FALSE)))</f>
        <v/>
      </c>
      <c r="D449" s="366"/>
      <c r="E449" s="111"/>
      <c r="F449" s="111"/>
      <c r="G449" s="111"/>
      <c r="H449" s="82"/>
      <c r="I449" s="82"/>
      <c r="J449" s="104"/>
      <c r="K449" s="104"/>
      <c r="L449" s="104"/>
      <c r="M449" s="104"/>
      <c r="N449" s="104"/>
      <c r="O449" s="104"/>
      <c r="P449" s="104"/>
      <c r="Q449" s="105" t="str">
        <f t="shared" si="20"/>
        <v/>
      </c>
      <c r="R449" s="103"/>
      <c r="S449" s="103"/>
      <c r="T449" s="105"/>
      <c r="U449" s="105"/>
      <c r="V449" s="100" t="str">
        <f t="shared" si="18"/>
        <v/>
      </c>
      <c r="W449" s="103"/>
      <c r="X449" s="103"/>
      <c r="Y449" s="92"/>
      <c r="Z449" s="92"/>
      <c r="AA449" s="92" t="s">
        <v>87</v>
      </c>
      <c r="AB449" s="92"/>
      <c r="AC449" s="92" t="s">
        <v>250</v>
      </c>
      <c r="AD449" s="92"/>
      <c r="AE449" s="92"/>
      <c r="AF449" s="92" t="s">
        <v>250</v>
      </c>
      <c r="AG449" s="82"/>
      <c r="AH449" s="114"/>
      <c r="AI449" s="82"/>
      <c r="AJ449" s="92"/>
      <c r="AK449" s="92"/>
      <c r="AL449" s="92" t="s">
        <v>456</v>
      </c>
      <c r="AM449" s="92"/>
      <c r="AN449" s="92"/>
      <c r="AO449" s="92"/>
      <c r="AP449" s="92"/>
      <c r="AQ449" s="92"/>
      <c r="AR449" s="92"/>
      <c r="AS449" s="112"/>
      <c r="AT449" s="92"/>
      <c r="AU449" s="92"/>
      <c r="AV449" s="92"/>
      <c r="AW449" s="96"/>
      <c r="AX449" s="96"/>
      <c r="AY449" s="96"/>
      <c r="AZ449" s="97"/>
    </row>
    <row r="450" spans="1:52" s="298" customFormat="1" ht="27" customHeight="1" thickTop="1" thickBot="1" x14ac:dyDescent="0.25">
      <c r="A450" s="81"/>
      <c r="B450" s="111" t="str">
        <f t="shared" si="19"/>
        <v/>
      </c>
      <c r="C450" s="304" t="str">
        <f>IF(D450="","",(VLOOKUP(D450,Lookups!$B$4:$C$2561,2,FALSE)))</f>
        <v/>
      </c>
      <c r="D450" s="366"/>
      <c r="E450" s="111"/>
      <c r="F450" s="111"/>
      <c r="G450" s="111"/>
      <c r="H450" s="82"/>
      <c r="I450" s="82"/>
      <c r="J450" s="104"/>
      <c r="K450" s="104"/>
      <c r="L450" s="104"/>
      <c r="M450" s="104"/>
      <c r="N450" s="104"/>
      <c r="O450" s="104"/>
      <c r="P450" s="104"/>
      <c r="Q450" s="105" t="str">
        <f t="shared" si="20"/>
        <v/>
      </c>
      <c r="R450" s="103"/>
      <c r="S450" s="103"/>
      <c r="T450" s="105"/>
      <c r="U450" s="105"/>
      <c r="V450" s="100" t="str">
        <f t="shared" si="18"/>
        <v/>
      </c>
      <c r="W450" s="103"/>
      <c r="X450" s="103"/>
      <c r="Y450" s="92"/>
      <c r="Z450" s="92"/>
      <c r="AA450" s="92" t="s">
        <v>87</v>
      </c>
      <c r="AB450" s="92"/>
      <c r="AC450" s="92" t="s">
        <v>250</v>
      </c>
      <c r="AD450" s="92"/>
      <c r="AE450" s="92"/>
      <c r="AF450" s="92" t="s">
        <v>250</v>
      </c>
      <c r="AG450" s="82"/>
      <c r="AH450" s="114"/>
      <c r="AI450" s="82"/>
      <c r="AJ450" s="92"/>
      <c r="AK450" s="92"/>
      <c r="AL450" s="92" t="s">
        <v>456</v>
      </c>
      <c r="AM450" s="92"/>
      <c r="AN450" s="92"/>
      <c r="AO450" s="92"/>
      <c r="AP450" s="92"/>
      <c r="AQ450" s="92"/>
      <c r="AR450" s="92"/>
      <c r="AS450" s="112"/>
      <c r="AT450" s="92"/>
      <c r="AU450" s="92"/>
      <c r="AV450" s="92"/>
      <c r="AW450" s="96"/>
      <c r="AX450" s="96"/>
      <c r="AY450" s="96"/>
      <c r="AZ450" s="97"/>
    </row>
    <row r="451" spans="1:52" s="298" customFormat="1" ht="27" customHeight="1" thickTop="1" thickBot="1" x14ac:dyDescent="0.25">
      <c r="A451" s="81"/>
      <c r="B451" s="111" t="str">
        <f t="shared" si="19"/>
        <v/>
      </c>
      <c r="C451" s="304" t="str">
        <f>IF(D451="","",(VLOOKUP(D451,Lookups!$B$4:$C$2561,2,FALSE)))</f>
        <v/>
      </c>
      <c r="D451" s="366"/>
      <c r="E451" s="111"/>
      <c r="F451" s="111"/>
      <c r="G451" s="111"/>
      <c r="H451" s="82"/>
      <c r="I451" s="82"/>
      <c r="J451" s="104"/>
      <c r="K451" s="104"/>
      <c r="L451" s="104"/>
      <c r="M451" s="104"/>
      <c r="N451" s="104"/>
      <c r="O451" s="104"/>
      <c r="P451" s="104"/>
      <c r="Q451" s="105" t="str">
        <f t="shared" si="20"/>
        <v/>
      </c>
      <c r="R451" s="103"/>
      <c r="S451" s="103"/>
      <c r="T451" s="105"/>
      <c r="U451" s="105"/>
      <c r="V451" s="100" t="str">
        <f t="shared" si="18"/>
        <v/>
      </c>
      <c r="W451" s="103"/>
      <c r="X451" s="103"/>
      <c r="Y451" s="92"/>
      <c r="Z451" s="92"/>
      <c r="AA451" s="92" t="s">
        <v>87</v>
      </c>
      <c r="AB451" s="92"/>
      <c r="AC451" s="92" t="s">
        <v>250</v>
      </c>
      <c r="AD451" s="92"/>
      <c r="AE451" s="92"/>
      <c r="AF451" s="92" t="s">
        <v>250</v>
      </c>
      <c r="AG451" s="82"/>
      <c r="AH451" s="114"/>
      <c r="AI451" s="82"/>
      <c r="AJ451" s="92"/>
      <c r="AK451" s="92"/>
      <c r="AL451" s="92" t="s">
        <v>456</v>
      </c>
      <c r="AM451" s="92"/>
      <c r="AN451" s="92"/>
      <c r="AO451" s="92"/>
      <c r="AP451" s="92"/>
      <c r="AQ451" s="92"/>
      <c r="AR451" s="92"/>
      <c r="AS451" s="112"/>
      <c r="AT451" s="92"/>
      <c r="AU451" s="92"/>
      <c r="AV451" s="92"/>
      <c r="AW451" s="96"/>
      <c r="AX451" s="96"/>
      <c r="AY451" s="96"/>
      <c r="AZ451" s="97"/>
    </row>
    <row r="452" spans="1:52" s="298" customFormat="1" ht="27" customHeight="1" thickTop="1" thickBot="1" x14ac:dyDescent="0.25">
      <c r="A452" s="81"/>
      <c r="B452" s="111" t="str">
        <f t="shared" si="19"/>
        <v/>
      </c>
      <c r="C452" s="304" t="str">
        <f>IF(D452="","",(VLOOKUP(D452,Lookups!$B$4:$C$2561,2,FALSE)))</f>
        <v/>
      </c>
      <c r="D452" s="366"/>
      <c r="E452" s="111"/>
      <c r="F452" s="111"/>
      <c r="G452" s="111"/>
      <c r="H452" s="82"/>
      <c r="I452" s="82"/>
      <c r="J452" s="104"/>
      <c r="K452" s="104"/>
      <c r="L452" s="104"/>
      <c r="M452" s="104"/>
      <c r="N452" s="104"/>
      <c r="O452" s="104"/>
      <c r="P452" s="104"/>
      <c r="Q452" s="105" t="str">
        <f t="shared" si="20"/>
        <v/>
      </c>
      <c r="R452" s="103"/>
      <c r="S452" s="103"/>
      <c r="T452" s="105"/>
      <c r="U452" s="105"/>
      <c r="V452" s="100" t="str">
        <f t="shared" si="18"/>
        <v/>
      </c>
      <c r="W452" s="103"/>
      <c r="X452" s="103"/>
      <c r="Y452" s="92"/>
      <c r="Z452" s="92"/>
      <c r="AA452" s="92" t="s">
        <v>87</v>
      </c>
      <c r="AB452" s="92"/>
      <c r="AC452" s="92" t="s">
        <v>250</v>
      </c>
      <c r="AD452" s="92"/>
      <c r="AE452" s="92"/>
      <c r="AF452" s="92" t="s">
        <v>250</v>
      </c>
      <c r="AG452" s="82"/>
      <c r="AH452" s="114"/>
      <c r="AI452" s="82"/>
      <c r="AJ452" s="92"/>
      <c r="AK452" s="92"/>
      <c r="AL452" s="92" t="s">
        <v>456</v>
      </c>
      <c r="AM452" s="92"/>
      <c r="AN452" s="92"/>
      <c r="AO452" s="92"/>
      <c r="AP452" s="92"/>
      <c r="AQ452" s="92"/>
      <c r="AR452" s="92"/>
      <c r="AS452" s="112"/>
      <c r="AT452" s="92"/>
      <c r="AU452" s="92"/>
      <c r="AV452" s="92"/>
      <c r="AW452" s="96"/>
      <c r="AX452" s="96"/>
      <c r="AY452" s="96"/>
      <c r="AZ452" s="97"/>
    </row>
    <row r="453" spans="1:52" s="298" customFormat="1" ht="27" customHeight="1" thickTop="1" thickBot="1" x14ac:dyDescent="0.25">
      <c r="A453" s="81"/>
      <c r="B453" s="111" t="str">
        <f t="shared" si="19"/>
        <v/>
      </c>
      <c r="C453" s="304" t="str">
        <f>IF(D453="","",(VLOOKUP(D453,Lookups!$B$4:$C$2561,2,FALSE)))</f>
        <v/>
      </c>
      <c r="D453" s="366"/>
      <c r="E453" s="111"/>
      <c r="F453" s="111"/>
      <c r="G453" s="111"/>
      <c r="H453" s="82"/>
      <c r="I453" s="82"/>
      <c r="J453" s="104"/>
      <c r="K453" s="104"/>
      <c r="L453" s="104"/>
      <c r="M453" s="104"/>
      <c r="N453" s="104"/>
      <c r="O453" s="104"/>
      <c r="P453" s="104"/>
      <c r="Q453" s="105" t="str">
        <f t="shared" si="20"/>
        <v/>
      </c>
      <c r="R453" s="103"/>
      <c r="S453" s="103"/>
      <c r="T453" s="105"/>
      <c r="U453" s="105"/>
      <c r="V453" s="100" t="str">
        <f t="shared" si="18"/>
        <v/>
      </c>
      <c r="W453" s="103"/>
      <c r="X453" s="103"/>
      <c r="Y453" s="92"/>
      <c r="Z453" s="92"/>
      <c r="AA453" s="92" t="s">
        <v>87</v>
      </c>
      <c r="AB453" s="92"/>
      <c r="AC453" s="92" t="s">
        <v>250</v>
      </c>
      <c r="AD453" s="92"/>
      <c r="AE453" s="92"/>
      <c r="AF453" s="92" t="s">
        <v>250</v>
      </c>
      <c r="AG453" s="82"/>
      <c r="AH453" s="114"/>
      <c r="AI453" s="82"/>
      <c r="AJ453" s="92"/>
      <c r="AK453" s="92"/>
      <c r="AL453" s="92" t="s">
        <v>456</v>
      </c>
      <c r="AM453" s="92"/>
      <c r="AN453" s="92"/>
      <c r="AO453" s="92"/>
      <c r="AP453" s="92"/>
      <c r="AQ453" s="92"/>
      <c r="AR453" s="92"/>
      <c r="AS453" s="112"/>
      <c r="AT453" s="92"/>
      <c r="AU453" s="92"/>
      <c r="AV453" s="92"/>
      <c r="AW453" s="96"/>
      <c r="AX453" s="96"/>
      <c r="AY453" s="96"/>
      <c r="AZ453" s="97"/>
    </row>
    <row r="454" spans="1:52" s="298" customFormat="1" ht="27" customHeight="1" thickTop="1" thickBot="1" x14ac:dyDescent="0.25">
      <c r="A454" s="81"/>
      <c r="B454" s="111" t="str">
        <f t="shared" si="19"/>
        <v/>
      </c>
      <c r="C454" s="304" t="str">
        <f>IF(D454="","",(VLOOKUP(D454,Lookups!$B$4:$C$2561,2,FALSE)))</f>
        <v/>
      </c>
      <c r="D454" s="366"/>
      <c r="E454" s="111"/>
      <c r="F454" s="111"/>
      <c r="G454" s="111"/>
      <c r="H454" s="82"/>
      <c r="I454" s="82"/>
      <c r="J454" s="104"/>
      <c r="K454" s="104"/>
      <c r="L454" s="104"/>
      <c r="M454" s="104"/>
      <c r="N454" s="104"/>
      <c r="O454" s="104"/>
      <c r="P454" s="104"/>
      <c r="Q454" s="105" t="str">
        <f t="shared" si="20"/>
        <v/>
      </c>
      <c r="R454" s="103"/>
      <c r="S454" s="103"/>
      <c r="T454" s="105"/>
      <c r="U454" s="105"/>
      <c r="V454" s="100" t="str">
        <f t="shared" ref="V454:V517" si="21">IF(U454="","",VLOOKUP(U454,ShoulderMaterialDesc,2,FALSE))</f>
        <v/>
      </c>
      <c r="W454" s="103"/>
      <c r="X454" s="103"/>
      <c r="Y454" s="92"/>
      <c r="Z454" s="92"/>
      <c r="AA454" s="92" t="s">
        <v>87</v>
      </c>
      <c r="AB454" s="92"/>
      <c r="AC454" s="92" t="s">
        <v>250</v>
      </c>
      <c r="AD454" s="92"/>
      <c r="AE454" s="92"/>
      <c r="AF454" s="92" t="s">
        <v>250</v>
      </c>
      <c r="AG454" s="82"/>
      <c r="AH454" s="114"/>
      <c r="AI454" s="82"/>
      <c r="AJ454" s="92"/>
      <c r="AK454" s="92"/>
      <c r="AL454" s="92" t="s">
        <v>456</v>
      </c>
      <c r="AM454" s="92"/>
      <c r="AN454" s="92"/>
      <c r="AO454" s="92"/>
      <c r="AP454" s="92"/>
      <c r="AQ454" s="92"/>
      <c r="AR454" s="92"/>
      <c r="AS454" s="112"/>
      <c r="AT454" s="92"/>
      <c r="AU454" s="92"/>
      <c r="AV454" s="92"/>
      <c r="AW454" s="96"/>
      <c r="AX454" s="96"/>
      <c r="AY454" s="96"/>
      <c r="AZ454" s="97"/>
    </row>
    <row r="455" spans="1:52" s="298" customFormat="1" ht="27" customHeight="1" thickTop="1" thickBot="1" x14ac:dyDescent="0.25">
      <c r="A455" s="81"/>
      <c r="B455" s="111" t="str">
        <f t="shared" ref="B455:B518" si="22">IF(A455="ADD","0","")</f>
        <v/>
      </c>
      <c r="C455" s="304" t="str">
        <f>IF(D455="","",(VLOOKUP(D455,Lookups!$B$4:$C$2561,2,FALSE)))</f>
        <v/>
      </c>
      <c r="D455" s="366"/>
      <c r="E455" s="111"/>
      <c r="F455" s="111"/>
      <c r="G455" s="111"/>
      <c r="H455" s="82"/>
      <c r="I455" s="82"/>
      <c r="J455" s="104"/>
      <c r="K455" s="104"/>
      <c r="L455" s="104"/>
      <c r="M455" s="104"/>
      <c r="N455" s="104"/>
      <c r="O455" s="104"/>
      <c r="P455" s="104"/>
      <c r="Q455" s="105" t="str">
        <f t="shared" ref="Q455:Q518" si="23">IF(G455="","",G455-F455)</f>
        <v/>
      </c>
      <c r="R455" s="103"/>
      <c r="S455" s="103"/>
      <c r="T455" s="105"/>
      <c r="U455" s="105"/>
      <c r="V455" s="100" t="str">
        <f t="shared" si="21"/>
        <v/>
      </c>
      <c r="W455" s="103"/>
      <c r="X455" s="103"/>
      <c r="Y455" s="92"/>
      <c r="Z455" s="92"/>
      <c r="AA455" s="92" t="s">
        <v>87</v>
      </c>
      <c r="AB455" s="92"/>
      <c r="AC455" s="92" t="s">
        <v>250</v>
      </c>
      <c r="AD455" s="92"/>
      <c r="AE455" s="92"/>
      <c r="AF455" s="92" t="s">
        <v>250</v>
      </c>
      <c r="AG455" s="82"/>
      <c r="AH455" s="114"/>
      <c r="AI455" s="82"/>
      <c r="AJ455" s="92"/>
      <c r="AK455" s="92"/>
      <c r="AL455" s="92" t="s">
        <v>456</v>
      </c>
      <c r="AM455" s="92"/>
      <c r="AN455" s="92"/>
      <c r="AO455" s="92"/>
      <c r="AP455" s="92"/>
      <c r="AQ455" s="92"/>
      <c r="AR455" s="92"/>
      <c r="AS455" s="112"/>
      <c r="AT455" s="92"/>
      <c r="AU455" s="92"/>
      <c r="AV455" s="92"/>
      <c r="AW455" s="96"/>
      <c r="AX455" s="96"/>
      <c r="AY455" s="96"/>
      <c r="AZ455" s="97"/>
    </row>
    <row r="456" spans="1:52" s="298" customFormat="1" ht="27" customHeight="1" thickTop="1" thickBot="1" x14ac:dyDescent="0.25">
      <c r="A456" s="81"/>
      <c r="B456" s="111" t="str">
        <f t="shared" si="22"/>
        <v/>
      </c>
      <c r="C456" s="304" t="str">
        <f>IF(D456="","",(VLOOKUP(D456,Lookups!$B$4:$C$2561,2,FALSE)))</f>
        <v/>
      </c>
      <c r="D456" s="366"/>
      <c r="E456" s="111"/>
      <c r="F456" s="111"/>
      <c r="G456" s="111"/>
      <c r="H456" s="82"/>
      <c r="I456" s="82"/>
      <c r="J456" s="104"/>
      <c r="K456" s="104"/>
      <c r="L456" s="104"/>
      <c r="M456" s="104"/>
      <c r="N456" s="104"/>
      <c r="O456" s="104"/>
      <c r="P456" s="104"/>
      <c r="Q456" s="105" t="str">
        <f t="shared" si="23"/>
        <v/>
      </c>
      <c r="R456" s="103"/>
      <c r="S456" s="103"/>
      <c r="T456" s="105"/>
      <c r="U456" s="105"/>
      <c r="V456" s="100" t="str">
        <f t="shared" si="21"/>
        <v/>
      </c>
      <c r="W456" s="103"/>
      <c r="X456" s="103"/>
      <c r="Y456" s="92"/>
      <c r="Z456" s="92"/>
      <c r="AA456" s="92" t="s">
        <v>87</v>
      </c>
      <c r="AB456" s="92"/>
      <c r="AC456" s="92" t="s">
        <v>250</v>
      </c>
      <c r="AD456" s="92"/>
      <c r="AE456" s="92"/>
      <c r="AF456" s="92" t="s">
        <v>250</v>
      </c>
      <c r="AG456" s="82"/>
      <c r="AH456" s="114"/>
      <c r="AI456" s="82"/>
      <c r="AJ456" s="92"/>
      <c r="AK456" s="92"/>
      <c r="AL456" s="92" t="s">
        <v>456</v>
      </c>
      <c r="AM456" s="92"/>
      <c r="AN456" s="92"/>
      <c r="AO456" s="92"/>
      <c r="AP456" s="92"/>
      <c r="AQ456" s="92"/>
      <c r="AR456" s="92"/>
      <c r="AS456" s="112"/>
      <c r="AT456" s="92"/>
      <c r="AU456" s="92"/>
      <c r="AV456" s="92"/>
      <c r="AW456" s="96"/>
      <c r="AX456" s="96"/>
      <c r="AY456" s="96"/>
      <c r="AZ456" s="97"/>
    </row>
    <row r="457" spans="1:52" s="298" customFormat="1" ht="27" customHeight="1" thickTop="1" thickBot="1" x14ac:dyDescent="0.25">
      <c r="A457" s="81"/>
      <c r="B457" s="111" t="str">
        <f t="shared" si="22"/>
        <v/>
      </c>
      <c r="C457" s="304" t="str">
        <f>IF(D457="","",(VLOOKUP(D457,Lookups!$B$4:$C$2561,2,FALSE)))</f>
        <v/>
      </c>
      <c r="D457" s="366"/>
      <c r="E457" s="111"/>
      <c r="F457" s="111"/>
      <c r="G457" s="111"/>
      <c r="H457" s="82"/>
      <c r="I457" s="82"/>
      <c r="J457" s="104"/>
      <c r="K457" s="104"/>
      <c r="L457" s="104"/>
      <c r="M457" s="104"/>
      <c r="N457" s="104"/>
      <c r="O457" s="104"/>
      <c r="P457" s="104"/>
      <c r="Q457" s="105" t="str">
        <f t="shared" si="23"/>
        <v/>
      </c>
      <c r="R457" s="103"/>
      <c r="S457" s="103"/>
      <c r="T457" s="105"/>
      <c r="U457" s="105"/>
      <c r="V457" s="100" t="str">
        <f t="shared" si="21"/>
        <v/>
      </c>
      <c r="W457" s="103"/>
      <c r="X457" s="103"/>
      <c r="Y457" s="92"/>
      <c r="Z457" s="92"/>
      <c r="AA457" s="92" t="s">
        <v>87</v>
      </c>
      <c r="AB457" s="92"/>
      <c r="AC457" s="92" t="s">
        <v>250</v>
      </c>
      <c r="AD457" s="92"/>
      <c r="AE457" s="92"/>
      <c r="AF457" s="92" t="s">
        <v>250</v>
      </c>
      <c r="AG457" s="82"/>
      <c r="AH457" s="114"/>
      <c r="AI457" s="82"/>
      <c r="AJ457" s="92"/>
      <c r="AK457" s="92"/>
      <c r="AL457" s="92" t="s">
        <v>456</v>
      </c>
      <c r="AM457" s="92"/>
      <c r="AN457" s="92"/>
      <c r="AO457" s="92"/>
      <c r="AP457" s="92"/>
      <c r="AQ457" s="92"/>
      <c r="AR457" s="92"/>
      <c r="AS457" s="112"/>
      <c r="AT457" s="92"/>
      <c r="AU457" s="92"/>
      <c r="AV457" s="92"/>
      <c r="AW457" s="96"/>
      <c r="AX457" s="96"/>
      <c r="AY457" s="96"/>
      <c r="AZ457" s="97"/>
    </row>
    <row r="458" spans="1:52" s="298" customFormat="1" ht="27" customHeight="1" thickTop="1" thickBot="1" x14ac:dyDescent="0.25">
      <c r="A458" s="81"/>
      <c r="B458" s="111" t="str">
        <f t="shared" si="22"/>
        <v/>
      </c>
      <c r="C458" s="304" t="str">
        <f>IF(D458="","",(VLOOKUP(D458,Lookups!$B$4:$C$2561,2,FALSE)))</f>
        <v/>
      </c>
      <c r="D458" s="366"/>
      <c r="E458" s="111"/>
      <c r="F458" s="111"/>
      <c r="G458" s="111"/>
      <c r="H458" s="82"/>
      <c r="I458" s="82"/>
      <c r="J458" s="104"/>
      <c r="K458" s="104"/>
      <c r="L458" s="104"/>
      <c r="M458" s="104"/>
      <c r="N458" s="104"/>
      <c r="O458" s="104"/>
      <c r="P458" s="104"/>
      <c r="Q458" s="105" t="str">
        <f t="shared" si="23"/>
        <v/>
      </c>
      <c r="R458" s="103"/>
      <c r="S458" s="103"/>
      <c r="T458" s="105"/>
      <c r="U458" s="105"/>
      <c r="V458" s="100" t="str">
        <f t="shared" si="21"/>
        <v/>
      </c>
      <c r="W458" s="103"/>
      <c r="X458" s="103"/>
      <c r="Y458" s="92"/>
      <c r="Z458" s="92"/>
      <c r="AA458" s="92" t="s">
        <v>87</v>
      </c>
      <c r="AB458" s="92"/>
      <c r="AC458" s="92" t="s">
        <v>250</v>
      </c>
      <c r="AD458" s="92"/>
      <c r="AE458" s="92"/>
      <c r="AF458" s="92" t="s">
        <v>250</v>
      </c>
      <c r="AG458" s="82"/>
      <c r="AH458" s="114"/>
      <c r="AI458" s="82"/>
      <c r="AJ458" s="92"/>
      <c r="AK458" s="92"/>
      <c r="AL458" s="92" t="s">
        <v>456</v>
      </c>
      <c r="AM458" s="92"/>
      <c r="AN458" s="92"/>
      <c r="AO458" s="92"/>
      <c r="AP458" s="92"/>
      <c r="AQ458" s="92"/>
      <c r="AR458" s="92"/>
      <c r="AS458" s="112"/>
      <c r="AT458" s="92"/>
      <c r="AU458" s="92"/>
      <c r="AV458" s="92"/>
      <c r="AW458" s="96"/>
      <c r="AX458" s="96"/>
      <c r="AY458" s="96"/>
      <c r="AZ458" s="97"/>
    </row>
    <row r="459" spans="1:52" s="298" customFormat="1" ht="27" customHeight="1" thickTop="1" thickBot="1" x14ac:dyDescent="0.25">
      <c r="A459" s="81"/>
      <c r="B459" s="111" t="str">
        <f t="shared" si="22"/>
        <v/>
      </c>
      <c r="C459" s="304" t="str">
        <f>IF(D459="","",(VLOOKUP(D459,Lookups!$B$4:$C$2561,2,FALSE)))</f>
        <v/>
      </c>
      <c r="D459" s="366"/>
      <c r="E459" s="111"/>
      <c r="F459" s="111"/>
      <c r="G459" s="111"/>
      <c r="H459" s="82"/>
      <c r="I459" s="82"/>
      <c r="J459" s="104"/>
      <c r="K459" s="104"/>
      <c r="L459" s="104"/>
      <c r="M459" s="104"/>
      <c r="N459" s="104"/>
      <c r="O459" s="104"/>
      <c r="P459" s="104"/>
      <c r="Q459" s="105" t="str">
        <f t="shared" si="23"/>
        <v/>
      </c>
      <c r="R459" s="103"/>
      <c r="S459" s="103"/>
      <c r="T459" s="105"/>
      <c r="U459" s="105"/>
      <c r="V459" s="100" t="str">
        <f t="shared" si="21"/>
        <v/>
      </c>
      <c r="W459" s="103"/>
      <c r="X459" s="103"/>
      <c r="Y459" s="92"/>
      <c r="Z459" s="92"/>
      <c r="AA459" s="92" t="s">
        <v>87</v>
      </c>
      <c r="AB459" s="92"/>
      <c r="AC459" s="92" t="s">
        <v>250</v>
      </c>
      <c r="AD459" s="92"/>
      <c r="AE459" s="92"/>
      <c r="AF459" s="92" t="s">
        <v>250</v>
      </c>
      <c r="AG459" s="82"/>
      <c r="AH459" s="114"/>
      <c r="AI459" s="82"/>
      <c r="AJ459" s="92"/>
      <c r="AK459" s="92"/>
      <c r="AL459" s="92" t="s">
        <v>456</v>
      </c>
      <c r="AM459" s="92"/>
      <c r="AN459" s="92"/>
      <c r="AO459" s="92"/>
      <c r="AP459" s="92"/>
      <c r="AQ459" s="92"/>
      <c r="AR459" s="92"/>
      <c r="AS459" s="112"/>
      <c r="AT459" s="92"/>
      <c r="AU459" s="92"/>
      <c r="AV459" s="92"/>
      <c r="AW459" s="96"/>
      <c r="AX459" s="96"/>
      <c r="AY459" s="96"/>
      <c r="AZ459" s="97"/>
    </row>
    <row r="460" spans="1:52" s="298" customFormat="1" ht="27" customHeight="1" thickTop="1" thickBot="1" x14ac:dyDescent="0.25">
      <c r="A460" s="81"/>
      <c r="B460" s="111" t="str">
        <f t="shared" si="22"/>
        <v/>
      </c>
      <c r="C460" s="304" t="str">
        <f>IF(D460="","",(VLOOKUP(D460,Lookups!$B$4:$C$2561,2,FALSE)))</f>
        <v/>
      </c>
      <c r="D460" s="366"/>
      <c r="E460" s="111"/>
      <c r="F460" s="111"/>
      <c r="G460" s="111"/>
      <c r="H460" s="82"/>
      <c r="I460" s="82"/>
      <c r="J460" s="104"/>
      <c r="K460" s="104"/>
      <c r="L460" s="104"/>
      <c r="M460" s="104"/>
      <c r="N460" s="104"/>
      <c r="O460" s="104"/>
      <c r="P460" s="104"/>
      <c r="Q460" s="105" t="str">
        <f t="shared" si="23"/>
        <v/>
      </c>
      <c r="R460" s="103"/>
      <c r="S460" s="103"/>
      <c r="T460" s="105"/>
      <c r="U460" s="105"/>
      <c r="V460" s="100" t="str">
        <f t="shared" si="21"/>
        <v/>
      </c>
      <c r="W460" s="103"/>
      <c r="X460" s="103"/>
      <c r="Y460" s="92"/>
      <c r="Z460" s="92"/>
      <c r="AA460" s="92" t="s">
        <v>87</v>
      </c>
      <c r="AB460" s="92"/>
      <c r="AC460" s="92" t="s">
        <v>250</v>
      </c>
      <c r="AD460" s="92"/>
      <c r="AE460" s="92"/>
      <c r="AF460" s="92" t="s">
        <v>250</v>
      </c>
      <c r="AG460" s="82"/>
      <c r="AH460" s="114"/>
      <c r="AI460" s="82"/>
      <c r="AJ460" s="92"/>
      <c r="AK460" s="92"/>
      <c r="AL460" s="92" t="s">
        <v>456</v>
      </c>
      <c r="AM460" s="92"/>
      <c r="AN460" s="92"/>
      <c r="AO460" s="92"/>
      <c r="AP460" s="92"/>
      <c r="AQ460" s="92"/>
      <c r="AR460" s="92"/>
      <c r="AS460" s="112"/>
      <c r="AT460" s="92"/>
      <c r="AU460" s="92"/>
      <c r="AV460" s="92"/>
      <c r="AW460" s="96"/>
      <c r="AX460" s="96"/>
      <c r="AY460" s="96"/>
      <c r="AZ460" s="97"/>
    </row>
    <row r="461" spans="1:52" s="298" customFormat="1" ht="27" customHeight="1" thickTop="1" thickBot="1" x14ac:dyDescent="0.25">
      <c r="A461" s="81"/>
      <c r="B461" s="111" t="str">
        <f t="shared" si="22"/>
        <v/>
      </c>
      <c r="C461" s="304" t="str">
        <f>IF(D461="","",(VLOOKUP(D461,Lookups!$B$4:$C$2561,2,FALSE)))</f>
        <v/>
      </c>
      <c r="D461" s="366"/>
      <c r="E461" s="111"/>
      <c r="F461" s="111"/>
      <c r="G461" s="111"/>
      <c r="H461" s="82"/>
      <c r="I461" s="82"/>
      <c r="J461" s="104"/>
      <c r="K461" s="104"/>
      <c r="L461" s="104"/>
      <c r="M461" s="104"/>
      <c r="N461" s="104"/>
      <c r="O461" s="104"/>
      <c r="P461" s="104"/>
      <c r="Q461" s="105" t="str">
        <f t="shared" si="23"/>
        <v/>
      </c>
      <c r="R461" s="103"/>
      <c r="S461" s="103"/>
      <c r="T461" s="105"/>
      <c r="U461" s="105"/>
      <c r="V461" s="100" t="str">
        <f t="shared" si="21"/>
        <v/>
      </c>
      <c r="W461" s="103"/>
      <c r="X461" s="103"/>
      <c r="Y461" s="92"/>
      <c r="Z461" s="92"/>
      <c r="AA461" s="92" t="s">
        <v>87</v>
      </c>
      <c r="AB461" s="92"/>
      <c r="AC461" s="92" t="s">
        <v>250</v>
      </c>
      <c r="AD461" s="92"/>
      <c r="AE461" s="92"/>
      <c r="AF461" s="92" t="s">
        <v>250</v>
      </c>
      <c r="AG461" s="82"/>
      <c r="AH461" s="114"/>
      <c r="AI461" s="82"/>
      <c r="AJ461" s="92"/>
      <c r="AK461" s="92"/>
      <c r="AL461" s="92" t="s">
        <v>456</v>
      </c>
      <c r="AM461" s="92"/>
      <c r="AN461" s="92"/>
      <c r="AO461" s="92"/>
      <c r="AP461" s="92"/>
      <c r="AQ461" s="92"/>
      <c r="AR461" s="92"/>
      <c r="AS461" s="112"/>
      <c r="AT461" s="92"/>
      <c r="AU461" s="92"/>
      <c r="AV461" s="92"/>
      <c r="AW461" s="96"/>
      <c r="AX461" s="96"/>
      <c r="AY461" s="96"/>
      <c r="AZ461" s="97"/>
    </row>
    <row r="462" spans="1:52" s="298" customFormat="1" ht="27" customHeight="1" thickTop="1" thickBot="1" x14ac:dyDescent="0.25">
      <c r="A462" s="81"/>
      <c r="B462" s="111" t="str">
        <f t="shared" si="22"/>
        <v/>
      </c>
      <c r="C462" s="304" t="str">
        <f>IF(D462="","",(VLOOKUP(D462,Lookups!$B$4:$C$2561,2,FALSE)))</f>
        <v/>
      </c>
      <c r="D462" s="366"/>
      <c r="E462" s="111"/>
      <c r="F462" s="111"/>
      <c r="G462" s="111"/>
      <c r="H462" s="82"/>
      <c r="I462" s="82"/>
      <c r="J462" s="104"/>
      <c r="K462" s="104"/>
      <c r="L462" s="104"/>
      <c r="M462" s="104"/>
      <c r="N462" s="104"/>
      <c r="O462" s="104"/>
      <c r="P462" s="104"/>
      <c r="Q462" s="105" t="str">
        <f t="shared" si="23"/>
        <v/>
      </c>
      <c r="R462" s="103"/>
      <c r="S462" s="103"/>
      <c r="T462" s="105"/>
      <c r="U462" s="105"/>
      <c r="V462" s="100" t="str">
        <f t="shared" si="21"/>
        <v/>
      </c>
      <c r="W462" s="103"/>
      <c r="X462" s="103"/>
      <c r="Y462" s="92"/>
      <c r="Z462" s="92"/>
      <c r="AA462" s="92" t="s">
        <v>87</v>
      </c>
      <c r="AB462" s="92"/>
      <c r="AC462" s="92" t="s">
        <v>250</v>
      </c>
      <c r="AD462" s="92"/>
      <c r="AE462" s="92"/>
      <c r="AF462" s="92" t="s">
        <v>250</v>
      </c>
      <c r="AG462" s="82"/>
      <c r="AH462" s="114"/>
      <c r="AI462" s="82"/>
      <c r="AJ462" s="92"/>
      <c r="AK462" s="92"/>
      <c r="AL462" s="92" t="s">
        <v>456</v>
      </c>
      <c r="AM462" s="92"/>
      <c r="AN462" s="92"/>
      <c r="AO462" s="92"/>
      <c r="AP462" s="92"/>
      <c r="AQ462" s="92"/>
      <c r="AR462" s="92"/>
      <c r="AS462" s="112"/>
      <c r="AT462" s="92"/>
      <c r="AU462" s="92"/>
      <c r="AV462" s="92"/>
      <c r="AW462" s="96"/>
      <c r="AX462" s="96"/>
      <c r="AY462" s="96"/>
      <c r="AZ462" s="97"/>
    </row>
    <row r="463" spans="1:52" s="298" customFormat="1" ht="27" customHeight="1" thickTop="1" thickBot="1" x14ac:dyDescent="0.25">
      <c r="A463" s="81"/>
      <c r="B463" s="111" t="str">
        <f t="shared" si="22"/>
        <v/>
      </c>
      <c r="C463" s="304" t="str">
        <f>IF(D463="","",(VLOOKUP(D463,Lookups!$B$4:$C$2561,2,FALSE)))</f>
        <v/>
      </c>
      <c r="D463" s="366"/>
      <c r="E463" s="111"/>
      <c r="F463" s="111"/>
      <c r="G463" s="111"/>
      <c r="H463" s="82"/>
      <c r="I463" s="82"/>
      <c r="J463" s="104"/>
      <c r="K463" s="104"/>
      <c r="L463" s="104"/>
      <c r="M463" s="104"/>
      <c r="N463" s="104"/>
      <c r="O463" s="104"/>
      <c r="P463" s="104"/>
      <c r="Q463" s="105" t="str">
        <f t="shared" si="23"/>
        <v/>
      </c>
      <c r="R463" s="103"/>
      <c r="S463" s="103"/>
      <c r="T463" s="105"/>
      <c r="U463" s="105"/>
      <c r="V463" s="100" t="str">
        <f t="shared" si="21"/>
        <v/>
      </c>
      <c r="W463" s="103"/>
      <c r="X463" s="103"/>
      <c r="Y463" s="92"/>
      <c r="Z463" s="92"/>
      <c r="AA463" s="92" t="s">
        <v>87</v>
      </c>
      <c r="AB463" s="92"/>
      <c r="AC463" s="92" t="s">
        <v>250</v>
      </c>
      <c r="AD463" s="92"/>
      <c r="AE463" s="92"/>
      <c r="AF463" s="92" t="s">
        <v>250</v>
      </c>
      <c r="AG463" s="82"/>
      <c r="AH463" s="114"/>
      <c r="AI463" s="82"/>
      <c r="AJ463" s="92"/>
      <c r="AK463" s="92"/>
      <c r="AL463" s="92" t="s">
        <v>456</v>
      </c>
      <c r="AM463" s="92"/>
      <c r="AN463" s="92"/>
      <c r="AO463" s="92"/>
      <c r="AP463" s="92"/>
      <c r="AQ463" s="92"/>
      <c r="AR463" s="92"/>
      <c r="AS463" s="112"/>
      <c r="AT463" s="92"/>
      <c r="AU463" s="92"/>
      <c r="AV463" s="92"/>
      <c r="AW463" s="96"/>
      <c r="AX463" s="96"/>
      <c r="AY463" s="96"/>
      <c r="AZ463" s="97"/>
    </row>
    <row r="464" spans="1:52" s="298" customFormat="1" ht="27" customHeight="1" thickTop="1" thickBot="1" x14ac:dyDescent="0.25">
      <c r="A464" s="81"/>
      <c r="B464" s="111" t="str">
        <f t="shared" si="22"/>
        <v/>
      </c>
      <c r="C464" s="304" t="str">
        <f>IF(D464="","",(VLOOKUP(D464,Lookups!$B$4:$C$2561,2,FALSE)))</f>
        <v/>
      </c>
      <c r="D464" s="366"/>
      <c r="E464" s="111"/>
      <c r="F464" s="111"/>
      <c r="G464" s="111"/>
      <c r="H464" s="82"/>
      <c r="I464" s="82"/>
      <c r="J464" s="104"/>
      <c r="K464" s="104"/>
      <c r="L464" s="104"/>
      <c r="M464" s="104"/>
      <c r="N464" s="104"/>
      <c r="O464" s="104"/>
      <c r="P464" s="104"/>
      <c r="Q464" s="105" t="str">
        <f t="shared" si="23"/>
        <v/>
      </c>
      <c r="R464" s="103"/>
      <c r="S464" s="103"/>
      <c r="T464" s="105"/>
      <c r="U464" s="105"/>
      <c r="V464" s="100" t="str">
        <f t="shared" si="21"/>
        <v/>
      </c>
      <c r="W464" s="103"/>
      <c r="X464" s="103"/>
      <c r="Y464" s="92"/>
      <c r="Z464" s="92"/>
      <c r="AA464" s="92" t="s">
        <v>87</v>
      </c>
      <c r="AB464" s="92"/>
      <c r="AC464" s="92" t="s">
        <v>250</v>
      </c>
      <c r="AD464" s="92"/>
      <c r="AE464" s="92"/>
      <c r="AF464" s="92" t="s">
        <v>250</v>
      </c>
      <c r="AG464" s="82"/>
      <c r="AH464" s="114"/>
      <c r="AI464" s="82"/>
      <c r="AJ464" s="92"/>
      <c r="AK464" s="92"/>
      <c r="AL464" s="92" t="s">
        <v>456</v>
      </c>
      <c r="AM464" s="92"/>
      <c r="AN464" s="92"/>
      <c r="AO464" s="92"/>
      <c r="AP464" s="92"/>
      <c r="AQ464" s="92"/>
      <c r="AR464" s="92"/>
      <c r="AS464" s="112"/>
      <c r="AT464" s="92"/>
      <c r="AU464" s="92"/>
      <c r="AV464" s="92"/>
      <c r="AW464" s="96"/>
      <c r="AX464" s="96"/>
      <c r="AY464" s="96"/>
      <c r="AZ464" s="97"/>
    </row>
    <row r="465" spans="1:52" s="298" customFormat="1" ht="27" customHeight="1" thickTop="1" thickBot="1" x14ac:dyDescent="0.25">
      <c r="A465" s="81"/>
      <c r="B465" s="111" t="str">
        <f t="shared" si="22"/>
        <v/>
      </c>
      <c r="C465" s="304" t="str">
        <f>IF(D465="","",(VLOOKUP(D465,Lookups!$B$4:$C$2561,2,FALSE)))</f>
        <v/>
      </c>
      <c r="D465" s="366"/>
      <c r="E465" s="111"/>
      <c r="F465" s="111"/>
      <c r="G465" s="111"/>
      <c r="H465" s="82"/>
      <c r="I465" s="82"/>
      <c r="J465" s="104"/>
      <c r="K465" s="104"/>
      <c r="L465" s="104"/>
      <c r="M465" s="104"/>
      <c r="N465" s="104"/>
      <c r="O465" s="104"/>
      <c r="P465" s="104"/>
      <c r="Q465" s="105" t="str">
        <f t="shared" si="23"/>
        <v/>
      </c>
      <c r="R465" s="103"/>
      <c r="S465" s="103"/>
      <c r="T465" s="105"/>
      <c r="U465" s="105"/>
      <c r="V465" s="100" t="str">
        <f t="shared" si="21"/>
        <v/>
      </c>
      <c r="W465" s="103"/>
      <c r="X465" s="103"/>
      <c r="Y465" s="92"/>
      <c r="Z465" s="92"/>
      <c r="AA465" s="92" t="s">
        <v>87</v>
      </c>
      <c r="AB465" s="92"/>
      <c r="AC465" s="92" t="s">
        <v>250</v>
      </c>
      <c r="AD465" s="92"/>
      <c r="AE465" s="92"/>
      <c r="AF465" s="92" t="s">
        <v>250</v>
      </c>
      <c r="AG465" s="82"/>
      <c r="AH465" s="114"/>
      <c r="AI465" s="82"/>
      <c r="AJ465" s="92"/>
      <c r="AK465" s="92"/>
      <c r="AL465" s="92" t="s">
        <v>456</v>
      </c>
      <c r="AM465" s="92"/>
      <c r="AN465" s="92"/>
      <c r="AO465" s="92"/>
      <c r="AP465" s="92"/>
      <c r="AQ465" s="92"/>
      <c r="AR465" s="92"/>
      <c r="AS465" s="112"/>
      <c r="AT465" s="92"/>
      <c r="AU465" s="92"/>
      <c r="AV465" s="92"/>
      <c r="AW465" s="96"/>
      <c r="AX465" s="96"/>
      <c r="AY465" s="96"/>
      <c r="AZ465" s="97"/>
    </row>
    <row r="466" spans="1:52" s="298" customFormat="1" ht="27" customHeight="1" thickTop="1" thickBot="1" x14ac:dyDescent="0.25">
      <c r="A466" s="81"/>
      <c r="B466" s="111" t="str">
        <f t="shared" si="22"/>
        <v/>
      </c>
      <c r="C466" s="304" t="str">
        <f>IF(D466="","",(VLOOKUP(D466,Lookups!$B$4:$C$2561,2,FALSE)))</f>
        <v/>
      </c>
      <c r="D466" s="366"/>
      <c r="E466" s="111"/>
      <c r="F466" s="111"/>
      <c r="G466" s="111"/>
      <c r="H466" s="82"/>
      <c r="I466" s="82"/>
      <c r="J466" s="104"/>
      <c r="K466" s="104"/>
      <c r="L466" s="104"/>
      <c r="M466" s="104"/>
      <c r="N466" s="104"/>
      <c r="O466" s="104"/>
      <c r="P466" s="104"/>
      <c r="Q466" s="105" t="str">
        <f t="shared" si="23"/>
        <v/>
      </c>
      <c r="R466" s="103"/>
      <c r="S466" s="103"/>
      <c r="T466" s="105"/>
      <c r="U466" s="105"/>
      <c r="V466" s="100" t="str">
        <f t="shared" si="21"/>
        <v/>
      </c>
      <c r="W466" s="103"/>
      <c r="X466" s="103"/>
      <c r="Y466" s="92"/>
      <c r="Z466" s="92"/>
      <c r="AA466" s="92" t="s">
        <v>87</v>
      </c>
      <c r="AB466" s="92"/>
      <c r="AC466" s="92" t="s">
        <v>250</v>
      </c>
      <c r="AD466" s="92"/>
      <c r="AE466" s="92"/>
      <c r="AF466" s="92" t="s">
        <v>250</v>
      </c>
      <c r="AG466" s="82"/>
      <c r="AH466" s="114"/>
      <c r="AI466" s="82"/>
      <c r="AJ466" s="92"/>
      <c r="AK466" s="92"/>
      <c r="AL466" s="92" t="s">
        <v>456</v>
      </c>
      <c r="AM466" s="92"/>
      <c r="AN466" s="92"/>
      <c r="AO466" s="92"/>
      <c r="AP466" s="92"/>
      <c r="AQ466" s="92"/>
      <c r="AR466" s="92"/>
      <c r="AS466" s="112"/>
      <c r="AT466" s="92"/>
      <c r="AU466" s="92"/>
      <c r="AV466" s="92"/>
      <c r="AW466" s="96"/>
      <c r="AX466" s="96"/>
      <c r="AY466" s="96"/>
      <c r="AZ466" s="97"/>
    </row>
    <row r="467" spans="1:52" s="298" customFormat="1" ht="27" customHeight="1" thickTop="1" thickBot="1" x14ac:dyDescent="0.25">
      <c r="A467" s="81"/>
      <c r="B467" s="111" t="str">
        <f t="shared" si="22"/>
        <v/>
      </c>
      <c r="C467" s="304" t="str">
        <f>IF(D467="","",(VLOOKUP(D467,Lookups!$B$4:$C$2561,2,FALSE)))</f>
        <v/>
      </c>
      <c r="D467" s="366"/>
      <c r="E467" s="111"/>
      <c r="F467" s="111"/>
      <c r="G467" s="111"/>
      <c r="H467" s="82"/>
      <c r="I467" s="82"/>
      <c r="J467" s="104"/>
      <c r="K467" s="104"/>
      <c r="L467" s="104"/>
      <c r="M467" s="104"/>
      <c r="N467" s="104"/>
      <c r="O467" s="104"/>
      <c r="P467" s="104"/>
      <c r="Q467" s="105" t="str">
        <f t="shared" si="23"/>
        <v/>
      </c>
      <c r="R467" s="103"/>
      <c r="S467" s="103"/>
      <c r="T467" s="105"/>
      <c r="U467" s="105"/>
      <c r="V467" s="100" t="str">
        <f t="shared" si="21"/>
        <v/>
      </c>
      <c r="W467" s="103"/>
      <c r="X467" s="103"/>
      <c r="Y467" s="92"/>
      <c r="Z467" s="92"/>
      <c r="AA467" s="92" t="s">
        <v>87</v>
      </c>
      <c r="AB467" s="92"/>
      <c r="AC467" s="92" t="s">
        <v>250</v>
      </c>
      <c r="AD467" s="92"/>
      <c r="AE467" s="92"/>
      <c r="AF467" s="92" t="s">
        <v>250</v>
      </c>
      <c r="AG467" s="82"/>
      <c r="AH467" s="114"/>
      <c r="AI467" s="82"/>
      <c r="AJ467" s="92"/>
      <c r="AK467" s="92"/>
      <c r="AL467" s="92" t="s">
        <v>456</v>
      </c>
      <c r="AM467" s="92"/>
      <c r="AN467" s="92"/>
      <c r="AO467" s="92"/>
      <c r="AP467" s="92"/>
      <c r="AQ467" s="92"/>
      <c r="AR467" s="92"/>
      <c r="AS467" s="112"/>
      <c r="AT467" s="92"/>
      <c r="AU467" s="92"/>
      <c r="AV467" s="92"/>
      <c r="AW467" s="96"/>
      <c r="AX467" s="96"/>
      <c r="AY467" s="96"/>
      <c r="AZ467" s="97"/>
    </row>
    <row r="468" spans="1:52" s="298" customFormat="1" ht="27" customHeight="1" thickTop="1" thickBot="1" x14ac:dyDescent="0.25">
      <c r="A468" s="81"/>
      <c r="B468" s="111" t="str">
        <f t="shared" si="22"/>
        <v/>
      </c>
      <c r="C468" s="304" t="str">
        <f>IF(D468="","",(VLOOKUP(D468,Lookups!$B$4:$C$2561,2,FALSE)))</f>
        <v/>
      </c>
      <c r="D468" s="366"/>
      <c r="E468" s="111"/>
      <c r="F468" s="111"/>
      <c r="G468" s="111"/>
      <c r="H468" s="82"/>
      <c r="I468" s="82"/>
      <c r="J468" s="104"/>
      <c r="K468" s="104"/>
      <c r="L468" s="104"/>
      <c r="M468" s="104"/>
      <c r="N468" s="104"/>
      <c r="O468" s="104"/>
      <c r="P468" s="104"/>
      <c r="Q468" s="105" t="str">
        <f t="shared" si="23"/>
        <v/>
      </c>
      <c r="R468" s="103"/>
      <c r="S468" s="103"/>
      <c r="T468" s="105"/>
      <c r="U468" s="105"/>
      <c r="V468" s="100" t="str">
        <f t="shared" si="21"/>
        <v/>
      </c>
      <c r="W468" s="103"/>
      <c r="X468" s="103"/>
      <c r="Y468" s="92"/>
      <c r="Z468" s="92"/>
      <c r="AA468" s="92" t="s">
        <v>87</v>
      </c>
      <c r="AB468" s="92"/>
      <c r="AC468" s="92" t="s">
        <v>250</v>
      </c>
      <c r="AD468" s="92"/>
      <c r="AE468" s="92"/>
      <c r="AF468" s="92" t="s">
        <v>250</v>
      </c>
      <c r="AG468" s="82"/>
      <c r="AH468" s="114"/>
      <c r="AI468" s="82"/>
      <c r="AJ468" s="92"/>
      <c r="AK468" s="92"/>
      <c r="AL468" s="92" t="s">
        <v>456</v>
      </c>
      <c r="AM468" s="92"/>
      <c r="AN468" s="92"/>
      <c r="AO468" s="92"/>
      <c r="AP468" s="92"/>
      <c r="AQ468" s="92"/>
      <c r="AR468" s="92"/>
      <c r="AS468" s="112"/>
      <c r="AT468" s="92"/>
      <c r="AU468" s="92"/>
      <c r="AV468" s="92"/>
      <c r="AW468" s="96"/>
      <c r="AX468" s="96"/>
      <c r="AY468" s="96"/>
      <c r="AZ468" s="97"/>
    </row>
    <row r="469" spans="1:52" s="298" customFormat="1" ht="27" customHeight="1" thickTop="1" thickBot="1" x14ac:dyDescent="0.25">
      <c r="A469" s="81"/>
      <c r="B469" s="111" t="str">
        <f t="shared" si="22"/>
        <v/>
      </c>
      <c r="C469" s="304" t="str">
        <f>IF(D469="","",(VLOOKUP(D469,Lookups!$B$4:$C$2561,2,FALSE)))</f>
        <v/>
      </c>
      <c r="D469" s="366"/>
      <c r="E469" s="111"/>
      <c r="F469" s="111"/>
      <c r="G469" s="111"/>
      <c r="H469" s="82"/>
      <c r="I469" s="82"/>
      <c r="J469" s="104"/>
      <c r="K469" s="104"/>
      <c r="L469" s="104"/>
      <c r="M469" s="104"/>
      <c r="N469" s="104"/>
      <c r="O469" s="104"/>
      <c r="P469" s="104"/>
      <c r="Q469" s="105" t="str">
        <f t="shared" si="23"/>
        <v/>
      </c>
      <c r="R469" s="103"/>
      <c r="S469" s="103"/>
      <c r="T469" s="105"/>
      <c r="U469" s="105"/>
      <c r="V469" s="100" t="str">
        <f t="shared" si="21"/>
        <v/>
      </c>
      <c r="W469" s="103"/>
      <c r="X469" s="103"/>
      <c r="Y469" s="92"/>
      <c r="Z469" s="92"/>
      <c r="AA469" s="92" t="s">
        <v>87</v>
      </c>
      <c r="AB469" s="92"/>
      <c r="AC469" s="92" t="s">
        <v>250</v>
      </c>
      <c r="AD469" s="92"/>
      <c r="AE469" s="92"/>
      <c r="AF469" s="92" t="s">
        <v>250</v>
      </c>
      <c r="AG469" s="82"/>
      <c r="AH469" s="114"/>
      <c r="AI469" s="82"/>
      <c r="AJ469" s="92"/>
      <c r="AK469" s="92"/>
      <c r="AL469" s="92" t="s">
        <v>456</v>
      </c>
      <c r="AM469" s="92"/>
      <c r="AN469" s="92"/>
      <c r="AO469" s="92"/>
      <c r="AP469" s="92"/>
      <c r="AQ469" s="92"/>
      <c r="AR469" s="92"/>
      <c r="AS469" s="112"/>
      <c r="AT469" s="92"/>
      <c r="AU469" s="92"/>
      <c r="AV469" s="92"/>
      <c r="AW469" s="96"/>
      <c r="AX469" s="96"/>
      <c r="AY469" s="96"/>
      <c r="AZ469" s="97"/>
    </row>
    <row r="470" spans="1:52" s="298" customFormat="1" ht="27" customHeight="1" thickTop="1" thickBot="1" x14ac:dyDescent="0.25">
      <c r="A470" s="81"/>
      <c r="B470" s="111" t="str">
        <f t="shared" si="22"/>
        <v/>
      </c>
      <c r="C470" s="304" t="str">
        <f>IF(D470="","",(VLOOKUP(D470,Lookups!$B$4:$C$2561,2,FALSE)))</f>
        <v/>
      </c>
      <c r="D470" s="366"/>
      <c r="E470" s="111"/>
      <c r="F470" s="111"/>
      <c r="G470" s="111"/>
      <c r="H470" s="82"/>
      <c r="I470" s="82"/>
      <c r="J470" s="104"/>
      <c r="K470" s="104"/>
      <c r="L470" s="104"/>
      <c r="M470" s="104"/>
      <c r="N470" s="104"/>
      <c r="O470" s="104"/>
      <c r="P470" s="104"/>
      <c r="Q470" s="105" t="str">
        <f t="shared" si="23"/>
        <v/>
      </c>
      <c r="R470" s="103"/>
      <c r="S470" s="103"/>
      <c r="T470" s="105"/>
      <c r="U470" s="105"/>
      <c r="V470" s="100" t="str">
        <f t="shared" si="21"/>
        <v/>
      </c>
      <c r="W470" s="103"/>
      <c r="X470" s="103"/>
      <c r="Y470" s="92"/>
      <c r="Z470" s="92"/>
      <c r="AA470" s="92" t="s">
        <v>87</v>
      </c>
      <c r="AB470" s="92"/>
      <c r="AC470" s="92" t="s">
        <v>250</v>
      </c>
      <c r="AD470" s="92"/>
      <c r="AE470" s="92"/>
      <c r="AF470" s="92" t="s">
        <v>250</v>
      </c>
      <c r="AG470" s="82"/>
      <c r="AH470" s="114"/>
      <c r="AI470" s="82"/>
      <c r="AJ470" s="92"/>
      <c r="AK470" s="92"/>
      <c r="AL470" s="92" t="s">
        <v>456</v>
      </c>
      <c r="AM470" s="92"/>
      <c r="AN470" s="92"/>
      <c r="AO470" s="92"/>
      <c r="AP470" s="92"/>
      <c r="AQ470" s="92"/>
      <c r="AR470" s="92"/>
      <c r="AS470" s="112"/>
      <c r="AT470" s="92"/>
      <c r="AU470" s="92"/>
      <c r="AV470" s="92"/>
      <c r="AW470" s="96"/>
      <c r="AX470" s="96"/>
      <c r="AY470" s="96"/>
      <c r="AZ470" s="97"/>
    </row>
    <row r="471" spans="1:52" s="298" customFormat="1" ht="27" customHeight="1" thickTop="1" thickBot="1" x14ac:dyDescent="0.25">
      <c r="A471" s="81"/>
      <c r="B471" s="111" t="str">
        <f t="shared" si="22"/>
        <v/>
      </c>
      <c r="C471" s="304" t="str">
        <f>IF(D471="","",(VLOOKUP(D471,Lookups!$B$4:$C$2561,2,FALSE)))</f>
        <v/>
      </c>
      <c r="D471" s="366"/>
      <c r="E471" s="111"/>
      <c r="F471" s="111"/>
      <c r="G471" s="111"/>
      <c r="H471" s="82"/>
      <c r="I471" s="82"/>
      <c r="J471" s="104"/>
      <c r="K471" s="104"/>
      <c r="L471" s="104"/>
      <c r="M471" s="104"/>
      <c r="N471" s="104"/>
      <c r="O471" s="104"/>
      <c r="P471" s="104"/>
      <c r="Q471" s="105" t="str">
        <f t="shared" si="23"/>
        <v/>
      </c>
      <c r="R471" s="103"/>
      <c r="S471" s="103"/>
      <c r="T471" s="105"/>
      <c r="U471" s="105"/>
      <c r="V471" s="100" t="str">
        <f t="shared" si="21"/>
        <v/>
      </c>
      <c r="W471" s="103"/>
      <c r="X471" s="103"/>
      <c r="Y471" s="92"/>
      <c r="Z471" s="92"/>
      <c r="AA471" s="92" t="s">
        <v>87</v>
      </c>
      <c r="AB471" s="92"/>
      <c r="AC471" s="92" t="s">
        <v>250</v>
      </c>
      <c r="AD471" s="92"/>
      <c r="AE471" s="92"/>
      <c r="AF471" s="92" t="s">
        <v>250</v>
      </c>
      <c r="AG471" s="82"/>
      <c r="AH471" s="114"/>
      <c r="AI471" s="82"/>
      <c r="AJ471" s="92"/>
      <c r="AK471" s="92"/>
      <c r="AL471" s="92" t="s">
        <v>456</v>
      </c>
      <c r="AM471" s="92"/>
      <c r="AN471" s="92"/>
      <c r="AO471" s="92"/>
      <c r="AP471" s="92"/>
      <c r="AQ471" s="92"/>
      <c r="AR471" s="92"/>
      <c r="AS471" s="112"/>
      <c r="AT471" s="92"/>
      <c r="AU471" s="92"/>
      <c r="AV471" s="92"/>
      <c r="AW471" s="96"/>
      <c r="AX471" s="96"/>
      <c r="AY471" s="96"/>
      <c r="AZ471" s="97"/>
    </row>
    <row r="472" spans="1:52" s="298" customFormat="1" ht="27" customHeight="1" thickTop="1" thickBot="1" x14ac:dyDescent="0.25">
      <c r="A472" s="81"/>
      <c r="B472" s="111" t="str">
        <f t="shared" si="22"/>
        <v/>
      </c>
      <c r="C472" s="304" t="str">
        <f>IF(D472="","",(VLOOKUP(D472,Lookups!$B$4:$C$2561,2,FALSE)))</f>
        <v/>
      </c>
      <c r="D472" s="366"/>
      <c r="E472" s="111"/>
      <c r="F472" s="111"/>
      <c r="G472" s="111"/>
      <c r="H472" s="82"/>
      <c r="I472" s="82"/>
      <c r="J472" s="104"/>
      <c r="K472" s="104"/>
      <c r="L472" s="104"/>
      <c r="M472" s="104"/>
      <c r="N472" s="104"/>
      <c r="O472" s="104"/>
      <c r="P472" s="104"/>
      <c r="Q472" s="105" t="str">
        <f t="shared" si="23"/>
        <v/>
      </c>
      <c r="R472" s="103"/>
      <c r="S472" s="103"/>
      <c r="T472" s="105"/>
      <c r="U472" s="105"/>
      <c r="V472" s="100" t="str">
        <f t="shared" si="21"/>
        <v/>
      </c>
      <c r="W472" s="103"/>
      <c r="X472" s="103"/>
      <c r="Y472" s="92"/>
      <c r="Z472" s="92"/>
      <c r="AA472" s="92" t="s">
        <v>87</v>
      </c>
      <c r="AB472" s="92"/>
      <c r="AC472" s="92" t="s">
        <v>250</v>
      </c>
      <c r="AD472" s="92"/>
      <c r="AE472" s="92"/>
      <c r="AF472" s="92" t="s">
        <v>250</v>
      </c>
      <c r="AG472" s="82"/>
      <c r="AH472" s="114"/>
      <c r="AI472" s="82"/>
      <c r="AJ472" s="92"/>
      <c r="AK472" s="92"/>
      <c r="AL472" s="92" t="s">
        <v>456</v>
      </c>
      <c r="AM472" s="92"/>
      <c r="AN472" s="92"/>
      <c r="AO472" s="92"/>
      <c r="AP472" s="92"/>
      <c r="AQ472" s="92"/>
      <c r="AR472" s="92"/>
      <c r="AS472" s="112"/>
      <c r="AT472" s="92"/>
      <c r="AU472" s="92"/>
      <c r="AV472" s="92"/>
      <c r="AW472" s="96"/>
      <c r="AX472" s="96"/>
      <c r="AY472" s="96"/>
      <c r="AZ472" s="97"/>
    </row>
    <row r="473" spans="1:52" s="298" customFormat="1" ht="27" customHeight="1" thickTop="1" thickBot="1" x14ac:dyDescent="0.25">
      <c r="A473" s="81"/>
      <c r="B473" s="111" t="str">
        <f t="shared" si="22"/>
        <v/>
      </c>
      <c r="C473" s="304" t="str">
        <f>IF(D473="","",(VLOOKUP(D473,Lookups!$B$4:$C$2561,2,FALSE)))</f>
        <v/>
      </c>
      <c r="D473" s="366"/>
      <c r="E473" s="111"/>
      <c r="F473" s="111"/>
      <c r="G473" s="111"/>
      <c r="H473" s="82"/>
      <c r="I473" s="82"/>
      <c r="J473" s="104"/>
      <c r="K473" s="104"/>
      <c r="L473" s="104"/>
      <c r="M473" s="104"/>
      <c r="N473" s="104"/>
      <c r="O473" s="104"/>
      <c r="P473" s="104"/>
      <c r="Q473" s="105" t="str">
        <f t="shared" si="23"/>
        <v/>
      </c>
      <c r="R473" s="103"/>
      <c r="S473" s="103"/>
      <c r="T473" s="105"/>
      <c r="U473" s="105"/>
      <c r="V473" s="100" t="str">
        <f t="shared" si="21"/>
        <v/>
      </c>
      <c r="W473" s="103"/>
      <c r="X473" s="103"/>
      <c r="Y473" s="92"/>
      <c r="Z473" s="92"/>
      <c r="AA473" s="92" t="s">
        <v>87</v>
      </c>
      <c r="AB473" s="92"/>
      <c r="AC473" s="92" t="s">
        <v>250</v>
      </c>
      <c r="AD473" s="92"/>
      <c r="AE473" s="92"/>
      <c r="AF473" s="92" t="s">
        <v>250</v>
      </c>
      <c r="AG473" s="82"/>
      <c r="AH473" s="114"/>
      <c r="AI473" s="82"/>
      <c r="AJ473" s="92"/>
      <c r="AK473" s="92"/>
      <c r="AL473" s="92" t="s">
        <v>456</v>
      </c>
      <c r="AM473" s="92"/>
      <c r="AN473" s="92"/>
      <c r="AO473" s="92"/>
      <c r="AP473" s="92"/>
      <c r="AQ473" s="92"/>
      <c r="AR473" s="92"/>
      <c r="AS473" s="112"/>
      <c r="AT473" s="92"/>
      <c r="AU473" s="92"/>
      <c r="AV473" s="92"/>
      <c r="AW473" s="96"/>
      <c r="AX473" s="96"/>
      <c r="AY473" s="96"/>
      <c r="AZ473" s="97"/>
    </row>
    <row r="474" spans="1:52" s="298" customFormat="1" ht="27" customHeight="1" thickTop="1" thickBot="1" x14ac:dyDescent="0.25">
      <c r="A474" s="81"/>
      <c r="B474" s="111" t="str">
        <f t="shared" si="22"/>
        <v/>
      </c>
      <c r="C474" s="304" t="str">
        <f>IF(D474="","",(VLOOKUP(D474,Lookups!$B$4:$C$2561,2,FALSE)))</f>
        <v/>
      </c>
      <c r="D474" s="366"/>
      <c r="E474" s="111"/>
      <c r="F474" s="111"/>
      <c r="G474" s="111"/>
      <c r="H474" s="82"/>
      <c r="I474" s="82"/>
      <c r="J474" s="104"/>
      <c r="K474" s="104"/>
      <c r="L474" s="104"/>
      <c r="M474" s="104"/>
      <c r="N474" s="104"/>
      <c r="O474" s="104"/>
      <c r="P474" s="104"/>
      <c r="Q474" s="105" t="str">
        <f t="shared" si="23"/>
        <v/>
      </c>
      <c r="R474" s="103"/>
      <c r="S474" s="103"/>
      <c r="T474" s="105"/>
      <c r="U474" s="105"/>
      <c r="V474" s="100" t="str">
        <f t="shared" si="21"/>
        <v/>
      </c>
      <c r="W474" s="103"/>
      <c r="X474" s="103"/>
      <c r="Y474" s="92"/>
      <c r="Z474" s="92"/>
      <c r="AA474" s="92" t="s">
        <v>87</v>
      </c>
      <c r="AB474" s="92"/>
      <c r="AC474" s="92" t="s">
        <v>250</v>
      </c>
      <c r="AD474" s="92"/>
      <c r="AE474" s="92"/>
      <c r="AF474" s="92" t="s">
        <v>250</v>
      </c>
      <c r="AG474" s="82"/>
      <c r="AH474" s="114"/>
      <c r="AI474" s="82"/>
      <c r="AJ474" s="92"/>
      <c r="AK474" s="92"/>
      <c r="AL474" s="92" t="s">
        <v>456</v>
      </c>
      <c r="AM474" s="92"/>
      <c r="AN474" s="92"/>
      <c r="AO474" s="92"/>
      <c r="AP474" s="92"/>
      <c r="AQ474" s="92"/>
      <c r="AR474" s="92"/>
      <c r="AS474" s="112"/>
      <c r="AT474" s="92"/>
      <c r="AU474" s="92"/>
      <c r="AV474" s="92"/>
      <c r="AW474" s="96"/>
      <c r="AX474" s="96"/>
      <c r="AY474" s="96"/>
      <c r="AZ474" s="97"/>
    </row>
    <row r="475" spans="1:52" s="298" customFormat="1" ht="27" customHeight="1" thickTop="1" thickBot="1" x14ac:dyDescent="0.25">
      <c r="A475" s="81"/>
      <c r="B475" s="111" t="str">
        <f t="shared" si="22"/>
        <v/>
      </c>
      <c r="C475" s="304" t="str">
        <f>IF(D475="","",(VLOOKUP(D475,Lookups!$B$4:$C$2561,2,FALSE)))</f>
        <v/>
      </c>
      <c r="D475" s="366"/>
      <c r="E475" s="111"/>
      <c r="F475" s="111"/>
      <c r="G475" s="111"/>
      <c r="H475" s="82"/>
      <c r="I475" s="82"/>
      <c r="J475" s="104"/>
      <c r="K475" s="104"/>
      <c r="L475" s="104"/>
      <c r="M475" s="104"/>
      <c r="N475" s="104"/>
      <c r="O475" s="104"/>
      <c r="P475" s="104"/>
      <c r="Q475" s="105" t="str">
        <f t="shared" si="23"/>
        <v/>
      </c>
      <c r="R475" s="103"/>
      <c r="S475" s="103"/>
      <c r="T475" s="105"/>
      <c r="U475" s="105"/>
      <c r="V475" s="100" t="str">
        <f t="shared" si="21"/>
        <v/>
      </c>
      <c r="W475" s="103"/>
      <c r="X475" s="103"/>
      <c r="Y475" s="92"/>
      <c r="Z475" s="92"/>
      <c r="AA475" s="92" t="s">
        <v>87</v>
      </c>
      <c r="AB475" s="92"/>
      <c r="AC475" s="92" t="s">
        <v>250</v>
      </c>
      <c r="AD475" s="92"/>
      <c r="AE475" s="92"/>
      <c r="AF475" s="92" t="s">
        <v>250</v>
      </c>
      <c r="AG475" s="82"/>
      <c r="AH475" s="114"/>
      <c r="AI475" s="82"/>
      <c r="AJ475" s="92"/>
      <c r="AK475" s="92"/>
      <c r="AL475" s="92" t="s">
        <v>456</v>
      </c>
      <c r="AM475" s="92"/>
      <c r="AN475" s="92"/>
      <c r="AO475" s="92"/>
      <c r="AP475" s="92"/>
      <c r="AQ475" s="92"/>
      <c r="AR475" s="92"/>
      <c r="AS475" s="112"/>
      <c r="AT475" s="92"/>
      <c r="AU475" s="92"/>
      <c r="AV475" s="92"/>
      <c r="AW475" s="96"/>
      <c r="AX475" s="96"/>
      <c r="AY475" s="96"/>
      <c r="AZ475" s="97"/>
    </row>
    <row r="476" spans="1:52" s="298" customFormat="1" ht="27" customHeight="1" thickTop="1" thickBot="1" x14ac:dyDescent="0.25">
      <c r="A476" s="81"/>
      <c r="B476" s="111" t="str">
        <f t="shared" si="22"/>
        <v/>
      </c>
      <c r="C476" s="304" t="str">
        <f>IF(D476="","",(VLOOKUP(D476,Lookups!$B$4:$C$2561,2,FALSE)))</f>
        <v/>
      </c>
      <c r="D476" s="366"/>
      <c r="E476" s="111"/>
      <c r="F476" s="111"/>
      <c r="G476" s="111"/>
      <c r="H476" s="82"/>
      <c r="I476" s="82"/>
      <c r="J476" s="104"/>
      <c r="K476" s="104"/>
      <c r="L476" s="104"/>
      <c r="M476" s="104"/>
      <c r="N476" s="104"/>
      <c r="O476" s="104"/>
      <c r="P476" s="104"/>
      <c r="Q476" s="105" t="str">
        <f t="shared" si="23"/>
        <v/>
      </c>
      <c r="R476" s="103"/>
      <c r="S476" s="103"/>
      <c r="T476" s="105"/>
      <c r="U476" s="105"/>
      <c r="V476" s="100" t="str">
        <f t="shared" si="21"/>
        <v/>
      </c>
      <c r="W476" s="103"/>
      <c r="X476" s="103"/>
      <c r="Y476" s="92"/>
      <c r="Z476" s="92"/>
      <c r="AA476" s="92" t="s">
        <v>87</v>
      </c>
      <c r="AB476" s="92"/>
      <c r="AC476" s="92" t="s">
        <v>250</v>
      </c>
      <c r="AD476" s="92"/>
      <c r="AE476" s="92"/>
      <c r="AF476" s="92" t="s">
        <v>250</v>
      </c>
      <c r="AG476" s="82"/>
      <c r="AH476" s="114"/>
      <c r="AI476" s="82"/>
      <c r="AJ476" s="92"/>
      <c r="AK476" s="92"/>
      <c r="AL476" s="92" t="s">
        <v>456</v>
      </c>
      <c r="AM476" s="92"/>
      <c r="AN476" s="92"/>
      <c r="AO476" s="92"/>
      <c r="AP476" s="92"/>
      <c r="AQ476" s="92"/>
      <c r="AR476" s="92"/>
      <c r="AS476" s="112"/>
      <c r="AT476" s="92"/>
      <c r="AU476" s="92"/>
      <c r="AV476" s="92"/>
      <c r="AW476" s="96"/>
      <c r="AX476" s="96"/>
      <c r="AY476" s="96"/>
      <c r="AZ476" s="97"/>
    </row>
    <row r="477" spans="1:52" s="298" customFormat="1" ht="27" customHeight="1" thickTop="1" thickBot="1" x14ac:dyDescent="0.25">
      <c r="A477" s="81"/>
      <c r="B477" s="111" t="str">
        <f t="shared" si="22"/>
        <v/>
      </c>
      <c r="C477" s="304" t="str">
        <f>IF(D477="","",(VLOOKUP(D477,Lookups!$B$4:$C$2561,2,FALSE)))</f>
        <v/>
      </c>
      <c r="D477" s="366"/>
      <c r="E477" s="111"/>
      <c r="F477" s="111"/>
      <c r="G477" s="111"/>
      <c r="H477" s="82"/>
      <c r="I477" s="82"/>
      <c r="J477" s="104"/>
      <c r="K477" s="104"/>
      <c r="L477" s="104"/>
      <c r="M477" s="104"/>
      <c r="N477" s="104"/>
      <c r="O477" s="104"/>
      <c r="P477" s="104"/>
      <c r="Q477" s="105" t="str">
        <f t="shared" si="23"/>
        <v/>
      </c>
      <c r="R477" s="103"/>
      <c r="S477" s="103"/>
      <c r="T477" s="105"/>
      <c r="U477" s="105"/>
      <c r="V477" s="100" t="str">
        <f t="shared" si="21"/>
        <v/>
      </c>
      <c r="W477" s="103"/>
      <c r="X477" s="103"/>
      <c r="Y477" s="92"/>
      <c r="Z477" s="92"/>
      <c r="AA477" s="92" t="s">
        <v>87</v>
      </c>
      <c r="AB477" s="92"/>
      <c r="AC477" s="92" t="s">
        <v>250</v>
      </c>
      <c r="AD477" s="92"/>
      <c r="AE477" s="92"/>
      <c r="AF477" s="92" t="s">
        <v>250</v>
      </c>
      <c r="AG477" s="82"/>
      <c r="AH477" s="114"/>
      <c r="AI477" s="82"/>
      <c r="AJ477" s="92"/>
      <c r="AK477" s="92"/>
      <c r="AL477" s="92" t="s">
        <v>456</v>
      </c>
      <c r="AM477" s="92"/>
      <c r="AN477" s="92"/>
      <c r="AO477" s="92"/>
      <c r="AP477" s="92"/>
      <c r="AQ477" s="92"/>
      <c r="AR477" s="92"/>
      <c r="AS477" s="112"/>
      <c r="AT477" s="92"/>
      <c r="AU477" s="92"/>
      <c r="AV477" s="92"/>
      <c r="AW477" s="96"/>
      <c r="AX477" s="96"/>
      <c r="AY477" s="96"/>
      <c r="AZ477" s="97"/>
    </row>
    <row r="478" spans="1:52" s="298" customFormat="1" ht="27" customHeight="1" thickTop="1" thickBot="1" x14ac:dyDescent="0.25">
      <c r="A478" s="81"/>
      <c r="B478" s="111" t="str">
        <f t="shared" si="22"/>
        <v/>
      </c>
      <c r="C478" s="304" t="str">
        <f>IF(D478="","",(VLOOKUP(D478,Lookups!$B$4:$C$2561,2,FALSE)))</f>
        <v/>
      </c>
      <c r="D478" s="366"/>
      <c r="E478" s="111"/>
      <c r="F478" s="111"/>
      <c r="G478" s="111"/>
      <c r="H478" s="82"/>
      <c r="I478" s="82"/>
      <c r="J478" s="104"/>
      <c r="K478" s="104"/>
      <c r="L478" s="104"/>
      <c r="M478" s="104"/>
      <c r="N478" s="104"/>
      <c r="O478" s="104"/>
      <c r="P478" s="104"/>
      <c r="Q478" s="105" t="str">
        <f t="shared" si="23"/>
        <v/>
      </c>
      <c r="R478" s="103"/>
      <c r="S478" s="103"/>
      <c r="T478" s="105"/>
      <c r="U478" s="105"/>
      <c r="V478" s="100" t="str">
        <f t="shared" si="21"/>
        <v/>
      </c>
      <c r="W478" s="103"/>
      <c r="X478" s="103"/>
      <c r="Y478" s="92"/>
      <c r="Z478" s="92"/>
      <c r="AA478" s="92" t="s">
        <v>87</v>
      </c>
      <c r="AB478" s="92"/>
      <c r="AC478" s="92" t="s">
        <v>250</v>
      </c>
      <c r="AD478" s="92"/>
      <c r="AE478" s="92"/>
      <c r="AF478" s="92" t="s">
        <v>250</v>
      </c>
      <c r="AG478" s="82"/>
      <c r="AH478" s="114"/>
      <c r="AI478" s="82"/>
      <c r="AJ478" s="92"/>
      <c r="AK478" s="92"/>
      <c r="AL478" s="92" t="s">
        <v>456</v>
      </c>
      <c r="AM478" s="92"/>
      <c r="AN478" s="92"/>
      <c r="AO478" s="92"/>
      <c r="AP478" s="92"/>
      <c r="AQ478" s="92"/>
      <c r="AR478" s="92"/>
      <c r="AS478" s="112"/>
      <c r="AT478" s="92"/>
      <c r="AU478" s="92"/>
      <c r="AV478" s="92"/>
      <c r="AW478" s="96"/>
      <c r="AX478" s="96"/>
      <c r="AY478" s="96"/>
      <c r="AZ478" s="97"/>
    </row>
    <row r="479" spans="1:52" s="298" customFormat="1" ht="27" customHeight="1" thickTop="1" thickBot="1" x14ac:dyDescent="0.25">
      <c r="A479" s="81"/>
      <c r="B479" s="111" t="str">
        <f t="shared" si="22"/>
        <v/>
      </c>
      <c r="C479" s="304" t="str">
        <f>IF(D479="","",(VLOOKUP(D479,Lookups!$B$4:$C$2561,2,FALSE)))</f>
        <v/>
      </c>
      <c r="D479" s="366"/>
      <c r="E479" s="111"/>
      <c r="F479" s="111"/>
      <c r="G479" s="111"/>
      <c r="H479" s="82"/>
      <c r="I479" s="82"/>
      <c r="J479" s="104"/>
      <c r="K479" s="104"/>
      <c r="L479" s="104"/>
      <c r="M479" s="104"/>
      <c r="N479" s="104"/>
      <c r="O479" s="104"/>
      <c r="P479" s="104"/>
      <c r="Q479" s="105" t="str">
        <f t="shared" si="23"/>
        <v/>
      </c>
      <c r="R479" s="103"/>
      <c r="S479" s="103"/>
      <c r="T479" s="105"/>
      <c r="U479" s="105"/>
      <c r="V479" s="100" t="str">
        <f t="shared" si="21"/>
        <v/>
      </c>
      <c r="W479" s="103"/>
      <c r="X479" s="103"/>
      <c r="Y479" s="92"/>
      <c r="Z479" s="92"/>
      <c r="AA479" s="92" t="s">
        <v>87</v>
      </c>
      <c r="AB479" s="92"/>
      <c r="AC479" s="92" t="s">
        <v>250</v>
      </c>
      <c r="AD479" s="92"/>
      <c r="AE479" s="92"/>
      <c r="AF479" s="92" t="s">
        <v>250</v>
      </c>
      <c r="AG479" s="82"/>
      <c r="AH479" s="114"/>
      <c r="AI479" s="82"/>
      <c r="AJ479" s="92"/>
      <c r="AK479" s="92"/>
      <c r="AL479" s="92" t="s">
        <v>456</v>
      </c>
      <c r="AM479" s="92"/>
      <c r="AN479" s="92"/>
      <c r="AO479" s="92"/>
      <c r="AP479" s="92"/>
      <c r="AQ479" s="92"/>
      <c r="AR479" s="92"/>
      <c r="AS479" s="112"/>
      <c r="AT479" s="92"/>
      <c r="AU479" s="92"/>
      <c r="AV479" s="92"/>
      <c r="AW479" s="96"/>
      <c r="AX479" s="96"/>
      <c r="AY479" s="96"/>
      <c r="AZ479" s="97"/>
    </row>
    <row r="480" spans="1:52" s="298" customFormat="1" ht="27" customHeight="1" thickTop="1" thickBot="1" x14ac:dyDescent="0.25">
      <c r="A480" s="81"/>
      <c r="B480" s="111" t="str">
        <f t="shared" si="22"/>
        <v/>
      </c>
      <c r="C480" s="304" t="str">
        <f>IF(D480="","",(VLOOKUP(D480,Lookups!$B$4:$C$2561,2,FALSE)))</f>
        <v/>
      </c>
      <c r="D480" s="366"/>
      <c r="E480" s="111"/>
      <c r="F480" s="111"/>
      <c r="G480" s="111"/>
      <c r="H480" s="82"/>
      <c r="I480" s="82"/>
      <c r="J480" s="104"/>
      <c r="K480" s="104"/>
      <c r="L480" s="104"/>
      <c r="M480" s="104"/>
      <c r="N480" s="104"/>
      <c r="O480" s="104"/>
      <c r="P480" s="104"/>
      <c r="Q480" s="105" t="str">
        <f t="shared" si="23"/>
        <v/>
      </c>
      <c r="R480" s="103"/>
      <c r="S480" s="103"/>
      <c r="T480" s="105"/>
      <c r="U480" s="105"/>
      <c r="V480" s="100" t="str">
        <f t="shared" si="21"/>
        <v/>
      </c>
      <c r="W480" s="103"/>
      <c r="X480" s="103"/>
      <c r="Y480" s="92"/>
      <c r="Z480" s="92"/>
      <c r="AA480" s="92" t="s">
        <v>87</v>
      </c>
      <c r="AB480" s="92"/>
      <c r="AC480" s="92" t="s">
        <v>250</v>
      </c>
      <c r="AD480" s="92"/>
      <c r="AE480" s="92"/>
      <c r="AF480" s="92" t="s">
        <v>250</v>
      </c>
      <c r="AG480" s="82"/>
      <c r="AH480" s="114"/>
      <c r="AI480" s="82"/>
      <c r="AJ480" s="92"/>
      <c r="AK480" s="92"/>
      <c r="AL480" s="92" t="s">
        <v>456</v>
      </c>
      <c r="AM480" s="92"/>
      <c r="AN480" s="92"/>
      <c r="AO480" s="92"/>
      <c r="AP480" s="92"/>
      <c r="AQ480" s="92"/>
      <c r="AR480" s="92"/>
      <c r="AS480" s="112"/>
      <c r="AT480" s="92"/>
      <c r="AU480" s="92"/>
      <c r="AV480" s="92"/>
      <c r="AW480" s="96"/>
      <c r="AX480" s="96"/>
      <c r="AY480" s="96"/>
      <c r="AZ480" s="97"/>
    </row>
    <row r="481" spans="1:52" s="298" customFormat="1" ht="27" customHeight="1" thickTop="1" thickBot="1" x14ac:dyDescent="0.25">
      <c r="A481" s="81"/>
      <c r="B481" s="111" t="str">
        <f t="shared" si="22"/>
        <v/>
      </c>
      <c r="C481" s="304" t="str">
        <f>IF(D481="","",(VLOOKUP(D481,Lookups!$B$4:$C$2561,2,FALSE)))</f>
        <v/>
      </c>
      <c r="D481" s="366"/>
      <c r="E481" s="111"/>
      <c r="F481" s="111"/>
      <c r="G481" s="111"/>
      <c r="H481" s="82"/>
      <c r="I481" s="82"/>
      <c r="J481" s="104"/>
      <c r="K481" s="104"/>
      <c r="L481" s="104"/>
      <c r="M481" s="104"/>
      <c r="N481" s="104"/>
      <c r="O481" s="104"/>
      <c r="P481" s="104"/>
      <c r="Q481" s="105" t="str">
        <f t="shared" si="23"/>
        <v/>
      </c>
      <c r="R481" s="103"/>
      <c r="S481" s="103"/>
      <c r="T481" s="105"/>
      <c r="U481" s="105"/>
      <c r="V481" s="100" t="str">
        <f t="shared" si="21"/>
        <v/>
      </c>
      <c r="W481" s="103"/>
      <c r="X481" s="103"/>
      <c r="Y481" s="92"/>
      <c r="Z481" s="92"/>
      <c r="AA481" s="92" t="s">
        <v>87</v>
      </c>
      <c r="AB481" s="92"/>
      <c r="AC481" s="92" t="s">
        <v>250</v>
      </c>
      <c r="AD481" s="92"/>
      <c r="AE481" s="92"/>
      <c r="AF481" s="92" t="s">
        <v>250</v>
      </c>
      <c r="AG481" s="82"/>
      <c r="AH481" s="114"/>
      <c r="AI481" s="82"/>
      <c r="AJ481" s="92"/>
      <c r="AK481" s="92"/>
      <c r="AL481" s="92" t="s">
        <v>456</v>
      </c>
      <c r="AM481" s="92"/>
      <c r="AN481" s="92"/>
      <c r="AO481" s="92"/>
      <c r="AP481" s="92"/>
      <c r="AQ481" s="92"/>
      <c r="AR481" s="92"/>
      <c r="AS481" s="112"/>
      <c r="AT481" s="92"/>
      <c r="AU481" s="92"/>
      <c r="AV481" s="92"/>
      <c r="AW481" s="96"/>
      <c r="AX481" s="96"/>
      <c r="AY481" s="96"/>
      <c r="AZ481" s="97"/>
    </row>
    <row r="482" spans="1:52" s="298" customFormat="1" ht="27" customHeight="1" thickTop="1" thickBot="1" x14ac:dyDescent="0.25">
      <c r="A482" s="81"/>
      <c r="B482" s="111" t="str">
        <f t="shared" si="22"/>
        <v/>
      </c>
      <c r="C482" s="304" t="str">
        <f>IF(D482="","",(VLOOKUP(D482,Lookups!$B$4:$C$2561,2,FALSE)))</f>
        <v/>
      </c>
      <c r="D482" s="366"/>
      <c r="E482" s="111"/>
      <c r="F482" s="111"/>
      <c r="G482" s="111"/>
      <c r="H482" s="82"/>
      <c r="I482" s="82"/>
      <c r="J482" s="104"/>
      <c r="K482" s="104"/>
      <c r="L482" s="104"/>
      <c r="M482" s="104"/>
      <c r="N482" s="104"/>
      <c r="O482" s="104"/>
      <c r="P482" s="104"/>
      <c r="Q482" s="105" t="str">
        <f t="shared" si="23"/>
        <v/>
      </c>
      <c r="R482" s="103"/>
      <c r="S482" s="103"/>
      <c r="T482" s="105"/>
      <c r="U482" s="105"/>
      <c r="V482" s="100" t="str">
        <f t="shared" si="21"/>
        <v/>
      </c>
      <c r="W482" s="103"/>
      <c r="X482" s="103"/>
      <c r="Y482" s="92"/>
      <c r="Z482" s="92"/>
      <c r="AA482" s="92" t="s">
        <v>87</v>
      </c>
      <c r="AB482" s="92"/>
      <c r="AC482" s="92" t="s">
        <v>250</v>
      </c>
      <c r="AD482" s="92"/>
      <c r="AE482" s="92"/>
      <c r="AF482" s="92" t="s">
        <v>250</v>
      </c>
      <c r="AG482" s="82"/>
      <c r="AH482" s="114"/>
      <c r="AI482" s="82"/>
      <c r="AJ482" s="92"/>
      <c r="AK482" s="92"/>
      <c r="AL482" s="92" t="s">
        <v>456</v>
      </c>
      <c r="AM482" s="92"/>
      <c r="AN482" s="92"/>
      <c r="AO482" s="92"/>
      <c r="AP482" s="92"/>
      <c r="AQ482" s="92"/>
      <c r="AR482" s="92"/>
      <c r="AS482" s="112"/>
      <c r="AT482" s="92"/>
      <c r="AU482" s="92"/>
      <c r="AV482" s="92"/>
      <c r="AW482" s="96"/>
      <c r="AX482" s="96"/>
      <c r="AY482" s="96"/>
      <c r="AZ482" s="97"/>
    </row>
    <row r="483" spans="1:52" s="298" customFormat="1" ht="27" customHeight="1" thickTop="1" thickBot="1" x14ac:dyDescent="0.25">
      <c r="A483" s="81"/>
      <c r="B483" s="111" t="str">
        <f t="shared" si="22"/>
        <v/>
      </c>
      <c r="C483" s="304" t="str">
        <f>IF(D483="","",(VLOOKUP(D483,Lookups!$B$4:$C$2561,2,FALSE)))</f>
        <v/>
      </c>
      <c r="D483" s="366"/>
      <c r="E483" s="111"/>
      <c r="F483" s="111"/>
      <c r="G483" s="111"/>
      <c r="H483" s="82"/>
      <c r="I483" s="82"/>
      <c r="J483" s="104"/>
      <c r="K483" s="104"/>
      <c r="L483" s="104"/>
      <c r="M483" s="104"/>
      <c r="N483" s="104"/>
      <c r="O483" s="104"/>
      <c r="P483" s="104"/>
      <c r="Q483" s="105" t="str">
        <f t="shared" si="23"/>
        <v/>
      </c>
      <c r="R483" s="103"/>
      <c r="S483" s="103"/>
      <c r="T483" s="105"/>
      <c r="U483" s="105"/>
      <c r="V483" s="100" t="str">
        <f t="shared" si="21"/>
        <v/>
      </c>
      <c r="W483" s="103"/>
      <c r="X483" s="103"/>
      <c r="Y483" s="92"/>
      <c r="Z483" s="92"/>
      <c r="AA483" s="92" t="s">
        <v>87</v>
      </c>
      <c r="AB483" s="92"/>
      <c r="AC483" s="92" t="s">
        <v>250</v>
      </c>
      <c r="AD483" s="92"/>
      <c r="AE483" s="92"/>
      <c r="AF483" s="92" t="s">
        <v>250</v>
      </c>
      <c r="AG483" s="82"/>
      <c r="AH483" s="114"/>
      <c r="AI483" s="82"/>
      <c r="AJ483" s="92"/>
      <c r="AK483" s="92"/>
      <c r="AL483" s="92" t="s">
        <v>456</v>
      </c>
      <c r="AM483" s="92"/>
      <c r="AN483" s="92"/>
      <c r="AO483" s="92"/>
      <c r="AP483" s="92"/>
      <c r="AQ483" s="92"/>
      <c r="AR483" s="92"/>
      <c r="AS483" s="112"/>
      <c r="AT483" s="92"/>
      <c r="AU483" s="92"/>
      <c r="AV483" s="92"/>
      <c r="AW483" s="96"/>
      <c r="AX483" s="96"/>
      <c r="AY483" s="96"/>
      <c r="AZ483" s="97"/>
    </row>
    <row r="484" spans="1:52" s="298" customFormat="1" ht="27" customHeight="1" thickTop="1" thickBot="1" x14ac:dyDescent="0.25">
      <c r="A484" s="81"/>
      <c r="B484" s="111" t="str">
        <f t="shared" si="22"/>
        <v/>
      </c>
      <c r="C484" s="304" t="str">
        <f>IF(D484="","",(VLOOKUP(D484,Lookups!$B$4:$C$2561,2,FALSE)))</f>
        <v/>
      </c>
      <c r="D484" s="366"/>
      <c r="E484" s="111"/>
      <c r="F484" s="111"/>
      <c r="G484" s="111"/>
      <c r="H484" s="82"/>
      <c r="I484" s="82"/>
      <c r="J484" s="104"/>
      <c r="K484" s="104"/>
      <c r="L484" s="104"/>
      <c r="M484" s="104"/>
      <c r="N484" s="104"/>
      <c r="O484" s="104"/>
      <c r="P484" s="104"/>
      <c r="Q484" s="105" t="str">
        <f t="shared" si="23"/>
        <v/>
      </c>
      <c r="R484" s="103"/>
      <c r="S484" s="103"/>
      <c r="T484" s="105"/>
      <c r="U484" s="105"/>
      <c r="V484" s="100" t="str">
        <f t="shared" si="21"/>
        <v/>
      </c>
      <c r="W484" s="103"/>
      <c r="X484" s="103"/>
      <c r="Y484" s="92"/>
      <c r="Z484" s="92"/>
      <c r="AA484" s="92" t="s">
        <v>87</v>
      </c>
      <c r="AB484" s="92"/>
      <c r="AC484" s="92" t="s">
        <v>250</v>
      </c>
      <c r="AD484" s="92"/>
      <c r="AE484" s="92"/>
      <c r="AF484" s="92" t="s">
        <v>250</v>
      </c>
      <c r="AG484" s="82"/>
      <c r="AH484" s="114"/>
      <c r="AI484" s="82"/>
      <c r="AJ484" s="92"/>
      <c r="AK484" s="92"/>
      <c r="AL484" s="92" t="s">
        <v>456</v>
      </c>
      <c r="AM484" s="92"/>
      <c r="AN484" s="92"/>
      <c r="AO484" s="92"/>
      <c r="AP484" s="92"/>
      <c r="AQ484" s="92"/>
      <c r="AR484" s="92"/>
      <c r="AS484" s="112"/>
      <c r="AT484" s="92"/>
      <c r="AU484" s="92"/>
      <c r="AV484" s="92"/>
      <c r="AW484" s="96"/>
      <c r="AX484" s="96"/>
      <c r="AY484" s="96"/>
      <c r="AZ484" s="97"/>
    </row>
    <row r="485" spans="1:52" s="298" customFormat="1" ht="27" customHeight="1" thickTop="1" thickBot="1" x14ac:dyDescent="0.25">
      <c r="A485" s="81"/>
      <c r="B485" s="111" t="str">
        <f t="shared" si="22"/>
        <v/>
      </c>
      <c r="C485" s="304" t="str">
        <f>IF(D485="","",(VLOOKUP(D485,Lookups!$B$4:$C$2561,2,FALSE)))</f>
        <v/>
      </c>
      <c r="D485" s="366"/>
      <c r="E485" s="111"/>
      <c r="F485" s="111"/>
      <c r="G485" s="111"/>
      <c r="H485" s="82"/>
      <c r="I485" s="82"/>
      <c r="J485" s="104"/>
      <c r="K485" s="104"/>
      <c r="L485" s="104"/>
      <c r="M485" s="104"/>
      <c r="N485" s="104"/>
      <c r="O485" s="104"/>
      <c r="P485" s="104"/>
      <c r="Q485" s="105" t="str">
        <f t="shared" si="23"/>
        <v/>
      </c>
      <c r="R485" s="103"/>
      <c r="S485" s="103"/>
      <c r="T485" s="105"/>
      <c r="U485" s="105"/>
      <c r="V485" s="100" t="str">
        <f t="shared" si="21"/>
        <v/>
      </c>
      <c r="W485" s="103"/>
      <c r="X485" s="103"/>
      <c r="Y485" s="92"/>
      <c r="Z485" s="92"/>
      <c r="AA485" s="92" t="s">
        <v>87</v>
      </c>
      <c r="AB485" s="92"/>
      <c r="AC485" s="92" t="s">
        <v>250</v>
      </c>
      <c r="AD485" s="92"/>
      <c r="AE485" s="92"/>
      <c r="AF485" s="92" t="s">
        <v>250</v>
      </c>
      <c r="AG485" s="82"/>
      <c r="AH485" s="114"/>
      <c r="AI485" s="82"/>
      <c r="AJ485" s="92"/>
      <c r="AK485" s="92"/>
      <c r="AL485" s="92" t="s">
        <v>456</v>
      </c>
      <c r="AM485" s="92"/>
      <c r="AN485" s="92"/>
      <c r="AO485" s="92"/>
      <c r="AP485" s="92"/>
      <c r="AQ485" s="92"/>
      <c r="AR485" s="92"/>
      <c r="AS485" s="112"/>
      <c r="AT485" s="92"/>
      <c r="AU485" s="92"/>
      <c r="AV485" s="92"/>
      <c r="AW485" s="96"/>
      <c r="AX485" s="96"/>
      <c r="AY485" s="96"/>
      <c r="AZ485" s="97"/>
    </row>
    <row r="486" spans="1:52" s="298" customFormat="1" ht="27" customHeight="1" thickTop="1" thickBot="1" x14ac:dyDescent="0.25">
      <c r="A486" s="81"/>
      <c r="B486" s="111" t="str">
        <f t="shared" si="22"/>
        <v/>
      </c>
      <c r="C486" s="304" t="str">
        <f>IF(D486="","",(VLOOKUP(D486,Lookups!$B$4:$C$2561,2,FALSE)))</f>
        <v/>
      </c>
      <c r="D486" s="366"/>
      <c r="E486" s="111"/>
      <c r="F486" s="111"/>
      <c r="G486" s="111"/>
      <c r="H486" s="82"/>
      <c r="I486" s="82"/>
      <c r="J486" s="104"/>
      <c r="K486" s="104"/>
      <c r="L486" s="104"/>
      <c r="M486" s="104"/>
      <c r="N486" s="104"/>
      <c r="O486" s="104"/>
      <c r="P486" s="104"/>
      <c r="Q486" s="105" t="str">
        <f t="shared" si="23"/>
        <v/>
      </c>
      <c r="R486" s="103"/>
      <c r="S486" s="103"/>
      <c r="T486" s="105"/>
      <c r="U486" s="105"/>
      <c r="V486" s="100" t="str">
        <f t="shared" si="21"/>
        <v/>
      </c>
      <c r="W486" s="103"/>
      <c r="X486" s="103"/>
      <c r="Y486" s="92"/>
      <c r="Z486" s="92"/>
      <c r="AA486" s="92" t="s">
        <v>87</v>
      </c>
      <c r="AB486" s="92"/>
      <c r="AC486" s="92" t="s">
        <v>250</v>
      </c>
      <c r="AD486" s="92"/>
      <c r="AE486" s="92"/>
      <c r="AF486" s="92" t="s">
        <v>250</v>
      </c>
      <c r="AG486" s="82"/>
      <c r="AH486" s="114"/>
      <c r="AI486" s="82"/>
      <c r="AJ486" s="92"/>
      <c r="AK486" s="92"/>
      <c r="AL486" s="92" t="s">
        <v>456</v>
      </c>
      <c r="AM486" s="92"/>
      <c r="AN486" s="92"/>
      <c r="AO486" s="92"/>
      <c r="AP486" s="92"/>
      <c r="AQ486" s="92"/>
      <c r="AR486" s="92"/>
      <c r="AS486" s="112"/>
      <c r="AT486" s="92"/>
      <c r="AU486" s="92"/>
      <c r="AV486" s="92"/>
      <c r="AW486" s="96"/>
      <c r="AX486" s="96"/>
      <c r="AY486" s="96"/>
      <c r="AZ486" s="97"/>
    </row>
    <row r="487" spans="1:52" s="298" customFormat="1" ht="27" customHeight="1" thickTop="1" thickBot="1" x14ac:dyDescent="0.25">
      <c r="A487" s="81"/>
      <c r="B487" s="111" t="str">
        <f t="shared" si="22"/>
        <v/>
      </c>
      <c r="C487" s="304" t="str">
        <f>IF(D487="","",(VLOOKUP(D487,Lookups!$B$4:$C$2561,2,FALSE)))</f>
        <v/>
      </c>
      <c r="D487" s="366"/>
      <c r="E487" s="111"/>
      <c r="F487" s="111"/>
      <c r="G487" s="111"/>
      <c r="H487" s="82"/>
      <c r="I487" s="82"/>
      <c r="J487" s="104"/>
      <c r="K487" s="104"/>
      <c r="L487" s="104"/>
      <c r="M487" s="104"/>
      <c r="N487" s="104"/>
      <c r="O487" s="104"/>
      <c r="P487" s="104"/>
      <c r="Q487" s="105" t="str">
        <f t="shared" si="23"/>
        <v/>
      </c>
      <c r="R487" s="103"/>
      <c r="S487" s="103"/>
      <c r="T487" s="105"/>
      <c r="U487" s="105"/>
      <c r="V487" s="100" t="str">
        <f t="shared" si="21"/>
        <v/>
      </c>
      <c r="W487" s="103"/>
      <c r="X487" s="103"/>
      <c r="Y487" s="92"/>
      <c r="Z487" s="92"/>
      <c r="AA487" s="92" t="s">
        <v>87</v>
      </c>
      <c r="AB487" s="92"/>
      <c r="AC487" s="92" t="s">
        <v>250</v>
      </c>
      <c r="AD487" s="92"/>
      <c r="AE487" s="92"/>
      <c r="AF487" s="92" t="s">
        <v>250</v>
      </c>
      <c r="AG487" s="82"/>
      <c r="AH487" s="114"/>
      <c r="AI487" s="82"/>
      <c r="AJ487" s="92"/>
      <c r="AK487" s="92"/>
      <c r="AL487" s="92" t="s">
        <v>456</v>
      </c>
      <c r="AM487" s="92"/>
      <c r="AN487" s="92"/>
      <c r="AO487" s="92"/>
      <c r="AP487" s="92"/>
      <c r="AQ487" s="92"/>
      <c r="AR487" s="92"/>
      <c r="AS487" s="112"/>
      <c r="AT487" s="92"/>
      <c r="AU487" s="92"/>
      <c r="AV487" s="92"/>
      <c r="AW487" s="96"/>
      <c r="AX487" s="96"/>
      <c r="AY487" s="96"/>
      <c r="AZ487" s="97"/>
    </row>
    <row r="488" spans="1:52" s="298" customFormat="1" ht="27" customHeight="1" thickTop="1" thickBot="1" x14ac:dyDescent="0.25">
      <c r="A488" s="81"/>
      <c r="B488" s="111" t="str">
        <f t="shared" si="22"/>
        <v/>
      </c>
      <c r="C488" s="304" t="str">
        <f>IF(D488="","",(VLOOKUP(D488,Lookups!$B$4:$C$2561,2,FALSE)))</f>
        <v/>
      </c>
      <c r="D488" s="366"/>
      <c r="E488" s="111"/>
      <c r="F488" s="111"/>
      <c r="G488" s="111"/>
      <c r="H488" s="82"/>
      <c r="I488" s="82"/>
      <c r="J488" s="104"/>
      <c r="K488" s="104"/>
      <c r="L488" s="104"/>
      <c r="M488" s="104"/>
      <c r="N488" s="104"/>
      <c r="O488" s="104"/>
      <c r="P488" s="104"/>
      <c r="Q488" s="105" t="str">
        <f t="shared" si="23"/>
        <v/>
      </c>
      <c r="R488" s="103"/>
      <c r="S488" s="103"/>
      <c r="T488" s="105"/>
      <c r="U488" s="105"/>
      <c r="V488" s="100" t="str">
        <f t="shared" si="21"/>
        <v/>
      </c>
      <c r="W488" s="103"/>
      <c r="X488" s="103"/>
      <c r="Y488" s="92"/>
      <c r="Z488" s="92"/>
      <c r="AA488" s="92" t="s">
        <v>87</v>
      </c>
      <c r="AB488" s="92"/>
      <c r="AC488" s="92" t="s">
        <v>250</v>
      </c>
      <c r="AD488" s="92"/>
      <c r="AE488" s="92"/>
      <c r="AF488" s="92" t="s">
        <v>250</v>
      </c>
      <c r="AG488" s="82"/>
      <c r="AH488" s="114"/>
      <c r="AI488" s="82"/>
      <c r="AJ488" s="92"/>
      <c r="AK488" s="92"/>
      <c r="AL488" s="92" t="s">
        <v>456</v>
      </c>
      <c r="AM488" s="92"/>
      <c r="AN488" s="92"/>
      <c r="AO488" s="92"/>
      <c r="AP488" s="92"/>
      <c r="AQ488" s="92"/>
      <c r="AR488" s="92"/>
      <c r="AS488" s="112"/>
      <c r="AT488" s="92"/>
      <c r="AU488" s="92"/>
      <c r="AV488" s="92"/>
      <c r="AW488" s="96"/>
      <c r="AX488" s="96"/>
      <c r="AY488" s="96"/>
      <c r="AZ488" s="97"/>
    </row>
    <row r="489" spans="1:52" s="298" customFormat="1" ht="27" customHeight="1" thickTop="1" thickBot="1" x14ac:dyDescent="0.25">
      <c r="A489" s="81"/>
      <c r="B489" s="111" t="str">
        <f t="shared" si="22"/>
        <v/>
      </c>
      <c r="C489" s="304" t="str">
        <f>IF(D489="","",(VLOOKUP(D489,Lookups!$B$4:$C$2561,2,FALSE)))</f>
        <v/>
      </c>
      <c r="D489" s="366"/>
      <c r="E489" s="111"/>
      <c r="F489" s="111"/>
      <c r="G489" s="111"/>
      <c r="H489" s="82"/>
      <c r="I489" s="82"/>
      <c r="J489" s="104"/>
      <c r="K489" s="104"/>
      <c r="L489" s="104"/>
      <c r="M489" s="104"/>
      <c r="N489" s="104"/>
      <c r="O489" s="104"/>
      <c r="P489" s="104"/>
      <c r="Q489" s="105" t="str">
        <f t="shared" si="23"/>
        <v/>
      </c>
      <c r="R489" s="103"/>
      <c r="S489" s="103"/>
      <c r="T489" s="105"/>
      <c r="U489" s="105"/>
      <c r="V489" s="100" t="str">
        <f t="shared" si="21"/>
        <v/>
      </c>
      <c r="W489" s="103"/>
      <c r="X489" s="103"/>
      <c r="Y489" s="92"/>
      <c r="Z489" s="92"/>
      <c r="AA489" s="92" t="s">
        <v>87</v>
      </c>
      <c r="AB489" s="92"/>
      <c r="AC489" s="92" t="s">
        <v>250</v>
      </c>
      <c r="AD489" s="92"/>
      <c r="AE489" s="92"/>
      <c r="AF489" s="92" t="s">
        <v>250</v>
      </c>
      <c r="AG489" s="82"/>
      <c r="AH489" s="114"/>
      <c r="AI489" s="82"/>
      <c r="AJ489" s="92"/>
      <c r="AK489" s="92"/>
      <c r="AL489" s="92" t="s">
        <v>456</v>
      </c>
      <c r="AM489" s="92"/>
      <c r="AN489" s="92"/>
      <c r="AO489" s="92"/>
      <c r="AP489" s="92"/>
      <c r="AQ489" s="92"/>
      <c r="AR489" s="92"/>
      <c r="AS489" s="112"/>
      <c r="AT489" s="92"/>
      <c r="AU489" s="92"/>
      <c r="AV489" s="92"/>
      <c r="AW489" s="96"/>
      <c r="AX489" s="96"/>
      <c r="AY489" s="96"/>
      <c r="AZ489" s="97"/>
    </row>
    <row r="490" spans="1:52" s="298" customFormat="1" ht="27" customHeight="1" thickTop="1" thickBot="1" x14ac:dyDescent="0.25">
      <c r="A490" s="81"/>
      <c r="B490" s="111" t="str">
        <f t="shared" si="22"/>
        <v/>
      </c>
      <c r="C490" s="304" t="str">
        <f>IF(D490="","",(VLOOKUP(D490,Lookups!$B$4:$C$2561,2,FALSE)))</f>
        <v/>
      </c>
      <c r="D490" s="366"/>
      <c r="E490" s="111"/>
      <c r="F490" s="111"/>
      <c r="G490" s="111"/>
      <c r="H490" s="82"/>
      <c r="I490" s="82"/>
      <c r="J490" s="104"/>
      <c r="K490" s="104"/>
      <c r="L490" s="104"/>
      <c r="M490" s="104"/>
      <c r="N490" s="104"/>
      <c r="O490" s="104"/>
      <c r="P490" s="104"/>
      <c r="Q490" s="105" t="str">
        <f t="shared" si="23"/>
        <v/>
      </c>
      <c r="R490" s="103"/>
      <c r="S490" s="103"/>
      <c r="T490" s="105"/>
      <c r="U490" s="105"/>
      <c r="V490" s="100" t="str">
        <f t="shared" si="21"/>
        <v/>
      </c>
      <c r="W490" s="103"/>
      <c r="X490" s="103"/>
      <c r="Y490" s="92"/>
      <c r="Z490" s="92"/>
      <c r="AA490" s="92" t="s">
        <v>87</v>
      </c>
      <c r="AB490" s="92"/>
      <c r="AC490" s="92" t="s">
        <v>250</v>
      </c>
      <c r="AD490" s="92"/>
      <c r="AE490" s="92"/>
      <c r="AF490" s="92" t="s">
        <v>250</v>
      </c>
      <c r="AG490" s="82"/>
      <c r="AH490" s="114"/>
      <c r="AI490" s="82"/>
      <c r="AJ490" s="92"/>
      <c r="AK490" s="92"/>
      <c r="AL490" s="92" t="s">
        <v>456</v>
      </c>
      <c r="AM490" s="92"/>
      <c r="AN490" s="92"/>
      <c r="AO490" s="92"/>
      <c r="AP490" s="92"/>
      <c r="AQ490" s="92"/>
      <c r="AR490" s="92"/>
      <c r="AS490" s="112"/>
      <c r="AT490" s="92"/>
      <c r="AU490" s="92"/>
      <c r="AV490" s="92"/>
      <c r="AW490" s="96"/>
      <c r="AX490" s="96"/>
      <c r="AY490" s="96"/>
      <c r="AZ490" s="97"/>
    </row>
    <row r="491" spans="1:52" s="298" customFormat="1" ht="27" customHeight="1" thickTop="1" thickBot="1" x14ac:dyDescent="0.25">
      <c r="A491" s="81"/>
      <c r="B491" s="111" t="str">
        <f t="shared" si="22"/>
        <v/>
      </c>
      <c r="C491" s="304" t="str">
        <f>IF(D491="","",(VLOOKUP(D491,Lookups!$B$4:$C$2561,2,FALSE)))</f>
        <v/>
      </c>
      <c r="D491" s="366"/>
      <c r="E491" s="111"/>
      <c r="F491" s="111"/>
      <c r="G491" s="111"/>
      <c r="H491" s="82"/>
      <c r="I491" s="82"/>
      <c r="J491" s="104"/>
      <c r="K491" s="104"/>
      <c r="L491" s="104"/>
      <c r="M491" s="104"/>
      <c r="N491" s="104"/>
      <c r="O491" s="104"/>
      <c r="P491" s="104"/>
      <c r="Q491" s="105" t="str">
        <f t="shared" si="23"/>
        <v/>
      </c>
      <c r="R491" s="103"/>
      <c r="S491" s="103"/>
      <c r="T491" s="105"/>
      <c r="U491" s="105"/>
      <c r="V491" s="100" t="str">
        <f t="shared" si="21"/>
        <v/>
      </c>
      <c r="W491" s="103"/>
      <c r="X491" s="103"/>
      <c r="Y491" s="92"/>
      <c r="Z491" s="92"/>
      <c r="AA491" s="92" t="s">
        <v>87</v>
      </c>
      <c r="AB491" s="92"/>
      <c r="AC491" s="92" t="s">
        <v>250</v>
      </c>
      <c r="AD491" s="92"/>
      <c r="AE491" s="92"/>
      <c r="AF491" s="92" t="s">
        <v>250</v>
      </c>
      <c r="AG491" s="82"/>
      <c r="AH491" s="114"/>
      <c r="AI491" s="82"/>
      <c r="AJ491" s="92"/>
      <c r="AK491" s="92"/>
      <c r="AL491" s="92" t="s">
        <v>456</v>
      </c>
      <c r="AM491" s="92"/>
      <c r="AN491" s="92"/>
      <c r="AO491" s="92"/>
      <c r="AP491" s="92"/>
      <c r="AQ491" s="92"/>
      <c r="AR491" s="92"/>
      <c r="AS491" s="112"/>
      <c r="AT491" s="92"/>
      <c r="AU491" s="92"/>
      <c r="AV491" s="92"/>
      <c r="AW491" s="96"/>
      <c r="AX491" s="96"/>
      <c r="AY491" s="96"/>
      <c r="AZ491" s="97"/>
    </row>
    <row r="492" spans="1:52" s="298" customFormat="1" ht="27" customHeight="1" thickTop="1" thickBot="1" x14ac:dyDescent="0.25">
      <c r="A492" s="81"/>
      <c r="B492" s="111" t="str">
        <f t="shared" si="22"/>
        <v/>
      </c>
      <c r="C492" s="304" t="str">
        <f>IF(D492="","",(VLOOKUP(D492,Lookups!$B$4:$C$2561,2,FALSE)))</f>
        <v/>
      </c>
      <c r="D492" s="366"/>
      <c r="E492" s="111"/>
      <c r="F492" s="111"/>
      <c r="G492" s="111"/>
      <c r="H492" s="82"/>
      <c r="I492" s="82"/>
      <c r="J492" s="104"/>
      <c r="K492" s="104"/>
      <c r="L492" s="104"/>
      <c r="M492" s="104"/>
      <c r="N492" s="104"/>
      <c r="O492" s="104"/>
      <c r="P492" s="104"/>
      <c r="Q492" s="105" t="str">
        <f t="shared" si="23"/>
        <v/>
      </c>
      <c r="R492" s="103"/>
      <c r="S492" s="103"/>
      <c r="T492" s="105"/>
      <c r="U492" s="105"/>
      <c r="V492" s="100" t="str">
        <f t="shared" si="21"/>
        <v/>
      </c>
      <c r="W492" s="103"/>
      <c r="X492" s="103"/>
      <c r="Y492" s="92"/>
      <c r="Z492" s="92"/>
      <c r="AA492" s="92" t="s">
        <v>87</v>
      </c>
      <c r="AB492" s="92"/>
      <c r="AC492" s="92" t="s">
        <v>250</v>
      </c>
      <c r="AD492" s="92"/>
      <c r="AE492" s="92"/>
      <c r="AF492" s="92" t="s">
        <v>250</v>
      </c>
      <c r="AG492" s="82"/>
      <c r="AH492" s="114"/>
      <c r="AI492" s="82"/>
      <c r="AJ492" s="92"/>
      <c r="AK492" s="92"/>
      <c r="AL492" s="92" t="s">
        <v>456</v>
      </c>
      <c r="AM492" s="92"/>
      <c r="AN492" s="92"/>
      <c r="AO492" s="92"/>
      <c r="AP492" s="92"/>
      <c r="AQ492" s="92"/>
      <c r="AR492" s="92"/>
      <c r="AS492" s="112"/>
      <c r="AT492" s="92"/>
      <c r="AU492" s="92"/>
      <c r="AV492" s="92"/>
      <c r="AW492" s="96"/>
      <c r="AX492" s="96"/>
      <c r="AY492" s="96"/>
      <c r="AZ492" s="97"/>
    </row>
    <row r="493" spans="1:52" s="298" customFormat="1" ht="27" customHeight="1" thickTop="1" thickBot="1" x14ac:dyDescent="0.25">
      <c r="A493" s="81"/>
      <c r="B493" s="111" t="str">
        <f t="shared" si="22"/>
        <v/>
      </c>
      <c r="C493" s="304" t="str">
        <f>IF(D493="","",(VLOOKUP(D493,Lookups!$B$4:$C$2561,2,FALSE)))</f>
        <v/>
      </c>
      <c r="D493" s="366"/>
      <c r="E493" s="111"/>
      <c r="F493" s="111"/>
      <c r="G493" s="111"/>
      <c r="H493" s="82"/>
      <c r="I493" s="82"/>
      <c r="J493" s="104"/>
      <c r="K493" s="104"/>
      <c r="L493" s="104"/>
      <c r="M493" s="104"/>
      <c r="N493" s="104"/>
      <c r="O493" s="104"/>
      <c r="P493" s="104"/>
      <c r="Q493" s="105" t="str">
        <f t="shared" si="23"/>
        <v/>
      </c>
      <c r="R493" s="103"/>
      <c r="S493" s="103"/>
      <c r="T493" s="105"/>
      <c r="U493" s="105"/>
      <c r="V493" s="100" t="str">
        <f t="shared" si="21"/>
        <v/>
      </c>
      <c r="W493" s="103"/>
      <c r="X493" s="103"/>
      <c r="Y493" s="92"/>
      <c r="Z493" s="92"/>
      <c r="AA493" s="92" t="s">
        <v>87</v>
      </c>
      <c r="AB493" s="92"/>
      <c r="AC493" s="92" t="s">
        <v>250</v>
      </c>
      <c r="AD493" s="92"/>
      <c r="AE493" s="92"/>
      <c r="AF493" s="92" t="s">
        <v>250</v>
      </c>
      <c r="AG493" s="82"/>
      <c r="AH493" s="114"/>
      <c r="AI493" s="82"/>
      <c r="AJ493" s="92"/>
      <c r="AK493" s="92"/>
      <c r="AL493" s="92" t="s">
        <v>456</v>
      </c>
      <c r="AM493" s="92"/>
      <c r="AN493" s="92"/>
      <c r="AO493" s="92"/>
      <c r="AP493" s="92"/>
      <c r="AQ493" s="92"/>
      <c r="AR493" s="92"/>
      <c r="AS493" s="112"/>
      <c r="AT493" s="92"/>
      <c r="AU493" s="92"/>
      <c r="AV493" s="92"/>
      <c r="AW493" s="96"/>
      <c r="AX493" s="96"/>
      <c r="AY493" s="96"/>
      <c r="AZ493" s="97"/>
    </row>
    <row r="494" spans="1:52" s="298" customFormat="1" ht="27" customHeight="1" thickTop="1" thickBot="1" x14ac:dyDescent="0.25">
      <c r="A494" s="81"/>
      <c r="B494" s="111" t="str">
        <f t="shared" si="22"/>
        <v/>
      </c>
      <c r="C494" s="304" t="str">
        <f>IF(D494="","",(VLOOKUP(D494,Lookups!$B$4:$C$2561,2,FALSE)))</f>
        <v/>
      </c>
      <c r="D494" s="366"/>
      <c r="E494" s="111"/>
      <c r="F494" s="111"/>
      <c r="G494" s="111"/>
      <c r="H494" s="82"/>
      <c r="I494" s="82"/>
      <c r="J494" s="104"/>
      <c r="K494" s="104"/>
      <c r="L494" s="104"/>
      <c r="M494" s="104"/>
      <c r="N494" s="104"/>
      <c r="O494" s="104"/>
      <c r="P494" s="104"/>
      <c r="Q494" s="105" t="str">
        <f t="shared" si="23"/>
        <v/>
      </c>
      <c r="R494" s="103"/>
      <c r="S494" s="103"/>
      <c r="T494" s="105"/>
      <c r="U494" s="105"/>
      <c r="V494" s="100" t="str">
        <f t="shared" si="21"/>
        <v/>
      </c>
      <c r="W494" s="103"/>
      <c r="X494" s="103"/>
      <c r="Y494" s="92"/>
      <c r="Z494" s="92"/>
      <c r="AA494" s="92" t="s">
        <v>87</v>
      </c>
      <c r="AB494" s="92"/>
      <c r="AC494" s="92" t="s">
        <v>250</v>
      </c>
      <c r="AD494" s="92"/>
      <c r="AE494" s="92"/>
      <c r="AF494" s="92" t="s">
        <v>250</v>
      </c>
      <c r="AG494" s="82"/>
      <c r="AH494" s="114"/>
      <c r="AI494" s="82"/>
      <c r="AJ494" s="92"/>
      <c r="AK494" s="92"/>
      <c r="AL494" s="92" t="s">
        <v>456</v>
      </c>
      <c r="AM494" s="92"/>
      <c r="AN494" s="92"/>
      <c r="AO494" s="92"/>
      <c r="AP494" s="92"/>
      <c r="AQ494" s="92"/>
      <c r="AR494" s="92"/>
      <c r="AS494" s="112"/>
      <c r="AT494" s="92"/>
      <c r="AU494" s="92"/>
      <c r="AV494" s="92"/>
      <c r="AW494" s="96"/>
      <c r="AX494" s="96"/>
      <c r="AY494" s="96"/>
      <c r="AZ494" s="97"/>
    </row>
    <row r="495" spans="1:52" s="298" customFormat="1" ht="27" customHeight="1" thickTop="1" thickBot="1" x14ac:dyDescent="0.25">
      <c r="A495" s="81"/>
      <c r="B495" s="111" t="str">
        <f t="shared" si="22"/>
        <v/>
      </c>
      <c r="C495" s="304" t="str">
        <f>IF(D495="","",(VLOOKUP(D495,Lookups!$B$4:$C$2561,2,FALSE)))</f>
        <v/>
      </c>
      <c r="D495" s="366"/>
      <c r="E495" s="111"/>
      <c r="F495" s="111"/>
      <c r="G495" s="111"/>
      <c r="H495" s="82"/>
      <c r="I495" s="82"/>
      <c r="J495" s="104"/>
      <c r="K495" s="104"/>
      <c r="L495" s="104"/>
      <c r="M495" s="104"/>
      <c r="N495" s="104"/>
      <c r="O495" s="104"/>
      <c r="P495" s="104"/>
      <c r="Q495" s="105" t="str">
        <f t="shared" si="23"/>
        <v/>
      </c>
      <c r="R495" s="103"/>
      <c r="S495" s="103"/>
      <c r="T495" s="105"/>
      <c r="U495" s="105"/>
      <c r="V495" s="100" t="str">
        <f t="shared" si="21"/>
        <v/>
      </c>
      <c r="W495" s="103"/>
      <c r="X495" s="103"/>
      <c r="Y495" s="92"/>
      <c r="Z495" s="92"/>
      <c r="AA495" s="92" t="s">
        <v>87</v>
      </c>
      <c r="AB495" s="92"/>
      <c r="AC495" s="92" t="s">
        <v>250</v>
      </c>
      <c r="AD495" s="92"/>
      <c r="AE495" s="92"/>
      <c r="AF495" s="92" t="s">
        <v>250</v>
      </c>
      <c r="AG495" s="82"/>
      <c r="AH495" s="114"/>
      <c r="AI495" s="82"/>
      <c r="AJ495" s="92"/>
      <c r="AK495" s="92"/>
      <c r="AL495" s="92" t="s">
        <v>456</v>
      </c>
      <c r="AM495" s="92"/>
      <c r="AN495" s="92"/>
      <c r="AO495" s="92"/>
      <c r="AP495" s="92"/>
      <c r="AQ495" s="92"/>
      <c r="AR495" s="92"/>
      <c r="AS495" s="112"/>
      <c r="AT495" s="92"/>
      <c r="AU495" s="92"/>
      <c r="AV495" s="92"/>
      <c r="AW495" s="96"/>
      <c r="AX495" s="96"/>
      <c r="AY495" s="96"/>
      <c r="AZ495" s="97"/>
    </row>
    <row r="496" spans="1:52" s="298" customFormat="1" ht="27" customHeight="1" thickTop="1" thickBot="1" x14ac:dyDescent="0.25">
      <c r="A496" s="81"/>
      <c r="B496" s="111" t="str">
        <f t="shared" si="22"/>
        <v/>
      </c>
      <c r="C496" s="304" t="str">
        <f>IF(D496="","",(VLOOKUP(D496,Lookups!$B$4:$C$2561,2,FALSE)))</f>
        <v/>
      </c>
      <c r="D496" s="366"/>
      <c r="E496" s="111"/>
      <c r="F496" s="111"/>
      <c r="G496" s="111"/>
      <c r="H496" s="82"/>
      <c r="I496" s="82"/>
      <c r="J496" s="104"/>
      <c r="K496" s="104"/>
      <c r="L496" s="104"/>
      <c r="M496" s="104"/>
      <c r="N496" s="104"/>
      <c r="O496" s="104"/>
      <c r="P496" s="104"/>
      <c r="Q496" s="105" t="str">
        <f t="shared" si="23"/>
        <v/>
      </c>
      <c r="R496" s="103"/>
      <c r="S496" s="103"/>
      <c r="T496" s="105"/>
      <c r="U496" s="105"/>
      <c r="V496" s="100" t="str">
        <f t="shared" si="21"/>
        <v/>
      </c>
      <c r="W496" s="103"/>
      <c r="X496" s="103"/>
      <c r="Y496" s="92"/>
      <c r="Z496" s="92"/>
      <c r="AA496" s="92" t="s">
        <v>87</v>
      </c>
      <c r="AB496" s="92"/>
      <c r="AC496" s="92" t="s">
        <v>250</v>
      </c>
      <c r="AD496" s="92"/>
      <c r="AE496" s="92"/>
      <c r="AF496" s="92" t="s">
        <v>250</v>
      </c>
      <c r="AG496" s="82"/>
      <c r="AH496" s="114"/>
      <c r="AI496" s="82"/>
      <c r="AJ496" s="92"/>
      <c r="AK496" s="92"/>
      <c r="AL496" s="92" t="s">
        <v>456</v>
      </c>
      <c r="AM496" s="92"/>
      <c r="AN496" s="92"/>
      <c r="AO496" s="92"/>
      <c r="AP496" s="92"/>
      <c r="AQ496" s="92"/>
      <c r="AR496" s="92"/>
      <c r="AS496" s="112"/>
      <c r="AT496" s="92"/>
      <c r="AU496" s="92"/>
      <c r="AV496" s="92"/>
      <c r="AW496" s="96"/>
      <c r="AX496" s="96"/>
      <c r="AY496" s="96"/>
      <c r="AZ496" s="97"/>
    </row>
    <row r="497" spans="1:52" s="298" customFormat="1" ht="27" customHeight="1" thickTop="1" thickBot="1" x14ac:dyDescent="0.25">
      <c r="A497" s="81"/>
      <c r="B497" s="111" t="str">
        <f t="shared" si="22"/>
        <v/>
      </c>
      <c r="C497" s="304" t="str">
        <f>IF(D497="","",(VLOOKUP(D497,Lookups!$B$4:$C$2561,2,FALSE)))</f>
        <v/>
      </c>
      <c r="D497" s="366"/>
      <c r="E497" s="111"/>
      <c r="F497" s="111"/>
      <c r="G497" s="111"/>
      <c r="H497" s="82"/>
      <c r="I497" s="82"/>
      <c r="J497" s="104"/>
      <c r="K497" s="104"/>
      <c r="L497" s="104"/>
      <c r="M497" s="104"/>
      <c r="N497" s="104"/>
      <c r="O497" s="104"/>
      <c r="P497" s="104"/>
      <c r="Q497" s="105" t="str">
        <f t="shared" si="23"/>
        <v/>
      </c>
      <c r="R497" s="103"/>
      <c r="S497" s="103"/>
      <c r="T497" s="105"/>
      <c r="U497" s="105"/>
      <c r="V497" s="100" t="str">
        <f t="shared" si="21"/>
        <v/>
      </c>
      <c r="W497" s="103"/>
      <c r="X497" s="103"/>
      <c r="Y497" s="92"/>
      <c r="Z497" s="92"/>
      <c r="AA497" s="92" t="s">
        <v>87</v>
      </c>
      <c r="AB497" s="92"/>
      <c r="AC497" s="92" t="s">
        <v>250</v>
      </c>
      <c r="AD497" s="92"/>
      <c r="AE497" s="92"/>
      <c r="AF497" s="92" t="s">
        <v>250</v>
      </c>
      <c r="AG497" s="82"/>
      <c r="AH497" s="114"/>
      <c r="AI497" s="82"/>
      <c r="AJ497" s="92"/>
      <c r="AK497" s="92"/>
      <c r="AL497" s="92" t="s">
        <v>456</v>
      </c>
      <c r="AM497" s="92"/>
      <c r="AN497" s="92"/>
      <c r="AO497" s="92"/>
      <c r="AP497" s="92"/>
      <c r="AQ497" s="92"/>
      <c r="AR497" s="92"/>
      <c r="AS497" s="112"/>
      <c r="AT497" s="92"/>
      <c r="AU497" s="92"/>
      <c r="AV497" s="92"/>
      <c r="AW497" s="96"/>
      <c r="AX497" s="96"/>
      <c r="AY497" s="96"/>
      <c r="AZ497" s="97"/>
    </row>
    <row r="498" spans="1:52" s="298" customFormat="1" ht="27" customHeight="1" thickTop="1" thickBot="1" x14ac:dyDescent="0.25">
      <c r="A498" s="81"/>
      <c r="B498" s="111" t="str">
        <f t="shared" si="22"/>
        <v/>
      </c>
      <c r="C498" s="304" t="str">
        <f>IF(D498="","",(VLOOKUP(D498,Lookups!$B$4:$C$2561,2,FALSE)))</f>
        <v/>
      </c>
      <c r="D498" s="366"/>
      <c r="E498" s="111"/>
      <c r="F498" s="111"/>
      <c r="G498" s="111"/>
      <c r="H498" s="82"/>
      <c r="I498" s="82"/>
      <c r="J498" s="104"/>
      <c r="K498" s="104"/>
      <c r="L498" s="104"/>
      <c r="M498" s="104"/>
      <c r="N498" s="104"/>
      <c r="O498" s="104"/>
      <c r="P498" s="104"/>
      <c r="Q498" s="105" t="str">
        <f t="shared" si="23"/>
        <v/>
      </c>
      <c r="R498" s="103"/>
      <c r="S498" s="103"/>
      <c r="T498" s="105"/>
      <c r="U498" s="105"/>
      <c r="V498" s="100" t="str">
        <f t="shared" si="21"/>
        <v/>
      </c>
      <c r="W498" s="103"/>
      <c r="X498" s="103"/>
      <c r="Y498" s="92"/>
      <c r="Z498" s="92"/>
      <c r="AA498" s="92" t="s">
        <v>87</v>
      </c>
      <c r="AB498" s="92"/>
      <c r="AC498" s="92" t="s">
        <v>250</v>
      </c>
      <c r="AD498" s="92"/>
      <c r="AE498" s="92"/>
      <c r="AF498" s="92" t="s">
        <v>250</v>
      </c>
      <c r="AG498" s="82"/>
      <c r="AH498" s="114"/>
      <c r="AI498" s="82"/>
      <c r="AJ498" s="92"/>
      <c r="AK498" s="92"/>
      <c r="AL498" s="92" t="s">
        <v>456</v>
      </c>
      <c r="AM498" s="92"/>
      <c r="AN498" s="92"/>
      <c r="AO498" s="92"/>
      <c r="AP498" s="92"/>
      <c r="AQ498" s="92"/>
      <c r="AR498" s="92"/>
      <c r="AS498" s="112"/>
      <c r="AT498" s="92"/>
      <c r="AU498" s="92"/>
      <c r="AV498" s="92"/>
      <c r="AW498" s="96"/>
      <c r="AX498" s="96"/>
      <c r="AY498" s="96"/>
      <c r="AZ498" s="97"/>
    </row>
    <row r="499" spans="1:52" s="298" customFormat="1" ht="27" customHeight="1" thickTop="1" thickBot="1" x14ac:dyDescent="0.25">
      <c r="A499" s="81"/>
      <c r="B499" s="111" t="str">
        <f t="shared" si="22"/>
        <v/>
      </c>
      <c r="C499" s="304" t="str">
        <f>IF(D499="","",(VLOOKUP(D499,Lookups!$B$4:$C$2561,2,FALSE)))</f>
        <v/>
      </c>
      <c r="D499" s="366"/>
      <c r="E499" s="111"/>
      <c r="F499" s="111"/>
      <c r="G499" s="111"/>
      <c r="H499" s="82"/>
      <c r="I499" s="82"/>
      <c r="J499" s="104"/>
      <c r="K499" s="104"/>
      <c r="L499" s="104"/>
      <c r="M499" s="104"/>
      <c r="N499" s="104"/>
      <c r="O499" s="104"/>
      <c r="P499" s="104"/>
      <c r="Q499" s="105" t="str">
        <f t="shared" si="23"/>
        <v/>
      </c>
      <c r="R499" s="103"/>
      <c r="S499" s="103"/>
      <c r="T499" s="105"/>
      <c r="U499" s="105"/>
      <c r="V499" s="100" t="str">
        <f t="shared" si="21"/>
        <v/>
      </c>
      <c r="W499" s="103"/>
      <c r="X499" s="103"/>
      <c r="Y499" s="92"/>
      <c r="Z499" s="92"/>
      <c r="AA499" s="92" t="s">
        <v>87</v>
      </c>
      <c r="AB499" s="92"/>
      <c r="AC499" s="92" t="s">
        <v>250</v>
      </c>
      <c r="AD499" s="92"/>
      <c r="AE499" s="92"/>
      <c r="AF499" s="92" t="s">
        <v>250</v>
      </c>
      <c r="AG499" s="82"/>
      <c r="AH499" s="114"/>
      <c r="AI499" s="82"/>
      <c r="AJ499" s="92"/>
      <c r="AK499" s="92"/>
      <c r="AL499" s="92" t="s">
        <v>456</v>
      </c>
      <c r="AM499" s="92"/>
      <c r="AN499" s="92"/>
      <c r="AO499" s="92"/>
      <c r="AP499" s="92"/>
      <c r="AQ499" s="92"/>
      <c r="AR499" s="92"/>
      <c r="AS499" s="112"/>
      <c r="AT499" s="92"/>
      <c r="AU499" s="92"/>
      <c r="AV499" s="92"/>
      <c r="AW499" s="96"/>
      <c r="AX499" s="96"/>
      <c r="AY499" s="96"/>
      <c r="AZ499" s="97"/>
    </row>
    <row r="500" spans="1:52" s="298" customFormat="1" ht="27" customHeight="1" thickTop="1" thickBot="1" x14ac:dyDescent="0.25">
      <c r="A500" s="81"/>
      <c r="B500" s="111" t="str">
        <f t="shared" si="22"/>
        <v/>
      </c>
      <c r="C500" s="304" t="str">
        <f>IF(D500="","",(VLOOKUP(D500,Lookups!$B$4:$C$2561,2,FALSE)))</f>
        <v/>
      </c>
      <c r="D500" s="366"/>
      <c r="E500" s="111"/>
      <c r="F500" s="111"/>
      <c r="G500" s="111"/>
      <c r="H500" s="82"/>
      <c r="I500" s="82"/>
      <c r="J500" s="104"/>
      <c r="K500" s="104"/>
      <c r="L500" s="104"/>
      <c r="M500" s="104"/>
      <c r="N500" s="104"/>
      <c r="O500" s="104"/>
      <c r="P500" s="104"/>
      <c r="Q500" s="105" t="str">
        <f t="shared" si="23"/>
        <v/>
      </c>
      <c r="R500" s="103"/>
      <c r="S500" s="103"/>
      <c r="T500" s="105"/>
      <c r="U500" s="105"/>
      <c r="V500" s="100" t="str">
        <f t="shared" si="21"/>
        <v/>
      </c>
      <c r="W500" s="103"/>
      <c r="X500" s="103"/>
      <c r="Y500" s="92"/>
      <c r="Z500" s="92"/>
      <c r="AA500" s="92" t="s">
        <v>87</v>
      </c>
      <c r="AB500" s="92"/>
      <c r="AC500" s="92" t="s">
        <v>250</v>
      </c>
      <c r="AD500" s="92"/>
      <c r="AE500" s="92"/>
      <c r="AF500" s="92" t="s">
        <v>250</v>
      </c>
      <c r="AG500" s="82"/>
      <c r="AH500" s="114"/>
      <c r="AI500" s="82"/>
      <c r="AJ500" s="92"/>
      <c r="AK500" s="92"/>
      <c r="AL500" s="92" t="s">
        <v>456</v>
      </c>
      <c r="AM500" s="92"/>
      <c r="AN500" s="92"/>
      <c r="AO500" s="92"/>
      <c r="AP500" s="92"/>
      <c r="AQ500" s="92"/>
      <c r="AR500" s="92"/>
      <c r="AS500" s="112"/>
      <c r="AT500" s="92"/>
      <c r="AU500" s="92"/>
      <c r="AV500" s="92"/>
      <c r="AW500" s="96"/>
      <c r="AX500" s="96"/>
      <c r="AY500" s="96"/>
      <c r="AZ500" s="97"/>
    </row>
    <row r="501" spans="1:52" s="298" customFormat="1" ht="27" customHeight="1" thickTop="1" thickBot="1" x14ac:dyDescent="0.25">
      <c r="A501" s="81"/>
      <c r="B501" s="111" t="str">
        <f t="shared" si="22"/>
        <v/>
      </c>
      <c r="C501" s="304" t="str">
        <f>IF(D501="","",(VLOOKUP(D501,Lookups!$B$4:$C$2561,2,FALSE)))</f>
        <v/>
      </c>
      <c r="D501" s="366"/>
      <c r="E501" s="111"/>
      <c r="F501" s="111"/>
      <c r="G501" s="111"/>
      <c r="H501" s="82"/>
      <c r="I501" s="82"/>
      <c r="J501" s="104"/>
      <c r="K501" s="104"/>
      <c r="L501" s="104"/>
      <c r="M501" s="104"/>
      <c r="N501" s="104"/>
      <c r="O501" s="104"/>
      <c r="P501" s="104"/>
      <c r="Q501" s="105" t="str">
        <f t="shared" si="23"/>
        <v/>
      </c>
      <c r="R501" s="103"/>
      <c r="S501" s="103"/>
      <c r="T501" s="105"/>
      <c r="U501" s="105"/>
      <c r="V501" s="100" t="str">
        <f t="shared" si="21"/>
        <v/>
      </c>
      <c r="W501" s="103"/>
      <c r="X501" s="103"/>
      <c r="Y501" s="92"/>
      <c r="Z501" s="92"/>
      <c r="AA501" s="92" t="s">
        <v>87</v>
      </c>
      <c r="AB501" s="92"/>
      <c r="AC501" s="92" t="s">
        <v>250</v>
      </c>
      <c r="AD501" s="92"/>
      <c r="AE501" s="92"/>
      <c r="AF501" s="92" t="s">
        <v>250</v>
      </c>
      <c r="AG501" s="82"/>
      <c r="AH501" s="114"/>
      <c r="AI501" s="82"/>
      <c r="AJ501" s="92"/>
      <c r="AK501" s="92"/>
      <c r="AL501" s="92" t="s">
        <v>456</v>
      </c>
      <c r="AM501" s="92"/>
      <c r="AN501" s="92"/>
      <c r="AO501" s="92"/>
      <c r="AP501" s="92"/>
      <c r="AQ501" s="92"/>
      <c r="AR501" s="92"/>
      <c r="AS501" s="112"/>
      <c r="AT501" s="92"/>
      <c r="AU501" s="92"/>
      <c r="AV501" s="92"/>
      <c r="AW501" s="96"/>
      <c r="AX501" s="96"/>
      <c r="AY501" s="96"/>
      <c r="AZ501" s="97"/>
    </row>
    <row r="502" spans="1:52" s="298" customFormat="1" ht="27" customHeight="1" thickTop="1" thickBot="1" x14ac:dyDescent="0.25">
      <c r="A502" s="81"/>
      <c r="B502" s="111" t="str">
        <f t="shared" si="22"/>
        <v/>
      </c>
      <c r="C502" s="304" t="str">
        <f>IF(D502="","",(VLOOKUP(D502,Lookups!$B$4:$C$2561,2,FALSE)))</f>
        <v/>
      </c>
      <c r="D502" s="366"/>
      <c r="E502" s="111"/>
      <c r="F502" s="111"/>
      <c r="G502" s="111"/>
      <c r="H502" s="82"/>
      <c r="I502" s="82"/>
      <c r="J502" s="104"/>
      <c r="K502" s="104"/>
      <c r="L502" s="104"/>
      <c r="M502" s="104"/>
      <c r="N502" s="104"/>
      <c r="O502" s="104"/>
      <c r="P502" s="104"/>
      <c r="Q502" s="105" t="str">
        <f t="shared" si="23"/>
        <v/>
      </c>
      <c r="R502" s="103"/>
      <c r="S502" s="103"/>
      <c r="T502" s="105"/>
      <c r="U502" s="105"/>
      <c r="V502" s="100" t="str">
        <f t="shared" si="21"/>
        <v/>
      </c>
      <c r="W502" s="103"/>
      <c r="X502" s="103"/>
      <c r="Y502" s="92"/>
      <c r="Z502" s="92"/>
      <c r="AA502" s="92" t="s">
        <v>87</v>
      </c>
      <c r="AB502" s="92"/>
      <c r="AC502" s="92" t="s">
        <v>250</v>
      </c>
      <c r="AD502" s="92"/>
      <c r="AE502" s="92"/>
      <c r="AF502" s="92" t="s">
        <v>250</v>
      </c>
      <c r="AG502" s="82"/>
      <c r="AH502" s="114"/>
      <c r="AI502" s="82"/>
      <c r="AJ502" s="92"/>
      <c r="AK502" s="92"/>
      <c r="AL502" s="92" t="s">
        <v>456</v>
      </c>
      <c r="AM502" s="92"/>
      <c r="AN502" s="92"/>
      <c r="AO502" s="92"/>
      <c r="AP502" s="92"/>
      <c r="AQ502" s="92"/>
      <c r="AR502" s="92"/>
      <c r="AS502" s="112"/>
      <c r="AT502" s="92"/>
      <c r="AU502" s="92"/>
      <c r="AV502" s="92"/>
      <c r="AW502" s="96"/>
      <c r="AX502" s="96"/>
      <c r="AY502" s="96"/>
      <c r="AZ502" s="97"/>
    </row>
    <row r="503" spans="1:52" s="298" customFormat="1" ht="27" customHeight="1" thickTop="1" thickBot="1" x14ac:dyDescent="0.25">
      <c r="A503" s="81"/>
      <c r="B503" s="111" t="str">
        <f t="shared" si="22"/>
        <v/>
      </c>
      <c r="C503" s="304" t="str">
        <f>IF(D503="","",(VLOOKUP(D503,Lookups!$B$4:$C$2561,2,FALSE)))</f>
        <v/>
      </c>
      <c r="D503" s="366"/>
      <c r="E503" s="111"/>
      <c r="F503" s="111"/>
      <c r="G503" s="111"/>
      <c r="H503" s="82"/>
      <c r="I503" s="82"/>
      <c r="J503" s="104"/>
      <c r="K503" s="104"/>
      <c r="L503" s="104"/>
      <c r="M503" s="104"/>
      <c r="N503" s="104"/>
      <c r="O503" s="104"/>
      <c r="P503" s="104"/>
      <c r="Q503" s="105" t="str">
        <f t="shared" si="23"/>
        <v/>
      </c>
      <c r="R503" s="103"/>
      <c r="S503" s="103"/>
      <c r="T503" s="105"/>
      <c r="U503" s="105"/>
      <c r="V503" s="100" t="str">
        <f t="shared" si="21"/>
        <v/>
      </c>
      <c r="W503" s="103"/>
      <c r="X503" s="103"/>
      <c r="Y503" s="92"/>
      <c r="Z503" s="92"/>
      <c r="AA503" s="92" t="s">
        <v>87</v>
      </c>
      <c r="AB503" s="92"/>
      <c r="AC503" s="92" t="s">
        <v>250</v>
      </c>
      <c r="AD503" s="92"/>
      <c r="AE503" s="92"/>
      <c r="AF503" s="92" t="s">
        <v>250</v>
      </c>
      <c r="AG503" s="82"/>
      <c r="AH503" s="114"/>
      <c r="AI503" s="82"/>
      <c r="AJ503" s="92"/>
      <c r="AK503" s="92"/>
      <c r="AL503" s="92" t="s">
        <v>456</v>
      </c>
      <c r="AM503" s="92"/>
      <c r="AN503" s="92"/>
      <c r="AO503" s="92"/>
      <c r="AP503" s="92"/>
      <c r="AQ503" s="92"/>
      <c r="AR503" s="92"/>
      <c r="AS503" s="112"/>
      <c r="AT503" s="92"/>
      <c r="AU503" s="92"/>
      <c r="AV503" s="92"/>
      <c r="AW503" s="96"/>
      <c r="AX503" s="96"/>
      <c r="AY503" s="96"/>
      <c r="AZ503" s="97"/>
    </row>
    <row r="504" spans="1:52" s="298" customFormat="1" ht="27" customHeight="1" thickTop="1" thickBot="1" x14ac:dyDescent="0.25">
      <c r="A504" s="81"/>
      <c r="B504" s="111" t="str">
        <f t="shared" si="22"/>
        <v/>
      </c>
      <c r="C504" s="304" t="str">
        <f>IF(D504="","",(VLOOKUP(D504,Lookups!$B$4:$C$2561,2,FALSE)))</f>
        <v/>
      </c>
      <c r="D504" s="366"/>
      <c r="E504" s="111"/>
      <c r="F504" s="111"/>
      <c r="G504" s="111"/>
      <c r="H504" s="82"/>
      <c r="I504" s="82"/>
      <c r="J504" s="104"/>
      <c r="K504" s="104"/>
      <c r="L504" s="104"/>
      <c r="M504" s="104"/>
      <c r="N504" s="104"/>
      <c r="O504" s="104"/>
      <c r="P504" s="104"/>
      <c r="Q504" s="105" t="str">
        <f t="shared" si="23"/>
        <v/>
      </c>
      <c r="R504" s="103"/>
      <c r="S504" s="103"/>
      <c r="T504" s="105"/>
      <c r="U504" s="105"/>
      <c r="V504" s="100" t="str">
        <f t="shared" si="21"/>
        <v/>
      </c>
      <c r="W504" s="103"/>
      <c r="X504" s="103"/>
      <c r="Y504" s="92"/>
      <c r="Z504" s="92"/>
      <c r="AA504" s="92" t="s">
        <v>87</v>
      </c>
      <c r="AB504" s="92"/>
      <c r="AC504" s="92" t="s">
        <v>250</v>
      </c>
      <c r="AD504" s="92"/>
      <c r="AE504" s="92"/>
      <c r="AF504" s="92" t="s">
        <v>250</v>
      </c>
      <c r="AG504" s="82"/>
      <c r="AH504" s="114"/>
      <c r="AI504" s="82"/>
      <c r="AJ504" s="92"/>
      <c r="AK504" s="92"/>
      <c r="AL504" s="92" t="s">
        <v>456</v>
      </c>
      <c r="AM504" s="92"/>
      <c r="AN504" s="92"/>
      <c r="AO504" s="92"/>
      <c r="AP504" s="92"/>
      <c r="AQ504" s="92"/>
      <c r="AR504" s="92"/>
      <c r="AS504" s="112"/>
      <c r="AT504" s="92"/>
      <c r="AU504" s="92"/>
      <c r="AV504" s="92"/>
      <c r="AW504" s="96"/>
      <c r="AX504" s="96"/>
      <c r="AY504" s="96"/>
      <c r="AZ504" s="97"/>
    </row>
    <row r="505" spans="1:52" s="298" customFormat="1" ht="27" customHeight="1" thickTop="1" thickBot="1" x14ac:dyDescent="0.25">
      <c r="A505" s="81"/>
      <c r="B505" s="111" t="str">
        <f t="shared" si="22"/>
        <v/>
      </c>
      <c r="C505" s="304" t="str">
        <f>IF(D505="","",(VLOOKUP(D505,Lookups!$B$4:$C$2561,2,FALSE)))</f>
        <v/>
      </c>
      <c r="D505" s="366"/>
      <c r="E505" s="111"/>
      <c r="F505" s="111"/>
      <c r="G505" s="111"/>
      <c r="H505" s="82"/>
      <c r="I505" s="82"/>
      <c r="J505" s="104"/>
      <c r="K505" s="104"/>
      <c r="L505" s="104"/>
      <c r="M505" s="104"/>
      <c r="N505" s="104"/>
      <c r="O505" s="104"/>
      <c r="P505" s="104"/>
      <c r="Q505" s="105" t="str">
        <f t="shared" si="23"/>
        <v/>
      </c>
      <c r="R505" s="103"/>
      <c r="S505" s="103"/>
      <c r="T505" s="105"/>
      <c r="U505" s="105"/>
      <c r="V505" s="100" t="str">
        <f t="shared" si="21"/>
        <v/>
      </c>
      <c r="W505" s="103"/>
      <c r="X505" s="103"/>
      <c r="Y505" s="92"/>
      <c r="Z505" s="92"/>
      <c r="AA505" s="92" t="s">
        <v>87</v>
      </c>
      <c r="AB505" s="92"/>
      <c r="AC505" s="92" t="s">
        <v>250</v>
      </c>
      <c r="AD505" s="92"/>
      <c r="AE505" s="92"/>
      <c r="AF505" s="92" t="s">
        <v>250</v>
      </c>
      <c r="AG505" s="82"/>
      <c r="AH505" s="114"/>
      <c r="AI505" s="82"/>
      <c r="AJ505" s="92"/>
      <c r="AK505" s="92"/>
      <c r="AL505" s="92" t="s">
        <v>456</v>
      </c>
      <c r="AM505" s="92"/>
      <c r="AN505" s="92"/>
      <c r="AO505" s="92"/>
      <c r="AP505" s="92"/>
      <c r="AQ505" s="92"/>
      <c r="AR505" s="92"/>
      <c r="AS505" s="112"/>
      <c r="AT505" s="92"/>
      <c r="AU505" s="92"/>
      <c r="AV505" s="92"/>
      <c r="AW505" s="96"/>
      <c r="AX505" s="96"/>
      <c r="AY505" s="96"/>
      <c r="AZ505" s="97"/>
    </row>
    <row r="506" spans="1:52" s="298" customFormat="1" ht="27" customHeight="1" thickTop="1" thickBot="1" x14ac:dyDescent="0.25">
      <c r="A506" s="81"/>
      <c r="B506" s="111" t="str">
        <f t="shared" si="22"/>
        <v/>
      </c>
      <c r="C506" s="304" t="str">
        <f>IF(D506="","",(VLOOKUP(D506,Lookups!$B$4:$C$2561,2,FALSE)))</f>
        <v/>
      </c>
      <c r="D506" s="366"/>
      <c r="E506" s="111"/>
      <c r="F506" s="111"/>
      <c r="G506" s="111"/>
      <c r="H506" s="82"/>
      <c r="I506" s="82"/>
      <c r="J506" s="104"/>
      <c r="K506" s="104"/>
      <c r="L506" s="104"/>
      <c r="M506" s="104"/>
      <c r="N506" s="104"/>
      <c r="O506" s="104"/>
      <c r="P506" s="104"/>
      <c r="Q506" s="105" t="str">
        <f t="shared" si="23"/>
        <v/>
      </c>
      <c r="R506" s="103"/>
      <c r="S506" s="103"/>
      <c r="T506" s="105"/>
      <c r="U506" s="105"/>
      <c r="V506" s="100" t="str">
        <f t="shared" si="21"/>
        <v/>
      </c>
      <c r="W506" s="103"/>
      <c r="X506" s="103"/>
      <c r="Y506" s="92"/>
      <c r="Z506" s="92"/>
      <c r="AA506" s="92" t="s">
        <v>87</v>
      </c>
      <c r="AB506" s="92"/>
      <c r="AC506" s="92" t="s">
        <v>250</v>
      </c>
      <c r="AD506" s="92"/>
      <c r="AE506" s="92"/>
      <c r="AF506" s="92" t="s">
        <v>250</v>
      </c>
      <c r="AG506" s="82"/>
      <c r="AH506" s="114"/>
      <c r="AI506" s="82"/>
      <c r="AJ506" s="92"/>
      <c r="AK506" s="92"/>
      <c r="AL506" s="92" t="s">
        <v>456</v>
      </c>
      <c r="AM506" s="92"/>
      <c r="AN506" s="92"/>
      <c r="AO506" s="92"/>
      <c r="AP506" s="92"/>
      <c r="AQ506" s="92"/>
      <c r="AR506" s="92"/>
      <c r="AS506" s="112"/>
      <c r="AT506" s="92"/>
      <c r="AU506" s="92"/>
      <c r="AV506" s="92"/>
      <c r="AW506" s="96"/>
      <c r="AX506" s="96"/>
      <c r="AY506" s="96"/>
      <c r="AZ506" s="97"/>
    </row>
    <row r="507" spans="1:52" s="298" customFormat="1" ht="27" customHeight="1" thickTop="1" thickBot="1" x14ac:dyDescent="0.25">
      <c r="A507" s="81"/>
      <c r="B507" s="111" t="str">
        <f t="shared" si="22"/>
        <v/>
      </c>
      <c r="C507" s="304" t="str">
        <f>IF(D507="","",(VLOOKUP(D507,Lookups!$B$4:$C$2561,2,FALSE)))</f>
        <v/>
      </c>
      <c r="D507" s="366"/>
      <c r="E507" s="111"/>
      <c r="F507" s="111"/>
      <c r="G507" s="111"/>
      <c r="H507" s="82"/>
      <c r="I507" s="82"/>
      <c r="J507" s="104"/>
      <c r="K507" s="104"/>
      <c r="L507" s="104"/>
      <c r="M507" s="104"/>
      <c r="N507" s="104"/>
      <c r="O507" s="104"/>
      <c r="P507" s="104"/>
      <c r="Q507" s="105" t="str">
        <f t="shared" si="23"/>
        <v/>
      </c>
      <c r="R507" s="103"/>
      <c r="S507" s="103"/>
      <c r="T507" s="105"/>
      <c r="U507" s="105"/>
      <c r="V507" s="100" t="str">
        <f t="shared" si="21"/>
        <v/>
      </c>
      <c r="W507" s="103"/>
      <c r="X507" s="103"/>
      <c r="Y507" s="92"/>
      <c r="Z507" s="92"/>
      <c r="AA507" s="92" t="s">
        <v>87</v>
      </c>
      <c r="AB507" s="92"/>
      <c r="AC507" s="92" t="s">
        <v>250</v>
      </c>
      <c r="AD507" s="92"/>
      <c r="AE507" s="92"/>
      <c r="AF507" s="92" t="s">
        <v>250</v>
      </c>
      <c r="AG507" s="82"/>
      <c r="AH507" s="114"/>
      <c r="AI507" s="82"/>
      <c r="AJ507" s="92"/>
      <c r="AK507" s="92"/>
      <c r="AL507" s="92" t="s">
        <v>456</v>
      </c>
      <c r="AM507" s="92"/>
      <c r="AN507" s="92"/>
      <c r="AO507" s="92"/>
      <c r="AP507" s="92"/>
      <c r="AQ507" s="92"/>
      <c r="AR507" s="92"/>
      <c r="AS507" s="112"/>
      <c r="AT507" s="92"/>
      <c r="AU507" s="92"/>
      <c r="AV507" s="92"/>
      <c r="AW507" s="96"/>
      <c r="AX507" s="96"/>
      <c r="AY507" s="96"/>
      <c r="AZ507" s="97"/>
    </row>
    <row r="508" spans="1:52" s="298" customFormat="1" ht="27" customHeight="1" thickTop="1" thickBot="1" x14ac:dyDescent="0.25">
      <c r="A508" s="81"/>
      <c r="B508" s="111" t="str">
        <f t="shared" si="22"/>
        <v/>
      </c>
      <c r="C508" s="304" t="str">
        <f>IF(D508="","",(VLOOKUP(D508,Lookups!$B$4:$C$2561,2,FALSE)))</f>
        <v/>
      </c>
      <c r="D508" s="366"/>
      <c r="E508" s="111"/>
      <c r="F508" s="111"/>
      <c r="G508" s="111"/>
      <c r="H508" s="82"/>
      <c r="I508" s="82"/>
      <c r="J508" s="104"/>
      <c r="K508" s="104"/>
      <c r="L508" s="104"/>
      <c r="M508" s="104"/>
      <c r="N508" s="104"/>
      <c r="O508" s="104"/>
      <c r="P508" s="104"/>
      <c r="Q508" s="105" t="str">
        <f t="shared" si="23"/>
        <v/>
      </c>
      <c r="R508" s="103"/>
      <c r="S508" s="103"/>
      <c r="T508" s="105"/>
      <c r="U508" s="105"/>
      <c r="V508" s="100" t="str">
        <f t="shared" si="21"/>
        <v/>
      </c>
      <c r="W508" s="103"/>
      <c r="X508" s="103"/>
      <c r="Y508" s="92"/>
      <c r="Z508" s="92"/>
      <c r="AA508" s="92" t="s">
        <v>87</v>
      </c>
      <c r="AB508" s="92"/>
      <c r="AC508" s="92" t="s">
        <v>250</v>
      </c>
      <c r="AD508" s="92"/>
      <c r="AE508" s="92"/>
      <c r="AF508" s="92" t="s">
        <v>250</v>
      </c>
      <c r="AG508" s="82"/>
      <c r="AH508" s="114"/>
      <c r="AI508" s="82"/>
      <c r="AJ508" s="92"/>
      <c r="AK508" s="92"/>
      <c r="AL508" s="92" t="s">
        <v>456</v>
      </c>
      <c r="AM508" s="92"/>
      <c r="AN508" s="92"/>
      <c r="AO508" s="92"/>
      <c r="AP508" s="92"/>
      <c r="AQ508" s="92"/>
      <c r="AR508" s="92"/>
      <c r="AS508" s="112"/>
      <c r="AT508" s="92"/>
      <c r="AU508" s="92"/>
      <c r="AV508" s="92"/>
      <c r="AW508" s="96"/>
      <c r="AX508" s="96"/>
      <c r="AY508" s="96"/>
      <c r="AZ508" s="97"/>
    </row>
    <row r="509" spans="1:52" s="298" customFormat="1" ht="27" customHeight="1" thickTop="1" thickBot="1" x14ac:dyDescent="0.25">
      <c r="A509" s="81"/>
      <c r="B509" s="111" t="str">
        <f t="shared" si="22"/>
        <v/>
      </c>
      <c r="C509" s="304" t="str">
        <f>IF(D509="","",(VLOOKUP(D509,Lookups!$B$4:$C$2561,2,FALSE)))</f>
        <v/>
      </c>
      <c r="D509" s="366"/>
      <c r="E509" s="111"/>
      <c r="F509" s="111"/>
      <c r="G509" s="111"/>
      <c r="H509" s="82"/>
      <c r="I509" s="82"/>
      <c r="J509" s="104"/>
      <c r="K509" s="104"/>
      <c r="L509" s="104"/>
      <c r="M509" s="104"/>
      <c r="N509" s="104"/>
      <c r="O509" s="104"/>
      <c r="P509" s="104"/>
      <c r="Q509" s="105" t="str">
        <f t="shared" si="23"/>
        <v/>
      </c>
      <c r="R509" s="103"/>
      <c r="S509" s="103"/>
      <c r="T509" s="105"/>
      <c r="U509" s="105"/>
      <c r="V509" s="100" t="str">
        <f t="shared" si="21"/>
        <v/>
      </c>
      <c r="W509" s="103"/>
      <c r="X509" s="103"/>
      <c r="Y509" s="92"/>
      <c r="Z509" s="92"/>
      <c r="AA509" s="92" t="s">
        <v>87</v>
      </c>
      <c r="AB509" s="92"/>
      <c r="AC509" s="92" t="s">
        <v>250</v>
      </c>
      <c r="AD509" s="92"/>
      <c r="AE509" s="92"/>
      <c r="AF509" s="92" t="s">
        <v>250</v>
      </c>
      <c r="AG509" s="82"/>
      <c r="AH509" s="114"/>
      <c r="AI509" s="82"/>
      <c r="AJ509" s="92"/>
      <c r="AK509" s="92"/>
      <c r="AL509" s="92" t="s">
        <v>456</v>
      </c>
      <c r="AM509" s="92"/>
      <c r="AN509" s="92"/>
      <c r="AO509" s="92"/>
      <c r="AP509" s="92"/>
      <c r="AQ509" s="92"/>
      <c r="AR509" s="92"/>
      <c r="AS509" s="112"/>
      <c r="AT509" s="92"/>
      <c r="AU509" s="92"/>
      <c r="AV509" s="92"/>
      <c r="AW509" s="96"/>
      <c r="AX509" s="96"/>
      <c r="AY509" s="96"/>
      <c r="AZ509" s="97"/>
    </row>
    <row r="510" spans="1:52" s="298" customFormat="1" ht="27" customHeight="1" thickTop="1" thickBot="1" x14ac:dyDescent="0.25">
      <c r="A510" s="81"/>
      <c r="B510" s="111" t="str">
        <f t="shared" si="22"/>
        <v/>
      </c>
      <c r="C510" s="304" t="str">
        <f>IF(D510="","",(VLOOKUP(D510,Lookups!$B$4:$C$2561,2,FALSE)))</f>
        <v/>
      </c>
      <c r="D510" s="366"/>
      <c r="E510" s="111"/>
      <c r="F510" s="111"/>
      <c r="G510" s="111"/>
      <c r="H510" s="82"/>
      <c r="I510" s="82"/>
      <c r="J510" s="104"/>
      <c r="K510" s="104"/>
      <c r="L510" s="104"/>
      <c r="M510" s="104"/>
      <c r="N510" s="104"/>
      <c r="O510" s="104"/>
      <c r="P510" s="104"/>
      <c r="Q510" s="105" t="str">
        <f t="shared" si="23"/>
        <v/>
      </c>
      <c r="R510" s="103"/>
      <c r="S510" s="103"/>
      <c r="T510" s="105"/>
      <c r="U510" s="105"/>
      <c r="V510" s="100" t="str">
        <f t="shared" si="21"/>
        <v/>
      </c>
      <c r="W510" s="103"/>
      <c r="X510" s="103"/>
      <c r="Y510" s="92"/>
      <c r="Z510" s="92"/>
      <c r="AA510" s="92" t="s">
        <v>87</v>
      </c>
      <c r="AB510" s="92"/>
      <c r="AC510" s="92" t="s">
        <v>250</v>
      </c>
      <c r="AD510" s="92"/>
      <c r="AE510" s="92"/>
      <c r="AF510" s="92" t="s">
        <v>250</v>
      </c>
      <c r="AG510" s="82"/>
      <c r="AH510" s="114"/>
      <c r="AI510" s="82"/>
      <c r="AJ510" s="92"/>
      <c r="AK510" s="92"/>
      <c r="AL510" s="92" t="s">
        <v>456</v>
      </c>
      <c r="AM510" s="92"/>
      <c r="AN510" s="92"/>
      <c r="AO510" s="92"/>
      <c r="AP510" s="92"/>
      <c r="AQ510" s="92"/>
      <c r="AR510" s="92"/>
      <c r="AS510" s="112"/>
      <c r="AT510" s="92"/>
      <c r="AU510" s="92"/>
      <c r="AV510" s="92"/>
      <c r="AW510" s="96"/>
      <c r="AX510" s="96"/>
      <c r="AY510" s="96"/>
      <c r="AZ510" s="97"/>
    </row>
    <row r="511" spans="1:52" s="298" customFormat="1" ht="27" customHeight="1" thickTop="1" thickBot="1" x14ac:dyDescent="0.25">
      <c r="A511" s="81"/>
      <c r="B511" s="111" t="str">
        <f t="shared" si="22"/>
        <v/>
      </c>
      <c r="C511" s="304" t="str">
        <f>IF(D511="","",(VLOOKUP(D511,Lookups!$B$4:$C$2561,2,FALSE)))</f>
        <v/>
      </c>
      <c r="D511" s="366"/>
      <c r="E511" s="111"/>
      <c r="F511" s="111"/>
      <c r="G511" s="111"/>
      <c r="H511" s="82"/>
      <c r="I511" s="82"/>
      <c r="J511" s="104"/>
      <c r="K511" s="104"/>
      <c r="L511" s="104"/>
      <c r="M511" s="104"/>
      <c r="N511" s="104"/>
      <c r="O511" s="104"/>
      <c r="P511" s="104"/>
      <c r="Q511" s="105" t="str">
        <f t="shared" si="23"/>
        <v/>
      </c>
      <c r="R511" s="103"/>
      <c r="S511" s="103"/>
      <c r="T511" s="105"/>
      <c r="U511" s="105"/>
      <c r="V511" s="100" t="str">
        <f t="shared" si="21"/>
        <v/>
      </c>
      <c r="W511" s="103"/>
      <c r="X511" s="103"/>
      <c r="Y511" s="92"/>
      <c r="Z511" s="92"/>
      <c r="AA511" s="92" t="s">
        <v>87</v>
      </c>
      <c r="AB511" s="92"/>
      <c r="AC511" s="92" t="s">
        <v>250</v>
      </c>
      <c r="AD511" s="92"/>
      <c r="AE511" s="92"/>
      <c r="AF511" s="92" t="s">
        <v>250</v>
      </c>
      <c r="AG511" s="82"/>
      <c r="AH511" s="114"/>
      <c r="AI511" s="82"/>
      <c r="AJ511" s="92"/>
      <c r="AK511" s="92"/>
      <c r="AL511" s="92" t="s">
        <v>456</v>
      </c>
      <c r="AM511" s="92"/>
      <c r="AN511" s="92"/>
      <c r="AO511" s="92"/>
      <c r="AP511" s="92"/>
      <c r="AQ511" s="92"/>
      <c r="AR511" s="92"/>
      <c r="AS511" s="112"/>
      <c r="AT511" s="92"/>
      <c r="AU511" s="92"/>
      <c r="AV511" s="92"/>
      <c r="AW511" s="96"/>
      <c r="AX511" s="96"/>
      <c r="AY511" s="96"/>
      <c r="AZ511" s="97"/>
    </row>
    <row r="512" spans="1:52" s="298" customFormat="1" ht="27" customHeight="1" thickTop="1" thickBot="1" x14ac:dyDescent="0.25">
      <c r="A512" s="81"/>
      <c r="B512" s="111" t="str">
        <f t="shared" si="22"/>
        <v/>
      </c>
      <c r="C512" s="304" t="str">
        <f>IF(D512="","",(VLOOKUP(D512,Lookups!$B$4:$C$2561,2,FALSE)))</f>
        <v/>
      </c>
      <c r="D512" s="366"/>
      <c r="E512" s="111"/>
      <c r="F512" s="111"/>
      <c r="G512" s="111"/>
      <c r="H512" s="82"/>
      <c r="I512" s="82"/>
      <c r="J512" s="104"/>
      <c r="K512" s="104"/>
      <c r="L512" s="104"/>
      <c r="M512" s="104"/>
      <c r="N512" s="104"/>
      <c r="O512" s="104"/>
      <c r="P512" s="104"/>
      <c r="Q512" s="105" t="str">
        <f t="shared" si="23"/>
        <v/>
      </c>
      <c r="R512" s="103"/>
      <c r="S512" s="103"/>
      <c r="T512" s="105"/>
      <c r="U512" s="105"/>
      <c r="V512" s="100" t="str">
        <f t="shared" si="21"/>
        <v/>
      </c>
      <c r="W512" s="103"/>
      <c r="X512" s="103"/>
      <c r="Y512" s="92"/>
      <c r="Z512" s="92"/>
      <c r="AA512" s="92" t="s">
        <v>87</v>
      </c>
      <c r="AB512" s="92"/>
      <c r="AC512" s="92" t="s">
        <v>250</v>
      </c>
      <c r="AD512" s="92"/>
      <c r="AE512" s="92"/>
      <c r="AF512" s="92" t="s">
        <v>250</v>
      </c>
      <c r="AG512" s="82"/>
      <c r="AH512" s="114"/>
      <c r="AI512" s="82"/>
      <c r="AJ512" s="92"/>
      <c r="AK512" s="92"/>
      <c r="AL512" s="92" t="s">
        <v>456</v>
      </c>
      <c r="AM512" s="92"/>
      <c r="AN512" s="92"/>
      <c r="AO512" s="92"/>
      <c r="AP512" s="92"/>
      <c r="AQ512" s="92"/>
      <c r="AR512" s="92"/>
      <c r="AS512" s="112"/>
      <c r="AT512" s="92"/>
      <c r="AU512" s="92"/>
      <c r="AV512" s="92"/>
      <c r="AW512" s="96"/>
      <c r="AX512" s="96"/>
      <c r="AY512" s="96"/>
      <c r="AZ512" s="97"/>
    </row>
    <row r="513" spans="1:52" s="298" customFormat="1" ht="27" customHeight="1" thickTop="1" thickBot="1" x14ac:dyDescent="0.25">
      <c r="A513" s="81"/>
      <c r="B513" s="111" t="str">
        <f t="shared" si="22"/>
        <v/>
      </c>
      <c r="C513" s="304" t="str">
        <f>IF(D513="","",(VLOOKUP(D513,Lookups!$B$4:$C$2561,2,FALSE)))</f>
        <v/>
      </c>
      <c r="D513" s="366"/>
      <c r="E513" s="111"/>
      <c r="F513" s="111"/>
      <c r="G513" s="111"/>
      <c r="H513" s="82"/>
      <c r="I513" s="82"/>
      <c r="J513" s="104"/>
      <c r="K513" s="104"/>
      <c r="L513" s="104"/>
      <c r="M513" s="104"/>
      <c r="N513" s="104"/>
      <c r="O513" s="104"/>
      <c r="P513" s="104"/>
      <c r="Q513" s="105" t="str">
        <f t="shared" si="23"/>
        <v/>
      </c>
      <c r="R513" s="103"/>
      <c r="S513" s="103"/>
      <c r="T513" s="105"/>
      <c r="U513" s="105"/>
      <c r="V513" s="100" t="str">
        <f t="shared" si="21"/>
        <v/>
      </c>
      <c r="W513" s="103"/>
      <c r="X513" s="103"/>
      <c r="Y513" s="92"/>
      <c r="Z513" s="92"/>
      <c r="AA513" s="92" t="s">
        <v>87</v>
      </c>
      <c r="AB513" s="92"/>
      <c r="AC513" s="92" t="s">
        <v>250</v>
      </c>
      <c r="AD513" s="92"/>
      <c r="AE513" s="92"/>
      <c r="AF513" s="92" t="s">
        <v>250</v>
      </c>
      <c r="AG513" s="82"/>
      <c r="AH513" s="114"/>
      <c r="AI513" s="82"/>
      <c r="AJ513" s="92"/>
      <c r="AK513" s="92"/>
      <c r="AL513" s="92" t="s">
        <v>456</v>
      </c>
      <c r="AM513" s="92"/>
      <c r="AN513" s="92"/>
      <c r="AO513" s="92"/>
      <c r="AP513" s="92"/>
      <c r="AQ513" s="92"/>
      <c r="AR513" s="92"/>
      <c r="AS513" s="112"/>
      <c r="AT513" s="92"/>
      <c r="AU513" s="92"/>
      <c r="AV513" s="92"/>
      <c r="AW513" s="96"/>
      <c r="AX513" s="96"/>
      <c r="AY513" s="96"/>
      <c r="AZ513" s="97"/>
    </row>
    <row r="514" spans="1:52" s="298" customFormat="1" ht="27" customHeight="1" thickTop="1" thickBot="1" x14ac:dyDescent="0.25">
      <c r="A514" s="81"/>
      <c r="B514" s="111" t="str">
        <f t="shared" si="22"/>
        <v/>
      </c>
      <c r="C514" s="304" t="str">
        <f>IF(D514="","",(VLOOKUP(D514,Lookups!$B$4:$C$2561,2,FALSE)))</f>
        <v/>
      </c>
      <c r="D514" s="366"/>
      <c r="E514" s="111"/>
      <c r="F514" s="111"/>
      <c r="G514" s="111"/>
      <c r="H514" s="82"/>
      <c r="I514" s="82"/>
      <c r="J514" s="104"/>
      <c r="K514" s="104"/>
      <c r="L514" s="104"/>
      <c r="M514" s="104"/>
      <c r="N514" s="104"/>
      <c r="O514" s="104"/>
      <c r="P514" s="104"/>
      <c r="Q514" s="105" t="str">
        <f t="shared" si="23"/>
        <v/>
      </c>
      <c r="R514" s="103"/>
      <c r="S514" s="103"/>
      <c r="T514" s="105"/>
      <c r="U514" s="105"/>
      <c r="V514" s="100" t="str">
        <f t="shared" si="21"/>
        <v/>
      </c>
      <c r="W514" s="103"/>
      <c r="X514" s="103"/>
      <c r="Y514" s="92"/>
      <c r="Z514" s="92"/>
      <c r="AA514" s="92" t="s">
        <v>87</v>
      </c>
      <c r="AB514" s="92"/>
      <c r="AC514" s="92" t="s">
        <v>250</v>
      </c>
      <c r="AD514" s="92"/>
      <c r="AE514" s="92"/>
      <c r="AF514" s="92" t="s">
        <v>250</v>
      </c>
      <c r="AG514" s="82"/>
      <c r="AH514" s="114"/>
      <c r="AI514" s="82"/>
      <c r="AJ514" s="92"/>
      <c r="AK514" s="92"/>
      <c r="AL514" s="92" t="s">
        <v>456</v>
      </c>
      <c r="AM514" s="92"/>
      <c r="AN514" s="92"/>
      <c r="AO514" s="92"/>
      <c r="AP514" s="92"/>
      <c r="AQ514" s="92"/>
      <c r="AR514" s="92"/>
      <c r="AS514" s="112"/>
      <c r="AT514" s="92"/>
      <c r="AU514" s="92"/>
      <c r="AV514" s="92"/>
      <c r="AW514" s="96"/>
      <c r="AX514" s="96"/>
      <c r="AY514" s="96"/>
      <c r="AZ514" s="97"/>
    </row>
    <row r="515" spans="1:52" s="298" customFormat="1" ht="27" customHeight="1" thickTop="1" thickBot="1" x14ac:dyDescent="0.25">
      <c r="A515" s="81"/>
      <c r="B515" s="111" t="str">
        <f t="shared" si="22"/>
        <v/>
      </c>
      <c r="C515" s="304" t="str">
        <f>IF(D515="","",(VLOOKUP(D515,Lookups!$B$4:$C$2561,2,FALSE)))</f>
        <v/>
      </c>
      <c r="D515" s="366"/>
      <c r="E515" s="111"/>
      <c r="F515" s="111"/>
      <c r="G515" s="111"/>
      <c r="H515" s="82"/>
      <c r="I515" s="82"/>
      <c r="J515" s="104"/>
      <c r="K515" s="104"/>
      <c r="L515" s="104"/>
      <c r="M515" s="104"/>
      <c r="N515" s="104"/>
      <c r="O515" s="104"/>
      <c r="P515" s="104"/>
      <c r="Q515" s="105" t="str">
        <f t="shared" si="23"/>
        <v/>
      </c>
      <c r="R515" s="103"/>
      <c r="S515" s="103"/>
      <c r="T515" s="105"/>
      <c r="U515" s="105"/>
      <c r="V515" s="100" t="str">
        <f t="shared" si="21"/>
        <v/>
      </c>
      <c r="W515" s="103"/>
      <c r="X515" s="103"/>
      <c r="Y515" s="92"/>
      <c r="Z515" s="92"/>
      <c r="AA515" s="92" t="s">
        <v>87</v>
      </c>
      <c r="AB515" s="92"/>
      <c r="AC515" s="92" t="s">
        <v>250</v>
      </c>
      <c r="AD515" s="92"/>
      <c r="AE515" s="92"/>
      <c r="AF515" s="92" t="s">
        <v>250</v>
      </c>
      <c r="AG515" s="82"/>
      <c r="AH515" s="114"/>
      <c r="AI515" s="82"/>
      <c r="AJ515" s="92"/>
      <c r="AK515" s="92"/>
      <c r="AL515" s="92" t="s">
        <v>456</v>
      </c>
      <c r="AM515" s="92"/>
      <c r="AN515" s="92"/>
      <c r="AO515" s="92"/>
      <c r="AP515" s="92"/>
      <c r="AQ515" s="92"/>
      <c r="AR515" s="92"/>
      <c r="AS515" s="112"/>
      <c r="AT515" s="92"/>
      <c r="AU515" s="92"/>
      <c r="AV515" s="92"/>
      <c r="AW515" s="96"/>
      <c r="AX515" s="96"/>
      <c r="AY515" s="96"/>
      <c r="AZ515" s="97"/>
    </row>
    <row r="516" spans="1:52" s="298" customFormat="1" ht="27" customHeight="1" thickTop="1" thickBot="1" x14ac:dyDescent="0.25">
      <c r="A516" s="81"/>
      <c r="B516" s="111" t="str">
        <f t="shared" si="22"/>
        <v/>
      </c>
      <c r="C516" s="304" t="str">
        <f>IF(D516="","",(VLOOKUP(D516,Lookups!$B$4:$C$2561,2,FALSE)))</f>
        <v/>
      </c>
      <c r="D516" s="366"/>
      <c r="E516" s="111"/>
      <c r="F516" s="111"/>
      <c r="G516" s="111"/>
      <c r="H516" s="82"/>
      <c r="I516" s="82"/>
      <c r="J516" s="104"/>
      <c r="K516" s="104"/>
      <c r="L516" s="104"/>
      <c r="M516" s="104"/>
      <c r="N516" s="104"/>
      <c r="O516" s="104"/>
      <c r="P516" s="104"/>
      <c r="Q516" s="105" t="str">
        <f t="shared" si="23"/>
        <v/>
      </c>
      <c r="R516" s="103"/>
      <c r="S516" s="103"/>
      <c r="T516" s="105"/>
      <c r="U516" s="105"/>
      <c r="V516" s="100" t="str">
        <f t="shared" si="21"/>
        <v/>
      </c>
      <c r="W516" s="103"/>
      <c r="X516" s="103"/>
      <c r="Y516" s="92"/>
      <c r="Z516" s="92"/>
      <c r="AA516" s="92" t="s">
        <v>87</v>
      </c>
      <c r="AB516" s="92"/>
      <c r="AC516" s="92" t="s">
        <v>250</v>
      </c>
      <c r="AD516" s="92"/>
      <c r="AE516" s="92"/>
      <c r="AF516" s="92" t="s">
        <v>250</v>
      </c>
      <c r="AG516" s="82"/>
      <c r="AH516" s="114"/>
      <c r="AI516" s="82"/>
      <c r="AJ516" s="92"/>
      <c r="AK516" s="92"/>
      <c r="AL516" s="92" t="s">
        <v>456</v>
      </c>
      <c r="AM516" s="92"/>
      <c r="AN516" s="92"/>
      <c r="AO516" s="92"/>
      <c r="AP516" s="92"/>
      <c r="AQ516" s="92"/>
      <c r="AR516" s="92"/>
      <c r="AS516" s="112"/>
      <c r="AT516" s="92"/>
      <c r="AU516" s="92"/>
      <c r="AV516" s="92"/>
      <c r="AW516" s="96"/>
      <c r="AX516" s="96"/>
      <c r="AY516" s="96"/>
      <c r="AZ516" s="97"/>
    </row>
    <row r="517" spans="1:52" s="298" customFormat="1" ht="27" customHeight="1" thickTop="1" thickBot="1" x14ac:dyDescent="0.25">
      <c r="A517" s="81"/>
      <c r="B517" s="111" t="str">
        <f t="shared" si="22"/>
        <v/>
      </c>
      <c r="C517" s="304" t="str">
        <f>IF(D517="","",(VLOOKUP(D517,Lookups!$B$4:$C$2561,2,FALSE)))</f>
        <v/>
      </c>
      <c r="D517" s="366"/>
      <c r="E517" s="111"/>
      <c r="F517" s="111"/>
      <c r="G517" s="111"/>
      <c r="H517" s="82"/>
      <c r="I517" s="82"/>
      <c r="J517" s="104"/>
      <c r="K517" s="104"/>
      <c r="L517" s="104"/>
      <c r="M517" s="104"/>
      <c r="N517" s="104"/>
      <c r="O517" s="104"/>
      <c r="P517" s="104"/>
      <c r="Q517" s="105" t="str">
        <f t="shared" si="23"/>
        <v/>
      </c>
      <c r="R517" s="103"/>
      <c r="S517" s="103"/>
      <c r="T517" s="105"/>
      <c r="U517" s="105"/>
      <c r="V517" s="100" t="str">
        <f t="shared" si="21"/>
        <v/>
      </c>
      <c r="W517" s="103"/>
      <c r="X517" s="103"/>
      <c r="Y517" s="92"/>
      <c r="Z517" s="92"/>
      <c r="AA517" s="92" t="s">
        <v>87</v>
      </c>
      <c r="AB517" s="92"/>
      <c r="AC517" s="92" t="s">
        <v>250</v>
      </c>
      <c r="AD517" s="92"/>
      <c r="AE517" s="92"/>
      <c r="AF517" s="92" t="s">
        <v>250</v>
      </c>
      <c r="AG517" s="82"/>
      <c r="AH517" s="114"/>
      <c r="AI517" s="82"/>
      <c r="AJ517" s="92"/>
      <c r="AK517" s="92"/>
      <c r="AL517" s="92" t="s">
        <v>456</v>
      </c>
      <c r="AM517" s="92"/>
      <c r="AN517" s="92"/>
      <c r="AO517" s="92"/>
      <c r="AP517" s="92"/>
      <c r="AQ517" s="92"/>
      <c r="AR517" s="92"/>
      <c r="AS517" s="112"/>
      <c r="AT517" s="92"/>
      <c r="AU517" s="92"/>
      <c r="AV517" s="92"/>
      <c r="AW517" s="96"/>
      <c r="AX517" s="96"/>
      <c r="AY517" s="96"/>
      <c r="AZ517" s="97"/>
    </row>
    <row r="518" spans="1:52" s="298" customFormat="1" ht="27" customHeight="1" thickTop="1" thickBot="1" x14ac:dyDescent="0.25">
      <c r="A518" s="81"/>
      <c r="B518" s="111" t="str">
        <f t="shared" si="22"/>
        <v/>
      </c>
      <c r="C518" s="304" t="str">
        <f>IF(D518="","",(VLOOKUP(D518,Lookups!$B$4:$C$2561,2,FALSE)))</f>
        <v/>
      </c>
      <c r="D518" s="366"/>
      <c r="E518" s="111"/>
      <c r="F518" s="111"/>
      <c r="G518" s="111"/>
      <c r="H518" s="82"/>
      <c r="I518" s="82"/>
      <c r="J518" s="104"/>
      <c r="K518" s="104"/>
      <c r="L518" s="104"/>
      <c r="M518" s="104"/>
      <c r="N518" s="104"/>
      <c r="O518" s="104"/>
      <c r="P518" s="104"/>
      <c r="Q518" s="105" t="str">
        <f t="shared" si="23"/>
        <v/>
      </c>
      <c r="R518" s="103"/>
      <c r="S518" s="103"/>
      <c r="T518" s="105"/>
      <c r="U518" s="105"/>
      <c r="V518" s="100" t="str">
        <f t="shared" ref="V518:V581" si="24">IF(U518="","",VLOOKUP(U518,ShoulderMaterialDesc,2,FALSE))</f>
        <v/>
      </c>
      <c r="W518" s="103"/>
      <c r="X518" s="103"/>
      <c r="Y518" s="92"/>
      <c r="Z518" s="92"/>
      <c r="AA518" s="92" t="s">
        <v>87</v>
      </c>
      <c r="AB518" s="92"/>
      <c r="AC518" s="92" t="s">
        <v>250</v>
      </c>
      <c r="AD518" s="92"/>
      <c r="AE518" s="92"/>
      <c r="AF518" s="92" t="s">
        <v>250</v>
      </c>
      <c r="AG518" s="82"/>
      <c r="AH518" s="114"/>
      <c r="AI518" s="82"/>
      <c r="AJ518" s="92"/>
      <c r="AK518" s="92"/>
      <c r="AL518" s="92" t="s">
        <v>456</v>
      </c>
      <c r="AM518" s="92"/>
      <c r="AN518" s="92"/>
      <c r="AO518" s="92"/>
      <c r="AP518" s="92"/>
      <c r="AQ518" s="92"/>
      <c r="AR518" s="92"/>
      <c r="AS518" s="112"/>
      <c r="AT518" s="92"/>
      <c r="AU518" s="92"/>
      <c r="AV518" s="92"/>
      <c r="AW518" s="96"/>
      <c r="AX518" s="96"/>
      <c r="AY518" s="96"/>
      <c r="AZ518" s="97"/>
    </row>
    <row r="519" spans="1:52" s="298" customFormat="1" ht="27" customHeight="1" thickTop="1" thickBot="1" x14ac:dyDescent="0.25">
      <c r="A519" s="81"/>
      <c r="B519" s="111" t="str">
        <f t="shared" ref="B519:B582" si="25">IF(A519="ADD","0","")</f>
        <v/>
      </c>
      <c r="C519" s="304" t="str">
        <f>IF(D519="","",(VLOOKUP(D519,Lookups!$B$4:$C$2561,2,FALSE)))</f>
        <v/>
      </c>
      <c r="D519" s="366"/>
      <c r="E519" s="111"/>
      <c r="F519" s="111"/>
      <c r="G519" s="111"/>
      <c r="H519" s="82"/>
      <c r="I519" s="82"/>
      <c r="J519" s="104"/>
      <c r="K519" s="104"/>
      <c r="L519" s="104"/>
      <c r="M519" s="104"/>
      <c r="N519" s="104"/>
      <c r="O519" s="104"/>
      <c r="P519" s="104"/>
      <c r="Q519" s="105" t="str">
        <f t="shared" ref="Q519:Q582" si="26">IF(G519="","",G519-F519)</f>
        <v/>
      </c>
      <c r="R519" s="103"/>
      <c r="S519" s="103"/>
      <c r="T519" s="105"/>
      <c r="U519" s="105"/>
      <c r="V519" s="100" t="str">
        <f t="shared" si="24"/>
        <v/>
      </c>
      <c r="W519" s="103"/>
      <c r="X519" s="103"/>
      <c r="Y519" s="92"/>
      <c r="Z519" s="92"/>
      <c r="AA519" s="92" t="s">
        <v>87</v>
      </c>
      <c r="AB519" s="92"/>
      <c r="AC519" s="92" t="s">
        <v>250</v>
      </c>
      <c r="AD519" s="92"/>
      <c r="AE519" s="92"/>
      <c r="AF519" s="92" t="s">
        <v>250</v>
      </c>
      <c r="AG519" s="82"/>
      <c r="AH519" s="114"/>
      <c r="AI519" s="82"/>
      <c r="AJ519" s="92"/>
      <c r="AK519" s="92"/>
      <c r="AL519" s="92" t="s">
        <v>456</v>
      </c>
      <c r="AM519" s="92"/>
      <c r="AN519" s="92"/>
      <c r="AO519" s="92"/>
      <c r="AP519" s="92"/>
      <c r="AQ519" s="92"/>
      <c r="AR519" s="92"/>
      <c r="AS519" s="112"/>
      <c r="AT519" s="92"/>
      <c r="AU519" s="92"/>
      <c r="AV519" s="92"/>
      <c r="AW519" s="96"/>
      <c r="AX519" s="96"/>
      <c r="AY519" s="96"/>
      <c r="AZ519" s="97"/>
    </row>
    <row r="520" spans="1:52" s="298" customFormat="1" ht="27" customHeight="1" thickTop="1" thickBot="1" x14ac:dyDescent="0.25">
      <c r="A520" s="81"/>
      <c r="B520" s="111" t="str">
        <f t="shared" si="25"/>
        <v/>
      </c>
      <c r="C520" s="304" t="str">
        <f>IF(D520="","",(VLOOKUP(D520,Lookups!$B$4:$C$2561,2,FALSE)))</f>
        <v/>
      </c>
      <c r="D520" s="366"/>
      <c r="E520" s="111"/>
      <c r="F520" s="111"/>
      <c r="G520" s="111"/>
      <c r="H520" s="82"/>
      <c r="I520" s="82"/>
      <c r="J520" s="104"/>
      <c r="K520" s="104"/>
      <c r="L520" s="104"/>
      <c r="M520" s="104"/>
      <c r="N520" s="104"/>
      <c r="O520" s="104"/>
      <c r="P520" s="104"/>
      <c r="Q520" s="105" t="str">
        <f t="shared" si="26"/>
        <v/>
      </c>
      <c r="R520" s="103"/>
      <c r="S520" s="103"/>
      <c r="T520" s="105"/>
      <c r="U520" s="105"/>
      <c r="V520" s="100" t="str">
        <f t="shared" si="24"/>
        <v/>
      </c>
      <c r="W520" s="103"/>
      <c r="X520" s="103"/>
      <c r="Y520" s="92"/>
      <c r="Z520" s="92"/>
      <c r="AA520" s="92" t="s">
        <v>87</v>
      </c>
      <c r="AB520" s="92"/>
      <c r="AC520" s="92" t="s">
        <v>250</v>
      </c>
      <c r="AD520" s="92"/>
      <c r="AE520" s="92"/>
      <c r="AF520" s="92" t="s">
        <v>250</v>
      </c>
      <c r="AG520" s="82"/>
      <c r="AH520" s="114"/>
      <c r="AI520" s="82"/>
      <c r="AJ520" s="92"/>
      <c r="AK520" s="92"/>
      <c r="AL520" s="92" t="s">
        <v>456</v>
      </c>
      <c r="AM520" s="92"/>
      <c r="AN520" s="92"/>
      <c r="AO520" s="92"/>
      <c r="AP520" s="92"/>
      <c r="AQ520" s="92"/>
      <c r="AR520" s="92"/>
      <c r="AS520" s="112"/>
      <c r="AT520" s="92"/>
      <c r="AU520" s="92"/>
      <c r="AV520" s="92"/>
      <c r="AW520" s="96"/>
      <c r="AX520" s="96"/>
      <c r="AY520" s="96"/>
      <c r="AZ520" s="97"/>
    </row>
    <row r="521" spans="1:52" s="298" customFormat="1" ht="27" customHeight="1" thickTop="1" thickBot="1" x14ac:dyDescent="0.25">
      <c r="A521" s="81"/>
      <c r="B521" s="111" t="str">
        <f t="shared" si="25"/>
        <v/>
      </c>
      <c r="C521" s="304" t="str">
        <f>IF(D521="","",(VLOOKUP(D521,Lookups!$B$4:$C$2561,2,FALSE)))</f>
        <v/>
      </c>
      <c r="D521" s="366"/>
      <c r="E521" s="111"/>
      <c r="F521" s="111"/>
      <c r="G521" s="111"/>
      <c r="H521" s="82"/>
      <c r="I521" s="82"/>
      <c r="J521" s="104"/>
      <c r="K521" s="104"/>
      <c r="L521" s="104"/>
      <c r="M521" s="104"/>
      <c r="N521" s="104"/>
      <c r="O521" s="104"/>
      <c r="P521" s="104"/>
      <c r="Q521" s="105" t="str">
        <f t="shared" si="26"/>
        <v/>
      </c>
      <c r="R521" s="103"/>
      <c r="S521" s="103"/>
      <c r="T521" s="105"/>
      <c r="U521" s="105"/>
      <c r="V521" s="100" t="str">
        <f t="shared" si="24"/>
        <v/>
      </c>
      <c r="W521" s="103"/>
      <c r="X521" s="103"/>
      <c r="Y521" s="92"/>
      <c r="Z521" s="92"/>
      <c r="AA521" s="92" t="s">
        <v>87</v>
      </c>
      <c r="AB521" s="92"/>
      <c r="AC521" s="92" t="s">
        <v>250</v>
      </c>
      <c r="AD521" s="92"/>
      <c r="AE521" s="92"/>
      <c r="AF521" s="92" t="s">
        <v>250</v>
      </c>
      <c r="AG521" s="82"/>
      <c r="AH521" s="114"/>
      <c r="AI521" s="82"/>
      <c r="AJ521" s="92"/>
      <c r="AK521" s="92"/>
      <c r="AL521" s="92" t="s">
        <v>456</v>
      </c>
      <c r="AM521" s="92"/>
      <c r="AN521" s="92"/>
      <c r="AO521" s="92"/>
      <c r="AP521" s="92"/>
      <c r="AQ521" s="92"/>
      <c r="AR521" s="92"/>
      <c r="AS521" s="112"/>
      <c r="AT521" s="92"/>
      <c r="AU521" s="92"/>
      <c r="AV521" s="92"/>
      <c r="AW521" s="96"/>
      <c r="AX521" s="96"/>
      <c r="AY521" s="96"/>
      <c r="AZ521" s="97"/>
    </row>
    <row r="522" spans="1:52" s="298" customFormat="1" ht="27" customHeight="1" thickTop="1" thickBot="1" x14ac:dyDescent="0.25">
      <c r="A522" s="81"/>
      <c r="B522" s="111" t="str">
        <f t="shared" si="25"/>
        <v/>
      </c>
      <c r="C522" s="304" t="str">
        <f>IF(D522="","",(VLOOKUP(D522,Lookups!$B$4:$C$2561,2,FALSE)))</f>
        <v/>
      </c>
      <c r="D522" s="366"/>
      <c r="E522" s="111"/>
      <c r="F522" s="111"/>
      <c r="G522" s="111"/>
      <c r="H522" s="82"/>
      <c r="I522" s="82"/>
      <c r="J522" s="104"/>
      <c r="K522" s="104"/>
      <c r="L522" s="104"/>
      <c r="M522" s="104"/>
      <c r="N522" s="104"/>
      <c r="O522" s="104"/>
      <c r="P522" s="104"/>
      <c r="Q522" s="105" t="str">
        <f t="shared" si="26"/>
        <v/>
      </c>
      <c r="R522" s="103"/>
      <c r="S522" s="103"/>
      <c r="T522" s="105"/>
      <c r="U522" s="105"/>
      <c r="V522" s="100" t="str">
        <f t="shared" si="24"/>
        <v/>
      </c>
      <c r="W522" s="103"/>
      <c r="X522" s="103"/>
      <c r="Y522" s="92"/>
      <c r="Z522" s="92"/>
      <c r="AA522" s="92" t="s">
        <v>87</v>
      </c>
      <c r="AB522" s="92"/>
      <c r="AC522" s="92" t="s">
        <v>250</v>
      </c>
      <c r="AD522" s="92"/>
      <c r="AE522" s="92"/>
      <c r="AF522" s="92" t="s">
        <v>250</v>
      </c>
      <c r="AG522" s="82"/>
      <c r="AH522" s="114"/>
      <c r="AI522" s="82"/>
      <c r="AJ522" s="92"/>
      <c r="AK522" s="92"/>
      <c r="AL522" s="92" t="s">
        <v>456</v>
      </c>
      <c r="AM522" s="92"/>
      <c r="AN522" s="92"/>
      <c r="AO522" s="92"/>
      <c r="AP522" s="92"/>
      <c r="AQ522" s="92"/>
      <c r="AR522" s="92"/>
      <c r="AS522" s="112"/>
      <c r="AT522" s="92"/>
      <c r="AU522" s="92"/>
      <c r="AV522" s="92"/>
      <c r="AW522" s="96"/>
      <c r="AX522" s="96"/>
      <c r="AY522" s="96"/>
      <c r="AZ522" s="97"/>
    </row>
    <row r="523" spans="1:52" s="298" customFormat="1" ht="27" customHeight="1" thickTop="1" thickBot="1" x14ac:dyDescent="0.25">
      <c r="A523" s="81"/>
      <c r="B523" s="111" t="str">
        <f t="shared" si="25"/>
        <v/>
      </c>
      <c r="C523" s="304" t="str">
        <f>IF(D523="","",(VLOOKUP(D523,Lookups!$B$4:$C$2561,2,FALSE)))</f>
        <v/>
      </c>
      <c r="D523" s="366"/>
      <c r="E523" s="111"/>
      <c r="F523" s="111"/>
      <c r="G523" s="111"/>
      <c r="H523" s="82"/>
      <c r="I523" s="82"/>
      <c r="J523" s="104"/>
      <c r="K523" s="104"/>
      <c r="L523" s="104"/>
      <c r="M523" s="104"/>
      <c r="N523" s="104"/>
      <c r="O523" s="104"/>
      <c r="P523" s="104"/>
      <c r="Q523" s="105" t="str">
        <f t="shared" si="26"/>
        <v/>
      </c>
      <c r="R523" s="103"/>
      <c r="S523" s="103"/>
      <c r="T523" s="105"/>
      <c r="U523" s="105"/>
      <c r="V523" s="100" t="str">
        <f t="shared" si="24"/>
        <v/>
      </c>
      <c r="W523" s="103"/>
      <c r="X523" s="103"/>
      <c r="Y523" s="92"/>
      <c r="Z523" s="92"/>
      <c r="AA523" s="92" t="s">
        <v>87</v>
      </c>
      <c r="AB523" s="92"/>
      <c r="AC523" s="92" t="s">
        <v>250</v>
      </c>
      <c r="AD523" s="92"/>
      <c r="AE523" s="92"/>
      <c r="AF523" s="92" t="s">
        <v>250</v>
      </c>
      <c r="AG523" s="82"/>
      <c r="AH523" s="114"/>
      <c r="AI523" s="82"/>
      <c r="AJ523" s="92"/>
      <c r="AK523" s="92"/>
      <c r="AL523" s="92" t="s">
        <v>456</v>
      </c>
      <c r="AM523" s="92"/>
      <c r="AN523" s="92"/>
      <c r="AO523" s="92"/>
      <c r="AP523" s="92"/>
      <c r="AQ523" s="92"/>
      <c r="AR523" s="92"/>
      <c r="AS523" s="112"/>
      <c r="AT523" s="92"/>
      <c r="AU523" s="92"/>
      <c r="AV523" s="92"/>
      <c r="AW523" s="96"/>
      <c r="AX523" s="96"/>
      <c r="AY523" s="96"/>
      <c r="AZ523" s="97"/>
    </row>
    <row r="524" spans="1:52" s="298" customFormat="1" ht="27" customHeight="1" thickTop="1" thickBot="1" x14ac:dyDescent="0.25">
      <c r="A524" s="81"/>
      <c r="B524" s="111" t="str">
        <f t="shared" si="25"/>
        <v/>
      </c>
      <c r="C524" s="304" t="str">
        <f>IF(D524="","",(VLOOKUP(D524,Lookups!$B$4:$C$2561,2,FALSE)))</f>
        <v/>
      </c>
      <c r="D524" s="366"/>
      <c r="E524" s="111"/>
      <c r="F524" s="111"/>
      <c r="G524" s="111"/>
      <c r="H524" s="82"/>
      <c r="I524" s="82"/>
      <c r="J524" s="104"/>
      <c r="K524" s="104"/>
      <c r="L524" s="104"/>
      <c r="M524" s="104"/>
      <c r="N524" s="104"/>
      <c r="O524" s="104"/>
      <c r="P524" s="104"/>
      <c r="Q524" s="105" t="str">
        <f t="shared" si="26"/>
        <v/>
      </c>
      <c r="R524" s="103"/>
      <c r="S524" s="103"/>
      <c r="T524" s="105"/>
      <c r="U524" s="105"/>
      <c r="V524" s="100" t="str">
        <f t="shared" si="24"/>
        <v/>
      </c>
      <c r="W524" s="103"/>
      <c r="X524" s="103"/>
      <c r="Y524" s="92"/>
      <c r="Z524" s="92"/>
      <c r="AA524" s="92" t="s">
        <v>87</v>
      </c>
      <c r="AB524" s="92"/>
      <c r="AC524" s="92" t="s">
        <v>250</v>
      </c>
      <c r="AD524" s="92"/>
      <c r="AE524" s="92"/>
      <c r="AF524" s="92" t="s">
        <v>250</v>
      </c>
      <c r="AG524" s="82"/>
      <c r="AH524" s="114"/>
      <c r="AI524" s="82"/>
      <c r="AJ524" s="92"/>
      <c r="AK524" s="92"/>
      <c r="AL524" s="92" t="s">
        <v>456</v>
      </c>
      <c r="AM524" s="92"/>
      <c r="AN524" s="92"/>
      <c r="AO524" s="92"/>
      <c r="AP524" s="92"/>
      <c r="AQ524" s="92"/>
      <c r="AR524" s="92"/>
      <c r="AS524" s="112"/>
      <c r="AT524" s="92"/>
      <c r="AU524" s="92"/>
      <c r="AV524" s="92"/>
      <c r="AW524" s="96"/>
      <c r="AX524" s="96"/>
      <c r="AY524" s="96"/>
      <c r="AZ524" s="97"/>
    </row>
    <row r="525" spans="1:52" s="298" customFormat="1" ht="27" customHeight="1" thickTop="1" thickBot="1" x14ac:dyDescent="0.25">
      <c r="A525" s="81"/>
      <c r="B525" s="111" t="str">
        <f t="shared" si="25"/>
        <v/>
      </c>
      <c r="C525" s="304" t="str">
        <f>IF(D525="","",(VLOOKUP(D525,Lookups!$B$4:$C$2561,2,FALSE)))</f>
        <v/>
      </c>
      <c r="D525" s="366"/>
      <c r="E525" s="111"/>
      <c r="F525" s="111"/>
      <c r="G525" s="111"/>
      <c r="H525" s="82"/>
      <c r="I525" s="82"/>
      <c r="J525" s="104"/>
      <c r="K525" s="104"/>
      <c r="L525" s="104"/>
      <c r="M525" s="104"/>
      <c r="N525" s="104"/>
      <c r="O525" s="104"/>
      <c r="P525" s="104"/>
      <c r="Q525" s="105" t="str">
        <f t="shared" si="26"/>
        <v/>
      </c>
      <c r="R525" s="103"/>
      <c r="S525" s="103"/>
      <c r="T525" s="105"/>
      <c r="U525" s="105"/>
      <c r="V525" s="100" t="str">
        <f t="shared" si="24"/>
        <v/>
      </c>
      <c r="W525" s="103"/>
      <c r="X525" s="103"/>
      <c r="Y525" s="92"/>
      <c r="Z525" s="92"/>
      <c r="AA525" s="92" t="s">
        <v>87</v>
      </c>
      <c r="AB525" s="92"/>
      <c r="AC525" s="92" t="s">
        <v>250</v>
      </c>
      <c r="AD525" s="92"/>
      <c r="AE525" s="92"/>
      <c r="AF525" s="92" t="s">
        <v>250</v>
      </c>
      <c r="AG525" s="82"/>
      <c r="AH525" s="114"/>
      <c r="AI525" s="82"/>
      <c r="AJ525" s="92"/>
      <c r="AK525" s="92"/>
      <c r="AL525" s="92" t="s">
        <v>456</v>
      </c>
      <c r="AM525" s="92"/>
      <c r="AN525" s="92"/>
      <c r="AO525" s="92"/>
      <c r="AP525" s="92"/>
      <c r="AQ525" s="92"/>
      <c r="AR525" s="92"/>
      <c r="AS525" s="112"/>
      <c r="AT525" s="92"/>
      <c r="AU525" s="92"/>
      <c r="AV525" s="92"/>
      <c r="AW525" s="96"/>
      <c r="AX525" s="96"/>
      <c r="AY525" s="96"/>
      <c r="AZ525" s="97"/>
    </row>
    <row r="526" spans="1:52" s="298" customFormat="1" ht="27" customHeight="1" thickTop="1" thickBot="1" x14ac:dyDescent="0.25">
      <c r="A526" s="81"/>
      <c r="B526" s="111" t="str">
        <f t="shared" si="25"/>
        <v/>
      </c>
      <c r="C526" s="304" t="str">
        <f>IF(D526="","",(VLOOKUP(D526,Lookups!$B$4:$C$2561,2,FALSE)))</f>
        <v/>
      </c>
      <c r="D526" s="366"/>
      <c r="E526" s="111"/>
      <c r="F526" s="111"/>
      <c r="G526" s="111"/>
      <c r="H526" s="82"/>
      <c r="I526" s="82"/>
      <c r="J526" s="104"/>
      <c r="K526" s="104"/>
      <c r="L526" s="104"/>
      <c r="M526" s="104"/>
      <c r="N526" s="104"/>
      <c r="O526" s="104"/>
      <c r="P526" s="104"/>
      <c r="Q526" s="105" t="str">
        <f t="shared" si="26"/>
        <v/>
      </c>
      <c r="R526" s="103"/>
      <c r="S526" s="103"/>
      <c r="T526" s="105"/>
      <c r="U526" s="105"/>
      <c r="V526" s="100" t="str">
        <f t="shared" si="24"/>
        <v/>
      </c>
      <c r="W526" s="103"/>
      <c r="X526" s="103"/>
      <c r="Y526" s="92"/>
      <c r="Z526" s="92"/>
      <c r="AA526" s="92" t="s">
        <v>87</v>
      </c>
      <c r="AB526" s="92"/>
      <c r="AC526" s="92" t="s">
        <v>250</v>
      </c>
      <c r="AD526" s="92"/>
      <c r="AE526" s="92"/>
      <c r="AF526" s="92" t="s">
        <v>250</v>
      </c>
      <c r="AG526" s="82"/>
      <c r="AH526" s="114"/>
      <c r="AI526" s="82"/>
      <c r="AJ526" s="92"/>
      <c r="AK526" s="92"/>
      <c r="AL526" s="92" t="s">
        <v>456</v>
      </c>
      <c r="AM526" s="92"/>
      <c r="AN526" s="92"/>
      <c r="AO526" s="92"/>
      <c r="AP526" s="92"/>
      <c r="AQ526" s="92"/>
      <c r="AR526" s="92"/>
      <c r="AS526" s="112"/>
      <c r="AT526" s="92"/>
      <c r="AU526" s="92"/>
      <c r="AV526" s="92"/>
      <c r="AW526" s="96"/>
      <c r="AX526" s="96"/>
      <c r="AY526" s="96"/>
      <c r="AZ526" s="97"/>
    </row>
    <row r="527" spans="1:52" s="298" customFormat="1" ht="27" customHeight="1" thickTop="1" thickBot="1" x14ac:dyDescent="0.25">
      <c r="A527" s="81"/>
      <c r="B527" s="111" t="str">
        <f t="shared" si="25"/>
        <v/>
      </c>
      <c r="C527" s="304" t="str">
        <f>IF(D527="","",(VLOOKUP(D527,Lookups!$B$4:$C$2561,2,FALSE)))</f>
        <v/>
      </c>
      <c r="D527" s="366"/>
      <c r="E527" s="111"/>
      <c r="F527" s="111"/>
      <c r="G527" s="111"/>
      <c r="H527" s="82"/>
      <c r="I527" s="82"/>
      <c r="J527" s="104"/>
      <c r="K527" s="104"/>
      <c r="L527" s="104"/>
      <c r="M527" s="104"/>
      <c r="N527" s="104"/>
      <c r="O527" s="104"/>
      <c r="P527" s="104"/>
      <c r="Q527" s="105" t="str">
        <f t="shared" si="26"/>
        <v/>
      </c>
      <c r="R527" s="103"/>
      <c r="S527" s="103"/>
      <c r="T527" s="105"/>
      <c r="U527" s="105"/>
      <c r="V527" s="100" t="str">
        <f t="shared" si="24"/>
        <v/>
      </c>
      <c r="W527" s="103"/>
      <c r="X527" s="103"/>
      <c r="Y527" s="92"/>
      <c r="Z527" s="92"/>
      <c r="AA527" s="92" t="s">
        <v>87</v>
      </c>
      <c r="AB527" s="92"/>
      <c r="AC527" s="92" t="s">
        <v>250</v>
      </c>
      <c r="AD527" s="92"/>
      <c r="AE527" s="92"/>
      <c r="AF527" s="92" t="s">
        <v>250</v>
      </c>
      <c r="AG527" s="82"/>
      <c r="AH527" s="114"/>
      <c r="AI527" s="82"/>
      <c r="AJ527" s="92"/>
      <c r="AK527" s="92"/>
      <c r="AL527" s="92" t="s">
        <v>456</v>
      </c>
      <c r="AM527" s="92"/>
      <c r="AN527" s="92"/>
      <c r="AO527" s="92"/>
      <c r="AP527" s="92"/>
      <c r="AQ527" s="92"/>
      <c r="AR527" s="92"/>
      <c r="AS527" s="112"/>
      <c r="AT527" s="92"/>
      <c r="AU527" s="92"/>
      <c r="AV527" s="92"/>
      <c r="AW527" s="96"/>
      <c r="AX527" s="96"/>
      <c r="AY527" s="96"/>
      <c r="AZ527" s="97"/>
    </row>
    <row r="528" spans="1:52" s="298" customFormat="1" ht="27" customHeight="1" thickTop="1" thickBot="1" x14ac:dyDescent="0.25">
      <c r="A528" s="81"/>
      <c r="B528" s="111" t="str">
        <f t="shared" si="25"/>
        <v/>
      </c>
      <c r="C528" s="304" t="str">
        <f>IF(D528="","",(VLOOKUP(D528,Lookups!$B$4:$C$2561,2,FALSE)))</f>
        <v/>
      </c>
      <c r="D528" s="366"/>
      <c r="E528" s="111"/>
      <c r="F528" s="111"/>
      <c r="G528" s="111"/>
      <c r="H528" s="82"/>
      <c r="I528" s="82"/>
      <c r="J528" s="104"/>
      <c r="K528" s="104"/>
      <c r="L528" s="104"/>
      <c r="M528" s="104"/>
      <c r="N528" s="104"/>
      <c r="O528" s="104"/>
      <c r="P528" s="104"/>
      <c r="Q528" s="105" t="str">
        <f t="shared" si="26"/>
        <v/>
      </c>
      <c r="R528" s="103"/>
      <c r="S528" s="103"/>
      <c r="T528" s="105"/>
      <c r="U528" s="105"/>
      <c r="V528" s="100" t="str">
        <f t="shared" si="24"/>
        <v/>
      </c>
      <c r="W528" s="103"/>
      <c r="X528" s="103"/>
      <c r="Y528" s="92"/>
      <c r="Z528" s="92"/>
      <c r="AA528" s="92" t="s">
        <v>87</v>
      </c>
      <c r="AB528" s="92"/>
      <c r="AC528" s="92" t="s">
        <v>250</v>
      </c>
      <c r="AD528" s="92"/>
      <c r="AE528" s="92"/>
      <c r="AF528" s="92" t="s">
        <v>250</v>
      </c>
      <c r="AG528" s="82"/>
      <c r="AH528" s="114"/>
      <c r="AI528" s="82"/>
      <c r="AJ528" s="92"/>
      <c r="AK528" s="92"/>
      <c r="AL528" s="92" t="s">
        <v>456</v>
      </c>
      <c r="AM528" s="92"/>
      <c r="AN528" s="92"/>
      <c r="AO528" s="92"/>
      <c r="AP528" s="92"/>
      <c r="AQ528" s="92"/>
      <c r="AR528" s="92"/>
      <c r="AS528" s="112"/>
      <c r="AT528" s="92"/>
      <c r="AU528" s="92"/>
      <c r="AV528" s="92"/>
      <c r="AW528" s="96"/>
      <c r="AX528" s="96"/>
      <c r="AY528" s="96"/>
      <c r="AZ528" s="97"/>
    </row>
    <row r="529" spans="1:52" s="298" customFormat="1" ht="27" customHeight="1" thickTop="1" thickBot="1" x14ac:dyDescent="0.25">
      <c r="A529" s="81"/>
      <c r="B529" s="111" t="str">
        <f t="shared" si="25"/>
        <v/>
      </c>
      <c r="C529" s="304" t="str">
        <f>IF(D529="","",(VLOOKUP(D529,Lookups!$B$4:$C$2561,2,FALSE)))</f>
        <v/>
      </c>
      <c r="D529" s="366"/>
      <c r="E529" s="111"/>
      <c r="F529" s="111"/>
      <c r="G529" s="111"/>
      <c r="H529" s="82"/>
      <c r="I529" s="82"/>
      <c r="J529" s="104"/>
      <c r="K529" s="104"/>
      <c r="L529" s="104"/>
      <c r="M529" s="104"/>
      <c r="N529" s="104"/>
      <c r="O529" s="104"/>
      <c r="P529" s="104"/>
      <c r="Q529" s="105" t="str">
        <f t="shared" si="26"/>
        <v/>
      </c>
      <c r="R529" s="103"/>
      <c r="S529" s="103"/>
      <c r="T529" s="105"/>
      <c r="U529" s="105"/>
      <c r="V529" s="100" t="str">
        <f t="shared" si="24"/>
        <v/>
      </c>
      <c r="W529" s="103"/>
      <c r="X529" s="103"/>
      <c r="Y529" s="92"/>
      <c r="Z529" s="92"/>
      <c r="AA529" s="92" t="s">
        <v>87</v>
      </c>
      <c r="AB529" s="92"/>
      <c r="AC529" s="92" t="s">
        <v>250</v>
      </c>
      <c r="AD529" s="92"/>
      <c r="AE529" s="92"/>
      <c r="AF529" s="92" t="s">
        <v>250</v>
      </c>
      <c r="AG529" s="82"/>
      <c r="AH529" s="114"/>
      <c r="AI529" s="82"/>
      <c r="AJ529" s="92"/>
      <c r="AK529" s="92"/>
      <c r="AL529" s="92" t="s">
        <v>456</v>
      </c>
      <c r="AM529" s="92"/>
      <c r="AN529" s="92"/>
      <c r="AO529" s="92"/>
      <c r="AP529" s="92"/>
      <c r="AQ529" s="92"/>
      <c r="AR529" s="92"/>
      <c r="AS529" s="112"/>
      <c r="AT529" s="92"/>
      <c r="AU529" s="92"/>
      <c r="AV529" s="92"/>
      <c r="AW529" s="96"/>
      <c r="AX529" s="96"/>
      <c r="AY529" s="96"/>
      <c r="AZ529" s="97"/>
    </row>
    <row r="530" spans="1:52" s="298" customFormat="1" ht="27" customHeight="1" thickTop="1" thickBot="1" x14ac:dyDescent="0.25">
      <c r="A530" s="81"/>
      <c r="B530" s="111" t="str">
        <f t="shared" si="25"/>
        <v/>
      </c>
      <c r="C530" s="304" t="str">
        <f>IF(D530="","",(VLOOKUP(D530,Lookups!$B$4:$C$2561,2,FALSE)))</f>
        <v/>
      </c>
      <c r="D530" s="366"/>
      <c r="E530" s="111"/>
      <c r="F530" s="111"/>
      <c r="G530" s="111"/>
      <c r="H530" s="82"/>
      <c r="I530" s="82"/>
      <c r="J530" s="104"/>
      <c r="K530" s="104"/>
      <c r="L530" s="104"/>
      <c r="M530" s="104"/>
      <c r="N530" s="104"/>
      <c r="O530" s="104"/>
      <c r="P530" s="104"/>
      <c r="Q530" s="105" t="str">
        <f t="shared" si="26"/>
        <v/>
      </c>
      <c r="R530" s="103"/>
      <c r="S530" s="103"/>
      <c r="T530" s="105"/>
      <c r="U530" s="105"/>
      <c r="V530" s="100" t="str">
        <f t="shared" si="24"/>
        <v/>
      </c>
      <c r="W530" s="103"/>
      <c r="X530" s="103"/>
      <c r="Y530" s="92"/>
      <c r="Z530" s="92"/>
      <c r="AA530" s="92" t="s">
        <v>87</v>
      </c>
      <c r="AB530" s="92"/>
      <c r="AC530" s="92" t="s">
        <v>250</v>
      </c>
      <c r="AD530" s="92"/>
      <c r="AE530" s="92"/>
      <c r="AF530" s="92" t="s">
        <v>250</v>
      </c>
      <c r="AG530" s="82"/>
      <c r="AH530" s="114"/>
      <c r="AI530" s="82"/>
      <c r="AJ530" s="92"/>
      <c r="AK530" s="92"/>
      <c r="AL530" s="92" t="s">
        <v>456</v>
      </c>
      <c r="AM530" s="92"/>
      <c r="AN530" s="92"/>
      <c r="AO530" s="92"/>
      <c r="AP530" s="92"/>
      <c r="AQ530" s="92"/>
      <c r="AR530" s="92"/>
      <c r="AS530" s="112"/>
      <c r="AT530" s="92"/>
      <c r="AU530" s="92"/>
      <c r="AV530" s="92"/>
      <c r="AW530" s="96"/>
      <c r="AX530" s="96"/>
      <c r="AY530" s="96"/>
      <c r="AZ530" s="97"/>
    </row>
    <row r="531" spans="1:52" s="298" customFormat="1" ht="27" customHeight="1" thickTop="1" thickBot="1" x14ac:dyDescent="0.25">
      <c r="A531" s="81"/>
      <c r="B531" s="111" t="str">
        <f t="shared" si="25"/>
        <v/>
      </c>
      <c r="C531" s="304" t="str">
        <f>IF(D531="","",(VLOOKUP(D531,Lookups!$B$4:$C$2561,2,FALSE)))</f>
        <v/>
      </c>
      <c r="D531" s="366"/>
      <c r="E531" s="111"/>
      <c r="F531" s="111"/>
      <c r="G531" s="111"/>
      <c r="H531" s="82"/>
      <c r="I531" s="82"/>
      <c r="J531" s="104"/>
      <c r="K531" s="104"/>
      <c r="L531" s="104"/>
      <c r="M531" s="104"/>
      <c r="N531" s="104"/>
      <c r="O531" s="104"/>
      <c r="P531" s="104"/>
      <c r="Q531" s="105" t="str">
        <f t="shared" si="26"/>
        <v/>
      </c>
      <c r="R531" s="103"/>
      <c r="S531" s="103"/>
      <c r="T531" s="105"/>
      <c r="U531" s="105"/>
      <c r="V531" s="100" t="str">
        <f t="shared" si="24"/>
        <v/>
      </c>
      <c r="W531" s="103"/>
      <c r="X531" s="103"/>
      <c r="Y531" s="92"/>
      <c r="Z531" s="92"/>
      <c r="AA531" s="92" t="s">
        <v>87</v>
      </c>
      <c r="AB531" s="92"/>
      <c r="AC531" s="92" t="s">
        <v>250</v>
      </c>
      <c r="AD531" s="92"/>
      <c r="AE531" s="92"/>
      <c r="AF531" s="92" t="s">
        <v>250</v>
      </c>
      <c r="AG531" s="82"/>
      <c r="AH531" s="114"/>
      <c r="AI531" s="82"/>
      <c r="AJ531" s="92"/>
      <c r="AK531" s="92"/>
      <c r="AL531" s="92" t="s">
        <v>456</v>
      </c>
      <c r="AM531" s="92"/>
      <c r="AN531" s="92"/>
      <c r="AO531" s="92"/>
      <c r="AP531" s="92"/>
      <c r="AQ531" s="92"/>
      <c r="AR531" s="92"/>
      <c r="AS531" s="112"/>
      <c r="AT531" s="92"/>
      <c r="AU531" s="92"/>
      <c r="AV531" s="92"/>
      <c r="AW531" s="96"/>
      <c r="AX531" s="96"/>
      <c r="AY531" s="96"/>
      <c r="AZ531" s="97"/>
    </row>
    <row r="532" spans="1:52" s="298" customFormat="1" ht="27" customHeight="1" thickTop="1" thickBot="1" x14ac:dyDescent="0.25">
      <c r="A532" s="81"/>
      <c r="B532" s="111" t="str">
        <f t="shared" si="25"/>
        <v/>
      </c>
      <c r="C532" s="304" t="str">
        <f>IF(D532="","",(VLOOKUP(D532,Lookups!$B$4:$C$2561,2,FALSE)))</f>
        <v/>
      </c>
      <c r="D532" s="366"/>
      <c r="E532" s="111"/>
      <c r="F532" s="111"/>
      <c r="G532" s="111"/>
      <c r="H532" s="82"/>
      <c r="I532" s="82"/>
      <c r="J532" s="104"/>
      <c r="K532" s="104"/>
      <c r="L532" s="104"/>
      <c r="M532" s="104"/>
      <c r="N532" s="104"/>
      <c r="O532" s="104"/>
      <c r="P532" s="104"/>
      <c r="Q532" s="105" t="str">
        <f t="shared" si="26"/>
        <v/>
      </c>
      <c r="R532" s="103"/>
      <c r="S532" s="103"/>
      <c r="T532" s="105"/>
      <c r="U532" s="105"/>
      <c r="V532" s="100" t="str">
        <f t="shared" si="24"/>
        <v/>
      </c>
      <c r="W532" s="103"/>
      <c r="X532" s="103"/>
      <c r="Y532" s="92"/>
      <c r="Z532" s="92"/>
      <c r="AA532" s="92" t="s">
        <v>87</v>
      </c>
      <c r="AB532" s="92"/>
      <c r="AC532" s="92" t="s">
        <v>250</v>
      </c>
      <c r="AD532" s="92"/>
      <c r="AE532" s="92"/>
      <c r="AF532" s="92" t="s">
        <v>250</v>
      </c>
      <c r="AG532" s="82"/>
      <c r="AH532" s="114"/>
      <c r="AI532" s="82"/>
      <c r="AJ532" s="92"/>
      <c r="AK532" s="92"/>
      <c r="AL532" s="92" t="s">
        <v>456</v>
      </c>
      <c r="AM532" s="92"/>
      <c r="AN532" s="92"/>
      <c r="AO532" s="92"/>
      <c r="AP532" s="92"/>
      <c r="AQ532" s="92"/>
      <c r="AR532" s="92"/>
      <c r="AS532" s="112"/>
      <c r="AT532" s="92"/>
      <c r="AU532" s="92"/>
      <c r="AV532" s="92"/>
      <c r="AW532" s="96"/>
      <c r="AX532" s="96"/>
      <c r="AY532" s="96"/>
      <c r="AZ532" s="97"/>
    </row>
    <row r="533" spans="1:52" s="298" customFormat="1" ht="27" customHeight="1" thickTop="1" thickBot="1" x14ac:dyDescent="0.25">
      <c r="A533" s="81"/>
      <c r="B533" s="111" t="str">
        <f t="shared" si="25"/>
        <v/>
      </c>
      <c r="C533" s="304" t="str">
        <f>IF(D533="","",(VLOOKUP(D533,Lookups!$B$4:$C$2561,2,FALSE)))</f>
        <v/>
      </c>
      <c r="D533" s="366"/>
      <c r="E533" s="111"/>
      <c r="F533" s="111"/>
      <c r="G533" s="111"/>
      <c r="H533" s="82"/>
      <c r="I533" s="82"/>
      <c r="J533" s="104"/>
      <c r="K533" s="104"/>
      <c r="L533" s="104"/>
      <c r="M533" s="104"/>
      <c r="N533" s="104"/>
      <c r="O533" s="104"/>
      <c r="P533" s="104"/>
      <c r="Q533" s="105" t="str">
        <f t="shared" si="26"/>
        <v/>
      </c>
      <c r="R533" s="103"/>
      <c r="S533" s="103"/>
      <c r="T533" s="105"/>
      <c r="U533" s="105"/>
      <c r="V533" s="100" t="str">
        <f t="shared" si="24"/>
        <v/>
      </c>
      <c r="W533" s="103"/>
      <c r="X533" s="103"/>
      <c r="Y533" s="92"/>
      <c r="Z533" s="92"/>
      <c r="AA533" s="92" t="s">
        <v>87</v>
      </c>
      <c r="AB533" s="92"/>
      <c r="AC533" s="92" t="s">
        <v>250</v>
      </c>
      <c r="AD533" s="92"/>
      <c r="AE533" s="92"/>
      <c r="AF533" s="92" t="s">
        <v>250</v>
      </c>
      <c r="AG533" s="82"/>
      <c r="AH533" s="114"/>
      <c r="AI533" s="82"/>
      <c r="AJ533" s="92"/>
      <c r="AK533" s="92"/>
      <c r="AL533" s="92" t="s">
        <v>456</v>
      </c>
      <c r="AM533" s="92"/>
      <c r="AN533" s="92"/>
      <c r="AO533" s="92"/>
      <c r="AP533" s="92"/>
      <c r="AQ533" s="92"/>
      <c r="AR533" s="92"/>
      <c r="AS533" s="112"/>
      <c r="AT533" s="92"/>
      <c r="AU533" s="92"/>
      <c r="AV533" s="92"/>
      <c r="AW533" s="96"/>
      <c r="AX533" s="96"/>
      <c r="AY533" s="96"/>
      <c r="AZ533" s="97"/>
    </row>
    <row r="534" spans="1:52" s="298" customFormat="1" ht="27" customHeight="1" thickTop="1" thickBot="1" x14ac:dyDescent="0.25">
      <c r="A534" s="81"/>
      <c r="B534" s="111" t="str">
        <f t="shared" si="25"/>
        <v/>
      </c>
      <c r="C534" s="304" t="str">
        <f>IF(D534="","",(VLOOKUP(D534,Lookups!$B$4:$C$2561,2,FALSE)))</f>
        <v/>
      </c>
      <c r="D534" s="366"/>
      <c r="E534" s="111"/>
      <c r="F534" s="111"/>
      <c r="G534" s="111"/>
      <c r="H534" s="82"/>
      <c r="I534" s="82"/>
      <c r="J534" s="104"/>
      <c r="K534" s="104"/>
      <c r="L534" s="104"/>
      <c r="M534" s="104"/>
      <c r="N534" s="104"/>
      <c r="O534" s="104"/>
      <c r="P534" s="104"/>
      <c r="Q534" s="105" t="str">
        <f t="shared" si="26"/>
        <v/>
      </c>
      <c r="R534" s="103"/>
      <c r="S534" s="103"/>
      <c r="T534" s="105"/>
      <c r="U534" s="105"/>
      <c r="V534" s="100" t="str">
        <f t="shared" si="24"/>
        <v/>
      </c>
      <c r="W534" s="103"/>
      <c r="X534" s="103"/>
      <c r="Y534" s="92"/>
      <c r="Z534" s="92"/>
      <c r="AA534" s="92" t="s">
        <v>87</v>
      </c>
      <c r="AB534" s="92"/>
      <c r="AC534" s="92" t="s">
        <v>250</v>
      </c>
      <c r="AD534" s="92"/>
      <c r="AE534" s="92"/>
      <c r="AF534" s="92" t="s">
        <v>250</v>
      </c>
      <c r="AG534" s="82"/>
      <c r="AH534" s="114"/>
      <c r="AI534" s="82"/>
      <c r="AJ534" s="92"/>
      <c r="AK534" s="92"/>
      <c r="AL534" s="92" t="s">
        <v>456</v>
      </c>
      <c r="AM534" s="92"/>
      <c r="AN534" s="92"/>
      <c r="AO534" s="92"/>
      <c r="AP534" s="92"/>
      <c r="AQ534" s="92"/>
      <c r="AR534" s="92"/>
      <c r="AS534" s="112"/>
      <c r="AT534" s="92"/>
      <c r="AU534" s="92"/>
      <c r="AV534" s="92"/>
      <c r="AW534" s="96"/>
      <c r="AX534" s="96"/>
      <c r="AY534" s="96"/>
      <c r="AZ534" s="97"/>
    </row>
    <row r="535" spans="1:52" s="298" customFormat="1" ht="27" customHeight="1" thickTop="1" thickBot="1" x14ac:dyDescent="0.25">
      <c r="A535" s="81"/>
      <c r="B535" s="111" t="str">
        <f t="shared" si="25"/>
        <v/>
      </c>
      <c r="C535" s="304" t="str">
        <f>IF(D535="","",(VLOOKUP(D535,Lookups!$B$4:$C$2561,2,FALSE)))</f>
        <v/>
      </c>
      <c r="D535" s="366"/>
      <c r="E535" s="111"/>
      <c r="F535" s="111"/>
      <c r="G535" s="111"/>
      <c r="H535" s="82"/>
      <c r="I535" s="82"/>
      <c r="J535" s="104"/>
      <c r="K535" s="104"/>
      <c r="L535" s="104"/>
      <c r="M535" s="104"/>
      <c r="N535" s="104"/>
      <c r="O535" s="104"/>
      <c r="P535" s="104"/>
      <c r="Q535" s="105" t="str">
        <f t="shared" si="26"/>
        <v/>
      </c>
      <c r="R535" s="103"/>
      <c r="S535" s="103"/>
      <c r="T535" s="105"/>
      <c r="U535" s="105"/>
      <c r="V535" s="100" t="str">
        <f t="shared" si="24"/>
        <v/>
      </c>
      <c r="W535" s="103"/>
      <c r="X535" s="103"/>
      <c r="Y535" s="92"/>
      <c r="Z535" s="92"/>
      <c r="AA535" s="92" t="s">
        <v>87</v>
      </c>
      <c r="AB535" s="92"/>
      <c r="AC535" s="92" t="s">
        <v>250</v>
      </c>
      <c r="AD535" s="92"/>
      <c r="AE535" s="92"/>
      <c r="AF535" s="92" t="s">
        <v>250</v>
      </c>
      <c r="AG535" s="82"/>
      <c r="AH535" s="114"/>
      <c r="AI535" s="82"/>
      <c r="AJ535" s="92"/>
      <c r="AK535" s="92"/>
      <c r="AL535" s="92" t="s">
        <v>456</v>
      </c>
      <c r="AM535" s="92"/>
      <c r="AN535" s="92"/>
      <c r="AO535" s="92"/>
      <c r="AP535" s="92"/>
      <c r="AQ535" s="92"/>
      <c r="AR535" s="92"/>
      <c r="AS535" s="112"/>
      <c r="AT535" s="92"/>
      <c r="AU535" s="92"/>
      <c r="AV535" s="92"/>
      <c r="AW535" s="96"/>
      <c r="AX535" s="96"/>
      <c r="AY535" s="96"/>
      <c r="AZ535" s="97"/>
    </row>
    <row r="536" spans="1:52" s="298" customFormat="1" ht="27" customHeight="1" thickTop="1" thickBot="1" x14ac:dyDescent="0.25">
      <c r="A536" s="81"/>
      <c r="B536" s="111" t="str">
        <f t="shared" si="25"/>
        <v/>
      </c>
      <c r="C536" s="304" t="str">
        <f>IF(D536="","",(VLOOKUP(D536,Lookups!$B$4:$C$2561,2,FALSE)))</f>
        <v/>
      </c>
      <c r="D536" s="366"/>
      <c r="E536" s="111"/>
      <c r="F536" s="111"/>
      <c r="G536" s="111"/>
      <c r="H536" s="82"/>
      <c r="I536" s="82"/>
      <c r="J536" s="104"/>
      <c r="K536" s="104"/>
      <c r="L536" s="104"/>
      <c r="M536" s="104"/>
      <c r="N536" s="104"/>
      <c r="O536" s="104"/>
      <c r="P536" s="104"/>
      <c r="Q536" s="105" t="str">
        <f t="shared" si="26"/>
        <v/>
      </c>
      <c r="R536" s="103"/>
      <c r="S536" s="103"/>
      <c r="T536" s="105"/>
      <c r="U536" s="105"/>
      <c r="V536" s="100" t="str">
        <f t="shared" si="24"/>
        <v/>
      </c>
      <c r="W536" s="103"/>
      <c r="X536" s="103"/>
      <c r="Y536" s="92"/>
      <c r="Z536" s="92"/>
      <c r="AA536" s="92" t="s">
        <v>87</v>
      </c>
      <c r="AB536" s="92"/>
      <c r="AC536" s="92" t="s">
        <v>250</v>
      </c>
      <c r="AD536" s="92"/>
      <c r="AE536" s="92"/>
      <c r="AF536" s="92" t="s">
        <v>250</v>
      </c>
      <c r="AG536" s="82"/>
      <c r="AH536" s="114"/>
      <c r="AI536" s="82"/>
      <c r="AJ536" s="92"/>
      <c r="AK536" s="92"/>
      <c r="AL536" s="92" t="s">
        <v>456</v>
      </c>
      <c r="AM536" s="92"/>
      <c r="AN536" s="92"/>
      <c r="AO536" s="92"/>
      <c r="AP536" s="92"/>
      <c r="AQ536" s="92"/>
      <c r="AR536" s="92"/>
      <c r="AS536" s="112"/>
      <c r="AT536" s="92"/>
      <c r="AU536" s="92"/>
      <c r="AV536" s="92"/>
      <c r="AW536" s="96"/>
      <c r="AX536" s="96"/>
      <c r="AY536" s="96"/>
      <c r="AZ536" s="97"/>
    </row>
    <row r="537" spans="1:52" s="298" customFormat="1" ht="27" customHeight="1" thickTop="1" thickBot="1" x14ac:dyDescent="0.25">
      <c r="A537" s="81"/>
      <c r="B537" s="111" t="str">
        <f t="shared" si="25"/>
        <v/>
      </c>
      <c r="C537" s="304" t="str">
        <f>IF(D537="","",(VLOOKUP(D537,Lookups!$B$4:$C$2561,2,FALSE)))</f>
        <v/>
      </c>
      <c r="D537" s="366"/>
      <c r="E537" s="111"/>
      <c r="F537" s="111"/>
      <c r="G537" s="111"/>
      <c r="H537" s="82"/>
      <c r="I537" s="82"/>
      <c r="J537" s="104"/>
      <c r="K537" s="104"/>
      <c r="L537" s="104"/>
      <c r="M537" s="104"/>
      <c r="N537" s="104"/>
      <c r="O537" s="104"/>
      <c r="P537" s="104"/>
      <c r="Q537" s="105" t="str">
        <f t="shared" si="26"/>
        <v/>
      </c>
      <c r="R537" s="103"/>
      <c r="S537" s="103"/>
      <c r="T537" s="105"/>
      <c r="U537" s="105"/>
      <c r="V537" s="100" t="str">
        <f t="shared" si="24"/>
        <v/>
      </c>
      <c r="W537" s="103"/>
      <c r="X537" s="103"/>
      <c r="Y537" s="92"/>
      <c r="Z537" s="92"/>
      <c r="AA537" s="92" t="s">
        <v>87</v>
      </c>
      <c r="AB537" s="92"/>
      <c r="AC537" s="92" t="s">
        <v>250</v>
      </c>
      <c r="AD537" s="92"/>
      <c r="AE537" s="92"/>
      <c r="AF537" s="92" t="s">
        <v>250</v>
      </c>
      <c r="AG537" s="82"/>
      <c r="AH537" s="114"/>
      <c r="AI537" s="82"/>
      <c r="AJ537" s="92"/>
      <c r="AK537" s="92"/>
      <c r="AL537" s="92" t="s">
        <v>456</v>
      </c>
      <c r="AM537" s="92"/>
      <c r="AN537" s="92"/>
      <c r="AO537" s="92"/>
      <c r="AP537" s="92"/>
      <c r="AQ537" s="92"/>
      <c r="AR537" s="92"/>
      <c r="AS537" s="112"/>
      <c r="AT537" s="92"/>
      <c r="AU537" s="92"/>
      <c r="AV537" s="92"/>
      <c r="AW537" s="96"/>
      <c r="AX537" s="96"/>
      <c r="AY537" s="96"/>
      <c r="AZ537" s="97"/>
    </row>
    <row r="538" spans="1:52" s="298" customFormat="1" ht="27" customHeight="1" thickTop="1" thickBot="1" x14ac:dyDescent="0.25">
      <c r="A538" s="81"/>
      <c r="B538" s="111" t="str">
        <f t="shared" si="25"/>
        <v/>
      </c>
      <c r="C538" s="304" t="str">
        <f>IF(D538="","",(VLOOKUP(D538,Lookups!$B$4:$C$2561,2,FALSE)))</f>
        <v/>
      </c>
      <c r="D538" s="366"/>
      <c r="E538" s="111"/>
      <c r="F538" s="111"/>
      <c r="G538" s="111"/>
      <c r="H538" s="82"/>
      <c r="I538" s="82"/>
      <c r="J538" s="104"/>
      <c r="K538" s="104"/>
      <c r="L538" s="104"/>
      <c r="M538" s="104"/>
      <c r="N538" s="104"/>
      <c r="O538" s="104"/>
      <c r="P538" s="104"/>
      <c r="Q538" s="105" t="str">
        <f t="shared" si="26"/>
        <v/>
      </c>
      <c r="R538" s="103"/>
      <c r="S538" s="103"/>
      <c r="T538" s="105"/>
      <c r="U538" s="105"/>
      <c r="V538" s="100" t="str">
        <f t="shared" si="24"/>
        <v/>
      </c>
      <c r="W538" s="103"/>
      <c r="X538" s="103"/>
      <c r="Y538" s="92"/>
      <c r="Z538" s="92"/>
      <c r="AA538" s="92" t="s">
        <v>87</v>
      </c>
      <c r="AB538" s="92"/>
      <c r="AC538" s="92" t="s">
        <v>250</v>
      </c>
      <c r="AD538" s="92"/>
      <c r="AE538" s="92"/>
      <c r="AF538" s="92" t="s">
        <v>250</v>
      </c>
      <c r="AG538" s="82"/>
      <c r="AH538" s="114"/>
      <c r="AI538" s="82"/>
      <c r="AJ538" s="92"/>
      <c r="AK538" s="92"/>
      <c r="AL538" s="92" t="s">
        <v>456</v>
      </c>
      <c r="AM538" s="92"/>
      <c r="AN538" s="92"/>
      <c r="AO538" s="92"/>
      <c r="AP538" s="92"/>
      <c r="AQ538" s="92"/>
      <c r="AR538" s="92"/>
      <c r="AS538" s="112"/>
      <c r="AT538" s="92"/>
      <c r="AU538" s="92"/>
      <c r="AV538" s="92"/>
      <c r="AW538" s="96"/>
      <c r="AX538" s="96"/>
      <c r="AY538" s="96"/>
      <c r="AZ538" s="97"/>
    </row>
    <row r="539" spans="1:52" s="298" customFormat="1" ht="27" customHeight="1" thickTop="1" thickBot="1" x14ac:dyDescent="0.25">
      <c r="A539" s="81"/>
      <c r="B539" s="111" t="str">
        <f t="shared" si="25"/>
        <v/>
      </c>
      <c r="C539" s="304" t="str">
        <f>IF(D539="","",(VLOOKUP(D539,Lookups!$B$4:$C$2561,2,FALSE)))</f>
        <v/>
      </c>
      <c r="D539" s="366"/>
      <c r="E539" s="111"/>
      <c r="F539" s="111"/>
      <c r="G539" s="111"/>
      <c r="H539" s="82"/>
      <c r="I539" s="82"/>
      <c r="J539" s="104"/>
      <c r="K539" s="104"/>
      <c r="L539" s="104"/>
      <c r="M539" s="104"/>
      <c r="N539" s="104"/>
      <c r="O539" s="104"/>
      <c r="P539" s="104"/>
      <c r="Q539" s="105" t="str">
        <f t="shared" si="26"/>
        <v/>
      </c>
      <c r="R539" s="103"/>
      <c r="S539" s="103"/>
      <c r="T539" s="105"/>
      <c r="U539" s="105"/>
      <c r="V539" s="100" t="str">
        <f t="shared" si="24"/>
        <v/>
      </c>
      <c r="W539" s="103"/>
      <c r="X539" s="103"/>
      <c r="Y539" s="92"/>
      <c r="Z539" s="92"/>
      <c r="AA539" s="92" t="s">
        <v>87</v>
      </c>
      <c r="AB539" s="92"/>
      <c r="AC539" s="92" t="s">
        <v>250</v>
      </c>
      <c r="AD539" s="92"/>
      <c r="AE539" s="92"/>
      <c r="AF539" s="92" t="s">
        <v>250</v>
      </c>
      <c r="AG539" s="82"/>
      <c r="AH539" s="114"/>
      <c r="AI539" s="82"/>
      <c r="AJ539" s="92"/>
      <c r="AK539" s="92"/>
      <c r="AL539" s="92" t="s">
        <v>456</v>
      </c>
      <c r="AM539" s="92"/>
      <c r="AN539" s="92"/>
      <c r="AO539" s="92"/>
      <c r="AP539" s="92"/>
      <c r="AQ539" s="92"/>
      <c r="AR539" s="92"/>
      <c r="AS539" s="112"/>
      <c r="AT539" s="92"/>
      <c r="AU539" s="92"/>
      <c r="AV539" s="92"/>
      <c r="AW539" s="96"/>
      <c r="AX539" s="96"/>
      <c r="AY539" s="96"/>
      <c r="AZ539" s="97"/>
    </row>
    <row r="540" spans="1:52" s="298" customFormat="1" ht="27" customHeight="1" thickTop="1" thickBot="1" x14ac:dyDescent="0.25">
      <c r="A540" s="81"/>
      <c r="B540" s="111" t="str">
        <f t="shared" si="25"/>
        <v/>
      </c>
      <c r="C540" s="304" t="str">
        <f>IF(D540="","",(VLOOKUP(D540,Lookups!$B$4:$C$2561,2,FALSE)))</f>
        <v/>
      </c>
      <c r="D540" s="366"/>
      <c r="E540" s="111"/>
      <c r="F540" s="111"/>
      <c r="G540" s="111"/>
      <c r="H540" s="82"/>
      <c r="I540" s="82"/>
      <c r="J540" s="104"/>
      <c r="K540" s="104"/>
      <c r="L540" s="104"/>
      <c r="M540" s="104"/>
      <c r="N540" s="104"/>
      <c r="O540" s="104"/>
      <c r="P540" s="104"/>
      <c r="Q540" s="105" t="str">
        <f t="shared" si="26"/>
        <v/>
      </c>
      <c r="R540" s="103"/>
      <c r="S540" s="103"/>
      <c r="T540" s="105"/>
      <c r="U540" s="105"/>
      <c r="V540" s="100" t="str">
        <f t="shared" si="24"/>
        <v/>
      </c>
      <c r="W540" s="103"/>
      <c r="X540" s="103"/>
      <c r="Y540" s="92"/>
      <c r="Z540" s="92"/>
      <c r="AA540" s="92" t="s">
        <v>87</v>
      </c>
      <c r="AB540" s="92"/>
      <c r="AC540" s="92" t="s">
        <v>250</v>
      </c>
      <c r="AD540" s="92"/>
      <c r="AE540" s="92"/>
      <c r="AF540" s="92" t="s">
        <v>250</v>
      </c>
      <c r="AG540" s="82"/>
      <c r="AH540" s="114"/>
      <c r="AI540" s="82"/>
      <c r="AJ540" s="92"/>
      <c r="AK540" s="92"/>
      <c r="AL540" s="92" t="s">
        <v>456</v>
      </c>
      <c r="AM540" s="92"/>
      <c r="AN540" s="92"/>
      <c r="AO540" s="92"/>
      <c r="AP540" s="92"/>
      <c r="AQ540" s="92"/>
      <c r="AR540" s="92"/>
      <c r="AS540" s="112"/>
      <c r="AT540" s="92"/>
      <c r="AU540" s="92"/>
      <c r="AV540" s="92"/>
      <c r="AW540" s="96"/>
      <c r="AX540" s="96"/>
      <c r="AY540" s="96"/>
      <c r="AZ540" s="97"/>
    </row>
    <row r="541" spans="1:52" s="298" customFormat="1" ht="27" customHeight="1" thickTop="1" thickBot="1" x14ac:dyDescent="0.25">
      <c r="A541" s="81"/>
      <c r="B541" s="111" t="str">
        <f t="shared" si="25"/>
        <v/>
      </c>
      <c r="C541" s="304" t="str">
        <f>IF(D541="","",(VLOOKUP(D541,Lookups!$B$4:$C$2561,2,FALSE)))</f>
        <v/>
      </c>
      <c r="D541" s="366"/>
      <c r="E541" s="111"/>
      <c r="F541" s="111"/>
      <c r="G541" s="111"/>
      <c r="H541" s="82"/>
      <c r="I541" s="82"/>
      <c r="J541" s="104"/>
      <c r="K541" s="104"/>
      <c r="L541" s="104"/>
      <c r="M541" s="104"/>
      <c r="N541" s="104"/>
      <c r="O541" s="104"/>
      <c r="P541" s="104"/>
      <c r="Q541" s="105" t="str">
        <f t="shared" si="26"/>
        <v/>
      </c>
      <c r="R541" s="103"/>
      <c r="S541" s="103"/>
      <c r="T541" s="105"/>
      <c r="U541" s="105"/>
      <c r="V541" s="100" t="str">
        <f t="shared" si="24"/>
        <v/>
      </c>
      <c r="W541" s="103"/>
      <c r="X541" s="103"/>
      <c r="Y541" s="92"/>
      <c r="Z541" s="92"/>
      <c r="AA541" s="92" t="s">
        <v>87</v>
      </c>
      <c r="AB541" s="92"/>
      <c r="AC541" s="92" t="s">
        <v>250</v>
      </c>
      <c r="AD541" s="92"/>
      <c r="AE541" s="92"/>
      <c r="AF541" s="92" t="s">
        <v>250</v>
      </c>
      <c r="AG541" s="82"/>
      <c r="AH541" s="114"/>
      <c r="AI541" s="82"/>
      <c r="AJ541" s="92"/>
      <c r="AK541" s="92"/>
      <c r="AL541" s="92" t="s">
        <v>456</v>
      </c>
      <c r="AM541" s="92"/>
      <c r="AN541" s="92"/>
      <c r="AO541" s="92"/>
      <c r="AP541" s="92"/>
      <c r="AQ541" s="92"/>
      <c r="AR541" s="92"/>
      <c r="AS541" s="112"/>
      <c r="AT541" s="92"/>
      <c r="AU541" s="92"/>
      <c r="AV541" s="92"/>
      <c r="AW541" s="96"/>
      <c r="AX541" s="96"/>
      <c r="AY541" s="96"/>
      <c r="AZ541" s="97"/>
    </row>
    <row r="542" spans="1:52" s="298" customFormat="1" ht="27" customHeight="1" thickTop="1" thickBot="1" x14ac:dyDescent="0.25">
      <c r="A542" s="81"/>
      <c r="B542" s="111" t="str">
        <f t="shared" si="25"/>
        <v/>
      </c>
      <c r="C542" s="304" t="str">
        <f>IF(D542="","",(VLOOKUP(D542,Lookups!$B$4:$C$2561,2,FALSE)))</f>
        <v/>
      </c>
      <c r="D542" s="366"/>
      <c r="E542" s="111"/>
      <c r="F542" s="111"/>
      <c r="G542" s="111"/>
      <c r="H542" s="82"/>
      <c r="I542" s="82"/>
      <c r="J542" s="104"/>
      <c r="K542" s="104"/>
      <c r="L542" s="104"/>
      <c r="M542" s="104"/>
      <c r="N542" s="104"/>
      <c r="O542" s="104"/>
      <c r="P542" s="104"/>
      <c r="Q542" s="105" t="str">
        <f t="shared" si="26"/>
        <v/>
      </c>
      <c r="R542" s="103"/>
      <c r="S542" s="103"/>
      <c r="T542" s="105"/>
      <c r="U542" s="105"/>
      <c r="V542" s="100" t="str">
        <f t="shared" si="24"/>
        <v/>
      </c>
      <c r="W542" s="103"/>
      <c r="X542" s="103"/>
      <c r="Y542" s="92"/>
      <c r="Z542" s="92"/>
      <c r="AA542" s="92" t="s">
        <v>87</v>
      </c>
      <c r="AB542" s="92"/>
      <c r="AC542" s="92" t="s">
        <v>250</v>
      </c>
      <c r="AD542" s="92"/>
      <c r="AE542" s="92"/>
      <c r="AF542" s="92" t="s">
        <v>250</v>
      </c>
      <c r="AG542" s="82"/>
      <c r="AH542" s="114"/>
      <c r="AI542" s="82"/>
      <c r="AJ542" s="92"/>
      <c r="AK542" s="92"/>
      <c r="AL542" s="92" t="s">
        <v>456</v>
      </c>
      <c r="AM542" s="92"/>
      <c r="AN542" s="92"/>
      <c r="AO542" s="92"/>
      <c r="AP542" s="92"/>
      <c r="AQ542" s="92"/>
      <c r="AR542" s="92"/>
      <c r="AS542" s="112"/>
      <c r="AT542" s="92"/>
      <c r="AU542" s="92"/>
      <c r="AV542" s="92"/>
      <c r="AW542" s="96"/>
      <c r="AX542" s="96"/>
      <c r="AY542" s="96"/>
      <c r="AZ542" s="97"/>
    </row>
    <row r="543" spans="1:52" s="298" customFormat="1" ht="27" customHeight="1" thickTop="1" thickBot="1" x14ac:dyDescent="0.25">
      <c r="A543" s="81"/>
      <c r="B543" s="111" t="str">
        <f t="shared" si="25"/>
        <v/>
      </c>
      <c r="C543" s="304" t="str">
        <f>IF(D543="","",(VLOOKUP(D543,Lookups!$B$4:$C$2561,2,FALSE)))</f>
        <v/>
      </c>
      <c r="D543" s="366"/>
      <c r="E543" s="111"/>
      <c r="F543" s="111"/>
      <c r="G543" s="111"/>
      <c r="H543" s="82"/>
      <c r="I543" s="82"/>
      <c r="J543" s="104"/>
      <c r="K543" s="104"/>
      <c r="L543" s="104"/>
      <c r="M543" s="104"/>
      <c r="N543" s="104"/>
      <c r="O543" s="104"/>
      <c r="P543" s="104"/>
      <c r="Q543" s="105" t="str">
        <f t="shared" si="26"/>
        <v/>
      </c>
      <c r="R543" s="103"/>
      <c r="S543" s="103"/>
      <c r="T543" s="105"/>
      <c r="U543" s="105"/>
      <c r="V543" s="100" t="str">
        <f t="shared" si="24"/>
        <v/>
      </c>
      <c r="W543" s="103"/>
      <c r="X543" s="103"/>
      <c r="Y543" s="92"/>
      <c r="Z543" s="92"/>
      <c r="AA543" s="92" t="s">
        <v>87</v>
      </c>
      <c r="AB543" s="92"/>
      <c r="AC543" s="92" t="s">
        <v>250</v>
      </c>
      <c r="AD543" s="92"/>
      <c r="AE543" s="92"/>
      <c r="AF543" s="92" t="s">
        <v>250</v>
      </c>
      <c r="AG543" s="82"/>
      <c r="AH543" s="114"/>
      <c r="AI543" s="82"/>
      <c r="AJ543" s="92"/>
      <c r="AK543" s="92"/>
      <c r="AL543" s="92" t="s">
        <v>456</v>
      </c>
      <c r="AM543" s="92"/>
      <c r="AN543" s="92"/>
      <c r="AO543" s="92"/>
      <c r="AP543" s="92"/>
      <c r="AQ543" s="92"/>
      <c r="AR543" s="92"/>
      <c r="AS543" s="112"/>
      <c r="AT543" s="92"/>
      <c r="AU543" s="92"/>
      <c r="AV543" s="92"/>
      <c r="AW543" s="96"/>
      <c r="AX543" s="96"/>
      <c r="AY543" s="96"/>
      <c r="AZ543" s="97"/>
    </row>
    <row r="544" spans="1:52" s="298" customFormat="1" ht="27" customHeight="1" thickTop="1" thickBot="1" x14ac:dyDescent="0.25">
      <c r="A544" s="81"/>
      <c r="B544" s="111" t="str">
        <f t="shared" si="25"/>
        <v/>
      </c>
      <c r="C544" s="304" t="str">
        <f>IF(D544="","",(VLOOKUP(D544,Lookups!$B$4:$C$2561,2,FALSE)))</f>
        <v/>
      </c>
      <c r="D544" s="366"/>
      <c r="E544" s="111"/>
      <c r="F544" s="111"/>
      <c r="G544" s="111"/>
      <c r="H544" s="82"/>
      <c r="I544" s="82"/>
      <c r="J544" s="104"/>
      <c r="K544" s="104"/>
      <c r="L544" s="104"/>
      <c r="M544" s="104"/>
      <c r="N544" s="104"/>
      <c r="O544" s="104"/>
      <c r="P544" s="104"/>
      <c r="Q544" s="105" t="str">
        <f t="shared" si="26"/>
        <v/>
      </c>
      <c r="R544" s="103"/>
      <c r="S544" s="103"/>
      <c r="T544" s="105"/>
      <c r="U544" s="105"/>
      <c r="V544" s="100" t="str">
        <f t="shared" si="24"/>
        <v/>
      </c>
      <c r="W544" s="103"/>
      <c r="X544" s="103"/>
      <c r="Y544" s="92"/>
      <c r="Z544" s="92"/>
      <c r="AA544" s="92" t="s">
        <v>87</v>
      </c>
      <c r="AB544" s="92"/>
      <c r="AC544" s="92" t="s">
        <v>250</v>
      </c>
      <c r="AD544" s="92"/>
      <c r="AE544" s="92"/>
      <c r="AF544" s="92" t="s">
        <v>250</v>
      </c>
      <c r="AG544" s="82"/>
      <c r="AH544" s="114"/>
      <c r="AI544" s="82"/>
      <c r="AJ544" s="92"/>
      <c r="AK544" s="92"/>
      <c r="AL544" s="92" t="s">
        <v>456</v>
      </c>
      <c r="AM544" s="92"/>
      <c r="AN544" s="92"/>
      <c r="AO544" s="92"/>
      <c r="AP544" s="92"/>
      <c r="AQ544" s="92"/>
      <c r="AR544" s="92"/>
      <c r="AS544" s="112"/>
      <c r="AT544" s="92"/>
      <c r="AU544" s="92"/>
      <c r="AV544" s="92"/>
      <c r="AW544" s="96"/>
      <c r="AX544" s="96"/>
      <c r="AY544" s="96"/>
      <c r="AZ544" s="97"/>
    </row>
    <row r="545" spans="1:52" s="298" customFormat="1" ht="27" customHeight="1" thickTop="1" thickBot="1" x14ac:dyDescent="0.25">
      <c r="A545" s="81"/>
      <c r="B545" s="111" t="str">
        <f t="shared" si="25"/>
        <v/>
      </c>
      <c r="C545" s="304" t="str">
        <f>IF(D545="","",(VLOOKUP(D545,Lookups!$B$4:$C$2561,2,FALSE)))</f>
        <v/>
      </c>
      <c r="D545" s="366"/>
      <c r="E545" s="111"/>
      <c r="F545" s="111"/>
      <c r="G545" s="111"/>
      <c r="H545" s="82"/>
      <c r="I545" s="82"/>
      <c r="J545" s="104"/>
      <c r="K545" s="104"/>
      <c r="L545" s="104"/>
      <c r="M545" s="104"/>
      <c r="N545" s="104"/>
      <c r="O545" s="104"/>
      <c r="P545" s="104"/>
      <c r="Q545" s="105" t="str">
        <f t="shared" si="26"/>
        <v/>
      </c>
      <c r="R545" s="103"/>
      <c r="S545" s="103"/>
      <c r="T545" s="105"/>
      <c r="U545" s="105"/>
      <c r="V545" s="100" t="str">
        <f t="shared" si="24"/>
        <v/>
      </c>
      <c r="W545" s="103"/>
      <c r="X545" s="103"/>
      <c r="Y545" s="92"/>
      <c r="Z545" s="92"/>
      <c r="AA545" s="92" t="s">
        <v>87</v>
      </c>
      <c r="AB545" s="92"/>
      <c r="AC545" s="92" t="s">
        <v>250</v>
      </c>
      <c r="AD545" s="92"/>
      <c r="AE545" s="92"/>
      <c r="AF545" s="92" t="s">
        <v>250</v>
      </c>
      <c r="AG545" s="82"/>
      <c r="AH545" s="114"/>
      <c r="AI545" s="82"/>
      <c r="AJ545" s="92"/>
      <c r="AK545" s="92"/>
      <c r="AL545" s="92" t="s">
        <v>456</v>
      </c>
      <c r="AM545" s="92"/>
      <c r="AN545" s="92"/>
      <c r="AO545" s="92"/>
      <c r="AP545" s="92"/>
      <c r="AQ545" s="92"/>
      <c r="AR545" s="92"/>
      <c r="AS545" s="112"/>
      <c r="AT545" s="92"/>
      <c r="AU545" s="92"/>
      <c r="AV545" s="92"/>
      <c r="AW545" s="96"/>
      <c r="AX545" s="96"/>
      <c r="AY545" s="96"/>
      <c r="AZ545" s="97"/>
    </row>
    <row r="546" spans="1:52" s="298" customFormat="1" ht="27" customHeight="1" thickTop="1" thickBot="1" x14ac:dyDescent="0.25">
      <c r="A546" s="81"/>
      <c r="B546" s="111" t="str">
        <f t="shared" si="25"/>
        <v/>
      </c>
      <c r="C546" s="304" t="str">
        <f>IF(D546="","",(VLOOKUP(D546,Lookups!$B$4:$C$2561,2,FALSE)))</f>
        <v/>
      </c>
      <c r="D546" s="366"/>
      <c r="E546" s="111"/>
      <c r="F546" s="111"/>
      <c r="G546" s="111"/>
      <c r="H546" s="82"/>
      <c r="I546" s="82"/>
      <c r="J546" s="104"/>
      <c r="K546" s="104"/>
      <c r="L546" s="104"/>
      <c r="M546" s="104"/>
      <c r="N546" s="104"/>
      <c r="O546" s="104"/>
      <c r="P546" s="104"/>
      <c r="Q546" s="105" t="str">
        <f t="shared" si="26"/>
        <v/>
      </c>
      <c r="R546" s="103"/>
      <c r="S546" s="103"/>
      <c r="T546" s="105"/>
      <c r="U546" s="105"/>
      <c r="V546" s="100" t="str">
        <f t="shared" si="24"/>
        <v/>
      </c>
      <c r="W546" s="103"/>
      <c r="X546" s="103"/>
      <c r="Y546" s="92"/>
      <c r="Z546" s="92"/>
      <c r="AA546" s="92" t="s">
        <v>87</v>
      </c>
      <c r="AB546" s="92"/>
      <c r="AC546" s="92" t="s">
        <v>250</v>
      </c>
      <c r="AD546" s="92"/>
      <c r="AE546" s="92"/>
      <c r="AF546" s="92" t="s">
        <v>250</v>
      </c>
      <c r="AG546" s="82"/>
      <c r="AH546" s="114"/>
      <c r="AI546" s="82"/>
      <c r="AJ546" s="92"/>
      <c r="AK546" s="92"/>
      <c r="AL546" s="92" t="s">
        <v>456</v>
      </c>
      <c r="AM546" s="92"/>
      <c r="AN546" s="92"/>
      <c r="AO546" s="92"/>
      <c r="AP546" s="92"/>
      <c r="AQ546" s="92"/>
      <c r="AR546" s="92"/>
      <c r="AS546" s="112"/>
      <c r="AT546" s="92"/>
      <c r="AU546" s="92"/>
      <c r="AV546" s="92"/>
      <c r="AW546" s="96"/>
      <c r="AX546" s="96"/>
      <c r="AY546" s="96"/>
      <c r="AZ546" s="97"/>
    </row>
    <row r="547" spans="1:52" s="298" customFormat="1" ht="27" customHeight="1" thickTop="1" thickBot="1" x14ac:dyDescent="0.25">
      <c r="A547" s="81"/>
      <c r="B547" s="111" t="str">
        <f t="shared" si="25"/>
        <v/>
      </c>
      <c r="C547" s="304" t="str">
        <f>IF(D547="","",(VLOOKUP(D547,Lookups!$B$4:$C$2561,2,FALSE)))</f>
        <v/>
      </c>
      <c r="D547" s="366"/>
      <c r="E547" s="111"/>
      <c r="F547" s="111"/>
      <c r="G547" s="111"/>
      <c r="H547" s="82"/>
      <c r="I547" s="82"/>
      <c r="J547" s="104"/>
      <c r="K547" s="104"/>
      <c r="L547" s="104"/>
      <c r="M547" s="104"/>
      <c r="N547" s="104"/>
      <c r="O547" s="104"/>
      <c r="P547" s="104"/>
      <c r="Q547" s="105" t="str">
        <f t="shared" si="26"/>
        <v/>
      </c>
      <c r="R547" s="103"/>
      <c r="S547" s="103"/>
      <c r="T547" s="105"/>
      <c r="U547" s="105"/>
      <c r="V547" s="100" t="str">
        <f t="shared" si="24"/>
        <v/>
      </c>
      <c r="W547" s="103"/>
      <c r="X547" s="103"/>
      <c r="Y547" s="92"/>
      <c r="Z547" s="92"/>
      <c r="AA547" s="92" t="s">
        <v>87</v>
      </c>
      <c r="AB547" s="92"/>
      <c r="AC547" s="92" t="s">
        <v>250</v>
      </c>
      <c r="AD547" s="92"/>
      <c r="AE547" s="92"/>
      <c r="AF547" s="92" t="s">
        <v>250</v>
      </c>
      <c r="AG547" s="82"/>
      <c r="AH547" s="114"/>
      <c r="AI547" s="82"/>
      <c r="AJ547" s="92"/>
      <c r="AK547" s="92"/>
      <c r="AL547" s="92" t="s">
        <v>456</v>
      </c>
      <c r="AM547" s="92"/>
      <c r="AN547" s="92"/>
      <c r="AO547" s="92"/>
      <c r="AP547" s="92"/>
      <c r="AQ547" s="92"/>
      <c r="AR547" s="92"/>
      <c r="AS547" s="112"/>
      <c r="AT547" s="92"/>
      <c r="AU547" s="92"/>
      <c r="AV547" s="92"/>
      <c r="AW547" s="96"/>
      <c r="AX547" s="96"/>
      <c r="AY547" s="96"/>
      <c r="AZ547" s="97"/>
    </row>
    <row r="548" spans="1:52" s="298" customFormat="1" ht="27" customHeight="1" thickTop="1" thickBot="1" x14ac:dyDescent="0.25">
      <c r="A548" s="81"/>
      <c r="B548" s="111" t="str">
        <f t="shared" si="25"/>
        <v/>
      </c>
      <c r="C548" s="304" t="str">
        <f>IF(D548="","",(VLOOKUP(D548,Lookups!$B$4:$C$2561,2,FALSE)))</f>
        <v/>
      </c>
      <c r="D548" s="366"/>
      <c r="E548" s="111"/>
      <c r="F548" s="111"/>
      <c r="G548" s="111"/>
      <c r="H548" s="82"/>
      <c r="I548" s="82"/>
      <c r="J548" s="104"/>
      <c r="K548" s="104"/>
      <c r="L548" s="104"/>
      <c r="M548" s="104"/>
      <c r="N548" s="104"/>
      <c r="O548" s="104"/>
      <c r="P548" s="104"/>
      <c r="Q548" s="105" t="str">
        <f t="shared" si="26"/>
        <v/>
      </c>
      <c r="R548" s="103"/>
      <c r="S548" s="103"/>
      <c r="T548" s="105"/>
      <c r="U548" s="105"/>
      <c r="V548" s="100" t="str">
        <f t="shared" si="24"/>
        <v/>
      </c>
      <c r="W548" s="103"/>
      <c r="X548" s="103"/>
      <c r="Y548" s="92"/>
      <c r="Z548" s="92"/>
      <c r="AA548" s="92" t="s">
        <v>87</v>
      </c>
      <c r="AB548" s="92"/>
      <c r="AC548" s="92" t="s">
        <v>250</v>
      </c>
      <c r="AD548" s="92"/>
      <c r="AE548" s="92"/>
      <c r="AF548" s="92" t="s">
        <v>250</v>
      </c>
      <c r="AG548" s="82"/>
      <c r="AH548" s="114"/>
      <c r="AI548" s="82"/>
      <c r="AJ548" s="92"/>
      <c r="AK548" s="92"/>
      <c r="AL548" s="92" t="s">
        <v>456</v>
      </c>
      <c r="AM548" s="92"/>
      <c r="AN548" s="92"/>
      <c r="AO548" s="92"/>
      <c r="AP548" s="92"/>
      <c r="AQ548" s="92"/>
      <c r="AR548" s="92"/>
      <c r="AS548" s="112"/>
      <c r="AT548" s="92"/>
      <c r="AU548" s="92"/>
      <c r="AV548" s="92"/>
      <c r="AW548" s="96"/>
      <c r="AX548" s="96"/>
      <c r="AY548" s="96"/>
      <c r="AZ548" s="97"/>
    </row>
    <row r="549" spans="1:52" s="298" customFormat="1" ht="27" customHeight="1" thickTop="1" thickBot="1" x14ac:dyDescent="0.25">
      <c r="A549" s="81"/>
      <c r="B549" s="111" t="str">
        <f t="shared" si="25"/>
        <v/>
      </c>
      <c r="C549" s="304" t="str">
        <f>IF(D549="","",(VLOOKUP(D549,Lookups!$B$4:$C$2561,2,FALSE)))</f>
        <v/>
      </c>
      <c r="D549" s="366"/>
      <c r="E549" s="111"/>
      <c r="F549" s="111"/>
      <c r="G549" s="111"/>
      <c r="H549" s="82"/>
      <c r="I549" s="82"/>
      <c r="J549" s="104"/>
      <c r="K549" s="104"/>
      <c r="L549" s="104"/>
      <c r="M549" s="104"/>
      <c r="N549" s="104"/>
      <c r="O549" s="104"/>
      <c r="P549" s="104"/>
      <c r="Q549" s="105" t="str">
        <f t="shared" si="26"/>
        <v/>
      </c>
      <c r="R549" s="103"/>
      <c r="S549" s="103"/>
      <c r="T549" s="105"/>
      <c r="U549" s="105"/>
      <c r="V549" s="100" t="str">
        <f t="shared" si="24"/>
        <v/>
      </c>
      <c r="W549" s="103"/>
      <c r="X549" s="103"/>
      <c r="Y549" s="92"/>
      <c r="Z549" s="92"/>
      <c r="AA549" s="92" t="s">
        <v>87</v>
      </c>
      <c r="AB549" s="92"/>
      <c r="AC549" s="92" t="s">
        <v>250</v>
      </c>
      <c r="AD549" s="92"/>
      <c r="AE549" s="92"/>
      <c r="AF549" s="92" t="s">
        <v>250</v>
      </c>
      <c r="AG549" s="82"/>
      <c r="AH549" s="114"/>
      <c r="AI549" s="82"/>
      <c r="AJ549" s="92"/>
      <c r="AK549" s="92"/>
      <c r="AL549" s="92" t="s">
        <v>456</v>
      </c>
      <c r="AM549" s="92"/>
      <c r="AN549" s="92"/>
      <c r="AO549" s="92"/>
      <c r="AP549" s="92"/>
      <c r="AQ549" s="92"/>
      <c r="AR549" s="92"/>
      <c r="AS549" s="112"/>
      <c r="AT549" s="92"/>
      <c r="AU549" s="92"/>
      <c r="AV549" s="92"/>
      <c r="AW549" s="96"/>
      <c r="AX549" s="96"/>
      <c r="AY549" s="96"/>
      <c r="AZ549" s="97"/>
    </row>
    <row r="550" spans="1:52" s="298" customFormat="1" ht="27" customHeight="1" thickTop="1" thickBot="1" x14ac:dyDescent="0.25">
      <c r="A550" s="81"/>
      <c r="B550" s="111" t="str">
        <f t="shared" si="25"/>
        <v/>
      </c>
      <c r="C550" s="304" t="str">
        <f>IF(D550="","",(VLOOKUP(D550,Lookups!$B$4:$C$2561,2,FALSE)))</f>
        <v/>
      </c>
      <c r="D550" s="366"/>
      <c r="E550" s="111"/>
      <c r="F550" s="111"/>
      <c r="G550" s="111"/>
      <c r="H550" s="82"/>
      <c r="I550" s="82"/>
      <c r="J550" s="104"/>
      <c r="K550" s="104"/>
      <c r="L550" s="104"/>
      <c r="M550" s="104"/>
      <c r="N550" s="104"/>
      <c r="O550" s="104"/>
      <c r="P550" s="104"/>
      <c r="Q550" s="105" t="str">
        <f t="shared" si="26"/>
        <v/>
      </c>
      <c r="R550" s="103"/>
      <c r="S550" s="103"/>
      <c r="T550" s="105"/>
      <c r="U550" s="105"/>
      <c r="V550" s="100" t="str">
        <f t="shared" si="24"/>
        <v/>
      </c>
      <c r="W550" s="103"/>
      <c r="X550" s="103"/>
      <c r="Y550" s="92"/>
      <c r="Z550" s="92"/>
      <c r="AA550" s="92" t="s">
        <v>87</v>
      </c>
      <c r="AB550" s="92"/>
      <c r="AC550" s="92" t="s">
        <v>250</v>
      </c>
      <c r="AD550" s="92"/>
      <c r="AE550" s="92"/>
      <c r="AF550" s="92" t="s">
        <v>250</v>
      </c>
      <c r="AG550" s="82"/>
      <c r="AH550" s="114"/>
      <c r="AI550" s="82"/>
      <c r="AJ550" s="92"/>
      <c r="AK550" s="92"/>
      <c r="AL550" s="92" t="s">
        <v>456</v>
      </c>
      <c r="AM550" s="92"/>
      <c r="AN550" s="92"/>
      <c r="AO550" s="92"/>
      <c r="AP550" s="92"/>
      <c r="AQ550" s="92"/>
      <c r="AR550" s="92"/>
      <c r="AS550" s="112"/>
      <c r="AT550" s="92"/>
      <c r="AU550" s="92"/>
      <c r="AV550" s="92"/>
      <c r="AW550" s="96"/>
      <c r="AX550" s="96"/>
      <c r="AY550" s="96"/>
      <c r="AZ550" s="97"/>
    </row>
    <row r="551" spans="1:52" s="298" customFormat="1" ht="27" customHeight="1" thickTop="1" thickBot="1" x14ac:dyDescent="0.25">
      <c r="A551" s="81"/>
      <c r="B551" s="111" t="str">
        <f t="shared" si="25"/>
        <v/>
      </c>
      <c r="C551" s="304" t="str">
        <f>IF(D551="","",(VLOOKUP(D551,Lookups!$B$4:$C$2561,2,FALSE)))</f>
        <v/>
      </c>
      <c r="D551" s="366"/>
      <c r="E551" s="111"/>
      <c r="F551" s="111"/>
      <c r="G551" s="111"/>
      <c r="H551" s="82"/>
      <c r="I551" s="82"/>
      <c r="J551" s="104"/>
      <c r="K551" s="104"/>
      <c r="L551" s="104"/>
      <c r="M551" s="104"/>
      <c r="N551" s="104"/>
      <c r="O551" s="104"/>
      <c r="P551" s="104"/>
      <c r="Q551" s="105" t="str">
        <f t="shared" si="26"/>
        <v/>
      </c>
      <c r="R551" s="103"/>
      <c r="S551" s="103"/>
      <c r="T551" s="105"/>
      <c r="U551" s="105"/>
      <c r="V551" s="100" t="str">
        <f t="shared" si="24"/>
        <v/>
      </c>
      <c r="W551" s="103"/>
      <c r="X551" s="103"/>
      <c r="Y551" s="92"/>
      <c r="Z551" s="92"/>
      <c r="AA551" s="92" t="s">
        <v>87</v>
      </c>
      <c r="AB551" s="92"/>
      <c r="AC551" s="92" t="s">
        <v>250</v>
      </c>
      <c r="AD551" s="92"/>
      <c r="AE551" s="92"/>
      <c r="AF551" s="92" t="s">
        <v>250</v>
      </c>
      <c r="AG551" s="82"/>
      <c r="AH551" s="114"/>
      <c r="AI551" s="82"/>
      <c r="AJ551" s="92"/>
      <c r="AK551" s="92"/>
      <c r="AL551" s="92" t="s">
        <v>456</v>
      </c>
      <c r="AM551" s="92"/>
      <c r="AN551" s="92"/>
      <c r="AO551" s="92"/>
      <c r="AP551" s="92"/>
      <c r="AQ551" s="92"/>
      <c r="AR551" s="92"/>
      <c r="AS551" s="112"/>
      <c r="AT551" s="92"/>
      <c r="AU551" s="92"/>
      <c r="AV551" s="92"/>
      <c r="AW551" s="96"/>
      <c r="AX551" s="96"/>
      <c r="AY551" s="96"/>
      <c r="AZ551" s="97"/>
    </row>
    <row r="552" spans="1:52" s="298" customFormat="1" ht="27" customHeight="1" thickTop="1" thickBot="1" x14ac:dyDescent="0.25">
      <c r="A552" s="81"/>
      <c r="B552" s="111" t="str">
        <f t="shared" si="25"/>
        <v/>
      </c>
      <c r="C552" s="304" t="str">
        <f>IF(D552="","",(VLOOKUP(D552,Lookups!$B$4:$C$2561,2,FALSE)))</f>
        <v/>
      </c>
      <c r="D552" s="366"/>
      <c r="E552" s="111"/>
      <c r="F552" s="111"/>
      <c r="G552" s="111"/>
      <c r="H552" s="82"/>
      <c r="I552" s="82"/>
      <c r="J552" s="104"/>
      <c r="K552" s="104"/>
      <c r="L552" s="104"/>
      <c r="M552" s="104"/>
      <c r="N552" s="104"/>
      <c r="O552" s="104"/>
      <c r="P552" s="104"/>
      <c r="Q552" s="105" t="str">
        <f t="shared" si="26"/>
        <v/>
      </c>
      <c r="R552" s="103"/>
      <c r="S552" s="103"/>
      <c r="T552" s="105"/>
      <c r="U552" s="105"/>
      <c r="V552" s="100" t="str">
        <f t="shared" si="24"/>
        <v/>
      </c>
      <c r="W552" s="103"/>
      <c r="X552" s="103"/>
      <c r="Y552" s="92"/>
      <c r="Z552" s="92"/>
      <c r="AA552" s="92" t="s">
        <v>87</v>
      </c>
      <c r="AB552" s="92"/>
      <c r="AC552" s="92" t="s">
        <v>250</v>
      </c>
      <c r="AD552" s="92"/>
      <c r="AE552" s="92"/>
      <c r="AF552" s="92" t="s">
        <v>250</v>
      </c>
      <c r="AG552" s="82"/>
      <c r="AH552" s="114"/>
      <c r="AI552" s="82"/>
      <c r="AJ552" s="92"/>
      <c r="AK552" s="92"/>
      <c r="AL552" s="92" t="s">
        <v>456</v>
      </c>
      <c r="AM552" s="92"/>
      <c r="AN552" s="92"/>
      <c r="AO552" s="92"/>
      <c r="AP552" s="92"/>
      <c r="AQ552" s="92"/>
      <c r="AR552" s="92"/>
      <c r="AS552" s="112"/>
      <c r="AT552" s="92"/>
      <c r="AU552" s="92"/>
      <c r="AV552" s="92"/>
      <c r="AW552" s="96"/>
      <c r="AX552" s="96"/>
      <c r="AY552" s="96"/>
      <c r="AZ552" s="97"/>
    </row>
    <row r="553" spans="1:52" s="298" customFormat="1" ht="27" customHeight="1" thickTop="1" thickBot="1" x14ac:dyDescent="0.25">
      <c r="A553" s="81"/>
      <c r="B553" s="111" t="str">
        <f t="shared" si="25"/>
        <v/>
      </c>
      <c r="C553" s="304" t="str">
        <f>IF(D553="","",(VLOOKUP(D553,Lookups!$B$4:$C$2561,2,FALSE)))</f>
        <v/>
      </c>
      <c r="D553" s="366"/>
      <c r="E553" s="111"/>
      <c r="F553" s="111"/>
      <c r="G553" s="111"/>
      <c r="H553" s="82"/>
      <c r="I553" s="82"/>
      <c r="J553" s="104"/>
      <c r="K553" s="104"/>
      <c r="L553" s="104"/>
      <c r="M553" s="104"/>
      <c r="N553" s="104"/>
      <c r="O553" s="104"/>
      <c r="P553" s="104"/>
      <c r="Q553" s="105" t="str">
        <f t="shared" si="26"/>
        <v/>
      </c>
      <c r="R553" s="103"/>
      <c r="S553" s="103"/>
      <c r="T553" s="105"/>
      <c r="U553" s="105"/>
      <c r="V553" s="100" t="str">
        <f t="shared" si="24"/>
        <v/>
      </c>
      <c r="W553" s="103"/>
      <c r="X553" s="103"/>
      <c r="Y553" s="92"/>
      <c r="Z553" s="92"/>
      <c r="AA553" s="92" t="s">
        <v>87</v>
      </c>
      <c r="AB553" s="92"/>
      <c r="AC553" s="92" t="s">
        <v>250</v>
      </c>
      <c r="AD553" s="92"/>
      <c r="AE553" s="92"/>
      <c r="AF553" s="92" t="s">
        <v>250</v>
      </c>
      <c r="AG553" s="82"/>
      <c r="AH553" s="114"/>
      <c r="AI553" s="82"/>
      <c r="AJ553" s="92"/>
      <c r="AK553" s="92"/>
      <c r="AL553" s="92" t="s">
        <v>456</v>
      </c>
      <c r="AM553" s="92"/>
      <c r="AN553" s="92"/>
      <c r="AO553" s="92"/>
      <c r="AP553" s="92"/>
      <c r="AQ553" s="92"/>
      <c r="AR553" s="92"/>
      <c r="AS553" s="112"/>
      <c r="AT553" s="92"/>
      <c r="AU553" s="92"/>
      <c r="AV553" s="92"/>
      <c r="AW553" s="96"/>
      <c r="AX553" s="96"/>
      <c r="AY553" s="96"/>
      <c r="AZ553" s="97"/>
    </row>
    <row r="554" spans="1:52" s="298" customFormat="1" ht="27" customHeight="1" thickTop="1" thickBot="1" x14ac:dyDescent="0.25">
      <c r="A554" s="81"/>
      <c r="B554" s="111" t="str">
        <f t="shared" si="25"/>
        <v/>
      </c>
      <c r="C554" s="304" t="str">
        <f>IF(D554="","",(VLOOKUP(D554,Lookups!$B$4:$C$2561,2,FALSE)))</f>
        <v/>
      </c>
      <c r="D554" s="366"/>
      <c r="E554" s="111"/>
      <c r="F554" s="111"/>
      <c r="G554" s="111"/>
      <c r="H554" s="82"/>
      <c r="I554" s="82"/>
      <c r="J554" s="104"/>
      <c r="K554" s="104"/>
      <c r="L554" s="104"/>
      <c r="M554" s="104"/>
      <c r="N554" s="104"/>
      <c r="O554" s="104"/>
      <c r="P554" s="104"/>
      <c r="Q554" s="105" t="str">
        <f t="shared" si="26"/>
        <v/>
      </c>
      <c r="R554" s="103"/>
      <c r="S554" s="103"/>
      <c r="T554" s="105"/>
      <c r="U554" s="105"/>
      <c r="V554" s="100" t="str">
        <f t="shared" si="24"/>
        <v/>
      </c>
      <c r="W554" s="103"/>
      <c r="X554" s="103"/>
      <c r="Y554" s="92"/>
      <c r="Z554" s="92"/>
      <c r="AA554" s="92" t="s">
        <v>87</v>
      </c>
      <c r="AB554" s="92"/>
      <c r="AC554" s="92" t="s">
        <v>250</v>
      </c>
      <c r="AD554" s="92"/>
      <c r="AE554" s="92"/>
      <c r="AF554" s="92" t="s">
        <v>250</v>
      </c>
      <c r="AG554" s="82"/>
      <c r="AH554" s="114"/>
      <c r="AI554" s="82"/>
      <c r="AJ554" s="92"/>
      <c r="AK554" s="92"/>
      <c r="AL554" s="92" t="s">
        <v>456</v>
      </c>
      <c r="AM554" s="92"/>
      <c r="AN554" s="92"/>
      <c r="AO554" s="92"/>
      <c r="AP554" s="92"/>
      <c r="AQ554" s="92"/>
      <c r="AR554" s="92"/>
      <c r="AS554" s="112"/>
      <c r="AT554" s="92"/>
      <c r="AU554" s="92"/>
      <c r="AV554" s="92"/>
      <c r="AW554" s="96"/>
      <c r="AX554" s="96"/>
      <c r="AY554" s="96"/>
      <c r="AZ554" s="97"/>
    </row>
    <row r="555" spans="1:52" s="298" customFormat="1" ht="27" customHeight="1" thickTop="1" thickBot="1" x14ac:dyDescent="0.25">
      <c r="A555" s="81"/>
      <c r="B555" s="111" t="str">
        <f t="shared" si="25"/>
        <v/>
      </c>
      <c r="C555" s="304" t="str">
        <f>IF(D555="","",(VLOOKUP(D555,Lookups!$B$4:$C$2561,2,FALSE)))</f>
        <v/>
      </c>
      <c r="D555" s="366"/>
      <c r="E555" s="111"/>
      <c r="F555" s="111"/>
      <c r="G555" s="111"/>
      <c r="H555" s="82"/>
      <c r="I555" s="82"/>
      <c r="J555" s="104"/>
      <c r="K555" s="104"/>
      <c r="L555" s="104"/>
      <c r="M555" s="104"/>
      <c r="N555" s="104"/>
      <c r="O555" s="104"/>
      <c r="P555" s="104"/>
      <c r="Q555" s="105" t="str">
        <f t="shared" si="26"/>
        <v/>
      </c>
      <c r="R555" s="103"/>
      <c r="S555" s="103"/>
      <c r="T555" s="105"/>
      <c r="U555" s="105"/>
      <c r="V555" s="100" t="str">
        <f t="shared" si="24"/>
        <v/>
      </c>
      <c r="W555" s="103"/>
      <c r="X555" s="103"/>
      <c r="Y555" s="92"/>
      <c r="Z555" s="92"/>
      <c r="AA555" s="92" t="s">
        <v>87</v>
      </c>
      <c r="AB555" s="92"/>
      <c r="AC555" s="92" t="s">
        <v>250</v>
      </c>
      <c r="AD555" s="92"/>
      <c r="AE555" s="92"/>
      <c r="AF555" s="92" t="s">
        <v>250</v>
      </c>
      <c r="AG555" s="82"/>
      <c r="AH555" s="114"/>
      <c r="AI555" s="82"/>
      <c r="AJ555" s="92"/>
      <c r="AK555" s="92"/>
      <c r="AL555" s="92" t="s">
        <v>456</v>
      </c>
      <c r="AM555" s="92"/>
      <c r="AN555" s="92"/>
      <c r="AO555" s="92"/>
      <c r="AP555" s="92"/>
      <c r="AQ555" s="92"/>
      <c r="AR555" s="92"/>
      <c r="AS555" s="112"/>
      <c r="AT555" s="92"/>
      <c r="AU555" s="92"/>
      <c r="AV555" s="92"/>
      <c r="AW555" s="96"/>
      <c r="AX555" s="96"/>
      <c r="AY555" s="96"/>
      <c r="AZ555" s="97"/>
    </row>
    <row r="556" spans="1:52" s="298" customFormat="1" ht="27" customHeight="1" thickTop="1" thickBot="1" x14ac:dyDescent="0.25">
      <c r="A556" s="81"/>
      <c r="B556" s="111" t="str">
        <f t="shared" si="25"/>
        <v/>
      </c>
      <c r="C556" s="304" t="str">
        <f>IF(D556="","",(VLOOKUP(D556,Lookups!$B$4:$C$2561,2,FALSE)))</f>
        <v/>
      </c>
      <c r="D556" s="366"/>
      <c r="E556" s="111"/>
      <c r="F556" s="111"/>
      <c r="G556" s="111"/>
      <c r="H556" s="82"/>
      <c r="I556" s="82"/>
      <c r="J556" s="104"/>
      <c r="K556" s="104"/>
      <c r="L556" s="104"/>
      <c r="M556" s="104"/>
      <c r="N556" s="104"/>
      <c r="O556" s="104"/>
      <c r="P556" s="104"/>
      <c r="Q556" s="105" t="str">
        <f t="shared" si="26"/>
        <v/>
      </c>
      <c r="R556" s="103"/>
      <c r="S556" s="103"/>
      <c r="T556" s="105"/>
      <c r="U556" s="105"/>
      <c r="V556" s="100" t="str">
        <f t="shared" si="24"/>
        <v/>
      </c>
      <c r="W556" s="103"/>
      <c r="X556" s="103"/>
      <c r="Y556" s="92"/>
      <c r="Z556" s="92"/>
      <c r="AA556" s="92" t="s">
        <v>87</v>
      </c>
      <c r="AB556" s="92"/>
      <c r="AC556" s="92" t="s">
        <v>250</v>
      </c>
      <c r="AD556" s="92"/>
      <c r="AE556" s="92"/>
      <c r="AF556" s="92" t="s">
        <v>250</v>
      </c>
      <c r="AG556" s="82"/>
      <c r="AH556" s="114"/>
      <c r="AI556" s="82"/>
      <c r="AJ556" s="92"/>
      <c r="AK556" s="92"/>
      <c r="AL556" s="92" t="s">
        <v>456</v>
      </c>
      <c r="AM556" s="92"/>
      <c r="AN556" s="92"/>
      <c r="AO556" s="92"/>
      <c r="AP556" s="92"/>
      <c r="AQ556" s="92"/>
      <c r="AR556" s="92"/>
      <c r="AS556" s="112"/>
      <c r="AT556" s="92"/>
      <c r="AU556" s="92"/>
      <c r="AV556" s="92"/>
      <c r="AW556" s="96"/>
      <c r="AX556" s="96"/>
      <c r="AY556" s="96"/>
      <c r="AZ556" s="97"/>
    </row>
    <row r="557" spans="1:52" s="298" customFormat="1" ht="27" customHeight="1" thickTop="1" thickBot="1" x14ac:dyDescent="0.25">
      <c r="A557" s="81"/>
      <c r="B557" s="111" t="str">
        <f t="shared" si="25"/>
        <v/>
      </c>
      <c r="C557" s="304" t="str">
        <f>IF(D557="","",(VLOOKUP(D557,Lookups!$B$4:$C$2561,2,FALSE)))</f>
        <v/>
      </c>
      <c r="D557" s="366"/>
      <c r="E557" s="111"/>
      <c r="F557" s="111"/>
      <c r="G557" s="111"/>
      <c r="H557" s="82"/>
      <c r="I557" s="82"/>
      <c r="J557" s="104"/>
      <c r="K557" s="104"/>
      <c r="L557" s="104"/>
      <c r="M557" s="104"/>
      <c r="N557" s="104"/>
      <c r="O557" s="104"/>
      <c r="P557" s="104"/>
      <c r="Q557" s="105" t="str">
        <f t="shared" si="26"/>
        <v/>
      </c>
      <c r="R557" s="103"/>
      <c r="S557" s="103"/>
      <c r="T557" s="105"/>
      <c r="U557" s="105"/>
      <c r="V557" s="100" t="str">
        <f t="shared" si="24"/>
        <v/>
      </c>
      <c r="W557" s="103"/>
      <c r="X557" s="103"/>
      <c r="Y557" s="92"/>
      <c r="Z557" s="92"/>
      <c r="AA557" s="92" t="s">
        <v>87</v>
      </c>
      <c r="AB557" s="92"/>
      <c r="AC557" s="92" t="s">
        <v>250</v>
      </c>
      <c r="AD557" s="92"/>
      <c r="AE557" s="92"/>
      <c r="AF557" s="92" t="s">
        <v>250</v>
      </c>
      <c r="AG557" s="82"/>
      <c r="AH557" s="114"/>
      <c r="AI557" s="82"/>
      <c r="AJ557" s="92"/>
      <c r="AK557" s="92"/>
      <c r="AL557" s="92" t="s">
        <v>456</v>
      </c>
      <c r="AM557" s="92"/>
      <c r="AN557" s="92"/>
      <c r="AO557" s="92"/>
      <c r="AP557" s="92"/>
      <c r="AQ557" s="92"/>
      <c r="AR557" s="92"/>
      <c r="AS557" s="112"/>
      <c r="AT557" s="92"/>
      <c r="AU557" s="92"/>
      <c r="AV557" s="92"/>
      <c r="AW557" s="96"/>
      <c r="AX557" s="96"/>
      <c r="AY557" s="96"/>
      <c r="AZ557" s="97"/>
    </row>
    <row r="558" spans="1:52" s="298" customFormat="1" ht="27" customHeight="1" thickTop="1" thickBot="1" x14ac:dyDescent="0.25">
      <c r="A558" s="81"/>
      <c r="B558" s="111" t="str">
        <f t="shared" si="25"/>
        <v/>
      </c>
      <c r="C558" s="304" t="str">
        <f>IF(D558="","",(VLOOKUP(D558,Lookups!$B$4:$C$2561,2,FALSE)))</f>
        <v/>
      </c>
      <c r="D558" s="366"/>
      <c r="E558" s="111"/>
      <c r="F558" s="111"/>
      <c r="G558" s="111"/>
      <c r="H558" s="82"/>
      <c r="I558" s="82"/>
      <c r="J558" s="104"/>
      <c r="K558" s="104"/>
      <c r="L558" s="104"/>
      <c r="M558" s="104"/>
      <c r="N558" s="104"/>
      <c r="O558" s="104"/>
      <c r="P558" s="104"/>
      <c r="Q558" s="105" t="str">
        <f t="shared" si="26"/>
        <v/>
      </c>
      <c r="R558" s="103"/>
      <c r="S558" s="103"/>
      <c r="T558" s="105"/>
      <c r="U558" s="105"/>
      <c r="V558" s="100" t="str">
        <f t="shared" si="24"/>
        <v/>
      </c>
      <c r="W558" s="103"/>
      <c r="X558" s="103"/>
      <c r="Y558" s="92"/>
      <c r="Z558" s="92"/>
      <c r="AA558" s="92" t="s">
        <v>87</v>
      </c>
      <c r="AB558" s="92"/>
      <c r="AC558" s="92" t="s">
        <v>250</v>
      </c>
      <c r="AD558" s="92"/>
      <c r="AE558" s="92"/>
      <c r="AF558" s="92" t="s">
        <v>250</v>
      </c>
      <c r="AG558" s="82"/>
      <c r="AH558" s="114"/>
      <c r="AI558" s="82"/>
      <c r="AJ558" s="92"/>
      <c r="AK558" s="92"/>
      <c r="AL558" s="92" t="s">
        <v>456</v>
      </c>
      <c r="AM558" s="92"/>
      <c r="AN558" s="92"/>
      <c r="AO558" s="92"/>
      <c r="AP558" s="92"/>
      <c r="AQ558" s="92"/>
      <c r="AR558" s="92"/>
      <c r="AS558" s="112"/>
      <c r="AT558" s="92"/>
      <c r="AU558" s="92"/>
      <c r="AV558" s="92"/>
      <c r="AW558" s="96"/>
      <c r="AX558" s="96"/>
      <c r="AY558" s="96"/>
      <c r="AZ558" s="97"/>
    </row>
    <row r="559" spans="1:52" s="298" customFormat="1" ht="27" customHeight="1" thickTop="1" thickBot="1" x14ac:dyDescent="0.25">
      <c r="A559" s="81"/>
      <c r="B559" s="111" t="str">
        <f t="shared" si="25"/>
        <v/>
      </c>
      <c r="C559" s="304" t="str">
        <f>IF(D559="","",(VLOOKUP(D559,Lookups!$B$4:$C$2561,2,FALSE)))</f>
        <v/>
      </c>
      <c r="D559" s="366"/>
      <c r="E559" s="111"/>
      <c r="F559" s="111"/>
      <c r="G559" s="111"/>
      <c r="H559" s="82"/>
      <c r="I559" s="82"/>
      <c r="J559" s="104"/>
      <c r="K559" s="104"/>
      <c r="L559" s="104"/>
      <c r="M559" s="104"/>
      <c r="N559" s="104"/>
      <c r="O559" s="104"/>
      <c r="P559" s="104"/>
      <c r="Q559" s="105" t="str">
        <f t="shared" si="26"/>
        <v/>
      </c>
      <c r="R559" s="103"/>
      <c r="S559" s="103"/>
      <c r="T559" s="105"/>
      <c r="U559" s="105"/>
      <c r="V559" s="100" t="str">
        <f t="shared" si="24"/>
        <v/>
      </c>
      <c r="W559" s="103"/>
      <c r="X559" s="103"/>
      <c r="Y559" s="92"/>
      <c r="Z559" s="92"/>
      <c r="AA559" s="92" t="s">
        <v>87</v>
      </c>
      <c r="AB559" s="92"/>
      <c r="AC559" s="92" t="s">
        <v>250</v>
      </c>
      <c r="AD559" s="92"/>
      <c r="AE559" s="92"/>
      <c r="AF559" s="92" t="s">
        <v>250</v>
      </c>
      <c r="AG559" s="82"/>
      <c r="AH559" s="114"/>
      <c r="AI559" s="82"/>
      <c r="AJ559" s="92"/>
      <c r="AK559" s="92"/>
      <c r="AL559" s="92" t="s">
        <v>456</v>
      </c>
      <c r="AM559" s="92"/>
      <c r="AN559" s="92"/>
      <c r="AO559" s="92"/>
      <c r="AP559" s="92"/>
      <c r="AQ559" s="92"/>
      <c r="AR559" s="92"/>
      <c r="AS559" s="112"/>
      <c r="AT559" s="92"/>
      <c r="AU559" s="92"/>
      <c r="AV559" s="92"/>
      <c r="AW559" s="96"/>
      <c r="AX559" s="96"/>
      <c r="AY559" s="96"/>
      <c r="AZ559" s="97"/>
    </row>
    <row r="560" spans="1:52" s="298" customFormat="1" ht="27" customHeight="1" thickTop="1" thickBot="1" x14ac:dyDescent="0.25">
      <c r="A560" s="81"/>
      <c r="B560" s="111" t="str">
        <f t="shared" si="25"/>
        <v/>
      </c>
      <c r="C560" s="304" t="str">
        <f>IF(D560="","",(VLOOKUP(D560,Lookups!$B$4:$C$2561,2,FALSE)))</f>
        <v/>
      </c>
      <c r="D560" s="366"/>
      <c r="E560" s="111"/>
      <c r="F560" s="111"/>
      <c r="G560" s="111"/>
      <c r="H560" s="82"/>
      <c r="I560" s="82"/>
      <c r="J560" s="104"/>
      <c r="K560" s="104"/>
      <c r="L560" s="104"/>
      <c r="M560" s="104"/>
      <c r="N560" s="104"/>
      <c r="O560" s="104"/>
      <c r="P560" s="104"/>
      <c r="Q560" s="105" t="str">
        <f t="shared" si="26"/>
        <v/>
      </c>
      <c r="R560" s="103"/>
      <c r="S560" s="103"/>
      <c r="T560" s="105"/>
      <c r="U560" s="105"/>
      <c r="V560" s="100" t="str">
        <f t="shared" si="24"/>
        <v/>
      </c>
      <c r="W560" s="103"/>
      <c r="X560" s="103"/>
      <c r="Y560" s="92"/>
      <c r="Z560" s="92"/>
      <c r="AA560" s="92" t="s">
        <v>87</v>
      </c>
      <c r="AB560" s="92"/>
      <c r="AC560" s="92" t="s">
        <v>250</v>
      </c>
      <c r="AD560" s="92"/>
      <c r="AE560" s="92"/>
      <c r="AF560" s="92" t="s">
        <v>250</v>
      </c>
      <c r="AG560" s="82"/>
      <c r="AH560" s="114"/>
      <c r="AI560" s="82"/>
      <c r="AJ560" s="92"/>
      <c r="AK560" s="92"/>
      <c r="AL560" s="92" t="s">
        <v>456</v>
      </c>
      <c r="AM560" s="92"/>
      <c r="AN560" s="92"/>
      <c r="AO560" s="92"/>
      <c r="AP560" s="92"/>
      <c r="AQ560" s="92"/>
      <c r="AR560" s="92"/>
      <c r="AS560" s="112"/>
      <c r="AT560" s="92"/>
      <c r="AU560" s="92"/>
      <c r="AV560" s="92"/>
      <c r="AW560" s="96"/>
      <c r="AX560" s="96"/>
      <c r="AY560" s="96"/>
      <c r="AZ560" s="97"/>
    </row>
    <row r="561" spans="1:52" s="298" customFormat="1" ht="27" customHeight="1" thickTop="1" thickBot="1" x14ac:dyDescent="0.25">
      <c r="A561" s="81"/>
      <c r="B561" s="111" t="str">
        <f t="shared" si="25"/>
        <v/>
      </c>
      <c r="C561" s="304" t="str">
        <f>IF(D561="","",(VLOOKUP(D561,Lookups!$B$4:$C$2561,2,FALSE)))</f>
        <v/>
      </c>
      <c r="D561" s="366"/>
      <c r="E561" s="111"/>
      <c r="F561" s="111"/>
      <c r="G561" s="111"/>
      <c r="H561" s="82"/>
      <c r="I561" s="82"/>
      <c r="J561" s="104"/>
      <c r="K561" s="104"/>
      <c r="L561" s="104"/>
      <c r="M561" s="104"/>
      <c r="N561" s="104"/>
      <c r="O561" s="104"/>
      <c r="P561" s="104"/>
      <c r="Q561" s="105" t="str">
        <f t="shared" si="26"/>
        <v/>
      </c>
      <c r="R561" s="103"/>
      <c r="S561" s="103"/>
      <c r="T561" s="105"/>
      <c r="U561" s="105"/>
      <c r="V561" s="100" t="str">
        <f t="shared" si="24"/>
        <v/>
      </c>
      <c r="W561" s="103"/>
      <c r="X561" s="103"/>
      <c r="Y561" s="92"/>
      <c r="Z561" s="92"/>
      <c r="AA561" s="92" t="s">
        <v>87</v>
      </c>
      <c r="AB561" s="92"/>
      <c r="AC561" s="92" t="s">
        <v>250</v>
      </c>
      <c r="AD561" s="92"/>
      <c r="AE561" s="92"/>
      <c r="AF561" s="92" t="s">
        <v>250</v>
      </c>
      <c r="AG561" s="82"/>
      <c r="AH561" s="114"/>
      <c r="AI561" s="82"/>
      <c r="AJ561" s="92"/>
      <c r="AK561" s="92"/>
      <c r="AL561" s="92" t="s">
        <v>456</v>
      </c>
      <c r="AM561" s="92"/>
      <c r="AN561" s="92"/>
      <c r="AO561" s="92"/>
      <c r="AP561" s="92"/>
      <c r="AQ561" s="92"/>
      <c r="AR561" s="92"/>
      <c r="AS561" s="112"/>
      <c r="AT561" s="92"/>
      <c r="AU561" s="92"/>
      <c r="AV561" s="92"/>
      <c r="AW561" s="96"/>
      <c r="AX561" s="96"/>
      <c r="AY561" s="96"/>
      <c r="AZ561" s="97"/>
    </row>
    <row r="562" spans="1:52" s="298" customFormat="1" ht="27" customHeight="1" thickTop="1" thickBot="1" x14ac:dyDescent="0.25">
      <c r="A562" s="81"/>
      <c r="B562" s="111" t="str">
        <f t="shared" si="25"/>
        <v/>
      </c>
      <c r="C562" s="304" t="str">
        <f>IF(D562="","",(VLOOKUP(D562,Lookups!$B$4:$C$2561,2,FALSE)))</f>
        <v/>
      </c>
      <c r="D562" s="366"/>
      <c r="E562" s="111"/>
      <c r="F562" s="111"/>
      <c r="G562" s="111"/>
      <c r="H562" s="82"/>
      <c r="I562" s="82"/>
      <c r="J562" s="104"/>
      <c r="K562" s="104"/>
      <c r="L562" s="104"/>
      <c r="M562" s="104"/>
      <c r="N562" s="104"/>
      <c r="O562" s="104"/>
      <c r="P562" s="104"/>
      <c r="Q562" s="105" t="str">
        <f t="shared" si="26"/>
        <v/>
      </c>
      <c r="R562" s="103"/>
      <c r="S562" s="103"/>
      <c r="T562" s="105"/>
      <c r="U562" s="105"/>
      <c r="V562" s="100" t="str">
        <f t="shared" si="24"/>
        <v/>
      </c>
      <c r="W562" s="103"/>
      <c r="X562" s="103"/>
      <c r="Y562" s="92"/>
      <c r="Z562" s="92"/>
      <c r="AA562" s="92" t="s">
        <v>87</v>
      </c>
      <c r="AB562" s="92"/>
      <c r="AC562" s="92" t="s">
        <v>250</v>
      </c>
      <c r="AD562" s="92"/>
      <c r="AE562" s="92"/>
      <c r="AF562" s="92" t="s">
        <v>250</v>
      </c>
      <c r="AG562" s="82"/>
      <c r="AH562" s="114"/>
      <c r="AI562" s="82"/>
      <c r="AJ562" s="92"/>
      <c r="AK562" s="92"/>
      <c r="AL562" s="92" t="s">
        <v>456</v>
      </c>
      <c r="AM562" s="92"/>
      <c r="AN562" s="92"/>
      <c r="AO562" s="92"/>
      <c r="AP562" s="92"/>
      <c r="AQ562" s="92"/>
      <c r="AR562" s="92"/>
      <c r="AS562" s="112"/>
      <c r="AT562" s="92"/>
      <c r="AU562" s="92"/>
      <c r="AV562" s="92"/>
      <c r="AW562" s="96"/>
      <c r="AX562" s="96"/>
      <c r="AY562" s="96"/>
      <c r="AZ562" s="97"/>
    </row>
    <row r="563" spans="1:52" s="298" customFormat="1" ht="27" customHeight="1" thickTop="1" thickBot="1" x14ac:dyDescent="0.25">
      <c r="A563" s="81"/>
      <c r="B563" s="111" t="str">
        <f t="shared" si="25"/>
        <v/>
      </c>
      <c r="C563" s="304" t="str">
        <f>IF(D563="","",(VLOOKUP(D563,Lookups!$B$4:$C$2561,2,FALSE)))</f>
        <v/>
      </c>
      <c r="D563" s="366"/>
      <c r="E563" s="111"/>
      <c r="F563" s="111"/>
      <c r="G563" s="111"/>
      <c r="H563" s="82"/>
      <c r="I563" s="82"/>
      <c r="J563" s="104"/>
      <c r="K563" s="104"/>
      <c r="L563" s="104"/>
      <c r="M563" s="104"/>
      <c r="N563" s="104"/>
      <c r="O563" s="104"/>
      <c r="P563" s="104"/>
      <c r="Q563" s="105" t="str">
        <f t="shared" si="26"/>
        <v/>
      </c>
      <c r="R563" s="103"/>
      <c r="S563" s="103"/>
      <c r="T563" s="105"/>
      <c r="U563" s="105"/>
      <c r="V563" s="100" t="str">
        <f t="shared" si="24"/>
        <v/>
      </c>
      <c r="W563" s="103"/>
      <c r="X563" s="103"/>
      <c r="Y563" s="92"/>
      <c r="Z563" s="92"/>
      <c r="AA563" s="92" t="s">
        <v>87</v>
      </c>
      <c r="AB563" s="92"/>
      <c r="AC563" s="92" t="s">
        <v>250</v>
      </c>
      <c r="AD563" s="92"/>
      <c r="AE563" s="92"/>
      <c r="AF563" s="92" t="s">
        <v>250</v>
      </c>
      <c r="AG563" s="82"/>
      <c r="AH563" s="114"/>
      <c r="AI563" s="82"/>
      <c r="AJ563" s="92"/>
      <c r="AK563" s="92"/>
      <c r="AL563" s="92" t="s">
        <v>456</v>
      </c>
      <c r="AM563" s="92"/>
      <c r="AN563" s="92"/>
      <c r="AO563" s="92"/>
      <c r="AP563" s="92"/>
      <c r="AQ563" s="92"/>
      <c r="AR563" s="92"/>
      <c r="AS563" s="112"/>
      <c r="AT563" s="92"/>
      <c r="AU563" s="92"/>
      <c r="AV563" s="92"/>
      <c r="AW563" s="96"/>
      <c r="AX563" s="96"/>
      <c r="AY563" s="96"/>
      <c r="AZ563" s="97"/>
    </row>
    <row r="564" spans="1:52" s="298" customFormat="1" ht="27" customHeight="1" thickTop="1" thickBot="1" x14ac:dyDescent="0.25">
      <c r="A564" s="81"/>
      <c r="B564" s="111" t="str">
        <f t="shared" si="25"/>
        <v/>
      </c>
      <c r="C564" s="304" t="str">
        <f>IF(D564="","",(VLOOKUP(D564,Lookups!$B$4:$C$2561,2,FALSE)))</f>
        <v/>
      </c>
      <c r="D564" s="366"/>
      <c r="E564" s="111"/>
      <c r="F564" s="111"/>
      <c r="G564" s="111"/>
      <c r="H564" s="82"/>
      <c r="I564" s="82"/>
      <c r="J564" s="104"/>
      <c r="K564" s="104"/>
      <c r="L564" s="104"/>
      <c r="M564" s="104"/>
      <c r="N564" s="104"/>
      <c r="O564" s="104"/>
      <c r="P564" s="104"/>
      <c r="Q564" s="105" t="str">
        <f t="shared" si="26"/>
        <v/>
      </c>
      <c r="R564" s="103"/>
      <c r="S564" s="103"/>
      <c r="T564" s="105"/>
      <c r="U564" s="105"/>
      <c r="V564" s="100" t="str">
        <f t="shared" si="24"/>
        <v/>
      </c>
      <c r="W564" s="103"/>
      <c r="X564" s="103"/>
      <c r="Y564" s="92"/>
      <c r="Z564" s="92"/>
      <c r="AA564" s="92" t="s">
        <v>87</v>
      </c>
      <c r="AB564" s="92"/>
      <c r="AC564" s="92" t="s">
        <v>250</v>
      </c>
      <c r="AD564" s="92"/>
      <c r="AE564" s="92"/>
      <c r="AF564" s="92" t="s">
        <v>250</v>
      </c>
      <c r="AG564" s="82"/>
      <c r="AH564" s="114"/>
      <c r="AI564" s="82"/>
      <c r="AJ564" s="92"/>
      <c r="AK564" s="92"/>
      <c r="AL564" s="92" t="s">
        <v>456</v>
      </c>
      <c r="AM564" s="92"/>
      <c r="AN564" s="92"/>
      <c r="AO564" s="92"/>
      <c r="AP564" s="92"/>
      <c r="AQ564" s="92"/>
      <c r="AR564" s="92"/>
      <c r="AS564" s="112"/>
      <c r="AT564" s="92"/>
      <c r="AU564" s="92"/>
      <c r="AV564" s="92"/>
      <c r="AW564" s="96"/>
      <c r="AX564" s="96"/>
      <c r="AY564" s="96"/>
      <c r="AZ564" s="97"/>
    </row>
    <row r="565" spans="1:52" s="298" customFormat="1" ht="27" customHeight="1" thickTop="1" thickBot="1" x14ac:dyDescent="0.25">
      <c r="A565" s="81"/>
      <c r="B565" s="111" t="str">
        <f t="shared" si="25"/>
        <v/>
      </c>
      <c r="C565" s="304" t="str">
        <f>IF(D565="","",(VLOOKUP(D565,Lookups!$B$4:$C$2561,2,FALSE)))</f>
        <v/>
      </c>
      <c r="D565" s="366"/>
      <c r="E565" s="111"/>
      <c r="F565" s="111"/>
      <c r="G565" s="111"/>
      <c r="H565" s="82"/>
      <c r="I565" s="82"/>
      <c r="J565" s="104"/>
      <c r="K565" s="104"/>
      <c r="L565" s="104"/>
      <c r="M565" s="104"/>
      <c r="N565" s="104"/>
      <c r="O565" s="104"/>
      <c r="P565" s="104"/>
      <c r="Q565" s="105" t="str">
        <f t="shared" si="26"/>
        <v/>
      </c>
      <c r="R565" s="103"/>
      <c r="S565" s="103"/>
      <c r="T565" s="105"/>
      <c r="U565" s="105"/>
      <c r="V565" s="100" t="str">
        <f t="shared" si="24"/>
        <v/>
      </c>
      <c r="W565" s="103"/>
      <c r="X565" s="103"/>
      <c r="Y565" s="92"/>
      <c r="Z565" s="92"/>
      <c r="AA565" s="92" t="s">
        <v>87</v>
      </c>
      <c r="AB565" s="92"/>
      <c r="AC565" s="92" t="s">
        <v>250</v>
      </c>
      <c r="AD565" s="92"/>
      <c r="AE565" s="92"/>
      <c r="AF565" s="92" t="s">
        <v>250</v>
      </c>
      <c r="AG565" s="82"/>
      <c r="AH565" s="114"/>
      <c r="AI565" s="82"/>
      <c r="AJ565" s="92"/>
      <c r="AK565" s="92"/>
      <c r="AL565" s="92" t="s">
        <v>456</v>
      </c>
      <c r="AM565" s="92"/>
      <c r="AN565" s="92"/>
      <c r="AO565" s="92"/>
      <c r="AP565" s="92"/>
      <c r="AQ565" s="92"/>
      <c r="AR565" s="92"/>
      <c r="AS565" s="112"/>
      <c r="AT565" s="92"/>
      <c r="AU565" s="92"/>
      <c r="AV565" s="92"/>
      <c r="AW565" s="96"/>
      <c r="AX565" s="96"/>
      <c r="AY565" s="96"/>
      <c r="AZ565" s="97"/>
    </row>
    <row r="566" spans="1:52" s="298" customFormat="1" ht="27" customHeight="1" thickTop="1" thickBot="1" x14ac:dyDescent="0.25">
      <c r="A566" s="81"/>
      <c r="B566" s="111" t="str">
        <f t="shared" si="25"/>
        <v/>
      </c>
      <c r="C566" s="304" t="str">
        <f>IF(D566="","",(VLOOKUP(D566,Lookups!$B$4:$C$2561,2,FALSE)))</f>
        <v/>
      </c>
      <c r="D566" s="366"/>
      <c r="E566" s="111"/>
      <c r="F566" s="111"/>
      <c r="G566" s="111"/>
      <c r="H566" s="82"/>
      <c r="I566" s="82"/>
      <c r="J566" s="104"/>
      <c r="K566" s="104"/>
      <c r="L566" s="104"/>
      <c r="M566" s="104"/>
      <c r="N566" s="104"/>
      <c r="O566" s="104"/>
      <c r="P566" s="104"/>
      <c r="Q566" s="105" t="str">
        <f t="shared" si="26"/>
        <v/>
      </c>
      <c r="R566" s="103"/>
      <c r="S566" s="103"/>
      <c r="T566" s="105"/>
      <c r="U566" s="105"/>
      <c r="V566" s="100" t="str">
        <f t="shared" si="24"/>
        <v/>
      </c>
      <c r="W566" s="103"/>
      <c r="X566" s="103"/>
      <c r="Y566" s="92"/>
      <c r="Z566" s="92"/>
      <c r="AA566" s="92" t="s">
        <v>87</v>
      </c>
      <c r="AB566" s="92"/>
      <c r="AC566" s="92" t="s">
        <v>250</v>
      </c>
      <c r="AD566" s="92"/>
      <c r="AE566" s="92"/>
      <c r="AF566" s="92" t="s">
        <v>250</v>
      </c>
      <c r="AG566" s="82"/>
      <c r="AH566" s="114"/>
      <c r="AI566" s="82"/>
      <c r="AJ566" s="92"/>
      <c r="AK566" s="92"/>
      <c r="AL566" s="92" t="s">
        <v>456</v>
      </c>
      <c r="AM566" s="92"/>
      <c r="AN566" s="92"/>
      <c r="AO566" s="92"/>
      <c r="AP566" s="92"/>
      <c r="AQ566" s="92"/>
      <c r="AR566" s="92"/>
      <c r="AS566" s="112"/>
      <c r="AT566" s="92"/>
      <c r="AU566" s="92"/>
      <c r="AV566" s="92"/>
      <c r="AW566" s="96"/>
      <c r="AX566" s="96"/>
      <c r="AY566" s="96"/>
      <c r="AZ566" s="97"/>
    </row>
    <row r="567" spans="1:52" s="298" customFormat="1" ht="27" customHeight="1" thickTop="1" thickBot="1" x14ac:dyDescent="0.25">
      <c r="A567" s="81"/>
      <c r="B567" s="111" t="str">
        <f t="shared" si="25"/>
        <v/>
      </c>
      <c r="C567" s="304" t="str">
        <f>IF(D567="","",(VLOOKUP(D567,Lookups!$B$4:$C$2561,2,FALSE)))</f>
        <v/>
      </c>
      <c r="D567" s="366"/>
      <c r="E567" s="111"/>
      <c r="F567" s="111"/>
      <c r="G567" s="111"/>
      <c r="H567" s="82"/>
      <c r="I567" s="82"/>
      <c r="J567" s="104"/>
      <c r="K567" s="104"/>
      <c r="L567" s="104"/>
      <c r="M567" s="104"/>
      <c r="N567" s="104"/>
      <c r="O567" s="104"/>
      <c r="P567" s="104"/>
      <c r="Q567" s="105" t="str">
        <f t="shared" si="26"/>
        <v/>
      </c>
      <c r="R567" s="103"/>
      <c r="S567" s="103"/>
      <c r="T567" s="105"/>
      <c r="U567" s="105"/>
      <c r="V567" s="100" t="str">
        <f t="shared" si="24"/>
        <v/>
      </c>
      <c r="W567" s="103"/>
      <c r="X567" s="103"/>
      <c r="Y567" s="92"/>
      <c r="Z567" s="92"/>
      <c r="AA567" s="92" t="s">
        <v>87</v>
      </c>
      <c r="AB567" s="92"/>
      <c r="AC567" s="92" t="s">
        <v>250</v>
      </c>
      <c r="AD567" s="92"/>
      <c r="AE567" s="92"/>
      <c r="AF567" s="92" t="s">
        <v>250</v>
      </c>
      <c r="AG567" s="82"/>
      <c r="AH567" s="114"/>
      <c r="AI567" s="82"/>
      <c r="AJ567" s="92"/>
      <c r="AK567" s="92"/>
      <c r="AL567" s="92" t="s">
        <v>456</v>
      </c>
      <c r="AM567" s="92"/>
      <c r="AN567" s="92"/>
      <c r="AO567" s="92"/>
      <c r="AP567" s="92"/>
      <c r="AQ567" s="92"/>
      <c r="AR567" s="92"/>
      <c r="AS567" s="112"/>
      <c r="AT567" s="92"/>
      <c r="AU567" s="92"/>
      <c r="AV567" s="92"/>
      <c r="AW567" s="96"/>
      <c r="AX567" s="96"/>
      <c r="AY567" s="96"/>
      <c r="AZ567" s="97"/>
    </row>
    <row r="568" spans="1:52" s="298" customFormat="1" ht="27" customHeight="1" thickTop="1" thickBot="1" x14ac:dyDescent="0.25">
      <c r="A568" s="81"/>
      <c r="B568" s="111" t="str">
        <f t="shared" si="25"/>
        <v/>
      </c>
      <c r="C568" s="304" t="str">
        <f>IF(D568="","",(VLOOKUP(D568,Lookups!$B$4:$C$2561,2,FALSE)))</f>
        <v/>
      </c>
      <c r="D568" s="366"/>
      <c r="E568" s="111"/>
      <c r="F568" s="111"/>
      <c r="G568" s="111"/>
      <c r="H568" s="82"/>
      <c r="I568" s="82"/>
      <c r="J568" s="104"/>
      <c r="K568" s="104"/>
      <c r="L568" s="104"/>
      <c r="M568" s="104"/>
      <c r="N568" s="104"/>
      <c r="O568" s="104"/>
      <c r="P568" s="104"/>
      <c r="Q568" s="105" t="str">
        <f t="shared" si="26"/>
        <v/>
      </c>
      <c r="R568" s="103"/>
      <c r="S568" s="103"/>
      <c r="T568" s="105"/>
      <c r="U568" s="105"/>
      <c r="V568" s="100" t="str">
        <f t="shared" si="24"/>
        <v/>
      </c>
      <c r="W568" s="103"/>
      <c r="X568" s="103"/>
      <c r="Y568" s="92"/>
      <c r="Z568" s="92"/>
      <c r="AA568" s="92" t="s">
        <v>87</v>
      </c>
      <c r="AB568" s="92"/>
      <c r="AC568" s="92" t="s">
        <v>250</v>
      </c>
      <c r="AD568" s="92"/>
      <c r="AE568" s="92"/>
      <c r="AF568" s="92" t="s">
        <v>250</v>
      </c>
      <c r="AG568" s="82"/>
      <c r="AH568" s="114"/>
      <c r="AI568" s="82"/>
      <c r="AJ568" s="92"/>
      <c r="AK568" s="92"/>
      <c r="AL568" s="92" t="s">
        <v>456</v>
      </c>
      <c r="AM568" s="92"/>
      <c r="AN568" s="92"/>
      <c r="AO568" s="92"/>
      <c r="AP568" s="92"/>
      <c r="AQ568" s="92"/>
      <c r="AR568" s="92"/>
      <c r="AS568" s="112"/>
      <c r="AT568" s="92"/>
      <c r="AU568" s="92"/>
      <c r="AV568" s="92"/>
      <c r="AW568" s="96"/>
      <c r="AX568" s="96"/>
      <c r="AY568" s="96"/>
      <c r="AZ568" s="97"/>
    </row>
    <row r="569" spans="1:52" s="298" customFormat="1" ht="27" customHeight="1" thickTop="1" thickBot="1" x14ac:dyDescent="0.25">
      <c r="A569" s="81"/>
      <c r="B569" s="111" t="str">
        <f t="shared" si="25"/>
        <v/>
      </c>
      <c r="C569" s="304" t="str">
        <f>IF(D569="","",(VLOOKUP(D569,Lookups!$B$4:$C$2561,2,FALSE)))</f>
        <v/>
      </c>
      <c r="D569" s="366"/>
      <c r="E569" s="111"/>
      <c r="F569" s="111"/>
      <c r="G569" s="111"/>
      <c r="H569" s="82"/>
      <c r="I569" s="82"/>
      <c r="J569" s="104"/>
      <c r="K569" s="104"/>
      <c r="L569" s="104"/>
      <c r="M569" s="104"/>
      <c r="N569" s="104"/>
      <c r="O569" s="104"/>
      <c r="P569" s="104"/>
      <c r="Q569" s="105" t="str">
        <f t="shared" si="26"/>
        <v/>
      </c>
      <c r="R569" s="103"/>
      <c r="S569" s="103"/>
      <c r="T569" s="105"/>
      <c r="U569" s="105"/>
      <c r="V569" s="100" t="str">
        <f t="shared" si="24"/>
        <v/>
      </c>
      <c r="W569" s="103"/>
      <c r="X569" s="103"/>
      <c r="Y569" s="92"/>
      <c r="Z569" s="92"/>
      <c r="AA569" s="92" t="s">
        <v>87</v>
      </c>
      <c r="AB569" s="92"/>
      <c r="AC569" s="92" t="s">
        <v>250</v>
      </c>
      <c r="AD569" s="92"/>
      <c r="AE569" s="92"/>
      <c r="AF569" s="92" t="s">
        <v>250</v>
      </c>
      <c r="AG569" s="82"/>
      <c r="AH569" s="114"/>
      <c r="AI569" s="82"/>
      <c r="AJ569" s="92"/>
      <c r="AK569" s="92"/>
      <c r="AL569" s="92" t="s">
        <v>456</v>
      </c>
      <c r="AM569" s="92"/>
      <c r="AN569" s="92"/>
      <c r="AO569" s="92"/>
      <c r="AP569" s="92"/>
      <c r="AQ569" s="92"/>
      <c r="AR569" s="92"/>
      <c r="AS569" s="112"/>
      <c r="AT569" s="92"/>
      <c r="AU569" s="92"/>
      <c r="AV569" s="92"/>
      <c r="AW569" s="96"/>
      <c r="AX569" s="96"/>
      <c r="AY569" s="96"/>
      <c r="AZ569" s="97"/>
    </row>
    <row r="570" spans="1:52" s="298" customFormat="1" ht="27" customHeight="1" thickTop="1" thickBot="1" x14ac:dyDescent="0.25">
      <c r="A570" s="81"/>
      <c r="B570" s="111" t="str">
        <f t="shared" si="25"/>
        <v/>
      </c>
      <c r="C570" s="304" t="str">
        <f>IF(D570="","",(VLOOKUP(D570,Lookups!$B$4:$C$2561,2,FALSE)))</f>
        <v/>
      </c>
      <c r="D570" s="366"/>
      <c r="E570" s="111"/>
      <c r="F570" s="111"/>
      <c r="G570" s="111"/>
      <c r="H570" s="82"/>
      <c r="I570" s="82"/>
      <c r="J570" s="104"/>
      <c r="K570" s="104"/>
      <c r="L570" s="104"/>
      <c r="M570" s="104"/>
      <c r="N570" s="104"/>
      <c r="O570" s="104"/>
      <c r="P570" s="104"/>
      <c r="Q570" s="105" t="str">
        <f t="shared" si="26"/>
        <v/>
      </c>
      <c r="R570" s="103"/>
      <c r="S570" s="103"/>
      <c r="T570" s="105"/>
      <c r="U570" s="105"/>
      <c r="V570" s="100" t="str">
        <f t="shared" si="24"/>
        <v/>
      </c>
      <c r="W570" s="103"/>
      <c r="X570" s="103"/>
      <c r="Y570" s="92"/>
      <c r="Z570" s="92"/>
      <c r="AA570" s="92" t="s">
        <v>87</v>
      </c>
      <c r="AB570" s="92"/>
      <c r="AC570" s="92" t="s">
        <v>250</v>
      </c>
      <c r="AD570" s="92"/>
      <c r="AE570" s="92"/>
      <c r="AF570" s="92" t="s">
        <v>250</v>
      </c>
      <c r="AG570" s="82"/>
      <c r="AH570" s="114"/>
      <c r="AI570" s="82"/>
      <c r="AJ570" s="92"/>
      <c r="AK570" s="92"/>
      <c r="AL570" s="92" t="s">
        <v>456</v>
      </c>
      <c r="AM570" s="92"/>
      <c r="AN570" s="92"/>
      <c r="AO570" s="92"/>
      <c r="AP570" s="92"/>
      <c r="AQ570" s="92"/>
      <c r="AR570" s="92"/>
      <c r="AS570" s="112"/>
      <c r="AT570" s="92"/>
      <c r="AU570" s="92"/>
      <c r="AV570" s="92"/>
      <c r="AW570" s="96"/>
      <c r="AX570" s="96"/>
      <c r="AY570" s="96"/>
      <c r="AZ570" s="97"/>
    </row>
    <row r="571" spans="1:52" s="298" customFormat="1" ht="27" customHeight="1" thickTop="1" thickBot="1" x14ac:dyDescent="0.25">
      <c r="A571" s="81"/>
      <c r="B571" s="111" t="str">
        <f t="shared" si="25"/>
        <v/>
      </c>
      <c r="C571" s="304" t="str">
        <f>IF(D571="","",(VLOOKUP(D571,Lookups!$B$4:$C$2561,2,FALSE)))</f>
        <v/>
      </c>
      <c r="D571" s="366"/>
      <c r="E571" s="111"/>
      <c r="F571" s="111"/>
      <c r="G571" s="111"/>
      <c r="H571" s="82"/>
      <c r="I571" s="82"/>
      <c r="J571" s="104"/>
      <c r="K571" s="104"/>
      <c r="L571" s="104"/>
      <c r="M571" s="104"/>
      <c r="N571" s="104"/>
      <c r="O571" s="104"/>
      <c r="P571" s="104"/>
      <c r="Q571" s="105" t="str">
        <f t="shared" si="26"/>
        <v/>
      </c>
      <c r="R571" s="103"/>
      <c r="S571" s="103"/>
      <c r="T571" s="105"/>
      <c r="U571" s="105"/>
      <c r="V571" s="100" t="str">
        <f t="shared" si="24"/>
        <v/>
      </c>
      <c r="W571" s="103"/>
      <c r="X571" s="103"/>
      <c r="Y571" s="92"/>
      <c r="Z571" s="92"/>
      <c r="AA571" s="92" t="s">
        <v>87</v>
      </c>
      <c r="AB571" s="92"/>
      <c r="AC571" s="92" t="s">
        <v>250</v>
      </c>
      <c r="AD571" s="92"/>
      <c r="AE571" s="92"/>
      <c r="AF571" s="92" t="s">
        <v>250</v>
      </c>
      <c r="AG571" s="82"/>
      <c r="AH571" s="114"/>
      <c r="AI571" s="82"/>
      <c r="AJ571" s="92"/>
      <c r="AK571" s="92"/>
      <c r="AL571" s="92" t="s">
        <v>456</v>
      </c>
      <c r="AM571" s="92"/>
      <c r="AN571" s="92"/>
      <c r="AO571" s="92"/>
      <c r="AP571" s="92"/>
      <c r="AQ571" s="92"/>
      <c r="AR571" s="92"/>
      <c r="AS571" s="112"/>
      <c r="AT571" s="92"/>
      <c r="AU571" s="92"/>
      <c r="AV571" s="92"/>
      <c r="AW571" s="96"/>
      <c r="AX571" s="96"/>
      <c r="AY571" s="96"/>
      <c r="AZ571" s="97"/>
    </row>
    <row r="572" spans="1:52" s="298" customFormat="1" ht="27" customHeight="1" thickTop="1" thickBot="1" x14ac:dyDescent="0.25">
      <c r="A572" s="81"/>
      <c r="B572" s="111" t="str">
        <f t="shared" si="25"/>
        <v/>
      </c>
      <c r="C572" s="304" t="str">
        <f>IF(D572="","",(VLOOKUP(D572,Lookups!$B$4:$C$2561,2,FALSE)))</f>
        <v/>
      </c>
      <c r="D572" s="366"/>
      <c r="E572" s="111"/>
      <c r="F572" s="111"/>
      <c r="G572" s="111"/>
      <c r="H572" s="82"/>
      <c r="I572" s="82"/>
      <c r="J572" s="104"/>
      <c r="K572" s="104"/>
      <c r="L572" s="104"/>
      <c r="M572" s="104"/>
      <c r="N572" s="104"/>
      <c r="O572" s="104"/>
      <c r="P572" s="104"/>
      <c r="Q572" s="105" t="str">
        <f t="shared" si="26"/>
        <v/>
      </c>
      <c r="R572" s="103"/>
      <c r="S572" s="103"/>
      <c r="T572" s="105"/>
      <c r="U572" s="105"/>
      <c r="V572" s="100" t="str">
        <f t="shared" si="24"/>
        <v/>
      </c>
      <c r="W572" s="103"/>
      <c r="X572" s="103"/>
      <c r="Y572" s="92"/>
      <c r="Z572" s="92"/>
      <c r="AA572" s="92" t="s">
        <v>87</v>
      </c>
      <c r="AB572" s="92"/>
      <c r="AC572" s="92" t="s">
        <v>250</v>
      </c>
      <c r="AD572" s="92"/>
      <c r="AE572" s="92"/>
      <c r="AF572" s="92" t="s">
        <v>250</v>
      </c>
      <c r="AG572" s="82"/>
      <c r="AH572" s="114"/>
      <c r="AI572" s="82"/>
      <c r="AJ572" s="92"/>
      <c r="AK572" s="92"/>
      <c r="AL572" s="92" t="s">
        <v>456</v>
      </c>
      <c r="AM572" s="92"/>
      <c r="AN572" s="92"/>
      <c r="AO572" s="92"/>
      <c r="AP572" s="92"/>
      <c r="AQ572" s="92"/>
      <c r="AR572" s="92"/>
      <c r="AS572" s="112"/>
      <c r="AT572" s="92"/>
      <c r="AU572" s="92"/>
      <c r="AV572" s="92"/>
      <c r="AW572" s="96"/>
      <c r="AX572" s="96"/>
      <c r="AY572" s="96"/>
      <c r="AZ572" s="97"/>
    </row>
    <row r="573" spans="1:52" s="298" customFormat="1" ht="27" customHeight="1" thickTop="1" thickBot="1" x14ac:dyDescent="0.25">
      <c r="A573" s="81"/>
      <c r="B573" s="111" t="str">
        <f t="shared" si="25"/>
        <v/>
      </c>
      <c r="C573" s="304" t="str">
        <f>IF(D573="","",(VLOOKUP(D573,Lookups!$B$4:$C$2561,2,FALSE)))</f>
        <v/>
      </c>
      <c r="D573" s="366"/>
      <c r="E573" s="111"/>
      <c r="F573" s="111"/>
      <c r="G573" s="111"/>
      <c r="H573" s="82"/>
      <c r="I573" s="82"/>
      <c r="J573" s="104"/>
      <c r="K573" s="104"/>
      <c r="L573" s="104"/>
      <c r="M573" s="104"/>
      <c r="N573" s="104"/>
      <c r="O573" s="104"/>
      <c r="P573" s="104"/>
      <c r="Q573" s="105" t="str">
        <f t="shared" si="26"/>
        <v/>
      </c>
      <c r="R573" s="103"/>
      <c r="S573" s="103"/>
      <c r="T573" s="105"/>
      <c r="U573" s="105"/>
      <c r="V573" s="100" t="str">
        <f t="shared" si="24"/>
        <v/>
      </c>
      <c r="W573" s="103"/>
      <c r="X573" s="103"/>
      <c r="Y573" s="92"/>
      <c r="Z573" s="92"/>
      <c r="AA573" s="92" t="s">
        <v>87</v>
      </c>
      <c r="AB573" s="92"/>
      <c r="AC573" s="92" t="s">
        <v>250</v>
      </c>
      <c r="AD573" s="92"/>
      <c r="AE573" s="92"/>
      <c r="AF573" s="92" t="s">
        <v>250</v>
      </c>
      <c r="AG573" s="82"/>
      <c r="AH573" s="114"/>
      <c r="AI573" s="82"/>
      <c r="AJ573" s="92"/>
      <c r="AK573" s="92"/>
      <c r="AL573" s="92" t="s">
        <v>456</v>
      </c>
      <c r="AM573" s="92"/>
      <c r="AN573" s="92"/>
      <c r="AO573" s="92"/>
      <c r="AP573" s="92"/>
      <c r="AQ573" s="92"/>
      <c r="AR573" s="92"/>
      <c r="AS573" s="112"/>
      <c r="AT573" s="92"/>
      <c r="AU573" s="92"/>
      <c r="AV573" s="92"/>
      <c r="AW573" s="96"/>
      <c r="AX573" s="96"/>
      <c r="AY573" s="96"/>
      <c r="AZ573" s="97"/>
    </row>
    <row r="574" spans="1:52" s="298" customFormat="1" ht="27" customHeight="1" thickTop="1" thickBot="1" x14ac:dyDescent="0.25">
      <c r="A574" s="81"/>
      <c r="B574" s="111" t="str">
        <f t="shared" si="25"/>
        <v/>
      </c>
      <c r="C574" s="304" t="str">
        <f>IF(D574="","",(VLOOKUP(D574,Lookups!$B$4:$C$2561,2,FALSE)))</f>
        <v/>
      </c>
      <c r="D574" s="366"/>
      <c r="E574" s="111"/>
      <c r="F574" s="111"/>
      <c r="G574" s="111"/>
      <c r="H574" s="82"/>
      <c r="I574" s="82"/>
      <c r="J574" s="104"/>
      <c r="K574" s="104"/>
      <c r="L574" s="104"/>
      <c r="M574" s="104"/>
      <c r="N574" s="104"/>
      <c r="O574" s="104"/>
      <c r="P574" s="104"/>
      <c r="Q574" s="105" t="str">
        <f t="shared" si="26"/>
        <v/>
      </c>
      <c r="R574" s="103"/>
      <c r="S574" s="103"/>
      <c r="T574" s="105"/>
      <c r="U574" s="105"/>
      <c r="V574" s="100" t="str">
        <f t="shared" si="24"/>
        <v/>
      </c>
      <c r="W574" s="103"/>
      <c r="X574" s="103"/>
      <c r="Y574" s="92"/>
      <c r="Z574" s="92"/>
      <c r="AA574" s="92" t="s">
        <v>87</v>
      </c>
      <c r="AB574" s="92"/>
      <c r="AC574" s="92" t="s">
        <v>250</v>
      </c>
      <c r="AD574" s="92"/>
      <c r="AE574" s="92"/>
      <c r="AF574" s="92" t="s">
        <v>250</v>
      </c>
      <c r="AG574" s="82"/>
      <c r="AH574" s="114"/>
      <c r="AI574" s="82"/>
      <c r="AJ574" s="92"/>
      <c r="AK574" s="92"/>
      <c r="AL574" s="92" t="s">
        <v>456</v>
      </c>
      <c r="AM574" s="92"/>
      <c r="AN574" s="92"/>
      <c r="AO574" s="92"/>
      <c r="AP574" s="92"/>
      <c r="AQ574" s="92"/>
      <c r="AR574" s="92"/>
      <c r="AS574" s="112"/>
      <c r="AT574" s="92"/>
      <c r="AU574" s="92"/>
      <c r="AV574" s="92"/>
      <c r="AW574" s="96"/>
      <c r="AX574" s="96"/>
      <c r="AY574" s="96"/>
      <c r="AZ574" s="97"/>
    </row>
    <row r="575" spans="1:52" s="298" customFormat="1" ht="27" customHeight="1" thickTop="1" thickBot="1" x14ac:dyDescent="0.25">
      <c r="A575" s="81"/>
      <c r="B575" s="111" t="str">
        <f t="shared" si="25"/>
        <v/>
      </c>
      <c r="C575" s="304" t="str">
        <f>IF(D575="","",(VLOOKUP(D575,Lookups!$B$4:$C$2561,2,FALSE)))</f>
        <v/>
      </c>
      <c r="D575" s="366"/>
      <c r="E575" s="111"/>
      <c r="F575" s="111"/>
      <c r="G575" s="111"/>
      <c r="H575" s="82"/>
      <c r="I575" s="82"/>
      <c r="J575" s="104"/>
      <c r="K575" s="104"/>
      <c r="L575" s="104"/>
      <c r="M575" s="104"/>
      <c r="N575" s="104"/>
      <c r="O575" s="104"/>
      <c r="P575" s="104"/>
      <c r="Q575" s="105" t="str">
        <f t="shared" si="26"/>
        <v/>
      </c>
      <c r="R575" s="103"/>
      <c r="S575" s="103"/>
      <c r="T575" s="105"/>
      <c r="U575" s="105"/>
      <c r="V575" s="100" t="str">
        <f t="shared" si="24"/>
        <v/>
      </c>
      <c r="W575" s="103"/>
      <c r="X575" s="103"/>
      <c r="Y575" s="92"/>
      <c r="Z575" s="92"/>
      <c r="AA575" s="92" t="s">
        <v>87</v>
      </c>
      <c r="AB575" s="92"/>
      <c r="AC575" s="92" t="s">
        <v>250</v>
      </c>
      <c r="AD575" s="92"/>
      <c r="AE575" s="92"/>
      <c r="AF575" s="92" t="s">
        <v>250</v>
      </c>
      <c r="AG575" s="82"/>
      <c r="AH575" s="114"/>
      <c r="AI575" s="82"/>
      <c r="AJ575" s="92"/>
      <c r="AK575" s="92"/>
      <c r="AL575" s="92" t="s">
        <v>456</v>
      </c>
      <c r="AM575" s="92"/>
      <c r="AN575" s="92"/>
      <c r="AO575" s="92"/>
      <c r="AP575" s="92"/>
      <c r="AQ575" s="92"/>
      <c r="AR575" s="92"/>
      <c r="AS575" s="112"/>
      <c r="AT575" s="92"/>
      <c r="AU575" s="92"/>
      <c r="AV575" s="92"/>
      <c r="AW575" s="96"/>
      <c r="AX575" s="96"/>
      <c r="AY575" s="96"/>
      <c r="AZ575" s="97"/>
    </row>
    <row r="576" spans="1:52" s="298" customFormat="1" ht="27" customHeight="1" thickTop="1" thickBot="1" x14ac:dyDescent="0.25">
      <c r="A576" s="81"/>
      <c r="B576" s="111" t="str">
        <f t="shared" si="25"/>
        <v/>
      </c>
      <c r="C576" s="304" t="str">
        <f>IF(D576="","",(VLOOKUP(D576,Lookups!$B$4:$C$2561,2,FALSE)))</f>
        <v/>
      </c>
      <c r="D576" s="366"/>
      <c r="E576" s="111"/>
      <c r="F576" s="111"/>
      <c r="G576" s="111"/>
      <c r="H576" s="82"/>
      <c r="I576" s="82"/>
      <c r="J576" s="104"/>
      <c r="K576" s="104"/>
      <c r="L576" s="104"/>
      <c r="M576" s="104"/>
      <c r="N576" s="104"/>
      <c r="O576" s="104"/>
      <c r="P576" s="104"/>
      <c r="Q576" s="105" t="str">
        <f t="shared" si="26"/>
        <v/>
      </c>
      <c r="R576" s="103"/>
      <c r="S576" s="103"/>
      <c r="T576" s="105"/>
      <c r="U576" s="105"/>
      <c r="V576" s="100" t="str">
        <f t="shared" si="24"/>
        <v/>
      </c>
      <c r="W576" s="103"/>
      <c r="X576" s="103"/>
      <c r="Y576" s="92"/>
      <c r="Z576" s="92"/>
      <c r="AA576" s="92" t="s">
        <v>87</v>
      </c>
      <c r="AB576" s="92"/>
      <c r="AC576" s="92" t="s">
        <v>250</v>
      </c>
      <c r="AD576" s="92"/>
      <c r="AE576" s="92"/>
      <c r="AF576" s="92" t="s">
        <v>250</v>
      </c>
      <c r="AG576" s="82"/>
      <c r="AH576" s="114"/>
      <c r="AI576" s="82"/>
      <c r="AJ576" s="92"/>
      <c r="AK576" s="92"/>
      <c r="AL576" s="92" t="s">
        <v>456</v>
      </c>
      <c r="AM576" s="92"/>
      <c r="AN576" s="92"/>
      <c r="AO576" s="92"/>
      <c r="AP576" s="92"/>
      <c r="AQ576" s="92"/>
      <c r="AR576" s="92"/>
      <c r="AS576" s="112"/>
      <c r="AT576" s="92"/>
      <c r="AU576" s="92"/>
      <c r="AV576" s="92"/>
      <c r="AW576" s="96"/>
      <c r="AX576" s="96"/>
      <c r="AY576" s="96"/>
      <c r="AZ576" s="97"/>
    </row>
    <row r="577" spans="1:52" s="298" customFormat="1" ht="27" customHeight="1" thickTop="1" thickBot="1" x14ac:dyDescent="0.25">
      <c r="A577" s="81"/>
      <c r="B577" s="111" t="str">
        <f t="shared" si="25"/>
        <v/>
      </c>
      <c r="C577" s="304" t="str">
        <f>IF(D577="","",(VLOOKUP(D577,Lookups!$B$4:$C$2561,2,FALSE)))</f>
        <v/>
      </c>
      <c r="D577" s="366"/>
      <c r="E577" s="111"/>
      <c r="F577" s="111"/>
      <c r="G577" s="111"/>
      <c r="H577" s="82"/>
      <c r="I577" s="82"/>
      <c r="J577" s="104"/>
      <c r="K577" s="104"/>
      <c r="L577" s="104"/>
      <c r="M577" s="104"/>
      <c r="N577" s="104"/>
      <c r="O577" s="104"/>
      <c r="P577" s="104"/>
      <c r="Q577" s="105" t="str">
        <f t="shared" si="26"/>
        <v/>
      </c>
      <c r="R577" s="103"/>
      <c r="S577" s="103"/>
      <c r="T577" s="105"/>
      <c r="U577" s="105"/>
      <c r="V577" s="100" t="str">
        <f t="shared" si="24"/>
        <v/>
      </c>
      <c r="W577" s="103"/>
      <c r="X577" s="103"/>
      <c r="Y577" s="92"/>
      <c r="Z577" s="92"/>
      <c r="AA577" s="92" t="s">
        <v>87</v>
      </c>
      <c r="AB577" s="92"/>
      <c r="AC577" s="92" t="s">
        <v>250</v>
      </c>
      <c r="AD577" s="92"/>
      <c r="AE577" s="92"/>
      <c r="AF577" s="92" t="s">
        <v>250</v>
      </c>
      <c r="AG577" s="82"/>
      <c r="AH577" s="114"/>
      <c r="AI577" s="82"/>
      <c r="AJ577" s="92"/>
      <c r="AK577" s="92"/>
      <c r="AL577" s="92" t="s">
        <v>456</v>
      </c>
      <c r="AM577" s="92"/>
      <c r="AN577" s="92"/>
      <c r="AO577" s="92"/>
      <c r="AP577" s="92"/>
      <c r="AQ577" s="92"/>
      <c r="AR577" s="92"/>
      <c r="AS577" s="112"/>
      <c r="AT577" s="92"/>
      <c r="AU577" s="92"/>
      <c r="AV577" s="92"/>
      <c r="AW577" s="96"/>
      <c r="AX577" s="96"/>
      <c r="AY577" s="96"/>
      <c r="AZ577" s="97"/>
    </row>
    <row r="578" spans="1:52" s="298" customFormat="1" ht="27" customHeight="1" thickTop="1" thickBot="1" x14ac:dyDescent="0.25">
      <c r="A578" s="81"/>
      <c r="B578" s="111" t="str">
        <f t="shared" si="25"/>
        <v/>
      </c>
      <c r="C578" s="304" t="str">
        <f>IF(D578="","",(VLOOKUP(D578,Lookups!$B$4:$C$2561,2,FALSE)))</f>
        <v/>
      </c>
      <c r="D578" s="366"/>
      <c r="E578" s="111"/>
      <c r="F578" s="111"/>
      <c r="G578" s="111"/>
      <c r="H578" s="82"/>
      <c r="I578" s="82"/>
      <c r="J578" s="104"/>
      <c r="K578" s="104"/>
      <c r="L578" s="104"/>
      <c r="M578" s="104"/>
      <c r="N578" s="104"/>
      <c r="O578" s="104"/>
      <c r="P578" s="104"/>
      <c r="Q578" s="105" t="str">
        <f t="shared" si="26"/>
        <v/>
      </c>
      <c r="R578" s="103"/>
      <c r="S578" s="103"/>
      <c r="T578" s="105"/>
      <c r="U578" s="105"/>
      <c r="V578" s="100" t="str">
        <f t="shared" si="24"/>
        <v/>
      </c>
      <c r="W578" s="103"/>
      <c r="X578" s="103"/>
      <c r="Y578" s="92"/>
      <c r="Z578" s="92"/>
      <c r="AA578" s="92" t="s">
        <v>87</v>
      </c>
      <c r="AB578" s="92"/>
      <c r="AC578" s="92" t="s">
        <v>250</v>
      </c>
      <c r="AD578" s="92"/>
      <c r="AE578" s="92"/>
      <c r="AF578" s="92" t="s">
        <v>250</v>
      </c>
      <c r="AG578" s="82"/>
      <c r="AH578" s="114"/>
      <c r="AI578" s="82"/>
      <c r="AJ578" s="92"/>
      <c r="AK578" s="92"/>
      <c r="AL578" s="92" t="s">
        <v>456</v>
      </c>
      <c r="AM578" s="92"/>
      <c r="AN578" s="92"/>
      <c r="AO578" s="92"/>
      <c r="AP578" s="92"/>
      <c r="AQ578" s="92"/>
      <c r="AR578" s="92"/>
      <c r="AS578" s="112"/>
      <c r="AT578" s="92"/>
      <c r="AU578" s="92"/>
      <c r="AV578" s="92"/>
      <c r="AW578" s="96"/>
      <c r="AX578" s="96"/>
      <c r="AY578" s="96"/>
      <c r="AZ578" s="97"/>
    </row>
    <row r="579" spans="1:52" s="298" customFormat="1" ht="27" customHeight="1" thickTop="1" thickBot="1" x14ac:dyDescent="0.25">
      <c r="A579" s="81"/>
      <c r="B579" s="111" t="str">
        <f t="shared" si="25"/>
        <v/>
      </c>
      <c r="C579" s="304" t="str">
        <f>IF(D579="","",(VLOOKUP(D579,Lookups!$B$4:$C$2561,2,FALSE)))</f>
        <v/>
      </c>
      <c r="D579" s="366"/>
      <c r="E579" s="111"/>
      <c r="F579" s="111"/>
      <c r="G579" s="111"/>
      <c r="H579" s="82"/>
      <c r="I579" s="82"/>
      <c r="J579" s="104"/>
      <c r="K579" s="104"/>
      <c r="L579" s="104"/>
      <c r="M579" s="104"/>
      <c r="N579" s="104"/>
      <c r="O579" s="104"/>
      <c r="P579" s="104"/>
      <c r="Q579" s="105" t="str">
        <f t="shared" si="26"/>
        <v/>
      </c>
      <c r="R579" s="103"/>
      <c r="S579" s="103"/>
      <c r="T579" s="105"/>
      <c r="U579" s="105"/>
      <c r="V579" s="100" t="str">
        <f t="shared" si="24"/>
        <v/>
      </c>
      <c r="W579" s="103"/>
      <c r="X579" s="103"/>
      <c r="Y579" s="92"/>
      <c r="Z579" s="92"/>
      <c r="AA579" s="92" t="s">
        <v>87</v>
      </c>
      <c r="AB579" s="92"/>
      <c r="AC579" s="92" t="s">
        <v>250</v>
      </c>
      <c r="AD579" s="92"/>
      <c r="AE579" s="92"/>
      <c r="AF579" s="92" t="s">
        <v>250</v>
      </c>
      <c r="AG579" s="82"/>
      <c r="AH579" s="114"/>
      <c r="AI579" s="82"/>
      <c r="AJ579" s="92"/>
      <c r="AK579" s="92"/>
      <c r="AL579" s="92" t="s">
        <v>456</v>
      </c>
      <c r="AM579" s="92"/>
      <c r="AN579" s="92"/>
      <c r="AO579" s="92"/>
      <c r="AP579" s="92"/>
      <c r="AQ579" s="92"/>
      <c r="AR579" s="92"/>
      <c r="AS579" s="112"/>
      <c r="AT579" s="92"/>
      <c r="AU579" s="92"/>
      <c r="AV579" s="92"/>
      <c r="AW579" s="96"/>
      <c r="AX579" s="96"/>
      <c r="AY579" s="96"/>
      <c r="AZ579" s="97"/>
    </row>
    <row r="580" spans="1:52" s="298" customFormat="1" ht="27" customHeight="1" thickTop="1" thickBot="1" x14ac:dyDescent="0.25">
      <c r="A580" s="81"/>
      <c r="B580" s="111" t="str">
        <f t="shared" si="25"/>
        <v/>
      </c>
      <c r="C580" s="304" t="str">
        <f>IF(D580="","",(VLOOKUP(D580,Lookups!$B$4:$C$2561,2,FALSE)))</f>
        <v/>
      </c>
      <c r="D580" s="366"/>
      <c r="E580" s="111"/>
      <c r="F580" s="111"/>
      <c r="G580" s="111"/>
      <c r="H580" s="82"/>
      <c r="I580" s="82"/>
      <c r="J580" s="104"/>
      <c r="K580" s="104"/>
      <c r="L580" s="104"/>
      <c r="M580" s="104"/>
      <c r="N580" s="104"/>
      <c r="O580" s="104"/>
      <c r="P580" s="104"/>
      <c r="Q580" s="105" t="str">
        <f t="shared" si="26"/>
        <v/>
      </c>
      <c r="R580" s="103"/>
      <c r="S580" s="103"/>
      <c r="T580" s="105"/>
      <c r="U580" s="105"/>
      <c r="V580" s="100" t="str">
        <f t="shared" si="24"/>
        <v/>
      </c>
      <c r="W580" s="103"/>
      <c r="X580" s="103"/>
      <c r="Y580" s="92"/>
      <c r="Z580" s="92"/>
      <c r="AA580" s="92" t="s">
        <v>87</v>
      </c>
      <c r="AB580" s="92"/>
      <c r="AC580" s="92" t="s">
        <v>250</v>
      </c>
      <c r="AD580" s="92"/>
      <c r="AE580" s="92"/>
      <c r="AF580" s="92" t="s">
        <v>250</v>
      </c>
      <c r="AG580" s="82"/>
      <c r="AH580" s="114"/>
      <c r="AI580" s="82"/>
      <c r="AJ580" s="92"/>
      <c r="AK580" s="92"/>
      <c r="AL580" s="92" t="s">
        <v>456</v>
      </c>
      <c r="AM580" s="92"/>
      <c r="AN580" s="92"/>
      <c r="AO580" s="92"/>
      <c r="AP580" s="92"/>
      <c r="AQ580" s="92"/>
      <c r="AR580" s="92"/>
      <c r="AS580" s="112"/>
      <c r="AT580" s="92"/>
      <c r="AU580" s="92"/>
      <c r="AV580" s="92"/>
      <c r="AW580" s="96"/>
      <c r="AX580" s="96"/>
      <c r="AY580" s="96"/>
      <c r="AZ580" s="97"/>
    </row>
    <row r="581" spans="1:52" s="298" customFormat="1" ht="27" customHeight="1" thickTop="1" thickBot="1" x14ac:dyDescent="0.25">
      <c r="A581" s="81"/>
      <c r="B581" s="111" t="str">
        <f t="shared" si="25"/>
        <v/>
      </c>
      <c r="C581" s="304" t="str">
        <f>IF(D581="","",(VLOOKUP(D581,Lookups!$B$4:$C$2561,2,FALSE)))</f>
        <v/>
      </c>
      <c r="D581" s="366"/>
      <c r="E581" s="111"/>
      <c r="F581" s="111"/>
      <c r="G581" s="111"/>
      <c r="H581" s="82"/>
      <c r="I581" s="82"/>
      <c r="J581" s="104"/>
      <c r="K581" s="104"/>
      <c r="L581" s="104"/>
      <c r="M581" s="104"/>
      <c r="N581" s="104"/>
      <c r="O581" s="104"/>
      <c r="P581" s="104"/>
      <c r="Q581" s="105" t="str">
        <f t="shared" si="26"/>
        <v/>
      </c>
      <c r="R581" s="103"/>
      <c r="S581" s="103"/>
      <c r="T581" s="105"/>
      <c r="U581" s="105"/>
      <c r="V581" s="100" t="str">
        <f t="shared" si="24"/>
        <v/>
      </c>
      <c r="W581" s="103"/>
      <c r="X581" s="103"/>
      <c r="Y581" s="92"/>
      <c r="Z581" s="92"/>
      <c r="AA581" s="92" t="s">
        <v>87</v>
      </c>
      <c r="AB581" s="92"/>
      <c r="AC581" s="92" t="s">
        <v>250</v>
      </c>
      <c r="AD581" s="92"/>
      <c r="AE581" s="92"/>
      <c r="AF581" s="92" t="s">
        <v>250</v>
      </c>
      <c r="AG581" s="82"/>
      <c r="AH581" s="114"/>
      <c r="AI581" s="82"/>
      <c r="AJ581" s="92"/>
      <c r="AK581" s="92"/>
      <c r="AL581" s="92" t="s">
        <v>456</v>
      </c>
      <c r="AM581" s="92"/>
      <c r="AN581" s="92"/>
      <c r="AO581" s="92"/>
      <c r="AP581" s="92"/>
      <c r="AQ581" s="92"/>
      <c r="AR581" s="92"/>
      <c r="AS581" s="112"/>
      <c r="AT581" s="92"/>
      <c r="AU581" s="92"/>
      <c r="AV581" s="92"/>
      <c r="AW581" s="96"/>
      <c r="AX581" s="96"/>
      <c r="AY581" s="96"/>
      <c r="AZ581" s="97"/>
    </row>
    <row r="582" spans="1:52" s="298" customFormat="1" ht="27" customHeight="1" thickTop="1" thickBot="1" x14ac:dyDescent="0.25">
      <c r="A582" s="81"/>
      <c r="B582" s="111" t="str">
        <f t="shared" si="25"/>
        <v/>
      </c>
      <c r="C582" s="304" t="str">
        <f>IF(D582="","",(VLOOKUP(D582,Lookups!$B$4:$C$2561,2,FALSE)))</f>
        <v/>
      </c>
      <c r="D582" s="366"/>
      <c r="E582" s="111"/>
      <c r="F582" s="111"/>
      <c r="G582" s="111"/>
      <c r="H582" s="82"/>
      <c r="I582" s="82"/>
      <c r="J582" s="104"/>
      <c r="K582" s="104"/>
      <c r="L582" s="104"/>
      <c r="M582" s="104"/>
      <c r="N582" s="104"/>
      <c r="O582" s="104"/>
      <c r="P582" s="104"/>
      <c r="Q582" s="105" t="str">
        <f t="shared" si="26"/>
        <v/>
      </c>
      <c r="R582" s="103"/>
      <c r="S582" s="103"/>
      <c r="T582" s="105"/>
      <c r="U582" s="105"/>
      <c r="V582" s="100" t="str">
        <f t="shared" ref="V582:V645" si="27">IF(U582="","",VLOOKUP(U582,ShoulderMaterialDesc,2,FALSE))</f>
        <v/>
      </c>
      <c r="W582" s="103"/>
      <c r="X582" s="103"/>
      <c r="Y582" s="92"/>
      <c r="Z582" s="92"/>
      <c r="AA582" s="92" t="s">
        <v>87</v>
      </c>
      <c r="AB582" s="92"/>
      <c r="AC582" s="92" t="s">
        <v>250</v>
      </c>
      <c r="AD582" s="92"/>
      <c r="AE582" s="92"/>
      <c r="AF582" s="92" t="s">
        <v>250</v>
      </c>
      <c r="AG582" s="82"/>
      <c r="AH582" s="114"/>
      <c r="AI582" s="82"/>
      <c r="AJ582" s="92"/>
      <c r="AK582" s="92"/>
      <c r="AL582" s="92" t="s">
        <v>456</v>
      </c>
      <c r="AM582" s="92"/>
      <c r="AN582" s="92"/>
      <c r="AO582" s="92"/>
      <c r="AP582" s="92"/>
      <c r="AQ582" s="92"/>
      <c r="AR582" s="92"/>
      <c r="AS582" s="112"/>
      <c r="AT582" s="92"/>
      <c r="AU582" s="92"/>
      <c r="AV582" s="92"/>
      <c r="AW582" s="96"/>
      <c r="AX582" s="96"/>
      <c r="AY582" s="96"/>
      <c r="AZ582" s="97"/>
    </row>
    <row r="583" spans="1:52" s="298" customFormat="1" ht="27" customHeight="1" thickTop="1" thickBot="1" x14ac:dyDescent="0.25">
      <c r="A583" s="81"/>
      <c r="B583" s="111" t="str">
        <f t="shared" ref="B583:B646" si="28">IF(A583="ADD","0","")</f>
        <v/>
      </c>
      <c r="C583" s="304" t="str">
        <f>IF(D583="","",(VLOOKUP(D583,Lookups!$B$4:$C$2561,2,FALSE)))</f>
        <v/>
      </c>
      <c r="D583" s="366"/>
      <c r="E583" s="111"/>
      <c r="F583" s="111"/>
      <c r="G583" s="111"/>
      <c r="H583" s="82"/>
      <c r="I583" s="82"/>
      <c r="J583" s="104"/>
      <c r="K583" s="104"/>
      <c r="L583" s="104"/>
      <c r="M583" s="104"/>
      <c r="N583" s="104"/>
      <c r="O583" s="104"/>
      <c r="P583" s="104"/>
      <c r="Q583" s="105" t="str">
        <f t="shared" ref="Q583:Q646" si="29">IF(G583="","",G583-F583)</f>
        <v/>
      </c>
      <c r="R583" s="103"/>
      <c r="S583" s="103"/>
      <c r="T583" s="105"/>
      <c r="U583" s="105"/>
      <c r="V583" s="100" t="str">
        <f t="shared" si="27"/>
        <v/>
      </c>
      <c r="W583" s="103"/>
      <c r="X583" s="103"/>
      <c r="Y583" s="92"/>
      <c r="Z583" s="92"/>
      <c r="AA583" s="92" t="s">
        <v>87</v>
      </c>
      <c r="AB583" s="92"/>
      <c r="AC583" s="92" t="s">
        <v>250</v>
      </c>
      <c r="AD583" s="92"/>
      <c r="AE583" s="92"/>
      <c r="AF583" s="92" t="s">
        <v>250</v>
      </c>
      <c r="AG583" s="82"/>
      <c r="AH583" s="114"/>
      <c r="AI583" s="82"/>
      <c r="AJ583" s="92"/>
      <c r="AK583" s="92"/>
      <c r="AL583" s="92" t="s">
        <v>456</v>
      </c>
      <c r="AM583" s="92"/>
      <c r="AN583" s="92"/>
      <c r="AO583" s="92"/>
      <c r="AP583" s="92"/>
      <c r="AQ583" s="92"/>
      <c r="AR583" s="92"/>
      <c r="AS583" s="112"/>
      <c r="AT583" s="92"/>
      <c r="AU583" s="92"/>
      <c r="AV583" s="92"/>
      <c r="AW583" s="96"/>
      <c r="AX583" s="96"/>
      <c r="AY583" s="96"/>
      <c r="AZ583" s="97"/>
    </row>
    <row r="584" spans="1:52" s="298" customFormat="1" ht="27" customHeight="1" thickTop="1" thickBot="1" x14ac:dyDescent="0.25">
      <c r="A584" s="81"/>
      <c r="B584" s="111" t="str">
        <f t="shared" si="28"/>
        <v/>
      </c>
      <c r="C584" s="304" t="str">
        <f>IF(D584="","",(VLOOKUP(D584,Lookups!$B$4:$C$2561,2,FALSE)))</f>
        <v/>
      </c>
      <c r="D584" s="366"/>
      <c r="E584" s="111"/>
      <c r="F584" s="111"/>
      <c r="G584" s="111"/>
      <c r="H584" s="82"/>
      <c r="I584" s="82"/>
      <c r="J584" s="104"/>
      <c r="K584" s="104"/>
      <c r="L584" s="104"/>
      <c r="M584" s="104"/>
      <c r="N584" s="104"/>
      <c r="O584" s="104"/>
      <c r="P584" s="104"/>
      <c r="Q584" s="105" t="str">
        <f t="shared" si="29"/>
        <v/>
      </c>
      <c r="R584" s="103"/>
      <c r="S584" s="103"/>
      <c r="T584" s="105"/>
      <c r="U584" s="105"/>
      <c r="V584" s="100" t="str">
        <f t="shared" si="27"/>
        <v/>
      </c>
      <c r="W584" s="103"/>
      <c r="X584" s="103"/>
      <c r="Y584" s="92"/>
      <c r="Z584" s="92"/>
      <c r="AA584" s="92" t="s">
        <v>87</v>
      </c>
      <c r="AB584" s="92"/>
      <c r="AC584" s="92" t="s">
        <v>250</v>
      </c>
      <c r="AD584" s="92"/>
      <c r="AE584" s="92"/>
      <c r="AF584" s="92" t="s">
        <v>250</v>
      </c>
      <c r="AG584" s="82"/>
      <c r="AH584" s="114"/>
      <c r="AI584" s="82"/>
      <c r="AJ584" s="92"/>
      <c r="AK584" s="92"/>
      <c r="AL584" s="92" t="s">
        <v>456</v>
      </c>
      <c r="AM584" s="92"/>
      <c r="AN584" s="92"/>
      <c r="AO584" s="92"/>
      <c r="AP584" s="92"/>
      <c r="AQ584" s="92"/>
      <c r="AR584" s="92"/>
      <c r="AS584" s="112"/>
      <c r="AT584" s="92"/>
      <c r="AU584" s="92"/>
      <c r="AV584" s="92"/>
      <c r="AW584" s="96"/>
      <c r="AX584" s="96"/>
      <c r="AY584" s="96"/>
      <c r="AZ584" s="97"/>
    </row>
    <row r="585" spans="1:52" s="298" customFormat="1" ht="27" customHeight="1" thickTop="1" thickBot="1" x14ac:dyDescent="0.25">
      <c r="A585" s="81"/>
      <c r="B585" s="111" t="str">
        <f t="shared" si="28"/>
        <v/>
      </c>
      <c r="C585" s="304" t="str">
        <f>IF(D585="","",(VLOOKUP(D585,Lookups!$B$4:$C$2561,2,FALSE)))</f>
        <v/>
      </c>
      <c r="D585" s="366"/>
      <c r="E585" s="111"/>
      <c r="F585" s="111"/>
      <c r="G585" s="111"/>
      <c r="H585" s="82"/>
      <c r="I585" s="82"/>
      <c r="J585" s="104"/>
      <c r="K585" s="104"/>
      <c r="L585" s="104"/>
      <c r="M585" s="104"/>
      <c r="N585" s="104"/>
      <c r="O585" s="104"/>
      <c r="P585" s="104"/>
      <c r="Q585" s="105" t="str">
        <f t="shared" si="29"/>
        <v/>
      </c>
      <c r="R585" s="103"/>
      <c r="S585" s="103"/>
      <c r="T585" s="105"/>
      <c r="U585" s="105"/>
      <c r="V585" s="100" t="str">
        <f t="shared" si="27"/>
        <v/>
      </c>
      <c r="W585" s="103"/>
      <c r="X585" s="103"/>
      <c r="Y585" s="92"/>
      <c r="Z585" s="92"/>
      <c r="AA585" s="92" t="s">
        <v>87</v>
      </c>
      <c r="AB585" s="92"/>
      <c r="AC585" s="92" t="s">
        <v>250</v>
      </c>
      <c r="AD585" s="92"/>
      <c r="AE585" s="92"/>
      <c r="AF585" s="92" t="s">
        <v>250</v>
      </c>
      <c r="AG585" s="82"/>
      <c r="AH585" s="114"/>
      <c r="AI585" s="82"/>
      <c r="AJ585" s="92"/>
      <c r="AK585" s="92"/>
      <c r="AL585" s="92" t="s">
        <v>456</v>
      </c>
      <c r="AM585" s="92"/>
      <c r="AN585" s="92"/>
      <c r="AO585" s="92"/>
      <c r="AP585" s="92"/>
      <c r="AQ585" s="92"/>
      <c r="AR585" s="92"/>
      <c r="AS585" s="112"/>
      <c r="AT585" s="92"/>
      <c r="AU585" s="92"/>
      <c r="AV585" s="92"/>
      <c r="AW585" s="96"/>
      <c r="AX585" s="96"/>
      <c r="AY585" s="96"/>
      <c r="AZ585" s="97"/>
    </row>
    <row r="586" spans="1:52" s="298" customFormat="1" ht="27" customHeight="1" thickTop="1" thickBot="1" x14ac:dyDescent="0.25">
      <c r="A586" s="81"/>
      <c r="B586" s="111" t="str">
        <f t="shared" si="28"/>
        <v/>
      </c>
      <c r="C586" s="304" t="str">
        <f>IF(D586="","",(VLOOKUP(D586,Lookups!$B$4:$C$2561,2,FALSE)))</f>
        <v/>
      </c>
      <c r="D586" s="366"/>
      <c r="E586" s="111"/>
      <c r="F586" s="111"/>
      <c r="G586" s="111"/>
      <c r="H586" s="82"/>
      <c r="I586" s="82"/>
      <c r="J586" s="104"/>
      <c r="K586" s="104"/>
      <c r="L586" s="104"/>
      <c r="M586" s="104"/>
      <c r="N586" s="104"/>
      <c r="O586" s="104"/>
      <c r="P586" s="104"/>
      <c r="Q586" s="105" t="str">
        <f t="shared" si="29"/>
        <v/>
      </c>
      <c r="R586" s="103"/>
      <c r="S586" s="103"/>
      <c r="T586" s="105"/>
      <c r="U586" s="105"/>
      <c r="V586" s="100" t="str">
        <f t="shared" si="27"/>
        <v/>
      </c>
      <c r="W586" s="103"/>
      <c r="X586" s="103"/>
      <c r="Y586" s="92"/>
      <c r="Z586" s="92"/>
      <c r="AA586" s="92" t="s">
        <v>87</v>
      </c>
      <c r="AB586" s="92"/>
      <c r="AC586" s="92" t="s">
        <v>250</v>
      </c>
      <c r="AD586" s="92"/>
      <c r="AE586" s="92"/>
      <c r="AF586" s="92" t="s">
        <v>250</v>
      </c>
      <c r="AG586" s="82"/>
      <c r="AH586" s="114"/>
      <c r="AI586" s="82"/>
      <c r="AJ586" s="92"/>
      <c r="AK586" s="92"/>
      <c r="AL586" s="92" t="s">
        <v>456</v>
      </c>
      <c r="AM586" s="92"/>
      <c r="AN586" s="92"/>
      <c r="AO586" s="92"/>
      <c r="AP586" s="92"/>
      <c r="AQ586" s="92"/>
      <c r="AR586" s="92"/>
      <c r="AS586" s="112"/>
      <c r="AT586" s="92"/>
      <c r="AU586" s="92"/>
      <c r="AV586" s="92"/>
      <c r="AW586" s="96"/>
      <c r="AX586" s="96"/>
      <c r="AY586" s="96"/>
      <c r="AZ586" s="97"/>
    </row>
    <row r="587" spans="1:52" s="298" customFormat="1" ht="27" customHeight="1" thickTop="1" thickBot="1" x14ac:dyDescent="0.25">
      <c r="A587" s="81"/>
      <c r="B587" s="111" t="str">
        <f t="shared" si="28"/>
        <v/>
      </c>
      <c r="C587" s="304" t="str">
        <f>IF(D587="","",(VLOOKUP(D587,Lookups!$B$4:$C$2561,2,FALSE)))</f>
        <v/>
      </c>
      <c r="D587" s="366"/>
      <c r="E587" s="111"/>
      <c r="F587" s="111"/>
      <c r="G587" s="111"/>
      <c r="H587" s="82"/>
      <c r="I587" s="82"/>
      <c r="J587" s="104"/>
      <c r="K587" s="104"/>
      <c r="L587" s="104"/>
      <c r="M587" s="104"/>
      <c r="N587" s="104"/>
      <c r="O587" s="104"/>
      <c r="P587" s="104"/>
      <c r="Q587" s="105" t="str">
        <f t="shared" si="29"/>
        <v/>
      </c>
      <c r="R587" s="103"/>
      <c r="S587" s="103"/>
      <c r="T587" s="105"/>
      <c r="U587" s="105"/>
      <c r="V587" s="100" t="str">
        <f t="shared" si="27"/>
        <v/>
      </c>
      <c r="W587" s="103"/>
      <c r="X587" s="103"/>
      <c r="Y587" s="92"/>
      <c r="Z587" s="92"/>
      <c r="AA587" s="92" t="s">
        <v>87</v>
      </c>
      <c r="AB587" s="92"/>
      <c r="AC587" s="92" t="s">
        <v>250</v>
      </c>
      <c r="AD587" s="92"/>
      <c r="AE587" s="92"/>
      <c r="AF587" s="92" t="s">
        <v>250</v>
      </c>
      <c r="AG587" s="82"/>
      <c r="AH587" s="114"/>
      <c r="AI587" s="82"/>
      <c r="AJ587" s="92"/>
      <c r="AK587" s="92"/>
      <c r="AL587" s="92" t="s">
        <v>456</v>
      </c>
      <c r="AM587" s="92"/>
      <c r="AN587" s="92"/>
      <c r="AO587" s="92"/>
      <c r="AP587" s="92"/>
      <c r="AQ587" s="92"/>
      <c r="AR587" s="92"/>
      <c r="AS587" s="112"/>
      <c r="AT587" s="92"/>
      <c r="AU587" s="92"/>
      <c r="AV587" s="92"/>
      <c r="AW587" s="96"/>
      <c r="AX587" s="96"/>
      <c r="AY587" s="96"/>
      <c r="AZ587" s="97"/>
    </row>
    <row r="588" spans="1:52" s="298" customFormat="1" ht="27" customHeight="1" thickTop="1" thickBot="1" x14ac:dyDescent="0.25">
      <c r="A588" s="81"/>
      <c r="B588" s="111" t="str">
        <f t="shared" si="28"/>
        <v/>
      </c>
      <c r="C588" s="304" t="str">
        <f>IF(D588="","",(VLOOKUP(D588,Lookups!$B$4:$C$2561,2,FALSE)))</f>
        <v/>
      </c>
      <c r="D588" s="366"/>
      <c r="E588" s="111"/>
      <c r="F588" s="111"/>
      <c r="G588" s="111"/>
      <c r="H588" s="82"/>
      <c r="I588" s="82"/>
      <c r="J588" s="104"/>
      <c r="K588" s="104"/>
      <c r="L588" s="104"/>
      <c r="M588" s="104"/>
      <c r="N588" s="104"/>
      <c r="O588" s="104"/>
      <c r="P588" s="104"/>
      <c r="Q588" s="105" t="str">
        <f t="shared" si="29"/>
        <v/>
      </c>
      <c r="R588" s="103"/>
      <c r="S588" s="103"/>
      <c r="T588" s="105"/>
      <c r="U588" s="105"/>
      <c r="V588" s="100" t="str">
        <f t="shared" si="27"/>
        <v/>
      </c>
      <c r="W588" s="103"/>
      <c r="X588" s="103"/>
      <c r="Y588" s="92"/>
      <c r="Z588" s="92"/>
      <c r="AA588" s="92" t="s">
        <v>87</v>
      </c>
      <c r="AB588" s="92"/>
      <c r="AC588" s="92" t="s">
        <v>250</v>
      </c>
      <c r="AD588" s="92"/>
      <c r="AE588" s="92"/>
      <c r="AF588" s="92" t="s">
        <v>250</v>
      </c>
      <c r="AG588" s="82"/>
      <c r="AH588" s="114"/>
      <c r="AI588" s="82"/>
      <c r="AJ588" s="92"/>
      <c r="AK588" s="92"/>
      <c r="AL588" s="92" t="s">
        <v>456</v>
      </c>
      <c r="AM588" s="92"/>
      <c r="AN588" s="92"/>
      <c r="AO588" s="92"/>
      <c r="AP588" s="92"/>
      <c r="AQ588" s="92"/>
      <c r="AR588" s="92"/>
      <c r="AS588" s="112"/>
      <c r="AT588" s="92"/>
      <c r="AU588" s="92"/>
      <c r="AV588" s="92"/>
      <c r="AW588" s="96"/>
      <c r="AX588" s="96"/>
      <c r="AY588" s="96"/>
      <c r="AZ588" s="97"/>
    </row>
    <row r="589" spans="1:52" s="298" customFormat="1" ht="27" customHeight="1" thickTop="1" thickBot="1" x14ac:dyDescent="0.25">
      <c r="A589" s="81"/>
      <c r="B589" s="111" t="str">
        <f t="shared" si="28"/>
        <v/>
      </c>
      <c r="C589" s="304" t="str">
        <f>IF(D589="","",(VLOOKUP(D589,Lookups!$B$4:$C$2561,2,FALSE)))</f>
        <v/>
      </c>
      <c r="D589" s="366"/>
      <c r="E589" s="111"/>
      <c r="F589" s="111"/>
      <c r="G589" s="111"/>
      <c r="H589" s="82"/>
      <c r="I589" s="82"/>
      <c r="J589" s="104"/>
      <c r="K589" s="104"/>
      <c r="L589" s="104"/>
      <c r="M589" s="104"/>
      <c r="N589" s="104"/>
      <c r="O589" s="104"/>
      <c r="P589" s="104"/>
      <c r="Q589" s="105" t="str">
        <f t="shared" si="29"/>
        <v/>
      </c>
      <c r="R589" s="103"/>
      <c r="S589" s="103"/>
      <c r="T589" s="105"/>
      <c r="U589" s="105"/>
      <c r="V589" s="100" t="str">
        <f t="shared" si="27"/>
        <v/>
      </c>
      <c r="W589" s="103"/>
      <c r="X589" s="103"/>
      <c r="Y589" s="92"/>
      <c r="Z589" s="92"/>
      <c r="AA589" s="92" t="s">
        <v>87</v>
      </c>
      <c r="AB589" s="92"/>
      <c r="AC589" s="92" t="s">
        <v>250</v>
      </c>
      <c r="AD589" s="92"/>
      <c r="AE589" s="92"/>
      <c r="AF589" s="92" t="s">
        <v>250</v>
      </c>
      <c r="AG589" s="82"/>
      <c r="AH589" s="114"/>
      <c r="AI589" s="82"/>
      <c r="AJ589" s="92"/>
      <c r="AK589" s="92"/>
      <c r="AL589" s="92" t="s">
        <v>456</v>
      </c>
      <c r="AM589" s="92"/>
      <c r="AN589" s="92"/>
      <c r="AO589" s="92"/>
      <c r="AP589" s="92"/>
      <c r="AQ589" s="92"/>
      <c r="AR589" s="92"/>
      <c r="AS589" s="112"/>
      <c r="AT589" s="92"/>
      <c r="AU589" s="92"/>
      <c r="AV589" s="92"/>
      <c r="AW589" s="96"/>
      <c r="AX589" s="96"/>
      <c r="AY589" s="96"/>
      <c r="AZ589" s="97"/>
    </row>
    <row r="590" spans="1:52" s="298" customFormat="1" ht="27" customHeight="1" thickTop="1" thickBot="1" x14ac:dyDescent="0.25">
      <c r="A590" s="81"/>
      <c r="B590" s="111" t="str">
        <f t="shared" si="28"/>
        <v/>
      </c>
      <c r="C590" s="304" t="str">
        <f>IF(D590="","",(VLOOKUP(D590,Lookups!$B$4:$C$2561,2,FALSE)))</f>
        <v/>
      </c>
      <c r="D590" s="366"/>
      <c r="E590" s="111"/>
      <c r="F590" s="111"/>
      <c r="G590" s="111"/>
      <c r="H590" s="82"/>
      <c r="I590" s="82"/>
      <c r="J590" s="104"/>
      <c r="K590" s="104"/>
      <c r="L590" s="104"/>
      <c r="M590" s="104"/>
      <c r="N590" s="104"/>
      <c r="O590" s="104"/>
      <c r="P590" s="104"/>
      <c r="Q590" s="105" t="str">
        <f t="shared" si="29"/>
        <v/>
      </c>
      <c r="R590" s="103"/>
      <c r="S590" s="103"/>
      <c r="T590" s="105"/>
      <c r="U590" s="105"/>
      <c r="V590" s="100" t="str">
        <f t="shared" si="27"/>
        <v/>
      </c>
      <c r="W590" s="103"/>
      <c r="X590" s="103"/>
      <c r="Y590" s="92"/>
      <c r="Z590" s="92"/>
      <c r="AA590" s="92" t="s">
        <v>87</v>
      </c>
      <c r="AB590" s="92"/>
      <c r="AC590" s="92" t="s">
        <v>250</v>
      </c>
      <c r="AD590" s="92"/>
      <c r="AE590" s="92"/>
      <c r="AF590" s="92" t="s">
        <v>250</v>
      </c>
      <c r="AG590" s="82"/>
      <c r="AH590" s="114"/>
      <c r="AI590" s="82"/>
      <c r="AJ590" s="92"/>
      <c r="AK590" s="92"/>
      <c r="AL590" s="92" t="s">
        <v>456</v>
      </c>
      <c r="AM590" s="92"/>
      <c r="AN590" s="92"/>
      <c r="AO590" s="92"/>
      <c r="AP590" s="92"/>
      <c r="AQ590" s="92"/>
      <c r="AR590" s="92"/>
      <c r="AS590" s="112"/>
      <c r="AT590" s="92"/>
      <c r="AU590" s="92"/>
      <c r="AV590" s="92"/>
      <c r="AW590" s="96"/>
      <c r="AX590" s="96"/>
      <c r="AY590" s="96"/>
      <c r="AZ590" s="97"/>
    </row>
    <row r="591" spans="1:52" s="298" customFormat="1" ht="27" customHeight="1" thickTop="1" thickBot="1" x14ac:dyDescent="0.25">
      <c r="A591" s="81"/>
      <c r="B591" s="111" t="str">
        <f t="shared" si="28"/>
        <v/>
      </c>
      <c r="C591" s="304" t="str">
        <f>IF(D591="","",(VLOOKUP(D591,Lookups!$B$4:$C$2561,2,FALSE)))</f>
        <v/>
      </c>
      <c r="D591" s="366"/>
      <c r="E591" s="111"/>
      <c r="F591" s="111"/>
      <c r="G591" s="111"/>
      <c r="H591" s="82"/>
      <c r="I591" s="82"/>
      <c r="J591" s="104"/>
      <c r="K591" s="104"/>
      <c r="L591" s="104"/>
      <c r="M591" s="104"/>
      <c r="N591" s="104"/>
      <c r="O591" s="104"/>
      <c r="P591" s="104"/>
      <c r="Q591" s="105" t="str">
        <f t="shared" si="29"/>
        <v/>
      </c>
      <c r="R591" s="103"/>
      <c r="S591" s="103"/>
      <c r="T591" s="105"/>
      <c r="U591" s="105"/>
      <c r="V591" s="100" t="str">
        <f t="shared" si="27"/>
        <v/>
      </c>
      <c r="W591" s="103"/>
      <c r="X591" s="103"/>
      <c r="Y591" s="92"/>
      <c r="Z591" s="92"/>
      <c r="AA591" s="92" t="s">
        <v>87</v>
      </c>
      <c r="AB591" s="92"/>
      <c r="AC591" s="92" t="s">
        <v>250</v>
      </c>
      <c r="AD591" s="92"/>
      <c r="AE591" s="92"/>
      <c r="AF591" s="92" t="s">
        <v>250</v>
      </c>
      <c r="AG591" s="82"/>
      <c r="AH591" s="114"/>
      <c r="AI591" s="82"/>
      <c r="AJ591" s="92"/>
      <c r="AK591" s="92"/>
      <c r="AL591" s="92" t="s">
        <v>456</v>
      </c>
      <c r="AM591" s="92"/>
      <c r="AN591" s="92"/>
      <c r="AO591" s="92"/>
      <c r="AP591" s="92"/>
      <c r="AQ591" s="92"/>
      <c r="AR591" s="92"/>
      <c r="AS591" s="112"/>
      <c r="AT591" s="92"/>
      <c r="AU591" s="92"/>
      <c r="AV591" s="92"/>
      <c r="AW591" s="96"/>
      <c r="AX591" s="96"/>
      <c r="AY591" s="96"/>
      <c r="AZ591" s="97"/>
    </row>
    <row r="592" spans="1:52" s="298" customFormat="1" ht="27" customHeight="1" thickTop="1" thickBot="1" x14ac:dyDescent="0.25">
      <c r="A592" s="81"/>
      <c r="B592" s="111" t="str">
        <f t="shared" si="28"/>
        <v/>
      </c>
      <c r="C592" s="304" t="str">
        <f>IF(D592="","",(VLOOKUP(D592,Lookups!$B$4:$C$2561,2,FALSE)))</f>
        <v/>
      </c>
      <c r="D592" s="366"/>
      <c r="E592" s="111"/>
      <c r="F592" s="111"/>
      <c r="G592" s="111"/>
      <c r="H592" s="82"/>
      <c r="I592" s="82"/>
      <c r="J592" s="104"/>
      <c r="K592" s="104"/>
      <c r="L592" s="104"/>
      <c r="M592" s="104"/>
      <c r="N592" s="104"/>
      <c r="O592" s="104"/>
      <c r="P592" s="104"/>
      <c r="Q592" s="105" t="str">
        <f t="shared" si="29"/>
        <v/>
      </c>
      <c r="R592" s="103"/>
      <c r="S592" s="103"/>
      <c r="T592" s="105"/>
      <c r="U592" s="105"/>
      <c r="V592" s="100" t="str">
        <f t="shared" si="27"/>
        <v/>
      </c>
      <c r="W592" s="103"/>
      <c r="X592" s="103"/>
      <c r="Y592" s="92"/>
      <c r="Z592" s="92"/>
      <c r="AA592" s="92" t="s">
        <v>87</v>
      </c>
      <c r="AB592" s="92"/>
      <c r="AC592" s="92" t="s">
        <v>250</v>
      </c>
      <c r="AD592" s="92"/>
      <c r="AE592" s="92"/>
      <c r="AF592" s="92" t="s">
        <v>250</v>
      </c>
      <c r="AG592" s="82"/>
      <c r="AH592" s="114"/>
      <c r="AI592" s="82"/>
      <c r="AJ592" s="92"/>
      <c r="AK592" s="92"/>
      <c r="AL592" s="92" t="s">
        <v>456</v>
      </c>
      <c r="AM592" s="92"/>
      <c r="AN592" s="92"/>
      <c r="AO592" s="92"/>
      <c r="AP592" s="92"/>
      <c r="AQ592" s="92"/>
      <c r="AR592" s="92"/>
      <c r="AS592" s="112"/>
      <c r="AT592" s="92"/>
      <c r="AU592" s="92"/>
      <c r="AV592" s="92"/>
      <c r="AW592" s="96"/>
      <c r="AX592" s="96"/>
      <c r="AY592" s="96"/>
      <c r="AZ592" s="97"/>
    </row>
    <row r="593" spans="1:52" s="298" customFormat="1" ht="27" customHeight="1" thickTop="1" thickBot="1" x14ac:dyDescent="0.25">
      <c r="A593" s="81"/>
      <c r="B593" s="111" t="str">
        <f t="shared" si="28"/>
        <v/>
      </c>
      <c r="C593" s="304" t="str">
        <f>IF(D593="","",(VLOOKUP(D593,Lookups!$B$4:$C$2561,2,FALSE)))</f>
        <v/>
      </c>
      <c r="D593" s="366"/>
      <c r="E593" s="111"/>
      <c r="F593" s="111"/>
      <c r="G593" s="111"/>
      <c r="H593" s="82"/>
      <c r="I593" s="82"/>
      <c r="J593" s="104"/>
      <c r="K593" s="104"/>
      <c r="L593" s="104"/>
      <c r="M593" s="104"/>
      <c r="N593" s="104"/>
      <c r="O593" s="104"/>
      <c r="P593" s="104"/>
      <c r="Q593" s="105" t="str">
        <f t="shared" si="29"/>
        <v/>
      </c>
      <c r="R593" s="103"/>
      <c r="S593" s="103"/>
      <c r="T593" s="105"/>
      <c r="U593" s="105"/>
      <c r="V593" s="100" t="str">
        <f t="shared" si="27"/>
        <v/>
      </c>
      <c r="W593" s="103"/>
      <c r="X593" s="103"/>
      <c r="Y593" s="92"/>
      <c r="Z593" s="92"/>
      <c r="AA593" s="92" t="s">
        <v>87</v>
      </c>
      <c r="AB593" s="92"/>
      <c r="AC593" s="92" t="s">
        <v>250</v>
      </c>
      <c r="AD593" s="92"/>
      <c r="AE593" s="92"/>
      <c r="AF593" s="92" t="s">
        <v>250</v>
      </c>
      <c r="AG593" s="82"/>
      <c r="AH593" s="114"/>
      <c r="AI593" s="82"/>
      <c r="AJ593" s="92"/>
      <c r="AK593" s="92"/>
      <c r="AL593" s="92" t="s">
        <v>456</v>
      </c>
      <c r="AM593" s="92"/>
      <c r="AN593" s="92"/>
      <c r="AO593" s="92"/>
      <c r="AP593" s="92"/>
      <c r="AQ593" s="92"/>
      <c r="AR593" s="92"/>
      <c r="AS593" s="112"/>
      <c r="AT593" s="92"/>
      <c r="AU593" s="92"/>
      <c r="AV593" s="92"/>
      <c r="AW593" s="96"/>
      <c r="AX593" s="96"/>
      <c r="AY593" s="96"/>
      <c r="AZ593" s="97"/>
    </row>
    <row r="594" spans="1:52" s="298" customFormat="1" ht="27" customHeight="1" thickTop="1" thickBot="1" x14ac:dyDescent="0.25">
      <c r="A594" s="81"/>
      <c r="B594" s="111" t="str">
        <f t="shared" si="28"/>
        <v/>
      </c>
      <c r="C594" s="304" t="str">
        <f>IF(D594="","",(VLOOKUP(D594,Lookups!$B$4:$C$2561,2,FALSE)))</f>
        <v/>
      </c>
      <c r="D594" s="366"/>
      <c r="E594" s="111"/>
      <c r="F594" s="111"/>
      <c r="G594" s="111"/>
      <c r="H594" s="82"/>
      <c r="I594" s="82"/>
      <c r="J594" s="104"/>
      <c r="K594" s="104"/>
      <c r="L594" s="104"/>
      <c r="M594" s="104"/>
      <c r="N594" s="104"/>
      <c r="O594" s="104"/>
      <c r="P594" s="104"/>
      <c r="Q594" s="105" t="str">
        <f t="shared" si="29"/>
        <v/>
      </c>
      <c r="R594" s="103"/>
      <c r="S594" s="103"/>
      <c r="T594" s="105"/>
      <c r="U594" s="105"/>
      <c r="V594" s="100" t="str">
        <f t="shared" si="27"/>
        <v/>
      </c>
      <c r="W594" s="103"/>
      <c r="X594" s="103"/>
      <c r="Y594" s="92"/>
      <c r="Z594" s="92"/>
      <c r="AA594" s="92" t="s">
        <v>87</v>
      </c>
      <c r="AB594" s="92"/>
      <c r="AC594" s="92" t="s">
        <v>250</v>
      </c>
      <c r="AD594" s="92"/>
      <c r="AE594" s="92"/>
      <c r="AF594" s="92" t="s">
        <v>250</v>
      </c>
      <c r="AG594" s="82"/>
      <c r="AH594" s="114"/>
      <c r="AI594" s="82"/>
      <c r="AJ594" s="92"/>
      <c r="AK594" s="92"/>
      <c r="AL594" s="92" t="s">
        <v>456</v>
      </c>
      <c r="AM594" s="92"/>
      <c r="AN594" s="92"/>
      <c r="AO594" s="92"/>
      <c r="AP594" s="92"/>
      <c r="AQ594" s="92"/>
      <c r="AR594" s="92"/>
      <c r="AS594" s="112"/>
      <c r="AT594" s="92"/>
      <c r="AU594" s="92"/>
      <c r="AV594" s="92"/>
      <c r="AW594" s="96"/>
      <c r="AX594" s="96"/>
      <c r="AY594" s="96"/>
      <c r="AZ594" s="97"/>
    </row>
    <row r="595" spans="1:52" s="298" customFormat="1" ht="27" customHeight="1" thickTop="1" thickBot="1" x14ac:dyDescent="0.25">
      <c r="A595" s="81"/>
      <c r="B595" s="111" t="str">
        <f t="shared" si="28"/>
        <v/>
      </c>
      <c r="C595" s="304" t="str">
        <f>IF(D595="","",(VLOOKUP(D595,Lookups!$B$4:$C$2561,2,FALSE)))</f>
        <v/>
      </c>
      <c r="D595" s="366"/>
      <c r="E595" s="111"/>
      <c r="F595" s="111"/>
      <c r="G595" s="111"/>
      <c r="H595" s="82"/>
      <c r="I595" s="82"/>
      <c r="J595" s="104"/>
      <c r="K595" s="104"/>
      <c r="L595" s="104"/>
      <c r="M595" s="104"/>
      <c r="N595" s="104"/>
      <c r="O595" s="104"/>
      <c r="P595" s="104"/>
      <c r="Q595" s="105" t="str">
        <f t="shared" si="29"/>
        <v/>
      </c>
      <c r="R595" s="103"/>
      <c r="S595" s="103"/>
      <c r="T595" s="105"/>
      <c r="U595" s="105"/>
      <c r="V595" s="100" t="str">
        <f t="shared" si="27"/>
        <v/>
      </c>
      <c r="W595" s="103"/>
      <c r="X595" s="103"/>
      <c r="Y595" s="92"/>
      <c r="Z595" s="92"/>
      <c r="AA595" s="92" t="s">
        <v>87</v>
      </c>
      <c r="AB595" s="92"/>
      <c r="AC595" s="92" t="s">
        <v>250</v>
      </c>
      <c r="AD595" s="92"/>
      <c r="AE595" s="92"/>
      <c r="AF595" s="92" t="s">
        <v>250</v>
      </c>
      <c r="AG595" s="82"/>
      <c r="AH595" s="114"/>
      <c r="AI595" s="82"/>
      <c r="AJ595" s="92"/>
      <c r="AK595" s="92"/>
      <c r="AL595" s="92" t="s">
        <v>456</v>
      </c>
      <c r="AM595" s="92"/>
      <c r="AN595" s="92"/>
      <c r="AO595" s="92"/>
      <c r="AP595" s="92"/>
      <c r="AQ595" s="92"/>
      <c r="AR595" s="92"/>
      <c r="AS595" s="112"/>
      <c r="AT595" s="92"/>
      <c r="AU595" s="92"/>
      <c r="AV595" s="92"/>
      <c r="AW595" s="96"/>
      <c r="AX595" s="96"/>
      <c r="AY595" s="96"/>
      <c r="AZ595" s="97"/>
    </row>
    <row r="596" spans="1:52" s="298" customFormat="1" ht="27" customHeight="1" thickTop="1" thickBot="1" x14ac:dyDescent="0.25">
      <c r="A596" s="81"/>
      <c r="B596" s="111" t="str">
        <f t="shared" si="28"/>
        <v/>
      </c>
      <c r="C596" s="304" t="str">
        <f>IF(D596="","",(VLOOKUP(D596,Lookups!$B$4:$C$2561,2,FALSE)))</f>
        <v/>
      </c>
      <c r="D596" s="366"/>
      <c r="E596" s="111"/>
      <c r="F596" s="111"/>
      <c r="G596" s="111"/>
      <c r="H596" s="82"/>
      <c r="I596" s="82"/>
      <c r="J596" s="104"/>
      <c r="K596" s="104"/>
      <c r="L596" s="104"/>
      <c r="M596" s="104"/>
      <c r="N596" s="104"/>
      <c r="O596" s="104"/>
      <c r="P596" s="104"/>
      <c r="Q596" s="105" t="str">
        <f t="shared" si="29"/>
        <v/>
      </c>
      <c r="R596" s="103"/>
      <c r="S596" s="103"/>
      <c r="T596" s="105"/>
      <c r="U596" s="105"/>
      <c r="V596" s="100" t="str">
        <f t="shared" si="27"/>
        <v/>
      </c>
      <c r="W596" s="103"/>
      <c r="X596" s="103"/>
      <c r="Y596" s="92"/>
      <c r="Z596" s="92"/>
      <c r="AA596" s="92" t="s">
        <v>87</v>
      </c>
      <c r="AB596" s="92"/>
      <c r="AC596" s="92" t="s">
        <v>250</v>
      </c>
      <c r="AD596" s="92"/>
      <c r="AE596" s="92"/>
      <c r="AF596" s="92" t="s">
        <v>250</v>
      </c>
      <c r="AG596" s="82"/>
      <c r="AH596" s="114"/>
      <c r="AI596" s="82"/>
      <c r="AJ596" s="92"/>
      <c r="AK596" s="92"/>
      <c r="AL596" s="92" t="s">
        <v>456</v>
      </c>
      <c r="AM596" s="92"/>
      <c r="AN596" s="92"/>
      <c r="AO596" s="92"/>
      <c r="AP596" s="92"/>
      <c r="AQ596" s="92"/>
      <c r="AR596" s="92"/>
      <c r="AS596" s="112"/>
      <c r="AT596" s="92"/>
      <c r="AU596" s="92"/>
      <c r="AV596" s="92"/>
      <c r="AW596" s="96"/>
      <c r="AX596" s="96"/>
      <c r="AY596" s="96"/>
      <c r="AZ596" s="97"/>
    </row>
    <row r="597" spans="1:52" s="298" customFormat="1" ht="27" customHeight="1" thickTop="1" thickBot="1" x14ac:dyDescent="0.25">
      <c r="A597" s="81"/>
      <c r="B597" s="111" t="str">
        <f t="shared" si="28"/>
        <v/>
      </c>
      <c r="C597" s="304" t="str">
        <f>IF(D597="","",(VLOOKUP(D597,Lookups!$B$4:$C$2561,2,FALSE)))</f>
        <v/>
      </c>
      <c r="D597" s="366"/>
      <c r="E597" s="111"/>
      <c r="F597" s="111"/>
      <c r="G597" s="111"/>
      <c r="H597" s="82"/>
      <c r="I597" s="82"/>
      <c r="J597" s="104"/>
      <c r="K597" s="104"/>
      <c r="L597" s="104"/>
      <c r="M597" s="104"/>
      <c r="N597" s="104"/>
      <c r="O597" s="104"/>
      <c r="P597" s="104"/>
      <c r="Q597" s="105" t="str">
        <f t="shared" si="29"/>
        <v/>
      </c>
      <c r="R597" s="103"/>
      <c r="S597" s="103"/>
      <c r="T597" s="105"/>
      <c r="U597" s="105"/>
      <c r="V597" s="100" t="str">
        <f t="shared" si="27"/>
        <v/>
      </c>
      <c r="W597" s="103"/>
      <c r="X597" s="103"/>
      <c r="Y597" s="92"/>
      <c r="Z597" s="92"/>
      <c r="AA597" s="92" t="s">
        <v>87</v>
      </c>
      <c r="AB597" s="92"/>
      <c r="AC597" s="92" t="s">
        <v>250</v>
      </c>
      <c r="AD597" s="92"/>
      <c r="AE597" s="92"/>
      <c r="AF597" s="92" t="s">
        <v>250</v>
      </c>
      <c r="AG597" s="82"/>
      <c r="AH597" s="114"/>
      <c r="AI597" s="82"/>
      <c r="AJ597" s="92"/>
      <c r="AK597" s="92"/>
      <c r="AL597" s="92" t="s">
        <v>456</v>
      </c>
      <c r="AM597" s="92"/>
      <c r="AN597" s="92"/>
      <c r="AO597" s="92"/>
      <c r="AP597" s="92"/>
      <c r="AQ597" s="92"/>
      <c r="AR597" s="92"/>
      <c r="AS597" s="112"/>
      <c r="AT597" s="92"/>
      <c r="AU597" s="92"/>
      <c r="AV597" s="92"/>
      <c r="AW597" s="96"/>
      <c r="AX597" s="96"/>
      <c r="AY597" s="96"/>
      <c r="AZ597" s="97"/>
    </row>
    <row r="598" spans="1:52" s="298" customFormat="1" ht="27" customHeight="1" thickTop="1" thickBot="1" x14ac:dyDescent="0.25">
      <c r="A598" s="81"/>
      <c r="B598" s="111" t="str">
        <f t="shared" si="28"/>
        <v/>
      </c>
      <c r="C598" s="304" t="str">
        <f>IF(D598="","",(VLOOKUP(D598,Lookups!$B$4:$C$2561,2,FALSE)))</f>
        <v/>
      </c>
      <c r="D598" s="366"/>
      <c r="E598" s="111"/>
      <c r="F598" s="111"/>
      <c r="G598" s="111"/>
      <c r="H598" s="82"/>
      <c r="I598" s="82"/>
      <c r="J598" s="104"/>
      <c r="K598" s="104"/>
      <c r="L598" s="104"/>
      <c r="M598" s="104"/>
      <c r="N598" s="104"/>
      <c r="O598" s="104"/>
      <c r="P598" s="104"/>
      <c r="Q598" s="105" t="str">
        <f t="shared" si="29"/>
        <v/>
      </c>
      <c r="R598" s="103"/>
      <c r="S598" s="103"/>
      <c r="T598" s="105"/>
      <c r="U598" s="105"/>
      <c r="V598" s="100" t="str">
        <f t="shared" si="27"/>
        <v/>
      </c>
      <c r="W598" s="103"/>
      <c r="X598" s="103"/>
      <c r="Y598" s="92"/>
      <c r="Z598" s="92"/>
      <c r="AA598" s="92" t="s">
        <v>87</v>
      </c>
      <c r="AB598" s="92"/>
      <c r="AC598" s="92" t="s">
        <v>250</v>
      </c>
      <c r="AD598" s="92"/>
      <c r="AE598" s="92"/>
      <c r="AF598" s="92" t="s">
        <v>250</v>
      </c>
      <c r="AG598" s="82"/>
      <c r="AH598" s="114"/>
      <c r="AI598" s="82"/>
      <c r="AJ598" s="92"/>
      <c r="AK598" s="92"/>
      <c r="AL598" s="92" t="s">
        <v>456</v>
      </c>
      <c r="AM598" s="92"/>
      <c r="AN598" s="92"/>
      <c r="AO598" s="92"/>
      <c r="AP598" s="92"/>
      <c r="AQ598" s="92"/>
      <c r="AR598" s="92"/>
      <c r="AS598" s="112"/>
      <c r="AT598" s="92"/>
      <c r="AU598" s="92"/>
      <c r="AV598" s="92"/>
      <c r="AW598" s="96"/>
      <c r="AX598" s="96"/>
      <c r="AY598" s="96"/>
      <c r="AZ598" s="97"/>
    </row>
    <row r="599" spans="1:52" s="298" customFormat="1" ht="27" customHeight="1" thickTop="1" thickBot="1" x14ac:dyDescent="0.25">
      <c r="A599" s="81"/>
      <c r="B599" s="111" t="str">
        <f t="shared" si="28"/>
        <v/>
      </c>
      <c r="C599" s="304" t="str">
        <f>IF(D599="","",(VLOOKUP(D599,Lookups!$B$4:$C$2561,2,FALSE)))</f>
        <v/>
      </c>
      <c r="D599" s="366"/>
      <c r="E599" s="111"/>
      <c r="F599" s="111"/>
      <c r="G599" s="111"/>
      <c r="H599" s="82"/>
      <c r="I599" s="82"/>
      <c r="J599" s="104"/>
      <c r="K599" s="104"/>
      <c r="L599" s="104"/>
      <c r="M599" s="104"/>
      <c r="N599" s="104"/>
      <c r="O599" s="104"/>
      <c r="P599" s="104"/>
      <c r="Q599" s="105" t="str">
        <f t="shared" si="29"/>
        <v/>
      </c>
      <c r="R599" s="103"/>
      <c r="S599" s="103"/>
      <c r="T599" s="105"/>
      <c r="U599" s="105"/>
      <c r="V599" s="100" t="str">
        <f t="shared" si="27"/>
        <v/>
      </c>
      <c r="W599" s="103"/>
      <c r="X599" s="103"/>
      <c r="Y599" s="92"/>
      <c r="Z599" s="92"/>
      <c r="AA599" s="92" t="s">
        <v>87</v>
      </c>
      <c r="AB599" s="92"/>
      <c r="AC599" s="92" t="s">
        <v>250</v>
      </c>
      <c r="AD599" s="92"/>
      <c r="AE599" s="92"/>
      <c r="AF599" s="92" t="s">
        <v>250</v>
      </c>
      <c r="AG599" s="82"/>
      <c r="AH599" s="114"/>
      <c r="AI599" s="82"/>
      <c r="AJ599" s="92"/>
      <c r="AK599" s="92"/>
      <c r="AL599" s="92" t="s">
        <v>456</v>
      </c>
      <c r="AM599" s="92"/>
      <c r="AN599" s="92"/>
      <c r="AO599" s="92"/>
      <c r="AP599" s="92"/>
      <c r="AQ599" s="92"/>
      <c r="AR599" s="92"/>
      <c r="AS599" s="112"/>
      <c r="AT599" s="92"/>
      <c r="AU599" s="92"/>
      <c r="AV599" s="92"/>
      <c r="AW599" s="96"/>
      <c r="AX599" s="96"/>
      <c r="AY599" s="96"/>
      <c r="AZ599" s="97"/>
    </row>
    <row r="600" spans="1:52" s="298" customFormat="1" ht="27" customHeight="1" thickTop="1" thickBot="1" x14ac:dyDescent="0.25">
      <c r="A600" s="81"/>
      <c r="B600" s="111" t="str">
        <f t="shared" si="28"/>
        <v/>
      </c>
      <c r="C600" s="304" t="str">
        <f>IF(D600="","",(VLOOKUP(D600,Lookups!$B$4:$C$2561,2,FALSE)))</f>
        <v/>
      </c>
      <c r="D600" s="366"/>
      <c r="E600" s="111"/>
      <c r="F600" s="111"/>
      <c r="G600" s="111"/>
      <c r="H600" s="82"/>
      <c r="I600" s="82"/>
      <c r="J600" s="104"/>
      <c r="K600" s="104"/>
      <c r="L600" s="104"/>
      <c r="M600" s="104"/>
      <c r="N600" s="104"/>
      <c r="O600" s="104"/>
      <c r="P600" s="104"/>
      <c r="Q600" s="105" t="str">
        <f t="shared" si="29"/>
        <v/>
      </c>
      <c r="R600" s="103"/>
      <c r="S600" s="103"/>
      <c r="T600" s="105"/>
      <c r="U600" s="105"/>
      <c r="V600" s="100" t="str">
        <f t="shared" si="27"/>
        <v/>
      </c>
      <c r="W600" s="103"/>
      <c r="X600" s="103"/>
      <c r="Y600" s="92"/>
      <c r="Z600" s="92"/>
      <c r="AA600" s="92" t="s">
        <v>87</v>
      </c>
      <c r="AB600" s="92"/>
      <c r="AC600" s="92" t="s">
        <v>250</v>
      </c>
      <c r="AD600" s="92"/>
      <c r="AE600" s="92"/>
      <c r="AF600" s="92" t="s">
        <v>250</v>
      </c>
      <c r="AG600" s="82"/>
      <c r="AH600" s="114"/>
      <c r="AI600" s="82"/>
      <c r="AJ600" s="92"/>
      <c r="AK600" s="92"/>
      <c r="AL600" s="92" t="s">
        <v>456</v>
      </c>
      <c r="AM600" s="92"/>
      <c r="AN600" s="92"/>
      <c r="AO600" s="92"/>
      <c r="AP600" s="92"/>
      <c r="AQ600" s="92"/>
      <c r="AR600" s="92"/>
      <c r="AS600" s="112"/>
      <c r="AT600" s="92"/>
      <c r="AU600" s="92"/>
      <c r="AV600" s="92"/>
      <c r="AW600" s="96"/>
      <c r="AX600" s="96"/>
      <c r="AY600" s="96"/>
      <c r="AZ600" s="97"/>
    </row>
    <row r="601" spans="1:52" s="298" customFormat="1" ht="27" customHeight="1" thickTop="1" thickBot="1" x14ac:dyDescent="0.25">
      <c r="A601" s="81"/>
      <c r="B601" s="111" t="str">
        <f t="shared" si="28"/>
        <v/>
      </c>
      <c r="C601" s="304" t="str">
        <f>IF(D601="","",(VLOOKUP(D601,Lookups!$B$4:$C$2561,2,FALSE)))</f>
        <v/>
      </c>
      <c r="D601" s="366"/>
      <c r="E601" s="111"/>
      <c r="F601" s="111"/>
      <c r="G601" s="111"/>
      <c r="H601" s="82"/>
      <c r="I601" s="82"/>
      <c r="J601" s="104"/>
      <c r="K601" s="104"/>
      <c r="L601" s="104"/>
      <c r="M601" s="104"/>
      <c r="N601" s="104"/>
      <c r="O601" s="104"/>
      <c r="P601" s="104"/>
      <c r="Q601" s="105" t="str">
        <f t="shared" si="29"/>
        <v/>
      </c>
      <c r="R601" s="103"/>
      <c r="S601" s="103"/>
      <c r="T601" s="105"/>
      <c r="U601" s="105"/>
      <c r="V601" s="100" t="str">
        <f t="shared" si="27"/>
        <v/>
      </c>
      <c r="W601" s="103"/>
      <c r="X601" s="103"/>
      <c r="Y601" s="92"/>
      <c r="Z601" s="92"/>
      <c r="AA601" s="92" t="s">
        <v>87</v>
      </c>
      <c r="AB601" s="92"/>
      <c r="AC601" s="92" t="s">
        <v>250</v>
      </c>
      <c r="AD601" s="92"/>
      <c r="AE601" s="92"/>
      <c r="AF601" s="92" t="s">
        <v>250</v>
      </c>
      <c r="AG601" s="82"/>
      <c r="AH601" s="114"/>
      <c r="AI601" s="82"/>
      <c r="AJ601" s="92"/>
      <c r="AK601" s="92"/>
      <c r="AL601" s="92" t="s">
        <v>456</v>
      </c>
      <c r="AM601" s="92"/>
      <c r="AN601" s="92"/>
      <c r="AO601" s="92"/>
      <c r="AP601" s="92"/>
      <c r="AQ601" s="92"/>
      <c r="AR601" s="92"/>
      <c r="AS601" s="112"/>
      <c r="AT601" s="92"/>
      <c r="AU601" s="92"/>
      <c r="AV601" s="92"/>
      <c r="AW601" s="96"/>
      <c r="AX601" s="96"/>
      <c r="AY601" s="96"/>
      <c r="AZ601" s="97"/>
    </row>
    <row r="602" spans="1:52" s="298" customFormat="1" ht="27" customHeight="1" thickTop="1" thickBot="1" x14ac:dyDescent="0.25">
      <c r="A602" s="81"/>
      <c r="B602" s="111" t="str">
        <f t="shared" si="28"/>
        <v/>
      </c>
      <c r="C602" s="304" t="str">
        <f>IF(D602="","",(VLOOKUP(D602,Lookups!$B$4:$C$2561,2,FALSE)))</f>
        <v/>
      </c>
      <c r="D602" s="366"/>
      <c r="E602" s="111"/>
      <c r="F602" s="111"/>
      <c r="G602" s="111"/>
      <c r="H602" s="82"/>
      <c r="I602" s="82"/>
      <c r="J602" s="104"/>
      <c r="K602" s="104"/>
      <c r="L602" s="104"/>
      <c r="M602" s="104"/>
      <c r="N602" s="104"/>
      <c r="O602" s="104"/>
      <c r="P602" s="104"/>
      <c r="Q602" s="105" t="str">
        <f t="shared" si="29"/>
        <v/>
      </c>
      <c r="R602" s="103"/>
      <c r="S602" s="103"/>
      <c r="T602" s="105"/>
      <c r="U602" s="105"/>
      <c r="V602" s="100" t="str">
        <f t="shared" si="27"/>
        <v/>
      </c>
      <c r="W602" s="103"/>
      <c r="X602" s="103"/>
      <c r="Y602" s="92"/>
      <c r="Z602" s="92"/>
      <c r="AA602" s="92" t="s">
        <v>87</v>
      </c>
      <c r="AB602" s="92"/>
      <c r="AC602" s="92" t="s">
        <v>250</v>
      </c>
      <c r="AD602" s="92"/>
      <c r="AE602" s="92"/>
      <c r="AF602" s="92" t="s">
        <v>250</v>
      </c>
      <c r="AG602" s="82"/>
      <c r="AH602" s="114"/>
      <c r="AI602" s="82"/>
      <c r="AJ602" s="92"/>
      <c r="AK602" s="92"/>
      <c r="AL602" s="92" t="s">
        <v>456</v>
      </c>
      <c r="AM602" s="92"/>
      <c r="AN602" s="92"/>
      <c r="AO602" s="92"/>
      <c r="AP602" s="92"/>
      <c r="AQ602" s="92"/>
      <c r="AR602" s="92"/>
      <c r="AS602" s="112"/>
      <c r="AT602" s="92"/>
      <c r="AU602" s="92"/>
      <c r="AV602" s="92"/>
      <c r="AW602" s="96"/>
      <c r="AX602" s="96"/>
      <c r="AY602" s="96"/>
      <c r="AZ602" s="97"/>
    </row>
    <row r="603" spans="1:52" s="298" customFormat="1" ht="27" customHeight="1" thickTop="1" thickBot="1" x14ac:dyDescent="0.25">
      <c r="A603" s="81"/>
      <c r="B603" s="111" t="str">
        <f t="shared" si="28"/>
        <v/>
      </c>
      <c r="C603" s="304" t="str">
        <f>IF(D603="","",(VLOOKUP(D603,Lookups!$B$4:$C$2561,2,FALSE)))</f>
        <v/>
      </c>
      <c r="D603" s="366"/>
      <c r="E603" s="111"/>
      <c r="F603" s="111"/>
      <c r="G603" s="111"/>
      <c r="H603" s="82"/>
      <c r="I603" s="82"/>
      <c r="J603" s="104"/>
      <c r="K603" s="104"/>
      <c r="L603" s="104"/>
      <c r="M603" s="104"/>
      <c r="N603" s="104"/>
      <c r="O603" s="104"/>
      <c r="P603" s="104"/>
      <c r="Q603" s="105" t="str">
        <f t="shared" si="29"/>
        <v/>
      </c>
      <c r="R603" s="103"/>
      <c r="S603" s="103"/>
      <c r="T603" s="105"/>
      <c r="U603" s="105"/>
      <c r="V603" s="100" t="str">
        <f t="shared" si="27"/>
        <v/>
      </c>
      <c r="W603" s="103"/>
      <c r="X603" s="103"/>
      <c r="Y603" s="92"/>
      <c r="Z603" s="92"/>
      <c r="AA603" s="92" t="s">
        <v>87</v>
      </c>
      <c r="AB603" s="92"/>
      <c r="AC603" s="92" t="s">
        <v>250</v>
      </c>
      <c r="AD603" s="92"/>
      <c r="AE603" s="92"/>
      <c r="AF603" s="92" t="s">
        <v>250</v>
      </c>
      <c r="AG603" s="82"/>
      <c r="AH603" s="114"/>
      <c r="AI603" s="82"/>
      <c r="AJ603" s="92"/>
      <c r="AK603" s="92"/>
      <c r="AL603" s="92" t="s">
        <v>456</v>
      </c>
      <c r="AM603" s="92"/>
      <c r="AN603" s="92"/>
      <c r="AO603" s="92"/>
      <c r="AP603" s="92"/>
      <c r="AQ603" s="92"/>
      <c r="AR603" s="92"/>
      <c r="AS603" s="112"/>
      <c r="AT603" s="92"/>
      <c r="AU603" s="92"/>
      <c r="AV603" s="92"/>
      <c r="AW603" s="96"/>
      <c r="AX603" s="96"/>
      <c r="AY603" s="96"/>
      <c r="AZ603" s="97"/>
    </row>
    <row r="604" spans="1:52" s="298" customFormat="1" ht="27" customHeight="1" thickTop="1" thickBot="1" x14ac:dyDescent="0.25">
      <c r="A604" s="81"/>
      <c r="B604" s="111" t="str">
        <f t="shared" si="28"/>
        <v/>
      </c>
      <c r="C604" s="304" t="str">
        <f>IF(D604="","",(VLOOKUP(D604,Lookups!$B$4:$C$2561,2,FALSE)))</f>
        <v/>
      </c>
      <c r="D604" s="366"/>
      <c r="E604" s="111"/>
      <c r="F604" s="111"/>
      <c r="G604" s="111"/>
      <c r="H604" s="82"/>
      <c r="I604" s="82"/>
      <c r="J604" s="104"/>
      <c r="K604" s="104"/>
      <c r="L604" s="104"/>
      <c r="M604" s="104"/>
      <c r="N604" s="104"/>
      <c r="O604" s="104"/>
      <c r="P604" s="104"/>
      <c r="Q604" s="105" t="str">
        <f t="shared" si="29"/>
        <v/>
      </c>
      <c r="R604" s="103"/>
      <c r="S604" s="103"/>
      <c r="T604" s="105"/>
      <c r="U604" s="105"/>
      <c r="V604" s="100" t="str">
        <f t="shared" si="27"/>
        <v/>
      </c>
      <c r="W604" s="103"/>
      <c r="X604" s="103"/>
      <c r="Y604" s="92"/>
      <c r="Z604" s="92"/>
      <c r="AA604" s="92" t="s">
        <v>87</v>
      </c>
      <c r="AB604" s="92"/>
      <c r="AC604" s="92" t="s">
        <v>250</v>
      </c>
      <c r="AD604" s="92"/>
      <c r="AE604" s="92"/>
      <c r="AF604" s="92" t="s">
        <v>250</v>
      </c>
      <c r="AG604" s="82"/>
      <c r="AH604" s="114"/>
      <c r="AI604" s="82"/>
      <c r="AJ604" s="92"/>
      <c r="AK604" s="92"/>
      <c r="AL604" s="92" t="s">
        <v>456</v>
      </c>
      <c r="AM604" s="92"/>
      <c r="AN604" s="92"/>
      <c r="AO604" s="92"/>
      <c r="AP604" s="92"/>
      <c r="AQ604" s="92"/>
      <c r="AR604" s="92"/>
      <c r="AS604" s="112"/>
      <c r="AT604" s="92"/>
      <c r="AU604" s="92"/>
      <c r="AV604" s="92"/>
      <c r="AW604" s="96"/>
      <c r="AX604" s="96"/>
      <c r="AY604" s="96"/>
      <c r="AZ604" s="97"/>
    </row>
    <row r="605" spans="1:52" s="298" customFormat="1" ht="27" customHeight="1" thickTop="1" thickBot="1" x14ac:dyDescent="0.25">
      <c r="A605" s="81"/>
      <c r="B605" s="111" t="str">
        <f t="shared" si="28"/>
        <v/>
      </c>
      <c r="C605" s="304" t="str">
        <f>IF(D605="","",(VLOOKUP(D605,Lookups!$B$4:$C$2561,2,FALSE)))</f>
        <v/>
      </c>
      <c r="D605" s="366"/>
      <c r="E605" s="111"/>
      <c r="F605" s="111"/>
      <c r="G605" s="111"/>
      <c r="H605" s="82"/>
      <c r="I605" s="82"/>
      <c r="J605" s="104"/>
      <c r="K605" s="104"/>
      <c r="L605" s="104"/>
      <c r="M605" s="104"/>
      <c r="N605" s="104"/>
      <c r="O605" s="104"/>
      <c r="P605" s="104"/>
      <c r="Q605" s="105" t="str">
        <f t="shared" si="29"/>
        <v/>
      </c>
      <c r="R605" s="103"/>
      <c r="S605" s="103"/>
      <c r="T605" s="105"/>
      <c r="U605" s="105"/>
      <c r="V605" s="100" t="str">
        <f t="shared" si="27"/>
        <v/>
      </c>
      <c r="W605" s="103"/>
      <c r="X605" s="103"/>
      <c r="Y605" s="92"/>
      <c r="Z605" s="92"/>
      <c r="AA605" s="92" t="s">
        <v>87</v>
      </c>
      <c r="AB605" s="92"/>
      <c r="AC605" s="92" t="s">
        <v>250</v>
      </c>
      <c r="AD605" s="92"/>
      <c r="AE605" s="92"/>
      <c r="AF605" s="92" t="s">
        <v>250</v>
      </c>
      <c r="AG605" s="82"/>
      <c r="AH605" s="114"/>
      <c r="AI605" s="82"/>
      <c r="AJ605" s="92"/>
      <c r="AK605" s="92"/>
      <c r="AL605" s="92" t="s">
        <v>456</v>
      </c>
      <c r="AM605" s="92"/>
      <c r="AN605" s="92"/>
      <c r="AO605" s="92"/>
      <c r="AP605" s="92"/>
      <c r="AQ605" s="92"/>
      <c r="AR605" s="92"/>
      <c r="AS605" s="112"/>
      <c r="AT605" s="92"/>
      <c r="AU605" s="92"/>
      <c r="AV605" s="92"/>
      <c r="AW605" s="96"/>
      <c r="AX605" s="96"/>
      <c r="AY605" s="96"/>
      <c r="AZ605" s="97"/>
    </row>
    <row r="606" spans="1:52" s="298" customFormat="1" ht="27" customHeight="1" thickTop="1" thickBot="1" x14ac:dyDescent="0.25">
      <c r="A606" s="81"/>
      <c r="B606" s="111" t="str">
        <f t="shared" si="28"/>
        <v/>
      </c>
      <c r="C606" s="304" t="str">
        <f>IF(D606="","",(VLOOKUP(D606,Lookups!$B$4:$C$2561,2,FALSE)))</f>
        <v/>
      </c>
      <c r="D606" s="366"/>
      <c r="E606" s="111"/>
      <c r="F606" s="111"/>
      <c r="G606" s="111"/>
      <c r="H606" s="82"/>
      <c r="I606" s="82"/>
      <c r="J606" s="104"/>
      <c r="K606" s="104"/>
      <c r="L606" s="104"/>
      <c r="M606" s="104"/>
      <c r="N606" s="104"/>
      <c r="O606" s="104"/>
      <c r="P606" s="104"/>
      <c r="Q606" s="105" t="str">
        <f t="shared" si="29"/>
        <v/>
      </c>
      <c r="R606" s="103"/>
      <c r="S606" s="103"/>
      <c r="T606" s="105"/>
      <c r="U606" s="105"/>
      <c r="V606" s="100" t="str">
        <f t="shared" si="27"/>
        <v/>
      </c>
      <c r="W606" s="103"/>
      <c r="X606" s="103"/>
      <c r="Y606" s="92"/>
      <c r="Z606" s="92"/>
      <c r="AA606" s="92" t="s">
        <v>87</v>
      </c>
      <c r="AB606" s="92"/>
      <c r="AC606" s="92" t="s">
        <v>250</v>
      </c>
      <c r="AD606" s="92"/>
      <c r="AE606" s="92"/>
      <c r="AF606" s="92" t="s">
        <v>250</v>
      </c>
      <c r="AG606" s="82"/>
      <c r="AH606" s="114"/>
      <c r="AI606" s="82"/>
      <c r="AJ606" s="92"/>
      <c r="AK606" s="92"/>
      <c r="AL606" s="92" t="s">
        <v>456</v>
      </c>
      <c r="AM606" s="92"/>
      <c r="AN606" s="92"/>
      <c r="AO606" s="92"/>
      <c r="AP606" s="92"/>
      <c r="AQ606" s="92"/>
      <c r="AR606" s="92"/>
      <c r="AS606" s="112"/>
      <c r="AT606" s="92"/>
      <c r="AU606" s="92"/>
      <c r="AV606" s="92"/>
      <c r="AW606" s="96"/>
      <c r="AX606" s="96"/>
      <c r="AY606" s="96"/>
      <c r="AZ606" s="97"/>
    </row>
    <row r="607" spans="1:52" s="298" customFormat="1" ht="27" customHeight="1" thickTop="1" thickBot="1" x14ac:dyDescent="0.25">
      <c r="A607" s="81"/>
      <c r="B607" s="111" t="str">
        <f t="shared" si="28"/>
        <v/>
      </c>
      <c r="C607" s="304" t="str">
        <f>IF(D607="","",(VLOOKUP(D607,Lookups!$B$4:$C$2561,2,FALSE)))</f>
        <v/>
      </c>
      <c r="D607" s="366"/>
      <c r="E607" s="111"/>
      <c r="F607" s="111"/>
      <c r="G607" s="111"/>
      <c r="H607" s="82"/>
      <c r="I607" s="82"/>
      <c r="J607" s="104"/>
      <c r="K607" s="104"/>
      <c r="L607" s="104"/>
      <c r="M607" s="104"/>
      <c r="N607" s="104"/>
      <c r="O607" s="104"/>
      <c r="P607" s="104"/>
      <c r="Q607" s="105" t="str">
        <f t="shared" si="29"/>
        <v/>
      </c>
      <c r="R607" s="103"/>
      <c r="S607" s="103"/>
      <c r="T607" s="105"/>
      <c r="U607" s="105"/>
      <c r="V607" s="100" t="str">
        <f t="shared" si="27"/>
        <v/>
      </c>
      <c r="W607" s="103"/>
      <c r="X607" s="103"/>
      <c r="Y607" s="92"/>
      <c r="Z607" s="92"/>
      <c r="AA607" s="92" t="s">
        <v>87</v>
      </c>
      <c r="AB607" s="92"/>
      <c r="AC607" s="92" t="s">
        <v>250</v>
      </c>
      <c r="AD607" s="92"/>
      <c r="AE607" s="92"/>
      <c r="AF607" s="92" t="s">
        <v>250</v>
      </c>
      <c r="AG607" s="82"/>
      <c r="AH607" s="114"/>
      <c r="AI607" s="82"/>
      <c r="AJ607" s="92"/>
      <c r="AK607" s="92"/>
      <c r="AL607" s="92" t="s">
        <v>456</v>
      </c>
      <c r="AM607" s="92"/>
      <c r="AN607" s="92"/>
      <c r="AO607" s="92"/>
      <c r="AP607" s="92"/>
      <c r="AQ607" s="92"/>
      <c r="AR607" s="92"/>
      <c r="AS607" s="112"/>
      <c r="AT607" s="92"/>
      <c r="AU607" s="92"/>
      <c r="AV607" s="92"/>
      <c r="AW607" s="96"/>
      <c r="AX607" s="96"/>
      <c r="AY607" s="96"/>
      <c r="AZ607" s="97"/>
    </row>
    <row r="608" spans="1:52" s="298" customFormat="1" ht="27" customHeight="1" thickTop="1" thickBot="1" x14ac:dyDescent="0.25">
      <c r="A608" s="81"/>
      <c r="B608" s="111" t="str">
        <f t="shared" si="28"/>
        <v/>
      </c>
      <c r="C608" s="304" t="str">
        <f>IF(D608="","",(VLOOKUP(D608,Lookups!$B$4:$C$2561,2,FALSE)))</f>
        <v/>
      </c>
      <c r="D608" s="366"/>
      <c r="E608" s="111"/>
      <c r="F608" s="111"/>
      <c r="G608" s="111"/>
      <c r="H608" s="82"/>
      <c r="I608" s="82"/>
      <c r="J608" s="104"/>
      <c r="K608" s="104"/>
      <c r="L608" s="104"/>
      <c r="M608" s="104"/>
      <c r="N608" s="104"/>
      <c r="O608" s="104"/>
      <c r="P608" s="104"/>
      <c r="Q608" s="105" t="str">
        <f t="shared" si="29"/>
        <v/>
      </c>
      <c r="R608" s="103"/>
      <c r="S608" s="103"/>
      <c r="T608" s="105"/>
      <c r="U608" s="105"/>
      <c r="V608" s="100" t="str">
        <f t="shared" si="27"/>
        <v/>
      </c>
      <c r="W608" s="103"/>
      <c r="X608" s="103"/>
      <c r="Y608" s="92"/>
      <c r="Z608" s="92"/>
      <c r="AA608" s="92" t="s">
        <v>87</v>
      </c>
      <c r="AB608" s="92"/>
      <c r="AC608" s="92" t="s">
        <v>250</v>
      </c>
      <c r="AD608" s="92"/>
      <c r="AE608" s="92"/>
      <c r="AF608" s="92" t="s">
        <v>250</v>
      </c>
      <c r="AG608" s="82"/>
      <c r="AH608" s="114"/>
      <c r="AI608" s="82"/>
      <c r="AJ608" s="92"/>
      <c r="AK608" s="92"/>
      <c r="AL608" s="92" t="s">
        <v>456</v>
      </c>
      <c r="AM608" s="92"/>
      <c r="AN608" s="92"/>
      <c r="AO608" s="92"/>
      <c r="AP608" s="92"/>
      <c r="AQ608" s="92"/>
      <c r="AR608" s="92"/>
      <c r="AS608" s="112"/>
      <c r="AT608" s="92"/>
      <c r="AU608" s="92"/>
      <c r="AV608" s="92"/>
      <c r="AW608" s="96"/>
      <c r="AX608" s="96"/>
      <c r="AY608" s="96"/>
      <c r="AZ608" s="97"/>
    </row>
    <row r="609" spans="1:52" s="298" customFormat="1" ht="27" customHeight="1" thickTop="1" thickBot="1" x14ac:dyDescent="0.25">
      <c r="A609" s="81"/>
      <c r="B609" s="111" t="str">
        <f t="shared" si="28"/>
        <v/>
      </c>
      <c r="C609" s="304" t="str">
        <f>IF(D609="","",(VLOOKUP(D609,Lookups!$B$4:$C$2561,2,FALSE)))</f>
        <v/>
      </c>
      <c r="D609" s="366"/>
      <c r="E609" s="111"/>
      <c r="F609" s="111"/>
      <c r="G609" s="111"/>
      <c r="H609" s="82"/>
      <c r="I609" s="82"/>
      <c r="J609" s="104"/>
      <c r="K609" s="104"/>
      <c r="L609" s="104"/>
      <c r="M609" s="104"/>
      <c r="N609" s="104"/>
      <c r="O609" s="104"/>
      <c r="P609" s="104"/>
      <c r="Q609" s="105" t="str">
        <f t="shared" si="29"/>
        <v/>
      </c>
      <c r="R609" s="103"/>
      <c r="S609" s="103"/>
      <c r="T609" s="105"/>
      <c r="U609" s="105"/>
      <c r="V609" s="100" t="str">
        <f t="shared" si="27"/>
        <v/>
      </c>
      <c r="W609" s="103"/>
      <c r="X609" s="103"/>
      <c r="Y609" s="92"/>
      <c r="Z609" s="92"/>
      <c r="AA609" s="92" t="s">
        <v>87</v>
      </c>
      <c r="AB609" s="92"/>
      <c r="AC609" s="92" t="s">
        <v>250</v>
      </c>
      <c r="AD609" s="92"/>
      <c r="AE609" s="92"/>
      <c r="AF609" s="92" t="s">
        <v>250</v>
      </c>
      <c r="AG609" s="82"/>
      <c r="AH609" s="114"/>
      <c r="AI609" s="82"/>
      <c r="AJ609" s="92"/>
      <c r="AK609" s="92"/>
      <c r="AL609" s="92" t="s">
        <v>456</v>
      </c>
      <c r="AM609" s="92"/>
      <c r="AN609" s="92"/>
      <c r="AO609" s="92"/>
      <c r="AP609" s="92"/>
      <c r="AQ609" s="92"/>
      <c r="AR609" s="92"/>
      <c r="AS609" s="112"/>
      <c r="AT609" s="92"/>
      <c r="AU609" s="92"/>
      <c r="AV609" s="92"/>
      <c r="AW609" s="96"/>
      <c r="AX609" s="96"/>
      <c r="AY609" s="96"/>
      <c r="AZ609" s="97"/>
    </row>
    <row r="610" spans="1:52" s="298" customFormat="1" ht="27" customHeight="1" thickTop="1" thickBot="1" x14ac:dyDescent="0.25">
      <c r="A610" s="81"/>
      <c r="B610" s="111" t="str">
        <f t="shared" si="28"/>
        <v/>
      </c>
      <c r="C610" s="304" t="str">
        <f>IF(D610="","",(VLOOKUP(D610,Lookups!$B$4:$C$2561,2,FALSE)))</f>
        <v/>
      </c>
      <c r="D610" s="366"/>
      <c r="E610" s="111"/>
      <c r="F610" s="111"/>
      <c r="G610" s="111"/>
      <c r="H610" s="82"/>
      <c r="I610" s="82"/>
      <c r="J610" s="104"/>
      <c r="K610" s="104"/>
      <c r="L610" s="104"/>
      <c r="M610" s="104"/>
      <c r="N610" s="104"/>
      <c r="O610" s="104"/>
      <c r="P610" s="104"/>
      <c r="Q610" s="105" t="str">
        <f t="shared" si="29"/>
        <v/>
      </c>
      <c r="R610" s="103"/>
      <c r="S610" s="103"/>
      <c r="T610" s="105"/>
      <c r="U610" s="105"/>
      <c r="V610" s="100" t="str">
        <f t="shared" si="27"/>
        <v/>
      </c>
      <c r="W610" s="103"/>
      <c r="X610" s="103"/>
      <c r="Y610" s="92"/>
      <c r="Z610" s="92"/>
      <c r="AA610" s="92" t="s">
        <v>87</v>
      </c>
      <c r="AB610" s="92"/>
      <c r="AC610" s="92" t="s">
        <v>250</v>
      </c>
      <c r="AD610" s="92"/>
      <c r="AE610" s="92"/>
      <c r="AF610" s="92" t="s">
        <v>250</v>
      </c>
      <c r="AG610" s="82"/>
      <c r="AH610" s="114"/>
      <c r="AI610" s="82"/>
      <c r="AJ610" s="92"/>
      <c r="AK610" s="92"/>
      <c r="AL610" s="92" t="s">
        <v>456</v>
      </c>
      <c r="AM610" s="92"/>
      <c r="AN610" s="92"/>
      <c r="AO610" s="92"/>
      <c r="AP610" s="92"/>
      <c r="AQ610" s="92"/>
      <c r="AR610" s="92"/>
      <c r="AS610" s="112"/>
      <c r="AT610" s="92"/>
      <c r="AU610" s="92"/>
      <c r="AV610" s="92"/>
      <c r="AW610" s="96"/>
      <c r="AX610" s="96"/>
      <c r="AY610" s="96"/>
      <c r="AZ610" s="97"/>
    </row>
    <row r="611" spans="1:52" s="298" customFormat="1" ht="27" customHeight="1" thickTop="1" thickBot="1" x14ac:dyDescent="0.25">
      <c r="A611" s="81"/>
      <c r="B611" s="111" t="str">
        <f t="shared" si="28"/>
        <v/>
      </c>
      <c r="C611" s="304" t="str">
        <f>IF(D611="","",(VLOOKUP(D611,Lookups!$B$4:$C$2561,2,FALSE)))</f>
        <v/>
      </c>
      <c r="D611" s="366"/>
      <c r="E611" s="111"/>
      <c r="F611" s="111"/>
      <c r="G611" s="111"/>
      <c r="H611" s="82"/>
      <c r="I611" s="82"/>
      <c r="J611" s="104"/>
      <c r="K611" s="104"/>
      <c r="L611" s="104"/>
      <c r="M611" s="104"/>
      <c r="N611" s="104"/>
      <c r="O611" s="104"/>
      <c r="P611" s="104"/>
      <c r="Q611" s="105" t="str">
        <f t="shared" si="29"/>
        <v/>
      </c>
      <c r="R611" s="103"/>
      <c r="S611" s="103"/>
      <c r="T611" s="105"/>
      <c r="U611" s="105"/>
      <c r="V611" s="100" t="str">
        <f t="shared" si="27"/>
        <v/>
      </c>
      <c r="W611" s="103"/>
      <c r="X611" s="103"/>
      <c r="Y611" s="92"/>
      <c r="Z611" s="92"/>
      <c r="AA611" s="92" t="s">
        <v>87</v>
      </c>
      <c r="AB611" s="92"/>
      <c r="AC611" s="92" t="s">
        <v>250</v>
      </c>
      <c r="AD611" s="92"/>
      <c r="AE611" s="92"/>
      <c r="AF611" s="92" t="s">
        <v>250</v>
      </c>
      <c r="AG611" s="82"/>
      <c r="AH611" s="114"/>
      <c r="AI611" s="82"/>
      <c r="AJ611" s="92"/>
      <c r="AK611" s="92"/>
      <c r="AL611" s="92" t="s">
        <v>456</v>
      </c>
      <c r="AM611" s="92"/>
      <c r="AN611" s="92"/>
      <c r="AO611" s="92"/>
      <c r="AP611" s="92"/>
      <c r="AQ611" s="92"/>
      <c r="AR611" s="92"/>
      <c r="AS611" s="112"/>
      <c r="AT611" s="92"/>
      <c r="AU611" s="92"/>
      <c r="AV611" s="92"/>
      <c r="AW611" s="96"/>
      <c r="AX611" s="96"/>
      <c r="AY611" s="96"/>
      <c r="AZ611" s="97"/>
    </row>
    <row r="612" spans="1:52" s="298" customFormat="1" ht="27" customHeight="1" thickTop="1" thickBot="1" x14ac:dyDescent="0.25">
      <c r="A612" s="81"/>
      <c r="B612" s="111" t="str">
        <f t="shared" si="28"/>
        <v/>
      </c>
      <c r="C612" s="304" t="str">
        <f>IF(D612="","",(VLOOKUP(D612,Lookups!$B$4:$C$2561,2,FALSE)))</f>
        <v/>
      </c>
      <c r="D612" s="366"/>
      <c r="E612" s="111"/>
      <c r="F612" s="111"/>
      <c r="G612" s="111"/>
      <c r="H612" s="82"/>
      <c r="I612" s="82"/>
      <c r="J612" s="104"/>
      <c r="K612" s="104"/>
      <c r="L612" s="104"/>
      <c r="M612" s="104"/>
      <c r="N612" s="104"/>
      <c r="O612" s="104"/>
      <c r="P612" s="104"/>
      <c r="Q612" s="105" t="str">
        <f t="shared" si="29"/>
        <v/>
      </c>
      <c r="R612" s="103"/>
      <c r="S612" s="103"/>
      <c r="T612" s="105"/>
      <c r="U612" s="105"/>
      <c r="V612" s="100" t="str">
        <f t="shared" si="27"/>
        <v/>
      </c>
      <c r="W612" s="103"/>
      <c r="X612" s="103"/>
      <c r="Y612" s="92"/>
      <c r="Z612" s="92"/>
      <c r="AA612" s="92" t="s">
        <v>87</v>
      </c>
      <c r="AB612" s="92"/>
      <c r="AC612" s="92" t="s">
        <v>250</v>
      </c>
      <c r="AD612" s="92"/>
      <c r="AE612" s="92"/>
      <c r="AF612" s="92" t="s">
        <v>250</v>
      </c>
      <c r="AG612" s="82"/>
      <c r="AH612" s="114"/>
      <c r="AI612" s="82"/>
      <c r="AJ612" s="92"/>
      <c r="AK612" s="92"/>
      <c r="AL612" s="92" t="s">
        <v>456</v>
      </c>
      <c r="AM612" s="92"/>
      <c r="AN612" s="92"/>
      <c r="AO612" s="92"/>
      <c r="AP612" s="92"/>
      <c r="AQ612" s="92"/>
      <c r="AR612" s="92"/>
      <c r="AS612" s="112"/>
      <c r="AT612" s="92"/>
      <c r="AU612" s="92"/>
      <c r="AV612" s="92"/>
      <c r="AW612" s="96"/>
      <c r="AX612" s="96"/>
      <c r="AY612" s="96"/>
      <c r="AZ612" s="97"/>
    </row>
    <row r="613" spans="1:52" s="298" customFormat="1" ht="27" customHeight="1" thickTop="1" thickBot="1" x14ac:dyDescent="0.25">
      <c r="A613" s="81"/>
      <c r="B613" s="111" t="str">
        <f t="shared" si="28"/>
        <v/>
      </c>
      <c r="C613" s="304" t="str">
        <f>IF(D613="","",(VLOOKUP(D613,Lookups!$B$4:$C$2561,2,FALSE)))</f>
        <v/>
      </c>
      <c r="D613" s="366"/>
      <c r="E613" s="111"/>
      <c r="F613" s="111"/>
      <c r="G613" s="111"/>
      <c r="H613" s="82"/>
      <c r="I613" s="82"/>
      <c r="J613" s="104"/>
      <c r="K613" s="104"/>
      <c r="L613" s="104"/>
      <c r="M613" s="104"/>
      <c r="N613" s="104"/>
      <c r="O613" s="104"/>
      <c r="P613" s="104"/>
      <c r="Q613" s="105" t="str">
        <f t="shared" si="29"/>
        <v/>
      </c>
      <c r="R613" s="103"/>
      <c r="S613" s="103"/>
      <c r="T613" s="105"/>
      <c r="U613" s="105"/>
      <c r="V613" s="100" t="str">
        <f t="shared" si="27"/>
        <v/>
      </c>
      <c r="W613" s="103"/>
      <c r="X613" s="103"/>
      <c r="Y613" s="92"/>
      <c r="Z613" s="92"/>
      <c r="AA613" s="92" t="s">
        <v>87</v>
      </c>
      <c r="AB613" s="92"/>
      <c r="AC613" s="92" t="s">
        <v>250</v>
      </c>
      <c r="AD613" s="92"/>
      <c r="AE613" s="92"/>
      <c r="AF613" s="92" t="s">
        <v>250</v>
      </c>
      <c r="AG613" s="82"/>
      <c r="AH613" s="114"/>
      <c r="AI613" s="82"/>
      <c r="AJ613" s="92"/>
      <c r="AK613" s="92"/>
      <c r="AL613" s="92" t="s">
        <v>456</v>
      </c>
      <c r="AM613" s="92"/>
      <c r="AN613" s="92"/>
      <c r="AO613" s="92"/>
      <c r="AP613" s="92"/>
      <c r="AQ613" s="92"/>
      <c r="AR613" s="92"/>
      <c r="AS613" s="112"/>
      <c r="AT613" s="92"/>
      <c r="AU613" s="92"/>
      <c r="AV613" s="92"/>
      <c r="AW613" s="96"/>
      <c r="AX613" s="96"/>
      <c r="AY613" s="96"/>
      <c r="AZ613" s="97"/>
    </row>
    <row r="614" spans="1:52" s="298" customFormat="1" ht="27" customHeight="1" thickTop="1" thickBot="1" x14ac:dyDescent="0.25">
      <c r="A614" s="81"/>
      <c r="B614" s="111" t="str">
        <f t="shared" si="28"/>
        <v/>
      </c>
      <c r="C614" s="304" t="str">
        <f>IF(D614="","",(VLOOKUP(D614,Lookups!$B$4:$C$2561,2,FALSE)))</f>
        <v/>
      </c>
      <c r="D614" s="366"/>
      <c r="E614" s="111"/>
      <c r="F614" s="111"/>
      <c r="G614" s="111"/>
      <c r="H614" s="82"/>
      <c r="I614" s="82"/>
      <c r="J614" s="104"/>
      <c r="K614" s="104"/>
      <c r="L614" s="104"/>
      <c r="M614" s="104"/>
      <c r="N614" s="104"/>
      <c r="O614" s="104"/>
      <c r="P614" s="104"/>
      <c r="Q614" s="105" t="str">
        <f t="shared" si="29"/>
        <v/>
      </c>
      <c r="R614" s="103"/>
      <c r="S614" s="103"/>
      <c r="T614" s="105"/>
      <c r="U614" s="105"/>
      <c r="V614" s="100" t="str">
        <f t="shared" si="27"/>
        <v/>
      </c>
      <c r="W614" s="103"/>
      <c r="X614" s="103"/>
      <c r="Y614" s="92"/>
      <c r="Z614" s="92"/>
      <c r="AA614" s="92" t="s">
        <v>87</v>
      </c>
      <c r="AB614" s="92"/>
      <c r="AC614" s="92" t="s">
        <v>250</v>
      </c>
      <c r="AD614" s="92"/>
      <c r="AE614" s="92"/>
      <c r="AF614" s="92" t="s">
        <v>250</v>
      </c>
      <c r="AG614" s="82"/>
      <c r="AH614" s="114"/>
      <c r="AI614" s="82"/>
      <c r="AJ614" s="92"/>
      <c r="AK614" s="92"/>
      <c r="AL614" s="92" t="s">
        <v>456</v>
      </c>
      <c r="AM614" s="92"/>
      <c r="AN614" s="92"/>
      <c r="AO614" s="92"/>
      <c r="AP614" s="92"/>
      <c r="AQ614" s="92"/>
      <c r="AR614" s="92"/>
      <c r="AS614" s="112"/>
      <c r="AT614" s="92"/>
      <c r="AU614" s="92"/>
      <c r="AV614" s="92"/>
      <c r="AW614" s="96"/>
      <c r="AX614" s="96"/>
      <c r="AY614" s="96"/>
      <c r="AZ614" s="97"/>
    </row>
    <row r="615" spans="1:52" s="298" customFormat="1" ht="27" customHeight="1" thickTop="1" thickBot="1" x14ac:dyDescent="0.25">
      <c r="A615" s="81"/>
      <c r="B615" s="111" t="str">
        <f t="shared" si="28"/>
        <v/>
      </c>
      <c r="C615" s="304" t="str">
        <f>IF(D615="","",(VLOOKUP(D615,Lookups!$B$4:$C$2561,2,FALSE)))</f>
        <v/>
      </c>
      <c r="D615" s="366"/>
      <c r="E615" s="111"/>
      <c r="F615" s="111"/>
      <c r="G615" s="111"/>
      <c r="H615" s="82"/>
      <c r="I615" s="82"/>
      <c r="J615" s="104"/>
      <c r="K615" s="104"/>
      <c r="L615" s="104"/>
      <c r="M615" s="104"/>
      <c r="N615" s="104"/>
      <c r="O615" s="104"/>
      <c r="P615" s="104"/>
      <c r="Q615" s="105" t="str">
        <f t="shared" si="29"/>
        <v/>
      </c>
      <c r="R615" s="103"/>
      <c r="S615" s="103"/>
      <c r="T615" s="105"/>
      <c r="U615" s="105"/>
      <c r="V615" s="100" t="str">
        <f t="shared" si="27"/>
        <v/>
      </c>
      <c r="W615" s="103"/>
      <c r="X615" s="103"/>
      <c r="Y615" s="92"/>
      <c r="Z615" s="92"/>
      <c r="AA615" s="92" t="s">
        <v>87</v>
      </c>
      <c r="AB615" s="92"/>
      <c r="AC615" s="92" t="s">
        <v>250</v>
      </c>
      <c r="AD615" s="92"/>
      <c r="AE615" s="92"/>
      <c r="AF615" s="92" t="s">
        <v>250</v>
      </c>
      <c r="AG615" s="82"/>
      <c r="AH615" s="114"/>
      <c r="AI615" s="82"/>
      <c r="AJ615" s="92"/>
      <c r="AK615" s="92"/>
      <c r="AL615" s="92" t="s">
        <v>456</v>
      </c>
      <c r="AM615" s="92"/>
      <c r="AN615" s="92"/>
      <c r="AO615" s="92"/>
      <c r="AP615" s="92"/>
      <c r="AQ615" s="92"/>
      <c r="AR615" s="92"/>
      <c r="AS615" s="112"/>
      <c r="AT615" s="92"/>
      <c r="AU615" s="92"/>
      <c r="AV615" s="92"/>
      <c r="AW615" s="96"/>
      <c r="AX615" s="96"/>
      <c r="AY615" s="96"/>
      <c r="AZ615" s="97"/>
    </row>
    <row r="616" spans="1:52" s="298" customFormat="1" ht="27" customHeight="1" thickTop="1" thickBot="1" x14ac:dyDescent="0.25">
      <c r="A616" s="81"/>
      <c r="B616" s="111" t="str">
        <f t="shared" si="28"/>
        <v/>
      </c>
      <c r="C616" s="304" t="str">
        <f>IF(D616="","",(VLOOKUP(D616,Lookups!$B$4:$C$2561,2,FALSE)))</f>
        <v/>
      </c>
      <c r="D616" s="366"/>
      <c r="E616" s="111"/>
      <c r="F616" s="111"/>
      <c r="G616" s="111"/>
      <c r="H616" s="82"/>
      <c r="I616" s="82"/>
      <c r="J616" s="104"/>
      <c r="K616" s="104"/>
      <c r="L616" s="104"/>
      <c r="M616" s="104"/>
      <c r="N616" s="104"/>
      <c r="O616" s="104"/>
      <c r="P616" s="104"/>
      <c r="Q616" s="105" t="str">
        <f t="shared" si="29"/>
        <v/>
      </c>
      <c r="R616" s="103"/>
      <c r="S616" s="103"/>
      <c r="T616" s="105"/>
      <c r="U616" s="105"/>
      <c r="V616" s="100" t="str">
        <f t="shared" si="27"/>
        <v/>
      </c>
      <c r="W616" s="103"/>
      <c r="X616" s="103"/>
      <c r="Y616" s="92"/>
      <c r="Z616" s="92"/>
      <c r="AA616" s="92" t="s">
        <v>87</v>
      </c>
      <c r="AB616" s="92"/>
      <c r="AC616" s="92" t="s">
        <v>250</v>
      </c>
      <c r="AD616" s="92"/>
      <c r="AE616" s="92"/>
      <c r="AF616" s="92" t="s">
        <v>250</v>
      </c>
      <c r="AG616" s="82"/>
      <c r="AH616" s="114"/>
      <c r="AI616" s="82"/>
      <c r="AJ616" s="92"/>
      <c r="AK616" s="92"/>
      <c r="AL616" s="92" t="s">
        <v>456</v>
      </c>
      <c r="AM616" s="92"/>
      <c r="AN616" s="92"/>
      <c r="AO616" s="92"/>
      <c r="AP616" s="92"/>
      <c r="AQ616" s="92"/>
      <c r="AR616" s="92"/>
      <c r="AS616" s="112"/>
      <c r="AT616" s="92"/>
      <c r="AU616" s="92"/>
      <c r="AV616" s="92"/>
      <c r="AW616" s="96"/>
      <c r="AX616" s="96"/>
      <c r="AY616" s="96"/>
      <c r="AZ616" s="97"/>
    </row>
    <row r="617" spans="1:52" s="298" customFormat="1" ht="27" customHeight="1" thickTop="1" thickBot="1" x14ac:dyDescent="0.25">
      <c r="A617" s="81"/>
      <c r="B617" s="111" t="str">
        <f t="shared" si="28"/>
        <v/>
      </c>
      <c r="C617" s="304" t="str">
        <f>IF(D617="","",(VLOOKUP(D617,Lookups!$B$4:$C$2561,2,FALSE)))</f>
        <v/>
      </c>
      <c r="D617" s="366"/>
      <c r="E617" s="111"/>
      <c r="F617" s="111"/>
      <c r="G617" s="111"/>
      <c r="H617" s="82"/>
      <c r="I617" s="82"/>
      <c r="J617" s="104"/>
      <c r="K617" s="104"/>
      <c r="L617" s="104"/>
      <c r="M617" s="104"/>
      <c r="N617" s="104"/>
      <c r="O617" s="104"/>
      <c r="P617" s="104"/>
      <c r="Q617" s="105" t="str">
        <f t="shared" si="29"/>
        <v/>
      </c>
      <c r="R617" s="103"/>
      <c r="S617" s="103"/>
      <c r="T617" s="105"/>
      <c r="U617" s="105"/>
      <c r="V617" s="100" t="str">
        <f t="shared" si="27"/>
        <v/>
      </c>
      <c r="W617" s="103"/>
      <c r="X617" s="103"/>
      <c r="Y617" s="92"/>
      <c r="Z617" s="92"/>
      <c r="AA617" s="92" t="s">
        <v>87</v>
      </c>
      <c r="AB617" s="92"/>
      <c r="AC617" s="92" t="s">
        <v>250</v>
      </c>
      <c r="AD617" s="92"/>
      <c r="AE617" s="92"/>
      <c r="AF617" s="92" t="s">
        <v>250</v>
      </c>
      <c r="AG617" s="82"/>
      <c r="AH617" s="114"/>
      <c r="AI617" s="82"/>
      <c r="AJ617" s="92"/>
      <c r="AK617" s="92"/>
      <c r="AL617" s="92" t="s">
        <v>456</v>
      </c>
      <c r="AM617" s="92"/>
      <c r="AN617" s="92"/>
      <c r="AO617" s="92"/>
      <c r="AP617" s="92"/>
      <c r="AQ617" s="92"/>
      <c r="AR617" s="92"/>
      <c r="AS617" s="112"/>
      <c r="AT617" s="92"/>
      <c r="AU617" s="92"/>
      <c r="AV617" s="92"/>
      <c r="AW617" s="96"/>
      <c r="AX617" s="96"/>
      <c r="AY617" s="96"/>
      <c r="AZ617" s="97"/>
    </row>
    <row r="618" spans="1:52" s="298" customFormat="1" ht="27" customHeight="1" thickTop="1" thickBot="1" x14ac:dyDescent="0.25">
      <c r="A618" s="81"/>
      <c r="B618" s="111" t="str">
        <f t="shared" si="28"/>
        <v/>
      </c>
      <c r="C618" s="304" t="str">
        <f>IF(D618="","",(VLOOKUP(D618,Lookups!$B$4:$C$2561,2,FALSE)))</f>
        <v/>
      </c>
      <c r="D618" s="366"/>
      <c r="E618" s="111"/>
      <c r="F618" s="111"/>
      <c r="G618" s="111"/>
      <c r="H618" s="82"/>
      <c r="I618" s="82"/>
      <c r="J618" s="104"/>
      <c r="K618" s="104"/>
      <c r="L618" s="104"/>
      <c r="M618" s="104"/>
      <c r="N618" s="104"/>
      <c r="O618" s="104"/>
      <c r="P618" s="104"/>
      <c r="Q618" s="105" t="str">
        <f t="shared" si="29"/>
        <v/>
      </c>
      <c r="R618" s="103"/>
      <c r="S618" s="103"/>
      <c r="T618" s="105"/>
      <c r="U618" s="105"/>
      <c r="V618" s="100" t="str">
        <f t="shared" si="27"/>
        <v/>
      </c>
      <c r="W618" s="103"/>
      <c r="X618" s="103"/>
      <c r="Y618" s="92"/>
      <c r="Z618" s="92"/>
      <c r="AA618" s="92" t="s">
        <v>87</v>
      </c>
      <c r="AB618" s="92"/>
      <c r="AC618" s="92" t="s">
        <v>250</v>
      </c>
      <c r="AD618" s="92"/>
      <c r="AE618" s="92"/>
      <c r="AF618" s="92" t="s">
        <v>250</v>
      </c>
      <c r="AG618" s="82"/>
      <c r="AH618" s="114"/>
      <c r="AI618" s="82"/>
      <c r="AJ618" s="92"/>
      <c r="AK618" s="92"/>
      <c r="AL618" s="92" t="s">
        <v>456</v>
      </c>
      <c r="AM618" s="92"/>
      <c r="AN618" s="92"/>
      <c r="AO618" s="92"/>
      <c r="AP618" s="92"/>
      <c r="AQ618" s="92"/>
      <c r="AR618" s="92"/>
      <c r="AS618" s="112"/>
      <c r="AT618" s="92"/>
      <c r="AU618" s="92"/>
      <c r="AV618" s="92"/>
      <c r="AW618" s="96"/>
      <c r="AX618" s="96"/>
      <c r="AY618" s="96"/>
      <c r="AZ618" s="97"/>
    </row>
    <row r="619" spans="1:52" s="298" customFormat="1" ht="27" customHeight="1" thickTop="1" thickBot="1" x14ac:dyDescent="0.25">
      <c r="A619" s="81"/>
      <c r="B619" s="111" t="str">
        <f t="shared" si="28"/>
        <v/>
      </c>
      <c r="C619" s="304" t="str">
        <f>IF(D619="","",(VLOOKUP(D619,Lookups!$B$4:$C$2561,2,FALSE)))</f>
        <v/>
      </c>
      <c r="D619" s="366"/>
      <c r="E619" s="111"/>
      <c r="F619" s="111"/>
      <c r="G619" s="111"/>
      <c r="H619" s="82"/>
      <c r="I619" s="82"/>
      <c r="J619" s="104"/>
      <c r="K619" s="104"/>
      <c r="L619" s="104"/>
      <c r="M619" s="104"/>
      <c r="N619" s="104"/>
      <c r="O619" s="104"/>
      <c r="P619" s="104"/>
      <c r="Q619" s="105" t="str">
        <f t="shared" si="29"/>
        <v/>
      </c>
      <c r="R619" s="103"/>
      <c r="S619" s="103"/>
      <c r="T619" s="105"/>
      <c r="U619" s="105"/>
      <c r="V619" s="100" t="str">
        <f t="shared" si="27"/>
        <v/>
      </c>
      <c r="W619" s="103"/>
      <c r="X619" s="103"/>
      <c r="Y619" s="92"/>
      <c r="Z619" s="92"/>
      <c r="AA619" s="92" t="s">
        <v>87</v>
      </c>
      <c r="AB619" s="92"/>
      <c r="AC619" s="92" t="s">
        <v>250</v>
      </c>
      <c r="AD619" s="92"/>
      <c r="AE619" s="92"/>
      <c r="AF619" s="92" t="s">
        <v>250</v>
      </c>
      <c r="AG619" s="82"/>
      <c r="AH619" s="114"/>
      <c r="AI619" s="82"/>
      <c r="AJ619" s="92"/>
      <c r="AK619" s="92"/>
      <c r="AL619" s="92" t="s">
        <v>456</v>
      </c>
      <c r="AM619" s="92"/>
      <c r="AN619" s="92"/>
      <c r="AO619" s="92"/>
      <c r="AP619" s="92"/>
      <c r="AQ619" s="92"/>
      <c r="AR619" s="92"/>
      <c r="AS619" s="112"/>
      <c r="AT619" s="92"/>
      <c r="AU619" s="92"/>
      <c r="AV619" s="92"/>
      <c r="AW619" s="96"/>
      <c r="AX619" s="96"/>
      <c r="AY619" s="96"/>
      <c r="AZ619" s="97"/>
    </row>
    <row r="620" spans="1:52" s="298" customFormat="1" ht="27" customHeight="1" thickTop="1" thickBot="1" x14ac:dyDescent="0.25">
      <c r="A620" s="81"/>
      <c r="B620" s="111" t="str">
        <f t="shared" si="28"/>
        <v/>
      </c>
      <c r="C620" s="304" t="str">
        <f>IF(D620="","",(VLOOKUP(D620,Lookups!$B$4:$C$2561,2,FALSE)))</f>
        <v/>
      </c>
      <c r="D620" s="366"/>
      <c r="E620" s="111"/>
      <c r="F620" s="111"/>
      <c r="G620" s="111"/>
      <c r="H620" s="82"/>
      <c r="I620" s="82"/>
      <c r="J620" s="104"/>
      <c r="K620" s="104"/>
      <c r="L620" s="104"/>
      <c r="M620" s="104"/>
      <c r="N620" s="104"/>
      <c r="O620" s="104"/>
      <c r="P620" s="104"/>
      <c r="Q620" s="105" t="str">
        <f t="shared" si="29"/>
        <v/>
      </c>
      <c r="R620" s="103"/>
      <c r="S620" s="103"/>
      <c r="T620" s="105"/>
      <c r="U620" s="105"/>
      <c r="V620" s="100" t="str">
        <f t="shared" si="27"/>
        <v/>
      </c>
      <c r="W620" s="103"/>
      <c r="X620" s="103"/>
      <c r="Y620" s="92"/>
      <c r="Z620" s="92"/>
      <c r="AA620" s="92" t="s">
        <v>87</v>
      </c>
      <c r="AB620" s="92"/>
      <c r="AC620" s="92" t="s">
        <v>250</v>
      </c>
      <c r="AD620" s="92"/>
      <c r="AE620" s="92"/>
      <c r="AF620" s="92" t="s">
        <v>250</v>
      </c>
      <c r="AG620" s="82"/>
      <c r="AH620" s="114"/>
      <c r="AI620" s="82"/>
      <c r="AJ620" s="92"/>
      <c r="AK620" s="92"/>
      <c r="AL620" s="92" t="s">
        <v>456</v>
      </c>
      <c r="AM620" s="92"/>
      <c r="AN620" s="92"/>
      <c r="AO620" s="92"/>
      <c r="AP620" s="92"/>
      <c r="AQ620" s="92"/>
      <c r="AR620" s="92"/>
      <c r="AS620" s="112"/>
      <c r="AT620" s="92"/>
      <c r="AU620" s="92"/>
      <c r="AV620" s="92"/>
      <c r="AW620" s="96"/>
      <c r="AX620" s="96"/>
      <c r="AY620" s="96"/>
      <c r="AZ620" s="97"/>
    </row>
    <row r="621" spans="1:52" s="298" customFormat="1" ht="27" customHeight="1" thickTop="1" thickBot="1" x14ac:dyDescent="0.25">
      <c r="A621" s="81"/>
      <c r="B621" s="111" t="str">
        <f t="shared" si="28"/>
        <v/>
      </c>
      <c r="C621" s="304" t="str">
        <f>IF(D621="","",(VLOOKUP(D621,Lookups!$B$4:$C$2561,2,FALSE)))</f>
        <v/>
      </c>
      <c r="D621" s="366"/>
      <c r="E621" s="111"/>
      <c r="F621" s="111"/>
      <c r="G621" s="111"/>
      <c r="H621" s="82"/>
      <c r="I621" s="82"/>
      <c r="J621" s="104"/>
      <c r="K621" s="104"/>
      <c r="L621" s="104"/>
      <c r="M621" s="104"/>
      <c r="N621" s="104"/>
      <c r="O621" s="104"/>
      <c r="P621" s="104"/>
      <c r="Q621" s="105" t="str">
        <f t="shared" si="29"/>
        <v/>
      </c>
      <c r="R621" s="103"/>
      <c r="S621" s="103"/>
      <c r="T621" s="105"/>
      <c r="U621" s="105"/>
      <c r="V621" s="100" t="str">
        <f t="shared" si="27"/>
        <v/>
      </c>
      <c r="W621" s="103"/>
      <c r="X621" s="103"/>
      <c r="Y621" s="92"/>
      <c r="Z621" s="92"/>
      <c r="AA621" s="92" t="s">
        <v>87</v>
      </c>
      <c r="AB621" s="92"/>
      <c r="AC621" s="92" t="s">
        <v>250</v>
      </c>
      <c r="AD621" s="92"/>
      <c r="AE621" s="92"/>
      <c r="AF621" s="92" t="s">
        <v>250</v>
      </c>
      <c r="AG621" s="82"/>
      <c r="AH621" s="114"/>
      <c r="AI621" s="82"/>
      <c r="AJ621" s="92"/>
      <c r="AK621" s="92"/>
      <c r="AL621" s="92" t="s">
        <v>456</v>
      </c>
      <c r="AM621" s="92"/>
      <c r="AN621" s="92"/>
      <c r="AO621" s="92"/>
      <c r="AP621" s="92"/>
      <c r="AQ621" s="92"/>
      <c r="AR621" s="92"/>
      <c r="AS621" s="112"/>
      <c r="AT621" s="92"/>
      <c r="AU621" s="92"/>
      <c r="AV621" s="92"/>
      <c r="AW621" s="96"/>
      <c r="AX621" s="96"/>
      <c r="AY621" s="96"/>
      <c r="AZ621" s="97"/>
    </row>
    <row r="622" spans="1:52" s="298" customFormat="1" ht="27" customHeight="1" thickTop="1" thickBot="1" x14ac:dyDescent="0.25">
      <c r="A622" s="81"/>
      <c r="B622" s="111" t="str">
        <f t="shared" si="28"/>
        <v/>
      </c>
      <c r="C622" s="304" t="str">
        <f>IF(D622="","",(VLOOKUP(D622,Lookups!$B$4:$C$2561,2,FALSE)))</f>
        <v/>
      </c>
      <c r="D622" s="366"/>
      <c r="E622" s="111"/>
      <c r="F622" s="111"/>
      <c r="G622" s="111"/>
      <c r="H622" s="82"/>
      <c r="I622" s="82"/>
      <c r="J622" s="104"/>
      <c r="K622" s="104"/>
      <c r="L622" s="104"/>
      <c r="M622" s="104"/>
      <c r="N622" s="104"/>
      <c r="O622" s="104"/>
      <c r="P622" s="104"/>
      <c r="Q622" s="105" t="str">
        <f t="shared" si="29"/>
        <v/>
      </c>
      <c r="R622" s="103"/>
      <c r="S622" s="103"/>
      <c r="T622" s="105"/>
      <c r="U622" s="105"/>
      <c r="V622" s="100" t="str">
        <f t="shared" si="27"/>
        <v/>
      </c>
      <c r="W622" s="103"/>
      <c r="X622" s="103"/>
      <c r="Y622" s="92"/>
      <c r="Z622" s="92"/>
      <c r="AA622" s="92" t="s">
        <v>87</v>
      </c>
      <c r="AB622" s="92"/>
      <c r="AC622" s="92" t="s">
        <v>250</v>
      </c>
      <c r="AD622" s="92"/>
      <c r="AE622" s="92"/>
      <c r="AF622" s="92" t="s">
        <v>250</v>
      </c>
      <c r="AG622" s="82"/>
      <c r="AH622" s="114"/>
      <c r="AI622" s="82"/>
      <c r="AJ622" s="92"/>
      <c r="AK622" s="92"/>
      <c r="AL622" s="92" t="s">
        <v>456</v>
      </c>
      <c r="AM622" s="92"/>
      <c r="AN622" s="92"/>
      <c r="AO622" s="92"/>
      <c r="AP622" s="92"/>
      <c r="AQ622" s="92"/>
      <c r="AR622" s="92"/>
      <c r="AS622" s="112"/>
      <c r="AT622" s="92"/>
      <c r="AU622" s="92"/>
      <c r="AV622" s="92"/>
      <c r="AW622" s="96"/>
      <c r="AX622" s="96"/>
      <c r="AY622" s="96"/>
      <c r="AZ622" s="97"/>
    </row>
    <row r="623" spans="1:52" s="298" customFormat="1" ht="27" customHeight="1" thickTop="1" thickBot="1" x14ac:dyDescent="0.25">
      <c r="A623" s="81"/>
      <c r="B623" s="111" t="str">
        <f t="shared" si="28"/>
        <v/>
      </c>
      <c r="C623" s="304" t="str">
        <f>IF(D623="","",(VLOOKUP(D623,Lookups!$B$4:$C$2561,2,FALSE)))</f>
        <v/>
      </c>
      <c r="D623" s="366"/>
      <c r="E623" s="111"/>
      <c r="F623" s="111"/>
      <c r="G623" s="111"/>
      <c r="H623" s="82"/>
      <c r="I623" s="82"/>
      <c r="J623" s="104"/>
      <c r="K623" s="104"/>
      <c r="L623" s="104"/>
      <c r="M623" s="104"/>
      <c r="N623" s="104"/>
      <c r="O623" s="104"/>
      <c r="P623" s="104"/>
      <c r="Q623" s="105" t="str">
        <f t="shared" si="29"/>
        <v/>
      </c>
      <c r="R623" s="103"/>
      <c r="S623" s="103"/>
      <c r="T623" s="105"/>
      <c r="U623" s="105"/>
      <c r="V623" s="100" t="str">
        <f t="shared" si="27"/>
        <v/>
      </c>
      <c r="W623" s="103"/>
      <c r="X623" s="103"/>
      <c r="Y623" s="92"/>
      <c r="Z623" s="92"/>
      <c r="AA623" s="92" t="s">
        <v>87</v>
      </c>
      <c r="AB623" s="92"/>
      <c r="AC623" s="92" t="s">
        <v>250</v>
      </c>
      <c r="AD623" s="92"/>
      <c r="AE623" s="92"/>
      <c r="AF623" s="92" t="s">
        <v>250</v>
      </c>
      <c r="AG623" s="82"/>
      <c r="AH623" s="114"/>
      <c r="AI623" s="82"/>
      <c r="AJ623" s="92"/>
      <c r="AK623" s="92"/>
      <c r="AL623" s="92" t="s">
        <v>456</v>
      </c>
      <c r="AM623" s="92"/>
      <c r="AN623" s="92"/>
      <c r="AO623" s="92"/>
      <c r="AP623" s="92"/>
      <c r="AQ623" s="92"/>
      <c r="AR623" s="92"/>
      <c r="AS623" s="112"/>
      <c r="AT623" s="92"/>
      <c r="AU623" s="92"/>
      <c r="AV623" s="92"/>
      <c r="AW623" s="96"/>
      <c r="AX623" s="96"/>
      <c r="AY623" s="96"/>
      <c r="AZ623" s="97"/>
    </row>
    <row r="624" spans="1:52" s="298" customFormat="1" ht="27" customHeight="1" thickTop="1" thickBot="1" x14ac:dyDescent="0.25">
      <c r="A624" s="81"/>
      <c r="B624" s="111" t="str">
        <f t="shared" si="28"/>
        <v/>
      </c>
      <c r="C624" s="304" t="str">
        <f>IF(D624="","",(VLOOKUP(D624,Lookups!$B$4:$C$2561,2,FALSE)))</f>
        <v/>
      </c>
      <c r="D624" s="366"/>
      <c r="E624" s="111"/>
      <c r="F624" s="111"/>
      <c r="G624" s="111"/>
      <c r="H624" s="82"/>
      <c r="I624" s="82"/>
      <c r="J624" s="104"/>
      <c r="K624" s="104"/>
      <c r="L624" s="104"/>
      <c r="M624" s="104"/>
      <c r="N624" s="104"/>
      <c r="O624" s="104"/>
      <c r="P624" s="104"/>
      <c r="Q624" s="105" t="str">
        <f t="shared" si="29"/>
        <v/>
      </c>
      <c r="R624" s="103"/>
      <c r="S624" s="103"/>
      <c r="T624" s="105"/>
      <c r="U624" s="105"/>
      <c r="V624" s="100" t="str">
        <f t="shared" si="27"/>
        <v/>
      </c>
      <c r="W624" s="103"/>
      <c r="X624" s="103"/>
      <c r="Y624" s="92"/>
      <c r="Z624" s="92"/>
      <c r="AA624" s="92" t="s">
        <v>87</v>
      </c>
      <c r="AB624" s="92"/>
      <c r="AC624" s="92" t="s">
        <v>250</v>
      </c>
      <c r="AD624" s="92"/>
      <c r="AE624" s="92"/>
      <c r="AF624" s="92" t="s">
        <v>250</v>
      </c>
      <c r="AG624" s="82"/>
      <c r="AH624" s="114"/>
      <c r="AI624" s="82"/>
      <c r="AJ624" s="92"/>
      <c r="AK624" s="92"/>
      <c r="AL624" s="92" t="s">
        <v>456</v>
      </c>
      <c r="AM624" s="92"/>
      <c r="AN624" s="92"/>
      <c r="AO624" s="92"/>
      <c r="AP624" s="92"/>
      <c r="AQ624" s="92"/>
      <c r="AR624" s="92"/>
      <c r="AS624" s="112"/>
      <c r="AT624" s="92"/>
      <c r="AU624" s="92"/>
      <c r="AV624" s="92"/>
      <c r="AW624" s="96"/>
      <c r="AX624" s="96"/>
      <c r="AY624" s="96"/>
      <c r="AZ624" s="97"/>
    </row>
    <row r="625" spans="1:52" s="298" customFormat="1" ht="27" customHeight="1" thickTop="1" thickBot="1" x14ac:dyDescent="0.25">
      <c r="A625" s="81"/>
      <c r="B625" s="111" t="str">
        <f t="shared" si="28"/>
        <v/>
      </c>
      <c r="C625" s="304" t="str">
        <f>IF(D625="","",(VLOOKUP(D625,Lookups!$B$4:$C$2561,2,FALSE)))</f>
        <v/>
      </c>
      <c r="D625" s="366"/>
      <c r="E625" s="111"/>
      <c r="F625" s="111"/>
      <c r="G625" s="111"/>
      <c r="H625" s="82"/>
      <c r="I625" s="82"/>
      <c r="J625" s="104"/>
      <c r="K625" s="104"/>
      <c r="L625" s="104"/>
      <c r="M625" s="104"/>
      <c r="N625" s="104"/>
      <c r="O625" s="104"/>
      <c r="P625" s="104"/>
      <c r="Q625" s="105" t="str">
        <f t="shared" si="29"/>
        <v/>
      </c>
      <c r="R625" s="103"/>
      <c r="S625" s="103"/>
      <c r="T625" s="105"/>
      <c r="U625" s="105"/>
      <c r="V625" s="100" t="str">
        <f t="shared" si="27"/>
        <v/>
      </c>
      <c r="W625" s="103"/>
      <c r="X625" s="103"/>
      <c r="Y625" s="92"/>
      <c r="Z625" s="92"/>
      <c r="AA625" s="92" t="s">
        <v>87</v>
      </c>
      <c r="AB625" s="92"/>
      <c r="AC625" s="92" t="s">
        <v>250</v>
      </c>
      <c r="AD625" s="92"/>
      <c r="AE625" s="92"/>
      <c r="AF625" s="92" t="s">
        <v>250</v>
      </c>
      <c r="AG625" s="82"/>
      <c r="AH625" s="114"/>
      <c r="AI625" s="82"/>
      <c r="AJ625" s="92"/>
      <c r="AK625" s="92"/>
      <c r="AL625" s="92" t="s">
        <v>456</v>
      </c>
      <c r="AM625" s="92"/>
      <c r="AN625" s="92"/>
      <c r="AO625" s="92"/>
      <c r="AP625" s="92"/>
      <c r="AQ625" s="92"/>
      <c r="AR625" s="92"/>
      <c r="AS625" s="112"/>
      <c r="AT625" s="92"/>
      <c r="AU625" s="92"/>
      <c r="AV625" s="92"/>
      <c r="AW625" s="96"/>
      <c r="AX625" s="96"/>
      <c r="AY625" s="96"/>
      <c r="AZ625" s="97"/>
    </row>
    <row r="626" spans="1:52" s="298" customFormat="1" ht="27" customHeight="1" thickTop="1" thickBot="1" x14ac:dyDescent="0.25">
      <c r="A626" s="81"/>
      <c r="B626" s="111" t="str">
        <f t="shared" si="28"/>
        <v/>
      </c>
      <c r="C626" s="304" t="str">
        <f>IF(D626="","",(VLOOKUP(D626,Lookups!$B$4:$C$2561,2,FALSE)))</f>
        <v/>
      </c>
      <c r="D626" s="366"/>
      <c r="E626" s="111"/>
      <c r="F626" s="111"/>
      <c r="G626" s="111"/>
      <c r="H626" s="82"/>
      <c r="I626" s="82"/>
      <c r="J626" s="104"/>
      <c r="K626" s="104"/>
      <c r="L626" s="104"/>
      <c r="M626" s="104"/>
      <c r="N626" s="104"/>
      <c r="O626" s="104"/>
      <c r="P626" s="104"/>
      <c r="Q626" s="105" t="str">
        <f t="shared" si="29"/>
        <v/>
      </c>
      <c r="R626" s="103"/>
      <c r="S626" s="103"/>
      <c r="T626" s="105"/>
      <c r="U626" s="105"/>
      <c r="V626" s="100" t="str">
        <f t="shared" si="27"/>
        <v/>
      </c>
      <c r="W626" s="103"/>
      <c r="X626" s="103"/>
      <c r="Y626" s="92"/>
      <c r="Z626" s="92"/>
      <c r="AA626" s="92" t="s">
        <v>87</v>
      </c>
      <c r="AB626" s="92"/>
      <c r="AC626" s="92" t="s">
        <v>250</v>
      </c>
      <c r="AD626" s="92"/>
      <c r="AE626" s="92"/>
      <c r="AF626" s="92" t="s">
        <v>250</v>
      </c>
      <c r="AG626" s="82"/>
      <c r="AH626" s="114"/>
      <c r="AI626" s="82"/>
      <c r="AJ626" s="92"/>
      <c r="AK626" s="92"/>
      <c r="AL626" s="92" t="s">
        <v>456</v>
      </c>
      <c r="AM626" s="92"/>
      <c r="AN626" s="92"/>
      <c r="AO626" s="92"/>
      <c r="AP626" s="92"/>
      <c r="AQ626" s="92"/>
      <c r="AR626" s="92"/>
      <c r="AS626" s="112"/>
      <c r="AT626" s="92"/>
      <c r="AU626" s="92"/>
      <c r="AV626" s="92"/>
      <c r="AW626" s="96"/>
      <c r="AX626" s="96"/>
      <c r="AY626" s="96"/>
      <c r="AZ626" s="97"/>
    </row>
    <row r="627" spans="1:52" s="298" customFormat="1" ht="27" customHeight="1" thickTop="1" thickBot="1" x14ac:dyDescent="0.25">
      <c r="A627" s="81"/>
      <c r="B627" s="111" t="str">
        <f t="shared" si="28"/>
        <v/>
      </c>
      <c r="C627" s="304" t="str">
        <f>IF(D627="","",(VLOOKUP(D627,Lookups!$B$4:$C$2561,2,FALSE)))</f>
        <v/>
      </c>
      <c r="D627" s="366"/>
      <c r="E627" s="111"/>
      <c r="F627" s="111"/>
      <c r="G627" s="111"/>
      <c r="H627" s="82"/>
      <c r="I627" s="82"/>
      <c r="J627" s="104"/>
      <c r="K627" s="104"/>
      <c r="L627" s="104"/>
      <c r="M627" s="104"/>
      <c r="N627" s="104"/>
      <c r="O627" s="104"/>
      <c r="P627" s="104"/>
      <c r="Q627" s="105" t="str">
        <f t="shared" si="29"/>
        <v/>
      </c>
      <c r="R627" s="103"/>
      <c r="S627" s="103"/>
      <c r="T627" s="105"/>
      <c r="U627" s="105"/>
      <c r="V627" s="100" t="str">
        <f t="shared" si="27"/>
        <v/>
      </c>
      <c r="W627" s="103"/>
      <c r="X627" s="103"/>
      <c r="Y627" s="92"/>
      <c r="Z627" s="92"/>
      <c r="AA627" s="92" t="s">
        <v>87</v>
      </c>
      <c r="AB627" s="92"/>
      <c r="AC627" s="92" t="s">
        <v>250</v>
      </c>
      <c r="AD627" s="92"/>
      <c r="AE627" s="92"/>
      <c r="AF627" s="92" t="s">
        <v>250</v>
      </c>
      <c r="AG627" s="82"/>
      <c r="AH627" s="114"/>
      <c r="AI627" s="82"/>
      <c r="AJ627" s="92"/>
      <c r="AK627" s="92"/>
      <c r="AL627" s="92" t="s">
        <v>456</v>
      </c>
      <c r="AM627" s="92"/>
      <c r="AN627" s="92"/>
      <c r="AO627" s="92"/>
      <c r="AP627" s="92"/>
      <c r="AQ627" s="92"/>
      <c r="AR627" s="92"/>
      <c r="AS627" s="112"/>
      <c r="AT627" s="92"/>
      <c r="AU627" s="92"/>
      <c r="AV627" s="92"/>
      <c r="AW627" s="96"/>
      <c r="AX627" s="96"/>
      <c r="AY627" s="96"/>
      <c r="AZ627" s="97"/>
    </row>
    <row r="628" spans="1:52" s="298" customFormat="1" ht="27" customHeight="1" thickTop="1" thickBot="1" x14ac:dyDescent="0.25">
      <c r="A628" s="81"/>
      <c r="B628" s="111" t="str">
        <f t="shared" si="28"/>
        <v/>
      </c>
      <c r="C628" s="304" t="str">
        <f>IF(D628="","",(VLOOKUP(D628,Lookups!$B$4:$C$2561,2,FALSE)))</f>
        <v/>
      </c>
      <c r="D628" s="366"/>
      <c r="E628" s="111"/>
      <c r="F628" s="111"/>
      <c r="G628" s="111"/>
      <c r="H628" s="82"/>
      <c r="I628" s="82"/>
      <c r="J628" s="104"/>
      <c r="K628" s="104"/>
      <c r="L628" s="104"/>
      <c r="M628" s="104"/>
      <c r="N628" s="104"/>
      <c r="O628" s="104"/>
      <c r="P628" s="104"/>
      <c r="Q628" s="105" t="str">
        <f t="shared" si="29"/>
        <v/>
      </c>
      <c r="R628" s="103"/>
      <c r="S628" s="103"/>
      <c r="T628" s="105"/>
      <c r="U628" s="105"/>
      <c r="V628" s="100" t="str">
        <f t="shared" si="27"/>
        <v/>
      </c>
      <c r="W628" s="103"/>
      <c r="X628" s="103"/>
      <c r="Y628" s="92"/>
      <c r="Z628" s="92"/>
      <c r="AA628" s="92" t="s">
        <v>87</v>
      </c>
      <c r="AB628" s="92"/>
      <c r="AC628" s="92" t="s">
        <v>250</v>
      </c>
      <c r="AD628" s="92"/>
      <c r="AE628" s="92"/>
      <c r="AF628" s="92" t="s">
        <v>250</v>
      </c>
      <c r="AG628" s="82"/>
      <c r="AH628" s="114"/>
      <c r="AI628" s="82"/>
      <c r="AJ628" s="92"/>
      <c r="AK628" s="92"/>
      <c r="AL628" s="92" t="s">
        <v>456</v>
      </c>
      <c r="AM628" s="92"/>
      <c r="AN628" s="92"/>
      <c r="AO628" s="92"/>
      <c r="AP628" s="92"/>
      <c r="AQ628" s="92"/>
      <c r="AR628" s="92"/>
      <c r="AS628" s="112"/>
      <c r="AT628" s="92"/>
      <c r="AU628" s="92"/>
      <c r="AV628" s="92"/>
      <c r="AW628" s="96"/>
      <c r="AX628" s="96"/>
      <c r="AY628" s="96"/>
      <c r="AZ628" s="97"/>
    </row>
    <row r="629" spans="1:52" s="298" customFormat="1" ht="27" customHeight="1" thickTop="1" thickBot="1" x14ac:dyDescent="0.25">
      <c r="A629" s="81"/>
      <c r="B629" s="111" t="str">
        <f t="shared" si="28"/>
        <v/>
      </c>
      <c r="C629" s="304" t="str">
        <f>IF(D629="","",(VLOOKUP(D629,Lookups!$B$4:$C$2561,2,FALSE)))</f>
        <v/>
      </c>
      <c r="D629" s="366"/>
      <c r="E629" s="111"/>
      <c r="F629" s="111"/>
      <c r="G629" s="111"/>
      <c r="H629" s="82"/>
      <c r="I629" s="82"/>
      <c r="J629" s="104"/>
      <c r="K629" s="104"/>
      <c r="L629" s="104"/>
      <c r="M629" s="104"/>
      <c r="N629" s="104"/>
      <c r="O629" s="104"/>
      <c r="P629" s="104"/>
      <c r="Q629" s="105" t="str">
        <f t="shared" si="29"/>
        <v/>
      </c>
      <c r="R629" s="103"/>
      <c r="S629" s="103"/>
      <c r="T629" s="105"/>
      <c r="U629" s="105"/>
      <c r="V629" s="100" t="str">
        <f t="shared" si="27"/>
        <v/>
      </c>
      <c r="W629" s="103"/>
      <c r="X629" s="103"/>
      <c r="Y629" s="92"/>
      <c r="Z629" s="92"/>
      <c r="AA629" s="92" t="s">
        <v>87</v>
      </c>
      <c r="AB629" s="92"/>
      <c r="AC629" s="92" t="s">
        <v>250</v>
      </c>
      <c r="AD629" s="92"/>
      <c r="AE629" s="92"/>
      <c r="AF629" s="92" t="s">
        <v>250</v>
      </c>
      <c r="AG629" s="82"/>
      <c r="AH629" s="114"/>
      <c r="AI629" s="82"/>
      <c r="AJ629" s="92"/>
      <c r="AK629" s="92"/>
      <c r="AL629" s="92" t="s">
        <v>456</v>
      </c>
      <c r="AM629" s="92"/>
      <c r="AN629" s="92"/>
      <c r="AO629" s="92"/>
      <c r="AP629" s="92"/>
      <c r="AQ629" s="92"/>
      <c r="AR629" s="92"/>
      <c r="AS629" s="112"/>
      <c r="AT629" s="92"/>
      <c r="AU629" s="92"/>
      <c r="AV629" s="92"/>
      <c r="AW629" s="96"/>
      <c r="AX629" s="96"/>
      <c r="AY629" s="96"/>
      <c r="AZ629" s="97"/>
    </row>
    <row r="630" spans="1:52" s="298" customFormat="1" ht="27" customHeight="1" thickTop="1" thickBot="1" x14ac:dyDescent="0.25">
      <c r="A630" s="81"/>
      <c r="B630" s="111" t="str">
        <f t="shared" si="28"/>
        <v/>
      </c>
      <c r="C630" s="304" t="str">
        <f>IF(D630="","",(VLOOKUP(D630,Lookups!$B$4:$C$2561,2,FALSE)))</f>
        <v/>
      </c>
      <c r="D630" s="366"/>
      <c r="E630" s="111"/>
      <c r="F630" s="111"/>
      <c r="G630" s="111"/>
      <c r="H630" s="82"/>
      <c r="I630" s="82"/>
      <c r="J630" s="104"/>
      <c r="K630" s="104"/>
      <c r="L630" s="104"/>
      <c r="M630" s="104"/>
      <c r="N630" s="104"/>
      <c r="O630" s="104"/>
      <c r="P630" s="104"/>
      <c r="Q630" s="105" t="str">
        <f t="shared" si="29"/>
        <v/>
      </c>
      <c r="R630" s="103"/>
      <c r="S630" s="103"/>
      <c r="T630" s="105"/>
      <c r="U630" s="105"/>
      <c r="V630" s="100" t="str">
        <f t="shared" si="27"/>
        <v/>
      </c>
      <c r="W630" s="103"/>
      <c r="X630" s="103"/>
      <c r="Y630" s="92"/>
      <c r="Z630" s="92"/>
      <c r="AA630" s="92" t="s">
        <v>87</v>
      </c>
      <c r="AB630" s="92"/>
      <c r="AC630" s="92" t="s">
        <v>250</v>
      </c>
      <c r="AD630" s="92"/>
      <c r="AE630" s="92"/>
      <c r="AF630" s="92" t="s">
        <v>250</v>
      </c>
      <c r="AG630" s="82"/>
      <c r="AH630" s="114"/>
      <c r="AI630" s="82"/>
      <c r="AJ630" s="92"/>
      <c r="AK630" s="92"/>
      <c r="AL630" s="92" t="s">
        <v>456</v>
      </c>
      <c r="AM630" s="92"/>
      <c r="AN630" s="92"/>
      <c r="AO630" s="92"/>
      <c r="AP630" s="92"/>
      <c r="AQ630" s="92"/>
      <c r="AR630" s="92"/>
      <c r="AS630" s="112"/>
      <c r="AT630" s="92"/>
      <c r="AU630" s="92"/>
      <c r="AV630" s="92"/>
      <c r="AW630" s="96"/>
      <c r="AX630" s="96"/>
      <c r="AY630" s="96"/>
      <c r="AZ630" s="97"/>
    </row>
    <row r="631" spans="1:52" s="298" customFormat="1" ht="27" customHeight="1" thickTop="1" thickBot="1" x14ac:dyDescent="0.25">
      <c r="A631" s="81"/>
      <c r="B631" s="111" t="str">
        <f t="shared" si="28"/>
        <v/>
      </c>
      <c r="C631" s="304" t="str">
        <f>IF(D631="","",(VLOOKUP(D631,Lookups!$B$4:$C$2561,2,FALSE)))</f>
        <v/>
      </c>
      <c r="D631" s="366"/>
      <c r="E631" s="111"/>
      <c r="F631" s="111"/>
      <c r="G631" s="111"/>
      <c r="H631" s="82"/>
      <c r="I631" s="82"/>
      <c r="J631" s="104"/>
      <c r="K631" s="104"/>
      <c r="L631" s="104"/>
      <c r="M631" s="104"/>
      <c r="N631" s="104"/>
      <c r="O631" s="104"/>
      <c r="P631" s="104"/>
      <c r="Q631" s="105" t="str">
        <f t="shared" si="29"/>
        <v/>
      </c>
      <c r="R631" s="103"/>
      <c r="S631" s="103"/>
      <c r="T631" s="105"/>
      <c r="U631" s="105"/>
      <c r="V631" s="100" t="str">
        <f t="shared" si="27"/>
        <v/>
      </c>
      <c r="W631" s="103"/>
      <c r="X631" s="103"/>
      <c r="Y631" s="92"/>
      <c r="Z631" s="92"/>
      <c r="AA631" s="92" t="s">
        <v>87</v>
      </c>
      <c r="AB631" s="92"/>
      <c r="AC631" s="92" t="s">
        <v>250</v>
      </c>
      <c r="AD631" s="92"/>
      <c r="AE631" s="92"/>
      <c r="AF631" s="92" t="s">
        <v>250</v>
      </c>
      <c r="AG631" s="82"/>
      <c r="AH631" s="114"/>
      <c r="AI631" s="82"/>
      <c r="AJ631" s="92"/>
      <c r="AK631" s="92"/>
      <c r="AL631" s="92" t="s">
        <v>456</v>
      </c>
      <c r="AM631" s="92"/>
      <c r="AN631" s="92"/>
      <c r="AO631" s="92"/>
      <c r="AP631" s="92"/>
      <c r="AQ631" s="92"/>
      <c r="AR631" s="92"/>
      <c r="AS631" s="112"/>
      <c r="AT631" s="92"/>
      <c r="AU631" s="92"/>
      <c r="AV631" s="92"/>
      <c r="AW631" s="96"/>
      <c r="AX631" s="96"/>
      <c r="AY631" s="96"/>
      <c r="AZ631" s="97"/>
    </row>
    <row r="632" spans="1:52" s="298" customFormat="1" ht="27" customHeight="1" thickTop="1" thickBot="1" x14ac:dyDescent="0.25">
      <c r="A632" s="81"/>
      <c r="B632" s="111" t="str">
        <f t="shared" si="28"/>
        <v/>
      </c>
      <c r="C632" s="304" t="str">
        <f>IF(D632="","",(VLOOKUP(D632,Lookups!$B$4:$C$2561,2,FALSE)))</f>
        <v/>
      </c>
      <c r="D632" s="366"/>
      <c r="E632" s="111"/>
      <c r="F632" s="111"/>
      <c r="G632" s="111"/>
      <c r="H632" s="82"/>
      <c r="I632" s="82"/>
      <c r="J632" s="104"/>
      <c r="K632" s="104"/>
      <c r="L632" s="104"/>
      <c r="M632" s="104"/>
      <c r="N632" s="104"/>
      <c r="O632" s="104"/>
      <c r="P632" s="104"/>
      <c r="Q632" s="105" t="str">
        <f t="shared" si="29"/>
        <v/>
      </c>
      <c r="R632" s="103"/>
      <c r="S632" s="103"/>
      <c r="T632" s="105"/>
      <c r="U632" s="105"/>
      <c r="V632" s="100" t="str">
        <f t="shared" si="27"/>
        <v/>
      </c>
      <c r="W632" s="103"/>
      <c r="X632" s="103"/>
      <c r="Y632" s="92"/>
      <c r="Z632" s="92"/>
      <c r="AA632" s="92" t="s">
        <v>87</v>
      </c>
      <c r="AB632" s="92"/>
      <c r="AC632" s="92" t="s">
        <v>250</v>
      </c>
      <c r="AD632" s="92"/>
      <c r="AE632" s="92"/>
      <c r="AF632" s="92" t="s">
        <v>250</v>
      </c>
      <c r="AG632" s="82"/>
      <c r="AH632" s="114"/>
      <c r="AI632" s="82"/>
      <c r="AJ632" s="92"/>
      <c r="AK632" s="92"/>
      <c r="AL632" s="92" t="s">
        <v>456</v>
      </c>
      <c r="AM632" s="92"/>
      <c r="AN632" s="92"/>
      <c r="AO632" s="92"/>
      <c r="AP632" s="92"/>
      <c r="AQ632" s="92"/>
      <c r="AR632" s="92"/>
      <c r="AS632" s="112"/>
      <c r="AT632" s="92"/>
      <c r="AU632" s="92"/>
      <c r="AV632" s="92"/>
      <c r="AW632" s="96"/>
      <c r="AX632" s="96"/>
      <c r="AY632" s="96"/>
      <c r="AZ632" s="97"/>
    </row>
    <row r="633" spans="1:52" s="298" customFormat="1" ht="27" customHeight="1" thickTop="1" thickBot="1" x14ac:dyDescent="0.25">
      <c r="A633" s="81"/>
      <c r="B633" s="111" t="str">
        <f t="shared" si="28"/>
        <v/>
      </c>
      <c r="C633" s="304" t="str">
        <f>IF(D633="","",(VLOOKUP(D633,Lookups!$B$4:$C$2561,2,FALSE)))</f>
        <v/>
      </c>
      <c r="D633" s="366"/>
      <c r="E633" s="111"/>
      <c r="F633" s="111"/>
      <c r="G633" s="111"/>
      <c r="H633" s="82"/>
      <c r="I633" s="82"/>
      <c r="J633" s="104"/>
      <c r="K633" s="104"/>
      <c r="L633" s="104"/>
      <c r="M633" s="104"/>
      <c r="N633" s="104"/>
      <c r="O633" s="104"/>
      <c r="P633" s="104"/>
      <c r="Q633" s="105" t="str">
        <f t="shared" si="29"/>
        <v/>
      </c>
      <c r="R633" s="103"/>
      <c r="S633" s="103"/>
      <c r="T633" s="105"/>
      <c r="U633" s="105"/>
      <c r="V633" s="100" t="str">
        <f t="shared" si="27"/>
        <v/>
      </c>
      <c r="W633" s="103"/>
      <c r="X633" s="103"/>
      <c r="Y633" s="92"/>
      <c r="Z633" s="92"/>
      <c r="AA633" s="92" t="s">
        <v>87</v>
      </c>
      <c r="AB633" s="92"/>
      <c r="AC633" s="92" t="s">
        <v>250</v>
      </c>
      <c r="AD633" s="92"/>
      <c r="AE633" s="92"/>
      <c r="AF633" s="92" t="s">
        <v>250</v>
      </c>
      <c r="AG633" s="82"/>
      <c r="AH633" s="114"/>
      <c r="AI633" s="82"/>
      <c r="AJ633" s="92"/>
      <c r="AK633" s="92"/>
      <c r="AL633" s="92" t="s">
        <v>456</v>
      </c>
      <c r="AM633" s="92"/>
      <c r="AN633" s="92"/>
      <c r="AO633" s="92"/>
      <c r="AP633" s="92"/>
      <c r="AQ633" s="92"/>
      <c r="AR633" s="92"/>
      <c r="AS633" s="112"/>
      <c r="AT633" s="92"/>
      <c r="AU633" s="92"/>
      <c r="AV633" s="92"/>
      <c r="AW633" s="96"/>
      <c r="AX633" s="96"/>
      <c r="AY633" s="96"/>
      <c r="AZ633" s="97"/>
    </row>
    <row r="634" spans="1:52" s="298" customFormat="1" ht="27" customHeight="1" thickTop="1" thickBot="1" x14ac:dyDescent="0.25">
      <c r="A634" s="81"/>
      <c r="B634" s="111" t="str">
        <f t="shared" si="28"/>
        <v/>
      </c>
      <c r="C634" s="304" t="str">
        <f>IF(D634="","",(VLOOKUP(D634,Lookups!$B$4:$C$2561,2,FALSE)))</f>
        <v/>
      </c>
      <c r="D634" s="366"/>
      <c r="E634" s="111"/>
      <c r="F634" s="111"/>
      <c r="G634" s="111"/>
      <c r="H634" s="82"/>
      <c r="I634" s="82"/>
      <c r="J634" s="104"/>
      <c r="K634" s="104"/>
      <c r="L634" s="104"/>
      <c r="M634" s="104"/>
      <c r="N634" s="104"/>
      <c r="O634" s="104"/>
      <c r="P634" s="104"/>
      <c r="Q634" s="105" t="str">
        <f t="shared" si="29"/>
        <v/>
      </c>
      <c r="R634" s="103"/>
      <c r="S634" s="103"/>
      <c r="T634" s="105"/>
      <c r="U634" s="105"/>
      <c r="V634" s="100" t="str">
        <f t="shared" si="27"/>
        <v/>
      </c>
      <c r="W634" s="103"/>
      <c r="X634" s="103"/>
      <c r="Y634" s="92"/>
      <c r="Z634" s="92"/>
      <c r="AA634" s="92" t="s">
        <v>87</v>
      </c>
      <c r="AB634" s="92"/>
      <c r="AC634" s="92" t="s">
        <v>250</v>
      </c>
      <c r="AD634" s="92"/>
      <c r="AE634" s="92"/>
      <c r="AF634" s="92" t="s">
        <v>250</v>
      </c>
      <c r="AG634" s="82"/>
      <c r="AH634" s="114"/>
      <c r="AI634" s="82"/>
      <c r="AJ634" s="92"/>
      <c r="AK634" s="92"/>
      <c r="AL634" s="92" t="s">
        <v>456</v>
      </c>
      <c r="AM634" s="92"/>
      <c r="AN634" s="92"/>
      <c r="AO634" s="92"/>
      <c r="AP634" s="92"/>
      <c r="AQ634" s="92"/>
      <c r="AR634" s="92"/>
      <c r="AS634" s="112"/>
      <c r="AT634" s="92"/>
      <c r="AU634" s="92"/>
      <c r="AV634" s="92"/>
      <c r="AW634" s="96"/>
      <c r="AX634" s="96"/>
      <c r="AY634" s="96"/>
      <c r="AZ634" s="97"/>
    </row>
    <row r="635" spans="1:52" s="298" customFormat="1" ht="27" customHeight="1" thickTop="1" thickBot="1" x14ac:dyDescent="0.25">
      <c r="A635" s="81"/>
      <c r="B635" s="111" t="str">
        <f t="shared" si="28"/>
        <v/>
      </c>
      <c r="C635" s="304" t="str">
        <f>IF(D635="","",(VLOOKUP(D635,Lookups!$B$4:$C$2561,2,FALSE)))</f>
        <v/>
      </c>
      <c r="D635" s="366"/>
      <c r="E635" s="111"/>
      <c r="F635" s="111"/>
      <c r="G635" s="111"/>
      <c r="H635" s="82"/>
      <c r="I635" s="82"/>
      <c r="J635" s="104"/>
      <c r="K635" s="104"/>
      <c r="L635" s="104"/>
      <c r="M635" s="104"/>
      <c r="N635" s="104"/>
      <c r="O635" s="104"/>
      <c r="P635" s="104"/>
      <c r="Q635" s="105" t="str">
        <f t="shared" si="29"/>
        <v/>
      </c>
      <c r="R635" s="103"/>
      <c r="S635" s="103"/>
      <c r="T635" s="105"/>
      <c r="U635" s="105"/>
      <c r="V635" s="100" t="str">
        <f t="shared" si="27"/>
        <v/>
      </c>
      <c r="W635" s="103"/>
      <c r="X635" s="103"/>
      <c r="Y635" s="92"/>
      <c r="Z635" s="92"/>
      <c r="AA635" s="92" t="s">
        <v>87</v>
      </c>
      <c r="AB635" s="92"/>
      <c r="AC635" s="92" t="s">
        <v>250</v>
      </c>
      <c r="AD635" s="92"/>
      <c r="AE635" s="92"/>
      <c r="AF635" s="92" t="s">
        <v>250</v>
      </c>
      <c r="AG635" s="82"/>
      <c r="AH635" s="114"/>
      <c r="AI635" s="82"/>
      <c r="AJ635" s="92"/>
      <c r="AK635" s="92"/>
      <c r="AL635" s="92" t="s">
        <v>456</v>
      </c>
      <c r="AM635" s="92"/>
      <c r="AN635" s="92"/>
      <c r="AO635" s="92"/>
      <c r="AP635" s="92"/>
      <c r="AQ635" s="92"/>
      <c r="AR635" s="92"/>
      <c r="AS635" s="112"/>
      <c r="AT635" s="92"/>
      <c r="AU635" s="92"/>
      <c r="AV635" s="92"/>
      <c r="AW635" s="96"/>
      <c r="AX635" s="96"/>
      <c r="AY635" s="96"/>
      <c r="AZ635" s="97"/>
    </row>
    <row r="636" spans="1:52" s="298" customFormat="1" ht="27" customHeight="1" thickTop="1" thickBot="1" x14ac:dyDescent="0.25">
      <c r="A636" s="81"/>
      <c r="B636" s="111" t="str">
        <f t="shared" si="28"/>
        <v/>
      </c>
      <c r="C636" s="304" t="str">
        <f>IF(D636="","",(VLOOKUP(D636,Lookups!$B$4:$C$2561,2,FALSE)))</f>
        <v/>
      </c>
      <c r="D636" s="366"/>
      <c r="E636" s="111"/>
      <c r="F636" s="111"/>
      <c r="G636" s="111"/>
      <c r="H636" s="82"/>
      <c r="I636" s="82"/>
      <c r="J636" s="104"/>
      <c r="K636" s="104"/>
      <c r="L636" s="104"/>
      <c r="M636" s="104"/>
      <c r="N636" s="104"/>
      <c r="O636" s="104"/>
      <c r="P636" s="104"/>
      <c r="Q636" s="105" t="str">
        <f t="shared" si="29"/>
        <v/>
      </c>
      <c r="R636" s="103"/>
      <c r="S636" s="103"/>
      <c r="T636" s="105"/>
      <c r="U636" s="105"/>
      <c r="V636" s="100" t="str">
        <f t="shared" si="27"/>
        <v/>
      </c>
      <c r="W636" s="103"/>
      <c r="X636" s="103"/>
      <c r="Y636" s="92"/>
      <c r="Z636" s="92"/>
      <c r="AA636" s="92" t="s">
        <v>87</v>
      </c>
      <c r="AB636" s="92"/>
      <c r="AC636" s="92" t="s">
        <v>250</v>
      </c>
      <c r="AD636" s="92"/>
      <c r="AE636" s="92"/>
      <c r="AF636" s="92" t="s">
        <v>250</v>
      </c>
      <c r="AG636" s="82"/>
      <c r="AH636" s="114"/>
      <c r="AI636" s="82"/>
      <c r="AJ636" s="92"/>
      <c r="AK636" s="92"/>
      <c r="AL636" s="92" t="s">
        <v>456</v>
      </c>
      <c r="AM636" s="92"/>
      <c r="AN636" s="92"/>
      <c r="AO636" s="92"/>
      <c r="AP636" s="92"/>
      <c r="AQ636" s="92"/>
      <c r="AR636" s="92"/>
      <c r="AS636" s="112"/>
      <c r="AT636" s="92"/>
      <c r="AU636" s="92"/>
      <c r="AV636" s="92"/>
      <c r="AW636" s="96"/>
      <c r="AX636" s="96"/>
      <c r="AY636" s="96"/>
      <c r="AZ636" s="97"/>
    </row>
    <row r="637" spans="1:52" s="298" customFormat="1" ht="27" customHeight="1" thickTop="1" thickBot="1" x14ac:dyDescent="0.25">
      <c r="A637" s="81"/>
      <c r="B637" s="111" t="str">
        <f t="shared" si="28"/>
        <v/>
      </c>
      <c r="C637" s="304" t="str">
        <f>IF(D637="","",(VLOOKUP(D637,Lookups!$B$4:$C$2561,2,FALSE)))</f>
        <v/>
      </c>
      <c r="D637" s="366"/>
      <c r="E637" s="111"/>
      <c r="F637" s="111"/>
      <c r="G637" s="111"/>
      <c r="H637" s="82"/>
      <c r="I637" s="82"/>
      <c r="J637" s="104"/>
      <c r="K637" s="104"/>
      <c r="L637" s="104"/>
      <c r="M637" s="104"/>
      <c r="N637" s="104"/>
      <c r="O637" s="104"/>
      <c r="P637" s="104"/>
      <c r="Q637" s="105" t="str">
        <f t="shared" si="29"/>
        <v/>
      </c>
      <c r="R637" s="103"/>
      <c r="S637" s="103"/>
      <c r="T637" s="105"/>
      <c r="U637" s="105"/>
      <c r="V637" s="100" t="str">
        <f t="shared" si="27"/>
        <v/>
      </c>
      <c r="W637" s="103"/>
      <c r="X637" s="103"/>
      <c r="Y637" s="92"/>
      <c r="Z637" s="92"/>
      <c r="AA637" s="92" t="s">
        <v>87</v>
      </c>
      <c r="AB637" s="92"/>
      <c r="AC637" s="92" t="s">
        <v>250</v>
      </c>
      <c r="AD637" s="92"/>
      <c r="AE637" s="92"/>
      <c r="AF637" s="92" t="s">
        <v>250</v>
      </c>
      <c r="AG637" s="82"/>
      <c r="AH637" s="114"/>
      <c r="AI637" s="82"/>
      <c r="AJ637" s="92"/>
      <c r="AK637" s="92"/>
      <c r="AL637" s="92" t="s">
        <v>456</v>
      </c>
      <c r="AM637" s="92"/>
      <c r="AN637" s="92"/>
      <c r="AO637" s="92"/>
      <c r="AP637" s="92"/>
      <c r="AQ637" s="92"/>
      <c r="AR637" s="92"/>
      <c r="AS637" s="112"/>
      <c r="AT637" s="92"/>
      <c r="AU637" s="92"/>
      <c r="AV637" s="92"/>
      <c r="AW637" s="96"/>
      <c r="AX637" s="96"/>
      <c r="AY637" s="96"/>
      <c r="AZ637" s="97"/>
    </row>
    <row r="638" spans="1:52" s="298" customFormat="1" ht="27" customHeight="1" thickTop="1" thickBot="1" x14ac:dyDescent="0.25">
      <c r="A638" s="81"/>
      <c r="B638" s="111" t="str">
        <f t="shared" si="28"/>
        <v/>
      </c>
      <c r="C638" s="304" t="str">
        <f>IF(D638="","",(VLOOKUP(D638,Lookups!$B$4:$C$2561,2,FALSE)))</f>
        <v/>
      </c>
      <c r="D638" s="366"/>
      <c r="E638" s="111"/>
      <c r="F638" s="111"/>
      <c r="G638" s="111"/>
      <c r="H638" s="82"/>
      <c r="I638" s="82"/>
      <c r="J638" s="104"/>
      <c r="K638" s="104"/>
      <c r="L638" s="104"/>
      <c r="M638" s="104"/>
      <c r="N638" s="104"/>
      <c r="O638" s="104"/>
      <c r="P638" s="104"/>
      <c r="Q638" s="105" t="str">
        <f t="shared" si="29"/>
        <v/>
      </c>
      <c r="R638" s="103"/>
      <c r="S638" s="103"/>
      <c r="T638" s="105"/>
      <c r="U638" s="105"/>
      <c r="V638" s="100" t="str">
        <f t="shared" si="27"/>
        <v/>
      </c>
      <c r="W638" s="103"/>
      <c r="X638" s="103"/>
      <c r="Y638" s="92"/>
      <c r="Z638" s="92"/>
      <c r="AA638" s="92" t="s">
        <v>87</v>
      </c>
      <c r="AB638" s="92"/>
      <c r="AC638" s="92" t="s">
        <v>250</v>
      </c>
      <c r="AD638" s="92"/>
      <c r="AE638" s="92"/>
      <c r="AF638" s="92" t="s">
        <v>250</v>
      </c>
      <c r="AG638" s="82"/>
      <c r="AH638" s="114"/>
      <c r="AI638" s="82"/>
      <c r="AJ638" s="92"/>
      <c r="AK638" s="92"/>
      <c r="AL638" s="92" t="s">
        <v>456</v>
      </c>
      <c r="AM638" s="92"/>
      <c r="AN638" s="92"/>
      <c r="AO638" s="92"/>
      <c r="AP638" s="92"/>
      <c r="AQ638" s="92"/>
      <c r="AR638" s="92"/>
      <c r="AS638" s="112"/>
      <c r="AT638" s="92"/>
      <c r="AU638" s="92"/>
      <c r="AV638" s="92"/>
      <c r="AW638" s="96"/>
      <c r="AX638" s="96"/>
      <c r="AY638" s="96"/>
      <c r="AZ638" s="97"/>
    </row>
    <row r="639" spans="1:52" s="298" customFormat="1" ht="27" customHeight="1" thickTop="1" thickBot="1" x14ac:dyDescent="0.25">
      <c r="A639" s="81"/>
      <c r="B639" s="111" t="str">
        <f t="shared" si="28"/>
        <v/>
      </c>
      <c r="C639" s="304" t="str">
        <f>IF(D639="","",(VLOOKUP(D639,Lookups!$B$4:$C$2561,2,FALSE)))</f>
        <v/>
      </c>
      <c r="D639" s="366"/>
      <c r="E639" s="111"/>
      <c r="F639" s="111"/>
      <c r="G639" s="111"/>
      <c r="H639" s="82"/>
      <c r="I639" s="82"/>
      <c r="J639" s="104"/>
      <c r="K639" s="104"/>
      <c r="L639" s="104"/>
      <c r="M639" s="104"/>
      <c r="N639" s="104"/>
      <c r="O639" s="104"/>
      <c r="P639" s="104"/>
      <c r="Q639" s="105" t="str">
        <f t="shared" si="29"/>
        <v/>
      </c>
      <c r="R639" s="103"/>
      <c r="S639" s="103"/>
      <c r="T639" s="105"/>
      <c r="U639" s="105"/>
      <c r="V639" s="100" t="str">
        <f t="shared" si="27"/>
        <v/>
      </c>
      <c r="W639" s="103"/>
      <c r="X639" s="103"/>
      <c r="Y639" s="92"/>
      <c r="Z639" s="92"/>
      <c r="AA639" s="92" t="s">
        <v>87</v>
      </c>
      <c r="AB639" s="92"/>
      <c r="AC639" s="92" t="s">
        <v>250</v>
      </c>
      <c r="AD639" s="92"/>
      <c r="AE639" s="92"/>
      <c r="AF639" s="92" t="s">
        <v>250</v>
      </c>
      <c r="AG639" s="82"/>
      <c r="AH639" s="114"/>
      <c r="AI639" s="82"/>
      <c r="AJ639" s="92"/>
      <c r="AK639" s="92"/>
      <c r="AL639" s="92" t="s">
        <v>456</v>
      </c>
      <c r="AM639" s="92"/>
      <c r="AN639" s="92"/>
      <c r="AO639" s="92"/>
      <c r="AP639" s="92"/>
      <c r="AQ639" s="92"/>
      <c r="AR639" s="92"/>
      <c r="AS639" s="112"/>
      <c r="AT639" s="92"/>
      <c r="AU639" s="92"/>
      <c r="AV639" s="92"/>
      <c r="AW639" s="96"/>
      <c r="AX639" s="96"/>
      <c r="AY639" s="96"/>
      <c r="AZ639" s="97"/>
    </row>
    <row r="640" spans="1:52" s="298" customFormat="1" ht="27" customHeight="1" thickTop="1" thickBot="1" x14ac:dyDescent="0.25">
      <c r="A640" s="81"/>
      <c r="B640" s="111" t="str">
        <f t="shared" si="28"/>
        <v/>
      </c>
      <c r="C640" s="304" t="str">
        <f>IF(D640="","",(VLOOKUP(D640,Lookups!$B$4:$C$2561,2,FALSE)))</f>
        <v/>
      </c>
      <c r="D640" s="366"/>
      <c r="E640" s="111"/>
      <c r="F640" s="111"/>
      <c r="G640" s="111"/>
      <c r="H640" s="82"/>
      <c r="I640" s="82"/>
      <c r="J640" s="104"/>
      <c r="K640" s="104"/>
      <c r="L640" s="104"/>
      <c r="M640" s="104"/>
      <c r="N640" s="104"/>
      <c r="O640" s="104"/>
      <c r="P640" s="104"/>
      <c r="Q640" s="105" t="str">
        <f t="shared" si="29"/>
        <v/>
      </c>
      <c r="R640" s="103"/>
      <c r="S640" s="103"/>
      <c r="T640" s="105"/>
      <c r="U640" s="105"/>
      <c r="V640" s="100" t="str">
        <f t="shared" si="27"/>
        <v/>
      </c>
      <c r="W640" s="103"/>
      <c r="X640" s="103"/>
      <c r="Y640" s="92"/>
      <c r="Z640" s="92"/>
      <c r="AA640" s="92" t="s">
        <v>87</v>
      </c>
      <c r="AB640" s="92"/>
      <c r="AC640" s="92" t="s">
        <v>250</v>
      </c>
      <c r="AD640" s="92"/>
      <c r="AE640" s="92"/>
      <c r="AF640" s="92" t="s">
        <v>250</v>
      </c>
      <c r="AG640" s="82"/>
      <c r="AH640" s="114"/>
      <c r="AI640" s="82"/>
      <c r="AJ640" s="92"/>
      <c r="AK640" s="92"/>
      <c r="AL640" s="92" t="s">
        <v>456</v>
      </c>
      <c r="AM640" s="92"/>
      <c r="AN640" s="92"/>
      <c r="AO640" s="92"/>
      <c r="AP640" s="92"/>
      <c r="AQ640" s="92"/>
      <c r="AR640" s="92"/>
      <c r="AS640" s="112"/>
      <c r="AT640" s="92"/>
      <c r="AU640" s="92"/>
      <c r="AV640" s="92"/>
      <c r="AW640" s="96"/>
      <c r="AX640" s="96"/>
      <c r="AY640" s="96"/>
      <c r="AZ640" s="97"/>
    </row>
    <row r="641" spans="1:52" s="298" customFormat="1" ht="27" customHeight="1" thickTop="1" thickBot="1" x14ac:dyDescent="0.25">
      <c r="A641" s="81"/>
      <c r="B641" s="111" t="str">
        <f t="shared" si="28"/>
        <v/>
      </c>
      <c r="C641" s="304" t="str">
        <f>IF(D641="","",(VLOOKUP(D641,Lookups!$B$4:$C$2561,2,FALSE)))</f>
        <v/>
      </c>
      <c r="D641" s="366"/>
      <c r="E641" s="111"/>
      <c r="F641" s="111"/>
      <c r="G641" s="111"/>
      <c r="H641" s="82"/>
      <c r="I641" s="82"/>
      <c r="J641" s="104"/>
      <c r="K641" s="104"/>
      <c r="L641" s="104"/>
      <c r="M641" s="104"/>
      <c r="N641" s="104"/>
      <c r="O641" s="104"/>
      <c r="P641" s="104"/>
      <c r="Q641" s="105" t="str">
        <f t="shared" si="29"/>
        <v/>
      </c>
      <c r="R641" s="103"/>
      <c r="S641" s="103"/>
      <c r="T641" s="105"/>
      <c r="U641" s="105"/>
      <c r="V641" s="100" t="str">
        <f t="shared" si="27"/>
        <v/>
      </c>
      <c r="W641" s="103"/>
      <c r="X641" s="103"/>
      <c r="Y641" s="92"/>
      <c r="Z641" s="92"/>
      <c r="AA641" s="92" t="s">
        <v>87</v>
      </c>
      <c r="AB641" s="92"/>
      <c r="AC641" s="92" t="s">
        <v>250</v>
      </c>
      <c r="AD641" s="92"/>
      <c r="AE641" s="92"/>
      <c r="AF641" s="92" t="s">
        <v>250</v>
      </c>
      <c r="AG641" s="82"/>
      <c r="AH641" s="114"/>
      <c r="AI641" s="82"/>
      <c r="AJ641" s="92"/>
      <c r="AK641" s="92"/>
      <c r="AL641" s="92" t="s">
        <v>456</v>
      </c>
      <c r="AM641" s="92"/>
      <c r="AN641" s="92"/>
      <c r="AO641" s="92"/>
      <c r="AP641" s="92"/>
      <c r="AQ641" s="92"/>
      <c r="AR641" s="92"/>
      <c r="AS641" s="112"/>
      <c r="AT641" s="92"/>
      <c r="AU641" s="92"/>
      <c r="AV641" s="92"/>
      <c r="AW641" s="96"/>
      <c r="AX641" s="96"/>
      <c r="AY641" s="96"/>
      <c r="AZ641" s="97"/>
    </row>
    <row r="642" spans="1:52" s="298" customFormat="1" ht="27" customHeight="1" thickTop="1" thickBot="1" x14ac:dyDescent="0.25">
      <c r="A642" s="81"/>
      <c r="B642" s="111" t="str">
        <f t="shared" si="28"/>
        <v/>
      </c>
      <c r="C642" s="304" t="str">
        <f>IF(D642="","",(VLOOKUP(D642,Lookups!$B$4:$C$2561,2,FALSE)))</f>
        <v/>
      </c>
      <c r="D642" s="366"/>
      <c r="E642" s="111"/>
      <c r="F642" s="111"/>
      <c r="G642" s="111"/>
      <c r="H642" s="82"/>
      <c r="I642" s="82"/>
      <c r="J642" s="104"/>
      <c r="K642" s="104"/>
      <c r="L642" s="104"/>
      <c r="M642" s="104"/>
      <c r="N642" s="104"/>
      <c r="O642" s="104"/>
      <c r="P642" s="104"/>
      <c r="Q642" s="105" t="str">
        <f t="shared" si="29"/>
        <v/>
      </c>
      <c r="R642" s="103"/>
      <c r="S642" s="103"/>
      <c r="T642" s="105"/>
      <c r="U642" s="105"/>
      <c r="V642" s="100" t="str">
        <f t="shared" si="27"/>
        <v/>
      </c>
      <c r="W642" s="103"/>
      <c r="X642" s="103"/>
      <c r="Y642" s="92"/>
      <c r="Z642" s="92"/>
      <c r="AA642" s="92" t="s">
        <v>87</v>
      </c>
      <c r="AB642" s="92"/>
      <c r="AC642" s="92" t="s">
        <v>250</v>
      </c>
      <c r="AD642" s="92"/>
      <c r="AE642" s="92"/>
      <c r="AF642" s="92" t="s">
        <v>250</v>
      </c>
      <c r="AG642" s="82"/>
      <c r="AH642" s="114"/>
      <c r="AI642" s="82"/>
      <c r="AJ642" s="92"/>
      <c r="AK642" s="92"/>
      <c r="AL642" s="92" t="s">
        <v>456</v>
      </c>
      <c r="AM642" s="92"/>
      <c r="AN642" s="92"/>
      <c r="AO642" s="92"/>
      <c r="AP642" s="92"/>
      <c r="AQ642" s="92"/>
      <c r="AR642" s="92"/>
      <c r="AS642" s="112"/>
      <c r="AT642" s="92"/>
      <c r="AU642" s="92"/>
      <c r="AV642" s="92"/>
      <c r="AW642" s="96"/>
      <c r="AX642" s="96"/>
      <c r="AY642" s="96"/>
      <c r="AZ642" s="97"/>
    </row>
    <row r="643" spans="1:52" s="298" customFormat="1" ht="27" customHeight="1" thickTop="1" thickBot="1" x14ac:dyDescent="0.25">
      <c r="A643" s="81"/>
      <c r="B643" s="111" t="str">
        <f t="shared" si="28"/>
        <v/>
      </c>
      <c r="C643" s="304" t="str">
        <f>IF(D643="","",(VLOOKUP(D643,Lookups!$B$4:$C$2561,2,FALSE)))</f>
        <v/>
      </c>
      <c r="D643" s="366"/>
      <c r="E643" s="111"/>
      <c r="F643" s="111"/>
      <c r="G643" s="111"/>
      <c r="H643" s="82"/>
      <c r="I643" s="82"/>
      <c r="J643" s="104"/>
      <c r="K643" s="104"/>
      <c r="L643" s="104"/>
      <c r="M643" s="104"/>
      <c r="N643" s="104"/>
      <c r="O643" s="104"/>
      <c r="P643" s="104"/>
      <c r="Q643" s="105" t="str">
        <f t="shared" si="29"/>
        <v/>
      </c>
      <c r="R643" s="103"/>
      <c r="S643" s="103"/>
      <c r="T643" s="105"/>
      <c r="U643" s="105"/>
      <c r="V643" s="100" t="str">
        <f t="shared" si="27"/>
        <v/>
      </c>
      <c r="W643" s="103"/>
      <c r="X643" s="103"/>
      <c r="Y643" s="92"/>
      <c r="Z643" s="92"/>
      <c r="AA643" s="92" t="s">
        <v>87</v>
      </c>
      <c r="AB643" s="92"/>
      <c r="AC643" s="92" t="s">
        <v>250</v>
      </c>
      <c r="AD643" s="92"/>
      <c r="AE643" s="92"/>
      <c r="AF643" s="92" t="s">
        <v>250</v>
      </c>
      <c r="AG643" s="82"/>
      <c r="AH643" s="114"/>
      <c r="AI643" s="82"/>
      <c r="AJ643" s="92"/>
      <c r="AK643" s="92"/>
      <c r="AL643" s="92" t="s">
        <v>456</v>
      </c>
      <c r="AM643" s="92"/>
      <c r="AN643" s="92"/>
      <c r="AO643" s="92"/>
      <c r="AP643" s="92"/>
      <c r="AQ643" s="92"/>
      <c r="AR643" s="92"/>
      <c r="AS643" s="112"/>
      <c r="AT643" s="92"/>
      <c r="AU643" s="92"/>
      <c r="AV643" s="92"/>
      <c r="AW643" s="96"/>
      <c r="AX643" s="96"/>
      <c r="AY643" s="96"/>
      <c r="AZ643" s="97"/>
    </row>
    <row r="644" spans="1:52" s="298" customFormat="1" ht="27" customHeight="1" thickTop="1" thickBot="1" x14ac:dyDescent="0.25">
      <c r="A644" s="81"/>
      <c r="B644" s="111" t="str">
        <f t="shared" si="28"/>
        <v/>
      </c>
      <c r="C644" s="304" t="str">
        <f>IF(D644="","",(VLOOKUP(D644,Lookups!$B$4:$C$2561,2,FALSE)))</f>
        <v/>
      </c>
      <c r="D644" s="366"/>
      <c r="E644" s="111"/>
      <c r="F644" s="111"/>
      <c r="G644" s="111"/>
      <c r="H644" s="82"/>
      <c r="I644" s="82"/>
      <c r="J644" s="104"/>
      <c r="K644" s="104"/>
      <c r="L644" s="104"/>
      <c r="M644" s="104"/>
      <c r="N644" s="104"/>
      <c r="O644" s="104"/>
      <c r="P644" s="104"/>
      <c r="Q644" s="105" t="str">
        <f t="shared" si="29"/>
        <v/>
      </c>
      <c r="R644" s="103"/>
      <c r="S644" s="103"/>
      <c r="T644" s="105"/>
      <c r="U644" s="105"/>
      <c r="V644" s="100" t="str">
        <f t="shared" si="27"/>
        <v/>
      </c>
      <c r="W644" s="103"/>
      <c r="X644" s="103"/>
      <c r="Y644" s="92"/>
      <c r="Z644" s="92"/>
      <c r="AA644" s="92" t="s">
        <v>87</v>
      </c>
      <c r="AB644" s="92"/>
      <c r="AC644" s="92" t="s">
        <v>250</v>
      </c>
      <c r="AD644" s="92"/>
      <c r="AE644" s="92"/>
      <c r="AF644" s="92" t="s">
        <v>250</v>
      </c>
      <c r="AG644" s="82"/>
      <c r="AH644" s="114"/>
      <c r="AI644" s="82"/>
      <c r="AJ644" s="92"/>
      <c r="AK644" s="92"/>
      <c r="AL644" s="92" t="s">
        <v>456</v>
      </c>
      <c r="AM644" s="92"/>
      <c r="AN644" s="92"/>
      <c r="AO644" s="92"/>
      <c r="AP644" s="92"/>
      <c r="AQ644" s="92"/>
      <c r="AR644" s="92"/>
      <c r="AS644" s="112"/>
      <c r="AT644" s="92"/>
      <c r="AU644" s="92"/>
      <c r="AV644" s="92"/>
      <c r="AW644" s="96"/>
      <c r="AX644" s="96"/>
      <c r="AY644" s="96"/>
      <c r="AZ644" s="97"/>
    </row>
    <row r="645" spans="1:52" s="298" customFormat="1" ht="27" customHeight="1" thickTop="1" thickBot="1" x14ac:dyDescent="0.25">
      <c r="A645" s="81"/>
      <c r="B645" s="111" t="str">
        <f t="shared" si="28"/>
        <v/>
      </c>
      <c r="C645" s="304" t="str">
        <f>IF(D645="","",(VLOOKUP(D645,Lookups!$B$4:$C$2561,2,FALSE)))</f>
        <v/>
      </c>
      <c r="D645" s="366"/>
      <c r="E645" s="111"/>
      <c r="F645" s="111"/>
      <c r="G645" s="111"/>
      <c r="H645" s="82"/>
      <c r="I645" s="82"/>
      <c r="J645" s="104"/>
      <c r="K645" s="104"/>
      <c r="L645" s="104"/>
      <c r="M645" s="104"/>
      <c r="N645" s="104"/>
      <c r="O645" s="104"/>
      <c r="P645" s="104"/>
      <c r="Q645" s="105" t="str">
        <f t="shared" si="29"/>
        <v/>
      </c>
      <c r="R645" s="103"/>
      <c r="S645" s="103"/>
      <c r="T645" s="105"/>
      <c r="U645" s="105"/>
      <c r="V645" s="100" t="str">
        <f t="shared" si="27"/>
        <v/>
      </c>
      <c r="W645" s="103"/>
      <c r="X645" s="103"/>
      <c r="Y645" s="92"/>
      <c r="Z645" s="92"/>
      <c r="AA645" s="92" t="s">
        <v>87</v>
      </c>
      <c r="AB645" s="92"/>
      <c r="AC645" s="92" t="s">
        <v>250</v>
      </c>
      <c r="AD645" s="92"/>
      <c r="AE645" s="92"/>
      <c r="AF645" s="92" t="s">
        <v>250</v>
      </c>
      <c r="AG645" s="82"/>
      <c r="AH645" s="114"/>
      <c r="AI645" s="82"/>
      <c r="AJ645" s="92"/>
      <c r="AK645" s="92"/>
      <c r="AL645" s="92" t="s">
        <v>456</v>
      </c>
      <c r="AM645" s="92"/>
      <c r="AN645" s="92"/>
      <c r="AO645" s="92"/>
      <c r="AP645" s="92"/>
      <c r="AQ645" s="92"/>
      <c r="AR645" s="92"/>
      <c r="AS645" s="112"/>
      <c r="AT645" s="92"/>
      <c r="AU645" s="92"/>
      <c r="AV645" s="92"/>
      <c r="AW645" s="96"/>
      <c r="AX645" s="96"/>
      <c r="AY645" s="96"/>
      <c r="AZ645" s="97"/>
    </row>
    <row r="646" spans="1:52" s="298" customFormat="1" ht="27" customHeight="1" thickTop="1" thickBot="1" x14ac:dyDescent="0.25">
      <c r="A646" s="81"/>
      <c r="B646" s="111" t="str">
        <f t="shared" si="28"/>
        <v/>
      </c>
      <c r="C646" s="304" t="str">
        <f>IF(D646="","",(VLOOKUP(D646,Lookups!$B$4:$C$2561,2,FALSE)))</f>
        <v/>
      </c>
      <c r="D646" s="366"/>
      <c r="E646" s="111"/>
      <c r="F646" s="111"/>
      <c r="G646" s="111"/>
      <c r="H646" s="82"/>
      <c r="I646" s="82"/>
      <c r="J646" s="104"/>
      <c r="K646" s="104"/>
      <c r="L646" s="104"/>
      <c r="M646" s="104"/>
      <c r="N646" s="104"/>
      <c r="O646" s="104"/>
      <c r="P646" s="104"/>
      <c r="Q646" s="105" t="str">
        <f t="shared" si="29"/>
        <v/>
      </c>
      <c r="R646" s="103"/>
      <c r="S646" s="103"/>
      <c r="T646" s="105"/>
      <c r="U646" s="105"/>
      <c r="V646" s="100" t="str">
        <f t="shared" ref="V646:V708" si="30">IF(U646="","",VLOOKUP(U646,ShoulderMaterialDesc,2,FALSE))</f>
        <v/>
      </c>
      <c r="W646" s="103"/>
      <c r="X646" s="103"/>
      <c r="Y646" s="92"/>
      <c r="Z646" s="92"/>
      <c r="AA646" s="92" t="s">
        <v>87</v>
      </c>
      <c r="AB646" s="92"/>
      <c r="AC646" s="92" t="s">
        <v>250</v>
      </c>
      <c r="AD646" s="92"/>
      <c r="AE646" s="92"/>
      <c r="AF646" s="92" t="s">
        <v>250</v>
      </c>
      <c r="AG646" s="82"/>
      <c r="AH646" s="114"/>
      <c r="AI646" s="82"/>
      <c r="AJ646" s="92"/>
      <c r="AK646" s="92"/>
      <c r="AL646" s="92" t="s">
        <v>456</v>
      </c>
      <c r="AM646" s="92"/>
      <c r="AN646" s="92"/>
      <c r="AO646" s="92"/>
      <c r="AP646" s="92"/>
      <c r="AQ646" s="92"/>
      <c r="AR646" s="92"/>
      <c r="AS646" s="112"/>
      <c r="AT646" s="92"/>
      <c r="AU646" s="92"/>
      <c r="AV646" s="92"/>
      <c r="AW646" s="96"/>
      <c r="AX646" s="96"/>
      <c r="AY646" s="96"/>
      <c r="AZ646" s="97"/>
    </row>
    <row r="647" spans="1:52" s="298" customFormat="1" ht="27" customHeight="1" thickTop="1" thickBot="1" x14ac:dyDescent="0.25">
      <c r="A647" s="81"/>
      <c r="B647" s="111" t="str">
        <f t="shared" ref="B647:B708" si="31">IF(A647="ADD","0","")</f>
        <v/>
      </c>
      <c r="C647" s="304" t="str">
        <f>IF(D647="","",(VLOOKUP(D647,Lookups!$B$4:$C$2561,2,FALSE)))</f>
        <v/>
      </c>
      <c r="D647" s="366"/>
      <c r="E647" s="111"/>
      <c r="F647" s="111"/>
      <c r="G647" s="111"/>
      <c r="H647" s="82"/>
      <c r="I647" s="82"/>
      <c r="J647" s="104"/>
      <c r="K647" s="104"/>
      <c r="L647" s="104"/>
      <c r="M647" s="104"/>
      <c r="N647" s="104"/>
      <c r="O647" s="104"/>
      <c r="P647" s="104"/>
      <c r="Q647" s="105" t="str">
        <f t="shared" ref="Q647:Q708" si="32">IF(G647="","",G647-F647)</f>
        <v/>
      </c>
      <c r="R647" s="103"/>
      <c r="S647" s="103"/>
      <c r="T647" s="105"/>
      <c r="U647" s="105"/>
      <c r="V647" s="100" t="str">
        <f t="shared" si="30"/>
        <v/>
      </c>
      <c r="W647" s="103"/>
      <c r="X647" s="103"/>
      <c r="Y647" s="92"/>
      <c r="Z647" s="92"/>
      <c r="AA647" s="92" t="s">
        <v>87</v>
      </c>
      <c r="AB647" s="92"/>
      <c r="AC647" s="92" t="s">
        <v>250</v>
      </c>
      <c r="AD647" s="92"/>
      <c r="AE647" s="92"/>
      <c r="AF647" s="92" t="s">
        <v>250</v>
      </c>
      <c r="AG647" s="82"/>
      <c r="AH647" s="114"/>
      <c r="AI647" s="82"/>
      <c r="AJ647" s="92"/>
      <c r="AK647" s="92"/>
      <c r="AL647" s="92" t="s">
        <v>456</v>
      </c>
      <c r="AM647" s="92"/>
      <c r="AN647" s="92"/>
      <c r="AO647" s="92"/>
      <c r="AP647" s="92"/>
      <c r="AQ647" s="92"/>
      <c r="AR647" s="92"/>
      <c r="AS647" s="112"/>
      <c r="AT647" s="92"/>
      <c r="AU647" s="92"/>
      <c r="AV647" s="92"/>
      <c r="AW647" s="96"/>
      <c r="AX647" s="96"/>
      <c r="AY647" s="96"/>
      <c r="AZ647" s="97"/>
    </row>
    <row r="648" spans="1:52" s="298" customFormat="1" ht="27" customHeight="1" thickTop="1" thickBot="1" x14ac:dyDescent="0.25">
      <c r="A648" s="81"/>
      <c r="B648" s="111" t="str">
        <f t="shared" si="31"/>
        <v/>
      </c>
      <c r="C648" s="304" t="str">
        <f>IF(D648="","",(VLOOKUP(D648,Lookups!$B$4:$C$2561,2,FALSE)))</f>
        <v/>
      </c>
      <c r="D648" s="366"/>
      <c r="E648" s="111"/>
      <c r="F648" s="111"/>
      <c r="G648" s="111"/>
      <c r="H648" s="82"/>
      <c r="I648" s="82"/>
      <c r="J648" s="104"/>
      <c r="K648" s="104"/>
      <c r="L648" s="104"/>
      <c r="M648" s="104"/>
      <c r="N648" s="104"/>
      <c r="O648" s="104"/>
      <c r="P648" s="104"/>
      <c r="Q648" s="105" t="str">
        <f t="shared" si="32"/>
        <v/>
      </c>
      <c r="R648" s="103"/>
      <c r="S648" s="103"/>
      <c r="T648" s="105"/>
      <c r="U648" s="105"/>
      <c r="V648" s="100" t="str">
        <f t="shared" si="30"/>
        <v/>
      </c>
      <c r="W648" s="103"/>
      <c r="X648" s="103"/>
      <c r="Y648" s="92"/>
      <c r="Z648" s="92"/>
      <c r="AA648" s="92" t="s">
        <v>87</v>
      </c>
      <c r="AB648" s="92"/>
      <c r="AC648" s="92" t="s">
        <v>250</v>
      </c>
      <c r="AD648" s="92"/>
      <c r="AE648" s="92"/>
      <c r="AF648" s="92" t="s">
        <v>250</v>
      </c>
      <c r="AG648" s="82"/>
      <c r="AH648" s="114"/>
      <c r="AI648" s="82"/>
      <c r="AJ648" s="92"/>
      <c r="AK648" s="92"/>
      <c r="AL648" s="92" t="s">
        <v>456</v>
      </c>
      <c r="AM648" s="92"/>
      <c r="AN648" s="92"/>
      <c r="AO648" s="92"/>
      <c r="AP648" s="92"/>
      <c r="AQ648" s="92"/>
      <c r="AR648" s="92"/>
      <c r="AS648" s="112"/>
      <c r="AT648" s="92"/>
      <c r="AU648" s="92"/>
      <c r="AV648" s="92"/>
      <c r="AW648" s="96"/>
      <c r="AX648" s="96"/>
      <c r="AY648" s="96"/>
      <c r="AZ648" s="97"/>
    </row>
    <row r="649" spans="1:52" s="298" customFormat="1" ht="27" customHeight="1" thickTop="1" thickBot="1" x14ac:dyDescent="0.25">
      <c r="A649" s="81"/>
      <c r="B649" s="111" t="str">
        <f t="shared" si="31"/>
        <v/>
      </c>
      <c r="C649" s="304" t="str">
        <f>IF(D649="","",(VLOOKUP(D649,Lookups!$B$4:$C$2561,2,FALSE)))</f>
        <v/>
      </c>
      <c r="D649" s="366"/>
      <c r="E649" s="111"/>
      <c r="F649" s="111"/>
      <c r="G649" s="111"/>
      <c r="H649" s="82"/>
      <c r="I649" s="82"/>
      <c r="J649" s="104"/>
      <c r="K649" s="104"/>
      <c r="L649" s="104"/>
      <c r="M649" s="104"/>
      <c r="N649" s="104"/>
      <c r="O649" s="104"/>
      <c r="P649" s="104"/>
      <c r="Q649" s="105" t="str">
        <f t="shared" si="32"/>
        <v/>
      </c>
      <c r="R649" s="103"/>
      <c r="S649" s="103"/>
      <c r="T649" s="105"/>
      <c r="U649" s="105"/>
      <c r="V649" s="100" t="str">
        <f t="shared" si="30"/>
        <v/>
      </c>
      <c r="W649" s="103"/>
      <c r="X649" s="103"/>
      <c r="Y649" s="92"/>
      <c r="Z649" s="92"/>
      <c r="AA649" s="92" t="s">
        <v>87</v>
      </c>
      <c r="AB649" s="92"/>
      <c r="AC649" s="92" t="s">
        <v>250</v>
      </c>
      <c r="AD649" s="92"/>
      <c r="AE649" s="92"/>
      <c r="AF649" s="92" t="s">
        <v>250</v>
      </c>
      <c r="AG649" s="82"/>
      <c r="AH649" s="114"/>
      <c r="AI649" s="82"/>
      <c r="AJ649" s="92"/>
      <c r="AK649" s="92"/>
      <c r="AL649" s="92" t="s">
        <v>456</v>
      </c>
      <c r="AM649" s="92"/>
      <c r="AN649" s="92"/>
      <c r="AO649" s="92"/>
      <c r="AP649" s="92"/>
      <c r="AQ649" s="92"/>
      <c r="AR649" s="92"/>
      <c r="AS649" s="112"/>
      <c r="AT649" s="92"/>
      <c r="AU649" s="92"/>
      <c r="AV649" s="92"/>
      <c r="AW649" s="96"/>
      <c r="AX649" s="96"/>
      <c r="AY649" s="96"/>
      <c r="AZ649" s="97"/>
    </row>
    <row r="650" spans="1:52" s="298" customFormat="1" ht="27" customHeight="1" thickTop="1" thickBot="1" x14ac:dyDescent="0.25">
      <c r="A650" s="81"/>
      <c r="B650" s="111" t="str">
        <f t="shared" si="31"/>
        <v/>
      </c>
      <c r="C650" s="304" t="str">
        <f>IF(D650="","",(VLOOKUP(D650,Lookups!$B$4:$C$2561,2,FALSE)))</f>
        <v/>
      </c>
      <c r="D650" s="366"/>
      <c r="E650" s="111"/>
      <c r="F650" s="111"/>
      <c r="G650" s="111"/>
      <c r="H650" s="82"/>
      <c r="I650" s="82"/>
      <c r="J650" s="104"/>
      <c r="K650" s="104"/>
      <c r="L650" s="104"/>
      <c r="M650" s="104"/>
      <c r="N650" s="104"/>
      <c r="O650" s="104"/>
      <c r="P650" s="104"/>
      <c r="Q650" s="105" t="str">
        <f t="shared" si="32"/>
        <v/>
      </c>
      <c r="R650" s="103"/>
      <c r="S650" s="103"/>
      <c r="T650" s="105"/>
      <c r="U650" s="105"/>
      <c r="V650" s="100" t="str">
        <f t="shared" si="30"/>
        <v/>
      </c>
      <c r="W650" s="103"/>
      <c r="X650" s="103"/>
      <c r="Y650" s="92"/>
      <c r="Z650" s="92"/>
      <c r="AA650" s="92" t="s">
        <v>87</v>
      </c>
      <c r="AB650" s="92"/>
      <c r="AC650" s="92" t="s">
        <v>250</v>
      </c>
      <c r="AD650" s="92"/>
      <c r="AE650" s="92"/>
      <c r="AF650" s="92" t="s">
        <v>250</v>
      </c>
      <c r="AG650" s="82"/>
      <c r="AH650" s="114"/>
      <c r="AI650" s="82"/>
      <c r="AJ650" s="92"/>
      <c r="AK650" s="92"/>
      <c r="AL650" s="92" t="s">
        <v>456</v>
      </c>
      <c r="AM650" s="92"/>
      <c r="AN650" s="92"/>
      <c r="AO650" s="92"/>
      <c r="AP650" s="92"/>
      <c r="AQ650" s="92"/>
      <c r="AR650" s="92"/>
      <c r="AS650" s="112"/>
      <c r="AT650" s="92"/>
      <c r="AU650" s="92"/>
      <c r="AV650" s="92"/>
      <c r="AW650" s="96"/>
      <c r="AX650" s="96"/>
      <c r="AY650" s="96"/>
      <c r="AZ650" s="97"/>
    </row>
    <row r="651" spans="1:52" s="298" customFormat="1" ht="27" customHeight="1" thickTop="1" thickBot="1" x14ac:dyDescent="0.25">
      <c r="A651" s="81"/>
      <c r="B651" s="111" t="str">
        <f t="shared" si="31"/>
        <v/>
      </c>
      <c r="C651" s="304" t="str">
        <f>IF(D651="","",(VLOOKUP(D651,Lookups!$B$4:$C$2561,2,FALSE)))</f>
        <v/>
      </c>
      <c r="D651" s="366"/>
      <c r="E651" s="111"/>
      <c r="F651" s="111"/>
      <c r="G651" s="111"/>
      <c r="H651" s="82"/>
      <c r="I651" s="82"/>
      <c r="J651" s="104"/>
      <c r="K651" s="104"/>
      <c r="L651" s="104"/>
      <c r="M651" s="104"/>
      <c r="N651" s="104"/>
      <c r="O651" s="104"/>
      <c r="P651" s="104"/>
      <c r="Q651" s="105" t="str">
        <f t="shared" si="32"/>
        <v/>
      </c>
      <c r="R651" s="103"/>
      <c r="S651" s="103"/>
      <c r="T651" s="105"/>
      <c r="U651" s="105"/>
      <c r="V651" s="100" t="str">
        <f t="shared" si="30"/>
        <v/>
      </c>
      <c r="W651" s="103"/>
      <c r="X651" s="103"/>
      <c r="Y651" s="92"/>
      <c r="Z651" s="92"/>
      <c r="AA651" s="92" t="s">
        <v>87</v>
      </c>
      <c r="AB651" s="92"/>
      <c r="AC651" s="92" t="s">
        <v>250</v>
      </c>
      <c r="AD651" s="92"/>
      <c r="AE651" s="92"/>
      <c r="AF651" s="92" t="s">
        <v>250</v>
      </c>
      <c r="AG651" s="82"/>
      <c r="AH651" s="114"/>
      <c r="AI651" s="82"/>
      <c r="AJ651" s="92"/>
      <c r="AK651" s="92"/>
      <c r="AL651" s="92" t="s">
        <v>456</v>
      </c>
      <c r="AM651" s="92"/>
      <c r="AN651" s="92"/>
      <c r="AO651" s="92"/>
      <c r="AP651" s="92"/>
      <c r="AQ651" s="92"/>
      <c r="AR651" s="92"/>
      <c r="AS651" s="112"/>
      <c r="AT651" s="92"/>
      <c r="AU651" s="92"/>
      <c r="AV651" s="92"/>
      <c r="AW651" s="96"/>
      <c r="AX651" s="96"/>
      <c r="AY651" s="96"/>
      <c r="AZ651" s="97"/>
    </row>
    <row r="652" spans="1:52" s="298" customFormat="1" ht="27" customHeight="1" thickTop="1" thickBot="1" x14ac:dyDescent="0.25">
      <c r="A652" s="81"/>
      <c r="B652" s="111" t="str">
        <f t="shared" si="31"/>
        <v/>
      </c>
      <c r="C652" s="304" t="str">
        <f>IF(D652="","",(VLOOKUP(D652,Lookups!$B$4:$C$2561,2,FALSE)))</f>
        <v/>
      </c>
      <c r="D652" s="366"/>
      <c r="E652" s="111"/>
      <c r="F652" s="111"/>
      <c r="G652" s="111"/>
      <c r="H652" s="82"/>
      <c r="I652" s="82"/>
      <c r="J652" s="104"/>
      <c r="K652" s="104"/>
      <c r="L652" s="104"/>
      <c r="M652" s="104"/>
      <c r="N652" s="104"/>
      <c r="O652" s="104"/>
      <c r="P652" s="104"/>
      <c r="Q652" s="105" t="str">
        <f t="shared" si="32"/>
        <v/>
      </c>
      <c r="R652" s="103"/>
      <c r="S652" s="103"/>
      <c r="T652" s="105"/>
      <c r="U652" s="105"/>
      <c r="V652" s="100" t="str">
        <f t="shared" si="30"/>
        <v/>
      </c>
      <c r="W652" s="103"/>
      <c r="X652" s="103"/>
      <c r="Y652" s="92"/>
      <c r="Z652" s="92"/>
      <c r="AA652" s="92" t="s">
        <v>87</v>
      </c>
      <c r="AB652" s="92"/>
      <c r="AC652" s="92" t="s">
        <v>250</v>
      </c>
      <c r="AD652" s="92"/>
      <c r="AE652" s="92"/>
      <c r="AF652" s="92" t="s">
        <v>250</v>
      </c>
      <c r="AG652" s="82"/>
      <c r="AH652" s="114"/>
      <c r="AI652" s="82"/>
      <c r="AJ652" s="92"/>
      <c r="AK652" s="92"/>
      <c r="AL652" s="92" t="s">
        <v>456</v>
      </c>
      <c r="AM652" s="92"/>
      <c r="AN652" s="92"/>
      <c r="AO652" s="92"/>
      <c r="AP652" s="92"/>
      <c r="AQ652" s="92"/>
      <c r="AR652" s="92"/>
      <c r="AS652" s="112"/>
      <c r="AT652" s="92"/>
      <c r="AU652" s="92"/>
      <c r="AV652" s="92"/>
      <c r="AW652" s="96"/>
      <c r="AX652" s="96"/>
      <c r="AY652" s="96"/>
      <c r="AZ652" s="97"/>
    </row>
    <row r="653" spans="1:52" s="298" customFormat="1" ht="27" customHeight="1" thickTop="1" thickBot="1" x14ac:dyDescent="0.25">
      <c r="A653" s="81"/>
      <c r="B653" s="111" t="str">
        <f t="shared" si="31"/>
        <v/>
      </c>
      <c r="C653" s="304" t="str">
        <f>IF(D653="","",(VLOOKUP(D653,Lookups!$B$4:$C$2561,2,FALSE)))</f>
        <v/>
      </c>
      <c r="D653" s="366"/>
      <c r="E653" s="111"/>
      <c r="F653" s="111"/>
      <c r="G653" s="111"/>
      <c r="H653" s="82"/>
      <c r="I653" s="82"/>
      <c r="J653" s="104"/>
      <c r="K653" s="104"/>
      <c r="L653" s="104"/>
      <c r="M653" s="104"/>
      <c r="N653" s="104"/>
      <c r="O653" s="104"/>
      <c r="P653" s="104"/>
      <c r="Q653" s="105" t="str">
        <f t="shared" si="32"/>
        <v/>
      </c>
      <c r="R653" s="103"/>
      <c r="S653" s="103"/>
      <c r="T653" s="105"/>
      <c r="U653" s="105"/>
      <c r="V653" s="100" t="str">
        <f t="shared" si="30"/>
        <v/>
      </c>
      <c r="W653" s="103"/>
      <c r="X653" s="103"/>
      <c r="Y653" s="92"/>
      <c r="Z653" s="92"/>
      <c r="AA653" s="92" t="s">
        <v>87</v>
      </c>
      <c r="AB653" s="92"/>
      <c r="AC653" s="92" t="s">
        <v>250</v>
      </c>
      <c r="AD653" s="92"/>
      <c r="AE653" s="92"/>
      <c r="AF653" s="92" t="s">
        <v>250</v>
      </c>
      <c r="AG653" s="82"/>
      <c r="AH653" s="114"/>
      <c r="AI653" s="82"/>
      <c r="AJ653" s="92"/>
      <c r="AK653" s="92"/>
      <c r="AL653" s="92" t="s">
        <v>456</v>
      </c>
      <c r="AM653" s="92"/>
      <c r="AN653" s="92"/>
      <c r="AO653" s="92"/>
      <c r="AP653" s="92"/>
      <c r="AQ653" s="92"/>
      <c r="AR653" s="92"/>
      <c r="AS653" s="112"/>
      <c r="AT653" s="92"/>
      <c r="AU653" s="92"/>
      <c r="AV653" s="92"/>
      <c r="AW653" s="96"/>
      <c r="AX653" s="96"/>
      <c r="AY653" s="96"/>
      <c r="AZ653" s="97"/>
    </row>
    <row r="654" spans="1:52" s="298" customFormat="1" ht="27" customHeight="1" thickTop="1" thickBot="1" x14ac:dyDescent="0.25">
      <c r="A654" s="81"/>
      <c r="B654" s="111" t="str">
        <f t="shared" si="31"/>
        <v/>
      </c>
      <c r="C654" s="304" t="str">
        <f>IF(D654="","",(VLOOKUP(D654,Lookups!$B$4:$C$2561,2,FALSE)))</f>
        <v/>
      </c>
      <c r="D654" s="366"/>
      <c r="E654" s="111"/>
      <c r="F654" s="111"/>
      <c r="G654" s="111"/>
      <c r="H654" s="82"/>
      <c r="I654" s="82"/>
      <c r="J654" s="104"/>
      <c r="K654" s="104"/>
      <c r="L654" s="104"/>
      <c r="M654" s="104"/>
      <c r="N654" s="104"/>
      <c r="O654" s="104"/>
      <c r="P654" s="104"/>
      <c r="Q654" s="105" t="str">
        <f t="shared" si="32"/>
        <v/>
      </c>
      <c r="R654" s="103"/>
      <c r="S654" s="103"/>
      <c r="T654" s="105"/>
      <c r="U654" s="105"/>
      <c r="V654" s="100" t="str">
        <f t="shared" si="30"/>
        <v/>
      </c>
      <c r="W654" s="103"/>
      <c r="X654" s="103"/>
      <c r="Y654" s="92"/>
      <c r="Z654" s="92"/>
      <c r="AA654" s="92" t="s">
        <v>87</v>
      </c>
      <c r="AB654" s="92"/>
      <c r="AC654" s="92" t="s">
        <v>250</v>
      </c>
      <c r="AD654" s="92"/>
      <c r="AE654" s="92"/>
      <c r="AF654" s="92" t="s">
        <v>250</v>
      </c>
      <c r="AG654" s="82"/>
      <c r="AH654" s="114"/>
      <c r="AI654" s="82"/>
      <c r="AJ654" s="92"/>
      <c r="AK654" s="92"/>
      <c r="AL654" s="92" t="s">
        <v>456</v>
      </c>
      <c r="AM654" s="92"/>
      <c r="AN654" s="92"/>
      <c r="AO654" s="92"/>
      <c r="AP654" s="92"/>
      <c r="AQ654" s="92"/>
      <c r="AR654" s="92"/>
      <c r="AS654" s="112"/>
      <c r="AT654" s="92"/>
      <c r="AU654" s="92"/>
      <c r="AV654" s="92"/>
      <c r="AW654" s="96"/>
      <c r="AX654" s="96"/>
      <c r="AY654" s="96"/>
      <c r="AZ654" s="97"/>
    </row>
    <row r="655" spans="1:52" s="298" customFormat="1" ht="27" customHeight="1" thickTop="1" thickBot="1" x14ac:dyDescent="0.25">
      <c r="A655" s="81"/>
      <c r="B655" s="111" t="str">
        <f t="shared" si="31"/>
        <v/>
      </c>
      <c r="C655" s="304" t="str">
        <f>IF(D655="","",(VLOOKUP(D655,Lookups!$B$4:$C$2561,2,FALSE)))</f>
        <v/>
      </c>
      <c r="D655" s="366"/>
      <c r="E655" s="111"/>
      <c r="F655" s="111"/>
      <c r="G655" s="111"/>
      <c r="H655" s="82"/>
      <c r="I655" s="82"/>
      <c r="J655" s="104"/>
      <c r="K655" s="104"/>
      <c r="L655" s="104"/>
      <c r="M655" s="104"/>
      <c r="N655" s="104"/>
      <c r="O655" s="104"/>
      <c r="P655" s="104"/>
      <c r="Q655" s="105" t="str">
        <f t="shared" si="32"/>
        <v/>
      </c>
      <c r="R655" s="103"/>
      <c r="S655" s="103"/>
      <c r="T655" s="105"/>
      <c r="U655" s="105"/>
      <c r="V655" s="100" t="str">
        <f t="shared" si="30"/>
        <v/>
      </c>
      <c r="W655" s="103"/>
      <c r="X655" s="103"/>
      <c r="Y655" s="92"/>
      <c r="Z655" s="92"/>
      <c r="AA655" s="92" t="s">
        <v>87</v>
      </c>
      <c r="AB655" s="92"/>
      <c r="AC655" s="92" t="s">
        <v>250</v>
      </c>
      <c r="AD655" s="92"/>
      <c r="AE655" s="92"/>
      <c r="AF655" s="92" t="s">
        <v>250</v>
      </c>
      <c r="AG655" s="82"/>
      <c r="AH655" s="114"/>
      <c r="AI655" s="82"/>
      <c r="AJ655" s="92"/>
      <c r="AK655" s="92"/>
      <c r="AL655" s="92" t="s">
        <v>456</v>
      </c>
      <c r="AM655" s="92"/>
      <c r="AN655" s="92"/>
      <c r="AO655" s="92"/>
      <c r="AP655" s="92"/>
      <c r="AQ655" s="92"/>
      <c r="AR655" s="92"/>
      <c r="AS655" s="112"/>
      <c r="AT655" s="92"/>
      <c r="AU655" s="92"/>
      <c r="AV655" s="92"/>
      <c r="AW655" s="96"/>
      <c r="AX655" s="96"/>
      <c r="AY655" s="96"/>
      <c r="AZ655" s="97"/>
    </row>
    <row r="656" spans="1:52" s="298" customFormat="1" ht="27" customHeight="1" thickTop="1" thickBot="1" x14ac:dyDescent="0.25">
      <c r="A656" s="81"/>
      <c r="B656" s="111" t="str">
        <f t="shared" si="31"/>
        <v/>
      </c>
      <c r="C656" s="304" t="str">
        <f>IF(D656="","",(VLOOKUP(D656,Lookups!$B$4:$C$2561,2,FALSE)))</f>
        <v/>
      </c>
      <c r="D656" s="366"/>
      <c r="E656" s="111"/>
      <c r="F656" s="111"/>
      <c r="G656" s="111"/>
      <c r="H656" s="82"/>
      <c r="I656" s="82"/>
      <c r="J656" s="104"/>
      <c r="K656" s="104"/>
      <c r="L656" s="104"/>
      <c r="M656" s="104"/>
      <c r="N656" s="104"/>
      <c r="O656" s="104"/>
      <c r="P656" s="104"/>
      <c r="Q656" s="105" t="str">
        <f t="shared" si="32"/>
        <v/>
      </c>
      <c r="R656" s="103"/>
      <c r="S656" s="103"/>
      <c r="T656" s="105"/>
      <c r="U656" s="105"/>
      <c r="V656" s="100" t="str">
        <f t="shared" si="30"/>
        <v/>
      </c>
      <c r="W656" s="103"/>
      <c r="X656" s="103"/>
      <c r="Y656" s="92"/>
      <c r="Z656" s="92"/>
      <c r="AA656" s="92" t="s">
        <v>87</v>
      </c>
      <c r="AB656" s="92"/>
      <c r="AC656" s="92" t="s">
        <v>250</v>
      </c>
      <c r="AD656" s="92"/>
      <c r="AE656" s="92"/>
      <c r="AF656" s="92" t="s">
        <v>250</v>
      </c>
      <c r="AG656" s="82"/>
      <c r="AH656" s="114"/>
      <c r="AI656" s="82"/>
      <c r="AJ656" s="92"/>
      <c r="AK656" s="92"/>
      <c r="AL656" s="92" t="s">
        <v>456</v>
      </c>
      <c r="AM656" s="92"/>
      <c r="AN656" s="92"/>
      <c r="AO656" s="92"/>
      <c r="AP656" s="92"/>
      <c r="AQ656" s="92"/>
      <c r="AR656" s="92"/>
      <c r="AS656" s="112"/>
      <c r="AT656" s="92"/>
      <c r="AU656" s="92"/>
      <c r="AV656" s="92"/>
      <c r="AW656" s="96"/>
      <c r="AX656" s="96"/>
      <c r="AY656" s="96"/>
      <c r="AZ656" s="97"/>
    </row>
    <row r="657" spans="1:52" s="298" customFormat="1" ht="27" customHeight="1" thickTop="1" thickBot="1" x14ac:dyDescent="0.25">
      <c r="A657" s="81"/>
      <c r="B657" s="111" t="str">
        <f t="shared" si="31"/>
        <v/>
      </c>
      <c r="C657" s="304" t="str">
        <f>IF(D657="","",(VLOOKUP(D657,Lookups!$B$4:$C$2561,2,FALSE)))</f>
        <v/>
      </c>
      <c r="D657" s="366"/>
      <c r="E657" s="111"/>
      <c r="F657" s="111"/>
      <c r="G657" s="111"/>
      <c r="H657" s="82"/>
      <c r="I657" s="82"/>
      <c r="J657" s="104"/>
      <c r="K657" s="104"/>
      <c r="L657" s="104"/>
      <c r="M657" s="104"/>
      <c r="N657" s="104"/>
      <c r="O657" s="104"/>
      <c r="P657" s="104"/>
      <c r="Q657" s="105" t="str">
        <f t="shared" si="32"/>
        <v/>
      </c>
      <c r="R657" s="103"/>
      <c r="S657" s="103"/>
      <c r="T657" s="105"/>
      <c r="U657" s="105"/>
      <c r="V657" s="100" t="str">
        <f t="shared" si="30"/>
        <v/>
      </c>
      <c r="W657" s="103"/>
      <c r="X657" s="103"/>
      <c r="Y657" s="92"/>
      <c r="Z657" s="92"/>
      <c r="AA657" s="92" t="s">
        <v>87</v>
      </c>
      <c r="AB657" s="92"/>
      <c r="AC657" s="92" t="s">
        <v>250</v>
      </c>
      <c r="AD657" s="92"/>
      <c r="AE657" s="92"/>
      <c r="AF657" s="92" t="s">
        <v>250</v>
      </c>
      <c r="AG657" s="82"/>
      <c r="AH657" s="114"/>
      <c r="AI657" s="82"/>
      <c r="AJ657" s="92"/>
      <c r="AK657" s="92"/>
      <c r="AL657" s="92" t="s">
        <v>456</v>
      </c>
      <c r="AM657" s="92"/>
      <c r="AN657" s="92"/>
      <c r="AO657" s="92"/>
      <c r="AP657" s="92"/>
      <c r="AQ657" s="92"/>
      <c r="AR657" s="92"/>
      <c r="AS657" s="112"/>
      <c r="AT657" s="92"/>
      <c r="AU657" s="92"/>
      <c r="AV657" s="92"/>
      <c r="AW657" s="96"/>
      <c r="AX657" s="96"/>
      <c r="AY657" s="96"/>
      <c r="AZ657" s="97"/>
    </row>
    <row r="658" spans="1:52" s="298" customFormat="1" ht="27" customHeight="1" thickTop="1" thickBot="1" x14ac:dyDescent="0.25">
      <c r="A658" s="81"/>
      <c r="B658" s="111" t="str">
        <f t="shared" si="31"/>
        <v/>
      </c>
      <c r="C658" s="304" t="str">
        <f>IF(D658="","",(VLOOKUP(D658,Lookups!$B$4:$C$2561,2,FALSE)))</f>
        <v/>
      </c>
      <c r="D658" s="366"/>
      <c r="E658" s="111"/>
      <c r="F658" s="111"/>
      <c r="G658" s="111"/>
      <c r="H658" s="82"/>
      <c r="I658" s="82"/>
      <c r="J658" s="104"/>
      <c r="K658" s="104"/>
      <c r="L658" s="104"/>
      <c r="M658" s="104"/>
      <c r="N658" s="104"/>
      <c r="O658" s="104"/>
      <c r="P658" s="104"/>
      <c r="Q658" s="105" t="str">
        <f t="shared" si="32"/>
        <v/>
      </c>
      <c r="R658" s="103"/>
      <c r="S658" s="103"/>
      <c r="T658" s="105"/>
      <c r="U658" s="105"/>
      <c r="V658" s="100" t="str">
        <f t="shared" si="30"/>
        <v/>
      </c>
      <c r="W658" s="103"/>
      <c r="X658" s="103"/>
      <c r="Y658" s="92"/>
      <c r="Z658" s="92"/>
      <c r="AA658" s="92" t="s">
        <v>87</v>
      </c>
      <c r="AB658" s="92"/>
      <c r="AC658" s="92" t="s">
        <v>250</v>
      </c>
      <c r="AD658" s="92"/>
      <c r="AE658" s="92"/>
      <c r="AF658" s="92" t="s">
        <v>250</v>
      </c>
      <c r="AG658" s="82"/>
      <c r="AH658" s="114"/>
      <c r="AI658" s="82"/>
      <c r="AJ658" s="92"/>
      <c r="AK658" s="92"/>
      <c r="AL658" s="92" t="s">
        <v>456</v>
      </c>
      <c r="AM658" s="92"/>
      <c r="AN658" s="92"/>
      <c r="AO658" s="92"/>
      <c r="AP658" s="92"/>
      <c r="AQ658" s="92"/>
      <c r="AR658" s="92"/>
      <c r="AS658" s="112"/>
      <c r="AT658" s="92"/>
      <c r="AU658" s="92"/>
      <c r="AV658" s="92"/>
      <c r="AW658" s="96"/>
      <c r="AX658" s="96"/>
      <c r="AY658" s="96"/>
      <c r="AZ658" s="97"/>
    </row>
    <row r="659" spans="1:52" s="298" customFormat="1" ht="27" customHeight="1" thickTop="1" thickBot="1" x14ac:dyDescent="0.25">
      <c r="A659" s="81"/>
      <c r="B659" s="111" t="str">
        <f t="shared" si="31"/>
        <v/>
      </c>
      <c r="C659" s="304" t="str">
        <f>IF(D659="","",(VLOOKUP(D659,Lookups!$B$4:$C$2561,2,FALSE)))</f>
        <v/>
      </c>
      <c r="D659" s="366"/>
      <c r="E659" s="111"/>
      <c r="F659" s="111"/>
      <c r="G659" s="111"/>
      <c r="H659" s="82"/>
      <c r="I659" s="82"/>
      <c r="J659" s="104"/>
      <c r="K659" s="104"/>
      <c r="L659" s="104"/>
      <c r="M659" s="104"/>
      <c r="N659" s="104"/>
      <c r="O659" s="104"/>
      <c r="P659" s="104"/>
      <c r="Q659" s="105" t="str">
        <f t="shared" si="32"/>
        <v/>
      </c>
      <c r="R659" s="103"/>
      <c r="S659" s="103"/>
      <c r="T659" s="105"/>
      <c r="U659" s="105"/>
      <c r="V659" s="100" t="str">
        <f t="shared" si="30"/>
        <v/>
      </c>
      <c r="W659" s="103"/>
      <c r="X659" s="103"/>
      <c r="Y659" s="92"/>
      <c r="Z659" s="92"/>
      <c r="AA659" s="92" t="s">
        <v>87</v>
      </c>
      <c r="AB659" s="92"/>
      <c r="AC659" s="92" t="s">
        <v>250</v>
      </c>
      <c r="AD659" s="92"/>
      <c r="AE659" s="92"/>
      <c r="AF659" s="92" t="s">
        <v>250</v>
      </c>
      <c r="AG659" s="82"/>
      <c r="AH659" s="114"/>
      <c r="AI659" s="82"/>
      <c r="AJ659" s="92"/>
      <c r="AK659" s="92"/>
      <c r="AL659" s="92" t="s">
        <v>456</v>
      </c>
      <c r="AM659" s="92"/>
      <c r="AN659" s="92"/>
      <c r="AO659" s="92"/>
      <c r="AP659" s="92"/>
      <c r="AQ659" s="92"/>
      <c r="AR659" s="92"/>
      <c r="AS659" s="112"/>
      <c r="AT659" s="92"/>
      <c r="AU659" s="92"/>
      <c r="AV659" s="92"/>
      <c r="AW659" s="96"/>
      <c r="AX659" s="96"/>
      <c r="AY659" s="96"/>
      <c r="AZ659" s="97"/>
    </row>
    <row r="660" spans="1:52" s="298" customFormat="1" ht="27" customHeight="1" thickTop="1" thickBot="1" x14ac:dyDescent="0.25">
      <c r="A660" s="81"/>
      <c r="B660" s="111" t="str">
        <f t="shared" si="31"/>
        <v/>
      </c>
      <c r="C660" s="304" t="str">
        <f>IF(D660="","",(VLOOKUP(D660,Lookups!$B$4:$C$2561,2,FALSE)))</f>
        <v/>
      </c>
      <c r="D660" s="366"/>
      <c r="E660" s="111"/>
      <c r="F660" s="111"/>
      <c r="G660" s="111"/>
      <c r="H660" s="82"/>
      <c r="I660" s="82"/>
      <c r="J660" s="104"/>
      <c r="K660" s="104"/>
      <c r="L660" s="104"/>
      <c r="M660" s="104"/>
      <c r="N660" s="104"/>
      <c r="O660" s="104"/>
      <c r="P660" s="104"/>
      <c r="Q660" s="105" t="str">
        <f t="shared" si="32"/>
        <v/>
      </c>
      <c r="R660" s="103"/>
      <c r="S660" s="103"/>
      <c r="T660" s="105"/>
      <c r="U660" s="105"/>
      <c r="V660" s="100" t="str">
        <f t="shared" si="30"/>
        <v/>
      </c>
      <c r="W660" s="103"/>
      <c r="X660" s="103"/>
      <c r="Y660" s="92"/>
      <c r="Z660" s="92"/>
      <c r="AA660" s="92" t="s">
        <v>87</v>
      </c>
      <c r="AB660" s="92"/>
      <c r="AC660" s="92" t="s">
        <v>250</v>
      </c>
      <c r="AD660" s="92"/>
      <c r="AE660" s="92"/>
      <c r="AF660" s="92" t="s">
        <v>250</v>
      </c>
      <c r="AG660" s="82"/>
      <c r="AH660" s="114"/>
      <c r="AI660" s="82"/>
      <c r="AJ660" s="92"/>
      <c r="AK660" s="92"/>
      <c r="AL660" s="92" t="s">
        <v>456</v>
      </c>
      <c r="AM660" s="92"/>
      <c r="AN660" s="92"/>
      <c r="AO660" s="92"/>
      <c r="AP660" s="92"/>
      <c r="AQ660" s="92"/>
      <c r="AR660" s="92"/>
      <c r="AS660" s="112"/>
      <c r="AT660" s="92"/>
      <c r="AU660" s="92"/>
      <c r="AV660" s="92"/>
      <c r="AW660" s="96"/>
      <c r="AX660" s="96"/>
      <c r="AY660" s="96"/>
      <c r="AZ660" s="97"/>
    </row>
    <row r="661" spans="1:52" s="298" customFormat="1" ht="27" customHeight="1" thickTop="1" thickBot="1" x14ac:dyDescent="0.25">
      <c r="A661" s="81"/>
      <c r="B661" s="111" t="str">
        <f t="shared" si="31"/>
        <v/>
      </c>
      <c r="C661" s="304" t="str">
        <f>IF(D661="","",(VLOOKUP(D661,Lookups!$B$4:$C$2561,2,FALSE)))</f>
        <v/>
      </c>
      <c r="D661" s="366"/>
      <c r="E661" s="111"/>
      <c r="F661" s="111"/>
      <c r="G661" s="111"/>
      <c r="H661" s="82"/>
      <c r="I661" s="82"/>
      <c r="J661" s="104"/>
      <c r="K661" s="104"/>
      <c r="L661" s="104"/>
      <c r="M661" s="104"/>
      <c r="N661" s="104"/>
      <c r="O661" s="104"/>
      <c r="P661" s="104"/>
      <c r="Q661" s="105" t="str">
        <f t="shared" si="32"/>
        <v/>
      </c>
      <c r="R661" s="103"/>
      <c r="S661" s="103"/>
      <c r="T661" s="105"/>
      <c r="U661" s="105"/>
      <c r="V661" s="100" t="str">
        <f t="shared" si="30"/>
        <v/>
      </c>
      <c r="W661" s="103"/>
      <c r="X661" s="103"/>
      <c r="Y661" s="92"/>
      <c r="Z661" s="92"/>
      <c r="AA661" s="92" t="s">
        <v>87</v>
      </c>
      <c r="AB661" s="92"/>
      <c r="AC661" s="92" t="s">
        <v>250</v>
      </c>
      <c r="AD661" s="92"/>
      <c r="AE661" s="92"/>
      <c r="AF661" s="92" t="s">
        <v>250</v>
      </c>
      <c r="AG661" s="82"/>
      <c r="AH661" s="114"/>
      <c r="AI661" s="82"/>
      <c r="AJ661" s="92"/>
      <c r="AK661" s="92"/>
      <c r="AL661" s="92" t="s">
        <v>456</v>
      </c>
      <c r="AM661" s="92"/>
      <c r="AN661" s="92"/>
      <c r="AO661" s="92"/>
      <c r="AP661" s="92"/>
      <c r="AQ661" s="92"/>
      <c r="AR661" s="92"/>
      <c r="AS661" s="112"/>
      <c r="AT661" s="92"/>
      <c r="AU661" s="92"/>
      <c r="AV661" s="92"/>
      <c r="AW661" s="96"/>
      <c r="AX661" s="96"/>
      <c r="AY661" s="96"/>
      <c r="AZ661" s="97"/>
    </row>
    <row r="662" spans="1:52" s="298" customFormat="1" ht="27" customHeight="1" thickTop="1" thickBot="1" x14ac:dyDescent="0.25">
      <c r="A662" s="81"/>
      <c r="B662" s="111" t="str">
        <f t="shared" si="31"/>
        <v/>
      </c>
      <c r="C662" s="304" t="str">
        <f>IF(D662="","",(VLOOKUP(D662,Lookups!$B$4:$C$2561,2,FALSE)))</f>
        <v/>
      </c>
      <c r="D662" s="366"/>
      <c r="E662" s="111"/>
      <c r="F662" s="111"/>
      <c r="G662" s="111"/>
      <c r="H662" s="82"/>
      <c r="I662" s="82"/>
      <c r="J662" s="104"/>
      <c r="K662" s="104"/>
      <c r="L662" s="104"/>
      <c r="M662" s="104"/>
      <c r="N662" s="104"/>
      <c r="O662" s="104"/>
      <c r="P662" s="104"/>
      <c r="Q662" s="105" t="str">
        <f t="shared" si="32"/>
        <v/>
      </c>
      <c r="R662" s="103"/>
      <c r="S662" s="103"/>
      <c r="T662" s="105"/>
      <c r="U662" s="105"/>
      <c r="V662" s="100" t="str">
        <f t="shared" si="30"/>
        <v/>
      </c>
      <c r="W662" s="103"/>
      <c r="X662" s="103"/>
      <c r="Y662" s="92"/>
      <c r="Z662" s="92"/>
      <c r="AA662" s="92" t="s">
        <v>87</v>
      </c>
      <c r="AB662" s="92"/>
      <c r="AC662" s="92" t="s">
        <v>250</v>
      </c>
      <c r="AD662" s="92"/>
      <c r="AE662" s="92"/>
      <c r="AF662" s="92" t="s">
        <v>250</v>
      </c>
      <c r="AG662" s="82"/>
      <c r="AH662" s="114"/>
      <c r="AI662" s="82"/>
      <c r="AJ662" s="92"/>
      <c r="AK662" s="92"/>
      <c r="AL662" s="92" t="s">
        <v>456</v>
      </c>
      <c r="AM662" s="92"/>
      <c r="AN662" s="92"/>
      <c r="AO662" s="92"/>
      <c r="AP662" s="92"/>
      <c r="AQ662" s="92"/>
      <c r="AR662" s="92"/>
      <c r="AS662" s="112"/>
      <c r="AT662" s="92"/>
      <c r="AU662" s="92"/>
      <c r="AV662" s="92"/>
      <c r="AW662" s="96"/>
      <c r="AX662" s="96"/>
      <c r="AY662" s="96"/>
      <c r="AZ662" s="97"/>
    </row>
    <row r="663" spans="1:52" s="298" customFormat="1" ht="27" customHeight="1" thickTop="1" thickBot="1" x14ac:dyDescent="0.25">
      <c r="A663" s="81"/>
      <c r="B663" s="111" t="str">
        <f t="shared" si="31"/>
        <v/>
      </c>
      <c r="C663" s="304" t="str">
        <f>IF(D663="","",(VLOOKUP(D663,Lookups!$B$4:$C$2561,2,FALSE)))</f>
        <v/>
      </c>
      <c r="D663" s="366"/>
      <c r="E663" s="111"/>
      <c r="F663" s="111"/>
      <c r="G663" s="111"/>
      <c r="H663" s="82"/>
      <c r="I663" s="82"/>
      <c r="J663" s="104"/>
      <c r="K663" s="104"/>
      <c r="L663" s="104"/>
      <c r="M663" s="104"/>
      <c r="N663" s="104"/>
      <c r="O663" s="104"/>
      <c r="P663" s="104"/>
      <c r="Q663" s="105" t="str">
        <f t="shared" si="32"/>
        <v/>
      </c>
      <c r="R663" s="103"/>
      <c r="S663" s="103"/>
      <c r="T663" s="105"/>
      <c r="U663" s="105"/>
      <c r="V663" s="100" t="str">
        <f t="shared" si="30"/>
        <v/>
      </c>
      <c r="W663" s="103"/>
      <c r="X663" s="103"/>
      <c r="Y663" s="92"/>
      <c r="Z663" s="92"/>
      <c r="AA663" s="92" t="s">
        <v>87</v>
      </c>
      <c r="AB663" s="92"/>
      <c r="AC663" s="92" t="s">
        <v>250</v>
      </c>
      <c r="AD663" s="92"/>
      <c r="AE663" s="92"/>
      <c r="AF663" s="92" t="s">
        <v>250</v>
      </c>
      <c r="AG663" s="82"/>
      <c r="AH663" s="114"/>
      <c r="AI663" s="82"/>
      <c r="AJ663" s="92"/>
      <c r="AK663" s="92"/>
      <c r="AL663" s="92" t="s">
        <v>456</v>
      </c>
      <c r="AM663" s="92"/>
      <c r="AN663" s="92"/>
      <c r="AO663" s="92"/>
      <c r="AP663" s="92"/>
      <c r="AQ663" s="92"/>
      <c r="AR663" s="92"/>
      <c r="AS663" s="112"/>
      <c r="AT663" s="92"/>
      <c r="AU663" s="92"/>
      <c r="AV663" s="92"/>
      <c r="AW663" s="96"/>
      <c r="AX663" s="96"/>
      <c r="AY663" s="96"/>
      <c r="AZ663" s="97"/>
    </row>
    <row r="664" spans="1:52" s="298" customFormat="1" ht="27" customHeight="1" thickTop="1" thickBot="1" x14ac:dyDescent="0.25">
      <c r="A664" s="81"/>
      <c r="B664" s="111" t="str">
        <f t="shared" si="31"/>
        <v/>
      </c>
      <c r="C664" s="304" t="str">
        <f>IF(D664="","",(VLOOKUP(D664,Lookups!$B$4:$C$2561,2,FALSE)))</f>
        <v/>
      </c>
      <c r="D664" s="366"/>
      <c r="E664" s="111"/>
      <c r="F664" s="111"/>
      <c r="G664" s="111"/>
      <c r="H664" s="82"/>
      <c r="I664" s="82"/>
      <c r="J664" s="104"/>
      <c r="K664" s="104"/>
      <c r="L664" s="104"/>
      <c r="M664" s="104"/>
      <c r="N664" s="104"/>
      <c r="O664" s="104"/>
      <c r="P664" s="104"/>
      <c r="Q664" s="105" t="str">
        <f t="shared" si="32"/>
        <v/>
      </c>
      <c r="R664" s="103"/>
      <c r="S664" s="103"/>
      <c r="T664" s="105"/>
      <c r="U664" s="105"/>
      <c r="V664" s="100" t="str">
        <f t="shared" si="30"/>
        <v/>
      </c>
      <c r="W664" s="103"/>
      <c r="X664" s="103"/>
      <c r="Y664" s="92"/>
      <c r="Z664" s="92"/>
      <c r="AA664" s="92" t="s">
        <v>87</v>
      </c>
      <c r="AB664" s="92"/>
      <c r="AC664" s="92" t="s">
        <v>250</v>
      </c>
      <c r="AD664" s="92"/>
      <c r="AE664" s="92"/>
      <c r="AF664" s="92" t="s">
        <v>250</v>
      </c>
      <c r="AG664" s="82"/>
      <c r="AH664" s="114"/>
      <c r="AI664" s="82"/>
      <c r="AJ664" s="92"/>
      <c r="AK664" s="92"/>
      <c r="AL664" s="92" t="s">
        <v>456</v>
      </c>
      <c r="AM664" s="92"/>
      <c r="AN664" s="92"/>
      <c r="AO664" s="92"/>
      <c r="AP664" s="92"/>
      <c r="AQ664" s="92"/>
      <c r="AR664" s="92"/>
      <c r="AS664" s="112"/>
      <c r="AT664" s="92"/>
      <c r="AU664" s="92"/>
      <c r="AV664" s="92"/>
      <c r="AW664" s="96"/>
      <c r="AX664" s="96"/>
      <c r="AY664" s="96"/>
      <c r="AZ664" s="97"/>
    </row>
    <row r="665" spans="1:52" s="298" customFormat="1" ht="27" customHeight="1" thickTop="1" thickBot="1" x14ac:dyDescent="0.25">
      <c r="A665" s="81"/>
      <c r="B665" s="111" t="str">
        <f t="shared" si="31"/>
        <v/>
      </c>
      <c r="C665" s="304" t="str">
        <f>IF(D665="","",(VLOOKUP(D665,Lookups!$B$4:$C$2561,2,FALSE)))</f>
        <v/>
      </c>
      <c r="D665" s="366"/>
      <c r="E665" s="111"/>
      <c r="F665" s="111"/>
      <c r="G665" s="111"/>
      <c r="H665" s="82"/>
      <c r="I665" s="82"/>
      <c r="J665" s="104"/>
      <c r="K665" s="104"/>
      <c r="L665" s="104"/>
      <c r="M665" s="104"/>
      <c r="N665" s="104"/>
      <c r="O665" s="104"/>
      <c r="P665" s="104"/>
      <c r="Q665" s="105" t="str">
        <f t="shared" si="32"/>
        <v/>
      </c>
      <c r="R665" s="103"/>
      <c r="S665" s="103"/>
      <c r="T665" s="105"/>
      <c r="U665" s="105"/>
      <c r="V665" s="100" t="str">
        <f t="shared" si="30"/>
        <v/>
      </c>
      <c r="W665" s="103"/>
      <c r="X665" s="103"/>
      <c r="Y665" s="92"/>
      <c r="Z665" s="92"/>
      <c r="AA665" s="92" t="s">
        <v>87</v>
      </c>
      <c r="AB665" s="92"/>
      <c r="AC665" s="92" t="s">
        <v>250</v>
      </c>
      <c r="AD665" s="92"/>
      <c r="AE665" s="92"/>
      <c r="AF665" s="92" t="s">
        <v>250</v>
      </c>
      <c r="AG665" s="82"/>
      <c r="AH665" s="114"/>
      <c r="AI665" s="82"/>
      <c r="AJ665" s="92"/>
      <c r="AK665" s="92"/>
      <c r="AL665" s="92" t="s">
        <v>456</v>
      </c>
      <c r="AM665" s="92"/>
      <c r="AN665" s="92"/>
      <c r="AO665" s="92"/>
      <c r="AP665" s="92"/>
      <c r="AQ665" s="92"/>
      <c r="AR665" s="92"/>
      <c r="AS665" s="112"/>
      <c r="AT665" s="92"/>
      <c r="AU665" s="92"/>
      <c r="AV665" s="92"/>
      <c r="AW665" s="96"/>
      <c r="AX665" s="96"/>
      <c r="AY665" s="96"/>
      <c r="AZ665" s="97"/>
    </row>
    <row r="666" spans="1:52" s="298" customFormat="1" ht="27" customHeight="1" thickTop="1" thickBot="1" x14ac:dyDescent="0.25">
      <c r="A666" s="81"/>
      <c r="B666" s="111" t="str">
        <f t="shared" si="31"/>
        <v/>
      </c>
      <c r="C666" s="304" t="str">
        <f>IF(D666="","",(VLOOKUP(D666,Lookups!$B$4:$C$2561,2,FALSE)))</f>
        <v/>
      </c>
      <c r="D666" s="366"/>
      <c r="E666" s="111"/>
      <c r="F666" s="111"/>
      <c r="G666" s="111"/>
      <c r="H666" s="82"/>
      <c r="I666" s="82"/>
      <c r="J666" s="104"/>
      <c r="K666" s="104"/>
      <c r="L666" s="104"/>
      <c r="M666" s="104"/>
      <c r="N666" s="104"/>
      <c r="O666" s="104"/>
      <c r="P666" s="104"/>
      <c r="Q666" s="105" t="str">
        <f t="shared" si="32"/>
        <v/>
      </c>
      <c r="R666" s="103"/>
      <c r="S666" s="103"/>
      <c r="T666" s="105"/>
      <c r="U666" s="105"/>
      <c r="V666" s="100" t="str">
        <f t="shared" si="30"/>
        <v/>
      </c>
      <c r="W666" s="103"/>
      <c r="X666" s="103"/>
      <c r="Y666" s="92"/>
      <c r="Z666" s="92"/>
      <c r="AA666" s="92" t="s">
        <v>87</v>
      </c>
      <c r="AB666" s="92"/>
      <c r="AC666" s="92" t="s">
        <v>250</v>
      </c>
      <c r="AD666" s="92"/>
      <c r="AE666" s="92"/>
      <c r="AF666" s="92" t="s">
        <v>250</v>
      </c>
      <c r="AG666" s="82"/>
      <c r="AH666" s="114"/>
      <c r="AI666" s="82"/>
      <c r="AJ666" s="92"/>
      <c r="AK666" s="92"/>
      <c r="AL666" s="92" t="s">
        <v>456</v>
      </c>
      <c r="AM666" s="92"/>
      <c r="AN666" s="92"/>
      <c r="AO666" s="92"/>
      <c r="AP666" s="92"/>
      <c r="AQ666" s="92"/>
      <c r="AR666" s="92"/>
      <c r="AS666" s="112"/>
      <c r="AT666" s="92"/>
      <c r="AU666" s="92"/>
      <c r="AV666" s="92"/>
      <c r="AW666" s="96"/>
      <c r="AX666" s="96"/>
      <c r="AY666" s="96"/>
      <c r="AZ666" s="97"/>
    </row>
    <row r="667" spans="1:52" s="298" customFormat="1" ht="27" customHeight="1" thickTop="1" thickBot="1" x14ac:dyDescent="0.25">
      <c r="A667" s="81"/>
      <c r="B667" s="111" t="str">
        <f t="shared" si="31"/>
        <v/>
      </c>
      <c r="C667" s="304" t="str">
        <f>IF(D667="","",(VLOOKUP(D667,Lookups!$B$4:$C$2561,2,FALSE)))</f>
        <v/>
      </c>
      <c r="D667" s="366"/>
      <c r="E667" s="111"/>
      <c r="F667" s="111"/>
      <c r="G667" s="111"/>
      <c r="H667" s="82"/>
      <c r="I667" s="82"/>
      <c r="J667" s="104"/>
      <c r="K667" s="104"/>
      <c r="L667" s="104"/>
      <c r="M667" s="104"/>
      <c r="N667" s="104"/>
      <c r="O667" s="104"/>
      <c r="P667" s="104"/>
      <c r="Q667" s="105" t="str">
        <f t="shared" si="32"/>
        <v/>
      </c>
      <c r="R667" s="103"/>
      <c r="S667" s="103"/>
      <c r="T667" s="105"/>
      <c r="U667" s="105"/>
      <c r="V667" s="100" t="str">
        <f t="shared" si="30"/>
        <v/>
      </c>
      <c r="W667" s="103"/>
      <c r="X667" s="103"/>
      <c r="Y667" s="92"/>
      <c r="Z667" s="92"/>
      <c r="AA667" s="92" t="s">
        <v>87</v>
      </c>
      <c r="AB667" s="92"/>
      <c r="AC667" s="92" t="s">
        <v>250</v>
      </c>
      <c r="AD667" s="92"/>
      <c r="AE667" s="92"/>
      <c r="AF667" s="92" t="s">
        <v>250</v>
      </c>
      <c r="AG667" s="82"/>
      <c r="AH667" s="114"/>
      <c r="AI667" s="82"/>
      <c r="AJ667" s="92"/>
      <c r="AK667" s="92"/>
      <c r="AL667" s="92" t="s">
        <v>456</v>
      </c>
      <c r="AM667" s="92"/>
      <c r="AN667" s="92"/>
      <c r="AO667" s="92"/>
      <c r="AP667" s="92"/>
      <c r="AQ667" s="92"/>
      <c r="AR667" s="92"/>
      <c r="AS667" s="112"/>
      <c r="AT667" s="92"/>
      <c r="AU667" s="92"/>
      <c r="AV667" s="92"/>
      <c r="AW667" s="96"/>
      <c r="AX667" s="96"/>
      <c r="AY667" s="96"/>
      <c r="AZ667" s="97"/>
    </row>
    <row r="668" spans="1:52" s="298" customFormat="1" ht="27" customHeight="1" thickTop="1" thickBot="1" x14ac:dyDescent="0.25">
      <c r="A668" s="81"/>
      <c r="B668" s="111" t="str">
        <f t="shared" si="31"/>
        <v/>
      </c>
      <c r="C668" s="304" t="str">
        <f>IF(D668="","",(VLOOKUP(D668,Lookups!$B$4:$C$2561,2,FALSE)))</f>
        <v/>
      </c>
      <c r="D668" s="366"/>
      <c r="E668" s="111"/>
      <c r="F668" s="111"/>
      <c r="G668" s="111"/>
      <c r="H668" s="82"/>
      <c r="I668" s="82"/>
      <c r="J668" s="104"/>
      <c r="K668" s="104"/>
      <c r="L668" s="104"/>
      <c r="M668" s="104"/>
      <c r="N668" s="104"/>
      <c r="O668" s="104"/>
      <c r="P668" s="104"/>
      <c r="Q668" s="105" t="str">
        <f t="shared" si="32"/>
        <v/>
      </c>
      <c r="R668" s="103"/>
      <c r="S668" s="103"/>
      <c r="T668" s="105"/>
      <c r="U668" s="105"/>
      <c r="V668" s="100" t="str">
        <f t="shared" si="30"/>
        <v/>
      </c>
      <c r="W668" s="103"/>
      <c r="X668" s="103"/>
      <c r="Y668" s="92"/>
      <c r="Z668" s="92"/>
      <c r="AA668" s="92" t="s">
        <v>87</v>
      </c>
      <c r="AB668" s="92"/>
      <c r="AC668" s="92" t="s">
        <v>250</v>
      </c>
      <c r="AD668" s="92"/>
      <c r="AE668" s="92"/>
      <c r="AF668" s="92" t="s">
        <v>250</v>
      </c>
      <c r="AG668" s="82"/>
      <c r="AH668" s="114"/>
      <c r="AI668" s="82"/>
      <c r="AJ668" s="92"/>
      <c r="AK668" s="92"/>
      <c r="AL668" s="92" t="s">
        <v>456</v>
      </c>
      <c r="AM668" s="92"/>
      <c r="AN668" s="92"/>
      <c r="AO668" s="92"/>
      <c r="AP668" s="92"/>
      <c r="AQ668" s="92"/>
      <c r="AR668" s="92"/>
      <c r="AS668" s="112"/>
      <c r="AT668" s="92"/>
      <c r="AU668" s="92"/>
      <c r="AV668" s="92"/>
      <c r="AW668" s="96"/>
      <c r="AX668" s="96"/>
      <c r="AY668" s="96"/>
      <c r="AZ668" s="97"/>
    </row>
    <row r="669" spans="1:52" s="298" customFormat="1" ht="27" customHeight="1" thickTop="1" thickBot="1" x14ac:dyDescent="0.25">
      <c r="A669" s="81"/>
      <c r="B669" s="111" t="str">
        <f t="shared" si="31"/>
        <v/>
      </c>
      <c r="C669" s="304" t="str">
        <f>IF(D669="","",(VLOOKUP(D669,Lookups!$B$4:$C$2561,2,FALSE)))</f>
        <v/>
      </c>
      <c r="D669" s="366"/>
      <c r="E669" s="111"/>
      <c r="F669" s="111"/>
      <c r="G669" s="111"/>
      <c r="H669" s="82"/>
      <c r="I669" s="82"/>
      <c r="J669" s="104"/>
      <c r="K669" s="104"/>
      <c r="L669" s="104"/>
      <c r="M669" s="104"/>
      <c r="N669" s="104"/>
      <c r="O669" s="104"/>
      <c r="P669" s="104"/>
      <c r="Q669" s="105" t="str">
        <f t="shared" si="32"/>
        <v/>
      </c>
      <c r="R669" s="103"/>
      <c r="S669" s="103"/>
      <c r="T669" s="105"/>
      <c r="U669" s="105"/>
      <c r="V669" s="100" t="str">
        <f t="shared" si="30"/>
        <v/>
      </c>
      <c r="W669" s="103"/>
      <c r="X669" s="103"/>
      <c r="Y669" s="92"/>
      <c r="Z669" s="92"/>
      <c r="AA669" s="92" t="s">
        <v>87</v>
      </c>
      <c r="AB669" s="92"/>
      <c r="AC669" s="92" t="s">
        <v>250</v>
      </c>
      <c r="AD669" s="92"/>
      <c r="AE669" s="92"/>
      <c r="AF669" s="92" t="s">
        <v>250</v>
      </c>
      <c r="AG669" s="82"/>
      <c r="AH669" s="114"/>
      <c r="AI669" s="82"/>
      <c r="AJ669" s="92"/>
      <c r="AK669" s="92"/>
      <c r="AL669" s="92" t="s">
        <v>456</v>
      </c>
      <c r="AM669" s="92"/>
      <c r="AN669" s="92"/>
      <c r="AO669" s="92"/>
      <c r="AP669" s="92"/>
      <c r="AQ669" s="92"/>
      <c r="AR669" s="92"/>
      <c r="AS669" s="112"/>
      <c r="AT669" s="92"/>
      <c r="AU669" s="92"/>
      <c r="AV669" s="92"/>
      <c r="AW669" s="96"/>
      <c r="AX669" s="96"/>
      <c r="AY669" s="96"/>
      <c r="AZ669" s="97"/>
    </row>
    <row r="670" spans="1:52" s="298" customFormat="1" ht="27" customHeight="1" thickTop="1" thickBot="1" x14ac:dyDescent="0.25">
      <c r="A670" s="81"/>
      <c r="B670" s="111" t="str">
        <f t="shared" si="31"/>
        <v/>
      </c>
      <c r="C670" s="304" t="str">
        <f>IF(D670="","",(VLOOKUP(D670,Lookups!$B$4:$C$2561,2,FALSE)))</f>
        <v/>
      </c>
      <c r="D670" s="366"/>
      <c r="E670" s="111"/>
      <c r="F670" s="111"/>
      <c r="G670" s="111"/>
      <c r="H670" s="82"/>
      <c r="I670" s="82"/>
      <c r="J670" s="104"/>
      <c r="K670" s="104"/>
      <c r="L670" s="104"/>
      <c r="M670" s="104"/>
      <c r="N670" s="104"/>
      <c r="O670" s="104"/>
      <c r="P670" s="104"/>
      <c r="Q670" s="105" t="str">
        <f t="shared" si="32"/>
        <v/>
      </c>
      <c r="R670" s="103"/>
      <c r="S670" s="103"/>
      <c r="T670" s="105"/>
      <c r="U670" s="105"/>
      <c r="V670" s="100" t="str">
        <f t="shared" si="30"/>
        <v/>
      </c>
      <c r="W670" s="103"/>
      <c r="X670" s="103"/>
      <c r="Y670" s="92"/>
      <c r="Z670" s="92"/>
      <c r="AA670" s="92" t="s">
        <v>87</v>
      </c>
      <c r="AB670" s="92"/>
      <c r="AC670" s="92" t="s">
        <v>250</v>
      </c>
      <c r="AD670" s="92"/>
      <c r="AE670" s="92"/>
      <c r="AF670" s="92" t="s">
        <v>250</v>
      </c>
      <c r="AG670" s="82"/>
      <c r="AH670" s="114"/>
      <c r="AI670" s="82"/>
      <c r="AJ670" s="92"/>
      <c r="AK670" s="92"/>
      <c r="AL670" s="92" t="s">
        <v>456</v>
      </c>
      <c r="AM670" s="92"/>
      <c r="AN670" s="92"/>
      <c r="AO670" s="92"/>
      <c r="AP670" s="92"/>
      <c r="AQ670" s="92"/>
      <c r="AR670" s="92"/>
      <c r="AS670" s="112"/>
      <c r="AT670" s="92"/>
      <c r="AU670" s="92"/>
      <c r="AV670" s="92"/>
      <c r="AW670" s="96"/>
      <c r="AX670" s="96"/>
      <c r="AY670" s="96"/>
      <c r="AZ670" s="97"/>
    </row>
    <row r="671" spans="1:52" s="298" customFormat="1" ht="27" customHeight="1" thickTop="1" thickBot="1" x14ac:dyDescent="0.25">
      <c r="A671" s="81"/>
      <c r="B671" s="111" t="str">
        <f t="shared" si="31"/>
        <v/>
      </c>
      <c r="C671" s="304" t="str">
        <f>IF(D671="","",(VLOOKUP(D671,Lookups!$B$4:$C$2561,2,FALSE)))</f>
        <v/>
      </c>
      <c r="D671" s="366"/>
      <c r="E671" s="111"/>
      <c r="F671" s="111"/>
      <c r="G671" s="111"/>
      <c r="H671" s="82"/>
      <c r="I671" s="82"/>
      <c r="J671" s="104"/>
      <c r="K671" s="104"/>
      <c r="L671" s="104"/>
      <c r="M671" s="104"/>
      <c r="N671" s="104"/>
      <c r="O671" s="104"/>
      <c r="P671" s="104"/>
      <c r="Q671" s="105" t="str">
        <f t="shared" si="32"/>
        <v/>
      </c>
      <c r="R671" s="103"/>
      <c r="S671" s="103"/>
      <c r="T671" s="105"/>
      <c r="U671" s="105"/>
      <c r="V671" s="100" t="str">
        <f t="shared" si="30"/>
        <v/>
      </c>
      <c r="W671" s="103"/>
      <c r="X671" s="103"/>
      <c r="Y671" s="92"/>
      <c r="Z671" s="92"/>
      <c r="AA671" s="92" t="s">
        <v>87</v>
      </c>
      <c r="AB671" s="92"/>
      <c r="AC671" s="92" t="s">
        <v>250</v>
      </c>
      <c r="AD671" s="92"/>
      <c r="AE671" s="92"/>
      <c r="AF671" s="92" t="s">
        <v>250</v>
      </c>
      <c r="AG671" s="82"/>
      <c r="AH671" s="114"/>
      <c r="AI671" s="82"/>
      <c r="AJ671" s="92"/>
      <c r="AK671" s="92"/>
      <c r="AL671" s="92" t="s">
        <v>456</v>
      </c>
      <c r="AM671" s="92"/>
      <c r="AN671" s="92"/>
      <c r="AO671" s="92"/>
      <c r="AP671" s="92"/>
      <c r="AQ671" s="92"/>
      <c r="AR671" s="92"/>
      <c r="AS671" s="112"/>
      <c r="AT671" s="92"/>
      <c r="AU671" s="92"/>
      <c r="AV671" s="92"/>
      <c r="AW671" s="96"/>
      <c r="AX671" s="96"/>
      <c r="AY671" s="96"/>
      <c r="AZ671" s="97"/>
    </row>
    <row r="672" spans="1:52" s="298" customFormat="1" ht="27" customHeight="1" thickTop="1" thickBot="1" x14ac:dyDescent="0.25">
      <c r="A672" s="81"/>
      <c r="B672" s="111" t="str">
        <f t="shared" si="31"/>
        <v/>
      </c>
      <c r="C672" s="304" t="str">
        <f>IF(D672="","",(VLOOKUP(D672,Lookups!$B$4:$C$2561,2,FALSE)))</f>
        <v/>
      </c>
      <c r="D672" s="366"/>
      <c r="E672" s="111"/>
      <c r="F672" s="111"/>
      <c r="G672" s="111"/>
      <c r="H672" s="82"/>
      <c r="I672" s="82"/>
      <c r="J672" s="104"/>
      <c r="K672" s="104"/>
      <c r="L672" s="104"/>
      <c r="M672" s="104"/>
      <c r="N672" s="104"/>
      <c r="O672" s="104"/>
      <c r="P672" s="104"/>
      <c r="Q672" s="105" t="str">
        <f t="shared" si="32"/>
        <v/>
      </c>
      <c r="R672" s="103"/>
      <c r="S672" s="103"/>
      <c r="T672" s="105"/>
      <c r="U672" s="105"/>
      <c r="V672" s="100" t="str">
        <f t="shared" si="30"/>
        <v/>
      </c>
      <c r="W672" s="103"/>
      <c r="X672" s="103"/>
      <c r="Y672" s="92"/>
      <c r="Z672" s="92"/>
      <c r="AA672" s="92" t="s">
        <v>87</v>
      </c>
      <c r="AB672" s="92"/>
      <c r="AC672" s="92" t="s">
        <v>250</v>
      </c>
      <c r="AD672" s="92"/>
      <c r="AE672" s="92"/>
      <c r="AF672" s="92" t="s">
        <v>250</v>
      </c>
      <c r="AG672" s="82"/>
      <c r="AH672" s="114"/>
      <c r="AI672" s="82"/>
      <c r="AJ672" s="92"/>
      <c r="AK672" s="92"/>
      <c r="AL672" s="92" t="s">
        <v>456</v>
      </c>
      <c r="AM672" s="92"/>
      <c r="AN672" s="92"/>
      <c r="AO672" s="92"/>
      <c r="AP672" s="92"/>
      <c r="AQ672" s="92"/>
      <c r="AR672" s="92"/>
      <c r="AS672" s="112"/>
      <c r="AT672" s="92"/>
      <c r="AU672" s="92"/>
      <c r="AV672" s="92"/>
      <c r="AW672" s="96"/>
      <c r="AX672" s="96"/>
      <c r="AY672" s="96"/>
      <c r="AZ672" s="97"/>
    </row>
    <row r="673" spans="1:52" s="298" customFormat="1" ht="27" customHeight="1" thickTop="1" thickBot="1" x14ac:dyDescent="0.25">
      <c r="A673" s="81"/>
      <c r="B673" s="111" t="str">
        <f t="shared" si="31"/>
        <v/>
      </c>
      <c r="C673" s="304" t="str">
        <f>IF(D673="","",(VLOOKUP(D673,Lookups!$B$4:$C$2561,2,FALSE)))</f>
        <v/>
      </c>
      <c r="D673" s="366"/>
      <c r="E673" s="111"/>
      <c r="F673" s="111"/>
      <c r="G673" s="111"/>
      <c r="H673" s="82"/>
      <c r="I673" s="82"/>
      <c r="J673" s="104"/>
      <c r="K673" s="104"/>
      <c r="L673" s="104"/>
      <c r="M673" s="104"/>
      <c r="N673" s="104"/>
      <c r="O673" s="104"/>
      <c r="P673" s="104"/>
      <c r="Q673" s="105" t="str">
        <f t="shared" si="32"/>
        <v/>
      </c>
      <c r="R673" s="103"/>
      <c r="S673" s="103"/>
      <c r="T673" s="105"/>
      <c r="U673" s="105"/>
      <c r="V673" s="100" t="str">
        <f t="shared" si="30"/>
        <v/>
      </c>
      <c r="W673" s="103"/>
      <c r="X673" s="103"/>
      <c r="Y673" s="92"/>
      <c r="Z673" s="92"/>
      <c r="AA673" s="92" t="s">
        <v>87</v>
      </c>
      <c r="AB673" s="92"/>
      <c r="AC673" s="92" t="s">
        <v>250</v>
      </c>
      <c r="AD673" s="92"/>
      <c r="AE673" s="92"/>
      <c r="AF673" s="92" t="s">
        <v>250</v>
      </c>
      <c r="AG673" s="82"/>
      <c r="AH673" s="114"/>
      <c r="AI673" s="82"/>
      <c r="AJ673" s="92"/>
      <c r="AK673" s="92"/>
      <c r="AL673" s="92" t="s">
        <v>456</v>
      </c>
      <c r="AM673" s="92"/>
      <c r="AN673" s="92"/>
      <c r="AO673" s="92"/>
      <c r="AP673" s="92"/>
      <c r="AQ673" s="92"/>
      <c r="AR673" s="92"/>
      <c r="AS673" s="112"/>
      <c r="AT673" s="92"/>
      <c r="AU673" s="92"/>
      <c r="AV673" s="92"/>
      <c r="AW673" s="96"/>
      <c r="AX673" s="96"/>
      <c r="AY673" s="96"/>
      <c r="AZ673" s="97"/>
    </row>
    <row r="674" spans="1:52" s="298" customFormat="1" ht="27" customHeight="1" thickTop="1" thickBot="1" x14ac:dyDescent="0.25">
      <c r="A674" s="81"/>
      <c r="B674" s="111" t="str">
        <f t="shared" si="31"/>
        <v/>
      </c>
      <c r="C674" s="304" t="str">
        <f>IF(D674="","",(VLOOKUP(D674,Lookups!$B$4:$C$2561,2,FALSE)))</f>
        <v/>
      </c>
      <c r="D674" s="366"/>
      <c r="E674" s="111"/>
      <c r="F674" s="111"/>
      <c r="G674" s="111"/>
      <c r="H674" s="82"/>
      <c r="I674" s="82"/>
      <c r="J674" s="104"/>
      <c r="K674" s="104"/>
      <c r="L674" s="104"/>
      <c r="M674" s="104"/>
      <c r="N674" s="104"/>
      <c r="O674" s="104"/>
      <c r="P674" s="104"/>
      <c r="Q674" s="105" t="str">
        <f t="shared" si="32"/>
        <v/>
      </c>
      <c r="R674" s="103"/>
      <c r="S674" s="103"/>
      <c r="T674" s="105"/>
      <c r="U674" s="105"/>
      <c r="V674" s="100" t="str">
        <f t="shared" si="30"/>
        <v/>
      </c>
      <c r="W674" s="103"/>
      <c r="X674" s="103"/>
      <c r="Y674" s="92"/>
      <c r="Z674" s="92"/>
      <c r="AA674" s="92" t="s">
        <v>87</v>
      </c>
      <c r="AB674" s="92"/>
      <c r="AC674" s="92" t="s">
        <v>250</v>
      </c>
      <c r="AD674" s="92"/>
      <c r="AE674" s="92"/>
      <c r="AF674" s="92" t="s">
        <v>250</v>
      </c>
      <c r="AG674" s="82"/>
      <c r="AH674" s="114"/>
      <c r="AI674" s="82"/>
      <c r="AJ674" s="92"/>
      <c r="AK674" s="92"/>
      <c r="AL674" s="92" t="s">
        <v>456</v>
      </c>
      <c r="AM674" s="92"/>
      <c r="AN674" s="92"/>
      <c r="AO674" s="92"/>
      <c r="AP674" s="92"/>
      <c r="AQ674" s="92"/>
      <c r="AR674" s="92"/>
      <c r="AS674" s="112"/>
      <c r="AT674" s="92"/>
      <c r="AU674" s="92"/>
      <c r="AV674" s="92"/>
      <c r="AW674" s="96"/>
      <c r="AX674" s="96"/>
      <c r="AY674" s="96"/>
      <c r="AZ674" s="97"/>
    </row>
    <row r="675" spans="1:52" s="298" customFormat="1" ht="27" customHeight="1" thickTop="1" thickBot="1" x14ac:dyDescent="0.25">
      <c r="A675" s="81"/>
      <c r="B675" s="111" t="str">
        <f t="shared" si="31"/>
        <v/>
      </c>
      <c r="C675" s="304" t="str">
        <f>IF(D675="","",(VLOOKUP(D675,Lookups!$B$4:$C$2561,2,FALSE)))</f>
        <v/>
      </c>
      <c r="D675" s="366"/>
      <c r="E675" s="111"/>
      <c r="F675" s="111"/>
      <c r="G675" s="111"/>
      <c r="H675" s="82"/>
      <c r="I675" s="82"/>
      <c r="J675" s="104"/>
      <c r="K675" s="104"/>
      <c r="L675" s="104"/>
      <c r="M675" s="104"/>
      <c r="N675" s="104"/>
      <c r="O675" s="104"/>
      <c r="P675" s="104"/>
      <c r="Q675" s="105" t="str">
        <f t="shared" si="32"/>
        <v/>
      </c>
      <c r="R675" s="103"/>
      <c r="S675" s="103"/>
      <c r="T675" s="105"/>
      <c r="U675" s="105"/>
      <c r="V675" s="100" t="str">
        <f t="shared" si="30"/>
        <v/>
      </c>
      <c r="W675" s="103"/>
      <c r="X675" s="103"/>
      <c r="Y675" s="92"/>
      <c r="Z675" s="92"/>
      <c r="AA675" s="92" t="s">
        <v>87</v>
      </c>
      <c r="AB675" s="92"/>
      <c r="AC675" s="92" t="s">
        <v>250</v>
      </c>
      <c r="AD675" s="92"/>
      <c r="AE675" s="92"/>
      <c r="AF675" s="92" t="s">
        <v>250</v>
      </c>
      <c r="AG675" s="82"/>
      <c r="AH675" s="114"/>
      <c r="AI675" s="82"/>
      <c r="AJ675" s="92"/>
      <c r="AK675" s="92"/>
      <c r="AL675" s="92" t="s">
        <v>456</v>
      </c>
      <c r="AM675" s="92"/>
      <c r="AN675" s="92"/>
      <c r="AO675" s="92"/>
      <c r="AP675" s="92"/>
      <c r="AQ675" s="92"/>
      <c r="AR675" s="92"/>
      <c r="AS675" s="112"/>
      <c r="AT675" s="92"/>
      <c r="AU675" s="92"/>
      <c r="AV675" s="92"/>
      <c r="AW675" s="96"/>
      <c r="AX675" s="96"/>
      <c r="AY675" s="96"/>
      <c r="AZ675" s="97"/>
    </row>
    <row r="676" spans="1:52" s="298" customFormat="1" ht="27" customHeight="1" thickTop="1" thickBot="1" x14ac:dyDescent="0.25">
      <c r="A676" s="81"/>
      <c r="B676" s="111" t="str">
        <f t="shared" si="31"/>
        <v/>
      </c>
      <c r="C676" s="304" t="str">
        <f>IF(D676="","",(VLOOKUP(D676,Lookups!$B$4:$C$2561,2,FALSE)))</f>
        <v/>
      </c>
      <c r="D676" s="366"/>
      <c r="E676" s="111"/>
      <c r="F676" s="111"/>
      <c r="G676" s="111"/>
      <c r="H676" s="82"/>
      <c r="I676" s="82"/>
      <c r="J676" s="104"/>
      <c r="K676" s="104"/>
      <c r="L676" s="104"/>
      <c r="M676" s="104"/>
      <c r="N676" s="104"/>
      <c r="O676" s="104"/>
      <c r="P676" s="104"/>
      <c r="Q676" s="105" t="str">
        <f t="shared" si="32"/>
        <v/>
      </c>
      <c r="R676" s="103"/>
      <c r="S676" s="103"/>
      <c r="T676" s="105"/>
      <c r="U676" s="105"/>
      <c r="V676" s="100" t="str">
        <f t="shared" si="30"/>
        <v/>
      </c>
      <c r="W676" s="103"/>
      <c r="X676" s="103"/>
      <c r="Y676" s="92"/>
      <c r="Z676" s="92"/>
      <c r="AA676" s="92" t="s">
        <v>87</v>
      </c>
      <c r="AB676" s="92"/>
      <c r="AC676" s="92" t="s">
        <v>250</v>
      </c>
      <c r="AD676" s="92"/>
      <c r="AE676" s="92"/>
      <c r="AF676" s="92" t="s">
        <v>250</v>
      </c>
      <c r="AG676" s="82"/>
      <c r="AH676" s="114"/>
      <c r="AI676" s="82"/>
      <c r="AJ676" s="92"/>
      <c r="AK676" s="92"/>
      <c r="AL676" s="92" t="s">
        <v>456</v>
      </c>
      <c r="AM676" s="92"/>
      <c r="AN676" s="92"/>
      <c r="AO676" s="92"/>
      <c r="AP676" s="92"/>
      <c r="AQ676" s="92"/>
      <c r="AR676" s="92"/>
      <c r="AS676" s="112"/>
      <c r="AT676" s="92"/>
      <c r="AU676" s="92"/>
      <c r="AV676" s="92"/>
      <c r="AW676" s="96"/>
      <c r="AX676" s="96"/>
      <c r="AY676" s="96"/>
      <c r="AZ676" s="97"/>
    </row>
    <row r="677" spans="1:52" s="298" customFormat="1" ht="27" customHeight="1" thickTop="1" thickBot="1" x14ac:dyDescent="0.25">
      <c r="A677" s="81"/>
      <c r="B677" s="111" t="str">
        <f t="shared" si="31"/>
        <v/>
      </c>
      <c r="C677" s="304" t="str">
        <f>IF(D677="","",(VLOOKUP(D677,Lookups!$B$4:$C$2561,2,FALSE)))</f>
        <v/>
      </c>
      <c r="D677" s="366"/>
      <c r="E677" s="111"/>
      <c r="F677" s="111"/>
      <c r="G677" s="111"/>
      <c r="H677" s="82"/>
      <c r="I677" s="82"/>
      <c r="J677" s="104"/>
      <c r="K677" s="104"/>
      <c r="L677" s="104"/>
      <c r="M677" s="104"/>
      <c r="N677" s="104"/>
      <c r="O677" s="104"/>
      <c r="P677" s="104"/>
      <c r="Q677" s="105" t="str">
        <f t="shared" si="32"/>
        <v/>
      </c>
      <c r="R677" s="103"/>
      <c r="S677" s="103"/>
      <c r="T677" s="105"/>
      <c r="U677" s="105"/>
      <c r="V677" s="100" t="str">
        <f t="shared" si="30"/>
        <v/>
      </c>
      <c r="W677" s="103"/>
      <c r="X677" s="103"/>
      <c r="Y677" s="92"/>
      <c r="Z677" s="92"/>
      <c r="AA677" s="92" t="s">
        <v>87</v>
      </c>
      <c r="AB677" s="92"/>
      <c r="AC677" s="92" t="s">
        <v>250</v>
      </c>
      <c r="AD677" s="92"/>
      <c r="AE677" s="92"/>
      <c r="AF677" s="92" t="s">
        <v>250</v>
      </c>
      <c r="AG677" s="82"/>
      <c r="AH677" s="114"/>
      <c r="AI677" s="82"/>
      <c r="AJ677" s="92"/>
      <c r="AK677" s="92"/>
      <c r="AL677" s="92" t="s">
        <v>456</v>
      </c>
      <c r="AM677" s="92"/>
      <c r="AN677" s="92"/>
      <c r="AO677" s="92"/>
      <c r="AP677" s="92"/>
      <c r="AQ677" s="92"/>
      <c r="AR677" s="92"/>
      <c r="AS677" s="112"/>
      <c r="AT677" s="92"/>
      <c r="AU677" s="92"/>
      <c r="AV677" s="92"/>
      <c r="AW677" s="96"/>
      <c r="AX677" s="96"/>
      <c r="AY677" s="96"/>
      <c r="AZ677" s="97"/>
    </row>
    <row r="678" spans="1:52" s="298" customFormat="1" ht="27" customHeight="1" thickTop="1" thickBot="1" x14ac:dyDescent="0.25">
      <c r="A678" s="81"/>
      <c r="B678" s="111" t="str">
        <f t="shared" si="31"/>
        <v/>
      </c>
      <c r="C678" s="304" t="str">
        <f>IF(D678="","",(VLOOKUP(D678,Lookups!$B$4:$C$2561,2,FALSE)))</f>
        <v/>
      </c>
      <c r="D678" s="366"/>
      <c r="E678" s="111"/>
      <c r="F678" s="111"/>
      <c r="G678" s="111"/>
      <c r="H678" s="82"/>
      <c r="I678" s="82"/>
      <c r="J678" s="104"/>
      <c r="K678" s="104"/>
      <c r="L678" s="104"/>
      <c r="M678" s="104"/>
      <c r="N678" s="104"/>
      <c r="O678" s="104"/>
      <c r="P678" s="104"/>
      <c r="Q678" s="105" t="str">
        <f t="shared" si="32"/>
        <v/>
      </c>
      <c r="R678" s="103"/>
      <c r="S678" s="103"/>
      <c r="T678" s="105"/>
      <c r="U678" s="105"/>
      <c r="V678" s="100" t="str">
        <f t="shared" si="30"/>
        <v/>
      </c>
      <c r="W678" s="103"/>
      <c r="X678" s="103"/>
      <c r="Y678" s="92"/>
      <c r="Z678" s="92"/>
      <c r="AA678" s="92" t="s">
        <v>87</v>
      </c>
      <c r="AB678" s="92"/>
      <c r="AC678" s="92" t="s">
        <v>250</v>
      </c>
      <c r="AD678" s="92"/>
      <c r="AE678" s="92"/>
      <c r="AF678" s="92" t="s">
        <v>250</v>
      </c>
      <c r="AG678" s="82"/>
      <c r="AH678" s="114"/>
      <c r="AI678" s="82"/>
      <c r="AJ678" s="92"/>
      <c r="AK678" s="92"/>
      <c r="AL678" s="92" t="s">
        <v>456</v>
      </c>
      <c r="AM678" s="92"/>
      <c r="AN678" s="92"/>
      <c r="AO678" s="92"/>
      <c r="AP678" s="92"/>
      <c r="AQ678" s="92"/>
      <c r="AR678" s="92"/>
      <c r="AS678" s="112"/>
      <c r="AT678" s="92"/>
      <c r="AU678" s="92"/>
      <c r="AV678" s="92"/>
      <c r="AW678" s="96"/>
      <c r="AX678" s="96"/>
      <c r="AY678" s="96"/>
      <c r="AZ678" s="97"/>
    </row>
    <row r="679" spans="1:52" s="298" customFormat="1" ht="27" customHeight="1" thickTop="1" thickBot="1" x14ac:dyDescent="0.25">
      <c r="A679" s="81"/>
      <c r="B679" s="111" t="str">
        <f t="shared" si="31"/>
        <v/>
      </c>
      <c r="C679" s="304" t="str">
        <f>IF(D679="","",(VLOOKUP(D679,Lookups!$B$4:$C$2561,2,FALSE)))</f>
        <v/>
      </c>
      <c r="D679" s="366"/>
      <c r="E679" s="111"/>
      <c r="F679" s="111"/>
      <c r="G679" s="111"/>
      <c r="H679" s="82"/>
      <c r="I679" s="82"/>
      <c r="J679" s="104"/>
      <c r="K679" s="104"/>
      <c r="L679" s="104"/>
      <c r="M679" s="104"/>
      <c r="N679" s="104"/>
      <c r="O679" s="104"/>
      <c r="P679" s="104"/>
      <c r="Q679" s="105" t="str">
        <f t="shared" si="32"/>
        <v/>
      </c>
      <c r="R679" s="103"/>
      <c r="S679" s="103"/>
      <c r="T679" s="105"/>
      <c r="U679" s="105"/>
      <c r="V679" s="100" t="str">
        <f t="shared" si="30"/>
        <v/>
      </c>
      <c r="W679" s="103"/>
      <c r="X679" s="103"/>
      <c r="Y679" s="92"/>
      <c r="Z679" s="92"/>
      <c r="AA679" s="92" t="s">
        <v>87</v>
      </c>
      <c r="AB679" s="92"/>
      <c r="AC679" s="92" t="s">
        <v>250</v>
      </c>
      <c r="AD679" s="92"/>
      <c r="AE679" s="92"/>
      <c r="AF679" s="92" t="s">
        <v>250</v>
      </c>
      <c r="AG679" s="82"/>
      <c r="AH679" s="114"/>
      <c r="AI679" s="82"/>
      <c r="AJ679" s="92"/>
      <c r="AK679" s="92"/>
      <c r="AL679" s="92" t="s">
        <v>456</v>
      </c>
      <c r="AM679" s="92"/>
      <c r="AN679" s="92"/>
      <c r="AO679" s="92"/>
      <c r="AP679" s="92"/>
      <c r="AQ679" s="92"/>
      <c r="AR679" s="92"/>
      <c r="AS679" s="112"/>
      <c r="AT679" s="92"/>
      <c r="AU679" s="92"/>
      <c r="AV679" s="92"/>
      <c r="AW679" s="96"/>
      <c r="AX679" s="96"/>
      <c r="AY679" s="96"/>
      <c r="AZ679" s="97"/>
    </row>
    <row r="680" spans="1:52" s="298" customFormat="1" ht="27" customHeight="1" thickTop="1" thickBot="1" x14ac:dyDescent="0.25">
      <c r="A680" s="81"/>
      <c r="B680" s="111" t="str">
        <f t="shared" si="31"/>
        <v/>
      </c>
      <c r="C680" s="304" t="str">
        <f>IF(D680="","",(VLOOKUP(D680,Lookups!$B$4:$C$2561,2,FALSE)))</f>
        <v/>
      </c>
      <c r="D680" s="366"/>
      <c r="E680" s="111"/>
      <c r="F680" s="111"/>
      <c r="G680" s="111"/>
      <c r="H680" s="82"/>
      <c r="I680" s="82"/>
      <c r="J680" s="104"/>
      <c r="K680" s="104"/>
      <c r="L680" s="104"/>
      <c r="M680" s="104"/>
      <c r="N680" s="104"/>
      <c r="O680" s="104"/>
      <c r="P680" s="104"/>
      <c r="Q680" s="105" t="str">
        <f t="shared" si="32"/>
        <v/>
      </c>
      <c r="R680" s="103"/>
      <c r="S680" s="103"/>
      <c r="T680" s="105"/>
      <c r="U680" s="105"/>
      <c r="V680" s="100" t="str">
        <f t="shared" si="30"/>
        <v/>
      </c>
      <c r="W680" s="103"/>
      <c r="X680" s="103"/>
      <c r="Y680" s="92"/>
      <c r="Z680" s="92"/>
      <c r="AA680" s="92" t="s">
        <v>87</v>
      </c>
      <c r="AB680" s="92"/>
      <c r="AC680" s="92" t="s">
        <v>250</v>
      </c>
      <c r="AD680" s="92"/>
      <c r="AE680" s="92"/>
      <c r="AF680" s="92" t="s">
        <v>250</v>
      </c>
      <c r="AG680" s="82"/>
      <c r="AH680" s="114"/>
      <c r="AI680" s="82"/>
      <c r="AJ680" s="92"/>
      <c r="AK680" s="92"/>
      <c r="AL680" s="92" t="s">
        <v>456</v>
      </c>
      <c r="AM680" s="92"/>
      <c r="AN680" s="92"/>
      <c r="AO680" s="92"/>
      <c r="AP680" s="92"/>
      <c r="AQ680" s="92"/>
      <c r="AR680" s="92"/>
      <c r="AS680" s="112"/>
      <c r="AT680" s="92"/>
      <c r="AU680" s="92"/>
      <c r="AV680" s="92"/>
      <c r="AW680" s="96"/>
      <c r="AX680" s="96"/>
      <c r="AY680" s="96"/>
      <c r="AZ680" s="97"/>
    </row>
    <row r="681" spans="1:52" s="298" customFormat="1" ht="27" customHeight="1" thickTop="1" thickBot="1" x14ac:dyDescent="0.25">
      <c r="A681" s="81"/>
      <c r="B681" s="111" t="str">
        <f t="shared" si="31"/>
        <v/>
      </c>
      <c r="C681" s="304" t="str">
        <f>IF(D681="","",(VLOOKUP(D681,Lookups!$B$4:$C$2561,2,FALSE)))</f>
        <v/>
      </c>
      <c r="D681" s="366"/>
      <c r="E681" s="111"/>
      <c r="F681" s="111"/>
      <c r="G681" s="111"/>
      <c r="H681" s="82"/>
      <c r="I681" s="82"/>
      <c r="J681" s="104"/>
      <c r="K681" s="104"/>
      <c r="L681" s="104"/>
      <c r="M681" s="104"/>
      <c r="N681" s="104"/>
      <c r="O681" s="104"/>
      <c r="P681" s="104"/>
      <c r="Q681" s="105" t="str">
        <f t="shared" si="32"/>
        <v/>
      </c>
      <c r="R681" s="103"/>
      <c r="S681" s="103"/>
      <c r="T681" s="105"/>
      <c r="U681" s="105"/>
      <c r="V681" s="100" t="str">
        <f t="shared" si="30"/>
        <v/>
      </c>
      <c r="W681" s="103"/>
      <c r="X681" s="103"/>
      <c r="Y681" s="92"/>
      <c r="Z681" s="92"/>
      <c r="AA681" s="92" t="s">
        <v>87</v>
      </c>
      <c r="AB681" s="92"/>
      <c r="AC681" s="92" t="s">
        <v>250</v>
      </c>
      <c r="AD681" s="92"/>
      <c r="AE681" s="92"/>
      <c r="AF681" s="92" t="s">
        <v>250</v>
      </c>
      <c r="AG681" s="82"/>
      <c r="AH681" s="114"/>
      <c r="AI681" s="82"/>
      <c r="AJ681" s="92"/>
      <c r="AK681" s="92"/>
      <c r="AL681" s="92" t="s">
        <v>456</v>
      </c>
      <c r="AM681" s="92"/>
      <c r="AN681" s="92"/>
      <c r="AO681" s="92"/>
      <c r="AP681" s="92"/>
      <c r="AQ681" s="92"/>
      <c r="AR681" s="92"/>
      <c r="AS681" s="112"/>
      <c r="AT681" s="92"/>
      <c r="AU681" s="92"/>
      <c r="AV681" s="92"/>
      <c r="AW681" s="96"/>
      <c r="AX681" s="96"/>
      <c r="AY681" s="96"/>
      <c r="AZ681" s="97"/>
    </row>
    <row r="682" spans="1:52" s="298" customFormat="1" ht="27" customHeight="1" thickTop="1" thickBot="1" x14ac:dyDescent="0.25">
      <c r="A682" s="81"/>
      <c r="B682" s="111" t="str">
        <f t="shared" si="31"/>
        <v/>
      </c>
      <c r="C682" s="304" t="str">
        <f>IF(D682="","",(VLOOKUP(D682,Lookups!$B$4:$C$2561,2,FALSE)))</f>
        <v/>
      </c>
      <c r="D682" s="366"/>
      <c r="E682" s="111"/>
      <c r="F682" s="111"/>
      <c r="G682" s="111"/>
      <c r="H682" s="82"/>
      <c r="I682" s="82"/>
      <c r="J682" s="104"/>
      <c r="K682" s="104"/>
      <c r="L682" s="104"/>
      <c r="M682" s="104"/>
      <c r="N682" s="104"/>
      <c r="O682" s="104"/>
      <c r="P682" s="104"/>
      <c r="Q682" s="105" t="str">
        <f t="shared" si="32"/>
        <v/>
      </c>
      <c r="R682" s="103"/>
      <c r="S682" s="103"/>
      <c r="T682" s="105"/>
      <c r="U682" s="105"/>
      <c r="V682" s="100" t="str">
        <f t="shared" si="30"/>
        <v/>
      </c>
      <c r="W682" s="103"/>
      <c r="X682" s="103"/>
      <c r="Y682" s="92"/>
      <c r="Z682" s="92"/>
      <c r="AA682" s="92" t="s">
        <v>87</v>
      </c>
      <c r="AB682" s="92"/>
      <c r="AC682" s="92" t="s">
        <v>250</v>
      </c>
      <c r="AD682" s="92"/>
      <c r="AE682" s="92"/>
      <c r="AF682" s="92" t="s">
        <v>250</v>
      </c>
      <c r="AG682" s="82"/>
      <c r="AH682" s="114"/>
      <c r="AI682" s="82"/>
      <c r="AJ682" s="92"/>
      <c r="AK682" s="92"/>
      <c r="AL682" s="92" t="s">
        <v>456</v>
      </c>
      <c r="AM682" s="92"/>
      <c r="AN682" s="92"/>
      <c r="AO682" s="92"/>
      <c r="AP682" s="92"/>
      <c r="AQ682" s="92"/>
      <c r="AR682" s="92"/>
      <c r="AS682" s="112"/>
      <c r="AT682" s="92"/>
      <c r="AU682" s="92"/>
      <c r="AV682" s="92"/>
      <c r="AW682" s="96"/>
      <c r="AX682" s="96"/>
      <c r="AY682" s="96"/>
      <c r="AZ682" s="97"/>
    </row>
    <row r="683" spans="1:52" s="298" customFormat="1" ht="27" customHeight="1" thickTop="1" thickBot="1" x14ac:dyDescent="0.25">
      <c r="A683" s="81"/>
      <c r="B683" s="111" t="str">
        <f t="shared" si="31"/>
        <v/>
      </c>
      <c r="C683" s="304" t="str">
        <f>IF(D683="","",(VLOOKUP(D683,Lookups!$B$4:$C$2561,2,FALSE)))</f>
        <v/>
      </c>
      <c r="D683" s="366"/>
      <c r="E683" s="111"/>
      <c r="F683" s="111"/>
      <c r="G683" s="111"/>
      <c r="H683" s="82"/>
      <c r="I683" s="82"/>
      <c r="J683" s="104"/>
      <c r="K683" s="104"/>
      <c r="L683" s="104"/>
      <c r="M683" s="104"/>
      <c r="N683" s="104"/>
      <c r="O683" s="104"/>
      <c r="P683" s="104"/>
      <c r="Q683" s="105" t="str">
        <f t="shared" si="32"/>
        <v/>
      </c>
      <c r="R683" s="103"/>
      <c r="S683" s="103"/>
      <c r="T683" s="105"/>
      <c r="U683" s="105"/>
      <c r="V683" s="100" t="str">
        <f t="shared" si="30"/>
        <v/>
      </c>
      <c r="W683" s="103"/>
      <c r="X683" s="103"/>
      <c r="Y683" s="92"/>
      <c r="Z683" s="92"/>
      <c r="AA683" s="92" t="s">
        <v>87</v>
      </c>
      <c r="AB683" s="92"/>
      <c r="AC683" s="92" t="s">
        <v>250</v>
      </c>
      <c r="AD683" s="92"/>
      <c r="AE683" s="92"/>
      <c r="AF683" s="92" t="s">
        <v>250</v>
      </c>
      <c r="AG683" s="82"/>
      <c r="AH683" s="114"/>
      <c r="AI683" s="82"/>
      <c r="AJ683" s="92"/>
      <c r="AK683" s="92"/>
      <c r="AL683" s="92" t="s">
        <v>456</v>
      </c>
      <c r="AM683" s="92"/>
      <c r="AN683" s="92"/>
      <c r="AO683" s="92"/>
      <c r="AP683" s="92"/>
      <c r="AQ683" s="92"/>
      <c r="AR683" s="92"/>
      <c r="AS683" s="112"/>
      <c r="AT683" s="92"/>
      <c r="AU683" s="92"/>
      <c r="AV683" s="92"/>
      <c r="AW683" s="96"/>
      <c r="AX683" s="96"/>
      <c r="AY683" s="96"/>
      <c r="AZ683" s="97"/>
    </row>
    <row r="684" spans="1:52" s="298" customFormat="1" ht="27" customHeight="1" thickTop="1" thickBot="1" x14ac:dyDescent="0.25">
      <c r="A684" s="81"/>
      <c r="B684" s="111" t="str">
        <f t="shared" si="31"/>
        <v/>
      </c>
      <c r="C684" s="304" t="str">
        <f>IF(D684="","",(VLOOKUP(D684,Lookups!$B$4:$C$2561,2,FALSE)))</f>
        <v/>
      </c>
      <c r="D684" s="366"/>
      <c r="E684" s="111"/>
      <c r="F684" s="111"/>
      <c r="G684" s="111"/>
      <c r="H684" s="82"/>
      <c r="I684" s="82"/>
      <c r="J684" s="104"/>
      <c r="K684" s="104"/>
      <c r="L684" s="104"/>
      <c r="M684" s="104"/>
      <c r="N684" s="104"/>
      <c r="O684" s="104"/>
      <c r="P684" s="104"/>
      <c r="Q684" s="105" t="str">
        <f t="shared" si="32"/>
        <v/>
      </c>
      <c r="R684" s="103"/>
      <c r="S684" s="103"/>
      <c r="T684" s="105"/>
      <c r="U684" s="105"/>
      <c r="V684" s="100" t="str">
        <f t="shared" si="30"/>
        <v/>
      </c>
      <c r="W684" s="103"/>
      <c r="X684" s="103"/>
      <c r="Y684" s="92"/>
      <c r="Z684" s="92"/>
      <c r="AA684" s="92" t="s">
        <v>87</v>
      </c>
      <c r="AB684" s="92"/>
      <c r="AC684" s="92" t="s">
        <v>250</v>
      </c>
      <c r="AD684" s="92"/>
      <c r="AE684" s="92"/>
      <c r="AF684" s="92" t="s">
        <v>250</v>
      </c>
      <c r="AG684" s="82"/>
      <c r="AH684" s="114"/>
      <c r="AI684" s="82"/>
      <c r="AJ684" s="92"/>
      <c r="AK684" s="92"/>
      <c r="AL684" s="92" t="s">
        <v>456</v>
      </c>
      <c r="AM684" s="92"/>
      <c r="AN684" s="92"/>
      <c r="AO684" s="92"/>
      <c r="AP684" s="92"/>
      <c r="AQ684" s="92"/>
      <c r="AR684" s="92"/>
      <c r="AS684" s="112"/>
      <c r="AT684" s="92"/>
      <c r="AU684" s="92"/>
      <c r="AV684" s="92"/>
      <c r="AW684" s="96"/>
      <c r="AX684" s="96"/>
      <c r="AY684" s="96"/>
      <c r="AZ684" s="97"/>
    </row>
    <row r="685" spans="1:52" s="298" customFormat="1" ht="27" customHeight="1" thickTop="1" thickBot="1" x14ac:dyDescent="0.25">
      <c r="A685" s="81"/>
      <c r="B685" s="111" t="str">
        <f t="shared" si="31"/>
        <v/>
      </c>
      <c r="C685" s="304" t="str">
        <f>IF(D685="","",(VLOOKUP(D685,Lookups!$B$4:$C$2561,2,FALSE)))</f>
        <v/>
      </c>
      <c r="D685" s="366"/>
      <c r="E685" s="111"/>
      <c r="F685" s="111"/>
      <c r="G685" s="111"/>
      <c r="H685" s="82"/>
      <c r="I685" s="82"/>
      <c r="J685" s="104"/>
      <c r="K685" s="104"/>
      <c r="L685" s="104"/>
      <c r="M685" s="104"/>
      <c r="N685" s="104"/>
      <c r="O685" s="104"/>
      <c r="P685" s="104"/>
      <c r="Q685" s="105" t="str">
        <f t="shared" si="32"/>
        <v/>
      </c>
      <c r="R685" s="103"/>
      <c r="S685" s="103"/>
      <c r="T685" s="105"/>
      <c r="U685" s="105"/>
      <c r="V685" s="100" t="str">
        <f t="shared" si="30"/>
        <v/>
      </c>
      <c r="W685" s="103"/>
      <c r="X685" s="103"/>
      <c r="Y685" s="92"/>
      <c r="Z685" s="92"/>
      <c r="AA685" s="92" t="s">
        <v>87</v>
      </c>
      <c r="AB685" s="92"/>
      <c r="AC685" s="92" t="s">
        <v>250</v>
      </c>
      <c r="AD685" s="92"/>
      <c r="AE685" s="92"/>
      <c r="AF685" s="92" t="s">
        <v>250</v>
      </c>
      <c r="AG685" s="82"/>
      <c r="AH685" s="114"/>
      <c r="AI685" s="82"/>
      <c r="AJ685" s="92"/>
      <c r="AK685" s="92"/>
      <c r="AL685" s="92" t="s">
        <v>456</v>
      </c>
      <c r="AM685" s="92"/>
      <c r="AN685" s="92"/>
      <c r="AO685" s="92"/>
      <c r="AP685" s="92"/>
      <c r="AQ685" s="92"/>
      <c r="AR685" s="92"/>
      <c r="AS685" s="112"/>
      <c r="AT685" s="92"/>
      <c r="AU685" s="92"/>
      <c r="AV685" s="92"/>
      <c r="AW685" s="96"/>
      <c r="AX685" s="96"/>
      <c r="AY685" s="96"/>
      <c r="AZ685" s="97"/>
    </row>
    <row r="686" spans="1:52" s="298" customFormat="1" ht="27" customHeight="1" thickTop="1" thickBot="1" x14ac:dyDescent="0.25">
      <c r="A686" s="81"/>
      <c r="B686" s="111" t="str">
        <f t="shared" si="31"/>
        <v/>
      </c>
      <c r="C686" s="304" t="str">
        <f>IF(D686="","",(VLOOKUP(D686,Lookups!$B$4:$C$2561,2,FALSE)))</f>
        <v/>
      </c>
      <c r="D686" s="366"/>
      <c r="E686" s="111"/>
      <c r="F686" s="111"/>
      <c r="G686" s="111"/>
      <c r="H686" s="82"/>
      <c r="I686" s="82"/>
      <c r="J686" s="104"/>
      <c r="K686" s="104"/>
      <c r="L686" s="104"/>
      <c r="M686" s="104"/>
      <c r="N686" s="104"/>
      <c r="O686" s="104"/>
      <c r="P686" s="104"/>
      <c r="Q686" s="105" t="str">
        <f t="shared" si="32"/>
        <v/>
      </c>
      <c r="R686" s="103"/>
      <c r="S686" s="103"/>
      <c r="T686" s="105"/>
      <c r="U686" s="105"/>
      <c r="V686" s="100" t="str">
        <f t="shared" si="30"/>
        <v/>
      </c>
      <c r="W686" s="103"/>
      <c r="X686" s="103"/>
      <c r="Y686" s="92"/>
      <c r="Z686" s="92"/>
      <c r="AA686" s="92" t="s">
        <v>87</v>
      </c>
      <c r="AB686" s="92"/>
      <c r="AC686" s="92" t="s">
        <v>250</v>
      </c>
      <c r="AD686" s="92"/>
      <c r="AE686" s="92"/>
      <c r="AF686" s="92" t="s">
        <v>250</v>
      </c>
      <c r="AG686" s="82"/>
      <c r="AH686" s="114"/>
      <c r="AI686" s="82"/>
      <c r="AJ686" s="92"/>
      <c r="AK686" s="92"/>
      <c r="AL686" s="92" t="s">
        <v>456</v>
      </c>
      <c r="AM686" s="92"/>
      <c r="AN686" s="92"/>
      <c r="AO686" s="92"/>
      <c r="AP686" s="92"/>
      <c r="AQ686" s="92"/>
      <c r="AR686" s="92"/>
      <c r="AS686" s="112"/>
      <c r="AT686" s="92"/>
      <c r="AU686" s="92"/>
      <c r="AV686" s="92"/>
      <c r="AW686" s="96"/>
      <c r="AX686" s="96"/>
      <c r="AY686" s="96"/>
      <c r="AZ686" s="97"/>
    </row>
    <row r="687" spans="1:52" s="298" customFormat="1" ht="27" customHeight="1" thickTop="1" thickBot="1" x14ac:dyDescent="0.25">
      <c r="A687" s="81"/>
      <c r="B687" s="111" t="str">
        <f t="shared" si="31"/>
        <v/>
      </c>
      <c r="C687" s="304" t="str">
        <f>IF(D687="","",(VLOOKUP(D687,Lookups!$B$4:$C$2561,2,FALSE)))</f>
        <v/>
      </c>
      <c r="D687" s="366"/>
      <c r="E687" s="111"/>
      <c r="F687" s="111"/>
      <c r="G687" s="111"/>
      <c r="H687" s="82"/>
      <c r="I687" s="82"/>
      <c r="J687" s="104"/>
      <c r="K687" s="104"/>
      <c r="L687" s="104"/>
      <c r="M687" s="104"/>
      <c r="N687" s="104"/>
      <c r="O687" s="104"/>
      <c r="P687" s="104"/>
      <c r="Q687" s="105" t="str">
        <f t="shared" si="32"/>
        <v/>
      </c>
      <c r="R687" s="103"/>
      <c r="S687" s="103"/>
      <c r="T687" s="105"/>
      <c r="U687" s="105"/>
      <c r="V687" s="100" t="str">
        <f t="shared" si="30"/>
        <v/>
      </c>
      <c r="W687" s="103"/>
      <c r="X687" s="103"/>
      <c r="Y687" s="92"/>
      <c r="Z687" s="92"/>
      <c r="AA687" s="92" t="s">
        <v>87</v>
      </c>
      <c r="AB687" s="92"/>
      <c r="AC687" s="92" t="s">
        <v>250</v>
      </c>
      <c r="AD687" s="92"/>
      <c r="AE687" s="92"/>
      <c r="AF687" s="92" t="s">
        <v>250</v>
      </c>
      <c r="AG687" s="82"/>
      <c r="AH687" s="114"/>
      <c r="AI687" s="82"/>
      <c r="AJ687" s="92"/>
      <c r="AK687" s="92"/>
      <c r="AL687" s="92" t="s">
        <v>456</v>
      </c>
      <c r="AM687" s="92"/>
      <c r="AN687" s="92"/>
      <c r="AO687" s="92"/>
      <c r="AP687" s="92"/>
      <c r="AQ687" s="92"/>
      <c r="AR687" s="92"/>
      <c r="AS687" s="112"/>
      <c r="AT687" s="92"/>
      <c r="AU687" s="92"/>
      <c r="AV687" s="92"/>
      <c r="AW687" s="96"/>
      <c r="AX687" s="96"/>
      <c r="AY687" s="96"/>
      <c r="AZ687" s="97"/>
    </row>
    <row r="688" spans="1:52" s="298" customFormat="1" ht="27" customHeight="1" thickTop="1" thickBot="1" x14ac:dyDescent="0.25">
      <c r="A688" s="81"/>
      <c r="B688" s="111" t="str">
        <f t="shared" si="31"/>
        <v/>
      </c>
      <c r="C688" s="304" t="str">
        <f>IF(D688="","",(VLOOKUP(D688,Lookups!$B$4:$C$2561,2,FALSE)))</f>
        <v/>
      </c>
      <c r="D688" s="366"/>
      <c r="E688" s="111"/>
      <c r="F688" s="111"/>
      <c r="G688" s="111"/>
      <c r="H688" s="82"/>
      <c r="I688" s="82"/>
      <c r="J688" s="104"/>
      <c r="K688" s="104"/>
      <c r="L688" s="104"/>
      <c r="M688" s="104"/>
      <c r="N688" s="104"/>
      <c r="O688" s="104"/>
      <c r="P688" s="104"/>
      <c r="Q688" s="105" t="str">
        <f t="shared" si="32"/>
        <v/>
      </c>
      <c r="R688" s="103"/>
      <c r="S688" s="103"/>
      <c r="T688" s="105"/>
      <c r="U688" s="105"/>
      <c r="V688" s="100" t="str">
        <f t="shared" si="30"/>
        <v/>
      </c>
      <c r="W688" s="103"/>
      <c r="X688" s="103"/>
      <c r="Y688" s="92"/>
      <c r="Z688" s="92"/>
      <c r="AA688" s="92" t="s">
        <v>87</v>
      </c>
      <c r="AB688" s="92"/>
      <c r="AC688" s="92" t="s">
        <v>250</v>
      </c>
      <c r="AD688" s="92"/>
      <c r="AE688" s="92"/>
      <c r="AF688" s="92" t="s">
        <v>250</v>
      </c>
      <c r="AG688" s="82"/>
      <c r="AH688" s="114"/>
      <c r="AI688" s="82"/>
      <c r="AJ688" s="92"/>
      <c r="AK688" s="92"/>
      <c r="AL688" s="92" t="s">
        <v>456</v>
      </c>
      <c r="AM688" s="92"/>
      <c r="AN688" s="92"/>
      <c r="AO688" s="92"/>
      <c r="AP688" s="92"/>
      <c r="AQ688" s="92"/>
      <c r="AR688" s="92"/>
      <c r="AS688" s="112"/>
      <c r="AT688" s="92"/>
      <c r="AU688" s="92"/>
      <c r="AV688" s="92"/>
      <c r="AW688" s="96"/>
      <c r="AX688" s="96"/>
      <c r="AY688" s="96"/>
      <c r="AZ688" s="97"/>
    </row>
    <row r="689" spans="1:52" s="298" customFormat="1" ht="27" customHeight="1" thickTop="1" thickBot="1" x14ac:dyDescent="0.25">
      <c r="A689" s="81"/>
      <c r="B689" s="111" t="str">
        <f t="shared" si="31"/>
        <v/>
      </c>
      <c r="C689" s="304" t="str">
        <f>IF(D689="","",(VLOOKUP(D689,Lookups!$B$4:$C$2561,2,FALSE)))</f>
        <v/>
      </c>
      <c r="D689" s="366"/>
      <c r="E689" s="111"/>
      <c r="F689" s="111"/>
      <c r="G689" s="111"/>
      <c r="H689" s="82"/>
      <c r="I689" s="82"/>
      <c r="J689" s="104"/>
      <c r="K689" s="104"/>
      <c r="L689" s="104"/>
      <c r="M689" s="104"/>
      <c r="N689" s="104"/>
      <c r="O689" s="104"/>
      <c r="P689" s="104"/>
      <c r="Q689" s="105" t="str">
        <f t="shared" si="32"/>
        <v/>
      </c>
      <c r="R689" s="103"/>
      <c r="S689" s="103"/>
      <c r="T689" s="105"/>
      <c r="U689" s="105"/>
      <c r="V689" s="100" t="str">
        <f t="shared" si="30"/>
        <v/>
      </c>
      <c r="W689" s="103"/>
      <c r="X689" s="103"/>
      <c r="Y689" s="92"/>
      <c r="Z689" s="92"/>
      <c r="AA689" s="92" t="s">
        <v>87</v>
      </c>
      <c r="AB689" s="92"/>
      <c r="AC689" s="92" t="s">
        <v>250</v>
      </c>
      <c r="AD689" s="92"/>
      <c r="AE689" s="92"/>
      <c r="AF689" s="92" t="s">
        <v>250</v>
      </c>
      <c r="AG689" s="82"/>
      <c r="AH689" s="114"/>
      <c r="AI689" s="82"/>
      <c r="AJ689" s="92"/>
      <c r="AK689" s="92"/>
      <c r="AL689" s="92" t="s">
        <v>456</v>
      </c>
      <c r="AM689" s="92"/>
      <c r="AN689" s="92"/>
      <c r="AO689" s="92"/>
      <c r="AP689" s="92"/>
      <c r="AQ689" s="92"/>
      <c r="AR689" s="92"/>
      <c r="AS689" s="112"/>
      <c r="AT689" s="92"/>
      <c r="AU689" s="92"/>
      <c r="AV689" s="92"/>
      <c r="AW689" s="96"/>
      <c r="AX689" s="96"/>
      <c r="AY689" s="96"/>
      <c r="AZ689" s="97"/>
    </row>
    <row r="690" spans="1:52" s="298" customFormat="1" ht="27" customHeight="1" thickTop="1" thickBot="1" x14ac:dyDescent="0.25">
      <c r="A690" s="81"/>
      <c r="B690" s="111" t="str">
        <f t="shared" si="31"/>
        <v/>
      </c>
      <c r="C690" s="304" t="str">
        <f>IF(D690="","",(VLOOKUP(D690,Lookups!$B$4:$C$2561,2,FALSE)))</f>
        <v/>
      </c>
      <c r="D690" s="366"/>
      <c r="E690" s="111"/>
      <c r="F690" s="111"/>
      <c r="G690" s="111"/>
      <c r="H690" s="82"/>
      <c r="I690" s="82"/>
      <c r="J690" s="104"/>
      <c r="K690" s="104"/>
      <c r="L690" s="104"/>
      <c r="M690" s="104"/>
      <c r="N690" s="104"/>
      <c r="O690" s="104"/>
      <c r="P690" s="104"/>
      <c r="Q690" s="105" t="str">
        <f t="shared" si="32"/>
        <v/>
      </c>
      <c r="R690" s="103"/>
      <c r="S690" s="103"/>
      <c r="T690" s="105"/>
      <c r="U690" s="105"/>
      <c r="V690" s="100" t="str">
        <f t="shared" si="30"/>
        <v/>
      </c>
      <c r="W690" s="103"/>
      <c r="X690" s="103"/>
      <c r="Y690" s="92"/>
      <c r="Z690" s="92"/>
      <c r="AA690" s="92" t="s">
        <v>87</v>
      </c>
      <c r="AB690" s="92"/>
      <c r="AC690" s="92" t="s">
        <v>250</v>
      </c>
      <c r="AD690" s="92"/>
      <c r="AE690" s="92"/>
      <c r="AF690" s="92" t="s">
        <v>250</v>
      </c>
      <c r="AG690" s="82"/>
      <c r="AH690" s="114"/>
      <c r="AI690" s="82"/>
      <c r="AJ690" s="92"/>
      <c r="AK690" s="92"/>
      <c r="AL690" s="92" t="s">
        <v>456</v>
      </c>
      <c r="AM690" s="92"/>
      <c r="AN690" s="92"/>
      <c r="AO690" s="92"/>
      <c r="AP690" s="92"/>
      <c r="AQ690" s="92"/>
      <c r="AR690" s="92"/>
      <c r="AS690" s="112"/>
      <c r="AT690" s="92"/>
      <c r="AU690" s="92"/>
      <c r="AV690" s="92"/>
      <c r="AW690" s="96"/>
      <c r="AX690" s="96"/>
      <c r="AY690" s="96"/>
      <c r="AZ690" s="97"/>
    </row>
    <row r="691" spans="1:52" s="298" customFormat="1" ht="27" customHeight="1" thickTop="1" thickBot="1" x14ac:dyDescent="0.25">
      <c r="A691" s="81"/>
      <c r="B691" s="111" t="str">
        <f t="shared" si="31"/>
        <v/>
      </c>
      <c r="C691" s="304" t="str">
        <f>IF(D691="","",(VLOOKUP(D691,Lookups!$B$4:$C$2561,2,FALSE)))</f>
        <v/>
      </c>
      <c r="D691" s="366"/>
      <c r="E691" s="111"/>
      <c r="F691" s="111"/>
      <c r="G691" s="111"/>
      <c r="H691" s="82"/>
      <c r="I691" s="82"/>
      <c r="J691" s="104"/>
      <c r="K691" s="104"/>
      <c r="L691" s="104"/>
      <c r="M691" s="104"/>
      <c r="N691" s="104"/>
      <c r="O691" s="104"/>
      <c r="P691" s="104"/>
      <c r="Q691" s="105" t="str">
        <f t="shared" si="32"/>
        <v/>
      </c>
      <c r="R691" s="103"/>
      <c r="S691" s="103"/>
      <c r="T691" s="105"/>
      <c r="U691" s="105"/>
      <c r="V691" s="100" t="str">
        <f t="shared" si="30"/>
        <v/>
      </c>
      <c r="W691" s="103"/>
      <c r="X691" s="103"/>
      <c r="Y691" s="92"/>
      <c r="Z691" s="92"/>
      <c r="AA691" s="92" t="s">
        <v>87</v>
      </c>
      <c r="AB691" s="92"/>
      <c r="AC691" s="92" t="s">
        <v>250</v>
      </c>
      <c r="AD691" s="92"/>
      <c r="AE691" s="92"/>
      <c r="AF691" s="92" t="s">
        <v>250</v>
      </c>
      <c r="AG691" s="82"/>
      <c r="AH691" s="114"/>
      <c r="AI691" s="82"/>
      <c r="AJ691" s="92"/>
      <c r="AK691" s="92"/>
      <c r="AL691" s="92" t="s">
        <v>456</v>
      </c>
      <c r="AM691" s="92"/>
      <c r="AN691" s="92"/>
      <c r="AO691" s="92"/>
      <c r="AP691" s="92"/>
      <c r="AQ691" s="92"/>
      <c r="AR691" s="92"/>
      <c r="AS691" s="112"/>
      <c r="AT691" s="92"/>
      <c r="AU691" s="92"/>
      <c r="AV691" s="92"/>
      <c r="AW691" s="96"/>
      <c r="AX691" s="96"/>
      <c r="AY691" s="96"/>
      <c r="AZ691" s="97"/>
    </row>
    <row r="692" spans="1:52" s="298" customFormat="1" ht="27" customHeight="1" thickTop="1" thickBot="1" x14ac:dyDescent="0.25">
      <c r="A692" s="81"/>
      <c r="B692" s="111" t="str">
        <f t="shared" si="31"/>
        <v/>
      </c>
      <c r="C692" s="304" t="str">
        <f>IF(D692="","",(VLOOKUP(D692,Lookups!$B$4:$C$2561,2,FALSE)))</f>
        <v/>
      </c>
      <c r="D692" s="366"/>
      <c r="E692" s="111"/>
      <c r="F692" s="111"/>
      <c r="G692" s="111"/>
      <c r="H692" s="82"/>
      <c r="I692" s="82"/>
      <c r="J692" s="104"/>
      <c r="K692" s="104"/>
      <c r="L692" s="104"/>
      <c r="M692" s="104"/>
      <c r="N692" s="104"/>
      <c r="O692" s="104"/>
      <c r="P692" s="104"/>
      <c r="Q692" s="105" t="str">
        <f t="shared" si="32"/>
        <v/>
      </c>
      <c r="R692" s="103"/>
      <c r="S692" s="103"/>
      <c r="T692" s="105"/>
      <c r="U692" s="105"/>
      <c r="V692" s="100" t="str">
        <f t="shared" si="30"/>
        <v/>
      </c>
      <c r="W692" s="103"/>
      <c r="X692" s="103"/>
      <c r="Y692" s="92"/>
      <c r="Z692" s="92"/>
      <c r="AA692" s="92" t="s">
        <v>87</v>
      </c>
      <c r="AB692" s="92"/>
      <c r="AC692" s="92" t="s">
        <v>250</v>
      </c>
      <c r="AD692" s="92"/>
      <c r="AE692" s="92"/>
      <c r="AF692" s="92" t="s">
        <v>250</v>
      </c>
      <c r="AG692" s="82"/>
      <c r="AH692" s="114"/>
      <c r="AI692" s="82"/>
      <c r="AJ692" s="92"/>
      <c r="AK692" s="92"/>
      <c r="AL692" s="92" t="s">
        <v>456</v>
      </c>
      <c r="AM692" s="92"/>
      <c r="AN692" s="92"/>
      <c r="AO692" s="92"/>
      <c r="AP692" s="92"/>
      <c r="AQ692" s="92"/>
      <c r="AR692" s="92"/>
      <c r="AS692" s="112"/>
      <c r="AT692" s="92"/>
      <c r="AU692" s="92"/>
      <c r="AV692" s="92"/>
      <c r="AW692" s="96"/>
      <c r="AX692" s="96"/>
      <c r="AY692" s="96"/>
      <c r="AZ692" s="97"/>
    </row>
    <row r="693" spans="1:52" s="298" customFormat="1" ht="27" customHeight="1" thickTop="1" thickBot="1" x14ac:dyDescent="0.25">
      <c r="A693" s="81"/>
      <c r="B693" s="111" t="str">
        <f t="shared" si="31"/>
        <v/>
      </c>
      <c r="C693" s="304" t="str">
        <f>IF(D693="","",(VLOOKUP(D693,Lookups!$B$4:$C$2561,2,FALSE)))</f>
        <v/>
      </c>
      <c r="D693" s="366"/>
      <c r="E693" s="111"/>
      <c r="F693" s="111"/>
      <c r="G693" s="111"/>
      <c r="H693" s="82"/>
      <c r="I693" s="82"/>
      <c r="J693" s="104"/>
      <c r="K693" s="104"/>
      <c r="L693" s="104"/>
      <c r="M693" s="104"/>
      <c r="N693" s="104"/>
      <c r="O693" s="104"/>
      <c r="P693" s="104"/>
      <c r="Q693" s="105" t="str">
        <f t="shared" si="32"/>
        <v/>
      </c>
      <c r="R693" s="103"/>
      <c r="S693" s="103"/>
      <c r="T693" s="105"/>
      <c r="U693" s="105"/>
      <c r="V693" s="100" t="str">
        <f t="shared" si="30"/>
        <v/>
      </c>
      <c r="W693" s="103"/>
      <c r="X693" s="103"/>
      <c r="Y693" s="92"/>
      <c r="Z693" s="92"/>
      <c r="AA693" s="92" t="s">
        <v>87</v>
      </c>
      <c r="AB693" s="92"/>
      <c r="AC693" s="92" t="s">
        <v>250</v>
      </c>
      <c r="AD693" s="92"/>
      <c r="AE693" s="92"/>
      <c r="AF693" s="92" t="s">
        <v>250</v>
      </c>
      <c r="AG693" s="82"/>
      <c r="AH693" s="114"/>
      <c r="AI693" s="82"/>
      <c r="AJ693" s="92"/>
      <c r="AK693" s="92"/>
      <c r="AL693" s="92" t="s">
        <v>456</v>
      </c>
      <c r="AM693" s="92"/>
      <c r="AN693" s="92"/>
      <c r="AO693" s="92"/>
      <c r="AP693" s="92"/>
      <c r="AQ693" s="92"/>
      <c r="AR693" s="92"/>
      <c r="AS693" s="112"/>
      <c r="AT693" s="92"/>
      <c r="AU693" s="92"/>
      <c r="AV693" s="92"/>
      <c r="AW693" s="96"/>
      <c r="AX693" s="96"/>
      <c r="AY693" s="96"/>
      <c r="AZ693" s="97"/>
    </row>
    <row r="694" spans="1:52" s="298" customFormat="1" ht="27" customHeight="1" thickTop="1" thickBot="1" x14ac:dyDescent="0.25">
      <c r="A694" s="81"/>
      <c r="B694" s="111" t="str">
        <f t="shared" si="31"/>
        <v/>
      </c>
      <c r="C694" s="304" t="str">
        <f>IF(D694="","",(VLOOKUP(D694,Lookups!$B$4:$C$2561,2,FALSE)))</f>
        <v/>
      </c>
      <c r="D694" s="366"/>
      <c r="E694" s="111"/>
      <c r="F694" s="111"/>
      <c r="G694" s="111"/>
      <c r="H694" s="82"/>
      <c r="I694" s="82"/>
      <c r="J694" s="104"/>
      <c r="K694" s="104"/>
      <c r="L694" s="104"/>
      <c r="M694" s="104"/>
      <c r="N694" s="104"/>
      <c r="O694" s="104"/>
      <c r="P694" s="104"/>
      <c r="Q694" s="105" t="str">
        <f t="shared" si="32"/>
        <v/>
      </c>
      <c r="R694" s="103"/>
      <c r="S694" s="103"/>
      <c r="T694" s="105"/>
      <c r="U694" s="105"/>
      <c r="V694" s="100" t="str">
        <f t="shared" si="30"/>
        <v/>
      </c>
      <c r="W694" s="103"/>
      <c r="X694" s="103"/>
      <c r="Y694" s="92"/>
      <c r="Z694" s="92"/>
      <c r="AA694" s="92" t="s">
        <v>87</v>
      </c>
      <c r="AB694" s="92"/>
      <c r="AC694" s="92" t="s">
        <v>250</v>
      </c>
      <c r="AD694" s="92"/>
      <c r="AE694" s="92"/>
      <c r="AF694" s="92" t="s">
        <v>250</v>
      </c>
      <c r="AG694" s="82"/>
      <c r="AH694" s="114"/>
      <c r="AI694" s="82"/>
      <c r="AJ694" s="92"/>
      <c r="AK694" s="92"/>
      <c r="AL694" s="92" t="s">
        <v>456</v>
      </c>
      <c r="AM694" s="92"/>
      <c r="AN694" s="92"/>
      <c r="AO694" s="92"/>
      <c r="AP694" s="92"/>
      <c r="AQ694" s="92"/>
      <c r="AR694" s="92"/>
      <c r="AS694" s="112"/>
      <c r="AT694" s="92"/>
      <c r="AU694" s="92"/>
      <c r="AV694" s="92"/>
      <c r="AW694" s="96"/>
      <c r="AX694" s="96"/>
      <c r="AY694" s="96"/>
      <c r="AZ694" s="97"/>
    </row>
    <row r="695" spans="1:52" s="298" customFormat="1" ht="27" customHeight="1" thickTop="1" thickBot="1" x14ac:dyDescent="0.25">
      <c r="A695" s="81"/>
      <c r="B695" s="111" t="str">
        <f t="shared" si="31"/>
        <v/>
      </c>
      <c r="C695" s="304" t="str">
        <f>IF(D695="","",(VLOOKUP(D695,Lookups!$B$4:$C$2561,2,FALSE)))</f>
        <v/>
      </c>
      <c r="D695" s="366"/>
      <c r="E695" s="111"/>
      <c r="F695" s="111"/>
      <c r="G695" s="111"/>
      <c r="H695" s="82"/>
      <c r="I695" s="82"/>
      <c r="J695" s="104"/>
      <c r="K695" s="104"/>
      <c r="L695" s="104"/>
      <c r="M695" s="104"/>
      <c r="N695" s="104"/>
      <c r="O695" s="104"/>
      <c r="P695" s="104"/>
      <c r="Q695" s="105" t="str">
        <f t="shared" si="32"/>
        <v/>
      </c>
      <c r="R695" s="103"/>
      <c r="S695" s="103"/>
      <c r="T695" s="105"/>
      <c r="U695" s="105"/>
      <c r="V695" s="100" t="str">
        <f t="shared" si="30"/>
        <v/>
      </c>
      <c r="W695" s="103"/>
      <c r="X695" s="103"/>
      <c r="Y695" s="92"/>
      <c r="Z695" s="92"/>
      <c r="AA695" s="92" t="s">
        <v>87</v>
      </c>
      <c r="AB695" s="92"/>
      <c r="AC695" s="92" t="s">
        <v>250</v>
      </c>
      <c r="AD695" s="92"/>
      <c r="AE695" s="92"/>
      <c r="AF695" s="92" t="s">
        <v>250</v>
      </c>
      <c r="AG695" s="82"/>
      <c r="AH695" s="114"/>
      <c r="AI695" s="82"/>
      <c r="AJ695" s="92"/>
      <c r="AK695" s="92"/>
      <c r="AL695" s="92" t="s">
        <v>456</v>
      </c>
      <c r="AM695" s="92"/>
      <c r="AN695" s="92"/>
      <c r="AO695" s="92"/>
      <c r="AP695" s="92"/>
      <c r="AQ695" s="92"/>
      <c r="AR695" s="92"/>
      <c r="AS695" s="112"/>
      <c r="AT695" s="92"/>
      <c r="AU695" s="92"/>
      <c r="AV695" s="92"/>
      <c r="AW695" s="96"/>
      <c r="AX695" s="96"/>
      <c r="AY695" s="96"/>
      <c r="AZ695" s="97"/>
    </row>
    <row r="696" spans="1:52" s="298" customFormat="1" ht="27" customHeight="1" thickTop="1" thickBot="1" x14ac:dyDescent="0.25">
      <c r="A696" s="81"/>
      <c r="B696" s="111" t="str">
        <f t="shared" si="31"/>
        <v/>
      </c>
      <c r="C696" s="304" t="str">
        <f>IF(D696="","",(VLOOKUP(D696,Lookups!$B$4:$C$2561,2,FALSE)))</f>
        <v/>
      </c>
      <c r="D696" s="366"/>
      <c r="E696" s="111"/>
      <c r="F696" s="111"/>
      <c r="G696" s="111"/>
      <c r="H696" s="82"/>
      <c r="I696" s="82"/>
      <c r="J696" s="104"/>
      <c r="K696" s="104"/>
      <c r="L696" s="104"/>
      <c r="M696" s="104"/>
      <c r="N696" s="104"/>
      <c r="O696" s="104"/>
      <c r="P696" s="104"/>
      <c r="Q696" s="105" t="str">
        <f t="shared" si="32"/>
        <v/>
      </c>
      <c r="R696" s="103"/>
      <c r="S696" s="103"/>
      <c r="T696" s="105"/>
      <c r="U696" s="105"/>
      <c r="V696" s="100" t="str">
        <f t="shared" si="30"/>
        <v/>
      </c>
      <c r="W696" s="103"/>
      <c r="X696" s="103"/>
      <c r="Y696" s="92"/>
      <c r="Z696" s="92"/>
      <c r="AA696" s="92" t="s">
        <v>87</v>
      </c>
      <c r="AB696" s="92"/>
      <c r="AC696" s="92" t="s">
        <v>250</v>
      </c>
      <c r="AD696" s="92"/>
      <c r="AE696" s="92"/>
      <c r="AF696" s="92" t="s">
        <v>250</v>
      </c>
      <c r="AG696" s="82"/>
      <c r="AH696" s="114"/>
      <c r="AI696" s="82"/>
      <c r="AJ696" s="92"/>
      <c r="AK696" s="92"/>
      <c r="AL696" s="92" t="s">
        <v>456</v>
      </c>
      <c r="AM696" s="92"/>
      <c r="AN696" s="92"/>
      <c r="AO696" s="92"/>
      <c r="AP696" s="92"/>
      <c r="AQ696" s="92"/>
      <c r="AR696" s="92"/>
      <c r="AS696" s="112"/>
      <c r="AT696" s="92"/>
      <c r="AU696" s="92"/>
      <c r="AV696" s="92"/>
      <c r="AW696" s="96"/>
      <c r="AX696" s="96"/>
      <c r="AY696" s="96"/>
      <c r="AZ696" s="97"/>
    </row>
    <row r="697" spans="1:52" s="298" customFormat="1" ht="27" customHeight="1" thickTop="1" thickBot="1" x14ac:dyDescent="0.25">
      <c r="A697" s="81"/>
      <c r="B697" s="111" t="str">
        <f t="shared" si="31"/>
        <v/>
      </c>
      <c r="C697" s="304" t="str">
        <f>IF(D697="","",(VLOOKUP(D697,Lookups!$B$4:$C$2561,2,FALSE)))</f>
        <v/>
      </c>
      <c r="D697" s="366"/>
      <c r="E697" s="111"/>
      <c r="F697" s="111"/>
      <c r="G697" s="111"/>
      <c r="H697" s="82"/>
      <c r="I697" s="82"/>
      <c r="J697" s="104"/>
      <c r="K697" s="104"/>
      <c r="L697" s="104"/>
      <c r="M697" s="104"/>
      <c r="N697" s="104"/>
      <c r="O697" s="104"/>
      <c r="P697" s="104"/>
      <c r="Q697" s="105" t="str">
        <f t="shared" si="32"/>
        <v/>
      </c>
      <c r="R697" s="103"/>
      <c r="S697" s="103"/>
      <c r="T697" s="105"/>
      <c r="U697" s="105"/>
      <c r="V697" s="100" t="str">
        <f t="shared" si="30"/>
        <v/>
      </c>
      <c r="W697" s="103"/>
      <c r="X697" s="103"/>
      <c r="Y697" s="92"/>
      <c r="Z697" s="92"/>
      <c r="AA697" s="92" t="s">
        <v>87</v>
      </c>
      <c r="AB697" s="92"/>
      <c r="AC697" s="92" t="s">
        <v>250</v>
      </c>
      <c r="AD697" s="92"/>
      <c r="AE697" s="92"/>
      <c r="AF697" s="92" t="s">
        <v>250</v>
      </c>
      <c r="AG697" s="82"/>
      <c r="AH697" s="114"/>
      <c r="AI697" s="82"/>
      <c r="AJ697" s="92"/>
      <c r="AK697" s="92"/>
      <c r="AL697" s="92" t="s">
        <v>456</v>
      </c>
      <c r="AM697" s="92"/>
      <c r="AN697" s="92"/>
      <c r="AO697" s="92"/>
      <c r="AP697" s="92"/>
      <c r="AQ697" s="92"/>
      <c r="AR697" s="92"/>
      <c r="AS697" s="112"/>
      <c r="AT697" s="92"/>
      <c r="AU697" s="92"/>
      <c r="AV697" s="92"/>
      <c r="AW697" s="96"/>
      <c r="AX697" s="96"/>
      <c r="AY697" s="96"/>
      <c r="AZ697" s="97"/>
    </row>
    <row r="698" spans="1:52" s="298" customFormat="1" ht="27" customHeight="1" thickTop="1" thickBot="1" x14ac:dyDescent="0.25">
      <c r="A698" s="81"/>
      <c r="B698" s="111" t="str">
        <f t="shared" si="31"/>
        <v/>
      </c>
      <c r="C698" s="304" t="str">
        <f>IF(D698="","",(VLOOKUP(D698,Lookups!$B$4:$C$2561,2,FALSE)))</f>
        <v/>
      </c>
      <c r="D698" s="366"/>
      <c r="E698" s="111"/>
      <c r="F698" s="111"/>
      <c r="G698" s="111"/>
      <c r="H698" s="82"/>
      <c r="I698" s="82"/>
      <c r="J698" s="104"/>
      <c r="K698" s="104"/>
      <c r="L698" s="104"/>
      <c r="M698" s="104"/>
      <c r="N698" s="104"/>
      <c r="O698" s="104"/>
      <c r="P698" s="104"/>
      <c r="Q698" s="105" t="str">
        <f t="shared" si="32"/>
        <v/>
      </c>
      <c r="R698" s="103"/>
      <c r="S698" s="103"/>
      <c r="T698" s="105"/>
      <c r="U698" s="105"/>
      <c r="V698" s="100" t="str">
        <f t="shared" si="30"/>
        <v/>
      </c>
      <c r="W698" s="103"/>
      <c r="X698" s="103"/>
      <c r="Y698" s="92"/>
      <c r="Z698" s="92"/>
      <c r="AA698" s="92" t="s">
        <v>87</v>
      </c>
      <c r="AB698" s="92"/>
      <c r="AC698" s="92" t="s">
        <v>250</v>
      </c>
      <c r="AD698" s="92"/>
      <c r="AE698" s="92"/>
      <c r="AF698" s="92" t="s">
        <v>250</v>
      </c>
      <c r="AG698" s="82"/>
      <c r="AH698" s="114"/>
      <c r="AI698" s="82"/>
      <c r="AJ698" s="92"/>
      <c r="AK698" s="92"/>
      <c r="AL698" s="92" t="s">
        <v>456</v>
      </c>
      <c r="AM698" s="92"/>
      <c r="AN698" s="92"/>
      <c r="AO698" s="92"/>
      <c r="AP698" s="92"/>
      <c r="AQ698" s="92"/>
      <c r="AR698" s="92"/>
      <c r="AS698" s="112"/>
      <c r="AT698" s="92"/>
      <c r="AU698" s="92"/>
      <c r="AV698" s="92"/>
      <c r="AW698" s="96"/>
      <c r="AX698" s="96"/>
      <c r="AY698" s="96"/>
      <c r="AZ698" s="97"/>
    </row>
    <row r="699" spans="1:52" s="298" customFormat="1" ht="27" customHeight="1" thickTop="1" thickBot="1" x14ac:dyDescent="0.25">
      <c r="A699" s="81"/>
      <c r="B699" s="111" t="str">
        <f t="shared" si="31"/>
        <v/>
      </c>
      <c r="C699" s="304" t="str">
        <f>IF(D699="","",(VLOOKUP(D699,Lookups!$B$4:$C$2561,2,FALSE)))</f>
        <v/>
      </c>
      <c r="D699" s="366"/>
      <c r="E699" s="111"/>
      <c r="F699" s="111"/>
      <c r="G699" s="111"/>
      <c r="H699" s="82"/>
      <c r="I699" s="82"/>
      <c r="J699" s="104"/>
      <c r="K699" s="104"/>
      <c r="L699" s="104"/>
      <c r="M699" s="104"/>
      <c r="N699" s="104"/>
      <c r="O699" s="104"/>
      <c r="P699" s="104"/>
      <c r="Q699" s="105" t="str">
        <f t="shared" si="32"/>
        <v/>
      </c>
      <c r="R699" s="103"/>
      <c r="S699" s="103"/>
      <c r="T699" s="105"/>
      <c r="U699" s="105"/>
      <c r="V699" s="100" t="str">
        <f t="shared" si="30"/>
        <v/>
      </c>
      <c r="W699" s="103"/>
      <c r="X699" s="103"/>
      <c r="Y699" s="92"/>
      <c r="Z699" s="92"/>
      <c r="AA699" s="92" t="s">
        <v>87</v>
      </c>
      <c r="AB699" s="92"/>
      <c r="AC699" s="92" t="s">
        <v>250</v>
      </c>
      <c r="AD699" s="92"/>
      <c r="AE699" s="92"/>
      <c r="AF699" s="92" t="s">
        <v>250</v>
      </c>
      <c r="AG699" s="82"/>
      <c r="AH699" s="114"/>
      <c r="AI699" s="82"/>
      <c r="AJ699" s="92"/>
      <c r="AK699" s="92"/>
      <c r="AL699" s="92" t="s">
        <v>456</v>
      </c>
      <c r="AM699" s="92"/>
      <c r="AN699" s="92"/>
      <c r="AO699" s="92"/>
      <c r="AP699" s="92"/>
      <c r="AQ699" s="92"/>
      <c r="AR699" s="92"/>
      <c r="AS699" s="112"/>
      <c r="AT699" s="92"/>
      <c r="AU699" s="92"/>
      <c r="AV699" s="92"/>
      <c r="AW699" s="96"/>
      <c r="AX699" s="96"/>
      <c r="AY699" s="96"/>
      <c r="AZ699" s="97"/>
    </row>
    <row r="700" spans="1:52" s="298" customFormat="1" ht="27" customHeight="1" thickTop="1" thickBot="1" x14ac:dyDescent="0.25">
      <c r="A700" s="81"/>
      <c r="B700" s="111" t="str">
        <f t="shared" si="31"/>
        <v/>
      </c>
      <c r="C700" s="304" t="str">
        <f>IF(D700="","",(VLOOKUP(D700,Lookups!$B$4:$C$2561,2,FALSE)))</f>
        <v/>
      </c>
      <c r="D700" s="366"/>
      <c r="E700" s="111"/>
      <c r="F700" s="111"/>
      <c r="G700" s="111"/>
      <c r="H700" s="82"/>
      <c r="I700" s="82"/>
      <c r="J700" s="104"/>
      <c r="K700" s="104"/>
      <c r="L700" s="104"/>
      <c r="M700" s="104"/>
      <c r="N700" s="104"/>
      <c r="O700" s="104"/>
      <c r="P700" s="104"/>
      <c r="Q700" s="105" t="str">
        <f t="shared" si="32"/>
        <v/>
      </c>
      <c r="R700" s="103"/>
      <c r="S700" s="103"/>
      <c r="T700" s="105"/>
      <c r="U700" s="105"/>
      <c r="V700" s="100" t="str">
        <f t="shared" si="30"/>
        <v/>
      </c>
      <c r="W700" s="103"/>
      <c r="X700" s="103"/>
      <c r="Y700" s="92"/>
      <c r="Z700" s="92"/>
      <c r="AA700" s="92" t="s">
        <v>87</v>
      </c>
      <c r="AB700" s="92"/>
      <c r="AC700" s="92" t="s">
        <v>250</v>
      </c>
      <c r="AD700" s="92"/>
      <c r="AE700" s="92"/>
      <c r="AF700" s="92" t="s">
        <v>250</v>
      </c>
      <c r="AG700" s="82"/>
      <c r="AH700" s="114"/>
      <c r="AI700" s="82"/>
      <c r="AJ700" s="92"/>
      <c r="AK700" s="92"/>
      <c r="AL700" s="92" t="s">
        <v>456</v>
      </c>
      <c r="AM700" s="92"/>
      <c r="AN700" s="92"/>
      <c r="AO700" s="92"/>
      <c r="AP700" s="92"/>
      <c r="AQ700" s="92"/>
      <c r="AR700" s="92"/>
      <c r="AS700" s="112"/>
      <c r="AT700" s="92"/>
      <c r="AU700" s="92"/>
      <c r="AV700" s="92"/>
      <c r="AW700" s="96"/>
      <c r="AX700" s="96"/>
      <c r="AY700" s="96"/>
      <c r="AZ700" s="97"/>
    </row>
    <row r="701" spans="1:52" s="298" customFormat="1" ht="27" customHeight="1" thickTop="1" thickBot="1" x14ac:dyDescent="0.25">
      <c r="A701" s="81"/>
      <c r="B701" s="111" t="str">
        <f t="shared" si="31"/>
        <v/>
      </c>
      <c r="C701" s="304" t="str">
        <f>IF(D701="","",(VLOOKUP(D701,Lookups!$B$4:$C$2561,2,FALSE)))</f>
        <v/>
      </c>
      <c r="D701" s="366"/>
      <c r="E701" s="111"/>
      <c r="F701" s="111"/>
      <c r="G701" s="111"/>
      <c r="H701" s="82"/>
      <c r="I701" s="82"/>
      <c r="J701" s="104"/>
      <c r="K701" s="104"/>
      <c r="L701" s="104"/>
      <c r="M701" s="104"/>
      <c r="N701" s="104"/>
      <c r="O701" s="104"/>
      <c r="P701" s="104"/>
      <c r="Q701" s="105" t="str">
        <f t="shared" si="32"/>
        <v/>
      </c>
      <c r="R701" s="103"/>
      <c r="S701" s="103"/>
      <c r="T701" s="105"/>
      <c r="U701" s="105"/>
      <c r="V701" s="100" t="str">
        <f t="shared" si="30"/>
        <v/>
      </c>
      <c r="W701" s="103"/>
      <c r="X701" s="103"/>
      <c r="Y701" s="92"/>
      <c r="Z701" s="92"/>
      <c r="AA701" s="92" t="s">
        <v>87</v>
      </c>
      <c r="AB701" s="92"/>
      <c r="AC701" s="92" t="s">
        <v>250</v>
      </c>
      <c r="AD701" s="92"/>
      <c r="AE701" s="92"/>
      <c r="AF701" s="92" t="s">
        <v>250</v>
      </c>
      <c r="AG701" s="82"/>
      <c r="AH701" s="114"/>
      <c r="AI701" s="82"/>
      <c r="AJ701" s="92"/>
      <c r="AK701" s="92"/>
      <c r="AL701" s="92" t="s">
        <v>456</v>
      </c>
      <c r="AM701" s="92"/>
      <c r="AN701" s="92"/>
      <c r="AO701" s="92"/>
      <c r="AP701" s="92"/>
      <c r="AQ701" s="92"/>
      <c r="AR701" s="92"/>
      <c r="AS701" s="112"/>
      <c r="AT701" s="92"/>
      <c r="AU701" s="92"/>
      <c r="AV701" s="92"/>
      <c r="AW701" s="96"/>
      <c r="AX701" s="96"/>
      <c r="AY701" s="96"/>
      <c r="AZ701" s="97"/>
    </row>
    <row r="702" spans="1:52" s="298" customFormat="1" ht="27" customHeight="1" thickTop="1" thickBot="1" x14ac:dyDescent="0.25">
      <c r="A702" s="81"/>
      <c r="B702" s="111" t="str">
        <f t="shared" si="31"/>
        <v/>
      </c>
      <c r="C702" s="304" t="str">
        <f>IF(D702="","",(VLOOKUP(D702,Lookups!$B$4:$C$2561,2,FALSE)))</f>
        <v/>
      </c>
      <c r="D702" s="366"/>
      <c r="E702" s="111"/>
      <c r="F702" s="111"/>
      <c r="G702" s="111"/>
      <c r="H702" s="82"/>
      <c r="I702" s="82"/>
      <c r="J702" s="104"/>
      <c r="K702" s="104"/>
      <c r="L702" s="104"/>
      <c r="M702" s="104"/>
      <c r="N702" s="104"/>
      <c r="O702" s="104"/>
      <c r="P702" s="104"/>
      <c r="Q702" s="105" t="str">
        <f t="shared" si="32"/>
        <v/>
      </c>
      <c r="R702" s="103"/>
      <c r="S702" s="103"/>
      <c r="T702" s="105"/>
      <c r="U702" s="105"/>
      <c r="V702" s="100" t="str">
        <f t="shared" si="30"/>
        <v/>
      </c>
      <c r="W702" s="103"/>
      <c r="X702" s="103"/>
      <c r="Y702" s="92"/>
      <c r="Z702" s="92"/>
      <c r="AA702" s="92" t="s">
        <v>87</v>
      </c>
      <c r="AB702" s="92"/>
      <c r="AC702" s="92" t="s">
        <v>250</v>
      </c>
      <c r="AD702" s="92"/>
      <c r="AE702" s="92"/>
      <c r="AF702" s="92" t="s">
        <v>250</v>
      </c>
      <c r="AG702" s="82"/>
      <c r="AH702" s="114"/>
      <c r="AI702" s="82"/>
      <c r="AJ702" s="92"/>
      <c r="AK702" s="92"/>
      <c r="AL702" s="92" t="s">
        <v>456</v>
      </c>
      <c r="AM702" s="92"/>
      <c r="AN702" s="92"/>
      <c r="AO702" s="92"/>
      <c r="AP702" s="92"/>
      <c r="AQ702" s="92"/>
      <c r="AR702" s="92"/>
      <c r="AS702" s="112"/>
      <c r="AT702" s="92"/>
      <c r="AU702" s="92"/>
      <c r="AV702" s="92"/>
      <c r="AW702" s="96"/>
      <c r="AX702" s="96"/>
      <c r="AY702" s="96"/>
      <c r="AZ702" s="97"/>
    </row>
    <row r="703" spans="1:52" s="298" customFormat="1" ht="27" customHeight="1" thickTop="1" thickBot="1" x14ac:dyDescent="0.25">
      <c r="A703" s="81"/>
      <c r="B703" s="111" t="str">
        <f t="shared" si="31"/>
        <v/>
      </c>
      <c r="C703" s="304" t="str">
        <f>IF(D703="","",(VLOOKUP(D703,Lookups!$B$4:$C$2561,2,FALSE)))</f>
        <v/>
      </c>
      <c r="D703" s="366"/>
      <c r="E703" s="111"/>
      <c r="F703" s="111"/>
      <c r="G703" s="111"/>
      <c r="H703" s="82"/>
      <c r="I703" s="82"/>
      <c r="J703" s="104"/>
      <c r="K703" s="104"/>
      <c r="L703" s="104"/>
      <c r="M703" s="104"/>
      <c r="N703" s="104"/>
      <c r="O703" s="104"/>
      <c r="P703" s="104"/>
      <c r="Q703" s="105" t="str">
        <f t="shared" si="32"/>
        <v/>
      </c>
      <c r="R703" s="103"/>
      <c r="S703" s="103"/>
      <c r="T703" s="105"/>
      <c r="U703" s="105"/>
      <c r="V703" s="100" t="str">
        <f t="shared" si="30"/>
        <v/>
      </c>
      <c r="W703" s="103"/>
      <c r="X703" s="103"/>
      <c r="Y703" s="92"/>
      <c r="Z703" s="92"/>
      <c r="AA703" s="92" t="s">
        <v>87</v>
      </c>
      <c r="AB703" s="92"/>
      <c r="AC703" s="92" t="s">
        <v>250</v>
      </c>
      <c r="AD703" s="92"/>
      <c r="AE703" s="92"/>
      <c r="AF703" s="92" t="s">
        <v>250</v>
      </c>
      <c r="AG703" s="82"/>
      <c r="AH703" s="114"/>
      <c r="AI703" s="82"/>
      <c r="AJ703" s="92"/>
      <c r="AK703" s="92"/>
      <c r="AL703" s="92" t="s">
        <v>456</v>
      </c>
      <c r="AM703" s="92"/>
      <c r="AN703" s="92"/>
      <c r="AO703" s="92"/>
      <c r="AP703" s="92"/>
      <c r="AQ703" s="92"/>
      <c r="AR703" s="92"/>
      <c r="AS703" s="112"/>
      <c r="AT703" s="92"/>
      <c r="AU703" s="92"/>
      <c r="AV703" s="92"/>
      <c r="AW703" s="96"/>
      <c r="AX703" s="96"/>
      <c r="AY703" s="96"/>
      <c r="AZ703" s="97"/>
    </row>
    <row r="704" spans="1:52" s="298" customFormat="1" ht="27" customHeight="1" thickTop="1" thickBot="1" x14ac:dyDescent="0.25">
      <c r="A704" s="81"/>
      <c r="B704" s="111" t="str">
        <f t="shared" si="31"/>
        <v/>
      </c>
      <c r="C704" s="304" t="str">
        <f>IF(D704="","",(VLOOKUP(D704,Lookups!$B$4:$C$2561,2,FALSE)))</f>
        <v/>
      </c>
      <c r="D704" s="366"/>
      <c r="E704" s="111"/>
      <c r="F704" s="111"/>
      <c r="G704" s="111"/>
      <c r="H704" s="82"/>
      <c r="I704" s="82"/>
      <c r="J704" s="104"/>
      <c r="K704" s="104"/>
      <c r="L704" s="104"/>
      <c r="M704" s="104"/>
      <c r="N704" s="104"/>
      <c r="O704" s="104"/>
      <c r="P704" s="104"/>
      <c r="Q704" s="105" t="str">
        <f t="shared" si="32"/>
        <v/>
      </c>
      <c r="R704" s="103"/>
      <c r="S704" s="103"/>
      <c r="T704" s="105"/>
      <c r="U704" s="105"/>
      <c r="V704" s="100" t="str">
        <f t="shared" si="30"/>
        <v/>
      </c>
      <c r="W704" s="103"/>
      <c r="X704" s="103"/>
      <c r="Y704" s="92"/>
      <c r="Z704" s="92"/>
      <c r="AA704" s="92" t="s">
        <v>87</v>
      </c>
      <c r="AB704" s="92"/>
      <c r="AC704" s="92" t="s">
        <v>250</v>
      </c>
      <c r="AD704" s="92"/>
      <c r="AE704" s="92"/>
      <c r="AF704" s="92" t="s">
        <v>250</v>
      </c>
      <c r="AG704" s="82"/>
      <c r="AH704" s="114"/>
      <c r="AI704" s="82"/>
      <c r="AJ704" s="92"/>
      <c r="AK704" s="92"/>
      <c r="AL704" s="92" t="s">
        <v>456</v>
      </c>
      <c r="AM704" s="92"/>
      <c r="AN704" s="92"/>
      <c r="AO704" s="92"/>
      <c r="AP704" s="92"/>
      <c r="AQ704" s="92"/>
      <c r="AR704" s="92"/>
      <c r="AS704" s="112"/>
      <c r="AT704" s="92"/>
      <c r="AU704" s="92"/>
      <c r="AV704" s="92"/>
      <c r="AW704" s="96"/>
      <c r="AX704" s="96"/>
      <c r="AY704" s="96"/>
      <c r="AZ704" s="97"/>
    </row>
    <row r="705" spans="1:52" s="298" customFormat="1" ht="27" customHeight="1" thickTop="1" thickBot="1" x14ac:dyDescent="0.25">
      <c r="A705" s="81"/>
      <c r="B705" s="111" t="str">
        <f t="shared" si="31"/>
        <v/>
      </c>
      <c r="C705" s="304" t="str">
        <f>IF(D705="","",(VLOOKUP(D705,Lookups!$B$4:$C$2561,2,FALSE)))</f>
        <v/>
      </c>
      <c r="D705" s="366"/>
      <c r="E705" s="111"/>
      <c r="F705" s="111"/>
      <c r="G705" s="111"/>
      <c r="H705" s="82"/>
      <c r="I705" s="82"/>
      <c r="J705" s="104"/>
      <c r="K705" s="104"/>
      <c r="L705" s="104"/>
      <c r="M705" s="104"/>
      <c r="N705" s="104"/>
      <c r="O705" s="104"/>
      <c r="P705" s="104"/>
      <c r="Q705" s="105" t="str">
        <f t="shared" si="32"/>
        <v/>
      </c>
      <c r="R705" s="103"/>
      <c r="S705" s="103"/>
      <c r="T705" s="105"/>
      <c r="U705" s="105"/>
      <c r="V705" s="100" t="str">
        <f t="shared" si="30"/>
        <v/>
      </c>
      <c r="W705" s="103"/>
      <c r="X705" s="103"/>
      <c r="Y705" s="92"/>
      <c r="Z705" s="92"/>
      <c r="AA705" s="92" t="s">
        <v>87</v>
      </c>
      <c r="AB705" s="92"/>
      <c r="AC705" s="92" t="s">
        <v>250</v>
      </c>
      <c r="AD705" s="92"/>
      <c r="AE705" s="92"/>
      <c r="AF705" s="92" t="s">
        <v>250</v>
      </c>
      <c r="AG705" s="82"/>
      <c r="AH705" s="114"/>
      <c r="AI705" s="82"/>
      <c r="AJ705" s="92"/>
      <c r="AK705" s="92"/>
      <c r="AL705" s="92" t="s">
        <v>456</v>
      </c>
      <c r="AM705" s="92"/>
      <c r="AN705" s="92"/>
      <c r="AO705" s="92"/>
      <c r="AP705" s="92"/>
      <c r="AQ705" s="92"/>
      <c r="AR705" s="92"/>
      <c r="AS705" s="112"/>
      <c r="AT705" s="92"/>
      <c r="AU705" s="92"/>
      <c r="AV705" s="92"/>
      <c r="AW705" s="96"/>
      <c r="AX705" s="96"/>
      <c r="AY705" s="96"/>
      <c r="AZ705" s="97"/>
    </row>
    <row r="706" spans="1:52" s="298" customFormat="1" ht="27" customHeight="1" thickTop="1" thickBot="1" x14ac:dyDescent="0.25">
      <c r="A706" s="81"/>
      <c r="B706" s="111" t="str">
        <f t="shared" si="31"/>
        <v/>
      </c>
      <c r="C706" s="304" t="str">
        <f>IF(D706="","",(VLOOKUP(D706,Lookups!$B$4:$C$2561,2,FALSE)))</f>
        <v/>
      </c>
      <c r="D706" s="366"/>
      <c r="E706" s="111"/>
      <c r="F706" s="111"/>
      <c r="G706" s="111"/>
      <c r="H706" s="82"/>
      <c r="I706" s="82"/>
      <c r="J706" s="104"/>
      <c r="K706" s="104"/>
      <c r="L706" s="104"/>
      <c r="M706" s="104"/>
      <c r="N706" s="104"/>
      <c r="O706" s="104"/>
      <c r="P706" s="104"/>
      <c r="Q706" s="105" t="str">
        <f t="shared" si="32"/>
        <v/>
      </c>
      <c r="R706" s="103"/>
      <c r="S706" s="103"/>
      <c r="T706" s="105"/>
      <c r="U706" s="105"/>
      <c r="V706" s="100" t="str">
        <f t="shared" si="30"/>
        <v/>
      </c>
      <c r="W706" s="103"/>
      <c r="X706" s="103"/>
      <c r="Y706" s="92"/>
      <c r="Z706" s="92"/>
      <c r="AA706" s="92" t="s">
        <v>87</v>
      </c>
      <c r="AB706" s="92"/>
      <c r="AC706" s="92" t="s">
        <v>250</v>
      </c>
      <c r="AD706" s="92"/>
      <c r="AE706" s="92"/>
      <c r="AF706" s="92" t="s">
        <v>250</v>
      </c>
      <c r="AG706" s="82"/>
      <c r="AH706" s="114"/>
      <c r="AI706" s="82"/>
      <c r="AJ706" s="92"/>
      <c r="AK706" s="92"/>
      <c r="AL706" s="92" t="s">
        <v>456</v>
      </c>
      <c r="AM706" s="92"/>
      <c r="AN706" s="92"/>
      <c r="AO706" s="92"/>
      <c r="AP706" s="92"/>
      <c r="AQ706" s="92"/>
      <c r="AR706" s="92"/>
      <c r="AS706" s="112"/>
      <c r="AT706" s="92"/>
      <c r="AU706" s="92"/>
      <c r="AV706" s="92"/>
      <c r="AW706" s="96"/>
      <c r="AX706" s="96"/>
      <c r="AY706" s="96"/>
      <c r="AZ706" s="97"/>
    </row>
    <row r="707" spans="1:52" s="298" customFormat="1" ht="27" customHeight="1" thickTop="1" thickBot="1" x14ac:dyDescent="0.25">
      <c r="A707" s="81"/>
      <c r="B707" s="111" t="str">
        <f t="shared" si="31"/>
        <v/>
      </c>
      <c r="C707" s="304" t="str">
        <f>IF(D707="","",(VLOOKUP(D707,Lookups!$B$4:$C$2561,2,FALSE)))</f>
        <v/>
      </c>
      <c r="D707" s="366"/>
      <c r="E707" s="111"/>
      <c r="F707" s="111"/>
      <c r="G707" s="111"/>
      <c r="H707" s="82"/>
      <c r="I707" s="82"/>
      <c r="J707" s="104"/>
      <c r="K707" s="104"/>
      <c r="L707" s="104"/>
      <c r="M707" s="104"/>
      <c r="N707" s="104"/>
      <c r="O707" s="104"/>
      <c r="P707" s="104"/>
      <c r="Q707" s="105" t="str">
        <f t="shared" si="32"/>
        <v/>
      </c>
      <c r="R707" s="103"/>
      <c r="S707" s="103"/>
      <c r="T707" s="105"/>
      <c r="U707" s="105"/>
      <c r="V707" s="100" t="str">
        <f t="shared" si="30"/>
        <v/>
      </c>
      <c r="W707" s="103"/>
      <c r="X707" s="103"/>
      <c r="Y707" s="92"/>
      <c r="Z707" s="92"/>
      <c r="AA707" s="92" t="s">
        <v>87</v>
      </c>
      <c r="AB707" s="92"/>
      <c r="AC707" s="92" t="s">
        <v>250</v>
      </c>
      <c r="AD707" s="92"/>
      <c r="AE707" s="92"/>
      <c r="AF707" s="92" t="s">
        <v>250</v>
      </c>
      <c r="AG707" s="82"/>
      <c r="AH707" s="114"/>
      <c r="AI707" s="82"/>
      <c r="AJ707" s="92"/>
      <c r="AK707" s="92"/>
      <c r="AL707" s="92" t="s">
        <v>456</v>
      </c>
      <c r="AM707" s="92"/>
      <c r="AN707" s="92"/>
      <c r="AO707" s="92"/>
      <c r="AP707" s="92"/>
      <c r="AQ707" s="92"/>
      <c r="AR707" s="92"/>
      <c r="AS707" s="112"/>
      <c r="AT707" s="92"/>
      <c r="AU707" s="92"/>
      <c r="AV707" s="92"/>
      <c r="AW707" s="96"/>
      <c r="AX707" s="96"/>
      <c r="AY707" s="96"/>
      <c r="AZ707" s="97"/>
    </row>
    <row r="708" spans="1:52" s="298" customFormat="1" ht="27" customHeight="1" thickTop="1" x14ac:dyDescent="0.2">
      <c r="A708" s="81"/>
      <c r="B708" s="111" t="str">
        <f t="shared" si="31"/>
        <v/>
      </c>
      <c r="C708" s="304" t="str">
        <f>IF(D708="","",(VLOOKUP(D708,Lookups!$B$4:$C$2561,2,FALSE)))</f>
        <v/>
      </c>
      <c r="D708" s="366"/>
      <c r="E708" s="111"/>
      <c r="F708" s="111"/>
      <c r="G708" s="111"/>
      <c r="H708" s="82"/>
      <c r="I708" s="82"/>
      <c r="J708" s="104"/>
      <c r="K708" s="104"/>
      <c r="L708" s="104"/>
      <c r="M708" s="104"/>
      <c r="N708" s="104"/>
      <c r="O708" s="104"/>
      <c r="P708" s="104"/>
      <c r="Q708" s="105" t="str">
        <f t="shared" si="32"/>
        <v/>
      </c>
      <c r="R708" s="103"/>
      <c r="S708" s="103"/>
      <c r="T708" s="105"/>
      <c r="U708" s="105"/>
      <c r="V708" s="100" t="str">
        <f t="shared" si="30"/>
        <v/>
      </c>
      <c r="W708" s="103"/>
      <c r="X708" s="103"/>
      <c r="Y708" s="92"/>
      <c r="Z708" s="92"/>
      <c r="AA708" s="92" t="s">
        <v>87</v>
      </c>
      <c r="AB708" s="92"/>
      <c r="AC708" s="92" t="s">
        <v>250</v>
      </c>
      <c r="AD708" s="92"/>
      <c r="AE708" s="92"/>
      <c r="AF708" s="92" t="s">
        <v>250</v>
      </c>
      <c r="AG708" s="82"/>
      <c r="AH708" s="114"/>
      <c r="AI708" s="82"/>
      <c r="AJ708" s="92"/>
      <c r="AK708" s="92"/>
      <c r="AL708" s="92" t="s">
        <v>456</v>
      </c>
      <c r="AM708" s="92"/>
      <c r="AN708" s="92"/>
      <c r="AO708" s="92"/>
      <c r="AP708" s="92"/>
      <c r="AQ708" s="92"/>
      <c r="AR708" s="92"/>
      <c r="AS708" s="112"/>
      <c r="AT708" s="92"/>
      <c r="AU708" s="92"/>
      <c r="AV708" s="92"/>
      <c r="AW708" s="96"/>
      <c r="AX708" s="96"/>
      <c r="AY708" s="96"/>
      <c r="AZ708" s="97"/>
    </row>
    <row r="709" spans="1:52" ht="12.75" x14ac:dyDescent="0.2">
      <c r="D709" s="366"/>
    </row>
    <row r="710" spans="1:52" ht="12.75" x14ac:dyDescent="0.2">
      <c r="D710" s="366"/>
    </row>
    <row r="711" spans="1:52" ht="12.75" x14ac:dyDescent="0.2">
      <c r="D711" s="366"/>
    </row>
    <row r="712" spans="1:52" ht="12.75" x14ac:dyDescent="0.2">
      <c r="D712" s="366"/>
    </row>
    <row r="713" spans="1:52" ht="12.75" x14ac:dyDescent="0.2">
      <c r="D713" s="366"/>
    </row>
    <row r="714" spans="1:52" ht="12.75" x14ac:dyDescent="0.2">
      <c r="D714" s="366"/>
    </row>
    <row r="715" spans="1:52" ht="12.75" x14ac:dyDescent="0.2">
      <c r="D715" s="366"/>
    </row>
    <row r="716" spans="1:52" ht="12.75" x14ac:dyDescent="0.2">
      <c r="D716" s="366"/>
    </row>
    <row r="717" spans="1:52" ht="12.75" x14ac:dyDescent="0.2">
      <c r="D717" s="366"/>
    </row>
    <row r="718" spans="1:52" ht="12.75" x14ac:dyDescent="0.2">
      <c r="D718" s="366"/>
    </row>
    <row r="719" spans="1:52" ht="12.75" x14ac:dyDescent="0.2">
      <c r="D719" s="366"/>
    </row>
    <row r="720" spans="1:52" ht="12.75" x14ac:dyDescent="0.2">
      <c r="D720" s="366"/>
    </row>
    <row r="721" spans="4:4" ht="12.75" x14ac:dyDescent="0.2">
      <c r="D721" s="366"/>
    </row>
    <row r="722" spans="4:4" ht="12.75" x14ac:dyDescent="0.2">
      <c r="D722" s="366"/>
    </row>
    <row r="723" spans="4:4" ht="12.75" x14ac:dyDescent="0.2">
      <c r="D723" s="366"/>
    </row>
    <row r="724" spans="4:4" ht="12.75" x14ac:dyDescent="0.2">
      <c r="D724" s="366"/>
    </row>
    <row r="725" spans="4:4" ht="12.75" x14ac:dyDescent="0.2">
      <c r="D725" s="366"/>
    </row>
    <row r="726" spans="4:4" ht="12.75" x14ac:dyDescent="0.2">
      <c r="D726" s="366"/>
    </row>
    <row r="727" spans="4:4" ht="12.75" x14ac:dyDescent="0.2">
      <c r="D727" s="366"/>
    </row>
    <row r="728" spans="4:4" ht="12.75" x14ac:dyDescent="0.2">
      <c r="D728" s="366"/>
    </row>
    <row r="729" spans="4:4" ht="12.75" x14ac:dyDescent="0.2">
      <c r="D729" s="366"/>
    </row>
    <row r="730" spans="4:4" ht="12.75" x14ac:dyDescent="0.2">
      <c r="D730" s="366"/>
    </row>
    <row r="731" spans="4:4" ht="12.75" x14ac:dyDescent="0.2">
      <c r="D731" s="366"/>
    </row>
    <row r="732" spans="4:4" ht="12.75" x14ac:dyDescent="0.2">
      <c r="D732" s="366"/>
    </row>
    <row r="733" spans="4:4" ht="12.75" x14ac:dyDescent="0.2">
      <c r="D733" s="366"/>
    </row>
    <row r="734" spans="4:4" ht="12.75" x14ac:dyDescent="0.2">
      <c r="D734" s="366"/>
    </row>
    <row r="735" spans="4:4" ht="12.75" x14ac:dyDescent="0.2">
      <c r="D735" s="366"/>
    </row>
    <row r="736" spans="4:4" ht="12.75" x14ac:dyDescent="0.2">
      <c r="D736" s="366"/>
    </row>
    <row r="737" spans="4:4" ht="12.75" x14ac:dyDescent="0.2">
      <c r="D737" s="366"/>
    </row>
    <row r="738" spans="4:4" ht="12.75" x14ac:dyDescent="0.2">
      <c r="D738" s="366"/>
    </row>
    <row r="739" spans="4:4" ht="12.75" x14ac:dyDescent="0.2">
      <c r="D739" s="366"/>
    </row>
    <row r="740" spans="4:4" ht="12.75" x14ac:dyDescent="0.2">
      <c r="D740" s="366"/>
    </row>
    <row r="741" spans="4:4" ht="12.75" x14ac:dyDescent="0.2">
      <c r="D741" s="366"/>
    </row>
    <row r="742" spans="4:4" ht="12.75" x14ac:dyDescent="0.2">
      <c r="D742" s="366"/>
    </row>
    <row r="743" spans="4:4" ht="12.75" x14ac:dyDescent="0.2">
      <c r="D743" s="366"/>
    </row>
    <row r="744" spans="4:4" ht="12.75" x14ac:dyDescent="0.2">
      <c r="D744" s="366"/>
    </row>
    <row r="745" spans="4:4" ht="12.75" x14ac:dyDescent="0.2">
      <c r="D745" s="366"/>
    </row>
    <row r="746" spans="4:4" ht="12.75" x14ac:dyDescent="0.2">
      <c r="D746" s="366"/>
    </row>
    <row r="747" spans="4:4" ht="12.75" x14ac:dyDescent="0.2">
      <c r="D747" s="366"/>
    </row>
    <row r="748" spans="4:4" ht="12.75" x14ac:dyDescent="0.2">
      <c r="D748" s="366"/>
    </row>
    <row r="749" spans="4:4" ht="12.75" x14ac:dyDescent="0.2">
      <c r="D749" s="366"/>
    </row>
    <row r="750" spans="4:4" ht="12.75" x14ac:dyDescent="0.2">
      <c r="D750" s="366"/>
    </row>
    <row r="751" spans="4:4" ht="12.75" x14ac:dyDescent="0.2">
      <c r="D751" s="366"/>
    </row>
    <row r="752" spans="4:4" ht="12.75" x14ac:dyDescent="0.2">
      <c r="D752" s="366"/>
    </row>
    <row r="753" spans="4:4" ht="12.75" x14ac:dyDescent="0.2">
      <c r="D753" s="366"/>
    </row>
  </sheetData>
  <conditionalFormatting sqref="I6:I708">
    <cfRule type="expression" dxfId="78" priority="28" stopIfTrue="1">
      <formula>AND((I6=""),(D6&lt;&gt;""))</formula>
    </cfRule>
  </conditionalFormatting>
  <conditionalFormatting sqref="T6:T708">
    <cfRule type="expression" dxfId="77" priority="27" stopIfTrue="1">
      <formula>AND((T6=""),(D6&lt;&gt;""))</formula>
    </cfRule>
  </conditionalFormatting>
  <conditionalFormatting sqref="U6:U708">
    <cfRule type="expression" dxfId="76" priority="26" stopIfTrue="1">
      <formula>AND((U6=""),(D6&lt;&gt;""))</formula>
    </cfRule>
  </conditionalFormatting>
  <conditionalFormatting sqref="Q6:Q708">
    <cfRule type="expression" dxfId="75" priority="25" stopIfTrue="1">
      <formula>AND((Q6=""),(D6&lt;&gt;""))</formula>
    </cfRule>
  </conditionalFormatting>
  <conditionalFormatting sqref="B6:B708">
    <cfRule type="expression" dxfId="74" priority="24" stopIfTrue="1">
      <formula>AND((B6=""),(D6&lt;&gt;""))</formula>
    </cfRule>
  </conditionalFormatting>
  <conditionalFormatting sqref="F6:F708">
    <cfRule type="expression" dxfId="73" priority="23" stopIfTrue="1">
      <formula>AND((F6=""),(D6&lt;&gt;""))</formula>
    </cfRule>
  </conditionalFormatting>
  <conditionalFormatting sqref="G6:G708">
    <cfRule type="expression" dxfId="72" priority="22" stopIfTrue="1">
      <formula>AND((G6=""),(D6&lt;&gt;""))</formula>
    </cfRule>
  </conditionalFormatting>
  <conditionalFormatting sqref="AG6:AG708">
    <cfRule type="expression" dxfId="71" priority="21" stopIfTrue="1">
      <formula>AND((AG6=""),(D6&lt;&gt;""))</formula>
    </cfRule>
  </conditionalFormatting>
  <conditionalFormatting sqref="AI6:AI708">
    <cfRule type="expression" dxfId="70" priority="20" stopIfTrue="1">
      <formula>AND((AI6=""),(D6&lt;&gt;""))</formula>
    </cfRule>
  </conditionalFormatting>
  <conditionalFormatting sqref="AW6:AW708">
    <cfRule type="expression" dxfId="69" priority="18" stopIfTrue="1">
      <formula>AND((A6="ADD"),($D6&lt;&gt;""))</formula>
    </cfRule>
    <cfRule type="expression" dxfId="68" priority="19" stopIfTrue="1">
      <formula>AND((A6&lt;&gt;"ADD"),($D6&lt;&gt;""))</formula>
    </cfRule>
  </conditionalFormatting>
  <conditionalFormatting sqref="AX6:AX708">
    <cfRule type="expression" dxfId="67" priority="16" stopIfTrue="1">
      <formula>AND((A6="ADD"),($D6&lt;&gt;""))</formula>
    </cfRule>
    <cfRule type="expression" dxfId="66" priority="17" stopIfTrue="1">
      <formula>AND((A6&lt;&gt;"ADD"),($D6&lt;&gt;""))</formula>
    </cfRule>
  </conditionalFormatting>
  <conditionalFormatting sqref="AY6:AY708">
    <cfRule type="expression" dxfId="65" priority="14" stopIfTrue="1">
      <formula>AND((A6="UPDATE"),($D6&lt;&gt;""))</formula>
    </cfRule>
    <cfRule type="expression" dxfId="64" priority="15" stopIfTrue="1">
      <formula>AND((A6="DELETE"),($D6&lt;&gt;""))</formula>
    </cfRule>
  </conditionalFormatting>
  <conditionalFormatting sqref="AZ6:AZ708">
    <cfRule type="expression" dxfId="63" priority="12" stopIfTrue="1">
      <formula>AND((A6="UPDATE"),($D6&lt;&gt;""))</formula>
    </cfRule>
    <cfRule type="expression" dxfId="62" priority="13" stopIfTrue="1">
      <formula>AND((A6="DELETE"),($D6&lt;&gt;""))</formula>
    </cfRule>
  </conditionalFormatting>
  <conditionalFormatting sqref="H6:H708">
    <cfRule type="expression" dxfId="61" priority="11" stopIfTrue="1">
      <formula>AND((H6=""),(D6&lt;&gt;""))</formula>
    </cfRule>
  </conditionalFormatting>
  <conditionalFormatting sqref="AG6:AG708">
    <cfRule type="expression" dxfId="60" priority="9" stopIfTrue="1">
      <formula>AND((AG6=""),(F6&lt;&gt;""))</formula>
    </cfRule>
  </conditionalFormatting>
  <conditionalFormatting sqref="AI6:AI708">
    <cfRule type="expression" dxfId="59" priority="8" stopIfTrue="1">
      <formula>AND((AI6=""),(F6&lt;&gt;""))</formula>
    </cfRule>
  </conditionalFormatting>
  <conditionalFormatting sqref="D6:D130">
    <cfRule type="expression" dxfId="58" priority="2">
      <formula>AND((D6=""),(XFD7&lt;&gt;""))</formula>
    </cfRule>
  </conditionalFormatting>
  <conditionalFormatting sqref="D131:D753">
    <cfRule type="expression" dxfId="57" priority="1">
      <formula>AND((D131=""),(XFD132&lt;&gt;""))</formula>
    </cfRule>
  </conditionalFormatting>
  <dataValidations count="14">
    <dataValidation type="list" allowBlank="1" showInputMessage="1" showErrorMessage="1" errorTitle="Consequence of failure" error="Enter a valid code" promptTitle="Consequence of failure" prompt="Enter a valid code for consequence of failure" sqref="AI6:AI708">
      <formula1>Risk</formula1>
    </dataValidation>
    <dataValidation type="list" allowBlank="1" showInputMessage="1" showErrorMessage="1" errorTitle="Likelihood of failure" error="Enter a valid code" promptTitle="Likelihood of failure" prompt="Enter a valid code for likelihood of failure" sqref="AG6:AG708">
      <formula1>Risk</formula1>
    </dataValidation>
    <dataValidation type="list" allowBlank="1" showInputMessage="1" showErrorMessage="1" errorTitle="Shoulder Type" error="This is not a valid shoulder code." sqref="U6:U708">
      <formula1>ShoulderMaterial</formula1>
    </dataValidation>
    <dataValidation type="list" allowBlank="1" showInputMessage="1" showErrorMessage="1" errorTitle="Shoulder Side" error="The shoulder side must be either L or R" sqref="H6:H708">
      <formula1>SWCSide</formula1>
    </dataValidation>
    <dataValidation type="list" allowBlank="1" showInputMessage="1" showErrorMessage="1" sqref="A6:A708">
      <formula1>Action</formula1>
    </dataValidation>
    <dataValidation type="date" allowBlank="1" showInputMessage="1" showErrorMessage="1" sqref="AW6:AW708">
      <formula1>36526</formula1>
      <formula2>40543</formula2>
    </dataValidation>
    <dataValidation type="date" allowBlank="1" showInputMessage="1" showErrorMessage="1" sqref="AY6:AY708">
      <formula1>29221</formula1>
      <formula2>40543</formula2>
    </dataValidation>
    <dataValidation type="whole" showInputMessage="1" showErrorMessage="1" sqref="E6:G708">
      <formula1>0</formula1>
      <formula2>99999</formula2>
    </dataValidation>
    <dataValidation type="whole" showInputMessage="1" showErrorMessage="1" sqref="B6:B708">
      <formula1>0</formula1>
      <formula2>100000000</formula2>
    </dataValidation>
    <dataValidation type="decimal" allowBlank="1" showInputMessage="1" showErrorMessage="1" errorTitle="Shoulder offset" error="Enter a valid offset distance" promptTitle="Shoulder offset" prompt="0.0 ≤ offset ≤ 120.0_x000a_or offset is null" sqref="I6:I708">
      <formula1>0</formula1>
      <formula2>120</formula2>
    </dataValidation>
    <dataValidation type="whole" showInputMessage="1" showErrorMessage="1" sqref="Q6:Q708">
      <formula1>0</formula1>
      <formula2>30000</formula2>
    </dataValidation>
    <dataValidation type="decimal" errorStyle="warning" allowBlank="1" showInputMessage="1" showErrorMessage="1" errorTitle="Shoulder Width" error="The shoulder width must be in the range 0.1 - 9.8m!" promptTitle="Shoulder Width" prompt="0.1 ≤ width ≤ 9.8_x000a_or width is null" sqref="T6:T708">
      <formula1>0.1</formula1>
      <formula2>9.8</formula2>
    </dataValidation>
    <dataValidation type="decimal" allowBlank="1" showInputMessage="1" showErrorMessage="1" sqref="F1:F2 F709:F65536">
      <formula1>0.5</formula1>
      <formula2>1.5</formula2>
    </dataValidation>
    <dataValidation allowBlank="1" showInputMessage="1" showErrorMessage="1" errorTitle="Shoulder Side" error="The shoulder side must be either L or R" sqref="J4:P708 AS4 AS6:AS708 AJ4:AR708 AH4:AH5 Y4:AF708"/>
  </dataValidations>
  <pageMargins left="0.74803149606299213" right="0.74803149606299213" top="0.98425196850393704" bottom="0.98425196850393704" header="0.51181102362204722" footer="0.51181102362204722"/>
  <pageSetup paperSize="8" orientation="landscape"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Lookups!$B$4:$B$2720</xm:f>
          </x14:formula1>
          <xm:sqref>D131:D753</xm:sqref>
        </x14:dataValidation>
        <x14:dataValidation type="list" errorStyle="warning" allowBlank="1" showInputMessage="1" showErrorMessage="1">
          <x14:formula1>
            <xm:f>Lookups!$B$4:$B$2720</xm:f>
          </x14:formula1>
          <xm:sqref>D6:D130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812"/>
  <sheetViews>
    <sheetView workbookViewId="0">
      <selection activeCell="C4" sqref="C4"/>
    </sheetView>
  </sheetViews>
  <sheetFormatPr defaultRowHeight="12.75" x14ac:dyDescent="0.2"/>
  <cols>
    <col min="1" max="1" width="8.42578125" style="117" customWidth="1"/>
    <col min="2" max="2" width="8" style="117" customWidth="1"/>
    <col min="3" max="3" width="18.5703125" style="369" customWidth="1" collapsed="1"/>
    <col min="4" max="5" width="6.140625" style="117" customWidth="1"/>
    <col min="6" max="6" width="7.140625" style="156" customWidth="1"/>
    <col min="7" max="10" width="6.7109375" style="156" customWidth="1"/>
    <col min="11" max="11" width="6.5703125" style="156" customWidth="1"/>
    <col min="12" max="12" width="21.7109375" style="353" customWidth="1"/>
  </cols>
  <sheetData>
    <row r="1" spans="1:12" ht="23.25" thickBot="1" x14ac:dyDescent="0.25">
      <c r="A1" s="345"/>
      <c r="B1" s="345" t="s">
        <v>3746</v>
      </c>
      <c r="D1" s="345"/>
      <c r="E1" s="345"/>
      <c r="F1" s="346" t="s">
        <v>1826</v>
      </c>
      <c r="G1" s="346" t="s">
        <v>3747</v>
      </c>
      <c r="H1" s="346"/>
      <c r="I1" s="346"/>
      <c r="J1" s="346"/>
      <c r="K1" s="346"/>
      <c r="L1" s="345" t="s">
        <v>3748</v>
      </c>
    </row>
    <row r="2" spans="1:12" ht="39.75" thickTop="1" thickBot="1" x14ac:dyDescent="0.25">
      <c r="A2" s="347" t="s">
        <v>3749</v>
      </c>
      <c r="B2" s="347"/>
      <c r="C2" s="364"/>
      <c r="D2" s="347"/>
      <c r="E2" s="347"/>
      <c r="F2" s="348"/>
      <c r="G2" s="348" t="s">
        <v>3750</v>
      </c>
      <c r="H2" s="348"/>
      <c r="I2" s="348"/>
      <c r="J2" s="348"/>
      <c r="K2" s="348"/>
      <c r="L2" s="347"/>
    </row>
    <row r="3" spans="1:12" ht="57.75" thickTop="1" x14ac:dyDescent="0.2">
      <c r="A3" s="349" t="s">
        <v>3751</v>
      </c>
      <c r="B3" s="349" t="s">
        <v>3752</v>
      </c>
      <c r="C3" s="627" t="s">
        <v>3753</v>
      </c>
      <c r="D3" s="349" t="s">
        <v>3754</v>
      </c>
      <c r="E3" s="349" t="s">
        <v>3755</v>
      </c>
      <c r="F3" s="349" t="s">
        <v>3756</v>
      </c>
      <c r="G3" s="349" t="s">
        <v>558</v>
      </c>
      <c r="H3" s="349" t="s">
        <v>222</v>
      </c>
      <c r="I3" s="349" t="s">
        <v>3757</v>
      </c>
      <c r="J3" s="349" t="s">
        <v>1844</v>
      </c>
      <c r="K3" s="349" t="s">
        <v>53</v>
      </c>
      <c r="L3" s="349" t="s">
        <v>3758</v>
      </c>
    </row>
    <row r="4" spans="1:12" x14ac:dyDescent="0.2">
      <c r="A4" s="3"/>
      <c r="B4" s="304" t="e">
        <f>IF(C3="","",(VLOOKUP(C3,Lookups!$B$4:$C$2561,2,FALSE)))</f>
        <v>#N/A</v>
      </c>
      <c r="C4" s="366"/>
      <c r="D4" s="350"/>
      <c r="E4" s="350"/>
      <c r="F4" s="351"/>
      <c r="G4" s="351"/>
      <c r="H4" s="351"/>
      <c r="I4" s="351"/>
      <c r="J4" s="351"/>
      <c r="K4" s="351"/>
      <c r="L4" s="352"/>
    </row>
    <row r="5" spans="1:12" x14ac:dyDescent="0.2">
      <c r="A5" s="3"/>
      <c r="B5" s="304" t="str">
        <f>IF(C4="","",(VLOOKUP(C4,Lookups!$B$4:$C$2561,2,FALSE)))</f>
        <v/>
      </c>
      <c r="C5" s="366"/>
      <c r="D5" s="350"/>
      <c r="E5" s="350"/>
      <c r="F5" s="351"/>
      <c r="G5" s="351"/>
      <c r="H5" s="351"/>
      <c r="I5" s="351"/>
      <c r="J5" s="351"/>
      <c r="K5" s="351"/>
      <c r="L5" s="352"/>
    </row>
    <row r="6" spans="1:12" x14ac:dyDescent="0.2">
      <c r="A6" s="3"/>
      <c r="B6" s="304" t="str">
        <f>IF(C5="","",(VLOOKUP(C5,Lookups!$B$4:$C$2561,2,FALSE)))</f>
        <v/>
      </c>
      <c r="C6" s="366"/>
      <c r="D6" s="350"/>
      <c r="E6" s="350"/>
      <c r="F6" s="351"/>
      <c r="G6" s="351"/>
      <c r="H6" s="351"/>
      <c r="I6" s="351"/>
      <c r="J6" s="351"/>
      <c r="K6" s="351"/>
      <c r="L6" s="352"/>
    </row>
    <row r="7" spans="1:12" x14ac:dyDescent="0.2">
      <c r="A7" s="3"/>
      <c r="B7" s="304" t="str">
        <f>IF(C6="","",(VLOOKUP(C6,Lookups!$B$4:$C$2561,2,FALSE)))</f>
        <v/>
      </c>
      <c r="C7" s="366"/>
      <c r="D7" s="350"/>
      <c r="E7" s="350"/>
      <c r="F7" s="351"/>
      <c r="G7" s="351"/>
      <c r="H7" s="351"/>
      <c r="I7" s="351"/>
      <c r="J7" s="351"/>
      <c r="K7" s="351"/>
      <c r="L7" s="352"/>
    </row>
    <row r="8" spans="1:12" x14ac:dyDescent="0.2">
      <c r="A8" s="3"/>
      <c r="B8" s="304" t="str">
        <f>IF(C7="","",(VLOOKUP(C7,Lookups!$B$4:$C$2561,2,FALSE)))</f>
        <v/>
      </c>
      <c r="C8" s="366"/>
      <c r="D8" s="350"/>
      <c r="E8" s="350"/>
      <c r="F8" s="351"/>
      <c r="G8" s="351"/>
      <c r="H8" s="351"/>
      <c r="I8" s="351"/>
      <c r="J8" s="351"/>
      <c r="K8" s="351"/>
      <c r="L8" s="352"/>
    </row>
    <row r="9" spans="1:12" x14ac:dyDescent="0.2">
      <c r="A9" s="3"/>
      <c r="B9" s="304" t="str">
        <f>IF(C8="","",(VLOOKUP(C8,Lookups!$B$4:$C$2561,2,FALSE)))</f>
        <v/>
      </c>
      <c r="C9" s="366"/>
      <c r="D9" s="350"/>
      <c r="E9" s="350"/>
      <c r="F9" s="351"/>
      <c r="G9" s="351"/>
      <c r="H9" s="351"/>
      <c r="I9" s="351"/>
      <c r="J9" s="351"/>
      <c r="K9" s="351"/>
      <c r="L9" s="352"/>
    </row>
    <row r="10" spans="1:12" x14ac:dyDescent="0.2">
      <c r="A10" s="3"/>
      <c r="B10" s="304" t="str">
        <f>IF(C9="","",(VLOOKUP(C9,Lookups!$B$4:$C$2561,2,FALSE)))</f>
        <v/>
      </c>
      <c r="C10" s="366"/>
      <c r="D10" s="350"/>
      <c r="E10" s="350"/>
      <c r="F10" s="351"/>
      <c r="G10" s="351"/>
      <c r="H10" s="351"/>
      <c r="I10" s="351"/>
      <c r="J10" s="351"/>
      <c r="K10" s="351"/>
      <c r="L10" s="352"/>
    </row>
    <row r="11" spans="1:12" x14ac:dyDescent="0.2">
      <c r="A11" s="3"/>
      <c r="B11" s="304" t="str">
        <f>IF(C10="","",(VLOOKUP(C10,Lookups!$B$4:$C$2561,2,FALSE)))</f>
        <v/>
      </c>
      <c r="C11" s="366"/>
      <c r="D11" s="350"/>
      <c r="E11" s="350"/>
      <c r="F11" s="351"/>
      <c r="G11" s="351"/>
      <c r="H11" s="351"/>
      <c r="I11" s="351"/>
      <c r="J11" s="351"/>
      <c r="K11" s="351"/>
      <c r="L11" s="352"/>
    </row>
    <row r="12" spans="1:12" x14ac:dyDescent="0.2">
      <c r="A12" s="3"/>
      <c r="B12" s="304" t="str">
        <f>IF(C11="","",(VLOOKUP(C11,Lookups!$B$4:$C$2561,2,FALSE)))</f>
        <v/>
      </c>
      <c r="C12" s="366"/>
      <c r="D12" s="350"/>
      <c r="E12" s="350"/>
      <c r="F12" s="351"/>
      <c r="G12" s="351"/>
      <c r="H12" s="351"/>
      <c r="I12" s="351"/>
      <c r="J12" s="351"/>
      <c r="K12" s="351"/>
      <c r="L12" s="352"/>
    </row>
    <row r="13" spans="1:12" x14ac:dyDescent="0.2">
      <c r="A13" s="3"/>
      <c r="B13" s="304" t="str">
        <f>IF(C12="","",(VLOOKUP(C12,Lookups!$B$4:$C$2561,2,FALSE)))</f>
        <v/>
      </c>
      <c r="C13" s="366"/>
      <c r="D13" s="350"/>
      <c r="E13" s="350"/>
      <c r="F13" s="351"/>
      <c r="G13" s="351"/>
      <c r="H13" s="351"/>
      <c r="I13" s="351"/>
      <c r="J13" s="351"/>
      <c r="K13" s="351"/>
      <c r="L13" s="352"/>
    </row>
    <row r="14" spans="1:12" x14ac:dyDescent="0.2">
      <c r="A14" s="3"/>
      <c r="B14" s="304" t="str">
        <f>IF(C13="","",(VLOOKUP(C13,Lookups!$B$4:$C$2561,2,FALSE)))</f>
        <v/>
      </c>
      <c r="C14" s="366"/>
      <c r="D14" s="350"/>
      <c r="E14" s="350"/>
      <c r="F14" s="351"/>
      <c r="G14" s="351"/>
      <c r="H14" s="351"/>
      <c r="I14" s="351"/>
      <c r="J14" s="351"/>
      <c r="K14" s="351"/>
      <c r="L14" s="352"/>
    </row>
    <row r="15" spans="1:12" x14ac:dyDescent="0.2">
      <c r="A15" s="3"/>
      <c r="B15" s="304" t="str">
        <f>IF(C14="","",(VLOOKUP(C14,Lookups!$B$4:$C$2561,2,FALSE)))</f>
        <v/>
      </c>
      <c r="C15" s="366"/>
      <c r="D15" s="350"/>
      <c r="E15" s="350"/>
      <c r="F15" s="351"/>
      <c r="G15" s="351"/>
      <c r="H15" s="351"/>
      <c r="I15" s="351"/>
      <c r="J15" s="351"/>
      <c r="K15" s="351"/>
      <c r="L15" s="352"/>
    </row>
    <row r="16" spans="1:12" x14ac:dyDescent="0.2">
      <c r="A16" s="3"/>
      <c r="B16" s="304" t="str">
        <f>IF(C15="","",(VLOOKUP(C15,Lookups!$B$4:$C$2561,2,FALSE)))</f>
        <v/>
      </c>
      <c r="C16" s="366"/>
      <c r="D16" s="350"/>
      <c r="E16" s="350"/>
      <c r="F16" s="351"/>
      <c r="G16" s="351"/>
      <c r="H16" s="351"/>
      <c r="I16" s="351"/>
      <c r="J16" s="351"/>
      <c r="K16" s="351"/>
      <c r="L16" s="352"/>
    </row>
    <row r="17" spans="1:12" x14ac:dyDescent="0.2">
      <c r="A17" s="3"/>
      <c r="B17" s="304" t="str">
        <f>IF(C16="","",(VLOOKUP(C16,Lookups!$B$4:$C$2561,2,FALSE)))</f>
        <v/>
      </c>
      <c r="C17" s="366"/>
      <c r="D17" s="350"/>
      <c r="E17" s="350"/>
      <c r="F17" s="351"/>
      <c r="G17" s="351"/>
      <c r="H17" s="351"/>
      <c r="I17" s="351"/>
      <c r="J17" s="351"/>
      <c r="K17" s="351"/>
      <c r="L17" s="352"/>
    </row>
    <row r="18" spans="1:12" x14ac:dyDescent="0.2">
      <c r="A18" s="3"/>
      <c r="B18" s="304" t="str">
        <f>IF(C17="","",(VLOOKUP(C17,Lookups!$B$4:$C$2561,2,FALSE)))</f>
        <v/>
      </c>
      <c r="C18" s="366"/>
      <c r="D18" s="350"/>
      <c r="E18" s="350"/>
      <c r="F18" s="351"/>
      <c r="G18" s="351"/>
      <c r="H18" s="351"/>
      <c r="I18" s="351"/>
      <c r="J18" s="351"/>
      <c r="K18" s="351"/>
      <c r="L18" s="352"/>
    </row>
    <row r="19" spans="1:12" x14ac:dyDescent="0.2">
      <c r="A19" s="3"/>
      <c r="B19" s="304" t="str">
        <f>IF(C18="","",(VLOOKUP(C18,Lookups!$B$4:$C$2561,2,FALSE)))</f>
        <v/>
      </c>
      <c r="C19" s="366"/>
      <c r="D19" s="350"/>
      <c r="E19" s="350"/>
      <c r="F19" s="351"/>
      <c r="G19" s="351"/>
      <c r="H19" s="351"/>
      <c r="I19" s="351"/>
      <c r="J19" s="351"/>
      <c r="K19" s="351"/>
      <c r="L19" s="352"/>
    </row>
    <row r="20" spans="1:12" x14ac:dyDescent="0.2">
      <c r="A20" s="3"/>
      <c r="B20" s="304" t="str">
        <f>IF(C19="","",(VLOOKUP(C19,Lookups!$B$4:$C$2561,2,FALSE)))</f>
        <v/>
      </c>
      <c r="C20" s="366"/>
      <c r="D20" s="350"/>
      <c r="E20" s="350"/>
      <c r="F20" s="351"/>
      <c r="G20" s="351"/>
      <c r="H20" s="351"/>
      <c r="I20" s="351"/>
      <c r="J20" s="351"/>
      <c r="K20" s="351"/>
      <c r="L20" s="352"/>
    </row>
    <row r="21" spans="1:12" x14ac:dyDescent="0.2">
      <c r="A21" s="3"/>
      <c r="B21" s="304" t="str">
        <f>IF(C20="","",(VLOOKUP(C20,Lookups!$B$4:$C$2561,2,FALSE)))</f>
        <v/>
      </c>
      <c r="C21" s="366"/>
      <c r="D21" s="350"/>
      <c r="E21" s="350"/>
      <c r="F21" s="351"/>
      <c r="G21" s="351"/>
      <c r="H21" s="351"/>
      <c r="I21" s="351"/>
      <c r="J21" s="351"/>
      <c r="K21" s="351"/>
      <c r="L21" s="352"/>
    </row>
    <row r="22" spans="1:12" x14ac:dyDescent="0.2">
      <c r="A22" s="3"/>
      <c r="B22" s="304" t="str">
        <f>IF(C21="","",(VLOOKUP(C21,Lookups!$B$4:$C$2561,2,FALSE)))</f>
        <v/>
      </c>
      <c r="C22" s="366"/>
      <c r="D22" s="350"/>
      <c r="E22" s="350"/>
      <c r="F22" s="351"/>
      <c r="G22" s="351"/>
      <c r="H22" s="351"/>
      <c r="I22" s="351"/>
      <c r="J22" s="351"/>
      <c r="K22" s="351"/>
      <c r="L22" s="352"/>
    </row>
    <row r="23" spans="1:12" x14ac:dyDescent="0.2">
      <c r="A23" s="3"/>
      <c r="B23" s="304" t="str">
        <f>IF(C22="","",(VLOOKUP(C22,Lookups!$B$4:$C$2561,2,FALSE)))</f>
        <v/>
      </c>
      <c r="C23" s="366"/>
      <c r="D23" s="350"/>
      <c r="E23" s="350"/>
      <c r="F23" s="351"/>
      <c r="G23" s="351"/>
      <c r="H23" s="351"/>
      <c r="I23" s="351"/>
      <c r="J23" s="351"/>
      <c r="K23" s="351"/>
      <c r="L23" s="352"/>
    </row>
    <row r="24" spans="1:12" x14ac:dyDescent="0.2">
      <c r="A24" s="3"/>
      <c r="B24" s="304" t="str">
        <f>IF(C23="","",(VLOOKUP(C23,Lookups!$B$4:$C$2561,2,FALSE)))</f>
        <v/>
      </c>
      <c r="C24" s="366"/>
      <c r="D24" s="350"/>
      <c r="E24" s="350"/>
      <c r="F24" s="351"/>
      <c r="G24" s="351"/>
      <c r="H24" s="351"/>
      <c r="I24" s="351"/>
      <c r="J24" s="351"/>
      <c r="K24" s="351"/>
      <c r="L24" s="352"/>
    </row>
    <row r="25" spans="1:12" x14ac:dyDescent="0.2">
      <c r="A25" s="3"/>
      <c r="B25" s="304" t="str">
        <f>IF(C24="","",(VLOOKUP(C24,Lookups!$B$4:$C$2561,2,FALSE)))</f>
        <v/>
      </c>
      <c r="C25" s="366"/>
      <c r="D25" s="350"/>
      <c r="E25" s="350"/>
      <c r="F25" s="351"/>
      <c r="G25" s="351"/>
      <c r="H25" s="351"/>
      <c r="I25" s="351"/>
      <c r="J25" s="351"/>
      <c r="K25" s="351"/>
      <c r="L25" s="352"/>
    </row>
    <row r="26" spans="1:12" x14ac:dyDescent="0.2">
      <c r="A26" s="3"/>
      <c r="B26" s="304" t="str">
        <f>IF(C25="","",(VLOOKUP(C25,Lookups!$B$4:$C$2561,2,FALSE)))</f>
        <v/>
      </c>
      <c r="C26" s="366"/>
      <c r="D26" s="350"/>
      <c r="E26" s="350"/>
      <c r="F26" s="351"/>
      <c r="G26" s="351"/>
      <c r="H26" s="351"/>
      <c r="I26" s="351"/>
      <c r="J26" s="351"/>
      <c r="K26" s="351"/>
      <c r="L26" s="352"/>
    </row>
    <row r="27" spans="1:12" x14ac:dyDescent="0.2">
      <c r="A27" s="3"/>
      <c r="B27" s="304" t="str">
        <f>IF(C26="","",(VLOOKUP(C26,Lookups!$B$4:$C$2561,2,FALSE)))</f>
        <v/>
      </c>
      <c r="C27" s="366"/>
      <c r="D27" s="350"/>
      <c r="E27" s="350"/>
      <c r="F27" s="351"/>
      <c r="G27" s="351"/>
      <c r="H27" s="351"/>
      <c r="I27" s="351"/>
      <c r="J27" s="351"/>
      <c r="K27" s="351"/>
      <c r="L27" s="352"/>
    </row>
    <row r="28" spans="1:12" x14ac:dyDescent="0.2">
      <c r="A28" s="3"/>
      <c r="B28" s="304" t="str">
        <f>IF(C27="","",(VLOOKUP(C27,Lookups!$B$4:$C$2561,2,FALSE)))</f>
        <v/>
      </c>
      <c r="C28" s="366"/>
      <c r="D28" s="350"/>
      <c r="E28" s="350"/>
      <c r="F28" s="351"/>
      <c r="G28" s="351"/>
      <c r="H28" s="351"/>
      <c r="I28" s="351"/>
      <c r="J28" s="351"/>
      <c r="K28" s="351"/>
      <c r="L28" s="352"/>
    </row>
    <row r="29" spans="1:12" x14ac:dyDescent="0.2">
      <c r="A29" s="3"/>
      <c r="B29" s="304" t="str">
        <f>IF(C28="","",(VLOOKUP(C28,Lookups!$B$4:$C$2561,2,FALSE)))</f>
        <v/>
      </c>
      <c r="C29" s="366"/>
      <c r="D29" s="350"/>
      <c r="E29" s="350"/>
      <c r="F29" s="351"/>
      <c r="G29" s="351"/>
      <c r="H29" s="351"/>
      <c r="I29" s="351"/>
      <c r="J29" s="351"/>
      <c r="K29" s="351"/>
      <c r="L29" s="352"/>
    </row>
    <row r="30" spans="1:12" x14ac:dyDescent="0.2">
      <c r="A30" s="3"/>
      <c r="B30" s="304" t="str">
        <f>IF(C29="","",(VLOOKUP(C29,Lookups!$B$4:$C$2561,2,FALSE)))</f>
        <v/>
      </c>
      <c r="C30" s="366"/>
      <c r="D30" s="350"/>
      <c r="E30" s="350"/>
      <c r="F30" s="351"/>
      <c r="G30" s="351"/>
      <c r="H30" s="351"/>
      <c r="I30" s="351"/>
      <c r="J30" s="351"/>
      <c r="K30" s="351"/>
      <c r="L30" s="352"/>
    </row>
    <row r="31" spans="1:12" x14ac:dyDescent="0.2">
      <c r="A31" s="3"/>
      <c r="B31" s="304" t="str">
        <f>IF(C30="","",(VLOOKUP(C30,Lookups!$B$4:$C$2561,2,FALSE)))</f>
        <v/>
      </c>
      <c r="C31" s="366"/>
      <c r="D31" s="350"/>
      <c r="E31" s="350"/>
      <c r="F31" s="351"/>
      <c r="G31" s="351"/>
      <c r="H31" s="351"/>
      <c r="I31" s="351"/>
      <c r="J31" s="351"/>
      <c r="K31" s="351"/>
      <c r="L31" s="352"/>
    </row>
    <row r="32" spans="1:12" x14ac:dyDescent="0.2">
      <c r="A32" s="3"/>
      <c r="B32" s="304" t="str">
        <f>IF(C31="","",(VLOOKUP(C31,Lookups!$B$4:$C$2561,2,FALSE)))</f>
        <v/>
      </c>
      <c r="C32" s="366"/>
      <c r="D32" s="350"/>
      <c r="E32" s="350"/>
      <c r="F32" s="351"/>
      <c r="G32" s="351"/>
      <c r="H32" s="351"/>
      <c r="I32" s="351"/>
      <c r="J32" s="351"/>
      <c r="K32" s="351"/>
      <c r="L32" s="352"/>
    </row>
    <row r="33" spans="1:12" x14ac:dyDescent="0.2">
      <c r="A33" s="3"/>
      <c r="B33" s="304" t="str">
        <f>IF(C32="","",(VLOOKUP(C32,Lookups!$B$4:$C$2561,2,FALSE)))</f>
        <v/>
      </c>
      <c r="C33" s="366"/>
      <c r="D33" s="350"/>
      <c r="E33" s="350"/>
      <c r="F33" s="351"/>
      <c r="G33" s="351"/>
      <c r="H33" s="351"/>
      <c r="I33" s="351"/>
      <c r="J33" s="351"/>
      <c r="K33" s="351"/>
      <c r="L33" s="352"/>
    </row>
    <row r="34" spans="1:12" x14ac:dyDescent="0.2">
      <c r="A34" s="3"/>
      <c r="B34" s="304" t="str">
        <f>IF(C33="","",(VLOOKUP(C33,Lookups!$B$4:$C$2561,2,FALSE)))</f>
        <v/>
      </c>
      <c r="C34" s="366"/>
      <c r="D34" s="350"/>
      <c r="E34" s="350"/>
      <c r="F34" s="351"/>
      <c r="G34" s="351"/>
      <c r="H34" s="351"/>
      <c r="I34" s="351"/>
      <c r="J34" s="351"/>
      <c r="K34" s="351"/>
      <c r="L34" s="352"/>
    </row>
    <row r="35" spans="1:12" x14ac:dyDescent="0.2">
      <c r="A35" s="3"/>
      <c r="B35" s="304" t="str">
        <f>IF(C34="","",(VLOOKUP(C34,Lookups!$B$4:$C$2561,2,FALSE)))</f>
        <v/>
      </c>
      <c r="C35" s="366"/>
      <c r="D35" s="350"/>
      <c r="E35" s="350"/>
      <c r="F35" s="351"/>
      <c r="G35" s="351"/>
      <c r="H35" s="351"/>
      <c r="I35" s="351"/>
      <c r="J35" s="351"/>
      <c r="K35" s="351"/>
      <c r="L35" s="352"/>
    </row>
    <row r="36" spans="1:12" x14ac:dyDescent="0.2">
      <c r="A36" s="3"/>
      <c r="B36" s="304" t="str">
        <f>IF(C35="","",(VLOOKUP(C35,Lookups!$B$4:$C$2561,2,FALSE)))</f>
        <v/>
      </c>
      <c r="C36" s="366"/>
      <c r="D36" s="350"/>
      <c r="E36" s="350"/>
      <c r="F36" s="351"/>
      <c r="G36" s="351"/>
      <c r="H36" s="351"/>
      <c r="I36" s="351"/>
      <c r="J36" s="351"/>
      <c r="K36" s="351"/>
      <c r="L36" s="352"/>
    </row>
    <row r="37" spans="1:12" x14ac:dyDescent="0.2">
      <c r="A37" s="3"/>
      <c r="B37" s="304" t="str">
        <f>IF(C36="","",(VLOOKUP(C36,Lookups!$B$4:$C$2561,2,FALSE)))</f>
        <v/>
      </c>
      <c r="C37" s="366"/>
      <c r="D37" s="350"/>
      <c r="E37" s="350"/>
      <c r="F37" s="351"/>
      <c r="G37" s="351"/>
      <c r="H37" s="351"/>
      <c r="I37" s="351"/>
      <c r="J37" s="351"/>
      <c r="K37" s="351"/>
      <c r="L37" s="352"/>
    </row>
    <row r="38" spans="1:12" x14ac:dyDescent="0.2">
      <c r="A38" s="3"/>
      <c r="B38" s="304" t="str">
        <f>IF(C37="","",(VLOOKUP(C37,Lookups!$B$4:$C$2561,2,FALSE)))</f>
        <v/>
      </c>
      <c r="C38" s="366"/>
      <c r="D38" s="350"/>
      <c r="E38" s="350"/>
      <c r="F38" s="351"/>
      <c r="G38" s="351"/>
      <c r="H38" s="351"/>
      <c r="I38" s="351"/>
      <c r="J38" s="351"/>
      <c r="K38" s="351"/>
      <c r="L38" s="352"/>
    </row>
    <row r="39" spans="1:12" x14ac:dyDescent="0.2">
      <c r="A39" s="3"/>
      <c r="B39" s="304" t="str">
        <f>IF(C38="","",(VLOOKUP(C38,Lookups!$B$4:$C$2561,2,FALSE)))</f>
        <v/>
      </c>
      <c r="C39" s="366"/>
      <c r="D39" s="350"/>
      <c r="E39" s="350"/>
      <c r="F39" s="351"/>
      <c r="G39" s="351"/>
      <c r="H39" s="351"/>
      <c r="I39" s="351"/>
      <c r="J39" s="351"/>
      <c r="K39" s="351"/>
      <c r="L39" s="352"/>
    </row>
    <row r="40" spans="1:12" x14ac:dyDescent="0.2">
      <c r="A40" s="3"/>
      <c r="B40" s="304" t="str">
        <f>IF(C39="","",(VLOOKUP(C39,Lookups!$B$4:$C$2561,2,FALSE)))</f>
        <v/>
      </c>
      <c r="C40" s="366"/>
      <c r="D40" s="350"/>
      <c r="E40" s="350"/>
      <c r="F40" s="351"/>
      <c r="G40" s="351"/>
      <c r="H40" s="351"/>
      <c r="I40" s="351"/>
      <c r="J40" s="351"/>
      <c r="K40" s="351"/>
      <c r="L40" s="352"/>
    </row>
    <row r="41" spans="1:12" x14ac:dyDescent="0.2">
      <c r="A41" s="3"/>
      <c r="B41" s="304" t="str">
        <f>IF(C40="","",(VLOOKUP(C40,Lookups!$B$4:$C$2561,2,FALSE)))</f>
        <v/>
      </c>
      <c r="C41" s="366"/>
      <c r="D41" s="350"/>
      <c r="E41" s="350"/>
      <c r="F41" s="351"/>
      <c r="G41" s="351"/>
      <c r="H41" s="351"/>
      <c r="I41" s="351"/>
      <c r="J41" s="351"/>
      <c r="K41" s="351"/>
      <c r="L41" s="352"/>
    </row>
    <row r="42" spans="1:12" x14ac:dyDescent="0.2">
      <c r="A42" s="3"/>
      <c r="B42" s="304" t="str">
        <f>IF(C41="","",(VLOOKUP(C41,Lookups!$B$4:$C$2561,2,FALSE)))</f>
        <v/>
      </c>
      <c r="C42" s="366"/>
      <c r="D42" s="350"/>
      <c r="E42" s="350"/>
      <c r="F42" s="351"/>
      <c r="G42" s="351"/>
      <c r="H42" s="351"/>
      <c r="I42" s="351"/>
      <c r="J42" s="351"/>
      <c r="K42" s="351"/>
      <c r="L42" s="352"/>
    </row>
    <row r="43" spans="1:12" x14ac:dyDescent="0.2">
      <c r="A43" s="3"/>
      <c r="B43" s="304" t="str">
        <f>IF(C42="","",(VLOOKUP(C42,Lookups!$B$4:$C$2561,2,FALSE)))</f>
        <v/>
      </c>
      <c r="C43" s="366"/>
      <c r="D43" s="350"/>
      <c r="E43" s="350"/>
      <c r="F43" s="351"/>
      <c r="G43" s="351"/>
      <c r="H43" s="351"/>
      <c r="I43" s="351"/>
      <c r="J43" s="351"/>
      <c r="K43" s="351"/>
      <c r="L43" s="352"/>
    </row>
    <row r="44" spans="1:12" x14ac:dyDescent="0.2">
      <c r="A44" s="3"/>
      <c r="B44" s="304" t="str">
        <f>IF(C43="","",(VLOOKUP(C43,Lookups!$B$4:$C$2561,2,FALSE)))</f>
        <v/>
      </c>
      <c r="C44" s="366"/>
      <c r="D44" s="350"/>
      <c r="E44" s="350"/>
      <c r="F44" s="351"/>
      <c r="G44" s="351"/>
      <c r="H44" s="351"/>
      <c r="I44" s="351"/>
      <c r="J44" s="351"/>
      <c r="K44" s="351"/>
      <c r="L44" s="352"/>
    </row>
    <row r="45" spans="1:12" x14ac:dyDescent="0.2">
      <c r="A45" s="3"/>
      <c r="B45" s="304" t="str">
        <f>IF(C44="","",(VLOOKUP(C44,Lookups!$B$4:$C$2561,2,FALSE)))</f>
        <v/>
      </c>
      <c r="C45" s="366"/>
      <c r="D45" s="350"/>
      <c r="E45" s="350"/>
      <c r="F45" s="351"/>
      <c r="G45" s="351"/>
      <c r="H45" s="351"/>
      <c r="I45" s="351"/>
      <c r="J45" s="351"/>
      <c r="K45" s="351"/>
      <c r="L45" s="352"/>
    </row>
    <row r="46" spans="1:12" x14ac:dyDescent="0.2">
      <c r="A46" s="3"/>
      <c r="B46" s="304" t="str">
        <f>IF(C45="","",(VLOOKUP(C45,Lookups!$B$4:$C$2561,2,FALSE)))</f>
        <v/>
      </c>
      <c r="C46" s="366"/>
      <c r="D46" s="350"/>
      <c r="E46" s="350"/>
      <c r="F46" s="351"/>
      <c r="G46" s="351"/>
      <c r="H46" s="351"/>
      <c r="I46" s="351"/>
      <c r="J46" s="351"/>
      <c r="K46" s="351"/>
      <c r="L46" s="352"/>
    </row>
    <row r="47" spans="1:12" x14ac:dyDescent="0.2">
      <c r="A47" s="3"/>
      <c r="B47" s="304" t="str">
        <f>IF(C46="","",(VLOOKUP(C46,Lookups!$B$4:$C$2561,2,FALSE)))</f>
        <v/>
      </c>
      <c r="C47" s="366"/>
      <c r="D47" s="350"/>
      <c r="E47" s="350"/>
      <c r="F47" s="351"/>
      <c r="G47" s="351"/>
      <c r="H47" s="351"/>
      <c r="I47" s="351"/>
      <c r="J47" s="351"/>
      <c r="K47" s="351"/>
      <c r="L47" s="352"/>
    </row>
    <row r="48" spans="1:12" x14ac:dyDescent="0.2">
      <c r="A48" s="3"/>
      <c r="B48" s="304" t="str">
        <f>IF(C47="","",(VLOOKUP(C47,Lookups!$B$4:$C$2561,2,FALSE)))</f>
        <v/>
      </c>
      <c r="C48" s="366"/>
      <c r="D48" s="350"/>
      <c r="E48" s="350"/>
      <c r="F48" s="351"/>
      <c r="G48" s="351"/>
      <c r="H48" s="351"/>
      <c r="I48" s="351"/>
      <c r="J48" s="351"/>
      <c r="K48" s="351"/>
      <c r="L48" s="352"/>
    </row>
    <row r="49" spans="1:12" x14ac:dyDescent="0.2">
      <c r="A49" s="3"/>
      <c r="B49" s="304" t="str">
        <f>IF(C48="","",(VLOOKUP(C48,Lookups!$B$4:$C$2561,2,FALSE)))</f>
        <v/>
      </c>
      <c r="C49" s="366"/>
      <c r="D49" s="350"/>
      <c r="E49" s="350"/>
      <c r="F49" s="351"/>
      <c r="G49" s="351"/>
      <c r="H49" s="351"/>
      <c r="I49" s="351"/>
      <c r="J49" s="351"/>
      <c r="K49" s="351"/>
      <c r="L49" s="352"/>
    </row>
    <row r="50" spans="1:12" x14ac:dyDescent="0.2">
      <c r="A50" s="3"/>
      <c r="B50" s="304" t="str">
        <f>IF(C49="","",(VLOOKUP(C49,Lookups!$B$4:$C$2561,2,FALSE)))</f>
        <v/>
      </c>
      <c r="C50" s="366"/>
      <c r="D50" s="350"/>
      <c r="E50" s="350"/>
      <c r="F50" s="351"/>
      <c r="G50" s="351"/>
      <c r="H50" s="351"/>
      <c r="I50" s="351"/>
      <c r="J50" s="351"/>
      <c r="K50" s="351"/>
      <c r="L50" s="352"/>
    </row>
    <row r="51" spans="1:12" x14ac:dyDescent="0.2">
      <c r="A51" s="3"/>
      <c r="B51" s="304" t="str">
        <f>IF(C50="","",(VLOOKUP(C50,Lookups!$B$4:$C$2561,2,FALSE)))</f>
        <v/>
      </c>
      <c r="C51" s="366"/>
      <c r="D51" s="350"/>
      <c r="E51" s="350"/>
      <c r="F51" s="351"/>
      <c r="G51" s="351"/>
      <c r="H51" s="351"/>
      <c r="I51" s="351"/>
      <c r="J51" s="351"/>
      <c r="K51" s="351"/>
      <c r="L51" s="352"/>
    </row>
    <row r="52" spans="1:12" x14ac:dyDescent="0.2">
      <c r="A52" s="3"/>
      <c r="B52" s="304" t="str">
        <f>IF(C51="","",(VLOOKUP(C51,Lookups!$B$4:$C$2561,2,FALSE)))</f>
        <v/>
      </c>
      <c r="C52" s="366"/>
      <c r="D52" s="350"/>
      <c r="E52" s="350"/>
      <c r="F52" s="351"/>
      <c r="G52" s="351"/>
      <c r="H52" s="351"/>
      <c r="I52" s="351"/>
      <c r="J52" s="351"/>
      <c r="K52" s="351"/>
      <c r="L52" s="352"/>
    </row>
    <row r="53" spans="1:12" x14ac:dyDescent="0.2">
      <c r="A53" s="3"/>
      <c r="B53" s="304" t="str">
        <f>IF(C52="","",(VLOOKUP(C52,Lookups!$B$4:$C$2561,2,FALSE)))</f>
        <v/>
      </c>
      <c r="C53" s="366"/>
      <c r="D53" s="350"/>
      <c r="E53" s="350"/>
      <c r="F53" s="351"/>
      <c r="G53" s="351"/>
      <c r="H53" s="351"/>
      <c r="I53" s="351"/>
      <c r="J53" s="351"/>
      <c r="K53" s="351"/>
      <c r="L53" s="352"/>
    </row>
    <row r="54" spans="1:12" x14ac:dyDescent="0.2">
      <c r="A54" s="3"/>
      <c r="B54" s="304" t="str">
        <f>IF(C53="","",(VLOOKUP(C53,Lookups!$B$4:$C$2561,2,FALSE)))</f>
        <v/>
      </c>
      <c r="C54" s="366"/>
      <c r="D54" s="350"/>
      <c r="E54" s="350"/>
      <c r="F54" s="351"/>
      <c r="G54" s="351"/>
      <c r="H54" s="351"/>
      <c r="I54" s="351"/>
      <c r="J54" s="351"/>
      <c r="K54" s="351"/>
      <c r="L54" s="352"/>
    </row>
    <row r="55" spans="1:12" x14ac:dyDescent="0.2">
      <c r="A55" s="3"/>
      <c r="B55" s="304" t="str">
        <f>IF(C54="","",(VLOOKUP(C54,Lookups!$B$4:$C$2561,2,FALSE)))</f>
        <v/>
      </c>
      <c r="C55" s="366"/>
      <c r="D55" s="350"/>
      <c r="E55" s="350"/>
      <c r="F55" s="351"/>
      <c r="G55" s="351"/>
      <c r="H55" s="351"/>
      <c r="I55" s="351"/>
      <c r="J55" s="351"/>
      <c r="K55" s="351"/>
      <c r="L55" s="352"/>
    </row>
    <row r="56" spans="1:12" x14ac:dyDescent="0.2">
      <c r="A56" s="3"/>
      <c r="B56" s="304" t="str">
        <f>IF(C55="","",(VLOOKUP(C55,Lookups!$B$4:$C$2561,2,FALSE)))</f>
        <v/>
      </c>
      <c r="C56" s="366"/>
      <c r="D56" s="350"/>
      <c r="E56" s="350"/>
      <c r="F56" s="351"/>
      <c r="G56" s="351"/>
      <c r="H56" s="351"/>
      <c r="I56" s="351"/>
      <c r="J56" s="351"/>
      <c r="K56" s="351"/>
      <c r="L56" s="352"/>
    </row>
    <row r="57" spans="1:12" x14ac:dyDescent="0.2">
      <c r="A57" s="3"/>
      <c r="B57" s="304" t="str">
        <f>IF(C56="","",(VLOOKUP(C56,Lookups!$B$4:$C$2561,2,FALSE)))</f>
        <v/>
      </c>
      <c r="C57" s="366"/>
      <c r="D57" s="350"/>
      <c r="E57" s="350"/>
      <c r="F57" s="351"/>
      <c r="G57" s="351"/>
      <c r="H57" s="351"/>
      <c r="I57" s="351"/>
      <c r="J57" s="351"/>
      <c r="K57" s="351"/>
      <c r="L57" s="352"/>
    </row>
    <row r="58" spans="1:12" x14ac:dyDescent="0.2">
      <c r="A58" s="3"/>
      <c r="B58" s="304" t="str">
        <f>IF(C57="","",(VLOOKUP(C57,Lookups!$B$4:$C$2561,2,FALSE)))</f>
        <v/>
      </c>
      <c r="C58" s="366"/>
      <c r="D58" s="350"/>
      <c r="E58" s="350"/>
      <c r="F58" s="351"/>
      <c r="G58" s="351"/>
      <c r="H58" s="351"/>
      <c r="I58" s="351"/>
      <c r="J58" s="351"/>
      <c r="K58" s="351"/>
      <c r="L58" s="352"/>
    </row>
    <row r="59" spans="1:12" x14ac:dyDescent="0.2">
      <c r="A59" s="3"/>
      <c r="B59" s="304" t="str">
        <f>IF(C58="","",(VLOOKUP(C58,Lookups!$B$4:$C$2561,2,FALSE)))</f>
        <v/>
      </c>
      <c r="C59" s="366"/>
      <c r="D59" s="350"/>
      <c r="E59" s="350"/>
      <c r="F59" s="351"/>
      <c r="G59" s="351"/>
      <c r="H59" s="351"/>
      <c r="I59" s="351"/>
      <c r="J59" s="351"/>
      <c r="K59" s="351"/>
      <c r="L59" s="352"/>
    </row>
    <row r="60" spans="1:12" x14ac:dyDescent="0.2">
      <c r="A60" s="3"/>
      <c r="B60" s="304" t="str">
        <f>IF(C59="","",(VLOOKUP(C59,Lookups!$B$4:$C$2561,2,FALSE)))</f>
        <v/>
      </c>
      <c r="C60" s="366"/>
      <c r="D60" s="350"/>
      <c r="E60" s="350"/>
      <c r="F60" s="351"/>
      <c r="G60" s="351"/>
      <c r="H60" s="351"/>
      <c r="I60" s="351"/>
      <c r="J60" s="351"/>
      <c r="K60" s="351"/>
      <c r="L60" s="352"/>
    </row>
    <row r="61" spans="1:12" x14ac:dyDescent="0.2">
      <c r="A61" s="3"/>
      <c r="B61" s="304" t="str">
        <f>IF(C60="","",(VLOOKUP(C60,Lookups!$B$4:$C$2561,2,FALSE)))</f>
        <v/>
      </c>
      <c r="C61" s="366"/>
      <c r="D61" s="350"/>
      <c r="E61" s="350"/>
      <c r="F61" s="351"/>
      <c r="G61" s="351"/>
      <c r="H61" s="351"/>
      <c r="I61" s="351"/>
      <c r="J61" s="351"/>
      <c r="K61" s="351"/>
      <c r="L61" s="352"/>
    </row>
    <row r="62" spans="1:12" x14ac:dyDescent="0.2">
      <c r="A62" s="3"/>
      <c r="B62" s="304" t="str">
        <f>IF(C61="","",(VLOOKUP(C61,Lookups!$B$4:$C$2561,2,FALSE)))</f>
        <v/>
      </c>
      <c r="C62" s="366"/>
      <c r="D62" s="350"/>
      <c r="E62" s="350"/>
      <c r="F62" s="351"/>
      <c r="G62" s="351"/>
      <c r="H62" s="351"/>
      <c r="I62" s="351"/>
      <c r="J62" s="351"/>
      <c r="K62" s="351"/>
      <c r="L62" s="352"/>
    </row>
    <row r="63" spans="1:12" x14ac:dyDescent="0.2">
      <c r="A63" s="3"/>
      <c r="B63" s="304" t="str">
        <f>IF(C62="","",(VLOOKUP(C62,Lookups!$B$4:$C$2561,2,FALSE)))</f>
        <v/>
      </c>
      <c r="C63" s="366"/>
      <c r="D63" s="350"/>
      <c r="E63" s="350"/>
      <c r="F63" s="351"/>
      <c r="G63" s="351"/>
      <c r="H63" s="351"/>
      <c r="I63" s="351"/>
      <c r="J63" s="351"/>
      <c r="K63" s="351"/>
      <c r="L63" s="352"/>
    </row>
    <row r="64" spans="1:12" x14ac:dyDescent="0.2">
      <c r="A64" s="3"/>
      <c r="B64" s="304" t="str">
        <f>IF(C63="","",(VLOOKUP(C63,Lookups!$B$4:$C$2561,2,FALSE)))</f>
        <v/>
      </c>
      <c r="C64" s="366"/>
      <c r="D64" s="350"/>
      <c r="E64" s="350"/>
      <c r="F64" s="351"/>
      <c r="G64" s="351"/>
      <c r="H64" s="351"/>
      <c r="I64" s="351"/>
      <c r="J64" s="351"/>
      <c r="K64" s="351"/>
      <c r="L64" s="352"/>
    </row>
    <row r="65" spans="1:12" x14ac:dyDescent="0.2">
      <c r="A65" s="3"/>
      <c r="B65" s="304" t="str">
        <f>IF(C64="","",(VLOOKUP(C64,Lookups!$B$4:$C$2561,2,FALSE)))</f>
        <v/>
      </c>
      <c r="C65" s="366"/>
      <c r="D65" s="350"/>
      <c r="E65" s="350"/>
      <c r="F65" s="351"/>
      <c r="G65" s="351"/>
      <c r="H65" s="351"/>
      <c r="I65" s="351"/>
      <c r="J65" s="351"/>
      <c r="K65" s="351"/>
      <c r="L65" s="352"/>
    </row>
    <row r="66" spans="1:12" x14ac:dyDescent="0.2">
      <c r="A66" s="3"/>
      <c r="B66" s="304" t="str">
        <f>IF(C65="","",(VLOOKUP(C65,Lookups!$B$4:$C$2561,2,FALSE)))</f>
        <v/>
      </c>
      <c r="C66" s="366"/>
      <c r="D66" s="350"/>
      <c r="E66" s="350"/>
      <c r="F66" s="351"/>
      <c r="G66" s="351"/>
      <c r="H66" s="351"/>
      <c r="I66" s="351"/>
      <c r="J66" s="351"/>
      <c r="K66" s="351"/>
      <c r="L66" s="352"/>
    </row>
    <row r="67" spans="1:12" x14ac:dyDescent="0.2">
      <c r="A67" s="3"/>
      <c r="B67" s="304" t="str">
        <f>IF(C66="","",(VLOOKUP(C66,Lookups!$B$4:$C$2561,2,FALSE)))</f>
        <v/>
      </c>
      <c r="C67" s="366"/>
      <c r="D67" s="350"/>
      <c r="E67" s="350"/>
      <c r="F67" s="351"/>
      <c r="G67" s="351"/>
      <c r="H67" s="351"/>
      <c r="I67" s="351"/>
      <c r="J67" s="351"/>
      <c r="K67" s="351"/>
      <c r="L67" s="352"/>
    </row>
    <row r="68" spans="1:12" x14ac:dyDescent="0.2">
      <c r="A68" s="3"/>
      <c r="B68" s="304" t="str">
        <f>IF(C67="","",(VLOOKUP(C67,Lookups!$B$4:$C$2561,2,FALSE)))</f>
        <v/>
      </c>
      <c r="C68" s="366"/>
      <c r="D68" s="350"/>
      <c r="E68" s="350"/>
      <c r="F68" s="351"/>
      <c r="G68" s="351"/>
      <c r="H68" s="351"/>
      <c r="I68" s="351"/>
      <c r="J68" s="351"/>
      <c r="K68" s="351"/>
      <c r="L68" s="352"/>
    </row>
    <row r="69" spans="1:12" x14ac:dyDescent="0.2">
      <c r="A69" s="3"/>
      <c r="B69" s="304" t="str">
        <f>IF(C68="","",(VLOOKUP(C68,Lookups!$B$4:$C$2561,2,FALSE)))</f>
        <v/>
      </c>
      <c r="C69" s="366"/>
      <c r="D69" s="350"/>
      <c r="E69" s="350"/>
      <c r="F69" s="351"/>
      <c r="G69" s="351"/>
      <c r="H69" s="351"/>
      <c r="I69" s="351"/>
      <c r="J69" s="351"/>
      <c r="K69" s="351"/>
      <c r="L69" s="352"/>
    </row>
    <row r="70" spans="1:12" x14ac:dyDescent="0.2">
      <c r="A70" s="3"/>
      <c r="B70" s="304" t="str">
        <f>IF(C69="","",(VLOOKUP(C69,Lookups!$B$4:$C$2561,2,FALSE)))</f>
        <v/>
      </c>
      <c r="C70" s="366"/>
      <c r="D70" s="350"/>
      <c r="E70" s="350"/>
      <c r="F70" s="351"/>
      <c r="G70" s="351"/>
      <c r="H70" s="351"/>
      <c r="I70" s="351"/>
      <c r="J70" s="351"/>
      <c r="K70" s="351"/>
      <c r="L70" s="352"/>
    </row>
    <row r="71" spans="1:12" x14ac:dyDescent="0.2">
      <c r="A71" s="3"/>
      <c r="B71" s="304" t="str">
        <f>IF(C70="","",(VLOOKUP(C70,Lookups!$B$4:$C$2561,2,FALSE)))</f>
        <v/>
      </c>
      <c r="C71" s="366"/>
      <c r="D71" s="350"/>
      <c r="E71" s="350"/>
      <c r="F71" s="351"/>
      <c r="G71" s="351"/>
      <c r="H71" s="351"/>
      <c r="I71" s="351"/>
      <c r="J71" s="351"/>
      <c r="K71" s="351"/>
      <c r="L71" s="352"/>
    </row>
    <row r="72" spans="1:12" x14ac:dyDescent="0.2">
      <c r="A72" s="3"/>
      <c r="B72" s="304" t="str">
        <f>IF(C71="","",(VLOOKUP(C71,Lookups!$B$4:$C$2561,2,FALSE)))</f>
        <v/>
      </c>
      <c r="C72" s="366"/>
      <c r="D72" s="350"/>
      <c r="E72" s="350"/>
      <c r="F72" s="351"/>
      <c r="G72" s="351"/>
      <c r="H72" s="351"/>
      <c r="I72" s="351"/>
      <c r="J72" s="351"/>
      <c r="K72" s="351"/>
      <c r="L72" s="352"/>
    </row>
    <row r="73" spans="1:12" x14ac:dyDescent="0.2">
      <c r="A73" s="3"/>
      <c r="B73" s="304" t="str">
        <f>IF(C72="","",(VLOOKUP(C72,Lookups!$B$4:$C$2561,2,FALSE)))</f>
        <v/>
      </c>
      <c r="C73" s="366"/>
      <c r="D73" s="350"/>
      <c r="E73" s="350"/>
      <c r="F73" s="351"/>
      <c r="G73" s="351"/>
      <c r="H73" s="351"/>
      <c r="I73" s="351"/>
      <c r="J73" s="351"/>
      <c r="K73" s="351"/>
      <c r="L73" s="352"/>
    </row>
    <row r="74" spans="1:12" x14ac:dyDescent="0.2">
      <c r="A74" s="3"/>
      <c r="B74" s="304" t="str">
        <f>IF(C73="","",(VLOOKUP(C73,Lookups!$B$4:$C$2561,2,FALSE)))</f>
        <v/>
      </c>
      <c r="C74" s="366"/>
      <c r="D74" s="350"/>
      <c r="E74" s="350"/>
      <c r="F74" s="351"/>
      <c r="G74" s="351"/>
      <c r="H74" s="351"/>
      <c r="I74" s="351"/>
      <c r="J74" s="351"/>
      <c r="K74" s="351"/>
      <c r="L74" s="352"/>
    </row>
    <row r="75" spans="1:12" x14ac:dyDescent="0.2">
      <c r="A75" s="3"/>
      <c r="B75" s="304" t="str">
        <f>IF(C74="","",(VLOOKUP(C74,Lookups!$B$4:$C$2561,2,FALSE)))</f>
        <v/>
      </c>
      <c r="C75" s="366"/>
      <c r="D75" s="350"/>
      <c r="E75" s="350"/>
      <c r="F75" s="351"/>
      <c r="G75" s="351"/>
      <c r="H75" s="351"/>
      <c r="I75" s="351"/>
      <c r="J75" s="351"/>
      <c r="K75" s="351"/>
      <c r="L75" s="352"/>
    </row>
    <row r="76" spans="1:12" x14ac:dyDescent="0.2">
      <c r="A76" s="3"/>
      <c r="B76" s="304" t="str">
        <f>IF(C75="","",(VLOOKUP(C75,Lookups!$B$4:$C$2561,2,FALSE)))</f>
        <v/>
      </c>
      <c r="C76" s="366"/>
      <c r="D76" s="350"/>
      <c r="E76" s="350"/>
      <c r="F76" s="351"/>
      <c r="G76" s="351"/>
      <c r="H76" s="351"/>
      <c r="I76" s="351"/>
      <c r="J76" s="351"/>
      <c r="K76" s="351"/>
      <c r="L76" s="352"/>
    </row>
    <row r="77" spans="1:12" x14ac:dyDescent="0.2">
      <c r="A77" s="3"/>
      <c r="B77" s="304" t="str">
        <f>IF(C76="","",(VLOOKUP(C76,Lookups!$B$4:$C$2561,2,FALSE)))</f>
        <v/>
      </c>
      <c r="C77" s="366"/>
      <c r="D77" s="350"/>
      <c r="E77" s="350"/>
      <c r="F77" s="351"/>
      <c r="G77" s="351"/>
      <c r="H77" s="351"/>
      <c r="I77" s="351"/>
      <c r="J77" s="351"/>
      <c r="K77" s="351"/>
      <c r="L77" s="352"/>
    </row>
    <row r="78" spans="1:12" x14ac:dyDescent="0.2">
      <c r="A78" s="3"/>
      <c r="B78" s="304" t="str">
        <f>IF(C77="","",(VLOOKUP(C77,Lookups!$B$4:$C$2561,2,FALSE)))</f>
        <v/>
      </c>
      <c r="C78" s="366"/>
      <c r="D78" s="350"/>
      <c r="E78" s="350"/>
      <c r="F78" s="351"/>
      <c r="G78" s="351"/>
      <c r="H78" s="351"/>
      <c r="I78" s="351"/>
      <c r="J78" s="351"/>
      <c r="K78" s="351"/>
      <c r="L78" s="352"/>
    </row>
    <row r="79" spans="1:12" x14ac:dyDescent="0.2">
      <c r="A79" s="3"/>
      <c r="B79" s="304" t="str">
        <f>IF(C78="","",(VLOOKUP(C78,Lookups!$B$4:$C$2561,2,FALSE)))</f>
        <v/>
      </c>
      <c r="C79" s="366"/>
      <c r="D79" s="350"/>
      <c r="E79" s="350"/>
      <c r="F79" s="351"/>
      <c r="G79" s="351"/>
      <c r="H79" s="351"/>
      <c r="I79" s="351"/>
      <c r="J79" s="351"/>
      <c r="K79" s="351"/>
      <c r="L79" s="352"/>
    </row>
    <row r="80" spans="1:12" x14ac:dyDescent="0.2">
      <c r="A80" s="3"/>
      <c r="B80" s="304" t="str">
        <f>IF(C79="","",(VLOOKUP(C79,Lookups!$B$4:$C$2561,2,FALSE)))</f>
        <v/>
      </c>
      <c r="C80" s="366"/>
      <c r="D80" s="350"/>
      <c r="E80" s="350"/>
      <c r="F80" s="351"/>
      <c r="G80" s="351"/>
      <c r="H80" s="351"/>
      <c r="I80" s="351"/>
      <c r="J80" s="351"/>
      <c r="K80" s="351"/>
      <c r="L80" s="352"/>
    </row>
    <row r="81" spans="1:12" x14ac:dyDescent="0.2">
      <c r="A81" s="3"/>
      <c r="B81" s="304" t="str">
        <f>IF(C80="","",(VLOOKUP(C80,Lookups!$B$4:$C$2561,2,FALSE)))</f>
        <v/>
      </c>
      <c r="C81" s="366"/>
      <c r="D81" s="350"/>
      <c r="E81" s="350"/>
      <c r="F81" s="351"/>
      <c r="G81" s="351"/>
      <c r="H81" s="351"/>
      <c r="I81" s="351"/>
      <c r="J81" s="351"/>
      <c r="K81" s="351"/>
      <c r="L81" s="352"/>
    </row>
    <row r="82" spans="1:12" x14ac:dyDescent="0.2">
      <c r="A82" s="3"/>
      <c r="B82" s="304" t="str">
        <f>IF(C81="","",(VLOOKUP(C81,Lookups!$B$4:$C$2561,2,FALSE)))</f>
        <v/>
      </c>
      <c r="C82" s="366"/>
      <c r="D82" s="350"/>
      <c r="E82" s="350"/>
      <c r="F82" s="351"/>
      <c r="G82" s="351"/>
      <c r="H82" s="351"/>
      <c r="I82" s="351"/>
      <c r="J82" s="351"/>
      <c r="K82" s="351"/>
      <c r="L82" s="352"/>
    </row>
    <row r="83" spans="1:12" x14ac:dyDescent="0.2">
      <c r="A83" s="3"/>
      <c r="B83" s="304" t="str">
        <f>IF(C82="","",(VLOOKUP(C82,Lookups!$B$4:$C$2561,2,FALSE)))</f>
        <v/>
      </c>
      <c r="C83" s="366"/>
      <c r="D83" s="350"/>
      <c r="E83" s="350"/>
      <c r="F83" s="351"/>
      <c r="G83" s="351"/>
      <c r="H83" s="351"/>
      <c r="I83" s="351"/>
      <c r="J83" s="351"/>
      <c r="K83" s="351"/>
      <c r="L83" s="352"/>
    </row>
    <row r="84" spans="1:12" x14ac:dyDescent="0.2">
      <c r="A84" s="3"/>
      <c r="B84" s="304" t="str">
        <f>IF(C83="","",(VLOOKUP(C83,Lookups!$B$4:$C$2561,2,FALSE)))</f>
        <v/>
      </c>
      <c r="C84" s="366"/>
      <c r="D84" s="350"/>
      <c r="E84" s="350"/>
      <c r="F84" s="351"/>
      <c r="G84" s="351"/>
      <c r="H84" s="351"/>
      <c r="I84" s="351"/>
      <c r="J84" s="351"/>
      <c r="K84" s="351"/>
      <c r="L84" s="352"/>
    </row>
    <row r="85" spans="1:12" x14ac:dyDescent="0.2">
      <c r="A85" s="3"/>
      <c r="B85" s="304" t="str">
        <f>IF(C84="","",(VLOOKUP(C84,Lookups!$B$4:$C$2561,2,FALSE)))</f>
        <v/>
      </c>
      <c r="C85" s="366"/>
      <c r="D85" s="350"/>
      <c r="E85" s="350"/>
      <c r="F85" s="351"/>
      <c r="G85" s="351"/>
      <c r="H85" s="351"/>
      <c r="I85" s="351"/>
      <c r="J85" s="351"/>
      <c r="K85" s="351"/>
      <c r="L85" s="352"/>
    </row>
    <row r="86" spans="1:12" x14ac:dyDescent="0.2">
      <c r="A86" s="3"/>
      <c r="B86" s="304" t="str">
        <f>IF(C85="","",(VLOOKUP(C85,Lookups!$B$4:$C$2561,2,FALSE)))</f>
        <v/>
      </c>
      <c r="C86" s="366"/>
      <c r="D86" s="350"/>
      <c r="E86" s="350"/>
      <c r="F86" s="351"/>
      <c r="G86" s="351"/>
      <c r="H86" s="351"/>
      <c r="I86" s="351"/>
      <c r="J86" s="351"/>
      <c r="K86" s="351"/>
      <c r="L86" s="352"/>
    </row>
    <row r="87" spans="1:12" x14ac:dyDescent="0.2">
      <c r="A87" s="3"/>
      <c r="B87" s="304" t="str">
        <f>IF(C86="","",(VLOOKUP(C86,Lookups!$B$4:$C$2561,2,FALSE)))</f>
        <v/>
      </c>
      <c r="C87" s="366"/>
      <c r="D87" s="350"/>
      <c r="E87" s="350"/>
      <c r="F87" s="351"/>
      <c r="G87" s="351"/>
      <c r="H87" s="351"/>
      <c r="I87" s="351"/>
      <c r="J87" s="351"/>
      <c r="K87" s="351"/>
      <c r="L87" s="352"/>
    </row>
    <row r="88" spans="1:12" x14ac:dyDescent="0.2">
      <c r="A88" s="3"/>
      <c r="B88" s="304" t="str">
        <f>IF(C87="","",(VLOOKUP(C87,Lookups!$B$4:$C$2561,2,FALSE)))</f>
        <v/>
      </c>
      <c r="C88" s="366"/>
      <c r="D88" s="350"/>
      <c r="E88" s="350"/>
      <c r="F88" s="351"/>
      <c r="G88" s="351"/>
      <c r="H88" s="351"/>
      <c r="I88" s="351"/>
      <c r="J88" s="351"/>
      <c r="K88" s="351"/>
      <c r="L88" s="352"/>
    </row>
    <row r="89" spans="1:12" x14ac:dyDescent="0.2">
      <c r="A89" s="3"/>
      <c r="B89" s="304" t="str">
        <f>IF(C88="","",(VLOOKUP(C88,Lookups!$B$4:$C$2561,2,FALSE)))</f>
        <v/>
      </c>
      <c r="C89" s="366"/>
      <c r="D89" s="350"/>
      <c r="E89" s="350"/>
      <c r="F89" s="351"/>
      <c r="G89" s="351"/>
      <c r="H89" s="351"/>
      <c r="I89" s="351"/>
      <c r="J89" s="351"/>
      <c r="K89" s="351"/>
      <c r="L89" s="352"/>
    </row>
    <row r="90" spans="1:12" x14ac:dyDescent="0.2">
      <c r="A90" s="3"/>
      <c r="B90" s="304" t="str">
        <f>IF(C89="","",(VLOOKUP(C89,Lookups!$B$4:$C$2561,2,FALSE)))</f>
        <v/>
      </c>
      <c r="C90" s="366"/>
      <c r="D90" s="350"/>
      <c r="E90" s="350"/>
      <c r="F90" s="351"/>
      <c r="G90" s="351"/>
      <c r="H90" s="351"/>
      <c r="I90" s="351"/>
      <c r="J90" s="351"/>
      <c r="K90" s="351"/>
      <c r="L90" s="352"/>
    </row>
    <row r="91" spans="1:12" x14ac:dyDescent="0.2">
      <c r="A91" s="3"/>
      <c r="B91" s="304" t="str">
        <f>IF(C90="","",(VLOOKUP(C90,Lookups!$B$4:$C$2561,2,FALSE)))</f>
        <v/>
      </c>
      <c r="C91" s="366"/>
      <c r="D91" s="350"/>
      <c r="E91" s="350"/>
      <c r="F91" s="351"/>
      <c r="G91" s="351"/>
      <c r="H91" s="351"/>
      <c r="I91" s="351"/>
      <c r="J91" s="351"/>
      <c r="K91" s="351"/>
      <c r="L91" s="352"/>
    </row>
    <row r="92" spans="1:12" x14ac:dyDescent="0.2">
      <c r="A92" s="3"/>
      <c r="B92" s="304" t="str">
        <f>IF(C91="","",(VLOOKUP(C91,Lookups!$B$4:$C$2561,2,FALSE)))</f>
        <v/>
      </c>
      <c r="C92" s="366"/>
      <c r="D92" s="350"/>
      <c r="E92" s="350"/>
      <c r="F92" s="351"/>
      <c r="G92" s="351"/>
      <c r="H92" s="351"/>
      <c r="I92" s="351"/>
      <c r="J92" s="351"/>
      <c r="K92" s="351"/>
      <c r="L92" s="352"/>
    </row>
    <row r="93" spans="1:12" x14ac:dyDescent="0.2">
      <c r="A93" s="3"/>
      <c r="B93" s="304" t="str">
        <f>IF(C92="","",(VLOOKUP(C92,Lookups!$B$4:$C$2561,2,FALSE)))</f>
        <v/>
      </c>
      <c r="C93" s="366"/>
      <c r="D93" s="350"/>
      <c r="E93" s="350"/>
      <c r="F93" s="351"/>
      <c r="G93" s="351"/>
      <c r="H93" s="351"/>
      <c r="I93" s="351"/>
      <c r="J93" s="351"/>
      <c r="K93" s="351"/>
      <c r="L93" s="352"/>
    </row>
    <row r="94" spans="1:12" x14ac:dyDescent="0.2">
      <c r="A94" s="3"/>
      <c r="B94" s="304" t="str">
        <f>IF(C93="","",(VLOOKUP(C93,Lookups!$B$4:$C$2561,2,FALSE)))</f>
        <v/>
      </c>
      <c r="C94" s="366"/>
      <c r="D94" s="350"/>
      <c r="E94" s="350"/>
      <c r="F94" s="351"/>
      <c r="G94" s="351"/>
      <c r="H94" s="351"/>
      <c r="I94" s="351"/>
      <c r="J94" s="351"/>
      <c r="K94" s="351"/>
      <c r="L94" s="352"/>
    </row>
    <row r="95" spans="1:12" x14ac:dyDescent="0.2">
      <c r="A95" s="3"/>
      <c r="B95" s="304" t="str">
        <f>IF(C94="","",(VLOOKUP(C94,Lookups!$B$4:$C$2561,2,FALSE)))</f>
        <v/>
      </c>
      <c r="C95" s="366"/>
      <c r="D95" s="350"/>
      <c r="E95" s="350"/>
      <c r="F95" s="351"/>
      <c r="G95" s="351"/>
      <c r="H95" s="351"/>
      <c r="I95" s="351"/>
      <c r="J95" s="351"/>
      <c r="K95" s="351"/>
      <c r="L95" s="352"/>
    </row>
    <row r="96" spans="1:12" x14ac:dyDescent="0.2">
      <c r="A96" s="3"/>
      <c r="B96" s="304" t="str">
        <f>IF(C95="","",(VLOOKUP(C95,Lookups!$B$4:$C$2561,2,FALSE)))</f>
        <v/>
      </c>
      <c r="C96" s="366"/>
      <c r="D96" s="350"/>
      <c r="E96" s="350"/>
      <c r="F96" s="351"/>
      <c r="G96" s="351"/>
      <c r="H96" s="351"/>
      <c r="I96" s="351"/>
      <c r="J96" s="351"/>
      <c r="K96" s="351"/>
      <c r="L96" s="352"/>
    </row>
    <row r="97" spans="1:12" x14ac:dyDescent="0.2">
      <c r="A97" s="3"/>
      <c r="B97" s="304" t="str">
        <f>IF(C96="","",(VLOOKUP(C96,Lookups!$B$4:$C$2561,2,FALSE)))</f>
        <v/>
      </c>
      <c r="C97" s="366"/>
      <c r="D97" s="350"/>
      <c r="E97" s="350"/>
      <c r="F97" s="351"/>
      <c r="G97" s="351"/>
      <c r="H97" s="351"/>
      <c r="I97" s="351"/>
      <c r="J97" s="351"/>
      <c r="K97" s="351"/>
      <c r="L97" s="352"/>
    </row>
    <row r="98" spans="1:12" x14ac:dyDescent="0.2">
      <c r="A98" s="3"/>
      <c r="B98" s="304" t="str">
        <f>IF(C97="","",(VLOOKUP(C97,Lookups!$B$4:$C$2561,2,FALSE)))</f>
        <v/>
      </c>
      <c r="C98" s="366"/>
      <c r="D98" s="350"/>
      <c r="E98" s="350"/>
      <c r="F98" s="351"/>
      <c r="G98" s="351"/>
      <c r="H98" s="351"/>
      <c r="I98" s="351"/>
      <c r="J98" s="351"/>
      <c r="K98" s="351"/>
      <c r="L98" s="352"/>
    </row>
    <row r="99" spans="1:12" x14ac:dyDescent="0.2">
      <c r="A99" s="3"/>
      <c r="B99" s="304" t="str">
        <f>IF(C98="","",(VLOOKUP(C98,Lookups!$B$4:$C$2561,2,FALSE)))</f>
        <v/>
      </c>
      <c r="C99" s="366"/>
      <c r="D99" s="350"/>
      <c r="E99" s="350"/>
      <c r="F99" s="351"/>
      <c r="G99" s="351"/>
      <c r="H99" s="351"/>
      <c r="I99" s="351"/>
      <c r="J99" s="351"/>
      <c r="K99" s="351"/>
      <c r="L99" s="352"/>
    </row>
    <row r="100" spans="1:12" x14ac:dyDescent="0.2">
      <c r="A100" s="3"/>
      <c r="B100" s="304" t="str">
        <f>IF(C99="","",(VLOOKUP(C99,Lookups!$B$4:$C$2561,2,FALSE)))</f>
        <v/>
      </c>
      <c r="C100" s="366"/>
      <c r="D100" s="350"/>
      <c r="E100" s="350"/>
      <c r="F100" s="351"/>
      <c r="G100" s="351"/>
      <c r="H100" s="351"/>
      <c r="I100" s="351"/>
      <c r="J100" s="351"/>
      <c r="K100" s="351"/>
      <c r="L100" s="352"/>
    </row>
    <row r="101" spans="1:12" x14ac:dyDescent="0.2">
      <c r="A101" s="3"/>
      <c r="B101" s="304" t="str">
        <f>IF(C100="","",(VLOOKUP(C100,Lookups!$B$4:$C$2561,2,FALSE)))</f>
        <v/>
      </c>
      <c r="C101" s="366"/>
      <c r="D101" s="350"/>
      <c r="E101" s="350"/>
      <c r="F101" s="351"/>
      <c r="G101" s="351"/>
      <c r="H101" s="351"/>
      <c r="I101" s="351"/>
      <c r="J101" s="351"/>
      <c r="K101" s="351"/>
      <c r="L101" s="352"/>
    </row>
    <row r="102" spans="1:12" x14ac:dyDescent="0.2">
      <c r="A102" s="3"/>
      <c r="B102" s="304" t="str">
        <f>IF(C101="","",(VLOOKUP(C101,Lookups!$B$4:$C$2561,2,FALSE)))</f>
        <v/>
      </c>
      <c r="C102" s="366"/>
      <c r="D102" s="350"/>
      <c r="E102" s="350"/>
      <c r="F102" s="351"/>
      <c r="G102" s="351"/>
      <c r="H102" s="351"/>
      <c r="I102" s="351"/>
      <c r="J102" s="351"/>
      <c r="K102" s="351"/>
      <c r="L102" s="352"/>
    </row>
    <row r="103" spans="1:12" x14ac:dyDescent="0.2">
      <c r="A103" s="3"/>
      <c r="B103" s="304" t="str">
        <f>IF(C102="","",(VLOOKUP(C102,Lookups!$B$4:$C$2561,2,FALSE)))</f>
        <v/>
      </c>
      <c r="C103" s="366"/>
      <c r="D103" s="350"/>
      <c r="E103" s="350"/>
      <c r="F103" s="351"/>
      <c r="G103" s="351"/>
      <c r="H103" s="351"/>
      <c r="I103" s="351"/>
      <c r="J103" s="351"/>
      <c r="K103" s="351"/>
      <c r="L103" s="352"/>
    </row>
    <row r="104" spans="1:12" x14ac:dyDescent="0.2">
      <c r="A104" s="3"/>
      <c r="B104" s="304" t="str">
        <f>IF(C103="","",(VLOOKUP(C103,Lookups!$B$4:$C$2561,2,FALSE)))</f>
        <v/>
      </c>
      <c r="C104" s="366"/>
      <c r="D104" s="350"/>
      <c r="E104" s="350"/>
      <c r="F104" s="351"/>
      <c r="G104" s="351"/>
      <c r="H104" s="351"/>
      <c r="I104" s="351"/>
      <c r="J104" s="351"/>
      <c r="K104" s="351"/>
      <c r="L104" s="352"/>
    </row>
    <row r="105" spans="1:12" x14ac:dyDescent="0.2">
      <c r="A105" s="3"/>
      <c r="B105" s="304" t="str">
        <f>IF(C104="","",(VLOOKUP(C104,Lookups!$B$4:$C$2561,2,FALSE)))</f>
        <v/>
      </c>
      <c r="C105" s="366"/>
      <c r="D105" s="350"/>
      <c r="E105" s="350"/>
      <c r="F105" s="351"/>
      <c r="G105" s="351"/>
      <c r="H105" s="351"/>
      <c r="I105" s="351"/>
      <c r="J105" s="351"/>
      <c r="K105" s="351"/>
      <c r="L105" s="352"/>
    </row>
    <row r="106" spans="1:12" x14ac:dyDescent="0.2">
      <c r="A106" s="3"/>
      <c r="B106" s="304" t="str">
        <f>IF(C105="","",(VLOOKUP(C105,Lookups!$B$4:$C$2561,2,FALSE)))</f>
        <v/>
      </c>
      <c r="C106" s="366"/>
      <c r="D106" s="350"/>
      <c r="E106" s="350"/>
      <c r="F106" s="351"/>
      <c r="G106" s="351"/>
      <c r="H106" s="351"/>
      <c r="I106" s="351"/>
      <c r="J106" s="351"/>
      <c r="K106" s="351"/>
      <c r="L106" s="352"/>
    </row>
    <row r="107" spans="1:12" x14ac:dyDescent="0.2">
      <c r="A107" s="3"/>
      <c r="B107" s="304" t="str">
        <f>IF(C106="","",(VLOOKUP(C106,Lookups!$B$4:$C$2561,2,FALSE)))</f>
        <v/>
      </c>
      <c r="C107" s="366"/>
      <c r="D107" s="350"/>
      <c r="E107" s="350"/>
      <c r="F107" s="351"/>
      <c r="G107" s="351"/>
      <c r="H107" s="351"/>
      <c r="I107" s="351"/>
      <c r="J107" s="351"/>
      <c r="K107" s="351"/>
      <c r="L107" s="352"/>
    </row>
    <row r="108" spans="1:12" x14ac:dyDescent="0.2">
      <c r="A108" s="3"/>
      <c r="B108" s="304" t="str">
        <f>IF(C107="","",(VLOOKUP(C107,Lookups!$B$4:$C$2561,2,FALSE)))</f>
        <v/>
      </c>
      <c r="C108" s="366"/>
      <c r="D108" s="350"/>
      <c r="E108" s="350"/>
      <c r="F108" s="351"/>
      <c r="G108" s="351"/>
      <c r="H108" s="351"/>
      <c r="I108" s="351"/>
      <c r="J108" s="351"/>
      <c r="K108" s="351"/>
      <c r="L108" s="352"/>
    </row>
    <row r="109" spans="1:12" x14ac:dyDescent="0.2">
      <c r="A109" s="3"/>
      <c r="B109" s="304" t="str">
        <f>IF(C108="","",(VLOOKUP(C108,Lookups!$B$4:$C$2561,2,FALSE)))</f>
        <v/>
      </c>
      <c r="C109" s="366"/>
      <c r="D109" s="350"/>
      <c r="E109" s="350"/>
      <c r="F109" s="351"/>
      <c r="G109" s="351"/>
      <c r="H109" s="351"/>
      <c r="I109" s="351"/>
      <c r="J109" s="351"/>
      <c r="K109" s="351"/>
      <c r="L109" s="352"/>
    </row>
    <row r="110" spans="1:12" x14ac:dyDescent="0.2">
      <c r="A110" s="3"/>
      <c r="B110" s="304" t="str">
        <f>IF(C109="","",(VLOOKUP(C109,Lookups!$B$4:$C$2561,2,FALSE)))</f>
        <v/>
      </c>
      <c r="C110" s="366"/>
      <c r="D110" s="350"/>
      <c r="E110" s="350"/>
      <c r="F110" s="351"/>
      <c r="G110" s="351"/>
      <c r="H110" s="351"/>
      <c r="I110" s="351"/>
      <c r="J110" s="351"/>
      <c r="K110" s="351"/>
      <c r="L110" s="352"/>
    </row>
    <row r="111" spans="1:12" x14ac:dyDescent="0.2">
      <c r="A111" s="3"/>
      <c r="B111" s="304" t="str">
        <f>IF(C110="","",(VLOOKUP(C110,Lookups!$B$4:$C$2561,2,FALSE)))</f>
        <v/>
      </c>
      <c r="C111" s="366"/>
      <c r="D111" s="350"/>
      <c r="E111" s="350"/>
      <c r="F111" s="351"/>
      <c r="G111" s="351"/>
      <c r="H111" s="351"/>
      <c r="I111" s="351"/>
      <c r="J111" s="351"/>
      <c r="K111" s="351"/>
      <c r="L111" s="352"/>
    </row>
    <row r="112" spans="1:12" x14ac:dyDescent="0.2">
      <c r="A112" s="3"/>
      <c r="B112" s="304" t="str">
        <f>IF(C111="","",(VLOOKUP(C111,Lookups!$B$4:$C$2561,2,FALSE)))</f>
        <v/>
      </c>
      <c r="C112" s="366"/>
      <c r="D112" s="350"/>
      <c r="E112" s="350"/>
      <c r="F112" s="351"/>
      <c r="G112" s="351"/>
      <c r="H112" s="351"/>
      <c r="I112" s="351"/>
      <c r="J112" s="351"/>
      <c r="K112" s="351"/>
      <c r="L112" s="352"/>
    </row>
    <row r="113" spans="1:12" x14ac:dyDescent="0.2">
      <c r="A113" s="3"/>
      <c r="B113" s="304" t="str">
        <f>IF(C112="","",(VLOOKUP(C112,Lookups!$B$4:$C$2561,2,FALSE)))</f>
        <v/>
      </c>
      <c r="C113" s="366"/>
      <c r="D113" s="350"/>
      <c r="E113" s="350"/>
      <c r="F113" s="351"/>
      <c r="G113" s="351"/>
      <c r="H113" s="351"/>
      <c r="I113" s="351"/>
      <c r="J113" s="351"/>
      <c r="K113" s="351"/>
      <c r="L113" s="352"/>
    </row>
    <row r="114" spans="1:12" x14ac:dyDescent="0.2">
      <c r="A114" s="3"/>
      <c r="B114" s="304" t="str">
        <f>IF(C113="","",(VLOOKUP(C113,Lookups!$B$4:$C$2561,2,FALSE)))</f>
        <v/>
      </c>
      <c r="C114" s="366"/>
      <c r="D114" s="350"/>
      <c r="E114" s="350"/>
      <c r="F114" s="351"/>
      <c r="G114" s="351"/>
      <c r="H114" s="351"/>
      <c r="I114" s="351"/>
      <c r="J114" s="351"/>
      <c r="K114" s="351"/>
      <c r="L114" s="352"/>
    </row>
    <row r="115" spans="1:12" x14ac:dyDescent="0.2">
      <c r="A115" s="3"/>
      <c r="B115" s="304" t="str">
        <f>IF(C114="","",(VLOOKUP(C114,Lookups!$B$4:$C$2561,2,FALSE)))</f>
        <v/>
      </c>
      <c r="C115" s="366"/>
      <c r="D115" s="350"/>
      <c r="E115" s="350"/>
      <c r="F115" s="351"/>
      <c r="G115" s="351"/>
      <c r="H115" s="351"/>
      <c r="I115" s="351"/>
      <c r="J115" s="351"/>
      <c r="K115" s="351"/>
      <c r="L115" s="352"/>
    </row>
    <row r="116" spans="1:12" x14ac:dyDescent="0.2">
      <c r="A116" s="3"/>
      <c r="B116" s="304" t="str">
        <f>IF(C115="","",(VLOOKUP(C115,Lookups!$B$4:$C$2561,2,FALSE)))</f>
        <v/>
      </c>
      <c r="C116" s="366"/>
      <c r="D116" s="350"/>
      <c r="E116" s="350"/>
      <c r="F116" s="351"/>
      <c r="G116" s="351"/>
      <c r="H116" s="351"/>
      <c r="I116" s="351"/>
      <c r="J116" s="351"/>
      <c r="K116" s="351"/>
      <c r="L116" s="352"/>
    </row>
    <row r="117" spans="1:12" x14ac:dyDescent="0.2">
      <c r="A117" s="3"/>
      <c r="B117" s="304" t="str">
        <f>IF(C116="","",(VLOOKUP(C116,Lookups!$B$4:$C$2561,2,FALSE)))</f>
        <v/>
      </c>
      <c r="C117" s="366"/>
      <c r="D117" s="350"/>
      <c r="E117" s="350"/>
      <c r="F117" s="351"/>
      <c r="G117" s="351"/>
      <c r="H117" s="351"/>
      <c r="I117" s="351"/>
      <c r="J117" s="351"/>
      <c r="K117" s="351"/>
      <c r="L117" s="352"/>
    </row>
    <row r="118" spans="1:12" x14ac:dyDescent="0.2">
      <c r="A118" s="3"/>
      <c r="B118" s="304" t="str">
        <f>IF(C117="","",(VLOOKUP(C117,Lookups!$B$4:$C$2561,2,FALSE)))</f>
        <v/>
      </c>
      <c r="C118" s="366"/>
      <c r="D118" s="350"/>
      <c r="E118" s="350"/>
      <c r="F118" s="351"/>
      <c r="G118" s="351"/>
      <c r="H118" s="351"/>
      <c r="I118" s="351"/>
      <c r="J118" s="351"/>
      <c r="K118" s="351"/>
      <c r="L118" s="352"/>
    </row>
    <row r="119" spans="1:12" x14ac:dyDescent="0.2">
      <c r="A119" s="3"/>
      <c r="B119" s="304" t="str">
        <f>IF(C118="","",(VLOOKUP(C118,Lookups!$B$4:$C$2561,2,FALSE)))</f>
        <v/>
      </c>
      <c r="C119" s="366"/>
      <c r="D119" s="350"/>
      <c r="E119" s="350"/>
      <c r="F119" s="351"/>
      <c r="G119" s="351"/>
      <c r="H119" s="351"/>
      <c r="I119" s="351"/>
      <c r="J119" s="351"/>
      <c r="K119" s="351"/>
      <c r="L119" s="352"/>
    </row>
    <row r="120" spans="1:12" x14ac:dyDescent="0.2">
      <c r="A120" s="3"/>
      <c r="B120" s="304" t="str">
        <f>IF(C119="","",(VLOOKUP(C119,Lookups!$B$4:$C$2561,2,FALSE)))</f>
        <v/>
      </c>
      <c r="C120" s="366"/>
      <c r="D120" s="350"/>
      <c r="E120" s="350"/>
      <c r="F120" s="351"/>
      <c r="G120" s="351"/>
      <c r="H120" s="351"/>
      <c r="I120" s="351"/>
      <c r="J120" s="351"/>
      <c r="K120" s="351"/>
      <c r="L120" s="352"/>
    </row>
    <row r="121" spans="1:12" x14ac:dyDescent="0.2">
      <c r="A121" s="3"/>
      <c r="B121" s="304" t="str">
        <f>IF(C120="","",(VLOOKUP(C120,Lookups!$B$4:$C$2561,2,FALSE)))</f>
        <v/>
      </c>
      <c r="C121" s="366"/>
      <c r="D121" s="350"/>
      <c r="E121" s="350"/>
      <c r="F121" s="351"/>
      <c r="G121" s="351"/>
      <c r="H121" s="351"/>
      <c r="I121" s="351"/>
      <c r="J121" s="351"/>
      <c r="K121" s="351"/>
      <c r="L121" s="352"/>
    </row>
    <row r="122" spans="1:12" x14ac:dyDescent="0.2">
      <c r="A122" s="3"/>
      <c r="B122" s="304" t="str">
        <f>IF(C121="","",(VLOOKUP(C121,Lookups!$B$4:$C$2561,2,FALSE)))</f>
        <v/>
      </c>
      <c r="C122" s="366"/>
      <c r="D122" s="350"/>
      <c r="E122" s="350"/>
      <c r="F122" s="351"/>
      <c r="G122" s="351"/>
      <c r="H122" s="351"/>
      <c r="I122" s="351"/>
      <c r="J122" s="351"/>
      <c r="K122" s="351"/>
      <c r="L122" s="352"/>
    </row>
    <row r="123" spans="1:12" x14ac:dyDescent="0.2">
      <c r="A123" s="3"/>
      <c r="B123" s="304" t="str">
        <f>IF(C122="","",(VLOOKUP(C122,Lookups!$B$4:$C$2561,2,FALSE)))</f>
        <v/>
      </c>
      <c r="C123" s="366"/>
      <c r="D123" s="350"/>
      <c r="E123" s="350"/>
      <c r="F123" s="351"/>
      <c r="G123" s="351"/>
      <c r="H123" s="351"/>
      <c r="I123" s="351"/>
      <c r="J123" s="351"/>
      <c r="K123" s="351"/>
      <c r="L123" s="352"/>
    </row>
    <row r="124" spans="1:12" x14ac:dyDescent="0.2">
      <c r="A124" s="3"/>
      <c r="B124" s="304" t="str">
        <f>IF(C123="","",(VLOOKUP(C123,Lookups!$B$4:$C$2561,2,FALSE)))</f>
        <v/>
      </c>
      <c r="C124" s="366"/>
      <c r="D124" s="350"/>
      <c r="E124" s="350"/>
      <c r="F124" s="351"/>
      <c r="G124" s="351"/>
      <c r="H124" s="351"/>
      <c r="I124" s="351"/>
      <c r="J124" s="351"/>
      <c r="K124" s="351"/>
      <c r="L124" s="352"/>
    </row>
    <row r="125" spans="1:12" x14ac:dyDescent="0.2">
      <c r="A125" s="3"/>
      <c r="B125" s="304" t="str">
        <f>IF(C124="","",(VLOOKUP(C124,Lookups!$B$4:$C$2561,2,FALSE)))</f>
        <v/>
      </c>
      <c r="C125" s="366"/>
      <c r="D125" s="350"/>
      <c r="E125" s="350"/>
      <c r="F125" s="351"/>
      <c r="G125" s="351"/>
      <c r="H125" s="351"/>
      <c r="I125" s="351"/>
      <c r="J125" s="351"/>
      <c r="K125" s="351"/>
      <c r="L125" s="352"/>
    </row>
    <row r="126" spans="1:12" x14ac:dyDescent="0.2">
      <c r="A126" s="3"/>
      <c r="B126" s="304" t="str">
        <f>IF(C125="","",(VLOOKUP(C125,Lookups!$B$4:$C$2561,2,FALSE)))</f>
        <v/>
      </c>
      <c r="C126" s="366"/>
      <c r="D126" s="350"/>
      <c r="E126" s="350"/>
      <c r="F126" s="351"/>
      <c r="G126" s="351"/>
      <c r="H126" s="351"/>
      <c r="I126" s="351"/>
      <c r="J126" s="351"/>
      <c r="K126" s="351"/>
      <c r="L126" s="352"/>
    </row>
    <row r="127" spans="1:12" x14ac:dyDescent="0.2">
      <c r="A127" s="3"/>
      <c r="B127" s="304" t="str">
        <f>IF(C126="","",(VLOOKUP(C126,Lookups!$B$4:$C$2561,2,FALSE)))</f>
        <v/>
      </c>
      <c r="C127" s="366"/>
      <c r="D127" s="350"/>
      <c r="E127" s="350"/>
      <c r="F127" s="351"/>
      <c r="G127" s="351"/>
      <c r="H127" s="351"/>
      <c r="I127" s="351"/>
      <c r="J127" s="351"/>
      <c r="K127" s="351"/>
      <c r="L127" s="352"/>
    </row>
    <row r="128" spans="1:12" x14ac:dyDescent="0.2">
      <c r="A128" s="3"/>
      <c r="B128" s="304" t="str">
        <f>IF(C127="","",(VLOOKUP(C127,Lookups!$B$4:$C$2561,2,FALSE)))</f>
        <v/>
      </c>
      <c r="C128" s="366"/>
      <c r="D128" s="350"/>
      <c r="E128" s="350"/>
      <c r="F128" s="351"/>
      <c r="G128" s="351"/>
      <c r="H128" s="351"/>
      <c r="I128" s="351"/>
      <c r="J128" s="351"/>
      <c r="K128" s="351"/>
      <c r="L128" s="352"/>
    </row>
    <row r="129" spans="1:12" x14ac:dyDescent="0.2">
      <c r="A129" s="3"/>
      <c r="B129" s="304" t="str">
        <f>IF(C128="","",(VLOOKUP(C128,Lookups!$B$4:$C$2561,2,FALSE)))</f>
        <v/>
      </c>
      <c r="C129" s="366"/>
      <c r="D129" s="350"/>
      <c r="E129" s="350"/>
      <c r="F129" s="351"/>
      <c r="G129" s="351"/>
      <c r="H129" s="351"/>
      <c r="I129" s="351"/>
      <c r="J129" s="351"/>
      <c r="K129" s="351"/>
      <c r="L129" s="352"/>
    </row>
    <row r="130" spans="1:12" x14ac:dyDescent="0.2">
      <c r="A130" s="3"/>
      <c r="B130" s="304" t="str">
        <f>IF(C129="","",(VLOOKUP(C129,Lookups!$B$4:$C$2561,2,FALSE)))</f>
        <v/>
      </c>
      <c r="C130" s="366"/>
      <c r="D130" s="350"/>
      <c r="E130" s="350"/>
      <c r="F130" s="351"/>
      <c r="G130" s="351"/>
      <c r="H130" s="351"/>
      <c r="I130" s="351"/>
      <c r="J130" s="351"/>
      <c r="K130" s="351"/>
      <c r="L130" s="352"/>
    </row>
    <row r="131" spans="1:12" x14ac:dyDescent="0.2">
      <c r="A131" s="3"/>
      <c r="B131" s="304" t="str">
        <f>IF(C130="","",(VLOOKUP(C130,Lookups!$B$4:$C$2561,2,FALSE)))</f>
        <v/>
      </c>
      <c r="C131" s="366"/>
      <c r="D131" s="350"/>
      <c r="E131" s="350"/>
      <c r="F131" s="351"/>
      <c r="G131" s="351"/>
      <c r="H131" s="351"/>
      <c r="I131" s="351"/>
      <c r="J131" s="351"/>
      <c r="K131" s="351"/>
      <c r="L131" s="352"/>
    </row>
    <row r="132" spans="1:12" x14ac:dyDescent="0.2">
      <c r="A132" s="3"/>
      <c r="B132" s="304" t="str">
        <f>IF(C131="","",(VLOOKUP(C131,Lookups!$B$4:$C$2561,2,FALSE)))</f>
        <v/>
      </c>
      <c r="C132" s="366"/>
      <c r="D132" s="350"/>
      <c r="E132" s="350"/>
      <c r="F132" s="351"/>
      <c r="G132" s="351"/>
      <c r="H132" s="351"/>
      <c r="I132" s="351"/>
      <c r="J132" s="351"/>
      <c r="K132" s="351"/>
      <c r="L132" s="352"/>
    </row>
    <row r="133" spans="1:12" x14ac:dyDescent="0.2">
      <c r="A133" s="3"/>
      <c r="B133" s="304" t="str">
        <f>IF(C132="","",(VLOOKUP(C132,Lookups!$B$4:$C$2561,2,FALSE)))</f>
        <v/>
      </c>
      <c r="C133" s="366"/>
      <c r="D133" s="350"/>
      <c r="E133" s="350"/>
      <c r="F133" s="351"/>
      <c r="G133" s="351"/>
      <c r="H133" s="351"/>
      <c r="I133" s="351"/>
      <c r="J133" s="351"/>
      <c r="K133" s="351"/>
      <c r="L133" s="352"/>
    </row>
    <row r="134" spans="1:12" x14ac:dyDescent="0.2">
      <c r="A134" s="3"/>
      <c r="B134" s="304" t="str">
        <f>IF(C133="","",(VLOOKUP(C133,Lookups!$B$4:$C$2561,2,FALSE)))</f>
        <v/>
      </c>
      <c r="C134" s="366"/>
      <c r="D134" s="350"/>
      <c r="E134" s="350"/>
      <c r="F134" s="351"/>
      <c r="G134" s="351"/>
      <c r="H134" s="351"/>
      <c r="I134" s="351"/>
      <c r="J134" s="351"/>
      <c r="K134" s="351"/>
      <c r="L134" s="352"/>
    </row>
    <row r="135" spans="1:12" x14ac:dyDescent="0.2">
      <c r="A135" s="3"/>
      <c r="B135" s="304" t="str">
        <f>IF(C134="","",(VLOOKUP(C134,Lookups!$B$4:$C$2561,2,FALSE)))</f>
        <v/>
      </c>
      <c r="C135" s="366"/>
      <c r="D135" s="350"/>
      <c r="E135" s="350"/>
      <c r="F135" s="351"/>
      <c r="G135" s="351"/>
      <c r="H135" s="351"/>
      <c r="I135" s="351"/>
      <c r="J135" s="351"/>
      <c r="K135" s="351"/>
      <c r="L135" s="352"/>
    </row>
    <row r="136" spans="1:12" x14ac:dyDescent="0.2">
      <c r="A136" s="3"/>
      <c r="B136" s="304" t="str">
        <f>IF(C135="","",(VLOOKUP(C135,Lookups!$B$4:$C$2561,2,FALSE)))</f>
        <v/>
      </c>
      <c r="C136" s="366"/>
      <c r="D136" s="350"/>
      <c r="E136" s="350"/>
      <c r="F136" s="351"/>
      <c r="G136" s="351"/>
      <c r="H136" s="351"/>
      <c r="I136" s="351"/>
      <c r="J136" s="351"/>
      <c r="K136" s="351"/>
      <c r="L136" s="352"/>
    </row>
    <row r="137" spans="1:12" x14ac:dyDescent="0.2">
      <c r="A137" s="3"/>
      <c r="B137" s="304" t="str">
        <f>IF(C136="","",(VLOOKUP(C136,Lookups!$B$4:$C$2561,2,FALSE)))</f>
        <v/>
      </c>
      <c r="C137" s="366"/>
      <c r="D137" s="350"/>
      <c r="E137" s="350"/>
      <c r="F137" s="351"/>
      <c r="G137" s="351"/>
      <c r="H137" s="351"/>
      <c r="I137" s="351"/>
      <c r="J137" s="351"/>
      <c r="K137" s="351"/>
      <c r="L137" s="352"/>
    </row>
    <row r="138" spans="1:12" x14ac:dyDescent="0.2">
      <c r="A138" s="3"/>
      <c r="B138" s="304" t="str">
        <f>IF(C137="","",(VLOOKUP(C137,Lookups!$B$4:$C$2561,2,FALSE)))</f>
        <v/>
      </c>
      <c r="C138" s="366"/>
      <c r="D138" s="350"/>
      <c r="E138" s="350"/>
      <c r="F138" s="351"/>
      <c r="G138" s="351"/>
      <c r="H138" s="351"/>
      <c r="I138" s="351"/>
      <c r="J138" s="351"/>
      <c r="K138" s="351"/>
      <c r="L138" s="352"/>
    </row>
    <row r="139" spans="1:12" x14ac:dyDescent="0.2">
      <c r="A139" s="3"/>
      <c r="B139" s="304" t="str">
        <f>IF(C138="","",(VLOOKUP(C138,Lookups!$B$4:$C$2561,2,FALSE)))</f>
        <v/>
      </c>
      <c r="C139" s="366"/>
      <c r="D139" s="350"/>
      <c r="E139" s="350"/>
      <c r="F139" s="351"/>
      <c r="G139" s="351"/>
      <c r="H139" s="351"/>
      <c r="I139" s="351"/>
      <c r="J139" s="351"/>
      <c r="K139" s="351"/>
      <c r="L139" s="352"/>
    </row>
    <row r="140" spans="1:12" x14ac:dyDescent="0.2">
      <c r="A140" s="3"/>
      <c r="B140" s="304" t="str">
        <f>IF(C139="","",(VLOOKUP(C139,Lookups!$B$4:$C$2561,2,FALSE)))</f>
        <v/>
      </c>
      <c r="C140" s="366"/>
      <c r="D140" s="350"/>
      <c r="E140" s="350"/>
      <c r="F140" s="351"/>
      <c r="G140" s="351"/>
      <c r="H140" s="351"/>
      <c r="I140" s="351"/>
      <c r="J140" s="351"/>
      <c r="K140" s="351"/>
      <c r="L140" s="352"/>
    </row>
    <row r="141" spans="1:12" x14ac:dyDescent="0.2">
      <c r="A141" s="3"/>
      <c r="B141" s="304" t="str">
        <f>IF(C140="","",(VLOOKUP(C140,Lookups!$B$4:$C$2561,2,FALSE)))</f>
        <v/>
      </c>
      <c r="C141" s="366"/>
      <c r="D141" s="350"/>
      <c r="E141" s="350"/>
      <c r="F141" s="351"/>
      <c r="G141" s="351"/>
      <c r="H141" s="351"/>
      <c r="I141" s="351"/>
      <c r="J141" s="351"/>
      <c r="K141" s="351"/>
      <c r="L141" s="352"/>
    </row>
    <row r="142" spans="1:12" x14ac:dyDescent="0.2">
      <c r="A142" s="3"/>
      <c r="B142" s="304" t="str">
        <f>IF(C141="","",(VLOOKUP(C141,Lookups!$B$4:$C$2561,2,FALSE)))</f>
        <v/>
      </c>
      <c r="C142" s="366"/>
      <c r="D142" s="350"/>
      <c r="E142" s="350"/>
      <c r="F142" s="351"/>
      <c r="G142" s="351"/>
      <c r="H142" s="351"/>
      <c r="I142" s="351"/>
      <c r="J142" s="351"/>
      <c r="K142" s="351"/>
      <c r="L142" s="352"/>
    </row>
    <row r="143" spans="1:12" x14ac:dyDescent="0.2">
      <c r="A143" s="3"/>
      <c r="B143" s="304" t="str">
        <f>IF(C142="","",(VLOOKUP(C142,Lookups!$B$4:$C$2561,2,FALSE)))</f>
        <v/>
      </c>
      <c r="C143" s="366"/>
      <c r="D143" s="350"/>
      <c r="E143" s="350"/>
      <c r="F143" s="351"/>
      <c r="G143" s="351"/>
      <c r="H143" s="351"/>
      <c r="I143" s="351"/>
      <c r="J143" s="351"/>
      <c r="K143" s="351"/>
      <c r="L143" s="352"/>
    </row>
    <row r="144" spans="1:12" x14ac:dyDescent="0.2">
      <c r="A144" s="3"/>
      <c r="B144" s="304" t="str">
        <f>IF(C143="","",(VLOOKUP(C143,Lookups!$B$4:$C$2561,2,FALSE)))</f>
        <v/>
      </c>
      <c r="C144" s="366"/>
      <c r="D144" s="350"/>
      <c r="E144" s="350"/>
      <c r="F144" s="351"/>
      <c r="G144" s="351"/>
      <c r="H144" s="351"/>
      <c r="I144" s="351"/>
      <c r="J144" s="351"/>
      <c r="K144" s="351"/>
      <c r="L144" s="352"/>
    </row>
    <row r="145" spans="1:12" x14ac:dyDescent="0.2">
      <c r="A145" s="3"/>
      <c r="B145" s="304" t="str">
        <f>IF(C144="","",(VLOOKUP(C144,Lookups!$B$4:$C$2561,2,FALSE)))</f>
        <v/>
      </c>
      <c r="C145" s="366"/>
      <c r="D145" s="350"/>
      <c r="E145" s="350"/>
      <c r="F145" s="351"/>
      <c r="G145" s="351"/>
      <c r="H145" s="351"/>
      <c r="I145" s="351"/>
      <c r="J145" s="351"/>
      <c r="K145" s="351"/>
      <c r="L145" s="352"/>
    </row>
    <row r="146" spans="1:12" x14ac:dyDescent="0.2">
      <c r="A146" s="3"/>
      <c r="B146" s="304" t="str">
        <f>IF(C145="","",(VLOOKUP(C145,Lookups!$B$4:$C$2561,2,FALSE)))</f>
        <v/>
      </c>
      <c r="C146" s="366"/>
      <c r="D146" s="350"/>
      <c r="E146" s="350"/>
      <c r="F146" s="351"/>
      <c r="G146" s="351"/>
      <c r="H146" s="351"/>
      <c r="I146" s="351"/>
      <c r="J146" s="351"/>
      <c r="K146" s="351"/>
      <c r="L146" s="352"/>
    </row>
    <row r="147" spans="1:12" x14ac:dyDescent="0.2">
      <c r="A147" s="3"/>
      <c r="B147" s="304" t="str">
        <f>IF(C146="","",(VLOOKUP(C146,Lookups!$B$4:$C$2561,2,FALSE)))</f>
        <v/>
      </c>
      <c r="C147" s="366"/>
      <c r="D147" s="350"/>
      <c r="E147" s="350"/>
      <c r="F147" s="351"/>
      <c r="G147" s="351"/>
      <c r="H147" s="351"/>
      <c r="I147" s="351"/>
      <c r="J147" s="351"/>
      <c r="K147" s="351"/>
      <c r="L147" s="352"/>
    </row>
    <row r="148" spans="1:12" x14ac:dyDescent="0.2">
      <c r="A148" s="3"/>
      <c r="B148" s="304" t="str">
        <f>IF(C147="","",(VLOOKUP(C147,Lookups!$B$4:$C$2561,2,FALSE)))</f>
        <v/>
      </c>
      <c r="C148" s="366"/>
      <c r="D148" s="350"/>
      <c r="E148" s="350"/>
      <c r="F148" s="351"/>
      <c r="G148" s="351"/>
      <c r="H148" s="351"/>
      <c r="I148" s="351"/>
      <c r="J148" s="351"/>
      <c r="K148" s="351"/>
      <c r="L148" s="352"/>
    </row>
    <row r="149" spans="1:12" x14ac:dyDescent="0.2">
      <c r="A149" s="3"/>
      <c r="B149" s="304" t="str">
        <f>IF(C148="","",(VLOOKUP(C148,Lookups!$B$4:$C$2561,2,FALSE)))</f>
        <v/>
      </c>
      <c r="C149" s="366"/>
      <c r="D149" s="350"/>
      <c r="E149" s="350"/>
      <c r="F149" s="351"/>
      <c r="G149" s="351"/>
      <c r="H149" s="351"/>
      <c r="I149" s="351"/>
      <c r="J149" s="351"/>
      <c r="K149" s="351"/>
      <c r="L149" s="352"/>
    </row>
    <row r="150" spans="1:12" x14ac:dyDescent="0.2">
      <c r="A150" s="3"/>
      <c r="B150" s="304" t="str">
        <f>IF(C149="","",(VLOOKUP(C149,Lookups!$B$4:$C$2561,2,FALSE)))</f>
        <v/>
      </c>
      <c r="C150" s="366"/>
      <c r="D150" s="350"/>
      <c r="E150" s="350"/>
      <c r="F150" s="351"/>
      <c r="G150" s="351"/>
      <c r="H150" s="351"/>
      <c r="I150" s="351"/>
      <c r="J150" s="351"/>
      <c r="K150" s="351"/>
      <c r="L150" s="352"/>
    </row>
    <row r="151" spans="1:12" x14ac:dyDescent="0.2">
      <c r="A151" s="3"/>
      <c r="B151" s="304" t="str">
        <f>IF(C150="","",(VLOOKUP(C150,Lookups!$B$4:$C$2561,2,FALSE)))</f>
        <v/>
      </c>
      <c r="C151" s="366"/>
      <c r="D151" s="350"/>
      <c r="E151" s="350"/>
      <c r="F151" s="351"/>
      <c r="G151" s="351"/>
      <c r="H151" s="351"/>
      <c r="I151" s="351"/>
      <c r="J151" s="351"/>
      <c r="K151" s="351"/>
      <c r="L151" s="352"/>
    </row>
    <row r="152" spans="1:12" x14ac:dyDescent="0.2">
      <c r="A152" s="3"/>
      <c r="B152" s="304" t="str">
        <f>IF(C151="","",(VLOOKUP(C151,Lookups!$B$4:$C$2561,2,FALSE)))</f>
        <v/>
      </c>
      <c r="C152" s="366"/>
      <c r="D152" s="350"/>
      <c r="E152" s="350"/>
      <c r="F152" s="351"/>
      <c r="G152" s="351"/>
      <c r="H152" s="351"/>
      <c r="I152" s="351"/>
      <c r="J152" s="351"/>
      <c r="K152" s="351"/>
      <c r="L152" s="352"/>
    </row>
    <row r="153" spans="1:12" x14ac:dyDescent="0.2">
      <c r="A153" s="3"/>
      <c r="B153" s="304" t="str">
        <f>IF(C152="","",(VLOOKUP(C152,Lookups!$B$4:$C$2561,2,FALSE)))</f>
        <v/>
      </c>
      <c r="C153" s="366"/>
      <c r="D153" s="350"/>
      <c r="E153" s="350"/>
      <c r="F153" s="351"/>
      <c r="G153" s="351"/>
      <c r="H153" s="351"/>
      <c r="I153" s="351"/>
      <c r="J153" s="351"/>
      <c r="K153" s="351"/>
      <c r="L153" s="352"/>
    </row>
    <row r="154" spans="1:12" x14ac:dyDescent="0.2">
      <c r="A154" s="3"/>
      <c r="B154" s="304" t="str">
        <f>IF(C153="","",(VLOOKUP(C153,Lookups!$B$4:$C$2561,2,FALSE)))</f>
        <v/>
      </c>
      <c r="C154" s="366"/>
      <c r="D154" s="350"/>
      <c r="E154" s="350"/>
      <c r="F154" s="351"/>
      <c r="G154" s="351"/>
      <c r="H154" s="351"/>
      <c r="I154" s="351"/>
      <c r="J154" s="351"/>
      <c r="K154" s="351"/>
      <c r="L154" s="352"/>
    </row>
    <row r="155" spans="1:12" x14ac:dyDescent="0.2">
      <c r="A155" s="3"/>
      <c r="B155" s="304" t="str">
        <f>IF(C154="","",(VLOOKUP(C154,Lookups!$B$4:$C$2561,2,FALSE)))</f>
        <v/>
      </c>
      <c r="C155" s="366"/>
      <c r="D155" s="350"/>
      <c r="E155" s="350"/>
      <c r="F155" s="351"/>
      <c r="G155" s="351"/>
      <c r="H155" s="351"/>
      <c r="I155" s="351"/>
      <c r="J155" s="351"/>
      <c r="K155" s="351"/>
      <c r="L155" s="352"/>
    </row>
    <row r="156" spans="1:12" x14ac:dyDescent="0.2">
      <c r="A156" s="3"/>
      <c r="B156" s="304" t="str">
        <f>IF(C155="","",(VLOOKUP(C155,Lookups!$B$4:$C$2561,2,FALSE)))</f>
        <v/>
      </c>
      <c r="C156" s="366"/>
      <c r="D156" s="350"/>
      <c r="E156" s="350"/>
      <c r="F156" s="351"/>
      <c r="G156" s="351"/>
      <c r="H156" s="351"/>
      <c r="I156" s="351"/>
      <c r="J156" s="351"/>
      <c r="K156" s="351"/>
      <c r="L156" s="352"/>
    </row>
    <row r="157" spans="1:12" x14ac:dyDescent="0.2">
      <c r="A157" s="3"/>
      <c r="B157" s="304" t="str">
        <f>IF(C156="","",(VLOOKUP(C156,Lookups!$B$4:$C$2561,2,FALSE)))</f>
        <v/>
      </c>
      <c r="C157" s="366"/>
      <c r="D157" s="350"/>
      <c r="E157" s="350"/>
      <c r="F157" s="351"/>
      <c r="G157" s="351"/>
      <c r="H157" s="351"/>
      <c r="I157" s="351"/>
      <c r="J157" s="351"/>
      <c r="K157" s="351"/>
      <c r="L157" s="352"/>
    </row>
    <row r="158" spans="1:12" x14ac:dyDescent="0.2">
      <c r="A158" s="3"/>
      <c r="B158" s="304" t="str">
        <f>IF(C157="","",(VLOOKUP(C157,Lookups!$B$4:$C$2561,2,FALSE)))</f>
        <v/>
      </c>
      <c r="C158" s="366"/>
      <c r="D158" s="350"/>
      <c r="E158" s="350"/>
      <c r="F158" s="351"/>
      <c r="G158" s="351"/>
      <c r="H158" s="351"/>
      <c r="I158" s="351"/>
      <c r="J158" s="351"/>
      <c r="K158" s="351"/>
      <c r="L158" s="352"/>
    </row>
    <row r="159" spans="1:12" x14ac:dyDescent="0.2">
      <c r="A159" s="3"/>
      <c r="B159" s="304" t="str">
        <f>IF(C158="","",(VLOOKUP(C158,Lookups!$B$4:$C$2561,2,FALSE)))</f>
        <v/>
      </c>
      <c r="C159" s="366"/>
      <c r="D159" s="350"/>
      <c r="E159" s="350"/>
      <c r="F159" s="351"/>
      <c r="G159" s="351"/>
      <c r="H159" s="351"/>
      <c r="I159" s="351"/>
      <c r="J159" s="351"/>
      <c r="K159" s="351"/>
      <c r="L159" s="352"/>
    </row>
    <row r="160" spans="1:12" x14ac:dyDescent="0.2">
      <c r="A160" s="3"/>
      <c r="B160" s="304" t="str">
        <f>IF(C159="","",(VLOOKUP(C159,Lookups!$B$4:$C$2561,2,FALSE)))</f>
        <v/>
      </c>
      <c r="C160" s="366"/>
      <c r="D160" s="350"/>
      <c r="E160" s="350"/>
      <c r="F160" s="351"/>
      <c r="G160" s="351"/>
      <c r="H160" s="351"/>
      <c r="I160" s="351"/>
      <c r="J160" s="351"/>
      <c r="K160" s="351"/>
      <c r="L160" s="352"/>
    </row>
    <row r="161" spans="1:12" x14ac:dyDescent="0.2">
      <c r="A161" s="3"/>
      <c r="B161" s="304" t="str">
        <f>IF(C160="","",(VLOOKUP(C160,Lookups!$B$4:$C$2561,2,FALSE)))</f>
        <v/>
      </c>
      <c r="C161" s="366"/>
      <c r="D161" s="350"/>
      <c r="E161" s="350"/>
      <c r="F161" s="351"/>
      <c r="G161" s="351"/>
      <c r="H161" s="351"/>
      <c r="I161" s="351"/>
      <c r="J161" s="351"/>
      <c r="K161" s="351"/>
      <c r="L161" s="352"/>
    </row>
    <row r="162" spans="1:12" x14ac:dyDescent="0.2">
      <c r="A162" s="3"/>
      <c r="B162" s="304" t="str">
        <f>IF(C161="","",(VLOOKUP(C161,Lookups!$B$4:$C$2561,2,FALSE)))</f>
        <v/>
      </c>
      <c r="C162" s="366"/>
      <c r="D162" s="350"/>
      <c r="E162" s="350"/>
      <c r="F162" s="351"/>
      <c r="G162" s="351"/>
      <c r="H162" s="351"/>
      <c r="I162" s="351"/>
      <c r="J162" s="351"/>
      <c r="K162" s="351"/>
      <c r="L162" s="352"/>
    </row>
    <row r="163" spans="1:12" x14ac:dyDescent="0.2">
      <c r="A163" s="3"/>
      <c r="B163" s="304" t="str">
        <f>IF(C162="","",(VLOOKUP(C162,Lookups!$B$4:$C$2561,2,FALSE)))</f>
        <v/>
      </c>
      <c r="C163" s="366"/>
      <c r="D163" s="350"/>
      <c r="E163" s="350"/>
      <c r="F163" s="351"/>
      <c r="G163" s="351"/>
      <c r="H163" s="351"/>
      <c r="I163" s="351"/>
      <c r="J163" s="351"/>
      <c r="K163" s="351"/>
      <c r="L163" s="352"/>
    </row>
    <row r="164" spans="1:12" x14ac:dyDescent="0.2">
      <c r="A164" s="3"/>
      <c r="B164" s="304" t="str">
        <f>IF(C163="","",(VLOOKUP(C163,Lookups!$B$4:$C$2561,2,FALSE)))</f>
        <v/>
      </c>
      <c r="C164" s="366"/>
      <c r="D164" s="350"/>
      <c r="E164" s="350"/>
      <c r="F164" s="351"/>
      <c r="G164" s="351"/>
      <c r="H164" s="351"/>
      <c r="I164" s="351"/>
      <c r="J164" s="351"/>
      <c r="K164" s="351"/>
      <c r="L164" s="352"/>
    </row>
    <row r="165" spans="1:12" x14ac:dyDescent="0.2">
      <c r="A165" s="3"/>
      <c r="B165" s="304" t="str">
        <f>IF(C164="","",(VLOOKUP(C164,Lookups!$B$4:$C$2561,2,FALSE)))</f>
        <v/>
      </c>
      <c r="C165" s="366"/>
      <c r="D165" s="350"/>
      <c r="E165" s="350"/>
      <c r="F165" s="351"/>
      <c r="G165" s="351"/>
      <c r="H165" s="351"/>
      <c r="I165" s="351"/>
      <c r="J165" s="351"/>
      <c r="K165" s="351"/>
      <c r="L165" s="352"/>
    </row>
    <row r="166" spans="1:12" x14ac:dyDescent="0.2">
      <c r="A166" s="3"/>
      <c r="B166" s="304" t="str">
        <f>IF(C165="","",(VLOOKUP(C165,Lookups!$B$4:$C$2561,2,FALSE)))</f>
        <v/>
      </c>
      <c r="C166" s="366"/>
      <c r="D166" s="350"/>
      <c r="E166" s="350"/>
      <c r="F166" s="351"/>
      <c r="G166" s="351"/>
      <c r="H166" s="351"/>
      <c r="I166" s="351"/>
      <c r="J166" s="351"/>
      <c r="K166" s="351"/>
      <c r="L166" s="352"/>
    </row>
    <row r="167" spans="1:12" x14ac:dyDescent="0.2">
      <c r="A167" s="3"/>
      <c r="B167" s="304" t="str">
        <f>IF(C166="","",(VLOOKUP(C166,Lookups!$B$4:$C$2561,2,FALSE)))</f>
        <v/>
      </c>
      <c r="C167" s="366"/>
      <c r="D167" s="350"/>
      <c r="E167" s="350"/>
      <c r="F167" s="351"/>
      <c r="G167" s="351"/>
      <c r="H167" s="351"/>
      <c r="I167" s="351"/>
      <c r="J167" s="351"/>
      <c r="K167" s="351"/>
      <c r="L167" s="352"/>
    </row>
    <row r="168" spans="1:12" x14ac:dyDescent="0.2">
      <c r="A168" s="3"/>
      <c r="B168" s="304" t="str">
        <f>IF(C167="","",(VLOOKUP(C167,Lookups!$B$4:$C$2561,2,FALSE)))</f>
        <v/>
      </c>
      <c r="C168" s="366"/>
      <c r="D168" s="350"/>
      <c r="E168" s="350"/>
      <c r="F168" s="351"/>
      <c r="G168" s="351"/>
      <c r="H168" s="351"/>
      <c r="I168" s="351"/>
      <c r="J168" s="351"/>
      <c r="K168" s="351"/>
      <c r="L168" s="352"/>
    </row>
    <row r="169" spans="1:12" x14ac:dyDescent="0.2">
      <c r="A169" s="3"/>
      <c r="B169" s="304" t="str">
        <f>IF(C168="","",(VLOOKUP(C168,Lookups!$B$4:$C$2561,2,FALSE)))</f>
        <v/>
      </c>
      <c r="C169" s="366"/>
      <c r="D169" s="350"/>
      <c r="E169" s="350"/>
      <c r="F169" s="351"/>
      <c r="G169" s="351"/>
      <c r="H169" s="351"/>
      <c r="I169" s="351"/>
      <c r="J169" s="351"/>
      <c r="K169" s="351"/>
      <c r="L169" s="352"/>
    </row>
    <row r="170" spans="1:12" x14ac:dyDescent="0.2">
      <c r="A170" s="3"/>
      <c r="B170" s="304" t="str">
        <f>IF(C169="","",(VLOOKUP(C169,Lookups!$B$4:$C$2561,2,FALSE)))</f>
        <v/>
      </c>
      <c r="C170" s="366"/>
      <c r="D170" s="350"/>
      <c r="E170" s="350"/>
      <c r="F170" s="351"/>
      <c r="G170" s="351"/>
      <c r="H170" s="351"/>
      <c r="I170" s="351"/>
      <c r="J170" s="351"/>
      <c r="K170" s="351"/>
      <c r="L170" s="352"/>
    </row>
    <row r="171" spans="1:12" x14ac:dyDescent="0.2">
      <c r="A171" s="3"/>
      <c r="B171" s="304" t="str">
        <f>IF(C170="","",(VLOOKUP(C170,Lookups!$B$4:$C$2561,2,FALSE)))</f>
        <v/>
      </c>
      <c r="C171" s="366"/>
      <c r="D171" s="350"/>
      <c r="E171" s="350"/>
      <c r="F171" s="351"/>
      <c r="G171" s="351"/>
      <c r="H171" s="351"/>
      <c r="I171" s="351"/>
      <c r="J171" s="351"/>
      <c r="K171" s="351"/>
      <c r="L171" s="352"/>
    </row>
    <row r="172" spans="1:12" x14ac:dyDescent="0.2">
      <c r="A172" s="3"/>
      <c r="B172" s="304" t="str">
        <f>IF(C171="","",(VLOOKUP(C171,Lookups!$B$4:$C$2561,2,FALSE)))</f>
        <v/>
      </c>
      <c r="C172" s="366"/>
      <c r="D172" s="350"/>
      <c r="E172" s="350"/>
      <c r="F172" s="351"/>
      <c r="G172" s="351"/>
      <c r="H172" s="351"/>
      <c r="I172" s="351"/>
      <c r="J172" s="351"/>
      <c r="K172" s="351"/>
      <c r="L172" s="352"/>
    </row>
    <row r="173" spans="1:12" x14ac:dyDescent="0.2">
      <c r="A173" s="3"/>
      <c r="B173" s="304" t="str">
        <f>IF(C172="","",(VLOOKUP(C172,Lookups!$B$4:$C$2561,2,FALSE)))</f>
        <v/>
      </c>
      <c r="C173" s="366"/>
      <c r="D173" s="350"/>
      <c r="E173" s="350"/>
      <c r="F173" s="351"/>
      <c r="G173" s="351"/>
      <c r="H173" s="351"/>
      <c r="I173" s="351"/>
      <c r="J173" s="351"/>
      <c r="K173" s="351"/>
      <c r="L173" s="352"/>
    </row>
    <row r="174" spans="1:12" x14ac:dyDescent="0.2">
      <c r="A174" s="3"/>
      <c r="B174" s="304" t="str">
        <f>IF(C173="","",(VLOOKUP(C173,Lookups!$B$4:$C$2561,2,FALSE)))</f>
        <v/>
      </c>
      <c r="C174" s="366"/>
      <c r="D174" s="350"/>
      <c r="E174" s="350"/>
      <c r="F174" s="351"/>
      <c r="G174" s="351"/>
      <c r="H174" s="351"/>
      <c r="I174" s="351"/>
      <c r="J174" s="351"/>
      <c r="K174" s="351"/>
      <c r="L174" s="352"/>
    </row>
    <row r="175" spans="1:12" x14ac:dyDescent="0.2">
      <c r="A175" s="3"/>
      <c r="B175" s="304" t="str">
        <f>IF(C174="","",(VLOOKUP(C174,Lookups!$B$4:$C$2561,2,FALSE)))</f>
        <v/>
      </c>
      <c r="C175" s="366"/>
      <c r="D175" s="350"/>
      <c r="E175" s="350"/>
      <c r="F175" s="351"/>
      <c r="G175" s="351"/>
      <c r="H175" s="351"/>
      <c r="I175" s="351"/>
      <c r="J175" s="351"/>
      <c r="K175" s="351"/>
      <c r="L175" s="352"/>
    </row>
    <row r="176" spans="1:12" x14ac:dyDescent="0.2">
      <c r="A176" s="3"/>
      <c r="B176" s="304" t="str">
        <f>IF(C175="","",(VLOOKUP(C175,Lookups!$B$4:$C$2561,2,FALSE)))</f>
        <v/>
      </c>
      <c r="C176" s="366"/>
      <c r="D176" s="350"/>
      <c r="E176" s="350"/>
      <c r="F176" s="351"/>
      <c r="G176" s="351"/>
      <c r="H176" s="351"/>
      <c r="I176" s="351"/>
      <c r="J176" s="351"/>
      <c r="K176" s="351"/>
      <c r="L176" s="352"/>
    </row>
    <row r="177" spans="1:12" x14ac:dyDescent="0.2">
      <c r="A177" s="3"/>
      <c r="B177" s="304" t="str">
        <f>IF(C176="","",(VLOOKUP(C176,Lookups!$B$4:$C$2561,2,FALSE)))</f>
        <v/>
      </c>
      <c r="C177" s="366"/>
      <c r="D177" s="350"/>
      <c r="E177" s="350"/>
      <c r="F177" s="351"/>
      <c r="G177" s="351"/>
      <c r="H177" s="351"/>
      <c r="I177" s="351"/>
      <c r="J177" s="351"/>
      <c r="K177" s="351"/>
      <c r="L177" s="352"/>
    </row>
    <row r="178" spans="1:12" x14ac:dyDescent="0.2">
      <c r="A178" s="3"/>
      <c r="B178" s="304" t="str">
        <f>IF(C177="","",(VLOOKUP(C177,Lookups!$B$4:$C$2561,2,FALSE)))</f>
        <v/>
      </c>
      <c r="C178" s="366"/>
      <c r="D178" s="350"/>
      <c r="E178" s="350"/>
      <c r="F178" s="351"/>
      <c r="G178" s="351"/>
      <c r="H178" s="351"/>
      <c r="I178" s="351"/>
      <c r="J178" s="351"/>
      <c r="K178" s="351"/>
      <c r="L178" s="352"/>
    </row>
    <row r="179" spans="1:12" x14ac:dyDescent="0.2">
      <c r="A179" s="3"/>
      <c r="B179" s="304" t="str">
        <f>IF(C178="","",(VLOOKUP(C178,Lookups!$B$4:$C$2561,2,FALSE)))</f>
        <v/>
      </c>
      <c r="C179" s="366"/>
      <c r="D179" s="350"/>
      <c r="E179" s="350"/>
      <c r="F179" s="351"/>
      <c r="G179" s="351"/>
      <c r="H179" s="351"/>
      <c r="I179" s="351"/>
      <c r="J179" s="351"/>
      <c r="K179" s="351"/>
      <c r="L179" s="352"/>
    </row>
    <row r="180" spans="1:12" x14ac:dyDescent="0.2">
      <c r="A180" s="3"/>
      <c r="B180" s="304" t="str">
        <f>IF(C179="","",(VLOOKUP(C179,Lookups!$B$4:$C$2561,2,FALSE)))</f>
        <v/>
      </c>
      <c r="C180" s="366"/>
      <c r="D180" s="350"/>
      <c r="E180" s="350"/>
      <c r="F180" s="351"/>
      <c r="G180" s="351"/>
      <c r="H180" s="351"/>
      <c r="I180" s="351"/>
      <c r="J180" s="351"/>
      <c r="K180" s="351"/>
      <c r="L180" s="352"/>
    </row>
    <row r="181" spans="1:12" x14ac:dyDescent="0.2">
      <c r="A181" s="3"/>
      <c r="B181" s="304" t="str">
        <f>IF(C180="","",(VLOOKUP(C180,Lookups!$B$4:$C$2561,2,FALSE)))</f>
        <v/>
      </c>
      <c r="C181" s="366"/>
      <c r="D181" s="350"/>
      <c r="E181" s="350"/>
      <c r="F181" s="351"/>
      <c r="G181" s="351"/>
      <c r="H181" s="351"/>
      <c r="I181" s="351"/>
      <c r="J181" s="351"/>
      <c r="K181" s="351"/>
      <c r="L181" s="352"/>
    </row>
    <row r="182" spans="1:12" x14ac:dyDescent="0.2">
      <c r="A182" s="3"/>
      <c r="B182" s="304" t="str">
        <f>IF(C181="","",(VLOOKUP(C181,Lookups!$B$4:$C$2561,2,FALSE)))</f>
        <v/>
      </c>
      <c r="C182" s="366"/>
      <c r="D182" s="350"/>
      <c r="E182" s="350"/>
      <c r="F182" s="351"/>
      <c r="G182" s="351"/>
      <c r="H182" s="351"/>
      <c r="I182" s="351"/>
      <c r="J182" s="351"/>
      <c r="K182" s="351"/>
      <c r="L182" s="352"/>
    </row>
    <row r="183" spans="1:12" x14ac:dyDescent="0.2">
      <c r="A183" s="3"/>
      <c r="B183" s="304" t="str">
        <f>IF(C182="","",(VLOOKUP(C182,Lookups!$B$4:$C$2561,2,FALSE)))</f>
        <v/>
      </c>
      <c r="C183" s="366"/>
      <c r="D183" s="350"/>
      <c r="E183" s="350"/>
      <c r="F183" s="351"/>
      <c r="G183" s="351"/>
      <c r="H183" s="351"/>
      <c r="I183" s="351"/>
      <c r="J183" s="351"/>
      <c r="K183" s="351"/>
      <c r="L183" s="352"/>
    </row>
    <row r="184" spans="1:12" x14ac:dyDescent="0.2">
      <c r="A184" s="3"/>
      <c r="B184" s="304" t="str">
        <f>IF(C183="","",(VLOOKUP(C183,Lookups!$B$4:$C$2561,2,FALSE)))</f>
        <v/>
      </c>
      <c r="C184" s="366"/>
      <c r="D184" s="350"/>
      <c r="E184" s="350"/>
      <c r="F184" s="351"/>
      <c r="G184" s="351"/>
      <c r="H184" s="351"/>
      <c r="I184" s="351"/>
      <c r="J184" s="351"/>
      <c r="K184" s="351"/>
      <c r="L184" s="352"/>
    </row>
    <row r="185" spans="1:12" x14ac:dyDescent="0.2">
      <c r="A185" s="3"/>
      <c r="B185" s="304" t="str">
        <f>IF(C184="","",(VLOOKUP(C184,Lookups!$B$4:$C$2561,2,FALSE)))</f>
        <v/>
      </c>
      <c r="C185" s="366"/>
      <c r="D185" s="350"/>
      <c r="E185" s="350"/>
      <c r="F185" s="351"/>
      <c r="G185" s="351"/>
      <c r="H185" s="351"/>
      <c r="I185" s="351"/>
      <c r="J185" s="351"/>
      <c r="K185" s="351"/>
      <c r="L185" s="352"/>
    </row>
    <row r="186" spans="1:12" x14ac:dyDescent="0.2">
      <c r="A186" s="3"/>
      <c r="B186" s="304" t="str">
        <f>IF(C185="","",(VLOOKUP(C185,Lookups!$B$4:$C$2561,2,FALSE)))</f>
        <v/>
      </c>
      <c r="C186" s="366"/>
      <c r="D186" s="350"/>
      <c r="E186" s="350"/>
      <c r="F186" s="351"/>
      <c r="G186" s="351"/>
      <c r="H186" s="351"/>
      <c r="I186" s="351"/>
      <c r="J186" s="351"/>
      <c r="K186" s="351"/>
      <c r="L186" s="352"/>
    </row>
    <row r="187" spans="1:12" x14ac:dyDescent="0.2">
      <c r="A187" s="3"/>
      <c r="B187" s="304" t="str">
        <f>IF(C186="","",(VLOOKUP(C186,Lookups!$B$4:$C$2561,2,FALSE)))</f>
        <v/>
      </c>
      <c r="C187" s="366"/>
      <c r="D187" s="350"/>
      <c r="E187" s="350"/>
      <c r="F187" s="351"/>
      <c r="G187" s="351"/>
      <c r="H187" s="351"/>
      <c r="I187" s="351"/>
      <c r="J187" s="351"/>
      <c r="K187" s="351"/>
      <c r="L187" s="352"/>
    </row>
    <row r="188" spans="1:12" x14ac:dyDescent="0.2">
      <c r="A188" s="3"/>
      <c r="B188" s="304" t="str">
        <f>IF(C187="","",(VLOOKUP(C187,Lookups!$B$4:$C$2561,2,FALSE)))</f>
        <v/>
      </c>
      <c r="C188" s="366"/>
      <c r="D188" s="350"/>
      <c r="E188" s="350"/>
      <c r="F188" s="351"/>
      <c r="G188" s="351"/>
      <c r="H188" s="351"/>
      <c r="I188" s="351"/>
      <c r="J188" s="351"/>
      <c r="K188" s="351"/>
      <c r="L188" s="352"/>
    </row>
    <row r="189" spans="1:12" x14ac:dyDescent="0.2">
      <c r="A189" s="3"/>
      <c r="B189" s="304" t="str">
        <f>IF(C188="","",(VLOOKUP(C188,Lookups!$B$4:$C$2561,2,FALSE)))</f>
        <v/>
      </c>
      <c r="C189" s="366"/>
      <c r="D189" s="350"/>
      <c r="E189" s="350"/>
      <c r="F189" s="351"/>
      <c r="G189" s="351"/>
      <c r="H189" s="351"/>
      <c r="I189" s="351"/>
      <c r="J189" s="351"/>
      <c r="K189" s="351"/>
      <c r="L189" s="352"/>
    </row>
    <row r="190" spans="1:12" x14ac:dyDescent="0.2">
      <c r="A190" s="3"/>
      <c r="B190" s="304" t="str">
        <f>IF(C189="","",(VLOOKUP(C189,Lookups!$B$4:$C$2561,2,FALSE)))</f>
        <v/>
      </c>
      <c r="C190" s="366"/>
      <c r="D190" s="350"/>
      <c r="E190" s="350"/>
      <c r="F190" s="351"/>
      <c r="G190" s="351"/>
      <c r="H190" s="351"/>
      <c r="I190" s="351"/>
      <c r="J190" s="351"/>
      <c r="K190" s="351"/>
      <c r="L190" s="352"/>
    </row>
    <row r="191" spans="1:12" x14ac:dyDescent="0.2">
      <c r="A191" s="3"/>
      <c r="B191" s="304" t="str">
        <f>IF(C190="","",(VLOOKUP(C190,Lookups!$B$4:$C$2561,2,FALSE)))</f>
        <v/>
      </c>
      <c r="C191" s="366"/>
      <c r="D191" s="350"/>
      <c r="E191" s="350"/>
      <c r="F191" s="351"/>
      <c r="G191" s="351"/>
      <c r="H191" s="351"/>
      <c r="I191" s="351"/>
      <c r="J191" s="351"/>
      <c r="K191" s="351"/>
      <c r="L191" s="352"/>
    </row>
    <row r="192" spans="1:12" x14ac:dyDescent="0.2">
      <c r="A192" s="3"/>
      <c r="B192" s="304" t="str">
        <f>IF(C191="","",(VLOOKUP(C191,Lookups!$B$4:$C$2561,2,FALSE)))</f>
        <v/>
      </c>
      <c r="C192" s="366"/>
      <c r="D192" s="350"/>
      <c r="E192" s="350"/>
      <c r="F192" s="351"/>
      <c r="G192" s="351"/>
      <c r="H192" s="351"/>
      <c r="I192" s="351"/>
      <c r="J192" s="351"/>
      <c r="K192" s="351"/>
      <c r="L192" s="352"/>
    </row>
    <row r="193" spans="1:12" x14ac:dyDescent="0.2">
      <c r="A193" s="3"/>
      <c r="B193" s="304" t="str">
        <f>IF(C192="","",(VLOOKUP(C192,Lookups!$B$4:$C$2561,2,FALSE)))</f>
        <v/>
      </c>
      <c r="C193" s="366"/>
      <c r="D193" s="350"/>
      <c r="E193" s="350"/>
      <c r="F193" s="351"/>
      <c r="G193" s="351"/>
      <c r="H193" s="351"/>
      <c r="I193" s="351"/>
      <c r="J193" s="351"/>
      <c r="K193" s="351"/>
      <c r="L193" s="352"/>
    </row>
    <row r="194" spans="1:12" x14ac:dyDescent="0.2">
      <c r="A194" s="3"/>
      <c r="B194" s="304" t="str">
        <f>IF(C193="","",(VLOOKUP(C193,Lookups!$B$4:$C$2561,2,FALSE)))</f>
        <v/>
      </c>
      <c r="C194" s="366"/>
      <c r="D194" s="350"/>
      <c r="E194" s="350"/>
      <c r="F194" s="351"/>
      <c r="G194" s="351"/>
      <c r="H194" s="351"/>
      <c r="I194" s="351"/>
      <c r="J194" s="351"/>
      <c r="K194" s="351"/>
      <c r="L194" s="352"/>
    </row>
    <row r="195" spans="1:12" x14ac:dyDescent="0.2">
      <c r="A195" s="3"/>
      <c r="B195" s="304" t="str">
        <f>IF(C194="","",(VLOOKUP(C194,Lookups!$B$4:$C$2561,2,FALSE)))</f>
        <v/>
      </c>
      <c r="C195" s="366"/>
      <c r="D195" s="350"/>
      <c r="E195" s="350"/>
      <c r="F195" s="351"/>
      <c r="G195" s="351"/>
      <c r="H195" s="351"/>
      <c r="I195" s="351"/>
      <c r="J195" s="351"/>
      <c r="K195" s="351"/>
      <c r="L195" s="352"/>
    </row>
    <row r="196" spans="1:12" x14ac:dyDescent="0.2">
      <c r="A196" s="3"/>
      <c r="B196" s="304" t="str">
        <f>IF(C195="","",(VLOOKUP(C195,Lookups!$B$4:$C$2561,2,FALSE)))</f>
        <v/>
      </c>
      <c r="C196" s="366"/>
      <c r="D196" s="350"/>
      <c r="E196" s="350"/>
      <c r="F196" s="351"/>
      <c r="G196" s="351"/>
      <c r="H196" s="351"/>
      <c r="I196" s="351"/>
      <c r="J196" s="351"/>
      <c r="K196" s="351"/>
      <c r="L196" s="352"/>
    </row>
    <row r="197" spans="1:12" x14ac:dyDescent="0.2">
      <c r="A197" s="3"/>
      <c r="B197" s="304" t="str">
        <f>IF(C196="","",(VLOOKUP(C196,Lookups!$B$4:$C$2561,2,FALSE)))</f>
        <v/>
      </c>
      <c r="C197" s="366"/>
      <c r="D197" s="350"/>
      <c r="E197" s="350"/>
      <c r="F197" s="351"/>
      <c r="G197" s="351"/>
      <c r="H197" s="351"/>
      <c r="I197" s="351"/>
      <c r="J197" s="351"/>
      <c r="K197" s="351"/>
      <c r="L197" s="352"/>
    </row>
    <row r="198" spans="1:12" x14ac:dyDescent="0.2">
      <c r="A198" s="3"/>
      <c r="B198" s="304" t="str">
        <f>IF(C197="","",(VLOOKUP(C197,Lookups!$B$4:$C$2561,2,FALSE)))</f>
        <v/>
      </c>
      <c r="C198" s="366"/>
      <c r="D198" s="350"/>
      <c r="E198" s="350"/>
      <c r="F198" s="351"/>
      <c r="G198" s="351"/>
      <c r="H198" s="351"/>
      <c r="I198" s="351"/>
      <c r="J198" s="351"/>
      <c r="K198" s="351"/>
      <c r="L198" s="352"/>
    </row>
    <row r="199" spans="1:12" x14ac:dyDescent="0.2">
      <c r="A199" s="3"/>
      <c r="B199" s="304" t="str">
        <f>IF(C198="","",(VLOOKUP(C198,Lookups!$B$4:$C$2561,2,FALSE)))</f>
        <v/>
      </c>
      <c r="C199" s="366"/>
      <c r="D199" s="350"/>
      <c r="E199" s="350"/>
      <c r="F199" s="351"/>
      <c r="G199" s="351"/>
      <c r="H199" s="351"/>
      <c r="I199" s="351"/>
      <c r="J199" s="351"/>
      <c r="K199" s="351"/>
      <c r="L199" s="352"/>
    </row>
    <row r="200" spans="1:12" x14ac:dyDescent="0.2">
      <c r="A200" s="3"/>
      <c r="B200" s="304" t="str">
        <f>IF(C199="","",(VLOOKUP(C199,Lookups!$B$4:$C$2561,2,FALSE)))</f>
        <v/>
      </c>
      <c r="C200" s="366"/>
      <c r="D200" s="350"/>
      <c r="E200" s="350"/>
      <c r="F200" s="351"/>
      <c r="G200" s="351"/>
      <c r="H200" s="351"/>
      <c r="I200" s="351"/>
      <c r="J200" s="351"/>
      <c r="K200" s="351"/>
      <c r="L200" s="352"/>
    </row>
    <row r="201" spans="1:12" x14ac:dyDescent="0.2">
      <c r="A201" s="3"/>
      <c r="B201" s="304" t="str">
        <f>IF(C200="","",(VLOOKUP(C200,Lookups!$B$4:$C$2561,2,FALSE)))</f>
        <v/>
      </c>
      <c r="C201" s="366"/>
      <c r="D201" s="350"/>
      <c r="E201" s="350"/>
      <c r="F201" s="351"/>
      <c r="G201" s="351"/>
      <c r="H201" s="351"/>
      <c r="I201" s="351"/>
      <c r="J201" s="351"/>
      <c r="K201" s="351"/>
      <c r="L201" s="352"/>
    </row>
    <row r="202" spans="1:12" x14ac:dyDescent="0.2">
      <c r="A202" s="3"/>
      <c r="B202" s="304" t="str">
        <f>IF(C201="","",(VLOOKUP(C201,Lookups!$B$4:$C$2561,2,FALSE)))</f>
        <v/>
      </c>
      <c r="C202" s="366"/>
      <c r="D202" s="350"/>
      <c r="E202" s="350"/>
      <c r="F202" s="351"/>
      <c r="G202" s="351"/>
      <c r="H202" s="351"/>
      <c r="I202" s="351"/>
      <c r="J202" s="351"/>
      <c r="K202" s="351"/>
      <c r="L202" s="352"/>
    </row>
    <row r="203" spans="1:12" x14ac:dyDescent="0.2">
      <c r="A203" s="3"/>
      <c r="B203" s="304" t="str">
        <f>IF(C202="","",(VLOOKUP(C202,Lookups!$B$4:$C$2561,2,FALSE)))</f>
        <v/>
      </c>
      <c r="C203" s="366"/>
      <c r="D203" s="350"/>
      <c r="E203" s="350"/>
      <c r="F203" s="351"/>
      <c r="G203" s="351"/>
      <c r="H203" s="351"/>
      <c r="I203" s="351"/>
      <c r="J203" s="351"/>
      <c r="K203" s="351"/>
      <c r="L203" s="352"/>
    </row>
    <row r="204" spans="1:12" x14ac:dyDescent="0.2">
      <c r="A204" s="3"/>
      <c r="B204" s="304" t="str">
        <f>IF(C203="","",(VLOOKUP(C203,Lookups!$B$4:$C$2561,2,FALSE)))</f>
        <v/>
      </c>
      <c r="C204" s="366"/>
      <c r="D204" s="350"/>
      <c r="E204" s="350"/>
      <c r="F204" s="351"/>
      <c r="G204" s="351"/>
      <c r="H204" s="351"/>
      <c r="I204" s="351"/>
      <c r="J204" s="351"/>
      <c r="K204" s="351"/>
      <c r="L204" s="352"/>
    </row>
    <row r="205" spans="1:12" x14ac:dyDescent="0.2">
      <c r="A205" s="3"/>
      <c r="B205" s="304" t="str">
        <f>IF(C204="","",(VLOOKUP(C204,Lookups!$B$4:$C$2561,2,FALSE)))</f>
        <v/>
      </c>
      <c r="C205" s="366"/>
      <c r="D205" s="350"/>
      <c r="E205" s="350"/>
      <c r="F205" s="351"/>
      <c r="G205" s="351"/>
      <c r="H205" s="351"/>
      <c r="I205" s="351"/>
      <c r="J205" s="351"/>
      <c r="K205" s="351"/>
      <c r="L205" s="352"/>
    </row>
    <row r="206" spans="1:12" x14ac:dyDescent="0.2">
      <c r="A206" s="3"/>
      <c r="B206" s="304" t="str">
        <f>IF(C205="","",(VLOOKUP(C205,Lookups!$B$4:$C$2561,2,FALSE)))</f>
        <v/>
      </c>
      <c r="C206" s="366"/>
      <c r="D206" s="350"/>
      <c r="E206" s="350"/>
      <c r="F206" s="351"/>
      <c r="G206" s="351"/>
      <c r="H206" s="351"/>
      <c r="I206" s="351"/>
      <c r="J206" s="351"/>
      <c r="K206" s="351"/>
      <c r="L206" s="352"/>
    </row>
    <row r="207" spans="1:12" x14ac:dyDescent="0.2">
      <c r="A207" s="3"/>
      <c r="B207" s="304" t="str">
        <f>IF(C206="","",(VLOOKUP(C206,Lookups!$B$4:$C$2561,2,FALSE)))</f>
        <v/>
      </c>
      <c r="C207" s="366"/>
      <c r="D207" s="350"/>
      <c r="E207" s="350"/>
      <c r="F207" s="351"/>
      <c r="G207" s="351"/>
      <c r="H207" s="351"/>
      <c r="I207" s="351"/>
      <c r="J207" s="351"/>
      <c r="K207" s="351"/>
      <c r="L207" s="352"/>
    </row>
    <row r="208" spans="1:12" x14ac:dyDescent="0.2">
      <c r="A208" s="3"/>
      <c r="B208" s="304" t="str">
        <f>IF(C207="","",(VLOOKUP(C207,Lookups!$B$4:$C$2561,2,FALSE)))</f>
        <v/>
      </c>
      <c r="C208" s="366"/>
      <c r="D208" s="350"/>
      <c r="E208" s="350"/>
      <c r="F208" s="351"/>
      <c r="G208" s="351"/>
      <c r="H208" s="351"/>
      <c r="I208" s="351"/>
      <c r="J208" s="351"/>
      <c r="K208" s="351"/>
      <c r="L208" s="352"/>
    </row>
    <row r="209" spans="1:12" x14ac:dyDescent="0.2">
      <c r="A209" s="3"/>
      <c r="B209" s="304" t="str">
        <f>IF(C208="","",(VLOOKUP(C208,Lookups!$B$4:$C$2561,2,FALSE)))</f>
        <v/>
      </c>
      <c r="C209" s="366"/>
      <c r="D209" s="350"/>
      <c r="E209" s="350"/>
      <c r="F209" s="351"/>
      <c r="G209" s="351"/>
      <c r="H209" s="351"/>
      <c r="I209" s="351"/>
      <c r="J209" s="351"/>
      <c r="K209" s="351"/>
      <c r="L209" s="352"/>
    </row>
    <row r="210" spans="1:12" x14ac:dyDescent="0.2">
      <c r="A210" s="3"/>
      <c r="B210" s="304" t="str">
        <f>IF(C209="","",(VLOOKUP(C209,Lookups!$B$4:$C$2561,2,FALSE)))</f>
        <v/>
      </c>
      <c r="C210" s="366"/>
      <c r="D210" s="350"/>
      <c r="E210" s="350"/>
      <c r="F210" s="351"/>
      <c r="G210" s="351"/>
      <c r="H210" s="351"/>
      <c r="I210" s="351"/>
      <c r="J210" s="351"/>
      <c r="K210" s="351"/>
      <c r="L210" s="352"/>
    </row>
    <row r="211" spans="1:12" x14ac:dyDescent="0.2">
      <c r="A211" s="3"/>
      <c r="B211" s="304" t="str">
        <f>IF(C210="","",(VLOOKUP(C210,Lookups!$B$4:$C$2561,2,FALSE)))</f>
        <v/>
      </c>
      <c r="C211" s="366"/>
      <c r="D211" s="350"/>
      <c r="E211" s="350"/>
      <c r="F211" s="351"/>
      <c r="G211" s="351"/>
      <c r="H211" s="351"/>
      <c r="I211" s="351"/>
      <c r="J211" s="351"/>
      <c r="K211" s="351"/>
      <c r="L211" s="352"/>
    </row>
    <row r="212" spans="1:12" x14ac:dyDescent="0.2">
      <c r="A212" s="3"/>
      <c r="B212" s="304" t="str">
        <f>IF(C211="","",(VLOOKUP(C211,Lookups!$B$4:$C$2561,2,FALSE)))</f>
        <v/>
      </c>
      <c r="C212" s="366"/>
      <c r="D212" s="350"/>
      <c r="E212" s="350"/>
      <c r="F212" s="351"/>
      <c r="G212" s="351"/>
      <c r="H212" s="351"/>
      <c r="I212" s="351"/>
      <c r="J212" s="351"/>
      <c r="K212" s="351"/>
      <c r="L212" s="352"/>
    </row>
    <row r="213" spans="1:12" x14ac:dyDescent="0.2">
      <c r="A213" s="3"/>
      <c r="B213" s="304" t="str">
        <f>IF(C212="","",(VLOOKUP(C212,Lookups!$B$4:$C$2561,2,FALSE)))</f>
        <v/>
      </c>
      <c r="C213" s="366"/>
      <c r="D213" s="350"/>
      <c r="E213" s="350"/>
      <c r="F213" s="351"/>
      <c r="G213" s="351"/>
      <c r="H213" s="351"/>
      <c r="I213" s="351"/>
      <c r="J213" s="351"/>
      <c r="K213" s="351"/>
      <c r="L213" s="352"/>
    </row>
    <row r="214" spans="1:12" x14ac:dyDescent="0.2">
      <c r="A214" s="3"/>
      <c r="B214" s="304" t="str">
        <f>IF(C213="","",(VLOOKUP(C213,Lookups!$B$4:$C$2561,2,FALSE)))</f>
        <v/>
      </c>
      <c r="C214" s="366"/>
      <c r="D214" s="350"/>
      <c r="E214" s="350"/>
      <c r="F214" s="351"/>
      <c r="G214" s="351"/>
      <c r="H214" s="351"/>
      <c r="I214" s="351"/>
      <c r="J214" s="351"/>
      <c r="K214" s="351"/>
      <c r="L214" s="352"/>
    </row>
    <row r="215" spans="1:12" x14ac:dyDescent="0.2">
      <c r="A215" s="3"/>
      <c r="B215" s="304" t="str">
        <f>IF(C214="","",(VLOOKUP(C214,Lookups!$B$4:$C$2561,2,FALSE)))</f>
        <v/>
      </c>
      <c r="C215" s="366"/>
      <c r="D215" s="350"/>
      <c r="E215" s="350"/>
      <c r="F215" s="351"/>
      <c r="G215" s="351"/>
      <c r="H215" s="351"/>
      <c r="I215" s="351"/>
      <c r="J215" s="351"/>
      <c r="K215" s="351"/>
      <c r="L215" s="352"/>
    </row>
    <row r="216" spans="1:12" x14ac:dyDescent="0.2">
      <c r="A216" s="3"/>
      <c r="B216" s="304" t="str">
        <f>IF(C215="","",(VLOOKUP(C215,Lookups!$B$4:$C$2561,2,FALSE)))</f>
        <v/>
      </c>
      <c r="C216" s="366"/>
      <c r="D216" s="350"/>
      <c r="E216" s="350"/>
      <c r="F216" s="351"/>
      <c r="G216" s="351"/>
      <c r="H216" s="351"/>
      <c r="I216" s="351"/>
      <c r="J216" s="351"/>
      <c r="K216" s="351"/>
      <c r="L216" s="352"/>
    </row>
    <row r="217" spans="1:12" x14ac:dyDescent="0.2">
      <c r="A217" s="3"/>
      <c r="B217" s="304" t="str">
        <f>IF(C216="","",(VLOOKUP(C216,Lookups!$B$4:$C$2561,2,FALSE)))</f>
        <v/>
      </c>
      <c r="C217" s="366"/>
      <c r="D217" s="350"/>
      <c r="E217" s="350"/>
      <c r="F217" s="351"/>
      <c r="G217" s="351"/>
      <c r="H217" s="351"/>
      <c r="I217" s="351"/>
      <c r="J217" s="351"/>
      <c r="K217" s="351"/>
      <c r="L217" s="352"/>
    </row>
    <row r="218" spans="1:12" x14ac:dyDescent="0.2">
      <c r="A218" s="3"/>
      <c r="B218" s="304" t="str">
        <f>IF(C217="","",(VLOOKUP(C217,Lookups!$B$4:$C$2561,2,FALSE)))</f>
        <v/>
      </c>
      <c r="C218" s="366"/>
      <c r="D218" s="350"/>
      <c r="E218" s="350"/>
      <c r="F218" s="351"/>
      <c r="G218" s="351"/>
      <c r="H218" s="351"/>
      <c r="I218" s="351"/>
      <c r="J218" s="351"/>
      <c r="K218" s="351"/>
      <c r="L218" s="352"/>
    </row>
    <row r="219" spans="1:12" x14ac:dyDescent="0.2">
      <c r="A219" s="3"/>
      <c r="B219" s="304" t="str">
        <f>IF(C218="","",(VLOOKUP(C218,Lookups!$B$4:$C$2561,2,FALSE)))</f>
        <v/>
      </c>
      <c r="C219" s="366"/>
      <c r="D219" s="350"/>
      <c r="E219" s="350"/>
      <c r="F219" s="351"/>
      <c r="G219" s="351"/>
      <c r="H219" s="351"/>
      <c r="I219" s="351"/>
      <c r="J219" s="351"/>
      <c r="K219" s="351"/>
      <c r="L219" s="352"/>
    </row>
    <row r="220" spans="1:12" x14ac:dyDescent="0.2">
      <c r="A220" s="3"/>
      <c r="B220" s="304" t="str">
        <f>IF(C219="","",(VLOOKUP(C219,Lookups!$B$4:$C$2561,2,FALSE)))</f>
        <v/>
      </c>
      <c r="C220" s="366"/>
      <c r="D220" s="350"/>
      <c r="E220" s="350"/>
      <c r="F220" s="351"/>
      <c r="G220" s="351"/>
      <c r="H220" s="351"/>
      <c r="I220" s="351"/>
      <c r="J220" s="351"/>
      <c r="K220" s="351"/>
      <c r="L220" s="352"/>
    </row>
    <row r="221" spans="1:12" x14ac:dyDescent="0.2">
      <c r="A221" s="3"/>
      <c r="B221" s="304" t="str">
        <f>IF(C220="","",(VLOOKUP(C220,Lookups!$B$4:$C$2561,2,FALSE)))</f>
        <v/>
      </c>
      <c r="C221" s="366"/>
      <c r="D221" s="350"/>
      <c r="E221" s="350"/>
      <c r="F221" s="351"/>
      <c r="G221" s="351"/>
      <c r="H221" s="351"/>
      <c r="I221" s="351"/>
      <c r="J221" s="351"/>
      <c r="K221" s="351"/>
      <c r="L221" s="352"/>
    </row>
    <row r="222" spans="1:12" x14ac:dyDescent="0.2">
      <c r="A222" s="3"/>
      <c r="B222" s="304" t="str">
        <f>IF(C221="","",(VLOOKUP(C221,Lookups!$B$4:$C$2561,2,FALSE)))</f>
        <v/>
      </c>
      <c r="C222" s="366"/>
      <c r="D222" s="350"/>
      <c r="E222" s="350"/>
      <c r="F222" s="351"/>
      <c r="G222" s="351"/>
      <c r="H222" s="351"/>
      <c r="I222" s="351"/>
      <c r="J222" s="351"/>
      <c r="K222" s="351"/>
      <c r="L222" s="352"/>
    </row>
    <row r="223" spans="1:12" x14ac:dyDescent="0.2">
      <c r="A223" s="3"/>
      <c r="B223" s="304" t="str">
        <f>IF(C222="","",(VLOOKUP(C222,Lookups!$B$4:$C$2561,2,FALSE)))</f>
        <v/>
      </c>
      <c r="C223" s="366"/>
      <c r="D223" s="350"/>
      <c r="E223" s="350"/>
      <c r="F223" s="351"/>
      <c r="G223" s="351"/>
      <c r="H223" s="351"/>
      <c r="I223" s="351"/>
      <c r="J223" s="351"/>
      <c r="K223" s="351"/>
      <c r="L223" s="352"/>
    </row>
    <row r="224" spans="1:12" x14ac:dyDescent="0.2">
      <c r="A224" s="3"/>
      <c r="B224" s="304" t="str">
        <f>IF(C223="","",(VLOOKUP(C223,Lookups!$B$4:$C$2561,2,FALSE)))</f>
        <v/>
      </c>
      <c r="C224" s="366"/>
      <c r="D224" s="350"/>
      <c r="E224" s="350"/>
      <c r="F224" s="351"/>
      <c r="G224" s="351"/>
      <c r="H224" s="351"/>
      <c r="I224" s="351"/>
      <c r="J224" s="351"/>
      <c r="K224" s="351"/>
      <c r="L224" s="352"/>
    </row>
    <row r="225" spans="1:12" x14ac:dyDescent="0.2">
      <c r="A225" s="3"/>
      <c r="B225" s="304" t="str">
        <f>IF(C224="","",(VLOOKUP(C224,Lookups!$B$4:$C$2561,2,FALSE)))</f>
        <v/>
      </c>
      <c r="C225" s="366"/>
      <c r="D225" s="350"/>
      <c r="E225" s="350"/>
      <c r="F225" s="351"/>
      <c r="G225" s="351"/>
      <c r="H225" s="351"/>
      <c r="I225" s="351"/>
      <c r="J225" s="351"/>
      <c r="K225" s="351"/>
      <c r="L225" s="352"/>
    </row>
    <row r="226" spans="1:12" x14ac:dyDescent="0.2">
      <c r="A226" s="3"/>
      <c r="B226" s="304" t="str">
        <f>IF(C225="","",(VLOOKUP(C225,Lookups!$B$4:$C$2561,2,FALSE)))</f>
        <v/>
      </c>
      <c r="C226" s="366"/>
      <c r="D226" s="350"/>
      <c r="E226" s="350"/>
      <c r="F226" s="351"/>
      <c r="G226" s="351"/>
      <c r="H226" s="351"/>
      <c r="I226" s="351"/>
      <c r="J226" s="351"/>
      <c r="K226" s="351"/>
      <c r="L226" s="352"/>
    </row>
    <row r="227" spans="1:12" x14ac:dyDescent="0.2">
      <c r="A227" s="3"/>
      <c r="B227" s="304" t="str">
        <f>IF(C226="","",(VLOOKUP(C226,Lookups!$B$4:$C$2561,2,FALSE)))</f>
        <v/>
      </c>
      <c r="C227" s="366"/>
      <c r="D227" s="350"/>
      <c r="E227" s="350"/>
      <c r="F227" s="351"/>
      <c r="G227" s="351"/>
      <c r="H227" s="351"/>
      <c r="I227" s="351"/>
      <c r="J227" s="351"/>
      <c r="K227" s="351"/>
      <c r="L227" s="352"/>
    </row>
    <row r="228" spans="1:12" x14ac:dyDescent="0.2">
      <c r="A228" s="3"/>
      <c r="B228" s="304" t="str">
        <f>IF(C227="","",(VLOOKUP(C227,Lookups!$B$4:$C$2561,2,FALSE)))</f>
        <v/>
      </c>
      <c r="C228" s="366"/>
      <c r="D228" s="350"/>
      <c r="E228" s="350"/>
      <c r="F228" s="351"/>
      <c r="G228" s="351"/>
      <c r="H228" s="351"/>
      <c r="I228" s="351"/>
      <c r="J228" s="351"/>
      <c r="K228" s="351"/>
      <c r="L228" s="352"/>
    </row>
    <row r="229" spans="1:12" x14ac:dyDescent="0.2">
      <c r="A229" s="3"/>
      <c r="B229" s="304" t="str">
        <f>IF(C228="","",(VLOOKUP(C228,Lookups!$B$4:$C$2561,2,FALSE)))</f>
        <v/>
      </c>
      <c r="C229" s="366"/>
      <c r="D229" s="350"/>
      <c r="E229" s="350"/>
      <c r="F229" s="351"/>
      <c r="G229" s="351"/>
      <c r="H229" s="351"/>
      <c r="I229" s="351"/>
      <c r="J229" s="351"/>
      <c r="K229" s="351"/>
      <c r="L229" s="352"/>
    </row>
    <row r="230" spans="1:12" x14ac:dyDescent="0.2">
      <c r="A230" s="3"/>
      <c r="B230" s="304" t="str">
        <f>IF(C229="","",(VLOOKUP(C229,Lookups!$B$4:$C$2561,2,FALSE)))</f>
        <v/>
      </c>
      <c r="C230" s="366"/>
      <c r="D230" s="350"/>
      <c r="E230" s="350"/>
      <c r="F230" s="351"/>
      <c r="G230" s="351"/>
      <c r="H230" s="351"/>
      <c r="I230" s="351"/>
      <c r="J230" s="351"/>
      <c r="K230" s="351"/>
      <c r="L230" s="352"/>
    </row>
    <row r="231" spans="1:12" x14ac:dyDescent="0.2">
      <c r="A231" s="3"/>
      <c r="B231" s="304" t="str">
        <f>IF(C230="","",(VLOOKUP(C230,Lookups!$B$4:$C$2561,2,FALSE)))</f>
        <v/>
      </c>
      <c r="C231" s="366"/>
      <c r="D231" s="350"/>
      <c r="E231" s="350"/>
      <c r="F231" s="351"/>
      <c r="G231" s="351"/>
      <c r="H231" s="351"/>
      <c r="I231" s="351"/>
      <c r="J231" s="351"/>
      <c r="K231" s="351"/>
      <c r="L231" s="352"/>
    </row>
    <row r="232" spans="1:12" x14ac:dyDescent="0.2">
      <c r="A232" s="3"/>
      <c r="B232" s="304" t="str">
        <f>IF(C231="","",(VLOOKUP(C231,Lookups!$B$4:$C$2561,2,FALSE)))</f>
        <v/>
      </c>
      <c r="C232" s="366"/>
      <c r="D232" s="350"/>
      <c r="E232" s="350"/>
      <c r="F232" s="351"/>
      <c r="G232" s="351"/>
      <c r="H232" s="351"/>
      <c r="I232" s="351"/>
      <c r="J232" s="351"/>
      <c r="K232" s="351"/>
      <c r="L232" s="352"/>
    </row>
    <row r="233" spans="1:12" x14ac:dyDescent="0.2">
      <c r="A233" s="3"/>
      <c r="B233" s="304" t="str">
        <f>IF(C232="","",(VLOOKUP(C232,Lookups!$B$4:$C$2561,2,FALSE)))</f>
        <v/>
      </c>
      <c r="C233" s="366"/>
      <c r="D233" s="350"/>
      <c r="E233" s="350"/>
      <c r="F233" s="351"/>
      <c r="G233" s="351"/>
      <c r="H233" s="351"/>
      <c r="I233" s="351"/>
      <c r="J233" s="351"/>
      <c r="K233" s="351"/>
      <c r="L233" s="352"/>
    </row>
    <row r="234" spans="1:12" x14ac:dyDescent="0.2">
      <c r="A234" s="3"/>
      <c r="B234" s="304" t="str">
        <f>IF(C233="","",(VLOOKUP(C233,Lookups!$B$4:$C$2561,2,FALSE)))</f>
        <v/>
      </c>
      <c r="C234" s="366"/>
      <c r="D234" s="350"/>
      <c r="E234" s="350"/>
      <c r="F234" s="351"/>
      <c r="G234" s="351"/>
      <c r="H234" s="351"/>
      <c r="I234" s="351"/>
      <c r="J234" s="351"/>
      <c r="K234" s="351"/>
      <c r="L234" s="352"/>
    </row>
    <row r="235" spans="1:12" x14ac:dyDescent="0.2">
      <c r="A235" s="3"/>
      <c r="B235" s="304" t="str">
        <f>IF(C234="","",(VLOOKUP(C234,Lookups!$B$4:$C$2561,2,FALSE)))</f>
        <v/>
      </c>
      <c r="C235" s="366"/>
      <c r="D235" s="350"/>
      <c r="E235" s="350"/>
      <c r="F235" s="351"/>
      <c r="G235" s="351"/>
      <c r="H235" s="351"/>
      <c r="I235" s="351"/>
      <c r="J235" s="351"/>
      <c r="K235" s="351"/>
      <c r="L235" s="352"/>
    </row>
    <row r="236" spans="1:12" x14ac:dyDescent="0.2">
      <c r="A236" s="3"/>
      <c r="B236" s="304" t="str">
        <f>IF(C235="","",(VLOOKUP(C235,Lookups!$B$4:$C$2561,2,FALSE)))</f>
        <v/>
      </c>
      <c r="C236" s="366"/>
      <c r="D236" s="350"/>
      <c r="E236" s="350"/>
      <c r="F236" s="351"/>
      <c r="G236" s="351"/>
      <c r="H236" s="351"/>
      <c r="I236" s="351"/>
      <c r="J236" s="351"/>
      <c r="K236" s="351"/>
      <c r="L236" s="352"/>
    </row>
    <row r="237" spans="1:12" x14ac:dyDescent="0.2">
      <c r="A237" s="3"/>
      <c r="B237" s="304" t="str">
        <f>IF(C236="","",(VLOOKUP(C236,Lookups!$B$4:$C$2561,2,FALSE)))</f>
        <v/>
      </c>
      <c r="C237" s="366"/>
      <c r="D237" s="350"/>
      <c r="E237" s="350"/>
      <c r="F237" s="351"/>
      <c r="G237" s="351"/>
      <c r="H237" s="351"/>
      <c r="I237" s="351"/>
      <c r="J237" s="351"/>
      <c r="K237" s="351"/>
      <c r="L237" s="352"/>
    </row>
    <row r="238" spans="1:12" x14ac:dyDescent="0.2">
      <c r="A238" s="3"/>
      <c r="B238" s="304" t="str">
        <f>IF(C237="","",(VLOOKUP(C237,Lookups!$B$4:$C$2561,2,FALSE)))</f>
        <v/>
      </c>
      <c r="C238" s="366"/>
      <c r="D238" s="350"/>
      <c r="E238" s="350"/>
      <c r="F238" s="351"/>
      <c r="G238" s="351"/>
      <c r="H238" s="351"/>
      <c r="I238" s="351"/>
      <c r="J238" s="351"/>
      <c r="K238" s="351"/>
      <c r="L238" s="352"/>
    </row>
    <row r="239" spans="1:12" x14ac:dyDescent="0.2">
      <c r="A239" s="3"/>
      <c r="B239" s="304" t="str">
        <f>IF(C238="","",(VLOOKUP(C238,Lookups!$B$4:$C$2561,2,FALSE)))</f>
        <v/>
      </c>
      <c r="C239" s="366"/>
      <c r="D239" s="350"/>
      <c r="E239" s="350"/>
      <c r="F239" s="351"/>
      <c r="G239" s="351"/>
      <c r="H239" s="351"/>
      <c r="I239" s="351"/>
      <c r="J239" s="351"/>
      <c r="K239" s="351"/>
      <c r="L239" s="352"/>
    </row>
    <row r="240" spans="1:12" x14ac:dyDescent="0.2">
      <c r="A240" s="3"/>
      <c r="B240" s="304" t="str">
        <f>IF(C239="","",(VLOOKUP(C239,Lookups!$B$4:$C$2561,2,FALSE)))</f>
        <v/>
      </c>
      <c r="C240" s="366"/>
      <c r="D240" s="350"/>
      <c r="E240" s="350"/>
      <c r="F240" s="351"/>
      <c r="G240" s="351"/>
      <c r="H240" s="351"/>
      <c r="I240" s="351"/>
      <c r="J240" s="351"/>
      <c r="K240" s="351"/>
      <c r="L240" s="352"/>
    </row>
    <row r="241" spans="1:12" x14ac:dyDescent="0.2">
      <c r="A241" s="3"/>
      <c r="B241" s="304" t="str">
        <f>IF(C240="","",(VLOOKUP(C240,Lookups!$B$4:$C$2561,2,FALSE)))</f>
        <v/>
      </c>
      <c r="C241" s="366"/>
      <c r="D241" s="350"/>
      <c r="E241" s="350"/>
      <c r="F241" s="351"/>
      <c r="G241" s="351"/>
      <c r="H241" s="351"/>
      <c r="I241" s="351"/>
      <c r="J241" s="351"/>
      <c r="K241" s="351"/>
      <c r="L241" s="352"/>
    </row>
    <row r="242" spans="1:12" x14ac:dyDescent="0.2">
      <c r="A242" s="3"/>
      <c r="B242" s="304" t="str">
        <f>IF(C241="","",(VLOOKUP(C241,Lookups!$B$4:$C$2561,2,FALSE)))</f>
        <v/>
      </c>
      <c r="C242" s="366"/>
      <c r="D242" s="350"/>
      <c r="E242" s="350"/>
      <c r="F242" s="351"/>
      <c r="G242" s="351"/>
      <c r="H242" s="351"/>
      <c r="I242" s="351"/>
      <c r="J242" s="351"/>
      <c r="K242" s="351"/>
      <c r="L242" s="352"/>
    </row>
    <row r="243" spans="1:12" x14ac:dyDescent="0.2">
      <c r="A243" s="3"/>
      <c r="B243" s="304" t="str">
        <f>IF(C242="","",(VLOOKUP(C242,Lookups!$B$4:$C$2561,2,FALSE)))</f>
        <v/>
      </c>
      <c r="C243" s="366"/>
      <c r="D243" s="350"/>
      <c r="E243" s="350"/>
      <c r="F243" s="351"/>
      <c r="G243" s="351"/>
      <c r="H243" s="351"/>
      <c r="I243" s="351"/>
      <c r="J243" s="351"/>
      <c r="K243" s="351"/>
      <c r="L243" s="352"/>
    </row>
    <row r="244" spans="1:12" x14ac:dyDescent="0.2">
      <c r="A244" s="3"/>
      <c r="B244" s="304" t="str">
        <f>IF(C243="","",(VLOOKUP(C243,Lookups!$B$4:$C$2561,2,FALSE)))</f>
        <v/>
      </c>
      <c r="C244" s="366"/>
      <c r="D244" s="350"/>
      <c r="E244" s="350"/>
      <c r="F244" s="351"/>
      <c r="G244" s="351"/>
      <c r="H244" s="351"/>
      <c r="I244" s="351"/>
      <c r="J244" s="351"/>
      <c r="K244" s="351"/>
      <c r="L244" s="352"/>
    </row>
    <row r="245" spans="1:12" x14ac:dyDescent="0.2">
      <c r="A245" s="3"/>
      <c r="B245" s="304" t="str">
        <f>IF(C244="","",(VLOOKUP(C244,Lookups!$B$4:$C$2561,2,FALSE)))</f>
        <v/>
      </c>
      <c r="C245" s="366"/>
      <c r="D245" s="350"/>
      <c r="E245" s="350"/>
      <c r="F245" s="351"/>
      <c r="G245" s="351"/>
      <c r="H245" s="351"/>
      <c r="I245" s="351"/>
      <c r="J245" s="351"/>
      <c r="K245" s="351"/>
      <c r="L245" s="352"/>
    </row>
    <row r="246" spans="1:12" x14ac:dyDescent="0.2">
      <c r="A246" s="3"/>
      <c r="B246" s="304" t="str">
        <f>IF(C245="","",(VLOOKUP(C245,Lookups!$B$4:$C$2561,2,FALSE)))</f>
        <v/>
      </c>
      <c r="C246" s="366"/>
      <c r="D246" s="350"/>
      <c r="E246" s="350"/>
      <c r="F246" s="351"/>
      <c r="G246" s="351"/>
      <c r="H246" s="351"/>
      <c r="I246" s="351"/>
      <c r="J246" s="351"/>
      <c r="K246" s="351"/>
      <c r="L246" s="352"/>
    </row>
    <row r="247" spans="1:12" x14ac:dyDescent="0.2">
      <c r="A247" s="3"/>
      <c r="B247" s="304" t="str">
        <f>IF(C246="","",(VLOOKUP(C246,Lookups!$B$4:$C$2561,2,FALSE)))</f>
        <v/>
      </c>
      <c r="C247" s="366"/>
      <c r="D247" s="350"/>
      <c r="E247" s="350"/>
      <c r="F247" s="351"/>
      <c r="G247" s="351"/>
      <c r="H247" s="351"/>
      <c r="I247" s="351"/>
      <c r="J247" s="351"/>
      <c r="K247" s="351"/>
      <c r="L247" s="352"/>
    </row>
    <row r="248" spans="1:12" x14ac:dyDescent="0.2">
      <c r="A248" s="3"/>
      <c r="B248" s="304" t="str">
        <f>IF(C247="","",(VLOOKUP(C247,Lookups!$B$4:$C$2561,2,FALSE)))</f>
        <v/>
      </c>
      <c r="C248" s="366"/>
      <c r="D248" s="350"/>
      <c r="E248" s="350"/>
      <c r="F248" s="351"/>
      <c r="G248" s="351"/>
      <c r="H248" s="351"/>
      <c r="I248" s="351"/>
      <c r="J248" s="351"/>
      <c r="K248" s="351"/>
      <c r="L248" s="352"/>
    </row>
    <row r="249" spans="1:12" x14ac:dyDescent="0.2">
      <c r="A249" s="3"/>
      <c r="B249" s="304" t="str">
        <f>IF(C248="","",(VLOOKUP(C248,Lookups!$B$4:$C$2561,2,FALSE)))</f>
        <v/>
      </c>
      <c r="C249" s="366"/>
      <c r="D249" s="350"/>
      <c r="E249" s="350"/>
      <c r="F249" s="351"/>
      <c r="G249" s="351"/>
      <c r="H249" s="351"/>
      <c r="I249" s="351"/>
      <c r="J249" s="351"/>
      <c r="K249" s="351"/>
      <c r="L249" s="352"/>
    </row>
    <row r="250" spans="1:12" x14ac:dyDescent="0.2">
      <c r="A250" s="3"/>
      <c r="B250" s="304" t="str">
        <f>IF(C249="","",(VLOOKUP(C249,Lookups!$B$4:$C$2561,2,FALSE)))</f>
        <v/>
      </c>
      <c r="C250" s="366"/>
      <c r="D250" s="350"/>
      <c r="E250" s="350"/>
      <c r="F250" s="351"/>
      <c r="G250" s="351"/>
      <c r="H250" s="351"/>
      <c r="I250" s="351"/>
      <c r="J250" s="351"/>
      <c r="K250" s="351"/>
      <c r="L250" s="352"/>
    </row>
    <row r="251" spans="1:12" x14ac:dyDescent="0.2">
      <c r="A251" s="3"/>
      <c r="B251" s="304" t="str">
        <f>IF(C250="","",(VLOOKUP(C250,Lookups!$B$4:$C$2561,2,FALSE)))</f>
        <v/>
      </c>
      <c r="C251" s="366"/>
      <c r="D251" s="350"/>
      <c r="E251" s="350"/>
      <c r="F251" s="351"/>
      <c r="G251" s="351"/>
      <c r="H251" s="351"/>
      <c r="I251" s="351"/>
      <c r="J251" s="351"/>
      <c r="K251" s="351"/>
      <c r="L251" s="352"/>
    </row>
    <row r="252" spans="1:12" x14ac:dyDescent="0.2">
      <c r="A252" s="3"/>
      <c r="B252" s="304" t="str">
        <f>IF(C251="","",(VLOOKUP(C251,Lookups!$B$4:$C$2561,2,FALSE)))</f>
        <v/>
      </c>
      <c r="C252" s="366"/>
      <c r="D252" s="350"/>
      <c r="E252" s="350"/>
      <c r="F252" s="351"/>
      <c r="G252" s="351"/>
      <c r="H252" s="351"/>
      <c r="I252" s="351"/>
      <c r="J252" s="351"/>
      <c r="K252" s="351"/>
      <c r="L252" s="352"/>
    </row>
    <row r="253" spans="1:12" x14ac:dyDescent="0.2">
      <c r="A253" s="3"/>
      <c r="B253" s="304" t="str">
        <f>IF(C252="","",(VLOOKUP(C252,Lookups!$B$4:$C$2561,2,FALSE)))</f>
        <v/>
      </c>
      <c r="C253" s="366"/>
      <c r="D253" s="350"/>
      <c r="E253" s="350"/>
      <c r="F253" s="351"/>
      <c r="G253" s="351"/>
      <c r="H253" s="351"/>
      <c r="I253" s="351"/>
      <c r="J253" s="351"/>
      <c r="K253" s="351"/>
      <c r="L253" s="352"/>
    </row>
    <row r="254" spans="1:12" x14ac:dyDescent="0.2">
      <c r="A254" s="3"/>
      <c r="B254" s="304" t="str">
        <f>IF(C253="","",(VLOOKUP(C253,Lookups!$B$4:$C$2561,2,FALSE)))</f>
        <v/>
      </c>
      <c r="C254" s="366"/>
      <c r="D254" s="350"/>
      <c r="E254" s="350"/>
      <c r="F254" s="351"/>
      <c r="G254" s="351"/>
      <c r="H254" s="351"/>
      <c r="I254" s="351"/>
      <c r="J254" s="351"/>
      <c r="K254" s="351"/>
      <c r="L254" s="352"/>
    </row>
    <row r="255" spans="1:12" x14ac:dyDescent="0.2">
      <c r="A255" s="3"/>
      <c r="B255" s="304" t="str">
        <f>IF(C254="","",(VLOOKUP(C254,Lookups!$B$4:$C$2561,2,FALSE)))</f>
        <v/>
      </c>
      <c r="C255" s="366"/>
      <c r="D255" s="350"/>
      <c r="E255" s="350"/>
      <c r="F255" s="351"/>
      <c r="G255" s="351"/>
      <c r="H255" s="351"/>
      <c r="I255" s="351"/>
      <c r="J255" s="351"/>
      <c r="K255" s="351"/>
      <c r="L255" s="352"/>
    </row>
    <row r="256" spans="1:12" x14ac:dyDescent="0.2">
      <c r="A256" s="3"/>
      <c r="B256" s="304" t="str">
        <f>IF(C255="","",(VLOOKUP(C255,Lookups!$B$4:$C$2561,2,FALSE)))</f>
        <v/>
      </c>
      <c r="C256" s="366"/>
      <c r="D256" s="350"/>
      <c r="E256" s="350"/>
      <c r="F256" s="351"/>
      <c r="G256" s="351"/>
      <c r="H256" s="351"/>
      <c r="I256" s="351"/>
      <c r="J256" s="351"/>
      <c r="K256" s="351"/>
      <c r="L256" s="352"/>
    </row>
    <row r="257" spans="1:12" x14ac:dyDescent="0.2">
      <c r="A257" s="3"/>
      <c r="B257" s="304" t="str">
        <f>IF(C256="","",(VLOOKUP(C256,Lookups!$B$4:$C$2561,2,FALSE)))</f>
        <v/>
      </c>
      <c r="C257" s="366"/>
      <c r="D257" s="350"/>
      <c r="E257" s="350"/>
      <c r="F257" s="351"/>
      <c r="G257" s="351"/>
      <c r="H257" s="351"/>
      <c r="I257" s="351"/>
      <c r="J257" s="351"/>
      <c r="K257" s="351"/>
      <c r="L257" s="352"/>
    </row>
    <row r="258" spans="1:12" x14ac:dyDescent="0.2">
      <c r="A258" s="3"/>
      <c r="B258" s="304" t="str">
        <f>IF(C257="","",(VLOOKUP(C257,Lookups!$B$4:$C$2561,2,FALSE)))</f>
        <v/>
      </c>
      <c r="C258" s="366"/>
      <c r="D258" s="350"/>
      <c r="E258" s="350"/>
      <c r="F258" s="351"/>
      <c r="G258" s="351"/>
      <c r="H258" s="351"/>
      <c r="I258" s="351"/>
      <c r="J258" s="351"/>
      <c r="K258" s="351"/>
      <c r="L258" s="352"/>
    </row>
    <row r="259" spans="1:12" x14ac:dyDescent="0.2">
      <c r="A259" s="3"/>
      <c r="B259" s="304" t="str">
        <f>IF(C258="","",(VLOOKUP(C258,Lookups!$B$4:$C$2561,2,FALSE)))</f>
        <v/>
      </c>
      <c r="C259" s="366"/>
      <c r="D259" s="350"/>
      <c r="E259" s="350"/>
      <c r="F259" s="351"/>
      <c r="G259" s="351"/>
      <c r="H259" s="351"/>
      <c r="I259" s="351"/>
      <c r="J259" s="351"/>
      <c r="K259" s="351"/>
      <c r="L259" s="352"/>
    </row>
    <row r="260" spans="1:12" x14ac:dyDescent="0.2">
      <c r="A260" s="3"/>
      <c r="B260" s="304" t="str">
        <f>IF(C259="","",(VLOOKUP(C259,Lookups!$B$4:$C$2561,2,FALSE)))</f>
        <v/>
      </c>
      <c r="C260" s="366"/>
      <c r="D260" s="350"/>
      <c r="E260" s="350"/>
      <c r="F260" s="351"/>
      <c r="G260" s="351"/>
      <c r="H260" s="351"/>
      <c r="I260" s="351"/>
      <c r="J260" s="351"/>
      <c r="K260" s="351"/>
      <c r="L260" s="352"/>
    </row>
    <row r="261" spans="1:12" x14ac:dyDescent="0.2">
      <c r="A261" s="3"/>
      <c r="B261" s="304" t="str">
        <f>IF(C260="","",(VLOOKUP(C260,Lookups!$B$4:$C$2561,2,FALSE)))</f>
        <v/>
      </c>
      <c r="C261" s="366"/>
      <c r="D261" s="350"/>
      <c r="E261" s="350"/>
      <c r="F261" s="351"/>
      <c r="G261" s="351"/>
      <c r="H261" s="351"/>
      <c r="I261" s="351"/>
      <c r="J261" s="351"/>
      <c r="K261" s="351"/>
      <c r="L261" s="352"/>
    </row>
    <row r="262" spans="1:12" x14ac:dyDescent="0.2">
      <c r="A262" s="3"/>
      <c r="B262" s="304" t="str">
        <f>IF(C261="","",(VLOOKUP(C261,Lookups!$B$4:$C$2561,2,FALSE)))</f>
        <v/>
      </c>
      <c r="C262" s="366"/>
      <c r="D262" s="350"/>
      <c r="E262" s="350"/>
      <c r="F262" s="351"/>
      <c r="G262" s="351"/>
      <c r="H262" s="351"/>
      <c r="I262" s="351"/>
      <c r="J262" s="351"/>
      <c r="K262" s="351"/>
      <c r="L262" s="352"/>
    </row>
    <row r="263" spans="1:12" x14ac:dyDescent="0.2">
      <c r="A263" s="3"/>
      <c r="B263" s="304" t="str">
        <f>IF(C262="","",(VLOOKUP(C262,Lookups!$B$4:$C$2561,2,FALSE)))</f>
        <v/>
      </c>
      <c r="C263" s="366"/>
      <c r="D263" s="350"/>
      <c r="E263" s="350"/>
      <c r="F263" s="351"/>
      <c r="G263" s="351"/>
      <c r="H263" s="351"/>
      <c r="I263" s="351"/>
      <c r="J263" s="351"/>
      <c r="K263" s="351"/>
      <c r="L263" s="352"/>
    </row>
    <row r="264" spans="1:12" x14ac:dyDescent="0.2">
      <c r="A264" s="3"/>
      <c r="B264" s="304" t="str">
        <f>IF(C263="","",(VLOOKUP(C263,Lookups!$B$4:$C$2561,2,FALSE)))</f>
        <v/>
      </c>
      <c r="C264" s="366"/>
      <c r="D264" s="350"/>
      <c r="E264" s="350"/>
      <c r="F264" s="351"/>
      <c r="G264" s="351"/>
      <c r="H264" s="351"/>
      <c r="I264" s="351"/>
      <c r="J264" s="351"/>
      <c r="K264" s="351"/>
      <c r="L264" s="352"/>
    </row>
    <row r="265" spans="1:12" x14ac:dyDescent="0.2">
      <c r="A265" s="3"/>
      <c r="B265" s="304" t="str">
        <f>IF(C264="","",(VLOOKUP(C264,Lookups!$B$4:$C$2561,2,FALSE)))</f>
        <v/>
      </c>
      <c r="C265" s="366"/>
      <c r="D265" s="350"/>
      <c r="E265" s="350"/>
      <c r="F265" s="351"/>
      <c r="G265" s="351"/>
      <c r="H265" s="351"/>
      <c r="I265" s="351"/>
      <c r="J265" s="351"/>
      <c r="K265" s="351"/>
      <c r="L265" s="352"/>
    </row>
    <row r="266" spans="1:12" x14ac:dyDescent="0.2">
      <c r="A266" s="3"/>
      <c r="B266" s="304" t="str">
        <f>IF(C265="","",(VLOOKUP(C265,Lookups!$B$4:$C$2561,2,FALSE)))</f>
        <v/>
      </c>
      <c r="C266" s="366"/>
      <c r="D266" s="350"/>
      <c r="E266" s="350"/>
      <c r="F266" s="351"/>
      <c r="G266" s="351"/>
      <c r="H266" s="351"/>
      <c r="I266" s="351"/>
      <c r="J266" s="351"/>
      <c r="K266" s="351"/>
      <c r="L266" s="352"/>
    </row>
    <row r="267" spans="1:12" x14ac:dyDescent="0.2">
      <c r="A267" s="3"/>
      <c r="B267" s="304" t="str">
        <f>IF(C266="","",(VLOOKUP(C266,Lookups!$B$4:$C$2561,2,FALSE)))</f>
        <v/>
      </c>
      <c r="C267" s="366"/>
      <c r="D267" s="350"/>
      <c r="E267" s="350"/>
      <c r="F267" s="351"/>
      <c r="G267" s="351"/>
      <c r="H267" s="351"/>
      <c r="I267" s="351"/>
      <c r="J267" s="351"/>
      <c r="K267" s="351"/>
      <c r="L267" s="352"/>
    </row>
    <row r="268" spans="1:12" x14ac:dyDescent="0.2">
      <c r="A268" s="3"/>
      <c r="B268" s="304" t="str">
        <f>IF(C267="","",(VLOOKUP(C267,Lookups!$B$4:$C$2561,2,FALSE)))</f>
        <v/>
      </c>
      <c r="C268" s="366"/>
      <c r="D268" s="350"/>
      <c r="E268" s="350"/>
      <c r="F268" s="351"/>
      <c r="G268" s="351"/>
      <c r="H268" s="351"/>
      <c r="I268" s="351"/>
      <c r="J268" s="351"/>
      <c r="K268" s="351"/>
      <c r="L268" s="352"/>
    </row>
    <row r="269" spans="1:12" x14ac:dyDescent="0.2">
      <c r="A269" s="3"/>
      <c r="B269" s="304" t="str">
        <f>IF(C268="","",(VLOOKUP(C268,Lookups!$B$4:$C$2561,2,FALSE)))</f>
        <v/>
      </c>
      <c r="C269" s="366"/>
      <c r="D269" s="350"/>
      <c r="E269" s="350"/>
      <c r="F269" s="351"/>
      <c r="G269" s="351"/>
      <c r="H269" s="351"/>
      <c r="I269" s="351"/>
      <c r="J269" s="351"/>
      <c r="K269" s="351"/>
      <c r="L269" s="352"/>
    </row>
    <row r="270" spans="1:12" x14ac:dyDescent="0.2">
      <c r="A270" s="3"/>
      <c r="B270" s="304" t="str">
        <f>IF(C269="","",(VLOOKUP(C269,Lookups!$B$4:$C$2561,2,FALSE)))</f>
        <v/>
      </c>
      <c r="C270" s="366"/>
      <c r="D270" s="350"/>
      <c r="E270" s="350"/>
      <c r="F270" s="351"/>
      <c r="G270" s="351"/>
      <c r="H270" s="351"/>
      <c r="I270" s="351"/>
      <c r="J270" s="351"/>
      <c r="K270" s="351"/>
      <c r="L270" s="352"/>
    </row>
    <row r="271" spans="1:12" x14ac:dyDescent="0.2">
      <c r="A271" s="3"/>
      <c r="B271" s="304" t="str">
        <f>IF(C270="","",(VLOOKUP(C270,Lookups!$B$4:$C$2561,2,FALSE)))</f>
        <v/>
      </c>
      <c r="C271" s="366"/>
      <c r="D271" s="350"/>
      <c r="E271" s="350"/>
      <c r="F271" s="351"/>
      <c r="G271" s="351"/>
      <c r="H271" s="351"/>
      <c r="I271" s="351"/>
      <c r="J271" s="351"/>
      <c r="K271" s="351"/>
      <c r="L271" s="352"/>
    </row>
    <row r="272" spans="1:12" x14ac:dyDescent="0.2">
      <c r="A272" s="3"/>
      <c r="B272" s="304" t="str">
        <f>IF(C271="","",(VLOOKUP(C271,Lookups!$B$4:$C$2561,2,FALSE)))</f>
        <v/>
      </c>
      <c r="C272" s="366"/>
      <c r="D272" s="350"/>
      <c r="E272" s="350"/>
      <c r="F272" s="351"/>
      <c r="G272" s="351"/>
      <c r="H272" s="351"/>
      <c r="I272" s="351"/>
      <c r="J272" s="351"/>
      <c r="K272" s="351"/>
      <c r="L272" s="352"/>
    </row>
    <row r="273" spans="1:12" x14ac:dyDescent="0.2">
      <c r="A273" s="3"/>
      <c r="B273" s="304" t="str">
        <f>IF(C272="","",(VLOOKUP(C272,Lookups!$B$4:$C$2561,2,FALSE)))</f>
        <v/>
      </c>
      <c r="C273" s="366"/>
      <c r="D273" s="350"/>
      <c r="E273" s="350"/>
      <c r="F273" s="351"/>
      <c r="G273" s="351"/>
      <c r="H273" s="351"/>
      <c r="I273" s="351"/>
      <c r="J273" s="351"/>
      <c r="K273" s="351"/>
      <c r="L273" s="352"/>
    </row>
    <row r="274" spans="1:12" x14ac:dyDescent="0.2">
      <c r="A274" s="3"/>
      <c r="B274" s="304" t="str">
        <f>IF(C273="","",(VLOOKUP(C273,Lookups!$B$4:$C$2561,2,FALSE)))</f>
        <v/>
      </c>
      <c r="C274" s="366"/>
      <c r="D274" s="350"/>
      <c r="E274" s="350"/>
      <c r="F274" s="351"/>
      <c r="G274" s="351"/>
      <c r="H274" s="351"/>
      <c r="I274" s="351"/>
      <c r="J274" s="351"/>
      <c r="K274" s="351"/>
      <c r="L274" s="352"/>
    </row>
    <row r="275" spans="1:12" x14ac:dyDescent="0.2">
      <c r="A275" s="3"/>
      <c r="B275" s="304" t="str">
        <f>IF(C274="","",(VLOOKUP(C274,Lookups!$B$4:$C$2561,2,FALSE)))</f>
        <v/>
      </c>
      <c r="C275" s="366"/>
      <c r="D275" s="350"/>
      <c r="E275" s="350"/>
      <c r="F275" s="351"/>
      <c r="G275" s="351"/>
      <c r="H275" s="351"/>
      <c r="I275" s="351"/>
      <c r="J275" s="351"/>
      <c r="K275" s="351"/>
      <c r="L275" s="352"/>
    </row>
    <row r="276" spans="1:12" x14ac:dyDescent="0.2">
      <c r="A276" s="3"/>
      <c r="B276" s="304" t="str">
        <f>IF(C275="","",(VLOOKUP(C275,Lookups!$B$4:$C$2561,2,FALSE)))</f>
        <v/>
      </c>
      <c r="C276" s="366"/>
      <c r="D276" s="350"/>
      <c r="E276" s="350"/>
      <c r="F276" s="351"/>
      <c r="G276" s="351"/>
      <c r="H276" s="351"/>
      <c r="I276" s="351"/>
      <c r="J276" s="351"/>
      <c r="K276" s="351"/>
      <c r="L276" s="352"/>
    </row>
    <row r="277" spans="1:12" x14ac:dyDescent="0.2">
      <c r="A277" s="3"/>
      <c r="B277" s="304" t="str">
        <f>IF(C276="","",(VLOOKUP(C276,Lookups!$B$4:$C$2561,2,FALSE)))</f>
        <v/>
      </c>
      <c r="C277" s="366"/>
      <c r="D277" s="350"/>
      <c r="E277" s="350"/>
      <c r="F277" s="351"/>
      <c r="G277" s="351"/>
      <c r="H277" s="351"/>
      <c r="I277" s="351"/>
      <c r="J277" s="351"/>
      <c r="K277" s="351"/>
      <c r="L277" s="352"/>
    </row>
    <row r="278" spans="1:12" x14ac:dyDescent="0.2">
      <c r="A278" s="3"/>
      <c r="B278" s="304" t="str">
        <f>IF(C277="","",(VLOOKUP(C277,Lookups!$B$4:$C$2561,2,FALSE)))</f>
        <v/>
      </c>
      <c r="C278" s="366"/>
      <c r="D278" s="350"/>
      <c r="E278" s="350"/>
      <c r="F278" s="351"/>
      <c r="G278" s="351"/>
      <c r="H278" s="351"/>
      <c r="I278" s="351"/>
      <c r="J278" s="351"/>
      <c r="K278" s="351"/>
      <c r="L278" s="352"/>
    </row>
    <row r="279" spans="1:12" x14ac:dyDescent="0.2">
      <c r="A279" s="3"/>
      <c r="B279" s="304" t="str">
        <f>IF(C278="","",(VLOOKUP(C278,Lookups!$B$4:$C$2561,2,FALSE)))</f>
        <v/>
      </c>
      <c r="C279" s="366"/>
      <c r="D279" s="350"/>
      <c r="E279" s="350"/>
      <c r="F279" s="351"/>
      <c r="G279" s="351"/>
      <c r="H279" s="351"/>
      <c r="I279" s="351"/>
      <c r="J279" s="351"/>
      <c r="K279" s="351"/>
      <c r="L279" s="352"/>
    </row>
    <row r="280" spans="1:12" x14ac:dyDescent="0.2">
      <c r="A280" s="3"/>
      <c r="B280" s="304" t="str">
        <f>IF(C279="","",(VLOOKUP(C279,Lookups!$B$4:$C$2561,2,FALSE)))</f>
        <v/>
      </c>
      <c r="C280" s="366"/>
      <c r="D280" s="350"/>
      <c r="E280" s="350"/>
      <c r="F280" s="351"/>
      <c r="G280" s="351"/>
      <c r="H280" s="351"/>
      <c r="I280" s="351"/>
      <c r="J280" s="351"/>
      <c r="K280" s="351"/>
      <c r="L280" s="352"/>
    </row>
    <row r="281" spans="1:12" x14ac:dyDescent="0.2">
      <c r="A281" s="3"/>
      <c r="B281" s="304" t="str">
        <f>IF(C280="","",(VLOOKUP(C280,Lookups!$B$4:$C$2561,2,FALSE)))</f>
        <v/>
      </c>
      <c r="C281" s="366"/>
      <c r="D281" s="350"/>
      <c r="E281" s="350"/>
      <c r="F281" s="351"/>
      <c r="G281" s="351"/>
      <c r="H281" s="351"/>
      <c r="I281" s="351"/>
      <c r="J281" s="351"/>
      <c r="K281" s="351"/>
      <c r="L281" s="352"/>
    </row>
    <row r="282" spans="1:12" x14ac:dyDescent="0.2">
      <c r="A282" s="3"/>
      <c r="B282" s="304" t="str">
        <f>IF(C281="","",(VLOOKUP(C281,Lookups!$B$4:$C$2561,2,FALSE)))</f>
        <v/>
      </c>
      <c r="C282" s="366"/>
      <c r="D282" s="350"/>
      <c r="E282" s="350"/>
      <c r="F282" s="351"/>
      <c r="G282" s="351"/>
      <c r="H282" s="351"/>
      <c r="I282" s="351"/>
      <c r="J282" s="351"/>
      <c r="K282" s="351"/>
      <c r="L282" s="352"/>
    </row>
    <row r="283" spans="1:12" x14ac:dyDescent="0.2">
      <c r="A283" s="3"/>
      <c r="B283" s="304" t="str">
        <f>IF(C282="","",(VLOOKUP(C282,Lookups!$B$4:$C$2561,2,FALSE)))</f>
        <v/>
      </c>
      <c r="C283" s="366"/>
      <c r="D283" s="350"/>
      <c r="E283" s="350"/>
      <c r="F283" s="351"/>
      <c r="G283" s="351"/>
      <c r="H283" s="351"/>
      <c r="I283" s="351"/>
      <c r="J283" s="351"/>
      <c r="K283" s="351"/>
      <c r="L283" s="352"/>
    </row>
    <row r="284" spans="1:12" x14ac:dyDescent="0.2">
      <c r="A284" s="3"/>
      <c r="B284" s="304" t="str">
        <f>IF(C283="","",(VLOOKUP(C283,Lookups!$B$4:$C$2561,2,FALSE)))</f>
        <v/>
      </c>
      <c r="C284" s="366"/>
      <c r="D284" s="350"/>
      <c r="E284" s="350"/>
      <c r="F284" s="351"/>
      <c r="G284" s="351"/>
      <c r="H284" s="351"/>
      <c r="I284" s="351"/>
      <c r="J284" s="351"/>
      <c r="K284" s="351"/>
      <c r="L284" s="352"/>
    </row>
    <row r="285" spans="1:12" x14ac:dyDescent="0.2">
      <c r="A285" s="3"/>
      <c r="B285" s="304" t="str">
        <f>IF(C284="","",(VLOOKUP(C284,Lookups!$B$4:$C$2561,2,FALSE)))</f>
        <v/>
      </c>
      <c r="C285" s="366"/>
      <c r="D285" s="350"/>
      <c r="E285" s="350"/>
      <c r="F285" s="351"/>
      <c r="G285" s="351"/>
      <c r="H285" s="351"/>
      <c r="I285" s="351"/>
      <c r="J285" s="351"/>
      <c r="K285" s="351"/>
      <c r="L285" s="352"/>
    </row>
    <row r="286" spans="1:12" x14ac:dyDescent="0.2">
      <c r="A286" s="3"/>
      <c r="B286" s="304" t="str">
        <f>IF(C285="","",(VLOOKUP(C285,Lookups!$B$4:$C$2561,2,FALSE)))</f>
        <v/>
      </c>
      <c r="C286" s="366"/>
      <c r="D286" s="350"/>
      <c r="E286" s="350"/>
      <c r="F286" s="351"/>
      <c r="G286" s="351"/>
      <c r="H286" s="351"/>
      <c r="I286" s="351"/>
      <c r="J286" s="351"/>
      <c r="K286" s="351"/>
      <c r="L286" s="352"/>
    </row>
    <row r="287" spans="1:12" x14ac:dyDescent="0.2">
      <c r="A287" s="3"/>
      <c r="B287" s="304" t="str">
        <f>IF(C286="","",(VLOOKUP(C286,Lookups!$B$4:$C$2561,2,FALSE)))</f>
        <v/>
      </c>
      <c r="C287" s="366"/>
      <c r="D287" s="350"/>
      <c r="E287" s="350"/>
      <c r="F287" s="351"/>
      <c r="G287" s="351"/>
      <c r="H287" s="351"/>
      <c r="I287" s="351"/>
      <c r="J287" s="351"/>
      <c r="K287" s="351"/>
      <c r="L287" s="352"/>
    </row>
    <row r="288" spans="1:12" x14ac:dyDescent="0.2">
      <c r="A288" s="3"/>
      <c r="B288" s="304" t="str">
        <f>IF(C287="","",(VLOOKUP(C287,Lookups!$B$4:$C$2561,2,FALSE)))</f>
        <v/>
      </c>
      <c r="C288" s="366"/>
      <c r="D288" s="350"/>
      <c r="E288" s="350"/>
      <c r="F288" s="351"/>
      <c r="G288" s="351"/>
      <c r="H288" s="351"/>
      <c r="I288" s="351"/>
      <c r="J288" s="351"/>
      <c r="K288" s="351"/>
      <c r="L288" s="352"/>
    </row>
    <row r="289" spans="1:12" x14ac:dyDescent="0.2">
      <c r="A289" s="3"/>
      <c r="B289" s="304" t="str">
        <f>IF(C288="","",(VLOOKUP(C288,Lookups!$B$4:$C$2561,2,FALSE)))</f>
        <v/>
      </c>
      <c r="C289" s="366"/>
      <c r="D289" s="350"/>
      <c r="E289" s="350"/>
      <c r="F289" s="351"/>
      <c r="G289" s="351"/>
      <c r="H289" s="351"/>
      <c r="I289" s="351"/>
      <c r="J289" s="351"/>
      <c r="K289" s="351"/>
      <c r="L289" s="352"/>
    </row>
    <row r="290" spans="1:12" x14ac:dyDescent="0.2">
      <c r="A290" s="3"/>
      <c r="B290" s="304" t="str">
        <f>IF(C289="","",(VLOOKUP(C289,Lookups!$B$4:$C$2561,2,FALSE)))</f>
        <v/>
      </c>
      <c r="C290" s="366"/>
      <c r="D290" s="350"/>
      <c r="E290" s="350"/>
      <c r="F290" s="351"/>
      <c r="G290" s="351"/>
      <c r="H290" s="351"/>
      <c r="I290" s="351"/>
      <c r="J290" s="351"/>
      <c r="K290" s="351"/>
      <c r="L290" s="352"/>
    </row>
    <row r="291" spans="1:12" x14ac:dyDescent="0.2">
      <c r="A291" s="3"/>
      <c r="B291" s="304" t="str">
        <f>IF(C290="","",(VLOOKUP(C290,Lookups!$B$4:$C$2561,2,FALSE)))</f>
        <v/>
      </c>
      <c r="C291" s="366"/>
      <c r="D291" s="350"/>
      <c r="E291" s="350"/>
      <c r="F291" s="351"/>
      <c r="G291" s="351"/>
      <c r="H291" s="351"/>
      <c r="I291" s="351"/>
      <c r="J291" s="351"/>
      <c r="K291" s="351"/>
      <c r="L291" s="352"/>
    </row>
    <row r="292" spans="1:12" x14ac:dyDescent="0.2">
      <c r="A292" s="3"/>
      <c r="B292" s="304" t="str">
        <f>IF(C291="","",(VLOOKUP(C291,Lookups!$B$4:$C$2561,2,FALSE)))</f>
        <v/>
      </c>
      <c r="C292" s="366"/>
      <c r="D292" s="350"/>
      <c r="E292" s="350"/>
      <c r="F292" s="351"/>
      <c r="G292" s="351"/>
      <c r="H292" s="351"/>
      <c r="I292" s="351"/>
      <c r="J292" s="351"/>
      <c r="K292" s="351"/>
      <c r="L292" s="352"/>
    </row>
    <row r="293" spans="1:12" x14ac:dyDescent="0.2">
      <c r="A293" s="3"/>
      <c r="B293" s="304" t="str">
        <f>IF(C292="","",(VLOOKUP(C292,Lookups!$B$4:$C$2561,2,FALSE)))</f>
        <v/>
      </c>
      <c r="C293" s="366"/>
      <c r="D293" s="350"/>
      <c r="E293" s="350"/>
      <c r="F293" s="351"/>
      <c r="G293" s="351"/>
      <c r="H293" s="351"/>
      <c r="I293" s="351"/>
      <c r="J293" s="351"/>
      <c r="K293" s="351"/>
      <c r="L293" s="352"/>
    </row>
    <row r="294" spans="1:12" x14ac:dyDescent="0.2">
      <c r="A294" s="3"/>
      <c r="B294" s="304" t="str">
        <f>IF(C293="","",(VLOOKUP(C293,Lookups!$B$4:$C$2561,2,FALSE)))</f>
        <v/>
      </c>
      <c r="C294" s="366"/>
      <c r="D294" s="350"/>
      <c r="E294" s="350"/>
      <c r="F294" s="351"/>
      <c r="G294" s="351"/>
      <c r="H294" s="351"/>
      <c r="I294" s="351"/>
      <c r="J294" s="351"/>
      <c r="K294" s="351"/>
      <c r="L294" s="352"/>
    </row>
    <row r="295" spans="1:12" x14ac:dyDescent="0.2">
      <c r="A295" s="3"/>
      <c r="B295" s="304" t="str">
        <f>IF(C294="","",(VLOOKUP(C294,Lookups!$B$4:$C$2561,2,FALSE)))</f>
        <v/>
      </c>
      <c r="C295" s="366"/>
      <c r="D295" s="350"/>
      <c r="E295" s="350"/>
      <c r="F295" s="351"/>
      <c r="G295" s="351"/>
      <c r="H295" s="351"/>
      <c r="I295" s="351"/>
      <c r="J295" s="351"/>
      <c r="K295" s="351"/>
      <c r="L295" s="352"/>
    </row>
    <row r="296" spans="1:12" x14ac:dyDescent="0.2">
      <c r="A296" s="3"/>
      <c r="B296" s="304" t="str">
        <f>IF(C295="","",(VLOOKUP(C295,Lookups!$B$4:$C$2561,2,FALSE)))</f>
        <v/>
      </c>
      <c r="C296" s="366"/>
      <c r="D296" s="350"/>
      <c r="E296" s="350"/>
      <c r="F296" s="351"/>
      <c r="G296" s="351"/>
      <c r="H296" s="351"/>
      <c r="I296" s="351"/>
      <c r="J296" s="351"/>
      <c r="K296" s="351"/>
      <c r="L296" s="352"/>
    </row>
    <row r="297" spans="1:12" x14ac:dyDescent="0.2">
      <c r="A297" s="3"/>
      <c r="B297" s="304" t="str">
        <f>IF(C296="","",(VLOOKUP(C296,Lookups!$B$4:$C$2561,2,FALSE)))</f>
        <v/>
      </c>
      <c r="C297" s="366"/>
      <c r="D297" s="350"/>
      <c r="E297" s="350"/>
      <c r="F297" s="351"/>
      <c r="G297" s="351"/>
      <c r="H297" s="351"/>
      <c r="I297" s="351"/>
      <c r="J297" s="351"/>
      <c r="K297" s="351"/>
      <c r="L297" s="352"/>
    </row>
    <row r="298" spans="1:12" x14ac:dyDescent="0.2">
      <c r="A298" s="3"/>
      <c r="B298" s="304" t="str">
        <f>IF(C297="","",(VLOOKUP(C297,Lookups!$B$4:$C$2561,2,FALSE)))</f>
        <v/>
      </c>
      <c r="C298" s="366"/>
      <c r="D298" s="350"/>
      <c r="E298" s="350"/>
      <c r="F298" s="351"/>
      <c r="G298" s="351"/>
      <c r="H298" s="351"/>
      <c r="I298" s="351"/>
      <c r="J298" s="351"/>
      <c r="K298" s="351"/>
      <c r="L298" s="352"/>
    </row>
    <row r="299" spans="1:12" x14ac:dyDescent="0.2">
      <c r="A299" s="3"/>
      <c r="B299" s="304" t="str">
        <f>IF(C298="","",(VLOOKUP(C298,Lookups!$B$4:$C$2561,2,FALSE)))</f>
        <v/>
      </c>
      <c r="C299" s="366"/>
      <c r="D299" s="350"/>
      <c r="E299" s="350"/>
      <c r="F299" s="351"/>
      <c r="G299" s="351"/>
      <c r="H299" s="351"/>
      <c r="I299" s="351"/>
      <c r="J299" s="351"/>
      <c r="K299" s="351"/>
      <c r="L299" s="352"/>
    </row>
    <row r="300" spans="1:12" x14ac:dyDescent="0.2">
      <c r="A300" s="3"/>
      <c r="B300" s="304" t="str">
        <f>IF(C299="","",(VLOOKUP(C299,Lookups!$B$4:$C$2561,2,FALSE)))</f>
        <v/>
      </c>
      <c r="C300" s="366"/>
      <c r="D300" s="350"/>
      <c r="E300" s="350"/>
      <c r="F300" s="351"/>
      <c r="G300" s="351"/>
      <c r="H300" s="351"/>
      <c r="I300" s="351"/>
      <c r="J300" s="351"/>
      <c r="K300" s="351"/>
      <c r="L300" s="352"/>
    </row>
    <row r="301" spans="1:12" x14ac:dyDescent="0.2">
      <c r="A301" s="3"/>
      <c r="B301" s="304" t="str">
        <f>IF(C300="","",(VLOOKUP(C300,Lookups!$B$4:$C$2561,2,FALSE)))</f>
        <v/>
      </c>
      <c r="C301" s="366"/>
      <c r="D301" s="350"/>
      <c r="E301" s="350"/>
      <c r="F301" s="351"/>
      <c r="G301" s="351"/>
      <c r="H301" s="351"/>
      <c r="I301" s="351"/>
      <c r="J301" s="351"/>
      <c r="K301" s="351"/>
      <c r="L301" s="352"/>
    </row>
    <row r="302" spans="1:12" x14ac:dyDescent="0.2">
      <c r="A302" s="3"/>
      <c r="B302" s="304" t="str">
        <f>IF(C301="","",(VLOOKUP(C301,Lookups!$B$4:$C$2561,2,FALSE)))</f>
        <v/>
      </c>
      <c r="C302" s="366"/>
      <c r="D302" s="350"/>
      <c r="E302" s="350"/>
      <c r="F302" s="351"/>
      <c r="G302" s="351"/>
      <c r="H302" s="351"/>
      <c r="I302" s="351"/>
      <c r="J302" s="351"/>
      <c r="K302" s="351"/>
      <c r="L302" s="352"/>
    </row>
    <row r="303" spans="1:12" x14ac:dyDescent="0.2">
      <c r="A303" s="3"/>
      <c r="B303" s="304" t="str">
        <f>IF(C302="","",(VLOOKUP(C302,Lookups!$B$4:$C$2561,2,FALSE)))</f>
        <v/>
      </c>
      <c r="C303" s="366"/>
      <c r="D303" s="350"/>
      <c r="E303" s="350"/>
      <c r="F303" s="351"/>
      <c r="G303" s="351"/>
      <c r="H303" s="351"/>
      <c r="I303" s="351"/>
      <c r="J303" s="351"/>
      <c r="K303" s="351"/>
      <c r="L303" s="352"/>
    </row>
    <row r="304" spans="1:12" x14ac:dyDescent="0.2">
      <c r="A304" s="3"/>
      <c r="B304" s="304" t="str">
        <f>IF(C303="","",(VLOOKUP(C303,Lookups!$B$4:$C$2561,2,FALSE)))</f>
        <v/>
      </c>
      <c r="C304" s="366"/>
      <c r="D304" s="350"/>
      <c r="E304" s="350"/>
      <c r="F304" s="351"/>
      <c r="G304" s="351"/>
      <c r="H304" s="351"/>
      <c r="I304" s="351"/>
      <c r="J304" s="351"/>
      <c r="K304" s="351"/>
      <c r="L304" s="352"/>
    </row>
    <row r="305" spans="1:12" x14ac:dyDescent="0.2">
      <c r="A305" s="3"/>
      <c r="B305" s="304" t="str">
        <f>IF(C304="","",(VLOOKUP(C304,Lookups!$B$4:$C$2561,2,FALSE)))</f>
        <v/>
      </c>
      <c r="C305" s="366"/>
      <c r="D305" s="350"/>
      <c r="E305" s="350"/>
      <c r="F305" s="351"/>
      <c r="G305" s="351"/>
      <c r="H305" s="351"/>
      <c r="I305" s="351"/>
      <c r="J305" s="351"/>
      <c r="K305" s="351"/>
      <c r="L305" s="352"/>
    </row>
    <row r="306" spans="1:12" x14ac:dyDescent="0.2">
      <c r="A306" s="3"/>
      <c r="B306" s="304" t="str">
        <f>IF(C305="","",(VLOOKUP(C305,Lookups!$B$4:$C$2561,2,FALSE)))</f>
        <v/>
      </c>
      <c r="C306" s="366"/>
      <c r="D306" s="350"/>
      <c r="E306" s="350"/>
      <c r="F306" s="351"/>
      <c r="G306" s="351"/>
      <c r="H306" s="351"/>
      <c r="I306" s="351"/>
      <c r="J306" s="351"/>
      <c r="K306" s="351"/>
      <c r="L306" s="352"/>
    </row>
    <row r="307" spans="1:12" x14ac:dyDescent="0.2">
      <c r="A307" s="3"/>
      <c r="B307" s="304" t="str">
        <f>IF(C306="","",(VLOOKUP(C306,Lookups!$B$4:$C$2561,2,FALSE)))</f>
        <v/>
      </c>
      <c r="C307" s="366"/>
      <c r="D307" s="350"/>
      <c r="E307" s="350"/>
      <c r="F307" s="351"/>
      <c r="G307" s="351"/>
      <c r="H307" s="351"/>
      <c r="I307" s="351"/>
      <c r="J307" s="351"/>
      <c r="K307" s="351"/>
      <c r="L307" s="352"/>
    </row>
    <row r="308" spans="1:12" x14ac:dyDescent="0.2">
      <c r="A308" s="3"/>
      <c r="B308" s="304" t="str">
        <f>IF(C307="","",(VLOOKUP(C307,Lookups!$B$4:$C$2561,2,FALSE)))</f>
        <v/>
      </c>
      <c r="C308" s="366"/>
      <c r="D308" s="350"/>
      <c r="E308" s="350"/>
      <c r="F308" s="351"/>
      <c r="G308" s="351"/>
      <c r="H308" s="351"/>
      <c r="I308" s="351"/>
      <c r="J308" s="351"/>
      <c r="K308" s="351"/>
      <c r="L308" s="352"/>
    </row>
    <row r="309" spans="1:12" x14ac:dyDescent="0.2">
      <c r="A309" s="3"/>
      <c r="B309" s="304" t="str">
        <f>IF(C308="","",(VLOOKUP(C308,Lookups!$B$4:$C$2561,2,FALSE)))</f>
        <v/>
      </c>
      <c r="C309" s="366"/>
      <c r="D309" s="350"/>
      <c r="E309" s="350"/>
      <c r="F309" s="351"/>
      <c r="G309" s="351"/>
      <c r="H309" s="351"/>
      <c r="I309" s="351"/>
      <c r="J309" s="351"/>
      <c r="K309" s="351"/>
      <c r="L309" s="352"/>
    </row>
    <row r="310" spans="1:12" x14ac:dyDescent="0.2">
      <c r="A310" s="3"/>
      <c r="B310" s="304" t="str">
        <f>IF(C309="","",(VLOOKUP(C309,Lookups!$B$4:$C$2561,2,FALSE)))</f>
        <v/>
      </c>
      <c r="C310" s="366"/>
      <c r="D310" s="350"/>
      <c r="E310" s="350"/>
      <c r="F310" s="351"/>
      <c r="G310" s="351"/>
      <c r="H310" s="351"/>
      <c r="I310" s="351"/>
      <c r="J310" s="351"/>
      <c r="K310" s="351"/>
      <c r="L310" s="352"/>
    </row>
    <row r="311" spans="1:12" x14ac:dyDescent="0.2">
      <c r="A311" s="3"/>
      <c r="B311" s="304" t="str">
        <f>IF(C310="","",(VLOOKUP(C310,Lookups!$B$4:$C$2561,2,FALSE)))</f>
        <v/>
      </c>
      <c r="C311" s="366"/>
      <c r="D311" s="350"/>
      <c r="E311" s="350"/>
      <c r="F311" s="351"/>
      <c r="G311" s="351"/>
      <c r="H311" s="351"/>
      <c r="I311" s="351"/>
      <c r="J311" s="351"/>
      <c r="K311" s="351"/>
      <c r="L311" s="352"/>
    </row>
    <row r="312" spans="1:12" x14ac:dyDescent="0.2">
      <c r="A312" s="3"/>
      <c r="B312" s="304" t="str">
        <f>IF(C311="","",(VLOOKUP(C311,Lookups!$B$4:$C$2561,2,FALSE)))</f>
        <v/>
      </c>
      <c r="C312" s="366"/>
      <c r="D312" s="350"/>
      <c r="E312" s="350"/>
      <c r="F312" s="351"/>
      <c r="G312" s="351"/>
      <c r="H312" s="351"/>
      <c r="I312" s="351"/>
      <c r="J312" s="351"/>
      <c r="K312" s="351"/>
      <c r="L312" s="352"/>
    </row>
    <row r="313" spans="1:12" x14ac:dyDescent="0.2">
      <c r="A313" s="3"/>
      <c r="B313" s="304" t="str">
        <f>IF(C312="","",(VLOOKUP(C312,Lookups!$B$4:$C$2561,2,FALSE)))</f>
        <v/>
      </c>
      <c r="C313" s="366"/>
      <c r="D313" s="350"/>
      <c r="E313" s="350"/>
      <c r="F313" s="351"/>
      <c r="G313" s="351"/>
      <c r="H313" s="351"/>
      <c r="I313" s="351"/>
      <c r="J313" s="351"/>
      <c r="K313" s="351"/>
      <c r="L313" s="352"/>
    </row>
    <row r="314" spans="1:12" x14ac:dyDescent="0.2">
      <c r="A314" s="3"/>
      <c r="B314" s="304" t="str">
        <f>IF(C313="","",(VLOOKUP(C313,Lookups!$B$4:$C$2561,2,FALSE)))</f>
        <v/>
      </c>
      <c r="C314" s="366"/>
      <c r="D314" s="350"/>
      <c r="E314" s="350"/>
      <c r="F314" s="351"/>
      <c r="G314" s="351"/>
      <c r="H314" s="351"/>
      <c r="I314" s="351"/>
      <c r="J314" s="351"/>
      <c r="K314" s="351"/>
      <c r="L314" s="352"/>
    </row>
    <row r="315" spans="1:12" x14ac:dyDescent="0.2">
      <c r="A315" s="3"/>
      <c r="B315" s="304" t="str">
        <f>IF(C314="","",(VLOOKUP(C314,Lookups!$B$4:$C$2561,2,FALSE)))</f>
        <v/>
      </c>
      <c r="C315" s="366"/>
      <c r="D315" s="350"/>
      <c r="E315" s="350"/>
      <c r="F315" s="351"/>
      <c r="G315" s="351"/>
      <c r="H315" s="351"/>
      <c r="I315" s="351"/>
      <c r="J315" s="351"/>
      <c r="K315" s="351"/>
      <c r="L315" s="352"/>
    </row>
    <row r="316" spans="1:12" x14ac:dyDescent="0.2">
      <c r="A316" s="3"/>
      <c r="B316" s="304" t="str">
        <f>IF(C315="","",(VLOOKUP(C315,Lookups!$B$4:$C$2561,2,FALSE)))</f>
        <v/>
      </c>
      <c r="C316" s="366"/>
      <c r="D316" s="350"/>
      <c r="E316" s="350"/>
      <c r="F316" s="351"/>
      <c r="G316" s="351"/>
      <c r="H316" s="351"/>
      <c r="I316" s="351"/>
      <c r="J316" s="351"/>
      <c r="K316" s="351"/>
      <c r="L316" s="352"/>
    </row>
    <row r="317" spans="1:12" x14ac:dyDescent="0.2">
      <c r="A317" s="3"/>
      <c r="B317" s="304" t="str">
        <f>IF(C316="","",(VLOOKUP(C316,Lookups!$B$4:$C$2561,2,FALSE)))</f>
        <v/>
      </c>
      <c r="C317" s="366"/>
      <c r="D317" s="350"/>
      <c r="E317" s="350"/>
      <c r="F317" s="351"/>
      <c r="G317" s="351"/>
      <c r="H317" s="351"/>
      <c r="I317" s="351"/>
      <c r="J317" s="351"/>
      <c r="K317" s="351"/>
      <c r="L317" s="352"/>
    </row>
    <row r="318" spans="1:12" x14ac:dyDescent="0.2">
      <c r="A318" s="3"/>
      <c r="B318" s="304" t="str">
        <f>IF(C317="","",(VLOOKUP(C317,Lookups!$B$4:$C$2561,2,FALSE)))</f>
        <v/>
      </c>
      <c r="C318" s="366"/>
      <c r="D318" s="350"/>
      <c r="E318" s="350"/>
      <c r="F318" s="351"/>
      <c r="G318" s="351"/>
      <c r="H318" s="351"/>
      <c r="I318" s="351"/>
      <c r="J318" s="351"/>
      <c r="K318" s="351"/>
      <c r="L318" s="352"/>
    </row>
    <row r="319" spans="1:12" x14ac:dyDescent="0.2">
      <c r="A319" s="3"/>
      <c r="B319" s="304" t="str">
        <f>IF(C318="","",(VLOOKUP(C318,Lookups!$B$4:$C$2561,2,FALSE)))</f>
        <v/>
      </c>
      <c r="C319" s="366"/>
      <c r="D319" s="350"/>
      <c r="E319" s="350"/>
      <c r="F319" s="351"/>
      <c r="G319" s="351"/>
      <c r="H319" s="351"/>
      <c r="I319" s="351"/>
      <c r="J319" s="351"/>
      <c r="K319" s="351"/>
      <c r="L319" s="352"/>
    </row>
    <row r="320" spans="1:12" x14ac:dyDescent="0.2">
      <c r="A320" s="3"/>
      <c r="B320" s="304" t="str">
        <f>IF(C319="","",(VLOOKUP(C319,Lookups!$B$4:$C$2561,2,FALSE)))</f>
        <v/>
      </c>
      <c r="C320" s="366"/>
      <c r="D320" s="350"/>
      <c r="E320" s="350"/>
      <c r="F320" s="351"/>
      <c r="G320" s="351"/>
      <c r="H320" s="351"/>
      <c r="I320" s="351"/>
      <c r="J320" s="351"/>
      <c r="K320" s="351"/>
      <c r="L320" s="352"/>
    </row>
    <row r="321" spans="1:12" x14ac:dyDescent="0.2">
      <c r="A321" s="3"/>
      <c r="B321" s="304" t="str">
        <f>IF(C320="","",(VLOOKUP(C320,Lookups!$B$4:$C$2561,2,FALSE)))</f>
        <v/>
      </c>
      <c r="C321" s="366"/>
      <c r="D321" s="350"/>
      <c r="E321" s="350"/>
      <c r="F321" s="351"/>
      <c r="G321" s="351"/>
      <c r="H321" s="351"/>
      <c r="I321" s="351"/>
      <c r="J321" s="351"/>
      <c r="K321" s="351"/>
      <c r="L321" s="352"/>
    </row>
    <row r="322" spans="1:12" x14ac:dyDescent="0.2">
      <c r="A322" s="3"/>
      <c r="B322" s="304" t="str">
        <f>IF(C321="","",(VLOOKUP(C321,Lookups!$B$4:$C$2561,2,FALSE)))</f>
        <v/>
      </c>
      <c r="C322" s="366"/>
      <c r="D322" s="350"/>
      <c r="E322" s="350"/>
      <c r="F322" s="351"/>
      <c r="G322" s="351"/>
      <c r="H322" s="351"/>
      <c r="I322" s="351"/>
      <c r="J322" s="351"/>
      <c r="K322" s="351"/>
      <c r="L322" s="352"/>
    </row>
    <row r="323" spans="1:12" x14ac:dyDescent="0.2">
      <c r="A323" s="3"/>
      <c r="B323" s="304" t="str">
        <f>IF(C322="","",(VLOOKUP(C322,Lookups!$B$4:$C$2561,2,FALSE)))</f>
        <v/>
      </c>
      <c r="C323" s="366"/>
      <c r="D323" s="350"/>
      <c r="E323" s="350"/>
      <c r="F323" s="351"/>
      <c r="G323" s="351"/>
      <c r="H323" s="351"/>
      <c r="I323" s="351"/>
      <c r="J323" s="351"/>
      <c r="K323" s="351"/>
      <c r="L323" s="352"/>
    </row>
    <row r="324" spans="1:12" x14ac:dyDescent="0.2">
      <c r="A324" s="3"/>
      <c r="B324" s="304" t="str">
        <f>IF(C323="","",(VLOOKUP(C323,Lookups!$B$4:$C$2561,2,FALSE)))</f>
        <v/>
      </c>
      <c r="C324" s="366"/>
      <c r="D324" s="350"/>
      <c r="E324" s="350"/>
      <c r="F324" s="351"/>
      <c r="G324" s="351"/>
      <c r="H324" s="351"/>
      <c r="I324" s="351"/>
      <c r="J324" s="351"/>
      <c r="K324" s="351"/>
      <c r="L324" s="352"/>
    </row>
    <row r="325" spans="1:12" x14ac:dyDescent="0.2">
      <c r="A325" s="3"/>
      <c r="B325" s="304" t="str">
        <f>IF(C324="","",(VLOOKUP(C324,Lookups!$B$4:$C$2561,2,FALSE)))</f>
        <v/>
      </c>
      <c r="C325" s="366"/>
      <c r="D325" s="350"/>
      <c r="E325" s="350"/>
      <c r="F325" s="351"/>
      <c r="G325" s="351"/>
      <c r="H325" s="351"/>
      <c r="I325" s="351"/>
      <c r="J325" s="351"/>
      <c r="K325" s="351"/>
      <c r="L325" s="352"/>
    </row>
    <row r="326" spans="1:12" x14ac:dyDescent="0.2">
      <c r="A326" s="3"/>
      <c r="B326" s="304" t="str">
        <f>IF(C325="","",(VLOOKUP(C325,Lookups!$B$4:$C$2561,2,FALSE)))</f>
        <v/>
      </c>
      <c r="C326" s="366"/>
      <c r="D326" s="350"/>
      <c r="E326" s="350"/>
      <c r="F326" s="351"/>
      <c r="G326" s="351"/>
      <c r="H326" s="351"/>
      <c r="I326" s="351"/>
      <c r="J326" s="351"/>
      <c r="K326" s="351"/>
      <c r="L326" s="352"/>
    </row>
    <row r="327" spans="1:12" x14ac:dyDescent="0.2">
      <c r="A327" s="3"/>
      <c r="B327" s="304" t="str">
        <f>IF(C326="","",(VLOOKUP(C326,Lookups!$B$4:$C$2561,2,FALSE)))</f>
        <v/>
      </c>
      <c r="C327" s="366"/>
      <c r="D327" s="350"/>
      <c r="E327" s="350"/>
      <c r="F327" s="351"/>
      <c r="G327" s="351"/>
      <c r="H327" s="351"/>
      <c r="I327" s="351"/>
      <c r="J327" s="351"/>
      <c r="K327" s="351"/>
      <c r="L327" s="352"/>
    </row>
    <row r="328" spans="1:12" x14ac:dyDescent="0.2">
      <c r="A328" s="3"/>
      <c r="B328" s="304" t="str">
        <f>IF(C327="","",(VLOOKUP(C327,Lookups!$B$4:$C$2561,2,FALSE)))</f>
        <v/>
      </c>
      <c r="C328" s="366"/>
      <c r="D328" s="350"/>
      <c r="E328" s="350"/>
      <c r="F328" s="351"/>
      <c r="G328" s="351"/>
      <c r="H328" s="351"/>
      <c r="I328" s="351"/>
      <c r="J328" s="351"/>
      <c r="K328" s="351"/>
      <c r="L328" s="352"/>
    </row>
    <row r="329" spans="1:12" x14ac:dyDescent="0.2">
      <c r="A329" s="3"/>
      <c r="B329" s="304" t="str">
        <f>IF(C328="","",(VLOOKUP(C328,Lookups!$B$4:$C$2561,2,FALSE)))</f>
        <v/>
      </c>
      <c r="C329" s="366"/>
      <c r="D329" s="350"/>
      <c r="E329" s="350"/>
      <c r="F329" s="351"/>
      <c r="G329" s="351"/>
      <c r="H329" s="351"/>
      <c r="I329" s="351"/>
      <c r="J329" s="351"/>
      <c r="K329" s="351"/>
      <c r="L329" s="352"/>
    </row>
    <row r="330" spans="1:12" x14ac:dyDescent="0.2">
      <c r="A330" s="3"/>
      <c r="B330" s="304" t="str">
        <f>IF(C329="","",(VLOOKUP(C329,Lookups!$B$4:$C$2561,2,FALSE)))</f>
        <v/>
      </c>
      <c r="C330" s="366"/>
      <c r="D330" s="350"/>
      <c r="E330" s="350"/>
      <c r="F330" s="351"/>
      <c r="G330" s="351"/>
      <c r="H330" s="351"/>
      <c r="I330" s="351"/>
      <c r="J330" s="351"/>
      <c r="K330" s="351"/>
      <c r="L330" s="352"/>
    </row>
    <row r="331" spans="1:12" x14ac:dyDescent="0.2">
      <c r="A331" s="3"/>
      <c r="B331" s="304" t="str">
        <f>IF(C330="","",(VLOOKUP(C330,Lookups!$B$4:$C$2561,2,FALSE)))</f>
        <v/>
      </c>
      <c r="C331" s="366"/>
      <c r="D331" s="350"/>
      <c r="E331" s="350"/>
      <c r="F331" s="351"/>
      <c r="G331" s="351"/>
      <c r="H331" s="351"/>
      <c r="I331" s="351"/>
      <c r="J331" s="351"/>
      <c r="K331" s="351"/>
      <c r="L331" s="352"/>
    </row>
    <row r="332" spans="1:12" x14ac:dyDescent="0.2">
      <c r="A332" s="3"/>
      <c r="B332" s="304" t="str">
        <f>IF(C331="","",(VLOOKUP(C331,Lookups!$B$4:$C$2561,2,FALSE)))</f>
        <v/>
      </c>
      <c r="C332" s="366"/>
      <c r="D332" s="350"/>
      <c r="E332" s="350"/>
      <c r="F332" s="351"/>
      <c r="G332" s="351"/>
      <c r="H332" s="351"/>
      <c r="I332" s="351"/>
      <c r="J332" s="351"/>
      <c r="K332" s="351"/>
      <c r="L332" s="352"/>
    </row>
    <row r="333" spans="1:12" x14ac:dyDescent="0.2">
      <c r="A333" s="3"/>
      <c r="B333" s="304" t="str">
        <f>IF(C332="","",(VLOOKUP(C332,Lookups!$B$4:$C$2561,2,FALSE)))</f>
        <v/>
      </c>
      <c r="C333" s="366"/>
      <c r="D333" s="350"/>
      <c r="E333" s="350"/>
      <c r="F333" s="351"/>
      <c r="G333" s="351"/>
      <c r="H333" s="351"/>
      <c r="I333" s="351"/>
      <c r="J333" s="351"/>
      <c r="K333" s="351"/>
      <c r="L333" s="352"/>
    </row>
    <row r="334" spans="1:12" x14ac:dyDescent="0.2">
      <c r="A334" s="3"/>
      <c r="B334" s="304" t="str">
        <f>IF(C333="","",(VLOOKUP(C333,Lookups!$B$4:$C$2561,2,FALSE)))</f>
        <v/>
      </c>
      <c r="C334" s="366"/>
      <c r="D334" s="350"/>
      <c r="E334" s="350"/>
      <c r="F334" s="351"/>
      <c r="G334" s="351"/>
      <c r="H334" s="351"/>
      <c r="I334" s="351"/>
      <c r="J334" s="351"/>
      <c r="K334" s="351"/>
      <c r="L334" s="352"/>
    </row>
    <row r="335" spans="1:12" x14ac:dyDescent="0.2">
      <c r="A335" s="3"/>
      <c r="B335" s="304" t="str">
        <f>IF(C334="","",(VLOOKUP(C334,Lookups!$B$4:$C$2561,2,FALSE)))</f>
        <v/>
      </c>
      <c r="C335" s="366"/>
      <c r="D335" s="350"/>
      <c r="E335" s="350"/>
      <c r="F335" s="351"/>
      <c r="G335" s="351"/>
      <c r="H335" s="351"/>
      <c r="I335" s="351"/>
      <c r="J335" s="351"/>
      <c r="K335" s="351"/>
      <c r="L335" s="352"/>
    </row>
    <row r="336" spans="1:12" x14ac:dyDescent="0.2">
      <c r="A336" s="3"/>
      <c r="B336" s="304" t="str">
        <f>IF(C335="","",(VLOOKUP(C335,Lookups!$B$4:$C$2561,2,FALSE)))</f>
        <v/>
      </c>
      <c r="C336" s="366"/>
      <c r="D336" s="350"/>
      <c r="E336" s="350"/>
      <c r="F336" s="351"/>
      <c r="G336" s="351"/>
      <c r="H336" s="351"/>
      <c r="I336" s="351"/>
      <c r="J336" s="351"/>
      <c r="K336" s="351"/>
      <c r="L336" s="352"/>
    </row>
    <row r="337" spans="1:12" x14ac:dyDescent="0.2">
      <c r="A337" s="3"/>
      <c r="B337" s="304" t="str">
        <f>IF(C336="","",(VLOOKUP(C336,Lookups!$B$4:$C$2561,2,FALSE)))</f>
        <v/>
      </c>
      <c r="C337" s="366"/>
      <c r="D337" s="350"/>
      <c r="E337" s="350"/>
      <c r="F337" s="351"/>
      <c r="G337" s="351"/>
      <c r="H337" s="351"/>
      <c r="I337" s="351"/>
      <c r="J337" s="351"/>
      <c r="K337" s="351"/>
      <c r="L337" s="352"/>
    </row>
    <row r="338" spans="1:12" x14ac:dyDescent="0.2">
      <c r="A338" s="3"/>
      <c r="B338" s="304" t="str">
        <f>IF(C337="","",(VLOOKUP(C337,Lookups!$B$4:$C$2561,2,FALSE)))</f>
        <v/>
      </c>
      <c r="C338" s="366"/>
      <c r="D338" s="350"/>
      <c r="E338" s="350"/>
      <c r="F338" s="351"/>
      <c r="G338" s="351"/>
      <c r="H338" s="351"/>
      <c r="I338" s="351"/>
      <c r="J338" s="351"/>
      <c r="K338" s="351"/>
      <c r="L338" s="352"/>
    </row>
    <row r="339" spans="1:12" x14ac:dyDescent="0.2">
      <c r="A339" s="3"/>
      <c r="B339" s="304" t="str">
        <f>IF(C338="","",(VLOOKUP(C338,Lookups!$B$4:$C$2561,2,FALSE)))</f>
        <v/>
      </c>
      <c r="C339" s="366"/>
      <c r="D339" s="350"/>
      <c r="E339" s="350"/>
      <c r="F339" s="351"/>
      <c r="G339" s="351"/>
      <c r="H339" s="351"/>
      <c r="I339" s="351"/>
      <c r="J339" s="351"/>
      <c r="K339" s="351"/>
      <c r="L339" s="352"/>
    </row>
    <row r="340" spans="1:12" x14ac:dyDescent="0.2">
      <c r="A340" s="3"/>
      <c r="B340" s="304" t="str">
        <f>IF(C339="","",(VLOOKUP(C339,Lookups!$B$4:$C$2561,2,FALSE)))</f>
        <v/>
      </c>
      <c r="C340" s="366"/>
      <c r="D340" s="350"/>
      <c r="E340" s="350"/>
      <c r="F340" s="351"/>
      <c r="G340" s="351"/>
      <c r="H340" s="351"/>
      <c r="I340" s="351"/>
      <c r="J340" s="351"/>
      <c r="K340" s="351"/>
      <c r="L340" s="352"/>
    </row>
    <row r="341" spans="1:12" x14ac:dyDescent="0.2">
      <c r="A341" s="3"/>
      <c r="B341" s="304" t="str">
        <f>IF(C340="","",(VLOOKUP(C340,Lookups!$B$4:$C$2561,2,FALSE)))</f>
        <v/>
      </c>
      <c r="C341" s="366"/>
      <c r="D341" s="350"/>
      <c r="E341" s="350"/>
      <c r="F341" s="351"/>
      <c r="G341" s="351"/>
      <c r="H341" s="351"/>
      <c r="I341" s="351"/>
      <c r="J341" s="351"/>
      <c r="K341" s="351"/>
      <c r="L341" s="352"/>
    </row>
    <row r="342" spans="1:12" x14ac:dyDescent="0.2">
      <c r="A342" s="3"/>
      <c r="B342" s="304" t="str">
        <f>IF(C341="","",(VLOOKUP(C341,Lookups!$B$4:$C$2561,2,FALSE)))</f>
        <v/>
      </c>
      <c r="C342" s="366"/>
      <c r="D342" s="350"/>
      <c r="E342" s="350"/>
      <c r="F342" s="351"/>
      <c r="G342" s="351"/>
      <c r="H342" s="351"/>
      <c r="I342" s="351"/>
      <c r="J342" s="351"/>
      <c r="K342" s="351"/>
      <c r="L342" s="352"/>
    </row>
    <row r="343" spans="1:12" x14ac:dyDescent="0.2">
      <c r="A343" s="3"/>
      <c r="B343" s="304" t="str">
        <f>IF(C342="","",(VLOOKUP(C342,Lookups!$B$4:$C$2561,2,FALSE)))</f>
        <v/>
      </c>
      <c r="C343" s="366"/>
      <c r="D343" s="350"/>
      <c r="E343" s="350"/>
      <c r="F343" s="351"/>
      <c r="G343" s="351"/>
      <c r="H343" s="351"/>
      <c r="I343" s="351"/>
      <c r="J343" s="351"/>
      <c r="K343" s="351"/>
      <c r="L343" s="352"/>
    </row>
    <row r="344" spans="1:12" x14ac:dyDescent="0.2">
      <c r="A344" s="3"/>
      <c r="B344" s="304" t="str">
        <f>IF(C343="","",(VLOOKUP(C343,Lookups!$B$4:$C$2561,2,FALSE)))</f>
        <v/>
      </c>
      <c r="C344" s="366"/>
      <c r="D344" s="350"/>
      <c r="E344" s="350"/>
      <c r="F344" s="351"/>
      <c r="G344" s="351"/>
      <c r="H344" s="351"/>
      <c r="I344" s="351"/>
      <c r="J344" s="351"/>
      <c r="K344" s="351"/>
      <c r="L344" s="352"/>
    </row>
    <row r="345" spans="1:12" x14ac:dyDescent="0.2">
      <c r="A345" s="3"/>
      <c r="B345" s="304" t="str">
        <f>IF(C344="","",(VLOOKUP(C344,Lookups!$B$4:$C$2561,2,FALSE)))</f>
        <v/>
      </c>
      <c r="C345" s="366"/>
      <c r="D345" s="350"/>
      <c r="E345" s="350"/>
      <c r="F345" s="351"/>
      <c r="G345" s="351"/>
      <c r="H345" s="351"/>
      <c r="I345" s="351"/>
      <c r="J345" s="351"/>
      <c r="K345" s="351"/>
      <c r="L345" s="352"/>
    </row>
    <row r="346" spans="1:12" x14ac:dyDescent="0.2">
      <c r="A346" s="3"/>
      <c r="B346" s="304" t="str">
        <f>IF(C345="","",(VLOOKUP(C345,Lookups!$B$4:$C$2561,2,FALSE)))</f>
        <v/>
      </c>
      <c r="C346" s="366"/>
      <c r="D346" s="350"/>
      <c r="E346" s="350"/>
      <c r="F346" s="351"/>
      <c r="G346" s="351"/>
      <c r="H346" s="351"/>
      <c r="I346" s="351"/>
      <c r="J346" s="351"/>
      <c r="K346" s="351"/>
      <c r="L346" s="352"/>
    </row>
    <row r="347" spans="1:12" x14ac:dyDescent="0.2">
      <c r="A347" s="3"/>
      <c r="B347" s="304" t="str">
        <f>IF(C346="","",(VLOOKUP(C346,Lookups!$B$4:$C$2561,2,FALSE)))</f>
        <v/>
      </c>
      <c r="C347" s="366"/>
      <c r="D347" s="350"/>
      <c r="E347" s="350"/>
      <c r="F347" s="351"/>
      <c r="G347" s="351"/>
      <c r="H347" s="351"/>
      <c r="I347" s="351"/>
      <c r="J347" s="351"/>
      <c r="K347" s="351"/>
      <c r="L347" s="352"/>
    </row>
    <row r="348" spans="1:12" x14ac:dyDescent="0.2">
      <c r="A348" s="3"/>
      <c r="B348" s="304" t="str">
        <f>IF(C347="","",(VLOOKUP(C347,Lookups!$B$4:$C$2561,2,FALSE)))</f>
        <v/>
      </c>
      <c r="C348" s="366"/>
      <c r="D348" s="350"/>
      <c r="E348" s="350"/>
      <c r="F348" s="351"/>
      <c r="G348" s="351"/>
      <c r="H348" s="351"/>
      <c r="I348" s="351"/>
      <c r="J348" s="351"/>
      <c r="K348" s="351"/>
      <c r="L348" s="352"/>
    </row>
    <row r="349" spans="1:12" x14ac:dyDescent="0.2">
      <c r="A349" s="3"/>
      <c r="B349" s="304" t="str">
        <f>IF(C348="","",(VLOOKUP(C348,Lookups!$B$4:$C$2561,2,FALSE)))</f>
        <v/>
      </c>
      <c r="C349" s="366"/>
      <c r="D349" s="350"/>
      <c r="E349" s="350"/>
      <c r="F349" s="351"/>
      <c r="G349" s="351"/>
      <c r="H349" s="351"/>
      <c r="I349" s="351"/>
      <c r="J349" s="351"/>
      <c r="K349" s="351"/>
      <c r="L349" s="352"/>
    </row>
    <row r="350" spans="1:12" x14ac:dyDescent="0.2">
      <c r="A350" s="3"/>
      <c r="B350" s="304" t="str">
        <f>IF(C349="","",(VLOOKUP(C349,Lookups!$B$4:$C$2561,2,FALSE)))</f>
        <v/>
      </c>
      <c r="C350" s="366"/>
      <c r="D350" s="350"/>
      <c r="E350" s="350"/>
      <c r="F350" s="351"/>
      <c r="G350" s="351"/>
      <c r="H350" s="351"/>
      <c r="I350" s="351"/>
      <c r="J350" s="351"/>
      <c r="K350" s="351"/>
      <c r="L350" s="352"/>
    </row>
    <row r="351" spans="1:12" x14ac:dyDescent="0.2">
      <c r="A351" s="3"/>
      <c r="B351" s="304" t="str">
        <f>IF(C350="","",(VLOOKUP(C350,Lookups!$B$4:$C$2561,2,FALSE)))</f>
        <v/>
      </c>
      <c r="C351" s="366"/>
      <c r="D351" s="350"/>
      <c r="E351" s="350"/>
      <c r="F351" s="351"/>
      <c r="G351" s="351"/>
      <c r="H351" s="351"/>
      <c r="I351" s="351"/>
      <c r="J351" s="351"/>
      <c r="K351" s="351"/>
      <c r="L351" s="352"/>
    </row>
    <row r="352" spans="1:12" x14ac:dyDescent="0.2">
      <c r="A352" s="3"/>
      <c r="B352" s="304" t="str">
        <f>IF(C351="","",(VLOOKUP(C351,Lookups!$B$4:$C$2561,2,FALSE)))</f>
        <v/>
      </c>
      <c r="C352" s="366"/>
      <c r="D352" s="350"/>
      <c r="E352" s="350"/>
      <c r="F352" s="351"/>
      <c r="G352" s="351"/>
      <c r="H352" s="351"/>
      <c r="I352" s="351"/>
      <c r="J352" s="351"/>
      <c r="K352" s="351"/>
      <c r="L352" s="352"/>
    </row>
    <row r="353" spans="1:12" x14ac:dyDescent="0.2">
      <c r="A353" s="3"/>
      <c r="B353" s="304" t="str">
        <f>IF(C352="","",(VLOOKUP(C352,Lookups!$B$4:$C$2561,2,FALSE)))</f>
        <v/>
      </c>
      <c r="C353" s="366"/>
      <c r="D353" s="350"/>
      <c r="E353" s="350"/>
      <c r="F353" s="351"/>
      <c r="G353" s="351"/>
      <c r="H353" s="351"/>
      <c r="I353" s="351"/>
      <c r="J353" s="351"/>
      <c r="K353" s="351"/>
      <c r="L353" s="352"/>
    </row>
    <row r="354" spans="1:12" x14ac:dyDescent="0.2">
      <c r="A354" s="3"/>
      <c r="B354" s="304" t="str">
        <f>IF(C353="","",(VLOOKUP(C353,Lookups!$B$4:$C$2561,2,FALSE)))</f>
        <v/>
      </c>
      <c r="C354" s="366"/>
      <c r="D354" s="350"/>
      <c r="E354" s="350"/>
      <c r="F354" s="351"/>
      <c r="G354" s="351"/>
      <c r="H354" s="351"/>
      <c r="I354" s="351"/>
      <c r="J354" s="351"/>
      <c r="K354" s="351"/>
      <c r="L354" s="352"/>
    </row>
    <row r="355" spans="1:12" x14ac:dyDescent="0.2">
      <c r="A355" s="3"/>
      <c r="B355" s="304" t="str">
        <f>IF(C354="","",(VLOOKUP(C354,Lookups!$B$4:$C$2561,2,FALSE)))</f>
        <v/>
      </c>
      <c r="C355" s="366"/>
      <c r="D355" s="350"/>
      <c r="E355" s="350"/>
      <c r="F355" s="351"/>
      <c r="G355" s="351"/>
      <c r="H355" s="351"/>
      <c r="I355" s="351"/>
      <c r="J355" s="351"/>
      <c r="K355" s="351"/>
      <c r="L355" s="352"/>
    </row>
    <row r="356" spans="1:12" x14ac:dyDescent="0.2">
      <c r="A356" s="3"/>
      <c r="B356" s="304" t="str">
        <f>IF(C355="","",(VLOOKUP(C355,Lookups!$B$4:$C$2561,2,FALSE)))</f>
        <v/>
      </c>
      <c r="C356" s="366"/>
      <c r="D356" s="350"/>
      <c r="E356" s="350"/>
      <c r="F356" s="351"/>
      <c r="G356" s="351"/>
      <c r="H356" s="351"/>
      <c r="I356" s="351"/>
      <c r="J356" s="351"/>
      <c r="K356" s="351"/>
      <c r="L356" s="352"/>
    </row>
    <row r="357" spans="1:12" x14ac:dyDescent="0.2">
      <c r="A357" s="3"/>
      <c r="B357" s="304" t="str">
        <f>IF(C356="","",(VLOOKUP(C356,Lookups!$B$4:$C$2561,2,FALSE)))</f>
        <v/>
      </c>
      <c r="C357" s="366"/>
      <c r="D357" s="350"/>
      <c r="E357" s="350"/>
      <c r="F357" s="351"/>
      <c r="G357" s="351"/>
      <c r="H357" s="351"/>
      <c r="I357" s="351"/>
      <c r="J357" s="351"/>
      <c r="K357" s="351"/>
      <c r="L357" s="352"/>
    </row>
    <row r="358" spans="1:12" x14ac:dyDescent="0.2">
      <c r="A358" s="3"/>
      <c r="B358" s="304" t="str">
        <f>IF(C357="","",(VLOOKUP(C357,Lookups!$B$4:$C$2561,2,FALSE)))</f>
        <v/>
      </c>
      <c r="C358" s="366"/>
      <c r="D358" s="350"/>
      <c r="E358" s="350"/>
      <c r="F358" s="351"/>
      <c r="G358" s="351"/>
      <c r="H358" s="351"/>
      <c r="I358" s="351"/>
      <c r="J358" s="351"/>
      <c r="K358" s="351"/>
      <c r="L358" s="352"/>
    </row>
    <row r="359" spans="1:12" x14ac:dyDescent="0.2">
      <c r="A359" s="3"/>
      <c r="B359" s="304" t="str">
        <f>IF(C358="","",(VLOOKUP(C358,Lookups!$B$4:$C$2561,2,FALSE)))</f>
        <v/>
      </c>
      <c r="C359" s="366"/>
      <c r="D359" s="350"/>
      <c r="E359" s="350"/>
      <c r="F359" s="351"/>
      <c r="G359" s="351"/>
      <c r="H359" s="351"/>
      <c r="I359" s="351"/>
      <c r="J359" s="351"/>
      <c r="K359" s="351"/>
      <c r="L359" s="352"/>
    </row>
    <row r="360" spans="1:12" x14ac:dyDescent="0.2">
      <c r="A360" s="3"/>
      <c r="B360" s="304" t="str">
        <f>IF(C359="","",(VLOOKUP(C359,Lookups!$B$4:$C$2561,2,FALSE)))</f>
        <v/>
      </c>
      <c r="C360" s="366"/>
      <c r="D360" s="350"/>
      <c r="E360" s="350"/>
      <c r="F360" s="351"/>
      <c r="G360" s="351"/>
      <c r="H360" s="351"/>
      <c r="I360" s="351"/>
      <c r="J360" s="351"/>
      <c r="K360" s="351"/>
      <c r="L360" s="352"/>
    </row>
    <row r="361" spans="1:12" x14ac:dyDescent="0.2">
      <c r="A361" s="3"/>
      <c r="B361" s="304" t="str">
        <f>IF(C360="","",(VLOOKUP(C360,Lookups!$B$4:$C$2561,2,FALSE)))</f>
        <v/>
      </c>
      <c r="C361" s="366"/>
      <c r="D361" s="350"/>
      <c r="E361" s="350"/>
      <c r="F361" s="351"/>
      <c r="G361" s="351"/>
      <c r="H361" s="351"/>
      <c r="I361" s="351"/>
      <c r="J361" s="351"/>
      <c r="K361" s="351"/>
      <c r="L361" s="352"/>
    </row>
    <row r="362" spans="1:12" x14ac:dyDescent="0.2">
      <c r="A362" s="3"/>
      <c r="B362" s="304" t="str">
        <f>IF(C361="","",(VLOOKUP(C361,Lookups!$B$4:$C$2561,2,FALSE)))</f>
        <v/>
      </c>
      <c r="C362" s="366"/>
      <c r="D362" s="350"/>
      <c r="E362" s="350"/>
      <c r="F362" s="351"/>
      <c r="G362" s="351"/>
      <c r="H362" s="351"/>
      <c r="I362" s="351"/>
      <c r="J362" s="351"/>
      <c r="K362" s="351"/>
      <c r="L362" s="352"/>
    </row>
    <row r="363" spans="1:12" x14ac:dyDescent="0.2">
      <c r="A363" s="3"/>
      <c r="B363" s="304" t="str">
        <f>IF(C362="","",(VLOOKUP(C362,Lookups!$B$4:$C$2561,2,FALSE)))</f>
        <v/>
      </c>
      <c r="C363" s="366"/>
      <c r="D363" s="350"/>
      <c r="E363" s="350"/>
      <c r="F363" s="351"/>
      <c r="G363" s="351"/>
      <c r="H363" s="351"/>
      <c r="I363" s="351"/>
      <c r="J363" s="351"/>
      <c r="K363" s="351"/>
      <c r="L363" s="352"/>
    </row>
    <row r="364" spans="1:12" x14ac:dyDescent="0.2">
      <c r="A364" s="3"/>
      <c r="B364" s="304" t="str">
        <f>IF(C363="","",(VLOOKUP(C363,Lookups!$B$4:$C$2561,2,FALSE)))</f>
        <v/>
      </c>
      <c r="C364" s="366"/>
      <c r="D364" s="350"/>
      <c r="E364" s="350"/>
      <c r="F364" s="351"/>
      <c r="G364" s="351"/>
      <c r="H364" s="351"/>
      <c r="I364" s="351"/>
      <c r="J364" s="351"/>
      <c r="K364" s="351"/>
      <c r="L364" s="352"/>
    </row>
    <row r="365" spans="1:12" x14ac:dyDescent="0.2">
      <c r="A365" s="3"/>
      <c r="B365" s="304" t="str">
        <f>IF(C364="","",(VLOOKUP(C364,Lookups!$B$4:$C$2561,2,FALSE)))</f>
        <v/>
      </c>
      <c r="C365" s="366"/>
      <c r="D365" s="350"/>
      <c r="E365" s="350"/>
      <c r="F365" s="351"/>
      <c r="G365" s="351"/>
      <c r="H365" s="351"/>
      <c r="I365" s="351"/>
      <c r="J365" s="351"/>
      <c r="K365" s="351"/>
      <c r="L365" s="352"/>
    </row>
    <row r="366" spans="1:12" x14ac:dyDescent="0.2">
      <c r="A366" s="3"/>
      <c r="B366" s="304" t="str">
        <f>IF(C365="","",(VLOOKUP(C365,Lookups!$B$4:$C$2561,2,FALSE)))</f>
        <v/>
      </c>
      <c r="C366" s="366"/>
      <c r="D366" s="350"/>
      <c r="E366" s="350"/>
      <c r="F366" s="351"/>
      <c r="G366" s="351"/>
      <c r="H366" s="351"/>
      <c r="I366" s="351"/>
      <c r="J366" s="351"/>
      <c r="K366" s="351"/>
      <c r="L366" s="352"/>
    </row>
    <row r="367" spans="1:12" x14ac:dyDescent="0.2">
      <c r="A367" s="3"/>
      <c r="B367" s="304" t="str">
        <f>IF(C366="","",(VLOOKUP(C366,Lookups!$B$4:$C$2561,2,FALSE)))</f>
        <v/>
      </c>
      <c r="C367" s="366"/>
      <c r="D367" s="350"/>
      <c r="E367" s="350"/>
      <c r="F367" s="351"/>
      <c r="G367" s="351"/>
      <c r="H367" s="351"/>
      <c r="I367" s="351"/>
      <c r="J367" s="351"/>
      <c r="K367" s="351"/>
      <c r="L367" s="352"/>
    </row>
    <row r="368" spans="1:12" x14ac:dyDescent="0.2">
      <c r="A368" s="3"/>
      <c r="B368" s="304" t="str">
        <f>IF(C367="","",(VLOOKUP(C367,Lookups!$B$4:$C$2561,2,FALSE)))</f>
        <v/>
      </c>
      <c r="C368" s="366"/>
      <c r="D368" s="350"/>
      <c r="E368" s="350"/>
      <c r="F368" s="351"/>
      <c r="G368" s="351"/>
      <c r="H368" s="351"/>
      <c r="I368" s="351"/>
      <c r="J368" s="351"/>
      <c r="K368" s="351"/>
      <c r="L368" s="352"/>
    </row>
    <row r="369" spans="1:12" x14ac:dyDescent="0.2">
      <c r="A369" s="3"/>
      <c r="B369" s="304" t="str">
        <f>IF(C368="","",(VLOOKUP(C368,Lookups!$B$4:$C$2561,2,FALSE)))</f>
        <v/>
      </c>
      <c r="C369" s="366"/>
      <c r="D369" s="350"/>
      <c r="E369" s="350"/>
      <c r="F369" s="351"/>
      <c r="G369" s="351"/>
      <c r="H369" s="351"/>
      <c r="I369" s="351"/>
      <c r="J369" s="351"/>
      <c r="K369" s="351"/>
      <c r="L369" s="352"/>
    </row>
    <row r="370" spans="1:12" x14ac:dyDescent="0.2">
      <c r="A370" s="3"/>
      <c r="B370" s="304" t="str">
        <f>IF(C369="","",(VLOOKUP(C369,Lookups!$B$4:$C$2561,2,FALSE)))</f>
        <v/>
      </c>
      <c r="C370" s="366"/>
      <c r="D370" s="350"/>
      <c r="E370" s="350"/>
      <c r="F370" s="351"/>
      <c r="G370" s="351"/>
      <c r="H370" s="351"/>
      <c r="I370" s="351"/>
      <c r="J370" s="351"/>
      <c r="K370" s="351"/>
      <c r="L370" s="352"/>
    </row>
    <row r="371" spans="1:12" x14ac:dyDescent="0.2">
      <c r="A371" s="3"/>
      <c r="B371" s="304" t="str">
        <f>IF(C370="","",(VLOOKUP(C370,Lookups!$B$4:$C$2561,2,FALSE)))</f>
        <v/>
      </c>
      <c r="C371" s="366"/>
      <c r="D371" s="350"/>
      <c r="E371" s="350"/>
      <c r="F371" s="351"/>
      <c r="G371" s="351"/>
      <c r="H371" s="351"/>
      <c r="I371" s="351"/>
      <c r="J371" s="351"/>
      <c r="K371" s="351"/>
      <c r="L371" s="352"/>
    </row>
    <row r="372" spans="1:12" x14ac:dyDescent="0.2">
      <c r="A372" s="3"/>
      <c r="B372" s="304" t="str">
        <f>IF(C371="","",(VLOOKUP(C371,Lookups!$B$4:$C$2561,2,FALSE)))</f>
        <v/>
      </c>
      <c r="C372" s="366"/>
      <c r="D372" s="350"/>
      <c r="E372" s="350"/>
      <c r="F372" s="351"/>
      <c r="G372" s="351"/>
      <c r="H372" s="351"/>
      <c r="I372" s="351"/>
      <c r="J372" s="351"/>
      <c r="K372" s="351"/>
      <c r="L372" s="352"/>
    </row>
    <row r="373" spans="1:12" x14ac:dyDescent="0.2">
      <c r="A373" s="3"/>
      <c r="B373" s="304" t="str">
        <f>IF(C372="","",(VLOOKUP(C372,Lookups!$B$4:$C$2561,2,FALSE)))</f>
        <v/>
      </c>
      <c r="C373" s="366"/>
      <c r="D373" s="350"/>
      <c r="E373" s="350"/>
      <c r="F373" s="351"/>
      <c r="G373" s="351"/>
      <c r="H373" s="351"/>
      <c r="I373" s="351"/>
      <c r="J373" s="351"/>
      <c r="K373" s="351"/>
      <c r="L373" s="352"/>
    </row>
    <row r="374" spans="1:12" x14ac:dyDescent="0.2">
      <c r="A374" s="3"/>
      <c r="B374" s="304" t="str">
        <f>IF(C373="","",(VLOOKUP(C373,Lookups!$B$4:$C$2561,2,FALSE)))</f>
        <v/>
      </c>
      <c r="C374" s="366"/>
      <c r="D374" s="350"/>
      <c r="E374" s="350"/>
      <c r="F374" s="351"/>
      <c r="G374" s="351"/>
      <c r="H374" s="351"/>
      <c r="I374" s="351"/>
      <c r="J374" s="351"/>
      <c r="K374" s="351"/>
      <c r="L374" s="352"/>
    </row>
    <row r="375" spans="1:12" x14ac:dyDescent="0.2">
      <c r="A375" s="3"/>
      <c r="B375" s="304" t="str">
        <f>IF(C374="","",(VLOOKUP(C374,Lookups!$B$4:$C$2561,2,FALSE)))</f>
        <v/>
      </c>
      <c r="C375" s="366"/>
      <c r="D375" s="350"/>
      <c r="E375" s="350"/>
      <c r="F375" s="351"/>
      <c r="G375" s="351"/>
      <c r="H375" s="351"/>
      <c r="I375" s="351"/>
      <c r="J375" s="351"/>
      <c r="K375" s="351"/>
      <c r="L375" s="352"/>
    </row>
    <row r="376" spans="1:12" x14ac:dyDescent="0.2">
      <c r="A376" s="3"/>
      <c r="B376" s="304" t="str">
        <f>IF(C375="","",(VLOOKUP(C375,Lookups!$B$4:$C$2561,2,FALSE)))</f>
        <v/>
      </c>
      <c r="C376" s="366"/>
      <c r="D376" s="350"/>
      <c r="E376" s="350"/>
      <c r="F376" s="351"/>
      <c r="G376" s="351"/>
      <c r="H376" s="351"/>
      <c r="I376" s="351"/>
      <c r="J376" s="351"/>
      <c r="K376" s="351"/>
      <c r="L376" s="352"/>
    </row>
    <row r="377" spans="1:12" x14ac:dyDescent="0.2">
      <c r="A377" s="3"/>
      <c r="B377" s="304" t="str">
        <f>IF(C376="","",(VLOOKUP(C376,Lookups!$B$4:$C$2561,2,FALSE)))</f>
        <v/>
      </c>
      <c r="C377" s="366"/>
      <c r="D377" s="350"/>
      <c r="E377" s="350"/>
      <c r="F377" s="351"/>
      <c r="G377" s="351"/>
      <c r="H377" s="351"/>
      <c r="I377" s="351"/>
      <c r="J377" s="351"/>
      <c r="K377" s="351"/>
      <c r="L377" s="352"/>
    </row>
    <row r="378" spans="1:12" x14ac:dyDescent="0.2">
      <c r="A378" s="3"/>
      <c r="B378" s="304" t="str">
        <f>IF(C377="","",(VLOOKUP(C377,Lookups!$B$4:$C$2561,2,FALSE)))</f>
        <v/>
      </c>
      <c r="C378" s="366"/>
      <c r="D378" s="350"/>
      <c r="E378" s="350"/>
      <c r="F378" s="351"/>
      <c r="G378" s="351"/>
      <c r="H378" s="351"/>
      <c r="I378" s="351"/>
      <c r="J378" s="351"/>
      <c r="K378" s="351"/>
      <c r="L378" s="352"/>
    </row>
    <row r="379" spans="1:12" x14ac:dyDescent="0.2">
      <c r="A379" s="3"/>
      <c r="B379" s="304" t="str">
        <f>IF(C378="","",(VLOOKUP(C378,Lookups!$B$4:$C$2561,2,FALSE)))</f>
        <v/>
      </c>
      <c r="C379" s="366"/>
      <c r="D379" s="350"/>
      <c r="E379" s="350"/>
      <c r="F379" s="351"/>
      <c r="G379" s="351"/>
      <c r="H379" s="351"/>
      <c r="I379" s="351"/>
      <c r="J379" s="351"/>
      <c r="K379" s="351"/>
      <c r="L379" s="352"/>
    </row>
    <row r="380" spans="1:12" x14ac:dyDescent="0.2">
      <c r="A380" s="3"/>
      <c r="B380" s="304" t="str">
        <f>IF(C379="","",(VLOOKUP(C379,Lookups!$B$4:$C$2561,2,FALSE)))</f>
        <v/>
      </c>
      <c r="C380" s="366"/>
      <c r="D380" s="350"/>
      <c r="E380" s="350"/>
      <c r="F380" s="351"/>
      <c r="G380" s="351"/>
      <c r="H380" s="351"/>
      <c r="I380" s="351"/>
      <c r="J380" s="351"/>
      <c r="K380" s="351"/>
      <c r="L380" s="352"/>
    </row>
    <row r="381" spans="1:12" x14ac:dyDescent="0.2">
      <c r="A381" s="3"/>
      <c r="B381" s="304" t="str">
        <f>IF(C380="","",(VLOOKUP(C380,Lookups!$B$4:$C$2561,2,FALSE)))</f>
        <v/>
      </c>
      <c r="C381" s="366"/>
      <c r="D381" s="350"/>
      <c r="E381" s="350"/>
      <c r="F381" s="351"/>
      <c r="G381" s="351"/>
      <c r="H381" s="351"/>
      <c r="I381" s="351"/>
      <c r="J381" s="351"/>
      <c r="K381" s="351"/>
      <c r="L381" s="352"/>
    </row>
    <row r="382" spans="1:12" x14ac:dyDescent="0.2">
      <c r="A382" s="3"/>
      <c r="B382" s="304" t="str">
        <f>IF(C381="","",(VLOOKUP(C381,Lookups!$B$4:$C$2561,2,FALSE)))</f>
        <v/>
      </c>
      <c r="C382" s="366"/>
      <c r="D382" s="350"/>
      <c r="E382" s="350"/>
      <c r="F382" s="351"/>
      <c r="G382" s="351"/>
      <c r="H382" s="351"/>
      <c r="I382" s="351"/>
      <c r="J382" s="351"/>
      <c r="K382" s="351"/>
      <c r="L382" s="352"/>
    </row>
    <row r="383" spans="1:12" x14ac:dyDescent="0.2">
      <c r="A383" s="3"/>
      <c r="B383" s="304" t="str">
        <f>IF(C382="","",(VLOOKUP(C382,Lookups!$B$4:$C$2561,2,FALSE)))</f>
        <v/>
      </c>
      <c r="C383" s="366"/>
      <c r="D383" s="350"/>
      <c r="E383" s="350"/>
      <c r="F383" s="351"/>
      <c r="G383" s="351"/>
      <c r="H383" s="351"/>
      <c r="I383" s="351"/>
      <c r="J383" s="351"/>
      <c r="K383" s="351"/>
      <c r="L383" s="352"/>
    </row>
    <row r="384" spans="1:12" x14ac:dyDescent="0.2">
      <c r="A384" s="3"/>
      <c r="B384" s="304" t="str">
        <f>IF(C383="","",(VLOOKUP(C383,Lookups!$B$4:$C$2561,2,FALSE)))</f>
        <v/>
      </c>
      <c r="C384" s="366"/>
      <c r="D384" s="350"/>
      <c r="E384" s="350"/>
      <c r="F384" s="351"/>
      <c r="G384" s="351"/>
      <c r="H384" s="351"/>
      <c r="I384" s="351"/>
      <c r="J384" s="351"/>
      <c r="K384" s="351"/>
      <c r="L384" s="352"/>
    </row>
    <row r="385" spans="1:12" x14ac:dyDescent="0.2">
      <c r="A385" s="3"/>
      <c r="B385" s="304" t="str">
        <f>IF(C384="","",(VLOOKUP(C384,Lookups!$B$4:$C$2561,2,FALSE)))</f>
        <v/>
      </c>
      <c r="C385" s="366"/>
      <c r="D385" s="350"/>
      <c r="E385" s="350"/>
      <c r="F385" s="351"/>
      <c r="G385" s="351"/>
      <c r="H385" s="351"/>
      <c r="I385" s="351"/>
      <c r="J385" s="351"/>
      <c r="K385" s="351"/>
      <c r="L385" s="352"/>
    </row>
    <row r="386" spans="1:12" x14ac:dyDescent="0.2">
      <c r="A386" s="3"/>
      <c r="B386" s="304" t="str">
        <f>IF(C385="","",(VLOOKUP(C385,Lookups!$B$4:$C$2561,2,FALSE)))</f>
        <v/>
      </c>
      <c r="C386" s="366"/>
      <c r="D386" s="350"/>
      <c r="E386" s="350"/>
      <c r="F386" s="351"/>
      <c r="G386" s="351"/>
      <c r="H386" s="351"/>
      <c r="I386" s="351"/>
      <c r="J386" s="351"/>
      <c r="K386" s="351"/>
      <c r="L386" s="352"/>
    </row>
    <row r="387" spans="1:12" x14ac:dyDescent="0.2">
      <c r="A387" s="3"/>
      <c r="B387" s="304" t="str">
        <f>IF(C386="","",(VLOOKUP(C386,Lookups!$B$4:$C$2561,2,FALSE)))</f>
        <v/>
      </c>
      <c r="C387" s="366"/>
      <c r="D387" s="350"/>
      <c r="E387" s="350"/>
      <c r="F387" s="351"/>
      <c r="G387" s="351"/>
      <c r="H387" s="351"/>
      <c r="I387" s="351"/>
      <c r="J387" s="351"/>
      <c r="K387" s="351"/>
      <c r="L387" s="352"/>
    </row>
    <row r="388" spans="1:12" x14ac:dyDescent="0.2">
      <c r="A388" s="3"/>
      <c r="B388" s="304" t="str">
        <f>IF(C387="","",(VLOOKUP(C387,Lookups!$B$4:$C$2561,2,FALSE)))</f>
        <v/>
      </c>
      <c r="C388" s="366"/>
      <c r="D388" s="350"/>
      <c r="E388" s="350"/>
      <c r="F388" s="351"/>
      <c r="G388" s="351"/>
      <c r="H388" s="351"/>
      <c r="I388" s="351"/>
      <c r="J388" s="351"/>
      <c r="K388" s="351"/>
      <c r="L388" s="352"/>
    </row>
    <row r="389" spans="1:12" x14ac:dyDescent="0.2">
      <c r="A389" s="3"/>
      <c r="B389" s="304" t="str">
        <f>IF(C388="","",(VLOOKUP(C388,Lookups!$B$4:$C$2561,2,FALSE)))</f>
        <v/>
      </c>
      <c r="C389" s="366"/>
      <c r="D389" s="350"/>
      <c r="E389" s="350"/>
      <c r="F389" s="351"/>
      <c r="G389" s="351"/>
      <c r="H389" s="351"/>
      <c r="I389" s="351"/>
      <c r="J389" s="351"/>
      <c r="K389" s="351"/>
      <c r="L389" s="352"/>
    </row>
    <row r="390" spans="1:12" x14ac:dyDescent="0.2">
      <c r="A390" s="3"/>
      <c r="B390" s="304" t="str">
        <f>IF(C389="","",(VLOOKUP(C389,Lookups!$B$4:$C$2561,2,FALSE)))</f>
        <v/>
      </c>
      <c r="C390" s="366"/>
      <c r="D390" s="350"/>
      <c r="E390" s="350"/>
      <c r="F390" s="351"/>
      <c r="G390" s="351"/>
      <c r="H390" s="351"/>
      <c r="I390" s="351"/>
      <c r="J390" s="351"/>
      <c r="K390" s="351"/>
      <c r="L390" s="352"/>
    </row>
    <row r="391" spans="1:12" x14ac:dyDescent="0.2">
      <c r="A391" s="3"/>
      <c r="B391" s="304" t="str">
        <f>IF(C390="","",(VLOOKUP(C390,Lookups!$B$4:$C$2561,2,FALSE)))</f>
        <v/>
      </c>
      <c r="C391" s="366"/>
      <c r="D391" s="350"/>
      <c r="E391" s="350"/>
      <c r="F391" s="351"/>
      <c r="G391" s="351"/>
      <c r="H391" s="351"/>
      <c r="I391" s="351"/>
      <c r="J391" s="351"/>
      <c r="K391" s="351"/>
      <c r="L391" s="352"/>
    </row>
    <row r="392" spans="1:12" x14ac:dyDescent="0.2">
      <c r="A392" s="3"/>
      <c r="B392" s="304" t="str">
        <f>IF(C391="","",(VLOOKUP(C391,Lookups!$B$4:$C$2561,2,FALSE)))</f>
        <v/>
      </c>
      <c r="C392" s="366"/>
      <c r="D392" s="350"/>
      <c r="E392" s="350"/>
      <c r="F392" s="351"/>
      <c r="G392" s="351"/>
      <c r="H392" s="351"/>
      <c r="I392" s="351"/>
      <c r="J392" s="351"/>
      <c r="K392" s="351"/>
      <c r="L392" s="352"/>
    </row>
    <row r="393" spans="1:12" x14ac:dyDescent="0.2">
      <c r="A393" s="3"/>
      <c r="B393" s="304" t="str">
        <f>IF(C392="","",(VLOOKUP(C392,Lookups!$B$4:$C$2561,2,FALSE)))</f>
        <v/>
      </c>
      <c r="C393" s="366"/>
      <c r="D393" s="350"/>
      <c r="E393" s="350"/>
      <c r="F393" s="351"/>
      <c r="G393" s="351"/>
      <c r="H393" s="351"/>
      <c r="I393" s="351"/>
      <c r="J393" s="351"/>
      <c r="K393" s="351"/>
      <c r="L393" s="352"/>
    </row>
    <row r="394" spans="1:12" x14ac:dyDescent="0.2">
      <c r="A394" s="3"/>
      <c r="B394" s="304" t="str">
        <f>IF(C393="","",(VLOOKUP(C393,Lookups!$B$4:$C$2561,2,FALSE)))</f>
        <v/>
      </c>
      <c r="C394" s="366"/>
      <c r="D394" s="350"/>
      <c r="E394" s="350"/>
      <c r="F394" s="351"/>
      <c r="G394" s="351"/>
      <c r="H394" s="351"/>
      <c r="I394" s="351"/>
      <c r="J394" s="351"/>
      <c r="K394" s="351"/>
      <c r="L394" s="352"/>
    </row>
    <row r="395" spans="1:12" x14ac:dyDescent="0.2">
      <c r="A395" s="3"/>
      <c r="B395" s="304" t="str">
        <f>IF(C394="","",(VLOOKUP(C394,Lookups!$B$4:$C$2561,2,FALSE)))</f>
        <v/>
      </c>
      <c r="C395" s="366"/>
      <c r="D395" s="350"/>
      <c r="E395" s="350"/>
      <c r="F395" s="351"/>
      <c r="G395" s="351"/>
      <c r="H395" s="351"/>
      <c r="I395" s="351"/>
      <c r="J395" s="351"/>
      <c r="K395" s="351"/>
      <c r="L395" s="352"/>
    </row>
    <row r="396" spans="1:12" x14ac:dyDescent="0.2">
      <c r="A396" s="3"/>
      <c r="B396" s="304" t="str">
        <f>IF(C395="","",(VLOOKUP(C395,Lookups!$B$4:$C$2561,2,FALSE)))</f>
        <v/>
      </c>
      <c r="C396" s="366"/>
      <c r="D396" s="350"/>
      <c r="E396" s="350"/>
      <c r="F396" s="351"/>
      <c r="G396" s="351"/>
      <c r="H396" s="351"/>
      <c r="I396" s="351"/>
      <c r="J396" s="351"/>
      <c r="K396" s="351"/>
      <c r="L396" s="352"/>
    </row>
    <row r="397" spans="1:12" x14ac:dyDescent="0.2">
      <c r="A397" s="3"/>
      <c r="B397" s="304" t="str">
        <f>IF(C396="","",(VLOOKUP(C396,Lookups!$B$4:$C$2561,2,FALSE)))</f>
        <v/>
      </c>
      <c r="C397" s="366"/>
      <c r="D397" s="350"/>
      <c r="E397" s="350"/>
      <c r="F397" s="351"/>
      <c r="G397" s="351"/>
      <c r="H397" s="351"/>
      <c r="I397" s="351"/>
      <c r="J397" s="351"/>
      <c r="K397" s="351"/>
      <c r="L397" s="352"/>
    </row>
    <row r="398" spans="1:12" x14ac:dyDescent="0.2">
      <c r="A398" s="3"/>
      <c r="B398" s="304" t="str">
        <f>IF(C397="","",(VLOOKUP(C397,Lookups!$B$4:$C$2561,2,FALSE)))</f>
        <v/>
      </c>
      <c r="C398" s="366"/>
      <c r="D398" s="350"/>
      <c r="E398" s="350"/>
      <c r="F398" s="351"/>
      <c r="G398" s="351"/>
      <c r="H398" s="351"/>
      <c r="I398" s="351"/>
      <c r="J398" s="351"/>
      <c r="K398" s="351"/>
      <c r="L398" s="352"/>
    </row>
    <row r="399" spans="1:12" x14ac:dyDescent="0.2">
      <c r="A399" s="3"/>
      <c r="B399" s="304" t="str">
        <f>IF(C398="","",(VLOOKUP(C398,Lookups!$B$4:$C$2561,2,FALSE)))</f>
        <v/>
      </c>
      <c r="C399" s="366"/>
      <c r="D399" s="350"/>
      <c r="E399" s="350"/>
      <c r="F399" s="351"/>
      <c r="G399" s="351"/>
      <c r="H399" s="351"/>
      <c r="I399" s="351"/>
      <c r="J399" s="351"/>
      <c r="K399" s="351"/>
      <c r="L399" s="352"/>
    </row>
    <row r="400" spans="1:12" x14ac:dyDescent="0.2">
      <c r="A400" s="3"/>
      <c r="B400" s="304" t="str">
        <f>IF(C399="","",(VLOOKUP(C399,Lookups!$B$4:$C$2561,2,FALSE)))</f>
        <v/>
      </c>
      <c r="C400" s="366"/>
      <c r="D400" s="350"/>
      <c r="E400" s="350"/>
      <c r="F400" s="351"/>
      <c r="G400" s="351"/>
      <c r="H400" s="351"/>
      <c r="I400" s="351"/>
      <c r="J400" s="351"/>
      <c r="K400" s="351"/>
      <c r="L400" s="352"/>
    </row>
    <row r="401" spans="1:12" x14ac:dyDescent="0.2">
      <c r="A401" s="3"/>
      <c r="B401" s="304" t="str">
        <f>IF(C400="","",(VLOOKUP(C400,Lookups!$B$4:$C$2561,2,FALSE)))</f>
        <v/>
      </c>
      <c r="C401" s="366"/>
      <c r="D401" s="350"/>
      <c r="E401" s="350"/>
      <c r="F401" s="351"/>
      <c r="G401" s="351"/>
      <c r="H401" s="351"/>
      <c r="I401" s="351"/>
      <c r="J401" s="351"/>
      <c r="K401" s="351"/>
      <c r="L401" s="352"/>
    </row>
    <row r="402" spans="1:12" x14ac:dyDescent="0.2">
      <c r="A402" s="3"/>
      <c r="B402" s="304" t="str">
        <f>IF(C401="","",(VLOOKUP(C401,Lookups!$B$4:$C$2561,2,FALSE)))</f>
        <v/>
      </c>
      <c r="C402" s="366"/>
      <c r="D402" s="350"/>
      <c r="E402" s="350"/>
      <c r="F402" s="351"/>
      <c r="G402" s="351"/>
      <c r="H402" s="351"/>
      <c r="I402" s="351"/>
      <c r="J402" s="351"/>
      <c r="K402" s="351"/>
      <c r="L402" s="352"/>
    </row>
    <row r="403" spans="1:12" x14ac:dyDescent="0.2">
      <c r="A403" s="3"/>
      <c r="B403" s="304" t="str">
        <f>IF(C402="","",(VLOOKUP(C402,Lookups!$B$4:$C$2561,2,FALSE)))</f>
        <v/>
      </c>
      <c r="C403" s="366"/>
      <c r="D403" s="350"/>
      <c r="E403" s="350"/>
      <c r="F403" s="351"/>
      <c r="G403" s="351"/>
      <c r="H403" s="351"/>
      <c r="I403" s="351"/>
      <c r="J403" s="351"/>
      <c r="K403" s="351"/>
      <c r="L403" s="352"/>
    </row>
    <row r="404" spans="1:12" x14ac:dyDescent="0.2">
      <c r="A404" s="3"/>
      <c r="B404" s="304" t="str">
        <f>IF(C403="","",(VLOOKUP(C403,Lookups!$B$4:$C$2561,2,FALSE)))</f>
        <v/>
      </c>
      <c r="C404" s="366"/>
      <c r="D404" s="350"/>
      <c r="E404" s="350"/>
      <c r="F404" s="351"/>
      <c r="G404" s="351"/>
      <c r="H404" s="351"/>
      <c r="I404" s="351"/>
      <c r="J404" s="351"/>
      <c r="K404" s="351"/>
      <c r="L404" s="352"/>
    </row>
    <row r="405" spans="1:12" x14ac:dyDescent="0.2">
      <c r="A405" s="3"/>
      <c r="B405" s="304" t="str">
        <f>IF(C404="","",(VLOOKUP(C404,Lookups!$B$4:$C$2561,2,FALSE)))</f>
        <v/>
      </c>
      <c r="C405" s="366"/>
      <c r="D405" s="350"/>
      <c r="E405" s="350"/>
      <c r="F405" s="351"/>
      <c r="G405" s="351"/>
      <c r="H405" s="351"/>
      <c r="I405" s="351"/>
      <c r="J405" s="351"/>
      <c r="K405" s="351"/>
      <c r="L405" s="352"/>
    </row>
    <row r="406" spans="1:12" x14ac:dyDescent="0.2">
      <c r="A406" s="3"/>
      <c r="B406" s="304" t="str">
        <f>IF(C405="","",(VLOOKUP(C405,Lookups!$B$4:$C$2561,2,FALSE)))</f>
        <v/>
      </c>
      <c r="C406" s="366"/>
      <c r="D406" s="350"/>
      <c r="E406" s="350"/>
      <c r="F406" s="351"/>
      <c r="G406" s="351"/>
      <c r="H406" s="351"/>
      <c r="I406" s="351"/>
      <c r="J406" s="351"/>
      <c r="K406" s="351"/>
      <c r="L406" s="352"/>
    </row>
    <row r="407" spans="1:12" x14ac:dyDescent="0.2">
      <c r="A407" s="3"/>
      <c r="B407" s="304" t="str">
        <f>IF(C406="","",(VLOOKUP(C406,Lookups!$B$4:$C$2561,2,FALSE)))</f>
        <v/>
      </c>
      <c r="C407" s="366"/>
      <c r="D407" s="350"/>
      <c r="E407" s="350"/>
      <c r="F407" s="351"/>
      <c r="G407" s="351"/>
      <c r="H407" s="351"/>
      <c r="I407" s="351"/>
      <c r="J407" s="351"/>
      <c r="K407" s="351"/>
      <c r="L407" s="352"/>
    </row>
    <row r="408" spans="1:12" x14ac:dyDescent="0.2">
      <c r="A408" s="3"/>
      <c r="B408" s="304" t="str">
        <f>IF(C407="","",(VLOOKUP(C407,Lookups!$B$4:$C$2561,2,FALSE)))</f>
        <v/>
      </c>
      <c r="C408" s="366"/>
      <c r="D408" s="350"/>
      <c r="E408" s="350"/>
      <c r="F408" s="351"/>
      <c r="G408" s="351"/>
      <c r="H408" s="351"/>
      <c r="I408" s="351"/>
      <c r="J408" s="351"/>
      <c r="K408" s="351"/>
      <c r="L408" s="352"/>
    </row>
    <row r="409" spans="1:12" x14ac:dyDescent="0.2">
      <c r="A409" s="3"/>
      <c r="B409" s="304" t="str">
        <f>IF(C408="","",(VLOOKUP(C408,Lookups!$B$4:$C$2561,2,FALSE)))</f>
        <v/>
      </c>
      <c r="C409" s="366"/>
      <c r="D409" s="350"/>
      <c r="E409" s="350"/>
      <c r="F409" s="351"/>
      <c r="G409" s="351"/>
      <c r="H409" s="351"/>
      <c r="I409" s="351"/>
      <c r="J409" s="351"/>
      <c r="K409" s="351"/>
      <c r="L409" s="352"/>
    </row>
    <row r="410" spans="1:12" x14ac:dyDescent="0.2">
      <c r="A410" s="3"/>
      <c r="B410" s="304" t="str">
        <f>IF(C409="","",(VLOOKUP(C409,Lookups!$B$4:$C$2561,2,FALSE)))</f>
        <v/>
      </c>
      <c r="C410" s="366"/>
      <c r="D410" s="350"/>
      <c r="E410" s="350"/>
      <c r="F410" s="351"/>
      <c r="G410" s="351"/>
      <c r="H410" s="351"/>
      <c r="I410" s="351"/>
      <c r="J410" s="351"/>
      <c r="K410" s="351"/>
      <c r="L410" s="352"/>
    </row>
    <row r="411" spans="1:12" x14ac:dyDescent="0.2">
      <c r="A411" s="3"/>
      <c r="B411" s="304" t="str">
        <f>IF(C410="","",(VLOOKUP(C410,Lookups!$B$4:$C$2561,2,FALSE)))</f>
        <v/>
      </c>
      <c r="C411" s="366"/>
      <c r="D411" s="350"/>
      <c r="E411" s="350"/>
      <c r="F411" s="351"/>
      <c r="G411" s="351"/>
      <c r="H411" s="351"/>
      <c r="I411" s="351"/>
      <c r="J411" s="351"/>
      <c r="K411" s="351"/>
      <c r="L411" s="352"/>
    </row>
    <row r="412" spans="1:12" x14ac:dyDescent="0.2">
      <c r="A412" s="3"/>
      <c r="B412" s="304" t="str">
        <f>IF(C411="","",(VLOOKUP(C411,Lookups!$B$4:$C$2561,2,FALSE)))</f>
        <v/>
      </c>
      <c r="C412" s="366"/>
      <c r="D412" s="350"/>
      <c r="E412" s="350"/>
      <c r="F412" s="351"/>
      <c r="G412" s="351"/>
      <c r="H412" s="351"/>
      <c r="I412" s="351"/>
      <c r="J412" s="351"/>
      <c r="K412" s="351"/>
      <c r="L412" s="352"/>
    </row>
    <row r="413" spans="1:12" x14ac:dyDescent="0.2">
      <c r="A413" s="3"/>
      <c r="B413" s="304" t="str">
        <f>IF(C412="","",(VLOOKUP(C412,Lookups!$B$4:$C$2561,2,FALSE)))</f>
        <v/>
      </c>
      <c r="C413" s="366"/>
      <c r="D413" s="350"/>
      <c r="E413" s="350"/>
      <c r="F413" s="351"/>
      <c r="G413" s="351"/>
      <c r="H413" s="351"/>
      <c r="I413" s="351"/>
      <c r="J413" s="351"/>
      <c r="K413" s="351"/>
      <c r="L413" s="352"/>
    </row>
    <row r="414" spans="1:12" x14ac:dyDescent="0.2">
      <c r="A414" s="3"/>
      <c r="B414" s="304" t="str">
        <f>IF(C413="","",(VLOOKUP(C413,Lookups!$B$4:$C$2561,2,FALSE)))</f>
        <v/>
      </c>
      <c r="C414" s="366"/>
      <c r="D414" s="350"/>
      <c r="E414" s="350"/>
      <c r="F414" s="351"/>
      <c r="G414" s="351"/>
      <c r="H414" s="351"/>
      <c r="I414" s="351"/>
      <c r="J414" s="351"/>
      <c r="K414" s="351"/>
      <c r="L414" s="352"/>
    </row>
    <row r="415" spans="1:12" x14ac:dyDescent="0.2">
      <c r="A415" s="3"/>
      <c r="B415" s="304" t="str">
        <f>IF(C414="","",(VLOOKUP(C414,Lookups!$B$4:$C$2561,2,FALSE)))</f>
        <v/>
      </c>
      <c r="C415" s="366"/>
      <c r="D415" s="350"/>
      <c r="E415" s="350"/>
      <c r="F415" s="351"/>
      <c r="G415" s="351"/>
      <c r="H415" s="351"/>
      <c r="I415" s="351"/>
      <c r="J415" s="351"/>
      <c r="K415" s="351"/>
      <c r="L415" s="352"/>
    </row>
    <row r="416" spans="1:12" x14ac:dyDescent="0.2">
      <c r="A416" s="3"/>
      <c r="B416" s="304" t="str">
        <f>IF(C415="","",(VLOOKUP(C415,Lookups!$B$4:$C$2561,2,FALSE)))</f>
        <v/>
      </c>
      <c r="C416" s="366"/>
      <c r="D416" s="350"/>
      <c r="E416" s="350"/>
      <c r="F416" s="351"/>
      <c r="G416" s="351"/>
      <c r="H416" s="351"/>
      <c r="I416" s="351"/>
      <c r="J416" s="351"/>
      <c r="K416" s="351"/>
      <c r="L416" s="352"/>
    </row>
    <row r="417" spans="1:12" x14ac:dyDescent="0.2">
      <c r="A417" s="3"/>
      <c r="B417" s="304" t="str">
        <f>IF(C416="","",(VLOOKUP(C416,Lookups!$B$4:$C$2561,2,FALSE)))</f>
        <v/>
      </c>
      <c r="C417" s="366"/>
      <c r="D417" s="350"/>
      <c r="E417" s="350"/>
      <c r="F417" s="351"/>
      <c r="G417" s="351"/>
      <c r="H417" s="351"/>
      <c r="I417" s="351"/>
      <c r="J417" s="351"/>
      <c r="K417" s="351"/>
      <c r="L417" s="352"/>
    </row>
    <row r="418" spans="1:12" x14ac:dyDescent="0.2">
      <c r="A418" s="3"/>
      <c r="B418" s="304" t="str">
        <f>IF(C417="","",(VLOOKUP(C417,Lookups!$B$4:$C$2561,2,FALSE)))</f>
        <v/>
      </c>
      <c r="C418" s="366"/>
      <c r="D418" s="350"/>
      <c r="E418" s="350"/>
      <c r="F418" s="351"/>
      <c r="G418" s="351"/>
      <c r="H418" s="351"/>
      <c r="I418" s="351"/>
      <c r="J418" s="351"/>
      <c r="K418" s="351"/>
      <c r="L418" s="352"/>
    </row>
    <row r="419" spans="1:12" x14ac:dyDescent="0.2">
      <c r="A419" s="3"/>
      <c r="B419" s="304" t="str">
        <f>IF(C418="","",(VLOOKUP(C418,Lookups!$B$4:$C$2561,2,FALSE)))</f>
        <v/>
      </c>
      <c r="C419" s="366"/>
      <c r="D419" s="350"/>
      <c r="E419" s="350"/>
      <c r="F419" s="351"/>
      <c r="G419" s="351"/>
      <c r="H419" s="351"/>
      <c r="I419" s="351"/>
      <c r="J419" s="351"/>
      <c r="K419" s="351"/>
      <c r="L419" s="352"/>
    </row>
    <row r="420" spans="1:12" x14ac:dyDescent="0.2">
      <c r="A420" s="3"/>
      <c r="B420" s="304" t="str">
        <f>IF(C419="","",(VLOOKUP(C419,Lookups!$B$4:$C$2561,2,FALSE)))</f>
        <v/>
      </c>
      <c r="C420" s="366"/>
      <c r="D420" s="350"/>
      <c r="E420" s="350"/>
      <c r="F420" s="351"/>
      <c r="G420" s="351"/>
      <c r="H420" s="351"/>
      <c r="I420" s="351"/>
      <c r="J420" s="351"/>
      <c r="K420" s="351"/>
      <c r="L420" s="352"/>
    </row>
    <row r="421" spans="1:12" x14ac:dyDescent="0.2">
      <c r="A421" s="3"/>
      <c r="B421" s="304" t="str">
        <f>IF(C420="","",(VLOOKUP(C420,Lookups!$B$4:$C$2561,2,FALSE)))</f>
        <v/>
      </c>
      <c r="C421" s="366"/>
      <c r="D421" s="350"/>
      <c r="E421" s="350"/>
      <c r="F421" s="351"/>
      <c r="G421" s="351"/>
      <c r="H421" s="351"/>
      <c r="I421" s="351"/>
      <c r="J421" s="351"/>
      <c r="K421" s="351"/>
      <c r="L421" s="352"/>
    </row>
    <row r="422" spans="1:12" x14ac:dyDescent="0.2">
      <c r="A422" s="3"/>
      <c r="B422" s="304" t="str">
        <f>IF(C421="","",(VLOOKUP(C421,Lookups!$B$4:$C$2561,2,FALSE)))</f>
        <v/>
      </c>
      <c r="C422" s="366"/>
      <c r="D422" s="350"/>
      <c r="E422" s="350"/>
      <c r="F422" s="351"/>
      <c r="G422" s="351"/>
      <c r="H422" s="351"/>
      <c r="I422" s="351"/>
      <c r="J422" s="351"/>
      <c r="K422" s="351"/>
      <c r="L422" s="352"/>
    </row>
    <row r="423" spans="1:12" x14ac:dyDescent="0.2">
      <c r="A423" s="3"/>
      <c r="B423" s="304" t="str">
        <f>IF(C422="","",(VLOOKUP(C422,Lookups!$B$4:$C$2561,2,FALSE)))</f>
        <v/>
      </c>
      <c r="C423" s="366"/>
      <c r="D423" s="350"/>
      <c r="E423" s="350"/>
      <c r="F423" s="351"/>
      <c r="G423" s="351"/>
      <c r="H423" s="351"/>
      <c r="I423" s="351"/>
      <c r="J423" s="351"/>
      <c r="K423" s="351"/>
      <c r="L423" s="352"/>
    </row>
    <row r="424" spans="1:12" x14ac:dyDescent="0.2">
      <c r="A424" s="3"/>
      <c r="B424" s="304" t="str">
        <f>IF(C423="","",(VLOOKUP(C423,Lookups!$B$4:$C$2561,2,FALSE)))</f>
        <v/>
      </c>
      <c r="C424" s="366"/>
      <c r="D424" s="350"/>
      <c r="E424" s="350"/>
      <c r="F424" s="351"/>
      <c r="G424" s="351"/>
      <c r="H424" s="351"/>
      <c r="I424" s="351"/>
      <c r="J424" s="351"/>
      <c r="K424" s="351"/>
      <c r="L424" s="352"/>
    </row>
    <row r="425" spans="1:12" x14ac:dyDescent="0.2">
      <c r="A425" s="3"/>
      <c r="B425" s="304" t="str">
        <f>IF(C424="","",(VLOOKUP(C424,Lookups!$B$4:$C$2561,2,FALSE)))</f>
        <v/>
      </c>
      <c r="C425" s="366"/>
      <c r="D425" s="350"/>
      <c r="E425" s="350"/>
      <c r="F425" s="351"/>
      <c r="G425" s="351"/>
      <c r="H425" s="351"/>
      <c r="I425" s="351"/>
      <c r="J425" s="351"/>
      <c r="K425" s="351"/>
      <c r="L425" s="352"/>
    </row>
    <row r="426" spans="1:12" x14ac:dyDescent="0.2">
      <c r="A426" s="3"/>
      <c r="B426" s="304" t="str">
        <f>IF(C425="","",(VLOOKUP(C425,Lookups!$B$4:$C$2561,2,FALSE)))</f>
        <v/>
      </c>
      <c r="C426" s="366"/>
      <c r="D426" s="350"/>
      <c r="E426" s="350"/>
      <c r="F426" s="351"/>
      <c r="G426" s="351"/>
      <c r="H426" s="351"/>
      <c r="I426" s="351"/>
      <c r="J426" s="351"/>
      <c r="K426" s="351"/>
      <c r="L426" s="352"/>
    </row>
    <row r="427" spans="1:12" x14ac:dyDescent="0.2">
      <c r="A427" s="3"/>
      <c r="B427" s="304" t="str">
        <f>IF(C426="","",(VLOOKUP(C426,Lookups!$B$4:$C$2561,2,FALSE)))</f>
        <v/>
      </c>
      <c r="C427" s="366"/>
      <c r="D427" s="350"/>
      <c r="E427" s="350"/>
      <c r="F427" s="351"/>
      <c r="G427" s="351"/>
      <c r="H427" s="351"/>
      <c r="I427" s="351"/>
      <c r="J427" s="351"/>
      <c r="K427" s="351"/>
      <c r="L427" s="352"/>
    </row>
    <row r="428" spans="1:12" x14ac:dyDescent="0.2">
      <c r="A428" s="3"/>
      <c r="B428" s="304" t="str">
        <f>IF(C427="","",(VLOOKUP(C427,Lookups!$B$4:$C$2561,2,FALSE)))</f>
        <v/>
      </c>
      <c r="C428" s="366"/>
      <c r="D428" s="350"/>
      <c r="E428" s="350"/>
      <c r="F428" s="351"/>
      <c r="G428" s="351"/>
      <c r="H428" s="351"/>
      <c r="I428" s="351"/>
      <c r="J428" s="351"/>
      <c r="K428" s="351"/>
      <c r="L428" s="352"/>
    </row>
    <row r="429" spans="1:12" x14ac:dyDescent="0.2">
      <c r="A429" s="3"/>
      <c r="B429" s="304" t="str">
        <f>IF(C428="","",(VLOOKUP(C428,Lookups!$B$4:$C$2561,2,FALSE)))</f>
        <v/>
      </c>
      <c r="C429" s="366"/>
      <c r="D429" s="350"/>
      <c r="E429" s="350"/>
      <c r="F429" s="351"/>
      <c r="G429" s="351"/>
      <c r="H429" s="351"/>
      <c r="I429" s="351"/>
      <c r="J429" s="351"/>
      <c r="K429" s="351"/>
      <c r="L429" s="352"/>
    </row>
    <row r="430" spans="1:12" x14ac:dyDescent="0.2">
      <c r="A430" s="3"/>
      <c r="B430" s="304" t="str">
        <f>IF(C429="","",(VLOOKUP(C429,Lookups!$B$4:$C$2561,2,FALSE)))</f>
        <v/>
      </c>
      <c r="C430" s="366"/>
      <c r="D430" s="350"/>
      <c r="E430" s="350"/>
      <c r="F430" s="351"/>
      <c r="G430" s="351"/>
      <c r="H430" s="351"/>
      <c r="I430" s="351"/>
      <c r="J430" s="351"/>
      <c r="K430" s="351"/>
      <c r="L430" s="352"/>
    </row>
    <row r="431" spans="1:12" x14ac:dyDescent="0.2">
      <c r="A431" s="3"/>
      <c r="B431" s="304" t="str">
        <f>IF(C430="","",(VLOOKUP(C430,Lookups!$B$4:$C$2561,2,FALSE)))</f>
        <v/>
      </c>
      <c r="C431" s="366"/>
      <c r="D431" s="350"/>
      <c r="E431" s="350"/>
      <c r="F431" s="351"/>
      <c r="G431" s="351"/>
      <c r="H431" s="351"/>
      <c r="I431" s="351"/>
      <c r="J431" s="351"/>
      <c r="K431" s="351"/>
      <c r="L431" s="352"/>
    </row>
    <row r="432" spans="1:12" x14ac:dyDescent="0.2">
      <c r="A432" s="3"/>
      <c r="B432" s="304" t="str">
        <f>IF(C431="","",(VLOOKUP(C431,Lookups!$B$4:$C$2561,2,FALSE)))</f>
        <v/>
      </c>
      <c r="C432" s="366"/>
      <c r="D432" s="350"/>
      <c r="E432" s="350"/>
      <c r="F432" s="351"/>
      <c r="G432" s="351"/>
      <c r="H432" s="351"/>
      <c r="I432" s="351"/>
      <c r="J432" s="351"/>
      <c r="K432" s="351"/>
      <c r="L432" s="352"/>
    </row>
    <row r="433" spans="1:12" x14ac:dyDescent="0.2">
      <c r="A433" s="3"/>
      <c r="B433" s="304" t="str">
        <f>IF(C432="","",(VLOOKUP(C432,Lookups!$B$4:$C$2561,2,FALSE)))</f>
        <v/>
      </c>
      <c r="C433" s="366"/>
      <c r="D433" s="350"/>
      <c r="E433" s="350"/>
      <c r="F433" s="351"/>
      <c r="G433" s="351"/>
      <c r="H433" s="351"/>
      <c r="I433" s="351"/>
      <c r="J433" s="351"/>
      <c r="K433" s="351"/>
      <c r="L433" s="352"/>
    </row>
    <row r="434" spans="1:12" x14ac:dyDescent="0.2">
      <c r="A434" s="3"/>
      <c r="B434" s="304" t="str">
        <f>IF(C433="","",(VLOOKUP(C433,Lookups!$B$4:$C$2561,2,FALSE)))</f>
        <v/>
      </c>
      <c r="C434" s="366"/>
      <c r="D434" s="350"/>
      <c r="E434" s="350"/>
      <c r="F434" s="351"/>
      <c r="G434" s="351"/>
      <c r="H434" s="351"/>
      <c r="I434" s="351"/>
      <c r="J434" s="351"/>
      <c r="K434" s="351"/>
      <c r="L434" s="352"/>
    </row>
    <row r="435" spans="1:12" x14ac:dyDescent="0.2">
      <c r="A435" s="3"/>
      <c r="B435" s="304" t="str">
        <f>IF(C434="","",(VLOOKUP(C434,Lookups!$B$4:$C$2561,2,FALSE)))</f>
        <v/>
      </c>
      <c r="C435" s="366"/>
      <c r="D435" s="350"/>
      <c r="E435" s="350"/>
      <c r="F435" s="351"/>
      <c r="G435" s="351"/>
      <c r="H435" s="351"/>
      <c r="I435" s="351"/>
      <c r="J435" s="351"/>
      <c r="K435" s="351"/>
      <c r="L435" s="352"/>
    </row>
    <row r="436" spans="1:12" x14ac:dyDescent="0.2">
      <c r="A436" s="3"/>
      <c r="B436" s="304" t="str">
        <f>IF(C435="","",(VLOOKUP(C435,Lookups!$B$4:$C$2561,2,FALSE)))</f>
        <v/>
      </c>
      <c r="C436" s="366"/>
      <c r="D436" s="350"/>
      <c r="E436" s="350"/>
      <c r="F436" s="351"/>
      <c r="G436" s="351"/>
      <c r="H436" s="351"/>
      <c r="I436" s="351"/>
      <c r="J436" s="351"/>
      <c r="K436" s="351"/>
      <c r="L436" s="352"/>
    </row>
    <row r="437" spans="1:12" x14ac:dyDescent="0.2">
      <c r="A437" s="3"/>
      <c r="B437" s="304" t="str">
        <f>IF(C436="","",(VLOOKUP(C436,Lookups!$B$4:$C$2561,2,FALSE)))</f>
        <v/>
      </c>
      <c r="C437" s="366"/>
      <c r="D437" s="350"/>
      <c r="E437" s="350"/>
      <c r="F437" s="351"/>
      <c r="G437" s="351"/>
      <c r="H437" s="351"/>
      <c r="I437" s="351"/>
      <c r="J437" s="351"/>
      <c r="K437" s="351"/>
      <c r="L437" s="352"/>
    </row>
    <row r="438" spans="1:12" x14ac:dyDescent="0.2">
      <c r="A438" s="3"/>
      <c r="B438" s="304" t="str">
        <f>IF(C437="","",(VLOOKUP(C437,Lookups!$B$4:$C$2561,2,FALSE)))</f>
        <v/>
      </c>
      <c r="C438" s="366"/>
      <c r="D438" s="350"/>
      <c r="E438" s="350"/>
      <c r="F438" s="351"/>
      <c r="G438" s="351"/>
      <c r="H438" s="351"/>
      <c r="I438" s="351"/>
      <c r="J438" s="351"/>
      <c r="K438" s="351"/>
      <c r="L438" s="352"/>
    </row>
    <row r="439" spans="1:12" x14ac:dyDescent="0.2">
      <c r="A439" s="3"/>
      <c r="B439" s="304" t="str">
        <f>IF(C438="","",(VLOOKUP(C438,Lookups!$B$4:$C$2561,2,FALSE)))</f>
        <v/>
      </c>
      <c r="C439" s="366"/>
      <c r="D439" s="350"/>
      <c r="E439" s="350"/>
      <c r="F439" s="351"/>
      <c r="G439" s="351"/>
      <c r="H439" s="351"/>
      <c r="I439" s="351"/>
      <c r="J439" s="351"/>
      <c r="K439" s="351"/>
      <c r="L439" s="352"/>
    </row>
    <row r="440" spans="1:12" x14ac:dyDescent="0.2">
      <c r="A440" s="3"/>
      <c r="B440" s="304" t="str">
        <f>IF(C439="","",(VLOOKUP(C439,Lookups!$B$4:$C$2561,2,FALSE)))</f>
        <v/>
      </c>
      <c r="C440" s="366"/>
      <c r="D440" s="350"/>
      <c r="E440" s="350"/>
      <c r="F440" s="351"/>
      <c r="G440" s="351"/>
      <c r="H440" s="351"/>
      <c r="I440" s="351"/>
      <c r="J440" s="351"/>
      <c r="K440" s="351"/>
      <c r="L440" s="352"/>
    </row>
    <row r="441" spans="1:12" x14ac:dyDescent="0.2">
      <c r="A441" s="3"/>
      <c r="B441" s="304" t="str">
        <f>IF(C440="","",(VLOOKUP(C440,Lookups!$B$4:$C$2561,2,FALSE)))</f>
        <v/>
      </c>
      <c r="C441" s="366"/>
      <c r="D441" s="350"/>
      <c r="E441" s="350"/>
      <c r="F441" s="351"/>
      <c r="G441" s="351"/>
      <c r="H441" s="351"/>
      <c r="I441" s="351"/>
      <c r="J441" s="351"/>
      <c r="K441" s="351"/>
      <c r="L441" s="352"/>
    </row>
    <row r="442" spans="1:12" x14ac:dyDescent="0.2">
      <c r="A442" s="3"/>
      <c r="B442" s="304" t="str">
        <f>IF(C441="","",(VLOOKUP(C441,Lookups!$B$4:$C$2561,2,FALSE)))</f>
        <v/>
      </c>
      <c r="C442" s="366"/>
      <c r="D442" s="350"/>
      <c r="E442" s="350"/>
      <c r="F442" s="351"/>
      <c r="G442" s="351"/>
      <c r="H442" s="351"/>
      <c r="I442" s="351"/>
      <c r="J442" s="351"/>
      <c r="K442" s="351"/>
      <c r="L442" s="352"/>
    </row>
    <row r="443" spans="1:12" x14ac:dyDescent="0.2">
      <c r="A443" s="3"/>
      <c r="B443" s="304" t="str">
        <f>IF(C442="","",(VLOOKUP(C442,Lookups!$B$4:$C$2561,2,FALSE)))</f>
        <v/>
      </c>
      <c r="C443" s="366"/>
      <c r="D443" s="350"/>
      <c r="E443" s="350"/>
      <c r="F443" s="351"/>
      <c r="G443" s="351"/>
      <c r="H443" s="351"/>
      <c r="I443" s="351"/>
      <c r="J443" s="351"/>
      <c r="K443" s="351"/>
      <c r="L443" s="352"/>
    </row>
    <row r="444" spans="1:12" x14ac:dyDescent="0.2">
      <c r="A444" s="3"/>
      <c r="B444" s="304" t="str">
        <f>IF(C443="","",(VLOOKUP(C443,Lookups!$B$4:$C$2561,2,FALSE)))</f>
        <v/>
      </c>
      <c r="C444" s="366"/>
      <c r="D444" s="350"/>
      <c r="E444" s="350"/>
      <c r="F444" s="351"/>
      <c r="G444" s="351"/>
      <c r="H444" s="351"/>
      <c r="I444" s="351"/>
      <c r="J444" s="351"/>
      <c r="K444" s="351"/>
      <c r="L444" s="352"/>
    </row>
    <row r="445" spans="1:12" x14ac:dyDescent="0.2">
      <c r="A445" s="3"/>
      <c r="B445" s="304" t="str">
        <f>IF(C444="","",(VLOOKUP(C444,Lookups!$B$4:$C$2561,2,FALSE)))</f>
        <v/>
      </c>
      <c r="C445" s="366"/>
      <c r="D445" s="350"/>
      <c r="E445" s="350"/>
      <c r="F445" s="351"/>
      <c r="G445" s="351"/>
      <c r="H445" s="351"/>
      <c r="I445" s="351"/>
      <c r="J445" s="351"/>
      <c r="K445" s="351"/>
      <c r="L445" s="352"/>
    </row>
    <row r="446" spans="1:12" x14ac:dyDescent="0.2">
      <c r="A446" s="3"/>
      <c r="B446" s="304" t="str">
        <f>IF(C445="","",(VLOOKUP(C445,Lookups!$B$4:$C$2561,2,FALSE)))</f>
        <v/>
      </c>
      <c r="C446" s="366"/>
      <c r="D446" s="350"/>
      <c r="E446" s="350"/>
      <c r="F446" s="351"/>
      <c r="G446" s="351"/>
      <c r="H446" s="351"/>
      <c r="I446" s="351"/>
      <c r="J446" s="351"/>
      <c r="K446" s="351"/>
      <c r="L446" s="352"/>
    </row>
    <row r="447" spans="1:12" x14ac:dyDescent="0.2">
      <c r="A447" s="3"/>
      <c r="B447" s="304" t="str">
        <f>IF(C446="","",(VLOOKUP(C446,Lookups!$B$4:$C$2561,2,FALSE)))</f>
        <v/>
      </c>
      <c r="C447" s="366"/>
      <c r="D447" s="350"/>
      <c r="E447" s="350"/>
      <c r="F447" s="351"/>
      <c r="G447" s="351"/>
      <c r="H447" s="351"/>
      <c r="I447" s="351"/>
      <c r="J447" s="351"/>
      <c r="K447" s="351"/>
      <c r="L447" s="352"/>
    </row>
    <row r="448" spans="1:12" x14ac:dyDescent="0.2">
      <c r="A448" s="3"/>
      <c r="B448" s="304" t="str">
        <f>IF(C447="","",(VLOOKUP(C447,Lookups!$B$4:$C$2561,2,FALSE)))</f>
        <v/>
      </c>
      <c r="C448" s="366"/>
      <c r="D448" s="350"/>
      <c r="E448" s="350"/>
      <c r="F448" s="351"/>
      <c r="G448" s="351"/>
      <c r="H448" s="351"/>
      <c r="I448" s="351"/>
      <c r="J448" s="351"/>
      <c r="K448" s="351"/>
      <c r="L448" s="352"/>
    </row>
    <row r="449" spans="1:12" x14ac:dyDescent="0.2">
      <c r="A449" s="3"/>
      <c r="B449" s="304" t="str">
        <f>IF(C448="","",(VLOOKUP(C448,Lookups!$B$4:$C$2561,2,FALSE)))</f>
        <v/>
      </c>
      <c r="C449" s="366"/>
      <c r="D449" s="350"/>
      <c r="E449" s="350"/>
      <c r="F449" s="351"/>
      <c r="G449" s="351"/>
      <c r="H449" s="351"/>
      <c r="I449" s="351"/>
      <c r="J449" s="351"/>
      <c r="K449" s="351"/>
      <c r="L449" s="352"/>
    </row>
    <row r="450" spans="1:12" x14ac:dyDescent="0.2">
      <c r="A450" s="3"/>
      <c r="B450" s="304" t="str">
        <f>IF(C449="","",(VLOOKUP(C449,Lookups!$B$4:$C$2561,2,FALSE)))</f>
        <v/>
      </c>
      <c r="C450" s="366"/>
      <c r="D450" s="350"/>
      <c r="E450" s="350"/>
      <c r="F450" s="351"/>
      <c r="G450" s="351"/>
      <c r="H450" s="351"/>
      <c r="I450" s="351"/>
      <c r="J450" s="351"/>
      <c r="K450" s="351"/>
      <c r="L450" s="352"/>
    </row>
    <row r="451" spans="1:12" x14ac:dyDescent="0.2">
      <c r="A451" s="3"/>
      <c r="B451" s="304" t="str">
        <f>IF(C450="","",(VLOOKUP(C450,Lookups!$B$4:$C$2561,2,FALSE)))</f>
        <v/>
      </c>
      <c r="C451" s="366"/>
      <c r="D451" s="350"/>
      <c r="E451" s="350"/>
      <c r="F451" s="351"/>
      <c r="G451" s="351"/>
      <c r="H451" s="351"/>
      <c r="I451" s="351"/>
      <c r="J451" s="351"/>
      <c r="K451" s="351"/>
      <c r="L451" s="352"/>
    </row>
    <row r="452" spans="1:12" x14ac:dyDescent="0.2">
      <c r="A452" s="3"/>
      <c r="B452" s="304" t="str">
        <f>IF(C451="","",(VLOOKUP(C451,Lookups!$B$4:$C$2561,2,FALSE)))</f>
        <v/>
      </c>
      <c r="C452" s="366"/>
      <c r="D452" s="350"/>
      <c r="E452" s="350"/>
      <c r="F452" s="351"/>
      <c r="G452" s="351"/>
      <c r="H452" s="351"/>
      <c r="I452" s="351"/>
      <c r="J452" s="351"/>
      <c r="K452" s="351"/>
      <c r="L452" s="352"/>
    </row>
    <row r="453" spans="1:12" x14ac:dyDescent="0.2">
      <c r="A453" s="3"/>
      <c r="B453" s="304" t="str">
        <f>IF(C452="","",(VLOOKUP(C452,Lookups!$B$4:$C$2561,2,FALSE)))</f>
        <v/>
      </c>
      <c r="C453" s="366"/>
      <c r="D453" s="350"/>
      <c r="E453" s="350"/>
      <c r="F453" s="351"/>
      <c r="G453" s="351"/>
      <c r="H453" s="351"/>
      <c r="I453" s="351"/>
      <c r="J453" s="351"/>
      <c r="K453" s="351"/>
      <c r="L453" s="352"/>
    </row>
    <row r="454" spans="1:12" x14ac:dyDescent="0.2">
      <c r="A454" s="3"/>
      <c r="B454" s="304" t="str">
        <f>IF(C453="","",(VLOOKUP(C453,Lookups!$B$4:$C$2561,2,FALSE)))</f>
        <v/>
      </c>
      <c r="C454" s="366"/>
      <c r="D454" s="350"/>
      <c r="E454" s="350"/>
      <c r="F454" s="351"/>
      <c r="G454" s="351"/>
      <c r="H454" s="351"/>
      <c r="I454" s="351"/>
      <c r="J454" s="351"/>
      <c r="K454" s="351"/>
      <c r="L454" s="352"/>
    </row>
    <row r="455" spans="1:12" x14ac:dyDescent="0.2">
      <c r="A455" s="3"/>
      <c r="B455" s="304" t="str">
        <f>IF(C454="","",(VLOOKUP(C454,Lookups!$B$4:$C$2561,2,FALSE)))</f>
        <v/>
      </c>
      <c r="C455" s="366"/>
      <c r="D455" s="350"/>
      <c r="E455" s="350"/>
      <c r="F455" s="351"/>
      <c r="G455" s="351"/>
      <c r="H455" s="351"/>
      <c r="I455" s="351"/>
      <c r="J455" s="351"/>
      <c r="K455" s="351"/>
      <c r="L455" s="352"/>
    </row>
    <row r="456" spans="1:12" x14ac:dyDescent="0.2">
      <c r="A456" s="3"/>
      <c r="B456" s="304" t="str">
        <f>IF(C455="","",(VLOOKUP(C455,Lookups!$B$4:$C$2561,2,FALSE)))</f>
        <v/>
      </c>
      <c r="C456" s="366"/>
      <c r="D456" s="350"/>
      <c r="E456" s="350"/>
      <c r="F456" s="351"/>
      <c r="G456" s="351"/>
      <c r="H456" s="351"/>
      <c r="I456" s="351"/>
      <c r="J456" s="351"/>
      <c r="K456" s="351"/>
      <c r="L456" s="352"/>
    </row>
    <row r="457" spans="1:12" x14ac:dyDescent="0.2">
      <c r="A457" s="3"/>
      <c r="B457" s="304" t="str">
        <f>IF(C456="","",(VLOOKUP(C456,Lookups!$B$4:$C$2561,2,FALSE)))</f>
        <v/>
      </c>
      <c r="C457" s="366"/>
      <c r="D457" s="350"/>
      <c r="E457" s="350"/>
      <c r="F457" s="351"/>
      <c r="G457" s="351"/>
      <c r="H457" s="351"/>
      <c r="I457" s="351"/>
      <c r="J457" s="351"/>
      <c r="K457" s="351"/>
      <c r="L457" s="352"/>
    </row>
    <row r="458" spans="1:12" x14ac:dyDescent="0.2">
      <c r="A458" s="3"/>
      <c r="B458" s="304" t="str">
        <f>IF(C457="","",(VLOOKUP(C457,Lookups!$B$4:$C$2561,2,FALSE)))</f>
        <v/>
      </c>
      <c r="C458" s="366"/>
      <c r="D458" s="350"/>
      <c r="E458" s="350"/>
      <c r="F458" s="351"/>
      <c r="G458" s="351"/>
      <c r="H458" s="351"/>
      <c r="I458" s="351"/>
      <c r="J458" s="351"/>
      <c r="K458" s="351"/>
      <c r="L458" s="352"/>
    </row>
    <row r="459" spans="1:12" x14ac:dyDescent="0.2">
      <c r="A459" s="3"/>
      <c r="B459" s="304" t="str">
        <f>IF(C458="","",(VLOOKUP(C458,Lookups!$B$4:$C$2561,2,FALSE)))</f>
        <v/>
      </c>
      <c r="C459" s="366"/>
      <c r="D459" s="350"/>
      <c r="E459" s="350"/>
      <c r="F459" s="351"/>
      <c r="G459" s="351"/>
      <c r="H459" s="351"/>
      <c r="I459" s="351"/>
      <c r="J459" s="351"/>
      <c r="K459" s="351"/>
      <c r="L459" s="352"/>
    </row>
    <row r="460" spans="1:12" x14ac:dyDescent="0.2">
      <c r="A460" s="3"/>
      <c r="B460" s="304" t="str">
        <f>IF(C459="","",(VLOOKUP(C459,Lookups!$B$4:$C$2561,2,FALSE)))</f>
        <v/>
      </c>
      <c r="C460" s="366"/>
      <c r="D460" s="350"/>
      <c r="E460" s="350"/>
      <c r="F460" s="351"/>
      <c r="G460" s="351"/>
      <c r="H460" s="351"/>
      <c r="I460" s="351"/>
      <c r="J460" s="351"/>
      <c r="K460" s="351"/>
      <c r="L460" s="352"/>
    </row>
    <row r="461" spans="1:12" x14ac:dyDescent="0.2">
      <c r="A461" s="3"/>
      <c r="B461" s="304" t="str">
        <f>IF(C460="","",(VLOOKUP(C460,Lookups!$B$4:$C$2561,2,FALSE)))</f>
        <v/>
      </c>
      <c r="C461" s="366"/>
      <c r="D461" s="350"/>
      <c r="E461" s="350"/>
      <c r="F461" s="351"/>
      <c r="G461" s="351"/>
      <c r="H461" s="351"/>
      <c r="I461" s="351"/>
      <c r="J461" s="351"/>
      <c r="K461" s="351"/>
      <c r="L461" s="352"/>
    </row>
    <row r="462" spans="1:12" x14ac:dyDescent="0.2">
      <c r="A462" s="3"/>
      <c r="B462" s="304" t="str">
        <f>IF(C461="","",(VLOOKUP(C461,Lookups!$B$4:$C$2561,2,FALSE)))</f>
        <v/>
      </c>
      <c r="C462" s="366"/>
      <c r="D462" s="350"/>
      <c r="E462" s="350"/>
      <c r="F462" s="351"/>
      <c r="G462" s="351"/>
      <c r="H462" s="351"/>
      <c r="I462" s="351"/>
      <c r="J462" s="351"/>
      <c r="K462" s="351"/>
      <c r="L462" s="352"/>
    </row>
    <row r="463" spans="1:12" x14ac:dyDescent="0.2">
      <c r="A463" s="3"/>
      <c r="B463" s="304" t="str">
        <f>IF(C462="","",(VLOOKUP(C462,Lookups!$B$4:$C$2561,2,FALSE)))</f>
        <v/>
      </c>
      <c r="C463" s="366"/>
      <c r="D463" s="350"/>
      <c r="E463" s="350"/>
      <c r="F463" s="351"/>
      <c r="G463" s="351"/>
      <c r="H463" s="351"/>
      <c r="I463" s="351"/>
      <c r="J463" s="351"/>
      <c r="K463" s="351"/>
      <c r="L463" s="352"/>
    </row>
    <row r="464" spans="1:12" x14ac:dyDescent="0.2">
      <c r="A464" s="3"/>
      <c r="B464" s="304" t="str">
        <f>IF(C463="","",(VLOOKUP(C463,Lookups!$B$4:$C$2561,2,FALSE)))</f>
        <v/>
      </c>
      <c r="C464" s="366"/>
      <c r="D464" s="350"/>
      <c r="E464" s="350"/>
      <c r="F464" s="351"/>
      <c r="G464" s="351"/>
      <c r="H464" s="351"/>
      <c r="I464" s="351"/>
      <c r="J464" s="351"/>
      <c r="K464" s="351"/>
      <c r="L464" s="352"/>
    </row>
    <row r="465" spans="1:12" x14ac:dyDescent="0.2">
      <c r="A465" s="3"/>
      <c r="B465" s="304" t="str">
        <f>IF(C464="","",(VLOOKUP(C464,Lookups!$B$4:$C$2561,2,FALSE)))</f>
        <v/>
      </c>
      <c r="C465" s="366"/>
      <c r="D465" s="350"/>
      <c r="E465" s="350"/>
      <c r="F465" s="351"/>
      <c r="G465" s="351"/>
      <c r="H465" s="351"/>
      <c r="I465" s="351"/>
      <c r="J465" s="351"/>
      <c r="K465" s="351"/>
      <c r="L465" s="352"/>
    </row>
    <row r="466" spans="1:12" x14ac:dyDescent="0.2">
      <c r="A466" s="3"/>
      <c r="B466" s="304" t="str">
        <f>IF(C465="","",(VLOOKUP(C465,Lookups!$B$4:$C$2561,2,FALSE)))</f>
        <v/>
      </c>
      <c r="C466" s="366"/>
      <c r="D466" s="350"/>
      <c r="E466" s="350"/>
      <c r="F466" s="351"/>
      <c r="G466" s="351"/>
      <c r="H466" s="351"/>
      <c r="I466" s="351"/>
      <c r="J466" s="351"/>
      <c r="K466" s="351"/>
      <c r="L466" s="352"/>
    </row>
    <row r="467" spans="1:12" x14ac:dyDescent="0.2">
      <c r="A467" s="3"/>
      <c r="B467" s="304" t="str">
        <f>IF(C466="","",(VLOOKUP(C466,Lookups!$B$4:$C$2561,2,FALSE)))</f>
        <v/>
      </c>
      <c r="C467" s="366"/>
      <c r="D467" s="350"/>
      <c r="E467" s="350"/>
      <c r="F467" s="351"/>
      <c r="G467" s="351"/>
      <c r="H467" s="351"/>
      <c r="I467" s="351"/>
      <c r="J467" s="351"/>
      <c r="K467" s="351"/>
      <c r="L467" s="352"/>
    </row>
    <row r="468" spans="1:12" x14ac:dyDescent="0.2">
      <c r="A468" s="3"/>
      <c r="B468" s="304" t="str">
        <f>IF(C467="","",(VLOOKUP(C467,Lookups!$B$4:$C$2561,2,FALSE)))</f>
        <v/>
      </c>
      <c r="C468" s="366"/>
      <c r="D468" s="350"/>
      <c r="E468" s="350"/>
      <c r="F468" s="351"/>
      <c r="G468" s="351"/>
      <c r="H468" s="351"/>
      <c r="I468" s="351"/>
      <c r="J468" s="351"/>
      <c r="K468" s="351"/>
      <c r="L468" s="352"/>
    </row>
    <row r="469" spans="1:12" x14ac:dyDescent="0.2">
      <c r="A469" s="3"/>
      <c r="B469" s="304" t="str">
        <f>IF(C468="","",(VLOOKUP(C468,Lookups!$B$4:$C$2561,2,FALSE)))</f>
        <v/>
      </c>
      <c r="C469" s="366"/>
      <c r="D469" s="350"/>
      <c r="E469" s="350"/>
      <c r="F469" s="351"/>
      <c r="G469" s="351"/>
      <c r="H469" s="351"/>
      <c r="I469" s="351"/>
      <c r="J469" s="351"/>
      <c r="K469" s="351"/>
      <c r="L469" s="352"/>
    </row>
    <row r="470" spans="1:12" x14ac:dyDescent="0.2">
      <c r="A470" s="3"/>
      <c r="B470" s="304" t="str">
        <f>IF(C469="","",(VLOOKUP(C469,Lookups!$B$4:$C$2561,2,FALSE)))</f>
        <v/>
      </c>
      <c r="C470" s="366"/>
      <c r="D470" s="350"/>
      <c r="E470" s="350"/>
      <c r="F470" s="351"/>
      <c r="G470" s="351"/>
      <c r="H470" s="351"/>
      <c r="I470" s="351"/>
      <c r="J470" s="351"/>
      <c r="K470" s="351"/>
      <c r="L470" s="352"/>
    </row>
    <row r="471" spans="1:12" x14ac:dyDescent="0.2">
      <c r="A471" s="3"/>
      <c r="B471" s="304" t="str">
        <f>IF(C470="","",(VLOOKUP(C470,Lookups!$B$4:$C$2561,2,FALSE)))</f>
        <v/>
      </c>
      <c r="C471" s="366"/>
      <c r="D471" s="350"/>
      <c r="E471" s="350"/>
      <c r="F471" s="351"/>
      <c r="G471" s="351"/>
      <c r="H471" s="351"/>
      <c r="I471" s="351"/>
      <c r="J471" s="351"/>
      <c r="K471" s="351"/>
      <c r="L471" s="352"/>
    </row>
    <row r="472" spans="1:12" x14ac:dyDescent="0.2">
      <c r="A472" s="3"/>
      <c r="B472" s="304" t="str">
        <f>IF(C471="","",(VLOOKUP(C471,Lookups!$B$4:$C$2561,2,FALSE)))</f>
        <v/>
      </c>
      <c r="C472" s="366"/>
      <c r="D472" s="350"/>
      <c r="E472" s="350"/>
      <c r="F472" s="351"/>
      <c r="G472" s="351"/>
      <c r="H472" s="351"/>
      <c r="I472" s="351"/>
      <c r="J472" s="351"/>
      <c r="K472" s="351"/>
      <c r="L472" s="352"/>
    </row>
    <row r="473" spans="1:12" x14ac:dyDescent="0.2">
      <c r="A473" s="3"/>
      <c r="B473" s="304" t="str">
        <f>IF(C472="","",(VLOOKUP(C472,Lookups!$B$4:$C$2561,2,FALSE)))</f>
        <v/>
      </c>
      <c r="C473" s="366"/>
      <c r="D473" s="350"/>
      <c r="E473" s="350"/>
      <c r="F473" s="351"/>
      <c r="G473" s="351"/>
      <c r="H473" s="351"/>
      <c r="I473" s="351"/>
      <c r="J473" s="351"/>
      <c r="K473" s="351"/>
      <c r="L473" s="352"/>
    </row>
    <row r="474" spans="1:12" x14ac:dyDescent="0.2">
      <c r="A474" s="3"/>
      <c r="B474" s="304" t="str">
        <f>IF(C473="","",(VLOOKUP(C473,Lookups!$B$4:$C$2561,2,FALSE)))</f>
        <v/>
      </c>
      <c r="C474" s="366"/>
      <c r="D474" s="350"/>
      <c r="E474" s="350"/>
      <c r="F474" s="351"/>
      <c r="G474" s="351"/>
      <c r="H474" s="351"/>
      <c r="I474" s="351"/>
      <c r="J474" s="351"/>
      <c r="K474" s="351"/>
      <c r="L474" s="352"/>
    </row>
    <row r="475" spans="1:12" x14ac:dyDescent="0.2">
      <c r="A475" s="3"/>
      <c r="B475" s="304" t="str">
        <f>IF(C474="","",(VLOOKUP(C474,Lookups!$B$4:$C$2561,2,FALSE)))</f>
        <v/>
      </c>
      <c r="C475" s="366"/>
      <c r="D475" s="350"/>
      <c r="E475" s="350"/>
      <c r="F475" s="351"/>
      <c r="G475" s="351"/>
      <c r="H475" s="351"/>
      <c r="I475" s="351"/>
      <c r="J475" s="351"/>
      <c r="K475" s="351"/>
      <c r="L475" s="352"/>
    </row>
    <row r="476" spans="1:12" x14ac:dyDescent="0.2">
      <c r="A476" s="3"/>
      <c r="B476" s="304" t="str">
        <f>IF(C475="","",(VLOOKUP(C475,Lookups!$B$4:$C$2561,2,FALSE)))</f>
        <v/>
      </c>
      <c r="C476" s="366"/>
      <c r="D476" s="350"/>
      <c r="E476" s="350"/>
      <c r="F476" s="351"/>
      <c r="G476" s="351"/>
      <c r="H476" s="351"/>
      <c r="I476" s="351"/>
      <c r="J476" s="351"/>
      <c r="K476" s="351"/>
      <c r="L476" s="352"/>
    </row>
    <row r="477" spans="1:12" x14ac:dyDescent="0.2">
      <c r="A477" s="3"/>
      <c r="B477" s="304" t="str">
        <f>IF(C476="","",(VLOOKUP(C476,Lookups!$B$4:$C$2561,2,FALSE)))</f>
        <v/>
      </c>
      <c r="C477" s="366"/>
      <c r="D477" s="350"/>
      <c r="E477" s="350"/>
      <c r="F477" s="351"/>
      <c r="G477" s="351"/>
      <c r="H477" s="351"/>
      <c r="I477" s="351"/>
      <c r="J477" s="351"/>
      <c r="K477" s="351"/>
      <c r="L477" s="352"/>
    </row>
    <row r="478" spans="1:12" x14ac:dyDescent="0.2">
      <c r="A478" s="3"/>
      <c r="B478" s="304" t="str">
        <f>IF(C477="","",(VLOOKUP(C477,Lookups!$B$4:$C$2561,2,FALSE)))</f>
        <v/>
      </c>
      <c r="C478" s="366"/>
      <c r="D478" s="350"/>
      <c r="E478" s="350"/>
      <c r="F478" s="351"/>
      <c r="G478" s="351"/>
      <c r="H478" s="351"/>
      <c r="I478" s="351"/>
      <c r="J478" s="351"/>
      <c r="K478" s="351"/>
      <c r="L478" s="352"/>
    </row>
    <row r="479" spans="1:12" x14ac:dyDescent="0.2">
      <c r="A479" s="3"/>
      <c r="B479" s="304" t="str">
        <f>IF(C478="","",(VLOOKUP(C478,Lookups!$B$4:$C$2561,2,FALSE)))</f>
        <v/>
      </c>
      <c r="C479" s="366"/>
      <c r="D479" s="350"/>
      <c r="E479" s="350"/>
      <c r="F479" s="351"/>
      <c r="G479" s="351"/>
      <c r="H479" s="351"/>
      <c r="I479" s="351"/>
      <c r="J479" s="351"/>
      <c r="K479" s="351"/>
      <c r="L479" s="352"/>
    </row>
    <row r="480" spans="1:12" x14ac:dyDescent="0.2">
      <c r="A480" s="3"/>
      <c r="B480" s="304" t="str">
        <f>IF(C479="","",(VLOOKUP(C479,Lookups!$B$4:$C$2561,2,FALSE)))</f>
        <v/>
      </c>
      <c r="C480" s="366"/>
      <c r="D480" s="350"/>
      <c r="E480" s="350"/>
      <c r="F480" s="351"/>
      <c r="G480" s="351"/>
      <c r="H480" s="351"/>
      <c r="I480" s="351"/>
      <c r="J480" s="351"/>
      <c r="K480" s="351"/>
      <c r="L480" s="352"/>
    </row>
    <row r="481" spans="1:12" x14ac:dyDescent="0.2">
      <c r="A481" s="3"/>
      <c r="B481" s="304" t="str">
        <f>IF(C480="","",(VLOOKUP(C480,Lookups!$B$4:$C$2561,2,FALSE)))</f>
        <v/>
      </c>
      <c r="C481" s="366"/>
      <c r="D481" s="350"/>
      <c r="E481" s="350"/>
      <c r="F481" s="351"/>
      <c r="G481" s="351"/>
      <c r="H481" s="351"/>
      <c r="I481" s="351"/>
      <c r="J481" s="351"/>
      <c r="K481" s="351"/>
      <c r="L481" s="352"/>
    </row>
    <row r="482" spans="1:12" x14ac:dyDescent="0.2">
      <c r="A482" s="3"/>
      <c r="B482" s="304" t="str">
        <f>IF(C481="","",(VLOOKUP(C481,Lookups!$B$4:$C$2561,2,FALSE)))</f>
        <v/>
      </c>
      <c r="C482" s="366"/>
      <c r="D482" s="350"/>
      <c r="E482" s="350"/>
      <c r="F482" s="351"/>
      <c r="G482" s="351"/>
      <c r="H482" s="351"/>
      <c r="I482" s="351"/>
      <c r="J482" s="351"/>
      <c r="K482" s="351"/>
      <c r="L482" s="352"/>
    </row>
    <row r="483" spans="1:12" x14ac:dyDescent="0.2">
      <c r="A483" s="3"/>
      <c r="B483" s="304" t="str">
        <f>IF(C482="","",(VLOOKUP(C482,Lookups!$B$4:$C$2561,2,FALSE)))</f>
        <v/>
      </c>
      <c r="C483" s="366"/>
      <c r="D483" s="350"/>
      <c r="E483" s="350"/>
      <c r="F483" s="351"/>
      <c r="G483" s="351"/>
      <c r="H483" s="351"/>
      <c r="I483" s="351"/>
      <c r="J483" s="351"/>
      <c r="K483" s="351"/>
      <c r="L483" s="352"/>
    </row>
    <row r="484" spans="1:12" x14ac:dyDescent="0.2">
      <c r="A484" s="3"/>
      <c r="B484" s="304" t="str">
        <f>IF(C483="","",(VLOOKUP(C483,Lookups!$B$4:$C$2561,2,FALSE)))</f>
        <v/>
      </c>
      <c r="C484" s="366"/>
      <c r="D484" s="350"/>
      <c r="E484" s="350"/>
      <c r="F484" s="351"/>
      <c r="G484" s="351"/>
      <c r="H484" s="351"/>
      <c r="I484" s="351"/>
      <c r="J484" s="351"/>
      <c r="K484" s="351"/>
      <c r="L484" s="352"/>
    </row>
    <row r="485" spans="1:12" x14ac:dyDescent="0.2">
      <c r="A485" s="3"/>
      <c r="B485" s="304" t="str">
        <f>IF(C484="","",(VLOOKUP(C484,Lookups!$B$4:$C$2561,2,FALSE)))</f>
        <v/>
      </c>
      <c r="C485" s="366"/>
      <c r="D485" s="350"/>
      <c r="E485" s="350"/>
      <c r="F485" s="351"/>
      <c r="G485" s="351"/>
      <c r="H485" s="351"/>
      <c r="I485" s="351"/>
      <c r="J485" s="351"/>
      <c r="K485" s="351"/>
      <c r="L485" s="352"/>
    </row>
    <row r="486" spans="1:12" x14ac:dyDescent="0.2">
      <c r="A486" s="3"/>
      <c r="B486" s="304" t="str">
        <f>IF(C485="","",(VLOOKUP(C485,Lookups!$B$4:$C$2561,2,FALSE)))</f>
        <v/>
      </c>
      <c r="C486" s="366"/>
      <c r="D486" s="350"/>
      <c r="E486" s="350"/>
      <c r="F486" s="351"/>
      <c r="G486" s="351"/>
      <c r="H486" s="351"/>
      <c r="I486" s="351"/>
      <c r="J486" s="351"/>
      <c r="K486" s="351"/>
      <c r="L486" s="352"/>
    </row>
    <row r="487" spans="1:12" x14ac:dyDescent="0.2">
      <c r="A487" s="3"/>
      <c r="B487" s="304" t="str">
        <f>IF(C486="","",(VLOOKUP(C486,Lookups!$B$4:$C$2561,2,FALSE)))</f>
        <v/>
      </c>
      <c r="C487" s="366"/>
      <c r="D487" s="350"/>
      <c r="E487" s="350"/>
      <c r="F487" s="351"/>
      <c r="G487" s="351"/>
      <c r="H487" s="351"/>
      <c r="I487" s="351"/>
      <c r="J487" s="351"/>
      <c r="K487" s="351"/>
      <c r="L487" s="352"/>
    </row>
    <row r="488" spans="1:12" x14ac:dyDescent="0.2">
      <c r="A488" s="3"/>
      <c r="B488" s="304" t="str">
        <f>IF(C487="","",(VLOOKUP(C487,Lookups!$B$4:$C$2561,2,FALSE)))</f>
        <v/>
      </c>
      <c r="C488" s="366"/>
      <c r="D488" s="350"/>
      <c r="E488" s="350"/>
      <c r="F488" s="351"/>
      <c r="G488" s="351"/>
      <c r="H488" s="351"/>
      <c r="I488" s="351"/>
      <c r="J488" s="351"/>
      <c r="K488" s="351"/>
      <c r="L488" s="352"/>
    </row>
    <row r="489" spans="1:12" x14ac:dyDescent="0.2">
      <c r="A489" s="3"/>
      <c r="B489" s="304" t="str">
        <f>IF(C488="","",(VLOOKUP(C488,Lookups!$B$4:$C$2561,2,FALSE)))</f>
        <v/>
      </c>
      <c r="C489" s="366"/>
      <c r="D489" s="350"/>
      <c r="E489" s="350"/>
      <c r="F489" s="351"/>
      <c r="G489" s="351"/>
      <c r="H489" s="351"/>
      <c r="I489" s="351"/>
      <c r="J489" s="351"/>
      <c r="K489" s="351"/>
      <c r="L489" s="352"/>
    </row>
    <row r="490" spans="1:12" x14ac:dyDescent="0.2">
      <c r="A490" s="3"/>
      <c r="B490" s="304" t="str">
        <f>IF(C489="","",(VLOOKUP(C489,Lookups!$B$4:$C$2561,2,FALSE)))</f>
        <v/>
      </c>
      <c r="C490" s="366"/>
      <c r="D490" s="350"/>
      <c r="E490" s="350"/>
      <c r="F490" s="351"/>
      <c r="G490" s="351"/>
      <c r="H490" s="351"/>
      <c r="I490" s="351"/>
      <c r="J490" s="351"/>
      <c r="K490" s="351"/>
      <c r="L490" s="352"/>
    </row>
    <row r="491" spans="1:12" x14ac:dyDescent="0.2">
      <c r="A491" s="3"/>
      <c r="B491" s="304" t="str">
        <f>IF(C490="","",(VLOOKUP(C490,Lookups!$B$4:$C$2561,2,FALSE)))</f>
        <v/>
      </c>
      <c r="C491" s="366"/>
      <c r="D491" s="350"/>
      <c r="E491" s="350"/>
      <c r="F491" s="351"/>
      <c r="G491" s="351"/>
      <c r="H491" s="351"/>
      <c r="I491" s="351"/>
      <c r="J491" s="351"/>
      <c r="K491" s="351"/>
      <c r="L491" s="352"/>
    </row>
    <row r="492" spans="1:12" x14ac:dyDescent="0.2">
      <c r="A492" s="3"/>
      <c r="B492" s="304" t="str">
        <f>IF(C491="","",(VLOOKUP(C491,Lookups!$B$4:$C$2561,2,FALSE)))</f>
        <v/>
      </c>
      <c r="C492" s="366"/>
      <c r="D492" s="350"/>
      <c r="E492" s="350"/>
      <c r="F492" s="351"/>
      <c r="G492" s="351"/>
      <c r="H492" s="351"/>
      <c r="I492" s="351"/>
      <c r="J492" s="351"/>
      <c r="K492" s="351"/>
      <c r="L492" s="352"/>
    </row>
    <row r="493" spans="1:12" x14ac:dyDescent="0.2">
      <c r="A493" s="3"/>
      <c r="B493" s="304" t="str">
        <f>IF(C492="","",(VLOOKUP(C492,Lookups!$B$4:$C$2561,2,FALSE)))</f>
        <v/>
      </c>
      <c r="C493" s="366"/>
      <c r="D493" s="350"/>
      <c r="E493" s="350"/>
      <c r="F493" s="351"/>
      <c r="G493" s="351"/>
      <c r="H493" s="351"/>
      <c r="I493" s="351"/>
      <c r="J493" s="351"/>
      <c r="K493" s="351"/>
      <c r="L493" s="352"/>
    </row>
    <row r="494" spans="1:12" x14ac:dyDescent="0.2">
      <c r="A494" s="3"/>
      <c r="B494" s="304" t="str">
        <f>IF(C493="","",(VLOOKUP(C493,Lookups!$B$4:$C$2561,2,FALSE)))</f>
        <v/>
      </c>
      <c r="C494" s="366"/>
      <c r="D494" s="350"/>
      <c r="E494" s="350"/>
      <c r="F494" s="351"/>
      <c r="G494" s="351"/>
      <c r="H494" s="351"/>
      <c r="I494" s="351"/>
      <c r="J494" s="351"/>
      <c r="K494" s="351"/>
      <c r="L494" s="352"/>
    </row>
    <row r="495" spans="1:12" x14ac:dyDescent="0.2">
      <c r="A495" s="3"/>
      <c r="B495" s="304" t="str">
        <f>IF(C494="","",(VLOOKUP(C494,Lookups!$B$4:$C$2561,2,FALSE)))</f>
        <v/>
      </c>
      <c r="C495" s="366"/>
      <c r="D495" s="350"/>
      <c r="E495" s="350"/>
      <c r="F495" s="351"/>
      <c r="G495" s="351"/>
      <c r="H495" s="351"/>
      <c r="I495" s="351"/>
      <c r="J495" s="351"/>
      <c r="K495" s="351"/>
      <c r="L495" s="352"/>
    </row>
    <row r="496" spans="1:12" x14ac:dyDescent="0.2">
      <c r="A496" s="3"/>
      <c r="B496" s="304" t="str">
        <f>IF(C495="","",(VLOOKUP(C495,Lookups!$B$4:$C$2561,2,FALSE)))</f>
        <v/>
      </c>
      <c r="C496" s="366"/>
      <c r="D496" s="350"/>
      <c r="E496" s="350"/>
      <c r="F496" s="351"/>
      <c r="G496" s="351"/>
      <c r="H496" s="351"/>
      <c r="I496" s="351"/>
      <c r="J496" s="351"/>
      <c r="K496" s="351"/>
      <c r="L496" s="352"/>
    </row>
    <row r="497" spans="1:12" x14ac:dyDescent="0.2">
      <c r="A497" s="3"/>
      <c r="B497" s="304" t="str">
        <f>IF(C496="","",(VLOOKUP(C496,Lookups!$B$4:$C$2561,2,FALSE)))</f>
        <v/>
      </c>
      <c r="C497" s="366"/>
      <c r="D497" s="350"/>
      <c r="E497" s="350"/>
      <c r="F497" s="351"/>
      <c r="G497" s="351"/>
      <c r="H497" s="351"/>
      <c r="I497" s="351"/>
      <c r="J497" s="351"/>
      <c r="K497" s="351"/>
      <c r="L497" s="352"/>
    </row>
    <row r="498" spans="1:12" x14ac:dyDescent="0.2">
      <c r="A498" s="3"/>
      <c r="B498" s="304" t="str">
        <f>IF(C497="","",(VLOOKUP(C497,Lookups!$B$4:$C$2561,2,FALSE)))</f>
        <v/>
      </c>
      <c r="C498" s="366"/>
      <c r="D498" s="350"/>
      <c r="E498" s="350"/>
      <c r="F498" s="351"/>
      <c r="G498" s="351"/>
      <c r="H498" s="351"/>
      <c r="I498" s="351"/>
      <c r="J498" s="351"/>
      <c r="K498" s="351"/>
      <c r="L498" s="352"/>
    </row>
    <row r="499" spans="1:12" x14ac:dyDescent="0.2">
      <c r="A499" s="3"/>
      <c r="B499" s="304" t="str">
        <f>IF(C498="","",(VLOOKUP(C498,Lookups!$B$4:$C$2561,2,FALSE)))</f>
        <v/>
      </c>
      <c r="C499" s="366"/>
      <c r="D499" s="350"/>
      <c r="E499" s="350"/>
      <c r="F499" s="351"/>
      <c r="G499" s="351"/>
      <c r="H499" s="351"/>
      <c r="I499" s="351"/>
      <c r="J499" s="351"/>
      <c r="K499" s="351"/>
      <c r="L499" s="352"/>
    </row>
    <row r="500" spans="1:12" x14ac:dyDescent="0.2">
      <c r="A500" s="3"/>
      <c r="B500" s="304" t="str">
        <f>IF(C499="","",(VLOOKUP(C499,Lookups!$B$4:$C$2561,2,FALSE)))</f>
        <v/>
      </c>
      <c r="C500" s="366"/>
      <c r="D500" s="350"/>
      <c r="E500" s="350"/>
      <c r="F500" s="351"/>
      <c r="G500" s="351"/>
      <c r="H500" s="351"/>
      <c r="I500" s="351"/>
      <c r="J500" s="351"/>
      <c r="K500" s="351"/>
      <c r="L500" s="352"/>
    </row>
    <row r="501" spans="1:12" x14ac:dyDescent="0.2">
      <c r="A501" s="3"/>
      <c r="B501" s="304" t="str">
        <f>IF(C500="","",(VLOOKUP(C500,Lookups!$B$4:$C$2561,2,FALSE)))</f>
        <v/>
      </c>
      <c r="C501" s="366"/>
      <c r="D501" s="350"/>
      <c r="E501" s="350"/>
      <c r="F501" s="351"/>
      <c r="G501" s="351"/>
      <c r="H501" s="351"/>
      <c r="I501" s="351"/>
      <c r="J501" s="351"/>
      <c r="K501" s="351"/>
      <c r="L501" s="352"/>
    </row>
    <row r="502" spans="1:12" x14ac:dyDescent="0.2">
      <c r="A502" s="3"/>
      <c r="B502" s="304" t="str">
        <f>IF(C501="","",(VLOOKUP(C501,Lookups!$B$4:$C$2561,2,FALSE)))</f>
        <v/>
      </c>
      <c r="C502" s="366"/>
      <c r="D502" s="350"/>
      <c r="E502" s="350"/>
      <c r="F502" s="351"/>
      <c r="G502" s="351"/>
      <c r="H502" s="351"/>
      <c r="I502" s="351"/>
      <c r="J502" s="351"/>
      <c r="K502" s="351"/>
      <c r="L502" s="352"/>
    </row>
    <row r="503" spans="1:12" x14ac:dyDescent="0.2">
      <c r="A503" s="3"/>
      <c r="B503" s="304" t="str">
        <f>IF(C502="","",(VLOOKUP(C502,Lookups!$B$4:$C$2561,2,FALSE)))</f>
        <v/>
      </c>
      <c r="C503" s="366"/>
      <c r="D503" s="350"/>
      <c r="E503" s="350"/>
      <c r="F503" s="351"/>
      <c r="G503" s="351"/>
      <c r="H503" s="351"/>
      <c r="I503" s="351"/>
      <c r="J503" s="351"/>
      <c r="K503" s="351"/>
      <c r="L503" s="352"/>
    </row>
    <row r="504" spans="1:12" x14ac:dyDescent="0.2">
      <c r="A504" s="3"/>
      <c r="B504" s="304" t="str">
        <f>IF(C503="","",(VLOOKUP(C503,Lookups!$B$4:$C$2561,2,FALSE)))</f>
        <v/>
      </c>
      <c r="C504" s="366"/>
      <c r="D504" s="350"/>
      <c r="E504" s="350"/>
      <c r="F504" s="351"/>
      <c r="G504" s="351"/>
      <c r="H504" s="351"/>
      <c r="I504" s="351"/>
      <c r="J504" s="351"/>
      <c r="K504" s="351"/>
      <c r="L504" s="352"/>
    </row>
    <row r="505" spans="1:12" x14ac:dyDescent="0.2">
      <c r="A505" s="3"/>
      <c r="B505" s="304" t="str">
        <f>IF(C504="","",(VLOOKUP(C504,Lookups!$B$4:$C$2561,2,FALSE)))</f>
        <v/>
      </c>
      <c r="C505" s="366"/>
      <c r="D505" s="350"/>
      <c r="E505" s="350"/>
      <c r="F505" s="351"/>
      <c r="G505" s="351"/>
      <c r="H505" s="351"/>
      <c r="I505" s="351"/>
      <c r="J505" s="351"/>
      <c r="K505" s="351"/>
      <c r="L505" s="352"/>
    </row>
    <row r="506" spans="1:12" x14ac:dyDescent="0.2">
      <c r="A506" s="3"/>
      <c r="B506" s="304" t="str">
        <f>IF(C505="","",(VLOOKUP(C505,Lookups!$B$4:$C$2561,2,FALSE)))</f>
        <v/>
      </c>
      <c r="C506" s="366"/>
      <c r="D506" s="350"/>
      <c r="E506" s="350"/>
      <c r="F506" s="351"/>
      <c r="G506" s="351"/>
      <c r="H506" s="351"/>
      <c r="I506" s="351"/>
      <c r="J506" s="351"/>
      <c r="K506" s="351"/>
      <c r="L506" s="352"/>
    </row>
    <row r="507" spans="1:12" x14ac:dyDescent="0.2">
      <c r="A507" s="3"/>
      <c r="B507" s="304" t="str">
        <f>IF(C506="","",(VLOOKUP(C506,Lookups!$B$4:$C$2561,2,FALSE)))</f>
        <v/>
      </c>
      <c r="C507" s="366"/>
      <c r="D507" s="350"/>
      <c r="E507" s="350"/>
      <c r="F507" s="351"/>
      <c r="G507" s="351"/>
      <c r="H507" s="351"/>
      <c r="I507" s="351"/>
      <c r="J507" s="351"/>
      <c r="K507" s="351"/>
      <c r="L507" s="352"/>
    </row>
    <row r="508" spans="1:12" x14ac:dyDescent="0.2">
      <c r="A508" s="3"/>
      <c r="B508" s="304" t="str">
        <f>IF(C507="","",(VLOOKUP(C507,Lookups!$B$4:$C$2561,2,FALSE)))</f>
        <v/>
      </c>
      <c r="C508" s="366"/>
      <c r="D508" s="350"/>
      <c r="E508" s="350"/>
      <c r="F508" s="351"/>
      <c r="G508" s="351"/>
      <c r="H508" s="351"/>
      <c r="I508" s="351"/>
      <c r="J508" s="351"/>
      <c r="K508" s="351"/>
      <c r="L508" s="352"/>
    </row>
    <row r="509" spans="1:12" x14ac:dyDescent="0.2">
      <c r="A509" s="3"/>
      <c r="B509" s="304" t="str">
        <f>IF(C508="","",(VLOOKUP(C508,Lookups!$B$4:$C$2561,2,FALSE)))</f>
        <v/>
      </c>
      <c r="C509" s="366"/>
      <c r="D509" s="350"/>
      <c r="E509" s="350"/>
      <c r="F509" s="351"/>
      <c r="G509" s="351"/>
      <c r="H509" s="351"/>
      <c r="I509" s="351"/>
      <c r="J509" s="351"/>
      <c r="K509" s="351"/>
      <c r="L509" s="352"/>
    </row>
    <row r="510" spans="1:12" x14ac:dyDescent="0.2">
      <c r="A510" s="3"/>
      <c r="B510" s="304" t="str">
        <f>IF(C509="","",(VLOOKUP(C509,Lookups!$B$4:$C$2561,2,FALSE)))</f>
        <v/>
      </c>
      <c r="C510" s="366"/>
      <c r="D510" s="350"/>
      <c r="E510" s="350"/>
      <c r="F510" s="351"/>
      <c r="G510" s="351"/>
      <c r="H510" s="351"/>
      <c r="I510" s="351"/>
      <c r="J510" s="351"/>
      <c r="K510" s="351"/>
      <c r="L510" s="352"/>
    </row>
    <row r="511" spans="1:12" x14ac:dyDescent="0.2">
      <c r="A511" s="3"/>
      <c r="B511" s="304" t="str">
        <f>IF(C510="","",(VLOOKUP(C510,Lookups!$B$4:$C$2561,2,FALSE)))</f>
        <v/>
      </c>
      <c r="C511" s="366"/>
      <c r="D511" s="350"/>
      <c r="E511" s="350"/>
      <c r="F511" s="351"/>
      <c r="G511" s="351"/>
      <c r="H511" s="351"/>
      <c r="I511" s="351"/>
      <c r="J511" s="351"/>
      <c r="K511" s="351"/>
      <c r="L511" s="352"/>
    </row>
    <row r="512" spans="1:12" x14ac:dyDescent="0.2">
      <c r="A512" s="3"/>
      <c r="B512" s="304" t="str">
        <f>IF(C511="","",(VLOOKUP(C511,Lookups!$B$4:$C$2561,2,FALSE)))</f>
        <v/>
      </c>
      <c r="C512" s="366"/>
      <c r="D512" s="350"/>
      <c r="E512" s="350"/>
      <c r="F512" s="351"/>
      <c r="G512" s="351"/>
      <c r="H512" s="351"/>
      <c r="I512" s="351"/>
      <c r="J512" s="351"/>
      <c r="K512" s="351"/>
      <c r="L512" s="352"/>
    </row>
    <row r="513" spans="1:12" x14ac:dyDescent="0.2">
      <c r="A513" s="3"/>
      <c r="B513" s="304" t="str">
        <f>IF(C512="","",(VLOOKUP(C512,Lookups!$B$4:$C$2561,2,FALSE)))</f>
        <v/>
      </c>
      <c r="C513" s="366"/>
      <c r="D513" s="350"/>
      <c r="E513" s="350"/>
      <c r="F513" s="351"/>
      <c r="G513" s="351"/>
      <c r="H513" s="351"/>
      <c r="I513" s="351"/>
      <c r="J513" s="351"/>
      <c r="K513" s="351"/>
      <c r="L513" s="352"/>
    </row>
    <row r="514" spans="1:12" x14ac:dyDescent="0.2">
      <c r="A514" s="3"/>
      <c r="B514" s="304" t="str">
        <f>IF(C513="","",(VLOOKUP(C513,Lookups!$B$4:$C$2561,2,FALSE)))</f>
        <v/>
      </c>
      <c r="C514" s="366"/>
      <c r="D514" s="350"/>
      <c r="E514" s="350"/>
      <c r="F514" s="351"/>
      <c r="G514" s="351"/>
      <c r="H514" s="351"/>
      <c r="I514" s="351"/>
      <c r="J514" s="351"/>
      <c r="K514" s="351"/>
      <c r="L514" s="352"/>
    </row>
    <row r="515" spans="1:12" x14ac:dyDescent="0.2">
      <c r="A515" s="3"/>
      <c r="B515" s="304" t="str">
        <f>IF(C514="","",(VLOOKUP(C514,Lookups!$B$4:$C$2561,2,FALSE)))</f>
        <v/>
      </c>
      <c r="C515" s="366"/>
      <c r="D515" s="350"/>
      <c r="E515" s="350"/>
      <c r="F515" s="351"/>
      <c r="G515" s="351"/>
      <c r="H515" s="351"/>
      <c r="I515" s="351"/>
      <c r="J515" s="351"/>
      <c r="K515" s="351"/>
      <c r="L515" s="352"/>
    </row>
    <row r="516" spans="1:12" x14ac:dyDescent="0.2">
      <c r="A516" s="3"/>
      <c r="B516" s="304" t="str">
        <f>IF(C515="","",(VLOOKUP(C515,Lookups!$B$4:$C$2561,2,FALSE)))</f>
        <v/>
      </c>
      <c r="C516" s="366"/>
      <c r="D516" s="350"/>
      <c r="E516" s="350"/>
      <c r="F516" s="351"/>
      <c r="G516" s="351"/>
      <c r="H516" s="351"/>
      <c r="I516" s="351"/>
      <c r="J516" s="351"/>
      <c r="K516" s="351"/>
      <c r="L516" s="352"/>
    </row>
    <row r="517" spans="1:12" x14ac:dyDescent="0.2">
      <c r="A517" s="3"/>
      <c r="B517" s="304" t="str">
        <f>IF(C516="","",(VLOOKUP(C516,Lookups!$B$4:$C$2561,2,FALSE)))</f>
        <v/>
      </c>
      <c r="C517" s="366"/>
      <c r="D517" s="350"/>
      <c r="E517" s="350"/>
      <c r="F517" s="351"/>
      <c r="G517" s="351"/>
      <c r="H517" s="351"/>
      <c r="I517" s="351"/>
      <c r="J517" s="351"/>
      <c r="K517" s="351"/>
      <c r="L517" s="352"/>
    </row>
    <row r="518" spans="1:12" x14ac:dyDescent="0.2">
      <c r="A518" s="3"/>
      <c r="B518" s="304" t="str">
        <f>IF(C517="","",(VLOOKUP(C517,Lookups!$B$4:$C$2561,2,FALSE)))</f>
        <v/>
      </c>
      <c r="C518" s="366"/>
      <c r="D518" s="350"/>
      <c r="E518" s="350"/>
      <c r="F518" s="351"/>
      <c r="G518" s="351"/>
      <c r="H518" s="351"/>
      <c r="I518" s="351"/>
      <c r="J518" s="351"/>
      <c r="K518" s="351"/>
      <c r="L518" s="352"/>
    </row>
    <row r="519" spans="1:12" x14ac:dyDescent="0.2">
      <c r="A519" s="3"/>
      <c r="B519" s="304" t="str">
        <f>IF(C518="","",(VLOOKUP(C518,Lookups!$B$4:$C$2561,2,FALSE)))</f>
        <v/>
      </c>
      <c r="C519" s="366"/>
      <c r="D519" s="350"/>
      <c r="E519" s="350"/>
      <c r="F519" s="351"/>
      <c r="G519" s="351"/>
      <c r="H519" s="351"/>
      <c r="I519" s="351"/>
      <c r="J519" s="351"/>
      <c r="K519" s="351"/>
      <c r="L519" s="352"/>
    </row>
    <row r="520" spans="1:12" x14ac:dyDescent="0.2">
      <c r="A520" s="3"/>
      <c r="B520" s="304" t="str">
        <f>IF(C519="","",(VLOOKUP(C519,Lookups!$B$4:$C$2561,2,FALSE)))</f>
        <v/>
      </c>
      <c r="C520" s="366"/>
      <c r="D520" s="350"/>
      <c r="E520" s="350"/>
      <c r="F520" s="351"/>
      <c r="G520" s="351"/>
      <c r="H520" s="351"/>
      <c r="I520" s="351"/>
      <c r="J520" s="351"/>
      <c r="K520" s="351"/>
      <c r="L520" s="352"/>
    </row>
    <row r="521" spans="1:12" x14ac:dyDescent="0.2">
      <c r="A521" s="3"/>
      <c r="B521" s="304" t="str">
        <f>IF(C520="","",(VLOOKUP(C520,Lookups!$B$4:$C$2561,2,FALSE)))</f>
        <v/>
      </c>
      <c r="C521" s="366"/>
      <c r="D521" s="350"/>
      <c r="E521" s="350"/>
      <c r="F521" s="351"/>
      <c r="G521" s="351"/>
      <c r="H521" s="351"/>
      <c r="I521" s="351"/>
      <c r="J521" s="351"/>
      <c r="K521" s="351"/>
      <c r="L521" s="352"/>
    </row>
    <row r="522" spans="1:12" x14ac:dyDescent="0.2">
      <c r="A522" s="3"/>
      <c r="B522" s="304" t="str">
        <f>IF(C521="","",(VLOOKUP(C521,Lookups!$B$4:$C$2561,2,FALSE)))</f>
        <v/>
      </c>
      <c r="C522" s="366"/>
      <c r="D522" s="350"/>
      <c r="E522" s="350"/>
      <c r="F522" s="351"/>
      <c r="G522" s="351"/>
      <c r="H522" s="351"/>
      <c r="I522" s="351"/>
      <c r="J522" s="351"/>
      <c r="K522" s="351"/>
      <c r="L522" s="352"/>
    </row>
    <row r="523" spans="1:12" x14ac:dyDescent="0.2">
      <c r="A523" s="3"/>
      <c r="B523" s="304" t="str">
        <f>IF(C522="","",(VLOOKUP(C522,Lookups!$B$4:$C$2561,2,FALSE)))</f>
        <v/>
      </c>
      <c r="C523" s="366"/>
      <c r="D523" s="350"/>
      <c r="E523" s="350"/>
      <c r="F523" s="351"/>
      <c r="G523" s="351"/>
      <c r="H523" s="351"/>
      <c r="I523" s="351"/>
      <c r="J523" s="351"/>
      <c r="K523" s="351"/>
      <c r="L523" s="352"/>
    </row>
    <row r="524" spans="1:12" x14ac:dyDescent="0.2">
      <c r="A524" s="3"/>
      <c r="B524" s="304" t="str">
        <f>IF(C523="","",(VLOOKUP(C523,Lookups!$B$4:$C$2561,2,FALSE)))</f>
        <v/>
      </c>
      <c r="C524" s="366"/>
      <c r="D524" s="350"/>
      <c r="E524" s="350"/>
      <c r="F524" s="351"/>
      <c r="G524" s="351"/>
      <c r="H524" s="351"/>
      <c r="I524" s="351"/>
      <c r="J524" s="351"/>
      <c r="K524" s="351"/>
      <c r="L524" s="352"/>
    </row>
    <row r="525" spans="1:12" x14ac:dyDescent="0.2">
      <c r="A525" s="3"/>
      <c r="B525" s="304" t="str">
        <f>IF(C524="","",(VLOOKUP(C524,Lookups!$B$4:$C$2561,2,FALSE)))</f>
        <v/>
      </c>
      <c r="C525" s="366"/>
      <c r="D525" s="350"/>
      <c r="E525" s="350"/>
      <c r="F525" s="351"/>
      <c r="G525" s="351"/>
      <c r="H525" s="351"/>
      <c r="I525" s="351"/>
      <c r="J525" s="351"/>
      <c r="K525" s="351"/>
      <c r="L525" s="352"/>
    </row>
    <row r="526" spans="1:12" x14ac:dyDescent="0.2">
      <c r="A526" s="3"/>
      <c r="B526" s="304" t="str">
        <f>IF(C525="","",(VLOOKUP(C525,Lookups!$B$4:$C$2561,2,FALSE)))</f>
        <v/>
      </c>
      <c r="C526" s="366"/>
      <c r="D526" s="350"/>
      <c r="E526" s="350"/>
      <c r="F526" s="351"/>
      <c r="G526" s="351"/>
      <c r="H526" s="351"/>
      <c r="I526" s="351"/>
      <c r="J526" s="351"/>
      <c r="K526" s="351"/>
      <c r="L526" s="352"/>
    </row>
    <row r="527" spans="1:12" x14ac:dyDescent="0.2">
      <c r="A527" s="3"/>
      <c r="B527" s="304" t="str">
        <f>IF(C526="","",(VLOOKUP(C526,Lookups!$B$4:$C$2561,2,FALSE)))</f>
        <v/>
      </c>
      <c r="C527" s="366"/>
      <c r="D527" s="350"/>
      <c r="E527" s="350"/>
      <c r="F527" s="351"/>
      <c r="G527" s="351"/>
      <c r="H527" s="351"/>
      <c r="I527" s="351"/>
      <c r="J527" s="351"/>
      <c r="K527" s="351"/>
      <c r="L527" s="352"/>
    </row>
    <row r="528" spans="1:12" x14ac:dyDescent="0.2">
      <c r="A528" s="3"/>
      <c r="B528" s="304" t="str">
        <f>IF(C527="","",(VLOOKUP(C527,Lookups!$B$4:$C$2561,2,FALSE)))</f>
        <v/>
      </c>
      <c r="C528" s="366"/>
      <c r="D528" s="350"/>
      <c r="E528" s="350"/>
      <c r="F528" s="351"/>
      <c r="G528" s="351"/>
      <c r="H528" s="351"/>
      <c r="I528" s="351"/>
      <c r="J528" s="351"/>
      <c r="K528" s="351"/>
      <c r="L528" s="352"/>
    </row>
    <row r="529" spans="1:12" x14ac:dyDescent="0.2">
      <c r="A529" s="3"/>
      <c r="B529" s="304" t="str">
        <f>IF(C528="","",(VLOOKUP(C528,Lookups!$B$4:$C$2561,2,FALSE)))</f>
        <v/>
      </c>
      <c r="C529" s="366"/>
      <c r="D529" s="350"/>
      <c r="E529" s="350"/>
      <c r="F529" s="351"/>
      <c r="G529" s="351"/>
      <c r="H529" s="351"/>
      <c r="I529" s="351"/>
      <c r="J529" s="351"/>
      <c r="K529" s="351"/>
      <c r="L529" s="352"/>
    </row>
    <row r="530" spans="1:12" x14ac:dyDescent="0.2">
      <c r="A530" s="3"/>
      <c r="B530" s="304" t="str">
        <f>IF(C529="","",(VLOOKUP(C529,Lookups!$B$4:$C$2561,2,FALSE)))</f>
        <v/>
      </c>
      <c r="C530" s="366"/>
      <c r="D530" s="350"/>
      <c r="E530" s="350"/>
      <c r="F530" s="351"/>
      <c r="G530" s="351"/>
      <c r="H530" s="351"/>
      <c r="I530" s="351"/>
      <c r="J530" s="351"/>
      <c r="K530" s="351"/>
      <c r="L530" s="352"/>
    </row>
    <row r="531" spans="1:12" x14ac:dyDescent="0.2">
      <c r="A531" s="3"/>
      <c r="B531" s="304" t="str">
        <f>IF(C530="","",(VLOOKUP(C530,Lookups!$B$4:$C$2561,2,FALSE)))</f>
        <v/>
      </c>
      <c r="C531" s="366"/>
      <c r="D531" s="350"/>
      <c r="E531" s="350"/>
      <c r="F531" s="351"/>
      <c r="G531" s="351"/>
      <c r="H531" s="351"/>
      <c r="I531" s="351"/>
      <c r="J531" s="351"/>
      <c r="K531" s="351"/>
      <c r="L531" s="352"/>
    </row>
    <row r="532" spans="1:12" x14ac:dyDescent="0.2">
      <c r="A532" s="3"/>
      <c r="B532" s="304" t="str">
        <f>IF(C531="","",(VLOOKUP(C531,Lookups!$B$4:$C$2561,2,FALSE)))</f>
        <v/>
      </c>
      <c r="C532" s="366"/>
      <c r="D532" s="350"/>
      <c r="E532" s="350"/>
      <c r="F532" s="351"/>
      <c r="G532" s="351"/>
      <c r="H532" s="351"/>
      <c r="I532" s="351"/>
      <c r="J532" s="351"/>
      <c r="K532" s="351"/>
      <c r="L532" s="352"/>
    </row>
    <row r="533" spans="1:12" x14ac:dyDescent="0.2">
      <c r="A533" s="3"/>
      <c r="B533" s="304" t="str">
        <f>IF(C532="","",(VLOOKUP(C532,Lookups!$B$4:$C$2561,2,FALSE)))</f>
        <v/>
      </c>
      <c r="C533" s="366"/>
      <c r="D533" s="350"/>
      <c r="E533" s="350"/>
      <c r="F533" s="351"/>
      <c r="G533" s="351"/>
      <c r="H533" s="351"/>
      <c r="I533" s="351"/>
      <c r="J533" s="351"/>
      <c r="K533" s="351"/>
      <c r="L533" s="352"/>
    </row>
    <row r="534" spans="1:12" x14ac:dyDescent="0.2">
      <c r="A534" s="3"/>
      <c r="B534" s="304" t="str">
        <f>IF(C533="","",(VLOOKUP(C533,Lookups!$B$4:$C$2561,2,FALSE)))</f>
        <v/>
      </c>
      <c r="C534" s="366"/>
      <c r="D534" s="350"/>
      <c r="E534" s="350"/>
      <c r="F534" s="351"/>
      <c r="G534" s="351"/>
      <c r="H534" s="351"/>
      <c r="I534" s="351"/>
      <c r="J534" s="351"/>
      <c r="K534" s="351"/>
      <c r="L534" s="352"/>
    </row>
    <row r="535" spans="1:12" x14ac:dyDescent="0.2">
      <c r="A535" s="3"/>
      <c r="B535" s="304" t="str">
        <f>IF(C534="","",(VLOOKUP(C534,Lookups!$B$4:$C$2561,2,FALSE)))</f>
        <v/>
      </c>
      <c r="C535" s="366"/>
      <c r="D535" s="350"/>
      <c r="E535" s="350"/>
      <c r="F535" s="351"/>
      <c r="G535" s="351"/>
      <c r="H535" s="351"/>
      <c r="I535" s="351"/>
      <c r="J535" s="351"/>
      <c r="K535" s="351"/>
      <c r="L535" s="352"/>
    </row>
    <row r="536" spans="1:12" x14ac:dyDescent="0.2">
      <c r="A536" s="3"/>
      <c r="B536" s="304" t="str">
        <f>IF(C535="","",(VLOOKUP(C535,Lookups!$B$4:$C$2561,2,FALSE)))</f>
        <v/>
      </c>
      <c r="C536" s="366"/>
      <c r="D536" s="350"/>
      <c r="E536" s="350"/>
      <c r="F536" s="351"/>
      <c r="G536" s="351"/>
      <c r="H536" s="351"/>
      <c r="I536" s="351"/>
      <c r="J536" s="351"/>
      <c r="K536" s="351"/>
      <c r="L536" s="352"/>
    </row>
    <row r="537" spans="1:12" x14ac:dyDescent="0.2">
      <c r="A537" s="3"/>
      <c r="B537" s="304" t="str">
        <f>IF(C536="","",(VLOOKUP(C536,Lookups!$B$4:$C$2561,2,FALSE)))</f>
        <v/>
      </c>
      <c r="C537" s="366"/>
      <c r="D537" s="350"/>
      <c r="E537" s="350"/>
      <c r="F537" s="351"/>
      <c r="G537" s="351"/>
      <c r="H537" s="351"/>
      <c r="I537" s="351"/>
      <c r="J537" s="351"/>
      <c r="K537" s="351"/>
      <c r="L537" s="352"/>
    </row>
    <row r="538" spans="1:12" x14ac:dyDescent="0.2">
      <c r="A538" s="3"/>
      <c r="B538" s="304" t="str">
        <f>IF(C537="","",(VLOOKUP(C537,Lookups!$B$4:$C$2561,2,FALSE)))</f>
        <v/>
      </c>
      <c r="C538" s="366"/>
      <c r="D538" s="350"/>
      <c r="E538" s="350"/>
      <c r="F538" s="351"/>
      <c r="G538" s="351"/>
      <c r="H538" s="351"/>
      <c r="I538" s="351"/>
      <c r="J538" s="351"/>
      <c r="K538" s="351"/>
      <c r="L538" s="352"/>
    </row>
    <row r="539" spans="1:12" x14ac:dyDescent="0.2">
      <c r="A539" s="3"/>
      <c r="B539" s="304" t="str">
        <f>IF(C538="","",(VLOOKUP(C538,Lookups!$B$4:$C$2561,2,FALSE)))</f>
        <v/>
      </c>
      <c r="C539" s="366"/>
      <c r="D539" s="350"/>
      <c r="E539" s="350"/>
      <c r="F539" s="351"/>
      <c r="G539" s="351"/>
      <c r="H539" s="351"/>
      <c r="I539" s="351"/>
      <c r="J539" s="351"/>
      <c r="K539" s="351"/>
      <c r="L539" s="352"/>
    </row>
    <row r="540" spans="1:12" x14ac:dyDescent="0.2">
      <c r="A540" s="3"/>
      <c r="B540" s="304" t="str">
        <f>IF(C539="","",(VLOOKUP(C539,Lookups!$B$4:$C$2561,2,FALSE)))</f>
        <v/>
      </c>
      <c r="C540" s="366"/>
      <c r="D540" s="350"/>
      <c r="E540" s="350"/>
      <c r="F540" s="351"/>
      <c r="G540" s="351"/>
      <c r="H540" s="351"/>
      <c r="I540" s="351"/>
      <c r="J540" s="351"/>
      <c r="K540" s="351"/>
      <c r="L540" s="352"/>
    </row>
    <row r="541" spans="1:12" x14ac:dyDescent="0.2">
      <c r="A541" s="3"/>
      <c r="B541" s="304" t="str">
        <f>IF(C540="","",(VLOOKUP(C540,Lookups!$B$4:$C$2561,2,FALSE)))</f>
        <v/>
      </c>
      <c r="C541" s="366"/>
      <c r="D541" s="350"/>
      <c r="E541" s="350"/>
      <c r="F541" s="351"/>
      <c r="G541" s="351"/>
      <c r="H541" s="351"/>
      <c r="I541" s="351"/>
      <c r="J541" s="351"/>
      <c r="K541" s="351"/>
      <c r="L541" s="352"/>
    </row>
    <row r="542" spans="1:12" x14ac:dyDescent="0.2">
      <c r="A542" s="3"/>
      <c r="B542" s="304" t="str">
        <f>IF(C541="","",(VLOOKUP(C541,Lookups!$B$4:$C$2561,2,FALSE)))</f>
        <v/>
      </c>
      <c r="C542" s="366"/>
      <c r="D542" s="350"/>
      <c r="E542" s="350"/>
      <c r="F542" s="351"/>
      <c r="G542" s="351"/>
      <c r="H542" s="351"/>
      <c r="I542" s="351"/>
      <c r="J542" s="351"/>
      <c r="K542" s="351"/>
      <c r="L542" s="352"/>
    </row>
    <row r="543" spans="1:12" x14ac:dyDescent="0.2">
      <c r="A543" s="3"/>
      <c r="B543" s="304" t="str">
        <f>IF(C542="","",(VLOOKUP(C542,Lookups!$B$4:$C$2561,2,FALSE)))</f>
        <v/>
      </c>
      <c r="C543" s="366"/>
      <c r="D543" s="350"/>
      <c r="E543" s="350"/>
      <c r="F543" s="351"/>
      <c r="G543" s="351"/>
      <c r="H543" s="351"/>
      <c r="I543" s="351"/>
      <c r="J543" s="351"/>
      <c r="K543" s="351"/>
      <c r="L543" s="352"/>
    </row>
    <row r="544" spans="1:12" x14ac:dyDescent="0.2">
      <c r="A544" s="3"/>
      <c r="B544" s="304" t="str">
        <f>IF(C543="","",(VLOOKUP(C543,Lookups!$B$4:$C$2561,2,FALSE)))</f>
        <v/>
      </c>
      <c r="C544" s="366"/>
      <c r="D544" s="350"/>
      <c r="E544" s="350"/>
      <c r="F544" s="351"/>
      <c r="G544" s="351"/>
      <c r="H544" s="351"/>
      <c r="I544" s="351"/>
      <c r="J544" s="351"/>
      <c r="K544" s="351"/>
      <c r="L544" s="352"/>
    </row>
    <row r="545" spans="1:12" x14ac:dyDescent="0.2">
      <c r="A545" s="3"/>
      <c r="B545" s="304" t="str">
        <f>IF(C544="","",(VLOOKUP(C544,Lookups!$B$4:$C$2561,2,FALSE)))</f>
        <v/>
      </c>
      <c r="C545" s="366"/>
      <c r="D545" s="350"/>
      <c r="E545" s="350"/>
      <c r="F545" s="351"/>
      <c r="G545" s="351"/>
      <c r="H545" s="351"/>
      <c r="I545" s="351"/>
      <c r="J545" s="351"/>
      <c r="K545" s="351"/>
      <c r="L545" s="352"/>
    </row>
    <row r="546" spans="1:12" x14ac:dyDescent="0.2">
      <c r="A546" s="3"/>
      <c r="B546" s="304" t="str">
        <f>IF(C545="","",(VLOOKUP(C545,Lookups!$B$4:$C$2561,2,FALSE)))</f>
        <v/>
      </c>
      <c r="C546" s="366"/>
      <c r="D546" s="350"/>
      <c r="E546" s="350"/>
      <c r="F546" s="351"/>
      <c r="G546" s="351"/>
      <c r="H546" s="351"/>
      <c r="I546" s="351"/>
      <c r="J546" s="351"/>
      <c r="K546" s="351"/>
      <c r="L546" s="352"/>
    </row>
    <row r="547" spans="1:12" x14ac:dyDescent="0.2">
      <c r="A547" s="3"/>
      <c r="B547" s="304" t="str">
        <f>IF(C546="","",(VLOOKUP(C546,Lookups!$B$4:$C$2561,2,FALSE)))</f>
        <v/>
      </c>
      <c r="C547" s="366"/>
      <c r="D547" s="350"/>
      <c r="E547" s="350"/>
      <c r="F547" s="351"/>
      <c r="G547" s="351"/>
      <c r="H547" s="351"/>
      <c r="I547" s="351"/>
      <c r="J547" s="351"/>
      <c r="K547" s="351"/>
      <c r="L547" s="352"/>
    </row>
    <row r="548" spans="1:12" x14ac:dyDescent="0.2">
      <c r="A548" s="3"/>
      <c r="B548" s="304" t="str">
        <f>IF(C547="","",(VLOOKUP(C547,Lookups!$B$4:$C$2561,2,FALSE)))</f>
        <v/>
      </c>
      <c r="C548" s="366"/>
      <c r="D548" s="350"/>
      <c r="E548" s="350"/>
      <c r="F548" s="351"/>
      <c r="G548" s="351"/>
      <c r="H548" s="351"/>
      <c r="I548" s="351"/>
      <c r="J548" s="351"/>
      <c r="K548" s="351"/>
      <c r="L548" s="352"/>
    </row>
    <row r="549" spans="1:12" x14ac:dyDescent="0.2">
      <c r="A549" s="3"/>
      <c r="B549" s="304" t="str">
        <f>IF(C548="","",(VLOOKUP(C548,Lookups!$B$4:$C$2561,2,FALSE)))</f>
        <v/>
      </c>
      <c r="C549" s="366"/>
      <c r="D549" s="350"/>
      <c r="E549" s="350"/>
      <c r="F549" s="351"/>
      <c r="G549" s="351"/>
      <c r="H549" s="351"/>
      <c r="I549" s="351"/>
      <c r="J549" s="351"/>
      <c r="K549" s="351"/>
      <c r="L549" s="352"/>
    </row>
    <row r="550" spans="1:12" x14ac:dyDescent="0.2">
      <c r="A550" s="3"/>
      <c r="B550" s="304" t="str">
        <f>IF(C549="","",(VLOOKUP(C549,Lookups!$B$4:$C$2561,2,FALSE)))</f>
        <v/>
      </c>
      <c r="C550" s="366"/>
      <c r="D550" s="350"/>
      <c r="E550" s="350"/>
      <c r="F550" s="351"/>
      <c r="G550" s="351"/>
      <c r="H550" s="351"/>
      <c r="I550" s="351"/>
      <c r="J550" s="351"/>
      <c r="K550" s="351"/>
      <c r="L550" s="352"/>
    </row>
    <row r="551" spans="1:12" x14ac:dyDescent="0.2">
      <c r="A551" s="3"/>
      <c r="B551" s="304" t="str">
        <f>IF(C550="","",(VLOOKUP(C550,Lookups!$B$4:$C$2561,2,FALSE)))</f>
        <v/>
      </c>
      <c r="C551" s="366"/>
      <c r="D551" s="350"/>
      <c r="E551" s="350"/>
      <c r="F551" s="351"/>
      <c r="G551" s="351"/>
      <c r="H551" s="351"/>
      <c r="I551" s="351"/>
      <c r="J551" s="351"/>
      <c r="K551" s="351"/>
      <c r="L551" s="352"/>
    </row>
    <row r="552" spans="1:12" x14ac:dyDescent="0.2">
      <c r="A552" s="3"/>
      <c r="B552" s="304" t="str">
        <f>IF(C551="","",(VLOOKUP(C551,Lookups!$B$4:$C$2561,2,FALSE)))</f>
        <v/>
      </c>
      <c r="C552" s="366"/>
      <c r="D552" s="350"/>
      <c r="E552" s="350"/>
      <c r="F552" s="351"/>
      <c r="G552" s="351"/>
      <c r="H552" s="351"/>
      <c r="I552" s="351"/>
      <c r="J552" s="351"/>
      <c r="K552" s="351"/>
      <c r="L552" s="352"/>
    </row>
    <row r="553" spans="1:12" x14ac:dyDescent="0.2">
      <c r="A553" s="3"/>
      <c r="B553" s="304" t="str">
        <f>IF(C552="","",(VLOOKUP(C552,Lookups!$B$4:$C$2561,2,FALSE)))</f>
        <v/>
      </c>
      <c r="C553" s="366"/>
      <c r="D553" s="350"/>
      <c r="E553" s="350"/>
      <c r="F553" s="351"/>
      <c r="G553" s="351"/>
      <c r="H553" s="351"/>
      <c r="I553" s="351"/>
      <c r="J553" s="351"/>
      <c r="K553" s="351"/>
      <c r="L553" s="352"/>
    </row>
    <row r="554" spans="1:12" x14ac:dyDescent="0.2">
      <c r="A554" s="3"/>
      <c r="B554" s="304" t="str">
        <f>IF(C553="","",(VLOOKUP(C553,Lookups!$B$4:$C$2561,2,FALSE)))</f>
        <v/>
      </c>
      <c r="C554" s="366"/>
      <c r="D554" s="350"/>
      <c r="E554" s="350"/>
      <c r="F554" s="351"/>
      <c r="G554" s="351"/>
      <c r="H554" s="351"/>
      <c r="I554" s="351"/>
      <c r="J554" s="351"/>
      <c r="K554" s="351"/>
      <c r="L554" s="352"/>
    </row>
    <row r="555" spans="1:12" x14ac:dyDescent="0.2">
      <c r="A555" s="3"/>
      <c r="B555" s="304" t="str">
        <f>IF(C554="","",(VLOOKUP(C554,Lookups!$B$4:$C$2561,2,FALSE)))</f>
        <v/>
      </c>
      <c r="C555" s="366"/>
      <c r="D555" s="350"/>
      <c r="E555" s="350"/>
      <c r="F555" s="351"/>
      <c r="G555" s="351"/>
      <c r="H555" s="351"/>
      <c r="I555" s="351"/>
      <c r="J555" s="351"/>
      <c r="K555" s="351"/>
      <c r="L555" s="352"/>
    </row>
    <row r="556" spans="1:12" x14ac:dyDescent="0.2">
      <c r="A556" s="3"/>
      <c r="B556" s="304" t="str">
        <f>IF(C555="","",(VLOOKUP(C555,Lookups!$B$4:$C$2561,2,FALSE)))</f>
        <v/>
      </c>
      <c r="C556" s="366"/>
      <c r="D556" s="350"/>
      <c r="E556" s="350"/>
      <c r="F556" s="351"/>
      <c r="G556" s="351"/>
      <c r="H556" s="351"/>
      <c r="I556" s="351"/>
      <c r="J556" s="351"/>
      <c r="K556" s="351"/>
      <c r="L556" s="352"/>
    </row>
    <row r="557" spans="1:12" x14ac:dyDescent="0.2">
      <c r="A557" s="3"/>
      <c r="B557" s="304" t="str">
        <f>IF(C556="","",(VLOOKUP(C556,Lookups!$B$4:$C$2561,2,FALSE)))</f>
        <v/>
      </c>
      <c r="C557" s="366"/>
      <c r="D557" s="350"/>
      <c r="E557" s="350"/>
      <c r="F557" s="351"/>
      <c r="G557" s="351"/>
      <c r="H557" s="351"/>
      <c r="I557" s="351"/>
      <c r="J557" s="351"/>
      <c r="K557" s="351"/>
      <c r="L557" s="352"/>
    </row>
    <row r="558" spans="1:12" x14ac:dyDescent="0.2">
      <c r="A558" s="3"/>
      <c r="B558" s="304" t="str">
        <f>IF(C557="","",(VLOOKUP(C557,Lookups!$B$4:$C$2561,2,FALSE)))</f>
        <v/>
      </c>
      <c r="C558" s="366"/>
      <c r="D558" s="350"/>
      <c r="E558" s="350"/>
      <c r="F558" s="351"/>
      <c r="G558" s="351"/>
      <c r="H558" s="351"/>
      <c r="I558" s="351"/>
      <c r="J558" s="351"/>
      <c r="K558" s="351"/>
      <c r="L558" s="352"/>
    </row>
    <row r="559" spans="1:12" x14ac:dyDescent="0.2">
      <c r="A559" s="3"/>
      <c r="B559" s="304" t="str">
        <f>IF(C558="","",(VLOOKUP(C558,Lookups!$B$4:$C$2561,2,FALSE)))</f>
        <v/>
      </c>
      <c r="C559" s="366"/>
      <c r="D559" s="350"/>
      <c r="E559" s="350"/>
      <c r="F559" s="351"/>
      <c r="G559" s="351"/>
      <c r="H559" s="351"/>
      <c r="I559" s="351"/>
      <c r="J559" s="351"/>
      <c r="K559" s="351"/>
      <c r="L559" s="352"/>
    </row>
    <row r="560" spans="1:12" x14ac:dyDescent="0.2">
      <c r="A560" s="3"/>
      <c r="B560" s="304" t="str">
        <f>IF(C559="","",(VLOOKUP(C559,Lookups!$B$4:$C$2561,2,FALSE)))</f>
        <v/>
      </c>
      <c r="C560" s="366"/>
      <c r="D560" s="350"/>
      <c r="E560" s="350"/>
      <c r="F560" s="351"/>
      <c r="G560" s="351"/>
      <c r="H560" s="351"/>
      <c r="I560" s="351"/>
      <c r="J560" s="351"/>
      <c r="K560" s="351"/>
      <c r="L560" s="352"/>
    </row>
    <row r="561" spans="1:12" x14ac:dyDescent="0.2">
      <c r="A561" s="3"/>
      <c r="B561" s="304" t="str">
        <f>IF(C560="","",(VLOOKUP(C560,Lookups!$B$4:$C$2561,2,FALSE)))</f>
        <v/>
      </c>
      <c r="C561" s="366"/>
      <c r="D561" s="350"/>
      <c r="E561" s="350"/>
      <c r="F561" s="351"/>
      <c r="G561" s="351"/>
      <c r="H561" s="351"/>
      <c r="I561" s="351"/>
      <c r="J561" s="351"/>
      <c r="K561" s="351"/>
      <c r="L561" s="352"/>
    </row>
    <row r="562" spans="1:12" x14ac:dyDescent="0.2">
      <c r="A562" s="3"/>
      <c r="B562" s="304" t="str">
        <f>IF(C561="","",(VLOOKUP(C561,Lookups!$B$4:$C$2561,2,FALSE)))</f>
        <v/>
      </c>
      <c r="C562" s="366"/>
      <c r="D562" s="350"/>
      <c r="E562" s="350"/>
      <c r="F562" s="351"/>
      <c r="G562" s="351"/>
      <c r="H562" s="351"/>
      <c r="I562" s="351"/>
      <c r="J562" s="351"/>
      <c r="K562" s="351"/>
      <c r="L562" s="352"/>
    </row>
    <row r="563" spans="1:12" x14ac:dyDescent="0.2">
      <c r="A563" s="3"/>
      <c r="B563" s="304" t="str">
        <f>IF(C562="","",(VLOOKUP(C562,Lookups!$B$4:$C$2561,2,FALSE)))</f>
        <v/>
      </c>
      <c r="C563" s="366"/>
      <c r="D563" s="350"/>
      <c r="E563" s="350"/>
      <c r="F563" s="351"/>
      <c r="G563" s="351"/>
      <c r="H563" s="351"/>
      <c r="I563" s="351"/>
      <c r="J563" s="351"/>
      <c r="K563" s="351"/>
      <c r="L563" s="352"/>
    </row>
    <row r="564" spans="1:12" x14ac:dyDescent="0.2">
      <c r="A564" s="3"/>
      <c r="B564" s="304" t="str">
        <f>IF(C563="","",(VLOOKUP(C563,Lookups!$B$4:$C$2561,2,FALSE)))</f>
        <v/>
      </c>
      <c r="C564" s="366"/>
      <c r="D564" s="350"/>
      <c r="E564" s="350"/>
      <c r="F564" s="351"/>
      <c r="G564" s="351"/>
      <c r="H564" s="351"/>
      <c r="I564" s="351"/>
      <c r="J564" s="351"/>
      <c r="K564" s="351"/>
      <c r="L564" s="352"/>
    </row>
    <row r="565" spans="1:12" x14ac:dyDescent="0.2">
      <c r="A565" s="3"/>
      <c r="B565" s="304" t="str">
        <f>IF(C564="","",(VLOOKUP(C564,Lookups!$B$4:$C$2561,2,FALSE)))</f>
        <v/>
      </c>
      <c r="C565" s="366"/>
      <c r="D565" s="350"/>
      <c r="E565" s="350"/>
      <c r="F565" s="351"/>
      <c r="G565" s="351"/>
      <c r="H565" s="351"/>
      <c r="I565" s="351"/>
      <c r="J565" s="351"/>
      <c r="K565" s="351"/>
      <c r="L565" s="352"/>
    </row>
    <row r="566" spans="1:12" x14ac:dyDescent="0.2">
      <c r="A566" s="3"/>
      <c r="B566" s="304" t="str">
        <f>IF(C565="","",(VLOOKUP(C565,Lookups!$B$4:$C$2561,2,FALSE)))</f>
        <v/>
      </c>
      <c r="C566" s="366"/>
      <c r="D566" s="350"/>
      <c r="E566" s="350"/>
      <c r="F566" s="351"/>
      <c r="G566" s="351"/>
      <c r="H566" s="351"/>
      <c r="I566" s="351"/>
      <c r="J566" s="351"/>
      <c r="K566" s="351"/>
      <c r="L566" s="352"/>
    </row>
    <row r="567" spans="1:12" x14ac:dyDescent="0.2">
      <c r="A567" s="3"/>
      <c r="B567" s="304" t="str">
        <f>IF(C566="","",(VLOOKUP(C566,Lookups!$B$4:$C$2561,2,FALSE)))</f>
        <v/>
      </c>
      <c r="C567" s="366"/>
      <c r="D567" s="350"/>
      <c r="E567" s="350"/>
      <c r="F567" s="351"/>
      <c r="G567" s="351"/>
      <c r="H567" s="351"/>
      <c r="I567" s="351"/>
      <c r="J567" s="351"/>
      <c r="K567" s="351"/>
      <c r="L567" s="352"/>
    </row>
    <row r="568" spans="1:12" x14ac:dyDescent="0.2">
      <c r="A568" s="3"/>
      <c r="B568" s="304" t="str">
        <f>IF(C567="","",(VLOOKUP(C567,Lookups!$B$4:$C$2561,2,FALSE)))</f>
        <v/>
      </c>
      <c r="C568" s="366"/>
      <c r="D568" s="350"/>
      <c r="E568" s="350"/>
      <c r="F568" s="351"/>
      <c r="G568" s="351"/>
      <c r="H568" s="351"/>
      <c r="I568" s="351"/>
      <c r="J568" s="351"/>
      <c r="K568" s="351"/>
      <c r="L568" s="352"/>
    </row>
    <row r="569" spans="1:12" x14ac:dyDescent="0.2">
      <c r="A569" s="3"/>
      <c r="B569" s="304" t="str">
        <f>IF(C568="","",(VLOOKUP(C568,Lookups!$B$4:$C$2561,2,FALSE)))</f>
        <v/>
      </c>
      <c r="C569" s="366"/>
      <c r="D569" s="350"/>
      <c r="E569" s="350"/>
      <c r="F569" s="351"/>
      <c r="G569" s="351"/>
      <c r="H569" s="351"/>
      <c r="I569" s="351"/>
      <c r="J569" s="351"/>
      <c r="K569" s="351"/>
      <c r="L569" s="352"/>
    </row>
    <row r="570" spans="1:12" x14ac:dyDescent="0.2">
      <c r="A570" s="3"/>
      <c r="B570" s="304" t="str">
        <f>IF(C569="","",(VLOOKUP(C569,Lookups!$B$4:$C$2561,2,FALSE)))</f>
        <v/>
      </c>
      <c r="C570" s="366"/>
      <c r="D570" s="350"/>
      <c r="E570" s="350"/>
      <c r="F570" s="351"/>
      <c r="G570" s="351"/>
      <c r="H570" s="351"/>
      <c r="I570" s="351"/>
      <c r="J570" s="351"/>
      <c r="K570" s="351"/>
      <c r="L570" s="352"/>
    </row>
    <row r="571" spans="1:12" x14ac:dyDescent="0.2">
      <c r="A571" s="3"/>
      <c r="B571" s="304" t="str">
        <f>IF(C570="","",(VLOOKUP(C570,Lookups!$B$4:$C$2561,2,FALSE)))</f>
        <v/>
      </c>
      <c r="C571" s="366"/>
      <c r="D571" s="350"/>
      <c r="E571" s="350"/>
      <c r="F571" s="351"/>
      <c r="G571" s="351"/>
      <c r="H571" s="351"/>
      <c r="I571" s="351"/>
      <c r="J571" s="351"/>
      <c r="K571" s="351"/>
      <c r="L571" s="352"/>
    </row>
    <row r="572" spans="1:12" x14ac:dyDescent="0.2">
      <c r="A572" s="3"/>
      <c r="B572" s="304" t="str">
        <f>IF(C571="","",(VLOOKUP(C571,Lookups!$B$4:$C$2561,2,FALSE)))</f>
        <v/>
      </c>
      <c r="C572" s="366"/>
      <c r="D572" s="350"/>
      <c r="E572" s="350"/>
      <c r="F572" s="351"/>
      <c r="G572" s="351"/>
      <c r="H572" s="351"/>
      <c r="I572" s="351"/>
      <c r="J572" s="351"/>
      <c r="K572" s="351"/>
      <c r="L572" s="352"/>
    </row>
    <row r="573" spans="1:12" x14ac:dyDescent="0.2">
      <c r="A573" s="3"/>
      <c r="B573" s="304" t="str">
        <f>IF(C572="","",(VLOOKUP(C572,Lookups!$B$4:$C$2561,2,FALSE)))</f>
        <v/>
      </c>
      <c r="C573" s="366"/>
      <c r="D573" s="350"/>
      <c r="E573" s="350"/>
      <c r="F573" s="351"/>
      <c r="G573" s="351"/>
      <c r="H573" s="351"/>
      <c r="I573" s="351"/>
      <c r="J573" s="351"/>
      <c r="K573" s="351"/>
      <c r="L573" s="352"/>
    </row>
    <row r="574" spans="1:12" x14ac:dyDescent="0.2">
      <c r="A574" s="3"/>
      <c r="B574" s="304" t="str">
        <f>IF(C573="","",(VLOOKUP(C573,Lookups!$B$4:$C$2561,2,FALSE)))</f>
        <v/>
      </c>
      <c r="C574" s="366"/>
      <c r="D574" s="350"/>
      <c r="E574" s="350"/>
      <c r="F574" s="351"/>
      <c r="G574" s="351"/>
      <c r="H574" s="351"/>
      <c r="I574" s="351"/>
      <c r="J574" s="351"/>
      <c r="K574" s="351"/>
      <c r="L574" s="352"/>
    </row>
    <row r="575" spans="1:12" x14ac:dyDescent="0.2">
      <c r="A575" s="3"/>
      <c r="B575" s="304" t="str">
        <f>IF(C574="","",(VLOOKUP(C574,Lookups!$B$4:$C$2561,2,FALSE)))</f>
        <v/>
      </c>
      <c r="C575" s="366"/>
      <c r="D575" s="350"/>
      <c r="E575" s="350"/>
      <c r="F575" s="351"/>
      <c r="G575" s="351"/>
      <c r="H575" s="351"/>
      <c r="I575" s="351"/>
      <c r="J575" s="351"/>
      <c r="K575" s="351"/>
      <c r="L575" s="352"/>
    </row>
    <row r="576" spans="1:12" x14ac:dyDescent="0.2">
      <c r="A576" s="3"/>
      <c r="B576" s="304" t="str">
        <f>IF(C575="","",(VLOOKUP(C575,Lookups!$B$4:$C$2561,2,FALSE)))</f>
        <v/>
      </c>
      <c r="C576" s="366"/>
      <c r="D576" s="350"/>
      <c r="E576" s="350"/>
      <c r="F576" s="351"/>
      <c r="G576" s="351"/>
      <c r="H576" s="351"/>
      <c r="I576" s="351"/>
      <c r="J576" s="351"/>
      <c r="K576" s="351"/>
      <c r="L576" s="352"/>
    </row>
    <row r="577" spans="1:12" x14ac:dyDescent="0.2">
      <c r="A577" s="3"/>
      <c r="B577" s="304" t="str">
        <f>IF(C576="","",(VLOOKUP(C576,Lookups!$B$4:$C$2561,2,FALSE)))</f>
        <v/>
      </c>
      <c r="C577" s="366"/>
      <c r="D577" s="350"/>
      <c r="E577" s="350"/>
      <c r="F577" s="351"/>
      <c r="G577" s="351"/>
      <c r="H577" s="351"/>
      <c r="I577" s="351"/>
      <c r="J577" s="351"/>
      <c r="K577" s="351"/>
      <c r="L577" s="352"/>
    </row>
    <row r="578" spans="1:12" x14ac:dyDescent="0.2">
      <c r="A578" s="3"/>
      <c r="B578" s="304" t="str">
        <f>IF(C577="","",(VLOOKUP(C577,Lookups!$B$4:$C$2561,2,FALSE)))</f>
        <v/>
      </c>
      <c r="C578" s="366"/>
      <c r="D578" s="350"/>
      <c r="E578" s="350"/>
      <c r="F578" s="351"/>
      <c r="G578" s="351"/>
      <c r="H578" s="351"/>
      <c r="I578" s="351"/>
      <c r="J578" s="351"/>
      <c r="K578" s="351"/>
      <c r="L578" s="352"/>
    </row>
    <row r="579" spans="1:12" x14ac:dyDescent="0.2">
      <c r="A579" s="3"/>
      <c r="B579" s="304" t="str">
        <f>IF(C578="","",(VLOOKUP(C578,Lookups!$B$4:$C$2561,2,FALSE)))</f>
        <v/>
      </c>
      <c r="C579" s="366"/>
      <c r="D579" s="350"/>
      <c r="E579" s="350"/>
      <c r="F579" s="351"/>
      <c r="G579" s="351"/>
      <c r="H579" s="351"/>
      <c r="I579" s="351"/>
      <c r="J579" s="351"/>
      <c r="K579" s="351"/>
      <c r="L579" s="352"/>
    </row>
    <row r="580" spans="1:12" x14ac:dyDescent="0.2">
      <c r="A580" s="3"/>
      <c r="B580" s="304" t="str">
        <f>IF(C579="","",(VLOOKUP(C579,Lookups!$B$4:$C$2561,2,FALSE)))</f>
        <v/>
      </c>
      <c r="C580" s="366"/>
      <c r="D580" s="350"/>
      <c r="E580" s="350"/>
      <c r="F580" s="351"/>
      <c r="G580" s="351"/>
      <c r="H580" s="351"/>
      <c r="I580" s="351"/>
      <c r="J580" s="351"/>
      <c r="K580" s="351"/>
      <c r="L580" s="352"/>
    </row>
    <row r="581" spans="1:12" x14ac:dyDescent="0.2">
      <c r="A581" s="3"/>
      <c r="B581" s="304" t="str">
        <f>IF(C580="","",(VLOOKUP(C580,Lookups!$B$4:$C$2561,2,FALSE)))</f>
        <v/>
      </c>
      <c r="C581" s="366"/>
      <c r="D581" s="350"/>
      <c r="E581" s="350"/>
      <c r="F581" s="351"/>
      <c r="G581" s="351"/>
      <c r="H581" s="351"/>
      <c r="I581" s="351"/>
      <c r="J581" s="351"/>
      <c r="K581" s="351"/>
      <c r="L581" s="352"/>
    </row>
    <row r="582" spans="1:12" x14ac:dyDescent="0.2">
      <c r="A582" s="3"/>
      <c r="B582" s="304" t="str">
        <f>IF(C581="","",(VLOOKUP(C581,Lookups!$B$4:$C$2561,2,FALSE)))</f>
        <v/>
      </c>
      <c r="C582" s="366"/>
      <c r="D582" s="350"/>
      <c r="E582" s="350"/>
      <c r="F582" s="351"/>
      <c r="G582" s="351"/>
      <c r="H582" s="351"/>
      <c r="I582" s="351"/>
      <c r="J582" s="351"/>
      <c r="K582" s="351"/>
      <c r="L582" s="352"/>
    </row>
    <row r="583" spans="1:12" x14ac:dyDescent="0.2">
      <c r="A583" s="3"/>
      <c r="B583" s="304" t="str">
        <f>IF(C582="","",(VLOOKUP(C582,Lookups!$B$4:$C$2561,2,FALSE)))</f>
        <v/>
      </c>
      <c r="C583" s="366"/>
      <c r="D583" s="350"/>
      <c r="E583" s="350"/>
      <c r="F583" s="351"/>
      <c r="G583" s="351"/>
      <c r="H583" s="351"/>
      <c r="I583" s="351"/>
      <c r="J583" s="351"/>
      <c r="K583" s="351"/>
      <c r="L583" s="352"/>
    </row>
    <row r="584" spans="1:12" x14ac:dyDescent="0.2">
      <c r="A584" s="3"/>
      <c r="B584" s="304" t="str">
        <f>IF(C583="","",(VLOOKUP(C583,Lookups!$B$4:$C$2561,2,FALSE)))</f>
        <v/>
      </c>
      <c r="C584" s="366"/>
      <c r="D584" s="350"/>
      <c r="E584" s="350"/>
      <c r="F584" s="351"/>
      <c r="G584" s="351"/>
      <c r="H584" s="351"/>
      <c r="I584" s="351"/>
      <c r="J584" s="351"/>
      <c r="K584" s="351"/>
      <c r="L584" s="352"/>
    </row>
    <row r="585" spans="1:12" x14ac:dyDescent="0.2">
      <c r="A585" s="3"/>
      <c r="B585" s="304" t="str">
        <f>IF(C584="","",(VLOOKUP(C584,Lookups!$B$4:$C$2561,2,FALSE)))</f>
        <v/>
      </c>
      <c r="C585" s="366"/>
      <c r="D585" s="350"/>
      <c r="E585" s="350"/>
      <c r="F585" s="351"/>
      <c r="G585" s="351"/>
      <c r="H585" s="351"/>
      <c r="I585" s="351"/>
      <c r="J585" s="351"/>
      <c r="K585" s="351"/>
      <c r="L585" s="352"/>
    </row>
    <row r="586" spans="1:12" x14ac:dyDescent="0.2">
      <c r="A586" s="3"/>
      <c r="B586" s="304" t="str">
        <f>IF(C585="","",(VLOOKUP(C585,Lookups!$B$4:$C$2561,2,FALSE)))</f>
        <v/>
      </c>
      <c r="C586" s="366"/>
      <c r="D586" s="350"/>
      <c r="E586" s="350"/>
      <c r="F586" s="351"/>
      <c r="G586" s="351"/>
      <c r="H586" s="351"/>
      <c r="I586" s="351"/>
      <c r="J586" s="351"/>
      <c r="K586" s="351"/>
      <c r="L586" s="352"/>
    </row>
    <row r="587" spans="1:12" x14ac:dyDescent="0.2">
      <c r="A587" s="3"/>
      <c r="B587" s="304" t="str">
        <f>IF(C586="","",(VLOOKUP(C586,Lookups!$B$4:$C$2561,2,FALSE)))</f>
        <v/>
      </c>
      <c r="C587" s="366"/>
      <c r="D587" s="350"/>
      <c r="E587" s="350"/>
      <c r="F587" s="351"/>
      <c r="G587" s="351"/>
      <c r="H587" s="351"/>
      <c r="I587" s="351"/>
      <c r="J587" s="351"/>
      <c r="K587" s="351"/>
      <c r="L587" s="352"/>
    </row>
    <row r="588" spans="1:12" x14ac:dyDescent="0.2">
      <c r="A588" s="3"/>
      <c r="B588" s="304" t="str">
        <f>IF(C587="","",(VLOOKUP(C587,Lookups!$B$4:$C$2561,2,FALSE)))</f>
        <v/>
      </c>
      <c r="C588" s="366"/>
      <c r="D588" s="350"/>
      <c r="E588" s="350"/>
      <c r="F588" s="351"/>
      <c r="G588" s="351"/>
      <c r="H588" s="351"/>
      <c r="I588" s="351"/>
      <c r="J588" s="351"/>
      <c r="K588" s="351"/>
      <c r="L588" s="352"/>
    </row>
    <row r="589" spans="1:12" x14ac:dyDescent="0.2">
      <c r="A589" s="3"/>
      <c r="B589" s="304" t="str">
        <f>IF(C588="","",(VLOOKUP(C588,Lookups!$B$4:$C$2561,2,FALSE)))</f>
        <v/>
      </c>
      <c r="C589" s="366"/>
      <c r="D589" s="350"/>
      <c r="E589" s="350"/>
      <c r="F589" s="351"/>
      <c r="G589" s="351"/>
      <c r="H589" s="351"/>
      <c r="I589" s="351"/>
      <c r="J589" s="351"/>
      <c r="K589" s="351"/>
      <c r="L589" s="352"/>
    </row>
    <row r="590" spans="1:12" x14ac:dyDescent="0.2">
      <c r="A590" s="3"/>
      <c r="B590" s="304" t="str">
        <f>IF(C589="","",(VLOOKUP(C589,Lookups!$B$4:$C$2561,2,FALSE)))</f>
        <v/>
      </c>
      <c r="C590" s="366"/>
      <c r="D590" s="350"/>
      <c r="E590" s="350"/>
      <c r="F590" s="351"/>
      <c r="G590" s="351"/>
      <c r="H590" s="351"/>
      <c r="I590" s="351"/>
      <c r="J590" s="351"/>
      <c r="K590" s="351"/>
      <c r="L590" s="352"/>
    </row>
    <row r="591" spans="1:12" x14ac:dyDescent="0.2">
      <c r="A591" s="3"/>
      <c r="B591" s="304" t="str">
        <f>IF(C590="","",(VLOOKUP(C590,Lookups!$B$4:$C$2561,2,FALSE)))</f>
        <v/>
      </c>
      <c r="C591" s="366"/>
      <c r="D591" s="350"/>
      <c r="E591" s="350"/>
      <c r="F591" s="351"/>
      <c r="G591" s="351"/>
      <c r="H591" s="351"/>
      <c r="I591" s="351"/>
      <c r="J591" s="351"/>
      <c r="K591" s="351"/>
      <c r="L591" s="352"/>
    </row>
    <row r="592" spans="1:12" x14ac:dyDescent="0.2">
      <c r="A592" s="3"/>
      <c r="B592" s="304" t="str">
        <f>IF(C591="","",(VLOOKUP(C591,Lookups!$B$4:$C$2561,2,FALSE)))</f>
        <v/>
      </c>
      <c r="C592" s="366"/>
      <c r="D592" s="350"/>
      <c r="E592" s="350"/>
      <c r="F592" s="351"/>
      <c r="G592" s="351"/>
      <c r="H592" s="351"/>
      <c r="I592" s="351"/>
      <c r="J592" s="351"/>
      <c r="K592" s="351"/>
      <c r="L592" s="352"/>
    </row>
    <row r="593" spans="1:12" x14ac:dyDescent="0.2">
      <c r="A593" s="3"/>
      <c r="B593" s="304" t="str">
        <f>IF(C592="","",(VLOOKUP(C592,Lookups!$B$4:$C$2561,2,FALSE)))</f>
        <v/>
      </c>
      <c r="C593" s="366"/>
      <c r="D593" s="350"/>
      <c r="E593" s="350"/>
      <c r="F593" s="351"/>
      <c r="G593" s="351"/>
      <c r="H593" s="351"/>
      <c r="I593" s="351"/>
      <c r="J593" s="351"/>
      <c r="K593" s="351"/>
      <c r="L593" s="352"/>
    </row>
    <row r="594" spans="1:12" x14ac:dyDescent="0.2">
      <c r="A594" s="3"/>
      <c r="B594" s="304" t="str">
        <f>IF(C593="","",(VLOOKUP(C593,Lookups!$B$4:$C$2561,2,FALSE)))</f>
        <v/>
      </c>
      <c r="C594" s="366"/>
      <c r="D594" s="350"/>
      <c r="E594" s="350"/>
      <c r="F594" s="351"/>
      <c r="G594" s="351"/>
      <c r="H594" s="351"/>
      <c r="I594" s="351"/>
      <c r="J594" s="351"/>
      <c r="K594" s="351"/>
      <c r="L594" s="352"/>
    </row>
    <row r="595" spans="1:12" x14ac:dyDescent="0.2">
      <c r="A595" s="3"/>
      <c r="B595" s="304" t="str">
        <f>IF(C594="","",(VLOOKUP(C594,Lookups!$B$4:$C$2561,2,FALSE)))</f>
        <v/>
      </c>
      <c r="C595" s="366"/>
      <c r="D595" s="350"/>
      <c r="E595" s="350"/>
      <c r="F595" s="351"/>
      <c r="G595" s="351"/>
      <c r="H595" s="351"/>
      <c r="I595" s="351"/>
      <c r="J595" s="351"/>
      <c r="K595" s="351"/>
      <c r="L595" s="352"/>
    </row>
    <row r="596" spans="1:12" x14ac:dyDescent="0.2">
      <c r="A596" s="3"/>
      <c r="B596" s="304" t="str">
        <f>IF(C595="","",(VLOOKUP(C595,Lookups!$B$4:$C$2561,2,FALSE)))</f>
        <v/>
      </c>
      <c r="C596" s="366"/>
      <c r="D596" s="350"/>
      <c r="E596" s="350"/>
      <c r="F596" s="351"/>
      <c r="G596" s="351"/>
      <c r="H596" s="351"/>
      <c r="I596" s="351"/>
      <c r="J596" s="351"/>
      <c r="K596" s="351"/>
      <c r="L596" s="352"/>
    </row>
    <row r="597" spans="1:12" x14ac:dyDescent="0.2">
      <c r="A597" s="3"/>
      <c r="B597" s="304" t="str">
        <f>IF(C596="","",(VLOOKUP(C596,Lookups!$B$4:$C$2561,2,FALSE)))</f>
        <v/>
      </c>
      <c r="C597" s="366"/>
      <c r="D597" s="350"/>
      <c r="E597" s="350"/>
      <c r="F597" s="351"/>
      <c r="G597" s="351"/>
      <c r="H597" s="351"/>
      <c r="I597" s="351"/>
      <c r="J597" s="351"/>
      <c r="K597" s="351"/>
      <c r="L597" s="352"/>
    </row>
    <row r="598" spans="1:12" x14ac:dyDescent="0.2">
      <c r="A598" s="3"/>
      <c r="B598" s="304" t="str">
        <f>IF(C597="","",(VLOOKUP(C597,Lookups!$B$4:$C$2561,2,FALSE)))</f>
        <v/>
      </c>
      <c r="C598" s="366"/>
      <c r="D598" s="350"/>
      <c r="E598" s="350"/>
      <c r="F598" s="351"/>
      <c r="G598" s="351"/>
      <c r="H598" s="351"/>
      <c r="I598" s="351"/>
      <c r="J598" s="351"/>
      <c r="K598" s="351"/>
      <c r="L598" s="352"/>
    </row>
    <row r="599" spans="1:12" x14ac:dyDescent="0.2">
      <c r="A599" s="3"/>
      <c r="B599" s="304" t="str">
        <f>IF(C598="","",(VLOOKUP(C598,Lookups!$B$4:$C$2561,2,FALSE)))</f>
        <v/>
      </c>
      <c r="C599" s="366"/>
      <c r="D599" s="350"/>
      <c r="E599" s="350"/>
      <c r="F599" s="351"/>
      <c r="G599" s="351"/>
      <c r="H599" s="351"/>
      <c r="I599" s="351"/>
      <c r="J599" s="351"/>
      <c r="K599" s="351"/>
      <c r="L599" s="352"/>
    </row>
    <row r="600" spans="1:12" x14ac:dyDescent="0.2">
      <c r="A600" s="3"/>
      <c r="B600" s="304" t="str">
        <f>IF(C599="","",(VLOOKUP(C599,Lookups!$B$4:$C$2561,2,FALSE)))</f>
        <v/>
      </c>
      <c r="C600" s="366"/>
      <c r="D600" s="350"/>
      <c r="E600" s="350"/>
      <c r="F600" s="351"/>
      <c r="G600" s="351"/>
      <c r="H600" s="351"/>
      <c r="I600" s="351"/>
      <c r="J600" s="351"/>
      <c r="K600" s="351"/>
      <c r="L600" s="352"/>
    </row>
    <row r="601" spans="1:12" x14ac:dyDescent="0.2">
      <c r="A601" s="3"/>
      <c r="B601" s="304" t="str">
        <f>IF(C600="","",(VLOOKUP(C600,Lookups!$B$4:$C$2561,2,FALSE)))</f>
        <v/>
      </c>
      <c r="C601" s="366"/>
      <c r="D601" s="350"/>
      <c r="E601" s="350"/>
      <c r="F601" s="351"/>
      <c r="G601" s="351"/>
      <c r="H601" s="351"/>
      <c r="I601" s="351"/>
      <c r="J601" s="351"/>
      <c r="K601" s="351"/>
      <c r="L601" s="352"/>
    </row>
    <row r="602" spans="1:12" x14ac:dyDescent="0.2">
      <c r="A602" s="3"/>
      <c r="B602" s="304" t="str">
        <f>IF(C601="","",(VLOOKUP(C601,Lookups!$B$4:$C$2561,2,FALSE)))</f>
        <v/>
      </c>
      <c r="C602" s="366"/>
      <c r="D602" s="350"/>
      <c r="E602" s="350"/>
      <c r="F602" s="351"/>
      <c r="G602" s="351"/>
      <c r="H602" s="351"/>
      <c r="I602" s="351"/>
      <c r="J602" s="351"/>
      <c r="K602" s="351"/>
      <c r="L602" s="352"/>
    </row>
    <row r="603" spans="1:12" x14ac:dyDescent="0.2">
      <c r="A603" s="3"/>
      <c r="B603" s="304" t="str">
        <f>IF(C602="","",(VLOOKUP(C602,Lookups!$B$4:$C$2561,2,FALSE)))</f>
        <v/>
      </c>
      <c r="C603" s="366"/>
      <c r="D603" s="350"/>
      <c r="E603" s="350"/>
      <c r="F603" s="351"/>
      <c r="G603" s="351"/>
      <c r="H603" s="351"/>
      <c r="I603" s="351"/>
      <c r="J603" s="351"/>
      <c r="K603" s="351"/>
      <c r="L603" s="352"/>
    </row>
    <row r="604" spans="1:12" x14ac:dyDescent="0.2">
      <c r="A604" s="3"/>
      <c r="B604" s="304" t="str">
        <f>IF(C603="","",(VLOOKUP(C603,Lookups!$B$4:$C$2561,2,FALSE)))</f>
        <v/>
      </c>
      <c r="C604" s="366"/>
      <c r="D604" s="350"/>
      <c r="E604" s="350"/>
      <c r="F604" s="351"/>
      <c r="G604" s="351"/>
      <c r="H604" s="351"/>
      <c r="I604" s="351"/>
      <c r="J604" s="351"/>
      <c r="K604" s="351"/>
      <c r="L604" s="352"/>
    </row>
    <row r="605" spans="1:12" x14ac:dyDescent="0.2">
      <c r="A605" s="3"/>
      <c r="B605" s="304" t="str">
        <f>IF(C604="","",(VLOOKUP(C604,Lookups!$B$4:$C$2561,2,FALSE)))</f>
        <v/>
      </c>
      <c r="C605" s="366"/>
      <c r="D605" s="350"/>
      <c r="E605" s="350"/>
      <c r="F605" s="351"/>
      <c r="G605" s="351"/>
      <c r="H605" s="351"/>
      <c r="I605" s="351"/>
      <c r="J605" s="351"/>
      <c r="K605" s="351"/>
      <c r="L605" s="352"/>
    </row>
    <row r="606" spans="1:12" x14ac:dyDescent="0.2">
      <c r="A606" s="3"/>
      <c r="B606" s="304" t="str">
        <f>IF(C605="","",(VLOOKUP(C605,Lookups!$B$4:$C$2561,2,FALSE)))</f>
        <v/>
      </c>
      <c r="C606" s="366"/>
      <c r="D606" s="350"/>
      <c r="E606" s="350"/>
      <c r="F606" s="351"/>
      <c r="G606" s="351"/>
      <c r="H606" s="351"/>
      <c r="I606" s="351"/>
      <c r="J606" s="351"/>
      <c r="K606" s="351"/>
      <c r="L606" s="352"/>
    </row>
    <row r="607" spans="1:12" x14ac:dyDescent="0.2">
      <c r="A607" s="3"/>
      <c r="B607" s="304" t="str">
        <f>IF(C606="","",(VLOOKUP(C606,Lookups!$B$4:$C$2561,2,FALSE)))</f>
        <v/>
      </c>
      <c r="C607" s="366"/>
      <c r="D607" s="350"/>
      <c r="E607" s="350"/>
      <c r="F607" s="351"/>
      <c r="G607" s="351"/>
      <c r="H607" s="351"/>
      <c r="I607" s="351"/>
      <c r="J607" s="351"/>
      <c r="K607" s="351"/>
      <c r="L607" s="352"/>
    </row>
    <row r="608" spans="1:12" x14ac:dyDescent="0.2">
      <c r="A608" s="3"/>
      <c r="B608" s="304" t="str">
        <f>IF(C607="","",(VLOOKUP(C607,Lookups!$B$4:$C$2561,2,FALSE)))</f>
        <v/>
      </c>
      <c r="C608" s="366"/>
      <c r="D608" s="350"/>
      <c r="E608" s="350"/>
      <c r="F608" s="351"/>
      <c r="G608" s="351"/>
      <c r="H608" s="351"/>
      <c r="I608" s="351"/>
      <c r="J608" s="351"/>
      <c r="K608" s="351"/>
      <c r="L608" s="352"/>
    </row>
    <row r="609" spans="1:12" x14ac:dyDescent="0.2">
      <c r="A609" s="3"/>
      <c r="B609" s="304" t="str">
        <f>IF(C608="","",(VLOOKUP(C608,Lookups!$B$4:$C$2561,2,FALSE)))</f>
        <v/>
      </c>
      <c r="C609" s="366"/>
      <c r="D609" s="350"/>
      <c r="E609" s="350"/>
      <c r="F609" s="351"/>
      <c r="G609" s="351"/>
      <c r="H609" s="351"/>
      <c r="I609" s="351"/>
      <c r="J609" s="351"/>
      <c r="K609" s="351"/>
      <c r="L609" s="352"/>
    </row>
    <row r="610" spans="1:12" x14ac:dyDescent="0.2">
      <c r="A610" s="3"/>
      <c r="B610" s="304" t="str">
        <f>IF(C609="","",(VLOOKUP(C609,Lookups!$B$4:$C$2561,2,FALSE)))</f>
        <v/>
      </c>
      <c r="C610" s="366"/>
      <c r="D610" s="350"/>
      <c r="E610" s="350"/>
      <c r="F610" s="351"/>
      <c r="G610" s="351"/>
      <c r="H610" s="351"/>
      <c r="I610" s="351"/>
      <c r="J610" s="351"/>
      <c r="K610" s="351"/>
      <c r="L610" s="352"/>
    </row>
    <row r="611" spans="1:12" x14ac:dyDescent="0.2">
      <c r="A611" s="3"/>
      <c r="B611" s="304" t="str">
        <f>IF(C610="","",(VLOOKUP(C610,Lookups!$B$4:$C$2561,2,FALSE)))</f>
        <v/>
      </c>
      <c r="C611" s="366"/>
      <c r="D611" s="350"/>
      <c r="E611" s="350"/>
      <c r="F611" s="351"/>
      <c r="G611" s="351"/>
      <c r="H611" s="351"/>
      <c r="I611" s="351"/>
      <c r="J611" s="351"/>
      <c r="K611" s="351"/>
      <c r="L611" s="352"/>
    </row>
    <row r="612" spans="1:12" x14ac:dyDescent="0.2">
      <c r="A612" s="3"/>
      <c r="B612" s="304" t="str">
        <f>IF(C611="","",(VLOOKUP(C611,Lookups!$B$4:$C$2561,2,FALSE)))</f>
        <v/>
      </c>
      <c r="C612" s="366"/>
      <c r="D612" s="350"/>
      <c r="E612" s="350"/>
      <c r="F612" s="351"/>
      <c r="G612" s="351"/>
      <c r="H612" s="351"/>
      <c r="I612" s="351"/>
      <c r="J612" s="351"/>
      <c r="K612" s="351"/>
      <c r="L612" s="352"/>
    </row>
    <row r="613" spans="1:12" x14ac:dyDescent="0.2">
      <c r="A613" s="3"/>
      <c r="B613" s="304" t="str">
        <f>IF(C612="","",(VLOOKUP(C612,Lookups!$B$4:$C$2561,2,FALSE)))</f>
        <v/>
      </c>
      <c r="C613" s="366"/>
      <c r="D613" s="350"/>
      <c r="E613" s="350"/>
      <c r="F613" s="351"/>
      <c r="G613" s="351"/>
      <c r="H613" s="351"/>
      <c r="I613" s="351"/>
      <c r="J613" s="351"/>
      <c r="K613" s="351"/>
      <c r="L613" s="352"/>
    </row>
    <row r="614" spans="1:12" x14ac:dyDescent="0.2">
      <c r="A614" s="3"/>
      <c r="B614" s="304" t="str">
        <f>IF(C613="","",(VLOOKUP(C613,Lookups!$B$4:$C$2561,2,FALSE)))</f>
        <v/>
      </c>
      <c r="C614" s="366"/>
      <c r="D614" s="350"/>
      <c r="E614" s="350"/>
      <c r="F614" s="351"/>
      <c r="G614" s="351"/>
      <c r="H614" s="351"/>
      <c r="I614" s="351"/>
      <c r="J614" s="351"/>
      <c r="K614" s="351"/>
      <c r="L614" s="352"/>
    </row>
    <row r="615" spans="1:12" x14ac:dyDescent="0.2">
      <c r="A615" s="3"/>
      <c r="B615" s="304" t="str">
        <f>IF(C614="","",(VLOOKUP(C614,Lookups!$B$4:$C$2561,2,FALSE)))</f>
        <v/>
      </c>
      <c r="C615" s="366"/>
      <c r="D615" s="350"/>
      <c r="E615" s="350"/>
      <c r="F615" s="351"/>
      <c r="G615" s="351"/>
      <c r="H615" s="351"/>
      <c r="I615" s="351"/>
      <c r="J615" s="351"/>
      <c r="K615" s="351"/>
      <c r="L615" s="352"/>
    </row>
    <row r="616" spans="1:12" x14ac:dyDescent="0.2">
      <c r="A616" s="3"/>
      <c r="B616" s="304" t="str">
        <f>IF(C615="","",(VLOOKUP(C615,Lookups!$B$4:$C$2561,2,FALSE)))</f>
        <v/>
      </c>
      <c r="C616" s="366"/>
      <c r="D616" s="350"/>
      <c r="E616" s="350"/>
      <c r="F616" s="351"/>
      <c r="G616" s="351"/>
      <c r="H616" s="351"/>
      <c r="I616" s="351"/>
      <c r="J616" s="351"/>
      <c r="K616" s="351"/>
      <c r="L616" s="352"/>
    </row>
    <row r="617" spans="1:12" x14ac:dyDescent="0.2">
      <c r="A617" s="3"/>
      <c r="B617" s="304" t="str">
        <f>IF(C616="","",(VLOOKUP(C616,Lookups!$B$4:$C$2561,2,FALSE)))</f>
        <v/>
      </c>
      <c r="C617" s="366"/>
      <c r="D617" s="350"/>
      <c r="E617" s="350"/>
      <c r="F617" s="351"/>
      <c r="G617" s="351"/>
      <c r="H617" s="351"/>
      <c r="I617" s="351"/>
      <c r="J617" s="351"/>
      <c r="K617" s="351"/>
      <c r="L617" s="352"/>
    </row>
    <row r="618" spans="1:12" x14ac:dyDescent="0.2">
      <c r="A618" s="3"/>
      <c r="B618" s="304" t="str">
        <f>IF(C617="","",(VLOOKUP(C617,Lookups!$B$4:$C$2561,2,FALSE)))</f>
        <v/>
      </c>
      <c r="C618" s="366"/>
      <c r="D618" s="350"/>
      <c r="E618" s="350"/>
      <c r="F618" s="351"/>
      <c r="G618" s="351"/>
      <c r="H618" s="351"/>
      <c r="I618" s="351"/>
      <c r="J618" s="351"/>
      <c r="K618" s="351"/>
      <c r="L618" s="352"/>
    </row>
    <row r="619" spans="1:12" x14ac:dyDescent="0.2">
      <c r="A619" s="3"/>
      <c r="B619" s="304" t="str">
        <f>IF(C618="","",(VLOOKUP(C618,Lookups!$B$4:$C$2561,2,FALSE)))</f>
        <v/>
      </c>
      <c r="C619" s="366"/>
      <c r="D619" s="350"/>
      <c r="E619" s="350"/>
      <c r="F619" s="351"/>
      <c r="G619" s="351"/>
      <c r="H619" s="351"/>
      <c r="I619" s="351"/>
      <c r="J619" s="351"/>
      <c r="K619" s="351"/>
      <c r="L619" s="352"/>
    </row>
    <row r="620" spans="1:12" x14ac:dyDescent="0.2">
      <c r="A620" s="3"/>
      <c r="B620" s="304" t="str">
        <f>IF(C619="","",(VLOOKUP(C619,Lookups!$B$4:$C$2561,2,FALSE)))</f>
        <v/>
      </c>
      <c r="C620" s="366"/>
      <c r="D620" s="350"/>
      <c r="E620" s="350"/>
      <c r="F620" s="351"/>
      <c r="G620" s="351"/>
      <c r="H620" s="351"/>
      <c r="I620" s="351"/>
      <c r="J620" s="351"/>
      <c r="K620" s="351"/>
      <c r="L620" s="352"/>
    </row>
    <row r="621" spans="1:12" x14ac:dyDescent="0.2">
      <c r="A621" s="3"/>
      <c r="B621" s="304" t="str">
        <f>IF(C620="","",(VLOOKUP(C620,Lookups!$B$4:$C$2561,2,FALSE)))</f>
        <v/>
      </c>
      <c r="C621" s="366"/>
      <c r="D621" s="350"/>
      <c r="E621" s="350"/>
      <c r="F621" s="351"/>
      <c r="G621" s="351"/>
      <c r="H621" s="351"/>
      <c r="I621" s="351"/>
      <c r="J621" s="351"/>
      <c r="K621" s="351"/>
      <c r="L621" s="352"/>
    </row>
    <row r="622" spans="1:12" x14ac:dyDescent="0.2">
      <c r="A622" s="3"/>
      <c r="B622" s="304" t="str">
        <f>IF(C621="","",(VLOOKUP(C621,Lookups!$B$4:$C$2561,2,FALSE)))</f>
        <v/>
      </c>
      <c r="C622" s="366"/>
      <c r="D622" s="350"/>
      <c r="E622" s="350"/>
      <c r="F622" s="351"/>
      <c r="G622" s="351"/>
      <c r="H622" s="351"/>
      <c r="I622" s="351"/>
      <c r="J622" s="351"/>
      <c r="K622" s="351"/>
      <c r="L622" s="352"/>
    </row>
    <row r="623" spans="1:12" x14ac:dyDescent="0.2">
      <c r="A623" s="3"/>
      <c r="B623" s="304" t="str">
        <f>IF(C622="","",(VLOOKUP(C622,Lookups!$B$4:$C$2561,2,FALSE)))</f>
        <v/>
      </c>
      <c r="C623" s="366"/>
      <c r="D623" s="350"/>
      <c r="E623" s="350"/>
      <c r="F623" s="351"/>
      <c r="G623" s="351"/>
      <c r="H623" s="351"/>
      <c r="I623" s="351"/>
      <c r="J623" s="351"/>
      <c r="K623" s="351"/>
      <c r="L623" s="352"/>
    </row>
    <row r="624" spans="1:12" x14ac:dyDescent="0.2">
      <c r="A624" s="3"/>
      <c r="B624" s="304" t="str">
        <f>IF(C623="","",(VLOOKUP(C623,Lookups!$B$4:$C$2561,2,FALSE)))</f>
        <v/>
      </c>
      <c r="C624" s="366"/>
      <c r="D624" s="350"/>
      <c r="E624" s="350"/>
      <c r="F624" s="351"/>
      <c r="G624" s="351"/>
      <c r="H624" s="351"/>
      <c r="I624" s="351"/>
      <c r="J624" s="351"/>
      <c r="K624" s="351"/>
      <c r="L624" s="352"/>
    </row>
    <row r="625" spans="1:12" x14ac:dyDescent="0.2">
      <c r="A625" s="3"/>
      <c r="B625" s="304" t="str">
        <f>IF(C624="","",(VLOOKUP(C624,Lookups!$B$4:$C$2561,2,FALSE)))</f>
        <v/>
      </c>
      <c r="C625" s="366"/>
      <c r="D625" s="350"/>
      <c r="E625" s="350"/>
      <c r="F625" s="351"/>
      <c r="G625" s="351"/>
      <c r="H625" s="351"/>
      <c r="I625" s="351"/>
      <c r="J625" s="351"/>
      <c r="K625" s="351"/>
      <c r="L625" s="352"/>
    </row>
    <row r="626" spans="1:12" x14ac:dyDescent="0.2">
      <c r="A626" s="3"/>
      <c r="B626" s="304" t="str">
        <f>IF(C625="","",(VLOOKUP(C625,Lookups!$B$4:$C$2561,2,FALSE)))</f>
        <v/>
      </c>
      <c r="C626" s="366"/>
      <c r="D626" s="350"/>
      <c r="E626" s="350"/>
      <c r="F626" s="351"/>
      <c r="G626" s="351"/>
      <c r="H626" s="351"/>
      <c r="I626" s="351"/>
      <c r="J626" s="351"/>
      <c r="K626" s="351"/>
      <c r="L626" s="352"/>
    </row>
    <row r="627" spans="1:12" x14ac:dyDescent="0.2">
      <c r="A627" s="3"/>
      <c r="B627" s="304" t="str">
        <f>IF(C626="","",(VLOOKUP(C626,Lookups!$B$4:$C$2561,2,FALSE)))</f>
        <v/>
      </c>
      <c r="C627" s="366"/>
      <c r="D627" s="350"/>
      <c r="E627" s="350"/>
      <c r="F627" s="351"/>
      <c r="G627" s="351"/>
      <c r="H627" s="351"/>
      <c r="I627" s="351"/>
      <c r="J627" s="351"/>
      <c r="K627" s="351"/>
      <c r="L627" s="352"/>
    </row>
    <row r="628" spans="1:12" x14ac:dyDescent="0.2">
      <c r="A628" s="3"/>
      <c r="B628" s="304" t="str">
        <f>IF(C627="","",(VLOOKUP(C627,Lookups!$B$4:$C$2561,2,FALSE)))</f>
        <v/>
      </c>
      <c r="C628" s="366"/>
      <c r="D628" s="350"/>
      <c r="E628" s="350"/>
      <c r="F628" s="351"/>
      <c r="G628" s="351"/>
      <c r="H628" s="351"/>
      <c r="I628" s="351"/>
      <c r="J628" s="351"/>
      <c r="K628" s="351"/>
      <c r="L628" s="352"/>
    </row>
    <row r="629" spans="1:12" x14ac:dyDescent="0.2">
      <c r="A629" s="3"/>
      <c r="B629" s="304" t="str">
        <f>IF(C628="","",(VLOOKUP(C628,Lookups!$B$4:$C$2561,2,FALSE)))</f>
        <v/>
      </c>
      <c r="C629" s="366"/>
      <c r="D629" s="350"/>
      <c r="E629" s="350"/>
      <c r="F629" s="351"/>
      <c r="G629" s="351"/>
      <c r="H629" s="351"/>
      <c r="I629" s="351"/>
      <c r="J629" s="351"/>
      <c r="K629" s="351"/>
      <c r="L629" s="352"/>
    </row>
    <row r="630" spans="1:12" x14ac:dyDescent="0.2">
      <c r="A630" s="3"/>
      <c r="B630" s="304" t="str">
        <f>IF(C629="","",(VLOOKUP(C629,Lookups!$B$4:$C$2561,2,FALSE)))</f>
        <v/>
      </c>
      <c r="C630" s="366"/>
      <c r="D630" s="350"/>
      <c r="E630" s="350"/>
      <c r="F630" s="351"/>
      <c r="G630" s="351"/>
      <c r="H630" s="351"/>
      <c r="I630" s="351"/>
      <c r="J630" s="351"/>
      <c r="K630" s="351"/>
      <c r="L630" s="352"/>
    </row>
    <row r="631" spans="1:12" x14ac:dyDescent="0.2">
      <c r="A631" s="3"/>
      <c r="B631" s="304" t="str">
        <f>IF(C630="","",(VLOOKUP(C630,Lookups!$B$4:$C$2561,2,FALSE)))</f>
        <v/>
      </c>
      <c r="C631" s="366"/>
      <c r="D631" s="350"/>
      <c r="E631" s="350"/>
      <c r="F631" s="351"/>
      <c r="G631" s="351"/>
      <c r="H631" s="351"/>
      <c r="I631" s="351"/>
      <c r="J631" s="351"/>
      <c r="K631" s="351"/>
      <c r="L631" s="352"/>
    </row>
    <row r="632" spans="1:12" x14ac:dyDescent="0.2">
      <c r="A632" s="3"/>
      <c r="B632" s="304" t="str">
        <f>IF(C631="","",(VLOOKUP(C631,Lookups!$B$4:$C$2561,2,FALSE)))</f>
        <v/>
      </c>
      <c r="C632" s="366"/>
      <c r="D632" s="350"/>
      <c r="E632" s="350"/>
      <c r="F632" s="351"/>
      <c r="G632" s="351"/>
      <c r="H632" s="351"/>
      <c r="I632" s="351"/>
      <c r="J632" s="351"/>
      <c r="K632" s="351"/>
      <c r="L632" s="352"/>
    </row>
    <row r="633" spans="1:12" x14ac:dyDescent="0.2">
      <c r="A633" s="3"/>
      <c r="B633" s="304" t="str">
        <f>IF(C632="","",(VLOOKUP(C632,Lookups!$B$4:$C$2561,2,FALSE)))</f>
        <v/>
      </c>
      <c r="C633" s="366"/>
      <c r="D633" s="350"/>
      <c r="E633" s="350"/>
      <c r="F633" s="351"/>
      <c r="G633" s="351"/>
      <c r="H633" s="351"/>
      <c r="I633" s="351"/>
      <c r="J633" s="351"/>
      <c r="K633" s="351"/>
      <c r="L633" s="352"/>
    </row>
    <row r="634" spans="1:12" x14ac:dyDescent="0.2">
      <c r="A634" s="3"/>
      <c r="B634" s="304" t="str">
        <f>IF(C633="","",(VLOOKUP(C633,Lookups!$B$4:$C$2561,2,FALSE)))</f>
        <v/>
      </c>
      <c r="C634" s="366"/>
      <c r="D634" s="350"/>
      <c r="E634" s="350"/>
      <c r="F634" s="351"/>
      <c r="G634" s="351"/>
      <c r="H634" s="351"/>
      <c r="I634" s="351"/>
      <c r="J634" s="351"/>
      <c r="K634" s="351"/>
      <c r="L634" s="352"/>
    </row>
    <row r="635" spans="1:12" x14ac:dyDescent="0.2">
      <c r="A635" s="3"/>
      <c r="B635" s="304" t="str">
        <f>IF(C634="","",(VLOOKUP(C634,Lookups!$B$4:$C$2561,2,FALSE)))</f>
        <v/>
      </c>
      <c r="C635" s="366"/>
      <c r="D635" s="350"/>
      <c r="E635" s="350"/>
      <c r="F635" s="351"/>
      <c r="G635" s="351"/>
      <c r="H635" s="351"/>
      <c r="I635" s="351"/>
      <c r="J635" s="351"/>
      <c r="K635" s="351"/>
      <c r="L635" s="352"/>
    </row>
    <row r="636" spans="1:12" x14ac:dyDescent="0.2">
      <c r="A636" s="3"/>
      <c r="B636" s="304" t="str">
        <f>IF(C635="","",(VLOOKUP(C635,Lookups!$B$4:$C$2561,2,FALSE)))</f>
        <v/>
      </c>
      <c r="C636" s="366"/>
      <c r="D636" s="350"/>
      <c r="E636" s="350"/>
      <c r="F636" s="351"/>
      <c r="G636" s="351"/>
      <c r="H636" s="351"/>
      <c r="I636" s="351"/>
      <c r="J636" s="351"/>
      <c r="K636" s="351"/>
      <c r="L636" s="352"/>
    </row>
    <row r="637" spans="1:12" x14ac:dyDescent="0.2">
      <c r="A637" s="3"/>
      <c r="B637" s="304" t="str">
        <f>IF(C636="","",(VLOOKUP(C636,Lookups!$B$4:$C$2561,2,FALSE)))</f>
        <v/>
      </c>
      <c r="C637" s="366"/>
      <c r="D637" s="350"/>
      <c r="E637" s="350"/>
      <c r="F637" s="351"/>
      <c r="G637" s="351"/>
      <c r="H637" s="351"/>
      <c r="I637" s="351"/>
      <c r="J637" s="351"/>
      <c r="K637" s="351"/>
      <c r="L637" s="352"/>
    </row>
    <row r="638" spans="1:12" x14ac:dyDescent="0.2">
      <c r="A638" s="3"/>
      <c r="B638" s="304" t="str">
        <f>IF(C637="","",(VLOOKUP(C637,Lookups!$B$4:$C$2561,2,FALSE)))</f>
        <v/>
      </c>
      <c r="C638" s="366"/>
      <c r="D638" s="350"/>
      <c r="E638" s="350"/>
      <c r="F638" s="351"/>
      <c r="G638" s="351"/>
      <c r="H638" s="351"/>
      <c r="I638" s="351"/>
      <c r="J638" s="351"/>
      <c r="K638" s="351"/>
      <c r="L638" s="352"/>
    </row>
    <row r="639" spans="1:12" x14ac:dyDescent="0.2">
      <c r="A639" s="3"/>
      <c r="B639" s="304" t="str">
        <f>IF(C638="","",(VLOOKUP(C638,Lookups!$B$4:$C$2561,2,FALSE)))</f>
        <v/>
      </c>
      <c r="C639" s="366"/>
      <c r="D639" s="350"/>
      <c r="E639" s="350"/>
      <c r="F639" s="351"/>
      <c r="G639" s="351"/>
      <c r="H639" s="351"/>
      <c r="I639" s="351"/>
      <c r="J639" s="351"/>
      <c r="K639" s="351"/>
      <c r="L639" s="352"/>
    </row>
    <row r="640" spans="1:12" x14ac:dyDescent="0.2">
      <c r="A640" s="3"/>
      <c r="B640" s="304" t="str">
        <f>IF(C639="","",(VLOOKUP(C639,Lookups!$B$4:$C$2561,2,FALSE)))</f>
        <v/>
      </c>
      <c r="C640" s="366"/>
      <c r="D640" s="350"/>
      <c r="E640" s="350"/>
      <c r="F640" s="351"/>
      <c r="G640" s="351"/>
      <c r="H640" s="351"/>
      <c r="I640" s="351"/>
      <c r="J640" s="351"/>
      <c r="K640" s="351"/>
      <c r="L640" s="352"/>
    </row>
    <row r="641" spans="1:12" x14ac:dyDescent="0.2">
      <c r="A641" s="3"/>
      <c r="B641" s="304" t="str">
        <f>IF(C640="","",(VLOOKUP(C640,Lookups!$B$4:$C$2561,2,FALSE)))</f>
        <v/>
      </c>
      <c r="C641" s="366"/>
      <c r="D641" s="350"/>
      <c r="E641" s="350"/>
      <c r="F641" s="351"/>
      <c r="G641" s="351"/>
      <c r="H641" s="351"/>
      <c r="I641" s="351"/>
      <c r="J641" s="351"/>
      <c r="K641" s="351"/>
      <c r="L641" s="352"/>
    </row>
    <row r="642" spans="1:12" x14ac:dyDescent="0.2">
      <c r="A642" s="3"/>
      <c r="B642" s="304" t="str">
        <f>IF(C641="","",(VLOOKUP(C641,Lookups!$B$4:$C$2561,2,FALSE)))</f>
        <v/>
      </c>
      <c r="C642" s="366"/>
      <c r="D642" s="350"/>
      <c r="E642" s="350"/>
      <c r="F642" s="351"/>
      <c r="G642" s="351"/>
      <c r="H642" s="351"/>
      <c r="I642" s="351"/>
      <c r="J642" s="351"/>
      <c r="K642" s="351"/>
      <c r="L642" s="352"/>
    </row>
    <row r="643" spans="1:12" x14ac:dyDescent="0.2">
      <c r="A643" s="3"/>
      <c r="B643" s="304" t="str">
        <f>IF(C642="","",(VLOOKUP(C642,Lookups!$B$4:$C$2561,2,FALSE)))</f>
        <v/>
      </c>
      <c r="C643" s="366"/>
      <c r="D643" s="350"/>
      <c r="E643" s="350"/>
      <c r="F643" s="351"/>
      <c r="G643" s="351"/>
      <c r="H643" s="351"/>
      <c r="I643" s="351"/>
      <c r="J643" s="351"/>
      <c r="K643" s="351"/>
      <c r="L643" s="352"/>
    </row>
    <row r="644" spans="1:12" x14ac:dyDescent="0.2">
      <c r="A644" s="3"/>
      <c r="B644" s="304" t="str">
        <f>IF(C643="","",(VLOOKUP(C643,Lookups!$B$4:$C$2561,2,FALSE)))</f>
        <v/>
      </c>
      <c r="C644" s="366"/>
      <c r="D644" s="350"/>
      <c r="E644" s="350"/>
      <c r="F644" s="351"/>
      <c r="G644" s="351"/>
      <c r="H644" s="351"/>
      <c r="I644" s="351"/>
      <c r="J644" s="351"/>
      <c r="K644" s="351"/>
      <c r="L644" s="352"/>
    </row>
    <row r="645" spans="1:12" x14ac:dyDescent="0.2">
      <c r="A645" s="3"/>
      <c r="B645" s="304" t="str">
        <f>IF(C644="","",(VLOOKUP(C644,Lookups!$B$4:$C$2561,2,FALSE)))</f>
        <v/>
      </c>
      <c r="C645" s="366"/>
      <c r="D645" s="350"/>
      <c r="E645" s="350"/>
      <c r="F645" s="351"/>
      <c r="G645" s="351"/>
      <c r="H645" s="351"/>
      <c r="I645" s="351"/>
      <c r="J645" s="351"/>
      <c r="K645" s="351"/>
      <c r="L645" s="352"/>
    </row>
    <row r="646" spans="1:12" x14ac:dyDescent="0.2">
      <c r="A646" s="3"/>
      <c r="B646" s="304" t="str">
        <f>IF(C645="","",(VLOOKUP(C645,Lookups!$B$4:$C$2561,2,FALSE)))</f>
        <v/>
      </c>
      <c r="C646" s="366"/>
      <c r="D646" s="350"/>
      <c r="E646" s="350"/>
      <c r="F646" s="351"/>
      <c r="G646" s="351"/>
      <c r="H646" s="351"/>
      <c r="I646" s="351"/>
      <c r="J646" s="351"/>
      <c r="K646" s="351"/>
      <c r="L646" s="352"/>
    </row>
    <row r="647" spans="1:12" x14ac:dyDescent="0.2">
      <c r="A647" s="3"/>
      <c r="B647" s="304" t="str">
        <f>IF(C646="","",(VLOOKUP(C646,Lookups!$B$4:$C$2561,2,FALSE)))</f>
        <v/>
      </c>
      <c r="C647" s="366"/>
      <c r="D647" s="350"/>
      <c r="E647" s="350"/>
      <c r="F647" s="351"/>
      <c r="G647" s="351"/>
      <c r="H647" s="351"/>
      <c r="I647" s="351"/>
      <c r="J647" s="351"/>
      <c r="K647" s="351"/>
      <c r="L647" s="352"/>
    </row>
    <row r="648" spans="1:12" x14ac:dyDescent="0.2">
      <c r="A648" s="3"/>
      <c r="B648" s="304" t="str">
        <f>IF(C647="","",(VLOOKUP(C647,Lookups!$B$4:$C$2561,2,FALSE)))</f>
        <v/>
      </c>
      <c r="C648" s="366"/>
      <c r="D648" s="350"/>
      <c r="E648" s="350"/>
      <c r="F648" s="351"/>
      <c r="G648" s="351"/>
      <c r="H648" s="351"/>
      <c r="I648" s="351"/>
      <c r="J648" s="351"/>
      <c r="K648" s="351"/>
      <c r="L648" s="352"/>
    </row>
    <row r="649" spans="1:12" x14ac:dyDescent="0.2">
      <c r="A649" s="3"/>
      <c r="B649" s="304" t="str">
        <f>IF(C648="","",(VLOOKUP(C648,Lookups!$B$4:$C$2561,2,FALSE)))</f>
        <v/>
      </c>
      <c r="C649" s="366"/>
      <c r="D649" s="350"/>
      <c r="E649" s="350"/>
      <c r="F649" s="351"/>
      <c r="G649" s="351"/>
      <c r="H649" s="351"/>
      <c r="I649" s="351"/>
      <c r="J649" s="351"/>
      <c r="K649" s="351"/>
      <c r="L649" s="352"/>
    </row>
    <row r="650" spans="1:12" x14ac:dyDescent="0.2">
      <c r="A650" s="3"/>
      <c r="B650" s="304" t="str">
        <f>IF(C649="","",(VLOOKUP(C649,Lookups!$B$4:$C$2561,2,FALSE)))</f>
        <v/>
      </c>
      <c r="C650" s="366"/>
      <c r="D650" s="350"/>
      <c r="E650" s="350"/>
      <c r="F650" s="351"/>
      <c r="G650" s="351"/>
      <c r="H650" s="351"/>
      <c r="I650" s="351"/>
      <c r="J650" s="351"/>
      <c r="K650" s="351"/>
      <c r="L650" s="352"/>
    </row>
    <row r="651" spans="1:12" x14ac:dyDescent="0.2">
      <c r="A651" s="3"/>
      <c r="B651" s="304" t="str">
        <f>IF(C650="","",(VLOOKUP(C650,Lookups!$B$4:$C$2561,2,FALSE)))</f>
        <v/>
      </c>
      <c r="C651" s="366"/>
      <c r="D651" s="350"/>
      <c r="E651" s="350"/>
      <c r="F651" s="351"/>
      <c r="G651" s="351"/>
      <c r="H651" s="351"/>
      <c r="I651" s="351"/>
      <c r="J651" s="351"/>
      <c r="K651" s="351"/>
      <c r="L651" s="352"/>
    </row>
    <row r="652" spans="1:12" x14ac:dyDescent="0.2">
      <c r="A652" s="3"/>
      <c r="B652" s="304" t="str">
        <f>IF(C651="","",(VLOOKUP(C651,Lookups!$B$4:$C$2561,2,FALSE)))</f>
        <v/>
      </c>
      <c r="C652" s="366"/>
      <c r="D652" s="350"/>
      <c r="E652" s="350"/>
      <c r="F652" s="351"/>
      <c r="G652" s="351"/>
      <c r="H652" s="351"/>
      <c r="I652" s="351"/>
      <c r="J652" s="351"/>
      <c r="K652" s="351"/>
      <c r="L652" s="352"/>
    </row>
    <row r="653" spans="1:12" x14ac:dyDescent="0.2">
      <c r="A653" s="3"/>
      <c r="B653" s="304" t="str">
        <f>IF(C652="","",(VLOOKUP(C652,Lookups!$B$4:$C$2561,2,FALSE)))</f>
        <v/>
      </c>
      <c r="C653" s="366"/>
      <c r="D653" s="350"/>
      <c r="E653" s="350"/>
      <c r="F653" s="351"/>
      <c r="G653" s="351"/>
      <c r="H653" s="351"/>
      <c r="I653" s="351"/>
      <c r="J653" s="351"/>
      <c r="K653" s="351"/>
      <c r="L653" s="352"/>
    </row>
    <row r="654" spans="1:12" x14ac:dyDescent="0.2">
      <c r="A654" s="3"/>
      <c r="B654" s="304" t="str">
        <f>IF(C653="","",(VLOOKUP(C653,Lookups!$B$4:$C$2561,2,FALSE)))</f>
        <v/>
      </c>
      <c r="C654" s="366"/>
      <c r="D654" s="350"/>
      <c r="E654" s="350"/>
      <c r="F654" s="351"/>
      <c r="G654" s="351"/>
      <c r="H654" s="351"/>
      <c r="I654" s="351"/>
      <c r="J654" s="351"/>
      <c r="K654" s="351"/>
      <c r="L654" s="352"/>
    </row>
    <row r="655" spans="1:12" x14ac:dyDescent="0.2">
      <c r="A655" s="3"/>
      <c r="B655" s="304" t="str">
        <f>IF(C654="","",(VLOOKUP(C654,Lookups!$B$4:$C$2561,2,FALSE)))</f>
        <v/>
      </c>
      <c r="C655" s="366"/>
      <c r="D655" s="350"/>
      <c r="E655" s="350"/>
      <c r="F655" s="351"/>
      <c r="G655" s="351"/>
      <c r="H655" s="351"/>
      <c r="I655" s="351"/>
      <c r="J655" s="351"/>
      <c r="K655" s="351"/>
      <c r="L655" s="352"/>
    </row>
    <row r="656" spans="1:12" x14ac:dyDescent="0.2">
      <c r="A656" s="3"/>
      <c r="B656" s="304" t="str">
        <f>IF(C655="","",(VLOOKUP(C655,Lookups!$B$4:$C$2561,2,FALSE)))</f>
        <v/>
      </c>
      <c r="C656" s="366"/>
      <c r="D656" s="350"/>
      <c r="E656" s="350"/>
      <c r="F656" s="351"/>
      <c r="G656" s="351"/>
      <c r="H656" s="351"/>
      <c r="I656" s="351"/>
      <c r="J656" s="351"/>
      <c r="K656" s="351"/>
      <c r="L656" s="352"/>
    </row>
    <row r="657" spans="1:12" x14ac:dyDescent="0.2">
      <c r="A657" s="3"/>
      <c r="B657" s="304" t="str">
        <f>IF(C656="","",(VLOOKUP(C656,Lookups!$B$4:$C$2561,2,FALSE)))</f>
        <v/>
      </c>
      <c r="C657" s="366"/>
      <c r="D657" s="350"/>
      <c r="E657" s="350"/>
      <c r="F657" s="351"/>
      <c r="G657" s="351"/>
      <c r="H657" s="351"/>
      <c r="I657" s="351"/>
      <c r="J657" s="351"/>
      <c r="K657" s="351"/>
      <c r="L657" s="352"/>
    </row>
    <row r="658" spans="1:12" x14ac:dyDescent="0.2">
      <c r="A658" s="3"/>
      <c r="B658" s="304" t="str">
        <f>IF(C657="","",(VLOOKUP(C657,Lookups!$B$4:$C$2561,2,FALSE)))</f>
        <v/>
      </c>
      <c r="C658" s="366"/>
      <c r="D658" s="350"/>
      <c r="E658" s="350"/>
      <c r="F658" s="351"/>
      <c r="G658" s="351"/>
      <c r="H658" s="351"/>
      <c r="I658" s="351"/>
      <c r="J658" s="351"/>
      <c r="K658" s="351"/>
      <c r="L658" s="352"/>
    </row>
    <row r="659" spans="1:12" x14ac:dyDescent="0.2">
      <c r="A659" s="3"/>
      <c r="B659" s="304" t="str">
        <f>IF(C658="","",(VLOOKUP(C658,Lookups!$B$4:$C$2561,2,FALSE)))</f>
        <v/>
      </c>
      <c r="C659" s="366"/>
      <c r="D659" s="350"/>
      <c r="E659" s="350"/>
      <c r="F659" s="351"/>
      <c r="G659" s="351"/>
      <c r="H659" s="351"/>
      <c r="I659" s="351"/>
      <c r="J659" s="351"/>
      <c r="K659" s="351"/>
      <c r="L659" s="352"/>
    </row>
    <row r="660" spans="1:12" x14ac:dyDescent="0.2">
      <c r="A660" s="3"/>
      <c r="B660" s="304" t="str">
        <f>IF(C659="","",(VLOOKUP(C659,Lookups!$B$4:$C$2561,2,FALSE)))</f>
        <v/>
      </c>
      <c r="C660" s="366"/>
      <c r="D660" s="350"/>
      <c r="E660" s="350"/>
      <c r="F660" s="351"/>
      <c r="G660" s="351"/>
      <c r="H660" s="351"/>
      <c r="I660" s="351"/>
      <c r="J660" s="351"/>
      <c r="K660" s="351"/>
      <c r="L660" s="352"/>
    </row>
    <row r="661" spans="1:12" x14ac:dyDescent="0.2">
      <c r="A661" s="3"/>
      <c r="B661" s="304" t="str">
        <f>IF(C660="","",(VLOOKUP(C660,Lookups!$B$4:$C$2561,2,FALSE)))</f>
        <v/>
      </c>
      <c r="C661" s="366"/>
      <c r="D661" s="350"/>
      <c r="E661" s="350"/>
      <c r="F661" s="351"/>
      <c r="G661" s="351"/>
      <c r="H661" s="351"/>
      <c r="I661" s="351"/>
      <c r="J661" s="351"/>
      <c r="K661" s="351"/>
      <c r="L661" s="352"/>
    </row>
    <row r="662" spans="1:12" x14ac:dyDescent="0.2">
      <c r="A662" s="3"/>
      <c r="B662" s="304" t="str">
        <f>IF(C661="","",(VLOOKUP(C661,Lookups!$B$4:$C$2561,2,FALSE)))</f>
        <v/>
      </c>
      <c r="C662" s="366"/>
      <c r="D662" s="350"/>
      <c r="E662" s="350"/>
      <c r="F662" s="351"/>
      <c r="G662" s="351"/>
      <c r="H662" s="351"/>
      <c r="I662" s="351"/>
      <c r="J662" s="351"/>
      <c r="K662" s="351"/>
      <c r="L662" s="352"/>
    </row>
    <row r="663" spans="1:12" x14ac:dyDescent="0.2">
      <c r="A663" s="3"/>
      <c r="B663" s="304" t="str">
        <f>IF(C662="","",(VLOOKUP(C662,Lookups!$B$4:$C$2561,2,FALSE)))</f>
        <v/>
      </c>
      <c r="C663" s="366"/>
      <c r="D663" s="350"/>
      <c r="E663" s="350"/>
      <c r="F663" s="351"/>
      <c r="G663" s="351"/>
      <c r="H663" s="351"/>
      <c r="I663" s="351"/>
      <c r="J663" s="351"/>
      <c r="K663" s="351"/>
      <c r="L663" s="352"/>
    </row>
    <row r="664" spans="1:12" x14ac:dyDescent="0.2">
      <c r="A664" s="3"/>
      <c r="B664" s="304" t="str">
        <f>IF(C663="","",(VLOOKUP(C663,Lookups!$B$4:$C$2561,2,FALSE)))</f>
        <v/>
      </c>
      <c r="C664" s="366"/>
      <c r="D664" s="350"/>
      <c r="E664" s="350"/>
      <c r="F664" s="351"/>
      <c r="G664" s="351"/>
      <c r="H664" s="351"/>
      <c r="I664" s="351"/>
      <c r="J664" s="351"/>
      <c r="K664" s="351"/>
      <c r="L664" s="352"/>
    </row>
    <row r="665" spans="1:12" x14ac:dyDescent="0.2">
      <c r="A665" s="3"/>
      <c r="B665" s="304" t="str">
        <f>IF(C664="","",(VLOOKUP(C664,Lookups!$B$4:$C$2561,2,FALSE)))</f>
        <v/>
      </c>
      <c r="C665" s="366"/>
      <c r="D665" s="350"/>
      <c r="E665" s="350"/>
      <c r="F665" s="351"/>
      <c r="G665" s="351"/>
      <c r="H665" s="351"/>
      <c r="I665" s="351"/>
      <c r="J665" s="351"/>
      <c r="K665" s="351"/>
      <c r="L665" s="352"/>
    </row>
    <row r="666" spans="1:12" x14ac:dyDescent="0.2">
      <c r="A666" s="3"/>
      <c r="B666" s="304" t="str">
        <f>IF(C665="","",(VLOOKUP(C665,Lookups!$B$4:$C$2561,2,FALSE)))</f>
        <v/>
      </c>
      <c r="C666" s="366"/>
      <c r="D666" s="350"/>
      <c r="E666" s="350"/>
      <c r="F666" s="351"/>
      <c r="G666" s="351"/>
      <c r="H666" s="351"/>
      <c r="I666" s="351"/>
      <c r="J666" s="351"/>
      <c r="K666" s="351"/>
      <c r="L666" s="352"/>
    </row>
    <row r="667" spans="1:12" x14ac:dyDescent="0.2">
      <c r="A667" s="3"/>
      <c r="B667" s="304" t="str">
        <f>IF(C666="","",(VLOOKUP(C666,Lookups!$B$4:$C$2561,2,FALSE)))</f>
        <v/>
      </c>
      <c r="C667" s="366"/>
      <c r="D667" s="350"/>
      <c r="E667" s="350"/>
      <c r="F667" s="351"/>
      <c r="G667" s="351"/>
      <c r="H667" s="351"/>
      <c r="I667" s="351"/>
      <c r="J667" s="351"/>
      <c r="K667" s="351"/>
      <c r="L667" s="352"/>
    </row>
    <row r="668" spans="1:12" x14ac:dyDescent="0.2">
      <c r="A668" s="3"/>
      <c r="B668" s="304" t="str">
        <f>IF(C667="","",(VLOOKUP(C667,Lookups!$B$4:$C$2561,2,FALSE)))</f>
        <v/>
      </c>
      <c r="C668" s="366"/>
      <c r="D668" s="350"/>
      <c r="E668" s="350"/>
      <c r="F668" s="351"/>
      <c r="G668" s="351"/>
      <c r="H668" s="351"/>
      <c r="I668" s="351"/>
      <c r="J668" s="351"/>
      <c r="K668" s="351"/>
      <c r="L668" s="352"/>
    </row>
    <row r="669" spans="1:12" x14ac:dyDescent="0.2">
      <c r="A669" s="3"/>
      <c r="B669" s="304" t="str">
        <f>IF(C668="","",(VLOOKUP(C668,Lookups!$B$4:$C$2561,2,FALSE)))</f>
        <v/>
      </c>
      <c r="C669" s="366"/>
      <c r="D669" s="350"/>
      <c r="E669" s="350"/>
      <c r="F669" s="351"/>
      <c r="G669" s="351"/>
      <c r="H669" s="351"/>
      <c r="I669" s="351"/>
      <c r="J669" s="351"/>
      <c r="K669" s="351"/>
      <c r="L669" s="352"/>
    </row>
    <row r="670" spans="1:12" x14ac:dyDescent="0.2">
      <c r="A670" s="3"/>
      <c r="B670" s="304" t="str">
        <f>IF(C669="","",(VLOOKUP(C669,Lookups!$B$4:$C$2561,2,FALSE)))</f>
        <v/>
      </c>
      <c r="C670" s="366"/>
      <c r="D670" s="350"/>
      <c r="E670" s="350"/>
      <c r="F670" s="351"/>
      <c r="G670" s="351"/>
      <c r="H670" s="351"/>
      <c r="I670" s="351"/>
      <c r="J670" s="351"/>
      <c r="K670" s="351"/>
      <c r="L670" s="352"/>
    </row>
    <row r="671" spans="1:12" x14ac:dyDescent="0.2">
      <c r="A671" s="3"/>
      <c r="B671" s="304" t="str">
        <f>IF(C670="","",(VLOOKUP(C670,Lookups!$B$4:$C$2561,2,FALSE)))</f>
        <v/>
      </c>
      <c r="C671" s="366"/>
      <c r="D671" s="350"/>
      <c r="E671" s="350"/>
      <c r="F671" s="351"/>
      <c r="G671" s="351"/>
      <c r="H671" s="351"/>
      <c r="I671" s="351"/>
      <c r="J671" s="351"/>
      <c r="K671" s="351"/>
      <c r="L671" s="352"/>
    </row>
    <row r="672" spans="1:12" x14ac:dyDescent="0.2">
      <c r="A672" s="3"/>
      <c r="B672" s="304" t="str">
        <f>IF(C671="","",(VLOOKUP(C671,Lookups!$B$4:$C$2561,2,FALSE)))</f>
        <v/>
      </c>
      <c r="C672" s="366"/>
      <c r="D672" s="350"/>
      <c r="E672" s="350"/>
      <c r="F672" s="351"/>
      <c r="G672" s="351"/>
      <c r="H672" s="351"/>
      <c r="I672" s="351"/>
      <c r="J672" s="351"/>
      <c r="K672" s="351"/>
      <c r="L672" s="352"/>
    </row>
    <row r="673" spans="1:12" x14ac:dyDescent="0.2">
      <c r="A673" s="3"/>
      <c r="B673" s="304" t="str">
        <f>IF(C672="","",(VLOOKUP(C672,Lookups!$B$4:$C$2561,2,FALSE)))</f>
        <v/>
      </c>
      <c r="C673" s="366"/>
      <c r="D673" s="350"/>
      <c r="E673" s="350"/>
      <c r="F673" s="351"/>
      <c r="G673" s="351"/>
      <c r="H673" s="351"/>
      <c r="I673" s="351"/>
      <c r="J673" s="351"/>
      <c r="K673" s="351"/>
      <c r="L673" s="352"/>
    </row>
    <row r="674" spans="1:12" x14ac:dyDescent="0.2">
      <c r="A674" s="3"/>
      <c r="B674" s="304" t="str">
        <f>IF(C673="","",(VLOOKUP(C673,Lookups!$B$4:$C$2561,2,FALSE)))</f>
        <v/>
      </c>
      <c r="C674" s="366"/>
      <c r="D674" s="350"/>
      <c r="E674" s="350"/>
      <c r="F674" s="351"/>
      <c r="G674" s="351"/>
      <c r="H674" s="351"/>
      <c r="I674" s="351"/>
      <c r="J674" s="351"/>
      <c r="K674" s="351"/>
      <c r="L674" s="352"/>
    </row>
    <row r="675" spans="1:12" x14ac:dyDescent="0.2">
      <c r="A675" s="3"/>
      <c r="B675" s="304" t="str">
        <f>IF(C674="","",(VLOOKUP(C674,Lookups!$B$4:$C$2561,2,FALSE)))</f>
        <v/>
      </c>
      <c r="C675" s="366"/>
      <c r="D675" s="350"/>
      <c r="E675" s="350"/>
      <c r="F675" s="351"/>
      <c r="G675" s="351"/>
      <c r="H675" s="351"/>
      <c r="I675" s="351"/>
      <c r="J675" s="351"/>
      <c r="K675" s="351"/>
      <c r="L675" s="352"/>
    </row>
    <row r="676" spans="1:12" x14ac:dyDescent="0.2">
      <c r="A676" s="3"/>
      <c r="B676" s="304" t="str">
        <f>IF(C675="","",(VLOOKUP(C675,Lookups!$B$4:$C$2561,2,FALSE)))</f>
        <v/>
      </c>
      <c r="C676" s="366"/>
      <c r="D676" s="350"/>
      <c r="E676" s="350"/>
      <c r="F676" s="351"/>
      <c r="G676" s="351"/>
      <c r="H676" s="351"/>
      <c r="I676" s="351"/>
      <c r="J676" s="351"/>
      <c r="K676" s="351"/>
      <c r="L676" s="352"/>
    </row>
    <row r="677" spans="1:12" x14ac:dyDescent="0.2">
      <c r="A677" s="3"/>
      <c r="B677" s="304" t="str">
        <f>IF(C676="","",(VLOOKUP(C676,Lookups!$B$4:$C$2561,2,FALSE)))</f>
        <v/>
      </c>
      <c r="C677" s="366"/>
      <c r="D677" s="350"/>
      <c r="E677" s="350"/>
      <c r="F677" s="351"/>
      <c r="G677" s="351"/>
      <c r="H677" s="351"/>
      <c r="I677" s="351"/>
      <c r="J677" s="351"/>
      <c r="K677" s="351"/>
      <c r="L677" s="352"/>
    </row>
    <row r="678" spans="1:12" x14ac:dyDescent="0.2">
      <c r="A678" s="3"/>
      <c r="B678" s="304" t="str">
        <f>IF(C677="","",(VLOOKUP(C677,Lookups!$B$4:$C$2561,2,FALSE)))</f>
        <v/>
      </c>
      <c r="C678" s="366"/>
      <c r="D678" s="350"/>
      <c r="E678" s="350"/>
      <c r="F678" s="351"/>
      <c r="G678" s="351"/>
      <c r="H678" s="351"/>
      <c r="I678" s="351"/>
      <c r="J678" s="351"/>
      <c r="K678" s="351"/>
      <c r="L678" s="352"/>
    </row>
    <row r="679" spans="1:12" x14ac:dyDescent="0.2">
      <c r="A679" s="3"/>
      <c r="B679" s="304" t="str">
        <f>IF(C678="","",(VLOOKUP(C678,Lookups!$B$4:$C$2561,2,FALSE)))</f>
        <v/>
      </c>
      <c r="C679" s="366"/>
      <c r="D679" s="350"/>
      <c r="E679" s="350"/>
      <c r="F679" s="351"/>
      <c r="G679" s="351"/>
      <c r="H679" s="351"/>
      <c r="I679" s="351"/>
      <c r="J679" s="351"/>
      <c r="K679" s="351"/>
      <c r="L679" s="352"/>
    </row>
    <row r="680" spans="1:12" x14ac:dyDescent="0.2">
      <c r="A680" s="3"/>
      <c r="B680" s="304" t="str">
        <f>IF(C679="","",(VLOOKUP(C679,Lookups!$B$4:$C$2561,2,FALSE)))</f>
        <v/>
      </c>
      <c r="C680" s="366"/>
      <c r="D680" s="350"/>
      <c r="E680" s="350"/>
      <c r="F680" s="351"/>
      <c r="G680" s="351"/>
      <c r="H680" s="351"/>
      <c r="I680" s="351"/>
      <c r="J680" s="351"/>
      <c r="K680" s="351"/>
      <c r="L680" s="352"/>
    </row>
    <row r="681" spans="1:12" x14ac:dyDescent="0.2">
      <c r="A681" s="3"/>
      <c r="B681" s="304" t="str">
        <f>IF(C680="","",(VLOOKUP(C680,Lookups!$B$4:$C$2561,2,FALSE)))</f>
        <v/>
      </c>
      <c r="C681" s="366"/>
      <c r="D681" s="350"/>
      <c r="E681" s="350"/>
      <c r="F681" s="351"/>
      <c r="G681" s="351"/>
      <c r="H681" s="351"/>
      <c r="I681" s="351"/>
      <c r="J681" s="351"/>
      <c r="K681" s="351"/>
      <c r="L681" s="352"/>
    </row>
    <row r="682" spans="1:12" x14ac:dyDescent="0.2">
      <c r="A682" s="3"/>
      <c r="B682" s="304" t="str">
        <f>IF(C681="","",(VLOOKUP(C681,Lookups!$B$4:$C$2561,2,FALSE)))</f>
        <v/>
      </c>
      <c r="C682" s="366"/>
      <c r="D682" s="350"/>
      <c r="E682" s="350"/>
      <c r="F682" s="351"/>
      <c r="G682" s="351"/>
      <c r="H682" s="351"/>
      <c r="I682" s="351"/>
      <c r="J682" s="351"/>
      <c r="K682" s="351"/>
      <c r="L682" s="352"/>
    </row>
    <row r="683" spans="1:12" x14ac:dyDescent="0.2">
      <c r="A683" s="3"/>
      <c r="B683" s="304" t="str">
        <f>IF(C682="","",(VLOOKUP(C682,Lookups!$B$4:$C$2561,2,FALSE)))</f>
        <v/>
      </c>
      <c r="C683" s="366"/>
      <c r="D683" s="350"/>
      <c r="E683" s="350"/>
      <c r="F683" s="351"/>
      <c r="G683" s="351"/>
      <c r="H683" s="351"/>
      <c r="I683" s="351"/>
      <c r="J683" s="351"/>
      <c r="K683" s="351"/>
      <c r="L683" s="352"/>
    </row>
    <row r="684" spans="1:12" x14ac:dyDescent="0.2">
      <c r="A684" s="3"/>
      <c r="B684" s="304" t="str">
        <f>IF(C683="","",(VLOOKUP(C683,Lookups!$B$4:$C$2561,2,FALSE)))</f>
        <v/>
      </c>
      <c r="C684" s="366"/>
      <c r="D684" s="350"/>
      <c r="E684" s="350"/>
      <c r="F684" s="351"/>
      <c r="G684" s="351"/>
      <c r="H684" s="351"/>
      <c r="I684" s="351"/>
      <c r="J684" s="351"/>
      <c r="K684" s="351"/>
      <c r="L684" s="352"/>
    </row>
    <row r="685" spans="1:12" x14ac:dyDescent="0.2">
      <c r="A685" s="3"/>
      <c r="B685" s="304" t="str">
        <f>IF(C684="","",(VLOOKUP(C684,Lookups!$B$4:$C$2561,2,FALSE)))</f>
        <v/>
      </c>
      <c r="C685" s="366"/>
      <c r="D685" s="350"/>
      <c r="E685" s="350"/>
      <c r="F685" s="351"/>
      <c r="G685" s="351"/>
      <c r="H685" s="351"/>
      <c r="I685" s="351"/>
      <c r="J685" s="351"/>
      <c r="K685" s="351"/>
      <c r="L685" s="352"/>
    </row>
    <row r="686" spans="1:12" x14ac:dyDescent="0.2">
      <c r="A686" s="3"/>
      <c r="B686" s="304" t="str">
        <f>IF(C685="","",(VLOOKUP(C685,Lookups!$B$4:$C$2561,2,FALSE)))</f>
        <v/>
      </c>
      <c r="C686" s="366"/>
      <c r="D686" s="350"/>
      <c r="E686" s="350"/>
      <c r="F686" s="351"/>
      <c r="G686" s="351"/>
      <c r="H686" s="351"/>
      <c r="I686" s="351"/>
      <c r="J686" s="351"/>
      <c r="K686" s="351"/>
      <c r="L686" s="352"/>
    </row>
    <row r="687" spans="1:12" x14ac:dyDescent="0.2">
      <c r="A687" s="3"/>
      <c r="B687" s="304" t="str">
        <f>IF(C686="","",(VLOOKUP(C686,Lookups!$B$4:$C$2561,2,FALSE)))</f>
        <v/>
      </c>
      <c r="C687" s="366"/>
      <c r="D687" s="350"/>
      <c r="E687" s="350"/>
      <c r="F687" s="351"/>
      <c r="G687" s="351"/>
      <c r="H687" s="351"/>
      <c r="I687" s="351"/>
      <c r="J687" s="351"/>
      <c r="K687" s="351"/>
      <c r="L687" s="352"/>
    </row>
    <row r="688" spans="1:12" x14ac:dyDescent="0.2">
      <c r="A688" s="3"/>
      <c r="B688" s="304" t="str">
        <f>IF(C687="","",(VLOOKUP(C687,Lookups!$B$4:$C$2561,2,FALSE)))</f>
        <v/>
      </c>
      <c r="C688" s="366"/>
      <c r="D688" s="350"/>
      <c r="E688" s="350"/>
      <c r="F688" s="351"/>
      <c r="G688" s="351"/>
      <c r="H688" s="351"/>
      <c r="I688" s="351"/>
      <c r="J688" s="351"/>
      <c r="K688" s="351"/>
      <c r="L688" s="352"/>
    </row>
    <row r="689" spans="1:12" x14ac:dyDescent="0.2">
      <c r="A689" s="3"/>
      <c r="B689" s="304" t="str">
        <f>IF(C688="","",(VLOOKUP(C688,Lookups!$B$4:$C$2561,2,FALSE)))</f>
        <v/>
      </c>
      <c r="C689" s="366"/>
      <c r="D689" s="350"/>
      <c r="E689" s="350"/>
      <c r="F689" s="351"/>
      <c r="G689" s="351"/>
      <c r="H689" s="351"/>
      <c r="I689" s="351"/>
      <c r="J689" s="351"/>
      <c r="K689" s="351"/>
      <c r="L689" s="352"/>
    </row>
    <row r="690" spans="1:12" x14ac:dyDescent="0.2">
      <c r="A690" s="3"/>
      <c r="B690" s="304" t="str">
        <f>IF(C689="","",(VLOOKUP(C689,Lookups!$B$4:$C$2561,2,FALSE)))</f>
        <v/>
      </c>
      <c r="C690" s="366"/>
      <c r="D690" s="350"/>
      <c r="E690" s="350"/>
      <c r="F690" s="351"/>
      <c r="G690" s="351"/>
      <c r="H690" s="351"/>
      <c r="I690" s="351"/>
      <c r="J690" s="351"/>
      <c r="K690" s="351"/>
      <c r="L690" s="352"/>
    </row>
    <row r="691" spans="1:12" x14ac:dyDescent="0.2">
      <c r="A691" s="3"/>
      <c r="B691" s="304" t="str">
        <f>IF(C690="","",(VLOOKUP(C690,Lookups!$B$4:$C$2561,2,FALSE)))</f>
        <v/>
      </c>
      <c r="C691" s="366"/>
      <c r="D691" s="350"/>
      <c r="E691" s="350"/>
      <c r="F691" s="351"/>
      <c r="G691" s="351"/>
      <c r="H691" s="351"/>
      <c r="I691" s="351"/>
      <c r="J691" s="351"/>
      <c r="K691" s="351"/>
      <c r="L691" s="352"/>
    </row>
    <row r="692" spans="1:12" x14ac:dyDescent="0.2">
      <c r="A692" s="3"/>
      <c r="B692" s="304" t="str">
        <f>IF(C691="","",(VLOOKUP(C691,Lookups!$B$4:$C$2561,2,FALSE)))</f>
        <v/>
      </c>
      <c r="C692" s="366"/>
      <c r="D692" s="350"/>
      <c r="E692" s="350"/>
      <c r="F692" s="351"/>
      <c r="G692" s="351"/>
      <c r="H692" s="351"/>
      <c r="I692" s="351"/>
      <c r="J692" s="351"/>
      <c r="K692" s="351"/>
      <c r="L692" s="352"/>
    </row>
    <row r="693" spans="1:12" x14ac:dyDescent="0.2">
      <c r="A693" s="3"/>
      <c r="B693" s="304" t="str">
        <f>IF(C692="","",(VLOOKUP(C692,Lookups!$B$4:$C$2561,2,FALSE)))</f>
        <v/>
      </c>
      <c r="C693" s="366"/>
      <c r="D693" s="350"/>
      <c r="E693" s="350"/>
      <c r="F693" s="351"/>
      <c r="G693" s="351"/>
      <c r="H693" s="351"/>
      <c r="I693" s="351"/>
      <c r="J693" s="351"/>
      <c r="K693" s="351"/>
      <c r="L693" s="352"/>
    </row>
    <row r="694" spans="1:12" x14ac:dyDescent="0.2">
      <c r="A694" s="3"/>
      <c r="B694" s="304" t="str">
        <f>IF(C693="","",(VLOOKUP(C693,Lookups!$B$4:$C$2561,2,FALSE)))</f>
        <v/>
      </c>
      <c r="C694" s="366"/>
      <c r="D694" s="350"/>
      <c r="E694" s="350"/>
      <c r="F694" s="351"/>
      <c r="G694" s="351"/>
      <c r="H694" s="351"/>
      <c r="I694" s="351"/>
      <c r="J694" s="351"/>
      <c r="K694" s="351"/>
      <c r="L694" s="352"/>
    </row>
    <row r="695" spans="1:12" x14ac:dyDescent="0.2">
      <c r="A695" s="3"/>
      <c r="B695" s="304" t="str">
        <f>IF(C694="","",(VLOOKUP(C694,Lookups!$B$4:$C$2561,2,FALSE)))</f>
        <v/>
      </c>
      <c r="C695" s="366"/>
      <c r="D695" s="350"/>
      <c r="E695" s="350"/>
      <c r="F695" s="351"/>
      <c r="G695" s="351"/>
      <c r="H695" s="351"/>
      <c r="I695" s="351"/>
      <c r="J695" s="351"/>
      <c r="K695" s="351"/>
      <c r="L695" s="352"/>
    </row>
    <row r="696" spans="1:12" x14ac:dyDescent="0.2">
      <c r="A696" s="3"/>
      <c r="B696" s="304" t="str">
        <f>IF(C695="","",(VLOOKUP(C695,Lookups!$B$4:$C$2561,2,FALSE)))</f>
        <v/>
      </c>
      <c r="C696" s="366"/>
      <c r="D696" s="350"/>
      <c r="E696" s="350"/>
      <c r="F696" s="351"/>
      <c r="G696" s="351"/>
      <c r="H696" s="351"/>
      <c r="I696" s="351"/>
      <c r="J696" s="351"/>
      <c r="K696" s="351"/>
      <c r="L696" s="352"/>
    </row>
    <row r="697" spans="1:12" x14ac:dyDescent="0.2">
      <c r="A697" s="3"/>
      <c r="B697" s="304" t="str">
        <f>IF(C696="","",(VLOOKUP(C696,Lookups!$B$4:$C$2561,2,FALSE)))</f>
        <v/>
      </c>
      <c r="C697" s="366"/>
      <c r="D697" s="350"/>
      <c r="E697" s="350"/>
      <c r="F697" s="351"/>
      <c r="G697" s="351"/>
      <c r="H697" s="351"/>
      <c r="I697" s="351"/>
      <c r="J697" s="351"/>
      <c r="K697" s="351"/>
      <c r="L697" s="352"/>
    </row>
    <row r="698" spans="1:12" x14ac:dyDescent="0.2">
      <c r="A698" s="3"/>
      <c r="B698" s="304" t="str">
        <f>IF(C697="","",(VLOOKUP(C697,Lookups!$B$4:$C$2561,2,FALSE)))</f>
        <v/>
      </c>
      <c r="C698" s="366"/>
      <c r="D698" s="350"/>
      <c r="E698" s="350"/>
      <c r="F698" s="351"/>
      <c r="G698" s="351"/>
      <c r="H698" s="351"/>
      <c r="I698" s="351"/>
      <c r="J698" s="351"/>
      <c r="K698" s="351"/>
      <c r="L698" s="352"/>
    </row>
    <row r="699" spans="1:12" x14ac:dyDescent="0.2">
      <c r="A699" s="3"/>
      <c r="B699" s="304" t="str">
        <f>IF(C698="","",(VLOOKUP(C698,Lookups!$B$4:$C$2561,2,FALSE)))</f>
        <v/>
      </c>
      <c r="C699" s="366"/>
      <c r="D699" s="350"/>
      <c r="E699" s="350"/>
      <c r="F699" s="351"/>
      <c r="G699" s="351"/>
      <c r="H699" s="351"/>
      <c r="I699" s="351"/>
      <c r="J699" s="351"/>
      <c r="K699" s="351"/>
      <c r="L699" s="352"/>
    </row>
    <row r="700" spans="1:12" x14ac:dyDescent="0.2">
      <c r="A700" s="3"/>
      <c r="B700" s="304" t="str">
        <f>IF(C699="","",(VLOOKUP(C699,Lookups!$B$4:$C$2561,2,FALSE)))</f>
        <v/>
      </c>
      <c r="C700" s="366"/>
      <c r="D700" s="350"/>
      <c r="E700" s="350"/>
      <c r="F700" s="351"/>
      <c r="G700" s="351"/>
      <c r="H700" s="351"/>
      <c r="I700" s="351"/>
      <c r="J700" s="351"/>
      <c r="K700" s="351"/>
      <c r="L700" s="352"/>
    </row>
    <row r="701" spans="1:12" x14ac:dyDescent="0.2">
      <c r="A701" s="3"/>
      <c r="B701" s="304" t="str">
        <f>IF(C700="","",(VLOOKUP(C700,Lookups!$B$4:$C$2561,2,FALSE)))</f>
        <v/>
      </c>
      <c r="C701" s="366"/>
      <c r="D701" s="350"/>
      <c r="E701" s="350"/>
      <c r="F701" s="351"/>
      <c r="G701" s="351"/>
      <c r="H701" s="351"/>
      <c r="I701" s="351"/>
      <c r="J701" s="351"/>
      <c r="K701" s="351"/>
      <c r="L701" s="352"/>
    </row>
    <row r="702" spans="1:12" x14ac:dyDescent="0.2">
      <c r="A702" s="3"/>
      <c r="B702" s="304" t="str">
        <f>IF(C701="","",(VLOOKUP(C701,Lookups!$B$4:$C$2561,2,FALSE)))</f>
        <v/>
      </c>
      <c r="C702" s="366"/>
      <c r="D702" s="350"/>
      <c r="E702" s="350"/>
      <c r="F702" s="351"/>
      <c r="G702" s="351"/>
      <c r="H702" s="351"/>
      <c r="I702" s="351"/>
      <c r="J702" s="351"/>
      <c r="K702" s="351"/>
      <c r="L702" s="352"/>
    </row>
    <row r="703" spans="1:12" x14ac:dyDescent="0.2">
      <c r="A703" s="3"/>
      <c r="B703" s="304" t="str">
        <f>IF(C702="","",(VLOOKUP(C702,Lookups!$B$4:$C$2561,2,FALSE)))</f>
        <v/>
      </c>
      <c r="C703" s="366"/>
      <c r="D703" s="350"/>
      <c r="E703" s="350"/>
      <c r="F703" s="351"/>
      <c r="G703" s="351"/>
      <c r="H703" s="351"/>
      <c r="I703" s="351"/>
      <c r="J703" s="351"/>
      <c r="K703" s="351"/>
      <c r="L703" s="352"/>
    </row>
    <row r="704" spans="1:12" x14ac:dyDescent="0.2">
      <c r="A704" s="3"/>
      <c r="B704" s="304" t="str">
        <f>IF(C703="","",(VLOOKUP(C703,Lookups!$B$4:$C$2561,2,FALSE)))</f>
        <v/>
      </c>
      <c r="C704" s="366"/>
      <c r="D704" s="350"/>
      <c r="E704" s="350"/>
      <c r="F704" s="351"/>
      <c r="G704" s="351"/>
      <c r="H704" s="351"/>
      <c r="I704" s="351"/>
      <c r="J704" s="351"/>
      <c r="K704" s="351"/>
      <c r="L704" s="352"/>
    </row>
    <row r="705" spans="1:12" x14ac:dyDescent="0.2">
      <c r="A705" s="3"/>
      <c r="B705" s="304" t="str">
        <f>IF(C704="","",(VLOOKUP(C704,Lookups!$B$4:$C$2561,2,FALSE)))</f>
        <v/>
      </c>
      <c r="C705" s="366"/>
      <c r="D705" s="350"/>
      <c r="E705" s="350"/>
      <c r="F705" s="351"/>
      <c r="G705" s="351"/>
      <c r="H705" s="351"/>
      <c r="I705" s="351"/>
      <c r="J705" s="351"/>
      <c r="K705" s="351"/>
      <c r="L705" s="352"/>
    </row>
    <row r="706" spans="1:12" x14ac:dyDescent="0.2">
      <c r="A706" s="3"/>
      <c r="B706" s="304" t="str">
        <f>IF(C705="","",(VLOOKUP(C705,Lookups!$B$4:$C$2561,2,FALSE)))</f>
        <v/>
      </c>
      <c r="C706" s="366"/>
      <c r="D706" s="350"/>
      <c r="E706" s="350"/>
      <c r="F706" s="351"/>
      <c r="G706" s="351"/>
      <c r="H706" s="351"/>
      <c r="I706" s="351"/>
      <c r="J706" s="351"/>
      <c r="K706" s="351"/>
      <c r="L706" s="352"/>
    </row>
    <row r="707" spans="1:12" x14ac:dyDescent="0.2">
      <c r="A707" s="3"/>
      <c r="B707" s="304" t="str">
        <f>IF(C706="","",(VLOOKUP(C706,Lookups!$B$4:$C$2561,2,FALSE)))</f>
        <v/>
      </c>
      <c r="C707" s="366"/>
      <c r="D707" s="350"/>
      <c r="E707" s="350"/>
      <c r="F707" s="351"/>
      <c r="G707" s="351"/>
      <c r="H707" s="351"/>
      <c r="I707" s="351"/>
      <c r="J707" s="351"/>
      <c r="K707" s="351"/>
      <c r="L707" s="352"/>
    </row>
    <row r="708" spans="1:12" x14ac:dyDescent="0.2">
      <c r="A708" s="3"/>
      <c r="B708" s="304" t="str">
        <f>IF(C707="","",(VLOOKUP(C707,Lookups!$B$4:$C$2561,2,FALSE)))</f>
        <v/>
      </c>
      <c r="C708" s="366"/>
      <c r="D708" s="350"/>
      <c r="E708" s="350"/>
      <c r="F708" s="351"/>
      <c r="G708" s="351"/>
      <c r="H708" s="351"/>
      <c r="I708" s="351"/>
      <c r="J708" s="351"/>
      <c r="K708" s="351"/>
      <c r="L708" s="352"/>
    </row>
    <row r="709" spans="1:12" x14ac:dyDescent="0.2">
      <c r="A709" s="3"/>
      <c r="B709" s="304" t="str">
        <f>IF(C708="","",(VLOOKUP(C708,Lookups!$B$4:$C$2561,2,FALSE)))</f>
        <v/>
      </c>
      <c r="C709" s="366"/>
      <c r="D709" s="350"/>
      <c r="E709" s="350"/>
      <c r="F709" s="351"/>
      <c r="G709" s="351"/>
      <c r="H709" s="351"/>
      <c r="I709" s="351"/>
      <c r="J709" s="351"/>
      <c r="K709" s="351"/>
      <c r="L709" s="352"/>
    </row>
    <row r="710" spans="1:12" x14ac:dyDescent="0.2">
      <c r="A710" s="3"/>
      <c r="B710" s="304" t="str">
        <f>IF(C709="","",(VLOOKUP(C709,Lookups!$B$4:$C$2561,2,FALSE)))</f>
        <v/>
      </c>
      <c r="C710" s="366"/>
      <c r="D710" s="350"/>
      <c r="E710" s="350"/>
      <c r="F710" s="351"/>
      <c r="G710" s="351"/>
      <c r="H710" s="351"/>
      <c r="I710" s="351"/>
      <c r="J710" s="351"/>
      <c r="K710" s="351"/>
      <c r="L710" s="352"/>
    </row>
    <row r="711" spans="1:12" x14ac:dyDescent="0.2">
      <c r="A711" s="3"/>
      <c r="B711" s="304" t="str">
        <f>IF(C710="","",(VLOOKUP(C710,Lookups!$B$4:$C$2561,2,FALSE)))</f>
        <v/>
      </c>
      <c r="C711" s="366"/>
      <c r="D711" s="350"/>
      <c r="E711" s="350"/>
      <c r="F711" s="351"/>
      <c r="G711" s="351"/>
      <c r="H711" s="351"/>
      <c r="I711" s="351"/>
      <c r="J711" s="351"/>
      <c r="K711" s="351"/>
      <c r="L711" s="352"/>
    </row>
    <row r="712" spans="1:12" x14ac:dyDescent="0.2">
      <c r="A712" s="3"/>
      <c r="B712" s="304" t="str">
        <f>IF(C711="","",(VLOOKUP(C711,Lookups!$B$4:$C$2561,2,FALSE)))</f>
        <v/>
      </c>
      <c r="C712" s="366"/>
      <c r="D712" s="350"/>
      <c r="E712" s="350"/>
      <c r="F712" s="351"/>
      <c r="G712" s="351"/>
      <c r="H712" s="351"/>
      <c r="I712" s="351"/>
      <c r="J712" s="351"/>
      <c r="K712" s="351"/>
      <c r="L712" s="352"/>
    </row>
    <row r="713" spans="1:12" x14ac:dyDescent="0.2">
      <c r="A713" s="3"/>
      <c r="B713" s="304" t="str">
        <f>IF(C712="","",(VLOOKUP(C712,Lookups!$B$4:$C$2561,2,FALSE)))</f>
        <v/>
      </c>
      <c r="C713" s="366"/>
      <c r="D713" s="350"/>
      <c r="E713" s="350"/>
      <c r="F713" s="351"/>
      <c r="G713" s="351"/>
      <c r="H713" s="351"/>
      <c r="I713" s="351"/>
      <c r="J713" s="351"/>
      <c r="K713" s="351"/>
      <c r="L713" s="352"/>
    </row>
    <row r="714" spans="1:12" x14ac:dyDescent="0.2">
      <c r="A714" s="3"/>
      <c r="B714" s="304" t="str">
        <f>IF(C713="","",(VLOOKUP(C713,Lookups!$B$4:$C$2561,2,FALSE)))</f>
        <v/>
      </c>
      <c r="C714" s="366"/>
      <c r="D714" s="350"/>
      <c r="E714" s="350"/>
      <c r="F714" s="351"/>
      <c r="G714" s="351"/>
      <c r="H714" s="351"/>
      <c r="I714" s="351"/>
      <c r="J714" s="351"/>
      <c r="K714" s="351"/>
      <c r="L714" s="352"/>
    </row>
    <row r="715" spans="1:12" x14ac:dyDescent="0.2">
      <c r="A715" s="3"/>
      <c r="B715" s="304" t="str">
        <f>IF(C714="","",(VLOOKUP(C714,Lookups!$B$4:$C$2561,2,FALSE)))</f>
        <v/>
      </c>
      <c r="C715" s="366"/>
      <c r="D715" s="350"/>
      <c r="E715" s="350"/>
      <c r="F715" s="351"/>
      <c r="G715" s="351"/>
      <c r="H715" s="351"/>
      <c r="I715" s="351"/>
      <c r="J715" s="351"/>
      <c r="K715" s="351"/>
      <c r="L715" s="352"/>
    </row>
    <row r="716" spans="1:12" x14ac:dyDescent="0.2">
      <c r="A716" s="3"/>
      <c r="B716" s="304" t="str">
        <f>IF(C715="","",(VLOOKUP(C715,Lookups!$B$4:$C$2561,2,FALSE)))</f>
        <v/>
      </c>
      <c r="C716" s="366"/>
      <c r="D716" s="350"/>
      <c r="E716" s="350"/>
      <c r="F716" s="351"/>
      <c r="G716" s="351"/>
      <c r="H716" s="351"/>
      <c r="I716" s="351"/>
      <c r="J716" s="351"/>
      <c r="K716" s="351"/>
      <c r="L716" s="352"/>
    </row>
    <row r="717" spans="1:12" x14ac:dyDescent="0.2">
      <c r="A717" s="3"/>
      <c r="B717" s="304" t="str">
        <f>IF(C716="","",(VLOOKUP(C716,Lookups!$B$4:$C$2561,2,FALSE)))</f>
        <v/>
      </c>
      <c r="C717" s="366"/>
      <c r="D717" s="350"/>
      <c r="E717" s="350"/>
      <c r="F717" s="351"/>
      <c r="G717" s="351"/>
      <c r="H717" s="351"/>
      <c r="I717" s="351"/>
      <c r="J717" s="351"/>
      <c r="K717" s="351"/>
      <c r="L717" s="352"/>
    </row>
    <row r="718" spans="1:12" x14ac:dyDescent="0.2">
      <c r="A718" s="3"/>
      <c r="B718" s="304" t="str">
        <f>IF(C717="","",(VLOOKUP(C717,Lookups!$B$4:$C$2561,2,FALSE)))</f>
        <v/>
      </c>
      <c r="C718" s="366"/>
      <c r="D718" s="350"/>
      <c r="E718" s="350"/>
      <c r="F718" s="351"/>
      <c r="G718" s="351"/>
      <c r="H718" s="351"/>
      <c r="I718" s="351"/>
      <c r="J718" s="351"/>
      <c r="K718" s="351"/>
      <c r="L718" s="352"/>
    </row>
    <row r="719" spans="1:12" x14ac:dyDescent="0.2">
      <c r="A719" s="3"/>
      <c r="B719" s="304" t="str">
        <f>IF(C718="","",(VLOOKUP(C718,Lookups!$B$4:$C$2561,2,FALSE)))</f>
        <v/>
      </c>
      <c r="C719" s="366"/>
      <c r="D719" s="350"/>
      <c r="E719" s="350"/>
      <c r="F719" s="351"/>
      <c r="G719" s="351"/>
      <c r="H719" s="351"/>
      <c r="I719" s="351"/>
      <c r="J719" s="351"/>
      <c r="K719" s="351"/>
      <c r="L719" s="352"/>
    </row>
    <row r="720" spans="1:12" x14ac:dyDescent="0.2">
      <c r="A720" s="3"/>
      <c r="B720" s="304" t="str">
        <f>IF(C719="","",(VLOOKUP(C719,Lookups!$B$4:$C$2561,2,FALSE)))</f>
        <v/>
      </c>
      <c r="C720" s="366"/>
      <c r="D720" s="350"/>
      <c r="E720" s="350"/>
      <c r="F720" s="351"/>
      <c r="G720" s="351"/>
      <c r="H720" s="351"/>
      <c r="I720" s="351"/>
      <c r="J720" s="351"/>
      <c r="K720" s="351"/>
      <c r="L720" s="352"/>
    </row>
    <row r="721" spans="1:12" x14ac:dyDescent="0.2">
      <c r="A721" s="3"/>
      <c r="B721" s="304" t="str">
        <f>IF(C720="","",(VLOOKUP(C720,Lookups!$B$4:$C$2561,2,FALSE)))</f>
        <v/>
      </c>
      <c r="C721" s="366"/>
      <c r="D721" s="350"/>
      <c r="E721" s="350"/>
      <c r="F721" s="351"/>
      <c r="G721" s="351"/>
      <c r="H721" s="351"/>
      <c r="I721" s="351"/>
      <c r="J721" s="351"/>
      <c r="K721" s="351"/>
      <c r="L721" s="352"/>
    </row>
    <row r="722" spans="1:12" x14ac:dyDescent="0.2">
      <c r="A722" s="3"/>
      <c r="B722" s="304" t="str">
        <f>IF(C721="","",(VLOOKUP(C721,Lookups!$B$4:$C$2561,2,FALSE)))</f>
        <v/>
      </c>
      <c r="C722" s="366"/>
      <c r="D722" s="350"/>
      <c r="E722" s="350"/>
      <c r="F722" s="351"/>
      <c r="G722" s="351"/>
      <c r="H722" s="351"/>
      <c r="I722" s="351"/>
      <c r="J722" s="351"/>
      <c r="K722" s="351"/>
      <c r="L722" s="352"/>
    </row>
    <row r="723" spans="1:12" x14ac:dyDescent="0.2">
      <c r="A723" s="3"/>
      <c r="B723" s="304" t="str">
        <f>IF(C722="","",(VLOOKUP(C722,Lookups!$B$4:$C$2561,2,FALSE)))</f>
        <v/>
      </c>
      <c r="C723" s="366"/>
      <c r="D723" s="350"/>
      <c r="E723" s="350"/>
      <c r="F723" s="351"/>
      <c r="G723" s="351"/>
      <c r="H723" s="351"/>
      <c r="I723" s="351"/>
      <c r="J723" s="351"/>
      <c r="K723" s="351"/>
      <c r="L723" s="352"/>
    </row>
    <row r="724" spans="1:12" x14ac:dyDescent="0.2">
      <c r="A724" s="3"/>
      <c r="B724" s="304" t="str">
        <f>IF(C723="","",(VLOOKUP(C723,Lookups!$B$4:$C$2561,2,FALSE)))</f>
        <v/>
      </c>
      <c r="C724" s="366"/>
      <c r="D724" s="350"/>
      <c r="E724" s="350"/>
      <c r="F724" s="351"/>
      <c r="G724" s="351"/>
      <c r="H724" s="351"/>
      <c r="I724" s="351"/>
      <c r="J724" s="351"/>
      <c r="K724" s="351"/>
      <c r="L724" s="352"/>
    </row>
    <row r="725" spans="1:12" x14ac:dyDescent="0.2">
      <c r="A725" s="3"/>
      <c r="B725" s="304" t="str">
        <f>IF(C724="","",(VLOOKUP(C724,Lookups!$B$4:$C$2561,2,FALSE)))</f>
        <v/>
      </c>
      <c r="C725" s="366"/>
      <c r="D725" s="350"/>
      <c r="E725" s="350"/>
      <c r="F725" s="351"/>
      <c r="G725" s="351"/>
      <c r="H725" s="351"/>
      <c r="I725" s="351"/>
      <c r="J725" s="351"/>
      <c r="K725" s="351"/>
      <c r="L725" s="352"/>
    </row>
    <row r="726" spans="1:12" x14ac:dyDescent="0.2">
      <c r="A726" s="3"/>
      <c r="B726" s="304" t="str">
        <f>IF(C725="","",(VLOOKUP(C725,Lookups!$B$4:$C$2561,2,FALSE)))</f>
        <v/>
      </c>
      <c r="C726" s="366"/>
      <c r="D726" s="350"/>
      <c r="E726" s="350"/>
      <c r="F726" s="351"/>
      <c r="G726" s="351"/>
      <c r="H726" s="351"/>
      <c r="I726" s="351"/>
      <c r="J726" s="351"/>
      <c r="K726" s="351"/>
      <c r="L726" s="352"/>
    </row>
    <row r="727" spans="1:12" x14ac:dyDescent="0.2">
      <c r="A727" s="3"/>
      <c r="B727" s="304" t="str">
        <f>IF(C726="","",(VLOOKUP(C726,Lookups!$B$4:$C$2561,2,FALSE)))</f>
        <v/>
      </c>
      <c r="C727" s="366"/>
      <c r="D727" s="350"/>
      <c r="E727" s="350"/>
      <c r="F727" s="351"/>
      <c r="G727" s="351"/>
      <c r="H727" s="351"/>
      <c r="I727" s="351"/>
      <c r="J727" s="351"/>
      <c r="K727" s="351"/>
      <c r="L727" s="352"/>
    </row>
    <row r="728" spans="1:12" x14ac:dyDescent="0.2">
      <c r="A728" s="3"/>
      <c r="B728" s="304" t="str">
        <f>IF(C727="","",(VLOOKUP(C727,Lookups!$B$4:$C$2561,2,FALSE)))</f>
        <v/>
      </c>
      <c r="C728" s="366"/>
      <c r="D728" s="350"/>
      <c r="E728" s="350"/>
      <c r="F728" s="351"/>
      <c r="G728" s="351"/>
      <c r="H728" s="351"/>
      <c r="I728" s="351"/>
      <c r="J728" s="351"/>
      <c r="K728" s="351"/>
      <c r="L728" s="352"/>
    </row>
    <row r="729" spans="1:12" x14ac:dyDescent="0.2">
      <c r="A729" s="3"/>
      <c r="B729" s="304" t="str">
        <f>IF(C728="","",(VLOOKUP(C728,Lookups!$B$4:$C$2561,2,FALSE)))</f>
        <v/>
      </c>
      <c r="C729" s="366"/>
      <c r="D729" s="350"/>
      <c r="E729" s="350"/>
      <c r="F729" s="351"/>
      <c r="G729" s="351"/>
      <c r="H729" s="351"/>
      <c r="I729" s="351"/>
      <c r="J729" s="351"/>
      <c r="K729" s="351"/>
      <c r="L729" s="352"/>
    </row>
    <row r="730" spans="1:12" x14ac:dyDescent="0.2">
      <c r="A730" s="3"/>
      <c r="B730" s="304" t="str">
        <f>IF(C729="","",(VLOOKUP(C729,Lookups!$B$4:$C$2561,2,FALSE)))</f>
        <v/>
      </c>
      <c r="C730" s="366"/>
      <c r="D730" s="350"/>
      <c r="E730" s="350"/>
      <c r="F730" s="351"/>
      <c r="G730" s="351"/>
      <c r="H730" s="351"/>
      <c r="I730" s="351"/>
      <c r="J730" s="351"/>
      <c r="K730" s="351"/>
      <c r="L730" s="352"/>
    </row>
    <row r="731" spans="1:12" x14ac:dyDescent="0.2">
      <c r="A731" s="3"/>
      <c r="B731" s="304" t="str">
        <f>IF(C730="","",(VLOOKUP(C730,Lookups!$B$4:$C$2561,2,FALSE)))</f>
        <v/>
      </c>
      <c r="C731" s="366"/>
      <c r="D731" s="350"/>
      <c r="E731" s="350"/>
      <c r="F731" s="351"/>
      <c r="G731" s="351"/>
      <c r="H731" s="351"/>
      <c r="I731" s="351"/>
      <c r="J731" s="351"/>
      <c r="K731" s="351"/>
      <c r="L731" s="352"/>
    </row>
    <row r="732" spans="1:12" x14ac:dyDescent="0.2">
      <c r="A732" s="3"/>
      <c r="B732" s="304" t="str">
        <f>IF(C731="","",(VLOOKUP(C731,Lookups!$B$4:$C$2561,2,FALSE)))</f>
        <v/>
      </c>
      <c r="C732" s="366"/>
      <c r="D732" s="350"/>
      <c r="E732" s="350"/>
      <c r="F732" s="351"/>
      <c r="G732" s="351"/>
      <c r="H732" s="351"/>
      <c r="I732" s="351"/>
      <c r="J732" s="351"/>
      <c r="K732" s="351"/>
      <c r="L732" s="352"/>
    </row>
    <row r="733" spans="1:12" x14ac:dyDescent="0.2">
      <c r="A733" s="3"/>
      <c r="B733" s="304" t="str">
        <f>IF(C732="","",(VLOOKUP(C732,Lookups!$B$4:$C$2561,2,FALSE)))</f>
        <v/>
      </c>
      <c r="C733" s="366"/>
      <c r="D733" s="350"/>
      <c r="E733" s="350"/>
      <c r="F733" s="351"/>
      <c r="G733" s="351"/>
      <c r="H733" s="351"/>
      <c r="I733" s="351"/>
      <c r="J733" s="351"/>
      <c r="K733" s="351"/>
      <c r="L733" s="352"/>
    </row>
    <row r="734" spans="1:12" x14ac:dyDescent="0.2">
      <c r="A734" s="3"/>
      <c r="B734" s="304" t="str">
        <f>IF(C733="","",(VLOOKUP(C733,Lookups!$B$4:$C$2561,2,FALSE)))</f>
        <v/>
      </c>
      <c r="C734" s="366"/>
      <c r="D734" s="350"/>
      <c r="E734" s="350"/>
      <c r="F734" s="351"/>
      <c r="G734" s="351"/>
      <c r="H734" s="351"/>
      <c r="I734" s="351"/>
      <c r="J734" s="351"/>
      <c r="K734" s="351"/>
      <c r="L734" s="352"/>
    </row>
    <row r="735" spans="1:12" x14ac:dyDescent="0.2">
      <c r="A735" s="3"/>
      <c r="B735" s="304" t="str">
        <f>IF(C734="","",(VLOOKUP(C734,Lookups!$B$4:$C$2561,2,FALSE)))</f>
        <v/>
      </c>
      <c r="C735" s="366"/>
      <c r="D735" s="350"/>
      <c r="E735" s="350"/>
      <c r="F735" s="351"/>
      <c r="G735" s="351"/>
      <c r="H735" s="351"/>
      <c r="I735" s="351"/>
      <c r="J735" s="351"/>
      <c r="K735" s="351"/>
      <c r="L735" s="352"/>
    </row>
    <row r="736" spans="1:12" x14ac:dyDescent="0.2">
      <c r="A736" s="3"/>
      <c r="B736" s="304" t="str">
        <f>IF(C735="","",(VLOOKUP(C735,Lookups!$B$4:$C$2561,2,FALSE)))</f>
        <v/>
      </c>
      <c r="C736" s="366"/>
      <c r="D736" s="350"/>
      <c r="E736" s="350"/>
      <c r="F736" s="351"/>
      <c r="G736" s="351"/>
      <c r="H736" s="351"/>
      <c r="I736" s="351"/>
      <c r="J736" s="351"/>
      <c r="K736" s="351"/>
      <c r="L736" s="352"/>
    </row>
    <row r="737" spans="1:12" x14ac:dyDescent="0.2">
      <c r="A737" s="3"/>
      <c r="B737" s="304" t="str">
        <f>IF(C736="","",(VLOOKUP(C736,Lookups!$B$4:$C$2561,2,FALSE)))</f>
        <v/>
      </c>
      <c r="C737" s="366"/>
      <c r="D737" s="350"/>
      <c r="E737" s="350"/>
      <c r="F737" s="351"/>
      <c r="G737" s="351"/>
      <c r="H737" s="351"/>
      <c r="I737" s="351"/>
      <c r="J737" s="351"/>
      <c r="K737" s="351"/>
      <c r="L737" s="352"/>
    </row>
    <row r="738" spans="1:12" x14ac:dyDescent="0.2">
      <c r="A738" s="3"/>
      <c r="B738" s="304" t="str">
        <f>IF(C737="","",(VLOOKUP(C737,Lookups!$B$4:$C$2561,2,FALSE)))</f>
        <v/>
      </c>
      <c r="C738" s="366"/>
      <c r="D738" s="350"/>
      <c r="E738" s="350"/>
      <c r="F738" s="351"/>
      <c r="G738" s="351"/>
      <c r="H738" s="351"/>
      <c r="I738" s="351"/>
      <c r="J738" s="351"/>
      <c r="K738" s="351"/>
      <c r="L738" s="352"/>
    </row>
    <row r="739" spans="1:12" x14ac:dyDescent="0.2">
      <c r="A739" s="3"/>
      <c r="B739" s="304" t="str">
        <f>IF(C738="","",(VLOOKUP(C738,Lookups!$B$4:$C$2561,2,FALSE)))</f>
        <v/>
      </c>
      <c r="C739" s="366"/>
      <c r="D739" s="350"/>
      <c r="E739" s="350"/>
      <c r="F739" s="351"/>
      <c r="G739" s="351"/>
      <c r="H739" s="351"/>
      <c r="I739" s="351"/>
      <c r="J739" s="351"/>
      <c r="K739" s="351"/>
      <c r="L739" s="352"/>
    </row>
    <row r="740" spans="1:12" x14ac:dyDescent="0.2">
      <c r="A740" s="3"/>
      <c r="B740" s="304" t="str">
        <f>IF(C739="","",(VLOOKUP(C739,Lookups!$B$4:$C$2561,2,FALSE)))</f>
        <v/>
      </c>
      <c r="C740" s="366"/>
      <c r="D740" s="350"/>
      <c r="E740" s="350"/>
      <c r="F740" s="351"/>
      <c r="G740" s="351"/>
      <c r="H740" s="351"/>
      <c r="I740" s="351"/>
      <c r="J740" s="351"/>
      <c r="K740" s="351"/>
      <c r="L740" s="352"/>
    </row>
    <row r="741" spans="1:12" x14ac:dyDescent="0.2">
      <c r="A741" s="3"/>
      <c r="B741" s="304" t="str">
        <f>IF(C740="","",(VLOOKUP(C740,Lookups!$B$4:$C$2561,2,FALSE)))</f>
        <v/>
      </c>
      <c r="C741" s="366"/>
      <c r="D741" s="350"/>
      <c r="E741" s="350"/>
      <c r="F741" s="351"/>
      <c r="G741" s="351"/>
      <c r="H741" s="351"/>
      <c r="I741" s="351"/>
      <c r="J741" s="351"/>
      <c r="K741" s="351"/>
      <c r="L741" s="352"/>
    </row>
    <row r="742" spans="1:12" x14ac:dyDescent="0.2">
      <c r="A742" s="3"/>
      <c r="B742" s="304" t="str">
        <f>IF(C741="","",(VLOOKUP(C741,Lookups!$B$4:$C$2561,2,FALSE)))</f>
        <v/>
      </c>
      <c r="C742" s="366"/>
      <c r="D742" s="350"/>
      <c r="E742" s="350"/>
      <c r="F742" s="351"/>
      <c r="G742" s="351"/>
      <c r="H742" s="351"/>
      <c r="I742" s="351"/>
      <c r="J742" s="351"/>
      <c r="K742" s="351"/>
      <c r="L742" s="352"/>
    </row>
    <row r="743" spans="1:12" x14ac:dyDescent="0.2">
      <c r="A743" s="3"/>
      <c r="B743" s="304" t="str">
        <f>IF(C742="","",(VLOOKUP(C742,Lookups!$B$4:$C$2561,2,FALSE)))</f>
        <v/>
      </c>
      <c r="C743" s="366"/>
      <c r="D743" s="350"/>
      <c r="E743" s="350"/>
      <c r="F743" s="351"/>
      <c r="G743" s="351"/>
      <c r="H743" s="351"/>
      <c r="I743" s="351"/>
      <c r="J743" s="351"/>
      <c r="K743" s="351"/>
      <c r="L743" s="352"/>
    </row>
    <row r="744" spans="1:12" x14ac:dyDescent="0.2">
      <c r="A744" s="3"/>
      <c r="B744" s="304" t="str">
        <f>IF(C743="","",(VLOOKUP(C743,Lookups!$B$4:$C$2561,2,FALSE)))</f>
        <v/>
      </c>
      <c r="C744" s="366"/>
      <c r="D744" s="350"/>
      <c r="E744" s="350"/>
      <c r="F744" s="351"/>
      <c r="G744" s="351"/>
      <c r="H744" s="351"/>
      <c r="I744" s="351"/>
      <c r="J744" s="351"/>
      <c r="K744" s="351"/>
      <c r="L744" s="352"/>
    </row>
    <row r="745" spans="1:12" x14ac:dyDescent="0.2">
      <c r="A745" s="3"/>
      <c r="B745" s="304" t="str">
        <f>IF(C744="","",(VLOOKUP(C744,Lookups!$B$4:$C$2561,2,FALSE)))</f>
        <v/>
      </c>
      <c r="C745" s="366"/>
      <c r="D745" s="350"/>
      <c r="E745" s="350"/>
      <c r="F745" s="351"/>
      <c r="G745" s="351"/>
      <c r="H745" s="351"/>
      <c r="I745" s="351"/>
      <c r="J745" s="351"/>
      <c r="K745" s="351"/>
      <c r="L745" s="352"/>
    </row>
    <row r="746" spans="1:12" x14ac:dyDescent="0.2">
      <c r="A746" s="3"/>
      <c r="B746" s="304" t="str">
        <f>IF(C745="","",(VLOOKUP(C745,Lookups!$B$4:$C$2561,2,FALSE)))</f>
        <v/>
      </c>
      <c r="C746" s="366"/>
      <c r="D746" s="350"/>
      <c r="E746" s="350"/>
      <c r="F746" s="351"/>
      <c r="G746" s="351"/>
      <c r="H746" s="351"/>
      <c r="I746" s="351"/>
      <c r="J746" s="351"/>
      <c r="K746" s="351"/>
      <c r="L746" s="352"/>
    </row>
    <row r="747" spans="1:12" x14ac:dyDescent="0.2">
      <c r="A747" s="3"/>
      <c r="B747" s="304" t="str">
        <f>IF(C746="","",(VLOOKUP(C746,Lookups!$B$4:$C$2561,2,FALSE)))</f>
        <v/>
      </c>
      <c r="C747" s="366"/>
      <c r="D747" s="350"/>
      <c r="E747" s="350"/>
      <c r="F747" s="351"/>
      <c r="G747" s="351"/>
      <c r="H747" s="351"/>
      <c r="I747" s="351"/>
      <c r="J747" s="351"/>
      <c r="K747" s="351"/>
      <c r="L747" s="352"/>
    </row>
    <row r="748" spans="1:12" x14ac:dyDescent="0.2">
      <c r="A748" s="3"/>
      <c r="B748" s="304" t="str">
        <f>IF(C747="","",(VLOOKUP(C747,Lookups!$B$4:$C$2561,2,FALSE)))</f>
        <v/>
      </c>
      <c r="C748" s="366"/>
      <c r="D748" s="350"/>
      <c r="E748" s="350"/>
      <c r="F748" s="351"/>
      <c r="G748" s="351"/>
      <c r="H748" s="351"/>
      <c r="I748" s="351"/>
      <c r="J748" s="351"/>
      <c r="K748" s="351"/>
      <c r="L748" s="352"/>
    </row>
    <row r="749" spans="1:12" x14ac:dyDescent="0.2">
      <c r="A749" s="3"/>
      <c r="B749" s="304" t="str">
        <f>IF(C748="","",(VLOOKUP(C748,Lookups!$B$4:$C$2561,2,FALSE)))</f>
        <v/>
      </c>
      <c r="C749" s="366"/>
      <c r="D749" s="350"/>
      <c r="E749" s="350"/>
      <c r="F749" s="351"/>
      <c r="G749" s="351"/>
      <c r="H749" s="351"/>
      <c r="I749" s="351"/>
      <c r="J749" s="351"/>
      <c r="K749" s="351"/>
      <c r="L749" s="352"/>
    </row>
    <row r="750" spans="1:12" x14ac:dyDescent="0.2">
      <c r="A750" s="3"/>
      <c r="B750" s="304" t="str">
        <f>IF(C749="","",(VLOOKUP(C749,Lookups!$B$4:$C$2561,2,FALSE)))</f>
        <v/>
      </c>
      <c r="C750" s="366"/>
      <c r="D750" s="350"/>
      <c r="E750" s="350"/>
      <c r="F750" s="351"/>
      <c r="G750" s="351"/>
      <c r="H750" s="351"/>
      <c r="I750" s="351"/>
      <c r="J750" s="351"/>
      <c r="K750" s="351"/>
      <c r="L750" s="352"/>
    </row>
    <row r="751" spans="1:12" x14ac:dyDescent="0.2">
      <c r="A751" s="3"/>
      <c r="B751" s="304" t="str">
        <f>IF(C750="","",(VLOOKUP(C750,Lookups!$B$4:$C$2561,2,FALSE)))</f>
        <v/>
      </c>
      <c r="C751" s="366"/>
      <c r="D751" s="350"/>
      <c r="E751" s="350"/>
      <c r="F751" s="351"/>
      <c r="G751" s="351"/>
      <c r="H751" s="351"/>
      <c r="I751" s="351"/>
      <c r="J751" s="351"/>
      <c r="K751" s="351"/>
      <c r="L751" s="352"/>
    </row>
    <row r="752" spans="1:12" x14ac:dyDescent="0.2">
      <c r="A752" s="3"/>
      <c r="B752" s="304" t="str">
        <f>IF(C751="","",(VLOOKUP(C751,Lookups!$B$4:$C$2561,2,FALSE)))</f>
        <v/>
      </c>
      <c r="C752" s="366"/>
      <c r="D752" s="350"/>
      <c r="E752" s="350"/>
      <c r="F752" s="351"/>
      <c r="G752" s="351"/>
      <c r="H752" s="351"/>
      <c r="I752" s="351"/>
      <c r="J752" s="351"/>
      <c r="K752" s="351"/>
      <c r="L752" s="352"/>
    </row>
    <row r="753" spans="1:12" x14ac:dyDescent="0.2">
      <c r="A753" s="3"/>
      <c r="B753" s="304" t="str">
        <f>IF(C752="","",(VLOOKUP(C752,Lookups!$B$4:$C$2561,2,FALSE)))</f>
        <v/>
      </c>
      <c r="D753" s="350"/>
      <c r="E753" s="350"/>
      <c r="F753" s="351"/>
      <c r="G753" s="351"/>
      <c r="H753" s="351"/>
      <c r="I753" s="351"/>
      <c r="J753" s="351"/>
      <c r="K753" s="351"/>
      <c r="L753" s="352"/>
    </row>
    <row r="754" spans="1:12" x14ac:dyDescent="0.2">
      <c r="A754" s="3"/>
      <c r="B754" s="304" t="str">
        <f>IF(C753="","",(VLOOKUP(C753,Lookups!$B$4:$C$2561,2,FALSE)))</f>
        <v/>
      </c>
      <c r="D754" s="350"/>
      <c r="E754" s="350"/>
      <c r="F754" s="351"/>
      <c r="G754" s="351"/>
      <c r="H754" s="351"/>
      <c r="I754" s="351"/>
      <c r="J754" s="351"/>
      <c r="K754" s="351"/>
      <c r="L754" s="352"/>
    </row>
    <row r="755" spans="1:12" x14ac:dyDescent="0.2">
      <c r="A755" s="3"/>
      <c r="B755" s="304" t="str">
        <f>IF(C754="","",(VLOOKUP(C754,Lookups!$B$4:$C$2561,2,FALSE)))</f>
        <v/>
      </c>
      <c r="D755" s="350"/>
      <c r="E755" s="350"/>
      <c r="F755" s="351"/>
      <c r="G755" s="351"/>
      <c r="H755" s="351"/>
      <c r="I755" s="351"/>
      <c r="J755" s="351"/>
      <c r="K755" s="351"/>
      <c r="L755" s="352"/>
    </row>
    <row r="756" spans="1:12" x14ac:dyDescent="0.2">
      <c r="A756" s="3"/>
      <c r="B756" s="304" t="str">
        <f>IF(C755="","",(VLOOKUP(C755,Lookups!$B$4:$C$2561,2,FALSE)))</f>
        <v/>
      </c>
      <c r="D756" s="350"/>
      <c r="E756" s="350"/>
      <c r="F756" s="351"/>
      <c r="G756" s="351"/>
      <c r="H756" s="351"/>
      <c r="I756" s="351"/>
      <c r="J756" s="351"/>
      <c r="K756" s="351"/>
      <c r="L756" s="352"/>
    </row>
    <row r="757" spans="1:12" x14ac:dyDescent="0.2">
      <c r="A757" s="3"/>
      <c r="B757" s="304" t="str">
        <f>IF(C756="","",(VLOOKUP(C756,Lookups!$B$4:$C$2561,2,FALSE)))</f>
        <v/>
      </c>
      <c r="D757" s="350"/>
      <c r="E757" s="350"/>
      <c r="F757" s="351"/>
      <c r="G757" s="351"/>
      <c r="H757" s="351"/>
      <c r="I757" s="351"/>
      <c r="J757" s="351"/>
      <c r="K757" s="351"/>
      <c r="L757" s="352"/>
    </row>
    <row r="758" spans="1:12" x14ac:dyDescent="0.2">
      <c r="A758" s="3"/>
      <c r="B758" s="304" t="str">
        <f>IF(C757="","",(VLOOKUP(C757,Lookups!$B$4:$C$2561,2,FALSE)))</f>
        <v/>
      </c>
      <c r="D758" s="350"/>
      <c r="E758" s="350"/>
      <c r="F758" s="351"/>
      <c r="G758" s="351"/>
      <c r="H758" s="351"/>
      <c r="I758" s="351"/>
      <c r="J758" s="351"/>
      <c r="K758" s="351"/>
      <c r="L758" s="352"/>
    </row>
    <row r="759" spans="1:12" x14ac:dyDescent="0.2">
      <c r="A759" s="3"/>
      <c r="B759" s="304" t="str">
        <f>IF(C758="","",(VLOOKUP(C758,Lookups!$B$4:$C$2561,2,FALSE)))</f>
        <v/>
      </c>
      <c r="D759" s="350"/>
      <c r="E759" s="350"/>
      <c r="F759" s="351"/>
      <c r="G759" s="351"/>
      <c r="H759" s="351"/>
      <c r="I759" s="351"/>
      <c r="J759" s="351"/>
      <c r="K759" s="351"/>
      <c r="L759" s="352"/>
    </row>
    <row r="760" spans="1:12" x14ac:dyDescent="0.2">
      <c r="A760" s="3"/>
      <c r="B760" s="304" t="str">
        <f>IF(C759="","",(VLOOKUP(C759,Lookups!$B$4:$C$2561,2,FALSE)))</f>
        <v/>
      </c>
      <c r="D760" s="350"/>
      <c r="E760" s="350"/>
      <c r="F760" s="351"/>
      <c r="G760" s="351"/>
      <c r="H760" s="351"/>
      <c r="I760" s="351"/>
      <c r="J760" s="351"/>
      <c r="K760" s="351"/>
      <c r="L760" s="352"/>
    </row>
    <row r="761" spans="1:12" x14ac:dyDescent="0.2">
      <c r="A761" s="3"/>
      <c r="B761" s="304" t="str">
        <f>IF(C760="","",(VLOOKUP(C760,Lookups!$B$4:$C$2561,2,FALSE)))</f>
        <v/>
      </c>
      <c r="D761" s="350"/>
      <c r="E761" s="350"/>
      <c r="F761" s="351"/>
      <c r="G761" s="351"/>
      <c r="H761" s="351"/>
      <c r="I761" s="351"/>
      <c r="J761" s="351"/>
      <c r="K761" s="351"/>
      <c r="L761" s="352"/>
    </row>
    <row r="762" spans="1:12" x14ac:dyDescent="0.2">
      <c r="A762" s="3"/>
      <c r="B762" s="304" t="str">
        <f>IF(C761="","",(VLOOKUP(C761,Lookups!$B$4:$C$2561,2,FALSE)))</f>
        <v/>
      </c>
      <c r="D762" s="350"/>
      <c r="E762" s="350"/>
      <c r="F762" s="351"/>
      <c r="G762" s="351"/>
      <c r="H762" s="351"/>
      <c r="I762" s="351"/>
      <c r="J762" s="351"/>
      <c r="K762" s="351"/>
      <c r="L762" s="352"/>
    </row>
    <row r="763" spans="1:12" x14ac:dyDescent="0.2">
      <c r="A763" s="3"/>
      <c r="B763" s="304" t="str">
        <f>IF(C762="","",(VLOOKUP(C762,Lookups!$B$4:$C$2561,2,FALSE)))</f>
        <v/>
      </c>
      <c r="D763" s="350"/>
      <c r="E763" s="350"/>
      <c r="F763" s="351"/>
      <c r="G763" s="351"/>
      <c r="H763" s="351"/>
      <c r="I763" s="351"/>
      <c r="J763" s="351"/>
      <c r="K763" s="351"/>
      <c r="L763" s="352"/>
    </row>
    <row r="764" spans="1:12" x14ac:dyDescent="0.2">
      <c r="A764" s="3"/>
      <c r="B764" s="304" t="str">
        <f>IF(C763="","",(VLOOKUP(C763,Lookups!$B$4:$C$2561,2,FALSE)))</f>
        <v/>
      </c>
      <c r="D764" s="350"/>
      <c r="E764" s="350"/>
      <c r="F764" s="351"/>
      <c r="G764" s="351"/>
      <c r="H764" s="351"/>
      <c r="I764" s="351"/>
      <c r="J764" s="351"/>
      <c r="K764" s="351"/>
      <c r="L764" s="352"/>
    </row>
    <row r="765" spans="1:12" x14ac:dyDescent="0.2">
      <c r="A765" s="3"/>
      <c r="B765" s="304" t="str">
        <f>IF(C764="","",(VLOOKUP(C764,Lookups!$B$4:$C$2561,2,FALSE)))</f>
        <v/>
      </c>
      <c r="D765" s="350"/>
      <c r="E765" s="350"/>
      <c r="F765" s="351"/>
      <c r="G765" s="351"/>
      <c r="H765" s="351"/>
      <c r="I765" s="351"/>
      <c r="J765" s="351"/>
      <c r="K765" s="351"/>
      <c r="L765" s="352"/>
    </row>
    <row r="766" spans="1:12" x14ac:dyDescent="0.2">
      <c r="A766" s="3"/>
      <c r="B766" s="304" t="str">
        <f>IF(C765="","",(VLOOKUP(C765,Lookups!$B$4:$C$2561,2,FALSE)))</f>
        <v/>
      </c>
      <c r="D766" s="350"/>
      <c r="E766" s="350"/>
      <c r="F766" s="351"/>
      <c r="G766" s="351"/>
      <c r="H766" s="351"/>
      <c r="I766" s="351"/>
      <c r="J766" s="351"/>
      <c r="K766" s="351"/>
      <c r="L766" s="352"/>
    </row>
    <row r="767" spans="1:12" x14ac:dyDescent="0.2">
      <c r="A767" s="3"/>
      <c r="B767" s="304" t="str">
        <f>IF(C766="","",(VLOOKUP(C766,Lookups!$B$4:$C$2561,2,FALSE)))</f>
        <v/>
      </c>
      <c r="D767" s="350"/>
      <c r="E767" s="350"/>
      <c r="F767" s="351"/>
      <c r="G767" s="351"/>
      <c r="H767" s="351"/>
      <c r="I767" s="351"/>
      <c r="J767" s="351"/>
      <c r="K767" s="351"/>
      <c r="L767" s="352"/>
    </row>
    <row r="768" spans="1:12" x14ac:dyDescent="0.2">
      <c r="A768" s="3"/>
      <c r="B768" s="304" t="str">
        <f>IF(C767="","",(VLOOKUP(C767,Lookups!$B$4:$C$2561,2,FALSE)))</f>
        <v/>
      </c>
      <c r="D768" s="350"/>
      <c r="E768" s="350"/>
      <c r="F768" s="351"/>
      <c r="G768" s="351"/>
      <c r="H768" s="351"/>
      <c r="I768" s="351"/>
      <c r="J768" s="351"/>
      <c r="K768" s="351"/>
      <c r="L768" s="352"/>
    </row>
    <row r="769" spans="1:12" x14ac:dyDescent="0.2">
      <c r="A769" s="3"/>
      <c r="B769" s="304" t="str">
        <f>IF(C768="","",(VLOOKUP(C768,Lookups!$B$4:$C$2561,2,FALSE)))</f>
        <v/>
      </c>
      <c r="D769" s="350"/>
      <c r="E769" s="350"/>
      <c r="F769" s="351"/>
      <c r="G769" s="351"/>
      <c r="H769" s="351"/>
      <c r="I769" s="351"/>
      <c r="J769" s="351"/>
      <c r="K769" s="351"/>
      <c r="L769" s="352"/>
    </row>
    <row r="770" spans="1:12" x14ac:dyDescent="0.2">
      <c r="A770" s="3"/>
      <c r="B770" s="304" t="str">
        <f>IF(C769="","",(VLOOKUP(C769,Lookups!$B$4:$C$2561,2,FALSE)))</f>
        <v/>
      </c>
      <c r="D770" s="350"/>
      <c r="E770" s="350"/>
      <c r="F770" s="351"/>
      <c r="G770" s="351"/>
      <c r="H770" s="351"/>
      <c r="I770" s="351"/>
      <c r="J770" s="351"/>
      <c r="K770" s="351"/>
      <c r="L770" s="352"/>
    </row>
    <row r="771" spans="1:12" x14ac:dyDescent="0.2">
      <c r="A771" s="3"/>
      <c r="B771" s="304" t="str">
        <f>IF(C770="","",(VLOOKUP(C770,Lookups!$B$4:$C$2561,2,FALSE)))</f>
        <v/>
      </c>
      <c r="D771" s="350"/>
      <c r="E771" s="350"/>
      <c r="F771" s="351"/>
      <c r="G771" s="351"/>
      <c r="H771" s="351"/>
      <c r="I771" s="351"/>
      <c r="J771" s="351"/>
      <c r="K771" s="351"/>
      <c r="L771" s="352"/>
    </row>
    <row r="772" spans="1:12" x14ac:dyDescent="0.2">
      <c r="A772" s="3"/>
      <c r="B772" s="304" t="str">
        <f>IF(C771="","",(VLOOKUP(C771,Lookups!$B$4:$C$2561,2,FALSE)))</f>
        <v/>
      </c>
      <c r="D772" s="350"/>
      <c r="E772" s="350"/>
      <c r="F772" s="351"/>
      <c r="G772" s="351"/>
      <c r="H772" s="351"/>
      <c r="I772" s="351"/>
      <c r="J772" s="351"/>
      <c r="K772" s="351"/>
      <c r="L772" s="352"/>
    </row>
    <row r="773" spans="1:12" x14ac:dyDescent="0.2">
      <c r="A773" s="3"/>
      <c r="B773" s="304" t="str">
        <f>IF(C772="","",(VLOOKUP(C772,Lookups!$B$4:$C$2561,2,FALSE)))</f>
        <v/>
      </c>
      <c r="D773" s="350"/>
      <c r="E773" s="350"/>
      <c r="F773" s="351"/>
      <c r="G773" s="351"/>
      <c r="H773" s="351"/>
      <c r="I773" s="351"/>
      <c r="J773" s="351"/>
      <c r="K773" s="351"/>
      <c r="L773" s="352"/>
    </row>
    <row r="774" spans="1:12" x14ac:dyDescent="0.2">
      <c r="A774" s="3"/>
      <c r="B774" s="304" t="str">
        <f>IF(C773="","",(VLOOKUP(C773,Lookups!$B$4:$C$2561,2,FALSE)))</f>
        <v/>
      </c>
      <c r="D774" s="350"/>
      <c r="E774" s="350"/>
      <c r="F774" s="351"/>
      <c r="G774" s="351"/>
      <c r="H774" s="351"/>
      <c r="I774" s="351"/>
      <c r="J774" s="351"/>
      <c r="K774" s="351"/>
      <c r="L774" s="352"/>
    </row>
    <row r="775" spans="1:12" x14ac:dyDescent="0.2">
      <c r="A775" s="3"/>
      <c r="B775" s="304" t="str">
        <f>IF(C774="","",(VLOOKUP(C774,Lookups!$B$4:$C$2561,2,FALSE)))</f>
        <v/>
      </c>
      <c r="D775" s="350"/>
      <c r="E775" s="350"/>
      <c r="F775" s="351"/>
      <c r="G775" s="351"/>
      <c r="H775" s="351"/>
      <c r="I775" s="351"/>
      <c r="J775" s="351"/>
      <c r="K775" s="351"/>
      <c r="L775" s="352"/>
    </row>
    <row r="776" spans="1:12" x14ac:dyDescent="0.2">
      <c r="A776" s="3"/>
      <c r="B776" s="304" t="str">
        <f>IF(C775="","",(VLOOKUP(C775,Lookups!$B$4:$C$2561,2,FALSE)))</f>
        <v/>
      </c>
      <c r="D776" s="350"/>
      <c r="E776" s="350"/>
      <c r="F776" s="351"/>
      <c r="G776" s="351"/>
      <c r="H776" s="351"/>
      <c r="I776" s="351"/>
      <c r="J776" s="351"/>
      <c r="K776" s="351"/>
      <c r="L776" s="352"/>
    </row>
    <row r="777" spans="1:12" x14ac:dyDescent="0.2">
      <c r="A777" s="3"/>
      <c r="B777" s="304" t="str">
        <f>IF(C776="","",(VLOOKUP(C776,Lookups!$B$4:$C$2561,2,FALSE)))</f>
        <v/>
      </c>
      <c r="D777" s="350"/>
      <c r="E777" s="350"/>
      <c r="F777" s="351"/>
      <c r="G777" s="351"/>
      <c r="H777" s="351"/>
      <c r="I777" s="351"/>
      <c r="J777" s="351"/>
      <c r="K777" s="351"/>
      <c r="L777" s="352"/>
    </row>
    <row r="778" spans="1:12" x14ac:dyDescent="0.2">
      <c r="A778" s="3"/>
      <c r="B778" s="304" t="str">
        <f>IF(C777="","",(VLOOKUP(C777,Lookups!$B$4:$C$2561,2,FALSE)))</f>
        <v/>
      </c>
      <c r="D778" s="350"/>
      <c r="E778" s="350"/>
      <c r="F778" s="351"/>
      <c r="G778" s="351"/>
      <c r="H778" s="351"/>
      <c r="I778" s="351"/>
      <c r="J778" s="351"/>
      <c r="K778" s="351"/>
      <c r="L778" s="352"/>
    </row>
    <row r="779" spans="1:12" x14ac:dyDescent="0.2">
      <c r="A779" s="3"/>
      <c r="B779" s="304" t="str">
        <f>IF(C778="","",(VLOOKUP(C778,Lookups!$B$4:$C$2561,2,FALSE)))</f>
        <v/>
      </c>
      <c r="D779" s="350"/>
      <c r="E779" s="350"/>
      <c r="F779" s="351"/>
      <c r="G779" s="351"/>
      <c r="H779" s="351"/>
      <c r="I779" s="351"/>
      <c r="J779" s="351"/>
      <c r="K779" s="351"/>
      <c r="L779" s="352"/>
    </row>
    <row r="780" spans="1:12" x14ac:dyDescent="0.2">
      <c r="A780" s="3"/>
      <c r="B780" s="304" t="str">
        <f>IF(C779="","",(VLOOKUP(C779,Lookups!$B$4:$C$2561,2,FALSE)))</f>
        <v/>
      </c>
      <c r="D780" s="350"/>
      <c r="E780" s="350"/>
      <c r="F780" s="351"/>
      <c r="G780" s="351"/>
      <c r="H780" s="351"/>
      <c r="I780" s="351"/>
      <c r="J780" s="351"/>
      <c r="K780" s="351"/>
      <c r="L780" s="352"/>
    </row>
    <row r="781" spans="1:12" x14ac:dyDescent="0.2">
      <c r="A781" s="3"/>
      <c r="B781" s="304" t="str">
        <f>IF(C780="","",(VLOOKUP(C780,Lookups!$B$4:$C$2561,2,FALSE)))</f>
        <v/>
      </c>
      <c r="D781" s="350"/>
      <c r="E781" s="350"/>
      <c r="F781" s="351"/>
      <c r="G781" s="351"/>
      <c r="H781" s="351"/>
      <c r="I781" s="351"/>
      <c r="J781" s="351"/>
      <c r="K781" s="351"/>
      <c r="L781" s="352"/>
    </row>
    <row r="782" spans="1:12" x14ac:dyDescent="0.2">
      <c r="A782" s="3"/>
      <c r="B782" s="304" t="str">
        <f>IF(C781="","",(VLOOKUP(C781,Lookups!$B$4:$C$2561,2,FALSE)))</f>
        <v/>
      </c>
      <c r="D782" s="350"/>
      <c r="E782" s="350"/>
      <c r="F782" s="351"/>
      <c r="G782" s="351"/>
      <c r="H782" s="351"/>
      <c r="I782" s="351"/>
      <c r="J782" s="351"/>
      <c r="K782" s="351"/>
      <c r="L782" s="352"/>
    </row>
    <row r="783" spans="1:12" x14ac:dyDescent="0.2">
      <c r="A783" s="3"/>
      <c r="B783" s="304" t="str">
        <f>IF(C782="","",(VLOOKUP(C782,Lookups!$B$4:$C$2561,2,FALSE)))</f>
        <v/>
      </c>
      <c r="D783" s="350"/>
      <c r="E783" s="350"/>
      <c r="F783" s="351"/>
      <c r="G783" s="351"/>
      <c r="H783" s="351"/>
      <c r="I783" s="351"/>
      <c r="J783" s="351"/>
      <c r="K783" s="351"/>
      <c r="L783" s="352"/>
    </row>
    <row r="784" spans="1:12" x14ac:dyDescent="0.2">
      <c r="A784" s="3"/>
      <c r="B784" s="304" t="str">
        <f>IF(C783="","",(VLOOKUP(C783,Lookups!$B$4:$C$2561,2,FALSE)))</f>
        <v/>
      </c>
      <c r="D784" s="350"/>
      <c r="E784" s="350"/>
      <c r="F784" s="351"/>
      <c r="G784" s="351"/>
      <c r="H784" s="351"/>
      <c r="I784" s="351"/>
      <c r="J784" s="351"/>
      <c r="K784" s="351"/>
      <c r="L784" s="352"/>
    </row>
    <row r="785" spans="1:12" x14ac:dyDescent="0.2">
      <c r="A785" s="3"/>
      <c r="B785" s="304" t="str">
        <f>IF(C784="","",(VLOOKUP(C784,Lookups!$B$4:$C$2561,2,FALSE)))</f>
        <v/>
      </c>
      <c r="D785" s="350"/>
      <c r="E785" s="350"/>
      <c r="F785" s="351"/>
      <c r="G785" s="351"/>
      <c r="H785" s="351"/>
      <c r="I785" s="351"/>
      <c r="J785" s="351"/>
      <c r="K785" s="351"/>
      <c r="L785" s="352"/>
    </row>
    <row r="786" spans="1:12" x14ac:dyDescent="0.2">
      <c r="A786" s="3"/>
      <c r="B786" s="304" t="str">
        <f>IF(C785="","",(VLOOKUP(C785,Lookups!$B$4:$C$2561,2,FALSE)))</f>
        <v/>
      </c>
      <c r="D786" s="350"/>
      <c r="E786" s="350"/>
      <c r="F786" s="351"/>
      <c r="G786" s="351"/>
      <c r="H786" s="351"/>
      <c r="I786" s="351"/>
      <c r="J786" s="351"/>
      <c r="K786" s="351"/>
      <c r="L786" s="352"/>
    </row>
    <row r="787" spans="1:12" x14ac:dyDescent="0.2">
      <c r="A787" s="3"/>
      <c r="B787" s="304" t="str">
        <f>IF(C786="","",(VLOOKUP(C786,Lookups!$B$4:$C$2561,2,FALSE)))</f>
        <v/>
      </c>
      <c r="D787" s="350"/>
      <c r="E787" s="350"/>
      <c r="F787" s="351"/>
      <c r="G787" s="351"/>
      <c r="H787" s="351"/>
      <c r="I787" s="351"/>
      <c r="J787" s="351"/>
      <c r="K787" s="351"/>
      <c r="L787" s="352"/>
    </row>
    <row r="788" spans="1:12" x14ac:dyDescent="0.2">
      <c r="A788" s="3"/>
      <c r="B788" s="304" t="str">
        <f>IF(C787="","",(VLOOKUP(C787,Lookups!$B$4:$C$2561,2,FALSE)))</f>
        <v/>
      </c>
      <c r="D788" s="350"/>
      <c r="E788" s="350"/>
      <c r="F788" s="351"/>
      <c r="G788" s="351"/>
      <c r="H788" s="351"/>
      <c r="I788" s="351"/>
      <c r="J788" s="351"/>
      <c r="K788" s="351"/>
      <c r="L788" s="352"/>
    </row>
    <row r="789" spans="1:12" x14ac:dyDescent="0.2">
      <c r="A789" s="3"/>
      <c r="B789" s="304" t="str">
        <f>IF(C788="","",(VLOOKUP(C788,Lookups!$B$4:$C$2561,2,FALSE)))</f>
        <v/>
      </c>
      <c r="D789" s="350"/>
      <c r="E789" s="350"/>
      <c r="F789" s="351"/>
      <c r="G789" s="351"/>
      <c r="H789" s="351"/>
      <c r="I789" s="351"/>
      <c r="J789" s="351"/>
      <c r="K789" s="351"/>
      <c r="L789" s="352"/>
    </row>
    <row r="790" spans="1:12" x14ac:dyDescent="0.2">
      <c r="A790" s="3"/>
      <c r="B790" s="304" t="str">
        <f>IF(C789="","",(VLOOKUP(C789,Lookups!$B$4:$C$2561,2,FALSE)))</f>
        <v/>
      </c>
      <c r="D790" s="350"/>
      <c r="E790" s="350"/>
      <c r="F790" s="351"/>
      <c r="G790" s="351"/>
      <c r="H790" s="351"/>
      <c r="I790" s="351"/>
      <c r="J790" s="351"/>
      <c r="K790" s="351"/>
      <c r="L790" s="352"/>
    </row>
    <row r="791" spans="1:12" x14ac:dyDescent="0.2">
      <c r="A791" s="3"/>
      <c r="B791" s="304" t="str">
        <f>IF(C790="","",(VLOOKUP(C790,Lookups!$B$4:$C$2561,2,FALSE)))</f>
        <v/>
      </c>
      <c r="D791" s="350"/>
      <c r="E791" s="350"/>
      <c r="F791" s="351"/>
      <c r="G791" s="351"/>
      <c r="H791" s="351"/>
      <c r="I791" s="351"/>
      <c r="J791" s="351"/>
      <c r="K791" s="351"/>
      <c r="L791" s="352"/>
    </row>
    <row r="792" spans="1:12" x14ac:dyDescent="0.2">
      <c r="A792" s="3"/>
      <c r="B792" s="304" t="str">
        <f>IF(C791="","",(VLOOKUP(C791,Lookups!$B$4:$C$2561,2,FALSE)))</f>
        <v/>
      </c>
      <c r="D792" s="350"/>
      <c r="E792" s="350"/>
      <c r="F792" s="351"/>
      <c r="G792" s="351"/>
      <c r="H792" s="351"/>
      <c r="I792" s="351"/>
      <c r="J792" s="351"/>
      <c r="K792" s="351"/>
      <c r="L792" s="352"/>
    </row>
    <row r="793" spans="1:12" x14ac:dyDescent="0.2">
      <c r="A793" s="3"/>
      <c r="B793" s="304" t="str">
        <f>IF(C792="","",(VLOOKUP(C792,Lookups!$B$4:$C$2561,2,FALSE)))</f>
        <v/>
      </c>
      <c r="D793" s="350"/>
      <c r="E793" s="350"/>
      <c r="F793" s="351"/>
      <c r="G793" s="351"/>
      <c r="H793" s="351"/>
      <c r="I793" s="351"/>
      <c r="J793" s="351"/>
      <c r="K793" s="351"/>
      <c r="L793" s="352"/>
    </row>
    <row r="794" spans="1:12" x14ac:dyDescent="0.2">
      <c r="A794" s="3"/>
      <c r="B794" s="304" t="str">
        <f>IF(C793="","",(VLOOKUP(C793,Lookups!$B$4:$C$2561,2,FALSE)))</f>
        <v/>
      </c>
      <c r="D794" s="350"/>
      <c r="E794" s="350"/>
      <c r="F794" s="351"/>
      <c r="G794" s="351"/>
      <c r="H794" s="351"/>
      <c r="I794" s="351"/>
      <c r="J794" s="351"/>
      <c r="K794" s="351"/>
      <c r="L794" s="352"/>
    </row>
    <row r="795" spans="1:12" x14ac:dyDescent="0.2">
      <c r="A795" s="3"/>
      <c r="B795" s="304" t="str">
        <f>IF(C794="","",(VLOOKUP(C794,Lookups!$B$4:$C$2561,2,FALSE)))</f>
        <v/>
      </c>
      <c r="D795" s="350"/>
      <c r="E795" s="350"/>
      <c r="F795" s="351"/>
      <c r="G795" s="351"/>
      <c r="H795" s="351"/>
      <c r="I795" s="351"/>
      <c r="J795" s="351"/>
      <c r="K795" s="351"/>
      <c r="L795" s="352"/>
    </row>
    <row r="796" spans="1:12" x14ac:dyDescent="0.2">
      <c r="A796" s="3"/>
      <c r="B796" s="304" t="str">
        <f>IF(C795="","",(VLOOKUP(C795,Lookups!$B$4:$C$2561,2,FALSE)))</f>
        <v/>
      </c>
      <c r="D796" s="350"/>
      <c r="E796" s="350"/>
      <c r="F796" s="351"/>
      <c r="G796" s="351"/>
      <c r="H796" s="351"/>
      <c r="I796" s="351"/>
      <c r="J796" s="351"/>
      <c r="K796" s="351"/>
      <c r="L796" s="352"/>
    </row>
    <row r="797" spans="1:12" x14ac:dyDescent="0.2">
      <c r="A797" s="3"/>
      <c r="B797" s="304" t="str">
        <f>IF(C796="","",(VLOOKUP(C796,Lookups!$B$4:$C$2561,2,FALSE)))</f>
        <v/>
      </c>
      <c r="D797" s="350"/>
      <c r="E797" s="350"/>
      <c r="F797" s="351"/>
      <c r="G797" s="351"/>
      <c r="H797" s="351"/>
      <c r="I797" s="351"/>
      <c r="J797" s="351"/>
      <c r="K797" s="351"/>
      <c r="L797" s="352"/>
    </row>
    <row r="798" spans="1:12" x14ac:dyDescent="0.2">
      <c r="A798" s="3"/>
      <c r="B798" s="304" t="str">
        <f>IF(C797="","",(VLOOKUP(C797,Lookups!$B$4:$C$2561,2,FALSE)))</f>
        <v/>
      </c>
      <c r="D798" s="350"/>
      <c r="E798" s="350"/>
      <c r="F798" s="351"/>
      <c r="G798" s="351"/>
      <c r="H798" s="351"/>
      <c r="I798" s="351"/>
      <c r="J798" s="351"/>
      <c r="K798" s="351"/>
      <c r="L798" s="352"/>
    </row>
    <row r="799" spans="1:12" x14ac:dyDescent="0.2">
      <c r="A799" s="3"/>
      <c r="B799" s="304" t="str">
        <f>IF(C798="","",(VLOOKUP(C798,Lookups!$B$4:$C$2561,2,FALSE)))</f>
        <v/>
      </c>
      <c r="D799" s="350"/>
      <c r="E799" s="350"/>
      <c r="F799" s="351"/>
      <c r="G799" s="351"/>
      <c r="H799" s="351"/>
      <c r="I799" s="351"/>
      <c r="J799" s="351"/>
      <c r="K799" s="351"/>
      <c r="L799" s="352"/>
    </row>
    <row r="800" spans="1:12" x14ac:dyDescent="0.2">
      <c r="A800" s="3"/>
      <c r="B800" s="304" t="str">
        <f>IF(C799="","",(VLOOKUP(C799,Lookups!$B$4:$C$2561,2,FALSE)))</f>
        <v/>
      </c>
      <c r="D800" s="350"/>
      <c r="E800" s="350"/>
      <c r="F800" s="351"/>
      <c r="G800" s="351"/>
      <c r="H800" s="351"/>
      <c r="I800" s="351"/>
      <c r="J800" s="351"/>
      <c r="K800" s="351"/>
      <c r="L800" s="352"/>
    </row>
    <row r="801" spans="1:12" x14ac:dyDescent="0.2">
      <c r="A801" s="3"/>
      <c r="B801" s="304" t="str">
        <f>IF(C800="","",(VLOOKUP(C800,Lookups!$B$4:$C$2561,2,FALSE)))</f>
        <v/>
      </c>
      <c r="D801" s="350"/>
      <c r="E801" s="350"/>
      <c r="F801" s="351"/>
      <c r="G801" s="351"/>
      <c r="H801" s="351"/>
      <c r="I801" s="351"/>
      <c r="J801" s="351"/>
      <c r="K801" s="351"/>
      <c r="L801" s="352"/>
    </row>
    <row r="802" spans="1:12" x14ac:dyDescent="0.2">
      <c r="A802" s="3"/>
      <c r="B802" s="304" t="str">
        <f>IF(C801="","",(VLOOKUP(C801,Lookups!$B$4:$C$2561,2,FALSE)))</f>
        <v/>
      </c>
      <c r="D802" s="350"/>
      <c r="E802" s="350"/>
      <c r="F802" s="351"/>
      <c r="G802" s="351"/>
      <c r="H802" s="351"/>
      <c r="I802" s="351"/>
      <c r="J802" s="351"/>
      <c r="K802" s="351"/>
      <c r="L802" s="352"/>
    </row>
    <row r="803" spans="1:12" x14ac:dyDescent="0.2">
      <c r="A803" s="3"/>
      <c r="B803" s="304" t="str">
        <f>IF(C802="","",(VLOOKUP(C802,Lookups!$B$4:$C$2561,2,FALSE)))</f>
        <v/>
      </c>
      <c r="D803" s="350"/>
      <c r="E803" s="350"/>
      <c r="F803" s="351"/>
      <c r="G803" s="351"/>
      <c r="H803" s="351"/>
      <c r="I803" s="351"/>
      <c r="J803" s="351"/>
      <c r="K803" s="351"/>
      <c r="L803" s="352"/>
    </row>
    <row r="804" spans="1:12" x14ac:dyDescent="0.2">
      <c r="A804" s="3"/>
      <c r="B804" s="304" t="str">
        <f>IF(C803="","",(VLOOKUP(C803,Lookups!$B$4:$C$2561,2,FALSE)))</f>
        <v/>
      </c>
      <c r="D804" s="350"/>
      <c r="E804" s="350"/>
      <c r="F804" s="351"/>
      <c r="G804" s="351"/>
      <c r="H804" s="351"/>
      <c r="I804" s="351"/>
      <c r="J804" s="351"/>
      <c r="K804" s="351"/>
      <c r="L804" s="352"/>
    </row>
    <row r="805" spans="1:12" x14ac:dyDescent="0.2">
      <c r="A805" s="3"/>
      <c r="B805" s="304" t="str">
        <f>IF(C804="","",(VLOOKUP(C804,Lookups!$B$4:$C$2561,2,FALSE)))</f>
        <v/>
      </c>
      <c r="D805" s="350"/>
      <c r="E805" s="350"/>
      <c r="F805" s="351"/>
      <c r="G805" s="351"/>
      <c r="H805" s="351"/>
      <c r="I805" s="351"/>
      <c r="J805" s="351"/>
      <c r="K805" s="351"/>
      <c r="L805" s="352"/>
    </row>
    <row r="806" spans="1:12" x14ac:dyDescent="0.2">
      <c r="A806" s="3"/>
      <c r="B806" s="304" t="str">
        <f>IF(C805="","",(VLOOKUP(C805,Lookups!$B$4:$C$2561,2,FALSE)))</f>
        <v/>
      </c>
      <c r="D806" s="350"/>
      <c r="E806" s="350"/>
      <c r="F806" s="351"/>
      <c r="G806" s="351"/>
      <c r="H806" s="351"/>
      <c r="I806" s="351"/>
      <c r="J806" s="351"/>
      <c r="K806" s="351"/>
      <c r="L806" s="352"/>
    </row>
    <row r="807" spans="1:12" x14ac:dyDescent="0.2">
      <c r="A807" s="3"/>
      <c r="B807" s="304" t="str">
        <f>IF(C806="","",(VLOOKUP(C806,Lookups!$B$4:$C$2561,2,FALSE)))</f>
        <v/>
      </c>
      <c r="D807" s="350"/>
      <c r="E807" s="350"/>
      <c r="F807" s="351"/>
      <c r="G807" s="351"/>
      <c r="H807" s="351"/>
      <c r="I807" s="351"/>
      <c r="J807" s="351"/>
      <c r="K807" s="351"/>
      <c r="L807" s="352"/>
    </row>
    <row r="808" spans="1:12" x14ac:dyDescent="0.2">
      <c r="A808" s="3"/>
      <c r="B808" s="304" t="str">
        <f>IF(C807="","",(VLOOKUP(C807,Lookups!$B$4:$C$2561,2,FALSE)))</f>
        <v/>
      </c>
      <c r="D808" s="350"/>
      <c r="E808" s="350"/>
      <c r="F808" s="351"/>
      <c r="G808" s="351"/>
      <c r="H808" s="351"/>
      <c r="I808" s="351"/>
      <c r="J808" s="351"/>
      <c r="K808" s="351"/>
      <c r="L808" s="352"/>
    </row>
    <row r="809" spans="1:12" x14ac:dyDescent="0.2">
      <c r="A809" s="3"/>
      <c r="B809" s="304" t="str">
        <f>IF(C808="","",(VLOOKUP(C808,Lookups!$B$4:$C$2561,2,FALSE)))</f>
        <v/>
      </c>
      <c r="D809" s="350"/>
      <c r="E809" s="350"/>
      <c r="F809" s="351"/>
      <c r="G809" s="351"/>
      <c r="H809" s="351"/>
      <c r="I809" s="351"/>
      <c r="J809" s="351"/>
      <c r="K809" s="351"/>
      <c r="L809" s="352"/>
    </row>
    <row r="810" spans="1:12" x14ac:dyDescent="0.2">
      <c r="A810" s="3"/>
      <c r="B810" s="304" t="str">
        <f>IF(C809="","",(VLOOKUP(C809,Lookups!$B$4:$C$2561,2,FALSE)))</f>
        <v/>
      </c>
      <c r="D810" s="350"/>
      <c r="E810" s="350"/>
      <c r="F810" s="351"/>
      <c r="G810" s="351"/>
      <c r="H810" s="351"/>
      <c r="I810" s="351"/>
      <c r="J810" s="351"/>
      <c r="K810" s="351"/>
      <c r="L810" s="352"/>
    </row>
    <row r="811" spans="1:12" x14ac:dyDescent="0.2">
      <c r="A811" s="3"/>
      <c r="B811" s="304" t="str">
        <f>IF(C810="","",(VLOOKUP(C810,Lookups!$B$4:$C$2561,2,FALSE)))</f>
        <v/>
      </c>
      <c r="D811" s="350"/>
      <c r="E811" s="350"/>
      <c r="F811" s="351"/>
      <c r="G811" s="351"/>
      <c r="H811" s="351"/>
      <c r="I811" s="351"/>
      <c r="J811" s="351"/>
      <c r="K811" s="351"/>
      <c r="L811" s="352"/>
    </row>
    <row r="812" spans="1:12" x14ac:dyDescent="0.2">
      <c r="A812" s="3"/>
      <c r="B812" s="304" t="str">
        <f>IF(C811="","",(VLOOKUP(C811,Lookups!$B$4:$C$2561,2,FALSE)))</f>
        <v/>
      </c>
      <c r="D812" s="350"/>
      <c r="E812" s="350"/>
      <c r="F812" s="351"/>
      <c r="G812" s="351"/>
      <c r="H812" s="351"/>
      <c r="I812" s="351"/>
      <c r="J812" s="351"/>
      <c r="K812" s="351"/>
      <c r="L812" s="352"/>
    </row>
  </sheetData>
  <conditionalFormatting sqref="C5:C129">
    <cfRule type="expression" dxfId="56" priority="3">
      <formula>AND((C5=""),(XFC7&lt;&gt;""))</formula>
    </cfRule>
  </conditionalFormatting>
  <conditionalFormatting sqref="C130:C752">
    <cfRule type="expression" dxfId="55" priority="2">
      <formula>AND((C130=""),(XFC132&lt;&gt;""))</formula>
    </cfRule>
  </conditionalFormatting>
  <conditionalFormatting sqref="C4">
    <cfRule type="expression" dxfId="54" priority="1">
      <formula>AND((C4=""),(XFC6&lt;&gt;""))</formula>
    </cfRule>
  </conditionalFormatting>
  <dataValidations count="1">
    <dataValidation type="list" allowBlank="1" showInputMessage="1" showErrorMessage="1" sqref="A4:A812">
      <formula1>Action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Lookups!$B$4:$B$2720</xm:f>
          </x14:formula1>
          <xm:sqref>C130:C752</xm:sqref>
        </x14:dataValidation>
        <x14:dataValidation type="list" allowBlank="1" showInputMessage="1" showErrorMessage="1">
          <x14:formula1>
            <xm:f>Lookups!$DL$3:$DL$8</xm:f>
          </x14:formula1>
          <xm:sqref>H4:H812</xm:sqref>
        </x14:dataValidation>
        <x14:dataValidation type="list" allowBlank="1" showInputMessage="1" showErrorMessage="1">
          <x14:formula1>
            <xm:f>Lookups!$DN$3:$DN$10</xm:f>
          </x14:formula1>
          <xm:sqref>K4:K812</xm:sqref>
        </x14:dataValidation>
        <x14:dataValidation type="list" errorStyle="warning" allowBlank="1" showInputMessage="1" showErrorMessage="1">
          <x14:formula1>
            <xm:f>Lookups!$B$4:$B$2720</xm:f>
          </x14:formula1>
          <xm:sqref>C4:C129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753"/>
  <sheetViews>
    <sheetView showGridLines="0" workbookViewId="0">
      <pane ySplit="5" topLeftCell="A6" activePane="bottomLeft" state="frozen"/>
      <selection activeCell="K43" sqref="K43"/>
      <selection pane="bottomLeft" activeCell="D1" sqref="D1"/>
    </sheetView>
  </sheetViews>
  <sheetFormatPr defaultRowHeight="12.75" x14ac:dyDescent="0.2"/>
  <cols>
    <col min="1" max="1" width="7.85546875" style="9" customWidth="1"/>
    <col min="2" max="2" width="7.7109375" style="6" customWidth="1"/>
    <col min="3" max="3" width="5.7109375" style="7" bestFit="1" customWidth="1"/>
    <col min="4" max="4" width="26.42578125" style="369" customWidth="1" collapsed="1"/>
    <col min="5" max="5" width="10.7109375" style="18" customWidth="1"/>
    <col min="6" max="6" width="10.85546875" style="19" customWidth="1"/>
    <col min="7" max="7" width="10.140625" style="9" bestFit="1" customWidth="1"/>
    <col min="8" max="9" width="9.140625" style="9"/>
    <col min="10" max="10" width="17.7109375" style="9" customWidth="1"/>
    <col min="11" max="11" width="0" style="9" hidden="1" customWidth="1"/>
    <col min="12" max="12" width="9.140625" style="9" hidden="1" customWidth="1"/>
    <col min="13" max="14" width="0" style="9" hidden="1" customWidth="1"/>
    <col min="15" max="15" width="14.42578125" style="9" hidden="1" customWidth="1"/>
    <col min="16" max="16" width="0" style="9" hidden="1" customWidth="1"/>
    <col min="17" max="17" width="19.28515625" style="9" customWidth="1"/>
    <col min="18" max="16384" width="9.140625" style="9"/>
  </cols>
  <sheetData>
    <row r="1" spans="1:17" ht="15.75" x14ac:dyDescent="0.25">
      <c r="A1" s="5" t="s">
        <v>2291</v>
      </c>
      <c r="E1" s="7"/>
      <c r="G1" s="10"/>
      <c r="H1" s="10"/>
      <c r="I1" s="11"/>
    </row>
    <row r="2" spans="1:17" ht="16.5" thickBot="1" x14ac:dyDescent="0.3">
      <c r="A2" s="5" t="s">
        <v>327</v>
      </c>
      <c r="E2" s="7"/>
      <c r="G2" s="10"/>
      <c r="H2" s="10"/>
    </row>
    <row r="3" spans="1:17" ht="20.25" customHeight="1" thickTop="1" thickBot="1" x14ac:dyDescent="0.25">
      <c r="A3" s="1"/>
      <c r="B3" s="1"/>
      <c r="D3" s="364"/>
      <c r="E3" s="1"/>
      <c r="F3" s="1"/>
      <c r="G3" s="1"/>
      <c r="H3" s="1"/>
      <c r="I3" s="1"/>
      <c r="J3" s="1"/>
      <c r="Q3" s="1"/>
    </row>
    <row r="4" spans="1:17" ht="13.5" thickTop="1" x14ac:dyDescent="0.2">
      <c r="A4" s="21" t="s">
        <v>64</v>
      </c>
      <c r="B4" s="13" t="s">
        <v>300</v>
      </c>
      <c r="C4" s="13" t="s">
        <v>211</v>
      </c>
      <c r="D4" s="627" t="s">
        <v>3753</v>
      </c>
      <c r="E4" s="23" t="s">
        <v>302</v>
      </c>
      <c r="F4" s="14" t="s">
        <v>221</v>
      </c>
      <c r="G4" s="24" t="s">
        <v>303</v>
      </c>
      <c r="H4" s="24" t="s">
        <v>305</v>
      </c>
      <c r="I4" s="14" t="s">
        <v>307</v>
      </c>
      <c r="J4" s="24" t="s">
        <v>313</v>
      </c>
      <c r="K4" s="14" t="s">
        <v>316</v>
      </c>
      <c r="L4" s="14" t="s">
        <v>317</v>
      </c>
      <c r="M4" s="14" t="s">
        <v>318</v>
      </c>
      <c r="N4" s="22" t="s">
        <v>318</v>
      </c>
      <c r="O4" s="22" t="s">
        <v>318</v>
      </c>
      <c r="P4" s="24" t="s">
        <v>319</v>
      </c>
      <c r="Q4" s="25" t="s">
        <v>321</v>
      </c>
    </row>
    <row r="5" spans="1:17" ht="13.5" thickBot="1" x14ac:dyDescent="0.25">
      <c r="A5" s="26"/>
      <c r="B5" s="15" t="s">
        <v>301</v>
      </c>
      <c r="C5" s="15" t="s">
        <v>218</v>
      </c>
      <c r="D5" s="538"/>
      <c r="E5" s="28"/>
      <c r="F5" s="16"/>
      <c r="G5" s="29" t="s">
        <v>304</v>
      </c>
      <c r="H5" s="29" t="s">
        <v>219</v>
      </c>
      <c r="I5" s="16" t="s">
        <v>306</v>
      </c>
      <c r="J5" s="29" t="s">
        <v>314</v>
      </c>
      <c r="K5" s="16" t="s">
        <v>315</v>
      </c>
      <c r="L5" s="16"/>
      <c r="M5" s="16"/>
      <c r="N5" s="27" t="s">
        <v>306</v>
      </c>
      <c r="O5" s="27" t="s">
        <v>320</v>
      </c>
      <c r="P5" s="29"/>
      <c r="Q5" s="30" t="s">
        <v>322</v>
      </c>
    </row>
    <row r="6" spans="1:17" s="10" customFormat="1" ht="29.25" customHeight="1" thickTop="1" x14ac:dyDescent="0.2">
      <c r="A6" s="31"/>
      <c r="B6" s="31" t="str">
        <f>IF(A6="ADD","0","")</f>
        <v/>
      </c>
      <c r="C6" s="304" t="str">
        <f>IF(D7="","",(VLOOKUP(D7,Lookups!$B$4:$C$2561,2,FALSE)))</f>
        <v/>
      </c>
      <c r="D6" s="366"/>
      <c r="E6" s="32"/>
      <c r="F6" s="32"/>
      <c r="G6" s="33"/>
      <c r="H6" s="34"/>
      <c r="I6" s="35"/>
      <c r="J6" s="36" t="str">
        <f t="shared" ref="J6:J69" si="0">IF(I6="","",VLOOKUP(I6,TPMethodDesc,2,FALSE))</f>
        <v/>
      </c>
      <c r="K6" s="33"/>
      <c r="L6" s="17"/>
      <c r="M6" s="35"/>
      <c r="N6" s="33"/>
      <c r="O6" s="33"/>
      <c r="P6" s="32"/>
      <c r="Q6" s="37"/>
    </row>
    <row r="7" spans="1:17" s="10" customFormat="1" ht="29.25" customHeight="1" x14ac:dyDescent="0.2">
      <c r="A7" s="31"/>
      <c r="B7" s="31" t="str">
        <f t="shared" ref="B7:B70" si="1">IF(A7="ADD","0","")</f>
        <v/>
      </c>
      <c r="C7" s="304" t="str">
        <f>IF(D8="","",(VLOOKUP(D8,Lookups!$B$4:$C$2561,2,FALSE)))</f>
        <v/>
      </c>
      <c r="D7" s="366"/>
      <c r="E7" s="32"/>
      <c r="F7" s="32"/>
      <c r="G7" s="33"/>
      <c r="H7" s="34"/>
      <c r="I7" s="35"/>
      <c r="J7" s="36" t="str">
        <f t="shared" si="0"/>
        <v/>
      </c>
      <c r="K7" s="33"/>
      <c r="L7" s="17"/>
      <c r="M7" s="35"/>
      <c r="N7" s="33"/>
      <c r="O7" s="33"/>
      <c r="P7" s="32"/>
      <c r="Q7" s="37"/>
    </row>
    <row r="8" spans="1:17" s="10" customFormat="1" ht="29.25" customHeight="1" x14ac:dyDescent="0.2">
      <c r="A8" s="31"/>
      <c r="B8" s="31" t="str">
        <f t="shared" si="1"/>
        <v/>
      </c>
      <c r="C8" s="304" t="str">
        <f>IF(D9="","",(VLOOKUP(D9,Lookups!$B$4:$C$2561,2,FALSE)))</f>
        <v/>
      </c>
      <c r="D8" s="366"/>
      <c r="E8" s="32"/>
      <c r="F8" s="32"/>
      <c r="G8" s="33"/>
      <c r="H8" s="34"/>
      <c r="I8" s="35"/>
      <c r="J8" s="36" t="str">
        <f t="shared" si="0"/>
        <v/>
      </c>
      <c r="K8" s="33"/>
      <c r="L8" s="17"/>
      <c r="M8" s="35"/>
      <c r="N8" s="33"/>
      <c r="O8" s="33"/>
      <c r="P8" s="32"/>
      <c r="Q8" s="37"/>
    </row>
    <row r="9" spans="1:17" s="10" customFormat="1" ht="29.25" customHeight="1" x14ac:dyDescent="0.2">
      <c r="A9" s="31"/>
      <c r="B9" s="31" t="str">
        <f t="shared" si="1"/>
        <v/>
      </c>
      <c r="C9" s="304" t="str">
        <f>IF(D10="","",(VLOOKUP(D10,Lookups!$B$4:$C$2561,2,FALSE)))</f>
        <v/>
      </c>
      <c r="D9" s="366"/>
      <c r="E9" s="32"/>
      <c r="F9" s="32"/>
      <c r="G9" s="33"/>
      <c r="H9" s="34"/>
      <c r="I9" s="35"/>
      <c r="J9" s="36" t="str">
        <f t="shared" si="0"/>
        <v/>
      </c>
      <c r="K9" s="33"/>
      <c r="L9" s="17"/>
      <c r="M9" s="35"/>
      <c r="N9" s="33"/>
      <c r="O9" s="33"/>
      <c r="P9" s="32"/>
      <c r="Q9" s="37"/>
    </row>
    <row r="10" spans="1:17" s="10" customFormat="1" ht="29.25" customHeight="1" x14ac:dyDescent="0.2">
      <c r="A10" s="31"/>
      <c r="B10" s="31" t="str">
        <f t="shared" si="1"/>
        <v/>
      </c>
      <c r="C10" s="304" t="str">
        <f>IF(D11="","",(VLOOKUP(D11,Lookups!$B$4:$C$2561,2,FALSE)))</f>
        <v/>
      </c>
      <c r="D10" s="366"/>
      <c r="E10" s="32"/>
      <c r="F10" s="32"/>
      <c r="G10" s="33"/>
      <c r="H10" s="34"/>
      <c r="I10" s="35"/>
      <c r="J10" s="36" t="str">
        <f t="shared" si="0"/>
        <v/>
      </c>
      <c r="K10" s="33"/>
      <c r="L10" s="17"/>
      <c r="M10" s="35"/>
      <c r="N10" s="33"/>
      <c r="O10" s="33"/>
      <c r="P10" s="32"/>
      <c r="Q10" s="37"/>
    </row>
    <row r="11" spans="1:17" s="10" customFormat="1" ht="29.25" customHeight="1" x14ac:dyDescent="0.2">
      <c r="A11" s="31"/>
      <c r="B11" s="31" t="str">
        <f t="shared" si="1"/>
        <v/>
      </c>
      <c r="C11" s="304" t="str">
        <f>IF(D12="","",(VLOOKUP(D12,Lookups!$B$4:$C$2561,2,FALSE)))</f>
        <v/>
      </c>
      <c r="D11" s="366"/>
      <c r="E11" s="32"/>
      <c r="F11" s="32"/>
      <c r="G11" s="33"/>
      <c r="H11" s="34"/>
      <c r="I11" s="35"/>
      <c r="J11" s="36" t="str">
        <f t="shared" si="0"/>
        <v/>
      </c>
      <c r="K11" s="33"/>
      <c r="L11" s="17"/>
      <c r="M11" s="35"/>
      <c r="N11" s="33"/>
      <c r="O11" s="33"/>
      <c r="P11" s="32"/>
      <c r="Q11" s="37"/>
    </row>
    <row r="12" spans="1:17" s="10" customFormat="1" ht="29.25" customHeight="1" x14ac:dyDescent="0.2">
      <c r="A12" s="31"/>
      <c r="B12" s="31" t="str">
        <f t="shared" si="1"/>
        <v/>
      </c>
      <c r="C12" s="304" t="str">
        <f>IF(D13="","",(VLOOKUP(D13,Lookups!$B$4:$C$2561,2,FALSE)))</f>
        <v/>
      </c>
      <c r="D12" s="366"/>
      <c r="E12" s="32"/>
      <c r="F12" s="32"/>
      <c r="G12" s="33"/>
      <c r="H12" s="34"/>
      <c r="I12" s="35"/>
      <c r="J12" s="36" t="str">
        <f t="shared" si="0"/>
        <v/>
      </c>
      <c r="K12" s="33"/>
      <c r="L12" s="17"/>
      <c r="M12" s="35"/>
      <c r="N12" s="33"/>
      <c r="O12" s="33"/>
      <c r="P12" s="32"/>
      <c r="Q12" s="37"/>
    </row>
    <row r="13" spans="1:17" s="10" customFormat="1" ht="29.25" customHeight="1" x14ac:dyDescent="0.2">
      <c r="A13" s="31"/>
      <c r="B13" s="31" t="str">
        <f t="shared" si="1"/>
        <v/>
      </c>
      <c r="C13" s="304" t="str">
        <f>IF(D14="","",(VLOOKUP(D14,Lookups!$B$4:$C$2561,2,FALSE)))</f>
        <v/>
      </c>
      <c r="D13" s="366"/>
      <c r="E13" s="32"/>
      <c r="F13" s="32"/>
      <c r="G13" s="33"/>
      <c r="H13" s="34"/>
      <c r="I13" s="35"/>
      <c r="J13" s="36" t="str">
        <f t="shared" si="0"/>
        <v/>
      </c>
      <c r="K13" s="33"/>
      <c r="L13" s="17"/>
      <c r="M13" s="35"/>
      <c r="N13" s="33"/>
      <c r="O13" s="33"/>
      <c r="P13" s="32"/>
      <c r="Q13" s="37"/>
    </row>
    <row r="14" spans="1:17" s="10" customFormat="1" ht="29.25" customHeight="1" x14ac:dyDescent="0.2">
      <c r="A14" s="31"/>
      <c r="B14" s="31" t="str">
        <f t="shared" si="1"/>
        <v/>
      </c>
      <c r="C14" s="304" t="str">
        <f>IF(D15="","",(VLOOKUP(D15,Lookups!$B$4:$C$2561,2,FALSE)))</f>
        <v/>
      </c>
      <c r="D14" s="366"/>
      <c r="E14" s="32"/>
      <c r="F14" s="32"/>
      <c r="G14" s="33"/>
      <c r="H14" s="34"/>
      <c r="I14" s="35"/>
      <c r="J14" s="36" t="str">
        <f t="shared" si="0"/>
        <v/>
      </c>
      <c r="K14" s="33"/>
      <c r="L14" s="17"/>
      <c r="M14" s="35"/>
      <c r="N14" s="33"/>
      <c r="O14" s="33"/>
      <c r="P14" s="32"/>
      <c r="Q14" s="37"/>
    </row>
    <row r="15" spans="1:17" s="10" customFormat="1" ht="29.25" customHeight="1" x14ac:dyDescent="0.2">
      <c r="A15" s="31"/>
      <c r="B15" s="31" t="str">
        <f t="shared" si="1"/>
        <v/>
      </c>
      <c r="C15" s="304" t="str">
        <f>IF(D16="","",(VLOOKUP(D16,Lookups!$B$4:$C$2561,2,FALSE)))</f>
        <v/>
      </c>
      <c r="D15" s="366"/>
      <c r="E15" s="32"/>
      <c r="F15" s="32"/>
      <c r="G15" s="33"/>
      <c r="H15" s="34"/>
      <c r="I15" s="35"/>
      <c r="J15" s="36" t="str">
        <f t="shared" si="0"/>
        <v/>
      </c>
      <c r="K15" s="33"/>
      <c r="L15" s="17"/>
      <c r="M15" s="35"/>
      <c r="N15" s="33"/>
      <c r="O15" s="33"/>
      <c r="P15" s="32"/>
      <c r="Q15" s="37"/>
    </row>
    <row r="16" spans="1:17" s="10" customFormat="1" ht="29.25" customHeight="1" x14ac:dyDescent="0.2">
      <c r="A16" s="31"/>
      <c r="B16" s="31" t="str">
        <f t="shared" si="1"/>
        <v/>
      </c>
      <c r="C16" s="304" t="str">
        <f>IF(D17="","",(VLOOKUP(D17,Lookups!$B$4:$C$2561,2,FALSE)))</f>
        <v/>
      </c>
      <c r="D16" s="366"/>
      <c r="E16" s="32"/>
      <c r="F16" s="32"/>
      <c r="G16" s="33"/>
      <c r="H16" s="34"/>
      <c r="I16" s="35"/>
      <c r="J16" s="36" t="str">
        <f t="shared" si="0"/>
        <v/>
      </c>
      <c r="K16" s="33"/>
      <c r="L16" s="17"/>
      <c r="M16" s="35"/>
      <c r="N16" s="33"/>
      <c r="O16" s="33"/>
      <c r="P16" s="32"/>
      <c r="Q16" s="37"/>
    </row>
    <row r="17" spans="1:17" s="10" customFormat="1" ht="29.25" customHeight="1" x14ac:dyDescent="0.2">
      <c r="A17" s="31"/>
      <c r="B17" s="31" t="str">
        <f t="shared" si="1"/>
        <v/>
      </c>
      <c r="C17" s="304" t="str">
        <f>IF(D18="","",(VLOOKUP(D18,Lookups!$B$4:$C$2561,2,FALSE)))</f>
        <v/>
      </c>
      <c r="D17" s="366"/>
      <c r="E17" s="32"/>
      <c r="F17" s="32"/>
      <c r="G17" s="33"/>
      <c r="H17" s="34"/>
      <c r="I17" s="35"/>
      <c r="J17" s="36" t="str">
        <f t="shared" si="0"/>
        <v/>
      </c>
      <c r="K17" s="33"/>
      <c r="L17" s="17"/>
      <c r="M17" s="35"/>
      <c r="N17" s="33"/>
      <c r="O17" s="33"/>
      <c r="P17" s="32"/>
      <c r="Q17" s="37"/>
    </row>
    <row r="18" spans="1:17" s="10" customFormat="1" ht="29.25" customHeight="1" x14ac:dyDescent="0.2">
      <c r="A18" s="31"/>
      <c r="B18" s="31" t="str">
        <f t="shared" si="1"/>
        <v/>
      </c>
      <c r="C18" s="304" t="str">
        <f>IF(D19="","",(VLOOKUP(D19,Lookups!$B$4:$C$2561,2,FALSE)))</f>
        <v/>
      </c>
      <c r="D18" s="366"/>
      <c r="E18" s="32"/>
      <c r="F18" s="32"/>
      <c r="G18" s="33"/>
      <c r="H18" s="34"/>
      <c r="I18" s="35"/>
      <c r="J18" s="36" t="str">
        <f t="shared" si="0"/>
        <v/>
      </c>
      <c r="K18" s="33"/>
      <c r="L18" s="17"/>
      <c r="M18" s="35"/>
      <c r="N18" s="33"/>
      <c r="O18" s="33"/>
      <c r="P18" s="32"/>
      <c r="Q18" s="37"/>
    </row>
    <row r="19" spans="1:17" s="10" customFormat="1" ht="29.25" customHeight="1" x14ac:dyDescent="0.2">
      <c r="A19" s="31"/>
      <c r="B19" s="31" t="str">
        <f t="shared" si="1"/>
        <v/>
      </c>
      <c r="C19" s="304" t="str">
        <f>IF(D20="","",(VLOOKUP(D20,Lookups!$B$4:$C$2561,2,FALSE)))</f>
        <v/>
      </c>
      <c r="D19" s="366"/>
      <c r="E19" s="32"/>
      <c r="F19" s="32"/>
      <c r="G19" s="33"/>
      <c r="H19" s="34"/>
      <c r="I19" s="35"/>
      <c r="J19" s="36" t="str">
        <f t="shared" si="0"/>
        <v/>
      </c>
      <c r="K19" s="33"/>
      <c r="L19" s="17"/>
      <c r="M19" s="35"/>
      <c r="N19" s="33"/>
      <c r="O19" s="33"/>
      <c r="P19" s="32"/>
      <c r="Q19" s="37"/>
    </row>
    <row r="20" spans="1:17" s="10" customFormat="1" ht="29.25" customHeight="1" x14ac:dyDescent="0.2">
      <c r="A20" s="31"/>
      <c r="B20" s="31" t="str">
        <f t="shared" si="1"/>
        <v/>
      </c>
      <c r="C20" s="304" t="str">
        <f>IF(D21="","",(VLOOKUP(D21,Lookups!$B$4:$C$2561,2,FALSE)))</f>
        <v/>
      </c>
      <c r="D20" s="366"/>
      <c r="E20" s="32"/>
      <c r="F20" s="32"/>
      <c r="G20" s="33"/>
      <c r="H20" s="34"/>
      <c r="I20" s="35"/>
      <c r="J20" s="36" t="str">
        <f t="shared" si="0"/>
        <v/>
      </c>
      <c r="K20" s="33"/>
      <c r="L20" s="17"/>
      <c r="M20" s="35"/>
      <c r="N20" s="33"/>
      <c r="O20" s="33"/>
      <c r="P20" s="32"/>
      <c r="Q20" s="37"/>
    </row>
    <row r="21" spans="1:17" s="10" customFormat="1" ht="29.25" customHeight="1" x14ac:dyDescent="0.2">
      <c r="A21" s="31"/>
      <c r="B21" s="31" t="str">
        <f t="shared" si="1"/>
        <v/>
      </c>
      <c r="C21" s="304" t="str">
        <f>IF(D22="","",(VLOOKUP(D22,Lookups!$B$4:$C$2561,2,FALSE)))</f>
        <v/>
      </c>
      <c r="D21" s="366"/>
      <c r="E21" s="32"/>
      <c r="F21" s="32"/>
      <c r="G21" s="33"/>
      <c r="H21" s="34"/>
      <c r="I21" s="35"/>
      <c r="J21" s="36" t="str">
        <f t="shared" si="0"/>
        <v/>
      </c>
      <c r="K21" s="33"/>
      <c r="L21" s="17"/>
      <c r="M21" s="35"/>
      <c r="N21" s="33"/>
      <c r="O21" s="33"/>
      <c r="P21" s="32"/>
      <c r="Q21" s="37"/>
    </row>
    <row r="22" spans="1:17" s="10" customFormat="1" ht="29.25" customHeight="1" x14ac:dyDescent="0.2">
      <c r="A22" s="31"/>
      <c r="B22" s="31" t="str">
        <f t="shared" si="1"/>
        <v/>
      </c>
      <c r="C22" s="304" t="str">
        <f>IF(D23="","",(VLOOKUP(D23,Lookups!$B$4:$C$2561,2,FALSE)))</f>
        <v/>
      </c>
      <c r="D22" s="366"/>
      <c r="E22" s="32"/>
      <c r="F22" s="32"/>
      <c r="G22" s="33"/>
      <c r="H22" s="34"/>
      <c r="I22" s="35"/>
      <c r="J22" s="36" t="str">
        <f t="shared" si="0"/>
        <v/>
      </c>
      <c r="K22" s="33"/>
      <c r="L22" s="17"/>
      <c r="M22" s="35"/>
      <c r="N22" s="33"/>
      <c r="O22" s="33"/>
      <c r="P22" s="32"/>
      <c r="Q22" s="37"/>
    </row>
    <row r="23" spans="1:17" s="10" customFormat="1" ht="29.25" customHeight="1" x14ac:dyDescent="0.2">
      <c r="A23" s="31"/>
      <c r="B23" s="31" t="str">
        <f t="shared" si="1"/>
        <v/>
      </c>
      <c r="C23" s="304" t="str">
        <f>IF(D24="","",(VLOOKUP(D24,Lookups!$B$4:$C$2561,2,FALSE)))</f>
        <v/>
      </c>
      <c r="D23" s="366"/>
      <c r="E23" s="32"/>
      <c r="F23" s="32"/>
      <c r="G23" s="33"/>
      <c r="H23" s="34"/>
      <c r="I23" s="35"/>
      <c r="J23" s="36" t="str">
        <f t="shared" si="0"/>
        <v/>
      </c>
      <c r="K23" s="33"/>
      <c r="L23" s="17"/>
      <c r="M23" s="35"/>
      <c r="N23" s="33"/>
      <c r="O23" s="33"/>
      <c r="P23" s="32"/>
      <c r="Q23" s="37"/>
    </row>
    <row r="24" spans="1:17" s="10" customFormat="1" ht="29.25" customHeight="1" x14ac:dyDescent="0.2">
      <c r="A24" s="31"/>
      <c r="B24" s="31" t="str">
        <f t="shared" si="1"/>
        <v/>
      </c>
      <c r="C24" s="304" t="str">
        <f>IF(D25="","",(VLOOKUP(D25,Lookups!$B$4:$C$2561,2,FALSE)))</f>
        <v/>
      </c>
      <c r="D24" s="366"/>
      <c r="E24" s="32"/>
      <c r="F24" s="32"/>
      <c r="G24" s="33"/>
      <c r="H24" s="34"/>
      <c r="I24" s="35"/>
      <c r="J24" s="36" t="str">
        <f t="shared" si="0"/>
        <v/>
      </c>
      <c r="K24" s="33"/>
      <c r="L24" s="17"/>
      <c r="M24" s="35"/>
      <c r="N24" s="33"/>
      <c r="O24" s="33"/>
      <c r="P24" s="32"/>
      <c r="Q24" s="37"/>
    </row>
    <row r="25" spans="1:17" s="10" customFormat="1" ht="29.25" customHeight="1" x14ac:dyDescent="0.2">
      <c r="A25" s="31"/>
      <c r="B25" s="31" t="str">
        <f t="shared" si="1"/>
        <v/>
      </c>
      <c r="C25" s="304" t="str">
        <f>IF(D26="","",(VLOOKUP(D26,Lookups!$B$4:$C$2561,2,FALSE)))</f>
        <v/>
      </c>
      <c r="D25" s="366"/>
      <c r="E25" s="32"/>
      <c r="F25" s="32"/>
      <c r="G25" s="33"/>
      <c r="H25" s="34"/>
      <c r="I25" s="35"/>
      <c r="J25" s="36" t="str">
        <f t="shared" si="0"/>
        <v/>
      </c>
      <c r="K25" s="33"/>
      <c r="L25" s="17"/>
      <c r="M25" s="35"/>
      <c r="N25" s="33"/>
      <c r="O25" s="33"/>
      <c r="P25" s="32"/>
      <c r="Q25" s="37"/>
    </row>
    <row r="26" spans="1:17" s="10" customFormat="1" ht="29.25" customHeight="1" x14ac:dyDescent="0.2">
      <c r="A26" s="31"/>
      <c r="B26" s="31" t="str">
        <f t="shared" si="1"/>
        <v/>
      </c>
      <c r="C26" s="304" t="str">
        <f>IF(D27="","",(VLOOKUP(D27,Lookups!$B$4:$C$2561,2,FALSE)))</f>
        <v/>
      </c>
      <c r="D26" s="366"/>
      <c r="E26" s="32"/>
      <c r="F26" s="32"/>
      <c r="G26" s="33"/>
      <c r="H26" s="34"/>
      <c r="I26" s="35"/>
      <c r="J26" s="36" t="str">
        <f t="shared" si="0"/>
        <v/>
      </c>
      <c r="K26" s="33"/>
      <c r="L26" s="17"/>
      <c r="M26" s="35"/>
      <c r="N26" s="33"/>
      <c r="O26" s="33"/>
      <c r="P26" s="32"/>
      <c r="Q26" s="37"/>
    </row>
    <row r="27" spans="1:17" s="10" customFormat="1" ht="29.25" customHeight="1" x14ac:dyDescent="0.2">
      <c r="A27" s="31"/>
      <c r="B27" s="31" t="str">
        <f t="shared" si="1"/>
        <v/>
      </c>
      <c r="C27" s="304" t="str">
        <f>IF(D28="","",(VLOOKUP(D28,Lookups!$B$4:$C$2561,2,FALSE)))</f>
        <v/>
      </c>
      <c r="D27" s="366"/>
      <c r="E27" s="32"/>
      <c r="F27" s="32"/>
      <c r="G27" s="33"/>
      <c r="H27" s="34"/>
      <c r="I27" s="35"/>
      <c r="J27" s="36" t="str">
        <f t="shared" si="0"/>
        <v/>
      </c>
      <c r="K27" s="33"/>
      <c r="L27" s="17"/>
      <c r="M27" s="35"/>
      <c r="N27" s="33"/>
      <c r="O27" s="33"/>
      <c r="P27" s="32"/>
      <c r="Q27" s="37"/>
    </row>
    <row r="28" spans="1:17" s="10" customFormat="1" ht="29.25" customHeight="1" x14ac:dyDescent="0.2">
      <c r="A28" s="31"/>
      <c r="B28" s="31" t="str">
        <f t="shared" si="1"/>
        <v/>
      </c>
      <c r="C28" s="304" t="str">
        <f>IF(D29="","",(VLOOKUP(D29,Lookups!$B$4:$C$2561,2,FALSE)))</f>
        <v/>
      </c>
      <c r="D28" s="366"/>
      <c r="E28" s="32"/>
      <c r="F28" s="32"/>
      <c r="G28" s="33"/>
      <c r="H28" s="34"/>
      <c r="I28" s="35"/>
      <c r="J28" s="36" t="str">
        <f t="shared" si="0"/>
        <v/>
      </c>
      <c r="K28" s="33"/>
      <c r="L28" s="17"/>
      <c r="M28" s="35"/>
      <c r="N28" s="33"/>
      <c r="O28" s="33"/>
      <c r="P28" s="32"/>
      <c r="Q28" s="37"/>
    </row>
    <row r="29" spans="1:17" s="10" customFormat="1" ht="29.25" customHeight="1" x14ac:dyDescent="0.2">
      <c r="A29" s="31"/>
      <c r="B29" s="31" t="str">
        <f t="shared" si="1"/>
        <v/>
      </c>
      <c r="C29" s="304" t="str">
        <f>IF(D30="","",(VLOOKUP(D30,Lookups!$B$4:$C$2561,2,FALSE)))</f>
        <v/>
      </c>
      <c r="D29" s="366"/>
      <c r="E29" s="32"/>
      <c r="F29" s="32"/>
      <c r="G29" s="33"/>
      <c r="H29" s="34"/>
      <c r="I29" s="35"/>
      <c r="J29" s="36" t="str">
        <f t="shared" si="0"/>
        <v/>
      </c>
      <c r="K29" s="33"/>
      <c r="L29" s="17"/>
      <c r="M29" s="35"/>
      <c r="N29" s="33"/>
      <c r="O29" s="33"/>
      <c r="P29" s="32"/>
      <c r="Q29" s="37"/>
    </row>
    <row r="30" spans="1:17" s="10" customFormat="1" ht="29.25" customHeight="1" x14ac:dyDescent="0.2">
      <c r="A30" s="31"/>
      <c r="B30" s="31" t="str">
        <f t="shared" si="1"/>
        <v/>
      </c>
      <c r="C30" s="304" t="str">
        <f>IF(D31="","",(VLOOKUP(D31,Lookups!$B$4:$C$2561,2,FALSE)))</f>
        <v/>
      </c>
      <c r="D30" s="366"/>
      <c r="E30" s="32"/>
      <c r="F30" s="32"/>
      <c r="G30" s="33"/>
      <c r="H30" s="34"/>
      <c r="I30" s="35"/>
      <c r="J30" s="36" t="str">
        <f t="shared" si="0"/>
        <v/>
      </c>
      <c r="K30" s="33"/>
      <c r="L30" s="17"/>
      <c r="M30" s="35"/>
      <c r="N30" s="33"/>
      <c r="O30" s="33"/>
      <c r="P30" s="32"/>
      <c r="Q30" s="37"/>
    </row>
    <row r="31" spans="1:17" s="10" customFormat="1" ht="29.25" customHeight="1" x14ac:dyDescent="0.2">
      <c r="A31" s="31"/>
      <c r="B31" s="31" t="str">
        <f t="shared" si="1"/>
        <v/>
      </c>
      <c r="C31" s="304" t="str">
        <f>IF(D32="","",(VLOOKUP(D32,Lookups!$B$4:$C$2561,2,FALSE)))</f>
        <v/>
      </c>
      <c r="D31" s="366"/>
      <c r="E31" s="32"/>
      <c r="F31" s="32"/>
      <c r="G31" s="33"/>
      <c r="H31" s="34"/>
      <c r="I31" s="35"/>
      <c r="J31" s="36" t="str">
        <f t="shared" si="0"/>
        <v/>
      </c>
      <c r="K31" s="33"/>
      <c r="L31" s="17"/>
      <c r="M31" s="35"/>
      <c r="N31" s="33"/>
      <c r="O31" s="33"/>
      <c r="P31" s="32"/>
      <c r="Q31" s="37"/>
    </row>
    <row r="32" spans="1:17" s="10" customFormat="1" ht="29.25" customHeight="1" x14ac:dyDescent="0.2">
      <c r="A32" s="31"/>
      <c r="B32" s="31" t="str">
        <f t="shared" si="1"/>
        <v/>
      </c>
      <c r="C32" s="304" t="str">
        <f>IF(D33="","",(VLOOKUP(D33,Lookups!$B$4:$C$2561,2,FALSE)))</f>
        <v/>
      </c>
      <c r="D32" s="366"/>
      <c r="E32" s="32"/>
      <c r="F32" s="32"/>
      <c r="G32" s="33"/>
      <c r="H32" s="34"/>
      <c r="I32" s="35"/>
      <c r="J32" s="36" t="str">
        <f t="shared" si="0"/>
        <v/>
      </c>
      <c r="K32" s="33"/>
      <c r="L32" s="17"/>
      <c r="M32" s="35"/>
      <c r="N32" s="33"/>
      <c r="O32" s="33"/>
      <c r="P32" s="32"/>
      <c r="Q32" s="37"/>
    </row>
    <row r="33" spans="1:17" s="10" customFormat="1" ht="29.25" customHeight="1" x14ac:dyDescent="0.2">
      <c r="A33" s="31"/>
      <c r="B33" s="31" t="str">
        <f t="shared" si="1"/>
        <v/>
      </c>
      <c r="C33" s="304" t="str">
        <f>IF(D34="","",(VLOOKUP(D34,Lookups!$B$4:$C$2561,2,FALSE)))</f>
        <v/>
      </c>
      <c r="D33" s="366"/>
      <c r="E33" s="32"/>
      <c r="F33" s="32"/>
      <c r="G33" s="33"/>
      <c r="H33" s="34"/>
      <c r="I33" s="35"/>
      <c r="J33" s="36" t="str">
        <f t="shared" si="0"/>
        <v/>
      </c>
      <c r="K33" s="33"/>
      <c r="L33" s="17"/>
      <c r="M33" s="35"/>
      <c r="N33" s="33"/>
      <c r="O33" s="33"/>
      <c r="P33" s="32"/>
      <c r="Q33" s="37"/>
    </row>
    <row r="34" spans="1:17" s="10" customFormat="1" ht="29.25" customHeight="1" x14ac:dyDescent="0.2">
      <c r="A34" s="31"/>
      <c r="B34" s="31" t="str">
        <f t="shared" si="1"/>
        <v/>
      </c>
      <c r="C34" s="304" t="str">
        <f>IF(D35="","",(VLOOKUP(D35,Lookups!$B$4:$C$2561,2,FALSE)))</f>
        <v/>
      </c>
      <c r="D34" s="366"/>
      <c r="E34" s="32"/>
      <c r="F34" s="32"/>
      <c r="G34" s="33"/>
      <c r="H34" s="34"/>
      <c r="I34" s="35"/>
      <c r="J34" s="36" t="str">
        <f t="shared" si="0"/>
        <v/>
      </c>
      <c r="K34" s="33"/>
      <c r="L34" s="17"/>
      <c r="M34" s="35"/>
      <c r="N34" s="33"/>
      <c r="O34" s="33"/>
      <c r="P34" s="32"/>
      <c r="Q34" s="37"/>
    </row>
    <row r="35" spans="1:17" s="10" customFormat="1" ht="29.25" customHeight="1" x14ac:dyDescent="0.2">
      <c r="A35" s="31"/>
      <c r="B35" s="31" t="str">
        <f t="shared" si="1"/>
        <v/>
      </c>
      <c r="C35" s="304" t="str">
        <f>IF(D36="","",(VLOOKUP(D36,Lookups!$B$4:$C$2561,2,FALSE)))</f>
        <v/>
      </c>
      <c r="D35" s="366"/>
      <c r="E35" s="32"/>
      <c r="F35" s="32"/>
      <c r="G35" s="33"/>
      <c r="H35" s="34"/>
      <c r="I35" s="35"/>
      <c r="J35" s="36" t="str">
        <f t="shared" si="0"/>
        <v/>
      </c>
      <c r="K35" s="33"/>
      <c r="L35" s="17"/>
      <c r="M35" s="35"/>
      <c r="N35" s="33"/>
      <c r="O35" s="33"/>
      <c r="P35" s="32"/>
      <c r="Q35" s="37"/>
    </row>
    <row r="36" spans="1:17" s="10" customFormat="1" ht="29.25" customHeight="1" x14ac:dyDescent="0.2">
      <c r="A36" s="31"/>
      <c r="B36" s="31" t="str">
        <f t="shared" si="1"/>
        <v/>
      </c>
      <c r="C36" s="304" t="str">
        <f>IF(D37="","",(VLOOKUP(D37,Lookups!$B$4:$C$2561,2,FALSE)))</f>
        <v/>
      </c>
      <c r="D36" s="366"/>
      <c r="E36" s="32"/>
      <c r="F36" s="32"/>
      <c r="G36" s="33"/>
      <c r="H36" s="34"/>
      <c r="I36" s="35"/>
      <c r="J36" s="36" t="str">
        <f t="shared" si="0"/>
        <v/>
      </c>
      <c r="K36" s="33"/>
      <c r="L36" s="17"/>
      <c r="M36" s="35"/>
      <c r="N36" s="33"/>
      <c r="O36" s="33"/>
      <c r="P36" s="32"/>
      <c r="Q36" s="37"/>
    </row>
    <row r="37" spans="1:17" s="10" customFormat="1" ht="29.25" customHeight="1" x14ac:dyDescent="0.2">
      <c r="A37" s="31"/>
      <c r="B37" s="31" t="str">
        <f t="shared" si="1"/>
        <v/>
      </c>
      <c r="C37" s="304" t="str">
        <f>IF(D38="","",(VLOOKUP(D38,Lookups!$B$4:$C$2561,2,FALSE)))</f>
        <v/>
      </c>
      <c r="D37" s="366"/>
      <c r="E37" s="32"/>
      <c r="F37" s="32"/>
      <c r="G37" s="33"/>
      <c r="H37" s="34"/>
      <c r="I37" s="35"/>
      <c r="J37" s="36" t="str">
        <f t="shared" si="0"/>
        <v/>
      </c>
      <c r="K37" s="33"/>
      <c r="L37" s="17"/>
      <c r="M37" s="35"/>
      <c r="N37" s="33"/>
      <c r="O37" s="33"/>
      <c r="P37" s="32"/>
      <c r="Q37" s="37"/>
    </row>
    <row r="38" spans="1:17" s="10" customFormat="1" ht="29.25" customHeight="1" x14ac:dyDescent="0.2">
      <c r="A38" s="31"/>
      <c r="B38" s="31" t="str">
        <f t="shared" si="1"/>
        <v/>
      </c>
      <c r="C38" s="304" t="str">
        <f>IF(D39="","",(VLOOKUP(D39,Lookups!$B$4:$C$2561,2,FALSE)))</f>
        <v/>
      </c>
      <c r="D38" s="366"/>
      <c r="E38" s="32"/>
      <c r="F38" s="32"/>
      <c r="G38" s="33"/>
      <c r="H38" s="34"/>
      <c r="I38" s="35"/>
      <c r="J38" s="36" t="str">
        <f t="shared" si="0"/>
        <v/>
      </c>
      <c r="K38" s="33"/>
      <c r="L38" s="17"/>
      <c r="M38" s="35"/>
      <c r="N38" s="33"/>
      <c r="O38" s="33"/>
      <c r="P38" s="32"/>
      <c r="Q38" s="37"/>
    </row>
    <row r="39" spans="1:17" s="10" customFormat="1" ht="29.25" customHeight="1" x14ac:dyDescent="0.2">
      <c r="A39" s="31"/>
      <c r="B39" s="31" t="str">
        <f t="shared" si="1"/>
        <v/>
      </c>
      <c r="C39" s="304" t="str">
        <f>IF(D40="","",(VLOOKUP(D40,Lookups!$B$4:$C$2561,2,FALSE)))</f>
        <v/>
      </c>
      <c r="D39" s="366"/>
      <c r="E39" s="32"/>
      <c r="F39" s="32"/>
      <c r="G39" s="33"/>
      <c r="H39" s="34"/>
      <c r="I39" s="35"/>
      <c r="J39" s="36" t="str">
        <f t="shared" si="0"/>
        <v/>
      </c>
      <c r="K39" s="33"/>
      <c r="L39" s="17"/>
      <c r="M39" s="35"/>
      <c r="N39" s="33"/>
      <c r="O39" s="33"/>
      <c r="P39" s="32"/>
      <c r="Q39" s="37"/>
    </row>
    <row r="40" spans="1:17" s="10" customFormat="1" ht="29.25" customHeight="1" x14ac:dyDescent="0.2">
      <c r="A40" s="31"/>
      <c r="B40" s="31" t="str">
        <f t="shared" si="1"/>
        <v/>
      </c>
      <c r="C40" s="304" t="str">
        <f>IF(D41="","",(VLOOKUP(D41,Lookups!$B$4:$C$2561,2,FALSE)))</f>
        <v/>
      </c>
      <c r="D40" s="366"/>
      <c r="E40" s="32"/>
      <c r="F40" s="32"/>
      <c r="G40" s="33"/>
      <c r="H40" s="34"/>
      <c r="I40" s="35"/>
      <c r="J40" s="36" t="str">
        <f t="shared" si="0"/>
        <v/>
      </c>
      <c r="K40" s="33"/>
      <c r="L40" s="17"/>
      <c r="M40" s="35"/>
      <c r="N40" s="33"/>
      <c r="O40" s="33"/>
      <c r="P40" s="32"/>
      <c r="Q40" s="37"/>
    </row>
    <row r="41" spans="1:17" s="10" customFormat="1" ht="29.25" customHeight="1" x14ac:dyDescent="0.2">
      <c r="A41" s="31"/>
      <c r="B41" s="31" t="str">
        <f t="shared" si="1"/>
        <v/>
      </c>
      <c r="C41" s="304" t="str">
        <f>IF(D42="","",(VLOOKUP(D42,Lookups!$B$4:$C$2561,2,FALSE)))</f>
        <v/>
      </c>
      <c r="D41" s="366"/>
      <c r="E41" s="32"/>
      <c r="F41" s="32"/>
      <c r="G41" s="33"/>
      <c r="H41" s="34"/>
      <c r="I41" s="35"/>
      <c r="J41" s="36" t="str">
        <f t="shared" si="0"/>
        <v/>
      </c>
      <c r="K41" s="33"/>
      <c r="L41" s="17"/>
      <c r="M41" s="35"/>
      <c r="N41" s="33"/>
      <c r="O41" s="33"/>
      <c r="P41" s="32"/>
      <c r="Q41" s="37"/>
    </row>
    <row r="42" spans="1:17" s="10" customFormat="1" ht="29.25" customHeight="1" x14ac:dyDescent="0.2">
      <c r="A42" s="31"/>
      <c r="B42" s="31" t="str">
        <f t="shared" si="1"/>
        <v/>
      </c>
      <c r="C42" s="304" t="str">
        <f>IF(D43="","",(VLOOKUP(D43,Lookups!$B$4:$C$2561,2,FALSE)))</f>
        <v/>
      </c>
      <c r="D42" s="366"/>
      <c r="E42" s="32"/>
      <c r="F42" s="32"/>
      <c r="G42" s="33"/>
      <c r="H42" s="34"/>
      <c r="I42" s="35"/>
      <c r="J42" s="36" t="str">
        <f t="shared" si="0"/>
        <v/>
      </c>
      <c r="K42" s="33"/>
      <c r="L42" s="17"/>
      <c r="M42" s="35"/>
      <c r="N42" s="33"/>
      <c r="O42" s="33"/>
      <c r="P42" s="32"/>
      <c r="Q42" s="37"/>
    </row>
    <row r="43" spans="1:17" s="10" customFormat="1" ht="29.25" customHeight="1" x14ac:dyDescent="0.2">
      <c r="A43" s="31"/>
      <c r="B43" s="31" t="str">
        <f t="shared" si="1"/>
        <v/>
      </c>
      <c r="C43" s="304" t="str">
        <f>IF(D44="","",(VLOOKUP(D44,Lookups!$B$4:$C$2561,2,FALSE)))</f>
        <v/>
      </c>
      <c r="D43" s="366"/>
      <c r="E43" s="32"/>
      <c r="F43" s="32"/>
      <c r="G43" s="33"/>
      <c r="H43" s="34"/>
      <c r="I43" s="35"/>
      <c r="J43" s="36" t="str">
        <f t="shared" si="0"/>
        <v/>
      </c>
      <c r="K43" s="33"/>
      <c r="L43" s="17"/>
      <c r="M43" s="35"/>
      <c r="N43" s="33"/>
      <c r="O43" s="33"/>
      <c r="P43" s="32"/>
      <c r="Q43" s="37"/>
    </row>
    <row r="44" spans="1:17" s="10" customFormat="1" ht="29.25" customHeight="1" x14ac:dyDescent="0.2">
      <c r="A44" s="31"/>
      <c r="B44" s="31" t="str">
        <f t="shared" si="1"/>
        <v/>
      </c>
      <c r="C44" s="304" t="str">
        <f>IF(D45="","",(VLOOKUP(D45,Lookups!$B$4:$C$2561,2,FALSE)))</f>
        <v/>
      </c>
      <c r="D44" s="366"/>
      <c r="E44" s="32"/>
      <c r="F44" s="32"/>
      <c r="G44" s="33"/>
      <c r="H44" s="34"/>
      <c r="I44" s="35"/>
      <c r="J44" s="36" t="str">
        <f t="shared" si="0"/>
        <v/>
      </c>
      <c r="K44" s="33"/>
      <c r="L44" s="17"/>
      <c r="M44" s="35"/>
      <c r="N44" s="33"/>
      <c r="O44" s="33"/>
      <c r="P44" s="32"/>
      <c r="Q44" s="37"/>
    </row>
    <row r="45" spans="1:17" s="10" customFormat="1" ht="29.25" customHeight="1" x14ac:dyDescent="0.2">
      <c r="A45" s="31"/>
      <c r="B45" s="31" t="str">
        <f t="shared" si="1"/>
        <v/>
      </c>
      <c r="C45" s="304" t="str">
        <f>IF(D46="","",(VLOOKUP(D46,Lookups!$B$4:$C$2561,2,FALSE)))</f>
        <v/>
      </c>
      <c r="D45" s="366"/>
      <c r="E45" s="32"/>
      <c r="F45" s="32"/>
      <c r="G45" s="33"/>
      <c r="H45" s="34"/>
      <c r="I45" s="35"/>
      <c r="J45" s="36" t="str">
        <f t="shared" si="0"/>
        <v/>
      </c>
      <c r="K45" s="33"/>
      <c r="L45" s="17"/>
      <c r="M45" s="35"/>
      <c r="N45" s="33"/>
      <c r="O45" s="33"/>
      <c r="P45" s="32"/>
      <c r="Q45" s="37"/>
    </row>
    <row r="46" spans="1:17" s="10" customFormat="1" ht="29.25" customHeight="1" x14ac:dyDescent="0.2">
      <c r="A46" s="31"/>
      <c r="B46" s="31" t="str">
        <f t="shared" si="1"/>
        <v/>
      </c>
      <c r="C46" s="304" t="str">
        <f>IF(D47="","",(VLOOKUP(D47,Lookups!$B$4:$C$2561,2,FALSE)))</f>
        <v/>
      </c>
      <c r="D46" s="366"/>
      <c r="E46" s="32"/>
      <c r="F46" s="32"/>
      <c r="G46" s="33"/>
      <c r="H46" s="34"/>
      <c r="I46" s="35"/>
      <c r="J46" s="36" t="str">
        <f t="shared" si="0"/>
        <v/>
      </c>
      <c r="K46" s="33"/>
      <c r="L46" s="17"/>
      <c r="M46" s="35"/>
      <c r="N46" s="33"/>
      <c r="O46" s="33"/>
      <c r="P46" s="32"/>
      <c r="Q46" s="37"/>
    </row>
    <row r="47" spans="1:17" s="10" customFormat="1" ht="29.25" customHeight="1" x14ac:dyDescent="0.2">
      <c r="A47" s="31"/>
      <c r="B47" s="31" t="str">
        <f t="shared" si="1"/>
        <v/>
      </c>
      <c r="C47" s="304" t="str">
        <f>IF(D48="","",(VLOOKUP(D48,Lookups!$B$4:$C$2561,2,FALSE)))</f>
        <v/>
      </c>
      <c r="D47" s="366"/>
      <c r="E47" s="32"/>
      <c r="F47" s="32"/>
      <c r="G47" s="33"/>
      <c r="H47" s="34"/>
      <c r="I47" s="35"/>
      <c r="J47" s="36" t="str">
        <f t="shared" si="0"/>
        <v/>
      </c>
      <c r="K47" s="33"/>
      <c r="L47" s="17"/>
      <c r="M47" s="35"/>
      <c r="N47" s="33"/>
      <c r="O47" s="33"/>
      <c r="P47" s="32"/>
      <c r="Q47" s="37"/>
    </row>
    <row r="48" spans="1:17" s="10" customFormat="1" ht="29.25" customHeight="1" x14ac:dyDescent="0.2">
      <c r="A48" s="31"/>
      <c r="B48" s="31" t="str">
        <f t="shared" si="1"/>
        <v/>
      </c>
      <c r="C48" s="304" t="str">
        <f>IF(D49="","",(VLOOKUP(D49,Lookups!$B$4:$C$2561,2,FALSE)))</f>
        <v/>
      </c>
      <c r="D48" s="366"/>
      <c r="E48" s="32"/>
      <c r="F48" s="32"/>
      <c r="G48" s="33"/>
      <c r="H48" s="34"/>
      <c r="I48" s="35"/>
      <c r="J48" s="36" t="str">
        <f t="shared" si="0"/>
        <v/>
      </c>
      <c r="K48" s="33"/>
      <c r="L48" s="17"/>
      <c r="M48" s="35"/>
      <c r="N48" s="33"/>
      <c r="O48" s="33"/>
      <c r="P48" s="32"/>
      <c r="Q48" s="37"/>
    </row>
    <row r="49" spans="1:17" s="10" customFormat="1" ht="29.25" customHeight="1" x14ac:dyDescent="0.2">
      <c r="A49" s="31"/>
      <c r="B49" s="31" t="str">
        <f t="shared" si="1"/>
        <v/>
      </c>
      <c r="C49" s="304" t="str">
        <f>IF(D50="","",(VLOOKUP(D50,Lookups!$B$4:$C$2561,2,FALSE)))</f>
        <v/>
      </c>
      <c r="D49" s="366"/>
      <c r="E49" s="32"/>
      <c r="F49" s="32"/>
      <c r="G49" s="33"/>
      <c r="H49" s="34"/>
      <c r="I49" s="35"/>
      <c r="J49" s="36" t="str">
        <f t="shared" si="0"/>
        <v/>
      </c>
      <c r="K49" s="33"/>
      <c r="L49" s="17"/>
      <c r="M49" s="35"/>
      <c r="N49" s="33"/>
      <c r="O49" s="33"/>
      <c r="P49" s="32"/>
      <c r="Q49" s="37"/>
    </row>
    <row r="50" spans="1:17" s="10" customFormat="1" ht="29.25" customHeight="1" x14ac:dyDescent="0.2">
      <c r="A50" s="31"/>
      <c r="B50" s="31" t="str">
        <f t="shared" si="1"/>
        <v/>
      </c>
      <c r="C50" s="304" t="str">
        <f>IF(D51="","",(VLOOKUP(D51,Lookups!$B$4:$C$2561,2,FALSE)))</f>
        <v/>
      </c>
      <c r="D50" s="366"/>
      <c r="E50" s="32"/>
      <c r="F50" s="32"/>
      <c r="G50" s="33"/>
      <c r="H50" s="34"/>
      <c r="I50" s="35"/>
      <c r="J50" s="36" t="str">
        <f t="shared" si="0"/>
        <v/>
      </c>
      <c r="K50" s="33"/>
      <c r="L50" s="17"/>
      <c r="M50" s="35"/>
      <c r="N50" s="33"/>
      <c r="O50" s="33"/>
      <c r="P50" s="32"/>
      <c r="Q50" s="37"/>
    </row>
    <row r="51" spans="1:17" s="10" customFormat="1" ht="29.25" customHeight="1" x14ac:dyDescent="0.2">
      <c r="A51" s="31"/>
      <c r="B51" s="31" t="str">
        <f t="shared" si="1"/>
        <v/>
      </c>
      <c r="C51" s="304" t="str">
        <f>IF(D52="","",(VLOOKUP(D52,Lookups!$B$4:$C$2561,2,FALSE)))</f>
        <v/>
      </c>
      <c r="D51" s="366"/>
      <c r="E51" s="32"/>
      <c r="F51" s="32"/>
      <c r="G51" s="33"/>
      <c r="H51" s="34"/>
      <c r="I51" s="35"/>
      <c r="J51" s="36" t="str">
        <f t="shared" si="0"/>
        <v/>
      </c>
      <c r="K51" s="33"/>
      <c r="L51" s="17"/>
      <c r="M51" s="35"/>
      <c r="N51" s="33"/>
      <c r="O51" s="33"/>
      <c r="P51" s="32"/>
      <c r="Q51" s="37"/>
    </row>
    <row r="52" spans="1:17" s="10" customFormat="1" ht="29.25" customHeight="1" x14ac:dyDescent="0.2">
      <c r="A52" s="31"/>
      <c r="B52" s="31" t="str">
        <f t="shared" si="1"/>
        <v/>
      </c>
      <c r="C52" s="304" t="str">
        <f>IF(D53="","",(VLOOKUP(D53,Lookups!$B$4:$C$2561,2,FALSE)))</f>
        <v/>
      </c>
      <c r="D52" s="366"/>
      <c r="E52" s="32"/>
      <c r="F52" s="32"/>
      <c r="G52" s="33"/>
      <c r="H52" s="34"/>
      <c r="I52" s="35"/>
      <c r="J52" s="36" t="str">
        <f t="shared" si="0"/>
        <v/>
      </c>
      <c r="K52" s="33"/>
      <c r="L52" s="17"/>
      <c r="M52" s="35"/>
      <c r="N52" s="33"/>
      <c r="O52" s="33"/>
      <c r="P52" s="32"/>
      <c r="Q52" s="37"/>
    </row>
    <row r="53" spans="1:17" s="10" customFormat="1" ht="29.25" customHeight="1" x14ac:dyDescent="0.2">
      <c r="A53" s="31"/>
      <c r="B53" s="31" t="str">
        <f t="shared" si="1"/>
        <v/>
      </c>
      <c r="C53" s="304" t="str">
        <f>IF(D54="","",(VLOOKUP(D54,Lookups!$B$4:$C$2561,2,FALSE)))</f>
        <v/>
      </c>
      <c r="D53" s="366"/>
      <c r="E53" s="32"/>
      <c r="F53" s="32"/>
      <c r="G53" s="33"/>
      <c r="H53" s="34"/>
      <c r="I53" s="35"/>
      <c r="J53" s="36" t="str">
        <f t="shared" si="0"/>
        <v/>
      </c>
      <c r="K53" s="33"/>
      <c r="L53" s="17"/>
      <c r="M53" s="35"/>
      <c r="N53" s="33"/>
      <c r="O53" s="33"/>
      <c r="P53" s="32"/>
      <c r="Q53" s="37"/>
    </row>
    <row r="54" spans="1:17" s="10" customFormat="1" ht="29.25" customHeight="1" x14ac:dyDescent="0.2">
      <c r="A54" s="31"/>
      <c r="B54" s="31" t="str">
        <f t="shared" si="1"/>
        <v/>
      </c>
      <c r="C54" s="304" t="str">
        <f>IF(D55="","",(VLOOKUP(D55,Lookups!$B$4:$C$2561,2,FALSE)))</f>
        <v/>
      </c>
      <c r="D54" s="366"/>
      <c r="E54" s="32"/>
      <c r="F54" s="32"/>
      <c r="G54" s="33"/>
      <c r="H54" s="34"/>
      <c r="I54" s="35"/>
      <c r="J54" s="36" t="str">
        <f t="shared" si="0"/>
        <v/>
      </c>
      <c r="K54" s="33"/>
      <c r="L54" s="17"/>
      <c r="M54" s="35"/>
      <c r="N54" s="33"/>
      <c r="O54" s="33"/>
      <c r="P54" s="32"/>
      <c r="Q54" s="37"/>
    </row>
    <row r="55" spans="1:17" s="10" customFormat="1" ht="29.25" customHeight="1" x14ac:dyDescent="0.2">
      <c r="A55" s="31"/>
      <c r="B55" s="31" t="str">
        <f t="shared" si="1"/>
        <v/>
      </c>
      <c r="C55" s="304" t="str">
        <f>IF(D56="","",(VLOOKUP(D56,Lookups!$B$4:$C$2561,2,FALSE)))</f>
        <v/>
      </c>
      <c r="D55" s="366"/>
      <c r="E55" s="32"/>
      <c r="F55" s="32"/>
      <c r="G55" s="33"/>
      <c r="H55" s="34"/>
      <c r="I55" s="35"/>
      <c r="J55" s="36" t="str">
        <f t="shared" si="0"/>
        <v/>
      </c>
      <c r="K55" s="33"/>
      <c r="L55" s="17"/>
      <c r="M55" s="35"/>
      <c r="N55" s="33"/>
      <c r="O55" s="33"/>
      <c r="P55" s="32"/>
      <c r="Q55" s="37"/>
    </row>
    <row r="56" spans="1:17" s="10" customFormat="1" ht="29.25" customHeight="1" x14ac:dyDescent="0.2">
      <c r="A56" s="31"/>
      <c r="B56" s="31" t="str">
        <f t="shared" si="1"/>
        <v/>
      </c>
      <c r="C56" s="304" t="str">
        <f>IF(D57="","",(VLOOKUP(D57,Lookups!$B$4:$C$2561,2,FALSE)))</f>
        <v/>
      </c>
      <c r="D56" s="366"/>
      <c r="E56" s="32"/>
      <c r="F56" s="32"/>
      <c r="G56" s="33"/>
      <c r="H56" s="34"/>
      <c r="I56" s="35"/>
      <c r="J56" s="36" t="str">
        <f t="shared" si="0"/>
        <v/>
      </c>
      <c r="K56" s="33"/>
      <c r="L56" s="17"/>
      <c r="M56" s="35"/>
      <c r="N56" s="33"/>
      <c r="O56" s="33"/>
      <c r="P56" s="32"/>
      <c r="Q56" s="37"/>
    </row>
    <row r="57" spans="1:17" s="10" customFormat="1" ht="29.25" customHeight="1" x14ac:dyDescent="0.2">
      <c r="A57" s="31"/>
      <c r="B57" s="31" t="str">
        <f t="shared" si="1"/>
        <v/>
      </c>
      <c r="C57" s="304" t="str">
        <f>IF(D58="","",(VLOOKUP(D58,Lookups!$B$4:$C$2561,2,FALSE)))</f>
        <v/>
      </c>
      <c r="D57" s="366"/>
      <c r="E57" s="32"/>
      <c r="F57" s="32"/>
      <c r="G57" s="33"/>
      <c r="H57" s="34"/>
      <c r="I57" s="35"/>
      <c r="J57" s="36" t="str">
        <f t="shared" si="0"/>
        <v/>
      </c>
      <c r="K57" s="33"/>
      <c r="L57" s="17"/>
      <c r="M57" s="35"/>
      <c r="N57" s="33"/>
      <c r="O57" s="33"/>
      <c r="P57" s="32"/>
      <c r="Q57" s="37"/>
    </row>
    <row r="58" spans="1:17" s="10" customFormat="1" ht="29.25" customHeight="1" x14ac:dyDescent="0.2">
      <c r="A58" s="31"/>
      <c r="B58" s="31" t="str">
        <f t="shared" si="1"/>
        <v/>
      </c>
      <c r="C58" s="304" t="str">
        <f>IF(D59="","",(VLOOKUP(D59,Lookups!$B$4:$C$2561,2,FALSE)))</f>
        <v/>
      </c>
      <c r="D58" s="366"/>
      <c r="E58" s="32"/>
      <c r="F58" s="32"/>
      <c r="G58" s="33"/>
      <c r="H58" s="34"/>
      <c r="I58" s="35"/>
      <c r="J58" s="36" t="str">
        <f t="shared" si="0"/>
        <v/>
      </c>
      <c r="K58" s="33"/>
      <c r="L58" s="17"/>
      <c r="M58" s="35"/>
      <c r="N58" s="33"/>
      <c r="O58" s="33"/>
      <c r="P58" s="32"/>
      <c r="Q58" s="37"/>
    </row>
    <row r="59" spans="1:17" s="10" customFormat="1" ht="29.25" customHeight="1" x14ac:dyDescent="0.2">
      <c r="A59" s="31"/>
      <c r="B59" s="31" t="str">
        <f t="shared" si="1"/>
        <v/>
      </c>
      <c r="C59" s="304" t="str">
        <f>IF(D60="","",(VLOOKUP(D60,Lookups!$B$4:$C$2561,2,FALSE)))</f>
        <v/>
      </c>
      <c r="D59" s="366"/>
      <c r="E59" s="32"/>
      <c r="F59" s="32"/>
      <c r="G59" s="33"/>
      <c r="H59" s="34"/>
      <c r="I59" s="35"/>
      <c r="J59" s="36" t="str">
        <f t="shared" si="0"/>
        <v/>
      </c>
      <c r="K59" s="33"/>
      <c r="L59" s="17"/>
      <c r="M59" s="35"/>
      <c r="N59" s="33"/>
      <c r="O59" s="33"/>
      <c r="P59" s="32"/>
      <c r="Q59" s="37"/>
    </row>
    <row r="60" spans="1:17" s="10" customFormat="1" ht="29.25" customHeight="1" x14ac:dyDescent="0.2">
      <c r="A60" s="31"/>
      <c r="B60" s="31" t="str">
        <f t="shared" si="1"/>
        <v/>
      </c>
      <c r="C60" s="304" t="str">
        <f>IF(D61="","",(VLOOKUP(D61,Lookups!$B$4:$C$2561,2,FALSE)))</f>
        <v/>
      </c>
      <c r="D60" s="366"/>
      <c r="E60" s="32"/>
      <c r="F60" s="32"/>
      <c r="G60" s="33"/>
      <c r="H60" s="34"/>
      <c r="I60" s="35"/>
      <c r="J60" s="36" t="str">
        <f t="shared" si="0"/>
        <v/>
      </c>
      <c r="K60" s="33"/>
      <c r="L60" s="17"/>
      <c r="M60" s="35"/>
      <c r="N60" s="33"/>
      <c r="O60" s="33"/>
      <c r="P60" s="32"/>
      <c r="Q60" s="37"/>
    </row>
    <row r="61" spans="1:17" s="10" customFormat="1" ht="29.25" customHeight="1" x14ac:dyDescent="0.2">
      <c r="A61" s="31"/>
      <c r="B61" s="31" t="str">
        <f t="shared" si="1"/>
        <v/>
      </c>
      <c r="C61" s="304" t="str">
        <f>IF(D62="","",(VLOOKUP(D62,Lookups!$B$4:$C$2561,2,FALSE)))</f>
        <v/>
      </c>
      <c r="D61" s="366"/>
      <c r="E61" s="32"/>
      <c r="F61" s="32"/>
      <c r="G61" s="33"/>
      <c r="H61" s="34"/>
      <c r="I61" s="35"/>
      <c r="J61" s="36" t="str">
        <f t="shared" si="0"/>
        <v/>
      </c>
      <c r="K61" s="33"/>
      <c r="L61" s="17"/>
      <c r="M61" s="35"/>
      <c r="N61" s="33"/>
      <c r="O61" s="33"/>
      <c r="P61" s="32"/>
      <c r="Q61" s="37"/>
    </row>
    <row r="62" spans="1:17" s="10" customFormat="1" ht="29.25" customHeight="1" x14ac:dyDescent="0.2">
      <c r="A62" s="31"/>
      <c r="B62" s="31" t="str">
        <f t="shared" si="1"/>
        <v/>
      </c>
      <c r="C62" s="304" t="str">
        <f>IF(D63="","",(VLOOKUP(D63,Lookups!$B$4:$C$2561,2,FALSE)))</f>
        <v/>
      </c>
      <c r="D62" s="366"/>
      <c r="E62" s="32"/>
      <c r="F62" s="32"/>
      <c r="G62" s="33"/>
      <c r="H62" s="34"/>
      <c r="I62" s="35"/>
      <c r="J62" s="36" t="str">
        <f t="shared" si="0"/>
        <v/>
      </c>
      <c r="K62" s="33"/>
      <c r="L62" s="17"/>
      <c r="M62" s="35"/>
      <c r="N62" s="33"/>
      <c r="O62" s="33"/>
      <c r="P62" s="32"/>
      <c r="Q62" s="37"/>
    </row>
    <row r="63" spans="1:17" s="10" customFormat="1" ht="29.25" customHeight="1" x14ac:dyDescent="0.2">
      <c r="A63" s="31"/>
      <c r="B63" s="31" t="str">
        <f t="shared" si="1"/>
        <v/>
      </c>
      <c r="C63" s="304" t="str">
        <f>IF(D64="","",(VLOOKUP(D64,Lookups!$B$4:$C$2561,2,FALSE)))</f>
        <v/>
      </c>
      <c r="D63" s="366"/>
      <c r="E63" s="32"/>
      <c r="F63" s="32"/>
      <c r="G63" s="33"/>
      <c r="H63" s="34"/>
      <c r="I63" s="35"/>
      <c r="J63" s="36" t="str">
        <f t="shared" si="0"/>
        <v/>
      </c>
      <c r="K63" s="33"/>
      <c r="L63" s="17"/>
      <c r="M63" s="35"/>
      <c r="N63" s="33"/>
      <c r="O63" s="33"/>
      <c r="P63" s="32"/>
      <c r="Q63" s="37"/>
    </row>
    <row r="64" spans="1:17" s="10" customFormat="1" ht="29.25" customHeight="1" x14ac:dyDescent="0.2">
      <c r="A64" s="31"/>
      <c r="B64" s="31" t="str">
        <f t="shared" si="1"/>
        <v/>
      </c>
      <c r="C64" s="304" t="str">
        <f>IF(D65="","",(VLOOKUP(D65,Lookups!$B$4:$C$2561,2,FALSE)))</f>
        <v/>
      </c>
      <c r="D64" s="366"/>
      <c r="E64" s="32"/>
      <c r="F64" s="32"/>
      <c r="G64" s="33"/>
      <c r="H64" s="34"/>
      <c r="I64" s="35"/>
      <c r="J64" s="36" t="str">
        <f t="shared" si="0"/>
        <v/>
      </c>
      <c r="K64" s="33"/>
      <c r="L64" s="17"/>
      <c r="M64" s="35"/>
      <c r="N64" s="33"/>
      <c r="O64" s="33"/>
      <c r="P64" s="32"/>
      <c r="Q64" s="37"/>
    </row>
    <row r="65" spans="1:17" s="10" customFormat="1" ht="29.25" customHeight="1" x14ac:dyDescent="0.2">
      <c r="A65" s="31"/>
      <c r="B65" s="31" t="str">
        <f t="shared" si="1"/>
        <v/>
      </c>
      <c r="C65" s="304" t="str">
        <f>IF(D66="","",(VLOOKUP(D66,Lookups!$B$4:$C$2561,2,FALSE)))</f>
        <v/>
      </c>
      <c r="D65" s="366"/>
      <c r="E65" s="32"/>
      <c r="F65" s="32"/>
      <c r="G65" s="33"/>
      <c r="H65" s="34"/>
      <c r="I65" s="35"/>
      <c r="J65" s="36" t="str">
        <f t="shared" si="0"/>
        <v/>
      </c>
      <c r="K65" s="33"/>
      <c r="L65" s="17"/>
      <c r="M65" s="35"/>
      <c r="N65" s="33"/>
      <c r="O65" s="33"/>
      <c r="P65" s="32"/>
      <c r="Q65" s="37"/>
    </row>
    <row r="66" spans="1:17" s="10" customFormat="1" ht="29.25" customHeight="1" x14ac:dyDescent="0.2">
      <c r="A66" s="31"/>
      <c r="B66" s="31" t="str">
        <f t="shared" si="1"/>
        <v/>
      </c>
      <c r="C66" s="304" t="str">
        <f>IF(D67="","",(VLOOKUP(D67,Lookups!$B$4:$C$2561,2,FALSE)))</f>
        <v/>
      </c>
      <c r="D66" s="366"/>
      <c r="E66" s="32"/>
      <c r="F66" s="32"/>
      <c r="G66" s="33"/>
      <c r="H66" s="34"/>
      <c r="I66" s="35"/>
      <c r="J66" s="36" t="str">
        <f t="shared" si="0"/>
        <v/>
      </c>
      <c r="K66" s="33"/>
      <c r="L66" s="17"/>
      <c r="M66" s="35"/>
      <c r="N66" s="33"/>
      <c r="O66" s="33"/>
      <c r="P66" s="32"/>
      <c r="Q66" s="37"/>
    </row>
    <row r="67" spans="1:17" s="10" customFormat="1" ht="29.25" customHeight="1" x14ac:dyDescent="0.2">
      <c r="A67" s="31"/>
      <c r="B67" s="31" t="str">
        <f t="shared" si="1"/>
        <v/>
      </c>
      <c r="C67" s="304" t="str">
        <f>IF(D68="","",(VLOOKUP(D68,Lookups!$B$4:$C$2561,2,FALSE)))</f>
        <v/>
      </c>
      <c r="D67" s="366"/>
      <c r="E67" s="32"/>
      <c r="F67" s="32"/>
      <c r="G67" s="33"/>
      <c r="H67" s="34"/>
      <c r="I67" s="35"/>
      <c r="J67" s="36" t="str">
        <f t="shared" si="0"/>
        <v/>
      </c>
      <c r="K67" s="33"/>
      <c r="L67" s="17"/>
      <c r="M67" s="35"/>
      <c r="N67" s="33"/>
      <c r="O67" s="33"/>
      <c r="P67" s="32"/>
      <c r="Q67" s="37"/>
    </row>
    <row r="68" spans="1:17" s="10" customFormat="1" ht="29.25" customHeight="1" x14ac:dyDescent="0.2">
      <c r="A68" s="31"/>
      <c r="B68" s="31" t="str">
        <f t="shared" si="1"/>
        <v/>
      </c>
      <c r="C68" s="304" t="str">
        <f>IF(D69="","",(VLOOKUP(D69,Lookups!$B$4:$C$2561,2,FALSE)))</f>
        <v/>
      </c>
      <c r="D68" s="366"/>
      <c r="E68" s="32"/>
      <c r="F68" s="32"/>
      <c r="G68" s="33"/>
      <c r="H68" s="34"/>
      <c r="I68" s="35"/>
      <c r="J68" s="36" t="str">
        <f t="shared" si="0"/>
        <v/>
      </c>
      <c r="K68" s="33"/>
      <c r="L68" s="17"/>
      <c r="M68" s="35"/>
      <c r="N68" s="33"/>
      <c r="O68" s="33"/>
      <c r="P68" s="32"/>
      <c r="Q68" s="37"/>
    </row>
    <row r="69" spans="1:17" s="10" customFormat="1" ht="29.25" customHeight="1" x14ac:dyDescent="0.2">
      <c r="A69" s="31"/>
      <c r="B69" s="31" t="str">
        <f t="shared" si="1"/>
        <v/>
      </c>
      <c r="C69" s="304" t="str">
        <f>IF(D70="","",(VLOOKUP(D70,Lookups!$B$4:$C$2561,2,FALSE)))</f>
        <v/>
      </c>
      <c r="D69" s="366"/>
      <c r="E69" s="32"/>
      <c r="F69" s="32"/>
      <c r="G69" s="33"/>
      <c r="H69" s="34"/>
      <c r="I69" s="35"/>
      <c r="J69" s="36" t="str">
        <f t="shared" si="0"/>
        <v/>
      </c>
      <c r="K69" s="33"/>
      <c r="L69" s="17"/>
      <c r="M69" s="35"/>
      <c r="N69" s="33"/>
      <c r="O69" s="33"/>
      <c r="P69" s="32"/>
      <c r="Q69" s="37"/>
    </row>
    <row r="70" spans="1:17" s="10" customFormat="1" ht="29.25" customHeight="1" x14ac:dyDescent="0.2">
      <c r="A70" s="31"/>
      <c r="B70" s="31" t="str">
        <f t="shared" si="1"/>
        <v/>
      </c>
      <c r="C70" s="304" t="str">
        <f>IF(D71="","",(VLOOKUP(D71,Lookups!$B$4:$C$2561,2,FALSE)))</f>
        <v/>
      </c>
      <c r="D70" s="366"/>
      <c r="E70" s="32"/>
      <c r="F70" s="32"/>
      <c r="G70" s="33"/>
      <c r="H70" s="34"/>
      <c r="I70" s="35"/>
      <c r="J70" s="36" t="str">
        <f t="shared" ref="J70:J133" si="2">IF(I70="","",VLOOKUP(I70,TPMethodDesc,2,FALSE))</f>
        <v/>
      </c>
      <c r="K70" s="33"/>
      <c r="L70" s="17"/>
      <c r="M70" s="35"/>
      <c r="N70" s="33"/>
      <c r="O70" s="33"/>
      <c r="P70" s="32"/>
      <c r="Q70" s="37"/>
    </row>
    <row r="71" spans="1:17" s="10" customFormat="1" ht="29.25" customHeight="1" x14ac:dyDescent="0.2">
      <c r="A71" s="31"/>
      <c r="B71" s="31" t="str">
        <f t="shared" ref="B71:B134" si="3">IF(A71="ADD","0","")</f>
        <v/>
      </c>
      <c r="C71" s="304" t="str">
        <f>IF(D72="","",(VLOOKUP(D72,Lookups!$B$4:$C$2561,2,FALSE)))</f>
        <v/>
      </c>
      <c r="D71" s="366"/>
      <c r="E71" s="32"/>
      <c r="F71" s="32"/>
      <c r="G71" s="33"/>
      <c r="H71" s="34"/>
      <c r="I71" s="35"/>
      <c r="J71" s="36" t="str">
        <f t="shared" si="2"/>
        <v/>
      </c>
      <c r="K71" s="33"/>
      <c r="L71" s="17"/>
      <c r="M71" s="35"/>
      <c r="N71" s="33"/>
      <c r="O71" s="33"/>
      <c r="P71" s="32"/>
      <c r="Q71" s="37"/>
    </row>
    <row r="72" spans="1:17" s="10" customFormat="1" ht="29.25" customHeight="1" x14ac:dyDescent="0.2">
      <c r="A72" s="31"/>
      <c r="B72" s="31" t="str">
        <f t="shared" si="3"/>
        <v/>
      </c>
      <c r="C72" s="304" t="str">
        <f>IF(D73="","",(VLOOKUP(D73,Lookups!$B$4:$C$2561,2,FALSE)))</f>
        <v/>
      </c>
      <c r="D72" s="366"/>
      <c r="E72" s="32"/>
      <c r="F72" s="32"/>
      <c r="G72" s="33"/>
      <c r="H72" s="34"/>
      <c r="I72" s="35"/>
      <c r="J72" s="36" t="str">
        <f t="shared" si="2"/>
        <v/>
      </c>
      <c r="K72" s="33"/>
      <c r="L72" s="17"/>
      <c r="M72" s="35"/>
      <c r="N72" s="33"/>
      <c r="O72" s="33"/>
      <c r="P72" s="32"/>
      <c r="Q72" s="37"/>
    </row>
    <row r="73" spans="1:17" s="10" customFormat="1" ht="29.25" customHeight="1" x14ac:dyDescent="0.2">
      <c r="A73" s="31"/>
      <c r="B73" s="31" t="str">
        <f t="shared" si="3"/>
        <v/>
      </c>
      <c r="C73" s="304" t="str">
        <f>IF(D74="","",(VLOOKUP(D74,Lookups!$B$4:$C$2561,2,FALSE)))</f>
        <v/>
      </c>
      <c r="D73" s="366"/>
      <c r="E73" s="32"/>
      <c r="F73" s="32"/>
      <c r="G73" s="33"/>
      <c r="H73" s="34"/>
      <c r="I73" s="35"/>
      <c r="J73" s="36" t="str">
        <f t="shared" si="2"/>
        <v/>
      </c>
      <c r="K73" s="33"/>
      <c r="L73" s="17"/>
      <c r="M73" s="35"/>
      <c r="N73" s="33"/>
      <c r="O73" s="33"/>
      <c r="P73" s="32"/>
      <c r="Q73" s="37"/>
    </row>
    <row r="74" spans="1:17" s="10" customFormat="1" ht="29.25" customHeight="1" x14ac:dyDescent="0.2">
      <c r="A74" s="31"/>
      <c r="B74" s="31" t="str">
        <f t="shared" si="3"/>
        <v/>
      </c>
      <c r="C74" s="304" t="str">
        <f>IF(D75="","",(VLOOKUP(D75,Lookups!$B$4:$C$2561,2,FALSE)))</f>
        <v/>
      </c>
      <c r="D74" s="366"/>
      <c r="E74" s="32"/>
      <c r="F74" s="32"/>
      <c r="G74" s="33"/>
      <c r="H74" s="34"/>
      <c r="I74" s="35"/>
      <c r="J74" s="36" t="str">
        <f t="shared" si="2"/>
        <v/>
      </c>
      <c r="K74" s="33"/>
      <c r="L74" s="17"/>
      <c r="M74" s="35"/>
      <c r="N74" s="33"/>
      <c r="O74" s="33"/>
      <c r="P74" s="32"/>
      <c r="Q74" s="37"/>
    </row>
    <row r="75" spans="1:17" s="10" customFormat="1" ht="29.25" customHeight="1" x14ac:dyDescent="0.2">
      <c r="A75" s="31"/>
      <c r="B75" s="31" t="str">
        <f t="shared" si="3"/>
        <v/>
      </c>
      <c r="C75" s="304" t="str">
        <f>IF(D76="","",(VLOOKUP(D76,Lookups!$B$4:$C$2561,2,FALSE)))</f>
        <v/>
      </c>
      <c r="D75" s="366"/>
      <c r="E75" s="32"/>
      <c r="F75" s="32"/>
      <c r="G75" s="33"/>
      <c r="H75" s="34"/>
      <c r="I75" s="35"/>
      <c r="J75" s="36" t="str">
        <f t="shared" si="2"/>
        <v/>
      </c>
      <c r="K75" s="33"/>
      <c r="L75" s="17"/>
      <c r="M75" s="35"/>
      <c r="N75" s="33"/>
      <c r="O75" s="33"/>
      <c r="P75" s="32"/>
      <c r="Q75" s="37"/>
    </row>
    <row r="76" spans="1:17" s="10" customFormat="1" ht="29.25" customHeight="1" x14ac:dyDescent="0.2">
      <c r="A76" s="31"/>
      <c r="B76" s="31" t="str">
        <f t="shared" si="3"/>
        <v/>
      </c>
      <c r="C76" s="304" t="str">
        <f>IF(D77="","",(VLOOKUP(D77,Lookups!$B$4:$C$2561,2,FALSE)))</f>
        <v/>
      </c>
      <c r="D76" s="366"/>
      <c r="E76" s="32"/>
      <c r="F76" s="32"/>
      <c r="G76" s="33"/>
      <c r="H76" s="34"/>
      <c r="I76" s="35"/>
      <c r="J76" s="36" t="str">
        <f t="shared" si="2"/>
        <v/>
      </c>
      <c r="K76" s="33"/>
      <c r="L76" s="17"/>
      <c r="M76" s="35"/>
      <c r="N76" s="33"/>
      <c r="O76" s="33"/>
      <c r="P76" s="32"/>
      <c r="Q76" s="37"/>
    </row>
    <row r="77" spans="1:17" s="10" customFormat="1" ht="29.25" customHeight="1" x14ac:dyDescent="0.2">
      <c r="A77" s="31"/>
      <c r="B77" s="31" t="str">
        <f t="shared" si="3"/>
        <v/>
      </c>
      <c r="C77" s="304" t="str">
        <f>IF(D78="","",(VLOOKUP(D78,Lookups!$B$4:$C$2561,2,FALSE)))</f>
        <v/>
      </c>
      <c r="D77" s="366"/>
      <c r="E77" s="32"/>
      <c r="F77" s="32"/>
      <c r="G77" s="33"/>
      <c r="H77" s="34"/>
      <c r="I77" s="35"/>
      <c r="J77" s="36" t="str">
        <f t="shared" si="2"/>
        <v/>
      </c>
      <c r="K77" s="33"/>
      <c r="L77" s="17"/>
      <c r="M77" s="35"/>
      <c r="N77" s="33"/>
      <c r="O77" s="33"/>
      <c r="P77" s="32"/>
      <c r="Q77" s="37"/>
    </row>
    <row r="78" spans="1:17" s="10" customFormat="1" ht="29.25" customHeight="1" x14ac:dyDescent="0.2">
      <c r="A78" s="31"/>
      <c r="B78" s="31" t="str">
        <f t="shared" si="3"/>
        <v/>
      </c>
      <c r="C78" s="304" t="str">
        <f>IF(D79="","",(VLOOKUP(D79,Lookups!$B$4:$C$2561,2,FALSE)))</f>
        <v/>
      </c>
      <c r="D78" s="366"/>
      <c r="E78" s="32"/>
      <c r="F78" s="32"/>
      <c r="G78" s="33"/>
      <c r="H78" s="34"/>
      <c r="I78" s="35"/>
      <c r="J78" s="36" t="str">
        <f t="shared" si="2"/>
        <v/>
      </c>
      <c r="K78" s="33"/>
      <c r="L78" s="17"/>
      <c r="M78" s="35"/>
      <c r="N78" s="33"/>
      <c r="O78" s="33"/>
      <c r="P78" s="32"/>
      <c r="Q78" s="37"/>
    </row>
    <row r="79" spans="1:17" s="10" customFormat="1" ht="29.25" customHeight="1" x14ac:dyDescent="0.2">
      <c r="A79" s="31"/>
      <c r="B79" s="31" t="str">
        <f t="shared" si="3"/>
        <v/>
      </c>
      <c r="C79" s="304" t="str">
        <f>IF(D80="","",(VLOOKUP(D80,Lookups!$B$4:$C$2561,2,FALSE)))</f>
        <v/>
      </c>
      <c r="D79" s="366"/>
      <c r="E79" s="32"/>
      <c r="F79" s="32"/>
      <c r="G79" s="33"/>
      <c r="H79" s="34"/>
      <c r="I79" s="35"/>
      <c r="J79" s="36" t="str">
        <f t="shared" si="2"/>
        <v/>
      </c>
      <c r="K79" s="33"/>
      <c r="L79" s="17"/>
      <c r="M79" s="35"/>
      <c r="N79" s="33"/>
      <c r="O79" s="33"/>
      <c r="P79" s="32"/>
      <c r="Q79" s="37"/>
    </row>
    <row r="80" spans="1:17" s="10" customFormat="1" ht="29.25" customHeight="1" x14ac:dyDescent="0.2">
      <c r="A80" s="31"/>
      <c r="B80" s="31" t="str">
        <f t="shared" si="3"/>
        <v/>
      </c>
      <c r="C80" s="304" t="str">
        <f>IF(D81="","",(VLOOKUP(D81,Lookups!$B$4:$C$2561,2,FALSE)))</f>
        <v/>
      </c>
      <c r="D80" s="366"/>
      <c r="E80" s="32"/>
      <c r="F80" s="32"/>
      <c r="G80" s="33"/>
      <c r="H80" s="34"/>
      <c r="I80" s="35"/>
      <c r="J80" s="36" t="str">
        <f t="shared" si="2"/>
        <v/>
      </c>
      <c r="K80" s="33"/>
      <c r="L80" s="17"/>
      <c r="M80" s="35"/>
      <c r="N80" s="33"/>
      <c r="O80" s="33"/>
      <c r="P80" s="32"/>
      <c r="Q80" s="37"/>
    </row>
    <row r="81" spans="1:17" s="10" customFormat="1" ht="29.25" customHeight="1" x14ac:dyDescent="0.2">
      <c r="A81" s="31"/>
      <c r="B81" s="31" t="str">
        <f t="shared" si="3"/>
        <v/>
      </c>
      <c r="C81" s="304" t="str">
        <f>IF(D82="","",(VLOOKUP(D82,Lookups!$B$4:$C$2561,2,FALSE)))</f>
        <v/>
      </c>
      <c r="D81" s="366"/>
      <c r="E81" s="32"/>
      <c r="F81" s="32"/>
      <c r="G81" s="33"/>
      <c r="H81" s="34"/>
      <c r="I81" s="35"/>
      <c r="J81" s="36" t="str">
        <f t="shared" si="2"/>
        <v/>
      </c>
      <c r="K81" s="33"/>
      <c r="L81" s="17"/>
      <c r="M81" s="35"/>
      <c r="N81" s="33"/>
      <c r="O81" s="33"/>
      <c r="P81" s="32"/>
      <c r="Q81" s="37"/>
    </row>
    <row r="82" spans="1:17" s="10" customFormat="1" ht="29.25" customHeight="1" x14ac:dyDescent="0.2">
      <c r="A82" s="31"/>
      <c r="B82" s="31" t="str">
        <f t="shared" si="3"/>
        <v/>
      </c>
      <c r="C82" s="304" t="str">
        <f>IF(D83="","",(VLOOKUP(D83,Lookups!$B$4:$C$2561,2,FALSE)))</f>
        <v/>
      </c>
      <c r="D82" s="366"/>
      <c r="E82" s="32"/>
      <c r="F82" s="32"/>
      <c r="G82" s="33"/>
      <c r="H82" s="34"/>
      <c r="I82" s="35"/>
      <c r="J82" s="36" t="str">
        <f t="shared" si="2"/>
        <v/>
      </c>
      <c r="K82" s="33"/>
      <c r="L82" s="17"/>
      <c r="M82" s="35"/>
      <c r="N82" s="33"/>
      <c r="O82" s="33"/>
      <c r="P82" s="32"/>
      <c r="Q82" s="37"/>
    </row>
    <row r="83" spans="1:17" s="10" customFormat="1" ht="29.25" customHeight="1" x14ac:dyDescent="0.2">
      <c r="A83" s="31"/>
      <c r="B83" s="31" t="str">
        <f t="shared" si="3"/>
        <v/>
      </c>
      <c r="C83" s="304" t="str">
        <f>IF(D84="","",(VLOOKUP(D84,Lookups!$B$4:$C$2561,2,FALSE)))</f>
        <v/>
      </c>
      <c r="D83" s="366"/>
      <c r="E83" s="32"/>
      <c r="F83" s="32"/>
      <c r="G83" s="33"/>
      <c r="H83" s="34"/>
      <c r="I83" s="35"/>
      <c r="J83" s="36" t="str">
        <f t="shared" si="2"/>
        <v/>
      </c>
      <c r="K83" s="33"/>
      <c r="L83" s="17"/>
      <c r="M83" s="35"/>
      <c r="N83" s="33"/>
      <c r="O83" s="33"/>
      <c r="P83" s="32"/>
      <c r="Q83" s="37"/>
    </row>
    <row r="84" spans="1:17" s="10" customFormat="1" ht="29.25" customHeight="1" x14ac:dyDescent="0.2">
      <c r="A84" s="31"/>
      <c r="B84" s="31" t="str">
        <f t="shared" si="3"/>
        <v/>
      </c>
      <c r="C84" s="304" t="str">
        <f>IF(D85="","",(VLOOKUP(D85,Lookups!$B$4:$C$2561,2,FALSE)))</f>
        <v/>
      </c>
      <c r="D84" s="366"/>
      <c r="E84" s="32"/>
      <c r="F84" s="32"/>
      <c r="G84" s="33"/>
      <c r="H84" s="34"/>
      <c r="I84" s="35"/>
      <c r="J84" s="36" t="str">
        <f t="shared" si="2"/>
        <v/>
      </c>
      <c r="K84" s="33"/>
      <c r="L84" s="17"/>
      <c r="M84" s="35"/>
      <c r="N84" s="33"/>
      <c r="O84" s="33"/>
      <c r="P84" s="32"/>
      <c r="Q84" s="37"/>
    </row>
    <row r="85" spans="1:17" s="10" customFormat="1" ht="29.25" customHeight="1" x14ac:dyDescent="0.2">
      <c r="A85" s="31"/>
      <c r="B85" s="31" t="str">
        <f t="shared" si="3"/>
        <v/>
      </c>
      <c r="C85" s="304" t="str">
        <f>IF(D86="","",(VLOOKUP(D86,Lookups!$B$4:$C$2561,2,FALSE)))</f>
        <v/>
      </c>
      <c r="D85" s="366"/>
      <c r="E85" s="32"/>
      <c r="F85" s="32"/>
      <c r="G85" s="33"/>
      <c r="H85" s="34"/>
      <c r="I85" s="35"/>
      <c r="J85" s="36" t="str">
        <f t="shared" si="2"/>
        <v/>
      </c>
      <c r="K85" s="33"/>
      <c r="L85" s="17"/>
      <c r="M85" s="35"/>
      <c r="N85" s="33"/>
      <c r="O85" s="33"/>
      <c r="P85" s="32"/>
      <c r="Q85" s="37"/>
    </row>
    <row r="86" spans="1:17" s="10" customFormat="1" ht="29.25" customHeight="1" x14ac:dyDescent="0.2">
      <c r="A86" s="31"/>
      <c r="B86" s="31" t="str">
        <f t="shared" si="3"/>
        <v/>
      </c>
      <c r="C86" s="304" t="str">
        <f>IF(D87="","",(VLOOKUP(D87,Lookups!$B$4:$C$2561,2,FALSE)))</f>
        <v/>
      </c>
      <c r="D86" s="366"/>
      <c r="E86" s="32"/>
      <c r="F86" s="32"/>
      <c r="G86" s="33"/>
      <c r="H86" s="34"/>
      <c r="I86" s="35"/>
      <c r="J86" s="36" t="str">
        <f t="shared" si="2"/>
        <v/>
      </c>
      <c r="K86" s="33"/>
      <c r="L86" s="17"/>
      <c r="M86" s="35"/>
      <c r="N86" s="33"/>
      <c r="O86" s="33"/>
      <c r="P86" s="32"/>
      <c r="Q86" s="37"/>
    </row>
    <row r="87" spans="1:17" s="10" customFormat="1" ht="29.25" customHeight="1" x14ac:dyDescent="0.2">
      <c r="A87" s="31"/>
      <c r="B87" s="31" t="str">
        <f t="shared" si="3"/>
        <v/>
      </c>
      <c r="C87" s="304" t="str">
        <f>IF(D88="","",(VLOOKUP(D88,Lookups!$B$4:$C$2561,2,FALSE)))</f>
        <v/>
      </c>
      <c r="D87" s="366"/>
      <c r="E87" s="32"/>
      <c r="F87" s="32"/>
      <c r="G87" s="33"/>
      <c r="H87" s="34"/>
      <c r="I87" s="35"/>
      <c r="J87" s="36" t="str">
        <f t="shared" si="2"/>
        <v/>
      </c>
      <c r="K87" s="33"/>
      <c r="L87" s="17"/>
      <c r="M87" s="35"/>
      <c r="N87" s="33"/>
      <c r="O87" s="33"/>
      <c r="P87" s="32"/>
      <c r="Q87" s="37"/>
    </row>
    <row r="88" spans="1:17" s="10" customFormat="1" ht="29.25" customHeight="1" x14ac:dyDescent="0.2">
      <c r="A88" s="31"/>
      <c r="B88" s="31" t="str">
        <f t="shared" si="3"/>
        <v/>
      </c>
      <c r="C88" s="304" t="str">
        <f>IF(D89="","",(VLOOKUP(D89,Lookups!$B$4:$C$2561,2,FALSE)))</f>
        <v/>
      </c>
      <c r="D88" s="366"/>
      <c r="E88" s="32"/>
      <c r="F88" s="32"/>
      <c r="G88" s="33"/>
      <c r="H88" s="34"/>
      <c r="I88" s="35"/>
      <c r="J88" s="36" t="str">
        <f t="shared" si="2"/>
        <v/>
      </c>
      <c r="K88" s="33"/>
      <c r="L88" s="17"/>
      <c r="M88" s="35"/>
      <c r="N88" s="33"/>
      <c r="O88" s="33"/>
      <c r="P88" s="32"/>
      <c r="Q88" s="37"/>
    </row>
    <row r="89" spans="1:17" s="10" customFormat="1" ht="29.25" customHeight="1" x14ac:dyDescent="0.2">
      <c r="A89" s="31"/>
      <c r="B89" s="31" t="str">
        <f t="shared" si="3"/>
        <v/>
      </c>
      <c r="C89" s="304" t="str">
        <f>IF(D90="","",(VLOOKUP(D90,Lookups!$B$4:$C$2561,2,FALSE)))</f>
        <v/>
      </c>
      <c r="D89" s="366"/>
      <c r="E89" s="32"/>
      <c r="F89" s="32"/>
      <c r="G89" s="33"/>
      <c r="H89" s="34"/>
      <c r="I89" s="35"/>
      <c r="J89" s="36" t="str">
        <f t="shared" si="2"/>
        <v/>
      </c>
      <c r="K89" s="33"/>
      <c r="L89" s="17"/>
      <c r="M89" s="35"/>
      <c r="N89" s="33"/>
      <c r="O89" s="33"/>
      <c r="P89" s="32"/>
      <c r="Q89" s="37"/>
    </row>
    <row r="90" spans="1:17" s="10" customFormat="1" ht="29.25" customHeight="1" x14ac:dyDescent="0.2">
      <c r="A90" s="31"/>
      <c r="B90" s="31" t="str">
        <f t="shared" si="3"/>
        <v/>
      </c>
      <c r="C90" s="304" t="str">
        <f>IF(D91="","",(VLOOKUP(D91,Lookups!$B$4:$C$2561,2,FALSE)))</f>
        <v/>
      </c>
      <c r="D90" s="366"/>
      <c r="E90" s="32"/>
      <c r="F90" s="32"/>
      <c r="G90" s="33"/>
      <c r="H90" s="34"/>
      <c r="I90" s="35"/>
      <c r="J90" s="36" t="str">
        <f t="shared" si="2"/>
        <v/>
      </c>
      <c r="K90" s="33"/>
      <c r="L90" s="17"/>
      <c r="M90" s="35"/>
      <c r="N90" s="33"/>
      <c r="O90" s="33"/>
      <c r="P90" s="32"/>
      <c r="Q90" s="37"/>
    </row>
    <row r="91" spans="1:17" s="10" customFormat="1" ht="29.25" customHeight="1" x14ac:dyDescent="0.2">
      <c r="A91" s="31"/>
      <c r="B91" s="31" t="str">
        <f t="shared" si="3"/>
        <v/>
      </c>
      <c r="C91" s="304" t="str">
        <f>IF(D92="","",(VLOOKUP(D92,Lookups!$B$4:$C$2561,2,FALSE)))</f>
        <v/>
      </c>
      <c r="D91" s="366"/>
      <c r="E91" s="32"/>
      <c r="F91" s="32"/>
      <c r="G91" s="33"/>
      <c r="H91" s="34"/>
      <c r="I91" s="35"/>
      <c r="J91" s="36" t="str">
        <f t="shared" si="2"/>
        <v/>
      </c>
      <c r="K91" s="33"/>
      <c r="L91" s="17"/>
      <c r="M91" s="35"/>
      <c r="N91" s="33"/>
      <c r="O91" s="33"/>
      <c r="P91" s="32"/>
      <c r="Q91" s="37"/>
    </row>
    <row r="92" spans="1:17" s="10" customFormat="1" ht="29.25" customHeight="1" x14ac:dyDescent="0.2">
      <c r="A92" s="31"/>
      <c r="B92" s="31" t="str">
        <f t="shared" si="3"/>
        <v/>
      </c>
      <c r="C92" s="304" t="str">
        <f>IF(D93="","",(VLOOKUP(D93,Lookups!$B$4:$C$2561,2,FALSE)))</f>
        <v/>
      </c>
      <c r="D92" s="366"/>
      <c r="E92" s="32"/>
      <c r="F92" s="32"/>
      <c r="G92" s="33"/>
      <c r="H92" s="34"/>
      <c r="I92" s="35"/>
      <c r="J92" s="36" t="str">
        <f t="shared" si="2"/>
        <v/>
      </c>
      <c r="K92" s="33"/>
      <c r="L92" s="17"/>
      <c r="M92" s="35"/>
      <c r="N92" s="33"/>
      <c r="O92" s="33"/>
      <c r="P92" s="32"/>
      <c r="Q92" s="37"/>
    </row>
    <row r="93" spans="1:17" s="10" customFormat="1" ht="29.25" customHeight="1" x14ac:dyDescent="0.2">
      <c r="A93" s="31"/>
      <c r="B93" s="31" t="str">
        <f t="shared" si="3"/>
        <v/>
      </c>
      <c r="C93" s="304" t="str">
        <f>IF(D94="","",(VLOOKUP(D94,Lookups!$B$4:$C$2561,2,FALSE)))</f>
        <v/>
      </c>
      <c r="D93" s="366"/>
      <c r="E93" s="32"/>
      <c r="F93" s="32"/>
      <c r="G93" s="33"/>
      <c r="H93" s="34"/>
      <c r="I93" s="35"/>
      <c r="J93" s="36" t="str">
        <f t="shared" si="2"/>
        <v/>
      </c>
      <c r="K93" s="33"/>
      <c r="L93" s="17"/>
      <c r="M93" s="35"/>
      <c r="N93" s="33"/>
      <c r="O93" s="33"/>
      <c r="P93" s="32"/>
      <c r="Q93" s="37"/>
    </row>
    <row r="94" spans="1:17" s="10" customFormat="1" ht="29.25" customHeight="1" x14ac:dyDescent="0.2">
      <c r="A94" s="31"/>
      <c r="B94" s="31" t="str">
        <f t="shared" si="3"/>
        <v/>
      </c>
      <c r="C94" s="304" t="str">
        <f>IF(D95="","",(VLOOKUP(D95,Lookups!$B$4:$C$2561,2,FALSE)))</f>
        <v/>
      </c>
      <c r="D94" s="366"/>
      <c r="E94" s="32"/>
      <c r="F94" s="32"/>
      <c r="G94" s="33"/>
      <c r="H94" s="34"/>
      <c r="I94" s="35"/>
      <c r="J94" s="36" t="str">
        <f t="shared" si="2"/>
        <v/>
      </c>
      <c r="K94" s="33"/>
      <c r="L94" s="17"/>
      <c r="M94" s="35"/>
      <c r="N94" s="33"/>
      <c r="O94" s="33"/>
      <c r="P94" s="32"/>
      <c r="Q94" s="37"/>
    </row>
    <row r="95" spans="1:17" s="10" customFormat="1" ht="29.25" customHeight="1" x14ac:dyDescent="0.2">
      <c r="A95" s="31"/>
      <c r="B95" s="31" t="str">
        <f t="shared" si="3"/>
        <v/>
      </c>
      <c r="C95" s="304" t="str">
        <f>IF(D96="","",(VLOOKUP(D96,Lookups!$B$4:$C$2561,2,FALSE)))</f>
        <v/>
      </c>
      <c r="D95" s="366"/>
      <c r="E95" s="32"/>
      <c r="F95" s="32"/>
      <c r="G95" s="33"/>
      <c r="H95" s="34"/>
      <c r="I95" s="35"/>
      <c r="J95" s="36" t="str">
        <f t="shared" si="2"/>
        <v/>
      </c>
      <c r="K95" s="33"/>
      <c r="L95" s="17"/>
      <c r="M95" s="35"/>
      <c r="N95" s="33"/>
      <c r="O95" s="33"/>
      <c r="P95" s="32"/>
      <c r="Q95" s="37"/>
    </row>
    <row r="96" spans="1:17" s="10" customFormat="1" ht="29.25" customHeight="1" x14ac:dyDescent="0.2">
      <c r="A96" s="31"/>
      <c r="B96" s="31" t="str">
        <f t="shared" si="3"/>
        <v/>
      </c>
      <c r="C96" s="304" t="str">
        <f>IF(D97="","",(VLOOKUP(D97,Lookups!$B$4:$C$2561,2,FALSE)))</f>
        <v/>
      </c>
      <c r="D96" s="366"/>
      <c r="E96" s="32"/>
      <c r="F96" s="32"/>
      <c r="G96" s="33"/>
      <c r="H96" s="34"/>
      <c r="I96" s="35"/>
      <c r="J96" s="36" t="str">
        <f t="shared" si="2"/>
        <v/>
      </c>
      <c r="K96" s="33"/>
      <c r="L96" s="17"/>
      <c r="M96" s="35"/>
      <c r="N96" s="33"/>
      <c r="O96" s="33"/>
      <c r="P96" s="32"/>
      <c r="Q96" s="37"/>
    </row>
    <row r="97" spans="1:17" s="10" customFormat="1" ht="29.25" customHeight="1" x14ac:dyDescent="0.2">
      <c r="A97" s="31"/>
      <c r="B97" s="31" t="str">
        <f t="shared" si="3"/>
        <v/>
      </c>
      <c r="C97" s="304" t="str">
        <f>IF(D98="","",(VLOOKUP(D98,Lookups!$B$4:$C$2561,2,FALSE)))</f>
        <v/>
      </c>
      <c r="D97" s="366"/>
      <c r="E97" s="32"/>
      <c r="F97" s="32"/>
      <c r="G97" s="33"/>
      <c r="H97" s="34"/>
      <c r="I97" s="35"/>
      <c r="J97" s="36" t="str">
        <f t="shared" si="2"/>
        <v/>
      </c>
      <c r="K97" s="33"/>
      <c r="L97" s="17"/>
      <c r="M97" s="35"/>
      <c r="N97" s="33"/>
      <c r="O97" s="33"/>
      <c r="P97" s="32"/>
      <c r="Q97" s="37"/>
    </row>
    <row r="98" spans="1:17" s="10" customFormat="1" ht="29.25" customHeight="1" x14ac:dyDescent="0.2">
      <c r="A98" s="31"/>
      <c r="B98" s="31" t="str">
        <f t="shared" si="3"/>
        <v/>
      </c>
      <c r="C98" s="304" t="str">
        <f>IF(D99="","",(VLOOKUP(D99,Lookups!$B$4:$C$2561,2,FALSE)))</f>
        <v/>
      </c>
      <c r="D98" s="366"/>
      <c r="E98" s="32"/>
      <c r="F98" s="32"/>
      <c r="G98" s="33"/>
      <c r="H98" s="34"/>
      <c r="I98" s="35"/>
      <c r="J98" s="36" t="str">
        <f t="shared" si="2"/>
        <v/>
      </c>
      <c r="K98" s="33"/>
      <c r="L98" s="17"/>
      <c r="M98" s="35"/>
      <c r="N98" s="33"/>
      <c r="O98" s="33"/>
      <c r="P98" s="32"/>
      <c r="Q98" s="37"/>
    </row>
    <row r="99" spans="1:17" s="10" customFormat="1" ht="29.25" customHeight="1" x14ac:dyDescent="0.2">
      <c r="A99" s="31"/>
      <c r="B99" s="31" t="str">
        <f t="shared" si="3"/>
        <v/>
      </c>
      <c r="C99" s="304" t="str">
        <f>IF(D100="","",(VLOOKUP(D100,Lookups!$B$4:$C$2561,2,FALSE)))</f>
        <v/>
      </c>
      <c r="D99" s="366"/>
      <c r="E99" s="32"/>
      <c r="F99" s="32"/>
      <c r="G99" s="33"/>
      <c r="H99" s="34"/>
      <c r="I99" s="35"/>
      <c r="J99" s="36" t="str">
        <f t="shared" si="2"/>
        <v/>
      </c>
      <c r="K99" s="33"/>
      <c r="L99" s="17"/>
      <c r="M99" s="35"/>
      <c r="N99" s="33"/>
      <c r="O99" s="33"/>
      <c r="P99" s="32"/>
      <c r="Q99" s="37"/>
    </row>
    <row r="100" spans="1:17" s="10" customFormat="1" ht="29.25" customHeight="1" x14ac:dyDescent="0.2">
      <c r="A100" s="31"/>
      <c r="B100" s="31" t="str">
        <f t="shared" si="3"/>
        <v/>
      </c>
      <c r="C100" s="304" t="str">
        <f>IF(D101="","",(VLOOKUP(D101,Lookups!$B$4:$C$2561,2,FALSE)))</f>
        <v/>
      </c>
      <c r="D100" s="366"/>
      <c r="E100" s="32"/>
      <c r="F100" s="32"/>
      <c r="G100" s="33"/>
      <c r="H100" s="34"/>
      <c r="I100" s="35"/>
      <c r="J100" s="36" t="str">
        <f t="shared" si="2"/>
        <v/>
      </c>
      <c r="K100" s="33"/>
      <c r="L100" s="17"/>
      <c r="M100" s="35"/>
      <c r="N100" s="33"/>
      <c r="O100" s="33"/>
      <c r="P100" s="32"/>
      <c r="Q100" s="37"/>
    </row>
    <row r="101" spans="1:17" s="10" customFormat="1" ht="29.25" customHeight="1" x14ac:dyDescent="0.2">
      <c r="A101" s="31"/>
      <c r="B101" s="31" t="str">
        <f t="shared" si="3"/>
        <v/>
      </c>
      <c r="C101" s="304" t="str">
        <f>IF(D102="","",(VLOOKUP(D102,Lookups!$B$4:$C$2561,2,FALSE)))</f>
        <v/>
      </c>
      <c r="D101" s="366"/>
      <c r="E101" s="32"/>
      <c r="F101" s="32"/>
      <c r="G101" s="33"/>
      <c r="H101" s="34"/>
      <c r="I101" s="35"/>
      <c r="J101" s="36" t="str">
        <f t="shared" si="2"/>
        <v/>
      </c>
      <c r="K101" s="33"/>
      <c r="L101" s="17"/>
      <c r="M101" s="35"/>
      <c r="N101" s="33"/>
      <c r="O101" s="33"/>
      <c r="P101" s="32"/>
      <c r="Q101" s="37"/>
    </row>
    <row r="102" spans="1:17" s="10" customFormat="1" ht="29.25" customHeight="1" x14ac:dyDescent="0.2">
      <c r="A102" s="31"/>
      <c r="B102" s="31" t="str">
        <f t="shared" si="3"/>
        <v/>
      </c>
      <c r="C102" s="304" t="str">
        <f>IF(D103="","",(VLOOKUP(D103,Lookups!$B$4:$C$2561,2,FALSE)))</f>
        <v/>
      </c>
      <c r="D102" s="366"/>
      <c r="E102" s="32"/>
      <c r="F102" s="32"/>
      <c r="G102" s="33"/>
      <c r="H102" s="34"/>
      <c r="I102" s="35"/>
      <c r="J102" s="36" t="str">
        <f t="shared" si="2"/>
        <v/>
      </c>
      <c r="K102" s="33"/>
      <c r="L102" s="17"/>
      <c r="M102" s="35"/>
      <c r="N102" s="33"/>
      <c r="O102" s="33"/>
      <c r="P102" s="32"/>
      <c r="Q102" s="37"/>
    </row>
    <row r="103" spans="1:17" s="10" customFormat="1" ht="29.25" customHeight="1" x14ac:dyDescent="0.2">
      <c r="A103" s="31"/>
      <c r="B103" s="31" t="str">
        <f t="shared" si="3"/>
        <v/>
      </c>
      <c r="C103" s="304" t="str">
        <f>IF(D104="","",(VLOOKUP(D104,Lookups!$B$4:$C$2561,2,FALSE)))</f>
        <v/>
      </c>
      <c r="D103" s="366"/>
      <c r="E103" s="32"/>
      <c r="F103" s="32"/>
      <c r="G103" s="33"/>
      <c r="H103" s="34"/>
      <c r="I103" s="35"/>
      <c r="J103" s="36" t="str">
        <f t="shared" si="2"/>
        <v/>
      </c>
      <c r="K103" s="33"/>
      <c r="L103" s="17"/>
      <c r="M103" s="35"/>
      <c r="N103" s="33"/>
      <c r="O103" s="33"/>
      <c r="P103" s="32"/>
      <c r="Q103" s="37"/>
    </row>
    <row r="104" spans="1:17" s="10" customFormat="1" ht="29.25" customHeight="1" x14ac:dyDescent="0.2">
      <c r="A104" s="31"/>
      <c r="B104" s="31" t="str">
        <f t="shared" si="3"/>
        <v/>
      </c>
      <c r="C104" s="304" t="str">
        <f>IF(D105="","",(VLOOKUP(D105,Lookups!$B$4:$C$2561,2,FALSE)))</f>
        <v/>
      </c>
      <c r="D104" s="366"/>
      <c r="E104" s="32"/>
      <c r="F104" s="32"/>
      <c r="G104" s="33"/>
      <c r="H104" s="34"/>
      <c r="I104" s="35"/>
      <c r="J104" s="36" t="str">
        <f t="shared" si="2"/>
        <v/>
      </c>
      <c r="K104" s="33"/>
      <c r="L104" s="17"/>
      <c r="M104" s="35"/>
      <c r="N104" s="33"/>
      <c r="O104" s="33"/>
      <c r="P104" s="32"/>
      <c r="Q104" s="37"/>
    </row>
    <row r="105" spans="1:17" s="10" customFormat="1" ht="29.25" customHeight="1" x14ac:dyDescent="0.2">
      <c r="A105" s="31"/>
      <c r="B105" s="31" t="str">
        <f t="shared" si="3"/>
        <v/>
      </c>
      <c r="C105" s="304" t="str">
        <f>IF(D106="","",(VLOOKUP(D106,Lookups!$B$4:$C$2561,2,FALSE)))</f>
        <v/>
      </c>
      <c r="D105" s="366"/>
      <c r="E105" s="32"/>
      <c r="F105" s="32"/>
      <c r="G105" s="33"/>
      <c r="H105" s="34"/>
      <c r="I105" s="35"/>
      <c r="J105" s="36" t="str">
        <f t="shared" si="2"/>
        <v/>
      </c>
      <c r="K105" s="33"/>
      <c r="L105" s="17"/>
      <c r="M105" s="35"/>
      <c r="N105" s="33"/>
      <c r="O105" s="33"/>
      <c r="P105" s="32"/>
      <c r="Q105" s="37"/>
    </row>
    <row r="106" spans="1:17" s="10" customFormat="1" ht="29.25" customHeight="1" x14ac:dyDescent="0.2">
      <c r="A106" s="31"/>
      <c r="B106" s="31" t="str">
        <f t="shared" si="3"/>
        <v/>
      </c>
      <c r="C106" s="304" t="str">
        <f>IF(D107="","",(VLOOKUP(D107,Lookups!$B$4:$C$2561,2,FALSE)))</f>
        <v/>
      </c>
      <c r="D106" s="366"/>
      <c r="E106" s="32"/>
      <c r="F106" s="32"/>
      <c r="G106" s="33"/>
      <c r="H106" s="34"/>
      <c r="I106" s="35"/>
      <c r="J106" s="36" t="str">
        <f t="shared" si="2"/>
        <v/>
      </c>
      <c r="K106" s="33"/>
      <c r="L106" s="17"/>
      <c r="M106" s="35"/>
      <c r="N106" s="33"/>
      <c r="O106" s="33"/>
      <c r="P106" s="32"/>
      <c r="Q106" s="37"/>
    </row>
    <row r="107" spans="1:17" s="10" customFormat="1" ht="29.25" customHeight="1" x14ac:dyDescent="0.2">
      <c r="A107" s="31"/>
      <c r="B107" s="31" t="str">
        <f t="shared" si="3"/>
        <v/>
      </c>
      <c r="C107" s="304" t="str">
        <f>IF(D108="","",(VLOOKUP(D108,Lookups!$B$4:$C$2561,2,FALSE)))</f>
        <v/>
      </c>
      <c r="D107" s="366"/>
      <c r="E107" s="32"/>
      <c r="F107" s="32"/>
      <c r="G107" s="33"/>
      <c r="H107" s="34"/>
      <c r="I107" s="35"/>
      <c r="J107" s="36" t="str">
        <f t="shared" si="2"/>
        <v/>
      </c>
      <c r="K107" s="33"/>
      <c r="L107" s="17"/>
      <c r="M107" s="35"/>
      <c r="N107" s="33"/>
      <c r="O107" s="33"/>
      <c r="P107" s="32"/>
      <c r="Q107" s="37"/>
    </row>
    <row r="108" spans="1:17" s="10" customFormat="1" ht="29.25" customHeight="1" x14ac:dyDescent="0.2">
      <c r="A108" s="31"/>
      <c r="B108" s="31" t="str">
        <f t="shared" si="3"/>
        <v/>
      </c>
      <c r="C108" s="304" t="str">
        <f>IF(D109="","",(VLOOKUP(D109,Lookups!$B$4:$C$2561,2,FALSE)))</f>
        <v/>
      </c>
      <c r="D108" s="366"/>
      <c r="E108" s="32"/>
      <c r="F108" s="32"/>
      <c r="G108" s="33"/>
      <c r="H108" s="34"/>
      <c r="I108" s="35"/>
      <c r="J108" s="36" t="str">
        <f t="shared" si="2"/>
        <v/>
      </c>
      <c r="K108" s="33"/>
      <c r="L108" s="17"/>
      <c r="M108" s="35"/>
      <c r="N108" s="33"/>
      <c r="O108" s="33"/>
      <c r="P108" s="32"/>
      <c r="Q108" s="37"/>
    </row>
    <row r="109" spans="1:17" s="10" customFormat="1" ht="29.25" customHeight="1" x14ac:dyDescent="0.2">
      <c r="A109" s="31"/>
      <c r="B109" s="31" t="str">
        <f t="shared" si="3"/>
        <v/>
      </c>
      <c r="C109" s="304" t="str">
        <f>IF(D110="","",(VLOOKUP(D110,Lookups!$B$4:$C$2561,2,FALSE)))</f>
        <v/>
      </c>
      <c r="D109" s="366"/>
      <c r="E109" s="32"/>
      <c r="F109" s="32"/>
      <c r="G109" s="33"/>
      <c r="H109" s="34"/>
      <c r="I109" s="35"/>
      <c r="J109" s="36" t="str">
        <f t="shared" si="2"/>
        <v/>
      </c>
      <c r="K109" s="33"/>
      <c r="L109" s="17"/>
      <c r="M109" s="35"/>
      <c r="N109" s="33"/>
      <c r="O109" s="33"/>
      <c r="P109" s="32"/>
      <c r="Q109" s="37"/>
    </row>
    <row r="110" spans="1:17" s="10" customFormat="1" ht="29.25" customHeight="1" x14ac:dyDescent="0.2">
      <c r="A110" s="31"/>
      <c r="B110" s="31" t="str">
        <f t="shared" si="3"/>
        <v/>
      </c>
      <c r="C110" s="304" t="str">
        <f>IF(D111="","",(VLOOKUP(D111,Lookups!$B$4:$C$2561,2,FALSE)))</f>
        <v/>
      </c>
      <c r="D110" s="366"/>
      <c r="E110" s="32"/>
      <c r="F110" s="32"/>
      <c r="G110" s="33"/>
      <c r="H110" s="34"/>
      <c r="I110" s="35"/>
      <c r="J110" s="36" t="str">
        <f t="shared" si="2"/>
        <v/>
      </c>
      <c r="K110" s="33"/>
      <c r="L110" s="17"/>
      <c r="M110" s="35"/>
      <c r="N110" s="33"/>
      <c r="O110" s="33"/>
      <c r="P110" s="32"/>
      <c r="Q110" s="37"/>
    </row>
    <row r="111" spans="1:17" s="10" customFormat="1" ht="29.25" customHeight="1" x14ac:dyDescent="0.2">
      <c r="A111" s="31"/>
      <c r="B111" s="31" t="str">
        <f t="shared" si="3"/>
        <v/>
      </c>
      <c r="C111" s="304" t="str">
        <f>IF(D112="","",(VLOOKUP(D112,Lookups!$B$4:$C$2561,2,FALSE)))</f>
        <v/>
      </c>
      <c r="D111" s="366"/>
      <c r="E111" s="32"/>
      <c r="F111" s="32"/>
      <c r="G111" s="33"/>
      <c r="H111" s="34"/>
      <c r="I111" s="35"/>
      <c r="J111" s="36" t="str">
        <f t="shared" si="2"/>
        <v/>
      </c>
      <c r="K111" s="33"/>
      <c r="L111" s="17"/>
      <c r="M111" s="35"/>
      <c r="N111" s="33"/>
      <c r="O111" s="33"/>
      <c r="P111" s="32"/>
      <c r="Q111" s="37"/>
    </row>
    <row r="112" spans="1:17" s="10" customFormat="1" ht="29.25" customHeight="1" x14ac:dyDescent="0.2">
      <c r="A112" s="31"/>
      <c r="B112" s="31" t="str">
        <f t="shared" si="3"/>
        <v/>
      </c>
      <c r="C112" s="304" t="str">
        <f>IF(D113="","",(VLOOKUP(D113,Lookups!$B$4:$C$2561,2,FALSE)))</f>
        <v/>
      </c>
      <c r="D112" s="366"/>
      <c r="E112" s="32"/>
      <c r="F112" s="32"/>
      <c r="G112" s="33"/>
      <c r="H112" s="34"/>
      <c r="I112" s="35"/>
      <c r="J112" s="36" t="str">
        <f t="shared" si="2"/>
        <v/>
      </c>
      <c r="K112" s="33"/>
      <c r="L112" s="17"/>
      <c r="M112" s="35"/>
      <c r="N112" s="33"/>
      <c r="O112" s="33"/>
      <c r="P112" s="32"/>
      <c r="Q112" s="37"/>
    </row>
    <row r="113" spans="1:17" s="10" customFormat="1" ht="29.25" customHeight="1" x14ac:dyDescent="0.2">
      <c r="A113" s="31"/>
      <c r="B113" s="31" t="str">
        <f t="shared" si="3"/>
        <v/>
      </c>
      <c r="C113" s="304" t="str">
        <f>IF(D114="","",(VLOOKUP(D114,Lookups!$B$4:$C$2561,2,FALSE)))</f>
        <v/>
      </c>
      <c r="D113" s="366"/>
      <c r="E113" s="32"/>
      <c r="F113" s="32"/>
      <c r="G113" s="33"/>
      <c r="H113" s="34"/>
      <c r="I113" s="35"/>
      <c r="J113" s="36" t="str">
        <f t="shared" si="2"/>
        <v/>
      </c>
      <c r="K113" s="33"/>
      <c r="L113" s="17"/>
      <c r="M113" s="35"/>
      <c r="N113" s="33"/>
      <c r="O113" s="33"/>
      <c r="P113" s="32"/>
      <c r="Q113" s="37"/>
    </row>
    <row r="114" spans="1:17" s="10" customFormat="1" ht="29.25" customHeight="1" x14ac:dyDescent="0.2">
      <c r="A114" s="31"/>
      <c r="B114" s="31" t="str">
        <f t="shared" si="3"/>
        <v/>
      </c>
      <c r="C114" s="304" t="str">
        <f>IF(D115="","",(VLOOKUP(D115,Lookups!$B$4:$C$2561,2,FALSE)))</f>
        <v/>
      </c>
      <c r="D114" s="366"/>
      <c r="E114" s="32"/>
      <c r="F114" s="32"/>
      <c r="G114" s="33"/>
      <c r="H114" s="34"/>
      <c r="I114" s="35"/>
      <c r="J114" s="36" t="str">
        <f t="shared" si="2"/>
        <v/>
      </c>
      <c r="K114" s="33"/>
      <c r="L114" s="17"/>
      <c r="M114" s="35"/>
      <c r="N114" s="33"/>
      <c r="O114" s="33"/>
      <c r="P114" s="32"/>
      <c r="Q114" s="37"/>
    </row>
    <row r="115" spans="1:17" s="10" customFormat="1" ht="29.25" customHeight="1" x14ac:dyDescent="0.2">
      <c r="A115" s="31"/>
      <c r="B115" s="31" t="str">
        <f t="shared" si="3"/>
        <v/>
      </c>
      <c r="C115" s="304" t="str">
        <f>IF(D116="","",(VLOOKUP(D116,Lookups!$B$4:$C$2561,2,FALSE)))</f>
        <v/>
      </c>
      <c r="D115" s="366"/>
      <c r="E115" s="32"/>
      <c r="F115" s="32"/>
      <c r="G115" s="33"/>
      <c r="H115" s="34"/>
      <c r="I115" s="35"/>
      <c r="J115" s="36" t="str">
        <f t="shared" si="2"/>
        <v/>
      </c>
      <c r="K115" s="33"/>
      <c r="L115" s="17"/>
      <c r="M115" s="35"/>
      <c r="N115" s="33"/>
      <c r="O115" s="33"/>
      <c r="P115" s="32"/>
      <c r="Q115" s="37"/>
    </row>
    <row r="116" spans="1:17" s="10" customFormat="1" ht="29.25" customHeight="1" x14ac:dyDescent="0.2">
      <c r="A116" s="31"/>
      <c r="B116" s="31" t="str">
        <f t="shared" si="3"/>
        <v/>
      </c>
      <c r="C116" s="304" t="str">
        <f>IF(D117="","",(VLOOKUP(D117,Lookups!$B$4:$C$2561,2,FALSE)))</f>
        <v/>
      </c>
      <c r="D116" s="366"/>
      <c r="E116" s="32"/>
      <c r="F116" s="32"/>
      <c r="G116" s="33"/>
      <c r="H116" s="34"/>
      <c r="I116" s="35"/>
      <c r="J116" s="36" t="str">
        <f t="shared" si="2"/>
        <v/>
      </c>
      <c r="K116" s="33"/>
      <c r="L116" s="17"/>
      <c r="M116" s="35"/>
      <c r="N116" s="33"/>
      <c r="O116" s="33"/>
      <c r="P116" s="32"/>
      <c r="Q116" s="37"/>
    </row>
    <row r="117" spans="1:17" s="10" customFormat="1" ht="29.25" customHeight="1" x14ac:dyDescent="0.2">
      <c r="A117" s="31"/>
      <c r="B117" s="31" t="str">
        <f t="shared" si="3"/>
        <v/>
      </c>
      <c r="C117" s="304" t="str">
        <f>IF(D118="","",(VLOOKUP(D118,Lookups!$B$4:$C$2561,2,FALSE)))</f>
        <v/>
      </c>
      <c r="D117" s="366"/>
      <c r="E117" s="32"/>
      <c r="F117" s="32"/>
      <c r="G117" s="33"/>
      <c r="H117" s="34"/>
      <c r="I117" s="35"/>
      <c r="J117" s="36" t="str">
        <f t="shared" si="2"/>
        <v/>
      </c>
      <c r="K117" s="33"/>
      <c r="L117" s="17"/>
      <c r="M117" s="35"/>
      <c r="N117" s="33"/>
      <c r="O117" s="33"/>
      <c r="P117" s="32"/>
      <c r="Q117" s="37"/>
    </row>
    <row r="118" spans="1:17" s="10" customFormat="1" ht="29.25" customHeight="1" x14ac:dyDescent="0.2">
      <c r="A118" s="31"/>
      <c r="B118" s="31" t="str">
        <f t="shared" si="3"/>
        <v/>
      </c>
      <c r="C118" s="304" t="str">
        <f>IF(D119="","",(VLOOKUP(D119,Lookups!$B$4:$C$2561,2,FALSE)))</f>
        <v/>
      </c>
      <c r="D118" s="366"/>
      <c r="E118" s="32"/>
      <c r="F118" s="32"/>
      <c r="G118" s="33"/>
      <c r="H118" s="34"/>
      <c r="I118" s="35"/>
      <c r="J118" s="36" t="str">
        <f t="shared" si="2"/>
        <v/>
      </c>
      <c r="K118" s="33"/>
      <c r="L118" s="17"/>
      <c r="M118" s="35"/>
      <c r="N118" s="33"/>
      <c r="O118" s="33"/>
      <c r="P118" s="32"/>
      <c r="Q118" s="37"/>
    </row>
    <row r="119" spans="1:17" s="10" customFormat="1" ht="29.25" customHeight="1" x14ac:dyDescent="0.2">
      <c r="A119" s="31"/>
      <c r="B119" s="31" t="str">
        <f t="shared" si="3"/>
        <v/>
      </c>
      <c r="C119" s="304" t="str">
        <f>IF(D120="","",(VLOOKUP(D120,Lookups!$B$4:$C$2561,2,FALSE)))</f>
        <v/>
      </c>
      <c r="D119" s="366"/>
      <c r="E119" s="32"/>
      <c r="F119" s="32"/>
      <c r="G119" s="33"/>
      <c r="H119" s="34"/>
      <c r="I119" s="35"/>
      <c r="J119" s="36" t="str">
        <f t="shared" si="2"/>
        <v/>
      </c>
      <c r="K119" s="33"/>
      <c r="L119" s="17"/>
      <c r="M119" s="35"/>
      <c r="N119" s="33"/>
      <c r="O119" s="33"/>
      <c r="P119" s="32"/>
      <c r="Q119" s="37"/>
    </row>
    <row r="120" spans="1:17" s="10" customFormat="1" ht="29.25" customHeight="1" x14ac:dyDescent="0.2">
      <c r="A120" s="31"/>
      <c r="B120" s="31" t="str">
        <f t="shared" si="3"/>
        <v/>
      </c>
      <c r="C120" s="304" t="str">
        <f>IF(D121="","",(VLOOKUP(D121,Lookups!$B$4:$C$2561,2,FALSE)))</f>
        <v/>
      </c>
      <c r="D120" s="366"/>
      <c r="E120" s="32"/>
      <c r="F120" s="32"/>
      <c r="G120" s="33"/>
      <c r="H120" s="34"/>
      <c r="I120" s="35"/>
      <c r="J120" s="36" t="str">
        <f t="shared" si="2"/>
        <v/>
      </c>
      <c r="K120" s="33"/>
      <c r="L120" s="17"/>
      <c r="M120" s="35"/>
      <c r="N120" s="33"/>
      <c r="O120" s="33"/>
      <c r="P120" s="32"/>
      <c r="Q120" s="37"/>
    </row>
    <row r="121" spans="1:17" s="10" customFormat="1" ht="29.25" customHeight="1" x14ac:dyDescent="0.2">
      <c r="A121" s="31"/>
      <c r="B121" s="31" t="str">
        <f t="shared" si="3"/>
        <v/>
      </c>
      <c r="C121" s="304" t="str">
        <f>IF(D122="","",(VLOOKUP(D122,Lookups!$B$4:$C$2561,2,FALSE)))</f>
        <v/>
      </c>
      <c r="D121" s="366"/>
      <c r="E121" s="32"/>
      <c r="F121" s="32"/>
      <c r="G121" s="33"/>
      <c r="H121" s="34"/>
      <c r="I121" s="35"/>
      <c r="J121" s="36" t="str">
        <f t="shared" si="2"/>
        <v/>
      </c>
      <c r="K121" s="33"/>
      <c r="L121" s="17"/>
      <c r="M121" s="35"/>
      <c r="N121" s="33"/>
      <c r="O121" s="33"/>
      <c r="P121" s="32"/>
      <c r="Q121" s="37"/>
    </row>
    <row r="122" spans="1:17" s="10" customFormat="1" ht="29.25" customHeight="1" x14ac:dyDescent="0.2">
      <c r="A122" s="31"/>
      <c r="B122" s="31" t="str">
        <f t="shared" si="3"/>
        <v/>
      </c>
      <c r="C122" s="304" t="str">
        <f>IF(D123="","",(VLOOKUP(D123,Lookups!$B$4:$C$2561,2,FALSE)))</f>
        <v/>
      </c>
      <c r="D122" s="366"/>
      <c r="E122" s="32"/>
      <c r="F122" s="32"/>
      <c r="G122" s="33"/>
      <c r="H122" s="34"/>
      <c r="I122" s="35"/>
      <c r="J122" s="36" t="str">
        <f t="shared" si="2"/>
        <v/>
      </c>
      <c r="K122" s="33"/>
      <c r="L122" s="17"/>
      <c r="M122" s="35"/>
      <c r="N122" s="33"/>
      <c r="O122" s="33"/>
      <c r="P122" s="32"/>
      <c r="Q122" s="37"/>
    </row>
    <row r="123" spans="1:17" s="10" customFormat="1" ht="29.25" customHeight="1" x14ac:dyDescent="0.2">
      <c r="A123" s="31"/>
      <c r="B123" s="31" t="str">
        <f t="shared" si="3"/>
        <v/>
      </c>
      <c r="C123" s="304" t="str">
        <f>IF(D124="","",(VLOOKUP(D124,Lookups!$B$4:$C$2561,2,FALSE)))</f>
        <v/>
      </c>
      <c r="D123" s="366"/>
      <c r="E123" s="32"/>
      <c r="F123" s="32"/>
      <c r="G123" s="33"/>
      <c r="H123" s="34"/>
      <c r="I123" s="35"/>
      <c r="J123" s="36" t="str">
        <f t="shared" si="2"/>
        <v/>
      </c>
      <c r="K123" s="33"/>
      <c r="L123" s="17"/>
      <c r="M123" s="35"/>
      <c r="N123" s="33"/>
      <c r="O123" s="33"/>
      <c r="P123" s="32"/>
      <c r="Q123" s="37"/>
    </row>
    <row r="124" spans="1:17" s="10" customFormat="1" ht="29.25" customHeight="1" x14ac:dyDescent="0.2">
      <c r="A124" s="31"/>
      <c r="B124" s="31" t="str">
        <f t="shared" si="3"/>
        <v/>
      </c>
      <c r="C124" s="304" t="str">
        <f>IF(D125="","",(VLOOKUP(D125,Lookups!$B$4:$C$2561,2,FALSE)))</f>
        <v/>
      </c>
      <c r="D124" s="366"/>
      <c r="E124" s="32"/>
      <c r="F124" s="32"/>
      <c r="G124" s="33"/>
      <c r="H124" s="34"/>
      <c r="I124" s="35"/>
      <c r="J124" s="36" t="str">
        <f t="shared" si="2"/>
        <v/>
      </c>
      <c r="K124" s="33"/>
      <c r="L124" s="17"/>
      <c r="M124" s="35"/>
      <c r="N124" s="33"/>
      <c r="O124" s="33"/>
      <c r="P124" s="32"/>
      <c r="Q124" s="37"/>
    </row>
    <row r="125" spans="1:17" s="10" customFormat="1" ht="29.25" customHeight="1" x14ac:dyDescent="0.2">
      <c r="A125" s="31"/>
      <c r="B125" s="31" t="str">
        <f t="shared" si="3"/>
        <v/>
      </c>
      <c r="C125" s="304" t="str">
        <f>IF(D126="","",(VLOOKUP(D126,Lookups!$B$4:$C$2561,2,FALSE)))</f>
        <v/>
      </c>
      <c r="D125" s="366"/>
      <c r="E125" s="32"/>
      <c r="F125" s="32"/>
      <c r="G125" s="33"/>
      <c r="H125" s="34"/>
      <c r="I125" s="35"/>
      <c r="J125" s="36" t="str">
        <f t="shared" si="2"/>
        <v/>
      </c>
      <c r="K125" s="33"/>
      <c r="L125" s="17"/>
      <c r="M125" s="35"/>
      <c r="N125" s="33"/>
      <c r="O125" s="33"/>
      <c r="P125" s="32"/>
      <c r="Q125" s="37"/>
    </row>
    <row r="126" spans="1:17" s="10" customFormat="1" ht="29.25" customHeight="1" x14ac:dyDescent="0.2">
      <c r="A126" s="31"/>
      <c r="B126" s="31" t="str">
        <f t="shared" si="3"/>
        <v/>
      </c>
      <c r="C126" s="304" t="str">
        <f>IF(D127="","",(VLOOKUP(D127,Lookups!$B$4:$C$2561,2,FALSE)))</f>
        <v/>
      </c>
      <c r="D126" s="366"/>
      <c r="E126" s="32"/>
      <c r="F126" s="32"/>
      <c r="G126" s="33"/>
      <c r="H126" s="34"/>
      <c r="I126" s="35"/>
      <c r="J126" s="36" t="str">
        <f t="shared" si="2"/>
        <v/>
      </c>
      <c r="K126" s="33"/>
      <c r="L126" s="17"/>
      <c r="M126" s="35"/>
      <c r="N126" s="33"/>
      <c r="O126" s="33"/>
      <c r="P126" s="32"/>
      <c r="Q126" s="37"/>
    </row>
    <row r="127" spans="1:17" s="10" customFormat="1" ht="29.25" customHeight="1" x14ac:dyDescent="0.2">
      <c r="A127" s="31"/>
      <c r="B127" s="31" t="str">
        <f t="shared" si="3"/>
        <v/>
      </c>
      <c r="C127" s="304" t="str">
        <f>IF(D128="","",(VLOOKUP(D128,Lookups!$B$4:$C$2561,2,FALSE)))</f>
        <v/>
      </c>
      <c r="D127" s="366"/>
      <c r="E127" s="32"/>
      <c r="F127" s="32"/>
      <c r="G127" s="33"/>
      <c r="H127" s="34"/>
      <c r="I127" s="35"/>
      <c r="J127" s="36" t="str">
        <f t="shared" si="2"/>
        <v/>
      </c>
      <c r="K127" s="33"/>
      <c r="L127" s="17"/>
      <c r="M127" s="35"/>
      <c r="N127" s="33"/>
      <c r="O127" s="33"/>
      <c r="P127" s="32"/>
      <c r="Q127" s="37"/>
    </row>
    <row r="128" spans="1:17" s="10" customFormat="1" ht="29.25" customHeight="1" x14ac:dyDescent="0.2">
      <c r="A128" s="31"/>
      <c r="B128" s="31" t="str">
        <f t="shared" si="3"/>
        <v/>
      </c>
      <c r="C128" s="304" t="str">
        <f>IF(D129="","",(VLOOKUP(D129,Lookups!$B$4:$C$2561,2,FALSE)))</f>
        <v/>
      </c>
      <c r="D128" s="366"/>
      <c r="E128" s="32"/>
      <c r="F128" s="32"/>
      <c r="G128" s="33"/>
      <c r="H128" s="34"/>
      <c r="I128" s="35"/>
      <c r="J128" s="36" t="str">
        <f t="shared" si="2"/>
        <v/>
      </c>
      <c r="K128" s="33"/>
      <c r="L128" s="17"/>
      <c r="M128" s="35"/>
      <c r="N128" s="33"/>
      <c r="O128" s="33"/>
      <c r="P128" s="32"/>
      <c r="Q128" s="37"/>
    </row>
    <row r="129" spans="1:17" s="10" customFormat="1" ht="29.25" customHeight="1" x14ac:dyDescent="0.2">
      <c r="A129" s="31"/>
      <c r="B129" s="31" t="str">
        <f t="shared" si="3"/>
        <v/>
      </c>
      <c r="C129" s="304" t="str">
        <f>IF(D130="","",(VLOOKUP(D130,Lookups!$B$4:$C$2561,2,FALSE)))</f>
        <v/>
      </c>
      <c r="D129" s="366"/>
      <c r="E129" s="32"/>
      <c r="F129" s="32"/>
      <c r="G129" s="33"/>
      <c r="H129" s="34"/>
      <c r="I129" s="35"/>
      <c r="J129" s="36" t="str">
        <f t="shared" si="2"/>
        <v/>
      </c>
      <c r="K129" s="33"/>
      <c r="L129" s="17"/>
      <c r="M129" s="35"/>
      <c r="N129" s="33"/>
      <c r="O129" s="33"/>
      <c r="P129" s="32"/>
      <c r="Q129" s="37"/>
    </row>
    <row r="130" spans="1:17" s="10" customFormat="1" ht="29.25" customHeight="1" x14ac:dyDescent="0.2">
      <c r="A130" s="31"/>
      <c r="B130" s="31" t="str">
        <f t="shared" si="3"/>
        <v/>
      </c>
      <c r="C130" s="304" t="str">
        <f>IF(D131="","",(VLOOKUP(D131,Lookups!$B$4:$C$2561,2,FALSE)))</f>
        <v/>
      </c>
      <c r="D130" s="366"/>
      <c r="E130" s="32"/>
      <c r="F130" s="32"/>
      <c r="G130" s="33"/>
      <c r="H130" s="34"/>
      <c r="I130" s="35"/>
      <c r="J130" s="36" t="str">
        <f t="shared" si="2"/>
        <v/>
      </c>
      <c r="K130" s="33"/>
      <c r="L130" s="17"/>
      <c r="M130" s="35"/>
      <c r="N130" s="33"/>
      <c r="O130" s="33"/>
      <c r="P130" s="32"/>
      <c r="Q130" s="37"/>
    </row>
    <row r="131" spans="1:17" s="10" customFormat="1" ht="29.25" customHeight="1" x14ac:dyDescent="0.2">
      <c r="A131" s="31"/>
      <c r="B131" s="31" t="str">
        <f t="shared" si="3"/>
        <v/>
      </c>
      <c r="C131" s="304" t="str">
        <f>IF(D132="","",(VLOOKUP(D132,Lookups!$B$4:$C$2561,2,FALSE)))</f>
        <v/>
      </c>
      <c r="D131" s="366"/>
      <c r="E131" s="32"/>
      <c r="F131" s="32"/>
      <c r="G131" s="33"/>
      <c r="H131" s="34"/>
      <c r="I131" s="35"/>
      <c r="J131" s="36" t="str">
        <f t="shared" si="2"/>
        <v/>
      </c>
      <c r="K131" s="33"/>
      <c r="L131" s="17"/>
      <c r="M131" s="35"/>
      <c r="N131" s="33"/>
      <c r="O131" s="33"/>
      <c r="P131" s="32"/>
      <c r="Q131" s="37"/>
    </row>
    <row r="132" spans="1:17" s="10" customFormat="1" ht="29.25" customHeight="1" x14ac:dyDescent="0.2">
      <c r="A132" s="31"/>
      <c r="B132" s="31" t="str">
        <f t="shared" si="3"/>
        <v/>
      </c>
      <c r="C132" s="304" t="str">
        <f>IF(D133="","",(VLOOKUP(D133,Lookups!$B$4:$C$2561,2,FALSE)))</f>
        <v/>
      </c>
      <c r="D132" s="366"/>
      <c r="E132" s="32"/>
      <c r="F132" s="32"/>
      <c r="G132" s="33"/>
      <c r="H132" s="34"/>
      <c r="I132" s="35"/>
      <c r="J132" s="36" t="str">
        <f t="shared" si="2"/>
        <v/>
      </c>
      <c r="K132" s="33"/>
      <c r="L132" s="17"/>
      <c r="M132" s="35"/>
      <c r="N132" s="33"/>
      <c r="O132" s="33"/>
      <c r="P132" s="32"/>
      <c r="Q132" s="37"/>
    </row>
    <row r="133" spans="1:17" s="10" customFormat="1" ht="29.25" customHeight="1" x14ac:dyDescent="0.2">
      <c r="A133" s="31"/>
      <c r="B133" s="31" t="str">
        <f t="shared" si="3"/>
        <v/>
      </c>
      <c r="C133" s="304" t="str">
        <f>IF(D134="","",(VLOOKUP(D134,Lookups!$B$4:$C$2561,2,FALSE)))</f>
        <v/>
      </c>
      <c r="D133" s="366"/>
      <c r="E133" s="32"/>
      <c r="F133" s="32"/>
      <c r="G133" s="33"/>
      <c r="H133" s="34"/>
      <c r="I133" s="35"/>
      <c r="J133" s="36" t="str">
        <f t="shared" si="2"/>
        <v/>
      </c>
      <c r="K133" s="33"/>
      <c r="L133" s="17"/>
      <c r="M133" s="35"/>
      <c r="N133" s="33"/>
      <c r="O133" s="33"/>
      <c r="P133" s="32"/>
      <c r="Q133" s="37"/>
    </row>
    <row r="134" spans="1:17" s="10" customFormat="1" ht="29.25" customHeight="1" x14ac:dyDescent="0.2">
      <c r="A134" s="31"/>
      <c r="B134" s="31" t="str">
        <f t="shared" si="3"/>
        <v/>
      </c>
      <c r="C134" s="304" t="str">
        <f>IF(D135="","",(VLOOKUP(D135,Lookups!$B$4:$C$2561,2,FALSE)))</f>
        <v/>
      </c>
      <c r="D134" s="366"/>
      <c r="E134" s="32"/>
      <c r="F134" s="32"/>
      <c r="G134" s="33"/>
      <c r="H134" s="34"/>
      <c r="I134" s="35"/>
      <c r="J134" s="36" t="str">
        <f t="shared" ref="J134:J197" si="4">IF(I134="","",VLOOKUP(I134,TPMethodDesc,2,FALSE))</f>
        <v/>
      </c>
      <c r="K134" s="33"/>
      <c r="L134" s="17"/>
      <c r="M134" s="35"/>
      <c r="N134" s="33"/>
      <c r="O134" s="33"/>
      <c r="P134" s="32"/>
      <c r="Q134" s="37"/>
    </row>
    <row r="135" spans="1:17" s="10" customFormat="1" ht="29.25" customHeight="1" x14ac:dyDescent="0.2">
      <c r="A135" s="31"/>
      <c r="B135" s="31" t="str">
        <f t="shared" ref="B135:B198" si="5">IF(A135="ADD","0","")</f>
        <v/>
      </c>
      <c r="C135" s="304" t="str">
        <f>IF(D136="","",(VLOOKUP(D136,Lookups!$B$4:$C$2561,2,FALSE)))</f>
        <v/>
      </c>
      <c r="D135" s="366"/>
      <c r="E135" s="32"/>
      <c r="F135" s="32"/>
      <c r="G135" s="33"/>
      <c r="H135" s="34"/>
      <c r="I135" s="35"/>
      <c r="J135" s="36" t="str">
        <f t="shared" si="4"/>
        <v/>
      </c>
      <c r="K135" s="33"/>
      <c r="L135" s="17"/>
      <c r="M135" s="35"/>
      <c r="N135" s="33"/>
      <c r="O135" s="33"/>
      <c r="P135" s="32"/>
      <c r="Q135" s="37"/>
    </row>
    <row r="136" spans="1:17" s="10" customFormat="1" ht="29.25" customHeight="1" x14ac:dyDescent="0.2">
      <c r="A136" s="31"/>
      <c r="B136" s="31" t="str">
        <f t="shared" si="5"/>
        <v/>
      </c>
      <c r="C136" s="304" t="str">
        <f>IF(D137="","",(VLOOKUP(D137,Lookups!$B$4:$C$2561,2,FALSE)))</f>
        <v/>
      </c>
      <c r="D136" s="366"/>
      <c r="E136" s="32"/>
      <c r="F136" s="32"/>
      <c r="G136" s="33"/>
      <c r="H136" s="34"/>
      <c r="I136" s="35"/>
      <c r="J136" s="36" t="str">
        <f t="shared" si="4"/>
        <v/>
      </c>
      <c r="K136" s="33"/>
      <c r="L136" s="17"/>
      <c r="M136" s="35"/>
      <c r="N136" s="33"/>
      <c r="O136" s="33"/>
      <c r="P136" s="32"/>
      <c r="Q136" s="37"/>
    </row>
    <row r="137" spans="1:17" s="10" customFormat="1" ht="29.25" customHeight="1" x14ac:dyDescent="0.2">
      <c r="A137" s="31"/>
      <c r="B137" s="31" t="str">
        <f t="shared" si="5"/>
        <v/>
      </c>
      <c r="C137" s="304" t="str">
        <f>IF(D138="","",(VLOOKUP(D138,Lookups!$B$4:$C$2561,2,FALSE)))</f>
        <v/>
      </c>
      <c r="D137" s="366"/>
      <c r="E137" s="32"/>
      <c r="F137" s="32"/>
      <c r="G137" s="33"/>
      <c r="H137" s="34"/>
      <c r="I137" s="35"/>
      <c r="J137" s="36" t="str">
        <f t="shared" si="4"/>
        <v/>
      </c>
      <c r="K137" s="33"/>
      <c r="L137" s="17"/>
      <c r="M137" s="35"/>
      <c r="N137" s="33"/>
      <c r="O137" s="33"/>
      <c r="P137" s="32"/>
      <c r="Q137" s="37"/>
    </row>
    <row r="138" spans="1:17" s="10" customFormat="1" ht="29.25" customHeight="1" x14ac:dyDescent="0.2">
      <c r="A138" s="31"/>
      <c r="B138" s="31" t="str">
        <f t="shared" si="5"/>
        <v/>
      </c>
      <c r="C138" s="304" t="str">
        <f>IF(D139="","",(VLOOKUP(D139,Lookups!$B$4:$C$2561,2,FALSE)))</f>
        <v/>
      </c>
      <c r="D138" s="366"/>
      <c r="E138" s="32"/>
      <c r="F138" s="32"/>
      <c r="G138" s="33"/>
      <c r="H138" s="34"/>
      <c r="I138" s="35"/>
      <c r="J138" s="36" t="str">
        <f t="shared" si="4"/>
        <v/>
      </c>
      <c r="K138" s="33"/>
      <c r="L138" s="17"/>
      <c r="M138" s="35"/>
      <c r="N138" s="33"/>
      <c r="O138" s="33"/>
      <c r="P138" s="32"/>
      <c r="Q138" s="37"/>
    </row>
    <row r="139" spans="1:17" s="10" customFormat="1" ht="29.25" customHeight="1" x14ac:dyDescent="0.2">
      <c r="A139" s="31"/>
      <c r="B139" s="31" t="str">
        <f t="shared" si="5"/>
        <v/>
      </c>
      <c r="C139" s="304" t="str">
        <f>IF(D140="","",(VLOOKUP(D140,Lookups!$B$4:$C$2561,2,FALSE)))</f>
        <v/>
      </c>
      <c r="D139" s="366"/>
      <c r="E139" s="32"/>
      <c r="F139" s="32"/>
      <c r="G139" s="33"/>
      <c r="H139" s="34"/>
      <c r="I139" s="35"/>
      <c r="J139" s="36" t="str">
        <f t="shared" si="4"/>
        <v/>
      </c>
      <c r="K139" s="33"/>
      <c r="L139" s="17"/>
      <c r="M139" s="35"/>
      <c r="N139" s="33"/>
      <c r="O139" s="33"/>
      <c r="P139" s="32"/>
      <c r="Q139" s="37"/>
    </row>
    <row r="140" spans="1:17" s="10" customFormat="1" ht="29.25" customHeight="1" x14ac:dyDescent="0.2">
      <c r="A140" s="31"/>
      <c r="B140" s="31" t="str">
        <f t="shared" si="5"/>
        <v/>
      </c>
      <c r="C140" s="304" t="str">
        <f>IF(D141="","",(VLOOKUP(D141,Lookups!$B$4:$C$2561,2,FALSE)))</f>
        <v/>
      </c>
      <c r="D140" s="366"/>
      <c r="E140" s="32"/>
      <c r="F140" s="32"/>
      <c r="G140" s="33"/>
      <c r="H140" s="34"/>
      <c r="I140" s="35"/>
      <c r="J140" s="36" t="str">
        <f t="shared" si="4"/>
        <v/>
      </c>
      <c r="K140" s="33"/>
      <c r="L140" s="17"/>
      <c r="M140" s="35"/>
      <c r="N140" s="33"/>
      <c r="O140" s="33"/>
      <c r="P140" s="32"/>
      <c r="Q140" s="37"/>
    </row>
    <row r="141" spans="1:17" s="10" customFormat="1" ht="29.25" customHeight="1" x14ac:dyDescent="0.2">
      <c r="A141" s="31"/>
      <c r="B141" s="31" t="str">
        <f t="shared" si="5"/>
        <v/>
      </c>
      <c r="C141" s="304" t="str">
        <f>IF(D142="","",(VLOOKUP(D142,Lookups!$B$4:$C$2561,2,FALSE)))</f>
        <v/>
      </c>
      <c r="D141" s="366"/>
      <c r="E141" s="32"/>
      <c r="F141" s="32"/>
      <c r="G141" s="33"/>
      <c r="H141" s="34"/>
      <c r="I141" s="35"/>
      <c r="J141" s="36" t="str">
        <f t="shared" si="4"/>
        <v/>
      </c>
      <c r="K141" s="33"/>
      <c r="L141" s="17"/>
      <c r="M141" s="35"/>
      <c r="N141" s="33"/>
      <c r="O141" s="33"/>
      <c r="P141" s="32"/>
      <c r="Q141" s="37"/>
    </row>
    <row r="142" spans="1:17" s="10" customFormat="1" ht="29.25" customHeight="1" x14ac:dyDescent="0.2">
      <c r="A142" s="31"/>
      <c r="B142" s="31" t="str">
        <f t="shared" si="5"/>
        <v/>
      </c>
      <c r="C142" s="304" t="str">
        <f>IF(D143="","",(VLOOKUP(D143,Lookups!$B$4:$C$2561,2,FALSE)))</f>
        <v/>
      </c>
      <c r="D142" s="366"/>
      <c r="E142" s="32"/>
      <c r="F142" s="32"/>
      <c r="G142" s="33"/>
      <c r="H142" s="34"/>
      <c r="I142" s="35"/>
      <c r="J142" s="36" t="str">
        <f t="shared" si="4"/>
        <v/>
      </c>
      <c r="K142" s="33"/>
      <c r="L142" s="17"/>
      <c r="M142" s="35"/>
      <c r="N142" s="33"/>
      <c r="O142" s="33"/>
      <c r="P142" s="32"/>
      <c r="Q142" s="37"/>
    </row>
    <row r="143" spans="1:17" s="10" customFormat="1" ht="29.25" customHeight="1" x14ac:dyDescent="0.2">
      <c r="A143" s="31"/>
      <c r="B143" s="31" t="str">
        <f t="shared" si="5"/>
        <v/>
      </c>
      <c r="C143" s="304" t="str">
        <f>IF(D144="","",(VLOOKUP(D144,Lookups!$B$4:$C$2561,2,FALSE)))</f>
        <v/>
      </c>
      <c r="D143" s="366"/>
      <c r="E143" s="32"/>
      <c r="F143" s="32"/>
      <c r="G143" s="33"/>
      <c r="H143" s="34"/>
      <c r="I143" s="35"/>
      <c r="J143" s="36" t="str">
        <f t="shared" si="4"/>
        <v/>
      </c>
      <c r="K143" s="33"/>
      <c r="L143" s="17"/>
      <c r="M143" s="35"/>
      <c r="N143" s="33"/>
      <c r="O143" s="33"/>
      <c r="P143" s="32"/>
      <c r="Q143" s="37"/>
    </row>
    <row r="144" spans="1:17" s="10" customFormat="1" ht="29.25" customHeight="1" x14ac:dyDescent="0.2">
      <c r="A144" s="31"/>
      <c r="B144" s="31" t="str">
        <f t="shared" si="5"/>
        <v/>
      </c>
      <c r="C144" s="304" t="str">
        <f>IF(D145="","",(VLOOKUP(D145,Lookups!$B$4:$C$2561,2,FALSE)))</f>
        <v/>
      </c>
      <c r="D144" s="366"/>
      <c r="E144" s="32"/>
      <c r="F144" s="32"/>
      <c r="G144" s="33"/>
      <c r="H144" s="34"/>
      <c r="I144" s="35"/>
      <c r="J144" s="36" t="str">
        <f t="shared" si="4"/>
        <v/>
      </c>
      <c r="K144" s="33"/>
      <c r="L144" s="17"/>
      <c r="M144" s="35"/>
      <c r="N144" s="33"/>
      <c r="O144" s="33"/>
      <c r="P144" s="32"/>
      <c r="Q144" s="37"/>
    </row>
    <row r="145" spans="1:17" s="10" customFormat="1" ht="29.25" customHeight="1" x14ac:dyDescent="0.2">
      <c r="A145" s="31"/>
      <c r="B145" s="31" t="str">
        <f t="shared" si="5"/>
        <v/>
      </c>
      <c r="C145" s="304" t="str">
        <f>IF(D146="","",(VLOOKUP(D146,Lookups!$B$4:$C$2561,2,FALSE)))</f>
        <v/>
      </c>
      <c r="D145" s="366"/>
      <c r="E145" s="32"/>
      <c r="F145" s="32"/>
      <c r="G145" s="33"/>
      <c r="H145" s="34"/>
      <c r="I145" s="35"/>
      <c r="J145" s="36" t="str">
        <f t="shared" si="4"/>
        <v/>
      </c>
      <c r="K145" s="33"/>
      <c r="L145" s="17"/>
      <c r="M145" s="35"/>
      <c r="N145" s="33"/>
      <c r="O145" s="33"/>
      <c r="P145" s="32"/>
      <c r="Q145" s="37"/>
    </row>
    <row r="146" spans="1:17" s="10" customFormat="1" ht="29.25" customHeight="1" x14ac:dyDescent="0.2">
      <c r="A146" s="31"/>
      <c r="B146" s="31" t="str">
        <f t="shared" si="5"/>
        <v/>
      </c>
      <c r="C146" s="304" t="str">
        <f>IF(D147="","",(VLOOKUP(D147,Lookups!$B$4:$C$2561,2,FALSE)))</f>
        <v/>
      </c>
      <c r="D146" s="366"/>
      <c r="E146" s="32"/>
      <c r="F146" s="32"/>
      <c r="G146" s="33"/>
      <c r="H146" s="34"/>
      <c r="I146" s="35"/>
      <c r="J146" s="36" t="str">
        <f t="shared" si="4"/>
        <v/>
      </c>
      <c r="K146" s="33"/>
      <c r="L146" s="17"/>
      <c r="M146" s="35"/>
      <c r="N146" s="33"/>
      <c r="O146" s="33"/>
      <c r="P146" s="32"/>
      <c r="Q146" s="37"/>
    </row>
    <row r="147" spans="1:17" s="10" customFormat="1" ht="29.25" customHeight="1" x14ac:dyDescent="0.2">
      <c r="A147" s="31"/>
      <c r="B147" s="31" t="str">
        <f t="shared" si="5"/>
        <v/>
      </c>
      <c r="C147" s="304" t="str">
        <f>IF(D148="","",(VLOOKUP(D148,Lookups!$B$4:$C$2561,2,FALSE)))</f>
        <v/>
      </c>
      <c r="D147" s="366"/>
      <c r="E147" s="32"/>
      <c r="F147" s="32"/>
      <c r="G147" s="33"/>
      <c r="H147" s="34"/>
      <c r="I147" s="35"/>
      <c r="J147" s="36" t="str">
        <f t="shared" si="4"/>
        <v/>
      </c>
      <c r="K147" s="33"/>
      <c r="L147" s="17"/>
      <c r="M147" s="35"/>
      <c r="N147" s="33"/>
      <c r="O147" s="33"/>
      <c r="P147" s="32"/>
      <c r="Q147" s="37"/>
    </row>
    <row r="148" spans="1:17" s="10" customFormat="1" ht="29.25" customHeight="1" x14ac:dyDescent="0.2">
      <c r="A148" s="31"/>
      <c r="B148" s="31" t="str">
        <f t="shared" si="5"/>
        <v/>
      </c>
      <c r="C148" s="304" t="str">
        <f>IF(D149="","",(VLOOKUP(D149,Lookups!$B$4:$C$2561,2,FALSE)))</f>
        <v/>
      </c>
      <c r="D148" s="366"/>
      <c r="E148" s="32"/>
      <c r="F148" s="32"/>
      <c r="G148" s="33"/>
      <c r="H148" s="34"/>
      <c r="I148" s="35"/>
      <c r="J148" s="36" t="str">
        <f t="shared" si="4"/>
        <v/>
      </c>
      <c r="K148" s="33"/>
      <c r="L148" s="17"/>
      <c r="M148" s="35"/>
      <c r="N148" s="33"/>
      <c r="O148" s="33"/>
      <c r="P148" s="32"/>
      <c r="Q148" s="37"/>
    </row>
    <row r="149" spans="1:17" s="10" customFormat="1" ht="29.25" customHeight="1" x14ac:dyDescent="0.2">
      <c r="A149" s="31"/>
      <c r="B149" s="31" t="str">
        <f t="shared" si="5"/>
        <v/>
      </c>
      <c r="C149" s="304" t="str">
        <f>IF(D150="","",(VLOOKUP(D150,Lookups!$B$4:$C$2561,2,FALSE)))</f>
        <v/>
      </c>
      <c r="D149" s="366"/>
      <c r="E149" s="32"/>
      <c r="F149" s="32"/>
      <c r="G149" s="33"/>
      <c r="H149" s="34"/>
      <c r="I149" s="35"/>
      <c r="J149" s="36" t="str">
        <f t="shared" si="4"/>
        <v/>
      </c>
      <c r="K149" s="33"/>
      <c r="L149" s="17"/>
      <c r="M149" s="35"/>
      <c r="N149" s="33"/>
      <c r="O149" s="33"/>
      <c r="P149" s="32"/>
      <c r="Q149" s="37"/>
    </row>
    <row r="150" spans="1:17" s="10" customFormat="1" ht="29.25" customHeight="1" x14ac:dyDescent="0.2">
      <c r="A150" s="31"/>
      <c r="B150" s="31" t="str">
        <f t="shared" si="5"/>
        <v/>
      </c>
      <c r="C150" s="304" t="str">
        <f>IF(D151="","",(VLOOKUP(D151,Lookups!$B$4:$C$2561,2,FALSE)))</f>
        <v/>
      </c>
      <c r="D150" s="366"/>
      <c r="E150" s="32"/>
      <c r="F150" s="32"/>
      <c r="G150" s="33"/>
      <c r="H150" s="34"/>
      <c r="I150" s="35"/>
      <c r="J150" s="36" t="str">
        <f t="shared" si="4"/>
        <v/>
      </c>
      <c r="K150" s="33"/>
      <c r="L150" s="17"/>
      <c r="M150" s="35"/>
      <c r="N150" s="33"/>
      <c r="O150" s="33"/>
      <c r="P150" s="32"/>
      <c r="Q150" s="37"/>
    </row>
    <row r="151" spans="1:17" s="10" customFormat="1" ht="29.25" customHeight="1" x14ac:dyDescent="0.2">
      <c r="A151" s="31"/>
      <c r="B151" s="31" t="str">
        <f t="shared" si="5"/>
        <v/>
      </c>
      <c r="C151" s="304" t="str">
        <f>IF(D152="","",(VLOOKUP(D152,Lookups!$B$4:$C$2561,2,FALSE)))</f>
        <v/>
      </c>
      <c r="D151" s="366"/>
      <c r="E151" s="32"/>
      <c r="F151" s="32"/>
      <c r="G151" s="33"/>
      <c r="H151" s="34"/>
      <c r="I151" s="35"/>
      <c r="J151" s="36" t="str">
        <f t="shared" si="4"/>
        <v/>
      </c>
      <c r="K151" s="33"/>
      <c r="L151" s="17"/>
      <c r="M151" s="35"/>
      <c r="N151" s="33"/>
      <c r="O151" s="33"/>
      <c r="P151" s="32"/>
      <c r="Q151" s="37"/>
    </row>
    <row r="152" spans="1:17" s="10" customFormat="1" ht="29.25" customHeight="1" x14ac:dyDescent="0.2">
      <c r="A152" s="31"/>
      <c r="B152" s="31" t="str">
        <f t="shared" si="5"/>
        <v/>
      </c>
      <c r="C152" s="304" t="str">
        <f>IF(D153="","",(VLOOKUP(D153,Lookups!$B$4:$C$2561,2,FALSE)))</f>
        <v/>
      </c>
      <c r="D152" s="366"/>
      <c r="E152" s="32"/>
      <c r="F152" s="32"/>
      <c r="G152" s="33"/>
      <c r="H152" s="34"/>
      <c r="I152" s="35"/>
      <c r="J152" s="36" t="str">
        <f t="shared" si="4"/>
        <v/>
      </c>
      <c r="K152" s="33"/>
      <c r="L152" s="17"/>
      <c r="M152" s="35"/>
      <c r="N152" s="33"/>
      <c r="O152" s="33"/>
      <c r="P152" s="32"/>
      <c r="Q152" s="37"/>
    </row>
    <row r="153" spans="1:17" s="10" customFormat="1" ht="29.25" customHeight="1" x14ac:dyDescent="0.2">
      <c r="A153" s="31"/>
      <c r="B153" s="31" t="str">
        <f t="shared" si="5"/>
        <v/>
      </c>
      <c r="C153" s="304" t="str">
        <f>IF(D154="","",(VLOOKUP(D154,Lookups!$B$4:$C$2561,2,FALSE)))</f>
        <v/>
      </c>
      <c r="D153" s="366"/>
      <c r="E153" s="32"/>
      <c r="F153" s="32"/>
      <c r="G153" s="33"/>
      <c r="H153" s="34"/>
      <c r="I153" s="35"/>
      <c r="J153" s="36" t="str">
        <f t="shared" si="4"/>
        <v/>
      </c>
      <c r="K153" s="33"/>
      <c r="L153" s="17"/>
      <c r="M153" s="35"/>
      <c r="N153" s="33"/>
      <c r="O153" s="33"/>
      <c r="P153" s="32"/>
      <c r="Q153" s="37"/>
    </row>
    <row r="154" spans="1:17" s="10" customFormat="1" ht="29.25" customHeight="1" x14ac:dyDescent="0.2">
      <c r="A154" s="31"/>
      <c r="B154" s="31" t="str">
        <f t="shared" si="5"/>
        <v/>
      </c>
      <c r="C154" s="304" t="str">
        <f>IF(D155="","",(VLOOKUP(D155,Lookups!$B$4:$C$2561,2,FALSE)))</f>
        <v/>
      </c>
      <c r="D154" s="366"/>
      <c r="E154" s="32"/>
      <c r="F154" s="32"/>
      <c r="G154" s="33"/>
      <c r="H154" s="34"/>
      <c r="I154" s="35"/>
      <c r="J154" s="36" t="str">
        <f t="shared" si="4"/>
        <v/>
      </c>
      <c r="K154" s="33"/>
      <c r="L154" s="17"/>
      <c r="M154" s="35"/>
      <c r="N154" s="33"/>
      <c r="O154" s="33"/>
      <c r="P154" s="32"/>
      <c r="Q154" s="37"/>
    </row>
    <row r="155" spans="1:17" s="10" customFormat="1" ht="29.25" customHeight="1" x14ac:dyDescent="0.2">
      <c r="A155" s="31"/>
      <c r="B155" s="31" t="str">
        <f t="shared" si="5"/>
        <v/>
      </c>
      <c r="C155" s="304" t="str">
        <f>IF(D156="","",(VLOOKUP(D156,Lookups!$B$4:$C$2561,2,FALSE)))</f>
        <v/>
      </c>
      <c r="D155" s="366"/>
      <c r="E155" s="32"/>
      <c r="F155" s="32"/>
      <c r="G155" s="33"/>
      <c r="H155" s="34"/>
      <c r="I155" s="35"/>
      <c r="J155" s="36" t="str">
        <f t="shared" si="4"/>
        <v/>
      </c>
      <c r="K155" s="33"/>
      <c r="L155" s="17"/>
      <c r="M155" s="35"/>
      <c r="N155" s="33"/>
      <c r="O155" s="33"/>
      <c r="P155" s="32"/>
      <c r="Q155" s="37"/>
    </row>
    <row r="156" spans="1:17" s="10" customFormat="1" ht="29.25" customHeight="1" x14ac:dyDescent="0.2">
      <c r="A156" s="31"/>
      <c r="B156" s="31" t="str">
        <f t="shared" si="5"/>
        <v/>
      </c>
      <c r="C156" s="304" t="str">
        <f>IF(D157="","",(VLOOKUP(D157,Lookups!$B$4:$C$2561,2,FALSE)))</f>
        <v/>
      </c>
      <c r="D156" s="366"/>
      <c r="E156" s="32"/>
      <c r="F156" s="32"/>
      <c r="G156" s="33"/>
      <c r="H156" s="34"/>
      <c r="I156" s="35"/>
      <c r="J156" s="36" t="str">
        <f t="shared" si="4"/>
        <v/>
      </c>
      <c r="K156" s="33"/>
      <c r="L156" s="17"/>
      <c r="M156" s="35"/>
      <c r="N156" s="33"/>
      <c r="O156" s="33"/>
      <c r="P156" s="32"/>
      <c r="Q156" s="37"/>
    </row>
    <row r="157" spans="1:17" s="10" customFormat="1" ht="29.25" customHeight="1" x14ac:dyDescent="0.2">
      <c r="A157" s="31"/>
      <c r="B157" s="31" t="str">
        <f t="shared" si="5"/>
        <v/>
      </c>
      <c r="C157" s="304" t="str">
        <f>IF(D158="","",(VLOOKUP(D158,Lookups!$B$4:$C$2561,2,FALSE)))</f>
        <v/>
      </c>
      <c r="D157" s="366"/>
      <c r="E157" s="32"/>
      <c r="F157" s="32"/>
      <c r="G157" s="33"/>
      <c r="H157" s="34"/>
      <c r="I157" s="35"/>
      <c r="J157" s="36" t="str">
        <f t="shared" si="4"/>
        <v/>
      </c>
      <c r="K157" s="33"/>
      <c r="L157" s="17"/>
      <c r="M157" s="35"/>
      <c r="N157" s="33"/>
      <c r="O157" s="33"/>
      <c r="P157" s="32"/>
      <c r="Q157" s="37"/>
    </row>
    <row r="158" spans="1:17" s="10" customFormat="1" ht="29.25" customHeight="1" x14ac:dyDescent="0.2">
      <c r="A158" s="31"/>
      <c r="B158" s="31" t="str">
        <f t="shared" si="5"/>
        <v/>
      </c>
      <c r="C158" s="304" t="str">
        <f>IF(D159="","",(VLOOKUP(D159,Lookups!$B$4:$C$2561,2,FALSE)))</f>
        <v/>
      </c>
      <c r="D158" s="366"/>
      <c r="E158" s="32"/>
      <c r="F158" s="32"/>
      <c r="G158" s="33"/>
      <c r="H158" s="34"/>
      <c r="I158" s="35"/>
      <c r="J158" s="36" t="str">
        <f t="shared" si="4"/>
        <v/>
      </c>
      <c r="K158" s="33"/>
      <c r="L158" s="17"/>
      <c r="M158" s="35"/>
      <c r="N158" s="33"/>
      <c r="O158" s="33"/>
      <c r="P158" s="32"/>
      <c r="Q158" s="37"/>
    </row>
    <row r="159" spans="1:17" s="10" customFormat="1" ht="29.25" customHeight="1" x14ac:dyDescent="0.2">
      <c r="A159" s="31"/>
      <c r="B159" s="31" t="str">
        <f t="shared" si="5"/>
        <v/>
      </c>
      <c r="C159" s="304" t="str">
        <f>IF(D160="","",(VLOOKUP(D160,Lookups!$B$4:$C$2561,2,FALSE)))</f>
        <v/>
      </c>
      <c r="D159" s="366"/>
      <c r="E159" s="32"/>
      <c r="F159" s="32"/>
      <c r="G159" s="33"/>
      <c r="H159" s="34"/>
      <c r="I159" s="35"/>
      <c r="J159" s="36" t="str">
        <f t="shared" si="4"/>
        <v/>
      </c>
      <c r="K159" s="33"/>
      <c r="L159" s="17"/>
      <c r="M159" s="35"/>
      <c r="N159" s="33"/>
      <c r="O159" s="33"/>
      <c r="P159" s="32"/>
      <c r="Q159" s="37"/>
    </row>
    <row r="160" spans="1:17" s="10" customFormat="1" ht="29.25" customHeight="1" x14ac:dyDescent="0.2">
      <c r="A160" s="31"/>
      <c r="B160" s="31" t="str">
        <f t="shared" si="5"/>
        <v/>
      </c>
      <c r="C160" s="304" t="str">
        <f>IF(D161="","",(VLOOKUP(D161,Lookups!$B$4:$C$2561,2,FALSE)))</f>
        <v/>
      </c>
      <c r="D160" s="366"/>
      <c r="E160" s="32"/>
      <c r="F160" s="32"/>
      <c r="G160" s="33"/>
      <c r="H160" s="34"/>
      <c r="I160" s="35"/>
      <c r="J160" s="36" t="str">
        <f t="shared" si="4"/>
        <v/>
      </c>
      <c r="K160" s="33"/>
      <c r="L160" s="17"/>
      <c r="M160" s="35"/>
      <c r="N160" s="33"/>
      <c r="O160" s="33"/>
      <c r="P160" s="32"/>
      <c r="Q160" s="37"/>
    </row>
    <row r="161" spans="1:17" s="10" customFormat="1" ht="29.25" customHeight="1" x14ac:dyDescent="0.2">
      <c r="A161" s="31"/>
      <c r="B161" s="31" t="str">
        <f t="shared" si="5"/>
        <v/>
      </c>
      <c r="C161" s="304" t="str">
        <f>IF(D162="","",(VLOOKUP(D162,Lookups!$B$4:$C$2561,2,FALSE)))</f>
        <v/>
      </c>
      <c r="D161" s="366"/>
      <c r="E161" s="32"/>
      <c r="F161" s="32"/>
      <c r="G161" s="33"/>
      <c r="H161" s="34"/>
      <c r="I161" s="35"/>
      <c r="J161" s="36" t="str">
        <f t="shared" si="4"/>
        <v/>
      </c>
      <c r="K161" s="33"/>
      <c r="L161" s="17"/>
      <c r="M161" s="35"/>
      <c r="N161" s="33"/>
      <c r="O161" s="33"/>
      <c r="P161" s="32"/>
      <c r="Q161" s="37"/>
    </row>
    <row r="162" spans="1:17" s="10" customFormat="1" ht="29.25" customHeight="1" x14ac:dyDescent="0.2">
      <c r="A162" s="31"/>
      <c r="B162" s="31" t="str">
        <f t="shared" si="5"/>
        <v/>
      </c>
      <c r="C162" s="304" t="str">
        <f>IF(D163="","",(VLOOKUP(D163,Lookups!$B$4:$C$2561,2,FALSE)))</f>
        <v/>
      </c>
      <c r="D162" s="366"/>
      <c r="E162" s="32"/>
      <c r="F162" s="32"/>
      <c r="G162" s="33"/>
      <c r="H162" s="34"/>
      <c r="I162" s="35"/>
      <c r="J162" s="36" t="str">
        <f t="shared" si="4"/>
        <v/>
      </c>
      <c r="K162" s="33"/>
      <c r="L162" s="17"/>
      <c r="M162" s="35"/>
      <c r="N162" s="33"/>
      <c r="O162" s="33"/>
      <c r="P162" s="32"/>
      <c r="Q162" s="37"/>
    </row>
    <row r="163" spans="1:17" s="10" customFormat="1" ht="29.25" customHeight="1" x14ac:dyDescent="0.2">
      <c r="A163" s="31"/>
      <c r="B163" s="31" t="str">
        <f t="shared" si="5"/>
        <v/>
      </c>
      <c r="C163" s="304" t="str">
        <f>IF(D164="","",(VLOOKUP(D164,Lookups!$B$4:$C$2561,2,FALSE)))</f>
        <v/>
      </c>
      <c r="D163" s="366"/>
      <c r="E163" s="32"/>
      <c r="F163" s="32"/>
      <c r="G163" s="33"/>
      <c r="H163" s="34"/>
      <c r="I163" s="35"/>
      <c r="J163" s="36" t="str">
        <f t="shared" si="4"/>
        <v/>
      </c>
      <c r="K163" s="33"/>
      <c r="L163" s="17"/>
      <c r="M163" s="35"/>
      <c r="N163" s="33"/>
      <c r="O163" s="33"/>
      <c r="P163" s="32"/>
      <c r="Q163" s="37"/>
    </row>
    <row r="164" spans="1:17" s="10" customFormat="1" ht="29.25" customHeight="1" x14ac:dyDescent="0.2">
      <c r="A164" s="31"/>
      <c r="B164" s="31" t="str">
        <f t="shared" si="5"/>
        <v/>
      </c>
      <c r="C164" s="304" t="str">
        <f>IF(D165="","",(VLOOKUP(D165,Lookups!$B$4:$C$2561,2,FALSE)))</f>
        <v/>
      </c>
      <c r="D164" s="366"/>
      <c r="E164" s="32"/>
      <c r="F164" s="32"/>
      <c r="G164" s="33"/>
      <c r="H164" s="34"/>
      <c r="I164" s="35"/>
      <c r="J164" s="36" t="str">
        <f t="shared" si="4"/>
        <v/>
      </c>
      <c r="K164" s="33"/>
      <c r="L164" s="17"/>
      <c r="M164" s="35"/>
      <c r="N164" s="33"/>
      <c r="O164" s="33"/>
      <c r="P164" s="32"/>
      <c r="Q164" s="37"/>
    </row>
    <row r="165" spans="1:17" s="10" customFormat="1" ht="29.25" customHeight="1" x14ac:dyDescent="0.2">
      <c r="A165" s="31"/>
      <c r="B165" s="31" t="str">
        <f t="shared" si="5"/>
        <v/>
      </c>
      <c r="C165" s="304" t="str">
        <f>IF(D166="","",(VLOOKUP(D166,Lookups!$B$4:$C$2561,2,FALSE)))</f>
        <v/>
      </c>
      <c r="D165" s="366"/>
      <c r="E165" s="32"/>
      <c r="F165" s="32"/>
      <c r="G165" s="33"/>
      <c r="H165" s="34"/>
      <c r="I165" s="35"/>
      <c r="J165" s="36" t="str">
        <f t="shared" si="4"/>
        <v/>
      </c>
      <c r="K165" s="33"/>
      <c r="L165" s="17"/>
      <c r="M165" s="35"/>
      <c r="N165" s="33"/>
      <c r="O165" s="33"/>
      <c r="P165" s="32"/>
      <c r="Q165" s="37"/>
    </row>
    <row r="166" spans="1:17" s="10" customFormat="1" ht="29.25" customHeight="1" x14ac:dyDescent="0.2">
      <c r="A166" s="31"/>
      <c r="B166" s="31" t="str">
        <f t="shared" si="5"/>
        <v/>
      </c>
      <c r="C166" s="304" t="str">
        <f>IF(D167="","",(VLOOKUP(D167,Lookups!$B$4:$C$2561,2,FALSE)))</f>
        <v/>
      </c>
      <c r="D166" s="366"/>
      <c r="E166" s="32"/>
      <c r="F166" s="32"/>
      <c r="G166" s="33"/>
      <c r="H166" s="34"/>
      <c r="I166" s="35"/>
      <c r="J166" s="36" t="str">
        <f t="shared" si="4"/>
        <v/>
      </c>
      <c r="K166" s="33"/>
      <c r="L166" s="17"/>
      <c r="M166" s="35"/>
      <c r="N166" s="33"/>
      <c r="O166" s="33"/>
      <c r="P166" s="32"/>
      <c r="Q166" s="37"/>
    </row>
    <row r="167" spans="1:17" s="10" customFormat="1" ht="29.25" customHeight="1" x14ac:dyDescent="0.2">
      <c r="A167" s="31"/>
      <c r="B167" s="31" t="str">
        <f t="shared" si="5"/>
        <v/>
      </c>
      <c r="C167" s="304" t="str">
        <f>IF(D168="","",(VLOOKUP(D168,Lookups!$B$4:$C$2561,2,FALSE)))</f>
        <v/>
      </c>
      <c r="D167" s="366"/>
      <c r="E167" s="32"/>
      <c r="F167" s="32"/>
      <c r="G167" s="33"/>
      <c r="H167" s="34"/>
      <c r="I167" s="35"/>
      <c r="J167" s="36" t="str">
        <f t="shared" si="4"/>
        <v/>
      </c>
      <c r="K167" s="33"/>
      <c r="L167" s="17"/>
      <c r="M167" s="35"/>
      <c r="N167" s="33"/>
      <c r="O167" s="33"/>
      <c r="P167" s="32"/>
      <c r="Q167" s="37"/>
    </row>
    <row r="168" spans="1:17" s="10" customFormat="1" ht="29.25" customHeight="1" x14ac:dyDescent="0.2">
      <c r="A168" s="31"/>
      <c r="B168" s="31" t="str">
        <f t="shared" si="5"/>
        <v/>
      </c>
      <c r="C168" s="304" t="str">
        <f>IF(D169="","",(VLOOKUP(D169,Lookups!$B$4:$C$2561,2,FALSE)))</f>
        <v/>
      </c>
      <c r="D168" s="366"/>
      <c r="E168" s="32"/>
      <c r="F168" s="32"/>
      <c r="G168" s="33"/>
      <c r="H168" s="34"/>
      <c r="I168" s="35"/>
      <c r="J168" s="36" t="str">
        <f t="shared" si="4"/>
        <v/>
      </c>
      <c r="K168" s="33"/>
      <c r="L168" s="17"/>
      <c r="M168" s="35"/>
      <c r="N168" s="33"/>
      <c r="O168" s="33"/>
      <c r="P168" s="32"/>
      <c r="Q168" s="37"/>
    </row>
    <row r="169" spans="1:17" s="10" customFormat="1" ht="29.25" customHeight="1" x14ac:dyDescent="0.2">
      <c r="A169" s="31"/>
      <c r="B169" s="31" t="str">
        <f t="shared" si="5"/>
        <v/>
      </c>
      <c r="C169" s="304" t="str">
        <f>IF(D170="","",(VLOOKUP(D170,Lookups!$B$4:$C$2561,2,FALSE)))</f>
        <v/>
      </c>
      <c r="D169" s="366"/>
      <c r="E169" s="32"/>
      <c r="F169" s="32"/>
      <c r="G169" s="33"/>
      <c r="H169" s="34"/>
      <c r="I169" s="35"/>
      <c r="J169" s="36" t="str">
        <f t="shared" si="4"/>
        <v/>
      </c>
      <c r="K169" s="33"/>
      <c r="L169" s="17"/>
      <c r="M169" s="35"/>
      <c r="N169" s="33"/>
      <c r="O169" s="33"/>
      <c r="P169" s="32"/>
      <c r="Q169" s="37"/>
    </row>
    <row r="170" spans="1:17" s="10" customFormat="1" ht="29.25" customHeight="1" x14ac:dyDescent="0.2">
      <c r="A170" s="31"/>
      <c r="B170" s="31" t="str">
        <f t="shared" si="5"/>
        <v/>
      </c>
      <c r="C170" s="304" t="str">
        <f>IF(D171="","",(VLOOKUP(D171,Lookups!$B$4:$C$2561,2,FALSE)))</f>
        <v/>
      </c>
      <c r="D170" s="366"/>
      <c r="E170" s="32"/>
      <c r="F170" s="32"/>
      <c r="G170" s="33"/>
      <c r="H170" s="34"/>
      <c r="I170" s="35"/>
      <c r="J170" s="36" t="str">
        <f t="shared" si="4"/>
        <v/>
      </c>
      <c r="K170" s="33"/>
      <c r="L170" s="17"/>
      <c r="M170" s="35"/>
      <c r="N170" s="33"/>
      <c r="O170" s="33"/>
      <c r="P170" s="32"/>
      <c r="Q170" s="37"/>
    </row>
    <row r="171" spans="1:17" s="10" customFormat="1" ht="29.25" customHeight="1" x14ac:dyDescent="0.2">
      <c r="A171" s="31"/>
      <c r="B171" s="31" t="str">
        <f t="shared" si="5"/>
        <v/>
      </c>
      <c r="C171" s="304" t="str">
        <f>IF(D172="","",(VLOOKUP(D172,Lookups!$B$4:$C$2561,2,FALSE)))</f>
        <v/>
      </c>
      <c r="D171" s="366"/>
      <c r="E171" s="32"/>
      <c r="F171" s="32"/>
      <c r="G171" s="33"/>
      <c r="H171" s="34"/>
      <c r="I171" s="35"/>
      <c r="J171" s="36" t="str">
        <f t="shared" si="4"/>
        <v/>
      </c>
      <c r="K171" s="33"/>
      <c r="L171" s="17"/>
      <c r="M171" s="35"/>
      <c r="N171" s="33"/>
      <c r="O171" s="33"/>
      <c r="P171" s="32"/>
      <c r="Q171" s="37"/>
    </row>
    <row r="172" spans="1:17" s="10" customFormat="1" ht="29.25" customHeight="1" x14ac:dyDescent="0.2">
      <c r="A172" s="31"/>
      <c r="B172" s="31" t="str">
        <f t="shared" si="5"/>
        <v/>
      </c>
      <c r="C172" s="304" t="str">
        <f>IF(D173="","",(VLOOKUP(D173,Lookups!$B$4:$C$2561,2,FALSE)))</f>
        <v/>
      </c>
      <c r="D172" s="366"/>
      <c r="E172" s="32"/>
      <c r="F172" s="32"/>
      <c r="G172" s="33"/>
      <c r="H172" s="34"/>
      <c r="I172" s="35"/>
      <c r="J172" s="36" t="str">
        <f t="shared" si="4"/>
        <v/>
      </c>
      <c r="K172" s="33"/>
      <c r="L172" s="17"/>
      <c r="M172" s="35"/>
      <c r="N172" s="33"/>
      <c r="O172" s="33"/>
      <c r="P172" s="32"/>
      <c r="Q172" s="37"/>
    </row>
    <row r="173" spans="1:17" s="10" customFormat="1" ht="29.25" customHeight="1" x14ac:dyDescent="0.2">
      <c r="A173" s="31"/>
      <c r="B173" s="31" t="str">
        <f t="shared" si="5"/>
        <v/>
      </c>
      <c r="C173" s="304" t="str">
        <f>IF(D174="","",(VLOOKUP(D174,Lookups!$B$4:$C$2561,2,FALSE)))</f>
        <v/>
      </c>
      <c r="D173" s="366"/>
      <c r="E173" s="32"/>
      <c r="F173" s="32"/>
      <c r="G173" s="33"/>
      <c r="H173" s="34"/>
      <c r="I173" s="35"/>
      <c r="J173" s="36" t="str">
        <f t="shared" si="4"/>
        <v/>
      </c>
      <c r="K173" s="33"/>
      <c r="L173" s="17"/>
      <c r="M173" s="35"/>
      <c r="N173" s="33"/>
      <c r="O173" s="33"/>
      <c r="P173" s="32"/>
      <c r="Q173" s="37"/>
    </row>
    <row r="174" spans="1:17" s="10" customFormat="1" ht="29.25" customHeight="1" x14ac:dyDescent="0.2">
      <c r="A174" s="31"/>
      <c r="B174" s="31" t="str">
        <f t="shared" si="5"/>
        <v/>
      </c>
      <c r="C174" s="304" t="str">
        <f>IF(D175="","",(VLOOKUP(D175,Lookups!$B$4:$C$2561,2,FALSE)))</f>
        <v/>
      </c>
      <c r="D174" s="366"/>
      <c r="E174" s="32"/>
      <c r="F174" s="32"/>
      <c r="G174" s="33"/>
      <c r="H174" s="34"/>
      <c r="I174" s="35"/>
      <c r="J174" s="36" t="str">
        <f t="shared" si="4"/>
        <v/>
      </c>
      <c r="K174" s="33"/>
      <c r="L174" s="17"/>
      <c r="M174" s="35"/>
      <c r="N174" s="33"/>
      <c r="O174" s="33"/>
      <c r="P174" s="32"/>
      <c r="Q174" s="37"/>
    </row>
    <row r="175" spans="1:17" s="10" customFormat="1" ht="29.25" customHeight="1" x14ac:dyDescent="0.2">
      <c r="A175" s="31"/>
      <c r="B175" s="31" t="str">
        <f t="shared" si="5"/>
        <v/>
      </c>
      <c r="C175" s="304" t="str">
        <f>IF(D176="","",(VLOOKUP(D176,Lookups!$B$4:$C$2561,2,FALSE)))</f>
        <v/>
      </c>
      <c r="D175" s="366"/>
      <c r="E175" s="32"/>
      <c r="F175" s="32"/>
      <c r="G175" s="33"/>
      <c r="H175" s="34"/>
      <c r="I175" s="35"/>
      <c r="J175" s="36" t="str">
        <f t="shared" si="4"/>
        <v/>
      </c>
      <c r="K175" s="33"/>
      <c r="L175" s="17"/>
      <c r="M175" s="35"/>
      <c r="N175" s="33"/>
      <c r="O175" s="33"/>
      <c r="P175" s="32"/>
      <c r="Q175" s="37"/>
    </row>
    <row r="176" spans="1:17" s="10" customFormat="1" ht="29.25" customHeight="1" x14ac:dyDescent="0.2">
      <c r="A176" s="31"/>
      <c r="B176" s="31" t="str">
        <f t="shared" si="5"/>
        <v/>
      </c>
      <c r="C176" s="304" t="str">
        <f>IF(D177="","",(VLOOKUP(D177,Lookups!$B$4:$C$2561,2,FALSE)))</f>
        <v/>
      </c>
      <c r="D176" s="366"/>
      <c r="E176" s="32"/>
      <c r="F176" s="32"/>
      <c r="G176" s="33"/>
      <c r="H176" s="34"/>
      <c r="I176" s="35"/>
      <c r="J176" s="36" t="str">
        <f t="shared" si="4"/>
        <v/>
      </c>
      <c r="K176" s="33"/>
      <c r="L176" s="17"/>
      <c r="M176" s="35"/>
      <c r="N176" s="33"/>
      <c r="O176" s="33"/>
      <c r="P176" s="32"/>
      <c r="Q176" s="37"/>
    </row>
    <row r="177" spans="1:17" s="10" customFormat="1" ht="29.25" customHeight="1" x14ac:dyDescent="0.2">
      <c r="A177" s="31"/>
      <c r="B177" s="31" t="str">
        <f t="shared" si="5"/>
        <v/>
      </c>
      <c r="C177" s="304" t="str">
        <f>IF(D178="","",(VLOOKUP(D178,Lookups!$B$4:$C$2561,2,FALSE)))</f>
        <v/>
      </c>
      <c r="D177" s="366"/>
      <c r="E177" s="32"/>
      <c r="F177" s="32"/>
      <c r="G177" s="33"/>
      <c r="H177" s="34"/>
      <c r="I177" s="35"/>
      <c r="J177" s="36" t="str">
        <f t="shared" si="4"/>
        <v/>
      </c>
      <c r="K177" s="33"/>
      <c r="L177" s="17"/>
      <c r="M177" s="35"/>
      <c r="N177" s="33"/>
      <c r="O177" s="33"/>
      <c r="P177" s="32"/>
      <c r="Q177" s="37"/>
    </row>
    <row r="178" spans="1:17" s="10" customFormat="1" ht="29.25" customHeight="1" x14ac:dyDescent="0.2">
      <c r="A178" s="31"/>
      <c r="B178" s="31" t="str">
        <f t="shared" si="5"/>
        <v/>
      </c>
      <c r="C178" s="304" t="str">
        <f>IF(D179="","",(VLOOKUP(D179,Lookups!$B$4:$C$2561,2,FALSE)))</f>
        <v/>
      </c>
      <c r="D178" s="366"/>
      <c r="E178" s="32"/>
      <c r="F178" s="32"/>
      <c r="G178" s="33"/>
      <c r="H178" s="34"/>
      <c r="I178" s="35"/>
      <c r="J178" s="36" t="str">
        <f t="shared" si="4"/>
        <v/>
      </c>
      <c r="K178" s="33"/>
      <c r="L178" s="17"/>
      <c r="M178" s="35"/>
      <c r="N178" s="33"/>
      <c r="O178" s="33"/>
      <c r="P178" s="32"/>
      <c r="Q178" s="37"/>
    </row>
    <row r="179" spans="1:17" s="10" customFormat="1" ht="29.25" customHeight="1" x14ac:dyDescent="0.2">
      <c r="A179" s="31"/>
      <c r="B179" s="31" t="str">
        <f t="shared" si="5"/>
        <v/>
      </c>
      <c r="C179" s="304" t="str">
        <f>IF(D180="","",(VLOOKUP(D180,Lookups!$B$4:$C$2561,2,FALSE)))</f>
        <v/>
      </c>
      <c r="D179" s="366"/>
      <c r="E179" s="32"/>
      <c r="F179" s="32"/>
      <c r="G179" s="33"/>
      <c r="H179" s="34"/>
      <c r="I179" s="35"/>
      <c r="J179" s="36" t="str">
        <f t="shared" si="4"/>
        <v/>
      </c>
      <c r="K179" s="33"/>
      <c r="L179" s="17"/>
      <c r="M179" s="35"/>
      <c r="N179" s="33"/>
      <c r="O179" s="33"/>
      <c r="P179" s="32"/>
      <c r="Q179" s="37"/>
    </row>
    <row r="180" spans="1:17" s="10" customFormat="1" ht="29.25" customHeight="1" x14ac:dyDescent="0.2">
      <c r="A180" s="31"/>
      <c r="B180" s="31" t="str">
        <f t="shared" si="5"/>
        <v/>
      </c>
      <c r="C180" s="304" t="str">
        <f>IF(D181="","",(VLOOKUP(D181,Lookups!$B$4:$C$2561,2,FALSE)))</f>
        <v/>
      </c>
      <c r="D180" s="366"/>
      <c r="E180" s="32"/>
      <c r="F180" s="32"/>
      <c r="G180" s="33"/>
      <c r="H180" s="34"/>
      <c r="I180" s="35"/>
      <c r="J180" s="36" t="str">
        <f t="shared" si="4"/>
        <v/>
      </c>
      <c r="K180" s="33"/>
      <c r="L180" s="17"/>
      <c r="M180" s="35"/>
      <c r="N180" s="33"/>
      <c r="O180" s="33"/>
      <c r="P180" s="32"/>
      <c r="Q180" s="37"/>
    </row>
    <row r="181" spans="1:17" s="10" customFormat="1" ht="29.25" customHeight="1" x14ac:dyDescent="0.2">
      <c r="A181" s="31"/>
      <c r="B181" s="31" t="str">
        <f t="shared" si="5"/>
        <v/>
      </c>
      <c r="C181" s="304" t="str">
        <f>IF(D182="","",(VLOOKUP(D182,Lookups!$B$4:$C$2561,2,FALSE)))</f>
        <v/>
      </c>
      <c r="D181" s="366"/>
      <c r="E181" s="32"/>
      <c r="F181" s="32"/>
      <c r="G181" s="33"/>
      <c r="H181" s="34"/>
      <c r="I181" s="35"/>
      <c r="J181" s="36" t="str">
        <f t="shared" si="4"/>
        <v/>
      </c>
      <c r="K181" s="33"/>
      <c r="L181" s="17"/>
      <c r="M181" s="35"/>
      <c r="N181" s="33"/>
      <c r="O181" s="33"/>
      <c r="P181" s="32"/>
      <c r="Q181" s="37"/>
    </row>
    <row r="182" spans="1:17" s="10" customFormat="1" ht="29.25" customHeight="1" x14ac:dyDescent="0.2">
      <c r="A182" s="31"/>
      <c r="B182" s="31" t="str">
        <f t="shared" si="5"/>
        <v/>
      </c>
      <c r="C182" s="304" t="str">
        <f>IF(D183="","",(VLOOKUP(D183,Lookups!$B$4:$C$2561,2,FALSE)))</f>
        <v/>
      </c>
      <c r="D182" s="366"/>
      <c r="E182" s="32"/>
      <c r="F182" s="32"/>
      <c r="G182" s="33"/>
      <c r="H182" s="34"/>
      <c r="I182" s="35"/>
      <c r="J182" s="36" t="str">
        <f t="shared" si="4"/>
        <v/>
      </c>
      <c r="K182" s="33"/>
      <c r="L182" s="17"/>
      <c r="M182" s="35"/>
      <c r="N182" s="33"/>
      <c r="O182" s="33"/>
      <c r="P182" s="32"/>
      <c r="Q182" s="37"/>
    </row>
    <row r="183" spans="1:17" s="10" customFormat="1" ht="29.25" customHeight="1" x14ac:dyDescent="0.2">
      <c r="A183" s="31"/>
      <c r="B183" s="31" t="str">
        <f t="shared" si="5"/>
        <v/>
      </c>
      <c r="C183" s="304" t="str">
        <f>IF(D184="","",(VLOOKUP(D184,Lookups!$B$4:$C$2561,2,FALSE)))</f>
        <v/>
      </c>
      <c r="D183" s="366"/>
      <c r="E183" s="32"/>
      <c r="F183" s="32"/>
      <c r="G183" s="33"/>
      <c r="H183" s="34"/>
      <c r="I183" s="35"/>
      <c r="J183" s="36" t="str">
        <f t="shared" si="4"/>
        <v/>
      </c>
      <c r="K183" s="33"/>
      <c r="L183" s="17"/>
      <c r="M183" s="35"/>
      <c r="N183" s="33"/>
      <c r="O183" s="33"/>
      <c r="P183" s="32"/>
      <c r="Q183" s="37"/>
    </row>
    <row r="184" spans="1:17" s="10" customFormat="1" ht="29.25" customHeight="1" x14ac:dyDescent="0.2">
      <c r="A184" s="31"/>
      <c r="B184" s="31" t="str">
        <f t="shared" si="5"/>
        <v/>
      </c>
      <c r="C184" s="304" t="str">
        <f>IF(D185="","",(VLOOKUP(D185,Lookups!$B$4:$C$2561,2,FALSE)))</f>
        <v/>
      </c>
      <c r="D184" s="366"/>
      <c r="E184" s="32"/>
      <c r="F184" s="32"/>
      <c r="G184" s="33"/>
      <c r="H184" s="34"/>
      <c r="I184" s="35"/>
      <c r="J184" s="36" t="str">
        <f t="shared" si="4"/>
        <v/>
      </c>
      <c r="K184" s="33"/>
      <c r="L184" s="17"/>
      <c r="M184" s="35"/>
      <c r="N184" s="33"/>
      <c r="O184" s="33"/>
      <c r="P184" s="32"/>
      <c r="Q184" s="37"/>
    </row>
    <row r="185" spans="1:17" s="10" customFormat="1" ht="29.25" customHeight="1" x14ac:dyDescent="0.2">
      <c r="A185" s="31"/>
      <c r="B185" s="31" t="str">
        <f t="shared" si="5"/>
        <v/>
      </c>
      <c r="C185" s="304" t="str">
        <f>IF(D186="","",(VLOOKUP(D186,Lookups!$B$4:$C$2561,2,FALSE)))</f>
        <v/>
      </c>
      <c r="D185" s="366"/>
      <c r="E185" s="32"/>
      <c r="F185" s="32"/>
      <c r="G185" s="33"/>
      <c r="H185" s="34"/>
      <c r="I185" s="35"/>
      <c r="J185" s="36" t="str">
        <f t="shared" si="4"/>
        <v/>
      </c>
      <c r="K185" s="33"/>
      <c r="L185" s="17"/>
      <c r="M185" s="35"/>
      <c r="N185" s="33"/>
      <c r="O185" s="33"/>
      <c r="P185" s="32"/>
      <c r="Q185" s="37"/>
    </row>
    <row r="186" spans="1:17" s="10" customFormat="1" ht="29.25" customHeight="1" x14ac:dyDescent="0.2">
      <c r="A186" s="31"/>
      <c r="B186" s="31" t="str">
        <f t="shared" si="5"/>
        <v/>
      </c>
      <c r="C186" s="304" t="str">
        <f>IF(D187="","",(VLOOKUP(D187,Lookups!$B$4:$C$2561,2,FALSE)))</f>
        <v/>
      </c>
      <c r="D186" s="366"/>
      <c r="E186" s="32"/>
      <c r="F186" s="32"/>
      <c r="G186" s="33"/>
      <c r="H186" s="34"/>
      <c r="I186" s="35"/>
      <c r="J186" s="36" t="str">
        <f t="shared" si="4"/>
        <v/>
      </c>
      <c r="K186" s="33"/>
      <c r="L186" s="17"/>
      <c r="M186" s="35"/>
      <c r="N186" s="33"/>
      <c r="O186" s="33"/>
      <c r="P186" s="32"/>
      <c r="Q186" s="37"/>
    </row>
    <row r="187" spans="1:17" s="10" customFormat="1" ht="29.25" customHeight="1" x14ac:dyDescent="0.2">
      <c r="A187" s="31"/>
      <c r="B187" s="31" t="str">
        <f t="shared" si="5"/>
        <v/>
      </c>
      <c r="C187" s="304" t="str">
        <f>IF(D188="","",(VLOOKUP(D188,Lookups!$B$4:$C$2561,2,FALSE)))</f>
        <v/>
      </c>
      <c r="D187" s="366"/>
      <c r="E187" s="32"/>
      <c r="F187" s="32"/>
      <c r="G187" s="33"/>
      <c r="H187" s="34"/>
      <c r="I187" s="35"/>
      <c r="J187" s="36" t="str">
        <f t="shared" si="4"/>
        <v/>
      </c>
      <c r="K187" s="33"/>
      <c r="L187" s="17"/>
      <c r="M187" s="35"/>
      <c r="N187" s="33"/>
      <c r="O187" s="33"/>
      <c r="P187" s="32"/>
      <c r="Q187" s="37"/>
    </row>
    <row r="188" spans="1:17" s="10" customFormat="1" ht="29.25" customHeight="1" x14ac:dyDescent="0.2">
      <c r="A188" s="31"/>
      <c r="B188" s="31" t="str">
        <f t="shared" si="5"/>
        <v/>
      </c>
      <c r="C188" s="304" t="str">
        <f>IF(D189="","",(VLOOKUP(D189,Lookups!$B$4:$C$2561,2,FALSE)))</f>
        <v/>
      </c>
      <c r="D188" s="366"/>
      <c r="E188" s="32"/>
      <c r="F188" s="32"/>
      <c r="G188" s="33"/>
      <c r="H188" s="34"/>
      <c r="I188" s="35"/>
      <c r="J188" s="36" t="str">
        <f t="shared" si="4"/>
        <v/>
      </c>
      <c r="K188" s="33"/>
      <c r="L188" s="17"/>
      <c r="M188" s="35"/>
      <c r="N188" s="33"/>
      <c r="O188" s="33"/>
      <c r="P188" s="32"/>
      <c r="Q188" s="37"/>
    </row>
    <row r="189" spans="1:17" s="10" customFormat="1" ht="29.25" customHeight="1" x14ac:dyDescent="0.2">
      <c r="A189" s="31"/>
      <c r="B189" s="31" t="str">
        <f t="shared" si="5"/>
        <v/>
      </c>
      <c r="C189" s="304" t="str">
        <f>IF(D190="","",(VLOOKUP(D190,Lookups!$B$4:$C$2561,2,FALSE)))</f>
        <v/>
      </c>
      <c r="D189" s="366"/>
      <c r="E189" s="32"/>
      <c r="F189" s="32"/>
      <c r="G189" s="33"/>
      <c r="H189" s="34"/>
      <c r="I189" s="35"/>
      <c r="J189" s="36" t="str">
        <f t="shared" si="4"/>
        <v/>
      </c>
      <c r="K189" s="33"/>
      <c r="L189" s="17"/>
      <c r="M189" s="35"/>
      <c r="N189" s="33"/>
      <c r="O189" s="33"/>
      <c r="P189" s="32"/>
      <c r="Q189" s="37"/>
    </row>
    <row r="190" spans="1:17" s="10" customFormat="1" ht="29.25" customHeight="1" x14ac:dyDescent="0.2">
      <c r="A190" s="31"/>
      <c r="B190" s="31" t="str">
        <f t="shared" si="5"/>
        <v/>
      </c>
      <c r="C190" s="304" t="str">
        <f>IF(D191="","",(VLOOKUP(D191,Lookups!$B$4:$C$2561,2,FALSE)))</f>
        <v/>
      </c>
      <c r="D190" s="366"/>
      <c r="E190" s="32"/>
      <c r="F190" s="32"/>
      <c r="G190" s="33"/>
      <c r="H190" s="34"/>
      <c r="I190" s="35"/>
      <c r="J190" s="36" t="str">
        <f t="shared" si="4"/>
        <v/>
      </c>
      <c r="K190" s="33"/>
      <c r="L190" s="17"/>
      <c r="M190" s="35"/>
      <c r="N190" s="33"/>
      <c r="O190" s="33"/>
      <c r="P190" s="32"/>
      <c r="Q190" s="37"/>
    </row>
    <row r="191" spans="1:17" s="10" customFormat="1" ht="29.25" customHeight="1" x14ac:dyDescent="0.2">
      <c r="A191" s="31"/>
      <c r="B191" s="31" t="str">
        <f t="shared" si="5"/>
        <v/>
      </c>
      <c r="C191" s="304" t="str">
        <f>IF(D192="","",(VLOOKUP(D192,Lookups!$B$4:$C$2561,2,FALSE)))</f>
        <v/>
      </c>
      <c r="D191" s="366"/>
      <c r="E191" s="32"/>
      <c r="F191" s="32"/>
      <c r="G191" s="33"/>
      <c r="H191" s="34"/>
      <c r="I191" s="35"/>
      <c r="J191" s="36" t="str">
        <f t="shared" si="4"/>
        <v/>
      </c>
      <c r="K191" s="33"/>
      <c r="L191" s="17"/>
      <c r="M191" s="35"/>
      <c r="N191" s="33"/>
      <c r="O191" s="33"/>
      <c r="P191" s="32"/>
      <c r="Q191" s="37"/>
    </row>
    <row r="192" spans="1:17" s="10" customFormat="1" ht="29.25" customHeight="1" x14ac:dyDescent="0.2">
      <c r="A192" s="31"/>
      <c r="B192" s="31" t="str">
        <f t="shared" si="5"/>
        <v/>
      </c>
      <c r="C192" s="304" t="str">
        <f>IF(D193="","",(VLOOKUP(D193,Lookups!$B$4:$C$2561,2,FALSE)))</f>
        <v/>
      </c>
      <c r="D192" s="366"/>
      <c r="E192" s="32"/>
      <c r="F192" s="32"/>
      <c r="G192" s="33"/>
      <c r="H192" s="34"/>
      <c r="I192" s="35"/>
      <c r="J192" s="36" t="str">
        <f t="shared" si="4"/>
        <v/>
      </c>
      <c r="K192" s="33"/>
      <c r="L192" s="17"/>
      <c r="M192" s="35"/>
      <c r="N192" s="33"/>
      <c r="O192" s="33"/>
      <c r="P192" s="32"/>
      <c r="Q192" s="37"/>
    </row>
    <row r="193" spans="1:17" s="10" customFormat="1" ht="29.25" customHeight="1" x14ac:dyDescent="0.2">
      <c r="A193" s="31"/>
      <c r="B193" s="31" t="str">
        <f t="shared" si="5"/>
        <v/>
      </c>
      <c r="C193" s="304" t="str">
        <f>IF(D194="","",(VLOOKUP(D194,Lookups!$B$4:$C$2561,2,FALSE)))</f>
        <v/>
      </c>
      <c r="D193" s="366"/>
      <c r="E193" s="32"/>
      <c r="F193" s="32"/>
      <c r="G193" s="33"/>
      <c r="H193" s="34"/>
      <c r="I193" s="35"/>
      <c r="J193" s="36" t="str">
        <f t="shared" si="4"/>
        <v/>
      </c>
      <c r="K193" s="33"/>
      <c r="L193" s="17"/>
      <c r="M193" s="35"/>
      <c r="N193" s="33"/>
      <c r="O193" s="33"/>
      <c r="P193" s="32"/>
      <c r="Q193" s="37"/>
    </row>
    <row r="194" spans="1:17" s="10" customFormat="1" ht="29.25" customHeight="1" x14ac:dyDescent="0.2">
      <c r="A194" s="31"/>
      <c r="B194" s="31" t="str">
        <f t="shared" si="5"/>
        <v/>
      </c>
      <c r="C194" s="304" t="str">
        <f>IF(D195="","",(VLOOKUP(D195,Lookups!$B$4:$C$2561,2,FALSE)))</f>
        <v/>
      </c>
      <c r="D194" s="366"/>
      <c r="E194" s="32"/>
      <c r="F194" s="32"/>
      <c r="G194" s="33"/>
      <c r="H194" s="34"/>
      <c r="I194" s="35"/>
      <c r="J194" s="36" t="str">
        <f t="shared" si="4"/>
        <v/>
      </c>
      <c r="K194" s="33"/>
      <c r="L194" s="17"/>
      <c r="M194" s="35"/>
      <c r="N194" s="33"/>
      <c r="O194" s="33"/>
      <c r="P194" s="32"/>
      <c r="Q194" s="37"/>
    </row>
    <row r="195" spans="1:17" s="10" customFormat="1" ht="29.25" customHeight="1" x14ac:dyDescent="0.2">
      <c r="A195" s="31"/>
      <c r="B195" s="31" t="str">
        <f t="shared" si="5"/>
        <v/>
      </c>
      <c r="C195" s="304" t="str">
        <f>IF(D196="","",(VLOOKUP(D196,Lookups!$B$4:$C$2561,2,FALSE)))</f>
        <v/>
      </c>
      <c r="D195" s="366"/>
      <c r="E195" s="32"/>
      <c r="F195" s="32"/>
      <c r="G195" s="33"/>
      <c r="H195" s="34"/>
      <c r="I195" s="35"/>
      <c r="J195" s="36" t="str">
        <f t="shared" si="4"/>
        <v/>
      </c>
      <c r="K195" s="33"/>
      <c r="L195" s="17"/>
      <c r="M195" s="35"/>
      <c r="N195" s="33"/>
      <c r="O195" s="33"/>
      <c r="P195" s="32"/>
      <c r="Q195" s="37"/>
    </row>
    <row r="196" spans="1:17" s="10" customFormat="1" ht="29.25" customHeight="1" x14ac:dyDescent="0.2">
      <c r="A196" s="31"/>
      <c r="B196" s="31" t="str">
        <f t="shared" si="5"/>
        <v/>
      </c>
      <c r="C196" s="304" t="str">
        <f>IF(D197="","",(VLOOKUP(D197,Lookups!$B$4:$C$2561,2,FALSE)))</f>
        <v/>
      </c>
      <c r="D196" s="366"/>
      <c r="E196" s="32"/>
      <c r="F196" s="32"/>
      <c r="G196" s="33"/>
      <c r="H196" s="34"/>
      <c r="I196" s="35"/>
      <c r="J196" s="36" t="str">
        <f t="shared" si="4"/>
        <v/>
      </c>
      <c r="K196" s="33"/>
      <c r="L196" s="17"/>
      <c r="M196" s="35"/>
      <c r="N196" s="33"/>
      <c r="O196" s="33"/>
      <c r="P196" s="32"/>
      <c r="Q196" s="37"/>
    </row>
    <row r="197" spans="1:17" s="10" customFormat="1" ht="29.25" customHeight="1" x14ac:dyDescent="0.2">
      <c r="A197" s="31"/>
      <c r="B197" s="31" t="str">
        <f t="shared" si="5"/>
        <v/>
      </c>
      <c r="C197" s="304" t="str">
        <f>IF(D198="","",(VLOOKUP(D198,Lookups!$B$4:$C$2561,2,FALSE)))</f>
        <v/>
      </c>
      <c r="D197" s="366"/>
      <c r="E197" s="32"/>
      <c r="F197" s="32"/>
      <c r="G197" s="33"/>
      <c r="H197" s="34"/>
      <c r="I197" s="35"/>
      <c r="J197" s="36" t="str">
        <f t="shared" si="4"/>
        <v/>
      </c>
      <c r="K197" s="33"/>
      <c r="L197" s="17"/>
      <c r="M197" s="35"/>
      <c r="N197" s="33"/>
      <c r="O197" s="33"/>
      <c r="P197" s="32"/>
      <c r="Q197" s="37"/>
    </row>
    <row r="198" spans="1:17" s="10" customFormat="1" ht="29.25" customHeight="1" x14ac:dyDescent="0.2">
      <c r="A198" s="31"/>
      <c r="B198" s="31" t="str">
        <f t="shared" si="5"/>
        <v/>
      </c>
      <c r="C198" s="304" t="str">
        <f>IF(D199="","",(VLOOKUP(D199,Lookups!$B$4:$C$2561,2,FALSE)))</f>
        <v/>
      </c>
      <c r="D198" s="366"/>
      <c r="E198" s="32"/>
      <c r="F198" s="32"/>
      <c r="G198" s="33"/>
      <c r="H198" s="34"/>
      <c r="I198" s="35"/>
      <c r="J198" s="36" t="str">
        <f t="shared" ref="J198:J261" si="6">IF(I198="","",VLOOKUP(I198,TPMethodDesc,2,FALSE))</f>
        <v/>
      </c>
      <c r="K198" s="33"/>
      <c r="L198" s="17"/>
      <c r="M198" s="35"/>
      <c r="N198" s="33"/>
      <c r="O198" s="33"/>
      <c r="P198" s="32"/>
      <c r="Q198" s="37"/>
    </row>
    <row r="199" spans="1:17" s="10" customFormat="1" ht="29.25" customHeight="1" x14ac:dyDescent="0.2">
      <c r="A199" s="31"/>
      <c r="B199" s="31" t="str">
        <f t="shared" ref="B199:B262" si="7">IF(A199="ADD","0","")</f>
        <v/>
      </c>
      <c r="C199" s="304" t="str">
        <f>IF(D200="","",(VLOOKUP(D200,Lookups!$B$4:$C$2561,2,FALSE)))</f>
        <v/>
      </c>
      <c r="D199" s="366"/>
      <c r="E199" s="32"/>
      <c r="F199" s="32"/>
      <c r="G199" s="33"/>
      <c r="H199" s="34"/>
      <c r="I199" s="35"/>
      <c r="J199" s="36" t="str">
        <f t="shared" si="6"/>
        <v/>
      </c>
      <c r="K199" s="33"/>
      <c r="L199" s="17"/>
      <c r="M199" s="35"/>
      <c r="N199" s="33"/>
      <c r="O199" s="33"/>
      <c r="P199" s="32"/>
      <c r="Q199" s="37"/>
    </row>
    <row r="200" spans="1:17" s="10" customFormat="1" ht="29.25" customHeight="1" x14ac:dyDescent="0.2">
      <c r="A200" s="31"/>
      <c r="B200" s="31" t="str">
        <f t="shared" si="7"/>
        <v/>
      </c>
      <c r="C200" s="304" t="str">
        <f>IF(D201="","",(VLOOKUP(D201,Lookups!$B$4:$C$2561,2,FALSE)))</f>
        <v/>
      </c>
      <c r="D200" s="366"/>
      <c r="E200" s="32"/>
      <c r="F200" s="32"/>
      <c r="G200" s="33"/>
      <c r="H200" s="34"/>
      <c r="I200" s="35"/>
      <c r="J200" s="36" t="str">
        <f t="shared" si="6"/>
        <v/>
      </c>
      <c r="K200" s="33"/>
      <c r="L200" s="17"/>
      <c r="M200" s="35"/>
      <c r="N200" s="33"/>
      <c r="O200" s="33"/>
      <c r="P200" s="32"/>
      <c r="Q200" s="37"/>
    </row>
    <row r="201" spans="1:17" s="10" customFormat="1" ht="29.25" customHeight="1" x14ac:dyDescent="0.2">
      <c r="A201" s="31"/>
      <c r="B201" s="31" t="str">
        <f t="shared" si="7"/>
        <v/>
      </c>
      <c r="C201" s="304" t="str">
        <f>IF(D202="","",(VLOOKUP(D202,Lookups!$B$4:$C$2561,2,FALSE)))</f>
        <v/>
      </c>
      <c r="D201" s="366"/>
      <c r="E201" s="32"/>
      <c r="F201" s="32"/>
      <c r="G201" s="33"/>
      <c r="H201" s="34"/>
      <c r="I201" s="35"/>
      <c r="J201" s="36" t="str">
        <f t="shared" si="6"/>
        <v/>
      </c>
      <c r="K201" s="33"/>
      <c r="L201" s="17"/>
      <c r="M201" s="35"/>
      <c r="N201" s="33"/>
      <c r="O201" s="33"/>
      <c r="P201" s="32"/>
      <c r="Q201" s="37"/>
    </row>
    <row r="202" spans="1:17" s="10" customFormat="1" ht="29.25" customHeight="1" x14ac:dyDescent="0.2">
      <c r="A202" s="31"/>
      <c r="B202" s="31" t="str">
        <f t="shared" si="7"/>
        <v/>
      </c>
      <c r="C202" s="304" t="str">
        <f>IF(D203="","",(VLOOKUP(D203,Lookups!$B$4:$C$2561,2,FALSE)))</f>
        <v/>
      </c>
      <c r="D202" s="366"/>
      <c r="E202" s="32"/>
      <c r="F202" s="32"/>
      <c r="G202" s="33"/>
      <c r="H202" s="34"/>
      <c r="I202" s="35"/>
      <c r="J202" s="36" t="str">
        <f t="shared" si="6"/>
        <v/>
      </c>
      <c r="K202" s="33"/>
      <c r="L202" s="17"/>
      <c r="M202" s="35"/>
      <c r="N202" s="33"/>
      <c r="O202" s="33"/>
      <c r="P202" s="32"/>
      <c r="Q202" s="37"/>
    </row>
    <row r="203" spans="1:17" s="10" customFormat="1" ht="29.25" customHeight="1" x14ac:dyDescent="0.2">
      <c r="A203" s="31"/>
      <c r="B203" s="31" t="str">
        <f t="shared" si="7"/>
        <v/>
      </c>
      <c r="C203" s="304" t="str">
        <f>IF(D204="","",(VLOOKUP(D204,Lookups!$B$4:$C$2561,2,FALSE)))</f>
        <v/>
      </c>
      <c r="D203" s="366"/>
      <c r="E203" s="32"/>
      <c r="F203" s="32"/>
      <c r="G203" s="33"/>
      <c r="H203" s="34"/>
      <c r="I203" s="35"/>
      <c r="J203" s="36" t="str">
        <f t="shared" si="6"/>
        <v/>
      </c>
      <c r="K203" s="33"/>
      <c r="L203" s="17"/>
      <c r="M203" s="35"/>
      <c r="N203" s="33"/>
      <c r="O203" s="33"/>
      <c r="P203" s="32"/>
      <c r="Q203" s="37"/>
    </row>
    <row r="204" spans="1:17" s="10" customFormat="1" ht="29.25" customHeight="1" x14ac:dyDescent="0.2">
      <c r="A204" s="31"/>
      <c r="B204" s="31" t="str">
        <f t="shared" si="7"/>
        <v/>
      </c>
      <c r="C204" s="304" t="str">
        <f>IF(D205="","",(VLOOKUP(D205,Lookups!$B$4:$C$2561,2,FALSE)))</f>
        <v/>
      </c>
      <c r="D204" s="366"/>
      <c r="E204" s="32"/>
      <c r="F204" s="32"/>
      <c r="G204" s="33"/>
      <c r="H204" s="34"/>
      <c r="I204" s="35"/>
      <c r="J204" s="36" t="str">
        <f t="shared" si="6"/>
        <v/>
      </c>
      <c r="K204" s="33"/>
      <c r="L204" s="17"/>
      <c r="M204" s="35"/>
      <c r="N204" s="33"/>
      <c r="O204" s="33"/>
      <c r="P204" s="32"/>
      <c r="Q204" s="37"/>
    </row>
    <row r="205" spans="1:17" s="10" customFormat="1" ht="29.25" customHeight="1" x14ac:dyDescent="0.2">
      <c r="A205" s="31"/>
      <c r="B205" s="31" t="str">
        <f t="shared" si="7"/>
        <v/>
      </c>
      <c r="C205" s="304" t="str">
        <f>IF(D206="","",(VLOOKUP(D206,Lookups!$B$4:$C$2561,2,FALSE)))</f>
        <v/>
      </c>
      <c r="D205" s="366"/>
      <c r="E205" s="32"/>
      <c r="F205" s="32"/>
      <c r="G205" s="33"/>
      <c r="H205" s="34"/>
      <c r="I205" s="35"/>
      <c r="J205" s="36" t="str">
        <f t="shared" si="6"/>
        <v/>
      </c>
      <c r="K205" s="33"/>
      <c r="L205" s="17"/>
      <c r="M205" s="35"/>
      <c r="N205" s="33"/>
      <c r="O205" s="33"/>
      <c r="P205" s="32"/>
      <c r="Q205" s="37"/>
    </row>
    <row r="206" spans="1:17" s="10" customFormat="1" ht="29.25" customHeight="1" x14ac:dyDescent="0.2">
      <c r="A206" s="31"/>
      <c r="B206" s="31" t="str">
        <f t="shared" si="7"/>
        <v/>
      </c>
      <c r="C206" s="304" t="str">
        <f>IF(D207="","",(VLOOKUP(D207,Lookups!$B$4:$C$2561,2,FALSE)))</f>
        <v/>
      </c>
      <c r="D206" s="366"/>
      <c r="E206" s="32"/>
      <c r="F206" s="32"/>
      <c r="G206" s="33"/>
      <c r="H206" s="34"/>
      <c r="I206" s="35"/>
      <c r="J206" s="36" t="str">
        <f t="shared" si="6"/>
        <v/>
      </c>
      <c r="K206" s="33"/>
      <c r="L206" s="17"/>
      <c r="M206" s="35"/>
      <c r="N206" s="33"/>
      <c r="O206" s="33"/>
      <c r="P206" s="32"/>
      <c r="Q206" s="37"/>
    </row>
    <row r="207" spans="1:17" s="10" customFormat="1" ht="29.25" customHeight="1" x14ac:dyDescent="0.2">
      <c r="A207" s="31"/>
      <c r="B207" s="31" t="str">
        <f t="shared" si="7"/>
        <v/>
      </c>
      <c r="C207" s="304" t="str">
        <f>IF(D208="","",(VLOOKUP(D208,Lookups!$B$4:$C$2561,2,FALSE)))</f>
        <v/>
      </c>
      <c r="D207" s="366"/>
      <c r="E207" s="32"/>
      <c r="F207" s="32"/>
      <c r="G207" s="33"/>
      <c r="H207" s="34"/>
      <c r="I207" s="35"/>
      <c r="J207" s="36" t="str">
        <f t="shared" si="6"/>
        <v/>
      </c>
      <c r="K207" s="33"/>
      <c r="L207" s="17"/>
      <c r="M207" s="35"/>
      <c r="N207" s="33"/>
      <c r="O207" s="33"/>
      <c r="P207" s="32"/>
      <c r="Q207" s="37"/>
    </row>
    <row r="208" spans="1:17" s="10" customFormat="1" ht="29.25" customHeight="1" x14ac:dyDescent="0.2">
      <c r="A208" s="31"/>
      <c r="B208" s="31" t="str">
        <f t="shared" si="7"/>
        <v/>
      </c>
      <c r="C208" s="304" t="str">
        <f>IF(D209="","",(VLOOKUP(D209,Lookups!$B$4:$C$2561,2,FALSE)))</f>
        <v/>
      </c>
      <c r="D208" s="366"/>
      <c r="E208" s="32"/>
      <c r="F208" s="32"/>
      <c r="G208" s="33"/>
      <c r="H208" s="34"/>
      <c r="I208" s="35"/>
      <c r="J208" s="36" t="str">
        <f t="shared" si="6"/>
        <v/>
      </c>
      <c r="K208" s="33"/>
      <c r="L208" s="17"/>
      <c r="M208" s="35"/>
      <c r="N208" s="33"/>
      <c r="O208" s="33"/>
      <c r="P208" s="32"/>
      <c r="Q208" s="37"/>
    </row>
    <row r="209" spans="1:17" s="10" customFormat="1" ht="29.25" customHeight="1" x14ac:dyDescent="0.2">
      <c r="A209" s="31"/>
      <c r="B209" s="31" t="str">
        <f t="shared" si="7"/>
        <v/>
      </c>
      <c r="C209" s="304" t="str">
        <f>IF(D210="","",(VLOOKUP(D210,Lookups!$B$4:$C$2561,2,FALSE)))</f>
        <v/>
      </c>
      <c r="D209" s="366"/>
      <c r="E209" s="32"/>
      <c r="F209" s="32"/>
      <c r="G209" s="33"/>
      <c r="H209" s="34"/>
      <c r="I209" s="35"/>
      <c r="J209" s="36" t="str">
        <f t="shared" si="6"/>
        <v/>
      </c>
      <c r="K209" s="33"/>
      <c r="L209" s="17"/>
      <c r="M209" s="35"/>
      <c r="N209" s="33"/>
      <c r="O209" s="33"/>
      <c r="P209" s="32"/>
      <c r="Q209" s="37"/>
    </row>
    <row r="210" spans="1:17" s="10" customFormat="1" ht="29.25" customHeight="1" x14ac:dyDescent="0.2">
      <c r="A210" s="31"/>
      <c r="B210" s="31" t="str">
        <f t="shared" si="7"/>
        <v/>
      </c>
      <c r="C210" s="304" t="str">
        <f>IF(D211="","",(VLOOKUP(D211,Lookups!$B$4:$C$2561,2,FALSE)))</f>
        <v/>
      </c>
      <c r="D210" s="366"/>
      <c r="E210" s="32"/>
      <c r="F210" s="32"/>
      <c r="G210" s="33"/>
      <c r="H210" s="34"/>
      <c r="I210" s="35"/>
      <c r="J210" s="36" t="str">
        <f t="shared" si="6"/>
        <v/>
      </c>
      <c r="K210" s="33"/>
      <c r="L210" s="17"/>
      <c r="M210" s="35"/>
      <c r="N210" s="33"/>
      <c r="O210" s="33"/>
      <c r="P210" s="32"/>
      <c r="Q210" s="37"/>
    </row>
    <row r="211" spans="1:17" s="10" customFormat="1" ht="29.25" customHeight="1" x14ac:dyDescent="0.2">
      <c r="A211" s="31"/>
      <c r="B211" s="31" t="str">
        <f t="shared" si="7"/>
        <v/>
      </c>
      <c r="C211" s="304" t="str">
        <f>IF(D212="","",(VLOOKUP(D212,Lookups!$B$4:$C$2561,2,FALSE)))</f>
        <v/>
      </c>
      <c r="D211" s="366"/>
      <c r="E211" s="32"/>
      <c r="F211" s="32"/>
      <c r="G211" s="33"/>
      <c r="H211" s="34"/>
      <c r="I211" s="35"/>
      <c r="J211" s="36" t="str">
        <f t="shared" si="6"/>
        <v/>
      </c>
      <c r="K211" s="33"/>
      <c r="L211" s="17"/>
      <c r="M211" s="35"/>
      <c r="N211" s="33"/>
      <c r="O211" s="33"/>
      <c r="P211" s="32"/>
      <c r="Q211" s="37"/>
    </row>
    <row r="212" spans="1:17" s="10" customFormat="1" ht="29.25" customHeight="1" x14ac:dyDescent="0.2">
      <c r="A212" s="31"/>
      <c r="B212" s="31" t="str">
        <f t="shared" si="7"/>
        <v/>
      </c>
      <c r="C212" s="304" t="str">
        <f>IF(D213="","",(VLOOKUP(D213,Lookups!$B$4:$C$2561,2,FALSE)))</f>
        <v/>
      </c>
      <c r="D212" s="366"/>
      <c r="E212" s="32"/>
      <c r="F212" s="32"/>
      <c r="G212" s="33"/>
      <c r="H212" s="34"/>
      <c r="I212" s="35"/>
      <c r="J212" s="36" t="str">
        <f t="shared" si="6"/>
        <v/>
      </c>
      <c r="K212" s="33"/>
      <c r="L212" s="17"/>
      <c r="M212" s="35"/>
      <c r="N212" s="33"/>
      <c r="O212" s="33"/>
      <c r="P212" s="32"/>
      <c r="Q212" s="37"/>
    </row>
    <row r="213" spans="1:17" s="10" customFormat="1" ht="29.25" customHeight="1" x14ac:dyDescent="0.2">
      <c r="A213" s="31"/>
      <c r="B213" s="31" t="str">
        <f t="shared" si="7"/>
        <v/>
      </c>
      <c r="C213" s="304" t="str">
        <f>IF(D214="","",(VLOOKUP(D214,Lookups!$B$4:$C$2561,2,FALSE)))</f>
        <v/>
      </c>
      <c r="D213" s="366"/>
      <c r="E213" s="32"/>
      <c r="F213" s="32"/>
      <c r="G213" s="33"/>
      <c r="H213" s="34"/>
      <c r="I213" s="35"/>
      <c r="J213" s="36" t="str">
        <f t="shared" si="6"/>
        <v/>
      </c>
      <c r="K213" s="33"/>
      <c r="L213" s="17"/>
      <c r="M213" s="35"/>
      <c r="N213" s="33"/>
      <c r="O213" s="33"/>
      <c r="P213" s="32"/>
      <c r="Q213" s="37"/>
    </row>
    <row r="214" spans="1:17" s="10" customFormat="1" ht="29.25" customHeight="1" x14ac:dyDescent="0.2">
      <c r="A214" s="31"/>
      <c r="B214" s="31" t="str">
        <f t="shared" si="7"/>
        <v/>
      </c>
      <c r="C214" s="304" t="str">
        <f>IF(D215="","",(VLOOKUP(D215,Lookups!$B$4:$C$2561,2,FALSE)))</f>
        <v/>
      </c>
      <c r="D214" s="366"/>
      <c r="E214" s="32"/>
      <c r="F214" s="32"/>
      <c r="G214" s="33"/>
      <c r="H214" s="34"/>
      <c r="I214" s="35"/>
      <c r="J214" s="36" t="str">
        <f t="shared" si="6"/>
        <v/>
      </c>
      <c r="K214" s="33"/>
      <c r="L214" s="17"/>
      <c r="M214" s="35"/>
      <c r="N214" s="33"/>
      <c r="O214" s="33"/>
      <c r="P214" s="32"/>
      <c r="Q214" s="37"/>
    </row>
    <row r="215" spans="1:17" s="10" customFormat="1" ht="29.25" customHeight="1" x14ac:dyDescent="0.2">
      <c r="A215" s="31"/>
      <c r="B215" s="31" t="str">
        <f t="shared" si="7"/>
        <v/>
      </c>
      <c r="C215" s="304" t="str">
        <f>IF(D216="","",(VLOOKUP(D216,Lookups!$B$4:$C$2561,2,FALSE)))</f>
        <v/>
      </c>
      <c r="D215" s="366"/>
      <c r="E215" s="32"/>
      <c r="F215" s="32"/>
      <c r="G215" s="33"/>
      <c r="H215" s="34"/>
      <c r="I215" s="35"/>
      <c r="J215" s="36" t="str">
        <f t="shared" si="6"/>
        <v/>
      </c>
      <c r="K215" s="33"/>
      <c r="L215" s="17"/>
      <c r="M215" s="35"/>
      <c r="N215" s="33"/>
      <c r="O215" s="33"/>
      <c r="P215" s="32"/>
      <c r="Q215" s="37"/>
    </row>
    <row r="216" spans="1:17" s="10" customFormat="1" ht="29.25" customHeight="1" x14ac:dyDescent="0.2">
      <c r="A216" s="31"/>
      <c r="B216" s="31" t="str">
        <f t="shared" si="7"/>
        <v/>
      </c>
      <c r="C216" s="304" t="str">
        <f>IF(D217="","",(VLOOKUP(D217,Lookups!$B$4:$C$2561,2,FALSE)))</f>
        <v/>
      </c>
      <c r="D216" s="366"/>
      <c r="E216" s="32"/>
      <c r="F216" s="32"/>
      <c r="G216" s="33"/>
      <c r="H216" s="34"/>
      <c r="I216" s="35"/>
      <c r="J216" s="36" t="str">
        <f t="shared" si="6"/>
        <v/>
      </c>
      <c r="K216" s="33"/>
      <c r="L216" s="17"/>
      <c r="M216" s="35"/>
      <c r="N216" s="33"/>
      <c r="O216" s="33"/>
      <c r="P216" s="32"/>
      <c r="Q216" s="37"/>
    </row>
    <row r="217" spans="1:17" s="10" customFormat="1" ht="29.25" customHeight="1" x14ac:dyDescent="0.2">
      <c r="A217" s="31"/>
      <c r="B217" s="31" t="str">
        <f t="shared" si="7"/>
        <v/>
      </c>
      <c r="C217" s="304" t="str">
        <f>IF(D218="","",(VLOOKUP(D218,Lookups!$B$4:$C$2561,2,FALSE)))</f>
        <v/>
      </c>
      <c r="D217" s="366"/>
      <c r="E217" s="32"/>
      <c r="F217" s="32"/>
      <c r="G217" s="33"/>
      <c r="H217" s="34"/>
      <c r="I217" s="35"/>
      <c r="J217" s="36" t="str">
        <f t="shared" si="6"/>
        <v/>
      </c>
      <c r="K217" s="33"/>
      <c r="L217" s="17"/>
      <c r="M217" s="35"/>
      <c r="N217" s="33"/>
      <c r="O217" s="33"/>
      <c r="P217" s="32"/>
      <c r="Q217" s="37"/>
    </row>
    <row r="218" spans="1:17" s="10" customFormat="1" ht="29.25" customHeight="1" x14ac:dyDescent="0.2">
      <c r="A218" s="31"/>
      <c r="B218" s="31" t="str">
        <f t="shared" si="7"/>
        <v/>
      </c>
      <c r="C218" s="304" t="str">
        <f>IF(D219="","",(VLOOKUP(D219,Lookups!$B$4:$C$2561,2,FALSE)))</f>
        <v/>
      </c>
      <c r="D218" s="366"/>
      <c r="E218" s="32"/>
      <c r="F218" s="32"/>
      <c r="G218" s="33"/>
      <c r="H218" s="34"/>
      <c r="I218" s="35"/>
      <c r="J218" s="36" t="str">
        <f t="shared" si="6"/>
        <v/>
      </c>
      <c r="K218" s="33"/>
      <c r="L218" s="17"/>
      <c r="M218" s="35"/>
      <c r="N218" s="33"/>
      <c r="O218" s="33"/>
      <c r="P218" s="32"/>
      <c r="Q218" s="37"/>
    </row>
    <row r="219" spans="1:17" s="10" customFormat="1" ht="29.25" customHeight="1" x14ac:dyDescent="0.2">
      <c r="A219" s="31"/>
      <c r="B219" s="31" t="str">
        <f t="shared" si="7"/>
        <v/>
      </c>
      <c r="C219" s="304" t="str">
        <f>IF(D220="","",(VLOOKUP(D220,Lookups!$B$4:$C$2561,2,FALSE)))</f>
        <v/>
      </c>
      <c r="D219" s="366"/>
      <c r="E219" s="32"/>
      <c r="F219" s="32"/>
      <c r="G219" s="33"/>
      <c r="H219" s="34"/>
      <c r="I219" s="35"/>
      <c r="J219" s="36" t="str">
        <f t="shared" si="6"/>
        <v/>
      </c>
      <c r="K219" s="33"/>
      <c r="L219" s="17"/>
      <c r="M219" s="35"/>
      <c r="N219" s="33"/>
      <c r="O219" s="33"/>
      <c r="P219" s="32"/>
      <c r="Q219" s="37"/>
    </row>
    <row r="220" spans="1:17" s="10" customFormat="1" ht="29.25" customHeight="1" x14ac:dyDescent="0.2">
      <c r="A220" s="31"/>
      <c r="B220" s="31" t="str">
        <f t="shared" si="7"/>
        <v/>
      </c>
      <c r="C220" s="304" t="str">
        <f>IF(D221="","",(VLOOKUP(D221,Lookups!$B$4:$C$2561,2,FALSE)))</f>
        <v/>
      </c>
      <c r="D220" s="366"/>
      <c r="E220" s="32"/>
      <c r="F220" s="32"/>
      <c r="G220" s="33"/>
      <c r="H220" s="34"/>
      <c r="I220" s="35"/>
      <c r="J220" s="36" t="str">
        <f t="shared" si="6"/>
        <v/>
      </c>
      <c r="K220" s="33"/>
      <c r="L220" s="17"/>
      <c r="M220" s="35"/>
      <c r="N220" s="33"/>
      <c r="O220" s="33"/>
      <c r="P220" s="32"/>
      <c r="Q220" s="37"/>
    </row>
    <row r="221" spans="1:17" s="10" customFormat="1" ht="29.25" customHeight="1" x14ac:dyDescent="0.2">
      <c r="A221" s="31"/>
      <c r="B221" s="31" t="str">
        <f t="shared" si="7"/>
        <v/>
      </c>
      <c r="C221" s="304" t="str">
        <f>IF(D222="","",(VLOOKUP(D222,Lookups!$B$4:$C$2561,2,FALSE)))</f>
        <v/>
      </c>
      <c r="D221" s="366"/>
      <c r="E221" s="32"/>
      <c r="F221" s="32"/>
      <c r="G221" s="33"/>
      <c r="H221" s="34"/>
      <c r="I221" s="35"/>
      <c r="J221" s="36" t="str">
        <f t="shared" si="6"/>
        <v/>
      </c>
      <c r="K221" s="33"/>
      <c r="L221" s="17"/>
      <c r="M221" s="35"/>
      <c r="N221" s="33"/>
      <c r="O221" s="33"/>
      <c r="P221" s="32"/>
      <c r="Q221" s="37"/>
    </row>
    <row r="222" spans="1:17" s="10" customFormat="1" ht="29.25" customHeight="1" x14ac:dyDescent="0.2">
      <c r="A222" s="31"/>
      <c r="B222" s="31" t="str">
        <f t="shared" si="7"/>
        <v/>
      </c>
      <c r="C222" s="304" t="str">
        <f>IF(D223="","",(VLOOKUP(D223,Lookups!$B$4:$C$2561,2,FALSE)))</f>
        <v/>
      </c>
      <c r="D222" s="366"/>
      <c r="E222" s="32"/>
      <c r="F222" s="32"/>
      <c r="G222" s="33"/>
      <c r="H222" s="34"/>
      <c r="I222" s="35"/>
      <c r="J222" s="36" t="str">
        <f t="shared" si="6"/>
        <v/>
      </c>
      <c r="K222" s="33"/>
      <c r="L222" s="17"/>
      <c r="M222" s="35"/>
      <c r="N222" s="33"/>
      <c r="O222" s="33"/>
      <c r="P222" s="32"/>
      <c r="Q222" s="37"/>
    </row>
    <row r="223" spans="1:17" s="10" customFormat="1" ht="29.25" customHeight="1" x14ac:dyDescent="0.2">
      <c r="A223" s="31"/>
      <c r="B223" s="31" t="str">
        <f t="shared" si="7"/>
        <v/>
      </c>
      <c r="C223" s="304" t="str">
        <f>IF(D224="","",(VLOOKUP(D224,Lookups!$B$4:$C$2561,2,FALSE)))</f>
        <v/>
      </c>
      <c r="D223" s="366"/>
      <c r="E223" s="32"/>
      <c r="F223" s="32"/>
      <c r="G223" s="33"/>
      <c r="H223" s="34"/>
      <c r="I223" s="35"/>
      <c r="J223" s="36" t="str">
        <f t="shared" si="6"/>
        <v/>
      </c>
      <c r="K223" s="33"/>
      <c r="L223" s="17"/>
      <c r="M223" s="35"/>
      <c r="N223" s="33"/>
      <c r="O223" s="33"/>
      <c r="P223" s="32"/>
      <c r="Q223" s="37"/>
    </row>
    <row r="224" spans="1:17" s="10" customFormat="1" ht="29.25" customHeight="1" x14ac:dyDescent="0.2">
      <c r="A224" s="31"/>
      <c r="B224" s="31" t="str">
        <f t="shared" si="7"/>
        <v/>
      </c>
      <c r="C224" s="304" t="str">
        <f>IF(D225="","",(VLOOKUP(D225,Lookups!$B$4:$C$2561,2,FALSE)))</f>
        <v/>
      </c>
      <c r="D224" s="366"/>
      <c r="E224" s="32"/>
      <c r="F224" s="32"/>
      <c r="G224" s="33"/>
      <c r="H224" s="34"/>
      <c r="I224" s="35"/>
      <c r="J224" s="36" t="str">
        <f t="shared" si="6"/>
        <v/>
      </c>
      <c r="K224" s="33"/>
      <c r="L224" s="17"/>
      <c r="M224" s="35"/>
      <c r="N224" s="33"/>
      <c r="O224" s="33"/>
      <c r="P224" s="32"/>
      <c r="Q224" s="37"/>
    </row>
    <row r="225" spans="1:17" s="10" customFormat="1" ht="29.25" customHeight="1" x14ac:dyDescent="0.2">
      <c r="A225" s="31"/>
      <c r="B225" s="31" t="str">
        <f t="shared" si="7"/>
        <v/>
      </c>
      <c r="C225" s="304" t="str">
        <f>IF(D226="","",(VLOOKUP(D226,Lookups!$B$4:$C$2561,2,FALSE)))</f>
        <v/>
      </c>
      <c r="D225" s="366"/>
      <c r="E225" s="32"/>
      <c r="F225" s="32"/>
      <c r="G225" s="33"/>
      <c r="H225" s="34"/>
      <c r="I225" s="35"/>
      <c r="J225" s="36" t="str">
        <f t="shared" si="6"/>
        <v/>
      </c>
      <c r="K225" s="33"/>
      <c r="L225" s="17"/>
      <c r="M225" s="35"/>
      <c r="N225" s="33"/>
      <c r="O225" s="33"/>
      <c r="P225" s="32"/>
      <c r="Q225" s="37"/>
    </row>
    <row r="226" spans="1:17" s="10" customFormat="1" ht="29.25" customHeight="1" x14ac:dyDescent="0.2">
      <c r="A226" s="31"/>
      <c r="B226" s="31" t="str">
        <f t="shared" si="7"/>
        <v/>
      </c>
      <c r="C226" s="304" t="str">
        <f>IF(D227="","",(VLOOKUP(D227,Lookups!$B$4:$C$2561,2,FALSE)))</f>
        <v/>
      </c>
      <c r="D226" s="366"/>
      <c r="E226" s="32"/>
      <c r="F226" s="32"/>
      <c r="G226" s="33"/>
      <c r="H226" s="34"/>
      <c r="I226" s="35"/>
      <c r="J226" s="36" t="str">
        <f t="shared" si="6"/>
        <v/>
      </c>
      <c r="K226" s="33"/>
      <c r="L226" s="17"/>
      <c r="M226" s="35"/>
      <c r="N226" s="33"/>
      <c r="O226" s="33"/>
      <c r="P226" s="32"/>
      <c r="Q226" s="37"/>
    </row>
    <row r="227" spans="1:17" s="10" customFormat="1" ht="29.25" customHeight="1" x14ac:dyDescent="0.2">
      <c r="A227" s="31"/>
      <c r="B227" s="31" t="str">
        <f t="shared" si="7"/>
        <v/>
      </c>
      <c r="C227" s="304" t="str">
        <f>IF(D228="","",(VLOOKUP(D228,Lookups!$B$4:$C$2561,2,FALSE)))</f>
        <v/>
      </c>
      <c r="D227" s="366"/>
      <c r="E227" s="32"/>
      <c r="F227" s="32"/>
      <c r="G227" s="33"/>
      <c r="H227" s="34"/>
      <c r="I227" s="35"/>
      <c r="J227" s="36" t="str">
        <f t="shared" si="6"/>
        <v/>
      </c>
      <c r="K227" s="33"/>
      <c r="L227" s="17"/>
      <c r="M227" s="35"/>
      <c r="N227" s="33"/>
      <c r="O227" s="33"/>
      <c r="P227" s="32"/>
      <c r="Q227" s="37"/>
    </row>
    <row r="228" spans="1:17" s="10" customFormat="1" ht="29.25" customHeight="1" x14ac:dyDescent="0.2">
      <c r="A228" s="31"/>
      <c r="B228" s="31" t="str">
        <f t="shared" si="7"/>
        <v/>
      </c>
      <c r="C228" s="304" t="str">
        <f>IF(D229="","",(VLOOKUP(D229,Lookups!$B$4:$C$2561,2,FALSE)))</f>
        <v/>
      </c>
      <c r="D228" s="366"/>
      <c r="E228" s="32"/>
      <c r="F228" s="32"/>
      <c r="G228" s="33"/>
      <c r="H228" s="34"/>
      <c r="I228" s="35"/>
      <c r="J228" s="36" t="str">
        <f t="shared" si="6"/>
        <v/>
      </c>
      <c r="K228" s="33"/>
      <c r="L228" s="17"/>
      <c r="M228" s="35"/>
      <c r="N228" s="33"/>
      <c r="O228" s="33"/>
      <c r="P228" s="32"/>
      <c r="Q228" s="37"/>
    </row>
    <row r="229" spans="1:17" s="10" customFormat="1" ht="29.25" customHeight="1" x14ac:dyDescent="0.2">
      <c r="A229" s="31"/>
      <c r="B229" s="31" t="str">
        <f t="shared" si="7"/>
        <v/>
      </c>
      <c r="C229" s="304" t="str">
        <f>IF(D230="","",(VLOOKUP(D230,Lookups!$B$4:$C$2561,2,FALSE)))</f>
        <v/>
      </c>
      <c r="D229" s="366"/>
      <c r="E229" s="32"/>
      <c r="F229" s="32"/>
      <c r="G229" s="33"/>
      <c r="H229" s="34"/>
      <c r="I229" s="35"/>
      <c r="J229" s="36" t="str">
        <f t="shared" si="6"/>
        <v/>
      </c>
      <c r="K229" s="33"/>
      <c r="L229" s="17"/>
      <c r="M229" s="35"/>
      <c r="N229" s="33"/>
      <c r="O229" s="33"/>
      <c r="P229" s="32"/>
      <c r="Q229" s="37"/>
    </row>
    <row r="230" spans="1:17" s="10" customFormat="1" ht="29.25" customHeight="1" x14ac:dyDescent="0.2">
      <c r="A230" s="31"/>
      <c r="B230" s="31" t="str">
        <f t="shared" si="7"/>
        <v/>
      </c>
      <c r="C230" s="304" t="str">
        <f>IF(D231="","",(VLOOKUP(D231,Lookups!$B$4:$C$2561,2,FALSE)))</f>
        <v/>
      </c>
      <c r="D230" s="366"/>
      <c r="E230" s="32"/>
      <c r="F230" s="32"/>
      <c r="G230" s="33"/>
      <c r="H230" s="34"/>
      <c r="I230" s="35"/>
      <c r="J230" s="36" t="str">
        <f t="shared" si="6"/>
        <v/>
      </c>
      <c r="K230" s="33"/>
      <c r="L230" s="17"/>
      <c r="M230" s="35"/>
      <c r="N230" s="33"/>
      <c r="O230" s="33"/>
      <c r="P230" s="32"/>
      <c r="Q230" s="37"/>
    </row>
    <row r="231" spans="1:17" s="10" customFormat="1" ht="29.25" customHeight="1" x14ac:dyDescent="0.2">
      <c r="A231" s="31"/>
      <c r="B231" s="31" t="str">
        <f t="shared" si="7"/>
        <v/>
      </c>
      <c r="C231" s="304" t="str">
        <f>IF(D232="","",(VLOOKUP(D232,Lookups!$B$4:$C$2561,2,FALSE)))</f>
        <v/>
      </c>
      <c r="D231" s="366"/>
      <c r="E231" s="32"/>
      <c r="F231" s="32"/>
      <c r="G231" s="33"/>
      <c r="H231" s="34"/>
      <c r="I231" s="35"/>
      <c r="J231" s="36" t="str">
        <f t="shared" si="6"/>
        <v/>
      </c>
      <c r="K231" s="33"/>
      <c r="L231" s="17"/>
      <c r="M231" s="35"/>
      <c r="N231" s="33"/>
      <c r="O231" s="33"/>
      <c r="P231" s="32"/>
      <c r="Q231" s="37"/>
    </row>
    <row r="232" spans="1:17" s="10" customFormat="1" ht="29.25" customHeight="1" x14ac:dyDescent="0.2">
      <c r="A232" s="31"/>
      <c r="B232" s="31" t="str">
        <f t="shared" si="7"/>
        <v/>
      </c>
      <c r="C232" s="304" t="str">
        <f>IF(D233="","",(VLOOKUP(D233,Lookups!$B$4:$C$2561,2,FALSE)))</f>
        <v/>
      </c>
      <c r="D232" s="366"/>
      <c r="E232" s="32"/>
      <c r="F232" s="32"/>
      <c r="G232" s="33"/>
      <c r="H232" s="34"/>
      <c r="I232" s="35"/>
      <c r="J232" s="36" t="str">
        <f t="shared" si="6"/>
        <v/>
      </c>
      <c r="K232" s="33"/>
      <c r="L232" s="17"/>
      <c r="M232" s="35"/>
      <c r="N232" s="33"/>
      <c r="O232" s="33"/>
      <c r="P232" s="32"/>
      <c r="Q232" s="37"/>
    </row>
    <row r="233" spans="1:17" s="10" customFormat="1" ht="29.25" customHeight="1" x14ac:dyDescent="0.2">
      <c r="A233" s="31"/>
      <c r="B233" s="31" t="str">
        <f t="shared" si="7"/>
        <v/>
      </c>
      <c r="C233" s="304" t="str">
        <f>IF(D234="","",(VLOOKUP(D234,Lookups!$B$4:$C$2561,2,FALSE)))</f>
        <v/>
      </c>
      <c r="D233" s="366"/>
      <c r="E233" s="32"/>
      <c r="F233" s="32"/>
      <c r="G233" s="33"/>
      <c r="H233" s="34"/>
      <c r="I233" s="35"/>
      <c r="J233" s="36" t="str">
        <f t="shared" si="6"/>
        <v/>
      </c>
      <c r="K233" s="33"/>
      <c r="L233" s="17"/>
      <c r="M233" s="35"/>
      <c r="N233" s="33"/>
      <c r="O233" s="33"/>
      <c r="P233" s="32"/>
      <c r="Q233" s="37"/>
    </row>
    <row r="234" spans="1:17" s="10" customFormat="1" ht="29.25" customHeight="1" x14ac:dyDescent="0.2">
      <c r="A234" s="31"/>
      <c r="B234" s="31" t="str">
        <f t="shared" si="7"/>
        <v/>
      </c>
      <c r="C234" s="304" t="str">
        <f>IF(D235="","",(VLOOKUP(D235,Lookups!$B$4:$C$2561,2,FALSE)))</f>
        <v/>
      </c>
      <c r="D234" s="366"/>
      <c r="E234" s="32"/>
      <c r="F234" s="32"/>
      <c r="G234" s="33"/>
      <c r="H234" s="34"/>
      <c r="I234" s="35"/>
      <c r="J234" s="36" t="str">
        <f t="shared" si="6"/>
        <v/>
      </c>
      <c r="K234" s="33"/>
      <c r="L234" s="17"/>
      <c r="M234" s="35"/>
      <c r="N234" s="33"/>
      <c r="O234" s="33"/>
      <c r="P234" s="32"/>
      <c r="Q234" s="37"/>
    </row>
    <row r="235" spans="1:17" s="10" customFormat="1" ht="29.25" customHeight="1" x14ac:dyDescent="0.2">
      <c r="A235" s="31"/>
      <c r="B235" s="31" t="str">
        <f t="shared" si="7"/>
        <v/>
      </c>
      <c r="C235" s="304" t="str">
        <f>IF(D236="","",(VLOOKUP(D236,Lookups!$B$4:$C$2561,2,FALSE)))</f>
        <v/>
      </c>
      <c r="D235" s="366"/>
      <c r="E235" s="32"/>
      <c r="F235" s="32"/>
      <c r="G235" s="33"/>
      <c r="H235" s="34"/>
      <c r="I235" s="35"/>
      <c r="J235" s="36" t="str">
        <f t="shared" si="6"/>
        <v/>
      </c>
      <c r="K235" s="33"/>
      <c r="L235" s="17"/>
      <c r="M235" s="35"/>
      <c r="N235" s="33"/>
      <c r="O235" s="33"/>
      <c r="P235" s="32"/>
      <c r="Q235" s="37"/>
    </row>
    <row r="236" spans="1:17" s="10" customFormat="1" ht="29.25" customHeight="1" x14ac:dyDescent="0.2">
      <c r="A236" s="31"/>
      <c r="B236" s="31" t="str">
        <f t="shared" si="7"/>
        <v/>
      </c>
      <c r="C236" s="304" t="str">
        <f>IF(D237="","",(VLOOKUP(D237,Lookups!$B$4:$C$2561,2,FALSE)))</f>
        <v/>
      </c>
      <c r="D236" s="366"/>
      <c r="E236" s="32"/>
      <c r="F236" s="32"/>
      <c r="G236" s="33"/>
      <c r="H236" s="34"/>
      <c r="I236" s="35"/>
      <c r="J236" s="36" t="str">
        <f t="shared" si="6"/>
        <v/>
      </c>
      <c r="K236" s="33"/>
      <c r="L236" s="17"/>
      <c r="M236" s="35"/>
      <c r="N236" s="33"/>
      <c r="O236" s="33"/>
      <c r="P236" s="32"/>
      <c r="Q236" s="37"/>
    </row>
    <row r="237" spans="1:17" s="10" customFormat="1" ht="29.25" customHeight="1" x14ac:dyDescent="0.2">
      <c r="A237" s="31"/>
      <c r="B237" s="31" t="str">
        <f t="shared" si="7"/>
        <v/>
      </c>
      <c r="C237" s="304" t="str">
        <f>IF(D238="","",(VLOOKUP(D238,Lookups!$B$4:$C$2561,2,FALSE)))</f>
        <v/>
      </c>
      <c r="D237" s="366"/>
      <c r="E237" s="32"/>
      <c r="F237" s="32"/>
      <c r="G237" s="33"/>
      <c r="H237" s="34"/>
      <c r="I237" s="35"/>
      <c r="J237" s="36" t="str">
        <f t="shared" si="6"/>
        <v/>
      </c>
      <c r="K237" s="33"/>
      <c r="L237" s="17"/>
      <c r="M237" s="35"/>
      <c r="N237" s="33"/>
      <c r="O237" s="33"/>
      <c r="P237" s="32"/>
      <c r="Q237" s="37"/>
    </row>
    <row r="238" spans="1:17" s="10" customFormat="1" ht="29.25" customHeight="1" x14ac:dyDescent="0.2">
      <c r="A238" s="31"/>
      <c r="B238" s="31" t="str">
        <f t="shared" si="7"/>
        <v/>
      </c>
      <c r="C238" s="304" t="str">
        <f>IF(D239="","",(VLOOKUP(D239,Lookups!$B$4:$C$2561,2,FALSE)))</f>
        <v/>
      </c>
      <c r="D238" s="366"/>
      <c r="E238" s="32"/>
      <c r="F238" s="32"/>
      <c r="G238" s="33"/>
      <c r="H238" s="34"/>
      <c r="I238" s="35"/>
      <c r="J238" s="36" t="str">
        <f t="shared" si="6"/>
        <v/>
      </c>
      <c r="K238" s="33"/>
      <c r="L238" s="17"/>
      <c r="M238" s="35"/>
      <c r="N238" s="33"/>
      <c r="O238" s="33"/>
      <c r="P238" s="32"/>
      <c r="Q238" s="37"/>
    </row>
    <row r="239" spans="1:17" s="10" customFormat="1" ht="29.25" customHeight="1" x14ac:dyDescent="0.2">
      <c r="A239" s="31"/>
      <c r="B239" s="31" t="str">
        <f t="shared" si="7"/>
        <v/>
      </c>
      <c r="C239" s="304" t="str">
        <f>IF(D240="","",(VLOOKUP(D240,Lookups!$B$4:$C$2561,2,FALSE)))</f>
        <v/>
      </c>
      <c r="D239" s="366"/>
      <c r="E239" s="32"/>
      <c r="F239" s="32"/>
      <c r="G239" s="33"/>
      <c r="H239" s="34"/>
      <c r="I239" s="35"/>
      <c r="J239" s="36" t="str">
        <f t="shared" si="6"/>
        <v/>
      </c>
      <c r="K239" s="33"/>
      <c r="L239" s="17"/>
      <c r="M239" s="35"/>
      <c r="N239" s="33"/>
      <c r="O239" s="33"/>
      <c r="P239" s="32"/>
      <c r="Q239" s="37"/>
    </row>
    <row r="240" spans="1:17" s="10" customFormat="1" ht="29.25" customHeight="1" x14ac:dyDescent="0.2">
      <c r="A240" s="31"/>
      <c r="B240" s="31" t="str">
        <f t="shared" si="7"/>
        <v/>
      </c>
      <c r="C240" s="304" t="str">
        <f>IF(D241="","",(VLOOKUP(D241,Lookups!$B$4:$C$2561,2,FALSE)))</f>
        <v/>
      </c>
      <c r="D240" s="366"/>
      <c r="E240" s="32"/>
      <c r="F240" s="32"/>
      <c r="G240" s="33"/>
      <c r="H240" s="34"/>
      <c r="I240" s="35"/>
      <c r="J240" s="36" t="str">
        <f t="shared" si="6"/>
        <v/>
      </c>
      <c r="K240" s="33"/>
      <c r="L240" s="17"/>
      <c r="M240" s="35"/>
      <c r="N240" s="33"/>
      <c r="O240" s="33"/>
      <c r="P240" s="32"/>
      <c r="Q240" s="37"/>
    </row>
    <row r="241" spans="1:17" s="10" customFormat="1" ht="29.25" customHeight="1" x14ac:dyDescent="0.2">
      <c r="A241" s="31"/>
      <c r="B241" s="31" t="str">
        <f t="shared" si="7"/>
        <v/>
      </c>
      <c r="C241" s="304" t="str">
        <f>IF(D242="","",(VLOOKUP(D242,Lookups!$B$4:$C$2561,2,FALSE)))</f>
        <v/>
      </c>
      <c r="D241" s="366"/>
      <c r="E241" s="32"/>
      <c r="F241" s="32"/>
      <c r="G241" s="33"/>
      <c r="H241" s="34"/>
      <c r="I241" s="35"/>
      <c r="J241" s="36" t="str">
        <f t="shared" si="6"/>
        <v/>
      </c>
      <c r="K241" s="33"/>
      <c r="L241" s="17"/>
      <c r="M241" s="35"/>
      <c r="N241" s="33"/>
      <c r="O241" s="33"/>
      <c r="P241" s="32"/>
      <c r="Q241" s="37"/>
    </row>
    <row r="242" spans="1:17" s="10" customFormat="1" ht="29.25" customHeight="1" x14ac:dyDescent="0.2">
      <c r="A242" s="31"/>
      <c r="B242" s="31" t="str">
        <f t="shared" si="7"/>
        <v/>
      </c>
      <c r="C242" s="304" t="str">
        <f>IF(D243="","",(VLOOKUP(D243,Lookups!$B$4:$C$2561,2,FALSE)))</f>
        <v/>
      </c>
      <c r="D242" s="366"/>
      <c r="E242" s="32"/>
      <c r="F242" s="32"/>
      <c r="G242" s="33"/>
      <c r="H242" s="34"/>
      <c r="I242" s="35"/>
      <c r="J242" s="36" t="str">
        <f t="shared" si="6"/>
        <v/>
      </c>
      <c r="K242" s="33"/>
      <c r="L242" s="17"/>
      <c r="M242" s="35"/>
      <c r="N242" s="33"/>
      <c r="O242" s="33"/>
      <c r="P242" s="32"/>
      <c r="Q242" s="37"/>
    </row>
    <row r="243" spans="1:17" s="10" customFormat="1" ht="29.25" customHeight="1" x14ac:dyDescent="0.2">
      <c r="A243" s="31"/>
      <c r="B243" s="31" t="str">
        <f t="shared" si="7"/>
        <v/>
      </c>
      <c r="C243" s="304" t="str">
        <f>IF(D244="","",(VLOOKUP(D244,Lookups!$B$4:$C$2561,2,FALSE)))</f>
        <v/>
      </c>
      <c r="D243" s="366"/>
      <c r="E243" s="32"/>
      <c r="F243" s="32"/>
      <c r="G243" s="33"/>
      <c r="H243" s="34"/>
      <c r="I243" s="35"/>
      <c r="J243" s="36" t="str">
        <f t="shared" si="6"/>
        <v/>
      </c>
      <c r="K243" s="33"/>
      <c r="L243" s="17"/>
      <c r="M243" s="35"/>
      <c r="N243" s="33"/>
      <c r="O243" s="33"/>
      <c r="P243" s="32"/>
      <c r="Q243" s="37"/>
    </row>
    <row r="244" spans="1:17" s="10" customFormat="1" ht="29.25" customHeight="1" x14ac:dyDescent="0.2">
      <c r="A244" s="31"/>
      <c r="B244" s="31" t="str">
        <f t="shared" si="7"/>
        <v/>
      </c>
      <c r="C244" s="304" t="str">
        <f>IF(D245="","",(VLOOKUP(D245,Lookups!$B$4:$C$2561,2,FALSE)))</f>
        <v/>
      </c>
      <c r="D244" s="366"/>
      <c r="E244" s="32"/>
      <c r="F244" s="32"/>
      <c r="G244" s="33"/>
      <c r="H244" s="34"/>
      <c r="I244" s="35"/>
      <c r="J244" s="36" t="str">
        <f t="shared" si="6"/>
        <v/>
      </c>
      <c r="K244" s="33"/>
      <c r="L244" s="17"/>
      <c r="M244" s="35"/>
      <c r="N244" s="33"/>
      <c r="O244" s="33"/>
      <c r="P244" s="32"/>
      <c r="Q244" s="37"/>
    </row>
    <row r="245" spans="1:17" s="10" customFormat="1" ht="29.25" customHeight="1" x14ac:dyDescent="0.2">
      <c r="A245" s="31"/>
      <c r="B245" s="31" t="str">
        <f t="shared" si="7"/>
        <v/>
      </c>
      <c r="C245" s="304" t="str">
        <f>IF(D246="","",(VLOOKUP(D246,Lookups!$B$4:$C$2561,2,FALSE)))</f>
        <v/>
      </c>
      <c r="D245" s="366"/>
      <c r="E245" s="32"/>
      <c r="F245" s="32"/>
      <c r="G245" s="33"/>
      <c r="H245" s="34"/>
      <c r="I245" s="35"/>
      <c r="J245" s="36" t="str">
        <f t="shared" si="6"/>
        <v/>
      </c>
      <c r="K245" s="33"/>
      <c r="L245" s="17"/>
      <c r="M245" s="35"/>
      <c r="N245" s="33"/>
      <c r="O245" s="33"/>
      <c r="P245" s="32"/>
      <c r="Q245" s="37"/>
    </row>
    <row r="246" spans="1:17" s="10" customFormat="1" ht="29.25" customHeight="1" x14ac:dyDescent="0.2">
      <c r="A246" s="31"/>
      <c r="B246" s="31" t="str">
        <f t="shared" si="7"/>
        <v/>
      </c>
      <c r="C246" s="304" t="str">
        <f>IF(D247="","",(VLOOKUP(D247,Lookups!$B$4:$C$2561,2,FALSE)))</f>
        <v/>
      </c>
      <c r="D246" s="366"/>
      <c r="E246" s="32"/>
      <c r="F246" s="32"/>
      <c r="G246" s="33"/>
      <c r="H246" s="34"/>
      <c r="I246" s="35"/>
      <c r="J246" s="36" t="str">
        <f t="shared" si="6"/>
        <v/>
      </c>
      <c r="K246" s="33"/>
      <c r="L246" s="17"/>
      <c r="M246" s="35"/>
      <c r="N246" s="33"/>
      <c r="O246" s="33"/>
      <c r="P246" s="32"/>
      <c r="Q246" s="37"/>
    </row>
    <row r="247" spans="1:17" s="10" customFormat="1" ht="29.25" customHeight="1" x14ac:dyDescent="0.2">
      <c r="A247" s="31"/>
      <c r="B247" s="31" t="str">
        <f t="shared" si="7"/>
        <v/>
      </c>
      <c r="C247" s="304" t="str">
        <f>IF(D248="","",(VLOOKUP(D248,Lookups!$B$4:$C$2561,2,FALSE)))</f>
        <v/>
      </c>
      <c r="D247" s="366"/>
      <c r="E247" s="32"/>
      <c r="F247" s="32"/>
      <c r="G247" s="33"/>
      <c r="H247" s="34"/>
      <c r="I247" s="35"/>
      <c r="J247" s="36" t="str">
        <f t="shared" si="6"/>
        <v/>
      </c>
      <c r="K247" s="33"/>
      <c r="L247" s="17"/>
      <c r="M247" s="35"/>
      <c r="N247" s="33"/>
      <c r="O247" s="33"/>
      <c r="P247" s="32"/>
      <c r="Q247" s="37"/>
    </row>
    <row r="248" spans="1:17" s="10" customFormat="1" ht="29.25" customHeight="1" x14ac:dyDescent="0.2">
      <c r="A248" s="31"/>
      <c r="B248" s="31" t="str">
        <f t="shared" si="7"/>
        <v/>
      </c>
      <c r="C248" s="304" t="str">
        <f>IF(D249="","",(VLOOKUP(D249,Lookups!$B$4:$C$2561,2,FALSE)))</f>
        <v/>
      </c>
      <c r="D248" s="366"/>
      <c r="E248" s="32"/>
      <c r="F248" s="32"/>
      <c r="G248" s="33"/>
      <c r="H248" s="34"/>
      <c r="I248" s="35"/>
      <c r="J248" s="36" t="str">
        <f t="shared" si="6"/>
        <v/>
      </c>
      <c r="K248" s="33"/>
      <c r="L248" s="17"/>
      <c r="M248" s="35"/>
      <c r="N248" s="33"/>
      <c r="O248" s="33"/>
      <c r="P248" s="32"/>
      <c r="Q248" s="37"/>
    </row>
    <row r="249" spans="1:17" s="10" customFormat="1" ht="29.25" customHeight="1" x14ac:dyDescent="0.2">
      <c r="A249" s="31"/>
      <c r="B249" s="31" t="str">
        <f t="shared" si="7"/>
        <v/>
      </c>
      <c r="C249" s="304" t="str">
        <f>IF(D250="","",(VLOOKUP(D250,Lookups!$B$4:$C$2561,2,FALSE)))</f>
        <v/>
      </c>
      <c r="D249" s="366"/>
      <c r="E249" s="32"/>
      <c r="F249" s="32"/>
      <c r="G249" s="33"/>
      <c r="H249" s="34"/>
      <c r="I249" s="35"/>
      <c r="J249" s="36" t="str">
        <f t="shared" si="6"/>
        <v/>
      </c>
      <c r="K249" s="33"/>
      <c r="L249" s="17"/>
      <c r="M249" s="35"/>
      <c r="N249" s="33"/>
      <c r="O249" s="33"/>
      <c r="P249" s="32"/>
      <c r="Q249" s="37"/>
    </row>
    <row r="250" spans="1:17" s="10" customFormat="1" ht="29.25" customHeight="1" x14ac:dyDescent="0.2">
      <c r="A250" s="31"/>
      <c r="B250" s="31" t="str">
        <f t="shared" si="7"/>
        <v/>
      </c>
      <c r="C250" s="304" t="str">
        <f>IF(D251="","",(VLOOKUP(D251,Lookups!$B$4:$C$2561,2,FALSE)))</f>
        <v/>
      </c>
      <c r="D250" s="366"/>
      <c r="E250" s="32"/>
      <c r="F250" s="32"/>
      <c r="G250" s="33"/>
      <c r="H250" s="34"/>
      <c r="I250" s="35"/>
      <c r="J250" s="36" t="str">
        <f t="shared" si="6"/>
        <v/>
      </c>
      <c r="K250" s="33"/>
      <c r="L250" s="17"/>
      <c r="M250" s="35"/>
      <c r="N250" s="33"/>
      <c r="O250" s="33"/>
      <c r="P250" s="32"/>
      <c r="Q250" s="37"/>
    </row>
    <row r="251" spans="1:17" s="10" customFormat="1" ht="29.25" customHeight="1" x14ac:dyDescent="0.2">
      <c r="A251" s="31"/>
      <c r="B251" s="31" t="str">
        <f t="shared" si="7"/>
        <v/>
      </c>
      <c r="C251" s="304" t="str">
        <f>IF(D252="","",(VLOOKUP(D252,Lookups!$B$4:$C$2561,2,FALSE)))</f>
        <v/>
      </c>
      <c r="D251" s="366"/>
      <c r="E251" s="32"/>
      <c r="F251" s="32"/>
      <c r="G251" s="33"/>
      <c r="H251" s="34"/>
      <c r="I251" s="35"/>
      <c r="J251" s="36" t="str">
        <f t="shared" si="6"/>
        <v/>
      </c>
      <c r="K251" s="33"/>
      <c r="L251" s="17"/>
      <c r="M251" s="35"/>
      <c r="N251" s="33"/>
      <c r="O251" s="33"/>
      <c r="P251" s="32"/>
      <c r="Q251" s="37"/>
    </row>
    <row r="252" spans="1:17" s="10" customFormat="1" ht="29.25" customHeight="1" x14ac:dyDescent="0.2">
      <c r="A252" s="31"/>
      <c r="B252" s="31" t="str">
        <f t="shared" si="7"/>
        <v/>
      </c>
      <c r="C252" s="304" t="str">
        <f>IF(D253="","",(VLOOKUP(D253,Lookups!$B$4:$C$2561,2,FALSE)))</f>
        <v/>
      </c>
      <c r="D252" s="366"/>
      <c r="E252" s="32"/>
      <c r="F252" s="32"/>
      <c r="G252" s="33"/>
      <c r="H252" s="34"/>
      <c r="I252" s="35"/>
      <c r="J252" s="36" t="str">
        <f t="shared" si="6"/>
        <v/>
      </c>
      <c r="K252" s="33"/>
      <c r="L252" s="17"/>
      <c r="M252" s="35"/>
      <c r="N252" s="33"/>
      <c r="O252" s="33"/>
      <c r="P252" s="32"/>
      <c r="Q252" s="37"/>
    </row>
    <row r="253" spans="1:17" s="10" customFormat="1" ht="29.25" customHeight="1" x14ac:dyDescent="0.2">
      <c r="A253" s="31"/>
      <c r="B253" s="31" t="str">
        <f t="shared" si="7"/>
        <v/>
      </c>
      <c r="C253" s="304" t="str">
        <f>IF(D254="","",(VLOOKUP(D254,Lookups!$B$4:$C$2561,2,FALSE)))</f>
        <v/>
      </c>
      <c r="D253" s="366"/>
      <c r="E253" s="32"/>
      <c r="F253" s="32"/>
      <c r="G253" s="33"/>
      <c r="H253" s="34"/>
      <c r="I253" s="35"/>
      <c r="J253" s="36" t="str">
        <f t="shared" si="6"/>
        <v/>
      </c>
      <c r="K253" s="33"/>
      <c r="L253" s="17"/>
      <c r="M253" s="35"/>
      <c r="N253" s="33"/>
      <c r="O253" s="33"/>
      <c r="P253" s="32"/>
      <c r="Q253" s="37"/>
    </row>
    <row r="254" spans="1:17" s="10" customFormat="1" ht="29.25" customHeight="1" x14ac:dyDescent="0.2">
      <c r="A254" s="31"/>
      <c r="B254" s="31" t="str">
        <f t="shared" si="7"/>
        <v/>
      </c>
      <c r="C254" s="304" t="str">
        <f>IF(D255="","",(VLOOKUP(D255,Lookups!$B$4:$C$2561,2,FALSE)))</f>
        <v/>
      </c>
      <c r="D254" s="366"/>
      <c r="E254" s="32"/>
      <c r="F254" s="32"/>
      <c r="G254" s="33"/>
      <c r="H254" s="34"/>
      <c r="I254" s="35"/>
      <c r="J254" s="36" t="str">
        <f t="shared" si="6"/>
        <v/>
      </c>
      <c r="K254" s="33"/>
      <c r="L254" s="17"/>
      <c r="M254" s="35"/>
      <c r="N254" s="33"/>
      <c r="O254" s="33"/>
      <c r="P254" s="32"/>
      <c r="Q254" s="37"/>
    </row>
    <row r="255" spans="1:17" s="10" customFormat="1" ht="29.25" customHeight="1" x14ac:dyDescent="0.2">
      <c r="A255" s="31"/>
      <c r="B255" s="31" t="str">
        <f t="shared" si="7"/>
        <v/>
      </c>
      <c r="C255" s="304" t="str">
        <f>IF(D256="","",(VLOOKUP(D256,Lookups!$B$4:$C$2561,2,FALSE)))</f>
        <v/>
      </c>
      <c r="D255" s="366"/>
      <c r="E255" s="32"/>
      <c r="F255" s="32"/>
      <c r="G255" s="33"/>
      <c r="H255" s="34"/>
      <c r="I255" s="35"/>
      <c r="J255" s="36" t="str">
        <f t="shared" si="6"/>
        <v/>
      </c>
      <c r="K255" s="33"/>
      <c r="L255" s="17"/>
      <c r="M255" s="35"/>
      <c r="N255" s="33"/>
      <c r="O255" s="33"/>
      <c r="P255" s="32"/>
      <c r="Q255" s="37"/>
    </row>
    <row r="256" spans="1:17" s="10" customFormat="1" ht="29.25" customHeight="1" x14ac:dyDescent="0.2">
      <c r="A256" s="31"/>
      <c r="B256" s="31" t="str">
        <f t="shared" si="7"/>
        <v/>
      </c>
      <c r="C256" s="304" t="str">
        <f>IF(D257="","",(VLOOKUP(D257,Lookups!$B$4:$C$2561,2,FALSE)))</f>
        <v/>
      </c>
      <c r="D256" s="366"/>
      <c r="E256" s="32"/>
      <c r="F256" s="32"/>
      <c r="G256" s="33"/>
      <c r="H256" s="34"/>
      <c r="I256" s="35"/>
      <c r="J256" s="36" t="str">
        <f t="shared" si="6"/>
        <v/>
      </c>
      <c r="K256" s="33"/>
      <c r="L256" s="17"/>
      <c r="M256" s="35"/>
      <c r="N256" s="33"/>
      <c r="O256" s="33"/>
      <c r="P256" s="32"/>
      <c r="Q256" s="37"/>
    </row>
    <row r="257" spans="1:17" s="10" customFormat="1" ht="29.25" customHeight="1" x14ac:dyDescent="0.2">
      <c r="A257" s="31"/>
      <c r="B257" s="31" t="str">
        <f t="shared" si="7"/>
        <v/>
      </c>
      <c r="C257" s="304" t="str">
        <f>IF(D258="","",(VLOOKUP(D258,Lookups!$B$4:$C$2561,2,FALSE)))</f>
        <v/>
      </c>
      <c r="D257" s="366"/>
      <c r="E257" s="32"/>
      <c r="F257" s="32"/>
      <c r="G257" s="33"/>
      <c r="H257" s="34"/>
      <c r="I257" s="35"/>
      <c r="J257" s="36" t="str">
        <f t="shared" si="6"/>
        <v/>
      </c>
      <c r="K257" s="33"/>
      <c r="L257" s="17"/>
      <c r="M257" s="35"/>
      <c r="N257" s="33"/>
      <c r="O257" s="33"/>
      <c r="P257" s="32"/>
      <c r="Q257" s="37"/>
    </row>
    <row r="258" spans="1:17" s="10" customFormat="1" ht="29.25" customHeight="1" x14ac:dyDescent="0.2">
      <c r="A258" s="31"/>
      <c r="B258" s="31" t="str">
        <f t="shared" si="7"/>
        <v/>
      </c>
      <c r="C258" s="304" t="str">
        <f>IF(D259="","",(VLOOKUP(D259,Lookups!$B$4:$C$2561,2,FALSE)))</f>
        <v/>
      </c>
      <c r="D258" s="366"/>
      <c r="E258" s="32"/>
      <c r="F258" s="32"/>
      <c r="G258" s="33"/>
      <c r="H258" s="34"/>
      <c r="I258" s="35"/>
      <c r="J258" s="36" t="str">
        <f t="shared" si="6"/>
        <v/>
      </c>
      <c r="K258" s="33"/>
      <c r="L258" s="17"/>
      <c r="M258" s="35"/>
      <c r="N258" s="33"/>
      <c r="O258" s="33"/>
      <c r="P258" s="32"/>
      <c r="Q258" s="37"/>
    </row>
    <row r="259" spans="1:17" s="10" customFormat="1" ht="29.25" customHeight="1" x14ac:dyDescent="0.2">
      <c r="A259" s="31"/>
      <c r="B259" s="31" t="str">
        <f t="shared" si="7"/>
        <v/>
      </c>
      <c r="C259" s="304" t="str">
        <f>IF(D260="","",(VLOOKUP(D260,Lookups!$B$4:$C$2561,2,FALSE)))</f>
        <v/>
      </c>
      <c r="D259" s="366"/>
      <c r="E259" s="32"/>
      <c r="F259" s="32"/>
      <c r="G259" s="33"/>
      <c r="H259" s="34"/>
      <c r="I259" s="35"/>
      <c r="J259" s="36" t="str">
        <f t="shared" si="6"/>
        <v/>
      </c>
      <c r="K259" s="33"/>
      <c r="L259" s="17"/>
      <c r="M259" s="35"/>
      <c r="N259" s="33"/>
      <c r="O259" s="33"/>
      <c r="P259" s="32"/>
      <c r="Q259" s="37"/>
    </row>
    <row r="260" spans="1:17" s="10" customFormat="1" ht="29.25" customHeight="1" x14ac:dyDescent="0.2">
      <c r="A260" s="31"/>
      <c r="B260" s="31" t="str">
        <f t="shared" si="7"/>
        <v/>
      </c>
      <c r="C260" s="304" t="str">
        <f>IF(D261="","",(VLOOKUP(D261,Lookups!$B$4:$C$2561,2,FALSE)))</f>
        <v/>
      </c>
      <c r="D260" s="366"/>
      <c r="E260" s="32"/>
      <c r="F260" s="32"/>
      <c r="G260" s="33"/>
      <c r="H260" s="34"/>
      <c r="I260" s="35"/>
      <c r="J260" s="36" t="str">
        <f t="shared" si="6"/>
        <v/>
      </c>
      <c r="K260" s="33"/>
      <c r="L260" s="17"/>
      <c r="M260" s="35"/>
      <c r="N260" s="33"/>
      <c r="O260" s="33"/>
      <c r="P260" s="32"/>
      <c r="Q260" s="37"/>
    </row>
    <row r="261" spans="1:17" s="10" customFormat="1" ht="29.25" customHeight="1" x14ac:dyDescent="0.2">
      <c r="A261" s="31"/>
      <c r="B261" s="31" t="str">
        <f t="shared" si="7"/>
        <v/>
      </c>
      <c r="C261" s="304" t="str">
        <f>IF(D262="","",(VLOOKUP(D262,Lookups!$B$4:$C$2561,2,FALSE)))</f>
        <v/>
      </c>
      <c r="D261" s="366"/>
      <c r="E261" s="32"/>
      <c r="F261" s="32"/>
      <c r="G261" s="33"/>
      <c r="H261" s="34"/>
      <c r="I261" s="35"/>
      <c r="J261" s="36" t="str">
        <f t="shared" si="6"/>
        <v/>
      </c>
      <c r="K261" s="33"/>
      <c r="L261" s="17"/>
      <c r="M261" s="35"/>
      <c r="N261" s="33"/>
      <c r="O261" s="33"/>
      <c r="P261" s="32"/>
      <c r="Q261" s="37"/>
    </row>
    <row r="262" spans="1:17" s="10" customFormat="1" ht="29.25" customHeight="1" x14ac:dyDescent="0.2">
      <c r="A262" s="31"/>
      <c r="B262" s="31" t="str">
        <f t="shared" si="7"/>
        <v/>
      </c>
      <c r="C262" s="304" t="str">
        <f>IF(D263="","",(VLOOKUP(D263,Lookups!$B$4:$C$2561,2,FALSE)))</f>
        <v/>
      </c>
      <c r="D262" s="366"/>
      <c r="E262" s="32"/>
      <c r="F262" s="32"/>
      <c r="G262" s="33"/>
      <c r="H262" s="34"/>
      <c r="I262" s="35"/>
      <c r="J262" s="36" t="str">
        <f t="shared" ref="J262:J325" si="8">IF(I262="","",VLOOKUP(I262,TPMethodDesc,2,FALSE))</f>
        <v/>
      </c>
      <c r="K262" s="33"/>
      <c r="L262" s="17"/>
      <c r="M262" s="35"/>
      <c r="N262" s="33"/>
      <c r="O262" s="33"/>
      <c r="P262" s="32"/>
      <c r="Q262" s="37"/>
    </row>
    <row r="263" spans="1:17" s="10" customFormat="1" ht="29.25" customHeight="1" x14ac:dyDescent="0.2">
      <c r="A263" s="31"/>
      <c r="B263" s="31" t="str">
        <f t="shared" ref="B263:B326" si="9">IF(A263="ADD","0","")</f>
        <v/>
      </c>
      <c r="C263" s="304" t="str">
        <f>IF(D264="","",(VLOOKUP(D264,Lookups!$B$4:$C$2561,2,FALSE)))</f>
        <v/>
      </c>
      <c r="D263" s="366"/>
      <c r="E263" s="32"/>
      <c r="F263" s="32"/>
      <c r="G263" s="33"/>
      <c r="H263" s="34"/>
      <c r="I263" s="35"/>
      <c r="J263" s="36" t="str">
        <f t="shared" si="8"/>
        <v/>
      </c>
      <c r="K263" s="33"/>
      <c r="L263" s="17"/>
      <c r="M263" s="35"/>
      <c r="N263" s="33"/>
      <c r="O263" s="33"/>
      <c r="P263" s="32"/>
      <c r="Q263" s="37"/>
    </row>
    <row r="264" spans="1:17" s="10" customFormat="1" ht="29.25" customHeight="1" x14ac:dyDescent="0.2">
      <c r="A264" s="31"/>
      <c r="B264" s="31" t="str">
        <f t="shared" si="9"/>
        <v/>
      </c>
      <c r="C264" s="304" t="str">
        <f>IF(D265="","",(VLOOKUP(D265,Lookups!$B$4:$C$2561,2,FALSE)))</f>
        <v/>
      </c>
      <c r="D264" s="366"/>
      <c r="E264" s="32"/>
      <c r="F264" s="32"/>
      <c r="G264" s="33"/>
      <c r="H264" s="34"/>
      <c r="I264" s="35"/>
      <c r="J264" s="36" t="str">
        <f t="shared" si="8"/>
        <v/>
      </c>
      <c r="K264" s="33"/>
      <c r="L264" s="17"/>
      <c r="M264" s="35"/>
      <c r="N264" s="33"/>
      <c r="O264" s="33"/>
      <c r="P264" s="32"/>
      <c r="Q264" s="37"/>
    </row>
    <row r="265" spans="1:17" s="10" customFormat="1" ht="29.25" customHeight="1" x14ac:dyDescent="0.2">
      <c r="A265" s="31"/>
      <c r="B265" s="31" t="str">
        <f t="shared" si="9"/>
        <v/>
      </c>
      <c r="C265" s="304" t="str">
        <f>IF(D266="","",(VLOOKUP(D266,Lookups!$B$4:$C$2561,2,FALSE)))</f>
        <v/>
      </c>
      <c r="D265" s="366"/>
      <c r="E265" s="32"/>
      <c r="F265" s="32"/>
      <c r="G265" s="33"/>
      <c r="H265" s="34"/>
      <c r="I265" s="35"/>
      <c r="J265" s="36" t="str">
        <f t="shared" si="8"/>
        <v/>
      </c>
      <c r="K265" s="33"/>
      <c r="L265" s="17"/>
      <c r="M265" s="35"/>
      <c r="N265" s="33"/>
      <c r="O265" s="33"/>
      <c r="P265" s="32"/>
      <c r="Q265" s="37"/>
    </row>
    <row r="266" spans="1:17" s="10" customFormat="1" ht="29.25" customHeight="1" x14ac:dyDescent="0.2">
      <c r="A266" s="31"/>
      <c r="B266" s="31" t="str">
        <f t="shared" si="9"/>
        <v/>
      </c>
      <c r="C266" s="304" t="str">
        <f>IF(D267="","",(VLOOKUP(D267,Lookups!$B$4:$C$2561,2,FALSE)))</f>
        <v/>
      </c>
      <c r="D266" s="366"/>
      <c r="E266" s="32"/>
      <c r="F266" s="32"/>
      <c r="G266" s="33"/>
      <c r="H266" s="34"/>
      <c r="I266" s="35"/>
      <c r="J266" s="36" t="str">
        <f t="shared" si="8"/>
        <v/>
      </c>
      <c r="K266" s="33"/>
      <c r="L266" s="17"/>
      <c r="M266" s="35"/>
      <c r="N266" s="33"/>
      <c r="O266" s="33"/>
      <c r="P266" s="32"/>
      <c r="Q266" s="37"/>
    </row>
    <row r="267" spans="1:17" s="10" customFormat="1" ht="29.25" customHeight="1" x14ac:dyDescent="0.2">
      <c r="A267" s="31"/>
      <c r="B267" s="31" t="str">
        <f t="shared" si="9"/>
        <v/>
      </c>
      <c r="C267" s="304" t="str">
        <f>IF(D268="","",(VLOOKUP(D268,Lookups!$B$4:$C$2561,2,FALSE)))</f>
        <v/>
      </c>
      <c r="D267" s="366"/>
      <c r="E267" s="32"/>
      <c r="F267" s="32"/>
      <c r="G267" s="33"/>
      <c r="H267" s="34"/>
      <c r="I267" s="35"/>
      <c r="J267" s="36" t="str">
        <f t="shared" si="8"/>
        <v/>
      </c>
      <c r="K267" s="33"/>
      <c r="L267" s="17"/>
      <c r="M267" s="35"/>
      <c r="N267" s="33"/>
      <c r="O267" s="33"/>
      <c r="P267" s="32"/>
      <c r="Q267" s="37"/>
    </row>
    <row r="268" spans="1:17" s="10" customFormat="1" ht="29.25" customHeight="1" x14ac:dyDescent="0.2">
      <c r="A268" s="31"/>
      <c r="B268" s="31" t="str">
        <f t="shared" si="9"/>
        <v/>
      </c>
      <c r="C268" s="304" t="str">
        <f>IF(D269="","",(VLOOKUP(D269,Lookups!$B$4:$C$2561,2,FALSE)))</f>
        <v/>
      </c>
      <c r="D268" s="366"/>
      <c r="E268" s="32"/>
      <c r="F268" s="32"/>
      <c r="G268" s="33"/>
      <c r="H268" s="34"/>
      <c r="I268" s="35"/>
      <c r="J268" s="36" t="str">
        <f t="shared" si="8"/>
        <v/>
      </c>
      <c r="K268" s="33"/>
      <c r="L268" s="17"/>
      <c r="M268" s="35"/>
      <c r="N268" s="33"/>
      <c r="O268" s="33"/>
      <c r="P268" s="32"/>
      <c r="Q268" s="37"/>
    </row>
    <row r="269" spans="1:17" s="10" customFormat="1" ht="29.25" customHeight="1" x14ac:dyDescent="0.2">
      <c r="A269" s="31"/>
      <c r="B269" s="31" t="str">
        <f t="shared" si="9"/>
        <v/>
      </c>
      <c r="C269" s="304" t="str">
        <f>IF(D270="","",(VLOOKUP(D270,Lookups!$B$4:$C$2561,2,FALSE)))</f>
        <v/>
      </c>
      <c r="D269" s="366"/>
      <c r="E269" s="32"/>
      <c r="F269" s="32"/>
      <c r="G269" s="33"/>
      <c r="H269" s="34"/>
      <c r="I269" s="35"/>
      <c r="J269" s="36" t="str">
        <f t="shared" si="8"/>
        <v/>
      </c>
      <c r="K269" s="33"/>
      <c r="L269" s="17"/>
      <c r="M269" s="35"/>
      <c r="N269" s="33"/>
      <c r="O269" s="33"/>
      <c r="P269" s="32"/>
      <c r="Q269" s="37"/>
    </row>
    <row r="270" spans="1:17" s="10" customFormat="1" ht="29.25" customHeight="1" x14ac:dyDescent="0.2">
      <c r="A270" s="31"/>
      <c r="B270" s="31" t="str">
        <f t="shared" si="9"/>
        <v/>
      </c>
      <c r="C270" s="304" t="str">
        <f>IF(D271="","",(VLOOKUP(D271,Lookups!$B$4:$C$2561,2,FALSE)))</f>
        <v/>
      </c>
      <c r="D270" s="366"/>
      <c r="E270" s="32"/>
      <c r="F270" s="32"/>
      <c r="G270" s="33"/>
      <c r="H270" s="34"/>
      <c r="I270" s="35"/>
      <c r="J270" s="36" t="str">
        <f t="shared" si="8"/>
        <v/>
      </c>
      <c r="K270" s="33"/>
      <c r="L270" s="17"/>
      <c r="M270" s="35"/>
      <c r="N270" s="33"/>
      <c r="O270" s="33"/>
      <c r="P270" s="32"/>
      <c r="Q270" s="37"/>
    </row>
    <row r="271" spans="1:17" s="10" customFormat="1" ht="29.25" customHeight="1" x14ac:dyDescent="0.2">
      <c r="A271" s="31"/>
      <c r="B271" s="31" t="str">
        <f t="shared" si="9"/>
        <v/>
      </c>
      <c r="C271" s="304" t="str">
        <f>IF(D272="","",(VLOOKUP(D272,Lookups!$B$4:$C$2561,2,FALSE)))</f>
        <v/>
      </c>
      <c r="D271" s="366"/>
      <c r="E271" s="32"/>
      <c r="F271" s="32"/>
      <c r="G271" s="33"/>
      <c r="H271" s="34"/>
      <c r="I271" s="35"/>
      <c r="J271" s="36" t="str">
        <f t="shared" si="8"/>
        <v/>
      </c>
      <c r="K271" s="33"/>
      <c r="L271" s="17"/>
      <c r="M271" s="35"/>
      <c r="N271" s="33"/>
      <c r="O271" s="33"/>
      <c r="P271" s="32"/>
      <c r="Q271" s="37"/>
    </row>
    <row r="272" spans="1:17" s="10" customFormat="1" ht="29.25" customHeight="1" x14ac:dyDescent="0.2">
      <c r="A272" s="31"/>
      <c r="B272" s="31" t="str">
        <f t="shared" si="9"/>
        <v/>
      </c>
      <c r="C272" s="304" t="str">
        <f>IF(D273="","",(VLOOKUP(D273,Lookups!$B$4:$C$2561,2,FALSE)))</f>
        <v/>
      </c>
      <c r="D272" s="366"/>
      <c r="E272" s="32"/>
      <c r="F272" s="32"/>
      <c r="G272" s="33"/>
      <c r="H272" s="34"/>
      <c r="I272" s="35"/>
      <c r="J272" s="36" t="str">
        <f t="shared" si="8"/>
        <v/>
      </c>
      <c r="K272" s="33"/>
      <c r="L272" s="17"/>
      <c r="M272" s="35"/>
      <c r="N272" s="33"/>
      <c r="O272" s="33"/>
      <c r="P272" s="32"/>
      <c r="Q272" s="37"/>
    </row>
    <row r="273" spans="1:17" s="10" customFormat="1" ht="29.25" customHeight="1" x14ac:dyDescent="0.2">
      <c r="A273" s="31"/>
      <c r="B273" s="31" t="str">
        <f t="shared" si="9"/>
        <v/>
      </c>
      <c r="C273" s="304" t="str">
        <f>IF(D274="","",(VLOOKUP(D274,Lookups!$B$4:$C$2561,2,FALSE)))</f>
        <v/>
      </c>
      <c r="D273" s="366"/>
      <c r="E273" s="32"/>
      <c r="F273" s="32"/>
      <c r="G273" s="33"/>
      <c r="H273" s="34"/>
      <c r="I273" s="35"/>
      <c r="J273" s="36" t="str">
        <f t="shared" si="8"/>
        <v/>
      </c>
      <c r="K273" s="33"/>
      <c r="L273" s="17"/>
      <c r="M273" s="35"/>
      <c r="N273" s="33"/>
      <c r="O273" s="33"/>
      <c r="P273" s="32"/>
      <c r="Q273" s="37"/>
    </row>
    <row r="274" spans="1:17" s="10" customFormat="1" ht="29.25" customHeight="1" x14ac:dyDescent="0.2">
      <c r="A274" s="31"/>
      <c r="B274" s="31" t="str">
        <f t="shared" si="9"/>
        <v/>
      </c>
      <c r="C274" s="304" t="str">
        <f>IF(D275="","",(VLOOKUP(D275,Lookups!$B$4:$C$2561,2,FALSE)))</f>
        <v/>
      </c>
      <c r="D274" s="366"/>
      <c r="E274" s="32"/>
      <c r="F274" s="32"/>
      <c r="G274" s="33"/>
      <c r="H274" s="34"/>
      <c r="I274" s="35"/>
      <c r="J274" s="36" t="str">
        <f t="shared" si="8"/>
        <v/>
      </c>
      <c r="K274" s="33"/>
      <c r="L274" s="17"/>
      <c r="M274" s="35"/>
      <c r="N274" s="33"/>
      <c r="O274" s="33"/>
      <c r="P274" s="32"/>
      <c r="Q274" s="37"/>
    </row>
    <row r="275" spans="1:17" s="10" customFormat="1" ht="29.25" customHeight="1" x14ac:dyDescent="0.2">
      <c r="A275" s="31"/>
      <c r="B275" s="31" t="str">
        <f t="shared" si="9"/>
        <v/>
      </c>
      <c r="C275" s="304" t="str">
        <f>IF(D276="","",(VLOOKUP(D276,Lookups!$B$4:$C$2561,2,FALSE)))</f>
        <v/>
      </c>
      <c r="D275" s="366"/>
      <c r="E275" s="32"/>
      <c r="F275" s="32"/>
      <c r="G275" s="33"/>
      <c r="H275" s="34"/>
      <c r="I275" s="35"/>
      <c r="J275" s="36" t="str">
        <f t="shared" si="8"/>
        <v/>
      </c>
      <c r="K275" s="33"/>
      <c r="L275" s="17"/>
      <c r="M275" s="35"/>
      <c r="N275" s="33"/>
      <c r="O275" s="33"/>
      <c r="P275" s="32"/>
      <c r="Q275" s="37"/>
    </row>
    <row r="276" spans="1:17" s="10" customFormat="1" ht="29.25" customHeight="1" x14ac:dyDescent="0.2">
      <c r="A276" s="31"/>
      <c r="B276" s="31" t="str">
        <f t="shared" si="9"/>
        <v/>
      </c>
      <c r="C276" s="304" t="str">
        <f>IF(D277="","",(VLOOKUP(D277,Lookups!$B$4:$C$2561,2,FALSE)))</f>
        <v/>
      </c>
      <c r="D276" s="366"/>
      <c r="E276" s="32"/>
      <c r="F276" s="32"/>
      <c r="G276" s="33"/>
      <c r="H276" s="34"/>
      <c r="I276" s="35"/>
      <c r="J276" s="36" t="str">
        <f t="shared" si="8"/>
        <v/>
      </c>
      <c r="K276" s="33"/>
      <c r="L276" s="17"/>
      <c r="M276" s="35"/>
      <c r="N276" s="33"/>
      <c r="O276" s="33"/>
      <c r="P276" s="32"/>
      <c r="Q276" s="37"/>
    </row>
    <row r="277" spans="1:17" s="10" customFormat="1" ht="29.25" customHeight="1" x14ac:dyDescent="0.2">
      <c r="A277" s="31"/>
      <c r="B277" s="31" t="str">
        <f t="shared" si="9"/>
        <v/>
      </c>
      <c r="C277" s="304" t="str">
        <f>IF(D278="","",(VLOOKUP(D278,Lookups!$B$4:$C$2561,2,FALSE)))</f>
        <v/>
      </c>
      <c r="D277" s="366"/>
      <c r="E277" s="32"/>
      <c r="F277" s="32"/>
      <c r="G277" s="33"/>
      <c r="H277" s="34"/>
      <c r="I277" s="35"/>
      <c r="J277" s="36" t="str">
        <f t="shared" si="8"/>
        <v/>
      </c>
      <c r="K277" s="33"/>
      <c r="L277" s="17"/>
      <c r="M277" s="35"/>
      <c r="N277" s="33"/>
      <c r="O277" s="33"/>
      <c r="P277" s="32"/>
      <c r="Q277" s="37"/>
    </row>
    <row r="278" spans="1:17" s="10" customFormat="1" ht="29.25" customHeight="1" x14ac:dyDescent="0.2">
      <c r="A278" s="31"/>
      <c r="B278" s="31" t="str">
        <f t="shared" si="9"/>
        <v/>
      </c>
      <c r="C278" s="304" t="str">
        <f>IF(D279="","",(VLOOKUP(D279,Lookups!$B$4:$C$2561,2,FALSE)))</f>
        <v/>
      </c>
      <c r="D278" s="366"/>
      <c r="E278" s="32"/>
      <c r="F278" s="32"/>
      <c r="G278" s="33"/>
      <c r="H278" s="34"/>
      <c r="I278" s="35"/>
      <c r="J278" s="36" t="str">
        <f t="shared" si="8"/>
        <v/>
      </c>
      <c r="K278" s="33"/>
      <c r="L278" s="17"/>
      <c r="M278" s="35"/>
      <c r="N278" s="33"/>
      <c r="O278" s="33"/>
      <c r="P278" s="32"/>
      <c r="Q278" s="37"/>
    </row>
    <row r="279" spans="1:17" s="10" customFormat="1" ht="29.25" customHeight="1" x14ac:dyDescent="0.2">
      <c r="A279" s="31"/>
      <c r="B279" s="31" t="str">
        <f t="shared" si="9"/>
        <v/>
      </c>
      <c r="C279" s="304" t="str">
        <f>IF(D280="","",(VLOOKUP(D280,Lookups!$B$4:$C$2561,2,FALSE)))</f>
        <v/>
      </c>
      <c r="D279" s="366"/>
      <c r="E279" s="32"/>
      <c r="F279" s="32"/>
      <c r="G279" s="33"/>
      <c r="H279" s="34"/>
      <c r="I279" s="35"/>
      <c r="J279" s="36" t="str">
        <f t="shared" si="8"/>
        <v/>
      </c>
      <c r="K279" s="33"/>
      <c r="L279" s="17"/>
      <c r="M279" s="35"/>
      <c r="N279" s="33"/>
      <c r="O279" s="33"/>
      <c r="P279" s="32"/>
      <c r="Q279" s="37"/>
    </row>
    <row r="280" spans="1:17" s="10" customFormat="1" ht="29.25" customHeight="1" x14ac:dyDescent="0.2">
      <c r="A280" s="31"/>
      <c r="B280" s="31" t="str">
        <f t="shared" si="9"/>
        <v/>
      </c>
      <c r="C280" s="304" t="str">
        <f>IF(D281="","",(VLOOKUP(D281,Lookups!$B$4:$C$2561,2,FALSE)))</f>
        <v/>
      </c>
      <c r="D280" s="366"/>
      <c r="E280" s="32"/>
      <c r="F280" s="32"/>
      <c r="G280" s="33"/>
      <c r="H280" s="34"/>
      <c r="I280" s="35"/>
      <c r="J280" s="36" t="str">
        <f t="shared" si="8"/>
        <v/>
      </c>
      <c r="K280" s="33"/>
      <c r="L280" s="17"/>
      <c r="M280" s="35"/>
      <c r="N280" s="33"/>
      <c r="O280" s="33"/>
      <c r="P280" s="32"/>
      <c r="Q280" s="37"/>
    </row>
    <row r="281" spans="1:17" s="10" customFormat="1" ht="29.25" customHeight="1" x14ac:dyDescent="0.2">
      <c r="A281" s="31"/>
      <c r="B281" s="31" t="str">
        <f t="shared" si="9"/>
        <v/>
      </c>
      <c r="C281" s="304" t="str">
        <f>IF(D282="","",(VLOOKUP(D282,Lookups!$B$4:$C$2561,2,FALSE)))</f>
        <v/>
      </c>
      <c r="D281" s="366"/>
      <c r="E281" s="32"/>
      <c r="F281" s="32"/>
      <c r="G281" s="33"/>
      <c r="H281" s="34"/>
      <c r="I281" s="35"/>
      <c r="J281" s="36" t="str">
        <f t="shared" si="8"/>
        <v/>
      </c>
      <c r="K281" s="33"/>
      <c r="L281" s="17"/>
      <c r="M281" s="35"/>
      <c r="N281" s="33"/>
      <c r="O281" s="33"/>
      <c r="P281" s="32"/>
      <c r="Q281" s="37"/>
    </row>
    <row r="282" spans="1:17" s="10" customFormat="1" ht="29.25" customHeight="1" x14ac:dyDescent="0.2">
      <c r="A282" s="31"/>
      <c r="B282" s="31" t="str">
        <f t="shared" si="9"/>
        <v/>
      </c>
      <c r="C282" s="304" t="str">
        <f>IF(D283="","",(VLOOKUP(D283,Lookups!$B$4:$C$2561,2,FALSE)))</f>
        <v/>
      </c>
      <c r="D282" s="366"/>
      <c r="E282" s="32"/>
      <c r="F282" s="32"/>
      <c r="G282" s="33"/>
      <c r="H282" s="34"/>
      <c r="I282" s="35"/>
      <c r="J282" s="36" t="str">
        <f t="shared" si="8"/>
        <v/>
      </c>
      <c r="K282" s="33"/>
      <c r="L282" s="17"/>
      <c r="M282" s="35"/>
      <c r="N282" s="33"/>
      <c r="O282" s="33"/>
      <c r="P282" s="32"/>
      <c r="Q282" s="37"/>
    </row>
    <row r="283" spans="1:17" s="10" customFormat="1" ht="29.25" customHeight="1" x14ac:dyDescent="0.2">
      <c r="A283" s="31"/>
      <c r="B283" s="31" t="str">
        <f t="shared" si="9"/>
        <v/>
      </c>
      <c r="C283" s="304" t="str">
        <f>IF(D284="","",(VLOOKUP(D284,Lookups!$B$4:$C$2561,2,FALSE)))</f>
        <v/>
      </c>
      <c r="D283" s="366"/>
      <c r="E283" s="32"/>
      <c r="F283" s="32"/>
      <c r="G283" s="33"/>
      <c r="H283" s="34"/>
      <c r="I283" s="35"/>
      <c r="J283" s="36" t="str">
        <f t="shared" si="8"/>
        <v/>
      </c>
      <c r="K283" s="33"/>
      <c r="L283" s="17"/>
      <c r="M283" s="35"/>
      <c r="N283" s="33"/>
      <c r="O283" s="33"/>
      <c r="P283" s="32"/>
      <c r="Q283" s="37"/>
    </row>
    <row r="284" spans="1:17" s="10" customFormat="1" ht="29.25" customHeight="1" x14ac:dyDescent="0.2">
      <c r="A284" s="31"/>
      <c r="B284" s="31" t="str">
        <f t="shared" si="9"/>
        <v/>
      </c>
      <c r="C284" s="304" t="str">
        <f>IF(D285="","",(VLOOKUP(D285,Lookups!$B$4:$C$2561,2,FALSE)))</f>
        <v/>
      </c>
      <c r="D284" s="366"/>
      <c r="E284" s="32"/>
      <c r="F284" s="32"/>
      <c r="G284" s="33"/>
      <c r="H284" s="34"/>
      <c r="I284" s="35"/>
      <c r="J284" s="36" t="str">
        <f t="shared" si="8"/>
        <v/>
      </c>
      <c r="K284" s="33"/>
      <c r="L284" s="17"/>
      <c r="M284" s="35"/>
      <c r="N284" s="33"/>
      <c r="O284" s="33"/>
      <c r="P284" s="32"/>
      <c r="Q284" s="37"/>
    </row>
    <row r="285" spans="1:17" s="10" customFormat="1" ht="29.25" customHeight="1" x14ac:dyDescent="0.2">
      <c r="A285" s="31"/>
      <c r="B285" s="31" t="str">
        <f t="shared" si="9"/>
        <v/>
      </c>
      <c r="C285" s="304" t="str">
        <f>IF(D286="","",(VLOOKUP(D286,Lookups!$B$4:$C$2561,2,FALSE)))</f>
        <v/>
      </c>
      <c r="D285" s="366"/>
      <c r="E285" s="32"/>
      <c r="F285" s="32"/>
      <c r="G285" s="33"/>
      <c r="H285" s="34"/>
      <c r="I285" s="35"/>
      <c r="J285" s="36" t="str">
        <f t="shared" si="8"/>
        <v/>
      </c>
      <c r="K285" s="33"/>
      <c r="L285" s="17"/>
      <c r="M285" s="35"/>
      <c r="N285" s="33"/>
      <c r="O285" s="33"/>
      <c r="P285" s="32"/>
      <c r="Q285" s="37"/>
    </row>
    <row r="286" spans="1:17" s="10" customFormat="1" ht="29.25" customHeight="1" x14ac:dyDescent="0.2">
      <c r="A286" s="31"/>
      <c r="B286" s="31" t="str">
        <f t="shared" si="9"/>
        <v/>
      </c>
      <c r="C286" s="304" t="str">
        <f>IF(D287="","",(VLOOKUP(D287,Lookups!$B$4:$C$2561,2,FALSE)))</f>
        <v/>
      </c>
      <c r="D286" s="366"/>
      <c r="E286" s="32"/>
      <c r="F286" s="32"/>
      <c r="G286" s="33"/>
      <c r="H286" s="34"/>
      <c r="I286" s="35"/>
      <c r="J286" s="36" t="str">
        <f t="shared" si="8"/>
        <v/>
      </c>
      <c r="K286" s="33"/>
      <c r="L286" s="17"/>
      <c r="M286" s="35"/>
      <c r="N286" s="33"/>
      <c r="O286" s="33"/>
      <c r="P286" s="32"/>
      <c r="Q286" s="37"/>
    </row>
    <row r="287" spans="1:17" s="10" customFormat="1" ht="29.25" customHeight="1" x14ac:dyDescent="0.2">
      <c r="A287" s="31"/>
      <c r="B287" s="31" t="str">
        <f t="shared" si="9"/>
        <v/>
      </c>
      <c r="C287" s="304" t="str">
        <f>IF(D288="","",(VLOOKUP(D288,Lookups!$B$4:$C$2561,2,FALSE)))</f>
        <v/>
      </c>
      <c r="D287" s="366"/>
      <c r="E287" s="32"/>
      <c r="F287" s="32"/>
      <c r="G287" s="33"/>
      <c r="H287" s="34"/>
      <c r="I287" s="35"/>
      <c r="J287" s="36" t="str">
        <f t="shared" si="8"/>
        <v/>
      </c>
      <c r="K287" s="33"/>
      <c r="L287" s="17"/>
      <c r="M287" s="35"/>
      <c r="N287" s="33"/>
      <c r="O287" s="33"/>
      <c r="P287" s="32"/>
      <c r="Q287" s="37"/>
    </row>
    <row r="288" spans="1:17" s="10" customFormat="1" ht="29.25" customHeight="1" x14ac:dyDescent="0.2">
      <c r="A288" s="31"/>
      <c r="B288" s="31" t="str">
        <f t="shared" si="9"/>
        <v/>
      </c>
      <c r="C288" s="304" t="str">
        <f>IF(D289="","",(VLOOKUP(D289,Lookups!$B$4:$C$2561,2,FALSE)))</f>
        <v/>
      </c>
      <c r="D288" s="366"/>
      <c r="E288" s="32"/>
      <c r="F288" s="32"/>
      <c r="G288" s="33"/>
      <c r="H288" s="34"/>
      <c r="I288" s="35"/>
      <c r="J288" s="36" t="str">
        <f t="shared" si="8"/>
        <v/>
      </c>
      <c r="K288" s="33"/>
      <c r="L288" s="17"/>
      <c r="M288" s="35"/>
      <c r="N288" s="33"/>
      <c r="O288" s="33"/>
      <c r="P288" s="32"/>
      <c r="Q288" s="37"/>
    </row>
    <row r="289" spans="1:17" s="10" customFormat="1" ht="29.25" customHeight="1" x14ac:dyDescent="0.2">
      <c r="A289" s="31"/>
      <c r="B289" s="31" t="str">
        <f t="shared" si="9"/>
        <v/>
      </c>
      <c r="C289" s="304" t="str">
        <f>IF(D290="","",(VLOOKUP(D290,Lookups!$B$4:$C$2561,2,FALSE)))</f>
        <v/>
      </c>
      <c r="D289" s="366"/>
      <c r="E289" s="32"/>
      <c r="F289" s="32"/>
      <c r="G289" s="33"/>
      <c r="H289" s="34"/>
      <c r="I289" s="35"/>
      <c r="J289" s="36" t="str">
        <f t="shared" si="8"/>
        <v/>
      </c>
      <c r="K289" s="33"/>
      <c r="L289" s="17"/>
      <c r="M289" s="35"/>
      <c r="N289" s="33"/>
      <c r="O289" s="33"/>
      <c r="P289" s="32"/>
      <c r="Q289" s="37"/>
    </row>
    <row r="290" spans="1:17" s="10" customFormat="1" ht="29.25" customHeight="1" x14ac:dyDescent="0.2">
      <c r="A290" s="31"/>
      <c r="B290" s="31" t="str">
        <f t="shared" si="9"/>
        <v/>
      </c>
      <c r="C290" s="304" t="str">
        <f>IF(D291="","",(VLOOKUP(D291,Lookups!$B$4:$C$2561,2,FALSE)))</f>
        <v/>
      </c>
      <c r="D290" s="366"/>
      <c r="E290" s="32"/>
      <c r="F290" s="32"/>
      <c r="G290" s="33"/>
      <c r="H290" s="34"/>
      <c r="I290" s="35"/>
      <c r="J290" s="36" t="str">
        <f t="shared" si="8"/>
        <v/>
      </c>
      <c r="K290" s="33"/>
      <c r="L290" s="17"/>
      <c r="M290" s="35"/>
      <c r="N290" s="33"/>
      <c r="O290" s="33"/>
      <c r="P290" s="32"/>
      <c r="Q290" s="37"/>
    </row>
    <row r="291" spans="1:17" s="10" customFormat="1" ht="29.25" customHeight="1" x14ac:dyDescent="0.2">
      <c r="A291" s="31"/>
      <c r="B291" s="31" t="str">
        <f t="shared" si="9"/>
        <v/>
      </c>
      <c r="C291" s="304" t="str">
        <f>IF(D292="","",(VLOOKUP(D292,Lookups!$B$4:$C$2561,2,FALSE)))</f>
        <v/>
      </c>
      <c r="D291" s="366"/>
      <c r="E291" s="32"/>
      <c r="F291" s="32"/>
      <c r="G291" s="33"/>
      <c r="H291" s="34"/>
      <c r="I291" s="35"/>
      <c r="J291" s="36" t="str">
        <f t="shared" si="8"/>
        <v/>
      </c>
      <c r="K291" s="33"/>
      <c r="L291" s="17"/>
      <c r="M291" s="35"/>
      <c r="N291" s="33"/>
      <c r="O291" s="33"/>
      <c r="P291" s="32"/>
      <c r="Q291" s="37"/>
    </row>
    <row r="292" spans="1:17" s="10" customFormat="1" ht="29.25" customHeight="1" x14ac:dyDescent="0.2">
      <c r="A292" s="31"/>
      <c r="B292" s="31" t="str">
        <f t="shared" si="9"/>
        <v/>
      </c>
      <c r="C292" s="304" t="str">
        <f>IF(D293="","",(VLOOKUP(D293,Lookups!$B$4:$C$2561,2,FALSE)))</f>
        <v/>
      </c>
      <c r="D292" s="366"/>
      <c r="E292" s="32"/>
      <c r="F292" s="32"/>
      <c r="G292" s="33"/>
      <c r="H292" s="34"/>
      <c r="I292" s="35"/>
      <c r="J292" s="36" t="str">
        <f t="shared" si="8"/>
        <v/>
      </c>
      <c r="K292" s="33"/>
      <c r="L292" s="17"/>
      <c r="M292" s="35"/>
      <c r="N292" s="33"/>
      <c r="O292" s="33"/>
      <c r="P292" s="32"/>
      <c r="Q292" s="37"/>
    </row>
    <row r="293" spans="1:17" s="10" customFormat="1" ht="29.25" customHeight="1" x14ac:dyDescent="0.2">
      <c r="A293" s="31"/>
      <c r="B293" s="31" t="str">
        <f t="shared" si="9"/>
        <v/>
      </c>
      <c r="C293" s="304" t="str">
        <f>IF(D294="","",(VLOOKUP(D294,Lookups!$B$4:$C$2561,2,FALSE)))</f>
        <v/>
      </c>
      <c r="D293" s="366"/>
      <c r="E293" s="32"/>
      <c r="F293" s="32"/>
      <c r="G293" s="33"/>
      <c r="H293" s="34"/>
      <c r="I293" s="35"/>
      <c r="J293" s="36" t="str">
        <f t="shared" si="8"/>
        <v/>
      </c>
      <c r="K293" s="33"/>
      <c r="L293" s="17"/>
      <c r="M293" s="35"/>
      <c r="N293" s="33"/>
      <c r="O293" s="33"/>
      <c r="P293" s="32"/>
      <c r="Q293" s="37"/>
    </row>
    <row r="294" spans="1:17" s="10" customFormat="1" ht="29.25" customHeight="1" x14ac:dyDescent="0.2">
      <c r="A294" s="31"/>
      <c r="B294" s="31" t="str">
        <f t="shared" si="9"/>
        <v/>
      </c>
      <c r="C294" s="304" t="str">
        <f>IF(D295="","",(VLOOKUP(D295,Lookups!$B$4:$C$2561,2,FALSE)))</f>
        <v/>
      </c>
      <c r="D294" s="366"/>
      <c r="E294" s="32"/>
      <c r="F294" s="32"/>
      <c r="G294" s="33"/>
      <c r="H294" s="34"/>
      <c r="I294" s="35"/>
      <c r="J294" s="36" t="str">
        <f t="shared" si="8"/>
        <v/>
      </c>
      <c r="K294" s="33"/>
      <c r="L294" s="17"/>
      <c r="M294" s="35"/>
      <c r="N294" s="33"/>
      <c r="O294" s="33"/>
      <c r="P294" s="32"/>
      <c r="Q294" s="37"/>
    </row>
    <row r="295" spans="1:17" s="10" customFormat="1" ht="29.25" customHeight="1" x14ac:dyDescent="0.2">
      <c r="A295" s="31"/>
      <c r="B295" s="31" t="str">
        <f t="shared" si="9"/>
        <v/>
      </c>
      <c r="C295" s="304" t="str">
        <f>IF(D296="","",(VLOOKUP(D296,Lookups!$B$4:$C$2561,2,FALSE)))</f>
        <v/>
      </c>
      <c r="D295" s="366"/>
      <c r="E295" s="32"/>
      <c r="F295" s="32"/>
      <c r="G295" s="33"/>
      <c r="H295" s="34"/>
      <c r="I295" s="35"/>
      <c r="J295" s="36" t="str">
        <f t="shared" si="8"/>
        <v/>
      </c>
      <c r="K295" s="33"/>
      <c r="L295" s="17"/>
      <c r="M295" s="35"/>
      <c r="N295" s="33"/>
      <c r="O295" s="33"/>
      <c r="P295" s="32"/>
      <c r="Q295" s="37"/>
    </row>
    <row r="296" spans="1:17" s="10" customFormat="1" ht="29.25" customHeight="1" x14ac:dyDescent="0.2">
      <c r="A296" s="31"/>
      <c r="B296" s="31" t="str">
        <f t="shared" si="9"/>
        <v/>
      </c>
      <c r="C296" s="304" t="str">
        <f>IF(D297="","",(VLOOKUP(D297,Lookups!$B$4:$C$2561,2,FALSE)))</f>
        <v/>
      </c>
      <c r="D296" s="366"/>
      <c r="E296" s="32"/>
      <c r="F296" s="32"/>
      <c r="G296" s="33"/>
      <c r="H296" s="34"/>
      <c r="I296" s="35"/>
      <c r="J296" s="36" t="str">
        <f t="shared" si="8"/>
        <v/>
      </c>
      <c r="K296" s="33"/>
      <c r="L296" s="17"/>
      <c r="M296" s="35"/>
      <c r="N296" s="33"/>
      <c r="O296" s="33"/>
      <c r="P296" s="32"/>
      <c r="Q296" s="37"/>
    </row>
    <row r="297" spans="1:17" s="10" customFormat="1" ht="29.25" customHeight="1" x14ac:dyDescent="0.2">
      <c r="A297" s="31"/>
      <c r="B297" s="31" t="str">
        <f t="shared" si="9"/>
        <v/>
      </c>
      <c r="C297" s="304" t="str">
        <f>IF(D298="","",(VLOOKUP(D298,Lookups!$B$4:$C$2561,2,FALSE)))</f>
        <v/>
      </c>
      <c r="D297" s="366"/>
      <c r="E297" s="32"/>
      <c r="F297" s="32"/>
      <c r="G297" s="33"/>
      <c r="H297" s="34"/>
      <c r="I297" s="35"/>
      <c r="J297" s="36" t="str">
        <f t="shared" si="8"/>
        <v/>
      </c>
      <c r="K297" s="33"/>
      <c r="L297" s="17"/>
      <c r="M297" s="35"/>
      <c r="N297" s="33"/>
      <c r="O297" s="33"/>
      <c r="P297" s="32"/>
      <c r="Q297" s="37"/>
    </row>
    <row r="298" spans="1:17" s="10" customFormat="1" ht="29.25" customHeight="1" x14ac:dyDescent="0.2">
      <c r="A298" s="31"/>
      <c r="B298" s="31" t="str">
        <f t="shared" si="9"/>
        <v/>
      </c>
      <c r="C298" s="304" t="str">
        <f>IF(D299="","",(VLOOKUP(D299,Lookups!$B$4:$C$2561,2,FALSE)))</f>
        <v/>
      </c>
      <c r="D298" s="366"/>
      <c r="E298" s="32"/>
      <c r="F298" s="32"/>
      <c r="G298" s="33"/>
      <c r="H298" s="34"/>
      <c r="I298" s="35"/>
      <c r="J298" s="36" t="str">
        <f t="shared" si="8"/>
        <v/>
      </c>
      <c r="K298" s="33"/>
      <c r="L298" s="17"/>
      <c r="M298" s="35"/>
      <c r="N298" s="33"/>
      <c r="O298" s="33"/>
      <c r="P298" s="32"/>
      <c r="Q298" s="37"/>
    </row>
    <row r="299" spans="1:17" s="10" customFormat="1" ht="29.25" customHeight="1" x14ac:dyDescent="0.2">
      <c r="A299" s="31"/>
      <c r="B299" s="31" t="str">
        <f t="shared" si="9"/>
        <v/>
      </c>
      <c r="C299" s="304" t="str">
        <f>IF(D300="","",(VLOOKUP(D300,Lookups!$B$4:$C$2561,2,FALSE)))</f>
        <v/>
      </c>
      <c r="D299" s="366"/>
      <c r="E299" s="32"/>
      <c r="F299" s="32"/>
      <c r="G299" s="33"/>
      <c r="H299" s="34"/>
      <c r="I299" s="35"/>
      <c r="J299" s="36" t="str">
        <f t="shared" si="8"/>
        <v/>
      </c>
      <c r="K299" s="33"/>
      <c r="L299" s="17"/>
      <c r="M299" s="35"/>
      <c r="N299" s="33"/>
      <c r="O299" s="33"/>
      <c r="P299" s="32"/>
      <c r="Q299" s="37"/>
    </row>
    <row r="300" spans="1:17" s="10" customFormat="1" ht="29.25" customHeight="1" x14ac:dyDescent="0.2">
      <c r="A300" s="31"/>
      <c r="B300" s="31" t="str">
        <f t="shared" si="9"/>
        <v/>
      </c>
      <c r="C300" s="304" t="str">
        <f>IF(D301="","",(VLOOKUP(D301,Lookups!$B$4:$C$2561,2,FALSE)))</f>
        <v/>
      </c>
      <c r="D300" s="366"/>
      <c r="E300" s="32"/>
      <c r="F300" s="32"/>
      <c r="G300" s="33"/>
      <c r="H300" s="34"/>
      <c r="I300" s="35"/>
      <c r="J300" s="36" t="str">
        <f t="shared" si="8"/>
        <v/>
      </c>
      <c r="K300" s="33"/>
      <c r="L300" s="17"/>
      <c r="M300" s="35"/>
      <c r="N300" s="33"/>
      <c r="O300" s="33"/>
      <c r="P300" s="32"/>
      <c r="Q300" s="37"/>
    </row>
    <row r="301" spans="1:17" s="10" customFormat="1" ht="29.25" customHeight="1" x14ac:dyDescent="0.2">
      <c r="A301" s="31"/>
      <c r="B301" s="31" t="str">
        <f t="shared" si="9"/>
        <v/>
      </c>
      <c r="C301" s="304" t="str">
        <f>IF(D302="","",(VLOOKUP(D302,Lookups!$B$4:$C$2561,2,FALSE)))</f>
        <v/>
      </c>
      <c r="D301" s="366"/>
      <c r="E301" s="32"/>
      <c r="F301" s="32"/>
      <c r="G301" s="33"/>
      <c r="H301" s="34"/>
      <c r="I301" s="35"/>
      <c r="J301" s="36" t="str">
        <f t="shared" si="8"/>
        <v/>
      </c>
      <c r="K301" s="33"/>
      <c r="L301" s="17"/>
      <c r="M301" s="35"/>
      <c r="N301" s="33"/>
      <c r="O301" s="33"/>
      <c r="P301" s="32"/>
      <c r="Q301" s="37"/>
    </row>
    <row r="302" spans="1:17" s="10" customFormat="1" ht="29.25" customHeight="1" x14ac:dyDescent="0.2">
      <c r="A302" s="31"/>
      <c r="B302" s="31" t="str">
        <f t="shared" si="9"/>
        <v/>
      </c>
      <c r="C302" s="304" t="str">
        <f>IF(D303="","",(VLOOKUP(D303,Lookups!$B$4:$C$2561,2,FALSE)))</f>
        <v/>
      </c>
      <c r="D302" s="366"/>
      <c r="E302" s="32"/>
      <c r="F302" s="32"/>
      <c r="G302" s="33"/>
      <c r="H302" s="34"/>
      <c r="I302" s="35"/>
      <c r="J302" s="36" t="str">
        <f t="shared" si="8"/>
        <v/>
      </c>
      <c r="K302" s="33"/>
      <c r="L302" s="17"/>
      <c r="M302" s="35"/>
      <c r="N302" s="33"/>
      <c r="O302" s="33"/>
      <c r="P302" s="32"/>
      <c r="Q302" s="37"/>
    </row>
    <row r="303" spans="1:17" s="10" customFormat="1" ht="29.25" customHeight="1" x14ac:dyDescent="0.2">
      <c r="A303" s="31"/>
      <c r="B303" s="31" t="str">
        <f t="shared" si="9"/>
        <v/>
      </c>
      <c r="C303" s="304" t="str">
        <f>IF(D304="","",(VLOOKUP(D304,Lookups!$B$4:$C$2561,2,FALSE)))</f>
        <v/>
      </c>
      <c r="D303" s="366"/>
      <c r="E303" s="32"/>
      <c r="F303" s="32"/>
      <c r="G303" s="33"/>
      <c r="H303" s="34"/>
      <c r="I303" s="35"/>
      <c r="J303" s="36" t="str">
        <f t="shared" si="8"/>
        <v/>
      </c>
      <c r="K303" s="33"/>
      <c r="L303" s="17"/>
      <c r="M303" s="35"/>
      <c r="N303" s="33"/>
      <c r="O303" s="33"/>
      <c r="P303" s="32"/>
      <c r="Q303" s="37"/>
    </row>
    <row r="304" spans="1:17" s="10" customFormat="1" ht="29.25" customHeight="1" x14ac:dyDescent="0.2">
      <c r="A304" s="31"/>
      <c r="B304" s="31" t="str">
        <f t="shared" si="9"/>
        <v/>
      </c>
      <c r="C304" s="304" t="str">
        <f>IF(D305="","",(VLOOKUP(D305,Lookups!$B$4:$C$2561,2,FALSE)))</f>
        <v/>
      </c>
      <c r="D304" s="366"/>
      <c r="E304" s="32"/>
      <c r="F304" s="32"/>
      <c r="G304" s="33"/>
      <c r="H304" s="34"/>
      <c r="I304" s="35"/>
      <c r="J304" s="36" t="str">
        <f t="shared" si="8"/>
        <v/>
      </c>
      <c r="K304" s="33"/>
      <c r="L304" s="17"/>
      <c r="M304" s="35"/>
      <c r="N304" s="33"/>
      <c r="O304" s="33"/>
      <c r="P304" s="32"/>
      <c r="Q304" s="37"/>
    </row>
    <row r="305" spans="1:17" s="10" customFormat="1" ht="29.25" customHeight="1" x14ac:dyDescent="0.2">
      <c r="A305" s="31"/>
      <c r="B305" s="31" t="str">
        <f t="shared" si="9"/>
        <v/>
      </c>
      <c r="C305" s="304" t="str">
        <f>IF(D306="","",(VLOOKUP(D306,Lookups!$B$4:$C$2561,2,FALSE)))</f>
        <v/>
      </c>
      <c r="D305" s="366"/>
      <c r="E305" s="32"/>
      <c r="F305" s="32"/>
      <c r="G305" s="33"/>
      <c r="H305" s="34"/>
      <c r="I305" s="35"/>
      <c r="J305" s="36" t="str">
        <f t="shared" si="8"/>
        <v/>
      </c>
      <c r="K305" s="33"/>
      <c r="L305" s="17"/>
      <c r="M305" s="35"/>
      <c r="N305" s="33"/>
      <c r="O305" s="33"/>
      <c r="P305" s="32"/>
      <c r="Q305" s="37"/>
    </row>
    <row r="306" spans="1:17" s="10" customFormat="1" ht="29.25" customHeight="1" x14ac:dyDescent="0.2">
      <c r="A306" s="31"/>
      <c r="B306" s="31" t="str">
        <f t="shared" si="9"/>
        <v/>
      </c>
      <c r="C306" s="304" t="str">
        <f>IF(D307="","",(VLOOKUP(D307,Lookups!$B$4:$C$2561,2,FALSE)))</f>
        <v/>
      </c>
      <c r="D306" s="366"/>
      <c r="E306" s="32"/>
      <c r="F306" s="32"/>
      <c r="G306" s="33"/>
      <c r="H306" s="34"/>
      <c r="I306" s="35"/>
      <c r="J306" s="36" t="str">
        <f t="shared" si="8"/>
        <v/>
      </c>
      <c r="K306" s="33"/>
      <c r="L306" s="17"/>
      <c r="M306" s="35"/>
      <c r="N306" s="33"/>
      <c r="O306" s="33"/>
      <c r="P306" s="32"/>
      <c r="Q306" s="37"/>
    </row>
    <row r="307" spans="1:17" s="10" customFormat="1" ht="29.25" customHeight="1" x14ac:dyDescent="0.2">
      <c r="A307" s="31"/>
      <c r="B307" s="31" t="str">
        <f t="shared" si="9"/>
        <v/>
      </c>
      <c r="C307" s="304" t="str">
        <f>IF(D308="","",(VLOOKUP(D308,Lookups!$B$4:$C$2561,2,FALSE)))</f>
        <v/>
      </c>
      <c r="D307" s="366"/>
      <c r="E307" s="32"/>
      <c r="F307" s="32"/>
      <c r="G307" s="33"/>
      <c r="H307" s="34"/>
      <c r="I307" s="35"/>
      <c r="J307" s="36" t="str">
        <f t="shared" si="8"/>
        <v/>
      </c>
      <c r="K307" s="33"/>
      <c r="L307" s="17"/>
      <c r="M307" s="35"/>
      <c r="N307" s="33"/>
      <c r="O307" s="33"/>
      <c r="P307" s="32"/>
      <c r="Q307" s="37"/>
    </row>
    <row r="308" spans="1:17" s="10" customFormat="1" ht="29.25" customHeight="1" x14ac:dyDescent="0.2">
      <c r="A308" s="31"/>
      <c r="B308" s="31" t="str">
        <f t="shared" si="9"/>
        <v/>
      </c>
      <c r="C308" s="304" t="str">
        <f>IF(D309="","",(VLOOKUP(D309,Lookups!$B$4:$C$2561,2,FALSE)))</f>
        <v/>
      </c>
      <c r="D308" s="366"/>
      <c r="E308" s="32"/>
      <c r="F308" s="32"/>
      <c r="G308" s="33"/>
      <c r="H308" s="34"/>
      <c r="I308" s="35"/>
      <c r="J308" s="36" t="str">
        <f t="shared" si="8"/>
        <v/>
      </c>
      <c r="K308" s="33"/>
      <c r="L308" s="17"/>
      <c r="M308" s="35"/>
      <c r="N308" s="33"/>
      <c r="O308" s="33"/>
      <c r="P308" s="32"/>
      <c r="Q308" s="37"/>
    </row>
    <row r="309" spans="1:17" s="10" customFormat="1" ht="29.25" customHeight="1" x14ac:dyDescent="0.2">
      <c r="A309" s="31"/>
      <c r="B309" s="31" t="str">
        <f t="shared" si="9"/>
        <v/>
      </c>
      <c r="C309" s="304" t="str">
        <f>IF(D310="","",(VLOOKUP(D310,Lookups!$B$4:$C$2561,2,FALSE)))</f>
        <v/>
      </c>
      <c r="D309" s="366"/>
      <c r="E309" s="32"/>
      <c r="F309" s="32"/>
      <c r="G309" s="33"/>
      <c r="H309" s="34"/>
      <c r="I309" s="35"/>
      <c r="J309" s="36" t="str">
        <f t="shared" si="8"/>
        <v/>
      </c>
      <c r="K309" s="33"/>
      <c r="L309" s="17"/>
      <c r="M309" s="35"/>
      <c r="N309" s="33"/>
      <c r="O309" s="33"/>
      <c r="P309" s="32"/>
      <c r="Q309" s="37"/>
    </row>
    <row r="310" spans="1:17" s="10" customFormat="1" ht="29.25" customHeight="1" x14ac:dyDescent="0.2">
      <c r="A310" s="31"/>
      <c r="B310" s="31" t="str">
        <f t="shared" si="9"/>
        <v/>
      </c>
      <c r="C310" s="304" t="str">
        <f>IF(D311="","",(VLOOKUP(D311,Lookups!$B$4:$C$2561,2,FALSE)))</f>
        <v/>
      </c>
      <c r="D310" s="366"/>
      <c r="E310" s="32"/>
      <c r="F310" s="32"/>
      <c r="G310" s="33"/>
      <c r="H310" s="34"/>
      <c r="I310" s="35"/>
      <c r="J310" s="36" t="str">
        <f t="shared" si="8"/>
        <v/>
      </c>
      <c r="K310" s="33"/>
      <c r="L310" s="17"/>
      <c r="M310" s="35"/>
      <c r="N310" s="33"/>
      <c r="O310" s="33"/>
      <c r="P310" s="32"/>
      <c r="Q310" s="37"/>
    </row>
    <row r="311" spans="1:17" s="10" customFormat="1" ht="29.25" customHeight="1" x14ac:dyDescent="0.2">
      <c r="A311" s="31"/>
      <c r="B311" s="31" t="str">
        <f t="shared" si="9"/>
        <v/>
      </c>
      <c r="C311" s="304" t="str">
        <f>IF(D312="","",(VLOOKUP(D312,Lookups!$B$4:$C$2561,2,FALSE)))</f>
        <v/>
      </c>
      <c r="D311" s="366"/>
      <c r="E311" s="32"/>
      <c r="F311" s="32"/>
      <c r="G311" s="33"/>
      <c r="H311" s="34"/>
      <c r="I311" s="35"/>
      <c r="J311" s="36" t="str">
        <f t="shared" si="8"/>
        <v/>
      </c>
      <c r="K311" s="33"/>
      <c r="L311" s="17"/>
      <c r="M311" s="35"/>
      <c r="N311" s="33"/>
      <c r="O311" s="33"/>
      <c r="P311" s="32"/>
      <c r="Q311" s="37"/>
    </row>
    <row r="312" spans="1:17" s="10" customFormat="1" ht="29.25" customHeight="1" x14ac:dyDescent="0.2">
      <c r="A312" s="31"/>
      <c r="B312" s="31" t="str">
        <f t="shared" si="9"/>
        <v/>
      </c>
      <c r="C312" s="304" t="str">
        <f>IF(D313="","",(VLOOKUP(D313,Lookups!$B$4:$C$2561,2,FALSE)))</f>
        <v/>
      </c>
      <c r="D312" s="366"/>
      <c r="E312" s="32"/>
      <c r="F312" s="32"/>
      <c r="G312" s="33"/>
      <c r="H312" s="34"/>
      <c r="I312" s="35"/>
      <c r="J312" s="36" t="str">
        <f t="shared" si="8"/>
        <v/>
      </c>
      <c r="K312" s="33"/>
      <c r="L312" s="17"/>
      <c r="M312" s="35"/>
      <c r="N312" s="33"/>
      <c r="O312" s="33"/>
      <c r="P312" s="32"/>
      <c r="Q312" s="37"/>
    </row>
    <row r="313" spans="1:17" s="10" customFormat="1" ht="29.25" customHeight="1" x14ac:dyDescent="0.2">
      <c r="A313" s="31"/>
      <c r="B313" s="31" t="str">
        <f t="shared" si="9"/>
        <v/>
      </c>
      <c r="C313" s="304" t="str">
        <f>IF(D314="","",(VLOOKUP(D314,Lookups!$B$4:$C$2561,2,FALSE)))</f>
        <v/>
      </c>
      <c r="D313" s="366"/>
      <c r="E313" s="32"/>
      <c r="F313" s="32"/>
      <c r="G313" s="33"/>
      <c r="H313" s="34"/>
      <c r="I313" s="35"/>
      <c r="J313" s="36" t="str">
        <f t="shared" si="8"/>
        <v/>
      </c>
      <c r="K313" s="33"/>
      <c r="L313" s="17"/>
      <c r="M313" s="35"/>
      <c r="N313" s="33"/>
      <c r="O313" s="33"/>
      <c r="P313" s="32"/>
      <c r="Q313" s="37"/>
    </row>
    <row r="314" spans="1:17" s="10" customFormat="1" ht="29.25" customHeight="1" x14ac:dyDescent="0.2">
      <c r="A314" s="31"/>
      <c r="B314" s="31" t="str">
        <f t="shared" si="9"/>
        <v/>
      </c>
      <c r="C314" s="304" t="str">
        <f>IF(D315="","",(VLOOKUP(D315,Lookups!$B$4:$C$2561,2,FALSE)))</f>
        <v/>
      </c>
      <c r="D314" s="366"/>
      <c r="E314" s="32"/>
      <c r="F314" s="32"/>
      <c r="G314" s="33"/>
      <c r="H314" s="34"/>
      <c r="I314" s="35"/>
      <c r="J314" s="36" t="str">
        <f t="shared" si="8"/>
        <v/>
      </c>
      <c r="K314" s="33"/>
      <c r="L314" s="17"/>
      <c r="M314" s="35"/>
      <c r="N314" s="33"/>
      <c r="O314" s="33"/>
      <c r="P314" s="32"/>
      <c r="Q314" s="37"/>
    </row>
    <row r="315" spans="1:17" s="10" customFormat="1" ht="29.25" customHeight="1" x14ac:dyDescent="0.2">
      <c r="A315" s="31"/>
      <c r="B315" s="31" t="str">
        <f t="shared" si="9"/>
        <v/>
      </c>
      <c r="C315" s="304" t="str">
        <f>IF(D316="","",(VLOOKUP(D316,Lookups!$B$4:$C$2561,2,FALSE)))</f>
        <v/>
      </c>
      <c r="D315" s="366"/>
      <c r="E315" s="32"/>
      <c r="F315" s="32"/>
      <c r="G315" s="33"/>
      <c r="H315" s="34"/>
      <c r="I315" s="35"/>
      <c r="J315" s="36" t="str">
        <f t="shared" si="8"/>
        <v/>
      </c>
      <c r="K315" s="33"/>
      <c r="L315" s="17"/>
      <c r="M315" s="35"/>
      <c r="N315" s="33"/>
      <c r="O315" s="33"/>
      <c r="P315" s="32"/>
      <c r="Q315" s="37"/>
    </row>
    <row r="316" spans="1:17" s="10" customFormat="1" ht="29.25" customHeight="1" x14ac:dyDescent="0.2">
      <c r="A316" s="31"/>
      <c r="B316" s="31" t="str">
        <f t="shared" si="9"/>
        <v/>
      </c>
      <c r="C316" s="304" t="str">
        <f>IF(D317="","",(VLOOKUP(D317,Lookups!$B$4:$C$2561,2,FALSE)))</f>
        <v/>
      </c>
      <c r="D316" s="366"/>
      <c r="E316" s="32"/>
      <c r="F316" s="32"/>
      <c r="G316" s="33"/>
      <c r="H316" s="34"/>
      <c r="I316" s="35"/>
      <c r="J316" s="36" t="str">
        <f t="shared" si="8"/>
        <v/>
      </c>
      <c r="K316" s="33"/>
      <c r="L316" s="17"/>
      <c r="M316" s="35"/>
      <c r="N316" s="33"/>
      <c r="O316" s="33"/>
      <c r="P316" s="32"/>
      <c r="Q316" s="37"/>
    </row>
    <row r="317" spans="1:17" s="10" customFormat="1" ht="29.25" customHeight="1" x14ac:dyDescent="0.2">
      <c r="A317" s="31"/>
      <c r="B317" s="31" t="str">
        <f t="shared" si="9"/>
        <v/>
      </c>
      <c r="C317" s="304" t="str">
        <f>IF(D318="","",(VLOOKUP(D318,Lookups!$B$4:$C$2561,2,FALSE)))</f>
        <v/>
      </c>
      <c r="D317" s="366"/>
      <c r="E317" s="32"/>
      <c r="F317" s="32"/>
      <c r="G317" s="33"/>
      <c r="H317" s="34"/>
      <c r="I317" s="35"/>
      <c r="J317" s="36" t="str">
        <f t="shared" si="8"/>
        <v/>
      </c>
      <c r="K317" s="33"/>
      <c r="L317" s="17"/>
      <c r="M317" s="35"/>
      <c r="N317" s="33"/>
      <c r="O317" s="33"/>
      <c r="P317" s="32"/>
      <c r="Q317" s="37"/>
    </row>
    <row r="318" spans="1:17" s="10" customFormat="1" ht="29.25" customHeight="1" x14ac:dyDescent="0.2">
      <c r="A318" s="31"/>
      <c r="B318" s="31" t="str">
        <f t="shared" si="9"/>
        <v/>
      </c>
      <c r="C318" s="304" t="str">
        <f>IF(D319="","",(VLOOKUP(D319,Lookups!$B$4:$C$2561,2,FALSE)))</f>
        <v/>
      </c>
      <c r="D318" s="366"/>
      <c r="E318" s="32"/>
      <c r="F318" s="32"/>
      <c r="G318" s="33"/>
      <c r="H318" s="34"/>
      <c r="I318" s="35"/>
      <c r="J318" s="36" t="str">
        <f t="shared" si="8"/>
        <v/>
      </c>
      <c r="K318" s="33"/>
      <c r="L318" s="17"/>
      <c r="M318" s="35"/>
      <c r="N318" s="33"/>
      <c r="O318" s="33"/>
      <c r="P318" s="32"/>
      <c r="Q318" s="37"/>
    </row>
    <row r="319" spans="1:17" s="10" customFormat="1" ht="29.25" customHeight="1" x14ac:dyDescent="0.2">
      <c r="A319" s="31"/>
      <c r="B319" s="31" t="str">
        <f t="shared" si="9"/>
        <v/>
      </c>
      <c r="C319" s="304" t="str">
        <f>IF(D320="","",(VLOOKUP(D320,Lookups!$B$4:$C$2561,2,FALSE)))</f>
        <v/>
      </c>
      <c r="D319" s="366"/>
      <c r="E319" s="32"/>
      <c r="F319" s="32"/>
      <c r="G319" s="33"/>
      <c r="H319" s="34"/>
      <c r="I319" s="35"/>
      <c r="J319" s="36" t="str">
        <f t="shared" si="8"/>
        <v/>
      </c>
      <c r="K319" s="33"/>
      <c r="L319" s="17"/>
      <c r="M319" s="35"/>
      <c r="N319" s="33"/>
      <c r="O319" s="33"/>
      <c r="P319" s="32"/>
      <c r="Q319" s="37"/>
    </row>
    <row r="320" spans="1:17" s="10" customFormat="1" ht="29.25" customHeight="1" x14ac:dyDescent="0.2">
      <c r="A320" s="31"/>
      <c r="B320" s="31" t="str">
        <f t="shared" si="9"/>
        <v/>
      </c>
      <c r="C320" s="304" t="str">
        <f>IF(D321="","",(VLOOKUP(D321,Lookups!$B$4:$C$2561,2,FALSE)))</f>
        <v/>
      </c>
      <c r="D320" s="366"/>
      <c r="E320" s="32"/>
      <c r="F320" s="32"/>
      <c r="G320" s="33"/>
      <c r="H320" s="34"/>
      <c r="I320" s="35"/>
      <c r="J320" s="36" t="str">
        <f t="shared" si="8"/>
        <v/>
      </c>
      <c r="K320" s="33"/>
      <c r="L320" s="17"/>
      <c r="M320" s="35"/>
      <c r="N320" s="33"/>
      <c r="O320" s="33"/>
      <c r="P320" s="32"/>
      <c r="Q320" s="37"/>
    </row>
    <row r="321" spans="1:17" s="10" customFormat="1" ht="29.25" customHeight="1" x14ac:dyDescent="0.2">
      <c r="A321" s="31"/>
      <c r="B321" s="31" t="str">
        <f t="shared" si="9"/>
        <v/>
      </c>
      <c r="C321" s="304" t="str">
        <f>IF(D322="","",(VLOOKUP(D322,Lookups!$B$4:$C$2561,2,FALSE)))</f>
        <v/>
      </c>
      <c r="D321" s="366"/>
      <c r="E321" s="32"/>
      <c r="F321" s="32"/>
      <c r="G321" s="33"/>
      <c r="H321" s="34"/>
      <c r="I321" s="35"/>
      <c r="J321" s="36" t="str">
        <f t="shared" si="8"/>
        <v/>
      </c>
      <c r="K321" s="33"/>
      <c r="L321" s="17"/>
      <c r="M321" s="35"/>
      <c r="N321" s="33"/>
      <c r="O321" s="33"/>
      <c r="P321" s="32"/>
      <c r="Q321" s="37"/>
    </row>
    <row r="322" spans="1:17" s="10" customFormat="1" ht="29.25" customHeight="1" x14ac:dyDescent="0.2">
      <c r="A322" s="31"/>
      <c r="B322" s="31" t="str">
        <f t="shared" si="9"/>
        <v/>
      </c>
      <c r="C322" s="304" t="str">
        <f>IF(D323="","",(VLOOKUP(D323,Lookups!$B$4:$C$2561,2,FALSE)))</f>
        <v/>
      </c>
      <c r="D322" s="366"/>
      <c r="E322" s="32"/>
      <c r="F322" s="32"/>
      <c r="G322" s="33"/>
      <c r="H322" s="34"/>
      <c r="I322" s="35"/>
      <c r="J322" s="36" t="str">
        <f t="shared" si="8"/>
        <v/>
      </c>
      <c r="K322" s="33"/>
      <c r="L322" s="17"/>
      <c r="M322" s="35"/>
      <c r="N322" s="33"/>
      <c r="O322" s="33"/>
      <c r="P322" s="32"/>
      <c r="Q322" s="37"/>
    </row>
    <row r="323" spans="1:17" s="10" customFormat="1" ht="29.25" customHeight="1" x14ac:dyDescent="0.2">
      <c r="A323" s="31"/>
      <c r="B323" s="31" t="str">
        <f t="shared" si="9"/>
        <v/>
      </c>
      <c r="C323" s="304" t="str">
        <f>IF(D324="","",(VLOOKUP(D324,Lookups!$B$4:$C$2561,2,FALSE)))</f>
        <v/>
      </c>
      <c r="D323" s="366"/>
      <c r="E323" s="32"/>
      <c r="F323" s="32"/>
      <c r="G323" s="33"/>
      <c r="H323" s="34"/>
      <c r="I323" s="35"/>
      <c r="J323" s="36" t="str">
        <f t="shared" si="8"/>
        <v/>
      </c>
      <c r="K323" s="33"/>
      <c r="L323" s="17"/>
      <c r="M323" s="35"/>
      <c r="N323" s="33"/>
      <c r="O323" s="33"/>
      <c r="P323" s="32"/>
      <c r="Q323" s="37"/>
    </row>
    <row r="324" spans="1:17" s="10" customFormat="1" ht="29.25" customHeight="1" x14ac:dyDescent="0.2">
      <c r="A324" s="31"/>
      <c r="B324" s="31" t="str">
        <f t="shared" si="9"/>
        <v/>
      </c>
      <c r="C324" s="304" t="str">
        <f>IF(D325="","",(VLOOKUP(D325,Lookups!$B$4:$C$2561,2,FALSE)))</f>
        <v/>
      </c>
      <c r="D324" s="366"/>
      <c r="E324" s="32"/>
      <c r="F324" s="32"/>
      <c r="G324" s="33"/>
      <c r="H324" s="34"/>
      <c r="I324" s="35"/>
      <c r="J324" s="36" t="str">
        <f t="shared" si="8"/>
        <v/>
      </c>
      <c r="K324" s="33"/>
      <c r="L324" s="17"/>
      <c r="M324" s="35"/>
      <c r="N324" s="33"/>
      <c r="O324" s="33"/>
      <c r="P324" s="32"/>
      <c r="Q324" s="37"/>
    </row>
    <row r="325" spans="1:17" s="10" customFormat="1" ht="29.25" customHeight="1" x14ac:dyDescent="0.2">
      <c r="A325" s="31"/>
      <c r="B325" s="31" t="str">
        <f t="shared" si="9"/>
        <v/>
      </c>
      <c r="C325" s="304" t="str">
        <f>IF(D326="","",(VLOOKUP(D326,Lookups!$B$4:$C$2561,2,FALSE)))</f>
        <v/>
      </c>
      <c r="D325" s="366"/>
      <c r="E325" s="32"/>
      <c r="F325" s="32"/>
      <c r="G325" s="33"/>
      <c r="H325" s="34"/>
      <c r="I325" s="35"/>
      <c r="J325" s="36" t="str">
        <f t="shared" si="8"/>
        <v/>
      </c>
      <c r="K325" s="33"/>
      <c r="L325" s="17"/>
      <c r="M325" s="35"/>
      <c r="N325" s="33"/>
      <c r="O325" s="33"/>
      <c r="P325" s="32"/>
      <c r="Q325" s="37"/>
    </row>
    <row r="326" spans="1:17" s="10" customFormat="1" ht="29.25" customHeight="1" x14ac:dyDescent="0.2">
      <c r="A326" s="31"/>
      <c r="B326" s="31" t="str">
        <f t="shared" si="9"/>
        <v/>
      </c>
      <c r="C326" s="304" t="str">
        <f>IF(D327="","",(VLOOKUP(D327,Lookups!$B$4:$C$2561,2,FALSE)))</f>
        <v/>
      </c>
      <c r="D326" s="366"/>
      <c r="E326" s="32"/>
      <c r="F326" s="32"/>
      <c r="G326" s="33"/>
      <c r="H326" s="34"/>
      <c r="I326" s="35"/>
      <c r="J326" s="36" t="str">
        <f t="shared" ref="J326:J379" si="10">IF(I326="","",VLOOKUP(I326,TPMethodDesc,2,FALSE))</f>
        <v/>
      </c>
      <c r="K326" s="33"/>
      <c r="L326" s="17"/>
      <c r="M326" s="35"/>
      <c r="N326" s="33"/>
      <c r="O326" s="33"/>
      <c r="P326" s="32"/>
      <c r="Q326" s="37"/>
    </row>
    <row r="327" spans="1:17" s="10" customFormat="1" ht="29.25" customHeight="1" x14ac:dyDescent="0.2">
      <c r="A327" s="31"/>
      <c r="B327" s="31" t="str">
        <f t="shared" ref="B327:B379" si="11">IF(A327="ADD","0","")</f>
        <v/>
      </c>
      <c r="C327" s="304" t="str">
        <f>IF(D328="","",(VLOOKUP(D328,Lookups!$B$4:$C$2561,2,FALSE)))</f>
        <v/>
      </c>
      <c r="D327" s="366"/>
      <c r="E327" s="32"/>
      <c r="F327" s="32"/>
      <c r="G327" s="33"/>
      <c r="H327" s="34"/>
      <c r="I327" s="35"/>
      <c r="J327" s="36" t="str">
        <f t="shared" si="10"/>
        <v/>
      </c>
      <c r="K327" s="33"/>
      <c r="L327" s="17"/>
      <c r="M327" s="35"/>
      <c r="N327" s="33"/>
      <c r="O327" s="33"/>
      <c r="P327" s="32"/>
      <c r="Q327" s="37"/>
    </row>
    <row r="328" spans="1:17" s="10" customFormat="1" ht="29.25" customHeight="1" x14ac:dyDescent="0.2">
      <c r="A328" s="31"/>
      <c r="B328" s="31" t="str">
        <f t="shared" si="11"/>
        <v/>
      </c>
      <c r="C328" s="304" t="str">
        <f>IF(D329="","",(VLOOKUP(D329,Lookups!$B$4:$C$2561,2,FALSE)))</f>
        <v/>
      </c>
      <c r="D328" s="366"/>
      <c r="E328" s="32"/>
      <c r="F328" s="32"/>
      <c r="G328" s="33"/>
      <c r="H328" s="34"/>
      <c r="I328" s="35"/>
      <c r="J328" s="36" t="str">
        <f t="shared" si="10"/>
        <v/>
      </c>
      <c r="K328" s="33"/>
      <c r="L328" s="17"/>
      <c r="M328" s="35"/>
      <c r="N328" s="33"/>
      <c r="O328" s="33"/>
      <c r="P328" s="32"/>
      <c r="Q328" s="37"/>
    </row>
    <row r="329" spans="1:17" s="10" customFormat="1" ht="29.25" customHeight="1" x14ac:dyDescent="0.2">
      <c r="A329" s="31"/>
      <c r="B329" s="31" t="str">
        <f t="shared" si="11"/>
        <v/>
      </c>
      <c r="C329" s="304" t="str">
        <f>IF(D330="","",(VLOOKUP(D330,Lookups!$B$4:$C$2561,2,FALSE)))</f>
        <v/>
      </c>
      <c r="D329" s="366"/>
      <c r="E329" s="32"/>
      <c r="F329" s="32"/>
      <c r="G329" s="33"/>
      <c r="H329" s="34"/>
      <c r="I329" s="35"/>
      <c r="J329" s="36" t="str">
        <f t="shared" si="10"/>
        <v/>
      </c>
      <c r="K329" s="33"/>
      <c r="L329" s="17"/>
      <c r="M329" s="35"/>
      <c r="N329" s="33"/>
      <c r="O329" s="33"/>
      <c r="P329" s="32"/>
      <c r="Q329" s="37"/>
    </row>
    <row r="330" spans="1:17" s="10" customFormat="1" ht="29.25" customHeight="1" x14ac:dyDescent="0.2">
      <c r="A330" s="31"/>
      <c r="B330" s="31" t="str">
        <f t="shared" si="11"/>
        <v/>
      </c>
      <c r="C330" s="304" t="str">
        <f>IF(D331="","",(VLOOKUP(D331,Lookups!$B$4:$C$2561,2,FALSE)))</f>
        <v/>
      </c>
      <c r="D330" s="366"/>
      <c r="E330" s="32"/>
      <c r="F330" s="32"/>
      <c r="G330" s="33"/>
      <c r="H330" s="34"/>
      <c r="I330" s="35"/>
      <c r="J330" s="36" t="str">
        <f t="shared" si="10"/>
        <v/>
      </c>
      <c r="K330" s="33"/>
      <c r="L330" s="17"/>
      <c r="M330" s="35"/>
      <c r="N330" s="33"/>
      <c r="O330" s="33"/>
      <c r="P330" s="32"/>
      <c r="Q330" s="37"/>
    </row>
    <row r="331" spans="1:17" s="10" customFormat="1" ht="29.25" customHeight="1" x14ac:dyDescent="0.2">
      <c r="A331" s="31"/>
      <c r="B331" s="31" t="str">
        <f t="shared" si="11"/>
        <v/>
      </c>
      <c r="C331" s="304" t="str">
        <f>IF(D332="","",(VLOOKUP(D332,Lookups!$B$4:$C$2561,2,FALSE)))</f>
        <v/>
      </c>
      <c r="D331" s="366"/>
      <c r="E331" s="32"/>
      <c r="F331" s="32"/>
      <c r="G331" s="33"/>
      <c r="H331" s="34"/>
      <c r="I331" s="35"/>
      <c r="J331" s="36" t="str">
        <f t="shared" si="10"/>
        <v/>
      </c>
      <c r="K331" s="33"/>
      <c r="L331" s="17"/>
      <c r="M331" s="35"/>
      <c r="N331" s="33"/>
      <c r="O331" s="33"/>
      <c r="P331" s="32"/>
      <c r="Q331" s="37"/>
    </row>
    <row r="332" spans="1:17" s="10" customFormat="1" ht="29.25" customHeight="1" x14ac:dyDescent="0.2">
      <c r="A332" s="31"/>
      <c r="B332" s="31" t="str">
        <f t="shared" si="11"/>
        <v/>
      </c>
      <c r="C332" s="304" t="str">
        <f>IF(D333="","",(VLOOKUP(D333,Lookups!$B$4:$C$2561,2,FALSE)))</f>
        <v/>
      </c>
      <c r="D332" s="366"/>
      <c r="E332" s="32"/>
      <c r="F332" s="32"/>
      <c r="G332" s="33"/>
      <c r="H332" s="34"/>
      <c r="I332" s="35"/>
      <c r="J332" s="36" t="str">
        <f t="shared" si="10"/>
        <v/>
      </c>
      <c r="K332" s="33"/>
      <c r="L332" s="17"/>
      <c r="M332" s="35"/>
      <c r="N332" s="33"/>
      <c r="O332" s="33"/>
      <c r="P332" s="32"/>
      <c r="Q332" s="37"/>
    </row>
    <row r="333" spans="1:17" s="10" customFormat="1" ht="29.25" customHeight="1" x14ac:dyDescent="0.2">
      <c r="A333" s="31"/>
      <c r="B333" s="31" t="str">
        <f t="shared" si="11"/>
        <v/>
      </c>
      <c r="C333" s="304" t="str">
        <f>IF(D334="","",(VLOOKUP(D334,Lookups!$B$4:$C$2561,2,FALSE)))</f>
        <v/>
      </c>
      <c r="D333" s="366"/>
      <c r="E333" s="32"/>
      <c r="F333" s="32"/>
      <c r="G333" s="33"/>
      <c r="H333" s="34"/>
      <c r="I333" s="35"/>
      <c r="J333" s="36" t="str">
        <f t="shared" si="10"/>
        <v/>
      </c>
      <c r="K333" s="33"/>
      <c r="L333" s="17"/>
      <c r="M333" s="35"/>
      <c r="N333" s="33"/>
      <c r="O333" s="33"/>
      <c r="P333" s="32"/>
      <c r="Q333" s="37"/>
    </row>
    <row r="334" spans="1:17" s="10" customFormat="1" ht="29.25" customHeight="1" x14ac:dyDescent="0.2">
      <c r="A334" s="31"/>
      <c r="B334" s="31" t="str">
        <f t="shared" si="11"/>
        <v/>
      </c>
      <c r="C334" s="304" t="str">
        <f>IF(D335="","",(VLOOKUP(D335,Lookups!$B$4:$C$2561,2,FALSE)))</f>
        <v/>
      </c>
      <c r="D334" s="366"/>
      <c r="E334" s="32"/>
      <c r="F334" s="32"/>
      <c r="G334" s="33"/>
      <c r="H334" s="34"/>
      <c r="I334" s="35"/>
      <c r="J334" s="36" t="str">
        <f t="shared" si="10"/>
        <v/>
      </c>
      <c r="K334" s="33"/>
      <c r="L334" s="17"/>
      <c r="M334" s="35"/>
      <c r="N334" s="33"/>
      <c r="O334" s="33"/>
      <c r="P334" s="32"/>
      <c r="Q334" s="37"/>
    </row>
    <row r="335" spans="1:17" s="10" customFormat="1" ht="29.25" customHeight="1" x14ac:dyDescent="0.2">
      <c r="A335" s="31"/>
      <c r="B335" s="31" t="str">
        <f t="shared" si="11"/>
        <v/>
      </c>
      <c r="C335" s="304" t="str">
        <f>IF(D336="","",(VLOOKUP(D336,Lookups!$B$4:$C$2561,2,FALSE)))</f>
        <v/>
      </c>
      <c r="D335" s="366"/>
      <c r="E335" s="32"/>
      <c r="F335" s="32"/>
      <c r="G335" s="33"/>
      <c r="H335" s="34"/>
      <c r="I335" s="35"/>
      <c r="J335" s="36" t="str">
        <f t="shared" si="10"/>
        <v/>
      </c>
      <c r="K335" s="33"/>
      <c r="L335" s="17"/>
      <c r="M335" s="35"/>
      <c r="N335" s="33"/>
      <c r="O335" s="33"/>
      <c r="P335" s="32"/>
      <c r="Q335" s="37"/>
    </row>
    <row r="336" spans="1:17" s="10" customFormat="1" ht="29.25" customHeight="1" x14ac:dyDescent="0.2">
      <c r="A336" s="31"/>
      <c r="B336" s="31" t="str">
        <f t="shared" si="11"/>
        <v/>
      </c>
      <c r="C336" s="304" t="str">
        <f>IF(D337="","",(VLOOKUP(D337,Lookups!$B$4:$C$2561,2,FALSE)))</f>
        <v/>
      </c>
      <c r="D336" s="366"/>
      <c r="E336" s="32"/>
      <c r="F336" s="32"/>
      <c r="G336" s="33"/>
      <c r="H336" s="34"/>
      <c r="I336" s="35"/>
      <c r="J336" s="36" t="str">
        <f t="shared" si="10"/>
        <v/>
      </c>
      <c r="K336" s="33"/>
      <c r="L336" s="17"/>
      <c r="M336" s="35"/>
      <c r="N336" s="33"/>
      <c r="O336" s="33"/>
      <c r="P336" s="32"/>
      <c r="Q336" s="37"/>
    </row>
    <row r="337" spans="1:17" s="10" customFormat="1" ht="29.25" customHeight="1" x14ac:dyDescent="0.2">
      <c r="A337" s="31"/>
      <c r="B337" s="31" t="str">
        <f t="shared" si="11"/>
        <v/>
      </c>
      <c r="C337" s="304" t="str">
        <f>IF(D338="","",(VLOOKUP(D338,Lookups!$B$4:$C$2561,2,FALSE)))</f>
        <v/>
      </c>
      <c r="D337" s="366"/>
      <c r="E337" s="32"/>
      <c r="F337" s="32"/>
      <c r="G337" s="33"/>
      <c r="H337" s="34"/>
      <c r="I337" s="35"/>
      <c r="J337" s="36" t="str">
        <f t="shared" si="10"/>
        <v/>
      </c>
      <c r="K337" s="33"/>
      <c r="L337" s="17"/>
      <c r="M337" s="35"/>
      <c r="N337" s="33"/>
      <c r="O337" s="33"/>
      <c r="P337" s="32"/>
      <c r="Q337" s="37"/>
    </row>
    <row r="338" spans="1:17" s="10" customFormat="1" ht="29.25" customHeight="1" x14ac:dyDescent="0.2">
      <c r="A338" s="31"/>
      <c r="B338" s="31" t="str">
        <f t="shared" si="11"/>
        <v/>
      </c>
      <c r="C338" s="304" t="str">
        <f>IF(D339="","",(VLOOKUP(D339,Lookups!$B$4:$C$2561,2,FALSE)))</f>
        <v/>
      </c>
      <c r="D338" s="366"/>
      <c r="E338" s="32"/>
      <c r="F338" s="32"/>
      <c r="G338" s="33"/>
      <c r="H338" s="34"/>
      <c r="I338" s="35"/>
      <c r="J338" s="36" t="str">
        <f t="shared" si="10"/>
        <v/>
      </c>
      <c r="K338" s="33"/>
      <c r="L338" s="17"/>
      <c r="M338" s="35"/>
      <c r="N338" s="33"/>
      <c r="O338" s="33"/>
      <c r="P338" s="32"/>
      <c r="Q338" s="37"/>
    </row>
    <row r="339" spans="1:17" s="10" customFormat="1" ht="29.25" customHeight="1" x14ac:dyDescent="0.2">
      <c r="A339" s="31"/>
      <c r="B339" s="31" t="str">
        <f t="shared" si="11"/>
        <v/>
      </c>
      <c r="C339" s="304" t="str">
        <f>IF(D340="","",(VLOOKUP(D340,Lookups!$B$4:$C$2561,2,FALSE)))</f>
        <v/>
      </c>
      <c r="D339" s="366"/>
      <c r="E339" s="32"/>
      <c r="F339" s="32"/>
      <c r="G339" s="33"/>
      <c r="H339" s="34"/>
      <c r="I339" s="35"/>
      <c r="J339" s="36" t="str">
        <f t="shared" si="10"/>
        <v/>
      </c>
      <c r="K339" s="33"/>
      <c r="L339" s="17"/>
      <c r="M339" s="35"/>
      <c r="N339" s="33"/>
      <c r="O339" s="33"/>
      <c r="P339" s="32"/>
      <c r="Q339" s="37"/>
    </row>
    <row r="340" spans="1:17" s="10" customFormat="1" ht="29.25" customHeight="1" x14ac:dyDescent="0.2">
      <c r="A340" s="31"/>
      <c r="B340" s="31" t="str">
        <f t="shared" si="11"/>
        <v/>
      </c>
      <c r="C340" s="304" t="str">
        <f>IF(D341="","",(VLOOKUP(D341,Lookups!$B$4:$C$2561,2,FALSE)))</f>
        <v/>
      </c>
      <c r="D340" s="366"/>
      <c r="E340" s="32"/>
      <c r="F340" s="32"/>
      <c r="G340" s="33"/>
      <c r="H340" s="34"/>
      <c r="I340" s="35"/>
      <c r="J340" s="36" t="str">
        <f t="shared" si="10"/>
        <v/>
      </c>
      <c r="K340" s="33"/>
      <c r="L340" s="17"/>
      <c r="M340" s="35"/>
      <c r="N340" s="33"/>
      <c r="O340" s="33"/>
      <c r="P340" s="32"/>
      <c r="Q340" s="37"/>
    </row>
    <row r="341" spans="1:17" s="10" customFormat="1" ht="29.25" customHeight="1" x14ac:dyDescent="0.2">
      <c r="A341" s="31"/>
      <c r="B341" s="31" t="str">
        <f t="shared" si="11"/>
        <v/>
      </c>
      <c r="C341" s="304" t="str">
        <f>IF(D342="","",(VLOOKUP(D342,Lookups!$B$4:$C$2561,2,FALSE)))</f>
        <v/>
      </c>
      <c r="D341" s="366"/>
      <c r="E341" s="32"/>
      <c r="F341" s="32"/>
      <c r="G341" s="33"/>
      <c r="H341" s="34"/>
      <c r="I341" s="35"/>
      <c r="J341" s="36" t="str">
        <f t="shared" si="10"/>
        <v/>
      </c>
      <c r="K341" s="33"/>
      <c r="L341" s="17"/>
      <c r="M341" s="35"/>
      <c r="N341" s="33"/>
      <c r="O341" s="33"/>
      <c r="P341" s="32"/>
      <c r="Q341" s="37"/>
    </row>
    <row r="342" spans="1:17" s="10" customFormat="1" ht="29.25" customHeight="1" x14ac:dyDescent="0.2">
      <c r="A342" s="31"/>
      <c r="B342" s="31" t="str">
        <f t="shared" si="11"/>
        <v/>
      </c>
      <c r="C342" s="304" t="str">
        <f>IF(D343="","",(VLOOKUP(D343,Lookups!$B$4:$C$2561,2,FALSE)))</f>
        <v/>
      </c>
      <c r="D342" s="366"/>
      <c r="E342" s="32"/>
      <c r="F342" s="32"/>
      <c r="G342" s="33"/>
      <c r="H342" s="34"/>
      <c r="I342" s="35"/>
      <c r="J342" s="36" t="str">
        <f t="shared" si="10"/>
        <v/>
      </c>
      <c r="K342" s="33"/>
      <c r="L342" s="17"/>
      <c r="M342" s="35"/>
      <c r="N342" s="33"/>
      <c r="O342" s="33"/>
      <c r="P342" s="32"/>
      <c r="Q342" s="37"/>
    </row>
    <row r="343" spans="1:17" s="10" customFormat="1" ht="29.25" customHeight="1" x14ac:dyDescent="0.2">
      <c r="A343" s="31"/>
      <c r="B343" s="31" t="str">
        <f t="shared" si="11"/>
        <v/>
      </c>
      <c r="C343" s="304" t="str">
        <f>IF(D344="","",(VLOOKUP(D344,Lookups!$B$4:$C$2561,2,FALSE)))</f>
        <v/>
      </c>
      <c r="D343" s="366"/>
      <c r="E343" s="32"/>
      <c r="F343" s="32"/>
      <c r="G343" s="33"/>
      <c r="H343" s="34"/>
      <c r="I343" s="35"/>
      <c r="J343" s="36" t="str">
        <f t="shared" si="10"/>
        <v/>
      </c>
      <c r="K343" s="33"/>
      <c r="L343" s="17"/>
      <c r="M343" s="35"/>
      <c r="N343" s="33"/>
      <c r="O343" s="33"/>
      <c r="P343" s="32"/>
      <c r="Q343" s="37"/>
    </row>
    <row r="344" spans="1:17" s="10" customFormat="1" ht="29.25" customHeight="1" x14ac:dyDescent="0.2">
      <c r="A344" s="31"/>
      <c r="B344" s="31" t="str">
        <f t="shared" si="11"/>
        <v/>
      </c>
      <c r="C344" s="304" t="str">
        <f>IF(D345="","",(VLOOKUP(D345,Lookups!$B$4:$C$2561,2,FALSE)))</f>
        <v/>
      </c>
      <c r="D344" s="366"/>
      <c r="E344" s="32"/>
      <c r="F344" s="32"/>
      <c r="G344" s="33"/>
      <c r="H344" s="34"/>
      <c r="I344" s="35"/>
      <c r="J344" s="36" t="str">
        <f t="shared" si="10"/>
        <v/>
      </c>
      <c r="K344" s="33"/>
      <c r="L344" s="17"/>
      <c r="M344" s="35"/>
      <c r="N344" s="33"/>
      <c r="O344" s="33"/>
      <c r="P344" s="32"/>
      <c r="Q344" s="37"/>
    </row>
    <row r="345" spans="1:17" s="10" customFormat="1" ht="29.25" customHeight="1" x14ac:dyDescent="0.2">
      <c r="A345" s="31"/>
      <c r="B345" s="31" t="str">
        <f t="shared" si="11"/>
        <v/>
      </c>
      <c r="C345" s="304" t="str">
        <f>IF(D346="","",(VLOOKUP(D346,Lookups!$B$4:$C$2561,2,FALSE)))</f>
        <v/>
      </c>
      <c r="D345" s="366"/>
      <c r="E345" s="32"/>
      <c r="F345" s="32"/>
      <c r="G345" s="33"/>
      <c r="H345" s="34"/>
      <c r="I345" s="35"/>
      <c r="J345" s="36" t="str">
        <f t="shared" si="10"/>
        <v/>
      </c>
      <c r="K345" s="33"/>
      <c r="L345" s="17"/>
      <c r="M345" s="35"/>
      <c r="N345" s="33"/>
      <c r="O345" s="33"/>
      <c r="P345" s="32"/>
      <c r="Q345" s="37"/>
    </row>
    <row r="346" spans="1:17" s="10" customFormat="1" ht="29.25" customHeight="1" x14ac:dyDescent="0.2">
      <c r="A346" s="31"/>
      <c r="B346" s="31" t="str">
        <f t="shared" si="11"/>
        <v/>
      </c>
      <c r="C346" s="304" t="str">
        <f>IF(D347="","",(VLOOKUP(D347,Lookups!$B$4:$C$2561,2,FALSE)))</f>
        <v/>
      </c>
      <c r="D346" s="366"/>
      <c r="E346" s="32"/>
      <c r="F346" s="32"/>
      <c r="G346" s="33"/>
      <c r="H346" s="34"/>
      <c r="I346" s="35"/>
      <c r="J346" s="36" t="str">
        <f t="shared" si="10"/>
        <v/>
      </c>
      <c r="K346" s="33"/>
      <c r="L346" s="17"/>
      <c r="M346" s="35"/>
      <c r="N346" s="33"/>
      <c r="O346" s="33"/>
      <c r="P346" s="32"/>
      <c r="Q346" s="37"/>
    </row>
    <row r="347" spans="1:17" s="10" customFormat="1" ht="29.25" customHeight="1" x14ac:dyDescent="0.2">
      <c r="A347" s="31"/>
      <c r="B347" s="31" t="str">
        <f t="shared" si="11"/>
        <v/>
      </c>
      <c r="C347" s="304" t="str">
        <f>IF(D348="","",(VLOOKUP(D348,Lookups!$B$4:$C$2561,2,FALSE)))</f>
        <v/>
      </c>
      <c r="D347" s="366"/>
      <c r="E347" s="32"/>
      <c r="F347" s="32"/>
      <c r="G347" s="33"/>
      <c r="H347" s="34"/>
      <c r="I347" s="35"/>
      <c r="J347" s="36" t="str">
        <f t="shared" si="10"/>
        <v/>
      </c>
      <c r="K347" s="33"/>
      <c r="L347" s="17"/>
      <c r="M347" s="35"/>
      <c r="N347" s="33"/>
      <c r="O347" s="33"/>
      <c r="P347" s="32"/>
      <c r="Q347" s="37"/>
    </row>
    <row r="348" spans="1:17" s="10" customFormat="1" ht="29.25" customHeight="1" x14ac:dyDescent="0.2">
      <c r="A348" s="31"/>
      <c r="B348" s="31" t="str">
        <f t="shared" si="11"/>
        <v/>
      </c>
      <c r="C348" s="304" t="str">
        <f>IF(D349="","",(VLOOKUP(D349,Lookups!$B$4:$C$2561,2,FALSE)))</f>
        <v/>
      </c>
      <c r="D348" s="366"/>
      <c r="E348" s="32"/>
      <c r="F348" s="32"/>
      <c r="G348" s="33"/>
      <c r="H348" s="34"/>
      <c r="I348" s="35"/>
      <c r="J348" s="36" t="str">
        <f t="shared" si="10"/>
        <v/>
      </c>
      <c r="K348" s="33"/>
      <c r="L348" s="17"/>
      <c r="M348" s="35"/>
      <c r="N348" s="33"/>
      <c r="O348" s="33"/>
      <c r="P348" s="32"/>
      <c r="Q348" s="37"/>
    </row>
    <row r="349" spans="1:17" s="10" customFormat="1" ht="29.25" customHeight="1" x14ac:dyDescent="0.2">
      <c r="A349" s="31"/>
      <c r="B349" s="31" t="str">
        <f t="shared" si="11"/>
        <v/>
      </c>
      <c r="C349" s="304" t="str">
        <f>IF(D350="","",(VLOOKUP(D350,Lookups!$B$4:$C$2561,2,FALSE)))</f>
        <v/>
      </c>
      <c r="D349" s="366"/>
      <c r="E349" s="32"/>
      <c r="F349" s="32"/>
      <c r="G349" s="33"/>
      <c r="H349" s="34"/>
      <c r="I349" s="35"/>
      <c r="J349" s="36" t="str">
        <f t="shared" si="10"/>
        <v/>
      </c>
      <c r="K349" s="33"/>
      <c r="L349" s="17"/>
      <c r="M349" s="35"/>
      <c r="N349" s="33"/>
      <c r="O349" s="33"/>
      <c r="P349" s="32"/>
      <c r="Q349" s="37"/>
    </row>
    <row r="350" spans="1:17" s="10" customFormat="1" ht="29.25" customHeight="1" x14ac:dyDescent="0.2">
      <c r="A350" s="31"/>
      <c r="B350" s="31" t="str">
        <f t="shared" si="11"/>
        <v/>
      </c>
      <c r="C350" s="304" t="str">
        <f>IF(D351="","",(VLOOKUP(D351,Lookups!$B$4:$C$2561,2,FALSE)))</f>
        <v/>
      </c>
      <c r="D350" s="366"/>
      <c r="E350" s="32"/>
      <c r="F350" s="32"/>
      <c r="G350" s="33"/>
      <c r="H350" s="34"/>
      <c r="I350" s="35"/>
      <c r="J350" s="36" t="str">
        <f t="shared" si="10"/>
        <v/>
      </c>
      <c r="K350" s="33"/>
      <c r="L350" s="17"/>
      <c r="M350" s="35"/>
      <c r="N350" s="33"/>
      <c r="O350" s="33"/>
      <c r="P350" s="32"/>
      <c r="Q350" s="37"/>
    </row>
    <row r="351" spans="1:17" s="10" customFormat="1" ht="29.25" customHeight="1" x14ac:dyDescent="0.2">
      <c r="A351" s="31"/>
      <c r="B351" s="31" t="str">
        <f t="shared" si="11"/>
        <v/>
      </c>
      <c r="C351" s="304" t="str">
        <f>IF(D352="","",(VLOOKUP(D352,Lookups!$B$4:$C$2561,2,FALSE)))</f>
        <v/>
      </c>
      <c r="D351" s="366"/>
      <c r="E351" s="32"/>
      <c r="F351" s="32"/>
      <c r="G351" s="33"/>
      <c r="H351" s="34"/>
      <c r="I351" s="35"/>
      <c r="J351" s="36" t="str">
        <f t="shared" si="10"/>
        <v/>
      </c>
      <c r="K351" s="33"/>
      <c r="L351" s="17"/>
      <c r="M351" s="35"/>
      <c r="N351" s="33"/>
      <c r="O351" s="33"/>
      <c r="P351" s="32"/>
      <c r="Q351" s="37"/>
    </row>
    <row r="352" spans="1:17" s="10" customFormat="1" ht="29.25" customHeight="1" x14ac:dyDescent="0.2">
      <c r="A352" s="31"/>
      <c r="B352" s="31" t="str">
        <f t="shared" si="11"/>
        <v/>
      </c>
      <c r="C352" s="304" t="str">
        <f>IF(D353="","",(VLOOKUP(D353,Lookups!$B$4:$C$2561,2,FALSE)))</f>
        <v/>
      </c>
      <c r="D352" s="366"/>
      <c r="E352" s="32"/>
      <c r="F352" s="32"/>
      <c r="G352" s="33"/>
      <c r="H352" s="34"/>
      <c r="I352" s="35"/>
      <c r="J352" s="36" t="str">
        <f t="shared" si="10"/>
        <v/>
      </c>
      <c r="K352" s="33"/>
      <c r="L352" s="17"/>
      <c r="M352" s="35"/>
      <c r="N352" s="33"/>
      <c r="O352" s="33"/>
      <c r="P352" s="32"/>
      <c r="Q352" s="37"/>
    </row>
    <row r="353" spans="1:17" s="10" customFormat="1" ht="29.25" customHeight="1" x14ac:dyDescent="0.2">
      <c r="A353" s="31"/>
      <c r="B353" s="31" t="str">
        <f t="shared" si="11"/>
        <v/>
      </c>
      <c r="C353" s="304" t="str">
        <f>IF(D354="","",(VLOOKUP(D354,Lookups!$B$4:$C$2561,2,FALSE)))</f>
        <v/>
      </c>
      <c r="D353" s="366"/>
      <c r="E353" s="32"/>
      <c r="F353" s="32"/>
      <c r="G353" s="33"/>
      <c r="H353" s="34"/>
      <c r="I353" s="35"/>
      <c r="J353" s="36" t="str">
        <f t="shared" si="10"/>
        <v/>
      </c>
      <c r="K353" s="33"/>
      <c r="L353" s="17"/>
      <c r="M353" s="35"/>
      <c r="N353" s="33"/>
      <c r="O353" s="33"/>
      <c r="P353" s="32"/>
      <c r="Q353" s="37"/>
    </row>
    <row r="354" spans="1:17" s="10" customFormat="1" ht="29.25" customHeight="1" x14ac:dyDescent="0.2">
      <c r="A354" s="31"/>
      <c r="B354" s="31" t="str">
        <f t="shared" si="11"/>
        <v/>
      </c>
      <c r="C354" s="304" t="str">
        <f>IF(D355="","",(VLOOKUP(D355,Lookups!$B$4:$C$2561,2,FALSE)))</f>
        <v/>
      </c>
      <c r="D354" s="366"/>
      <c r="E354" s="32"/>
      <c r="F354" s="32"/>
      <c r="G354" s="33"/>
      <c r="H354" s="34"/>
      <c r="I354" s="35"/>
      <c r="J354" s="36" t="str">
        <f t="shared" si="10"/>
        <v/>
      </c>
      <c r="K354" s="33"/>
      <c r="L354" s="17"/>
      <c r="M354" s="35"/>
      <c r="N354" s="33"/>
      <c r="O354" s="33"/>
      <c r="P354" s="32"/>
      <c r="Q354" s="37"/>
    </row>
    <row r="355" spans="1:17" s="10" customFormat="1" ht="29.25" customHeight="1" x14ac:dyDescent="0.2">
      <c r="A355" s="31"/>
      <c r="B355" s="31" t="str">
        <f t="shared" si="11"/>
        <v/>
      </c>
      <c r="C355" s="304" t="str">
        <f>IF(D356="","",(VLOOKUP(D356,Lookups!$B$4:$C$2561,2,FALSE)))</f>
        <v/>
      </c>
      <c r="D355" s="366"/>
      <c r="E355" s="32"/>
      <c r="F355" s="32"/>
      <c r="G355" s="33"/>
      <c r="H355" s="34"/>
      <c r="I355" s="35"/>
      <c r="J355" s="36" t="str">
        <f t="shared" si="10"/>
        <v/>
      </c>
      <c r="K355" s="33"/>
      <c r="L355" s="17"/>
      <c r="M355" s="35"/>
      <c r="N355" s="33"/>
      <c r="O355" s="33"/>
      <c r="P355" s="32"/>
      <c r="Q355" s="37"/>
    </row>
    <row r="356" spans="1:17" s="10" customFormat="1" ht="29.25" customHeight="1" x14ac:dyDescent="0.2">
      <c r="A356" s="31"/>
      <c r="B356" s="31" t="str">
        <f t="shared" si="11"/>
        <v/>
      </c>
      <c r="C356" s="304" t="str">
        <f>IF(D357="","",(VLOOKUP(D357,Lookups!$B$4:$C$2561,2,FALSE)))</f>
        <v/>
      </c>
      <c r="D356" s="366"/>
      <c r="E356" s="32"/>
      <c r="F356" s="32"/>
      <c r="G356" s="33"/>
      <c r="H356" s="34"/>
      <c r="I356" s="35"/>
      <c r="J356" s="36" t="str">
        <f t="shared" si="10"/>
        <v/>
      </c>
      <c r="K356" s="33"/>
      <c r="L356" s="17"/>
      <c r="M356" s="35"/>
      <c r="N356" s="33"/>
      <c r="O356" s="33"/>
      <c r="P356" s="32"/>
      <c r="Q356" s="37"/>
    </row>
    <row r="357" spans="1:17" s="10" customFormat="1" ht="29.25" customHeight="1" x14ac:dyDescent="0.2">
      <c r="A357" s="31"/>
      <c r="B357" s="31" t="str">
        <f t="shared" si="11"/>
        <v/>
      </c>
      <c r="C357" s="304" t="str">
        <f>IF(D358="","",(VLOOKUP(D358,Lookups!$B$4:$C$2561,2,FALSE)))</f>
        <v/>
      </c>
      <c r="D357" s="366"/>
      <c r="E357" s="32"/>
      <c r="F357" s="32"/>
      <c r="G357" s="33"/>
      <c r="H357" s="34"/>
      <c r="I357" s="35"/>
      <c r="J357" s="36" t="str">
        <f t="shared" si="10"/>
        <v/>
      </c>
      <c r="K357" s="33"/>
      <c r="L357" s="17"/>
      <c r="M357" s="35"/>
      <c r="N357" s="33"/>
      <c r="O357" s="33"/>
      <c r="P357" s="32"/>
      <c r="Q357" s="37"/>
    </row>
    <row r="358" spans="1:17" s="10" customFormat="1" ht="29.25" customHeight="1" x14ac:dyDescent="0.2">
      <c r="A358" s="31"/>
      <c r="B358" s="31" t="str">
        <f t="shared" si="11"/>
        <v/>
      </c>
      <c r="C358" s="304" t="str">
        <f>IF(D359="","",(VLOOKUP(D359,Lookups!$B$4:$C$2561,2,FALSE)))</f>
        <v/>
      </c>
      <c r="D358" s="366"/>
      <c r="E358" s="32"/>
      <c r="F358" s="32"/>
      <c r="G358" s="33"/>
      <c r="H358" s="34"/>
      <c r="I358" s="35"/>
      <c r="J358" s="36" t="str">
        <f t="shared" si="10"/>
        <v/>
      </c>
      <c r="K358" s="33"/>
      <c r="L358" s="17"/>
      <c r="M358" s="35"/>
      <c r="N358" s="33"/>
      <c r="O358" s="33"/>
      <c r="P358" s="32"/>
      <c r="Q358" s="37"/>
    </row>
    <row r="359" spans="1:17" s="10" customFormat="1" ht="29.25" customHeight="1" x14ac:dyDescent="0.2">
      <c r="A359" s="31"/>
      <c r="B359" s="31" t="str">
        <f t="shared" si="11"/>
        <v/>
      </c>
      <c r="C359" s="304" t="str">
        <f>IF(D360="","",(VLOOKUP(D360,Lookups!$B$4:$C$2561,2,FALSE)))</f>
        <v/>
      </c>
      <c r="D359" s="366"/>
      <c r="E359" s="32"/>
      <c r="F359" s="32"/>
      <c r="G359" s="33"/>
      <c r="H359" s="34"/>
      <c r="I359" s="35"/>
      <c r="J359" s="36" t="str">
        <f t="shared" si="10"/>
        <v/>
      </c>
      <c r="K359" s="33"/>
      <c r="L359" s="17"/>
      <c r="M359" s="35"/>
      <c r="N359" s="33"/>
      <c r="O359" s="33"/>
      <c r="P359" s="32"/>
      <c r="Q359" s="37"/>
    </row>
    <row r="360" spans="1:17" s="10" customFormat="1" ht="29.25" customHeight="1" x14ac:dyDescent="0.2">
      <c r="A360" s="31"/>
      <c r="B360" s="31" t="str">
        <f t="shared" si="11"/>
        <v/>
      </c>
      <c r="C360" s="304" t="str">
        <f>IF(D361="","",(VLOOKUP(D361,Lookups!$B$4:$C$2561,2,FALSE)))</f>
        <v/>
      </c>
      <c r="D360" s="366"/>
      <c r="E360" s="32"/>
      <c r="F360" s="32"/>
      <c r="G360" s="33"/>
      <c r="H360" s="34"/>
      <c r="I360" s="35"/>
      <c r="J360" s="36" t="str">
        <f t="shared" si="10"/>
        <v/>
      </c>
      <c r="K360" s="33"/>
      <c r="L360" s="17"/>
      <c r="M360" s="35"/>
      <c r="N360" s="33"/>
      <c r="O360" s="33"/>
      <c r="P360" s="32"/>
      <c r="Q360" s="37"/>
    </row>
    <row r="361" spans="1:17" s="10" customFormat="1" ht="29.25" customHeight="1" x14ac:dyDescent="0.2">
      <c r="A361" s="31"/>
      <c r="B361" s="31" t="str">
        <f t="shared" si="11"/>
        <v/>
      </c>
      <c r="C361" s="304" t="str">
        <f>IF(D362="","",(VLOOKUP(D362,Lookups!$B$4:$C$2561,2,FALSE)))</f>
        <v/>
      </c>
      <c r="D361" s="366"/>
      <c r="E361" s="32"/>
      <c r="F361" s="32"/>
      <c r="G361" s="33"/>
      <c r="H361" s="34"/>
      <c r="I361" s="35"/>
      <c r="J361" s="36" t="str">
        <f t="shared" si="10"/>
        <v/>
      </c>
      <c r="K361" s="33"/>
      <c r="L361" s="17"/>
      <c r="M361" s="35"/>
      <c r="N361" s="33"/>
      <c r="O361" s="33"/>
      <c r="P361" s="32"/>
      <c r="Q361" s="37"/>
    </row>
    <row r="362" spans="1:17" s="10" customFormat="1" ht="29.25" customHeight="1" x14ac:dyDescent="0.2">
      <c r="A362" s="31"/>
      <c r="B362" s="31" t="str">
        <f t="shared" si="11"/>
        <v/>
      </c>
      <c r="C362" s="304" t="str">
        <f>IF(D363="","",(VLOOKUP(D363,Lookups!$B$4:$C$2561,2,FALSE)))</f>
        <v/>
      </c>
      <c r="D362" s="366"/>
      <c r="E362" s="32"/>
      <c r="F362" s="32"/>
      <c r="G362" s="33"/>
      <c r="H362" s="34"/>
      <c r="I362" s="35"/>
      <c r="J362" s="36" t="str">
        <f t="shared" si="10"/>
        <v/>
      </c>
      <c r="K362" s="33"/>
      <c r="L362" s="17"/>
      <c r="M362" s="35"/>
      <c r="N362" s="33"/>
      <c r="O362" s="33"/>
      <c r="P362" s="32"/>
      <c r="Q362" s="37"/>
    </row>
    <row r="363" spans="1:17" s="10" customFormat="1" ht="29.25" customHeight="1" x14ac:dyDescent="0.2">
      <c r="A363" s="31"/>
      <c r="B363" s="31" t="str">
        <f t="shared" si="11"/>
        <v/>
      </c>
      <c r="C363" s="304" t="str">
        <f>IF(D364="","",(VLOOKUP(D364,Lookups!$B$4:$C$2561,2,FALSE)))</f>
        <v/>
      </c>
      <c r="D363" s="366"/>
      <c r="E363" s="32"/>
      <c r="F363" s="32"/>
      <c r="G363" s="33"/>
      <c r="H363" s="34"/>
      <c r="I363" s="35"/>
      <c r="J363" s="36" t="str">
        <f t="shared" si="10"/>
        <v/>
      </c>
      <c r="K363" s="33"/>
      <c r="L363" s="17"/>
      <c r="M363" s="35"/>
      <c r="N363" s="33"/>
      <c r="O363" s="33"/>
      <c r="P363" s="32"/>
      <c r="Q363" s="37"/>
    </row>
    <row r="364" spans="1:17" s="10" customFormat="1" ht="29.25" customHeight="1" x14ac:dyDescent="0.2">
      <c r="A364" s="31"/>
      <c r="B364" s="31" t="str">
        <f t="shared" si="11"/>
        <v/>
      </c>
      <c r="C364" s="304" t="str">
        <f>IF(D365="","",(VLOOKUP(D365,Lookups!$B$4:$C$2561,2,FALSE)))</f>
        <v/>
      </c>
      <c r="D364" s="366"/>
      <c r="E364" s="32"/>
      <c r="F364" s="32"/>
      <c r="G364" s="33"/>
      <c r="H364" s="34"/>
      <c r="I364" s="35"/>
      <c r="J364" s="36" t="str">
        <f t="shared" si="10"/>
        <v/>
      </c>
      <c r="K364" s="33"/>
      <c r="L364" s="17"/>
      <c r="M364" s="35"/>
      <c r="N364" s="33"/>
      <c r="O364" s="33"/>
      <c r="P364" s="32"/>
      <c r="Q364" s="37"/>
    </row>
    <row r="365" spans="1:17" s="10" customFormat="1" ht="29.25" customHeight="1" x14ac:dyDescent="0.2">
      <c r="A365" s="31"/>
      <c r="B365" s="31" t="str">
        <f t="shared" si="11"/>
        <v/>
      </c>
      <c r="C365" s="304" t="str">
        <f>IF(D366="","",(VLOOKUP(D366,Lookups!$B$4:$C$2561,2,FALSE)))</f>
        <v/>
      </c>
      <c r="D365" s="366"/>
      <c r="E365" s="32"/>
      <c r="F365" s="32"/>
      <c r="G365" s="33"/>
      <c r="H365" s="34"/>
      <c r="I365" s="35"/>
      <c r="J365" s="36" t="str">
        <f t="shared" si="10"/>
        <v/>
      </c>
      <c r="K365" s="33"/>
      <c r="L365" s="17"/>
      <c r="M365" s="35"/>
      <c r="N365" s="33"/>
      <c r="O365" s="33"/>
      <c r="P365" s="32"/>
      <c r="Q365" s="37"/>
    </row>
    <row r="366" spans="1:17" s="10" customFormat="1" ht="29.25" customHeight="1" x14ac:dyDescent="0.2">
      <c r="A366" s="31"/>
      <c r="B366" s="31" t="str">
        <f t="shared" si="11"/>
        <v/>
      </c>
      <c r="C366" s="304" t="str">
        <f>IF(D367="","",(VLOOKUP(D367,Lookups!$B$4:$C$2561,2,FALSE)))</f>
        <v/>
      </c>
      <c r="D366" s="366"/>
      <c r="E366" s="32"/>
      <c r="F366" s="32"/>
      <c r="G366" s="33"/>
      <c r="H366" s="34"/>
      <c r="I366" s="35"/>
      <c r="J366" s="36" t="str">
        <f t="shared" si="10"/>
        <v/>
      </c>
      <c r="K366" s="33"/>
      <c r="L366" s="17"/>
      <c r="M366" s="35"/>
      <c r="N366" s="33"/>
      <c r="O366" s="33"/>
      <c r="P366" s="32"/>
      <c r="Q366" s="37"/>
    </row>
    <row r="367" spans="1:17" s="10" customFormat="1" ht="29.25" customHeight="1" x14ac:dyDescent="0.2">
      <c r="A367" s="31"/>
      <c r="B367" s="31" t="str">
        <f t="shared" si="11"/>
        <v/>
      </c>
      <c r="C367" s="304" t="str">
        <f>IF(D368="","",(VLOOKUP(D368,Lookups!$B$4:$C$2561,2,FALSE)))</f>
        <v/>
      </c>
      <c r="D367" s="366"/>
      <c r="E367" s="32"/>
      <c r="F367" s="32"/>
      <c r="G367" s="33"/>
      <c r="H367" s="34"/>
      <c r="I367" s="35"/>
      <c r="J367" s="36" t="str">
        <f t="shared" si="10"/>
        <v/>
      </c>
      <c r="K367" s="33"/>
      <c r="L367" s="17"/>
      <c r="M367" s="35"/>
      <c r="N367" s="33"/>
      <c r="O367" s="33"/>
      <c r="P367" s="32"/>
      <c r="Q367" s="37"/>
    </row>
    <row r="368" spans="1:17" s="10" customFormat="1" ht="29.25" customHeight="1" x14ac:dyDescent="0.2">
      <c r="A368" s="31"/>
      <c r="B368" s="31" t="str">
        <f t="shared" si="11"/>
        <v/>
      </c>
      <c r="C368" s="304" t="str">
        <f>IF(D369="","",(VLOOKUP(D369,Lookups!$B$4:$C$2561,2,FALSE)))</f>
        <v/>
      </c>
      <c r="D368" s="366"/>
      <c r="E368" s="32"/>
      <c r="F368" s="32"/>
      <c r="G368" s="33"/>
      <c r="H368" s="34"/>
      <c r="I368" s="35"/>
      <c r="J368" s="36" t="str">
        <f t="shared" si="10"/>
        <v/>
      </c>
      <c r="K368" s="33"/>
      <c r="L368" s="17"/>
      <c r="M368" s="35"/>
      <c r="N368" s="33"/>
      <c r="O368" s="33"/>
      <c r="P368" s="32"/>
      <c r="Q368" s="37"/>
    </row>
    <row r="369" spans="1:17" s="10" customFormat="1" ht="29.25" customHeight="1" x14ac:dyDescent="0.2">
      <c r="A369" s="31"/>
      <c r="B369" s="31" t="str">
        <f t="shared" si="11"/>
        <v/>
      </c>
      <c r="C369" s="304" t="str">
        <f>IF(D370="","",(VLOOKUP(D370,Lookups!$B$4:$C$2561,2,FALSE)))</f>
        <v/>
      </c>
      <c r="D369" s="366"/>
      <c r="E369" s="32"/>
      <c r="F369" s="32"/>
      <c r="G369" s="33"/>
      <c r="H369" s="34"/>
      <c r="I369" s="35"/>
      <c r="J369" s="36" t="str">
        <f t="shared" si="10"/>
        <v/>
      </c>
      <c r="K369" s="33"/>
      <c r="L369" s="17"/>
      <c r="M369" s="35"/>
      <c r="N369" s="33"/>
      <c r="O369" s="33"/>
      <c r="P369" s="32"/>
      <c r="Q369" s="37"/>
    </row>
    <row r="370" spans="1:17" s="10" customFormat="1" ht="29.25" customHeight="1" x14ac:dyDescent="0.2">
      <c r="A370" s="31"/>
      <c r="B370" s="31" t="str">
        <f t="shared" si="11"/>
        <v/>
      </c>
      <c r="C370" s="304" t="str">
        <f>IF(D371="","",(VLOOKUP(D371,Lookups!$B$4:$C$2561,2,FALSE)))</f>
        <v/>
      </c>
      <c r="D370" s="366"/>
      <c r="E370" s="32"/>
      <c r="F370" s="32"/>
      <c r="G370" s="33"/>
      <c r="H370" s="34"/>
      <c r="I370" s="35"/>
      <c r="J370" s="36" t="str">
        <f t="shared" si="10"/>
        <v/>
      </c>
      <c r="K370" s="33"/>
      <c r="L370" s="17"/>
      <c r="M370" s="35"/>
      <c r="N370" s="33"/>
      <c r="O370" s="33"/>
      <c r="P370" s="32"/>
      <c r="Q370" s="37"/>
    </row>
    <row r="371" spans="1:17" s="10" customFormat="1" ht="29.25" customHeight="1" x14ac:dyDescent="0.2">
      <c r="A371" s="31"/>
      <c r="B371" s="31" t="str">
        <f t="shared" si="11"/>
        <v/>
      </c>
      <c r="C371" s="304" t="str">
        <f>IF(D372="","",(VLOOKUP(D372,Lookups!$B$4:$C$2561,2,FALSE)))</f>
        <v/>
      </c>
      <c r="D371" s="366"/>
      <c r="E371" s="32"/>
      <c r="F371" s="32"/>
      <c r="G371" s="33"/>
      <c r="H371" s="34"/>
      <c r="I371" s="35"/>
      <c r="J371" s="36" t="str">
        <f t="shared" si="10"/>
        <v/>
      </c>
      <c r="K371" s="33"/>
      <c r="L371" s="17"/>
      <c r="M371" s="35"/>
      <c r="N371" s="33"/>
      <c r="O371" s="33"/>
      <c r="P371" s="32"/>
      <c r="Q371" s="37"/>
    </row>
    <row r="372" spans="1:17" s="10" customFormat="1" ht="29.25" customHeight="1" x14ac:dyDescent="0.2">
      <c r="A372" s="31"/>
      <c r="B372" s="31" t="str">
        <f t="shared" si="11"/>
        <v/>
      </c>
      <c r="C372" s="304" t="str">
        <f>IF(D373="","",(VLOOKUP(D373,Lookups!$B$4:$C$2561,2,FALSE)))</f>
        <v/>
      </c>
      <c r="D372" s="366"/>
      <c r="E372" s="32"/>
      <c r="F372" s="32"/>
      <c r="G372" s="33"/>
      <c r="H372" s="34"/>
      <c r="I372" s="35"/>
      <c r="J372" s="36" t="str">
        <f t="shared" si="10"/>
        <v/>
      </c>
      <c r="K372" s="33"/>
      <c r="L372" s="17"/>
      <c r="M372" s="35"/>
      <c r="N372" s="33"/>
      <c r="O372" s="33"/>
      <c r="P372" s="32"/>
      <c r="Q372" s="37"/>
    </row>
    <row r="373" spans="1:17" s="10" customFormat="1" ht="29.25" customHeight="1" x14ac:dyDescent="0.2">
      <c r="A373" s="31"/>
      <c r="B373" s="31" t="str">
        <f t="shared" si="11"/>
        <v/>
      </c>
      <c r="C373" s="304" t="str">
        <f>IF(D374="","",(VLOOKUP(D374,Lookups!$B$4:$C$2561,2,FALSE)))</f>
        <v/>
      </c>
      <c r="D373" s="366"/>
      <c r="E373" s="32"/>
      <c r="F373" s="32"/>
      <c r="G373" s="33"/>
      <c r="H373" s="34"/>
      <c r="I373" s="35"/>
      <c r="J373" s="36" t="str">
        <f t="shared" si="10"/>
        <v/>
      </c>
      <c r="K373" s="33"/>
      <c r="L373" s="17"/>
      <c r="M373" s="35"/>
      <c r="N373" s="33"/>
      <c r="O373" s="33"/>
      <c r="P373" s="32"/>
      <c r="Q373" s="37"/>
    </row>
    <row r="374" spans="1:17" s="10" customFormat="1" ht="29.25" customHeight="1" x14ac:dyDescent="0.2">
      <c r="A374" s="31"/>
      <c r="B374" s="31" t="str">
        <f t="shared" si="11"/>
        <v/>
      </c>
      <c r="C374" s="304" t="str">
        <f>IF(D375="","",(VLOOKUP(D375,Lookups!$B$4:$C$2561,2,FALSE)))</f>
        <v/>
      </c>
      <c r="D374" s="366"/>
      <c r="E374" s="32"/>
      <c r="F374" s="32"/>
      <c r="G374" s="33"/>
      <c r="H374" s="34"/>
      <c r="I374" s="35"/>
      <c r="J374" s="36" t="str">
        <f t="shared" si="10"/>
        <v/>
      </c>
      <c r="K374" s="33"/>
      <c r="L374" s="17"/>
      <c r="M374" s="35"/>
      <c r="N374" s="33"/>
      <c r="O374" s="33"/>
      <c r="P374" s="32"/>
      <c r="Q374" s="37"/>
    </row>
    <row r="375" spans="1:17" s="10" customFormat="1" ht="29.25" customHeight="1" x14ac:dyDescent="0.2">
      <c r="A375" s="31"/>
      <c r="B375" s="31" t="str">
        <f t="shared" si="11"/>
        <v/>
      </c>
      <c r="C375" s="304" t="str">
        <f>IF(D376="","",(VLOOKUP(D376,Lookups!$B$4:$C$2561,2,FALSE)))</f>
        <v/>
      </c>
      <c r="D375" s="366"/>
      <c r="E375" s="32"/>
      <c r="F375" s="32"/>
      <c r="G375" s="33"/>
      <c r="H375" s="34"/>
      <c r="I375" s="35"/>
      <c r="J375" s="36" t="str">
        <f t="shared" si="10"/>
        <v/>
      </c>
      <c r="K375" s="33"/>
      <c r="L375" s="17"/>
      <c r="M375" s="35"/>
      <c r="N375" s="33"/>
      <c r="O375" s="33"/>
      <c r="P375" s="32"/>
      <c r="Q375" s="37"/>
    </row>
    <row r="376" spans="1:17" s="10" customFormat="1" ht="29.25" customHeight="1" x14ac:dyDescent="0.2">
      <c r="A376" s="31"/>
      <c r="B376" s="31" t="str">
        <f t="shared" si="11"/>
        <v/>
      </c>
      <c r="C376" s="304" t="str">
        <f>IF(D377="","",(VLOOKUP(D377,Lookups!$B$4:$C$2561,2,FALSE)))</f>
        <v/>
      </c>
      <c r="D376" s="366"/>
      <c r="E376" s="32"/>
      <c r="F376" s="32"/>
      <c r="G376" s="33"/>
      <c r="H376" s="34"/>
      <c r="I376" s="35"/>
      <c r="J376" s="36" t="str">
        <f t="shared" si="10"/>
        <v/>
      </c>
      <c r="K376" s="33"/>
      <c r="L376" s="17"/>
      <c r="M376" s="35"/>
      <c r="N376" s="33"/>
      <c r="O376" s="33"/>
      <c r="P376" s="32"/>
      <c r="Q376" s="37"/>
    </row>
    <row r="377" spans="1:17" s="10" customFormat="1" ht="29.25" customHeight="1" x14ac:dyDescent="0.2">
      <c r="A377" s="31"/>
      <c r="B377" s="31" t="str">
        <f t="shared" si="11"/>
        <v/>
      </c>
      <c r="C377" s="304" t="str">
        <f>IF(D378="","",(VLOOKUP(D378,Lookups!$B$4:$C$2561,2,FALSE)))</f>
        <v/>
      </c>
      <c r="D377" s="366"/>
      <c r="E377" s="32"/>
      <c r="F377" s="32"/>
      <c r="G377" s="33"/>
      <c r="H377" s="34"/>
      <c r="I377" s="35"/>
      <c r="J377" s="36" t="str">
        <f t="shared" si="10"/>
        <v/>
      </c>
      <c r="K377" s="33"/>
      <c r="L377" s="17"/>
      <c r="M377" s="35"/>
      <c r="N377" s="33"/>
      <c r="O377" s="33"/>
      <c r="P377" s="32"/>
      <c r="Q377" s="37"/>
    </row>
    <row r="378" spans="1:17" s="10" customFormat="1" ht="29.25" customHeight="1" x14ac:dyDescent="0.2">
      <c r="A378" s="31"/>
      <c r="B378" s="31" t="str">
        <f t="shared" si="11"/>
        <v/>
      </c>
      <c r="C378" s="304" t="str">
        <f>IF(D379="","",(VLOOKUP(D379,Lookups!$B$4:$C$2561,2,FALSE)))</f>
        <v/>
      </c>
      <c r="D378" s="366"/>
      <c r="E378" s="32"/>
      <c r="F378" s="32"/>
      <c r="G378" s="33"/>
      <c r="H378" s="34"/>
      <c r="I378" s="35"/>
      <c r="J378" s="36" t="str">
        <f t="shared" si="10"/>
        <v/>
      </c>
      <c r="K378" s="33"/>
      <c r="L378" s="17"/>
      <c r="M378" s="35"/>
      <c r="N378" s="33"/>
      <c r="O378" s="33"/>
      <c r="P378" s="32"/>
      <c r="Q378" s="37"/>
    </row>
    <row r="379" spans="1:17" s="10" customFormat="1" ht="29.25" customHeight="1" x14ac:dyDescent="0.2">
      <c r="A379" s="31"/>
      <c r="B379" s="31" t="str">
        <f t="shared" si="11"/>
        <v/>
      </c>
      <c r="C379" s="304" t="str">
        <f>IF(D380="","",(VLOOKUP(D380,Lookups!$B$4:$C$2561,2,FALSE)))</f>
        <v/>
      </c>
      <c r="D379" s="366"/>
      <c r="E379" s="32"/>
      <c r="F379" s="32"/>
      <c r="G379" s="33"/>
      <c r="H379" s="34"/>
      <c r="I379" s="35"/>
      <c r="J379" s="36" t="str">
        <f t="shared" si="10"/>
        <v/>
      </c>
      <c r="K379" s="33"/>
      <c r="L379" s="17"/>
      <c r="M379" s="35"/>
      <c r="N379" s="33"/>
      <c r="O379" s="33"/>
      <c r="P379" s="32"/>
      <c r="Q379" s="37"/>
    </row>
    <row r="380" spans="1:17" ht="12.75" customHeight="1" x14ac:dyDescent="0.2">
      <c r="D380" s="366"/>
    </row>
    <row r="381" spans="1:17" ht="12.75" customHeight="1" x14ac:dyDescent="0.2">
      <c r="D381" s="366"/>
    </row>
    <row r="382" spans="1:17" ht="12.75" customHeight="1" x14ac:dyDescent="0.2">
      <c r="D382" s="366"/>
    </row>
    <row r="383" spans="1:17" ht="12.75" customHeight="1" x14ac:dyDescent="0.2">
      <c r="D383" s="366"/>
    </row>
    <row r="384" spans="1:17" x14ac:dyDescent="0.2">
      <c r="D384" s="366"/>
    </row>
    <row r="385" spans="4:4" x14ac:dyDescent="0.2">
      <c r="D385" s="366"/>
    </row>
    <row r="386" spans="4:4" x14ac:dyDescent="0.2">
      <c r="D386" s="366"/>
    </row>
    <row r="387" spans="4:4" x14ac:dyDescent="0.2">
      <c r="D387" s="366"/>
    </row>
    <row r="388" spans="4:4" x14ac:dyDescent="0.2">
      <c r="D388" s="366"/>
    </row>
    <row r="389" spans="4:4" x14ac:dyDescent="0.2">
      <c r="D389" s="366"/>
    </row>
    <row r="390" spans="4:4" x14ac:dyDescent="0.2">
      <c r="D390" s="366"/>
    </row>
    <row r="391" spans="4:4" x14ac:dyDescent="0.2">
      <c r="D391" s="366"/>
    </row>
    <row r="392" spans="4:4" x14ac:dyDescent="0.2">
      <c r="D392" s="366"/>
    </row>
    <row r="393" spans="4:4" x14ac:dyDescent="0.2">
      <c r="D393" s="366"/>
    </row>
    <row r="394" spans="4:4" x14ac:dyDescent="0.2">
      <c r="D394" s="366"/>
    </row>
    <row r="395" spans="4:4" x14ac:dyDescent="0.2">
      <c r="D395" s="366"/>
    </row>
    <row r="396" spans="4:4" x14ac:dyDescent="0.2">
      <c r="D396" s="366"/>
    </row>
    <row r="397" spans="4:4" x14ac:dyDescent="0.2">
      <c r="D397" s="366"/>
    </row>
    <row r="398" spans="4:4" x14ac:dyDescent="0.2">
      <c r="D398" s="366"/>
    </row>
    <row r="399" spans="4:4" x14ac:dyDescent="0.2">
      <c r="D399" s="366"/>
    </row>
    <row r="400" spans="4:4" x14ac:dyDescent="0.2">
      <c r="D400" s="366"/>
    </row>
    <row r="401" spans="4:4" x14ac:dyDescent="0.2">
      <c r="D401" s="366"/>
    </row>
    <row r="402" spans="4:4" x14ac:dyDescent="0.2">
      <c r="D402" s="366"/>
    </row>
    <row r="403" spans="4:4" x14ac:dyDescent="0.2">
      <c r="D403" s="366"/>
    </row>
    <row r="404" spans="4:4" x14ac:dyDescent="0.2">
      <c r="D404" s="366"/>
    </row>
    <row r="405" spans="4:4" x14ac:dyDescent="0.2">
      <c r="D405" s="366"/>
    </row>
    <row r="406" spans="4:4" x14ac:dyDescent="0.2">
      <c r="D406" s="366"/>
    </row>
    <row r="407" spans="4:4" x14ac:dyDescent="0.2">
      <c r="D407" s="366"/>
    </row>
    <row r="408" spans="4:4" x14ac:dyDescent="0.2">
      <c r="D408" s="366"/>
    </row>
    <row r="409" spans="4:4" x14ac:dyDescent="0.2">
      <c r="D409" s="366"/>
    </row>
    <row r="410" spans="4:4" x14ac:dyDescent="0.2">
      <c r="D410" s="366"/>
    </row>
    <row r="411" spans="4:4" x14ac:dyDescent="0.2">
      <c r="D411" s="366"/>
    </row>
    <row r="412" spans="4:4" x14ac:dyDescent="0.2">
      <c r="D412" s="366"/>
    </row>
    <row r="413" spans="4:4" x14ac:dyDescent="0.2">
      <c r="D413" s="366"/>
    </row>
    <row r="414" spans="4:4" x14ac:dyDescent="0.2">
      <c r="D414" s="366"/>
    </row>
    <row r="415" spans="4:4" x14ac:dyDescent="0.2">
      <c r="D415" s="366"/>
    </row>
    <row r="416" spans="4:4" x14ac:dyDescent="0.2">
      <c r="D416" s="366"/>
    </row>
    <row r="417" spans="4:4" x14ac:dyDescent="0.2">
      <c r="D417" s="366"/>
    </row>
    <row r="418" spans="4:4" x14ac:dyDescent="0.2">
      <c r="D418" s="366"/>
    </row>
    <row r="419" spans="4:4" x14ac:dyDescent="0.2">
      <c r="D419" s="366"/>
    </row>
    <row r="420" spans="4:4" x14ac:dyDescent="0.2">
      <c r="D420" s="366"/>
    </row>
    <row r="421" spans="4:4" x14ac:dyDescent="0.2">
      <c r="D421" s="366"/>
    </row>
    <row r="422" spans="4:4" x14ac:dyDescent="0.2">
      <c r="D422" s="366"/>
    </row>
    <row r="423" spans="4:4" x14ac:dyDescent="0.2">
      <c r="D423" s="366"/>
    </row>
    <row r="424" spans="4:4" x14ac:dyDescent="0.2">
      <c r="D424" s="366"/>
    </row>
    <row r="425" spans="4:4" x14ac:dyDescent="0.2">
      <c r="D425" s="366"/>
    </row>
    <row r="426" spans="4:4" x14ac:dyDescent="0.2">
      <c r="D426" s="366"/>
    </row>
    <row r="427" spans="4:4" x14ac:dyDescent="0.2">
      <c r="D427" s="366"/>
    </row>
    <row r="428" spans="4:4" x14ac:dyDescent="0.2">
      <c r="D428" s="366"/>
    </row>
    <row r="429" spans="4:4" x14ac:dyDescent="0.2">
      <c r="D429" s="366"/>
    </row>
    <row r="430" spans="4:4" x14ac:dyDescent="0.2">
      <c r="D430" s="366"/>
    </row>
    <row r="431" spans="4:4" x14ac:dyDescent="0.2">
      <c r="D431" s="366"/>
    </row>
    <row r="432" spans="4:4" x14ac:dyDescent="0.2">
      <c r="D432" s="366"/>
    </row>
    <row r="433" spans="4:4" x14ac:dyDescent="0.2">
      <c r="D433" s="366"/>
    </row>
    <row r="434" spans="4:4" x14ac:dyDescent="0.2">
      <c r="D434" s="366"/>
    </row>
    <row r="435" spans="4:4" x14ac:dyDescent="0.2">
      <c r="D435" s="366"/>
    </row>
    <row r="436" spans="4:4" x14ac:dyDescent="0.2">
      <c r="D436" s="366"/>
    </row>
    <row r="437" spans="4:4" x14ac:dyDescent="0.2">
      <c r="D437" s="366"/>
    </row>
    <row r="438" spans="4:4" x14ac:dyDescent="0.2">
      <c r="D438" s="366"/>
    </row>
    <row r="439" spans="4:4" x14ac:dyDescent="0.2">
      <c r="D439" s="366"/>
    </row>
    <row r="440" spans="4:4" x14ac:dyDescent="0.2">
      <c r="D440" s="366"/>
    </row>
    <row r="441" spans="4:4" x14ac:dyDescent="0.2">
      <c r="D441" s="366"/>
    </row>
    <row r="442" spans="4:4" x14ac:dyDescent="0.2">
      <c r="D442" s="366"/>
    </row>
    <row r="443" spans="4:4" x14ac:dyDescent="0.2">
      <c r="D443" s="366"/>
    </row>
    <row r="444" spans="4:4" x14ac:dyDescent="0.2">
      <c r="D444" s="366"/>
    </row>
    <row r="445" spans="4:4" x14ac:dyDescent="0.2">
      <c r="D445" s="366"/>
    </row>
    <row r="446" spans="4:4" x14ac:dyDescent="0.2">
      <c r="D446" s="366"/>
    </row>
    <row r="447" spans="4:4" x14ac:dyDescent="0.2">
      <c r="D447" s="366"/>
    </row>
    <row r="448" spans="4:4" x14ac:dyDescent="0.2">
      <c r="D448" s="366"/>
    </row>
    <row r="449" spans="4:4" x14ac:dyDescent="0.2">
      <c r="D449" s="366"/>
    </row>
    <row r="450" spans="4:4" x14ac:dyDescent="0.2">
      <c r="D450" s="366"/>
    </row>
    <row r="451" spans="4:4" x14ac:dyDescent="0.2">
      <c r="D451" s="366"/>
    </row>
    <row r="452" spans="4:4" x14ac:dyDescent="0.2">
      <c r="D452" s="366"/>
    </row>
    <row r="453" spans="4:4" x14ac:dyDescent="0.2">
      <c r="D453" s="366"/>
    </row>
    <row r="454" spans="4:4" x14ac:dyDescent="0.2">
      <c r="D454" s="366"/>
    </row>
    <row r="455" spans="4:4" x14ac:dyDescent="0.2">
      <c r="D455" s="366"/>
    </row>
    <row r="456" spans="4:4" x14ac:dyDescent="0.2">
      <c r="D456" s="366"/>
    </row>
    <row r="457" spans="4:4" x14ac:dyDescent="0.2">
      <c r="D457" s="366"/>
    </row>
    <row r="458" spans="4:4" x14ac:dyDescent="0.2">
      <c r="D458" s="366"/>
    </row>
    <row r="459" spans="4:4" x14ac:dyDescent="0.2">
      <c r="D459" s="366"/>
    </row>
    <row r="460" spans="4:4" x14ac:dyDescent="0.2">
      <c r="D460" s="366"/>
    </row>
    <row r="461" spans="4:4" x14ac:dyDescent="0.2">
      <c r="D461" s="366"/>
    </row>
    <row r="462" spans="4:4" x14ac:dyDescent="0.2">
      <c r="D462" s="366"/>
    </row>
    <row r="463" spans="4:4" x14ac:dyDescent="0.2">
      <c r="D463" s="366"/>
    </row>
    <row r="464" spans="4:4" x14ac:dyDescent="0.2">
      <c r="D464" s="366"/>
    </row>
    <row r="465" spans="4:4" x14ac:dyDescent="0.2">
      <c r="D465" s="366"/>
    </row>
    <row r="466" spans="4:4" x14ac:dyDescent="0.2">
      <c r="D466" s="366"/>
    </row>
    <row r="467" spans="4:4" x14ac:dyDescent="0.2">
      <c r="D467" s="366"/>
    </row>
    <row r="468" spans="4:4" x14ac:dyDescent="0.2">
      <c r="D468" s="366"/>
    </row>
    <row r="469" spans="4:4" x14ac:dyDescent="0.2">
      <c r="D469" s="366"/>
    </row>
    <row r="470" spans="4:4" x14ac:dyDescent="0.2">
      <c r="D470" s="366"/>
    </row>
    <row r="471" spans="4:4" x14ac:dyDescent="0.2">
      <c r="D471" s="366"/>
    </row>
    <row r="472" spans="4:4" x14ac:dyDescent="0.2">
      <c r="D472" s="366"/>
    </row>
    <row r="473" spans="4:4" x14ac:dyDescent="0.2">
      <c r="D473" s="366"/>
    </row>
    <row r="474" spans="4:4" x14ac:dyDescent="0.2">
      <c r="D474" s="366"/>
    </row>
    <row r="475" spans="4:4" x14ac:dyDescent="0.2">
      <c r="D475" s="366"/>
    </row>
    <row r="476" spans="4:4" x14ac:dyDescent="0.2">
      <c r="D476" s="366"/>
    </row>
    <row r="477" spans="4:4" x14ac:dyDescent="0.2">
      <c r="D477" s="366"/>
    </row>
    <row r="478" spans="4:4" x14ac:dyDescent="0.2">
      <c r="D478" s="366"/>
    </row>
    <row r="479" spans="4:4" x14ac:dyDescent="0.2">
      <c r="D479" s="366"/>
    </row>
    <row r="480" spans="4:4" x14ac:dyDescent="0.2">
      <c r="D480" s="366"/>
    </row>
    <row r="481" spans="4:4" x14ac:dyDescent="0.2">
      <c r="D481" s="366"/>
    </row>
    <row r="482" spans="4:4" x14ac:dyDescent="0.2">
      <c r="D482" s="366"/>
    </row>
    <row r="483" spans="4:4" x14ac:dyDescent="0.2">
      <c r="D483" s="366"/>
    </row>
    <row r="484" spans="4:4" x14ac:dyDescent="0.2">
      <c r="D484" s="366"/>
    </row>
    <row r="485" spans="4:4" x14ac:dyDescent="0.2">
      <c r="D485" s="366"/>
    </row>
    <row r="486" spans="4:4" x14ac:dyDescent="0.2">
      <c r="D486" s="366"/>
    </row>
    <row r="487" spans="4:4" x14ac:dyDescent="0.2">
      <c r="D487" s="366"/>
    </row>
    <row r="488" spans="4:4" x14ac:dyDescent="0.2">
      <c r="D488" s="366"/>
    </row>
    <row r="489" spans="4:4" x14ac:dyDescent="0.2">
      <c r="D489" s="366"/>
    </row>
    <row r="490" spans="4:4" x14ac:dyDescent="0.2">
      <c r="D490" s="366"/>
    </row>
    <row r="491" spans="4:4" x14ac:dyDescent="0.2">
      <c r="D491" s="366"/>
    </row>
    <row r="492" spans="4:4" x14ac:dyDescent="0.2">
      <c r="D492" s="366"/>
    </row>
    <row r="493" spans="4:4" x14ac:dyDescent="0.2">
      <c r="D493" s="366"/>
    </row>
    <row r="494" spans="4:4" x14ac:dyDescent="0.2">
      <c r="D494" s="366"/>
    </row>
    <row r="495" spans="4:4" x14ac:dyDescent="0.2">
      <c r="D495" s="366"/>
    </row>
    <row r="496" spans="4:4" x14ac:dyDescent="0.2">
      <c r="D496" s="366"/>
    </row>
    <row r="497" spans="4:4" x14ac:dyDescent="0.2">
      <c r="D497" s="366"/>
    </row>
    <row r="498" spans="4:4" x14ac:dyDescent="0.2">
      <c r="D498" s="366"/>
    </row>
    <row r="499" spans="4:4" x14ac:dyDescent="0.2">
      <c r="D499" s="366"/>
    </row>
    <row r="500" spans="4:4" x14ac:dyDescent="0.2">
      <c r="D500" s="366"/>
    </row>
    <row r="501" spans="4:4" x14ac:dyDescent="0.2">
      <c r="D501" s="366"/>
    </row>
    <row r="502" spans="4:4" x14ac:dyDescent="0.2">
      <c r="D502" s="366"/>
    </row>
    <row r="503" spans="4:4" x14ac:dyDescent="0.2">
      <c r="D503" s="366"/>
    </row>
    <row r="504" spans="4:4" x14ac:dyDescent="0.2">
      <c r="D504" s="366"/>
    </row>
    <row r="505" spans="4:4" x14ac:dyDescent="0.2">
      <c r="D505" s="366"/>
    </row>
    <row r="506" spans="4:4" x14ac:dyDescent="0.2">
      <c r="D506" s="366"/>
    </row>
    <row r="507" spans="4:4" x14ac:dyDescent="0.2">
      <c r="D507" s="366"/>
    </row>
    <row r="508" spans="4:4" x14ac:dyDescent="0.2">
      <c r="D508" s="366"/>
    </row>
    <row r="509" spans="4:4" x14ac:dyDescent="0.2">
      <c r="D509" s="366"/>
    </row>
    <row r="510" spans="4:4" x14ac:dyDescent="0.2">
      <c r="D510" s="366"/>
    </row>
    <row r="511" spans="4:4" x14ac:dyDescent="0.2">
      <c r="D511" s="366"/>
    </row>
    <row r="512" spans="4:4" x14ac:dyDescent="0.2">
      <c r="D512" s="366"/>
    </row>
    <row r="513" spans="4:4" x14ac:dyDescent="0.2">
      <c r="D513" s="366"/>
    </row>
    <row r="514" spans="4:4" x14ac:dyDescent="0.2">
      <c r="D514" s="366"/>
    </row>
    <row r="515" spans="4:4" x14ac:dyDescent="0.2">
      <c r="D515" s="366"/>
    </row>
    <row r="516" spans="4:4" x14ac:dyDescent="0.2">
      <c r="D516" s="366"/>
    </row>
    <row r="517" spans="4:4" x14ac:dyDescent="0.2">
      <c r="D517" s="366"/>
    </row>
    <row r="518" spans="4:4" x14ac:dyDescent="0.2">
      <c r="D518" s="366"/>
    </row>
    <row r="519" spans="4:4" x14ac:dyDescent="0.2">
      <c r="D519" s="366"/>
    </row>
    <row r="520" spans="4:4" x14ac:dyDescent="0.2">
      <c r="D520" s="366"/>
    </row>
    <row r="521" spans="4:4" x14ac:dyDescent="0.2">
      <c r="D521" s="366"/>
    </row>
    <row r="522" spans="4:4" x14ac:dyDescent="0.2">
      <c r="D522" s="366"/>
    </row>
    <row r="523" spans="4:4" x14ac:dyDescent="0.2">
      <c r="D523" s="366"/>
    </row>
    <row r="524" spans="4:4" x14ac:dyDescent="0.2">
      <c r="D524" s="366"/>
    </row>
    <row r="525" spans="4:4" x14ac:dyDescent="0.2">
      <c r="D525" s="366"/>
    </row>
    <row r="526" spans="4:4" x14ac:dyDescent="0.2">
      <c r="D526" s="366"/>
    </row>
    <row r="527" spans="4:4" x14ac:dyDescent="0.2">
      <c r="D527" s="366"/>
    </row>
    <row r="528" spans="4:4" x14ac:dyDescent="0.2">
      <c r="D528" s="366"/>
    </row>
    <row r="529" spans="4:4" x14ac:dyDescent="0.2">
      <c r="D529" s="366"/>
    </row>
    <row r="530" spans="4:4" x14ac:dyDescent="0.2">
      <c r="D530" s="366"/>
    </row>
    <row r="531" spans="4:4" x14ac:dyDescent="0.2">
      <c r="D531" s="366"/>
    </row>
    <row r="532" spans="4:4" x14ac:dyDescent="0.2">
      <c r="D532" s="366"/>
    </row>
    <row r="533" spans="4:4" x14ac:dyDescent="0.2">
      <c r="D533" s="366"/>
    </row>
    <row r="534" spans="4:4" x14ac:dyDescent="0.2">
      <c r="D534" s="366"/>
    </row>
    <row r="535" spans="4:4" x14ac:dyDescent="0.2">
      <c r="D535" s="366"/>
    </row>
    <row r="536" spans="4:4" x14ac:dyDescent="0.2">
      <c r="D536" s="366"/>
    </row>
    <row r="537" spans="4:4" x14ac:dyDescent="0.2">
      <c r="D537" s="366"/>
    </row>
    <row r="538" spans="4:4" x14ac:dyDescent="0.2">
      <c r="D538" s="366"/>
    </row>
    <row r="539" spans="4:4" x14ac:dyDescent="0.2">
      <c r="D539" s="366"/>
    </row>
    <row r="540" spans="4:4" x14ac:dyDescent="0.2">
      <c r="D540" s="366"/>
    </row>
    <row r="541" spans="4:4" x14ac:dyDescent="0.2">
      <c r="D541" s="366"/>
    </row>
    <row r="542" spans="4:4" x14ac:dyDescent="0.2">
      <c r="D542" s="366"/>
    </row>
    <row r="543" spans="4:4" x14ac:dyDescent="0.2">
      <c r="D543" s="366"/>
    </row>
    <row r="544" spans="4:4" x14ac:dyDescent="0.2">
      <c r="D544" s="366"/>
    </row>
    <row r="545" spans="4:4" x14ac:dyDescent="0.2">
      <c r="D545" s="366"/>
    </row>
    <row r="546" spans="4:4" x14ac:dyDescent="0.2">
      <c r="D546" s="366"/>
    </row>
    <row r="547" spans="4:4" x14ac:dyDescent="0.2">
      <c r="D547" s="366"/>
    </row>
    <row r="548" spans="4:4" x14ac:dyDescent="0.2">
      <c r="D548" s="366"/>
    </row>
    <row r="549" spans="4:4" x14ac:dyDescent="0.2">
      <c r="D549" s="366"/>
    </row>
    <row r="550" spans="4:4" x14ac:dyDescent="0.2">
      <c r="D550" s="366"/>
    </row>
    <row r="551" spans="4:4" x14ac:dyDescent="0.2">
      <c r="D551" s="366"/>
    </row>
    <row r="552" spans="4:4" x14ac:dyDescent="0.2">
      <c r="D552" s="366"/>
    </row>
    <row r="553" spans="4:4" x14ac:dyDescent="0.2">
      <c r="D553" s="366"/>
    </row>
    <row r="554" spans="4:4" x14ac:dyDescent="0.2">
      <c r="D554" s="366"/>
    </row>
    <row r="555" spans="4:4" x14ac:dyDescent="0.2">
      <c r="D555" s="366"/>
    </row>
    <row r="556" spans="4:4" x14ac:dyDescent="0.2">
      <c r="D556" s="366"/>
    </row>
    <row r="557" spans="4:4" x14ac:dyDescent="0.2">
      <c r="D557" s="366"/>
    </row>
    <row r="558" spans="4:4" x14ac:dyDescent="0.2">
      <c r="D558" s="366"/>
    </row>
    <row r="559" spans="4:4" x14ac:dyDescent="0.2">
      <c r="D559" s="366"/>
    </row>
    <row r="560" spans="4:4" x14ac:dyDescent="0.2">
      <c r="D560" s="366"/>
    </row>
    <row r="561" spans="4:4" x14ac:dyDescent="0.2">
      <c r="D561" s="366"/>
    </row>
    <row r="562" spans="4:4" x14ac:dyDescent="0.2">
      <c r="D562" s="366"/>
    </row>
    <row r="563" spans="4:4" x14ac:dyDescent="0.2">
      <c r="D563" s="366"/>
    </row>
    <row r="564" spans="4:4" x14ac:dyDescent="0.2">
      <c r="D564" s="366"/>
    </row>
    <row r="565" spans="4:4" x14ac:dyDescent="0.2">
      <c r="D565" s="366"/>
    </row>
    <row r="566" spans="4:4" x14ac:dyDescent="0.2">
      <c r="D566" s="366"/>
    </row>
    <row r="567" spans="4:4" x14ac:dyDescent="0.2">
      <c r="D567" s="366"/>
    </row>
    <row r="568" spans="4:4" x14ac:dyDescent="0.2">
      <c r="D568" s="366"/>
    </row>
    <row r="569" spans="4:4" x14ac:dyDescent="0.2">
      <c r="D569" s="366"/>
    </row>
    <row r="570" spans="4:4" x14ac:dyDescent="0.2">
      <c r="D570" s="366"/>
    </row>
    <row r="571" spans="4:4" x14ac:dyDescent="0.2">
      <c r="D571" s="366"/>
    </row>
    <row r="572" spans="4:4" x14ac:dyDescent="0.2">
      <c r="D572" s="366"/>
    </row>
    <row r="573" spans="4:4" x14ac:dyDescent="0.2">
      <c r="D573" s="366"/>
    </row>
    <row r="574" spans="4:4" x14ac:dyDescent="0.2">
      <c r="D574" s="366"/>
    </row>
    <row r="575" spans="4:4" x14ac:dyDescent="0.2">
      <c r="D575" s="366"/>
    </row>
    <row r="576" spans="4:4" x14ac:dyDescent="0.2">
      <c r="D576" s="366"/>
    </row>
    <row r="577" spans="4:4" x14ac:dyDescent="0.2">
      <c r="D577" s="366"/>
    </row>
    <row r="578" spans="4:4" x14ac:dyDescent="0.2">
      <c r="D578" s="366"/>
    </row>
    <row r="579" spans="4:4" x14ac:dyDescent="0.2">
      <c r="D579" s="366"/>
    </row>
    <row r="580" spans="4:4" x14ac:dyDescent="0.2">
      <c r="D580" s="366"/>
    </row>
    <row r="581" spans="4:4" x14ac:dyDescent="0.2">
      <c r="D581" s="366"/>
    </row>
    <row r="582" spans="4:4" x14ac:dyDescent="0.2">
      <c r="D582" s="366"/>
    </row>
    <row r="583" spans="4:4" x14ac:dyDescent="0.2">
      <c r="D583" s="366"/>
    </row>
    <row r="584" spans="4:4" x14ac:dyDescent="0.2">
      <c r="D584" s="366"/>
    </row>
    <row r="585" spans="4:4" x14ac:dyDescent="0.2">
      <c r="D585" s="366"/>
    </row>
    <row r="586" spans="4:4" x14ac:dyDescent="0.2">
      <c r="D586" s="366"/>
    </row>
    <row r="587" spans="4:4" x14ac:dyDescent="0.2">
      <c r="D587" s="366"/>
    </row>
    <row r="588" spans="4:4" x14ac:dyDescent="0.2">
      <c r="D588" s="366"/>
    </row>
    <row r="589" spans="4:4" x14ac:dyDescent="0.2">
      <c r="D589" s="366"/>
    </row>
    <row r="590" spans="4:4" x14ac:dyDescent="0.2">
      <c r="D590" s="366"/>
    </row>
    <row r="591" spans="4:4" x14ac:dyDescent="0.2">
      <c r="D591" s="366"/>
    </row>
    <row r="592" spans="4:4" x14ac:dyDescent="0.2">
      <c r="D592" s="366"/>
    </row>
    <row r="593" spans="4:4" x14ac:dyDescent="0.2">
      <c r="D593" s="366"/>
    </row>
    <row r="594" spans="4:4" x14ac:dyDescent="0.2">
      <c r="D594" s="366"/>
    </row>
    <row r="595" spans="4:4" x14ac:dyDescent="0.2">
      <c r="D595" s="366"/>
    </row>
    <row r="596" spans="4:4" x14ac:dyDescent="0.2">
      <c r="D596" s="366"/>
    </row>
    <row r="597" spans="4:4" x14ac:dyDescent="0.2">
      <c r="D597" s="366"/>
    </row>
    <row r="598" spans="4:4" x14ac:dyDescent="0.2">
      <c r="D598" s="366"/>
    </row>
    <row r="599" spans="4:4" x14ac:dyDescent="0.2">
      <c r="D599" s="366"/>
    </row>
    <row r="600" spans="4:4" x14ac:dyDescent="0.2">
      <c r="D600" s="366"/>
    </row>
    <row r="601" spans="4:4" x14ac:dyDescent="0.2">
      <c r="D601" s="366"/>
    </row>
    <row r="602" spans="4:4" x14ac:dyDescent="0.2">
      <c r="D602" s="366"/>
    </row>
    <row r="603" spans="4:4" x14ac:dyDescent="0.2">
      <c r="D603" s="366"/>
    </row>
    <row r="604" spans="4:4" x14ac:dyDescent="0.2">
      <c r="D604" s="366"/>
    </row>
    <row r="605" spans="4:4" x14ac:dyDescent="0.2">
      <c r="D605" s="366"/>
    </row>
    <row r="606" spans="4:4" x14ac:dyDescent="0.2">
      <c r="D606" s="366"/>
    </row>
    <row r="607" spans="4:4" x14ac:dyDescent="0.2">
      <c r="D607" s="366"/>
    </row>
    <row r="608" spans="4:4" x14ac:dyDescent="0.2">
      <c r="D608" s="366"/>
    </row>
    <row r="609" spans="4:4" x14ac:dyDescent="0.2">
      <c r="D609" s="366"/>
    </row>
    <row r="610" spans="4:4" x14ac:dyDescent="0.2">
      <c r="D610" s="366"/>
    </row>
    <row r="611" spans="4:4" x14ac:dyDescent="0.2">
      <c r="D611" s="366"/>
    </row>
    <row r="612" spans="4:4" x14ac:dyDescent="0.2">
      <c r="D612" s="366"/>
    </row>
    <row r="613" spans="4:4" x14ac:dyDescent="0.2">
      <c r="D613" s="366"/>
    </row>
    <row r="614" spans="4:4" x14ac:dyDescent="0.2">
      <c r="D614" s="366"/>
    </row>
    <row r="615" spans="4:4" x14ac:dyDescent="0.2">
      <c r="D615" s="366"/>
    </row>
    <row r="616" spans="4:4" x14ac:dyDescent="0.2">
      <c r="D616" s="366"/>
    </row>
    <row r="617" spans="4:4" x14ac:dyDescent="0.2">
      <c r="D617" s="366"/>
    </row>
    <row r="618" spans="4:4" x14ac:dyDescent="0.2">
      <c r="D618" s="366"/>
    </row>
    <row r="619" spans="4:4" x14ac:dyDescent="0.2">
      <c r="D619" s="366"/>
    </row>
    <row r="620" spans="4:4" x14ac:dyDescent="0.2">
      <c r="D620" s="366"/>
    </row>
    <row r="621" spans="4:4" x14ac:dyDescent="0.2">
      <c r="D621" s="366"/>
    </row>
    <row r="622" spans="4:4" x14ac:dyDescent="0.2">
      <c r="D622" s="366"/>
    </row>
    <row r="623" spans="4:4" x14ac:dyDescent="0.2">
      <c r="D623" s="366"/>
    </row>
    <row r="624" spans="4:4" x14ac:dyDescent="0.2">
      <c r="D624" s="366"/>
    </row>
    <row r="625" spans="4:4" x14ac:dyDescent="0.2">
      <c r="D625" s="366"/>
    </row>
    <row r="626" spans="4:4" x14ac:dyDescent="0.2">
      <c r="D626" s="366"/>
    </row>
    <row r="627" spans="4:4" x14ac:dyDescent="0.2">
      <c r="D627" s="366"/>
    </row>
    <row r="628" spans="4:4" x14ac:dyDescent="0.2">
      <c r="D628" s="366"/>
    </row>
    <row r="629" spans="4:4" x14ac:dyDescent="0.2">
      <c r="D629" s="366"/>
    </row>
    <row r="630" spans="4:4" x14ac:dyDescent="0.2">
      <c r="D630" s="366"/>
    </row>
    <row r="631" spans="4:4" x14ac:dyDescent="0.2">
      <c r="D631" s="366"/>
    </row>
    <row r="632" spans="4:4" x14ac:dyDescent="0.2">
      <c r="D632" s="366"/>
    </row>
    <row r="633" spans="4:4" x14ac:dyDescent="0.2">
      <c r="D633" s="366"/>
    </row>
    <row r="634" spans="4:4" x14ac:dyDescent="0.2">
      <c r="D634" s="366"/>
    </row>
    <row r="635" spans="4:4" x14ac:dyDescent="0.2">
      <c r="D635" s="366"/>
    </row>
    <row r="636" spans="4:4" x14ac:dyDescent="0.2">
      <c r="D636" s="366"/>
    </row>
    <row r="637" spans="4:4" x14ac:dyDescent="0.2">
      <c r="D637" s="366"/>
    </row>
    <row r="638" spans="4:4" x14ac:dyDescent="0.2">
      <c r="D638" s="366"/>
    </row>
    <row r="639" spans="4:4" x14ac:dyDescent="0.2">
      <c r="D639" s="366"/>
    </row>
    <row r="640" spans="4:4" x14ac:dyDescent="0.2">
      <c r="D640" s="366"/>
    </row>
    <row r="641" spans="4:4" x14ac:dyDescent="0.2">
      <c r="D641" s="366"/>
    </row>
    <row r="642" spans="4:4" x14ac:dyDescent="0.2">
      <c r="D642" s="366"/>
    </row>
    <row r="643" spans="4:4" x14ac:dyDescent="0.2">
      <c r="D643" s="366"/>
    </row>
    <row r="644" spans="4:4" x14ac:dyDescent="0.2">
      <c r="D644" s="366"/>
    </row>
    <row r="645" spans="4:4" x14ac:dyDescent="0.2">
      <c r="D645" s="366"/>
    </row>
    <row r="646" spans="4:4" x14ac:dyDescent="0.2">
      <c r="D646" s="366"/>
    </row>
    <row r="647" spans="4:4" x14ac:dyDescent="0.2">
      <c r="D647" s="366"/>
    </row>
    <row r="648" spans="4:4" x14ac:dyDescent="0.2">
      <c r="D648" s="366"/>
    </row>
    <row r="649" spans="4:4" x14ac:dyDescent="0.2">
      <c r="D649" s="366"/>
    </row>
    <row r="650" spans="4:4" x14ac:dyDescent="0.2">
      <c r="D650" s="366"/>
    </row>
    <row r="651" spans="4:4" x14ac:dyDescent="0.2">
      <c r="D651" s="366"/>
    </row>
    <row r="652" spans="4:4" x14ac:dyDescent="0.2">
      <c r="D652" s="366"/>
    </row>
    <row r="653" spans="4:4" x14ac:dyDescent="0.2">
      <c r="D653" s="366"/>
    </row>
    <row r="654" spans="4:4" x14ac:dyDescent="0.2">
      <c r="D654" s="366"/>
    </row>
    <row r="655" spans="4:4" x14ac:dyDescent="0.2">
      <c r="D655" s="366"/>
    </row>
    <row r="656" spans="4:4" x14ac:dyDescent="0.2">
      <c r="D656" s="366"/>
    </row>
    <row r="657" spans="4:4" x14ac:dyDescent="0.2">
      <c r="D657" s="366"/>
    </row>
    <row r="658" spans="4:4" x14ac:dyDescent="0.2">
      <c r="D658" s="366"/>
    </row>
    <row r="659" spans="4:4" x14ac:dyDescent="0.2">
      <c r="D659" s="366"/>
    </row>
    <row r="660" spans="4:4" x14ac:dyDescent="0.2">
      <c r="D660" s="366"/>
    </row>
    <row r="661" spans="4:4" x14ac:dyDescent="0.2">
      <c r="D661" s="366"/>
    </row>
    <row r="662" spans="4:4" x14ac:dyDescent="0.2">
      <c r="D662" s="366"/>
    </row>
    <row r="663" spans="4:4" x14ac:dyDescent="0.2">
      <c r="D663" s="366"/>
    </row>
    <row r="664" spans="4:4" x14ac:dyDescent="0.2">
      <c r="D664" s="366"/>
    </row>
    <row r="665" spans="4:4" x14ac:dyDescent="0.2">
      <c r="D665" s="366"/>
    </row>
    <row r="666" spans="4:4" x14ac:dyDescent="0.2">
      <c r="D666" s="366"/>
    </row>
    <row r="667" spans="4:4" x14ac:dyDescent="0.2">
      <c r="D667" s="366"/>
    </row>
    <row r="668" spans="4:4" x14ac:dyDescent="0.2">
      <c r="D668" s="366"/>
    </row>
    <row r="669" spans="4:4" x14ac:dyDescent="0.2">
      <c r="D669" s="366"/>
    </row>
    <row r="670" spans="4:4" x14ac:dyDescent="0.2">
      <c r="D670" s="366"/>
    </row>
    <row r="671" spans="4:4" x14ac:dyDescent="0.2">
      <c r="D671" s="366"/>
    </row>
    <row r="672" spans="4:4" x14ac:dyDescent="0.2">
      <c r="D672" s="366"/>
    </row>
    <row r="673" spans="4:4" x14ac:dyDescent="0.2">
      <c r="D673" s="366"/>
    </row>
    <row r="674" spans="4:4" x14ac:dyDescent="0.2">
      <c r="D674" s="366"/>
    </row>
    <row r="675" spans="4:4" x14ac:dyDescent="0.2">
      <c r="D675" s="366"/>
    </row>
    <row r="676" spans="4:4" x14ac:dyDescent="0.2">
      <c r="D676" s="366"/>
    </row>
    <row r="677" spans="4:4" x14ac:dyDescent="0.2">
      <c r="D677" s="366"/>
    </row>
    <row r="678" spans="4:4" x14ac:dyDescent="0.2">
      <c r="D678" s="366"/>
    </row>
    <row r="679" spans="4:4" x14ac:dyDescent="0.2">
      <c r="D679" s="366"/>
    </row>
    <row r="680" spans="4:4" x14ac:dyDescent="0.2">
      <c r="D680" s="366"/>
    </row>
    <row r="681" spans="4:4" x14ac:dyDescent="0.2">
      <c r="D681" s="366"/>
    </row>
    <row r="682" spans="4:4" x14ac:dyDescent="0.2">
      <c r="D682" s="366"/>
    </row>
    <row r="683" spans="4:4" x14ac:dyDescent="0.2">
      <c r="D683" s="366"/>
    </row>
    <row r="684" spans="4:4" x14ac:dyDescent="0.2">
      <c r="D684" s="366"/>
    </row>
    <row r="685" spans="4:4" x14ac:dyDescent="0.2">
      <c r="D685" s="366"/>
    </row>
    <row r="686" spans="4:4" x14ac:dyDescent="0.2">
      <c r="D686" s="366"/>
    </row>
    <row r="687" spans="4:4" x14ac:dyDescent="0.2">
      <c r="D687" s="366"/>
    </row>
    <row r="688" spans="4:4" x14ac:dyDescent="0.2">
      <c r="D688" s="366"/>
    </row>
    <row r="689" spans="4:4" x14ac:dyDescent="0.2">
      <c r="D689" s="366"/>
    </row>
    <row r="690" spans="4:4" x14ac:dyDescent="0.2">
      <c r="D690" s="366"/>
    </row>
    <row r="691" spans="4:4" x14ac:dyDescent="0.2">
      <c r="D691" s="366"/>
    </row>
    <row r="692" spans="4:4" x14ac:dyDescent="0.2">
      <c r="D692" s="366"/>
    </row>
    <row r="693" spans="4:4" x14ac:dyDescent="0.2">
      <c r="D693" s="366"/>
    </row>
    <row r="694" spans="4:4" x14ac:dyDescent="0.2">
      <c r="D694" s="366"/>
    </row>
    <row r="695" spans="4:4" x14ac:dyDescent="0.2">
      <c r="D695" s="366"/>
    </row>
    <row r="696" spans="4:4" x14ac:dyDescent="0.2">
      <c r="D696" s="366"/>
    </row>
    <row r="697" spans="4:4" x14ac:dyDescent="0.2">
      <c r="D697" s="366"/>
    </row>
    <row r="698" spans="4:4" x14ac:dyDescent="0.2">
      <c r="D698" s="366"/>
    </row>
    <row r="699" spans="4:4" x14ac:dyDescent="0.2">
      <c r="D699" s="366"/>
    </row>
    <row r="700" spans="4:4" x14ac:dyDescent="0.2">
      <c r="D700" s="366"/>
    </row>
    <row r="701" spans="4:4" x14ac:dyDescent="0.2">
      <c r="D701" s="366"/>
    </row>
    <row r="702" spans="4:4" x14ac:dyDescent="0.2">
      <c r="D702" s="366"/>
    </row>
    <row r="703" spans="4:4" x14ac:dyDescent="0.2">
      <c r="D703" s="366"/>
    </row>
    <row r="704" spans="4:4" x14ac:dyDescent="0.2">
      <c r="D704" s="366"/>
    </row>
    <row r="705" spans="4:4" x14ac:dyDescent="0.2">
      <c r="D705" s="366"/>
    </row>
    <row r="706" spans="4:4" x14ac:dyDescent="0.2">
      <c r="D706" s="366"/>
    </row>
    <row r="707" spans="4:4" x14ac:dyDescent="0.2">
      <c r="D707" s="366"/>
    </row>
    <row r="708" spans="4:4" x14ac:dyDescent="0.2">
      <c r="D708" s="366"/>
    </row>
    <row r="709" spans="4:4" x14ac:dyDescent="0.2">
      <c r="D709" s="366"/>
    </row>
    <row r="710" spans="4:4" x14ac:dyDescent="0.2">
      <c r="D710" s="366"/>
    </row>
    <row r="711" spans="4:4" x14ac:dyDescent="0.2">
      <c r="D711" s="366"/>
    </row>
    <row r="712" spans="4:4" x14ac:dyDescent="0.2">
      <c r="D712" s="366"/>
    </row>
    <row r="713" spans="4:4" x14ac:dyDescent="0.2">
      <c r="D713" s="366"/>
    </row>
    <row r="714" spans="4:4" x14ac:dyDescent="0.2">
      <c r="D714" s="366"/>
    </row>
    <row r="715" spans="4:4" x14ac:dyDescent="0.2">
      <c r="D715" s="366"/>
    </row>
    <row r="716" spans="4:4" x14ac:dyDescent="0.2">
      <c r="D716" s="366"/>
    </row>
    <row r="717" spans="4:4" x14ac:dyDescent="0.2">
      <c r="D717" s="366"/>
    </row>
    <row r="718" spans="4:4" x14ac:dyDescent="0.2">
      <c r="D718" s="366"/>
    </row>
    <row r="719" spans="4:4" x14ac:dyDescent="0.2">
      <c r="D719" s="366"/>
    </row>
    <row r="720" spans="4:4" x14ac:dyDescent="0.2">
      <c r="D720" s="366"/>
    </row>
    <row r="721" spans="4:4" x14ac:dyDescent="0.2">
      <c r="D721" s="366"/>
    </row>
    <row r="722" spans="4:4" x14ac:dyDescent="0.2">
      <c r="D722" s="366"/>
    </row>
    <row r="723" spans="4:4" x14ac:dyDescent="0.2">
      <c r="D723" s="366"/>
    </row>
    <row r="724" spans="4:4" x14ac:dyDescent="0.2">
      <c r="D724" s="366"/>
    </row>
    <row r="725" spans="4:4" x14ac:dyDescent="0.2">
      <c r="D725" s="366"/>
    </row>
    <row r="726" spans="4:4" x14ac:dyDescent="0.2">
      <c r="D726" s="366"/>
    </row>
    <row r="727" spans="4:4" x14ac:dyDescent="0.2">
      <c r="D727" s="366"/>
    </row>
    <row r="728" spans="4:4" x14ac:dyDescent="0.2">
      <c r="D728" s="366"/>
    </row>
    <row r="729" spans="4:4" x14ac:dyDescent="0.2">
      <c r="D729" s="366"/>
    </row>
    <row r="730" spans="4:4" x14ac:dyDescent="0.2">
      <c r="D730" s="366"/>
    </row>
    <row r="731" spans="4:4" x14ac:dyDescent="0.2">
      <c r="D731" s="366"/>
    </row>
    <row r="732" spans="4:4" x14ac:dyDescent="0.2">
      <c r="D732" s="366"/>
    </row>
    <row r="733" spans="4:4" x14ac:dyDescent="0.2">
      <c r="D733" s="366"/>
    </row>
    <row r="734" spans="4:4" x14ac:dyDescent="0.2">
      <c r="D734" s="366"/>
    </row>
    <row r="735" spans="4:4" x14ac:dyDescent="0.2">
      <c r="D735" s="366"/>
    </row>
    <row r="736" spans="4:4" x14ac:dyDescent="0.2">
      <c r="D736" s="366"/>
    </row>
    <row r="737" spans="4:4" x14ac:dyDescent="0.2">
      <c r="D737" s="366"/>
    </row>
    <row r="738" spans="4:4" x14ac:dyDescent="0.2">
      <c r="D738" s="366"/>
    </row>
    <row r="739" spans="4:4" x14ac:dyDescent="0.2">
      <c r="D739" s="366"/>
    </row>
    <row r="740" spans="4:4" x14ac:dyDescent="0.2">
      <c r="D740" s="366"/>
    </row>
    <row r="741" spans="4:4" x14ac:dyDescent="0.2">
      <c r="D741" s="366"/>
    </row>
    <row r="742" spans="4:4" x14ac:dyDescent="0.2">
      <c r="D742" s="366"/>
    </row>
    <row r="743" spans="4:4" x14ac:dyDescent="0.2">
      <c r="D743" s="366"/>
    </row>
    <row r="744" spans="4:4" x14ac:dyDescent="0.2">
      <c r="D744" s="366"/>
    </row>
    <row r="745" spans="4:4" x14ac:dyDescent="0.2">
      <c r="D745" s="366"/>
    </row>
    <row r="746" spans="4:4" x14ac:dyDescent="0.2">
      <c r="D746" s="366"/>
    </row>
    <row r="747" spans="4:4" x14ac:dyDescent="0.2">
      <c r="D747" s="366"/>
    </row>
    <row r="748" spans="4:4" x14ac:dyDescent="0.2">
      <c r="D748" s="366"/>
    </row>
    <row r="749" spans="4:4" x14ac:dyDescent="0.2">
      <c r="D749" s="366"/>
    </row>
    <row r="750" spans="4:4" x14ac:dyDescent="0.2">
      <c r="D750" s="366"/>
    </row>
    <row r="751" spans="4:4" x14ac:dyDescent="0.2">
      <c r="D751" s="366"/>
    </row>
    <row r="752" spans="4:4" x14ac:dyDescent="0.2">
      <c r="D752" s="366"/>
    </row>
    <row r="753" spans="4:4" x14ac:dyDescent="0.2">
      <c r="D753" s="366"/>
    </row>
  </sheetData>
  <phoneticPr fontId="0" type="noConversion"/>
  <conditionalFormatting sqref="B6:B379">
    <cfRule type="expression" dxfId="53" priority="18" stopIfTrue="1">
      <formula>AND((B6=""),(A6&lt;&gt;"ADD"),(A6&lt;&gt;""))</formula>
    </cfRule>
  </conditionalFormatting>
  <conditionalFormatting sqref="E6:E379">
    <cfRule type="expression" dxfId="52" priority="15" stopIfTrue="1">
      <formula>AND((E6=""),(A6="ADD"))</formula>
    </cfRule>
  </conditionalFormatting>
  <conditionalFormatting sqref="F6:F379">
    <cfRule type="expression" dxfId="51" priority="13" stopIfTrue="1">
      <formula>AND((F6=""),(A6="ADD"))</formula>
    </cfRule>
  </conditionalFormatting>
  <conditionalFormatting sqref="N6:N379 K6:L379 G6:I379">
    <cfRule type="expression" dxfId="50" priority="12" stopIfTrue="1">
      <formula>AND((G6=""),($A6="ADD"))</formula>
    </cfRule>
  </conditionalFormatting>
  <conditionalFormatting sqref="O6:O379">
    <cfRule type="expression" dxfId="49" priority="11" stopIfTrue="1">
      <formula>AND((O6=""),($F6="S"))</formula>
    </cfRule>
  </conditionalFormatting>
  <conditionalFormatting sqref="P6:P379">
    <cfRule type="expression" dxfId="48" priority="10" stopIfTrue="1">
      <formula>AND((P6=""),($F6="L"))</formula>
    </cfRule>
  </conditionalFormatting>
  <conditionalFormatting sqref="D6:D130">
    <cfRule type="expression" dxfId="47" priority="2">
      <formula>AND((D6=""),(XFD7&lt;&gt;""))</formula>
    </cfRule>
  </conditionalFormatting>
  <conditionalFormatting sqref="D131:D753">
    <cfRule type="expression" dxfId="46" priority="1">
      <formula>AND((D131=""),(XFD132&lt;&gt;""))</formula>
    </cfRule>
  </conditionalFormatting>
  <dataValidations count="9">
    <dataValidation type="whole" errorStyle="warning" allowBlank="1" showInputMessage="1" showErrorMessage="1" errorTitle="Thickness" error="Value is outside the range of 20-99 - do you wish to continue?" sqref="P6:P379">
      <formula1>20</formula1>
      <formula2>999</formula2>
    </dataValidation>
    <dataValidation type="list" allowBlank="1" showInputMessage="1" showErrorMessage="1" sqref="L6:L379">
      <formula1>EK</formula1>
    </dataValidation>
    <dataValidation type="list" allowBlank="1" showInputMessage="1" showErrorMessage="1" sqref="K6:K379 N6:O379">
      <formula1>#REF!</formula1>
    </dataValidation>
    <dataValidation type="whole" allowBlank="1" showInputMessage="1" showErrorMessage="1" sqref="E6:E379">
      <formula1>0</formula1>
      <formula2>99999</formula2>
    </dataValidation>
    <dataValidation type="date" allowBlank="1" showInputMessage="1" showErrorMessage="1" sqref="H6:H379">
      <formula1>29221</formula1>
      <formula2>44196</formula2>
    </dataValidation>
    <dataValidation type="decimal" allowBlank="1" showInputMessage="1" showErrorMessage="1" sqref="F6:F379">
      <formula1>0</formula1>
      <formula2>60</formula2>
    </dataValidation>
    <dataValidation type="list" allowBlank="1" showInputMessage="1" showErrorMessage="1" sqref="A6:A379">
      <formula1>Action</formula1>
    </dataValidation>
    <dataValidation type="list" allowBlank="1" showInputMessage="1" showErrorMessage="1" sqref="G6:G379">
      <formula1>Historic</formula1>
    </dataValidation>
    <dataValidation type="list" allowBlank="1" showInputMessage="1" showErrorMessage="1" sqref="I6:I379">
      <formula1>TPMethod</formula1>
    </dataValidation>
  </dataValidations>
  <pageMargins left="0.55118110236220474" right="0.55118110236220474" top="0.78740157480314965" bottom="0.78740157480314965" header="0.31496062992125984" footer="0.15748031496062992"/>
  <pageSetup paperSize="141" orientation="portrait"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Lookups!$B$4:$B$2720</xm:f>
          </x14:formula1>
          <xm:sqref>D131:D753</xm:sqref>
        </x14:dataValidation>
        <x14:dataValidation type="list" errorStyle="warning" allowBlank="1" showInputMessage="1" showErrorMessage="1">
          <x14:formula1>
            <xm:f>Lookups!$B$4:$B$2720</xm:f>
          </x14:formula1>
          <xm:sqref>D6:D130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83"/>
  <sheetViews>
    <sheetView showGridLines="0" workbookViewId="0">
      <pane ySplit="5" topLeftCell="A360" activePane="bottomLeft" state="frozen"/>
      <selection activeCell="K43" sqref="K43"/>
      <selection pane="bottomLeft" activeCell="B360" sqref="B360"/>
    </sheetView>
  </sheetViews>
  <sheetFormatPr defaultRowHeight="12.75" x14ac:dyDescent="0.2"/>
  <cols>
    <col min="1" max="1" width="44.140625" style="9" bestFit="1" customWidth="1"/>
    <col min="2" max="2" width="44.140625" style="9" customWidth="1"/>
    <col min="3" max="3" width="7.7109375" style="6" customWidth="1"/>
    <col min="4" max="4" width="7.7109375" style="7" customWidth="1"/>
    <col min="5" max="5" width="20.7109375" style="7" customWidth="1"/>
    <col min="6" max="6" width="7.42578125" style="18" customWidth="1"/>
    <col min="7" max="7" width="7.42578125" style="9" customWidth="1"/>
    <col min="8" max="8" width="10.85546875" style="19" customWidth="1"/>
    <col min="9" max="9" width="25.7109375" style="9" customWidth="1"/>
    <col min="10" max="10" width="10" style="9" customWidth="1"/>
    <col min="11" max="11" width="8.7109375" style="9" hidden="1" customWidth="1"/>
    <col min="12" max="12" width="6" style="9" hidden="1" customWidth="1"/>
    <col min="13" max="13" width="10.140625" style="9" hidden="1" customWidth="1"/>
    <col min="14" max="14" width="16.5703125" style="9" hidden="1" customWidth="1"/>
    <col min="15" max="15" width="19.28515625" style="9" customWidth="1"/>
    <col min="16" max="16384" width="9.140625" style="9"/>
  </cols>
  <sheetData>
    <row r="1" spans="1:15" ht="15.75" x14ac:dyDescent="0.25">
      <c r="A1" s="5" t="s">
        <v>2291</v>
      </c>
      <c r="B1" s="5"/>
      <c r="F1" s="7"/>
      <c r="G1" s="7"/>
      <c r="I1" s="10"/>
      <c r="J1" s="10"/>
    </row>
    <row r="2" spans="1:15" ht="16.5" thickBot="1" x14ac:dyDescent="0.3">
      <c r="A2" s="5" t="s">
        <v>326</v>
      </c>
      <c r="B2" s="5"/>
      <c r="F2" s="7"/>
      <c r="G2" s="20"/>
      <c r="I2" s="10"/>
      <c r="J2" s="10"/>
    </row>
    <row r="3" spans="1:15" ht="20.25" customHeight="1" thickTop="1" thickBot="1" x14ac:dyDescent="0.25">
      <c r="A3" s="1"/>
      <c r="B3" s="1"/>
      <c r="C3" s="1"/>
      <c r="D3" s="1"/>
      <c r="E3" s="1"/>
      <c r="F3" s="1"/>
      <c r="G3" s="1"/>
      <c r="H3" s="1"/>
      <c r="I3" s="1"/>
      <c r="J3" s="1"/>
      <c r="O3" s="1"/>
    </row>
    <row r="4" spans="1:15" ht="14.25" customHeight="1" thickTop="1" x14ac:dyDescent="0.2">
      <c r="A4" s="21" t="s">
        <v>64</v>
      </c>
      <c r="B4" s="343" t="s">
        <v>2293</v>
      </c>
      <c r="C4" s="13" t="s">
        <v>300</v>
      </c>
      <c r="D4" s="14" t="s">
        <v>50</v>
      </c>
      <c r="E4" s="24" t="s">
        <v>324</v>
      </c>
      <c r="F4" s="23" t="s">
        <v>212</v>
      </c>
      <c r="G4" s="23" t="s">
        <v>213</v>
      </c>
      <c r="H4" s="24" t="s">
        <v>216</v>
      </c>
      <c r="I4" s="24" t="s">
        <v>325</v>
      </c>
      <c r="J4" s="22" t="s">
        <v>216</v>
      </c>
      <c r="K4" s="14" t="s">
        <v>50</v>
      </c>
      <c r="L4" s="22" t="s">
        <v>51</v>
      </c>
      <c r="M4" s="22" t="s">
        <v>216</v>
      </c>
      <c r="N4" s="22" t="s">
        <v>54</v>
      </c>
      <c r="O4" s="25" t="s">
        <v>217</v>
      </c>
    </row>
    <row r="5" spans="1:15" ht="14.25" customHeight="1" thickBot="1" x14ac:dyDescent="0.25">
      <c r="A5" s="26"/>
      <c r="B5" s="344"/>
      <c r="C5" s="15" t="s">
        <v>301</v>
      </c>
      <c r="D5" s="16" t="s">
        <v>222</v>
      </c>
      <c r="E5" s="29" t="s">
        <v>314</v>
      </c>
      <c r="F5" s="28" t="s">
        <v>224</v>
      </c>
      <c r="G5" s="28" t="s">
        <v>224</v>
      </c>
      <c r="H5" s="29" t="s">
        <v>53</v>
      </c>
      <c r="I5" s="29" t="s">
        <v>314</v>
      </c>
      <c r="J5" s="27" t="s">
        <v>56</v>
      </c>
      <c r="K5" s="16" t="s">
        <v>61</v>
      </c>
      <c r="L5" s="27" t="s">
        <v>57</v>
      </c>
      <c r="M5" s="27" t="s">
        <v>56</v>
      </c>
      <c r="N5" s="27" t="s">
        <v>63</v>
      </c>
      <c r="O5" s="30"/>
    </row>
    <row r="6" spans="1:15" s="10" customFormat="1" ht="19.5" customHeight="1" thickTop="1" thickBot="1" x14ac:dyDescent="0.25">
      <c r="A6" s="31"/>
      <c r="B6" s="83"/>
      <c r="C6" s="31" t="str">
        <f>IF(A6="ADD","0","")</f>
        <v/>
      </c>
      <c r="D6" s="38"/>
      <c r="E6" s="36" t="str">
        <f t="shared" ref="E6:E69" si="0">IF(D6="","",VLOOKUP(D6,LayerTypeDesc,2,FALSE))</f>
        <v/>
      </c>
      <c r="F6" s="32"/>
      <c r="G6" s="32"/>
      <c r="H6" s="33"/>
      <c r="I6" s="36" t="str">
        <f t="shared" ref="I6:I69" si="1">IF(H6="","",VLOOKUP(H6,PaveMaterialDesc,2,FALSE))</f>
        <v/>
      </c>
      <c r="J6" s="33"/>
      <c r="K6" s="35"/>
      <c r="L6" s="33"/>
      <c r="M6" s="33"/>
      <c r="N6" s="31"/>
      <c r="O6" s="37"/>
    </row>
    <row r="7" spans="1:15" s="10" customFormat="1" ht="19.5" customHeight="1" thickTop="1" thickBot="1" x14ac:dyDescent="0.25">
      <c r="A7" s="31"/>
      <c r="B7" s="83"/>
      <c r="C7" s="31" t="str">
        <f t="shared" ref="C7:C70" si="2">IF(A7="ADD","0","")</f>
        <v/>
      </c>
      <c r="D7" s="38"/>
      <c r="E7" s="36" t="str">
        <f t="shared" si="0"/>
        <v/>
      </c>
      <c r="F7" s="32"/>
      <c r="G7" s="32"/>
      <c r="H7" s="33"/>
      <c r="I7" s="36" t="str">
        <f t="shared" si="1"/>
        <v/>
      </c>
      <c r="J7" s="33"/>
      <c r="K7" s="35"/>
      <c r="L7" s="33"/>
      <c r="M7" s="33"/>
      <c r="N7" s="31"/>
      <c r="O7" s="37"/>
    </row>
    <row r="8" spans="1:15" s="10" customFormat="1" ht="19.5" customHeight="1" thickTop="1" thickBot="1" x14ac:dyDescent="0.25">
      <c r="A8" s="31"/>
      <c r="B8" s="83"/>
      <c r="C8" s="31" t="str">
        <f t="shared" si="2"/>
        <v/>
      </c>
      <c r="D8" s="38"/>
      <c r="E8" s="36" t="str">
        <f t="shared" si="0"/>
        <v/>
      </c>
      <c r="F8" s="32"/>
      <c r="G8" s="32"/>
      <c r="H8" s="33"/>
      <c r="I8" s="36" t="str">
        <f t="shared" si="1"/>
        <v/>
      </c>
      <c r="J8" s="33"/>
      <c r="K8" s="35"/>
      <c r="L8" s="33"/>
      <c r="M8" s="33"/>
      <c r="N8" s="31"/>
      <c r="O8" s="37"/>
    </row>
    <row r="9" spans="1:15" s="10" customFormat="1" ht="19.5" customHeight="1" thickTop="1" thickBot="1" x14ac:dyDescent="0.25">
      <c r="A9" s="31"/>
      <c r="B9" s="83"/>
      <c r="C9" s="31" t="str">
        <f t="shared" si="2"/>
        <v/>
      </c>
      <c r="D9" s="38"/>
      <c r="E9" s="36" t="str">
        <f t="shared" si="0"/>
        <v/>
      </c>
      <c r="F9" s="32"/>
      <c r="G9" s="32"/>
      <c r="H9" s="33"/>
      <c r="I9" s="36" t="str">
        <f t="shared" si="1"/>
        <v/>
      </c>
      <c r="J9" s="33"/>
      <c r="K9" s="35"/>
      <c r="L9" s="33"/>
      <c r="M9" s="33"/>
      <c r="N9" s="31"/>
      <c r="O9" s="37"/>
    </row>
    <row r="10" spans="1:15" s="10" customFormat="1" ht="19.5" customHeight="1" thickTop="1" thickBot="1" x14ac:dyDescent="0.25">
      <c r="A10" s="31"/>
      <c r="B10" s="83"/>
      <c r="C10" s="31" t="str">
        <f t="shared" si="2"/>
        <v/>
      </c>
      <c r="D10" s="38"/>
      <c r="E10" s="36" t="str">
        <f t="shared" si="0"/>
        <v/>
      </c>
      <c r="F10" s="32"/>
      <c r="G10" s="32"/>
      <c r="H10" s="33"/>
      <c r="I10" s="36" t="str">
        <f t="shared" si="1"/>
        <v/>
      </c>
      <c r="J10" s="33"/>
      <c r="K10" s="35"/>
      <c r="L10" s="33"/>
      <c r="M10" s="33"/>
      <c r="N10" s="31"/>
      <c r="O10" s="37"/>
    </row>
    <row r="11" spans="1:15" s="10" customFormat="1" ht="19.5" customHeight="1" thickTop="1" thickBot="1" x14ac:dyDescent="0.25">
      <c r="A11" s="31"/>
      <c r="B11" s="83"/>
      <c r="C11" s="31" t="str">
        <f t="shared" si="2"/>
        <v/>
      </c>
      <c r="D11" s="38"/>
      <c r="E11" s="36" t="str">
        <f t="shared" si="0"/>
        <v/>
      </c>
      <c r="F11" s="32"/>
      <c r="G11" s="32"/>
      <c r="H11" s="33"/>
      <c r="I11" s="36" t="str">
        <f t="shared" si="1"/>
        <v/>
      </c>
      <c r="J11" s="33"/>
      <c r="K11" s="35"/>
      <c r="L11" s="33"/>
      <c r="M11" s="33"/>
      <c r="N11" s="31"/>
      <c r="O11" s="37"/>
    </row>
    <row r="12" spans="1:15" s="10" customFormat="1" ht="19.5" customHeight="1" thickTop="1" thickBot="1" x14ac:dyDescent="0.25">
      <c r="A12" s="31"/>
      <c r="B12" s="83"/>
      <c r="C12" s="31" t="str">
        <f t="shared" si="2"/>
        <v/>
      </c>
      <c r="D12" s="38"/>
      <c r="E12" s="36" t="str">
        <f t="shared" si="0"/>
        <v/>
      </c>
      <c r="F12" s="32"/>
      <c r="G12" s="32"/>
      <c r="H12" s="33"/>
      <c r="I12" s="36" t="str">
        <f t="shared" si="1"/>
        <v/>
      </c>
      <c r="J12" s="33"/>
      <c r="K12" s="35"/>
      <c r="L12" s="33"/>
      <c r="M12" s="33"/>
      <c r="N12" s="31"/>
      <c r="O12" s="37"/>
    </row>
    <row r="13" spans="1:15" s="10" customFormat="1" ht="19.5" customHeight="1" thickTop="1" thickBot="1" x14ac:dyDescent="0.25">
      <c r="A13" s="31"/>
      <c r="B13" s="83"/>
      <c r="C13" s="31" t="str">
        <f t="shared" si="2"/>
        <v/>
      </c>
      <c r="D13" s="38"/>
      <c r="E13" s="36" t="str">
        <f t="shared" si="0"/>
        <v/>
      </c>
      <c r="F13" s="32"/>
      <c r="G13" s="32"/>
      <c r="H13" s="33"/>
      <c r="I13" s="36" t="str">
        <f t="shared" si="1"/>
        <v/>
      </c>
      <c r="J13" s="33"/>
      <c r="K13" s="35"/>
      <c r="L13" s="33"/>
      <c r="M13" s="33"/>
      <c r="N13" s="31"/>
      <c r="O13" s="37"/>
    </row>
    <row r="14" spans="1:15" s="10" customFormat="1" ht="19.5" customHeight="1" thickTop="1" thickBot="1" x14ac:dyDescent="0.25">
      <c r="A14" s="31"/>
      <c r="B14" s="83"/>
      <c r="C14" s="31" t="str">
        <f t="shared" si="2"/>
        <v/>
      </c>
      <c r="D14" s="38"/>
      <c r="E14" s="36" t="str">
        <f t="shared" si="0"/>
        <v/>
      </c>
      <c r="F14" s="32"/>
      <c r="G14" s="32"/>
      <c r="H14" s="33"/>
      <c r="I14" s="36" t="str">
        <f t="shared" si="1"/>
        <v/>
      </c>
      <c r="J14" s="33"/>
      <c r="K14" s="35"/>
      <c r="L14" s="33"/>
      <c r="M14" s="33"/>
      <c r="N14" s="31"/>
      <c r="O14" s="37"/>
    </row>
    <row r="15" spans="1:15" s="10" customFormat="1" ht="19.5" customHeight="1" thickTop="1" thickBot="1" x14ac:dyDescent="0.25">
      <c r="A15" s="31"/>
      <c r="B15" s="83"/>
      <c r="C15" s="31" t="str">
        <f t="shared" si="2"/>
        <v/>
      </c>
      <c r="D15" s="38"/>
      <c r="E15" s="36" t="str">
        <f t="shared" si="0"/>
        <v/>
      </c>
      <c r="F15" s="32"/>
      <c r="G15" s="32"/>
      <c r="H15" s="33"/>
      <c r="I15" s="36" t="str">
        <f t="shared" si="1"/>
        <v/>
      </c>
      <c r="J15" s="33"/>
      <c r="K15" s="35"/>
      <c r="L15" s="33"/>
      <c r="M15" s="33"/>
      <c r="N15" s="31"/>
      <c r="O15" s="37"/>
    </row>
    <row r="16" spans="1:15" s="10" customFormat="1" ht="19.5" customHeight="1" thickTop="1" thickBot="1" x14ac:dyDescent="0.25">
      <c r="A16" s="31"/>
      <c r="B16" s="83"/>
      <c r="C16" s="31" t="str">
        <f t="shared" si="2"/>
        <v/>
      </c>
      <c r="D16" s="38"/>
      <c r="E16" s="36" t="str">
        <f t="shared" si="0"/>
        <v/>
      </c>
      <c r="F16" s="32"/>
      <c r="G16" s="32"/>
      <c r="H16" s="33"/>
      <c r="I16" s="36" t="str">
        <f t="shared" si="1"/>
        <v/>
      </c>
      <c r="J16" s="33"/>
      <c r="K16" s="35"/>
      <c r="L16" s="33"/>
      <c r="M16" s="33"/>
      <c r="N16" s="31"/>
      <c r="O16" s="37"/>
    </row>
    <row r="17" spans="1:15" s="10" customFormat="1" ht="19.5" customHeight="1" thickTop="1" thickBot="1" x14ac:dyDescent="0.25">
      <c r="A17" s="31"/>
      <c r="B17" s="83"/>
      <c r="C17" s="31" t="str">
        <f t="shared" si="2"/>
        <v/>
      </c>
      <c r="D17" s="38"/>
      <c r="E17" s="36" t="str">
        <f t="shared" si="0"/>
        <v/>
      </c>
      <c r="F17" s="32"/>
      <c r="G17" s="32"/>
      <c r="H17" s="33"/>
      <c r="I17" s="36" t="str">
        <f t="shared" si="1"/>
        <v/>
      </c>
      <c r="J17" s="33"/>
      <c r="K17" s="35"/>
      <c r="L17" s="33"/>
      <c r="M17" s="33"/>
      <c r="N17" s="31"/>
      <c r="O17" s="37"/>
    </row>
    <row r="18" spans="1:15" s="10" customFormat="1" ht="19.5" customHeight="1" thickTop="1" thickBot="1" x14ac:dyDescent="0.25">
      <c r="A18" s="31"/>
      <c r="B18" s="83"/>
      <c r="C18" s="31" t="str">
        <f t="shared" si="2"/>
        <v/>
      </c>
      <c r="D18" s="38"/>
      <c r="E18" s="36" t="str">
        <f t="shared" si="0"/>
        <v/>
      </c>
      <c r="F18" s="32"/>
      <c r="G18" s="32"/>
      <c r="H18" s="33"/>
      <c r="I18" s="36" t="str">
        <f t="shared" si="1"/>
        <v/>
      </c>
      <c r="J18" s="33"/>
      <c r="K18" s="35"/>
      <c r="L18" s="33"/>
      <c r="M18" s="33"/>
      <c r="N18" s="31"/>
      <c r="O18" s="37"/>
    </row>
    <row r="19" spans="1:15" s="10" customFormat="1" ht="19.5" customHeight="1" thickTop="1" thickBot="1" x14ac:dyDescent="0.25">
      <c r="A19" s="31"/>
      <c r="B19" s="83"/>
      <c r="C19" s="31" t="str">
        <f t="shared" si="2"/>
        <v/>
      </c>
      <c r="D19" s="38"/>
      <c r="E19" s="36" t="str">
        <f t="shared" si="0"/>
        <v/>
      </c>
      <c r="F19" s="32"/>
      <c r="G19" s="32"/>
      <c r="H19" s="33"/>
      <c r="I19" s="36" t="str">
        <f t="shared" si="1"/>
        <v/>
      </c>
      <c r="J19" s="33"/>
      <c r="K19" s="35"/>
      <c r="L19" s="33"/>
      <c r="M19" s="33"/>
      <c r="N19" s="31"/>
      <c r="O19" s="37"/>
    </row>
    <row r="20" spans="1:15" s="10" customFormat="1" ht="19.5" customHeight="1" thickTop="1" thickBot="1" x14ac:dyDescent="0.25">
      <c r="A20" s="31"/>
      <c r="B20" s="83"/>
      <c r="C20" s="31" t="str">
        <f t="shared" si="2"/>
        <v/>
      </c>
      <c r="D20" s="38"/>
      <c r="E20" s="36" t="str">
        <f t="shared" si="0"/>
        <v/>
      </c>
      <c r="F20" s="32"/>
      <c r="G20" s="32"/>
      <c r="H20" s="33"/>
      <c r="I20" s="36" t="str">
        <f t="shared" si="1"/>
        <v/>
      </c>
      <c r="J20" s="33"/>
      <c r="K20" s="35"/>
      <c r="L20" s="33"/>
      <c r="M20" s="33"/>
      <c r="N20" s="31"/>
      <c r="O20" s="37"/>
    </row>
    <row r="21" spans="1:15" s="10" customFormat="1" ht="19.5" customHeight="1" thickTop="1" thickBot="1" x14ac:dyDescent="0.25">
      <c r="A21" s="31"/>
      <c r="B21" s="83"/>
      <c r="C21" s="31" t="str">
        <f t="shared" si="2"/>
        <v/>
      </c>
      <c r="D21" s="38"/>
      <c r="E21" s="36" t="str">
        <f t="shared" si="0"/>
        <v/>
      </c>
      <c r="F21" s="32"/>
      <c r="G21" s="32"/>
      <c r="H21" s="33"/>
      <c r="I21" s="36" t="str">
        <f t="shared" si="1"/>
        <v/>
      </c>
      <c r="J21" s="33"/>
      <c r="K21" s="35"/>
      <c r="L21" s="33"/>
      <c r="M21" s="33"/>
      <c r="N21" s="31"/>
      <c r="O21" s="37"/>
    </row>
    <row r="22" spans="1:15" s="10" customFormat="1" ht="19.5" customHeight="1" thickTop="1" thickBot="1" x14ac:dyDescent="0.25">
      <c r="A22" s="31"/>
      <c r="B22" s="83"/>
      <c r="C22" s="31" t="str">
        <f t="shared" si="2"/>
        <v/>
      </c>
      <c r="D22" s="38"/>
      <c r="E22" s="36" t="str">
        <f t="shared" si="0"/>
        <v/>
      </c>
      <c r="F22" s="32"/>
      <c r="G22" s="32"/>
      <c r="H22" s="33"/>
      <c r="I22" s="36" t="str">
        <f t="shared" si="1"/>
        <v/>
      </c>
      <c r="J22" s="33"/>
      <c r="K22" s="35"/>
      <c r="L22" s="33"/>
      <c r="M22" s="33"/>
      <c r="N22" s="31"/>
      <c r="O22" s="37"/>
    </row>
    <row r="23" spans="1:15" s="10" customFormat="1" ht="19.5" customHeight="1" thickTop="1" thickBot="1" x14ac:dyDescent="0.25">
      <c r="A23" s="31"/>
      <c r="B23" s="83"/>
      <c r="C23" s="31" t="str">
        <f t="shared" si="2"/>
        <v/>
      </c>
      <c r="D23" s="38"/>
      <c r="E23" s="36" t="str">
        <f t="shared" si="0"/>
        <v/>
      </c>
      <c r="F23" s="32"/>
      <c r="G23" s="32"/>
      <c r="H23" s="33"/>
      <c r="I23" s="36" t="str">
        <f t="shared" si="1"/>
        <v/>
      </c>
      <c r="J23" s="33"/>
      <c r="K23" s="35"/>
      <c r="L23" s="33"/>
      <c r="M23" s="33"/>
      <c r="N23" s="31"/>
      <c r="O23" s="37"/>
    </row>
    <row r="24" spans="1:15" s="10" customFormat="1" ht="19.5" customHeight="1" thickTop="1" thickBot="1" x14ac:dyDescent="0.25">
      <c r="A24" s="31"/>
      <c r="B24" s="83"/>
      <c r="C24" s="31" t="str">
        <f t="shared" si="2"/>
        <v/>
      </c>
      <c r="D24" s="38"/>
      <c r="E24" s="36" t="str">
        <f t="shared" si="0"/>
        <v/>
      </c>
      <c r="F24" s="32"/>
      <c r="G24" s="32"/>
      <c r="H24" s="33"/>
      <c r="I24" s="36" t="str">
        <f t="shared" si="1"/>
        <v/>
      </c>
      <c r="J24" s="33"/>
      <c r="K24" s="35"/>
      <c r="L24" s="33"/>
      <c r="M24" s="33"/>
      <c r="N24" s="31"/>
      <c r="O24" s="37"/>
    </row>
    <row r="25" spans="1:15" s="10" customFormat="1" ht="19.5" customHeight="1" thickTop="1" thickBot="1" x14ac:dyDescent="0.25">
      <c r="A25" s="31"/>
      <c r="B25" s="83"/>
      <c r="C25" s="31" t="str">
        <f t="shared" si="2"/>
        <v/>
      </c>
      <c r="D25" s="38"/>
      <c r="E25" s="36" t="str">
        <f t="shared" si="0"/>
        <v/>
      </c>
      <c r="F25" s="32"/>
      <c r="G25" s="32"/>
      <c r="H25" s="33"/>
      <c r="I25" s="36" t="str">
        <f t="shared" si="1"/>
        <v/>
      </c>
      <c r="J25" s="33"/>
      <c r="K25" s="35"/>
      <c r="L25" s="33"/>
      <c r="M25" s="33"/>
      <c r="N25" s="31"/>
      <c r="O25" s="37"/>
    </row>
    <row r="26" spans="1:15" s="10" customFormat="1" ht="19.5" customHeight="1" thickTop="1" thickBot="1" x14ac:dyDescent="0.25">
      <c r="A26" s="31"/>
      <c r="B26" s="83"/>
      <c r="C26" s="31" t="str">
        <f t="shared" si="2"/>
        <v/>
      </c>
      <c r="D26" s="38"/>
      <c r="E26" s="36" t="str">
        <f t="shared" si="0"/>
        <v/>
      </c>
      <c r="F26" s="32"/>
      <c r="G26" s="32"/>
      <c r="H26" s="33"/>
      <c r="I26" s="36" t="str">
        <f t="shared" si="1"/>
        <v/>
      </c>
      <c r="J26" s="33"/>
      <c r="K26" s="35"/>
      <c r="L26" s="33"/>
      <c r="M26" s="33"/>
      <c r="N26" s="31"/>
      <c r="O26" s="37"/>
    </row>
    <row r="27" spans="1:15" s="10" customFormat="1" ht="19.5" customHeight="1" thickTop="1" thickBot="1" x14ac:dyDescent="0.25">
      <c r="A27" s="31"/>
      <c r="B27" s="83"/>
      <c r="C27" s="31" t="str">
        <f t="shared" si="2"/>
        <v/>
      </c>
      <c r="D27" s="38"/>
      <c r="E27" s="36" t="str">
        <f t="shared" si="0"/>
        <v/>
      </c>
      <c r="F27" s="32"/>
      <c r="G27" s="32"/>
      <c r="H27" s="33"/>
      <c r="I27" s="36" t="str">
        <f t="shared" si="1"/>
        <v/>
      </c>
      <c r="J27" s="33"/>
      <c r="K27" s="35"/>
      <c r="L27" s="33"/>
      <c r="M27" s="33"/>
      <c r="N27" s="31"/>
      <c r="O27" s="37"/>
    </row>
    <row r="28" spans="1:15" s="10" customFormat="1" ht="19.5" customHeight="1" thickTop="1" thickBot="1" x14ac:dyDescent="0.25">
      <c r="A28" s="31"/>
      <c r="B28" s="83"/>
      <c r="C28" s="31" t="str">
        <f t="shared" si="2"/>
        <v/>
      </c>
      <c r="D28" s="38"/>
      <c r="E28" s="36" t="str">
        <f t="shared" si="0"/>
        <v/>
      </c>
      <c r="F28" s="32"/>
      <c r="G28" s="32"/>
      <c r="H28" s="33"/>
      <c r="I28" s="36" t="str">
        <f t="shared" si="1"/>
        <v/>
      </c>
      <c r="J28" s="33"/>
      <c r="K28" s="35"/>
      <c r="L28" s="33"/>
      <c r="M28" s="33"/>
      <c r="N28" s="31"/>
      <c r="O28" s="37"/>
    </row>
    <row r="29" spans="1:15" s="10" customFormat="1" ht="19.5" customHeight="1" thickTop="1" thickBot="1" x14ac:dyDescent="0.25">
      <c r="A29" s="31"/>
      <c r="B29" s="83"/>
      <c r="C29" s="31" t="str">
        <f t="shared" si="2"/>
        <v/>
      </c>
      <c r="D29" s="38"/>
      <c r="E29" s="36" t="str">
        <f t="shared" si="0"/>
        <v/>
      </c>
      <c r="F29" s="32"/>
      <c r="G29" s="32"/>
      <c r="H29" s="33"/>
      <c r="I29" s="36" t="str">
        <f t="shared" si="1"/>
        <v/>
      </c>
      <c r="J29" s="33"/>
      <c r="K29" s="35"/>
      <c r="L29" s="33"/>
      <c r="M29" s="33"/>
      <c r="N29" s="31"/>
      <c r="O29" s="37"/>
    </row>
    <row r="30" spans="1:15" s="10" customFormat="1" ht="19.5" customHeight="1" thickTop="1" thickBot="1" x14ac:dyDescent="0.25">
      <c r="A30" s="31"/>
      <c r="B30" s="83"/>
      <c r="C30" s="31" t="str">
        <f t="shared" si="2"/>
        <v/>
      </c>
      <c r="D30" s="38"/>
      <c r="E30" s="36" t="str">
        <f t="shared" si="0"/>
        <v/>
      </c>
      <c r="F30" s="32"/>
      <c r="G30" s="32"/>
      <c r="H30" s="33"/>
      <c r="I30" s="36" t="str">
        <f t="shared" si="1"/>
        <v/>
      </c>
      <c r="J30" s="33"/>
      <c r="K30" s="35"/>
      <c r="L30" s="33"/>
      <c r="M30" s="33"/>
      <c r="N30" s="31"/>
      <c r="O30" s="37"/>
    </row>
    <row r="31" spans="1:15" s="10" customFormat="1" ht="19.5" customHeight="1" thickTop="1" thickBot="1" x14ac:dyDescent="0.25">
      <c r="A31" s="31"/>
      <c r="B31" s="83"/>
      <c r="C31" s="31" t="str">
        <f t="shared" si="2"/>
        <v/>
      </c>
      <c r="D31" s="38"/>
      <c r="E31" s="36" t="str">
        <f t="shared" si="0"/>
        <v/>
      </c>
      <c r="F31" s="32"/>
      <c r="G31" s="32"/>
      <c r="H31" s="33"/>
      <c r="I31" s="36" t="str">
        <f t="shared" si="1"/>
        <v/>
      </c>
      <c r="J31" s="33"/>
      <c r="K31" s="35"/>
      <c r="L31" s="33"/>
      <c r="M31" s="33"/>
      <c r="N31" s="31"/>
      <c r="O31" s="37"/>
    </row>
    <row r="32" spans="1:15" s="10" customFormat="1" ht="19.5" customHeight="1" thickTop="1" thickBot="1" x14ac:dyDescent="0.25">
      <c r="A32" s="31"/>
      <c r="B32" s="83"/>
      <c r="C32" s="31" t="str">
        <f t="shared" si="2"/>
        <v/>
      </c>
      <c r="D32" s="38"/>
      <c r="E32" s="36" t="str">
        <f t="shared" si="0"/>
        <v/>
      </c>
      <c r="F32" s="32"/>
      <c r="G32" s="32"/>
      <c r="H32" s="33"/>
      <c r="I32" s="36" t="str">
        <f t="shared" si="1"/>
        <v/>
      </c>
      <c r="J32" s="33"/>
      <c r="K32" s="35"/>
      <c r="L32" s="33"/>
      <c r="M32" s="33"/>
      <c r="N32" s="31"/>
      <c r="O32" s="37"/>
    </row>
    <row r="33" spans="1:15" s="10" customFormat="1" ht="19.5" customHeight="1" thickTop="1" thickBot="1" x14ac:dyDescent="0.25">
      <c r="A33" s="31"/>
      <c r="B33" s="83"/>
      <c r="C33" s="31" t="str">
        <f t="shared" si="2"/>
        <v/>
      </c>
      <c r="D33" s="38"/>
      <c r="E33" s="36" t="str">
        <f t="shared" si="0"/>
        <v/>
      </c>
      <c r="F33" s="32"/>
      <c r="G33" s="32"/>
      <c r="H33" s="33"/>
      <c r="I33" s="36" t="str">
        <f t="shared" si="1"/>
        <v/>
      </c>
      <c r="J33" s="33"/>
      <c r="K33" s="35"/>
      <c r="L33" s="33"/>
      <c r="M33" s="33"/>
      <c r="N33" s="31"/>
      <c r="O33" s="37"/>
    </row>
    <row r="34" spans="1:15" s="10" customFormat="1" ht="19.5" customHeight="1" thickTop="1" thickBot="1" x14ac:dyDescent="0.25">
      <c r="A34" s="31"/>
      <c r="B34" s="83"/>
      <c r="C34" s="31" t="str">
        <f t="shared" si="2"/>
        <v/>
      </c>
      <c r="D34" s="38"/>
      <c r="E34" s="36" t="str">
        <f t="shared" si="0"/>
        <v/>
      </c>
      <c r="F34" s="32"/>
      <c r="G34" s="32"/>
      <c r="H34" s="33"/>
      <c r="I34" s="36" t="str">
        <f t="shared" si="1"/>
        <v/>
      </c>
      <c r="J34" s="33"/>
      <c r="K34" s="35"/>
      <c r="L34" s="33"/>
      <c r="M34" s="33"/>
      <c r="N34" s="31"/>
      <c r="O34" s="37"/>
    </row>
    <row r="35" spans="1:15" s="10" customFormat="1" ht="19.5" customHeight="1" thickTop="1" thickBot="1" x14ac:dyDescent="0.25">
      <c r="A35" s="31"/>
      <c r="B35" s="83"/>
      <c r="C35" s="31" t="str">
        <f t="shared" si="2"/>
        <v/>
      </c>
      <c r="D35" s="38"/>
      <c r="E35" s="36" t="str">
        <f t="shared" si="0"/>
        <v/>
      </c>
      <c r="F35" s="32"/>
      <c r="G35" s="32"/>
      <c r="H35" s="33"/>
      <c r="I35" s="36" t="str">
        <f t="shared" si="1"/>
        <v/>
      </c>
      <c r="J35" s="33"/>
      <c r="K35" s="35"/>
      <c r="L35" s="33"/>
      <c r="M35" s="33"/>
      <c r="N35" s="31"/>
      <c r="O35" s="37"/>
    </row>
    <row r="36" spans="1:15" s="10" customFormat="1" ht="19.5" customHeight="1" thickTop="1" thickBot="1" x14ac:dyDescent="0.25">
      <c r="A36" s="31"/>
      <c r="B36" s="83"/>
      <c r="C36" s="31" t="str">
        <f t="shared" si="2"/>
        <v/>
      </c>
      <c r="D36" s="38"/>
      <c r="E36" s="36" t="str">
        <f t="shared" si="0"/>
        <v/>
      </c>
      <c r="F36" s="32"/>
      <c r="G36" s="32"/>
      <c r="H36" s="33"/>
      <c r="I36" s="36" t="str">
        <f t="shared" si="1"/>
        <v/>
      </c>
      <c r="J36" s="33"/>
      <c r="K36" s="35"/>
      <c r="L36" s="33"/>
      <c r="M36" s="33"/>
      <c r="N36" s="31"/>
      <c r="O36" s="37"/>
    </row>
    <row r="37" spans="1:15" s="10" customFormat="1" ht="19.5" customHeight="1" thickTop="1" thickBot="1" x14ac:dyDescent="0.25">
      <c r="A37" s="31"/>
      <c r="B37" s="83"/>
      <c r="C37" s="31" t="str">
        <f t="shared" si="2"/>
        <v/>
      </c>
      <c r="D37" s="38"/>
      <c r="E37" s="36" t="str">
        <f t="shared" si="0"/>
        <v/>
      </c>
      <c r="F37" s="32"/>
      <c r="G37" s="32"/>
      <c r="H37" s="33"/>
      <c r="I37" s="36" t="str">
        <f t="shared" si="1"/>
        <v/>
      </c>
      <c r="J37" s="33"/>
      <c r="K37" s="35"/>
      <c r="L37" s="33"/>
      <c r="M37" s="33"/>
      <c r="N37" s="31"/>
      <c r="O37" s="37"/>
    </row>
    <row r="38" spans="1:15" s="10" customFormat="1" ht="19.5" customHeight="1" thickTop="1" thickBot="1" x14ac:dyDescent="0.25">
      <c r="A38" s="31"/>
      <c r="B38" s="83"/>
      <c r="C38" s="31" t="str">
        <f t="shared" si="2"/>
        <v/>
      </c>
      <c r="D38" s="38"/>
      <c r="E38" s="36" t="str">
        <f t="shared" si="0"/>
        <v/>
      </c>
      <c r="F38" s="32"/>
      <c r="G38" s="32"/>
      <c r="H38" s="33"/>
      <c r="I38" s="36" t="str">
        <f t="shared" si="1"/>
        <v/>
      </c>
      <c r="J38" s="33"/>
      <c r="K38" s="35"/>
      <c r="L38" s="33"/>
      <c r="M38" s="33"/>
      <c r="N38" s="31"/>
      <c r="O38" s="37"/>
    </row>
    <row r="39" spans="1:15" s="10" customFormat="1" ht="19.5" customHeight="1" thickTop="1" thickBot="1" x14ac:dyDescent="0.25">
      <c r="A39" s="31"/>
      <c r="B39" s="83"/>
      <c r="C39" s="31" t="str">
        <f t="shared" si="2"/>
        <v/>
      </c>
      <c r="D39" s="38"/>
      <c r="E39" s="36" t="str">
        <f t="shared" si="0"/>
        <v/>
      </c>
      <c r="F39" s="32"/>
      <c r="G39" s="32"/>
      <c r="H39" s="33"/>
      <c r="I39" s="36" t="str">
        <f t="shared" si="1"/>
        <v/>
      </c>
      <c r="J39" s="33"/>
      <c r="K39" s="35"/>
      <c r="L39" s="33"/>
      <c r="M39" s="33"/>
      <c r="N39" s="31"/>
      <c r="O39" s="37"/>
    </row>
    <row r="40" spans="1:15" s="10" customFormat="1" ht="19.5" customHeight="1" thickTop="1" thickBot="1" x14ac:dyDescent="0.25">
      <c r="A40" s="31"/>
      <c r="B40" s="83"/>
      <c r="C40" s="31" t="str">
        <f t="shared" si="2"/>
        <v/>
      </c>
      <c r="D40" s="38"/>
      <c r="E40" s="36" t="str">
        <f t="shared" si="0"/>
        <v/>
      </c>
      <c r="F40" s="32"/>
      <c r="G40" s="32"/>
      <c r="H40" s="33"/>
      <c r="I40" s="36" t="str">
        <f t="shared" si="1"/>
        <v/>
      </c>
      <c r="J40" s="33"/>
      <c r="K40" s="35"/>
      <c r="L40" s="33"/>
      <c r="M40" s="33"/>
      <c r="N40" s="31"/>
      <c r="O40" s="37"/>
    </row>
    <row r="41" spans="1:15" s="10" customFormat="1" ht="19.5" customHeight="1" thickTop="1" thickBot="1" x14ac:dyDescent="0.25">
      <c r="A41" s="31"/>
      <c r="B41" s="83"/>
      <c r="C41" s="31" t="str">
        <f t="shared" si="2"/>
        <v/>
      </c>
      <c r="D41" s="38"/>
      <c r="E41" s="36" t="str">
        <f t="shared" si="0"/>
        <v/>
      </c>
      <c r="F41" s="32"/>
      <c r="G41" s="32"/>
      <c r="H41" s="33"/>
      <c r="I41" s="36" t="str">
        <f t="shared" si="1"/>
        <v/>
      </c>
      <c r="J41" s="33"/>
      <c r="K41" s="35"/>
      <c r="L41" s="33"/>
      <c r="M41" s="33"/>
      <c r="N41" s="31"/>
      <c r="O41" s="37"/>
    </row>
    <row r="42" spans="1:15" s="10" customFormat="1" ht="19.5" customHeight="1" thickTop="1" thickBot="1" x14ac:dyDescent="0.25">
      <c r="A42" s="31"/>
      <c r="B42" s="83"/>
      <c r="C42" s="31" t="str">
        <f t="shared" si="2"/>
        <v/>
      </c>
      <c r="D42" s="38"/>
      <c r="E42" s="36" t="str">
        <f t="shared" si="0"/>
        <v/>
      </c>
      <c r="F42" s="32"/>
      <c r="G42" s="32"/>
      <c r="H42" s="33"/>
      <c r="I42" s="36" t="str">
        <f t="shared" si="1"/>
        <v/>
      </c>
      <c r="J42" s="33"/>
      <c r="K42" s="35"/>
      <c r="L42" s="33"/>
      <c r="M42" s="33"/>
      <c r="N42" s="31"/>
      <c r="O42" s="37"/>
    </row>
    <row r="43" spans="1:15" s="10" customFormat="1" ht="19.5" customHeight="1" thickTop="1" thickBot="1" x14ac:dyDescent="0.25">
      <c r="A43" s="31"/>
      <c r="B43" s="83"/>
      <c r="C43" s="31" t="str">
        <f t="shared" si="2"/>
        <v/>
      </c>
      <c r="D43" s="38"/>
      <c r="E43" s="36" t="str">
        <f t="shared" si="0"/>
        <v/>
      </c>
      <c r="F43" s="32"/>
      <c r="G43" s="32"/>
      <c r="H43" s="33"/>
      <c r="I43" s="36" t="str">
        <f t="shared" si="1"/>
        <v/>
      </c>
      <c r="J43" s="33"/>
      <c r="K43" s="35"/>
      <c r="L43" s="33"/>
      <c r="M43" s="33"/>
      <c r="N43" s="31"/>
      <c r="O43" s="37"/>
    </row>
    <row r="44" spans="1:15" s="10" customFormat="1" ht="19.5" customHeight="1" thickTop="1" thickBot="1" x14ac:dyDescent="0.25">
      <c r="A44" s="31"/>
      <c r="B44" s="83"/>
      <c r="C44" s="31" t="str">
        <f t="shared" si="2"/>
        <v/>
      </c>
      <c r="D44" s="38"/>
      <c r="E44" s="36" t="str">
        <f t="shared" si="0"/>
        <v/>
      </c>
      <c r="F44" s="32"/>
      <c r="G44" s="32"/>
      <c r="H44" s="33"/>
      <c r="I44" s="36" t="str">
        <f t="shared" si="1"/>
        <v/>
      </c>
      <c r="J44" s="33"/>
      <c r="K44" s="35"/>
      <c r="L44" s="33"/>
      <c r="M44" s="33"/>
      <c r="N44" s="31"/>
      <c r="O44" s="37"/>
    </row>
    <row r="45" spans="1:15" s="10" customFormat="1" ht="19.5" customHeight="1" thickTop="1" thickBot="1" x14ac:dyDescent="0.25">
      <c r="A45" s="31"/>
      <c r="B45" s="83"/>
      <c r="C45" s="31" t="str">
        <f t="shared" si="2"/>
        <v/>
      </c>
      <c r="D45" s="38"/>
      <c r="E45" s="36" t="str">
        <f t="shared" si="0"/>
        <v/>
      </c>
      <c r="F45" s="32"/>
      <c r="G45" s="32"/>
      <c r="H45" s="33"/>
      <c r="I45" s="36" t="str">
        <f t="shared" si="1"/>
        <v/>
      </c>
      <c r="J45" s="33"/>
      <c r="K45" s="35"/>
      <c r="L45" s="33"/>
      <c r="M45" s="33"/>
      <c r="N45" s="31"/>
      <c r="O45" s="37"/>
    </row>
    <row r="46" spans="1:15" s="10" customFormat="1" ht="19.5" customHeight="1" thickTop="1" thickBot="1" x14ac:dyDescent="0.25">
      <c r="A46" s="31"/>
      <c r="B46" s="83"/>
      <c r="C46" s="31" t="str">
        <f t="shared" si="2"/>
        <v/>
      </c>
      <c r="D46" s="38"/>
      <c r="E46" s="36" t="str">
        <f t="shared" si="0"/>
        <v/>
      </c>
      <c r="F46" s="32"/>
      <c r="G46" s="32"/>
      <c r="H46" s="33"/>
      <c r="I46" s="36" t="str">
        <f t="shared" si="1"/>
        <v/>
      </c>
      <c r="J46" s="33"/>
      <c r="K46" s="35"/>
      <c r="L46" s="33"/>
      <c r="M46" s="33"/>
      <c r="N46" s="31"/>
      <c r="O46" s="37"/>
    </row>
    <row r="47" spans="1:15" s="10" customFormat="1" ht="19.5" customHeight="1" thickTop="1" thickBot="1" x14ac:dyDescent="0.25">
      <c r="A47" s="31"/>
      <c r="B47" s="83"/>
      <c r="C47" s="31" t="str">
        <f t="shared" si="2"/>
        <v/>
      </c>
      <c r="D47" s="38"/>
      <c r="E47" s="36" t="str">
        <f t="shared" si="0"/>
        <v/>
      </c>
      <c r="F47" s="32"/>
      <c r="G47" s="32"/>
      <c r="H47" s="33"/>
      <c r="I47" s="36" t="str">
        <f t="shared" si="1"/>
        <v/>
      </c>
      <c r="J47" s="33"/>
      <c r="K47" s="35"/>
      <c r="L47" s="33"/>
      <c r="M47" s="33"/>
      <c r="N47" s="31"/>
      <c r="O47" s="37"/>
    </row>
    <row r="48" spans="1:15" s="10" customFormat="1" ht="19.5" customHeight="1" thickTop="1" thickBot="1" x14ac:dyDescent="0.25">
      <c r="A48" s="31"/>
      <c r="B48" s="83"/>
      <c r="C48" s="31" t="str">
        <f t="shared" si="2"/>
        <v/>
      </c>
      <c r="D48" s="38"/>
      <c r="E48" s="36" t="str">
        <f t="shared" si="0"/>
        <v/>
      </c>
      <c r="F48" s="32"/>
      <c r="G48" s="32"/>
      <c r="H48" s="33"/>
      <c r="I48" s="36" t="str">
        <f t="shared" si="1"/>
        <v/>
      </c>
      <c r="J48" s="33"/>
      <c r="K48" s="35"/>
      <c r="L48" s="33"/>
      <c r="M48" s="33"/>
      <c r="N48" s="31"/>
      <c r="O48" s="37"/>
    </row>
    <row r="49" spans="1:15" s="10" customFormat="1" ht="19.5" customHeight="1" thickTop="1" thickBot="1" x14ac:dyDescent="0.25">
      <c r="A49" s="31"/>
      <c r="B49" s="83"/>
      <c r="C49" s="31" t="str">
        <f t="shared" si="2"/>
        <v/>
      </c>
      <c r="D49" s="38"/>
      <c r="E49" s="36" t="str">
        <f t="shared" si="0"/>
        <v/>
      </c>
      <c r="F49" s="32"/>
      <c r="G49" s="32"/>
      <c r="H49" s="33"/>
      <c r="I49" s="36" t="str">
        <f t="shared" si="1"/>
        <v/>
      </c>
      <c r="J49" s="33"/>
      <c r="K49" s="35"/>
      <c r="L49" s="33"/>
      <c r="M49" s="33"/>
      <c r="N49" s="31"/>
      <c r="O49" s="37"/>
    </row>
    <row r="50" spans="1:15" s="10" customFormat="1" ht="19.5" customHeight="1" thickTop="1" thickBot="1" x14ac:dyDescent="0.25">
      <c r="A50" s="31"/>
      <c r="B50" s="83"/>
      <c r="C50" s="31" t="str">
        <f t="shared" si="2"/>
        <v/>
      </c>
      <c r="D50" s="38"/>
      <c r="E50" s="36" t="str">
        <f t="shared" si="0"/>
        <v/>
      </c>
      <c r="F50" s="32"/>
      <c r="G50" s="32"/>
      <c r="H50" s="33"/>
      <c r="I50" s="36" t="str">
        <f t="shared" si="1"/>
        <v/>
      </c>
      <c r="J50" s="33"/>
      <c r="K50" s="35"/>
      <c r="L50" s="33"/>
      <c r="M50" s="33"/>
      <c r="N50" s="31"/>
      <c r="O50" s="37"/>
    </row>
    <row r="51" spans="1:15" s="10" customFormat="1" ht="19.5" customHeight="1" thickTop="1" thickBot="1" x14ac:dyDescent="0.25">
      <c r="A51" s="31"/>
      <c r="B51" s="83"/>
      <c r="C51" s="31" t="str">
        <f t="shared" si="2"/>
        <v/>
      </c>
      <c r="D51" s="38"/>
      <c r="E51" s="36" t="str">
        <f t="shared" si="0"/>
        <v/>
      </c>
      <c r="F51" s="32"/>
      <c r="G51" s="32"/>
      <c r="H51" s="33"/>
      <c r="I51" s="36" t="str">
        <f t="shared" si="1"/>
        <v/>
      </c>
      <c r="J51" s="33"/>
      <c r="K51" s="35"/>
      <c r="L51" s="33"/>
      <c r="M51" s="33"/>
      <c r="N51" s="31"/>
      <c r="O51" s="37"/>
    </row>
    <row r="52" spans="1:15" s="10" customFormat="1" ht="19.5" customHeight="1" thickTop="1" thickBot="1" x14ac:dyDescent="0.25">
      <c r="A52" s="31"/>
      <c r="B52" s="83"/>
      <c r="C52" s="31" t="str">
        <f t="shared" si="2"/>
        <v/>
      </c>
      <c r="D52" s="38"/>
      <c r="E52" s="36" t="str">
        <f t="shared" si="0"/>
        <v/>
      </c>
      <c r="F52" s="32"/>
      <c r="G52" s="32"/>
      <c r="H52" s="33"/>
      <c r="I52" s="36" t="str">
        <f t="shared" si="1"/>
        <v/>
      </c>
      <c r="J52" s="33"/>
      <c r="K52" s="35"/>
      <c r="L52" s="33"/>
      <c r="M52" s="33"/>
      <c r="N52" s="31"/>
      <c r="O52" s="37"/>
    </row>
    <row r="53" spans="1:15" s="10" customFormat="1" ht="19.5" customHeight="1" thickTop="1" thickBot="1" x14ac:dyDescent="0.25">
      <c r="A53" s="31"/>
      <c r="B53" s="83"/>
      <c r="C53" s="31" t="str">
        <f t="shared" si="2"/>
        <v/>
      </c>
      <c r="D53" s="38"/>
      <c r="E53" s="36" t="str">
        <f t="shared" si="0"/>
        <v/>
      </c>
      <c r="F53" s="32"/>
      <c r="G53" s="32"/>
      <c r="H53" s="33"/>
      <c r="I53" s="36" t="str">
        <f t="shared" si="1"/>
        <v/>
      </c>
      <c r="J53" s="33"/>
      <c r="K53" s="35"/>
      <c r="L53" s="33"/>
      <c r="M53" s="33"/>
      <c r="N53" s="31"/>
      <c r="O53" s="37"/>
    </row>
    <row r="54" spans="1:15" s="10" customFormat="1" ht="19.5" customHeight="1" thickTop="1" thickBot="1" x14ac:dyDescent="0.25">
      <c r="A54" s="31"/>
      <c r="B54" s="83"/>
      <c r="C54" s="31" t="str">
        <f t="shared" si="2"/>
        <v/>
      </c>
      <c r="D54" s="38"/>
      <c r="E54" s="36" t="str">
        <f t="shared" si="0"/>
        <v/>
      </c>
      <c r="F54" s="32"/>
      <c r="G54" s="32"/>
      <c r="H54" s="33"/>
      <c r="I54" s="36" t="str">
        <f t="shared" si="1"/>
        <v/>
      </c>
      <c r="J54" s="33"/>
      <c r="K54" s="35"/>
      <c r="L54" s="33"/>
      <c r="M54" s="33"/>
      <c r="N54" s="31"/>
      <c r="O54" s="37"/>
    </row>
    <row r="55" spans="1:15" s="10" customFormat="1" ht="19.5" customHeight="1" thickTop="1" thickBot="1" x14ac:dyDescent="0.25">
      <c r="A55" s="31"/>
      <c r="B55" s="83"/>
      <c r="C55" s="31" t="str">
        <f t="shared" si="2"/>
        <v/>
      </c>
      <c r="D55" s="38"/>
      <c r="E55" s="36" t="str">
        <f t="shared" si="0"/>
        <v/>
      </c>
      <c r="F55" s="32"/>
      <c r="G55" s="32"/>
      <c r="H55" s="33"/>
      <c r="I55" s="36" t="str">
        <f t="shared" si="1"/>
        <v/>
      </c>
      <c r="J55" s="33"/>
      <c r="K55" s="35"/>
      <c r="L55" s="33"/>
      <c r="M55" s="33"/>
      <c r="N55" s="31"/>
      <c r="O55" s="37"/>
    </row>
    <row r="56" spans="1:15" s="10" customFormat="1" ht="19.5" customHeight="1" thickTop="1" thickBot="1" x14ac:dyDescent="0.25">
      <c r="A56" s="31"/>
      <c r="B56" s="83"/>
      <c r="C56" s="31" t="str">
        <f t="shared" si="2"/>
        <v/>
      </c>
      <c r="D56" s="38"/>
      <c r="E56" s="36" t="str">
        <f t="shared" si="0"/>
        <v/>
      </c>
      <c r="F56" s="32"/>
      <c r="G56" s="32"/>
      <c r="H56" s="33"/>
      <c r="I56" s="36" t="str">
        <f t="shared" si="1"/>
        <v/>
      </c>
      <c r="J56" s="33"/>
      <c r="K56" s="35"/>
      <c r="L56" s="33"/>
      <c r="M56" s="33"/>
      <c r="N56" s="31"/>
      <c r="O56" s="37"/>
    </row>
    <row r="57" spans="1:15" s="10" customFormat="1" ht="19.5" customHeight="1" thickTop="1" thickBot="1" x14ac:dyDescent="0.25">
      <c r="A57" s="31"/>
      <c r="B57" s="83"/>
      <c r="C57" s="31" t="str">
        <f t="shared" si="2"/>
        <v/>
      </c>
      <c r="D57" s="38"/>
      <c r="E57" s="36" t="str">
        <f t="shared" si="0"/>
        <v/>
      </c>
      <c r="F57" s="32"/>
      <c r="G57" s="32"/>
      <c r="H57" s="33"/>
      <c r="I57" s="36" t="str">
        <f t="shared" si="1"/>
        <v/>
      </c>
      <c r="J57" s="33"/>
      <c r="K57" s="35"/>
      <c r="L57" s="33"/>
      <c r="M57" s="33"/>
      <c r="N57" s="31"/>
      <c r="O57" s="37"/>
    </row>
    <row r="58" spans="1:15" s="10" customFormat="1" ht="19.5" customHeight="1" thickTop="1" thickBot="1" x14ac:dyDescent="0.25">
      <c r="A58" s="31"/>
      <c r="B58" s="83"/>
      <c r="C58" s="31" t="str">
        <f t="shared" si="2"/>
        <v/>
      </c>
      <c r="D58" s="38"/>
      <c r="E58" s="36" t="str">
        <f t="shared" si="0"/>
        <v/>
      </c>
      <c r="F58" s="32"/>
      <c r="G58" s="32"/>
      <c r="H58" s="33"/>
      <c r="I58" s="36" t="str">
        <f t="shared" si="1"/>
        <v/>
      </c>
      <c r="J58" s="33"/>
      <c r="K58" s="35"/>
      <c r="L58" s="33"/>
      <c r="M58" s="33"/>
      <c r="N58" s="31"/>
      <c r="O58" s="37"/>
    </row>
    <row r="59" spans="1:15" s="10" customFormat="1" ht="19.5" customHeight="1" thickTop="1" thickBot="1" x14ac:dyDescent="0.25">
      <c r="A59" s="31"/>
      <c r="B59" s="83"/>
      <c r="C59" s="31" t="str">
        <f t="shared" si="2"/>
        <v/>
      </c>
      <c r="D59" s="38"/>
      <c r="E59" s="36" t="str">
        <f t="shared" si="0"/>
        <v/>
      </c>
      <c r="F59" s="32"/>
      <c r="G59" s="32"/>
      <c r="H59" s="33"/>
      <c r="I59" s="36" t="str">
        <f t="shared" si="1"/>
        <v/>
      </c>
      <c r="J59" s="33"/>
      <c r="K59" s="35"/>
      <c r="L59" s="33"/>
      <c r="M59" s="33"/>
      <c r="N59" s="31"/>
      <c r="O59" s="37"/>
    </row>
    <row r="60" spans="1:15" s="10" customFormat="1" ht="19.5" customHeight="1" thickTop="1" thickBot="1" x14ac:dyDescent="0.25">
      <c r="A60" s="31"/>
      <c r="B60" s="83"/>
      <c r="C60" s="31" t="str">
        <f t="shared" si="2"/>
        <v/>
      </c>
      <c r="D60" s="38"/>
      <c r="E60" s="36" t="str">
        <f t="shared" si="0"/>
        <v/>
      </c>
      <c r="F60" s="32"/>
      <c r="G60" s="32"/>
      <c r="H60" s="33"/>
      <c r="I60" s="36" t="str">
        <f t="shared" si="1"/>
        <v/>
      </c>
      <c r="J60" s="33"/>
      <c r="K60" s="35"/>
      <c r="L60" s="33"/>
      <c r="M60" s="33"/>
      <c r="N60" s="31"/>
      <c r="O60" s="37"/>
    </row>
    <row r="61" spans="1:15" s="10" customFormat="1" ht="19.5" customHeight="1" thickTop="1" thickBot="1" x14ac:dyDescent="0.25">
      <c r="A61" s="31"/>
      <c r="B61" s="83"/>
      <c r="C61" s="31" t="str">
        <f t="shared" si="2"/>
        <v/>
      </c>
      <c r="D61" s="38"/>
      <c r="E61" s="36" t="str">
        <f t="shared" si="0"/>
        <v/>
      </c>
      <c r="F61" s="32"/>
      <c r="G61" s="32"/>
      <c r="H61" s="33"/>
      <c r="I61" s="36" t="str">
        <f t="shared" si="1"/>
        <v/>
      </c>
      <c r="J61" s="33"/>
      <c r="K61" s="35"/>
      <c r="L61" s="33"/>
      <c r="M61" s="33"/>
      <c r="N61" s="31"/>
      <c r="O61" s="37"/>
    </row>
    <row r="62" spans="1:15" s="10" customFormat="1" ht="19.5" customHeight="1" thickTop="1" thickBot="1" x14ac:dyDescent="0.25">
      <c r="A62" s="31"/>
      <c r="B62" s="83"/>
      <c r="C62" s="31" t="str">
        <f t="shared" si="2"/>
        <v/>
      </c>
      <c r="D62" s="38"/>
      <c r="E62" s="36" t="str">
        <f t="shared" si="0"/>
        <v/>
      </c>
      <c r="F62" s="32"/>
      <c r="G62" s="32"/>
      <c r="H62" s="33"/>
      <c r="I62" s="36" t="str">
        <f t="shared" si="1"/>
        <v/>
      </c>
      <c r="J62" s="33"/>
      <c r="K62" s="35"/>
      <c r="L62" s="33"/>
      <c r="M62" s="33"/>
      <c r="N62" s="31"/>
      <c r="O62" s="37"/>
    </row>
    <row r="63" spans="1:15" s="10" customFormat="1" ht="19.5" customHeight="1" thickTop="1" thickBot="1" x14ac:dyDescent="0.25">
      <c r="A63" s="31"/>
      <c r="B63" s="83"/>
      <c r="C63" s="31" t="str">
        <f t="shared" si="2"/>
        <v/>
      </c>
      <c r="D63" s="38"/>
      <c r="E63" s="36" t="str">
        <f t="shared" si="0"/>
        <v/>
      </c>
      <c r="F63" s="32"/>
      <c r="G63" s="32"/>
      <c r="H63" s="33"/>
      <c r="I63" s="36" t="str">
        <f t="shared" si="1"/>
        <v/>
      </c>
      <c r="J63" s="33"/>
      <c r="K63" s="35"/>
      <c r="L63" s="33"/>
      <c r="M63" s="33"/>
      <c r="N63" s="31"/>
      <c r="O63" s="37"/>
    </row>
    <row r="64" spans="1:15" s="10" customFormat="1" ht="19.5" customHeight="1" thickTop="1" thickBot="1" x14ac:dyDescent="0.25">
      <c r="A64" s="31"/>
      <c r="B64" s="83"/>
      <c r="C64" s="31" t="str">
        <f t="shared" si="2"/>
        <v/>
      </c>
      <c r="D64" s="38"/>
      <c r="E64" s="36" t="str">
        <f t="shared" si="0"/>
        <v/>
      </c>
      <c r="F64" s="32"/>
      <c r="G64" s="32"/>
      <c r="H64" s="33"/>
      <c r="I64" s="36" t="str">
        <f t="shared" si="1"/>
        <v/>
      </c>
      <c r="J64" s="33"/>
      <c r="K64" s="35"/>
      <c r="L64" s="33"/>
      <c r="M64" s="33"/>
      <c r="N64" s="31"/>
      <c r="O64" s="37"/>
    </row>
    <row r="65" spans="1:15" s="10" customFormat="1" ht="19.5" customHeight="1" thickTop="1" thickBot="1" x14ac:dyDescent="0.25">
      <c r="A65" s="31"/>
      <c r="B65" s="83"/>
      <c r="C65" s="31" t="str">
        <f t="shared" si="2"/>
        <v/>
      </c>
      <c r="D65" s="38"/>
      <c r="E65" s="36" t="str">
        <f t="shared" si="0"/>
        <v/>
      </c>
      <c r="F65" s="32"/>
      <c r="G65" s="32"/>
      <c r="H65" s="33"/>
      <c r="I65" s="36" t="str">
        <f t="shared" si="1"/>
        <v/>
      </c>
      <c r="J65" s="33"/>
      <c r="K65" s="35"/>
      <c r="L65" s="33"/>
      <c r="M65" s="33"/>
      <c r="N65" s="31"/>
      <c r="O65" s="37"/>
    </row>
    <row r="66" spans="1:15" s="10" customFormat="1" ht="19.5" customHeight="1" thickTop="1" thickBot="1" x14ac:dyDescent="0.25">
      <c r="A66" s="31"/>
      <c r="B66" s="83"/>
      <c r="C66" s="31" t="str">
        <f t="shared" si="2"/>
        <v/>
      </c>
      <c r="D66" s="38"/>
      <c r="E66" s="36" t="str">
        <f t="shared" si="0"/>
        <v/>
      </c>
      <c r="F66" s="32"/>
      <c r="G66" s="32"/>
      <c r="H66" s="33"/>
      <c r="I66" s="36" t="str">
        <f t="shared" si="1"/>
        <v/>
      </c>
      <c r="J66" s="33"/>
      <c r="K66" s="35"/>
      <c r="L66" s="33"/>
      <c r="M66" s="33"/>
      <c r="N66" s="31"/>
      <c r="O66" s="37"/>
    </row>
    <row r="67" spans="1:15" s="10" customFormat="1" ht="19.5" customHeight="1" thickTop="1" thickBot="1" x14ac:dyDescent="0.25">
      <c r="A67" s="31"/>
      <c r="B67" s="83"/>
      <c r="C67" s="31" t="str">
        <f t="shared" si="2"/>
        <v/>
      </c>
      <c r="D67" s="38"/>
      <c r="E67" s="36" t="str">
        <f t="shared" si="0"/>
        <v/>
      </c>
      <c r="F67" s="32"/>
      <c r="G67" s="32"/>
      <c r="H67" s="33"/>
      <c r="I67" s="36" t="str">
        <f t="shared" si="1"/>
        <v/>
      </c>
      <c r="J67" s="33"/>
      <c r="K67" s="35"/>
      <c r="L67" s="33"/>
      <c r="M67" s="33"/>
      <c r="N67" s="31"/>
      <c r="O67" s="37"/>
    </row>
    <row r="68" spans="1:15" s="10" customFormat="1" ht="19.5" customHeight="1" thickTop="1" thickBot="1" x14ac:dyDescent="0.25">
      <c r="A68" s="31"/>
      <c r="B68" s="83"/>
      <c r="C68" s="31" t="str">
        <f t="shared" si="2"/>
        <v/>
      </c>
      <c r="D68" s="38"/>
      <c r="E68" s="36" t="str">
        <f t="shared" si="0"/>
        <v/>
      </c>
      <c r="F68" s="32"/>
      <c r="G68" s="32"/>
      <c r="H68" s="33"/>
      <c r="I68" s="36" t="str">
        <f t="shared" si="1"/>
        <v/>
      </c>
      <c r="J68" s="33"/>
      <c r="K68" s="35"/>
      <c r="L68" s="33"/>
      <c r="M68" s="33"/>
      <c r="N68" s="31"/>
      <c r="O68" s="37"/>
    </row>
    <row r="69" spans="1:15" s="10" customFormat="1" ht="19.5" customHeight="1" thickTop="1" thickBot="1" x14ac:dyDescent="0.25">
      <c r="A69" s="31"/>
      <c r="B69" s="83"/>
      <c r="C69" s="31" t="str">
        <f t="shared" si="2"/>
        <v/>
      </c>
      <c r="D69" s="38"/>
      <c r="E69" s="36" t="str">
        <f t="shared" si="0"/>
        <v/>
      </c>
      <c r="F69" s="32"/>
      <c r="G69" s="32"/>
      <c r="H69" s="33"/>
      <c r="I69" s="36" t="str">
        <f t="shared" si="1"/>
        <v/>
      </c>
      <c r="J69" s="33"/>
      <c r="K69" s="35"/>
      <c r="L69" s="33"/>
      <c r="M69" s="33"/>
      <c r="N69" s="31"/>
      <c r="O69" s="37"/>
    </row>
    <row r="70" spans="1:15" s="10" customFormat="1" ht="19.5" customHeight="1" thickTop="1" thickBot="1" x14ac:dyDescent="0.25">
      <c r="A70" s="31"/>
      <c r="B70" s="83"/>
      <c r="C70" s="31" t="str">
        <f t="shared" si="2"/>
        <v/>
      </c>
      <c r="D70" s="38"/>
      <c r="E70" s="36" t="str">
        <f t="shared" ref="E70:E133" si="3">IF(D70="","",VLOOKUP(D70,LayerTypeDesc,2,FALSE))</f>
        <v/>
      </c>
      <c r="F70" s="32"/>
      <c r="G70" s="32"/>
      <c r="H70" s="33"/>
      <c r="I70" s="36" t="str">
        <f t="shared" ref="I70:I133" si="4">IF(H70="","",VLOOKUP(H70,PaveMaterialDesc,2,FALSE))</f>
        <v/>
      </c>
      <c r="J70" s="33"/>
      <c r="K70" s="35"/>
      <c r="L70" s="33"/>
      <c r="M70" s="33"/>
      <c r="N70" s="31"/>
      <c r="O70" s="37"/>
    </row>
    <row r="71" spans="1:15" s="10" customFormat="1" ht="19.5" customHeight="1" thickTop="1" thickBot="1" x14ac:dyDescent="0.25">
      <c r="A71" s="31"/>
      <c r="B71" s="83"/>
      <c r="C71" s="31" t="str">
        <f t="shared" ref="C71:C134" si="5">IF(A71="ADD","0","")</f>
        <v/>
      </c>
      <c r="D71" s="38"/>
      <c r="E71" s="36" t="str">
        <f t="shared" si="3"/>
        <v/>
      </c>
      <c r="F71" s="32"/>
      <c r="G71" s="32"/>
      <c r="H71" s="33"/>
      <c r="I71" s="36" t="str">
        <f t="shared" si="4"/>
        <v/>
      </c>
      <c r="J71" s="33"/>
      <c r="K71" s="35"/>
      <c r="L71" s="33"/>
      <c r="M71" s="33"/>
      <c r="N71" s="31"/>
      <c r="O71" s="37"/>
    </row>
    <row r="72" spans="1:15" s="10" customFormat="1" ht="19.5" customHeight="1" thickTop="1" thickBot="1" x14ac:dyDescent="0.25">
      <c r="A72" s="31"/>
      <c r="B72" s="83"/>
      <c r="C72" s="31" t="str">
        <f t="shared" si="5"/>
        <v/>
      </c>
      <c r="D72" s="38"/>
      <c r="E72" s="36" t="str">
        <f t="shared" si="3"/>
        <v/>
      </c>
      <c r="F72" s="32"/>
      <c r="G72" s="32"/>
      <c r="H72" s="33"/>
      <c r="I72" s="36" t="str">
        <f t="shared" si="4"/>
        <v/>
      </c>
      <c r="J72" s="33"/>
      <c r="K72" s="35"/>
      <c r="L72" s="33"/>
      <c r="M72" s="33"/>
      <c r="N72" s="31"/>
      <c r="O72" s="37"/>
    </row>
    <row r="73" spans="1:15" s="10" customFormat="1" ht="19.5" customHeight="1" thickTop="1" thickBot="1" x14ac:dyDescent="0.25">
      <c r="A73" s="31"/>
      <c r="B73" s="83"/>
      <c r="C73" s="31" t="str">
        <f t="shared" si="5"/>
        <v/>
      </c>
      <c r="D73" s="38"/>
      <c r="E73" s="36" t="str">
        <f t="shared" si="3"/>
        <v/>
      </c>
      <c r="F73" s="32"/>
      <c r="G73" s="32"/>
      <c r="H73" s="33"/>
      <c r="I73" s="36" t="str">
        <f t="shared" si="4"/>
        <v/>
      </c>
      <c r="J73" s="33"/>
      <c r="K73" s="35"/>
      <c r="L73" s="33"/>
      <c r="M73" s="33"/>
      <c r="N73" s="31"/>
      <c r="O73" s="37"/>
    </row>
    <row r="74" spans="1:15" s="10" customFormat="1" ht="19.5" customHeight="1" thickTop="1" thickBot="1" x14ac:dyDescent="0.25">
      <c r="A74" s="31"/>
      <c r="B74" s="83"/>
      <c r="C74" s="31" t="str">
        <f t="shared" si="5"/>
        <v/>
      </c>
      <c r="D74" s="38"/>
      <c r="E74" s="36" t="str">
        <f t="shared" si="3"/>
        <v/>
      </c>
      <c r="F74" s="32"/>
      <c r="G74" s="32"/>
      <c r="H74" s="33"/>
      <c r="I74" s="36" t="str">
        <f t="shared" si="4"/>
        <v/>
      </c>
      <c r="J74" s="33"/>
      <c r="K74" s="35"/>
      <c r="L74" s="33"/>
      <c r="M74" s="33"/>
      <c r="N74" s="31"/>
      <c r="O74" s="37"/>
    </row>
    <row r="75" spans="1:15" s="10" customFormat="1" ht="19.5" customHeight="1" thickTop="1" thickBot="1" x14ac:dyDescent="0.25">
      <c r="A75" s="31"/>
      <c r="B75" s="83"/>
      <c r="C75" s="31" t="str">
        <f t="shared" si="5"/>
        <v/>
      </c>
      <c r="D75" s="38"/>
      <c r="E75" s="36" t="str">
        <f t="shared" si="3"/>
        <v/>
      </c>
      <c r="F75" s="32"/>
      <c r="G75" s="32"/>
      <c r="H75" s="33"/>
      <c r="I75" s="36" t="str">
        <f t="shared" si="4"/>
        <v/>
      </c>
      <c r="J75" s="33"/>
      <c r="K75" s="35"/>
      <c r="L75" s="33"/>
      <c r="M75" s="33"/>
      <c r="N75" s="31"/>
      <c r="O75" s="37"/>
    </row>
    <row r="76" spans="1:15" s="10" customFormat="1" ht="19.5" customHeight="1" thickTop="1" thickBot="1" x14ac:dyDescent="0.25">
      <c r="A76" s="31"/>
      <c r="B76" s="83"/>
      <c r="C76" s="31" t="str">
        <f t="shared" si="5"/>
        <v/>
      </c>
      <c r="D76" s="38"/>
      <c r="E76" s="36" t="str">
        <f t="shared" si="3"/>
        <v/>
      </c>
      <c r="F76" s="32"/>
      <c r="G76" s="32"/>
      <c r="H76" s="33"/>
      <c r="I76" s="36" t="str">
        <f t="shared" si="4"/>
        <v/>
      </c>
      <c r="J76" s="33"/>
      <c r="K76" s="35"/>
      <c r="L76" s="33"/>
      <c r="M76" s="33"/>
      <c r="N76" s="31"/>
      <c r="O76" s="37"/>
    </row>
    <row r="77" spans="1:15" s="10" customFormat="1" ht="19.5" customHeight="1" thickTop="1" thickBot="1" x14ac:dyDescent="0.25">
      <c r="A77" s="31"/>
      <c r="B77" s="83"/>
      <c r="C77" s="31" t="str">
        <f t="shared" si="5"/>
        <v/>
      </c>
      <c r="D77" s="38"/>
      <c r="E77" s="36" t="str">
        <f t="shared" si="3"/>
        <v/>
      </c>
      <c r="F77" s="32"/>
      <c r="G77" s="32"/>
      <c r="H77" s="33"/>
      <c r="I77" s="36" t="str">
        <f t="shared" si="4"/>
        <v/>
      </c>
      <c r="J77" s="33"/>
      <c r="K77" s="35"/>
      <c r="L77" s="33"/>
      <c r="M77" s="33"/>
      <c r="N77" s="31"/>
      <c r="O77" s="37"/>
    </row>
    <row r="78" spans="1:15" s="10" customFormat="1" ht="19.5" customHeight="1" thickTop="1" thickBot="1" x14ac:dyDescent="0.25">
      <c r="A78" s="31"/>
      <c r="B78" s="83"/>
      <c r="C78" s="31" t="str">
        <f t="shared" si="5"/>
        <v/>
      </c>
      <c r="D78" s="38"/>
      <c r="E78" s="36" t="str">
        <f t="shared" si="3"/>
        <v/>
      </c>
      <c r="F78" s="32"/>
      <c r="G78" s="32"/>
      <c r="H78" s="33"/>
      <c r="I78" s="36" t="str">
        <f t="shared" si="4"/>
        <v/>
      </c>
      <c r="J78" s="33"/>
      <c r="K78" s="35"/>
      <c r="L78" s="33"/>
      <c r="M78" s="33"/>
      <c r="N78" s="31"/>
      <c r="O78" s="37"/>
    </row>
    <row r="79" spans="1:15" s="10" customFormat="1" ht="19.5" customHeight="1" thickTop="1" thickBot="1" x14ac:dyDescent="0.25">
      <c r="A79" s="31"/>
      <c r="B79" s="83"/>
      <c r="C79" s="31" t="str">
        <f t="shared" si="5"/>
        <v/>
      </c>
      <c r="D79" s="38"/>
      <c r="E79" s="36" t="str">
        <f t="shared" si="3"/>
        <v/>
      </c>
      <c r="F79" s="32"/>
      <c r="G79" s="32"/>
      <c r="H79" s="33"/>
      <c r="I79" s="36" t="str">
        <f t="shared" si="4"/>
        <v/>
      </c>
      <c r="J79" s="33"/>
      <c r="K79" s="35"/>
      <c r="L79" s="33"/>
      <c r="M79" s="33"/>
      <c r="N79" s="31"/>
      <c r="O79" s="37"/>
    </row>
    <row r="80" spans="1:15" s="10" customFormat="1" ht="19.5" customHeight="1" thickTop="1" thickBot="1" x14ac:dyDescent="0.25">
      <c r="A80" s="31"/>
      <c r="B80" s="83"/>
      <c r="C80" s="31" t="str">
        <f t="shared" si="5"/>
        <v/>
      </c>
      <c r="D80" s="38"/>
      <c r="E80" s="36" t="str">
        <f t="shared" si="3"/>
        <v/>
      </c>
      <c r="F80" s="32"/>
      <c r="G80" s="32"/>
      <c r="H80" s="33"/>
      <c r="I80" s="36" t="str">
        <f t="shared" si="4"/>
        <v/>
      </c>
      <c r="J80" s="33"/>
      <c r="K80" s="35"/>
      <c r="L80" s="33"/>
      <c r="M80" s="33"/>
      <c r="N80" s="31"/>
      <c r="O80" s="37"/>
    </row>
    <row r="81" spans="1:15" s="10" customFormat="1" ht="19.5" customHeight="1" thickTop="1" thickBot="1" x14ac:dyDescent="0.25">
      <c r="A81" s="31"/>
      <c r="B81" s="83"/>
      <c r="C81" s="31" t="str">
        <f t="shared" si="5"/>
        <v/>
      </c>
      <c r="D81" s="38"/>
      <c r="E81" s="36" t="str">
        <f t="shared" si="3"/>
        <v/>
      </c>
      <c r="F81" s="32"/>
      <c r="G81" s="32"/>
      <c r="H81" s="33"/>
      <c r="I81" s="36" t="str">
        <f t="shared" si="4"/>
        <v/>
      </c>
      <c r="J81" s="33"/>
      <c r="K81" s="35"/>
      <c r="L81" s="33"/>
      <c r="M81" s="33"/>
      <c r="N81" s="31"/>
      <c r="O81" s="37"/>
    </row>
    <row r="82" spans="1:15" s="10" customFormat="1" ht="19.5" customHeight="1" thickTop="1" thickBot="1" x14ac:dyDescent="0.25">
      <c r="A82" s="31"/>
      <c r="B82" s="83"/>
      <c r="C82" s="31" t="str">
        <f t="shared" si="5"/>
        <v/>
      </c>
      <c r="D82" s="38"/>
      <c r="E82" s="36" t="str">
        <f t="shared" si="3"/>
        <v/>
      </c>
      <c r="F82" s="32"/>
      <c r="G82" s="32"/>
      <c r="H82" s="33"/>
      <c r="I82" s="36" t="str">
        <f t="shared" si="4"/>
        <v/>
      </c>
      <c r="J82" s="33"/>
      <c r="K82" s="35"/>
      <c r="L82" s="33"/>
      <c r="M82" s="33"/>
      <c r="N82" s="31"/>
      <c r="O82" s="37"/>
    </row>
    <row r="83" spans="1:15" s="10" customFormat="1" ht="19.5" customHeight="1" thickTop="1" thickBot="1" x14ac:dyDescent="0.25">
      <c r="A83" s="31"/>
      <c r="B83" s="83"/>
      <c r="C83" s="31" t="str">
        <f t="shared" si="5"/>
        <v/>
      </c>
      <c r="D83" s="38"/>
      <c r="E83" s="36" t="str">
        <f t="shared" si="3"/>
        <v/>
      </c>
      <c r="F83" s="32"/>
      <c r="G83" s="32"/>
      <c r="H83" s="33"/>
      <c r="I83" s="36" t="str">
        <f t="shared" si="4"/>
        <v/>
      </c>
      <c r="J83" s="33"/>
      <c r="K83" s="35"/>
      <c r="L83" s="33"/>
      <c r="M83" s="33"/>
      <c r="N83" s="31"/>
      <c r="O83" s="37"/>
    </row>
    <row r="84" spans="1:15" s="10" customFormat="1" ht="19.5" customHeight="1" thickTop="1" thickBot="1" x14ac:dyDescent="0.25">
      <c r="A84" s="31"/>
      <c r="B84" s="83"/>
      <c r="C84" s="31" t="str">
        <f t="shared" si="5"/>
        <v/>
      </c>
      <c r="D84" s="38"/>
      <c r="E84" s="36" t="str">
        <f t="shared" si="3"/>
        <v/>
      </c>
      <c r="F84" s="32"/>
      <c r="G84" s="32"/>
      <c r="H84" s="33"/>
      <c r="I84" s="36" t="str">
        <f t="shared" si="4"/>
        <v/>
      </c>
      <c r="J84" s="33"/>
      <c r="K84" s="35"/>
      <c r="L84" s="33"/>
      <c r="M84" s="33"/>
      <c r="N84" s="31"/>
      <c r="O84" s="37"/>
    </row>
    <row r="85" spans="1:15" s="10" customFormat="1" ht="19.5" customHeight="1" thickTop="1" thickBot="1" x14ac:dyDescent="0.25">
      <c r="A85" s="31"/>
      <c r="B85" s="83"/>
      <c r="C85" s="31" t="str">
        <f t="shared" si="5"/>
        <v/>
      </c>
      <c r="D85" s="38"/>
      <c r="E85" s="36" t="str">
        <f t="shared" si="3"/>
        <v/>
      </c>
      <c r="F85" s="32"/>
      <c r="G85" s="32"/>
      <c r="H85" s="33"/>
      <c r="I85" s="36" t="str">
        <f t="shared" si="4"/>
        <v/>
      </c>
      <c r="J85" s="33"/>
      <c r="K85" s="35"/>
      <c r="L85" s="33"/>
      <c r="M85" s="33"/>
      <c r="N85" s="31"/>
      <c r="O85" s="37"/>
    </row>
    <row r="86" spans="1:15" s="10" customFormat="1" ht="19.5" customHeight="1" thickTop="1" thickBot="1" x14ac:dyDescent="0.25">
      <c r="A86" s="31"/>
      <c r="B86" s="83"/>
      <c r="C86" s="31" t="str">
        <f t="shared" si="5"/>
        <v/>
      </c>
      <c r="D86" s="38"/>
      <c r="E86" s="36" t="str">
        <f t="shared" si="3"/>
        <v/>
      </c>
      <c r="F86" s="32"/>
      <c r="G86" s="32"/>
      <c r="H86" s="33"/>
      <c r="I86" s="36" t="str">
        <f t="shared" si="4"/>
        <v/>
      </c>
      <c r="J86" s="33"/>
      <c r="K86" s="35"/>
      <c r="L86" s="33"/>
      <c r="M86" s="33"/>
      <c r="N86" s="31"/>
      <c r="O86" s="37"/>
    </row>
    <row r="87" spans="1:15" s="10" customFormat="1" ht="19.5" customHeight="1" thickTop="1" thickBot="1" x14ac:dyDescent="0.25">
      <c r="A87" s="31"/>
      <c r="B87" s="83"/>
      <c r="C87" s="31" t="str">
        <f t="shared" si="5"/>
        <v/>
      </c>
      <c r="D87" s="38"/>
      <c r="E87" s="36" t="str">
        <f t="shared" si="3"/>
        <v/>
      </c>
      <c r="F87" s="32"/>
      <c r="G87" s="32"/>
      <c r="H87" s="33"/>
      <c r="I87" s="36" t="str">
        <f t="shared" si="4"/>
        <v/>
      </c>
      <c r="J87" s="33"/>
      <c r="K87" s="35"/>
      <c r="L87" s="33"/>
      <c r="M87" s="33"/>
      <c r="N87" s="31"/>
      <c r="O87" s="37"/>
    </row>
    <row r="88" spans="1:15" s="10" customFormat="1" ht="19.5" customHeight="1" thickTop="1" thickBot="1" x14ac:dyDescent="0.25">
      <c r="A88" s="31"/>
      <c r="B88" s="83"/>
      <c r="C88" s="31" t="str">
        <f t="shared" si="5"/>
        <v/>
      </c>
      <c r="D88" s="38"/>
      <c r="E88" s="36" t="str">
        <f t="shared" si="3"/>
        <v/>
      </c>
      <c r="F88" s="32"/>
      <c r="G88" s="32"/>
      <c r="H88" s="33"/>
      <c r="I88" s="36" t="str">
        <f t="shared" si="4"/>
        <v/>
      </c>
      <c r="J88" s="33"/>
      <c r="K88" s="35"/>
      <c r="L88" s="33"/>
      <c r="M88" s="33"/>
      <c r="N88" s="31"/>
      <c r="O88" s="37"/>
    </row>
    <row r="89" spans="1:15" s="10" customFormat="1" ht="19.5" customHeight="1" thickTop="1" thickBot="1" x14ac:dyDescent="0.25">
      <c r="A89" s="31"/>
      <c r="B89" s="83"/>
      <c r="C89" s="31" t="str">
        <f t="shared" si="5"/>
        <v/>
      </c>
      <c r="D89" s="38"/>
      <c r="E89" s="36" t="str">
        <f t="shared" si="3"/>
        <v/>
      </c>
      <c r="F89" s="32"/>
      <c r="G89" s="32"/>
      <c r="H89" s="33"/>
      <c r="I89" s="36" t="str">
        <f t="shared" si="4"/>
        <v/>
      </c>
      <c r="J89" s="33"/>
      <c r="K89" s="35"/>
      <c r="L89" s="33"/>
      <c r="M89" s="33"/>
      <c r="N89" s="31"/>
      <c r="O89" s="37"/>
    </row>
    <row r="90" spans="1:15" s="10" customFormat="1" ht="19.5" customHeight="1" thickTop="1" thickBot="1" x14ac:dyDescent="0.25">
      <c r="A90" s="31"/>
      <c r="B90" s="83"/>
      <c r="C90" s="31" t="str">
        <f t="shared" si="5"/>
        <v/>
      </c>
      <c r="D90" s="38"/>
      <c r="E90" s="36" t="str">
        <f t="shared" si="3"/>
        <v/>
      </c>
      <c r="F90" s="32"/>
      <c r="G90" s="32"/>
      <c r="H90" s="33"/>
      <c r="I90" s="36" t="str">
        <f t="shared" si="4"/>
        <v/>
      </c>
      <c r="J90" s="33"/>
      <c r="K90" s="35"/>
      <c r="L90" s="33"/>
      <c r="M90" s="33"/>
      <c r="N90" s="31"/>
      <c r="O90" s="37"/>
    </row>
    <row r="91" spans="1:15" s="10" customFormat="1" ht="19.5" customHeight="1" thickTop="1" thickBot="1" x14ac:dyDescent="0.25">
      <c r="A91" s="31"/>
      <c r="B91" s="83"/>
      <c r="C91" s="31" t="str">
        <f t="shared" si="5"/>
        <v/>
      </c>
      <c r="D91" s="38"/>
      <c r="E91" s="36" t="str">
        <f t="shared" si="3"/>
        <v/>
      </c>
      <c r="F91" s="32"/>
      <c r="G91" s="32"/>
      <c r="H91" s="33"/>
      <c r="I91" s="36" t="str">
        <f t="shared" si="4"/>
        <v/>
      </c>
      <c r="J91" s="33"/>
      <c r="K91" s="35"/>
      <c r="L91" s="33"/>
      <c r="M91" s="33"/>
      <c r="N91" s="31"/>
      <c r="O91" s="37"/>
    </row>
    <row r="92" spans="1:15" s="10" customFormat="1" ht="19.5" customHeight="1" thickTop="1" thickBot="1" x14ac:dyDescent="0.25">
      <c r="A92" s="31"/>
      <c r="B92" s="83"/>
      <c r="C92" s="31" t="str">
        <f t="shared" si="5"/>
        <v/>
      </c>
      <c r="D92" s="38"/>
      <c r="E92" s="36" t="str">
        <f t="shared" si="3"/>
        <v/>
      </c>
      <c r="F92" s="32"/>
      <c r="G92" s="32"/>
      <c r="H92" s="33"/>
      <c r="I92" s="36" t="str">
        <f t="shared" si="4"/>
        <v/>
      </c>
      <c r="J92" s="33"/>
      <c r="K92" s="35"/>
      <c r="L92" s="33"/>
      <c r="M92" s="33"/>
      <c r="N92" s="31"/>
      <c r="O92" s="37"/>
    </row>
    <row r="93" spans="1:15" s="10" customFormat="1" ht="19.5" customHeight="1" thickTop="1" thickBot="1" x14ac:dyDescent="0.25">
      <c r="A93" s="31"/>
      <c r="B93" s="83"/>
      <c r="C93" s="31" t="str">
        <f t="shared" si="5"/>
        <v/>
      </c>
      <c r="D93" s="38"/>
      <c r="E93" s="36" t="str">
        <f t="shared" si="3"/>
        <v/>
      </c>
      <c r="F93" s="32"/>
      <c r="G93" s="32"/>
      <c r="H93" s="33"/>
      <c r="I93" s="36" t="str">
        <f t="shared" si="4"/>
        <v/>
      </c>
      <c r="J93" s="33"/>
      <c r="K93" s="35"/>
      <c r="L93" s="33"/>
      <c r="M93" s="33"/>
      <c r="N93" s="31"/>
      <c r="O93" s="37"/>
    </row>
    <row r="94" spans="1:15" s="10" customFormat="1" ht="19.5" customHeight="1" thickTop="1" thickBot="1" x14ac:dyDescent="0.25">
      <c r="A94" s="31"/>
      <c r="B94" s="83"/>
      <c r="C94" s="31" t="str">
        <f t="shared" si="5"/>
        <v/>
      </c>
      <c r="D94" s="38"/>
      <c r="E94" s="36" t="str">
        <f t="shared" si="3"/>
        <v/>
      </c>
      <c r="F94" s="32"/>
      <c r="G94" s="32"/>
      <c r="H94" s="33"/>
      <c r="I94" s="36" t="str">
        <f t="shared" si="4"/>
        <v/>
      </c>
      <c r="J94" s="33"/>
      <c r="K94" s="35"/>
      <c r="L94" s="33"/>
      <c r="M94" s="33"/>
      <c r="N94" s="31"/>
      <c r="O94" s="37"/>
    </row>
    <row r="95" spans="1:15" s="10" customFormat="1" ht="19.5" customHeight="1" thickTop="1" thickBot="1" x14ac:dyDescent="0.25">
      <c r="A95" s="31"/>
      <c r="B95" s="83"/>
      <c r="C95" s="31" t="str">
        <f t="shared" si="5"/>
        <v/>
      </c>
      <c r="D95" s="38"/>
      <c r="E95" s="36" t="str">
        <f t="shared" si="3"/>
        <v/>
      </c>
      <c r="F95" s="32"/>
      <c r="G95" s="32"/>
      <c r="H95" s="33"/>
      <c r="I95" s="36" t="str">
        <f t="shared" si="4"/>
        <v/>
      </c>
      <c r="J95" s="33"/>
      <c r="K95" s="35"/>
      <c r="L95" s="33"/>
      <c r="M95" s="33"/>
      <c r="N95" s="31"/>
      <c r="O95" s="37"/>
    </row>
    <row r="96" spans="1:15" s="10" customFormat="1" ht="19.5" customHeight="1" thickTop="1" thickBot="1" x14ac:dyDescent="0.25">
      <c r="A96" s="31"/>
      <c r="B96" s="83"/>
      <c r="C96" s="31" t="str">
        <f t="shared" si="5"/>
        <v/>
      </c>
      <c r="D96" s="38"/>
      <c r="E96" s="36" t="str">
        <f t="shared" si="3"/>
        <v/>
      </c>
      <c r="F96" s="32"/>
      <c r="G96" s="32"/>
      <c r="H96" s="33"/>
      <c r="I96" s="36" t="str">
        <f t="shared" si="4"/>
        <v/>
      </c>
      <c r="J96" s="33"/>
      <c r="K96" s="35"/>
      <c r="L96" s="33"/>
      <c r="M96" s="33"/>
      <c r="N96" s="31"/>
      <c r="O96" s="37"/>
    </row>
    <row r="97" spans="1:15" s="10" customFormat="1" ht="19.5" customHeight="1" thickTop="1" thickBot="1" x14ac:dyDescent="0.25">
      <c r="A97" s="31"/>
      <c r="B97" s="83"/>
      <c r="C97" s="31" t="str">
        <f t="shared" si="5"/>
        <v/>
      </c>
      <c r="D97" s="38"/>
      <c r="E97" s="36" t="str">
        <f t="shared" si="3"/>
        <v/>
      </c>
      <c r="F97" s="32"/>
      <c r="G97" s="32"/>
      <c r="H97" s="33"/>
      <c r="I97" s="36" t="str">
        <f t="shared" si="4"/>
        <v/>
      </c>
      <c r="J97" s="33"/>
      <c r="K97" s="35"/>
      <c r="L97" s="33"/>
      <c r="M97" s="33"/>
      <c r="N97" s="31"/>
      <c r="O97" s="37"/>
    </row>
    <row r="98" spans="1:15" s="10" customFormat="1" ht="19.5" customHeight="1" thickTop="1" thickBot="1" x14ac:dyDescent="0.25">
      <c r="A98" s="31"/>
      <c r="B98" s="83"/>
      <c r="C98" s="31" t="str">
        <f t="shared" si="5"/>
        <v/>
      </c>
      <c r="D98" s="38"/>
      <c r="E98" s="36" t="str">
        <f t="shared" si="3"/>
        <v/>
      </c>
      <c r="F98" s="32"/>
      <c r="G98" s="32"/>
      <c r="H98" s="33"/>
      <c r="I98" s="36" t="str">
        <f t="shared" si="4"/>
        <v/>
      </c>
      <c r="J98" s="33"/>
      <c r="K98" s="35"/>
      <c r="L98" s="33"/>
      <c r="M98" s="33"/>
      <c r="N98" s="31"/>
      <c r="O98" s="37"/>
    </row>
    <row r="99" spans="1:15" s="10" customFormat="1" ht="19.5" customHeight="1" thickTop="1" thickBot="1" x14ac:dyDescent="0.25">
      <c r="A99" s="31"/>
      <c r="B99" s="83"/>
      <c r="C99" s="31" t="str">
        <f t="shared" si="5"/>
        <v/>
      </c>
      <c r="D99" s="38"/>
      <c r="E99" s="36" t="str">
        <f t="shared" si="3"/>
        <v/>
      </c>
      <c r="F99" s="32"/>
      <c r="G99" s="32"/>
      <c r="H99" s="33"/>
      <c r="I99" s="36" t="str">
        <f t="shared" si="4"/>
        <v/>
      </c>
      <c r="J99" s="33"/>
      <c r="K99" s="35"/>
      <c r="L99" s="33"/>
      <c r="M99" s="33"/>
      <c r="N99" s="31"/>
      <c r="O99" s="37"/>
    </row>
    <row r="100" spans="1:15" s="10" customFormat="1" ht="19.5" customHeight="1" thickTop="1" thickBot="1" x14ac:dyDescent="0.25">
      <c r="A100" s="31"/>
      <c r="B100" s="83"/>
      <c r="C100" s="31" t="str">
        <f t="shared" si="5"/>
        <v/>
      </c>
      <c r="D100" s="38"/>
      <c r="E100" s="36" t="str">
        <f t="shared" si="3"/>
        <v/>
      </c>
      <c r="F100" s="32"/>
      <c r="G100" s="32"/>
      <c r="H100" s="33"/>
      <c r="I100" s="36" t="str">
        <f t="shared" si="4"/>
        <v/>
      </c>
      <c r="J100" s="33"/>
      <c r="K100" s="35"/>
      <c r="L100" s="33"/>
      <c r="M100" s="33"/>
      <c r="N100" s="31"/>
      <c r="O100" s="37"/>
    </row>
    <row r="101" spans="1:15" s="10" customFormat="1" ht="19.5" customHeight="1" thickTop="1" thickBot="1" x14ac:dyDescent="0.25">
      <c r="A101" s="31"/>
      <c r="B101" s="83"/>
      <c r="C101" s="31" t="str">
        <f t="shared" si="5"/>
        <v/>
      </c>
      <c r="D101" s="38"/>
      <c r="E101" s="36" t="str">
        <f t="shared" si="3"/>
        <v/>
      </c>
      <c r="F101" s="32"/>
      <c r="G101" s="32"/>
      <c r="H101" s="33"/>
      <c r="I101" s="36" t="str">
        <f t="shared" si="4"/>
        <v/>
      </c>
      <c r="J101" s="33"/>
      <c r="K101" s="35"/>
      <c r="L101" s="33"/>
      <c r="M101" s="33"/>
      <c r="N101" s="31"/>
      <c r="O101" s="37"/>
    </row>
    <row r="102" spans="1:15" s="10" customFormat="1" ht="19.5" customHeight="1" thickTop="1" thickBot="1" x14ac:dyDescent="0.25">
      <c r="A102" s="31"/>
      <c r="B102" s="83"/>
      <c r="C102" s="31" t="str">
        <f t="shared" si="5"/>
        <v/>
      </c>
      <c r="D102" s="38"/>
      <c r="E102" s="36" t="str">
        <f t="shared" si="3"/>
        <v/>
      </c>
      <c r="F102" s="32"/>
      <c r="G102" s="32"/>
      <c r="H102" s="33"/>
      <c r="I102" s="36" t="str">
        <f t="shared" si="4"/>
        <v/>
      </c>
      <c r="J102" s="33"/>
      <c r="K102" s="35"/>
      <c r="L102" s="33"/>
      <c r="M102" s="33"/>
      <c r="N102" s="31"/>
      <c r="O102" s="37"/>
    </row>
    <row r="103" spans="1:15" s="10" customFormat="1" ht="19.5" customHeight="1" thickTop="1" thickBot="1" x14ac:dyDescent="0.25">
      <c r="A103" s="31"/>
      <c r="B103" s="83"/>
      <c r="C103" s="31" t="str">
        <f t="shared" si="5"/>
        <v/>
      </c>
      <c r="D103" s="38"/>
      <c r="E103" s="36" t="str">
        <f t="shared" si="3"/>
        <v/>
      </c>
      <c r="F103" s="32"/>
      <c r="G103" s="32"/>
      <c r="H103" s="33"/>
      <c r="I103" s="36" t="str">
        <f t="shared" si="4"/>
        <v/>
      </c>
      <c r="J103" s="33"/>
      <c r="K103" s="35"/>
      <c r="L103" s="33"/>
      <c r="M103" s="33"/>
      <c r="N103" s="31"/>
      <c r="O103" s="37"/>
    </row>
    <row r="104" spans="1:15" s="10" customFormat="1" ht="19.5" customHeight="1" thickTop="1" thickBot="1" x14ac:dyDescent="0.25">
      <c r="A104" s="31"/>
      <c r="B104" s="83"/>
      <c r="C104" s="31" t="str">
        <f t="shared" si="5"/>
        <v/>
      </c>
      <c r="D104" s="38"/>
      <c r="E104" s="36" t="str">
        <f t="shared" si="3"/>
        <v/>
      </c>
      <c r="F104" s="32"/>
      <c r="G104" s="32"/>
      <c r="H104" s="33"/>
      <c r="I104" s="36" t="str">
        <f t="shared" si="4"/>
        <v/>
      </c>
      <c r="J104" s="33"/>
      <c r="K104" s="35"/>
      <c r="L104" s="33"/>
      <c r="M104" s="33"/>
      <c r="N104" s="31"/>
      <c r="O104" s="37"/>
    </row>
    <row r="105" spans="1:15" s="10" customFormat="1" ht="19.5" customHeight="1" thickTop="1" thickBot="1" x14ac:dyDescent="0.25">
      <c r="A105" s="31"/>
      <c r="B105" s="83"/>
      <c r="C105" s="31" t="str">
        <f t="shared" si="5"/>
        <v/>
      </c>
      <c r="D105" s="38"/>
      <c r="E105" s="36" t="str">
        <f t="shared" si="3"/>
        <v/>
      </c>
      <c r="F105" s="32"/>
      <c r="G105" s="32"/>
      <c r="H105" s="33"/>
      <c r="I105" s="36" t="str">
        <f t="shared" si="4"/>
        <v/>
      </c>
      <c r="J105" s="33"/>
      <c r="K105" s="35"/>
      <c r="L105" s="33"/>
      <c r="M105" s="33"/>
      <c r="N105" s="31"/>
      <c r="O105" s="37"/>
    </row>
    <row r="106" spans="1:15" s="10" customFormat="1" ht="19.5" customHeight="1" thickTop="1" thickBot="1" x14ac:dyDescent="0.25">
      <c r="A106" s="31"/>
      <c r="B106" s="83"/>
      <c r="C106" s="31" t="str">
        <f t="shared" si="5"/>
        <v/>
      </c>
      <c r="D106" s="38"/>
      <c r="E106" s="36" t="str">
        <f t="shared" si="3"/>
        <v/>
      </c>
      <c r="F106" s="32"/>
      <c r="G106" s="32"/>
      <c r="H106" s="33"/>
      <c r="I106" s="36" t="str">
        <f t="shared" si="4"/>
        <v/>
      </c>
      <c r="J106" s="33"/>
      <c r="K106" s="35"/>
      <c r="L106" s="33"/>
      <c r="M106" s="33"/>
      <c r="N106" s="31"/>
      <c r="O106" s="37"/>
    </row>
    <row r="107" spans="1:15" s="10" customFormat="1" ht="19.5" customHeight="1" thickTop="1" thickBot="1" x14ac:dyDescent="0.25">
      <c r="A107" s="31"/>
      <c r="B107" s="83"/>
      <c r="C107" s="31" t="str">
        <f t="shared" si="5"/>
        <v/>
      </c>
      <c r="D107" s="38"/>
      <c r="E107" s="36" t="str">
        <f t="shared" si="3"/>
        <v/>
      </c>
      <c r="F107" s="32"/>
      <c r="G107" s="32"/>
      <c r="H107" s="33"/>
      <c r="I107" s="36" t="str">
        <f t="shared" si="4"/>
        <v/>
      </c>
      <c r="J107" s="33"/>
      <c r="K107" s="35"/>
      <c r="L107" s="33"/>
      <c r="M107" s="33"/>
      <c r="N107" s="31"/>
      <c r="O107" s="37"/>
    </row>
    <row r="108" spans="1:15" s="10" customFormat="1" ht="19.5" customHeight="1" thickTop="1" thickBot="1" x14ac:dyDescent="0.25">
      <c r="A108" s="31"/>
      <c r="B108" s="83"/>
      <c r="C108" s="31" t="str">
        <f t="shared" si="5"/>
        <v/>
      </c>
      <c r="D108" s="38"/>
      <c r="E108" s="36" t="str">
        <f t="shared" si="3"/>
        <v/>
      </c>
      <c r="F108" s="32"/>
      <c r="G108" s="32"/>
      <c r="H108" s="33"/>
      <c r="I108" s="36" t="str">
        <f t="shared" si="4"/>
        <v/>
      </c>
      <c r="J108" s="33"/>
      <c r="K108" s="35"/>
      <c r="L108" s="33"/>
      <c r="M108" s="33"/>
      <c r="N108" s="31"/>
      <c r="O108" s="37"/>
    </row>
    <row r="109" spans="1:15" s="10" customFormat="1" ht="19.5" customHeight="1" thickTop="1" thickBot="1" x14ac:dyDescent="0.25">
      <c r="A109" s="31"/>
      <c r="B109" s="83"/>
      <c r="C109" s="31" t="str">
        <f t="shared" si="5"/>
        <v/>
      </c>
      <c r="D109" s="38"/>
      <c r="E109" s="36" t="str">
        <f t="shared" si="3"/>
        <v/>
      </c>
      <c r="F109" s="32"/>
      <c r="G109" s="32"/>
      <c r="H109" s="33"/>
      <c r="I109" s="36" t="str">
        <f t="shared" si="4"/>
        <v/>
      </c>
      <c r="J109" s="33"/>
      <c r="K109" s="35"/>
      <c r="L109" s="33"/>
      <c r="M109" s="33"/>
      <c r="N109" s="31"/>
      <c r="O109" s="37"/>
    </row>
    <row r="110" spans="1:15" s="10" customFormat="1" ht="19.5" customHeight="1" thickTop="1" thickBot="1" x14ac:dyDescent="0.25">
      <c r="A110" s="31"/>
      <c r="B110" s="83"/>
      <c r="C110" s="31" t="str">
        <f t="shared" si="5"/>
        <v/>
      </c>
      <c r="D110" s="38"/>
      <c r="E110" s="36" t="str">
        <f t="shared" si="3"/>
        <v/>
      </c>
      <c r="F110" s="32"/>
      <c r="G110" s="32"/>
      <c r="H110" s="33"/>
      <c r="I110" s="36" t="str">
        <f t="shared" si="4"/>
        <v/>
      </c>
      <c r="J110" s="33"/>
      <c r="K110" s="35"/>
      <c r="L110" s="33"/>
      <c r="M110" s="33"/>
      <c r="N110" s="31"/>
      <c r="O110" s="37"/>
    </row>
    <row r="111" spans="1:15" s="10" customFormat="1" ht="19.5" customHeight="1" thickTop="1" thickBot="1" x14ac:dyDescent="0.25">
      <c r="A111" s="31"/>
      <c r="B111" s="83"/>
      <c r="C111" s="31" t="str">
        <f t="shared" si="5"/>
        <v/>
      </c>
      <c r="D111" s="38"/>
      <c r="E111" s="36" t="str">
        <f t="shared" si="3"/>
        <v/>
      </c>
      <c r="F111" s="32"/>
      <c r="G111" s="32"/>
      <c r="H111" s="33"/>
      <c r="I111" s="36" t="str">
        <f t="shared" si="4"/>
        <v/>
      </c>
      <c r="J111" s="33"/>
      <c r="K111" s="35"/>
      <c r="L111" s="33"/>
      <c r="M111" s="33"/>
      <c r="N111" s="31"/>
      <c r="O111" s="37"/>
    </row>
    <row r="112" spans="1:15" s="10" customFormat="1" ht="19.5" customHeight="1" thickTop="1" thickBot="1" x14ac:dyDescent="0.25">
      <c r="A112" s="31"/>
      <c r="B112" s="83"/>
      <c r="C112" s="31" t="str">
        <f t="shared" si="5"/>
        <v/>
      </c>
      <c r="D112" s="38"/>
      <c r="E112" s="36" t="str">
        <f t="shared" si="3"/>
        <v/>
      </c>
      <c r="F112" s="32"/>
      <c r="G112" s="32"/>
      <c r="H112" s="33"/>
      <c r="I112" s="36" t="str">
        <f t="shared" si="4"/>
        <v/>
      </c>
      <c r="J112" s="33"/>
      <c r="K112" s="35"/>
      <c r="L112" s="33"/>
      <c r="M112" s="33"/>
      <c r="N112" s="31"/>
      <c r="O112" s="37"/>
    </row>
    <row r="113" spans="1:15" s="10" customFormat="1" ht="19.5" customHeight="1" thickTop="1" thickBot="1" x14ac:dyDescent="0.25">
      <c r="A113" s="31"/>
      <c r="B113" s="83"/>
      <c r="C113" s="31" t="str">
        <f t="shared" si="5"/>
        <v/>
      </c>
      <c r="D113" s="38"/>
      <c r="E113" s="36" t="str">
        <f t="shared" si="3"/>
        <v/>
      </c>
      <c r="F113" s="32"/>
      <c r="G113" s="32"/>
      <c r="H113" s="33"/>
      <c r="I113" s="36" t="str">
        <f t="shared" si="4"/>
        <v/>
      </c>
      <c r="J113" s="33"/>
      <c r="K113" s="35"/>
      <c r="L113" s="33"/>
      <c r="M113" s="33"/>
      <c r="N113" s="31"/>
      <c r="O113" s="37"/>
    </row>
    <row r="114" spans="1:15" s="10" customFormat="1" ht="19.5" customHeight="1" thickTop="1" thickBot="1" x14ac:dyDescent="0.25">
      <c r="A114" s="31"/>
      <c r="B114" s="83"/>
      <c r="C114" s="31" t="str">
        <f t="shared" si="5"/>
        <v/>
      </c>
      <c r="D114" s="38"/>
      <c r="E114" s="36" t="str">
        <f t="shared" si="3"/>
        <v/>
      </c>
      <c r="F114" s="32"/>
      <c r="G114" s="32"/>
      <c r="H114" s="33"/>
      <c r="I114" s="36" t="str">
        <f t="shared" si="4"/>
        <v/>
      </c>
      <c r="J114" s="33"/>
      <c r="K114" s="35"/>
      <c r="L114" s="33"/>
      <c r="M114" s="33"/>
      <c r="N114" s="31"/>
      <c r="O114" s="37"/>
    </row>
    <row r="115" spans="1:15" s="10" customFormat="1" ht="19.5" customHeight="1" thickTop="1" thickBot="1" x14ac:dyDescent="0.25">
      <c r="A115" s="31"/>
      <c r="B115" s="83"/>
      <c r="C115" s="31" t="str">
        <f t="shared" si="5"/>
        <v/>
      </c>
      <c r="D115" s="38"/>
      <c r="E115" s="36" t="str">
        <f t="shared" si="3"/>
        <v/>
      </c>
      <c r="F115" s="32"/>
      <c r="G115" s="32"/>
      <c r="H115" s="33"/>
      <c r="I115" s="36" t="str">
        <f t="shared" si="4"/>
        <v/>
      </c>
      <c r="J115" s="33"/>
      <c r="K115" s="35"/>
      <c r="L115" s="33"/>
      <c r="M115" s="33"/>
      <c r="N115" s="31"/>
      <c r="O115" s="37"/>
    </row>
    <row r="116" spans="1:15" s="10" customFormat="1" ht="19.5" customHeight="1" thickTop="1" thickBot="1" x14ac:dyDescent="0.25">
      <c r="A116" s="31"/>
      <c r="B116" s="83"/>
      <c r="C116" s="31" t="str">
        <f t="shared" si="5"/>
        <v/>
      </c>
      <c r="D116" s="38"/>
      <c r="E116" s="36" t="str">
        <f t="shared" si="3"/>
        <v/>
      </c>
      <c r="F116" s="32"/>
      <c r="G116" s="32"/>
      <c r="H116" s="33"/>
      <c r="I116" s="36" t="str">
        <f t="shared" si="4"/>
        <v/>
      </c>
      <c r="J116" s="33"/>
      <c r="K116" s="35"/>
      <c r="L116" s="33"/>
      <c r="M116" s="33"/>
      <c r="N116" s="31"/>
      <c r="O116" s="37"/>
    </row>
    <row r="117" spans="1:15" s="10" customFormat="1" ht="19.5" customHeight="1" thickTop="1" thickBot="1" x14ac:dyDescent="0.25">
      <c r="A117" s="31"/>
      <c r="B117" s="83"/>
      <c r="C117" s="31" t="str">
        <f t="shared" si="5"/>
        <v/>
      </c>
      <c r="D117" s="38"/>
      <c r="E117" s="36" t="str">
        <f t="shared" si="3"/>
        <v/>
      </c>
      <c r="F117" s="32"/>
      <c r="G117" s="32"/>
      <c r="H117" s="33"/>
      <c r="I117" s="36" t="str">
        <f t="shared" si="4"/>
        <v/>
      </c>
      <c r="J117" s="33"/>
      <c r="K117" s="35"/>
      <c r="L117" s="33"/>
      <c r="M117" s="33"/>
      <c r="N117" s="31"/>
      <c r="O117" s="37"/>
    </row>
    <row r="118" spans="1:15" s="10" customFormat="1" ht="19.5" customHeight="1" thickTop="1" thickBot="1" x14ac:dyDescent="0.25">
      <c r="A118" s="31"/>
      <c r="B118" s="83"/>
      <c r="C118" s="31" t="str">
        <f t="shared" si="5"/>
        <v/>
      </c>
      <c r="D118" s="38"/>
      <c r="E118" s="36" t="str">
        <f t="shared" si="3"/>
        <v/>
      </c>
      <c r="F118" s="32"/>
      <c r="G118" s="32"/>
      <c r="H118" s="33"/>
      <c r="I118" s="36" t="str">
        <f t="shared" si="4"/>
        <v/>
      </c>
      <c r="J118" s="33"/>
      <c r="K118" s="35"/>
      <c r="L118" s="33"/>
      <c r="M118" s="33"/>
      <c r="N118" s="31"/>
      <c r="O118" s="37"/>
    </row>
    <row r="119" spans="1:15" s="10" customFormat="1" ht="19.5" customHeight="1" thickTop="1" thickBot="1" x14ac:dyDescent="0.25">
      <c r="A119" s="31"/>
      <c r="B119" s="83"/>
      <c r="C119" s="31" t="str">
        <f t="shared" si="5"/>
        <v/>
      </c>
      <c r="D119" s="38"/>
      <c r="E119" s="36" t="str">
        <f t="shared" si="3"/>
        <v/>
      </c>
      <c r="F119" s="32"/>
      <c r="G119" s="32"/>
      <c r="H119" s="33"/>
      <c r="I119" s="36" t="str">
        <f t="shared" si="4"/>
        <v/>
      </c>
      <c r="J119" s="33"/>
      <c r="K119" s="35"/>
      <c r="L119" s="33"/>
      <c r="M119" s="33"/>
      <c r="N119" s="31"/>
      <c r="O119" s="37"/>
    </row>
    <row r="120" spans="1:15" s="10" customFormat="1" ht="19.5" customHeight="1" thickTop="1" thickBot="1" x14ac:dyDescent="0.25">
      <c r="A120" s="31"/>
      <c r="B120" s="83"/>
      <c r="C120" s="31" t="str">
        <f t="shared" si="5"/>
        <v/>
      </c>
      <c r="D120" s="38"/>
      <c r="E120" s="36" t="str">
        <f t="shared" si="3"/>
        <v/>
      </c>
      <c r="F120" s="32"/>
      <c r="G120" s="32"/>
      <c r="H120" s="33"/>
      <c r="I120" s="36" t="str">
        <f t="shared" si="4"/>
        <v/>
      </c>
      <c r="J120" s="33"/>
      <c r="K120" s="35"/>
      <c r="L120" s="33"/>
      <c r="M120" s="33"/>
      <c r="N120" s="31"/>
      <c r="O120" s="37"/>
    </row>
    <row r="121" spans="1:15" s="10" customFormat="1" ht="19.5" customHeight="1" thickTop="1" thickBot="1" x14ac:dyDescent="0.25">
      <c r="A121" s="31"/>
      <c r="B121" s="83"/>
      <c r="C121" s="31" t="str">
        <f t="shared" si="5"/>
        <v/>
      </c>
      <c r="D121" s="38"/>
      <c r="E121" s="36" t="str">
        <f t="shared" si="3"/>
        <v/>
      </c>
      <c r="F121" s="32"/>
      <c r="G121" s="32"/>
      <c r="H121" s="33"/>
      <c r="I121" s="36" t="str">
        <f t="shared" si="4"/>
        <v/>
      </c>
      <c r="J121" s="33"/>
      <c r="K121" s="35"/>
      <c r="L121" s="33"/>
      <c r="M121" s="33"/>
      <c r="N121" s="31"/>
      <c r="O121" s="37"/>
    </row>
    <row r="122" spans="1:15" s="10" customFormat="1" ht="19.5" customHeight="1" thickTop="1" thickBot="1" x14ac:dyDescent="0.25">
      <c r="A122" s="31"/>
      <c r="B122" s="83"/>
      <c r="C122" s="31" t="str">
        <f t="shared" si="5"/>
        <v/>
      </c>
      <c r="D122" s="38"/>
      <c r="E122" s="36" t="str">
        <f t="shared" si="3"/>
        <v/>
      </c>
      <c r="F122" s="32"/>
      <c r="G122" s="32"/>
      <c r="H122" s="33"/>
      <c r="I122" s="36" t="str">
        <f t="shared" si="4"/>
        <v/>
      </c>
      <c r="J122" s="33"/>
      <c r="K122" s="35"/>
      <c r="L122" s="33"/>
      <c r="M122" s="33"/>
      <c r="N122" s="31"/>
      <c r="O122" s="37"/>
    </row>
    <row r="123" spans="1:15" s="10" customFormat="1" ht="19.5" customHeight="1" thickTop="1" thickBot="1" x14ac:dyDescent="0.25">
      <c r="A123" s="31"/>
      <c r="B123" s="83"/>
      <c r="C123" s="31" t="str">
        <f t="shared" si="5"/>
        <v/>
      </c>
      <c r="D123" s="38"/>
      <c r="E123" s="36" t="str">
        <f t="shared" si="3"/>
        <v/>
      </c>
      <c r="F123" s="32"/>
      <c r="G123" s="32"/>
      <c r="H123" s="33"/>
      <c r="I123" s="36" t="str">
        <f t="shared" si="4"/>
        <v/>
      </c>
      <c r="J123" s="33"/>
      <c r="K123" s="35"/>
      <c r="L123" s="33"/>
      <c r="M123" s="33"/>
      <c r="N123" s="31"/>
      <c r="O123" s="37"/>
    </row>
    <row r="124" spans="1:15" s="10" customFormat="1" ht="19.5" customHeight="1" thickTop="1" thickBot="1" x14ac:dyDescent="0.25">
      <c r="A124" s="31"/>
      <c r="B124" s="83"/>
      <c r="C124" s="31" t="str">
        <f t="shared" si="5"/>
        <v/>
      </c>
      <c r="D124" s="38"/>
      <c r="E124" s="36" t="str">
        <f t="shared" si="3"/>
        <v/>
      </c>
      <c r="F124" s="32"/>
      <c r="G124" s="32"/>
      <c r="H124" s="33"/>
      <c r="I124" s="36" t="str">
        <f t="shared" si="4"/>
        <v/>
      </c>
      <c r="J124" s="33"/>
      <c r="K124" s="35"/>
      <c r="L124" s="33"/>
      <c r="M124" s="33"/>
      <c r="N124" s="31"/>
      <c r="O124" s="37"/>
    </row>
    <row r="125" spans="1:15" s="10" customFormat="1" ht="19.5" customHeight="1" thickTop="1" thickBot="1" x14ac:dyDescent="0.25">
      <c r="A125" s="31"/>
      <c r="B125" s="83"/>
      <c r="C125" s="31" t="str">
        <f t="shared" si="5"/>
        <v/>
      </c>
      <c r="D125" s="38"/>
      <c r="E125" s="36" t="str">
        <f t="shared" si="3"/>
        <v/>
      </c>
      <c r="F125" s="32"/>
      <c r="G125" s="32"/>
      <c r="H125" s="33"/>
      <c r="I125" s="36" t="str">
        <f t="shared" si="4"/>
        <v/>
      </c>
      <c r="J125" s="33"/>
      <c r="K125" s="35"/>
      <c r="L125" s="33"/>
      <c r="M125" s="33"/>
      <c r="N125" s="31"/>
      <c r="O125" s="37"/>
    </row>
    <row r="126" spans="1:15" s="10" customFormat="1" ht="19.5" customHeight="1" thickTop="1" thickBot="1" x14ac:dyDescent="0.25">
      <c r="A126" s="31"/>
      <c r="B126" s="83"/>
      <c r="C126" s="31" t="str">
        <f t="shared" si="5"/>
        <v/>
      </c>
      <c r="D126" s="38"/>
      <c r="E126" s="36" t="str">
        <f t="shared" si="3"/>
        <v/>
      </c>
      <c r="F126" s="32"/>
      <c r="G126" s="32"/>
      <c r="H126" s="33"/>
      <c r="I126" s="36" t="str">
        <f t="shared" si="4"/>
        <v/>
      </c>
      <c r="J126" s="33"/>
      <c r="K126" s="35"/>
      <c r="L126" s="33"/>
      <c r="M126" s="33"/>
      <c r="N126" s="31"/>
      <c r="O126" s="37"/>
    </row>
    <row r="127" spans="1:15" s="10" customFormat="1" ht="19.5" customHeight="1" thickTop="1" thickBot="1" x14ac:dyDescent="0.25">
      <c r="A127" s="31"/>
      <c r="B127" s="83"/>
      <c r="C127" s="31" t="str">
        <f t="shared" si="5"/>
        <v/>
      </c>
      <c r="D127" s="38"/>
      <c r="E127" s="36" t="str">
        <f t="shared" si="3"/>
        <v/>
      </c>
      <c r="F127" s="32"/>
      <c r="G127" s="32"/>
      <c r="H127" s="33"/>
      <c r="I127" s="36" t="str">
        <f t="shared" si="4"/>
        <v/>
      </c>
      <c r="J127" s="33"/>
      <c r="K127" s="35"/>
      <c r="L127" s="33"/>
      <c r="M127" s="33"/>
      <c r="N127" s="31"/>
      <c r="O127" s="37"/>
    </row>
    <row r="128" spans="1:15" s="10" customFormat="1" ht="19.5" customHeight="1" thickTop="1" thickBot="1" x14ac:dyDescent="0.25">
      <c r="A128" s="31"/>
      <c r="B128" s="83"/>
      <c r="C128" s="31" t="str">
        <f t="shared" si="5"/>
        <v/>
      </c>
      <c r="D128" s="38"/>
      <c r="E128" s="36" t="str">
        <f t="shared" si="3"/>
        <v/>
      </c>
      <c r="F128" s="32"/>
      <c r="G128" s="32"/>
      <c r="H128" s="33"/>
      <c r="I128" s="36" t="str">
        <f t="shared" si="4"/>
        <v/>
      </c>
      <c r="J128" s="33"/>
      <c r="K128" s="35"/>
      <c r="L128" s="33"/>
      <c r="M128" s="33"/>
      <c r="N128" s="31"/>
      <c r="O128" s="37"/>
    </row>
    <row r="129" spans="1:15" s="10" customFormat="1" ht="19.5" customHeight="1" thickTop="1" thickBot="1" x14ac:dyDescent="0.25">
      <c r="A129" s="31"/>
      <c r="B129" s="83"/>
      <c r="C129" s="31" t="str">
        <f t="shared" si="5"/>
        <v/>
      </c>
      <c r="D129" s="38"/>
      <c r="E129" s="36" t="str">
        <f t="shared" si="3"/>
        <v/>
      </c>
      <c r="F129" s="32"/>
      <c r="G129" s="32"/>
      <c r="H129" s="33"/>
      <c r="I129" s="36" t="str">
        <f t="shared" si="4"/>
        <v/>
      </c>
      <c r="J129" s="33"/>
      <c r="K129" s="35"/>
      <c r="L129" s="33"/>
      <c r="M129" s="33"/>
      <c r="N129" s="31"/>
      <c r="O129" s="37"/>
    </row>
    <row r="130" spans="1:15" s="10" customFormat="1" ht="19.5" customHeight="1" thickTop="1" thickBot="1" x14ac:dyDescent="0.25">
      <c r="A130" s="31"/>
      <c r="B130" s="83"/>
      <c r="C130" s="31" t="str">
        <f t="shared" si="5"/>
        <v/>
      </c>
      <c r="D130" s="38"/>
      <c r="E130" s="36" t="str">
        <f t="shared" si="3"/>
        <v/>
      </c>
      <c r="F130" s="32"/>
      <c r="G130" s="32"/>
      <c r="H130" s="33"/>
      <c r="I130" s="36" t="str">
        <f t="shared" si="4"/>
        <v/>
      </c>
      <c r="J130" s="33"/>
      <c r="K130" s="35"/>
      <c r="L130" s="33"/>
      <c r="M130" s="33"/>
      <c r="N130" s="31"/>
      <c r="O130" s="37"/>
    </row>
    <row r="131" spans="1:15" s="10" customFormat="1" ht="19.5" customHeight="1" thickTop="1" thickBot="1" x14ac:dyDescent="0.25">
      <c r="A131" s="31"/>
      <c r="B131" s="83"/>
      <c r="C131" s="31" t="str">
        <f t="shared" si="5"/>
        <v/>
      </c>
      <c r="D131" s="38"/>
      <c r="E131" s="36" t="str">
        <f t="shared" si="3"/>
        <v/>
      </c>
      <c r="F131" s="32"/>
      <c r="G131" s="32"/>
      <c r="H131" s="33"/>
      <c r="I131" s="36" t="str">
        <f t="shared" si="4"/>
        <v/>
      </c>
      <c r="J131" s="33"/>
      <c r="K131" s="35"/>
      <c r="L131" s="33"/>
      <c r="M131" s="33"/>
      <c r="N131" s="31"/>
      <c r="O131" s="37"/>
    </row>
    <row r="132" spans="1:15" s="10" customFormat="1" ht="19.5" customHeight="1" thickTop="1" thickBot="1" x14ac:dyDescent="0.25">
      <c r="A132" s="31"/>
      <c r="B132" s="83"/>
      <c r="C132" s="31" t="str">
        <f t="shared" si="5"/>
        <v/>
      </c>
      <c r="D132" s="38"/>
      <c r="E132" s="36" t="str">
        <f t="shared" si="3"/>
        <v/>
      </c>
      <c r="F132" s="32"/>
      <c r="G132" s="32"/>
      <c r="H132" s="33"/>
      <c r="I132" s="36" t="str">
        <f t="shared" si="4"/>
        <v/>
      </c>
      <c r="J132" s="33"/>
      <c r="K132" s="35"/>
      <c r="L132" s="33"/>
      <c r="M132" s="33"/>
      <c r="N132" s="31"/>
      <c r="O132" s="37"/>
    </row>
    <row r="133" spans="1:15" s="10" customFormat="1" ht="19.5" customHeight="1" thickTop="1" thickBot="1" x14ac:dyDescent="0.25">
      <c r="A133" s="31"/>
      <c r="B133" s="83"/>
      <c r="C133" s="31" t="str">
        <f t="shared" si="5"/>
        <v/>
      </c>
      <c r="D133" s="38"/>
      <c r="E133" s="36" t="str">
        <f t="shared" si="3"/>
        <v/>
      </c>
      <c r="F133" s="32"/>
      <c r="G133" s="32"/>
      <c r="H133" s="33"/>
      <c r="I133" s="36" t="str">
        <f t="shared" si="4"/>
        <v/>
      </c>
      <c r="J133" s="33"/>
      <c r="K133" s="35"/>
      <c r="L133" s="33"/>
      <c r="M133" s="33"/>
      <c r="N133" s="31"/>
      <c r="O133" s="37"/>
    </row>
    <row r="134" spans="1:15" s="10" customFormat="1" ht="19.5" customHeight="1" thickTop="1" thickBot="1" x14ac:dyDescent="0.25">
      <c r="A134" s="31"/>
      <c r="B134" s="83"/>
      <c r="C134" s="31" t="str">
        <f t="shared" si="5"/>
        <v/>
      </c>
      <c r="D134" s="38"/>
      <c r="E134" s="36" t="str">
        <f t="shared" ref="E134:E197" si="6">IF(D134="","",VLOOKUP(D134,LayerTypeDesc,2,FALSE))</f>
        <v/>
      </c>
      <c r="F134" s="32"/>
      <c r="G134" s="32"/>
      <c r="H134" s="33"/>
      <c r="I134" s="36" t="str">
        <f t="shared" ref="I134:I197" si="7">IF(H134="","",VLOOKUP(H134,PaveMaterialDesc,2,FALSE))</f>
        <v/>
      </c>
      <c r="J134" s="33"/>
      <c r="K134" s="35"/>
      <c r="L134" s="33"/>
      <c r="M134" s="33"/>
      <c r="N134" s="31"/>
      <c r="O134" s="37"/>
    </row>
    <row r="135" spans="1:15" s="10" customFormat="1" ht="19.5" customHeight="1" thickTop="1" thickBot="1" x14ac:dyDescent="0.25">
      <c r="A135" s="31"/>
      <c r="B135" s="83"/>
      <c r="C135" s="31" t="str">
        <f t="shared" ref="C135:C198" si="8">IF(A135="ADD","0","")</f>
        <v/>
      </c>
      <c r="D135" s="38"/>
      <c r="E135" s="36" t="str">
        <f t="shared" si="6"/>
        <v/>
      </c>
      <c r="F135" s="32"/>
      <c r="G135" s="32"/>
      <c r="H135" s="33"/>
      <c r="I135" s="36" t="str">
        <f t="shared" si="7"/>
        <v/>
      </c>
      <c r="J135" s="33"/>
      <c r="K135" s="35"/>
      <c r="L135" s="33"/>
      <c r="M135" s="33"/>
      <c r="N135" s="31"/>
      <c r="O135" s="37"/>
    </row>
    <row r="136" spans="1:15" s="10" customFormat="1" ht="19.5" customHeight="1" thickTop="1" thickBot="1" x14ac:dyDescent="0.25">
      <c r="A136" s="31"/>
      <c r="B136" s="83"/>
      <c r="C136" s="31" t="str">
        <f t="shared" si="8"/>
        <v/>
      </c>
      <c r="D136" s="38"/>
      <c r="E136" s="36" t="str">
        <f t="shared" si="6"/>
        <v/>
      </c>
      <c r="F136" s="32"/>
      <c r="G136" s="32"/>
      <c r="H136" s="33"/>
      <c r="I136" s="36" t="str">
        <f t="shared" si="7"/>
        <v/>
      </c>
      <c r="J136" s="33"/>
      <c r="K136" s="35"/>
      <c r="L136" s="33"/>
      <c r="M136" s="33"/>
      <c r="N136" s="31"/>
      <c r="O136" s="37"/>
    </row>
    <row r="137" spans="1:15" s="10" customFormat="1" ht="19.5" customHeight="1" thickTop="1" thickBot="1" x14ac:dyDescent="0.25">
      <c r="A137" s="31"/>
      <c r="B137" s="83"/>
      <c r="C137" s="31" t="str">
        <f t="shared" si="8"/>
        <v/>
      </c>
      <c r="D137" s="38"/>
      <c r="E137" s="36" t="str">
        <f t="shared" si="6"/>
        <v/>
      </c>
      <c r="F137" s="32"/>
      <c r="G137" s="32"/>
      <c r="H137" s="33"/>
      <c r="I137" s="36" t="str">
        <f t="shared" si="7"/>
        <v/>
      </c>
      <c r="J137" s="33"/>
      <c r="K137" s="35"/>
      <c r="L137" s="33"/>
      <c r="M137" s="33"/>
      <c r="N137" s="31"/>
      <c r="O137" s="37"/>
    </row>
    <row r="138" spans="1:15" s="10" customFormat="1" ht="19.5" customHeight="1" thickTop="1" thickBot="1" x14ac:dyDescent="0.25">
      <c r="A138" s="31"/>
      <c r="B138" s="83"/>
      <c r="C138" s="31" t="str">
        <f t="shared" si="8"/>
        <v/>
      </c>
      <c r="D138" s="38"/>
      <c r="E138" s="36" t="str">
        <f t="shared" si="6"/>
        <v/>
      </c>
      <c r="F138" s="32"/>
      <c r="G138" s="32"/>
      <c r="H138" s="33"/>
      <c r="I138" s="36" t="str">
        <f t="shared" si="7"/>
        <v/>
      </c>
      <c r="J138" s="33"/>
      <c r="K138" s="35"/>
      <c r="L138" s="33"/>
      <c r="M138" s="33"/>
      <c r="N138" s="31"/>
      <c r="O138" s="37"/>
    </row>
    <row r="139" spans="1:15" s="10" customFormat="1" ht="19.5" customHeight="1" thickTop="1" thickBot="1" x14ac:dyDescent="0.25">
      <c r="A139" s="31"/>
      <c r="B139" s="83"/>
      <c r="C139" s="31" t="str">
        <f t="shared" si="8"/>
        <v/>
      </c>
      <c r="D139" s="38"/>
      <c r="E139" s="36" t="str">
        <f t="shared" si="6"/>
        <v/>
      </c>
      <c r="F139" s="32"/>
      <c r="G139" s="32"/>
      <c r="H139" s="33"/>
      <c r="I139" s="36" t="str">
        <f t="shared" si="7"/>
        <v/>
      </c>
      <c r="J139" s="33"/>
      <c r="K139" s="35"/>
      <c r="L139" s="33"/>
      <c r="M139" s="33"/>
      <c r="N139" s="31"/>
      <c r="O139" s="37"/>
    </row>
    <row r="140" spans="1:15" s="10" customFormat="1" ht="19.5" customHeight="1" thickTop="1" thickBot="1" x14ac:dyDescent="0.25">
      <c r="A140" s="31"/>
      <c r="B140" s="83"/>
      <c r="C140" s="31" t="str">
        <f t="shared" si="8"/>
        <v/>
      </c>
      <c r="D140" s="38"/>
      <c r="E140" s="36" t="str">
        <f t="shared" si="6"/>
        <v/>
      </c>
      <c r="F140" s="32"/>
      <c r="G140" s="32"/>
      <c r="H140" s="33"/>
      <c r="I140" s="36" t="str">
        <f t="shared" si="7"/>
        <v/>
      </c>
      <c r="J140" s="33"/>
      <c r="K140" s="35"/>
      <c r="L140" s="33"/>
      <c r="M140" s="33"/>
      <c r="N140" s="31"/>
      <c r="O140" s="37"/>
    </row>
    <row r="141" spans="1:15" s="10" customFormat="1" ht="19.5" customHeight="1" thickTop="1" thickBot="1" x14ac:dyDescent="0.25">
      <c r="A141" s="31"/>
      <c r="B141" s="83"/>
      <c r="C141" s="31" t="str">
        <f t="shared" si="8"/>
        <v/>
      </c>
      <c r="D141" s="38"/>
      <c r="E141" s="36" t="str">
        <f t="shared" si="6"/>
        <v/>
      </c>
      <c r="F141" s="32"/>
      <c r="G141" s="32"/>
      <c r="H141" s="33"/>
      <c r="I141" s="36" t="str">
        <f t="shared" si="7"/>
        <v/>
      </c>
      <c r="J141" s="33"/>
      <c r="K141" s="35"/>
      <c r="L141" s="33"/>
      <c r="M141" s="33"/>
      <c r="N141" s="31"/>
      <c r="O141" s="37"/>
    </row>
    <row r="142" spans="1:15" s="10" customFormat="1" ht="19.5" customHeight="1" thickTop="1" thickBot="1" x14ac:dyDescent="0.25">
      <c r="A142" s="31"/>
      <c r="B142" s="83"/>
      <c r="C142" s="31" t="str">
        <f t="shared" si="8"/>
        <v/>
      </c>
      <c r="D142" s="38"/>
      <c r="E142" s="36" t="str">
        <f t="shared" si="6"/>
        <v/>
      </c>
      <c r="F142" s="32"/>
      <c r="G142" s="32"/>
      <c r="H142" s="33"/>
      <c r="I142" s="36" t="str">
        <f t="shared" si="7"/>
        <v/>
      </c>
      <c r="J142" s="33"/>
      <c r="K142" s="35"/>
      <c r="L142" s="33"/>
      <c r="M142" s="33"/>
      <c r="N142" s="31"/>
      <c r="O142" s="37"/>
    </row>
    <row r="143" spans="1:15" s="10" customFormat="1" ht="19.5" customHeight="1" thickTop="1" thickBot="1" x14ac:dyDescent="0.25">
      <c r="A143" s="31"/>
      <c r="B143" s="83"/>
      <c r="C143" s="31" t="str">
        <f t="shared" si="8"/>
        <v/>
      </c>
      <c r="D143" s="38"/>
      <c r="E143" s="36" t="str">
        <f t="shared" si="6"/>
        <v/>
      </c>
      <c r="F143" s="32"/>
      <c r="G143" s="32"/>
      <c r="H143" s="33"/>
      <c r="I143" s="36" t="str">
        <f t="shared" si="7"/>
        <v/>
      </c>
      <c r="J143" s="33"/>
      <c r="K143" s="35"/>
      <c r="L143" s="33"/>
      <c r="M143" s="33"/>
      <c r="N143" s="31"/>
      <c r="O143" s="37"/>
    </row>
    <row r="144" spans="1:15" s="10" customFormat="1" ht="19.5" customHeight="1" thickTop="1" thickBot="1" x14ac:dyDescent="0.25">
      <c r="A144" s="31"/>
      <c r="B144" s="83"/>
      <c r="C144" s="31" t="str">
        <f t="shared" si="8"/>
        <v/>
      </c>
      <c r="D144" s="38"/>
      <c r="E144" s="36" t="str">
        <f t="shared" si="6"/>
        <v/>
      </c>
      <c r="F144" s="32"/>
      <c r="G144" s="32"/>
      <c r="H144" s="33"/>
      <c r="I144" s="36" t="str">
        <f t="shared" si="7"/>
        <v/>
      </c>
      <c r="J144" s="33"/>
      <c r="K144" s="35"/>
      <c r="L144" s="33"/>
      <c r="M144" s="33"/>
      <c r="N144" s="31"/>
      <c r="O144" s="37"/>
    </row>
    <row r="145" spans="1:15" s="10" customFormat="1" ht="19.5" customHeight="1" thickTop="1" thickBot="1" x14ac:dyDescent="0.25">
      <c r="A145" s="31"/>
      <c r="B145" s="83"/>
      <c r="C145" s="31" t="str">
        <f t="shared" si="8"/>
        <v/>
      </c>
      <c r="D145" s="38"/>
      <c r="E145" s="36" t="str">
        <f t="shared" si="6"/>
        <v/>
      </c>
      <c r="F145" s="32"/>
      <c r="G145" s="32"/>
      <c r="H145" s="33"/>
      <c r="I145" s="36" t="str">
        <f t="shared" si="7"/>
        <v/>
      </c>
      <c r="J145" s="33"/>
      <c r="K145" s="35"/>
      <c r="L145" s="33"/>
      <c r="M145" s="33"/>
      <c r="N145" s="31"/>
      <c r="O145" s="37"/>
    </row>
    <row r="146" spans="1:15" s="10" customFormat="1" ht="19.5" customHeight="1" thickTop="1" thickBot="1" x14ac:dyDescent="0.25">
      <c r="A146" s="31"/>
      <c r="B146" s="83"/>
      <c r="C146" s="31" t="str">
        <f t="shared" si="8"/>
        <v/>
      </c>
      <c r="D146" s="38"/>
      <c r="E146" s="36" t="str">
        <f t="shared" si="6"/>
        <v/>
      </c>
      <c r="F146" s="32"/>
      <c r="G146" s="32"/>
      <c r="H146" s="33"/>
      <c r="I146" s="36" t="str">
        <f t="shared" si="7"/>
        <v/>
      </c>
      <c r="J146" s="33"/>
      <c r="K146" s="35"/>
      <c r="L146" s="33"/>
      <c r="M146" s="33"/>
      <c r="N146" s="31"/>
      <c r="O146" s="37"/>
    </row>
    <row r="147" spans="1:15" s="10" customFormat="1" ht="19.5" customHeight="1" thickTop="1" thickBot="1" x14ac:dyDescent="0.25">
      <c r="A147" s="31"/>
      <c r="B147" s="83"/>
      <c r="C147" s="31" t="str">
        <f t="shared" si="8"/>
        <v/>
      </c>
      <c r="D147" s="38"/>
      <c r="E147" s="36" t="str">
        <f t="shared" si="6"/>
        <v/>
      </c>
      <c r="F147" s="32"/>
      <c r="G147" s="32"/>
      <c r="H147" s="33"/>
      <c r="I147" s="36" t="str">
        <f t="shared" si="7"/>
        <v/>
      </c>
      <c r="J147" s="33"/>
      <c r="K147" s="35"/>
      <c r="L147" s="33"/>
      <c r="M147" s="33"/>
      <c r="N147" s="31"/>
      <c r="O147" s="37"/>
    </row>
    <row r="148" spans="1:15" s="10" customFormat="1" ht="19.5" customHeight="1" thickTop="1" thickBot="1" x14ac:dyDescent="0.25">
      <c r="A148" s="31"/>
      <c r="B148" s="83"/>
      <c r="C148" s="31" t="str">
        <f t="shared" si="8"/>
        <v/>
      </c>
      <c r="D148" s="38"/>
      <c r="E148" s="36" t="str">
        <f t="shared" si="6"/>
        <v/>
      </c>
      <c r="F148" s="32"/>
      <c r="G148" s="32"/>
      <c r="H148" s="33"/>
      <c r="I148" s="36" t="str">
        <f t="shared" si="7"/>
        <v/>
      </c>
      <c r="J148" s="33"/>
      <c r="K148" s="35"/>
      <c r="L148" s="33"/>
      <c r="M148" s="33"/>
      <c r="N148" s="31"/>
      <c r="O148" s="37"/>
    </row>
    <row r="149" spans="1:15" s="10" customFormat="1" ht="19.5" customHeight="1" thickTop="1" thickBot="1" x14ac:dyDescent="0.25">
      <c r="A149" s="31"/>
      <c r="B149" s="83"/>
      <c r="C149" s="31" t="str">
        <f t="shared" si="8"/>
        <v/>
      </c>
      <c r="D149" s="38"/>
      <c r="E149" s="36" t="str">
        <f t="shared" si="6"/>
        <v/>
      </c>
      <c r="F149" s="32"/>
      <c r="G149" s="32"/>
      <c r="H149" s="33"/>
      <c r="I149" s="36" t="str">
        <f t="shared" si="7"/>
        <v/>
      </c>
      <c r="J149" s="33"/>
      <c r="K149" s="35"/>
      <c r="L149" s="33"/>
      <c r="M149" s="33"/>
      <c r="N149" s="31"/>
      <c r="O149" s="37"/>
    </row>
    <row r="150" spans="1:15" s="10" customFormat="1" ht="19.5" customHeight="1" thickTop="1" thickBot="1" x14ac:dyDescent="0.25">
      <c r="A150" s="31"/>
      <c r="B150" s="83"/>
      <c r="C150" s="31" t="str">
        <f t="shared" si="8"/>
        <v/>
      </c>
      <c r="D150" s="38"/>
      <c r="E150" s="36" t="str">
        <f t="shared" si="6"/>
        <v/>
      </c>
      <c r="F150" s="32"/>
      <c r="G150" s="32"/>
      <c r="H150" s="33"/>
      <c r="I150" s="36" t="str">
        <f t="shared" si="7"/>
        <v/>
      </c>
      <c r="J150" s="33"/>
      <c r="K150" s="35"/>
      <c r="L150" s="33"/>
      <c r="M150" s="33"/>
      <c r="N150" s="31"/>
      <c r="O150" s="37"/>
    </row>
    <row r="151" spans="1:15" s="10" customFormat="1" ht="19.5" customHeight="1" thickTop="1" thickBot="1" x14ac:dyDescent="0.25">
      <c r="A151" s="31"/>
      <c r="B151" s="83"/>
      <c r="C151" s="31" t="str">
        <f t="shared" si="8"/>
        <v/>
      </c>
      <c r="D151" s="38"/>
      <c r="E151" s="36" t="str">
        <f t="shared" si="6"/>
        <v/>
      </c>
      <c r="F151" s="32"/>
      <c r="G151" s="32"/>
      <c r="H151" s="33"/>
      <c r="I151" s="36" t="str">
        <f t="shared" si="7"/>
        <v/>
      </c>
      <c r="J151" s="33"/>
      <c r="K151" s="35"/>
      <c r="L151" s="33"/>
      <c r="M151" s="33"/>
      <c r="N151" s="31"/>
      <c r="O151" s="37"/>
    </row>
    <row r="152" spans="1:15" s="10" customFormat="1" ht="19.5" customHeight="1" thickTop="1" thickBot="1" x14ac:dyDescent="0.25">
      <c r="A152" s="31"/>
      <c r="B152" s="83"/>
      <c r="C152" s="31" t="str">
        <f t="shared" si="8"/>
        <v/>
      </c>
      <c r="D152" s="38"/>
      <c r="E152" s="36" t="str">
        <f t="shared" si="6"/>
        <v/>
      </c>
      <c r="F152" s="32"/>
      <c r="G152" s="32"/>
      <c r="H152" s="33"/>
      <c r="I152" s="36" t="str">
        <f t="shared" si="7"/>
        <v/>
      </c>
      <c r="J152" s="33"/>
      <c r="K152" s="35"/>
      <c r="L152" s="33"/>
      <c r="M152" s="33"/>
      <c r="N152" s="31"/>
      <c r="O152" s="37"/>
    </row>
    <row r="153" spans="1:15" s="10" customFormat="1" ht="19.5" customHeight="1" thickTop="1" thickBot="1" x14ac:dyDescent="0.25">
      <c r="A153" s="31"/>
      <c r="B153" s="83"/>
      <c r="C153" s="31" t="str">
        <f t="shared" si="8"/>
        <v/>
      </c>
      <c r="D153" s="38"/>
      <c r="E153" s="36" t="str">
        <f t="shared" si="6"/>
        <v/>
      </c>
      <c r="F153" s="32"/>
      <c r="G153" s="32"/>
      <c r="H153" s="33"/>
      <c r="I153" s="36" t="str">
        <f t="shared" si="7"/>
        <v/>
      </c>
      <c r="J153" s="33"/>
      <c r="K153" s="35"/>
      <c r="L153" s="33"/>
      <c r="M153" s="33"/>
      <c r="N153" s="31"/>
      <c r="O153" s="37"/>
    </row>
    <row r="154" spans="1:15" s="10" customFormat="1" ht="19.5" customHeight="1" thickTop="1" thickBot="1" x14ac:dyDescent="0.25">
      <c r="A154" s="31"/>
      <c r="B154" s="83"/>
      <c r="C154" s="31" t="str">
        <f t="shared" si="8"/>
        <v/>
      </c>
      <c r="D154" s="38"/>
      <c r="E154" s="36" t="str">
        <f t="shared" si="6"/>
        <v/>
      </c>
      <c r="F154" s="32"/>
      <c r="G154" s="32"/>
      <c r="H154" s="33"/>
      <c r="I154" s="36" t="str">
        <f t="shared" si="7"/>
        <v/>
      </c>
      <c r="J154" s="33"/>
      <c r="K154" s="35"/>
      <c r="L154" s="33"/>
      <c r="M154" s="33"/>
      <c r="N154" s="31"/>
      <c r="O154" s="37"/>
    </row>
    <row r="155" spans="1:15" s="10" customFormat="1" ht="19.5" customHeight="1" thickTop="1" thickBot="1" x14ac:dyDescent="0.25">
      <c r="A155" s="31"/>
      <c r="B155" s="83"/>
      <c r="C155" s="31" t="str">
        <f t="shared" si="8"/>
        <v/>
      </c>
      <c r="D155" s="38"/>
      <c r="E155" s="36" t="str">
        <f t="shared" si="6"/>
        <v/>
      </c>
      <c r="F155" s="32"/>
      <c r="G155" s="32"/>
      <c r="H155" s="33"/>
      <c r="I155" s="36" t="str">
        <f t="shared" si="7"/>
        <v/>
      </c>
      <c r="J155" s="33"/>
      <c r="K155" s="35"/>
      <c r="L155" s="33"/>
      <c r="M155" s="33"/>
      <c r="N155" s="31"/>
      <c r="O155" s="37"/>
    </row>
    <row r="156" spans="1:15" s="10" customFormat="1" ht="19.5" customHeight="1" thickTop="1" thickBot="1" x14ac:dyDescent="0.25">
      <c r="A156" s="31"/>
      <c r="B156" s="83"/>
      <c r="C156" s="31" t="str">
        <f t="shared" si="8"/>
        <v/>
      </c>
      <c r="D156" s="38"/>
      <c r="E156" s="36" t="str">
        <f t="shared" si="6"/>
        <v/>
      </c>
      <c r="F156" s="32"/>
      <c r="G156" s="32"/>
      <c r="H156" s="33"/>
      <c r="I156" s="36" t="str">
        <f t="shared" si="7"/>
        <v/>
      </c>
      <c r="J156" s="33"/>
      <c r="K156" s="35"/>
      <c r="L156" s="33"/>
      <c r="M156" s="33"/>
      <c r="N156" s="31"/>
      <c r="O156" s="37"/>
    </row>
    <row r="157" spans="1:15" s="10" customFormat="1" ht="19.5" customHeight="1" thickTop="1" thickBot="1" x14ac:dyDescent="0.25">
      <c r="A157" s="31"/>
      <c r="B157" s="83"/>
      <c r="C157" s="31" t="str">
        <f t="shared" si="8"/>
        <v/>
      </c>
      <c r="D157" s="38"/>
      <c r="E157" s="36" t="str">
        <f t="shared" si="6"/>
        <v/>
      </c>
      <c r="F157" s="32"/>
      <c r="G157" s="32"/>
      <c r="H157" s="33"/>
      <c r="I157" s="36" t="str">
        <f t="shared" si="7"/>
        <v/>
      </c>
      <c r="J157" s="33"/>
      <c r="K157" s="35"/>
      <c r="L157" s="33"/>
      <c r="M157" s="33"/>
      <c r="N157" s="31"/>
      <c r="O157" s="37"/>
    </row>
    <row r="158" spans="1:15" s="10" customFormat="1" ht="19.5" customHeight="1" thickTop="1" thickBot="1" x14ac:dyDescent="0.25">
      <c r="A158" s="31"/>
      <c r="B158" s="83"/>
      <c r="C158" s="31" t="str">
        <f t="shared" si="8"/>
        <v/>
      </c>
      <c r="D158" s="38"/>
      <c r="E158" s="36" t="str">
        <f t="shared" si="6"/>
        <v/>
      </c>
      <c r="F158" s="32"/>
      <c r="G158" s="32"/>
      <c r="H158" s="33"/>
      <c r="I158" s="36" t="str">
        <f t="shared" si="7"/>
        <v/>
      </c>
      <c r="J158" s="33"/>
      <c r="K158" s="35"/>
      <c r="L158" s="33"/>
      <c r="M158" s="33"/>
      <c r="N158" s="31"/>
      <c r="O158" s="37"/>
    </row>
    <row r="159" spans="1:15" s="10" customFormat="1" ht="19.5" customHeight="1" thickTop="1" thickBot="1" x14ac:dyDescent="0.25">
      <c r="A159" s="31"/>
      <c r="B159" s="83"/>
      <c r="C159" s="31" t="str">
        <f t="shared" si="8"/>
        <v/>
      </c>
      <c r="D159" s="38"/>
      <c r="E159" s="36" t="str">
        <f t="shared" si="6"/>
        <v/>
      </c>
      <c r="F159" s="32"/>
      <c r="G159" s="32"/>
      <c r="H159" s="33"/>
      <c r="I159" s="36" t="str">
        <f t="shared" si="7"/>
        <v/>
      </c>
      <c r="J159" s="33"/>
      <c r="K159" s="35"/>
      <c r="L159" s="33"/>
      <c r="M159" s="33"/>
      <c r="N159" s="31"/>
      <c r="O159" s="37"/>
    </row>
    <row r="160" spans="1:15" s="10" customFormat="1" ht="19.5" customHeight="1" thickTop="1" thickBot="1" x14ac:dyDescent="0.25">
      <c r="A160" s="31"/>
      <c r="B160" s="83"/>
      <c r="C160" s="31" t="str">
        <f t="shared" si="8"/>
        <v/>
      </c>
      <c r="D160" s="38"/>
      <c r="E160" s="36" t="str">
        <f t="shared" si="6"/>
        <v/>
      </c>
      <c r="F160" s="32"/>
      <c r="G160" s="32"/>
      <c r="H160" s="33"/>
      <c r="I160" s="36" t="str">
        <f t="shared" si="7"/>
        <v/>
      </c>
      <c r="J160" s="33"/>
      <c r="K160" s="35"/>
      <c r="L160" s="33"/>
      <c r="M160" s="33"/>
      <c r="N160" s="31"/>
      <c r="O160" s="37"/>
    </row>
    <row r="161" spans="1:15" s="10" customFormat="1" ht="19.5" customHeight="1" thickTop="1" thickBot="1" x14ac:dyDescent="0.25">
      <c r="A161" s="31"/>
      <c r="B161" s="83"/>
      <c r="C161" s="31" t="str">
        <f t="shared" si="8"/>
        <v/>
      </c>
      <c r="D161" s="38"/>
      <c r="E161" s="36" t="str">
        <f t="shared" si="6"/>
        <v/>
      </c>
      <c r="F161" s="32"/>
      <c r="G161" s="32"/>
      <c r="H161" s="33"/>
      <c r="I161" s="36" t="str">
        <f t="shared" si="7"/>
        <v/>
      </c>
      <c r="J161" s="33"/>
      <c r="K161" s="35"/>
      <c r="L161" s="33"/>
      <c r="M161" s="33"/>
      <c r="N161" s="31"/>
      <c r="O161" s="37"/>
    </row>
    <row r="162" spans="1:15" s="10" customFormat="1" ht="19.5" customHeight="1" thickTop="1" thickBot="1" x14ac:dyDescent="0.25">
      <c r="A162" s="31"/>
      <c r="B162" s="83"/>
      <c r="C162" s="31" t="str">
        <f t="shared" si="8"/>
        <v/>
      </c>
      <c r="D162" s="38"/>
      <c r="E162" s="36" t="str">
        <f t="shared" si="6"/>
        <v/>
      </c>
      <c r="F162" s="32"/>
      <c r="G162" s="32"/>
      <c r="H162" s="33"/>
      <c r="I162" s="36" t="str">
        <f t="shared" si="7"/>
        <v/>
      </c>
      <c r="J162" s="33"/>
      <c r="K162" s="35"/>
      <c r="L162" s="33"/>
      <c r="M162" s="33"/>
      <c r="N162" s="31"/>
      <c r="O162" s="37"/>
    </row>
    <row r="163" spans="1:15" s="10" customFormat="1" ht="19.5" customHeight="1" thickTop="1" thickBot="1" x14ac:dyDescent="0.25">
      <c r="A163" s="31"/>
      <c r="B163" s="83"/>
      <c r="C163" s="31" t="str">
        <f t="shared" si="8"/>
        <v/>
      </c>
      <c r="D163" s="38"/>
      <c r="E163" s="36" t="str">
        <f t="shared" si="6"/>
        <v/>
      </c>
      <c r="F163" s="32"/>
      <c r="G163" s="32"/>
      <c r="H163" s="33"/>
      <c r="I163" s="36" t="str">
        <f t="shared" si="7"/>
        <v/>
      </c>
      <c r="J163" s="33"/>
      <c r="K163" s="35"/>
      <c r="L163" s="33"/>
      <c r="M163" s="33"/>
      <c r="N163" s="31"/>
      <c r="O163" s="37"/>
    </row>
    <row r="164" spans="1:15" s="10" customFormat="1" ht="19.5" customHeight="1" thickTop="1" thickBot="1" x14ac:dyDescent="0.25">
      <c r="A164" s="31"/>
      <c r="B164" s="83"/>
      <c r="C164" s="31" t="str">
        <f t="shared" si="8"/>
        <v/>
      </c>
      <c r="D164" s="38"/>
      <c r="E164" s="36" t="str">
        <f t="shared" si="6"/>
        <v/>
      </c>
      <c r="F164" s="32"/>
      <c r="G164" s="32"/>
      <c r="H164" s="33"/>
      <c r="I164" s="36" t="str">
        <f t="shared" si="7"/>
        <v/>
      </c>
      <c r="J164" s="33"/>
      <c r="K164" s="35"/>
      <c r="L164" s="33"/>
      <c r="M164" s="33"/>
      <c r="N164" s="31"/>
      <c r="O164" s="37"/>
    </row>
    <row r="165" spans="1:15" s="10" customFormat="1" ht="19.5" customHeight="1" thickTop="1" thickBot="1" x14ac:dyDescent="0.25">
      <c r="A165" s="31"/>
      <c r="B165" s="83"/>
      <c r="C165" s="31" t="str">
        <f t="shared" si="8"/>
        <v/>
      </c>
      <c r="D165" s="38"/>
      <c r="E165" s="36" t="str">
        <f t="shared" si="6"/>
        <v/>
      </c>
      <c r="F165" s="32"/>
      <c r="G165" s="32"/>
      <c r="H165" s="33"/>
      <c r="I165" s="36" t="str">
        <f t="shared" si="7"/>
        <v/>
      </c>
      <c r="J165" s="33"/>
      <c r="K165" s="35"/>
      <c r="L165" s="33"/>
      <c r="M165" s="33"/>
      <c r="N165" s="31"/>
      <c r="O165" s="37"/>
    </row>
    <row r="166" spans="1:15" s="10" customFormat="1" ht="19.5" customHeight="1" thickTop="1" thickBot="1" x14ac:dyDescent="0.25">
      <c r="A166" s="31"/>
      <c r="B166" s="83"/>
      <c r="C166" s="31" t="str">
        <f t="shared" si="8"/>
        <v/>
      </c>
      <c r="D166" s="38"/>
      <c r="E166" s="36" t="str">
        <f t="shared" si="6"/>
        <v/>
      </c>
      <c r="F166" s="32"/>
      <c r="G166" s="32"/>
      <c r="H166" s="33"/>
      <c r="I166" s="36" t="str">
        <f t="shared" si="7"/>
        <v/>
      </c>
      <c r="J166" s="33"/>
      <c r="K166" s="35"/>
      <c r="L166" s="33"/>
      <c r="M166" s="33"/>
      <c r="N166" s="31"/>
      <c r="O166" s="37"/>
    </row>
    <row r="167" spans="1:15" s="10" customFormat="1" ht="19.5" customHeight="1" thickTop="1" thickBot="1" x14ac:dyDescent="0.25">
      <c r="A167" s="31"/>
      <c r="B167" s="83"/>
      <c r="C167" s="31" t="str">
        <f t="shared" si="8"/>
        <v/>
      </c>
      <c r="D167" s="38"/>
      <c r="E167" s="36" t="str">
        <f t="shared" si="6"/>
        <v/>
      </c>
      <c r="F167" s="32"/>
      <c r="G167" s="32"/>
      <c r="H167" s="33"/>
      <c r="I167" s="36" t="str">
        <f t="shared" si="7"/>
        <v/>
      </c>
      <c r="J167" s="33"/>
      <c r="K167" s="35"/>
      <c r="L167" s="33"/>
      <c r="M167" s="33"/>
      <c r="N167" s="31"/>
      <c r="O167" s="37"/>
    </row>
    <row r="168" spans="1:15" s="10" customFormat="1" ht="19.5" customHeight="1" thickTop="1" thickBot="1" x14ac:dyDescent="0.25">
      <c r="A168" s="31"/>
      <c r="B168" s="83"/>
      <c r="C168" s="31" t="str">
        <f t="shared" si="8"/>
        <v/>
      </c>
      <c r="D168" s="38"/>
      <c r="E168" s="36" t="str">
        <f t="shared" si="6"/>
        <v/>
      </c>
      <c r="F168" s="32"/>
      <c r="G168" s="32"/>
      <c r="H168" s="33"/>
      <c r="I168" s="36" t="str">
        <f t="shared" si="7"/>
        <v/>
      </c>
      <c r="J168" s="33"/>
      <c r="K168" s="35"/>
      <c r="L168" s="33"/>
      <c r="M168" s="33"/>
      <c r="N168" s="31"/>
      <c r="O168" s="37"/>
    </row>
    <row r="169" spans="1:15" s="10" customFormat="1" ht="19.5" customHeight="1" thickTop="1" thickBot="1" x14ac:dyDescent="0.25">
      <c r="A169" s="31"/>
      <c r="B169" s="83"/>
      <c r="C169" s="31" t="str">
        <f t="shared" si="8"/>
        <v/>
      </c>
      <c r="D169" s="38"/>
      <c r="E169" s="36" t="str">
        <f t="shared" si="6"/>
        <v/>
      </c>
      <c r="F169" s="32"/>
      <c r="G169" s="32"/>
      <c r="H169" s="33"/>
      <c r="I169" s="36" t="str">
        <f t="shared" si="7"/>
        <v/>
      </c>
      <c r="J169" s="33"/>
      <c r="K169" s="35"/>
      <c r="L169" s="33"/>
      <c r="M169" s="33"/>
      <c r="N169" s="31"/>
      <c r="O169" s="37"/>
    </row>
    <row r="170" spans="1:15" s="10" customFormat="1" ht="19.5" customHeight="1" thickTop="1" thickBot="1" x14ac:dyDescent="0.25">
      <c r="A170" s="31"/>
      <c r="B170" s="83"/>
      <c r="C170" s="31" t="str">
        <f t="shared" si="8"/>
        <v/>
      </c>
      <c r="D170" s="38"/>
      <c r="E170" s="36" t="str">
        <f t="shared" si="6"/>
        <v/>
      </c>
      <c r="F170" s="32"/>
      <c r="G170" s="32"/>
      <c r="H170" s="33"/>
      <c r="I170" s="36" t="str">
        <f t="shared" si="7"/>
        <v/>
      </c>
      <c r="J170" s="33"/>
      <c r="K170" s="35"/>
      <c r="L170" s="33"/>
      <c r="M170" s="33"/>
      <c r="N170" s="31"/>
      <c r="O170" s="37"/>
    </row>
    <row r="171" spans="1:15" s="10" customFormat="1" ht="19.5" customHeight="1" thickTop="1" thickBot="1" x14ac:dyDescent="0.25">
      <c r="A171" s="31"/>
      <c r="B171" s="83"/>
      <c r="C171" s="31" t="str">
        <f t="shared" si="8"/>
        <v/>
      </c>
      <c r="D171" s="38"/>
      <c r="E171" s="36" t="str">
        <f t="shared" si="6"/>
        <v/>
      </c>
      <c r="F171" s="32"/>
      <c r="G171" s="32"/>
      <c r="H171" s="33"/>
      <c r="I171" s="36" t="str">
        <f t="shared" si="7"/>
        <v/>
      </c>
      <c r="J171" s="33"/>
      <c r="K171" s="35"/>
      <c r="L171" s="33"/>
      <c r="M171" s="33"/>
      <c r="N171" s="31"/>
      <c r="O171" s="37"/>
    </row>
    <row r="172" spans="1:15" s="10" customFormat="1" ht="19.5" customHeight="1" thickTop="1" thickBot="1" x14ac:dyDescent="0.25">
      <c r="A172" s="31"/>
      <c r="B172" s="83"/>
      <c r="C172" s="31" t="str">
        <f t="shared" si="8"/>
        <v/>
      </c>
      <c r="D172" s="38"/>
      <c r="E172" s="36" t="str">
        <f t="shared" si="6"/>
        <v/>
      </c>
      <c r="F172" s="32"/>
      <c r="G172" s="32"/>
      <c r="H172" s="33"/>
      <c r="I172" s="36" t="str">
        <f t="shared" si="7"/>
        <v/>
      </c>
      <c r="J172" s="33"/>
      <c r="K172" s="35"/>
      <c r="L172" s="33"/>
      <c r="M172" s="33"/>
      <c r="N172" s="31"/>
      <c r="O172" s="37"/>
    </row>
    <row r="173" spans="1:15" s="10" customFormat="1" ht="19.5" customHeight="1" thickTop="1" thickBot="1" x14ac:dyDescent="0.25">
      <c r="A173" s="31"/>
      <c r="B173" s="83"/>
      <c r="C173" s="31" t="str">
        <f t="shared" si="8"/>
        <v/>
      </c>
      <c r="D173" s="38"/>
      <c r="E173" s="36" t="str">
        <f t="shared" si="6"/>
        <v/>
      </c>
      <c r="F173" s="32"/>
      <c r="G173" s="32"/>
      <c r="H173" s="33"/>
      <c r="I173" s="36" t="str">
        <f t="shared" si="7"/>
        <v/>
      </c>
      <c r="J173" s="33"/>
      <c r="K173" s="35"/>
      <c r="L173" s="33"/>
      <c r="M173" s="33"/>
      <c r="N173" s="31"/>
      <c r="O173" s="37"/>
    </row>
    <row r="174" spans="1:15" s="10" customFormat="1" ht="19.5" customHeight="1" thickTop="1" thickBot="1" x14ac:dyDescent="0.25">
      <c r="A174" s="31"/>
      <c r="B174" s="83"/>
      <c r="C174" s="31" t="str">
        <f t="shared" si="8"/>
        <v/>
      </c>
      <c r="D174" s="38"/>
      <c r="E174" s="36" t="str">
        <f t="shared" si="6"/>
        <v/>
      </c>
      <c r="F174" s="32"/>
      <c r="G174" s="32"/>
      <c r="H174" s="33"/>
      <c r="I174" s="36" t="str">
        <f t="shared" si="7"/>
        <v/>
      </c>
      <c r="J174" s="33"/>
      <c r="K174" s="35"/>
      <c r="L174" s="33"/>
      <c r="M174" s="33"/>
      <c r="N174" s="31"/>
      <c r="O174" s="37"/>
    </row>
    <row r="175" spans="1:15" s="10" customFormat="1" ht="19.5" customHeight="1" thickTop="1" thickBot="1" x14ac:dyDescent="0.25">
      <c r="A175" s="31"/>
      <c r="B175" s="83"/>
      <c r="C175" s="31" t="str">
        <f t="shared" si="8"/>
        <v/>
      </c>
      <c r="D175" s="38"/>
      <c r="E175" s="36" t="str">
        <f t="shared" si="6"/>
        <v/>
      </c>
      <c r="F175" s="32"/>
      <c r="G175" s="32"/>
      <c r="H175" s="33"/>
      <c r="I175" s="36" t="str">
        <f t="shared" si="7"/>
        <v/>
      </c>
      <c r="J175" s="33"/>
      <c r="K175" s="35"/>
      <c r="L175" s="33"/>
      <c r="M175" s="33"/>
      <c r="N175" s="31"/>
      <c r="O175" s="37"/>
    </row>
    <row r="176" spans="1:15" s="10" customFormat="1" ht="19.5" customHeight="1" thickTop="1" thickBot="1" x14ac:dyDescent="0.25">
      <c r="A176" s="31"/>
      <c r="B176" s="83"/>
      <c r="C176" s="31" t="str">
        <f t="shared" si="8"/>
        <v/>
      </c>
      <c r="D176" s="38"/>
      <c r="E176" s="36" t="str">
        <f t="shared" si="6"/>
        <v/>
      </c>
      <c r="F176" s="32"/>
      <c r="G176" s="32"/>
      <c r="H176" s="33"/>
      <c r="I176" s="36" t="str">
        <f t="shared" si="7"/>
        <v/>
      </c>
      <c r="J176" s="33"/>
      <c r="K176" s="35"/>
      <c r="L176" s="33"/>
      <c r="M176" s="33"/>
      <c r="N176" s="31"/>
      <c r="O176" s="37"/>
    </row>
    <row r="177" spans="1:15" s="10" customFormat="1" ht="19.5" customHeight="1" thickTop="1" thickBot="1" x14ac:dyDescent="0.25">
      <c r="A177" s="31"/>
      <c r="B177" s="83"/>
      <c r="C177" s="31" t="str">
        <f t="shared" si="8"/>
        <v/>
      </c>
      <c r="D177" s="38"/>
      <c r="E177" s="36" t="str">
        <f t="shared" si="6"/>
        <v/>
      </c>
      <c r="F177" s="32"/>
      <c r="G177" s="32"/>
      <c r="H177" s="33"/>
      <c r="I177" s="36" t="str">
        <f t="shared" si="7"/>
        <v/>
      </c>
      <c r="J177" s="33"/>
      <c r="K177" s="35"/>
      <c r="L177" s="33"/>
      <c r="M177" s="33"/>
      <c r="N177" s="31"/>
      <c r="O177" s="37"/>
    </row>
    <row r="178" spans="1:15" s="10" customFormat="1" ht="19.5" customHeight="1" thickTop="1" thickBot="1" x14ac:dyDescent="0.25">
      <c r="A178" s="31"/>
      <c r="B178" s="83"/>
      <c r="C178" s="31" t="str">
        <f t="shared" si="8"/>
        <v/>
      </c>
      <c r="D178" s="38"/>
      <c r="E178" s="36" t="str">
        <f t="shared" si="6"/>
        <v/>
      </c>
      <c r="F178" s="32"/>
      <c r="G178" s="32"/>
      <c r="H178" s="33"/>
      <c r="I178" s="36" t="str">
        <f t="shared" si="7"/>
        <v/>
      </c>
      <c r="J178" s="33"/>
      <c r="K178" s="35"/>
      <c r="L178" s="33"/>
      <c r="M178" s="33"/>
      <c r="N178" s="31"/>
      <c r="O178" s="37"/>
    </row>
    <row r="179" spans="1:15" s="10" customFormat="1" ht="19.5" customHeight="1" thickTop="1" thickBot="1" x14ac:dyDescent="0.25">
      <c r="A179" s="31"/>
      <c r="B179" s="83"/>
      <c r="C179" s="31" t="str">
        <f t="shared" si="8"/>
        <v/>
      </c>
      <c r="D179" s="38"/>
      <c r="E179" s="36" t="str">
        <f t="shared" si="6"/>
        <v/>
      </c>
      <c r="F179" s="32"/>
      <c r="G179" s="32"/>
      <c r="H179" s="33"/>
      <c r="I179" s="36" t="str">
        <f t="shared" si="7"/>
        <v/>
      </c>
      <c r="J179" s="33"/>
      <c r="K179" s="35"/>
      <c r="L179" s="33"/>
      <c r="M179" s="33"/>
      <c r="N179" s="31"/>
      <c r="O179" s="37"/>
    </row>
    <row r="180" spans="1:15" s="10" customFormat="1" ht="19.5" customHeight="1" thickTop="1" thickBot="1" x14ac:dyDescent="0.25">
      <c r="A180" s="31"/>
      <c r="B180" s="83"/>
      <c r="C180" s="31" t="str">
        <f t="shared" si="8"/>
        <v/>
      </c>
      <c r="D180" s="38"/>
      <c r="E180" s="36" t="str">
        <f t="shared" si="6"/>
        <v/>
      </c>
      <c r="F180" s="32"/>
      <c r="G180" s="32"/>
      <c r="H180" s="33"/>
      <c r="I180" s="36" t="str">
        <f t="shared" si="7"/>
        <v/>
      </c>
      <c r="J180" s="33"/>
      <c r="K180" s="35"/>
      <c r="L180" s="33"/>
      <c r="M180" s="33"/>
      <c r="N180" s="31"/>
      <c r="O180" s="37"/>
    </row>
    <row r="181" spans="1:15" s="10" customFormat="1" ht="19.5" customHeight="1" thickTop="1" thickBot="1" x14ac:dyDescent="0.25">
      <c r="A181" s="31"/>
      <c r="B181" s="83"/>
      <c r="C181" s="31" t="str">
        <f t="shared" si="8"/>
        <v/>
      </c>
      <c r="D181" s="38"/>
      <c r="E181" s="36" t="str">
        <f t="shared" si="6"/>
        <v/>
      </c>
      <c r="F181" s="32"/>
      <c r="G181" s="32"/>
      <c r="H181" s="33"/>
      <c r="I181" s="36" t="str">
        <f t="shared" si="7"/>
        <v/>
      </c>
      <c r="J181" s="33"/>
      <c r="K181" s="35"/>
      <c r="L181" s="33"/>
      <c r="M181" s="33"/>
      <c r="N181" s="31"/>
      <c r="O181" s="37"/>
    </row>
    <row r="182" spans="1:15" s="10" customFormat="1" ht="19.5" customHeight="1" thickTop="1" thickBot="1" x14ac:dyDescent="0.25">
      <c r="A182" s="31"/>
      <c r="B182" s="83"/>
      <c r="C182" s="31" t="str">
        <f t="shared" si="8"/>
        <v/>
      </c>
      <c r="D182" s="38"/>
      <c r="E182" s="36" t="str">
        <f t="shared" si="6"/>
        <v/>
      </c>
      <c r="F182" s="32"/>
      <c r="G182" s="32"/>
      <c r="H182" s="33"/>
      <c r="I182" s="36" t="str">
        <f t="shared" si="7"/>
        <v/>
      </c>
      <c r="J182" s="33"/>
      <c r="K182" s="35"/>
      <c r="L182" s="33"/>
      <c r="M182" s="33"/>
      <c r="N182" s="31"/>
      <c r="O182" s="37"/>
    </row>
    <row r="183" spans="1:15" s="10" customFormat="1" ht="19.5" customHeight="1" thickTop="1" thickBot="1" x14ac:dyDescent="0.25">
      <c r="A183" s="31"/>
      <c r="B183" s="83"/>
      <c r="C183" s="31" t="str">
        <f t="shared" si="8"/>
        <v/>
      </c>
      <c r="D183" s="38"/>
      <c r="E183" s="36" t="str">
        <f t="shared" si="6"/>
        <v/>
      </c>
      <c r="F183" s="32"/>
      <c r="G183" s="32"/>
      <c r="H183" s="33"/>
      <c r="I183" s="36" t="str">
        <f t="shared" si="7"/>
        <v/>
      </c>
      <c r="J183" s="33"/>
      <c r="K183" s="35"/>
      <c r="L183" s="33"/>
      <c r="M183" s="33"/>
      <c r="N183" s="31"/>
      <c r="O183" s="37"/>
    </row>
    <row r="184" spans="1:15" s="10" customFormat="1" ht="19.5" customHeight="1" thickTop="1" thickBot="1" x14ac:dyDescent="0.25">
      <c r="A184" s="31"/>
      <c r="B184" s="83"/>
      <c r="C184" s="31" t="str">
        <f t="shared" si="8"/>
        <v/>
      </c>
      <c r="D184" s="38"/>
      <c r="E184" s="36" t="str">
        <f t="shared" si="6"/>
        <v/>
      </c>
      <c r="F184" s="32"/>
      <c r="G184" s="32"/>
      <c r="H184" s="33"/>
      <c r="I184" s="36" t="str">
        <f t="shared" si="7"/>
        <v/>
      </c>
      <c r="J184" s="33"/>
      <c r="K184" s="35"/>
      <c r="L184" s="33"/>
      <c r="M184" s="33"/>
      <c r="N184" s="31"/>
      <c r="O184" s="37"/>
    </row>
    <row r="185" spans="1:15" s="10" customFormat="1" ht="19.5" customHeight="1" thickTop="1" thickBot="1" x14ac:dyDescent="0.25">
      <c r="A185" s="31"/>
      <c r="B185" s="83"/>
      <c r="C185" s="31" t="str">
        <f t="shared" si="8"/>
        <v/>
      </c>
      <c r="D185" s="38"/>
      <c r="E185" s="36" t="str">
        <f t="shared" si="6"/>
        <v/>
      </c>
      <c r="F185" s="32"/>
      <c r="G185" s="32"/>
      <c r="H185" s="33"/>
      <c r="I185" s="36" t="str">
        <f t="shared" si="7"/>
        <v/>
      </c>
      <c r="J185" s="33"/>
      <c r="K185" s="35"/>
      <c r="L185" s="33"/>
      <c r="M185" s="33"/>
      <c r="N185" s="31"/>
      <c r="O185" s="37"/>
    </row>
    <row r="186" spans="1:15" s="10" customFormat="1" ht="19.5" customHeight="1" thickTop="1" thickBot="1" x14ac:dyDescent="0.25">
      <c r="A186" s="31"/>
      <c r="B186" s="83"/>
      <c r="C186" s="31" t="str">
        <f t="shared" si="8"/>
        <v/>
      </c>
      <c r="D186" s="38"/>
      <c r="E186" s="36" t="str">
        <f t="shared" si="6"/>
        <v/>
      </c>
      <c r="F186" s="32"/>
      <c r="G186" s="32"/>
      <c r="H186" s="33"/>
      <c r="I186" s="36" t="str">
        <f t="shared" si="7"/>
        <v/>
      </c>
      <c r="J186" s="33"/>
      <c r="K186" s="35"/>
      <c r="L186" s="33"/>
      <c r="M186" s="33"/>
      <c r="N186" s="31"/>
      <c r="O186" s="37"/>
    </row>
    <row r="187" spans="1:15" s="10" customFormat="1" ht="19.5" customHeight="1" thickTop="1" thickBot="1" x14ac:dyDescent="0.25">
      <c r="A187" s="31"/>
      <c r="B187" s="83"/>
      <c r="C187" s="31" t="str">
        <f t="shared" si="8"/>
        <v/>
      </c>
      <c r="D187" s="38"/>
      <c r="E187" s="36" t="str">
        <f t="shared" si="6"/>
        <v/>
      </c>
      <c r="F187" s="32"/>
      <c r="G187" s="32"/>
      <c r="H187" s="33"/>
      <c r="I187" s="36" t="str">
        <f t="shared" si="7"/>
        <v/>
      </c>
      <c r="J187" s="33"/>
      <c r="K187" s="35"/>
      <c r="L187" s="33"/>
      <c r="M187" s="33"/>
      <c r="N187" s="31"/>
      <c r="O187" s="37"/>
    </row>
    <row r="188" spans="1:15" s="10" customFormat="1" ht="19.5" customHeight="1" thickTop="1" thickBot="1" x14ac:dyDescent="0.25">
      <c r="A188" s="31"/>
      <c r="B188" s="83"/>
      <c r="C188" s="31" t="str">
        <f t="shared" si="8"/>
        <v/>
      </c>
      <c r="D188" s="38"/>
      <c r="E188" s="36" t="str">
        <f t="shared" si="6"/>
        <v/>
      </c>
      <c r="F188" s="32"/>
      <c r="G188" s="32"/>
      <c r="H188" s="33"/>
      <c r="I188" s="36" t="str">
        <f t="shared" si="7"/>
        <v/>
      </c>
      <c r="J188" s="33"/>
      <c r="K188" s="35"/>
      <c r="L188" s="33"/>
      <c r="M188" s="33"/>
      <c r="N188" s="31"/>
      <c r="O188" s="37"/>
    </row>
    <row r="189" spans="1:15" s="10" customFormat="1" ht="19.5" customHeight="1" thickTop="1" thickBot="1" x14ac:dyDescent="0.25">
      <c r="A189" s="31"/>
      <c r="B189" s="83"/>
      <c r="C189" s="31" t="str">
        <f t="shared" si="8"/>
        <v/>
      </c>
      <c r="D189" s="38"/>
      <c r="E189" s="36" t="str">
        <f t="shared" si="6"/>
        <v/>
      </c>
      <c r="F189" s="32"/>
      <c r="G189" s="32"/>
      <c r="H189" s="33"/>
      <c r="I189" s="36" t="str">
        <f t="shared" si="7"/>
        <v/>
      </c>
      <c r="J189" s="33"/>
      <c r="K189" s="35"/>
      <c r="L189" s="33"/>
      <c r="M189" s="33"/>
      <c r="N189" s="31"/>
      <c r="O189" s="37"/>
    </row>
    <row r="190" spans="1:15" s="10" customFormat="1" ht="19.5" customHeight="1" thickTop="1" thickBot="1" x14ac:dyDescent="0.25">
      <c r="A190" s="31"/>
      <c r="B190" s="83"/>
      <c r="C190" s="31" t="str">
        <f t="shared" si="8"/>
        <v/>
      </c>
      <c r="D190" s="38"/>
      <c r="E190" s="36" t="str">
        <f t="shared" si="6"/>
        <v/>
      </c>
      <c r="F190" s="32"/>
      <c r="G190" s="32"/>
      <c r="H190" s="33"/>
      <c r="I190" s="36" t="str">
        <f t="shared" si="7"/>
        <v/>
      </c>
      <c r="J190" s="33"/>
      <c r="K190" s="35"/>
      <c r="L190" s="33"/>
      <c r="M190" s="33"/>
      <c r="N190" s="31"/>
      <c r="O190" s="37"/>
    </row>
    <row r="191" spans="1:15" s="10" customFormat="1" ht="19.5" customHeight="1" thickTop="1" thickBot="1" x14ac:dyDescent="0.25">
      <c r="A191" s="31"/>
      <c r="B191" s="83"/>
      <c r="C191" s="31" t="str">
        <f t="shared" si="8"/>
        <v/>
      </c>
      <c r="D191" s="38"/>
      <c r="E191" s="36" t="str">
        <f t="shared" si="6"/>
        <v/>
      </c>
      <c r="F191" s="32"/>
      <c r="G191" s="32"/>
      <c r="H191" s="33"/>
      <c r="I191" s="36" t="str">
        <f t="shared" si="7"/>
        <v/>
      </c>
      <c r="J191" s="33"/>
      <c r="K191" s="35"/>
      <c r="L191" s="33"/>
      <c r="M191" s="33"/>
      <c r="N191" s="31"/>
      <c r="O191" s="37"/>
    </row>
    <row r="192" spans="1:15" s="10" customFormat="1" ht="19.5" customHeight="1" thickTop="1" thickBot="1" x14ac:dyDescent="0.25">
      <c r="A192" s="31"/>
      <c r="B192" s="83"/>
      <c r="C192" s="31" t="str">
        <f t="shared" si="8"/>
        <v/>
      </c>
      <c r="D192" s="38"/>
      <c r="E192" s="36" t="str">
        <f t="shared" si="6"/>
        <v/>
      </c>
      <c r="F192" s="32"/>
      <c r="G192" s="32"/>
      <c r="H192" s="33"/>
      <c r="I192" s="36" t="str">
        <f t="shared" si="7"/>
        <v/>
      </c>
      <c r="J192" s="33"/>
      <c r="K192" s="35"/>
      <c r="L192" s="33"/>
      <c r="M192" s="33"/>
      <c r="N192" s="31"/>
      <c r="O192" s="37"/>
    </row>
    <row r="193" spans="1:15" s="10" customFormat="1" ht="19.5" customHeight="1" thickTop="1" thickBot="1" x14ac:dyDescent="0.25">
      <c r="A193" s="31"/>
      <c r="B193" s="83"/>
      <c r="C193" s="31" t="str">
        <f t="shared" si="8"/>
        <v/>
      </c>
      <c r="D193" s="38"/>
      <c r="E193" s="36" t="str">
        <f t="shared" si="6"/>
        <v/>
      </c>
      <c r="F193" s="32"/>
      <c r="G193" s="32"/>
      <c r="H193" s="33"/>
      <c r="I193" s="36" t="str">
        <f t="shared" si="7"/>
        <v/>
      </c>
      <c r="J193" s="33"/>
      <c r="K193" s="35"/>
      <c r="L193" s="33"/>
      <c r="M193" s="33"/>
      <c r="N193" s="31"/>
      <c r="O193" s="37"/>
    </row>
    <row r="194" spans="1:15" s="10" customFormat="1" ht="19.5" customHeight="1" thickTop="1" thickBot="1" x14ac:dyDescent="0.25">
      <c r="A194" s="31"/>
      <c r="B194" s="83"/>
      <c r="C194" s="31" t="str">
        <f t="shared" si="8"/>
        <v/>
      </c>
      <c r="D194" s="38"/>
      <c r="E194" s="36" t="str">
        <f t="shared" si="6"/>
        <v/>
      </c>
      <c r="F194" s="32"/>
      <c r="G194" s="32"/>
      <c r="H194" s="33"/>
      <c r="I194" s="36" t="str">
        <f t="shared" si="7"/>
        <v/>
      </c>
      <c r="J194" s="33"/>
      <c r="K194" s="35"/>
      <c r="L194" s="33"/>
      <c r="M194" s="33"/>
      <c r="N194" s="31"/>
      <c r="O194" s="37"/>
    </row>
    <row r="195" spans="1:15" s="10" customFormat="1" ht="19.5" customHeight="1" thickTop="1" thickBot="1" x14ac:dyDescent="0.25">
      <c r="A195" s="31"/>
      <c r="B195" s="83"/>
      <c r="C195" s="31" t="str">
        <f t="shared" si="8"/>
        <v/>
      </c>
      <c r="D195" s="38"/>
      <c r="E195" s="36" t="str">
        <f t="shared" si="6"/>
        <v/>
      </c>
      <c r="F195" s="32"/>
      <c r="G195" s="32"/>
      <c r="H195" s="33"/>
      <c r="I195" s="36" t="str">
        <f t="shared" si="7"/>
        <v/>
      </c>
      <c r="J195" s="33"/>
      <c r="K195" s="35"/>
      <c r="L195" s="33"/>
      <c r="M195" s="33"/>
      <c r="N195" s="31"/>
      <c r="O195" s="37"/>
    </row>
    <row r="196" spans="1:15" s="10" customFormat="1" ht="19.5" customHeight="1" thickTop="1" thickBot="1" x14ac:dyDescent="0.25">
      <c r="A196" s="31"/>
      <c r="B196" s="83"/>
      <c r="C196" s="31" t="str">
        <f t="shared" si="8"/>
        <v/>
      </c>
      <c r="D196" s="38"/>
      <c r="E196" s="36" t="str">
        <f t="shared" si="6"/>
        <v/>
      </c>
      <c r="F196" s="32"/>
      <c r="G196" s="32"/>
      <c r="H196" s="33"/>
      <c r="I196" s="36" t="str">
        <f t="shared" si="7"/>
        <v/>
      </c>
      <c r="J196" s="33"/>
      <c r="K196" s="35"/>
      <c r="L196" s="33"/>
      <c r="M196" s="33"/>
      <c r="N196" s="31"/>
      <c r="O196" s="37"/>
    </row>
    <row r="197" spans="1:15" s="10" customFormat="1" ht="19.5" customHeight="1" thickTop="1" thickBot="1" x14ac:dyDescent="0.25">
      <c r="A197" s="31"/>
      <c r="B197" s="83"/>
      <c r="C197" s="31" t="str">
        <f t="shared" si="8"/>
        <v/>
      </c>
      <c r="D197" s="38"/>
      <c r="E197" s="36" t="str">
        <f t="shared" si="6"/>
        <v/>
      </c>
      <c r="F197" s="32"/>
      <c r="G197" s="32"/>
      <c r="H197" s="33"/>
      <c r="I197" s="36" t="str">
        <f t="shared" si="7"/>
        <v/>
      </c>
      <c r="J197" s="33"/>
      <c r="K197" s="35"/>
      <c r="L197" s="33"/>
      <c r="M197" s="33"/>
      <c r="N197" s="31"/>
      <c r="O197" s="37"/>
    </row>
    <row r="198" spans="1:15" s="10" customFormat="1" ht="19.5" customHeight="1" thickTop="1" thickBot="1" x14ac:dyDescent="0.25">
      <c r="A198" s="31"/>
      <c r="B198" s="83"/>
      <c r="C198" s="31" t="str">
        <f t="shared" si="8"/>
        <v/>
      </c>
      <c r="D198" s="38"/>
      <c r="E198" s="36" t="str">
        <f t="shared" ref="E198:E261" si="9">IF(D198="","",VLOOKUP(D198,LayerTypeDesc,2,FALSE))</f>
        <v/>
      </c>
      <c r="F198" s="32"/>
      <c r="G198" s="32"/>
      <c r="H198" s="33"/>
      <c r="I198" s="36" t="str">
        <f t="shared" ref="I198:I261" si="10">IF(H198="","",VLOOKUP(H198,PaveMaterialDesc,2,FALSE))</f>
        <v/>
      </c>
      <c r="J198" s="33"/>
      <c r="K198" s="35"/>
      <c r="L198" s="33"/>
      <c r="M198" s="33"/>
      <c r="N198" s="31"/>
      <c r="O198" s="37"/>
    </row>
    <row r="199" spans="1:15" s="10" customFormat="1" ht="19.5" customHeight="1" thickTop="1" thickBot="1" x14ac:dyDescent="0.25">
      <c r="A199" s="31"/>
      <c r="B199" s="83"/>
      <c r="C199" s="31" t="str">
        <f t="shared" ref="C199:C262" si="11">IF(A199="ADD","0","")</f>
        <v/>
      </c>
      <c r="D199" s="38"/>
      <c r="E199" s="36" t="str">
        <f t="shared" si="9"/>
        <v/>
      </c>
      <c r="F199" s="32"/>
      <c r="G199" s="32"/>
      <c r="H199" s="33"/>
      <c r="I199" s="36" t="str">
        <f t="shared" si="10"/>
        <v/>
      </c>
      <c r="J199" s="33"/>
      <c r="K199" s="35"/>
      <c r="L199" s="33"/>
      <c r="M199" s="33"/>
      <c r="N199" s="31"/>
      <c r="O199" s="37"/>
    </row>
    <row r="200" spans="1:15" s="10" customFormat="1" ht="19.5" customHeight="1" thickTop="1" thickBot="1" x14ac:dyDescent="0.25">
      <c r="A200" s="31"/>
      <c r="B200" s="83"/>
      <c r="C200" s="31" t="str">
        <f t="shared" si="11"/>
        <v/>
      </c>
      <c r="D200" s="38"/>
      <c r="E200" s="36" t="str">
        <f t="shared" si="9"/>
        <v/>
      </c>
      <c r="F200" s="32"/>
      <c r="G200" s="32"/>
      <c r="H200" s="33"/>
      <c r="I200" s="36" t="str">
        <f t="shared" si="10"/>
        <v/>
      </c>
      <c r="J200" s="33"/>
      <c r="K200" s="35"/>
      <c r="L200" s="33"/>
      <c r="M200" s="33"/>
      <c r="N200" s="31"/>
      <c r="O200" s="37"/>
    </row>
    <row r="201" spans="1:15" s="10" customFormat="1" ht="19.5" customHeight="1" thickTop="1" thickBot="1" x14ac:dyDescent="0.25">
      <c r="A201" s="31"/>
      <c r="B201" s="83"/>
      <c r="C201" s="31" t="str">
        <f t="shared" si="11"/>
        <v/>
      </c>
      <c r="D201" s="38"/>
      <c r="E201" s="36" t="str">
        <f t="shared" si="9"/>
        <v/>
      </c>
      <c r="F201" s="32"/>
      <c r="G201" s="32"/>
      <c r="H201" s="33"/>
      <c r="I201" s="36" t="str">
        <f t="shared" si="10"/>
        <v/>
      </c>
      <c r="J201" s="33"/>
      <c r="K201" s="35"/>
      <c r="L201" s="33"/>
      <c r="M201" s="33"/>
      <c r="N201" s="31"/>
      <c r="O201" s="37"/>
    </row>
    <row r="202" spans="1:15" s="10" customFormat="1" ht="19.5" customHeight="1" thickTop="1" thickBot="1" x14ac:dyDescent="0.25">
      <c r="A202" s="31"/>
      <c r="B202" s="83"/>
      <c r="C202" s="31" t="str">
        <f t="shared" si="11"/>
        <v/>
      </c>
      <c r="D202" s="38"/>
      <c r="E202" s="36" t="str">
        <f t="shared" si="9"/>
        <v/>
      </c>
      <c r="F202" s="32"/>
      <c r="G202" s="32"/>
      <c r="H202" s="33"/>
      <c r="I202" s="36" t="str">
        <f t="shared" si="10"/>
        <v/>
      </c>
      <c r="J202" s="33"/>
      <c r="K202" s="35"/>
      <c r="L202" s="33"/>
      <c r="M202" s="33"/>
      <c r="N202" s="31"/>
      <c r="O202" s="37"/>
    </row>
    <row r="203" spans="1:15" s="10" customFormat="1" ht="19.5" customHeight="1" thickTop="1" thickBot="1" x14ac:dyDescent="0.25">
      <c r="A203" s="31"/>
      <c r="B203" s="83"/>
      <c r="C203" s="31" t="str">
        <f t="shared" si="11"/>
        <v/>
      </c>
      <c r="D203" s="38"/>
      <c r="E203" s="36" t="str">
        <f t="shared" si="9"/>
        <v/>
      </c>
      <c r="F203" s="32"/>
      <c r="G203" s="32"/>
      <c r="H203" s="33"/>
      <c r="I203" s="36" t="str">
        <f t="shared" si="10"/>
        <v/>
      </c>
      <c r="J203" s="33"/>
      <c r="K203" s="35"/>
      <c r="L203" s="33"/>
      <c r="M203" s="33"/>
      <c r="N203" s="31"/>
      <c r="O203" s="37"/>
    </row>
    <row r="204" spans="1:15" s="10" customFormat="1" ht="19.5" customHeight="1" thickTop="1" thickBot="1" x14ac:dyDescent="0.25">
      <c r="A204" s="31"/>
      <c r="B204" s="83"/>
      <c r="C204" s="31" t="str">
        <f t="shared" si="11"/>
        <v/>
      </c>
      <c r="D204" s="38"/>
      <c r="E204" s="36" t="str">
        <f t="shared" si="9"/>
        <v/>
      </c>
      <c r="F204" s="32"/>
      <c r="G204" s="32"/>
      <c r="H204" s="33"/>
      <c r="I204" s="36" t="str">
        <f t="shared" si="10"/>
        <v/>
      </c>
      <c r="J204" s="33"/>
      <c r="K204" s="35"/>
      <c r="L204" s="33"/>
      <c r="M204" s="33"/>
      <c r="N204" s="31"/>
      <c r="O204" s="37"/>
    </row>
    <row r="205" spans="1:15" s="10" customFormat="1" ht="19.5" customHeight="1" thickTop="1" thickBot="1" x14ac:dyDescent="0.25">
      <c r="A205" s="31"/>
      <c r="B205" s="83"/>
      <c r="C205" s="31" t="str">
        <f t="shared" si="11"/>
        <v/>
      </c>
      <c r="D205" s="38"/>
      <c r="E205" s="36" t="str">
        <f t="shared" si="9"/>
        <v/>
      </c>
      <c r="F205" s="32"/>
      <c r="G205" s="32"/>
      <c r="H205" s="33"/>
      <c r="I205" s="36" t="str">
        <f t="shared" si="10"/>
        <v/>
      </c>
      <c r="J205" s="33"/>
      <c r="K205" s="35"/>
      <c r="L205" s="33"/>
      <c r="M205" s="33"/>
      <c r="N205" s="31"/>
      <c r="O205" s="37"/>
    </row>
    <row r="206" spans="1:15" s="10" customFormat="1" ht="19.5" customHeight="1" thickTop="1" thickBot="1" x14ac:dyDescent="0.25">
      <c r="A206" s="31"/>
      <c r="B206" s="83"/>
      <c r="C206" s="31" t="str">
        <f t="shared" si="11"/>
        <v/>
      </c>
      <c r="D206" s="38"/>
      <c r="E206" s="36" t="str">
        <f t="shared" si="9"/>
        <v/>
      </c>
      <c r="F206" s="32"/>
      <c r="G206" s="32"/>
      <c r="H206" s="33"/>
      <c r="I206" s="36" t="str">
        <f t="shared" si="10"/>
        <v/>
      </c>
      <c r="J206" s="33"/>
      <c r="K206" s="35"/>
      <c r="L206" s="33"/>
      <c r="M206" s="33"/>
      <c r="N206" s="31"/>
      <c r="O206" s="37"/>
    </row>
    <row r="207" spans="1:15" s="10" customFormat="1" ht="19.5" customHeight="1" thickTop="1" thickBot="1" x14ac:dyDescent="0.25">
      <c r="A207" s="31"/>
      <c r="B207" s="83"/>
      <c r="C207" s="31" t="str">
        <f t="shared" si="11"/>
        <v/>
      </c>
      <c r="D207" s="38"/>
      <c r="E207" s="36" t="str">
        <f t="shared" si="9"/>
        <v/>
      </c>
      <c r="F207" s="32"/>
      <c r="G207" s="32"/>
      <c r="H207" s="33"/>
      <c r="I207" s="36" t="str">
        <f t="shared" si="10"/>
        <v/>
      </c>
      <c r="J207" s="33"/>
      <c r="K207" s="35"/>
      <c r="L207" s="33"/>
      <c r="M207" s="33"/>
      <c r="N207" s="31"/>
      <c r="O207" s="37"/>
    </row>
    <row r="208" spans="1:15" s="10" customFormat="1" ht="19.5" customHeight="1" thickTop="1" thickBot="1" x14ac:dyDescent="0.25">
      <c r="A208" s="31"/>
      <c r="B208" s="83"/>
      <c r="C208" s="31" t="str">
        <f t="shared" si="11"/>
        <v/>
      </c>
      <c r="D208" s="38"/>
      <c r="E208" s="36" t="str">
        <f t="shared" si="9"/>
        <v/>
      </c>
      <c r="F208" s="32"/>
      <c r="G208" s="32"/>
      <c r="H208" s="33"/>
      <c r="I208" s="36" t="str">
        <f t="shared" si="10"/>
        <v/>
      </c>
      <c r="J208" s="33"/>
      <c r="K208" s="35"/>
      <c r="L208" s="33"/>
      <c r="M208" s="33"/>
      <c r="N208" s="31"/>
      <c r="O208" s="37"/>
    </row>
    <row r="209" spans="1:15" s="10" customFormat="1" ht="19.5" customHeight="1" thickTop="1" thickBot="1" x14ac:dyDescent="0.25">
      <c r="A209" s="31"/>
      <c r="B209" s="83"/>
      <c r="C209" s="31" t="str">
        <f t="shared" si="11"/>
        <v/>
      </c>
      <c r="D209" s="38"/>
      <c r="E209" s="36" t="str">
        <f t="shared" si="9"/>
        <v/>
      </c>
      <c r="F209" s="32"/>
      <c r="G209" s="32"/>
      <c r="H209" s="33"/>
      <c r="I209" s="36" t="str">
        <f t="shared" si="10"/>
        <v/>
      </c>
      <c r="J209" s="33"/>
      <c r="K209" s="35"/>
      <c r="L209" s="33"/>
      <c r="M209" s="33"/>
      <c r="N209" s="31"/>
      <c r="O209" s="37"/>
    </row>
    <row r="210" spans="1:15" s="10" customFormat="1" ht="19.5" customHeight="1" thickTop="1" thickBot="1" x14ac:dyDescent="0.25">
      <c r="A210" s="31"/>
      <c r="B210" s="83"/>
      <c r="C210" s="31" t="str">
        <f t="shared" si="11"/>
        <v/>
      </c>
      <c r="D210" s="38"/>
      <c r="E210" s="36" t="str">
        <f t="shared" si="9"/>
        <v/>
      </c>
      <c r="F210" s="32"/>
      <c r="G210" s="32"/>
      <c r="H210" s="33"/>
      <c r="I210" s="36" t="str">
        <f t="shared" si="10"/>
        <v/>
      </c>
      <c r="J210" s="33"/>
      <c r="K210" s="35"/>
      <c r="L210" s="33"/>
      <c r="M210" s="33"/>
      <c r="N210" s="31"/>
      <c r="O210" s="37"/>
    </row>
    <row r="211" spans="1:15" s="10" customFormat="1" ht="19.5" customHeight="1" thickTop="1" thickBot="1" x14ac:dyDescent="0.25">
      <c r="A211" s="31"/>
      <c r="B211" s="83"/>
      <c r="C211" s="31" t="str">
        <f t="shared" si="11"/>
        <v/>
      </c>
      <c r="D211" s="38"/>
      <c r="E211" s="36" t="str">
        <f t="shared" si="9"/>
        <v/>
      </c>
      <c r="F211" s="32"/>
      <c r="G211" s="32"/>
      <c r="H211" s="33"/>
      <c r="I211" s="36" t="str">
        <f t="shared" si="10"/>
        <v/>
      </c>
      <c r="J211" s="33"/>
      <c r="K211" s="35"/>
      <c r="L211" s="33"/>
      <c r="M211" s="33"/>
      <c r="N211" s="31"/>
      <c r="O211" s="37"/>
    </row>
    <row r="212" spans="1:15" s="10" customFormat="1" ht="19.5" customHeight="1" thickTop="1" thickBot="1" x14ac:dyDescent="0.25">
      <c r="A212" s="31"/>
      <c r="B212" s="83"/>
      <c r="C212" s="31" t="str">
        <f t="shared" si="11"/>
        <v/>
      </c>
      <c r="D212" s="38"/>
      <c r="E212" s="36" t="str">
        <f t="shared" si="9"/>
        <v/>
      </c>
      <c r="F212" s="32"/>
      <c r="G212" s="32"/>
      <c r="H212" s="33"/>
      <c r="I212" s="36" t="str">
        <f t="shared" si="10"/>
        <v/>
      </c>
      <c r="J212" s="33"/>
      <c r="K212" s="35"/>
      <c r="L212" s="33"/>
      <c r="M212" s="33"/>
      <c r="N212" s="31"/>
      <c r="O212" s="37"/>
    </row>
    <row r="213" spans="1:15" s="10" customFormat="1" ht="19.5" customHeight="1" thickTop="1" thickBot="1" x14ac:dyDescent="0.25">
      <c r="A213" s="31"/>
      <c r="B213" s="83"/>
      <c r="C213" s="31" t="str">
        <f t="shared" si="11"/>
        <v/>
      </c>
      <c r="D213" s="38"/>
      <c r="E213" s="36" t="str">
        <f t="shared" si="9"/>
        <v/>
      </c>
      <c r="F213" s="32"/>
      <c r="G213" s="32"/>
      <c r="H213" s="33"/>
      <c r="I213" s="36" t="str">
        <f t="shared" si="10"/>
        <v/>
      </c>
      <c r="J213" s="33"/>
      <c r="K213" s="35"/>
      <c r="L213" s="33"/>
      <c r="M213" s="33"/>
      <c r="N213" s="31"/>
      <c r="O213" s="37"/>
    </row>
    <row r="214" spans="1:15" s="10" customFormat="1" ht="19.5" customHeight="1" thickTop="1" thickBot="1" x14ac:dyDescent="0.25">
      <c r="A214" s="31"/>
      <c r="B214" s="83"/>
      <c r="C214" s="31" t="str">
        <f t="shared" si="11"/>
        <v/>
      </c>
      <c r="D214" s="38"/>
      <c r="E214" s="36" t="str">
        <f t="shared" si="9"/>
        <v/>
      </c>
      <c r="F214" s="32"/>
      <c r="G214" s="32"/>
      <c r="H214" s="33"/>
      <c r="I214" s="36" t="str">
        <f t="shared" si="10"/>
        <v/>
      </c>
      <c r="J214" s="33"/>
      <c r="K214" s="35"/>
      <c r="L214" s="33"/>
      <c r="M214" s="33"/>
      <c r="N214" s="31"/>
      <c r="O214" s="37"/>
    </row>
    <row r="215" spans="1:15" s="10" customFormat="1" ht="19.5" customHeight="1" thickTop="1" thickBot="1" x14ac:dyDescent="0.25">
      <c r="A215" s="31"/>
      <c r="B215" s="83"/>
      <c r="C215" s="31" t="str">
        <f t="shared" si="11"/>
        <v/>
      </c>
      <c r="D215" s="38"/>
      <c r="E215" s="36" t="str">
        <f t="shared" si="9"/>
        <v/>
      </c>
      <c r="F215" s="32"/>
      <c r="G215" s="32"/>
      <c r="H215" s="33"/>
      <c r="I215" s="36" t="str">
        <f t="shared" si="10"/>
        <v/>
      </c>
      <c r="J215" s="33"/>
      <c r="K215" s="35"/>
      <c r="L215" s="33"/>
      <c r="M215" s="33"/>
      <c r="N215" s="31"/>
      <c r="O215" s="37"/>
    </row>
    <row r="216" spans="1:15" s="10" customFormat="1" ht="19.5" customHeight="1" thickTop="1" thickBot="1" x14ac:dyDescent="0.25">
      <c r="A216" s="31"/>
      <c r="B216" s="83"/>
      <c r="C216" s="31" t="str">
        <f t="shared" si="11"/>
        <v/>
      </c>
      <c r="D216" s="38"/>
      <c r="E216" s="36" t="str">
        <f t="shared" si="9"/>
        <v/>
      </c>
      <c r="F216" s="32"/>
      <c r="G216" s="32"/>
      <c r="H216" s="33"/>
      <c r="I216" s="36" t="str">
        <f t="shared" si="10"/>
        <v/>
      </c>
      <c r="J216" s="33"/>
      <c r="K216" s="35"/>
      <c r="L216" s="33"/>
      <c r="M216" s="33"/>
      <c r="N216" s="31"/>
      <c r="O216" s="37"/>
    </row>
    <row r="217" spans="1:15" s="10" customFormat="1" ht="19.5" customHeight="1" thickTop="1" thickBot="1" x14ac:dyDescent="0.25">
      <c r="A217" s="31"/>
      <c r="B217" s="83"/>
      <c r="C217" s="31" t="str">
        <f t="shared" si="11"/>
        <v/>
      </c>
      <c r="D217" s="38"/>
      <c r="E217" s="36" t="str">
        <f t="shared" si="9"/>
        <v/>
      </c>
      <c r="F217" s="32"/>
      <c r="G217" s="32"/>
      <c r="H217" s="33"/>
      <c r="I217" s="36" t="str">
        <f t="shared" si="10"/>
        <v/>
      </c>
      <c r="J217" s="33"/>
      <c r="K217" s="35"/>
      <c r="L217" s="33"/>
      <c r="M217" s="33"/>
      <c r="N217" s="31"/>
      <c r="O217" s="37"/>
    </row>
    <row r="218" spans="1:15" s="10" customFormat="1" ht="19.5" customHeight="1" thickTop="1" thickBot="1" x14ac:dyDescent="0.25">
      <c r="A218" s="31"/>
      <c r="B218" s="83"/>
      <c r="C218" s="31" t="str">
        <f t="shared" si="11"/>
        <v/>
      </c>
      <c r="D218" s="38"/>
      <c r="E218" s="36" t="str">
        <f t="shared" si="9"/>
        <v/>
      </c>
      <c r="F218" s="32"/>
      <c r="G218" s="32"/>
      <c r="H218" s="33"/>
      <c r="I218" s="36" t="str">
        <f t="shared" si="10"/>
        <v/>
      </c>
      <c r="J218" s="33"/>
      <c r="K218" s="35"/>
      <c r="L218" s="33"/>
      <c r="M218" s="33"/>
      <c r="N218" s="31"/>
      <c r="O218" s="37"/>
    </row>
    <row r="219" spans="1:15" s="10" customFormat="1" ht="19.5" customHeight="1" thickTop="1" thickBot="1" x14ac:dyDescent="0.25">
      <c r="A219" s="31"/>
      <c r="B219" s="83"/>
      <c r="C219" s="31" t="str">
        <f t="shared" si="11"/>
        <v/>
      </c>
      <c r="D219" s="38"/>
      <c r="E219" s="36" t="str">
        <f t="shared" si="9"/>
        <v/>
      </c>
      <c r="F219" s="32"/>
      <c r="G219" s="32"/>
      <c r="H219" s="33"/>
      <c r="I219" s="36" t="str">
        <f t="shared" si="10"/>
        <v/>
      </c>
      <c r="J219" s="33"/>
      <c r="K219" s="35"/>
      <c r="L219" s="33"/>
      <c r="M219" s="33"/>
      <c r="N219" s="31"/>
      <c r="O219" s="37"/>
    </row>
    <row r="220" spans="1:15" s="10" customFormat="1" ht="19.5" customHeight="1" thickTop="1" thickBot="1" x14ac:dyDescent="0.25">
      <c r="A220" s="31"/>
      <c r="B220" s="83"/>
      <c r="C220" s="31" t="str">
        <f t="shared" si="11"/>
        <v/>
      </c>
      <c r="D220" s="38"/>
      <c r="E220" s="36" t="str">
        <f t="shared" si="9"/>
        <v/>
      </c>
      <c r="F220" s="32"/>
      <c r="G220" s="32"/>
      <c r="H220" s="33"/>
      <c r="I220" s="36" t="str">
        <f t="shared" si="10"/>
        <v/>
      </c>
      <c r="J220" s="33"/>
      <c r="K220" s="35"/>
      <c r="L220" s="33"/>
      <c r="M220" s="33"/>
      <c r="N220" s="31"/>
      <c r="O220" s="37"/>
    </row>
    <row r="221" spans="1:15" s="10" customFormat="1" ht="19.5" customHeight="1" thickTop="1" thickBot="1" x14ac:dyDescent="0.25">
      <c r="A221" s="31"/>
      <c r="B221" s="83"/>
      <c r="C221" s="31" t="str">
        <f t="shared" si="11"/>
        <v/>
      </c>
      <c r="D221" s="38"/>
      <c r="E221" s="36" t="str">
        <f t="shared" si="9"/>
        <v/>
      </c>
      <c r="F221" s="32"/>
      <c r="G221" s="32"/>
      <c r="H221" s="33"/>
      <c r="I221" s="36" t="str">
        <f t="shared" si="10"/>
        <v/>
      </c>
      <c r="J221" s="33"/>
      <c r="K221" s="35"/>
      <c r="L221" s="33"/>
      <c r="M221" s="33"/>
      <c r="N221" s="31"/>
      <c r="O221" s="37"/>
    </row>
    <row r="222" spans="1:15" s="10" customFormat="1" ht="19.5" customHeight="1" thickTop="1" thickBot="1" x14ac:dyDescent="0.25">
      <c r="A222" s="31"/>
      <c r="B222" s="83"/>
      <c r="C222" s="31" t="str">
        <f t="shared" si="11"/>
        <v/>
      </c>
      <c r="D222" s="38"/>
      <c r="E222" s="36" t="str">
        <f t="shared" si="9"/>
        <v/>
      </c>
      <c r="F222" s="32"/>
      <c r="G222" s="32"/>
      <c r="H222" s="33"/>
      <c r="I222" s="36" t="str">
        <f t="shared" si="10"/>
        <v/>
      </c>
      <c r="J222" s="33"/>
      <c r="K222" s="35"/>
      <c r="L222" s="33"/>
      <c r="M222" s="33"/>
      <c r="N222" s="31"/>
      <c r="O222" s="37"/>
    </row>
    <row r="223" spans="1:15" s="10" customFormat="1" ht="19.5" customHeight="1" thickTop="1" thickBot="1" x14ac:dyDescent="0.25">
      <c r="A223" s="31"/>
      <c r="B223" s="83"/>
      <c r="C223" s="31" t="str">
        <f t="shared" si="11"/>
        <v/>
      </c>
      <c r="D223" s="38"/>
      <c r="E223" s="36" t="str">
        <f t="shared" si="9"/>
        <v/>
      </c>
      <c r="F223" s="32"/>
      <c r="G223" s="32"/>
      <c r="H223" s="33"/>
      <c r="I223" s="36" t="str">
        <f t="shared" si="10"/>
        <v/>
      </c>
      <c r="J223" s="33"/>
      <c r="K223" s="35"/>
      <c r="L223" s="33"/>
      <c r="M223" s="33"/>
      <c r="N223" s="31"/>
      <c r="O223" s="37"/>
    </row>
    <row r="224" spans="1:15" s="10" customFormat="1" ht="19.5" customHeight="1" thickTop="1" thickBot="1" x14ac:dyDescent="0.25">
      <c r="A224" s="31"/>
      <c r="B224" s="83"/>
      <c r="C224" s="31" t="str">
        <f t="shared" si="11"/>
        <v/>
      </c>
      <c r="D224" s="38"/>
      <c r="E224" s="36" t="str">
        <f t="shared" si="9"/>
        <v/>
      </c>
      <c r="F224" s="32"/>
      <c r="G224" s="32"/>
      <c r="H224" s="33"/>
      <c r="I224" s="36" t="str">
        <f t="shared" si="10"/>
        <v/>
      </c>
      <c r="J224" s="33"/>
      <c r="K224" s="35"/>
      <c r="L224" s="33"/>
      <c r="M224" s="33"/>
      <c r="N224" s="31"/>
      <c r="O224" s="37"/>
    </row>
    <row r="225" spans="1:15" s="10" customFormat="1" ht="19.5" customHeight="1" thickTop="1" thickBot="1" x14ac:dyDescent="0.25">
      <c r="A225" s="31"/>
      <c r="B225" s="83"/>
      <c r="C225" s="31" t="str">
        <f t="shared" si="11"/>
        <v/>
      </c>
      <c r="D225" s="38"/>
      <c r="E225" s="36" t="str">
        <f t="shared" si="9"/>
        <v/>
      </c>
      <c r="F225" s="32"/>
      <c r="G225" s="32"/>
      <c r="H225" s="33"/>
      <c r="I225" s="36" t="str">
        <f t="shared" si="10"/>
        <v/>
      </c>
      <c r="J225" s="33"/>
      <c r="K225" s="35"/>
      <c r="L225" s="33"/>
      <c r="M225" s="33"/>
      <c r="N225" s="31"/>
      <c r="O225" s="37"/>
    </row>
    <row r="226" spans="1:15" s="10" customFormat="1" ht="19.5" customHeight="1" thickTop="1" thickBot="1" x14ac:dyDescent="0.25">
      <c r="A226" s="31"/>
      <c r="B226" s="83"/>
      <c r="C226" s="31" t="str">
        <f t="shared" si="11"/>
        <v/>
      </c>
      <c r="D226" s="38"/>
      <c r="E226" s="36" t="str">
        <f t="shared" si="9"/>
        <v/>
      </c>
      <c r="F226" s="32"/>
      <c r="G226" s="32"/>
      <c r="H226" s="33"/>
      <c r="I226" s="36" t="str">
        <f t="shared" si="10"/>
        <v/>
      </c>
      <c r="J226" s="33"/>
      <c r="K226" s="35"/>
      <c r="L226" s="33"/>
      <c r="M226" s="33"/>
      <c r="N226" s="31"/>
      <c r="O226" s="37"/>
    </row>
    <row r="227" spans="1:15" s="10" customFormat="1" ht="19.5" customHeight="1" thickTop="1" thickBot="1" x14ac:dyDescent="0.25">
      <c r="A227" s="31"/>
      <c r="B227" s="83"/>
      <c r="C227" s="31" t="str">
        <f t="shared" si="11"/>
        <v/>
      </c>
      <c r="D227" s="38"/>
      <c r="E227" s="36" t="str">
        <f t="shared" si="9"/>
        <v/>
      </c>
      <c r="F227" s="32"/>
      <c r="G227" s="32"/>
      <c r="H227" s="33"/>
      <c r="I227" s="36" t="str">
        <f t="shared" si="10"/>
        <v/>
      </c>
      <c r="J227" s="33"/>
      <c r="K227" s="35"/>
      <c r="L227" s="33"/>
      <c r="M227" s="33"/>
      <c r="N227" s="31"/>
      <c r="O227" s="37"/>
    </row>
    <row r="228" spans="1:15" s="10" customFormat="1" ht="19.5" customHeight="1" thickTop="1" thickBot="1" x14ac:dyDescent="0.25">
      <c r="A228" s="31"/>
      <c r="B228" s="83"/>
      <c r="C228" s="31" t="str">
        <f t="shared" si="11"/>
        <v/>
      </c>
      <c r="D228" s="38"/>
      <c r="E228" s="36" t="str">
        <f t="shared" si="9"/>
        <v/>
      </c>
      <c r="F228" s="32"/>
      <c r="G228" s="32"/>
      <c r="H228" s="33"/>
      <c r="I228" s="36" t="str">
        <f t="shared" si="10"/>
        <v/>
      </c>
      <c r="J228" s="33"/>
      <c r="K228" s="35"/>
      <c r="L228" s="33"/>
      <c r="M228" s="33"/>
      <c r="N228" s="31"/>
      <c r="O228" s="37"/>
    </row>
    <row r="229" spans="1:15" s="10" customFormat="1" ht="19.5" customHeight="1" thickTop="1" thickBot="1" x14ac:dyDescent="0.25">
      <c r="A229" s="31"/>
      <c r="B229" s="83"/>
      <c r="C229" s="31" t="str">
        <f t="shared" si="11"/>
        <v/>
      </c>
      <c r="D229" s="38"/>
      <c r="E229" s="36" t="str">
        <f t="shared" si="9"/>
        <v/>
      </c>
      <c r="F229" s="32"/>
      <c r="G229" s="32"/>
      <c r="H229" s="33"/>
      <c r="I229" s="36" t="str">
        <f t="shared" si="10"/>
        <v/>
      </c>
      <c r="J229" s="33"/>
      <c r="K229" s="35"/>
      <c r="L229" s="33"/>
      <c r="M229" s="33"/>
      <c r="N229" s="31"/>
      <c r="O229" s="37"/>
    </row>
    <row r="230" spans="1:15" s="10" customFormat="1" ht="19.5" customHeight="1" thickTop="1" thickBot="1" x14ac:dyDescent="0.25">
      <c r="A230" s="31"/>
      <c r="B230" s="83"/>
      <c r="C230" s="31" t="str">
        <f t="shared" si="11"/>
        <v/>
      </c>
      <c r="D230" s="38"/>
      <c r="E230" s="36" t="str">
        <f t="shared" si="9"/>
        <v/>
      </c>
      <c r="F230" s="32"/>
      <c r="G230" s="32"/>
      <c r="H230" s="33"/>
      <c r="I230" s="36" t="str">
        <f t="shared" si="10"/>
        <v/>
      </c>
      <c r="J230" s="33"/>
      <c r="K230" s="35"/>
      <c r="L230" s="33"/>
      <c r="M230" s="33"/>
      <c r="N230" s="31"/>
      <c r="O230" s="37"/>
    </row>
    <row r="231" spans="1:15" s="10" customFormat="1" ht="19.5" customHeight="1" thickTop="1" thickBot="1" x14ac:dyDescent="0.25">
      <c r="A231" s="31"/>
      <c r="B231" s="83"/>
      <c r="C231" s="31" t="str">
        <f t="shared" si="11"/>
        <v/>
      </c>
      <c r="D231" s="38"/>
      <c r="E231" s="36" t="str">
        <f t="shared" si="9"/>
        <v/>
      </c>
      <c r="F231" s="32"/>
      <c r="G231" s="32"/>
      <c r="H231" s="33"/>
      <c r="I231" s="36" t="str">
        <f t="shared" si="10"/>
        <v/>
      </c>
      <c r="J231" s="33"/>
      <c r="K231" s="35"/>
      <c r="L231" s="33"/>
      <c r="M231" s="33"/>
      <c r="N231" s="31"/>
      <c r="O231" s="37"/>
    </row>
    <row r="232" spans="1:15" s="10" customFormat="1" ht="19.5" customHeight="1" thickTop="1" thickBot="1" x14ac:dyDescent="0.25">
      <c r="A232" s="31"/>
      <c r="B232" s="83"/>
      <c r="C232" s="31" t="str">
        <f t="shared" si="11"/>
        <v/>
      </c>
      <c r="D232" s="38"/>
      <c r="E232" s="36" t="str">
        <f t="shared" si="9"/>
        <v/>
      </c>
      <c r="F232" s="32"/>
      <c r="G232" s="32"/>
      <c r="H232" s="33"/>
      <c r="I232" s="36" t="str">
        <f t="shared" si="10"/>
        <v/>
      </c>
      <c r="J232" s="33"/>
      <c r="K232" s="35"/>
      <c r="L232" s="33"/>
      <c r="M232" s="33"/>
      <c r="N232" s="31"/>
      <c r="O232" s="37"/>
    </row>
    <row r="233" spans="1:15" s="10" customFormat="1" ht="19.5" customHeight="1" thickTop="1" thickBot="1" x14ac:dyDescent="0.25">
      <c r="A233" s="31"/>
      <c r="B233" s="83"/>
      <c r="C233" s="31" t="str">
        <f t="shared" si="11"/>
        <v/>
      </c>
      <c r="D233" s="38"/>
      <c r="E233" s="36" t="str">
        <f t="shared" si="9"/>
        <v/>
      </c>
      <c r="F233" s="32"/>
      <c r="G233" s="32"/>
      <c r="H233" s="33"/>
      <c r="I233" s="36" t="str">
        <f t="shared" si="10"/>
        <v/>
      </c>
      <c r="J233" s="33"/>
      <c r="K233" s="35"/>
      <c r="L233" s="33"/>
      <c r="M233" s="33"/>
      <c r="N233" s="31"/>
      <c r="O233" s="37"/>
    </row>
    <row r="234" spans="1:15" s="10" customFormat="1" ht="19.5" customHeight="1" thickTop="1" thickBot="1" x14ac:dyDescent="0.25">
      <c r="A234" s="31"/>
      <c r="B234" s="83"/>
      <c r="C234" s="31" t="str">
        <f t="shared" si="11"/>
        <v/>
      </c>
      <c r="D234" s="38"/>
      <c r="E234" s="36" t="str">
        <f t="shared" si="9"/>
        <v/>
      </c>
      <c r="F234" s="32"/>
      <c r="G234" s="32"/>
      <c r="H234" s="33"/>
      <c r="I234" s="36" t="str">
        <f t="shared" si="10"/>
        <v/>
      </c>
      <c r="J234" s="33"/>
      <c r="K234" s="35"/>
      <c r="L234" s="33"/>
      <c r="M234" s="33"/>
      <c r="N234" s="31"/>
      <c r="O234" s="37"/>
    </row>
    <row r="235" spans="1:15" s="10" customFormat="1" ht="19.5" customHeight="1" thickTop="1" thickBot="1" x14ac:dyDescent="0.25">
      <c r="A235" s="31"/>
      <c r="B235" s="83"/>
      <c r="C235" s="31" t="str">
        <f t="shared" si="11"/>
        <v/>
      </c>
      <c r="D235" s="38"/>
      <c r="E235" s="36" t="str">
        <f t="shared" si="9"/>
        <v/>
      </c>
      <c r="F235" s="32"/>
      <c r="G235" s="32"/>
      <c r="H235" s="33"/>
      <c r="I235" s="36" t="str">
        <f t="shared" si="10"/>
        <v/>
      </c>
      <c r="J235" s="33"/>
      <c r="K235" s="35"/>
      <c r="L235" s="33"/>
      <c r="M235" s="33"/>
      <c r="N235" s="31"/>
      <c r="O235" s="37"/>
    </row>
    <row r="236" spans="1:15" s="10" customFormat="1" ht="19.5" customHeight="1" thickTop="1" thickBot="1" x14ac:dyDescent="0.25">
      <c r="A236" s="31"/>
      <c r="B236" s="83"/>
      <c r="C236" s="31" t="str">
        <f t="shared" si="11"/>
        <v/>
      </c>
      <c r="D236" s="38"/>
      <c r="E236" s="36" t="str">
        <f t="shared" si="9"/>
        <v/>
      </c>
      <c r="F236" s="32"/>
      <c r="G236" s="32"/>
      <c r="H236" s="33"/>
      <c r="I236" s="36" t="str">
        <f t="shared" si="10"/>
        <v/>
      </c>
      <c r="J236" s="33"/>
      <c r="K236" s="35"/>
      <c r="L236" s="33"/>
      <c r="M236" s="33"/>
      <c r="N236" s="31"/>
      <c r="O236" s="37"/>
    </row>
    <row r="237" spans="1:15" s="10" customFormat="1" ht="19.5" customHeight="1" thickTop="1" thickBot="1" x14ac:dyDescent="0.25">
      <c r="A237" s="31"/>
      <c r="B237" s="83"/>
      <c r="C237" s="31" t="str">
        <f t="shared" si="11"/>
        <v/>
      </c>
      <c r="D237" s="38"/>
      <c r="E237" s="36" t="str">
        <f t="shared" si="9"/>
        <v/>
      </c>
      <c r="F237" s="32"/>
      <c r="G237" s="32"/>
      <c r="H237" s="33"/>
      <c r="I237" s="36" t="str">
        <f t="shared" si="10"/>
        <v/>
      </c>
      <c r="J237" s="33"/>
      <c r="K237" s="35"/>
      <c r="L237" s="33"/>
      <c r="M237" s="33"/>
      <c r="N237" s="31"/>
      <c r="O237" s="37"/>
    </row>
    <row r="238" spans="1:15" s="10" customFormat="1" ht="19.5" customHeight="1" thickTop="1" thickBot="1" x14ac:dyDescent="0.25">
      <c r="A238" s="31"/>
      <c r="B238" s="83"/>
      <c r="C238" s="31" t="str">
        <f t="shared" si="11"/>
        <v/>
      </c>
      <c r="D238" s="38"/>
      <c r="E238" s="36" t="str">
        <f t="shared" si="9"/>
        <v/>
      </c>
      <c r="F238" s="32"/>
      <c r="G238" s="32"/>
      <c r="H238" s="33"/>
      <c r="I238" s="36" t="str">
        <f t="shared" si="10"/>
        <v/>
      </c>
      <c r="J238" s="33"/>
      <c r="K238" s="35"/>
      <c r="L238" s="33"/>
      <c r="M238" s="33"/>
      <c r="N238" s="31"/>
      <c r="O238" s="37"/>
    </row>
    <row r="239" spans="1:15" s="10" customFormat="1" ht="19.5" customHeight="1" thickTop="1" thickBot="1" x14ac:dyDescent="0.25">
      <c r="A239" s="31"/>
      <c r="B239" s="83"/>
      <c r="C239" s="31" t="str">
        <f t="shared" si="11"/>
        <v/>
      </c>
      <c r="D239" s="38"/>
      <c r="E239" s="36" t="str">
        <f t="shared" si="9"/>
        <v/>
      </c>
      <c r="F239" s="32"/>
      <c r="G239" s="32"/>
      <c r="H239" s="33"/>
      <c r="I239" s="36" t="str">
        <f t="shared" si="10"/>
        <v/>
      </c>
      <c r="J239" s="33"/>
      <c r="K239" s="35"/>
      <c r="L239" s="33"/>
      <c r="M239" s="33"/>
      <c r="N239" s="31"/>
      <c r="O239" s="37"/>
    </row>
    <row r="240" spans="1:15" s="10" customFormat="1" ht="19.5" customHeight="1" thickTop="1" thickBot="1" x14ac:dyDescent="0.25">
      <c r="A240" s="31"/>
      <c r="B240" s="83"/>
      <c r="C240" s="31" t="str">
        <f t="shared" si="11"/>
        <v/>
      </c>
      <c r="D240" s="38"/>
      <c r="E240" s="36" t="str">
        <f t="shared" si="9"/>
        <v/>
      </c>
      <c r="F240" s="32"/>
      <c r="G240" s="32"/>
      <c r="H240" s="33"/>
      <c r="I240" s="36" t="str">
        <f t="shared" si="10"/>
        <v/>
      </c>
      <c r="J240" s="33"/>
      <c r="K240" s="35"/>
      <c r="L240" s="33"/>
      <c r="M240" s="33"/>
      <c r="N240" s="31"/>
      <c r="O240" s="37"/>
    </row>
    <row r="241" spans="1:15" s="10" customFormat="1" ht="19.5" customHeight="1" thickTop="1" thickBot="1" x14ac:dyDescent="0.25">
      <c r="A241" s="31"/>
      <c r="B241" s="83"/>
      <c r="C241" s="31" t="str">
        <f t="shared" si="11"/>
        <v/>
      </c>
      <c r="D241" s="38"/>
      <c r="E241" s="36" t="str">
        <f t="shared" si="9"/>
        <v/>
      </c>
      <c r="F241" s="32"/>
      <c r="G241" s="32"/>
      <c r="H241" s="33"/>
      <c r="I241" s="36" t="str">
        <f t="shared" si="10"/>
        <v/>
      </c>
      <c r="J241" s="33"/>
      <c r="K241" s="35"/>
      <c r="L241" s="33"/>
      <c r="M241" s="33"/>
      <c r="N241" s="31"/>
      <c r="O241" s="37"/>
    </row>
    <row r="242" spans="1:15" s="10" customFormat="1" ht="19.5" customHeight="1" thickTop="1" thickBot="1" x14ac:dyDescent="0.25">
      <c r="A242" s="31"/>
      <c r="B242" s="83"/>
      <c r="C242" s="31" t="str">
        <f t="shared" si="11"/>
        <v/>
      </c>
      <c r="D242" s="38"/>
      <c r="E242" s="36" t="str">
        <f t="shared" si="9"/>
        <v/>
      </c>
      <c r="F242" s="32"/>
      <c r="G242" s="32"/>
      <c r="H242" s="33"/>
      <c r="I242" s="36" t="str">
        <f t="shared" si="10"/>
        <v/>
      </c>
      <c r="J242" s="33"/>
      <c r="K242" s="35"/>
      <c r="L242" s="33"/>
      <c r="M242" s="33"/>
      <c r="N242" s="31"/>
      <c r="O242" s="37"/>
    </row>
    <row r="243" spans="1:15" s="10" customFormat="1" ht="19.5" customHeight="1" thickTop="1" thickBot="1" x14ac:dyDescent="0.25">
      <c r="A243" s="31"/>
      <c r="B243" s="83"/>
      <c r="C243" s="31" t="str">
        <f t="shared" si="11"/>
        <v/>
      </c>
      <c r="D243" s="38"/>
      <c r="E243" s="36" t="str">
        <f t="shared" si="9"/>
        <v/>
      </c>
      <c r="F243" s="32"/>
      <c r="G243" s="32"/>
      <c r="H243" s="33"/>
      <c r="I243" s="36" t="str">
        <f t="shared" si="10"/>
        <v/>
      </c>
      <c r="J243" s="33"/>
      <c r="K243" s="35"/>
      <c r="L243" s="33"/>
      <c r="M243" s="33"/>
      <c r="N243" s="31"/>
      <c r="O243" s="37"/>
    </row>
    <row r="244" spans="1:15" s="10" customFormat="1" ht="19.5" customHeight="1" thickTop="1" thickBot="1" x14ac:dyDescent="0.25">
      <c r="A244" s="31"/>
      <c r="B244" s="83"/>
      <c r="C244" s="31" t="str">
        <f t="shared" si="11"/>
        <v/>
      </c>
      <c r="D244" s="38"/>
      <c r="E244" s="36" t="str">
        <f t="shared" si="9"/>
        <v/>
      </c>
      <c r="F244" s="32"/>
      <c r="G244" s="32"/>
      <c r="H244" s="33"/>
      <c r="I244" s="36" t="str">
        <f t="shared" si="10"/>
        <v/>
      </c>
      <c r="J244" s="33"/>
      <c r="K244" s="35"/>
      <c r="L244" s="33"/>
      <c r="M244" s="33"/>
      <c r="N244" s="31"/>
      <c r="O244" s="37"/>
    </row>
    <row r="245" spans="1:15" s="10" customFormat="1" ht="19.5" customHeight="1" thickTop="1" thickBot="1" x14ac:dyDescent="0.25">
      <c r="A245" s="31"/>
      <c r="B245" s="83"/>
      <c r="C245" s="31" t="str">
        <f t="shared" si="11"/>
        <v/>
      </c>
      <c r="D245" s="38"/>
      <c r="E245" s="36" t="str">
        <f t="shared" si="9"/>
        <v/>
      </c>
      <c r="F245" s="32"/>
      <c r="G245" s="32"/>
      <c r="H245" s="33"/>
      <c r="I245" s="36" t="str">
        <f t="shared" si="10"/>
        <v/>
      </c>
      <c r="J245" s="33"/>
      <c r="K245" s="35"/>
      <c r="L245" s="33"/>
      <c r="M245" s="33"/>
      <c r="N245" s="31"/>
      <c r="O245" s="37"/>
    </row>
    <row r="246" spans="1:15" s="10" customFormat="1" ht="19.5" customHeight="1" thickTop="1" thickBot="1" x14ac:dyDescent="0.25">
      <c r="A246" s="31"/>
      <c r="B246" s="83"/>
      <c r="C246" s="31" t="str">
        <f t="shared" si="11"/>
        <v/>
      </c>
      <c r="D246" s="38"/>
      <c r="E246" s="36" t="str">
        <f t="shared" si="9"/>
        <v/>
      </c>
      <c r="F246" s="32"/>
      <c r="G246" s="32"/>
      <c r="H246" s="33"/>
      <c r="I246" s="36" t="str">
        <f t="shared" si="10"/>
        <v/>
      </c>
      <c r="J246" s="33"/>
      <c r="K246" s="35"/>
      <c r="L246" s="33"/>
      <c r="M246" s="33"/>
      <c r="N246" s="31"/>
      <c r="O246" s="37"/>
    </row>
    <row r="247" spans="1:15" s="10" customFormat="1" ht="19.5" customHeight="1" thickTop="1" thickBot="1" x14ac:dyDescent="0.25">
      <c r="A247" s="31"/>
      <c r="B247" s="83"/>
      <c r="C247" s="31" t="str">
        <f t="shared" si="11"/>
        <v/>
      </c>
      <c r="D247" s="38"/>
      <c r="E247" s="36" t="str">
        <f t="shared" si="9"/>
        <v/>
      </c>
      <c r="F247" s="32"/>
      <c r="G247" s="32"/>
      <c r="H247" s="33"/>
      <c r="I247" s="36" t="str">
        <f t="shared" si="10"/>
        <v/>
      </c>
      <c r="J247" s="33"/>
      <c r="K247" s="35"/>
      <c r="L247" s="33"/>
      <c r="M247" s="33"/>
      <c r="N247" s="31"/>
      <c r="O247" s="37"/>
    </row>
    <row r="248" spans="1:15" s="10" customFormat="1" ht="19.5" customHeight="1" thickTop="1" thickBot="1" x14ac:dyDescent="0.25">
      <c r="A248" s="31"/>
      <c r="B248" s="83"/>
      <c r="C248" s="31" t="str">
        <f t="shared" si="11"/>
        <v/>
      </c>
      <c r="D248" s="38"/>
      <c r="E248" s="36" t="str">
        <f t="shared" si="9"/>
        <v/>
      </c>
      <c r="F248" s="32"/>
      <c r="G248" s="32"/>
      <c r="H248" s="33"/>
      <c r="I248" s="36" t="str">
        <f t="shared" si="10"/>
        <v/>
      </c>
      <c r="J248" s="33"/>
      <c r="K248" s="35"/>
      <c r="L248" s="33"/>
      <c r="M248" s="33"/>
      <c r="N248" s="31"/>
      <c r="O248" s="37"/>
    </row>
    <row r="249" spans="1:15" s="10" customFormat="1" ht="19.5" customHeight="1" thickTop="1" thickBot="1" x14ac:dyDescent="0.25">
      <c r="A249" s="31"/>
      <c r="B249" s="83"/>
      <c r="C249" s="31" t="str">
        <f t="shared" si="11"/>
        <v/>
      </c>
      <c r="D249" s="38"/>
      <c r="E249" s="36" t="str">
        <f t="shared" si="9"/>
        <v/>
      </c>
      <c r="F249" s="32"/>
      <c r="G249" s="32"/>
      <c r="H249" s="33"/>
      <c r="I249" s="36" t="str">
        <f t="shared" si="10"/>
        <v/>
      </c>
      <c r="J249" s="33"/>
      <c r="K249" s="35"/>
      <c r="L249" s="33"/>
      <c r="M249" s="33"/>
      <c r="N249" s="31"/>
      <c r="O249" s="37"/>
    </row>
    <row r="250" spans="1:15" s="10" customFormat="1" ht="19.5" customHeight="1" thickTop="1" thickBot="1" x14ac:dyDescent="0.25">
      <c r="A250" s="31"/>
      <c r="B250" s="83"/>
      <c r="C250" s="31" t="str">
        <f t="shared" si="11"/>
        <v/>
      </c>
      <c r="D250" s="38"/>
      <c r="E250" s="36" t="str">
        <f t="shared" si="9"/>
        <v/>
      </c>
      <c r="F250" s="32"/>
      <c r="G250" s="32"/>
      <c r="H250" s="33"/>
      <c r="I250" s="36" t="str">
        <f t="shared" si="10"/>
        <v/>
      </c>
      <c r="J250" s="33"/>
      <c r="K250" s="35"/>
      <c r="L250" s="33"/>
      <c r="M250" s="33"/>
      <c r="N250" s="31"/>
      <c r="O250" s="37"/>
    </row>
    <row r="251" spans="1:15" s="10" customFormat="1" ht="19.5" customHeight="1" thickTop="1" thickBot="1" x14ac:dyDescent="0.25">
      <c r="A251" s="31"/>
      <c r="B251" s="83"/>
      <c r="C251" s="31" t="str">
        <f t="shared" si="11"/>
        <v/>
      </c>
      <c r="D251" s="38"/>
      <c r="E251" s="36" t="str">
        <f t="shared" si="9"/>
        <v/>
      </c>
      <c r="F251" s="32"/>
      <c r="G251" s="32"/>
      <c r="H251" s="33"/>
      <c r="I251" s="36" t="str">
        <f t="shared" si="10"/>
        <v/>
      </c>
      <c r="J251" s="33"/>
      <c r="K251" s="35"/>
      <c r="L251" s="33"/>
      <c r="M251" s="33"/>
      <c r="N251" s="31"/>
      <c r="O251" s="37"/>
    </row>
    <row r="252" spans="1:15" s="10" customFormat="1" ht="19.5" customHeight="1" thickTop="1" thickBot="1" x14ac:dyDescent="0.25">
      <c r="A252" s="31"/>
      <c r="B252" s="83"/>
      <c r="C252" s="31" t="str">
        <f t="shared" si="11"/>
        <v/>
      </c>
      <c r="D252" s="38"/>
      <c r="E252" s="36" t="str">
        <f t="shared" si="9"/>
        <v/>
      </c>
      <c r="F252" s="32"/>
      <c r="G252" s="32"/>
      <c r="H252" s="33"/>
      <c r="I252" s="36" t="str">
        <f t="shared" si="10"/>
        <v/>
      </c>
      <c r="J252" s="33"/>
      <c r="K252" s="35"/>
      <c r="L252" s="33"/>
      <c r="M252" s="33"/>
      <c r="N252" s="31"/>
      <c r="O252" s="37"/>
    </row>
    <row r="253" spans="1:15" s="10" customFormat="1" ht="19.5" customHeight="1" thickTop="1" thickBot="1" x14ac:dyDescent="0.25">
      <c r="A253" s="31"/>
      <c r="B253" s="83"/>
      <c r="C253" s="31" t="str">
        <f t="shared" si="11"/>
        <v/>
      </c>
      <c r="D253" s="38"/>
      <c r="E253" s="36" t="str">
        <f t="shared" si="9"/>
        <v/>
      </c>
      <c r="F253" s="32"/>
      <c r="G253" s="32"/>
      <c r="H253" s="33"/>
      <c r="I253" s="36" t="str">
        <f t="shared" si="10"/>
        <v/>
      </c>
      <c r="J253" s="33"/>
      <c r="K253" s="35"/>
      <c r="L253" s="33"/>
      <c r="M253" s="33"/>
      <c r="N253" s="31"/>
      <c r="O253" s="37"/>
    </row>
    <row r="254" spans="1:15" s="10" customFormat="1" ht="19.5" customHeight="1" thickTop="1" thickBot="1" x14ac:dyDescent="0.25">
      <c r="A254" s="31"/>
      <c r="B254" s="83"/>
      <c r="C254" s="31" t="str">
        <f t="shared" si="11"/>
        <v/>
      </c>
      <c r="D254" s="38"/>
      <c r="E254" s="36" t="str">
        <f t="shared" si="9"/>
        <v/>
      </c>
      <c r="F254" s="32"/>
      <c r="G254" s="32"/>
      <c r="H254" s="33"/>
      <c r="I254" s="36" t="str">
        <f t="shared" si="10"/>
        <v/>
      </c>
      <c r="J254" s="33"/>
      <c r="K254" s="35"/>
      <c r="L254" s="33"/>
      <c r="M254" s="33"/>
      <c r="N254" s="31"/>
      <c r="O254" s="37"/>
    </row>
    <row r="255" spans="1:15" s="10" customFormat="1" ht="19.5" customHeight="1" thickTop="1" thickBot="1" x14ac:dyDescent="0.25">
      <c r="A255" s="31"/>
      <c r="B255" s="83"/>
      <c r="C255" s="31" t="str">
        <f t="shared" si="11"/>
        <v/>
      </c>
      <c r="D255" s="38"/>
      <c r="E255" s="36" t="str">
        <f t="shared" si="9"/>
        <v/>
      </c>
      <c r="F255" s="32"/>
      <c r="G255" s="32"/>
      <c r="H255" s="33"/>
      <c r="I255" s="36" t="str">
        <f t="shared" si="10"/>
        <v/>
      </c>
      <c r="J255" s="33"/>
      <c r="K255" s="35"/>
      <c r="L255" s="33"/>
      <c r="M255" s="33"/>
      <c r="N255" s="31"/>
      <c r="O255" s="37"/>
    </row>
    <row r="256" spans="1:15" s="10" customFormat="1" ht="19.5" customHeight="1" thickTop="1" thickBot="1" x14ac:dyDescent="0.25">
      <c r="A256" s="31"/>
      <c r="B256" s="83"/>
      <c r="C256" s="31" t="str">
        <f t="shared" si="11"/>
        <v/>
      </c>
      <c r="D256" s="38"/>
      <c r="E256" s="36" t="str">
        <f t="shared" si="9"/>
        <v/>
      </c>
      <c r="F256" s="32"/>
      <c r="G256" s="32"/>
      <c r="H256" s="33"/>
      <c r="I256" s="36" t="str">
        <f t="shared" si="10"/>
        <v/>
      </c>
      <c r="J256" s="33"/>
      <c r="K256" s="35"/>
      <c r="L256" s="33"/>
      <c r="M256" s="33"/>
      <c r="N256" s="31"/>
      <c r="O256" s="37"/>
    </row>
    <row r="257" spans="1:15" s="10" customFormat="1" ht="19.5" customHeight="1" thickTop="1" thickBot="1" x14ac:dyDescent="0.25">
      <c r="A257" s="31"/>
      <c r="B257" s="83"/>
      <c r="C257" s="31" t="str">
        <f t="shared" si="11"/>
        <v/>
      </c>
      <c r="D257" s="38"/>
      <c r="E257" s="36" t="str">
        <f t="shared" si="9"/>
        <v/>
      </c>
      <c r="F257" s="32"/>
      <c r="G257" s="32"/>
      <c r="H257" s="33"/>
      <c r="I257" s="36" t="str">
        <f t="shared" si="10"/>
        <v/>
      </c>
      <c r="J257" s="33"/>
      <c r="K257" s="35"/>
      <c r="L257" s="33"/>
      <c r="M257" s="33"/>
      <c r="N257" s="31"/>
      <c r="O257" s="37"/>
    </row>
    <row r="258" spans="1:15" s="10" customFormat="1" ht="19.5" customHeight="1" thickTop="1" thickBot="1" x14ac:dyDescent="0.25">
      <c r="A258" s="31"/>
      <c r="B258" s="83"/>
      <c r="C258" s="31" t="str">
        <f t="shared" si="11"/>
        <v/>
      </c>
      <c r="D258" s="38"/>
      <c r="E258" s="36" t="str">
        <f t="shared" si="9"/>
        <v/>
      </c>
      <c r="F258" s="32"/>
      <c r="G258" s="32"/>
      <c r="H258" s="33"/>
      <c r="I258" s="36" t="str">
        <f t="shared" si="10"/>
        <v/>
      </c>
      <c r="J258" s="33"/>
      <c r="K258" s="35"/>
      <c r="L258" s="33"/>
      <c r="M258" s="33"/>
      <c r="N258" s="31"/>
      <c r="O258" s="37"/>
    </row>
    <row r="259" spans="1:15" s="10" customFormat="1" ht="19.5" customHeight="1" thickTop="1" thickBot="1" x14ac:dyDescent="0.25">
      <c r="A259" s="31"/>
      <c r="B259" s="83"/>
      <c r="C259" s="31" t="str">
        <f t="shared" si="11"/>
        <v/>
      </c>
      <c r="D259" s="38"/>
      <c r="E259" s="36" t="str">
        <f t="shared" si="9"/>
        <v/>
      </c>
      <c r="F259" s="32"/>
      <c r="G259" s="32"/>
      <c r="H259" s="33"/>
      <c r="I259" s="36" t="str">
        <f t="shared" si="10"/>
        <v/>
      </c>
      <c r="J259" s="33"/>
      <c r="K259" s="35"/>
      <c r="L259" s="33"/>
      <c r="M259" s="33"/>
      <c r="N259" s="31"/>
      <c r="O259" s="37"/>
    </row>
    <row r="260" spans="1:15" s="10" customFormat="1" ht="19.5" customHeight="1" thickTop="1" thickBot="1" x14ac:dyDescent="0.25">
      <c r="A260" s="31"/>
      <c r="B260" s="83"/>
      <c r="C260" s="31" t="str">
        <f t="shared" si="11"/>
        <v/>
      </c>
      <c r="D260" s="38"/>
      <c r="E260" s="36" t="str">
        <f t="shared" si="9"/>
        <v/>
      </c>
      <c r="F260" s="32"/>
      <c r="G260" s="32"/>
      <c r="H260" s="33"/>
      <c r="I260" s="36" t="str">
        <f t="shared" si="10"/>
        <v/>
      </c>
      <c r="J260" s="33"/>
      <c r="K260" s="35"/>
      <c r="L260" s="33"/>
      <c r="M260" s="33"/>
      <c r="N260" s="31"/>
      <c r="O260" s="37"/>
    </row>
    <row r="261" spans="1:15" s="10" customFormat="1" ht="19.5" customHeight="1" thickTop="1" thickBot="1" x14ac:dyDescent="0.25">
      <c r="A261" s="31"/>
      <c r="B261" s="83"/>
      <c r="C261" s="31" t="str">
        <f t="shared" si="11"/>
        <v/>
      </c>
      <c r="D261" s="38"/>
      <c r="E261" s="36" t="str">
        <f t="shared" si="9"/>
        <v/>
      </c>
      <c r="F261" s="32"/>
      <c r="G261" s="32"/>
      <c r="H261" s="33"/>
      <c r="I261" s="36" t="str">
        <f t="shared" si="10"/>
        <v/>
      </c>
      <c r="J261" s="33"/>
      <c r="K261" s="35"/>
      <c r="L261" s="33"/>
      <c r="M261" s="33"/>
      <c r="N261" s="31"/>
      <c r="O261" s="37"/>
    </row>
    <row r="262" spans="1:15" s="10" customFormat="1" ht="19.5" customHeight="1" thickTop="1" thickBot="1" x14ac:dyDescent="0.25">
      <c r="A262" s="31"/>
      <c r="B262" s="83"/>
      <c r="C262" s="31" t="str">
        <f t="shared" si="11"/>
        <v/>
      </c>
      <c r="D262" s="38"/>
      <c r="E262" s="36" t="str">
        <f t="shared" ref="E262:E325" si="12">IF(D262="","",VLOOKUP(D262,LayerTypeDesc,2,FALSE))</f>
        <v/>
      </c>
      <c r="F262" s="32"/>
      <c r="G262" s="32"/>
      <c r="H262" s="33"/>
      <c r="I262" s="36" t="str">
        <f t="shared" ref="I262:I325" si="13">IF(H262="","",VLOOKUP(H262,PaveMaterialDesc,2,FALSE))</f>
        <v/>
      </c>
      <c r="J262" s="33"/>
      <c r="K262" s="35"/>
      <c r="L262" s="33"/>
      <c r="M262" s="33"/>
      <c r="N262" s="31"/>
      <c r="O262" s="37"/>
    </row>
    <row r="263" spans="1:15" s="10" customFormat="1" ht="19.5" customHeight="1" thickTop="1" thickBot="1" x14ac:dyDescent="0.25">
      <c r="A263" s="31"/>
      <c r="B263" s="83"/>
      <c r="C263" s="31" t="str">
        <f t="shared" ref="C263:C326" si="14">IF(A263="ADD","0","")</f>
        <v/>
      </c>
      <c r="D263" s="38"/>
      <c r="E263" s="36" t="str">
        <f t="shared" si="12"/>
        <v/>
      </c>
      <c r="F263" s="32"/>
      <c r="G263" s="32"/>
      <c r="H263" s="33"/>
      <c r="I263" s="36" t="str">
        <f t="shared" si="13"/>
        <v/>
      </c>
      <c r="J263" s="33"/>
      <c r="K263" s="35"/>
      <c r="L263" s="33"/>
      <c r="M263" s="33"/>
      <c r="N263" s="31"/>
      <c r="O263" s="37"/>
    </row>
    <row r="264" spans="1:15" s="10" customFormat="1" ht="19.5" customHeight="1" thickTop="1" thickBot="1" x14ac:dyDescent="0.25">
      <c r="A264" s="31"/>
      <c r="B264" s="83"/>
      <c r="C264" s="31" t="str">
        <f t="shared" si="14"/>
        <v/>
      </c>
      <c r="D264" s="38"/>
      <c r="E264" s="36" t="str">
        <f t="shared" si="12"/>
        <v/>
      </c>
      <c r="F264" s="32"/>
      <c r="G264" s="32"/>
      <c r="H264" s="33"/>
      <c r="I264" s="36" t="str">
        <f t="shared" si="13"/>
        <v/>
      </c>
      <c r="J264" s="33"/>
      <c r="K264" s="35"/>
      <c r="L264" s="33"/>
      <c r="M264" s="33"/>
      <c r="N264" s="31"/>
      <c r="O264" s="37"/>
    </row>
    <row r="265" spans="1:15" s="10" customFormat="1" ht="19.5" customHeight="1" thickTop="1" thickBot="1" x14ac:dyDescent="0.25">
      <c r="A265" s="31"/>
      <c r="B265" s="83"/>
      <c r="C265" s="31" t="str">
        <f t="shared" si="14"/>
        <v/>
      </c>
      <c r="D265" s="38"/>
      <c r="E265" s="36" t="str">
        <f t="shared" si="12"/>
        <v/>
      </c>
      <c r="F265" s="32"/>
      <c r="G265" s="32"/>
      <c r="H265" s="33"/>
      <c r="I265" s="36" t="str">
        <f t="shared" si="13"/>
        <v/>
      </c>
      <c r="J265" s="33"/>
      <c r="K265" s="35"/>
      <c r="L265" s="33"/>
      <c r="M265" s="33"/>
      <c r="N265" s="31"/>
      <c r="O265" s="37"/>
    </row>
    <row r="266" spans="1:15" s="10" customFormat="1" ht="19.5" customHeight="1" thickTop="1" thickBot="1" x14ac:dyDescent="0.25">
      <c r="A266" s="31"/>
      <c r="B266" s="83"/>
      <c r="C266" s="31" t="str">
        <f t="shared" si="14"/>
        <v/>
      </c>
      <c r="D266" s="38"/>
      <c r="E266" s="36" t="str">
        <f t="shared" si="12"/>
        <v/>
      </c>
      <c r="F266" s="32"/>
      <c r="G266" s="32"/>
      <c r="H266" s="33"/>
      <c r="I266" s="36" t="str">
        <f t="shared" si="13"/>
        <v/>
      </c>
      <c r="J266" s="33"/>
      <c r="K266" s="35"/>
      <c r="L266" s="33"/>
      <c r="M266" s="33"/>
      <c r="N266" s="31"/>
      <c r="O266" s="37"/>
    </row>
    <row r="267" spans="1:15" s="10" customFormat="1" ht="19.5" customHeight="1" thickTop="1" thickBot="1" x14ac:dyDescent="0.25">
      <c r="A267" s="31"/>
      <c r="B267" s="83"/>
      <c r="C267" s="31" t="str">
        <f t="shared" si="14"/>
        <v/>
      </c>
      <c r="D267" s="38"/>
      <c r="E267" s="36" t="str">
        <f t="shared" si="12"/>
        <v/>
      </c>
      <c r="F267" s="32"/>
      <c r="G267" s="32"/>
      <c r="H267" s="33"/>
      <c r="I267" s="36" t="str">
        <f t="shared" si="13"/>
        <v/>
      </c>
      <c r="J267" s="33"/>
      <c r="K267" s="35"/>
      <c r="L267" s="33"/>
      <c r="M267" s="33"/>
      <c r="N267" s="31"/>
      <c r="O267" s="37"/>
    </row>
    <row r="268" spans="1:15" s="10" customFormat="1" ht="19.5" customHeight="1" thickTop="1" thickBot="1" x14ac:dyDescent="0.25">
      <c r="A268" s="31"/>
      <c r="B268" s="83"/>
      <c r="C268" s="31" t="str">
        <f t="shared" si="14"/>
        <v/>
      </c>
      <c r="D268" s="38"/>
      <c r="E268" s="36" t="str">
        <f t="shared" si="12"/>
        <v/>
      </c>
      <c r="F268" s="32"/>
      <c r="G268" s="32"/>
      <c r="H268" s="33"/>
      <c r="I268" s="36" t="str">
        <f t="shared" si="13"/>
        <v/>
      </c>
      <c r="J268" s="33"/>
      <c r="K268" s="35"/>
      <c r="L268" s="33"/>
      <c r="M268" s="33"/>
      <c r="N268" s="31"/>
      <c r="O268" s="37"/>
    </row>
    <row r="269" spans="1:15" s="10" customFormat="1" ht="19.5" customHeight="1" thickTop="1" thickBot="1" x14ac:dyDescent="0.25">
      <c r="A269" s="31"/>
      <c r="B269" s="83"/>
      <c r="C269" s="31" t="str">
        <f t="shared" si="14"/>
        <v/>
      </c>
      <c r="D269" s="38"/>
      <c r="E269" s="36" t="str">
        <f t="shared" si="12"/>
        <v/>
      </c>
      <c r="F269" s="32"/>
      <c r="G269" s="32"/>
      <c r="H269" s="33"/>
      <c r="I269" s="36" t="str">
        <f t="shared" si="13"/>
        <v/>
      </c>
      <c r="J269" s="33"/>
      <c r="K269" s="35"/>
      <c r="L269" s="33"/>
      <c r="M269" s="33"/>
      <c r="N269" s="31"/>
      <c r="O269" s="37"/>
    </row>
    <row r="270" spans="1:15" s="10" customFormat="1" ht="19.5" customHeight="1" thickTop="1" thickBot="1" x14ac:dyDescent="0.25">
      <c r="A270" s="31"/>
      <c r="B270" s="83"/>
      <c r="C270" s="31" t="str">
        <f t="shared" si="14"/>
        <v/>
      </c>
      <c r="D270" s="38"/>
      <c r="E270" s="36" t="str">
        <f t="shared" si="12"/>
        <v/>
      </c>
      <c r="F270" s="32"/>
      <c r="G270" s="32"/>
      <c r="H270" s="33"/>
      <c r="I270" s="36" t="str">
        <f t="shared" si="13"/>
        <v/>
      </c>
      <c r="J270" s="33"/>
      <c r="K270" s="35"/>
      <c r="L270" s="33"/>
      <c r="M270" s="33"/>
      <c r="N270" s="31"/>
      <c r="O270" s="37"/>
    </row>
    <row r="271" spans="1:15" s="10" customFormat="1" ht="19.5" customHeight="1" thickTop="1" thickBot="1" x14ac:dyDescent="0.25">
      <c r="A271" s="31"/>
      <c r="B271" s="83"/>
      <c r="C271" s="31" t="str">
        <f t="shared" si="14"/>
        <v/>
      </c>
      <c r="D271" s="38"/>
      <c r="E271" s="36" t="str">
        <f t="shared" si="12"/>
        <v/>
      </c>
      <c r="F271" s="32"/>
      <c r="G271" s="32"/>
      <c r="H271" s="33"/>
      <c r="I271" s="36" t="str">
        <f t="shared" si="13"/>
        <v/>
      </c>
      <c r="J271" s="33"/>
      <c r="K271" s="35"/>
      <c r="L271" s="33"/>
      <c r="M271" s="33"/>
      <c r="N271" s="31"/>
      <c r="O271" s="37"/>
    </row>
    <row r="272" spans="1:15" s="10" customFormat="1" ht="19.5" customHeight="1" thickTop="1" thickBot="1" x14ac:dyDescent="0.25">
      <c r="A272" s="31"/>
      <c r="B272" s="83"/>
      <c r="C272" s="31" t="str">
        <f t="shared" si="14"/>
        <v/>
      </c>
      <c r="D272" s="38"/>
      <c r="E272" s="36" t="str">
        <f t="shared" si="12"/>
        <v/>
      </c>
      <c r="F272" s="32"/>
      <c r="G272" s="32"/>
      <c r="H272" s="33"/>
      <c r="I272" s="36" t="str">
        <f t="shared" si="13"/>
        <v/>
      </c>
      <c r="J272" s="33"/>
      <c r="K272" s="35"/>
      <c r="L272" s="33"/>
      <c r="M272" s="33"/>
      <c r="N272" s="31"/>
      <c r="O272" s="37"/>
    </row>
    <row r="273" spans="1:15" s="10" customFormat="1" ht="19.5" customHeight="1" thickTop="1" thickBot="1" x14ac:dyDescent="0.25">
      <c r="A273" s="31"/>
      <c r="B273" s="83"/>
      <c r="C273" s="31" t="str">
        <f t="shared" si="14"/>
        <v/>
      </c>
      <c r="D273" s="38"/>
      <c r="E273" s="36" t="str">
        <f t="shared" si="12"/>
        <v/>
      </c>
      <c r="F273" s="32"/>
      <c r="G273" s="32"/>
      <c r="H273" s="33"/>
      <c r="I273" s="36" t="str">
        <f t="shared" si="13"/>
        <v/>
      </c>
      <c r="J273" s="33"/>
      <c r="K273" s="35"/>
      <c r="L273" s="33"/>
      <c r="M273" s="33"/>
      <c r="N273" s="31"/>
      <c r="O273" s="37"/>
    </row>
    <row r="274" spans="1:15" s="10" customFormat="1" ht="19.5" customHeight="1" thickTop="1" thickBot="1" x14ac:dyDescent="0.25">
      <c r="A274" s="31"/>
      <c r="B274" s="83"/>
      <c r="C274" s="31" t="str">
        <f t="shared" si="14"/>
        <v/>
      </c>
      <c r="D274" s="38"/>
      <c r="E274" s="36" t="str">
        <f t="shared" si="12"/>
        <v/>
      </c>
      <c r="F274" s="32"/>
      <c r="G274" s="32"/>
      <c r="H274" s="33"/>
      <c r="I274" s="36" t="str">
        <f t="shared" si="13"/>
        <v/>
      </c>
      <c r="J274" s="33"/>
      <c r="K274" s="35"/>
      <c r="L274" s="33"/>
      <c r="M274" s="33"/>
      <c r="N274" s="31"/>
      <c r="O274" s="37"/>
    </row>
    <row r="275" spans="1:15" s="10" customFormat="1" ht="19.5" customHeight="1" thickTop="1" thickBot="1" x14ac:dyDescent="0.25">
      <c r="A275" s="31"/>
      <c r="B275" s="83"/>
      <c r="C275" s="31" t="str">
        <f t="shared" si="14"/>
        <v/>
      </c>
      <c r="D275" s="38"/>
      <c r="E275" s="36" t="str">
        <f t="shared" si="12"/>
        <v/>
      </c>
      <c r="F275" s="32"/>
      <c r="G275" s="32"/>
      <c r="H275" s="33"/>
      <c r="I275" s="36" t="str">
        <f t="shared" si="13"/>
        <v/>
      </c>
      <c r="J275" s="33"/>
      <c r="K275" s="35"/>
      <c r="L275" s="33"/>
      <c r="M275" s="33"/>
      <c r="N275" s="31"/>
      <c r="O275" s="37"/>
    </row>
    <row r="276" spans="1:15" s="10" customFormat="1" ht="19.5" customHeight="1" thickTop="1" thickBot="1" x14ac:dyDescent="0.25">
      <c r="A276" s="31"/>
      <c r="B276" s="83"/>
      <c r="C276" s="31" t="str">
        <f t="shared" si="14"/>
        <v/>
      </c>
      <c r="D276" s="38"/>
      <c r="E276" s="36" t="str">
        <f t="shared" si="12"/>
        <v/>
      </c>
      <c r="F276" s="32"/>
      <c r="G276" s="32"/>
      <c r="H276" s="33"/>
      <c r="I276" s="36" t="str">
        <f t="shared" si="13"/>
        <v/>
      </c>
      <c r="J276" s="33"/>
      <c r="K276" s="35"/>
      <c r="L276" s="33"/>
      <c r="M276" s="33"/>
      <c r="N276" s="31"/>
      <c r="O276" s="37"/>
    </row>
    <row r="277" spans="1:15" s="10" customFormat="1" ht="19.5" customHeight="1" thickTop="1" thickBot="1" x14ac:dyDescent="0.25">
      <c r="A277" s="31"/>
      <c r="B277" s="83"/>
      <c r="C277" s="31" t="str">
        <f t="shared" si="14"/>
        <v/>
      </c>
      <c r="D277" s="38"/>
      <c r="E277" s="36" t="str">
        <f t="shared" si="12"/>
        <v/>
      </c>
      <c r="F277" s="32"/>
      <c r="G277" s="32"/>
      <c r="H277" s="33"/>
      <c r="I277" s="36" t="str">
        <f t="shared" si="13"/>
        <v/>
      </c>
      <c r="J277" s="33"/>
      <c r="K277" s="35"/>
      <c r="L277" s="33"/>
      <c r="M277" s="33"/>
      <c r="N277" s="31"/>
      <c r="O277" s="37"/>
    </row>
    <row r="278" spans="1:15" s="10" customFormat="1" ht="19.5" customHeight="1" thickTop="1" thickBot="1" x14ac:dyDescent="0.25">
      <c r="A278" s="31"/>
      <c r="B278" s="83"/>
      <c r="C278" s="31" t="str">
        <f t="shared" si="14"/>
        <v/>
      </c>
      <c r="D278" s="38"/>
      <c r="E278" s="36" t="str">
        <f t="shared" si="12"/>
        <v/>
      </c>
      <c r="F278" s="32"/>
      <c r="G278" s="32"/>
      <c r="H278" s="33"/>
      <c r="I278" s="36" t="str">
        <f t="shared" si="13"/>
        <v/>
      </c>
      <c r="J278" s="33"/>
      <c r="K278" s="35"/>
      <c r="L278" s="33"/>
      <c r="M278" s="33"/>
      <c r="N278" s="31"/>
      <c r="O278" s="37"/>
    </row>
    <row r="279" spans="1:15" s="10" customFormat="1" ht="19.5" customHeight="1" thickTop="1" thickBot="1" x14ac:dyDescent="0.25">
      <c r="A279" s="31"/>
      <c r="B279" s="83"/>
      <c r="C279" s="31" t="str">
        <f t="shared" si="14"/>
        <v/>
      </c>
      <c r="D279" s="38"/>
      <c r="E279" s="36" t="str">
        <f t="shared" si="12"/>
        <v/>
      </c>
      <c r="F279" s="32"/>
      <c r="G279" s="32"/>
      <c r="H279" s="33"/>
      <c r="I279" s="36" t="str">
        <f t="shared" si="13"/>
        <v/>
      </c>
      <c r="J279" s="33"/>
      <c r="K279" s="35"/>
      <c r="L279" s="33"/>
      <c r="M279" s="33"/>
      <c r="N279" s="31"/>
      <c r="O279" s="37"/>
    </row>
    <row r="280" spans="1:15" s="10" customFormat="1" ht="19.5" customHeight="1" thickTop="1" thickBot="1" x14ac:dyDescent="0.25">
      <c r="A280" s="31"/>
      <c r="B280" s="83"/>
      <c r="C280" s="31" t="str">
        <f t="shared" si="14"/>
        <v/>
      </c>
      <c r="D280" s="38"/>
      <c r="E280" s="36" t="str">
        <f t="shared" si="12"/>
        <v/>
      </c>
      <c r="F280" s="32"/>
      <c r="G280" s="32"/>
      <c r="H280" s="33"/>
      <c r="I280" s="36" t="str">
        <f t="shared" si="13"/>
        <v/>
      </c>
      <c r="J280" s="33"/>
      <c r="K280" s="35"/>
      <c r="L280" s="33"/>
      <c r="M280" s="33"/>
      <c r="N280" s="31"/>
      <c r="O280" s="37"/>
    </row>
    <row r="281" spans="1:15" s="10" customFormat="1" ht="19.5" customHeight="1" thickTop="1" thickBot="1" x14ac:dyDescent="0.25">
      <c r="A281" s="31"/>
      <c r="B281" s="83"/>
      <c r="C281" s="31" t="str">
        <f t="shared" si="14"/>
        <v/>
      </c>
      <c r="D281" s="38"/>
      <c r="E281" s="36" t="str">
        <f t="shared" si="12"/>
        <v/>
      </c>
      <c r="F281" s="32"/>
      <c r="G281" s="32"/>
      <c r="H281" s="33"/>
      <c r="I281" s="36" t="str">
        <f t="shared" si="13"/>
        <v/>
      </c>
      <c r="J281" s="33"/>
      <c r="K281" s="35"/>
      <c r="L281" s="33"/>
      <c r="M281" s="33"/>
      <c r="N281" s="31"/>
      <c r="O281" s="37"/>
    </row>
    <row r="282" spans="1:15" s="10" customFormat="1" ht="19.5" customHeight="1" thickTop="1" thickBot="1" x14ac:dyDescent="0.25">
      <c r="A282" s="31"/>
      <c r="B282" s="83"/>
      <c r="C282" s="31" t="str">
        <f t="shared" si="14"/>
        <v/>
      </c>
      <c r="D282" s="38"/>
      <c r="E282" s="36" t="str">
        <f t="shared" si="12"/>
        <v/>
      </c>
      <c r="F282" s="32"/>
      <c r="G282" s="32"/>
      <c r="H282" s="33"/>
      <c r="I282" s="36" t="str">
        <f t="shared" si="13"/>
        <v/>
      </c>
      <c r="J282" s="33"/>
      <c r="K282" s="35"/>
      <c r="L282" s="33"/>
      <c r="M282" s="33"/>
      <c r="N282" s="31"/>
      <c r="O282" s="37"/>
    </row>
    <row r="283" spans="1:15" s="10" customFormat="1" ht="19.5" customHeight="1" thickTop="1" thickBot="1" x14ac:dyDescent="0.25">
      <c r="A283" s="31"/>
      <c r="B283" s="83"/>
      <c r="C283" s="31" t="str">
        <f t="shared" si="14"/>
        <v/>
      </c>
      <c r="D283" s="38"/>
      <c r="E283" s="36" t="str">
        <f t="shared" si="12"/>
        <v/>
      </c>
      <c r="F283" s="32"/>
      <c r="G283" s="32"/>
      <c r="H283" s="33"/>
      <c r="I283" s="36" t="str">
        <f t="shared" si="13"/>
        <v/>
      </c>
      <c r="J283" s="33"/>
      <c r="K283" s="35"/>
      <c r="L283" s="33"/>
      <c r="M283" s="33"/>
      <c r="N283" s="31"/>
      <c r="O283" s="37"/>
    </row>
    <row r="284" spans="1:15" s="10" customFormat="1" ht="19.5" customHeight="1" thickTop="1" thickBot="1" x14ac:dyDescent="0.25">
      <c r="A284" s="31"/>
      <c r="B284" s="83"/>
      <c r="C284" s="31" t="str">
        <f t="shared" si="14"/>
        <v/>
      </c>
      <c r="D284" s="38"/>
      <c r="E284" s="36" t="str">
        <f t="shared" si="12"/>
        <v/>
      </c>
      <c r="F284" s="32"/>
      <c r="G284" s="32"/>
      <c r="H284" s="33"/>
      <c r="I284" s="36" t="str">
        <f t="shared" si="13"/>
        <v/>
      </c>
      <c r="J284" s="33"/>
      <c r="K284" s="35"/>
      <c r="L284" s="33"/>
      <c r="M284" s="33"/>
      <c r="N284" s="31"/>
      <c r="O284" s="37"/>
    </row>
    <row r="285" spans="1:15" s="10" customFormat="1" ht="19.5" customHeight="1" thickTop="1" thickBot="1" x14ac:dyDescent="0.25">
      <c r="A285" s="31"/>
      <c r="B285" s="83"/>
      <c r="C285" s="31" t="str">
        <f t="shared" si="14"/>
        <v/>
      </c>
      <c r="D285" s="38"/>
      <c r="E285" s="36" t="str">
        <f t="shared" si="12"/>
        <v/>
      </c>
      <c r="F285" s="32"/>
      <c r="G285" s="32"/>
      <c r="H285" s="33"/>
      <c r="I285" s="36" t="str">
        <f t="shared" si="13"/>
        <v/>
      </c>
      <c r="J285" s="33"/>
      <c r="K285" s="35"/>
      <c r="L285" s="33"/>
      <c r="M285" s="33"/>
      <c r="N285" s="31"/>
      <c r="O285" s="37"/>
    </row>
    <row r="286" spans="1:15" s="10" customFormat="1" ht="19.5" customHeight="1" thickTop="1" thickBot="1" x14ac:dyDescent="0.25">
      <c r="A286" s="31"/>
      <c r="B286" s="83"/>
      <c r="C286" s="31" t="str">
        <f t="shared" si="14"/>
        <v/>
      </c>
      <c r="D286" s="38"/>
      <c r="E286" s="36" t="str">
        <f t="shared" si="12"/>
        <v/>
      </c>
      <c r="F286" s="32"/>
      <c r="G286" s="32"/>
      <c r="H286" s="33"/>
      <c r="I286" s="36" t="str">
        <f t="shared" si="13"/>
        <v/>
      </c>
      <c r="J286" s="33"/>
      <c r="K286" s="35"/>
      <c r="L286" s="33"/>
      <c r="M286" s="33"/>
      <c r="N286" s="31"/>
      <c r="O286" s="37"/>
    </row>
    <row r="287" spans="1:15" s="10" customFormat="1" ht="19.5" customHeight="1" thickTop="1" thickBot="1" x14ac:dyDescent="0.25">
      <c r="A287" s="31"/>
      <c r="B287" s="83"/>
      <c r="C287" s="31" t="str">
        <f t="shared" si="14"/>
        <v/>
      </c>
      <c r="D287" s="38"/>
      <c r="E287" s="36" t="str">
        <f t="shared" si="12"/>
        <v/>
      </c>
      <c r="F287" s="32"/>
      <c r="G287" s="32"/>
      <c r="H287" s="33"/>
      <c r="I287" s="36" t="str">
        <f t="shared" si="13"/>
        <v/>
      </c>
      <c r="J287" s="33"/>
      <c r="K287" s="35"/>
      <c r="L287" s="33"/>
      <c r="M287" s="33"/>
      <c r="N287" s="31"/>
      <c r="O287" s="37"/>
    </row>
    <row r="288" spans="1:15" s="10" customFormat="1" ht="19.5" customHeight="1" thickTop="1" thickBot="1" x14ac:dyDescent="0.25">
      <c r="A288" s="31"/>
      <c r="B288" s="83"/>
      <c r="C288" s="31" t="str">
        <f t="shared" si="14"/>
        <v/>
      </c>
      <c r="D288" s="38"/>
      <c r="E288" s="36" t="str">
        <f t="shared" si="12"/>
        <v/>
      </c>
      <c r="F288" s="32"/>
      <c r="G288" s="32"/>
      <c r="H288" s="33"/>
      <c r="I288" s="36" t="str">
        <f t="shared" si="13"/>
        <v/>
      </c>
      <c r="J288" s="33"/>
      <c r="K288" s="35"/>
      <c r="L288" s="33"/>
      <c r="M288" s="33"/>
      <c r="N288" s="31"/>
      <c r="O288" s="37"/>
    </row>
    <row r="289" spans="1:15" s="10" customFormat="1" ht="19.5" customHeight="1" thickTop="1" thickBot="1" x14ac:dyDescent="0.25">
      <c r="A289" s="31"/>
      <c r="B289" s="83"/>
      <c r="C289" s="31" t="str">
        <f t="shared" si="14"/>
        <v/>
      </c>
      <c r="D289" s="38"/>
      <c r="E289" s="36" t="str">
        <f t="shared" si="12"/>
        <v/>
      </c>
      <c r="F289" s="32"/>
      <c r="G289" s="32"/>
      <c r="H289" s="33"/>
      <c r="I289" s="36" t="str">
        <f t="shared" si="13"/>
        <v/>
      </c>
      <c r="J289" s="33"/>
      <c r="K289" s="35"/>
      <c r="L289" s="33"/>
      <c r="M289" s="33"/>
      <c r="N289" s="31"/>
      <c r="O289" s="37"/>
    </row>
    <row r="290" spans="1:15" s="10" customFormat="1" ht="19.5" customHeight="1" thickTop="1" thickBot="1" x14ac:dyDescent="0.25">
      <c r="A290" s="31"/>
      <c r="B290" s="83"/>
      <c r="C290" s="31" t="str">
        <f t="shared" si="14"/>
        <v/>
      </c>
      <c r="D290" s="38"/>
      <c r="E290" s="36" t="str">
        <f t="shared" si="12"/>
        <v/>
      </c>
      <c r="F290" s="32"/>
      <c r="G290" s="32"/>
      <c r="H290" s="33"/>
      <c r="I290" s="36" t="str">
        <f t="shared" si="13"/>
        <v/>
      </c>
      <c r="J290" s="33"/>
      <c r="K290" s="35"/>
      <c r="L290" s="33"/>
      <c r="M290" s="33"/>
      <c r="N290" s="31"/>
      <c r="O290" s="37"/>
    </row>
    <row r="291" spans="1:15" s="10" customFormat="1" ht="19.5" customHeight="1" thickTop="1" thickBot="1" x14ac:dyDescent="0.25">
      <c r="A291" s="31"/>
      <c r="B291" s="83"/>
      <c r="C291" s="31" t="str">
        <f t="shared" si="14"/>
        <v/>
      </c>
      <c r="D291" s="38"/>
      <c r="E291" s="36" t="str">
        <f t="shared" si="12"/>
        <v/>
      </c>
      <c r="F291" s="32"/>
      <c r="G291" s="32"/>
      <c r="H291" s="33"/>
      <c r="I291" s="36" t="str">
        <f t="shared" si="13"/>
        <v/>
      </c>
      <c r="J291" s="33"/>
      <c r="K291" s="35"/>
      <c r="L291" s="33"/>
      <c r="M291" s="33"/>
      <c r="N291" s="31"/>
      <c r="O291" s="37"/>
    </row>
    <row r="292" spans="1:15" s="10" customFormat="1" ht="19.5" customHeight="1" thickTop="1" thickBot="1" x14ac:dyDescent="0.25">
      <c r="A292" s="31"/>
      <c r="B292" s="83"/>
      <c r="C292" s="31" t="str">
        <f t="shared" si="14"/>
        <v/>
      </c>
      <c r="D292" s="38"/>
      <c r="E292" s="36" t="str">
        <f t="shared" si="12"/>
        <v/>
      </c>
      <c r="F292" s="32"/>
      <c r="G292" s="32"/>
      <c r="H292" s="33"/>
      <c r="I292" s="36" t="str">
        <f t="shared" si="13"/>
        <v/>
      </c>
      <c r="J292" s="33"/>
      <c r="K292" s="35"/>
      <c r="L292" s="33"/>
      <c r="M292" s="33"/>
      <c r="N292" s="31"/>
      <c r="O292" s="37"/>
    </row>
    <row r="293" spans="1:15" s="10" customFormat="1" ht="19.5" customHeight="1" thickTop="1" thickBot="1" x14ac:dyDescent="0.25">
      <c r="A293" s="31"/>
      <c r="B293" s="83"/>
      <c r="C293" s="31" t="str">
        <f t="shared" si="14"/>
        <v/>
      </c>
      <c r="D293" s="38"/>
      <c r="E293" s="36" t="str">
        <f t="shared" si="12"/>
        <v/>
      </c>
      <c r="F293" s="32"/>
      <c r="G293" s="32"/>
      <c r="H293" s="33"/>
      <c r="I293" s="36" t="str">
        <f t="shared" si="13"/>
        <v/>
      </c>
      <c r="J293" s="33"/>
      <c r="K293" s="35"/>
      <c r="L293" s="33"/>
      <c r="M293" s="33"/>
      <c r="N293" s="31"/>
      <c r="O293" s="37"/>
    </row>
    <row r="294" spans="1:15" s="10" customFormat="1" ht="19.5" customHeight="1" thickTop="1" thickBot="1" x14ac:dyDescent="0.25">
      <c r="A294" s="31"/>
      <c r="B294" s="83"/>
      <c r="C294" s="31" t="str">
        <f t="shared" si="14"/>
        <v/>
      </c>
      <c r="D294" s="38"/>
      <c r="E294" s="36" t="str">
        <f t="shared" si="12"/>
        <v/>
      </c>
      <c r="F294" s="32"/>
      <c r="G294" s="32"/>
      <c r="H294" s="33"/>
      <c r="I294" s="36" t="str">
        <f t="shared" si="13"/>
        <v/>
      </c>
      <c r="J294" s="33"/>
      <c r="K294" s="35"/>
      <c r="L294" s="33"/>
      <c r="M294" s="33"/>
      <c r="N294" s="31"/>
      <c r="O294" s="37"/>
    </row>
    <row r="295" spans="1:15" s="10" customFormat="1" ht="19.5" customHeight="1" thickTop="1" thickBot="1" x14ac:dyDescent="0.25">
      <c r="A295" s="31"/>
      <c r="B295" s="83"/>
      <c r="C295" s="31" t="str">
        <f t="shared" si="14"/>
        <v/>
      </c>
      <c r="D295" s="38"/>
      <c r="E295" s="36" t="str">
        <f t="shared" si="12"/>
        <v/>
      </c>
      <c r="F295" s="32"/>
      <c r="G295" s="32"/>
      <c r="H295" s="33"/>
      <c r="I295" s="36" t="str">
        <f t="shared" si="13"/>
        <v/>
      </c>
      <c r="J295" s="33"/>
      <c r="K295" s="35"/>
      <c r="L295" s="33"/>
      <c r="M295" s="33"/>
      <c r="N295" s="31"/>
      <c r="O295" s="37"/>
    </row>
    <row r="296" spans="1:15" s="10" customFormat="1" ht="19.5" customHeight="1" thickTop="1" thickBot="1" x14ac:dyDescent="0.25">
      <c r="A296" s="31"/>
      <c r="B296" s="83"/>
      <c r="C296" s="31" t="str">
        <f t="shared" si="14"/>
        <v/>
      </c>
      <c r="D296" s="38"/>
      <c r="E296" s="36" t="str">
        <f t="shared" si="12"/>
        <v/>
      </c>
      <c r="F296" s="32"/>
      <c r="G296" s="32"/>
      <c r="H296" s="33"/>
      <c r="I296" s="36" t="str">
        <f t="shared" si="13"/>
        <v/>
      </c>
      <c r="J296" s="33"/>
      <c r="K296" s="35"/>
      <c r="L296" s="33"/>
      <c r="M296" s="33"/>
      <c r="N296" s="31"/>
      <c r="O296" s="37"/>
    </row>
    <row r="297" spans="1:15" s="10" customFormat="1" ht="19.5" customHeight="1" thickTop="1" thickBot="1" x14ac:dyDescent="0.25">
      <c r="A297" s="31"/>
      <c r="B297" s="83"/>
      <c r="C297" s="31" t="str">
        <f t="shared" si="14"/>
        <v/>
      </c>
      <c r="D297" s="38"/>
      <c r="E297" s="36" t="str">
        <f t="shared" si="12"/>
        <v/>
      </c>
      <c r="F297" s="32"/>
      <c r="G297" s="32"/>
      <c r="H297" s="33"/>
      <c r="I297" s="36" t="str">
        <f t="shared" si="13"/>
        <v/>
      </c>
      <c r="J297" s="33"/>
      <c r="K297" s="35"/>
      <c r="L297" s="33"/>
      <c r="M297" s="33"/>
      <c r="N297" s="31"/>
      <c r="O297" s="37"/>
    </row>
    <row r="298" spans="1:15" s="10" customFormat="1" ht="19.5" customHeight="1" thickTop="1" thickBot="1" x14ac:dyDescent="0.25">
      <c r="A298" s="31"/>
      <c r="B298" s="83"/>
      <c r="C298" s="31" t="str">
        <f t="shared" si="14"/>
        <v/>
      </c>
      <c r="D298" s="38"/>
      <c r="E298" s="36" t="str">
        <f t="shared" si="12"/>
        <v/>
      </c>
      <c r="F298" s="32"/>
      <c r="G298" s="32"/>
      <c r="H298" s="33"/>
      <c r="I298" s="36" t="str">
        <f t="shared" si="13"/>
        <v/>
      </c>
      <c r="J298" s="33"/>
      <c r="K298" s="35"/>
      <c r="L298" s="33"/>
      <c r="M298" s="33"/>
      <c r="N298" s="31"/>
      <c r="O298" s="37"/>
    </row>
    <row r="299" spans="1:15" s="10" customFormat="1" ht="19.5" customHeight="1" thickTop="1" thickBot="1" x14ac:dyDescent="0.25">
      <c r="A299" s="31"/>
      <c r="B299" s="83"/>
      <c r="C299" s="31" t="str">
        <f t="shared" si="14"/>
        <v/>
      </c>
      <c r="D299" s="38"/>
      <c r="E299" s="36" t="str">
        <f t="shared" si="12"/>
        <v/>
      </c>
      <c r="F299" s="32"/>
      <c r="G299" s="32"/>
      <c r="H299" s="33"/>
      <c r="I299" s="36" t="str">
        <f t="shared" si="13"/>
        <v/>
      </c>
      <c r="J299" s="33"/>
      <c r="K299" s="35"/>
      <c r="L299" s="33"/>
      <c r="M299" s="33"/>
      <c r="N299" s="31"/>
      <c r="O299" s="37"/>
    </row>
    <row r="300" spans="1:15" s="10" customFormat="1" ht="19.5" customHeight="1" thickTop="1" thickBot="1" x14ac:dyDescent="0.25">
      <c r="A300" s="31"/>
      <c r="B300" s="83"/>
      <c r="C300" s="31" t="str">
        <f t="shared" si="14"/>
        <v/>
      </c>
      <c r="D300" s="38"/>
      <c r="E300" s="36" t="str">
        <f t="shared" si="12"/>
        <v/>
      </c>
      <c r="F300" s="32"/>
      <c r="G300" s="32"/>
      <c r="H300" s="33"/>
      <c r="I300" s="36" t="str">
        <f t="shared" si="13"/>
        <v/>
      </c>
      <c r="J300" s="33"/>
      <c r="K300" s="35"/>
      <c r="L300" s="33"/>
      <c r="M300" s="33"/>
      <c r="N300" s="31"/>
      <c r="O300" s="37"/>
    </row>
    <row r="301" spans="1:15" s="10" customFormat="1" ht="19.5" customHeight="1" thickTop="1" thickBot="1" x14ac:dyDescent="0.25">
      <c r="A301" s="31"/>
      <c r="B301" s="83"/>
      <c r="C301" s="31" t="str">
        <f t="shared" si="14"/>
        <v/>
      </c>
      <c r="D301" s="38"/>
      <c r="E301" s="36" t="str">
        <f t="shared" si="12"/>
        <v/>
      </c>
      <c r="F301" s="32"/>
      <c r="G301" s="32"/>
      <c r="H301" s="33"/>
      <c r="I301" s="36" t="str">
        <f t="shared" si="13"/>
        <v/>
      </c>
      <c r="J301" s="33"/>
      <c r="K301" s="35"/>
      <c r="L301" s="33"/>
      <c r="M301" s="33"/>
      <c r="N301" s="31"/>
      <c r="O301" s="37"/>
    </row>
    <row r="302" spans="1:15" s="10" customFormat="1" ht="19.5" customHeight="1" thickTop="1" thickBot="1" x14ac:dyDescent="0.25">
      <c r="A302" s="31"/>
      <c r="B302" s="83"/>
      <c r="C302" s="31" t="str">
        <f t="shared" si="14"/>
        <v/>
      </c>
      <c r="D302" s="38"/>
      <c r="E302" s="36" t="str">
        <f t="shared" si="12"/>
        <v/>
      </c>
      <c r="F302" s="32"/>
      <c r="G302" s="32"/>
      <c r="H302" s="33"/>
      <c r="I302" s="36" t="str">
        <f t="shared" si="13"/>
        <v/>
      </c>
      <c r="J302" s="33"/>
      <c r="K302" s="35"/>
      <c r="L302" s="33"/>
      <c r="M302" s="33"/>
      <c r="N302" s="31"/>
      <c r="O302" s="37"/>
    </row>
    <row r="303" spans="1:15" s="10" customFormat="1" ht="19.5" customHeight="1" thickTop="1" thickBot="1" x14ac:dyDescent="0.25">
      <c r="A303" s="31"/>
      <c r="B303" s="83"/>
      <c r="C303" s="31" t="str">
        <f t="shared" si="14"/>
        <v/>
      </c>
      <c r="D303" s="38"/>
      <c r="E303" s="36" t="str">
        <f t="shared" si="12"/>
        <v/>
      </c>
      <c r="F303" s="32"/>
      <c r="G303" s="32"/>
      <c r="H303" s="33"/>
      <c r="I303" s="36" t="str">
        <f t="shared" si="13"/>
        <v/>
      </c>
      <c r="J303" s="33"/>
      <c r="K303" s="35"/>
      <c r="L303" s="33"/>
      <c r="M303" s="33"/>
      <c r="N303" s="31"/>
      <c r="O303" s="37"/>
    </row>
    <row r="304" spans="1:15" s="10" customFormat="1" ht="19.5" customHeight="1" thickTop="1" thickBot="1" x14ac:dyDescent="0.25">
      <c r="A304" s="31"/>
      <c r="B304" s="83"/>
      <c r="C304" s="31" t="str">
        <f t="shared" si="14"/>
        <v/>
      </c>
      <c r="D304" s="38"/>
      <c r="E304" s="36" t="str">
        <f t="shared" si="12"/>
        <v/>
      </c>
      <c r="F304" s="32"/>
      <c r="G304" s="32"/>
      <c r="H304" s="33"/>
      <c r="I304" s="36" t="str">
        <f t="shared" si="13"/>
        <v/>
      </c>
      <c r="J304" s="33"/>
      <c r="K304" s="35"/>
      <c r="L304" s="33"/>
      <c r="M304" s="33"/>
      <c r="N304" s="31"/>
      <c r="O304" s="37"/>
    </row>
    <row r="305" spans="1:15" s="10" customFormat="1" ht="19.5" customHeight="1" thickTop="1" thickBot="1" x14ac:dyDescent="0.25">
      <c r="A305" s="31"/>
      <c r="B305" s="83"/>
      <c r="C305" s="31" t="str">
        <f t="shared" si="14"/>
        <v/>
      </c>
      <c r="D305" s="38"/>
      <c r="E305" s="36" t="str">
        <f t="shared" si="12"/>
        <v/>
      </c>
      <c r="F305" s="32"/>
      <c r="G305" s="32"/>
      <c r="H305" s="33"/>
      <c r="I305" s="36" t="str">
        <f t="shared" si="13"/>
        <v/>
      </c>
      <c r="J305" s="33"/>
      <c r="K305" s="35"/>
      <c r="L305" s="33"/>
      <c r="M305" s="33"/>
      <c r="N305" s="31"/>
      <c r="O305" s="37"/>
    </row>
    <row r="306" spans="1:15" s="10" customFormat="1" ht="19.5" customHeight="1" thickTop="1" thickBot="1" x14ac:dyDescent="0.25">
      <c r="A306" s="31"/>
      <c r="B306" s="83"/>
      <c r="C306" s="31" t="str">
        <f t="shared" si="14"/>
        <v/>
      </c>
      <c r="D306" s="38"/>
      <c r="E306" s="36" t="str">
        <f t="shared" si="12"/>
        <v/>
      </c>
      <c r="F306" s="32"/>
      <c r="G306" s="32"/>
      <c r="H306" s="33"/>
      <c r="I306" s="36" t="str">
        <f t="shared" si="13"/>
        <v/>
      </c>
      <c r="J306" s="33"/>
      <c r="K306" s="35"/>
      <c r="L306" s="33"/>
      <c r="M306" s="33"/>
      <c r="N306" s="31"/>
      <c r="O306" s="37"/>
    </row>
    <row r="307" spans="1:15" s="10" customFormat="1" ht="19.5" customHeight="1" thickTop="1" thickBot="1" x14ac:dyDescent="0.25">
      <c r="A307" s="31"/>
      <c r="B307" s="83"/>
      <c r="C307" s="31" t="str">
        <f t="shared" si="14"/>
        <v/>
      </c>
      <c r="D307" s="38"/>
      <c r="E307" s="36" t="str">
        <f t="shared" si="12"/>
        <v/>
      </c>
      <c r="F307" s="32"/>
      <c r="G307" s="32"/>
      <c r="H307" s="33"/>
      <c r="I307" s="36" t="str">
        <f t="shared" si="13"/>
        <v/>
      </c>
      <c r="J307" s="33"/>
      <c r="K307" s="35"/>
      <c r="L307" s="33"/>
      <c r="M307" s="33"/>
      <c r="N307" s="31"/>
      <c r="O307" s="37"/>
    </row>
    <row r="308" spans="1:15" s="10" customFormat="1" ht="19.5" customHeight="1" thickTop="1" thickBot="1" x14ac:dyDescent="0.25">
      <c r="A308" s="31"/>
      <c r="B308" s="83"/>
      <c r="C308" s="31" t="str">
        <f t="shared" si="14"/>
        <v/>
      </c>
      <c r="D308" s="38"/>
      <c r="E308" s="36" t="str">
        <f t="shared" si="12"/>
        <v/>
      </c>
      <c r="F308" s="32"/>
      <c r="G308" s="32"/>
      <c r="H308" s="33"/>
      <c r="I308" s="36" t="str">
        <f t="shared" si="13"/>
        <v/>
      </c>
      <c r="J308" s="33"/>
      <c r="K308" s="35"/>
      <c r="L308" s="33"/>
      <c r="M308" s="33"/>
      <c r="N308" s="31"/>
      <c r="O308" s="37"/>
    </row>
    <row r="309" spans="1:15" s="10" customFormat="1" ht="19.5" customHeight="1" thickTop="1" thickBot="1" x14ac:dyDescent="0.25">
      <c r="A309" s="31"/>
      <c r="B309" s="83"/>
      <c r="C309" s="31" t="str">
        <f t="shared" si="14"/>
        <v/>
      </c>
      <c r="D309" s="38"/>
      <c r="E309" s="36" t="str">
        <f t="shared" si="12"/>
        <v/>
      </c>
      <c r="F309" s="32"/>
      <c r="G309" s="32"/>
      <c r="H309" s="33"/>
      <c r="I309" s="36" t="str">
        <f t="shared" si="13"/>
        <v/>
      </c>
      <c r="J309" s="33"/>
      <c r="K309" s="35"/>
      <c r="L309" s="33"/>
      <c r="M309" s="33"/>
      <c r="N309" s="31"/>
      <c r="O309" s="37"/>
    </row>
    <row r="310" spans="1:15" s="10" customFormat="1" ht="19.5" customHeight="1" thickTop="1" thickBot="1" x14ac:dyDescent="0.25">
      <c r="A310" s="31"/>
      <c r="B310" s="83"/>
      <c r="C310" s="31" t="str">
        <f t="shared" si="14"/>
        <v/>
      </c>
      <c r="D310" s="38"/>
      <c r="E310" s="36" t="str">
        <f t="shared" si="12"/>
        <v/>
      </c>
      <c r="F310" s="32"/>
      <c r="G310" s="32"/>
      <c r="H310" s="33"/>
      <c r="I310" s="36" t="str">
        <f t="shared" si="13"/>
        <v/>
      </c>
      <c r="J310" s="33"/>
      <c r="K310" s="35"/>
      <c r="L310" s="33"/>
      <c r="M310" s="33"/>
      <c r="N310" s="31"/>
      <c r="O310" s="37"/>
    </row>
    <row r="311" spans="1:15" s="10" customFormat="1" ht="19.5" customHeight="1" thickTop="1" thickBot="1" x14ac:dyDescent="0.25">
      <c r="A311" s="31"/>
      <c r="B311" s="83"/>
      <c r="C311" s="31" t="str">
        <f t="shared" si="14"/>
        <v/>
      </c>
      <c r="D311" s="38"/>
      <c r="E311" s="36" t="str">
        <f t="shared" si="12"/>
        <v/>
      </c>
      <c r="F311" s="32"/>
      <c r="G311" s="32"/>
      <c r="H311" s="33"/>
      <c r="I311" s="36" t="str">
        <f t="shared" si="13"/>
        <v/>
      </c>
      <c r="J311" s="33"/>
      <c r="K311" s="35"/>
      <c r="L311" s="33"/>
      <c r="M311" s="33"/>
      <c r="N311" s="31"/>
      <c r="O311" s="37"/>
    </row>
    <row r="312" spans="1:15" s="10" customFormat="1" ht="19.5" customHeight="1" thickTop="1" thickBot="1" x14ac:dyDescent="0.25">
      <c r="A312" s="31"/>
      <c r="B312" s="83"/>
      <c r="C312" s="31" t="str">
        <f t="shared" si="14"/>
        <v/>
      </c>
      <c r="D312" s="38"/>
      <c r="E312" s="36" t="str">
        <f t="shared" si="12"/>
        <v/>
      </c>
      <c r="F312" s="32"/>
      <c r="G312" s="32"/>
      <c r="H312" s="33"/>
      <c r="I312" s="36" t="str">
        <f t="shared" si="13"/>
        <v/>
      </c>
      <c r="J312" s="33"/>
      <c r="K312" s="35"/>
      <c r="L312" s="33"/>
      <c r="M312" s="33"/>
      <c r="N312" s="31"/>
      <c r="O312" s="37"/>
    </row>
    <row r="313" spans="1:15" s="10" customFormat="1" ht="19.5" customHeight="1" thickTop="1" thickBot="1" x14ac:dyDescent="0.25">
      <c r="A313" s="31"/>
      <c r="B313" s="83"/>
      <c r="C313" s="31" t="str">
        <f t="shared" si="14"/>
        <v/>
      </c>
      <c r="D313" s="38"/>
      <c r="E313" s="36" t="str">
        <f t="shared" si="12"/>
        <v/>
      </c>
      <c r="F313" s="32"/>
      <c r="G313" s="32"/>
      <c r="H313" s="33"/>
      <c r="I313" s="36" t="str">
        <f t="shared" si="13"/>
        <v/>
      </c>
      <c r="J313" s="33"/>
      <c r="K313" s="35"/>
      <c r="L313" s="33"/>
      <c r="M313" s="33"/>
      <c r="N313" s="31"/>
      <c r="O313" s="37"/>
    </row>
    <row r="314" spans="1:15" s="10" customFormat="1" ht="19.5" customHeight="1" thickTop="1" thickBot="1" x14ac:dyDescent="0.25">
      <c r="A314" s="31"/>
      <c r="B314" s="83"/>
      <c r="C314" s="31" t="str">
        <f t="shared" si="14"/>
        <v/>
      </c>
      <c r="D314" s="38"/>
      <c r="E314" s="36" t="str">
        <f t="shared" si="12"/>
        <v/>
      </c>
      <c r="F314" s="32"/>
      <c r="G314" s="32"/>
      <c r="H314" s="33"/>
      <c r="I314" s="36" t="str">
        <f t="shared" si="13"/>
        <v/>
      </c>
      <c r="J314" s="33"/>
      <c r="K314" s="35"/>
      <c r="L314" s="33"/>
      <c r="M314" s="33"/>
      <c r="N314" s="31"/>
      <c r="O314" s="37"/>
    </row>
    <row r="315" spans="1:15" s="10" customFormat="1" ht="19.5" customHeight="1" thickTop="1" thickBot="1" x14ac:dyDescent="0.25">
      <c r="A315" s="31"/>
      <c r="B315" s="83"/>
      <c r="C315" s="31" t="str">
        <f t="shared" si="14"/>
        <v/>
      </c>
      <c r="D315" s="38"/>
      <c r="E315" s="36" t="str">
        <f t="shared" si="12"/>
        <v/>
      </c>
      <c r="F315" s="32"/>
      <c r="G315" s="32"/>
      <c r="H315" s="33"/>
      <c r="I315" s="36" t="str">
        <f t="shared" si="13"/>
        <v/>
      </c>
      <c r="J315" s="33"/>
      <c r="K315" s="35"/>
      <c r="L315" s="33"/>
      <c r="M315" s="33"/>
      <c r="N315" s="31"/>
      <c r="O315" s="37"/>
    </row>
    <row r="316" spans="1:15" s="10" customFormat="1" ht="19.5" customHeight="1" thickTop="1" thickBot="1" x14ac:dyDescent="0.25">
      <c r="A316" s="31"/>
      <c r="B316" s="83"/>
      <c r="C316" s="31" t="str">
        <f t="shared" si="14"/>
        <v/>
      </c>
      <c r="D316" s="38"/>
      <c r="E316" s="36" t="str">
        <f t="shared" si="12"/>
        <v/>
      </c>
      <c r="F316" s="32"/>
      <c r="G316" s="32"/>
      <c r="H316" s="33"/>
      <c r="I316" s="36" t="str">
        <f t="shared" si="13"/>
        <v/>
      </c>
      <c r="J316" s="33"/>
      <c r="K316" s="35"/>
      <c r="L316" s="33"/>
      <c r="M316" s="33"/>
      <c r="N316" s="31"/>
      <c r="O316" s="37"/>
    </row>
    <row r="317" spans="1:15" s="10" customFormat="1" ht="19.5" customHeight="1" thickTop="1" thickBot="1" x14ac:dyDescent="0.25">
      <c r="A317" s="31"/>
      <c r="B317" s="83"/>
      <c r="C317" s="31" t="str">
        <f t="shared" si="14"/>
        <v/>
      </c>
      <c r="D317" s="38"/>
      <c r="E317" s="36" t="str">
        <f t="shared" si="12"/>
        <v/>
      </c>
      <c r="F317" s="32"/>
      <c r="G317" s="32"/>
      <c r="H317" s="33"/>
      <c r="I317" s="36" t="str">
        <f t="shared" si="13"/>
        <v/>
      </c>
      <c r="J317" s="33"/>
      <c r="K317" s="35"/>
      <c r="L317" s="33"/>
      <c r="M317" s="33"/>
      <c r="N317" s="31"/>
      <c r="O317" s="37"/>
    </row>
    <row r="318" spans="1:15" s="10" customFormat="1" ht="19.5" customHeight="1" thickTop="1" thickBot="1" x14ac:dyDescent="0.25">
      <c r="A318" s="31"/>
      <c r="B318" s="83"/>
      <c r="C318" s="31" t="str">
        <f t="shared" si="14"/>
        <v/>
      </c>
      <c r="D318" s="38"/>
      <c r="E318" s="36" t="str">
        <f t="shared" si="12"/>
        <v/>
      </c>
      <c r="F318" s="32"/>
      <c r="G318" s="32"/>
      <c r="H318" s="33"/>
      <c r="I318" s="36" t="str">
        <f t="shared" si="13"/>
        <v/>
      </c>
      <c r="J318" s="33"/>
      <c r="K318" s="35"/>
      <c r="L318" s="33"/>
      <c r="M318" s="33"/>
      <c r="N318" s="31"/>
      <c r="O318" s="37"/>
    </row>
    <row r="319" spans="1:15" s="10" customFormat="1" ht="19.5" customHeight="1" thickTop="1" thickBot="1" x14ac:dyDescent="0.25">
      <c r="A319" s="31"/>
      <c r="B319" s="83"/>
      <c r="C319" s="31" t="str">
        <f t="shared" si="14"/>
        <v/>
      </c>
      <c r="D319" s="38"/>
      <c r="E319" s="36" t="str">
        <f t="shared" si="12"/>
        <v/>
      </c>
      <c r="F319" s="32"/>
      <c r="G319" s="32"/>
      <c r="H319" s="33"/>
      <c r="I319" s="36" t="str">
        <f t="shared" si="13"/>
        <v/>
      </c>
      <c r="J319" s="33"/>
      <c r="K319" s="35"/>
      <c r="L319" s="33"/>
      <c r="M319" s="33"/>
      <c r="N319" s="31"/>
      <c r="O319" s="37"/>
    </row>
    <row r="320" spans="1:15" s="10" customFormat="1" ht="19.5" customHeight="1" thickTop="1" thickBot="1" x14ac:dyDescent="0.25">
      <c r="A320" s="31"/>
      <c r="B320" s="83"/>
      <c r="C320" s="31" t="str">
        <f t="shared" si="14"/>
        <v/>
      </c>
      <c r="D320" s="38"/>
      <c r="E320" s="36" t="str">
        <f t="shared" si="12"/>
        <v/>
      </c>
      <c r="F320" s="32"/>
      <c r="G320" s="32"/>
      <c r="H320" s="33"/>
      <c r="I320" s="36" t="str">
        <f t="shared" si="13"/>
        <v/>
      </c>
      <c r="J320" s="33"/>
      <c r="K320" s="35"/>
      <c r="L320" s="33"/>
      <c r="M320" s="33"/>
      <c r="N320" s="31"/>
      <c r="O320" s="37"/>
    </row>
    <row r="321" spans="1:15" s="10" customFormat="1" ht="19.5" customHeight="1" thickTop="1" thickBot="1" x14ac:dyDescent="0.25">
      <c r="A321" s="31"/>
      <c r="B321" s="83"/>
      <c r="C321" s="31" t="str">
        <f t="shared" si="14"/>
        <v/>
      </c>
      <c r="D321" s="38"/>
      <c r="E321" s="36" t="str">
        <f t="shared" si="12"/>
        <v/>
      </c>
      <c r="F321" s="32"/>
      <c r="G321" s="32"/>
      <c r="H321" s="33"/>
      <c r="I321" s="36" t="str">
        <f t="shared" si="13"/>
        <v/>
      </c>
      <c r="J321" s="33"/>
      <c r="K321" s="35"/>
      <c r="L321" s="33"/>
      <c r="M321" s="33"/>
      <c r="N321" s="31"/>
      <c r="O321" s="37"/>
    </row>
    <row r="322" spans="1:15" s="10" customFormat="1" ht="19.5" customHeight="1" thickTop="1" thickBot="1" x14ac:dyDescent="0.25">
      <c r="A322" s="31"/>
      <c r="B322" s="83"/>
      <c r="C322" s="31" t="str">
        <f t="shared" si="14"/>
        <v/>
      </c>
      <c r="D322" s="38"/>
      <c r="E322" s="36" t="str">
        <f t="shared" si="12"/>
        <v/>
      </c>
      <c r="F322" s="32"/>
      <c r="G322" s="32"/>
      <c r="H322" s="33"/>
      <c r="I322" s="36" t="str">
        <f t="shared" si="13"/>
        <v/>
      </c>
      <c r="J322" s="33"/>
      <c r="K322" s="35"/>
      <c r="L322" s="33"/>
      <c r="M322" s="33"/>
      <c r="N322" s="31"/>
      <c r="O322" s="37"/>
    </row>
    <row r="323" spans="1:15" s="10" customFormat="1" ht="19.5" customHeight="1" thickTop="1" thickBot="1" x14ac:dyDescent="0.25">
      <c r="A323" s="31"/>
      <c r="B323" s="83"/>
      <c r="C323" s="31" t="str">
        <f t="shared" si="14"/>
        <v/>
      </c>
      <c r="D323" s="38"/>
      <c r="E323" s="36" t="str">
        <f t="shared" si="12"/>
        <v/>
      </c>
      <c r="F323" s="32"/>
      <c r="G323" s="32"/>
      <c r="H323" s="33"/>
      <c r="I323" s="36" t="str">
        <f t="shared" si="13"/>
        <v/>
      </c>
      <c r="J323" s="33"/>
      <c r="K323" s="35"/>
      <c r="L323" s="33"/>
      <c r="M323" s="33"/>
      <c r="N323" s="31"/>
      <c r="O323" s="37"/>
    </row>
    <row r="324" spans="1:15" s="10" customFormat="1" ht="19.5" customHeight="1" thickTop="1" thickBot="1" x14ac:dyDescent="0.25">
      <c r="A324" s="31"/>
      <c r="B324" s="83"/>
      <c r="C324" s="31" t="str">
        <f t="shared" si="14"/>
        <v/>
      </c>
      <c r="D324" s="38"/>
      <c r="E324" s="36" t="str">
        <f t="shared" si="12"/>
        <v/>
      </c>
      <c r="F324" s="32"/>
      <c r="G324" s="32"/>
      <c r="H324" s="33"/>
      <c r="I324" s="36" t="str">
        <f t="shared" si="13"/>
        <v/>
      </c>
      <c r="J324" s="33"/>
      <c r="K324" s="35"/>
      <c r="L324" s="33"/>
      <c r="M324" s="33"/>
      <c r="N324" s="31"/>
      <c r="O324" s="37"/>
    </row>
    <row r="325" spans="1:15" s="10" customFormat="1" ht="19.5" customHeight="1" thickTop="1" thickBot="1" x14ac:dyDescent="0.25">
      <c r="A325" s="31"/>
      <c r="B325" s="83"/>
      <c r="C325" s="31" t="str">
        <f t="shared" si="14"/>
        <v/>
      </c>
      <c r="D325" s="38"/>
      <c r="E325" s="36" t="str">
        <f t="shared" si="12"/>
        <v/>
      </c>
      <c r="F325" s="32"/>
      <c r="G325" s="32"/>
      <c r="H325" s="33"/>
      <c r="I325" s="36" t="str">
        <f t="shared" si="13"/>
        <v/>
      </c>
      <c r="J325" s="33"/>
      <c r="K325" s="35"/>
      <c r="L325" s="33"/>
      <c r="M325" s="33"/>
      <c r="N325" s="31"/>
      <c r="O325" s="37"/>
    </row>
    <row r="326" spans="1:15" s="10" customFormat="1" ht="19.5" customHeight="1" thickTop="1" thickBot="1" x14ac:dyDescent="0.25">
      <c r="A326" s="31"/>
      <c r="B326" s="83"/>
      <c r="C326" s="31" t="str">
        <f t="shared" si="14"/>
        <v/>
      </c>
      <c r="D326" s="38"/>
      <c r="E326" s="36" t="str">
        <f t="shared" ref="E326:E381" si="15">IF(D326="","",VLOOKUP(D326,LayerTypeDesc,2,FALSE))</f>
        <v/>
      </c>
      <c r="F326" s="32"/>
      <c r="G326" s="32"/>
      <c r="H326" s="33"/>
      <c r="I326" s="36" t="str">
        <f t="shared" ref="I326:I381" si="16">IF(H326="","",VLOOKUP(H326,PaveMaterialDesc,2,FALSE))</f>
        <v/>
      </c>
      <c r="J326" s="33"/>
      <c r="K326" s="35"/>
      <c r="L326" s="33"/>
      <c r="M326" s="33"/>
      <c r="N326" s="31"/>
      <c r="O326" s="37"/>
    </row>
    <row r="327" spans="1:15" s="10" customFormat="1" ht="19.5" customHeight="1" thickTop="1" thickBot="1" x14ac:dyDescent="0.25">
      <c r="A327" s="31"/>
      <c r="B327" s="83"/>
      <c r="C327" s="31" t="str">
        <f t="shared" ref="C327:C381" si="17">IF(A327="ADD","0","")</f>
        <v/>
      </c>
      <c r="D327" s="38"/>
      <c r="E327" s="36" t="str">
        <f t="shared" si="15"/>
        <v/>
      </c>
      <c r="F327" s="32"/>
      <c r="G327" s="32"/>
      <c r="H327" s="33"/>
      <c r="I327" s="36" t="str">
        <f t="shared" si="16"/>
        <v/>
      </c>
      <c r="J327" s="33"/>
      <c r="K327" s="35"/>
      <c r="L327" s="33"/>
      <c r="M327" s="33"/>
      <c r="N327" s="31"/>
      <c r="O327" s="37"/>
    </row>
    <row r="328" spans="1:15" s="10" customFormat="1" ht="19.5" customHeight="1" thickTop="1" thickBot="1" x14ac:dyDescent="0.25">
      <c r="A328" s="31"/>
      <c r="B328" s="83"/>
      <c r="C328" s="31" t="str">
        <f t="shared" si="17"/>
        <v/>
      </c>
      <c r="D328" s="38"/>
      <c r="E328" s="36" t="str">
        <f t="shared" si="15"/>
        <v/>
      </c>
      <c r="F328" s="32"/>
      <c r="G328" s="32"/>
      <c r="H328" s="33"/>
      <c r="I328" s="36" t="str">
        <f t="shared" si="16"/>
        <v/>
      </c>
      <c r="J328" s="33"/>
      <c r="K328" s="35"/>
      <c r="L328" s="33"/>
      <c r="M328" s="33"/>
      <c r="N328" s="31"/>
      <c r="O328" s="37"/>
    </row>
    <row r="329" spans="1:15" s="10" customFormat="1" ht="19.5" customHeight="1" thickTop="1" thickBot="1" x14ac:dyDescent="0.25">
      <c r="A329" s="31"/>
      <c r="B329" s="83"/>
      <c r="C329" s="31" t="str">
        <f t="shared" si="17"/>
        <v/>
      </c>
      <c r="D329" s="38"/>
      <c r="E329" s="36" t="str">
        <f t="shared" si="15"/>
        <v/>
      </c>
      <c r="F329" s="32"/>
      <c r="G329" s="32"/>
      <c r="H329" s="33"/>
      <c r="I329" s="36" t="str">
        <f t="shared" si="16"/>
        <v/>
      </c>
      <c r="J329" s="33"/>
      <c r="K329" s="35"/>
      <c r="L329" s="33"/>
      <c r="M329" s="33"/>
      <c r="N329" s="31"/>
      <c r="O329" s="37"/>
    </row>
    <row r="330" spans="1:15" s="10" customFormat="1" ht="19.5" customHeight="1" thickTop="1" thickBot="1" x14ac:dyDescent="0.25">
      <c r="A330" s="31"/>
      <c r="B330" s="83"/>
      <c r="C330" s="31" t="str">
        <f t="shared" si="17"/>
        <v/>
      </c>
      <c r="D330" s="38"/>
      <c r="E330" s="36" t="str">
        <f t="shared" si="15"/>
        <v/>
      </c>
      <c r="F330" s="32"/>
      <c r="G330" s="32"/>
      <c r="H330" s="33"/>
      <c r="I330" s="36" t="str">
        <f t="shared" si="16"/>
        <v/>
      </c>
      <c r="J330" s="33"/>
      <c r="K330" s="35"/>
      <c r="L330" s="33"/>
      <c r="M330" s="33"/>
      <c r="N330" s="31"/>
      <c r="O330" s="37"/>
    </row>
    <row r="331" spans="1:15" s="10" customFormat="1" ht="19.5" customHeight="1" thickTop="1" thickBot="1" x14ac:dyDescent="0.25">
      <c r="A331" s="31"/>
      <c r="B331" s="83"/>
      <c r="C331" s="31" t="str">
        <f t="shared" si="17"/>
        <v/>
      </c>
      <c r="D331" s="38"/>
      <c r="E331" s="36" t="str">
        <f t="shared" si="15"/>
        <v/>
      </c>
      <c r="F331" s="32"/>
      <c r="G331" s="32"/>
      <c r="H331" s="33"/>
      <c r="I331" s="36" t="str">
        <f t="shared" si="16"/>
        <v/>
      </c>
      <c r="J331" s="33"/>
      <c r="K331" s="35"/>
      <c r="L331" s="33"/>
      <c r="M331" s="33"/>
      <c r="N331" s="31"/>
      <c r="O331" s="37"/>
    </row>
    <row r="332" spans="1:15" s="10" customFormat="1" ht="19.5" customHeight="1" thickTop="1" thickBot="1" x14ac:dyDescent="0.25">
      <c r="A332" s="31"/>
      <c r="B332" s="83"/>
      <c r="C332" s="31" t="str">
        <f t="shared" si="17"/>
        <v/>
      </c>
      <c r="D332" s="38"/>
      <c r="E332" s="36" t="str">
        <f t="shared" si="15"/>
        <v/>
      </c>
      <c r="F332" s="32"/>
      <c r="G332" s="32"/>
      <c r="H332" s="33"/>
      <c r="I332" s="36" t="str">
        <f t="shared" si="16"/>
        <v/>
      </c>
      <c r="J332" s="33"/>
      <c r="K332" s="35"/>
      <c r="L332" s="33"/>
      <c r="M332" s="33"/>
      <c r="N332" s="31"/>
      <c r="O332" s="37"/>
    </row>
    <row r="333" spans="1:15" s="10" customFormat="1" ht="19.5" customHeight="1" thickTop="1" thickBot="1" x14ac:dyDescent="0.25">
      <c r="A333" s="31"/>
      <c r="B333" s="83"/>
      <c r="C333" s="31" t="str">
        <f t="shared" si="17"/>
        <v/>
      </c>
      <c r="D333" s="38"/>
      <c r="E333" s="36" t="str">
        <f t="shared" si="15"/>
        <v/>
      </c>
      <c r="F333" s="32"/>
      <c r="G333" s="32"/>
      <c r="H333" s="33"/>
      <c r="I333" s="36" t="str">
        <f t="shared" si="16"/>
        <v/>
      </c>
      <c r="J333" s="33"/>
      <c r="K333" s="35"/>
      <c r="L333" s="33"/>
      <c r="M333" s="33"/>
      <c r="N333" s="31"/>
      <c r="O333" s="37"/>
    </row>
    <row r="334" spans="1:15" s="10" customFormat="1" ht="19.5" customHeight="1" thickTop="1" thickBot="1" x14ac:dyDescent="0.25">
      <c r="A334" s="31"/>
      <c r="B334" s="83"/>
      <c r="C334" s="31" t="str">
        <f t="shared" si="17"/>
        <v/>
      </c>
      <c r="D334" s="38"/>
      <c r="E334" s="36" t="str">
        <f t="shared" si="15"/>
        <v/>
      </c>
      <c r="F334" s="32"/>
      <c r="G334" s="32"/>
      <c r="H334" s="33"/>
      <c r="I334" s="36" t="str">
        <f t="shared" si="16"/>
        <v/>
      </c>
      <c r="J334" s="33"/>
      <c r="K334" s="35"/>
      <c r="L334" s="33"/>
      <c r="M334" s="33"/>
      <c r="N334" s="31"/>
      <c r="O334" s="37"/>
    </row>
    <row r="335" spans="1:15" s="10" customFormat="1" ht="19.5" customHeight="1" thickTop="1" thickBot="1" x14ac:dyDescent="0.25">
      <c r="A335" s="31"/>
      <c r="B335" s="83"/>
      <c r="C335" s="31" t="str">
        <f t="shared" si="17"/>
        <v/>
      </c>
      <c r="D335" s="38"/>
      <c r="E335" s="36" t="str">
        <f t="shared" si="15"/>
        <v/>
      </c>
      <c r="F335" s="32"/>
      <c r="G335" s="32"/>
      <c r="H335" s="33"/>
      <c r="I335" s="36" t="str">
        <f t="shared" si="16"/>
        <v/>
      </c>
      <c r="J335" s="33"/>
      <c r="K335" s="35"/>
      <c r="L335" s="33"/>
      <c r="M335" s="33"/>
      <c r="N335" s="31"/>
      <c r="O335" s="37"/>
    </row>
    <row r="336" spans="1:15" s="10" customFormat="1" ht="19.5" customHeight="1" thickTop="1" thickBot="1" x14ac:dyDescent="0.25">
      <c r="A336" s="31"/>
      <c r="B336" s="83"/>
      <c r="C336" s="31" t="str">
        <f t="shared" si="17"/>
        <v/>
      </c>
      <c r="D336" s="38"/>
      <c r="E336" s="36" t="str">
        <f t="shared" si="15"/>
        <v/>
      </c>
      <c r="F336" s="32"/>
      <c r="G336" s="32"/>
      <c r="H336" s="33"/>
      <c r="I336" s="36" t="str">
        <f t="shared" si="16"/>
        <v/>
      </c>
      <c r="J336" s="33"/>
      <c r="K336" s="35"/>
      <c r="L336" s="33"/>
      <c r="M336" s="33"/>
      <c r="N336" s="31"/>
      <c r="O336" s="37"/>
    </row>
    <row r="337" spans="1:15" s="10" customFormat="1" ht="19.5" customHeight="1" thickTop="1" thickBot="1" x14ac:dyDescent="0.25">
      <c r="A337" s="31"/>
      <c r="B337" s="83"/>
      <c r="C337" s="31" t="str">
        <f t="shared" si="17"/>
        <v/>
      </c>
      <c r="D337" s="38"/>
      <c r="E337" s="36" t="str">
        <f t="shared" si="15"/>
        <v/>
      </c>
      <c r="F337" s="32"/>
      <c r="G337" s="32"/>
      <c r="H337" s="33"/>
      <c r="I337" s="36" t="str">
        <f t="shared" si="16"/>
        <v/>
      </c>
      <c r="J337" s="33"/>
      <c r="K337" s="35"/>
      <c r="L337" s="33"/>
      <c r="M337" s="33"/>
      <c r="N337" s="31"/>
      <c r="O337" s="37"/>
    </row>
    <row r="338" spans="1:15" s="10" customFormat="1" ht="19.5" customHeight="1" thickTop="1" thickBot="1" x14ac:dyDescent="0.25">
      <c r="A338" s="31"/>
      <c r="B338" s="83"/>
      <c r="C338" s="31" t="str">
        <f t="shared" si="17"/>
        <v/>
      </c>
      <c r="D338" s="38"/>
      <c r="E338" s="36" t="str">
        <f t="shared" si="15"/>
        <v/>
      </c>
      <c r="F338" s="32"/>
      <c r="G338" s="32"/>
      <c r="H338" s="33"/>
      <c r="I338" s="36" t="str">
        <f t="shared" si="16"/>
        <v/>
      </c>
      <c r="J338" s="33"/>
      <c r="K338" s="35"/>
      <c r="L338" s="33"/>
      <c r="M338" s="33"/>
      <c r="N338" s="31"/>
      <c r="O338" s="37"/>
    </row>
    <row r="339" spans="1:15" s="10" customFormat="1" ht="19.5" customHeight="1" thickTop="1" thickBot="1" x14ac:dyDescent="0.25">
      <c r="A339" s="31"/>
      <c r="B339" s="83"/>
      <c r="C339" s="31" t="str">
        <f t="shared" si="17"/>
        <v/>
      </c>
      <c r="D339" s="38"/>
      <c r="E339" s="36" t="str">
        <f t="shared" si="15"/>
        <v/>
      </c>
      <c r="F339" s="32"/>
      <c r="G339" s="32"/>
      <c r="H339" s="33"/>
      <c r="I339" s="36" t="str">
        <f t="shared" si="16"/>
        <v/>
      </c>
      <c r="J339" s="33"/>
      <c r="K339" s="35"/>
      <c r="L339" s="33"/>
      <c r="M339" s="33"/>
      <c r="N339" s="31"/>
      <c r="O339" s="37"/>
    </row>
    <row r="340" spans="1:15" s="10" customFormat="1" ht="19.5" customHeight="1" thickTop="1" thickBot="1" x14ac:dyDescent="0.25">
      <c r="A340" s="31"/>
      <c r="B340" s="83"/>
      <c r="C340" s="31" t="str">
        <f t="shared" si="17"/>
        <v/>
      </c>
      <c r="D340" s="38"/>
      <c r="E340" s="36" t="str">
        <f t="shared" si="15"/>
        <v/>
      </c>
      <c r="F340" s="32"/>
      <c r="G340" s="32"/>
      <c r="H340" s="33"/>
      <c r="I340" s="36" t="str">
        <f t="shared" si="16"/>
        <v/>
      </c>
      <c r="J340" s="33"/>
      <c r="K340" s="35"/>
      <c r="L340" s="33"/>
      <c r="M340" s="33"/>
      <c r="N340" s="31"/>
      <c r="O340" s="37"/>
    </row>
    <row r="341" spans="1:15" s="10" customFormat="1" ht="19.5" customHeight="1" thickTop="1" thickBot="1" x14ac:dyDescent="0.25">
      <c r="A341" s="31"/>
      <c r="B341" s="83"/>
      <c r="C341" s="31" t="str">
        <f t="shared" si="17"/>
        <v/>
      </c>
      <c r="D341" s="38"/>
      <c r="E341" s="36" t="str">
        <f t="shared" si="15"/>
        <v/>
      </c>
      <c r="F341" s="32"/>
      <c r="G341" s="32"/>
      <c r="H341" s="33"/>
      <c r="I341" s="36" t="str">
        <f t="shared" si="16"/>
        <v/>
      </c>
      <c r="J341" s="33"/>
      <c r="K341" s="35"/>
      <c r="L341" s="33"/>
      <c r="M341" s="33"/>
      <c r="N341" s="31"/>
      <c r="O341" s="37"/>
    </row>
    <row r="342" spans="1:15" s="10" customFormat="1" ht="19.5" customHeight="1" thickTop="1" thickBot="1" x14ac:dyDescent="0.25">
      <c r="A342" s="31"/>
      <c r="B342" s="83"/>
      <c r="C342" s="31" t="str">
        <f t="shared" si="17"/>
        <v/>
      </c>
      <c r="D342" s="38"/>
      <c r="E342" s="36" t="str">
        <f t="shared" si="15"/>
        <v/>
      </c>
      <c r="F342" s="32"/>
      <c r="G342" s="32"/>
      <c r="H342" s="33"/>
      <c r="I342" s="36" t="str">
        <f t="shared" si="16"/>
        <v/>
      </c>
      <c r="J342" s="33"/>
      <c r="K342" s="35"/>
      <c r="L342" s="33"/>
      <c r="M342" s="33"/>
      <c r="N342" s="31"/>
      <c r="O342" s="37"/>
    </row>
    <row r="343" spans="1:15" s="10" customFormat="1" ht="19.5" customHeight="1" thickTop="1" thickBot="1" x14ac:dyDescent="0.25">
      <c r="A343" s="31"/>
      <c r="B343" s="83"/>
      <c r="C343" s="31" t="str">
        <f t="shared" si="17"/>
        <v/>
      </c>
      <c r="D343" s="38"/>
      <c r="E343" s="36" t="str">
        <f t="shared" si="15"/>
        <v/>
      </c>
      <c r="F343" s="32"/>
      <c r="G343" s="32"/>
      <c r="H343" s="33"/>
      <c r="I343" s="36" t="str">
        <f t="shared" si="16"/>
        <v/>
      </c>
      <c r="J343" s="33"/>
      <c r="K343" s="35"/>
      <c r="L343" s="33"/>
      <c r="M343" s="33"/>
      <c r="N343" s="31"/>
      <c r="O343" s="37"/>
    </row>
    <row r="344" spans="1:15" s="10" customFormat="1" ht="19.5" customHeight="1" thickTop="1" thickBot="1" x14ac:dyDescent="0.25">
      <c r="A344" s="31"/>
      <c r="B344" s="83"/>
      <c r="C344" s="31" t="str">
        <f t="shared" si="17"/>
        <v/>
      </c>
      <c r="D344" s="38"/>
      <c r="E344" s="36" t="str">
        <f t="shared" si="15"/>
        <v/>
      </c>
      <c r="F344" s="32"/>
      <c r="G344" s="32"/>
      <c r="H344" s="33"/>
      <c r="I344" s="36" t="str">
        <f t="shared" si="16"/>
        <v/>
      </c>
      <c r="J344" s="33"/>
      <c r="K344" s="35"/>
      <c r="L344" s="33"/>
      <c r="M344" s="33"/>
      <c r="N344" s="31"/>
      <c r="O344" s="37"/>
    </row>
    <row r="345" spans="1:15" s="10" customFormat="1" ht="19.5" customHeight="1" thickTop="1" thickBot="1" x14ac:dyDescent="0.25">
      <c r="A345" s="31"/>
      <c r="B345" s="83"/>
      <c r="C345" s="31" t="str">
        <f t="shared" si="17"/>
        <v/>
      </c>
      <c r="D345" s="38"/>
      <c r="E345" s="36" t="str">
        <f t="shared" si="15"/>
        <v/>
      </c>
      <c r="F345" s="32"/>
      <c r="G345" s="32"/>
      <c r="H345" s="33"/>
      <c r="I345" s="36" t="str">
        <f t="shared" si="16"/>
        <v/>
      </c>
      <c r="J345" s="33"/>
      <c r="K345" s="35"/>
      <c r="L345" s="33"/>
      <c r="M345" s="33"/>
      <c r="N345" s="31"/>
      <c r="O345" s="37"/>
    </row>
    <row r="346" spans="1:15" s="10" customFormat="1" ht="19.5" customHeight="1" thickTop="1" thickBot="1" x14ac:dyDescent="0.25">
      <c r="A346" s="31"/>
      <c r="B346" s="83"/>
      <c r="C346" s="31" t="str">
        <f t="shared" si="17"/>
        <v/>
      </c>
      <c r="D346" s="38"/>
      <c r="E346" s="36" t="str">
        <f t="shared" si="15"/>
        <v/>
      </c>
      <c r="F346" s="32"/>
      <c r="G346" s="32"/>
      <c r="H346" s="33"/>
      <c r="I346" s="36" t="str">
        <f t="shared" si="16"/>
        <v/>
      </c>
      <c r="J346" s="33"/>
      <c r="K346" s="35"/>
      <c r="L346" s="33"/>
      <c r="M346" s="33"/>
      <c r="N346" s="31"/>
      <c r="O346" s="37"/>
    </row>
    <row r="347" spans="1:15" s="10" customFormat="1" ht="19.5" customHeight="1" thickTop="1" thickBot="1" x14ac:dyDescent="0.25">
      <c r="A347" s="31"/>
      <c r="B347" s="83"/>
      <c r="C347" s="31" t="str">
        <f t="shared" si="17"/>
        <v/>
      </c>
      <c r="D347" s="38"/>
      <c r="E347" s="36" t="str">
        <f t="shared" si="15"/>
        <v/>
      </c>
      <c r="F347" s="32"/>
      <c r="G347" s="32"/>
      <c r="H347" s="33"/>
      <c r="I347" s="36" t="str">
        <f t="shared" si="16"/>
        <v/>
      </c>
      <c r="J347" s="33"/>
      <c r="K347" s="35"/>
      <c r="L347" s="33"/>
      <c r="M347" s="33"/>
      <c r="N347" s="31"/>
      <c r="O347" s="37"/>
    </row>
    <row r="348" spans="1:15" s="10" customFormat="1" ht="19.5" customHeight="1" thickTop="1" thickBot="1" x14ac:dyDescent="0.25">
      <c r="A348" s="31"/>
      <c r="B348" s="83"/>
      <c r="C348" s="31" t="str">
        <f t="shared" si="17"/>
        <v/>
      </c>
      <c r="D348" s="38"/>
      <c r="E348" s="36" t="str">
        <f t="shared" si="15"/>
        <v/>
      </c>
      <c r="F348" s="32"/>
      <c r="G348" s="32"/>
      <c r="H348" s="33"/>
      <c r="I348" s="36" t="str">
        <f t="shared" si="16"/>
        <v/>
      </c>
      <c r="J348" s="33"/>
      <c r="K348" s="35"/>
      <c r="L348" s="33"/>
      <c r="M348" s="33"/>
      <c r="N348" s="31"/>
      <c r="O348" s="37"/>
    </row>
    <row r="349" spans="1:15" s="10" customFormat="1" ht="19.5" customHeight="1" thickTop="1" thickBot="1" x14ac:dyDescent="0.25">
      <c r="A349" s="31"/>
      <c r="B349" s="83"/>
      <c r="C349" s="31" t="str">
        <f t="shared" si="17"/>
        <v/>
      </c>
      <c r="D349" s="38"/>
      <c r="E349" s="36" t="str">
        <f t="shared" si="15"/>
        <v/>
      </c>
      <c r="F349" s="32"/>
      <c r="G349" s="32"/>
      <c r="H349" s="33"/>
      <c r="I349" s="36" t="str">
        <f t="shared" si="16"/>
        <v/>
      </c>
      <c r="J349" s="33"/>
      <c r="K349" s="35"/>
      <c r="L349" s="33"/>
      <c r="M349" s="33"/>
      <c r="N349" s="31"/>
      <c r="O349" s="37"/>
    </row>
    <row r="350" spans="1:15" s="10" customFormat="1" ht="19.5" customHeight="1" thickTop="1" thickBot="1" x14ac:dyDescent="0.25">
      <c r="A350" s="31"/>
      <c r="B350" s="83"/>
      <c r="C350" s="31" t="str">
        <f t="shared" si="17"/>
        <v/>
      </c>
      <c r="D350" s="38"/>
      <c r="E350" s="36" t="str">
        <f t="shared" si="15"/>
        <v/>
      </c>
      <c r="F350" s="32"/>
      <c r="G350" s="32"/>
      <c r="H350" s="33"/>
      <c r="I350" s="36" t="str">
        <f t="shared" si="16"/>
        <v/>
      </c>
      <c r="J350" s="33"/>
      <c r="K350" s="35"/>
      <c r="L350" s="33"/>
      <c r="M350" s="33"/>
      <c r="N350" s="31"/>
      <c r="O350" s="37"/>
    </row>
    <row r="351" spans="1:15" s="10" customFormat="1" ht="19.5" customHeight="1" thickTop="1" thickBot="1" x14ac:dyDescent="0.25">
      <c r="A351" s="31"/>
      <c r="B351" s="83"/>
      <c r="C351" s="31" t="str">
        <f t="shared" si="17"/>
        <v/>
      </c>
      <c r="D351" s="38"/>
      <c r="E351" s="36" t="str">
        <f t="shared" si="15"/>
        <v/>
      </c>
      <c r="F351" s="32"/>
      <c r="G351" s="32"/>
      <c r="H351" s="33"/>
      <c r="I351" s="36" t="str">
        <f t="shared" si="16"/>
        <v/>
      </c>
      <c r="J351" s="33"/>
      <c r="K351" s="35"/>
      <c r="L351" s="33"/>
      <c r="M351" s="33"/>
      <c r="N351" s="31"/>
      <c r="O351" s="37"/>
    </row>
    <row r="352" spans="1:15" s="10" customFormat="1" ht="19.5" customHeight="1" thickTop="1" thickBot="1" x14ac:dyDescent="0.25">
      <c r="A352" s="31"/>
      <c r="B352" s="83"/>
      <c r="C352" s="31" t="str">
        <f t="shared" si="17"/>
        <v/>
      </c>
      <c r="D352" s="38"/>
      <c r="E352" s="36" t="str">
        <f t="shared" si="15"/>
        <v/>
      </c>
      <c r="F352" s="32"/>
      <c r="G352" s="32"/>
      <c r="H352" s="33"/>
      <c r="I352" s="36" t="str">
        <f t="shared" si="16"/>
        <v/>
      </c>
      <c r="J352" s="33"/>
      <c r="K352" s="35"/>
      <c r="L352" s="33"/>
      <c r="M352" s="33"/>
      <c r="N352" s="31"/>
      <c r="O352" s="37"/>
    </row>
    <row r="353" spans="1:15" s="10" customFormat="1" ht="19.5" customHeight="1" thickTop="1" thickBot="1" x14ac:dyDescent="0.25">
      <c r="A353" s="31"/>
      <c r="B353" s="83"/>
      <c r="C353" s="31" t="str">
        <f t="shared" si="17"/>
        <v/>
      </c>
      <c r="D353" s="38"/>
      <c r="E353" s="36" t="str">
        <f t="shared" si="15"/>
        <v/>
      </c>
      <c r="F353" s="32"/>
      <c r="G353" s="32"/>
      <c r="H353" s="33"/>
      <c r="I353" s="36" t="str">
        <f t="shared" si="16"/>
        <v/>
      </c>
      <c r="J353" s="33"/>
      <c r="K353" s="35"/>
      <c r="L353" s="33"/>
      <c r="M353" s="33"/>
      <c r="N353" s="31"/>
      <c r="O353" s="37"/>
    </row>
    <row r="354" spans="1:15" s="10" customFormat="1" ht="19.5" customHeight="1" thickTop="1" thickBot="1" x14ac:dyDescent="0.25">
      <c r="A354" s="31"/>
      <c r="B354" s="83"/>
      <c r="C354" s="31" t="str">
        <f t="shared" si="17"/>
        <v/>
      </c>
      <c r="D354" s="38"/>
      <c r="E354" s="36" t="str">
        <f t="shared" si="15"/>
        <v/>
      </c>
      <c r="F354" s="32"/>
      <c r="G354" s="32"/>
      <c r="H354" s="33"/>
      <c r="I354" s="36" t="str">
        <f t="shared" si="16"/>
        <v/>
      </c>
      <c r="J354" s="33"/>
      <c r="K354" s="35"/>
      <c r="L354" s="33"/>
      <c r="M354" s="33"/>
      <c r="N354" s="31"/>
      <c r="O354" s="37"/>
    </row>
    <row r="355" spans="1:15" s="10" customFormat="1" ht="19.5" customHeight="1" thickTop="1" thickBot="1" x14ac:dyDescent="0.25">
      <c r="A355" s="31"/>
      <c r="B355" s="83"/>
      <c r="C355" s="31" t="str">
        <f t="shared" si="17"/>
        <v/>
      </c>
      <c r="D355" s="38"/>
      <c r="E355" s="36" t="str">
        <f t="shared" si="15"/>
        <v/>
      </c>
      <c r="F355" s="32"/>
      <c r="G355" s="32"/>
      <c r="H355" s="33"/>
      <c r="I355" s="36" t="str">
        <f t="shared" si="16"/>
        <v/>
      </c>
      <c r="J355" s="33"/>
      <c r="K355" s="35"/>
      <c r="L355" s="33"/>
      <c r="M355" s="33"/>
      <c r="N355" s="31"/>
      <c r="O355" s="37"/>
    </row>
    <row r="356" spans="1:15" s="10" customFormat="1" ht="19.5" customHeight="1" thickTop="1" thickBot="1" x14ac:dyDescent="0.25">
      <c r="A356" s="31"/>
      <c r="B356" s="83"/>
      <c r="C356" s="31" t="str">
        <f t="shared" si="17"/>
        <v/>
      </c>
      <c r="D356" s="38"/>
      <c r="E356" s="36" t="str">
        <f t="shared" si="15"/>
        <v/>
      </c>
      <c r="F356" s="32"/>
      <c r="G356" s="32"/>
      <c r="H356" s="33"/>
      <c r="I356" s="36" t="str">
        <f t="shared" si="16"/>
        <v/>
      </c>
      <c r="J356" s="33"/>
      <c r="K356" s="35"/>
      <c r="L356" s="33"/>
      <c r="M356" s="33"/>
      <c r="N356" s="31"/>
      <c r="O356" s="37"/>
    </row>
    <row r="357" spans="1:15" s="10" customFormat="1" ht="19.5" customHeight="1" thickTop="1" thickBot="1" x14ac:dyDescent="0.25">
      <c r="A357" s="31"/>
      <c r="B357" s="83"/>
      <c r="C357" s="31" t="str">
        <f t="shared" si="17"/>
        <v/>
      </c>
      <c r="D357" s="38"/>
      <c r="E357" s="36" t="str">
        <f t="shared" si="15"/>
        <v/>
      </c>
      <c r="F357" s="32"/>
      <c r="G357" s="32"/>
      <c r="H357" s="33"/>
      <c r="I357" s="36" t="str">
        <f t="shared" si="16"/>
        <v/>
      </c>
      <c r="J357" s="33"/>
      <c r="K357" s="35"/>
      <c r="L357" s="33"/>
      <c r="M357" s="33"/>
      <c r="N357" s="31"/>
      <c r="O357" s="37"/>
    </row>
    <row r="358" spans="1:15" s="10" customFormat="1" ht="19.5" customHeight="1" thickTop="1" thickBot="1" x14ac:dyDescent="0.25">
      <c r="A358" s="31"/>
      <c r="B358" s="83"/>
      <c r="C358" s="31" t="str">
        <f t="shared" si="17"/>
        <v/>
      </c>
      <c r="D358" s="38"/>
      <c r="E358" s="36" t="str">
        <f t="shared" si="15"/>
        <v/>
      </c>
      <c r="F358" s="32"/>
      <c r="G358" s="32"/>
      <c r="H358" s="33"/>
      <c r="I358" s="36" t="str">
        <f t="shared" si="16"/>
        <v/>
      </c>
      <c r="J358" s="33"/>
      <c r="K358" s="35"/>
      <c r="L358" s="33"/>
      <c r="M358" s="33"/>
      <c r="N358" s="31"/>
      <c r="O358" s="37"/>
    </row>
    <row r="359" spans="1:15" s="10" customFormat="1" ht="19.5" customHeight="1" thickTop="1" thickBot="1" x14ac:dyDescent="0.25">
      <c r="A359" s="31"/>
      <c r="B359" s="83"/>
      <c r="C359" s="31" t="str">
        <f t="shared" si="17"/>
        <v/>
      </c>
      <c r="D359" s="38"/>
      <c r="E359" s="36" t="str">
        <f t="shared" si="15"/>
        <v/>
      </c>
      <c r="F359" s="32"/>
      <c r="G359" s="32"/>
      <c r="H359" s="33"/>
      <c r="I359" s="36" t="str">
        <f t="shared" si="16"/>
        <v/>
      </c>
      <c r="J359" s="33"/>
      <c r="K359" s="35"/>
      <c r="L359" s="33"/>
      <c r="M359" s="33"/>
      <c r="N359" s="31"/>
      <c r="O359" s="37"/>
    </row>
    <row r="360" spans="1:15" s="10" customFormat="1" ht="19.5" customHeight="1" thickTop="1" thickBot="1" x14ac:dyDescent="0.25">
      <c r="A360" s="31"/>
      <c r="B360" s="83"/>
      <c r="C360" s="31" t="str">
        <f t="shared" si="17"/>
        <v/>
      </c>
      <c r="D360" s="38"/>
      <c r="E360" s="36" t="str">
        <f t="shared" si="15"/>
        <v/>
      </c>
      <c r="F360" s="32"/>
      <c r="G360" s="32"/>
      <c r="H360" s="33"/>
      <c r="I360" s="36" t="str">
        <f t="shared" si="16"/>
        <v/>
      </c>
      <c r="J360" s="33"/>
      <c r="K360" s="35"/>
      <c r="L360" s="33"/>
      <c r="M360" s="33"/>
      <c r="N360" s="31"/>
      <c r="O360" s="37"/>
    </row>
    <row r="361" spans="1:15" s="10" customFormat="1" ht="19.5" customHeight="1" thickTop="1" thickBot="1" x14ac:dyDescent="0.25">
      <c r="A361" s="31"/>
      <c r="B361" s="83"/>
      <c r="C361" s="31" t="str">
        <f t="shared" si="17"/>
        <v/>
      </c>
      <c r="D361" s="38"/>
      <c r="E361" s="36" t="str">
        <f t="shared" si="15"/>
        <v/>
      </c>
      <c r="F361" s="32"/>
      <c r="G361" s="32"/>
      <c r="H361" s="33"/>
      <c r="I361" s="36" t="str">
        <f t="shared" si="16"/>
        <v/>
      </c>
      <c r="J361" s="33"/>
      <c r="K361" s="35"/>
      <c r="L361" s="33"/>
      <c r="M361" s="33"/>
      <c r="N361" s="31"/>
      <c r="O361" s="37"/>
    </row>
    <row r="362" spans="1:15" s="10" customFormat="1" ht="19.5" customHeight="1" thickTop="1" thickBot="1" x14ac:dyDescent="0.25">
      <c r="A362" s="31"/>
      <c r="B362" s="83"/>
      <c r="C362" s="31" t="str">
        <f t="shared" si="17"/>
        <v/>
      </c>
      <c r="D362" s="38"/>
      <c r="E362" s="36" t="str">
        <f t="shared" si="15"/>
        <v/>
      </c>
      <c r="F362" s="32"/>
      <c r="G362" s="32"/>
      <c r="H362" s="33"/>
      <c r="I362" s="36" t="str">
        <f t="shared" si="16"/>
        <v/>
      </c>
      <c r="J362" s="33"/>
      <c r="K362" s="35"/>
      <c r="L362" s="33"/>
      <c r="M362" s="33"/>
      <c r="N362" s="31"/>
      <c r="O362" s="37"/>
    </row>
    <row r="363" spans="1:15" s="10" customFormat="1" ht="19.5" customHeight="1" thickTop="1" thickBot="1" x14ac:dyDescent="0.25">
      <c r="A363" s="31"/>
      <c r="B363" s="83"/>
      <c r="C363" s="31" t="str">
        <f t="shared" si="17"/>
        <v/>
      </c>
      <c r="D363" s="38"/>
      <c r="E363" s="36" t="str">
        <f t="shared" si="15"/>
        <v/>
      </c>
      <c r="F363" s="32"/>
      <c r="G363" s="32"/>
      <c r="H363" s="33"/>
      <c r="I363" s="36" t="str">
        <f t="shared" si="16"/>
        <v/>
      </c>
      <c r="J363" s="33"/>
      <c r="K363" s="35"/>
      <c r="L363" s="33"/>
      <c r="M363" s="33"/>
      <c r="N363" s="31"/>
      <c r="O363" s="37"/>
    </row>
    <row r="364" spans="1:15" s="10" customFormat="1" ht="19.5" customHeight="1" thickTop="1" thickBot="1" x14ac:dyDescent="0.25">
      <c r="A364" s="31"/>
      <c r="B364" s="83"/>
      <c r="C364" s="31" t="str">
        <f t="shared" si="17"/>
        <v/>
      </c>
      <c r="D364" s="38"/>
      <c r="E364" s="36" t="str">
        <f t="shared" si="15"/>
        <v/>
      </c>
      <c r="F364" s="32"/>
      <c r="G364" s="32"/>
      <c r="H364" s="33"/>
      <c r="I364" s="36" t="str">
        <f t="shared" si="16"/>
        <v/>
      </c>
      <c r="J364" s="33"/>
      <c r="K364" s="35"/>
      <c r="L364" s="33"/>
      <c r="M364" s="33"/>
      <c r="N364" s="31"/>
      <c r="O364" s="37"/>
    </row>
    <row r="365" spans="1:15" s="10" customFormat="1" ht="19.5" customHeight="1" thickTop="1" thickBot="1" x14ac:dyDescent="0.25">
      <c r="A365" s="31"/>
      <c r="B365" s="83"/>
      <c r="C365" s="31" t="str">
        <f t="shared" si="17"/>
        <v/>
      </c>
      <c r="D365" s="38"/>
      <c r="E365" s="36" t="str">
        <f t="shared" si="15"/>
        <v/>
      </c>
      <c r="F365" s="32"/>
      <c r="G365" s="32"/>
      <c r="H365" s="33"/>
      <c r="I365" s="36" t="str">
        <f t="shared" si="16"/>
        <v/>
      </c>
      <c r="J365" s="33"/>
      <c r="K365" s="35"/>
      <c r="L365" s="33"/>
      <c r="M365" s="33"/>
      <c r="N365" s="31"/>
      <c r="O365" s="37"/>
    </row>
    <row r="366" spans="1:15" s="10" customFormat="1" ht="19.5" customHeight="1" thickTop="1" thickBot="1" x14ac:dyDescent="0.25">
      <c r="A366" s="31"/>
      <c r="B366" s="83"/>
      <c r="C366" s="31" t="str">
        <f t="shared" si="17"/>
        <v/>
      </c>
      <c r="D366" s="38"/>
      <c r="E366" s="36" t="str">
        <f t="shared" si="15"/>
        <v/>
      </c>
      <c r="F366" s="32"/>
      <c r="G366" s="32"/>
      <c r="H366" s="33"/>
      <c r="I366" s="36" t="str">
        <f t="shared" si="16"/>
        <v/>
      </c>
      <c r="J366" s="33"/>
      <c r="K366" s="35"/>
      <c r="L366" s="33"/>
      <c r="M366" s="33"/>
      <c r="N366" s="31"/>
      <c r="O366" s="37"/>
    </row>
    <row r="367" spans="1:15" s="10" customFormat="1" ht="19.5" customHeight="1" thickTop="1" thickBot="1" x14ac:dyDescent="0.25">
      <c r="A367" s="31"/>
      <c r="B367" s="83"/>
      <c r="C367" s="31" t="str">
        <f t="shared" si="17"/>
        <v/>
      </c>
      <c r="D367" s="38"/>
      <c r="E367" s="36" t="str">
        <f t="shared" si="15"/>
        <v/>
      </c>
      <c r="F367" s="32"/>
      <c r="G367" s="32"/>
      <c r="H367" s="33"/>
      <c r="I367" s="36" t="str">
        <f t="shared" si="16"/>
        <v/>
      </c>
      <c r="J367" s="33"/>
      <c r="K367" s="35"/>
      <c r="L367" s="33"/>
      <c r="M367" s="33"/>
      <c r="N367" s="31"/>
      <c r="O367" s="37"/>
    </row>
    <row r="368" spans="1:15" s="10" customFormat="1" ht="19.5" customHeight="1" thickTop="1" thickBot="1" x14ac:dyDescent="0.25">
      <c r="A368" s="31"/>
      <c r="B368" s="83"/>
      <c r="C368" s="31" t="str">
        <f t="shared" si="17"/>
        <v/>
      </c>
      <c r="D368" s="38"/>
      <c r="E368" s="36" t="str">
        <f t="shared" si="15"/>
        <v/>
      </c>
      <c r="F368" s="32"/>
      <c r="G368" s="32"/>
      <c r="H368" s="33"/>
      <c r="I368" s="36" t="str">
        <f t="shared" si="16"/>
        <v/>
      </c>
      <c r="J368" s="33"/>
      <c r="K368" s="35"/>
      <c r="L368" s="33"/>
      <c r="M368" s="33"/>
      <c r="N368" s="31"/>
      <c r="O368" s="37"/>
    </row>
    <row r="369" spans="1:15" s="10" customFormat="1" ht="19.5" customHeight="1" thickTop="1" thickBot="1" x14ac:dyDescent="0.25">
      <c r="A369" s="31"/>
      <c r="B369" s="83"/>
      <c r="C369" s="31" t="str">
        <f t="shared" si="17"/>
        <v/>
      </c>
      <c r="D369" s="38"/>
      <c r="E369" s="36" t="str">
        <f t="shared" si="15"/>
        <v/>
      </c>
      <c r="F369" s="32"/>
      <c r="G369" s="32"/>
      <c r="H369" s="33"/>
      <c r="I369" s="36" t="str">
        <f t="shared" si="16"/>
        <v/>
      </c>
      <c r="J369" s="33"/>
      <c r="K369" s="35"/>
      <c r="L369" s="33"/>
      <c r="M369" s="33"/>
      <c r="N369" s="31"/>
      <c r="O369" s="37"/>
    </row>
    <row r="370" spans="1:15" s="10" customFormat="1" ht="19.5" customHeight="1" thickTop="1" thickBot="1" x14ac:dyDescent="0.25">
      <c r="A370" s="31"/>
      <c r="B370" s="83"/>
      <c r="C370" s="31" t="str">
        <f t="shared" si="17"/>
        <v/>
      </c>
      <c r="D370" s="38"/>
      <c r="E370" s="36" t="str">
        <f t="shared" si="15"/>
        <v/>
      </c>
      <c r="F370" s="32"/>
      <c r="G370" s="32"/>
      <c r="H370" s="33"/>
      <c r="I370" s="36" t="str">
        <f t="shared" si="16"/>
        <v/>
      </c>
      <c r="J370" s="33"/>
      <c r="K370" s="35"/>
      <c r="L370" s="33"/>
      <c r="M370" s="33"/>
      <c r="N370" s="31"/>
      <c r="O370" s="37"/>
    </row>
    <row r="371" spans="1:15" s="10" customFormat="1" ht="19.5" customHeight="1" thickTop="1" thickBot="1" x14ac:dyDescent="0.25">
      <c r="A371" s="31"/>
      <c r="B371" s="83"/>
      <c r="C371" s="31" t="str">
        <f t="shared" si="17"/>
        <v/>
      </c>
      <c r="D371" s="38"/>
      <c r="E371" s="36" t="str">
        <f t="shared" si="15"/>
        <v/>
      </c>
      <c r="F371" s="32"/>
      <c r="G371" s="32"/>
      <c r="H371" s="33"/>
      <c r="I371" s="36" t="str">
        <f t="shared" si="16"/>
        <v/>
      </c>
      <c r="J371" s="33"/>
      <c r="K371" s="35"/>
      <c r="L371" s="33"/>
      <c r="M371" s="33"/>
      <c r="N371" s="31"/>
      <c r="O371" s="37"/>
    </row>
    <row r="372" spans="1:15" s="10" customFormat="1" ht="19.5" customHeight="1" thickTop="1" thickBot="1" x14ac:dyDescent="0.25">
      <c r="A372" s="31"/>
      <c r="B372" s="83"/>
      <c r="C372" s="31" t="str">
        <f t="shared" si="17"/>
        <v/>
      </c>
      <c r="D372" s="38"/>
      <c r="E372" s="36" t="str">
        <f t="shared" si="15"/>
        <v/>
      </c>
      <c r="F372" s="32"/>
      <c r="G372" s="32"/>
      <c r="H372" s="33"/>
      <c r="I372" s="36" t="str">
        <f t="shared" si="16"/>
        <v/>
      </c>
      <c r="J372" s="33"/>
      <c r="K372" s="35"/>
      <c r="L372" s="33"/>
      <c r="M372" s="33"/>
      <c r="N372" s="31"/>
      <c r="O372" s="37"/>
    </row>
    <row r="373" spans="1:15" s="10" customFormat="1" ht="19.5" customHeight="1" thickTop="1" thickBot="1" x14ac:dyDescent="0.25">
      <c r="A373" s="31"/>
      <c r="B373" s="83"/>
      <c r="C373" s="31" t="str">
        <f t="shared" si="17"/>
        <v/>
      </c>
      <c r="D373" s="38"/>
      <c r="E373" s="36" t="str">
        <f t="shared" si="15"/>
        <v/>
      </c>
      <c r="F373" s="32"/>
      <c r="G373" s="32"/>
      <c r="H373" s="33"/>
      <c r="I373" s="36" t="str">
        <f t="shared" si="16"/>
        <v/>
      </c>
      <c r="J373" s="33"/>
      <c r="K373" s="35"/>
      <c r="L373" s="33"/>
      <c r="M373" s="33"/>
      <c r="N373" s="31"/>
      <c r="O373" s="37"/>
    </row>
    <row r="374" spans="1:15" s="10" customFormat="1" ht="19.5" customHeight="1" thickTop="1" thickBot="1" x14ac:dyDescent="0.25">
      <c r="A374" s="31"/>
      <c r="B374" s="83"/>
      <c r="C374" s="31" t="str">
        <f t="shared" si="17"/>
        <v/>
      </c>
      <c r="D374" s="38"/>
      <c r="E374" s="36" t="str">
        <f t="shared" si="15"/>
        <v/>
      </c>
      <c r="F374" s="32"/>
      <c r="G374" s="32"/>
      <c r="H374" s="33"/>
      <c r="I374" s="36" t="str">
        <f t="shared" si="16"/>
        <v/>
      </c>
      <c r="J374" s="33"/>
      <c r="K374" s="35"/>
      <c r="L374" s="33"/>
      <c r="M374" s="33"/>
      <c r="N374" s="31"/>
      <c r="O374" s="37"/>
    </row>
    <row r="375" spans="1:15" s="10" customFormat="1" ht="19.5" customHeight="1" thickTop="1" thickBot="1" x14ac:dyDescent="0.25">
      <c r="A375" s="31"/>
      <c r="B375" s="83"/>
      <c r="C375" s="31" t="str">
        <f t="shared" si="17"/>
        <v/>
      </c>
      <c r="D375" s="38"/>
      <c r="E375" s="36" t="str">
        <f t="shared" si="15"/>
        <v/>
      </c>
      <c r="F375" s="32"/>
      <c r="G375" s="32"/>
      <c r="H375" s="33"/>
      <c r="I375" s="36" t="str">
        <f t="shared" si="16"/>
        <v/>
      </c>
      <c r="J375" s="33"/>
      <c r="K375" s="35"/>
      <c r="L375" s="33"/>
      <c r="M375" s="33"/>
      <c r="N375" s="31"/>
      <c r="O375" s="37"/>
    </row>
    <row r="376" spans="1:15" s="10" customFormat="1" ht="19.5" customHeight="1" thickTop="1" thickBot="1" x14ac:dyDescent="0.25">
      <c r="A376" s="31"/>
      <c r="B376" s="83"/>
      <c r="C376" s="31" t="str">
        <f t="shared" si="17"/>
        <v/>
      </c>
      <c r="D376" s="38"/>
      <c r="E376" s="36" t="str">
        <f t="shared" si="15"/>
        <v/>
      </c>
      <c r="F376" s="32"/>
      <c r="G376" s="32"/>
      <c r="H376" s="33"/>
      <c r="I376" s="36" t="str">
        <f t="shared" si="16"/>
        <v/>
      </c>
      <c r="J376" s="33"/>
      <c r="K376" s="35"/>
      <c r="L376" s="33"/>
      <c r="M376" s="33"/>
      <c r="N376" s="31"/>
      <c r="O376" s="37"/>
    </row>
    <row r="377" spans="1:15" s="10" customFormat="1" ht="19.5" customHeight="1" thickTop="1" thickBot="1" x14ac:dyDescent="0.25">
      <c r="A377" s="31"/>
      <c r="B377" s="83"/>
      <c r="C377" s="31" t="str">
        <f t="shared" si="17"/>
        <v/>
      </c>
      <c r="D377" s="38"/>
      <c r="E377" s="36" t="str">
        <f t="shared" si="15"/>
        <v/>
      </c>
      <c r="F377" s="32"/>
      <c r="G377" s="32"/>
      <c r="H377" s="33"/>
      <c r="I377" s="36" t="str">
        <f t="shared" si="16"/>
        <v/>
      </c>
      <c r="J377" s="33"/>
      <c r="K377" s="35"/>
      <c r="L377" s="33"/>
      <c r="M377" s="33"/>
      <c r="N377" s="31"/>
      <c r="O377" s="37"/>
    </row>
    <row r="378" spans="1:15" s="10" customFormat="1" ht="19.5" customHeight="1" thickTop="1" thickBot="1" x14ac:dyDescent="0.25">
      <c r="A378" s="31"/>
      <c r="B378" s="83"/>
      <c r="C378" s="31" t="str">
        <f t="shared" si="17"/>
        <v/>
      </c>
      <c r="D378" s="38"/>
      <c r="E378" s="36" t="str">
        <f t="shared" si="15"/>
        <v/>
      </c>
      <c r="F378" s="32"/>
      <c r="G378" s="32"/>
      <c r="H378" s="33"/>
      <c r="I378" s="36" t="str">
        <f t="shared" si="16"/>
        <v/>
      </c>
      <c r="J378" s="33"/>
      <c r="K378" s="35"/>
      <c r="L378" s="33"/>
      <c r="M378" s="33"/>
      <c r="N378" s="31"/>
      <c r="O378" s="37"/>
    </row>
    <row r="379" spans="1:15" s="10" customFormat="1" ht="19.5" customHeight="1" thickTop="1" thickBot="1" x14ac:dyDescent="0.25">
      <c r="A379" s="31"/>
      <c r="B379" s="83"/>
      <c r="C379" s="31" t="str">
        <f t="shared" si="17"/>
        <v/>
      </c>
      <c r="D379" s="38"/>
      <c r="E379" s="36" t="str">
        <f t="shared" si="15"/>
        <v/>
      </c>
      <c r="F379" s="32"/>
      <c r="G379" s="32"/>
      <c r="H379" s="33"/>
      <c r="I379" s="36" t="str">
        <f t="shared" si="16"/>
        <v/>
      </c>
      <c r="J379" s="33"/>
      <c r="K379" s="35"/>
      <c r="L379" s="33"/>
      <c r="M379" s="33"/>
      <c r="N379" s="31"/>
      <c r="O379" s="37"/>
    </row>
    <row r="380" spans="1:15" s="10" customFormat="1" ht="19.5" customHeight="1" thickTop="1" thickBot="1" x14ac:dyDescent="0.25">
      <c r="A380" s="31"/>
      <c r="B380" s="83"/>
      <c r="C380" s="31" t="str">
        <f t="shared" si="17"/>
        <v/>
      </c>
      <c r="D380" s="38"/>
      <c r="E380" s="36" t="str">
        <f t="shared" si="15"/>
        <v/>
      </c>
      <c r="F380" s="32"/>
      <c r="G380" s="32"/>
      <c r="H380" s="33"/>
      <c r="I380" s="36" t="str">
        <f t="shared" si="16"/>
        <v/>
      </c>
      <c r="J380" s="33"/>
      <c r="K380" s="35"/>
      <c r="L380" s="33"/>
      <c r="M380" s="33"/>
      <c r="N380" s="31"/>
      <c r="O380" s="37"/>
    </row>
    <row r="381" spans="1:15" s="10" customFormat="1" ht="19.5" customHeight="1" thickTop="1" x14ac:dyDescent="0.2">
      <c r="A381" s="31"/>
      <c r="B381" s="83"/>
      <c r="C381" s="31" t="str">
        <f t="shared" si="17"/>
        <v/>
      </c>
      <c r="D381" s="38"/>
      <c r="E381" s="36" t="str">
        <f t="shared" si="15"/>
        <v/>
      </c>
      <c r="F381" s="32"/>
      <c r="G381" s="32"/>
      <c r="H381" s="33"/>
      <c r="I381" s="36" t="str">
        <f t="shared" si="16"/>
        <v/>
      </c>
      <c r="J381" s="33"/>
      <c r="K381" s="35"/>
      <c r="L381" s="33"/>
      <c r="M381" s="33"/>
      <c r="N381" s="31"/>
      <c r="O381" s="37"/>
    </row>
    <row r="382" spans="1:15" ht="12.75" customHeight="1" x14ac:dyDescent="0.2"/>
    <row r="383" spans="1:15" ht="12.75" customHeight="1" x14ac:dyDescent="0.2"/>
  </sheetData>
  <phoneticPr fontId="0" type="noConversion"/>
  <conditionalFormatting sqref="C6:C381">
    <cfRule type="expression" dxfId="45" priority="16" stopIfTrue="1">
      <formula>AND((C6=""),(A6&lt;&gt;"ADD"),(A6&lt;&gt;""))</formula>
    </cfRule>
  </conditionalFormatting>
  <conditionalFormatting sqref="F6:F381">
    <cfRule type="expression" dxfId="44" priority="13" stopIfTrue="1">
      <formula>AND((F6=""),(A6&lt;&gt;""))</formula>
    </cfRule>
  </conditionalFormatting>
  <conditionalFormatting sqref="G6:G381">
    <cfRule type="expression" dxfId="43" priority="12" stopIfTrue="1">
      <formula>AND((G6=""),(A6&lt;&gt;""))</formula>
    </cfRule>
  </conditionalFormatting>
  <conditionalFormatting sqref="M6:M381">
    <cfRule type="expression" dxfId="42" priority="9" stopIfTrue="1">
      <formula>AND((M6=""),($H6="S"))</formula>
    </cfRule>
  </conditionalFormatting>
  <conditionalFormatting sqref="N6:N381">
    <cfRule type="expression" dxfId="41" priority="7" stopIfTrue="1">
      <formula>AND((N6=""),(H6="L"))</formula>
    </cfRule>
  </conditionalFormatting>
  <conditionalFormatting sqref="H6:H381">
    <cfRule type="expression" dxfId="40" priority="6" stopIfTrue="1">
      <formula>AND((H6=""),($D6="L"))</formula>
    </cfRule>
  </conditionalFormatting>
  <conditionalFormatting sqref="J6:J381">
    <cfRule type="expression" dxfId="39" priority="5" stopIfTrue="1">
      <formula>AND((J6=""),($D6="S"))</formula>
    </cfRule>
  </conditionalFormatting>
  <conditionalFormatting sqref="D6:D381">
    <cfRule type="expression" dxfId="38" priority="4" stopIfTrue="1">
      <formula>AND((D6=""),(A6&lt;&gt;""))</formula>
    </cfRule>
  </conditionalFormatting>
  <conditionalFormatting sqref="B6:B381">
    <cfRule type="expression" dxfId="37" priority="1" stopIfTrue="1">
      <formula>AND((XFD6&lt;&gt;""),(B6=""))</formula>
    </cfRule>
  </conditionalFormatting>
  <dataValidations count="6">
    <dataValidation type="list" allowBlank="1" showInputMessage="1" showErrorMessage="1" sqref="L6:N381">
      <formula1>#REF!</formula1>
    </dataValidation>
    <dataValidation type="whole" allowBlank="1" showInputMessage="1" showErrorMessage="1" sqref="F6:G381">
      <formula1>0</formula1>
      <formula2>3000</formula2>
    </dataValidation>
    <dataValidation type="list" allowBlank="1" showInputMessage="1" showErrorMessage="1" sqref="A6:A381">
      <formula1>Action</formula1>
    </dataValidation>
    <dataValidation type="list" allowBlank="1" showInputMessage="1" showErrorMessage="1" sqref="D6:D381">
      <formula1>LayerType</formula1>
    </dataValidation>
    <dataValidation type="list" allowBlank="1" showInputMessage="1" showErrorMessage="1" sqref="H6:H381">
      <formula1>PaveMaterial</formula1>
    </dataValidation>
    <dataValidation type="list" allowBlank="1" showInputMessage="1" showErrorMessage="1" sqref="J6:J381">
      <formula1>PaveSubgrade</formula1>
    </dataValidation>
  </dataValidations>
  <pageMargins left="0.55118110236220474" right="0.55118110236220474" top="0.78740157480314965" bottom="0.78740157480314965" header="0.31496062992125984" footer="0.15748031496062992"/>
  <pageSetup paperSize="141" orientation="portrait"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Lookups!$B$4:$B$2720</xm:f>
          </x14:formula1>
          <xm:sqref>B6:B381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P865"/>
  <sheetViews>
    <sheetView workbookViewId="0">
      <pane ySplit="7" topLeftCell="A8" activePane="bottomLeft" state="frozen"/>
      <selection activeCell="K43" sqref="K43"/>
      <selection pane="bottomLeft" activeCell="C1" sqref="C1:C2"/>
    </sheetView>
  </sheetViews>
  <sheetFormatPr defaultRowHeight="12.75" x14ac:dyDescent="0.2"/>
  <cols>
    <col min="3" max="3" width="25" style="369" customWidth="1" collapsed="1"/>
    <col min="4" max="4" width="14.7109375" customWidth="1"/>
    <col min="8" max="8" width="28.140625" customWidth="1"/>
    <col min="9" max="33" width="9.140625" hidden="1" customWidth="1"/>
    <col min="34" max="34" width="19.85546875" customWidth="1"/>
    <col min="35" max="35" width="11.28515625" hidden="1" customWidth="1"/>
    <col min="36" max="36" width="10.7109375" customWidth="1"/>
    <col min="37" max="37" width="13.28515625" hidden="1" customWidth="1"/>
    <col min="38" max="38" width="12" hidden="1" customWidth="1"/>
    <col min="39" max="39" width="10" hidden="1" customWidth="1"/>
    <col min="40" max="42" width="12.140625" hidden="1" customWidth="1"/>
  </cols>
  <sheetData>
    <row r="3" spans="1:42" ht="18" x14ac:dyDescent="0.25">
      <c r="A3" s="115" t="s">
        <v>2291</v>
      </c>
      <c r="B3" s="116"/>
    </row>
    <row r="4" spans="1:42" ht="16.5" thickBot="1" x14ac:dyDescent="0.3">
      <c r="A4" s="116" t="s">
        <v>1791</v>
      </c>
      <c r="B4" s="116"/>
      <c r="D4" s="117"/>
      <c r="E4" s="118"/>
      <c r="F4" s="118"/>
    </row>
    <row r="5" spans="1:42" ht="20.25" customHeight="1" thickTop="1" thickBot="1" x14ac:dyDescent="0.25">
      <c r="A5" s="151"/>
      <c r="B5" s="145"/>
      <c r="C5" s="364"/>
      <c r="D5" s="119"/>
      <c r="E5" s="120"/>
      <c r="F5" s="119"/>
      <c r="G5" s="119"/>
      <c r="H5" s="119"/>
      <c r="AA5" s="130"/>
      <c r="AB5" s="130"/>
      <c r="AC5" s="130"/>
      <c r="AD5" s="130"/>
      <c r="AE5" s="130"/>
      <c r="AF5" s="130"/>
      <c r="AG5" s="130"/>
      <c r="AH5" s="145"/>
      <c r="AJ5" s="119"/>
      <c r="AM5" s="145"/>
      <c r="AN5" s="145"/>
      <c r="AO5" s="145"/>
      <c r="AP5" s="145"/>
    </row>
    <row r="6" spans="1:42" ht="13.5" thickTop="1" x14ac:dyDescent="0.2">
      <c r="A6" s="126" t="s">
        <v>64</v>
      </c>
      <c r="B6" s="129" t="s">
        <v>211</v>
      </c>
      <c r="C6" s="627" t="s">
        <v>3753</v>
      </c>
      <c r="D6" s="127" t="s">
        <v>1792</v>
      </c>
      <c r="E6" s="127" t="s">
        <v>302</v>
      </c>
      <c r="F6" s="127" t="s">
        <v>558</v>
      </c>
      <c r="G6" s="129" t="s">
        <v>1793</v>
      </c>
      <c r="H6" s="129" t="s">
        <v>1793</v>
      </c>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29" t="s">
        <v>217</v>
      </c>
      <c r="AI6" s="137"/>
      <c r="AJ6" s="129" t="s">
        <v>1793</v>
      </c>
      <c r="AK6" s="210"/>
      <c r="AL6" s="210"/>
      <c r="AM6" s="129" t="s">
        <v>1769</v>
      </c>
      <c r="AN6" s="129" t="s">
        <v>1769</v>
      </c>
      <c r="AO6" s="129" t="s">
        <v>1770</v>
      </c>
      <c r="AP6" s="143" t="s">
        <v>1770</v>
      </c>
    </row>
    <row r="7" spans="1:42" ht="13.5" thickBot="1" x14ac:dyDescent="0.25">
      <c r="A7" s="131"/>
      <c r="B7" s="136" t="s">
        <v>218</v>
      </c>
      <c r="C7" s="55"/>
      <c r="D7" s="132" t="s">
        <v>212</v>
      </c>
      <c r="E7" s="133"/>
      <c r="F7" s="132"/>
      <c r="G7" s="136" t="s">
        <v>222</v>
      </c>
      <c r="H7" s="136" t="s">
        <v>223</v>
      </c>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6" t="s">
        <v>1794</v>
      </c>
      <c r="AI7" s="137"/>
      <c r="AJ7" s="136" t="s">
        <v>218</v>
      </c>
      <c r="AK7" s="210"/>
      <c r="AL7" s="210"/>
      <c r="AM7" s="136" t="s">
        <v>1779</v>
      </c>
      <c r="AN7" s="136" t="s">
        <v>1780</v>
      </c>
      <c r="AO7" s="136" t="s">
        <v>1779</v>
      </c>
      <c r="AP7" s="144" t="s">
        <v>1780</v>
      </c>
    </row>
    <row r="8" spans="1:42" ht="27" customHeight="1" thickTop="1" thickBot="1" x14ac:dyDescent="0.25">
      <c r="A8" s="138"/>
      <c r="B8" s="304" t="str">
        <f>IF(C10="","",(VLOOKUP(C10,Lookups!$B$4:$C$2561,2,FALSE)))</f>
        <v/>
      </c>
      <c r="C8" s="366"/>
      <c r="D8" s="140"/>
      <c r="E8" s="140"/>
      <c r="F8" s="139"/>
      <c r="G8" s="149"/>
      <c r="H8" s="141" t="str">
        <f t="shared" ref="H8:H71" si="0">IF(G8="","",VLOOKUP(G8,FeatureTypeDesc,2,FALSE))</f>
        <v/>
      </c>
      <c r="I8" s="146"/>
      <c r="J8" s="146"/>
      <c r="K8" s="146"/>
      <c r="L8" s="146"/>
      <c r="M8" s="146"/>
      <c r="N8" s="147" t="s">
        <v>87</v>
      </c>
      <c r="O8" s="146"/>
      <c r="P8" s="147" t="s">
        <v>250</v>
      </c>
      <c r="Q8" s="146"/>
      <c r="R8" s="146"/>
      <c r="S8" s="147" t="s">
        <v>250</v>
      </c>
      <c r="T8" s="146"/>
      <c r="U8" s="147" t="s">
        <v>250</v>
      </c>
      <c r="V8" s="147" t="s">
        <v>250</v>
      </c>
      <c r="W8" s="146"/>
      <c r="X8" s="146"/>
      <c r="Y8" s="146"/>
      <c r="Z8" s="147" t="s">
        <v>456</v>
      </c>
      <c r="AA8" s="146"/>
      <c r="AB8" s="146"/>
      <c r="AC8" s="146"/>
      <c r="AD8" s="146"/>
      <c r="AE8" s="146"/>
      <c r="AF8" s="146"/>
      <c r="AG8" s="146"/>
      <c r="AH8" s="142"/>
      <c r="AI8" s="130"/>
      <c r="AJ8" s="149" t="str">
        <f>IF(A8="add",0,"")</f>
        <v/>
      </c>
      <c r="AK8" s="211"/>
      <c r="AL8" s="211"/>
      <c r="AM8" s="214"/>
      <c r="AN8" s="214"/>
      <c r="AO8" s="214"/>
      <c r="AP8" s="215"/>
    </row>
    <row r="9" spans="1:42" ht="27" customHeight="1" thickTop="1" thickBot="1" x14ac:dyDescent="0.25">
      <c r="A9" s="138"/>
      <c r="B9" s="304" t="str">
        <f>IF(C11="","",(VLOOKUP(C11,Lookups!$B$4:$C$2561,2,FALSE)))</f>
        <v/>
      </c>
      <c r="C9" s="366"/>
      <c r="D9" s="140"/>
      <c r="E9" s="140"/>
      <c r="F9" s="139"/>
      <c r="G9" s="149"/>
      <c r="H9" s="141" t="str">
        <f t="shared" si="0"/>
        <v/>
      </c>
      <c r="I9" s="146"/>
      <c r="J9" s="146"/>
      <c r="K9" s="146"/>
      <c r="L9" s="146"/>
      <c r="M9" s="146"/>
      <c r="N9" s="147" t="s">
        <v>87</v>
      </c>
      <c r="O9" s="146"/>
      <c r="P9" s="147" t="s">
        <v>250</v>
      </c>
      <c r="Q9" s="146"/>
      <c r="R9" s="146"/>
      <c r="S9" s="147" t="s">
        <v>250</v>
      </c>
      <c r="T9" s="146"/>
      <c r="U9" s="147" t="s">
        <v>250</v>
      </c>
      <c r="V9" s="147" t="s">
        <v>250</v>
      </c>
      <c r="W9" s="146"/>
      <c r="X9" s="146"/>
      <c r="Y9" s="146"/>
      <c r="Z9" s="147" t="s">
        <v>456</v>
      </c>
      <c r="AA9" s="146"/>
      <c r="AB9" s="146"/>
      <c r="AC9" s="146"/>
      <c r="AD9" s="146"/>
      <c r="AE9" s="146"/>
      <c r="AF9" s="146"/>
      <c r="AG9" s="146"/>
      <c r="AH9" s="142"/>
      <c r="AI9" s="130"/>
      <c r="AJ9" s="149" t="str">
        <f t="shared" ref="AJ9:AJ72" si="1">IF(A9="add",0,"")</f>
        <v/>
      </c>
      <c r="AK9" s="211"/>
      <c r="AL9" s="211"/>
      <c r="AM9" s="214"/>
      <c r="AN9" s="214"/>
      <c r="AO9" s="214"/>
      <c r="AP9" s="215"/>
    </row>
    <row r="10" spans="1:42" ht="27" customHeight="1" thickTop="1" thickBot="1" x14ac:dyDescent="0.25">
      <c r="A10" s="138"/>
      <c r="B10" s="304" t="str">
        <f>IF(C12="","",(VLOOKUP(C12,Lookups!$B$4:$C$2561,2,FALSE)))</f>
        <v/>
      </c>
      <c r="C10" s="366"/>
      <c r="D10" s="140"/>
      <c r="E10" s="140"/>
      <c r="F10" s="139"/>
      <c r="G10" s="149"/>
      <c r="H10" s="141" t="str">
        <f t="shared" si="0"/>
        <v/>
      </c>
      <c r="I10" s="146"/>
      <c r="J10" s="146"/>
      <c r="K10" s="146"/>
      <c r="L10" s="146"/>
      <c r="M10" s="146"/>
      <c r="N10" s="147" t="s">
        <v>87</v>
      </c>
      <c r="O10" s="146"/>
      <c r="P10" s="147" t="s">
        <v>250</v>
      </c>
      <c r="Q10" s="146"/>
      <c r="R10" s="146"/>
      <c r="S10" s="147" t="s">
        <v>250</v>
      </c>
      <c r="T10" s="146"/>
      <c r="U10" s="147" t="s">
        <v>250</v>
      </c>
      <c r="V10" s="147" t="s">
        <v>250</v>
      </c>
      <c r="W10" s="146"/>
      <c r="X10" s="146"/>
      <c r="Y10" s="146"/>
      <c r="Z10" s="147" t="s">
        <v>456</v>
      </c>
      <c r="AA10" s="146"/>
      <c r="AB10" s="146"/>
      <c r="AC10" s="146"/>
      <c r="AD10" s="146"/>
      <c r="AE10" s="146"/>
      <c r="AF10" s="146"/>
      <c r="AG10" s="146"/>
      <c r="AH10" s="142"/>
      <c r="AI10" s="130"/>
      <c r="AJ10" s="149" t="str">
        <f t="shared" si="1"/>
        <v/>
      </c>
      <c r="AK10" s="211"/>
      <c r="AL10" s="211"/>
      <c r="AM10" s="214"/>
      <c r="AN10" s="214"/>
      <c r="AO10" s="214"/>
      <c r="AP10" s="215"/>
    </row>
    <row r="11" spans="1:42" ht="27" customHeight="1" thickTop="1" thickBot="1" x14ac:dyDescent="0.25">
      <c r="A11" s="138"/>
      <c r="B11" s="304" t="str">
        <f>IF(C13="","",(VLOOKUP(C13,Lookups!$B$4:$C$2561,2,FALSE)))</f>
        <v/>
      </c>
      <c r="C11" s="366"/>
      <c r="D11" s="140"/>
      <c r="E11" s="140"/>
      <c r="F11" s="139"/>
      <c r="G11" s="149"/>
      <c r="H11" s="141" t="str">
        <f t="shared" si="0"/>
        <v/>
      </c>
      <c r="I11" s="146"/>
      <c r="J11" s="146"/>
      <c r="K11" s="146"/>
      <c r="L11" s="146"/>
      <c r="M11" s="146"/>
      <c r="N11" s="147" t="s">
        <v>87</v>
      </c>
      <c r="O11" s="146"/>
      <c r="P11" s="147" t="s">
        <v>250</v>
      </c>
      <c r="Q11" s="146"/>
      <c r="R11" s="146"/>
      <c r="S11" s="147" t="s">
        <v>250</v>
      </c>
      <c r="T11" s="146"/>
      <c r="U11" s="147" t="s">
        <v>250</v>
      </c>
      <c r="V11" s="147" t="s">
        <v>250</v>
      </c>
      <c r="W11" s="146"/>
      <c r="X11" s="146"/>
      <c r="Y11" s="146"/>
      <c r="Z11" s="147" t="s">
        <v>456</v>
      </c>
      <c r="AA11" s="146"/>
      <c r="AB11" s="146"/>
      <c r="AC11" s="146"/>
      <c r="AD11" s="146"/>
      <c r="AE11" s="146"/>
      <c r="AF11" s="146"/>
      <c r="AG11" s="146"/>
      <c r="AH11" s="142"/>
      <c r="AI11" s="130"/>
      <c r="AJ11" s="149" t="str">
        <f t="shared" si="1"/>
        <v/>
      </c>
      <c r="AK11" s="211"/>
      <c r="AL11" s="211"/>
      <c r="AM11" s="214"/>
      <c r="AN11" s="214"/>
      <c r="AO11" s="214"/>
      <c r="AP11" s="215"/>
    </row>
    <row r="12" spans="1:42" ht="27" customHeight="1" thickTop="1" thickBot="1" x14ac:dyDescent="0.25">
      <c r="A12" s="138"/>
      <c r="B12" s="304" t="str">
        <f>IF(C14="","",(VLOOKUP(C14,Lookups!$B$4:$C$2561,2,FALSE)))</f>
        <v/>
      </c>
      <c r="C12" s="366"/>
      <c r="D12" s="140"/>
      <c r="E12" s="140"/>
      <c r="F12" s="139"/>
      <c r="G12" s="149"/>
      <c r="H12" s="141" t="str">
        <f t="shared" si="0"/>
        <v/>
      </c>
      <c r="I12" s="146"/>
      <c r="J12" s="146"/>
      <c r="K12" s="146"/>
      <c r="L12" s="146"/>
      <c r="M12" s="146"/>
      <c r="N12" s="147" t="s">
        <v>87</v>
      </c>
      <c r="O12" s="146"/>
      <c r="P12" s="147" t="s">
        <v>250</v>
      </c>
      <c r="Q12" s="146"/>
      <c r="R12" s="146"/>
      <c r="S12" s="147" t="s">
        <v>250</v>
      </c>
      <c r="T12" s="146"/>
      <c r="U12" s="147" t="s">
        <v>250</v>
      </c>
      <c r="V12" s="147" t="s">
        <v>250</v>
      </c>
      <c r="W12" s="146"/>
      <c r="X12" s="146"/>
      <c r="Y12" s="146"/>
      <c r="Z12" s="147" t="s">
        <v>456</v>
      </c>
      <c r="AA12" s="146"/>
      <c r="AB12" s="146"/>
      <c r="AC12" s="146"/>
      <c r="AD12" s="146"/>
      <c r="AE12" s="146"/>
      <c r="AF12" s="146"/>
      <c r="AG12" s="146"/>
      <c r="AH12" s="142"/>
      <c r="AI12" s="130"/>
      <c r="AJ12" s="149" t="str">
        <f t="shared" si="1"/>
        <v/>
      </c>
      <c r="AK12" s="211"/>
      <c r="AL12" s="211"/>
      <c r="AM12" s="214"/>
      <c r="AN12" s="214"/>
      <c r="AO12" s="214"/>
      <c r="AP12" s="215"/>
    </row>
    <row r="13" spans="1:42" ht="27" customHeight="1" thickTop="1" thickBot="1" x14ac:dyDescent="0.25">
      <c r="A13" s="138"/>
      <c r="B13" s="304" t="str">
        <f>IF(C15="","",(VLOOKUP(C15,Lookups!$B$4:$C$2561,2,FALSE)))</f>
        <v/>
      </c>
      <c r="C13" s="366"/>
      <c r="D13" s="140"/>
      <c r="E13" s="140"/>
      <c r="F13" s="139"/>
      <c r="G13" s="149"/>
      <c r="H13" s="141" t="str">
        <f t="shared" si="0"/>
        <v/>
      </c>
      <c r="I13" s="146"/>
      <c r="J13" s="146"/>
      <c r="K13" s="146"/>
      <c r="L13" s="146"/>
      <c r="M13" s="146"/>
      <c r="N13" s="147" t="s">
        <v>87</v>
      </c>
      <c r="O13" s="146"/>
      <c r="P13" s="147" t="s">
        <v>250</v>
      </c>
      <c r="Q13" s="146"/>
      <c r="R13" s="146"/>
      <c r="S13" s="147" t="s">
        <v>250</v>
      </c>
      <c r="T13" s="146"/>
      <c r="U13" s="147" t="s">
        <v>250</v>
      </c>
      <c r="V13" s="147" t="s">
        <v>250</v>
      </c>
      <c r="W13" s="146"/>
      <c r="X13" s="146"/>
      <c r="Y13" s="146"/>
      <c r="Z13" s="147" t="s">
        <v>456</v>
      </c>
      <c r="AA13" s="146"/>
      <c r="AB13" s="146"/>
      <c r="AC13" s="146"/>
      <c r="AD13" s="146"/>
      <c r="AE13" s="146"/>
      <c r="AF13" s="146"/>
      <c r="AG13" s="146"/>
      <c r="AH13" s="142"/>
      <c r="AI13" s="130"/>
      <c r="AJ13" s="149" t="str">
        <f t="shared" si="1"/>
        <v/>
      </c>
      <c r="AK13" s="211"/>
      <c r="AL13" s="211"/>
      <c r="AM13" s="214"/>
      <c r="AN13" s="214"/>
      <c r="AO13" s="214"/>
      <c r="AP13" s="215"/>
    </row>
    <row r="14" spans="1:42" ht="27" customHeight="1" thickTop="1" thickBot="1" x14ac:dyDescent="0.25">
      <c r="A14" s="138"/>
      <c r="B14" s="304" t="str">
        <f>IF(C16="","",(VLOOKUP(C16,Lookups!$B$4:$C$2561,2,FALSE)))</f>
        <v/>
      </c>
      <c r="C14" s="366"/>
      <c r="D14" s="140"/>
      <c r="E14" s="140"/>
      <c r="F14" s="139"/>
      <c r="G14" s="149"/>
      <c r="H14" s="141" t="str">
        <f t="shared" si="0"/>
        <v/>
      </c>
      <c r="I14" s="146"/>
      <c r="J14" s="146"/>
      <c r="K14" s="146"/>
      <c r="L14" s="146"/>
      <c r="M14" s="146"/>
      <c r="N14" s="147" t="s">
        <v>87</v>
      </c>
      <c r="O14" s="146"/>
      <c r="P14" s="147" t="s">
        <v>250</v>
      </c>
      <c r="Q14" s="146"/>
      <c r="R14" s="146"/>
      <c r="S14" s="147" t="s">
        <v>250</v>
      </c>
      <c r="T14" s="146"/>
      <c r="U14" s="147" t="s">
        <v>250</v>
      </c>
      <c r="V14" s="147" t="s">
        <v>250</v>
      </c>
      <c r="W14" s="146"/>
      <c r="X14" s="146"/>
      <c r="Y14" s="146"/>
      <c r="Z14" s="147" t="s">
        <v>456</v>
      </c>
      <c r="AA14" s="146"/>
      <c r="AB14" s="146"/>
      <c r="AC14" s="146"/>
      <c r="AD14" s="146"/>
      <c r="AE14" s="146"/>
      <c r="AF14" s="146"/>
      <c r="AG14" s="146"/>
      <c r="AH14" s="142"/>
      <c r="AI14" s="130"/>
      <c r="AJ14" s="149" t="str">
        <f t="shared" si="1"/>
        <v/>
      </c>
      <c r="AK14" s="211"/>
      <c r="AL14" s="211"/>
      <c r="AM14" s="214"/>
      <c r="AN14" s="214"/>
      <c r="AO14" s="214"/>
      <c r="AP14" s="215"/>
    </row>
    <row r="15" spans="1:42" ht="27" customHeight="1" thickTop="1" thickBot="1" x14ac:dyDescent="0.25">
      <c r="A15" s="138"/>
      <c r="B15" s="304" t="str">
        <f>IF(C17="","",(VLOOKUP(C17,Lookups!$B$4:$C$2561,2,FALSE)))</f>
        <v/>
      </c>
      <c r="C15" s="366"/>
      <c r="D15" s="140"/>
      <c r="E15" s="140"/>
      <c r="F15" s="139"/>
      <c r="G15" s="149"/>
      <c r="H15" s="141" t="str">
        <f t="shared" si="0"/>
        <v/>
      </c>
      <c r="I15" s="146"/>
      <c r="J15" s="146"/>
      <c r="K15" s="146"/>
      <c r="L15" s="146"/>
      <c r="M15" s="146"/>
      <c r="N15" s="147" t="s">
        <v>87</v>
      </c>
      <c r="O15" s="146"/>
      <c r="P15" s="147" t="s">
        <v>250</v>
      </c>
      <c r="Q15" s="146"/>
      <c r="R15" s="146"/>
      <c r="S15" s="147" t="s">
        <v>250</v>
      </c>
      <c r="T15" s="146"/>
      <c r="U15" s="147" t="s">
        <v>250</v>
      </c>
      <c r="V15" s="147" t="s">
        <v>250</v>
      </c>
      <c r="W15" s="146"/>
      <c r="X15" s="146"/>
      <c r="Y15" s="146"/>
      <c r="Z15" s="147" t="s">
        <v>456</v>
      </c>
      <c r="AA15" s="146"/>
      <c r="AB15" s="146"/>
      <c r="AC15" s="146"/>
      <c r="AD15" s="146"/>
      <c r="AE15" s="146"/>
      <c r="AF15" s="146"/>
      <c r="AG15" s="146"/>
      <c r="AH15" s="142"/>
      <c r="AI15" s="130"/>
      <c r="AJ15" s="149" t="str">
        <f t="shared" si="1"/>
        <v/>
      </c>
      <c r="AK15" s="211"/>
      <c r="AL15" s="211"/>
      <c r="AM15" s="214"/>
      <c r="AN15" s="214"/>
      <c r="AO15" s="214"/>
      <c r="AP15" s="215"/>
    </row>
    <row r="16" spans="1:42" ht="27" customHeight="1" thickTop="1" thickBot="1" x14ac:dyDescent="0.25">
      <c r="A16" s="138"/>
      <c r="B16" s="304" t="str">
        <f>IF(C18="","",(VLOOKUP(C18,Lookups!$B$4:$C$2561,2,FALSE)))</f>
        <v/>
      </c>
      <c r="C16" s="366"/>
      <c r="D16" s="140"/>
      <c r="E16" s="140"/>
      <c r="F16" s="139"/>
      <c r="G16" s="149"/>
      <c r="H16" s="141" t="str">
        <f t="shared" si="0"/>
        <v/>
      </c>
      <c r="I16" s="146"/>
      <c r="J16" s="146"/>
      <c r="K16" s="146"/>
      <c r="L16" s="146"/>
      <c r="M16" s="146"/>
      <c r="N16" s="147" t="s">
        <v>87</v>
      </c>
      <c r="O16" s="146"/>
      <c r="P16" s="147" t="s">
        <v>250</v>
      </c>
      <c r="Q16" s="146"/>
      <c r="R16" s="146"/>
      <c r="S16" s="147" t="s">
        <v>250</v>
      </c>
      <c r="T16" s="146"/>
      <c r="U16" s="147" t="s">
        <v>250</v>
      </c>
      <c r="V16" s="147" t="s">
        <v>250</v>
      </c>
      <c r="W16" s="146"/>
      <c r="X16" s="146"/>
      <c r="Y16" s="146"/>
      <c r="Z16" s="147" t="s">
        <v>456</v>
      </c>
      <c r="AA16" s="146"/>
      <c r="AB16" s="146"/>
      <c r="AC16" s="146"/>
      <c r="AD16" s="146"/>
      <c r="AE16" s="146"/>
      <c r="AF16" s="146"/>
      <c r="AG16" s="146"/>
      <c r="AH16" s="142"/>
      <c r="AI16" s="130"/>
      <c r="AJ16" s="149" t="str">
        <f t="shared" si="1"/>
        <v/>
      </c>
      <c r="AK16" s="211"/>
      <c r="AL16" s="211"/>
      <c r="AM16" s="214"/>
      <c r="AN16" s="214"/>
      <c r="AO16" s="214"/>
      <c r="AP16" s="215"/>
    </row>
    <row r="17" spans="1:42" ht="27" customHeight="1" thickTop="1" thickBot="1" x14ac:dyDescent="0.25">
      <c r="A17" s="138"/>
      <c r="B17" s="304" t="str">
        <f>IF(C19="","",(VLOOKUP(C19,Lookups!$B$4:$C$2561,2,FALSE)))</f>
        <v/>
      </c>
      <c r="C17" s="366"/>
      <c r="D17" s="140"/>
      <c r="E17" s="140"/>
      <c r="F17" s="139"/>
      <c r="G17" s="149"/>
      <c r="H17" s="141" t="str">
        <f t="shared" si="0"/>
        <v/>
      </c>
      <c r="I17" s="146"/>
      <c r="J17" s="146"/>
      <c r="K17" s="146"/>
      <c r="L17" s="146"/>
      <c r="M17" s="146"/>
      <c r="N17" s="147" t="s">
        <v>87</v>
      </c>
      <c r="O17" s="146"/>
      <c r="P17" s="147" t="s">
        <v>250</v>
      </c>
      <c r="Q17" s="146"/>
      <c r="R17" s="146"/>
      <c r="S17" s="147" t="s">
        <v>250</v>
      </c>
      <c r="T17" s="146"/>
      <c r="U17" s="147" t="s">
        <v>250</v>
      </c>
      <c r="V17" s="147" t="s">
        <v>250</v>
      </c>
      <c r="W17" s="146"/>
      <c r="X17" s="146"/>
      <c r="Y17" s="146"/>
      <c r="Z17" s="147" t="s">
        <v>456</v>
      </c>
      <c r="AA17" s="146"/>
      <c r="AB17" s="146"/>
      <c r="AC17" s="146"/>
      <c r="AD17" s="146"/>
      <c r="AE17" s="146"/>
      <c r="AF17" s="146"/>
      <c r="AG17" s="146"/>
      <c r="AH17" s="142"/>
      <c r="AI17" s="130"/>
      <c r="AJ17" s="149" t="str">
        <f t="shared" si="1"/>
        <v/>
      </c>
      <c r="AK17" s="211"/>
      <c r="AL17" s="211"/>
      <c r="AM17" s="214"/>
      <c r="AN17" s="214"/>
      <c r="AO17" s="214"/>
      <c r="AP17" s="215"/>
    </row>
    <row r="18" spans="1:42" ht="27" customHeight="1" thickTop="1" thickBot="1" x14ac:dyDescent="0.25">
      <c r="A18" s="138"/>
      <c r="B18" s="304" t="str">
        <f>IF(C20="","",(VLOOKUP(C20,Lookups!$B$4:$C$2561,2,FALSE)))</f>
        <v/>
      </c>
      <c r="C18" s="366"/>
      <c r="D18" s="140"/>
      <c r="E18" s="140"/>
      <c r="F18" s="139"/>
      <c r="G18" s="149"/>
      <c r="H18" s="141" t="str">
        <f t="shared" si="0"/>
        <v/>
      </c>
      <c r="I18" s="146"/>
      <c r="J18" s="146"/>
      <c r="K18" s="146"/>
      <c r="L18" s="146"/>
      <c r="M18" s="146"/>
      <c r="N18" s="147" t="s">
        <v>87</v>
      </c>
      <c r="O18" s="146"/>
      <c r="P18" s="147" t="s">
        <v>250</v>
      </c>
      <c r="Q18" s="146"/>
      <c r="R18" s="146"/>
      <c r="S18" s="147" t="s">
        <v>250</v>
      </c>
      <c r="T18" s="146"/>
      <c r="U18" s="147" t="s">
        <v>250</v>
      </c>
      <c r="V18" s="147" t="s">
        <v>250</v>
      </c>
      <c r="W18" s="146"/>
      <c r="X18" s="146"/>
      <c r="Y18" s="146"/>
      <c r="Z18" s="147" t="s">
        <v>456</v>
      </c>
      <c r="AA18" s="146"/>
      <c r="AB18" s="146"/>
      <c r="AC18" s="146"/>
      <c r="AD18" s="146"/>
      <c r="AE18" s="146"/>
      <c r="AF18" s="146"/>
      <c r="AG18" s="146"/>
      <c r="AH18" s="142"/>
      <c r="AI18" s="130"/>
      <c r="AJ18" s="149" t="str">
        <f t="shared" si="1"/>
        <v/>
      </c>
      <c r="AK18" s="211"/>
      <c r="AL18" s="211"/>
      <c r="AM18" s="214"/>
      <c r="AN18" s="214"/>
      <c r="AO18" s="214"/>
      <c r="AP18" s="215"/>
    </row>
    <row r="19" spans="1:42" ht="27" customHeight="1" thickTop="1" thickBot="1" x14ac:dyDescent="0.25">
      <c r="A19" s="138"/>
      <c r="B19" s="304" t="str">
        <f>IF(C21="","",(VLOOKUP(C21,Lookups!$B$4:$C$2561,2,FALSE)))</f>
        <v/>
      </c>
      <c r="C19" s="366"/>
      <c r="D19" s="140"/>
      <c r="E19" s="140"/>
      <c r="F19" s="139"/>
      <c r="G19" s="149"/>
      <c r="H19" s="141" t="str">
        <f t="shared" si="0"/>
        <v/>
      </c>
      <c r="I19" s="146"/>
      <c r="J19" s="146"/>
      <c r="K19" s="146"/>
      <c r="L19" s="146"/>
      <c r="M19" s="146"/>
      <c r="N19" s="147" t="s">
        <v>87</v>
      </c>
      <c r="O19" s="146"/>
      <c r="P19" s="147" t="s">
        <v>250</v>
      </c>
      <c r="Q19" s="146"/>
      <c r="R19" s="146"/>
      <c r="S19" s="147" t="s">
        <v>250</v>
      </c>
      <c r="T19" s="146"/>
      <c r="U19" s="147" t="s">
        <v>250</v>
      </c>
      <c r="V19" s="147" t="s">
        <v>250</v>
      </c>
      <c r="W19" s="146"/>
      <c r="X19" s="146"/>
      <c r="Y19" s="146"/>
      <c r="Z19" s="147" t="s">
        <v>456</v>
      </c>
      <c r="AA19" s="146"/>
      <c r="AB19" s="146"/>
      <c r="AC19" s="146"/>
      <c r="AD19" s="146"/>
      <c r="AE19" s="146"/>
      <c r="AF19" s="146"/>
      <c r="AG19" s="146"/>
      <c r="AH19" s="142"/>
      <c r="AI19" s="130"/>
      <c r="AJ19" s="149" t="str">
        <f t="shared" si="1"/>
        <v/>
      </c>
      <c r="AK19" s="211"/>
      <c r="AL19" s="211"/>
      <c r="AM19" s="214"/>
      <c r="AN19" s="214"/>
      <c r="AO19" s="214"/>
      <c r="AP19" s="215"/>
    </row>
    <row r="20" spans="1:42" ht="27" customHeight="1" thickTop="1" thickBot="1" x14ac:dyDescent="0.25">
      <c r="A20" s="138"/>
      <c r="B20" s="304" t="str">
        <f>IF(C22="","",(VLOOKUP(C22,Lookups!$B$4:$C$2561,2,FALSE)))</f>
        <v/>
      </c>
      <c r="C20" s="366"/>
      <c r="D20" s="140"/>
      <c r="E20" s="140"/>
      <c r="F20" s="139"/>
      <c r="G20" s="149"/>
      <c r="H20" s="141" t="str">
        <f t="shared" si="0"/>
        <v/>
      </c>
      <c r="I20" s="146"/>
      <c r="J20" s="146"/>
      <c r="K20" s="146"/>
      <c r="L20" s="146"/>
      <c r="M20" s="146"/>
      <c r="N20" s="147" t="s">
        <v>87</v>
      </c>
      <c r="O20" s="146"/>
      <c r="P20" s="147" t="s">
        <v>250</v>
      </c>
      <c r="Q20" s="146"/>
      <c r="R20" s="146"/>
      <c r="S20" s="147" t="s">
        <v>250</v>
      </c>
      <c r="T20" s="146"/>
      <c r="U20" s="147" t="s">
        <v>250</v>
      </c>
      <c r="V20" s="147" t="s">
        <v>250</v>
      </c>
      <c r="W20" s="146"/>
      <c r="X20" s="146"/>
      <c r="Y20" s="146"/>
      <c r="Z20" s="147" t="s">
        <v>456</v>
      </c>
      <c r="AA20" s="146"/>
      <c r="AB20" s="146"/>
      <c r="AC20" s="146"/>
      <c r="AD20" s="146"/>
      <c r="AE20" s="146"/>
      <c r="AF20" s="146"/>
      <c r="AG20" s="146"/>
      <c r="AH20" s="142"/>
      <c r="AI20" s="130"/>
      <c r="AJ20" s="149" t="str">
        <f t="shared" si="1"/>
        <v/>
      </c>
      <c r="AK20" s="211"/>
      <c r="AL20" s="211"/>
      <c r="AM20" s="214"/>
      <c r="AN20" s="214"/>
      <c r="AO20" s="214"/>
      <c r="AP20" s="215"/>
    </row>
    <row r="21" spans="1:42" ht="27" customHeight="1" thickTop="1" thickBot="1" x14ac:dyDescent="0.25">
      <c r="A21" s="138"/>
      <c r="B21" s="304" t="str">
        <f>IF(C23="","",(VLOOKUP(C23,Lookups!$B$4:$C$2561,2,FALSE)))</f>
        <v/>
      </c>
      <c r="C21" s="366"/>
      <c r="D21" s="140"/>
      <c r="E21" s="140"/>
      <c r="F21" s="139"/>
      <c r="G21" s="149"/>
      <c r="H21" s="141" t="str">
        <f t="shared" si="0"/>
        <v/>
      </c>
      <c r="I21" s="146"/>
      <c r="J21" s="146"/>
      <c r="K21" s="146"/>
      <c r="L21" s="146"/>
      <c r="M21" s="146"/>
      <c r="N21" s="147" t="s">
        <v>87</v>
      </c>
      <c r="O21" s="146"/>
      <c r="P21" s="147" t="s">
        <v>250</v>
      </c>
      <c r="Q21" s="146"/>
      <c r="R21" s="146"/>
      <c r="S21" s="147" t="s">
        <v>250</v>
      </c>
      <c r="T21" s="146"/>
      <c r="U21" s="147" t="s">
        <v>250</v>
      </c>
      <c r="V21" s="147" t="s">
        <v>250</v>
      </c>
      <c r="W21" s="146"/>
      <c r="X21" s="146"/>
      <c r="Y21" s="146"/>
      <c r="Z21" s="147" t="s">
        <v>456</v>
      </c>
      <c r="AA21" s="146"/>
      <c r="AB21" s="146"/>
      <c r="AC21" s="146"/>
      <c r="AD21" s="146"/>
      <c r="AE21" s="146"/>
      <c r="AF21" s="146"/>
      <c r="AG21" s="146"/>
      <c r="AH21" s="142"/>
      <c r="AI21" s="130"/>
      <c r="AJ21" s="149" t="str">
        <f t="shared" si="1"/>
        <v/>
      </c>
      <c r="AK21" s="211"/>
      <c r="AL21" s="211"/>
      <c r="AM21" s="214"/>
      <c r="AN21" s="214"/>
      <c r="AO21" s="214"/>
      <c r="AP21" s="215"/>
    </row>
    <row r="22" spans="1:42" ht="27" customHeight="1" thickTop="1" thickBot="1" x14ac:dyDescent="0.25">
      <c r="A22" s="138"/>
      <c r="B22" s="304" t="str">
        <f>IF(C24="","",(VLOOKUP(C24,Lookups!$B$4:$C$2561,2,FALSE)))</f>
        <v/>
      </c>
      <c r="C22" s="366"/>
      <c r="D22" s="140"/>
      <c r="E22" s="140"/>
      <c r="F22" s="139"/>
      <c r="G22" s="149"/>
      <c r="H22" s="141" t="str">
        <f t="shared" si="0"/>
        <v/>
      </c>
      <c r="I22" s="146"/>
      <c r="J22" s="146"/>
      <c r="K22" s="146"/>
      <c r="L22" s="146"/>
      <c r="M22" s="146"/>
      <c r="N22" s="147" t="s">
        <v>87</v>
      </c>
      <c r="O22" s="146"/>
      <c r="P22" s="147" t="s">
        <v>250</v>
      </c>
      <c r="Q22" s="146"/>
      <c r="R22" s="146"/>
      <c r="S22" s="147" t="s">
        <v>250</v>
      </c>
      <c r="T22" s="146"/>
      <c r="U22" s="147" t="s">
        <v>250</v>
      </c>
      <c r="V22" s="147" t="s">
        <v>250</v>
      </c>
      <c r="W22" s="146"/>
      <c r="X22" s="146"/>
      <c r="Y22" s="146"/>
      <c r="Z22" s="147" t="s">
        <v>456</v>
      </c>
      <c r="AA22" s="146"/>
      <c r="AB22" s="146"/>
      <c r="AC22" s="146"/>
      <c r="AD22" s="146"/>
      <c r="AE22" s="146"/>
      <c r="AF22" s="146"/>
      <c r="AG22" s="146"/>
      <c r="AH22" s="142"/>
      <c r="AI22" s="130"/>
      <c r="AJ22" s="149" t="str">
        <f t="shared" si="1"/>
        <v/>
      </c>
      <c r="AK22" s="211"/>
      <c r="AL22" s="211"/>
      <c r="AM22" s="214"/>
      <c r="AN22" s="214"/>
      <c r="AO22" s="214"/>
      <c r="AP22" s="215"/>
    </row>
    <row r="23" spans="1:42" ht="27" customHeight="1" thickTop="1" thickBot="1" x14ac:dyDescent="0.25">
      <c r="A23" s="138"/>
      <c r="B23" s="304" t="str">
        <f>IF(C25="","",(VLOOKUP(C25,Lookups!$B$4:$C$2561,2,FALSE)))</f>
        <v/>
      </c>
      <c r="C23" s="366"/>
      <c r="D23" s="140"/>
      <c r="E23" s="140"/>
      <c r="F23" s="139"/>
      <c r="G23" s="149"/>
      <c r="H23" s="141" t="str">
        <f t="shared" si="0"/>
        <v/>
      </c>
      <c r="I23" s="146"/>
      <c r="J23" s="146"/>
      <c r="K23" s="146"/>
      <c r="L23" s="146"/>
      <c r="M23" s="146"/>
      <c r="N23" s="147" t="s">
        <v>87</v>
      </c>
      <c r="O23" s="146"/>
      <c r="P23" s="147" t="s">
        <v>250</v>
      </c>
      <c r="Q23" s="146"/>
      <c r="R23" s="146"/>
      <c r="S23" s="147" t="s">
        <v>250</v>
      </c>
      <c r="T23" s="146"/>
      <c r="U23" s="147" t="s">
        <v>250</v>
      </c>
      <c r="V23" s="147" t="s">
        <v>250</v>
      </c>
      <c r="W23" s="146"/>
      <c r="X23" s="146"/>
      <c r="Y23" s="146"/>
      <c r="Z23" s="147" t="s">
        <v>456</v>
      </c>
      <c r="AA23" s="146"/>
      <c r="AB23" s="146"/>
      <c r="AC23" s="146"/>
      <c r="AD23" s="146"/>
      <c r="AE23" s="146"/>
      <c r="AF23" s="146"/>
      <c r="AG23" s="146"/>
      <c r="AH23" s="142"/>
      <c r="AI23" s="130"/>
      <c r="AJ23" s="149" t="str">
        <f t="shared" si="1"/>
        <v/>
      </c>
      <c r="AK23" s="211"/>
      <c r="AL23" s="211"/>
      <c r="AM23" s="214"/>
      <c r="AN23" s="214"/>
      <c r="AO23" s="214"/>
      <c r="AP23" s="215"/>
    </row>
    <row r="24" spans="1:42" ht="27" customHeight="1" thickTop="1" thickBot="1" x14ac:dyDescent="0.25">
      <c r="A24" s="138"/>
      <c r="B24" s="304" t="str">
        <f>IF(C26="","",(VLOOKUP(C26,Lookups!$B$4:$C$2561,2,FALSE)))</f>
        <v/>
      </c>
      <c r="C24" s="366"/>
      <c r="D24" s="140"/>
      <c r="E24" s="140"/>
      <c r="F24" s="139"/>
      <c r="G24" s="149"/>
      <c r="H24" s="141" t="str">
        <f t="shared" si="0"/>
        <v/>
      </c>
      <c r="I24" s="146"/>
      <c r="J24" s="146"/>
      <c r="K24" s="146"/>
      <c r="L24" s="146"/>
      <c r="M24" s="146"/>
      <c r="N24" s="147" t="s">
        <v>87</v>
      </c>
      <c r="O24" s="146"/>
      <c r="P24" s="147" t="s">
        <v>250</v>
      </c>
      <c r="Q24" s="146"/>
      <c r="R24" s="146"/>
      <c r="S24" s="147" t="s">
        <v>250</v>
      </c>
      <c r="T24" s="146"/>
      <c r="U24" s="147" t="s">
        <v>250</v>
      </c>
      <c r="V24" s="147" t="s">
        <v>250</v>
      </c>
      <c r="W24" s="146"/>
      <c r="X24" s="146"/>
      <c r="Y24" s="146"/>
      <c r="Z24" s="147" t="s">
        <v>456</v>
      </c>
      <c r="AA24" s="146"/>
      <c r="AB24" s="146"/>
      <c r="AC24" s="146"/>
      <c r="AD24" s="146"/>
      <c r="AE24" s="146"/>
      <c r="AF24" s="146"/>
      <c r="AG24" s="146"/>
      <c r="AH24" s="142"/>
      <c r="AI24" s="130"/>
      <c r="AJ24" s="149" t="str">
        <f t="shared" si="1"/>
        <v/>
      </c>
      <c r="AK24" s="211"/>
      <c r="AL24" s="211"/>
      <c r="AM24" s="214"/>
      <c r="AN24" s="214"/>
      <c r="AO24" s="214"/>
      <c r="AP24" s="215"/>
    </row>
    <row r="25" spans="1:42" ht="27" customHeight="1" thickTop="1" thickBot="1" x14ac:dyDescent="0.25">
      <c r="A25" s="138"/>
      <c r="B25" s="304" t="str">
        <f>IF(C27="","",(VLOOKUP(C27,Lookups!$B$4:$C$2561,2,FALSE)))</f>
        <v/>
      </c>
      <c r="C25" s="366"/>
      <c r="D25" s="140"/>
      <c r="E25" s="140"/>
      <c r="F25" s="139"/>
      <c r="G25" s="149"/>
      <c r="H25" s="141" t="str">
        <f t="shared" si="0"/>
        <v/>
      </c>
      <c r="I25" s="146"/>
      <c r="J25" s="146"/>
      <c r="K25" s="146"/>
      <c r="L25" s="146"/>
      <c r="M25" s="146"/>
      <c r="N25" s="147" t="s">
        <v>87</v>
      </c>
      <c r="O25" s="146"/>
      <c r="P25" s="147" t="s">
        <v>250</v>
      </c>
      <c r="Q25" s="146"/>
      <c r="R25" s="146"/>
      <c r="S25" s="147" t="s">
        <v>250</v>
      </c>
      <c r="T25" s="146"/>
      <c r="U25" s="147" t="s">
        <v>250</v>
      </c>
      <c r="V25" s="147" t="s">
        <v>250</v>
      </c>
      <c r="W25" s="146"/>
      <c r="X25" s="146"/>
      <c r="Y25" s="146"/>
      <c r="Z25" s="147" t="s">
        <v>456</v>
      </c>
      <c r="AA25" s="146"/>
      <c r="AB25" s="146"/>
      <c r="AC25" s="146"/>
      <c r="AD25" s="146"/>
      <c r="AE25" s="146"/>
      <c r="AF25" s="146"/>
      <c r="AG25" s="146"/>
      <c r="AH25" s="142"/>
      <c r="AI25" s="130"/>
      <c r="AJ25" s="149" t="str">
        <f t="shared" si="1"/>
        <v/>
      </c>
      <c r="AK25" s="211"/>
      <c r="AL25" s="211"/>
      <c r="AM25" s="214"/>
      <c r="AN25" s="214"/>
      <c r="AO25" s="214"/>
      <c r="AP25" s="215"/>
    </row>
    <row r="26" spans="1:42" ht="27" customHeight="1" thickTop="1" thickBot="1" x14ac:dyDescent="0.25">
      <c r="A26" s="138"/>
      <c r="B26" s="304" t="str">
        <f>IF(C28="","",(VLOOKUP(C28,Lookups!$B$4:$C$2561,2,FALSE)))</f>
        <v/>
      </c>
      <c r="C26" s="366"/>
      <c r="D26" s="140"/>
      <c r="E26" s="140"/>
      <c r="F26" s="139"/>
      <c r="G26" s="149"/>
      <c r="H26" s="141" t="str">
        <f t="shared" si="0"/>
        <v/>
      </c>
      <c r="I26" s="146"/>
      <c r="J26" s="146"/>
      <c r="K26" s="146"/>
      <c r="L26" s="146"/>
      <c r="M26" s="146"/>
      <c r="N26" s="147" t="s">
        <v>87</v>
      </c>
      <c r="O26" s="146"/>
      <c r="P26" s="147" t="s">
        <v>250</v>
      </c>
      <c r="Q26" s="146"/>
      <c r="R26" s="146"/>
      <c r="S26" s="147" t="s">
        <v>250</v>
      </c>
      <c r="T26" s="146"/>
      <c r="U26" s="147" t="s">
        <v>250</v>
      </c>
      <c r="V26" s="147" t="s">
        <v>250</v>
      </c>
      <c r="W26" s="146"/>
      <c r="X26" s="146"/>
      <c r="Y26" s="146"/>
      <c r="Z26" s="147" t="s">
        <v>456</v>
      </c>
      <c r="AA26" s="146"/>
      <c r="AB26" s="146"/>
      <c r="AC26" s="146"/>
      <c r="AD26" s="146"/>
      <c r="AE26" s="146"/>
      <c r="AF26" s="146"/>
      <c r="AG26" s="146"/>
      <c r="AH26" s="142"/>
      <c r="AI26" s="130"/>
      <c r="AJ26" s="149" t="str">
        <f t="shared" si="1"/>
        <v/>
      </c>
      <c r="AK26" s="211"/>
      <c r="AL26" s="211"/>
      <c r="AM26" s="214"/>
      <c r="AN26" s="214"/>
      <c r="AO26" s="214"/>
      <c r="AP26" s="215"/>
    </row>
    <row r="27" spans="1:42" ht="27" customHeight="1" thickTop="1" thickBot="1" x14ac:dyDescent="0.25">
      <c r="A27" s="138"/>
      <c r="B27" s="304" t="str">
        <f>IF(C29="","",(VLOOKUP(C29,Lookups!$B$4:$C$2561,2,FALSE)))</f>
        <v/>
      </c>
      <c r="C27" s="366"/>
      <c r="D27" s="140"/>
      <c r="E27" s="140"/>
      <c r="F27" s="139"/>
      <c r="G27" s="149"/>
      <c r="H27" s="141" t="str">
        <f t="shared" si="0"/>
        <v/>
      </c>
      <c r="I27" s="146"/>
      <c r="J27" s="146"/>
      <c r="K27" s="146"/>
      <c r="L27" s="146"/>
      <c r="M27" s="146"/>
      <c r="N27" s="147" t="s">
        <v>87</v>
      </c>
      <c r="O27" s="146"/>
      <c r="P27" s="147" t="s">
        <v>250</v>
      </c>
      <c r="Q27" s="146"/>
      <c r="R27" s="146"/>
      <c r="S27" s="147" t="s">
        <v>250</v>
      </c>
      <c r="T27" s="146"/>
      <c r="U27" s="147" t="s">
        <v>250</v>
      </c>
      <c r="V27" s="147" t="s">
        <v>250</v>
      </c>
      <c r="W27" s="146"/>
      <c r="X27" s="146"/>
      <c r="Y27" s="146"/>
      <c r="Z27" s="147" t="s">
        <v>456</v>
      </c>
      <c r="AA27" s="146"/>
      <c r="AB27" s="146"/>
      <c r="AC27" s="146"/>
      <c r="AD27" s="146"/>
      <c r="AE27" s="146"/>
      <c r="AF27" s="146"/>
      <c r="AG27" s="146"/>
      <c r="AH27" s="142"/>
      <c r="AI27" s="130"/>
      <c r="AJ27" s="149" t="str">
        <f t="shared" si="1"/>
        <v/>
      </c>
      <c r="AK27" s="211"/>
      <c r="AL27" s="211"/>
      <c r="AM27" s="214"/>
      <c r="AN27" s="214"/>
      <c r="AO27" s="214"/>
      <c r="AP27" s="215"/>
    </row>
    <row r="28" spans="1:42" ht="27" customHeight="1" thickTop="1" thickBot="1" x14ac:dyDescent="0.25">
      <c r="A28" s="138"/>
      <c r="B28" s="304" t="str">
        <f>IF(C30="","",(VLOOKUP(C30,Lookups!$B$4:$C$2561,2,FALSE)))</f>
        <v/>
      </c>
      <c r="C28" s="366"/>
      <c r="D28" s="140"/>
      <c r="E28" s="140"/>
      <c r="F28" s="139"/>
      <c r="G28" s="149"/>
      <c r="H28" s="141" t="str">
        <f t="shared" si="0"/>
        <v/>
      </c>
      <c r="I28" s="146"/>
      <c r="J28" s="146"/>
      <c r="K28" s="146"/>
      <c r="L28" s="146"/>
      <c r="M28" s="146"/>
      <c r="N28" s="147" t="s">
        <v>87</v>
      </c>
      <c r="O28" s="146"/>
      <c r="P28" s="147" t="s">
        <v>250</v>
      </c>
      <c r="Q28" s="146"/>
      <c r="R28" s="146"/>
      <c r="S28" s="147" t="s">
        <v>250</v>
      </c>
      <c r="T28" s="146"/>
      <c r="U28" s="147" t="s">
        <v>250</v>
      </c>
      <c r="V28" s="147" t="s">
        <v>250</v>
      </c>
      <c r="W28" s="146"/>
      <c r="X28" s="146"/>
      <c r="Y28" s="146"/>
      <c r="Z28" s="147" t="s">
        <v>456</v>
      </c>
      <c r="AA28" s="146"/>
      <c r="AB28" s="146"/>
      <c r="AC28" s="146"/>
      <c r="AD28" s="146"/>
      <c r="AE28" s="146"/>
      <c r="AF28" s="146"/>
      <c r="AG28" s="146"/>
      <c r="AH28" s="142"/>
      <c r="AI28" s="130"/>
      <c r="AJ28" s="149" t="str">
        <f t="shared" si="1"/>
        <v/>
      </c>
      <c r="AK28" s="211"/>
      <c r="AL28" s="211"/>
      <c r="AM28" s="214"/>
      <c r="AN28" s="214"/>
      <c r="AO28" s="214"/>
      <c r="AP28" s="215"/>
    </row>
    <row r="29" spans="1:42" ht="27" customHeight="1" thickTop="1" thickBot="1" x14ac:dyDescent="0.25">
      <c r="A29" s="138"/>
      <c r="B29" s="304" t="str">
        <f>IF(C31="","",(VLOOKUP(C31,Lookups!$B$4:$C$2561,2,FALSE)))</f>
        <v/>
      </c>
      <c r="C29" s="366"/>
      <c r="D29" s="140"/>
      <c r="E29" s="140"/>
      <c r="F29" s="139"/>
      <c r="G29" s="149"/>
      <c r="H29" s="141" t="str">
        <f t="shared" si="0"/>
        <v/>
      </c>
      <c r="I29" s="146"/>
      <c r="J29" s="146"/>
      <c r="K29" s="146"/>
      <c r="L29" s="146"/>
      <c r="M29" s="146"/>
      <c r="N29" s="147" t="s">
        <v>87</v>
      </c>
      <c r="O29" s="146"/>
      <c r="P29" s="147" t="s">
        <v>250</v>
      </c>
      <c r="Q29" s="146"/>
      <c r="R29" s="146"/>
      <c r="S29" s="147" t="s">
        <v>250</v>
      </c>
      <c r="T29" s="146"/>
      <c r="U29" s="147" t="s">
        <v>250</v>
      </c>
      <c r="V29" s="147" t="s">
        <v>250</v>
      </c>
      <c r="W29" s="146"/>
      <c r="X29" s="146"/>
      <c r="Y29" s="146"/>
      <c r="Z29" s="147" t="s">
        <v>456</v>
      </c>
      <c r="AA29" s="146"/>
      <c r="AB29" s="146"/>
      <c r="AC29" s="146"/>
      <c r="AD29" s="146"/>
      <c r="AE29" s="146"/>
      <c r="AF29" s="146"/>
      <c r="AG29" s="146"/>
      <c r="AH29" s="142"/>
      <c r="AI29" s="130"/>
      <c r="AJ29" s="149" t="str">
        <f t="shared" si="1"/>
        <v/>
      </c>
      <c r="AK29" s="211"/>
      <c r="AL29" s="211"/>
      <c r="AM29" s="214"/>
      <c r="AN29" s="214"/>
      <c r="AO29" s="214"/>
      <c r="AP29" s="215"/>
    </row>
    <row r="30" spans="1:42" ht="27" customHeight="1" thickTop="1" thickBot="1" x14ac:dyDescent="0.25">
      <c r="A30" s="138"/>
      <c r="B30" s="304" t="str">
        <f>IF(C32="","",(VLOOKUP(C32,Lookups!$B$4:$C$2561,2,FALSE)))</f>
        <v/>
      </c>
      <c r="C30" s="366"/>
      <c r="D30" s="140"/>
      <c r="E30" s="140"/>
      <c r="F30" s="139"/>
      <c r="G30" s="149"/>
      <c r="H30" s="141" t="str">
        <f t="shared" si="0"/>
        <v/>
      </c>
      <c r="I30" s="146"/>
      <c r="J30" s="146"/>
      <c r="K30" s="146"/>
      <c r="L30" s="146"/>
      <c r="M30" s="146"/>
      <c r="N30" s="147" t="s">
        <v>87</v>
      </c>
      <c r="O30" s="146"/>
      <c r="P30" s="147" t="s">
        <v>250</v>
      </c>
      <c r="Q30" s="146"/>
      <c r="R30" s="146"/>
      <c r="S30" s="147" t="s">
        <v>250</v>
      </c>
      <c r="T30" s="146"/>
      <c r="U30" s="147" t="s">
        <v>250</v>
      </c>
      <c r="V30" s="147" t="s">
        <v>250</v>
      </c>
      <c r="W30" s="146"/>
      <c r="X30" s="146"/>
      <c r="Y30" s="146"/>
      <c r="Z30" s="147" t="s">
        <v>456</v>
      </c>
      <c r="AA30" s="146"/>
      <c r="AB30" s="146"/>
      <c r="AC30" s="146"/>
      <c r="AD30" s="146"/>
      <c r="AE30" s="146"/>
      <c r="AF30" s="146"/>
      <c r="AG30" s="146"/>
      <c r="AH30" s="142"/>
      <c r="AI30" s="130"/>
      <c r="AJ30" s="149" t="str">
        <f t="shared" si="1"/>
        <v/>
      </c>
      <c r="AK30" s="211"/>
      <c r="AL30" s="211"/>
      <c r="AM30" s="214"/>
      <c r="AN30" s="214"/>
      <c r="AO30" s="214"/>
      <c r="AP30" s="215"/>
    </row>
    <row r="31" spans="1:42" ht="27" customHeight="1" thickTop="1" thickBot="1" x14ac:dyDescent="0.25">
      <c r="A31" s="138"/>
      <c r="B31" s="304" t="str">
        <f>IF(C33="","",(VLOOKUP(C33,Lookups!$B$4:$C$2561,2,FALSE)))</f>
        <v/>
      </c>
      <c r="C31" s="366"/>
      <c r="D31" s="140"/>
      <c r="E31" s="140"/>
      <c r="F31" s="139"/>
      <c r="G31" s="149"/>
      <c r="H31" s="141" t="str">
        <f t="shared" si="0"/>
        <v/>
      </c>
      <c r="I31" s="146"/>
      <c r="J31" s="146"/>
      <c r="K31" s="146"/>
      <c r="L31" s="146"/>
      <c r="M31" s="146"/>
      <c r="N31" s="147" t="s">
        <v>87</v>
      </c>
      <c r="O31" s="146"/>
      <c r="P31" s="147" t="s">
        <v>250</v>
      </c>
      <c r="Q31" s="146"/>
      <c r="R31" s="146"/>
      <c r="S31" s="147" t="s">
        <v>250</v>
      </c>
      <c r="T31" s="146"/>
      <c r="U31" s="147" t="s">
        <v>250</v>
      </c>
      <c r="V31" s="147" t="s">
        <v>250</v>
      </c>
      <c r="W31" s="146"/>
      <c r="X31" s="146"/>
      <c r="Y31" s="146"/>
      <c r="Z31" s="147" t="s">
        <v>456</v>
      </c>
      <c r="AA31" s="146"/>
      <c r="AB31" s="146"/>
      <c r="AC31" s="146"/>
      <c r="AD31" s="146"/>
      <c r="AE31" s="146"/>
      <c r="AF31" s="146"/>
      <c r="AG31" s="146"/>
      <c r="AH31" s="142"/>
      <c r="AI31" s="130"/>
      <c r="AJ31" s="149" t="str">
        <f t="shared" si="1"/>
        <v/>
      </c>
      <c r="AK31" s="211"/>
      <c r="AL31" s="211"/>
      <c r="AM31" s="214"/>
      <c r="AN31" s="214"/>
      <c r="AO31" s="214"/>
      <c r="AP31" s="215"/>
    </row>
    <row r="32" spans="1:42" ht="27" customHeight="1" thickTop="1" thickBot="1" x14ac:dyDescent="0.25">
      <c r="A32" s="138"/>
      <c r="B32" s="304" t="str">
        <f>IF(C34="","",(VLOOKUP(C34,Lookups!$B$4:$C$2561,2,FALSE)))</f>
        <v/>
      </c>
      <c r="C32" s="366"/>
      <c r="D32" s="140"/>
      <c r="E32" s="140"/>
      <c r="F32" s="139"/>
      <c r="G32" s="149"/>
      <c r="H32" s="141" t="str">
        <f t="shared" si="0"/>
        <v/>
      </c>
      <c r="I32" s="146"/>
      <c r="J32" s="146"/>
      <c r="K32" s="146"/>
      <c r="L32" s="146"/>
      <c r="M32" s="146"/>
      <c r="N32" s="147" t="s">
        <v>87</v>
      </c>
      <c r="O32" s="146"/>
      <c r="P32" s="147" t="s">
        <v>250</v>
      </c>
      <c r="Q32" s="146"/>
      <c r="R32" s="146"/>
      <c r="S32" s="147" t="s">
        <v>250</v>
      </c>
      <c r="T32" s="146"/>
      <c r="U32" s="147" t="s">
        <v>250</v>
      </c>
      <c r="V32" s="147" t="s">
        <v>250</v>
      </c>
      <c r="W32" s="146"/>
      <c r="X32" s="146"/>
      <c r="Y32" s="146"/>
      <c r="Z32" s="147" t="s">
        <v>456</v>
      </c>
      <c r="AA32" s="146"/>
      <c r="AB32" s="146"/>
      <c r="AC32" s="146"/>
      <c r="AD32" s="146"/>
      <c r="AE32" s="146"/>
      <c r="AF32" s="146"/>
      <c r="AG32" s="146"/>
      <c r="AH32" s="142"/>
      <c r="AI32" s="130"/>
      <c r="AJ32" s="149" t="str">
        <f t="shared" si="1"/>
        <v/>
      </c>
      <c r="AK32" s="211"/>
      <c r="AL32" s="211"/>
      <c r="AM32" s="214"/>
      <c r="AN32" s="214"/>
      <c r="AO32" s="214"/>
      <c r="AP32" s="215"/>
    </row>
    <row r="33" spans="1:42" ht="27" customHeight="1" thickTop="1" thickBot="1" x14ac:dyDescent="0.25">
      <c r="A33" s="138"/>
      <c r="B33" s="304" t="str">
        <f>IF(C35="","",(VLOOKUP(C35,Lookups!$B$4:$C$2561,2,FALSE)))</f>
        <v/>
      </c>
      <c r="C33" s="366"/>
      <c r="D33" s="140"/>
      <c r="E33" s="140"/>
      <c r="F33" s="139"/>
      <c r="G33" s="149"/>
      <c r="H33" s="141" t="str">
        <f t="shared" si="0"/>
        <v/>
      </c>
      <c r="I33" s="146"/>
      <c r="J33" s="146"/>
      <c r="K33" s="146"/>
      <c r="L33" s="146"/>
      <c r="M33" s="146"/>
      <c r="N33" s="147" t="s">
        <v>87</v>
      </c>
      <c r="O33" s="146"/>
      <c r="P33" s="147" t="s">
        <v>250</v>
      </c>
      <c r="Q33" s="146"/>
      <c r="R33" s="146"/>
      <c r="S33" s="147" t="s">
        <v>250</v>
      </c>
      <c r="T33" s="146"/>
      <c r="U33" s="147" t="s">
        <v>250</v>
      </c>
      <c r="V33" s="147" t="s">
        <v>250</v>
      </c>
      <c r="W33" s="146"/>
      <c r="X33" s="146"/>
      <c r="Y33" s="146"/>
      <c r="Z33" s="147" t="s">
        <v>456</v>
      </c>
      <c r="AA33" s="146"/>
      <c r="AB33" s="146"/>
      <c r="AC33" s="146"/>
      <c r="AD33" s="146"/>
      <c r="AE33" s="146"/>
      <c r="AF33" s="146"/>
      <c r="AG33" s="146"/>
      <c r="AH33" s="142"/>
      <c r="AI33" s="130"/>
      <c r="AJ33" s="149" t="str">
        <f t="shared" si="1"/>
        <v/>
      </c>
      <c r="AK33" s="211"/>
      <c r="AL33" s="211"/>
      <c r="AM33" s="214"/>
      <c r="AN33" s="214"/>
      <c r="AO33" s="214"/>
      <c r="AP33" s="215"/>
    </row>
    <row r="34" spans="1:42" ht="27" customHeight="1" thickTop="1" thickBot="1" x14ac:dyDescent="0.25">
      <c r="A34" s="138"/>
      <c r="B34" s="304" t="str">
        <f>IF(C36="","",(VLOOKUP(C36,Lookups!$B$4:$C$2561,2,FALSE)))</f>
        <v/>
      </c>
      <c r="C34" s="366"/>
      <c r="D34" s="140"/>
      <c r="E34" s="140"/>
      <c r="F34" s="139"/>
      <c r="G34" s="149"/>
      <c r="H34" s="141" t="str">
        <f t="shared" si="0"/>
        <v/>
      </c>
      <c r="I34" s="146"/>
      <c r="J34" s="146"/>
      <c r="K34" s="146"/>
      <c r="L34" s="146"/>
      <c r="M34" s="146"/>
      <c r="N34" s="147" t="s">
        <v>87</v>
      </c>
      <c r="O34" s="146"/>
      <c r="P34" s="147" t="s">
        <v>250</v>
      </c>
      <c r="Q34" s="146"/>
      <c r="R34" s="146"/>
      <c r="S34" s="147" t="s">
        <v>250</v>
      </c>
      <c r="T34" s="146"/>
      <c r="U34" s="147" t="s">
        <v>250</v>
      </c>
      <c r="V34" s="147" t="s">
        <v>250</v>
      </c>
      <c r="W34" s="146"/>
      <c r="X34" s="146"/>
      <c r="Y34" s="146"/>
      <c r="Z34" s="147" t="s">
        <v>456</v>
      </c>
      <c r="AA34" s="146"/>
      <c r="AB34" s="146"/>
      <c r="AC34" s="146"/>
      <c r="AD34" s="146"/>
      <c r="AE34" s="146"/>
      <c r="AF34" s="146"/>
      <c r="AG34" s="146"/>
      <c r="AH34" s="142"/>
      <c r="AI34" s="130"/>
      <c r="AJ34" s="149" t="str">
        <f t="shared" si="1"/>
        <v/>
      </c>
      <c r="AK34" s="211"/>
      <c r="AL34" s="211"/>
      <c r="AM34" s="214"/>
      <c r="AN34" s="214"/>
      <c r="AO34" s="214"/>
      <c r="AP34" s="215"/>
    </row>
    <row r="35" spans="1:42" ht="27" customHeight="1" thickTop="1" thickBot="1" x14ac:dyDescent="0.25">
      <c r="A35" s="138"/>
      <c r="B35" s="304" t="str">
        <f>IF(C37="","",(VLOOKUP(C37,Lookups!$B$4:$C$2561,2,FALSE)))</f>
        <v/>
      </c>
      <c r="C35" s="366"/>
      <c r="D35" s="140"/>
      <c r="E35" s="140"/>
      <c r="F35" s="139"/>
      <c r="G35" s="149"/>
      <c r="H35" s="141" t="str">
        <f t="shared" si="0"/>
        <v/>
      </c>
      <c r="I35" s="146"/>
      <c r="J35" s="146"/>
      <c r="K35" s="146"/>
      <c r="L35" s="146"/>
      <c r="M35" s="146"/>
      <c r="N35" s="147" t="s">
        <v>87</v>
      </c>
      <c r="O35" s="146"/>
      <c r="P35" s="147" t="s">
        <v>250</v>
      </c>
      <c r="Q35" s="146"/>
      <c r="R35" s="146"/>
      <c r="S35" s="147" t="s">
        <v>250</v>
      </c>
      <c r="T35" s="146"/>
      <c r="U35" s="147" t="s">
        <v>250</v>
      </c>
      <c r="V35" s="147" t="s">
        <v>250</v>
      </c>
      <c r="W35" s="146"/>
      <c r="X35" s="146"/>
      <c r="Y35" s="146"/>
      <c r="Z35" s="147" t="s">
        <v>456</v>
      </c>
      <c r="AA35" s="146"/>
      <c r="AB35" s="146"/>
      <c r="AC35" s="146"/>
      <c r="AD35" s="146"/>
      <c r="AE35" s="146"/>
      <c r="AF35" s="146"/>
      <c r="AG35" s="146"/>
      <c r="AH35" s="142"/>
      <c r="AI35" s="130"/>
      <c r="AJ35" s="149" t="str">
        <f t="shared" si="1"/>
        <v/>
      </c>
      <c r="AK35" s="211"/>
      <c r="AL35" s="211"/>
      <c r="AM35" s="214"/>
      <c r="AN35" s="214"/>
      <c r="AO35" s="214"/>
      <c r="AP35" s="215"/>
    </row>
    <row r="36" spans="1:42" ht="27" customHeight="1" thickTop="1" thickBot="1" x14ac:dyDescent="0.25">
      <c r="A36" s="138"/>
      <c r="B36" s="304" t="str">
        <f>IF(C38="","",(VLOOKUP(C38,Lookups!$B$4:$C$2561,2,FALSE)))</f>
        <v/>
      </c>
      <c r="C36" s="366"/>
      <c r="D36" s="140"/>
      <c r="E36" s="140"/>
      <c r="F36" s="139"/>
      <c r="G36" s="149"/>
      <c r="H36" s="141" t="str">
        <f t="shared" si="0"/>
        <v/>
      </c>
      <c r="I36" s="146"/>
      <c r="J36" s="146"/>
      <c r="K36" s="146"/>
      <c r="L36" s="146"/>
      <c r="M36" s="146"/>
      <c r="N36" s="147" t="s">
        <v>87</v>
      </c>
      <c r="O36" s="146"/>
      <c r="P36" s="147" t="s">
        <v>250</v>
      </c>
      <c r="Q36" s="146"/>
      <c r="R36" s="146"/>
      <c r="S36" s="147" t="s">
        <v>250</v>
      </c>
      <c r="T36" s="146"/>
      <c r="U36" s="147" t="s">
        <v>250</v>
      </c>
      <c r="V36" s="147" t="s">
        <v>250</v>
      </c>
      <c r="W36" s="146"/>
      <c r="X36" s="146"/>
      <c r="Y36" s="146"/>
      <c r="Z36" s="147" t="s">
        <v>456</v>
      </c>
      <c r="AA36" s="146"/>
      <c r="AB36" s="146"/>
      <c r="AC36" s="146"/>
      <c r="AD36" s="146"/>
      <c r="AE36" s="146"/>
      <c r="AF36" s="146"/>
      <c r="AG36" s="146"/>
      <c r="AH36" s="142"/>
      <c r="AI36" s="130"/>
      <c r="AJ36" s="149" t="str">
        <f t="shared" si="1"/>
        <v/>
      </c>
      <c r="AK36" s="211"/>
      <c r="AL36" s="211"/>
      <c r="AM36" s="214"/>
      <c r="AN36" s="214"/>
      <c r="AO36" s="214"/>
      <c r="AP36" s="215"/>
    </row>
    <row r="37" spans="1:42" ht="27" customHeight="1" thickTop="1" thickBot="1" x14ac:dyDescent="0.25">
      <c r="A37" s="138"/>
      <c r="B37" s="304" t="str">
        <f>IF(C39="","",(VLOOKUP(C39,Lookups!$B$4:$C$2561,2,FALSE)))</f>
        <v/>
      </c>
      <c r="C37" s="366"/>
      <c r="D37" s="140"/>
      <c r="E37" s="140"/>
      <c r="F37" s="139"/>
      <c r="G37" s="149"/>
      <c r="H37" s="141" t="str">
        <f t="shared" si="0"/>
        <v/>
      </c>
      <c r="I37" s="146"/>
      <c r="J37" s="146"/>
      <c r="K37" s="146"/>
      <c r="L37" s="146"/>
      <c r="M37" s="146"/>
      <c r="N37" s="147" t="s">
        <v>87</v>
      </c>
      <c r="O37" s="146"/>
      <c r="P37" s="147" t="s">
        <v>250</v>
      </c>
      <c r="Q37" s="146"/>
      <c r="R37" s="146"/>
      <c r="S37" s="147" t="s">
        <v>250</v>
      </c>
      <c r="T37" s="146"/>
      <c r="U37" s="147" t="s">
        <v>250</v>
      </c>
      <c r="V37" s="147" t="s">
        <v>250</v>
      </c>
      <c r="W37" s="146"/>
      <c r="X37" s="146"/>
      <c r="Y37" s="146"/>
      <c r="Z37" s="147" t="s">
        <v>456</v>
      </c>
      <c r="AA37" s="146"/>
      <c r="AB37" s="146"/>
      <c r="AC37" s="146"/>
      <c r="AD37" s="146"/>
      <c r="AE37" s="146"/>
      <c r="AF37" s="146"/>
      <c r="AG37" s="146"/>
      <c r="AH37" s="142"/>
      <c r="AI37" s="130"/>
      <c r="AJ37" s="149" t="str">
        <f t="shared" si="1"/>
        <v/>
      </c>
      <c r="AK37" s="211"/>
      <c r="AL37" s="211"/>
      <c r="AM37" s="214"/>
      <c r="AN37" s="214"/>
      <c r="AO37" s="214"/>
      <c r="AP37" s="215"/>
    </row>
    <row r="38" spans="1:42" ht="27" customHeight="1" thickTop="1" thickBot="1" x14ac:dyDescent="0.25">
      <c r="A38" s="138"/>
      <c r="B38" s="304" t="str">
        <f>IF(C40="","",(VLOOKUP(C40,Lookups!$B$4:$C$2561,2,FALSE)))</f>
        <v/>
      </c>
      <c r="C38" s="366"/>
      <c r="D38" s="140"/>
      <c r="E38" s="140"/>
      <c r="F38" s="139"/>
      <c r="G38" s="149"/>
      <c r="H38" s="141" t="str">
        <f t="shared" si="0"/>
        <v/>
      </c>
      <c r="I38" s="146"/>
      <c r="J38" s="146"/>
      <c r="K38" s="146"/>
      <c r="L38" s="146"/>
      <c r="M38" s="146"/>
      <c r="N38" s="147" t="s">
        <v>87</v>
      </c>
      <c r="O38" s="146"/>
      <c r="P38" s="147" t="s">
        <v>250</v>
      </c>
      <c r="Q38" s="146"/>
      <c r="R38" s="146"/>
      <c r="S38" s="147" t="s">
        <v>250</v>
      </c>
      <c r="T38" s="146"/>
      <c r="U38" s="147" t="s">
        <v>250</v>
      </c>
      <c r="V38" s="147" t="s">
        <v>250</v>
      </c>
      <c r="W38" s="146"/>
      <c r="X38" s="146"/>
      <c r="Y38" s="146"/>
      <c r="Z38" s="147" t="s">
        <v>456</v>
      </c>
      <c r="AA38" s="146"/>
      <c r="AB38" s="146"/>
      <c r="AC38" s="146"/>
      <c r="AD38" s="146"/>
      <c r="AE38" s="146"/>
      <c r="AF38" s="146"/>
      <c r="AG38" s="146"/>
      <c r="AH38" s="142"/>
      <c r="AI38" s="130"/>
      <c r="AJ38" s="149" t="str">
        <f t="shared" si="1"/>
        <v/>
      </c>
      <c r="AK38" s="211"/>
      <c r="AL38" s="211"/>
      <c r="AM38" s="214"/>
      <c r="AN38" s="214"/>
      <c r="AO38" s="214"/>
      <c r="AP38" s="215"/>
    </row>
    <row r="39" spans="1:42" ht="27" customHeight="1" thickTop="1" thickBot="1" x14ac:dyDescent="0.25">
      <c r="A39" s="138"/>
      <c r="B39" s="304" t="str">
        <f>IF(C41="","",(VLOOKUP(C41,Lookups!$B$4:$C$2561,2,FALSE)))</f>
        <v/>
      </c>
      <c r="C39" s="366"/>
      <c r="D39" s="140"/>
      <c r="E39" s="140"/>
      <c r="F39" s="139"/>
      <c r="G39" s="149"/>
      <c r="H39" s="141" t="str">
        <f t="shared" si="0"/>
        <v/>
      </c>
      <c r="I39" s="146"/>
      <c r="J39" s="146"/>
      <c r="K39" s="146"/>
      <c r="L39" s="146"/>
      <c r="M39" s="146"/>
      <c r="N39" s="147" t="s">
        <v>87</v>
      </c>
      <c r="O39" s="146"/>
      <c r="P39" s="147" t="s">
        <v>250</v>
      </c>
      <c r="Q39" s="146"/>
      <c r="R39" s="146"/>
      <c r="S39" s="147" t="s">
        <v>250</v>
      </c>
      <c r="T39" s="146"/>
      <c r="U39" s="147" t="s">
        <v>250</v>
      </c>
      <c r="V39" s="147" t="s">
        <v>250</v>
      </c>
      <c r="W39" s="146"/>
      <c r="X39" s="146"/>
      <c r="Y39" s="146"/>
      <c r="Z39" s="147" t="s">
        <v>456</v>
      </c>
      <c r="AA39" s="146"/>
      <c r="AB39" s="146"/>
      <c r="AC39" s="146"/>
      <c r="AD39" s="146"/>
      <c r="AE39" s="146"/>
      <c r="AF39" s="146"/>
      <c r="AG39" s="146"/>
      <c r="AH39" s="142"/>
      <c r="AI39" s="130"/>
      <c r="AJ39" s="149" t="str">
        <f t="shared" si="1"/>
        <v/>
      </c>
      <c r="AK39" s="211"/>
      <c r="AL39" s="211"/>
      <c r="AM39" s="214"/>
      <c r="AN39" s="214"/>
      <c r="AO39" s="214"/>
      <c r="AP39" s="215"/>
    </row>
    <row r="40" spans="1:42" ht="27" customHeight="1" thickTop="1" thickBot="1" x14ac:dyDescent="0.25">
      <c r="A40" s="138"/>
      <c r="B40" s="304" t="str">
        <f>IF(C42="","",(VLOOKUP(C42,Lookups!$B$4:$C$2561,2,FALSE)))</f>
        <v/>
      </c>
      <c r="C40" s="366"/>
      <c r="D40" s="140"/>
      <c r="E40" s="140"/>
      <c r="F40" s="139"/>
      <c r="G40" s="149"/>
      <c r="H40" s="141" t="str">
        <f t="shared" si="0"/>
        <v/>
      </c>
      <c r="I40" s="146"/>
      <c r="J40" s="146"/>
      <c r="K40" s="146"/>
      <c r="L40" s="146"/>
      <c r="M40" s="146"/>
      <c r="N40" s="147" t="s">
        <v>87</v>
      </c>
      <c r="O40" s="146"/>
      <c r="P40" s="147" t="s">
        <v>250</v>
      </c>
      <c r="Q40" s="146"/>
      <c r="R40" s="146"/>
      <c r="S40" s="147" t="s">
        <v>250</v>
      </c>
      <c r="T40" s="146"/>
      <c r="U40" s="147" t="s">
        <v>250</v>
      </c>
      <c r="V40" s="147" t="s">
        <v>250</v>
      </c>
      <c r="W40" s="146"/>
      <c r="X40" s="146"/>
      <c r="Y40" s="146"/>
      <c r="Z40" s="147" t="s">
        <v>456</v>
      </c>
      <c r="AA40" s="146"/>
      <c r="AB40" s="146"/>
      <c r="AC40" s="146"/>
      <c r="AD40" s="146"/>
      <c r="AE40" s="146"/>
      <c r="AF40" s="146"/>
      <c r="AG40" s="146"/>
      <c r="AH40" s="142"/>
      <c r="AI40" s="130"/>
      <c r="AJ40" s="149" t="str">
        <f t="shared" si="1"/>
        <v/>
      </c>
      <c r="AK40" s="211"/>
      <c r="AL40" s="211"/>
      <c r="AM40" s="214"/>
      <c r="AN40" s="214"/>
      <c r="AO40" s="214"/>
      <c r="AP40" s="215"/>
    </row>
    <row r="41" spans="1:42" ht="27" customHeight="1" thickTop="1" thickBot="1" x14ac:dyDescent="0.25">
      <c r="A41" s="138"/>
      <c r="B41" s="304" t="str">
        <f>IF(C43="","",(VLOOKUP(C43,Lookups!$B$4:$C$2561,2,FALSE)))</f>
        <v/>
      </c>
      <c r="C41" s="366"/>
      <c r="D41" s="140"/>
      <c r="E41" s="140"/>
      <c r="F41" s="139"/>
      <c r="G41" s="149"/>
      <c r="H41" s="141" t="str">
        <f t="shared" si="0"/>
        <v/>
      </c>
      <c r="I41" s="146"/>
      <c r="J41" s="146"/>
      <c r="K41" s="146"/>
      <c r="L41" s="146"/>
      <c r="M41" s="146"/>
      <c r="N41" s="147" t="s">
        <v>87</v>
      </c>
      <c r="O41" s="146"/>
      <c r="P41" s="147" t="s">
        <v>250</v>
      </c>
      <c r="Q41" s="146"/>
      <c r="R41" s="146"/>
      <c r="S41" s="147" t="s">
        <v>250</v>
      </c>
      <c r="T41" s="146"/>
      <c r="U41" s="147" t="s">
        <v>250</v>
      </c>
      <c r="V41" s="147" t="s">
        <v>250</v>
      </c>
      <c r="W41" s="146"/>
      <c r="X41" s="146"/>
      <c r="Y41" s="146"/>
      <c r="Z41" s="147" t="s">
        <v>456</v>
      </c>
      <c r="AA41" s="146"/>
      <c r="AB41" s="146"/>
      <c r="AC41" s="146"/>
      <c r="AD41" s="146"/>
      <c r="AE41" s="146"/>
      <c r="AF41" s="146"/>
      <c r="AG41" s="146"/>
      <c r="AH41" s="142"/>
      <c r="AI41" s="130"/>
      <c r="AJ41" s="149" t="str">
        <f t="shared" si="1"/>
        <v/>
      </c>
      <c r="AK41" s="211"/>
      <c r="AL41" s="211"/>
      <c r="AM41" s="214"/>
      <c r="AN41" s="214"/>
      <c r="AO41" s="214"/>
      <c r="AP41" s="215"/>
    </row>
    <row r="42" spans="1:42" ht="27" customHeight="1" thickTop="1" thickBot="1" x14ac:dyDescent="0.25">
      <c r="A42" s="138"/>
      <c r="B42" s="304" t="str">
        <f>IF(C44="","",(VLOOKUP(C44,Lookups!$B$4:$C$2561,2,FALSE)))</f>
        <v/>
      </c>
      <c r="C42" s="366"/>
      <c r="D42" s="140"/>
      <c r="E42" s="140"/>
      <c r="F42" s="139"/>
      <c r="G42" s="149"/>
      <c r="H42" s="141" t="str">
        <f t="shared" si="0"/>
        <v/>
      </c>
      <c r="I42" s="146"/>
      <c r="J42" s="146"/>
      <c r="K42" s="146"/>
      <c r="L42" s="146"/>
      <c r="M42" s="146"/>
      <c r="N42" s="147" t="s">
        <v>87</v>
      </c>
      <c r="O42" s="146"/>
      <c r="P42" s="147" t="s">
        <v>250</v>
      </c>
      <c r="Q42" s="146"/>
      <c r="R42" s="146"/>
      <c r="S42" s="147" t="s">
        <v>250</v>
      </c>
      <c r="T42" s="146"/>
      <c r="U42" s="147" t="s">
        <v>250</v>
      </c>
      <c r="V42" s="147" t="s">
        <v>250</v>
      </c>
      <c r="W42" s="146"/>
      <c r="X42" s="146"/>
      <c r="Y42" s="146"/>
      <c r="Z42" s="147" t="s">
        <v>456</v>
      </c>
      <c r="AA42" s="146"/>
      <c r="AB42" s="146"/>
      <c r="AC42" s="146"/>
      <c r="AD42" s="146"/>
      <c r="AE42" s="146"/>
      <c r="AF42" s="146"/>
      <c r="AG42" s="146"/>
      <c r="AH42" s="142"/>
      <c r="AI42" s="130"/>
      <c r="AJ42" s="149" t="str">
        <f t="shared" si="1"/>
        <v/>
      </c>
      <c r="AK42" s="211"/>
      <c r="AL42" s="211"/>
      <c r="AM42" s="214"/>
      <c r="AN42" s="214"/>
      <c r="AO42" s="214"/>
      <c r="AP42" s="215"/>
    </row>
    <row r="43" spans="1:42" ht="27" customHeight="1" thickTop="1" thickBot="1" x14ac:dyDescent="0.25">
      <c r="A43" s="138"/>
      <c r="B43" s="304" t="str">
        <f>IF(C45="","",(VLOOKUP(C45,Lookups!$B$4:$C$2561,2,FALSE)))</f>
        <v/>
      </c>
      <c r="C43" s="366"/>
      <c r="D43" s="140"/>
      <c r="E43" s="140"/>
      <c r="F43" s="139"/>
      <c r="G43" s="149"/>
      <c r="H43" s="141" t="str">
        <f t="shared" si="0"/>
        <v/>
      </c>
      <c r="I43" s="146"/>
      <c r="J43" s="146"/>
      <c r="K43" s="146"/>
      <c r="L43" s="146"/>
      <c r="M43" s="146"/>
      <c r="N43" s="147" t="s">
        <v>87</v>
      </c>
      <c r="O43" s="146"/>
      <c r="P43" s="147" t="s">
        <v>250</v>
      </c>
      <c r="Q43" s="146"/>
      <c r="R43" s="146"/>
      <c r="S43" s="147" t="s">
        <v>250</v>
      </c>
      <c r="T43" s="146"/>
      <c r="U43" s="147" t="s">
        <v>250</v>
      </c>
      <c r="V43" s="147" t="s">
        <v>250</v>
      </c>
      <c r="W43" s="146"/>
      <c r="X43" s="146"/>
      <c r="Y43" s="146"/>
      <c r="Z43" s="147" t="s">
        <v>456</v>
      </c>
      <c r="AA43" s="146"/>
      <c r="AB43" s="146"/>
      <c r="AC43" s="146"/>
      <c r="AD43" s="146"/>
      <c r="AE43" s="146"/>
      <c r="AF43" s="146"/>
      <c r="AG43" s="146"/>
      <c r="AH43" s="142"/>
      <c r="AI43" s="130"/>
      <c r="AJ43" s="149" t="str">
        <f t="shared" si="1"/>
        <v/>
      </c>
      <c r="AK43" s="211"/>
      <c r="AL43" s="211"/>
      <c r="AM43" s="214"/>
      <c r="AN43" s="214"/>
      <c r="AO43" s="214"/>
      <c r="AP43" s="215"/>
    </row>
    <row r="44" spans="1:42" ht="27" customHeight="1" thickTop="1" thickBot="1" x14ac:dyDescent="0.25">
      <c r="A44" s="138"/>
      <c r="B44" s="304" t="str">
        <f>IF(C46="","",(VLOOKUP(C46,Lookups!$B$4:$C$2561,2,FALSE)))</f>
        <v/>
      </c>
      <c r="C44" s="366"/>
      <c r="D44" s="140"/>
      <c r="E44" s="140"/>
      <c r="F44" s="139"/>
      <c r="G44" s="149"/>
      <c r="H44" s="141" t="str">
        <f t="shared" si="0"/>
        <v/>
      </c>
      <c r="I44" s="146"/>
      <c r="J44" s="146"/>
      <c r="K44" s="146"/>
      <c r="L44" s="146"/>
      <c r="M44" s="146"/>
      <c r="N44" s="147" t="s">
        <v>87</v>
      </c>
      <c r="O44" s="146"/>
      <c r="P44" s="147" t="s">
        <v>250</v>
      </c>
      <c r="Q44" s="146"/>
      <c r="R44" s="146"/>
      <c r="S44" s="147" t="s">
        <v>250</v>
      </c>
      <c r="T44" s="146"/>
      <c r="U44" s="147" t="s">
        <v>250</v>
      </c>
      <c r="V44" s="147" t="s">
        <v>250</v>
      </c>
      <c r="W44" s="146"/>
      <c r="X44" s="146"/>
      <c r="Y44" s="146"/>
      <c r="Z44" s="147" t="s">
        <v>456</v>
      </c>
      <c r="AA44" s="146"/>
      <c r="AB44" s="146"/>
      <c r="AC44" s="146"/>
      <c r="AD44" s="146"/>
      <c r="AE44" s="146"/>
      <c r="AF44" s="146"/>
      <c r="AG44" s="146"/>
      <c r="AH44" s="142"/>
      <c r="AI44" s="130"/>
      <c r="AJ44" s="149" t="str">
        <f t="shared" si="1"/>
        <v/>
      </c>
      <c r="AK44" s="211"/>
      <c r="AL44" s="211"/>
      <c r="AM44" s="214"/>
      <c r="AN44" s="214"/>
      <c r="AO44" s="214"/>
      <c r="AP44" s="215"/>
    </row>
    <row r="45" spans="1:42" ht="27" customHeight="1" thickTop="1" thickBot="1" x14ac:dyDescent="0.25">
      <c r="A45" s="138"/>
      <c r="B45" s="304" t="str">
        <f>IF(C47="","",(VLOOKUP(C47,Lookups!$B$4:$C$2561,2,FALSE)))</f>
        <v/>
      </c>
      <c r="C45" s="366"/>
      <c r="D45" s="140"/>
      <c r="E45" s="140"/>
      <c r="F45" s="139"/>
      <c r="G45" s="149"/>
      <c r="H45" s="141" t="str">
        <f t="shared" si="0"/>
        <v/>
      </c>
      <c r="I45" s="146"/>
      <c r="J45" s="146"/>
      <c r="K45" s="146"/>
      <c r="L45" s="146"/>
      <c r="M45" s="146"/>
      <c r="N45" s="147" t="s">
        <v>87</v>
      </c>
      <c r="O45" s="146"/>
      <c r="P45" s="147" t="s">
        <v>250</v>
      </c>
      <c r="Q45" s="146"/>
      <c r="R45" s="146"/>
      <c r="S45" s="147" t="s">
        <v>250</v>
      </c>
      <c r="T45" s="146"/>
      <c r="U45" s="147" t="s">
        <v>250</v>
      </c>
      <c r="V45" s="147" t="s">
        <v>250</v>
      </c>
      <c r="W45" s="146"/>
      <c r="X45" s="146"/>
      <c r="Y45" s="146"/>
      <c r="Z45" s="147" t="s">
        <v>456</v>
      </c>
      <c r="AA45" s="146"/>
      <c r="AB45" s="146"/>
      <c r="AC45" s="146"/>
      <c r="AD45" s="146"/>
      <c r="AE45" s="146"/>
      <c r="AF45" s="146"/>
      <c r="AG45" s="146"/>
      <c r="AH45" s="142"/>
      <c r="AI45" s="130"/>
      <c r="AJ45" s="149" t="str">
        <f t="shared" si="1"/>
        <v/>
      </c>
      <c r="AK45" s="211"/>
      <c r="AL45" s="211"/>
      <c r="AM45" s="214"/>
      <c r="AN45" s="214"/>
      <c r="AO45" s="214"/>
      <c r="AP45" s="215"/>
    </row>
    <row r="46" spans="1:42" ht="27" customHeight="1" thickTop="1" thickBot="1" x14ac:dyDescent="0.25">
      <c r="A46" s="138"/>
      <c r="B46" s="304" t="str">
        <f>IF(C48="","",(VLOOKUP(C48,Lookups!$B$4:$C$2561,2,FALSE)))</f>
        <v/>
      </c>
      <c r="C46" s="366"/>
      <c r="D46" s="140"/>
      <c r="E46" s="140"/>
      <c r="F46" s="139"/>
      <c r="G46" s="149"/>
      <c r="H46" s="141" t="str">
        <f t="shared" si="0"/>
        <v/>
      </c>
      <c r="I46" s="146"/>
      <c r="J46" s="146"/>
      <c r="K46" s="146"/>
      <c r="L46" s="146"/>
      <c r="M46" s="146"/>
      <c r="N46" s="147" t="s">
        <v>87</v>
      </c>
      <c r="O46" s="146"/>
      <c r="P46" s="147" t="s">
        <v>250</v>
      </c>
      <c r="Q46" s="146"/>
      <c r="R46" s="146"/>
      <c r="S46" s="147" t="s">
        <v>250</v>
      </c>
      <c r="T46" s="146"/>
      <c r="U46" s="147" t="s">
        <v>250</v>
      </c>
      <c r="V46" s="147" t="s">
        <v>250</v>
      </c>
      <c r="W46" s="146"/>
      <c r="X46" s="146"/>
      <c r="Y46" s="146"/>
      <c r="Z46" s="147" t="s">
        <v>456</v>
      </c>
      <c r="AA46" s="146"/>
      <c r="AB46" s="146"/>
      <c r="AC46" s="146"/>
      <c r="AD46" s="146"/>
      <c r="AE46" s="146"/>
      <c r="AF46" s="146"/>
      <c r="AG46" s="146"/>
      <c r="AH46" s="142"/>
      <c r="AI46" s="130"/>
      <c r="AJ46" s="149" t="str">
        <f t="shared" si="1"/>
        <v/>
      </c>
      <c r="AK46" s="211"/>
      <c r="AL46" s="211"/>
      <c r="AM46" s="214"/>
      <c r="AN46" s="214"/>
      <c r="AO46" s="214"/>
      <c r="AP46" s="215"/>
    </row>
    <row r="47" spans="1:42" ht="27" customHeight="1" thickTop="1" thickBot="1" x14ac:dyDescent="0.25">
      <c r="A47" s="138"/>
      <c r="B47" s="304" t="str">
        <f>IF(C49="","",(VLOOKUP(C49,Lookups!$B$4:$C$2561,2,FALSE)))</f>
        <v/>
      </c>
      <c r="C47" s="366"/>
      <c r="D47" s="140"/>
      <c r="E47" s="140"/>
      <c r="F47" s="139"/>
      <c r="G47" s="149"/>
      <c r="H47" s="141" t="str">
        <f t="shared" si="0"/>
        <v/>
      </c>
      <c r="I47" s="146"/>
      <c r="J47" s="146"/>
      <c r="K47" s="146"/>
      <c r="L47" s="146"/>
      <c r="M47" s="146"/>
      <c r="N47" s="147" t="s">
        <v>87</v>
      </c>
      <c r="O47" s="146"/>
      <c r="P47" s="147" t="s">
        <v>250</v>
      </c>
      <c r="Q47" s="146"/>
      <c r="R47" s="146"/>
      <c r="S47" s="147" t="s">
        <v>250</v>
      </c>
      <c r="T47" s="146"/>
      <c r="U47" s="147" t="s">
        <v>250</v>
      </c>
      <c r="V47" s="147" t="s">
        <v>250</v>
      </c>
      <c r="W47" s="146"/>
      <c r="X47" s="146"/>
      <c r="Y47" s="146"/>
      <c r="Z47" s="147" t="s">
        <v>456</v>
      </c>
      <c r="AA47" s="146"/>
      <c r="AB47" s="146"/>
      <c r="AC47" s="146"/>
      <c r="AD47" s="146"/>
      <c r="AE47" s="146"/>
      <c r="AF47" s="146"/>
      <c r="AG47" s="146"/>
      <c r="AH47" s="142"/>
      <c r="AI47" s="130"/>
      <c r="AJ47" s="149" t="str">
        <f t="shared" si="1"/>
        <v/>
      </c>
      <c r="AK47" s="211"/>
      <c r="AL47" s="211"/>
      <c r="AM47" s="214"/>
      <c r="AN47" s="214"/>
      <c r="AO47" s="214"/>
      <c r="AP47" s="215"/>
    </row>
    <row r="48" spans="1:42" ht="27" customHeight="1" thickTop="1" thickBot="1" x14ac:dyDescent="0.25">
      <c r="A48" s="138"/>
      <c r="B48" s="304" t="str">
        <f>IF(C50="","",(VLOOKUP(C50,Lookups!$B$4:$C$2561,2,FALSE)))</f>
        <v/>
      </c>
      <c r="C48" s="366"/>
      <c r="D48" s="140"/>
      <c r="E48" s="140"/>
      <c r="F48" s="139"/>
      <c r="G48" s="149"/>
      <c r="H48" s="141" t="str">
        <f t="shared" si="0"/>
        <v/>
      </c>
      <c r="I48" s="146"/>
      <c r="J48" s="146"/>
      <c r="K48" s="146"/>
      <c r="L48" s="146"/>
      <c r="M48" s="146"/>
      <c r="N48" s="147" t="s">
        <v>87</v>
      </c>
      <c r="O48" s="146"/>
      <c r="P48" s="147" t="s">
        <v>250</v>
      </c>
      <c r="Q48" s="146"/>
      <c r="R48" s="146"/>
      <c r="S48" s="147" t="s">
        <v>250</v>
      </c>
      <c r="T48" s="146"/>
      <c r="U48" s="147" t="s">
        <v>250</v>
      </c>
      <c r="V48" s="147" t="s">
        <v>250</v>
      </c>
      <c r="W48" s="146"/>
      <c r="X48" s="146"/>
      <c r="Y48" s="146"/>
      <c r="Z48" s="147" t="s">
        <v>456</v>
      </c>
      <c r="AA48" s="146"/>
      <c r="AB48" s="146"/>
      <c r="AC48" s="146"/>
      <c r="AD48" s="146"/>
      <c r="AE48" s="146"/>
      <c r="AF48" s="146"/>
      <c r="AG48" s="146"/>
      <c r="AH48" s="142"/>
      <c r="AI48" s="130"/>
      <c r="AJ48" s="149" t="str">
        <f t="shared" si="1"/>
        <v/>
      </c>
      <c r="AK48" s="211"/>
      <c r="AL48" s="211"/>
      <c r="AM48" s="214"/>
      <c r="AN48" s="214"/>
      <c r="AO48" s="214"/>
      <c r="AP48" s="215"/>
    </row>
    <row r="49" spans="1:42" ht="27" customHeight="1" thickTop="1" thickBot="1" x14ac:dyDescent="0.25">
      <c r="A49" s="138"/>
      <c r="B49" s="304" t="str">
        <f>IF(C51="","",(VLOOKUP(C51,Lookups!$B$4:$C$2561,2,FALSE)))</f>
        <v/>
      </c>
      <c r="C49" s="366"/>
      <c r="D49" s="140"/>
      <c r="E49" s="140"/>
      <c r="F49" s="139"/>
      <c r="G49" s="149"/>
      <c r="H49" s="141" t="str">
        <f t="shared" si="0"/>
        <v/>
      </c>
      <c r="I49" s="146"/>
      <c r="J49" s="146"/>
      <c r="K49" s="146"/>
      <c r="L49" s="146"/>
      <c r="M49" s="146"/>
      <c r="N49" s="147" t="s">
        <v>87</v>
      </c>
      <c r="O49" s="146"/>
      <c r="P49" s="147" t="s">
        <v>250</v>
      </c>
      <c r="Q49" s="146"/>
      <c r="R49" s="146"/>
      <c r="S49" s="147" t="s">
        <v>250</v>
      </c>
      <c r="T49" s="146"/>
      <c r="U49" s="147" t="s">
        <v>250</v>
      </c>
      <c r="V49" s="147" t="s">
        <v>250</v>
      </c>
      <c r="W49" s="146"/>
      <c r="X49" s="146"/>
      <c r="Y49" s="146"/>
      <c r="Z49" s="147" t="s">
        <v>456</v>
      </c>
      <c r="AA49" s="146"/>
      <c r="AB49" s="146"/>
      <c r="AC49" s="146"/>
      <c r="AD49" s="146"/>
      <c r="AE49" s="146"/>
      <c r="AF49" s="146"/>
      <c r="AG49" s="146"/>
      <c r="AH49" s="142"/>
      <c r="AI49" s="130"/>
      <c r="AJ49" s="149" t="str">
        <f t="shared" si="1"/>
        <v/>
      </c>
      <c r="AK49" s="211"/>
      <c r="AL49" s="211"/>
      <c r="AM49" s="214"/>
      <c r="AN49" s="214"/>
      <c r="AO49" s="214"/>
      <c r="AP49" s="215"/>
    </row>
    <row r="50" spans="1:42" ht="27" customHeight="1" thickTop="1" thickBot="1" x14ac:dyDescent="0.25">
      <c r="A50" s="138"/>
      <c r="B50" s="304" t="str">
        <f>IF(C52="","",(VLOOKUP(C52,Lookups!$B$4:$C$2561,2,FALSE)))</f>
        <v/>
      </c>
      <c r="C50" s="366"/>
      <c r="D50" s="140"/>
      <c r="E50" s="140"/>
      <c r="F50" s="139"/>
      <c r="G50" s="149"/>
      <c r="H50" s="141" t="str">
        <f t="shared" si="0"/>
        <v/>
      </c>
      <c r="I50" s="146"/>
      <c r="J50" s="146"/>
      <c r="K50" s="146"/>
      <c r="L50" s="146"/>
      <c r="M50" s="146"/>
      <c r="N50" s="147" t="s">
        <v>87</v>
      </c>
      <c r="O50" s="146"/>
      <c r="P50" s="147" t="s">
        <v>250</v>
      </c>
      <c r="Q50" s="146"/>
      <c r="R50" s="146"/>
      <c r="S50" s="147" t="s">
        <v>250</v>
      </c>
      <c r="T50" s="146"/>
      <c r="U50" s="147" t="s">
        <v>250</v>
      </c>
      <c r="V50" s="147" t="s">
        <v>250</v>
      </c>
      <c r="W50" s="146"/>
      <c r="X50" s="146"/>
      <c r="Y50" s="146"/>
      <c r="Z50" s="147" t="s">
        <v>456</v>
      </c>
      <c r="AA50" s="146"/>
      <c r="AB50" s="146"/>
      <c r="AC50" s="146"/>
      <c r="AD50" s="146"/>
      <c r="AE50" s="146"/>
      <c r="AF50" s="146"/>
      <c r="AG50" s="146"/>
      <c r="AH50" s="142"/>
      <c r="AI50" s="130"/>
      <c r="AJ50" s="149" t="str">
        <f t="shared" si="1"/>
        <v/>
      </c>
      <c r="AK50" s="211"/>
      <c r="AL50" s="211"/>
      <c r="AM50" s="214"/>
      <c r="AN50" s="214"/>
      <c r="AO50" s="214"/>
      <c r="AP50" s="215"/>
    </row>
    <row r="51" spans="1:42" ht="27" customHeight="1" thickTop="1" thickBot="1" x14ac:dyDescent="0.25">
      <c r="A51" s="138"/>
      <c r="B51" s="304" t="str">
        <f>IF(C53="","",(VLOOKUP(C53,Lookups!$B$4:$C$2561,2,FALSE)))</f>
        <v/>
      </c>
      <c r="C51" s="366"/>
      <c r="D51" s="140"/>
      <c r="E51" s="140"/>
      <c r="F51" s="139"/>
      <c r="G51" s="149"/>
      <c r="H51" s="141" t="str">
        <f t="shared" si="0"/>
        <v/>
      </c>
      <c r="I51" s="146"/>
      <c r="J51" s="146"/>
      <c r="K51" s="146"/>
      <c r="L51" s="146"/>
      <c r="M51" s="146"/>
      <c r="N51" s="147" t="s">
        <v>87</v>
      </c>
      <c r="O51" s="146"/>
      <c r="P51" s="147" t="s">
        <v>250</v>
      </c>
      <c r="Q51" s="146"/>
      <c r="R51" s="146"/>
      <c r="S51" s="147" t="s">
        <v>250</v>
      </c>
      <c r="T51" s="146"/>
      <c r="U51" s="147" t="s">
        <v>250</v>
      </c>
      <c r="V51" s="147" t="s">
        <v>250</v>
      </c>
      <c r="W51" s="146"/>
      <c r="X51" s="146"/>
      <c r="Y51" s="146"/>
      <c r="Z51" s="147" t="s">
        <v>456</v>
      </c>
      <c r="AA51" s="146"/>
      <c r="AB51" s="146"/>
      <c r="AC51" s="146"/>
      <c r="AD51" s="146"/>
      <c r="AE51" s="146"/>
      <c r="AF51" s="146"/>
      <c r="AG51" s="146"/>
      <c r="AH51" s="142"/>
      <c r="AI51" s="130"/>
      <c r="AJ51" s="149" t="str">
        <f t="shared" si="1"/>
        <v/>
      </c>
      <c r="AK51" s="211"/>
      <c r="AL51" s="211"/>
      <c r="AM51" s="214"/>
      <c r="AN51" s="214"/>
      <c r="AO51" s="214"/>
      <c r="AP51" s="215"/>
    </row>
    <row r="52" spans="1:42" ht="27" customHeight="1" thickTop="1" thickBot="1" x14ac:dyDescent="0.25">
      <c r="A52" s="138"/>
      <c r="B52" s="304" t="str">
        <f>IF(C54="","",(VLOOKUP(C54,Lookups!$B$4:$C$2561,2,FALSE)))</f>
        <v/>
      </c>
      <c r="C52" s="366"/>
      <c r="D52" s="140"/>
      <c r="E52" s="140"/>
      <c r="F52" s="139"/>
      <c r="G52" s="149"/>
      <c r="H52" s="141" t="str">
        <f t="shared" si="0"/>
        <v/>
      </c>
      <c r="I52" s="146"/>
      <c r="J52" s="146"/>
      <c r="K52" s="146"/>
      <c r="L52" s="146"/>
      <c r="M52" s="146"/>
      <c r="N52" s="147" t="s">
        <v>87</v>
      </c>
      <c r="O52" s="146"/>
      <c r="P52" s="147" t="s">
        <v>250</v>
      </c>
      <c r="Q52" s="146"/>
      <c r="R52" s="146"/>
      <c r="S52" s="147" t="s">
        <v>250</v>
      </c>
      <c r="T52" s="146"/>
      <c r="U52" s="147" t="s">
        <v>250</v>
      </c>
      <c r="V52" s="147" t="s">
        <v>250</v>
      </c>
      <c r="W52" s="146"/>
      <c r="X52" s="146"/>
      <c r="Y52" s="146"/>
      <c r="Z52" s="147" t="s">
        <v>456</v>
      </c>
      <c r="AA52" s="146"/>
      <c r="AB52" s="146"/>
      <c r="AC52" s="146"/>
      <c r="AD52" s="146"/>
      <c r="AE52" s="146"/>
      <c r="AF52" s="146"/>
      <c r="AG52" s="146"/>
      <c r="AH52" s="142"/>
      <c r="AI52" s="130"/>
      <c r="AJ52" s="149" t="str">
        <f t="shared" si="1"/>
        <v/>
      </c>
      <c r="AK52" s="211"/>
      <c r="AL52" s="211"/>
      <c r="AM52" s="214"/>
      <c r="AN52" s="214"/>
      <c r="AO52" s="214"/>
      <c r="AP52" s="215"/>
    </row>
    <row r="53" spans="1:42" ht="27" customHeight="1" thickTop="1" thickBot="1" x14ac:dyDescent="0.25">
      <c r="A53" s="138"/>
      <c r="B53" s="304" t="str">
        <f>IF(C55="","",(VLOOKUP(C55,Lookups!$B$4:$C$2561,2,FALSE)))</f>
        <v/>
      </c>
      <c r="C53" s="366"/>
      <c r="D53" s="140"/>
      <c r="E53" s="140"/>
      <c r="F53" s="139"/>
      <c r="G53" s="149"/>
      <c r="H53" s="141" t="str">
        <f t="shared" si="0"/>
        <v/>
      </c>
      <c r="I53" s="146"/>
      <c r="J53" s="146"/>
      <c r="K53" s="146"/>
      <c r="L53" s="146"/>
      <c r="M53" s="146"/>
      <c r="N53" s="147" t="s">
        <v>87</v>
      </c>
      <c r="O53" s="146"/>
      <c r="P53" s="147" t="s">
        <v>250</v>
      </c>
      <c r="Q53" s="146"/>
      <c r="R53" s="146"/>
      <c r="S53" s="147" t="s">
        <v>250</v>
      </c>
      <c r="T53" s="146"/>
      <c r="U53" s="147" t="s">
        <v>250</v>
      </c>
      <c r="V53" s="147" t="s">
        <v>250</v>
      </c>
      <c r="W53" s="146"/>
      <c r="X53" s="146"/>
      <c r="Y53" s="146"/>
      <c r="Z53" s="147" t="s">
        <v>456</v>
      </c>
      <c r="AA53" s="146"/>
      <c r="AB53" s="146"/>
      <c r="AC53" s="146"/>
      <c r="AD53" s="146"/>
      <c r="AE53" s="146"/>
      <c r="AF53" s="146"/>
      <c r="AG53" s="146"/>
      <c r="AH53" s="142"/>
      <c r="AI53" s="130"/>
      <c r="AJ53" s="149" t="str">
        <f t="shared" si="1"/>
        <v/>
      </c>
      <c r="AK53" s="211"/>
      <c r="AL53" s="211"/>
      <c r="AM53" s="214"/>
      <c r="AN53" s="214"/>
      <c r="AO53" s="214"/>
      <c r="AP53" s="215"/>
    </row>
    <row r="54" spans="1:42" ht="27" customHeight="1" thickTop="1" thickBot="1" x14ac:dyDescent="0.25">
      <c r="A54" s="138"/>
      <c r="B54" s="304" t="str">
        <f>IF(C56="","",(VLOOKUP(C56,Lookups!$B$4:$C$2561,2,FALSE)))</f>
        <v/>
      </c>
      <c r="C54" s="366"/>
      <c r="D54" s="140"/>
      <c r="E54" s="140"/>
      <c r="F54" s="139"/>
      <c r="G54" s="149"/>
      <c r="H54" s="141" t="str">
        <f t="shared" si="0"/>
        <v/>
      </c>
      <c r="I54" s="146"/>
      <c r="J54" s="146"/>
      <c r="K54" s="146"/>
      <c r="L54" s="146"/>
      <c r="M54" s="146"/>
      <c r="N54" s="147" t="s">
        <v>87</v>
      </c>
      <c r="O54" s="146"/>
      <c r="P54" s="147" t="s">
        <v>250</v>
      </c>
      <c r="Q54" s="146"/>
      <c r="R54" s="146"/>
      <c r="S54" s="147" t="s">
        <v>250</v>
      </c>
      <c r="T54" s="146"/>
      <c r="U54" s="147" t="s">
        <v>250</v>
      </c>
      <c r="V54" s="147" t="s">
        <v>250</v>
      </c>
      <c r="W54" s="146"/>
      <c r="X54" s="146"/>
      <c r="Y54" s="146"/>
      <c r="Z54" s="147" t="s">
        <v>456</v>
      </c>
      <c r="AA54" s="146"/>
      <c r="AB54" s="146"/>
      <c r="AC54" s="146"/>
      <c r="AD54" s="146"/>
      <c r="AE54" s="146"/>
      <c r="AF54" s="146"/>
      <c r="AG54" s="146"/>
      <c r="AH54" s="142"/>
      <c r="AI54" s="130"/>
      <c r="AJ54" s="149" t="str">
        <f t="shared" si="1"/>
        <v/>
      </c>
      <c r="AK54" s="211"/>
      <c r="AL54" s="211"/>
      <c r="AM54" s="214"/>
      <c r="AN54" s="214"/>
      <c r="AO54" s="214"/>
      <c r="AP54" s="215"/>
    </row>
    <row r="55" spans="1:42" ht="27" customHeight="1" thickTop="1" thickBot="1" x14ac:dyDescent="0.25">
      <c r="A55" s="138"/>
      <c r="B55" s="304" t="str">
        <f>IF(C57="","",(VLOOKUP(C57,Lookups!$B$4:$C$2561,2,FALSE)))</f>
        <v/>
      </c>
      <c r="C55" s="366"/>
      <c r="D55" s="140"/>
      <c r="E55" s="140"/>
      <c r="F55" s="139"/>
      <c r="G55" s="149"/>
      <c r="H55" s="141" t="str">
        <f t="shared" si="0"/>
        <v/>
      </c>
      <c r="I55" s="146"/>
      <c r="J55" s="146"/>
      <c r="K55" s="146"/>
      <c r="L55" s="146"/>
      <c r="M55" s="146"/>
      <c r="N55" s="147" t="s">
        <v>87</v>
      </c>
      <c r="O55" s="146"/>
      <c r="P55" s="147" t="s">
        <v>250</v>
      </c>
      <c r="Q55" s="146"/>
      <c r="R55" s="146"/>
      <c r="S55" s="147" t="s">
        <v>250</v>
      </c>
      <c r="T55" s="146"/>
      <c r="U55" s="147" t="s">
        <v>250</v>
      </c>
      <c r="V55" s="147" t="s">
        <v>250</v>
      </c>
      <c r="W55" s="146"/>
      <c r="X55" s="146"/>
      <c r="Y55" s="146"/>
      <c r="Z55" s="147" t="s">
        <v>456</v>
      </c>
      <c r="AA55" s="146"/>
      <c r="AB55" s="146"/>
      <c r="AC55" s="146"/>
      <c r="AD55" s="146"/>
      <c r="AE55" s="146"/>
      <c r="AF55" s="146"/>
      <c r="AG55" s="146"/>
      <c r="AH55" s="142"/>
      <c r="AI55" s="130"/>
      <c r="AJ55" s="149" t="str">
        <f t="shared" si="1"/>
        <v/>
      </c>
      <c r="AK55" s="211"/>
      <c r="AL55" s="211"/>
      <c r="AM55" s="214"/>
      <c r="AN55" s="214"/>
      <c r="AO55" s="214"/>
      <c r="AP55" s="215"/>
    </row>
    <row r="56" spans="1:42" ht="27" customHeight="1" thickTop="1" thickBot="1" x14ac:dyDescent="0.25">
      <c r="A56" s="138"/>
      <c r="B56" s="304" t="str">
        <f>IF(C58="","",(VLOOKUP(C58,Lookups!$B$4:$C$2561,2,FALSE)))</f>
        <v/>
      </c>
      <c r="C56" s="366"/>
      <c r="D56" s="140"/>
      <c r="E56" s="140"/>
      <c r="F56" s="139"/>
      <c r="G56" s="149"/>
      <c r="H56" s="141" t="str">
        <f t="shared" si="0"/>
        <v/>
      </c>
      <c r="I56" s="146"/>
      <c r="J56" s="146"/>
      <c r="K56" s="146"/>
      <c r="L56" s="146"/>
      <c r="M56" s="146"/>
      <c r="N56" s="147" t="s">
        <v>87</v>
      </c>
      <c r="O56" s="146"/>
      <c r="P56" s="147" t="s">
        <v>250</v>
      </c>
      <c r="Q56" s="146"/>
      <c r="R56" s="146"/>
      <c r="S56" s="147" t="s">
        <v>250</v>
      </c>
      <c r="T56" s="146"/>
      <c r="U56" s="147" t="s">
        <v>250</v>
      </c>
      <c r="V56" s="147" t="s">
        <v>250</v>
      </c>
      <c r="W56" s="146"/>
      <c r="X56" s="146"/>
      <c r="Y56" s="146"/>
      <c r="Z56" s="147" t="s">
        <v>456</v>
      </c>
      <c r="AA56" s="146"/>
      <c r="AB56" s="146"/>
      <c r="AC56" s="146"/>
      <c r="AD56" s="146"/>
      <c r="AE56" s="146"/>
      <c r="AF56" s="146"/>
      <c r="AG56" s="146"/>
      <c r="AH56" s="142"/>
      <c r="AI56" s="130"/>
      <c r="AJ56" s="149" t="str">
        <f t="shared" si="1"/>
        <v/>
      </c>
      <c r="AK56" s="211"/>
      <c r="AL56" s="211"/>
      <c r="AM56" s="214"/>
      <c r="AN56" s="214"/>
      <c r="AO56" s="214"/>
      <c r="AP56" s="215"/>
    </row>
    <row r="57" spans="1:42" ht="27" customHeight="1" thickTop="1" thickBot="1" x14ac:dyDescent="0.25">
      <c r="A57" s="138"/>
      <c r="B57" s="304" t="str">
        <f>IF(C59="","",(VLOOKUP(C59,Lookups!$B$4:$C$2561,2,FALSE)))</f>
        <v/>
      </c>
      <c r="C57" s="366"/>
      <c r="D57" s="140"/>
      <c r="E57" s="140"/>
      <c r="F57" s="139"/>
      <c r="G57" s="149"/>
      <c r="H57" s="141" t="str">
        <f t="shared" si="0"/>
        <v/>
      </c>
      <c r="I57" s="146"/>
      <c r="J57" s="146"/>
      <c r="K57" s="146"/>
      <c r="L57" s="146"/>
      <c r="M57" s="146"/>
      <c r="N57" s="147" t="s">
        <v>87</v>
      </c>
      <c r="O57" s="146"/>
      <c r="P57" s="147" t="s">
        <v>250</v>
      </c>
      <c r="Q57" s="146"/>
      <c r="R57" s="146"/>
      <c r="S57" s="147" t="s">
        <v>250</v>
      </c>
      <c r="T57" s="146"/>
      <c r="U57" s="147" t="s">
        <v>250</v>
      </c>
      <c r="V57" s="147" t="s">
        <v>250</v>
      </c>
      <c r="W57" s="146"/>
      <c r="X57" s="146"/>
      <c r="Y57" s="146"/>
      <c r="Z57" s="147" t="s">
        <v>456</v>
      </c>
      <c r="AA57" s="146"/>
      <c r="AB57" s="146"/>
      <c r="AC57" s="146"/>
      <c r="AD57" s="146"/>
      <c r="AE57" s="146"/>
      <c r="AF57" s="146"/>
      <c r="AG57" s="146"/>
      <c r="AH57" s="142"/>
      <c r="AI57" s="130"/>
      <c r="AJ57" s="149" t="str">
        <f t="shared" si="1"/>
        <v/>
      </c>
      <c r="AK57" s="211"/>
      <c r="AL57" s="211"/>
      <c r="AM57" s="214"/>
      <c r="AN57" s="214"/>
      <c r="AO57" s="214"/>
      <c r="AP57" s="215"/>
    </row>
    <row r="58" spans="1:42" ht="27" customHeight="1" thickTop="1" thickBot="1" x14ac:dyDescent="0.25">
      <c r="A58" s="138"/>
      <c r="B58" s="304" t="str">
        <f>IF(C60="","",(VLOOKUP(C60,Lookups!$B$4:$C$2561,2,FALSE)))</f>
        <v/>
      </c>
      <c r="C58" s="366"/>
      <c r="D58" s="140"/>
      <c r="E58" s="140"/>
      <c r="F58" s="139"/>
      <c r="G58" s="149"/>
      <c r="H58" s="141" t="str">
        <f t="shared" si="0"/>
        <v/>
      </c>
      <c r="I58" s="146"/>
      <c r="J58" s="146"/>
      <c r="K58" s="146"/>
      <c r="L58" s="146"/>
      <c r="M58" s="146"/>
      <c r="N58" s="147" t="s">
        <v>87</v>
      </c>
      <c r="O58" s="146"/>
      <c r="P58" s="147" t="s">
        <v>250</v>
      </c>
      <c r="Q58" s="146"/>
      <c r="R58" s="146"/>
      <c r="S58" s="147" t="s">
        <v>250</v>
      </c>
      <c r="T58" s="146"/>
      <c r="U58" s="147" t="s">
        <v>250</v>
      </c>
      <c r="V58" s="147" t="s">
        <v>250</v>
      </c>
      <c r="W58" s="146"/>
      <c r="X58" s="146"/>
      <c r="Y58" s="146"/>
      <c r="Z58" s="147" t="s">
        <v>456</v>
      </c>
      <c r="AA58" s="146"/>
      <c r="AB58" s="146"/>
      <c r="AC58" s="146"/>
      <c r="AD58" s="146"/>
      <c r="AE58" s="146"/>
      <c r="AF58" s="146"/>
      <c r="AG58" s="146"/>
      <c r="AH58" s="142"/>
      <c r="AI58" s="130"/>
      <c r="AJ58" s="149" t="str">
        <f t="shared" si="1"/>
        <v/>
      </c>
      <c r="AK58" s="211"/>
      <c r="AL58" s="211"/>
      <c r="AM58" s="214"/>
      <c r="AN58" s="214"/>
      <c r="AO58" s="214"/>
      <c r="AP58" s="215"/>
    </row>
    <row r="59" spans="1:42" ht="27" customHeight="1" thickTop="1" thickBot="1" x14ac:dyDescent="0.25">
      <c r="A59" s="138"/>
      <c r="B59" s="304" t="str">
        <f>IF(C61="","",(VLOOKUP(C61,Lookups!$B$4:$C$2561,2,FALSE)))</f>
        <v/>
      </c>
      <c r="C59" s="366"/>
      <c r="D59" s="140"/>
      <c r="E59" s="140"/>
      <c r="F59" s="139"/>
      <c r="G59" s="149"/>
      <c r="H59" s="141" t="str">
        <f t="shared" si="0"/>
        <v/>
      </c>
      <c r="I59" s="146"/>
      <c r="J59" s="146"/>
      <c r="K59" s="146"/>
      <c r="L59" s="146"/>
      <c r="M59" s="146"/>
      <c r="N59" s="147" t="s">
        <v>87</v>
      </c>
      <c r="O59" s="146"/>
      <c r="P59" s="147" t="s">
        <v>250</v>
      </c>
      <c r="Q59" s="146"/>
      <c r="R59" s="146"/>
      <c r="S59" s="147" t="s">
        <v>250</v>
      </c>
      <c r="T59" s="146"/>
      <c r="U59" s="147" t="s">
        <v>250</v>
      </c>
      <c r="V59" s="147" t="s">
        <v>250</v>
      </c>
      <c r="W59" s="146"/>
      <c r="X59" s="146"/>
      <c r="Y59" s="146"/>
      <c r="Z59" s="147" t="s">
        <v>456</v>
      </c>
      <c r="AA59" s="146"/>
      <c r="AB59" s="146"/>
      <c r="AC59" s="146"/>
      <c r="AD59" s="146"/>
      <c r="AE59" s="146"/>
      <c r="AF59" s="146"/>
      <c r="AG59" s="146"/>
      <c r="AH59" s="142"/>
      <c r="AI59" s="130"/>
      <c r="AJ59" s="149" t="str">
        <f t="shared" si="1"/>
        <v/>
      </c>
      <c r="AK59" s="211"/>
      <c r="AL59" s="211"/>
      <c r="AM59" s="214"/>
      <c r="AN59" s="214"/>
      <c r="AO59" s="214"/>
      <c r="AP59" s="215"/>
    </row>
    <row r="60" spans="1:42" ht="27" customHeight="1" thickTop="1" thickBot="1" x14ac:dyDescent="0.25">
      <c r="A60" s="138"/>
      <c r="B60" s="304" t="str">
        <f>IF(C62="","",(VLOOKUP(C62,Lookups!$B$4:$C$2561,2,FALSE)))</f>
        <v/>
      </c>
      <c r="C60" s="366"/>
      <c r="D60" s="140"/>
      <c r="E60" s="140"/>
      <c r="F60" s="139"/>
      <c r="G60" s="149"/>
      <c r="H60" s="141" t="str">
        <f t="shared" si="0"/>
        <v/>
      </c>
      <c r="I60" s="146"/>
      <c r="J60" s="146"/>
      <c r="K60" s="146"/>
      <c r="L60" s="146"/>
      <c r="M60" s="146"/>
      <c r="N60" s="147" t="s">
        <v>87</v>
      </c>
      <c r="O60" s="146"/>
      <c r="P60" s="147" t="s">
        <v>250</v>
      </c>
      <c r="Q60" s="146"/>
      <c r="R60" s="146"/>
      <c r="S60" s="147" t="s">
        <v>250</v>
      </c>
      <c r="T60" s="146"/>
      <c r="U60" s="147" t="s">
        <v>250</v>
      </c>
      <c r="V60" s="147" t="s">
        <v>250</v>
      </c>
      <c r="W60" s="146"/>
      <c r="X60" s="146"/>
      <c r="Y60" s="146"/>
      <c r="Z60" s="147" t="s">
        <v>456</v>
      </c>
      <c r="AA60" s="146"/>
      <c r="AB60" s="146"/>
      <c r="AC60" s="146"/>
      <c r="AD60" s="146"/>
      <c r="AE60" s="146"/>
      <c r="AF60" s="146"/>
      <c r="AG60" s="146"/>
      <c r="AH60" s="142"/>
      <c r="AI60" s="130"/>
      <c r="AJ60" s="149" t="str">
        <f t="shared" si="1"/>
        <v/>
      </c>
      <c r="AK60" s="211"/>
      <c r="AL60" s="211"/>
      <c r="AM60" s="214"/>
      <c r="AN60" s="214"/>
      <c r="AO60" s="214"/>
      <c r="AP60" s="215"/>
    </row>
    <row r="61" spans="1:42" ht="27" customHeight="1" thickTop="1" thickBot="1" x14ac:dyDescent="0.25">
      <c r="A61" s="138"/>
      <c r="B61" s="304" t="str">
        <f>IF(C63="","",(VLOOKUP(C63,Lookups!$B$4:$C$2561,2,FALSE)))</f>
        <v/>
      </c>
      <c r="C61" s="366"/>
      <c r="D61" s="140"/>
      <c r="E61" s="140"/>
      <c r="F61" s="139"/>
      <c r="G61" s="149"/>
      <c r="H61" s="141" t="str">
        <f t="shared" si="0"/>
        <v/>
      </c>
      <c r="I61" s="146"/>
      <c r="J61" s="146"/>
      <c r="K61" s="146"/>
      <c r="L61" s="146"/>
      <c r="M61" s="146"/>
      <c r="N61" s="147" t="s">
        <v>87</v>
      </c>
      <c r="O61" s="146"/>
      <c r="P61" s="147" t="s">
        <v>250</v>
      </c>
      <c r="Q61" s="146"/>
      <c r="R61" s="146"/>
      <c r="S61" s="147" t="s">
        <v>250</v>
      </c>
      <c r="T61" s="146"/>
      <c r="U61" s="147" t="s">
        <v>250</v>
      </c>
      <c r="V61" s="147" t="s">
        <v>250</v>
      </c>
      <c r="W61" s="146"/>
      <c r="X61" s="146"/>
      <c r="Y61" s="146"/>
      <c r="Z61" s="147" t="s">
        <v>456</v>
      </c>
      <c r="AA61" s="146"/>
      <c r="AB61" s="146"/>
      <c r="AC61" s="146"/>
      <c r="AD61" s="146"/>
      <c r="AE61" s="146"/>
      <c r="AF61" s="146"/>
      <c r="AG61" s="146"/>
      <c r="AH61" s="142"/>
      <c r="AI61" s="130"/>
      <c r="AJ61" s="149" t="str">
        <f t="shared" si="1"/>
        <v/>
      </c>
      <c r="AK61" s="211"/>
      <c r="AL61" s="211"/>
      <c r="AM61" s="214"/>
      <c r="AN61" s="214"/>
      <c r="AO61" s="214"/>
      <c r="AP61" s="215"/>
    </row>
    <row r="62" spans="1:42" ht="27" customHeight="1" thickTop="1" thickBot="1" x14ac:dyDescent="0.25">
      <c r="A62" s="138"/>
      <c r="B62" s="304" t="str">
        <f>IF(C64="","",(VLOOKUP(C64,Lookups!$B$4:$C$2561,2,FALSE)))</f>
        <v/>
      </c>
      <c r="C62" s="366"/>
      <c r="D62" s="140"/>
      <c r="E62" s="140"/>
      <c r="F62" s="139"/>
      <c r="G62" s="149"/>
      <c r="H62" s="141" t="str">
        <f t="shared" si="0"/>
        <v/>
      </c>
      <c r="I62" s="146"/>
      <c r="J62" s="146"/>
      <c r="K62" s="146"/>
      <c r="L62" s="146"/>
      <c r="M62" s="146"/>
      <c r="N62" s="147" t="s">
        <v>87</v>
      </c>
      <c r="O62" s="146"/>
      <c r="P62" s="147" t="s">
        <v>250</v>
      </c>
      <c r="Q62" s="146"/>
      <c r="R62" s="146"/>
      <c r="S62" s="147" t="s">
        <v>250</v>
      </c>
      <c r="T62" s="146"/>
      <c r="U62" s="147" t="s">
        <v>250</v>
      </c>
      <c r="V62" s="147" t="s">
        <v>250</v>
      </c>
      <c r="W62" s="146"/>
      <c r="X62" s="146"/>
      <c r="Y62" s="146"/>
      <c r="Z62" s="147" t="s">
        <v>456</v>
      </c>
      <c r="AA62" s="146"/>
      <c r="AB62" s="146"/>
      <c r="AC62" s="146"/>
      <c r="AD62" s="146"/>
      <c r="AE62" s="146"/>
      <c r="AF62" s="146"/>
      <c r="AG62" s="146"/>
      <c r="AH62" s="142"/>
      <c r="AI62" s="130"/>
      <c r="AJ62" s="149" t="str">
        <f t="shared" si="1"/>
        <v/>
      </c>
      <c r="AK62" s="211"/>
      <c r="AL62" s="211"/>
      <c r="AM62" s="214"/>
      <c r="AN62" s="214"/>
      <c r="AO62" s="214"/>
      <c r="AP62" s="215"/>
    </row>
    <row r="63" spans="1:42" ht="27" customHeight="1" thickTop="1" thickBot="1" x14ac:dyDescent="0.25">
      <c r="A63" s="138"/>
      <c r="B63" s="304" t="str">
        <f>IF(C65="","",(VLOOKUP(C65,Lookups!$B$4:$C$2561,2,FALSE)))</f>
        <v/>
      </c>
      <c r="C63" s="366"/>
      <c r="D63" s="140"/>
      <c r="E63" s="140"/>
      <c r="F63" s="139"/>
      <c r="G63" s="149"/>
      <c r="H63" s="141" t="str">
        <f t="shared" si="0"/>
        <v/>
      </c>
      <c r="I63" s="146"/>
      <c r="J63" s="146"/>
      <c r="K63" s="146"/>
      <c r="L63" s="146"/>
      <c r="M63" s="146"/>
      <c r="N63" s="147" t="s">
        <v>87</v>
      </c>
      <c r="O63" s="146"/>
      <c r="P63" s="147" t="s">
        <v>250</v>
      </c>
      <c r="Q63" s="146"/>
      <c r="R63" s="146"/>
      <c r="S63" s="147" t="s">
        <v>250</v>
      </c>
      <c r="T63" s="146"/>
      <c r="U63" s="147" t="s">
        <v>250</v>
      </c>
      <c r="V63" s="147" t="s">
        <v>250</v>
      </c>
      <c r="W63" s="146"/>
      <c r="X63" s="146"/>
      <c r="Y63" s="146"/>
      <c r="Z63" s="147" t="s">
        <v>456</v>
      </c>
      <c r="AA63" s="146"/>
      <c r="AB63" s="146"/>
      <c r="AC63" s="146"/>
      <c r="AD63" s="146"/>
      <c r="AE63" s="146"/>
      <c r="AF63" s="146"/>
      <c r="AG63" s="146"/>
      <c r="AH63" s="142"/>
      <c r="AI63" s="130"/>
      <c r="AJ63" s="149" t="str">
        <f t="shared" si="1"/>
        <v/>
      </c>
      <c r="AK63" s="211"/>
      <c r="AL63" s="211"/>
      <c r="AM63" s="214"/>
      <c r="AN63" s="214"/>
      <c r="AO63" s="214"/>
      <c r="AP63" s="215"/>
    </row>
    <row r="64" spans="1:42" ht="27" customHeight="1" thickTop="1" thickBot="1" x14ac:dyDescent="0.25">
      <c r="A64" s="138"/>
      <c r="B64" s="304" t="str">
        <f>IF(C66="","",(VLOOKUP(C66,Lookups!$B$4:$C$2561,2,FALSE)))</f>
        <v/>
      </c>
      <c r="C64" s="366"/>
      <c r="D64" s="140"/>
      <c r="E64" s="140"/>
      <c r="F64" s="139"/>
      <c r="G64" s="149"/>
      <c r="H64" s="141" t="str">
        <f t="shared" si="0"/>
        <v/>
      </c>
      <c r="I64" s="146"/>
      <c r="J64" s="146"/>
      <c r="K64" s="146"/>
      <c r="L64" s="146"/>
      <c r="M64" s="146"/>
      <c r="N64" s="147" t="s">
        <v>87</v>
      </c>
      <c r="O64" s="146"/>
      <c r="P64" s="147" t="s">
        <v>250</v>
      </c>
      <c r="Q64" s="146"/>
      <c r="R64" s="146"/>
      <c r="S64" s="147" t="s">
        <v>250</v>
      </c>
      <c r="T64" s="146"/>
      <c r="U64" s="147" t="s">
        <v>250</v>
      </c>
      <c r="V64" s="147" t="s">
        <v>250</v>
      </c>
      <c r="W64" s="146"/>
      <c r="X64" s="146"/>
      <c r="Y64" s="146"/>
      <c r="Z64" s="147" t="s">
        <v>456</v>
      </c>
      <c r="AA64" s="146"/>
      <c r="AB64" s="146"/>
      <c r="AC64" s="146"/>
      <c r="AD64" s="146"/>
      <c r="AE64" s="146"/>
      <c r="AF64" s="146"/>
      <c r="AG64" s="146"/>
      <c r="AH64" s="142"/>
      <c r="AI64" s="130"/>
      <c r="AJ64" s="149" t="str">
        <f t="shared" si="1"/>
        <v/>
      </c>
      <c r="AK64" s="211"/>
      <c r="AL64" s="211"/>
      <c r="AM64" s="214"/>
      <c r="AN64" s="214"/>
      <c r="AO64" s="214"/>
      <c r="AP64" s="215"/>
    </row>
    <row r="65" spans="1:42" ht="27" customHeight="1" thickTop="1" thickBot="1" x14ac:dyDescent="0.25">
      <c r="A65" s="138"/>
      <c r="B65" s="304" t="str">
        <f>IF(C67="","",(VLOOKUP(C67,Lookups!$B$4:$C$2561,2,FALSE)))</f>
        <v/>
      </c>
      <c r="C65" s="366"/>
      <c r="D65" s="140"/>
      <c r="E65" s="140"/>
      <c r="F65" s="139"/>
      <c r="G65" s="149"/>
      <c r="H65" s="141" t="str">
        <f t="shared" si="0"/>
        <v/>
      </c>
      <c r="I65" s="146"/>
      <c r="J65" s="146"/>
      <c r="K65" s="146"/>
      <c r="L65" s="146"/>
      <c r="M65" s="146"/>
      <c r="N65" s="147" t="s">
        <v>87</v>
      </c>
      <c r="O65" s="146"/>
      <c r="P65" s="147" t="s">
        <v>250</v>
      </c>
      <c r="Q65" s="146"/>
      <c r="R65" s="146"/>
      <c r="S65" s="147" t="s">
        <v>250</v>
      </c>
      <c r="T65" s="146"/>
      <c r="U65" s="147" t="s">
        <v>250</v>
      </c>
      <c r="V65" s="147" t="s">
        <v>250</v>
      </c>
      <c r="W65" s="146"/>
      <c r="X65" s="146"/>
      <c r="Y65" s="146"/>
      <c r="Z65" s="147" t="s">
        <v>456</v>
      </c>
      <c r="AA65" s="146"/>
      <c r="AB65" s="146"/>
      <c r="AC65" s="146"/>
      <c r="AD65" s="146"/>
      <c r="AE65" s="146"/>
      <c r="AF65" s="146"/>
      <c r="AG65" s="146"/>
      <c r="AH65" s="142"/>
      <c r="AI65" s="130"/>
      <c r="AJ65" s="149" t="str">
        <f t="shared" si="1"/>
        <v/>
      </c>
      <c r="AK65" s="211"/>
      <c r="AL65" s="211"/>
      <c r="AM65" s="214"/>
      <c r="AN65" s="214"/>
      <c r="AO65" s="214"/>
      <c r="AP65" s="215"/>
    </row>
    <row r="66" spans="1:42" ht="27" customHeight="1" thickTop="1" thickBot="1" x14ac:dyDescent="0.25">
      <c r="A66" s="138"/>
      <c r="B66" s="304" t="str">
        <f>IF(C68="","",(VLOOKUP(C68,Lookups!$B$4:$C$2561,2,FALSE)))</f>
        <v/>
      </c>
      <c r="C66" s="366"/>
      <c r="D66" s="140"/>
      <c r="E66" s="140"/>
      <c r="F66" s="139"/>
      <c r="G66" s="149"/>
      <c r="H66" s="141" t="str">
        <f t="shared" si="0"/>
        <v/>
      </c>
      <c r="I66" s="146"/>
      <c r="J66" s="146"/>
      <c r="K66" s="146"/>
      <c r="L66" s="146"/>
      <c r="M66" s="146"/>
      <c r="N66" s="147" t="s">
        <v>87</v>
      </c>
      <c r="O66" s="146"/>
      <c r="P66" s="147" t="s">
        <v>250</v>
      </c>
      <c r="Q66" s="146"/>
      <c r="R66" s="146"/>
      <c r="S66" s="147" t="s">
        <v>250</v>
      </c>
      <c r="T66" s="146"/>
      <c r="U66" s="147" t="s">
        <v>250</v>
      </c>
      <c r="V66" s="147" t="s">
        <v>250</v>
      </c>
      <c r="W66" s="146"/>
      <c r="X66" s="146"/>
      <c r="Y66" s="146"/>
      <c r="Z66" s="147" t="s">
        <v>456</v>
      </c>
      <c r="AA66" s="146"/>
      <c r="AB66" s="146"/>
      <c r="AC66" s="146"/>
      <c r="AD66" s="146"/>
      <c r="AE66" s="146"/>
      <c r="AF66" s="146"/>
      <c r="AG66" s="146"/>
      <c r="AH66" s="142"/>
      <c r="AI66" s="130"/>
      <c r="AJ66" s="149" t="str">
        <f t="shared" si="1"/>
        <v/>
      </c>
      <c r="AK66" s="211"/>
      <c r="AL66" s="211"/>
      <c r="AM66" s="214"/>
      <c r="AN66" s="214"/>
      <c r="AO66" s="214"/>
      <c r="AP66" s="215"/>
    </row>
    <row r="67" spans="1:42" ht="27" customHeight="1" thickTop="1" thickBot="1" x14ac:dyDescent="0.25">
      <c r="A67" s="138"/>
      <c r="B67" s="304" t="str">
        <f>IF(C69="","",(VLOOKUP(C69,Lookups!$B$4:$C$2561,2,FALSE)))</f>
        <v/>
      </c>
      <c r="C67" s="366"/>
      <c r="D67" s="140"/>
      <c r="E67" s="140"/>
      <c r="F67" s="139"/>
      <c r="G67" s="149"/>
      <c r="H67" s="141" t="str">
        <f t="shared" si="0"/>
        <v/>
      </c>
      <c r="I67" s="146"/>
      <c r="J67" s="146"/>
      <c r="K67" s="146"/>
      <c r="L67" s="146"/>
      <c r="M67" s="146"/>
      <c r="N67" s="147" t="s">
        <v>87</v>
      </c>
      <c r="O67" s="146"/>
      <c r="P67" s="147" t="s">
        <v>250</v>
      </c>
      <c r="Q67" s="146"/>
      <c r="R67" s="146"/>
      <c r="S67" s="147" t="s">
        <v>250</v>
      </c>
      <c r="T67" s="146"/>
      <c r="U67" s="147" t="s">
        <v>250</v>
      </c>
      <c r="V67" s="147" t="s">
        <v>250</v>
      </c>
      <c r="W67" s="146"/>
      <c r="X67" s="146"/>
      <c r="Y67" s="146"/>
      <c r="Z67" s="147" t="s">
        <v>456</v>
      </c>
      <c r="AA67" s="146"/>
      <c r="AB67" s="146"/>
      <c r="AC67" s="146"/>
      <c r="AD67" s="146"/>
      <c r="AE67" s="146"/>
      <c r="AF67" s="146"/>
      <c r="AG67" s="146"/>
      <c r="AH67" s="142"/>
      <c r="AI67" s="130"/>
      <c r="AJ67" s="149" t="str">
        <f t="shared" si="1"/>
        <v/>
      </c>
      <c r="AK67" s="211"/>
      <c r="AL67" s="211"/>
      <c r="AM67" s="214"/>
      <c r="AN67" s="214"/>
      <c r="AO67" s="214"/>
      <c r="AP67" s="215"/>
    </row>
    <row r="68" spans="1:42" ht="27" customHeight="1" thickTop="1" thickBot="1" x14ac:dyDescent="0.25">
      <c r="A68" s="138"/>
      <c r="B68" s="304" t="str">
        <f>IF(C70="","",(VLOOKUP(C70,Lookups!$B$4:$C$2561,2,FALSE)))</f>
        <v/>
      </c>
      <c r="C68" s="366"/>
      <c r="D68" s="140"/>
      <c r="E68" s="140"/>
      <c r="F68" s="139"/>
      <c r="G68" s="149"/>
      <c r="H68" s="141" t="str">
        <f t="shared" si="0"/>
        <v/>
      </c>
      <c r="I68" s="146"/>
      <c r="J68" s="146"/>
      <c r="K68" s="146"/>
      <c r="L68" s="146"/>
      <c r="M68" s="146"/>
      <c r="N68" s="147" t="s">
        <v>87</v>
      </c>
      <c r="O68" s="146"/>
      <c r="P68" s="147" t="s">
        <v>250</v>
      </c>
      <c r="Q68" s="146"/>
      <c r="R68" s="146"/>
      <c r="S68" s="147" t="s">
        <v>250</v>
      </c>
      <c r="T68" s="146"/>
      <c r="U68" s="147" t="s">
        <v>250</v>
      </c>
      <c r="V68" s="147" t="s">
        <v>250</v>
      </c>
      <c r="W68" s="146"/>
      <c r="X68" s="146"/>
      <c r="Y68" s="146"/>
      <c r="Z68" s="147" t="s">
        <v>456</v>
      </c>
      <c r="AA68" s="146"/>
      <c r="AB68" s="146"/>
      <c r="AC68" s="146"/>
      <c r="AD68" s="146"/>
      <c r="AE68" s="146"/>
      <c r="AF68" s="146"/>
      <c r="AG68" s="146"/>
      <c r="AH68" s="142"/>
      <c r="AI68" s="130"/>
      <c r="AJ68" s="149" t="str">
        <f t="shared" si="1"/>
        <v/>
      </c>
      <c r="AK68" s="211"/>
      <c r="AL68" s="211"/>
      <c r="AM68" s="214"/>
      <c r="AN68" s="214"/>
      <c r="AO68" s="214"/>
      <c r="AP68" s="215"/>
    </row>
    <row r="69" spans="1:42" ht="27" customHeight="1" thickTop="1" thickBot="1" x14ac:dyDescent="0.25">
      <c r="A69" s="138"/>
      <c r="B69" s="304" t="str">
        <f>IF(C71="","",(VLOOKUP(C71,Lookups!$B$4:$C$2561,2,FALSE)))</f>
        <v/>
      </c>
      <c r="C69" s="366"/>
      <c r="D69" s="140"/>
      <c r="E69" s="140"/>
      <c r="F69" s="139"/>
      <c r="G69" s="149"/>
      <c r="H69" s="141" t="str">
        <f t="shared" si="0"/>
        <v/>
      </c>
      <c r="I69" s="146"/>
      <c r="J69" s="146"/>
      <c r="K69" s="146"/>
      <c r="L69" s="146"/>
      <c r="M69" s="146"/>
      <c r="N69" s="147" t="s">
        <v>87</v>
      </c>
      <c r="O69" s="146"/>
      <c r="P69" s="147" t="s">
        <v>250</v>
      </c>
      <c r="Q69" s="146"/>
      <c r="R69" s="146"/>
      <c r="S69" s="147" t="s">
        <v>250</v>
      </c>
      <c r="T69" s="146"/>
      <c r="U69" s="147" t="s">
        <v>250</v>
      </c>
      <c r="V69" s="147" t="s">
        <v>250</v>
      </c>
      <c r="W69" s="146"/>
      <c r="X69" s="146"/>
      <c r="Y69" s="146"/>
      <c r="Z69" s="147" t="s">
        <v>456</v>
      </c>
      <c r="AA69" s="146"/>
      <c r="AB69" s="146"/>
      <c r="AC69" s="146"/>
      <c r="AD69" s="146"/>
      <c r="AE69" s="146"/>
      <c r="AF69" s="146"/>
      <c r="AG69" s="146"/>
      <c r="AH69" s="142"/>
      <c r="AI69" s="130"/>
      <c r="AJ69" s="149" t="str">
        <f t="shared" si="1"/>
        <v/>
      </c>
      <c r="AK69" s="211"/>
      <c r="AL69" s="211"/>
      <c r="AM69" s="214"/>
      <c r="AN69" s="214"/>
      <c r="AO69" s="214"/>
      <c r="AP69" s="215"/>
    </row>
    <row r="70" spans="1:42" ht="27" customHeight="1" thickTop="1" thickBot="1" x14ac:dyDescent="0.25">
      <c r="A70" s="138"/>
      <c r="B70" s="304" t="str">
        <f>IF(C72="","",(VLOOKUP(C72,Lookups!$B$4:$C$2561,2,FALSE)))</f>
        <v/>
      </c>
      <c r="C70" s="366"/>
      <c r="D70" s="140"/>
      <c r="E70" s="140"/>
      <c r="F70" s="139"/>
      <c r="G70" s="149"/>
      <c r="H70" s="141" t="str">
        <f t="shared" si="0"/>
        <v/>
      </c>
      <c r="I70" s="146"/>
      <c r="J70" s="146"/>
      <c r="K70" s="146"/>
      <c r="L70" s="146"/>
      <c r="M70" s="146"/>
      <c r="N70" s="147" t="s">
        <v>87</v>
      </c>
      <c r="O70" s="146"/>
      <c r="P70" s="147" t="s">
        <v>250</v>
      </c>
      <c r="Q70" s="146"/>
      <c r="R70" s="146"/>
      <c r="S70" s="147" t="s">
        <v>250</v>
      </c>
      <c r="T70" s="146"/>
      <c r="U70" s="147" t="s">
        <v>250</v>
      </c>
      <c r="V70" s="147" t="s">
        <v>250</v>
      </c>
      <c r="W70" s="146"/>
      <c r="X70" s="146"/>
      <c r="Y70" s="146"/>
      <c r="Z70" s="147" t="s">
        <v>456</v>
      </c>
      <c r="AA70" s="146"/>
      <c r="AB70" s="146"/>
      <c r="AC70" s="146"/>
      <c r="AD70" s="146"/>
      <c r="AE70" s="146"/>
      <c r="AF70" s="146"/>
      <c r="AG70" s="146"/>
      <c r="AH70" s="142"/>
      <c r="AI70" s="130"/>
      <c r="AJ70" s="149" t="str">
        <f t="shared" si="1"/>
        <v/>
      </c>
      <c r="AK70" s="211"/>
      <c r="AL70" s="211"/>
      <c r="AM70" s="214"/>
      <c r="AN70" s="214"/>
      <c r="AO70" s="214"/>
      <c r="AP70" s="215"/>
    </row>
    <row r="71" spans="1:42" ht="27" customHeight="1" thickTop="1" thickBot="1" x14ac:dyDescent="0.25">
      <c r="A71" s="138"/>
      <c r="B71" s="304" t="str">
        <f>IF(C73="","",(VLOOKUP(C73,Lookups!$B$4:$C$2561,2,FALSE)))</f>
        <v/>
      </c>
      <c r="C71" s="366"/>
      <c r="D71" s="140"/>
      <c r="E71" s="140"/>
      <c r="F71" s="139"/>
      <c r="G71" s="149"/>
      <c r="H71" s="141" t="str">
        <f t="shared" si="0"/>
        <v/>
      </c>
      <c r="I71" s="146"/>
      <c r="J71" s="146"/>
      <c r="K71" s="146"/>
      <c r="L71" s="146"/>
      <c r="M71" s="146"/>
      <c r="N71" s="147" t="s">
        <v>87</v>
      </c>
      <c r="O71" s="146"/>
      <c r="P71" s="147" t="s">
        <v>250</v>
      </c>
      <c r="Q71" s="146"/>
      <c r="R71" s="146"/>
      <c r="S71" s="147" t="s">
        <v>250</v>
      </c>
      <c r="T71" s="146"/>
      <c r="U71" s="147" t="s">
        <v>250</v>
      </c>
      <c r="V71" s="147" t="s">
        <v>250</v>
      </c>
      <c r="W71" s="146"/>
      <c r="X71" s="146"/>
      <c r="Y71" s="146"/>
      <c r="Z71" s="147" t="s">
        <v>456</v>
      </c>
      <c r="AA71" s="146"/>
      <c r="AB71" s="146"/>
      <c r="AC71" s="146"/>
      <c r="AD71" s="146"/>
      <c r="AE71" s="146"/>
      <c r="AF71" s="146"/>
      <c r="AG71" s="146"/>
      <c r="AH71" s="142"/>
      <c r="AI71" s="130"/>
      <c r="AJ71" s="149" t="str">
        <f t="shared" si="1"/>
        <v/>
      </c>
      <c r="AK71" s="211"/>
      <c r="AL71" s="211"/>
      <c r="AM71" s="214"/>
      <c r="AN71" s="214"/>
      <c r="AO71" s="214"/>
      <c r="AP71" s="215"/>
    </row>
    <row r="72" spans="1:42" ht="27" customHeight="1" thickTop="1" thickBot="1" x14ac:dyDescent="0.25">
      <c r="A72" s="138"/>
      <c r="B72" s="304" t="str">
        <f>IF(C74="","",(VLOOKUP(C74,Lookups!$B$4:$C$2561,2,FALSE)))</f>
        <v/>
      </c>
      <c r="C72" s="366"/>
      <c r="D72" s="140"/>
      <c r="E72" s="140"/>
      <c r="F72" s="139"/>
      <c r="G72" s="149"/>
      <c r="H72" s="141" t="str">
        <f t="shared" ref="H72:H135" si="2">IF(G72="","",VLOOKUP(G72,FeatureTypeDesc,2,FALSE))</f>
        <v/>
      </c>
      <c r="I72" s="146"/>
      <c r="J72" s="146"/>
      <c r="K72" s="146"/>
      <c r="L72" s="146"/>
      <c r="M72" s="146"/>
      <c r="N72" s="147" t="s">
        <v>87</v>
      </c>
      <c r="O72" s="146"/>
      <c r="P72" s="147" t="s">
        <v>250</v>
      </c>
      <c r="Q72" s="146"/>
      <c r="R72" s="146"/>
      <c r="S72" s="147" t="s">
        <v>250</v>
      </c>
      <c r="T72" s="146"/>
      <c r="U72" s="147" t="s">
        <v>250</v>
      </c>
      <c r="V72" s="147" t="s">
        <v>250</v>
      </c>
      <c r="W72" s="146"/>
      <c r="X72" s="146"/>
      <c r="Y72" s="146"/>
      <c r="Z72" s="147" t="s">
        <v>456</v>
      </c>
      <c r="AA72" s="146"/>
      <c r="AB72" s="146"/>
      <c r="AC72" s="146"/>
      <c r="AD72" s="146"/>
      <c r="AE72" s="146"/>
      <c r="AF72" s="146"/>
      <c r="AG72" s="146"/>
      <c r="AH72" s="142"/>
      <c r="AI72" s="130"/>
      <c r="AJ72" s="149" t="str">
        <f t="shared" si="1"/>
        <v/>
      </c>
      <c r="AK72" s="211"/>
      <c r="AL72" s="211"/>
      <c r="AM72" s="214"/>
      <c r="AN72" s="214"/>
      <c r="AO72" s="214"/>
      <c r="AP72" s="215"/>
    </row>
    <row r="73" spans="1:42" ht="27" customHeight="1" thickTop="1" thickBot="1" x14ac:dyDescent="0.25">
      <c r="A73" s="138"/>
      <c r="B73" s="304" t="str">
        <f>IF(C75="","",(VLOOKUP(C75,Lookups!$B$4:$C$2561,2,FALSE)))</f>
        <v/>
      </c>
      <c r="C73" s="366"/>
      <c r="D73" s="140"/>
      <c r="E73" s="140"/>
      <c r="F73" s="139"/>
      <c r="G73" s="149"/>
      <c r="H73" s="141" t="str">
        <f t="shared" si="2"/>
        <v/>
      </c>
      <c r="I73" s="146"/>
      <c r="J73" s="146"/>
      <c r="K73" s="146"/>
      <c r="L73" s="146"/>
      <c r="M73" s="146"/>
      <c r="N73" s="147" t="s">
        <v>87</v>
      </c>
      <c r="O73" s="146"/>
      <c r="P73" s="147" t="s">
        <v>250</v>
      </c>
      <c r="Q73" s="146"/>
      <c r="R73" s="146"/>
      <c r="S73" s="147" t="s">
        <v>250</v>
      </c>
      <c r="T73" s="146"/>
      <c r="U73" s="147" t="s">
        <v>250</v>
      </c>
      <c r="V73" s="147" t="s">
        <v>250</v>
      </c>
      <c r="W73" s="146"/>
      <c r="X73" s="146"/>
      <c r="Y73" s="146"/>
      <c r="Z73" s="147" t="s">
        <v>456</v>
      </c>
      <c r="AA73" s="146"/>
      <c r="AB73" s="146"/>
      <c r="AC73" s="146"/>
      <c r="AD73" s="146"/>
      <c r="AE73" s="146"/>
      <c r="AF73" s="146"/>
      <c r="AG73" s="146"/>
      <c r="AH73" s="142"/>
      <c r="AI73" s="130"/>
      <c r="AJ73" s="149" t="str">
        <f t="shared" ref="AJ73:AJ136" si="3">IF(A73="add",0,"")</f>
        <v/>
      </c>
      <c r="AK73" s="211"/>
      <c r="AL73" s="211"/>
      <c r="AM73" s="214"/>
      <c r="AN73" s="214"/>
      <c r="AO73" s="214"/>
      <c r="AP73" s="215"/>
    </row>
    <row r="74" spans="1:42" ht="27" customHeight="1" thickTop="1" thickBot="1" x14ac:dyDescent="0.25">
      <c r="A74" s="138"/>
      <c r="B74" s="304" t="str">
        <f>IF(C76="","",(VLOOKUP(C76,Lookups!$B$4:$C$2561,2,FALSE)))</f>
        <v/>
      </c>
      <c r="C74" s="366"/>
      <c r="D74" s="140"/>
      <c r="E74" s="140"/>
      <c r="F74" s="139"/>
      <c r="G74" s="149"/>
      <c r="H74" s="141" t="str">
        <f t="shared" si="2"/>
        <v/>
      </c>
      <c r="I74" s="146"/>
      <c r="J74" s="146"/>
      <c r="K74" s="146"/>
      <c r="L74" s="146"/>
      <c r="M74" s="146"/>
      <c r="N74" s="147" t="s">
        <v>87</v>
      </c>
      <c r="O74" s="146"/>
      <c r="P74" s="147" t="s">
        <v>250</v>
      </c>
      <c r="Q74" s="146"/>
      <c r="R74" s="146"/>
      <c r="S74" s="147" t="s">
        <v>250</v>
      </c>
      <c r="T74" s="146"/>
      <c r="U74" s="147" t="s">
        <v>250</v>
      </c>
      <c r="V74" s="147" t="s">
        <v>250</v>
      </c>
      <c r="W74" s="146"/>
      <c r="X74" s="146"/>
      <c r="Y74" s="146"/>
      <c r="Z74" s="147" t="s">
        <v>456</v>
      </c>
      <c r="AA74" s="146"/>
      <c r="AB74" s="146"/>
      <c r="AC74" s="146"/>
      <c r="AD74" s="146"/>
      <c r="AE74" s="146"/>
      <c r="AF74" s="146"/>
      <c r="AG74" s="146"/>
      <c r="AH74" s="142"/>
      <c r="AI74" s="130"/>
      <c r="AJ74" s="149" t="str">
        <f t="shared" si="3"/>
        <v/>
      </c>
      <c r="AK74" s="211"/>
      <c r="AL74" s="211"/>
      <c r="AM74" s="214"/>
      <c r="AN74" s="214"/>
      <c r="AO74" s="214"/>
      <c r="AP74" s="215"/>
    </row>
    <row r="75" spans="1:42" ht="27" customHeight="1" thickTop="1" thickBot="1" x14ac:dyDescent="0.25">
      <c r="A75" s="138"/>
      <c r="B75" s="304" t="str">
        <f>IF(C77="","",(VLOOKUP(C77,Lookups!$B$4:$C$2561,2,FALSE)))</f>
        <v/>
      </c>
      <c r="C75" s="366"/>
      <c r="D75" s="140"/>
      <c r="E75" s="140"/>
      <c r="F75" s="139"/>
      <c r="G75" s="149"/>
      <c r="H75" s="141" t="str">
        <f t="shared" si="2"/>
        <v/>
      </c>
      <c r="I75" s="146"/>
      <c r="J75" s="146"/>
      <c r="K75" s="146"/>
      <c r="L75" s="146"/>
      <c r="M75" s="146"/>
      <c r="N75" s="147" t="s">
        <v>87</v>
      </c>
      <c r="O75" s="146"/>
      <c r="P75" s="147" t="s">
        <v>250</v>
      </c>
      <c r="Q75" s="146"/>
      <c r="R75" s="146"/>
      <c r="S75" s="147" t="s">
        <v>250</v>
      </c>
      <c r="T75" s="146"/>
      <c r="U75" s="147" t="s">
        <v>250</v>
      </c>
      <c r="V75" s="147" t="s">
        <v>250</v>
      </c>
      <c r="W75" s="146"/>
      <c r="X75" s="146"/>
      <c r="Y75" s="146"/>
      <c r="Z75" s="147" t="s">
        <v>456</v>
      </c>
      <c r="AA75" s="146"/>
      <c r="AB75" s="146"/>
      <c r="AC75" s="146"/>
      <c r="AD75" s="146"/>
      <c r="AE75" s="146"/>
      <c r="AF75" s="146"/>
      <c r="AG75" s="146"/>
      <c r="AH75" s="142"/>
      <c r="AI75" s="130"/>
      <c r="AJ75" s="149" t="str">
        <f t="shared" si="3"/>
        <v/>
      </c>
      <c r="AK75" s="211"/>
      <c r="AL75" s="211"/>
      <c r="AM75" s="214"/>
      <c r="AN75" s="214"/>
      <c r="AO75" s="214"/>
      <c r="AP75" s="215"/>
    </row>
    <row r="76" spans="1:42" ht="27" customHeight="1" thickTop="1" thickBot="1" x14ac:dyDescent="0.25">
      <c r="A76" s="138"/>
      <c r="B76" s="304" t="str">
        <f>IF(C78="","",(VLOOKUP(C78,Lookups!$B$4:$C$2561,2,FALSE)))</f>
        <v/>
      </c>
      <c r="C76" s="366"/>
      <c r="D76" s="140"/>
      <c r="E76" s="140"/>
      <c r="F76" s="139"/>
      <c r="G76" s="149"/>
      <c r="H76" s="141" t="str">
        <f t="shared" si="2"/>
        <v/>
      </c>
      <c r="I76" s="146"/>
      <c r="J76" s="146"/>
      <c r="K76" s="146"/>
      <c r="L76" s="146"/>
      <c r="M76" s="146"/>
      <c r="N76" s="147" t="s">
        <v>87</v>
      </c>
      <c r="O76" s="146"/>
      <c r="P76" s="147" t="s">
        <v>250</v>
      </c>
      <c r="Q76" s="146"/>
      <c r="R76" s="146"/>
      <c r="S76" s="147" t="s">
        <v>250</v>
      </c>
      <c r="T76" s="146"/>
      <c r="U76" s="147" t="s">
        <v>250</v>
      </c>
      <c r="V76" s="147" t="s">
        <v>250</v>
      </c>
      <c r="W76" s="146"/>
      <c r="X76" s="146"/>
      <c r="Y76" s="146"/>
      <c r="Z76" s="147" t="s">
        <v>456</v>
      </c>
      <c r="AA76" s="146"/>
      <c r="AB76" s="146"/>
      <c r="AC76" s="146"/>
      <c r="AD76" s="146"/>
      <c r="AE76" s="146"/>
      <c r="AF76" s="146"/>
      <c r="AG76" s="146"/>
      <c r="AH76" s="142"/>
      <c r="AI76" s="130"/>
      <c r="AJ76" s="149" t="str">
        <f t="shared" si="3"/>
        <v/>
      </c>
      <c r="AK76" s="211"/>
      <c r="AL76" s="211"/>
      <c r="AM76" s="214"/>
      <c r="AN76" s="214"/>
      <c r="AO76" s="214"/>
      <c r="AP76" s="215"/>
    </row>
    <row r="77" spans="1:42" ht="27" customHeight="1" thickTop="1" thickBot="1" x14ac:dyDescent="0.25">
      <c r="A77" s="138"/>
      <c r="B77" s="304" t="str">
        <f>IF(C79="","",(VLOOKUP(C79,Lookups!$B$4:$C$2561,2,FALSE)))</f>
        <v/>
      </c>
      <c r="C77" s="366"/>
      <c r="D77" s="140"/>
      <c r="E77" s="140"/>
      <c r="F77" s="139"/>
      <c r="G77" s="149"/>
      <c r="H77" s="141" t="str">
        <f t="shared" si="2"/>
        <v/>
      </c>
      <c r="I77" s="146"/>
      <c r="J77" s="146"/>
      <c r="K77" s="146"/>
      <c r="L77" s="146"/>
      <c r="M77" s="146"/>
      <c r="N77" s="147" t="s">
        <v>87</v>
      </c>
      <c r="O77" s="146"/>
      <c r="P77" s="147" t="s">
        <v>250</v>
      </c>
      <c r="Q77" s="146"/>
      <c r="R77" s="146"/>
      <c r="S77" s="147" t="s">
        <v>250</v>
      </c>
      <c r="T77" s="146"/>
      <c r="U77" s="147" t="s">
        <v>250</v>
      </c>
      <c r="V77" s="147" t="s">
        <v>250</v>
      </c>
      <c r="W77" s="146"/>
      <c r="X77" s="146"/>
      <c r="Y77" s="146"/>
      <c r="Z77" s="147" t="s">
        <v>456</v>
      </c>
      <c r="AA77" s="146"/>
      <c r="AB77" s="146"/>
      <c r="AC77" s="146"/>
      <c r="AD77" s="146"/>
      <c r="AE77" s="146"/>
      <c r="AF77" s="146"/>
      <c r="AG77" s="146"/>
      <c r="AH77" s="142"/>
      <c r="AI77" s="130"/>
      <c r="AJ77" s="149" t="str">
        <f t="shared" si="3"/>
        <v/>
      </c>
      <c r="AK77" s="211"/>
      <c r="AL77" s="211"/>
      <c r="AM77" s="214"/>
      <c r="AN77" s="214"/>
      <c r="AO77" s="214"/>
      <c r="AP77" s="215"/>
    </row>
    <row r="78" spans="1:42" ht="27" customHeight="1" thickTop="1" thickBot="1" x14ac:dyDescent="0.25">
      <c r="A78" s="138"/>
      <c r="B78" s="304" t="str">
        <f>IF(C80="","",(VLOOKUP(C80,Lookups!$B$4:$C$2561,2,FALSE)))</f>
        <v/>
      </c>
      <c r="C78" s="366"/>
      <c r="D78" s="140"/>
      <c r="E78" s="140"/>
      <c r="F78" s="139"/>
      <c r="G78" s="149"/>
      <c r="H78" s="141" t="str">
        <f t="shared" si="2"/>
        <v/>
      </c>
      <c r="I78" s="146"/>
      <c r="J78" s="146"/>
      <c r="K78" s="146"/>
      <c r="L78" s="146"/>
      <c r="M78" s="146"/>
      <c r="N78" s="147" t="s">
        <v>87</v>
      </c>
      <c r="O78" s="146"/>
      <c r="P78" s="147" t="s">
        <v>250</v>
      </c>
      <c r="Q78" s="146"/>
      <c r="R78" s="146"/>
      <c r="S78" s="147" t="s">
        <v>250</v>
      </c>
      <c r="T78" s="146"/>
      <c r="U78" s="147" t="s">
        <v>250</v>
      </c>
      <c r="V78" s="147" t="s">
        <v>250</v>
      </c>
      <c r="W78" s="146"/>
      <c r="X78" s="146"/>
      <c r="Y78" s="146"/>
      <c r="Z78" s="147" t="s">
        <v>456</v>
      </c>
      <c r="AA78" s="146"/>
      <c r="AB78" s="146"/>
      <c r="AC78" s="146"/>
      <c r="AD78" s="146"/>
      <c r="AE78" s="146"/>
      <c r="AF78" s="146"/>
      <c r="AG78" s="146"/>
      <c r="AH78" s="142"/>
      <c r="AI78" s="130"/>
      <c r="AJ78" s="149" t="str">
        <f t="shared" si="3"/>
        <v/>
      </c>
      <c r="AK78" s="211"/>
      <c r="AL78" s="211"/>
      <c r="AM78" s="214"/>
      <c r="AN78" s="214"/>
      <c r="AO78" s="214"/>
      <c r="AP78" s="215"/>
    </row>
    <row r="79" spans="1:42" ht="27" customHeight="1" thickTop="1" thickBot="1" x14ac:dyDescent="0.25">
      <c r="A79" s="138"/>
      <c r="B79" s="304" t="str">
        <f>IF(C81="","",(VLOOKUP(C81,Lookups!$B$4:$C$2561,2,FALSE)))</f>
        <v/>
      </c>
      <c r="C79" s="366"/>
      <c r="D79" s="140"/>
      <c r="E79" s="140"/>
      <c r="F79" s="139"/>
      <c r="G79" s="149"/>
      <c r="H79" s="141" t="str">
        <f t="shared" si="2"/>
        <v/>
      </c>
      <c r="I79" s="146"/>
      <c r="J79" s="146"/>
      <c r="K79" s="146"/>
      <c r="L79" s="146"/>
      <c r="M79" s="146"/>
      <c r="N79" s="147" t="s">
        <v>87</v>
      </c>
      <c r="O79" s="146"/>
      <c r="P79" s="147" t="s">
        <v>250</v>
      </c>
      <c r="Q79" s="146"/>
      <c r="R79" s="146"/>
      <c r="S79" s="147" t="s">
        <v>250</v>
      </c>
      <c r="T79" s="146"/>
      <c r="U79" s="147" t="s">
        <v>250</v>
      </c>
      <c r="V79" s="147" t="s">
        <v>250</v>
      </c>
      <c r="W79" s="146"/>
      <c r="X79" s="146"/>
      <c r="Y79" s="146"/>
      <c r="Z79" s="147" t="s">
        <v>456</v>
      </c>
      <c r="AA79" s="146"/>
      <c r="AB79" s="146"/>
      <c r="AC79" s="146"/>
      <c r="AD79" s="146"/>
      <c r="AE79" s="146"/>
      <c r="AF79" s="146"/>
      <c r="AG79" s="146"/>
      <c r="AH79" s="142"/>
      <c r="AI79" s="130"/>
      <c r="AJ79" s="149" t="str">
        <f t="shared" si="3"/>
        <v/>
      </c>
      <c r="AK79" s="211"/>
      <c r="AL79" s="211"/>
      <c r="AM79" s="214"/>
      <c r="AN79" s="214"/>
      <c r="AO79" s="214"/>
      <c r="AP79" s="215"/>
    </row>
    <row r="80" spans="1:42" ht="27" customHeight="1" thickTop="1" thickBot="1" x14ac:dyDescent="0.25">
      <c r="A80" s="138"/>
      <c r="B80" s="304" t="str">
        <f>IF(C82="","",(VLOOKUP(C82,Lookups!$B$4:$C$2561,2,FALSE)))</f>
        <v/>
      </c>
      <c r="C80" s="366"/>
      <c r="D80" s="140"/>
      <c r="E80" s="140"/>
      <c r="F80" s="139"/>
      <c r="G80" s="149"/>
      <c r="H80" s="141" t="str">
        <f t="shared" si="2"/>
        <v/>
      </c>
      <c r="I80" s="146"/>
      <c r="J80" s="146"/>
      <c r="K80" s="146"/>
      <c r="L80" s="146"/>
      <c r="M80" s="146"/>
      <c r="N80" s="147" t="s">
        <v>87</v>
      </c>
      <c r="O80" s="146"/>
      <c r="P80" s="147" t="s">
        <v>250</v>
      </c>
      <c r="Q80" s="146"/>
      <c r="R80" s="146"/>
      <c r="S80" s="147" t="s">
        <v>250</v>
      </c>
      <c r="T80" s="146"/>
      <c r="U80" s="147" t="s">
        <v>250</v>
      </c>
      <c r="V80" s="147" t="s">
        <v>250</v>
      </c>
      <c r="W80" s="146"/>
      <c r="X80" s="146"/>
      <c r="Y80" s="146"/>
      <c r="Z80" s="147" t="s">
        <v>456</v>
      </c>
      <c r="AA80" s="146"/>
      <c r="AB80" s="146"/>
      <c r="AC80" s="146"/>
      <c r="AD80" s="146"/>
      <c r="AE80" s="146"/>
      <c r="AF80" s="146"/>
      <c r="AG80" s="146"/>
      <c r="AH80" s="142"/>
      <c r="AI80" s="130"/>
      <c r="AJ80" s="149" t="str">
        <f t="shared" si="3"/>
        <v/>
      </c>
      <c r="AK80" s="211"/>
      <c r="AL80" s="211"/>
      <c r="AM80" s="214"/>
      <c r="AN80" s="214"/>
      <c r="AO80" s="214"/>
      <c r="AP80" s="215"/>
    </row>
    <row r="81" spans="1:42" ht="27" customHeight="1" thickTop="1" thickBot="1" x14ac:dyDescent="0.25">
      <c r="A81" s="138"/>
      <c r="B81" s="304" t="str">
        <f>IF(C83="","",(VLOOKUP(C83,Lookups!$B$4:$C$2561,2,FALSE)))</f>
        <v/>
      </c>
      <c r="C81" s="366"/>
      <c r="D81" s="140"/>
      <c r="E81" s="140"/>
      <c r="F81" s="139"/>
      <c r="G81" s="149"/>
      <c r="H81" s="141" t="str">
        <f t="shared" si="2"/>
        <v/>
      </c>
      <c r="I81" s="146"/>
      <c r="J81" s="146"/>
      <c r="K81" s="146"/>
      <c r="L81" s="146"/>
      <c r="M81" s="146"/>
      <c r="N81" s="147" t="s">
        <v>87</v>
      </c>
      <c r="O81" s="146"/>
      <c r="P81" s="147" t="s">
        <v>250</v>
      </c>
      <c r="Q81" s="146"/>
      <c r="R81" s="146"/>
      <c r="S81" s="147" t="s">
        <v>250</v>
      </c>
      <c r="T81" s="146"/>
      <c r="U81" s="147" t="s">
        <v>250</v>
      </c>
      <c r="V81" s="147" t="s">
        <v>250</v>
      </c>
      <c r="W81" s="146"/>
      <c r="X81" s="146"/>
      <c r="Y81" s="146"/>
      <c r="Z81" s="147" t="s">
        <v>456</v>
      </c>
      <c r="AA81" s="146"/>
      <c r="AB81" s="146"/>
      <c r="AC81" s="146"/>
      <c r="AD81" s="146"/>
      <c r="AE81" s="146"/>
      <c r="AF81" s="146"/>
      <c r="AG81" s="146"/>
      <c r="AH81" s="142"/>
      <c r="AI81" s="130"/>
      <c r="AJ81" s="149" t="str">
        <f t="shared" si="3"/>
        <v/>
      </c>
      <c r="AK81" s="211"/>
      <c r="AL81" s="211"/>
      <c r="AM81" s="214"/>
      <c r="AN81" s="214"/>
      <c r="AO81" s="214"/>
      <c r="AP81" s="215"/>
    </row>
    <row r="82" spans="1:42" ht="27" customHeight="1" thickTop="1" thickBot="1" x14ac:dyDescent="0.25">
      <c r="A82" s="138"/>
      <c r="B82" s="304" t="str">
        <f>IF(C84="","",(VLOOKUP(C84,Lookups!$B$4:$C$2561,2,FALSE)))</f>
        <v/>
      </c>
      <c r="C82" s="366"/>
      <c r="D82" s="140"/>
      <c r="E82" s="140"/>
      <c r="F82" s="139"/>
      <c r="G82" s="149"/>
      <c r="H82" s="141" t="str">
        <f t="shared" si="2"/>
        <v/>
      </c>
      <c r="I82" s="146"/>
      <c r="J82" s="146"/>
      <c r="K82" s="146"/>
      <c r="L82" s="146"/>
      <c r="M82" s="146"/>
      <c r="N82" s="147" t="s">
        <v>87</v>
      </c>
      <c r="O82" s="146"/>
      <c r="P82" s="147" t="s">
        <v>250</v>
      </c>
      <c r="Q82" s="146"/>
      <c r="R82" s="146"/>
      <c r="S82" s="147" t="s">
        <v>250</v>
      </c>
      <c r="T82" s="146"/>
      <c r="U82" s="147" t="s">
        <v>250</v>
      </c>
      <c r="V82" s="147" t="s">
        <v>250</v>
      </c>
      <c r="W82" s="146"/>
      <c r="X82" s="146"/>
      <c r="Y82" s="146"/>
      <c r="Z82" s="147" t="s">
        <v>456</v>
      </c>
      <c r="AA82" s="146"/>
      <c r="AB82" s="146"/>
      <c r="AC82" s="146"/>
      <c r="AD82" s="146"/>
      <c r="AE82" s="146"/>
      <c r="AF82" s="146"/>
      <c r="AG82" s="146"/>
      <c r="AH82" s="142"/>
      <c r="AI82" s="130"/>
      <c r="AJ82" s="149" t="str">
        <f t="shared" si="3"/>
        <v/>
      </c>
      <c r="AK82" s="211"/>
      <c r="AL82" s="211"/>
      <c r="AM82" s="214"/>
      <c r="AN82" s="214"/>
      <c r="AO82" s="214"/>
      <c r="AP82" s="215"/>
    </row>
    <row r="83" spans="1:42" ht="27" customHeight="1" thickTop="1" thickBot="1" x14ac:dyDescent="0.25">
      <c r="A83" s="138"/>
      <c r="B83" s="304" t="str">
        <f>IF(C85="","",(VLOOKUP(C85,Lookups!$B$4:$C$2561,2,FALSE)))</f>
        <v/>
      </c>
      <c r="C83" s="366"/>
      <c r="D83" s="140"/>
      <c r="E83" s="140"/>
      <c r="F83" s="139"/>
      <c r="G83" s="149"/>
      <c r="H83" s="141" t="str">
        <f t="shared" si="2"/>
        <v/>
      </c>
      <c r="I83" s="146"/>
      <c r="J83" s="146"/>
      <c r="K83" s="146"/>
      <c r="L83" s="146"/>
      <c r="M83" s="146"/>
      <c r="N83" s="147" t="s">
        <v>87</v>
      </c>
      <c r="O83" s="146"/>
      <c r="P83" s="147" t="s">
        <v>250</v>
      </c>
      <c r="Q83" s="146"/>
      <c r="R83" s="146"/>
      <c r="S83" s="147" t="s">
        <v>250</v>
      </c>
      <c r="T83" s="146"/>
      <c r="U83" s="147" t="s">
        <v>250</v>
      </c>
      <c r="V83" s="147" t="s">
        <v>250</v>
      </c>
      <c r="W83" s="146"/>
      <c r="X83" s="146"/>
      <c r="Y83" s="146"/>
      <c r="Z83" s="147" t="s">
        <v>456</v>
      </c>
      <c r="AA83" s="146"/>
      <c r="AB83" s="146"/>
      <c r="AC83" s="146"/>
      <c r="AD83" s="146"/>
      <c r="AE83" s="146"/>
      <c r="AF83" s="146"/>
      <c r="AG83" s="146"/>
      <c r="AH83" s="142"/>
      <c r="AI83" s="130"/>
      <c r="AJ83" s="149" t="str">
        <f t="shared" si="3"/>
        <v/>
      </c>
      <c r="AK83" s="211"/>
      <c r="AL83" s="211"/>
      <c r="AM83" s="214"/>
      <c r="AN83" s="214"/>
      <c r="AO83" s="214"/>
      <c r="AP83" s="215"/>
    </row>
    <row r="84" spans="1:42" ht="27" customHeight="1" thickTop="1" thickBot="1" x14ac:dyDescent="0.25">
      <c r="A84" s="138"/>
      <c r="B84" s="304" t="str">
        <f>IF(C86="","",(VLOOKUP(C86,Lookups!$B$4:$C$2561,2,FALSE)))</f>
        <v/>
      </c>
      <c r="C84" s="366"/>
      <c r="D84" s="140"/>
      <c r="E84" s="140"/>
      <c r="F84" s="139"/>
      <c r="G84" s="149"/>
      <c r="H84" s="141" t="str">
        <f t="shared" si="2"/>
        <v/>
      </c>
      <c r="I84" s="146"/>
      <c r="J84" s="146"/>
      <c r="K84" s="146"/>
      <c r="L84" s="146"/>
      <c r="M84" s="146"/>
      <c r="N84" s="147" t="s">
        <v>87</v>
      </c>
      <c r="O84" s="146"/>
      <c r="P84" s="147" t="s">
        <v>250</v>
      </c>
      <c r="Q84" s="146"/>
      <c r="R84" s="146"/>
      <c r="S84" s="147" t="s">
        <v>250</v>
      </c>
      <c r="T84" s="146"/>
      <c r="U84" s="147" t="s">
        <v>250</v>
      </c>
      <c r="V84" s="147" t="s">
        <v>250</v>
      </c>
      <c r="W84" s="146"/>
      <c r="X84" s="146"/>
      <c r="Y84" s="146"/>
      <c r="Z84" s="147" t="s">
        <v>456</v>
      </c>
      <c r="AA84" s="146"/>
      <c r="AB84" s="146"/>
      <c r="AC84" s="146"/>
      <c r="AD84" s="146"/>
      <c r="AE84" s="146"/>
      <c r="AF84" s="146"/>
      <c r="AG84" s="146"/>
      <c r="AH84" s="142"/>
      <c r="AI84" s="130"/>
      <c r="AJ84" s="149" t="str">
        <f t="shared" si="3"/>
        <v/>
      </c>
      <c r="AK84" s="211"/>
      <c r="AL84" s="211"/>
      <c r="AM84" s="214"/>
      <c r="AN84" s="214"/>
      <c r="AO84" s="214"/>
      <c r="AP84" s="215"/>
    </row>
    <row r="85" spans="1:42" ht="27" customHeight="1" thickTop="1" thickBot="1" x14ac:dyDescent="0.25">
      <c r="A85" s="138"/>
      <c r="B85" s="304" t="str">
        <f>IF(C87="","",(VLOOKUP(C87,Lookups!$B$4:$C$2561,2,FALSE)))</f>
        <v/>
      </c>
      <c r="C85" s="366"/>
      <c r="D85" s="140"/>
      <c r="E85" s="140"/>
      <c r="F85" s="139"/>
      <c r="G85" s="149"/>
      <c r="H85" s="141" t="str">
        <f t="shared" si="2"/>
        <v/>
      </c>
      <c r="I85" s="146"/>
      <c r="J85" s="146"/>
      <c r="K85" s="146"/>
      <c r="L85" s="146"/>
      <c r="M85" s="146"/>
      <c r="N85" s="147" t="s">
        <v>87</v>
      </c>
      <c r="O85" s="146"/>
      <c r="P85" s="147" t="s">
        <v>250</v>
      </c>
      <c r="Q85" s="146"/>
      <c r="R85" s="146"/>
      <c r="S85" s="147" t="s">
        <v>250</v>
      </c>
      <c r="T85" s="146"/>
      <c r="U85" s="147" t="s">
        <v>250</v>
      </c>
      <c r="V85" s="147" t="s">
        <v>250</v>
      </c>
      <c r="W85" s="146"/>
      <c r="X85" s="146"/>
      <c r="Y85" s="146"/>
      <c r="Z85" s="147" t="s">
        <v>456</v>
      </c>
      <c r="AA85" s="146"/>
      <c r="AB85" s="146"/>
      <c r="AC85" s="146"/>
      <c r="AD85" s="146"/>
      <c r="AE85" s="146"/>
      <c r="AF85" s="146"/>
      <c r="AG85" s="146"/>
      <c r="AH85" s="142"/>
      <c r="AI85" s="130"/>
      <c r="AJ85" s="149" t="str">
        <f t="shared" si="3"/>
        <v/>
      </c>
      <c r="AK85" s="211"/>
      <c r="AL85" s="211"/>
      <c r="AM85" s="214"/>
      <c r="AN85" s="214"/>
      <c r="AO85" s="214"/>
      <c r="AP85" s="215"/>
    </row>
    <row r="86" spans="1:42" ht="27" customHeight="1" thickTop="1" thickBot="1" x14ac:dyDescent="0.25">
      <c r="A86" s="138"/>
      <c r="B86" s="304" t="str">
        <f>IF(C88="","",(VLOOKUP(C88,Lookups!$B$4:$C$2561,2,FALSE)))</f>
        <v/>
      </c>
      <c r="C86" s="366"/>
      <c r="D86" s="140"/>
      <c r="E86" s="140"/>
      <c r="F86" s="139"/>
      <c r="G86" s="149"/>
      <c r="H86" s="141" t="str">
        <f t="shared" si="2"/>
        <v/>
      </c>
      <c r="I86" s="146"/>
      <c r="J86" s="146"/>
      <c r="K86" s="146"/>
      <c r="L86" s="146"/>
      <c r="M86" s="146"/>
      <c r="N86" s="147" t="s">
        <v>87</v>
      </c>
      <c r="O86" s="146"/>
      <c r="P86" s="147" t="s">
        <v>250</v>
      </c>
      <c r="Q86" s="146"/>
      <c r="R86" s="146"/>
      <c r="S86" s="147" t="s">
        <v>250</v>
      </c>
      <c r="T86" s="146"/>
      <c r="U86" s="147" t="s">
        <v>250</v>
      </c>
      <c r="V86" s="147" t="s">
        <v>250</v>
      </c>
      <c r="W86" s="146"/>
      <c r="X86" s="146"/>
      <c r="Y86" s="146"/>
      <c r="Z86" s="147" t="s">
        <v>456</v>
      </c>
      <c r="AA86" s="146"/>
      <c r="AB86" s="146"/>
      <c r="AC86" s="146"/>
      <c r="AD86" s="146"/>
      <c r="AE86" s="146"/>
      <c r="AF86" s="146"/>
      <c r="AG86" s="146"/>
      <c r="AH86" s="142"/>
      <c r="AI86" s="130"/>
      <c r="AJ86" s="149" t="str">
        <f t="shared" si="3"/>
        <v/>
      </c>
      <c r="AK86" s="211"/>
      <c r="AL86" s="211"/>
      <c r="AM86" s="214"/>
      <c r="AN86" s="214"/>
      <c r="AO86" s="214"/>
      <c r="AP86" s="215"/>
    </row>
    <row r="87" spans="1:42" ht="27" customHeight="1" thickTop="1" thickBot="1" x14ac:dyDescent="0.25">
      <c r="A87" s="138"/>
      <c r="B87" s="304" t="str">
        <f>IF(C89="","",(VLOOKUP(C89,Lookups!$B$4:$C$2561,2,FALSE)))</f>
        <v/>
      </c>
      <c r="C87" s="366"/>
      <c r="D87" s="140"/>
      <c r="E87" s="140"/>
      <c r="F87" s="139"/>
      <c r="G87" s="149"/>
      <c r="H87" s="141" t="str">
        <f t="shared" si="2"/>
        <v/>
      </c>
      <c r="I87" s="146"/>
      <c r="J87" s="146"/>
      <c r="K87" s="146"/>
      <c r="L87" s="146"/>
      <c r="M87" s="146"/>
      <c r="N87" s="147" t="s">
        <v>87</v>
      </c>
      <c r="O87" s="146"/>
      <c r="P87" s="147" t="s">
        <v>250</v>
      </c>
      <c r="Q87" s="146"/>
      <c r="R87" s="146"/>
      <c r="S87" s="147" t="s">
        <v>250</v>
      </c>
      <c r="T87" s="146"/>
      <c r="U87" s="147" t="s">
        <v>250</v>
      </c>
      <c r="V87" s="147" t="s">
        <v>250</v>
      </c>
      <c r="W87" s="146"/>
      <c r="X87" s="146"/>
      <c r="Y87" s="146"/>
      <c r="Z87" s="147" t="s">
        <v>456</v>
      </c>
      <c r="AA87" s="146"/>
      <c r="AB87" s="146"/>
      <c r="AC87" s="146"/>
      <c r="AD87" s="146"/>
      <c r="AE87" s="146"/>
      <c r="AF87" s="146"/>
      <c r="AG87" s="146"/>
      <c r="AH87" s="142"/>
      <c r="AI87" s="130"/>
      <c r="AJ87" s="149" t="str">
        <f t="shared" si="3"/>
        <v/>
      </c>
      <c r="AK87" s="211"/>
      <c r="AL87" s="211"/>
      <c r="AM87" s="214"/>
      <c r="AN87" s="214"/>
      <c r="AO87" s="214"/>
      <c r="AP87" s="215"/>
    </row>
    <row r="88" spans="1:42" ht="27" customHeight="1" thickTop="1" thickBot="1" x14ac:dyDescent="0.25">
      <c r="A88" s="138"/>
      <c r="B88" s="304" t="str">
        <f>IF(C90="","",(VLOOKUP(C90,Lookups!$B$4:$C$2561,2,FALSE)))</f>
        <v/>
      </c>
      <c r="C88" s="366"/>
      <c r="D88" s="140"/>
      <c r="E88" s="140"/>
      <c r="F88" s="139"/>
      <c r="G88" s="149"/>
      <c r="H88" s="141" t="str">
        <f t="shared" si="2"/>
        <v/>
      </c>
      <c r="I88" s="146"/>
      <c r="J88" s="146"/>
      <c r="K88" s="146"/>
      <c r="L88" s="146"/>
      <c r="M88" s="146"/>
      <c r="N88" s="147" t="s">
        <v>87</v>
      </c>
      <c r="O88" s="146"/>
      <c r="P88" s="147" t="s">
        <v>250</v>
      </c>
      <c r="Q88" s="146"/>
      <c r="R88" s="146"/>
      <c r="S88" s="147" t="s">
        <v>250</v>
      </c>
      <c r="T88" s="146"/>
      <c r="U88" s="147" t="s">
        <v>250</v>
      </c>
      <c r="V88" s="147" t="s">
        <v>250</v>
      </c>
      <c r="W88" s="146"/>
      <c r="X88" s="146"/>
      <c r="Y88" s="146"/>
      <c r="Z88" s="147" t="s">
        <v>456</v>
      </c>
      <c r="AA88" s="146"/>
      <c r="AB88" s="146"/>
      <c r="AC88" s="146"/>
      <c r="AD88" s="146"/>
      <c r="AE88" s="146"/>
      <c r="AF88" s="146"/>
      <c r="AG88" s="146"/>
      <c r="AH88" s="142"/>
      <c r="AI88" s="130"/>
      <c r="AJ88" s="149" t="str">
        <f t="shared" si="3"/>
        <v/>
      </c>
      <c r="AK88" s="211"/>
      <c r="AL88" s="211"/>
      <c r="AM88" s="214"/>
      <c r="AN88" s="214"/>
      <c r="AO88" s="214"/>
      <c r="AP88" s="215"/>
    </row>
    <row r="89" spans="1:42" ht="27" customHeight="1" thickTop="1" thickBot="1" x14ac:dyDescent="0.25">
      <c r="A89" s="138"/>
      <c r="B89" s="304" t="str">
        <f>IF(C91="","",(VLOOKUP(C91,Lookups!$B$4:$C$2561,2,FALSE)))</f>
        <v/>
      </c>
      <c r="C89" s="366"/>
      <c r="D89" s="140"/>
      <c r="E89" s="140"/>
      <c r="F89" s="139"/>
      <c r="G89" s="149"/>
      <c r="H89" s="141" t="str">
        <f t="shared" si="2"/>
        <v/>
      </c>
      <c r="I89" s="146"/>
      <c r="J89" s="146"/>
      <c r="K89" s="146"/>
      <c r="L89" s="146"/>
      <c r="M89" s="146"/>
      <c r="N89" s="147" t="s">
        <v>87</v>
      </c>
      <c r="O89" s="146"/>
      <c r="P89" s="147" t="s">
        <v>250</v>
      </c>
      <c r="Q89" s="146"/>
      <c r="R89" s="146"/>
      <c r="S89" s="147" t="s">
        <v>250</v>
      </c>
      <c r="T89" s="146"/>
      <c r="U89" s="147" t="s">
        <v>250</v>
      </c>
      <c r="V89" s="147" t="s">
        <v>250</v>
      </c>
      <c r="W89" s="146"/>
      <c r="X89" s="146"/>
      <c r="Y89" s="146"/>
      <c r="Z89" s="147" t="s">
        <v>456</v>
      </c>
      <c r="AA89" s="146"/>
      <c r="AB89" s="146"/>
      <c r="AC89" s="146"/>
      <c r="AD89" s="146"/>
      <c r="AE89" s="146"/>
      <c r="AF89" s="146"/>
      <c r="AG89" s="146"/>
      <c r="AH89" s="142"/>
      <c r="AI89" s="130"/>
      <c r="AJ89" s="149" t="str">
        <f t="shared" si="3"/>
        <v/>
      </c>
      <c r="AK89" s="211"/>
      <c r="AL89" s="211"/>
      <c r="AM89" s="214"/>
      <c r="AN89" s="214"/>
      <c r="AO89" s="214"/>
      <c r="AP89" s="215"/>
    </row>
    <row r="90" spans="1:42" ht="27" customHeight="1" thickTop="1" thickBot="1" x14ac:dyDescent="0.25">
      <c r="A90" s="138"/>
      <c r="B90" s="304" t="str">
        <f>IF(C92="","",(VLOOKUP(C92,Lookups!$B$4:$C$2561,2,FALSE)))</f>
        <v/>
      </c>
      <c r="C90" s="366"/>
      <c r="D90" s="140"/>
      <c r="E90" s="140"/>
      <c r="F90" s="139"/>
      <c r="G90" s="149"/>
      <c r="H90" s="141" t="str">
        <f t="shared" si="2"/>
        <v/>
      </c>
      <c r="I90" s="146"/>
      <c r="J90" s="146"/>
      <c r="K90" s="146"/>
      <c r="L90" s="146"/>
      <c r="M90" s="146"/>
      <c r="N90" s="147" t="s">
        <v>87</v>
      </c>
      <c r="O90" s="146"/>
      <c r="P90" s="147" t="s">
        <v>250</v>
      </c>
      <c r="Q90" s="146"/>
      <c r="R90" s="146"/>
      <c r="S90" s="147" t="s">
        <v>250</v>
      </c>
      <c r="T90" s="146"/>
      <c r="U90" s="147" t="s">
        <v>250</v>
      </c>
      <c r="V90" s="147" t="s">
        <v>250</v>
      </c>
      <c r="W90" s="146"/>
      <c r="X90" s="146"/>
      <c r="Y90" s="146"/>
      <c r="Z90" s="147" t="s">
        <v>456</v>
      </c>
      <c r="AA90" s="146"/>
      <c r="AB90" s="146"/>
      <c r="AC90" s="146"/>
      <c r="AD90" s="146"/>
      <c r="AE90" s="146"/>
      <c r="AF90" s="146"/>
      <c r="AG90" s="146"/>
      <c r="AH90" s="142"/>
      <c r="AI90" s="130"/>
      <c r="AJ90" s="149" t="str">
        <f t="shared" si="3"/>
        <v/>
      </c>
      <c r="AK90" s="211"/>
      <c r="AL90" s="211"/>
      <c r="AM90" s="214"/>
      <c r="AN90" s="214"/>
      <c r="AO90" s="214"/>
      <c r="AP90" s="215"/>
    </row>
    <row r="91" spans="1:42" ht="27" customHeight="1" thickTop="1" thickBot="1" x14ac:dyDescent="0.25">
      <c r="A91" s="138"/>
      <c r="B91" s="304" t="str">
        <f>IF(C93="","",(VLOOKUP(C93,Lookups!$B$4:$C$2561,2,FALSE)))</f>
        <v/>
      </c>
      <c r="C91" s="366"/>
      <c r="D91" s="140"/>
      <c r="E91" s="140"/>
      <c r="F91" s="139"/>
      <c r="G91" s="149"/>
      <c r="H91" s="141" t="str">
        <f t="shared" si="2"/>
        <v/>
      </c>
      <c r="I91" s="146"/>
      <c r="J91" s="146"/>
      <c r="K91" s="146"/>
      <c r="L91" s="146"/>
      <c r="M91" s="146"/>
      <c r="N91" s="147" t="s">
        <v>87</v>
      </c>
      <c r="O91" s="146"/>
      <c r="P91" s="147" t="s">
        <v>250</v>
      </c>
      <c r="Q91" s="146"/>
      <c r="R91" s="146"/>
      <c r="S91" s="147" t="s">
        <v>250</v>
      </c>
      <c r="T91" s="146"/>
      <c r="U91" s="147" t="s">
        <v>250</v>
      </c>
      <c r="V91" s="147" t="s">
        <v>250</v>
      </c>
      <c r="W91" s="146"/>
      <c r="X91" s="146"/>
      <c r="Y91" s="146"/>
      <c r="Z91" s="147" t="s">
        <v>456</v>
      </c>
      <c r="AA91" s="146"/>
      <c r="AB91" s="146"/>
      <c r="AC91" s="146"/>
      <c r="AD91" s="146"/>
      <c r="AE91" s="146"/>
      <c r="AF91" s="146"/>
      <c r="AG91" s="146"/>
      <c r="AH91" s="142"/>
      <c r="AI91" s="130"/>
      <c r="AJ91" s="149" t="str">
        <f t="shared" si="3"/>
        <v/>
      </c>
      <c r="AK91" s="211"/>
      <c r="AL91" s="211"/>
      <c r="AM91" s="214"/>
      <c r="AN91" s="214"/>
      <c r="AO91" s="214"/>
      <c r="AP91" s="215"/>
    </row>
    <row r="92" spans="1:42" ht="27" customHeight="1" thickTop="1" thickBot="1" x14ac:dyDescent="0.25">
      <c r="A92" s="138"/>
      <c r="B92" s="304" t="str">
        <f>IF(C94="","",(VLOOKUP(C94,Lookups!$B$4:$C$2561,2,FALSE)))</f>
        <v/>
      </c>
      <c r="C92" s="366"/>
      <c r="D92" s="140"/>
      <c r="E92" s="140"/>
      <c r="F92" s="139"/>
      <c r="G92" s="149"/>
      <c r="H92" s="141" t="str">
        <f t="shared" si="2"/>
        <v/>
      </c>
      <c r="I92" s="146"/>
      <c r="J92" s="146"/>
      <c r="K92" s="146"/>
      <c r="L92" s="146"/>
      <c r="M92" s="146"/>
      <c r="N92" s="147" t="s">
        <v>87</v>
      </c>
      <c r="O92" s="146"/>
      <c r="P92" s="147" t="s">
        <v>250</v>
      </c>
      <c r="Q92" s="146"/>
      <c r="R92" s="146"/>
      <c r="S92" s="147" t="s">
        <v>250</v>
      </c>
      <c r="T92" s="146"/>
      <c r="U92" s="147" t="s">
        <v>250</v>
      </c>
      <c r="V92" s="147" t="s">
        <v>250</v>
      </c>
      <c r="W92" s="146"/>
      <c r="X92" s="146"/>
      <c r="Y92" s="146"/>
      <c r="Z92" s="147" t="s">
        <v>456</v>
      </c>
      <c r="AA92" s="146"/>
      <c r="AB92" s="146"/>
      <c r="AC92" s="146"/>
      <c r="AD92" s="146"/>
      <c r="AE92" s="146"/>
      <c r="AF92" s="146"/>
      <c r="AG92" s="146"/>
      <c r="AH92" s="142"/>
      <c r="AI92" s="130"/>
      <c r="AJ92" s="149" t="str">
        <f t="shared" si="3"/>
        <v/>
      </c>
      <c r="AK92" s="211"/>
      <c r="AL92" s="211"/>
      <c r="AM92" s="214"/>
      <c r="AN92" s="214"/>
      <c r="AO92" s="214"/>
      <c r="AP92" s="215"/>
    </row>
    <row r="93" spans="1:42" ht="27" customHeight="1" thickTop="1" thickBot="1" x14ac:dyDescent="0.25">
      <c r="A93" s="138"/>
      <c r="B93" s="304" t="str">
        <f>IF(C95="","",(VLOOKUP(C95,Lookups!$B$4:$C$2561,2,FALSE)))</f>
        <v/>
      </c>
      <c r="C93" s="366"/>
      <c r="D93" s="140"/>
      <c r="E93" s="140"/>
      <c r="F93" s="139"/>
      <c r="G93" s="149"/>
      <c r="H93" s="141" t="str">
        <f t="shared" si="2"/>
        <v/>
      </c>
      <c r="I93" s="146"/>
      <c r="J93" s="146"/>
      <c r="K93" s="146"/>
      <c r="L93" s="146"/>
      <c r="M93" s="146"/>
      <c r="N93" s="147" t="s">
        <v>87</v>
      </c>
      <c r="O93" s="146"/>
      <c r="P93" s="147" t="s">
        <v>250</v>
      </c>
      <c r="Q93" s="146"/>
      <c r="R93" s="146"/>
      <c r="S93" s="147" t="s">
        <v>250</v>
      </c>
      <c r="T93" s="146"/>
      <c r="U93" s="147" t="s">
        <v>250</v>
      </c>
      <c r="V93" s="147" t="s">
        <v>250</v>
      </c>
      <c r="W93" s="146"/>
      <c r="X93" s="146"/>
      <c r="Y93" s="146"/>
      <c r="Z93" s="147" t="s">
        <v>456</v>
      </c>
      <c r="AA93" s="146"/>
      <c r="AB93" s="146"/>
      <c r="AC93" s="146"/>
      <c r="AD93" s="146"/>
      <c r="AE93" s="146"/>
      <c r="AF93" s="146"/>
      <c r="AG93" s="146"/>
      <c r="AH93" s="142"/>
      <c r="AI93" s="130"/>
      <c r="AJ93" s="149" t="str">
        <f t="shared" si="3"/>
        <v/>
      </c>
      <c r="AK93" s="211"/>
      <c r="AL93" s="211"/>
      <c r="AM93" s="214"/>
      <c r="AN93" s="214"/>
      <c r="AO93" s="214"/>
      <c r="AP93" s="215"/>
    </row>
    <row r="94" spans="1:42" ht="27" customHeight="1" thickTop="1" thickBot="1" x14ac:dyDescent="0.25">
      <c r="A94" s="138"/>
      <c r="B94" s="304" t="str">
        <f>IF(C96="","",(VLOOKUP(C96,Lookups!$B$4:$C$2561,2,FALSE)))</f>
        <v/>
      </c>
      <c r="C94" s="366"/>
      <c r="D94" s="140"/>
      <c r="E94" s="140"/>
      <c r="F94" s="139"/>
      <c r="G94" s="149"/>
      <c r="H94" s="141" t="str">
        <f t="shared" si="2"/>
        <v/>
      </c>
      <c r="I94" s="146"/>
      <c r="J94" s="146"/>
      <c r="K94" s="146"/>
      <c r="L94" s="146"/>
      <c r="M94" s="146"/>
      <c r="N94" s="147" t="s">
        <v>87</v>
      </c>
      <c r="O94" s="146"/>
      <c r="P94" s="147" t="s">
        <v>250</v>
      </c>
      <c r="Q94" s="146"/>
      <c r="R94" s="146"/>
      <c r="S94" s="147" t="s">
        <v>250</v>
      </c>
      <c r="T94" s="146"/>
      <c r="U94" s="147" t="s">
        <v>250</v>
      </c>
      <c r="V94" s="147" t="s">
        <v>250</v>
      </c>
      <c r="W94" s="146"/>
      <c r="X94" s="146"/>
      <c r="Y94" s="146"/>
      <c r="Z94" s="147" t="s">
        <v>456</v>
      </c>
      <c r="AA94" s="146"/>
      <c r="AB94" s="146"/>
      <c r="AC94" s="146"/>
      <c r="AD94" s="146"/>
      <c r="AE94" s="146"/>
      <c r="AF94" s="146"/>
      <c r="AG94" s="146"/>
      <c r="AH94" s="142"/>
      <c r="AI94" s="130"/>
      <c r="AJ94" s="149" t="str">
        <f t="shared" si="3"/>
        <v/>
      </c>
      <c r="AK94" s="211"/>
      <c r="AL94" s="211"/>
      <c r="AM94" s="214"/>
      <c r="AN94" s="214"/>
      <c r="AO94" s="214"/>
      <c r="AP94" s="215"/>
    </row>
    <row r="95" spans="1:42" ht="27" customHeight="1" thickTop="1" thickBot="1" x14ac:dyDescent="0.25">
      <c r="A95" s="138"/>
      <c r="B95" s="304" t="str">
        <f>IF(C97="","",(VLOOKUP(C97,Lookups!$B$4:$C$2561,2,FALSE)))</f>
        <v/>
      </c>
      <c r="C95" s="366"/>
      <c r="D95" s="140"/>
      <c r="E95" s="140"/>
      <c r="F95" s="139"/>
      <c r="G95" s="149"/>
      <c r="H95" s="141" t="str">
        <f t="shared" si="2"/>
        <v/>
      </c>
      <c r="I95" s="146"/>
      <c r="J95" s="146"/>
      <c r="K95" s="146"/>
      <c r="L95" s="146"/>
      <c r="M95" s="146"/>
      <c r="N95" s="147" t="s">
        <v>87</v>
      </c>
      <c r="O95" s="146"/>
      <c r="P95" s="147" t="s">
        <v>250</v>
      </c>
      <c r="Q95" s="146"/>
      <c r="R95" s="146"/>
      <c r="S95" s="147" t="s">
        <v>250</v>
      </c>
      <c r="T95" s="146"/>
      <c r="U95" s="147" t="s">
        <v>250</v>
      </c>
      <c r="V95" s="147" t="s">
        <v>250</v>
      </c>
      <c r="W95" s="146"/>
      <c r="X95" s="146"/>
      <c r="Y95" s="146"/>
      <c r="Z95" s="147" t="s">
        <v>456</v>
      </c>
      <c r="AA95" s="146"/>
      <c r="AB95" s="146"/>
      <c r="AC95" s="146"/>
      <c r="AD95" s="146"/>
      <c r="AE95" s="146"/>
      <c r="AF95" s="146"/>
      <c r="AG95" s="146"/>
      <c r="AH95" s="142"/>
      <c r="AI95" s="130"/>
      <c r="AJ95" s="149" t="str">
        <f t="shared" si="3"/>
        <v/>
      </c>
      <c r="AK95" s="211"/>
      <c r="AL95" s="211"/>
      <c r="AM95" s="214"/>
      <c r="AN95" s="214"/>
      <c r="AO95" s="214"/>
      <c r="AP95" s="215"/>
    </row>
    <row r="96" spans="1:42" ht="27" customHeight="1" thickTop="1" thickBot="1" x14ac:dyDescent="0.25">
      <c r="A96" s="138"/>
      <c r="B96" s="304" t="str">
        <f>IF(C98="","",(VLOOKUP(C98,Lookups!$B$4:$C$2561,2,FALSE)))</f>
        <v/>
      </c>
      <c r="C96" s="366"/>
      <c r="D96" s="140"/>
      <c r="E96" s="140"/>
      <c r="F96" s="139"/>
      <c r="G96" s="149"/>
      <c r="H96" s="141" t="str">
        <f t="shared" si="2"/>
        <v/>
      </c>
      <c r="I96" s="146"/>
      <c r="J96" s="146"/>
      <c r="K96" s="146"/>
      <c r="L96" s="146"/>
      <c r="M96" s="146"/>
      <c r="N96" s="147" t="s">
        <v>87</v>
      </c>
      <c r="O96" s="146"/>
      <c r="P96" s="147" t="s">
        <v>250</v>
      </c>
      <c r="Q96" s="146"/>
      <c r="R96" s="146"/>
      <c r="S96" s="147" t="s">
        <v>250</v>
      </c>
      <c r="T96" s="146"/>
      <c r="U96" s="147" t="s">
        <v>250</v>
      </c>
      <c r="V96" s="147" t="s">
        <v>250</v>
      </c>
      <c r="W96" s="146"/>
      <c r="X96" s="146"/>
      <c r="Y96" s="146"/>
      <c r="Z96" s="147" t="s">
        <v>456</v>
      </c>
      <c r="AA96" s="146"/>
      <c r="AB96" s="146"/>
      <c r="AC96" s="146"/>
      <c r="AD96" s="146"/>
      <c r="AE96" s="146"/>
      <c r="AF96" s="146"/>
      <c r="AG96" s="146"/>
      <c r="AH96" s="142"/>
      <c r="AI96" s="130"/>
      <c r="AJ96" s="149" t="str">
        <f t="shared" si="3"/>
        <v/>
      </c>
      <c r="AK96" s="211"/>
      <c r="AL96" s="211"/>
      <c r="AM96" s="214"/>
      <c r="AN96" s="214"/>
      <c r="AO96" s="214"/>
      <c r="AP96" s="215"/>
    </row>
    <row r="97" spans="1:42" ht="27" customHeight="1" thickTop="1" thickBot="1" x14ac:dyDescent="0.25">
      <c r="A97" s="138"/>
      <c r="B97" s="304" t="str">
        <f>IF(C99="","",(VLOOKUP(C99,Lookups!$B$4:$C$2561,2,FALSE)))</f>
        <v/>
      </c>
      <c r="C97" s="366"/>
      <c r="D97" s="140"/>
      <c r="E97" s="140"/>
      <c r="F97" s="139"/>
      <c r="G97" s="149"/>
      <c r="H97" s="141" t="str">
        <f t="shared" si="2"/>
        <v/>
      </c>
      <c r="I97" s="146"/>
      <c r="J97" s="146"/>
      <c r="K97" s="146"/>
      <c r="L97" s="146"/>
      <c r="M97" s="146"/>
      <c r="N97" s="147" t="s">
        <v>87</v>
      </c>
      <c r="O97" s="146"/>
      <c r="P97" s="147" t="s">
        <v>250</v>
      </c>
      <c r="Q97" s="146"/>
      <c r="R97" s="146"/>
      <c r="S97" s="147" t="s">
        <v>250</v>
      </c>
      <c r="T97" s="146"/>
      <c r="U97" s="147" t="s">
        <v>250</v>
      </c>
      <c r="V97" s="147" t="s">
        <v>250</v>
      </c>
      <c r="W97" s="146"/>
      <c r="X97" s="146"/>
      <c r="Y97" s="146"/>
      <c r="Z97" s="147" t="s">
        <v>456</v>
      </c>
      <c r="AA97" s="146"/>
      <c r="AB97" s="146"/>
      <c r="AC97" s="146"/>
      <c r="AD97" s="146"/>
      <c r="AE97" s="146"/>
      <c r="AF97" s="146"/>
      <c r="AG97" s="146"/>
      <c r="AH97" s="142"/>
      <c r="AI97" s="130"/>
      <c r="AJ97" s="149" t="str">
        <f t="shared" si="3"/>
        <v/>
      </c>
      <c r="AK97" s="211"/>
      <c r="AL97" s="211"/>
      <c r="AM97" s="214"/>
      <c r="AN97" s="214"/>
      <c r="AO97" s="214"/>
      <c r="AP97" s="215"/>
    </row>
    <row r="98" spans="1:42" ht="27" customHeight="1" thickTop="1" thickBot="1" x14ac:dyDescent="0.25">
      <c r="A98" s="138"/>
      <c r="B98" s="304" t="str">
        <f>IF(C100="","",(VLOOKUP(C100,Lookups!$B$4:$C$2561,2,FALSE)))</f>
        <v/>
      </c>
      <c r="C98" s="366"/>
      <c r="D98" s="140"/>
      <c r="E98" s="140"/>
      <c r="F98" s="139"/>
      <c r="G98" s="149"/>
      <c r="H98" s="141" t="str">
        <f t="shared" si="2"/>
        <v/>
      </c>
      <c r="I98" s="146"/>
      <c r="J98" s="146"/>
      <c r="K98" s="146"/>
      <c r="L98" s="146"/>
      <c r="M98" s="146"/>
      <c r="N98" s="147" t="s">
        <v>87</v>
      </c>
      <c r="O98" s="146"/>
      <c r="P98" s="147" t="s">
        <v>250</v>
      </c>
      <c r="Q98" s="146"/>
      <c r="R98" s="146"/>
      <c r="S98" s="147" t="s">
        <v>250</v>
      </c>
      <c r="T98" s="146"/>
      <c r="U98" s="147" t="s">
        <v>250</v>
      </c>
      <c r="V98" s="147" t="s">
        <v>250</v>
      </c>
      <c r="W98" s="146"/>
      <c r="X98" s="146"/>
      <c r="Y98" s="146"/>
      <c r="Z98" s="147" t="s">
        <v>456</v>
      </c>
      <c r="AA98" s="146"/>
      <c r="AB98" s="146"/>
      <c r="AC98" s="146"/>
      <c r="AD98" s="146"/>
      <c r="AE98" s="146"/>
      <c r="AF98" s="146"/>
      <c r="AG98" s="146"/>
      <c r="AH98" s="142"/>
      <c r="AI98" s="130"/>
      <c r="AJ98" s="149" t="str">
        <f t="shared" si="3"/>
        <v/>
      </c>
      <c r="AK98" s="211"/>
      <c r="AL98" s="211"/>
      <c r="AM98" s="214"/>
      <c r="AN98" s="214"/>
      <c r="AO98" s="214"/>
      <c r="AP98" s="215"/>
    </row>
    <row r="99" spans="1:42" ht="27" customHeight="1" thickTop="1" thickBot="1" x14ac:dyDescent="0.25">
      <c r="A99" s="138"/>
      <c r="B99" s="304" t="str">
        <f>IF(C101="","",(VLOOKUP(C101,Lookups!$B$4:$C$2561,2,FALSE)))</f>
        <v/>
      </c>
      <c r="C99" s="366"/>
      <c r="D99" s="140"/>
      <c r="E99" s="140"/>
      <c r="F99" s="139"/>
      <c r="G99" s="149"/>
      <c r="H99" s="141" t="str">
        <f t="shared" si="2"/>
        <v/>
      </c>
      <c r="I99" s="146"/>
      <c r="J99" s="146"/>
      <c r="K99" s="146"/>
      <c r="L99" s="146"/>
      <c r="M99" s="146"/>
      <c r="N99" s="147" t="s">
        <v>87</v>
      </c>
      <c r="O99" s="146"/>
      <c r="P99" s="147" t="s">
        <v>250</v>
      </c>
      <c r="Q99" s="146"/>
      <c r="R99" s="146"/>
      <c r="S99" s="147" t="s">
        <v>250</v>
      </c>
      <c r="T99" s="146"/>
      <c r="U99" s="147" t="s">
        <v>250</v>
      </c>
      <c r="V99" s="147" t="s">
        <v>250</v>
      </c>
      <c r="W99" s="146"/>
      <c r="X99" s="146"/>
      <c r="Y99" s="146"/>
      <c r="Z99" s="147" t="s">
        <v>456</v>
      </c>
      <c r="AA99" s="146"/>
      <c r="AB99" s="146"/>
      <c r="AC99" s="146"/>
      <c r="AD99" s="146"/>
      <c r="AE99" s="146"/>
      <c r="AF99" s="146"/>
      <c r="AG99" s="146"/>
      <c r="AH99" s="142"/>
      <c r="AI99" s="130"/>
      <c r="AJ99" s="149" t="str">
        <f t="shared" si="3"/>
        <v/>
      </c>
      <c r="AK99" s="211"/>
      <c r="AL99" s="211"/>
      <c r="AM99" s="214"/>
      <c r="AN99" s="214"/>
      <c r="AO99" s="214"/>
      <c r="AP99" s="215"/>
    </row>
    <row r="100" spans="1:42" ht="27" customHeight="1" thickTop="1" thickBot="1" x14ac:dyDescent="0.25">
      <c r="A100" s="138"/>
      <c r="B100" s="304" t="str">
        <f>IF(C102="","",(VLOOKUP(C102,Lookups!$B$4:$C$2561,2,FALSE)))</f>
        <v/>
      </c>
      <c r="C100" s="366"/>
      <c r="D100" s="140"/>
      <c r="E100" s="140"/>
      <c r="F100" s="139"/>
      <c r="G100" s="149"/>
      <c r="H100" s="141" t="str">
        <f t="shared" si="2"/>
        <v/>
      </c>
      <c r="I100" s="146"/>
      <c r="J100" s="146"/>
      <c r="K100" s="146"/>
      <c r="L100" s="146"/>
      <c r="M100" s="146"/>
      <c r="N100" s="147" t="s">
        <v>87</v>
      </c>
      <c r="O100" s="146"/>
      <c r="P100" s="147" t="s">
        <v>250</v>
      </c>
      <c r="Q100" s="146"/>
      <c r="R100" s="146"/>
      <c r="S100" s="147" t="s">
        <v>250</v>
      </c>
      <c r="T100" s="146"/>
      <c r="U100" s="147" t="s">
        <v>250</v>
      </c>
      <c r="V100" s="147" t="s">
        <v>250</v>
      </c>
      <c r="W100" s="146"/>
      <c r="X100" s="146"/>
      <c r="Y100" s="146"/>
      <c r="Z100" s="147" t="s">
        <v>456</v>
      </c>
      <c r="AA100" s="146"/>
      <c r="AB100" s="146"/>
      <c r="AC100" s="146"/>
      <c r="AD100" s="146"/>
      <c r="AE100" s="146"/>
      <c r="AF100" s="146"/>
      <c r="AG100" s="146"/>
      <c r="AH100" s="142"/>
      <c r="AI100" s="130"/>
      <c r="AJ100" s="149" t="str">
        <f t="shared" si="3"/>
        <v/>
      </c>
      <c r="AK100" s="211"/>
      <c r="AL100" s="211"/>
      <c r="AM100" s="214"/>
      <c r="AN100" s="214"/>
      <c r="AO100" s="214"/>
      <c r="AP100" s="215"/>
    </row>
    <row r="101" spans="1:42" ht="27" customHeight="1" thickTop="1" thickBot="1" x14ac:dyDescent="0.25">
      <c r="A101" s="138"/>
      <c r="B101" s="304" t="str">
        <f>IF(C103="","",(VLOOKUP(C103,Lookups!$B$4:$C$2561,2,FALSE)))</f>
        <v/>
      </c>
      <c r="C101" s="366"/>
      <c r="D101" s="140"/>
      <c r="E101" s="140"/>
      <c r="F101" s="139"/>
      <c r="G101" s="149"/>
      <c r="H101" s="141" t="str">
        <f t="shared" si="2"/>
        <v/>
      </c>
      <c r="I101" s="146"/>
      <c r="J101" s="146"/>
      <c r="K101" s="146"/>
      <c r="L101" s="146"/>
      <c r="M101" s="146"/>
      <c r="N101" s="147" t="s">
        <v>87</v>
      </c>
      <c r="O101" s="146"/>
      <c r="P101" s="147" t="s">
        <v>250</v>
      </c>
      <c r="Q101" s="146"/>
      <c r="R101" s="146"/>
      <c r="S101" s="147" t="s">
        <v>250</v>
      </c>
      <c r="T101" s="146"/>
      <c r="U101" s="147" t="s">
        <v>250</v>
      </c>
      <c r="V101" s="147" t="s">
        <v>250</v>
      </c>
      <c r="W101" s="146"/>
      <c r="X101" s="146"/>
      <c r="Y101" s="146"/>
      <c r="Z101" s="147" t="s">
        <v>456</v>
      </c>
      <c r="AA101" s="146"/>
      <c r="AB101" s="146"/>
      <c r="AC101" s="146"/>
      <c r="AD101" s="146"/>
      <c r="AE101" s="146"/>
      <c r="AF101" s="146"/>
      <c r="AG101" s="146"/>
      <c r="AH101" s="142"/>
      <c r="AI101" s="130"/>
      <c r="AJ101" s="149" t="str">
        <f t="shared" si="3"/>
        <v/>
      </c>
      <c r="AK101" s="211"/>
      <c r="AL101" s="211"/>
      <c r="AM101" s="214"/>
      <c r="AN101" s="214"/>
      <c r="AO101" s="214"/>
      <c r="AP101" s="215"/>
    </row>
    <row r="102" spans="1:42" ht="27" customHeight="1" thickTop="1" thickBot="1" x14ac:dyDescent="0.25">
      <c r="A102" s="138"/>
      <c r="B102" s="304" t="str">
        <f>IF(C104="","",(VLOOKUP(C104,Lookups!$B$4:$C$2561,2,FALSE)))</f>
        <v/>
      </c>
      <c r="C102" s="366"/>
      <c r="D102" s="140"/>
      <c r="E102" s="140"/>
      <c r="F102" s="139"/>
      <c r="G102" s="149"/>
      <c r="H102" s="141" t="str">
        <f t="shared" si="2"/>
        <v/>
      </c>
      <c r="I102" s="146"/>
      <c r="J102" s="146"/>
      <c r="K102" s="146"/>
      <c r="L102" s="146"/>
      <c r="M102" s="146"/>
      <c r="N102" s="147" t="s">
        <v>87</v>
      </c>
      <c r="O102" s="146"/>
      <c r="P102" s="147" t="s">
        <v>250</v>
      </c>
      <c r="Q102" s="146"/>
      <c r="R102" s="146"/>
      <c r="S102" s="147" t="s">
        <v>250</v>
      </c>
      <c r="T102" s="146"/>
      <c r="U102" s="147" t="s">
        <v>250</v>
      </c>
      <c r="V102" s="147" t="s">
        <v>250</v>
      </c>
      <c r="W102" s="146"/>
      <c r="X102" s="146"/>
      <c r="Y102" s="146"/>
      <c r="Z102" s="147" t="s">
        <v>456</v>
      </c>
      <c r="AA102" s="146"/>
      <c r="AB102" s="146"/>
      <c r="AC102" s="146"/>
      <c r="AD102" s="146"/>
      <c r="AE102" s="146"/>
      <c r="AF102" s="146"/>
      <c r="AG102" s="146"/>
      <c r="AH102" s="142"/>
      <c r="AI102" s="130"/>
      <c r="AJ102" s="149" t="str">
        <f t="shared" si="3"/>
        <v/>
      </c>
      <c r="AK102" s="211"/>
      <c r="AL102" s="211"/>
      <c r="AM102" s="214"/>
      <c r="AN102" s="214"/>
      <c r="AO102" s="214"/>
      <c r="AP102" s="215"/>
    </row>
    <row r="103" spans="1:42" ht="27" customHeight="1" thickTop="1" thickBot="1" x14ac:dyDescent="0.25">
      <c r="A103" s="138"/>
      <c r="B103" s="304" t="str">
        <f>IF(C105="","",(VLOOKUP(C105,Lookups!$B$4:$C$2561,2,FALSE)))</f>
        <v/>
      </c>
      <c r="C103" s="366"/>
      <c r="D103" s="140"/>
      <c r="E103" s="140"/>
      <c r="F103" s="139"/>
      <c r="G103" s="149"/>
      <c r="H103" s="141" t="str">
        <f t="shared" si="2"/>
        <v/>
      </c>
      <c r="I103" s="146"/>
      <c r="J103" s="146"/>
      <c r="K103" s="146"/>
      <c r="L103" s="146"/>
      <c r="M103" s="146"/>
      <c r="N103" s="147" t="s">
        <v>87</v>
      </c>
      <c r="O103" s="146"/>
      <c r="P103" s="147" t="s">
        <v>250</v>
      </c>
      <c r="Q103" s="146"/>
      <c r="R103" s="146"/>
      <c r="S103" s="147" t="s">
        <v>250</v>
      </c>
      <c r="T103" s="146"/>
      <c r="U103" s="147" t="s">
        <v>250</v>
      </c>
      <c r="V103" s="147" t="s">
        <v>250</v>
      </c>
      <c r="W103" s="146"/>
      <c r="X103" s="146"/>
      <c r="Y103" s="146"/>
      <c r="Z103" s="147" t="s">
        <v>456</v>
      </c>
      <c r="AA103" s="146"/>
      <c r="AB103" s="146"/>
      <c r="AC103" s="146"/>
      <c r="AD103" s="146"/>
      <c r="AE103" s="146"/>
      <c r="AF103" s="146"/>
      <c r="AG103" s="146"/>
      <c r="AH103" s="142"/>
      <c r="AI103" s="130"/>
      <c r="AJ103" s="149" t="str">
        <f t="shared" si="3"/>
        <v/>
      </c>
      <c r="AK103" s="211"/>
      <c r="AL103" s="211"/>
      <c r="AM103" s="214"/>
      <c r="AN103" s="214"/>
      <c r="AO103" s="214"/>
      <c r="AP103" s="215"/>
    </row>
    <row r="104" spans="1:42" ht="27" customHeight="1" thickTop="1" thickBot="1" x14ac:dyDescent="0.25">
      <c r="A104" s="138"/>
      <c r="B104" s="304" t="str">
        <f>IF(C106="","",(VLOOKUP(C106,Lookups!$B$4:$C$2561,2,FALSE)))</f>
        <v/>
      </c>
      <c r="C104" s="366"/>
      <c r="D104" s="140"/>
      <c r="E104" s="140"/>
      <c r="F104" s="139"/>
      <c r="G104" s="149"/>
      <c r="H104" s="141" t="str">
        <f t="shared" si="2"/>
        <v/>
      </c>
      <c r="I104" s="146"/>
      <c r="J104" s="146"/>
      <c r="K104" s="146"/>
      <c r="L104" s="146"/>
      <c r="M104" s="146"/>
      <c r="N104" s="147" t="s">
        <v>87</v>
      </c>
      <c r="O104" s="146"/>
      <c r="P104" s="147" t="s">
        <v>250</v>
      </c>
      <c r="Q104" s="146"/>
      <c r="R104" s="146"/>
      <c r="S104" s="147" t="s">
        <v>250</v>
      </c>
      <c r="T104" s="146"/>
      <c r="U104" s="147" t="s">
        <v>250</v>
      </c>
      <c r="V104" s="147" t="s">
        <v>250</v>
      </c>
      <c r="W104" s="146"/>
      <c r="X104" s="146"/>
      <c r="Y104" s="146"/>
      <c r="Z104" s="147" t="s">
        <v>456</v>
      </c>
      <c r="AA104" s="146"/>
      <c r="AB104" s="146"/>
      <c r="AC104" s="146"/>
      <c r="AD104" s="146"/>
      <c r="AE104" s="146"/>
      <c r="AF104" s="146"/>
      <c r="AG104" s="146"/>
      <c r="AH104" s="142"/>
      <c r="AI104" s="130"/>
      <c r="AJ104" s="149" t="str">
        <f t="shared" si="3"/>
        <v/>
      </c>
      <c r="AK104" s="211"/>
      <c r="AL104" s="211"/>
      <c r="AM104" s="214"/>
      <c r="AN104" s="214"/>
      <c r="AO104" s="214"/>
      <c r="AP104" s="215"/>
    </row>
    <row r="105" spans="1:42" ht="27" customHeight="1" thickTop="1" thickBot="1" x14ac:dyDescent="0.25">
      <c r="A105" s="138"/>
      <c r="B105" s="304" t="str">
        <f>IF(C107="","",(VLOOKUP(C107,Lookups!$B$4:$C$2561,2,FALSE)))</f>
        <v/>
      </c>
      <c r="C105" s="366"/>
      <c r="D105" s="140"/>
      <c r="E105" s="140"/>
      <c r="F105" s="139"/>
      <c r="G105" s="149"/>
      <c r="H105" s="141" t="str">
        <f t="shared" si="2"/>
        <v/>
      </c>
      <c r="I105" s="146"/>
      <c r="J105" s="146"/>
      <c r="K105" s="146"/>
      <c r="L105" s="146"/>
      <c r="M105" s="146"/>
      <c r="N105" s="147" t="s">
        <v>87</v>
      </c>
      <c r="O105" s="146"/>
      <c r="P105" s="147" t="s">
        <v>250</v>
      </c>
      <c r="Q105" s="146"/>
      <c r="R105" s="146"/>
      <c r="S105" s="147" t="s">
        <v>250</v>
      </c>
      <c r="T105" s="146"/>
      <c r="U105" s="147" t="s">
        <v>250</v>
      </c>
      <c r="V105" s="147" t="s">
        <v>250</v>
      </c>
      <c r="W105" s="146"/>
      <c r="X105" s="146"/>
      <c r="Y105" s="146"/>
      <c r="Z105" s="147" t="s">
        <v>456</v>
      </c>
      <c r="AA105" s="146"/>
      <c r="AB105" s="146"/>
      <c r="AC105" s="146"/>
      <c r="AD105" s="146"/>
      <c r="AE105" s="146"/>
      <c r="AF105" s="146"/>
      <c r="AG105" s="146"/>
      <c r="AH105" s="142"/>
      <c r="AI105" s="130"/>
      <c r="AJ105" s="149" t="str">
        <f t="shared" si="3"/>
        <v/>
      </c>
      <c r="AK105" s="211"/>
      <c r="AL105" s="211"/>
      <c r="AM105" s="214"/>
      <c r="AN105" s="214"/>
      <c r="AO105" s="214"/>
      <c r="AP105" s="215"/>
    </row>
    <row r="106" spans="1:42" ht="27" customHeight="1" thickTop="1" thickBot="1" x14ac:dyDescent="0.25">
      <c r="A106" s="138"/>
      <c r="B106" s="304" t="str">
        <f>IF(C108="","",(VLOOKUP(C108,Lookups!$B$4:$C$2561,2,FALSE)))</f>
        <v/>
      </c>
      <c r="C106" s="366"/>
      <c r="D106" s="140"/>
      <c r="E106" s="140"/>
      <c r="F106" s="139"/>
      <c r="G106" s="149"/>
      <c r="H106" s="141" t="str">
        <f t="shared" si="2"/>
        <v/>
      </c>
      <c r="I106" s="146"/>
      <c r="J106" s="146"/>
      <c r="K106" s="146"/>
      <c r="L106" s="146"/>
      <c r="M106" s="146"/>
      <c r="N106" s="147" t="s">
        <v>87</v>
      </c>
      <c r="O106" s="146"/>
      <c r="P106" s="147" t="s">
        <v>250</v>
      </c>
      <c r="Q106" s="146"/>
      <c r="R106" s="146"/>
      <c r="S106" s="147" t="s">
        <v>250</v>
      </c>
      <c r="T106" s="146"/>
      <c r="U106" s="147" t="s">
        <v>250</v>
      </c>
      <c r="V106" s="147" t="s">
        <v>250</v>
      </c>
      <c r="W106" s="146"/>
      <c r="X106" s="146"/>
      <c r="Y106" s="146"/>
      <c r="Z106" s="147" t="s">
        <v>456</v>
      </c>
      <c r="AA106" s="146"/>
      <c r="AB106" s="146"/>
      <c r="AC106" s="146"/>
      <c r="AD106" s="146"/>
      <c r="AE106" s="146"/>
      <c r="AF106" s="146"/>
      <c r="AG106" s="146"/>
      <c r="AH106" s="142"/>
      <c r="AI106" s="130"/>
      <c r="AJ106" s="149" t="str">
        <f t="shared" si="3"/>
        <v/>
      </c>
      <c r="AK106" s="211"/>
      <c r="AL106" s="211"/>
      <c r="AM106" s="214"/>
      <c r="AN106" s="214"/>
      <c r="AO106" s="214"/>
      <c r="AP106" s="215"/>
    </row>
    <row r="107" spans="1:42" ht="27" customHeight="1" thickTop="1" thickBot="1" x14ac:dyDescent="0.25">
      <c r="A107" s="138"/>
      <c r="B107" s="304" t="str">
        <f>IF(C109="","",(VLOOKUP(C109,Lookups!$B$4:$C$2561,2,FALSE)))</f>
        <v/>
      </c>
      <c r="C107" s="366"/>
      <c r="D107" s="140"/>
      <c r="E107" s="140"/>
      <c r="F107" s="139"/>
      <c r="G107" s="149"/>
      <c r="H107" s="141" t="str">
        <f t="shared" si="2"/>
        <v/>
      </c>
      <c r="I107" s="146"/>
      <c r="J107" s="146"/>
      <c r="K107" s="146"/>
      <c r="L107" s="146"/>
      <c r="M107" s="146"/>
      <c r="N107" s="147" t="s">
        <v>87</v>
      </c>
      <c r="O107" s="146"/>
      <c r="P107" s="147" t="s">
        <v>250</v>
      </c>
      <c r="Q107" s="146"/>
      <c r="R107" s="146"/>
      <c r="S107" s="147" t="s">
        <v>250</v>
      </c>
      <c r="T107" s="146"/>
      <c r="U107" s="147" t="s">
        <v>250</v>
      </c>
      <c r="V107" s="147" t="s">
        <v>250</v>
      </c>
      <c r="W107" s="146"/>
      <c r="X107" s="146"/>
      <c r="Y107" s="146"/>
      <c r="Z107" s="147" t="s">
        <v>456</v>
      </c>
      <c r="AA107" s="146"/>
      <c r="AB107" s="146"/>
      <c r="AC107" s="146"/>
      <c r="AD107" s="146"/>
      <c r="AE107" s="146"/>
      <c r="AF107" s="146"/>
      <c r="AG107" s="146"/>
      <c r="AH107" s="142"/>
      <c r="AI107" s="130"/>
      <c r="AJ107" s="149" t="str">
        <f t="shared" si="3"/>
        <v/>
      </c>
      <c r="AK107" s="211"/>
      <c r="AL107" s="211"/>
      <c r="AM107" s="214"/>
      <c r="AN107" s="214"/>
      <c r="AO107" s="214"/>
      <c r="AP107" s="215"/>
    </row>
    <row r="108" spans="1:42" ht="27" customHeight="1" thickTop="1" thickBot="1" x14ac:dyDescent="0.25">
      <c r="A108" s="138"/>
      <c r="B108" s="304" t="str">
        <f>IF(C110="","",(VLOOKUP(C110,Lookups!$B$4:$C$2561,2,FALSE)))</f>
        <v/>
      </c>
      <c r="C108" s="366"/>
      <c r="D108" s="140"/>
      <c r="E108" s="140"/>
      <c r="F108" s="139"/>
      <c r="G108" s="149"/>
      <c r="H108" s="141" t="str">
        <f t="shared" si="2"/>
        <v/>
      </c>
      <c r="I108" s="146"/>
      <c r="J108" s="146"/>
      <c r="K108" s="146"/>
      <c r="L108" s="146"/>
      <c r="M108" s="146"/>
      <c r="N108" s="147" t="s">
        <v>87</v>
      </c>
      <c r="O108" s="146"/>
      <c r="P108" s="147" t="s">
        <v>250</v>
      </c>
      <c r="Q108" s="146"/>
      <c r="R108" s="146"/>
      <c r="S108" s="147" t="s">
        <v>250</v>
      </c>
      <c r="T108" s="146"/>
      <c r="U108" s="147" t="s">
        <v>250</v>
      </c>
      <c r="V108" s="147" t="s">
        <v>250</v>
      </c>
      <c r="W108" s="146"/>
      <c r="X108" s="146"/>
      <c r="Y108" s="146"/>
      <c r="Z108" s="147" t="s">
        <v>456</v>
      </c>
      <c r="AA108" s="146"/>
      <c r="AB108" s="146"/>
      <c r="AC108" s="146"/>
      <c r="AD108" s="146"/>
      <c r="AE108" s="146"/>
      <c r="AF108" s="146"/>
      <c r="AG108" s="146"/>
      <c r="AH108" s="142"/>
      <c r="AI108" s="130"/>
      <c r="AJ108" s="149" t="str">
        <f t="shared" si="3"/>
        <v/>
      </c>
      <c r="AK108" s="211"/>
      <c r="AL108" s="211"/>
      <c r="AM108" s="214"/>
      <c r="AN108" s="214"/>
      <c r="AO108" s="214"/>
      <c r="AP108" s="215"/>
    </row>
    <row r="109" spans="1:42" ht="27" customHeight="1" thickTop="1" thickBot="1" x14ac:dyDescent="0.25">
      <c r="A109" s="138"/>
      <c r="B109" s="304" t="str">
        <f>IF(C111="","",(VLOOKUP(C111,Lookups!$B$4:$C$2561,2,FALSE)))</f>
        <v/>
      </c>
      <c r="C109" s="366"/>
      <c r="D109" s="140"/>
      <c r="E109" s="140"/>
      <c r="F109" s="139"/>
      <c r="G109" s="149"/>
      <c r="H109" s="141" t="str">
        <f t="shared" si="2"/>
        <v/>
      </c>
      <c r="I109" s="146"/>
      <c r="J109" s="146"/>
      <c r="K109" s="146"/>
      <c r="L109" s="146"/>
      <c r="M109" s="146"/>
      <c r="N109" s="147" t="s">
        <v>87</v>
      </c>
      <c r="O109" s="146"/>
      <c r="P109" s="147" t="s">
        <v>250</v>
      </c>
      <c r="Q109" s="146"/>
      <c r="R109" s="146"/>
      <c r="S109" s="147" t="s">
        <v>250</v>
      </c>
      <c r="T109" s="146"/>
      <c r="U109" s="147" t="s">
        <v>250</v>
      </c>
      <c r="V109" s="147" t="s">
        <v>250</v>
      </c>
      <c r="W109" s="146"/>
      <c r="X109" s="146"/>
      <c r="Y109" s="146"/>
      <c r="Z109" s="147" t="s">
        <v>456</v>
      </c>
      <c r="AA109" s="146"/>
      <c r="AB109" s="146"/>
      <c r="AC109" s="146"/>
      <c r="AD109" s="146"/>
      <c r="AE109" s="146"/>
      <c r="AF109" s="146"/>
      <c r="AG109" s="146"/>
      <c r="AH109" s="142"/>
      <c r="AI109" s="130"/>
      <c r="AJ109" s="149" t="str">
        <f t="shared" si="3"/>
        <v/>
      </c>
      <c r="AK109" s="211"/>
      <c r="AL109" s="211"/>
      <c r="AM109" s="214"/>
      <c r="AN109" s="214"/>
      <c r="AO109" s="214"/>
      <c r="AP109" s="215"/>
    </row>
    <row r="110" spans="1:42" ht="27" customHeight="1" thickTop="1" thickBot="1" x14ac:dyDescent="0.25">
      <c r="A110" s="138"/>
      <c r="B110" s="304" t="str">
        <f>IF(C112="","",(VLOOKUP(C112,Lookups!$B$4:$C$2561,2,FALSE)))</f>
        <v/>
      </c>
      <c r="C110" s="366"/>
      <c r="D110" s="140"/>
      <c r="E110" s="140"/>
      <c r="F110" s="139"/>
      <c r="G110" s="149"/>
      <c r="H110" s="141" t="str">
        <f t="shared" si="2"/>
        <v/>
      </c>
      <c r="I110" s="146"/>
      <c r="J110" s="146"/>
      <c r="K110" s="146"/>
      <c r="L110" s="146"/>
      <c r="M110" s="146"/>
      <c r="N110" s="147" t="s">
        <v>87</v>
      </c>
      <c r="O110" s="146"/>
      <c r="P110" s="147" t="s">
        <v>250</v>
      </c>
      <c r="Q110" s="146"/>
      <c r="R110" s="146"/>
      <c r="S110" s="147" t="s">
        <v>250</v>
      </c>
      <c r="T110" s="146"/>
      <c r="U110" s="147" t="s">
        <v>250</v>
      </c>
      <c r="V110" s="147" t="s">
        <v>250</v>
      </c>
      <c r="W110" s="146"/>
      <c r="X110" s="146"/>
      <c r="Y110" s="146"/>
      <c r="Z110" s="147" t="s">
        <v>456</v>
      </c>
      <c r="AA110" s="146"/>
      <c r="AB110" s="146"/>
      <c r="AC110" s="146"/>
      <c r="AD110" s="146"/>
      <c r="AE110" s="146"/>
      <c r="AF110" s="146"/>
      <c r="AG110" s="146"/>
      <c r="AH110" s="142"/>
      <c r="AI110" s="130"/>
      <c r="AJ110" s="149" t="str">
        <f t="shared" si="3"/>
        <v/>
      </c>
      <c r="AK110" s="211"/>
      <c r="AL110" s="211"/>
      <c r="AM110" s="214"/>
      <c r="AN110" s="214"/>
      <c r="AO110" s="214"/>
      <c r="AP110" s="215"/>
    </row>
    <row r="111" spans="1:42" ht="27" customHeight="1" thickTop="1" thickBot="1" x14ac:dyDescent="0.25">
      <c r="A111" s="138"/>
      <c r="B111" s="304" t="str">
        <f>IF(C113="","",(VLOOKUP(C113,Lookups!$B$4:$C$2561,2,FALSE)))</f>
        <v/>
      </c>
      <c r="C111" s="366"/>
      <c r="D111" s="140"/>
      <c r="E111" s="140"/>
      <c r="F111" s="139"/>
      <c r="G111" s="149"/>
      <c r="H111" s="141" t="str">
        <f t="shared" si="2"/>
        <v/>
      </c>
      <c r="I111" s="146"/>
      <c r="J111" s="146"/>
      <c r="K111" s="146"/>
      <c r="L111" s="146"/>
      <c r="M111" s="146"/>
      <c r="N111" s="147" t="s">
        <v>87</v>
      </c>
      <c r="O111" s="146"/>
      <c r="P111" s="147" t="s">
        <v>250</v>
      </c>
      <c r="Q111" s="146"/>
      <c r="R111" s="146"/>
      <c r="S111" s="147" t="s">
        <v>250</v>
      </c>
      <c r="T111" s="146"/>
      <c r="U111" s="147" t="s">
        <v>250</v>
      </c>
      <c r="V111" s="147" t="s">
        <v>250</v>
      </c>
      <c r="W111" s="146"/>
      <c r="X111" s="146"/>
      <c r="Y111" s="146"/>
      <c r="Z111" s="147" t="s">
        <v>456</v>
      </c>
      <c r="AA111" s="146"/>
      <c r="AB111" s="146"/>
      <c r="AC111" s="146"/>
      <c r="AD111" s="146"/>
      <c r="AE111" s="146"/>
      <c r="AF111" s="146"/>
      <c r="AG111" s="146"/>
      <c r="AH111" s="142"/>
      <c r="AI111" s="130"/>
      <c r="AJ111" s="149" t="str">
        <f t="shared" si="3"/>
        <v/>
      </c>
      <c r="AK111" s="211"/>
      <c r="AL111" s="211"/>
      <c r="AM111" s="214"/>
      <c r="AN111" s="214"/>
      <c r="AO111" s="214"/>
      <c r="AP111" s="215"/>
    </row>
    <row r="112" spans="1:42" ht="27" customHeight="1" thickTop="1" thickBot="1" x14ac:dyDescent="0.25">
      <c r="A112" s="138"/>
      <c r="B112" s="304" t="str">
        <f>IF(C114="","",(VLOOKUP(C114,Lookups!$B$4:$C$2561,2,FALSE)))</f>
        <v/>
      </c>
      <c r="C112" s="366"/>
      <c r="D112" s="140"/>
      <c r="E112" s="140"/>
      <c r="F112" s="139"/>
      <c r="G112" s="149"/>
      <c r="H112" s="141" t="str">
        <f t="shared" si="2"/>
        <v/>
      </c>
      <c r="I112" s="146"/>
      <c r="J112" s="146"/>
      <c r="K112" s="146"/>
      <c r="L112" s="146"/>
      <c r="M112" s="146"/>
      <c r="N112" s="147" t="s">
        <v>87</v>
      </c>
      <c r="O112" s="146"/>
      <c r="P112" s="147" t="s">
        <v>250</v>
      </c>
      <c r="Q112" s="146"/>
      <c r="R112" s="146"/>
      <c r="S112" s="147" t="s">
        <v>250</v>
      </c>
      <c r="T112" s="146"/>
      <c r="U112" s="147" t="s">
        <v>250</v>
      </c>
      <c r="V112" s="147" t="s">
        <v>250</v>
      </c>
      <c r="W112" s="146"/>
      <c r="X112" s="146"/>
      <c r="Y112" s="146"/>
      <c r="Z112" s="147" t="s">
        <v>456</v>
      </c>
      <c r="AA112" s="146"/>
      <c r="AB112" s="146"/>
      <c r="AC112" s="146"/>
      <c r="AD112" s="146"/>
      <c r="AE112" s="146"/>
      <c r="AF112" s="146"/>
      <c r="AG112" s="146"/>
      <c r="AH112" s="142"/>
      <c r="AI112" s="130"/>
      <c r="AJ112" s="149" t="str">
        <f t="shared" si="3"/>
        <v/>
      </c>
      <c r="AK112" s="211"/>
      <c r="AL112" s="211"/>
      <c r="AM112" s="214"/>
      <c r="AN112" s="214"/>
      <c r="AO112" s="214"/>
      <c r="AP112" s="215"/>
    </row>
    <row r="113" spans="1:42" ht="27" customHeight="1" thickTop="1" thickBot="1" x14ac:dyDescent="0.25">
      <c r="A113" s="138"/>
      <c r="B113" s="304" t="str">
        <f>IF(C115="","",(VLOOKUP(C115,Lookups!$B$4:$C$2561,2,FALSE)))</f>
        <v/>
      </c>
      <c r="C113" s="366"/>
      <c r="D113" s="140"/>
      <c r="E113" s="140"/>
      <c r="F113" s="139"/>
      <c r="G113" s="149"/>
      <c r="H113" s="141" t="str">
        <f t="shared" si="2"/>
        <v/>
      </c>
      <c r="I113" s="146"/>
      <c r="J113" s="146"/>
      <c r="K113" s="146"/>
      <c r="L113" s="146"/>
      <c r="M113" s="146"/>
      <c r="N113" s="147" t="s">
        <v>87</v>
      </c>
      <c r="O113" s="146"/>
      <c r="P113" s="147" t="s">
        <v>250</v>
      </c>
      <c r="Q113" s="146"/>
      <c r="R113" s="146"/>
      <c r="S113" s="147" t="s">
        <v>250</v>
      </c>
      <c r="T113" s="146"/>
      <c r="U113" s="147" t="s">
        <v>250</v>
      </c>
      <c r="V113" s="147" t="s">
        <v>250</v>
      </c>
      <c r="W113" s="146"/>
      <c r="X113" s="146"/>
      <c r="Y113" s="146"/>
      <c r="Z113" s="147" t="s">
        <v>456</v>
      </c>
      <c r="AA113" s="146"/>
      <c r="AB113" s="146"/>
      <c r="AC113" s="146"/>
      <c r="AD113" s="146"/>
      <c r="AE113" s="146"/>
      <c r="AF113" s="146"/>
      <c r="AG113" s="146"/>
      <c r="AH113" s="142"/>
      <c r="AI113" s="130"/>
      <c r="AJ113" s="149" t="str">
        <f t="shared" si="3"/>
        <v/>
      </c>
      <c r="AK113" s="211"/>
      <c r="AL113" s="211"/>
      <c r="AM113" s="214"/>
      <c r="AN113" s="214"/>
      <c r="AO113" s="214"/>
      <c r="AP113" s="215"/>
    </row>
    <row r="114" spans="1:42" ht="27" customHeight="1" thickTop="1" thickBot="1" x14ac:dyDescent="0.25">
      <c r="A114" s="138"/>
      <c r="B114" s="304" t="str">
        <f>IF(C116="","",(VLOOKUP(C116,Lookups!$B$4:$C$2561,2,FALSE)))</f>
        <v/>
      </c>
      <c r="C114" s="366"/>
      <c r="D114" s="140"/>
      <c r="E114" s="140"/>
      <c r="F114" s="139"/>
      <c r="G114" s="149"/>
      <c r="H114" s="141" t="str">
        <f t="shared" si="2"/>
        <v/>
      </c>
      <c r="I114" s="146"/>
      <c r="J114" s="146"/>
      <c r="K114" s="146"/>
      <c r="L114" s="146"/>
      <c r="M114" s="146"/>
      <c r="N114" s="147" t="s">
        <v>87</v>
      </c>
      <c r="O114" s="146"/>
      <c r="P114" s="147" t="s">
        <v>250</v>
      </c>
      <c r="Q114" s="146"/>
      <c r="R114" s="146"/>
      <c r="S114" s="147" t="s">
        <v>250</v>
      </c>
      <c r="T114" s="146"/>
      <c r="U114" s="147" t="s">
        <v>250</v>
      </c>
      <c r="V114" s="147" t="s">
        <v>250</v>
      </c>
      <c r="W114" s="146"/>
      <c r="X114" s="146"/>
      <c r="Y114" s="146"/>
      <c r="Z114" s="147" t="s">
        <v>456</v>
      </c>
      <c r="AA114" s="146"/>
      <c r="AB114" s="146"/>
      <c r="AC114" s="146"/>
      <c r="AD114" s="146"/>
      <c r="AE114" s="146"/>
      <c r="AF114" s="146"/>
      <c r="AG114" s="146"/>
      <c r="AH114" s="142"/>
      <c r="AI114" s="130"/>
      <c r="AJ114" s="149" t="str">
        <f t="shared" si="3"/>
        <v/>
      </c>
      <c r="AK114" s="211"/>
      <c r="AL114" s="211"/>
      <c r="AM114" s="214"/>
      <c r="AN114" s="214"/>
      <c r="AO114" s="214"/>
      <c r="AP114" s="215"/>
    </row>
    <row r="115" spans="1:42" ht="27" customHeight="1" thickTop="1" thickBot="1" x14ac:dyDescent="0.25">
      <c r="A115" s="138"/>
      <c r="B115" s="304" t="str">
        <f>IF(C117="","",(VLOOKUP(C117,Lookups!$B$4:$C$2561,2,FALSE)))</f>
        <v/>
      </c>
      <c r="C115" s="366"/>
      <c r="D115" s="140"/>
      <c r="E115" s="140"/>
      <c r="F115" s="139"/>
      <c r="G115" s="149"/>
      <c r="H115" s="141" t="str">
        <f t="shared" si="2"/>
        <v/>
      </c>
      <c r="I115" s="146"/>
      <c r="J115" s="146"/>
      <c r="K115" s="146"/>
      <c r="L115" s="146"/>
      <c r="M115" s="146"/>
      <c r="N115" s="147" t="s">
        <v>87</v>
      </c>
      <c r="O115" s="146"/>
      <c r="P115" s="147" t="s">
        <v>250</v>
      </c>
      <c r="Q115" s="146"/>
      <c r="R115" s="146"/>
      <c r="S115" s="147" t="s">
        <v>250</v>
      </c>
      <c r="T115" s="146"/>
      <c r="U115" s="147" t="s">
        <v>250</v>
      </c>
      <c r="V115" s="147" t="s">
        <v>250</v>
      </c>
      <c r="W115" s="146"/>
      <c r="X115" s="146"/>
      <c r="Y115" s="146"/>
      <c r="Z115" s="147" t="s">
        <v>456</v>
      </c>
      <c r="AA115" s="146"/>
      <c r="AB115" s="146"/>
      <c r="AC115" s="146"/>
      <c r="AD115" s="146"/>
      <c r="AE115" s="146"/>
      <c r="AF115" s="146"/>
      <c r="AG115" s="146"/>
      <c r="AH115" s="142"/>
      <c r="AI115" s="130"/>
      <c r="AJ115" s="149" t="str">
        <f t="shared" si="3"/>
        <v/>
      </c>
      <c r="AK115" s="211"/>
      <c r="AL115" s="211"/>
      <c r="AM115" s="214"/>
      <c r="AN115" s="214"/>
      <c r="AO115" s="214"/>
      <c r="AP115" s="215"/>
    </row>
    <row r="116" spans="1:42" ht="27" customHeight="1" thickTop="1" thickBot="1" x14ac:dyDescent="0.25">
      <c r="A116" s="138"/>
      <c r="B116" s="304" t="str">
        <f>IF(C118="","",(VLOOKUP(C118,Lookups!$B$4:$C$2561,2,FALSE)))</f>
        <v/>
      </c>
      <c r="C116" s="366"/>
      <c r="D116" s="140"/>
      <c r="E116" s="140"/>
      <c r="F116" s="139"/>
      <c r="G116" s="149"/>
      <c r="H116" s="141" t="str">
        <f t="shared" si="2"/>
        <v/>
      </c>
      <c r="I116" s="146"/>
      <c r="J116" s="146"/>
      <c r="K116" s="146"/>
      <c r="L116" s="146"/>
      <c r="M116" s="146"/>
      <c r="N116" s="147" t="s">
        <v>87</v>
      </c>
      <c r="O116" s="146"/>
      <c r="P116" s="147" t="s">
        <v>250</v>
      </c>
      <c r="Q116" s="146"/>
      <c r="R116" s="146"/>
      <c r="S116" s="147" t="s">
        <v>250</v>
      </c>
      <c r="T116" s="146"/>
      <c r="U116" s="147" t="s">
        <v>250</v>
      </c>
      <c r="V116" s="147" t="s">
        <v>250</v>
      </c>
      <c r="W116" s="146"/>
      <c r="X116" s="146"/>
      <c r="Y116" s="146"/>
      <c r="Z116" s="147" t="s">
        <v>456</v>
      </c>
      <c r="AA116" s="146"/>
      <c r="AB116" s="146"/>
      <c r="AC116" s="146"/>
      <c r="AD116" s="146"/>
      <c r="AE116" s="146"/>
      <c r="AF116" s="146"/>
      <c r="AG116" s="146"/>
      <c r="AH116" s="142"/>
      <c r="AI116" s="130"/>
      <c r="AJ116" s="149" t="str">
        <f t="shared" si="3"/>
        <v/>
      </c>
      <c r="AK116" s="211"/>
      <c r="AL116" s="211"/>
      <c r="AM116" s="214"/>
      <c r="AN116" s="214"/>
      <c r="AO116" s="214"/>
      <c r="AP116" s="215"/>
    </row>
    <row r="117" spans="1:42" ht="27" customHeight="1" thickTop="1" thickBot="1" x14ac:dyDescent="0.25">
      <c r="A117" s="138"/>
      <c r="B117" s="304" t="str">
        <f>IF(C119="","",(VLOOKUP(C119,Lookups!$B$4:$C$2561,2,FALSE)))</f>
        <v/>
      </c>
      <c r="C117" s="366"/>
      <c r="D117" s="140"/>
      <c r="E117" s="140"/>
      <c r="F117" s="139"/>
      <c r="G117" s="149"/>
      <c r="H117" s="141" t="str">
        <f t="shared" si="2"/>
        <v/>
      </c>
      <c r="I117" s="146"/>
      <c r="J117" s="146"/>
      <c r="K117" s="146"/>
      <c r="L117" s="146"/>
      <c r="M117" s="146"/>
      <c r="N117" s="147" t="s">
        <v>87</v>
      </c>
      <c r="O117" s="146"/>
      <c r="P117" s="147" t="s">
        <v>250</v>
      </c>
      <c r="Q117" s="146"/>
      <c r="R117" s="146"/>
      <c r="S117" s="147" t="s">
        <v>250</v>
      </c>
      <c r="T117" s="146"/>
      <c r="U117" s="147" t="s">
        <v>250</v>
      </c>
      <c r="V117" s="147" t="s">
        <v>250</v>
      </c>
      <c r="W117" s="146"/>
      <c r="X117" s="146"/>
      <c r="Y117" s="146"/>
      <c r="Z117" s="147" t="s">
        <v>456</v>
      </c>
      <c r="AA117" s="146"/>
      <c r="AB117" s="146"/>
      <c r="AC117" s="146"/>
      <c r="AD117" s="146"/>
      <c r="AE117" s="146"/>
      <c r="AF117" s="146"/>
      <c r="AG117" s="146"/>
      <c r="AH117" s="142"/>
      <c r="AI117" s="130"/>
      <c r="AJ117" s="149" t="str">
        <f t="shared" si="3"/>
        <v/>
      </c>
      <c r="AK117" s="211"/>
      <c r="AL117" s="211"/>
      <c r="AM117" s="214"/>
      <c r="AN117" s="214"/>
      <c r="AO117" s="214"/>
      <c r="AP117" s="215"/>
    </row>
    <row r="118" spans="1:42" ht="27" customHeight="1" thickTop="1" thickBot="1" x14ac:dyDescent="0.25">
      <c r="A118" s="138"/>
      <c r="B118" s="304" t="str">
        <f>IF(C120="","",(VLOOKUP(C120,Lookups!$B$4:$C$2561,2,FALSE)))</f>
        <v/>
      </c>
      <c r="C118" s="366"/>
      <c r="D118" s="140"/>
      <c r="E118" s="140"/>
      <c r="F118" s="139"/>
      <c r="G118" s="149"/>
      <c r="H118" s="141" t="str">
        <f t="shared" si="2"/>
        <v/>
      </c>
      <c r="I118" s="146"/>
      <c r="J118" s="146"/>
      <c r="K118" s="146"/>
      <c r="L118" s="146"/>
      <c r="M118" s="146"/>
      <c r="N118" s="147" t="s">
        <v>87</v>
      </c>
      <c r="O118" s="146"/>
      <c r="P118" s="147" t="s">
        <v>250</v>
      </c>
      <c r="Q118" s="146"/>
      <c r="R118" s="146"/>
      <c r="S118" s="147" t="s">
        <v>250</v>
      </c>
      <c r="T118" s="146"/>
      <c r="U118" s="147" t="s">
        <v>250</v>
      </c>
      <c r="V118" s="147" t="s">
        <v>250</v>
      </c>
      <c r="W118" s="146"/>
      <c r="X118" s="146"/>
      <c r="Y118" s="146"/>
      <c r="Z118" s="147" t="s">
        <v>456</v>
      </c>
      <c r="AA118" s="146"/>
      <c r="AB118" s="146"/>
      <c r="AC118" s="146"/>
      <c r="AD118" s="146"/>
      <c r="AE118" s="146"/>
      <c r="AF118" s="146"/>
      <c r="AG118" s="146"/>
      <c r="AH118" s="142"/>
      <c r="AI118" s="130"/>
      <c r="AJ118" s="149" t="str">
        <f t="shared" si="3"/>
        <v/>
      </c>
      <c r="AK118" s="211"/>
      <c r="AL118" s="211"/>
      <c r="AM118" s="214"/>
      <c r="AN118" s="214"/>
      <c r="AO118" s="214"/>
      <c r="AP118" s="215"/>
    </row>
    <row r="119" spans="1:42" ht="27" customHeight="1" thickTop="1" thickBot="1" x14ac:dyDescent="0.25">
      <c r="A119" s="138"/>
      <c r="B119" s="304" t="str">
        <f>IF(C121="","",(VLOOKUP(C121,Lookups!$B$4:$C$2561,2,FALSE)))</f>
        <v/>
      </c>
      <c r="C119" s="366"/>
      <c r="D119" s="140"/>
      <c r="E119" s="140"/>
      <c r="F119" s="139"/>
      <c r="G119" s="149"/>
      <c r="H119" s="141" t="str">
        <f t="shared" si="2"/>
        <v/>
      </c>
      <c r="I119" s="146"/>
      <c r="J119" s="146"/>
      <c r="K119" s="146"/>
      <c r="L119" s="146"/>
      <c r="M119" s="146"/>
      <c r="N119" s="147" t="s">
        <v>87</v>
      </c>
      <c r="O119" s="146"/>
      <c r="P119" s="147" t="s">
        <v>250</v>
      </c>
      <c r="Q119" s="146"/>
      <c r="R119" s="146"/>
      <c r="S119" s="147" t="s">
        <v>250</v>
      </c>
      <c r="T119" s="146"/>
      <c r="U119" s="147" t="s">
        <v>250</v>
      </c>
      <c r="V119" s="147" t="s">
        <v>250</v>
      </c>
      <c r="W119" s="146"/>
      <c r="X119" s="146"/>
      <c r="Y119" s="146"/>
      <c r="Z119" s="147" t="s">
        <v>456</v>
      </c>
      <c r="AA119" s="146"/>
      <c r="AB119" s="146"/>
      <c r="AC119" s="146"/>
      <c r="AD119" s="146"/>
      <c r="AE119" s="146"/>
      <c r="AF119" s="146"/>
      <c r="AG119" s="146"/>
      <c r="AH119" s="142"/>
      <c r="AI119" s="130"/>
      <c r="AJ119" s="149" t="str">
        <f t="shared" si="3"/>
        <v/>
      </c>
      <c r="AK119" s="211"/>
      <c r="AL119" s="211"/>
      <c r="AM119" s="214"/>
      <c r="AN119" s="214"/>
      <c r="AO119" s="214"/>
      <c r="AP119" s="215"/>
    </row>
    <row r="120" spans="1:42" ht="27" customHeight="1" thickTop="1" thickBot="1" x14ac:dyDescent="0.25">
      <c r="A120" s="138"/>
      <c r="B120" s="304" t="str">
        <f>IF(C122="","",(VLOOKUP(C122,Lookups!$B$4:$C$2561,2,FALSE)))</f>
        <v/>
      </c>
      <c r="C120" s="366"/>
      <c r="D120" s="140"/>
      <c r="E120" s="140"/>
      <c r="F120" s="139"/>
      <c r="G120" s="149"/>
      <c r="H120" s="141" t="str">
        <f t="shared" si="2"/>
        <v/>
      </c>
      <c r="I120" s="146"/>
      <c r="J120" s="146"/>
      <c r="K120" s="146"/>
      <c r="L120" s="146"/>
      <c r="M120" s="146"/>
      <c r="N120" s="147" t="s">
        <v>87</v>
      </c>
      <c r="O120" s="146"/>
      <c r="P120" s="147" t="s">
        <v>250</v>
      </c>
      <c r="Q120" s="146"/>
      <c r="R120" s="146"/>
      <c r="S120" s="147" t="s">
        <v>250</v>
      </c>
      <c r="T120" s="146"/>
      <c r="U120" s="147" t="s">
        <v>250</v>
      </c>
      <c r="V120" s="147" t="s">
        <v>250</v>
      </c>
      <c r="W120" s="146"/>
      <c r="X120" s="146"/>
      <c r="Y120" s="146"/>
      <c r="Z120" s="147" t="s">
        <v>456</v>
      </c>
      <c r="AA120" s="146"/>
      <c r="AB120" s="146"/>
      <c r="AC120" s="146"/>
      <c r="AD120" s="146"/>
      <c r="AE120" s="146"/>
      <c r="AF120" s="146"/>
      <c r="AG120" s="146"/>
      <c r="AH120" s="142"/>
      <c r="AI120" s="130"/>
      <c r="AJ120" s="149" t="str">
        <f t="shared" si="3"/>
        <v/>
      </c>
      <c r="AK120" s="211"/>
      <c r="AL120" s="211"/>
      <c r="AM120" s="214"/>
      <c r="AN120" s="214"/>
      <c r="AO120" s="214"/>
      <c r="AP120" s="215"/>
    </row>
    <row r="121" spans="1:42" ht="27" customHeight="1" thickTop="1" thickBot="1" x14ac:dyDescent="0.25">
      <c r="A121" s="138"/>
      <c r="B121" s="304" t="str">
        <f>IF(C123="","",(VLOOKUP(C123,Lookups!$B$4:$C$2561,2,FALSE)))</f>
        <v/>
      </c>
      <c r="C121" s="366"/>
      <c r="D121" s="140"/>
      <c r="E121" s="140"/>
      <c r="F121" s="139"/>
      <c r="G121" s="149"/>
      <c r="H121" s="141" t="str">
        <f t="shared" si="2"/>
        <v/>
      </c>
      <c r="I121" s="146"/>
      <c r="J121" s="146"/>
      <c r="K121" s="146"/>
      <c r="L121" s="146"/>
      <c r="M121" s="146"/>
      <c r="N121" s="147" t="s">
        <v>87</v>
      </c>
      <c r="O121" s="146"/>
      <c r="P121" s="147" t="s">
        <v>250</v>
      </c>
      <c r="Q121" s="146"/>
      <c r="R121" s="146"/>
      <c r="S121" s="147" t="s">
        <v>250</v>
      </c>
      <c r="T121" s="146"/>
      <c r="U121" s="147" t="s">
        <v>250</v>
      </c>
      <c r="V121" s="147" t="s">
        <v>250</v>
      </c>
      <c r="W121" s="146"/>
      <c r="X121" s="146"/>
      <c r="Y121" s="146"/>
      <c r="Z121" s="147" t="s">
        <v>456</v>
      </c>
      <c r="AA121" s="146"/>
      <c r="AB121" s="146"/>
      <c r="AC121" s="146"/>
      <c r="AD121" s="146"/>
      <c r="AE121" s="146"/>
      <c r="AF121" s="146"/>
      <c r="AG121" s="146"/>
      <c r="AH121" s="142"/>
      <c r="AI121" s="130"/>
      <c r="AJ121" s="149" t="str">
        <f t="shared" si="3"/>
        <v/>
      </c>
      <c r="AK121" s="211"/>
      <c r="AL121" s="211"/>
      <c r="AM121" s="214"/>
      <c r="AN121" s="214"/>
      <c r="AO121" s="214"/>
      <c r="AP121" s="215"/>
    </row>
    <row r="122" spans="1:42" ht="27" customHeight="1" thickTop="1" thickBot="1" x14ac:dyDescent="0.25">
      <c r="A122" s="138"/>
      <c r="B122" s="304" t="str">
        <f>IF(C124="","",(VLOOKUP(C124,Lookups!$B$4:$C$2561,2,FALSE)))</f>
        <v/>
      </c>
      <c r="C122" s="366"/>
      <c r="D122" s="140"/>
      <c r="E122" s="140"/>
      <c r="F122" s="139"/>
      <c r="G122" s="149"/>
      <c r="H122" s="141" t="str">
        <f t="shared" si="2"/>
        <v/>
      </c>
      <c r="I122" s="146"/>
      <c r="J122" s="146"/>
      <c r="K122" s="146"/>
      <c r="L122" s="146"/>
      <c r="M122" s="146"/>
      <c r="N122" s="147" t="s">
        <v>87</v>
      </c>
      <c r="O122" s="146"/>
      <c r="P122" s="147" t="s">
        <v>250</v>
      </c>
      <c r="Q122" s="146"/>
      <c r="R122" s="146"/>
      <c r="S122" s="147" t="s">
        <v>250</v>
      </c>
      <c r="T122" s="146"/>
      <c r="U122" s="147" t="s">
        <v>250</v>
      </c>
      <c r="V122" s="147" t="s">
        <v>250</v>
      </c>
      <c r="W122" s="146"/>
      <c r="X122" s="146"/>
      <c r="Y122" s="146"/>
      <c r="Z122" s="147" t="s">
        <v>456</v>
      </c>
      <c r="AA122" s="146"/>
      <c r="AB122" s="146"/>
      <c r="AC122" s="146"/>
      <c r="AD122" s="146"/>
      <c r="AE122" s="146"/>
      <c r="AF122" s="146"/>
      <c r="AG122" s="146"/>
      <c r="AH122" s="142"/>
      <c r="AI122" s="130"/>
      <c r="AJ122" s="149" t="str">
        <f t="shared" si="3"/>
        <v/>
      </c>
      <c r="AK122" s="211"/>
      <c r="AL122" s="211"/>
      <c r="AM122" s="214"/>
      <c r="AN122" s="214"/>
      <c r="AO122" s="214"/>
      <c r="AP122" s="215"/>
    </row>
    <row r="123" spans="1:42" ht="27" customHeight="1" thickTop="1" thickBot="1" x14ac:dyDescent="0.25">
      <c r="A123" s="138"/>
      <c r="B123" s="304" t="str">
        <f>IF(C125="","",(VLOOKUP(C125,Lookups!$B$4:$C$2561,2,FALSE)))</f>
        <v/>
      </c>
      <c r="C123" s="366"/>
      <c r="D123" s="140"/>
      <c r="E123" s="140"/>
      <c r="F123" s="139"/>
      <c r="G123" s="149"/>
      <c r="H123" s="141" t="str">
        <f t="shared" si="2"/>
        <v/>
      </c>
      <c r="I123" s="146"/>
      <c r="J123" s="146"/>
      <c r="K123" s="146"/>
      <c r="L123" s="146"/>
      <c r="M123" s="146"/>
      <c r="N123" s="147" t="s">
        <v>87</v>
      </c>
      <c r="O123" s="146"/>
      <c r="P123" s="147" t="s">
        <v>250</v>
      </c>
      <c r="Q123" s="146"/>
      <c r="R123" s="146"/>
      <c r="S123" s="147" t="s">
        <v>250</v>
      </c>
      <c r="T123" s="146"/>
      <c r="U123" s="147" t="s">
        <v>250</v>
      </c>
      <c r="V123" s="147" t="s">
        <v>250</v>
      </c>
      <c r="W123" s="146"/>
      <c r="X123" s="146"/>
      <c r="Y123" s="146"/>
      <c r="Z123" s="147" t="s">
        <v>456</v>
      </c>
      <c r="AA123" s="146"/>
      <c r="AB123" s="146"/>
      <c r="AC123" s="146"/>
      <c r="AD123" s="146"/>
      <c r="AE123" s="146"/>
      <c r="AF123" s="146"/>
      <c r="AG123" s="146"/>
      <c r="AH123" s="142"/>
      <c r="AI123" s="130"/>
      <c r="AJ123" s="149" t="str">
        <f t="shared" si="3"/>
        <v/>
      </c>
      <c r="AK123" s="211"/>
      <c r="AL123" s="211"/>
      <c r="AM123" s="214"/>
      <c r="AN123" s="214"/>
      <c r="AO123" s="214"/>
      <c r="AP123" s="215"/>
    </row>
    <row r="124" spans="1:42" ht="27" customHeight="1" thickTop="1" thickBot="1" x14ac:dyDescent="0.25">
      <c r="A124" s="138"/>
      <c r="B124" s="304" t="str">
        <f>IF(C126="","",(VLOOKUP(C126,Lookups!$B$4:$C$2561,2,FALSE)))</f>
        <v/>
      </c>
      <c r="C124" s="366"/>
      <c r="D124" s="140"/>
      <c r="E124" s="140"/>
      <c r="F124" s="139"/>
      <c r="G124" s="149"/>
      <c r="H124" s="141" t="str">
        <f t="shared" si="2"/>
        <v/>
      </c>
      <c r="I124" s="146"/>
      <c r="J124" s="146"/>
      <c r="K124" s="146"/>
      <c r="L124" s="146"/>
      <c r="M124" s="146"/>
      <c r="N124" s="147" t="s">
        <v>87</v>
      </c>
      <c r="O124" s="146"/>
      <c r="P124" s="147" t="s">
        <v>250</v>
      </c>
      <c r="Q124" s="146"/>
      <c r="R124" s="146"/>
      <c r="S124" s="147" t="s">
        <v>250</v>
      </c>
      <c r="T124" s="146"/>
      <c r="U124" s="147" t="s">
        <v>250</v>
      </c>
      <c r="V124" s="147" t="s">
        <v>250</v>
      </c>
      <c r="W124" s="146"/>
      <c r="X124" s="146"/>
      <c r="Y124" s="146"/>
      <c r="Z124" s="147" t="s">
        <v>456</v>
      </c>
      <c r="AA124" s="146"/>
      <c r="AB124" s="146"/>
      <c r="AC124" s="146"/>
      <c r="AD124" s="146"/>
      <c r="AE124" s="146"/>
      <c r="AF124" s="146"/>
      <c r="AG124" s="146"/>
      <c r="AH124" s="142"/>
      <c r="AI124" s="130"/>
      <c r="AJ124" s="149" t="str">
        <f t="shared" si="3"/>
        <v/>
      </c>
      <c r="AK124" s="211"/>
      <c r="AL124" s="211"/>
      <c r="AM124" s="214"/>
      <c r="AN124" s="214"/>
      <c r="AO124" s="214"/>
      <c r="AP124" s="215"/>
    </row>
    <row r="125" spans="1:42" ht="27" customHeight="1" thickTop="1" thickBot="1" x14ac:dyDescent="0.25">
      <c r="A125" s="138"/>
      <c r="B125" s="304" t="str">
        <f>IF(C127="","",(VLOOKUP(C127,Lookups!$B$4:$C$2561,2,FALSE)))</f>
        <v/>
      </c>
      <c r="C125" s="366"/>
      <c r="D125" s="140"/>
      <c r="E125" s="140"/>
      <c r="F125" s="139"/>
      <c r="G125" s="149"/>
      <c r="H125" s="141" t="str">
        <f t="shared" si="2"/>
        <v/>
      </c>
      <c r="I125" s="146"/>
      <c r="J125" s="146"/>
      <c r="K125" s="146"/>
      <c r="L125" s="146"/>
      <c r="M125" s="146"/>
      <c r="N125" s="147" t="s">
        <v>87</v>
      </c>
      <c r="O125" s="146"/>
      <c r="P125" s="147" t="s">
        <v>250</v>
      </c>
      <c r="Q125" s="146"/>
      <c r="R125" s="146"/>
      <c r="S125" s="147" t="s">
        <v>250</v>
      </c>
      <c r="T125" s="146"/>
      <c r="U125" s="147" t="s">
        <v>250</v>
      </c>
      <c r="V125" s="147" t="s">
        <v>250</v>
      </c>
      <c r="W125" s="146"/>
      <c r="X125" s="146"/>
      <c r="Y125" s="146"/>
      <c r="Z125" s="147" t="s">
        <v>456</v>
      </c>
      <c r="AA125" s="146"/>
      <c r="AB125" s="146"/>
      <c r="AC125" s="146"/>
      <c r="AD125" s="146"/>
      <c r="AE125" s="146"/>
      <c r="AF125" s="146"/>
      <c r="AG125" s="146"/>
      <c r="AH125" s="142"/>
      <c r="AI125" s="130"/>
      <c r="AJ125" s="149" t="str">
        <f t="shared" si="3"/>
        <v/>
      </c>
      <c r="AK125" s="211"/>
      <c r="AL125" s="211"/>
      <c r="AM125" s="214"/>
      <c r="AN125" s="214"/>
      <c r="AO125" s="214"/>
      <c r="AP125" s="215"/>
    </row>
    <row r="126" spans="1:42" ht="27" customHeight="1" thickTop="1" thickBot="1" x14ac:dyDescent="0.25">
      <c r="A126" s="138"/>
      <c r="B126" s="304" t="str">
        <f>IF(C128="","",(VLOOKUP(C128,Lookups!$B$4:$C$2561,2,FALSE)))</f>
        <v/>
      </c>
      <c r="C126" s="366"/>
      <c r="D126" s="140"/>
      <c r="E126" s="140"/>
      <c r="F126" s="139"/>
      <c r="G126" s="149"/>
      <c r="H126" s="141" t="str">
        <f t="shared" si="2"/>
        <v/>
      </c>
      <c r="I126" s="146"/>
      <c r="J126" s="146"/>
      <c r="K126" s="146"/>
      <c r="L126" s="146"/>
      <c r="M126" s="146"/>
      <c r="N126" s="147" t="s">
        <v>87</v>
      </c>
      <c r="O126" s="146"/>
      <c r="P126" s="147" t="s">
        <v>250</v>
      </c>
      <c r="Q126" s="146"/>
      <c r="R126" s="146"/>
      <c r="S126" s="147" t="s">
        <v>250</v>
      </c>
      <c r="T126" s="146"/>
      <c r="U126" s="147" t="s">
        <v>250</v>
      </c>
      <c r="V126" s="147" t="s">
        <v>250</v>
      </c>
      <c r="W126" s="146"/>
      <c r="X126" s="146"/>
      <c r="Y126" s="146"/>
      <c r="Z126" s="147" t="s">
        <v>456</v>
      </c>
      <c r="AA126" s="146"/>
      <c r="AB126" s="146"/>
      <c r="AC126" s="146"/>
      <c r="AD126" s="146"/>
      <c r="AE126" s="146"/>
      <c r="AF126" s="146"/>
      <c r="AG126" s="146"/>
      <c r="AH126" s="142"/>
      <c r="AI126" s="130"/>
      <c r="AJ126" s="149" t="str">
        <f t="shared" si="3"/>
        <v/>
      </c>
      <c r="AK126" s="211"/>
      <c r="AL126" s="211"/>
      <c r="AM126" s="214"/>
      <c r="AN126" s="214"/>
      <c r="AO126" s="214"/>
      <c r="AP126" s="215"/>
    </row>
    <row r="127" spans="1:42" ht="27" customHeight="1" thickTop="1" thickBot="1" x14ac:dyDescent="0.25">
      <c r="A127" s="138"/>
      <c r="B127" s="304" t="str">
        <f>IF(C129="","",(VLOOKUP(C129,Lookups!$B$4:$C$2561,2,FALSE)))</f>
        <v/>
      </c>
      <c r="C127" s="366"/>
      <c r="D127" s="140"/>
      <c r="E127" s="140"/>
      <c r="F127" s="139"/>
      <c r="G127" s="149"/>
      <c r="H127" s="141" t="str">
        <f t="shared" si="2"/>
        <v/>
      </c>
      <c r="I127" s="146"/>
      <c r="J127" s="146"/>
      <c r="K127" s="146"/>
      <c r="L127" s="146"/>
      <c r="M127" s="146"/>
      <c r="N127" s="147" t="s">
        <v>87</v>
      </c>
      <c r="O127" s="146"/>
      <c r="P127" s="147" t="s">
        <v>250</v>
      </c>
      <c r="Q127" s="146"/>
      <c r="R127" s="146"/>
      <c r="S127" s="147" t="s">
        <v>250</v>
      </c>
      <c r="T127" s="146"/>
      <c r="U127" s="147" t="s">
        <v>250</v>
      </c>
      <c r="V127" s="147" t="s">
        <v>250</v>
      </c>
      <c r="W127" s="146"/>
      <c r="X127" s="146"/>
      <c r="Y127" s="146"/>
      <c r="Z127" s="147" t="s">
        <v>456</v>
      </c>
      <c r="AA127" s="146"/>
      <c r="AB127" s="146"/>
      <c r="AC127" s="146"/>
      <c r="AD127" s="146"/>
      <c r="AE127" s="146"/>
      <c r="AF127" s="146"/>
      <c r="AG127" s="146"/>
      <c r="AH127" s="142"/>
      <c r="AI127" s="130"/>
      <c r="AJ127" s="149" t="str">
        <f t="shared" si="3"/>
        <v/>
      </c>
      <c r="AK127" s="211"/>
      <c r="AL127" s="211"/>
      <c r="AM127" s="214"/>
      <c r="AN127" s="214"/>
      <c r="AO127" s="214"/>
      <c r="AP127" s="215"/>
    </row>
    <row r="128" spans="1:42" ht="27" customHeight="1" thickTop="1" thickBot="1" x14ac:dyDescent="0.25">
      <c r="A128" s="138"/>
      <c r="B128" s="304" t="str">
        <f>IF(C130="","",(VLOOKUP(C130,Lookups!$B$4:$C$2561,2,FALSE)))</f>
        <v/>
      </c>
      <c r="C128" s="366"/>
      <c r="D128" s="140"/>
      <c r="E128" s="140"/>
      <c r="F128" s="139"/>
      <c r="G128" s="149"/>
      <c r="H128" s="141" t="str">
        <f t="shared" si="2"/>
        <v/>
      </c>
      <c r="I128" s="146"/>
      <c r="J128" s="146"/>
      <c r="K128" s="146"/>
      <c r="L128" s="146"/>
      <c r="M128" s="146"/>
      <c r="N128" s="147" t="s">
        <v>87</v>
      </c>
      <c r="O128" s="146"/>
      <c r="P128" s="147" t="s">
        <v>250</v>
      </c>
      <c r="Q128" s="146"/>
      <c r="R128" s="146"/>
      <c r="S128" s="147" t="s">
        <v>250</v>
      </c>
      <c r="T128" s="146"/>
      <c r="U128" s="147" t="s">
        <v>250</v>
      </c>
      <c r="V128" s="147" t="s">
        <v>250</v>
      </c>
      <c r="W128" s="146"/>
      <c r="X128" s="146"/>
      <c r="Y128" s="146"/>
      <c r="Z128" s="147" t="s">
        <v>456</v>
      </c>
      <c r="AA128" s="146"/>
      <c r="AB128" s="146"/>
      <c r="AC128" s="146"/>
      <c r="AD128" s="146"/>
      <c r="AE128" s="146"/>
      <c r="AF128" s="146"/>
      <c r="AG128" s="146"/>
      <c r="AH128" s="142"/>
      <c r="AI128" s="130"/>
      <c r="AJ128" s="149" t="str">
        <f t="shared" si="3"/>
        <v/>
      </c>
      <c r="AK128" s="211"/>
      <c r="AL128" s="211"/>
      <c r="AM128" s="214"/>
      <c r="AN128" s="214"/>
      <c r="AO128" s="214"/>
      <c r="AP128" s="215"/>
    </row>
    <row r="129" spans="1:42" ht="27" customHeight="1" thickTop="1" thickBot="1" x14ac:dyDescent="0.25">
      <c r="A129" s="138"/>
      <c r="B129" s="304" t="str">
        <f>IF(C131="","",(VLOOKUP(C131,Lookups!$B$4:$C$2561,2,FALSE)))</f>
        <v/>
      </c>
      <c r="C129" s="366"/>
      <c r="D129" s="140"/>
      <c r="E129" s="140"/>
      <c r="F129" s="139"/>
      <c r="G129" s="149"/>
      <c r="H129" s="141" t="str">
        <f t="shared" si="2"/>
        <v/>
      </c>
      <c r="I129" s="146"/>
      <c r="J129" s="146"/>
      <c r="K129" s="146"/>
      <c r="L129" s="146"/>
      <c r="M129" s="146"/>
      <c r="N129" s="147" t="s">
        <v>87</v>
      </c>
      <c r="O129" s="146"/>
      <c r="P129" s="147" t="s">
        <v>250</v>
      </c>
      <c r="Q129" s="146"/>
      <c r="R129" s="146"/>
      <c r="S129" s="147" t="s">
        <v>250</v>
      </c>
      <c r="T129" s="146"/>
      <c r="U129" s="147" t="s">
        <v>250</v>
      </c>
      <c r="V129" s="147" t="s">
        <v>250</v>
      </c>
      <c r="W129" s="146"/>
      <c r="X129" s="146"/>
      <c r="Y129" s="146"/>
      <c r="Z129" s="147" t="s">
        <v>456</v>
      </c>
      <c r="AA129" s="146"/>
      <c r="AB129" s="146"/>
      <c r="AC129" s="146"/>
      <c r="AD129" s="146"/>
      <c r="AE129" s="146"/>
      <c r="AF129" s="146"/>
      <c r="AG129" s="146"/>
      <c r="AH129" s="142"/>
      <c r="AI129" s="130"/>
      <c r="AJ129" s="149" t="str">
        <f t="shared" si="3"/>
        <v/>
      </c>
      <c r="AK129" s="211"/>
      <c r="AL129" s="211"/>
      <c r="AM129" s="214"/>
      <c r="AN129" s="214"/>
      <c r="AO129" s="214"/>
      <c r="AP129" s="215"/>
    </row>
    <row r="130" spans="1:42" ht="27" customHeight="1" thickTop="1" thickBot="1" x14ac:dyDescent="0.25">
      <c r="A130" s="138"/>
      <c r="B130" s="304" t="str">
        <f>IF(C132="","",(VLOOKUP(C132,Lookups!$B$4:$C$2561,2,FALSE)))</f>
        <v/>
      </c>
      <c r="C130" s="366"/>
      <c r="D130" s="140"/>
      <c r="E130" s="140"/>
      <c r="F130" s="139"/>
      <c r="G130" s="149"/>
      <c r="H130" s="141" t="str">
        <f t="shared" si="2"/>
        <v/>
      </c>
      <c r="I130" s="146"/>
      <c r="J130" s="146"/>
      <c r="K130" s="146"/>
      <c r="L130" s="146"/>
      <c r="M130" s="146"/>
      <c r="N130" s="147" t="s">
        <v>87</v>
      </c>
      <c r="O130" s="146"/>
      <c r="P130" s="147" t="s">
        <v>250</v>
      </c>
      <c r="Q130" s="146"/>
      <c r="R130" s="146"/>
      <c r="S130" s="147" t="s">
        <v>250</v>
      </c>
      <c r="T130" s="146"/>
      <c r="U130" s="147" t="s">
        <v>250</v>
      </c>
      <c r="V130" s="147" t="s">
        <v>250</v>
      </c>
      <c r="W130" s="146"/>
      <c r="X130" s="146"/>
      <c r="Y130" s="146"/>
      <c r="Z130" s="147" t="s">
        <v>456</v>
      </c>
      <c r="AA130" s="146"/>
      <c r="AB130" s="146"/>
      <c r="AC130" s="146"/>
      <c r="AD130" s="146"/>
      <c r="AE130" s="146"/>
      <c r="AF130" s="146"/>
      <c r="AG130" s="146"/>
      <c r="AH130" s="142"/>
      <c r="AI130" s="130"/>
      <c r="AJ130" s="149" t="str">
        <f t="shared" si="3"/>
        <v/>
      </c>
      <c r="AK130" s="211"/>
      <c r="AL130" s="211"/>
      <c r="AM130" s="214"/>
      <c r="AN130" s="214"/>
      <c r="AO130" s="214"/>
      <c r="AP130" s="215"/>
    </row>
    <row r="131" spans="1:42" ht="27" customHeight="1" thickTop="1" thickBot="1" x14ac:dyDescent="0.25">
      <c r="A131" s="138"/>
      <c r="B131" s="304" t="str">
        <f>IF(C133="","",(VLOOKUP(C133,Lookups!$B$4:$C$2561,2,FALSE)))</f>
        <v/>
      </c>
      <c r="C131" s="366"/>
      <c r="D131" s="140"/>
      <c r="E131" s="140"/>
      <c r="F131" s="139"/>
      <c r="G131" s="149"/>
      <c r="H131" s="141" t="str">
        <f t="shared" si="2"/>
        <v/>
      </c>
      <c r="I131" s="146"/>
      <c r="J131" s="146"/>
      <c r="K131" s="146"/>
      <c r="L131" s="146"/>
      <c r="M131" s="146"/>
      <c r="N131" s="147" t="s">
        <v>87</v>
      </c>
      <c r="O131" s="146"/>
      <c r="P131" s="147" t="s">
        <v>250</v>
      </c>
      <c r="Q131" s="146"/>
      <c r="R131" s="146"/>
      <c r="S131" s="147" t="s">
        <v>250</v>
      </c>
      <c r="T131" s="146"/>
      <c r="U131" s="147" t="s">
        <v>250</v>
      </c>
      <c r="V131" s="147" t="s">
        <v>250</v>
      </c>
      <c r="W131" s="146"/>
      <c r="X131" s="146"/>
      <c r="Y131" s="146"/>
      <c r="Z131" s="147" t="s">
        <v>456</v>
      </c>
      <c r="AA131" s="146"/>
      <c r="AB131" s="146"/>
      <c r="AC131" s="146"/>
      <c r="AD131" s="146"/>
      <c r="AE131" s="146"/>
      <c r="AF131" s="146"/>
      <c r="AG131" s="146"/>
      <c r="AH131" s="142"/>
      <c r="AI131" s="130"/>
      <c r="AJ131" s="149" t="str">
        <f t="shared" si="3"/>
        <v/>
      </c>
      <c r="AK131" s="211"/>
      <c r="AL131" s="211"/>
      <c r="AM131" s="214"/>
      <c r="AN131" s="214"/>
      <c r="AO131" s="214"/>
      <c r="AP131" s="215"/>
    </row>
    <row r="132" spans="1:42" ht="27" customHeight="1" thickTop="1" thickBot="1" x14ac:dyDescent="0.25">
      <c r="A132" s="138"/>
      <c r="B132" s="304" t="str">
        <f>IF(C134="","",(VLOOKUP(C134,Lookups!$B$4:$C$2561,2,FALSE)))</f>
        <v/>
      </c>
      <c r="C132" s="366"/>
      <c r="D132" s="140"/>
      <c r="E132" s="140"/>
      <c r="F132" s="139"/>
      <c r="G132" s="149"/>
      <c r="H132" s="141" t="str">
        <f t="shared" si="2"/>
        <v/>
      </c>
      <c r="I132" s="146"/>
      <c r="J132" s="146"/>
      <c r="K132" s="146"/>
      <c r="L132" s="146"/>
      <c r="M132" s="146"/>
      <c r="N132" s="147" t="s">
        <v>87</v>
      </c>
      <c r="O132" s="146"/>
      <c r="P132" s="147" t="s">
        <v>250</v>
      </c>
      <c r="Q132" s="146"/>
      <c r="R132" s="146"/>
      <c r="S132" s="147" t="s">
        <v>250</v>
      </c>
      <c r="T132" s="146"/>
      <c r="U132" s="147" t="s">
        <v>250</v>
      </c>
      <c r="V132" s="147" t="s">
        <v>250</v>
      </c>
      <c r="W132" s="146"/>
      <c r="X132" s="146"/>
      <c r="Y132" s="146"/>
      <c r="Z132" s="147" t="s">
        <v>456</v>
      </c>
      <c r="AA132" s="146"/>
      <c r="AB132" s="146"/>
      <c r="AC132" s="146"/>
      <c r="AD132" s="146"/>
      <c r="AE132" s="146"/>
      <c r="AF132" s="146"/>
      <c r="AG132" s="146"/>
      <c r="AH132" s="142"/>
      <c r="AI132" s="130"/>
      <c r="AJ132" s="149" t="str">
        <f t="shared" si="3"/>
        <v/>
      </c>
      <c r="AK132" s="211"/>
      <c r="AL132" s="211"/>
      <c r="AM132" s="214"/>
      <c r="AN132" s="214"/>
      <c r="AO132" s="214"/>
      <c r="AP132" s="215"/>
    </row>
    <row r="133" spans="1:42" ht="27" customHeight="1" thickTop="1" thickBot="1" x14ac:dyDescent="0.25">
      <c r="A133" s="138"/>
      <c r="B133" s="304" t="str">
        <f>IF(C135="","",(VLOOKUP(C135,Lookups!$B$4:$C$2561,2,FALSE)))</f>
        <v/>
      </c>
      <c r="C133" s="366"/>
      <c r="D133" s="140"/>
      <c r="E133" s="140"/>
      <c r="F133" s="139"/>
      <c r="G133" s="149"/>
      <c r="H133" s="141" t="str">
        <f t="shared" si="2"/>
        <v/>
      </c>
      <c r="I133" s="146"/>
      <c r="J133" s="146"/>
      <c r="K133" s="146"/>
      <c r="L133" s="146"/>
      <c r="M133" s="146"/>
      <c r="N133" s="147" t="s">
        <v>87</v>
      </c>
      <c r="O133" s="146"/>
      <c r="P133" s="147" t="s">
        <v>250</v>
      </c>
      <c r="Q133" s="146"/>
      <c r="R133" s="146"/>
      <c r="S133" s="147" t="s">
        <v>250</v>
      </c>
      <c r="T133" s="146"/>
      <c r="U133" s="147" t="s">
        <v>250</v>
      </c>
      <c r="V133" s="147" t="s">
        <v>250</v>
      </c>
      <c r="W133" s="146"/>
      <c r="X133" s="146"/>
      <c r="Y133" s="146"/>
      <c r="Z133" s="147" t="s">
        <v>456</v>
      </c>
      <c r="AA133" s="146"/>
      <c r="AB133" s="146"/>
      <c r="AC133" s="146"/>
      <c r="AD133" s="146"/>
      <c r="AE133" s="146"/>
      <c r="AF133" s="146"/>
      <c r="AG133" s="146"/>
      <c r="AH133" s="142"/>
      <c r="AI133" s="130"/>
      <c r="AJ133" s="149" t="str">
        <f t="shared" si="3"/>
        <v/>
      </c>
      <c r="AK133" s="211"/>
      <c r="AL133" s="211"/>
      <c r="AM133" s="214"/>
      <c r="AN133" s="214"/>
      <c r="AO133" s="214"/>
      <c r="AP133" s="215"/>
    </row>
    <row r="134" spans="1:42" ht="27" customHeight="1" thickTop="1" thickBot="1" x14ac:dyDescent="0.25">
      <c r="A134" s="138"/>
      <c r="B134" s="304" t="str">
        <f>IF(C136="","",(VLOOKUP(C136,Lookups!$B$4:$C$2561,2,FALSE)))</f>
        <v/>
      </c>
      <c r="C134" s="366"/>
      <c r="D134" s="140"/>
      <c r="E134" s="140"/>
      <c r="F134" s="139"/>
      <c r="G134" s="149"/>
      <c r="H134" s="141" t="str">
        <f t="shared" si="2"/>
        <v/>
      </c>
      <c r="I134" s="146"/>
      <c r="J134" s="146"/>
      <c r="K134" s="146"/>
      <c r="L134" s="146"/>
      <c r="M134" s="146"/>
      <c r="N134" s="147" t="s">
        <v>87</v>
      </c>
      <c r="O134" s="146"/>
      <c r="P134" s="147" t="s">
        <v>250</v>
      </c>
      <c r="Q134" s="146"/>
      <c r="R134" s="146"/>
      <c r="S134" s="147" t="s">
        <v>250</v>
      </c>
      <c r="T134" s="146"/>
      <c r="U134" s="147" t="s">
        <v>250</v>
      </c>
      <c r="V134" s="147" t="s">
        <v>250</v>
      </c>
      <c r="W134" s="146"/>
      <c r="X134" s="146"/>
      <c r="Y134" s="146"/>
      <c r="Z134" s="147" t="s">
        <v>456</v>
      </c>
      <c r="AA134" s="146"/>
      <c r="AB134" s="146"/>
      <c r="AC134" s="146"/>
      <c r="AD134" s="146"/>
      <c r="AE134" s="146"/>
      <c r="AF134" s="146"/>
      <c r="AG134" s="146"/>
      <c r="AH134" s="142"/>
      <c r="AI134" s="130"/>
      <c r="AJ134" s="149" t="str">
        <f t="shared" si="3"/>
        <v/>
      </c>
      <c r="AK134" s="211"/>
      <c r="AL134" s="211"/>
      <c r="AM134" s="214"/>
      <c r="AN134" s="214"/>
      <c r="AO134" s="214"/>
      <c r="AP134" s="215"/>
    </row>
    <row r="135" spans="1:42" ht="27" customHeight="1" thickTop="1" thickBot="1" x14ac:dyDescent="0.25">
      <c r="A135" s="138"/>
      <c r="B135" s="304" t="str">
        <f>IF(C137="","",(VLOOKUP(C137,Lookups!$B$4:$C$2561,2,FALSE)))</f>
        <v/>
      </c>
      <c r="C135" s="366"/>
      <c r="D135" s="140"/>
      <c r="E135" s="140"/>
      <c r="F135" s="139"/>
      <c r="G135" s="149"/>
      <c r="H135" s="141" t="str">
        <f t="shared" si="2"/>
        <v/>
      </c>
      <c r="I135" s="146"/>
      <c r="J135" s="146"/>
      <c r="K135" s="146"/>
      <c r="L135" s="146"/>
      <c r="M135" s="146"/>
      <c r="N135" s="147" t="s">
        <v>87</v>
      </c>
      <c r="O135" s="146"/>
      <c r="P135" s="147" t="s">
        <v>250</v>
      </c>
      <c r="Q135" s="146"/>
      <c r="R135" s="146"/>
      <c r="S135" s="147" t="s">
        <v>250</v>
      </c>
      <c r="T135" s="146"/>
      <c r="U135" s="147" t="s">
        <v>250</v>
      </c>
      <c r="V135" s="147" t="s">
        <v>250</v>
      </c>
      <c r="W135" s="146"/>
      <c r="X135" s="146"/>
      <c r="Y135" s="146"/>
      <c r="Z135" s="147" t="s">
        <v>456</v>
      </c>
      <c r="AA135" s="146"/>
      <c r="AB135" s="146"/>
      <c r="AC135" s="146"/>
      <c r="AD135" s="146"/>
      <c r="AE135" s="146"/>
      <c r="AF135" s="146"/>
      <c r="AG135" s="146"/>
      <c r="AH135" s="142"/>
      <c r="AI135" s="130"/>
      <c r="AJ135" s="149" t="str">
        <f t="shared" si="3"/>
        <v/>
      </c>
      <c r="AK135" s="211"/>
      <c r="AL135" s="211"/>
      <c r="AM135" s="214"/>
      <c r="AN135" s="214"/>
      <c r="AO135" s="214"/>
      <c r="AP135" s="215"/>
    </row>
    <row r="136" spans="1:42" ht="27" customHeight="1" thickTop="1" thickBot="1" x14ac:dyDescent="0.25">
      <c r="A136" s="138"/>
      <c r="B136" s="304" t="str">
        <f>IF(C138="","",(VLOOKUP(C138,Lookups!$B$4:$C$2561,2,FALSE)))</f>
        <v/>
      </c>
      <c r="C136" s="366"/>
      <c r="D136" s="140"/>
      <c r="E136" s="140"/>
      <c r="F136" s="139"/>
      <c r="G136" s="149"/>
      <c r="H136" s="141" t="str">
        <f t="shared" ref="H136:H199" si="4">IF(G136="","",VLOOKUP(G136,FeatureTypeDesc,2,FALSE))</f>
        <v/>
      </c>
      <c r="I136" s="146"/>
      <c r="J136" s="146"/>
      <c r="K136" s="146"/>
      <c r="L136" s="146"/>
      <c r="M136" s="146"/>
      <c r="N136" s="147" t="s">
        <v>87</v>
      </c>
      <c r="O136" s="146"/>
      <c r="P136" s="147" t="s">
        <v>250</v>
      </c>
      <c r="Q136" s="146"/>
      <c r="R136" s="146"/>
      <c r="S136" s="147" t="s">
        <v>250</v>
      </c>
      <c r="T136" s="146"/>
      <c r="U136" s="147" t="s">
        <v>250</v>
      </c>
      <c r="V136" s="147" t="s">
        <v>250</v>
      </c>
      <c r="W136" s="146"/>
      <c r="X136" s="146"/>
      <c r="Y136" s="146"/>
      <c r="Z136" s="147" t="s">
        <v>456</v>
      </c>
      <c r="AA136" s="146"/>
      <c r="AB136" s="146"/>
      <c r="AC136" s="146"/>
      <c r="AD136" s="146"/>
      <c r="AE136" s="146"/>
      <c r="AF136" s="146"/>
      <c r="AG136" s="146"/>
      <c r="AH136" s="142"/>
      <c r="AI136" s="130"/>
      <c r="AJ136" s="149" t="str">
        <f t="shared" si="3"/>
        <v/>
      </c>
      <c r="AK136" s="211"/>
      <c r="AL136" s="211"/>
      <c r="AM136" s="214"/>
      <c r="AN136" s="214"/>
      <c r="AO136" s="214"/>
      <c r="AP136" s="215"/>
    </row>
    <row r="137" spans="1:42" ht="27" customHeight="1" thickTop="1" thickBot="1" x14ac:dyDescent="0.25">
      <c r="A137" s="138"/>
      <c r="B137" s="304" t="str">
        <f>IF(C139="","",(VLOOKUP(C139,Lookups!$B$4:$C$2561,2,FALSE)))</f>
        <v/>
      </c>
      <c r="C137" s="366"/>
      <c r="D137" s="140"/>
      <c r="E137" s="140"/>
      <c r="F137" s="139"/>
      <c r="G137" s="149"/>
      <c r="H137" s="141" t="str">
        <f t="shared" si="4"/>
        <v/>
      </c>
      <c r="I137" s="146"/>
      <c r="J137" s="146"/>
      <c r="K137" s="146"/>
      <c r="L137" s="146"/>
      <c r="M137" s="146"/>
      <c r="N137" s="147" t="s">
        <v>87</v>
      </c>
      <c r="O137" s="146"/>
      <c r="P137" s="147" t="s">
        <v>250</v>
      </c>
      <c r="Q137" s="146"/>
      <c r="R137" s="146"/>
      <c r="S137" s="147" t="s">
        <v>250</v>
      </c>
      <c r="T137" s="146"/>
      <c r="U137" s="147" t="s">
        <v>250</v>
      </c>
      <c r="V137" s="147" t="s">
        <v>250</v>
      </c>
      <c r="W137" s="146"/>
      <c r="X137" s="146"/>
      <c r="Y137" s="146"/>
      <c r="Z137" s="147" t="s">
        <v>456</v>
      </c>
      <c r="AA137" s="146"/>
      <c r="AB137" s="146"/>
      <c r="AC137" s="146"/>
      <c r="AD137" s="146"/>
      <c r="AE137" s="146"/>
      <c r="AF137" s="146"/>
      <c r="AG137" s="146"/>
      <c r="AH137" s="142"/>
      <c r="AI137" s="130"/>
      <c r="AJ137" s="149" t="str">
        <f t="shared" ref="AJ137:AJ200" si="5">IF(A137="add",0,"")</f>
        <v/>
      </c>
      <c r="AK137" s="211"/>
      <c r="AL137" s="211"/>
      <c r="AM137" s="214"/>
      <c r="AN137" s="214"/>
      <c r="AO137" s="214"/>
      <c r="AP137" s="215"/>
    </row>
    <row r="138" spans="1:42" ht="27" customHeight="1" thickTop="1" thickBot="1" x14ac:dyDescent="0.25">
      <c r="A138" s="138"/>
      <c r="B138" s="304" t="str">
        <f>IF(C140="","",(VLOOKUP(C140,Lookups!$B$4:$C$2561,2,FALSE)))</f>
        <v/>
      </c>
      <c r="C138" s="366"/>
      <c r="D138" s="140"/>
      <c r="E138" s="140"/>
      <c r="F138" s="139"/>
      <c r="G138" s="149"/>
      <c r="H138" s="141" t="str">
        <f t="shared" si="4"/>
        <v/>
      </c>
      <c r="I138" s="146"/>
      <c r="J138" s="146"/>
      <c r="K138" s="146"/>
      <c r="L138" s="146"/>
      <c r="M138" s="146"/>
      <c r="N138" s="147" t="s">
        <v>87</v>
      </c>
      <c r="O138" s="146"/>
      <c r="P138" s="147" t="s">
        <v>250</v>
      </c>
      <c r="Q138" s="146"/>
      <c r="R138" s="146"/>
      <c r="S138" s="147" t="s">
        <v>250</v>
      </c>
      <c r="T138" s="146"/>
      <c r="U138" s="147" t="s">
        <v>250</v>
      </c>
      <c r="V138" s="147" t="s">
        <v>250</v>
      </c>
      <c r="W138" s="146"/>
      <c r="X138" s="146"/>
      <c r="Y138" s="146"/>
      <c r="Z138" s="147" t="s">
        <v>456</v>
      </c>
      <c r="AA138" s="146"/>
      <c r="AB138" s="146"/>
      <c r="AC138" s="146"/>
      <c r="AD138" s="146"/>
      <c r="AE138" s="146"/>
      <c r="AF138" s="146"/>
      <c r="AG138" s="146"/>
      <c r="AH138" s="142"/>
      <c r="AI138" s="130"/>
      <c r="AJ138" s="149" t="str">
        <f t="shared" si="5"/>
        <v/>
      </c>
      <c r="AK138" s="211"/>
      <c r="AL138" s="211"/>
      <c r="AM138" s="214"/>
      <c r="AN138" s="214"/>
      <c r="AO138" s="214"/>
      <c r="AP138" s="215"/>
    </row>
    <row r="139" spans="1:42" ht="27" customHeight="1" thickTop="1" thickBot="1" x14ac:dyDescent="0.25">
      <c r="A139" s="138"/>
      <c r="B139" s="304" t="str">
        <f>IF(C141="","",(VLOOKUP(C141,Lookups!$B$4:$C$2561,2,FALSE)))</f>
        <v/>
      </c>
      <c r="C139" s="366"/>
      <c r="D139" s="140"/>
      <c r="E139" s="140"/>
      <c r="F139" s="139"/>
      <c r="G139" s="149"/>
      <c r="H139" s="141" t="str">
        <f t="shared" si="4"/>
        <v/>
      </c>
      <c r="I139" s="146"/>
      <c r="J139" s="146"/>
      <c r="K139" s="146"/>
      <c r="L139" s="146"/>
      <c r="M139" s="146"/>
      <c r="N139" s="147" t="s">
        <v>87</v>
      </c>
      <c r="O139" s="146"/>
      <c r="P139" s="147" t="s">
        <v>250</v>
      </c>
      <c r="Q139" s="146"/>
      <c r="R139" s="146"/>
      <c r="S139" s="147" t="s">
        <v>250</v>
      </c>
      <c r="T139" s="146"/>
      <c r="U139" s="147" t="s">
        <v>250</v>
      </c>
      <c r="V139" s="147" t="s">
        <v>250</v>
      </c>
      <c r="W139" s="146"/>
      <c r="X139" s="146"/>
      <c r="Y139" s="146"/>
      <c r="Z139" s="147" t="s">
        <v>456</v>
      </c>
      <c r="AA139" s="146"/>
      <c r="AB139" s="146"/>
      <c r="AC139" s="146"/>
      <c r="AD139" s="146"/>
      <c r="AE139" s="146"/>
      <c r="AF139" s="146"/>
      <c r="AG139" s="146"/>
      <c r="AH139" s="142"/>
      <c r="AI139" s="130"/>
      <c r="AJ139" s="149" t="str">
        <f t="shared" si="5"/>
        <v/>
      </c>
      <c r="AK139" s="211"/>
      <c r="AL139" s="211"/>
      <c r="AM139" s="214"/>
      <c r="AN139" s="214"/>
      <c r="AO139" s="214"/>
      <c r="AP139" s="215"/>
    </row>
    <row r="140" spans="1:42" ht="27" customHeight="1" thickTop="1" thickBot="1" x14ac:dyDescent="0.25">
      <c r="A140" s="138"/>
      <c r="B140" s="304" t="str">
        <f>IF(C142="","",(VLOOKUP(C142,Lookups!$B$4:$C$2561,2,FALSE)))</f>
        <v/>
      </c>
      <c r="C140" s="366"/>
      <c r="D140" s="140"/>
      <c r="E140" s="140"/>
      <c r="F140" s="139"/>
      <c r="G140" s="149"/>
      <c r="H140" s="141" t="str">
        <f t="shared" si="4"/>
        <v/>
      </c>
      <c r="I140" s="146"/>
      <c r="J140" s="146"/>
      <c r="K140" s="146"/>
      <c r="L140" s="146"/>
      <c r="M140" s="146"/>
      <c r="N140" s="147" t="s">
        <v>87</v>
      </c>
      <c r="O140" s="146"/>
      <c r="P140" s="147" t="s">
        <v>250</v>
      </c>
      <c r="Q140" s="146"/>
      <c r="R140" s="146"/>
      <c r="S140" s="147" t="s">
        <v>250</v>
      </c>
      <c r="T140" s="146"/>
      <c r="U140" s="147" t="s">
        <v>250</v>
      </c>
      <c r="V140" s="147" t="s">
        <v>250</v>
      </c>
      <c r="W140" s="146"/>
      <c r="X140" s="146"/>
      <c r="Y140" s="146"/>
      <c r="Z140" s="147" t="s">
        <v>456</v>
      </c>
      <c r="AA140" s="146"/>
      <c r="AB140" s="146"/>
      <c r="AC140" s="146"/>
      <c r="AD140" s="146"/>
      <c r="AE140" s="146"/>
      <c r="AF140" s="146"/>
      <c r="AG140" s="146"/>
      <c r="AH140" s="142"/>
      <c r="AI140" s="130"/>
      <c r="AJ140" s="149" t="str">
        <f t="shared" si="5"/>
        <v/>
      </c>
      <c r="AK140" s="211"/>
      <c r="AL140" s="211"/>
      <c r="AM140" s="214"/>
      <c r="AN140" s="214"/>
      <c r="AO140" s="214"/>
      <c r="AP140" s="215"/>
    </row>
    <row r="141" spans="1:42" ht="27" customHeight="1" thickTop="1" thickBot="1" x14ac:dyDescent="0.25">
      <c r="A141" s="138"/>
      <c r="B141" s="304" t="str">
        <f>IF(C143="","",(VLOOKUP(C143,Lookups!$B$4:$C$2561,2,FALSE)))</f>
        <v/>
      </c>
      <c r="C141" s="366"/>
      <c r="D141" s="140"/>
      <c r="E141" s="140"/>
      <c r="F141" s="139"/>
      <c r="G141" s="149"/>
      <c r="H141" s="141" t="str">
        <f t="shared" si="4"/>
        <v/>
      </c>
      <c r="I141" s="146"/>
      <c r="J141" s="146"/>
      <c r="K141" s="146"/>
      <c r="L141" s="146"/>
      <c r="M141" s="146"/>
      <c r="N141" s="147" t="s">
        <v>87</v>
      </c>
      <c r="O141" s="146"/>
      <c r="P141" s="147" t="s">
        <v>250</v>
      </c>
      <c r="Q141" s="146"/>
      <c r="R141" s="146"/>
      <c r="S141" s="147" t="s">
        <v>250</v>
      </c>
      <c r="T141" s="146"/>
      <c r="U141" s="147" t="s">
        <v>250</v>
      </c>
      <c r="V141" s="147" t="s">
        <v>250</v>
      </c>
      <c r="W141" s="146"/>
      <c r="X141" s="146"/>
      <c r="Y141" s="146"/>
      <c r="Z141" s="147" t="s">
        <v>456</v>
      </c>
      <c r="AA141" s="146"/>
      <c r="AB141" s="146"/>
      <c r="AC141" s="146"/>
      <c r="AD141" s="146"/>
      <c r="AE141" s="146"/>
      <c r="AF141" s="146"/>
      <c r="AG141" s="146"/>
      <c r="AH141" s="142"/>
      <c r="AI141" s="130"/>
      <c r="AJ141" s="149" t="str">
        <f t="shared" si="5"/>
        <v/>
      </c>
      <c r="AK141" s="211"/>
      <c r="AL141" s="211"/>
      <c r="AM141" s="214"/>
      <c r="AN141" s="214"/>
      <c r="AO141" s="214"/>
      <c r="AP141" s="215"/>
    </row>
    <row r="142" spans="1:42" ht="27" customHeight="1" thickTop="1" thickBot="1" x14ac:dyDescent="0.25">
      <c r="A142" s="138"/>
      <c r="B142" s="304" t="str">
        <f>IF(C144="","",(VLOOKUP(C144,Lookups!$B$4:$C$2561,2,FALSE)))</f>
        <v/>
      </c>
      <c r="C142" s="366"/>
      <c r="D142" s="140"/>
      <c r="E142" s="140"/>
      <c r="F142" s="139"/>
      <c r="G142" s="149"/>
      <c r="H142" s="141" t="str">
        <f t="shared" si="4"/>
        <v/>
      </c>
      <c r="I142" s="146"/>
      <c r="J142" s="146"/>
      <c r="K142" s="146"/>
      <c r="L142" s="146"/>
      <c r="M142" s="146"/>
      <c r="N142" s="147" t="s">
        <v>87</v>
      </c>
      <c r="O142" s="146"/>
      <c r="P142" s="147" t="s">
        <v>250</v>
      </c>
      <c r="Q142" s="146"/>
      <c r="R142" s="146"/>
      <c r="S142" s="147" t="s">
        <v>250</v>
      </c>
      <c r="T142" s="146"/>
      <c r="U142" s="147" t="s">
        <v>250</v>
      </c>
      <c r="V142" s="147" t="s">
        <v>250</v>
      </c>
      <c r="W142" s="146"/>
      <c r="X142" s="146"/>
      <c r="Y142" s="146"/>
      <c r="Z142" s="147" t="s">
        <v>456</v>
      </c>
      <c r="AA142" s="146"/>
      <c r="AB142" s="146"/>
      <c r="AC142" s="146"/>
      <c r="AD142" s="146"/>
      <c r="AE142" s="146"/>
      <c r="AF142" s="146"/>
      <c r="AG142" s="146"/>
      <c r="AH142" s="142"/>
      <c r="AI142" s="130"/>
      <c r="AJ142" s="149" t="str">
        <f t="shared" si="5"/>
        <v/>
      </c>
      <c r="AK142" s="211"/>
      <c r="AL142" s="211"/>
      <c r="AM142" s="214"/>
      <c r="AN142" s="214"/>
      <c r="AO142" s="214"/>
      <c r="AP142" s="215"/>
    </row>
    <row r="143" spans="1:42" ht="27" customHeight="1" thickTop="1" thickBot="1" x14ac:dyDescent="0.25">
      <c r="A143" s="138"/>
      <c r="B143" s="304" t="str">
        <f>IF(C145="","",(VLOOKUP(C145,Lookups!$B$4:$C$2561,2,FALSE)))</f>
        <v/>
      </c>
      <c r="C143" s="366"/>
      <c r="D143" s="140"/>
      <c r="E143" s="140"/>
      <c r="F143" s="139"/>
      <c r="G143" s="149"/>
      <c r="H143" s="141" t="str">
        <f t="shared" si="4"/>
        <v/>
      </c>
      <c r="I143" s="146"/>
      <c r="J143" s="146"/>
      <c r="K143" s="146"/>
      <c r="L143" s="146"/>
      <c r="M143" s="146"/>
      <c r="N143" s="147" t="s">
        <v>87</v>
      </c>
      <c r="O143" s="146"/>
      <c r="P143" s="147" t="s">
        <v>250</v>
      </c>
      <c r="Q143" s="146"/>
      <c r="R143" s="146"/>
      <c r="S143" s="147" t="s">
        <v>250</v>
      </c>
      <c r="T143" s="146"/>
      <c r="U143" s="147" t="s">
        <v>250</v>
      </c>
      <c r="V143" s="147" t="s">
        <v>250</v>
      </c>
      <c r="W143" s="146"/>
      <c r="X143" s="146"/>
      <c r="Y143" s="146"/>
      <c r="Z143" s="147" t="s">
        <v>456</v>
      </c>
      <c r="AA143" s="146"/>
      <c r="AB143" s="146"/>
      <c r="AC143" s="146"/>
      <c r="AD143" s="146"/>
      <c r="AE143" s="146"/>
      <c r="AF143" s="146"/>
      <c r="AG143" s="146"/>
      <c r="AH143" s="142"/>
      <c r="AI143" s="130"/>
      <c r="AJ143" s="149" t="str">
        <f t="shared" si="5"/>
        <v/>
      </c>
      <c r="AK143" s="211"/>
      <c r="AL143" s="211"/>
      <c r="AM143" s="214"/>
      <c r="AN143" s="214"/>
      <c r="AO143" s="214"/>
      <c r="AP143" s="215"/>
    </row>
    <row r="144" spans="1:42" ht="27" customHeight="1" thickTop="1" thickBot="1" x14ac:dyDescent="0.25">
      <c r="A144" s="138"/>
      <c r="B144" s="304" t="str">
        <f>IF(C146="","",(VLOOKUP(C146,Lookups!$B$4:$C$2561,2,FALSE)))</f>
        <v/>
      </c>
      <c r="C144" s="366"/>
      <c r="D144" s="140"/>
      <c r="E144" s="140"/>
      <c r="F144" s="139"/>
      <c r="G144" s="149"/>
      <c r="H144" s="141" t="str">
        <f t="shared" si="4"/>
        <v/>
      </c>
      <c r="I144" s="146"/>
      <c r="J144" s="146"/>
      <c r="K144" s="146"/>
      <c r="L144" s="146"/>
      <c r="M144" s="146"/>
      <c r="N144" s="147" t="s">
        <v>87</v>
      </c>
      <c r="O144" s="146"/>
      <c r="P144" s="147" t="s">
        <v>250</v>
      </c>
      <c r="Q144" s="146"/>
      <c r="R144" s="146"/>
      <c r="S144" s="147" t="s">
        <v>250</v>
      </c>
      <c r="T144" s="146"/>
      <c r="U144" s="147" t="s">
        <v>250</v>
      </c>
      <c r="V144" s="147" t="s">
        <v>250</v>
      </c>
      <c r="W144" s="146"/>
      <c r="X144" s="146"/>
      <c r="Y144" s="146"/>
      <c r="Z144" s="147" t="s">
        <v>456</v>
      </c>
      <c r="AA144" s="146"/>
      <c r="AB144" s="146"/>
      <c r="AC144" s="146"/>
      <c r="AD144" s="146"/>
      <c r="AE144" s="146"/>
      <c r="AF144" s="146"/>
      <c r="AG144" s="146"/>
      <c r="AH144" s="142"/>
      <c r="AI144" s="130"/>
      <c r="AJ144" s="149" t="str">
        <f t="shared" si="5"/>
        <v/>
      </c>
      <c r="AK144" s="211"/>
      <c r="AL144" s="211"/>
      <c r="AM144" s="214"/>
      <c r="AN144" s="214"/>
      <c r="AO144" s="214"/>
      <c r="AP144" s="215"/>
    </row>
    <row r="145" spans="1:42" ht="27" customHeight="1" thickTop="1" thickBot="1" x14ac:dyDescent="0.25">
      <c r="A145" s="138"/>
      <c r="B145" s="304" t="str">
        <f>IF(C147="","",(VLOOKUP(C147,Lookups!$B$4:$C$2561,2,FALSE)))</f>
        <v/>
      </c>
      <c r="C145" s="366"/>
      <c r="D145" s="140"/>
      <c r="E145" s="140"/>
      <c r="F145" s="139"/>
      <c r="G145" s="149"/>
      <c r="H145" s="141" t="str">
        <f t="shared" si="4"/>
        <v/>
      </c>
      <c r="I145" s="146"/>
      <c r="J145" s="146"/>
      <c r="K145" s="146"/>
      <c r="L145" s="146"/>
      <c r="M145" s="146"/>
      <c r="N145" s="147" t="s">
        <v>87</v>
      </c>
      <c r="O145" s="146"/>
      <c r="P145" s="147" t="s">
        <v>250</v>
      </c>
      <c r="Q145" s="146"/>
      <c r="R145" s="146"/>
      <c r="S145" s="147" t="s">
        <v>250</v>
      </c>
      <c r="T145" s="146"/>
      <c r="U145" s="147" t="s">
        <v>250</v>
      </c>
      <c r="V145" s="147" t="s">
        <v>250</v>
      </c>
      <c r="W145" s="146"/>
      <c r="X145" s="146"/>
      <c r="Y145" s="146"/>
      <c r="Z145" s="147" t="s">
        <v>456</v>
      </c>
      <c r="AA145" s="146"/>
      <c r="AB145" s="146"/>
      <c r="AC145" s="146"/>
      <c r="AD145" s="146"/>
      <c r="AE145" s="146"/>
      <c r="AF145" s="146"/>
      <c r="AG145" s="146"/>
      <c r="AH145" s="142"/>
      <c r="AI145" s="130"/>
      <c r="AJ145" s="149" t="str">
        <f t="shared" si="5"/>
        <v/>
      </c>
      <c r="AK145" s="211"/>
      <c r="AL145" s="211"/>
      <c r="AM145" s="214"/>
      <c r="AN145" s="214"/>
      <c r="AO145" s="214"/>
      <c r="AP145" s="215"/>
    </row>
    <row r="146" spans="1:42" ht="27" customHeight="1" thickTop="1" thickBot="1" x14ac:dyDescent="0.25">
      <c r="A146" s="138"/>
      <c r="B146" s="304" t="str">
        <f>IF(C148="","",(VLOOKUP(C148,Lookups!$B$4:$C$2561,2,FALSE)))</f>
        <v/>
      </c>
      <c r="C146" s="366"/>
      <c r="D146" s="140"/>
      <c r="E146" s="140"/>
      <c r="F146" s="139"/>
      <c r="G146" s="149"/>
      <c r="H146" s="141" t="str">
        <f t="shared" si="4"/>
        <v/>
      </c>
      <c r="I146" s="146"/>
      <c r="J146" s="146"/>
      <c r="K146" s="146"/>
      <c r="L146" s="146"/>
      <c r="M146" s="146"/>
      <c r="N146" s="147" t="s">
        <v>87</v>
      </c>
      <c r="O146" s="146"/>
      <c r="P146" s="147" t="s">
        <v>250</v>
      </c>
      <c r="Q146" s="146"/>
      <c r="R146" s="146"/>
      <c r="S146" s="147" t="s">
        <v>250</v>
      </c>
      <c r="T146" s="146"/>
      <c r="U146" s="147" t="s">
        <v>250</v>
      </c>
      <c r="V146" s="147" t="s">
        <v>250</v>
      </c>
      <c r="W146" s="146"/>
      <c r="X146" s="146"/>
      <c r="Y146" s="146"/>
      <c r="Z146" s="147" t="s">
        <v>456</v>
      </c>
      <c r="AA146" s="146"/>
      <c r="AB146" s="146"/>
      <c r="AC146" s="146"/>
      <c r="AD146" s="146"/>
      <c r="AE146" s="146"/>
      <c r="AF146" s="146"/>
      <c r="AG146" s="146"/>
      <c r="AH146" s="142"/>
      <c r="AI146" s="130"/>
      <c r="AJ146" s="149" t="str">
        <f t="shared" si="5"/>
        <v/>
      </c>
      <c r="AK146" s="211"/>
      <c r="AL146" s="211"/>
      <c r="AM146" s="214"/>
      <c r="AN146" s="214"/>
      <c r="AO146" s="214"/>
      <c r="AP146" s="215"/>
    </row>
    <row r="147" spans="1:42" ht="27" customHeight="1" thickTop="1" thickBot="1" x14ac:dyDescent="0.25">
      <c r="A147" s="138"/>
      <c r="B147" s="304" t="str">
        <f>IF(C149="","",(VLOOKUP(C149,Lookups!$B$4:$C$2561,2,FALSE)))</f>
        <v/>
      </c>
      <c r="C147" s="366"/>
      <c r="D147" s="140"/>
      <c r="E147" s="140"/>
      <c r="F147" s="139"/>
      <c r="G147" s="149"/>
      <c r="H147" s="141" t="str">
        <f t="shared" si="4"/>
        <v/>
      </c>
      <c r="I147" s="146"/>
      <c r="J147" s="146"/>
      <c r="K147" s="146"/>
      <c r="L147" s="146"/>
      <c r="M147" s="146"/>
      <c r="N147" s="147" t="s">
        <v>87</v>
      </c>
      <c r="O147" s="146"/>
      <c r="P147" s="147" t="s">
        <v>250</v>
      </c>
      <c r="Q147" s="146"/>
      <c r="R147" s="146"/>
      <c r="S147" s="147" t="s">
        <v>250</v>
      </c>
      <c r="T147" s="146"/>
      <c r="U147" s="147" t="s">
        <v>250</v>
      </c>
      <c r="V147" s="147" t="s">
        <v>250</v>
      </c>
      <c r="W147" s="146"/>
      <c r="X147" s="146"/>
      <c r="Y147" s="146"/>
      <c r="Z147" s="147" t="s">
        <v>456</v>
      </c>
      <c r="AA147" s="146"/>
      <c r="AB147" s="146"/>
      <c r="AC147" s="146"/>
      <c r="AD147" s="146"/>
      <c r="AE147" s="146"/>
      <c r="AF147" s="146"/>
      <c r="AG147" s="146"/>
      <c r="AH147" s="142"/>
      <c r="AI147" s="130"/>
      <c r="AJ147" s="149" t="str">
        <f t="shared" si="5"/>
        <v/>
      </c>
      <c r="AK147" s="211"/>
      <c r="AL147" s="211"/>
      <c r="AM147" s="214"/>
      <c r="AN147" s="214"/>
      <c r="AO147" s="214"/>
      <c r="AP147" s="215"/>
    </row>
    <row r="148" spans="1:42" ht="27" customHeight="1" thickTop="1" thickBot="1" x14ac:dyDescent="0.25">
      <c r="A148" s="138"/>
      <c r="B148" s="304" t="str">
        <f>IF(C150="","",(VLOOKUP(C150,Lookups!$B$4:$C$2561,2,FALSE)))</f>
        <v/>
      </c>
      <c r="C148" s="366"/>
      <c r="D148" s="140"/>
      <c r="E148" s="140"/>
      <c r="F148" s="139"/>
      <c r="G148" s="149"/>
      <c r="H148" s="141" t="str">
        <f t="shared" si="4"/>
        <v/>
      </c>
      <c r="I148" s="146"/>
      <c r="J148" s="146"/>
      <c r="K148" s="146"/>
      <c r="L148" s="146"/>
      <c r="M148" s="146"/>
      <c r="N148" s="147" t="s">
        <v>87</v>
      </c>
      <c r="O148" s="146"/>
      <c r="P148" s="147" t="s">
        <v>250</v>
      </c>
      <c r="Q148" s="146"/>
      <c r="R148" s="146"/>
      <c r="S148" s="147" t="s">
        <v>250</v>
      </c>
      <c r="T148" s="146"/>
      <c r="U148" s="147" t="s">
        <v>250</v>
      </c>
      <c r="V148" s="147" t="s">
        <v>250</v>
      </c>
      <c r="W148" s="146"/>
      <c r="X148" s="146"/>
      <c r="Y148" s="146"/>
      <c r="Z148" s="147" t="s">
        <v>456</v>
      </c>
      <c r="AA148" s="146"/>
      <c r="AB148" s="146"/>
      <c r="AC148" s="146"/>
      <c r="AD148" s="146"/>
      <c r="AE148" s="146"/>
      <c r="AF148" s="146"/>
      <c r="AG148" s="146"/>
      <c r="AH148" s="142"/>
      <c r="AI148" s="130"/>
      <c r="AJ148" s="149" t="str">
        <f t="shared" si="5"/>
        <v/>
      </c>
      <c r="AK148" s="211"/>
      <c r="AL148" s="211"/>
      <c r="AM148" s="214"/>
      <c r="AN148" s="214"/>
      <c r="AO148" s="214"/>
      <c r="AP148" s="215"/>
    </row>
    <row r="149" spans="1:42" ht="27" customHeight="1" thickTop="1" thickBot="1" x14ac:dyDescent="0.25">
      <c r="A149" s="138"/>
      <c r="B149" s="304" t="str">
        <f>IF(C151="","",(VLOOKUP(C151,Lookups!$B$4:$C$2561,2,FALSE)))</f>
        <v/>
      </c>
      <c r="C149" s="366"/>
      <c r="D149" s="140"/>
      <c r="E149" s="140"/>
      <c r="F149" s="139"/>
      <c r="G149" s="149"/>
      <c r="H149" s="141" t="str">
        <f t="shared" si="4"/>
        <v/>
      </c>
      <c r="I149" s="146"/>
      <c r="J149" s="146"/>
      <c r="K149" s="146"/>
      <c r="L149" s="146"/>
      <c r="M149" s="146"/>
      <c r="N149" s="147" t="s">
        <v>87</v>
      </c>
      <c r="O149" s="146"/>
      <c r="P149" s="147" t="s">
        <v>250</v>
      </c>
      <c r="Q149" s="146"/>
      <c r="R149" s="146"/>
      <c r="S149" s="147" t="s">
        <v>250</v>
      </c>
      <c r="T149" s="146"/>
      <c r="U149" s="147" t="s">
        <v>250</v>
      </c>
      <c r="V149" s="147" t="s">
        <v>250</v>
      </c>
      <c r="W149" s="146"/>
      <c r="X149" s="146"/>
      <c r="Y149" s="146"/>
      <c r="Z149" s="147" t="s">
        <v>456</v>
      </c>
      <c r="AA149" s="146"/>
      <c r="AB149" s="146"/>
      <c r="AC149" s="146"/>
      <c r="AD149" s="146"/>
      <c r="AE149" s="146"/>
      <c r="AF149" s="146"/>
      <c r="AG149" s="146"/>
      <c r="AH149" s="142"/>
      <c r="AI149" s="130"/>
      <c r="AJ149" s="149" t="str">
        <f t="shared" si="5"/>
        <v/>
      </c>
      <c r="AK149" s="211"/>
      <c r="AL149" s="211"/>
      <c r="AM149" s="214"/>
      <c r="AN149" s="214"/>
      <c r="AO149" s="214"/>
      <c r="AP149" s="215"/>
    </row>
    <row r="150" spans="1:42" ht="27" customHeight="1" thickTop="1" thickBot="1" x14ac:dyDescent="0.25">
      <c r="A150" s="138"/>
      <c r="B150" s="304" t="str">
        <f>IF(C152="","",(VLOOKUP(C152,Lookups!$B$4:$C$2561,2,FALSE)))</f>
        <v/>
      </c>
      <c r="C150" s="366"/>
      <c r="D150" s="140"/>
      <c r="E150" s="140"/>
      <c r="F150" s="139"/>
      <c r="G150" s="149"/>
      <c r="H150" s="141" t="str">
        <f t="shared" si="4"/>
        <v/>
      </c>
      <c r="I150" s="146"/>
      <c r="J150" s="146"/>
      <c r="K150" s="146"/>
      <c r="L150" s="146"/>
      <c r="M150" s="146"/>
      <c r="N150" s="147" t="s">
        <v>87</v>
      </c>
      <c r="O150" s="146"/>
      <c r="P150" s="147" t="s">
        <v>250</v>
      </c>
      <c r="Q150" s="146"/>
      <c r="R150" s="146"/>
      <c r="S150" s="147" t="s">
        <v>250</v>
      </c>
      <c r="T150" s="146"/>
      <c r="U150" s="147" t="s">
        <v>250</v>
      </c>
      <c r="V150" s="147" t="s">
        <v>250</v>
      </c>
      <c r="W150" s="146"/>
      <c r="X150" s="146"/>
      <c r="Y150" s="146"/>
      <c r="Z150" s="147" t="s">
        <v>456</v>
      </c>
      <c r="AA150" s="146"/>
      <c r="AB150" s="146"/>
      <c r="AC150" s="146"/>
      <c r="AD150" s="146"/>
      <c r="AE150" s="146"/>
      <c r="AF150" s="146"/>
      <c r="AG150" s="146"/>
      <c r="AH150" s="142"/>
      <c r="AI150" s="130"/>
      <c r="AJ150" s="149" t="str">
        <f t="shared" si="5"/>
        <v/>
      </c>
      <c r="AK150" s="211"/>
      <c r="AL150" s="211"/>
      <c r="AM150" s="214"/>
      <c r="AN150" s="214"/>
      <c r="AO150" s="214"/>
      <c r="AP150" s="215"/>
    </row>
    <row r="151" spans="1:42" ht="27" customHeight="1" thickTop="1" thickBot="1" x14ac:dyDescent="0.25">
      <c r="A151" s="138"/>
      <c r="B151" s="304" t="str">
        <f>IF(C153="","",(VLOOKUP(C153,Lookups!$B$4:$C$2561,2,FALSE)))</f>
        <v/>
      </c>
      <c r="C151" s="366"/>
      <c r="D151" s="140"/>
      <c r="E151" s="140"/>
      <c r="F151" s="139"/>
      <c r="G151" s="149"/>
      <c r="H151" s="141" t="str">
        <f t="shared" si="4"/>
        <v/>
      </c>
      <c r="I151" s="146"/>
      <c r="J151" s="146"/>
      <c r="K151" s="146"/>
      <c r="L151" s="146"/>
      <c r="M151" s="146"/>
      <c r="N151" s="147" t="s">
        <v>87</v>
      </c>
      <c r="O151" s="146"/>
      <c r="P151" s="147" t="s">
        <v>250</v>
      </c>
      <c r="Q151" s="146"/>
      <c r="R151" s="146"/>
      <c r="S151" s="147" t="s">
        <v>250</v>
      </c>
      <c r="T151" s="146"/>
      <c r="U151" s="147" t="s">
        <v>250</v>
      </c>
      <c r="V151" s="147" t="s">
        <v>250</v>
      </c>
      <c r="W151" s="146"/>
      <c r="X151" s="146"/>
      <c r="Y151" s="146"/>
      <c r="Z151" s="147" t="s">
        <v>456</v>
      </c>
      <c r="AA151" s="146"/>
      <c r="AB151" s="146"/>
      <c r="AC151" s="146"/>
      <c r="AD151" s="146"/>
      <c r="AE151" s="146"/>
      <c r="AF151" s="146"/>
      <c r="AG151" s="146"/>
      <c r="AH151" s="142"/>
      <c r="AI151" s="130"/>
      <c r="AJ151" s="149" t="str">
        <f t="shared" si="5"/>
        <v/>
      </c>
      <c r="AK151" s="211"/>
      <c r="AL151" s="211"/>
      <c r="AM151" s="214"/>
      <c r="AN151" s="214"/>
      <c r="AO151" s="214"/>
      <c r="AP151" s="215"/>
    </row>
    <row r="152" spans="1:42" ht="27" customHeight="1" thickTop="1" thickBot="1" x14ac:dyDescent="0.25">
      <c r="A152" s="138"/>
      <c r="B152" s="304" t="str">
        <f>IF(C154="","",(VLOOKUP(C154,Lookups!$B$4:$C$2561,2,FALSE)))</f>
        <v/>
      </c>
      <c r="C152" s="366"/>
      <c r="D152" s="140"/>
      <c r="E152" s="140"/>
      <c r="F152" s="139"/>
      <c r="G152" s="149"/>
      <c r="H152" s="141" t="str">
        <f t="shared" si="4"/>
        <v/>
      </c>
      <c r="I152" s="146"/>
      <c r="J152" s="146"/>
      <c r="K152" s="146"/>
      <c r="L152" s="146"/>
      <c r="M152" s="146"/>
      <c r="N152" s="147" t="s">
        <v>87</v>
      </c>
      <c r="O152" s="146"/>
      <c r="P152" s="147" t="s">
        <v>250</v>
      </c>
      <c r="Q152" s="146"/>
      <c r="R152" s="146"/>
      <c r="S152" s="147" t="s">
        <v>250</v>
      </c>
      <c r="T152" s="146"/>
      <c r="U152" s="147" t="s">
        <v>250</v>
      </c>
      <c r="V152" s="147" t="s">
        <v>250</v>
      </c>
      <c r="W152" s="146"/>
      <c r="X152" s="146"/>
      <c r="Y152" s="146"/>
      <c r="Z152" s="147" t="s">
        <v>456</v>
      </c>
      <c r="AA152" s="146"/>
      <c r="AB152" s="146"/>
      <c r="AC152" s="146"/>
      <c r="AD152" s="146"/>
      <c r="AE152" s="146"/>
      <c r="AF152" s="146"/>
      <c r="AG152" s="146"/>
      <c r="AH152" s="142"/>
      <c r="AI152" s="130"/>
      <c r="AJ152" s="149" t="str">
        <f t="shared" si="5"/>
        <v/>
      </c>
      <c r="AK152" s="211"/>
      <c r="AL152" s="211"/>
      <c r="AM152" s="214"/>
      <c r="AN152" s="214"/>
      <c r="AO152" s="214"/>
      <c r="AP152" s="215"/>
    </row>
    <row r="153" spans="1:42" ht="27" customHeight="1" thickTop="1" thickBot="1" x14ac:dyDescent="0.25">
      <c r="A153" s="138"/>
      <c r="B153" s="304" t="str">
        <f>IF(C155="","",(VLOOKUP(C155,Lookups!$B$4:$C$2561,2,FALSE)))</f>
        <v/>
      </c>
      <c r="C153" s="366"/>
      <c r="D153" s="140"/>
      <c r="E153" s="140"/>
      <c r="F153" s="139"/>
      <c r="G153" s="149"/>
      <c r="H153" s="141" t="str">
        <f t="shared" si="4"/>
        <v/>
      </c>
      <c r="I153" s="146"/>
      <c r="J153" s="146"/>
      <c r="K153" s="146"/>
      <c r="L153" s="146"/>
      <c r="M153" s="146"/>
      <c r="N153" s="147" t="s">
        <v>87</v>
      </c>
      <c r="O153" s="146"/>
      <c r="P153" s="147" t="s">
        <v>250</v>
      </c>
      <c r="Q153" s="146"/>
      <c r="R153" s="146"/>
      <c r="S153" s="147" t="s">
        <v>250</v>
      </c>
      <c r="T153" s="146"/>
      <c r="U153" s="147" t="s">
        <v>250</v>
      </c>
      <c r="V153" s="147" t="s">
        <v>250</v>
      </c>
      <c r="W153" s="146"/>
      <c r="X153" s="146"/>
      <c r="Y153" s="146"/>
      <c r="Z153" s="147" t="s">
        <v>456</v>
      </c>
      <c r="AA153" s="146"/>
      <c r="AB153" s="146"/>
      <c r="AC153" s="146"/>
      <c r="AD153" s="146"/>
      <c r="AE153" s="146"/>
      <c r="AF153" s="146"/>
      <c r="AG153" s="146"/>
      <c r="AH153" s="142"/>
      <c r="AI153" s="130"/>
      <c r="AJ153" s="149" t="str">
        <f t="shared" si="5"/>
        <v/>
      </c>
      <c r="AK153" s="211"/>
      <c r="AL153" s="211"/>
      <c r="AM153" s="214"/>
      <c r="AN153" s="214"/>
      <c r="AO153" s="214"/>
      <c r="AP153" s="215"/>
    </row>
    <row r="154" spans="1:42" ht="27" customHeight="1" thickTop="1" thickBot="1" x14ac:dyDescent="0.25">
      <c r="A154" s="138"/>
      <c r="B154" s="304" t="str">
        <f>IF(C156="","",(VLOOKUP(C156,Lookups!$B$4:$C$2561,2,FALSE)))</f>
        <v/>
      </c>
      <c r="C154" s="366"/>
      <c r="D154" s="140"/>
      <c r="E154" s="140"/>
      <c r="F154" s="139"/>
      <c r="G154" s="149"/>
      <c r="H154" s="141" t="str">
        <f t="shared" si="4"/>
        <v/>
      </c>
      <c r="I154" s="146"/>
      <c r="J154" s="146"/>
      <c r="K154" s="146"/>
      <c r="L154" s="146"/>
      <c r="M154" s="146"/>
      <c r="N154" s="147" t="s">
        <v>87</v>
      </c>
      <c r="O154" s="146"/>
      <c r="P154" s="147" t="s">
        <v>250</v>
      </c>
      <c r="Q154" s="146"/>
      <c r="R154" s="146"/>
      <c r="S154" s="147" t="s">
        <v>250</v>
      </c>
      <c r="T154" s="146"/>
      <c r="U154" s="147" t="s">
        <v>250</v>
      </c>
      <c r="V154" s="147" t="s">
        <v>250</v>
      </c>
      <c r="W154" s="146"/>
      <c r="X154" s="146"/>
      <c r="Y154" s="146"/>
      <c r="Z154" s="147" t="s">
        <v>456</v>
      </c>
      <c r="AA154" s="146"/>
      <c r="AB154" s="146"/>
      <c r="AC154" s="146"/>
      <c r="AD154" s="146"/>
      <c r="AE154" s="146"/>
      <c r="AF154" s="146"/>
      <c r="AG154" s="146"/>
      <c r="AH154" s="142"/>
      <c r="AI154" s="130"/>
      <c r="AJ154" s="149" t="str">
        <f t="shared" si="5"/>
        <v/>
      </c>
      <c r="AK154" s="211"/>
      <c r="AL154" s="211"/>
      <c r="AM154" s="214"/>
      <c r="AN154" s="214"/>
      <c r="AO154" s="214"/>
      <c r="AP154" s="215"/>
    </row>
    <row r="155" spans="1:42" ht="27" customHeight="1" thickTop="1" thickBot="1" x14ac:dyDescent="0.25">
      <c r="A155" s="138"/>
      <c r="B155" s="304" t="str">
        <f>IF(C157="","",(VLOOKUP(C157,Lookups!$B$4:$C$2561,2,FALSE)))</f>
        <v/>
      </c>
      <c r="C155" s="366"/>
      <c r="D155" s="140"/>
      <c r="E155" s="140"/>
      <c r="F155" s="139"/>
      <c r="G155" s="149"/>
      <c r="H155" s="141" t="str">
        <f t="shared" si="4"/>
        <v/>
      </c>
      <c r="I155" s="146"/>
      <c r="J155" s="146"/>
      <c r="K155" s="146"/>
      <c r="L155" s="146"/>
      <c r="M155" s="146"/>
      <c r="N155" s="147" t="s">
        <v>87</v>
      </c>
      <c r="O155" s="146"/>
      <c r="P155" s="147" t="s">
        <v>250</v>
      </c>
      <c r="Q155" s="146"/>
      <c r="R155" s="146"/>
      <c r="S155" s="147" t="s">
        <v>250</v>
      </c>
      <c r="T155" s="146"/>
      <c r="U155" s="147" t="s">
        <v>250</v>
      </c>
      <c r="V155" s="147" t="s">
        <v>250</v>
      </c>
      <c r="W155" s="146"/>
      <c r="X155" s="146"/>
      <c r="Y155" s="146"/>
      <c r="Z155" s="147" t="s">
        <v>456</v>
      </c>
      <c r="AA155" s="146"/>
      <c r="AB155" s="146"/>
      <c r="AC155" s="146"/>
      <c r="AD155" s="146"/>
      <c r="AE155" s="146"/>
      <c r="AF155" s="146"/>
      <c r="AG155" s="146"/>
      <c r="AH155" s="142"/>
      <c r="AI155" s="130"/>
      <c r="AJ155" s="149" t="str">
        <f t="shared" si="5"/>
        <v/>
      </c>
      <c r="AK155" s="211"/>
      <c r="AL155" s="211"/>
      <c r="AM155" s="214"/>
      <c r="AN155" s="214"/>
      <c r="AO155" s="214"/>
      <c r="AP155" s="215"/>
    </row>
    <row r="156" spans="1:42" ht="27" customHeight="1" thickTop="1" thickBot="1" x14ac:dyDescent="0.25">
      <c r="A156" s="138"/>
      <c r="B156" s="304" t="str">
        <f>IF(C158="","",(VLOOKUP(C158,Lookups!$B$4:$C$2561,2,FALSE)))</f>
        <v/>
      </c>
      <c r="C156" s="366"/>
      <c r="D156" s="140"/>
      <c r="E156" s="140"/>
      <c r="F156" s="139"/>
      <c r="G156" s="149"/>
      <c r="H156" s="141" t="str">
        <f t="shared" si="4"/>
        <v/>
      </c>
      <c r="I156" s="146"/>
      <c r="J156" s="146"/>
      <c r="K156" s="146"/>
      <c r="L156" s="146"/>
      <c r="M156" s="146"/>
      <c r="N156" s="147" t="s">
        <v>87</v>
      </c>
      <c r="O156" s="146"/>
      <c r="P156" s="147" t="s">
        <v>250</v>
      </c>
      <c r="Q156" s="146"/>
      <c r="R156" s="146"/>
      <c r="S156" s="147" t="s">
        <v>250</v>
      </c>
      <c r="T156" s="146"/>
      <c r="U156" s="147" t="s">
        <v>250</v>
      </c>
      <c r="V156" s="147" t="s">
        <v>250</v>
      </c>
      <c r="W156" s="146"/>
      <c r="X156" s="146"/>
      <c r="Y156" s="146"/>
      <c r="Z156" s="147" t="s">
        <v>456</v>
      </c>
      <c r="AA156" s="146"/>
      <c r="AB156" s="146"/>
      <c r="AC156" s="146"/>
      <c r="AD156" s="146"/>
      <c r="AE156" s="146"/>
      <c r="AF156" s="146"/>
      <c r="AG156" s="146"/>
      <c r="AH156" s="142"/>
      <c r="AI156" s="130"/>
      <c r="AJ156" s="149" t="str">
        <f t="shared" si="5"/>
        <v/>
      </c>
      <c r="AK156" s="211"/>
      <c r="AL156" s="211"/>
      <c r="AM156" s="214"/>
      <c r="AN156" s="214"/>
      <c r="AO156" s="214"/>
      <c r="AP156" s="215"/>
    </row>
    <row r="157" spans="1:42" ht="27" customHeight="1" thickTop="1" thickBot="1" x14ac:dyDescent="0.25">
      <c r="A157" s="138"/>
      <c r="B157" s="304" t="str">
        <f>IF(C159="","",(VLOOKUP(C159,Lookups!$B$4:$C$2561,2,FALSE)))</f>
        <v/>
      </c>
      <c r="C157" s="366"/>
      <c r="D157" s="140"/>
      <c r="E157" s="140"/>
      <c r="F157" s="139"/>
      <c r="G157" s="149"/>
      <c r="H157" s="141" t="str">
        <f t="shared" si="4"/>
        <v/>
      </c>
      <c r="I157" s="146"/>
      <c r="J157" s="146"/>
      <c r="K157" s="146"/>
      <c r="L157" s="146"/>
      <c r="M157" s="146"/>
      <c r="N157" s="147" t="s">
        <v>87</v>
      </c>
      <c r="O157" s="146"/>
      <c r="P157" s="147" t="s">
        <v>250</v>
      </c>
      <c r="Q157" s="146"/>
      <c r="R157" s="146"/>
      <c r="S157" s="147" t="s">
        <v>250</v>
      </c>
      <c r="T157" s="146"/>
      <c r="U157" s="147" t="s">
        <v>250</v>
      </c>
      <c r="V157" s="147" t="s">
        <v>250</v>
      </c>
      <c r="W157" s="146"/>
      <c r="X157" s="146"/>
      <c r="Y157" s="146"/>
      <c r="Z157" s="147" t="s">
        <v>456</v>
      </c>
      <c r="AA157" s="146"/>
      <c r="AB157" s="146"/>
      <c r="AC157" s="146"/>
      <c r="AD157" s="146"/>
      <c r="AE157" s="146"/>
      <c r="AF157" s="146"/>
      <c r="AG157" s="146"/>
      <c r="AH157" s="142"/>
      <c r="AI157" s="130"/>
      <c r="AJ157" s="149" t="str">
        <f t="shared" si="5"/>
        <v/>
      </c>
      <c r="AK157" s="211"/>
      <c r="AL157" s="211"/>
      <c r="AM157" s="214"/>
      <c r="AN157" s="214"/>
      <c r="AO157" s="214"/>
      <c r="AP157" s="215"/>
    </row>
    <row r="158" spans="1:42" ht="27" customHeight="1" thickTop="1" thickBot="1" x14ac:dyDescent="0.25">
      <c r="A158" s="138"/>
      <c r="B158" s="304" t="str">
        <f>IF(C160="","",(VLOOKUP(C160,Lookups!$B$4:$C$2561,2,FALSE)))</f>
        <v/>
      </c>
      <c r="C158" s="366"/>
      <c r="D158" s="140"/>
      <c r="E158" s="140"/>
      <c r="F158" s="139"/>
      <c r="G158" s="149"/>
      <c r="H158" s="141" t="str">
        <f t="shared" si="4"/>
        <v/>
      </c>
      <c r="I158" s="146"/>
      <c r="J158" s="146"/>
      <c r="K158" s="146"/>
      <c r="L158" s="146"/>
      <c r="M158" s="146"/>
      <c r="N158" s="147" t="s">
        <v>87</v>
      </c>
      <c r="O158" s="146"/>
      <c r="P158" s="147" t="s">
        <v>250</v>
      </c>
      <c r="Q158" s="146"/>
      <c r="R158" s="146"/>
      <c r="S158" s="147" t="s">
        <v>250</v>
      </c>
      <c r="T158" s="146"/>
      <c r="U158" s="147" t="s">
        <v>250</v>
      </c>
      <c r="V158" s="147" t="s">
        <v>250</v>
      </c>
      <c r="W158" s="146"/>
      <c r="X158" s="146"/>
      <c r="Y158" s="146"/>
      <c r="Z158" s="147" t="s">
        <v>456</v>
      </c>
      <c r="AA158" s="146"/>
      <c r="AB158" s="146"/>
      <c r="AC158" s="146"/>
      <c r="AD158" s="146"/>
      <c r="AE158" s="146"/>
      <c r="AF158" s="146"/>
      <c r="AG158" s="146"/>
      <c r="AH158" s="142"/>
      <c r="AI158" s="130"/>
      <c r="AJ158" s="149" t="str">
        <f t="shared" si="5"/>
        <v/>
      </c>
      <c r="AK158" s="211"/>
      <c r="AL158" s="211"/>
      <c r="AM158" s="214"/>
      <c r="AN158" s="214"/>
      <c r="AO158" s="214"/>
      <c r="AP158" s="215"/>
    </row>
    <row r="159" spans="1:42" ht="27" customHeight="1" thickTop="1" thickBot="1" x14ac:dyDescent="0.25">
      <c r="A159" s="138"/>
      <c r="B159" s="304" t="str">
        <f>IF(C161="","",(VLOOKUP(C161,Lookups!$B$4:$C$2561,2,FALSE)))</f>
        <v/>
      </c>
      <c r="C159" s="366"/>
      <c r="D159" s="140"/>
      <c r="E159" s="140"/>
      <c r="F159" s="139"/>
      <c r="G159" s="149"/>
      <c r="H159" s="141" t="str">
        <f t="shared" si="4"/>
        <v/>
      </c>
      <c r="I159" s="146"/>
      <c r="J159" s="146"/>
      <c r="K159" s="146"/>
      <c r="L159" s="146"/>
      <c r="M159" s="146"/>
      <c r="N159" s="147" t="s">
        <v>87</v>
      </c>
      <c r="O159" s="146"/>
      <c r="P159" s="147" t="s">
        <v>250</v>
      </c>
      <c r="Q159" s="146"/>
      <c r="R159" s="146"/>
      <c r="S159" s="147" t="s">
        <v>250</v>
      </c>
      <c r="T159" s="146"/>
      <c r="U159" s="147" t="s">
        <v>250</v>
      </c>
      <c r="V159" s="147" t="s">
        <v>250</v>
      </c>
      <c r="W159" s="146"/>
      <c r="X159" s="146"/>
      <c r="Y159" s="146"/>
      <c r="Z159" s="147" t="s">
        <v>456</v>
      </c>
      <c r="AA159" s="146"/>
      <c r="AB159" s="146"/>
      <c r="AC159" s="146"/>
      <c r="AD159" s="146"/>
      <c r="AE159" s="146"/>
      <c r="AF159" s="146"/>
      <c r="AG159" s="146"/>
      <c r="AH159" s="142"/>
      <c r="AI159" s="130"/>
      <c r="AJ159" s="149" t="str">
        <f t="shared" si="5"/>
        <v/>
      </c>
      <c r="AK159" s="211"/>
      <c r="AL159" s="211"/>
      <c r="AM159" s="214"/>
      <c r="AN159" s="214"/>
      <c r="AO159" s="214"/>
      <c r="AP159" s="215"/>
    </row>
    <row r="160" spans="1:42" ht="27" customHeight="1" thickTop="1" thickBot="1" x14ac:dyDescent="0.25">
      <c r="A160" s="138"/>
      <c r="B160" s="304" t="str">
        <f>IF(C162="","",(VLOOKUP(C162,Lookups!$B$4:$C$2561,2,FALSE)))</f>
        <v/>
      </c>
      <c r="C160" s="366"/>
      <c r="D160" s="140"/>
      <c r="E160" s="140"/>
      <c r="F160" s="139"/>
      <c r="G160" s="149"/>
      <c r="H160" s="141" t="str">
        <f t="shared" si="4"/>
        <v/>
      </c>
      <c r="I160" s="146"/>
      <c r="J160" s="146"/>
      <c r="K160" s="146"/>
      <c r="L160" s="146"/>
      <c r="M160" s="146"/>
      <c r="N160" s="147" t="s">
        <v>87</v>
      </c>
      <c r="O160" s="146"/>
      <c r="P160" s="147" t="s">
        <v>250</v>
      </c>
      <c r="Q160" s="146"/>
      <c r="R160" s="146"/>
      <c r="S160" s="147" t="s">
        <v>250</v>
      </c>
      <c r="T160" s="146"/>
      <c r="U160" s="147" t="s">
        <v>250</v>
      </c>
      <c r="V160" s="147" t="s">
        <v>250</v>
      </c>
      <c r="W160" s="146"/>
      <c r="X160" s="146"/>
      <c r="Y160" s="146"/>
      <c r="Z160" s="147" t="s">
        <v>456</v>
      </c>
      <c r="AA160" s="146"/>
      <c r="AB160" s="146"/>
      <c r="AC160" s="146"/>
      <c r="AD160" s="146"/>
      <c r="AE160" s="146"/>
      <c r="AF160" s="146"/>
      <c r="AG160" s="146"/>
      <c r="AH160" s="142"/>
      <c r="AI160" s="130"/>
      <c r="AJ160" s="149" t="str">
        <f t="shared" si="5"/>
        <v/>
      </c>
      <c r="AK160" s="211"/>
      <c r="AL160" s="211"/>
      <c r="AM160" s="214"/>
      <c r="AN160" s="214"/>
      <c r="AO160" s="214"/>
      <c r="AP160" s="215"/>
    </row>
    <row r="161" spans="1:42" ht="27" customHeight="1" thickTop="1" thickBot="1" x14ac:dyDescent="0.25">
      <c r="A161" s="138"/>
      <c r="B161" s="304" t="str">
        <f>IF(C163="","",(VLOOKUP(C163,Lookups!$B$4:$C$2561,2,FALSE)))</f>
        <v/>
      </c>
      <c r="C161" s="366"/>
      <c r="D161" s="140"/>
      <c r="E161" s="140"/>
      <c r="F161" s="139"/>
      <c r="G161" s="149"/>
      <c r="H161" s="141" t="str">
        <f t="shared" si="4"/>
        <v/>
      </c>
      <c r="I161" s="146"/>
      <c r="J161" s="146"/>
      <c r="K161" s="146"/>
      <c r="L161" s="146"/>
      <c r="M161" s="146"/>
      <c r="N161" s="147" t="s">
        <v>87</v>
      </c>
      <c r="O161" s="146"/>
      <c r="P161" s="147" t="s">
        <v>250</v>
      </c>
      <c r="Q161" s="146"/>
      <c r="R161" s="146"/>
      <c r="S161" s="147" t="s">
        <v>250</v>
      </c>
      <c r="T161" s="146"/>
      <c r="U161" s="147" t="s">
        <v>250</v>
      </c>
      <c r="V161" s="147" t="s">
        <v>250</v>
      </c>
      <c r="W161" s="146"/>
      <c r="X161" s="146"/>
      <c r="Y161" s="146"/>
      <c r="Z161" s="147" t="s">
        <v>456</v>
      </c>
      <c r="AA161" s="146"/>
      <c r="AB161" s="146"/>
      <c r="AC161" s="146"/>
      <c r="AD161" s="146"/>
      <c r="AE161" s="146"/>
      <c r="AF161" s="146"/>
      <c r="AG161" s="146"/>
      <c r="AH161" s="142"/>
      <c r="AI161" s="130"/>
      <c r="AJ161" s="149" t="str">
        <f t="shared" si="5"/>
        <v/>
      </c>
      <c r="AK161" s="211"/>
      <c r="AL161" s="211"/>
      <c r="AM161" s="214"/>
      <c r="AN161" s="214"/>
      <c r="AO161" s="214"/>
      <c r="AP161" s="215"/>
    </row>
    <row r="162" spans="1:42" ht="27" customHeight="1" thickTop="1" thickBot="1" x14ac:dyDescent="0.25">
      <c r="A162" s="138"/>
      <c r="B162" s="304" t="str">
        <f>IF(C164="","",(VLOOKUP(C164,Lookups!$B$4:$C$2561,2,FALSE)))</f>
        <v/>
      </c>
      <c r="C162" s="366"/>
      <c r="D162" s="140"/>
      <c r="E162" s="140"/>
      <c r="F162" s="139"/>
      <c r="G162" s="149"/>
      <c r="H162" s="141" t="str">
        <f t="shared" si="4"/>
        <v/>
      </c>
      <c r="I162" s="146"/>
      <c r="J162" s="146"/>
      <c r="K162" s="146"/>
      <c r="L162" s="146"/>
      <c r="M162" s="146"/>
      <c r="N162" s="147" t="s">
        <v>87</v>
      </c>
      <c r="O162" s="146"/>
      <c r="P162" s="147" t="s">
        <v>250</v>
      </c>
      <c r="Q162" s="146"/>
      <c r="R162" s="146"/>
      <c r="S162" s="147" t="s">
        <v>250</v>
      </c>
      <c r="T162" s="146"/>
      <c r="U162" s="147" t="s">
        <v>250</v>
      </c>
      <c r="V162" s="147" t="s">
        <v>250</v>
      </c>
      <c r="W162" s="146"/>
      <c r="X162" s="146"/>
      <c r="Y162" s="146"/>
      <c r="Z162" s="147" t="s">
        <v>456</v>
      </c>
      <c r="AA162" s="146"/>
      <c r="AB162" s="146"/>
      <c r="AC162" s="146"/>
      <c r="AD162" s="146"/>
      <c r="AE162" s="146"/>
      <c r="AF162" s="146"/>
      <c r="AG162" s="146"/>
      <c r="AH162" s="142"/>
      <c r="AI162" s="130"/>
      <c r="AJ162" s="149" t="str">
        <f t="shared" si="5"/>
        <v/>
      </c>
      <c r="AK162" s="211"/>
      <c r="AL162" s="211"/>
      <c r="AM162" s="214"/>
      <c r="AN162" s="214"/>
      <c r="AO162" s="214"/>
      <c r="AP162" s="215"/>
    </row>
    <row r="163" spans="1:42" ht="27" customHeight="1" thickTop="1" thickBot="1" x14ac:dyDescent="0.25">
      <c r="A163" s="138"/>
      <c r="B163" s="304" t="str">
        <f>IF(C165="","",(VLOOKUP(C165,Lookups!$B$4:$C$2561,2,FALSE)))</f>
        <v/>
      </c>
      <c r="C163" s="366"/>
      <c r="D163" s="140"/>
      <c r="E163" s="140"/>
      <c r="F163" s="139"/>
      <c r="G163" s="149"/>
      <c r="H163" s="141" t="str">
        <f t="shared" si="4"/>
        <v/>
      </c>
      <c r="I163" s="146"/>
      <c r="J163" s="146"/>
      <c r="K163" s="146"/>
      <c r="L163" s="146"/>
      <c r="M163" s="146"/>
      <c r="N163" s="147" t="s">
        <v>87</v>
      </c>
      <c r="O163" s="146"/>
      <c r="P163" s="147" t="s">
        <v>250</v>
      </c>
      <c r="Q163" s="146"/>
      <c r="R163" s="146"/>
      <c r="S163" s="147" t="s">
        <v>250</v>
      </c>
      <c r="T163" s="146"/>
      <c r="U163" s="147" t="s">
        <v>250</v>
      </c>
      <c r="V163" s="147" t="s">
        <v>250</v>
      </c>
      <c r="W163" s="146"/>
      <c r="X163" s="146"/>
      <c r="Y163" s="146"/>
      <c r="Z163" s="147" t="s">
        <v>456</v>
      </c>
      <c r="AA163" s="146"/>
      <c r="AB163" s="146"/>
      <c r="AC163" s="146"/>
      <c r="AD163" s="146"/>
      <c r="AE163" s="146"/>
      <c r="AF163" s="146"/>
      <c r="AG163" s="146"/>
      <c r="AH163" s="142"/>
      <c r="AI163" s="130"/>
      <c r="AJ163" s="149" t="str">
        <f t="shared" si="5"/>
        <v/>
      </c>
      <c r="AK163" s="211"/>
      <c r="AL163" s="211"/>
      <c r="AM163" s="214"/>
      <c r="AN163" s="214"/>
      <c r="AO163" s="214"/>
      <c r="AP163" s="215"/>
    </row>
    <row r="164" spans="1:42" ht="27" customHeight="1" thickTop="1" thickBot="1" x14ac:dyDescent="0.25">
      <c r="A164" s="138"/>
      <c r="B164" s="304" t="str">
        <f>IF(C166="","",(VLOOKUP(C166,Lookups!$B$4:$C$2561,2,FALSE)))</f>
        <v/>
      </c>
      <c r="C164" s="366"/>
      <c r="D164" s="140"/>
      <c r="E164" s="140"/>
      <c r="F164" s="139"/>
      <c r="G164" s="149"/>
      <c r="H164" s="141" t="str">
        <f t="shared" si="4"/>
        <v/>
      </c>
      <c r="I164" s="146"/>
      <c r="J164" s="146"/>
      <c r="K164" s="146"/>
      <c r="L164" s="146"/>
      <c r="M164" s="146"/>
      <c r="N164" s="147" t="s">
        <v>87</v>
      </c>
      <c r="O164" s="146"/>
      <c r="P164" s="147" t="s">
        <v>250</v>
      </c>
      <c r="Q164" s="146"/>
      <c r="R164" s="146"/>
      <c r="S164" s="147" t="s">
        <v>250</v>
      </c>
      <c r="T164" s="146"/>
      <c r="U164" s="147" t="s">
        <v>250</v>
      </c>
      <c r="V164" s="147" t="s">
        <v>250</v>
      </c>
      <c r="W164" s="146"/>
      <c r="X164" s="146"/>
      <c r="Y164" s="146"/>
      <c r="Z164" s="147" t="s">
        <v>456</v>
      </c>
      <c r="AA164" s="146"/>
      <c r="AB164" s="146"/>
      <c r="AC164" s="146"/>
      <c r="AD164" s="146"/>
      <c r="AE164" s="146"/>
      <c r="AF164" s="146"/>
      <c r="AG164" s="146"/>
      <c r="AH164" s="142"/>
      <c r="AI164" s="130"/>
      <c r="AJ164" s="149" t="str">
        <f t="shared" si="5"/>
        <v/>
      </c>
      <c r="AK164" s="211"/>
      <c r="AL164" s="211"/>
      <c r="AM164" s="214"/>
      <c r="AN164" s="214"/>
      <c r="AO164" s="214"/>
      <c r="AP164" s="215"/>
    </row>
    <row r="165" spans="1:42" ht="27" customHeight="1" thickTop="1" thickBot="1" x14ac:dyDescent="0.25">
      <c r="A165" s="138"/>
      <c r="B165" s="304" t="str">
        <f>IF(C167="","",(VLOOKUP(C167,Lookups!$B$4:$C$2561,2,FALSE)))</f>
        <v/>
      </c>
      <c r="C165" s="366"/>
      <c r="D165" s="140"/>
      <c r="E165" s="140"/>
      <c r="F165" s="139"/>
      <c r="G165" s="149"/>
      <c r="H165" s="141" t="str">
        <f t="shared" si="4"/>
        <v/>
      </c>
      <c r="I165" s="146"/>
      <c r="J165" s="146"/>
      <c r="K165" s="146"/>
      <c r="L165" s="146"/>
      <c r="M165" s="146"/>
      <c r="N165" s="147" t="s">
        <v>87</v>
      </c>
      <c r="O165" s="146"/>
      <c r="P165" s="147" t="s">
        <v>250</v>
      </c>
      <c r="Q165" s="146"/>
      <c r="R165" s="146"/>
      <c r="S165" s="147" t="s">
        <v>250</v>
      </c>
      <c r="T165" s="146"/>
      <c r="U165" s="147" t="s">
        <v>250</v>
      </c>
      <c r="V165" s="147" t="s">
        <v>250</v>
      </c>
      <c r="W165" s="146"/>
      <c r="X165" s="146"/>
      <c r="Y165" s="146"/>
      <c r="Z165" s="147" t="s">
        <v>456</v>
      </c>
      <c r="AA165" s="146"/>
      <c r="AB165" s="146"/>
      <c r="AC165" s="146"/>
      <c r="AD165" s="146"/>
      <c r="AE165" s="146"/>
      <c r="AF165" s="146"/>
      <c r="AG165" s="146"/>
      <c r="AH165" s="142"/>
      <c r="AI165" s="130"/>
      <c r="AJ165" s="149" t="str">
        <f t="shared" si="5"/>
        <v/>
      </c>
      <c r="AK165" s="211"/>
      <c r="AL165" s="211"/>
      <c r="AM165" s="214"/>
      <c r="AN165" s="214"/>
      <c r="AO165" s="214"/>
      <c r="AP165" s="215"/>
    </row>
    <row r="166" spans="1:42" ht="27" customHeight="1" thickTop="1" thickBot="1" x14ac:dyDescent="0.25">
      <c r="A166" s="138"/>
      <c r="B166" s="304" t="str">
        <f>IF(C168="","",(VLOOKUP(C168,Lookups!$B$4:$C$2561,2,FALSE)))</f>
        <v/>
      </c>
      <c r="C166" s="366"/>
      <c r="D166" s="140"/>
      <c r="E166" s="140"/>
      <c r="F166" s="139"/>
      <c r="G166" s="149"/>
      <c r="H166" s="141" t="str">
        <f t="shared" si="4"/>
        <v/>
      </c>
      <c r="I166" s="146"/>
      <c r="J166" s="146"/>
      <c r="K166" s="146"/>
      <c r="L166" s="146"/>
      <c r="M166" s="146"/>
      <c r="N166" s="147" t="s">
        <v>87</v>
      </c>
      <c r="O166" s="146"/>
      <c r="P166" s="147" t="s">
        <v>250</v>
      </c>
      <c r="Q166" s="146"/>
      <c r="R166" s="146"/>
      <c r="S166" s="147" t="s">
        <v>250</v>
      </c>
      <c r="T166" s="146"/>
      <c r="U166" s="147" t="s">
        <v>250</v>
      </c>
      <c r="V166" s="147" t="s">
        <v>250</v>
      </c>
      <c r="W166" s="146"/>
      <c r="X166" s="146"/>
      <c r="Y166" s="146"/>
      <c r="Z166" s="147" t="s">
        <v>456</v>
      </c>
      <c r="AA166" s="146"/>
      <c r="AB166" s="146"/>
      <c r="AC166" s="146"/>
      <c r="AD166" s="146"/>
      <c r="AE166" s="146"/>
      <c r="AF166" s="146"/>
      <c r="AG166" s="146"/>
      <c r="AH166" s="142"/>
      <c r="AI166" s="130"/>
      <c r="AJ166" s="149" t="str">
        <f t="shared" si="5"/>
        <v/>
      </c>
      <c r="AK166" s="211"/>
      <c r="AL166" s="211"/>
      <c r="AM166" s="214"/>
      <c r="AN166" s="214"/>
      <c r="AO166" s="214"/>
      <c r="AP166" s="215"/>
    </row>
    <row r="167" spans="1:42" ht="27" customHeight="1" thickTop="1" thickBot="1" x14ac:dyDescent="0.25">
      <c r="A167" s="138"/>
      <c r="B167" s="304" t="str">
        <f>IF(C169="","",(VLOOKUP(C169,Lookups!$B$4:$C$2561,2,FALSE)))</f>
        <v/>
      </c>
      <c r="C167" s="366"/>
      <c r="D167" s="140"/>
      <c r="E167" s="140"/>
      <c r="F167" s="139"/>
      <c r="G167" s="149"/>
      <c r="H167" s="141" t="str">
        <f t="shared" si="4"/>
        <v/>
      </c>
      <c r="I167" s="146"/>
      <c r="J167" s="146"/>
      <c r="K167" s="146"/>
      <c r="L167" s="146"/>
      <c r="M167" s="146"/>
      <c r="N167" s="147" t="s">
        <v>87</v>
      </c>
      <c r="O167" s="146"/>
      <c r="P167" s="147" t="s">
        <v>250</v>
      </c>
      <c r="Q167" s="146"/>
      <c r="R167" s="146"/>
      <c r="S167" s="147" t="s">
        <v>250</v>
      </c>
      <c r="T167" s="146"/>
      <c r="U167" s="147" t="s">
        <v>250</v>
      </c>
      <c r="V167" s="147" t="s">
        <v>250</v>
      </c>
      <c r="W167" s="146"/>
      <c r="X167" s="146"/>
      <c r="Y167" s="146"/>
      <c r="Z167" s="147" t="s">
        <v>456</v>
      </c>
      <c r="AA167" s="146"/>
      <c r="AB167" s="146"/>
      <c r="AC167" s="146"/>
      <c r="AD167" s="146"/>
      <c r="AE167" s="146"/>
      <c r="AF167" s="146"/>
      <c r="AG167" s="146"/>
      <c r="AH167" s="142"/>
      <c r="AI167" s="130"/>
      <c r="AJ167" s="149" t="str">
        <f t="shared" si="5"/>
        <v/>
      </c>
      <c r="AK167" s="211"/>
      <c r="AL167" s="211"/>
      <c r="AM167" s="214"/>
      <c r="AN167" s="214"/>
      <c r="AO167" s="214"/>
      <c r="AP167" s="215"/>
    </row>
    <row r="168" spans="1:42" ht="27" customHeight="1" thickTop="1" thickBot="1" x14ac:dyDescent="0.25">
      <c r="A168" s="138"/>
      <c r="B168" s="304" t="str">
        <f>IF(C170="","",(VLOOKUP(C170,Lookups!$B$4:$C$2561,2,FALSE)))</f>
        <v/>
      </c>
      <c r="C168" s="366"/>
      <c r="D168" s="140"/>
      <c r="E168" s="140"/>
      <c r="F168" s="139"/>
      <c r="G168" s="149"/>
      <c r="H168" s="141" t="str">
        <f t="shared" si="4"/>
        <v/>
      </c>
      <c r="I168" s="146"/>
      <c r="J168" s="146"/>
      <c r="K168" s="146"/>
      <c r="L168" s="146"/>
      <c r="M168" s="146"/>
      <c r="N168" s="147" t="s">
        <v>87</v>
      </c>
      <c r="O168" s="146"/>
      <c r="P168" s="147" t="s">
        <v>250</v>
      </c>
      <c r="Q168" s="146"/>
      <c r="R168" s="146"/>
      <c r="S168" s="147" t="s">
        <v>250</v>
      </c>
      <c r="T168" s="146"/>
      <c r="U168" s="147" t="s">
        <v>250</v>
      </c>
      <c r="V168" s="147" t="s">
        <v>250</v>
      </c>
      <c r="W168" s="146"/>
      <c r="X168" s="146"/>
      <c r="Y168" s="146"/>
      <c r="Z168" s="147" t="s">
        <v>456</v>
      </c>
      <c r="AA168" s="146"/>
      <c r="AB168" s="146"/>
      <c r="AC168" s="146"/>
      <c r="AD168" s="146"/>
      <c r="AE168" s="146"/>
      <c r="AF168" s="146"/>
      <c r="AG168" s="146"/>
      <c r="AH168" s="142"/>
      <c r="AI168" s="130"/>
      <c r="AJ168" s="149" t="str">
        <f t="shared" si="5"/>
        <v/>
      </c>
      <c r="AK168" s="211"/>
      <c r="AL168" s="211"/>
      <c r="AM168" s="214"/>
      <c r="AN168" s="214"/>
      <c r="AO168" s="214"/>
      <c r="AP168" s="215"/>
    </row>
    <row r="169" spans="1:42" ht="27" customHeight="1" thickTop="1" thickBot="1" x14ac:dyDescent="0.25">
      <c r="A169" s="138"/>
      <c r="B169" s="304" t="str">
        <f>IF(C171="","",(VLOOKUP(C171,Lookups!$B$4:$C$2561,2,FALSE)))</f>
        <v/>
      </c>
      <c r="C169" s="366"/>
      <c r="D169" s="140"/>
      <c r="E169" s="140"/>
      <c r="F169" s="139"/>
      <c r="G169" s="149"/>
      <c r="H169" s="141" t="str">
        <f t="shared" si="4"/>
        <v/>
      </c>
      <c r="I169" s="146"/>
      <c r="J169" s="146"/>
      <c r="K169" s="146"/>
      <c r="L169" s="146"/>
      <c r="M169" s="146"/>
      <c r="N169" s="147" t="s">
        <v>87</v>
      </c>
      <c r="O169" s="146"/>
      <c r="P169" s="147" t="s">
        <v>250</v>
      </c>
      <c r="Q169" s="146"/>
      <c r="R169" s="146"/>
      <c r="S169" s="147" t="s">
        <v>250</v>
      </c>
      <c r="T169" s="146"/>
      <c r="U169" s="147" t="s">
        <v>250</v>
      </c>
      <c r="V169" s="147" t="s">
        <v>250</v>
      </c>
      <c r="W169" s="146"/>
      <c r="X169" s="146"/>
      <c r="Y169" s="146"/>
      <c r="Z169" s="147" t="s">
        <v>456</v>
      </c>
      <c r="AA169" s="146"/>
      <c r="AB169" s="146"/>
      <c r="AC169" s="146"/>
      <c r="AD169" s="146"/>
      <c r="AE169" s="146"/>
      <c r="AF169" s="146"/>
      <c r="AG169" s="146"/>
      <c r="AH169" s="142"/>
      <c r="AI169" s="130"/>
      <c r="AJ169" s="149" t="str">
        <f t="shared" si="5"/>
        <v/>
      </c>
      <c r="AK169" s="211"/>
      <c r="AL169" s="211"/>
      <c r="AM169" s="214"/>
      <c r="AN169" s="214"/>
      <c r="AO169" s="214"/>
      <c r="AP169" s="215"/>
    </row>
    <row r="170" spans="1:42" ht="27" customHeight="1" thickTop="1" thickBot="1" x14ac:dyDescent="0.25">
      <c r="A170" s="138"/>
      <c r="B170" s="304" t="str">
        <f>IF(C172="","",(VLOOKUP(C172,Lookups!$B$4:$C$2561,2,FALSE)))</f>
        <v/>
      </c>
      <c r="C170" s="366"/>
      <c r="D170" s="140"/>
      <c r="E170" s="140"/>
      <c r="F170" s="139"/>
      <c r="G170" s="149"/>
      <c r="H170" s="141" t="str">
        <f t="shared" si="4"/>
        <v/>
      </c>
      <c r="I170" s="146"/>
      <c r="J170" s="146"/>
      <c r="K170" s="146"/>
      <c r="L170" s="146"/>
      <c r="M170" s="146"/>
      <c r="N170" s="147" t="s">
        <v>87</v>
      </c>
      <c r="O170" s="146"/>
      <c r="P170" s="147" t="s">
        <v>250</v>
      </c>
      <c r="Q170" s="146"/>
      <c r="R170" s="146"/>
      <c r="S170" s="147" t="s">
        <v>250</v>
      </c>
      <c r="T170" s="146"/>
      <c r="U170" s="147" t="s">
        <v>250</v>
      </c>
      <c r="V170" s="147" t="s">
        <v>250</v>
      </c>
      <c r="W170" s="146"/>
      <c r="X170" s="146"/>
      <c r="Y170" s="146"/>
      <c r="Z170" s="147" t="s">
        <v>456</v>
      </c>
      <c r="AA170" s="146"/>
      <c r="AB170" s="146"/>
      <c r="AC170" s="146"/>
      <c r="AD170" s="146"/>
      <c r="AE170" s="146"/>
      <c r="AF170" s="146"/>
      <c r="AG170" s="146"/>
      <c r="AH170" s="142"/>
      <c r="AI170" s="130"/>
      <c r="AJ170" s="149" t="str">
        <f t="shared" si="5"/>
        <v/>
      </c>
      <c r="AK170" s="211"/>
      <c r="AL170" s="211"/>
      <c r="AM170" s="214"/>
      <c r="AN170" s="214"/>
      <c r="AO170" s="214"/>
      <c r="AP170" s="215"/>
    </row>
    <row r="171" spans="1:42" ht="27" customHeight="1" thickTop="1" thickBot="1" x14ac:dyDescent="0.25">
      <c r="A171" s="138"/>
      <c r="B171" s="304" t="str">
        <f>IF(C173="","",(VLOOKUP(C173,Lookups!$B$4:$C$2561,2,FALSE)))</f>
        <v/>
      </c>
      <c r="C171" s="366"/>
      <c r="D171" s="140"/>
      <c r="E171" s="140"/>
      <c r="F171" s="139"/>
      <c r="G171" s="149"/>
      <c r="H171" s="141" t="str">
        <f t="shared" si="4"/>
        <v/>
      </c>
      <c r="I171" s="146"/>
      <c r="J171" s="146"/>
      <c r="K171" s="146"/>
      <c r="L171" s="146"/>
      <c r="M171" s="146"/>
      <c r="N171" s="147" t="s">
        <v>87</v>
      </c>
      <c r="O171" s="146"/>
      <c r="P171" s="147" t="s">
        <v>250</v>
      </c>
      <c r="Q171" s="146"/>
      <c r="R171" s="146"/>
      <c r="S171" s="147" t="s">
        <v>250</v>
      </c>
      <c r="T171" s="146"/>
      <c r="U171" s="147" t="s">
        <v>250</v>
      </c>
      <c r="V171" s="147" t="s">
        <v>250</v>
      </c>
      <c r="W171" s="146"/>
      <c r="X171" s="146"/>
      <c r="Y171" s="146"/>
      <c r="Z171" s="147" t="s">
        <v>456</v>
      </c>
      <c r="AA171" s="146"/>
      <c r="AB171" s="146"/>
      <c r="AC171" s="146"/>
      <c r="AD171" s="146"/>
      <c r="AE171" s="146"/>
      <c r="AF171" s="146"/>
      <c r="AG171" s="146"/>
      <c r="AH171" s="142"/>
      <c r="AI171" s="130"/>
      <c r="AJ171" s="149" t="str">
        <f t="shared" si="5"/>
        <v/>
      </c>
      <c r="AK171" s="211"/>
      <c r="AL171" s="211"/>
      <c r="AM171" s="214"/>
      <c r="AN171" s="214"/>
      <c r="AO171" s="214"/>
      <c r="AP171" s="215"/>
    </row>
    <row r="172" spans="1:42" ht="27" customHeight="1" thickTop="1" thickBot="1" x14ac:dyDescent="0.25">
      <c r="A172" s="138"/>
      <c r="B172" s="304" t="str">
        <f>IF(C174="","",(VLOOKUP(C174,Lookups!$B$4:$C$2561,2,FALSE)))</f>
        <v/>
      </c>
      <c r="C172" s="366"/>
      <c r="D172" s="140"/>
      <c r="E172" s="140"/>
      <c r="F172" s="139"/>
      <c r="G172" s="149"/>
      <c r="H172" s="141" t="str">
        <f t="shared" si="4"/>
        <v/>
      </c>
      <c r="I172" s="146"/>
      <c r="J172" s="146"/>
      <c r="K172" s="146"/>
      <c r="L172" s="146"/>
      <c r="M172" s="146"/>
      <c r="N172" s="147" t="s">
        <v>87</v>
      </c>
      <c r="O172" s="146"/>
      <c r="P172" s="147" t="s">
        <v>250</v>
      </c>
      <c r="Q172" s="146"/>
      <c r="R172" s="146"/>
      <c r="S172" s="147" t="s">
        <v>250</v>
      </c>
      <c r="T172" s="146"/>
      <c r="U172" s="147" t="s">
        <v>250</v>
      </c>
      <c r="V172" s="147" t="s">
        <v>250</v>
      </c>
      <c r="W172" s="146"/>
      <c r="X172" s="146"/>
      <c r="Y172" s="146"/>
      <c r="Z172" s="147" t="s">
        <v>456</v>
      </c>
      <c r="AA172" s="146"/>
      <c r="AB172" s="146"/>
      <c r="AC172" s="146"/>
      <c r="AD172" s="146"/>
      <c r="AE172" s="146"/>
      <c r="AF172" s="146"/>
      <c r="AG172" s="146"/>
      <c r="AH172" s="142"/>
      <c r="AI172" s="130"/>
      <c r="AJ172" s="149" t="str">
        <f t="shared" si="5"/>
        <v/>
      </c>
      <c r="AK172" s="211"/>
      <c r="AL172" s="211"/>
      <c r="AM172" s="214"/>
      <c r="AN172" s="214"/>
      <c r="AO172" s="214"/>
      <c r="AP172" s="215"/>
    </row>
    <row r="173" spans="1:42" ht="27" customHeight="1" thickTop="1" thickBot="1" x14ac:dyDescent="0.25">
      <c r="A173" s="138"/>
      <c r="B173" s="304" t="str">
        <f>IF(C175="","",(VLOOKUP(C175,Lookups!$B$4:$C$2561,2,FALSE)))</f>
        <v/>
      </c>
      <c r="C173" s="366"/>
      <c r="D173" s="140"/>
      <c r="E173" s="140"/>
      <c r="F173" s="139"/>
      <c r="G173" s="149"/>
      <c r="H173" s="141" t="str">
        <f t="shared" si="4"/>
        <v/>
      </c>
      <c r="I173" s="146"/>
      <c r="J173" s="146"/>
      <c r="K173" s="146"/>
      <c r="L173" s="146"/>
      <c r="M173" s="146"/>
      <c r="N173" s="147" t="s">
        <v>87</v>
      </c>
      <c r="O173" s="146"/>
      <c r="P173" s="147" t="s">
        <v>250</v>
      </c>
      <c r="Q173" s="146"/>
      <c r="R173" s="146"/>
      <c r="S173" s="147" t="s">
        <v>250</v>
      </c>
      <c r="T173" s="146"/>
      <c r="U173" s="147" t="s">
        <v>250</v>
      </c>
      <c r="V173" s="147" t="s">
        <v>250</v>
      </c>
      <c r="W173" s="146"/>
      <c r="X173" s="146"/>
      <c r="Y173" s="146"/>
      <c r="Z173" s="147" t="s">
        <v>456</v>
      </c>
      <c r="AA173" s="146"/>
      <c r="AB173" s="146"/>
      <c r="AC173" s="146"/>
      <c r="AD173" s="146"/>
      <c r="AE173" s="146"/>
      <c r="AF173" s="146"/>
      <c r="AG173" s="146"/>
      <c r="AH173" s="142"/>
      <c r="AI173" s="130"/>
      <c r="AJ173" s="149" t="str">
        <f t="shared" si="5"/>
        <v/>
      </c>
      <c r="AK173" s="211"/>
      <c r="AL173" s="211"/>
      <c r="AM173" s="214"/>
      <c r="AN173" s="214"/>
      <c r="AO173" s="214"/>
      <c r="AP173" s="215"/>
    </row>
    <row r="174" spans="1:42" ht="27" customHeight="1" thickTop="1" thickBot="1" x14ac:dyDescent="0.25">
      <c r="A174" s="138"/>
      <c r="B174" s="304" t="str">
        <f>IF(C176="","",(VLOOKUP(C176,Lookups!$B$4:$C$2561,2,FALSE)))</f>
        <v/>
      </c>
      <c r="C174" s="366"/>
      <c r="D174" s="140"/>
      <c r="E174" s="140"/>
      <c r="F174" s="139"/>
      <c r="G174" s="149"/>
      <c r="H174" s="141" t="str">
        <f t="shared" si="4"/>
        <v/>
      </c>
      <c r="I174" s="146"/>
      <c r="J174" s="146"/>
      <c r="K174" s="146"/>
      <c r="L174" s="146"/>
      <c r="M174" s="146"/>
      <c r="N174" s="147" t="s">
        <v>87</v>
      </c>
      <c r="O174" s="146"/>
      <c r="P174" s="147" t="s">
        <v>250</v>
      </c>
      <c r="Q174" s="146"/>
      <c r="R174" s="146"/>
      <c r="S174" s="147" t="s">
        <v>250</v>
      </c>
      <c r="T174" s="146"/>
      <c r="U174" s="147" t="s">
        <v>250</v>
      </c>
      <c r="V174" s="147" t="s">
        <v>250</v>
      </c>
      <c r="W174" s="146"/>
      <c r="X174" s="146"/>
      <c r="Y174" s="146"/>
      <c r="Z174" s="147" t="s">
        <v>456</v>
      </c>
      <c r="AA174" s="146"/>
      <c r="AB174" s="146"/>
      <c r="AC174" s="146"/>
      <c r="AD174" s="146"/>
      <c r="AE174" s="146"/>
      <c r="AF174" s="146"/>
      <c r="AG174" s="146"/>
      <c r="AH174" s="142"/>
      <c r="AI174" s="130"/>
      <c r="AJ174" s="149" t="str">
        <f t="shared" si="5"/>
        <v/>
      </c>
      <c r="AK174" s="211"/>
      <c r="AL174" s="211"/>
      <c r="AM174" s="214"/>
      <c r="AN174" s="214"/>
      <c r="AO174" s="214"/>
      <c r="AP174" s="215"/>
    </row>
    <row r="175" spans="1:42" ht="27" customHeight="1" thickTop="1" thickBot="1" x14ac:dyDescent="0.25">
      <c r="A175" s="138"/>
      <c r="B175" s="304" t="str">
        <f>IF(C177="","",(VLOOKUP(C177,Lookups!$B$4:$C$2561,2,FALSE)))</f>
        <v/>
      </c>
      <c r="C175" s="366"/>
      <c r="D175" s="140"/>
      <c r="E175" s="140"/>
      <c r="F175" s="139"/>
      <c r="G175" s="149"/>
      <c r="H175" s="141" t="str">
        <f t="shared" si="4"/>
        <v/>
      </c>
      <c r="I175" s="146"/>
      <c r="J175" s="146"/>
      <c r="K175" s="146"/>
      <c r="L175" s="146"/>
      <c r="M175" s="146"/>
      <c r="N175" s="147" t="s">
        <v>87</v>
      </c>
      <c r="O175" s="146"/>
      <c r="P175" s="147" t="s">
        <v>250</v>
      </c>
      <c r="Q175" s="146"/>
      <c r="R175" s="146"/>
      <c r="S175" s="147" t="s">
        <v>250</v>
      </c>
      <c r="T175" s="146"/>
      <c r="U175" s="147" t="s">
        <v>250</v>
      </c>
      <c r="V175" s="147" t="s">
        <v>250</v>
      </c>
      <c r="W175" s="146"/>
      <c r="X175" s="146"/>
      <c r="Y175" s="146"/>
      <c r="Z175" s="147" t="s">
        <v>456</v>
      </c>
      <c r="AA175" s="146"/>
      <c r="AB175" s="146"/>
      <c r="AC175" s="146"/>
      <c r="AD175" s="146"/>
      <c r="AE175" s="146"/>
      <c r="AF175" s="146"/>
      <c r="AG175" s="146"/>
      <c r="AH175" s="142"/>
      <c r="AI175" s="130"/>
      <c r="AJ175" s="149" t="str">
        <f t="shared" si="5"/>
        <v/>
      </c>
      <c r="AK175" s="211"/>
      <c r="AL175" s="211"/>
      <c r="AM175" s="214"/>
      <c r="AN175" s="214"/>
      <c r="AO175" s="214"/>
      <c r="AP175" s="215"/>
    </row>
    <row r="176" spans="1:42" ht="27" customHeight="1" thickTop="1" thickBot="1" x14ac:dyDescent="0.25">
      <c r="A176" s="138"/>
      <c r="B176" s="304" t="str">
        <f>IF(C178="","",(VLOOKUP(C178,Lookups!$B$4:$C$2561,2,FALSE)))</f>
        <v/>
      </c>
      <c r="C176" s="366"/>
      <c r="D176" s="140"/>
      <c r="E176" s="140"/>
      <c r="F176" s="139"/>
      <c r="G176" s="149"/>
      <c r="H176" s="141" t="str">
        <f t="shared" si="4"/>
        <v/>
      </c>
      <c r="I176" s="146"/>
      <c r="J176" s="146"/>
      <c r="K176" s="146"/>
      <c r="L176" s="146"/>
      <c r="M176" s="146"/>
      <c r="N176" s="147" t="s">
        <v>87</v>
      </c>
      <c r="O176" s="146"/>
      <c r="P176" s="147" t="s">
        <v>250</v>
      </c>
      <c r="Q176" s="146"/>
      <c r="R176" s="146"/>
      <c r="S176" s="147" t="s">
        <v>250</v>
      </c>
      <c r="T176" s="146"/>
      <c r="U176" s="147" t="s">
        <v>250</v>
      </c>
      <c r="V176" s="147" t="s">
        <v>250</v>
      </c>
      <c r="W176" s="146"/>
      <c r="X176" s="146"/>
      <c r="Y176" s="146"/>
      <c r="Z176" s="147" t="s">
        <v>456</v>
      </c>
      <c r="AA176" s="146"/>
      <c r="AB176" s="146"/>
      <c r="AC176" s="146"/>
      <c r="AD176" s="146"/>
      <c r="AE176" s="146"/>
      <c r="AF176" s="146"/>
      <c r="AG176" s="146"/>
      <c r="AH176" s="142"/>
      <c r="AI176" s="130"/>
      <c r="AJ176" s="149" t="str">
        <f t="shared" si="5"/>
        <v/>
      </c>
      <c r="AK176" s="211"/>
      <c r="AL176" s="211"/>
      <c r="AM176" s="214"/>
      <c r="AN176" s="214"/>
      <c r="AO176" s="214"/>
      <c r="AP176" s="215"/>
    </row>
    <row r="177" spans="1:42" ht="27" customHeight="1" thickTop="1" thickBot="1" x14ac:dyDescent="0.25">
      <c r="A177" s="138"/>
      <c r="B177" s="304" t="str">
        <f>IF(C179="","",(VLOOKUP(C179,Lookups!$B$4:$C$2561,2,FALSE)))</f>
        <v/>
      </c>
      <c r="C177" s="366"/>
      <c r="D177" s="140"/>
      <c r="E177" s="140"/>
      <c r="F177" s="139"/>
      <c r="G177" s="149"/>
      <c r="H177" s="141" t="str">
        <f t="shared" si="4"/>
        <v/>
      </c>
      <c r="I177" s="146"/>
      <c r="J177" s="146"/>
      <c r="K177" s="146"/>
      <c r="L177" s="146"/>
      <c r="M177" s="146"/>
      <c r="N177" s="147" t="s">
        <v>87</v>
      </c>
      <c r="O177" s="146"/>
      <c r="P177" s="147" t="s">
        <v>250</v>
      </c>
      <c r="Q177" s="146"/>
      <c r="R177" s="146"/>
      <c r="S177" s="147" t="s">
        <v>250</v>
      </c>
      <c r="T177" s="146"/>
      <c r="U177" s="147" t="s">
        <v>250</v>
      </c>
      <c r="V177" s="147" t="s">
        <v>250</v>
      </c>
      <c r="W177" s="146"/>
      <c r="X177" s="146"/>
      <c r="Y177" s="146"/>
      <c r="Z177" s="147" t="s">
        <v>456</v>
      </c>
      <c r="AA177" s="146"/>
      <c r="AB177" s="146"/>
      <c r="AC177" s="146"/>
      <c r="AD177" s="146"/>
      <c r="AE177" s="146"/>
      <c r="AF177" s="146"/>
      <c r="AG177" s="146"/>
      <c r="AH177" s="142"/>
      <c r="AI177" s="130"/>
      <c r="AJ177" s="149" t="str">
        <f t="shared" si="5"/>
        <v/>
      </c>
      <c r="AK177" s="211"/>
      <c r="AL177" s="211"/>
      <c r="AM177" s="214"/>
      <c r="AN177" s="214"/>
      <c r="AO177" s="214"/>
      <c r="AP177" s="215"/>
    </row>
    <row r="178" spans="1:42" ht="27" customHeight="1" thickTop="1" thickBot="1" x14ac:dyDescent="0.25">
      <c r="A178" s="138"/>
      <c r="B178" s="304" t="str">
        <f>IF(C180="","",(VLOOKUP(C180,Lookups!$B$4:$C$2561,2,FALSE)))</f>
        <v/>
      </c>
      <c r="C178" s="366"/>
      <c r="D178" s="140"/>
      <c r="E178" s="140"/>
      <c r="F178" s="139"/>
      <c r="G178" s="149"/>
      <c r="H178" s="141" t="str">
        <f t="shared" si="4"/>
        <v/>
      </c>
      <c r="I178" s="146"/>
      <c r="J178" s="146"/>
      <c r="K178" s="146"/>
      <c r="L178" s="146"/>
      <c r="M178" s="146"/>
      <c r="N178" s="147" t="s">
        <v>87</v>
      </c>
      <c r="O178" s="146"/>
      <c r="P178" s="147" t="s">
        <v>250</v>
      </c>
      <c r="Q178" s="146"/>
      <c r="R178" s="146"/>
      <c r="S178" s="147" t="s">
        <v>250</v>
      </c>
      <c r="T178" s="146"/>
      <c r="U178" s="147" t="s">
        <v>250</v>
      </c>
      <c r="V178" s="147" t="s">
        <v>250</v>
      </c>
      <c r="W178" s="146"/>
      <c r="X178" s="146"/>
      <c r="Y178" s="146"/>
      <c r="Z178" s="147" t="s">
        <v>456</v>
      </c>
      <c r="AA178" s="146"/>
      <c r="AB178" s="146"/>
      <c r="AC178" s="146"/>
      <c r="AD178" s="146"/>
      <c r="AE178" s="146"/>
      <c r="AF178" s="146"/>
      <c r="AG178" s="146"/>
      <c r="AH178" s="142"/>
      <c r="AI178" s="130"/>
      <c r="AJ178" s="149" t="str">
        <f t="shared" si="5"/>
        <v/>
      </c>
      <c r="AK178" s="211"/>
      <c r="AL178" s="211"/>
      <c r="AM178" s="214"/>
      <c r="AN178" s="214"/>
      <c r="AO178" s="214"/>
      <c r="AP178" s="215"/>
    </row>
    <row r="179" spans="1:42" ht="27" customHeight="1" thickTop="1" thickBot="1" x14ac:dyDescent="0.25">
      <c r="A179" s="138"/>
      <c r="B179" s="304" t="str">
        <f>IF(C181="","",(VLOOKUP(C181,Lookups!$B$4:$C$2561,2,FALSE)))</f>
        <v/>
      </c>
      <c r="C179" s="366"/>
      <c r="D179" s="140"/>
      <c r="E179" s="140"/>
      <c r="F179" s="139"/>
      <c r="G179" s="149"/>
      <c r="H179" s="141" t="str">
        <f t="shared" si="4"/>
        <v/>
      </c>
      <c r="I179" s="146"/>
      <c r="J179" s="146"/>
      <c r="K179" s="146"/>
      <c r="L179" s="146"/>
      <c r="M179" s="146"/>
      <c r="N179" s="147" t="s">
        <v>87</v>
      </c>
      <c r="O179" s="146"/>
      <c r="P179" s="147" t="s">
        <v>250</v>
      </c>
      <c r="Q179" s="146"/>
      <c r="R179" s="146"/>
      <c r="S179" s="147" t="s">
        <v>250</v>
      </c>
      <c r="T179" s="146"/>
      <c r="U179" s="147" t="s">
        <v>250</v>
      </c>
      <c r="V179" s="147" t="s">
        <v>250</v>
      </c>
      <c r="W179" s="146"/>
      <c r="X179" s="146"/>
      <c r="Y179" s="146"/>
      <c r="Z179" s="147" t="s">
        <v>456</v>
      </c>
      <c r="AA179" s="146"/>
      <c r="AB179" s="146"/>
      <c r="AC179" s="146"/>
      <c r="AD179" s="146"/>
      <c r="AE179" s="146"/>
      <c r="AF179" s="146"/>
      <c r="AG179" s="146"/>
      <c r="AH179" s="142"/>
      <c r="AI179" s="130"/>
      <c r="AJ179" s="149" t="str">
        <f t="shared" si="5"/>
        <v/>
      </c>
      <c r="AK179" s="211"/>
      <c r="AL179" s="211"/>
      <c r="AM179" s="214"/>
      <c r="AN179" s="214"/>
      <c r="AO179" s="214"/>
      <c r="AP179" s="215"/>
    </row>
    <row r="180" spans="1:42" ht="27" customHeight="1" thickTop="1" thickBot="1" x14ac:dyDescent="0.25">
      <c r="A180" s="138"/>
      <c r="B180" s="304" t="str">
        <f>IF(C182="","",(VLOOKUP(C182,Lookups!$B$4:$C$2561,2,FALSE)))</f>
        <v/>
      </c>
      <c r="C180" s="366"/>
      <c r="D180" s="140"/>
      <c r="E180" s="140"/>
      <c r="F180" s="139"/>
      <c r="G180" s="149"/>
      <c r="H180" s="141" t="str">
        <f t="shared" si="4"/>
        <v/>
      </c>
      <c r="I180" s="146"/>
      <c r="J180" s="146"/>
      <c r="K180" s="146"/>
      <c r="L180" s="146"/>
      <c r="M180" s="146"/>
      <c r="N180" s="147" t="s">
        <v>87</v>
      </c>
      <c r="O180" s="146"/>
      <c r="P180" s="147" t="s">
        <v>250</v>
      </c>
      <c r="Q180" s="146"/>
      <c r="R180" s="146"/>
      <c r="S180" s="147" t="s">
        <v>250</v>
      </c>
      <c r="T180" s="146"/>
      <c r="U180" s="147" t="s">
        <v>250</v>
      </c>
      <c r="V180" s="147" t="s">
        <v>250</v>
      </c>
      <c r="W180" s="146"/>
      <c r="X180" s="146"/>
      <c r="Y180" s="146"/>
      <c r="Z180" s="147" t="s">
        <v>456</v>
      </c>
      <c r="AA180" s="146"/>
      <c r="AB180" s="146"/>
      <c r="AC180" s="146"/>
      <c r="AD180" s="146"/>
      <c r="AE180" s="146"/>
      <c r="AF180" s="146"/>
      <c r="AG180" s="146"/>
      <c r="AH180" s="142"/>
      <c r="AI180" s="130"/>
      <c r="AJ180" s="149" t="str">
        <f t="shared" si="5"/>
        <v/>
      </c>
      <c r="AK180" s="211"/>
      <c r="AL180" s="211"/>
      <c r="AM180" s="214"/>
      <c r="AN180" s="214"/>
      <c r="AO180" s="214"/>
      <c r="AP180" s="215"/>
    </row>
    <row r="181" spans="1:42" ht="27" customHeight="1" thickTop="1" thickBot="1" x14ac:dyDescent="0.25">
      <c r="A181" s="138"/>
      <c r="B181" s="304" t="str">
        <f>IF(C183="","",(VLOOKUP(C183,Lookups!$B$4:$C$2561,2,FALSE)))</f>
        <v/>
      </c>
      <c r="C181" s="366"/>
      <c r="D181" s="140"/>
      <c r="E181" s="140"/>
      <c r="F181" s="139"/>
      <c r="G181" s="149"/>
      <c r="H181" s="141" t="str">
        <f t="shared" si="4"/>
        <v/>
      </c>
      <c r="I181" s="146"/>
      <c r="J181" s="146"/>
      <c r="K181" s="146"/>
      <c r="L181" s="146"/>
      <c r="M181" s="146"/>
      <c r="N181" s="147" t="s">
        <v>87</v>
      </c>
      <c r="O181" s="146"/>
      <c r="P181" s="147" t="s">
        <v>250</v>
      </c>
      <c r="Q181" s="146"/>
      <c r="R181" s="146"/>
      <c r="S181" s="147" t="s">
        <v>250</v>
      </c>
      <c r="T181" s="146"/>
      <c r="U181" s="147" t="s">
        <v>250</v>
      </c>
      <c r="V181" s="147" t="s">
        <v>250</v>
      </c>
      <c r="W181" s="146"/>
      <c r="X181" s="146"/>
      <c r="Y181" s="146"/>
      <c r="Z181" s="147" t="s">
        <v>456</v>
      </c>
      <c r="AA181" s="146"/>
      <c r="AB181" s="146"/>
      <c r="AC181" s="146"/>
      <c r="AD181" s="146"/>
      <c r="AE181" s="146"/>
      <c r="AF181" s="146"/>
      <c r="AG181" s="146"/>
      <c r="AH181" s="142"/>
      <c r="AI181" s="130"/>
      <c r="AJ181" s="149" t="str">
        <f t="shared" si="5"/>
        <v/>
      </c>
      <c r="AK181" s="211"/>
      <c r="AL181" s="211"/>
      <c r="AM181" s="214"/>
      <c r="AN181" s="214"/>
      <c r="AO181" s="214"/>
      <c r="AP181" s="215"/>
    </row>
    <row r="182" spans="1:42" ht="27" customHeight="1" thickTop="1" thickBot="1" x14ac:dyDescent="0.25">
      <c r="A182" s="138"/>
      <c r="B182" s="304" t="str">
        <f>IF(C184="","",(VLOOKUP(C184,Lookups!$B$4:$C$2561,2,FALSE)))</f>
        <v/>
      </c>
      <c r="C182" s="366"/>
      <c r="D182" s="140"/>
      <c r="E182" s="140"/>
      <c r="F182" s="139"/>
      <c r="G182" s="149"/>
      <c r="H182" s="141" t="str">
        <f t="shared" si="4"/>
        <v/>
      </c>
      <c r="I182" s="146"/>
      <c r="J182" s="146"/>
      <c r="K182" s="146"/>
      <c r="L182" s="146"/>
      <c r="M182" s="146"/>
      <c r="N182" s="147" t="s">
        <v>87</v>
      </c>
      <c r="O182" s="146"/>
      <c r="P182" s="147" t="s">
        <v>250</v>
      </c>
      <c r="Q182" s="146"/>
      <c r="R182" s="146"/>
      <c r="S182" s="147" t="s">
        <v>250</v>
      </c>
      <c r="T182" s="146"/>
      <c r="U182" s="147" t="s">
        <v>250</v>
      </c>
      <c r="V182" s="147" t="s">
        <v>250</v>
      </c>
      <c r="W182" s="146"/>
      <c r="X182" s="146"/>
      <c r="Y182" s="146"/>
      <c r="Z182" s="147" t="s">
        <v>456</v>
      </c>
      <c r="AA182" s="146"/>
      <c r="AB182" s="146"/>
      <c r="AC182" s="146"/>
      <c r="AD182" s="146"/>
      <c r="AE182" s="146"/>
      <c r="AF182" s="146"/>
      <c r="AG182" s="146"/>
      <c r="AH182" s="142"/>
      <c r="AI182" s="130"/>
      <c r="AJ182" s="149" t="str">
        <f t="shared" si="5"/>
        <v/>
      </c>
      <c r="AK182" s="211"/>
      <c r="AL182" s="211"/>
      <c r="AM182" s="214"/>
      <c r="AN182" s="214"/>
      <c r="AO182" s="214"/>
      <c r="AP182" s="215"/>
    </row>
    <row r="183" spans="1:42" ht="27" customHeight="1" thickTop="1" thickBot="1" x14ac:dyDescent="0.25">
      <c r="A183" s="138"/>
      <c r="B183" s="304" t="str">
        <f>IF(C185="","",(VLOOKUP(C185,Lookups!$B$4:$C$2561,2,FALSE)))</f>
        <v/>
      </c>
      <c r="C183" s="366"/>
      <c r="D183" s="140"/>
      <c r="E183" s="140"/>
      <c r="F183" s="139"/>
      <c r="G183" s="149"/>
      <c r="H183" s="141" t="str">
        <f t="shared" si="4"/>
        <v/>
      </c>
      <c r="I183" s="146"/>
      <c r="J183" s="146"/>
      <c r="K183" s="146"/>
      <c r="L183" s="146"/>
      <c r="M183" s="146"/>
      <c r="N183" s="147" t="s">
        <v>87</v>
      </c>
      <c r="O183" s="146"/>
      <c r="P183" s="147" t="s">
        <v>250</v>
      </c>
      <c r="Q183" s="146"/>
      <c r="R183" s="146"/>
      <c r="S183" s="147" t="s">
        <v>250</v>
      </c>
      <c r="T183" s="146"/>
      <c r="U183" s="147" t="s">
        <v>250</v>
      </c>
      <c r="V183" s="147" t="s">
        <v>250</v>
      </c>
      <c r="W183" s="146"/>
      <c r="X183" s="146"/>
      <c r="Y183" s="146"/>
      <c r="Z183" s="147" t="s">
        <v>456</v>
      </c>
      <c r="AA183" s="146"/>
      <c r="AB183" s="146"/>
      <c r="AC183" s="146"/>
      <c r="AD183" s="146"/>
      <c r="AE183" s="146"/>
      <c r="AF183" s="146"/>
      <c r="AG183" s="146"/>
      <c r="AH183" s="142"/>
      <c r="AI183" s="130"/>
      <c r="AJ183" s="149" t="str">
        <f t="shared" si="5"/>
        <v/>
      </c>
      <c r="AK183" s="211"/>
      <c r="AL183" s="211"/>
      <c r="AM183" s="214"/>
      <c r="AN183" s="214"/>
      <c r="AO183" s="214"/>
      <c r="AP183" s="215"/>
    </row>
    <row r="184" spans="1:42" ht="27" customHeight="1" thickTop="1" thickBot="1" x14ac:dyDescent="0.25">
      <c r="A184" s="138"/>
      <c r="B184" s="304" t="str">
        <f>IF(C186="","",(VLOOKUP(C186,Lookups!$B$4:$C$2561,2,FALSE)))</f>
        <v/>
      </c>
      <c r="C184" s="366"/>
      <c r="D184" s="140"/>
      <c r="E184" s="140"/>
      <c r="F184" s="139"/>
      <c r="G184" s="149"/>
      <c r="H184" s="141" t="str">
        <f t="shared" si="4"/>
        <v/>
      </c>
      <c r="I184" s="146"/>
      <c r="J184" s="146"/>
      <c r="K184" s="146"/>
      <c r="L184" s="146"/>
      <c r="M184" s="146"/>
      <c r="N184" s="147" t="s">
        <v>87</v>
      </c>
      <c r="O184" s="146"/>
      <c r="P184" s="147" t="s">
        <v>250</v>
      </c>
      <c r="Q184" s="146"/>
      <c r="R184" s="146"/>
      <c r="S184" s="147" t="s">
        <v>250</v>
      </c>
      <c r="T184" s="146"/>
      <c r="U184" s="147" t="s">
        <v>250</v>
      </c>
      <c r="V184" s="147" t="s">
        <v>250</v>
      </c>
      <c r="W184" s="146"/>
      <c r="X184" s="146"/>
      <c r="Y184" s="146"/>
      <c r="Z184" s="147" t="s">
        <v>456</v>
      </c>
      <c r="AA184" s="146"/>
      <c r="AB184" s="146"/>
      <c r="AC184" s="146"/>
      <c r="AD184" s="146"/>
      <c r="AE184" s="146"/>
      <c r="AF184" s="146"/>
      <c r="AG184" s="146"/>
      <c r="AH184" s="142"/>
      <c r="AI184" s="130"/>
      <c r="AJ184" s="149" t="str">
        <f t="shared" si="5"/>
        <v/>
      </c>
      <c r="AK184" s="211"/>
      <c r="AL184" s="211"/>
      <c r="AM184" s="214"/>
      <c r="AN184" s="214"/>
      <c r="AO184" s="214"/>
      <c r="AP184" s="215"/>
    </row>
    <row r="185" spans="1:42" ht="27" customHeight="1" thickTop="1" thickBot="1" x14ac:dyDescent="0.25">
      <c r="A185" s="138"/>
      <c r="B185" s="304" t="str">
        <f>IF(C187="","",(VLOOKUP(C187,Lookups!$B$4:$C$2561,2,FALSE)))</f>
        <v/>
      </c>
      <c r="C185" s="366"/>
      <c r="D185" s="140"/>
      <c r="E185" s="140"/>
      <c r="F185" s="139"/>
      <c r="G185" s="149"/>
      <c r="H185" s="141" t="str">
        <f t="shared" si="4"/>
        <v/>
      </c>
      <c r="I185" s="146"/>
      <c r="J185" s="146"/>
      <c r="K185" s="146"/>
      <c r="L185" s="146"/>
      <c r="M185" s="146"/>
      <c r="N185" s="147" t="s">
        <v>87</v>
      </c>
      <c r="O185" s="146"/>
      <c r="P185" s="147" t="s">
        <v>250</v>
      </c>
      <c r="Q185" s="146"/>
      <c r="R185" s="146"/>
      <c r="S185" s="147" t="s">
        <v>250</v>
      </c>
      <c r="T185" s="146"/>
      <c r="U185" s="147" t="s">
        <v>250</v>
      </c>
      <c r="V185" s="147" t="s">
        <v>250</v>
      </c>
      <c r="W185" s="146"/>
      <c r="X185" s="146"/>
      <c r="Y185" s="146"/>
      <c r="Z185" s="147" t="s">
        <v>456</v>
      </c>
      <c r="AA185" s="146"/>
      <c r="AB185" s="146"/>
      <c r="AC185" s="146"/>
      <c r="AD185" s="146"/>
      <c r="AE185" s="146"/>
      <c r="AF185" s="146"/>
      <c r="AG185" s="146"/>
      <c r="AH185" s="142"/>
      <c r="AI185" s="130"/>
      <c r="AJ185" s="149" t="str">
        <f t="shared" si="5"/>
        <v/>
      </c>
      <c r="AK185" s="211"/>
      <c r="AL185" s="211"/>
      <c r="AM185" s="214"/>
      <c r="AN185" s="214"/>
      <c r="AO185" s="214"/>
      <c r="AP185" s="215"/>
    </row>
    <row r="186" spans="1:42" ht="27" customHeight="1" thickTop="1" thickBot="1" x14ac:dyDescent="0.25">
      <c r="A186" s="138"/>
      <c r="B186" s="304" t="str">
        <f>IF(C188="","",(VLOOKUP(C188,Lookups!$B$4:$C$2561,2,FALSE)))</f>
        <v/>
      </c>
      <c r="C186" s="366"/>
      <c r="D186" s="140"/>
      <c r="E186" s="140"/>
      <c r="F186" s="139"/>
      <c r="G186" s="149"/>
      <c r="H186" s="141" t="str">
        <f t="shared" si="4"/>
        <v/>
      </c>
      <c r="I186" s="146"/>
      <c r="J186" s="146"/>
      <c r="K186" s="146"/>
      <c r="L186" s="146"/>
      <c r="M186" s="146"/>
      <c r="N186" s="147" t="s">
        <v>87</v>
      </c>
      <c r="O186" s="146"/>
      <c r="P186" s="147" t="s">
        <v>250</v>
      </c>
      <c r="Q186" s="146"/>
      <c r="R186" s="146"/>
      <c r="S186" s="147" t="s">
        <v>250</v>
      </c>
      <c r="T186" s="146"/>
      <c r="U186" s="147" t="s">
        <v>250</v>
      </c>
      <c r="V186" s="147" t="s">
        <v>250</v>
      </c>
      <c r="W186" s="146"/>
      <c r="X186" s="146"/>
      <c r="Y186" s="146"/>
      <c r="Z186" s="147" t="s">
        <v>456</v>
      </c>
      <c r="AA186" s="146"/>
      <c r="AB186" s="146"/>
      <c r="AC186" s="146"/>
      <c r="AD186" s="146"/>
      <c r="AE186" s="146"/>
      <c r="AF186" s="146"/>
      <c r="AG186" s="146"/>
      <c r="AH186" s="142"/>
      <c r="AI186" s="130"/>
      <c r="AJ186" s="149" t="str">
        <f t="shared" si="5"/>
        <v/>
      </c>
      <c r="AK186" s="211"/>
      <c r="AL186" s="211"/>
      <c r="AM186" s="214"/>
      <c r="AN186" s="214"/>
      <c r="AO186" s="214"/>
      <c r="AP186" s="215"/>
    </row>
    <row r="187" spans="1:42" ht="27" customHeight="1" thickTop="1" thickBot="1" x14ac:dyDescent="0.25">
      <c r="A187" s="138"/>
      <c r="B187" s="304" t="str">
        <f>IF(C189="","",(VLOOKUP(C189,Lookups!$B$4:$C$2561,2,FALSE)))</f>
        <v/>
      </c>
      <c r="C187" s="366"/>
      <c r="D187" s="140"/>
      <c r="E187" s="140"/>
      <c r="F187" s="139"/>
      <c r="G187" s="149"/>
      <c r="H187" s="141" t="str">
        <f t="shared" si="4"/>
        <v/>
      </c>
      <c r="I187" s="146"/>
      <c r="J187" s="146"/>
      <c r="K187" s="146"/>
      <c r="L187" s="146"/>
      <c r="M187" s="146"/>
      <c r="N187" s="147" t="s">
        <v>87</v>
      </c>
      <c r="O187" s="146"/>
      <c r="P187" s="147" t="s">
        <v>250</v>
      </c>
      <c r="Q187" s="146"/>
      <c r="R187" s="146"/>
      <c r="S187" s="147" t="s">
        <v>250</v>
      </c>
      <c r="T187" s="146"/>
      <c r="U187" s="147" t="s">
        <v>250</v>
      </c>
      <c r="V187" s="147" t="s">
        <v>250</v>
      </c>
      <c r="W187" s="146"/>
      <c r="X187" s="146"/>
      <c r="Y187" s="146"/>
      <c r="Z187" s="147" t="s">
        <v>456</v>
      </c>
      <c r="AA187" s="146"/>
      <c r="AB187" s="146"/>
      <c r="AC187" s="146"/>
      <c r="AD187" s="146"/>
      <c r="AE187" s="146"/>
      <c r="AF187" s="146"/>
      <c r="AG187" s="146"/>
      <c r="AH187" s="142"/>
      <c r="AI187" s="130"/>
      <c r="AJ187" s="149" t="str">
        <f t="shared" si="5"/>
        <v/>
      </c>
      <c r="AK187" s="211"/>
      <c r="AL187" s="211"/>
      <c r="AM187" s="214"/>
      <c r="AN187" s="214"/>
      <c r="AO187" s="214"/>
      <c r="AP187" s="215"/>
    </row>
    <row r="188" spans="1:42" ht="27" customHeight="1" thickTop="1" thickBot="1" x14ac:dyDescent="0.25">
      <c r="A188" s="138"/>
      <c r="B188" s="304" t="str">
        <f>IF(C190="","",(VLOOKUP(C190,Lookups!$B$4:$C$2561,2,FALSE)))</f>
        <v/>
      </c>
      <c r="C188" s="366"/>
      <c r="D188" s="140"/>
      <c r="E188" s="140"/>
      <c r="F188" s="139"/>
      <c r="G188" s="149"/>
      <c r="H188" s="141" t="str">
        <f t="shared" si="4"/>
        <v/>
      </c>
      <c r="I188" s="146"/>
      <c r="J188" s="146"/>
      <c r="K188" s="146"/>
      <c r="L188" s="146"/>
      <c r="M188" s="146"/>
      <c r="N188" s="147" t="s">
        <v>87</v>
      </c>
      <c r="O188" s="146"/>
      <c r="P188" s="147" t="s">
        <v>250</v>
      </c>
      <c r="Q188" s="146"/>
      <c r="R188" s="146"/>
      <c r="S188" s="147" t="s">
        <v>250</v>
      </c>
      <c r="T188" s="146"/>
      <c r="U188" s="147" t="s">
        <v>250</v>
      </c>
      <c r="V188" s="147" t="s">
        <v>250</v>
      </c>
      <c r="W188" s="146"/>
      <c r="X188" s="146"/>
      <c r="Y188" s="146"/>
      <c r="Z188" s="147" t="s">
        <v>456</v>
      </c>
      <c r="AA188" s="146"/>
      <c r="AB188" s="146"/>
      <c r="AC188" s="146"/>
      <c r="AD188" s="146"/>
      <c r="AE188" s="146"/>
      <c r="AF188" s="146"/>
      <c r="AG188" s="146"/>
      <c r="AH188" s="142"/>
      <c r="AI188" s="130"/>
      <c r="AJ188" s="149" t="str">
        <f t="shared" si="5"/>
        <v/>
      </c>
      <c r="AK188" s="211"/>
      <c r="AL188" s="211"/>
      <c r="AM188" s="214"/>
      <c r="AN188" s="214"/>
      <c r="AO188" s="214"/>
      <c r="AP188" s="215"/>
    </row>
    <row r="189" spans="1:42" ht="27" customHeight="1" thickTop="1" thickBot="1" x14ac:dyDescent="0.25">
      <c r="A189" s="138"/>
      <c r="B189" s="304" t="str">
        <f>IF(C191="","",(VLOOKUP(C191,Lookups!$B$4:$C$2561,2,FALSE)))</f>
        <v/>
      </c>
      <c r="C189" s="366"/>
      <c r="D189" s="140"/>
      <c r="E189" s="140"/>
      <c r="F189" s="139"/>
      <c r="G189" s="149"/>
      <c r="H189" s="141" t="str">
        <f t="shared" si="4"/>
        <v/>
      </c>
      <c r="I189" s="146"/>
      <c r="J189" s="146"/>
      <c r="K189" s="146"/>
      <c r="L189" s="146"/>
      <c r="M189" s="146"/>
      <c r="N189" s="147" t="s">
        <v>87</v>
      </c>
      <c r="O189" s="146"/>
      <c r="P189" s="147" t="s">
        <v>250</v>
      </c>
      <c r="Q189" s="146"/>
      <c r="R189" s="146"/>
      <c r="S189" s="147" t="s">
        <v>250</v>
      </c>
      <c r="T189" s="146"/>
      <c r="U189" s="147" t="s">
        <v>250</v>
      </c>
      <c r="V189" s="147" t="s">
        <v>250</v>
      </c>
      <c r="W189" s="146"/>
      <c r="X189" s="146"/>
      <c r="Y189" s="146"/>
      <c r="Z189" s="147" t="s">
        <v>456</v>
      </c>
      <c r="AA189" s="146"/>
      <c r="AB189" s="146"/>
      <c r="AC189" s="146"/>
      <c r="AD189" s="146"/>
      <c r="AE189" s="146"/>
      <c r="AF189" s="146"/>
      <c r="AG189" s="146"/>
      <c r="AH189" s="142"/>
      <c r="AI189" s="130"/>
      <c r="AJ189" s="149" t="str">
        <f t="shared" si="5"/>
        <v/>
      </c>
      <c r="AK189" s="211"/>
      <c r="AL189" s="211"/>
      <c r="AM189" s="214"/>
      <c r="AN189" s="214"/>
      <c r="AO189" s="214"/>
      <c r="AP189" s="215"/>
    </row>
    <row r="190" spans="1:42" ht="27" customHeight="1" thickTop="1" thickBot="1" x14ac:dyDescent="0.25">
      <c r="A190" s="138"/>
      <c r="B190" s="304" t="str">
        <f>IF(C192="","",(VLOOKUP(C192,Lookups!$B$4:$C$2561,2,FALSE)))</f>
        <v/>
      </c>
      <c r="C190" s="366"/>
      <c r="D190" s="140"/>
      <c r="E190" s="140"/>
      <c r="F190" s="139"/>
      <c r="G190" s="149"/>
      <c r="H190" s="141" t="str">
        <f t="shared" si="4"/>
        <v/>
      </c>
      <c r="I190" s="146"/>
      <c r="J190" s="146"/>
      <c r="K190" s="146"/>
      <c r="L190" s="146"/>
      <c r="M190" s="146"/>
      <c r="N190" s="147" t="s">
        <v>87</v>
      </c>
      <c r="O190" s="146"/>
      <c r="P190" s="147" t="s">
        <v>250</v>
      </c>
      <c r="Q190" s="146"/>
      <c r="R190" s="146"/>
      <c r="S190" s="147" t="s">
        <v>250</v>
      </c>
      <c r="T190" s="146"/>
      <c r="U190" s="147" t="s">
        <v>250</v>
      </c>
      <c r="V190" s="147" t="s">
        <v>250</v>
      </c>
      <c r="W190" s="146"/>
      <c r="X190" s="146"/>
      <c r="Y190" s="146"/>
      <c r="Z190" s="147" t="s">
        <v>456</v>
      </c>
      <c r="AA190" s="146"/>
      <c r="AB190" s="146"/>
      <c r="AC190" s="146"/>
      <c r="AD190" s="146"/>
      <c r="AE190" s="146"/>
      <c r="AF190" s="146"/>
      <c r="AG190" s="146"/>
      <c r="AH190" s="142"/>
      <c r="AI190" s="130"/>
      <c r="AJ190" s="149" t="str">
        <f t="shared" si="5"/>
        <v/>
      </c>
      <c r="AK190" s="211"/>
      <c r="AL190" s="211"/>
      <c r="AM190" s="214"/>
      <c r="AN190" s="214"/>
      <c r="AO190" s="214"/>
      <c r="AP190" s="215"/>
    </row>
    <row r="191" spans="1:42" ht="27" customHeight="1" thickTop="1" thickBot="1" x14ac:dyDescent="0.25">
      <c r="A191" s="138"/>
      <c r="B191" s="304" t="str">
        <f>IF(C193="","",(VLOOKUP(C193,Lookups!$B$4:$C$2561,2,FALSE)))</f>
        <v/>
      </c>
      <c r="C191" s="366"/>
      <c r="D191" s="140"/>
      <c r="E191" s="140"/>
      <c r="F191" s="139"/>
      <c r="G191" s="149"/>
      <c r="H191" s="141" t="str">
        <f t="shared" si="4"/>
        <v/>
      </c>
      <c r="I191" s="146"/>
      <c r="J191" s="146"/>
      <c r="K191" s="146"/>
      <c r="L191" s="146"/>
      <c r="M191" s="146"/>
      <c r="N191" s="147" t="s">
        <v>87</v>
      </c>
      <c r="O191" s="146"/>
      <c r="P191" s="147" t="s">
        <v>250</v>
      </c>
      <c r="Q191" s="146"/>
      <c r="R191" s="146"/>
      <c r="S191" s="147" t="s">
        <v>250</v>
      </c>
      <c r="T191" s="146"/>
      <c r="U191" s="147" t="s">
        <v>250</v>
      </c>
      <c r="V191" s="147" t="s">
        <v>250</v>
      </c>
      <c r="W191" s="146"/>
      <c r="X191" s="146"/>
      <c r="Y191" s="146"/>
      <c r="Z191" s="147" t="s">
        <v>456</v>
      </c>
      <c r="AA191" s="146"/>
      <c r="AB191" s="146"/>
      <c r="AC191" s="146"/>
      <c r="AD191" s="146"/>
      <c r="AE191" s="146"/>
      <c r="AF191" s="146"/>
      <c r="AG191" s="146"/>
      <c r="AH191" s="142"/>
      <c r="AI191" s="130"/>
      <c r="AJ191" s="149" t="str">
        <f t="shared" si="5"/>
        <v/>
      </c>
      <c r="AK191" s="211"/>
      <c r="AL191" s="211"/>
      <c r="AM191" s="214"/>
      <c r="AN191" s="214"/>
      <c r="AO191" s="214"/>
      <c r="AP191" s="215"/>
    </row>
    <row r="192" spans="1:42" ht="27" customHeight="1" thickTop="1" thickBot="1" x14ac:dyDescent="0.25">
      <c r="A192" s="138"/>
      <c r="B192" s="304" t="str">
        <f>IF(C194="","",(VLOOKUP(C194,Lookups!$B$4:$C$2561,2,FALSE)))</f>
        <v/>
      </c>
      <c r="C192" s="366"/>
      <c r="D192" s="140"/>
      <c r="E192" s="140"/>
      <c r="F192" s="139"/>
      <c r="G192" s="149"/>
      <c r="H192" s="141" t="str">
        <f t="shared" si="4"/>
        <v/>
      </c>
      <c r="I192" s="146"/>
      <c r="J192" s="146"/>
      <c r="K192" s="146"/>
      <c r="L192" s="146"/>
      <c r="M192" s="146"/>
      <c r="N192" s="147" t="s">
        <v>87</v>
      </c>
      <c r="O192" s="146"/>
      <c r="P192" s="147" t="s">
        <v>250</v>
      </c>
      <c r="Q192" s="146"/>
      <c r="R192" s="146"/>
      <c r="S192" s="147" t="s">
        <v>250</v>
      </c>
      <c r="T192" s="146"/>
      <c r="U192" s="147" t="s">
        <v>250</v>
      </c>
      <c r="V192" s="147" t="s">
        <v>250</v>
      </c>
      <c r="W192" s="146"/>
      <c r="X192" s="146"/>
      <c r="Y192" s="146"/>
      <c r="Z192" s="147" t="s">
        <v>456</v>
      </c>
      <c r="AA192" s="146"/>
      <c r="AB192" s="146"/>
      <c r="AC192" s="146"/>
      <c r="AD192" s="146"/>
      <c r="AE192" s="146"/>
      <c r="AF192" s="146"/>
      <c r="AG192" s="146"/>
      <c r="AH192" s="142"/>
      <c r="AI192" s="130"/>
      <c r="AJ192" s="149" t="str">
        <f t="shared" si="5"/>
        <v/>
      </c>
      <c r="AK192" s="211"/>
      <c r="AL192" s="211"/>
      <c r="AM192" s="214"/>
      <c r="AN192" s="214"/>
      <c r="AO192" s="214"/>
      <c r="AP192" s="215"/>
    </row>
    <row r="193" spans="1:42" ht="27" customHeight="1" thickTop="1" thickBot="1" x14ac:dyDescent="0.25">
      <c r="A193" s="138"/>
      <c r="B193" s="304" t="str">
        <f>IF(C195="","",(VLOOKUP(C195,Lookups!$B$4:$C$2561,2,FALSE)))</f>
        <v/>
      </c>
      <c r="C193" s="366"/>
      <c r="D193" s="140"/>
      <c r="E193" s="140"/>
      <c r="F193" s="139"/>
      <c r="G193" s="149"/>
      <c r="H193" s="141" t="str">
        <f t="shared" si="4"/>
        <v/>
      </c>
      <c r="I193" s="146"/>
      <c r="J193" s="146"/>
      <c r="K193" s="146"/>
      <c r="L193" s="146"/>
      <c r="M193" s="146"/>
      <c r="N193" s="147" t="s">
        <v>87</v>
      </c>
      <c r="O193" s="146"/>
      <c r="P193" s="147" t="s">
        <v>250</v>
      </c>
      <c r="Q193" s="146"/>
      <c r="R193" s="146"/>
      <c r="S193" s="147" t="s">
        <v>250</v>
      </c>
      <c r="T193" s="146"/>
      <c r="U193" s="147" t="s">
        <v>250</v>
      </c>
      <c r="V193" s="147" t="s">
        <v>250</v>
      </c>
      <c r="W193" s="146"/>
      <c r="X193" s="146"/>
      <c r="Y193" s="146"/>
      <c r="Z193" s="147" t="s">
        <v>456</v>
      </c>
      <c r="AA193" s="146"/>
      <c r="AB193" s="146"/>
      <c r="AC193" s="146"/>
      <c r="AD193" s="146"/>
      <c r="AE193" s="146"/>
      <c r="AF193" s="146"/>
      <c r="AG193" s="146"/>
      <c r="AH193" s="142"/>
      <c r="AI193" s="130"/>
      <c r="AJ193" s="149" t="str">
        <f t="shared" si="5"/>
        <v/>
      </c>
      <c r="AK193" s="211"/>
      <c r="AL193" s="211"/>
      <c r="AM193" s="214"/>
      <c r="AN193" s="214"/>
      <c r="AO193" s="214"/>
      <c r="AP193" s="215"/>
    </row>
    <row r="194" spans="1:42" ht="27" customHeight="1" thickTop="1" thickBot="1" x14ac:dyDescent="0.25">
      <c r="A194" s="138"/>
      <c r="B194" s="304" t="str">
        <f>IF(C196="","",(VLOOKUP(C196,Lookups!$B$4:$C$2561,2,FALSE)))</f>
        <v/>
      </c>
      <c r="C194" s="366"/>
      <c r="D194" s="140"/>
      <c r="E194" s="140"/>
      <c r="F194" s="139"/>
      <c r="G194" s="149"/>
      <c r="H194" s="141" t="str">
        <f t="shared" si="4"/>
        <v/>
      </c>
      <c r="I194" s="146"/>
      <c r="J194" s="146"/>
      <c r="K194" s="146"/>
      <c r="L194" s="146"/>
      <c r="M194" s="146"/>
      <c r="N194" s="147" t="s">
        <v>87</v>
      </c>
      <c r="O194" s="146"/>
      <c r="P194" s="147" t="s">
        <v>250</v>
      </c>
      <c r="Q194" s="146"/>
      <c r="R194" s="146"/>
      <c r="S194" s="147" t="s">
        <v>250</v>
      </c>
      <c r="T194" s="146"/>
      <c r="U194" s="147" t="s">
        <v>250</v>
      </c>
      <c r="V194" s="147" t="s">
        <v>250</v>
      </c>
      <c r="W194" s="146"/>
      <c r="X194" s="146"/>
      <c r="Y194" s="146"/>
      <c r="Z194" s="147" t="s">
        <v>456</v>
      </c>
      <c r="AA194" s="146"/>
      <c r="AB194" s="146"/>
      <c r="AC194" s="146"/>
      <c r="AD194" s="146"/>
      <c r="AE194" s="146"/>
      <c r="AF194" s="146"/>
      <c r="AG194" s="146"/>
      <c r="AH194" s="142"/>
      <c r="AI194" s="130"/>
      <c r="AJ194" s="149" t="str">
        <f t="shared" si="5"/>
        <v/>
      </c>
      <c r="AK194" s="211"/>
      <c r="AL194" s="211"/>
      <c r="AM194" s="214"/>
      <c r="AN194" s="214"/>
      <c r="AO194" s="214"/>
      <c r="AP194" s="215"/>
    </row>
    <row r="195" spans="1:42" ht="27" customHeight="1" thickTop="1" thickBot="1" x14ac:dyDescent="0.25">
      <c r="A195" s="138"/>
      <c r="B195" s="304" t="str">
        <f>IF(C197="","",(VLOOKUP(C197,Lookups!$B$4:$C$2561,2,FALSE)))</f>
        <v/>
      </c>
      <c r="C195" s="366"/>
      <c r="D195" s="140"/>
      <c r="E195" s="140"/>
      <c r="F195" s="139"/>
      <c r="G195" s="149"/>
      <c r="H195" s="141" t="str">
        <f t="shared" si="4"/>
        <v/>
      </c>
      <c r="I195" s="146"/>
      <c r="J195" s="146"/>
      <c r="K195" s="146"/>
      <c r="L195" s="146"/>
      <c r="M195" s="146"/>
      <c r="N195" s="147" t="s">
        <v>87</v>
      </c>
      <c r="O195" s="146"/>
      <c r="P195" s="147" t="s">
        <v>250</v>
      </c>
      <c r="Q195" s="146"/>
      <c r="R195" s="146"/>
      <c r="S195" s="147" t="s">
        <v>250</v>
      </c>
      <c r="T195" s="146"/>
      <c r="U195" s="147" t="s">
        <v>250</v>
      </c>
      <c r="V195" s="147" t="s">
        <v>250</v>
      </c>
      <c r="W195" s="146"/>
      <c r="X195" s="146"/>
      <c r="Y195" s="146"/>
      <c r="Z195" s="147" t="s">
        <v>456</v>
      </c>
      <c r="AA195" s="146"/>
      <c r="AB195" s="146"/>
      <c r="AC195" s="146"/>
      <c r="AD195" s="146"/>
      <c r="AE195" s="146"/>
      <c r="AF195" s="146"/>
      <c r="AG195" s="146"/>
      <c r="AH195" s="142"/>
      <c r="AI195" s="130"/>
      <c r="AJ195" s="149" t="str">
        <f t="shared" si="5"/>
        <v/>
      </c>
      <c r="AK195" s="211"/>
      <c r="AL195" s="211"/>
      <c r="AM195" s="214"/>
      <c r="AN195" s="214"/>
      <c r="AO195" s="214"/>
      <c r="AP195" s="215"/>
    </row>
    <row r="196" spans="1:42" ht="27" customHeight="1" thickTop="1" thickBot="1" x14ac:dyDescent="0.25">
      <c r="A196" s="138"/>
      <c r="B196" s="304" t="str">
        <f>IF(C198="","",(VLOOKUP(C198,Lookups!$B$4:$C$2561,2,FALSE)))</f>
        <v/>
      </c>
      <c r="C196" s="366"/>
      <c r="D196" s="140"/>
      <c r="E196" s="140"/>
      <c r="F196" s="139"/>
      <c r="G196" s="149"/>
      <c r="H196" s="141" t="str">
        <f t="shared" si="4"/>
        <v/>
      </c>
      <c r="I196" s="146"/>
      <c r="J196" s="146"/>
      <c r="K196" s="146"/>
      <c r="L196" s="146"/>
      <c r="M196" s="146"/>
      <c r="N196" s="147" t="s">
        <v>87</v>
      </c>
      <c r="O196" s="146"/>
      <c r="P196" s="147" t="s">
        <v>250</v>
      </c>
      <c r="Q196" s="146"/>
      <c r="R196" s="146"/>
      <c r="S196" s="147" t="s">
        <v>250</v>
      </c>
      <c r="T196" s="146"/>
      <c r="U196" s="147" t="s">
        <v>250</v>
      </c>
      <c r="V196" s="147" t="s">
        <v>250</v>
      </c>
      <c r="W196" s="146"/>
      <c r="X196" s="146"/>
      <c r="Y196" s="146"/>
      <c r="Z196" s="147" t="s">
        <v>456</v>
      </c>
      <c r="AA196" s="146"/>
      <c r="AB196" s="146"/>
      <c r="AC196" s="146"/>
      <c r="AD196" s="146"/>
      <c r="AE196" s="146"/>
      <c r="AF196" s="146"/>
      <c r="AG196" s="146"/>
      <c r="AH196" s="142"/>
      <c r="AI196" s="130"/>
      <c r="AJ196" s="149" t="str">
        <f t="shared" si="5"/>
        <v/>
      </c>
      <c r="AK196" s="211"/>
      <c r="AL196" s="211"/>
      <c r="AM196" s="214"/>
      <c r="AN196" s="214"/>
      <c r="AO196" s="214"/>
      <c r="AP196" s="215"/>
    </row>
    <row r="197" spans="1:42" ht="27" customHeight="1" thickTop="1" thickBot="1" x14ac:dyDescent="0.25">
      <c r="A197" s="138"/>
      <c r="B197" s="304" t="str">
        <f>IF(C199="","",(VLOOKUP(C199,Lookups!$B$4:$C$2561,2,FALSE)))</f>
        <v/>
      </c>
      <c r="C197" s="366"/>
      <c r="D197" s="140"/>
      <c r="E197" s="140"/>
      <c r="F197" s="139"/>
      <c r="G197" s="149"/>
      <c r="H197" s="141" t="str">
        <f t="shared" si="4"/>
        <v/>
      </c>
      <c r="I197" s="146"/>
      <c r="J197" s="146"/>
      <c r="K197" s="146"/>
      <c r="L197" s="146"/>
      <c r="M197" s="146"/>
      <c r="N197" s="147" t="s">
        <v>87</v>
      </c>
      <c r="O197" s="146"/>
      <c r="P197" s="147" t="s">
        <v>250</v>
      </c>
      <c r="Q197" s="146"/>
      <c r="R197" s="146"/>
      <c r="S197" s="147" t="s">
        <v>250</v>
      </c>
      <c r="T197" s="146"/>
      <c r="U197" s="147" t="s">
        <v>250</v>
      </c>
      <c r="V197" s="147" t="s">
        <v>250</v>
      </c>
      <c r="W197" s="146"/>
      <c r="X197" s="146"/>
      <c r="Y197" s="146"/>
      <c r="Z197" s="147" t="s">
        <v>456</v>
      </c>
      <c r="AA197" s="146"/>
      <c r="AB197" s="146"/>
      <c r="AC197" s="146"/>
      <c r="AD197" s="146"/>
      <c r="AE197" s="146"/>
      <c r="AF197" s="146"/>
      <c r="AG197" s="146"/>
      <c r="AH197" s="142"/>
      <c r="AI197" s="130"/>
      <c r="AJ197" s="149" t="str">
        <f t="shared" si="5"/>
        <v/>
      </c>
      <c r="AK197" s="211"/>
      <c r="AL197" s="211"/>
      <c r="AM197" s="214"/>
      <c r="AN197" s="214"/>
      <c r="AO197" s="214"/>
      <c r="AP197" s="215"/>
    </row>
    <row r="198" spans="1:42" ht="27" customHeight="1" thickTop="1" thickBot="1" x14ac:dyDescent="0.25">
      <c r="A198" s="138"/>
      <c r="B198" s="304" t="str">
        <f>IF(C200="","",(VLOOKUP(C200,Lookups!$B$4:$C$2561,2,FALSE)))</f>
        <v/>
      </c>
      <c r="C198" s="366"/>
      <c r="D198" s="140"/>
      <c r="E198" s="140"/>
      <c r="F198" s="139"/>
      <c r="G198" s="149"/>
      <c r="H198" s="141" t="str">
        <f t="shared" si="4"/>
        <v/>
      </c>
      <c r="I198" s="146"/>
      <c r="J198" s="146"/>
      <c r="K198" s="146"/>
      <c r="L198" s="146"/>
      <c r="M198" s="146"/>
      <c r="N198" s="147" t="s">
        <v>87</v>
      </c>
      <c r="O198" s="146"/>
      <c r="P198" s="147" t="s">
        <v>250</v>
      </c>
      <c r="Q198" s="146"/>
      <c r="R198" s="146"/>
      <c r="S198" s="147" t="s">
        <v>250</v>
      </c>
      <c r="T198" s="146"/>
      <c r="U198" s="147" t="s">
        <v>250</v>
      </c>
      <c r="V198" s="147" t="s">
        <v>250</v>
      </c>
      <c r="W198" s="146"/>
      <c r="X198" s="146"/>
      <c r="Y198" s="146"/>
      <c r="Z198" s="147" t="s">
        <v>456</v>
      </c>
      <c r="AA198" s="146"/>
      <c r="AB198" s="146"/>
      <c r="AC198" s="146"/>
      <c r="AD198" s="146"/>
      <c r="AE198" s="146"/>
      <c r="AF198" s="146"/>
      <c r="AG198" s="146"/>
      <c r="AH198" s="142"/>
      <c r="AI198" s="130"/>
      <c r="AJ198" s="149" t="str">
        <f t="shared" si="5"/>
        <v/>
      </c>
      <c r="AK198" s="211"/>
      <c r="AL198" s="211"/>
      <c r="AM198" s="214"/>
      <c r="AN198" s="214"/>
      <c r="AO198" s="214"/>
      <c r="AP198" s="215"/>
    </row>
    <row r="199" spans="1:42" ht="27" customHeight="1" thickTop="1" thickBot="1" x14ac:dyDescent="0.25">
      <c r="A199" s="138"/>
      <c r="B199" s="304" t="str">
        <f>IF(C201="","",(VLOOKUP(C201,Lookups!$B$4:$C$2561,2,FALSE)))</f>
        <v/>
      </c>
      <c r="C199" s="366"/>
      <c r="D199" s="140"/>
      <c r="E199" s="140"/>
      <c r="F199" s="139"/>
      <c r="G199" s="149"/>
      <c r="H199" s="141" t="str">
        <f t="shared" si="4"/>
        <v/>
      </c>
      <c r="I199" s="146"/>
      <c r="J199" s="146"/>
      <c r="K199" s="146"/>
      <c r="L199" s="146"/>
      <c r="M199" s="146"/>
      <c r="N199" s="147" t="s">
        <v>87</v>
      </c>
      <c r="O199" s="146"/>
      <c r="P199" s="147" t="s">
        <v>250</v>
      </c>
      <c r="Q199" s="146"/>
      <c r="R199" s="146"/>
      <c r="S199" s="147" t="s">
        <v>250</v>
      </c>
      <c r="T199" s="146"/>
      <c r="U199" s="147" t="s">
        <v>250</v>
      </c>
      <c r="V199" s="147" t="s">
        <v>250</v>
      </c>
      <c r="W199" s="146"/>
      <c r="X199" s="146"/>
      <c r="Y199" s="146"/>
      <c r="Z199" s="147" t="s">
        <v>456</v>
      </c>
      <c r="AA199" s="146"/>
      <c r="AB199" s="146"/>
      <c r="AC199" s="146"/>
      <c r="AD199" s="146"/>
      <c r="AE199" s="146"/>
      <c r="AF199" s="146"/>
      <c r="AG199" s="146"/>
      <c r="AH199" s="142"/>
      <c r="AI199" s="130"/>
      <c r="AJ199" s="149" t="str">
        <f t="shared" si="5"/>
        <v/>
      </c>
      <c r="AK199" s="211"/>
      <c r="AL199" s="211"/>
      <c r="AM199" s="214"/>
      <c r="AN199" s="214"/>
      <c r="AO199" s="214"/>
      <c r="AP199" s="215"/>
    </row>
    <row r="200" spans="1:42" ht="27" customHeight="1" thickTop="1" thickBot="1" x14ac:dyDescent="0.25">
      <c r="A200" s="138"/>
      <c r="B200" s="304" t="str">
        <f>IF(C202="","",(VLOOKUP(C202,Lookups!$B$4:$C$2561,2,FALSE)))</f>
        <v/>
      </c>
      <c r="C200" s="366"/>
      <c r="D200" s="140"/>
      <c r="E200" s="140"/>
      <c r="F200" s="139"/>
      <c r="G200" s="149"/>
      <c r="H200" s="141" t="str">
        <f t="shared" ref="H200:H263" si="6">IF(G200="","",VLOOKUP(G200,FeatureTypeDesc,2,FALSE))</f>
        <v/>
      </c>
      <c r="I200" s="146"/>
      <c r="J200" s="146"/>
      <c r="K200" s="146"/>
      <c r="L200" s="146"/>
      <c r="M200" s="146"/>
      <c r="N200" s="147" t="s">
        <v>87</v>
      </c>
      <c r="O200" s="146"/>
      <c r="P200" s="147" t="s">
        <v>250</v>
      </c>
      <c r="Q200" s="146"/>
      <c r="R200" s="146"/>
      <c r="S200" s="147" t="s">
        <v>250</v>
      </c>
      <c r="T200" s="146"/>
      <c r="U200" s="147" t="s">
        <v>250</v>
      </c>
      <c r="V200" s="147" t="s">
        <v>250</v>
      </c>
      <c r="W200" s="146"/>
      <c r="X200" s="146"/>
      <c r="Y200" s="146"/>
      <c r="Z200" s="147" t="s">
        <v>456</v>
      </c>
      <c r="AA200" s="146"/>
      <c r="AB200" s="146"/>
      <c r="AC200" s="146"/>
      <c r="AD200" s="146"/>
      <c r="AE200" s="146"/>
      <c r="AF200" s="146"/>
      <c r="AG200" s="146"/>
      <c r="AH200" s="142"/>
      <c r="AI200" s="130"/>
      <c r="AJ200" s="149" t="str">
        <f t="shared" si="5"/>
        <v/>
      </c>
      <c r="AK200" s="211"/>
      <c r="AL200" s="211"/>
      <c r="AM200" s="214"/>
      <c r="AN200" s="214"/>
      <c r="AO200" s="214"/>
      <c r="AP200" s="215"/>
    </row>
    <row r="201" spans="1:42" ht="27" customHeight="1" thickTop="1" thickBot="1" x14ac:dyDescent="0.25">
      <c r="A201" s="138"/>
      <c r="B201" s="304" t="str">
        <f>IF(C203="","",(VLOOKUP(C203,Lookups!$B$4:$C$2561,2,FALSE)))</f>
        <v/>
      </c>
      <c r="C201" s="366"/>
      <c r="D201" s="140"/>
      <c r="E201" s="140"/>
      <c r="F201" s="139"/>
      <c r="G201" s="149"/>
      <c r="H201" s="141" t="str">
        <f t="shared" si="6"/>
        <v/>
      </c>
      <c r="I201" s="146"/>
      <c r="J201" s="146"/>
      <c r="K201" s="146"/>
      <c r="L201" s="146"/>
      <c r="M201" s="146"/>
      <c r="N201" s="147" t="s">
        <v>87</v>
      </c>
      <c r="O201" s="146"/>
      <c r="P201" s="147" t="s">
        <v>250</v>
      </c>
      <c r="Q201" s="146"/>
      <c r="R201" s="146"/>
      <c r="S201" s="147" t="s">
        <v>250</v>
      </c>
      <c r="T201" s="146"/>
      <c r="U201" s="147" t="s">
        <v>250</v>
      </c>
      <c r="V201" s="147" t="s">
        <v>250</v>
      </c>
      <c r="W201" s="146"/>
      <c r="X201" s="146"/>
      <c r="Y201" s="146"/>
      <c r="Z201" s="147" t="s">
        <v>456</v>
      </c>
      <c r="AA201" s="146"/>
      <c r="AB201" s="146"/>
      <c r="AC201" s="146"/>
      <c r="AD201" s="146"/>
      <c r="AE201" s="146"/>
      <c r="AF201" s="146"/>
      <c r="AG201" s="146"/>
      <c r="AH201" s="142"/>
      <c r="AI201" s="130"/>
      <c r="AJ201" s="149" t="str">
        <f t="shared" ref="AJ201:AJ264" si="7">IF(A201="add",0,"")</f>
        <v/>
      </c>
      <c r="AK201" s="211"/>
      <c r="AL201" s="211"/>
      <c r="AM201" s="214"/>
      <c r="AN201" s="214"/>
      <c r="AO201" s="214"/>
      <c r="AP201" s="215"/>
    </row>
    <row r="202" spans="1:42" ht="27" customHeight="1" thickTop="1" thickBot="1" x14ac:dyDescent="0.25">
      <c r="A202" s="138"/>
      <c r="B202" s="304" t="str">
        <f>IF(C204="","",(VLOOKUP(C204,Lookups!$B$4:$C$2561,2,FALSE)))</f>
        <v/>
      </c>
      <c r="C202" s="366"/>
      <c r="D202" s="140"/>
      <c r="E202" s="140"/>
      <c r="F202" s="139"/>
      <c r="G202" s="149"/>
      <c r="H202" s="141" t="str">
        <f t="shared" si="6"/>
        <v/>
      </c>
      <c r="I202" s="146"/>
      <c r="J202" s="146"/>
      <c r="K202" s="146"/>
      <c r="L202" s="146"/>
      <c r="M202" s="146"/>
      <c r="N202" s="147" t="s">
        <v>87</v>
      </c>
      <c r="O202" s="146"/>
      <c r="P202" s="147" t="s">
        <v>250</v>
      </c>
      <c r="Q202" s="146"/>
      <c r="R202" s="146"/>
      <c r="S202" s="147" t="s">
        <v>250</v>
      </c>
      <c r="T202" s="146"/>
      <c r="U202" s="147" t="s">
        <v>250</v>
      </c>
      <c r="V202" s="147" t="s">
        <v>250</v>
      </c>
      <c r="W202" s="146"/>
      <c r="X202" s="146"/>
      <c r="Y202" s="146"/>
      <c r="Z202" s="147" t="s">
        <v>456</v>
      </c>
      <c r="AA202" s="146"/>
      <c r="AB202" s="146"/>
      <c r="AC202" s="146"/>
      <c r="AD202" s="146"/>
      <c r="AE202" s="146"/>
      <c r="AF202" s="146"/>
      <c r="AG202" s="146"/>
      <c r="AH202" s="142"/>
      <c r="AI202" s="130"/>
      <c r="AJ202" s="149" t="str">
        <f t="shared" si="7"/>
        <v/>
      </c>
      <c r="AK202" s="211"/>
      <c r="AL202" s="211"/>
      <c r="AM202" s="214"/>
      <c r="AN202" s="214"/>
      <c r="AO202" s="214"/>
      <c r="AP202" s="215"/>
    </row>
    <row r="203" spans="1:42" ht="27" customHeight="1" thickTop="1" thickBot="1" x14ac:dyDescent="0.25">
      <c r="A203" s="138"/>
      <c r="B203" s="304" t="str">
        <f>IF(C205="","",(VLOOKUP(C205,Lookups!$B$4:$C$2561,2,FALSE)))</f>
        <v/>
      </c>
      <c r="C203" s="366"/>
      <c r="D203" s="140"/>
      <c r="E203" s="140"/>
      <c r="F203" s="139"/>
      <c r="G203" s="149"/>
      <c r="H203" s="141" t="str">
        <f t="shared" si="6"/>
        <v/>
      </c>
      <c r="I203" s="146"/>
      <c r="J203" s="146"/>
      <c r="K203" s="146"/>
      <c r="L203" s="146"/>
      <c r="M203" s="146"/>
      <c r="N203" s="147" t="s">
        <v>87</v>
      </c>
      <c r="O203" s="146"/>
      <c r="P203" s="147" t="s">
        <v>250</v>
      </c>
      <c r="Q203" s="146"/>
      <c r="R203" s="146"/>
      <c r="S203" s="147" t="s">
        <v>250</v>
      </c>
      <c r="T203" s="146"/>
      <c r="U203" s="147" t="s">
        <v>250</v>
      </c>
      <c r="V203" s="147" t="s">
        <v>250</v>
      </c>
      <c r="W203" s="146"/>
      <c r="X203" s="146"/>
      <c r="Y203" s="146"/>
      <c r="Z203" s="147" t="s">
        <v>456</v>
      </c>
      <c r="AA203" s="146"/>
      <c r="AB203" s="146"/>
      <c r="AC203" s="146"/>
      <c r="AD203" s="146"/>
      <c r="AE203" s="146"/>
      <c r="AF203" s="146"/>
      <c r="AG203" s="146"/>
      <c r="AH203" s="142"/>
      <c r="AI203" s="130"/>
      <c r="AJ203" s="149" t="str">
        <f t="shared" si="7"/>
        <v/>
      </c>
      <c r="AK203" s="211"/>
      <c r="AL203" s="211"/>
      <c r="AM203" s="214"/>
      <c r="AN203" s="214"/>
      <c r="AO203" s="214"/>
      <c r="AP203" s="215"/>
    </row>
    <row r="204" spans="1:42" ht="27" customHeight="1" thickTop="1" thickBot="1" x14ac:dyDescent="0.25">
      <c r="A204" s="138"/>
      <c r="B204" s="304" t="str">
        <f>IF(C206="","",(VLOOKUP(C206,Lookups!$B$4:$C$2561,2,FALSE)))</f>
        <v/>
      </c>
      <c r="C204" s="366"/>
      <c r="D204" s="140"/>
      <c r="E204" s="140"/>
      <c r="F204" s="139"/>
      <c r="G204" s="149"/>
      <c r="H204" s="141" t="str">
        <f t="shared" si="6"/>
        <v/>
      </c>
      <c r="I204" s="146"/>
      <c r="J204" s="146"/>
      <c r="K204" s="146"/>
      <c r="L204" s="146"/>
      <c r="M204" s="146"/>
      <c r="N204" s="147" t="s">
        <v>87</v>
      </c>
      <c r="O204" s="146"/>
      <c r="P204" s="147" t="s">
        <v>250</v>
      </c>
      <c r="Q204" s="146"/>
      <c r="R204" s="146"/>
      <c r="S204" s="147" t="s">
        <v>250</v>
      </c>
      <c r="T204" s="146"/>
      <c r="U204" s="147" t="s">
        <v>250</v>
      </c>
      <c r="V204" s="147" t="s">
        <v>250</v>
      </c>
      <c r="W204" s="146"/>
      <c r="X204" s="146"/>
      <c r="Y204" s="146"/>
      <c r="Z204" s="147" t="s">
        <v>456</v>
      </c>
      <c r="AA204" s="146"/>
      <c r="AB204" s="146"/>
      <c r="AC204" s="146"/>
      <c r="AD204" s="146"/>
      <c r="AE204" s="146"/>
      <c r="AF204" s="146"/>
      <c r="AG204" s="146"/>
      <c r="AH204" s="142"/>
      <c r="AI204" s="130"/>
      <c r="AJ204" s="149" t="str">
        <f t="shared" si="7"/>
        <v/>
      </c>
      <c r="AK204" s="211"/>
      <c r="AL204" s="211"/>
      <c r="AM204" s="214"/>
      <c r="AN204" s="214"/>
      <c r="AO204" s="214"/>
      <c r="AP204" s="215"/>
    </row>
    <row r="205" spans="1:42" ht="27" customHeight="1" thickTop="1" thickBot="1" x14ac:dyDescent="0.25">
      <c r="A205" s="138"/>
      <c r="B205" s="304" t="str">
        <f>IF(C207="","",(VLOOKUP(C207,Lookups!$B$4:$C$2561,2,FALSE)))</f>
        <v/>
      </c>
      <c r="C205" s="366"/>
      <c r="D205" s="140"/>
      <c r="E205" s="140"/>
      <c r="F205" s="139"/>
      <c r="G205" s="149"/>
      <c r="H205" s="141" t="str">
        <f t="shared" si="6"/>
        <v/>
      </c>
      <c r="I205" s="146"/>
      <c r="J205" s="146"/>
      <c r="K205" s="146"/>
      <c r="L205" s="146"/>
      <c r="M205" s="146"/>
      <c r="N205" s="147" t="s">
        <v>87</v>
      </c>
      <c r="O205" s="146"/>
      <c r="P205" s="147" t="s">
        <v>250</v>
      </c>
      <c r="Q205" s="146"/>
      <c r="R205" s="146"/>
      <c r="S205" s="147" t="s">
        <v>250</v>
      </c>
      <c r="T205" s="146"/>
      <c r="U205" s="147" t="s">
        <v>250</v>
      </c>
      <c r="V205" s="147" t="s">
        <v>250</v>
      </c>
      <c r="W205" s="146"/>
      <c r="X205" s="146"/>
      <c r="Y205" s="146"/>
      <c r="Z205" s="147" t="s">
        <v>456</v>
      </c>
      <c r="AA205" s="146"/>
      <c r="AB205" s="146"/>
      <c r="AC205" s="146"/>
      <c r="AD205" s="146"/>
      <c r="AE205" s="146"/>
      <c r="AF205" s="146"/>
      <c r="AG205" s="146"/>
      <c r="AH205" s="142"/>
      <c r="AI205" s="130"/>
      <c r="AJ205" s="149" t="str">
        <f t="shared" si="7"/>
        <v/>
      </c>
      <c r="AK205" s="211"/>
      <c r="AL205" s="211"/>
      <c r="AM205" s="214"/>
      <c r="AN205" s="214"/>
      <c r="AO205" s="214"/>
      <c r="AP205" s="215"/>
    </row>
    <row r="206" spans="1:42" ht="27" customHeight="1" thickTop="1" thickBot="1" x14ac:dyDescent="0.25">
      <c r="A206" s="138"/>
      <c r="B206" s="304" t="str">
        <f>IF(C208="","",(VLOOKUP(C208,Lookups!$B$4:$C$2561,2,FALSE)))</f>
        <v/>
      </c>
      <c r="C206" s="366"/>
      <c r="D206" s="140"/>
      <c r="E206" s="140"/>
      <c r="F206" s="139"/>
      <c r="G206" s="149"/>
      <c r="H206" s="141" t="str">
        <f t="shared" si="6"/>
        <v/>
      </c>
      <c r="I206" s="146"/>
      <c r="J206" s="146"/>
      <c r="K206" s="146"/>
      <c r="L206" s="146"/>
      <c r="M206" s="146"/>
      <c r="N206" s="147" t="s">
        <v>87</v>
      </c>
      <c r="O206" s="146"/>
      <c r="P206" s="147" t="s">
        <v>250</v>
      </c>
      <c r="Q206" s="146"/>
      <c r="R206" s="146"/>
      <c r="S206" s="147" t="s">
        <v>250</v>
      </c>
      <c r="T206" s="146"/>
      <c r="U206" s="147" t="s">
        <v>250</v>
      </c>
      <c r="V206" s="147" t="s">
        <v>250</v>
      </c>
      <c r="W206" s="146"/>
      <c r="X206" s="146"/>
      <c r="Y206" s="146"/>
      <c r="Z206" s="147" t="s">
        <v>456</v>
      </c>
      <c r="AA206" s="146"/>
      <c r="AB206" s="146"/>
      <c r="AC206" s="146"/>
      <c r="AD206" s="146"/>
      <c r="AE206" s="146"/>
      <c r="AF206" s="146"/>
      <c r="AG206" s="146"/>
      <c r="AH206" s="142"/>
      <c r="AI206" s="130"/>
      <c r="AJ206" s="149" t="str">
        <f t="shared" si="7"/>
        <v/>
      </c>
      <c r="AK206" s="211"/>
      <c r="AL206" s="211"/>
      <c r="AM206" s="214"/>
      <c r="AN206" s="214"/>
      <c r="AO206" s="214"/>
      <c r="AP206" s="215"/>
    </row>
    <row r="207" spans="1:42" ht="27" customHeight="1" thickTop="1" thickBot="1" x14ac:dyDescent="0.25">
      <c r="A207" s="138"/>
      <c r="B207" s="304" t="str">
        <f>IF(C209="","",(VLOOKUP(C209,Lookups!$B$4:$C$2561,2,FALSE)))</f>
        <v/>
      </c>
      <c r="C207" s="366"/>
      <c r="D207" s="140"/>
      <c r="E207" s="140"/>
      <c r="F207" s="139"/>
      <c r="G207" s="149"/>
      <c r="H207" s="141" t="str">
        <f t="shared" si="6"/>
        <v/>
      </c>
      <c r="I207" s="146"/>
      <c r="J207" s="146"/>
      <c r="K207" s="146"/>
      <c r="L207" s="146"/>
      <c r="M207" s="146"/>
      <c r="N207" s="147" t="s">
        <v>87</v>
      </c>
      <c r="O207" s="146"/>
      <c r="P207" s="147" t="s">
        <v>250</v>
      </c>
      <c r="Q207" s="146"/>
      <c r="R207" s="146"/>
      <c r="S207" s="147" t="s">
        <v>250</v>
      </c>
      <c r="T207" s="146"/>
      <c r="U207" s="147" t="s">
        <v>250</v>
      </c>
      <c r="V207" s="147" t="s">
        <v>250</v>
      </c>
      <c r="W207" s="146"/>
      <c r="X207" s="146"/>
      <c r="Y207" s="146"/>
      <c r="Z207" s="147" t="s">
        <v>456</v>
      </c>
      <c r="AA207" s="146"/>
      <c r="AB207" s="146"/>
      <c r="AC207" s="146"/>
      <c r="AD207" s="146"/>
      <c r="AE207" s="146"/>
      <c r="AF207" s="146"/>
      <c r="AG207" s="146"/>
      <c r="AH207" s="142"/>
      <c r="AI207" s="130"/>
      <c r="AJ207" s="149" t="str">
        <f t="shared" si="7"/>
        <v/>
      </c>
      <c r="AK207" s="211"/>
      <c r="AL207" s="211"/>
      <c r="AM207" s="214"/>
      <c r="AN207" s="214"/>
      <c r="AO207" s="214"/>
      <c r="AP207" s="215"/>
    </row>
    <row r="208" spans="1:42" ht="27" customHeight="1" thickTop="1" thickBot="1" x14ac:dyDescent="0.25">
      <c r="A208" s="138"/>
      <c r="B208" s="304" t="str">
        <f>IF(C210="","",(VLOOKUP(C210,Lookups!$B$4:$C$2561,2,FALSE)))</f>
        <v/>
      </c>
      <c r="C208" s="366"/>
      <c r="D208" s="140"/>
      <c r="E208" s="140"/>
      <c r="F208" s="139"/>
      <c r="G208" s="149"/>
      <c r="H208" s="141" t="str">
        <f t="shared" si="6"/>
        <v/>
      </c>
      <c r="I208" s="146"/>
      <c r="J208" s="146"/>
      <c r="K208" s="146"/>
      <c r="L208" s="146"/>
      <c r="M208" s="146"/>
      <c r="N208" s="147" t="s">
        <v>87</v>
      </c>
      <c r="O208" s="146"/>
      <c r="P208" s="147" t="s">
        <v>250</v>
      </c>
      <c r="Q208" s="146"/>
      <c r="R208" s="146"/>
      <c r="S208" s="147" t="s">
        <v>250</v>
      </c>
      <c r="T208" s="146"/>
      <c r="U208" s="147" t="s">
        <v>250</v>
      </c>
      <c r="V208" s="147" t="s">
        <v>250</v>
      </c>
      <c r="W208" s="146"/>
      <c r="X208" s="146"/>
      <c r="Y208" s="146"/>
      <c r="Z208" s="147" t="s">
        <v>456</v>
      </c>
      <c r="AA208" s="146"/>
      <c r="AB208" s="146"/>
      <c r="AC208" s="146"/>
      <c r="AD208" s="146"/>
      <c r="AE208" s="146"/>
      <c r="AF208" s="146"/>
      <c r="AG208" s="146"/>
      <c r="AH208" s="142"/>
      <c r="AI208" s="130"/>
      <c r="AJ208" s="149" t="str">
        <f t="shared" si="7"/>
        <v/>
      </c>
      <c r="AK208" s="211"/>
      <c r="AL208" s="211"/>
      <c r="AM208" s="214"/>
      <c r="AN208" s="214"/>
      <c r="AO208" s="214"/>
      <c r="AP208" s="215"/>
    </row>
    <row r="209" spans="1:42" ht="27" customHeight="1" thickTop="1" thickBot="1" x14ac:dyDescent="0.25">
      <c r="A209" s="138"/>
      <c r="B209" s="304" t="str">
        <f>IF(C211="","",(VLOOKUP(C211,Lookups!$B$4:$C$2561,2,FALSE)))</f>
        <v/>
      </c>
      <c r="C209" s="366"/>
      <c r="D209" s="140"/>
      <c r="E209" s="140"/>
      <c r="F209" s="139"/>
      <c r="G209" s="149"/>
      <c r="H209" s="141" t="str">
        <f t="shared" si="6"/>
        <v/>
      </c>
      <c r="I209" s="146"/>
      <c r="J209" s="146"/>
      <c r="K209" s="146"/>
      <c r="L209" s="146"/>
      <c r="M209" s="146"/>
      <c r="N209" s="147" t="s">
        <v>87</v>
      </c>
      <c r="O209" s="146"/>
      <c r="P209" s="147" t="s">
        <v>250</v>
      </c>
      <c r="Q209" s="146"/>
      <c r="R209" s="146"/>
      <c r="S209" s="147" t="s">
        <v>250</v>
      </c>
      <c r="T209" s="146"/>
      <c r="U209" s="147" t="s">
        <v>250</v>
      </c>
      <c r="V209" s="147" t="s">
        <v>250</v>
      </c>
      <c r="W209" s="146"/>
      <c r="X209" s="146"/>
      <c r="Y209" s="146"/>
      <c r="Z209" s="147" t="s">
        <v>456</v>
      </c>
      <c r="AA209" s="146"/>
      <c r="AB209" s="146"/>
      <c r="AC209" s="146"/>
      <c r="AD209" s="146"/>
      <c r="AE209" s="146"/>
      <c r="AF209" s="146"/>
      <c r="AG209" s="146"/>
      <c r="AH209" s="142"/>
      <c r="AI209" s="130"/>
      <c r="AJ209" s="149" t="str">
        <f t="shared" si="7"/>
        <v/>
      </c>
      <c r="AK209" s="211"/>
      <c r="AL209" s="211"/>
      <c r="AM209" s="214"/>
      <c r="AN209" s="214"/>
      <c r="AO209" s="214"/>
      <c r="AP209" s="215"/>
    </row>
    <row r="210" spans="1:42" ht="27" customHeight="1" thickTop="1" thickBot="1" x14ac:dyDescent="0.25">
      <c r="A210" s="138"/>
      <c r="B210" s="304" t="str">
        <f>IF(C212="","",(VLOOKUP(C212,Lookups!$B$4:$C$2561,2,FALSE)))</f>
        <v/>
      </c>
      <c r="C210" s="366"/>
      <c r="D210" s="140"/>
      <c r="E210" s="140"/>
      <c r="F210" s="139"/>
      <c r="G210" s="149"/>
      <c r="H210" s="141" t="str">
        <f t="shared" si="6"/>
        <v/>
      </c>
      <c r="I210" s="146"/>
      <c r="J210" s="146"/>
      <c r="K210" s="146"/>
      <c r="L210" s="146"/>
      <c r="M210" s="146"/>
      <c r="N210" s="147" t="s">
        <v>87</v>
      </c>
      <c r="O210" s="146"/>
      <c r="P210" s="147" t="s">
        <v>250</v>
      </c>
      <c r="Q210" s="146"/>
      <c r="R210" s="146"/>
      <c r="S210" s="147" t="s">
        <v>250</v>
      </c>
      <c r="T210" s="146"/>
      <c r="U210" s="147" t="s">
        <v>250</v>
      </c>
      <c r="V210" s="147" t="s">
        <v>250</v>
      </c>
      <c r="W210" s="146"/>
      <c r="X210" s="146"/>
      <c r="Y210" s="146"/>
      <c r="Z210" s="147" t="s">
        <v>456</v>
      </c>
      <c r="AA210" s="146"/>
      <c r="AB210" s="146"/>
      <c r="AC210" s="146"/>
      <c r="AD210" s="146"/>
      <c r="AE210" s="146"/>
      <c r="AF210" s="146"/>
      <c r="AG210" s="146"/>
      <c r="AH210" s="142"/>
      <c r="AI210" s="130"/>
      <c r="AJ210" s="149" t="str">
        <f t="shared" si="7"/>
        <v/>
      </c>
      <c r="AK210" s="211"/>
      <c r="AL210" s="211"/>
      <c r="AM210" s="214"/>
      <c r="AN210" s="214"/>
      <c r="AO210" s="214"/>
      <c r="AP210" s="215"/>
    </row>
    <row r="211" spans="1:42" ht="27" customHeight="1" thickTop="1" thickBot="1" x14ac:dyDescent="0.25">
      <c r="A211" s="138"/>
      <c r="B211" s="304" t="str">
        <f>IF(C213="","",(VLOOKUP(C213,Lookups!$B$4:$C$2561,2,FALSE)))</f>
        <v/>
      </c>
      <c r="C211" s="366"/>
      <c r="D211" s="140"/>
      <c r="E211" s="140"/>
      <c r="F211" s="139"/>
      <c r="G211" s="149"/>
      <c r="H211" s="141" t="str">
        <f t="shared" si="6"/>
        <v/>
      </c>
      <c r="I211" s="146"/>
      <c r="J211" s="146"/>
      <c r="K211" s="146"/>
      <c r="L211" s="146"/>
      <c r="M211" s="146"/>
      <c r="N211" s="147" t="s">
        <v>87</v>
      </c>
      <c r="O211" s="146"/>
      <c r="P211" s="147" t="s">
        <v>250</v>
      </c>
      <c r="Q211" s="146"/>
      <c r="R211" s="146"/>
      <c r="S211" s="147" t="s">
        <v>250</v>
      </c>
      <c r="T211" s="146"/>
      <c r="U211" s="147" t="s">
        <v>250</v>
      </c>
      <c r="V211" s="147" t="s">
        <v>250</v>
      </c>
      <c r="W211" s="146"/>
      <c r="X211" s="146"/>
      <c r="Y211" s="146"/>
      <c r="Z211" s="147" t="s">
        <v>456</v>
      </c>
      <c r="AA211" s="146"/>
      <c r="AB211" s="146"/>
      <c r="AC211" s="146"/>
      <c r="AD211" s="146"/>
      <c r="AE211" s="146"/>
      <c r="AF211" s="146"/>
      <c r="AG211" s="146"/>
      <c r="AH211" s="142"/>
      <c r="AI211" s="130"/>
      <c r="AJ211" s="149" t="str">
        <f t="shared" si="7"/>
        <v/>
      </c>
      <c r="AK211" s="211"/>
      <c r="AL211" s="211"/>
      <c r="AM211" s="214"/>
      <c r="AN211" s="214"/>
      <c r="AO211" s="214"/>
      <c r="AP211" s="215"/>
    </row>
    <row r="212" spans="1:42" ht="27" customHeight="1" thickTop="1" thickBot="1" x14ac:dyDescent="0.25">
      <c r="A212" s="138"/>
      <c r="B212" s="304" t="str">
        <f>IF(C214="","",(VLOOKUP(C214,Lookups!$B$4:$C$2561,2,FALSE)))</f>
        <v/>
      </c>
      <c r="C212" s="366"/>
      <c r="D212" s="140"/>
      <c r="E212" s="140"/>
      <c r="F212" s="139"/>
      <c r="G212" s="149"/>
      <c r="H212" s="141" t="str">
        <f t="shared" si="6"/>
        <v/>
      </c>
      <c r="I212" s="146"/>
      <c r="J212" s="146"/>
      <c r="K212" s="146"/>
      <c r="L212" s="146"/>
      <c r="M212" s="146"/>
      <c r="N212" s="147" t="s">
        <v>87</v>
      </c>
      <c r="O212" s="146"/>
      <c r="P212" s="147" t="s">
        <v>250</v>
      </c>
      <c r="Q212" s="146"/>
      <c r="R212" s="146"/>
      <c r="S212" s="147" t="s">
        <v>250</v>
      </c>
      <c r="T212" s="146"/>
      <c r="U212" s="147" t="s">
        <v>250</v>
      </c>
      <c r="V212" s="147" t="s">
        <v>250</v>
      </c>
      <c r="W212" s="146"/>
      <c r="X212" s="146"/>
      <c r="Y212" s="146"/>
      <c r="Z212" s="147" t="s">
        <v>456</v>
      </c>
      <c r="AA212" s="146"/>
      <c r="AB212" s="146"/>
      <c r="AC212" s="146"/>
      <c r="AD212" s="146"/>
      <c r="AE212" s="146"/>
      <c r="AF212" s="146"/>
      <c r="AG212" s="146"/>
      <c r="AH212" s="142"/>
      <c r="AI212" s="130"/>
      <c r="AJ212" s="149" t="str">
        <f t="shared" si="7"/>
        <v/>
      </c>
      <c r="AK212" s="211"/>
      <c r="AL212" s="211"/>
      <c r="AM212" s="214"/>
      <c r="AN212" s="214"/>
      <c r="AO212" s="214"/>
      <c r="AP212" s="215"/>
    </row>
    <row r="213" spans="1:42" ht="27" customHeight="1" thickTop="1" thickBot="1" x14ac:dyDescent="0.25">
      <c r="A213" s="138"/>
      <c r="B213" s="304" t="str">
        <f>IF(C215="","",(VLOOKUP(C215,Lookups!$B$4:$C$2561,2,FALSE)))</f>
        <v/>
      </c>
      <c r="C213" s="366"/>
      <c r="D213" s="140"/>
      <c r="E213" s="140"/>
      <c r="F213" s="139"/>
      <c r="G213" s="149"/>
      <c r="H213" s="141" t="str">
        <f t="shared" si="6"/>
        <v/>
      </c>
      <c r="I213" s="146"/>
      <c r="J213" s="146"/>
      <c r="K213" s="146"/>
      <c r="L213" s="146"/>
      <c r="M213" s="146"/>
      <c r="N213" s="147" t="s">
        <v>87</v>
      </c>
      <c r="O213" s="146"/>
      <c r="P213" s="147" t="s">
        <v>250</v>
      </c>
      <c r="Q213" s="146"/>
      <c r="R213" s="146"/>
      <c r="S213" s="147" t="s">
        <v>250</v>
      </c>
      <c r="T213" s="146"/>
      <c r="U213" s="147" t="s">
        <v>250</v>
      </c>
      <c r="V213" s="147" t="s">
        <v>250</v>
      </c>
      <c r="W213" s="146"/>
      <c r="X213" s="146"/>
      <c r="Y213" s="146"/>
      <c r="Z213" s="147" t="s">
        <v>456</v>
      </c>
      <c r="AA213" s="146"/>
      <c r="AB213" s="146"/>
      <c r="AC213" s="146"/>
      <c r="AD213" s="146"/>
      <c r="AE213" s="146"/>
      <c r="AF213" s="146"/>
      <c r="AG213" s="146"/>
      <c r="AH213" s="142"/>
      <c r="AI213" s="130"/>
      <c r="AJ213" s="149" t="str">
        <f t="shared" si="7"/>
        <v/>
      </c>
      <c r="AK213" s="211"/>
      <c r="AL213" s="211"/>
      <c r="AM213" s="214"/>
      <c r="AN213" s="214"/>
      <c r="AO213" s="214"/>
      <c r="AP213" s="215"/>
    </row>
    <row r="214" spans="1:42" ht="27" customHeight="1" thickTop="1" thickBot="1" x14ac:dyDescent="0.25">
      <c r="A214" s="138"/>
      <c r="B214" s="304" t="str">
        <f>IF(C216="","",(VLOOKUP(C216,Lookups!$B$4:$C$2561,2,FALSE)))</f>
        <v/>
      </c>
      <c r="C214" s="366"/>
      <c r="D214" s="140"/>
      <c r="E214" s="140"/>
      <c r="F214" s="139"/>
      <c r="G214" s="149"/>
      <c r="H214" s="141" t="str">
        <f t="shared" si="6"/>
        <v/>
      </c>
      <c r="I214" s="146"/>
      <c r="J214" s="146"/>
      <c r="K214" s="146"/>
      <c r="L214" s="146"/>
      <c r="M214" s="146"/>
      <c r="N214" s="147" t="s">
        <v>87</v>
      </c>
      <c r="O214" s="146"/>
      <c r="P214" s="147" t="s">
        <v>250</v>
      </c>
      <c r="Q214" s="146"/>
      <c r="R214" s="146"/>
      <c r="S214" s="147" t="s">
        <v>250</v>
      </c>
      <c r="T214" s="146"/>
      <c r="U214" s="147" t="s">
        <v>250</v>
      </c>
      <c r="V214" s="147" t="s">
        <v>250</v>
      </c>
      <c r="W214" s="146"/>
      <c r="X214" s="146"/>
      <c r="Y214" s="146"/>
      <c r="Z214" s="147" t="s">
        <v>456</v>
      </c>
      <c r="AA214" s="146"/>
      <c r="AB214" s="146"/>
      <c r="AC214" s="146"/>
      <c r="AD214" s="146"/>
      <c r="AE214" s="146"/>
      <c r="AF214" s="146"/>
      <c r="AG214" s="146"/>
      <c r="AH214" s="142"/>
      <c r="AI214" s="130"/>
      <c r="AJ214" s="149" t="str">
        <f t="shared" si="7"/>
        <v/>
      </c>
      <c r="AK214" s="211"/>
      <c r="AL214" s="211"/>
      <c r="AM214" s="214"/>
      <c r="AN214" s="214"/>
      <c r="AO214" s="214"/>
      <c r="AP214" s="215"/>
    </row>
    <row r="215" spans="1:42" ht="27" customHeight="1" thickTop="1" thickBot="1" x14ac:dyDescent="0.25">
      <c r="A215" s="138"/>
      <c r="B215" s="304" t="str">
        <f>IF(C217="","",(VLOOKUP(C217,Lookups!$B$4:$C$2561,2,FALSE)))</f>
        <v/>
      </c>
      <c r="C215" s="366"/>
      <c r="D215" s="140"/>
      <c r="E215" s="140"/>
      <c r="F215" s="139"/>
      <c r="G215" s="149"/>
      <c r="H215" s="141" t="str">
        <f t="shared" si="6"/>
        <v/>
      </c>
      <c r="I215" s="146"/>
      <c r="J215" s="146"/>
      <c r="K215" s="146"/>
      <c r="L215" s="146"/>
      <c r="M215" s="146"/>
      <c r="N215" s="147" t="s">
        <v>87</v>
      </c>
      <c r="O215" s="146"/>
      <c r="P215" s="147" t="s">
        <v>250</v>
      </c>
      <c r="Q215" s="146"/>
      <c r="R215" s="146"/>
      <c r="S215" s="147" t="s">
        <v>250</v>
      </c>
      <c r="T215" s="146"/>
      <c r="U215" s="147" t="s">
        <v>250</v>
      </c>
      <c r="V215" s="147" t="s">
        <v>250</v>
      </c>
      <c r="W215" s="146"/>
      <c r="X215" s="146"/>
      <c r="Y215" s="146"/>
      <c r="Z215" s="147" t="s">
        <v>456</v>
      </c>
      <c r="AA215" s="146"/>
      <c r="AB215" s="146"/>
      <c r="AC215" s="146"/>
      <c r="AD215" s="146"/>
      <c r="AE215" s="146"/>
      <c r="AF215" s="146"/>
      <c r="AG215" s="146"/>
      <c r="AH215" s="142"/>
      <c r="AI215" s="130"/>
      <c r="AJ215" s="149" t="str">
        <f t="shared" si="7"/>
        <v/>
      </c>
      <c r="AK215" s="211"/>
      <c r="AL215" s="211"/>
      <c r="AM215" s="214"/>
      <c r="AN215" s="214"/>
      <c r="AO215" s="214"/>
      <c r="AP215" s="215"/>
    </row>
    <row r="216" spans="1:42" ht="27" customHeight="1" thickTop="1" thickBot="1" x14ac:dyDescent="0.25">
      <c r="A216" s="138"/>
      <c r="B216" s="304" t="str">
        <f>IF(C218="","",(VLOOKUP(C218,Lookups!$B$4:$C$2561,2,FALSE)))</f>
        <v/>
      </c>
      <c r="C216" s="366"/>
      <c r="D216" s="140"/>
      <c r="E216" s="140"/>
      <c r="F216" s="139"/>
      <c r="G216" s="149"/>
      <c r="H216" s="141" t="str">
        <f t="shared" si="6"/>
        <v/>
      </c>
      <c r="I216" s="146"/>
      <c r="J216" s="146"/>
      <c r="K216" s="146"/>
      <c r="L216" s="146"/>
      <c r="M216" s="146"/>
      <c r="N216" s="147" t="s">
        <v>87</v>
      </c>
      <c r="O216" s="146"/>
      <c r="P216" s="147" t="s">
        <v>250</v>
      </c>
      <c r="Q216" s="146"/>
      <c r="R216" s="146"/>
      <c r="S216" s="147" t="s">
        <v>250</v>
      </c>
      <c r="T216" s="146"/>
      <c r="U216" s="147" t="s">
        <v>250</v>
      </c>
      <c r="V216" s="147" t="s">
        <v>250</v>
      </c>
      <c r="W216" s="146"/>
      <c r="X216" s="146"/>
      <c r="Y216" s="146"/>
      <c r="Z216" s="147" t="s">
        <v>456</v>
      </c>
      <c r="AA216" s="146"/>
      <c r="AB216" s="146"/>
      <c r="AC216" s="146"/>
      <c r="AD216" s="146"/>
      <c r="AE216" s="146"/>
      <c r="AF216" s="146"/>
      <c r="AG216" s="146"/>
      <c r="AH216" s="142"/>
      <c r="AI216" s="130"/>
      <c r="AJ216" s="149" t="str">
        <f t="shared" si="7"/>
        <v/>
      </c>
      <c r="AK216" s="211"/>
      <c r="AL216" s="211"/>
      <c r="AM216" s="214"/>
      <c r="AN216" s="214"/>
      <c r="AO216" s="214"/>
      <c r="AP216" s="215"/>
    </row>
    <row r="217" spans="1:42" ht="27" customHeight="1" thickTop="1" thickBot="1" x14ac:dyDescent="0.25">
      <c r="A217" s="138"/>
      <c r="B217" s="304" t="str">
        <f>IF(C219="","",(VLOOKUP(C219,Lookups!$B$4:$C$2561,2,FALSE)))</f>
        <v/>
      </c>
      <c r="C217" s="366"/>
      <c r="D217" s="140"/>
      <c r="E217" s="140"/>
      <c r="F217" s="139"/>
      <c r="G217" s="149"/>
      <c r="H217" s="141" t="str">
        <f t="shared" si="6"/>
        <v/>
      </c>
      <c r="I217" s="146"/>
      <c r="J217" s="146"/>
      <c r="K217" s="146"/>
      <c r="L217" s="146"/>
      <c r="M217" s="146"/>
      <c r="N217" s="147" t="s">
        <v>87</v>
      </c>
      <c r="O217" s="146"/>
      <c r="P217" s="147" t="s">
        <v>250</v>
      </c>
      <c r="Q217" s="146"/>
      <c r="R217" s="146"/>
      <c r="S217" s="147" t="s">
        <v>250</v>
      </c>
      <c r="T217" s="146"/>
      <c r="U217" s="147" t="s">
        <v>250</v>
      </c>
      <c r="V217" s="147" t="s">
        <v>250</v>
      </c>
      <c r="W217" s="146"/>
      <c r="X217" s="146"/>
      <c r="Y217" s="146"/>
      <c r="Z217" s="147" t="s">
        <v>456</v>
      </c>
      <c r="AA217" s="146"/>
      <c r="AB217" s="146"/>
      <c r="AC217" s="146"/>
      <c r="AD217" s="146"/>
      <c r="AE217" s="146"/>
      <c r="AF217" s="146"/>
      <c r="AG217" s="146"/>
      <c r="AH217" s="142"/>
      <c r="AI217" s="130"/>
      <c r="AJ217" s="149" t="str">
        <f t="shared" si="7"/>
        <v/>
      </c>
      <c r="AK217" s="211"/>
      <c r="AL217" s="211"/>
      <c r="AM217" s="214"/>
      <c r="AN217" s="214"/>
      <c r="AO217" s="214"/>
      <c r="AP217" s="215"/>
    </row>
    <row r="218" spans="1:42" ht="27" customHeight="1" thickTop="1" thickBot="1" x14ac:dyDescent="0.25">
      <c r="A218" s="138"/>
      <c r="B218" s="304" t="str">
        <f>IF(C220="","",(VLOOKUP(C220,Lookups!$B$4:$C$2561,2,FALSE)))</f>
        <v/>
      </c>
      <c r="C218" s="366"/>
      <c r="D218" s="140"/>
      <c r="E218" s="140"/>
      <c r="F218" s="139"/>
      <c r="G218" s="149"/>
      <c r="H218" s="141" t="str">
        <f t="shared" si="6"/>
        <v/>
      </c>
      <c r="I218" s="146"/>
      <c r="J218" s="146"/>
      <c r="K218" s="146"/>
      <c r="L218" s="146"/>
      <c r="M218" s="146"/>
      <c r="N218" s="147" t="s">
        <v>87</v>
      </c>
      <c r="O218" s="146"/>
      <c r="P218" s="147" t="s">
        <v>250</v>
      </c>
      <c r="Q218" s="146"/>
      <c r="R218" s="146"/>
      <c r="S218" s="147" t="s">
        <v>250</v>
      </c>
      <c r="T218" s="146"/>
      <c r="U218" s="147" t="s">
        <v>250</v>
      </c>
      <c r="V218" s="147" t="s">
        <v>250</v>
      </c>
      <c r="W218" s="146"/>
      <c r="X218" s="146"/>
      <c r="Y218" s="146"/>
      <c r="Z218" s="147" t="s">
        <v>456</v>
      </c>
      <c r="AA218" s="146"/>
      <c r="AB218" s="146"/>
      <c r="AC218" s="146"/>
      <c r="AD218" s="146"/>
      <c r="AE218" s="146"/>
      <c r="AF218" s="146"/>
      <c r="AG218" s="146"/>
      <c r="AH218" s="142"/>
      <c r="AI218" s="130"/>
      <c r="AJ218" s="149" t="str">
        <f t="shared" si="7"/>
        <v/>
      </c>
      <c r="AK218" s="211"/>
      <c r="AL218" s="211"/>
      <c r="AM218" s="214"/>
      <c r="AN218" s="214"/>
      <c r="AO218" s="214"/>
      <c r="AP218" s="215"/>
    </row>
    <row r="219" spans="1:42" ht="27" customHeight="1" thickTop="1" thickBot="1" x14ac:dyDescent="0.25">
      <c r="A219" s="138"/>
      <c r="B219" s="304" t="str">
        <f>IF(C221="","",(VLOOKUP(C221,Lookups!$B$4:$C$2561,2,FALSE)))</f>
        <v/>
      </c>
      <c r="C219" s="366"/>
      <c r="D219" s="140"/>
      <c r="E219" s="140"/>
      <c r="F219" s="139"/>
      <c r="G219" s="149"/>
      <c r="H219" s="141" t="str">
        <f t="shared" si="6"/>
        <v/>
      </c>
      <c r="I219" s="146"/>
      <c r="J219" s="146"/>
      <c r="K219" s="146"/>
      <c r="L219" s="146"/>
      <c r="M219" s="146"/>
      <c r="N219" s="147" t="s">
        <v>87</v>
      </c>
      <c r="O219" s="146"/>
      <c r="P219" s="147" t="s">
        <v>250</v>
      </c>
      <c r="Q219" s="146"/>
      <c r="R219" s="146"/>
      <c r="S219" s="147" t="s">
        <v>250</v>
      </c>
      <c r="T219" s="146"/>
      <c r="U219" s="147" t="s">
        <v>250</v>
      </c>
      <c r="V219" s="147" t="s">
        <v>250</v>
      </c>
      <c r="W219" s="146"/>
      <c r="X219" s="146"/>
      <c r="Y219" s="146"/>
      <c r="Z219" s="147" t="s">
        <v>456</v>
      </c>
      <c r="AA219" s="146"/>
      <c r="AB219" s="146"/>
      <c r="AC219" s="146"/>
      <c r="AD219" s="146"/>
      <c r="AE219" s="146"/>
      <c r="AF219" s="146"/>
      <c r="AG219" s="146"/>
      <c r="AH219" s="142"/>
      <c r="AI219" s="130"/>
      <c r="AJ219" s="149" t="str">
        <f t="shared" si="7"/>
        <v/>
      </c>
      <c r="AK219" s="211"/>
      <c r="AL219" s="211"/>
      <c r="AM219" s="214"/>
      <c r="AN219" s="214"/>
      <c r="AO219" s="214"/>
      <c r="AP219" s="215"/>
    </row>
    <row r="220" spans="1:42" ht="27" customHeight="1" thickTop="1" thickBot="1" x14ac:dyDescent="0.25">
      <c r="A220" s="138"/>
      <c r="B220" s="304" t="str">
        <f>IF(C222="","",(VLOOKUP(C222,Lookups!$B$4:$C$2561,2,FALSE)))</f>
        <v/>
      </c>
      <c r="C220" s="366"/>
      <c r="D220" s="140"/>
      <c r="E220" s="140"/>
      <c r="F220" s="139"/>
      <c r="G220" s="149"/>
      <c r="H220" s="141" t="str">
        <f t="shared" si="6"/>
        <v/>
      </c>
      <c r="I220" s="146"/>
      <c r="J220" s="146"/>
      <c r="K220" s="146"/>
      <c r="L220" s="146"/>
      <c r="M220" s="146"/>
      <c r="N220" s="147" t="s">
        <v>87</v>
      </c>
      <c r="O220" s="146"/>
      <c r="P220" s="147" t="s">
        <v>250</v>
      </c>
      <c r="Q220" s="146"/>
      <c r="R220" s="146"/>
      <c r="S220" s="147" t="s">
        <v>250</v>
      </c>
      <c r="T220" s="146"/>
      <c r="U220" s="147" t="s">
        <v>250</v>
      </c>
      <c r="V220" s="147" t="s">
        <v>250</v>
      </c>
      <c r="W220" s="146"/>
      <c r="X220" s="146"/>
      <c r="Y220" s="146"/>
      <c r="Z220" s="147" t="s">
        <v>456</v>
      </c>
      <c r="AA220" s="146"/>
      <c r="AB220" s="146"/>
      <c r="AC220" s="146"/>
      <c r="AD220" s="146"/>
      <c r="AE220" s="146"/>
      <c r="AF220" s="146"/>
      <c r="AG220" s="146"/>
      <c r="AH220" s="142"/>
      <c r="AI220" s="130"/>
      <c r="AJ220" s="149" t="str">
        <f t="shared" si="7"/>
        <v/>
      </c>
      <c r="AK220" s="211"/>
      <c r="AL220" s="211"/>
      <c r="AM220" s="214"/>
      <c r="AN220" s="214"/>
      <c r="AO220" s="214"/>
      <c r="AP220" s="215"/>
    </row>
    <row r="221" spans="1:42" ht="27" customHeight="1" thickTop="1" thickBot="1" x14ac:dyDescent="0.25">
      <c r="A221" s="138"/>
      <c r="B221" s="304" t="str">
        <f>IF(C223="","",(VLOOKUP(C223,Lookups!$B$4:$C$2561,2,FALSE)))</f>
        <v/>
      </c>
      <c r="C221" s="366"/>
      <c r="D221" s="140"/>
      <c r="E221" s="140"/>
      <c r="F221" s="139"/>
      <c r="G221" s="149"/>
      <c r="H221" s="141" t="str">
        <f t="shared" si="6"/>
        <v/>
      </c>
      <c r="I221" s="146"/>
      <c r="J221" s="146"/>
      <c r="K221" s="146"/>
      <c r="L221" s="146"/>
      <c r="M221" s="146"/>
      <c r="N221" s="147" t="s">
        <v>87</v>
      </c>
      <c r="O221" s="146"/>
      <c r="P221" s="147" t="s">
        <v>250</v>
      </c>
      <c r="Q221" s="146"/>
      <c r="R221" s="146"/>
      <c r="S221" s="147" t="s">
        <v>250</v>
      </c>
      <c r="T221" s="146"/>
      <c r="U221" s="147" t="s">
        <v>250</v>
      </c>
      <c r="V221" s="147" t="s">
        <v>250</v>
      </c>
      <c r="W221" s="146"/>
      <c r="X221" s="146"/>
      <c r="Y221" s="146"/>
      <c r="Z221" s="147" t="s">
        <v>456</v>
      </c>
      <c r="AA221" s="146"/>
      <c r="AB221" s="146"/>
      <c r="AC221" s="146"/>
      <c r="AD221" s="146"/>
      <c r="AE221" s="146"/>
      <c r="AF221" s="146"/>
      <c r="AG221" s="146"/>
      <c r="AH221" s="142"/>
      <c r="AI221" s="130"/>
      <c r="AJ221" s="149" t="str">
        <f t="shared" si="7"/>
        <v/>
      </c>
      <c r="AK221" s="211"/>
      <c r="AL221" s="211"/>
      <c r="AM221" s="214"/>
      <c r="AN221" s="214"/>
      <c r="AO221" s="214"/>
      <c r="AP221" s="215"/>
    </row>
    <row r="222" spans="1:42" ht="27" customHeight="1" thickTop="1" thickBot="1" x14ac:dyDescent="0.25">
      <c r="A222" s="138"/>
      <c r="B222" s="304" t="str">
        <f>IF(C224="","",(VLOOKUP(C224,Lookups!$B$4:$C$2561,2,FALSE)))</f>
        <v/>
      </c>
      <c r="C222" s="366"/>
      <c r="D222" s="140"/>
      <c r="E222" s="140"/>
      <c r="F222" s="139"/>
      <c r="G222" s="149"/>
      <c r="H222" s="141" t="str">
        <f t="shared" si="6"/>
        <v/>
      </c>
      <c r="I222" s="146"/>
      <c r="J222" s="146"/>
      <c r="K222" s="146"/>
      <c r="L222" s="146"/>
      <c r="M222" s="146"/>
      <c r="N222" s="147" t="s">
        <v>87</v>
      </c>
      <c r="O222" s="146"/>
      <c r="P222" s="147" t="s">
        <v>250</v>
      </c>
      <c r="Q222" s="146"/>
      <c r="R222" s="146"/>
      <c r="S222" s="147" t="s">
        <v>250</v>
      </c>
      <c r="T222" s="146"/>
      <c r="U222" s="147" t="s">
        <v>250</v>
      </c>
      <c r="V222" s="147" t="s">
        <v>250</v>
      </c>
      <c r="W222" s="146"/>
      <c r="X222" s="146"/>
      <c r="Y222" s="146"/>
      <c r="Z222" s="147" t="s">
        <v>456</v>
      </c>
      <c r="AA222" s="146"/>
      <c r="AB222" s="146"/>
      <c r="AC222" s="146"/>
      <c r="AD222" s="146"/>
      <c r="AE222" s="146"/>
      <c r="AF222" s="146"/>
      <c r="AG222" s="146"/>
      <c r="AH222" s="142"/>
      <c r="AI222" s="130"/>
      <c r="AJ222" s="149" t="str">
        <f t="shared" si="7"/>
        <v/>
      </c>
      <c r="AK222" s="211"/>
      <c r="AL222" s="211"/>
      <c r="AM222" s="214"/>
      <c r="AN222" s="214"/>
      <c r="AO222" s="214"/>
      <c r="AP222" s="215"/>
    </row>
    <row r="223" spans="1:42" ht="27" customHeight="1" thickTop="1" thickBot="1" x14ac:dyDescent="0.25">
      <c r="A223" s="138"/>
      <c r="B223" s="304" t="str">
        <f>IF(C225="","",(VLOOKUP(C225,Lookups!$B$4:$C$2561,2,FALSE)))</f>
        <v/>
      </c>
      <c r="C223" s="366"/>
      <c r="D223" s="140"/>
      <c r="E223" s="140"/>
      <c r="F223" s="139"/>
      <c r="G223" s="149"/>
      <c r="H223" s="141" t="str">
        <f t="shared" si="6"/>
        <v/>
      </c>
      <c r="I223" s="146"/>
      <c r="J223" s="146"/>
      <c r="K223" s="146"/>
      <c r="L223" s="146"/>
      <c r="M223" s="146"/>
      <c r="N223" s="147" t="s">
        <v>87</v>
      </c>
      <c r="O223" s="146"/>
      <c r="P223" s="147" t="s">
        <v>250</v>
      </c>
      <c r="Q223" s="146"/>
      <c r="R223" s="146"/>
      <c r="S223" s="147" t="s">
        <v>250</v>
      </c>
      <c r="T223" s="146"/>
      <c r="U223" s="147" t="s">
        <v>250</v>
      </c>
      <c r="V223" s="147" t="s">
        <v>250</v>
      </c>
      <c r="W223" s="146"/>
      <c r="X223" s="146"/>
      <c r="Y223" s="146"/>
      <c r="Z223" s="147" t="s">
        <v>456</v>
      </c>
      <c r="AA223" s="146"/>
      <c r="AB223" s="146"/>
      <c r="AC223" s="146"/>
      <c r="AD223" s="146"/>
      <c r="AE223" s="146"/>
      <c r="AF223" s="146"/>
      <c r="AG223" s="146"/>
      <c r="AH223" s="142"/>
      <c r="AI223" s="130"/>
      <c r="AJ223" s="149" t="str">
        <f t="shared" si="7"/>
        <v/>
      </c>
      <c r="AK223" s="211"/>
      <c r="AL223" s="211"/>
      <c r="AM223" s="214"/>
      <c r="AN223" s="214"/>
      <c r="AO223" s="214"/>
      <c r="AP223" s="215"/>
    </row>
    <row r="224" spans="1:42" ht="27" customHeight="1" thickTop="1" thickBot="1" x14ac:dyDescent="0.25">
      <c r="A224" s="138"/>
      <c r="B224" s="304" t="str">
        <f>IF(C226="","",(VLOOKUP(C226,Lookups!$B$4:$C$2561,2,FALSE)))</f>
        <v/>
      </c>
      <c r="C224" s="366"/>
      <c r="D224" s="140"/>
      <c r="E224" s="140"/>
      <c r="F224" s="139"/>
      <c r="G224" s="149"/>
      <c r="H224" s="141" t="str">
        <f t="shared" si="6"/>
        <v/>
      </c>
      <c r="I224" s="146"/>
      <c r="J224" s="146"/>
      <c r="K224" s="146"/>
      <c r="L224" s="146"/>
      <c r="M224" s="146"/>
      <c r="N224" s="147" t="s">
        <v>87</v>
      </c>
      <c r="O224" s="146"/>
      <c r="P224" s="147" t="s">
        <v>250</v>
      </c>
      <c r="Q224" s="146"/>
      <c r="R224" s="146"/>
      <c r="S224" s="147" t="s">
        <v>250</v>
      </c>
      <c r="T224" s="146"/>
      <c r="U224" s="147" t="s">
        <v>250</v>
      </c>
      <c r="V224" s="147" t="s">
        <v>250</v>
      </c>
      <c r="W224" s="146"/>
      <c r="X224" s="146"/>
      <c r="Y224" s="146"/>
      <c r="Z224" s="147" t="s">
        <v>456</v>
      </c>
      <c r="AA224" s="146"/>
      <c r="AB224" s="146"/>
      <c r="AC224" s="146"/>
      <c r="AD224" s="146"/>
      <c r="AE224" s="146"/>
      <c r="AF224" s="146"/>
      <c r="AG224" s="146"/>
      <c r="AH224" s="142"/>
      <c r="AI224" s="130"/>
      <c r="AJ224" s="149" t="str">
        <f t="shared" si="7"/>
        <v/>
      </c>
      <c r="AK224" s="211"/>
      <c r="AL224" s="211"/>
      <c r="AM224" s="214"/>
      <c r="AN224" s="214"/>
      <c r="AO224" s="214"/>
      <c r="AP224" s="215"/>
    </row>
    <row r="225" spans="1:42" ht="27" customHeight="1" thickTop="1" thickBot="1" x14ac:dyDescent="0.25">
      <c r="A225" s="138"/>
      <c r="B225" s="304" t="str">
        <f>IF(C227="","",(VLOOKUP(C227,Lookups!$B$4:$C$2561,2,FALSE)))</f>
        <v/>
      </c>
      <c r="C225" s="366"/>
      <c r="D225" s="140"/>
      <c r="E225" s="140"/>
      <c r="F225" s="139"/>
      <c r="G225" s="149"/>
      <c r="H225" s="141" t="str">
        <f t="shared" si="6"/>
        <v/>
      </c>
      <c r="I225" s="146"/>
      <c r="J225" s="146"/>
      <c r="K225" s="146"/>
      <c r="L225" s="146"/>
      <c r="M225" s="146"/>
      <c r="N225" s="147" t="s">
        <v>87</v>
      </c>
      <c r="O225" s="146"/>
      <c r="P225" s="147" t="s">
        <v>250</v>
      </c>
      <c r="Q225" s="146"/>
      <c r="R225" s="146"/>
      <c r="S225" s="147" t="s">
        <v>250</v>
      </c>
      <c r="T225" s="146"/>
      <c r="U225" s="147" t="s">
        <v>250</v>
      </c>
      <c r="V225" s="147" t="s">
        <v>250</v>
      </c>
      <c r="W225" s="146"/>
      <c r="X225" s="146"/>
      <c r="Y225" s="146"/>
      <c r="Z225" s="147" t="s">
        <v>456</v>
      </c>
      <c r="AA225" s="146"/>
      <c r="AB225" s="146"/>
      <c r="AC225" s="146"/>
      <c r="AD225" s="146"/>
      <c r="AE225" s="146"/>
      <c r="AF225" s="146"/>
      <c r="AG225" s="146"/>
      <c r="AH225" s="142"/>
      <c r="AI225" s="130"/>
      <c r="AJ225" s="149" t="str">
        <f t="shared" si="7"/>
        <v/>
      </c>
      <c r="AK225" s="211"/>
      <c r="AL225" s="211"/>
      <c r="AM225" s="214"/>
      <c r="AN225" s="214"/>
      <c r="AO225" s="214"/>
      <c r="AP225" s="215"/>
    </row>
    <row r="226" spans="1:42" ht="27" customHeight="1" thickTop="1" thickBot="1" x14ac:dyDescent="0.25">
      <c r="A226" s="138"/>
      <c r="B226" s="304" t="str">
        <f>IF(C228="","",(VLOOKUP(C228,Lookups!$B$4:$C$2561,2,FALSE)))</f>
        <v/>
      </c>
      <c r="C226" s="366"/>
      <c r="D226" s="140"/>
      <c r="E226" s="140"/>
      <c r="F226" s="139"/>
      <c r="G226" s="149"/>
      <c r="H226" s="141" t="str">
        <f t="shared" si="6"/>
        <v/>
      </c>
      <c r="I226" s="146"/>
      <c r="J226" s="146"/>
      <c r="K226" s="146"/>
      <c r="L226" s="146"/>
      <c r="M226" s="146"/>
      <c r="N226" s="147" t="s">
        <v>87</v>
      </c>
      <c r="O226" s="146"/>
      <c r="P226" s="147" t="s">
        <v>250</v>
      </c>
      <c r="Q226" s="146"/>
      <c r="R226" s="146"/>
      <c r="S226" s="147" t="s">
        <v>250</v>
      </c>
      <c r="T226" s="146"/>
      <c r="U226" s="147" t="s">
        <v>250</v>
      </c>
      <c r="V226" s="147" t="s">
        <v>250</v>
      </c>
      <c r="W226" s="146"/>
      <c r="X226" s="146"/>
      <c r="Y226" s="146"/>
      <c r="Z226" s="147" t="s">
        <v>456</v>
      </c>
      <c r="AA226" s="146"/>
      <c r="AB226" s="146"/>
      <c r="AC226" s="146"/>
      <c r="AD226" s="146"/>
      <c r="AE226" s="146"/>
      <c r="AF226" s="146"/>
      <c r="AG226" s="146"/>
      <c r="AH226" s="142"/>
      <c r="AI226" s="130"/>
      <c r="AJ226" s="149" t="str">
        <f t="shared" si="7"/>
        <v/>
      </c>
      <c r="AK226" s="211"/>
      <c r="AL226" s="211"/>
      <c r="AM226" s="214"/>
      <c r="AN226" s="214"/>
      <c r="AO226" s="214"/>
      <c r="AP226" s="215"/>
    </row>
    <row r="227" spans="1:42" ht="27" customHeight="1" thickTop="1" thickBot="1" x14ac:dyDescent="0.25">
      <c r="A227" s="138"/>
      <c r="B227" s="304" t="str">
        <f>IF(C229="","",(VLOOKUP(C229,Lookups!$B$4:$C$2561,2,FALSE)))</f>
        <v/>
      </c>
      <c r="C227" s="366"/>
      <c r="D227" s="140"/>
      <c r="E227" s="140"/>
      <c r="F227" s="139"/>
      <c r="G227" s="149"/>
      <c r="H227" s="141" t="str">
        <f t="shared" si="6"/>
        <v/>
      </c>
      <c r="I227" s="146"/>
      <c r="J227" s="146"/>
      <c r="K227" s="146"/>
      <c r="L227" s="146"/>
      <c r="M227" s="146"/>
      <c r="N227" s="147" t="s">
        <v>87</v>
      </c>
      <c r="O227" s="146"/>
      <c r="P227" s="147" t="s">
        <v>250</v>
      </c>
      <c r="Q227" s="146"/>
      <c r="R227" s="146"/>
      <c r="S227" s="147" t="s">
        <v>250</v>
      </c>
      <c r="T227" s="146"/>
      <c r="U227" s="147" t="s">
        <v>250</v>
      </c>
      <c r="V227" s="147" t="s">
        <v>250</v>
      </c>
      <c r="W227" s="146"/>
      <c r="X227" s="146"/>
      <c r="Y227" s="146"/>
      <c r="Z227" s="147" t="s">
        <v>456</v>
      </c>
      <c r="AA227" s="146"/>
      <c r="AB227" s="146"/>
      <c r="AC227" s="146"/>
      <c r="AD227" s="146"/>
      <c r="AE227" s="146"/>
      <c r="AF227" s="146"/>
      <c r="AG227" s="146"/>
      <c r="AH227" s="142"/>
      <c r="AI227" s="130"/>
      <c r="AJ227" s="149" t="str">
        <f t="shared" si="7"/>
        <v/>
      </c>
      <c r="AK227" s="211"/>
      <c r="AL227" s="211"/>
      <c r="AM227" s="214"/>
      <c r="AN227" s="214"/>
      <c r="AO227" s="214"/>
      <c r="AP227" s="215"/>
    </row>
    <row r="228" spans="1:42" ht="27" customHeight="1" thickTop="1" thickBot="1" x14ac:dyDescent="0.25">
      <c r="A228" s="138"/>
      <c r="B228" s="304" t="str">
        <f>IF(C230="","",(VLOOKUP(C230,Lookups!$B$4:$C$2561,2,FALSE)))</f>
        <v/>
      </c>
      <c r="C228" s="366"/>
      <c r="D228" s="140"/>
      <c r="E228" s="140"/>
      <c r="F228" s="139"/>
      <c r="G228" s="149"/>
      <c r="H228" s="141" t="str">
        <f t="shared" si="6"/>
        <v/>
      </c>
      <c r="I228" s="146"/>
      <c r="J228" s="146"/>
      <c r="K228" s="146"/>
      <c r="L228" s="146"/>
      <c r="M228" s="146"/>
      <c r="N228" s="147" t="s">
        <v>87</v>
      </c>
      <c r="O228" s="146"/>
      <c r="P228" s="147" t="s">
        <v>250</v>
      </c>
      <c r="Q228" s="146"/>
      <c r="R228" s="146"/>
      <c r="S228" s="147" t="s">
        <v>250</v>
      </c>
      <c r="T228" s="146"/>
      <c r="U228" s="147" t="s">
        <v>250</v>
      </c>
      <c r="V228" s="147" t="s">
        <v>250</v>
      </c>
      <c r="W228" s="146"/>
      <c r="X228" s="146"/>
      <c r="Y228" s="146"/>
      <c r="Z228" s="147" t="s">
        <v>456</v>
      </c>
      <c r="AA228" s="146"/>
      <c r="AB228" s="146"/>
      <c r="AC228" s="146"/>
      <c r="AD228" s="146"/>
      <c r="AE228" s="146"/>
      <c r="AF228" s="146"/>
      <c r="AG228" s="146"/>
      <c r="AH228" s="142"/>
      <c r="AI228" s="130"/>
      <c r="AJ228" s="149" t="str">
        <f t="shared" si="7"/>
        <v/>
      </c>
      <c r="AK228" s="211"/>
      <c r="AL228" s="211"/>
      <c r="AM228" s="214"/>
      <c r="AN228" s="214"/>
      <c r="AO228" s="214"/>
      <c r="AP228" s="215"/>
    </row>
    <row r="229" spans="1:42" ht="27" customHeight="1" thickTop="1" thickBot="1" x14ac:dyDescent="0.25">
      <c r="A229" s="138"/>
      <c r="B229" s="304" t="str">
        <f>IF(C231="","",(VLOOKUP(C231,Lookups!$B$4:$C$2561,2,FALSE)))</f>
        <v/>
      </c>
      <c r="C229" s="366"/>
      <c r="D229" s="140"/>
      <c r="E229" s="140"/>
      <c r="F229" s="139"/>
      <c r="G229" s="149"/>
      <c r="H229" s="141" t="str">
        <f t="shared" si="6"/>
        <v/>
      </c>
      <c r="I229" s="146"/>
      <c r="J229" s="146"/>
      <c r="K229" s="146"/>
      <c r="L229" s="146"/>
      <c r="M229" s="146"/>
      <c r="N229" s="147" t="s">
        <v>87</v>
      </c>
      <c r="O229" s="146"/>
      <c r="P229" s="147" t="s">
        <v>250</v>
      </c>
      <c r="Q229" s="146"/>
      <c r="R229" s="146"/>
      <c r="S229" s="147" t="s">
        <v>250</v>
      </c>
      <c r="T229" s="146"/>
      <c r="U229" s="147" t="s">
        <v>250</v>
      </c>
      <c r="V229" s="147" t="s">
        <v>250</v>
      </c>
      <c r="W229" s="146"/>
      <c r="X229" s="146"/>
      <c r="Y229" s="146"/>
      <c r="Z229" s="147" t="s">
        <v>456</v>
      </c>
      <c r="AA229" s="146"/>
      <c r="AB229" s="146"/>
      <c r="AC229" s="146"/>
      <c r="AD229" s="146"/>
      <c r="AE229" s="146"/>
      <c r="AF229" s="146"/>
      <c r="AG229" s="146"/>
      <c r="AH229" s="142"/>
      <c r="AI229" s="130"/>
      <c r="AJ229" s="149" t="str">
        <f t="shared" si="7"/>
        <v/>
      </c>
      <c r="AK229" s="211"/>
      <c r="AL229" s="211"/>
      <c r="AM229" s="214"/>
      <c r="AN229" s="214"/>
      <c r="AO229" s="214"/>
      <c r="AP229" s="215"/>
    </row>
    <row r="230" spans="1:42" ht="27" customHeight="1" thickTop="1" thickBot="1" x14ac:dyDescent="0.25">
      <c r="A230" s="138"/>
      <c r="B230" s="304" t="str">
        <f>IF(C232="","",(VLOOKUP(C232,Lookups!$B$4:$C$2561,2,FALSE)))</f>
        <v/>
      </c>
      <c r="C230" s="366"/>
      <c r="D230" s="140"/>
      <c r="E230" s="140"/>
      <c r="F230" s="139"/>
      <c r="G230" s="149"/>
      <c r="H230" s="141" t="str">
        <f t="shared" si="6"/>
        <v/>
      </c>
      <c r="I230" s="146"/>
      <c r="J230" s="146"/>
      <c r="K230" s="146"/>
      <c r="L230" s="146"/>
      <c r="M230" s="146"/>
      <c r="N230" s="147" t="s">
        <v>87</v>
      </c>
      <c r="O230" s="146"/>
      <c r="P230" s="147" t="s">
        <v>250</v>
      </c>
      <c r="Q230" s="146"/>
      <c r="R230" s="146"/>
      <c r="S230" s="147" t="s">
        <v>250</v>
      </c>
      <c r="T230" s="146"/>
      <c r="U230" s="147" t="s">
        <v>250</v>
      </c>
      <c r="V230" s="147" t="s">
        <v>250</v>
      </c>
      <c r="W230" s="146"/>
      <c r="X230" s="146"/>
      <c r="Y230" s="146"/>
      <c r="Z230" s="147" t="s">
        <v>456</v>
      </c>
      <c r="AA230" s="146"/>
      <c r="AB230" s="146"/>
      <c r="AC230" s="146"/>
      <c r="AD230" s="146"/>
      <c r="AE230" s="146"/>
      <c r="AF230" s="146"/>
      <c r="AG230" s="146"/>
      <c r="AH230" s="142"/>
      <c r="AI230" s="130"/>
      <c r="AJ230" s="149" t="str">
        <f t="shared" si="7"/>
        <v/>
      </c>
      <c r="AK230" s="211"/>
      <c r="AL230" s="211"/>
      <c r="AM230" s="214"/>
      <c r="AN230" s="214"/>
      <c r="AO230" s="214"/>
      <c r="AP230" s="215"/>
    </row>
    <row r="231" spans="1:42" ht="27" customHeight="1" thickTop="1" thickBot="1" x14ac:dyDescent="0.25">
      <c r="A231" s="138"/>
      <c r="B231" s="304" t="str">
        <f>IF(C233="","",(VLOOKUP(C233,Lookups!$B$4:$C$2561,2,FALSE)))</f>
        <v/>
      </c>
      <c r="C231" s="366"/>
      <c r="D231" s="140"/>
      <c r="E231" s="140"/>
      <c r="F231" s="139"/>
      <c r="G231" s="149"/>
      <c r="H231" s="141" t="str">
        <f t="shared" si="6"/>
        <v/>
      </c>
      <c r="I231" s="146"/>
      <c r="J231" s="146"/>
      <c r="K231" s="146"/>
      <c r="L231" s="146"/>
      <c r="M231" s="146"/>
      <c r="N231" s="147" t="s">
        <v>87</v>
      </c>
      <c r="O231" s="146"/>
      <c r="P231" s="147" t="s">
        <v>250</v>
      </c>
      <c r="Q231" s="146"/>
      <c r="R231" s="146"/>
      <c r="S231" s="147" t="s">
        <v>250</v>
      </c>
      <c r="T231" s="146"/>
      <c r="U231" s="147" t="s">
        <v>250</v>
      </c>
      <c r="V231" s="147" t="s">
        <v>250</v>
      </c>
      <c r="W231" s="146"/>
      <c r="X231" s="146"/>
      <c r="Y231" s="146"/>
      <c r="Z231" s="147" t="s">
        <v>456</v>
      </c>
      <c r="AA231" s="146"/>
      <c r="AB231" s="146"/>
      <c r="AC231" s="146"/>
      <c r="AD231" s="146"/>
      <c r="AE231" s="146"/>
      <c r="AF231" s="146"/>
      <c r="AG231" s="146"/>
      <c r="AH231" s="142"/>
      <c r="AI231" s="130"/>
      <c r="AJ231" s="149" t="str">
        <f t="shared" si="7"/>
        <v/>
      </c>
      <c r="AK231" s="211"/>
      <c r="AL231" s="211"/>
      <c r="AM231" s="214"/>
      <c r="AN231" s="214"/>
      <c r="AO231" s="214"/>
      <c r="AP231" s="215"/>
    </row>
    <row r="232" spans="1:42" ht="27" customHeight="1" thickTop="1" thickBot="1" x14ac:dyDescent="0.25">
      <c r="A232" s="138"/>
      <c r="B232" s="304" t="str">
        <f>IF(C234="","",(VLOOKUP(C234,Lookups!$B$4:$C$2561,2,FALSE)))</f>
        <v/>
      </c>
      <c r="C232" s="366"/>
      <c r="D232" s="140"/>
      <c r="E232" s="140"/>
      <c r="F232" s="139"/>
      <c r="G232" s="149"/>
      <c r="H232" s="141" t="str">
        <f t="shared" si="6"/>
        <v/>
      </c>
      <c r="I232" s="146"/>
      <c r="J232" s="146"/>
      <c r="K232" s="146"/>
      <c r="L232" s="146"/>
      <c r="M232" s="146"/>
      <c r="N232" s="147" t="s">
        <v>87</v>
      </c>
      <c r="O232" s="146"/>
      <c r="P232" s="147" t="s">
        <v>250</v>
      </c>
      <c r="Q232" s="146"/>
      <c r="R232" s="146"/>
      <c r="S232" s="147" t="s">
        <v>250</v>
      </c>
      <c r="T232" s="146"/>
      <c r="U232" s="147" t="s">
        <v>250</v>
      </c>
      <c r="V232" s="147" t="s">
        <v>250</v>
      </c>
      <c r="W232" s="146"/>
      <c r="X232" s="146"/>
      <c r="Y232" s="146"/>
      <c r="Z232" s="147" t="s">
        <v>456</v>
      </c>
      <c r="AA232" s="146"/>
      <c r="AB232" s="146"/>
      <c r="AC232" s="146"/>
      <c r="AD232" s="146"/>
      <c r="AE232" s="146"/>
      <c r="AF232" s="146"/>
      <c r="AG232" s="146"/>
      <c r="AH232" s="142"/>
      <c r="AI232" s="130"/>
      <c r="AJ232" s="149" t="str">
        <f t="shared" si="7"/>
        <v/>
      </c>
      <c r="AK232" s="211"/>
      <c r="AL232" s="211"/>
      <c r="AM232" s="214"/>
      <c r="AN232" s="214"/>
      <c r="AO232" s="214"/>
      <c r="AP232" s="215"/>
    </row>
    <row r="233" spans="1:42" ht="27" customHeight="1" thickTop="1" thickBot="1" x14ac:dyDescent="0.25">
      <c r="A233" s="138"/>
      <c r="B233" s="304" t="str">
        <f>IF(C235="","",(VLOOKUP(C235,Lookups!$B$4:$C$2561,2,FALSE)))</f>
        <v/>
      </c>
      <c r="C233" s="366"/>
      <c r="D233" s="140"/>
      <c r="E233" s="140"/>
      <c r="F233" s="139"/>
      <c r="G233" s="149"/>
      <c r="H233" s="141" t="str">
        <f t="shared" si="6"/>
        <v/>
      </c>
      <c r="I233" s="146"/>
      <c r="J233" s="146"/>
      <c r="K233" s="146"/>
      <c r="L233" s="146"/>
      <c r="M233" s="146"/>
      <c r="N233" s="147" t="s">
        <v>87</v>
      </c>
      <c r="O233" s="146"/>
      <c r="P233" s="147" t="s">
        <v>250</v>
      </c>
      <c r="Q233" s="146"/>
      <c r="R233" s="146"/>
      <c r="S233" s="147" t="s">
        <v>250</v>
      </c>
      <c r="T233" s="146"/>
      <c r="U233" s="147" t="s">
        <v>250</v>
      </c>
      <c r="V233" s="147" t="s">
        <v>250</v>
      </c>
      <c r="W233" s="146"/>
      <c r="X233" s="146"/>
      <c r="Y233" s="146"/>
      <c r="Z233" s="147" t="s">
        <v>456</v>
      </c>
      <c r="AA233" s="146"/>
      <c r="AB233" s="146"/>
      <c r="AC233" s="146"/>
      <c r="AD233" s="146"/>
      <c r="AE233" s="146"/>
      <c r="AF233" s="146"/>
      <c r="AG233" s="146"/>
      <c r="AH233" s="142"/>
      <c r="AI233" s="130"/>
      <c r="AJ233" s="149" t="str">
        <f t="shared" si="7"/>
        <v/>
      </c>
      <c r="AK233" s="211"/>
      <c r="AL233" s="211"/>
      <c r="AM233" s="214"/>
      <c r="AN233" s="214"/>
      <c r="AO233" s="214"/>
      <c r="AP233" s="215"/>
    </row>
    <row r="234" spans="1:42" ht="27" customHeight="1" thickTop="1" thickBot="1" x14ac:dyDescent="0.25">
      <c r="A234" s="138"/>
      <c r="B234" s="304" t="str">
        <f>IF(C236="","",(VLOOKUP(C236,Lookups!$B$4:$C$2561,2,FALSE)))</f>
        <v/>
      </c>
      <c r="C234" s="366"/>
      <c r="D234" s="140"/>
      <c r="E234" s="140"/>
      <c r="F234" s="139"/>
      <c r="G234" s="149"/>
      <c r="H234" s="141" t="str">
        <f t="shared" si="6"/>
        <v/>
      </c>
      <c r="I234" s="146"/>
      <c r="J234" s="146"/>
      <c r="K234" s="146"/>
      <c r="L234" s="146"/>
      <c r="M234" s="146"/>
      <c r="N234" s="147" t="s">
        <v>87</v>
      </c>
      <c r="O234" s="146"/>
      <c r="P234" s="147" t="s">
        <v>250</v>
      </c>
      <c r="Q234" s="146"/>
      <c r="R234" s="146"/>
      <c r="S234" s="147" t="s">
        <v>250</v>
      </c>
      <c r="T234" s="146"/>
      <c r="U234" s="147" t="s">
        <v>250</v>
      </c>
      <c r="V234" s="147" t="s">
        <v>250</v>
      </c>
      <c r="W234" s="146"/>
      <c r="X234" s="146"/>
      <c r="Y234" s="146"/>
      <c r="Z234" s="147" t="s">
        <v>456</v>
      </c>
      <c r="AA234" s="146"/>
      <c r="AB234" s="146"/>
      <c r="AC234" s="146"/>
      <c r="AD234" s="146"/>
      <c r="AE234" s="146"/>
      <c r="AF234" s="146"/>
      <c r="AG234" s="146"/>
      <c r="AH234" s="142"/>
      <c r="AI234" s="130"/>
      <c r="AJ234" s="149" t="str">
        <f t="shared" si="7"/>
        <v/>
      </c>
      <c r="AK234" s="211"/>
      <c r="AL234" s="211"/>
      <c r="AM234" s="214"/>
      <c r="AN234" s="214"/>
      <c r="AO234" s="214"/>
      <c r="AP234" s="215"/>
    </row>
    <row r="235" spans="1:42" ht="27" customHeight="1" thickTop="1" thickBot="1" x14ac:dyDescent="0.25">
      <c r="A235" s="138"/>
      <c r="B235" s="304" t="str">
        <f>IF(C237="","",(VLOOKUP(C237,Lookups!$B$4:$C$2561,2,FALSE)))</f>
        <v/>
      </c>
      <c r="C235" s="366"/>
      <c r="D235" s="140"/>
      <c r="E235" s="140"/>
      <c r="F235" s="139"/>
      <c r="G235" s="149"/>
      <c r="H235" s="141" t="str">
        <f t="shared" si="6"/>
        <v/>
      </c>
      <c r="I235" s="146"/>
      <c r="J235" s="146"/>
      <c r="K235" s="146"/>
      <c r="L235" s="146"/>
      <c r="M235" s="146"/>
      <c r="N235" s="147" t="s">
        <v>87</v>
      </c>
      <c r="O235" s="146"/>
      <c r="P235" s="147" t="s">
        <v>250</v>
      </c>
      <c r="Q235" s="146"/>
      <c r="R235" s="146"/>
      <c r="S235" s="147" t="s">
        <v>250</v>
      </c>
      <c r="T235" s="146"/>
      <c r="U235" s="147" t="s">
        <v>250</v>
      </c>
      <c r="V235" s="147" t="s">
        <v>250</v>
      </c>
      <c r="W235" s="146"/>
      <c r="X235" s="146"/>
      <c r="Y235" s="146"/>
      <c r="Z235" s="147" t="s">
        <v>456</v>
      </c>
      <c r="AA235" s="146"/>
      <c r="AB235" s="146"/>
      <c r="AC235" s="146"/>
      <c r="AD235" s="146"/>
      <c r="AE235" s="146"/>
      <c r="AF235" s="146"/>
      <c r="AG235" s="146"/>
      <c r="AH235" s="142"/>
      <c r="AI235" s="130"/>
      <c r="AJ235" s="149" t="str">
        <f t="shared" si="7"/>
        <v/>
      </c>
      <c r="AK235" s="211"/>
      <c r="AL235" s="211"/>
      <c r="AM235" s="214"/>
      <c r="AN235" s="214"/>
      <c r="AO235" s="214"/>
      <c r="AP235" s="215"/>
    </row>
    <row r="236" spans="1:42" ht="27" customHeight="1" thickTop="1" thickBot="1" x14ac:dyDescent="0.25">
      <c r="A236" s="138"/>
      <c r="B236" s="304" t="str">
        <f>IF(C238="","",(VLOOKUP(C238,Lookups!$B$4:$C$2561,2,FALSE)))</f>
        <v/>
      </c>
      <c r="C236" s="366"/>
      <c r="D236" s="140"/>
      <c r="E236" s="140"/>
      <c r="F236" s="139"/>
      <c r="G236" s="149"/>
      <c r="H236" s="141" t="str">
        <f t="shared" si="6"/>
        <v/>
      </c>
      <c r="I236" s="146"/>
      <c r="J236" s="146"/>
      <c r="K236" s="146"/>
      <c r="L236" s="146"/>
      <c r="M236" s="146"/>
      <c r="N236" s="147" t="s">
        <v>87</v>
      </c>
      <c r="O236" s="146"/>
      <c r="P236" s="147" t="s">
        <v>250</v>
      </c>
      <c r="Q236" s="146"/>
      <c r="R236" s="146"/>
      <c r="S236" s="147" t="s">
        <v>250</v>
      </c>
      <c r="T236" s="146"/>
      <c r="U236" s="147" t="s">
        <v>250</v>
      </c>
      <c r="V236" s="147" t="s">
        <v>250</v>
      </c>
      <c r="W236" s="146"/>
      <c r="X236" s="146"/>
      <c r="Y236" s="146"/>
      <c r="Z236" s="147" t="s">
        <v>456</v>
      </c>
      <c r="AA236" s="146"/>
      <c r="AB236" s="146"/>
      <c r="AC236" s="146"/>
      <c r="AD236" s="146"/>
      <c r="AE236" s="146"/>
      <c r="AF236" s="146"/>
      <c r="AG236" s="146"/>
      <c r="AH236" s="142"/>
      <c r="AI236" s="130"/>
      <c r="AJ236" s="149" t="str">
        <f t="shared" si="7"/>
        <v/>
      </c>
      <c r="AK236" s="211"/>
      <c r="AL236" s="211"/>
      <c r="AM236" s="214"/>
      <c r="AN236" s="214"/>
      <c r="AO236" s="214"/>
      <c r="AP236" s="215"/>
    </row>
    <row r="237" spans="1:42" ht="27" customHeight="1" thickTop="1" thickBot="1" x14ac:dyDescent="0.25">
      <c r="A237" s="138"/>
      <c r="B237" s="304" t="str">
        <f>IF(C239="","",(VLOOKUP(C239,Lookups!$B$4:$C$2561,2,FALSE)))</f>
        <v/>
      </c>
      <c r="C237" s="366"/>
      <c r="D237" s="140"/>
      <c r="E237" s="140"/>
      <c r="F237" s="139"/>
      <c r="G237" s="149"/>
      <c r="H237" s="141" t="str">
        <f t="shared" si="6"/>
        <v/>
      </c>
      <c r="I237" s="146"/>
      <c r="J237" s="146"/>
      <c r="K237" s="146"/>
      <c r="L237" s="146"/>
      <c r="M237" s="146"/>
      <c r="N237" s="147" t="s">
        <v>87</v>
      </c>
      <c r="O237" s="146"/>
      <c r="P237" s="147" t="s">
        <v>250</v>
      </c>
      <c r="Q237" s="146"/>
      <c r="R237" s="146"/>
      <c r="S237" s="147" t="s">
        <v>250</v>
      </c>
      <c r="T237" s="146"/>
      <c r="U237" s="147" t="s">
        <v>250</v>
      </c>
      <c r="V237" s="147" t="s">
        <v>250</v>
      </c>
      <c r="W237" s="146"/>
      <c r="X237" s="146"/>
      <c r="Y237" s="146"/>
      <c r="Z237" s="147" t="s">
        <v>456</v>
      </c>
      <c r="AA237" s="146"/>
      <c r="AB237" s="146"/>
      <c r="AC237" s="146"/>
      <c r="AD237" s="146"/>
      <c r="AE237" s="146"/>
      <c r="AF237" s="146"/>
      <c r="AG237" s="146"/>
      <c r="AH237" s="142"/>
      <c r="AI237" s="130"/>
      <c r="AJ237" s="149" t="str">
        <f t="shared" si="7"/>
        <v/>
      </c>
      <c r="AK237" s="211"/>
      <c r="AL237" s="211"/>
      <c r="AM237" s="214"/>
      <c r="AN237" s="214"/>
      <c r="AO237" s="214"/>
      <c r="AP237" s="215"/>
    </row>
    <row r="238" spans="1:42" ht="27" customHeight="1" thickTop="1" thickBot="1" x14ac:dyDescent="0.25">
      <c r="A238" s="138"/>
      <c r="B238" s="304" t="str">
        <f>IF(C240="","",(VLOOKUP(C240,Lookups!$B$4:$C$2561,2,FALSE)))</f>
        <v/>
      </c>
      <c r="C238" s="366"/>
      <c r="D238" s="140"/>
      <c r="E238" s="140"/>
      <c r="F238" s="139"/>
      <c r="G238" s="149"/>
      <c r="H238" s="141" t="str">
        <f t="shared" si="6"/>
        <v/>
      </c>
      <c r="I238" s="146"/>
      <c r="J238" s="146"/>
      <c r="K238" s="146"/>
      <c r="L238" s="146"/>
      <c r="M238" s="146"/>
      <c r="N238" s="147" t="s">
        <v>87</v>
      </c>
      <c r="O238" s="146"/>
      <c r="P238" s="147" t="s">
        <v>250</v>
      </c>
      <c r="Q238" s="146"/>
      <c r="R238" s="146"/>
      <c r="S238" s="147" t="s">
        <v>250</v>
      </c>
      <c r="T238" s="146"/>
      <c r="U238" s="147" t="s">
        <v>250</v>
      </c>
      <c r="V238" s="147" t="s">
        <v>250</v>
      </c>
      <c r="W238" s="146"/>
      <c r="X238" s="146"/>
      <c r="Y238" s="146"/>
      <c r="Z238" s="147" t="s">
        <v>456</v>
      </c>
      <c r="AA238" s="146"/>
      <c r="AB238" s="146"/>
      <c r="AC238" s="146"/>
      <c r="AD238" s="146"/>
      <c r="AE238" s="146"/>
      <c r="AF238" s="146"/>
      <c r="AG238" s="146"/>
      <c r="AH238" s="142"/>
      <c r="AI238" s="130"/>
      <c r="AJ238" s="149" t="str">
        <f t="shared" si="7"/>
        <v/>
      </c>
      <c r="AK238" s="211"/>
      <c r="AL238" s="211"/>
      <c r="AM238" s="214"/>
      <c r="AN238" s="214"/>
      <c r="AO238" s="214"/>
      <c r="AP238" s="215"/>
    </row>
    <row r="239" spans="1:42" ht="27" customHeight="1" thickTop="1" thickBot="1" x14ac:dyDescent="0.25">
      <c r="A239" s="138"/>
      <c r="B239" s="304" t="str">
        <f>IF(C241="","",(VLOOKUP(C241,Lookups!$B$4:$C$2561,2,FALSE)))</f>
        <v/>
      </c>
      <c r="C239" s="366"/>
      <c r="D239" s="140"/>
      <c r="E239" s="140"/>
      <c r="F239" s="139"/>
      <c r="G239" s="149"/>
      <c r="H239" s="141" t="str">
        <f t="shared" si="6"/>
        <v/>
      </c>
      <c r="I239" s="146"/>
      <c r="J239" s="146"/>
      <c r="K239" s="146"/>
      <c r="L239" s="146"/>
      <c r="M239" s="146"/>
      <c r="N239" s="147" t="s">
        <v>87</v>
      </c>
      <c r="O239" s="146"/>
      <c r="P239" s="147" t="s">
        <v>250</v>
      </c>
      <c r="Q239" s="146"/>
      <c r="R239" s="146"/>
      <c r="S239" s="147" t="s">
        <v>250</v>
      </c>
      <c r="T239" s="146"/>
      <c r="U239" s="147" t="s">
        <v>250</v>
      </c>
      <c r="V239" s="147" t="s">
        <v>250</v>
      </c>
      <c r="W239" s="146"/>
      <c r="X239" s="146"/>
      <c r="Y239" s="146"/>
      <c r="Z239" s="147" t="s">
        <v>456</v>
      </c>
      <c r="AA239" s="146"/>
      <c r="AB239" s="146"/>
      <c r="AC239" s="146"/>
      <c r="AD239" s="146"/>
      <c r="AE239" s="146"/>
      <c r="AF239" s="146"/>
      <c r="AG239" s="146"/>
      <c r="AH239" s="142"/>
      <c r="AI239" s="130"/>
      <c r="AJ239" s="149" t="str">
        <f t="shared" si="7"/>
        <v/>
      </c>
      <c r="AK239" s="211"/>
      <c r="AL239" s="211"/>
      <c r="AM239" s="214"/>
      <c r="AN239" s="214"/>
      <c r="AO239" s="214"/>
      <c r="AP239" s="215"/>
    </row>
    <row r="240" spans="1:42" ht="27" customHeight="1" thickTop="1" thickBot="1" x14ac:dyDescent="0.25">
      <c r="A240" s="138"/>
      <c r="B240" s="304" t="str">
        <f>IF(C242="","",(VLOOKUP(C242,Lookups!$B$4:$C$2561,2,FALSE)))</f>
        <v/>
      </c>
      <c r="C240" s="366"/>
      <c r="D240" s="140"/>
      <c r="E240" s="140"/>
      <c r="F240" s="139"/>
      <c r="G240" s="149"/>
      <c r="H240" s="141" t="str">
        <f t="shared" si="6"/>
        <v/>
      </c>
      <c r="I240" s="146"/>
      <c r="J240" s="146"/>
      <c r="K240" s="146"/>
      <c r="L240" s="146"/>
      <c r="M240" s="146"/>
      <c r="N240" s="147" t="s">
        <v>87</v>
      </c>
      <c r="O240" s="146"/>
      <c r="P240" s="147" t="s">
        <v>250</v>
      </c>
      <c r="Q240" s="146"/>
      <c r="R240" s="146"/>
      <c r="S240" s="147" t="s">
        <v>250</v>
      </c>
      <c r="T240" s="146"/>
      <c r="U240" s="147" t="s">
        <v>250</v>
      </c>
      <c r="V240" s="147" t="s">
        <v>250</v>
      </c>
      <c r="W240" s="146"/>
      <c r="X240" s="146"/>
      <c r="Y240" s="146"/>
      <c r="Z240" s="147" t="s">
        <v>456</v>
      </c>
      <c r="AA240" s="146"/>
      <c r="AB240" s="146"/>
      <c r="AC240" s="146"/>
      <c r="AD240" s="146"/>
      <c r="AE240" s="146"/>
      <c r="AF240" s="146"/>
      <c r="AG240" s="146"/>
      <c r="AH240" s="142"/>
      <c r="AI240" s="130"/>
      <c r="AJ240" s="149" t="str">
        <f t="shared" si="7"/>
        <v/>
      </c>
      <c r="AK240" s="211"/>
      <c r="AL240" s="211"/>
      <c r="AM240" s="214"/>
      <c r="AN240" s="214"/>
      <c r="AO240" s="214"/>
      <c r="AP240" s="215"/>
    </row>
    <row r="241" spans="1:42" ht="27" customHeight="1" thickTop="1" thickBot="1" x14ac:dyDescent="0.25">
      <c r="A241" s="138"/>
      <c r="B241" s="304" t="str">
        <f>IF(C243="","",(VLOOKUP(C243,Lookups!$B$4:$C$2561,2,FALSE)))</f>
        <v/>
      </c>
      <c r="C241" s="366"/>
      <c r="D241" s="140"/>
      <c r="E241" s="140"/>
      <c r="F241" s="139"/>
      <c r="G241" s="149"/>
      <c r="H241" s="141" t="str">
        <f t="shared" si="6"/>
        <v/>
      </c>
      <c r="I241" s="146"/>
      <c r="J241" s="146"/>
      <c r="K241" s="146"/>
      <c r="L241" s="146"/>
      <c r="M241" s="146"/>
      <c r="N241" s="147" t="s">
        <v>87</v>
      </c>
      <c r="O241" s="146"/>
      <c r="P241" s="147" t="s">
        <v>250</v>
      </c>
      <c r="Q241" s="146"/>
      <c r="R241" s="146"/>
      <c r="S241" s="147" t="s">
        <v>250</v>
      </c>
      <c r="T241" s="146"/>
      <c r="U241" s="147" t="s">
        <v>250</v>
      </c>
      <c r="V241" s="147" t="s">
        <v>250</v>
      </c>
      <c r="W241" s="146"/>
      <c r="X241" s="146"/>
      <c r="Y241" s="146"/>
      <c r="Z241" s="147" t="s">
        <v>456</v>
      </c>
      <c r="AA241" s="146"/>
      <c r="AB241" s="146"/>
      <c r="AC241" s="146"/>
      <c r="AD241" s="146"/>
      <c r="AE241" s="146"/>
      <c r="AF241" s="146"/>
      <c r="AG241" s="146"/>
      <c r="AH241" s="142"/>
      <c r="AI241" s="130"/>
      <c r="AJ241" s="149" t="str">
        <f t="shared" si="7"/>
        <v/>
      </c>
      <c r="AK241" s="211"/>
      <c r="AL241" s="211"/>
      <c r="AM241" s="214"/>
      <c r="AN241" s="214"/>
      <c r="AO241" s="214"/>
      <c r="AP241" s="215"/>
    </row>
    <row r="242" spans="1:42" ht="27" customHeight="1" thickTop="1" thickBot="1" x14ac:dyDescent="0.25">
      <c r="A242" s="138"/>
      <c r="B242" s="304" t="str">
        <f>IF(C244="","",(VLOOKUP(C244,Lookups!$B$4:$C$2561,2,FALSE)))</f>
        <v/>
      </c>
      <c r="C242" s="366"/>
      <c r="D242" s="140"/>
      <c r="E242" s="140"/>
      <c r="F242" s="139"/>
      <c r="G242" s="149"/>
      <c r="H242" s="141" t="str">
        <f t="shared" si="6"/>
        <v/>
      </c>
      <c r="I242" s="146"/>
      <c r="J242" s="146"/>
      <c r="K242" s="146"/>
      <c r="L242" s="146"/>
      <c r="M242" s="146"/>
      <c r="N242" s="147" t="s">
        <v>87</v>
      </c>
      <c r="O242" s="146"/>
      <c r="P242" s="147" t="s">
        <v>250</v>
      </c>
      <c r="Q242" s="146"/>
      <c r="R242" s="146"/>
      <c r="S242" s="147" t="s">
        <v>250</v>
      </c>
      <c r="T242" s="146"/>
      <c r="U242" s="147" t="s">
        <v>250</v>
      </c>
      <c r="V242" s="147" t="s">
        <v>250</v>
      </c>
      <c r="W242" s="146"/>
      <c r="X242" s="146"/>
      <c r="Y242" s="146"/>
      <c r="Z242" s="147" t="s">
        <v>456</v>
      </c>
      <c r="AA242" s="146"/>
      <c r="AB242" s="146"/>
      <c r="AC242" s="146"/>
      <c r="AD242" s="146"/>
      <c r="AE242" s="146"/>
      <c r="AF242" s="146"/>
      <c r="AG242" s="146"/>
      <c r="AH242" s="142"/>
      <c r="AI242" s="130"/>
      <c r="AJ242" s="149" t="str">
        <f t="shared" si="7"/>
        <v/>
      </c>
      <c r="AK242" s="211"/>
      <c r="AL242" s="211"/>
      <c r="AM242" s="214"/>
      <c r="AN242" s="214"/>
      <c r="AO242" s="214"/>
      <c r="AP242" s="215"/>
    </row>
    <row r="243" spans="1:42" ht="27" customHeight="1" thickTop="1" thickBot="1" x14ac:dyDescent="0.25">
      <c r="A243" s="138"/>
      <c r="B243" s="304" t="str">
        <f>IF(C245="","",(VLOOKUP(C245,Lookups!$B$4:$C$2561,2,FALSE)))</f>
        <v/>
      </c>
      <c r="C243" s="366"/>
      <c r="D243" s="140"/>
      <c r="E243" s="140"/>
      <c r="F243" s="139"/>
      <c r="G243" s="149"/>
      <c r="H243" s="141" t="str">
        <f t="shared" si="6"/>
        <v/>
      </c>
      <c r="I243" s="146"/>
      <c r="J243" s="146"/>
      <c r="K243" s="146"/>
      <c r="L243" s="146"/>
      <c r="M243" s="146"/>
      <c r="N243" s="147" t="s">
        <v>87</v>
      </c>
      <c r="O243" s="146"/>
      <c r="P243" s="147" t="s">
        <v>250</v>
      </c>
      <c r="Q243" s="146"/>
      <c r="R243" s="146"/>
      <c r="S243" s="147" t="s">
        <v>250</v>
      </c>
      <c r="T243" s="146"/>
      <c r="U243" s="147" t="s">
        <v>250</v>
      </c>
      <c r="V243" s="147" t="s">
        <v>250</v>
      </c>
      <c r="W243" s="146"/>
      <c r="X243" s="146"/>
      <c r="Y243" s="146"/>
      <c r="Z243" s="147" t="s">
        <v>456</v>
      </c>
      <c r="AA243" s="146"/>
      <c r="AB243" s="146"/>
      <c r="AC243" s="146"/>
      <c r="AD243" s="146"/>
      <c r="AE243" s="146"/>
      <c r="AF243" s="146"/>
      <c r="AG243" s="146"/>
      <c r="AH243" s="142"/>
      <c r="AI243" s="130"/>
      <c r="AJ243" s="149" t="str">
        <f t="shared" si="7"/>
        <v/>
      </c>
      <c r="AK243" s="211"/>
      <c r="AL243" s="211"/>
      <c r="AM243" s="214"/>
      <c r="AN243" s="214"/>
      <c r="AO243" s="214"/>
      <c r="AP243" s="215"/>
    </row>
    <row r="244" spans="1:42" ht="27" customHeight="1" thickTop="1" thickBot="1" x14ac:dyDescent="0.25">
      <c r="A244" s="138"/>
      <c r="B244" s="304" t="str">
        <f>IF(C246="","",(VLOOKUP(C246,Lookups!$B$4:$C$2561,2,FALSE)))</f>
        <v/>
      </c>
      <c r="C244" s="366"/>
      <c r="D244" s="140"/>
      <c r="E244" s="140"/>
      <c r="F244" s="139"/>
      <c r="G244" s="149"/>
      <c r="H244" s="141" t="str">
        <f t="shared" si="6"/>
        <v/>
      </c>
      <c r="I244" s="146"/>
      <c r="J244" s="146"/>
      <c r="K244" s="146"/>
      <c r="L244" s="146"/>
      <c r="M244" s="146"/>
      <c r="N244" s="147" t="s">
        <v>87</v>
      </c>
      <c r="O244" s="146"/>
      <c r="P244" s="147" t="s">
        <v>250</v>
      </c>
      <c r="Q244" s="146"/>
      <c r="R244" s="146"/>
      <c r="S244" s="147" t="s">
        <v>250</v>
      </c>
      <c r="T244" s="146"/>
      <c r="U244" s="147" t="s">
        <v>250</v>
      </c>
      <c r="V244" s="147" t="s">
        <v>250</v>
      </c>
      <c r="W244" s="146"/>
      <c r="X244" s="146"/>
      <c r="Y244" s="146"/>
      <c r="Z244" s="147" t="s">
        <v>456</v>
      </c>
      <c r="AA244" s="146"/>
      <c r="AB244" s="146"/>
      <c r="AC244" s="146"/>
      <c r="AD244" s="146"/>
      <c r="AE244" s="146"/>
      <c r="AF244" s="146"/>
      <c r="AG244" s="146"/>
      <c r="AH244" s="142"/>
      <c r="AI244" s="130"/>
      <c r="AJ244" s="149" t="str">
        <f t="shared" si="7"/>
        <v/>
      </c>
      <c r="AK244" s="211"/>
      <c r="AL244" s="211"/>
      <c r="AM244" s="214"/>
      <c r="AN244" s="214"/>
      <c r="AO244" s="214"/>
      <c r="AP244" s="215"/>
    </row>
    <row r="245" spans="1:42" ht="27" customHeight="1" thickTop="1" thickBot="1" x14ac:dyDescent="0.25">
      <c r="A245" s="138"/>
      <c r="B245" s="304" t="str">
        <f>IF(C247="","",(VLOOKUP(C247,Lookups!$B$4:$C$2561,2,FALSE)))</f>
        <v/>
      </c>
      <c r="C245" s="366"/>
      <c r="D245" s="140"/>
      <c r="E245" s="140"/>
      <c r="F245" s="139"/>
      <c r="G245" s="149"/>
      <c r="H245" s="141" t="str">
        <f t="shared" si="6"/>
        <v/>
      </c>
      <c r="I245" s="146"/>
      <c r="J245" s="146"/>
      <c r="K245" s="146"/>
      <c r="L245" s="146"/>
      <c r="M245" s="146"/>
      <c r="N245" s="147" t="s">
        <v>87</v>
      </c>
      <c r="O245" s="146"/>
      <c r="P245" s="147" t="s">
        <v>250</v>
      </c>
      <c r="Q245" s="146"/>
      <c r="R245" s="146"/>
      <c r="S245" s="147" t="s">
        <v>250</v>
      </c>
      <c r="T245" s="146"/>
      <c r="U245" s="147" t="s">
        <v>250</v>
      </c>
      <c r="V245" s="147" t="s">
        <v>250</v>
      </c>
      <c r="W245" s="146"/>
      <c r="X245" s="146"/>
      <c r="Y245" s="146"/>
      <c r="Z245" s="147" t="s">
        <v>456</v>
      </c>
      <c r="AA245" s="146"/>
      <c r="AB245" s="146"/>
      <c r="AC245" s="146"/>
      <c r="AD245" s="146"/>
      <c r="AE245" s="146"/>
      <c r="AF245" s="146"/>
      <c r="AG245" s="146"/>
      <c r="AH245" s="142"/>
      <c r="AI245" s="130"/>
      <c r="AJ245" s="149" t="str">
        <f t="shared" si="7"/>
        <v/>
      </c>
      <c r="AK245" s="211"/>
      <c r="AL245" s="211"/>
      <c r="AM245" s="214"/>
      <c r="AN245" s="214"/>
      <c r="AO245" s="214"/>
      <c r="AP245" s="215"/>
    </row>
    <row r="246" spans="1:42" ht="27" customHeight="1" thickTop="1" thickBot="1" x14ac:dyDescent="0.25">
      <c r="A246" s="138"/>
      <c r="B246" s="304" t="str">
        <f>IF(C248="","",(VLOOKUP(C248,Lookups!$B$4:$C$2561,2,FALSE)))</f>
        <v/>
      </c>
      <c r="C246" s="366"/>
      <c r="D246" s="140"/>
      <c r="E246" s="140"/>
      <c r="F246" s="139"/>
      <c r="G246" s="149"/>
      <c r="H246" s="141" t="str">
        <f t="shared" si="6"/>
        <v/>
      </c>
      <c r="I246" s="146"/>
      <c r="J246" s="146"/>
      <c r="K246" s="146"/>
      <c r="L246" s="146"/>
      <c r="M246" s="146"/>
      <c r="N246" s="147" t="s">
        <v>87</v>
      </c>
      <c r="O246" s="146"/>
      <c r="P246" s="147" t="s">
        <v>250</v>
      </c>
      <c r="Q246" s="146"/>
      <c r="R246" s="146"/>
      <c r="S246" s="147" t="s">
        <v>250</v>
      </c>
      <c r="T246" s="146"/>
      <c r="U246" s="147" t="s">
        <v>250</v>
      </c>
      <c r="V246" s="147" t="s">
        <v>250</v>
      </c>
      <c r="W246" s="146"/>
      <c r="X246" s="146"/>
      <c r="Y246" s="146"/>
      <c r="Z246" s="147" t="s">
        <v>456</v>
      </c>
      <c r="AA246" s="146"/>
      <c r="AB246" s="146"/>
      <c r="AC246" s="146"/>
      <c r="AD246" s="146"/>
      <c r="AE246" s="146"/>
      <c r="AF246" s="146"/>
      <c r="AG246" s="146"/>
      <c r="AH246" s="142"/>
      <c r="AI246" s="130"/>
      <c r="AJ246" s="149" t="str">
        <f t="shared" si="7"/>
        <v/>
      </c>
      <c r="AK246" s="211"/>
      <c r="AL246" s="211"/>
      <c r="AM246" s="214"/>
      <c r="AN246" s="214"/>
      <c r="AO246" s="214"/>
      <c r="AP246" s="215"/>
    </row>
    <row r="247" spans="1:42" ht="27" customHeight="1" thickTop="1" thickBot="1" x14ac:dyDescent="0.25">
      <c r="A247" s="138"/>
      <c r="B247" s="304" t="str">
        <f>IF(C249="","",(VLOOKUP(C249,Lookups!$B$4:$C$2561,2,FALSE)))</f>
        <v/>
      </c>
      <c r="C247" s="366"/>
      <c r="D247" s="140"/>
      <c r="E247" s="140"/>
      <c r="F247" s="139"/>
      <c r="G247" s="149"/>
      <c r="H247" s="141" t="str">
        <f t="shared" si="6"/>
        <v/>
      </c>
      <c r="I247" s="146"/>
      <c r="J247" s="146"/>
      <c r="K247" s="146"/>
      <c r="L247" s="146"/>
      <c r="M247" s="146"/>
      <c r="N247" s="147" t="s">
        <v>87</v>
      </c>
      <c r="O247" s="146"/>
      <c r="P247" s="147" t="s">
        <v>250</v>
      </c>
      <c r="Q247" s="146"/>
      <c r="R247" s="146"/>
      <c r="S247" s="147" t="s">
        <v>250</v>
      </c>
      <c r="T247" s="146"/>
      <c r="U247" s="147" t="s">
        <v>250</v>
      </c>
      <c r="V247" s="147" t="s">
        <v>250</v>
      </c>
      <c r="W247" s="146"/>
      <c r="X247" s="146"/>
      <c r="Y247" s="146"/>
      <c r="Z247" s="147" t="s">
        <v>456</v>
      </c>
      <c r="AA247" s="146"/>
      <c r="AB247" s="146"/>
      <c r="AC247" s="146"/>
      <c r="AD247" s="146"/>
      <c r="AE247" s="146"/>
      <c r="AF247" s="146"/>
      <c r="AG247" s="146"/>
      <c r="AH247" s="142"/>
      <c r="AI247" s="130"/>
      <c r="AJ247" s="149" t="str">
        <f t="shared" si="7"/>
        <v/>
      </c>
      <c r="AK247" s="211"/>
      <c r="AL247" s="211"/>
      <c r="AM247" s="214"/>
      <c r="AN247" s="214"/>
      <c r="AO247" s="214"/>
      <c r="AP247" s="215"/>
    </row>
    <row r="248" spans="1:42" ht="27" customHeight="1" thickTop="1" thickBot="1" x14ac:dyDescent="0.25">
      <c r="A248" s="138"/>
      <c r="B248" s="304" t="str">
        <f>IF(C250="","",(VLOOKUP(C250,Lookups!$B$4:$C$2561,2,FALSE)))</f>
        <v/>
      </c>
      <c r="C248" s="366"/>
      <c r="D248" s="140"/>
      <c r="E248" s="140"/>
      <c r="F248" s="139"/>
      <c r="G248" s="149"/>
      <c r="H248" s="141" t="str">
        <f t="shared" si="6"/>
        <v/>
      </c>
      <c r="I248" s="146"/>
      <c r="J248" s="146"/>
      <c r="K248" s="146"/>
      <c r="L248" s="146"/>
      <c r="M248" s="146"/>
      <c r="N248" s="147" t="s">
        <v>87</v>
      </c>
      <c r="O248" s="146"/>
      <c r="P248" s="147" t="s">
        <v>250</v>
      </c>
      <c r="Q248" s="146"/>
      <c r="R248" s="146"/>
      <c r="S248" s="147" t="s">
        <v>250</v>
      </c>
      <c r="T248" s="146"/>
      <c r="U248" s="147" t="s">
        <v>250</v>
      </c>
      <c r="V248" s="147" t="s">
        <v>250</v>
      </c>
      <c r="W248" s="146"/>
      <c r="X248" s="146"/>
      <c r="Y248" s="146"/>
      <c r="Z248" s="147" t="s">
        <v>456</v>
      </c>
      <c r="AA248" s="146"/>
      <c r="AB248" s="146"/>
      <c r="AC248" s="146"/>
      <c r="AD248" s="146"/>
      <c r="AE248" s="146"/>
      <c r="AF248" s="146"/>
      <c r="AG248" s="146"/>
      <c r="AH248" s="142"/>
      <c r="AI248" s="130"/>
      <c r="AJ248" s="149" t="str">
        <f t="shared" si="7"/>
        <v/>
      </c>
      <c r="AK248" s="211"/>
      <c r="AL248" s="211"/>
      <c r="AM248" s="214"/>
      <c r="AN248" s="214"/>
      <c r="AO248" s="214"/>
      <c r="AP248" s="215"/>
    </row>
    <row r="249" spans="1:42" ht="27" customHeight="1" thickTop="1" thickBot="1" x14ac:dyDescent="0.25">
      <c r="A249" s="138"/>
      <c r="B249" s="304" t="str">
        <f>IF(C251="","",(VLOOKUP(C251,Lookups!$B$4:$C$2561,2,FALSE)))</f>
        <v/>
      </c>
      <c r="C249" s="366"/>
      <c r="D249" s="140"/>
      <c r="E249" s="140"/>
      <c r="F249" s="139"/>
      <c r="G249" s="149"/>
      <c r="H249" s="141" t="str">
        <f t="shared" si="6"/>
        <v/>
      </c>
      <c r="I249" s="146"/>
      <c r="J249" s="146"/>
      <c r="K249" s="146"/>
      <c r="L249" s="146"/>
      <c r="M249" s="146"/>
      <c r="N249" s="147" t="s">
        <v>87</v>
      </c>
      <c r="O249" s="146"/>
      <c r="P249" s="147" t="s">
        <v>250</v>
      </c>
      <c r="Q249" s="146"/>
      <c r="R249" s="146"/>
      <c r="S249" s="147" t="s">
        <v>250</v>
      </c>
      <c r="T249" s="146"/>
      <c r="U249" s="147" t="s">
        <v>250</v>
      </c>
      <c r="V249" s="147" t="s">
        <v>250</v>
      </c>
      <c r="W249" s="146"/>
      <c r="X249" s="146"/>
      <c r="Y249" s="146"/>
      <c r="Z249" s="147" t="s">
        <v>456</v>
      </c>
      <c r="AA249" s="146"/>
      <c r="AB249" s="146"/>
      <c r="AC249" s="146"/>
      <c r="AD249" s="146"/>
      <c r="AE249" s="146"/>
      <c r="AF249" s="146"/>
      <c r="AG249" s="146"/>
      <c r="AH249" s="142"/>
      <c r="AI249" s="130"/>
      <c r="AJ249" s="149" t="str">
        <f t="shared" si="7"/>
        <v/>
      </c>
      <c r="AK249" s="211"/>
      <c r="AL249" s="211"/>
      <c r="AM249" s="214"/>
      <c r="AN249" s="214"/>
      <c r="AO249" s="214"/>
      <c r="AP249" s="215"/>
    </row>
    <row r="250" spans="1:42" ht="27" customHeight="1" thickTop="1" thickBot="1" x14ac:dyDescent="0.25">
      <c r="A250" s="138"/>
      <c r="B250" s="304" t="str">
        <f>IF(C252="","",(VLOOKUP(C252,Lookups!$B$4:$C$2561,2,FALSE)))</f>
        <v/>
      </c>
      <c r="C250" s="366"/>
      <c r="D250" s="140"/>
      <c r="E250" s="140"/>
      <c r="F250" s="139"/>
      <c r="G250" s="149"/>
      <c r="H250" s="141" t="str">
        <f t="shared" si="6"/>
        <v/>
      </c>
      <c r="I250" s="146"/>
      <c r="J250" s="146"/>
      <c r="K250" s="146"/>
      <c r="L250" s="146"/>
      <c r="M250" s="146"/>
      <c r="N250" s="147" t="s">
        <v>87</v>
      </c>
      <c r="O250" s="146"/>
      <c r="P250" s="147" t="s">
        <v>250</v>
      </c>
      <c r="Q250" s="146"/>
      <c r="R250" s="146"/>
      <c r="S250" s="147" t="s">
        <v>250</v>
      </c>
      <c r="T250" s="146"/>
      <c r="U250" s="147" t="s">
        <v>250</v>
      </c>
      <c r="V250" s="147" t="s">
        <v>250</v>
      </c>
      <c r="W250" s="146"/>
      <c r="X250" s="146"/>
      <c r="Y250" s="146"/>
      <c r="Z250" s="147" t="s">
        <v>456</v>
      </c>
      <c r="AA250" s="146"/>
      <c r="AB250" s="146"/>
      <c r="AC250" s="146"/>
      <c r="AD250" s="146"/>
      <c r="AE250" s="146"/>
      <c r="AF250" s="146"/>
      <c r="AG250" s="146"/>
      <c r="AH250" s="142"/>
      <c r="AI250" s="130"/>
      <c r="AJ250" s="149" t="str">
        <f t="shared" si="7"/>
        <v/>
      </c>
      <c r="AK250" s="211"/>
      <c r="AL250" s="211"/>
      <c r="AM250" s="214"/>
      <c r="AN250" s="214"/>
      <c r="AO250" s="214"/>
      <c r="AP250" s="215"/>
    </row>
    <row r="251" spans="1:42" ht="27" customHeight="1" thickTop="1" thickBot="1" x14ac:dyDescent="0.25">
      <c r="A251" s="138"/>
      <c r="B251" s="304" t="str">
        <f>IF(C253="","",(VLOOKUP(C253,Lookups!$B$4:$C$2561,2,FALSE)))</f>
        <v/>
      </c>
      <c r="C251" s="366"/>
      <c r="D251" s="140"/>
      <c r="E251" s="140"/>
      <c r="F251" s="139"/>
      <c r="G251" s="149"/>
      <c r="H251" s="141" t="str">
        <f t="shared" si="6"/>
        <v/>
      </c>
      <c r="I251" s="146"/>
      <c r="J251" s="146"/>
      <c r="K251" s="146"/>
      <c r="L251" s="146"/>
      <c r="M251" s="146"/>
      <c r="N251" s="147" t="s">
        <v>87</v>
      </c>
      <c r="O251" s="146"/>
      <c r="P251" s="147" t="s">
        <v>250</v>
      </c>
      <c r="Q251" s="146"/>
      <c r="R251" s="146"/>
      <c r="S251" s="147" t="s">
        <v>250</v>
      </c>
      <c r="T251" s="146"/>
      <c r="U251" s="147" t="s">
        <v>250</v>
      </c>
      <c r="V251" s="147" t="s">
        <v>250</v>
      </c>
      <c r="W251" s="146"/>
      <c r="X251" s="146"/>
      <c r="Y251" s="146"/>
      <c r="Z251" s="147" t="s">
        <v>456</v>
      </c>
      <c r="AA251" s="146"/>
      <c r="AB251" s="146"/>
      <c r="AC251" s="146"/>
      <c r="AD251" s="146"/>
      <c r="AE251" s="146"/>
      <c r="AF251" s="146"/>
      <c r="AG251" s="146"/>
      <c r="AH251" s="142"/>
      <c r="AI251" s="130"/>
      <c r="AJ251" s="149" t="str">
        <f t="shared" si="7"/>
        <v/>
      </c>
      <c r="AK251" s="211"/>
      <c r="AL251" s="211"/>
      <c r="AM251" s="214"/>
      <c r="AN251" s="214"/>
      <c r="AO251" s="214"/>
      <c r="AP251" s="215"/>
    </row>
    <row r="252" spans="1:42" ht="27" customHeight="1" thickTop="1" thickBot="1" x14ac:dyDescent="0.25">
      <c r="A252" s="138"/>
      <c r="B252" s="304" t="str">
        <f>IF(C254="","",(VLOOKUP(C254,Lookups!$B$4:$C$2561,2,FALSE)))</f>
        <v/>
      </c>
      <c r="C252" s="366"/>
      <c r="D252" s="140"/>
      <c r="E252" s="140"/>
      <c r="F252" s="139"/>
      <c r="G252" s="149"/>
      <c r="H252" s="141" t="str">
        <f t="shared" si="6"/>
        <v/>
      </c>
      <c r="I252" s="146"/>
      <c r="J252" s="146"/>
      <c r="K252" s="146"/>
      <c r="L252" s="146"/>
      <c r="M252" s="146"/>
      <c r="N252" s="147" t="s">
        <v>87</v>
      </c>
      <c r="O252" s="146"/>
      <c r="P252" s="147" t="s">
        <v>250</v>
      </c>
      <c r="Q252" s="146"/>
      <c r="R252" s="146"/>
      <c r="S252" s="147" t="s">
        <v>250</v>
      </c>
      <c r="T252" s="146"/>
      <c r="U252" s="147" t="s">
        <v>250</v>
      </c>
      <c r="V252" s="147" t="s">
        <v>250</v>
      </c>
      <c r="W252" s="146"/>
      <c r="X252" s="146"/>
      <c r="Y252" s="146"/>
      <c r="Z252" s="147" t="s">
        <v>456</v>
      </c>
      <c r="AA252" s="146"/>
      <c r="AB252" s="146"/>
      <c r="AC252" s="146"/>
      <c r="AD252" s="146"/>
      <c r="AE252" s="146"/>
      <c r="AF252" s="146"/>
      <c r="AG252" s="146"/>
      <c r="AH252" s="142"/>
      <c r="AI252" s="130"/>
      <c r="AJ252" s="149" t="str">
        <f t="shared" si="7"/>
        <v/>
      </c>
      <c r="AK252" s="211"/>
      <c r="AL252" s="211"/>
      <c r="AM252" s="214"/>
      <c r="AN252" s="214"/>
      <c r="AO252" s="214"/>
      <c r="AP252" s="215"/>
    </row>
    <row r="253" spans="1:42" ht="27" customHeight="1" thickTop="1" thickBot="1" x14ac:dyDescent="0.25">
      <c r="A253" s="138"/>
      <c r="B253" s="304" t="str">
        <f>IF(C255="","",(VLOOKUP(C255,Lookups!$B$4:$C$2561,2,FALSE)))</f>
        <v/>
      </c>
      <c r="C253" s="366"/>
      <c r="D253" s="140"/>
      <c r="E253" s="140"/>
      <c r="F253" s="139"/>
      <c r="G253" s="149"/>
      <c r="H253" s="141" t="str">
        <f t="shared" si="6"/>
        <v/>
      </c>
      <c r="I253" s="146"/>
      <c r="J253" s="146"/>
      <c r="K253" s="146"/>
      <c r="L253" s="146"/>
      <c r="M253" s="146"/>
      <c r="N253" s="147" t="s">
        <v>87</v>
      </c>
      <c r="O253" s="146"/>
      <c r="P253" s="147" t="s">
        <v>250</v>
      </c>
      <c r="Q253" s="146"/>
      <c r="R253" s="146"/>
      <c r="S253" s="147" t="s">
        <v>250</v>
      </c>
      <c r="T253" s="146"/>
      <c r="U253" s="147" t="s">
        <v>250</v>
      </c>
      <c r="V253" s="147" t="s">
        <v>250</v>
      </c>
      <c r="W253" s="146"/>
      <c r="X253" s="146"/>
      <c r="Y253" s="146"/>
      <c r="Z253" s="147" t="s">
        <v>456</v>
      </c>
      <c r="AA253" s="146"/>
      <c r="AB253" s="146"/>
      <c r="AC253" s="146"/>
      <c r="AD253" s="146"/>
      <c r="AE253" s="146"/>
      <c r="AF253" s="146"/>
      <c r="AG253" s="146"/>
      <c r="AH253" s="142"/>
      <c r="AI253" s="130"/>
      <c r="AJ253" s="149" t="str">
        <f t="shared" si="7"/>
        <v/>
      </c>
      <c r="AK253" s="211"/>
      <c r="AL253" s="211"/>
      <c r="AM253" s="214"/>
      <c r="AN253" s="214"/>
      <c r="AO253" s="214"/>
      <c r="AP253" s="215"/>
    </row>
    <row r="254" spans="1:42" ht="27" customHeight="1" thickTop="1" thickBot="1" x14ac:dyDescent="0.25">
      <c r="A254" s="138"/>
      <c r="B254" s="304" t="str">
        <f>IF(C256="","",(VLOOKUP(C256,Lookups!$B$4:$C$2561,2,FALSE)))</f>
        <v/>
      </c>
      <c r="C254" s="366"/>
      <c r="D254" s="140"/>
      <c r="E254" s="140"/>
      <c r="F254" s="139"/>
      <c r="G254" s="149"/>
      <c r="H254" s="141" t="str">
        <f t="shared" si="6"/>
        <v/>
      </c>
      <c r="I254" s="146"/>
      <c r="J254" s="146"/>
      <c r="K254" s="146"/>
      <c r="L254" s="146"/>
      <c r="M254" s="146"/>
      <c r="N254" s="147" t="s">
        <v>87</v>
      </c>
      <c r="O254" s="146"/>
      <c r="P254" s="147" t="s">
        <v>250</v>
      </c>
      <c r="Q254" s="146"/>
      <c r="R254" s="146"/>
      <c r="S254" s="147" t="s">
        <v>250</v>
      </c>
      <c r="T254" s="146"/>
      <c r="U254" s="147" t="s">
        <v>250</v>
      </c>
      <c r="V254" s="147" t="s">
        <v>250</v>
      </c>
      <c r="W254" s="146"/>
      <c r="X254" s="146"/>
      <c r="Y254" s="146"/>
      <c r="Z254" s="147" t="s">
        <v>456</v>
      </c>
      <c r="AA254" s="146"/>
      <c r="AB254" s="146"/>
      <c r="AC254" s="146"/>
      <c r="AD254" s="146"/>
      <c r="AE254" s="146"/>
      <c r="AF254" s="146"/>
      <c r="AG254" s="146"/>
      <c r="AH254" s="142"/>
      <c r="AI254" s="130"/>
      <c r="AJ254" s="149" t="str">
        <f t="shared" si="7"/>
        <v/>
      </c>
      <c r="AK254" s="211"/>
      <c r="AL254" s="211"/>
      <c r="AM254" s="214"/>
      <c r="AN254" s="214"/>
      <c r="AO254" s="214"/>
      <c r="AP254" s="215"/>
    </row>
    <row r="255" spans="1:42" ht="27" customHeight="1" thickTop="1" thickBot="1" x14ac:dyDescent="0.25">
      <c r="A255" s="138"/>
      <c r="B255" s="304" t="str">
        <f>IF(C257="","",(VLOOKUP(C257,Lookups!$B$4:$C$2561,2,FALSE)))</f>
        <v/>
      </c>
      <c r="C255" s="366"/>
      <c r="D255" s="140"/>
      <c r="E255" s="140"/>
      <c r="F255" s="139"/>
      <c r="G255" s="149"/>
      <c r="H255" s="141" t="str">
        <f t="shared" si="6"/>
        <v/>
      </c>
      <c r="I255" s="146"/>
      <c r="J255" s="146"/>
      <c r="K255" s="146"/>
      <c r="L255" s="146"/>
      <c r="M255" s="146"/>
      <c r="N255" s="147" t="s">
        <v>87</v>
      </c>
      <c r="O255" s="146"/>
      <c r="P255" s="147" t="s">
        <v>250</v>
      </c>
      <c r="Q255" s="146"/>
      <c r="R255" s="146"/>
      <c r="S255" s="147" t="s">
        <v>250</v>
      </c>
      <c r="T255" s="146"/>
      <c r="U255" s="147" t="s">
        <v>250</v>
      </c>
      <c r="V255" s="147" t="s">
        <v>250</v>
      </c>
      <c r="W255" s="146"/>
      <c r="X255" s="146"/>
      <c r="Y255" s="146"/>
      <c r="Z255" s="147" t="s">
        <v>456</v>
      </c>
      <c r="AA255" s="146"/>
      <c r="AB255" s="146"/>
      <c r="AC255" s="146"/>
      <c r="AD255" s="146"/>
      <c r="AE255" s="146"/>
      <c r="AF255" s="146"/>
      <c r="AG255" s="146"/>
      <c r="AH255" s="142"/>
      <c r="AI255" s="130"/>
      <c r="AJ255" s="149" t="str">
        <f t="shared" si="7"/>
        <v/>
      </c>
      <c r="AK255" s="211"/>
      <c r="AL255" s="211"/>
      <c r="AM255" s="214"/>
      <c r="AN255" s="214"/>
      <c r="AO255" s="214"/>
      <c r="AP255" s="215"/>
    </row>
    <row r="256" spans="1:42" ht="27" customHeight="1" thickTop="1" thickBot="1" x14ac:dyDescent="0.25">
      <c r="A256" s="138"/>
      <c r="B256" s="304" t="str">
        <f>IF(C258="","",(VLOOKUP(C258,Lookups!$B$4:$C$2561,2,FALSE)))</f>
        <v/>
      </c>
      <c r="C256" s="366"/>
      <c r="D256" s="140"/>
      <c r="E256" s="140"/>
      <c r="F256" s="139"/>
      <c r="G256" s="149"/>
      <c r="H256" s="141" t="str">
        <f t="shared" si="6"/>
        <v/>
      </c>
      <c r="I256" s="146"/>
      <c r="J256" s="146"/>
      <c r="K256" s="146"/>
      <c r="L256" s="146"/>
      <c r="M256" s="146"/>
      <c r="N256" s="147" t="s">
        <v>87</v>
      </c>
      <c r="O256" s="146"/>
      <c r="P256" s="147" t="s">
        <v>250</v>
      </c>
      <c r="Q256" s="146"/>
      <c r="R256" s="146"/>
      <c r="S256" s="147" t="s">
        <v>250</v>
      </c>
      <c r="T256" s="146"/>
      <c r="U256" s="147" t="s">
        <v>250</v>
      </c>
      <c r="V256" s="147" t="s">
        <v>250</v>
      </c>
      <c r="W256" s="146"/>
      <c r="X256" s="146"/>
      <c r="Y256" s="146"/>
      <c r="Z256" s="147" t="s">
        <v>456</v>
      </c>
      <c r="AA256" s="146"/>
      <c r="AB256" s="146"/>
      <c r="AC256" s="146"/>
      <c r="AD256" s="146"/>
      <c r="AE256" s="146"/>
      <c r="AF256" s="146"/>
      <c r="AG256" s="146"/>
      <c r="AH256" s="142"/>
      <c r="AI256" s="130"/>
      <c r="AJ256" s="149" t="str">
        <f t="shared" si="7"/>
        <v/>
      </c>
      <c r="AK256" s="211"/>
      <c r="AL256" s="211"/>
      <c r="AM256" s="214"/>
      <c r="AN256" s="214"/>
      <c r="AO256" s="214"/>
      <c r="AP256" s="215"/>
    </row>
    <row r="257" spans="1:42" ht="27" customHeight="1" thickTop="1" thickBot="1" x14ac:dyDescent="0.25">
      <c r="A257" s="138"/>
      <c r="B257" s="304" t="str">
        <f>IF(C259="","",(VLOOKUP(C259,Lookups!$B$4:$C$2561,2,FALSE)))</f>
        <v/>
      </c>
      <c r="C257" s="366"/>
      <c r="D257" s="140"/>
      <c r="E257" s="140"/>
      <c r="F257" s="139"/>
      <c r="G257" s="149"/>
      <c r="H257" s="141" t="str">
        <f t="shared" si="6"/>
        <v/>
      </c>
      <c r="I257" s="146"/>
      <c r="J257" s="146"/>
      <c r="K257" s="146"/>
      <c r="L257" s="146"/>
      <c r="M257" s="146"/>
      <c r="N257" s="147" t="s">
        <v>87</v>
      </c>
      <c r="O257" s="146"/>
      <c r="P257" s="147" t="s">
        <v>250</v>
      </c>
      <c r="Q257" s="146"/>
      <c r="R257" s="146"/>
      <c r="S257" s="147" t="s">
        <v>250</v>
      </c>
      <c r="T257" s="146"/>
      <c r="U257" s="147" t="s">
        <v>250</v>
      </c>
      <c r="V257" s="147" t="s">
        <v>250</v>
      </c>
      <c r="W257" s="146"/>
      <c r="X257" s="146"/>
      <c r="Y257" s="146"/>
      <c r="Z257" s="147" t="s">
        <v>456</v>
      </c>
      <c r="AA257" s="146"/>
      <c r="AB257" s="146"/>
      <c r="AC257" s="146"/>
      <c r="AD257" s="146"/>
      <c r="AE257" s="146"/>
      <c r="AF257" s="146"/>
      <c r="AG257" s="146"/>
      <c r="AH257" s="142"/>
      <c r="AI257" s="130"/>
      <c r="AJ257" s="149" t="str">
        <f t="shared" si="7"/>
        <v/>
      </c>
      <c r="AK257" s="211"/>
      <c r="AL257" s="211"/>
      <c r="AM257" s="214"/>
      <c r="AN257" s="214"/>
      <c r="AO257" s="214"/>
      <c r="AP257" s="215"/>
    </row>
    <row r="258" spans="1:42" ht="27" customHeight="1" thickTop="1" thickBot="1" x14ac:dyDescent="0.25">
      <c r="A258" s="138"/>
      <c r="B258" s="304" t="str">
        <f>IF(C260="","",(VLOOKUP(C260,Lookups!$B$4:$C$2561,2,FALSE)))</f>
        <v/>
      </c>
      <c r="C258" s="366"/>
      <c r="D258" s="140"/>
      <c r="E258" s="140"/>
      <c r="F258" s="139"/>
      <c r="G258" s="149"/>
      <c r="H258" s="141" t="str">
        <f t="shared" si="6"/>
        <v/>
      </c>
      <c r="I258" s="146"/>
      <c r="J258" s="146"/>
      <c r="K258" s="146"/>
      <c r="L258" s="146"/>
      <c r="M258" s="146"/>
      <c r="N258" s="147" t="s">
        <v>87</v>
      </c>
      <c r="O258" s="146"/>
      <c r="P258" s="147" t="s">
        <v>250</v>
      </c>
      <c r="Q258" s="146"/>
      <c r="R258" s="146"/>
      <c r="S258" s="147" t="s">
        <v>250</v>
      </c>
      <c r="T258" s="146"/>
      <c r="U258" s="147" t="s">
        <v>250</v>
      </c>
      <c r="V258" s="147" t="s">
        <v>250</v>
      </c>
      <c r="W258" s="146"/>
      <c r="X258" s="146"/>
      <c r="Y258" s="146"/>
      <c r="Z258" s="147" t="s">
        <v>456</v>
      </c>
      <c r="AA258" s="146"/>
      <c r="AB258" s="146"/>
      <c r="AC258" s="146"/>
      <c r="AD258" s="146"/>
      <c r="AE258" s="146"/>
      <c r="AF258" s="146"/>
      <c r="AG258" s="146"/>
      <c r="AH258" s="142"/>
      <c r="AI258" s="130"/>
      <c r="AJ258" s="149" t="str">
        <f t="shared" si="7"/>
        <v/>
      </c>
      <c r="AK258" s="211"/>
      <c r="AL258" s="211"/>
      <c r="AM258" s="214"/>
      <c r="AN258" s="214"/>
      <c r="AO258" s="214"/>
      <c r="AP258" s="215"/>
    </row>
    <row r="259" spans="1:42" ht="27" customHeight="1" thickTop="1" thickBot="1" x14ac:dyDescent="0.25">
      <c r="A259" s="138"/>
      <c r="B259" s="304" t="str">
        <f>IF(C261="","",(VLOOKUP(C261,Lookups!$B$4:$C$2561,2,FALSE)))</f>
        <v/>
      </c>
      <c r="C259" s="366"/>
      <c r="D259" s="140"/>
      <c r="E259" s="140"/>
      <c r="F259" s="139"/>
      <c r="G259" s="149"/>
      <c r="H259" s="141" t="str">
        <f t="shared" si="6"/>
        <v/>
      </c>
      <c r="I259" s="146"/>
      <c r="J259" s="146"/>
      <c r="K259" s="146"/>
      <c r="L259" s="146"/>
      <c r="M259" s="146"/>
      <c r="N259" s="147" t="s">
        <v>87</v>
      </c>
      <c r="O259" s="146"/>
      <c r="P259" s="147" t="s">
        <v>250</v>
      </c>
      <c r="Q259" s="146"/>
      <c r="R259" s="146"/>
      <c r="S259" s="147" t="s">
        <v>250</v>
      </c>
      <c r="T259" s="146"/>
      <c r="U259" s="147" t="s">
        <v>250</v>
      </c>
      <c r="V259" s="147" t="s">
        <v>250</v>
      </c>
      <c r="W259" s="146"/>
      <c r="X259" s="146"/>
      <c r="Y259" s="146"/>
      <c r="Z259" s="147" t="s">
        <v>456</v>
      </c>
      <c r="AA259" s="146"/>
      <c r="AB259" s="146"/>
      <c r="AC259" s="146"/>
      <c r="AD259" s="146"/>
      <c r="AE259" s="146"/>
      <c r="AF259" s="146"/>
      <c r="AG259" s="146"/>
      <c r="AH259" s="142"/>
      <c r="AI259" s="130"/>
      <c r="AJ259" s="149" t="str">
        <f t="shared" si="7"/>
        <v/>
      </c>
      <c r="AK259" s="211"/>
      <c r="AL259" s="211"/>
      <c r="AM259" s="214"/>
      <c r="AN259" s="214"/>
      <c r="AO259" s="214"/>
      <c r="AP259" s="215"/>
    </row>
    <row r="260" spans="1:42" ht="27" customHeight="1" thickTop="1" thickBot="1" x14ac:dyDescent="0.25">
      <c r="A260" s="138"/>
      <c r="B260" s="304" t="str">
        <f>IF(C262="","",(VLOOKUP(C262,Lookups!$B$4:$C$2561,2,FALSE)))</f>
        <v/>
      </c>
      <c r="C260" s="366"/>
      <c r="D260" s="140"/>
      <c r="E260" s="140"/>
      <c r="F260" s="139"/>
      <c r="G260" s="149"/>
      <c r="H260" s="141" t="str">
        <f t="shared" si="6"/>
        <v/>
      </c>
      <c r="I260" s="146"/>
      <c r="J260" s="146"/>
      <c r="K260" s="146"/>
      <c r="L260" s="146"/>
      <c r="M260" s="146"/>
      <c r="N260" s="147" t="s">
        <v>87</v>
      </c>
      <c r="O260" s="146"/>
      <c r="P260" s="147" t="s">
        <v>250</v>
      </c>
      <c r="Q260" s="146"/>
      <c r="R260" s="146"/>
      <c r="S260" s="147" t="s">
        <v>250</v>
      </c>
      <c r="T260" s="146"/>
      <c r="U260" s="147" t="s">
        <v>250</v>
      </c>
      <c r="V260" s="147" t="s">
        <v>250</v>
      </c>
      <c r="W260" s="146"/>
      <c r="X260" s="146"/>
      <c r="Y260" s="146"/>
      <c r="Z260" s="147" t="s">
        <v>456</v>
      </c>
      <c r="AA260" s="146"/>
      <c r="AB260" s="146"/>
      <c r="AC260" s="146"/>
      <c r="AD260" s="146"/>
      <c r="AE260" s="146"/>
      <c r="AF260" s="146"/>
      <c r="AG260" s="146"/>
      <c r="AH260" s="142"/>
      <c r="AI260" s="130"/>
      <c r="AJ260" s="149" t="str">
        <f t="shared" si="7"/>
        <v/>
      </c>
      <c r="AK260" s="211"/>
      <c r="AL260" s="211"/>
      <c r="AM260" s="214"/>
      <c r="AN260" s="214"/>
      <c r="AO260" s="214"/>
      <c r="AP260" s="215"/>
    </row>
    <row r="261" spans="1:42" ht="27" customHeight="1" thickTop="1" thickBot="1" x14ac:dyDescent="0.25">
      <c r="A261" s="138"/>
      <c r="B261" s="304" t="str">
        <f>IF(C263="","",(VLOOKUP(C263,Lookups!$B$4:$C$2561,2,FALSE)))</f>
        <v/>
      </c>
      <c r="C261" s="366"/>
      <c r="D261" s="140"/>
      <c r="E261" s="140"/>
      <c r="F261" s="139"/>
      <c r="G261" s="149"/>
      <c r="H261" s="141" t="str">
        <f t="shared" si="6"/>
        <v/>
      </c>
      <c r="I261" s="146"/>
      <c r="J261" s="146"/>
      <c r="K261" s="146"/>
      <c r="L261" s="146"/>
      <c r="M261" s="146"/>
      <c r="N261" s="147" t="s">
        <v>87</v>
      </c>
      <c r="O261" s="146"/>
      <c r="P261" s="147" t="s">
        <v>250</v>
      </c>
      <c r="Q261" s="146"/>
      <c r="R261" s="146"/>
      <c r="S261" s="147" t="s">
        <v>250</v>
      </c>
      <c r="T261" s="146"/>
      <c r="U261" s="147" t="s">
        <v>250</v>
      </c>
      <c r="V261" s="147" t="s">
        <v>250</v>
      </c>
      <c r="W261" s="146"/>
      <c r="X261" s="146"/>
      <c r="Y261" s="146"/>
      <c r="Z261" s="147" t="s">
        <v>456</v>
      </c>
      <c r="AA261" s="146"/>
      <c r="AB261" s="146"/>
      <c r="AC261" s="146"/>
      <c r="AD261" s="146"/>
      <c r="AE261" s="146"/>
      <c r="AF261" s="146"/>
      <c r="AG261" s="146"/>
      <c r="AH261" s="142"/>
      <c r="AI261" s="130"/>
      <c r="AJ261" s="149" t="str">
        <f t="shared" si="7"/>
        <v/>
      </c>
      <c r="AK261" s="211"/>
      <c r="AL261" s="211"/>
      <c r="AM261" s="214"/>
      <c r="AN261" s="214"/>
      <c r="AO261" s="214"/>
      <c r="AP261" s="215"/>
    </row>
    <row r="262" spans="1:42" ht="27" customHeight="1" thickTop="1" thickBot="1" x14ac:dyDescent="0.25">
      <c r="A262" s="138"/>
      <c r="B262" s="304" t="str">
        <f>IF(C264="","",(VLOOKUP(C264,Lookups!$B$4:$C$2561,2,FALSE)))</f>
        <v/>
      </c>
      <c r="C262" s="366"/>
      <c r="D262" s="140"/>
      <c r="E262" s="140"/>
      <c r="F262" s="139"/>
      <c r="G262" s="149"/>
      <c r="H262" s="141" t="str">
        <f t="shared" si="6"/>
        <v/>
      </c>
      <c r="I262" s="146"/>
      <c r="J262" s="146"/>
      <c r="K262" s="146"/>
      <c r="L262" s="146"/>
      <c r="M262" s="146"/>
      <c r="N262" s="147" t="s">
        <v>87</v>
      </c>
      <c r="O262" s="146"/>
      <c r="P262" s="147" t="s">
        <v>250</v>
      </c>
      <c r="Q262" s="146"/>
      <c r="R262" s="146"/>
      <c r="S262" s="147" t="s">
        <v>250</v>
      </c>
      <c r="T262" s="146"/>
      <c r="U262" s="147" t="s">
        <v>250</v>
      </c>
      <c r="V262" s="147" t="s">
        <v>250</v>
      </c>
      <c r="W262" s="146"/>
      <c r="X262" s="146"/>
      <c r="Y262" s="146"/>
      <c r="Z262" s="147" t="s">
        <v>456</v>
      </c>
      <c r="AA262" s="146"/>
      <c r="AB262" s="146"/>
      <c r="AC262" s="146"/>
      <c r="AD262" s="146"/>
      <c r="AE262" s="146"/>
      <c r="AF262" s="146"/>
      <c r="AG262" s="146"/>
      <c r="AH262" s="142"/>
      <c r="AI262" s="130"/>
      <c r="AJ262" s="149" t="str">
        <f t="shared" si="7"/>
        <v/>
      </c>
      <c r="AK262" s="211"/>
      <c r="AL262" s="211"/>
      <c r="AM262" s="214"/>
      <c r="AN262" s="214"/>
      <c r="AO262" s="214"/>
      <c r="AP262" s="215"/>
    </row>
    <row r="263" spans="1:42" ht="27" customHeight="1" thickTop="1" thickBot="1" x14ac:dyDescent="0.25">
      <c r="A263" s="138"/>
      <c r="B263" s="304" t="str">
        <f>IF(C265="","",(VLOOKUP(C265,Lookups!$B$4:$C$2561,2,FALSE)))</f>
        <v/>
      </c>
      <c r="C263" s="366"/>
      <c r="D263" s="140"/>
      <c r="E263" s="140"/>
      <c r="F263" s="139"/>
      <c r="G263" s="149"/>
      <c r="H263" s="141" t="str">
        <f t="shared" si="6"/>
        <v/>
      </c>
      <c r="I263" s="146"/>
      <c r="J263" s="146"/>
      <c r="K263" s="146"/>
      <c r="L263" s="146"/>
      <c r="M263" s="146"/>
      <c r="N263" s="147" t="s">
        <v>87</v>
      </c>
      <c r="O263" s="146"/>
      <c r="P263" s="147" t="s">
        <v>250</v>
      </c>
      <c r="Q263" s="146"/>
      <c r="R263" s="146"/>
      <c r="S263" s="147" t="s">
        <v>250</v>
      </c>
      <c r="T263" s="146"/>
      <c r="U263" s="147" t="s">
        <v>250</v>
      </c>
      <c r="V263" s="147" t="s">
        <v>250</v>
      </c>
      <c r="W263" s="146"/>
      <c r="X263" s="146"/>
      <c r="Y263" s="146"/>
      <c r="Z263" s="147" t="s">
        <v>456</v>
      </c>
      <c r="AA263" s="146"/>
      <c r="AB263" s="146"/>
      <c r="AC263" s="146"/>
      <c r="AD263" s="146"/>
      <c r="AE263" s="146"/>
      <c r="AF263" s="146"/>
      <c r="AG263" s="146"/>
      <c r="AH263" s="142"/>
      <c r="AI263" s="130"/>
      <c r="AJ263" s="149" t="str">
        <f t="shared" si="7"/>
        <v/>
      </c>
      <c r="AK263" s="211"/>
      <c r="AL263" s="211"/>
      <c r="AM263" s="214"/>
      <c r="AN263" s="214"/>
      <c r="AO263" s="214"/>
      <c r="AP263" s="215"/>
    </row>
    <row r="264" spans="1:42" ht="27" customHeight="1" thickTop="1" thickBot="1" x14ac:dyDescent="0.25">
      <c r="A264" s="138"/>
      <c r="B264" s="304" t="str">
        <f>IF(C266="","",(VLOOKUP(C266,Lookups!$B$4:$C$2561,2,FALSE)))</f>
        <v/>
      </c>
      <c r="C264" s="366"/>
      <c r="D264" s="140"/>
      <c r="E264" s="140"/>
      <c r="F264" s="139"/>
      <c r="G264" s="149"/>
      <c r="H264" s="141" t="str">
        <f t="shared" ref="H264:H327" si="8">IF(G264="","",VLOOKUP(G264,FeatureTypeDesc,2,FALSE))</f>
        <v/>
      </c>
      <c r="I264" s="146"/>
      <c r="J264" s="146"/>
      <c r="K264" s="146"/>
      <c r="L264" s="146"/>
      <c r="M264" s="146"/>
      <c r="N264" s="147" t="s">
        <v>87</v>
      </c>
      <c r="O264" s="146"/>
      <c r="P264" s="147" t="s">
        <v>250</v>
      </c>
      <c r="Q264" s="146"/>
      <c r="R264" s="146"/>
      <c r="S264" s="147" t="s">
        <v>250</v>
      </c>
      <c r="T264" s="146"/>
      <c r="U264" s="147" t="s">
        <v>250</v>
      </c>
      <c r="V264" s="147" t="s">
        <v>250</v>
      </c>
      <c r="W264" s="146"/>
      <c r="X264" s="146"/>
      <c r="Y264" s="146"/>
      <c r="Z264" s="147" t="s">
        <v>456</v>
      </c>
      <c r="AA264" s="146"/>
      <c r="AB264" s="146"/>
      <c r="AC264" s="146"/>
      <c r="AD264" s="146"/>
      <c r="AE264" s="146"/>
      <c r="AF264" s="146"/>
      <c r="AG264" s="146"/>
      <c r="AH264" s="142"/>
      <c r="AI264" s="130"/>
      <c r="AJ264" s="149" t="str">
        <f t="shared" si="7"/>
        <v/>
      </c>
      <c r="AK264" s="211"/>
      <c r="AL264" s="211"/>
      <c r="AM264" s="214"/>
      <c r="AN264" s="214"/>
      <c r="AO264" s="214"/>
      <c r="AP264" s="215"/>
    </row>
    <row r="265" spans="1:42" ht="27" customHeight="1" thickTop="1" thickBot="1" x14ac:dyDescent="0.25">
      <c r="A265" s="138"/>
      <c r="B265" s="304" t="str">
        <f>IF(C267="","",(VLOOKUP(C267,Lookups!$B$4:$C$2561,2,FALSE)))</f>
        <v/>
      </c>
      <c r="C265" s="366"/>
      <c r="D265" s="140"/>
      <c r="E265" s="140"/>
      <c r="F265" s="139"/>
      <c r="G265" s="149"/>
      <c r="H265" s="141" t="str">
        <f t="shared" si="8"/>
        <v/>
      </c>
      <c r="I265" s="146"/>
      <c r="J265" s="146"/>
      <c r="K265" s="146"/>
      <c r="L265" s="146"/>
      <c r="M265" s="146"/>
      <c r="N265" s="147" t="s">
        <v>87</v>
      </c>
      <c r="O265" s="146"/>
      <c r="P265" s="147" t="s">
        <v>250</v>
      </c>
      <c r="Q265" s="146"/>
      <c r="R265" s="146"/>
      <c r="S265" s="147" t="s">
        <v>250</v>
      </c>
      <c r="T265" s="146"/>
      <c r="U265" s="147" t="s">
        <v>250</v>
      </c>
      <c r="V265" s="147" t="s">
        <v>250</v>
      </c>
      <c r="W265" s="146"/>
      <c r="X265" s="146"/>
      <c r="Y265" s="146"/>
      <c r="Z265" s="147" t="s">
        <v>456</v>
      </c>
      <c r="AA265" s="146"/>
      <c r="AB265" s="146"/>
      <c r="AC265" s="146"/>
      <c r="AD265" s="146"/>
      <c r="AE265" s="146"/>
      <c r="AF265" s="146"/>
      <c r="AG265" s="146"/>
      <c r="AH265" s="142"/>
      <c r="AI265" s="130"/>
      <c r="AJ265" s="149" t="str">
        <f t="shared" ref="AJ265:AJ328" si="9">IF(A265="add",0,"")</f>
        <v/>
      </c>
      <c r="AK265" s="211"/>
      <c r="AL265" s="211"/>
      <c r="AM265" s="214"/>
      <c r="AN265" s="214"/>
      <c r="AO265" s="214"/>
      <c r="AP265" s="215"/>
    </row>
    <row r="266" spans="1:42" ht="27" customHeight="1" thickTop="1" thickBot="1" x14ac:dyDescent="0.25">
      <c r="A266" s="138"/>
      <c r="B266" s="304" t="str">
        <f>IF(C268="","",(VLOOKUP(C268,Lookups!$B$4:$C$2561,2,FALSE)))</f>
        <v/>
      </c>
      <c r="C266" s="366"/>
      <c r="D266" s="140"/>
      <c r="E266" s="140"/>
      <c r="F266" s="139"/>
      <c r="G266" s="149"/>
      <c r="H266" s="141" t="str">
        <f t="shared" si="8"/>
        <v/>
      </c>
      <c r="I266" s="146"/>
      <c r="J266" s="146"/>
      <c r="K266" s="146"/>
      <c r="L266" s="146"/>
      <c r="M266" s="146"/>
      <c r="N266" s="147" t="s">
        <v>87</v>
      </c>
      <c r="O266" s="146"/>
      <c r="P266" s="147" t="s">
        <v>250</v>
      </c>
      <c r="Q266" s="146"/>
      <c r="R266" s="146"/>
      <c r="S266" s="147" t="s">
        <v>250</v>
      </c>
      <c r="T266" s="146"/>
      <c r="U266" s="147" t="s">
        <v>250</v>
      </c>
      <c r="V266" s="147" t="s">
        <v>250</v>
      </c>
      <c r="W266" s="146"/>
      <c r="X266" s="146"/>
      <c r="Y266" s="146"/>
      <c r="Z266" s="147" t="s">
        <v>456</v>
      </c>
      <c r="AA266" s="146"/>
      <c r="AB266" s="146"/>
      <c r="AC266" s="146"/>
      <c r="AD266" s="146"/>
      <c r="AE266" s="146"/>
      <c r="AF266" s="146"/>
      <c r="AG266" s="146"/>
      <c r="AH266" s="142"/>
      <c r="AI266" s="130"/>
      <c r="AJ266" s="149" t="str">
        <f t="shared" si="9"/>
        <v/>
      </c>
      <c r="AK266" s="211"/>
      <c r="AL266" s="211"/>
      <c r="AM266" s="214"/>
      <c r="AN266" s="214"/>
      <c r="AO266" s="214"/>
      <c r="AP266" s="215"/>
    </row>
    <row r="267" spans="1:42" ht="27" customHeight="1" thickTop="1" thickBot="1" x14ac:dyDescent="0.25">
      <c r="A267" s="138"/>
      <c r="B267" s="304" t="str">
        <f>IF(C269="","",(VLOOKUP(C269,Lookups!$B$4:$C$2561,2,FALSE)))</f>
        <v/>
      </c>
      <c r="C267" s="366"/>
      <c r="D267" s="140"/>
      <c r="E267" s="140"/>
      <c r="F267" s="139"/>
      <c r="G267" s="149"/>
      <c r="H267" s="141" t="str">
        <f t="shared" si="8"/>
        <v/>
      </c>
      <c r="I267" s="146"/>
      <c r="J267" s="146"/>
      <c r="K267" s="146"/>
      <c r="L267" s="146"/>
      <c r="M267" s="146"/>
      <c r="N267" s="147" t="s">
        <v>87</v>
      </c>
      <c r="O267" s="146"/>
      <c r="P267" s="147" t="s">
        <v>250</v>
      </c>
      <c r="Q267" s="146"/>
      <c r="R267" s="146"/>
      <c r="S267" s="147" t="s">
        <v>250</v>
      </c>
      <c r="T267" s="146"/>
      <c r="U267" s="147" t="s">
        <v>250</v>
      </c>
      <c r="V267" s="147" t="s">
        <v>250</v>
      </c>
      <c r="W267" s="146"/>
      <c r="X267" s="146"/>
      <c r="Y267" s="146"/>
      <c r="Z267" s="147" t="s">
        <v>456</v>
      </c>
      <c r="AA267" s="146"/>
      <c r="AB267" s="146"/>
      <c r="AC267" s="146"/>
      <c r="AD267" s="146"/>
      <c r="AE267" s="146"/>
      <c r="AF267" s="146"/>
      <c r="AG267" s="146"/>
      <c r="AH267" s="142"/>
      <c r="AI267" s="130"/>
      <c r="AJ267" s="149" t="str">
        <f t="shared" si="9"/>
        <v/>
      </c>
      <c r="AK267" s="211"/>
      <c r="AL267" s="211"/>
      <c r="AM267" s="214"/>
      <c r="AN267" s="214"/>
      <c r="AO267" s="214"/>
      <c r="AP267" s="215"/>
    </row>
    <row r="268" spans="1:42" ht="27" customHeight="1" thickTop="1" thickBot="1" x14ac:dyDescent="0.25">
      <c r="A268" s="138"/>
      <c r="B268" s="304" t="str">
        <f>IF(C270="","",(VLOOKUP(C270,Lookups!$B$4:$C$2561,2,FALSE)))</f>
        <v/>
      </c>
      <c r="C268" s="366"/>
      <c r="D268" s="140"/>
      <c r="E268" s="140"/>
      <c r="F268" s="139"/>
      <c r="G268" s="149"/>
      <c r="H268" s="141" t="str">
        <f t="shared" si="8"/>
        <v/>
      </c>
      <c r="I268" s="146"/>
      <c r="J268" s="146"/>
      <c r="K268" s="146"/>
      <c r="L268" s="146"/>
      <c r="M268" s="146"/>
      <c r="N268" s="147" t="s">
        <v>87</v>
      </c>
      <c r="O268" s="146"/>
      <c r="P268" s="147" t="s">
        <v>250</v>
      </c>
      <c r="Q268" s="146"/>
      <c r="R268" s="146"/>
      <c r="S268" s="147" t="s">
        <v>250</v>
      </c>
      <c r="T268" s="146"/>
      <c r="U268" s="147" t="s">
        <v>250</v>
      </c>
      <c r="V268" s="147" t="s">
        <v>250</v>
      </c>
      <c r="W268" s="146"/>
      <c r="X268" s="146"/>
      <c r="Y268" s="146"/>
      <c r="Z268" s="147" t="s">
        <v>456</v>
      </c>
      <c r="AA268" s="146"/>
      <c r="AB268" s="146"/>
      <c r="AC268" s="146"/>
      <c r="AD268" s="146"/>
      <c r="AE268" s="146"/>
      <c r="AF268" s="146"/>
      <c r="AG268" s="146"/>
      <c r="AH268" s="142"/>
      <c r="AI268" s="130"/>
      <c r="AJ268" s="149" t="str">
        <f t="shared" si="9"/>
        <v/>
      </c>
      <c r="AK268" s="211"/>
      <c r="AL268" s="211"/>
      <c r="AM268" s="214"/>
      <c r="AN268" s="214"/>
      <c r="AO268" s="214"/>
      <c r="AP268" s="215"/>
    </row>
    <row r="269" spans="1:42" ht="27" customHeight="1" thickTop="1" thickBot="1" x14ac:dyDescent="0.25">
      <c r="A269" s="138"/>
      <c r="B269" s="304" t="str">
        <f>IF(C271="","",(VLOOKUP(C271,Lookups!$B$4:$C$2561,2,FALSE)))</f>
        <v/>
      </c>
      <c r="C269" s="366"/>
      <c r="D269" s="140"/>
      <c r="E269" s="140"/>
      <c r="F269" s="139"/>
      <c r="G269" s="149"/>
      <c r="H269" s="141" t="str">
        <f t="shared" si="8"/>
        <v/>
      </c>
      <c r="I269" s="146"/>
      <c r="J269" s="146"/>
      <c r="K269" s="146"/>
      <c r="L269" s="146"/>
      <c r="M269" s="146"/>
      <c r="N269" s="147" t="s">
        <v>87</v>
      </c>
      <c r="O269" s="146"/>
      <c r="P269" s="147" t="s">
        <v>250</v>
      </c>
      <c r="Q269" s="146"/>
      <c r="R269" s="146"/>
      <c r="S269" s="147" t="s">
        <v>250</v>
      </c>
      <c r="T269" s="146"/>
      <c r="U269" s="147" t="s">
        <v>250</v>
      </c>
      <c r="V269" s="147" t="s">
        <v>250</v>
      </c>
      <c r="W269" s="146"/>
      <c r="X269" s="146"/>
      <c r="Y269" s="146"/>
      <c r="Z269" s="147" t="s">
        <v>456</v>
      </c>
      <c r="AA269" s="146"/>
      <c r="AB269" s="146"/>
      <c r="AC269" s="146"/>
      <c r="AD269" s="146"/>
      <c r="AE269" s="146"/>
      <c r="AF269" s="146"/>
      <c r="AG269" s="146"/>
      <c r="AH269" s="142"/>
      <c r="AI269" s="130"/>
      <c r="AJ269" s="149" t="str">
        <f t="shared" si="9"/>
        <v/>
      </c>
      <c r="AK269" s="211"/>
      <c r="AL269" s="211"/>
      <c r="AM269" s="214"/>
      <c r="AN269" s="214"/>
      <c r="AO269" s="214"/>
      <c r="AP269" s="215"/>
    </row>
    <row r="270" spans="1:42" ht="27" customHeight="1" thickTop="1" thickBot="1" x14ac:dyDescent="0.25">
      <c r="A270" s="138"/>
      <c r="B270" s="304" t="str">
        <f>IF(C272="","",(VLOOKUP(C272,Lookups!$B$4:$C$2561,2,FALSE)))</f>
        <v/>
      </c>
      <c r="C270" s="366"/>
      <c r="D270" s="140"/>
      <c r="E270" s="140"/>
      <c r="F270" s="139"/>
      <c r="G270" s="149"/>
      <c r="H270" s="141" t="str">
        <f t="shared" si="8"/>
        <v/>
      </c>
      <c r="I270" s="146"/>
      <c r="J270" s="146"/>
      <c r="K270" s="146"/>
      <c r="L270" s="146"/>
      <c r="M270" s="146"/>
      <c r="N270" s="147" t="s">
        <v>87</v>
      </c>
      <c r="O270" s="146"/>
      <c r="P270" s="147" t="s">
        <v>250</v>
      </c>
      <c r="Q270" s="146"/>
      <c r="R270" s="146"/>
      <c r="S270" s="147" t="s">
        <v>250</v>
      </c>
      <c r="T270" s="146"/>
      <c r="U270" s="147" t="s">
        <v>250</v>
      </c>
      <c r="V270" s="147" t="s">
        <v>250</v>
      </c>
      <c r="W270" s="146"/>
      <c r="X270" s="146"/>
      <c r="Y270" s="146"/>
      <c r="Z270" s="147" t="s">
        <v>456</v>
      </c>
      <c r="AA270" s="146"/>
      <c r="AB270" s="146"/>
      <c r="AC270" s="146"/>
      <c r="AD270" s="146"/>
      <c r="AE270" s="146"/>
      <c r="AF270" s="146"/>
      <c r="AG270" s="146"/>
      <c r="AH270" s="142"/>
      <c r="AI270" s="130"/>
      <c r="AJ270" s="149" t="str">
        <f t="shared" si="9"/>
        <v/>
      </c>
      <c r="AK270" s="211"/>
      <c r="AL270" s="211"/>
      <c r="AM270" s="214"/>
      <c r="AN270" s="214"/>
      <c r="AO270" s="214"/>
      <c r="AP270" s="215"/>
    </row>
    <row r="271" spans="1:42" ht="27" customHeight="1" thickTop="1" thickBot="1" x14ac:dyDescent="0.25">
      <c r="A271" s="138"/>
      <c r="B271" s="304" t="str">
        <f>IF(C273="","",(VLOOKUP(C273,Lookups!$B$4:$C$2561,2,FALSE)))</f>
        <v/>
      </c>
      <c r="C271" s="366"/>
      <c r="D271" s="140"/>
      <c r="E271" s="140"/>
      <c r="F271" s="139"/>
      <c r="G271" s="149"/>
      <c r="H271" s="141" t="str">
        <f t="shared" si="8"/>
        <v/>
      </c>
      <c r="I271" s="146"/>
      <c r="J271" s="146"/>
      <c r="K271" s="146"/>
      <c r="L271" s="146"/>
      <c r="M271" s="146"/>
      <c r="N271" s="147" t="s">
        <v>87</v>
      </c>
      <c r="O271" s="146"/>
      <c r="P271" s="147" t="s">
        <v>250</v>
      </c>
      <c r="Q271" s="146"/>
      <c r="R271" s="146"/>
      <c r="S271" s="147" t="s">
        <v>250</v>
      </c>
      <c r="T271" s="146"/>
      <c r="U271" s="147" t="s">
        <v>250</v>
      </c>
      <c r="V271" s="147" t="s">
        <v>250</v>
      </c>
      <c r="W271" s="146"/>
      <c r="X271" s="146"/>
      <c r="Y271" s="146"/>
      <c r="Z271" s="147" t="s">
        <v>456</v>
      </c>
      <c r="AA271" s="146"/>
      <c r="AB271" s="146"/>
      <c r="AC271" s="146"/>
      <c r="AD271" s="146"/>
      <c r="AE271" s="146"/>
      <c r="AF271" s="146"/>
      <c r="AG271" s="146"/>
      <c r="AH271" s="142"/>
      <c r="AI271" s="130"/>
      <c r="AJ271" s="149" t="str">
        <f t="shared" si="9"/>
        <v/>
      </c>
      <c r="AK271" s="211"/>
      <c r="AL271" s="211"/>
      <c r="AM271" s="214"/>
      <c r="AN271" s="214"/>
      <c r="AO271" s="214"/>
      <c r="AP271" s="215"/>
    </row>
    <row r="272" spans="1:42" ht="27" customHeight="1" thickTop="1" thickBot="1" x14ac:dyDescent="0.25">
      <c r="A272" s="138"/>
      <c r="B272" s="304" t="str">
        <f>IF(C274="","",(VLOOKUP(C274,Lookups!$B$4:$C$2561,2,FALSE)))</f>
        <v/>
      </c>
      <c r="C272" s="366"/>
      <c r="D272" s="140"/>
      <c r="E272" s="140"/>
      <c r="F272" s="139"/>
      <c r="G272" s="149"/>
      <c r="H272" s="141" t="str">
        <f t="shared" si="8"/>
        <v/>
      </c>
      <c r="I272" s="146"/>
      <c r="J272" s="146"/>
      <c r="K272" s="146"/>
      <c r="L272" s="146"/>
      <c r="M272" s="146"/>
      <c r="N272" s="147" t="s">
        <v>87</v>
      </c>
      <c r="O272" s="146"/>
      <c r="P272" s="147" t="s">
        <v>250</v>
      </c>
      <c r="Q272" s="146"/>
      <c r="R272" s="146"/>
      <c r="S272" s="147" t="s">
        <v>250</v>
      </c>
      <c r="T272" s="146"/>
      <c r="U272" s="147" t="s">
        <v>250</v>
      </c>
      <c r="V272" s="147" t="s">
        <v>250</v>
      </c>
      <c r="W272" s="146"/>
      <c r="X272" s="146"/>
      <c r="Y272" s="146"/>
      <c r="Z272" s="147" t="s">
        <v>456</v>
      </c>
      <c r="AA272" s="146"/>
      <c r="AB272" s="146"/>
      <c r="AC272" s="146"/>
      <c r="AD272" s="146"/>
      <c r="AE272" s="146"/>
      <c r="AF272" s="146"/>
      <c r="AG272" s="146"/>
      <c r="AH272" s="142"/>
      <c r="AI272" s="130"/>
      <c r="AJ272" s="149" t="str">
        <f t="shared" si="9"/>
        <v/>
      </c>
      <c r="AK272" s="211"/>
      <c r="AL272" s="211"/>
      <c r="AM272" s="214"/>
      <c r="AN272" s="214"/>
      <c r="AO272" s="214"/>
      <c r="AP272" s="215"/>
    </row>
    <row r="273" spans="1:42" ht="27" customHeight="1" thickTop="1" thickBot="1" x14ac:dyDescent="0.25">
      <c r="A273" s="138"/>
      <c r="B273" s="304" t="str">
        <f>IF(C275="","",(VLOOKUP(C275,Lookups!$B$4:$C$2561,2,FALSE)))</f>
        <v/>
      </c>
      <c r="C273" s="366"/>
      <c r="D273" s="140"/>
      <c r="E273" s="140"/>
      <c r="F273" s="139"/>
      <c r="G273" s="149"/>
      <c r="H273" s="141" t="str">
        <f t="shared" si="8"/>
        <v/>
      </c>
      <c r="I273" s="146"/>
      <c r="J273" s="146"/>
      <c r="K273" s="146"/>
      <c r="L273" s="146"/>
      <c r="M273" s="146"/>
      <c r="N273" s="147" t="s">
        <v>87</v>
      </c>
      <c r="O273" s="146"/>
      <c r="P273" s="147" t="s">
        <v>250</v>
      </c>
      <c r="Q273" s="146"/>
      <c r="R273" s="146"/>
      <c r="S273" s="147" t="s">
        <v>250</v>
      </c>
      <c r="T273" s="146"/>
      <c r="U273" s="147" t="s">
        <v>250</v>
      </c>
      <c r="V273" s="147" t="s">
        <v>250</v>
      </c>
      <c r="W273" s="146"/>
      <c r="X273" s="146"/>
      <c r="Y273" s="146"/>
      <c r="Z273" s="147" t="s">
        <v>456</v>
      </c>
      <c r="AA273" s="146"/>
      <c r="AB273" s="146"/>
      <c r="AC273" s="146"/>
      <c r="AD273" s="146"/>
      <c r="AE273" s="146"/>
      <c r="AF273" s="146"/>
      <c r="AG273" s="146"/>
      <c r="AH273" s="142"/>
      <c r="AI273" s="130"/>
      <c r="AJ273" s="149" t="str">
        <f t="shared" si="9"/>
        <v/>
      </c>
      <c r="AK273" s="211"/>
      <c r="AL273" s="211"/>
      <c r="AM273" s="214"/>
      <c r="AN273" s="214"/>
      <c r="AO273" s="214"/>
      <c r="AP273" s="215"/>
    </row>
    <row r="274" spans="1:42" ht="27" customHeight="1" thickTop="1" thickBot="1" x14ac:dyDescent="0.25">
      <c r="A274" s="138"/>
      <c r="B274" s="304" t="str">
        <f>IF(C276="","",(VLOOKUP(C276,Lookups!$B$4:$C$2561,2,FALSE)))</f>
        <v/>
      </c>
      <c r="C274" s="366"/>
      <c r="D274" s="140"/>
      <c r="E274" s="140"/>
      <c r="F274" s="139"/>
      <c r="G274" s="149"/>
      <c r="H274" s="141" t="str">
        <f t="shared" si="8"/>
        <v/>
      </c>
      <c r="I274" s="146"/>
      <c r="J274" s="146"/>
      <c r="K274" s="146"/>
      <c r="L274" s="146"/>
      <c r="M274" s="146"/>
      <c r="N274" s="147" t="s">
        <v>87</v>
      </c>
      <c r="O274" s="146"/>
      <c r="P274" s="147" t="s">
        <v>250</v>
      </c>
      <c r="Q274" s="146"/>
      <c r="R274" s="146"/>
      <c r="S274" s="147" t="s">
        <v>250</v>
      </c>
      <c r="T274" s="146"/>
      <c r="U274" s="147" t="s">
        <v>250</v>
      </c>
      <c r="V274" s="147" t="s">
        <v>250</v>
      </c>
      <c r="W274" s="146"/>
      <c r="X274" s="146"/>
      <c r="Y274" s="146"/>
      <c r="Z274" s="147" t="s">
        <v>456</v>
      </c>
      <c r="AA274" s="146"/>
      <c r="AB274" s="146"/>
      <c r="AC274" s="146"/>
      <c r="AD274" s="146"/>
      <c r="AE274" s="146"/>
      <c r="AF274" s="146"/>
      <c r="AG274" s="146"/>
      <c r="AH274" s="142"/>
      <c r="AI274" s="130"/>
      <c r="AJ274" s="149" t="str">
        <f t="shared" si="9"/>
        <v/>
      </c>
      <c r="AK274" s="211"/>
      <c r="AL274" s="211"/>
      <c r="AM274" s="214"/>
      <c r="AN274" s="214"/>
      <c r="AO274" s="214"/>
      <c r="AP274" s="215"/>
    </row>
    <row r="275" spans="1:42" ht="27" customHeight="1" thickTop="1" thickBot="1" x14ac:dyDescent="0.25">
      <c r="A275" s="138"/>
      <c r="B275" s="304" t="str">
        <f>IF(C277="","",(VLOOKUP(C277,Lookups!$B$4:$C$2561,2,FALSE)))</f>
        <v/>
      </c>
      <c r="C275" s="366"/>
      <c r="D275" s="140"/>
      <c r="E275" s="140"/>
      <c r="F275" s="139"/>
      <c r="G275" s="149"/>
      <c r="H275" s="141" t="str">
        <f t="shared" si="8"/>
        <v/>
      </c>
      <c r="I275" s="146"/>
      <c r="J275" s="146"/>
      <c r="K275" s="146"/>
      <c r="L275" s="146"/>
      <c r="M275" s="146"/>
      <c r="N275" s="147" t="s">
        <v>87</v>
      </c>
      <c r="O275" s="146"/>
      <c r="P275" s="147" t="s">
        <v>250</v>
      </c>
      <c r="Q275" s="146"/>
      <c r="R275" s="146"/>
      <c r="S275" s="147" t="s">
        <v>250</v>
      </c>
      <c r="T275" s="146"/>
      <c r="U275" s="147" t="s">
        <v>250</v>
      </c>
      <c r="V275" s="147" t="s">
        <v>250</v>
      </c>
      <c r="W275" s="146"/>
      <c r="X275" s="146"/>
      <c r="Y275" s="146"/>
      <c r="Z275" s="147" t="s">
        <v>456</v>
      </c>
      <c r="AA275" s="146"/>
      <c r="AB275" s="146"/>
      <c r="AC275" s="146"/>
      <c r="AD275" s="146"/>
      <c r="AE275" s="146"/>
      <c r="AF275" s="146"/>
      <c r="AG275" s="146"/>
      <c r="AH275" s="142"/>
      <c r="AI275" s="130"/>
      <c r="AJ275" s="149" t="str">
        <f t="shared" si="9"/>
        <v/>
      </c>
      <c r="AK275" s="211"/>
      <c r="AL275" s="211"/>
      <c r="AM275" s="214"/>
      <c r="AN275" s="214"/>
      <c r="AO275" s="214"/>
      <c r="AP275" s="215"/>
    </row>
    <row r="276" spans="1:42" ht="27" customHeight="1" thickTop="1" thickBot="1" x14ac:dyDescent="0.25">
      <c r="A276" s="138"/>
      <c r="B276" s="304" t="str">
        <f>IF(C278="","",(VLOOKUP(C278,Lookups!$B$4:$C$2561,2,FALSE)))</f>
        <v/>
      </c>
      <c r="C276" s="366"/>
      <c r="D276" s="140"/>
      <c r="E276" s="140"/>
      <c r="F276" s="139"/>
      <c r="G276" s="149"/>
      <c r="H276" s="141" t="str">
        <f t="shared" si="8"/>
        <v/>
      </c>
      <c r="I276" s="146"/>
      <c r="J276" s="146"/>
      <c r="K276" s="146"/>
      <c r="L276" s="146"/>
      <c r="M276" s="146"/>
      <c r="N276" s="147" t="s">
        <v>87</v>
      </c>
      <c r="O276" s="146"/>
      <c r="P276" s="147" t="s">
        <v>250</v>
      </c>
      <c r="Q276" s="146"/>
      <c r="R276" s="146"/>
      <c r="S276" s="147" t="s">
        <v>250</v>
      </c>
      <c r="T276" s="146"/>
      <c r="U276" s="147" t="s">
        <v>250</v>
      </c>
      <c r="V276" s="147" t="s">
        <v>250</v>
      </c>
      <c r="W276" s="146"/>
      <c r="X276" s="146"/>
      <c r="Y276" s="146"/>
      <c r="Z276" s="147" t="s">
        <v>456</v>
      </c>
      <c r="AA276" s="146"/>
      <c r="AB276" s="146"/>
      <c r="AC276" s="146"/>
      <c r="AD276" s="146"/>
      <c r="AE276" s="146"/>
      <c r="AF276" s="146"/>
      <c r="AG276" s="146"/>
      <c r="AH276" s="142"/>
      <c r="AI276" s="130"/>
      <c r="AJ276" s="149" t="str">
        <f t="shared" si="9"/>
        <v/>
      </c>
      <c r="AK276" s="211"/>
      <c r="AL276" s="211"/>
      <c r="AM276" s="214"/>
      <c r="AN276" s="214"/>
      <c r="AO276" s="214"/>
      <c r="AP276" s="215"/>
    </row>
    <row r="277" spans="1:42" ht="27" customHeight="1" thickTop="1" thickBot="1" x14ac:dyDescent="0.25">
      <c r="A277" s="138"/>
      <c r="B277" s="304" t="str">
        <f>IF(C279="","",(VLOOKUP(C279,Lookups!$B$4:$C$2561,2,FALSE)))</f>
        <v/>
      </c>
      <c r="C277" s="366"/>
      <c r="D277" s="140"/>
      <c r="E277" s="140"/>
      <c r="F277" s="139"/>
      <c r="G277" s="149"/>
      <c r="H277" s="141" t="str">
        <f t="shared" si="8"/>
        <v/>
      </c>
      <c r="I277" s="146"/>
      <c r="J277" s="146"/>
      <c r="K277" s="146"/>
      <c r="L277" s="146"/>
      <c r="M277" s="146"/>
      <c r="N277" s="147" t="s">
        <v>87</v>
      </c>
      <c r="O277" s="146"/>
      <c r="P277" s="147" t="s">
        <v>250</v>
      </c>
      <c r="Q277" s="146"/>
      <c r="R277" s="146"/>
      <c r="S277" s="147" t="s">
        <v>250</v>
      </c>
      <c r="T277" s="146"/>
      <c r="U277" s="147" t="s">
        <v>250</v>
      </c>
      <c r="V277" s="147" t="s">
        <v>250</v>
      </c>
      <c r="W277" s="146"/>
      <c r="X277" s="146"/>
      <c r="Y277" s="146"/>
      <c r="Z277" s="147" t="s">
        <v>456</v>
      </c>
      <c r="AA277" s="146"/>
      <c r="AB277" s="146"/>
      <c r="AC277" s="146"/>
      <c r="AD277" s="146"/>
      <c r="AE277" s="146"/>
      <c r="AF277" s="146"/>
      <c r="AG277" s="146"/>
      <c r="AH277" s="142"/>
      <c r="AI277" s="130"/>
      <c r="AJ277" s="149" t="str">
        <f t="shared" si="9"/>
        <v/>
      </c>
      <c r="AK277" s="211"/>
      <c r="AL277" s="211"/>
      <c r="AM277" s="214"/>
      <c r="AN277" s="214"/>
      <c r="AO277" s="214"/>
      <c r="AP277" s="215"/>
    </row>
    <row r="278" spans="1:42" ht="27" customHeight="1" thickTop="1" thickBot="1" x14ac:dyDescent="0.25">
      <c r="A278" s="138"/>
      <c r="B278" s="304" t="str">
        <f>IF(C280="","",(VLOOKUP(C280,Lookups!$B$4:$C$2561,2,FALSE)))</f>
        <v/>
      </c>
      <c r="C278" s="366"/>
      <c r="D278" s="140"/>
      <c r="E278" s="140"/>
      <c r="F278" s="139"/>
      <c r="G278" s="149"/>
      <c r="H278" s="141" t="str">
        <f t="shared" si="8"/>
        <v/>
      </c>
      <c r="I278" s="146"/>
      <c r="J278" s="146"/>
      <c r="K278" s="146"/>
      <c r="L278" s="146"/>
      <c r="M278" s="146"/>
      <c r="N278" s="147" t="s">
        <v>87</v>
      </c>
      <c r="O278" s="146"/>
      <c r="P278" s="147" t="s">
        <v>250</v>
      </c>
      <c r="Q278" s="146"/>
      <c r="R278" s="146"/>
      <c r="S278" s="147" t="s">
        <v>250</v>
      </c>
      <c r="T278" s="146"/>
      <c r="U278" s="147" t="s">
        <v>250</v>
      </c>
      <c r="V278" s="147" t="s">
        <v>250</v>
      </c>
      <c r="W278" s="146"/>
      <c r="X278" s="146"/>
      <c r="Y278" s="146"/>
      <c r="Z278" s="147" t="s">
        <v>456</v>
      </c>
      <c r="AA278" s="146"/>
      <c r="AB278" s="146"/>
      <c r="AC278" s="146"/>
      <c r="AD278" s="146"/>
      <c r="AE278" s="146"/>
      <c r="AF278" s="146"/>
      <c r="AG278" s="146"/>
      <c r="AH278" s="142"/>
      <c r="AI278" s="130"/>
      <c r="AJ278" s="149" t="str">
        <f t="shared" si="9"/>
        <v/>
      </c>
      <c r="AK278" s="211"/>
      <c r="AL278" s="211"/>
      <c r="AM278" s="214"/>
      <c r="AN278" s="214"/>
      <c r="AO278" s="214"/>
      <c r="AP278" s="215"/>
    </row>
    <row r="279" spans="1:42" ht="27" customHeight="1" thickTop="1" thickBot="1" x14ac:dyDescent="0.25">
      <c r="A279" s="138"/>
      <c r="B279" s="304" t="str">
        <f>IF(C281="","",(VLOOKUP(C281,Lookups!$B$4:$C$2561,2,FALSE)))</f>
        <v/>
      </c>
      <c r="C279" s="366"/>
      <c r="D279" s="140"/>
      <c r="E279" s="140"/>
      <c r="F279" s="139"/>
      <c r="G279" s="149"/>
      <c r="H279" s="141" t="str">
        <f t="shared" si="8"/>
        <v/>
      </c>
      <c r="I279" s="146"/>
      <c r="J279" s="146"/>
      <c r="K279" s="146"/>
      <c r="L279" s="146"/>
      <c r="M279" s="146"/>
      <c r="N279" s="147" t="s">
        <v>87</v>
      </c>
      <c r="O279" s="146"/>
      <c r="P279" s="147" t="s">
        <v>250</v>
      </c>
      <c r="Q279" s="146"/>
      <c r="R279" s="146"/>
      <c r="S279" s="147" t="s">
        <v>250</v>
      </c>
      <c r="T279" s="146"/>
      <c r="U279" s="147" t="s">
        <v>250</v>
      </c>
      <c r="V279" s="147" t="s">
        <v>250</v>
      </c>
      <c r="W279" s="146"/>
      <c r="X279" s="146"/>
      <c r="Y279" s="146"/>
      <c r="Z279" s="147" t="s">
        <v>456</v>
      </c>
      <c r="AA279" s="146"/>
      <c r="AB279" s="146"/>
      <c r="AC279" s="146"/>
      <c r="AD279" s="146"/>
      <c r="AE279" s="146"/>
      <c r="AF279" s="146"/>
      <c r="AG279" s="146"/>
      <c r="AH279" s="142"/>
      <c r="AI279" s="130"/>
      <c r="AJ279" s="149" t="str">
        <f t="shared" si="9"/>
        <v/>
      </c>
      <c r="AK279" s="211"/>
      <c r="AL279" s="211"/>
      <c r="AM279" s="214"/>
      <c r="AN279" s="214"/>
      <c r="AO279" s="214"/>
      <c r="AP279" s="215"/>
    </row>
    <row r="280" spans="1:42" ht="27" customHeight="1" thickTop="1" thickBot="1" x14ac:dyDescent="0.25">
      <c r="A280" s="138"/>
      <c r="B280" s="304" t="str">
        <f>IF(C282="","",(VLOOKUP(C282,Lookups!$B$4:$C$2561,2,FALSE)))</f>
        <v/>
      </c>
      <c r="C280" s="366"/>
      <c r="D280" s="140"/>
      <c r="E280" s="140"/>
      <c r="F280" s="139"/>
      <c r="G280" s="149"/>
      <c r="H280" s="141" t="str">
        <f t="shared" si="8"/>
        <v/>
      </c>
      <c r="I280" s="146"/>
      <c r="J280" s="146"/>
      <c r="K280" s="146"/>
      <c r="L280" s="146"/>
      <c r="M280" s="146"/>
      <c r="N280" s="147" t="s">
        <v>87</v>
      </c>
      <c r="O280" s="146"/>
      <c r="P280" s="147" t="s">
        <v>250</v>
      </c>
      <c r="Q280" s="146"/>
      <c r="R280" s="146"/>
      <c r="S280" s="147" t="s">
        <v>250</v>
      </c>
      <c r="T280" s="146"/>
      <c r="U280" s="147" t="s">
        <v>250</v>
      </c>
      <c r="V280" s="147" t="s">
        <v>250</v>
      </c>
      <c r="W280" s="146"/>
      <c r="X280" s="146"/>
      <c r="Y280" s="146"/>
      <c r="Z280" s="147" t="s">
        <v>456</v>
      </c>
      <c r="AA280" s="146"/>
      <c r="AB280" s="146"/>
      <c r="AC280" s="146"/>
      <c r="AD280" s="146"/>
      <c r="AE280" s="146"/>
      <c r="AF280" s="146"/>
      <c r="AG280" s="146"/>
      <c r="AH280" s="142"/>
      <c r="AI280" s="130"/>
      <c r="AJ280" s="149" t="str">
        <f t="shared" si="9"/>
        <v/>
      </c>
      <c r="AK280" s="211"/>
      <c r="AL280" s="211"/>
      <c r="AM280" s="214"/>
      <c r="AN280" s="214"/>
      <c r="AO280" s="214"/>
      <c r="AP280" s="215"/>
    </row>
    <row r="281" spans="1:42" ht="27" customHeight="1" thickTop="1" thickBot="1" x14ac:dyDescent="0.25">
      <c r="A281" s="138"/>
      <c r="B281" s="304" t="str">
        <f>IF(C283="","",(VLOOKUP(C283,Lookups!$B$4:$C$2561,2,FALSE)))</f>
        <v/>
      </c>
      <c r="C281" s="366"/>
      <c r="D281" s="140"/>
      <c r="E281" s="140"/>
      <c r="F281" s="139"/>
      <c r="G281" s="149"/>
      <c r="H281" s="141" t="str">
        <f t="shared" si="8"/>
        <v/>
      </c>
      <c r="I281" s="146"/>
      <c r="J281" s="146"/>
      <c r="K281" s="146"/>
      <c r="L281" s="146"/>
      <c r="M281" s="146"/>
      <c r="N281" s="147" t="s">
        <v>87</v>
      </c>
      <c r="O281" s="146"/>
      <c r="P281" s="147" t="s">
        <v>250</v>
      </c>
      <c r="Q281" s="146"/>
      <c r="R281" s="146"/>
      <c r="S281" s="147" t="s">
        <v>250</v>
      </c>
      <c r="T281" s="146"/>
      <c r="U281" s="147" t="s">
        <v>250</v>
      </c>
      <c r="V281" s="147" t="s">
        <v>250</v>
      </c>
      <c r="W281" s="146"/>
      <c r="X281" s="146"/>
      <c r="Y281" s="146"/>
      <c r="Z281" s="147" t="s">
        <v>456</v>
      </c>
      <c r="AA281" s="146"/>
      <c r="AB281" s="146"/>
      <c r="AC281" s="146"/>
      <c r="AD281" s="146"/>
      <c r="AE281" s="146"/>
      <c r="AF281" s="146"/>
      <c r="AG281" s="146"/>
      <c r="AH281" s="142"/>
      <c r="AI281" s="130"/>
      <c r="AJ281" s="149" t="str">
        <f t="shared" si="9"/>
        <v/>
      </c>
      <c r="AK281" s="211"/>
      <c r="AL281" s="211"/>
      <c r="AM281" s="214"/>
      <c r="AN281" s="214"/>
      <c r="AO281" s="214"/>
      <c r="AP281" s="215"/>
    </row>
    <row r="282" spans="1:42" ht="27" customHeight="1" thickTop="1" thickBot="1" x14ac:dyDescent="0.25">
      <c r="A282" s="138"/>
      <c r="B282" s="304" t="str">
        <f>IF(C284="","",(VLOOKUP(C284,Lookups!$B$4:$C$2561,2,FALSE)))</f>
        <v/>
      </c>
      <c r="C282" s="366"/>
      <c r="D282" s="140"/>
      <c r="E282" s="140"/>
      <c r="F282" s="139"/>
      <c r="G282" s="149"/>
      <c r="H282" s="141" t="str">
        <f t="shared" si="8"/>
        <v/>
      </c>
      <c r="I282" s="146"/>
      <c r="J282" s="146"/>
      <c r="K282" s="146"/>
      <c r="L282" s="146"/>
      <c r="M282" s="146"/>
      <c r="N282" s="147" t="s">
        <v>87</v>
      </c>
      <c r="O282" s="146"/>
      <c r="P282" s="147" t="s">
        <v>250</v>
      </c>
      <c r="Q282" s="146"/>
      <c r="R282" s="146"/>
      <c r="S282" s="147" t="s">
        <v>250</v>
      </c>
      <c r="T282" s="146"/>
      <c r="U282" s="147" t="s">
        <v>250</v>
      </c>
      <c r="V282" s="147" t="s">
        <v>250</v>
      </c>
      <c r="W282" s="146"/>
      <c r="X282" s="146"/>
      <c r="Y282" s="146"/>
      <c r="Z282" s="147" t="s">
        <v>456</v>
      </c>
      <c r="AA282" s="146"/>
      <c r="AB282" s="146"/>
      <c r="AC282" s="146"/>
      <c r="AD282" s="146"/>
      <c r="AE282" s="146"/>
      <c r="AF282" s="146"/>
      <c r="AG282" s="146"/>
      <c r="AH282" s="142"/>
      <c r="AI282" s="130"/>
      <c r="AJ282" s="149" t="str">
        <f t="shared" si="9"/>
        <v/>
      </c>
      <c r="AK282" s="211"/>
      <c r="AL282" s="211"/>
      <c r="AM282" s="214"/>
      <c r="AN282" s="214"/>
      <c r="AO282" s="214"/>
      <c r="AP282" s="215"/>
    </row>
    <row r="283" spans="1:42" ht="27" customHeight="1" thickTop="1" thickBot="1" x14ac:dyDescent="0.25">
      <c r="A283" s="138"/>
      <c r="B283" s="304" t="str">
        <f>IF(C285="","",(VLOOKUP(C285,Lookups!$B$4:$C$2561,2,FALSE)))</f>
        <v/>
      </c>
      <c r="C283" s="366"/>
      <c r="D283" s="140"/>
      <c r="E283" s="140"/>
      <c r="F283" s="139"/>
      <c r="G283" s="149"/>
      <c r="H283" s="141" t="str">
        <f t="shared" si="8"/>
        <v/>
      </c>
      <c r="I283" s="146"/>
      <c r="J283" s="146"/>
      <c r="K283" s="146"/>
      <c r="L283" s="146"/>
      <c r="M283" s="146"/>
      <c r="N283" s="147" t="s">
        <v>87</v>
      </c>
      <c r="O283" s="146"/>
      <c r="P283" s="147" t="s">
        <v>250</v>
      </c>
      <c r="Q283" s="146"/>
      <c r="R283" s="146"/>
      <c r="S283" s="147" t="s">
        <v>250</v>
      </c>
      <c r="T283" s="146"/>
      <c r="U283" s="147" t="s">
        <v>250</v>
      </c>
      <c r="V283" s="147" t="s">
        <v>250</v>
      </c>
      <c r="W283" s="146"/>
      <c r="X283" s="146"/>
      <c r="Y283" s="146"/>
      <c r="Z283" s="147" t="s">
        <v>456</v>
      </c>
      <c r="AA283" s="146"/>
      <c r="AB283" s="146"/>
      <c r="AC283" s="146"/>
      <c r="AD283" s="146"/>
      <c r="AE283" s="146"/>
      <c r="AF283" s="146"/>
      <c r="AG283" s="146"/>
      <c r="AH283" s="142"/>
      <c r="AI283" s="130"/>
      <c r="AJ283" s="149" t="str">
        <f t="shared" si="9"/>
        <v/>
      </c>
      <c r="AK283" s="211"/>
      <c r="AL283" s="211"/>
      <c r="AM283" s="214"/>
      <c r="AN283" s="214"/>
      <c r="AO283" s="214"/>
      <c r="AP283" s="215"/>
    </row>
    <row r="284" spans="1:42" ht="27" customHeight="1" thickTop="1" thickBot="1" x14ac:dyDescent="0.25">
      <c r="A284" s="138"/>
      <c r="B284" s="304" t="str">
        <f>IF(C286="","",(VLOOKUP(C286,Lookups!$B$4:$C$2561,2,FALSE)))</f>
        <v/>
      </c>
      <c r="C284" s="366"/>
      <c r="D284" s="140"/>
      <c r="E284" s="140"/>
      <c r="F284" s="139"/>
      <c r="G284" s="149"/>
      <c r="H284" s="141" t="str">
        <f t="shared" si="8"/>
        <v/>
      </c>
      <c r="I284" s="146"/>
      <c r="J284" s="146"/>
      <c r="K284" s="146"/>
      <c r="L284" s="146"/>
      <c r="M284" s="146"/>
      <c r="N284" s="147" t="s">
        <v>87</v>
      </c>
      <c r="O284" s="146"/>
      <c r="P284" s="147" t="s">
        <v>250</v>
      </c>
      <c r="Q284" s="146"/>
      <c r="R284" s="146"/>
      <c r="S284" s="147" t="s">
        <v>250</v>
      </c>
      <c r="T284" s="146"/>
      <c r="U284" s="147" t="s">
        <v>250</v>
      </c>
      <c r="V284" s="147" t="s">
        <v>250</v>
      </c>
      <c r="W284" s="146"/>
      <c r="X284" s="146"/>
      <c r="Y284" s="146"/>
      <c r="Z284" s="147" t="s">
        <v>456</v>
      </c>
      <c r="AA284" s="146"/>
      <c r="AB284" s="146"/>
      <c r="AC284" s="146"/>
      <c r="AD284" s="146"/>
      <c r="AE284" s="146"/>
      <c r="AF284" s="146"/>
      <c r="AG284" s="146"/>
      <c r="AH284" s="142"/>
      <c r="AI284" s="130"/>
      <c r="AJ284" s="149" t="str">
        <f t="shared" si="9"/>
        <v/>
      </c>
      <c r="AK284" s="211"/>
      <c r="AL284" s="211"/>
      <c r="AM284" s="214"/>
      <c r="AN284" s="214"/>
      <c r="AO284" s="214"/>
      <c r="AP284" s="215"/>
    </row>
    <row r="285" spans="1:42" ht="27" customHeight="1" thickTop="1" thickBot="1" x14ac:dyDescent="0.25">
      <c r="A285" s="138"/>
      <c r="B285" s="304" t="str">
        <f>IF(C287="","",(VLOOKUP(C287,Lookups!$B$4:$C$2561,2,FALSE)))</f>
        <v/>
      </c>
      <c r="C285" s="366"/>
      <c r="D285" s="140"/>
      <c r="E285" s="140"/>
      <c r="F285" s="139"/>
      <c r="G285" s="149"/>
      <c r="H285" s="141" t="str">
        <f t="shared" si="8"/>
        <v/>
      </c>
      <c r="I285" s="146"/>
      <c r="J285" s="146"/>
      <c r="K285" s="146"/>
      <c r="L285" s="146"/>
      <c r="M285" s="146"/>
      <c r="N285" s="147" t="s">
        <v>87</v>
      </c>
      <c r="O285" s="146"/>
      <c r="P285" s="147" t="s">
        <v>250</v>
      </c>
      <c r="Q285" s="146"/>
      <c r="R285" s="146"/>
      <c r="S285" s="147" t="s">
        <v>250</v>
      </c>
      <c r="T285" s="146"/>
      <c r="U285" s="147" t="s">
        <v>250</v>
      </c>
      <c r="V285" s="147" t="s">
        <v>250</v>
      </c>
      <c r="W285" s="146"/>
      <c r="X285" s="146"/>
      <c r="Y285" s="146"/>
      <c r="Z285" s="147" t="s">
        <v>456</v>
      </c>
      <c r="AA285" s="146"/>
      <c r="AB285" s="146"/>
      <c r="AC285" s="146"/>
      <c r="AD285" s="146"/>
      <c r="AE285" s="146"/>
      <c r="AF285" s="146"/>
      <c r="AG285" s="146"/>
      <c r="AH285" s="142"/>
      <c r="AI285" s="130"/>
      <c r="AJ285" s="149" t="str">
        <f t="shared" si="9"/>
        <v/>
      </c>
      <c r="AK285" s="211"/>
      <c r="AL285" s="211"/>
      <c r="AM285" s="214"/>
      <c r="AN285" s="214"/>
      <c r="AO285" s="214"/>
      <c r="AP285" s="215"/>
    </row>
    <row r="286" spans="1:42" ht="27" customHeight="1" thickTop="1" thickBot="1" x14ac:dyDescent="0.25">
      <c r="A286" s="138"/>
      <c r="B286" s="304" t="str">
        <f>IF(C288="","",(VLOOKUP(C288,Lookups!$B$4:$C$2561,2,FALSE)))</f>
        <v/>
      </c>
      <c r="C286" s="366"/>
      <c r="D286" s="140"/>
      <c r="E286" s="140"/>
      <c r="F286" s="139"/>
      <c r="G286" s="149"/>
      <c r="H286" s="141" t="str">
        <f t="shared" si="8"/>
        <v/>
      </c>
      <c r="I286" s="146"/>
      <c r="J286" s="146"/>
      <c r="K286" s="146"/>
      <c r="L286" s="146"/>
      <c r="M286" s="146"/>
      <c r="N286" s="147" t="s">
        <v>87</v>
      </c>
      <c r="O286" s="146"/>
      <c r="P286" s="147" t="s">
        <v>250</v>
      </c>
      <c r="Q286" s="146"/>
      <c r="R286" s="146"/>
      <c r="S286" s="147" t="s">
        <v>250</v>
      </c>
      <c r="T286" s="146"/>
      <c r="U286" s="147" t="s">
        <v>250</v>
      </c>
      <c r="V286" s="147" t="s">
        <v>250</v>
      </c>
      <c r="W286" s="146"/>
      <c r="X286" s="146"/>
      <c r="Y286" s="146"/>
      <c r="Z286" s="147" t="s">
        <v>456</v>
      </c>
      <c r="AA286" s="146"/>
      <c r="AB286" s="146"/>
      <c r="AC286" s="146"/>
      <c r="AD286" s="146"/>
      <c r="AE286" s="146"/>
      <c r="AF286" s="146"/>
      <c r="AG286" s="146"/>
      <c r="AH286" s="142"/>
      <c r="AI286" s="130"/>
      <c r="AJ286" s="149" t="str">
        <f t="shared" si="9"/>
        <v/>
      </c>
      <c r="AK286" s="211"/>
      <c r="AL286" s="211"/>
      <c r="AM286" s="214"/>
      <c r="AN286" s="214"/>
      <c r="AO286" s="214"/>
      <c r="AP286" s="215"/>
    </row>
    <row r="287" spans="1:42" ht="27" customHeight="1" thickTop="1" thickBot="1" x14ac:dyDescent="0.25">
      <c r="A287" s="138"/>
      <c r="B287" s="304" t="str">
        <f>IF(C289="","",(VLOOKUP(C289,Lookups!$B$4:$C$2561,2,FALSE)))</f>
        <v/>
      </c>
      <c r="C287" s="366"/>
      <c r="D287" s="140"/>
      <c r="E287" s="140"/>
      <c r="F287" s="139"/>
      <c r="G287" s="149"/>
      <c r="H287" s="141" t="str">
        <f t="shared" si="8"/>
        <v/>
      </c>
      <c r="I287" s="146"/>
      <c r="J287" s="146"/>
      <c r="K287" s="146"/>
      <c r="L287" s="146"/>
      <c r="M287" s="146"/>
      <c r="N287" s="147" t="s">
        <v>87</v>
      </c>
      <c r="O287" s="146"/>
      <c r="P287" s="147" t="s">
        <v>250</v>
      </c>
      <c r="Q287" s="146"/>
      <c r="R287" s="146"/>
      <c r="S287" s="147" t="s">
        <v>250</v>
      </c>
      <c r="T287" s="146"/>
      <c r="U287" s="147" t="s">
        <v>250</v>
      </c>
      <c r="V287" s="147" t="s">
        <v>250</v>
      </c>
      <c r="W287" s="146"/>
      <c r="X287" s="146"/>
      <c r="Y287" s="146"/>
      <c r="Z287" s="147" t="s">
        <v>456</v>
      </c>
      <c r="AA287" s="146"/>
      <c r="AB287" s="146"/>
      <c r="AC287" s="146"/>
      <c r="AD287" s="146"/>
      <c r="AE287" s="146"/>
      <c r="AF287" s="146"/>
      <c r="AG287" s="146"/>
      <c r="AH287" s="142"/>
      <c r="AI287" s="130"/>
      <c r="AJ287" s="149" t="str">
        <f t="shared" si="9"/>
        <v/>
      </c>
      <c r="AK287" s="211"/>
      <c r="AL287" s="211"/>
      <c r="AM287" s="214"/>
      <c r="AN287" s="214"/>
      <c r="AO287" s="214"/>
      <c r="AP287" s="215"/>
    </row>
    <row r="288" spans="1:42" ht="27" customHeight="1" thickTop="1" thickBot="1" x14ac:dyDescent="0.25">
      <c r="A288" s="138"/>
      <c r="B288" s="304" t="str">
        <f>IF(C290="","",(VLOOKUP(C290,Lookups!$B$4:$C$2561,2,FALSE)))</f>
        <v/>
      </c>
      <c r="C288" s="366"/>
      <c r="D288" s="140"/>
      <c r="E288" s="140"/>
      <c r="F288" s="139"/>
      <c r="G288" s="149"/>
      <c r="H288" s="141" t="str">
        <f t="shared" si="8"/>
        <v/>
      </c>
      <c r="I288" s="146"/>
      <c r="J288" s="146"/>
      <c r="K288" s="146"/>
      <c r="L288" s="146"/>
      <c r="M288" s="146"/>
      <c r="N288" s="147" t="s">
        <v>87</v>
      </c>
      <c r="O288" s="146"/>
      <c r="P288" s="147" t="s">
        <v>250</v>
      </c>
      <c r="Q288" s="146"/>
      <c r="R288" s="146"/>
      <c r="S288" s="147" t="s">
        <v>250</v>
      </c>
      <c r="T288" s="146"/>
      <c r="U288" s="147" t="s">
        <v>250</v>
      </c>
      <c r="V288" s="147" t="s">
        <v>250</v>
      </c>
      <c r="W288" s="146"/>
      <c r="X288" s="146"/>
      <c r="Y288" s="146"/>
      <c r="Z288" s="147" t="s">
        <v>456</v>
      </c>
      <c r="AA288" s="146"/>
      <c r="AB288" s="146"/>
      <c r="AC288" s="146"/>
      <c r="AD288" s="146"/>
      <c r="AE288" s="146"/>
      <c r="AF288" s="146"/>
      <c r="AG288" s="146"/>
      <c r="AH288" s="142"/>
      <c r="AI288" s="130"/>
      <c r="AJ288" s="149" t="str">
        <f t="shared" si="9"/>
        <v/>
      </c>
      <c r="AK288" s="211"/>
      <c r="AL288" s="211"/>
      <c r="AM288" s="214"/>
      <c r="AN288" s="214"/>
      <c r="AO288" s="214"/>
      <c r="AP288" s="215"/>
    </row>
    <row r="289" spans="1:42" ht="27" customHeight="1" thickTop="1" thickBot="1" x14ac:dyDescent="0.25">
      <c r="A289" s="138"/>
      <c r="B289" s="304" t="str">
        <f>IF(C291="","",(VLOOKUP(C291,Lookups!$B$4:$C$2561,2,FALSE)))</f>
        <v/>
      </c>
      <c r="C289" s="366"/>
      <c r="D289" s="140"/>
      <c r="E289" s="140"/>
      <c r="F289" s="139"/>
      <c r="G289" s="149"/>
      <c r="H289" s="141" t="str">
        <f t="shared" si="8"/>
        <v/>
      </c>
      <c r="I289" s="146"/>
      <c r="J289" s="146"/>
      <c r="K289" s="146"/>
      <c r="L289" s="146"/>
      <c r="M289" s="146"/>
      <c r="N289" s="147" t="s">
        <v>87</v>
      </c>
      <c r="O289" s="146"/>
      <c r="P289" s="147" t="s">
        <v>250</v>
      </c>
      <c r="Q289" s="146"/>
      <c r="R289" s="146"/>
      <c r="S289" s="147" t="s">
        <v>250</v>
      </c>
      <c r="T289" s="146"/>
      <c r="U289" s="147" t="s">
        <v>250</v>
      </c>
      <c r="V289" s="147" t="s">
        <v>250</v>
      </c>
      <c r="W289" s="146"/>
      <c r="X289" s="146"/>
      <c r="Y289" s="146"/>
      <c r="Z289" s="147" t="s">
        <v>456</v>
      </c>
      <c r="AA289" s="146"/>
      <c r="AB289" s="146"/>
      <c r="AC289" s="146"/>
      <c r="AD289" s="146"/>
      <c r="AE289" s="146"/>
      <c r="AF289" s="146"/>
      <c r="AG289" s="146"/>
      <c r="AH289" s="142"/>
      <c r="AI289" s="130"/>
      <c r="AJ289" s="149" t="str">
        <f t="shared" si="9"/>
        <v/>
      </c>
      <c r="AK289" s="211"/>
      <c r="AL289" s="211"/>
      <c r="AM289" s="214"/>
      <c r="AN289" s="214"/>
      <c r="AO289" s="214"/>
      <c r="AP289" s="215"/>
    </row>
    <row r="290" spans="1:42" ht="27" customHeight="1" thickTop="1" thickBot="1" x14ac:dyDescent="0.25">
      <c r="A290" s="138"/>
      <c r="B290" s="304" t="str">
        <f>IF(C292="","",(VLOOKUP(C292,Lookups!$B$4:$C$2561,2,FALSE)))</f>
        <v/>
      </c>
      <c r="C290" s="366"/>
      <c r="D290" s="140"/>
      <c r="E290" s="140"/>
      <c r="F290" s="139"/>
      <c r="G290" s="149"/>
      <c r="H290" s="141" t="str">
        <f t="shared" si="8"/>
        <v/>
      </c>
      <c r="I290" s="146"/>
      <c r="J290" s="146"/>
      <c r="K290" s="146"/>
      <c r="L290" s="146"/>
      <c r="M290" s="146"/>
      <c r="N290" s="147" t="s">
        <v>87</v>
      </c>
      <c r="O290" s="146"/>
      <c r="P290" s="147" t="s">
        <v>250</v>
      </c>
      <c r="Q290" s="146"/>
      <c r="R290" s="146"/>
      <c r="S290" s="147" t="s">
        <v>250</v>
      </c>
      <c r="T290" s="146"/>
      <c r="U290" s="147" t="s">
        <v>250</v>
      </c>
      <c r="V290" s="147" t="s">
        <v>250</v>
      </c>
      <c r="W290" s="146"/>
      <c r="X290" s="146"/>
      <c r="Y290" s="146"/>
      <c r="Z290" s="147" t="s">
        <v>456</v>
      </c>
      <c r="AA290" s="146"/>
      <c r="AB290" s="146"/>
      <c r="AC290" s="146"/>
      <c r="AD290" s="146"/>
      <c r="AE290" s="146"/>
      <c r="AF290" s="146"/>
      <c r="AG290" s="146"/>
      <c r="AH290" s="142"/>
      <c r="AI290" s="130"/>
      <c r="AJ290" s="149" t="str">
        <f t="shared" si="9"/>
        <v/>
      </c>
      <c r="AK290" s="211"/>
      <c r="AL290" s="211"/>
      <c r="AM290" s="214"/>
      <c r="AN290" s="214"/>
      <c r="AO290" s="214"/>
      <c r="AP290" s="215"/>
    </row>
    <row r="291" spans="1:42" ht="27" customHeight="1" thickTop="1" thickBot="1" x14ac:dyDescent="0.25">
      <c r="A291" s="138"/>
      <c r="B291" s="304" t="str">
        <f>IF(C293="","",(VLOOKUP(C293,Lookups!$B$4:$C$2561,2,FALSE)))</f>
        <v/>
      </c>
      <c r="C291" s="366"/>
      <c r="D291" s="140"/>
      <c r="E291" s="140"/>
      <c r="F291" s="139"/>
      <c r="G291" s="149"/>
      <c r="H291" s="141" t="str">
        <f t="shared" si="8"/>
        <v/>
      </c>
      <c r="I291" s="146"/>
      <c r="J291" s="146"/>
      <c r="K291" s="146"/>
      <c r="L291" s="146"/>
      <c r="M291" s="146"/>
      <c r="N291" s="147" t="s">
        <v>87</v>
      </c>
      <c r="O291" s="146"/>
      <c r="P291" s="147" t="s">
        <v>250</v>
      </c>
      <c r="Q291" s="146"/>
      <c r="R291" s="146"/>
      <c r="S291" s="147" t="s">
        <v>250</v>
      </c>
      <c r="T291" s="146"/>
      <c r="U291" s="147" t="s">
        <v>250</v>
      </c>
      <c r="V291" s="147" t="s">
        <v>250</v>
      </c>
      <c r="W291" s="146"/>
      <c r="X291" s="146"/>
      <c r="Y291" s="146"/>
      <c r="Z291" s="147" t="s">
        <v>456</v>
      </c>
      <c r="AA291" s="146"/>
      <c r="AB291" s="146"/>
      <c r="AC291" s="146"/>
      <c r="AD291" s="146"/>
      <c r="AE291" s="146"/>
      <c r="AF291" s="146"/>
      <c r="AG291" s="146"/>
      <c r="AH291" s="142"/>
      <c r="AI291" s="130"/>
      <c r="AJ291" s="149" t="str">
        <f t="shared" si="9"/>
        <v/>
      </c>
      <c r="AK291" s="211"/>
      <c r="AL291" s="211"/>
      <c r="AM291" s="214"/>
      <c r="AN291" s="214"/>
      <c r="AO291" s="214"/>
      <c r="AP291" s="215"/>
    </row>
    <row r="292" spans="1:42" ht="27" customHeight="1" thickTop="1" thickBot="1" x14ac:dyDescent="0.25">
      <c r="A292" s="138"/>
      <c r="B292" s="304" t="str">
        <f>IF(C294="","",(VLOOKUP(C294,Lookups!$B$4:$C$2561,2,FALSE)))</f>
        <v/>
      </c>
      <c r="C292" s="366"/>
      <c r="D292" s="140"/>
      <c r="E292" s="140"/>
      <c r="F292" s="139"/>
      <c r="G292" s="149"/>
      <c r="H292" s="141" t="str">
        <f t="shared" si="8"/>
        <v/>
      </c>
      <c r="I292" s="146"/>
      <c r="J292" s="146"/>
      <c r="K292" s="146"/>
      <c r="L292" s="146"/>
      <c r="M292" s="146"/>
      <c r="N292" s="147" t="s">
        <v>87</v>
      </c>
      <c r="O292" s="146"/>
      <c r="P292" s="147" t="s">
        <v>250</v>
      </c>
      <c r="Q292" s="146"/>
      <c r="R292" s="146"/>
      <c r="S292" s="147" t="s">
        <v>250</v>
      </c>
      <c r="T292" s="146"/>
      <c r="U292" s="147" t="s">
        <v>250</v>
      </c>
      <c r="V292" s="147" t="s">
        <v>250</v>
      </c>
      <c r="W292" s="146"/>
      <c r="X292" s="146"/>
      <c r="Y292" s="146"/>
      <c r="Z292" s="147" t="s">
        <v>456</v>
      </c>
      <c r="AA292" s="146"/>
      <c r="AB292" s="146"/>
      <c r="AC292" s="146"/>
      <c r="AD292" s="146"/>
      <c r="AE292" s="146"/>
      <c r="AF292" s="146"/>
      <c r="AG292" s="146"/>
      <c r="AH292" s="142"/>
      <c r="AI292" s="130"/>
      <c r="AJ292" s="149" t="str">
        <f t="shared" si="9"/>
        <v/>
      </c>
      <c r="AK292" s="211"/>
      <c r="AL292" s="211"/>
      <c r="AM292" s="214"/>
      <c r="AN292" s="214"/>
      <c r="AO292" s="214"/>
      <c r="AP292" s="215"/>
    </row>
    <row r="293" spans="1:42" ht="27" customHeight="1" thickTop="1" thickBot="1" x14ac:dyDescent="0.25">
      <c r="A293" s="138"/>
      <c r="B293" s="304" t="str">
        <f>IF(C295="","",(VLOOKUP(C295,Lookups!$B$4:$C$2561,2,FALSE)))</f>
        <v/>
      </c>
      <c r="C293" s="366"/>
      <c r="D293" s="140"/>
      <c r="E293" s="140"/>
      <c r="F293" s="139"/>
      <c r="G293" s="149"/>
      <c r="H293" s="141" t="str">
        <f t="shared" si="8"/>
        <v/>
      </c>
      <c r="I293" s="146"/>
      <c r="J293" s="146"/>
      <c r="K293" s="146"/>
      <c r="L293" s="146"/>
      <c r="M293" s="146"/>
      <c r="N293" s="147" t="s">
        <v>87</v>
      </c>
      <c r="O293" s="146"/>
      <c r="P293" s="147" t="s">
        <v>250</v>
      </c>
      <c r="Q293" s="146"/>
      <c r="R293" s="146"/>
      <c r="S293" s="147" t="s">
        <v>250</v>
      </c>
      <c r="T293" s="146"/>
      <c r="U293" s="147" t="s">
        <v>250</v>
      </c>
      <c r="V293" s="147" t="s">
        <v>250</v>
      </c>
      <c r="W293" s="146"/>
      <c r="X293" s="146"/>
      <c r="Y293" s="146"/>
      <c r="Z293" s="147" t="s">
        <v>456</v>
      </c>
      <c r="AA293" s="146"/>
      <c r="AB293" s="146"/>
      <c r="AC293" s="146"/>
      <c r="AD293" s="146"/>
      <c r="AE293" s="146"/>
      <c r="AF293" s="146"/>
      <c r="AG293" s="146"/>
      <c r="AH293" s="142"/>
      <c r="AI293" s="130"/>
      <c r="AJ293" s="149" t="str">
        <f t="shared" si="9"/>
        <v/>
      </c>
      <c r="AK293" s="211"/>
      <c r="AL293" s="211"/>
      <c r="AM293" s="214"/>
      <c r="AN293" s="214"/>
      <c r="AO293" s="214"/>
      <c r="AP293" s="215"/>
    </row>
    <row r="294" spans="1:42" ht="27" customHeight="1" thickTop="1" thickBot="1" x14ac:dyDescent="0.25">
      <c r="A294" s="138"/>
      <c r="B294" s="304" t="str">
        <f>IF(C296="","",(VLOOKUP(C296,Lookups!$B$4:$C$2561,2,FALSE)))</f>
        <v/>
      </c>
      <c r="C294" s="366"/>
      <c r="D294" s="140"/>
      <c r="E294" s="140"/>
      <c r="F294" s="139"/>
      <c r="G294" s="149"/>
      <c r="H294" s="141" t="str">
        <f t="shared" si="8"/>
        <v/>
      </c>
      <c r="I294" s="146"/>
      <c r="J294" s="146"/>
      <c r="K294" s="146"/>
      <c r="L294" s="146"/>
      <c r="M294" s="146"/>
      <c r="N294" s="147" t="s">
        <v>87</v>
      </c>
      <c r="O294" s="146"/>
      <c r="P294" s="147" t="s">
        <v>250</v>
      </c>
      <c r="Q294" s="146"/>
      <c r="R294" s="146"/>
      <c r="S294" s="147" t="s">
        <v>250</v>
      </c>
      <c r="T294" s="146"/>
      <c r="U294" s="147" t="s">
        <v>250</v>
      </c>
      <c r="V294" s="147" t="s">
        <v>250</v>
      </c>
      <c r="W294" s="146"/>
      <c r="X294" s="146"/>
      <c r="Y294" s="146"/>
      <c r="Z294" s="147" t="s">
        <v>456</v>
      </c>
      <c r="AA294" s="146"/>
      <c r="AB294" s="146"/>
      <c r="AC294" s="146"/>
      <c r="AD294" s="146"/>
      <c r="AE294" s="146"/>
      <c r="AF294" s="146"/>
      <c r="AG294" s="146"/>
      <c r="AH294" s="142"/>
      <c r="AI294" s="130"/>
      <c r="AJ294" s="149" t="str">
        <f t="shared" si="9"/>
        <v/>
      </c>
      <c r="AK294" s="211"/>
      <c r="AL294" s="211"/>
      <c r="AM294" s="214"/>
      <c r="AN294" s="214"/>
      <c r="AO294" s="214"/>
      <c r="AP294" s="215"/>
    </row>
    <row r="295" spans="1:42" ht="27" customHeight="1" thickTop="1" thickBot="1" x14ac:dyDescent="0.25">
      <c r="A295" s="138"/>
      <c r="B295" s="304" t="str">
        <f>IF(C297="","",(VLOOKUP(C297,Lookups!$B$4:$C$2561,2,FALSE)))</f>
        <v/>
      </c>
      <c r="C295" s="366"/>
      <c r="D295" s="140"/>
      <c r="E295" s="140"/>
      <c r="F295" s="139"/>
      <c r="G295" s="149"/>
      <c r="H295" s="141" t="str">
        <f t="shared" si="8"/>
        <v/>
      </c>
      <c r="I295" s="146"/>
      <c r="J295" s="146"/>
      <c r="K295" s="146"/>
      <c r="L295" s="146"/>
      <c r="M295" s="146"/>
      <c r="N295" s="147" t="s">
        <v>87</v>
      </c>
      <c r="O295" s="146"/>
      <c r="P295" s="147" t="s">
        <v>250</v>
      </c>
      <c r="Q295" s="146"/>
      <c r="R295" s="146"/>
      <c r="S295" s="147" t="s">
        <v>250</v>
      </c>
      <c r="T295" s="146"/>
      <c r="U295" s="147" t="s">
        <v>250</v>
      </c>
      <c r="V295" s="147" t="s">
        <v>250</v>
      </c>
      <c r="W295" s="146"/>
      <c r="X295" s="146"/>
      <c r="Y295" s="146"/>
      <c r="Z295" s="147" t="s">
        <v>456</v>
      </c>
      <c r="AA295" s="146"/>
      <c r="AB295" s="146"/>
      <c r="AC295" s="146"/>
      <c r="AD295" s="146"/>
      <c r="AE295" s="146"/>
      <c r="AF295" s="146"/>
      <c r="AG295" s="146"/>
      <c r="AH295" s="142"/>
      <c r="AI295" s="130"/>
      <c r="AJ295" s="149" t="str">
        <f t="shared" si="9"/>
        <v/>
      </c>
      <c r="AK295" s="211"/>
      <c r="AL295" s="211"/>
      <c r="AM295" s="214"/>
      <c r="AN295" s="214"/>
      <c r="AO295" s="214"/>
      <c r="AP295" s="215"/>
    </row>
    <row r="296" spans="1:42" ht="27" customHeight="1" thickTop="1" thickBot="1" x14ac:dyDescent="0.25">
      <c r="A296" s="138"/>
      <c r="B296" s="304" t="str">
        <f>IF(C298="","",(VLOOKUP(C298,Lookups!$B$4:$C$2561,2,FALSE)))</f>
        <v/>
      </c>
      <c r="C296" s="366"/>
      <c r="D296" s="140"/>
      <c r="E296" s="140"/>
      <c r="F296" s="139"/>
      <c r="G296" s="149"/>
      <c r="H296" s="141" t="str">
        <f t="shared" si="8"/>
        <v/>
      </c>
      <c r="I296" s="146"/>
      <c r="J296" s="146"/>
      <c r="K296" s="146"/>
      <c r="L296" s="146"/>
      <c r="M296" s="146"/>
      <c r="N296" s="147" t="s">
        <v>87</v>
      </c>
      <c r="O296" s="146"/>
      <c r="P296" s="147" t="s">
        <v>250</v>
      </c>
      <c r="Q296" s="146"/>
      <c r="R296" s="146"/>
      <c r="S296" s="147" t="s">
        <v>250</v>
      </c>
      <c r="T296" s="146"/>
      <c r="U296" s="147" t="s">
        <v>250</v>
      </c>
      <c r="V296" s="147" t="s">
        <v>250</v>
      </c>
      <c r="W296" s="146"/>
      <c r="X296" s="146"/>
      <c r="Y296" s="146"/>
      <c r="Z296" s="147" t="s">
        <v>456</v>
      </c>
      <c r="AA296" s="146"/>
      <c r="AB296" s="146"/>
      <c r="AC296" s="146"/>
      <c r="AD296" s="146"/>
      <c r="AE296" s="146"/>
      <c r="AF296" s="146"/>
      <c r="AG296" s="146"/>
      <c r="AH296" s="142"/>
      <c r="AI296" s="130"/>
      <c r="AJ296" s="149" t="str">
        <f t="shared" si="9"/>
        <v/>
      </c>
      <c r="AK296" s="211"/>
      <c r="AL296" s="211"/>
      <c r="AM296" s="214"/>
      <c r="AN296" s="214"/>
      <c r="AO296" s="214"/>
      <c r="AP296" s="215"/>
    </row>
    <row r="297" spans="1:42" ht="27" customHeight="1" thickTop="1" thickBot="1" x14ac:dyDescent="0.25">
      <c r="A297" s="138"/>
      <c r="B297" s="304" t="str">
        <f>IF(C299="","",(VLOOKUP(C299,Lookups!$B$4:$C$2561,2,FALSE)))</f>
        <v/>
      </c>
      <c r="C297" s="366"/>
      <c r="D297" s="140"/>
      <c r="E297" s="140"/>
      <c r="F297" s="139"/>
      <c r="G297" s="149"/>
      <c r="H297" s="141" t="str">
        <f t="shared" si="8"/>
        <v/>
      </c>
      <c r="I297" s="146"/>
      <c r="J297" s="146"/>
      <c r="K297" s="146"/>
      <c r="L297" s="146"/>
      <c r="M297" s="146"/>
      <c r="N297" s="147" t="s">
        <v>87</v>
      </c>
      <c r="O297" s="146"/>
      <c r="P297" s="147" t="s">
        <v>250</v>
      </c>
      <c r="Q297" s="146"/>
      <c r="R297" s="146"/>
      <c r="S297" s="147" t="s">
        <v>250</v>
      </c>
      <c r="T297" s="146"/>
      <c r="U297" s="147" t="s">
        <v>250</v>
      </c>
      <c r="V297" s="147" t="s">
        <v>250</v>
      </c>
      <c r="W297" s="146"/>
      <c r="X297" s="146"/>
      <c r="Y297" s="146"/>
      <c r="Z297" s="147" t="s">
        <v>456</v>
      </c>
      <c r="AA297" s="146"/>
      <c r="AB297" s="146"/>
      <c r="AC297" s="146"/>
      <c r="AD297" s="146"/>
      <c r="AE297" s="146"/>
      <c r="AF297" s="146"/>
      <c r="AG297" s="146"/>
      <c r="AH297" s="142"/>
      <c r="AI297" s="130"/>
      <c r="AJ297" s="149" t="str">
        <f t="shared" si="9"/>
        <v/>
      </c>
      <c r="AK297" s="211"/>
      <c r="AL297" s="211"/>
      <c r="AM297" s="214"/>
      <c r="AN297" s="214"/>
      <c r="AO297" s="214"/>
      <c r="AP297" s="215"/>
    </row>
    <row r="298" spans="1:42" ht="27" customHeight="1" thickTop="1" thickBot="1" x14ac:dyDescent="0.25">
      <c r="A298" s="138"/>
      <c r="B298" s="304" t="str">
        <f>IF(C300="","",(VLOOKUP(C300,Lookups!$B$4:$C$2561,2,FALSE)))</f>
        <v/>
      </c>
      <c r="C298" s="366"/>
      <c r="D298" s="140"/>
      <c r="E298" s="140"/>
      <c r="F298" s="139"/>
      <c r="G298" s="149"/>
      <c r="H298" s="141" t="str">
        <f t="shared" si="8"/>
        <v/>
      </c>
      <c r="I298" s="146"/>
      <c r="J298" s="146"/>
      <c r="K298" s="146"/>
      <c r="L298" s="146"/>
      <c r="M298" s="146"/>
      <c r="N298" s="147" t="s">
        <v>87</v>
      </c>
      <c r="O298" s="146"/>
      <c r="P298" s="147" t="s">
        <v>250</v>
      </c>
      <c r="Q298" s="146"/>
      <c r="R298" s="146"/>
      <c r="S298" s="147" t="s">
        <v>250</v>
      </c>
      <c r="T298" s="146"/>
      <c r="U298" s="147" t="s">
        <v>250</v>
      </c>
      <c r="V298" s="147" t="s">
        <v>250</v>
      </c>
      <c r="W298" s="146"/>
      <c r="X298" s="146"/>
      <c r="Y298" s="146"/>
      <c r="Z298" s="147" t="s">
        <v>456</v>
      </c>
      <c r="AA298" s="146"/>
      <c r="AB298" s="146"/>
      <c r="AC298" s="146"/>
      <c r="AD298" s="146"/>
      <c r="AE298" s="146"/>
      <c r="AF298" s="146"/>
      <c r="AG298" s="146"/>
      <c r="AH298" s="142"/>
      <c r="AI298" s="130"/>
      <c r="AJ298" s="149" t="str">
        <f t="shared" si="9"/>
        <v/>
      </c>
      <c r="AK298" s="211"/>
      <c r="AL298" s="211"/>
      <c r="AM298" s="214"/>
      <c r="AN298" s="214"/>
      <c r="AO298" s="214"/>
      <c r="AP298" s="215"/>
    </row>
    <row r="299" spans="1:42" ht="27" customHeight="1" thickTop="1" thickBot="1" x14ac:dyDescent="0.25">
      <c r="A299" s="138"/>
      <c r="B299" s="304" t="str">
        <f>IF(C301="","",(VLOOKUP(C301,Lookups!$B$4:$C$2561,2,FALSE)))</f>
        <v/>
      </c>
      <c r="C299" s="366"/>
      <c r="D299" s="140"/>
      <c r="E299" s="140"/>
      <c r="F299" s="139"/>
      <c r="G299" s="149"/>
      <c r="H299" s="141" t="str">
        <f t="shared" si="8"/>
        <v/>
      </c>
      <c r="I299" s="146"/>
      <c r="J299" s="146"/>
      <c r="K299" s="146"/>
      <c r="L299" s="146"/>
      <c r="M299" s="146"/>
      <c r="N299" s="147" t="s">
        <v>87</v>
      </c>
      <c r="O299" s="146"/>
      <c r="P299" s="147" t="s">
        <v>250</v>
      </c>
      <c r="Q299" s="146"/>
      <c r="R299" s="146"/>
      <c r="S299" s="147" t="s">
        <v>250</v>
      </c>
      <c r="T299" s="146"/>
      <c r="U299" s="147" t="s">
        <v>250</v>
      </c>
      <c r="V299" s="147" t="s">
        <v>250</v>
      </c>
      <c r="W299" s="146"/>
      <c r="X299" s="146"/>
      <c r="Y299" s="146"/>
      <c r="Z299" s="147" t="s">
        <v>456</v>
      </c>
      <c r="AA299" s="146"/>
      <c r="AB299" s="146"/>
      <c r="AC299" s="146"/>
      <c r="AD299" s="146"/>
      <c r="AE299" s="146"/>
      <c r="AF299" s="146"/>
      <c r="AG299" s="146"/>
      <c r="AH299" s="142"/>
      <c r="AI299" s="130"/>
      <c r="AJ299" s="149" t="str">
        <f t="shared" si="9"/>
        <v/>
      </c>
      <c r="AK299" s="211"/>
      <c r="AL299" s="211"/>
      <c r="AM299" s="214"/>
      <c r="AN299" s="214"/>
      <c r="AO299" s="214"/>
      <c r="AP299" s="215"/>
    </row>
    <row r="300" spans="1:42" ht="27" customHeight="1" thickTop="1" thickBot="1" x14ac:dyDescent="0.25">
      <c r="A300" s="138"/>
      <c r="B300" s="304" t="str">
        <f>IF(C302="","",(VLOOKUP(C302,Lookups!$B$4:$C$2561,2,FALSE)))</f>
        <v/>
      </c>
      <c r="C300" s="366"/>
      <c r="D300" s="140"/>
      <c r="E300" s="140"/>
      <c r="F300" s="139"/>
      <c r="G300" s="149"/>
      <c r="H300" s="141" t="str">
        <f t="shared" si="8"/>
        <v/>
      </c>
      <c r="I300" s="146"/>
      <c r="J300" s="146"/>
      <c r="K300" s="146"/>
      <c r="L300" s="146"/>
      <c r="M300" s="146"/>
      <c r="N300" s="147" t="s">
        <v>87</v>
      </c>
      <c r="O300" s="146"/>
      <c r="P300" s="147" t="s">
        <v>250</v>
      </c>
      <c r="Q300" s="146"/>
      <c r="R300" s="146"/>
      <c r="S300" s="147" t="s">
        <v>250</v>
      </c>
      <c r="T300" s="146"/>
      <c r="U300" s="147" t="s">
        <v>250</v>
      </c>
      <c r="V300" s="147" t="s">
        <v>250</v>
      </c>
      <c r="W300" s="146"/>
      <c r="X300" s="146"/>
      <c r="Y300" s="146"/>
      <c r="Z300" s="147" t="s">
        <v>456</v>
      </c>
      <c r="AA300" s="146"/>
      <c r="AB300" s="146"/>
      <c r="AC300" s="146"/>
      <c r="AD300" s="146"/>
      <c r="AE300" s="146"/>
      <c r="AF300" s="146"/>
      <c r="AG300" s="146"/>
      <c r="AH300" s="142"/>
      <c r="AI300" s="130"/>
      <c r="AJ300" s="149" t="str">
        <f t="shared" si="9"/>
        <v/>
      </c>
      <c r="AK300" s="211"/>
      <c r="AL300" s="211"/>
      <c r="AM300" s="214"/>
      <c r="AN300" s="214"/>
      <c r="AO300" s="214"/>
      <c r="AP300" s="215"/>
    </row>
    <row r="301" spans="1:42" ht="27" customHeight="1" thickTop="1" thickBot="1" x14ac:dyDescent="0.25">
      <c r="A301" s="138"/>
      <c r="B301" s="304" t="str">
        <f>IF(C303="","",(VLOOKUP(C303,Lookups!$B$4:$C$2561,2,FALSE)))</f>
        <v/>
      </c>
      <c r="C301" s="366"/>
      <c r="D301" s="140"/>
      <c r="E301" s="140"/>
      <c r="F301" s="139"/>
      <c r="G301" s="149"/>
      <c r="H301" s="141" t="str">
        <f t="shared" si="8"/>
        <v/>
      </c>
      <c r="I301" s="146"/>
      <c r="J301" s="146"/>
      <c r="K301" s="146"/>
      <c r="L301" s="146"/>
      <c r="M301" s="146"/>
      <c r="N301" s="147" t="s">
        <v>87</v>
      </c>
      <c r="O301" s="146"/>
      <c r="P301" s="147" t="s">
        <v>250</v>
      </c>
      <c r="Q301" s="146"/>
      <c r="R301" s="146"/>
      <c r="S301" s="147" t="s">
        <v>250</v>
      </c>
      <c r="T301" s="146"/>
      <c r="U301" s="147" t="s">
        <v>250</v>
      </c>
      <c r="V301" s="147" t="s">
        <v>250</v>
      </c>
      <c r="W301" s="146"/>
      <c r="X301" s="146"/>
      <c r="Y301" s="146"/>
      <c r="Z301" s="147" t="s">
        <v>456</v>
      </c>
      <c r="AA301" s="146"/>
      <c r="AB301" s="146"/>
      <c r="AC301" s="146"/>
      <c r="AD301" s="146"/>
      <c r="AE301" s="146"/>
      <c r="AF301" s="146"/>
      <c r="AG301" s="146"/>
      <c r="AH301" s="142"/>
      <c r="AI301" s="130"/>
      <c r="AJ301" s="149" t="str">
        <f t="shared" si="9"/>
        <v/>
      </c>
      <c r="AK301" s="211"/>
      <c r="AL301" s="211"/>
      <c r="AM301" s="214"/>
      <c r="AN301" s="214"/>
      <c r="AO301" s="214"/>
      <c r="AP301" s="215"/>
    </row>
    <row r="302" spans="1:42" ht="27" customHeight="1" thickTop="1" thickBot="1" x14ac:dyDescent="0.25">
      <c r="A302" s="138"/>
      <c r="B302" s="304" t="str">
        <f>IF(C304="","",(VLOOKUP(C304,Lookups!$B$4:$C$2561,2,FALSE)))</f>
        <v/>
      </c>
      <c r="C302" s="366"/>
      <c r="D302" s="140"/>
      <c r="E302" s="140"/>
      <c r="F302" s="139"/>
      <c r="G302" s="149"/>
      <c r="H302" s="141" t="str">
        <f t="shared" si="8"/>
        <v/>
      </c>
      <c r="I302" s="146"/>
      <c r="J302" s="146"/>
      <c r="K302" s="146"/>
      <c r="L302" s="146"/>
      <c r="M302" s="146"/>
      <c r="N302" s="147" t="s">
        <v>87</v>
      </c>
      <c r="O302" s="146"/>
      <c r="P302" s="147" t="s">
        <v>250</v>
      </c>
      <c r="Q302" s="146"/>
      <c r="R302" s="146"/>
      <c r="S302" s="147" t="s">
        <v>250</v>
      </c>
      <c r="T302" s="146"/>
      <c r="U302" s="147" t="s">
        <v>250</v>
      </c>
      <c r="V302" s="147" t="s">
        <v>250</v>
      </c>
      <c r="W302" s="146"/>
      <c r="X302" s="146"/>
      <c r="Y302" s="146"/>
      <c r="Z302" s="147" t="s">
        <v>456</v>
      </c>
      <c r="AA302" s="146"/>
      <c r="AB302" s="146"/>
      <c r="AC302" s="146"/>
      <c r="AD302" s="146"/>
      <c r="AE302" s="146"/>
      <c r="AF302" s="146"/>
      <c r="AG302" s="146"/>
      <c r="AH302" s="142"/>
      <c r="AI302" s="130"/>
      <c r="AJ302" s="149" t="str">
        <f t="shared" si="9"/>
        <v/>
      </c>
      <c r="AK302" s="211"/>
      <c r="AL302" s="211"/>
      <c r="AM302" s="214"/>
      <c r="AN302" s="214"/>
      <c r="AO302" s="214"/>
      <c r="AP302" s="215"/>
    </row>
    <row r="303" spans="1:42" ht="27" customHeight="1" thickTop="1" thickBot="1" x14ac:dyDescent="0.25">
      <c r="A303" s="138"/>
      <c r="B303" s="304" t="str">
        <f>IF(C305="","",(VLOOKUP(C305,Lookups!$B$4:$C$2561,2,FALSE)))</f>
        <v/>
      </c>
      <c r="C303" s="366"/>
      <c r="D303" s="140"/>
      <c r="E303" s="140"/>
      <c r="F303" s="139"/>
      <c r="G303" s="149"/>
      <c r="H303" s="141" t="str">
        <f t="shared" si="8"/>
        <v/>
      </c>
      <c r="I303" s="146"/>
      <c r="J303" s="146"/>
      <c r="K303" s="146"/>
      <c r="L303" s="146"/>
      <c r="M303" s="146"/>
      <c r="N303" s="147" t="s">
        <v>87</v>
      </c>
      <c r="O303" s="146"/>
      <c r="P303" s="147" t="s">
        <v>250</v>
      </c>
      <c r="Q303" s="146"/>
      <c r="R303" s="146"/>
      <c r="S303" s="147" t="s">
        <v>250</v>
      </c>
      <c r="T303" s="146"/>
      <c r="U303" s="147" t="s">
        <v>250</v>
      </c>
      <c r="V303" s="147" t="s">
        <v>250</v>
      </c>
      <c r="W303" s="146"/>
      <c r="X303" s="146"/>
      <c r="Y303" s="146"/>
      <c r="Z303" s="147" t="s">
        <v>456</v>
      </c>
      <c r="AA303" s="146"/>
      <c r="AB303" s="146"/>
      <c r="AC303" s="146"/>
      <c r="AD303" s="146"/>
      <c r="AE303" s="146"/>
      <c r="AF303" s="146"/>
      <c r="AG303" s="146"/>
      <c r="AH303" s="142"/>
      <c r="AI303" s="130"/>
      <c r="AJ303" s="149" t="str">
        <f t="shared" si="9"/>
        <v/>
      </c>
      <c r="AK303" s="211"/>
      <c r="AL303" s="211"/>
      <c r="AM303" s="214"/>
      <c r="AN303" s="214"/>
      <c r="AO303" s="214"/>
      <c r="AP303" s="215"/>
    </row>
    <row r="304" spans="1:42" ht="27" customHeight="1" thickTop="1" thickBot="1" x14ac:dyDescent="0.25">
      <c r="A304" s="138"/>
      <c r="B304" s="304" t="str">
        <f>IF(C306="","",(VLOOKUP(C306,Lookups!$B$4:$C$2561,2,FALSE)))</f>
        <v/>
      </c>
      <c r="C304" s="366"/>
      <c r="D304" s="140"/>
      <c r="E304" s="140"/>
      <c r="F304" s="139"/>
      <c r="G304" s="149"/>
      <c r="H304" s="141" t="str">
        <f t="shared" si="8"/>
        <v/>
      </c>
      <c r="I304" s="146"/>
      <c r="J304" s="146"/>
      <c r="K304" s="146"/>
      <c r="L304" s="146"/>
      <c r="M304" s="146"/>
      <c r="N304" s="147" t="s">
        <v>87</v>
      </c>
      <c r="O304" s="146"/>
      <c r="P304" s="147" t="s">
        <v>250</v>
      </c>
      <c r="Q304" s="146"/>
      <c r="R304" s="146"/>
      <c r="S304" s="147" t="s">
        <v>250</v>
      </c>
      <c r="T304" s="146"/>
      <c r="U304" s="147" t="s">
        <v>250</v>
      </c>
      <c r="V304" s="147" t="s">
        <v>250</v>
      </c>
      <c r="W304" s="146"/>
      <c r="X304" s="146"/>
      <c r="Y304" s="146"/>
      <c r="Z304" s="147" t="s">
        <v>456</v>
      </c>
      <c r="AA304" s="146"/>
      <c r="AB304" s="146"/>
      <c r="AC304" s="146"/>
      <c r="AD304" s="146"/>
      <c r="AE304" s="146"/>
      <c r="AF304" s="146"/>
      <c r="AG304" s="146"/>
      <c r="AH304" s="142"/>
      <c r="AI304" s="130"/>
      <c r="AJ304" s="149" t="str">
        <f t="shared" si="9"/>
        <v/>
      </c>
      <c r="AK304" s="211"/>
      <c r="AL304" s="211"/>
      <c r="AM304" s="214"/>
      <c r="AN304" s="214"/>
      <c r="AO304" s="214"/>
      <c r="AP304" s="215"/>
    </row>
    <row r="305" spans="1:42" ht="27" customHeight="1" thickTop="1" thickBot="1" x14ac:dyDescent="0.25">
      <c r="A305" s="138"/>
      <c r="B305" s="304" t="str">
        <f>IF(C307="","",(VLOOKUP(C307,Lookups!$B$4:$C$2561,2,FALSE)))</f>
        <v/>
      </c>
      <c r="C305" s="366"/>
      <c r="D305" s="140"/>
      <c r="E305" s="140"/>
      <c r="F305" s="139"/>
      <c r="G305" s="149"/>
      <c r="H305" s="141" t="str">
        <f t="shared" si="8"/>
        <v/>
      </c>
      <c r="I305" s="146"/>
      <c r="J305" s="146"/>
      <c r="K305" s="146"/>
      <c r="L305" s="146"/>
      <c r="M305" s="146"/>
      <c r="N305" s="147" t="s">
        <v>87</v>
      </c>
      <c r="O305" s="146"/>
      <c r="P305" s="147" t="s">
        <v>250</v>
      </c>
      <c r="Q305" s="146"/>
      <c r="R305" s="146"/>
      <c r="S305" s="147" t="s">
        <v>250</v>
      </c>
      <c r="T305" s="146"/>
      <c r="U305" s="147" t="s">
        <v>250</v>
      </c>
      <c r="V305" s="147" t="s">
        <v>250</v>
      </c>
      <c r="W305" s="146"/>
      <c r="X305" s="146"/>
      <c r="Y305" s="146"/>
      <c r="Z305" s="147" t="s">
        <v>456</v>
      </c>
      <c r="AA305" s="146"/>
      <c r="AB305" s="146"/>
      <c r="AC305" s="146"/>
      <c r="AD305" s="146"/>
      <c r="AE305" s="146"/>
      <c r="AF305" s="146"/>
      <c r="AG305" s="146"/>
      <c r="AH305" s="142"/>
      <c r="AI305" s="130"/>
      <c r="AJ305" s="149" t="str">
        <f t="shared" si="9"/>
        <v/>
      </c>
      <c r="AK305" s="211"/>
      <c r="AL305" s="211"/>
      <c r="AM305" s="214"/>
      <c r="AN305" s="214"/>
      <c r="AO305" s="214"/>
      <c r="AP305" s="215"/>
    </row>
    <row r="306" spans="1:42" ht="27" customHeight="1" thickTop="1" thickBot="1" x14ac:dyDescent="0.25">
      <c r="A306" s="138"/>
      <c r="B306" s="304" t="str">
        <f>IF(C308="","",(VLOOKUP(C308,Lookups!$B$4:$C$2561,2,FALSE)))</f>
        <v/>
      </c>
      <c r="C306" s="366"/>
      <c r="D306" s="140"/>
      <c r="E306" s="140"/>
      <c r="F306" s="139"/>
      <c r="G306" s="149"/>
      <c r="H306" s="141" t="str">
        <f t="shared" si="8"/>
        <v/>
      </c>
      <c r="I306" s="146"/>
      <c r="J306" s="146"/>
      <c r="K306" s="146"/>
      <c r="L306" s="146"/>
      <c r="M306" s="146"/>
      <c r="N306" s="147" t="s">
        <v>87</v>
      </c>
      <c r="O306" s="146"/>
      <c r="P306" s="147" t="s">
        <v>250</v>
      </c>
      <c r="Q306" s="146"/>
      <c r="R306" s="146"/>
      <c r="S306" s="147" t="s">
        <v>250</v>
      </c>
      <c r="T306" s="146"/>
      <c r="U306" s="147" t="s">
        <v>250</v>
      </c>
      <c r="V306" s="147" t="s">
        <v>250</v>
      </c>
      <c r="W306" s="146"/>
      <c r="X306" s="146"/>
      <c r="Y306" s="146"/>
      <c r="Z306" s="147" t="s">
        <v>456</v>
      </c>
      <c r="AA306" s="146"/>
      <c r="AB306" s="146"/>
      <c r="AC306" s="146"/>
      <c r="AD306" s="146"/>
      <c r="AE306" s="146"/>
      <c r="AF306" s="146"/>
      <c r="AG306" s="146"/>
      <c r="AH306" s="142"/>
      <c r="AI306" s="130"/>
      <c r="AJ306" s="149" t="str">
        <f t="shared" si="9"/>
        <v/>
      </c>
      <c r="AK306" s="211"/>
      <c r="AL306" s="211"/>
      <c r="AM306" s="214"/>
      <c r="AN306" s="214"/>
      <c r="AO306" s="214"/>
      <c r="AP306" s="215"/>
    </row>
    <row r="307" spans="1:42" ht="27" customHeight="1" thickTop="1" thickBot="1" x14ac:dyDescent="0.25">
      <c r="A307" s="138"/>
      <c r="B307" s="304" t="str">
        <f>IF(C309="","",(VLOOKUP(C309,Lookups!$B$4:$C$2561,2,FALSE)))</f>
        <v/>
      </c>
      <c r="C307" s="366"/>
      <c r="D307" s="140"/>
      <c r="E307" s="140"/>
      <c r="F307" s="139"/>
      <c r="G307" s="149"/>
      <c r="H307" s="141" t="str">
        <f t="shared" si="8"/>
        <v/>
      </c>
      <c r="I307" s="146"/>
      <c r="J307" s="146"/>
      <c r="K307" s="146"/>
      <c r="L307" s="146"/>
      <c r="M307" s="146"/>
      <c r="N307" s="147" t="s">
        <v>87</v>
      </c>
      <c r="O307" s="146"/>
      <c r="P307" s="147" t="s">
        <v>250</v>
      </c>
      <c r="Q307" s="146"/>
      <c r="R307" s="146"/>
      <c r="S307" s="147" t="s">
        <v>250</v>
      </c>
      <c r="T307" s="146"/>
      <c r="U307" s="147" t="s">
        <v>250</v>
      </c>
      <c r="V307" s="147" t="s">
        <v>250</v>
      </c>
      <c r="W307" s="146"/>
      <c r="X307" s="146"/>
      <c r="Y307" s="146"/>
      <c r="Z307" s="147" t="s">
        <v>456</v>
      </c>
      <c r="AA307" s="146"/>
      <c r="AB307" s="146"/>
      <c r="AC307" s="146"/>
      <c r="AD307" s="146"/>
      <c r="AE307" s="146"/>
      <c r="AF307" s="146"/>
      <c r="AG307" s="146"/>
      <c r="AH307" s="142"/>
      <c r="AI307" s="130"/>
      <c r="AJ307" s="149" t="str">
        <f t="shared" si="9"/>
        <v/>
      </c>
      <c r="AK307" s="211"/>
      <c r="AL307" s="211"/>
      <c r="AM307" s="214"/>
      <c r="AN307" s="214"/>
      <c r="AO307" s="214"/>
      <c r="AP307" s="215"/>
    </row>
    <row r="308" spans="1:42" ht="27" customHeight="1" thickTop="1" thickBot="1" x14ac:dyDescent="0.25">
      <c r="A308" s="138"/>
      <c r="B308" s="304" t="str">
        <f>IF(C310="","",(VLOOKUP(C310,Lookups!$B$4:$C$2561,2,FALSE)))</f>
        <v/>
      </c>
      <c r="C308" s="366"/>
      <c r="D308" s="140"/>
      <c r="E308" s="140"/>
      <c r="F308" s="139"/>
      <c r="G308" s="149"/>
      <c r="H308" s="141" t="str">
        <f t="shared" si="8"/>
        <v/>
      </c>
      <c r="I308" s="146"/>
      <c r="J308" s="146"/>
      <c r="K308" s="146"/>
      <c r="L308" s="146"/>
      <c r="M308" s="146"/>
      <c r="N308" s="147" t="s">
        <v>87</v>
      </c>
      <c r="O308" s="146"/>
      <c r="P308" s="147" t="s">
        <v>250</v>
      </c>
      <c r="Q308" s="146"/>
      <c r="R308" s="146"/>
      <c r="S308" s="147" t="s">
        <v>250</v>
      </c>
      <c r="T308" s="146"/>
      <c r="U308" s="147" t="s">
        <v>250</v>
      </c>
      <c r="V308" s="147" t="s">
        <v>250</v>
      </c>
      <c r="W308" s="146"/>
      <c r="X308" s="146"/>
      <c r="Y308" s="146"/>
      <c r="Z308" s="147" t="s">
        <v>456</v>
      </c>
      <c r="AA308" s="146"/>
      <c r="AB308" s="146"/>
      <c r="AC308" s="146"/>
      <c r="AD308" s="146"/>
      <c r="AE308" s="146"/>
      <c r="AF308" s="146"/>
      <c r="AG308" s="146"/>
      <c r="AH308" s="142"/>
      <c r="AI308" s="130"/>
      <c r="AJ308" s="149" t="str">
        <f t="shared" si="9"/>
        <v/>
      </c>
      <c r="AK308" s="211"/>
      <c r="AL308" s="211"/>
      <c r="AM308" s="214"/>
      <c r="AN308" s="214"/>
      <c r="AO308" s="214"/>
      <c r="AP308" s="215"/>
    </row>
    <row r="309" spans="1:42" ht="27" customHeight="1" thickTop="1" thickBot="1" x14ac:dyDescent="0.25">
      <c r="A309" s="138"/>
      <c r="B309" s="304" t="str">
        <f>IF(C311="","",(VLOOKUP(C311,Lookups!$B$4:$C$2561,2,FALSE)))</f>
        <v/>
      </c>
      <c r="C309" s="366"/>
      <c r="D309" s="140"/>
      <c r="E309" s="140"/>
      <c r="F309" s="139"/>
      <c r="G309" s="149"/>
      <c r="H309" s="141" t="str">
        <f t="shared" si="8"/>
        <v/>
      </c>
      <c r="I309" s="146"/>
      <c r="J309" s="146"/>
      <c r="K309" s="146"/>
      <c r="L309" s="146"/>
      <c r="M309" s="146"/>
      <c r="N309" s="147" t="s">
        <v>87</v>
      </c>
      <c r="O309" s="146"/>
      <c r="P309" s="147" t="s">
        <v>250</v>
      </c>
      <c r="Q309" s="146"/>
      <c r="R309" s="146"/>
      <c r="S309" s="147" t="s">
        <v>250</v>
      </c>
      <c r="T309" s="146"/>
      <c r="U309" s="147" t="s">
        <v>250</v>
      </c>
      <c r="V309" s="147" t="s">
        <v>250</v>
      </c>
      <c r="W309" s="146"/>
      <c r="X309" s="146"/>
      <c r="Y309" s="146"/>
      <c r="Z309" s="147" t="s">
        <v>456</v>
      </c>
      <c r="AA309" s="146"/>
      <c r="AB309" s="146"/>
      <c r="AC309" s="146"/>
      <c r="AD309" s="146"/>
      <c r="AE309" s="146"/>
      <c r="AF309" s="146"/>
      <c r="AG309" s="146"/>
      <c r="AH309" s="142"/>
      <c r="AI309" s="130"/>
      <c r="AJ309" s="149" t="str">
        <f t="shared" si="9"/>
        <v/>
      </c>
      <c r="AK309" s="211"/>
      <c r="AL309" s="211"/>
      <c r="AM309" s="214"/>
      <c r="AN309" s="214"/>
      <c r="AO309" s="214"/>
      <c r="AP309" s="215"/>
    </row>
    <row r="310" spans="1:42" ht="27" customHeight="1" thickTop="1" thickBot="1" x14ac:dyDescent="0.25">
      <c r="A310" s="138"/>
      <c r="B310" s="304" t="str">
        <f>IF(C312="","",(VLOOKUP(C312,Lookups!$B$4:$C$2561,2,FALSE)))</f>
        <v/>
      </c>
      <c r="C310" s="366"/>
      <c r="D310" s="140"/>
      <c r="E310" s="140"/>
      <c r="F310" s="139"/>
      <c r="G310" s="149"/>
      <c r="H310" s="141" t="str">
        <f t="shared" si="8"/>
        <v/>
      </c>
      <c r="I310" s="146"/>
      <c r="J310" s="146"/>
      <c r="K310" s="146"/>
      <c r="L310" s="146"/>
      <c r="M310" s="146"/>
      <c r="N310" s="147" t="s">
        <v>87</v>
      </c>
      <c r="O310" s="146"/>
      <c r="P310" s="147" t="s">
        <v>250</v>
      </c>
      <c r="Q310" s="146"/>
      <c r="R310" s="146"/>
      <c r="S310" s="147" t="s">
        <v>250</v>
      </c>
      <c r="T310" s="146"/>
      <c r="U310" s="147" t="s">
        <v>250</v>
      </c>
      <c r="V310" s="147" t="s">
        <v>250</v>
      </c>
      <c r="W310" s="146"/>
      <c r="X310" s="146"/>
      <c r="Y310" s="146"/>
      <c r="Z310" s="147" t="s">
        <v>456</v>
      </c>
      <c r="AA310" s="146"/>
      <c r="AB310" s="146"/>
      <c r="AC310" s="146"/>
      <c r="AD310" s="146"/>
      <c r="AE310" s="146"/>
      <c r="AF310" s="146"/>
      <c r="AG310" s="146"/>
      <c r="AH310" s="142"/>
      <c r="AI310" s="130"/>
      <c r="AJ310" s="149" t="str">
        <f t="shared" si="9"/>
        <v/>
      </c>
      <c r="AK310" s="211"/>
      <c r="AL310" s="211"/>
      <c r="AM310" s="214"/>
      <c r="AN310" s="214"/>
      <c r="AO310" s="214"/>
      <c r="AP310" s="215"/>
    </row>
    <row r="311" spans="1:42" ht="27" customHeight="1" thickTop="1" thickBot="1" x14ac:dyDescent="0.25">
      <c r="A311" s="138"/>
      <c r="B311" s="304" t="str">
        <f>IF(C313="","",(VLOOKUP(C313,Lookups!$B$4:$C$2561,2,FALSE)))</f>
        <v/>
      </c>
      <c r="C311" s="366"/>
      <c r="D311" s="140"/>
      <c r="E311" s="140"/>
      <c r="F311" s="139"/>
      <c r="G311" s="149"/>
      <c r="H311" s="141" t="str">
        <f t="shared" si="8"/>
        <v/>
      </c>
      <c r="I311" s="146"/>
      <c r="J311" s="146"/>
      <c r="K311" s="146"/>
      <c r="L311" s="146"/>
      <c r="M311" s="146"/>
      <c r="N311" s="147" t="s">
        <v>87</v>
      </c>
      <c r="O311" s="146"/>
      <c r="P311" s="147" t="s">
        <v>250</v>
      </c>
      <c r="Q311" s="146"/>
      <c r="R311" s="146"/>
      <c r="S311" s="147" t="s">
        <v>250</v>
      </c>
      <c r="T311" s="146"/>
      <c r="U311" s="147" t="s">
        <v>250</v>
      </c>
      <c r="V311" s="147" t="s">
        <v>250</v>
      </c>
      <c r="W311" s="146"/>
      <c r="X311" s="146"/>
      <c r="Y311" s="146"/>
      <c r="Z311" s="147" t="s">
        <v>456</v>
      </c>
      <c r="AA311" s="146"/>
      <c r="AB311" s="146"/>
      <c r="AC311" s="146"/>
      <c r="AD311" s="146"/>
      <c r="AE311" s="146"/>
      <c r="AF311" s="146"/>
      <c r="AG311" s="146"/>
      <c r="AH311" s="142"/>
      <c r="AI311" s="130"/>
      <c r="AJ311" s="149" t="str">
        <f t="shared" si="9"/>
        <v/>
      </c>
      <c r="AK311" s="211"/>
      <c r="AL311" s="211"/>
      <c r="AM311" s="214"/>
      <c r="AN311" s="214"/>
      <c r="AO311" s="214"/>
      <c r="AP311" s="215"/>
    </row>
    <row r="312" spans="1:42" ht="27" customHeight="1" thickTop="1" thickBot="1" x14ac:dyDescent="0.25">
      <c r="A312" s="138"/>
      <c r="B312" s="304" t="str">
        <f>IF(C314="","",(VLOOKUP(C314,Lookups!$B$4:$C$2561,2,FALSE)))</f>
        <v/>
      </c>
      <c r="C312" s="366"/>
      <c r="D312" s="140"/>
      <c r="E312" s="140"/>
      <c r="F312" s="139"/>
      <c r="G312" s="149"/>
      <c r="H312" s="141" t="str">
        <f t="shared" si="8"/>
        <v/>
      </c>
      <c r="I312" s="146"/>
      <c r="J312" s="146"/>
      <c r="K312" s="146"/>
      <c r="L312" s="146"/>
      <c r="M312" s="146"/>
      <c r="N312" s="147" t="s">
        <v>87</v>
      </c>
      <c r="O312" s="146"/>
      <c r="P312" s="147" t="s">
        <v>250</v>
      </c>
      <c r="Q312" s="146"/>
      <c r="R312" s="146"/>
      <c r="S312" s="147" t="s">
        <v>250</v>
      </c>
      <c r="T312" s="146"/>
      <c r="U312" s="147" t="s">
        <v>250</v>
      </c>
      <c r="V312" s="147" t="s">
        <v>250</v>
      </c>
      <c r="W312" s="146"/>
      <c r="X312" s="146"/>
      <c r="Y312" s="146"/>
      <c r="Z312" s="147" t="s">
        <v>456</v>
      </c>
      <c r="AA312" s="146"/>
      <c r="AB312" s="146"/>
      <c r="AC312" s="146"/>
      <c r="AD312" s="146"/>
      <c r="AE312" s="146"/>
      <c r="AF312" s="146"/>
      <c r="AG312" s="146"/>
      <c r="AH312" s="142"/>
      <c r="AI312" s="130"/>
      <c r="AJ312" s="149" t="str">
        <f t="shared" si="9"/>
        <v/>
      </c>
      <c r="AK312" s="211"/>
      <c r="AL312" s="211"/>
      <c r="AM312" s="214"/>
      <c r="AN312" s="214"/>
      <c r="AO312" s="214"/>
      <c r="AP312" s="215"/>
    </row>
    <row r="313" spans="1:42" ht="27" customHeight="1" thickTop="1" thickBot="1" x14ac:dyDescent="0.25">
      <c r="A313" s="138"/>
      <c r="B313" s="304" t="str">
        <f>IF(C315="","",(VLOOKUP(C315,Lookups!$B$4:$C$2561,2,FALSE)))</f>
        <v/>
      </c>
      <c r="C313" s="366"/>
      <c r="D313" s="140"/>
      <c r="E313" s="140"/>
      <c r="F313" s="139"/>
      <c r="G313" s="149"/>
      <c r="H313" s="141" t="str">
        <f t="shared" si="8"/>
        <v/>
      </c>
      <c r="I313" s="146"/>
      <c r="J313" s="146"/>
      <c r="K313" s="146"/>
      <c r="L313" s="146"/>
      <c r="M313" s="146"/>
      <c r="N313" s="147" t="s">
        <v>87</v>
      </c>
      <c r="O313" s="146"/>
      <c r="P313" s="147" t="s">
        <v>250</v>
      </c>
      <c r="Q313" s="146"/>
      <c r="R313" s="146"/>
      <c r="S313" s="147" t="s">
        <v>250</v>
      </c>
      <c r="T313" s="146"/>
      <c r="U313" s="147" t="s">
        <v>250</v>
      </c>
      <c r="V313" s="147" t="s">
        <v>250</v>
      </c>
      <c r="W313" s="146"/>
      <c r="X313" s="146"/>
      <c r="Y313" s="146"/>
      <c r="Z313" s="147" t="s">
        <v>456</v>
      </c>
      <c r="AA313" s="146"/>
      <c r="AB313" s="146"/>
      <c r="AC313" s="146"/>
      <c r="AD313" s="146"/>
      <c r="AE313" s="146"/>
      <c r="AF313" s="146"/>
      <c r="AG313" s="146"/>
      <c r="AH313" s="142"/>
      <c r="AI313" s="130"/>
      <c r="AJ313" s="149" t="str">
        <f t="shared" si="9"/>
        <v/>
      </c>
      <c r="AK313" s="211"/>
      <c r="AL313" s="211"/>
      <c r="AM313" s="214"/>
      <c r="AN313" s="214"/>
      <c r="AO313" s="214"/>
      <c r="AP313" s="215"/>
    </row>
    <row r="314" spans="1:42" ht="27" customHeight="1" thickTop="1" thickBot="1" x14ac:dyDescent="0.25">
      <c r="A314" s="138"/>
      <c r="B314" s="304" t="str">
        <f>IF(C316="","",(VLOOKUP(C316,Lookups!$B$4:$C$2561,2,FALSE)))</f>
        <v/>
      </c>
      <c r="C314" s="366"/>
      <c r="D314" s="140"/>
      <c r="E314" s="140"/>
      <c r="F314" s="139"/>
      <c r="G314" s="149"/>
      <c r="H314" s="141" t="str">
        <f t="shared" si="8"/>
        <v/>
      </c>
      <c r="I314" s="146"/>
      <c r="J314" s="146"/>
      <c r="K314" s="146"/>
      <c r="L314" s="146"/>
      <c r="M314" s="146"/>
      <c r="N314" s="147" t="s">
        <v>87</v>
      </c>
      <c r="O314" s="146"/>
      <c r="P314" s="147" t="s">
        <v>250</v>
      </c>
      <c r="Q314" s="146"/>
      <c r="R314" s="146"/>
      <c r="S314" s="147" t="s">
        <v>250</v>
      </c>
      <c r="T314" s="146"/>
      <c r="U314" s="147" t="s">
        <v>250</v>
      </c>
      <c r="V314" s="147" t="s">
        <v>250</v>
      </c>
      <c r="W314" s="146"/>
      <c r="X314" s="146"/>
      <c r="Y314" s="146"/>
      <c r="Z314" s="147" t="s">
        <v>456</v>
      </c>
      <c r="AA314" s="146"/>
      <c r="AB314" s="146"/>
      <c r="AC314" s="146"/>
      <c r="AD314" s="146"/>
      <c r="AE314" s="146"/>
      <c r="AF314" s="146"/>
      <c r="AG314" s="146"/>
      <c r="AH314" s="142"/>
      <c r="AI314" s="130"/>
      <c r="AJ314" s="149" t="str">
        <f t="shared" si="9"/>
        <v/>
      </c>
      <c r="AK314" s="211"/>
      <c r="AL314" s="211"/>
      <c r="AM314" s="214"/>
      <c r="AN314" s="214"/>
      <c r="AO314" s="214"/>
      <c r="AP314" s="215"/>
    </row>
    <row r="315" spans="1:42" ht="27" customHeight="1" thickTop="1" thickBot="1" x14ac:dyDescent="0.25">
      <c r="A315" s="138"/>
      <c r="B315" s="304" t="str">
        <f>IF(C317="","",(VLOOKUP(C317,Lookups!$B$4:$C$2561,2,FALSE)))</f>
        <v/>
      </c>
      <c r="C315" s="366"/>
      <c r="D315" s="140"/>
      <c r="E315" s="140"/>
      <c r="F315" s="139"/>
      <c r="G315" s="149"/>
      <c r="H315" s="141" t="str">
        <f t="shared" si="8"/>
        <v/>
      </c>
      <c r="I315" s="146"/>
      <c r="J315" s="146"/>
      <c r="K315" s="146"/>
      <c r="L315" s="146"/>
      <c r="M315" s="146"/>
      <c r="N315" s="147" t="s">
        <v>87</v>
      </c>
      <c r="O315" s="146"/>
      <c r="P315" s="147" t="s">
        <v>250</v>
      </c>
      <c r="Q315" s="146"/>
      <c r="R315" s="146"/>
      <c r="S315" s="147" t="s">
        <v>250</v>
      </c>
      <c r="T315" s="146"/>
      <c r="U315" s="147" t="s">
        <v>250</v>
      </c>
      <c r="V315" s="147" t="s">
        <v>250</v>
      </c>
      <c r="W315" s="146"/>
      <c r="X315" s="146"/>
      <c r="Y315" s="146"/>
      <c r="Z315" s="147" t="s">
        <v>456</v>
      </c>
      <c r="AA315" s="146"/>
      <c r="AB315" s="146"/>
      <c r="AC315" s="146"/>
      <c r="AD315" s="146"/>
      <c r="AE315" s="146"/>
      <c r="AF315" s="146"/>
      <c r="AG315" s="146"/>
      <c r="AH315" s="142"/>
      <c r="AI315" s="130"/>
      <c r="AJ315" s="149" t="str">
        <f t="shared" si="9"/>
        <v/>
      </c>
      <c r="AK315" s="211"/>
      <c r="AL315" s="211"/>
      <c r="AM315" s="214"/>
      <c r="AN315" s="214"/>
      <c r="AO315" s="214"/>
      <c r="AP315" s="215"/>
    </row>
    <row r="316" spans="1:42" ht="27" customHeight="1" thickTop="1" thickBot="1" x14ac:dyDescent="0.25">
      <c r="A316" s="138"/>
      <c r="B316" s="304" t="str">
        <f>IF(C318="","",(VLOOKUP(C318,Lookups!$B$4:$C$2561,2,FALSE)))</f>
        <v/>
      </c>
      <c r="C316" s="366"/>
      <c r="D316" s="140"/>
      <c r="E316" s="140"/>
      <c r="F316" s="139"/>
      <c r="G316" s="149"/>
      <c r="H316" s="141" t="str">
        <f t="shared" si="8"/>
        <v/>
      </c>
      <c r="I316" s="146"/>
      <c r="J316" s="146"/>
      <c r="K316" s="146"/>
      <c r="L316" s="146"/>
      <c r="M316" s="146"/>
      <c r="N316" s="147" t="s">
        <v>87</v>
      </c>
      <c r="O316" s="146"/>
      <c r="P316" s="147" t="s">
        <v>250</v>
      </c>
      <c r="Q316" s="146"/>
      <c r="R316" s="146"/>
      <c r="S316" s="147" t="s">
        <v>250</v>
      </c>
      <c r="T316" s="146"/>
      <c r="U316" s="147" t="s">
        <v>250</v>
      </c>
      <c r="V316" s="147" t="s">
        <v>250</v>
      </c>
      <c r="W316" s="146"/>
      <c r="X316" s="146"/>
      <c r="Y316" s="146"/>
      <c r="Z316" s="147" t="s">
        <v>456</v>
      </c>
      <c r="AA316" s="146"/>
      <c r="AB316" s="146"/>
      <c r="AC316" s="146"/>
      <c r="AD316" s="146"/>
      <c r="AE316" s="146"/>
      <c r="AF316" s="146"/>
      <c r="AG316" s="146"/>
      <c r="AH316" s="142"/>
      <c r="AI316" s="130"/>
      <c r="AJ316" s="149" t="str">
        <f t="shared" si="9"/>
        <v/>
      </c>
      <c r="AK316" s="211"/>
      <c r="AL316" s="211"/>
      <c r="AM316" s="214"/>
      <c r="AN316" s="214"/>
      <c r="AO316" s="214"/>
      <c r="AP316" s="215"/>
    </row>
    <row r="317" spans="1:42" ht="27" customHeight="1" thickTop="1" thickBot="1" x14ac:dyDescent="0.25">
      <c r="A317" s="138"/>
      <c r="B317" s="304" t="str">
        <f>IF(C319="","",(VLOOKUP(C319,Lookups!$B$4:$C$2561,2,FALSE)))</f>
        <v/>
      </c>
      <c r="C317" s="366"/>
      <c r="D317" s="140"/>
      <c r="E317" s="140"/>
      <c r="F317" s="139"/>
      <c r="G317" s="149"/>
      <c r="H317" s="141" t="str">
        <f t="shared" si="8"/>
        <v/>
      </c>
      <c r="I317" s="146"/>
      <c r="J317" s="146"/>
      <c r="K317" s="146"/>
      <c r="L317" s="146"/>
      <c r="M317" s="146"/>
      <c r="N317" s="147" t="s">
        <v>87</v>
      </c>
      <c r="O317" s="146"/>
      <c r="P317" s="147" t="s">
        <v>250</v>
      </c>
      <c r="Q317" s="146"/>
      <c r="R317" s="146"/>
      <c r="S317" s="147" t="s">
        <v>250</v>
      </c>
      <c r="T317" s="146"/>
      <c r="U317" s="147" t="s">
        <v>250</v>
      </c>
      <c r="V317" s="147" t="s">
        <v>250</v>
      </c>
      <c r="W317" s="146"/>
      <c r="X317" s="146"/>
      <c r="Y317" s="146"/>
      <c r="Z317" s="147" t="s">
        <v>456</v>
      </c>
      <c r="AA317" s="146"/>
      <c r="AB317" s="146"/>
      <c r="AC317" s="146"/>
      <c r="AD317" s="146"/>
      <c r="AE317" s="146"/>
      <c r="AF317" s="146"/>
      <c r="AG317" s="146"/>
      <c r="AH317" s="142"/>
      <c r="AI317" s="130"/>
      <c r="AJ317" s="149" t="str">
        <f t="shared" si="9"/>
        <v/>
      </c>
      <c r="AK317" s="211"/>
      <c r="AL317" s="211"/>
      <c r="AM317" s="214"/>
      <c r="AN317" s="214"/>
      <c r="AO317" s="214"/>
      <c r="AP317" s="215"/>
    </row>
    <row r="318" spans="1:42" ht="27" customHeight="1" thickTop="1" thickBot="1" x14ac:dyDescent="0.25">
      <c r="A318" s="138"/>
      <c r="B318" s="304" t="str">
        <f>IF(C320="","",(VLOOKUP(C320,Lookups!$B$4:$C$2561,2,FALSE)))</f>
        <v/>
      </c>
      <c r="C318" s="366"/>
      <c r="D318" s="140"/>
      <c r="E318" s="140"/>
      <c r="F318" s="139"/>
      <c r="G318" s="149"/>
      <c r="H318" s="141" t="str">
        <f t="shared" si="8"/>
        <v/>
      </c>
      <c r="I318" s="146"/>
      <c r="J318" s="146"/>
      <c r="K318" s="146"/>
      <c r="L318" s="146"/>
      <c r="M318" s="146"/>
      <c r="N318" s="147" t="s">
        <v>87</v>
      </c>
      <c r="O318" s="146"/>
      <c r="P318" s="147" t="s">
        <v>250</v>
      </c>
      <c r="Q318" s="146"/>
      <c r="R318" s="146"/>
      <c r="S318" s="147" t="s">
        <v>250</v>
      </c>
      <c r="T318" s="146"/>
      <c r="U318" s="147" t="s">
        <v>250</v>
      </c>
      <c r="V318" s="147" t="s">
        <v>250</v>
      </c>
      <c r="W318" s="146"/>
      <c r="X318" s="146"/>
      <c r="Y318" s="146"/>
      <c r="Z318" s="147" t="s">
        <v>456</v>
      </c>
      <c r="AA318" s="146"/>
      <c r="AB318" s="146"/>
      <c r="AC318" s="146"/>
      <c r="AD318" s="146"/>
      <c r="AE318" s="146"/>
      <c r="AF318" s="146"/>
      <c r="AG318" s="146"/>
      <c r="AH318" s="142"/>
      <c r="AI318" s="130"/>
      <c r="AJ318" s="149" t="str">
        <f t="shared" si="9"/>
        <v/>
      </c>
      <c r="AK318" s="211"/>
      <c r="AL318" s="211"/>
      <c r="AM318" s="214"/>
      <c r="AN318" s="214"/>
      <c r="AO318" s="214"/>
      <c r="AP318" s="215"/>
    </row>
    <row r="319" spans="1:42" ht="27" customHeight="1" thickTop="1" thickBot="1" x14ac:dyDescent="0.25">
      <c r="A319" s="138"/>
      <c r="B319" s="304" t="str">
        <f>IF(C321="","",(VLOOKUP(C321,Lookups!$B$4:$C$2561,2,FALSE)))</f>
        <v/>
      </c>
      <c r="C319" s="366"/>
      <c r="D319" s="140"/>
      <c r="E319" s="140"/>
      <c r="F319" s="139"/>
      <c r="G319" s="149"/>
      <c r="H319" s="141" t="str">
        <f t="shared" si="8"/>
        <v/>
      </c>
      <c r="I319" s="146"/>
      <c r="J319" s="146"/>
      <c r="K319" s="146"/>
      <c r="L319" s="146"/>
      <c r="M319" s="146"/>
      <c r="N319" s="147" t="s">
        <v>87</v>
      </c>
      <c r="O319" s="146"/>
      <c r="P319" s="147" t="s">
        <v>250</v>
      </c>
      <c r="Q319" s="146"/>
      <c r="R319" s="146"/>
      <c r="S319" s="147" t="s">
        <v>250</v>
      </c>
      <c r="T319" s="146"/>
      <c r="U319" s="147" t="s">
        <v>250</v>
      </c>
      <c r="V319" s="147" t="s">
        <v>250</v>
      </c>
      <c r="W319" s="146"/>
      <c r="X319" s="146"/>
      <c r="Y319" s="146"/>
      <c r="Z319" s="147" t="s">
        <v>456</v>
      </c>
      <c r="AA319" s="146"/>
      <c r="AB319" s="146"/>
      <c r="AC319" s="146"/>
      <c r="AD319" s="146"/>
      <c r="AE319" s="146"/>
      <c r="AF319" s="146"/>
      <c r="AG319" s="146"/>
      <c r="AH319" s="142"/>
      <c r="AI319" s="130"/>
      <c r="AJ319" s="149" t="str">
        <f t="shared" si="9"/>
        <v/>
      </c>
      <c r="AK319" s="211"/>
      <c r="AL319" s="211"/>
      <c r="AM319" s="214"/>
      <c r="AN319" s="214"/>
      <c r="AO319" s="214"/>
      <c r="AP319" s="215"/>
    </row>
    <row r="320" spans="1:42" ht="27" customHeight="1" thickTop="1" thickBot="1" x14ac:dyDescent="0.25">
      <c r="A320" s="138"/>
      <c r="B320" s="304" t="str">
        <f>IF(C322="","",(VLOOKUP(C322,Lookups!$B$4:$C$2561,2,FALSE)))</f>
        <v/>
      </c>
      <c r="C320" s="366"/>
      <c r="D320" s="140"/>
      <c r="E320" s="140"/>
      <c r="F320" s="139"/>
      <c r="G320" s="149"/>
      <c r="H320" s="141" t="str">
        <f t="shared" si="8"/>
        <v/>
      </c>
      <c r="I320" s="146"/>
      <c r="J320" s="146"/>
      <c r="K320" s="146"/>
      <c r="L320" s="146"/>
      <c r="M320" s="146"/>
      <c r="N320" s="147" t="s">
        <v>87</v>
      </c>
      <c r="O320" s="146"/>
      <c r="P320" s="147" t="s">
        <v>250</v>
      </c>
      <c r="Q320" s="146"/>
      <c r="R320" s="146"/>
      <c r="S320" s="147" t="s">
        <v>250</v>
      </c>
      <c r="T320" s="146"/>
      <c r="U320" s="147" t="s">
        <v>250</v>
      </c>
      <c r="V320" s="147" t="s">
        <v>250</v>
      </c>
      <c r="W320" s="146"/>
      <c r="X320" s="146"/>
      <c r="Y320" s="146"/>
      <c r="Z320" s="147" t="s">
        <v>456</v>
      </c>
      <c r="AA320" s="146"/>
      <c r="AB320" s="146"/>
      <c r="AC320" s="146"/>
      <c r="AD320" s="146"/>
      <c r="AE320" s="146"/>
      <c r="AF320" s="146"/>
      <c r="AG320" s="146"/>
      <c r="AH320" s="142"/>
      <c r="AI320" s="130"/>
      <c r="AJ320" s="149" t="str">
        <f t="shared" si="9"/>
        <v/>
      </c>
      <c r="AK320" s="211"/>
      <c r="AL320" s="211"/>
      <c r="AM320" s="214"/>
      <c r="AN320" s="214"/>
      <c r="AO320" s="214"/>
      <c r="AP320" s="215"/>
    </row>
    <row r="321" spans="1:42" ht="27" customHeight="1" thickTop="1" thickBot="1" x14ac:dyDescent="0.25">
      <c r="A321" s="138"/>
      <c r="B321" s="304" t="str">
        <f>IF(C323="","",(VLOOKUP(C323,Lookups!$B$4:$C$2561,2,FALSE)))</f>
        <v/>
      </c>
      <c r="C321" s="366"/>
      <c r="D321" s="140"/>
      <c r="E321" s="140"/>
      <c r="F321" s="139"/>
      <c r="G321" s="149"/>
      <c r="H321" s="141" t="str">
        <f t="shared" si="8"/>
        <v/>
      </c>
      <c r="I321" s="146"/>
      <c r="J321" s="146"/>
      <c r="K321" s="146"/>
      <c r="L321" s="146"/>
      <c r="M321" s="146"/>
      <c r="N321" s="147" t="s">
        <v>87</v>
      </c>
      <c r="O321" s="146"/>
      <c r="P321" s="147" t="s">
        <v>250</v>
      </c>
      <c r="Q321" s="146"/>
      <c r="R321" s="146"/>
      <c r="S321" s="147" t="s">
        <v>250</v>
      </c>
      <c r="T321" s="146"/>
      <c r="U321" s="147" t="s">
        <v>250</v>
      </c>
      <c r="V321" s="147" t="s">
        <v>250</v>
      </c>
      <c r="W321" s="146"/>
      <c r="X321" s="146"/>
      <c r="Y321" s="146"/>
      <c r="Z321" s="147" t="s">
        <v>456</v>
      </c>
      <c r="AA321" s="146"/>
      <c r="AB321" s="146"/>
      <c r="AC321" s="146"/>
      <c r="AD321" s="146"/>
      <c r="AE321" s="146"/>
      <c r="AF321" s="146"/>
      <c r="AG321" s="146"/>
      <c r="AH321" s="142"/>
      <c r="AI321" s="130"/>
      <c r="AJ321" s="149" t="str">
        <f t="shared" si="9"/>
        <v/>
      </c>
      <c r="AK321" s="211"/>
      <c r="AL321" s="211"/>
      <c r="AM321" s="214"/>
      <c r="AN321" s="214"/>
      <c r="AO321" s="214"/>
      <c r="AP321" s="215"/>
    </row>
    <row r="322" spans="1:42" ht="27" customHeight="1" thickTop="1" thickBot="1" x14ac:dyDescent="0.25">
      <c r="A322" s="138"/>
      <c r="B322" s="304" t="str">
        <f>IF(C324="","",(VLOOKUP(C324,Lookups!$B$4:$C$2561,2,FALSE)))</f>
        <v/>
      </c>
      <c r="C322" s="366"/>
      <c r="D322" s="140"/>
      <c r="E322" s="140"/>
      <c r="F322" s="139"/>
      <c r="G322" s="149"/>
      <c r="H322" s="141" t="str">
        <f t="shared" si="8"/>
        <v/>
      </c>
      <c r="I322" s="146"/>
      <c r="J322" s="146"/>
      <c r="K322" s="146"/>
      <c r="L322" s="146"/>
      <c r="M322" s="146"/>
      <c r="N322" s="147" t="s">
        <v>87</v>
      </c>
      <c r="O322" s="146"/>
      <c r="P322" s="147" t="s">
        <v>250</v>
      </c>
      <c r="Q322" s="146"/>
      <c r="R322" s="146"/>
      <c r="S322" s="147" t="s">
        <v>250</v>
      </c>
      <c r="T322" s="146"/>
      <c r="U322" s="147" t="s">
        <v>250</v>
      </c>
      <c r="V322" s="147" t="s">
        <v>250</v>
      </c>
      <c r="W322" s="146"/>
      <c r="X322" s="146"/>
      <c r="Y322" s="146"/>
      <c r="Z322" s="147" t="s">
        <v>456</v>
      </c>
      <c r="AA322" s="146"/>
      <c r="AB322" s="146"/>
      <c r="AC322" s="146"/>
      <c r="AD322" s="146"/>
      <c r="AE322" s="146"/>
      <c r="AF322" s="146"/>
      <c r="AG322" s="146"/>
      <c r="AH322" s="142"/>
      <c r="AI322" s="130"/>
      <c r="AJ322" s="149" t="str">
        <f t="shared" si="9"/>
        <v/>
      </c>
      <c r="AK322" s="211"/>
      <c r="AL322" s="211"/>
      <c r="AM322" s="214"/>
      <c r="AN322" s="214"/>
      <c r="AO322" s="214"/>
      <c r="AP322" s="215"/>
    </row>
    <row r="323" spans="1:42" ht="27" customHeight="1" thickTop="1" thickBot="1" x14ac:dyDescent="0.25">
      <c r="A323" s="138"/>
      <c r="B323" s="304" t="str">
        <f>IF(C325="","",(VLOOKUP(C325,Lookups!$B$4:$C$2561,2,FALSE)))</f>
        <v/>
      </c>
      <c r="C323" s="366"/>
      <c r="D323" s="140"/>
      <c r="E323" s="140"/>
      <c r="F323" s="139"/>
      <c r="G323" s="149"/>
      <c r="H323" s="141" t="str">
        <f t="shared" si="8"/>
        <v/>
      </c>
      <c r="I323" s="146"/>
      <c r="J323" s="146"/>
      <c r="K323" s="146"/>
      <c r="L323" s="146"/>
      <c r="M323" s="146"/>
      <c r="N323" s="147" t="s">
        <v>87</v>
      </c>
      <c r="O323" s="146"/>
      <c r="P323" s="147" t="s">
        <v>250</v>
      </c>
      <c r="Q323" s="146"/>
      <c r="R323" s="146"/>
      <c r="S323" s="147" t="s">
        <v>250</v>
      </c>
      <c r="T323" s="146"/>
      <c r="U323" s="147" t="s">
        <v>250</v>
      </c>
      <c r="V323" s="147" t="s">
        <v>250</v>
      </c>
      <c r="W323" s="146"/>
      <c r="X323" s="146"/>
      <c r="Y323" s="146"/>
      <c r="Z323" s="147" t="s">
        <v>456</v>
      </c>
      <c r="AA323" s="146"/>
      <c r="AB323" s="146"/>
      <c r="AC323" s="146"/>
      <c r="AD323" s="146"/>
      <c r="AE323" s="146"/>
      <c r="AF323" s="146"/>
      <c r="AG323" s="146"/>
      <c r="AH323" s="142"/>
      <c r="AI323" s="130"/>
      <c r="AJ323" s="149" t="str">
        <f t="shared" si="9"/>
        <v/>
      </c>
      <c r="AK323" s="211"/>
      <c r="AL323" s="211"/>
      <c r="AM323" s="214"/>
      <c r="AN323" s="214"/>
      <c r="AO323" s="214"/>
      <c r="AP323" s="215"/>
    </row>
    <row r="324" spans="1:42" ht="27" customHeight="1" thickTop="1" thickBot="1" x14ac:dyDescent="0.25">
      <c r="A324" s="138"/>
      <c r="B324" s="304" t="str">
        <f>IF(C326="","",(VLOOKUP(C326,Lookups!$B$4:$C$2561,2,FALSE)))</f>
        <v/>
      </c>
      <c r="C324" s="366"/>
      <c r="D324" s="140"/>
      <c r="E324" s="140"/>
      <c r="F324" s="139"/>
      <c r="G324" s="149"/>
      <c r="H324" s="141" t="str">
        <f t="shared" si="8"/>
        <v/>
      </c>
      <c r="I324" s="146"/>
      <c r="J324" s="146"/>
      <c r="K324" s="146"/>
      <c r="L324" s="146"/>
      <c r="M324" s="146"/>
      <c r="N324" s="147" t="s">
        <v>87</v>
      </c>
      <c r="O324" s="146"/>
      <c r="P324" s="147" t="s">
        <v>250</v>
      </c>
      <c r="Q324" s="146"/>
      <c r="R324" s="146"/>
      <c r="S324" s="147" t="s">
        <v>250</v>
      </c>
      <c r="T324" s="146"/>
      <c r="U324" s="147" t="s">
        <v>250</v>
      </c>
      <c r="V324" s="147" t="s">
        <v>250</v>
      </c>
      <c r="W324" s="146"/>
      <c r="X324" s="146"/>
      <c r="Y324" s="146"/>
      <c r="Z324" s="147" t="s">
        <v>456</v>
      </c>
      <c r="AA324" s="146"/>
      <c r="AB324" s="146"/>
      <c r="AC324" s="146"/>
      <c r="AD324" s="146"/>
      <c r="AE324" s="146"/>
      <c r="AF324" s="146"/>
      <c r="AG324" s="146"/>
      <c r="AH324" s="142"/>
      <c r="AI324" s="130"/>
      <c r="AJ324" s="149" t="str">
        <f t="shared" si="9"/>
        <v/>
      </c>
      <c r="AK324" s="211"/>
      <c r="AL324" s="211"/>
      <c r="AM324" s="214"/>
      <c r="AN324" s="214"/>
      <c r="AO324" s="214"/>
      <c r="AP324" s="215"/>
    </row>
    <row r="325" spans="1:42" ht="27" customHeight="1" thickTop="1" thickBot="1" x14ac:dyDescent="0.25">
      <c r="A325" s="138"/>
      <c r="B325" s="304" t="str">
        <f>IF(C327="","",(VLOOKUP(C327,Lookups!$B$4:$C$2561,2,FALSE)))</f>
        <v/>
      </c>
      <c r="C325" s="366"/>
      <c r="D325" s="140"/>
      <c r="E325" s="140"/>
      <c r="F325" s="139"/>
      <c r="G325" s="149"/>
      <c r="H325" s="141" t="str">
        <f t="shared" si="8"/>
        <v/>
      </c>
      <c r="I325" s="146"/>
      <c r="J325" s="146"/>
      <c r="K325" s="146"/>
      <c r="L325" s="146"/>
      <c r="M325" s="146"/>
      <c r="N325" s="147" t="s">
        <v>87</v>
      </c>
      <c r="O325" s="146"/>
      <c r="P325" s="147" t="s">
        <v>250</v>
      </c>
      <c r="Q325" s="146"/>
      <c r="R325" s="146"/>
      <c r="S325" s="147" t="s">
        <v>250</v>
      </c>
      <c r="T325" s="146"/>
      <c r="U325" s="147" t="s">
        <v>250</v>
      </c>
      <c r="V325" s="147" t="s">
        <v>250</v>
      </c>
      <c r="W325" s="146"/>
      <c r="X325" s="146"/>
      <c r="Y325" s="146"/>
      <c r="Z325" s="147" t="s">
        <v>456</v>
      </c>
      <c r="AA325" s="146"/>
      <c r="AB325" s="146"/>
      <c r="AC325" s="146"/>
      <c r="AD325" s="146"/>
      <c r="AE325" s="146"/>
      <c r="AF325" s="146"/>
      <c r="AG325" s="146"/>
      <c r="AH325" s="142"/>
      <c r="AI325" s="130"/>
      <c r="AJ325" s="149" t="str">
        <f t="shared" si="9"/>
        <v/>
      </c>
      <c r="AK325" s="211"/>
      <c r="AL325" s="211"/>
      <c r="AM325" s="214"/>
      <c r="AN325" s="214"/>
      <c r="AO325" s="214"/>
      <c r="AP325" s="215"/>
    </row>
    <row r="326" spans="1:42" ht="27" customHeight="1" thickTop="1" thickBot="1" x14ac:dyDescent="0.25">
      <c r="A326" s="138"/>
      <c r="B326" s="304" t="str">
        <f>IF(C328="","",(VLOOKUP(C328,Lookups!$B$4:$C$2561,2,FALSE)))</f>
        <v/>
      </c>
      <c r="C326" s="366"/>
      <c r="D326" s="140"/>
      <c r="E326" s="140"/>
      <c r="F326" s="139"/>
      <c r="G326" s="149"/>
      <c r="H326" s="141" t="str">
        <f t="shared" si="8"/>
        <v/>
      </c>
      <c r="I326" s="146"/>
      <c r="J326" s="146"/>
      <c r="K326" s="146"/>
      <c r="L326" s="146"/>
      <c r="M326" s="146"/>
      <c r="N326" s="147" t="s">
        <v>87</v>
      </c>
      <c r="O326" s="146"/>
      <c r="P326" s="147" t="s">
        <v>250</v>
      </c>
      <c r="Q326" s="146"/>
      <c r="R326" s="146"/>
      <c r="S326" s="147" t="s">
        <v>250</v>
      </c>
      <c r="T326" s="146"/>
      <c r="U326" s="147" t="s">
        <v>250</v>
      </c>
      <c r="V326" s="147" t="s">
        <v>250</v>
      </c>
      <c r="W326" s="146"/>
      <c r="X326" s="146"/>
      <c r="Y326" s="146"/>
      <c r="Z326" s="147" t="s">
        <v>456</v>
      </c>
      <c r="AA326" s="146"/>
      <c r="AB326" s="146"/>
      <c r="AC326" s="146"/>
      <c r="AD326" s="146"/>
      <c r="AE326" s="146"/>
      <c r="AF326" s="146"/>
      <c r="AG326" s="146"/>
      <c r="AH326" s="142"/>
      <c r="AI326" s="130"/>
      <c r="AJ326" s="149" t="str">
        <f t="shared" si="9"/>
        <v/>
      </c>
      <c r="AK326" s="211"/>
      <c r="AL326" s="211"/>
      <c r="AM326" s="214"/>
      <c r="AN326" s="214"/>
      <c r="AO326" s="214"/>
      <c r="AP326" s="215"/>
    </row>
    <row r="327" spans="1:42" ht="27" customHeight="1" thickTop="1" thickBot="1" x14ac:dyDescent="0.25">
      <c r="A327" s="138"/>
      <c r="B327" s="304" t="str">
        <f>IF(C329="","",(VLOOKUP(C329,Lookups!$B$4:$C$2561,2,FALSE)))</f>
        <v/>
      </c>
      <c r="C327" s="366"/>
      <c r="D327" s="140"/>
      <c r="E327" s="140"/>
      <c r="F327" s="139"/>
      <c r="G327" s="149"/>
      <c r="H327" s="141" t="str">
        <f t="shared" si="8"/>
        <v/>
      </c>
      <c r="I327" s="146"/>
      <c r="J327" s="146"/>
      <c r="K327" s="146"/>
      <c r="L327" s="146"/>
      <c r="M327" s="146"/>
      <c r="N327" s="147" t="s">
        <v>87</v>
      </c>
      <c r="O327" s="146"/>
      <c r="P327" s="147" t="s">
        <v>250</v>
      </c>
      <c r="Q327" s="146"/>
      <c r="R327" s="146"/>
      <c r="S327" s="147" t="s">
        <v>250</v>
      </c>
      <c r="T327" s="146"/>
      <c r="U327" s="147" t="s">
        <v>250</v>
      </c>
      <c r="V327" s="147" t="s">
        <v>250</v>
      </c>
      <c r="W327" s="146"/>
      <c r="X327" s="146"/>
      <c r="Y327" s="146"/>
      <c r="Z327" s="147" t="s">
        <v>456</v>
      </c>
      <c r="AA327" s="146"/>
      <c r="AB327" s="146"/>
      <c r="AC327" s="146"/>
      <c r="AD327" s="146"/>
      <c r="AE327" s="146"/>
      <c r="AF327" s="146"/>
      <c r="AG327" s="146"/>
      <c r="AH327" s="142"/>
      <c r="AI327" s="130"/>
      <c r="AJ327" s="149" t="str">
        <f t="shared" si="9"/>
        <v/>
      </c>
      <c r="AK327" s="211"/>
      <c r="AL327" s="211"/>
      <c r="AM327" s="214"/>
      <c r="AN327" s="214"/>
      <c r="AO327" s="214"/>
      <c r="AP327" s="215"/>
    </row>
    <row r="328" spans="1:42" ht="27" customHeight="1" thickTop="1" thickBot="1" x14ac:dyDescent="0.25">
      <c r="A328" s="138"/>
      <c r="B328" s="304" t="str">
        <f>IF(C330="","",(VLOOKUP(C330,Lookups!$B$4:$C$2561,2,FALSE)))</f>
        <v/>
      </c>
      <c r="C328" s="366"/>
      <c r="D328" s="140"/>
      <c r="E328" s="140"/>
      <c r="F328" s="139"/>
      <c r="G328" s="149"/>
      <c r="H328" s="141" t="str">
        <f t="shared" ref="H328:H391" si="10">IF(G328="","",VLOOKUP(G328,FeatureTypeDesc,2,FALSE))</f>
        <v/>
      </c>
      <c r="I328" s="146"/>
      <c r="J328" s="146"/>
      <c r="K328" s="146"/>
      <c r="L328" s="146"/>
      <c r="M328" s="146"/>
      <c r="N328" s="147" t="s">
        <v>87</v>
      </c>
      <c r="O328" s="146"/>
      <c r="P328" s="147" t="s">
        <v>250</v>
      </c>
      <c r="Q328" s="146"/>
      <c r="R328" s="146"/>
      <c r="S328" s="147" t="s">
        <v>250</v>
      </c>
      <c r="T328" s="146"/>
      <c r="U328" s="147" t="s">
        <v>250</v>
      </c>
      <c r="V328" s="147" t="s">
        <v>250</v>
      </c>
      <c r="W328" s="146"/>
      <c r="X328" s="146"/>
      <c r="Y328" s="146"/>
      <c r="Z328" s="147" t="s">
        <v>456</v>
      </c>
      <c r="AA328" s="146"/>
      <c r="AB328" s="146"/>
      <c r="AC328" s="146"/>
      <c r="AD328" s="146"/>
      <c r="AE328" s="146"/>
      <c r="AF328" s="146"/>
      <c r="AG328" s="146"/>
      <c r="AH328" s="142"/>
      <c r="AI328" s="130"/>
      <c r="AJ328" s="149" t="str">
        <f t="shared" si="9"/>
        <v/>
      </c>
      <c r="AK328" s="211"/>
      <c r="AL328" s="211"/>
      <c r="AM328" s="214"/>
      <c r="AN328" s="214"/>
      <c r="AO328" s="214"/>
      <c r="AP328" s="215"/>
    </row>
    <row r="329" spans="1:42" ht="27" customHeight="1" thickTop="1" thickBot="1" x14ac:dyDescent="0.25">
      <c r="A329" s="138"/>
      <c r="B329" s="304" t="str">
        <f>IF(C331="","",(VLOOKUP(C331,Lookups!$B$4:$C$2561,2,FALSE)))</f>
        <v/>
      </c>
      <c r="C329" s="366"/>
      <c r="D329" s="140"/>
      <c r="E329" s="140"/>
      <c r="F329" s="139"/>
      <c r="G329" s="149"/>
      <c r="H329" s="141" t="str">
        <f t="shared" si="10"/>
        <v/>
      </c>
      <c r="I329" s="146"/>
      <c r="J329" s="146"/>
      <c r="K329" s="146"/>
      <c r="L329" s="146"/>
      <c r="M329" s="146"/>
      <c r="N329" s="147" t="s">
        <v>87</v>
      </c>
      <c r="O329" s="146"/>
      <c r="P329" s="147" t="s">
        <v>250</v>
      </c>
      <c r="Q329" s="146"/>
      <c r="R329" s="146"/>
      <c r="S329" s="147" t="s">
        <v>250</v>
      </c>
      <c r="T329" s="146"/>
      <c r="U329" s="147" t="s">
        <v>250</v>
      </c>
      <c r="V329" s="147" t="s">
        <v>250</v>
      </c>
      <c r="W329" s="146"/>
      <c r="X329" s="146"/>
      <c r="Y329" s="146"/>
      <c r="Z329" s="147" t="s">
        <v>456</v>
      </c>
      <c r="AA329" s="146"/>
      <c r="AB329" s="146"/>
      <c r="AC329" s="146"/>
      <c r="AD329" s="146"/>
      <c r="AE329" s="146"/>
      <c r="AF329" s="146"/>
      <c r="AG329" s="146"/>
      <c r="AH329" s="142"/>
      <c r="AI329" s="130"/>
      <c r="AJ329" s="149" t="str">
        <f t="shared" ref="AJ329:AJ392" si="11">IF(A329="add",0,"")</f>
        <v/>
      </c>
      <c r="AK329" s="211"/>
      <c r="AL329" s="211"/>
      <c r="AM329" s="214"/>
      <c r="AN329" s="214"/>
      <c r="AO329" s="214"/>
      <c r="AP329" s="215"/>
    </row>
    <row r="330" spans="1:42" ht="27" customHeight="1" thickTop="1" thickBot="1" x14ac:dyDescent="0.25">
      <c r="A330" s="138"/>
      <c r="B330" s="304" t="str">
        <f>IF(C332="","",(VLOOKUP(C332,Lookups!$B$4:$C$2561,2,FALSE)))</f>
        <v/>
      </c>
      <c r="C330" s="366"/>
      <c r="D330" s="140"/>
      <c r="E330" s="140"/>
      <c r="F330" s="139"/>
      <c r="G330" s="149"/>
      <c r="H330" s="141" t="str">
        <f t="shared" si="10"/>
        <v/>
      </c>
      <c r="I330" s="146"/>
      <c r="J330" s="146"/>
      <c r="K330" s="146"/>
      <c r="L330" s="146"/>
      <c r="M330" s="146"/>
      <c r="N330" s="147" t="s">
        <v>87</v>
      </c>
      <c r="O330" s="146"/>
      <c r="P330" s="147" t="s">
        <v>250</v>
      </c>
      <c r="Q330" s="146"/>
      <c r="R330" s="146"/>
      <c r="S330" s="147" t="s">
        <v>250</v>
      </c>
      <c r="T330" s="146"/>
      <c r="U330" s="147" t="s">
        <v>250</v>
      </c>
      <c r="V330" s="147" t="s">
        <v>250</v>
      </c>
      <c r="W330" s="146"/>
      <c r="X330" s="146"/>
      <c r="Y330" s="146"/>
      <c r="Z330" s="147" t="s">
        <v>456</v>
      </c>
      <c r="AA330" s="146"/>
      <c r="AB330" s="146"/>
      <c r="AC330" s="146"/>
      <c r="AD330" s="146"/>
      <c r="AE330" s="146"/>
      <c r="AF330" s="146"/>
      <c r="AG330" s="146"/>
      <c r="AH330" s="142"/>
      <c r="AI330" s="130"/>
      <c r="AJ330" s="149" t="str">
        <f t="shared" si="11"/>
        <v/>
      </c>
      <c r="AK330" s="211"/>
      <c r="AL330" s="211"/>
      <c r="AM330" s="214"/>
      <c r="AN330" s="214"/>
      <c r="AO330" s="214"/>
      <c r="AP330" s="215"/>
    </row>
    <row r="331" spans="1:42" ht="27" customHeight="1" thickTop="1" thickBot="1" x14ac:dyDescent="0.25">
      <c r="A331" s="138"/>
      <c r="B331" s="304" t="str">
        <f>IF(C333="","",(VLOOKUP(C333,Lookups!$B$4:$C$2561,2,FALSE)))</f>
        <v/>
      </c>
      <c r="C331" s="366"/>
      <c r="D331" s="140"/>
      <c r="E331" s="140"/>
      <c r="F331" s="139"/>
      <c r="G331" s="149"/>
      <c r="H331" s="141" t="str">
        <f t="shared" si="10"/>
        <v/>
      </c>
      <c r="I331" s="146"/>
      <c r="J331" s="146"/>
      <c r="K331" s="146"/>
      <c r="L331" s="146"/>
      <c r="M331" s="146"/>
      <c r="N331" s="147" t="s">
        <v>87</v>
      </c>
      <c r="O331" s="146"/>
      <c r="P331" s="147" t="s">
        <v>250</v>
      </c>
      <c r="Q331" s="146"/>
      <c r="R331" s="146"/>
      <c r="S331" s="147" t="s">
        <v>250</v>
      </c>
      <c r="T331" s="146"/>
      <c r="U331" s="147" t="s">
        <v>250</v>
      </c>
      <c r="V331" s="147" t="s">
        <v>250</v>
      </c>
      <c r="W331" s="146"/>
      <c r="X331" s="146"/>
      <c r="Y331" s="146"/>
      <c r="Z331" s="147" t="s">
        <v>456</v>
      </c>
      <c r="AA331" s="146"/>
      <c r="AB331" s="146"/>
      <c r="AC331" s="146"/>
      <c r="AD331" s="146"/>
      <c r="AE331" s="146"/>
      <c r="AF331" s="146"/>
      <c r="AG331" s="146"/>
      <c r="AH331" s="142"/>
      <c r="AI331" s="130"/>
      <c r="AJ331" s="149" t="str">
        <f t="shared" si="11"/>
        <v/>
      </c>
      <c r="AK331" s="211"/>
      <c r="AL331" s="211"/>
      <c r="AM331" s="214"/>
      <c r="AN331" s="214"/>
      <c r="AO331" s="214"/>
      <c r="AP331" s="215"/>
    </row>
    <row r="332" spans="1:42" ht="27" customHeight="1" thickTop="1" thickBot="1" x14ac:dyDescent="0.25">
      <c r="A332" s="138"/>
      <c r="B332" s="304" t="str">
        <f>IF(C334="","",(VLOOKUP(C334,Lookups!$B$4:$C$2561,2,FALSE)))</f>
        <v/>
      </c>
      <c r="C332" s="366"/>
      <c r="D332" s="140"/>
      <c r="E332" s="140"/>
      <c r="F332" s="139"/>
      <c r="G332" s="149"/>
      <c r="H332" s="141" t="str">
        <f t="shared" si="10"/>
        <v/>
      </c>
      <c r="I332" s="146"/>
      <c r="J332" s="146"/>
      <c r="K332" s="146"/>
      <c r="L332" s="146"/>
      <c r="M332" s="146"/>
      <c r="N332" s="147" t="s">
        <v>87</v>
      </c>
      <c r="O332" s="146"/>
      <c r="P332" s="147" t="s">
        <v>250</v>
      </c>
      <c r="Q332" s="146"/>
      <c r="R332" s="146"/>
      <c r="S332" s="147" t="s">
        <v>250</v>
      </c>
      <c r="T332" s="146"/>
      <c r="U332" s="147" t="s">
        <v>250</v>
      </c>
      <c r="V332" s="147" t="s">
        <v>250</v>
      </c>
      <c r="W332" s="146"/>
      <c r="X332" s="146"/>
      <c r="Y332" s="146"/>
      <c r="Z332" s="147" t="s">
        <v>456</v>
      </c>
      <c r="AA332" s="146"/>
      <c r="AB332" s="146"/>
      <c r="AC332" s="146"/>
      <c r="AD332" s="146"/>
      <c r="AE332" s="146"/>
      <c r="AF332" s="146"/>
      <c r="AG332" s="146"/>
      <c r="AH332" s="142"/>
      <c r="AI332" s="130"/>
      <c r="AJ332" s="149" t="str">
        <f t="shared" si="11"/>
        <v/>
      </c>
      <c r="AK332" s="211"/>
      <c r="AL332" s="211"/>
      <c r="AM332" s="214"/>
      <c r="AN332" s="214"/>
      <c r="AO332" s="214"/>
      <c r="AP332" s="215"/>
    </row>
    <row r="333" spans="1:42" ht="27" customHeight="1" thickTop="1" thickBot="1" x14ac:dyDescent="0.25">
      <c r="A333" s="138"/>
      <c r="B333" s="304" t="str">
        <f>IF(C335="","",(VLOOKUP(C335,Lookups!$B$4:$C$2561,2,FALSE)))</f>
        <v/>
      </c>
      <c r="C333" s="366"/>
      <c r="D333" s="140"/>
      <c r="E333" s="140"/>
      <c r="F333" s="139"/>
      <c r="G333" s="149"/>
      <c r="H333" s="141" t="str">
        <f t="shared" si="10"/>
        <v/>
      </c>
      <c r="I333" s="146"/>
      <c r="J333" s="146"/>
      <c r="K333" s="146"/>
      <c r="L333" s="146"/>
      <c r="M333" s="146"/>
      <c r="N333" s="147" t="s">
        <v>87</v>
      </c>
      <c r="O333" s="146"/>
      <c r="P333" s="147" t="s">
        <v>250</v>
      </c>
      <c r="Q333" s="146"/>
      <c r="R333" s="146"/>
      <c r="S333" s="147" t="s">
        <v>250</v>
      </c>
      <c r="T333" s="146"/>
      <c r="U333" s="147" t="s">
        <v>250</v>
      </c>
      <c r="V333" s="147" t="s">
        <v>250</v>
      </c>
      <c r="W333" s="146"/>
      <c r="X333" s="146"/>
      <c r="Y333" s="146"/>
      <c r="Z333" s="147" t="s">
        <v>456</v>
      </c>
      <c r="AA333" s="146"/>
      <c r="AB333" s="146"/>
      <c r="AC333" s="146"/>
      <c r="AD333" s="146"/>
      <c r="AE333" s="146"/>
      <c r="AF333" s="146"/>
      <c r="AG333" s="146"/>
      <c r="AH333" s="142"/>
      <c r="AI333" s="130"/>
      <c r="AJ333" s="149" t="str">
        <f t="shared" si="11"/>
        <v/>
      </c>
      <c r="AK333" s="211"/>
      <c r="AL333" s="211"/>
      <c r="AM333" s="214"/>
      <c r="AN333" s="214"/>
      <c r="AO333" s="214"/>
      <c r="AP333" s="215"/>
    </row>
    <row r="334" spans="1:42" ht="27" customHeight="1" thickTop="1" thickBot="1" x14ac:dyDescent="0.25">
      <c r="A334" s="138"/>
      <c r="B334" s="304" t="str">
        <f>IF(C336="","",(VLOOKUP(C336,Lookups!$B$4:$C$2561,2,FALSE)))</f>
        <v/>
      </c>
      <c r="C334" s="366"/>
      <c r="D334" s="140"/>
      <c r="E334" s="140"/>
      <c r="F334" s="139"/>
      <c r="G334" s="149"/>
      <c r="H334" s="141" t="str">
        <f t="shared" si="10"/>
        <v/>
      </c>
      <c r="I334" s="146"/>
      <c r="J334" s="146"/>
      <c r="K334" s="146"/>
      <c r="L334" s="146"/>
      <c r="M334" s="146"/>
      <c r="N334" s="147" t="s">
        <v>87</v>
      </c>
      <c r="O334" s="146"/>
      <c r="P334" s="147" t="s">
        <v>250</v>
      </c>
      <c r="Q334" s="146"/>
      <c r="R334" s="146"/>
      <c r="S334" s="147" t="s">
        <v>250</v>
      </c>
      <c r="T334" s="146"/>
      <c r="U334" s="147" t="s">
        <v>250</v>
      </c>
      <c r="V334" s="147" t="s">
        <v>250</v>
      </c>
      <c r="W334" s="146"/>
      <c r="X334" s="146"/>
      <c r="Y334" s="146"/>
      <c r="Z334" s="147" t="s">
        <v>456</v>
      </c>
      <c r="AA334" s="146"/>
      <c r="AB334" s="146"/>
      <c r="AC334" s="146"/>
      <c r="AD334" s="146"/>
      <c r="AE334" s="146"/>
      <c r="AF334" s="146"/>
      <c r="AG334" s="146"/>
      <c r="AH334" s="142"/>
      <c r="AI334" s="130"/>
      <c r="AJ334" s="149" t="str">
        <f t="shared" si="11"/>
        <v/>
      </c>
      <c r="AK334" s="211"/>
      <c r="AL334" s="211"/>
      <c r="AM334" s="214"/>
      <c r="AN334" s="214"/>
      <c r="AO334" s="214"/>
      <c r="AP334" s="215"/>
    </row>
    <row r="335" spans="1:42" ht="27" customHeight="1" thickTop="1" thickBot="1" x14ac:dyDescent="0.25">
      <c r="A335" s="138"/>
      <c r="B335" s="304" t="str">
        <f>IF(C337="","",(VLOOKUP(C337,Lookups!$B$4:$C$2561,2,FALSE)))</f>
        <v/>
      </c>
      <c r="C335" s="366"/>
      <c r="D335" s="140"/>
      <c r="E335" s="140"/>
      <c r="F335" s="139"/>
      <c r="G335" s="149"/>
      <c r="H335" s="141" t="str">
        <f t="shared" si="10"/>
        <v/>
      </c>
      <c r="I335" s="146"/>
      <c r="J335" s="146"/>
      <c r="K335" s="146"/>
      <c r="L335" s="146"/>
      <c r="M335" s="146"/>
      <c r="N335" s="147" t="s">
        <v>87</v>
      </c>
      <c r="O335" s="146"/>
      <c r="P335" s="147" t="s">
        <v>250</v>
      </c>
      <c r="Q335" s="146"/>
      <c r="R335" s="146"/>
      <c r="S335" s="147" t="s">
        <v>250</v>
      </c>
      <c r="T335" s="146"/>
      <c r="U335" s="147" t="s">
        <v>250</v>
      </c>
      <c r="V335" s="147" t="s">
        <v>250</v>
      </c>
      <c r="W335" s="146"/>
      <c r="X335" s="146"/>
      <c r="Y335" s="146"/>
      <c r="Z335" s="147" t="s">
        <v>456</v>
      </c>
      <c r="AA335" s="146"/>
      <c r="AB335" s="146"/>
      <c r="AC335" s="146"/>
      <c r="AD335" s="146"/>
      <c r="AE335" s="146"/>
      <c r="AF335" s="146"/>
      <c r="AG335" s="146"/>
      <c r="AH335" s="142"/>
      <c r="AI335" s="130"/>
      <c r="AJ335" s="149" t="str">
        <f t="shared" si="11"/>
        <v/>
      </c>
      <c r="AK335" s="211"/>
      <c r="AL335" s="211"/>
      <c r="AM335" s="214"/>
      <c r="AN335" s="214"/>
      <c r="AO335" s="214"/>
      <c r="AP335" s="215"/>
    </row>
    <row r="336" spans="1:42" ht="27" customHeight="1" thickTop="1" thickBot="1" x14ac:dyDescent="0.25">
      <c r="A336" s="138"/>
      <c r="B336" s="304" t="str">
        <f>IF(C338="","",(VLOOKUP(C338,Lookups!$B$4:$C$2561,2,FALSE)))</f>
        <v/>
      </c>
      <c r="C336" s="366"/>
      <c r="D336" s="140"/>
      <c r="E336" s="140"/>
      <c r="F336" s="139"/>
      <c r="G336" s="149"/>
      <c r="H336" s="141" t="str">
        <f t="shared" si="10"/>
        <v/>
      </c>
      <c r="I336" s="146"/>
      <c r="J336" s="146"/>
      <c r="K336" s="146"/>
      <c r="L336" s="146"/>
      <c r="M336" s="146"/>
      <c r="N336" s="147" t="s">
        <v>87</v>
      </c>
      <c r="O336" s="146"/>
      <c r="P336" s="147" t="s">
        <v>250</v>
      </c>
      <c r="Q336" s="146"/>
      <c r="R336" s="146"/>
      <c r="S336" s="147" t="s">
        <v>250</v>
      </c>
      <c r="T336" s="146"/>
      <c r="U336" s="147" t="s">
        <v>250</v>
      </c>
      <c r="V336" s="147" t="s">
        <v>250</v>
      </c>
      <c r="W336" s="146"/>
      <c r="X336" s="146"/>
      <c r="Y336" s="146"/>
      <c r="Z336" s="147" t="s">
        <v>456</v>
      </c>
      <c r="AA336" s="146"/>
      <c r="AB336" s="146"/>
      <c r="AC336" s="146"/>
      <c r="AD336" s="146"/>
      <c r="AE336" s="146"/>
      <c r="AF336" s="146"/>
      <c r="AG336" s="146"/>
      <c r="AH336" s="142"/>
      <c r="AI336" s="130"/>
      <c r="AJ336" s="149" t="str">
        <f t="shared" si="11"/>
        <v/>
      </c>
      <c r="AK336" s="211"/>
      <c r="AL336" s="211"/>
      <c r="AM336" s="214"/>
      <c r="AN336" s="214"/>
      <c r="AO336" s="214"/>
      <c r="AP336" s="215"/>
    </row>
    <row r="337" spans="1:42" ht="27" customHeight="1" thickTop="1" thickBot="1" x14ac:dyDescent="0.25">
      <c r="A337" s="138"/>
      <c r="B337" s="304" t="str">
        <f>IF(C339="","",(VLOOKUP(C339,Lookups!$B$4:$C$2561,2,FALSE)))</f>
        <v/>
      </c>
      <c r="C337" s="366"/>
      <c r="D337" s="140"/>
      <c r="E337" s="140"/>
      <c r="F337" s="139"/>
      <c r="G337" s="149"/>
      <c r="H337" s="141" t="str">
        <f t="shared" si="10"/>
        <v/>
      </c>
      <c r="I337" s="146"/>
      <c r="J337" s="146"/>
      <c r="K337" s="146"/>
      <c r="L337" s="146"/>
      <c r="M337" s="146"/>
      <c r="N337" s="147" t="s">
        <v>87</v>
      </c>
      <c r="O337" s="146"/>
      <c r="P337" s="147" t="s">
        <v>250</v>
      </c>
      <c r="Q337" s="146"/>
      <c r="R337" s="146"/>
      <c r="S337" s="147" t="s">
        <v>250</v>
      </c>
      <c r="T337" s="146"/>
      <c r="U337" s="147" t="s">
        <v>250</v>
      </c>
      <c r="V337" s="147" t="s">
        <v>250</v>
      </c>
      <c r="W337" s="146"/>
      <c r="X337" s="146"/>
      <c r="Y337" s="146"/>
      <c r="Z337" s="147" t="s">
        <v>456</v>
      </c>
      <c r="AA337" s="146"/>
      <c r="AB337" s="146"/>
      <c r="AC337" s="146"/>
      <c r="AD337" s="146"/>
      <c r="AE337" s="146"/>
      <c r="AF337" s="146"/>
      <c r="AG337" s="146"/>
      <c r="AH337" s="142"/>
      <c r="AI337" s="130"/>
      <c r="AJ337" s="149" t="str">
        <f t="shared" si="11"/>
        <v/>
      </c>
      <c r="AK337" s="211"/>
      <c r="AL337" s="211"/>
      <c r="AM337" s="214"/>
      <c r="AN337" s="214"/>
      <c r="AO337" s="214"/>
      <c r="AP337" s="215"/>
    </row>
    <row r="338" spans="1:42" ht="27" customHeight="1" thickTop="1" thickBot="1" x14ac:dyDescent="0.25">
      <c r="A338" s="138"/>
      <c r="B338" s="304" t="str">
        <f>IF(C340="","",(VLOOKUP(C340,Lookups!$B$4:$C$2561,2,FALSE)))</f>
        <v/>
      </c>
      <c r="C338" s="366"/>
      <c r="D338" s="140"/>
      <c r="E338" s="140"/>
      <c r="F338" s="139"/>
      <c r="G338" s="149"/>
      <c r="H338" s="141" t="str">
        <f t="shared" si="10"/>
        <v/>
      </c>
      <c r="I338" s="146"/>
      <c r="J338" s="146"/>
      <c r="K338" s="146"/>
      <c r="L338" s="146"/>
      <c r="M338" s="146"/>
      <c r="N338" s="147" t="s">
        <v>87</v>
      </c>
      <c r="O338" s="146"/>
      <c r="P338" s="147" t="s">
        <v>250</v>
      </c>
      <c r="Q338" s="146"/>
      <c r="R338" s="146"/>
      <c r="S338" s="147" t="s">
        <v>250</v>
      </c>
      <c r="T338" s="146"/>
      <c r="U338" s="147" t="s">
        <v>250</v>
      </c>
      <c r="V338" s="147" t="s">
        <v>250</v>
      </c>
      <c r="W338" s="146"/>
      <c r="X338" s="146"/>
      <c r="Y338" s="146"/>
      <c r="Z338" s="147" t="s">
        <v>456</v>
      </c>
      <c r="AA338" s="146"/>
      <c r="AB338" s="146"/>
      <c r="AC338" s="146"/>
      <c r="AD338" s="146"/>
      <c r="AE338" s="146"/>
      <c r="AF338" s="146"/>
      <c r="AG338" s="146"/>
      <c r="AH338" s="142"/>
      <c r="AI338" s="130"/>
      <c r="AJ338" s="149" t="str">
        <f t="shared" si="11"/>
        <v/>
      </c>
      <c r="AK338" s="211"/>
      <c r="AL338" s="211"/>
      <c r="AM338" s="214"/>
      <c r="AN338" s="214"/>
      <c r="AO338" s="214"/>
      <c r="AP338" s="215"/>
    </row>
    <row r="339" spans="1:42" ht="27" customHeight="1" thickTop="1" thickBot="1" x14ac:dyDescent="0.25">
      <c r="A339" s="138"/>
      <c r="B339" s="304" t="str">
        <f>IF(C341="","",(VLOOKUP(C341,Lookups!$B$4:$C$2561,2,FALSE)))</f>
        <v/>
      </c>
      <c r="C339" s="366"/>
      <c r="D339" s="140"/>
      <c r="E339" s="140"/>
      <c r="F339" s="139"/>
      <c r="G339" s="149"/>
      <c r="H339" s="141" t="str">
        <f t="shared" si="10"/>
        <v/>
      </c>
      <c r="I339" s="146"/>
      <c r="J339" s="146"/>
      <c r="K339" s="146"/>
      <c r="L339" s="146"/>
      <c r="M339" s="146"/>
      <c r="N339" s="147" t="s">
        <v>87</v>
      </c>
      <c r="O339" s="146"/>
      <c r="P339" s="147" t="s">
        <v>250</v>
      </c>
      <c r="Q339" s="146"/>
      <c r="R339" s="146"/>
      <c r="S339" s="147" t="s">
        <v>250</v>
      </c>
      <c r="T339" s="146"/>
      <c r="U339" s="147" t="s">
        <v>250</v>
      </c>
      <c r="V339" s="147" t="s">
        <v>250</v>
      </c>
      <c r="W339" s="146"/>
      <c r="X339" s="146"/>
      <c r="Y339" s="146"/>
      <c r="Z339" s="147" t="s">
        <v>456</v>
      </c>
      <c r="AA339" s="146"/>
      <c r="AB339" s="146"/>
      <c r="AC339" s="146"/>
      <c r="AD339" s="146"/>
      <c r="AE339" s="146"/>
      <c r="AF339" s="146"/>
      <c r="AG339" s="146"/>
      <c r="AH339" s="142"/>
      <c r="AI339" s="130"/>
      <c r="AJ339" s="149" t="str">
        <f t="shared" si="11"/>
        <v/>
      </c>
      <c r="AK339" s="211"/>
      <c r="AL339" s="211"/>
      <c r="AM339" s="214"/>
      <c r="AN339" s="214"/>
      <c r="AO339" s="214"/>
      <c r="AP339" s="215"/>
    </row>
    <row r="340" spans="1:42" ht="27" customHeight="1" thickTop="1" thickBot="1" x14ac:dyDescent="0.25">
      <c r="A340" s="138"/>
      <c r="B340" s="304" t="str">
        <f>IF(C342="","",(VLOOKUP(C342,Lookups!$B$4:$C$2561,2,FALSE)))</f>
        <v/>
      </c>
      <c r="C340" s="366"/>
      <c r="D340" s="140"/>
      <c r="E340" s="140"/>
      <c r="F340" s="139"/>
      <c r="G340" s="149"/>
      <c r="H340" s="141" t="str">
        <f t="shared" si="10"/>
        <v/>
      </c>
      <c r="I340" s="146"/>
      <c r="J340" s="146"/>
      <c r="K340" s="146"/>
      <c r="L340" s="146"/>
      <c r="M340" s="146"/>
      <c r="N340" s="147" t="s">
        <v>87</v>
      </c>
      <c r="O340" s="146"/>
      <c r="P340" s="147" t="s">
        <v>250</v>
      </c>
      <c r="Q340" s="146"/>
      <c r="R340" s="146"/>
      <c r="S340" s="147" t="s">
        <v>250</v>
      </c>
      <c r="T340" s="146"/>
      <c r="U340" s="147" t="s">
        <v>250</v>
      </c>
      <c r="V340" s="147" t="s">
        <v>250</v>
      </c>
      <c r="W340" s="146"/>
      <c r="X340" s="146"/>
      <c r="Y340" s="146"/>
      <c r="Z340" s="147" t="s">
        <v>456</v>
      </c>
      <c r="AA340" s="146"/>
      <c r="AB340" s="146"/>
      <c r="AC340" s="146"/>
      <c r="AD340" s="146"/>
      <c r="AE340" s="146"/>
      <c r="AF340" s="146"/>
      <c r="AG340" s="146"/>
      <c r="AH340" s="142"/>
      <c r="AI340" s="130"/>
      <c r="AJ340" s="149" t="str">
        <f t="shared" si="11"/>
        <v/>
      </c>
      <c r="AK340" s="211"/>
      <c r="AL340" s="211"/>
      <c r="AM340" s="214"/>
      <c r="AN340" s="214"/>
      <c r="AO340" s="214"/>
      <c r="AP340" s="215"/>
    </row>
    <row r="341" spans="1:42" ht="27" customHeight="1" thickTop="1" thickBot="1" x14ac:dyDescent="0.25">
      <c r="A341" s="138"/>
      <c r="B341" s="304" t="str">
        <f>IF(C343="","",(VLOOKUP(C343,Lookups!$B$4:$C$2561,2,FALSE)))</f>
        <v/>
      </c>
      <c r="C341" s="366"/>
      <c r="D341" s="140"/>
      <c r="E341" s="140"/>
      <c r="F341" s="139"/>
      <c r="G341" s="149"/>
      <c r="H341" s="141" t="str">
        <f t="shared" si="10"/>
        <v/>
      </c>
      <c r="I341" s="146"/>
      <c r="J341" s="146"/>
      <c r="K341" s="146"/>
      <c r="L341" s="146"/>
      <c r="M341" s="146"/>
      <c r="N341" s="147" t="s">
        <v>87</v>
      </c>
      <c r="O341" s="146"/>
      <c r="P341" s="147" t="s">
        <v>250</v>
      </c>
      <c r="Q341" s="146"/>
      <c r="R341" s="146"/>
      <c r="S341" s="147" t="s">
        <v>250</v>
      </c>
      <c r="T341" s="146"/>
      <c r="U341" s="147" t="s">
        <v>250</v>
      </c>
      <c r="V341" s="147" t="s">
        <v>250</v>
      </c>
      <c r="W341" s="146"/>
      <c r="X341" s="146"/>
      <c r="Y341" s="146"/>
      <c r="Z341" s="147" t="s">
        <v>456</v>
      </c>
      <c r="AA341" s="146"/>
      <c r="AB341" s="146"/>
      <c r="AC341" s="146"/>
      <c r="AD341" s="146"/>
      <c r="AE341" s="146"/>
      <c r="AF341" s="146"/>
      <c r="AG341" s="146"/>
      <c r="AH341" s="142"/>
      <c r="AI341" s="130"/>
      <c r="AJ341" s="149" t="str">
        <f t="shared" si="11"/>
        <v/>
      </c>
      <c r="AK341" s="211"/>
      <c r="AL341" s="211"/>
      <c r="AM341" s="214"/>
      <c r="AN341" s="214"/>
      <c r="AO341" s="214"/>
      <c r="AP341" s="215"/>
    </row>
    <row r="342" spans="1:42" ht="27" customHeight="1" thickTop="1" thickBot="1" x14ac:dyDescent="0.25">
      <c r="A342" s="138"/>
      <c r="B342" s="304" t="str">
        <f>IF(C344="","",(VLOOKUP(C344,Lookups!$B$4:$C$2561,2,FALSE)))</f>
        <v/>
      </c>
      <c r="C342" s="366"/>
      <c r="D342" s="140"/>
      <c r="E342" s="140"/>
      <c r="F342" s="139"/>
      <c r="G342" s="149"/>
      <c r="H342" s="141" t="str">
        <f t="shared" si="10"/>
        <v/>
      </c>
      <c r="I342" s="146"/>
      <c r="J342" s="146"/>
      <c r="K342" s="146"/>
      <c r="L342" s="146"/>
      <c r="M342" s="146"/>
      <c r="N342" s="147" t="s">
        <v>87</v>
      </c>
      <c r="O342" s="146"/>
      <c r="P342" s="147" t="s">
        <v>250</v>
      </c>
      <c r="Q342" s="146"/>
      <c r="R342" s="146"/>
      <c r="S342" s="147" t="s">
        <v>250</v>
      </c>
      <c r="T342" s="146"/>
      <c r="U342" s="147" t="s">
        <v>250</v>
      </c>
      <c r="V342" s="147" t="s">
        <v>250</v>
      </c>
      <c r="W342" s="146"/>
      <c r="X342" s="146"/>
      <c r="Y342" s="146"/>
      <c r="Z342" s="147" t="s">
        <v>456</v>
      </c>
      <c r="AA342" s="146"/>
      <c r="AB342" s="146"/>
      <c r="AC342" s="146"/>
      <c r="AD342" s="146"/>
      <c r="AE342" s="146"/>
      <c r="AF342" s="146"/>
      <c r="AG342" s="146"/>
      <c r="AH342" s="142"/>
      <c r="AI342" s="130"/>
      <c r="AJ342" s="149" t="str">
        <f t="shared" si="11"/>
        <v/>
      </c>
      <c r="AK342" s="211"/>
      <c r="AL342" s="211"/>
      <c r="AM342" s="214"/>
      <c r="AN342" s="214"/>
      <c r="AO342" s="214"/>
      <c r="AP342" s="215"/>
    </row>
    <row r="343" spans="1:42" ht="27" customHeight="1" thickTop="1" thickBot="1" x14ac:dyDescent="0.25">
      <c r="A343" s="138"/>
      <c r="B343" s="304" t="str">
        <f>IF(C345="","",(VLOOKUP(C345,Lookups!$B$4:$C$2561,2,FALSE)))</f>
        <v/>
      </c>
      <c r="C343" s="366"/>
      <c r="D343" s="140"/>
      <c r="E343" s="140"/>
      <c r="F343" s="139"/>
      <c r="G343" s="149"/>
      <c r="H343" s="141" t="str">
        <f t="shared" si="10"/>
        <v/>
      </c>
      <c r="I343" s="146"/>
      <c r="J343" s="146"/>
      <c r="K343" s="146"/>
      <c r="L343" s="146"/>
      <c r="M343" s="146"/>
      <c r="N343" s="147" t="s">
        <v>87</v>
      </c>
      <c r="O343" s="146"/>
      <c r="P343" s="147" t="s">
        <v>250</v>
      </c>
      <c r="Q343" s="146"/>
      <c r="R343" s="146"/>
      <c r="S343" s="147" t="s">
        <v>250</v>
      </c>
      <c r="T343" s="146"/>
      <c r="U343" s="147" t="s">
        <v>250</v>
      </c>
      <c r="V343" s="147" t="s">
        <v>250</v>
      </c>
      <c r="W343" s="146"/>
      <c r="X343" s="146"/>
      <c r="Y343" s="146"/>
      <c r="Z343" s="147" t="s">
        <v>456</v>
      </c>
      <c r="AA343" s="146"/>
      <c r="AB343" s="146"/>
      <c r="AC343" s="146"/>
      <c r="AD343" s="146"/>
      <c r="AE343" s="146"/>
      <c r="AF343" s="146"/>
      <c r="AG343" s="146"/>
      <c r="AH343" s="142"/>
      <c r="AI343" s="130"/>
      <c r="AJ343" s="149" t="str">
        <f t="shared" si="11"/>
        <v/>
      </c>
      <c r="AK343" s="211"/>
      <c r="AL343" s="211"/>
      <c r="AM343" s="214"/>
      <c r="AN343" s="214"/>
      <c r="AO343" s="214"/>
      <c r="AP343" s="215"/>
    </row>
    <row r="344" spans="1:42" ht="27" customHeight="1" thickTop="1" thickBot="1" x14ac:dyDescent="0.25">
      <c r="A344" s="138"/>
      <c r="B344" s="304" t="str">
        <f>IF(C346="","",(VLOOKUP(C346,Lookups!$B$4:$C$2561,2,FALSE)))</f>
        <v/>
      </c>
      <c r="C344" s="366"/>
      <c r="D344" s="140"/>
      <c r="E344" s="140"/>
      <c r="F344" s="139"/>
      <c r="G344" s="149"/>
      <c r="H344" s="141" t="str">
        <f t="shared" si="10"/>
        <v/>
      </c>
      <c r="I344" s="146"/>
      <c r="J344" s="146"/>
      <c r="K344" s="146"/>
      <c r="L344" s="146"/>
      <c r="M344" s="146"/>
      <c r="N344" s="147" t="s">
        <v>87</v>
      </c>
      <c r="O344" s="146"/>
      <c r="P344" s="147" t="s">
        <v>250</v>
      </c>
      <c r="Q344" s="146"/>
      <c r="R344" s="146"/>
      <c r="S344" s="147" t="s">
        <v>250</v>
      </c>
      <c r="T344" s="146"/>
      <c r="U344" s="147" t="s">
        <v>250</v>
      </c>
      <c r="V344" s="147" t="s">
        <v>250</v>
      </c>
      <c r="W344" s="146"/>
      <c r="X344" s="146"/>
      <c r="Y344" s="146"/>
      <c r="Z344" s="147" t="s">
        <v>456</v>
      </c>
      <c r="AA344" s="146"/>
      <c r="AB344" s="146"/>
      <c r="AC344" s="146"/>
      <c r="AD344" s="146"/>
      <c r="AE344" s="146"/>
      <c r="AF344" s="146"/>
      <c r="AG344" s="146"/>
      <c r="AH344" s="142"/>
      <c r="AI344" s="130"/>
      <c r="AJ344" s="149" t="str">
        <f t="shared" si="11"/>
        <v/>
      </c>
      <c r="AK344" s="211"/>
      <c r="AL344" s="211"/>
      <c r="AM344" s="214"/>
      <c r="AN344" s="214"/>
      <c r="AO344" s="214"/>
      <c r="AP344" s="215"/>
    </row>
    <row r="345" spans="1:42" ht="27" customHeight="1" thickTop="1" thickBot="1" x14ac:dyDescent="0.25">
      <c r="A345" s="138"/>
      <c r="B345" s="304" t="str">
        <f>IF(C347="","",(VLOOKUP(C347,Lookups!$B$4:$C$2561,2,FALSE)))</f>
        <v/>
      </c>
      <c r="C345" s="366"/>
      <c r="D345" s="140"/>
      <c r="E345" s="140"/>
      <c r="F345" s="139"/>
      <c r="G345" s="149"/>
      <c r="H345" s="141" t="str">
        <f t="shared" si="10"/>
        <v/>
      </c>
      <c r="I345" s="146"/>
      <c r="J345" s="146"/>
      <c r="K345" s="146"/>
      <c r="L345" s="146"/>
      <c r="M345" s="146"/>
      <c r="N345" s="147" t="s">
        <v>87</v>
      </c>
      <c r="O345" s="146"/>
      <c r="P345" s="147" t="s">
        <v>250</v>
      </c>
      <c r="Q345" s="146"/>
      <c r="R345" s="146"/>
      <c r="S345" s="147" t="s">
        <v>250</v>
      </c>
      <c r="T345" s="146"/>
      <c r="U345" s="147" t="s">
        <v>250</v>
      </c>
      <c r="V345" s="147" t="s">
        <v>250</v>
      </c>
      <c r="W345" s="146"/>
      <c r="X345" s="146"/>
      <c r="Y345" s="146"/>
      <c r="Z345" s="147" t="s">
        <v>456</v>
      </c>
      <c r="AA345" s="146"/>
      <c r="AB345" s="146"/>
      <c r="AC345" s="146"/>
      <c r="AD345" s="146"/>
      <c r="AE345" s="146"/>
      <c r="AF345" s="146"/>
      <c r="AG345" s="146"/>
      <c r="AH345" s="142"/>
      <c r="AI345" s="130"/>
      <c r="AJ345" s="149" t="str">
        <f t="shared" si="11"/>
        <v/>
      </c>
      <c r="AK345" s="211"/>
      <c r="AL345" s="211"/>
      <c r="AM345" s="214"/>
      <c r="AN345" s="214"/>
      <c r="AO345" s="214"/>
      <c r="AP345" s="215"/>
    </row>
    <row r="346" spans="1:42" ht="27" customHeight="1" thickTop="1" thickBot="1" x14ac:dyDescent="0.25">
      <c r="A346" s="138"/>
      <c r="B346" s="304" t="str">
        <f>IF(C348="","",(VLOOKUP(C348,Lookups!$B$4:$C$2561,2,FALSE)))</f>
        <v/>
      </c>
      <c r="C346" s="366"/>
      <c r="D346" s="140"/>
      <c r="E346" s="140"/>
      <c r="F346" s="139"/>
      <c r="G346" s="149"/>
      <c r="H346" s="141" t="str">
        <f t="shared" si="10"/>
        <v/>
      </c>
      <c r="I346" s="146"/>
      <c r="J346" s="146"/>
      <c r="K346" s="146"/>
      <c r="L346" s="146"/>
      <c r="M346" s="146"/>
      <c r="N346" s="147" t="s">
        <v>87</v>
      </c>
      <c r="O346" s="146"/>
      <c r="P346" s="147" t="s">
        <v>250</v>
      </c>
      <c r="Q346" s="146"/>
      <c r="R346" s="146"/>
      <c r="S346" s="147" t="s">
        <v>250</v>
      </c>
      <c r="T346" s="146"/>
      <c r="U346" s="147" t="s">
        <v>250</v>
      </c>
      <c r="V346" s="147" t="s">
        <v>250</v>
      </c>
      <c r="W346" s="146"/>
      <c r="X346" s="146"/>
      <c r="Y346" s="146"/>
      <c r="Z346" s="147" t="s">
        <v>456</v>
      </c>
      <c r="AA346" s="146"/>
      <c r="AB346" s="146"/>
      <c r="AC346" s="146"/>
      <c r="AD346" s="146"/>
      <c r="AE346" s="146"/>
      <c r="AF346" s="146"/>
      <c r="AG346" s="146"/>
      <c r="AH346" s="142"/>
      <c r="AI346" s="130"/>
      <c r="AJ346" s="149" t="str">
        <f t="shared" si="11"/>
        <v/>
      </c>
      <c r="AK346" s="211"/>
      <c r="AL346" s="211"/>
      <c r="AM346" s="214"/>
      <c r="AN346" s="214"/>
      <c r="AO346" s="214"/>
      <c r="AP346" s="215"/>
    </row>
    <row r="347" spans="1:42" ht="27" customHeight="1" thickTop="1" thickBot="1" x14ac:dyDescent="0.25">
      <c r="A347" s="138"/>
      <c r="B347" s="304" t="str">
        <f>IF(C349="","",(VLOOKUP(C349,Lookups!$B$4:$C$2561,2,FALSE)))</f>
        <v/>
      </c>
      <c r="C347" s="366"/>
      <c r="D347" s="140"/>
      <c r="E347" s="140"/>
      <c r="F347" s="139"/>
      <c r="G347" s="149"/>
      <c r="H347" s="141" t="str">
        <f t="shared" si="10"/>
        <v/>
      </c>
      <c r="I347" s="146"/>
      <c r="J347" s="146"/>
      <c r="K347" s="146"/>
      <c r="L347" s="146"/>
      <c r="M347" s="146"/>
      <c r="N347" s="147" t="s">
        <v>87</v>
      </c>
      <c r="O347" s="146"/>
      <c r="P347" s="147" t="s">
        <v>250</v>
      </c>
      <c r="Q347" s="146"/>
      <c r="R347" s="146"/>
      <c r="S347" s="147" t="s">
        <v>250</v>
      </c>
      <c r="T347" s="146"/>
      <c r="U347" s="147" t="s">
        <v>250</v>
      </c>
      <c r="V347" s="147" t="s">
        <v>250</v>
      </c>
      <c r="W347" s="146"/>
      <c r="X347" s="146"/>
      <c r="Y347" s="146"/>
      <c r="Z347" s="147" t="s">
        <v>456</v>
      </c>
      <c r="AA347" s="146"/>
      <c r="AB347" s="146"/>
      <c r="AC347" s="146"/>
      <c r="AD347" s="146"/>
      <c r="AE347" s="146"/>
      <c r="AF347" s="146"/>
      <c r="AG347" s="146"/>
      <c r="AH347" s="142"/>
      <c r="AI347" s="130"/>
      <c r="AJ347" s="149" t="str">
        <f t="shared" si="11"/>
        <v/>
      </c>
      <c r="AK347" s="211"/>
      <c r="AL347" s="211"/>
      <c r="AM347" s="214"/>
      <c r="AN347" s="214"/>
      <c r="AO347" s="214"/>
      <c r="AP347" s="215"/>
    </row>
    <row r="348" spans="1:42" ht="27" customHeight="1" thickTop="1" thickBot="1" x14ac:dyDescent="0.25">
      <c r="A348" s="138"/>
      <c r="B348" s="304" t="str">
        <f>IF(C350="","",(VLOOKUP(C350,Lookups!$B$4:$C$2561,2,FALSE)))</f>
        <v/>
      </c>
      <c r="C348" s="366"/>
      <c r="D348" s="140"/>
      <c r="E348" s="140"/>
      <c r="F348" s="139"/>
      <c r="G348" s="149"/>
      <c r="H348" s="141" t="str">
        <f t="shared" si="10"/>
        <v/>
      </c>
      <c r="I348" s="146"/>
      <c r="J348" s="146"/>
      <c r="K348" s="146"/>
      <c r="L348" s="146"/>
      <c r="M348" s="146"/>
      <c r="N348" s="147" t="s">
        <v>87</v>
      </c>
      <c r="O348" s="146"/>
      <c r="P348" s="147" t="s">
        <v>250</v>
      </c>
      <c r="Q348" s="146"/>
      <c r="R348" s="146"/>
      <c r="S348" s="147" t="s">
        <v>250</v>
      </c>
      <c r="T348" s="146"/>
      <c r="U348" s="147" t="s">
        <v>250</v>
      </c>
      <c r="V348" s="147" t="s">
        <v>250</v>
      </c>
      <c r="W348" s="146"/>
      <c r="X348" s="146"/>
      <c r="Y348" s="146"/>
      <c r="Z348" s="147" t="s">
        <v>456</v>
      </c>
      <c r="AA348" s="146"/>
      <c r="AB348" s="146"/>
      <c r="AC348" s="146"/>
      <c r="AD348" s="146"/>
      <c r="AE348" s="146"/>
      <c r="AF348" s="146"/>
      <c r="AG348" s="146"/>
      <c r="AH348" s="142"/>
      <c r="AI348" s="130"/>
      <c r="AJ348" s="149" t="str">
        <f t="shared" si="11"/>
        <v/>
      </c>
      <c r="AK348" s="211"/>
      <c r="AL348" s="211"/>
      <c r="AM348" s="214"/>
      <c r="AN348" s="214"/>
      <c r="AO348" s="214"/>
      <c r="AP348" s="215"/>
    </row>
    <row r="349" spans="1:42" ht="27" customHeight="1" thickTop="1" thickBot="1" x14ac:dyDescent="0.25">
      <c r="A349" s="138"/>
      <c r="B349" s="304" t="str">
        <f>IF(C351="","",(VLOOKUP(C351,Lookups!$B$4:$C$2561,2,FALSE)))</f>
        <v/>
      </c>
      <c r="C349" s="366"/>
      <c r="D349" s="140"/>
      <c r="E349" s="140"/>
      <c r="F349" s="139"/>
      <c r="G349" s="149"/>
      <c r="H349" s="141" t="str">
        <f t="shared" si="10"/>
        <v/>
      </c>
      <c r="I349" s="146"/>
      <c r="J349" s="146"/>
      <c r="K349" s="146"/>
      <c r="L349" s="146"/>
      <c r="M349" s="146"/>
      <c r="N349" s="147" t="s">
        <v>87</v>
      </c>
      <c r="O349" s="146"/>
      <c r="P349" s="147" t="s">
        <v>250</v>
      </c>
      <c r="Q349" s="146"/>
      <c r="R349" s="146"/>
      <c r="S349" s="147" t="s">
        <v>250</v>
      </c>
      <c r="T349" s="146"/>
      <c r="U349" s="147" t="s">
        <v>250</v>
      </c>
      <c r="V349" s="147" t="s">
        <v>250</v>
      </c>
      <c r="W349" s="146"/>
      <c r="X349" s="146"/>
      <c r="Y349" s="146"/>
      <c r="Z349" s="147" t="s">
        <v>456</v>
      </c>
      <c r="AA349" s="146"/>
      <c r="AB349" s="146"/>
      <c r="AC349" s="146"/>
      <c r="AD349" s="146"/>
      <c r="AE349" s="146"/>
      <c r="AF349" s="146"/>
      <c r="AG349" s="146"/>
      <c r="AH349" s="142"/>
      <c r="AI349" s="130"/>
      <c r="AJ349" s="149" t="str">
        <f t="shared" si="11"/>
        <v/>
      </c>
      <c r="AK349" s="211"/>
      <c r="AL349" s="211"/>
      <c r="AM349" s="214"/>
      <c r="AN349" s="214"/>
      <c r="AO349" s="214"/>
      <c r="AP349" s="215"/>
    </row>
    <row r="350" spans="1:42" ht="27" customHeight="1" thickTop="1" thickBot="1" x14ac:dyDescent="0.25">
      <c r="A350" s="138"/>
      <c r="B350" s="304" t="str">
        <f>IF(C352="","",(VLOOKUP(C352,Lookups!$B$4:$C$2561,2,FALSE)))</f>
        <v/>
      </c>
      <c r="C350" s="366"/>
      <c r="D350" s="140"/>
      <c r="E350" s="140"/>
      <c r="F350" s="139"/>
      <c r="G350" s="149"/>
      <c r="H350" s="141" t="str">
        <f t="shared" si="10"/>
        <v/>
      </c>
      <c r="I350" s="146"/>
      <c r="J350" s="146"/>
      <c r="K350" s="146"/>
      <c r="L350" s="146"/>
      <c r="M350" s="146"/>
      <c r="N350" s="147" t="s">
        <v>87</v>
      </c>
      <c r="O350" s="146"/>
      <c r="P350" s="147" t="s">
        <v>250</v>
      </c>
      <c r="Q350" s="146"/>
      <c r="R350" s="146"/>
      <c r="S350" s="147" t="s">
        <v>250</v>
      </c>
      <c r="T350" s="146"/>
      <c r="U350" s="147" t="s">
        <v>250</v>
      </c>
      <c r="V350" s="147" t="s">
        <v>250</v>
      </c>
      <c r="W350" s="146"/>
      <c r="X350" s="146"/>
      <c r="Y350" s="146"/>
      <c r="Z350" s="147" t="s">
        <v>456</v>
      </c>
      <c r="AA350" s="146"/>
      <c r="AB350" s="146"/>
      <c r="AC350" s="146"/>
      <c r="AD350" s="146"/>
      <c r="AE350" s="146"/>
      <c r="AF350" s="146"/>
      <c r="AG350" s="146"/>
      <c r="AH350" s="142"/>
      <c r="AI350" s="130"/>
      <c r="AJ350" s="149" t="str">
        <f t="shared" si="11"/>
        <v/>
      </c>
      <c r="AK350" s="211"/>
      <c r="AL350" s="211"/>
      <c r="AM350" s="214"/>
      <c r="AN350" s="214"/>
      <c r="AO350" s="214"/>
      <c r="AP350" s="215"/>
    </row>
    <row r="351" spans="1:42" ht="27" customHeight="1" thickTop="1" thickBot="1" x14ac:dyDescent="0.25">
      <c r="A351" s="138"/>
      <c r="B351" s="304" t="str">
        <f>IF(C353="","",(VLOOKUP(C353,Lookups!$B$4:$C$2561,2,FALSE)))</f>
        <v/>
      </c>
      <c r="C351" s="366"/>
      <c r="D351" s="140"/>
      <c r="E351" s="140"/>
      <c r="F351" s="139"/>
      <c r="G351" s="149"/>
      <c r="H351" s="141" t="str">
        <f t="shared" si="10"/>
        <v/>
      </c>
      <c r="I351" s="146"/>
      <c r="J351" s="146"/>
      <c r="K351" s="146"/>
      <c r="L351" s="146"/>
      <c r="M351" s="146"/>
      <c r="N351" s="147" t="s">
        <v>87</v>
      </c>
      <c r="O351" s="146"/>
      <c r="P351" s="147" t="s">
        <v>250</v>
      </c>
      <c r="Q351" s="146"/>
      <c r="R351" s="146"/>
      <c r="S351" s="147" t="s">
        <v>250</v>
      </c>
      <c r="T351" s="146"/>
      <c r="U351" s="147" t="s">
        <v>250</v>
      </c>
      <c r="V351" s="147" t="s">
        <v>250</v>
      </c>
      <c r="W351" s="146"/>
      <c r="X351" s="146"/>
      <c r="Y351" s="146"/>
      <c r="Z351" s="147" t="s">
        <v>456</v>
      </c>
      <c r="AA351" s="146"/>
      <c r="AB351" s="146"/>
      <c r="AC351" s="146"/>
      <c r="AD351" s="146"/>
      <c r="AE351" s="146"/>
      <c r="AF351" s="146"/>
      <c r="AG351" s="146"/>
      <c r="AH351" s="142"/>
      <c r="AI351" s="130"/>
      <c r="AJ351" s="149" t="str">
        <f t="shared" si="11"/>
        <v/>
      </c>
      <c r="AK351" s="211"/>
      <c r="AL351" s="211"/>
      <c r="AM351" s="214"/>
      <c r="AN351" s="214"/>
      <c r="AO351" s="214"/>
      <c r="AP351" s="215"/>
    </row>
    <row r="352" spans="1:42" ht="27" customHeight="1" thickTop="1" thickBot="1" x14ac:dyDescent="0.25">
      <c r="A352" s="138"/>
      <c r="B352" s="304" t="str">
        <f>IF(C354="","",(VLOOKUP(C354,Lookups!$B$4:$C$2561,2,FALSE)))</f>
        <v/>
      </c>
      <c r="C352" s="366"/>
      <c r="D352" s="140"/>
      <c r="E352" s="140"/>
      <c r="F352" s="139"/>
      <c r="G352" s="149"/>
      <c r="H352" s="141" t="str">
        <f t="shared" si="10"/>
        <v/>
      </c>
      <c r="I352" s="146"/>
      <c r="J352" s="146"/>
      <c r="K352" s="146"/>
      <c r="L352" s="146"/>
      <c r="M352" s="146"/>
      <c r="N352" s="147" t="s">
        <v>87</v>
      </c>
      <c r="O352" s="146"/>
      <c r="P352" s="147" t="s">
        <v>250</v>
      </c>
      <c r="Q352" s="146"/>
      <c r="R352" s="146"/>
      <c r="S352" s="147" t="s">
        <v>250</v>
      </c>
      <c r="T352" s="146"/>
      <c r="U352" s="147" t="s">
        <v>250</v>
      </c>
      <c r="V352" s="147" t="s">
        <v>250</v>
      </c>
      <c r="W352" s="146"/>
      <c r="X352" s="146"/>
      <c r="Y352" s="146"/>
      <c r="Z352" s="147" t="s">
        <v>456</v>
      </c>
      <c r="AA352" s="146"/>
      <c r="AB352" s="146"/>
      <c r="AC352" s="146"/>
      <c r="AD352" s="146"/>
      <c r="AE352" s="146"/>
      <c r="AF352" s="146"/>
      <c r="AG352" s="146"/>
      <c r="AH352" s="142"/>
      <c r="AI352" s="130"/>
      <c r="AJ352" s="149" t="str">
        <f t="shared" si="11"/>
        <v/>
      </c>
      <c r="AK352" s="211"/>
      <c r="AL352" s="211"/>
      <c r="AM352" s="214"/>
      <c r="AN352" s="214"/>
      <c r="AO352" s="214"/>
      <c r="AP352" s="215"/>
    </row>
    <row r="353" spans="1:42" ht="27" customHeight="1" thickTop="1" thickBot="1" x14ac:dyDescent="0.25">
      <c r="A353" s="138"/>
      <c r="B353" s="304" t="str">
        <f>IF(C355="","",(VLOOKUP(C355,Lookups!$B$4:$C$2561,2,FALSE)))</f>
        <v/>
      </c>
      <c r="C353" s="366"/>
      <c r="D353" s="140"/>
      <c r="E353" s="140"/>
      <c r="F353" s="139"/>
      <c r="G353" s="149"/>
      <c r="H353" s="141" t="str">
        <f t="shared" si="10"/>
        <v/>
      </c>
      <c r="I353" s="146"/>
      <c r="J353" s="146"/>
      <c r="K353" s="146"/>
      <c r="L353" s="146"/>
      <c r="M353" s="146"/>
      <c r="N353" s="147" t="s">
        <v>87</v>
      </c>
      <c r="O353" s="146"/>
      <c r="P353" s="147" t="s">
        <v>250</v>
      </c>
      <c r="Q353" s="146"/>
      <c r="R353" s="146"/>
      <c r="S353" s="147" t="s">
        <v>250</v>
      </c>
      <c r="T353" s="146"/>
      <c r="U353" s="147" t="s">
        <v>250</v>
      </c>
      <c r="V353" s="147" t="s">
        <v>250</v>
      </c>
      <c r="W353" s="146"/>
      <c r="X353" s="146"/>
      <c r="Y353" s="146"/>
      <c r="Z353" s="147" t="s">
        <v>456</v>
      </c>
      <c r="AA353" s="146"/>
      <c r="AB353" s="146"/>
      <c r="AC353" s="146"/>
      <c r="AD353" s="146"/>
      <c r="AE353" s="146"/>
      <c r="AF353" s="146"/>
      <c r="AG353" s="146"/>
      <c r="AH353" s="142"/>
      <c r="AI353" s="130"/>
      <c r="AJ353" s="149" t="str">
        <f t="shared" si="11"/>
        <v/>
      </c>
      <c r="AK353" s="211"/>
      <c r="AL353" s="211"/>
      <c r="AM353" s="214"/>
      <c r="AN353" s="214"/>
      <c r="AO353" s="214"/>
      <c r="AP353" s="215"/>
    </row>
    <row r="354" spans="1:42" ht="27" customHeight="1" thickTop="1" thickBot="1" x14ac:dyDescent="0.25">
      <c r="A354" s="138"/>
      <c r="B354" s="304" t="str">
        <f>IF(C356="","",(VLOOKUP(C356,Lookups!$B$4:$C$2561,2,FALSE)))</f>
        <v/>
      </c>
      <c r="C354" s="366"/>
      <c r="D354" s="140"/>
      <c r="E354" s="140"/>
      <c r="F354" s="139"/>
      <c r="G354" s="149"/>
      <c r="H354" s="141" t="str">
        <f t="shared" si="10"/>
        <v/>
      </c>
      <c r="I354" s="146"/>
      <c r="J354" s="146"/>
      <c r="K354" s="146"/>
      <c r="L354" s="146"/>
      <c r="M354" s="146"/>
      <c r="N354" s="147" t="s">
        <v>87</v>
      </c>
      <c r="O354" s="146"/>
      <c r="P354" s="147" t="s">
        <v>250</v>
      </c>
      <c r="Q354" s="146"/>
      <c r="R354" s="146"/>
      <c r="S354" s="147" t="s">
        <v>250</v>
      </c>
      <c r="T354" s="146"/>
      <c r="U354" s="147" t="s">
        <v>250</v>
      </c>
      <c r="V354" s="147" t="s">
        <v>250</v>
      </c>
      <c r="W354" s="146"/>
      <c r="X354" s="146"/>
      <c r="Y354" s="146"/>
      <c r="Z354" s="147" t="s">
        <v>456</v>
      </c>
      <c r="AA354" s="146"/>
      <c r="AB354" s="146"/>
      <c r="AC354" s="146"/>
      <c r="AD354" s="146"/>
      <c r="AE354" s="146"/>
      <c r="AF354" s="146"/>
      <c r="AG354" s="146"/>
      <c r="AH354" s="142"/>
      <c r="AI354" s="130"/>
      <c r="AJ354" s="149" t="str">
        <f t="shared" si="11"/>
        <v/>
      </c>
      <c r="AK354" s="211"/>
      <c r="AL354" s="211"/>
      <c r="AM354" s="214"/>
      <c r="AN354" s="214"/>
      <c r="AO354" s="214"/>
      <c r="AP354" s="215"/>
    </row>
    <row r="355" spans="1:42" ht="27" customHeight="1" thickTop="1" thickBot="1" x14ac:dyDescent="0.25">
      <c r="A355" s="138"/>
      <c r="B355" s="304" t="str">
        <f>IF(C357="","",(VLOOKUP(C357,Lookups!$B$4:$C$2561,2,FALSE)))</f>
        <v/>
      </c>
      <c r="C355" s="366"/>
      <c r="D355" s="140"/>
      <c r="E355" s="140"/>
      <c r="F355" s="139"/>
      <c r="G355" s="149"/>
      <c r="H355" s="141" t="str">
        <f t="shared" si="10"/>
        <v/>
      </c>
      <c r="I355" s="146"/>
      <c r="J355" s="146"/>
      <c r="K355" s="146"/>
      <c r="L355" s="146"/>
      <c r="M355" s="146"/>
      <c r="N355" s="147" t="s">
        <v>87</v>
      </c>
      <c r="O355" s="146"/>
      <c r="P355" s="147" t="s">
        <v>250</v>
      </c>
      <c r="Q355" s="146"/>
      <c r="R355" s="146"/>
      <c r="S355" s="147" t="s">
        <v>250</v>
      </c>
      <c r="T355" s="146"/>
      <c r="U355" s="147" t="s">
        <v>250</v>
      </c>
      <c r="V355" s="147" t="s">
        <v>250</v>
      </c>
      <c r="W355" s="146"/>
      <c r="X355" s="146"/>
      <c r="Y355" s="146"/>
      <c r="Z355" s="147" t="s">
        <v>456</v>
      </c>
      <c r="AA355" s="146"/>
      <c r="AB355" s="146"/>
      <c r="AC355" s="146"/>
      <c r="AD355" s="146"/>
      <c r="AE355" s="146"/>
      <c r="AF355" s="146"/>
      <c r="AG355" s="146"/>
      <c r="AH355" s="142"/>
      <c r="AI355" s="130"/>
      <c r="AJ355" s="149" t="str">
        <f t="shared" si="11"/>
        <v/>
      </c>
      <c r="AK355" s="211"/>
      <c r="AL355" s="211"/>
      <c r="AM355" s="214"/>
      <c r="AN355" s="214"/>
      <c r="AO355" s="214"/>
      <c r="AP355" s="215"/>
    </row>
    <row r="356" spans="1:42" ht="27" customHeight="1" thickTop="1" thickBot="1" x14ac:dyDescent="0.25">
      <c r="A356" s="138"/>
      <c r="B356" s="304" t="str">
        <f>IF(C358="","",(VLOOKUP(C358,Lookups!$B$4:$C$2561,2,FALSE)))</f>
        <v/>
      </c>
      <c r="C356" s="366"/>
      <c r="D356" s="140"/>
      <c r="E356" s="140"/>
      <c r="F356" s="139"/>
      <c r="G356" s="149"/>
      <c r="H356" s="141" t="str">
        <f t="shared" si="10"/>
        <v/>
      </c>
      <c r="I356" s="146"/>
      <c r="J356" s="146"/>
      <c r="K356" s="146"/>
      <c r="L356" s="146"/>
      <c r="M356" s="146"/>
      <c r="N356" s="147" t="s">
        <v>87</v>
      </c>
      <c r="O356" s="146"/>
      <c r="P356" s="147" t="s">
        <v>250</v>
      </c>
      <c r="Q356" s="146"/>
      <c r="R356" s="146"/>
      <c r="S356" s="147" t="s">
        <v>250</v>
      </c>
      <c r="T356" s="146"/>
      <c r="U356" s="147" t="s">
        <v>250</v>
      </c>
      <c r="V356" s="147" t="s">
        <v>250</v>
      </c>
      <c r="W356" s="146"/>
      <c r="X356" s="146"/>
      <c r="Y356" s="146"/>
      <c r="Z356" s="147" t="s">
        <v>456</v>
      </c>
      <c r="AA356" s="146"/>
      <c r="AB356" s="146"/>
      <c r="AC356" s="146"/>
      <c r="AD356" s="146"/>
      <c r="AE356" s="146"/>
      <c r="AF356" s="146"/>
      <c r="AG356" s="146"/>
      <c r="AH356" s="142"/>
      <c r="AI356" s="130"/>
      <c r="AJ356" s="149" t="str">
        <f t="shared" si="11"/>
        <v/>
      </c>
      <c r="AK356" s="211"/>
      <c r="AL356" s="211"/>
      <c r="AM356" s="214"/>
      <c r="AN356" s="214"/>
      <c r="AO356" s="214"/>
      <c r="AP356" s="215"/>
    </row>
    <row r="357" spans="1:42" ht="27" customHeight="1" thickTop="1" thickBot="1" x14ac:dyDescent="0.25">
      <c r="A357" s="138"/>
      <c r="B357" s="304" t="str">
        <f>IF(C359="","",(VLOOKUP(C359,Lookups!$B$4:$C$2561,2,FALSE)))</f>
        <v/>
      </c>
      <c r="C357" s="366"/>
      <c r="D357" s="140"/>
      <c r="E357" s="140"/>
      <c r="F357" s="139"/>
      <c r="G357" s="149"/>
      <c r="H357" s="141" t="str">
        <f t="shared" si="10"/>
        <v/>
      </c>
      <c r="I357" s="146"/>
      <c r="J357" s="146"/>
      <c r="K357" s="146"/>
      <c r="L357" s="146"/>
      <c r="M357" s="146"/>
      <c r="N357" s="147" t="s">
        <v>87</v>
      </c>
      <c r="O357" s="146"/>
      <c r="P357" s="147" t="s">
        <v>250</v>
      </c>
      <c r="Q357" s="146"/>
      <c r="R357" s="146"/>
      <c r="S357" s="147" t="s">
        <v>250</v>
      </c>
      <c r="T357" s="146"/>
      <c r="U357" s="147" t="s">
        <v>250</v>
      </c>
      <c r="V357" s="147" t="s">
        <v>250</v>
      </c>
      <c r="W357" s="146"/>
      <c r="X357" s="146"/>
      <c r="Y357" s="146"/>
      <c r="Z357" s="147" t="s">
        <v>456</v>
      </c>
      <c r="AA357" s="146"/>
      <c r="AB357" s="146"/>
      <c r="AC357" s="146"/>
      <c r="AD357" s="146"/>
      <c r="AE357" s="146"/>
      <c r="AF357" s="146"/>
      <c r="AG357" s="146"/>
      <c r="AH357" s="142"/>
      <c r="AI357" s="130"/>
      <c r="AJ357" s="149" t="str">
        <f t="shared" si="11"/>
        <v/>
      </c>
      <c r="AK357" s="211"/>
      <c r="AL357" s="211"/>
      <c r="AM357" s="214"/>
      <c r="AN357" s="214"/>
      <c r="AO357" s="214"/>
      <c r="AP357" s="215"/>
    </row>
    <row r="358" spans="1:42" ht="27" customHeight="1" thickTop="1" thickBot="1" x14ac:dyDescent="0.25">
      <c r="A358" s="138"/>
      <c r="B358" s="304" t="str">
        <f>IF(C360="","",(VLOOKUP(C360,Lookups!$B$4:$C$2561,2,FALSE)))</f>
        <v/>
      </c>
      <c r="C358" s="366"/>
      <c r="D358" s="140"/>
      <c r="E358" s="140"/>
      <c r="F358" s="139"/>
      <c r="G358" s="149"/>
      <c r="H358" s="141" t="str">
        <f t="shared" si="10"/>
        <v/>
      </c>
      <c r="I358" s="146"/>
      <c r="J358" s="146"/>
      <c r="K358" s="146"/>
      <c r="L358" s="146"/>
      <c r="M358" s="146"/>
      <c r="N358" s="147" t="s">
        <v>87</v>
      </c>
      <c r="O358" s="146"/>
      <c r="P358" s="147" t="s">
        <v>250</v>
      </c>
      <c r="Q358" s="146"/>
      <c r="R358" s="146"/>
      <c r="S358" s="147" t="s">
        <v>250</v>
      </c>
      <c r="T358" s="146"/>
      <c r="U358" s="147" t="s">
        <v>250</v>
      </c>
      <c r="V358" s="147" t="s">
        <v>250</v>
      </c>
      <c r="W358" s="146"/>
      <c r="X358" s="146"/>
      <c r="Y358" s="146"/>
      <c r="Z358" s="147" t="s">
        <v>456</v>
      </c>
      <c r="AA358" s="146"/>
      <c r="AB358" s="146"/>
      <c r="AC358" s="146"/>
      <c r="AD358" s="146"/>
      <c r="AE358" s="146"/>
      <c r="AF358" s="146"/>
      <c r="AG358" s="146"/>
      <c r="AH358" s="142"/>
      <c r="AI358" s="130"/>
      <c r="AJ358" s="149" t="str">
        <f t="shared" si="11"/>
        <v/>
      </c>
      <c r="AK358" s="211"/>
      <c r="AL358" s="211"/>
      <c r="AM358" s="214"/>
      <c r="AN358" s="214"/>
      <c r="AO358" s="214"/>
      <c r="AP358" s="215"/>
    </row>
    <row r="359" spans="1:42" ht="27" customHeight="1" thickTop="1" thickBot="1" x14ac:dyDescent="0.25">
      <c r="A359" s="138"/>
      <c r="B359" s="304" t="str">
        <f>IF(C361="","",(VLOOKUP(C361,Lookups!$B$4:$C$2561,2,FALSE)))</f>
        <v/>
      </c>
      <c r="C359" s="366"/>
      <c r="D359" s="140"/>
      <c r="E359" s="140"/>
      <c r="F359" s="139"/>
      <c r="G359" s="149"/>
      <c r="H359" s="141" t="str">
        <f t="shared" si="10"/>
        <v/>
      </c>
      <c r="I359" s="146"/>
      <c r="J359" s="146"/>
      <c r="K359" s="146"/>
      <c r="L359" s="146"/>
      <c r="M359" s="146"/>
      <c r="N359" s="147" t="s">
        <v>87</v>
      </c>
      <c r="O359" s="146"/>
      <c r="P359" s="147" t="s">
        <v>250</v>
      </c>
      <c r="Q359" s="146"/>
      <c r="R359" s="146"/>
      <c r="S359" s="147" t="s">
        <v>250</v>
      </c>
      <c r="T359" s="146"/>
      <c r="U359" s="147" t="s">
        <v>250</v>
      </c>
      <c r="V359" s="147" t="s">
        <v>250</v>
      </c>
      <c r="W359" s="146"/>
      <c r="X359" s="146"/>
      <c r="Y359" s="146"/>
      <c r="Z359" s="147" t="s">
        <v>456</v>
      </c>
      <c r="AA359" s="146"/>
      <c r="AB359" s="146"/>
      <c r="AC359" s="146"/>
      <c r="AD359" s="146"/>
      <c r="AE359" s="146"/>
      <c r="AF359" s="146"/>
      <c r="AG359" s="146"/>
      <c r="AH359" s="142"/>
      <c r="AI359" s="130"/>
      <c r="AJ359" s="149" t="str">
        <f t="shared" si="11"/>
        <v/>
      </c>
      <c r="AK359" s="211"/>
      <c r="AL359" s="211"/>
      <c r="AM359" s="214"/>
      <c r="AN359" s="214"/>
      <c r="AO359" s="214"/>
      <c r="AP359" s="215"/>
    </row>
    <row r="360" spans="1:42" ht="27" customHeight="1" thickTop="1" thickBot="1" x14ac:dyDescent="0.25">
      <c r="A360" s="138"/>
      <c r="B360" s="304" t="str">
        <f>IF(C362="","",(VLOOKUP(C362,Lookups!$B$4:$C$2561,2,FALSE)))</f>
        <v/>
      </c>
      <c r="C360" s="366"/>
      <c r="D360" s="140"/>
      <c r="E360" s="140"/>
      <c r="F360" s="139"/>
      <c r="G360" s="149"/>
      <c r="H360" s="141" t="str">
        <f t="shared" si="10"/>
        <v/>
      </c>
      <c r="I360" s="146"/>
      <c r="J360" s="146"/>
      <c r="K360" s="146"/>
      <c r="L360" s="146"/>
      <c r="M360" s="146"/>
      <c r="N360" s="147" t="s">
        <v>87</v>
      </c>
      <c r="O360" s="146"/>
      <c r="P360" s="147" t="s">
        <v>250</v>
      </c>
      <c r="Q360" s="146"/>
      <c r="R360" s="146"/>
      <c r="S360" s="147" t="s">
        <v>250</v>
      </c>
      <c r="T360" s="146"/>
      <c r="U360" s="147" t="s">
        <v>250</v>
      </c>
      <c r="V360" s="147" t="s">
        <v>250</v>
      </c>
      <c r="W360" s="146"/>
      <c r="X360" s="146"/>
      <c r="Y360" s="146"/>
      <c r="Z360" s="147" t="s">
        <v>456</v>
      </c>
      <c r="AA360" s="146"/>
      <c r="AB360" s="146"/>
      <c r="AC360" s="146"/>
      <c r="AD360" s="146"/>
      <c r="AE360" s="146"/>
      <c r="AF360" s="146"/>
      <c r="AG360" s="146"/>
      <c r="AH360" s="142"/>
      <c r="AI360" s="130"/>
      <c r="AJ360" s="149" t="str">
        <f t="shared" si="11"/>
        <v/>
      </c>
      <c r="AK360" s="211"/>
      <c r="AL360" s="211"/>
      <c r="AM360" s="214"/>
      <c r="AN360" s="214"/>
      <c r="AO360" s="214"/>
      <c r="AP360" s="215"/>
    </row>
    <row r="361" spans="1:42" ht="27" customHeight="1" thickTop="1" thickBot="1" x14ac:dyDescent="0.25">
      <c r="A361" s="138"/>
      <c r="B361" s="304" t="str">
        <f>IF(C363="","",(VLOOKUP(C363,Lookups!$B$4:$C$2561,2,FALSE)))</f>
        <v/>
      </c>
      <c r="C361" s="366"/>
      <c r="D361" s="140"/>
      <c r="E361" s="140"/>
      <c r="F361" s="139"/>
      <c r="G361" s="149"/>
      <c r="H361" s="141" t="str">
        <f t="shared" si="10"/>
        <v/>
      </c>
      <c r="I361" s="146"/>
      <c r="J361" s="146"/>
      <c r="K361" s="146"/>
      <c r="L361" s="146"/>
      <c r="M361" s="146"/>
      <c r="N361" s="147" t="s">
        <v>87</v>
      </c>
      <c r="O361" s="146"/>
      <c r="P361" s="147" t="s">
        <v>250</v>
      </c>
      <c r="Q361" s="146"/>
      <c r="R361" s="146"/>
      <c r="S361" s="147" t="s">
        <v>250</v>
      </c>
      <c r="T361" s="146"/>
      <c r="U361" s="147" t="s">
        <v>250</v>
      </c>
      <c r="V361" s="147" t="s">
        <v>250</v>
      </c>
      <c r="W361" s="146"/>
      <c r="X361" s="146"/>
      <c r="Y361" s="146"/>
      <c r="Z361" s="147" t="s">
        <v>456</v>
      </c>
      <c r="AA361" s="146"/>
      <c r="AB361" s="146"/>
      <c r="AC361" s="146"/>
      <c r="AD361" s="146"/>
      <c r="AE361" s="146"/>
      <c r="AF361" s="146"/>
      <c r="AG361" s="146"/>
      <c r="AH361" s="142"/>
      <c r="AI361" s="130"/>
      <c r="AJ361" s="149" t="str">
        <f t="shared" si="11"/>
        <v/>
      </c>
      <c r="AK361" s="211"/>
      <c r="AL361" s="211"/>
      <c r="AM361" s="214"/>
      <c r="AN361" s="214"/>
      <c r="AO361" s="214"/>
      <c r="AP361" s="215"/>
    </row>
    <row r="362" spans="1:42" ht="27" customHeight="1" thickTop="1" thickBot="1" x14ac:dyDescent="0.25">
      <c r="A362" s="138"/>
      <c r="B362" s="304" t="str">
        <f>IF(C364="","",(VLOOKUP(C364,Lookups!$B$4:$C$2561,2,FALSE)))</f>
        <v/>
      </c>
      <c r="C362" s="366"/>
      <c r="D362" s="140"/>
      <c r="E362" s="140"/>
      <c r="F362" s="139"/>
      <c r="G362" s="149"/>
      <c r="H362" s="141" t="str">
        <f t="shared" si="10"/>
        <v/>
      </c>
      <c r="I362" s="146"/>
      <c r="J362" s="146"/>
      <c r="K362" s="146"/>
      <c r="L362" s="146"/>
      <c r="M362" s="146"/>
      <c r="N362" s="147" t="s">
        <v>87</v>
      </c>
      <c r="O362" s="146"/>
      <c r="P362" s="147" t="s">
        <v>250</v>
      </c>
      <c r="Q362" s="146"/>
      <c r="R362" s="146"/>
      <c r="S362" s="147" t="s">
        <v>250</v>
      </c>
      <c r="T362" s="146"/>
      <c r="U362" s="147" t="s">
        <v>250</v>
      </c>
      <c r="V362" s="147" t="s">
        <v>250</v>
      </c>
      <c r="W362" s="146"/>
      <c r="X362" s="146"/>
      <c r="Y362" s="146"/>
      <c r="Z362" s="147" t="s">
        <v>456</v>
      </c>
      <c r="AA362" s="146"/>
      <c r="AB362" s="146"/>
      <c r="AC362" s="146"/>
      <c r="AD362" s="146"/>
      <c r="AE362" s="146"/>
      <c r="AF362" s="146"/>
      <c r="AG362" s="146"/>
      <c r="AH362" s="142"/>
      <c r="AI362" s="130"/>
      <c r="AJ362" s="149" t="str">
        <f t="shared" si="11"/>
        <v/>
      </c>
      <c r="AK362" s="211"/>
      <c r="AL362" s="211"/>
      <c r="AM362" s="214"/>
      <c r="AN362" s="214"/>
      <c r="AO362" s="214"/>
      <c r="AP362" s="215"/>
    </row>
    <row r="363" spans="1:42" ht="27" customHeight="1" thickTop="1" thickBot="1" x14ac:dyDescent="0.25">
      <c r="A363" s="138"/>
      <c r="B363" s="304" t="str">
        <f>IF(C365="","",(VLOOKUP(C365,Lookups!$B$4:$C$2561,2,FALSE)))</f>
        <v/>
      </c>
      <c r="C363" s="366"/>
      <c r="D363" s="140"/>
      <c r="E363" s="140"/>
      <c r="F363" s="139"/>
      <c r="G363" s="149"/>
      <c r="H363" s="141" t="str">
        <f t="shared" si="10"/>
        <v/>
      </c>
      <c r="I363" s="146"/>
      <c r="J363" s="146"/>
      <c r="K363" s="146"/>
      <c r="L363" s="146"/>
      <c r="M363" s="146"/>
      <c r="N363" s="147" t="s">
        <v>87</v>
      </c>
      <c r="O363" s="146"/>
      <c r="P363" s="147" t="s">
        <v>250</v>
      </c>
      <c r="Q363" s="146"/>
      <c r="R363" s="146"/>
      <c r="S363" s="147" t="s">
        <v>250</v>
      </c>
      <c r="T363" s="146"/>
      <c r="U363" s="147" t="s">
        <v>250</v>
      </c>
      <c r="V363" s="147" t="s">
        <v>250</v>
      </c>
      <c r="W363" s="146"/>
      <c r="X363" s="146"/>
      <c r="Y363" s="146"/>
      <c r="Z363" s="147" t="s">
        <v>456</v>
      </c>
      <c r="AA363" s="146"/>
      <c r="AB363" s="146"/>
      <c r="AC363" s="146"/>
      <c r="AD363" s="146"/>
      <c r="AE363" s="146"/>
      <c r="AF363" s="146"/>
      <c r="AG363" s="146"/>
      <c r="AH363" s="142"/>
      <c r="AI363" s="130"/>
      <c r="AJ363" s="149" t="str">
        <f t="shared" si="11"/>
        <v/>
      </c>
      <c r="AK363" s="211"/>
      <c r="AL363" s="211"/>
      <c r="AM363" s="214"/>
      <c r="AN363" s="214"/>
      <c r="AO363" s="214"/>
      <c r="AP363" s="215"/>
    </row>
    <row r="364" spans="1:42" ht="27" customHeight="1" thickTop="1" thickBot="1" x14ac:dyDescent="0.25">
      <c r="A364" s="138"/>
      <c r="B364" s="304" t="str">
        <f>IF(C366="","",(VLOOKUP(C366,Lookups!$B$4:$C$2561,2,FALSE)))</f>
        <v/>
      </c>
      <c r="C364" s="366"/>
      <c r="D364" s="140"/>
      <c r="E364" s="140"/>
      <c r="F364" s="139"/>
      <c r="G364" s="149"/>
      <c r="H364" s="141" t="str">
        <f t="shared" si="10"/>
        <v/>
      </c>
      <c r="I364" s="146"/>
      <c r="J364" s="146"/>
      <c r="K364" s="146"/>
      <c r="L364" s="146"/>
      <c r="M364" s="146"/>
      <c r="N364" s="147" t="s">
        <v>87</v>
      </c>
      <c r="O364" s="146"/>
      <c r="P364" s="147" t="s">
        <v>250</v>
      </c>
      <c r="Q364" s="146"/>
      <c r="R364" s="146"/>
      <c r="S364" s="147" t="s">
        <v>250</v>
      </c>
      <c r="T364" s="146"/>
      <c r="U364" s="147" t="s">
        <v>250</v>
      </c>
      <c r="V364" s="147" t="s">
        <v>250</v>
      </c>
      <c r="W364" s="146"/>
      <c r="X364" s="146"/>
      <c r="Y364" s="146"/>
      <c r="Z364" s="147" t="s">
        <v>456</v>
      </c>
      <c r="AA364" s="146"/>
      <c r="AB364" s="146"/>
      <c r="AC364" s="146"/>
      <c r="AD364" s="146"/>
      <c r="AE364" s="146"/>
      <c r="AF364" s="146"/>
      <c r="AG364" s="146"/>
      <c r="AH364" s="142"/>
      <c r="AI364" s="130"/>
      <c r="AJ364" s="149" t="str">
        <f t="shared" si="11"/>
        <v/>
      </c>
      <c r="AK364" s="211"/>
      <c r="AL364" s="211"/>
      <c r="AM364" s="214"/>
      <c r="AN364" s="214"/>
      <c r="AO364" s="214"/>
      <c r="AP364" s="215"/>
    </row>
    <row r="365" spans="1:42" ht="27" customHeight="1" thickTop="1" thickBot="1" x14ac:dyDescent="0.25">
      <c r="A365" s="138"/>
      <c r="B365" s="304" t="str">
        <f>IF(C367="","",(VLOOKUP(C367,Lookups!$B$4:$C$2561,2,FALSE)))</f>
        <v/>
      </c>
      <c r="C365" s="366"/>
      <c r="D365" s="140"/>
      <c r="E365" s="140"/>
      <c r="F365" s="139"/>
      <c r="G365" s="149"/>
      <c r="H365" s="141" t="str">
        <f t="shared" si="10"/>
        <v/>
      </c>
      <c r="I365" s="146"/>
      <c r="J365" s="146"/>
      <c r="K365" s="146"/>
      <c r="L365" s="146"/>
      <c r="M365" s="146"/>
      <c r="N365" s="147" t="s">
        <v>87</v>
      </c>
      <c r="O365" s="146"/>
      <c r="P365" s="147" t="s">
        <v>250</v>
      </c>
      <c r="Q365" s="146"/>
      <c r="R365" s="146"/>
      <c r="S365" s="147" t="s">
        <v>250</v>
      </c>
      <c r="T365" s="146"/>
      <c r="U365" s="147" t="s">
        <v>250</v>
      </c>
      <c r="V365" s="147" t="s">
        <v>250</v>
      </c>
      <c r="W365" s="146"/>
      <c r="X365" s="146"/>
      <c r="Y365" s="146"/>
      <c r="Z365" s="147" t="s">
        <v>456</v>
      </c>
      <c r="AA365" s="146"/>
      <c r="AB365" s="146"/>
      <c r="AC365" s="146"/>
      <c r="AD365" s="146"/>
      <c r="AE365" s="146"/>
      <c r="AF365" s="146"/>
      <c r="AG365" s="146"/>
      <c r="AH365" s="142"/>
      <c r="AI365" s="130"/>
      <c r="AJ365" s="149" t="str">
        <f t="shared" si="11"/>
        <v/>
      </c>
      <c r="AK365" s="211"/>
      <c r="AL365" s="211"/>
      <c r="AM365" s="214"/>
      <c r="AN365" s="214"/>
      <c r="AO365" s="214"/>
      <c r="AP365" s="215"/>
    </row>
    <row r="366" spans="1:42" ht="27" customHeight="1" thickTop="1" thickBot="1" x14ac:dyDescent="0.25">
      <c r="A366" s="138"/>
      <c r="B366" s="304" t="str">
        <f>IF(C368="","",(VLOOKUP(C368,Lookups!$B$4:$C$2561,2,FALSE)))</f>
        <v/>
      </c>
      <c r="C366" s="366"/>
      <c r="D366" s="140"/>
      <c r="E366" s="140"/>
      <c r="F366" s="139"/>
      <c r="G366" s="149"/>
      <c r="H366" s="141" t="str">
        <f t="shared" si="10"/>
        <v/>
      </c>
      <c r="I366" s="146"/>
      <c r="J366" s="146"/>
      <c r="K366" s="146"/>
      <c r="L366" s="146"/>
      <c r="M366" s="146"/>
      <c r="N366" s="147" t="s">
        <v>87</v>
      </c>
      <c r="O366" s="146"/>
      <c r="P366" s="147" t="s">
        <v>250</v>
      </c>
      <c r="Q366" s="146"/>
      <c r="R366" s="146"/>
      <c r="S366" s="147" t="s">
        <v>250</v>
      </c>
      <c r="T366" s="146"/>
      <c r="U366" s="147" t="s">
        <v>250</v>
      </c>
      <c r="V366" s="147" t="s">
        <v>250</v>
      </c>
      <c r="W366" s="146"/>
      <c r="X366" s="146"/>
      <c r="Y366" s="146"/>
      <c r="Z366" s="147" t="s">
        <v>456</v>
      </c>
      <c r="AA366" s="146"/>
      <c r="AB366" s="146"/>
      <c r="AC366" s="146"/>
      <c r="AD366" s="146"/>
      <c r="AE366" s="146"/>
      <c r="AF366" s="146"/>
      <c r="AG366" s="146"/>
      <c r="AH366" s="142"/>
      <c r="AI366" s="130"/>
      <c r="AJ366" s="149" t="str">
        <f t="shared" si="11"/>
        <v/>
      </c>
      <c r="AK366" s="211"/>
      <c r="AL366" s="211"/>
      <c r="AM366" s="214"/>
      <c r="AN366" s="214"/>
      <c r="AO366" s="214"/>
      <c r="AP366" s="215"/>
    </row>
    <row r="367" spans="1:42" ht="27" customHeight="1" thickTop="1" thickBot="1" x14ac:dyDescent="0.25">
      <c r="A367" s="138"/>
      <c r="B367" s="304" t="str">
        <f>IF(C369="","",(VLOOKUP(C369,Lookups!$B$4:$C$2561,2,FALSE)))</f>
        <v/>
      </c>
      <c r="C367" s="366"/>
      <c r="D367" s="140"/>
      <c r="E367" s="140"/>
      <c r="F367" s="139"/>
      <c r="G367" s="149"/>
      <c r="H367" s="141" t="str">
        <f t="shared" si="10"/>
        <v/>
      </c>
      <c r="I367" s="146"/>
      <c r="J367" s="146"/>
      <c r="K367" s="146"/>
      <c r="L367" s="146"/>
      <c r="M367" s="146"/>
      <c r="N367" s="147" t="s">
        <v>87</v>
      </c>
      <c r="O367" s="146"/>
      <c r="P367" s="147" t="s">
        <v>250</v>
      </c>
      <c r="Q367" s="146"/>
      <c r="R367" s="146"/>
      <c r="S367" s="147" t="s">
        <v>250</v>
      </c>
      <c r="T367" s="146"/>
      <c r="U367" s="147" t="s">
        <v>250</v>
      </c>
      <c r="V367" s="147" t="s">
        <v>250</v>
      </c>
      <c r="W367" s="146"/>
      <c r="X367" s="146"/>
      <c r="Y367" s="146"/>
      <c r="Z367" s="147" t="s">
        <v>456</v>
      </c>
      <c r="AA367" s="146"/>
      <c r="AB367" s="146"/>
      <c r="AC367" s="146"/>
      <c r="AD367" s="146"/>
      <c r="AE367" s="146"/>
      <c r="AF367" s="146"/>
      <c r="AG367" s="146"/>
      <c r="AH367" s="142"/>
      <c r="AI367" s="130"/>
      <c r="AJ367" s="149" t="str">
        <f t="shared" si="11"/>
        <v/>
      </c>
      <c r="AK367" s="211"/>
      <c r="AL367" s="211"/>
      <c r="AM367" s="214"/>
      <c r="AN367" s="214"/>
      <c r="AO367" s="214"/>
      <c r="AP367" s="215"/>
    </row>
    <row r="368" spans="1:42" ht="27" customHeight="1" thickTop="1" thickBot="1" x14ac:dyDescent="0.25">
      <c r="A368" s="138"/>
      <c r="B368" s="304" t="str">
        <f>IF(C370="","",(VLOOKUP(C370,Lookups!$B$4:$C$2561,2,FALSE)))</f>
        <v/>
      </c>
      <c r="C368" s="366"/>
      <c r="D368" s="140"/>
      <c r="E368" s="140"/>
      <c r="F368" s="139"/>
      <c r="G368" s="149"/>
      <c r="H368" s="141" t="str">
        <f t="shared" si="10"/>
        <v/>
      </c>
      <c r="I368" s="146"/>
      <c r="J368" s="146"/>
      <c r="K368" s="146"/>
      <c r="L368" s="146"/>
      <c r="M368" s="146"/>
      <c r="N368" s="147" t="s">
        <v>87</v>
      </c>
      <c r="O368" s="146"/>
      <c r="P368" s="147" t="s">
        <v>250</v>
      </c>
      <c r="Q368" s="146"/>
      <c r="R368" s="146"/>
      <c r="S368" s="147" t="s">
        <v>250</v>
      </c>
      <c r="T368" s="146"/>
      <c r="U368" s="147" t="s">
        <v>250</v>
      </c>
      <c r="V368" s="147" t="s">
        <v>250</v>
      </c>
      <c r="W368" s="146"/>
      <c r="X368" s="146"/>
      <c r="Y368" s="146"/>
      <c r="Z368" s="147" t="s">
        <v>456</v>
      </c>
      <c r="AA368" s="146"/>
      <c r="AB368" s="146"/>
      <c r="AC368" s="146"/>
      <c r="AD368" s="146"/>
      <c r="AE368" s="146"/>
      <c r="AF368" s="146"/>
      <c r="AG368" s="146"/>
      <c r="AH368" s="142"/>
      <c r="AI368" s="130"/>
      <c r="AJ368" s="149" t="str">
        <f t="shared" si="11"/>
        <v/>
      </c>
      <c r="AK368" s="211"/>
      <c r="AL368" s="211"/>
      <c r="AM368" s="214"/>
      <c r="AN368" s="214"/>
      <c r="AO368" s="214"/>
      <c r="AP368" s="215"/>
    </row>
    <row r="369" spans="1:42" ht="27" customHeight="1" thickTop="1" thickBot="1" x14ac:dyDescent="0.25">
      <c r="A369" s="138"/>
      <c r="B369" s="304" t="str">
        <f>IF(C371="","",(VLOOKUP(C371,Lookups!$B$4:$C$2561,2,FALSE)))</f>
        <v/>
      </c>
      <c r="C369" s="366"/>
      <c r="D369" s="140"/>
      <c r="E369" s="140"/>
      <c r="F369" s="139"/>
      <c r="G369" s="149"/>
      <c r="H369" s="141" t="str">
        <f t="shared" si="10"/>
        <v/>
      </c>
      <c r="I369" s="146"/>
      <c r="J369" s="146"/>
      <c r="K369" s="146"/>
      <c r="L369" s="146"/>
      <c r="M369" s="146"/>
      <c r="N369" s="147" t="s">
        <v>87</v>
      </c>
      <c r="O369" s="146"/>
      <c r="P369" s="147" t="s">
        <v>250</v>
      </c>
      <c r="Q369" s="146"/>
      <c r="R369" s="146"/>
      <c r="S369" s="147" t="s">
        <v>250</v>
      </c>
      <c r="T369" s="146"/>
      <c r="U369" s="147" t="s">
        <v>250</v>
      </c>
      <c r="V369" s="147" t="s">
        <v>250</v>
      </c>
      <c r="W369" s="146"/>
      <c r="X369" s="146"/>
      <c r="Y369" s="146"/>
      <c r="Z369" s="147" t="s">
        <v>456</v>
      </c>
      <c r="AA369" s="146"/>
      <c r="AB369" s="146"/>
      <c r="AC369" s="146"/>
      <c r="AD369" s="146"/>
      <c r="AE369" s="146"/>
      <c r="AF369" s="146"/>
      <c r="AG369" s="146"/>
      <c r="AH369" s="142"/>
      <c r="AI369" s="130"/>
      <c r="AJ369" s="149" t="str">
        <f t="shared" si="11"/>
        <v/>
      </c>
      <c r="AK369" s="211"/>
      <c r="AL369" s="211"/>
      <c r="AM369" s="214"/>
      <c r="AN369" s="214"/>
      <c r="AO369" s="214"/>
      <c r="AP369" s="215"/>
    </row>
    <row r="370" spans="1:42" ht="27" customHeight="1" thickTop="1" thickBot="1" x14ac:dyDescent="0.25">
      <c r="A370" s="138"/>
      <c r="B370" s="304" t="str">
        <f>IF(C372="","",(VLOOKUP(C372,Lookups!$B$4:$C$2561,2,FALSE)))</f>
        <v/>
      </c>
      <c r="C370" s="366"/>
      <c r="D370" s="140"/>
      <c r="E370" s="140"/>
      <c r="F370" s="139"/>
      <c r="G370" s="149"/>
      <c r="H370" s="141" t="str">
        <f t="shared" si="10"/>
        <v/>
      </c>
      <c r="I370" s="146"/>
      <c r="J370" s="146"/>
      <c r="K370" s="146"/>
      <c r="L370" s="146"/>
      <c r="M370" s="146"/>
      <c r="N370" s="147" t="s">
        <v>87</v>
      </c>
      <c r="O370" s="146"/>
      <c r="P370" s="147" t="s">
        <v>250</v>
      </c>
      <c r="Q370" s="146"/>
      <c r="R370" s="146"/>
      <c r="S370" s="147" t="s">
        <v>250</v>
      </c>
      <c r="T370" s="146"/>
      <c r="U370" s="147" t="s">
        <v>250</v>
      </c>
      <c r="V370" s="147" t="s">
        <v>250</v>
      </c>
      <c r="W370" s="146"/>
      <c r="X370" s="146"/>
      <c r="Y370" s="146"/>
      <c r="Z370" s="147" t="s">
        <v>456</v>
      </c>
      <c r="AA370" s="146"/>
      <c r="AB370" s="146"/>
      <c r="AC370" s="146"/>
      <c r="AD370" s="146"/>
      <c r="AE370" s="146"/>
      <c r="AF370" s="146"/>
      <c r="AG370" s="146"/>
      <c r="AH370" s="142"/>
      <c r="AI370" s="130"/>
      <c r="AJ370" s="149" t="str">
        <f t="shared" si="11"/>
        <v/>
      </c>
      <c r="AK370" s="211"/>
      <c r="AL370" s="211"/>
      <c r="AM370" s="214"/>
      <c r="AN370" s="214"/>
      <c r="AO370" s="214"/>
      <c r="AP370" s="215"/>
    </row>
    <row r="371" spans="1:42" ht="27" customHeight="1" thickTop="1" thickBot="1" x14ac:dyDescent="0.25">
      <c r="A371" s="138"/>
      <c r="B371" s="304" t="str">
        <f>IF(C373="","",(VLOOKUP(C373,Lookups!$B$4:$C$2561,2,FALSE)))</f>
        <v/>
      </c>
      <c r="C371" s="366"/>
      <c r="D371" s="140"/>
      <c r="E371" s="140"/>
      <c r="F371" s="139"/>
      <c r="G371" s="149"/>
      <c r="H371" s="141" t="str">
        <f t="shared" si="10"/>
        <v/>
      </c>
      <c r="I371" s="146"/>
      <c r="J371" s="146"/>
      <c r="K371" s="146"/>
      <c r="L371" s="146"/>
      <c r="M371" s="146"/>
      <c r="N371" s="147" t="s">
        <v>87</v>
      </c>
      <c r="O371" s="146"/>
      <c r="P371" s="147" t="s">
        <v>250</v>
      </c>
      <c r="Q371" s="146"/>
      <c r="R371" s="146"/>
      <c r="S371" s="147" t="s">
        <v>250</v>
      </c>
      <c r="T371" s="146"/>
      <c r="U371" s="147" t="s">
        <v>250</v>
      </c>
      <c r="V371" s="147" t="s">
        <v>250</v>
      </c>
      <c r="W371" s="146"/>
      <c r="X371" s="146"/>
      <c r="Y371" s="146"/>
      <c r="Z371" s="147" t="s">
        <v>456</v>
      </c>
      <c r="AA371" s="146"/>
      <c r="AB371" s="146"/>
      <c r="AC371" s="146"/>
      <c r="AD371" s="146"/>
      <c r="AE371" s="146"/>
      <c r="AF371" s="146"/>
      <c r="AG371" s="146"/>
      <c r="AH371" s="142"/>
      <c r="AI371" s="130"/>
      <c r="AJ371" s="149" t="str">
        <f t="shared" si="11"/>
        <v/>
      </c>
      <c r="AK371" s="211"/>
      <c r="AL371" s="211"/>
      <c r="AM371" s="214"/>
      <c r="AN371" s="214"/>
      <c r="AO371" s="214"/>
      <c r="AP371" s="215"/>
    </row>
    <row r="372" spans="1:42" ht="27" customHeight="1" thickTop="1" thickBot="1" x14ac:dyDescent="0.25">
      <c r="A372" s="138"/>
      <c r="B372" s="304" t="str">
        <f>IF(C374="","",(VLOOKUP(C374,Lookups!$B$4:$C$2561,2,FALSE)))</f>
        <v/>
      </c>
      <c r="C372" s="366"/>
      <c r="D372" s="140"/>
      <c r="E372" s="140"/>
      <c r="F372" s="139"/>
      <c r="G372" s="149"/>
      <c r="H372" s="141" t="str">
        <f t="shared" si="10"/>
        <v/>
      </c>
      <c r="I372" s="146"/>
      <c r="J372" s="146"/>
      <c r="K372" s="146"/>
      <c r="L372" s="146"/>
      <c r="M372" s="146"/>
      <c r="N372" s="147" t="s">
        <v>87</v>
      </c>
      <c r="O372" s="146"/>
      <c r="P372" s="147" t="s">
        <v>250</v>
      </c>
      <c r="Q372" s="146"/>
      <c r="R372" s="146"/>
      <c r="S372" s="147" t="s">
        <v>250</v>
      </c>
      <c r="T372" s="146"/>
      <c r="U372" s="147" t="s">
        <v>250</v>
      </c>
      <c r="V372" s="147" t="s">
        <v>250</v>
      </c>
      <c r="W372" s="146"/>
      <c r="X372" s="146"/>
      <c r="Y372" s="146"/>
      <c r="Z372" s="147" t="s">
        <v>456</v>
      </c>
      <c r="AA372" s="146"/>
      <c r="AB372" s="146"/>
      <c r="AC372" s="146"/>
      <c r="AD372" s="146"/>
      <c r="AE372" s="146"/>
      <c r="AF372" s="146"/>
      <c r="AG372" s="146"/>
      <c r="AH372" s="142"/>
      <c r="AI372" s="130"/>
      <c r="AJ372" s="149" t="str">
        <f t="shared" si="11"/>
        <v/>
      </c>
      <c r="AK372" s="211"/>
      <c r="AL372" s="211"/>
      <c r="AM372" s="214"/>
      <c r="AN372" s="214"/>
      <c r="AO372" s="214"/>
      <c r="AP372" s="215"/>
    </row>
    <row r="373" spans="1:42" ht="27" customHeight="1" thickTop="1" thickBot="1" x14ac:dyDescent="0.25">
      <c r="A373" s="138"/>
      <c r="B373" s="304" t="str">
        <f>IF(C375="","",(VLOOKUP(C375,Lookups!$B$4:$C$2561,2,FALSE)))</f>
        <v/>
      </c>
      <c r="C373" s="366"/>
      <c r="D373" s="140"/>
      <c r="E373" s="140"/>
      <c r="F373" s="139"/>
      <c r="G373" s="149"/>
      <c r="H373" s="141" t="str">
        <f t="shared" si="10"/>
        <v/>
      </c>
      <c r="I373" s="146"/>
      <c r="J373" s="146"/>
      <c r="K373" s="146"/>
      <c r="L373" s="146"/>
      <c r="M373" s="146"/>
      <c r="N373" s="147" t="s">
        <v>87</v>
      </c>
      <c r="O373" s="146"/>
      <c r="P373" s="147" t="s">
        <v>250</v>
      </c>
      <c r="Q373" s="146"/>
      <c r="R373" s="146"/>
      <c r="S373" s="147" t="s">
        <v>250</v>
      </c>
      <c r="T373" s="146"/>
      <c r="U373" s="147" t="s">
        <v>250</v>
      </c>
      <c r="V373" s="147" t="s">
        <v>250</v>
      </c>
      <c r="W373" s="146"/>
      <c r="X373" s="146"/>
      <c r="Y373" s="146"/>
      <c r="Z373" s="147" t="s">
        <v>456</v>
      </c>
      <c r="AA373" s="146"/>
      <c r="AB373" s="146"/>
      <c r="AC373" s="146"/>
      <c r="AD373" s="146"/>
      <c r="AE373" s="146"/>
      <c r="AF373" s="146"/>
      <c r="AG373" s="146"/>
      <c r="AH373" s="142"/>
      <c r="AI373" s="130"/>
      <c r="AJ373" s="149" t="str">
        <f t="shared" si="11"/>
        <v/>
      </c>
      <c r="AK373" s="211"/>
      <c r="AL373" s="211"/>
      <c r="AM373" s="214"/>
      <c r="AN373" s="214"/>
      <c r="AO373" s="214"/>
      <c r="AP373" s="215"/>
    </row>
    <row r="374" spans="1:42" ht="27" customHeight="1" thickTop="1" thickBot="1" x14ac:dyDescent="0.25">
      <c r="A374" s="138"/>
      <c r="B374" s="304" t="str">
        <f>IF(C376="","",(VLOOKUP(C376,Lookups!$B$4:$C$2561,2,FALSE)))</f>
        <v/>
      </c>
      <c r="C374" s="366"/>
      <c r="D374" s="140"/>
      <c r="E374" s="140"/>
      <c r="F374" s="139"/>
      <c r="G374" s="149"/>
      <c r="H374" s="141" t="str">
        <f t="shared" si="10"/>
        <v/>
      </c>
      <c r="I374" s="146"/>
      <c r="J374" s="146"/>
      <c r="K374" s="146"/>
      <c r="L374" s="146"/>
      <c r="M374" s="146"/>
      <c r="N374" s="147" t="s">
        <v>87</v>
      </c>
      <c r="O374" s="146"/>
      <c r="P374" s="147" t="s">
        <v>250</v>
      </c>
      <c r="Q374" s="146"/>
      <c r="R374" s="146"/>
      <c r="S374" s="147" t="s">
        <v>250</v>
      </c>
      <c r="T374" s="146"/>
      <c r="U374" s="147" t="s">
        <v>250</v>
      </c>
      <c r="V374" s="147" t="s">
        <v>250</v>
      </c>
      <c r="W374" s="146"/>
      <c r="X374" s="146"/>
      <c r="Y374" s="146"/>
      <c r="Z374" s="147" t="s">
        <v>456</v>
      </c>
      <c r="AA374" s="146"/>
      <c r="AB374" s="146"/>
      <c r="AC374" s="146"/>
      <c r="AD374" s="146"/>
      <c r="AE374" s="146"/>
      <c r="AF374" s="146"/>
      <c r="AG374" s="146"/>
      <c r="AH374" s="142"/>
      <c r="AI374" s="130"/>
      <c r="AJ374" s="149" t="str">
        <f t="shared" si="11"/>
        <v/>
      </c>
      <c r="AK374" s="211"/>
      <c r="AL374" s="211"/>
      <c r="AM374" s="214"/>
      <c r="AN374" s="214"/>
      <c r="AO374" s="214"/>
      <c r="AP374" s="215"/>
    </row>
    <row r="375" spans="1:42" ht="27" customHeight="1" thickTop="1" thickBot="1" x14ac:dyDescent="0.25">
      <c r="A375" s="138"/>
      <c r="B375" s="304" t="str">
        <f>IF(C377="","",(VLOOKUP(C377,Lookups!$B$4:$C$2561,2,FALSE)))</f>
        <v/>
      </c>
      <c r="C375" s="366"/>
      <c r="D375" s="140"/>
      <c r="E375" s="140"/>
      <c r="F375" s="139"/>
      <c r="G375" s="149"/>
      <c r="H375" s="141" t="str">
        <f t="shared" si="10"/>
        <v/>
      </c>
      <c r="I375" s="146"/>
      <c r="J375" s="146"/>
      <c r="K375" s="146"/>
      <c r="L375" s="146"/>
      <c r="M375" s="146"/>
      <c r="N375" s="147" t="s">
        <v>87</v>
      </c>
      <c r="O375" s="146"/>
      <c r="P375" s="147" t="s">
        <v>250</v>
      </c>
      <c r="Q375" s="146"/>
      <c r="R375" s="146"/>
      <c r="S375" s="147" t="s">
        <v>250</v>
      </c>
      <c r="T375" s="146"/>
      <c r="U375" s="147" t="s">
        <v>250</v>
      </c>
      <c r="V375" s="147" t="s">
        <v>250</v>
      </c>
      <c r="W375" s="146"/>
      <c r="X375" s="146"/>
      <c r="Y375" s="146"/>
      <c r="Z375" s="147" t="s">
        <v>456</v>
      </c>
      <c r="AA375" s="146"/>
      <c r="AB375" s="146"/>
      <c r="AC375" s="146"/>
      <c r="AD375" s="146"/>
      <c r="AE375" s="146"/>
      <c r="AF375" s="146"/>
      <c r="AG375" s="146"/>
      <c r="AH375" s="142"/>
      <c r="AI375" s="130"/>
      <c r="AJ375" s="149" t="str">
        <f t="shared" si="11"/>
        <v/>
      </c>
      <c r="AK375" s="211"/>
      <c r="AL375" s="211"/>
      <c r="AM375" s="214"/>
      <c r="AN375" s="214"/>
      <c r="AO375" s="214"/>
      <c r="AP375" s="215"/>
    </row>
    <row r="376" spans="1:42" ht="27" customHeight="1" thickTop="1" thickBot="1" x14ac:dyDescent="0.25">
      <c r="A376" s="138"/>
      <c r="B376" s="304" t="str">
        <f>IF(C378="","",(VLOOKUP(C378,Lookups!$B$4:$C$2561,2,FALSE)))</f>
        <v/>
      </c>
      <c r="C376" s="366"/>
      <c r="D376" s="140"/>
      <c r="E376" s="140"/>
      <c r="F376" s="139"/>
      <c r="G376" s="149"/>
      <c r="H376" s="141" t="str">
        <f t="shared" si="10"/>
        <v/>
      </c>
      <c r="I376" s="146"/>
      <c r="J376" s="146"/>
      <c r="K376" s="146"/>
      <c r="L376" s="146"/>
      <c r="M376" s="146"/>
      <c r="N376" s="147" t="s">
        <v>87</v>
      </c>
      <c r="O376" s="146"/>
      <c r="P376" s="147" t="s">
        <v>250</v>
      </c>
      <c r="Q376" s="146"/>
      <c r="R376" s="146"/>
      <c r="S376" s="147" t="s">
        <v>250</v>
      </c>
      <c r="T376" s="146"/>
      <c r="U376" s="147" t="s">
        <v>250</v>
      </c>
      <c r="V376" s="147" t="s">
        <v>250</v>
      </c>
      <c r="W376" s="146"/>
      <c r="X376" s="146"/>
      <c r="Y376" s="146"/>
      <c r="Z376" s="147" t="s">
        <v>456</v>
      </c>
      <c r="AA376" s="146"/>
      <c r="AB376" s="146"/>
      <c r="AC376" s="146"/>
      <c r="AD376" s="146"/>
      <c r="AE376" s="146"/>
      <c r="AF376" s="146"/>
      <c r="AG376" s="146"/>
      <c r="AH376" s="142"/>
      <c r="AI376" s="130"/>
      <c r="AJ376" s="149" t="str">
        <f t="shared" si="11"/>
        <v/>
      </c>
      <c r="AK376" s="211"/>
      <c r="AL376" s="211"/>
      <c r="AM376" s="214"/>
      <c r="AN376" s="214"/>
      <c r="AO376" s="214"/>
      <c r="AP376" s="215"/>
    </row>
    <row r="377" spans="1:42" ht="27" customHeight="1" thickTop="1" thickBot="1" x14ac:dyDescent="0.25">
      <c r="A377" s="138"/>
      <c r="B377" s="304" t="str">
        <f>IF(C379="","",(VLOOKUP(C379,Lookups!$B$4:$C$2561,2,FALSE)))</f>
        <v/>
      </c>
      <c r="C377" s="366"/>
      <c r="D377" s="140"/>
      <c r="E377" s="140"/>
      <c r="F377" s="139"/>
      <c r="G377" s="149"/>
      <c r="H377" s="141" t="str">
        <f t="shared" si="10"/>
        <v/>
      </c>
      <c r="I377" s="146"/>
      <c r="J377" s="146"/>
      <c r="K377" s="146"/>
      <c r="L377" s="146"/>
      <c r="M377" s="146"/>
      <c r="N377" s="147" t="s">
        <v>87</v>
      </c>
      <c r="O377" s="146"/>
      <c r="P377" s="147" t="s">
        <v>250</v>
      </c>
      <c r="Q377" s="146"/>
      <c r="R377" s="146"/>
      <c r="S377" s="147" t="s">
        <v>250</v>
      </c>
      <c r="T377" s="146"/>
      <c r="U377" s="147" t="s">
        <v>250</v>
      </c>
      <c r="V377" s="147" t="s">
        <v>250</v>
      </c>
      <c r="W377" s="146"/>
      <c r="X377" s="146"/>
      <c r="Y377" s="146"/>
      <c r="Z377" s="147" t="s">
        <v>456</v>
      </c>
      <c r="AA377" s="146"/>
      <c r="AB377" s="146"/>
      <c r="AC377" s="146"/>
      <c r="AD377" s="146"/>
      <c r="AE377" s="146"/>
      <c r="AF377" s="146"/>
      <c r="AG377" s="146"/>
      <c r="AH377" s="142"/>
      <c r="AI377" s="130"/>
      <c r="AJ377" s="149" t="str">
        <f t="shared" si="11"/>
        <v/>
      </c>
      <c r="AK377" s="211"/>
      <c r="AL377" s="211"/>
      <c r="AM377" s="214"/>
      <c r="AN377" s="214"/>
      <c r="AO377" s="214"/>
      <c r="AP377" s="215"/>
    </row>
    <row r="378" spans="1:42" ht="27" customHeight="1" thickTop="1" thickBot="1" x14ac:dyDescent="0.25">
      <c r="A378" s="138"/>
      <c r="B378" s="304" t="str">
        <f>IF(C380="","",(VLOOKUP(C380,Lookups!$B$4:$C$2561,2,FALSE)))</f>
        <v/>
      </c>
      <c r="C378" s="366"/>
      <c r="D378" s="140"/>
      <c r="E378" s="140"/>
      <c r="F378" s="139"/>
      <c r="G378" s="149"/>
      <c r="H378" s="141" t="str">
        <f t="shared" si="10"/>
        <v/>
      </c>
      <c r="I378" s="146"/>
      <c r="J378" s="146"/>
      <c r="K378" s="146"/>
      <c r="L378" s="146"/>
      <c r="M378" s="146"/>
      <c r="N378" s="147" t="s">
        <v>87</v>
      </c>
      <c r="O378" s="146"/>
      <c r="P378" s="147" t="s">
        <v>250</v>
      </c>
      <c r="Q378" s="146"/>
      <c r="R378" s="146"/>
      <c r="S378" s="147" t="s">
        <v>250</v>
      </c>
      <c r="T378" s="146"/>
      <c r="U378" s="147" t="s">
        <v>250</v>
      </c>
      <c r="V378" s="147" t="s">
        <v>250</v>
      </c>
      <c r="W378" s="146"/>
      <c r="X378" s="146"/>
      <c r="Y378" s="146"/>
      <c r="Z378" s="147" t="s">
        <v>456</v>
      </c>
      <c r="AA378" s="146"/>
      <c r="AB378" s="146"/>
      <c r="AC378" s="146"/>
      <c r="AD378" s="146"/>
      <c r="AE378" s="146"/>
      <c r="AF378" s="146"/>
      <c r="AG378" s="146"/>
      <c r="AH378" s="142"/>
      <c r="AI378" s="130"/>
      <c r="AJ378" s="149" t="str">
        <f t="shared" si="11"/>
        <v/>
      </c>
      <c r="AK378" s="211"/>
      <c r="AL378" s="211"/>
      <c r="AM378" s="214"/>
      <c r="AN378" s="214"/>
      <c r="AO378" s="214"/>
      <c r="AP378" s="215"/>
    </row>
    <row r="379" spans="1:42" ht="27" customHeight="1" thickTop="1" thickBot="1" x14ac:dyDescent="0.25">
      <c r="A379" s="138"/>
      <c r="B379" s="304" t="str">
        <f>IF(C381="","",(VLOOKUP(C381,Lookups!$B$4:$C$2561,2,FALSE)))</f>
        <v/>
      </c>
      <c r="C379" s="366"/>
      <c r="D379" s="140"/>
      <c r="E379" s="140"/>
      <c r="F379" s="139"/>
      <c r="G379" s="149"/>
      <c r="H379" s="141" t="str">
        <f t="shared" si="10"/>
        <v/>
      </c>
      <c r="I379" s="146"/>
      <c r="J379" s="146"/>
      <c r="K379" s="146"/>
      <c r="L379" s="146"/>
      <c r="M379" s="146"/>
      <c r="N379" s="147" t="s">
        <v>87</v>
      </c>
      <c r="O379" s="146"/>
      <c r="P379" s="147" t="s">
        <v>250</v>
      </c>
      <c r="Q379" s="146"/>
      <c r="R379" s="146"/>
      <c r="S379" s="147" t="s">
        <v>250</v>
      </c>
      <c r="T379" s="146"/>
      <c r="U379" s="147" t="s">
        <v>250</v>
      </c>
      <c r="V379" s="147" t="s">
        <v>250</v>
      </c>
      <c r="W379" s="146"/>
      <c r="X379" s="146"/>
      <c r="Y379" s="146"/>
      <c r="Z379" s="147" t="s">
        <v>456</v>
      </c>
      <c r="AA379" s="146"/>
      <c r="AB379" s="146"/>
      <c r="AC379" s="146"/>
      <c r="AD379" s="146"/>
      <c r="AE379" s="146"/>
      <c r="AF379" s="146"/>
      <c r="AG379" s="146"/>
      <c r="AH379" s="142"/>
      <c r="AI379" s="130"/>
      <c r="AJ379" s="149" t="str">
        <f t="shared" si="11"/>
        <v/>
      </c>
      <c r="AK379" s="211"/>
      <c r="AL379" s="211"/>
      <c r="AM379" s="214"/>
      <c r="AN379" s="214"/>
      <c r="AO379" s="214"/>
      <c r="AP379" s="215"/>
    </row>
    <row r="380" spans="1:42" ht="27" customHeight="1" thickTop="1" thickBot="1" x14ac:dyDescent="0.25">
      <c r="A380" s="138"/>
      <c r="B380" s="304" t="str">
        <f>IF(C382="","",(VLOOKUP(C382,Lookups!$B$4:$C$2561,2,FALSE)))</f>
        <v/>
      </c>
      <c r="C380" s="366"/>
      <c r="D380" s="140"/>
      <c r="E380" s="140"/>
      <c r="F380" s="139"/>
      <c r="G380" s="149"/>
      <c r="H380" s="141" t="str">
        <f t="shared" si="10"/>
        <v/>
      </c>
      <c r="I380" s="146"/>
      <c r="J380" s="146"/>
      <c r="K380" s="146"/>
      <c r="L380" s="146"/>
      <c r="M380" s="146"/>
      <c r="N380" s="147" t="s">
        <v>87</v>
      </c>
      <c r="O380" s="146"/>
      <c r="P380" s="147" t="s">
        <v>250</v>
      </c>
      <c r="Q380" s="146"/>
      <c r="R380" s="146"/>
      <c r="S380" s="147" t="s">
        <v>250</v>
      </c>
      <c r="T380" s="146"/>
      <c r="U380" s="147" t="s">
        <v>250</v>
      </c>
      <c r="V380" s="147" t="s">
        <v>250</v>
      </c>
      <c r="W380" s="146"/>
      <c r="X380" s="146"/>
      <c r="Y380" s="146"/>
      <c r="Z380" s="147" t="s">
        <v>456</v>
      </c>
      <c r="AA380" s="146"/>
      <c r="AB380" s="146"/>
      <c r="AC380" s="146"/>
      <c r="AD380" s="146"/>
      <c r="AE380" s="146"/>
      <c r="AF380" s="146"/>
      <c r="AG380" s="146"/>
      <c r="AH380" s="142"/>
      <c r="AI380" s="130"/>
      <c r="AJ380" s="149" t="str">
        <f t="shared" si="11"/>
        <v/>
      </c>
      <c r="AK380" s="211"/>
      <c r="AL380" s="211"/>
      <c r="AM380" s="214"/>
      <c r="AN380" s="214"/>
      <c r="AO380" s="214"/>
      <c r="AP380" s="215"/>
    </row>
    <row r="381" spans="1:42" ht="27" customHeight="1" thickTop="1" thickBot="1" x14ac:dyDescent="0.25">
      <c r="A381" s="138"/>
      <c r="B381" s="304" t="str">
        <f>IF(C383="","",(VLOOKUP(C383,Lookups!$B$4:$C$2561,2,FALSE)))</f>
        <v/>
      </c>
      <c r="C381" s="366"/>
      <c r="D381" s="140"/>
      <c r="E381" s="140"/>
      <c r="F381" s="139"/>
      <c r="G381" s="149"/>
      <c r="H381" s="141" t="str">
        <f t="shared" si="10"/>
        <v/>
      </c>
      <c r="I381" s="146"/>
      <c r="J381" s="146"/>
      <c r="K381" s="146"/>
      <c r="L381" s="146"/>
      <c r="M381" s="146"/>
      <c r="N381" s="147" t="s">
        <v>87</v>
      </c>
      <c r="O381" s="146"/>
      <c r="P381" s="147" t="s">
        <v>250</v>
      </c>
      <c r="Q381" s="146"/>
      <c r="R381" s="146"/>
      <c r="S381" s="147" t="s">
        <v>250</v>
      </c>
      <c r="T381" s="146"/>
      <c r="U381" s="147" t="s">
        <v>250</v>
      </c>
      <c r="V381" s="147" t="s">
        <v>250</v>
      </c>
      <c r="W381" s="146"/>
      <c r="X381" s="146"/>
      <c r="Y381" s="146"/>
      <c r="Z381" s="147" t="s">
        <v>456</v>
      </c>
      <c r="AA381" s="146"/>
      <c r="AB381" s="146"/>
      <c r="AC381" s="146"/>
      <c r="AD381" s="146"/>
      <c r="AE381" s="146"/>
      <c r="AF381" s="146"/>
      <c r="AG381" s="146"/>
      <c r="AH381" s="142"/>
      <c r="AI381" s="130"/>
      <c r="AJ381" s="149" t="str">
        <f t="shared" si="11"/>
        <v/>
      </c>
      <c r="AK381" s="211"/>
      <c r="AL381" s="211"/>
      <c r="AM381" s="214"/>
      <c r="AN381" s="214"/>
      <c r="AO381" s="214"/>
      <c r="AP381" s="215"/>
    </row>
    <row r="382" spans="1:42" ht="27" customHeight="1" thickTop="1" thickBot="1" x14ac:dyDescent="0.25">
      <c r="A382" s="138"/>
      <c r="B382" s="304" t="str">
        <f>IF(C384="","",(VLOOKUP(C384,Lookups!$B$4:$C$2561,2,FALSE)))</f>
        <v/>
      </c>
      <c r="C382" s="366"/>
      <c r="D382" s="140"/>
      <c r="E382" s="140"/>
      <c r="F382" s="139"/>
      <c r="G382" s="149"/>
      <c r="H382" s="141" t="str">
        <f t="shared" si="10"/>
        <v/>
      </c>
      <c r="I382" s="146"/>
      <c r="J382" s="146"/>
      <c r="K382" s="146"/>
      <c r="L382" s="146"/>
      <c r="M382" s="146"/>
      <c r="N382" s="147" t="s">
        <v>87</v>
      </c>
      <c r="O382" s="146"/>
      <c r="P382" s="147" t="s">
        <v>250</v>
      </c>
      <c r="Q382" s="146"/>
      <c r="R382" s="146"/>
      <c r="S382" s="147" t="s">
        <v>250</v>
      </c>
      <c r="T382" s="146"/>
      <c r="U382" s="147" t="s">
        <v>250</v>
      </c>
      <c r="V382" s="147" t="s">
        <v>250</v>
      </c>
      <c r="W382" s="146"/>
      <c r="X382" s="146"/>
      <c r="Y382" s="146"/>
      <c r="Z382" s="147" t="s">
        <v>456</v>
      </c>
      <c r="AA382" s="146"/>
      <c r="AB382" s="146"/>
      <c r="AC382" s="146"/>
      <c r="AD382" s="146"/>
      <c r="AE382" s="146"/>
      <c r="AF382" s="146"/>
      <c r="AG382" s="146"/>
      <c r="AH382" s="142"/>
      <c r="AI382" s="130"/>
      <c r="AJ382" s="149" t="str">
        <f t="shared" si="11"/>
        <v/>
      </c>
      <c r="AK382" s="211"/>
      <c r="AL382" s="211"/>
      <c r="AM382" s="214"/>
      <c r="AN382" s="214"/>
      <c r="AO382" s="214"/>
      <c r="AP382" s="215"/>
    </row>
    <row r="383" spans="1:42" ht="27" customHeight="1" thickTop="1" thickBot="1" x14ac:dyDescent="0.25">
      <c r="A383" s="138"/>
      <c r="B383" s="304" t="str">
        <f>IF(C385="","",(VLOOKUP(C385,Lookups!$B$4:$C$2561,2,FALSE)))</f>
        <v/>
      </c>
      <c r="C383" s="366"/>
      <c r="D383" s="140"/>
      <c r="E383" s="140"/>
      <c r="F383" s="139"/>
      <c r="G383" s="149"/>
      <c r="H383" s="141" t="str">
        <f t="shared" si="10"/>
        <v/>
      </c>
      <c r="I383" s="146"/>
      <c r="J383" s="146"/>
      <c r="K383" s="146"/>
      <c r="L383" s="146"/>
      <c r="M383" s="146"/>
      <c r="N383" s="147" t="s">
        <v>87</v>
      </c>
      <c r="O383" s="146"/>
      <c r="P383" s="147" t="s">
        <v>250</v>
      </c>
      <c r="Q383" s="146"/>
      <c r="R383" s="146"/>
      <c r="S383" s="147" t="s">
        <v>250</v>
      </c>
      <c r="T383" s="146"/>
      <c r="U383" s="147" t="s">
        <v>250</v>
      </c>
      <c r="V383" s="147" t="s">
        <v>250</v>
      </c>
      <c r="W383" s="146"/>
      <c r="X383" s="146"/>
      <c r="Y383" s="146"/>
      <c r="Z383" s="147" t="s">
        <v>456</v>
      </c>
      <c r="AA383" s="146"/>
      <c r="AB383" s="146"/>
      <c r="AC383" s="146"/>
      <c r="AD383" s="146"/>
      <c r="AE383" s="146"/>
      <c r="AF383" s="146"/>
      <c r="AG383" s="146"/>
      <c r="AH383" s="142"/>
      <c r="AI383" s="130"/>
      <c r="AJ383" s="149" t="str">
        <f t="shared" si="11"/>
        <v/>
      </c>
      <c r="AK383" s="211"/>
      <c r="AL383" s="211"/>
      <c r="AM383" s="214"/>
      <c r="AN383" s="214"/>
      <c r="AO383" s="214"/>
      <c r="AP383" s="215"/>
    </row>
    <row r="384" spans="1:42" ht="27" customHeight="1" thickTop="1" thickBot="1" x14ac:dyDescent="0.25">
      <c r="A384" s="138"/>
      <c r="B384" s="304" t="str">
        <f>IF(C386="","",(VLOOKUP(C386,Lookups!$B$4:$C$2561,2,FALSE)))</f>
        <v/>
      </c>
      <c r="C384" s="366"/>
      <c r="D384" s="140"/>
      <c r="E384" s="140"/>
      <c r="F384" s="139"/>
      <c r="G384" s="149"/>
      <c r="H384" s="141" t="str">
        <f t="shared" si="10"/>
        <v/>
      </c>
      <c r="I384" s="146"/>
      <c r="J384" s="146"/>
      <c r="K384" s="146"/>
      <c r="L384" s="146"/>
      <c r="M384" s="146"/>
      <c r="N384" s="147" t="s">
        <v>87</v>
      </c>
      <c r="O384" s="146"/>
      <c r="P384" s="147" t="s">
        <v>250</v>
      </c>
      <c r="Q384" s="146"/>
      <c r="R384" s="146"/>
      <c r="S384" s="147" t="s">
        <v>250</v>
      </c>
      <c r="T384" s="146"/>
      <c r="U384" s="147" t="s">
        <v>250</v>
      </c>
      <c r="V384" s="147" t="s">
        <v>250</v>
      </c>
      <c r="W384" s="146"/>
      <c r="X384" s="146"/>
      <c r="Y384" s="146"/>
      <c r="Z384" s="147" t="s">
        <v>456</v>
      </c>
      <c r="AA384" s="146"/>
      <c r="AB384" s="146"/>
      <c r="AC384" s="146"/>
      <c r="AD384" s="146"/>
      <c r="AE384" s="146"/>
      <c r="AF384" s="146"/>
      <c r="AG384" s="146"/>
      <c r="AH384" s="142"/>
      <c r="AI384" s="130"/>
      <c r="AJ384" s="149" t="str">
        <f t="shared" si="11"/>
        <v/>
      </c>
      <c r="AK384" s="211"/>
      <c r="AL384" s="211"/>
      <c r="AM384" s="214"/>
      <c r="AN384" s="214"/>
      <c r="AO384" s="214"/>
      <c r="AP384" s="215"/>
    </row>
    <row r="385" spans="1:42" ht="27" customHeight="1" thickTop="1" thickBot="1" x14ac:dyDescent="0.25">
      <c r="A385" s="138"/>
      <c r="B385" s="304" t="str">
        <f>IF(C387="","",(VLOOKUP(C387,Lookups!$B$4:$C$2561,2,FALSE)))</f>
        <v/>
      </c>
      <c r="C385" s="366"/>
      <c r="D385" s="140"/>
      <c r="E385" s="140"/>
      <c r="F385" s="139"/>
      <c r="G385" s="149"/>
      <c r="H385" s="141" t="str">
        <f t="shared" si="10"/>
        <v/>
      </c>
      <c r="I385" s="146"/>
      <c r="J385" s="146"/>
      <c r="K385" s="146"/>
      <c r="L385" s="146"/>
      <c r="M385" s="146"/>
      <c r="N385" s="147" t="s">
        <v>87</v>
      </c>
      <c r="O385" s="146"/>
      <c r="P385" s="147" t="s">
        <v>250</v>
      </c>
      <c r="Q385" s="146"/>
      <c r="R385" s="146"/>
      <c r="S385" s="147" t="s">
        <v>250</v>
      </c>
      <c r="T385" s="146"/>
      <c r="U385" s="147" t="s">
        <v>250</v>
      </c>
      <c r="V385" s="147" t="s">
        <v>250</v>
      </c>
      <c r="W385" s="146"/>
      <c r="X385" s="146"/>
      <c r="Y385" s="146"/>
      <c r="Z385" s="147" t="s">
        <v>456</v>
      </c>
      <c r="AA385" s="146"/>
      <c r="AB385" s="146"/>
      <c r="AC385" s="146"/>
      <c r="AD385" s="146"/>
      <c r="AE385" s="146"/>
      <c r="AF385" s="146"/>
      <c r="AG385" s="146"/>
      <c r="AH385" s="142"/>
      <c r="AI385" s="130"/>
      <c r="AJ385" s="149" t="str">
        <f t="shared" si="11"/>
        <v/>
      </c>
      <c r="AK385" s="211"/>
      <c r="AL385" s="211"/>
      <c r="AM385" s="214"/>
      <c r="AN385" s="214"/>
      <c r="AO385" s="214"/>
      <c r="AP385" s="215"/>
    </row>
    <row r="386" spans="1:42" ht="27" customHeight="1" thickTop="1" thickBot="1" x14ac:dyDescent="0.25">
      <c r="A386" s="138"/>
      <c r="B386" s="304" t="str">
        <f>IF(C388="","",(VLOOKUP(C388,Lookups!$B$4:$C$2561,2,FALSE)))</f>
        <v/>
      </c>
      <c r="C386" s="366"/>
      <c r="D386" s="140"/>
      <c r="E386" s="140"/>
      <c r="F386" s="139"/>
      <c r="G386" s="149"/>
      <c r="H386" s="141" t="str">
        <f t="shared" si="10"/>
        <v/>
      </c>
      <c r="I386" s="146"/>
      <c r="J386" s="146"/>
      <c r="K386" s="146"/>
      <c r="L386" s="146"/>
      <c r="M386" s="146"/>
      <c r="N386" s="147" t="s">
        <v>87</v>
      </c>
      <c r="O386" s="146"/>
      <c r="P386" s="147" t="s">
        <v>250</v>
      </c>
      <c r="Q386" s="146"/>
      <c r="R386" s="146"/>
      <c r="S386" s="147" t="s">
        <v>250</v>
      </c>
      <c r="T386" s="146"/>
      <c r="U386" s="147" t="s">
        <v>250</v>
      </c>
      <c r="V386" s="147" t="s">
        <v>250</v>
      </c>
      <c r="W386" s="146"/>
      <c r="X386" s="146"/>
      <c r="Y386" s="146"/>
      <c r="Z386" s="147" t="s">
        <v>456</v>
      </c>
      <c r="AA386" s="146"/>
      <c r="AB386" s="146"/>
      <c r="AC386" s="146"/>
      <c r="AD386" s="146"/>
      <c r="AE386" s="146"/>
      <c r="AF386" s="146"/>
      <c r="AG386" s="146"/>
      <c r="AH386" s="142"/>
      <c r="AI386" s="130"/>
      <c r="AJ386" s="149" t="str">
        <f t="shared" si="11"/>
        <v/>
      </c>
      <c r="AK386" s="211"/>
      <c r="AL386" s="211"/>
      <c r="AM386" s="214"/>
      <c r="AN386" s="214"/>
      <c r="AO386" s="214"/>
      <c r="AP386" s="215"/>
    </row>
    <row r="387" spans="1:42" ht="27" customHeight="1" thickTop="1" thickBot="1" x14ac:dyDescent="0.25">
      <c r="A387" s="138"/>
      <c r="B387" s="304" t="str">
        <f>IF(C389="","",(VLOOKUP(C389,Lookups!$B$4:$C$2561,2,FALSE)))</f>
        <v/>
      </c>
      <c r="C387" s="366"/>
      <c r="D387" s="140"/>
      <c r="E387" s="140"/>
      <c r="F387" s="139"/>
      <c r="G387" s="149"/>
      <c r="H387" s="141" t="str">
        <f t="shared" si="10"/>
        <v/>
      </c>
      <c r="I387" s="146"/>
      <c r="J387" s="146"/>
      <c r="K387" s="146"/>
      <c r="L387" s="146"/>
      <c r="M387" s="146"/>
      <c r="N387" s="147" t="s">
        <v>87</v>
      </c>
      <c r="O387" s="146"/>
      <c r="P387" s="147" t="s">
        <v>250</v>
      </c>
      <c r="Q387" s="146"/>
      <c r="R387" s="146"/>
      <c r="S387" s="147" t="s">
        <v>250</v>
      </c>
      <c r="T387" s="146"/>
      <c r="U387" s="147" t="s">
        <v>250</v>
      </c>
      <c r="V387" s="147" t="s">
        <v>250</v>
      </c>
      <c r="W387" s="146"/>
      <c r="X387" s="146"/>
      <c r="Y387" s="146"/>
      <c r="Z387" s="147" t="s">
        <v>456</v>
      </c>
      <c r="AA387" s="146"/>
      <c r="AB387" s="146"/>
      <c r="AC387" s="146"/>
      <c r="AD387" s="146"/>
      <c r="AE387" s="146"/>
      <c r="AF387" s="146"/>
      <c r="AG387" s="146"/>
      <c r="AH387" s="142"/>
      <c r="AI387" s="130"/>
      <c r="AJ387" s="149" t="str">
        <f t="shared" si="11"/>
        <v/>
      </c>
      <c r="AK387" s="211"/>
      <c r="AL387" s="211"/>
      <c r="AM387" s="214"/>
      <c r="AN387" s="214"/>
      <c r="AO387" s="214"/>
      <c r="AP387" s="215"/>
    </row>
    <row r="388" spans="1:42" ht="27" customHeight="1" thickTop="1" thickBot="1" x14ac:dyDescent="0.25">
      <c r="A388" s="138"/>
      <c r="B388" s="304" t="str">
        <f>IF(C390="","",(VLOOKUP(C390,Lookups!$B$4:$C$2561,2,FALSE)))</f>
        <v/>
      </c>
      <c r="C388" s="366"/>
      <c r="D388" s="140"/>
      <c r="E388" s="140"/>
      <c r="F388" s="139"/>
      <c r="G388" s="149"/>
      <c r="H388" s="141" t="str">
        <f t="shared" si="10"/>
        <v/>
      </c>
      <c r="I388" s="146"/>
      <c r="J388" s="146"/>
      <c r="K388" s="146"/>
      <c r="L388" s="146"/>
      <c r="M388" s="146"/>
      <c r="N388" s="147" t="s">
        <v>87</v>
      </c>
      <c r="O388" s="146"/>
      <c r="P388" s="147" t="s">
        <v>250</v>
      </c>
      <c r="Q388" s="146"/>
      <c r="R388" s="146"/>
      <c r="S388" s="147" t="s">
        <v>250</v>
      </c>
      <c r="T388" s="146"/>
      <c r="U388" s="147" t="s">
        <v>250</v>
      </c>
      <c r="V388" s="147" t="s">
        <v>250</v>
      </c>
      <c r="W388" s="146"/>
      <c r="X388" s="146"/>
      <c r="Y388" s="146"/>
      <c r="Z388" s="147" t="s">
        <v>456</v>
      </c>
      <c r="AA388" s="146"/>
      <c r="AB388" s="146"/>
      <c r="AC388" s="146"/>
      <c r="AD388" s="146"/>
      <c r="AE388" s="146"/>
      <c r="AF388" s="146"/>
      <c r="AG388" s="146"/>
      <c r="AH388" s="142"/>
      <c r="AI388" s="130"/>
      <c r="AJ388" s="149" t="str">
        <f t="shared" si="11"/>
        <v/>
      </c>
      <c r="AK388" s="211"/>
      <c r="AL388" s="211"/>
      <c r="AM388" s="214"/>
      <c r="AN388" s="214"/>
      <c r="AO388" s="214"/>
      <c r="AP388" s="215"/>
    </row>
    <row r="389" spans="1:42" ht="27" customHeight="1" thickTop="1" thickBot="1" x14ac:dyDescent="0.25">
      <c r="A389" s="138"/>
      <c r="B389" s="304" t="str">
        <f>IF(C391="","",(VLOOKUP(C391,Lookups!$B$4:$C$2561,2,FALSE)))</f>
        <v/>
      </c>
      <c r="C389" s="366"/>
      <c r="D389" s="140"/>
      <c r="E389" s="140"/>
      <c r="F389" s="139"/>
      <c r="G389" s="149"/>
      <c r="H389" s="141" t="str">
        <f t="shared" si="10"/>
        <v/>
      </c>
      <c r="I389" s="146"/>
      <c r="J389" s="146"/>
      <c r="K389" s="146"/>
      <c r="L389" s="146"/>
      <c r="M389" s="146"/>
      <c r="N389" s="147" t="s">
        <v>87</v>
      </c>
      <c r="O389" s="146"/>
      <c r="P389" s="147" t="s">
        <v>250</v>
      </c>
      <c r="Q389" s="146"/>
      <c r="R389" s="146"/>
      <c r="S389" s="147" t="s">
        <v>250</v>
      </c>
      <c r="T389" s="146"/>
      <c r="U389" s="147" t="s">
        <v>250</v>
      </c>
      <c r="V389" s="147" t="s">
        <v>250</v>
      </c>
      <c r="W389" s="146"/>
      <c r="X389" s="146"/>
      <c r="Y389" s="146"/>
      <c r="Z389" s="147" t="s">
        <v>456</v>
      </c>
      <c r="AA389" s="146"/>
      <c r="AB389" s="146"/>
      <c r="AC389" s="146"/>
      <c r="AD389" s="146"/>
      <c r="AE389" s="146"/>
      <c r="AF389" s="146"/>
      <c r="AG389" s="146"/>
      <c r="AH389" s="142"/>
      <c r="AI389" s="130"/>
      <c r="AJ389" s="149" t="str">
        <f t="shared" si="11"/>
        <v/>
      </c>
      <c r="AK389" s="211"/>
      <c r="AL389" s="211"/>
      <c r="AM389" s="214"/>
      <c r="AN389" s="214"/>
      <c r="AO389" s="214"/>
      <c r="AP389" s="215"/>
    </row>
    <row r="390" spans="1:42" ht="27" customHeight="1" thickTop="1" thickBot="1" x14ac:dyDescent="0.25">
      <c r="A390" s="138"/>
      <c r="B390" s="304" t="str">
        <f>IF(C392="","",(VLOOKUP(C392,Lookups!$B$4:$C$2561,2,FALSE)))</f>
        <v/>
      </c>
      <c r="C390" s="366"/>
      <c r="D390" s="140"/>
      <c r="E390" s="140"/>
      <c r="F390" s="139"/>
      <c r="G390" s="149"/>
      <c r="H390" s="141" t="str">
        <f t="shared" si="10"/>
        <v/>
      </c>
      <c r="I390" s="146"/>
      <c r="J390" s="146"/>
      <c r="K390" s="146"/>
      <c r="L390" s="146"/>
      <c r="M390" s="146"/>
      <c r="N390" s="147" t="s">
        <v>87</v>
      </c>
      <c r="O390" s="146"/>
      <c r="P390" s="147" t="s">
        <v>250</v>
      </c>
      <c r="Q390" s="146"/>
      <c r="R390" s="146"/>
      <c r="S390" s="147" t="s">
        <v>250</v>
      </c>
      <c r="T390" s="146"/>
      <c r="U390" s="147" t="s">
        <v>250</v>
      </c>
      <c r="V390" s="147" t="s">
        <v>250</v>
      </c>
      <c r="W390" s="146"/>
      <c r="X390" s="146"/>
      <c r="Y390" s="146"/>
      <c r="Z390" s="147" t="s">
        <v>456</v>
      </c>
      <c r="AA390" s="146"/>
      <c r="AB390" s="146"/>
      <c r="AC390" s="146"/>
      <c r="AD390" s="146"/>
      <c r="AE390" s="146"/>
      <c r="AF390" s="146"/>
      <c r="AG390" s="146"/>
      <c r="AH390" s="142"/>
      <c r="AI390" s="130"/>
      <c r="AJ390" s="149" t="str">
        <f t="shared" si="11"/>
        <v/>
      </c>
      <c r="AK390" s="211"/>
      <c r="AL390" s="211"/>
      <c r="AM390" s="214"/>
      <c r="AN390" s="214"/>
      <c r="AO390" s="214"/>
      <c r="AP390" s="215"/>
    </row>
    <row r="391" spans="1:42" ht="27" customHeight="1" thickTop="1" thickBot="1" x14ac:dyDescent="0.25">
      <c r="A391" s="138"/>
      <c r="B391" s="304" t="str">
        <f>IF(C393="","",(VLOOKUP(C393,Lookups!$B$4:$C$2561,2,FALSE)))</f>
        <v/>
      </c>
      <c r="C391" s="366"/>
      <c r="D391" s="140"/>
      <c r="E391" s="140"/>
      <c r="F391" s="139"/>
      <c r="G391" s="149"/>
      <c r="H391" s="141" t="str">
        <f t="shared" si="10"/>
        <v/>
      </c>
      <c r="I391" s="146"/>
      <c r="J391" s="146"/>
      <c r="K391" s="146"/>
      <c r="L391" s="146"/>
      <c r="M391" s="146"/>
      <c r="N391" s="147" t="s">
        <v>87</v>
      </c>
      <c r="O391" s="146"/>
      <c r="P391" s="147" t="s">
        <v>250</v>
      </c>
      <c r="Q391" s="146"/>
      <c r="R391" s="146"/>
      <c r="S391" s="147" t="s">
        <v>250</v>
      </c>
      <c r="T391" s="146"/>
      <c r="U391" s="147" t="s">
        <v>250</v>
      </c>
      <c r="V391" s="147" t="s">
        <v>250</v>
      </c>
      <c r="W391" s="146"/>
      <c r="X391" s="146"/>
      <c r="Y391" s="146"/>
      <c r="Z391" s="147" t="s">
        <v>456</v>
      </c>
      <c r="AA391" s="146"/>
      <c r="AB391" s="146"/>
      <c r="AC391" s="146"/>
      <c r="AD391" s="146"/>
      <c r="AE391" s="146"/>
      <c r="AF391" s="146"/>
      <c r="AG391" s="146"/>
      <c r="AH391" s="142"/>
      <c r="AI391" s="130"/>
      <c r="AJ391" s="149" t="str">
        <f t="shared" si="11"/>
        <v/>
      </c>
      <c r="AK391" s="211"/>
      <c r="AL391" s="211"/>
      <c r="AM391" s="214"/>
      <c r="AN391" s="214"/>
      <c r="AO391" s="214"/>
      <c r="AP391" s="215"/>
    </row>
    <row r="392" spans="1:42" ht="27" customHeight="1" thickTop="1" thickBot="1" x14ac:dyDescent="0.25">
      <c r="A392" s="138"/>
      <c r="B392" s="304" t="str">
        <f>IF(C394="","",(VLOOKUP(C394,Lookups!$B$4:$C$2561,2,FALSE)))</f>
        <v/>
      </c>
      <c r="C392" s="366"/>
      <c r="D392" s="140"/>
      <c r="E392" s="140"/>
      <c r="F392" s="139"/>
      <c r="G392" s="149"/>
      <c r="H392" s="141" t="str">
        <f t="shared" ref="H392:H455" si="12">IF(G392="","",VLOOKUP(G392,FeatureTypeDesc,2,FALSE))</f>
        <v/>
      </c>
      <c r="I392" s="146"/>
      <c r="J392" s="146"/>
      <c r="K392" s="146"/>
      <c r="L392" s="146"/>
      <c r="M392" s="146"/>
      <c r="N392" s="147" t="s">
        <v>87</v>
      </c>
      <c r="O392" s="146"/>
      <c r="P392" s="147" t="s">
        <v>250</v>
      </c>
      <c r="Q392" s="146"/>
      <c r="R392" s="146"/>
      <c r="S392" s="147" t="s">
        <v>250</v>
      </c>
      <c r="T392" s="146"/>
      <c r="U392" s="147" t="s">
        <v>250</v>
      </c>
      <c r="V392" s="147" t="s">
        <v>250</v>
      </c>
      <c r="W392" s="146"/>
      <c r="X392" s="146"/>
      <c r="Y392" s="146"/>
      <c r="Z392" s="147" t="s">
        <v>456</v>
      </c>
      <c r="AA392" s="146"/>
      <c r="AB392" s="146"/>
      <c r="AC392" s="146"/>
      <c r="AD392" s="146"/>
      <c r="AE392" s="146"/>
      <c r="AF392" s="146"/>
      <c r="AG392" s="146"/>
      <c r="AH392" s="142"/>
      <c r="AI392" s="130"/>
      <c r="AJ392" s="149" t="str">
        <f t="shared" si="11"/>
        <v/>
      </c>
      <c r="AK392" s="211"/>
      <c r="AL392" s="211"/>
      <c r="AM392" s="214"/>
      <c r="AN392" s="214"/>
      <c r="AO392" s="214"/>
      <c r="AP392" s="215"/>
    </row>
    <row r="393" spans="1:42" ht="27" customHeight="1" thickTop="1" thickBot="1" x14ac:dyDescent="0.25">
      <c r="A393" s="138"/>
      <c r="B393" s="304" t="str">
        <f>IF(C395="","",(VLOOKUP(C395,Lookups!$B$4:$C$2561,2,FALSE)))</f>
        <v/>
      </c>
      <c r="C393" s="366"/>
      <c r="D393" s="140"/>
      <c r="E393" s="140"/>
      <c r="F393" s="139"/>
      <c r="G393" s="149"/>
      <c r="H393" s="141" t="str">
        <f t="shared" si="12"/>
        <v/>
      </c>
      <c r="I393" s="146"/>
      <c r="J393" s="146"/>
      <c r="K393" s="146"/>
      <c r="L393" s="146"/>
      <c r="M393" s="146"/>
      <c r="N393" s="147" t="s">
        <v>87</v>
      </c>
      <c r="O393" s="146"/>
      <c r="P393" s="147" t="s">
        <v>250</v>
      </c>
      <c r="Q393" s="146"/>
      <c r="R393" s="146"/>
      <c r="S393" s="147" t="s">
        <v>250</v>
      </c>
      <c r="T393" s="146"/>
      <c r="U393" s="147" t="s">
        <v>250</v>
      </c>
      <c r="V393" s="147" t="s">
        <v>250</v>
      </c>
      <c r="W393" s="146"/>
      <c r="X393" s="146"/>
      <c r="Y393" s="146"/>
      <c r="Z393" s="147" t="s">
        <v>456</v>
      </c>
      <c r="AA393" s="146"/>
      <c r="AB393" s="146"/>
      <c r="AC393" s="146"/>
      <c r="AD393" s="146"/>
      <c r="AE393" s="146"/>
      <c r="AF393" s="146"/>
      <c r="AG393" s="146"/>
      <c r="AH393" s="142"/>
      <c r="AI393" s="130"/>
      <c r="AJ393" s="149" t="str">
        <f t="shared" ref="AJ393:AJ456" si="13">IF(A393="add",0,"")</f>
        <v/>
      </c>
      <c r="AK393" s="211"/>
      <c r="AL393" s="211"/>
      <c r="AM393" s="214"/>
      <c r="AN393" s="214"/>
      <c r="AO393" s="214"/>
      <c r="AP393" s="215"/>
    </row>
    <row r="394" spans="1:42" ht="27" customHeight="1" thickTop="1" thickBot="1" x14ac:dyDescent="0.25">
      <c r="A394" s="138"/>
      <c r="B394" s="304" t="str">
        <f>IF(C396="","",(VLOOKUP(C396,Lookups!$B$4:$C$2561,2,FALSE)))</f>
        <v/>
      </c>
      <c r="C394" s="366"/>
      <c r="D394" s="140"/>
      <c r="E394" s="140"/>
      <c r="F394" s="139"/>
      <c r="G394" s="149"/>
      <c r="H394" s="141" t="str">
        <f t="shared" si="12"/>
        <v/>
      </c>
      <c r="I394" s="146"/>
      <c r="J394" s="146"/>
      <c r="K394" s="146"/>
      <c r="L394" s="146"/>
      <c r="M394" s="146"/>
      <c r="N394" s="147" t="s">
        <v>87</v>
      </c>
      <c r="O394" s="146"/>
      <c r="P394" s="147" t="s">
        <v>250</v>
      </c>
      <c r="Q394" s="146"/>
      <c r="R394" s="146"/>
      <c r="S394" s="147" t="s">
        <v>250</v>
      </c>
      <c r="T394" s="146"/>
      <c r="U394" s="147" t="s">
        <v>250</v>
      </c>
      <c r="V394" s="147" t="s">
        <v>250</v>
      </c>
      <c r="W394" s="146"/>
      <c r="X394" s="146"/>
      <c r="Y394" s="146"/>
      <c r="Z394" s="147" t="s">
        <v>456</v>
      </c>
      <c r="AA394" s="146"/>
      <c r="AB394" s="146"/>
      <c r="AC394" s="146"/>
      <c r="AD394" s="146"/>
      <c r="AE394" s="146"/>
      <c r="AF394" s="146"/>
      <c r="AG394" s="146"/>
      <c r="AH394" s="142"/>
      <c r="AI394" s="130"/>
      <c r="AJ394" s="149" t="str">
        <f t="shared" si="13"/>
        <v/>
      </c>
      <c r="AK394" s="211"/>
      <c r="AL394" s="211"/>
      <c r="AM394" s="214"/>
      <c r="AN394" s="214"/>
      <c r="AO394" s="214"/>
      <c r="AP394" s="215"/>
    </row>
    <row r="395" spans="1:42" ht="27" customHeight="1" thickTop="1" thickBot="1" x14ac:dyDescent="0.25">
      <c r="A395" s="138"/>
      <c r="B395" s="304" t="str">
        <f>IF(C397="","",(VLOOKUP(C397,Lookups!$B$4:$C$2561,2,FALSE)))</f>
        <v/>
      </c>
      <c r="C395" s="366"/>
      <c r="D395" s="140"/>
      <c r="E395" s="140"/>
      <c r="F395" s="139"/>
      <c r="G395" s="149"/>
      <c r="H395" s="141" t="str">
        <f t="shared" si="12"/>
        <v/>
      </c>
      <c r="I395" s="146"/>
      <c r="J395" s="146"/>
      <c r="K395" s="146"/>
      <c r="L395" s="146"/>
      <c r="M395" s="146"/>
      <c r="N395" s="147" t="s">
        <v>87</v>
      </c>
      <c r="O395" s="146"/>
      <c r="P395" s="147" t="s">
        <v>250</v>
      </c>
      <c r="Q395" s="146"/>
      <c r="R395" s="146"/>
      <c r="S395" s="147" t="s">
        <v>250</v>
      </c>
      <c r="T395" s="146"/>
      <c r="U395" s="147" t="s">
        <v>250</v>
      </c>
      <c r="V395" s="147" t="s">
        <v>250</v>
      </c>
      <c r="W395" s="146"/>
      <c r="X395" s="146"/>
      <c r="Y395" s="146"/>
      <c r="Z395" s="147" t="s">
        <v>456</v>
      </c>
      <c r="AA395" s="146"/>
      <c r="AB395" s="146"/>
      <c r="AC395" s="146"/>
      <c r="AD395" s="146"/>
      <c r="AE395" s="146"/>
      <c r="AF395" s="146"/>
      <c r="AG395" s="146"/>
      <c r="AH395" s="142"/>
      <c r="AI395" s="130"/>
      <c r="AJ395" s="149" t="str">
        <f t="shared" si="13"/>
        <v/>
      </c>
      <c r="AK395" s="211"/>
      <c r="AL395" s="211"/>
      <c r="AM395" s="214"/>
      <c r="AN395" s="214"/>
      <c r="AO395" s="214"/>
      <c r="AP395" s="215"/>
    </row>
    <row r="396" spans="1:42" ht="27" customHeight="1" thickTop="1" thickBot="1" x14ac:dyDescent="0.25">
      <c r="A396" s="138"/>
      <c r="B396" s="304" t="str">
        <f>IF(C398="","",(VLOOKUP(C398,Lookups!$B$4:$C$2561,2,FALSE)))</f>
        <v/>
      </c>
      <c r="C396" s="366"/>
      <c r="D396" s="140"/>
      <c r="E396" s="140"/>
      <c r="F396" s="139"/>
      <c r="G396" s="149"/>
      <c r="H396" s="141" t="str">
        <f t="shared" si="12"/>
        <v/>
      </c>
      <c r="I396" s="146"/>
      <c r="J396" s="146"/>
      <c r="K396" s="146"/>
      <c r="L396" s="146"/>
      <c r="M396" s="146"/>
      <c r="N396" s="147" t="s">
        <v>87</v>
      </c>
      <c r="O396" s="146"/>
      <c r="P396" s="147" t="s">
        <v>250</v>
      </c>
      <c r="Q396" s="146"/>
      <c r="R396" s="146"/>
      <c r="S396" s="147" t="s">
        <v>250</v>
      </c>
      <c r="T396" s="146"/>
      <c r="U396" s="147" t="s">
        <v>250</v>
      </c>
      <c r="V396" s="147" t="s">
        <v>250</v>
      </c>
      <c r="W396" s="146"/>
      <c r="X396" s="146"/>
      <c r="Y396" s="146"/>
      <c r="Z396" s="147" t="s">
        <v>456</v>
      </c>
      <c r="AA396" s="146"/>
      <c r="AB396" s="146"/>
      <c r="AC396" s="146"/>
      <c r="AD396" s="146"/>
      <c r="AE396" s="146"/>
      <c r="AF396" s="146"/>
      <c r="AG396" s="146"/>
      <c r="AH396" s="142"/>
      <c r="AI396" s="130"/>
      <c r="AJ396" s="149" t="str">
        <f t="shared" si="13"/>
        <v/>
      </c>
      <c r="AK396" s="211"/>
      <c r="AL396" s="211"/>
      <c r="AM396" s="214"/>
      <c r="AN396" s="214"/>
      <c r="AO396" s="214"/>
      <c r="AP396" s="215"/>
    </row>
    <row r="397" spans="1:42" ht="27" customHeight="1" thickTop="1" thickBot="1" x14ac:dyDescent="0.25">
      <c r="A397" s="138"/>
      <c r="B397" s="304" t="str">
        <f>IF(C399="","",(VLOOKUP(C399,Lookups!$B$4:$C$2561,2,FALSE)))</f>
        <v/>
      </c>
      <c r="C397" s="366"/>
      <c r="D397" s="140"/>
      <c r="E397" s="140"/>
      <c r="F397" s="139"/>
      <c r="G397" s="149"/>
      <c r="H397" s="141" t="str">
        <f t="shared" si="12"/>
        <v/>
      </c>
      <c r="I397" s="146"/>
      <c r="J397" s="146"/>
      <c r="K397" s="146"/>
      <c r="L397" s="146"/>
      <c r="M397" s="146"/>
      <c r="N397" s="147" t="s">
        <v>87</v>
      </c>
      <c r="O397" s="146"/>
      <c r="P397" s="147" t="s">
        <v>250</v>
      </c>
      <c r="Q397" s="146"/>
      <c r="R397" s="146"/>
      <c r="S397" s="147" t="s">
        <v>250</v>
      </c>
      <c r="T397" s="146"/>
      <c r="U397" s="147" t="s">
        <v>250</v>
      </c>
      <c r="V397" s="147" t="s">
        <v>250</v>
      </c>
      <c r="W397" s="146"/>
      <c r="X397" s="146"/>
      <c r="Y397" s="146"/>
      <c r="Z397" s="147" t="s">
        <v>456</v>
      </c>
      <c r="AA397" s="146"/>
      <c r="AB397" s="146"/>
      <c r="AC397" s="146"/>
      <c r="AD397" s="146"/>
      <c r="AE397" s="146"/>
      <c r="AF397" s="146"/>
      <c r="AG397" s="146"/>
      <c r="AH397" s="142"/>
      <c r="AI397" s="130"/>
      <c r="AJ397" s="149" t="str">
        <f t="shared" si="13"/>
        <v/>
      </c>
      <c r="AK397" s="211"/>
      <c r="AL397" s="211"/>
      <c r="AM397" s="214"/>
      <c r="AN397" s="214"/>
      <c r="AO397" s="214"/>
      <c r="AP397" s="215"/>
    </row>
    <row r="398" spans="1:42" ht="27" customHeight="1" thickTop="1" thickBot="1" x14ac:dyDescent="0.25">
      <c r="A398" s="138"/>
      <c r="B398" s="304" t="str">
        <f>IF(C400="","",(VLOOKUP(C400,Lookups!$B$4:$C$2561,2,FALSE)))</f>
        <v/>
      </c>
      <c r="C398" s="366"/>
      <c r="D398" s="140"/>
      <c r="E398" s="140"/>
      <c r="F398" s="139"/>
      <c r="G398" s="149"/>
      <c r="H398" s="141" t="str">
        <f t="shared" si="12"/>
        <v/>
      </c>
      <c r="I398" s="146"/>
      <c r="J398" s="146"/>
      <c r="K398" s="146"/>
      <c r="L398" s="146"/>
      <c r="M398" s="146"/>
      <c r="N398" s="147" t="s">
        <v>87</v>
      </c>
      <c r="O398" s="146"/>
      <c r="P398" s="147" t="s">
        <v>250</v>
      </c>
      <c r="Q398" s="146"/>
      <c r="R398" s="146"/>
      <c r="S398" s="147" t="s">
        <v>250</v>
      </c>
      <c r="T398" s="146"/>
      <c r="U398" s="147" t="s">
        <v>250</v>
      </c>
      <c r="V398" s="147" t="s">
        <v>250</v>
      </c>
      <c r="W398" s="146"/>
      <c r="X398" s="146"/>
      <c r="Y398" s="146"/>
      <c r="Z398" s="147" t="s">
        <v>456</v>
      </c>
      <c r="AA398" s="146"/>
      <c r="AB398" s="146"/>
      <c r="AC398" s="146"/>
      <c r="AD398" s="146"/>
      <c r="AE398" s="146"/>
      <c r="AF398" s="146"/>
      <c r="AG398" s="146"/>
      <c r="AH398" s="142"/>
      <c r="AI398" s="130"/>
      <c r="AJ398" s="149" t="str">
        <f t="shared" si="13"/>
        <v/>
      </c>
      <c r="AK398" s="211"/>
      <c r="AL398" s="211"/>
      <c r="AM398" s="214"/>
      <c r="AN398" s="214"/>
      <c r="AO398" s="214"/>
      <c r="AP398" s="215"/>
    </row>
    <row r="399" spans="1:42" ht="27" customHeight="1" thickTop="1" thickBot="1" x14ac:dyDescent="0.25">
      <c r="A399" s="138"/>
      <c r="B399" s="304" t="str">
        <f>IF(C401="","",(VLOOKUP(C401,Lookups!$B$4:$C$2561,2,FALSE)))</f>
        <v/>
      </c>
      <c r="C399" s="366"/>
      <c r="D399" s="140"/>
      <c r="E399" s="140"/>
      <c r="F399" s="139"/>
      <c r="G399" s="149"/>
      <c r="H399" s="141" t="str">
        <f t="shared" si="12"/>
        <v/>
      </c>
      <c r="I399" s="146"/>
      <c r="J399" s="146"/>
      <c r="K399" s="146"/>
      <c r="L399" s="146"/>
      <c r="M399" s="146"/>
      <c r="N399" s="147" t="s">
        <v>87</v>
      </c>
      <c r="O399" s="146"/>
      <c r="P399" s="147" t="s">
        <v>250</v>
      </c>
      <c r="Q399" s="146"/>
      <c r="R399" s="146"/>
      <c r="S399" s="147" t="s">
        <v>250</v>
      </c>
      <c r="T399" s="146"/>
      <c r="U399" s="147" t="s">
        <v>250</v>
      </c>
      <c r="V399" s="147" t="s">
        <v>250</v>
      </c>
      <c r="W399" s="146"/>
      <c r="X399" s="146"/>
      <c r="Y399" s="146"/>
      <c r="Z399" s="147" t="s">
        <v>456</v>
      </c>
      <c r="AA399" s="146"/>
      <c r="AB399" s="146"/>
      <c r="AC399" s="146"/>
      <c r="AD399" s="146"/>
      <c r="AE399" s="146"/>
      <c r="AF399" s="146"/>
      <c r="AG399" s="146"/>
      <c r="AH399" s="142"/>
      <c r="AI399" s="130"/>
      <c r="AJ399" s="149" t="str">
        <f t="shared" si="13"/>
        <v/>
      </c>
      <c r="AK399" s="211"/>
      <c r="AL399" s="211"/>
      <c r="AM399" s="214"/>
      <c r="AN399" s="214"/>
      <c r="AO399" s="214"/>
      <c r="AP399" s="215"/>
    </row>
    <row r="400" spans="1:42" ht="27" customHeight="1" thickTop="1" thickBot="1" x14ac:dyDescent="0.25">
      <c r="A400" s="138"/>
      <c r="B400" s="304" t="str">
        <f>IF(C402="","",(VLOOKUP(C402,Lookups!$B$4:$C$2561,2,FALSE)))</f>
        <v/>
      </c>
      <c r="C400" s="366"/>
      <c r="D400" s="140"/>
      <c r="E400" s="140"/>
      <c r="F400" s="139"/>
      <c r="G400" s="149"/>
      <c r="H400" s="141" t="str">
        <f t="shared" si="12"/>
        <v/>
      </c>
      <c r="I400" s="146"/>
      <c r="J400" s="146"/>
      <c r="K400" s="146"/>
      <c r="L400" s="146"/>
      <c r="M400" s="146"/>
      <c r="N400" s="147" t="s">
        <v>87</v>
      </c>
      <c r="O400" s="146"/>
      <c r="P400" s="147" t="s">
        <v>250</v>
      </c>
      <c r="Q400" s="146"/>
      <c r="R400" s="146"/>
      <c r="S400" s="147" t="s">
        <v>250</v>
      </c>
      <c r="T400" s="146"/>
      <c r="U400" s="147" t="s">
        <v>250</v>
      </c>
      <c r="V400" s="147" t="s">
        <v>250</v>
      </c>
      <c r="W400" s="146"/>
      <c r="X400" s="146"/>
      <c r="Y400" s="146"/>
      <c r="Z400" s="147" t="s">
        <v>456</v>
      </c>
      <c r="AA400" s="146"/>
      <c r="AB400" s="146"/>
      <c r="AC400" s="146"/>
      <c r="AD400" s="146"/>
      <c r="AE400" s="146"/>
      <c r="AF400" s="146"/>
      <c r="AG400" s="146"/>
      <c r="AH400" s="142"/>
      <c r="AI400" s="130"/>
      <c r="AJ400" s="149" t="str">
        <f t="shared" si="13"/>
        <v/>
      </c>
      <c r="AK400" s="211"/>
      <c r="AL400" s="211"/>
      <c r="AM400" s="214"/>
      <c r="AN400" s="214"/>
      <c r="AO400" s="214"/>
      <c r="AP400" s="215"/>
    </row>
    <row r="401" spans="1:42" ht="27" customHeight="1" thickTop="1" thickBot="1" x14ac:dyDescent="0.25">
      <c r="A401" s="138"/>
      <c r="B401" s="304" t="str">
        <f>IF(C403="","",(VLOOKUP(C403,Lookups!$B$4:$C$2561,2,FALSE)))</f>
        <v/>
      </c>
      <c r="C401" s="366"/>
      <c r="D401" s="140"/>
      <c r="E401" s="140"/>
      <c r="F401" s="139"/>
      <c r="G401" s="149"/>
      <c r="H401" s="141" t="str">
        <f t="shared" si="12"/>
        <v/>
      </c>
      <c r="I401" s="146"/>
      <c r="J401" s="146"/>
      <c r="K401" s="146"/>
      <c r="L401" s="146"/>
      <c r="M401" s="146"/>
      <c r="N401" s="147" t="s">
        <v>87</v>
      </c>
      <c r="O401" s="146"/>
      <c r="P401" s="147" t="s">
        <v>250</v>
      </c>
      <c r="Q401" s="146"/>
      <c r="R401" s="146"/>
      <c r="S401" s="147" t="s">
        <v>250</v>
      </c>
      <c r="T401" s="146"/>
      <c r="U401" s="147" t="s">
        <v>250</v>
      </c>
      <c r="V401" s="147" t="s">
        <v>250</v>
      </c>
      <c r="W401" s="146"/>
      <c r="X401" s="146"/>
      <c r="Y401" s="146"/>
      <c r="Z401" s="147" t="s">
        <v>456</v>
      </c>
      <c r="AA401" s="146"/>
      <c r="AB401" s="146"/>
      <c r="AC401" s="146"/>
      <c r="AD401" s="146"/>
      <c r="AE401" s="146"/>
      <c r="AF401" s="146"/>
      <c r="AG401" s="146"/>
      <c r="AH401" s="142"/>
      <c r="AI401" s="130"/>
      <c r="AJ401" s="149" t="str">
        <f t="shared" si="13"/>
        <v/>
      </c>
      <c r="AK401" s="211"/>
      <c r="AL401" s="211"/>
      <c r="AM401" s="214"/>
      <c r="AN401" s="214"/>
      <c r="AO401" s="214"/>
      <c r="AP401" s="215"/>
    </row>
    <row r="402" spans="1:42" ht="27" customHeight="1" thickTop="1" thickBot="1" x14ac:dyDescent="0.25">
      <c r="A402" s="138"/>
      <c r="B402" s="304" t="str">
        <f>IF(C404="","",(VLOOKUP(C404,Lookups!$B$4:$C$2561,2,FALSE)))</f>
        <v/>
      </c>
      <c r="C402" s="366"/>
      <c r="D402" s="140"/>
      <c r="E402" s="140"/>
      <c r="F402" s="139"/>
      <c r="G402" s="149"/>
      <c r="H402" s="141" t="str">
        <f t="shared" si="12"/>
        <v/>
      </c>
      <c r="I402" s="146"/>
      <c r="J402" s="146"/>
      <c r="K402" s="146"/>
      <c r="L402" s="146"/>
      <c r="M402" s="146"/>
      <c r="N402" s="147" t="s">
        <v>87</v>
      </c>
      <c r="O402" s="146"/>
      <c r="P402" s="147" t="s">
        <v>250</v>
      </c>
      <c r="Q402" s="146"/>
      <c r="R402" s="146"/>
      <c r="S402" s="147" t="s">
        <v>250</v>
      </c>
      <c r="T402" s="146"/>
      <c r="U402" s="147" t="s">
        <v>250</v>
      </c>
      <c r="V402" s="147" t="s">
        <v>250</v>
      </c>
      <c r="W402" s="146"/>
      <c r="X402" s="146"/>
      <c r="Y402" s="146"/>
      <c r="Z402" s="147" t="s">
        <v>456</v>
      </c>
      <c r="AA402" s="146"/>
      <c r="AB402" s="146"/>
      <c r="AC402" s="146"/>
      <c r="AD402" s="146"/>
      <c r="AE402" s="146"/>
      <c r="AF402" s="146"/>
      <c r="AG402" s="146"/>
      <c r="AH402" s="142"/>
      <c r="AI402" s="130"/>
      <c r="AJ402" s="149" t="str">
        <f t="shared" si="13"/>
        <v/>
      </c>
      <c r="AK402" s="211"/>
      <c r="AL402" s="211"/>
      <c r="AM402" s="214"/>
      <c r="AN402" s="214"/>
      <c r="AO402" s="214"/>
      <c r="AP402" s="215"/>
    </row>
    <row r="403" spans="1:42" ht="27" customHeight="1" thickTop="1" thickBot="1" x14ac:dyDescent="0.25">
      <c r="A403" s="138"/>
      <c r="B403" s="304" t="str">
        <f>IF(C405="","",(VLOOKUP(C405,Lookups!$B$4:$C$2561,2,FALSE)))</f>
        <v/>
      </c>
      <c r="C403" s="366"/>
      <c r="D403" s="140"/>
      <c r="E403" s="140"/>
      <c r="F403" s="139"/>
      <c r="G403" s="149"/>
      <c r="H403" s="141" t="str">
        <f t="shared" si="12"/>
        <v/>
      </c>
      <c r="I403" s="146"/>
      <c r="J403" s="146"/>
      <c r="K403" s="146"/>
      <c r="L403" s="146"/>
      <c r="M403" s="146"/>
      <c r="N403" s="147" t="s">
        <v>87</v>
      </c>
      <c r="O403" s="146"/>
      <c r="P403" s="147" t="s">
        <v>250</v>
      </c>
      <c r="Q403" s="146"/>
      <c r="R403" s="146"/>
      <c r="S403" s="147" t="s">
        <v>250</v>
      </c>
      <c r="T403" s="146"/>
      <c r="U403" s="147" t="s">
        <v>250</v>
      </c>
      <c r="V403" s="147" t="s">
        <v>250</v>
      </c>
      <c r="W403" s="146"/>
      <c r="X403" s="146"/>
      <c r="Y403" s="146"/>
      <c r="Z403" s="147" t="s">
        <v>456</v>
      </c>
      <c r="AA403" s="146"/>
      <c r="AB403" s="146"/>
      <c r="AC403" s="146"/>
      <c r="AD403" s="146"/>
      <c r="AE403" s="146"/>
      <c r="AF403" s="146"/>
      <c r="AG403" s="146"/>
      <c r="AH403" s="142"/>
      <c r="AI403" s="130"/>
      <c r="AJ403" s="149" t="str">
        <f t="shared" si="13"/>
        <v/>
      </c>
      <c r="AK403" s="211"/>
      <c r="AL403" s="211"/>
      <c r="AM403" s="214"/>
      <c r="AN403" s="214"/>
      <c r="AO403" s="214"/>
      <c r="AP403" s="215"/>
    </row>
    <row r="404" spans="1:42" ht="27" customHeight="1" thickTop="1" thickBot="1" x14ac:dyDescent="0.25">
      <c r="A404" s="138"/>
      <c r="B404" s="304" t="str">
        <f>IF(C406="","",(VLOOKUP(C406,Lookups!$B$4:$C$2561,2,FALSE)))</f>
        <v/>
      </c>
      <c r="C404" s="366"/>
      <c r="D404" s="140"/>
      <c r="E404" s="140"/>
      <c r="F404" s="139"/>
      <c r="G404" s="149"/>
      <c r="H404" s="141" t="str">
        <f t="shared" si="12"/>
        <v/>
      </c>
      <c r="I404" s="146"/>
      <c r="J404" s="146"/>
      <c r="K404" s="146"/>
      <c r="L404" s="146"/>
      <c r="M404" s="146"/>
      <c r="N404" s="147" t="s">
        <v>87</v>
      </c>
      <c r="O404" s="146"/>
      <c r="P404" s="147" t="s">
        <v>250</v>
      </c>
      <c r="Q404" s="146"/>
      <c r="R404" s="146"/>
      <c r="S404" s="147" t="s">
        <v>250</v>
      </c>
      <c r="T404" s="146"/>
      <c r="U404" s="147" t="s">
        <v>250</v>
      </c>
      <c r="V404" s="147" t="s">
        <v>250</v>
      </c>
      <c r="W404" s="146"/>
      <c r="X404" s="146"/>
      <c r="Y404" s="146"/>
      <c r="Z404" s="147" t="s">
        <v>456</v>
      </c>
      <c r="AA404" s="146"/>
      <c r="AB404" s="146"/>
      <c r="AC404" s="146"/>
      <c r="AD404" s="146"/>
      <c r="AE404" s="146"/>
      <c r="AF404" s="146"/>
      <c r="AG404" s="146"/>
      <c r="AH404" s="142"/>
      <c r="AI404" s="130"/>
      <c r="AJ404" s="149" t="str">
        <f t="shared" si="13"/>
        <v/>
      </c>
      <c r="AK404" s="211"/>
      <c r="AL404" s="211"/>
      <c r="AM404" s="214"/>
      <c r="AN404" s="214"/>
      <c r="AO404" s="214"/>
      <c r="AP404" s="215"/>
    </row>
    <row r="405" spans="1:42" ht="27" customHeight="1" thickTop="1" thickBot="1" x14ac:dyDescent="0.25">
      <c r="A405" s="138"/>
      <c r="B405" s="304" t="str">
        <f>IF(C407="","",(VLOOKUP(C407,Lookups!$B$4:$C$2561,2,FALSE)))</f>
        <v/>
      </c>
      <c r="C405" s="366"/>
      <c r="D405" s="140"/>
      <c r="E405" s="140"/>
      <c r="F405" s="139"/>
      <c r="G405" s="149"/>
      <c r="H405" s="141" t="str">
        <f t="shared" si="12"/>
        <v/>
      </c>
      <c r="I405" s="146"/>
      <c r="J405" s="146"/>
      <c r="K405" s="146"/>
      <c r="L405" s="146"/>
      <c r="M405" s="146"/>
      <c r="N405" s="147" t="s">
        <v>87</v>
      </c>
      <c r="O405" s="146"/>
      <c r="P405" s="147" t="s">
        <v>250</v>
      </c>
      <c r="Q405" s="146"/>
      <c r="R405" s="146"/>
      <c r="S405" s="147" t="s">
        <v>250</v>
      </c>
      <c r="T405" s="146"/>
      <c r="U405" s="147" t="s">
        <v>250</v>
      </c>
      <c r="V405" s="147" t="s">
        <v>250</v>
      </c>
      <c r="W405" s="146"/>
      <c r="X405" s="146"/>
      <c r="Y405" s="146"/>
      <c r="Z405" s="147" t="s">
        <v>456</v>
      </c>
      <c r="AA405" s="146"/>
      <c r="AB405" s="146"/>
      <c r="AC405" s="146"/>
      <c r="AD405" s="146"/>
      <c r="AE405" s="146"/>
      <c r="AF405" s="146"/>
      <c r="AG405" s="146"/>
      <c r="AH405" s="142"/>
      <c r="AI405" s="130"/>
      <c r="AJ405" s="149" t="str">
        <f t="shared" si="13"/>
        <v/>
      </c>
      <c r="AK405" s="211"/>
      <c r="AL405" s="211"/>
      <c r="AM405" s="214"/>
      <c r="AN405" s="214"/>
      <c r="AO405" s="214"/>
      <c r="AP405" s="215"/>
    </row>
    <row r="406" spans="1:42" ht="27" customHeight="1" thickTop="1" thickBot="1" x14ac:dyDescent="0.25">
      <c r="A406" s="138"/>
      <c r="B406" s="304" t="str">
        <f>IF(C408="","",(VLOOKUP(C408,Lookups!$B$4:$C$2561,2,FALSE)))</f>
        <v/>
      </c>
      <c r="C406" s="366"/>
      <c r="D406" s="140"/>
      <c r="E406" s="140"/>
      <c r="F406" s="139"/>
      <c r="G406" s="149"/>
      <c r="H406" s="141" t="str">
        <f t="shared" si="12"/>
        <v/>
      </c>
      <c r="I406" s="146"/>
      <c r="J406" s="146"/>
      <c r="K406" s="146"/>
      <c r="L406" s="146"/>
      <c r="M406" s="146"/>
      <c r="N406" s="147" t="s">
        <v>87</v>
      </c>
      <c r="O406" s="146"/>
      <c r="P406" s="147" t="s">
        <v>250</v>
      </c>
      <c r="Q406" s="146"/>
      <c r="R406" s="146"/>
      <c r="S406" s="147" t="s">
        <v>250</v>
      </c>
      <c r="T406" s="146"/>
      <c r="U406" s="147" t="s">
        <v>250</v>
      </c>
      <c r="V406" s="147" t="s">
        <v>250</v>
      </c>
      <c r="W406" s="146"/>
      <c r="X406" s="146"/>
      <c r="Y406" s="146"/>
      <c r="Z406" s="147" t="s">
        <v>456</v>
      </c>
      <c r="AA406" s="146"/>
      <c r="AB406" s="146"/>
      <c r="AC406" s="146"/>
      <c r="AD406" s="146"/>
      <c r="AE406" s="146"/>
      <c r="AF406" s="146"/>
      <c r="AG406" s="146"/>
      <c r="AH406" s="142"/>
      <c r="AI406" s="130"/>
      <c r="AJ406" s="149" t="str">
        <f t="shared" si="13"/>
        <v/>
      </c>
      <c r="AK406" s="211"/>
      <c r="AL406" s="211"/>
      <c r="AM406" s="214"/>
      <c r="AN406" s="214"/>
      <c r="AO406" s="214"/>
      <c r="AP406" s="215"/>
    </row>
    <row r="407" spans="1:42" ht="27" customHeight="1" thickTop="1" thickBot="1" x14ac:dyDescent="0.25">
      <c r="A407" s="138"/>
      <c r="B407" s="304" t="str">
        <f>IF(C409="","",(VLOOKUP(C409,Lookups!$B$4:$C$2561,2,FALSE)))</f>
        <v/>
      </c>
      <c r="C407" s="366"/>
      <c r="D407" s="140"/>
      <c r="E407" s="140"/>
      <c r="F407" s="139"/>
      <c r="G407" s="149"/>
      <c r="H407" s="141" t="str">
        <f t="shared" si="12"/>
        <v/>
      </c>
      <c r="I407" s="146"/>
      <c r="J407" s="146"/>
      <c r="K407" s="146"/>
      <c r="L407" s="146"/>
      <c r="M407" s="146"/>
      <c r="N407" s="147" t="s">
        <v>87</v>
      </c>
      <c r="O407" s="146"/>
      <c r="P407" s="147" t="s">
        <v>250</v>
      </c>
      <c r="Q407" s="146"/>
      <c r="R407" s="146"/>
      <c r="S407" s="147" t="s">
        <v>250</v>
      </c>
      <c r="T407" s="146"/>
      <c r="U407" s="147" t="s">
        <v>250</v>
      </c>
      <c r="V407" s="147" t="s">
        <v>250</v>
      </c>
      <c r="W407" s="146"/>
      <c r="X407" s="146"/>
      <c r="Y407" s="146"/>
      <c r="Z407" s="147" t="s">
        <v>456</v>
      </c>
      <c r="AA407" s="146"/>
      <c r="AB407" s="146"/>
      <c r="AC407" s="146"/>
      <c r="AD407" s="146"/>
      <c r="AE407" s="146"/>
      <c r="AF407" s="146"/>
      <c r="AG407" s="146"/>
      <c r="AH407" s="142"/>
      <c r="AI407" s="130"/>
      <c r="AJ407" s="149" t="str">
        <f t="shared" si="13"/>
        <v/>
      </c>
      <c r="AK407" s="211"/>
      <c r="AL407" s="211"/>
      <c r="AM407" s="214"/>
      <c r="AN407" s="214"/>
      <c r="AO407" s="214"/>
      <c r="AP407" s="215"/>
    </row>
    <row r="408" spans="1:42" ht="27" customHeight="1" thickTop="1" thickBot="1" x14ac:dyDescent="0.25">
      <c r="A408" s="138"/>
      <c r="B408" s="304" t="str">
        <f>IF(C410="","",(VLOOKUP(C410,Lookups!$B$4:$C$2561,2,FALSE)))</f>
        <v/>
      </c>
      <c r="C408" s="366"/>
      <c r="D408" s="140"/>
      <c r="E408" s="140"/>
      <c r="F408" s="139"/>
      <c r="G408" s="149"/>
      <c r="H408" s="141" t="str">
        <f t="shared" si="12"/>
        <v/>
      </c>
      <c r="I408" s="146"/>
      <c r="J408" s="146"/>
      <c r="K408" s="146"/>
      <c r="L408" s="146"/>
      <c r="M408" s="146"/>
      <c r="N408" s="147" t="s">
        <v>87</v>
      </c>
      <c r="O408" s="146"/>
      <c r="P408" s="147" t="s">
        <v>250</v>
      </c>
      <c r="Q408" s="146"/>
      <c r="R408" s="146"/>
      <c r="S408" s="147" t="s">
        <v>250</v>
      </c>
      <c r="T408" s="146"/>
      <c r="U408" s="147" t="s">
        <v>250</v>
      </c>
      <c r="V408" s="147" t="s">
        <v>250</v>
      </c>
      <c r="W408" s="146"/>
      <c r="X408" s="146"/>
      <c r="Y408" s="146"/>
      <c r="Z408" s="147" t="s">
        <v>456</v>
      </c>
      <c r="AA408" s="146"/>
      <c r="AB408" s="146"/>
      <c r="AC408" s="146"/>
      <c r="AD408" s="146"/>
      <c r="AE408" s="146"/>
      <c r="AF408" s="146"/>
      <c r="AG408" s="146"/>
      <c r="AH408" s="142"/>
      <c r="AI408" s="130"/>
      <c r="AJ408" s="149" t="str">
        <f t="shared" si="13"/>
        <v/>
      </c>
      <c r="AK408" s="211"/>
      <c r="AL408" s="211"/>
      <c r="AM408" s="214"/>
      <c r="AN408" s="214"/>
      <c r="AO408" s="214"/>
      <c r="AP408" s="215"/>
    </row>
    <row r="409" spans="1:42" ht="27" customHeight="1" thickTop="1" thickBot="1" x14ac:dyDescent="0.25">
      <c r="A409" s="138"/>
      <c r="B409" s="304" t="str">
        <f>IF(C411="","",(VLOOKUP(C411,Lookups!$B$4:$C$2561,2,FALSE)))</f>
        <v/>
      </c>
      <c r="C409" s="366"/>
      <c r="D409" s="140"/>
      <c r="E409" s="140"/>
      <c r="F409" s="139"/>
      <c r="G409" s="149"/>
      <c r="H409" s="141" t="str">
        <f t="shared" si="12"/>
        <v/>
      </c>
      <c r="I409" s="146"/>
      <c r="J409" s="146"/>
      <c r="K409" s="146"/>
      <c r="L409" s="146"/>
      <c r="M409" s="146"/>
      <c r="N409" s="147" t="s">
        <v>87</v>
      </c>
      <c r="O409" s="146"/>
      <c r="P409" s="147" t="s">
        <v>250</v>
      </c>
      <c r="Q409" s="146"/>
      <c r="R409" s="146"/>
      <c r="S409" s="147" t="s">
        <v>250</v>
      </c>
      <c r="T409" s="146"/>
      <c r="U409" s="147" t="s">
        <v>250</v>
      </c>
      <c r="V409" s="147" t="s">
        <v>250</v>
      </c>
      <c r="W409" s="146"/>
      <c r="X409" s="146"/>
      <c r="Y409" s="146"/>
      <c r="Z409" s="147" t="s">
        <v>456</v>
      </c>
      <c r="AA409" s="146"/>
      <c r="AB409" s="146"/>
      <c r="AC409" s="146"/>
      <c r="AD409" s="146"/>
      <c r="AE409" s="146"/>
      <c r="AF409" s="146"/>
      <c r="AG409" s="146"/>
      <c r="AH409" s="142"/>
      <c r="AI409" s="130"/>
      <c r="AJ409" s="149" t="str">
        <f t="shared" si="13"/>
        <v/>
      </c>
      <c r="AK409" s="211"/>
      <c r="AL409" s="211"/>
      <c r="AM409" s="214"/>
      <c r="AN409" s="214"/>
      <c r="AO409" s="214"/>
      <c r="AP409" s="215"/>
    </row>
    <row r="410" spans="1:42" ht="27" customHeight="1" thickTop="1" thickBot="1" x14ac:dyDescent="0.25">
      <c r="A410" s="138"/>
      <c r="B410" s="304" t="str">
        <f>IF(C412="","",(VLOOKUP(C412,Lookups!$B$4:$C$2561,2,FALSE)))</f>
        <v/>
      </c>
      <c r="C410" s="366"/>
      <c r="D410" s="140"/>
      <c r="E410" s="140"/>
      <c r="F410" s="139"/>
      <c r="G410" s="149"/>
      <c r="H410" s="141" t="str">
        <f t="shared" si="12"/>
        <v/>
      </c>
      <c r="I410" s="146"/>
      <c r="J410" s="146"/>
      <c r="K410" s="146"/>
      <c r="L410" s="146"/>
      <c r="M410" s="146"/>
      <c r="N410" s="147" t="s">
        <v>87</v>
      </c>
      <c r="O410" s="146"/>
      <c r="P410" s="147" t="s">
        <v>250</v>
      </c>
      <c r="Q410" s="146"/>
      <c r="R410" s="146"/>
      <c r="S410" s="147" t="s">
        <v>250</v>
      </c>
      <c r="T410" s="146"/>
      <c r="U410" s="147" t="s">
        <v>250</v>
      </c>
      <c r="V410" s="147" t="s">
        <v>250</v>
      </c>
      <c r="W410" s="146"/>
      <c r="X410" s="146"/>
      <c r="Y410" s="146"/>
      <c r="Z410" s="147" t="s">
        <v>456</v>
      </c>
      <c r="AA410" s="146"/>
      <c r="AB410" s="146"/>
      <c r="AC410" s="146"/>
      <c r="AD410" s="146"/>
      <c r="AE410" s="146"/>
      <c r="AF410" s="146"/>
      <c r="AG410" s="146"/>
      <c r="AH410" s="142"/>
      <c r="AI410" s="130"/>
      <c r="AJ410" s="149" t="str">
        <f t="shared" si="13"/>
        <v/>
      </c>
      <c r="AK410" s="211"/>
      <c r="AL410" s="211"/>
      <c r="AM410" s="214"/>
      <c r="AN410" s="214"/>
      <c r="AO410" s="214"/>
      <c r="AP410" s="215"/>
    </row>
    <row r="411" spans="1:42" ht="27" customHeight="1" thickTop="1" thickBot="1" x14ac:dyDescent="0.25">
      <c r="A411" s="138"/>
      <c r="B411" s="304" t="str">
        <f>IF(C413="","",(VLOOKUP(C413,Lookups!$B$4:$C$2561,2,FALSE)))</f>
        <v/>
      </c>
      <c r="C411" s="366"/>
      <c r="D411" s="140"/>
      <c r="E411" s="140"/>
      <c r="F411" s="139"/>
      <c r="G411" s="149"/>
      <c r="H411" s="141" t="str">
        <f t="shared" si="12"/>
        <v/>
      </c>
      <c r="I411" s="146"/>
      <c r="J411" s="146"/>
      <c r="K411" s="146"/>
      <c r="L411" s="146"/>
      <c r="M411" s="146"/>
      <c r="N411" s="147" t="s">
        <v>87</v>
      </c>
      <c r="O411" s="146"/>
      <c r="P411" s="147" t="s">
        <v>250</v>
      </c>
      <c r="Q411" s="146"/>
      <c r="R411" s="146"/>
      <c r="S411" s="147" t="s">
        <v>250</v>
      </c>
      <c r="T411" s="146"/>
      <c r="U411" s="147" t="s">
        <v>250</v>
      </c>
      <c r="V411" s="147" t="s">
        <v>250</v>
      </c>
      <c r="W411" s="146"/>
      <c r="X411" s="146"/>
      <c r="Y411" s="146"/>
      <c r="Z411" s="147" t="s">
        <v>456</v>
      </c>
      <c r="AA411" s="146"/>
      <c r="AB411" s="146"/>
      <c r="AC411" s="146"/>
      <c r="AD411" s="146"/>
      <c r="AE411" s="146"/>
      <c r="AF411" s="146"/>
      <c r="AG411" s="146"/>
      <c r="AH411" s="142"/>
      <c r="AI411" s="130"/>
      <c r="AJ411" s="149" t="str">
        <f t="shared" si="13"/>
        <v/>
      </c>
      <c r="AK411" s="211"/>
      <c r="AL411" s="211"/>
      <c r="AM411" s="214"/>
      <c r="AN411" s="214"/>
      <c r="AO411" s="214"/>
      <c r="AP411" s="215"/>
    </row>
    <row r="412" spans="1:42" ht="27" customHeight="1" thickTop="1" thickBot="1" x14ac:dyDescent="0.25">
      <c r="A412" s="138"/>
      <c r="B412" s="304" t="str">
        <f>IF(C414="","",(VLOOKUP(C414,Lookups!$B$4:$C$2561,2,FALSE)))</f>
        <v/>
      </c>
      <c r="C412" s="366"/>
      <c r="D412" s="140"/>
      <c r="E412" s="140"/>
      <c r="F412" s="139"/>
      <c r="G412" s="149"/>
      <c r="H412" s="141" t="str">
        <f t="shared" si="12"/>
        <v/>
      </c>
      <c r="I412" s="146"/>
      <c r="J412" s="146"/>
      <c r="K412" s="146"/>
      <c r="L412" s="146"/>
      <c r="M412" s="146"/>
      <c r="N412" s="147" t="s">
        <v>87</v>
      </c>
      <c r="O412" s="146"/>
      <c r="P412" s="147" t="s">
        <v>250</v>
      </c>
      <c r="Q412" s="146"/>
      <c r="R412" s="146"/>
      <c r="S412" s="147" t="s">
        <v>250</v>
      </c>
      <c r="T412" s="146"/>
      <c r="U412" s="147" t="s">
        <v>250</v>
      </c>
      <c r="V412" s="147" t="s">
        <v>250</v>
      </c>
      <c r="W412" s="146"/>
      <c r="X412" s="146"/>
      <c r="Y412" s="146"/>
      <c r="Z412" s="147" t="s">
        <v>456</v>
      </c>
      <c r="AA412" s="146"/>
      <c r="AB412" s="146"/>
      <c r="AC412" s="146"/>
      <c r="AD412" s="146"/>
      <c r="AE412" s="146"/>
      <c r="AF412" s="146"/>
      <c r="AG412" s="146"/>
      <c r="AH412" s="142"/>
      <c r="AI412" s="130"/>
      <c r="AJ412" s="149" t="str">
        <f t="shared" si="13"/>
        <v/>
      </c>
      <c r="AK412" s="211"/>
      <c r="AL412" s="211"/>
      <c r="AM412" s="214"/>
      <c r="AN412" s="214"/>
      <c r="AO412" s="214"/>
      <c r="AP412" s="215"/>
    </row>
    <row r="413" spans="1:42" ht="27" customHeight="1" thickTop="1" thickBot="1" x14ac:dyDescent="0.25">
      <c r="A413" s="138"/>
      <c r="B413" s="304" t="str">
        <f>IF(C415="","",(VLOOKUP(C415,Lookups!$B$4:$C$2561,2,FALSE)))</f>
        <v/>
      </c>
      <c r="C413" s="366"/>
      <c r="D413" s="140"/>
      <c r="E413" s="140"/>
      <c r="F413" s="139"/>
      <c r="G413" s="149"/>
      <c r="H413" s="141" t="str">
        <f t="shared" si="12"/>
        <v/>
      </c>
      <c r="I413" s="146"/>
      <c r="J413" s="146"/>
      <c r="K413" s="146"/>
      <c r="L413" s="146"/>
      <c r="M413" s="146"/>
      <c r="N413" s="147" t="s">
        <v>87</v>
      </c>
      <c r="O413" s="146"/>
      <c r="P413" s="147" t="s">
        <v>250</v>
      </c>
      <c r="Q413" s="146"/>
      <c r="R413" s="146"/>
      <c r="S413" s="147" t="s">
        <v>250</v>
      </c>
      <c r="T413" s="146"/>
      <c r="U413" s="147" t="s">
        <v>250</v>
      </c>
      <c r="V413" s="147" t="s">
        <v>250</v>
      </c>
      <c r="W413" s="146"/>
      <c r="X413" s="146"/>
      <c r="Y413" s="146"/>
      <c r="Z413" s="147" t="s">
        <v>456</v>
      </c>
      <c r="AA413" s="146"/>
      <c r="AB413" s="146"/>
      <c r="AC413" s="146"/>
      <c r="AD413" s="146"/>
      <c r="AE413" s="146"/>
      <c r="AF413" s="146"/>
      <c r="AG413" s="146"/>
      <c r="AH413" s="142"/>
      <c r="AI413" s="130"/>
      <c r="AJ413" s="149" t="str">
        <f t="shared" si="13"/>
        <v/>
      </c>
      <c r="AK413" s="211"/>
      <c r="AL413" s="211"/>
      <c r="AM413" s="214"/>
      <c r="AN413" s="214"/>
      <c r="AO413" s="214"/>
      <c r="AP413" s="215"/>
    </row>
    <row r="414" spans="1:42" ht="27" customHeight="1" thickTop="1" thickBot="1" x14ac:dyDescent="0.25">
      <c r="A414" s="138"/>
      <c r="B414" s="304" t="str">
        <f>IF(C416="","",(VLOOKUP(C416,Lookups!$B$4:$C$2561,2,FALSE)))</f>
        <v/>
      </c>
      <c r="C414" s="366"/>
      <c r="D414" s="140"/>
      <c r="E414" s="140"/>
      <c r="F414" s="139"/>
      <c r="G414" s="149"/>
      <c r="H414" s="141" t="str">
        <f t="shared" si="12"/>
        <v/>
      </c>
      <c r="I414" s="146"/>
      <c r="J414" s="146"/>
      <c r="K414" s="146"/>
      <c r="L414" s="146"/>
      <c r="M414" s="146"/>
      <c r="N414" s="147" t="s">
        <v>87</v>
      </c>
      <c r="O414" s="146"/>
      <c r="P414" s="147" t="s">
        <v>250</v>
      </c>
      <c r="Q414" s="146"/>
      <c r="R414" s="146"/>
      <c r="S414" s="147" t="s">
        <v>250</v>
      </c>
      <c r="T414" s="146"/>
      <c r="U414" s="147" t="s">
        <v>250</v>
      </c>
      <c r="V414" s="147" t="s">
        <v>250</v>
      </c>
      <c r="W414" s="146"/>
      <c r="X414" s="146"/>
      <c r="Y414" s="146"/>
      <c r="Z414" s="147" t="s">
        <v>456</v>
      </c>
      <c r="AA414" s="146"/>
      <c r="AB414" s="146"/>
      <c r="AC414" s="146"/>
      <c r="AD414" s="146"/>
      <c r="AE414" s="146"/>
      <c r="AF414" s="146"/>
      <c r="AG414" s="146"/>
      <c r="AH414" s="142"/>
      <c r="AI414" s="130"/>
      <c r="AJ414" s="149" t="str">
        <f t="shared" si="13"/>
        <v/>
      </c>
      <c r="AK414" s="211"/>
      <c r="AL414" s="211"/>
      <c r="AM414" s="214"/>
      <c r="AN414" s="214"/>
      <c r="AO414" s="214"/>
      <c r="AP414" s="215"/>
    </row>
    <row r="415" spans="1:42" ht="27" customHeight="1" thickTop="1" thickBot="1" x14ac:dyDescent="0.25">
      <c r="A415" s="138"/>
      <c r="B415" s="304" t="str">
        <f>IF(C417="","",(VLOOKUP(C417,Lookups!$B$4:$C$2561,2,FALSE)))</f>
        <v/>
      </c>
      <c r="C415" s="366"/>
      <c r="D415" s="140"/>
      <c r="E415" s="140"/>
      <c r="F415" s="139"/>
      <c r="G415" s="149"/>
      <c r="H415" s="141" t="str">
        <f t="shared" si="12"/>
        <v/>
      </c>
      <c r="I415" s="146"/>
      <c r="J415" s="146"/>
      <c r="K415" s="146"/>
      <c r="L415" s="146"/>
      <c r="M415" s="146"/>
      <c r="N415" s="147" t="s">
        <v>87</v>
      </c>
      <c r="O415" s="146"/>
      <c r="P415" s="147" t="s">
        <v>250</v>
      </c>
      <c r="Q415" s="146"/>
      <c r="R415" s="146"/>
      <c r="S415" s="147" t="s">
        <v>250</v>
      </c>
      <c r="T415" s="146"/>
      <c r="U415" s="147" t="s">
        <v>250</v>
      </c>
      <c r="V415" s="147" t="s">
        <v>250</v>
      </c>
      <c r="W415" s="146"/>
      <c r="X415" s="146"/>
      <c r="Y415" s="146"/>
      <c r="Z415" s="147" t="s">
        <v>456</v>
      </c>
      <c r="AA415" s="146"/>
      <c r="AB415" s="146"/>
      <c r="AC415" s="146"/>
      <c r="AD415" s="146"/>
      <c r="AE415" s="146"/>
      <c r="AF415" s="146"/>
      <c r="AG415" s="146"/>
      <c r="AH415" s="142"/>
      <c r="AI415" s="130"/>
      <c r="AJ415" s="149" t="str">
        <f t="shared" si="13"/>
        <v/>
      </c>
      <c r="AK415" s="211"/>
      <c r="AL415" s="211"/>
      <c r="AM415" s="214"/>
      <c r="AN415" s="214"/>
      <c r="AO415" s="214"/>
      <c r="AP415" s="215"/>
    </row>
    <row r="416" spans="1:42" ht="27" customHeight="1" thickTop="1" thickBot="1" x14ac:dyDescent="0.25">
      <c r="A416" s="138"/>
      <c r="B416" s="304" t="str">
        <f>IF(C418="","",(VLOOKUP(C418,Lookups!$B$4:$C$2561,2,FALSE)))</f>
        <v/>
      </c>
      <c r="C416" s="366"/>
      <c r="D416" s="140"/>
      <c r="E416" s="140"/>
      <c r="F416" s="139"/>
      <c r="G416" s="149"/>
      <c r="H416" s="141" t="str">
        <f t="shared" si="12"/>
        <v/>
      </c>
      <c r="I416" s="146"/>
      <c r="J416" s="146"/>
      <c r="K416" s="146"/>
      <c r="L416" s="146"/>
      <c r="M416" s="146"/>
      <c r="N416" s="147" t="s">
        <v>87</v>
      </c>
      <c r="O416" s="146"/>
      <c r="P416" s="147" t="s">
        <v>250</v>
      </c>
      <c r="Q416" s="146"/>
      <c r="R416" s="146"/>
      <c r="S416" s="147" t="s">
        <v>250</v>
      </c>
      <c r="T416" s="146"/>
      <c r="U416" s="147" t="s">
        <v>250</v>
      </c>
      <c r="V416" s="147" t="s">
        <v>250</v>
      </c>
      <c r="W416" s="146"/>
      <c r="X416" s="146"/>
      <c r="Y416" s="146"/>
      <c r="Z416" s="147" t="s">
        <v>456</v>
      </c>
      <c r="AA416" s="146"/>
      <c r="AB416" s="146"/>
      <c r="AC416" s="146"/>
      <c r="AD416" s="146"/>
      <c r="AE416" s="146"/>
      <c r="AF416" s="146"/>
      <c r="AG416" s="146"/>
      <c r="AH416" s="142"/>
      <c r="AI416" s="130"/>
      <c r="AJ416" s="149" t="str">
        <f t="shared" si="13"/>
        <v/>
      </c>
      <c r="AK416" s="211"/>
      <c r="AL416" s="211"/>
      <c r="AM416" s="214"/>
      <c r="AN416" s="214"/>
      <c r="AO416" s="214"/>
      <c r="AP416" s="215"/>
    </row>
    <row r="417" spans="1:42" ht="27" customHeight="1" thickTop="1" thickBot="1" x14ac:dyDescent="0.25">
      <c r="A417" s="138"/>
      <c r="B417" s="304" t="str">
        <f>IF(C419="","",(VLOOKUP(C419,Lookups!$B$4:$C$2561,2,FALSE)))</f>
        <v/>
      </c>
      <c r="C417" s="366"/>
      <c r="D417" s="140"/>
      <c r="E417" s="140"/>
      <c r="F417" s="139"/>
      <c r="G417" s="149"/>
      <c r="H417" s="141" t="str">
        <f t="shared" si="12"/>
        <v/>
      </c>
      <c r="I417" s="146"/>
      <c r="J417" s="146"/>
      <c r="K417" s="146"/>
      <c r="L417" s="146"/>
      <c r="M417" s="146"/>
      <c r="N417" s="147" t="s">
        <v>87</v>
      </c>
      <c r="O417" s="146"/>
      <c r="P417" s="147" t="s">
        <v>250</v>
      </c>
      <c r="Q417" s="146"/>
      <c r="R417" s="146"/>
      <c r="S417" s="147" t="s">
        <v>250</v>
      </c>
      <c r="T417" s="146"/>
      <c r="U417" s="147" t="s">
        <v>250</v>
      </c>
      <c r="V417" s="147" t="s">
        <v>250</v>
      </c>
      <c r="W417" s="146"/>
      <c r="X417" s="146"/>
      <c r="Y417" s="146"/>
      <c r="Z417" s="147" t="s">
        <v>456</v>
      </c>
      <c r="AA417" s="146"/>
      <c r="AB417" s="146"/>
      <c r="AC417" s="146"/>
      <c r="AD417" s="146"/>
      <c r="AE417" s="146"/>
      <c r="AF417" s="146"/>
      <c r="AG417" s="146"/>
      <c r="AH417" s="142"/>
      <c r="AI417" s="130"/>
      <c r="AJ417" s="149" t="str">
        <f t="shared" si="13"/>
        <v/>
      </c>
      <c r="AK417" s="211"/>
      <c r="AL417" s="211"/>
      <c r="AM417" s="214"/>
      <c r="AN417" s="214"/>
      <c r="AO417" s="214"/>
      <c r="AP417" s="215"/>
    </row>
    <row r="418" spans="1:42" ht="27" customHeight="1" thickTop="1" thickBot="1" x14ac:dyDescent="0.25">
      <c r="A418" s="138"/>
      <c r="B418" s="304" t="str">
        <f>IF(C420="","",(VLOOKUP(C420,Lookups!$B$4:$C$2561,2,FALSE)))</f>
        <v/>
      </c>
      <c r="C418" s="366"/>
      <c r="D418" s="140"/>
      <c r="E418" s="140"/>
      <c r="F418" s="139"/>
      <c r="G418" s="149"/>
      <c r="H418" s="141" t="str">
        <f t="shared" si="12"/>
        <v/>
      </c>
      <c r="I418" s="146"/>
      <c r="J418" s="146"/>
      <c r="K418" s="146"/>
      <c r="L418" s="146"/>
      <c r="M418" s="146"/>
      <c r="N418" s="147" t="s">
        <v>87</v>
      </c>
      <c r="O418" s="146"/>
      <c r="P418" s="147" t="s">
        <v>250</v>
      </c>
      <c r="Q418" s="146"/>
      <c r="R418" s="146"/>
      <c r="S418" s="147" t="s">
        <v>250</v>
      </c>
      <c r="T418" s="146"/>
      <c r="U418" s="147" t="s">
        <v>250</v>
      </c>
      <c r="V418" s="147" t="s">
        <v>250</v>
      </c>
      <c r="W418" s="146"/>
      <c r="X418" s="146"/>
      <c r="Y418" s="146"/>
      <c r="Z418" s="147" t="s">
        <v>456</v>
      </c>
      <c r="AA418" s="146"/>
      <c r="AB418" s="146"/>
      <c r="AC418" s="146"/>
      <c r="AD418" s="146"/>
      <c r="AE418" s="146"/>
      <c r="AF418" s="146"/>
      <c r="AG418" s="146"/>
      <c r="AH418" s="142"/>
      <c r="AI418" s="130"/>
      <c r="AJ418" s="149" t="str">
        <f t="shared" si="13"/>
        <v/>
      </c>
      <c r="AK418" s="211"/>
      <c r="AL418" s="211"/>
      <c r="AM418" s="214"/>
      <c r="AN418" s="214"/>
      <c r="AO418" s="214"/>
      <c r="AP418" s="215"/>
    </row>
    <row r="419" spans="1:42" ht="27" customHeight="1" thickTop="1" thickBot="1" x14ac:dyDescent="0.25">
      <c r="A419" s="138"/>
      <c r="B419" s="304" t="str">
        <f>IF(C421="","",(VLOOKUP(C421,Lookups!$B$4:$C$2561,2,FALSE)))</f>
        <v/>
      </c>
      <c r="C419" s="366"/>
      <c r="D419" s="140"/>
      <c r="E419" s="140"/>
      <c r="F419" s="139"/>
      <c r="G419" s="149"/>
      <c r="H419" s="141" t="str">
        <f t="shared" si="12"/>
        <v/>
      </c>
      <c r="I419" s="146"/>
      <c r="J419" s="146"/>
      <c r="K419" s="146"/>
      <c r="L419" s="146"/>
      <c r="M419" s="146"/>
      <c r="N419" s="147" t="s">
        <v>87</v>
      </c>
      <c r="O419" s="146"/>
      <c r="P419" s="147" t="s">
        <v>250</v>
      </c>
      <c r="Q419" s="146"/>
      <c r="R419" s="146"/>
      <c r="S419" s="147" t="s">
        <v>250</v>
      </c>
      <c r="T419" s="146"/>
      <c r="U419" s="147" t="s">
        <v>250</v>
      </c>
      <c r="V419" s="147" t="s">
        <v>250</v>
      </c>
      <c r="W419" s="146"/>
      <c r="X419" s="146"/>
      <c r="Y419" s="146"/>
      <c r="Z419" s="147" t="s">
        <v>456</v>
      </c>
      <c r="AA419" s="146"/>
      <c r="AB419" s="146"/>
      <c r="AC419" s="146"/>
      <c r="AD419" s="146"/>
      <c r="AE419" s="146"/>
      <c r="AF419" s="146"/>
      <c r="AG419" s="146"/>
      <c r="AH419" s="142"/>
      <c r="AI419" s="130"/>
      <c r="AJ419" s="149" t="str">
        <f t="shared" si="13"/>
        <v/>
      </c>
      <c r="AK419" s="211"/>
      <c r="AL419" s="211"/>
      <c r="AM419" s="214"/>
      <c r="AN419" s="214"/>
      <c r="AO419" s="214"/>
      <c r="AP419" s="215"/>
    </row>
    <row r="420" spans="1:42" ht="27" customHeight="1" thickTop="1" thickBot="1" x14ac:dyDescent="0.25">
      <c r="A420" s="138"/>
      <c r="B420" s="304" t="str">
        <f>IF(C422="","",(VLOOKUP(C422,Lookups!$B$4:$C$2561,2,FALSE)))</f>
        <v/>
      </c>
      <c r="C420" s="366"/>
      <c r="D420" s="140"/>
      <c r="E420" s="140"/>
      <c r="F420" s="139"/>
      <c r="G420" s="149"/>
      <c r="H420" s="141" t="str">
        <f t="shared" si="12"/>
        <v/>
      </c>
      <c r="I420" s="146"/>
      <c r="J420" s="146"/>
      <c r="K420" s="146"/>
      <c r="L420" s="146"/>
      <c r="M420" s="146"/>
      <c r="N420" s="147" t="s">
        <v>87</v>
      </c>
      <c r="O420" s="146"/>
      <c r="P420" s="147" t="s">
        <v>250</v>
      </c>
      <c r="Q420" s="146"/>
      <c r="R420" s="146"/>
      <c r="S420" s="147" t="s">
        <v>250</v>
      </c>
      <c r="T420" s="146"/>
      <c r="U420" s="147" t="s">
        <v>250</v>
      </c>
      <c r="V420" s="147" t="s">
        <v>250</v>
      </c>
      <c r="W420" s="146"/>
      <c r="X420" s="146"/>
      <c r="Y420" s="146"/>
      <c r="Z420" s="147" t="s">
        <v>456</v>
      </c>
      <c r="AA420" s="146"/>
      <c r="AB420" s="146"/>
      <c r="AC420" s="146"/>
      <c r="AD420" s="146"/>
      <c r="AE420" s="146"/>
      <c r="AF420" s="146"/>
      <c r="AG420" s="146"/>
      <c r="AH420" s="142"/>
      <c r="AI420" s="130"/>
      <c r="AJ420" s="149" t="str">
        <f t="shared" si="13"/>
        <v/>
      </c>
      <c r="AK420" s="211"/>
      <c r="AL420" s="211"/>
      <c r="AM420" s="214"/>
      <c r="AN420" s="214"/>
      <c r="AO420" s="214"/>
      <c r="AP420" s="215"/>
    </row>
    <row r="421" spans="1:42" ht="27" customHeight="1" thickTop="1" thickBot="1" x14ac:dyDescent="0.25">
      <c r="A421" s="138"/>
      <c r="B421" s="304" t="str">
        <f>IF(C423="","",(VLOOKUP(C423,Lookups!$B$4:$C$2561,2,FALSE)))</f>
        <v/>
      </c>
      <c r="C421" s="366"/>
      <c r="D421" s="140"/>
      <c r="E421" s="140"/>
      <c r="F421" s="139"/>
      <c r="G421" s="149"/>
      <c r="H421" s="141" t="str">
        <f t="shared" si="12"/>
        <v/>
      </c>
      <c r="I421" s="146"/>
      <c r="J421" s="146"/>
      <c r="K421" s="146"/>
      <c r="L421" s="146"/>
      <c r="M421" s="146"/>
      <c r="N421" s="147" t="s">
        <v>87</v>
      </c>
      <c r="O421" s="146"/>
      <c r="P421" s="147" t="s">
        <v>250</v>
      </c>
      <c r="Q421" s="146"/>
      <c r="R421" s="146"/>
      <c r="S421" s="147" t="s">
        <v>250</v>
      </c>
      <c r="T421" s="146"/>
      <c r="U421" s="147" t="s">
        <v>250</v>
      </c>
      <c r="V421" s="147" t="s">
        <v>250</v>
      </c>
      <c r="W421" s="146"/>
      <c r="X421" s="146"/>
      <c r="Y421" s="146"/>
      <c r="Z421" s="147" t="s">
        <v>456</v>
      </c>
      <c r="AA421" s="146"/>
      <c r="AB421" s="146"/>
      <c r="AC421" s="146"/>
      <c r="AD421" s="146"/>
      <c r="AE421" s="146"/>
      <c r="AF421" s="146"/>
      <c r="AG421" s="146"/>
      <c r="AH421" s="142"/>
      <c r="AI421" s="130"/>
      <c r="AJ421" s="149" t="str">
        <f t="shared" si="13"/>
        <v/>
      </c>
      <c r="AK421" s="211"/>
      <c r="AL421" s="211"/>
      <c r="AM421" s="214"/>
      <c r="AN421" s="214"/>
      <c r="AO421" s="214"/>
      <c r="AP421" s="215"/>
    </row>
    <row r="422" spans="1:42" ht="27" customHeight="1" thickTop="1" thickBot="1" x14ac:dyDescent="0.25">
      <c r="A422" s="138"/>
      <c r="B422" s="304" t="str">
        <f>IF(C424="","",(VLOOKUP(C424,Lookups!$B$4:$C$2561,2,FALSE)))</f>
        <v/>
      </c>
      <c r="C422" s="366"/>
      <c r="D422" s="140"/>
      <c r="E422" s="140"/>
      <c r="F422" s="139"/>
      <c r="G422" s="149"/>
      <c r="H422" s="141" t="str">
        <f t="shared" si="12"/>
        <v/>
      </c>
      <c r="I422" s="146"/>
      <c r="J422" s="146"/>
      <c r="K422" s="146"/>
      <c r="L422" s="146"/>
      <c r="M422" s="146"/>
      <c r="N422" s="147" t="s">
        <v>87</v>
      </c>
      <c r="O422" s="146"/>
      <c r="P422" s="147" t="s">
        <v>250</v>
      </c>
      <c r="Q422" s="146"/>
      <c r="R422" s="146"/>
      <c r="S422" s="147" t="s">
        <v>250</v>
      </c>
      <c r="T422" s="146"/>
      <c r="U422" s="147" t="s">
        <v>250</v>
      </c>
      <c r="V422" s="147" t="s">
        <v>250</v>
      </c>
      <c r="W422" s="146"/>
      <c r="X422" s="146"/>
      <c r="Y422" s="146"/>
      <c r="Z422" s="147" t="s">
        <v>456</v>
      </c>
      <c r="AA422" s="146"/>
      <c r="AB422" s="146"/>
      <c r="AC422" s="146"/>
      <c r="AD422" s="146"/>
      <c r="AE422" s="146"/>
      <c r="AF422" s="146"/>
      <c r="AG422" s="146"/>
      <c r="AH422" s="142"/>
      <c r="AI422" s="130"/>
      <c r="AJ422" s="149" t="str">
        <f t="shared" si="13"/>
        <v/>
      </c>
      <c r="AK422" s="211"/>
      <c r="AL422" s="211"/>
      <c r="AM422" s="214"/>
      <c r="AN422" s="214"/>
      <c r="AO422" s="214"/>
      <c r="AP422" s="215"/>
    </row>
    <row r="423" spans="1:42" ht="27" customHeight="1" thickTop="1" thickBot="1" x14ac:dyDescent="0.25">
      <c r="A423" s="138"/>
      <c r="B423" s="304" t="str">
        <f>IF(C425="","",(VLOOKUP(C425,Lookups!$B$4:$C$2561,2,FALSE)))</f>
        <v/>
      </c>
      <c r="C423" s="366"/>
      <c r="D423" s="140"/>
      <c r="E423" s="140"/>
      <c r="F423" s="139"/>
      <c r="G423" s="149"/>
      <c r="H423" s="141" t="str">
        <f t="shared" si="12"/>
        <v/>
      </c>
      <c r="I423" s="146"/>
      <c r="J423" s="146"/>
      <c r="K423" s="146"/>
      <c r="L423" s="146"/>
      <c r="M423" s="146"/>
      <c r="N423" s="147" t="s">
        <v>87</v>
      </c>
      <c r="O423" s="146"/>
      <c r="P423" s="147" t="s">
        <v>250</v>
      </c>
      <c r="Q423" s="146"/>
      <c r="R423" s="146"/>
      <c r="S423" s="147" t="s">
        <v>250</v>
      </c>
      <c r="T423" s="146"/>
      <c r="U423" s="147" t="s">
        <v>250</v>
      </c>
      <c r="V423" s="147" t="s">
        <v>250</v>
      </c>
      <c r="W423" s="146"/>
      <c r="X423" s="146"/>
      <c r="Y423" s="146"/>
      <c r="Z423" s="147" t="s">
        <v>456</v>
      </c>
      <c r="AA423" s="146"/>
      <c r="AB423" s="146"/>
      <c r="AC423" s="146"/>
      <c r="AD423" s="146"/>
      <c r="AE423" s="146"/>
      <c r="AF423" s="146"/>
      <c r="AG423" s="146"/>
      <c r="AH423" s="142"/>
      <c r="AI423" s="130"/>
      <c r="AJ423" s="149" t="str">
        <f t="shared" si="13"/>
        <v/>
      </c>
      <c r="AK423" s="211"/>
      <c r="AL423" s="211"/>
      <c r="AM423" s="214"/>
      <c r="AN423" s="214"/>
      <c r="AO423" s="214"/>
      <c r="AP423" s="215"/>
    </row>
    <row r="424" spans="1:42" ht="27" customHeight="1" thickTop="1" thickBot="1" x14ac:dyDescent="0.25">
      <c r="A424" s="138"/>
      <c r="B424" s="304" t="str">
        <f>IF(C426="","",(VLOOKUP(C426,Lookups!$B$4:$C$2561,2,FALSE)))</f>
        <v/>
      </c>
      <c r="C424" s="366"/>
      <c r="D424" s="140"/>
      <c r="E424" s="140"/>
      <c r="F424" s="139"/>
      <c r="G424" s="149"/>
      <c r="H424" s="141" t="str">
        <f t="shared" si="12"/>
        <v/>
      </c>
      <c r="I424" s="146"/>
      <c r="J424" s="146"/>
      <c r="K424" s="146"/>
      <c r="L424" s="146"/>
      <c r="M424" s="146"/>
      <c r="N424" s="147" t="s">
        <v>87</v>
      </c>
      <c r="O424" s="146"/>
      <c r="P424" s="147" t="s">
        <v>250</v>
      </c>
      <c r="Q424" s="146"/>
      <c r="R424" s="146"/>
      <c r="S424" s="147" t="s">
        <v>250</v>
      </c>
      <c r="T424" s="146"/>
      <c r="U424" s="147" t="s">
        <v>250</v>
      </c>
      <c r="V424" s="147" t="s">
        <v>250</v>
      </c>
      <c r="W424" s="146"/>
      <c r="X424" s="146"/>
      <c r="Y424" s="146"/>
      <c r="Z424" s="147" t="s">
        <v>456</v>
      </c>
      <c r="AA424" s="146"/>
      <c r="AB424" s="146"/>
      <c r="AC424" s="146"/>
      <c r="AD424" s="146"/>
      <c r="AE424" s="146"/>
      <c r="AF424" s="146"/>
      <c r="AG424" s="146"/>
      <c r="AH424" s="142"/>
      <c r="AI424" s="130"/>
      <c r="AJ424" s="149" t="str">
        <f t="shared" si="13"/>
        <v/>
      </c>
      <c r="AK424" s="211"/>
      <c r="AL424" s="211"/>
      <c r="AM424" s="214"/>
      <c r="AN424" s="214"/>
      <c r="AO424" s="214"/>
      <c r="AP424" s="215"/>
    </row>
    <row r="425" spans="1:42" ht="27" customHeight="1" thickTop="1" thickBot="1" x14ac:dyDescent="0.25">
      <c r="A425" s="138"/>
      <c r="B425" s="304" t="str">
        <f>IF(C427="","",(VLOOKUP(C427,Lookups!$B$4:$C$2561,2,FALSE)))</f>
        <v/>
      </c>
      <c r="C425" s="366"/>
      <c r="D425" s="140"/>
      <c r="E425" s="140"/>
      <c r="F425" s="139"/>
      <c r="G425" s="149"/>
      <c r="H425" s="141" t="str">
        <f t="shared" si="12"/>
        <v/>
      </c>
      <c r="I425" s="146"/>
      <c r="J425" s="146"/>
      <c r="K425" s="146"/>
      <c r="L425" s="146"/>
      <c r="M425" s="146"/>
      <c r="N425" s="147" t="s">
        <v>87</v>
      </c>
      <c r="O425" s="146"/>
      <c r="P425" s="147" t="s">
        <v>250</v>
      </c>
      <c r="Q425" s="146"/>
      <c r="R425" s="146"/>
      <c r="S425" s="147" t="s">
        <v>250</v>
      </c>
      <c r="T425" s="146"/>
      <c r="U425" s="147" t="s">
        <v>250</v>
      </c>
      <c r="V425" s="147" t="s">
        <v>250</v>
      </c>
      <c r="W425" s="146"/>
      <c r="X425" s="146"/>
      <c r="Y425" s="146"/>
      <c r="Z425" s="147" t="s">
        <v>456</v>
      </c>
      <c r="AA425" s="146"/>
      <c r="AB425" s="146"/>
      <c r="AC425" s="146"/>
      <c r="AD425" s="146"/>
      <c r="AE425" s="146"/>
      <c r="AF425" s="146"/>
      <c r="AG425" s="146"/>
      <c r="AH425" s="142"/>
      <c r="AI425" s="130"/>
      <c r="AJ425" s="149" t="str">
        <f t="shared" si="13"/>
        <v/>
      </c>
      <c r="AK425" s="211"/>
      <c r="AL425" s="211"/>
      <c r="AM425" s="214"/>
      <c r="AN425" s="214"/>
      <c r="AO425" s="214"/>
      <c r="AP425" s="215"/>
    </row>
    <row r="426" spans="1:42" ht="27" customHeight="1" thickTop="1" thickBot="1" x14ac:dyDescent="0.25">
      <c r="A426" s="138"/>
      <c r="B426" s="304" t="str">
        <f>IF(C428="","",(VLOOKUP(C428,Lookups!$B$4:$C$2561,2,FALSE)))</f>
        <v/>
      </c>
      <c r="C426" s="366"/>
      <c r="D426" s="140"/>
      <c r="E426" s="140"/>
      <c r="F426" s="139"/>
      <c r="G426" s="149"/>
      <c r="H426" s="141" t="str">
        <f t="shared" si="12"/>
        <v/>
      </c>
      <c r="I426" s="146"/>
      <c r="J426" s="146"/>
      <c r="K426" s="146"/>
      <c r="L426" s="146"/>
      <c r="M426" s="146"/>
      <c r="N426" s="147" t="s">
        <v>87</v>
      </c>
      <c r="O426" s="146"/>
      <c r="P426" s="147" t="s">
        <v>250</v>
      </c>
      <c r="Q426" s="146"/>
      <c r="R426" s="146"/>
      <c r="S426" s="147" t="s">
        <v>250</v>
      </c>
      <c r="T426" s="146"/>
      <c r="U426" s="147" t="s">
        <v>250</v>
      </c>
      <c r="V426" s="147" t="s">
        <v>250</v>
      </c>
      <c r="W426" s="146"/>
      <c r="X426" s="146"/>
      <c r="Y426" s="146"/>
      <c r="Z426" s="147" t="s">
        <v>456</v>
      </c>
      <c r="AA426" s="146"/>
      <c r="AB426" s="146"/>
      <c r="AC426" s="146"/>
      <c r="AD426" s="146"/>
      <c r="AE426" s="146"/>
      <c r="AF426" s="146"/>
      <c r="AG426" s="146"/>
      <c r="AH426" s="142"/>
      <c r="AI426" s="130"/>
      <c r="AJ426" s="149" t="str">
        <f t="shared" si="13"/>
        <v/>
      </c>
      <c r="AK426" s="211"/>
      <c r="AL426" s="211"/>
      <c r="AM426" s="214"/>
      <c r="AN426" s="214"/>
      <c r="AO426" s="214"/>
      <c r="AP426" s="215"/>
    </row>
    <row r="427" spans="1:42" ht="27" customHeight="1" thickTop="1" thickBot="1" x14ac:dyDescent="0.25">
      <c r="A427" s="138"/>
      <c r="B427" s="304" t="str">
        <f>IF(C429="","",(VLOOKUP(C429,Lookups!$B$4:$C$2561,2,FALSE)))</f>
        <v/>
      </c>
      <c r="C427" s="366"/>
      <c r="D427" s="140"/>
      <c r="E427" s="140"/>
      <c r="F427" s="139"/>
      <c r="G427" s="149"/>
      <c r="H427" s="141" t="str">
        <f t="shared" si="12"/>
        <v/>
      </c>
      <c r="I427" s="146"/>
      <c r="J427" s="146"/>
      <c r="K427" s="146"/>
      <c r="L427" s="146"/>
      <c r="M427" s="146"/>
      <c r="N427" s="147" t="s">
        <v>87</v>
      </c>
      <c r="O427" s="146"/>
      <c r="P427" s="147" t="s">
        <v>250</v>
      </c>
      <c r="Q427" s="146"/>
      <c r="R427" s="146"/>
      <c r="S427" s="147" t="s">
        <v>250</v>
      </c>
      <c r="T427" s="146"/>
      <c r="U427" s="147" t="s">
        <v>250</v>
      </c>
      <c r="V427" s="147" t="s">
        <v>250</v>
      </c>
      <c r="W427" s="146"/>
      <c r="X427" s="146"/>
      <c r="Y427" s="146"/>
      <c r="Z427" s="147" t="s">
        <v>456</v>
      </c>
      <c r="AA427" s="146"/>
      <c r="AB427" s="146"/>
      <c r="AC427" s="146"/>
      <c r="AD427" s="146"/>
      <c r="AE427" s="146"/>
      <c r="AF427" s="146"/>
      <c r="AG427" s="146"/>
      <c r="AH427" s="142"/>
      <c r="AI427" s="130"/>
      <c r="AJ427" s="149" t="str">
        <f t="shared" si="13"/>
        <v/>
      </c>
      <c r="AK427" s="211"/>
      <c r="AL427" s="211"/>
      <c r="AM427" s="214"/>
      <c r="AN427" s="214"/>
      <c r="AO427" s="214"/>
      <c r="AP427" s="215"/>
    </row>
    <row r="428" spans="1:42" ht="27" customHeight="1" thickTop="1" thickBot="1" x14ac:dyDescent="0.25">
      <c r="A428" s="138"/>
      <c r="B428" s="304" t="str">
        <f>IF(C430="","",(VLOOKUP(C430,Lookups!$B$4:$C$2561,2,FALSE)))</f>
        <v/>
      </c>
      <c r="C428" s="366"/>
      <c r="D428" s="140"/>
      <c r="E428" s="140"/>
      <c r="F428" s="139"/>
      <c r="G428" s="149"/>
      <c r="H428" s="141" t="str">
        <f t="shared" si="12"/>
        <v/>
      </c>
      <c r="I428" s="146"/>
      <c r="J428" s="146"/>
      <c r="K428" s="146"/>
      <c r="L428" s="146"/>
      <c r="M428" s="146"/>
      <c r="N428" s="147" t="s">
        <v>87</v>
      </c>
      <c r="O428" s="146"/>
      <c r="P428" s="147" t="s">
        <v>250</v>
      </c>
      <c r="Q428" s="146"/>
      <c r="R428" s="146"/>
      <c r="S428" s="147" t="s">
        <v>250</v>
      </c>
      <c r="T428" s="146"/>
      <c r="U428" s="147" t="s">
        <v>250</v>
      </c>
      <c r="V428" s="147" t="s">
        <v>250</v>
      </c>
      <c r="W428" s="146"/>
      <c r="X428" s="146"/>
      <c r="Y428" s="146"/>
      <c r="Z428" s="147" t="s">
        <v>456</v>
      </c>
      <c r="AA428" s="146"/>
      <c r="AB428" s="146"/>
      <c r="AC428" s="146"/>
      <c r="AD428" s="146"/>
      <c r="AE428" s="146"/>
      <c r="AF428" s="146"/>
      <c r="AG428" s="146"/>
      <c r="AH428" s="142"/>
      <c r="AI428" s="130"/>
      <c r="AJ428" s="149" t="str">
        <f t="shared" si="13"/>
        <v/>
      </c>
      <c r="AK428" s="211"/>
      <c r="AL428" s="211"/>
      <c r="AM428" s="214"/>
      <c r="AN428" s="214"/>
      <c r="AO428" s="214"/>
      <c r="AP428" s="215"/>
    </row>
    <row r="429" spans="1:42" ht="27" customHeight="1" thickTop="1" thickBot="1" x14ac:dyDescent="0.25">
      <c r="A429" s="138"/>
      <c r="B429" s="304" t="str">
        <f>IF(C431="","",(VLOOKUP(C431,Lookups!$B$4:$C$2561,2,FALSE)))</f>
        <v/>
      </c>
      <c r="C429" s="366"/>
      <c r="D429" s="140"/>
      <c r="E429" s="140"/>
      <c r="F429" s="139"/>
      <c r="G429" s="149"/>
      <c r="H429" s="141" t="str">
        <f t="shared" si="12"/>
        <v/>
      </c>
      <c r="I429" s="146"/>
      <c r="J429" s="146"/>
      <c r="K429" s="146"/>
      <c r="L429" s="146"/>
      <c r="M429" s="146"/>
      <c r="N429" s="147" t="s">
        <v>87</v>
      </c>
      <c r="O429" s="146"/>
      <c r="P429" s="147" t="s">
        <v>250</v>
      </c>
      <c r="Q429" s="146"/>
      <c r="R429" s="146"/>
      <c r="S429" s="147" t="s">
        <v>250</v>
      </c>
      <c r="T429" s="146"/>
      <c r="U429" s="147" t="s">
        <v>250</v>
      </c>
      <c r="V429" s="147" t="s">
        <v>250</v>
      </c>
      <c r="W429" s="146"/>
      <c r="X429" s="146"/>
      <c r="Y429" s="146"/>
      <c r="Z429" s="147" t="s">
        <v>456</v>
      </c>
      <c r="AA429" s="146"/>
      <c r="AB429" s="146"/>
      <c r="AC429" s="146"/>
      <c r="AD429" s="146"/>
      <c r="AE429" s="146"/>
      <c r="AF429" s="146"/>
      <c r="AG429" s="146"/>
      <c r="AH429" s="142"/>
      <c r="AI429" s="130"/>
      <c r="AJ429" s="149" t="str">
        <f t="shared" si="13"/>
        <v/>
      </c>
      <c r="AK429" s="211"/>
      <c r="AL429" s="211"/>
      <c r="AM429" s="214"/>
      <c r="AN429" s="214"/>
      <c r="AO429" s="214"/>
      <c r="AP429" s="215"/>
    </row>
    <row r="430" spans="1:42" ht="27" customHeight="1" thickTop="1" thickBot="1" x14ac:dyDescent="0.25">
      <c r="A430" s="138"/>
      <c r="B430" s="304" t="str">
        <f>IF(C432="","",(VLOOKUP(C432,Lookups!$B$4:$C$2561,2,FALSE)))</f>
        <v/>
      </c>
      <c r="C430" s="366"/>
      <c r="D430" s="140"/>
      <c r="E430" s="140"/>
      <c r="F430" s="139"/>
      <c r="G430" s="149"/>
      <c r="H430" s="141" t="str">
        <f t="shared" si="12"/>
        <v/>
      </c>
      <c r="I430" s="146"/>
      <c r="J430" s="146"/>
      <c r="K430" s="146"/>
      <c r="L430" s="146"/>
      <c r="M430" s="146"/>
      <c r="N430" s="147" t="s">
        <v>87</v>
      </c>
      <c r="O430" s="146"/>
      <c r="P430" s="147" t="s">
        <v>250</v>
      </c>
      <c r="Q430" s="146"/>
      <c r="R430" s="146"/>
      <c r="S430" s="147" t="s">
        <v>250</v>
      </c>
      <c r="T430" s="146"/>
      <c r="U430" s="147" t="s">
        <v>250</v>
      </c>
      <c r="V430" s="147" t="s">
        <v>250</v>
      </c>
      <c r="W430" s="146"/>
      <c r="X430" s="146"/>
      <c r="Y430" s="146"/>
      <c r="Z430" s="147" t="s">
        <v>456</v>
      </c>
      <c r="AA430" s="146"/>
      <c r="AB430" s="146"/>
      <c r="AC430" s="146"/>
      <c r="AD430" s="146"/>
      <c r="AE430" s="146"/>
      <c r="AF430" s="146"/>
      <c r="AG430" s="146"/>
      <c r="AH430" s="142"/>
      <c r="AI430" s="130"/>
      <c r="AJ430" s="149" t="str">
        <f t="shared" si="13"/>
        <v/>
      </c>
      <c r="AK430" s="211"/>
      <c r="AL430" s="211"/>
      <c r="AM430" s="214"/>
      <c r="AN430" s="214"/>
      <c r="AO430" s="214"/>
      <c r="AP430" s="215"/>
    </row>
    <row r="431" spans="1:42" ht="27" customHeight="1" thickTop="1" thickBot="1" x14ac:dyDescent="0.25">
      <c r="A431" s="138"/>
      <c r="B431" s="304" t="str">
        <f>IF(C433="","",(VLOOKUP(C433,Lookups!$B$4:$C$2561,2,FALSE)))</f>
        <v/>
      </c>
      <c r="C431" s="366"/>
      <c r="D431" s="140"/>
      <c r="E431" s="140"/>
      <c r="F431" s="139"/>
      <c r="G431" s="149"/>
      <c r="H431" s="141" t="str">
        <f t="shared" si="12"/>
        <v/>
      </c>
      <c r="I431" s="146"/>
      <c r="J431" s="146"/>
      <c r="K431" s="146"/>
      <c r="L431" s="146"/>
      <c r="M431" s="146"/>
      <c r="N431" s="147" t="s">
        <v>87</v>
      </c>
      <c r="O431" s="146"/>
      <c r="P431" s="147" t="s">
        <v>250</v>
      </c>
      <c r="Q431" s="146"/>
      <c r="R431" s="146"/>
      <c r="S431" s="147" t="s">
        <v>250</v>
      </c>
      <c r="T431" s="146"/>
      <c r="U431" s="147" t="s">
        <v>250</v>
      </c>
      <c r="V431" s="147" t="s">
        <v>250</v>
      </c>
      <c r="W431" s="146"/>
      <c r="X431" s="146"/>
      <c r="Y431" s="146"/>
      <c r="Z431" s="147" t="s">
        <v>456</v>
      </c>
      <c r="AA431" s="146"/>
      <c r="AB431" s="146"/>
      <c r="AC431" s="146"/>
      <c r="AD431" s="146"/>
      <c r="AE431" s="146"/>
      <c r="AF431" s="146"/>
      <c r="AG431" s="146"/>
      <c r="AH431" s="142"/>
      <c r="AI431" s="130"/>
      <c r="AJ431" s="149" t="str">
        <f t="shared" si="13"/>
        <v/>
      </c>
      <c r="AK431" s="211"/>
      <c r="AL431" s="211"/>
      <c r="AM431" s="214"/>
      <c r="AN431" s="214"/>
      <c r="AO431" s="214"/>
      <c r="AP431" s="215"/>
    </row>
    <row r="432" spans="1:42" ht="27" customHeight="1" thickTop="1" thickBot="1" x14ac:dyDescent="0.25">
      <c r="A432" s="138"/>
      <c r="B432" s="304" t="str">
        <f>IF(C434="","",(VLOOKUP(C434,Lookups!$B$4:$C$2561,2,FALSE)))</f>
        <v/>
      </c>
      <c r="C432" s="366"/>
      <c r="D432" s="140"/>
      <c r="E432" s="140"/>
      <c r="F432" s="139"/>
      <c r="G432" s="149"/>
      <c r="H432" s="141" t="str">
        <f t="shared" si="12"/>
        <v/>
      </c>
      <c r="I432" s="146"/>
      <c r="J432" s="146"/>
      <c r="K432" s="146"/>
      <c r="L432" s="146"/>
      <c r="M432" s="146"/>
      <c r="N432" s="147" t="s">
        <v>87</v>
      </c>
      <c r="O432" s="146"/>
      <c r="P432" s="147" t="s">
        <v>250</v>
      </c>
      <c r="Q432" s="146"/>
      <c r="R432" s="146"/>
      <c r="S432" s="147" t="s">
        <v>250</v>
      </c>
      <c r="T432" s="146"/>
      <c r="U432" s="147" t="s">
        <v>250</v>
      </c>
      <c r="V432" s="147" t="s">
        <v>250</v>
      </c>
      <c r="W432" s="146"/>
      <c r="X432" s="146"/>
      <c r="Y432" s="146"/>
      <c r="Z432" s="147" t="s">
        <v>456</v>
      </c>
      <c r="AA432" s="146"/>
      <c r="AB432" s="146"/>
      <c r="AC432" s="146"/>
      <c r="AD432" s="146"/>
      <c r="AE432" s="146"/>
      <c r="AF432" s="146"/>
      <c r="AG432" s="146"/>
      <c r="AH432" s="142"/>
      <c r="AI432" s="130"/>
      <c r="AJ432" s="149" t="str">
        <f t="shared" si="13"/>
        <v/>
      </c>
      <c r="AK432" s="211"/>
      <c r="AL432" s="211"/>
      <c r="AM432" s="214"/>
      <c r="AN432" s="214"/>
      <c r="AO432" s="214"/>
      <c r="AP432" s="215"/>
    </row>
    <row r="433" spans="1:42" ht="27" customHeight="1" thickTop="1" thickBot="1" x14ac:dyDescent="0.25">
      <c r="A433" s="138"/>
      <c r="B433" s="304" t="str">
        <f>IF(C435="","",(VLOOKUP(C435,Lookups!$B$4:$C$2561,2,FALSE)))</f>
        <v/>
      </c>
      <c r="C433" s="366"/>
      <c r="D433" s="140"/>
      <c r="E433" s="140"/>
      <c r="F433" s="139"/>
      <c r="G433" s="149"/>
      <c r="H433" s="141" t="str">
        <f t="shared" si="12"/>
        <v/>
      </c>
      <c r="I433" s="146"/>
      <c r="J433" s="146"/>
      <c r="K433" s="146"/>
      <c r="L433" s="146"/>
      <c r="M433" s="146"/>
      <c r="N433" s="147" t="s">
        <v>87</v>
      </c>
      <c r="O433" s="146"/>
      <c r="P433" s="147" t="s">
        <v>250</v>
      </c>
      <c r="Q433" s="146"/>
      <c r="R433" s="146"/>
      <c r="S433" s="147" t="s">
        <v>250</v>
      </c>
      <c r="T433" s="146"/>
      <c r="U433" s="147" t="s">
        <v>250</v>
      </c>
      <c r="V433" s="147" t="s">
        <v>250</v>
      </c>
      <c r="W433" s="146"/>
      <c r="X433" s="146"/>
      <c r="Y433" s="146"/>
      <c r="Z433" s="147" t="s">
        <v>456</v>
      </c>
      <c r="AA433" s="146"/>
      <c r="AB433" s="146"/>
      <c r="AC433" s="146"/>
      <c r="AD433" s="146"/>
      <c r="AE433" s="146"/>
      <c r="AF433" s="146"/>
      <c r="AG433" s="146"/>
      <c r="AH433" s="142"/>
      <c r="AI433" s="130"/>
      <c r="AJ433" s="149" t="str">
        <f t="shared" si="13"/>
        <v/>
      </c>
      <c r="AK433" s="211"/>
      <c r="AL433" s="211"/>
      <c r="AM433" s="214"/>
      <c r="AN433" s="214"/>
      <c r="AO433" s="214"/>
      <c r="AP433" s="215"/>
    </row>
    <row r="434" spans="1:42" ht="27" customHeight="1" thickTop="1" thickBot="1" x14ac:dyDescent="0.25">
      <c r="A434" s="138"/>
      <c r="B434" s="304" t="str">
        <f>IF(C436="","",(VLOOKUP(C436,Lookups!$B$4:$C$2561,2,FALSE)))</f>
        <v/>
      </c>
      <c r="C434" s="366"/>
      <c r="D434" s="140"/>
      <c r="E434" s="140"/>
      <c r="F434" s="139"/>
      <c r="G434" s="149"/>
      <c r="H434" s="141" t="str">
        <f t="shared" si="12"/>
        <v/>
      </c>
      <c r="I434" s="146"/>
      <c r="J434" s="146"/>
      <c r="K434" s="146"/>
      <c r="L434" s="146"/>
      <c r="M434" s="146"/>
      <c r="N434" s="147" t="s">
        <v>87</v>
      </c>
      <c r="O434" s="146"/>
      <c r="P434" s="147" t="s">
        <v>250</v>
      </c>
      <c r="Q434" s="146"/>
      <c r="R434" s="146"/>
      <c r="S434" s="147" t="s">
        <v>250</v>
      </c>
      <c r="T434" s="146"/>
      <c r="U434" s="147" t="s">
        <v>250</v>
      </c>
      <c r="V434" s="147" t="s">
        <v>250</v>
      </c>
      <c r="W434" s="146"/>
      <c r="X434" s="146"/>
      <c r="Y434" s="146"/>
      <c r="Z434" s="147" t="s">
        <v>456</v>
      </c>
      <c r="AA434" s="146"/>
      <c r="AB434" s="146"/>
      <c r="AC434" s="146"/>
      <c r="AD434" s="146"/>
      <c r="AE434" s="146"/>
      <c r="AF434" s="146"/>
      <c r="AG434" s="146"/>
      <c r="AH434" s="142"/>
      <c r="AI434" s="130"/>
      <c r="AJ434" s="149" t="str">
        <f t="shared" si="13"/>
        <v/>
      </c>
      <c r="AK434" s="211"/>
      <c r="AL434" s="211"/>
      <c r="AM434" s="214"/>
      <c r="AN434" s="214"/>
      <c r="AO434" s="214"/>
      <c r="AP434" s="215"/>
    </row>
    <row r="435" spans="1:42" ht="27" customHeight="1" thickTop="1" thickBot="1" x14ac:dyDescent="0.25">
      <c r="A435" s="138"/>
      <c r="B435" s="304" t="str">
        <f>IF(C437="","",(VLOOKUP(C437,Lookups!$B$4:$C$2561,2,FALSE)))</f>
        <v/>
      </c>
      <c r="C435" s="366"/>
      <c r="D435" s="140"/>
      <c r="E435" s="140"/>
      <c r="F435" s="139"/>
      <c r="G435" s="149"/>
      <c r="H435" s="141" t="str">
        <f t="shared" si="12"/>
        <v/>
      </c>
      <c r="I435" s="146"/>
      <c r="J435" s="146"/>
      <c r="K435" s="146"/>
      <c r="L435" s="146"/>
      <c r="M435" s="146"/>
      <c r="N435" s="147" t="s">
        <v>87</v>
      </c>
      <c r="O435" s="146"/>
      <c r="P435" s="147" t="s">
        <v>250</v>
      </c>
      <c r="Q435" s="146"/>
      <c r="R435" s="146"/>
      <c r="S435" s="147" t="s">
        <v>250</v>
      </c>
      <c r="T435" s="146"/>
      <c r="U435" s="147" t="s">
        <v>250</v>
      </c>
      <c r="V435" s="147" t="s">
        <v>250</v>
      </c>
      <c r="W435" s="146"/>
      <c r="X435" s="146"/>
      <c r="Y435" s="146"/>
      <c r="Z435" s="147" t="s">
        <v>456</v>
      </c>
      <c r="AA435" s="146"/>
      <c r="AB435" s="146"/>
      <c r="AC435" s="146"/>
      <c r="AD435" s="146"/>
      <c r="AE435" s="146"/>
      <c r="AF435" s="146"/>
      <c r="AG435" s="146"/>
      <c r="AH435" s="142"/>
      <c r="AI435" s="130"/>
      <c r="AJ435" s="149" t="str">
        <f t="shared" si="13"/>
        <v/>
      </c>
      <c r="AK435" s="211"/>
      <c r="AL435" s="211"/>
      <c r="AM435" s="214"/>
      <c r="AN435" s="214"/>
      <c r="AO435" s="214"/>
      <c r="AP435" s="215"/>
    </row>
    <row r="436" spans="1:42" ht="27" customHeight="1" thickTop="1" thickBot="1" x14ac:dyDescent="0.25">
      <c r="A436" s="138"/>
      <c r="B436" s="304" t="str">
        <f>IF(C438="","",(VLOOKUP(C438,Lookups!$B$4:$C$2561,2,FALSE)))</f>
        <v/>
      </c>
      <c r="C436" s="366"/>
      <c r="D436" s="140"/>
      <c r="E436" s="140"/>
      <c r="F436" s="139"/>
      <c r="G436" s="149"/>
      <c r="H436" s="141" t="str">
        <f t="shared" si="12"/>
        <v/>
      </c>
      <c r="I436" s="146"/>
      <c r="J436" s="146"/>
      <c r="K436" s="146"/>
      <c r="L436" s="146"/>
      <c r="M436" s="146"/>
      <c r="N436" s="147" t="s">
        <v>87</v>
      </c>
      <c r="O436" s="146"/>
      <c r="P436" s="147" t="s">
        <v>250</v>
      </c>
      <c r="Q436" s="146"/>
      <c r="R436" s="146"/>
      <c r="S436" s="147" t="s">
        <v>250</v>
      </c>
      <c r="T436" s="146"/>
      <c r="U436" s="147" t="s">
        <v>250</v>
      </c>
      <c r="V436" s="147" t="s">
        <v>250</v>
      </c>
      <c r="W436" s="146"/>
      <c r="X436" s="146"/>
      <c r="Y436" s="146"/>
      <c r="Z436" s="147" t="s">
        <v>456</v>
      </c>
      <c r="AA436" s="146"/>
      <c r="AB436" s="146"/>
      <c r="AC436" s="146"/>
      <c r="AD436" s="146"/>
      <c r="AE436" s="146"/>
      <c r="AF436" s="146"/>
      <c r="AG436" s="146"/>
      <c r="AH436" s="142"/>
      <c r="AI436" s="130"/>
      <c r="AJ436" s="149" t="str">
        <f t="shared" si="13"/>
        <v/>
      </c>
      <c r="AK436" s="211"/>
      <c r="AL436" s="211"/>
      <c r="AM436" s="214"/>
      <c r="AN436" s="214"/>
      <c r="AO436" s="214"/>
      <c r="AP436" s="215"/>
    </row>
    <row r="437" spans="1:42" ht="27" customHeight="1" thickTop="1" thickBot="1" x14ac:dyDescent="0.25">
      <c r="A437" s="138"/>
      <c r="B437" s="304" t="str">
        <f>IF(C439="","",(VLOOKUP(C439,Lookups!$B$4:$C$2561,2,FALSE)))</f>
        <v/>
      </c>
      <c r="C437" s="366"/>
      <c r="D437" s="140"/>
      <c r="E437" s="140"/>
      <c r="F437" s="139"/>
      <c r="G437" s="149"/>
      <c r="H437" s="141" t="str">
        <f t="shared" si="12"/>
        <v/>
      </c>
      <c r="I437" s="146"/>
      <c r="J437" s="146"/>
      <c r="K437" s="146"/>
      <c r="L437" s="146"/>
      <c r="M437" s="146"/>
      <c r="N437" s="147" t="s">
        <v>87</v>
      </c>
      <c r="O437" s="146"/>
      <c r="P437" s="147" t="s">
        <v>250</v>
      </c>
      <c r="Q437" s="146"/>
      <c r="R437" s="146"/>
      <c r="S437" s="147" t="s">
        <v>250</v>
      </c>
      <c r="T437" s="146"/>
      <c r="U437" s="147" t="s">
        <v>250</v>
      </c>
      <c r="V437" s="147" t="s">
        <v>250</v>
      </c>
      <c r="W437" s="146"/>
      <c r="X437" s="146"/>
      <c r="Y437" s="146"/>
      <c r="Z437" s="147" t="s">
        <v>456</v>
      </c>
      <c r="AA437" s="146"/>
      <c r="AB437" s="146"/>
      <c r="AC437" s="146"/>
      <c r="AD437" s="146"/>
      <c r="AE437" s="146"/>
      <c r="AF437" s="146"/>
      <c r="AG437" s="146"/>
      <c r="AH437" s="142"/>
      <c r="AI437" s="130"/>
      <c r="AJ437" s="149" t="str">
        <f t="shared" si="13"/>
        <v/>
      </c>
      <c r="AK437" s="211"/>
      <c r="AL437" s="211"/>
      <c r="AM437" s="214"/>
      <c r="AN437" s="214"/>
      <c r="AO437" s="214"/>
      <c r="AP437" s="215"/>
    </row>
    <row r="438" spans="1:42" ht="27" customHeight="1" thickTop="1" thickBot="1" x14ac:dyDescent="0.25">
      <c r="A438" s="138"/>
      <c r="B438" s="304" t="str">
        <f>IF(C440="","",(VLOOKUP(C440,Lookups!$B$4:$C$2561,2,FALSE)))</f>
        <v/>
      </c>
      <c r="C438" s="366"/>
      <c r="D438" s="140"/>
      <c r="E438" s="140"/>
      <c r="F438" s="139"/>
      <c r="G438" s="149"/>
      <c r="H438" s="141" t="str">
        <f t="shared" si="12"/>
        <v/>
      </c>
      <c r="I438" s="146"/>
      <c r="J438" s="146"/>
      <c r="K438" s="146"/>
      <c r="L438" s="146"/>
      <c r="M438" s="146"/>
      <c r="N438" s="147" t="s">
        <v>87</v>
      </c>
      <c r="O438" s="146"/>
      <c r="P438" s="147" t="s">
        <v>250</v>
      </c>
      <c r="Q438" s="146"/>
      <c r="R438" s="146"/>
      <c r="S438" s="147" t="s">
        <v>250</v>
      </c>
      <c r="T438" s="146"/>
      <c r="U438" s="147" t="s">
        <v>250</v>
      </c>
      <c r="V438" s="147" t="s">
        <v>250</v>
      </c>
      <c r="W438" s="146"/>
      <c r="X438" s="146"/>
      <c r="Y438" s="146"/>
      <c r="Z438" s="147" t="s">
        <v>456</v>
      </c>
      <c r="AA438" s="146"/>
      <c r="AB438" s="146"/>
      <c r="AC438" s="146"/>
      <c r="AD438" s="146"/>
      <c r="AE438" s="146"/>
      <c r="AF438" s="146"/>
      <c r="AG438" s="146"/>
      <c r="AH438" s="142"/>
      <c r="AI438" s="130"/>
      <c r="AJ438" s="149" t="str">
        <f t="shared" si="13"/>
        <v/>
      </c>
      <c r="AK438" s="211"/>
      <c r="AL438" s="211"/>
      <c r="AM438" s="214"/>
      <c r="AN438" s="214"/>
      <c r="AO438" s="214"/>
      <c r="AP438" s="215"/>
    </row>
    <row r="439" spans="1:42" ht="27" customHeight="1" thickTop="1" thickBot="1" x14ac:dyDescent="0.25">
      <c r="A439" s="138"/>
      <c r="B439" s="304" t="str">
        <f>IF(C441="","",(VLOOKUP(C441,Lookups!$B$4:$C$2561,2,FALSE)))</f>
        <v/>
      </c>
      <c r="C439" s="366"/>
      <c r="D439" s="140"/>
      <c r="E439" s="140"/>
      <c r="F439" s="139"/>
      <c r="G439" s="149"/>
      <c r="H439" s="141" t="str">
        <f t="shared" si="12"/>
        <v/>
      </c>
      <c r="I439" s="146"/>
      <c r="J439" s="146"/>
      <c r="K439" s="146"/>
      <c r="L439" s="146"/>
      <c r="M439" s="146"/>
      <c r="N439" s="147" t="s">
        <v>87</v>
      </c>
      <c r="O439" s="146"/>
      <c r="P439" s="147" t="s">
        <v>250</v>
      </c>
      <c r="Q439" s="146"/>
      <c r="R439" s="146"/>
      <c r="S439" s="147" t="s">
        <v>250</v>
      </c>
      <c r="T439" s="146"/>
      <c r="U439" s="147" t="s">
        <v>250</v>
      </c>
      <c r="V439" s="147" t="s">
        <v>250</v>
      </c>
      <c r="W439" s="146"/>
      <c r="X439" s="146"/>
      <c r="Y439" s="146"/>
      <c r="Z439" s="147" t="s">
        <v>456</v>
      </c>
      <c r="AA439" s="146"/>
      <c r="AB439" s="146"/>
      <c r="AC439" s="146"/>
      <c r="AD439" s="146"/>
      <c r="AE439" s="146"/>
      <c r="AF439" s="146"/>
      <c r="AG439" s="146"/>
      <c r="AH439" s="142"/>
      <c r="AI439" s="130"/>
      <c r="AJ439" s="149" t="str">
        <f t="shared" si="13"/>
        <v/>
      </c>
      <c r="AK439" s="211"/>
      <c r="AL439" s="211"/>
      <c r="AM439" s="214"/>
      <c r="AN439" s="214"/>
      <c r="AO439" s="214"/>
      <c r="AP439" s="215"/>
    </row>
    <row r="440" spans="1:42" ht="27" customHeight="1" thickTop="1" thickBot="1" x14ac:dyDescent="0.25">
      <c r="A440" s="138"/>
      <c r="B440" s="304" t="str">
        <f>IF(C442="","",(VLOOKUP(C442,Lookups!$B$4:$C$2561,2,FALSE)))</f>
        <v/>
      </c>
      <c r="C440" s="366"/>
      <c r="D440" s="140"/>
      <c r="E440" s="140"/>
      <c r="F440" s="139"/>
      <c r="G440" s="149"/>
      <c r="H440" s="141" t="str">
        <f t="shared" si="12"/>
        <v/>
      </c>
      <c r="I440" s="146"/>
      <c r="J440" s="146"/>
      <c r="K440" s="146"/>
      <c r="L440" s="146"/>
      <c r="M440" s="146"/>
      <c r="N440" s="147" t="s">
        <v>87</v>
      </c>
      <c r="O440" s="146"/>
      <c r="P440" s="147" t="s">
        <v>250</v>
      </c>
      <c r="Q440" s="146"/>
      <c r="R440" s="146"/>
      <c r="S440" s="147" t="s">
        <v>250</v>
      </c>
      <c r="T440" s="146"/>
      <c r="U440" s="147" t="s">
        <v>250</v>
      </c>
      <c r="V440" s="147" t="s">
        <v>250</v>
      </c>
      <c r="W440" s="146"/>
      <c r="X440" s="146"/>
      <c r="Y440" s="146"/>
      <c r="Z440" s="147" t="s">
        <v>456</v>
      </c>
      <c r="AA440" s="146"/>
      <c r="AB440" s="146"/>
      <c r="AC440" s="146"/>
      <c r="AD440" s="146"/>
      <c r="AE440" s="146"/>
      <c r="AF440" s="146"/>
      <c r="AG440" s="146"/>
      <c r="AH440" s="142"/>
      <c r="AI440" s="130"/>
      <c r="AJ440" s="149" t="str">
        <f t="shared" si="13"/>
        <v/>
      </c>
      <c r="AK440" s="211"/>
      <c r="AL440" s="211"/>
      <c r="AM440" s="214"/>
      <c r="AN440" s="214"/>
      <c r="AO440" s="214"/>
      <c r="AP440" s="215"/>
    </row>
    <row r="441" spans="1:42" ht="27" customHeight="1" thickTop="1" thickBot="1" x14ac:dyDescent="0.25">
      <c r="A441" s="138"/>
      <c r="B441" s="304" t="str">
        <f>IF(C443="","",(VLOOKUP(C443,Lookups!$B$4:$C$2561,2,FALSE)))</f>
        <v/>
      </c>
      <c r="C441" s="366"/>
      <c r="D441" s="140"/>
      <c r="E441" s="140"/>
      <c r="F441" s="139"/>
      <c r="G441" s="149"/>
      <c r="H441" s="141" t="str">
        <f t="shared" si="12"/>
        <v/>
      </c>
      <c r="I441" s="146"/>
      <c r="J441" s="146"/>
      <c r="K441" s="146"/>
      <c r="L441" s="146"/>
      <c r="M441" s="146"/>
      <c r="N441" s="147" t="s">
        <v>87</v>
      </c>
      <c r="O441" s="146"/>
      <c r="P441" s="147" t="s">
        <v>250</v>
      </c>
      <c r="Q441" s="146"/>
      <c r="R441" s="146"/>
      <c r="S441" s="147" t="s">
        <v>250</v>
      </c>
      <c r="T441" s="146"/>
      <c r="U441" s="147" t="s">
        <v>250</v>
      </c>
      <c r="V441" s="147" t="s">
        <v>250</v>
      </c>
      <c r="W441" s="146"/>
      <c r="X441" s="146"/>
      <c r="Y441" s="146"/>
      <c r="Z441" s="147" t="s">
        <v>456</v>
      </c>
      <c r="AA441" s="146"/>
      <c r="AB441" s="146"/>
      <c r="AC441" s="146"/>
      <c r="AD441" s="146"/>
      <c r="AE441" s="146"/>
      <c r="AF441" s="146"/>
      <c r="AG441" s="146"/>
      <c r="AH441" s="142"/>
      <c r="AI441" s="130"/>
      <c r="AJ441" s="149" t="str">
        <f t="shared" si="13"/>
        <v/>
      </c>
      <c r="AK441" s="211"/>
      <c r="AL441" s="211"/>
      <c r="AM441" s="214"/>
      <c r="AN441" s="214"/>
      <c r="AO441" s="214"/>
      <c r="AP441" s="215"/>
    </row>
    <row r="442" spans="1:42" ht="27" customHeight="1" thickTop="1" thickBot="1" x14ac:dyDescent="0.25">
      <c r="A442" s="138"/>
      <c r="B442" s="304" t="str">
        <f>IF(C444="","",(VLOOKUP(C444,Lookups!$B$4:$C$2561,2,FALSE)))</f>
        <v/>
      </c>
      <c r="C442" s="366"/>
      <c r="D442" s="140"/>
      <c r="E442" s="140"/>
      <c r="F442" s="139"/>
      <c r="G442" s="149"/>
      <c r="H442" s="141" t="str">
        <f t="shared" si="12"/>
        <v/>
      </c>
      <c r="I442" s="146"/>
      <c r="J442" s="146"/>
      <c r="K442" s="146"/>
      <c r="L442" s="146"/>
      <c r="M442" s="146"/>
      <c r="N442" s="147" t="s">
        <v>87</v>
      </c>
      <c r="O442" s="146"/>
      <c r="P442" s="147" t="s">
        <v>250</v>
      </c>
      <c r="Q442" s="146"/>
      <c r="R442" s="146"/>
      <c r="S442" s="147" t="s">
        <v>250</v>
      </c>
      <c r="T442" s="146"/>
      <c r="U442" s="147" t="s">
        <v>250</v>
      </c>
      <c r="V442" s="147" t="s">
        <v>250</v>
      </c>
      <c r="W442" s="146"/>
      <c r="X442" s="146"/>
      <c r="Y442" s="146"/>
      <c r="Z442" s="147" t="s">
        <v>456</v>
      </c>
      <c r="AA442" s="146"/>
      <c r="AB442" s="146"/>
      <c r="AC442" s="146"/>
      <c r="AD442" s="146"/>
      <c r="AE442" s="146"/>
      <c r="AF442" s="146"/>
      <c r="AG442" s="146"/>
      <c r="AH442" s="142"/>
      <c r="AI442" s="130"/>
      <c r="AJ442" s="149" t="str">
        <f t="shared" si="13"/>
        <v/>
      </c>
      <c r="AK442" s="211"/>
      <c r="AL442" s="211"/>
      <c r="AM442" s="214"/>
      <c r="AN442" s="214"/>
      <c r="AO442" s="214"/>
      <c r="AP442" s="215"/>
    </row>
    <row r="443" spans="1:42" ht="27" customHeight="1" thickTop="1" thickBot="1" x14ac:dyDescent="0.25">
      <c r="A443" s="138"/>
      <c r="B443" s="304" t="str">
        <f>IF(C445="","",(VLOOKUP(C445,Lookups!$B$4:$C$2561,2,FALSE)))</f>
        <v/>
      </c>
      <c r="C443" s="366"/>
      <c r="D443" s="140"/>
      <c r="E443" s="140"/>
      <c r="F443" s="139"/>
      <c r="G443" s="149"/>
      <c r="H443" s="141" t="str">
        <f t="shared" si="12"/>
        <v/>
      </c>
      <c r="I443" s="146"/>
      <c r="J443" s="146"/>
      <c r="K443" s="146"/>
      <c r="L443" s="146"/>
      <c r="M443" s="146"/>
      <c r="N443" s="147" t="s">
        <v>87</v>
      </c>
      <c r="O443" s="146"/>
      <c r="P443" s="147" t="s">
        <v>250</v>
      </c>
      <c r="Q443" s="146"/>
      <c r="R443" s="146"/>
      <c r="S443" s="147" t="s">
        <v>250</v>
      </c>
      <c r="T443" s="146"/>
      <c r="U443" s="147" t="s">
        <v>250</v>
      </c>
      <c r="V443" s="147" t="s">
        <v>250</v>
      </c>
      <c r="W443" s="146"/>
      <c r="X443" s="146"/>
      <c r="Y443" s="146"/>
      <c r="Z443" s="147" t="s">
        <v>456</v>
      </c>
      <c r="AA443" s="146"/>
      <c r="AB443" s="146"/>
      <c r="AC443" s="146"/>
      <c r="AD443" s="146"/>
      <c r="AE443" s="146"/>
      <c r="AF443" s="146"/>
      <c r="AG443" s="146"/>
      <c r="AH443" s="142"/>
      <c r="AI443" s="130"/>
      <c r="AJ443" s="149" t="str">
        <f t="shared" si="13"/>
        <v/>
      </c>
      <c r="AK443" s="211"/>
      <c r="AL443" s="211"/>
      <c r="AM443" s="214"/>
      <c r="AN443" s="214"/>
      <c r="AO443" s="214"/>
      <c r="AP443" s="215"/>
    </row>
    <row r="444" spans="1:42" ht="27" customHeight="1" thickTop="1" thickBot="1" x14ac:dyDescent="0.25">
      <c r="A444" s="138"/>
      <c r="B444" s="304" t="str">
        <f>IF(C446="","",(VLOOKUP(C446,Lookups!$B$4:$C$2561,2,FALSE)))</f>
        <v/>
      </c>
      <c r="C444" s="366"/>
      <c r="D444" s="140"/>
      <c r="E444" s="140"/>
      <c r="F444" s="139"/>
      <c r="G444" s="149"/>
      <c r="H444" s="141" t="str">
        <f t="shared" si="12"/>
        <v/>
      </c>
      <c r="I444" s="146"/>
      <c r="J444" s="146"/>
      <c r="K444" s="146"/>
      <c r="L444" s="146"/>
      <c r="M444" s="146"/>
      <c r="N444" s="147" t="s">
        <v>87</v>
      </c>
      <c r="O444" s="146"/>
      <c r="P444" s="147" t="s">
        <v>250</v>
      </c>
      <c r="Q444" s="146"/>
      <c r="R444" s="146"/>
      <c r="S444" s="147" t="s">
        <v>250</v>
      </c>
      <c r="T444" s="146"/>
      <c r="U444" s="147" t="s">
        <v>250</v>
      </c>
      <c r="V444" s="147" t="s">
        <v>250</v>
      </c>
      <c r="W444" s="146"/>
      <c r="X444" s="146"/>
      <c r="Y444" s="146"/>
      <c r="Z444" s="147" t="s">
        <v>456</v>
      </c>
      <c r="AA444" s="146"/>
      <c r="AB444" s="146"/>
      <c r="AC444" s="146"/>
      <c r="AD444" s="146"/>
      <c r="AE444" s="146"/>
      <c r="AF444" s="146"/>
      <c r="AG444" s="146"/>
      <c r="AH444" s="142"/>
      <c r="AI444" s="130"/>
      <c r="AJ444" s="149" t="str">
        <f t="shared" si="13"/>
        <v/>
      </c>
      <c r="AK444" s="211"/>
      <c r="AL444" s="211"/>
      <c r="AM444" s="214"/>
      <c r="AN444" s="214"/>
      <c r="AO444" s="214"/>
      <c r="AP444" s="215"/>
    </row>
    <row r="445" spans="1:42" ht="27" customHeight="1" thickTop="1" thickBot="1" x14ac:dyDescent="0.25">
      <c r="A445" s="138"/>
      <c r="B445" s="304" t="str">
        <f>IF(C447="","",(VLOOKUP(C447,Lookups!$B$4:$C$2561,2,FALSE)))</f>
        <v/>
      </c>
      <c r="C445" s="366"/>
      <c r="D445" s="140"/>
      <c r="E445" s="140"/>
      <c r="F445" s="139"/>
      <c r="G445" s="149"/>
      <c r="H445" s="141" t="str">
        <f t="shared" si="12"/>
        <v/>
      </c>
      <c r="I445" s="146"/>
      <c r="J445" s="146"/>
      <c r="K445" s="146"/>
      <c r="L445" s="146"/>
      <c r="M445" s="146"/>
      <c r="N445" s="147" t="s">
        <v>87</v>
      </c>
      <c r="O445" s="146"/>
      <c r="P445" s="147" t="s">
        <v>250</v>
      </c>
      <c r="Q445" s="146"/>
      <c r="R445" s="146"/>
      <c r="S445" s="147" t="s">
        <v>250</v>
      </c>
      <c r="T445" s="146"/>
      <c r="U445" s="147" t="s">
        <v>250</v>
      </c>
      <c r="V445" s="147" t="s">
        <v>250</v>
      </c>
      <c r="W445" s="146"/>
      <c r="X445" s="146"/>
      <c r="Y445" s="146"/>
      <c r="Z445" s="147" t="s">
        <v>456</v>
      </c>
      <c r="AA445" s="146"/>
      <c r="AB445" s="146"/>
      <c r="AC445" s="146"/>
      <c r="AD445" s="146"/>
      <c r="AE445" s="146"/>
      <c r="AF445" s="146"/>
      <c r="AG445" s="146"/>
      <c r="AH445" s="142"/>
      <c r="AI445" s="130"/>
      <c r="AJ445" s="149" t="str">
        <f t="shared" si="13"/>
        <v/>
      </c>
      <c r="AK445" s="211"/>
      <c r="AL445" s="211"/>
      <c r="AM445" s="214"/>
      <c r="AN445" s="214"/>
      <c r="AO445" s="214"/>
      <c r="AP445" s="215"/>
    </row>
    <row r="446" spans="1:42" ht="27" customHeight="1" thickTop="1" thickBot="1" x14ac:dyDescent="0.25">
      <c r="A446" s="138"/>
      <c r="B446" s="304" t="str">
        <f>IF(C448="","",(VLOOKUP(C448,Lookups!$B$4:$C$2561,2,FALSE)))</f>
        <v/>
      </c>
      <c r="C446" s="366"/>
      <c r="D446" s="140"/>
      <c r="E446" s="140"/>
      <c r="F446" s="139"/>
      <c r="G446" s="149"/>
      <c r="H446" s="141" t="str">
        <f t="shared" si="12"/>
        <v/>
      </c>
      <c r="I446" s="146"/>
      <c r="J446" s="146"/>
      <c r="K446" s="146"/>
      <c r="L446" s="146"/>
      <c r="M446" s="146"/>
      <c r="N446" s="147" t="s">
        <v>87</v>
      </c>
      <c r="O446" s="146"/>
      <c r="P446" s="147" t="s">
        <v>250</v>
      </c>
      <c r="Q446" s="146"/>
      <c r="R446" s="146"/>
      <c r="S446" s="147" t="s">
        <v>250</v>
      </c>
      <c r="T446" s="146"/>
      <c r="U446" s="147" t="s">
        <v>250</v>
      </c>
      <c r="V446" s="147" t="s">
        <v>250</v>
      </c>
      <c r="W446" s="146"/>
      <c r="X446" s="146"/>
      <c r="Y446" s="146"/>
      <c r="Z446" s="147" t="s">
        <v>456</v>
      </c>
      <c r="AA446" s="146"/>
      <c r="AB446" s="146"/>
      <c r="AC446" s="146"/>
      <c r="AD446" s="146"/>
      <c r="AE446" s="146"/>
      <c r="AF446" s="146"/>
      <c r="AG446" s="146"/>
      <c r="AH446" s="142"/>
      <c r="AI446" s="130"/>
      <c r="AJ446" s="149" t="str">
        <f t="shared" si="13"/>
        <v/>
      </c>
      <c r="AK446" s="211"/>
      <c r="AL446" s="211"/>
      <c r="AM446" s="214"/>
      <c r="AN446" s="214"/>
      <c r="AO446" s="214"/>
      <c r="AP446" s="215"/>
    </row>
    <row r="447" spans="1:42" ht="27" customHeight="1" thickTop="1" thickBot="1" x14ac:dyDescent="0.25">
      <c r="A447" s="138"/>
      <c r="B447" s="304" t="str">
        <f>IF(C449="","",(VLOOKUP(C449,Lookups!$B$4:$C$2561,2,FALSE)))</f>
        <v/>
      </c>
      <c r="C447" s="366"/>
      <c r="D447" s="140"/>
      <c r="E447" s="140"/>
      <c r="F447" s="139"/>
      <c r="G447" s="149"/>
      <c r="H447" s="141" t="str">
        <f t="shared" si="12"/>
        <v/>
      </c>
      <c r="I447" s="146"/>
      <c r="J447" s="146"/>
      <c r="K447" s="146"/>
      <c r="L447" s="146"/>
      <c r="M447" s="146"/>
      <c r="N447" s="147" t="s">
        <v>87</v>
      </c>
      <c r="O447" s="146"/>
      <c r="P447" s="147" t="s">
        <v>250</v>
      </c>
      <c r="Q447" s="146"/>
      <c r="R447" s="146"/>
      <c r="S447" s="147" t="s">
        <v>250</v>
      </c>
      <c r="T447" s="146"/>
      <c r="U447" s="147" t="s">
        <v>250</v>
      </c>
      <c r="V447" s="147" t="s">
        <v>250</v>
      </c>
      <c r="W447" s="146"/>
      <c r="X447" s="146"/>
      <c r="Y447" s="146"/>
      <c r="Z447" s="147" t="s">
        <v>456</v>
      </c>
      <c r="AA447" s="146"/>
      <c r="AB447" s="146"/>
      <c r="AC447" s="146"/>
      <c r="AD447" s="146"/>
      <c r="AE447" s="146"/>
      <c r="AF447" s="146"/>
      <c r="AG447" s="146"/>
      <c r="AH447" s="142"/>
      <c r="AI447" s="130"/>
      <c r="AJ447" s="149" t="str">
        <f t="shared" si="13"/>
        <v/>
      </c>
      <c r="AK447" s="211"/>
      <c r="AL447" s="211"/>
      <c r="AM447" s="214"/>
      <c r="AN447" s="214"/>
      <c r="AO447" s="214"/>
      <c r="AP447" s="215"/>
    </row>
    <row r="448" spans="1:42" ht="27" customHeight="1" thickTop="1" thickBot="1" x14ac:dyDescent="0.25">
      <c r="A448" s="138"/>
      <c r="B448" s="304" t="str">
        <f>IF(C450="","",(VLOOKUP(C450,Lookups!$B$4:$C$2561,2,FALSE)))</f>
        <v/>
      </c>
      <c r="C448" s="366"/>
      <c r="D448" s="140"/>
      <c r="E448" s="140"/>
      <c r="F448" s="139"/>
      <c r="G448" s="149"/>
      <c r="H448" s="141" t="str">
        <f t="shared" si="12"/>
        <v/>
      </c>
      <c r="I448" s="146"/>
      <c r="J448" s="146"/>
      <c r="K448" s="146"/>
      <c r="L448" s="146"/>
      <c r="M448" s="146"/>
      <c r="N448" s="147" t="s">
        <v>87</v>
      </c>
      <c r="O448" s="146"/>
      <c r="P448" s="147" t="s">
        <v>250</v>
      </c>
      <c r="Q448" s="146"/>
      <c r="R448" s="146"/>
      <c r="S448" s="147" t="s">
        <v>250</v>
      </c>
      <c r="T448" s="146"/>
      <c r="U448" s="147" t="s">
        <v>250</v>
      </c>
      <c r="V448" s="147" t="s">
        <v>250</v>
      </c>
      <c r="W448" s="146"/>
      <c r="X448" s="146"/>
      <c r="Y448" s="146"/>
      <c r="Z448" s="147" t="s">
        <v>456</v>
      </c>
      <c r="AA448" s="146"/>
      <c r="AB448" s="146"/>
      <c r="AC448" s="146"/>
      <c r="AD448" s="146"/>
      <c r="AE448" s="146"/>
      <c r="AF448" s="146"/>
      <c r="AG448" s="146"/>
      <c r="AH448" s="142"/>
      <c r="AI448" s="130"/>
      <c r="AJ448" s="149" t="str">
        <f t="shared" si="13"/>
        <v/>
      </c>
      <c r="AK448" s="211"/>
      <c r="AL448" s="211"/>
      <c r="AM448" s="214"/>
      <c r="AN448" s="214"/>
      <c r="AO448" s="214"/>
      <c r="AP448" s="215"/>
    </row>
    <row r="449" spans="1:42" ht="27" customHeight="1" thickTop="1" thickBot="1" x14ac:dyDescent="0.25">
      <c r="A449" s="138"/>
      <c r="B449" s="304" t="str">
        <f>IF(C451="","",(VLOOKUP(C451,Lookups!$B$4:$C$2561,2,FALSE)))</f>
        <v/>
      </c>
      <c r="C449" s="366"/>
      <c r="D449" s="140"/>
      <c r="E449" s="140"/>
      <c r="F449" s="139"/>
      <c r="G449" s="149"/>
      <c r="H449" s="141" t="str">
        <f t="shared" si="12"/>
        <v/>
      </c>
      <c r="I449" s="146"/>
      <c r="J449" s="146"/>
      <c r="K449" s="146"/>
      <c r="L449" s="146"/>
      <c r="M449" s="146"/>
      <c r="N449" s="147" t="s">
        <v>87</v>
      </c>
      <c r="O449" s="146"/>
      <c r="P449" s="147" t="s">
        <v>250</v>
      </c>
      <c r="Q449" s="146"/>
      <c r="R449" s="146"/>
      <c r="S449" s="147" t="s">
        <v>250</v>
      </c>
      <c r="T449" s="146"/>
      <c r="U449" s="147" t="s">
        <v>250</v>
      </c>
      <c r="V449" s="147" t="s">
        <v>250</v>
      </c>
      <c r="W449" s="146"/>
      <c r="X449" s="146"/>
      <c r="Y449" s="146"/>
      <c r="Z449" s="147" t="s">
        <v>456</v>
      </c>
      <c r="AA449" s="146"/>
      <c r="AB449" s="146"/>
      <c r="AC449" s="146"/>
      <c r="AD449" s="146"/>
      <c r="AE449" s="146"/>
      <c r="AF449" s="146"/>
      <c r="AG449" s="146"/>
      <c r="AH449" s="142"/>
      <c r="AI449" s="130"/>
      <c r="AJ449" s="149" t="str">
        <f t="shared" si="13"/>
        <v/>
      </c>
      <c r="AK449" s="211"/>
      <c r="AL449" s="211"/>
      <c r="AM449" s="214"/>
      <c r="AN449" s="214"/>
      <c r="AO449" s="214"/>
      <c r="AP449" s="215"/>
    </row>
    <row r="450" spans="1:42" ht="27" customHeight="1" thickTop="1" thickBot="1" x14ac:dyDescent="0.25">
      <c r="A450" s="138"/>
      <c r="B450" s="304" t="str">
        <f>IF(C452="","",(VLOOKUP(C452,Lookups!$B$4:$C$2561,2,FALSE)))</f>
        <v/>
      </c>
      <c r="C450" s="366"/>
      <c r="D450" s="140"/>
      <c r="E450" s="140"/>
      <c r="F450" s="139"/>
      <c r="G450" s="149"/>
      <c r="H450" s="141" t="str">
        <f t="shared" si="12"/>
        <v/>
      </c>
      <c r="I450" s="146"/>
      <c r="J450" s="146"/>
      <c r="K450" s="146"/>
      <c r="L450" s="146"/>
      <c r="M450" s="146"/>
      <c r="N450" s="147" t="s">
        <v>87</v>
      </c>
      <c r="O450" s="146"/>
      <c r="P450" s="147" t="s">
        <v>250</v>
      </c>
      <c r="Q450" s="146"/>
      <c r="R450" s="146"/>
      <c r="S450" s="147" t="s">
        <v>250</v>
      </c>
      <c r="T450" s="146"/>
      <c r="U450" s="147" t="s">
        <v>250</v>
      </c>
      <c r="V450" s="147" t="s">
        <v>250</v>
      </c>
      <c r="W450" s="146"/>
      <c r="X450" s="146"/>
      <c r="Y450" s="146"/>
      <c r="Z450" s="147" t="s">
        <v>456</v>
      </c>
      <c r="AA450" s="146"/>
      <c r="AB450" s="146"/>
      <c r="AC450" s="146"/>
      <c r="AD450" s="146"/>
      <c r="AE450" s="146"/>
      <c r="AF450" s="146"/>
      <c r="AG450" s="146"/>
      <c r="AH450" s="142"/>
      <c r="AI450" s="130"/>
      <c r="AJ450" s="149" t="str">
        <f t="shared" si="13"/>
        <v/>
      </c>
      <c r="AK450" s="211"/>
      <c r="AL450" s="211"/>
      <c r="AM450" s="214"/>
      <c r="AN450" s="214"/>
      <c r="AO450" s="214"/>
      <c r="AP450" s="215"/>
    </row>
    <row r="451" spans="1:42" ht="27" customHeight="1" thickTop="1" thickBot="1" x14ac:dyDescent="0.25">
      <c r="A451" s="138"/>
      <c r="B451" s="304" t="str">
        <f>IF(C453="","",(VLOOKUP(C453,Lookups!$B$4:$C$2561,2,FALSE)))</f>
        <v/>
      </c>
      <c r="C451" s="366"/>
      <c r="D451" s="140"/>
      <c r="E451" s="140"/>
      <c r="F451" s="139"/>
      <c r="G451" s="149"/>
      <c r="H451" s="141" t="str">
        <f t="shared" si="12"/>
        <v/>
      </c>
      <c r="I451" s="146"/>
      <c r="J451" s="146"/>
      <c r="K451" s="146"/>
      <c r="L451" s="146"/>
      <c r="M451" s="146"/>
      <c r="N451" s="147" t="s">
        <v>87</v>
      </c>
      <c r="O451" s="146"/>
      <c r="P451" s="147" t="s">
        <v>250</v>
      </c>
      <c r="Q451" s="146"/>
      <c r="R451" s="146"/>
      <c r="S451" s="147" t="s">
        <v>250</v>
      </c>
      <c r="T451" s="146"/>
      <c r="U451" s="147" t="s">
        <v>250</v>
      </c>
      <c r="V451" s="147" t="s">
        <v>250</v>
      </c>
      <c r="W451" s="146"/>
      <c r="X451" s="146"/>
      <c r="Y451" s="146"/>
      <c r="Z451" s="147" t="s">
        <v>456</v>
      </c>
      <c r="AA451" s="146"/>
      <c r="AB451" s="146"/>
      <c r="AC451" s="146"/>
      <c r="AD451" s="146"/>
      <c r="AE451" s="146"/>
      <c r="AF451" s="146"/>
      <c r="AG451" s="146"/>
      <c r="AH451" s="142"/>
      <c r="AI451" s="130"/>
      <c r="AJ451" s="149" t="str">
        <f t="shared" si="13"/>
        <v/>
      </c>
      <c r="AK451" s="211"/>
      <c r="AL451" s="211"/>
      <c r="AM451" s="214"/>
      <c r="AN451" s="214"/>
      <c r="AO451" s="214"/>
      <c r="AP451" s="215"/>
    </row>
    <row r="452" spans="1:42" ht="27" customHeight="1" thickTop="1" thickBot="1" x14ac:dyDescent="0.25">
      <c r="A452" s="138"/>
      <c r="B452" s="304" t="str">
        <f>IF(C454="","",(VLOOKUP(C454,Lookups!$B$4:$C$2561,2,FALSE)))</f>
        <v/>
      </c>
      <c r="C452" s="366"/>
      <c r="D452" s="140"/>
      <c r="E452" s="140"/>
      <c r="F452" s="139"/>
      <c r="G452" s="149"/>
      <c r="H452" s="141" t="str">
        <f t="shared" si="12"/>
        <v/>
      </c>
      <c r="I452" s="146"/>
      <c r="J452" s="146"/>
      <c r="K452" s="146"/>
      <c r="L452" s="146"/>
      <c r="M452" s="146"/>
      <c r="N452" s="147" t="s">
        <v>87</v>
      </c>
      <c r="O452" s="146"/>
      <c r="P452" s="147" t="s">
        <v>250</v>
      </c>
      <c r="Q452" s="146"/>
      <c r="R452" s="146"/>
      <c r="S452" s="147" t="s">
        <v>250</v>
      </c>
      <c r="T452" s="146"/>
      <c r="U452" s="147" t="s">
        <v>250</v>
      </c>
      <c r="V452" s="147" t="s">
        <v>250</v>
      </c>
      <c r="W452" s="146"/>
      <c r="X452" s="146"/>
      <c r="Y452" s="146"/>
      <c r="Z452" s="147" t="s">
        <v>456</v>
      </c>
      <c r="AA452" s="146"/>
      <c r="AB452" s="146"/>
      <c r="AC452" s="146"/>
      <c r="AD452" s="146"/>
      <c r="AE452" s="146"/>
      <c r="AF452" s="146"/>
      <c r="AG452" s="146"/>
      <c r="AH452" s="142"/>
      <c r="AI452" s="130"/>
      <c r="AJ452" s="149" t="str">
        <f t="shared" si="13"/>
        <v/>
      </c>
      <c r="AK452" s="211"/>
      <c r="AL452" s="211"/>
      <c r="AM452" s="214"/>
      <c r="AN452" s="214"/>
      <c r="AO452" s="214"/>
      <c r="AP452" s="215"/>
    </row>
    <row r="453" spans="1:42" ht="27" customHeight="1" thickTop="1" thickBot="1" x14ac:dyDescent="0.25">
      <c r="A453" s="138"/>
      <c r="B453" s="304" t="str">
        <f>IF(C455="","",(VLOOKUP(C455,Lookups!$B$4:$C$2561,2,FALSE)))</f>
        <v/>
      </c>
      <c r="C453" s="366"/>
      <c r="D453" s="140"/>
      <c r="E453" s="140"/>
      <c r="F453" s="139"/>
      <c r="G453" s="149"/>
      <c r="H453" s="141" t="str">
        <f t="shared" si="12"/>
        <v/>
      </c>
      <c r="I453" s="146"/>
      <c r="J453" s="146"/>
      <c r="K453" s="146"/>
      <c r="L453" s="146"/>
      <c r="M453" s="146"/>
      <c r="N453" s="147" t="s">
        <v>87</v>
      </c>
      <c r="O453" s="146"/>
      <c r="P453" s="147" t="s">
        <v>250</v>
      </c>
      <c r="Q453" s="146"/>
      <c r="R453" s="146"/>
      <c r="S453" s="147" t="s">
        <v>250</v>
      </c>
      <c r="T453" s="146"/>
      <c r="U453" s="147" t="s">
        <v>250</v>
      </c>
      <c r="V453" s="147" t="s">
        <v>250</v>
      </c>
      <c r="W453" s="146"/>
      <c r="X453" s="146"/>
      <c r="Y453" s="146"/>
      <c r="Z453" s="147" t="s">
        <v>456</v>
      </c>
      <c r="AA453" s="146"/>
      <c r="AB453" s="146"/>
      <c r="AC453" s="146"/>
      <c r="AD453" s="146"/>
      <c r="AE453" s="146"/>
      <c r="AF453" s="146"/>
      <c r="AG453" s="146"/>
      <c r="AH453" s="142"/>
      <c r="AI453" s="130"/>
      <c r="AJ453" s="149" t="str">
        <f t="shared" si="13"/>
        <v/>
      </c>
      <c r="AK453" s="211"/>
      <c r="AL453" s="211"/>
      <c r="AM453" s="214"/>
      <c r="AN453" s="214"/>
      <c r="AO453" s="214"/>
      <c r="AP453" s="215"/>
    </row>
    <row r="454" spans="1:42" ht="27" customHeight="1" thickTop="1" thickBot="1" x14ac:dyDescent="0.25">
      <c r="A454" s="138"/>
      <c r="B454" s="304" t="str">
        <f>IF(C456="","",(VLOOKUP(C456,Lookups!$B$4:$C$2561,2,FALSE)))</f>
        <v/>
      </c>
      <c r="C454" s="366"/>
      <c r="D454" s="140"/>
      <c r="E454" s="140"/>
      <c r="F454" s="139"/>
      <c r="G454" s="149"/>
      <c r="H454" s="141" t="str">
        <f t="shared" si="12"/>
        <v/>
      </c>
      <c r="I454" s="146"/>
      <c r="J454" s="146"/>
      <c r="K454" s="146"/>
      <c r="L454" s="146"/>
      <c r="M454" s="146"/>
      <c r="N454" s="147" t="s">
        <v>87</v>
      </c>
      <c r="O454" s="146"/>
      <c r="P454" s="147" t="s">
        <v>250</v>
      </c>
      <c r="Q454" s="146"/>
      <c r="R454" s="146"/>
      <c r="S454" s="147" t="s">
        <v>250</v>
      </c>
      <c r="T454" s="146"/>
      <c r="U454" s="147" t="s">
        <v>250</v>
      </c>
      <c r="V454" s="147" t="s">
        <v>250</v>
      </c>
      <c r="W454" s="146"/>
      <c r="X454" s="146"/>
      <c r="Y454" s="146"/>
      <c r="Z454" s="147" t="s">
        <v>456</v>
      </c>
      <c r="AA454" s="146"/>
      <c r="AB454" s="146"/>
      <c r="AC454" s="146"/>
      <c r="AD454" s="146"/>
      <c r="AE454" s="146"/>
      <c r="AF454" s="146"/>
      <c r="AG454" s="146"/>
      <c r="AH454" s="142"/>
      <c r="AI454" s="130"/>
      <c r="AJ454" s="149" t="str">
        <f t="shared" si="13"/>
        <v/>
      </c>
      <c r="AK454" s="211"/>
      <c r="AL454" s="211"/>
      <c r="AM454" s="214"/>
      <c r="AN454" s="214"/>
      <c r="AO454" s="214"/>
      <c r="AP454" s="215"/>
    </row>
    <row r="455" spans="1:42" ht="27" customHeight="1" thickTop="1" thickBot="1" x14ac:dyDescent="0.25">
      <c r="A455" s="138"/>
      <c r="B455" s="304" t="str">
        <f>IF(C457="","",(VLOOKUP(C457,Lookups!$B$4:$C$2561,2,FALSE)))</f>
        <v/>
      </c>
      <c r="C455" s="366"/>
      <c r="D455" s="140"/>
      <c r="E455" s="140"/>
      <c r="F455" s="139"/>
      <c r="G455" s="149"/>
      <c r="H455" s="141" t="str">
        <f t="shared" si="12"/>
        <v/>
      </c>
      <c r="I455" s="146"/>
      <c r="J455" s="146"/>
      <c r="K455" s="146"/>
      <c r="L455" s="146"/>
      <c r="M455" s="146"/>
      <c r="N455" s="147" t="s">
        <v>87</v>
      </c>
      <c r="O455" s="146"/>
      <c r="P455" s="147" t="s">
        <v>250</v>
      </c>
      <c r="Q455" s="146"/>
      <c r="R455" s="146"/>
      <c r="S455" s="147" t="s">
        <v>250</v>
      </c>
      <c r="T455" s="146"/>
      <c r="U455" s="147" t="s">
        <v>250</v>
      </c>
      <c r="V455" s="147" t="s">
        <v>250</v>
      </c>
      <c r="W455" s="146"/>
      <c r="X455" s="146"/>
      <c r="Y455" s="146"/>
      <c r="Z455" s="147" t="s">
        <v>456</v>
      </c>
      <c r="AA455" s="146"/>
      <c r="AB455" s="146"/>
      <c r="AC455" s="146"/>
      <c r="AD455" s="146"/>
      <c r="AE455" s="146"/>
      <c r="AF455" s="146"/>
      <c r="AG455" s="146"/>
      <c r="AH455" s="142"/>
      <c r="AI455" s="130"/>
      <c r="AJ455" s="149" t="str">
        <f t="shared" si="13"/>
        <v/>
      </c>
      <c r="AK455" s="211"/>
      <c r="AL455" s="211"/>
      <c r="AM455" s="214"/>
      <c r="AN455" s="214"/>
      <c r="AO455" s="214"/>
      <c r="AP455" s="215"/>
    </row>
    <row r="456" spans="1:42" ht="27" customHeight="1" thickTop="1" thickBot="1" x14ac:dyDescent="0.25">
      <c r="A456" s="138"/>
      <c r="B456" s="304" t="str">
        <f>IF(C458="","",(VLOOKUP(C458,Lookups!$B$4:$C$2561,2,FALSE)))</f>
        <v/>
      </c>
      <c r="C456" s="366"/>
      <c r="D456" s="140"/>
      <c r="E456" s="140"/>
      <c r="F456" s="139"/>
      <c r="G456" s="149"/>
      <c r="H456" s="141" t="str">
        <f t="shared" ref="H456:H519" si="14">IF(G456="","",VLOOKUP(G456,FeatureTypeDesc,2,FALSE))</f>
        <v/>
      </c>
      <c r="I456" s="146"/>
      <c r="J456" s="146"/>
      <c r="K456" s="146"/>
      <c r="L456" s="146"/>
      <c r="M456" s="146"/>
      <c r="N456" s="147" t="s">
        <v>87</v>
      </c>
      <c r="O456" s="146"/>
      <c r="P456" s="147" t="s">
        <v>250</v>
      </c>
      <c r="Q456" s="146"/>
      <c r="R456" s="146"/>
      <c r="S456" s="147" t="s">
        <v>250</v>
      </c>
      <c r="T456" s="146"/>
      <c r="U456" s="147" t="s">
        <v>250</v>
      </c>
      <c r="V456" s="147" t="s">
        <v>250</v>
      </c>
      <c r="W456" s="146"/>
      <c r="X456" s="146"/>
      <c r="Y456" s="146"/>
      <c r="Z456" s="147" t="s">
        <v>456</v>
      </c>
      <c r="AA456" s="146"/>
      <c r="AB456" s="146"/>
      <c r="AC456" s="146"/>
      <c r="AD456" s="146"/>
      <c r="AE456" s="146"/>
      <c r="AF456" s="146"/>
      <c r="AG456" s="146"/>
      <c r="AH456" s="142"/>
      <c r="AI456" s="130"/>
      <c r="AJ456" s="149" t="str">
        <f t="shared" si="13"/>
        <v/>
      </c>
      <c r="AK456" s="211"/>
      <c r="AL456" s="211"/>
      <c r="AM456" s="214"/>
      <c r="AN456" s="214"/>
      <c r="AO456" s="214"/>
      <c r="AP456" s="215"/>
    </row>
    <row r="457" spans="1:42" ht="27" customHeight="1" thickTop="1" thickBot="1" x14ac:dyDescent="0.25">
      <c r="A457" s="138"/>
      <c r="B457" s="304" t="str">
        <f>IF(C459="","",(VLOOKUP(C459,Lookups!$B$4:$C$2561,2,FALSE)))</f>
        <v/>
      </c>
      <c r="C457" s="366"/>
      <c r="D457" s="140"/>
      <c r="E457" s="140"/>
      <c r="F457" s="139"/>
      <c r="G457" s="149"/>
      <c r="H457" s="141" t="str">
        <f t="shared" si="14"/>
        <v/>
      </c>
      <c r="I457" s="146"/>
      <c r="J457" s="146"/>
      <c r="K457" s="146"/>
      <c r="L457" s="146"/>
      <c r="M457" s="146"/>
      <c r="N457" s="147" t="s">
        <v>87</v>
      </c>
      <c r="O457" s="146"/>
      <c r="P457" s="147" t="s">
        <v>250</v>
      </c>
      <c r="Q457" s="146"/>
      <c r="R457" s="146"/>
      <c r="S457" s="147" t="s">
        <v>250</v>
      </c>
      <c r="T457" s="146"/>
      <c r="U457" s="147" t="s">
        <v>250</v>
      </c>
      <c r="V457" s="147" t="s">
        <v>250</v>
      </c>
      <c r="W457" s="146"/>
      <c r="X457" s="146"/>
      <c r="Y457" s="146"/>
      <c r="Z457" s="147" t="s">
        <v>456</v>
      </c>
      <c r="AA457" s="146"/>
      <c r="AB457" s="146"/>
      <c r="AC457" s="146"/>
      <c r="AD457" s="146"/>
      <c r="AE457" s="146"/>
      <c r="AF457" s="146"/>
      <c r="AG457" s="146"/>
      <c r="AH457" s="142"/>
      <c r="AI457" s="130"/>
      <c r="AJ457" s="149" t="str">
        <f t="shared" ref="AJ457:AJ520" si="15">IF(A457="add",0,"")</f>
        <v/>
      </c>
      <c r="AK457" s="211"/>
      <c r="AL457" s="211"/>
      <c r="AM457" s="214"/>
      <c r="AN457" s="214"/>
      <c r="AO457" s="214"/>
      <c r="AP457" s="215"/>
    </row>
    <row r="458" spans="1:42" ht="27" customHeight="1" thickTop="1" thickBot="1" x14ac:dyDescent="0.25">
      <c r="A458" s="138"/>
      <c r="B458" s="304" t="str">
        <f>IF(C460="","",(VLOOKUP(C460,Lookups!$B$4:$C$2561,2,FALSE)))</f>
        <v/>
      </c>
      <c r="C458" s="366"/>
      <c r="D458" s="140"/>
      <c r="E458" s="140"/>
      <c r="F458" s="139"/>
      <c r="G458" s="149"/>
      <c r="H458" s="141" t="str">
        <f t="shared" si="14"/>
        <v/>
      </c>
      <c r="I458" s="146"/>
      <c r="J458" s="146"/>
      <c r="K458" s="146"/>
      <c r="L458" s="146"/>
      <c r="M458" s="146"/>
      <c r="N458" s="147" t="s">
        <v>87</v>
      </c>
      <c r="O458" s="146"/>
      <c r="P458" s="147" t="s">
        <v>250</v>
      </c>
      <c r="Q458" s="146"/>
      <c r="R458" s="146"/>
      <c r="S458" s="147" t="s">
        <v>250</v>
      </c>
      <c r="T458" s="146"/>
      <c r="U458" s="147" t="s">
        <v>250</v>
      </c>
      <c r="V458" s="147" t="s">
        <v>250</v>
      </c>
      <c r="W458" s="146"/>
      <c r="X458" s="146"/>
      <c r="Y458" s="146"/>
      <c r="Z458" s="147" t="s">
        <v>456</v>
      </c>
      <c r="AA458" s="146"/>
      <c r="AB458" s="146"/>
      <c r="AC458" s="146"/>
      <c r="AD458" s="146"/>
      <c r="AE458" s="146"/>
      <c r="AF458" s="146"/>
      <c r="AG458" s="146"/>
      <c r="AH458" s="142"/>
      <c r="AI458" s="130"/>
      <c r="AJ458" s="149" t="str">
        <f t="shared" si="15"/>
        <v/>
      </c>
      <c r="AK458" s="211"/>
      <c r="AL458" s="211"/>
      <c r="AM458" s="214"/>
      <c r="AN458" s="214"/>
      <c r="AO458" s="214"/>
      <c r="AP458" s="215"/>
    </row>
    <row r="459" spans="1:42" ht="27" customHeight="1" thickTop="1" thickBot="1" x14ac:dyDescent="0.25">
      <c r="A459" s="138"/>
      <c r="B459" s="304" t="str">
        <f>IF(C461="","",(VLOOKUP(C461,Lookups!$B$4:$C$2561,2,FALSE)))</f>
        <v/>
      </c>
      <c r="C459" s="366"/>
      <c r="D459" s="140"/>
      <c r="E459" s="140"/>
      <c r="F459" s="139"/>
      <c r="G459" s="149"/>
      <c r="H459" s="141" t="str">
        <f t="shared" si="14"/>
        <v/>
      </c>
      <c r="I459" s="146"/>
      <c r="J459" s="146"/>
      <c r="K459" s="146"/>
      <c r="L459" s="146"/>
      <c r="M459" s="146"/>
      <c r="N459" s="147" t="s">
        <v>87</v>
      </c>
      <c r="O459" s="146"/>
      <c r="P459" s="147" t="s">
        <v>250</v>
      </c>
      <c r="Q459" s="146"/>
      <c r="R459" s="146"/>
      <c r="S459" s="147" t="s">
        <v>250</v>
      </c>
      <c r="T459" s="146"/>
      <c r="U459" s="147" t="s">
        <v>250</v>
      </c>
      <c r="V459" s="147" t="s">
        <v>250</v>
      </c>
      <c r="W459" s="146"/>
      <c r="X459" s="146"/>
      <c r="Y459" s="146"/>
      <c r="Z459" s="147" t="s">
        <v>456</v>
      </c>
      <c r="AA459" s="146"/>
      <c r="AB459" s="146"/>
      <c r="AC459" s="146"/>
      <c r="AD459" s="146"/>
      <c r="AE459" s="146"/>
      <c r="AF459" s="146"/>
      <c r="AG459" s="146"/>
      <c r="AH459" s="142"/>
      <c r="AI459" s="130"/>
      <c r="AJ459" s="149" t="str">
        <f t="shared" si="15"/>
        <v/>
      </c>
      <c r="AK459" s="211"/>
      <c r="AL459" s="211"/>
      <c r="AM459" s="214"/>
      <c r="AN459" s="214"/>
      <c r="AO459" s="214"/>
      <c r="AP459" s="215"/>
    </row>
    <row r="460" spans="1:42" ht="27" customHeight="1" thickTop="1" thickBot="1" x14ac:dyDescent="0.25">
      <c r="A460" s="138"/>
      <c r="B460" s="304" t="str">
        <f>IF(C462="","",(VLOOKUP(C462,Lookups!$B$4:$C$2561,2,FALSE)))</f>
        <v/>
      </c>
      <c r="C460" s="366"/>
      <c r="D460" s="140"/>
      <c r="E460" s="140"/>
      <c r="F460" s="139"/>
      <c r="G460" s="149"/>
      <c r="H460" s="141" t="str">
        <f t="shared" si="14"/>
        <v/>
      </c>
      <c r="I460" s="146"/>
      <c r="J460" s="146"/>
      <c r="K460" s="146"/>
      <c r="L460" s="146"/>
      <c r="M460" s="146"/>
      <c r="N460" s="147" t="s">
        <v>87</v>
      </c>
      <c r="O460" s="146"/>
      <c r="P460" s="147" t="s">
        <v>250</v>
      </c>
      <c r="Q460" s="146"/>
      <c r="R460" s="146"/>
      <c r="S460" s="147" t="s">
        <v>250</v>
      </c>
      <c r="T460" s="146"/>
      <c r="U460" s="147" t="s">
        <v>250</v>
      </c>
      <c r="V460" s="147" t="s">
        <v>250</v>
      </c>
      <c r="W460" s="146"/>
      <c r="X460" s="146"/>
      <c r="Y460" s="146"/>
      <c r="Z460" s="147" t="s">
        <v>456</v>
      </c>
      <c r="AA460" s="146"/>
      <c r="AB460" s="146"/>
      <c r="AC460" s="146"/>
      <c r="AD460" s="146"/>
      <c r="AE460" s="146"/>
      <c r="AF460" s="146"/>
      <c r="AG460" s="146"/>
      <c r="AH460" s="142"/>
      <c r="AI460" s="130"/>
      <c r="AJ460" s="149" t="str">
        <f t="shared" si="15"/>
        <v/>
      </c>
      <c r="AK460" s="211"/>
      <c r="AL460" s="211"/>
      <c r="AM460" s="214"/>
      <c r="AN460" s="214"/>
      <c r="AO460" s="214"/>
      <c r="AP460" s="215"/>
    </row>
    <row r="461" spans="1:42" ht="27" customHeight="1" thickTop="1" thickBot="1" x14ac:dyDescent="0.25">
      <c r="A461" s="138"/>
      <c r="B461" s="304" t="str">
        <f>IF(C463="","",(VLOOKUP(C463,Lookups!$B$4:$C$2561,2,FALSE)))</f>
        <v/>
      </c>
      <c r="C461" s="366"/>
      <c r="D461" s="140"/>
      <c r="E461" s="140"/>
      <c r="F461" s="139"/>
      <c r="G461" s="149"/>
      <c r="H461" s="141" t="str">
        <f t="shared" si="14"/>
        <v/>
      </c>
      <c r="I461" s="146"/>
      <c r="J461" s="146"/>
      <c r="K461" s="146"/>
      <c r="L461" s="146"/>
      <c r="M461" s="146"/>
      <c r="N461" s="147" t="s">
        <v>87</v>
      </c>
      <c r="O461" s="146"/>
      <c r="P461" s="147" t="s">
        <v>250</v>
      </c>
      <c r="Q461" s="146"/>
      <c r="R461" s="146"/>
      <c r="S461" s="147" t="s">
        <v>250</v>
      </c>
      <c r="T461" s="146"/>
      <c r="U461" s="147" t="s">
        <v>250</v>
      </c>
      <c r="V461" s="147" t="s">
        <v>250</v>
      </c>
      <c r="W461" s="146"/>
      <c r="X461" s="146"/>
      <c r="Y461" s="146"/>
      <c r="Z461" s="147" t="s">
        <v>456</v>
      </c>
      <c r="AA461" s="146"/>
      <c r="AB461" s="146"/>
      <c r="AC461" s="146"/>
      <c r="AD461" s="146"/>
      <c r="AE461" s="146"/>
      <c r="AF461" s="146"/>
      <c r="AG461" s="146"/>
      <c r="AH461" s="142"/>
      <c r="AI461" s="130"/>
      <c r="AJ461" s="149" t="str">
        <f t="shared" si="15"/>
        <v/>
      </c>
      <c r="AK461" s="211"/>
      <c r="AL461" s="211"/>
      <c r="AM461" s="214"/>
      <c r="AN461" s="214"/>
      <c r="AO461" s="214"/>
      <c r="AP461" s="215"/>
    </row>
    <row r="462" spans="1:42" ht="27" customHeight="1" thickTop="1" thickBot="1" x14ac:dyDescent="0.25">
      <c r="A462" s="138"/>
      <c r="B462" s="304" t="str">
        <f>IF(C464="","",(VLOOKUP(C464,Lookups!$B$4:$C$2561,2,FALSE)))</f>
        <v/>
      </c>
      <c r="C462" s="366"/>
      <c r="D462" s="140"/>
      <c r="E462" s="140"/>
      <c r="F462" s="139"/>
      <c r="G462" s="149"/>
      <c r="H462" s="141" t="str">
        <f t="shared" si="14"/>
        <v/>
      </c>
      <c r="I462" s="146"/>
      <c r="J462" s="146"/>
      <c r="K462" s="146"/>
      <c r="L462" s="146"/>
      <c r="M462" s="146"/>
      <c r="N462" s="147" t="s">
        <v>87</v>
      </c>
      <c r="O462" s="146"/>
      <c r="P462" s="147" t="s">
        <v>250</v>
      </c>
      <c r="Q462" s="146"/>
      <c r="R462" s="146"/>
      <c r="S462" s="147" t="s">
        <v>250</v>
      </c>
      <c r="T462" s="146"/>
      <c r="U462" s="147" t="s">
        <v>250</v>
      </c>
      <c r="V462" s="147" t="s">
        <v>250</v>
      </c>
      <c r="W462" s="146"/>
      <c r="X462" s="146"/>
      <c r="Y462" s="146"/>
      <c r="Z462" s="147" t="s">
        <v>456</v>
      </c>
      <c r="AA462" s="146"/>
      <c r="AB462" s="146"/>
      <c r="AC462" s="146"/>
      <c r="AD462" s="146"/>
      <c r="AE462" s="146"/>
      <c r="AF462" s="146"/>
      <c r="AG462" s="146"/>
      <c r="AH462" s="142"/>
      <c r="AI462" s="130"/>
      <c r="AJ462" s="149" t="str">
        <f t="shared" si="15"/>
        <v/>
      </c>
      <c r="AK462" s="211"/>
      <c r="AL462" s="211"/>
      <c r="AM462" s="214"/>
      <c r="AN462" s="214"/>
      <c r="AO462" s="214"/>
      <c r="AP462" s="215"/>
    </row>
    <row r="463" spans="1:42" ht="27" customHeight="1" thickTop="1" thickBot="1" x14ac:dyDescent="0.25">
      <c r="A463" s="138"/>
      <c r="B463" s="304" t="str">
        <f>IF(C465="","",(VLOOKUP(C465,Lookups!$B$4:$C$2561,2,FALSE)))</f>
        <v/>
      </c>
      <c r="C463" s="366"/>
      <c r="D463" s="140"/>
      <c r="E463" s="140"/>
      <c r="F463" s="139"/>
      <c r="G463" s="149"/>
      <c r="H463" s="141" t="str">
        <f t="shared" si="14"/>
        <v/>
      </c>
      <c r="I463" s="146"/>
      <c r="J463" s="146"/>
      <c r="K463" s="146"/>
      <c r="L463" s="146"/>
      <c r="M463" s="146"/>
      <c r="N463" s="147" t="s">
        <v>87</v>
      </c>
      <c r="O463" s="146"/>
      <c r="P463" s="147" t="s">
        <v>250</v>
      </c>
      <c r="Q463" s="146"/>
      <c r="R463" s="146"/>
      <c r="S463" s="147" t="s">
        <v>250</v>
      </c>
      <c r="T463" s="146"/>
      <c r="U463" s="147" t="s">
        <v>250</v>
      </c>
      <c r="V463" s="147" t="s">
        <v>250</v>
      </c>
      <c r="W463" s="146"/>
      <c r="X463" s="146"/>
      <c r="Y463" s="146"/>
      <c r="Z463" s="147" t="s">
        <v>456</v>
      </c>
      <c r="AA463" s="146"/>
      <c r="AB463" s="146"/>
      <c r="AC463" s="146"/>
      <c r="AD463" s="146"/>
      <c r="AE463" s="146"/>
      <c r="AF463" s="146"/>
      <c r="AG463" s="146"/>
      <c r="AH463" s="142"/>
      <c r="AI463" s="130"/>
      <c r="AJ463" s="149" t="str">
        <f t="shared" si="15"/>
        <v/>
      </c>
      <c r="AK463" s="211"/>
      <c r="AL463" s="211"/>
      <c r="AM463" s="214"/>
      <c r="AN463" s="214"/>
      <c r="AO463" s="214"/>
      <c r="AP463" s="215"/>
    </row>
    <row r="464" spans="1:42" ht="27" customHeight="1" thickTop="1" thickBot="1" x14ac:dyDescent="0.25">
      <c r="A464" s="138"/>
      <c r="B464" s="304" t="str">
        <f>IF(C466="","",(VLOOKUP(C466,Lookups!$B$4:$C$2561,2,FALSE)))</f>
        <v/>
      </c>
      <c r="C464" s="366"/>
      <c r="D464" s="140"/>
      <c r="E464" s="140"/>
      <c r="F464" s="139"/>
      <c r="G464" s="149"/>
      <c r="H464" s="141" t="str">
        <f t="shared" si="14"/>
        <v/>
      </c>
      <c r="I464" s="146"/>
      <c r="J464" s="146"/>
      <c r="K464" s="146"/>
      <c r="L464" s="146"/>
      <c r="M464" s="146"/>
      <c r="N464" s="147" t="s">
        <v>87</v>
      </c>
      <c r="O464" s="146"/>
      <c r="P464" s="147" t="s">
        <v>250</v>
      </c>
      <c r="Q464" s="146"/>
      <c r="R464" s="146"/>
      <c r="S464" s="147" t="s">
        <v>250</v>
      </c>
      <c r="T464" s="146"/>
      <c r="U464" s="147" t="s">
        <v>250</v>
      </c>
      <c r="V464" s="147" t="s">
        <v>250</v>
      </c>
      <c r="W464" s="146"/>
      <c r="X464" s="146"/>
      <c r="Y464" s="146"/>
      <c r="Z464" s="147" t="s">
        <v>456</v>
      </c>
      <c r="AA464" s="146"/>
      <c r="AB464" s="146"/>
      <c r="AC464" s="146"/>
      <c r="AD464" s="146"/>
      <c r="AE464" s="146"/>
      <c r="AF464" s="146"/>
      <c r="AG464" s="146"/>
      <c r="AH464" s="142"/>
      <c r="AI464" s="130"/>
      <c r="AJ464" s="149" t="str">
        <f t="shared" si="15"/>
        <v/>
      </c>
      <c r="AK464" s="211"/>
      <c r="AL464" s="211"/>
      <c r="AM464" s="214"/>
      <c r="AN464" s="214"/>
      <c r="AO464" s="214"/>
      <c r="AP464" s="215"/>
    </row>
    <row r="465" spans="1:42" ht="27" customHeight="1" thickTop="1" thickBot="1" x14ac:dyDescent="0.25">
      <c r="A465" s="138"/>
      <c r="B465" s="304" t="str">
        <f>IF(C467="","",(VLOOKUP(C467,Lookups!$B$4:$C$2561,2,FALSE)))</f>
        <v/>
      </c>
      <c r="C465" s="366"/>
      <c r="D465" s="140"/>
      <c r="E465" s="140"/>
      <c r="F465" s="139"/>
      <c r="G465" s="149"/>
      <c r="H465" s="141" t="str">
        <f t="shared" si="14"/>
        <v/>
      </c>
      <c r="I465" s="146"/>
      <c r="J465" s="146"/>
      <c r="K465" s="146"/>
      <c r="L465" s="146"/>
      <c r="M465" s="146"/>
      <c r="N465" s="147" t="s">
        <v>87</v>
      </c>
      <c r="O465" s="146"/>
      <c r="P465" s="147" t="s">
        <v>250</v>
      </c>
      <c r="Q465" s="146"/>
      <c r="R465" s="146"/>
      <c r="S465" s="147" t="s">
        <v>250</v>
      </c>
      <c r="T465" s="146"/>
      <c r="U465" s="147" t="s">
        <v>250</v>
      </c>
      <c r="V465" s="147" t="s">
        <v>250</v>
      </c>
      <c r="W465" s="146"/>
      <c r="X465" s="146"/>
      <c r="Y465" s="146"/>
      <c r="Z465" s="147" t="s">
        <v>456</v>
      </c>
      <c r="AA465" s="146"/>
      <c r="AB465" s="146"/>
      <c r="AC465" s="146"/>
      <c r="AD465" s="146"/>
      <c r="AE465" s="146"/>
      <c r="AF465" s="146"/>
      <c r="AG465" s="146"/>
      <c r="AH465" s="142"/>
      <c r="AI465" s="130"/>
      <c r="AJ465" s="149" t="str">
        <f t="shared" si="15"/>
        <v/>
      </c>
      <c r="AK465" s="211"/>
      <c r="AL465" s="211"/>
      <c r="AM465" s="214"/>
      <c r="AN465" s="214"/>
      <c r="AO465" s="214"/>
      <c r="AP465" s="215"/>
    </row>
    <row r="466" spans="1:42" ht="27" customHeight="1" thickTop="1" thickBot="1" x14ac:dyDescent="0.25">
      <c r="A466" s="138"/>
      <c r="B466" s="304" t="str">
        <f>IF(C468="","",(VLOOKUP(C468,Lookups!$B$4:$C$2561,2,FALSE)))</f>
        <v/>
      </c>
      <c r="C466" s="366"/>
      <c r="D466" s="140"/>
      <c r="E466" s="140"/>
      <c r="F466" s="139"/>
      <c r="G466" s="149"/>
      <c r="H466" s="141" t="str">
        <f t="shared" si="14"/>
        <v/>
      </c>
      <c r="I466" s="146"/>
      <c r="J466" s="146"/>
      <c r="K466" s="146"/>
      <c r="L466" s="146"/>
      <c r="M466" s="146"/>
      <c r="N466" s="147" t="s">
        <v>87</v>
      </c>
      <c r="O466" s="146"/>
      <c r="P466" s="147" t="s">
        <v>250</v>
      </c>
      <c r="Q466" s="146"/>
      <c r="R466" s="146"/>
      <c r="S466" s="147" t="s">
        <v>250</v>
      </c>
      <c r="T466" s="146"/>
      <c r="U466" s="147" t="s">
        <v>250</v>
      </c>
      <c r="V466" s="147" t="s">
        <v>250</v>
      </c>
      <c r="W466" s="146"/>
      <c r="X466" s="146"/>
      <c r="Y466" s="146"/>
      <c r="Z466" s="147" t="s">
        <v>456</v>
      </c>
      <c r="AA466" s="146"/>
      <c r="AB466" s="146"/>
      <c r="AC466" s="146"/>
      <c r="AD466" s="146"/>
      <c r="AE466" s="146"/>
      <c r="AF466" s="146"/>
      <c r="AG466" s="146"/>
      <c r="AH466" s="142"/>
      <c r="AI466" s="130"/>
      <c r="AJ466" s="149" t="str">
        <f t="shared" si="15"/>
        <v/>
      </c>
      <c r="AK466" s="211"/>
      <c r="AL466" s="211"/>
      <c r="AM466" s="214"/>
      <c r="AN466" s="214"/>
      <c r="AO466" s="214"/>
      <c r="AP466" s="215"/>
    </row>
    <row r="467" spans="1:42" ht="27" customHeight="1" thickTop="1" thickBot="1" x14ac:dyDescent="0.25">
      <c r="A467" s="138"/>
      <c r="B467" s="304" t="str">
        <f>IF(C469="","",(VLOOKUP(C469,Lookups!$B$4:$C$2561,2,FALSE)))</f>
        <v/>
      </c>
      <c r="C467" s="366"/>
      <c r="D467" s="140"/>
      <c r="E467" s="140"/>
      <c r="F467" s="139"/>
      <c r="G467" s="149"/>
      <c r="H467" s="141" t="str">
        <f t="shared" si="14"/>
        <v/>
      </c>
      <c r="I467" s="146"/>
      <c r="J467" s="146"/>
      <c r="K467" s="146"/>
      <c r="L467" s="146"/>
      <c r="M467" s="146"/>
      <c r="N467" s="147" t="s">
        <v>87</v>
      </c>
      <c r="O467" s="146"/>
      <c r="P467" s="147" t="s">
        <v>250</v>
      </c>
      <c r="Q467" s="146"/>
      <c r="R467" s="146"/>
      <c r="S467" s="147" t="s">
        <v>250</v>
      </c>
      <c r="T467" s="146"/>
      <c r="U467" s="147" t="s">
        <v>250</v>
      </c>
      <c r="V467" s="147" t="s">
        <v>250</v>
      </c>
      <c r="W467" s="146"/>
      <c r="X467" s="146"/>
      <c r="Y467" s="146"/>
      <c r="Z467" s="147" t="s">
        <v>456</v>
      </c>
      <c r="AA467" s="146"/>
      <c r="AB467" s="146"/>
      <c r="AC467" s="146"/>
      <c r="AD467" s="146"/>
      <c r="AE467" s="146"/>
      <c r="AF467" s="146"/>
      <c r="AG467" s="146"/>
      <c r="AH467" s="142"/>
      <c r="AI467" s="130"/>
      <c r="AJ467" s="149" t="str">
        <f t="shared" si="15"/>
        <v/>
      </c>
      <c r="AK467" s="211"/>
      <c r="AL467" s="211"/>
      <c r="AM467" s="214"/>
      <c r="AN467" s="214"/>
      <c r="AO467" s="214"/>
      <c r="AP467" s="215"/>
    </row>
    <row r="468" spans="1:42" ht="27" customHeight="1" thickTop="1" thickBot="1" x14ac:dyDescent="0.25">
      <c r="A468" s="138"/>
      <c r="B468" s="304" t="str">
        <f>IF(C470="","",(VLOOKUP(C470,Lookups!$B$4:$C$2561,2,FALSE)))</f>
        <v/>
      </c>
      <c r="C468" s="366"/>
      <c r="D468" s="140"/>
      <c r="E468" s="140"/>
      <c r="F468" s="139"/>
      <c r="G468" s="149"/>
      <c r="H468" s="141" t="str">
        <f t="shared" si="14"/>
        <v/>
      </c>
      <c r="I468" s="146"/>
      <c r="J468" s="146"/>
      <c r="K468" s="146"/>
      <c r="L468" s="146"/>
      <c r="M468" s="146"/>
      <c r="N468" s="147" t="s">
        <v>87</v>
      </c>
      <c r="O468" s="146"/>
      <c r="P468" s="147" t="s">
        <v>250</v>
      </c>
      <c r="Q468" s="146"/>
      <c r="R468" s="146"/>
      <c r="S468" s="147" t="s">
        <v>250</v>
      </c>
      <c r="T468" s="146"/>
      <c r="U468" s="147" t="s">
        <v>250</v>
      </c>
      <c r="V468" s="147" t="s">
        <v>250</v>
      </c>
      <c r="W468" s="146"/>
      <c r="X468" s="146"/>
      <c r="Y468" s="146"/>
      <c r="Z468" s="147" t="s">
        <v>456</v>
      </c>
      <c r="AA468" s="146"/>
      <c r="AB468" s="146"/>
      <c r="AC468" s="146"/>
      <c r="AD468" s="146"/>
      <c r="AE468" s="146"/>
      <c r="AF468" s="146"/>
      <c r="AG468" s="146"/>
      <c r="AH468" s="142"/>
      <c r="AI468" s="130"/>
      <c r="AJ468" s="149" t="str">
        <f t="shared" si="15"/>
        <v/>
      </c>
      <c r="AK468" s="211"/>
      <c r="AL468" s="211"/>
      <c r="AM468" s="214"/>
      <c r="AN468" s="214"/>
      <c r="AO468" s="214"/>
      <c r="AP468" s="215"/>
    </row>
    <row r="469" spans="1:42" ht="27" customHeight="1" thickTop="1" thickBot="1" x14ac:dyDescent="0.25">
      <c r="A469" s="138"/>
      <c r="B469" s="304" t="str">
        <f>IF(C471="","",(VLOOKUP(C471,Lookups!$B$4:$C$2561,2,FALSE)))</f>
        <v/>
      </c>
      <c r="C469" s="366"/>
      <c r="D469" s="140"/>
      <c r="E469" s="140"/>
      <c r="F469" s="139"/>
      <c r="G469" s="149"/>
      <c r="H469" s="141" t="str">
        <f t="shared" si="14"/>
        <v/>
      </c>
      <c r="I469" s="146"/>
      <c r="J469" s="146"/>
      <c r="K469" s="146"/>
      <c r="L469" s="146"/>
      <c r="M469" s="146"/>
      <c r="N469" s="147" t="s">
        <v>87</v>
      </c>
      <c r="O469" s="146"/>
      <c r="P469" s="147" t="s">
        <v>250</v>
      </c>
      <c r="Q469" s="146"/>
      <c r="R469" s="146"/>
      <c r="S469" s="147" t="s">
        <v>250</v>
      </c>
      <c r="T469" s="146"/>
      <c r="U469" s="147" t="s">
        <v>250</v>
      </c>
      <c r="V469" s="147" t="s">
        <v>250</v>
      </c>
      <c r="W469" s="146"/>
      <c r="X469" s="146"/>
      <c r="Y469" s="146"/>
      <c r="Z469" s="147" t="s">
        <v>456</v>
      </c>
      <c r="AA469" s="146"/>
      <c r="AB469" s="146"/>
      <c r="AC469" s="146"/>
      <c r="AD469" s="146"/>
      <c r="AE469" s="146"/>
      <c r="AF469" s="146"/>
      <c r="AG469" s="146"/>
      <c r="AH469" s="142"/>
      <c r="AI469" s="130"/>
      <c r="AJ469" s="149" t="str">
        <f t="shared" si="15"/>
        <v/>
      </c>
      <c r="AK469" s="211"/>
      <c r="AL469" s="211"/>
      <c r="AM469" s="214"/>
      <c r="AN469" s="214"/>
      <c r="AO469" s="214"/>
      <c r="AP469" s="215"/>
    </row>
    <row r="470" spans="1:42" ht="27" customHeight="1" thickTop="1" thickBot="1" x14ac:dyDescent="0.25">
      <c r="A470" s="138"/>
      <c r="B470" s="304" t="str">
        <f>IF(C472="","",(VLOOKUP(C472,Lookups!$B$4:$C$2561,2,FALSE)))</f>
        <v/>
      </c>
      <c r="C470" s="366"/>
      <c r="D470" s="140"/>
      <c r="E470" s="140"/>
      <c r="F470" s="139"/>
      <c r="G470" s="149"/>
      <c r="H470" s="141" t="str">
        <f t="shared" si="14"/>
        <v/>
      </c>
      <c r="I470" s="146"/>
      <c r="J470" s="146"/>
      <c r="K470" s="146"/>
      <c r="L470" s="146"/>
      <c r="M470" s="146"/>
      <c r="N470" s="147" t="s">
        <v>87</v>
      </c>
      <c r="O470" s="146"/>
      <c r="P470" s="147" t="s">
        <v>250</v>
      </c>
      <c r="Q470" s="146"/>
      <c r="R470" s="146"/>
      <c r="S470" s="147" t="s">
        <v>250</v>
      </c>
      <c r="T470" s="146"/>
      <c r="U470" s="147" t="s">
        <v>250</v>
      </c>
      <c r="V470" s="147" t="s">
        <v>250</v>
      </c>
      <c r="W470" s="146"/>
      <c r="X470" s="146"/>
      <c r="Y470" s="146"/>
      <c r="Z470" s="147" t="s">
        <v>456</v>
      </c>
      <c r="AA470" s="146"/>
      <c r="AB470" s="146"/>
      <c r="AC470" s="146"/>
      <c r="AD470" s="146"/>
      <c r="AE470" s="146"/>
      <c r="AF470" s="146"/>
      <c r="AG470" s="146"/>
      <c r="AH470" s="142"/>
      <c r="AI470" s="130"/>
      <c r="AJ470" s="149" t="str">
        <f t="shared" si="15"/>
        <v/>
      </c>
      <c r="AK470" s="211"/>
      <c r="AL470" s="211"/>
      <c r="AM470" s="214"/>
      <c r="AN470" s="214"/>
      <c r="AO470" s="214"/>
      <c r="AP470" s="215"/>
    </row>
    <row r="471" spans="1:42" ht="27" customHeight="1" thickTop="1" thickBot="1" x14ac:dyDescent="0.25">
      <c r="A471" s="138"/>
      <c r="B471" s="304" t="str">
        <f>IF(C473="","",(VLOOKUP(C473,Lookups!$B$4:$C$2561,2,FALSE)))</f>
        <v/>
      </c>
      <c r="C471" s="366"/>
      <c r="D471" s="140"/>
      <c r="E471" s="140"/>
      <c r="F471" s="139"/>
      <c r="G471" s="149"/>
      <c r="H471" s="141" t="str">
        <f t="shared" si="14"/>
        <v/>
      </c>
      <c r="I471" s="146"/>
      <c r="J471" s="146"/>
      <c r="K471" s="146"/>
      <c r="L471" s="146"/>
      <c r="M471" s="146"/>
      <c r="N471" s="147" t="s">
        <v>87</v>
      </c>
      <c r="O471" s="146"/>
      <c r="P471" s="147" t="s">
        <v>250</v>
      </c>
      <c r="Q471" s="146"/>
      <c r="R471" s="146"/>
      <c r="S471" s="147" t="s">
        <v>250</v>
      </c>
      <c r="T471" s="146"/>
      <c r="U471" s="147" t="s">
        <v>250</v>
      </c>
      <c r="V471" s="147" t="s">
        <v>250</v>
      </c>
      <c r="W471" s="146"/>
      <c r="X471" s="146"/>
      <c r="Y471" s="146"/>
      <c r="Z471" s="147" t="s">
        <v>456</v>
      </c>
      <c r="AA471" s="146"/>
      <c r="AB471" s="146"/>
      <c r="AC471" s="146"/>
      <c r="AD471" s="146"/>
      <c r="AE471" s="146"/>
      <c r="AF471" s="146"/>
      <c r="AG471" s="146"/>
      <c r="AH471" s="142"/>
      <c r="AI471" s="130"/>
      <c r="AJ471" s="149" t="str">
        <f t="shared" si="15"/>
        <v/>
      </c>
      <c r="AK471" s="211"/>
      <c r="AL471" s="211"/>
      <c r="AM471" s="214"/>
      <c r="AN471" s="214"/>
      <c r="AO471" s="214"/>
      <c r="AP471" s="215"/>
    </row>
    <row r="472" spans="1:42" ht="27" customHeight="1" thickTop="1" thickBot="1" x14ac:dyDescent="0.25">
      <c r="A472" s="138"/>
      <c r="B472" s="304" t="str">
        <f>IF(C474="","",(VLOOKUP(C474,Lookups!$B$4:$C$2561,2,FALSE)))</f>
        <v/>
      </c>
      <c r="C472" s="366"/>
      <c r="D472" s="140"/>
      <c r="E472" s="140"/>
      <c r="F472" s="139"/>
      <c r="G472" s="149"/>
      <c r="H472" s="141" t="str">
        <f t="shared" si="14"/>
        <v/>
      </c>
      <c r="I472" s="146"/>
      <c r="J472" s="146"/>
      <c r="K472" s="146"/>
      <c r="L472" s="146"/>
      <c r="M472" s="146"/>
      <c r="N472" s="147" t="s">
        <v>87</v>
      </c>
      <c r="O472" s="146"/>
      <c r="P472" s="147" t="s">
        <v>250</v>
      </c>
      <c r="Q472" s="146"/>
      <c r="R472" s="146"/>
      <c r="S472" s="147" t="s">
        <v>250</v>
      </c>
      <c r="T472" s="146"/>
      <c r="U472" s="147" t="s">
        <v>250</v>
      </c>
      <c r="V472" s="147" t="s">
        <v>250</v>
      </c>
      <c r="W472" s="146"/>
      <c r="X472" s="146"/>
      <c r="Y472" s="146"/>
      <c r="Z472" s="147" t="s">
        <v>456</v>
      </c>
      <c r="AA472" s="146"/>
      <c r="AB472" s="146"/>
      <c r="AC472" s="146"/>
      <c r="AD472" s="146"/>
      <c r="AE472" s="146"/>
      <c r="AF472" s="146"/>
      <c r="AG472" s="146"/>
      <c r="AH472" s="142"/>
      <c r="AI472" s="130"/>
      <c r="AJ472" s="149" t="str">
        <f t="shared" si="15"/>
        <v/>
      </c>
      <c r="AK472" s="211"/>
      <c r="AL472" s="211"/>
      <c r="AM472" s="214"/>
      <c r="AN472" s="214"/>
      <c r="AO472" s="214"/>
      <c r="AP472" s="215"/>
    </row>
    <row r="473" spans="1:42" ht="27" customHeight="1" thickTop="1" thickBot="1" x14ac:dyDescent="0.25">
      <c r="A473" s="138"/>
      <c r="B473" s="304" t="str">
        <f>IF(C475="","",(VLOOKUP(C475,Lookups!$B$4:$C$2561,2,FALSE)))</f>
        <v/>
      </c>
      <c r="C473" s="366"/>
      <c r="D473" s="140"/>
      <c r="E473" s="140"/>
      <c r="F473" s="139"/>
      <c r="G473" s="149"/>
      <c r="H473" s="141" t="str">
        <f t="shared" si="14"/>
        <v/>
      </c>
      <c r="I473" s="146"/>
      <c r="J473" s="146"/>
      <c r="K473" s="146"/>
      <c r="L473" s="146"/>
      <c r="M473" s="146"/>
      <c r="N473" s="147" t="s">
        <v>87</v>
      </c>
      <c r="O473" s="146"/>
      <c r="P473" s="147" t="s">
        <v>250</v>
      </c>
      <c r="Q473" s="146"/>
      <c r="R473" s="146"/>
      <c r="S473" s="147" t="s">
        <v>250</v>
      </c>
      <c r="T473" s="146"/>
      <c r="U473" s="147" t="s">
        <v>250</v>
      </c>
      <c r="V473" s="147" t="s">
        <v>250</v>
      </c>
      <c r="W473" s="146"/>
      <c r="X473" s="146"/>
      <c r="Y473" s="146"/>
      <c r="Z473" s="147" t="s">
        <v>456</v>
      </c>
      <c r="AA473" s="146"/>
      <c r="AB473" s="146"/>
      <c r="AC473" s="146"/>
      <c r="AD473" s="146"/>
      <c r="AE473" s="146"/>
      <c r="AF473" s="146"/>
      <c r="AG473" s="146"/>
      <c r="AH473" s="142"/>
      <c r="AI473" s="130"/>
      <c r="AJ473" s="149" t="str">
        <f t="shared" si="15"/>
        <v/>
      </c>
      <c r="AK473" s="211"/>
      <c r="AL473" s="211"/>
      <c r="AM473" s="214"/>
      <c r="AN473" s="214"/>
      <c r="AO473" s="214"/>
      <c r="AP473" s="215"/>
    </row>
    <row r="474" spans="1:42" ht="27" customHeight="1" thickTop="1" thickBot="1" x14ac:dyDescent="0.25">
      <c r="A474" s="138"/>
      <c r="B474" s="304" t="str">
        <f>IF(C476="","",(VLOOKUP(C476,Lookups!$B$4:$C$2561,2,FALSE)))</f>
        <v/>
      </c>
      <c r="C474" s="366"/>
      <c r="D474" s="140"/>
      <c r="E474" s="140"/>
      <c r="F474" s="139"/>
      <c r="G474" s="149"/>
      <c r="H474" s="141" t="str">
        <f t="shared" si="14"/>
        <v/>
      </c>
      <c r="I474" s="146"/>
      <c r="J474" s="146"/>
      <c r="K474" s="146"/>
      <c r="L474" s="146"/>
      <c r="M474" s="146"/>
      <c r="N474" s="147" t="s">
        <v>87</v>
      </c>
      <c r="O474" s="146"/>
      <c r="P474" s="147" t="s">
        <v>250</v>
      </c>
      <c r="Q474" s="146"/>
      <c r="R474" s="146"/>
      <c r="S474" s="147" t="s">
        <v>250</v>
      </c>
      <c r="T474" s="146"/>
      <c r="U474" s="147" t="s">
        <v>250</v>
      </c>
      <c r="V474" s="147" t="s">
        <v>250</v>
      </c>
      <c r="W474" s="146"/>
      <c r="X474" s="146"/>
      <c r="Y474" s="146"/>
      <c r="Z474" s="147" t="s">
        <v>456</v>
      </c>
      <c r="AA474" s="146"/>
      <c r="AB474" s="146"/>
      <c r="AC474" s="146"/>
      <c r="AD474" s="146"/>
      <c r="AE474" s="146"/>
      <c r="AF474" s="146"/>
      <c r="AG474" s="146"/>
      <c r="AH474" s="142"/>
      <c r="AI474" s="130"/>
      <c r="AJ474" s="149" t="str">
        <f t="shared" si="15"/>
        <v/>
      </c>
      <c r="AK474" s="211"/>
      <c r="AL474" s="211"/>
      <c r="AM474" s="214"/>
      <c r="AN474" s="214"/>
      <c r="AO474" s="214"/>
      <c r="AP474" s="215"/>
    </row>
    <row r="475" spans="1:42" ht="27" customHeight="1" thickTop="1" thickBot="1" x14ac:dyDescent="0.25">
      <c r="A475" s="138"/>
      <c r="B475" s="304" t="str">
        <f>IF(C477="","",(VLOOKUP(C477,Lookups!$B$4:$C$2561,2,FALSE)))</f>
        <v/>
      </c>
      <c r="C475" s="366"/>
      <c r="D475" s="140"/>
      <c r="E475" s="140"/>
      <c r="F475" s="139"/>
      <c r="G475" s="149"/>
      <c r="H475" s="141" t="str">
        <f t="shared" si="14"/>
        <v/>
      </c>
      <c r="I475" s="146"/>
      <c r="J475" s="146"/>
      <c r="K475" s="146"/>
      <c r="L475" s="146"/>
      <c r="M475" s="146"/>
      <c r="N475" s="147" t="s">
        <v>87</v>
      </c>
      <c r="O475" s="146"/>
      <c r="P475" s="147" t="s">
        <v>250</v>
      </c>
      <c r="Q475" s="146"/>
      <c r="R475" s="146"/>
      <c r="S475" s="147" t="s">
        <v>250</v>
      </c>
      <c r="T475" s="146"/>
      <c r="U475" s="147" t="s">
        <v>250</v>
      </c>
      <c r="V475" s="147" t="s">
        <v>250</v>
      </c>
      <c r="W475" s="146"/>
      <c r="X475" s="146"/>
      <c r="Y475" s="146"/>
      <c r="Z475" s="147" t="s">
        <v>456</v>
      </c>
      <c r="AA475" s="146"/>
      <c r="AB475" s="146"/>
      <c r="AC475" s="146"/>
      <c r="AD475" s="146"/>
      <c r="AE475" s="146"/>
      <c r="AF475" s="146"/>
      <c r="AG475" s="146"/>
      <c r="AH475" s="142"/>
      <c r="AI475" s="130"/>
      <c r="AJ475" s="149" t="str">
        <f t="shared" si="15"/>
        <v/>
      </c>
      <c r="AK475" s="211"/>
      <c r="AL475" s="211"/>
      <c r="AM475" s="214"/>
      <c r="AN475" s="214"/>
      <c r="AO475" s="214"/>
      <c r="AP475" s="215"/>
    </row>
    <row r="476" spans="1:42" ht="27" customHeight="1" thickTop="1" thickBot="1" x14ac:dyDescent="0.25">
      <c r="A476" s="138"/>
      <c r="B476" s="304" t="str">
        <f>IF(C478="","",(VLOOKUP(C478,Lookups!$B$4:$C$2561,2,FALSE)))</f>
        <v/>
      </c>
      <c r="C476" s="366"/>
      <c r="D476" s="140"/>
      <c r="E476" s="140"/>
      <c r="F476" s="139"/>
      <c r="G476" s="149"/>
      <c r="H476" s="141" t="str">
        <f t="shared" si="14"/>
        <v/>
      </c>
      <c r="I476" s="146"/>
      <c r="J476" s="146"/>
      <c r="K476" s="146"/>
      <c r="L476" s="146"/>
      <c r="M476" s="146"/>
      <c r="N476" s="147" t="s">
        <v>87</v>
      </c>
      <c r="O476" s="146"/>
      <c r="P476" s="147" t="s">
        <v>250</v>
      </c>
      <c r="Q476" s="146"/>
      <c r="R476" s="146"/>
      <c r="S476" s="147" t="s">
        <v>250</v>
      </c>
      <c r="T476" s="146"/>
      <c r="U476" s="147" t="s">
        <v>250</v>
      </c>
      <c r="V476" s="147" t="s">
        <v>250</v>
      </c>
      <c r="W476" s="146"/>
      <c r="X476" s="146"/>
      <c r="Y476" s="146"/>
      <c r="Z476" s="147" t="s">
        <v>456</v>
      </c>
      <c r="AA476" s="146"/>
      <c r="AB476" s="146"/>
      <c r="AC476" s="146"/>
      <c r="AD476" s="146"/>
      <c r="AE476" s="146"/>
      <c r="AF476" s="146"/>
      <c r="AG476" s="146"/>
      <c r="AH476" s="142"/>
      <c r="AI476" s="130"/>
      <c r="AJ476" s="149" t="str">
        <f t="shared" si="15"/>
        <v/>
      </c>
      <c r="AK476" s="211"/>
      <c r="AL476" s="211"/>
      <c r="AM476" s="214"/>
      <c r="AN476" s="214"/>
      <c r="AO476" s="214"/>
      <c r="AP476" s="215"/>
    </row>
    <row r="477" spans="1:42" ht="27" customHeight="1" thickTop="1" thickBot="1" x14ac:dyDescent="0.25">
      <c r="A477" s="138"/>
      <c r="B477" s="304" t="str">
        <f>IF(C479="","",(VLOOKUP(C479,Lookups!$B$4:$C$2561,2,FALSE)))</f>
        <v/>
      </c>
      <c r="C477" s="366"/>
      <c r="D477" s="140"/>
      <c r="E477" s="140"/>
      <c r="F477" s="139"/>
      <c r="G477" s="149"/>
      <c r="H477" s="141" t="str">
        <f t="shared" si="14"/>
        <v/>
      </c>
      <c r="I477" s="146"/>
      <c r="J477" s="146"/>
      <c r="K477" s="146"/>
      <c r="L477" s="146"/>
      <c r="M477" s="146"/>
      <c r="N477" s="147" t="s">
        <v>87</v>
      </c>
      <c r="O477" s="146"/>
      <c r="P477" s="147" t="s">
        <v>250</v>
      </c>
      <c r="Q477" s="146"/>
      <c r="R477" s="146"/>
      <c r="S477" s="147" t="s">
        <v>250</v>
      </c>
      <c r="T477" s="146"/>
      <c r="U477" s="147" t="s">
        <v>250</v>
      </c>
      <c r="V477" s="147" t="s">
        <v>250</v>
      </c>
      <c r="W477" s="146"/>
      <c r="X477" s="146"/>
      <c r="Y477" s="146"/>
      <c r="Z477" s="147" t="s">
        <v>456</v>
      </c>
      <c r="AA477" s="146"/>
      <c r="AB477" s="146"/>
      <c r="AC477" s="146"/>
      <c r="AD477" s="146"/>
      <c r="AE477" s="146"/>
      <c r="AF477" s="146"/>
      <c r="AG477" s="146"/>
      <c r="AH477" s="142"/>
      <c r="AI477" s="130"/>
      <c r="AJ477" s="149" t="str">
        <f t="shared" si="15"/>
        <v/>
      </c>
      <c r="AK477" s="211"/>
      <c r="AL477" s="211"/>
      <c r="AM477" s="214"/>
      <c r="AN477" s="214"/>
      <c r="AO477" s="214"/>
      <c r="AP477" s="215"/>
    </row>
    <row r="478" spans="1:42" ht="27" customHeight="1" thickTop="1" thickBot="1" x14ac:dyDescent="0.25">
      <c r="A478" s="138"/>
      <c r="B478" s="304" t="str">
        <f>IF(C480="","",(VLOOKUP(C480,Lookups!$B$4:$C$2561,2,FALSE)))</f>
        <v/>
      </c>
      <c r="C478" s="366"/>
      <c r="D478" s="140"/>
      <c r="E478" s="140"/>
      <c r="F478" s="139"/>
      <c r="G478" s="149"/>
      <c r="H478" s="141" t="str">
        <f t="shared" si="14"/>
        <v/>
      </c>
      <c r="I478" s="146"/>
      <c r="J478" s="146"/>
      <c r="K478" s="146"/>
      <c r="L478" s="146"/>
      <c r="M478" s="146"/>
      <c r="N478" s="147" t="s">
        <v>87</v>
      </c>
      <c r="O478" s="146"/>
      <c r="P478" s="147" t="s">
        <v>250</v>
      </c>
      <c r="Q478" s="146"/>
      <c r="R478" s="146"/>
      <c r="S478" s="147" t="s">
        <v>250</v>
      </c>
      <c r="T478" s="146"/>
      <c r="U478" s="147" t="s">
        <v>250</v>
      </c>
      <c r="V478" s="147" t="s">
        <v>250</v>
      </c>
      <c r="W478" s="146"/>
      <c r="X478" s="146"/>
      <c r="Y478" s="146"/>
      <c r="Z478" s="147" t="s">
        <v>456</v>
      </c>
      <c r="AA478" s="146"/>
      <c r="AB478" s="146"/>
      <c r="AC478" s="146"/>
      <c r="AD478" s="146"/>
      <c r="AE478" s="146"/>
      <c r="AF478" s="146"/>
      <c r="AG478" s="146"/>
      <c r="AH478" s="142"/>
      <c r="AI478" s="130"/>
      <c r="AJ478" s="149" t="str">
        <f t="shared" si="15"/>
        <v/>
      </c>
      <c r="AK478" s="211"/>
      <c r="AL478" s="211"/>
      <c r="AM478" s="214"/>
      <c r="AN478" s="214"/>
      <c r="AO478" s="214"/>
      <c r="AP478" s="215"/>
    </row>
    <row r="479" spans="1:42" ht="27" customHeight="1" thickTop="1" thickBot="1" x14ac:dyDescent="0.25">
      <c r="A479" s="138"/>
      <c r="B479" s="304" t="str">
        <f>IF(C481="","",(VLOOKUP(C481,Lookups!$B$4:$C$2561,2,FALSE)))</f>
        <v/>
      </c>
      <c r="C479" s="366"/>
      <c r="D479" s="140"/>
      <c r="E479" s="140"/>
      <c r="F479" s="139"/>
      <c r="G479" s="149"/>
      <c r="H479" s="141" t="str">
        <f t="shared" si="14"/>
        <v/>
      </c>
      <c r="I479" s="146"/>
      <c r="J479" s="146"/>
      <c r="K479" s="146"/>
      <c r="L479" s="146"/>
      <c r="M479" s="146"/>
      <c r="N479" s="147" t="s">
        <v>87</v>
      </c>
      <c r="O479" s="146"/>
      <c r="P479" s="147" t="s">
        <v>250</v>
      </c>
      <c r="Q479" s="146"/>
      <c r="R479" s="146"/>
      <c r="S479" s="147" t="s">
        <v>250</v>
      </c>
      <c r="T479" s="146"/>
      <c r="U479" s="147" t="s">
        <v>250</v>
      </c>
      <c r="V479" s="147" t="s">
        <v>250</v>
      </c>
      <c r="W479" s="146"/>
      <c r="X479" s="146"/>
      <c r="Y479" s="146"/>
      <c r="Z479" s="147" t="s">
        <v>456</v>
      </c>
      <c r="AA479" s="146"/>
      <c r="AB479" s="146"/>
      <c r="AC479" s="146"/>
      <c r="AD479" s="146"/>
      <c r="AE479" s="146"/>
      <c r="AF479" s="146"/>
      <c r="AG479" s="146"/>
      <c r="AH479" s="142"/>
      <c r="AI479" s="130"/>
      <c r="AJ479" s="149" t="str">
        <f t="shared" si="15"/>
        <v/>
      </c>
      <c r="AK479" s="211"/>
      <c r="AL479" s="211"/>
      <c r="AM479" s="214"/>
      <c r="AN479" s="214"/>
      <c r="AO479" s="214"/>
      <c r="AP479" s="215"/>
    </row>
    <row r="480" spans="1:42" ht="27" customHeight="1" thickTop="1" thickBot="1" x14ac:dyDescent="0.25">
      <c r="A480" s="138"/>
      <c r="B480" s="304" t="str">
        <f>IF(C482="","",(VLOOKUP(C482,Lookups!$B$4:$C$2561,2,FALSE)))</f>
        <v/>
      </c>
      <c r="C480" s="366"/>
      <c r="D480" s="140"/>
      <c r="E480" s="140"/>
      <c r="F480" s="139"/>
      <c r="G480" s="149"/>
      <c r="H480" s="141" t="str">
        <f t="shared" si="14"/>
        <v/>
      </c>
      <c r="I480" s="146"/>
      <c r="J480" s="146"/>
      <c r="K480" s="146"/>
      <c r="L480" s="146"/>
      <c r="M480" s="146"/>
      <c r="N480" s="147" t="s">
        <v>87</v>
      </c>
      <c r="O480" s="146"/>
      <c r="P480" s="147" t="s">
        <v>250</v>
      </c>
      <c r="Q480" s="146"/>
      <c r="R480" s="146"/>
      <c r="S480" s="147" t="s">
        <v>250</v>
      </c>
      <c r="T480" s="146"/>
      <c r="U480" s="147" t="s">
        <v>250</v>
      </c>
      <c r="V480" s="147" t="s">
        <v>250</v>
      </c>
      <c r="W480" s="146"/>
      <c r="X480" s="146"/>
      <c r="Y480" s="146"/>
      <c r="Z480" s="147" t="s">
        <v>456</v>
      </c>
      <c r="AA480" s="146"/>
      <c r="AB480" s="146"/>
      <c r="AC480" s="146"/>
      <c r="AD480" s="146"/>
      <c r="AE480" s="146"/>
      <c r="AF480" s="146"/>
      <c r="AG480" s="146"/>
      <c r="AH480" s="142"/>
      <c r="AI480" s="130"/>
      <c r="AJ480" s="149" t="str">
        <f t="shared" si="15"/>
        <v/>
      </c>
      <c r="AK480" s="211"/>
      <c r="AL480" s="211"/>
      <c r="AM480" s="214"/>
      <c r="AN480" s="214"/>
      <c r="AO480" s="214"/>
      <c r="AP480" s="215"/>
    </row>
    <row r="481" spans="1:42" ht="27" customHeight="1" thickTop="1" thickBot="1" x14ac:dyDescent="0.25">
      <c r="A481" s="138"/>
      <c r="B481" s="304" t="str">
        <f>IF(C483="","",(VLOOKUP(C483,Lookups!$B$4:$C$2561,2,FALSE)))</f>
        <v/>
      </c>
      <c r="C481" s="366"/>
      <c r="D481" s="140"/>
      <c r="E481" s="140"/>
      <c r="F481" s="139"/>
      <c r="G481" s="149"/>
      <c r="H481" s="141" t="str">
        <f t="shared" si="14"/>
        <v/>
      </c>
      <c r="I481" s="146"/>
      <c r="J481" s="146"/>
      <c r="K481" s="146"/>
      <c r="L481" s="146"/>
      <c r="M481" s="146"/>
      <c r="N481" s="147" t="s">
        <v>87</v>
      </c>
      <c r="O481" s="146"/>
      <c r="P481" s="147" t="s">
        <v>250</v>
      </c>
      <c r="Q481" s="146"/>
      <c r="R481" s="146"/>
      <c r="S481" s="147" t="s">
        <v>250</v>
      </c>
      <c r="T481" s="146"/>
      <c r="U481" s="147" t="s">
        <v>250</v>
      </c>
      <c r="V481" s="147" t="s">
        <v>250</v>
      </c>
      <c r="W481" s="146"/>
      <c r="X481" s="146"/>
      <c r="Y481" s="146"/>
      <c r="Z481" s="147" t="s">
        <v>456</v>
      </c>
      <c r="AA481" s="146"/>
      <c r="AB481" s="146"/>
      <c r="AC481" s="146"/>
      <c r="AD481" s="146"/>
      <c r="AE481" s="146"/>
      <c r="AF481" s="146"/>
      <c r="AG481" s="146"/>
      <c r="AH481" s="142"/>
      <c r="AI481" s="130"/>
      <c r="AJ481" s="149" t="str">
        <f t="shared" si="15"/>
        <v/>
      </c>
      <c r="AK481" s="211"/>
      <c r="AL481" s="211"/>
      <c r="AM481" s="214"/>
      <c r="AN481" s="214"/>
      <c r="AO481" s="214"/>
      <c r="AP481" s="215"/>
    </row>
    <row r="482" spans="1:42" ht="27" customHeight="1" thickTop="1" thickBot="1" x14ac:dyDescent="0.25">
      <c r="A482" s="138"/>
      <c r="B482" s="304" t="str">
        <f>IF(C484="","",(VLOOKUP(C484,Lookups!$B$4:$C$2561,2,FALSE)))</f>
        <v/>
      </c>
      <c r="C482" s="366"/>
      <c r="D482" s="140"/>
      <c r="E482" s="140"/>
      <c r="F482" s="139"/>
      <c r="G482" s="149"/>
      <c r="H482" s="141" t="str">
        <f t="shared" si="14"/>
        <v/>
      </c>
      <c r="I482" s="146"/>
      <c r="J482" s="146"/>
      <c r="K482" s="146"/>
      <c r="L482" s="146"/>
      <c r="M482" s="146"/>
      <c r="N482" s="147" t="s">
        <v>87</v>
      </c>
      <c r="O482" s="146"/>
      <c r="P482" s="147" t="s">
        <v>250</v>
      </c>
      <c r="Q482" s="146"/>
      <c r="R482" s="146"/>
      <c r="S482" s="147" t="s">
        <v>250</v>
      </c>
      <c r="T482" s="146"/>
      <c r="U482" s="147" t="s">
        <v>250</v>
      </c>
      <c r="V482" s="147" t="s">
        <v>250</v>
      </c>
      <c r="W482" s="146"/>
      <c r="X482" s="146"/>
      <c r="Y482" s="146"/>
      <c r="Z482" s="147" t="s">
        <v>456</v>
      </c>
      <c r="AA482" s="146"/>
      <c r="AB482" s="146"/>
      <c r="AC482" s="146"/>
      <c r="AD482" s="146"/>
      <c r="AE482" s="146"/>
      <c r="AF482" s="146"/>
      <c r="AG482" s="146"/>
      <c r="AH482" s="142"/>
      <c r="AI482" s="130"/>
      <c r="AJ482" s="149" t="str">
        <f t="shared" si="15"/>
        <v/>
      </c>
      <c r="AK482" s="211"/>
      <c r="AL482" s="211"/>
      <c r="AM482" s="214"/>
      <c r="AN482" s="214"/>
      <c r="AO482" s="214"/>
      <c r="AP482" s="215"/>
    </row>
    <row r="483" spans="1:42" ht="27" customHeight="1" thickTop="1" thickBot="1" x14ac:dyDescent="0.25">
      <c r="A483" s="138"/>
      <c r="B483" s="304" t="str">
        <f>IF(C485="","",(VLOOKUP(C485,Lookups!$B$4:$C$2561,2,FALSE)))</f>
        <v/>
      </c>
      <c r="C483" s="366"/>
      <c r="D483" s="140"/>
      <c r="E483" s="140"/>
      <c r="F483" s="139"/>
      <c r="G483" s="149"/>
      <c r="H483" s="141" t="str">
        <f t="shared" si="14"/>
        <v/>
      </c>
      <c r="I483" s="146"/>
      <c r="J483" s="146"/>
      <c r="K483" s="146"/>
      <c r="L483" s="146"/>
      <c r="M483" s="146"/>
      <c r="N483" s="147" t="s">
        <v>87</v>
      </c>
      <c r="O483" s="146"/>
      <c r="P483" s="147" t="s">
        <v>250</v>
      </c>
      <c r="Q483" s="146"/>
      <c r="R483" s="146"/>
      <c r="S483" s="147" t="s">
        <v>250</v>
      </c>
      <c r="T483" s="146"/>
      <c r="U483" s="147" t="s">
        <v>250</v>
      </c>
      <c r="V483" s="147" t="s">
        <v>250</v>
      </c>
      <c r="W483" s="146"/>
      <c r="X483" s="146"/>
      <c r="Y483" s="146"/>
      <c r="Z483" s="147" t="s">
        <v>456</v>
      </c>
      <c r="AA483" s="146"/>
      <c r="AB483" s="146"/>
      <c r="AC483" s="146"/>
      <c r="AD483" s="146"/>
      <c r="AE483" s="146"/>
      <c r="AF483" s="146"/>
      <c r="AG483" s="146"/>
      <c r="AH483" s="142"/>
      <c r="AI483" s="130"/>
      <c r="AJ483" s="149" t="str">
        <f t="shared" si="15"/>
        <v/>
      </c>
      <c r="AK483" s="211"/>
      <c r="AL483" s="211"/>
      <c r="AM483" s="214"/>
      <c r="AN483" s="214"/>
      <c r="AO483" s="214"/>
      <c r="AP483" s="215"/>
    </row>
    <row r="484" spans="1:42" ht="27" customHeight="1" thickTop="1" thickBot="1" x14ac:dyDescent="0.25">
      <c r="A484" s="138"/>
      <c r="B484" s="304" t="str">
        <f>IF(C486="","",(VLOOKUP(C486,Lookups!$B$4:$C$2561,2,FALSE)))</f>
        <v/>
      </c>
      <c r="C484" s="366"/>
      <c r="D484" s="140"/>
      <c r="E484" s="140"/>
      <c r="F484" s="139"/>
      <c r="G484" s="149"/>
      <c r="H484" s="141" t="str">
        <f t="shared" si="14"/>
        <v/>
      </c>
      <c r="I484" s="146"/>
      <c r="J484" s="146"/>
      <c r="K484" s="146"/>
      <c r="L484" s="146"/>
      <c r="M484" s="146"/>
      <c r="N484" s="147" t="s">
        <v>87</v>
      </c>
      <c r="O484" s="146"/>
      <c r="P484" s="147" t="s">
        <v>250</v>
      </c>
      <c r="Q484" s="146"/>
      <c r="R484" s="146"/>
      <c r="S484" s="147" t="s">
        <v>250</v>
      </c>
      <c r="T484" s="146"/>
      <c r="U484" s="147" t="s">
        <v>250</v>
      </c>
      <c r="V484" s="147" t="s">
        <v>250</v>
      </c>
      <c r="W484" s="146"/>
      <c r="X484" s="146"/>
      <c r="Y484" s="146"/>
      <c r="Z484" s="147" t="s">
        <v>456</v>
      </c>
      <c r="AA484" s="146"/>
      <c r="AB484" s="146"/>
      <c r="AC484" s="146"/>
      <c r="AD484" s="146"/>
      <c r="AE484" s="146"/>
      <c r="AF484" s="146"/>
      <c r="AG484" s="146"/>
      <c r="AH484" s="142"/>
      <c r="AI484" s="130"/>
      <c r="AJ484" s="149" t="str">
        <f t="shared" si="15"/>
        <v/>
      </c>
      <c r="AK484" s="211"/>
      <c r="AL484" s="211"/>
      <c r="AM484" s="214"/>
      <c r="AN484" s="214"/>
      <c r="AO484" s="214"/>
      <c r="AP484" s="215"/>
    </row>
    <row r="485" spans="1:42" ht="27" customHeight="1" thickTop="1" thickBot="1" x14ac:dyDescent="0.25">
      <c r="A485" s="138"/>
      <c r="B485" s="304" t="str">
        <f>IF(C487="","",(VLOOKUP(C487,Lookups!$B$4:$C$2561,2,FALSE)))</f>
        <v/>
      </c>
      <c r="C485" s="366"/>
      <c r="D485" s="140"/>
      <c r="E485" s="140"/>
      <c r="F485" s="139"/>
      <c r="G485" s="149"/>
      <c r="H485" s="141" t="str">
        <f t="shared" si="14"/>
        <v/>
      </c>
      <c r="I485" s="146"/>
      <c r="J485" s="146"/>
      <c r="K485" s="146"/>
      <c r="L485" s="146"/>
      <c r="M485" s="146"/>
      <c r="N485" s="147" t="s">
        <v>87</v>
      </c>
      <c r="O485" s="146"/>
      <c r="P485" s="147" t="s">
        <v>250</v>
      </c>
      <c r="Q485" s="146"/>
      <c r="R485" s="146"/>
      <c r="S485" s="147" t="s">
        <v>250</v>
      </c>
      <c r="T485" s="146"/>
      <c r="U485" s="147" t="s">
        <v>250</v>
      </c>
      <c r="V485" s="147" t="s">
        <v>250</v>
      </c>
      <c r="W485" s="146"/>
      <c r="X485" s="146"/>
      <c r="Y485" s="146"/>
      <c r="Z485" s="147" t="s">
        <v>456</v>
      </c>
      <c r="AA485" s="146"/>
      <c r="AB485" s="146"/>
      <c r="AC485" s="146"/>
      <c r="AD485" s="146"/>
      <c r="AE485" s="146"/>
      <c r="AF485" s="146"/>
      <c r="AG485" s="146"/>
      <c r="AH485" s="142"/>
      <c r="AI485" s="130"/>
      <c r="AJ485" s="149" t="str">
        <f t="shared" si="15"/>
        <v/>
      </c>
      <c r="AK485" s="211"/>
      <c r="AL485" s="211"/>
      <c r="AM485" s="214"/>
      <c r="AN485" s="214"/>
      <c r="AO485" s="214"/>
      <c r="AP485" s="215"/>
    </row>
    <row r="486" spans="1:42" ht="27" customHeight="1" thickTop="1" thickBot="1" x14ac:dyDescent="0.25">
      <c r="A486" s="138"/>
      <c r="B486" s="304" t="str">
        <f>IF(C488="","",(VLOOKUP(C488,Lookups!$B$4:$C$2561,2,FALSE)))</f>
        <v/>
      </c>
      <c r="C486" s="366"/>
      <c r="D486" s="140"/>
      <c r="E486" s="140"/>
      <c r="F486" s="139"/>
      <c r="G486" s="149"/>
      <c r="H486" s="141" t="str">
        <f t="shared" si="14"/>
        <v/>
      </c>
      <c r="I486" s="146"/>
      <c r="J486" s="146"/>
      <c r="K486" s="146"/>
      <c r="L486" s="146"/>
      <c r="M486" s="146"/>
      <c r="N486" s="147" t="s">
        <v>87</v>
      </c>
      <c r="O486" s="146"/>
      <c r="P486" s="147" t="s">
        <v>250</v>
      </c>
      <c r="Q486" s="146"/>
      <c r="R486" s="146"/>
      <c r="S486" s="147" t="s">
        <v>250</v>
      </c>
      <c r="T486" s="146"/>
      <c r="U486" s="147" t="s">
        <v>250</v>
      </c>
      <c r="V486" s="147" t="s">
        <v>250</v>
      </c>
      <c r="W486" s="146"/>
      <c r="X486" s="146"/>
      <c r="Y486" s="146"/>
      <c r="Z486" s="147" t="s">
        <v>456</v>
      </c>
      <c r="AA486" s="146"/>
      <c r="AB486" s="146"/>
      <c r="AC486" s="146"/>
      <c r="AD486" s="146"/>
      <c r="AE486" s="146"/>
      <c r="AF486" s="146"/>
      <c r="AG486" s="146"/>
      <c r="AH486" s="142"/>
      <c r="AI486" s="130"/>
      <c r="AJ486" s="149" t="str">
        <f t="shared" si="15"/>
        <v/>
      </c>
      <c r="AK486" s="211"/>
      <c r="AL486" s="211"/>
      <c r="AM486" s="214"/>
      <c r="AN486" s="214"/>
      <c r="AO486" s="214"/>
      <c r="AP486" s="215"/>
    </row>
    <row r="487" spans="1:42" ht="27" customHeight="1" thickTop="1" thickBot="1" x14ac:dyDescent="0.25">
      <c r="A487" s="138"/>
      <c r="B487" s="304" t="str">
        <f>IF(C489="","",(VLOOKUP(C489,Lookups!$B$4:$C$2561,2,FALSE)))</f>
        <v/>
      </c>
      <c r="C487" s="366"/>
      <c r="D487" s="140"/>
      <c r="E487" s="140"/>
      <c r="F487" s="139"/>
      <c r="G487" s="149"/>
      <c r="H487" s="141" t="str">
        <f t="shared" si="14"/>
        <v/>
      </c>
      <c r="I487" s="146"/>
      <c r="J487" s="146"/>
      <c r="K487" s="146"/>
      <c r="L487" s="146"/>
      <c r="M487" s="146"/>
      <c r="N487" s="147" t="s">
        <v>87</v>
      </c>
      <c r="O487" s="146"/>
      <c r="P487" s="147" t="s">
        <v>250</v>
      </c>
      <c r="Q487" s="146"/>
      <c r="R487" s="146"/>
      <c r="S487" s="147" t="s">
        <v>250</v>
      </c>
      <c r="T487" s="146"/>
      <c r="U487" s="147" t="s">
        <v>250</v>
      </c>
      <c r="V487" s="147" t="s">
        <v>250</v>
      </c>
      <c r="W487" s="146"/>
      <c r="X487" s="146"/>
      <c r="Y487" s="146"/>
      <c r="Z487" s="147" t="s">
        <v>456</v>
      </c>
      <c r="AA487" s="146"/>
      <c r="AB487" s="146"/>
      <c r="AC487" s="146"/>
      <c r="AD487" s="146"/>
      <c r="AE487" s="146"/>
      <c r="AF487" s="146"/>
      <c r="AG487" s="146"/>
      <c r="AH487" s="142"/>
      <c r="AI487" s="130"/>
      <c r="AJ487" s="149" t="str">
        <f t="shared" si="15"/>
        <v/>
      </c>
      <c r="AK487" s="211"/>
      <c r="AL487" s="211"/>
      <c r="AM487" s="214"/>
      <c r="AN487" s="214"/>
      <c r="AO487" s="214"/>
      <c r="AP487" s="215"/>
    </row>
    <row r="488" spans="1:42" ht="27" customHeight="1" thickTop="1" thickBot="1" x14ac:dyDescent="0.25">
      <c r="A488" s="138"/>
      <c r="B488" s="304" t="str">
        <f>IF(C490="","",(VLOOKUP(C490,Lookups!$B$4:$C$2561,2,FALSE)))</f>
        <v/>
      </c>
      <c r="C488" s="366"/>
      <c r="D488" s="140"/>
      <c r="E488" s="140"/>
      <c r="F488" s="139"/>
      <c r="G488" s="149"/>
      <c r="H488" s="141" t="str">
        <f t="shared" si="14"/>
        <v/>
      </c>
      <c r="I488" s="146"/>
      <c r="J488" s="146"/>
      <c r="K488" s="146"/>
      <c r="L488" s="146"/>
      <c r="M488" s="146"/>
      <c r="N488" s="147" t="s">
        <v>87</v>
      </c>
      <c r="O488" s="146"/>
      <c r="P488" s="147" t="s">
        <v>250</v>
      </c>
      <c r="Q488" s="146"/>
      <c r="R488" s="146"/>
      <c r="S488" s="147" t="s">
        <v>250</v>
      </c>
      <c r="T488" s="146"/>
      <c r="U488" s="147" t="s">
        <v>250</v>
      </c>
      <c r="V488" s="147" t="s">
        <v>250</v>
      </c>
      <c r="W488" s="146"/>
      <c r="X488" s="146"/>
      <c r="Y488" s="146"/>
      <c r="Z488" s="147" t="s">
        <v>456</v>
      </c>
      <c r="AA488" s="146"/>
      <c r="AB488" s="146"/>
      <c r="AC488" s="146"/>
      <c r="AD488" s="146"/>
      <c r="AE488" s="146"/>
      <c r="AF488" s="146"/>
      <c r="AG488" s="146"/>
      <c r="AH488" s="142"/>
      <c r="AI488" s="130"/>
      <c r="AJ488" s="149" t="str">
        <f t="shared" si="15"/>
        <v/>
      </c>
      <c r="AK488" s="211"/>
      <c r="AL488" s="211"/>
      <c r="AM488" s="214"/>
      <c r="AN488" s="214"/>
      <c r="AO488" s="214"/>
      <c r="AP488" s="215"/>
    </row>
    <row r="489" spans="1:42" ht="27" customHeight="1" thickTop="1" thickBot="1" x14ac:dyDescent="0.25">
      <c r="A489" s="138"/>
      <c r="B489" s="304" t="str">
        <f>IF(C491="","",(VLOOKUP(C491,Lookups!$B$4:$C$2561,2,FALSE)))</f>
        <v/>
      </c>
      <c r="C489" s="366"/>
      <c r="D489" s="140"/>
      <c r="E489" s="140"/>
      <c r="F489" s="139"/>
      <c r="G489" s="149"/>
      <c r="H489" s="141" t="str">
        <f t="shared" si="14"/>
        <v/>
      </c>
      <c r="I489" s="146"/>
      <c r="J489" s="146"/>
      <c r="K489" s="146"/>
      <c r="L489" s="146"/>
      <c r="M489" s="146"/>
      <c r="N489" s="147" t="s">
        <v>87</v>
      </c>
      <c r="O489" s="146"/>
      <c r="P489" s="147" t="s">
        <v>250</v>
      </c>
      <c r="Q489" s="146"/>
      <c r="R489" s="146"/>
      <c r="S489" s="147" t="s">
        <v>250</v>
      </c>
      <c r="T489" s="146"/>
      <c r="U489" s="147" t="s">
        <v>250</v>
      </c>
      <c r="V489" s="147" t="s">
        <v>250</v>
      </c>
      <c r="W489" s="146"/>
      <c r="X489" s="146"/>
      <c r="Y489" s="146"/>
      <c r="Z489" s="147" t="s">
        <v>456</v>
      </c>
      <c r="AA489" s="146"/>
      <c r="AB489" s="146"/>
      <c r="AC489" s="146"/>
      <c r="AD489" s="146"/>
      <c r="AE489" s="146"/>
      <c r="AF489" s="146"/>
      <c r="AG489" s="146"/>
      <c r="AH489" s="142"/>
      <c r="AI489" s="130"/>
      <c r="AJ489" s="149" t="str">
        <f t="shared" si="15"/>
        <v/>
      </c>
      <c r="AK489" s="211"/>
      <c r="AL489" s="211"/>
      <c r="AM489" s="214"/>
      <c r="AN489" s="214"/>
      <c r="AO489" s="214"/>
      <c r="AP489" s="215"/>
    </row>
    <row r="490" spans="1:42" ht="27" customHeight="1" thickTop="1" thickBot="1" x14ac:dyDescent="0.25">
      <c r="A490" s="138"/>
      <c r="B490" s="304" t="str">
        <f>IF(C492="","",(VLOOKUP(C492,Lookups!$B$4:$C$2561,2,FALSE)))</f>
        <v/>
      </c>
      <c r="C490" s="366"/>
      <c r="D490" s="140"/>
      <c r="E490" s="140"/>
      <c r="F490" s="139"/>
      <c r="G490" s="149"/>
      <c r="H490" s="141" t="str">
        <f t="shared" si="14"/>
        <v/>
      </c>
      <c r="I490" s="146"/>
      <c r="J490" s="146"/>
      <c r="K490" s="146"/>
      <c r="L490" s="146"/>
      <c r="M490" s="146"/>
      <c r="N490" s="147" t="s">
        <v>87</v>
      </c>
      <c r="O490" s="146"/>
      <c r="P490" s="147" t="s">
        <v>250</v>
      </c>
      <c r="Q490" s="146"/>
      <c r="R490" s="146"/>
      <c r="S490" s="147" t="s">
        <v>250</v>
      </c>
      <c r="T490" s="146"/>
      <c r="U490" s="147" t="s">
        <v>250</v>
      </c>
      <c r="V490" s="147" t="s">
        <v>250</v>
      </c>
      <c r="W490" s="146"/>
      <c r="X490" s="146"/>
      <c r="Y490" s="146"/>
      <c r="Z490" s="147" t="s">
        <v>456</v>
      </c>
      <c r="AA490" s="146"/>
      <c r="AB490" s="146"/>
      <c r="AC490" s="146"/>
      <c r="AD490" s="146"/>
      <c r="AE490" s="146"/>
      <c r="AF490" s="146"/>
      <c r="AG490" s="146"/>
      <c r="AH490" s="142"/>
      <c r="AI490" s="130"/>
      <c r="AJ490" s="149" t="str">
        <f t="shared" si="15"/>
        <v/>
      </c>
      <c r="AK490" s="211"/>
      <c r="AL490" s="211"/>
      <c r="AM490" s="214"/>
      <c r="AN490" s="214"/>
      <c r="AO490" s="214"/>
      <c r="AP490" s="215"/>
    </row>
    <row r="491" spans="1:42" ht="27" customHeight="1" thickTop="1" thickBot="1" x14ac:dyDescent="0.25">
      <c r="A491" s="138"/>
      <c r="B491" s="304" t="str">
        <f>IF(C493="","",(VLOOKUP(C493,Lookups!$B$4:$C$2561,2,FALSE)))</f>
        <v/>
      </c>
      <c r="C491" s="366"/>
      <c r="D491" s="140"/>
      <c r="E491" s="140"/>
      <c r="F491" s="139"/>
      <c r="G491" s="149"/>
      <c r="H491" s="141" t="str">
        <f t="shared" si="14"/>
        <v/>
      </c>
      <c r="I491" s="146"/>
      <c r="J491" s="146"/>
      <c r="K491" s="146"/>
      <c r="L491" s="146"/>
      <c r="M491" s="146"/>
      <c r="N491" s="147" t="s">
        <v>87</v>
      </c>
      <c r="O491" s="146"/>
      <c r="P491" s="147" t="s">
        <v>250</v>
      </c>
      <c r="Q491" s="146"/>
      <c r="R491" s="146"/>
      <c r="S491" s="147" t="s">
        <v>250</v>
      </c>
      <c r="T491" s="146"/>
      <c r="U491" s="147" t="s">
        <v>250</v>
      </c>
      <c r="V491" s="147" t="s">
        <v>250</v>
      </c>
      <c r="W491" s="146"/>
      <c r="X491" s="146"/>
      <c r="Y491" s="146"/>
      <c r="Z491" s="147" t="s">
        <v>456</v>
      </c>
      <c r="AA491" s="146"/>
      <c r="AB491" s="146"/>
      <c r="AC491" s="146"/>
      <c r="AD491" s="146"/>
      <c r="AE491" s="146"/>
      <c r="AF491" s="146"/>
      <c r="AG491" s="146"/>
      <c r="AH491" s="142"/>
      <c r="AI491" s="130"/>
      <c r="AJ491" s="149" t="str">
        <f t="shared" si="15"/>
        <v/>
      </c>
      <c r="AK491" s="211"/>
      <c r="AL491" s="211"/>
      <c r="AM491" s="214"/>
      <c r="AN491" s="214"/>
      <c r="AO491" s="214"/>
      <c r="AP491" s="215"/>
    </row>
    <row r="492" spans="1:42" ht="27" customHeight="1" thickTop="1" thickBot="1" x14ac:dyDescent="0.25">
      <c r="A492" s="138"/>
      <c r="B492" s="304" t="str">
        <f>IF(C494="","",(VLOOKUP(C494,Lookups!$B$4:$C$2561,2,FALSE)))</f>
        <v/>
      </c>
      <c r="C492" s="366"/>
      <c r="D492" s="140"/>
      <c r="E492" s="140"/>
      <c r="F492" s="139"/>
      <c r="G492" s="149"/>
      <c r="H492" s="141" t="str">
        <f t="shared" si="14"/>
        <v/>
      </c>
      <c r="I492" s="146"/>
      <c r="J492" s="146"/>
      <c r="K492" s="146"/>
      <c r="L492" s="146"/>
      <c r="M492" s="146"/>
      <c r="N492" s="147" t="s">
        <v>87</v>
      </c>
      <c r="O492" s="146"/>
      <c r="P492" s="147" t="s">
        <v>250</v>
      </c>
      <c r="Q492" s="146"/>
      <c r="R492" s="146"/>
      <c r="S492" s="147" t="s">
        <v>250</v>
      </c>
      <c r="T492" s="146"/>
      <c r="U492" s="147" t="s">
        <v>250</v>
      </c>
      <c r="V492" s="147" t="s">
        <v>250</v>
      </c>
      <c r="W492" s="146"/>
      <c r="X492" s="146"/>
      <c r="Y492" s="146"/>
      <c r="Z492" s="147" t="s">
        <v>456</v>
      </c>
      <c r="AA492" s="146"/>
      <c r="AB492" s="146"/>
      <c r="AC492" s="146"/>
      <c r="AD492" s="146"/>
      <c r="AE492" s="146"/>
      <c r="AF492" s="146"/>
      <c r="AG492" s="146"/>
      <c r="AH492" s="142"/>
      <c r="AI492" s="130"/>
      <c r="AJ492" s="149" t="str">
        <f t="shared" si="15"/>
        <v/>
      </c>
      <c r="AK492" s="211"/>
      <c r="AL492" s="211"/>
      <c r="AM492" s="214"/>
      <c r="AN492" s="214"/>
      <c r="AO492" s="214"/>
      <c r="AP492" s="215"/>
    </row>
    <row r="493" spans="1:42" ht="27" customHeight="1" thickTop="1" thickBot="1" x14ac:dyDescent="0.25">
      <c r="A493" s="138"/>
      <c r="B493" s="304" t="str">
        <f>IF(C495="","",(VLOOKUP(C495,Lookups!$B$4:$C$2561,2,FALSE)))</f>
        <v/>
      </c>
      <c r="C493" s="366"/>
      <c r="D493" s="140"/>
      <c r="E493" s="140"/>
      <c r="F493" s="139"/>
      <c r="G493" s="149"/>
      <c r="H493" s="141" t="str">
        <f t="shared" si="14"/>
        <v/>
      </c>
      <c r="I493" s="146"/>
      <c r="J493" s="146"/>
      <c r="K493" s="146"/>
      <c r="L493" s="146"/>
      <c r="M493" s="146"/>
      <c r="N493" s="147" t="s">
        <v>87</v>
      </c>
      <c r="O493" s="146"/>
      <c r="P493" s="147" t="s">
        <v>250</v>
      </c>
      <c r="Q493" s="146"/>
      <c r="R493" s="146"/>
      <c r="S493" s="147" t="s">
        <v>250</v>
      </c>
      <c r="T493" s="146"/>
      <c r="U493" s="147" t="s">
        <v>250</v>
      </c>
      <c r="V493" s="147" t="s">
        <v>250</v>
      </c>
      <c r="W493" s="146"/>
      <c r="X493" s="146"/>
      <c r="Y493" s="146"/>
      <c r="Z493" s="147" t="s">
        <v>456</v>
      </c>
      <c r="AA493" s="146"/>
      <c r="AB493" s="146"/>
      <c r="AC493" s="146"/>
      <c r="AD493" s="146"/>
      <c r="AE493" s="146"/>
      <c r="AF493" s="146"/>
      <c r="AG493" s="146"/>
      <c r="AH493" s="142"/>
      <c r="AI493" s="130"/>
      <c r="AJ493" s="149" t="str">
        <f t="shared" si="15"/>
        <v/>
      </c>
      <c r="AK493" s="211"/>
      <c r="AL493" s="211"/>
      <c r="AM493" s="214"/>
      <c r="AN493" s="214"/>
      <c r="AO493" s="214"/>
      <c r="AP493" s="215"/>
    </row>
    <row r="494" spans="1:42" ht="27" customHeight="1" thickTop="1" thickBot="1" x14ac:dyDescent="0.25">
      <c r="A494" s="138"/>
      <c r="B494" s="304" t="str">
        <f>IF(C496="","",(VLOOKUP(C496,Lookups!$B$4:$C$2561,2,FALSE)))</f>
        <v/>
      </c>
      <c r="C494" s="366"/>
      <c r="D494" s="140"/>
      <c r="E494" s="140"/>
      <c r="F494" s="139"/>
      <c r="G494" s="149"/>
      <c r="H494" s="141" t="str">
        <f t="shared" si="14"/>
        <v/>
      </c>
      <c r="I494" s="146"/>
      <c r="J494" s="146"/>
      <c r="K494" s="146"/>
      <c r="L494" s="146"/>
      <c r="M494" s="146"/>
      <c r="N494" s="147" t="s">
        <v>87</v>
      </c>
      <c r="O494" s="146"/>
      <c r="P494" s="147" t="s">
        <v>250</v>
      </c>
      <c r="Q494" s="146"/>
      <c r="R494" s="146"/>
      <c r="S494" s="147" t="s">
        <v>250</v>
      </c>
      <c r="T494" s="146"/>
      <c r="U494" s="147" t="s">
        <v>250</v>
      </c>
      <c r="V494" s="147" t="s">
        <v>250</v>
      </c>
      <c r="W494" s="146"/>
      <c r="X494" s="146"/>
      <c r="Y494" s="146"/>
      <c r="Z494" s="147" t="s">
        <v>456</v>
      </c>
      <c r="AA494" s="146"/>
      <c r="AB494" s="146"/>
      <c r="AC494" s="146"/>
      <c r="AD494" s="146"/>
      <c r="AE494" s="146"/>
      <c r="AF494" s="146"/>
      <c r="AG494" s="146"/>
      <c r="AH494" s="142"/>
      <c r="AI494" s="130"/>
      <c r="AJ494" s="149" t="str">
        <f t="shared" si="15"/>
        <v/>
      </c>
      <c r="AK494" s="211"/>
      <c r="AL494" s="211"/>
      <c r="AM494" s="214"/>
      <c r="AN494" s="214"/>
      <c r="AO494" s="214"/>
      <c r="AP494" s="215"/>
    </row>
    <row r="495" spans="1:42" ht="27" customHeight="1" thickTop="1" thickBot="1" x14ac:dyDescent="0.25">
      <c r="A495" s="138"/>
      <c r="B495" s="304" t="str">
        <f>IF(C497="","",(VLOOKUP(C497,Lookups!$B$4:$C$2561,2,FALSE)))</f>
        <v/>
      </c>
      <c r="C495" s="366"/>
      <c r="D495" s="140"/>
      <c r="E495" s="140"/>
      <c r="F495" s="139"/>
      <c r="G495" s="149"/>
      <c r="H495" s="141" t="str">
        <f t="shared" si="14"/>
        <v/>
      </c>
      <c r="I495" s="146"/>
      <c r="J495" s="146"/>
      <c r="K495" s="146"/>
      <c r="L495" s="146"/>
      <c r="M495" s="146"/>
      <c r="N495" s="147" t="s">
        <v>87</v>
      </c>
      <c r="O495" s="146"/>
      <c r="P495" s="147" t="s">
        <v>250</v>
      </c>
      <c r="Q495" s="146"/>
      <c r="R495" s="146"/>
      <c r="S495" s="147" t="s">
        <v>250</v>
      </c>
      <c r="T495" s="146"/>
      <c r="U495" s="147" t="s">
        <v>250</v>
      </c>
      <c r="V495" s="147" t="s">
        <v>250</v>
      </c>
      <c r="W495" s="146"/>
      <c r="X495" s="146"/>
      <c r="Y495" s="146"/>
      <c r="Z495" s="147" t="s">
        <v>456</v>
      </c>
      <c r="AA495" s="146"/>
      <c r="AB495" s="146"/>
      <c r="AC495" s="146"/>
      <c r="AD495" s="146"/>
      <c r="AE495" s="146"/>
      <c r="AF495" s="146"/>
      <c r="AG495" s="146"/>
      <c r="AH495" s="142"/>
      <c r="AI495" s="130"/>
      <c r="AJ495" s="149" t="str">
        <f t="shared" si="15"/>
        <v/>
      </c>
      <c r="AK495" s="211"/>
      <c r="AL495" s="211"/>
      <c r="AM495" s="214"/>
      <c r="AN495" s="214"/>
      <c r="AO495" s="214"/>
      <c r="AP495" s="215"/>
    </row>
    <row r="496" spans="1:42" ht="27" customHeight="1" thickTop="1" thickBot="1" x14ac:dyDescent="0.25">
      <c r="A496" s="138"/>
      <c r="B496" s="304" t="str">
        <f>IF(C498="","",(VLOOKUP(C498,Lookups!$B$4:$C$2561,2,FALSE)))</f>
        <v/>
      </c>
      <c r="C496" s="366"/>
      <c r="D496" s="140"/>
      <c r="E496" s="140"/>
      <c r="F496" s="139"/>
      <c r="G496" s="149"/>
      <c r="H496" s="141" t="str">
        <f t="shared" si="14"/>
        <v/>
      </c>
      <c r="I496" s="146"/>
      <c r="J496" s="146"/>
      <c r="K496" s="146"/>
      <c r="L496" s="146"/>
      <c r="M496" s="146"/>
      <c r="N496" s="147" t="s">
        <v>87</v>
      </c>
      <c r="O496" s="146"/>
      <c r="P496" s="147" t="s">
        <v>250</v>
      </c>
      <c r="Q496" s="146"/>
      <c r="R496" s="146"/>
      <c r="S496" s="147" t="s">
        <v>250</v>
      </c>
      <c r="T496" s="146"/>
      <c r="U496" s="147" t="s">
        <v>250</v>
      </c>
      <c r="V496" s="147" t="s">
        <v>250</v>
      </c>
      <c r="W496" s="146"/>
      <c r="X496" s="146"/>
      <c r="Y496" s="146"/>
      <c r="Z496" s="147" t="s">
        <v>456</v>
      </c>
      <c r="AA496" s="146"/>
      <c r="AB496" s="146"/>
      <c r="AC496" s="146"/>
      <c r="AD496" s="146"/>
      <c r="AE496" s="146"/>
      <c r="AF496" s="146"/>
      <c r="AG496" s="146"/>
      <c r="AH496" s="142"/>
      <c r="AI496" s="130"/>
      <c r="AJ496" s="149" t="str">
        <f t="shared" si="15"/>
        <v/>
      </c>
      <c r="AK496" s="211"/>
      <c r="AL496" s="211"/>
      <c r="AM496" s="214"/>
      <c r="AN496" s="214"/>
      <c r="AO496" s="214"/>
      <c r="AP496" s="215"/>
    </row>
    <row r="497" spans="1:42" ht="27" customHeight="1" thickTop="1" thickBot="1" x14ac:dyDescent="0.25">
      <c r="A497" s="138"/>
      <c r="B497" s="304" t="str">
        <f>IF(C499="","",(VLOOKUP(C499,Lookups!$B$4:$C$2561,2,FALSE)))</f>
        <v/>
      </c>
      <c r="C497" s="366"/>
      <c r="D497" s="140"/>
      <c r="E497" s="140"/>
      <c r="F497" s="139"/>
      <c r="G497" s="149"/>
      <c r="H497" s="141" t="str">
        <f t="shared" si="14"/>
        <v/>
      </c>
      <c r="I497" s="146"/>
      <c r="J497" s="146"/>
      <c r="K497" s="146"/>
      <c r="L497" s="146"/>
      <c r="M497" s="146"/>
      <c r="N497" s="147" t="s">
        <v>87</v>
      </c>
      <c r="O497" s="146"/>
      <c r="P497" s="147" t="s">
        <v>250</v>
      </c>
      <c r="Q497" s="146"/>
      <c r="R497" s="146"/>
      <c r="S497" s="147" t="s">
        <v>250</v>
      </c>
      <c r="T497" s="146"/>
      <c r="U497" s="147" t="s">
        <v>250</v>
      </c>
      <c r="V497" s="147" t="s">
        <v>250</v>
      </c>
      <c r="W497" s="146"/>
      <c r="X497" s="146"/>
      <c r="Y497" s="146"/>
      <c r="Z497" s="147" t="s">
        <v>456</v>
      </c>
      <c r="AA497" s="146"/>
      <c r="AB497" s="146"/>
      <c r="AC497" s="146"/>
      <c r="AD497" s="146"/>
      <c r="AE497" s="146"/>
      <c r="AF497" s="146"/>
      <c r="AG497" s="146"/>
      <c r="AH497" s="142"/>
      <c r="AI497" s="130"/>
      <c r="AJ497" s="149" t="str">
        <f t="shared" si="15"/>
        <v/>
      </c>
      <c r="AK497" s="211"/>
      <c r="AL497" s="211"/>
      <c r="AM497" s="214"/>
      <c r="AN497" s="214"/>
      <c r="AO497" s="214"/>
      <c r="AP497" s="215"/>
    </row>
    <row r="498" spans="1:42" ht="27" customHeight="1" thickTop="1" thickBot="1" x14ac:dyDescent="0.25">
      <c r="A498" s="138"/>
      <c r="B498" s="304" t="str">
        <f>IF(C500="","",(VLOOKUP(C500,Lookups!$B$4:$C$2561,2,FALSE)))</f>
        <v/>
      </c>
      <c r="C498" s="366"/>
      <c r="D498" s="140"/>
      <c r="E498" s="140"/>
      <c r="F498" s="139"/>
      <c r="G498" s="149"/>
      <c r="H498" s="141" t="str">
        <f t="shared" si="14"/>
        <v/>
      </c>
      <c r="I498" s="146"/>
      <c r="J498" s="146"/>
      <c r="K498" s="146"/>
      <c r="L498" s="146"/>
      <c r="M498" s="146"/>
      <c r="N498" s="147" t="s">
        <v>87</v>
      </c>
      <c r="O498" s="146"/>
      <c r="P498" s="147" t="s">
        <v>250</v>
      </c>
      <c r="Q498" s="146"/>
      <c r="R498" s="146"/>
      <c r="S498" s="147" t="s">
        <v>250</v>
      </c>
      <c r="T498" s="146"/>
      <c r="U498" s="147" t="s">
        <v>250</v>
      </c>
      <c r="V498" s="147" t="s">
        <v>250</v>
      </c>
      <c r="W498" s="146"/>
      <c r="X498" s="146"/>
      <c r="Y498" s="146"/>
      <c r="Z498" s="147" t="s">
        <v>456</v>
      </c>
      <c r="AA498" s="146"/>
      <c r="AB498" s="146"/>
      <c r="AC498" s="146"/>
      <c r="AD498" s="146"/>
      <c r="AE498" s="146"/>
      <c r="AF498" s="146"/>
      <c r="AG498" s="146"/>
      <c r="AH498" s="142"/>
      <c r="AI498" s="130"/>
      <c r="AJ498" s="149" t="str">
        <f t="shared" si="15"/>
        <v/>
      </c>
      <c r="AK498" s="211"/>
      <c r="AL498" s="211"/>
      <c r="AM498" s="214"/>
      <c r="AN498" s="214"/>
      <c r="AO498" s="214"/>
      <c r="AP498" s="215"/>
    </row>
    <row r="499" spans="1:42" ht="27" customHeight="1" thickTop="1" thickBot="1" x14ac:dyDescent="0.25">
      <c r="A499" s="138"/>
      <c r="B499" s="304" t="str">
        <f>IF(C501="","",(VLOOKUP(C501,Lookups!$B$4:$C$2561,2,FALSE)))</f>
        <v/>
      </c>
      <c r="C499" s="366"/>
      <c r="D499" s="140"/>
      <c r="E499" s="140"/>
      <c r="F499" s="139"/>
      <c r="G499" s="149"/>
      <c r="H499" s="141" t="str">
        <f t="shared" si="14"/>
        <v/>
      </c>
      <c r="I499" s="146"/>
      <c r="J499" s="146"/>
      <c r="K499" s="146"/>
      <c r="L499" s="146"/>
      <c r="M499" s="146"/>
      <c r="N499" s="147" t="s">
        <v>87</v>
      </c>
      <c r="O499" s="146"/>
      <c r="P499" s="147" t="s">
        <v>250</v>
      </c>
      <c r="Q499" s="146"/>
      <c r="R499" s="146"/>
      <c r="S499" s="147" t="s">
        <v>250</v>
      </c>
      <c r="T499" s="146"/>
      <c r="U499" s="147" t="s">
        <v>250</v>
      </c>
      <c r="V499" s="147" t="s">
        <v>250</v>
      </c>
      <c r="W499" s="146"/>
      <c r="X499" s="146"/>
      <c r="Y499" s="146"/>
      <c r="Z499" s="147" t="s">
        <v>456</v>
      </c>
      <c r="AA499" s="146"/>
      <c r="AB499" s="146"/>
      <c r="AC499" s="146"/>
      <c r="AD499" s="146"/>
      <c r="AE499" s="146"/>
      <c r="AF499" s="146"/>
      <c r="AG499" s="146"/>
      <c r="AH499" s="142"/>
      <c r="AI499" s="130"/>
      <c r="AJ499" s="149" t="str">
        <f t="shared" si="15"/>
        <v/>
      </c>
      <c r="AK499" s="211"/>
      <c r="AL499" s="211"/>
      <c r="AM499" s="214"/>
      <c r="AN499" s="214"/>
      <c r="AO499" s="214"/>
      <c r="AP499" s="215"/>
    </row>
    <row r="500" spans="1:42" ht="27" customHeight="1" thickTop="1" thickBot="1" x14ac:dyDescent="0.25">
      <c r="A500" s="138"/>
      <c r="B500" s="304" t="str">
        <f>IF(C502="","",(VLOOKUP(C502,Lookups!$B$4:$C$2561,2,FALSE)))</f>
        <v/>
      </c>
      <c r="C500" s="366"/>
      <c r="D500" s="140"/>
      <c r="E500" s="140"/>
      <c r="F500" s="139"/>
      <c r="G500" s="149"/>
      <c r="H500" s="141" t="str">
        <f t="shared" si="14"/>
        <v/>
      </c>
      <c r="I500" s="146"/>
      <c r="J500" s="146"/>
      <c r="K500" s="146"/>
      <c r="L500" s="146"/>
      <c r="M500" s="146"/>
      <c r="N500" s="147" t="s">
        <v>87</v>
      </c>
      <c r="O500" s="146"/>
      <c r="P500" s="147" t="s">
        <v>250</v>
      </c>
      <c r="Q500" s="146"/>
      <c r="R500" s="146"/>
      <c r="S500" s="147" t="s">
        <v>250</v>
      </c>
      <c r="T500" s="146"/>
      <c r="U500" s="147" t="s">
        <v>250</v>
      </c>
      <c r="V500" s="147" t="s">
        <v>250</v>
      </c>
      <c r="W500" s="146"/>
      <c r="X500" s="146"/>
      <c r="Y500" s="146"/>
      <c r="Z500" s="147" t="s">
        <v>456</v>
      </c>
      <c r="AA500" s="146"/>
      <c r="AB500" s="146"/>
      <c r="AC500" s="146"/>
      <c r="AD500" s="146"/>
      <c r="AE500" s="146"/>
      <c r="AF500" s="146"/>
      <c r="AG500" s="146"/>
      <c r="AH500" s="142"/>
      <c r="AI500" s="130"/>
      <c r="AJ500" s="149" t="str">
        <f t="shared" si="15"/>
        <v/>
      </c>
      <c r="AK500" s="211"/>
      <c r="AL500" s="211"/>
      <c r="AM500" s="214"/>
      <c r="AN500" s="214"/>
      <c r="AO500" s="214"/>
      <c r="AP500" s="215"/>
    </row>
    <row r="501" spans="1:42" ht="27" customHeight="1" thickTop="1" thickBot="1" x14ac:dyDescent="0.25">
      <c r="A501" s="138"/>
      <c r="B501" s="304" t="str">
        <f>IF(C503="","",(VLOOKUP(C503,Lookups!$B$4:$C$2561,2,FALSE)))</f>
        <v/>
      </c>
      <c r="C501" s="366"/>
      <c r="D501" s="140"/>
      <c r="E501" s="140"/>
      <c r="F501" s="139"/>
      <c r="G501" s="149"/>
      <c r="H501" s="141" t="str">
        <f t="shared" si="14"/>
        <v/>
      </c>
      <c r="I501" s="146"/>
      <c r="J501" s="146"/>
      <c r="K501" s="146"/>
      <c r="L501" s="146"/>
      <c r="M501" s="146"/>
      <c r="N501" s="147" t="s">
        <v>87</v>
      </c>
      <c r="O501" s="146"/>
      <c r="P501" s="147" t="s">
        <v>250</v>
      </c>
      <c r="Q501" s="146"/>
      <c r="R501" s="146"/>
      <c r="S501" s="147" t="s">
        <v>250</v>
      </c>
      <c r="T501" s="146"/>
      <c r="U501" s="147" t="s">
        <v>250</v>
      </c>
      <c r="V501" s="147" t="s">
        <v>250</v>
      </c>
      <c r="W501" s="146"/>
      <c r="X501" s="146"/>
      <c r="Y501" s="146"/>
      <c r="Z501" s="147" t="s">
        <v>456</v>
      </c>
      <c r="AA501" s="146"/>
      <c r="AB501" s="146"/>
      <c r="AC501" s="146"/>
      <c r="AD501" s="146"/>
      <c r="AE501" s="146"/>
      <c r="AF501" s="146"/>
      <c r="AG501" s="146"/>
      <c r="AH501" s="142"/>
      <c r="AI501" s="130"/>
      <c r="AJ501" s="149" t="str">
        <f t="shared" si="15"/>
        <v/>
      </c>
      <c r="AK501" s="211"/>
      <c r="AL501" s="211"/>
      <c r="AM501" s="214"/>
      <c r="AN501" s="214"/>
      <c r="AO501" s="214"/>
      <c r="AP501" s="215"/>
    </row>
    <row r="502" spans="1:42" ht="27" customHeight="1" thickTop="1" thickBot="1" x14ac:dyDescent="0.25">
      <c r="A502" s="138"/>
      <c r="B502" s="304" t="str">
        <f>IF(C504="","",(VLOOKUP(C504,Lookups!$B$4:$C$2561,2,FALSE)))</f>
        <v/>
      </c>
      <c r="C502" s="366"/>
      <c r="D502" s="140"/>
      <c r="E502" s="140"/>
      <c r="F502" s="139"/>
      <c r="G502" s="149"/>
      <c r="H502" s="141" t="str">
        <f t="shared" si="14"/>
        <v/>
      </c>
      <c r="I502" s="146"/>
      <c r="J502" s="146"/>
      <c r="K502" s="146"/>
      <c r="L502" s="146"/>
      <c r="M502" s="146"/>
      <c r="N502" s="147" t="s">
        <v>87</v>
      </c>
      <c r="O502" s="146"/>
      <c r="P502" s="147" t="s">
        <v>250</v>
      </c>
      <c r="Q502" s="146"/>
      <c r="R502" s="146"/>
      <c r="S502" s="147" t="s">
        <v>250</v>
      </c>
      <c r="T502" s="146"/>
      <c r="U502" s="147" t="s">
        <v>250</v>
      </c>
      <c r="V502" s="147" t="s">
        <v>250</v>
      </c>
      <c r="W502" s="146"/>
      <c r="X502" s="146"/>
      <c r="Y502" s="146"/>
      <c r="Z502" s="147" t="s">
        <v>456</v>
      </c>
      <c r="AA502" s="146"/>
      <c r="AB502" s="146"/>
      <c r="AC502" s="146"/>
      <c r="AD502" s="146"/>
      <c r="AE502" s="146"/>
      <c r="AF502" s="146"/>
      <c r="AG502" s="146"/>
      <c r="AH502" s="142"/>
      <c r="AI502" s="130"/>
      <c r="AJ502" s="149" t="str">
        <f t="shared" si="15"/>
        <v/>
      </c>
      <c r="AK502" s="211"/>
      <c r="AL502" s="211"/>
      <c r="AM502" s="214"/>
      <c r="AN502" s="214"/>
      <c r="AO502" s="214"/>
      <c r="AP502" s="215"/>
    </row>
    <row r="503" spans="1:42" ht="27" customHeight="1" thickTop="1" thickBot="1" x14ac:dyDescent="0.25">
      <c r="A503" s="138"/>
      <c r="B503" s="304" t="str">
        <f>IF(C505="","",(VLOOKUP(C505,Lookups!$B$4:$C$2561,2,FALSE)))</f>
        <v/>
      </c>
      <c r="C503" s="366"/>
      <c r="D503" s="140"/>
      <c r="E503" s="140"/>
      <c r="F503" s="139"/>
      <c r="G503" s="149"/>
      <c r="H503" s="141" t="str">
        <f t="shared" si="14"/>
        <v/>
      </c>
      <c r="I503" s="146"/>
      <c r="J503" s="146"/>
      <c r="K503" s="146"/>
      <c r="L503" s="146"/>
      <c r="M503" s="146"/>
      <c r="N503" s="147" t="s">
        <v>87</v>
      </c>
      <c r="O503" s="146"/>
      <c r="P503" s="147" t="s">
        <v>250</v>
      </c>
      <c r="Q503" s="146"/>
      <c r="R503" s="146"/>
      <c r="S503" s="147" t="s">
        <v>250</v>
      </c>
      <c r="T503" s="146"/>
      <c r="U503" s="147" t="s">
        <v>250</v>
      </c>
      <c r="V503" s="147" t="s">
        <v>250</v>
      </c>
      <c r="W503" s="146"/>
      <c r="X503" s="146"/>
      <c r="Y503" s="146"/>
      <c r="Z503" s="147" t="s">
        <v>456</v>
      </c>
      <c r="AA503" s="146"/>
      <c r="AB503" s="146"/>
      <c r="AC503" s="146"/>
      <c r="AD503" s="146"/>
      <c r="AE503" s="146"/>
      <c r="AF503" s="146"/>
      <c r="AG503" s="146"/>
      <c r="AH503" s="142"/>
      <c r="AI503" s="130"/>
      <c r="AJ503" s="149" t="str">
        <f t="shared" si="15"/>
        <v/>
      </c>
      <c r="AK503" s="211"/>
      <c r="AL503" s="211"/>
      <c r="AM503" s="214"/>
      <c r="AN503" s="214"/>
      <c r="AO503" s="214"/>
      <c r="AP503" s="215"/>
    </row>
    <row r="504" spans="1:42" ht="27" customHeight="1" thickTop="1" thickBot="1" x14ac:dyDescent="0.25">
      <c r="A504" s="138"/>
      <c r="B504" s="304" t="str">
        <f>IF(C506="","",(VLOOKUP(C506,Lookups!$B$4:$C$2561,2,FALSE)))</f>
        <v/>
      </c>
      <c r="C504" s="366"/>
      <c r="D504" s="140"/>
      <c r="E504" s="140"/>
      <c r="F504" s="139"/>
      <c r="G504" s="149"/>
      <c r="H504" s="141" t="str">
        <f t="shared" si="14"/>
        <v/>
      </c>
      <c r="I504" s="146"/>
      <c r="J504" s="146"/>
      <c r="K504" s="146"/>
      <c r="L504" s="146"/>
      <c r="M504" s="146"/>
      <c r="N504" s="147" t="s">
        <v>87</v>
      </c>
      <c r="O504" s="146"/>
      <c r="P504" s="147" t="s">
        <v>250</v>
      </c>
      <c r="Q504" s="146"/>
      <c r="R504" s="146"/>
      <c r="S504" s="147" t="s">
        <v>250</v>
      </c>
      <c r="T504" s="146"/>
      <c r="U504" s="147" t="s">
        <v>250</v>
      </c>
      <c r="V504" s="147" t="s">
        <v>250</v>
      </c>
      <c r="W504" s="146"/>
      <c r="X504" s="146"/>
      <c r="Y504" s="146"/>
      <c r="Z504" s="147" t="s">
        <v>456</v>
      </c>
      <c r="AA504" s="146"/>
      <c r="AB504" s="146"/>
      <c r="AC504" s="146"/>
      <c r="AD504" s="146"/>
      <c r="AE504" s="146"/>
      <c r="AF504" s="146"/>
      <c r="AG504" s="146"/>
      <c r="AH504" s="142"/>
      <c r="AI504" s="130"/>
      <c r="AJ504" s="149" t="str">
        <f t="shared" si="15"/>
        <v/>
      </c>
      <c r="AK504" s="211"/>
      <c r="AL504" s="211"/>
      <c r="AM504" s="214"/>
      <c r="AN504" s="214"/>
      <c r="AO504" s="214"/>
      <c r="AP504" s="215"/>
    </row>
    <row r="505" spans="1:42" ht="27" customHeight="1" thickTop="1" thickBot="1" x14ac:dyDescent="0.25">
      <c r="A505" s="138"/>
      <c r="B505" s="304" t="str">
        <f>IF(C507="","",(VLOOKUP(C507,Lookups!$B$4:$C$2561,2,FALSE)))</f>
        <v/>
      </c>
      <c r="C505" s="366"/>
      <c r="D505" s="140"/>
      <c r="E505" s="140"/>
      <c r="F505" s="139"/>
      <c r="G505" s="149"/>
      <c r="H505" s="141" t="str">
        <f t="shared" si="14"/>
        <v/>
      </c>
      <c r="I505" s="146"/>
      <c r="J505" s="146"/>
      <c r="K505" s="146"/>
      <c r="L505" s="146"/>
      <c r="M505" s="146"/>
      <c r="N505" s="147" t="s">
        <v>87</v>
      </c>
      <c r="O505" s="146"/>
      <c r="P505" s="147" t="s">
        <v>250</v>
      </c>
      <c r="Q505" s="146"/>
      <c r="R505" s="146"/>
      <c r="S505" s="147" t="s">
        <v>250</v>
      </c>
      <c r="T505" s="146"/>
      <c r="U505" s="147" t="s">
        <v>250</v>
      </c>
      <c r="V505" s="147" t="s">
        <v>250</v>
      </c>
      <c r="W505" s="146"/>
      <c r="X505" s="146"/>
      <c r="Y505" s="146"/>
      <c r="Z505" s="147" t="s">
        <v>456</v>
      </c>
      <c r="AA505" s="146"/>
      <c r="AB505" s="146"/>
      <c r="AC505" s="146"/>
      <c r="AD505" s="146"/>
      <c r="AE505" s="146"/>
      <c r="AF505" s="146"/>
      <c r="AG505" s="146"/>
      <c r="AH505" s="142"/>
      <c r="AI505" s="130"/>
      <c r="AJ505" s="149" t="str">
        <f t="shared" si="15"/>
        <v/>
      </c>
      <c r="AK505" s="211"/>
      <c r="AL505" s="211"/>
      <c r="AM505" s="214"/>
      <c r="AN505" s="214"/>
      <c r="AO505" s="214"/>
      <c r="AP505" s="215"/>
    </row>
    <row r="506" spans="1:42" ht="27" customHeight="1" thickTop="1" thickBot="1" x14ac:dyDescent="0.25">
      <c r="A506" s="138"/>
      <c r="B506" s="304" t="str">
        <f>IF(C508="","",(VLOOKUP(C508,Lookups!$B$4:$C$2561,2,FALSE)))</f>
        <v/>
      </c>
      <c r="C506" s="366"/>
      <c r="D506" s="140"/>
      <c r="E506" s="140"/>
      <c r="F506" s="139"/>
      <c r="G506" s="149"/>
      <c r="H506" s="141" t="str">
        <f t="shared" si="14"/>
        <v/>
      </c>
      <c r="I506" s="146"/>
      <c r="J506" s="146"/>
      <c r="K506" s="146"/>
      <c r="L506" s="146"/>
      <c r="M506" s="146"/>
      <c r="N506" s="147" t="s">
        <v>87</v>
      </c>
      <c r="O506" s="146"/>
      <c r="P506" s="147" t="s">
        <v>250</v>
      </c>
      <c r="Q506" s="146"/>
      <c r="R506" s="146"/>
      <c r="S506" s="147" t="s">
        <v>250</v>
      </c>
      <c r="T506" s="146"/>
      <c r="U506" s="147" t="s">
        <v>250</v>
      </c>
      <c r="V506" s="147" t="s">
        <v>250</v>
      </c>
      <c r="W506" s="146"/>
      <c r="X506" s="146"/>
      <c r="Y506" s="146"/>
      <c r="Z506" s="147" t="s">
        <v>456</v>
      </c>
      <c r="AA506" s="146"/>
      <c r="AB506" s="146"/>
      <c r="AC506" s="146"/>
      <c r="AD506" s="146"/>
      <c r="AE506" s="146"/>
      <c r="AF506" s="146"/>
      <c r="AG506" s="146"/>
      <c r="AH506" s="142"/>
      <c r="AI506" s="130"/>
      <c r="AJ506" s="149" t="str">
        <f t="shared" si="15"/>
        <v/>
      </c>
      <c r="AK506" s="211"/>
      <c r="AL506" s="211"/>
      <c r="AM506" s="214"/>
      <c r="AN506" s="214"/>
      <c r="AO506" s="214"/>
      <c r="AP506" s="215"/>
    </row>
    <row r="507" spans="1:42" ht="27" customHeight="1" thickTop="1" thickBot="1" x14ac:dyDescent="0.25">
      <c r="A507" s="138"/>
      <c r="B507" s="304" t="str">
        <f>IF(C509="","",(VLOOKUP(C509,Lookups!$B$4:$C$2561,2,FALSE)))</f>
        <v/>
      </c>
      <c r="C507" s="366"/>
      <c r="D507" s="140"/>
      <c r="E507" s="140"/>
      <c r="F507" s="139"/>
      <c r="G507" s="149"/>
      <c r="H507" s="141" t="str">
        <f t="shared" si="14"/>
        <v/>
      </c>
      <c r="I507" s="146"/>
      <c r="J507" s="146"/>
      <c r="K507" s="146"/>
      <c r="L507" s="146"/>
      <c r="M507" s="146"/>
      <c r="N507" s="147" t="s">
        <v>87</v>
      </c>
      <c r="O507" s="146"/>
      <c r="P507" s="147" t="s">
        <v>250</v>
      </c>
      <c r="Q507" s="146"/>
      <c r="R507" s="146"/>
      <c r="S507" s="147" t="s">
        <v>250</v>
      </c>
      <c r="T507" s="146"/>
      <c r="U507" s="147" t="s">
        <v>250</v>
      </c>
      <c r="V507" s="147" t="s">
        <v>250</v>
      </c>
      <c r="W507" s="146"/>
      <c r="X507" s="146"/>
      <c r="Y507" s="146"/>
      <c r="Z507" s="147" t="s">
        <v>456</v>
      </c>
      <c r="AA507" s="146"/>
      <c r="AB507" s="146"/>
      <c r="AC507" s="146"/>
      <c r="AD507" s="146"/>
      <c r="AE507" s="146"/>
      <c r="AF507" s="146"/>
      <c r="AG507" s="146"/>
      <c r="AH507" s="142"/>
      <c r="AI507" s="130"/>
      <c r="AJ507" s="149" t="str">
        <f t="shared" si="15"/>
        <v/>
      </c>
      <c r="AK507" s="211"/>
      <c r="AL507" s="211"/>
      <c r="AM507" s="214"/>
      <c r="AN507" s="214"/>
      <c r="AO507" s="214"/>
      <c r="AP507" s="215"/>
    </row>
    <row r="508" spans="1:42" ht="27" customHeight="1" thickTop="1" thickBot="1" x14ac:dyDescent="0.25">
      <c r="A508" s="138"/>
      <c r="B508" s="304" t="str">
        <f>IF(C510="","",(VLOOKUP(C510,Lookups!$B$4:$C$2561,2,FALSE)))</f>
        <v/>
      </c>
      <c r="C508" s="366"/>
      <c r="D508" s="140"/>
      <c r="E508" s="140"/>
      <c r="F508" s="139"/>
      <c r="G508" s="149"/>
      <c r="H508" s="141" t="str">
        <f t="shared" si="14"/>
        <v/>
      </c>
      <c r="I508" s="146"/>
      <c r="J508" s="146"/>
      <c r="K508" s="146"/>
      <c r="L508" s="146"/>
      <c r="M508" s="146"/>
      <c r="N508" s="147" t="s">
        <v>87</v>
      </c>
      <c r="O508" s="146"/>
      <c r="P508" s="147" t="s">
        <v>250</v>
      </c>
      <c r="Q508" s="146"/>
      <c r="R508" s="146"/>
      <c r="S508" s="147" t="s">
        <v>250</v>
      </c>
      <c r="T508" s="146"/>
      <c r="U508" s="147" t="s">
        <v>250</v>
      </c>
      <c r="V508" s="147" t="s">
        <v>250</v>
      </c>
      <c r="W508" s="146"/>
      <c r="X508" s="146"/>
      <c r="Y508" s="146"/>
      <c r="Z508" s="147" t="s">
        <v>456</v>
      </c>
      <c r="AA508" s="146"/>
      <c r="AB508" s="146"/>
      <c r="AC508" s="146"/>
      <c r="AD508" s="146"/>
      <c r="AE508" s="146"/>
      <c r="AF508" s="146"/>
      <c r="AG508" s="146"/>
      <c r="AH508" s="142"/>
      <c r="AI508" s="130"/>
      <c r="AJ508" s="149" t="str">
        <f t="shared" si="15"/>
        <v/>
      </c>
      <c r="AK508" s="211"/>
      <c r="AL508" s="211"/>
      <c r="AM508" s="214"/>
      <c r="AN508" s="214"/>
      <c r="AO508" s="214"/>
      <c r="AP508" s="215"/>
    </row>
    <row r="509" spans="1:42" ht="27" customHeight="1" thickTop="1" thickBot="1" x14ac:dyDescent="0.25">
      <c r="A509" s="138"/>
      <c r="B509" s="304" t="str">
        <f>IF(C511="","",(VLOOKUP(C511,Lookups!$B$4:$C$2561,2,FALSE)))</f>
        <v/>
      </c>
      <c r="C509" s="366"/>
      <c r="D509" s="140"/>
      <c r="E509" s="140"/>
      <c r="F509" s="139"/>
      <c r="G509" s="149"/>
      <c r="H509" s="141" t="str">
        <f t="shared" si="14"/>
        <v/>
      </c>
      <c r="I509" s="146"/>
      <c r="J509" s="146"/>
      <c r="K509" s="146"/>
      <c r="L509" s="146"/>
      <c r="M509" s="146"/>
      <c r="N509" s="147" t="s">
        <v>87</v>
      </c>
      <c r="O509" s="146"/>
      <c r="P509" s="147" t="s">
        <v>250</v>
      </c>
      <c r="Q509" s="146"/>
      <c r="R509" s="146"/>
      <c r="S509" s="147" t="s">
        <v>250</v>
      </c>
      <c r="T509" s="146"/>
      <c r="U509" s="147" t="s">
        <v>250</v>
      </c>
      <c r="V509" s="147" t="s">
        <v>250</v>
      </c>
      <c r="W509" s="146"/>
      <c r="X509" s="146"/>
      <c r="Y509" s="146"/>
      <c r="Z509" s="147" t="s">
        <v>456</v>
      </c>
      <c r="AA509" s="146"/>
      <c r="AB509" s="146"/>
      <c r="AC509" s="146"/>
      <c r="AD509" s="146"/>
      <c r="AE509" s="146"/>
      <c r="AF509" s="146"/>
      <c r="AG509" s="146"/>
      <c r="AH509" s="142"/>
      <c r="AI509" s="130"/>
      <c r="AJ509" s="149" t="str">
        <f t="shared" si="15"/>
        <v/>
      </c>
      <c r="AK509" s="211"/>
      <c r="AL509" s="211"/>
      <c r="AM509" s="214"/>
      <c r="AN509" s="214"/>
      <c r="AO509" s="214"/>
      <c r="AP509" s="215"/>
    </row>
    <row r="510" spans="1:42" ht="27" customHeight="1" thickTop="1" thickBot="1" x14ac:dyDescent="0.25">
      <c r="A510" s="138"/>
      <c r="B510" s="304" t="str">
        <f>IF(C512="","",(VLOOKUP(C512,Lookups!$B$4:$C$2561,2,FALSE)))</f>
        <v/>
      </c>
      <c r="C510" s="366"/>
      <c r="D510" s="140"/>
      <c r="E510" s="140"/>
      <c r="F510" s="139"/>
      <c r="G510" s="149"/>
      <c r="H510" s="141" t="str">
        <f t="shared" si="14"/>
        <v/>
      </c>
      <c r="I510" s="146"/>
      <c r="J510" s="146"/>
      <c r="K510" s="146"/>
      <c r="L510" s="146"/>
      <c r="M510" s="146"/>
      <c r="N510" s="147" t="s">
        <v>87</v>
      </c>
      <c r="O510" s="146"/>
      <c r="P510" s="147" t="s">
        <v>250</v>
      </c>
      <c r="Q510" s="146"/>
      <c r="R510" s="146"/>
      <c r="S510" s="147" t="s">
        <v>250</v>
      </c>
      <c r="T510" s="146"/>
      <c r="U510" s="147" t="s">
        <v>250</v>
      </c>
      <c r="V510" s="147" t="s">
        <v>250</v>
      </c>
      <c r="W510" s="146"/>
      <c r="X510" s="146"/>
      <c r="Y510" s="146"/>
      <c r="Z510" s="147" t="s">
        <v>456</v>
      </c>
      <c r="AA510" s="146"/>
      <c r="AB510" s="146"/>
      <c r="AC510" s="146"/>
      <c r="AD510" s="146"/>
      <c r="AE510" s="146"/>
      <c r="AF510" s="146"/>
      <c r="AG510" s="146"/>
      <c r="AH510" s="142"/>
      <c r="AI510" s="130"/>
      <c r="AJ510" s="149" t="str">
        <f t="shared" si="15"/>
        <v/>
      </c>
      <c r="AK510" s="211"/>
      <c r="AL510" s="211"/>
      <c r="AM510" s="214"/>
      <c r="AN510" s="214"/>
      <c r="AO510" s="214"/>
      <c r="AP510" s="215"/>
    </row>
    <row r="511" spans="1:42" ht="27" customHeight="1" thickTop="1" thickBot="1" x14ac:dyDescent="0.25">
      <c r="A511" s="138"/>
      <c r="B511" s="304" t="str">
        <f>IF(C513="","",(VLOOKUP(C513,Lookups!$B$4:$C$2561,2,FALSE)))</f>
        <v/>
      </c>
      <c r="C511" s="366"/>
      <c r="D511" s="140"/>
      <c r="E511" s="140"/>
      <c r="F511" s="139"/>
      <c r="G511" s="149"/>
      <c r="H511" s="141" t="str">
        <f t="shared" si="14"/>
        <v/>
      </c>
      <c r="I511" s="146"/>
      <c r="J511" s="146"/>
      <c r="K511" s="146"/>
      <c r="L511" s="146"/>
      <c r="M511" s="146"/>
      <c r="N511" s="147" t="s">
        <v>87</v>
      </c>
      <c r="O511" s="146"/>
      <c r="P511" s="147" t="s">
        <v>250</v>
      </c>
      <c r="Q511" s="146"/>
      <c r="R511" s="146"/>
      <c r="S511" s="147" t="s">
        <v>250</v>
      </c>
      <c r="T511" s="146"/>
      <c r="U511" s="147" t="s">
        <v>250</v>
      </c>
      <c r="V511" s="147" t="s">
        <v>250</v>
      </c>
      <c r="W511" s="146"/>
      <c r="X511" s="146"/>
      <c r="Y511" s="146"/>
      <c r="Z511" s="147" t="s">
        <v>456</v>
      </c>
      <c r="AA511" s="146"/>
      <c r="AB511" s="146"/>
      <c r="AC511" s="146"/>
      <c r="AD511" s="146"/>
      <c r="AE511" s="146"/>
      <c r="AF511" s="146"/>
      <c r="AG511" s="146"/>
      <c r="AH511" s="142"/>
      <c r="AI511" s="130"/>
      <c r="AJ511" s="149" t="str">
        <f t="shared" si="15"/>
        <v/>
      </c>
      <c r="AK511" s="211"/>
      <c r="AL511" s="211"/>
      <c r="AM511" s="214"/>
      <c r="AN511" s="214"/>
      <c r="AO511" s="214"/>
      <c r="AP511" s="215"/>
    </row>
    <row r="512" spans="1:42" ht="27" customHeight="1" thickTop="1" thickBot="1" x14ac:dyDescent="0.25">
      <c r="A512" s="138"/>
      <c r="B512" s="304" t="str">
        <f>IF(C514="","",(VLOOKUP(C514,Lookups!$B$4:$C$2561,2,FALSE)))</f>
        <v/>
      </c>
      <c r="C512" s="366"/>
      <c r="D512" s="140"/>
      <c r="E512" s="140"/>
      <c r="F512" s="139"/>
      <c r="G512" s="149"/>
      <c r="H512" s="141" t="str">
        <f t="shared" si="14"/>
        <v/>
      </c>
      <c r="I512" s="146"/>
      <c r="J512" s="146"/>
      <c r="K512" s="146"/>
      <c r="L512" s="146"/>
      <c r="M512" s="146"/>
      <c r="N512" s="147" t="s">
        <v>87</v>
      </c>
      <c r="O512" s="146"/>
      <c r="P512" s="147" t="s">
        <v>250</v>
      </c>
      <c r="Q512" s="146"/>
      <c r="R512" s="146"/>
      <c r="S512" s="147" t="s">
        <v>250</v>
      </c>
      <c r="T512" s="146"/>
      <c r="U512" s="147" t="s">
        <v>250</v>
      </c>
      <c r="V512" s="147" t="s">
        <v>250</v>
      </c>
      <c r="W512" s="146"/>
      <c r="X512" s="146"/>
      <c r="Y512" s="146"/>
      <c r="Z512" s="147" t="s">
        <v>456</v>
      </c>
      <c r="AA512" s="146"/>
      <c r="AB512" s="146"/>
      <c r="AC512" s="146"/>
      <c r="AD512" s="146"/>
      <c r="AE512" s="146"/>
      <c r="AF512" s="146"/>
      <c r="AG512" s="146"/>
      <c r="AH512" s="142"/>
      <c r="AI512" s="130"/>
      <c r="AJ512" s="149" t="str">
        <f t="shared" si="15"/>
        <v/>
      </c>
      <c r="AK512" s="211"/>
      <c r="AL512" s="211"/>
      <c r="AM512" s="214"/>
      <c r="AN512" s="214"/>
      <c r="AO512" s="214"/>
      <c r="AP512" s="215"/>
    </row>
    <row r="513" spans="1:42" ht="27" customHeight="1" thickTop="1" thickBot="1" x14ac:dyDescent="0.25">
      <c r="A513" s="138"/>
      <c r="B513" s="304" t="str">
        <f>IF(C515="","",(VLOOKUP(C515,Lookups!$B$4:$C$2561,2,FALSE)))</f>
        <v/>
      </c>
      <c r="C513" s="366"/>
      <c r="D513" s="140"/>
      <c r="E513" s="140"/>
      <c r="F513" s="139"/>
      <c r="G513" s="149"/>
      <c r="H513" s="141" t="str">
        <f t="shared" si="14"/>
        <v/>
      </c>
      <c r="I513" s="146"/>
      <c r="J513" s="146"/>
      <c r="K513" s="146"/>
      <c r="L513" s="146"/>
      <c r="M513" s="146"/>
      <c r="N513" s="147" t="s">
        <v>87</v>
      </c>
      <c r="O513" s="146"/>
      <c r="P513" s="147" t="s">
        <v>250</v>
      </c>
      <c r="Q513" s="146"/>
      <c r="R513" s="146"/>
      <c r="S513" s="147" t="s">
        <v>250</v>
      </c>
      <c r="T513" s="146"/>
      <c r="U513" s="147" t="s">
        <v>250</v>
      </c>
      <c r="V513" s="147" t="s">
        <v>250</v>
      </c>
      <c r="W513" s="146"/>
      <c r="X513" s="146"/>
      <c r="Y513" s="146"/>
      <c r="Z513" s="147" t="s">
        <v>456</v>
      </c>
      <c r="AA513" s="146"/>
      <c r="AB513" s="146"/>
      <c r="AC513" s="146"/>
      <c r="AD513" s="146"/>
      <c r="AE513" s="146"/>
      <c r="AF513" s="146"/>
      <c r="AG513" s="146"/>
      <c r="AH513" s="142"/>
      <c r="AI513" s="130"/>
      <c r="AJ513" s="149" t="str">
        <f t="shared" si="15"/>
        <v/>
      </c>
      <c r="AK513" s="211"/>
      <c r="AL513" s="211"/>
      <c r="AM513" s="214"/>
      <c r="AN513" s="214"/>
      <c r="AO513" s="214"/>
      <c r="AP513" s="215"/>
    </row>
    <row r="514" spans="1:42" ht="27" customHeight="1" thickTop="1" thickBot="1" x14ac:dyDescent="0.25">
      <c r="A514" s="138"/>
      <c r="B514" s="304" t="str">
        <f>IF(C516="","",(VLOOKUP(C516,Lookups!$B$4:$C$2561,2,FALSE)))</f>
        <v/>
      </c>
      <c r="C514" s="366"/>
      <c r="D514" s="140"/>
      <c r="E514" s="140"/>
      <c r="F514" s="139"/>
      <c r="G514" s="149"/>
      <c r="H514" s="141" t="str">
        <f t="shared" si="14"/>
        <v/>
      </c>
      <c r="I514" s="146"/>
      <c r="J514" s="146"/>
      <c r="K514" s="146"/>
      <c r="L514" s="146"/>
      <c r="M514" s="146"/>
      <c r="N514" s="147" t="s">
        <v>87</v>
      </c>
      <c r="O514" s="146"/>
      <c r="P514" s="147" t="s">
        <v>250</v>
      </c>
      <c r="Q514" s="146"/>
      <c r="R514" s="146"/>
      <c r="S514" s="147" t="s">
        <v>250</v>
      </c>
      <c r="T514" s="146"/>
      <c r="U514" s="147" t="s">
        <v>250</v>
      </c>
      <c r="V514" s="147" t="s">
        <v>250</v>
      </c>
      <c r="W514" s="146"/>
      <c r="X514" s="146"/>
      <c r="Y514" s="146"/>
      <c r="Z514" s="147" t="s">
        <v>456</v>
      </c>
      <c r="AA514" s="146"/>
      <c r="AB514" s="146"/>
      <c r="AC514" s="146"/>
      <c r="AD514" s="146"/>
      <c r="AE514" s="146"/>
      <c r="AF514" s="146"/>
      <c r="AG514" s="146"/>
      <c r="AH514" s="142"/>
      <c r="AI514" s="130"/>
      <c r="AJ514" s="149" t="str">
        <f t="shared" si="15"/>
        <v/>
      </c>
      <c r="AK514" s="211"/>
      <c r="AL514" s="211"/>
      <c r="AM514" s="214"/>
      <c r="AN514" s="214"/>
      <c r="AO514" s="214"/>
      <c r="AP514" s="215"/>
    </row>
    <row r="515" spans="1:42" ht="27" customHeight="1" thickTop="1" thickBot="1" x14ac:dyDescent="0.25">
      <c r="A515" s="138"/>
      <c r="B515" s="304" t="str">
        <f>IF(C517="","",(VLOOKUP(C517,Lookups!$B$4:$C$2561,2,FALSE)))</f>
        <v/>
      </c>
      <c r="C515" s="366"/>
      <c r="D515" s="140"/>
      <c r="E515" s="140"/>
      <c r="F515" s="139"/>
      <c r="G515" s="149"/>
      <c r="H515" s="141" t="str">
        <f t="shared" si="14"/>
        <v/>
      </c>
      <c r="I515" s="146"/>
      <c r="J515" s="146"/>
      <c r="K515" s="146"/>
      <c r="L515" s="146"/>
      <c r="M515" s="146"/>
      <c r="N515" s="147" t="s">
        <v>87</v>
      </c>
      <c r="O515" s="146"/>
      <c r="P515" s="147" t="s">
        <v>250</v>
      </c>
      <c r="Q515" s="146"/>
      <c r="R515" s="146"/>
      <c r="S515" s="147" t="s">
        <v>250</v>
      </c>
      <c r="T515" s="146"/>
      <c r="U515" s="147" t="s">
        <v>250</v>
      </c>
      <c r="V515" s="147" t="s">
        <v>250</v>
      </c>
      <c r="W515" s="146"/>
      <c r="X515" s="146"/>
      <c r="Y515" s="146"/>
      <c r="Z515" s="147" t="s">
        <v>456</v>
      </c>
      <c r="AA515" s="146"/>
      <c r="AB515" s="146"/>
      <c r="AC515" s="146"/>
      <c r="AD515" s="146"/>
      <c r="AE515" s="146"/>
      <c r="AF515" s="146"/>
      <c r="AG515" s="146"/>
      <c r="AH515" s="142"/>
      <c r="AI515" s="130"/>
      <c r="AJ515" s="149" t="str">
        <f t="shared" si="15"/>
        <v/>
      </c>
      <c r="AK515" s="211"/>
      <c r="AL515" s="211"/>
      <c r="AM515" s="214"/>
      <c r="AN515" s="214"/>
      <c r="AO515" s="214"/>
      <c r="AP515" s="215"/>
    </row>
    <row r="516" spans="1:42" ht="27" customHeight="1" thickTop="1" thickBot="1" x14ac:dyDescent="0.25">
      <c r="A516" s="138"/>
      <c r="B516" s="304" t="str">
        <f>IF(C518="","",(VLOOKUP(C518,Lookups!$B$4:$C$2561,2,FALSE)))</f>
        <v/>
      </c>
      <c r="C516" s="366"/>
      <c r="D516" s="140"/>
      <c r="E516" s="140"/>
      <c r="F516" s="139"/>
      <c r="G516" s="149"/>
      <c r="H516" s="141" t="str">
        <f t="shared" si="14"/>
        <v/>
      </c>
      <c r="I516" s="146"/>
      <c r="J516" s="146"/>
      <c r="K516" s="146"/>
      <c r="L516" s="146"/>
      <c r="M516" s="146"/>
      <c r="N516" s="147" t="s">
        <v>87</v>
      </c>
      <c r="O516" s="146"/>
      <c r="P516" s="147" t="s">
        <v>250</v>
      </c>
      <c r="Q516" s="146"/>
      <c r="R516" s="146"/>
      <c r="S516" s="147" t="s">
        <v>250</v>
      </c>
      <c r="T516" s="146"/>
      <c r="U516" s="147" t="s">
        <v>250</v>
      </c>
      <c r="V516" s="147" t="s">
        <v>250</v>
      </c>
      <c r="W516" s="146"/>
      <c r="X516" s="146"/>
      <c r="Y516" s="146"/>
      <c r="Z516" s="147" t="s">
        <v>456</v>
      </c>
      <c r="AA516" s="146"/>
      <c r="AB516" s="146"/>
      <c r="AC516" s="146"/>
      <c r="AD516" s="146"/>
      <c r="AE516" s="146"/>
      <c r="AF516" s="146"/>
      <c r="AG516" s="146"/>
      <c r="AH516" s="142"/>
      <c r="AI516" s="130"/>
      <c r="AJ516" s="149" t="str">
        <f t="shared" si="15"/>
        <v/>
      </c>
      <c r="AK516" s="211"/>
      <c r="AL516" s="211"/>
      <c r="AM516" s="214"/>
      <c r="AN516" s="214"/>
      <c r="AO516" s="214"/>
      <c r="AP516" s="215"/>
    </row>
    <row r="517" spans="1:42" ht="27" customHeight="1" thickTop="1" thickBot="1" x14ac:dyDescent="0.25">
      <c r="A517" s="138"/>
      <c r="B517" s="304" t="str">
        <f>IF(C519="","",(VLOOKUP(C519,Lookups!$B$4:$C$2561,2,FALSE)))</f>
        <v/>
      </c>
      <c r="C517" s="366"/>
      <c r="D517" s="140"/>
      <c r="E517" s="140"/>
      <c r="F517" s="139"/>
      <c r="G517" s="149"/>
      <c r="H517" s="141" t="str">
        <f t="shared" si="14"/>
        <v/>
      </c>
      <c r="I517" s="146"/>
      <c r="J517" s="146"/>
      <c r="K517" s="146"/>
      <c r="L517" s="146"/>
      <c r="M517" s="146"/>
      <c r="N517" s="147" t="s">
        <v>87</v>
      </c>
      <c r="O517" s="146"/>
      <c r="P517" s="147" t="s">
        <v>250</v>
      </c>
      <c r="Q517" s="146"/>
      <c r="R517" s="146"/>
      <c r="S517" s="147" t="s">
        <v>250</v>
      </c>
      <c r="T517" s="146"/>
      <c r="U517" s="147" t="s">
        <v>250</v>
      </c>
      <c r="V517" s="147" t="s">
        <v>250</v>
      </c>
      <c r="W517" s="146"/>
      <c r="X517" s="146"/>
      <c r="Y517" s="146"/>
      <c r="Z517" s="147" t="s">
        <v>456</v>
      </c>
      <c r="AA517" s="146"/>
      <c r="AB517" s="146"/>
      <c r="AC517" s="146"/>
      <c r="AD517" s="146"/>
      <c r="AE517" s="146"/>
      <c r="AF517" s="146"/>
      <c r="AG517" s="146"/>
      <c r="AH517" s="142"/>
      <c r="AI517" s="130"/>
      <c r="AJ517" s="149" t="str">
        <f t="shared" si="15"/>
        <v/>
      </c>
      <c r="AK517" s="211"/>
      <c r="AL517" s="211"/>
      <c r="AM517" s="214"/>
      <c r="AN517" s="214"/>
      <c r="AO517" s="214"/>
      <c r="AP517" s="215"/>
    </row>
    <row r="518" spans="1:42" ht="27" customHeight="1" thickTop="1" thickBot="1" x14ac:dyDescent="0.25">
      <c r="A518" s="138"/>
      <c r="B518" s="304" t="str">
        <f>IF(C520="","",(VLOOKUP(C520,Lookups!$B$4:$C$2561,2,FALSE)))</f>
        <v/>
      </c>
      <c r="C518" s="366"/>
      <c r="D518" s="140"/>
      <c r="E518" s="140"/>
      <c r="F518" s="139"/>
      <c r="G518" s="149"/>
      <c r="H518" s="141" t="str">
        <f t="shared" si="14"/>
        <v/>
      </c>
      <c r="I518" s="146"/>
      <c r="J518" s="146"/>
      <c r="K518" s="146"/>
      <c r="L518" s="146"/>
      <c r="M518" s="146"/>
      <c r="N518" s="147" t="s">
        <v>87</v>
      </c>
      <c r="O518" s="146"/>
      <c r="P518" s="147" t="s">
        <v>250</v>
      </c>
      <c r="Q518" s="146"/>
      <c r="R518" s="146"/>
      <c r="S518" s="147" t="s">
        <v>250</v>
      </c>
      <c r="T518" s="146"/>
      <c r="U518" s="147" t="s">
        <v>250</v>
      </c>
      <c r="V518" s="147" t="s">
        <v>250</v>
      </c>
      <c r="W518" s="146"/>
      <c r="X518" s="146"/>
      <c r="Y518" s="146"/>
      <c r="Z518" s="147" t="s">
        <v>456</v>
      </c>
      <c r="AA518" s="146"/>
      <c r="AB518" s="146"/>
      <c r="AC518" s="146"/>
      <c r="AD518" s="146"/>
      <c r="AE518" s="146"/>
      <c r="AF518" s="146"/>
      <c r="AG518" s="146"/>
      <c r="AH518" s="142"/>
      <c r="AI518" s="130"/>
      <c r="AJ518" s="149" t="str">
        <f t="shared" si="15"/>
        <v/>
      </c>
      <c r="AK518" s="211"/>
      <c r="AL518" s="211"/>
      <c r="AM518" s="214"/>
      <c r="AN518" s="214"/>
      <c r="AO518" s="214"/>
      <c r="AP518" s="215"/>
    </row>
    <row r="519" spans="1:42" ht="27" customHeight="1" thickTop="1" thickBot="1" x14ac:dyDescent="0.25">
      <c r="A519" s="138"/>
      <c r="B519" s="304" t="str">
        <f>IF(C521="","",(VLOOKUP(C521,Lookups!$B$4:$C$2561,2,FALSE)))</f>
        <v/>
      </c>
      <c r="C519" s="366"/>
      <c r="D519" s="140"/>
      <c r="E519" s="140"/>
      <c r="F519" s="139"/>
      <c r="G519" s="149"/>
      <c r="H519" s="141" t="str">
        <f t="shared" si="14"/>
        <v/>
      </c>
      <c r="I519" s="146"/>
      <c r="J519" s="146"/>
      <c r="K519" s="146"/>
      <c r="L519" s="146"/>
      <c r="M519" s="146"/>
      <c r="N519" s="147" t="s">
        <v>87</v>
      </c>
      <c r="O519" s="146"/>
      <c r="P519" s="147" t="s">
        <v>250</v>
      </c>
      <c r="Q519" s="146"/>
      <c r="R519" s="146"/>
      <c r="S519" s="147" t="s">
        <v>250</v>
      </c>
      <c r="T519" s="146"/>
      <c r="U519" s="147" t="s">
        <v>250</v>
      </c>
      <c r="V519" s="147" t="s">
        <v>250</v>
      </c>
      <c r="W519" s="146"/>
      <c r="X519" s="146"/>
      <c r="Y519" s="146"/>
      <c r="Z519" s="147" t="s">
        <v>456</v>
      </c>
      <c r="AA519" s="146"/>
      <c r="AB519" s="146"/>
      <c r="AC519" s="146"/>
      <c r="AD519" s="146"/>
      <c r="AE519" s="146"/>
      <c r="AF519" s="146"/>
      <c r="AG519" s="146"/>
      <c r="AH519" s="142"/>
      <c r="AI519" s="130"/>
      <c r="AJ519" s="149" t="str">
        <f t="shared" si="15"/>
        <v/>
      </c>
      <c r="AK519" s="211"/>
      <c r="AL519" s="211"/>
      <c r="AM519" s="214"/>
      <c r="AN519" s="214"/>
      <c r="AO519" s="214"/>
      <c r="AP519" s="215"/>
    </row>
    <row r="520" spans="1:42" ht="27" customHeight="1" thickTop="1" thickBot="1" x14ac:dyDescent="0.25">
      <c r="A520" s="138"/>
      <c r="B520" s="304" t="str">
        <f>IF(C522="","",(VLOOKUP(C522,Lookups!$B$4:$C$2561,2,FALSE)))</f>
        <v/>
      </c>
      <c r="C520" s="366"/>
      <c r="D520" s="140"/>
      <c r="E520" s="140"/>
      <c r="F520" s="139"/>
      <c r="G520" s="149"/>
      <c r="H520" s="141" t="str">
        <f t="shared" ref="H520:H583" si="16">IF(G520="","",VLOOKUP(G520,FeatureTypeDesc,2,FALSE))</f>
        <v/>
      </c>
      <c r="I520" s="146"/>
      <c r="J520" s="146"/>
      <c r="K520" s="146"/>
      <c r="L520" s="146"/>
      <c r="M520" s="146"/>
      <c r="N520" s="147" t="s">
        <v>87</v>
      </c>
      <c r="O520" s="146"/>
      <c r="P520" s="147" t="s">
        <v>250</v>
      </c>
      <c r="Q520" s="146"/>
      <c r="R520" s="146"/>
      <c r="S520" s="147" t="s">
        <v>250</v>
      </c>
      <c r="T520" s="146"/>
      <c r="U520" s="147" t="s">
        <v>250</v>
      </c>
      <c r="V520" s="147" t="s">
        <v>250</v>
      </c>
      <c r="W520" s="146"/>
      <c r="X520" s="146"/>
      <c r="Y520" s="146"/>
      <c r="Z520" s="147" t="s">
        <v>456</v>
      </c>
      <c r="AA520" s="146"/>
      <c r="AB520" s="146"/>
      <c r="AC520" s="146"/>
      <c r="AD520" s="146"/>
      <c r="AE520" s="146"/>
      <c r="AF520" s="146"/>
      <c r="AG520" s="146"/>
      <c r="AH520" s="142"/>
      <c r="AI520" s="130"/>
      <c r="AJ520" s="149" t="str">
        <f t="shared" si="15"/>
        <v/>
      </c>
      <c r="AK520" s="211"/>
      <c r="AL520" s="211"/>
      <c r="AM520" s="214"/>
      <c r="AN520" s="214"/>
      <c r="AO520" s="214"/>
      <c r="AP520" s="215"/>
    </row>
    <row r="521" spans="1:42" ht="27" customHeight="1" thickTop="1" thickBot="1" x14ac:dyDescent="0.25">
      <c r="A521" s="138"/>
      <c r="B521" s="304" t="str">
        <f>IF(C523="","",(VLOOKUP(C523,Lookups!$B$4:$C$2561,2,FALSE)))</f>
        <v/>
      </c>
      <c r="C521" s="366"/>
      <c r="D521" s="140"/>
      <c r="E521" s="140"/>
      <c r="F521" s="139"/>
      <c r="G521" s="149"/>
      <c r="H521" s="141" t="str">
        <f t="shared" si="16"/>
        <v/>
      </c>
      <c r="I521" s="146"/>
      <c r="J521" s="146"/>
      <c r="K521" s="146"/>
      <c r="L521" s="146"/>
      <c r="M521" s="146"/>
      <c r="N521" s="147" t="s">
        <v>87</v>
      </c>
      <c r="O521" s="146"/>
      <c r="P521" s="147" t="s">
        <v>250</v>
      </c>
      <c r="Q521" s="146"/>
      <c r="R521" s="146"/>
      <c r="S521" s="147" t="s">
        <v>250</v>
      </c>
      <c r="T521" s="146"/>
      <c r="U521" s="147" t="s">
        <v>250</v>
      </c>
      <c r="V521" s="147" t="s">
        <v>250</v>
      </c>
      <c r="W521" s="146"/>
      <c r="X521" s="146"/>
      <c r="Y521" s="146"/>
      <c r="Z521" s="147" t="s">
        <v>456</v>
      </c>
      <c r="AA521" s="146"/>
      <c r="AB521" s="146"/>
      <c r="AC521" s="146"/>
      <c r="AD521" s="146"/>
      <c r="AE521" s="146"/>
      <c r="AF521" s="146"/>
      <c r="AG521" s="146"/>
      <c r="AH521" s="142"/>
      <c r="AI521" s="130"/>
      <c r="AJ521" s="149" t="str">
        <f t="shared" ref="AJ521:AJ584" si="17">IF(A521="add",0,"")</f>
        <v/>
      </c>
      <c r="AK521" s="211"/>
      <c r="AL521" s="211"/>
      <c r="AM521" s="214"/>
      <c r="AN521" s="214"/>
      <c r="AO521" s="214"/>
      <c r="AP521" s="215"/>
    </row>
    <row r="522" spans="1:42" ht="27" customHeight="1" thickTop="1" thickBot="1" x14ac:dyDescent="0.25">
      <c r="A522" s="138"/>
      <c r="B522" s="304" t="str">
        <f>IF(C524="","",(VLOOKUP(C524,Lookups!$B$4:$C$2561,2,FALSE)))</f>
        <v/>
      </c>
      <c r="C522" s="366"/>
      <c r="D522" s="140"/>
      <c r="E522" s="140"/>
      <c r="F522" s="139"/>
      <c r="G522" s="149"/>
      <c r="H522" s="141" t="str">
        <f t="shared" si="16"/>
        <v/>
      </c>
      <c r="I522" s="146"/>
      <c r="J522" s="146"/>
      <c r="K522" s="146"/>
      <c r="L522" s="146"/>
      <c r="M522" s="146"/>
      <c r="N522" s="147" t="s">
        <v>87</v>
      </c>
      <c r="O522" s="146"/>
      <c r="P522" s="147" t="s">
        <v>250</v>
      </c>
      <c r="Q522" s="146"/>
      <c r="R522" s="146"/>
      <c r="S522" s="147" t="s">
        <v>250</v>
      </c>
      <c r="T522" s="146"/>
      <c r="U522" s="147" t="s">
        <v>250</v>
      </c>
      <c r="V522" s="147" t="s">
        <v>250</v>
      </c>
      <c r="W522" s="146"/>
      <c r="X522" s="146"/>
      <c r="Y522" s="146"/>
      <c r="Z522" s="147" t="s">
        <v>456</v>
      </c>
      <c r="AA522" s="146"/>
      <c r="AB522" s="146"/>
      <c r="AC522" s="146"/>
      <c r="AD522" s="146"/>
      <c r="AE522" s="146"/>
      <c r="AF522" s="146"/>
      <c r="AG522" s="146"/>
      <c r="AH522" s="142"/>
      <c r="AI522" s="130"/>
      <c r="AJ522" s="149" t="str">
        <f t="shared" si="17"/>
        <v/>
      </c>
      <c r="AK522" s="211"/>
      <c r="AL522" s="211"/>
      <c r="AM522" s="214"/>
      <c r="AN522" s="214"/>
      <c r="AO522" s="214"/>
      <c r="AP522" s="215"/>
    </row>
    <row r="523" spans="1:42" ht="27" customHeight="1" thickTop="1" thickBot="1" x14ac:dyDescent="0.25">
      <c r="A523" s="138"/>
      <c r="B523" s="304" t="str">
        <f>IF(C525="","",(VLOOKUP(C525,Lookups!$B$4:$C$2561,2,FALSE)))</f>
        <v/>
      </c>
      <c r="C523" s="366"/>
      <c r="D523" s="140"/>
      <c r="E523" s="140"/>
      <c r="F523" s="139"/>
      <c r="G523" s="149"/>
      <c r="H523" s="141" t="str">
        <f t="shared" si="16"/>
        <v/>
      </c>
      <c r="I523" s="146"/>
      <c r="J523" s="146"/>
      <c r="K523" s="146"/>
      <c r="L523" s="146"/>
      <c r="M523" s="146"/>
      <c r="N523" s="147" t="s">
        <v>87</v>
      </c>
      <c r="O523" s="146"/>
      <c r="P523" s="147" t="s">
        <v>250</v>
      </c>
      <c r="Q523" s="146"/>
      <c r="R523" s="146"/>
      <c r="S523" s="147" t="s">
        <v>250</v>
      </c>
      <c r="T523" s="146"/>
      <c r="U523" s="147" t="s">
        <v>250</v>
      </c>
      <c r="V523" s="147" t="s">
        <v>250</v>
      </c>
      <c r="W523" s="146"/>
      <c r="X523" s="146"/>
      <c r="Y523" s="146"/>
      <c r="Z523" s="147" t="s">
        <v>456</v>
      </c>
      <c r="AA523" s="146"/>
      <c r="AB523" s="146"/>
      <c r="AC523" s="146"/>
      <c r="AD523" s="146"/>
      <c r="AE523" s="146"/>
      <c r="AF523" s="146"/>
      <c r="AG523" s="146"/>
      <c r="AH523" s="142"/>
      <c r="AI523" s="130"/>
      <c r="AJ523" s="149" t="str">
        <f t="shared" si="17"/>
        <v/>
      </c>
      <c r="AK523" s="211"/>
      <c r="AL523" s="211"/>
      <c r="AM523" s="214"/>
      <c r="AN523" s="214"/>
      <c r="AO523" s="214"/>
      <c r="AP523" s="215"/>
    </row>
    <row r="524" spans="1:42" ht="27" customHeight="1" thickTop="1" thickBot="1" x14ac:dyDescent="0.25">
      <c r="A524" s="138"/>
      <c r="B524" s="304" t="str">
        <f>IF(C526="","",(VLOOKUP(C526,Lookups!$B$4:$C$2561,2,FALSE)))</f>
        <v/>
      </c>
      <c r="C524" s="366"/>
      <c r="D524" s="140"/>
      <c r="E524" s="140"/>
      <c r="F524" s="139"/>
      <c r="G524" s="149"/>
      <c r="H524" s="141" t="str">
        <f t="shared" si="16"/>
        <v/>
      </c>
      <c r="I524" s="146"/>
      <c r="J524" s="146"/>
      <c r="K524" s="146"/>
      <c r="L524" s="146"/>
      <c r="M524" s="146"/>
      <c r="N524" s="147" t="s">
        <v>87</v>
      </c>
      <c r="O524" s="146"/>
      <c r="P524" s="147" t="s">
        <v>250</v>
      </c>
      <c r="Q524" s="146"/>
      <c r="R524" s="146"/>
      <c r="S524" s="147" t="s">
        <v>250</v>
      </c>
      <c r="T524" s="146"/>
      <c r="U524" s="147" t="s">
        <v>250</v>
      </c>
      <c r="V524" s="147" t="s">
        <v>250</v>
      </c>
      <c r="W524" s="146"/>
      <c r="X524" s="146"/>
      <c r="Y524" s="146"/>
      <c r="Z524" s="147" t="s">
        <v>456</v>
      </c>
      <c r="AA524" s="146"/>
      <c r="AB524" s="146"/>
      <c r="AC524" s="146"/>
      <c r="AD524" s="146"/>
      <c r="AE524" s="146"/>
      <c r="AF524" s="146"/>
      <c r="AG524" s="146"/>
      <c r="AH524" s="142"/>
      <c r="AI524" s="130"/>
      <c r="AJ524" s="149" t="str">
        <f t="shared" si="17"/>
        <v/>
      </c>
      <c r="AK524" s="211"/>
      <c r="AL524" s="211"/>
      <c r="AM524" s="214"/>
      <c r="AN524" s="214"/>
      <c r="AO524" s="214"/>
      <c r="AP524" s="215"/>
    </row>
    <row r="525" spans="1:42" ht="27" customHeight="1" thickTop="1" thickBot="1" x14ac:dyDescent="0.25">
      <c r="A525" s="138"/>
      <c r="B525" s="304" t="str">
        <f>IF(C527="","",(VLOOKUP(C527,Lookups!$B$4:$C$2561,2,FALSE)))</f>
        <v/>
      </c>
      <c r="C525" s="366"/>
      <c r="D525" s="140"/>
      <c r="E525" s="140"/>
      <c r="F525" s="139"/>
      <c r="G525" s="149"/>
      <c r="H525" s="141" t="str">
        <f t="shared" si="16"/>
        <v/>
      </c>
      <c r="I525" s="146"/>
      <c r="J525" s="146"/>
      <c r="K525" s="146"/>
      <c r="L525" s="146"/>
      <c r="M525" s="146"/>
      <c r="N525" s="147" t="s">
        <v>87</v>
      </c>
      <c r="O525" s="146"/>
      <c r="P525" s="147" t="s">
        <v>250</v>
      </c>
      <c r="Q525" s="146"/>
      <c r="R525" s="146"/>
      <c r="S525" s="147" t="s">
        <v>250</v>
      </c>
      <c r="T525" s="146"/>
      <c r="U525" s="147" t="s">
        <v>250</v>
      </c>
      <c r="V525" s="147" t="s">
        <v>250</v>
      </c>
      <c r="W525" s="146"/>
      <c r="X525" s="146"/>
      <c r="Y525" s="146"/>
      <c r="Z525" s="147" t="s">
        <v>456</v>
      </c>
      <c r="AA525" s="146"/>
      <c r="AB525" s="146"/>
      <c r="AC525" s="146"/>
      <c r="AD525" s="146"/>
      <c r="AE525" s="146"/>
      <c r="AF525" s="146"/>
      <c r="AG525" s="146"/>
      <c r="AH525" s="142"/>
      <c r="AI525" s="130"/>
      <c r="AJ525" s="149" t="str">
        <f t="shared" si="17"/>
        <v/>
      </c>
      <c r="AK525" s="211"/>
      <c r="AL525" s="211"/>
      <c r="AM525" s="214"/>
      <c r="AN525" s="214"/>
      <c r="AO525" s="214"/>
      <c r="AP525" s="215"/>
    </row>
    <row r="526" spans="1:42" ht="27" customHeight="1" thickTop="1" thickBot="1" x14ac:dyDescent="0.25">
      <c r="A526" s="138"/>
      <c r="B526" s="304" t="str">
        <f>IF(C528="","",(VLOOKUP(C528,Lookups!$B$4:$C$2561,2,FALSE)))</f>
        <v/>
      </c>
      <c r="C526" s="366"/>
      <c r="D526" s="140"/>
      <c r="E526" s="140"/>
      <c r="F526" s="139"/>
      <c r="G526" s="149"/>
      <c r="H526" s="141" t="str">
        <f t="shared" si="16"/>
        <v/>
      </c>
      <c r="I526" s="146"/>
      <c r="J526" s="146"/>
      <c r="K526" s="146"/>
      <c r="L526" s="146"/>
      <c r="M526" s="146"/>
      <c r="N526" s="147" t="s">
        <v>87</v>
      </c>
      <c r="O526" s="146"/>
      <c r="P526" s="147" t="s">
        <v>250</v>
      </c>
      <c r="Q526" s="146"/>
      <c r="R526" s="146"/>
      <c r="S526" s="147" t="s">
        <v>250</v>
      </c>
      <c r="T526" s="146"/>
      <c r="U526" s="147" t="s">
        <v>250</v>
      </c>
      <c r="V526" s="147" t="s">
        <v>250</v>
      </c>
      <c r="W526" s="146"/>
      <c r="X526" s="146"/>
      <c r="Y526" s="146"/>
      <c r="Z526" s="147" t="s">
        <v>456</v>
      </c>
      <c r="AA526" s="146"/>
      <c r="AB526" s="146"/>
      <c r="AC526" s="146"/>
      <c r="AD526" s="146"/>
      <c r="AE526" s="146"/>
      <c r="AF526" s="146"/>
      <c r="AG526" s="146"/>
      <c r="AH526" s="142"/>
      <c r="AI526" s="130"/>
      <c r="AJ526" s="149" t="str">
        <f t="shared" si="17"/>
        <v/>
      </c>
      <c r="AK526" s="211"/>
      <c r="AL526" s="211"/>
      <c r="AM526" s="214"/>
      <c r="AN526" s="214"/>
      <c r="AO526" s="214"/>
      <c r="AP526" s="215"/>
    </row>
    <row r="527" spans="1:42" ht="27" customHeight="1" thickTop="1" thickBot="1" x14ac:dyDescent="0.25">
      <c r="A527" s="138"/>
      <c r="B527" s="304" t="str">
        <f>IF(C529="","",(VLOOKUP(C529,Lookups!$B$4:$C$2561,2,FALSE)))</f>
        <v/>
      </c>
      <c r="C527" s="366"/>
      <c r="D527" s="140"/>
      <c r="E527" s="140"/>
      <c r="F527" s="139"/>
      <c r="G527" s="149"/>
      <c r="H527" s="141" t="str">
        <f t="shared" si="16"/>
        <v/>
      </c>
      <c r="I527" s="146"/>
      <c r="J527" s="146"/>
      <c r="K527" s="146"/>
      <c r="L527" s="146"/>
      <c r="M527" s="146"/>
      <c r="N527" s="147" t="s">
        <v>87</v>
      </c>
      <c r="O527" s="146"/>
      <c r="P527" s="147" t="s">
        <v>250</v>
      </c>
      <c r="Q527" s="146"/>
      <c r="R527" s="146"/>
      <c r="S527" s="147" t="s">
        <v>250</v>
      </c>
      <c r="T527" s="146"/>
      <c r="U527" s="147" t="s">
        <v>250</v>
      </c>
      <c r="V527" s="147" t="s">
        <v>250</v>
      </c>
      <c r="W527" s="146"/>
      <c r="X527" s="146"/>
      <c r="Y527" s="146"/>
      <c r="Z527" s="147" t="s">
        <v>456</v>
      </c>
      <c r="AA527" s="146"/>
      <c r="AB527" s="146"/>
      <c r="AC527" s="146"/>
      <c r="AD527" s="146"/>
      <c r="AE527" s="146"/>
      <c r="AF527" s="146"/>
      <c r="AG527" s="146"/>
      <c r="AH527" s="142"/>
      <c r="AI527" s="130"/>
      <c r="AJ527" s="149" t="str">
        <f t="shared" si="17"/>
        <v/>
      </c>
      <c r="AK527" s="211"/>
      <c r="AL527" s="211"/>
      <c r="AM527" s="214"/>
      <c r="AN527" s="214"/>
      <c r="AO527" s="214"/>
      <c r="AP527" s="215"/>
    </row>
    <row r="528" spans="1:42" ht="27" customHeight="1" thickTop="1" thickBot="1" x14ac:dyDescent="0.25">
      <c r="A528" s="138"/>
      <c r="B528" s="304" t="str">
        <f>IF(C530="","",(VLOOKUP(C530,Lookups!$B$4:$C$2561,2,FALSE)))</f>
        <v/>
      </c>
      <c r="C528" s="366"/>
      <c r="D528" s="140"/>
      <c r="E528" s="140"/>
      <c r="F528" s="139"/>
      <c r="G528" s="149"/>
      <c r="H528" s="141" t="str">
        <f t="shared" si="16"/>
        <v/>
      </c>
      <c r="I528" s="146"/>
      <c r="J528" s="146"/>
      <c r="K528" s="146"/>
      <c r="L528" s="146"/>
      <c r="M528" s="146"/>
      <c r="N528" s="147" t="s">
        <v>87</v>
      </c>
      <c r="O528" s="146"/>
      <c r="P528" s="147" t="s">
        <v>250</v>
      </c>
      <c r="Q528" s="146"/>
      <c r="R528" s="146"/>
      <c r="S528" s="147" t="s">
        <v>250</v>
      </c>
      <c r="T528" s="146"/>
      <c r="U528" s="147" t="s">
        <v>250</v>
      </c>
      <c r="V528" s="147" t="s">
        <v>250</v>
      </c>
      <c r="W528" s="146"/>
      <c r="X528" s="146"/>
      <c r="Y528" s="146"/>
      <c r="Z528" s="147" t="s">
        <v>456</v>
      </c>
      <c r="AA528" s="146"/>
      <c r="AB528" s="146"/>
      <c r="AC528" s="146"/>
      <c r="AD528" s="146"/>
      <c r="AE528" s="146"/>
      <c r="AF528" s="146"/>
      <c r="AG528" s="146"/>
      <c r="AH528" s="142"/>
      <c r="AI528" s="130"/>
      <c r="AJ528" s="149" t="str">
        <f t="shared" si="17"/>
        <v/>
      </c>
      <c r="AK528" s="211"/>
      <c r="AL528" s="211"/>
      <c r="AM528" s="214"/>
      <c r="AN528" s="214"/>
      <c r="AO528" s="214"/>
      <c r="AP528" s="215"/>
    </row>
    <row r="529" spans="1:42" ht="27" customHeight="1" thickTop="1" thickBot="1" x14ac:dyDescent="0.25">
      <c r="A529" s="138"/>
      <c r="B529" s="304" t="str">
        <f>IF(C531="","",(VLOOKUP(C531,Lookups!$B$4:$C$2561,2,FALSE)))</f>
        <v/>
      </c>
      <c r="C529" s="366"/>
      <c r="D529" s="140"/>
      <c r="E529" s="140"/>
      <c r="F529" s="139"/>
      <c r="G529" s="149"/>
      <c r="H529" s="141" t="str">
        <f t="shared" si="16"/>
        <v/>
      </c>
      <c r="I529" s="146"/>
      <c r="J529" s="146"/>
      <c r="K529" s="146"/>
      <c r="L529" s="146"/>
      <c r="M529" s="146"/>
      <c r="N529" s="147" t="s">
        <v>87</v>
      </c>
      <c r="O529" s="146"/>
      <c r="P529" s="147" t="s">
        <v>250</v>
      </c>
      <c r="Q529" s="146"/>
      <c r="R529" s="146"/>
      <c r="S529" s="147" t="s">
        <v>250</v>
      </c>
      <c r="T529" s="146"/>
      <c r="U529" s="147" t="s">
        <v>250</v>
      </c>
      <c r="V529" s="147" t="s">
        <v>250</v>
      </c>
      <c r="W529" s="146"/>
      <c r="X529" s="146"/>
      <c r="Y529" s="146"/>
      <c r="Z529" s="147" t="s">
        <v>456</v>
      </c>
      <c r="AA529" s="146"/>
      <c r="AB529" s="146"/>
      <c r="AC529" s="146"/>
      <c r="AD529" s="146"/>
      <c r="AE529" s="146"/>
      <c r="AF529" s="146"/>
      <c r="AG529" s="146"/>
      <c r="AH529" s="142"/>
      <c r="AI529" s="130"/>
      <c r="AJ529" s="149" t="str">
        <f t="shared" si="17"/>
        <v/>
      </c>
      <c r="AK529" s="211"/>
      <c r="AL529" s="211"/>
      <c r="AM529" s="214"/>
      <c r="AN529" s="214"/>
      <c r="AO529" s="214"/>
      <c r="AP529" s="215"/>
    </row>
    <row r="530" spans="1:42" ht="27" customHeight="1" thickTop="1" thickBot="1" x14ac:dyDescent="0.25">
      <c r="A530" s="138"/>
      <c r="B530" s="304" t="str">
        <f>IF(C532="","",(VLOOKUP(C532,Lookups!$B$4:$C$2561,2,FALSE)))</f>
        <v/>
      </c>
      <c r="C530" s="366"/>
      <c r="D530" s="140"/>
      <c r="E530" s="140"/>
      <c r="F530" s="139"/>
      <c r="G530" s="149"/>
      <c r="H530" s="141" t="str">
        <f t="shared" si="16"/>
        <v/>
      </c>
      <c r="I530" s="146"/>
      <c r="J530" s="146"/>
      <c r="K530" s="146"/>
      <c r="L530" s="146"/>
      <c r="M530" s="146"/>
      <c r="N530" s="147" t="s">
        <v>87</v>
      </c>
      <c r="O530" s="146"/>
      <c r="P530" s="147" t="s">
        <v>250</v>
      </c>
      <c r="Q530" s="146"/>
      <c r="R530" s="146"/>
      <c r="S530" s="147" t="s">
        <v>250</v>
      </c>
      <c r="T530" s="146"/>
      <c r="U530" s="147" t="s">
        <v>250</v>
      </c>
      <c r="V530" s="147" t="s">
        <v>250</v>
      </c>
      <c r="W530" s="146"/>
      <c r="X530" s="146"/>
      <c r="Y530" s="146"/>
      <c r="Z530" s="147" t="s">
        <v>456</v>
      </c>
      <c r="AA530" s="146"/>
      <c r="AB530" s="146"/>
      <c r="AC530" s="146"/>
      <c r="AD530" s="146"/>
      <c r="AE530" s="146"/>
      <c r="AF530" s="146"/>
      <c r="AG530" s="146"/>
      <c r="AH530" s="142"/>
      <c r="AI530" s="130"/>
      <c r="AJ530" s="149" t="str">
        <f t="shared" si="17"/>
        <v/>
      </c>
      <c r="AK530" s="211"/>
      <c r="AL530" s="211"/>
      <c r="AM530" s="214"/>
      <c r="AN530" s="214"/>
      <c r="AO530" s="214"/>
      <c r="AP530" s="215"/>
    </row>
    <row r="531" spans="1:42" ht="27" customHeight="1" thickTop="1" thickBot="1" x14ac:dyDescent="0.25">
      <c r="A531" s="138"/>
      <c r="B531" s="304" t="str">
        <f>IF(C533="","",(VLOOKUP(C533,Lookups!$B$4:$C$2561,2,FALSE)))</f>
        <v/>
      </c>
      <c r="C531" s="366"/>
      <c r="D531" s="140"/>
      <c r="E531" s="140"/>
      <c r="F531" s="139"/>
      <c r="G531" s="149"/>
      <c r="H531" s="141" t="str">
        <f t="shared" si="16"/>
        <v/>
      </c>
      <c r="I531" s="146"/>
      <c r="J531" s="146"/>
      <c r="K531" s="146"/>
      <c r="L531" s="146"/>
      <c r="M531" s="146"/>
      <c r="N531" s="147" t="s">
        <v>87</v>
      </c>
      <c r="O531" s="146"/>
      <c r="P531" s="147" t="s">
        <v>250</v>
      </c>
      <c r="Q531" s="146"/>
      <c r="R531" s="146"/>
      <c r="S531" s="147" t="s">
        <v>250</v>
      </c>
      <c r="T531" s="146"/>
      <c r="U531" s="147" t="s">
        <v>250</v>
      </c>
      <c r="V531" s="147" t="s">
        <v>250</v>
      </c>
      <c r="W531" s="146"/>
      <c r="X531" s="146"/>
      <c r="Y531" s="146"/>
      <c r="Z531" s="147" t="s">
        <v>456</v>
      </c>
      <c r="AA531" s="146"/>
      <c r="AB531" s="146"/>
      <c r="AC531" s="146"/>
      <c r="AD531" s="146"/>
      <c r="AE531" s="146"/>
      <c r="AF531" s="146"/>
      <c r="AG531" s="146"/>
      <c r="AH531" s="142"/>
      <c r="AI531" s="130"/>
      <c r="AJ531" s="149" t="str">
        <f t="shared" si="17"/>
        <v/>
      </c>
      <c r="AK531" s="211"/>
      <c r="AL531" s="211"/>
      <c r="AM531" s="214"/>
      <c r="AN531" s="214"/>
      <c r="AO531" s="214"/>
      <c r="AP531" s="215"/>
    </row>
    <row r="532" spans="1:42" ht="27" customHeight="1" thickTop="1" thickBot="1" x14ac:dyDescent="0.25">
      <c r="A532" s="138"/>
      <c r="B532" s="304" t="str">
        <f>IF(C534="","",(VLOOKUP(C534,Lookups!$B$4:$C$2561,2,FALSE)))</f>
        <v/>
      </c>
      <c r="C532" s="366"/>
      <c r="D532" s="140"/>
      <c r="E532" s="140"/>
      <c r="F532" s="139"/>
      <c r="G532" s="149"/>
      <c r="H532" s="141" t="str">
        <f t="shared" si="16"/>
        <v/>
      </c>
      <c r="I532" s="146"/>
      <c r="J532" s="146"/>
      <c r="K532" s="146"/>
      <c r="L532" s="146"/>
      <c r="M532" s="146"/>
      <c r="N532" s="147" t="s">
        <v>87</v>
      </c>
      <c r="O532" s="146"/>
      <c r="P532" s="147" t="s">
        <v>250</v>
      </c>
      <c r="Q532" s="146"/>
      <c r="R532" s="146"/>
      <c r="S532" s="147" t="s">
        <v>250</v>
      </c>
      <c r="T532" s="146"/>
      <c r="U532" s="147" t="s">
        <v>250</v>
      </c>
      <c r="V532" s="147" t="s">
        <v>250</v>
      </c>
      <c r="W532" s="146"/>
      <c r="X532" s="146"/>
      <c r="Y532" s="146"/>
      <c r="Z532" s="147" t="s">
        <v>456</v>
      </c>
      <c r="AA532" s="146"/>
      <c r="AB532" s="146"/>
      <c r="AC532" s="146"/>
      <c r="AD532" s="146"/>
      <c r="AE532" s="146"/>
      <c r="AF532" s="146"/>
      <c r="AG532" s="146"/>
      <c r="AH532" s="142"/>
      <c r="AI532" s="130"/>
      <c r="AJ532" s="149" t="str">
        <f t="shared" si="17"/>
        <v/>
      </c>
      <c r="AK532" s="211"/>
      <c r="AL532" s="211"/>
      <c r="AM532" s="214"/>
      <c r="AN532" s="214"/>
      <c r="AO532" s="214"/>
      <c r="AP532" s="215"/>
    </row>
    <row r="533" spans="1:42" ht="27" customHeight="1" thickTop="1" thickBot="1" x14ac:dyDescent="0.25">
      <c r="A533" s="138"/>
      <c r="B533" s="304" t="str">
        <f>IF(C535="","",(VLOOKUP(C535,Lookups!$B$4:$C$2561,2,FALSE)))</f>
        <v/>
      </c>
      <c r="C533" s="366"/>
      <c r="D533" s="140"/>
      <c r="E533" s="140"/>
      <c r="F533" s="139"/>
      <c r="G533" s="149"/>
      <c r="H533" s="141" t="str">
        <f t="shared" si="16"/>
        <v/>
      </c>
      <c r="I533" s="146"/>
      <c r="J533" s="146"/>
      <c r="K533" s="146"/>
      <c r="L533" s="146"/>
      <c r="M533" s="146"/>
      <c r="N533" s="147" t="s">
        <v>87</v>
      </c>
      <c r="O533" s="146"/>
      <c r="P533" s="147" t="s">
        <v>250</v>
      </c>
      <c r="Q533" s="146"/>
      <c r="R533" s="146"/>
      <c r="S533" s="147" t="s">
        <v>250</v>
      </c>
      <c r="T533" s="146"/>
      <c r="U533" s="147" t="s">
        <v>250</v>
      </c>
      <c r="V533" s="147" t="s">
        <v>250</v>
      </c>
      <c r="W533" s="146"/>
      <c r="X533" s="146"/>
      <c r="Y533" s="146"/>
      <c r="Z533" s="147" t="s">
        <v>456</v>
      </c>
      <c r="AA533" s="146"/>
      <c r="AB533" s="146"/>
      <c r="AC533" s="146"/>
      <c r="AD533" s="146"/>
      <c r="AE533" s="146"/>
      <c r="AF533" s="146"/>
      <c r="AG533" s="146"/>
      <c r="AH533" s="142"/>
      <c r="AI533" s="130"/>
      <c r="AJ533" s="149" t="str">
        <f t="shared" si="17"/>
        <v/>
      </c>
      <c r="AK533" s="211"/>
      <c r="AL533" s="211"/>
      <c r="AM533" s="214"/>
      <c r="AN533" s="214"/>
      <c r="AO533" s="214"/>
      <c r="AP533" s="215"/>
    </row>
    <row r="534" spans="1:42" ht="27" customHeight="1" thickTop="1" thickBot="1" x14ac:dyDescent="0.25">
      <c r="A534" s="138"/>
      <c r="B534" s="304" t="str">
        <f>IF(C536="","",(VLOOKUP(C536,Lookups!$B$4:$C$2561,2,FALSE)))</f>
        <v/>
      </c>
      <c r="C534" s="366"/>
      <c r="D534" s="140"/>
      <c r="E534" s="140"/>
      <c r="F534" s="139"/>
      <c r="G534" s="149"/>
      <c r="H534" s="141" t="str">
        <f t="shared" si="16"/>
        <v/>
      </c>
      <c r="I534" s="146"/>
      <c r="J534" s="146"/>
      <c r="K534" s="146"/>
      <c r="L534" s="146"/>
      <c r="M534" s="146"/>
      <c r="N534" s="147" t="s">
        <v>87</v>
      </c>
      <c r="O534" s="146"/>
      <c r="P534" s="147" t="s">
        <v>250</v>
      </c>
      <c r="Q534" s="146"/>
      <c r="R534" s="146"/>
      <c r="S534" s="147" t="s">
        <v>250</v>
      </c>
      <c r="T534" s="146"/>
      <c r="U534" s="147" t="s">
        <v>250</v>
      </c>
      <c r="V534" s="147" t="s">
        <v>250</v>
      </c>
      <c r="W534" s="146"/>
      <c r="X534" s="146"/>
      <c r="Y534" s="146"/>
      <c r="Z534" s="147" t="s">
        <v>456</v>
      </c>
      <c r="AA534" s="146"/>
      <c r="AB534" s="146"/>
      <c r="AC534" s="146"/>
      <c r="AD534" s="146"/>
      <c r="AE534" s="146"/>
      <c r="AF534" s="146"/>
      <c r="AG534" s="146"/>
      <c r="AH534" s="142"/>
      <c r="AI534" s="130"/>
      <c r="AJ534" s="149" t="str">
        <f t="shared" si="17"/>
        <v/>
      </c>
      <c r="AK534" s="211"/>
      <c r="AL534" s="211"/>
      <c r="AM534" s="214"/>
      <c r="AN534" s="214"/>
      <c r="AO534" s="214"/>
      <c r="AP534" s="215"/>
    </row>
    <row r="535" spans="1:42" ht="27" customHeight="1" thickTop="1" thickBot="1" x14ac:dyDescent="0.25">
      <c r="A535" s="138"/>
      <c r="B535" s="304" t="str">
        <f>IF(C537="","",(VLOOKUP(C537,Lookups!$B$4:$C$2561,2,FALSE)))</f>
        <v/>
      </c>
      <c r="C535" s="366"/>
      <c r="D535" s="140"/>
      <c r="E535" s="140"/>
      <c r="F535" s="139"/>
      <c r="G535" s="149"/>
      <c r="H535" s="141" t="str">
        <f t="shared" si="16"/>
        <v/>
      </c>
      <c r="I535" s="146"/>
      <c r="J535" s="146"/>
      <c r="K535" s="146"/>
      <c r="L535" s="146"/>
      <c r="M535" s="146"/>
      <c r="N535" s="147" t="s">
        <v>87</v>
      </c>
      <c r="O535" s="146"/>
      <c r="P535" s="147" t="s">
        <v>250</v>
      </c>
      <c r="Q535" s="146"/>
      <c r="R535" s="146"/>
      <c r="S535" s="147" t="s">
        <v>250</v>
      </c>
      <c r="T535" s="146"/>
      <c r="U535" s="147" t="s">
        <v>250</v>
      </c>
      <c r="V535" s="147" t="s">
        <v>250</v>
      </c>
      <c r="W535" s="146"/>
      <c r="X535" s="146"/>
      <c r="Y535" s="146"/>
      <c r="Z535" s="147" t="s">
        <v>456</v>
      </c>
      <c r="AA535" s="146"/>
      <c r="AB535" s="146"/>
      <c r="AC535" s="146"/>
      <c r="AD535" s="146"/>
      <c r="AE535" s="146"/>
      <c r="AF535" s="146"/>
      <c r="AG535" s="146"/>
      <c r="AH535" s="142"/>
      <c r="AI535" s="130"/>
      <c r="AJ535" s="149" t="str">
        <f t="shared" si="17"/>
        <v/>
      </c>
      <c r="AK535" s="211"/>
      <c r="AL535" s="211"/>
      <c r="AM535" s="214"/>
      <c r="AN535" s="214"/>
      <c r="AO535" s="214"/>
      <c r="AP535" s="215"/>
    </row>
    <row r="536" spans="1:42" ht="27" customHeight="1" thickTop="1" thickBot="1" x14ac:dyDescent="0.25">
      <c r="A536" s="138"/>
      <c r="B536" s="304" t="str">
        <f>IF(C538="","",(VLOOKUP(C538,Lookups!$B$4:$C$2561,2,FALSE)))</f>
        <v/>
      </c>
      <c r="C536" s="366"/>
      <c r="D536" s="140"/>
      <c r="E536" s="140"/>
      <c r="F536" s="139"/>
      <c r="G536" s="149"/>
      <c r="H536" s="141" t="str">
        <f t="shared" si="16"/>
        <v/>
      </c>
      <c r="I536" s="146"/>
      <c r="J536" s="146"/>
      <c r="K536" s="146"/>
      <c r="L536" s="146"/>
      <c r="M536" s="146"/>
      <c r="N536" s="147" t="s">
        <v>87</v>
      </c>
      <c r="O536" s="146"/>
      <c r="P536" s="147" t="s">
        <v>250</v>
      </c>
      <c r="Q536" s="146"/>
      <c r="R536" s="146"/>
      <c r="S536" s="147" t="s">
        <v>250</v>
      </c>
      <c r="T536" s="146"/>
      <c r="U536" s="147" t="s">
        <v>250</v>
      </c>
      <c r="V536" s="147" t="s">
        <v>250</v>
      </c>
      <c r="W536" s="146"/>
      <c r="X536" s="146"/>
      <c r="Y536" s="146"/>
      <c r="Z536" s="147" t="s">
        <v>456</v>
      </c>
      <c r="AA536" s="146"/>
      <c r="AB536" s="146"/>
      <c r="AC536" s="146"/>
      <c r="AD536" s="146"/>
      <c r="AE536" s="146"/>
      <c r="AF536" s="146"/>
      <c r="AG536" s="146"/>
      <c r="AH536" s="142"/>
      <c r="AI536" s="130"/>
      <c r="AJ536" s="149" t="str">
        <f t="shared" si="17"/>
        <v/>
      </c>
      <c r="AK536" s="211"/>
      <c r="AL536" s="211"/>
      <c r="AM536" s="214"/>
      <c r="AN536" s="214"/>
      <c r="AO536" s="214"/>
      <c r="AP536" s="215"/>
    </row>
    <row r="537" spans="1:42" ht="27" customHeight="1" thickTop="1" thickBot="1" x14ac:dyDescent="0.25">
      <c r="A537" s="138"/>
      <c r="B537" s="304" t="str">
        <f>IF(C539="","",(VLOOKUP(C539,Lookups!$B$4:$C$2561,2,FALSE)))</f>
        <v/>
      </c>
      <c r="C537" s="366"/>
      <c r="D537" s="140"/>
      <c r="E537" s="140"/>
      <c r="F537" s="139"/>
      <c r="G537" s="149"/>
      <c r="H537" s="141" t="str">
        <f t="shared" si="16"/>
        <v/>
      </c>
      <c r="I537" s="146"/>
      <c r="J537" s="146"/>
      <c r="K537" s="146"/>
      <c r="L537" s="146"/>
      <c r="M537" s="146"/>
      <c r="N537" s="147" t="s">
        <v>87</v>
      </c>
      <c r="O537" s="146"/>
      <c r="P537" s="147" t="s">
        <v>250</v>
      </c>
      <c r="Q537" s="146"/>
      <c r="R537" s="146"/>
      <c r="S537" s="147" t="s">
        <v>250</v>
      </c>
      <c r="T537" s="146"/>
      <c r="U537" s="147" t="s">
        <v>250</v>
      </c>
      <c r="V537" s="147" t="s">
        <v>250</v>
      </c>
      <c r="W537" s="146"/>
      <c r="X537" s="146"/>
      <c r="Y537" s="146"/>
      <c r="Z537" s="147" t="s">
        <v>456</v>
      </c>
      <c r="AA537" s="146"/>
      <c r="AB537" s="146"/>
      <c r="AC537" s="146"/>
      <c r="AD537" s="146"/>
      <c r="AE537" s="146"/>
      <c r="AF537" s="146"/>
      <c r="AG537" s="146"/>
      <c r="AH537" s="142"/>
      <c r="AI537" s="130"/>
      <c r="AJ537" s="149" t="str">
        <f t="shared" si="17"/>
        <v/>
      </c>
      <c r="AK537" s="211"/>
      <c r="AL537" s="211"/>
      <c r="AM537" s="214"/>
      <c r="AN537" s="214"/>
      <c r="AO537" s="214"/>
      <c r="AP537" s="215"/>
    </row>
    <row r="538" spans="1:42" ht="27" customHeight="1" thickTop="1" thickBot="1" x14ac:dyDescent="0.25">
      <c r="A538" s="138"/>
      <c r="B538" s="304" t="str">
        <f>IF(C540="","",(VLOOKUP(C540,Lookups!$B$4:$C$2561,2,FALSE)))</f>
        <v/>
      </c>
      <c r="C538" s="366"/>
      <c r="D538" s="140"/>
      <c r="E538" s="140"/>
      <c r="F538" s="139"/>
      <c r="G538" s="149"/>
      <c r="H538" s="141" t="str">
        <f t="shared" si="16"/>
        <v/>
      </c>
      <c r="I538" s="146"/>
      <c r="J538" s="146"/>
      <c r="K538" s="146"/>
      <c r="L538" s="146"/>
      <c r="M538" s="146"/>
      <c r="N538" s="147" t="s">
        <v>87</v>
      </c>
      <c r="O538" s="146"/>
      <c r="P538" s="147" t="s">
        <v>250</v>
      </c>
      <c r="Q538" s="146"/>
      <c r="R538" s="146"/>
      <c r="S538" s="147" t="s">
        <v>250</v>
      </c>
      <c r="T538" s="146"/>
      <c r="U538" s="147" t="s">
        <v>250</v>
      </c>
      <c r="V538" s="147" t="s">
        <v>250</v>
      </c>
      <c r="W538" s="146"/>
      <c r="X538" s="146"/>
      <c r="Y538" s="146"/>
      <c r="Z538" s="147" t="s">
        <v>456</v>
      </c>
      <c r="AA538" s="146"/>
      <c r="AB538" s="146"/>
      <c r="AC538" s="146"/>
      <c r="AD538" s="146"/>
      <c r="AE538" s="146"/>
      <c r="AF538" s="146"/>
      <c r="AG538" s="146"/>
      <c r="AH538" s="142"/>
      <c r="AI538" s="130"/>
      <c r="AJ538" s="149" t="str">
        <f t="shared" si="17"/>
        <v/>
      </c>
      <c r="AK538" s="211"/>
      <c r="AL538" s="211"/>
      <c r="AM538" s="214"/>
      <c r="AN538" s="214"/>
      <c r="AO538" s="214"/>
      <c r="AP538" s="215"/>
    </row>
    <row r="539" spans="1:42" ht="27" customHeight="1" thickTop="1" thickBot="1" x14ac:dyDescent="0.25">
      <c r="A539" s="138"/>
      <c r="B539" s="304" t="str">
        <f>IF(C541="","",(VLOOKUP(C541,Lookups!$B$4:$C$2561,2,FALSE)))</f>
        <v/>
      </c>
      <c r="C539" s="366"/>
      <c r="D539" s="140"/>
      <c r="E539" s="140"/>
      <c r="F539" s="139"/>
      <c r="G539" s="149"/>
      <c r="H539" s="141" t="str">
        <f t="shared" si="16"/>
        <v/>
      </c>
      <c r="I539" s="146"/>
      <c r="J539" s="146"/>
      <c r="K539" s="146"/>
      <c r="L539" s="146"/>
      <c r="M539" s="146"/>
      <c r="N539" s="147" t="s">
        <v>87</v>
      </c>
      <c r="O539" s="146"/>
      <c r="P539" s="147" t="s">
        <v>250</v>
      </c>
      <c r="Q539" s="146"/>
      <c r="R539" s="146"/>
      <c r="S539" s="147" t="s">
        <v>250</v>
      </c>
      <c r="T539" s="146"/>
      <c r="U539" s="147" t="s">
        <v>250</v>
      </c>
      <c r="V539" s="147" t="s">
        <v>250</v>
      </c>
      <c r="W539" s="146"/>
      <c r="X539" s="146"/>
      <c r="Y539" s="146"/>
      <c r="Z539" s="147" t="s">
        <v>456</v>
      </c>
      <c r="AA539" s="146"/>
      <c r="AB539" s="146"/>
      <c r="AC539" s="146"/>
      <c r="AD539" s="146"/>
      <c r="AE539" s="146"/>
      <c r="AF539" s="146"/>
      <c r="AG539" s="146"/>
      <c r="AH539" s="142"/>
      <c r="AI539" s="130"/>
      <c r="AJ539" s="149" t="str">
        <f t="shared" si="17"/>
        <v/>
      </c>
      <c r="AK539" s="211"/>
      <c r="AL539" s="211"/>
      <c r="AM539" s="214"/>
      <c r="AN539" s="214"/>
      <c r="AO539" s="214"/>
      <c r="AP539" s="215"/>
    </row>
    <row r="540" spans="1:42" ht="27" customHeight="1" thickTop="1" thickBot="1" x14ac:dyDescent="0.25">
      <c r="A540" s="138"/>
      <c r="B540" s="304" t="str">
        <f>IF(C542="","",(VLOOKUP(C542,Lookups!$B$4:$C$2561,2,FALSE)))</f>
        <v/>
      </c>
      <c r="C540" s="366"/>
      <c r="D540" s="140"/>
      <c r="E540" s="140"/>
      <c r="F540" s="139"/>
      <c r="G540" s="149"/>
      <c r="H540" s="141" t="str">
        <f t="shared" si="16"/>
        <v/>
      </c>
      <c r="I540" s="146"/>
      <c r="J540" s="146"/>
      <c r="K540" s="146"/>
      <c r="L540" s="146"/>
      <c r="M540" s="146"/>
      <c r="N540" s="147" t="s">
        <v>87</v>
      </c>
      <c r="O540" s="146"/>
      <c r="P540" s="147" t="s">
        <v>250</v>
      </c>
      <c r="Q540" s="146"/>
      <c r="R540" s="146"/>
      <c r="S540" s="147" t="s">
        <v>250</v>
      </c>
      <c r="T540" s="146"/>
      <c r="U540" s="147" t="s">
        <v>250</v>
      </c>
      <c r="V540" s="147" t="s">
        <v>250</v>
      </c>
      <c r="W540" s="146"/>
      <c r="X540" s="146"/>
      <c r="Y540" s="146"/>
      <c r="Z540" s="147" t="s">
        <v>456</v>
      </c>
      <c r="AA540" s="146"/>
      <c r="AB540" s="146"/>
      <c r="AC540" s="146"/>
      <c r="AD540" s="146"/>
      <c r="AE540" s="146"/>
      <c r="AF540" s="146"/>
      <c r="AG540" s="146"/>
      <c r="AH540" s="142"/>
      <c r="AI540" s="130"/>
      <c r="AJ540" s="149" t="str">
        <f t="shared" si="17"/>
        <v/>
      </c>
      <c r="AK540" s="211"/>
      <c r="AL540" s="211"/>
      <c r="AM540" s="214"/>
      <c r="AN540" s="214"/>
      <c r="AO540" s="214"/>
      <c r="AP540" s="215"/>
    </row>
    <row r="541" spans="1:42" ht="27" customHeight="1" thickTop="1" thickBot="1" x14ac:dyDescent="0.25">
      <c r="A541" s="138"/>
      <c r="B541" s="304" t="str">
        <f>IF(C543="","",(VLOOKUP(C543,Lookups!$B$4:$C$2561,2,FALSE)))</f>
        <v/>
      </c>
      <c r="C541" s="366"/>
      <c r="D541" s="140"/>
      <c r="E541" s="140"/>
      <c r="F541" s="139"/>
      <c r="G541" s="149"/>
      <c r="H541" s="141" t="str">
        <f t="shared" si="16"/>
        <v/>
      </c>
      <c r="I541" s="146"/>
      <c r="J541" s="146"/>
      <c r="K541" s="146"/>
      <c r="L541" s="146"/>
      <c r="M541" s="146"/>
      <c r="N541" s="147" t="s">
        <v>87</v>
      </c>
      <c r="O541" s="146"/>
      <c r="P541" s="147" t="s">
        <v>250</v>
      </c>
      <c r="Q541" s="146"/>
      <c r="R541" s="146"/>
      <c r="S541" s="147" t="s">
        <v>250</v>
      </c>
      <c r="T541" s="146"/>
      <c r="U541" s="147" t="s">
        <v>250</v>
      </c>
      <c r="V541" s="147" t="s">
        <v>250</v>
      </c>
      <c r="W541" s="146"/>
      <c r="X541" s="146"/>
      <c r="Y541" s="146"/>
      <c r="Z541" s="147" t="s">
        <v>456</v>
      </c>
      <c r="AA541" s="146"/>
      <c r="AB541" s="146"/>
      <c r="AC541" s="146"/>
      <c r="AD541" s="146"/>
      <c r="AE541" s="146"/>
      <c r="AF541" s="146"/>
      <c r="AG541" s="146"/>
      <c r="AH541" s="142"/>
      <c r="AI541" s="130"/>
      <c r="AJ541" s="149" t="str">
        <f t="shared" si="17"/>
        <v/>
      </c>
      <c r="AK541" s="211"/>
      <c r="AL541" s="211"/>
      <c r="AM541" s="214"/>
      <c r="AN541" s="214"/>
      <c r="AO541" s="214"/>
      <c r="AP541" s="215"/>
    </row>
    <row r="542" spans="1:42" ht="27" customHeight="1" thickTop="1" thickBot="1" x14ac:dyDescent="0.25">
      <c r="A542" s="138"/>
      <c r="B542" s="304" t="str">
        <f>IF(C544="","",(VLOOKUP(C544,Lookups!$B$4:$C$2561,2,FALSE)))</f>
        <v/>
      </c>
      <c r="C542" s="366"/>
      <c r="D542" s="140"/>
      <c r="E542" s="140"/>
      <c r="F542" s="139"/>
      <c r="G542" s="149"/>
      <c r="H542" s="141" t="str">
        <f t="shared" si="16"/>
        <v/>
      </c>
      <c r="I542" s="146"/>
      <c r="J542" s="146"/>
      <c r="K542" s="146"/>
      <c r="L542" s="146"/>
      <c r="M542" s="146"/>
      <c r="N542" s="147" t="s">
        <v>87</v>
      </c>
      <c r="O542" s="146"/>
      <c r="P542" s="147" t="s">
        <v>250</v>
      </c>
      <c r="Q542" s="146"/>
      <c r="R542" s="146"/>
      <c r="S542" s="147" t="s">
        <v>250</v>
      </c>
      <c r="T542" s="146"/>
      <c r="U542" s="147" t="s">
        <v>250</v>
      </c>
      <c r="V542" s="147" t="s">
        <v>250</v>
      </c>
      <c r="W542" s="146"/>
      <c r="X542" s="146"/>
      <c r="Y542" s="146"/>
      <c r="Z542" s="147" t="s">
        <v>456</v>
      </c>
      <c r="AA542" s="146"/>
      <c r="AB542" s="146"/>
      <c r="AC542" s="146"/>
      <c r="AD542" s="146"/>
      <c r="AE542" s="146"/>
      <c r="AF542" s="146"/>
      <c r="AG542" s="146"/>
      <c r="AH542" s="142"/>
      <c r="AI542" s="130"/>
      <c r="AJ542" s="149" t="str">
        <f t="shared" si="17"/>
        <v/>
      </c>
      <c r="AK542" s="211"/>
      <c r="AL542" s="211"/>
      <c r="AM542" s="214"/>
      <c r="AN542" s="214"/>
      <c r="AO542" s="214"/>
      <c r="AP542" s="215"/>
    </row>
    <row r="543" spans="1:42" ht="27" customHeight="1" thickTop="1" thickBot="1" x14ac:dyDescent="0.25">
      <c r="A543" s="138"/>
      <c r="B543" s="304" t="str">
        <f>IF(C545="","",(VLOOKUP(C545,Lookups!$B$4:$C$2561,2,FALSE)))</f>
        <v/>
      </c>
      <c r="C543" s="366"/>
      <c r="D543" s="140"/>
      <c r="E543" s="140"/>
      <c r="F543" s="139"/>
      <c r="G543" s="149"/>
      <c r="H543" s="141" t="str">
        <f t="shared" si="16"/>
        <v/>
      </c>
      <c r="I543" s="146"/>
      <c r="J543" s="146"/>
      <c r="K543" s="146"/>
      <c r="L543" s="146"/>
      <c r="M543" s="146"/>
      <c r="N543" s="147" t="s">
        <v>87</v>
      </c>
      <c r="O543" s="146"/>
      <c r="P543" s="147" t="s">
        <v>250</v>
      </c>
      <c r="Q543" s="146"/>
      <c r="R543" s="146"/>
      <c r="S543" s="147" t="s">
        <v>250</v>
      </c>
      <c r="T543" s="146"/>
      <c r="U543" s="147" t="s">
        <v>250</v>
      </c>
      <c r="V543" s="147" t="s">
        <v>250</v>
      </c>
      <c r="W543" s="146"/>
      <c r="X543" s="146"/>
      <c r="Y543" s="146"/>
      <c r="Z543" s="147" t="s">
        <v>456</v>
      </c>
      <c r="AA543" s="146"/>
      <c r="AB543" s="146"/>
      <c r="AC543" s="146"/>
      <c r="AD543" s="146"/>
      <c r="AE543" s="146"/>
      <c r="AF543" s="146"/>
      <c r="AG543" s="146"/>
      <c r="AH543" s="142"/>
      <c r="AI543" s="130"/>
      <c r="AJ543" s="149" t="str">
        <f t="shared" si="17"/>
        <v/>
      </c>
      <c r="AK543" s="211"/>
      <c r="AL543" s="211"/>
      <c r="AM543" s="214"/>
      <c r="AN543" s="214"/>
      <c r="AO543" s="214"/>
      <c r="AP543" s="215"/>
    </row>
    <row r="544" spans="1:42" ht="27" customHeight="1" thickTop="1" thickBot="1" x14ac:dyDescent="0.25">
      <c r="A544" s="138"/>
      <c r="B544" s="304" t="str">
        <f>IF(C546="","",(VLOOKUP(C546,Lookups!$B$4:$C$2561,2,FALSE)))</f>
        <v/>
      </c>
      <c r="C544" s="366"/>
      <c r="D544" s="140"/>
      <c r="E544" s="140"/>
      <c r="F544" s="139"/>
      <c r="G544" s="149"/>
      <c r="H544" s="141" t="str">
        <f t="shared" si="16"/>
        <v/>
      </c>
      <c r="I544" s="146"/>
      <c r="J544" s="146"/>
      <c r="K544" s="146"/>
      <c r="L544" s="146"/>
      <c r="M544" s="146"/>
      <c r="N544" s="147" t="s">
        <v>87</v>
      </c>
      <c r="O544" s="146"/>
      <c r="P544" s="147" t="s">
        <v>250</v>
      </c>
      <c r="Q544" s="146"/>
      <c r="R544" s="146"/>
      <c r="S544" s="147" t="s">
        <v>250</v>
      </c>
      <c r="T544" s="146"/>
      <c r="U544" s="147" t="s">
        <v>250</v>
      </c>
      <c r="V544" s="147" t="s">
        <v>250</v>
      </c>
      <c r="W544" s="146"/>
      <c r="X544" s="146"/>
      <c r="Y544" s="146"/>
      <c r="Z544" s="147" t="s">
        <v>456</v>
      </c>
      <c r="AA544" s="146"/>
      <c r="AB544" s="146"/>
      <c r="AC544" s="146"/>
      <c r="AD544" s="146"/>
      <c r="AE544" s="146"/>
      <c r="AF544" s="146"/>
      <c r="AG544" s="146"/>
      <c r="AH544" s="142"/>
      <c r="AI544" s="130"/>
      <c r="AJ544" s="149" t="str">
        <f t="shared" si="17"/>
        <v/>
      </c>
      <c r="AK544" s="211"/>
      <c r="AL544" s="211"/>
      <c r="AM544" s="214"/>
      <c r="AN544" s="214"/>
      <c r="AO544" s="214"/>
      <c r="AP544" s="215"/>
    </row>
    <row r="545" spans="1:42" ht="27" customHeight="1" thickTop="1" thickBot="1" x14ac:dyDescent="0.25">
      <c r="A545" s="138"/>
      <c r="B545" s="304" t="str">
        <f>IF(C547="","",(VLOOKUP(C547,Lookups!$B$4:$C$2561,2,FALSE)))</f>
        <v/>
      </c>
      <c r="C545" s="366"/>
      <c r="D545" s="140"/>
      <c r="E545" s="140"/>
      <c r="F545" s="139"/>
      <c r="G545" s="149"/>
      <c r="H545" s="141" t="str">
        <f t="shared" si="16"/>
        <v/>
      </c>
      <c r="I545" s="146"/>
      <c r="J545" s="146"/>
      <c r="K545" s="146"/>
      <c r="L545" s="146"/>
      <c r="M545" s="146"/>
      <c r="N545" s="147" t="s">
        <v>87</v>
      </c>
      <c r="O545" s="146"/>
      <c r="P545" s="147" t="s">
        <v>250</v>
      </c>
      <c r="Q545" s="146"/>
      <c r="R545" s="146"/>
      <c r="S545" s="147" t="s">
        <v>250</v>
      </c>
      <c r="T545" s="146"/>
      <c r="U545" s="147" t="s">
        <v>250</v>
      </c>
      <c r="V545" s="147" t="s">
        <v>250</v>
      </c>
      <c r="W545" s="146"/>
      <c r="X545" s="146"/>
      <c r="Y545" s="146"/>
      <c r="Z545" s="147" t="s">
        <v>456</v>
      </c>
      <c r="AA545" s="146"/>
      <c r="AB545" s="146"/>
      <c r="AC545" s="146"/>
      <c r="AD545" s="146"/>
      <c r="AE545" s="146"/>
      <c r="AF545" s="146"/>
      <c r="AG545" s="146"/>
      <c r="AH545" s="142"/>
      <c r="AI545" s="130"/>
      <c r="AJ545" s="149" t="str">
        <f t="shared" si="17"/>
        <v/>
      </c>
      <c r="AK545" s="211"/>
      <c r="AL545" s="211"/>
      <c r="AM545" s="214"/>
      <c r="AN545" s="214"/>
      <c r="AO545" s="214"/>
      <c r="AP545" s="215"/>
    </row>
    <row r="546" spans="1:42" ht="27" customHeight="1" thickTop="1" thickBot="1" x14ac:dyDescent="0.25">
      <c r="A546" s="138"/>
      <c r="B546" s="304" t="str">
        <f>IF(C548="","",(VLOOKUP(C548,Lookups!$B$4:$C$2561,2,FALSE)))</f>
        <v/>
      </c>
      <c r="C546" s="366"/>
      <c r="D546" s="140"/>
      <c r="E546" s="140"/>
      <c r="F546" s="139"/>
      <c r="G546" s="149"/>
      <c r="H546" s="141" t="str">
        <f t="shared" si="16"/>
        <v/>
      </c>
      <c r="I546" s="146"/>
      <c r="J546" s="146"/>
      <c r="K546" s="146"/>
      <c r="L546" s="146"/>
      <c r="M546" s="146"/>
      <c r="N546" s="147" t="s">
        <v>87</v>
      </c>
      <c r="O546" s="146"/>
      <c r="P546" s="147" t="s">
        <v>250</v>
      </c>
      <c r="Q546" s="146"/>
      <c r="R546" s="146"/>
      <c r="S546" s="147" t="s">
        <v>250</v>
      </c>
      <c r="T546" s="146"/>
      <c r="U546" s="147" t="s">
        <v>250</v>
      </c>
      <c r="V546" s="147" t="s">
        <v>250</v>
      </c>
      <c r="W546" s="146"/>
      <c r="X546" s="146"/>
      <c r="Y546" s="146"/>
      <c r="Z546" s="147" t="s">
        <v>456</v>
      </c>
      <c r="AA546" s="146"/>
      <c r="AB546" s="146"/>
      <c r="AC546" s="146"/>
      <c r="AD546" s="146"/>
      <c r="AE546" s="146"/>
      <c r="AF546" s="146"/>
      <c r="AG546" s="146"/>
      <c r="AH546" s="142"/>
      <c r="AI546" s="130"/>
      <c r="AJ546" s="149" t="str">
        <f t="shared" si="17"/>
        <v/>
      </c>
      <c r="AK546" s="211"/>
      <c r="AL546" s="211"/>
      <c r="AM546" s="214"/>
      <c r="AN546" s="214"/>
      <c r="AO546" s="214"/>
      <c r="AP546" s="215"/>
    </row>
    <row r="547" spans="1:42" ht="27" customHeight="1" thickTop="1" thickBot="1" x14ac:dyDescent="0.25">
      <c r="A547" s="138"/>
      <c r="B547" s="304" t="str">
        <f>IF(C549="","",(VLOOKUP(C549,Lookups!$B$4:$C$2561,2,FALSE)))</f>
        <v/>
      </c>
      <c r="C547" s="366"/>
      <c r="D547" s="140"/>
      <c r="E547" s="140"/>
      <c r="F547" s="139"/>
      <c r="G547" s="149"/>
      <c r="H547" s="141" t="str">
        <f t="shared" si="16"/>
        <v/>
      </c>
      <c r="I547" s="146"/>
      <c r="J547" s="146"/>
      <c r="K547" s="146"/>
      <c r="L547" s="146"/>
      <c r="M547" s="146"/>
      <c r="N547" s="147" t="s">
        <v>87</v>
      </c>
      <c r="O547" s="146"/>
      <c r="P547" s="147" t="s">
        <v>250</v>
      </c>
      <c r="Q547" s="146"/>
      <c r="R547" s="146"/>
      <c r="S547" s="147" t="s">
        <v>250</v>
      </c>
      <c r="T547" s="146"/>
      <c r="U547" s="147" t="s">
        <v>250</v>
      </c>
      <c r="V547" s="147" t="s">
        <v>250</v>
      </c>
      <c r="W547" s="146"/>
      <c r="X547" s="146"/>
      <c r="Y547" s="146"/>
      <c r="Z547" s="147" t="s">
        <v>456</v>
      </c>
      <c r="AA547" s="146"/>
      <c r="AB547" s="146"/>
      <c r="AC547" s="146"/>
      <c r="AD547" s="146"/>
      <c r="AE547" s="146"/>
      <c r="AF547" s="146"/>
      <c r="AG547" s="146"/>
      <c r="AH547" s="142"/>
      <c r="AI547" s="130"/>
      <c r="AJ547" s="149" t="str">
        <f t="shared" si="17"/>
        <v/>
      </c>
      <c r="AK547" s="211"/>
      <c r="AL547" s="211"/>
      <c r="AM547" s="214"/>
      <c r="AN547" s="214"/>
      <c r="AO547" s="214"/>
      <c r="AP547" s="215"/>
    </row>
    <row r="548" spans="1:42" ht="27" customHeight="1" thickTop="1" thickBot="1" x14ac:dyDescent="0.25">
      <c r="A548" s="138"/>
      <c r="B548" s="304" t="str">
        <f>IF(C550="","",(VLOOKUP(C550,Lookups!$B$4:$C$2561,2,FALSE)))</f>
        <v/>
      </c>
      <c r="C548" s="366"/>
      <c r="D548" s="140"/>
      <c r="E548" s="140"/>
      <c r="F548" s="139"/>
      <c r="G548" s="149"/>
      <c r="H548" s="141" t="str">
        <f t="shared" si="16"/>
        <v/>
      </c>
      <c r="I548" s="146"/>
      <c r="J548" s="146"/>
      <c r="K548" s="146"/>
      <c r="L548" s="146"/>
      <c r="M548" s="146"/>
      <c r="N548" s="147" t="s">
        <v>87</v>
      </c>
      <c r="O548" s="146"/>
      <c r="P548" s="147" t="s">
        <v>250</v>
      </c>
      <c r="Q548" s="146"/>
      <c r="R548" s="146"/>
      <c r="S548" s="147" t="s">
        <v>250</v>
      </c>
      <c r="T548" s="146"/>
      <c r="U548" s="147" t="s">
        <v>250</v>
      </c>
      <c r="V548" s="147" t="s">
        <v>250</v>
      </c>
      <c r="W548" s="146"/>
      <c r="X548" s="146"/>
      <c r="Y548" s="146"/>
      <c r="Z548" s="147" t="s">
        <v>456</v>
      </c>
      <c r="AA548" s="146"/>
      <c r="AB548" s="146"/>
      <c r="AC548" s="146"/>
      <c r="AD548" s="146"/>
      <c r="AE548" s="146"/>
      <c r="AF548" s="146"/>
      <c r="AG548" s="146"/>
      <c r="AH548" s="142"/>
      <c r="AI548" s="130"/>
      <c r="AJ548" s="149" t="str">
        <f t="shared" si="17"/>
        <v/>
      </c>
      <c r="AK548" s="211"/>
      <c r="AL548" s="211"/>
      <c r="AM548" s="214"/>
      <c r="AN548" s="214"/>
      <c r="AO548" s="214"/>
      <c r="AP548" s="215"/>
    </row>
    <row r="549" spans="1:42" ht="27" customHeight="1" thickTop="1" thickBot="1" x14ac:dyDescent="0.25">
      <c r="A549" s="138"/>
      <c r="B549" s="304" t="str">
        <f>IF(C551="","",(VLOOKUP(C551,Lookups!$B$4:$C$2561,2,FALSE)))</f>
        <v/>
      </c>
      <c r="C549" s="366"/>
      <c r="D549" s="140"/>
      <c r="E549" s="140"/>
      <c r="F549" s="139"/>
      <c r="G549" s="149"/>
      <c r="H549" s="141" t="str">
        <f t="shared" si="16"/>
        <v/>
      </c>
      <c r="I549" s="146"/>
      <c r="J549" s="146"/>
      <c r="K549" s="146"/>
      <c r="L549" s="146"/>
      <c r="M549" s="146"/>
      <c r="N549" s="147" t="s">
        <v>87</v>
      </c>
      <c r="O549" s="146"/>
      <c r="P549" s="147" t="s">
        <v>250</v>
      </c>
      <c r="Q549" s="146"/>
      <c r="R549" s="146"/>
      <c r="S549" s="147" t="s">
        <v>250</v>
      </c>
      <c r="T549" s="146"/>
      <c r="U549" s="147" t="s">
        <v>250</v>
      </c>
      <c r="V549" s="147" t="s">
        <v>250</v>
      </c>
      <c r="W549" s="146"/>
      <c r="X549" s="146"/>
      <c r="Y549" s="146"/>
      <c r="Z549" s="147" t="s">
        <v>456</v>
      </c>
      <c r="AA549" s="146"/>
      <c r="AB549" s="146"/>
      <c r="AC549" s="146"/>
      <c r="AD549" s="146"/>
      <c r="AE549" s="146"/>
      <c r="AF549" s="146"/>
      <c r="AG549" s="146"/>
      <c r="AH549" s="142"/>
      <c r="AI549" s="130"/>
      <c r="AJ549" s="149" t="str">
        <f t="shared" si="17"/>
        <v/>
      </c>
      <c r="AK549" s="211"/>
      <c r="AL549" s="211"/>
      <c r="AM549" s="214"/>
      <c r="AN549" s="214"/>
      <c r="AO549" s="214"/>
      <c r="AP549" s="215"/>
    </row>
    <row r="550" spans="1:42" ht="27" customHeight="1" thickTop="1" thickBot="1" x14ac:dyDescent="0.25">
      <c r="A550" s="138"/>
      <c r="B550" s="304" t="str">
        <f>IF(C552="","",(VLOOKUP(C552,Lookups!$B$4:$C$2561,2,FALSE)))</f>
        <v/>
      </c>
      <c r="C550" s="366"/>
      <c r="D550" s="140"/>
      <c r="E550" s="140"/>
      <c r="F550" s="139"/>
      <c r="G550" s="149"/>
      <c r="H550" s="141" t="str">
        <f t="shared" si="16"/>
        <v/>
      </c>
      <c r="I550" s="146"/>
      <c r="J550" s="146"/>
      <c r="K550" s="146"/>
      <c r="L550" s="146"/>
      <c r="M550" s="146"/>
      <c r="N550" s="147" t="s">
        <v>87</v>
      </c>
      <c r="O550" s="146"/>
      <c r="P550" s="147" t="s">
        <v>250</v>
      </c>
      <c r="Q550" s="146"/>
      <c r="R550" s="146"/>
      <c r="S550" s="147" t="s">
        <v>250</v>
      </c>
      <c r="T550" s="146"/>
      <c r="U550" s="147" t="s">
        <v>250</v>
      </c>
      <c r="V550" s="147" t="s">
        <v>250</v>
      </c>
      <c r="W550" s="146"/>
      <c r="X550" s="146"/>
      <c r="Y550" s="146"/>
      <c r="Z550" s="147" t="s">
        <v>456</v>
      </c>
      <c r="AA550" s="146"/>
      <c r="AB550" s="146"/>
      <c r="AC550" s="146"/>
      <c r="AD550" s="146"/>
      <c r="AE550" s="146"/>
      <c r="AF550" s="146"/>
      <c r="AG550" s="146"/>
      <c r="AH550" s="142"/>
      <c r="AI550" s="130"/>
      <c r="AJ550" s="149" t="str">
        <f t="shared" si="17"/>
        <v/>
      </c>
      <c r="AK550" s="211"/>
      <c r="AL550" s="211"/>
      <c r="AM550" s="214"/>
      <c r="AN550" s="214"/>
      <c r="AO550" s="214"/>
      <c r="AP550" s="215"/>
    </row>
    <row r="551" spans="1:42" ht="27" customHeight="1" thickTop="1" thickBot="1" x14ac:dyDescent="0.25">
      <c r="A551" s="138"/>
      <c r="B551" s="304" t="str">
        <f>IF(C553="","",(VLOOKUP(C553,Lookups!$B$4:$C$2561,2,FALSE)))</f>
        <v/>
      </c>
      <c r="C551" s="366"/>
      <c r="D551" s="140"/>
      <c r="E551" s="140"/>
      <c r="F551" s="139"/>
      <c r="G551" s="149"/>
      <c r="H551" s="141" t="str">
        <f t="shared" si="16"/>
        <v/>
      </c>
      <c r="I551" s="146"/>
      <c r="J551" s="146"/>
      <c r="K551" s="146"/>
      <c r="L551" s="146"/>
      <c r="M551" s="146"/>
      <c r="N551" s="147" t="s">
        <v>87</v>
      </c>
      <c r="O551" s="146"/>
      <c r="P551" s="147" t="s">
        <v>250</v>
      </c>
      <c r="Q551" s="146"/>
      <c r="R551" s="146"/>
      <c r="S551" s="147" t="s">
        <v>250</v>
      </c>
      <c r="T551" s="146"/>
      <c r="U551" s="147" t="s">
        <v>250</v>
      </c>
      <c r="V551" s="147" t="s">
        <v>250</v>
      </c>
      <c r="W551" s="146"/>
      <c r="X551" s="146"/>
      <c r="Y551" s="146"/>
      <c r="Z551" s="147" t="s">
        <v>456</v>
      </c>
      <c r="AA551" s="146"/>
      <c r="AB551" s="146"/>
      <c r="AC551" s="146"/>
      <c r="AD551" s="146"/>
      <c r="AE551" s="146"/>
      <c r="AF551" s="146"/>
      <c r="AG551" s="146"/>
      <c r="AH551" s="142"/>
      <c r="AI551" s="130"/>
      <c r="AJ551" s="149" t="str">
        <f t="shared" si="17"/>
        <v/>
      </c>
      <c r="AK551" s="211"/>
      <c r="AL551" s="211"/>
      <c r="AM551" s="214"/>
      <c r="AN551" s="214"/>
      <c r="AO551" s="214"/>
      <c r="AP551" s="215"/>
    </row>
    <row r="552" spans="1:42" ht="27" customHeight="1" thickTop="1" thickBot="1" x14ac:dyDescent="0.25">
      <c r="A552" s="138"/>
      <c r="B552" s="304" t="str">
        <f>IF(C554="","",(VLOOKUP(C554,Lookups!$B$4:$C$2561,2,FALSE)))</f>
        <v/>
      </c>
      <c r="C552" s="366"/>
      <c r="D552" s="140"/>
      <c r="E552" s="140"/>
      <c r="F552" s="139"/>
      <c r="G552" s="149"/>
      <c r="H552" s="141" t="str">
        <f t="shared" si="16"/>
        <v/>
      </c>
      <c r="I552" s="146"/>
      <c r="J552" s="146"/>
      <c r="K552" s="146"/>
      <c r="L552" s="146"/>
      <c r="M552" s="146"/>
      <c r="N552" s="147" t="s">
        <v>87</v>
      </c>
      <c r="O552" s="146"/>
      <c r="P552" s="147" t="s">
        <v>250</v>
      </c>
      <c r="Q552" s="146"/>
      <c r="R552" s="146"/>
      <c r="S552" s="147" t="s">
        <v>250</v>
      </c>
      <c r="T552" s="146"/>
      <c r="U552" s="147" t="s">
        <v>250</v>
      </c>
      <c r="V552" s="147" t="s">
        <v>250</v>
      </c>
      <c r="W552" s="146"/>
      <c r="X552" s="146"/>
      <c r="Y552" s="146"/>
      <c r="Z552" s="147" t="s">
        <v>456</v>
      </c>
      <c r="AA552" s="146"/>
      <c r="AB552" s="146"/>
      <c r="AC552" s="146"/>
      <c r="AD552" s="146"/>
      <c r="AE552" s="146"/>
      <c r="AF552" s="146"/>
      <c r="AG552" s="146"/>
      <c r="AH552" s="142"/>
      <c r="AI552" s="130"/>
      <c r="AJ552" s="149" t="str">
        <f t="shared" si="17"/>
        <v/>
      </c>
      <c r="AK552" s="211"/>
      <c r="AL552" s="211"/>
      <c r="AM552" s="214"/>
      <c r="AN552" s="214"/>
      <c r="AO552" s="214"/>
      <c r="AP552" s="215"/>
    </row>
    <row r="553" spans="1:42" ht="27" customHeight="1" thickTop="1" thickBot="1" x14ac:dyDescent="0.25">
      <c r="A553" s="138"/>
      <c r="B553" s="304" t="str">
        <f>IF(C555="","",(VLOOKUP(C555,Lookups!$B$4:$C$2561,2,FALSE)))</f>
        <v/>
      </c>
      <c r="C553" s="366"/>
      <c r="D553" s="140"/>
      <c r="E553" s="140"/>
      <c r="F553" s="139"/>
      <c r="G553" s="149"/>
      <c r="H553" s="141" t="str">
        <f t="shared" si="16"/>
        <v/>
      </c>
      <c r="I553" s="146"/>
      <c r="J553" s="146"/>
      <c r="K553" s="146"/>
      <c r="L553" s="146"/>
      <c r="M553" s="146"/>
      <c r="N553" s="147" t="s">
        <v>87</v>
      </c>
      <c r="O553" s="146"/>
      <c r="P553" s="147" t="s">
        <v>250</v>
      </c>
      <c r="Q553" s="146"/>
      <c r="R553" s="146"/>
      <c r="S553" s="147" t="s">
        <v>250</v>
      </c>
      <c r="T553" s="146"/>
      <c r="U553" s="147" t="s">
        <v>250</v>
      </c>
      <c r="V553" s="147" t="s">
        <v>250</v>
      </c>
      <c r="W553" s="146"/>
      <c r="X553" s="146"/>
      <c r="Y553" s="146"/>
      <c r="Z553" s="147" t="s">
        <v>456</v>
      </c>
      <c r="AA553" s="146"/>
      <c r="AB553" s="146"/>
      <c r="AC553" s="146"/>
      <c r="AD553" s="146"/>
      <c r="AE553" s="146"/>
      <c r="AF553" s="146"/>
      <c r="AG553" s="146"/>
      <c r="AH553" s="142"/>
      <c r="AI553" s="130"/>
      <c r="AJ553" s="149" t="str">
        <f t="shared" si="17"/>
        <v/>
      </c>
      <c r="AK553" s="211"/>
      <c r="AL553" s="211"/>
      <c r="AM553" s="214"/>
      <c r="AN553" s="214"/>
      <c r="AO553" s="214"/>
      <c r="AP553" s="215"/>
    </row>
    <row r="554" spans="1:42" ht="27" customHeight="1" thickTop="1" thickBot="1" x14ac:dyDescent="0.25">
      <c r="A554" s="138"/>
      <c r="B554" s="304" t="str">
        <f>IF(C556="","",(VLOOKUP(C556,Lookups!$B$4:$C$2561,2,FALSE)))</f>
        <v/>
      </c>
      <c r="C554" s="366"/>
      <c r="D554" s="140"/>
      <c r="E554" s="140"/>
      <c r="F554" s="139"/>
      <c r="G554" s="149"/>
      <c r="H554" s="141" t="str">
        <f t="shared" si="16"/>
        <v/>
      </c>
      <c r="I554" s="146"/>
      <c r="J554" s="146"/>
      <c r="K554" s="146"/>
      <c r="L554" s="146"/>
      <c r="M554" s="146"/>
      <c r="N554" s="147" t="s">
        <v>87</v>
      </c>
      <c r="O554" s="146"/>
      <c r="P554" s="147" t="s">
        <v>250</v>
      </c>
      <c r="Q554" s="146"/>
      <c r="R554" s="146"/>
      <c r="S554" s="147" t="s">
        <v>250</v>
      </c>
      <c r="T554" s="146"/>
      <c r="U554" s="147" t="s">
        <v>250</v>
      </c>
      <c r="V554" s="147" t="s">
        <v>250</v>
      </c>
      <c r="W554" s="146"/>
      <c r="X554" s="146"/>
      <c r="Y554" s="146"/>
      <c r="Z554" s="147" t="s">
        <v>456</v>
      </c>
      <c r="AA554" s="146"/>
      <c r="AB554" s="146"/>
      <c r="AC554" s="146"/>
      <c r="AD554" s="146"/>
      <c r="AE554" s="146"/>
      <c r="AF554" s="146"/>
      <c r="AG554" s="146"/>
      <c r="AH554" s="142"/>
      <c r="AI554" s="130"/>
      <c r="AJ554" s="149" t="str">
        <f t="shared" si="17"/>
        <v/>
      </c>
      <c r="AK554" s="211"/>
      <c r="AL554" s="211"/>
      <c r="AM554" s="214"/>
      <c r="AN554" s="214"/>
      <c r="AO554" s="214"/>
      <c r="AP554" s="215"/>
    </row>
    <row r="555" spans="1:42" ht="27" customHeight="1" thickTop="1" thickBot="1" x14ac:dyDescent="0.25">
      <c r="A555" s="138"/>
      <c r="B555" s="304" t="str">
        <f>IF(C557="","",(VLOOKUP(C557,Lookups!$B$4:$C$2561,2,FALSE)))</f>
        <v/>
      </c>
      <c r="C555" s="366"/>
      <c r="D555" s="140"/>
      <c r="E555" s="140"/>
      <c r="F555" s="139"/>
      <c r="G555" s="149"/>
      <c r="H555" s="141" t="str">
        <f t="shared" si="16"/>
        <v/>
      </c>
      <c r="I555" s="146"/>
      <c r="J555" s="146"/>
      <c r="K555" s="146"/>
      <c r="L555" s="146"/>
      <c r="M555" s="146"/>
      <c r="N555" s="147" t="s">
        <v>87</v>
      </c>
      <c r="O555" s="146"/>
      <c r="P555" s="147" t="s">
        <v>250</v>
      </c>
      <c r="Q555" s="146"/>
      <c r="R555" s="146"/>
      <c r="S555" s="147" t="s">
        <v>250</v>
      </c>
      <c r="T555" s="146"/>
      <c r="U555" s="147" t="s">
        <v>250</v>
      </c>
      <c r="V555" s="147" t="s">
        <v>250</v>
      </c>
      <c r="W555" s="146"/>
      <c r="X555" s="146"/>
      <c r="Y555" s="146"/>
      <c r="Z555" s="147" t="s">
        <v>456</v>
      </c>
      <c r="AA555" s="146"/>
      <c r="AB555" s="146"/>
      <c r="AC555" s="146"/>
      <c r="AD555" s="146"/>
      <c r="AE555" s="146"/>
      <c r="AF555" s="146"/>
      <c r="AG555" s="146"/>
      <c r="AH555" s="142"/>
      <c r="AI555" s="130"/>
      <c r="AJ555" s="149" t="str">
        <f t="shared" si="17"/>
        <v/>
      </c>
      <c r="AK555" s="211"/>
      <c r="AL555" s="211"/>
      <c r="AM555" s="214"/>
      <c r="AN555" s="214"/>
      <c r="AO555" s="214"/>
      <c r="AP555" s="215"/>
    </row>
    <row r="556" spans="1:42" ht="27" customHeight="1" thickTop="1" thickBot="1" x14ac:dyDescent="0.25">
      <c r="A556" s="138"/>
      <c r="B556" s="304" t="str">
        <f>IF(C558="","",(VLOOKUP(C558,Lookups!$B$4:$C$2561,2,FALSE)))</f>
        <v/>
      </c>
      <c r="C556" s="366"/>
      <c r="D556" s="140"/>
      <c r="E556" s="140"/>
      <c r="F556" s="139"/>
      <c r="G556" s="149"/>
      <c r="H556" s="141" t="str">
        <f t="shared" si="16"/>
        <v/>
      </c>
      <c r="I556" s="146"/>
      <c r="J556" s="146"/>
      <c r="K556" s="146"/>
      <c r="L556" s="146"/>
      <c r="M556" s="146"/>
      <c r="N556" s="147" t="s">
        <v>87</v>
      </c>
      <c r="O556" s="146"/>
      <c r="P556" s="147" t="s">
        <v>250</v>
      </c>
      <c r="Q556" s="146"/>
      <c r="R556" s="146"/>
      <c r="S556" s="147" t="s">
        <v>250</v>
      </c>
      <c r="T556" s="146"/>
      <c r="U556" s="147" t="s">
        <v>250</v>
      </c>
      <c r="V556" s="147" t="s">
        <v>250</v>
      </c>
      <c r="W556" s="146"/>
      <c r="X556" s="146"/>
      <c r="Y556" s="146"/>
      <c r="Z556" s="147" t="s">
        <v>456</v>
      </c>
      <c r="AA556" s="146"/>
      <c r="AB556" s="146"/>
      <c r="AC556" s="146"/>
      <c r="AD556" s="146"/>
      <c r="AE556" s="146"/>
      <c r="AF556" s="146"/>
      <c r="AG556" s="146"/>
      <c r="AH556" s="142"/>
      <c r="AI556" s="130"/>
      <c r="AJ556" s="149" t="str">
        <f t="shared" si="17"/>
        <v/>
      </c>
      <c r="AK556" s="211"/>
      <c r="AL556" s="211"/>
      <c r="AM556" s="214"/>
      <c r="AN556" s="214"/>
      <c r="AO556" s="214"/>
      <c r="AP556" s="215"/>
    </row>
    <row r="557" spans="1:42" ht="27" customHeight="1" thickTop="1" thickBot="1" x14ac:dyDescent="0.25">
      <c r="A557" s="138"/>
      <c r="B557" s="304" t="str">
        <f>IF(C559="","",(VLOOKUP(C559,Lookups!$B$4:$C$2561,2,FALSE)))</f>
        <v/>
      </c>
      <c r="C557" s="366"/>
      <c r="D557" s="140"/>
      <c r="E557" s="140"/>
      <c r="F557" s="139"/>
      <c r="G557" s="149"/>
      <c r="H557" s="141" t="str">
        <f t="shared" si="16"/>
        <v/>
      </c>
      <c r="I557" s="146"/>
      <c r="J557" s="146"/>
      <c r="K557" s="146"/>
      <c r="L557" s="146"/>
      <c r="M557" s="146"/>
      <c r="N557" s="147" t="s">
        <v>87</v>
      </c>
      <c r="O557" s="146"/>
      <c r="P557" s="147" t="s">
        <v>250</v>
      </c>
      <c r="Q557" s="146"/>
      <c r="R557" s="146"/>
      <c r="S557" s="147" t="s">
        <v>250</v>
      </c>
      <c r="T557" s="146"/>
      <c r="U557" s="147" t="s">
        <v>250</v>
      </c>
      <c r="V557" s="147" t="s">
        <v>250</v>
      </c>
      <c r="W557" s="146"/>
      <c r="X557" s="146"/>
      <c r="Y557" s="146"/>
      <c r="Z557" s="147" t="s">
        <v>456</v>
      </c>
      <c r="AA557" s="146"/>
      <c r="AB557" s="146"/>
      <c r="AC557" s="146"/>
      <c r="AD557" s="146"/>
      <c r="AE557" s="146"/>
      <c r="AF557" s="146"/>
      <c r="AG557" s="146"/>
      <c r="AH557" s="142"/>
      <c r="AI557" s="130"/>
      <c r="AJ557" s="149" t="str">
        <f t="shared" si="17"/>
        <v/>
      </c>
      <c r="AK557" s="211"/>
      <c r="AL557" s="211"/>
      <c r="AM557" s="214"/>
      <c r="AN557" s="214"/>
      <c r="AO557" s="214"/>
      <c r="AP557" s="215"/>
    </row>
    <row r="558" spans="1:42" ht="27" customHeight="1" thickTop="1" thickBot="1" x14ac:dyDescent="0.25">
      <c r="A558" s="138"/>
      <c r="B558" s="304" t="str">
        <f>IF(C560="","",(VLOOKUP(C560,Lookups!$B$4:$C$2561,2,FALSE)))</f>
        <v/>
      </c>
      <c r="C558" s="366"/>
      <c r="D558" s="140"/>
      <c r="E558" s="140"/>
      <c r="F558" s="139"/>
      <c r="G558" s="149"/>
      <c r="H558" s="141" t="str">
        <f t="shared" si="16"/>
        <v/>
      </c>
      <c r="I558" s="146"/>
      <c r="J558" s="146"/>
      <c r="K558" s="146"/>
      <c r="L558" s="146"/>
      <c r="M558" s="146"/>
      <c r="N558" s="147" t="s">
        <v>87</v>
      </c>
      <c r="O558" s="146"/>
      <c r="P558" s="147" t="s">
        <v>250</v>
      </c>
      <c r="Q558" s="146"/>
      <c r="R558" s="146"/>
      <c r="S558" s="147" t="s">
        <v>250</v>
      </c>
      <c r="T558" s="146"/>
      <c r="U558" s="147" t="s">
        <v>250</v>
      </c>
      <c r="V558" s="147" t="s">
        <v>250</v>
      </c>
      <c r="W558" s="146"/>
      <c r="X558" s="146"/>
      <c r="Y558" s="146"/>
      <c r="Z558" s="147" t="s">
        <v>456</v>
      </c>
      <c r="AA558" s="146"/>
      <c r="AB558" s="146"/>
      <c r="AC558" s="146"/>
      <c r="AD558" s="146"/>
      <c r="AE558" s="146"/>
      <c r="AF558" s="146"/>
      <c r="AG558" s="146"/>
      <c r="AH558" s="142"/>
      <c r="AI558" s="130"/>
      <c r="AJ558" s="149" t="str">
        <f t="shared" si="17"/>
        <v/>
      </c>
      <c r="AK558" s="211"/>
      <c r="AL558" s="211"/>
      <c r="AM558" s="214"/>
      <c r="AN558" s="214"/>
      <c r="AO558" s="214"/>
      <c r="AP558" s="215"/>
    </row>
    <row r="559" spans="1:42" ht="27" customHeight="1" thickTop="1" thickBot="1" x14ac:dyDescent="0.25">
      <c r="A559" s="138"/>
      <c r="B559" s="304" t="str">
        <f>IF(C561="","",(VLOOKUP(C561,Lookups!$B$4:$C$2561,2,FALSE)))</f>
        <v/>
      </c>
      <c r="C559" s="366"/>
      <c r="D559" s="140"/>
      <c r="E559" s="140"/>
      <c r="F559" s="139"/>
      <c r="G559" s="149"/>
      <c r="H559" s="141" t="str">
        <f t="shared" si="16"/>
        <v/>
      </c>
      <c r="I559" s="146"/>
      <c r="J559" s="146"/>
      <c r="K559" s="146"/>
      <c r="L559" s="146"/>
      <c r="M559" s="146"/>
      <c r="N559" s="147" t="s">
        <v>87</v>
      </c>
      <c r="O559" s="146"/>
      <c r="P559" s="147" t="s">
        <v>250</v>
      </c>
      <c r="Q559" s="146"/>
      <c r="R559" s="146"/>
      <c r="S559" s="147" t="s">
        <v>250</v>
      </c>
      <c r="T559" s="146"/>
      <c r="U559" s="147" t="s">
        <v>250</v>
      </c>
      <c r="V559" s="147" t="s">
        <v>250</v>
      </c>
      <c r="W559" s="146"/>
      <c r="X559" s="146"/>
      <c r="Y559" s="146"/>
      <c r="Z559" s="147" t="s">
        <v>456</v>
      </c>
      <c r="AA559" s="146"/>
      <c r="AB559" s="146"/>
      <c r="AC559" s="146"/>
      <c r="AD559" s="146"/>
      <c r="AE559" s="146"/>
      <c r="AF559" s="146"/>
      <c r="AG559" s="146"/>
      <c r="AH559" s="142"/>
      <c r="AI559" s="130"/>
      <c r="AJ559" s="149" t="str">
        <f t="shared" si="17"/>
        <v/>
      </c>
      <c r="AK559" s="211"/>
      <c r="AL559" s="211"/>
      <c r="AM559" s="214"/>
      <c r="AN559" s="214"/>
      <c r="AO559" s="214"/>
      <c r="AP559" s="215"/>
    </row>
    <row r="560" spans="1:42" ht="27" customHeight="1" thickTop="1" thickBot="1" x14ac:dyDescent="0.25">
      <c r="A560" s="138"/>
      <c r="B560" s="304" t="str">
        <f>IF(C562="","",(VLOOKUP(C562,Lookups!$B$4:$C$2561,2,FALSE)))</f>
        <v/>
      </c>
      <c r="C560" s="366"/>
      <c r="D560" s="140"/>
      <c r="E560" s="140"/>
      <c r="F560" s="139"/>
      <c r="G560" s="149"/>
      <c r="H560" s="141" t="str">
        <f t="shared" si="16"/>
        <v/>
      </c>
      <c r="I560" s="146"/>
      <c r="J560" s="146"/>
      <c r="K560" s="146"/>
      <c r="L560" s="146"/>
      <c r="M560" s="146"/>
      <c r="N560" s="147" t="s">
        <v>87</v>
      </c>
      <c r="O560" s="146"/>
      <c r="P560" s="147" t="s">
        <v>250</v>
      </c>
      <c r="Q560" s="146"/>
      <c r="R560" s="146"/>
      <c r="S560" s="147" t="s">
        <v>250</v>
      </c>
      <c r="T560" s="146"/>
      <c r="U560" s="147" t="s">
        <v>250</v>
      </c>
      <c r="V560" s="147" t="s">
        <v>250</v>
      </c>
      <c r="W560" s="146"/>
      <c r="X560" s="146"/>
      <c r="Y560" s="146"/>
      <c r="Z560" s="147" t="s">
        <v>456</v>
      </c>
      <c r="AA560" s="146"/>
      <c r="AB560" s="146"/>
      <c r="AC560" s="146"/>
      <c r="AD560" s="146"/>
      <c r="AE560" s="146"/>
      <c r="AF560" s="146"/>
      <c r="AG560" s="146"/>
      <c r="AH560" s="142"/>
      <c r="AI560" s="130"/>
      <c r="AJ560" s="149" t="str">
        <f t="shared" si="17"/>
        <v/>
      </c>
      <c r="AK560" s="211"/>
      <c r="AL560" s="211"/>
      <c r="AM560" s="214"/>
      <c r="AN560" s="214"/>
      <c r="AO560" s="214"/>
      <c r="AP560" s="215"/>
    </row>
    <row r="561" spans="1:42" ht="27" customHeight="1" thickTop="1" thickBot="1" x14ac:dyDescent="0.25">
      <c r="A561" s="138"/>
      <c r="B561" s="304" t="str">
        <f>IF(C563="","",(VLOOKUP(C563,Lookups!$B$4:$C$2561,2,FALSE)))</f>
        <v/>
      </c>
      <c r="C561" s="366"/>
      <c r="D561" s="140"/>
      <c r="E561" s="140"/>
      <c r="F561" s="139"/>
      <c r="G561" s="149"/>
      <c r="H561" s="141" t="str">
        <f t="shared" si="16"/>
        <v/>
      </c>
      <c r="I561" s="146"/>
      <c r="J561" s="146"/>
      <c r="K561" s="146"/>
      <c r="L561" s="146"/>
      <c r="M561" s="146"/>
      <c r="N561" s="147" t="s">
        <v>87</v>
      </c>
      <c r="O561" s="146"/>
      <c r="P561" s="147" t="s">
        <v>250</v>
      </c>
      <c r="Q561" s="146"/>
      <c r="R561" s="146"/>
      <c r="S561" s="147" t="s">
        <v>250</v>
      </c>
      <c r="T561" s="146"/>
      <c r="U561" s="147" t="s">
        <v>250</v>
      </c>
      <c r="V561" s="147" t="s">
        <v>250</v>
      </c>
      <c r="W561" s="146"/>
      <c r="X561" s="146"/>
      <c r="Y561" s="146"/>
      <c r="Z561" s="147" t="s">
        <v>456</v>
      </c>
      <c r="AA561" s="146"/>
      <c r="AB561" s="146"/>
      <c r="AC561" s="146"/>
      <c r="AD561" s="146"/>
      <c r="AE561" s="146"/>
      <c r="AF561" s="146"/>
      <c r="AG561" s="146"/>
      <c r="AH561" s="142"/>
      <c r="AI561" s="130"/>
      <c r="AJ561" s="149" t="str">
        <f t="shared" si="17"/>
        <v/>
      </c>
      <c r="AK561" s="211"/>
      <c r="AL561" s="211"/>
      <c r="AM561" s="214"/>
      <c r="AN561" s="214"/>
      <c r="AO561" s="214"/>
      <c r="AP561" s="215"/>
    </row>
    <row r="562" spans="1:42" ht="27" customHeight="1" thickTop="1" thickBot="1" x14ac:dyDescent="0.25">
      <c r="A562" s="138"/>
      <c r="B562" s="304" t="str">
        <f>IF(C564="","",(VLOOKUP(C564,Lookups!$B$4:$C$2561,2,FALSE)))</f>
        <v/>
      </c>
      <c r="C562" s="366"/>
      <c r="D562" s="140"/>
      <c r="E562" s="140"/>
      <c r="F562" s="139"/>
      <c r="G562" s="149"/>
      <c r="H562" s="141" t="str">
        <f t="shared" si="16"/>
        <v/>
      </c>
      <c r="I562" s="146"/>
      <c r="J562" s="146"/>
      <c r="K562" s="146"/>
      <c r="L562" s="146"/>
      <c r="M562" s="146"/>
      <c r="N562" s="147" t="s">
        <v>87</v>
      </c>
      <c r="O562" s="146"/>
      <c r="P562" s="147" t="s">
        <v>250</v>
      </c>
      <c r="Q562" s="146"/>
      <c r="R562" s="146"/>
      <c r="S562" s="147" t="s">
        <v>250</v>
      </c>
      <c r="T562" s="146"/>
      <c r="U562" s="147" t="s">
        <v>250</v>
      </c>
      <c r="V562" s="147" t="s">
        <v>250</v>
      </c>
      <c r="W562" s="146"/>
      <c r="X562" s="146"/>
      <c r="Y562" s="146"/>
      <c r="Z562" s="147" t="s">
        <v>456</v>
      </c>
      <c r="AA562" s="146"/>
      <c r="AB562" s="146"/>
      <c r="AC562" s="146"/>
      <c r="AD562" s="146"/>
      <c r="AE562" s="146"/>
      <c r="AF562" s="146"/>
      <c r="AG562" s="146"/>
      <c r="AH562" s="142"/>
      <c r="AI562" s="130"/>
      <c r="AJ562" s="149" t="str">
        <f t="shared" si="17"/>
        <v/>
      </c>
      <c r="AK562" s="211"/>
      <c r="AL562" s="211"/>
      <c r="AM562" s="214"/>
      <c r="AN562" s="214"/>
      <c r="AO562" s="214"/>
      <c r="AP562" s="215"/>
    </row>
    <row r="563" spans="1:42" ht="27" customHeight="1" thickTop="1" thickBot="1" x14ac:dyDescent="0.25">
      <c r="A563" s="138"/>
      <c r="B563" s="304" t="str">
        <f>IF(C565="","",(VLOOKUP(C565,Lookups!$B$4:$C$2561,2,FALSE)))</f>
        <v/>
      </c>
      <c r="C563" s="366"/>
      <c r="D563" s="140"/>
      <c r="E563" s="140"/>
      <c r="F563" s="139"/>
      <c r="G563" s="149"/>
      <c r="H563" s="141" t="str">
        <f t="shared" si="16"/>
        <v/>
      </c>
      <c r="I563" s="146"/>
      <c r="J563" s="146"/>
      <c r="K563" s="146"/>
      <c r="L563" s="146"/>
      <c r="M563" s="146"/>
      <c r="N563" s="147" t="s">
        <v>87</v>
      </c>
      <c r="O563" s="146"/>
      <c r="P563" s="147" t="s">
        <v>250</v>
      </c>
      <c r="Q563" s="146"/>
      <c r="R563" s="146"/>
      <c r="S563" s="147" t="s">
        <v>250</v>
      </c>
      <c r="T563" s="146"/>
      <c r="U563" s="147" t="s">
        <v>250</v>
      </c>
      <c r="V563" s="147" t="s">
        <v>250</v>
      </c>
      <c r="W563" s="146"/>
      <c r="X563" s="146"/>
      <c r="Y563" s="146"/>
      <c r="Z563" s="147" t="s">
        <v>456</v>
      </c>
      <c r="AA563" s="146"/>
      <c r="AB563" s="146"/>
      <c r="AC563" s="146"/>
      <c r="AD563" s="146"/>
      <c r="AE563" s="146"/>
      <c r="AF563" s="146"/>
      <c r="AG563" s="146"/>
      <c r="AH563" s="142"/>
      <c r="AI563" s="130"/>
      <c r="AJ563" s="149" t="str">
        <f t="shared" si="17"/>
        <v/>
      </c>
      <c r="AK563" s="211"/>
      <c r="AL563" s="211"/>
      <c r="AM563" s="214"/>
      <c r="AN563" s="214"/>
      <c r="AO563" s="214"/>
      <c r="AP563" s="215"/>
    </row>
    <row r="564" spans="1:42" ht="27" customHeight="1" thickTop="1" thickBot="1" x14ac:dyDescent="0.25">
      <c r="A564" s="138"/>
      <c r="B564" s="304" t="str">
        <f>IF(C566="","",(VLOOKUP(C566,Lookups!$B$4:$C$2561,2,FALSE)))</f>
        <v/>
      </c>
      <c r="C564" s="366"/>
      <c r="D564" s="140"/>
      <c r="E564" s="140"/>
      <c r="F564" s="139"/>
      <c r="G564" s="149"/>
      <c r="H564" s="141" t="str">
        <f t="shared" si="16"/>
        <v/>
      </c>
      <c r="I564" s="146"/>
      <c r="J564" s="146"/>
      <c r="K564" s="146"/>
      <c r="L564" s="146"/>
      <c r="M564" s="146"/>
      <c r="N564" s="147" t="s">
        <v>87</v>
      </c>
      <c r="O564" s="146"/>
      <c r="P564" s="147" t="s">
        <v>250</v>
      </c>
      <c r="Q564" s="146"/>
      <c r="R564" s="146"/>
      <c r="S564" s="147" t="s">
        <v>250</v>
      </c>
      <c r="T564" s="146"/>
      <c r="U564" s="147" t="s">
        <v>250</v>
      </c>
      <c r="V564" s="147" t="s">
        <v>250</v>
      </c>
      <c r="W564" s="146"/>
      <c r="X564" s="146"/>
      <c r="Y564" s="146"/>
      <c r="Z564" s="147" t="s">
        <v>456</v>
      </c>
      <c r="AA564" s="146"/>
      <c r="AB564" s="146"/>
      <c r="AC564" s="146"/>
      <c r="AD564" s="146"/>
      <c r="AE564" s="146"/>
      <c r="AF564" s="146"/>
      <c r="AG564" s="146"/>
      <c r="AH564" s="142"/>
      <c r="AI564" s="130"/>
      <c r="AJ564" s="149" t="str">
        <f t="shared" si="17"/>
        <v/>
      </c>
      <c r="AK564" s="211"/>
      <c r="AL564" s="211"/>
      <c r="AM564" s="214"/>
      <c r="AN564" s="214"/>
      <c r="AO564" s="214"/>
      <c r="AP564" s="215"/>
    </row>
    <row r="565" spans="1:42" ht="27" customHeight="1" thickTop="1" thickBot="1" x14ac:dyDescent="0.25">
      <c r="A565" s="138"/>
      <c r="B565" s="304" t="str">
        <f>IF(C567="","",(VLOOKUP(C567,Lookups!$B$4:$C$2561,2,FALSE)))</f>
        <v/>
      </c>
      <c r="C565" s="366"/>
      <c r="D565" s="140"/>
      <c r="E565" s="140"/>
      <c r="F565" s="139"/>
      <c r="G565" s="149"/>
      <c r="H565" s="141" t="str">
        <f t="shared" si="16"/>
        <v/>
      </c>
      <c r="I565" s="146"/>
      <c r="J565" s="146"/>
      <c r="K565" s="146"/>
      <c r="L565" s="146"/>
      <c r="M565" s="146"/>
      <c r="N565" s="147" t="s">
        <v>87</v>
      </c>
      <c r="O565" s="146"/>
      <c r="P565" s="147" t="s">
        <v>250</v>
      </c>
      <c r="Q565" s="146"/>
      <c r="R565" s="146"/>
      <c r="S565" s="147" t="s">
        <v>250</v>
      </c>
      <c r="T565" s="146"/>
      <c r="U565" s="147" t="s">
        <v>250</v>
      </c>
      <c r="V565" s="147" t="s">
        <v>250</v>
      </c>
      <c r="W565" s="146"/>
      <c r="X565" s="146"/>
      <c r="Y565" s="146"/>
      <c r="Z565" s="147" t="s">
        <v>456</v>
      </c>
      <c r="AA565" s="146"/>
      <c r="AB565" s="146"/>
      <c r="AC565" s="146"/>
      <c r="AD565" s="146"/>
      <c r="AE565" s="146"/>
      <c r="AF565" s="146"/>
      <c r="AG565" s="146"/>
      <c r="AH565" s="142"/>
      <c r="AI565" s="130"/>
      <c r="AJ565" s="149" t="str">
        <f t="shared" si="17"/>
        <v/>
      </c>
      <c r="AK565" s="211"/>
      <c r="AL565" s="211"/>
      <c r="AM565" s="214"/>
      <c r="AN565" s="214"/>
      <c r="AO565" s="214"/>
      <c r="AP565" s="215"/>
    </row>
    <row r="566" spans="1:42" ht="27" customHeight="1" thickTop="1" thickBot="1" x14ac:dyDescent="0.25">
      <c r="A566" s="138"/>
      <c r="B566" s="304" t="str">
        <f>IF(C568="","",(VLOOKUP(C568,Lookups!$B$4:$C$2561,2,FALSE)))</f>
        <v/>
      </c>
      <c r="C566" s="366"/>
      <c r="D566" s="140"/>
      <c r="E566" s="140"/>
      <c r="F566" s="139"/>
      <c r="G566" s="149"/>
      <c r="H566" s="141" t="str">
        <f t="shared" si="16"/>
        <v/>
      </c>
      <c r="I566" s="146"/>
      <c r="J566" s="146"/>
      <c r="K566" s="146"/>
      <c r="L566" s="146"/>
      <c r="M566" s="146"/>
      <c r="N566" s="147" t="s">
        <v>87</v>
      </c>
      <c r="O566" s="146"/>
      <c r="P566" s="147" t="s">
        <v>250</v>
      </c>
      <c r="Q566" s="146"/>
      <c r="R566" s="146"/>
      <c r="S566" s="147" t="s">
        <v>250</v>
      </c>
      <c r="T566" s="146"/>
      <c r="U566" s="147" t="s">
        <v>250</v>
      </c>
      <c r="V566" s="147" t="s">
        <v>250</v>
      </c>
      <c r="W566" s="146"/>
      <c r="X566" s="146"/>
      <c r="Y566" s="146"/>
      <c r="Z566" s="147" t="s">
        <v>456</v>
      </c>
      <c r="AA566" s="146"/>
      <c r="AB566" s="146"/>
      <c r="AC566" s="146"/>
      <c r="AD566" s="146"/>
      <c r="AE566" s="146"/>
      <c r="AF566" s="146"/>
      <c r="AG566" s="146"/>
      <c r="AH566" s="142"/>
      <c r="AI566" s="130"/>
      <c r="AJ566" s="149" t="str">
        <f t="shared" si="17"/>
        <v/>
      </c>
      <c r="AK566" s="211"/>
      <c r="AL566" s="211"/>
      <c r="AM566" s="214"/>
      <c r="AN566" s="214"/>
      <c r="AO566" s="214"/>
      <c r="AP566" s="215"/>
    </row>
    <row r="567" spans="1:42" ht="27" customHeight="1" thickTop="1" thickBot="1" x14ac:dyDescent="0.25">
      <c r="A567" s="138"/>
      <c r="B567" s="304" t="str">
        <f>IF(C569="","",(VLOOKUP(C569,Lookups!$B$4:$C$2561,2,FALSE)))</f>
        <v/>
      </c>
      <c r="C567" s="366"/>
      <c r="D567" s="140"/>
      <c r="E567" s="140"/>
      <c r="F567" s="139"/>
      <c r="G567" s="149"/>
      <c r="H567" s="141" t="str">
        <f t="shared" si="16"/>
        <v/>
      </c>
      <c r="I567" s="146"/>
      <c r="J567" s="146"/>
      <c r="K567" s="146"/>
      <c r="L567" s="146"/>
      <c r="M567" s="146"/>
      <c r="N567" s="147" t="s">
        <v>87</v>
      </c>
      <c r="O567" s="146"/>
      <c r="P567" s="147" t="s">
        <v>250</v>
      </c>
      <c r="Q567" s="146"/>
      <c r="R567" s="146"/>
      <c r="S567" s="147" t="s">
        <v>250</v>
      </c>
      <c r="T567" s="146"/>
      <c r="U567" s="147" t="s">
        <v>250</v>
      </c>
      <c r="V567" s="147" t="s">
        <v>250</v>
      </c>
      <c r="W567" s="146"/>
      <c r="X567" s="146"/>
      <c r="Y567" s="146"/>
      <c r="Z567" s="147" t="s">
        <v>456</v>
      </c>
      <c r="AA567" s="146"/>
      <c r="AB567" s="146"/>
      <c r="AC567" s="146"/>
      <c r="AD567" s="146"/>
      <c r="AE567" s="146"/>
      <c r="AF567" s="146"/>
      <c r="AG567" s="146"/>
      <c r="AH567" s="142"/>
      <c r="AI567" s="130"/>
      <c r="AJ567" s="149" t="str">
        <f t="shared" si="17"/>
        <v/>
      </c>
      <c r="AK567" s="211"/>
      <c r="AL567" s="211"/>
      <c r="AM567" s="214"/>
      <c r="AN567" s="214"/>
      <c r="AO567" s="214"/>
      <c r="AP567" s="215"/>
    </row>
    <row r="568" spans="1:42" ht="27" customHeight="1" thickTop="1" thickBot="1" x14ac:dyDescent="0.25">
      <c r="A568" s="138"/>
      <c r="B568" s="304" t="str">
        <f>IF(C570="","",(VLOOKUP(C570,Lookups!$B$4:$C$2561,2,FALSE)))</f>
        <v/>
      </c>
      <c r="C568" s="366"/>
      <c r="D568" s="140"/>
      <c r="E568" s="140"/>
      <c r="F568" s="139"/>
      <c r="G568" s="149"/>
      <c r="H568" s="141" t="str">
        <f t="shared" si="16"/>
        <v/>
      </c>
      <c r="I568" s="146"/>
      <c r="J568" s="146"/>
      <c r="K568" s="146"/>
      <c r="L568" s="146"/>
      <c r="M568" s="146"/>
      <c r="N568" s="147" t="s">
        <v>87</v>
      </c>
      <c r="O568" s="146"/>
      <c r="P568" s="147" t="s">
        <v>250</v>
      </c>
      <c r="Q568" s="146"/>
      <c r="R568" s="146"/>
      <c r="S568" s="147" t="s">
        <v>250</v>
      </c>
      <c r="T568" s="146"/>
      <c r="U568" s="147" t="s">
        <v>250</v>
      </c>
      <c r="V568" s="147" t="s">
        <v>250</v>
      </c>
      <c r="W568" s="146"/>
      <c r="X568" s="146"/>
      <c r="Y568" s="146"/>
      <c r="Z568" s="147" t="s">
        <v>456</v>
      </c>
      <c r="AA568" s="146"/>
      <c r="AB568" s="146"/>
      <c r="AC568" s="146"/>
      <c r="AD568" s="146"/>
      <c r="AE568" s="146"/>
      <c r="AF568" s="146"/>
      <c r="AG568" s="146"/>
      <c r="AH568" s="142"/>
      <c r="AI568" s="130"/>
      <c r="AJ568" s="149" t="str">
        <f t="shared" si="17"/>
        <v/>
      </c>
      <c r="AK568" s="211"/>
      <c r="AL568" s="211"/>
      <c r="AM568" s="214"/>
      <c r="AN568" s="214"/>
      <c r="AO568" s="214"/>
      <c r="AP568" s="215"/>
    </row>
    <row r="569" spans="1:42" ht="27" customHeight="1" thickTop="1" thickBot="1" x14ac:dyDescent="0.25">
      <c r="A569" s="138"/>
      <c r="B569" s="304" t="str">
        <f>IF(C571="","",(VLOOKUP(C571,Lookups!$B$4:$C$2561,2,FALSE)))</f>
        <v/>
      </c>
      <c r="C569" s="366"/>
      <c r="D569" s="140"/>
      <c r="E569" s="140"/>
      <c r="F569" s="139"/>
      <c r="G569" s="149"/>
      <c r="H569" s="141" t="str">
        <f t="shared" si="16"/>
        <v/>
      </c>
      <c r="I569" s="146"/>
      <c r="J569" s="146"/>
      <c r="K569" s="146"/>
      <c r="L569" s="146"/>
      <c r="M569" s="146"/>
      <c r="N569" s="147" t="s">
        <v>87</v>
      </c>
      <c r="O569" s="146"/>
      <c r="P569" s="147" t="s">
        <v>250</v>
      </c>
      <c r="Q569" s="146"/>
      <c r="R569" s="146"/>
      <c r="S569" s="147" t="s">
        <v>250</v>
      </c>
      <c r="T569" s="146"/>
      <c r="U569" s="147" t="s">
        <v>250</v>
      </c>
      <c r="V569" s="147" t="s">
        <v>250</v>
      </c>
      <c r="W569" s="146"/>
      <c r="X569" s="146"/>
      <c r="Y569" s="146"/>
      <c r="Z569" s="147" t="s">
        <v>456</v>
      </c>
      <c r="AA569" s="146"/>
      <c r="AB569" s="146"/>
      <c r="AC569" s="146"/>
      <c r="AD569" s="146"/>
      <c r="AE569" s="146"/>
      <c r="AF569" s="146"/>
      <c r="AG569" s="146"/>
      <c r="AH569" s="142"/>
      <c r="AI569" s="130"/>
      <c r="AJ569" s="149" t="str">
        <f t="shared" si="17"/>
        <v/>
      </c>
      <c r="AK569" s="211"/>
      <c r="AL569" s="211"/>
      <c r="AM569" s="214"/>
      <c r="AN569" s="214"/>
      <c r="AO569" s="214"/>
      <c r="AP569" s="215"/>
    </row>
    <row r="570" spans="1:42" ht="27" customHeight="1" thickTop="1" thickBot="1" x14ac:dyDescent="0.25">
      <c r="A570" s="138"/>
      <c r="B570" s="304" t="str">
        <f>IF(C572="","",(VLOOKUP(C572,Lookups!$B$4:$C$2561,2,FALSE)))</f>
        <v/>
      </c>
      <c r="C570" s="366"/>
      <c r="D570" s="140"/>
      <c r="E570" s="140"/>
      <c r="F570" s="139"/>
      <c r="G570" s="149"/>
      <c r="H570" s="141" t="str">
        <f t="shared" si="16"/>
        <v/>
      </c>
      <c r="I570" s="146"/>
      <c r="J570" s="146"/>
      <c r="K570" s="146"/>
      <c r="L570" s="146"/>
      <c r="M570" s="146"/>
      <c r="N570" s="147" t="s">
        <v>87</v>
      </c>
      <c r="O570" s="146"/>
      <c r="P570" s="147" t="s">
        <v>250</v>
      </c>
      <c r="Q570" s="146"/>
      <c r="R570" s="146"/>
      <c r="S570" s="147" t="s">
        <v>250</v>
      </c>
      <c r="T570" s="146"/>
      <c r="U570" s="147" t="s">
        <v>250</v>
      </c>
      <c r="V570" s="147" t="s">
        <v>250</v>
      </c>
      <c r="W570" s="146"/>
      <c r="X570" s="146"/>
      <c r="Y570" s="146"/>
      <c r="Z570" s="147" t="s">
        <v>456</v>
      </c>
      <c r="AA570" s="146"/>
      <c r="AB570" s="146"/>
      <c r="AC570" s="146"/>
      <c r="AD570" s="146"/>
      <c r="AE570" s="146"/>
      <c r="AF570" s="146"/>
      <c r="AG570" s="146"/>
      <c r="AH570" s="142"/>
      <c r="AI570" s="130"/>
      <c r="AJ570" s="149" t="str">
        <f t="shared" si="17"/>
        <v/>
      </c>
      <c r="AK570" s="211"/>
      <c r="AL570" s="211"/>
      <c r="AM570" s="214"/>
      <c r="AN570" s="214"/>
      <c r="AO570" s="214"/>
      <c r="AP570" s="215"/>
    </row>
    <row r="571" spans="1:42" ht="27" customHeight="1" thickTop="1" thickBot="1" x14ac:dyDescent="0.25">
      <c r="A571" s="138"/>
      <c r="B571" s="304" t="str">
        <f>IF(C573="","",(VLOOKUP(C573,Lookups!$B$4:$C$2561,2,FALSE)))</f>
        <v/>
      </c>
      <c r="C571" s="366"/>
      <c r="D571" s="140"/>
      <c r="E571" s="140"/>
      <c r="F571" s="139"/>
      <c r="G571" s="149"/>
      <c r="H571" s="141" t="str">
        <f t="shared" si="16"/>
        <v/>
      </c>
      <c r="I571" s="146"/>
      <c r="J571" s="146"/>
      <c r="K571" s="146"/>
      <c r="L571" s="146"/>
      <c r="M571" s="146"/>
      <c r="N571" s="147" t="s">
        <v>87</v>
      </c>
      <c r="O571" s="146"/>
      <c r="P571" s="147" t="s">
        <v>250</v>
      </c>
      <c r="Q571" s="146"/>
      <c r="R571" s="146"/>
      <c r="S571" s="147" t="s">
        <v>250</v>
      </c>
      <c r="T571" s="146"/>
      <c r="U571" s="147" t="s">
        <v>250</v>
      </c>
      <c r="V571" s="147" t="s">
        <v>250</v>
      </c>
      <c r="W571" s="146"/>
      <c r="X571" s="146"/>
      <c r="Y571" s="146"/>
      <c r="Z571" s="147" t="s">
        <v>456</v>
      </c>
      <c r="AA571" s="146"/>
      <c r="AB571" s="146"/>
      <c r="AC571" s="146"/>
      <c r="AD571" s="146"/>
      <c r="AE571" s="146"/>
      <c r="AF571" s="146"/>
      <c r="AG571" s="146"/>
      <c r="AH571" s="142"/>
      <c r="AI571" s="130"/>
      <c r="AJ571" s="149" t="str">
        <f t="shared" si="17"/>
        <v/>
      </c>
      <c r="AK571" s="211"/>
      <c r="AL571" s="211"/>
      <c r="AM571" s="214"/>
      <c r="AN571" s="214"/>
      <c r="AO571" s="214"/>
      <c r="AP571" s="215"/>
    </row>
    <row r="572" spans="1:42" ht="27" customHeight="1" thickTop="1" thickBot="1" x14ac:dyDescent="0.25">
      <c r="A572" s="138"/>
      <c r="B572" s="304" t="str">
        <f>IF(C574="","",(VLOOKUP(C574,Lookups!$B$4:$C$2561,2,FALSE)))</f>
        <v/>
      </c>
      <c r="C572" s="366"/>
      <c r="D572" s="140"/>
      <c r="E572" s="140"/>
      <c r="F572" s="139"/>
      <c r="G572" s="149"/>
      <c r="H572" s="141" t="str">
        <f t="shared" si="16"/>
        <v/>
      </c>
      <c r="I572" s="146"/>
      <c r="J572" s="146"/>
      <c r="K572" s="146"/>
      <c r="L572" s="146"/>
      <c r="M572" s="146"/>
      <c r="N572" s="147" t="s">
        <v>87</v>
      </c>
      <c r="O572" s="146"/>
      <c r="P572" s="147" t="s">
        <v>250</v>
      </c>
      <c r="Q572" s="146"/>
      <c r="R572" s="146"/>
      <c r="S572" s="147" t="s">
        <v>250</v>
      </c>
      <c r="T572" s="146"/>
      <c r="U572" s="147" t="s">
        <v>250</v>
      </c>
      <c r="V572" s="147" t="s">
        <v>250</v>
      </c>
      <c r="W572" s="146"/>
      <c r="X572" s="146"/>
      <c r="Y572" s="146"/>
      <c r="Z572" s="147" t="s">
        <v>456</v>
      </c>
      <c r="AA572" s="146"/>
      <c r="AB572" s="146"/>
      <c r="AC572" s="146"/>
      <c r="AD572" s="146"/>
      <c r="AE572" s="146"/>
      <c r="AF572" s="146"/>
      <c r="AG572" s="146"/>
      <c r="AH572" s="142"/>
      <c r="AI572" s="130"/>
      <c r="AJ572" s="149" t="str">
        <f t="shared" si="17"/>
        <v/>
      </c>
      <c r="AK572" s="211"/>
      <c r="AL572" s="211"/>
      <c r="AM572" s="214"/>
      <c r="AN572" s="214"/>
      <c r="AO572" s="214"/>
      <c r="AP572" s="215"/>
    </row>
    <row r="573" spans="1:42" ht="27" customHeight="1" thickTop="1" thickBot="1" x14ac:dyDescent="0.25">
      <c r="A573" s="138"/>
      <c r="B573" s="304" t="str">
        <f>IF(C575="","",(VLOOKUP(C575,Lookups!$B$4:$C$2561,2,FALSE)))</f>
        <v/>
      </c>
      <c r="C573" s="366"/>
      <c r="D573" s="140"/>
      <c r="E573" s="140"/>
      <c r="F573" s="139"/>
      <c r="G573" s="149"/>
      <c r="H573" s="141" t="str">
        <f t="shared" si="16"/>
        <v/>
      </c>
      <c r="I573" s="146"/>
      <c r="J573" s="146"/>
      <c r="K573" s="146"/>
      <c r="L573" s="146"/>
      <c r="M573" s="146"/>
      <c r="N573" s="147" t="s">
        <v>87</v>
      </c>
      <c r="O573" s="146"/>
      <c r="P573" s="147" t="s">
        <v>250</v>
      </c>
      <c r="Q573" s="146"/>
      <c r="R573" s="146"/>
      <c r="S573" s="147" t="s">
        <v>250</v>
      </c>
      <c r="T573" s="146"/>
      <c r="U573" s="147" t="s">
        <v>250</v>
      </c>
      <c r="V573" s="147" t="s">
        <v>250</v>
      </c>
      <c r="W573" s="146"/>
      <c r="X573" s="146"/>
      <c r="Y573" s="146"/>
      <c r="Z573" s="147" t="s">
        <v>456</v>
      </c>
      <c r="AA573" s="146"/>
      <c r="AB573" s="146"/>
      <c r="AC573" s="146"/>
      <c r="AD573" s="146"/>
      <c r="AE573" s="146"/>
      <c r="AF573" s="146"/>
      <c r="AG573" s="146"/>
      <c r="AH573" s="142"/>
      <c r="AI573" s="130"/>
      <c r="AJ573" s="149" t="str">
        <f t="shared" si="17"/>
        <v/>
      </c>
      <c r="AK573" s="211"/>
      <c r="AL573" s="211"/>
      <c r="AM573" s="214"/>
      <c r="AN573" s="214"/>
      <c r="AO573" s="214"/>
      <c r="AP573" s="215"/>
    </row>
    <row r="574" spans="1:42" ht="27" customHeight="1" thickTop="1" thickBot="1" x14ac:dyDescent="0.25">
      <c r="A574" s="138"/>
      <c r="B574" s="304" t="str">
        <f>IF(C576="","",(VLOOKUP(C576,Lookups!$B$4:$C$2561,2,FALSE)))</f>
        <v/>
      </c>
      <c r="C574" s="366"/>
      <c r="D574" s="140"/>
      <c r="E574" s="140"/>
      <c r="F574" s="139"/>
      <c r="G574" s="149"/>
      <c r="H574" s="141" t="str">
        <f t="shared" si="16"/>
        <v/>
      </c>
      <c r="I574" s="146"/>
      <c r="J574" s="146"/>
      <c r="K574" s="146"/>
      <c r="L574" s="146"/>
      <c r="M574" s="146"/>
      <c r="N574" s="147" t="s">
        <v>87</v>
      </c>
      <c r="O574" s="146"/>
      <c r="P574" s="147" t="s">
        <v>250</v>
      </c>
      <c r="Q574" s="146"/>
      <c r="R574" s="146"/>
      <c r="S574" s="147" t="s">
        <v>250</v>
      </c>
      <c r="T574" s="146"/>
      <c r="U574" s="147" t="s">
        <v>250</v>
      </c>
      <c r="V574" s="147" t="s">
        <v>250</v>
      </c>
      <c r="W574" s="146"/>
      <c r="X574" s="146"/>
      <c r="Y574" s="146"/>
      <c r="Z574" s="147" t="s">
        <v>456</v>
      </c>
      <c r="AA574" s="146"/>
      <c r="AB574" s="146"/>
      <c r="AC574" s="146"/>
      <c r="AD574" s="146"/>
      <c r="AE574" s="146"/>
      <c r="AF574" s="146"/>
      <c r="AG574" s="146"/>
      <c r="AH574" s="142"/>
      <c r="AI574" s="130"/>
      <c r="AJ574" s="149" t="str">
        <f t="shared" si="17"/>
        <v/>
      </c>
      <c r="AK574" s="211"/>
      <c r="AL574" s="211"/>
      <c r="AM574" s="214"/>
      <c r="AN574" s="214"/>
      <c r="AO574" s="214"/>
      <c r="AP574" s="215"/>
    </row>
    <row r="575" spans="1:42" ht="27" customHeight="1" thickTop="1" thickBot="1" x14ac:dyDescent="0.25">
      <c r="A575" s="138"/>
      <c r="B575" s="304" t="str">
        <f>IF(C577="","",(VLOOKUP(C577,Lookups!$B$4:$C$2561,2,FALSE)))</f>
        <v/>
      </c>
      <c r="C575" s="366"/>
      <c r="D575" s="140"/>
      <c r="E575" s="140"/>
      <c r="F575" s="139"/>
      <c r="G575" s="149"/>
      <c r="H575" s="141" t="str">
        <f t="shared" si="16"/>
        <v/>
      </c>
      <c r="I575" s="146"/>
      <c r="J575" s="146"/>
      <c r="K575" s="146"/>
      <c r="L575" s="146"/>
      <c r="M575" s="146"/>
      <c r="N575" s="147" t="s">
        <v>87</v>
      </c>
      <c r="O575" s="146"/>
      <c r="P575" s="147" t="s">
        <v>250</v>
      </c>
      <c r="Q575" s="146"/>
      <c r="R575" s="146"/>
      <c r="S575" s="147" t="s">
        <v>250</v>
      </c>
      <c r="T575" s="146"/>
      <c r="U575" s="147" t="s">
        <v>250</v>
      </c>
      <c r="V575" s="147" t="s">
        <v>250</v>
      </c>
      <c r="W575" s="146"/>
      <c r="X575" s="146"/>
      <c r="Y575" s="146"/>
      <c r="Z575" s="147" t="s">
        <v>456</v>
      </c>
      <c r="AA575" s="146"/>
      <c r="AB575" s="146"/>
      <c r="AC575" s="146"/>
      <c r="AD575" s="146"/>
      <c r="AE575" s="146"/>
      <c r="AF575" s="146"/>
      <c r="AG575" s="146"/>
      <c r="AH575" s="142"/>
      <c r="AI575" s="130"/>
      <c r="AJ575" s="149" t="str">
        <f t="shared" si="17"/>
        <v/>
      </c>
      <c r="AK575" s="211"/>
      <c r="AL575" s="211"/>
      <c r="AM575" s="214"/>
      <c r="AN575" s="214"/>
      <c r="AO575" s="214"/>
      <c r="AP575" s="215"/>
    </row>
    <row r="576" spans="1:42" ht="27" customHeight="1" thickTop="1" thickBot="1" x14ac:dyDescent="0.25">
      <c r="A576" s="138"/>
      <c r="B576" s="304" t="str">
        <f>IF(C578="","",(VLOOKUP(C578,Lookups!$B$4:$C$2561,2,FALSE)))</f>
        <v/>
      </c>
      <c r="C576" s="366"/>
      <c r="D576" s="140"/>
      <c r="E576" s="140"/>
      <c r="F576" s="139"/>
      <c r="G576" s="149"/>
      <c r="H576" s="141" t="str">
        <f t="shared" si="16"/>
        <v/>
      </c>
      <c r="I576" s="146"/>
      <c r="J576" s="146"/>
      <c r="K576" s="146"/>
      <c r="L576" s="146"/>
      <c r="M576" s="146"/>
      <c r="N576" s="147" t="s">
        <v>87</v>
      </c>
      <c r="O576" s="146"/>
      <c r="P576" s="147" t="s">
        <v>250</v>
      </c>
      <c r="Q576" s="146"/>
      <c r="R576" s="146"/>
      <c r="S576" s="147" t="s">
        <v>250</v>
      </c>
      <c r="T576" s="146"/>
      <c r="U576" s="147" t="s">
        <v>250</v>
      </c>
      <c r="V576" s="147" t="s">
        <v>250</v>
      </c>
      <c r="W576" s="146"/>
      <c r="X576" s="146"/>
      <c r="Y576" s="146"/>
      <c r="Z576" s="147" t="s">
        <v>456</v>
      </c>
      <c r="AA576" s="146"/>
      <c r="AB576" s="146"/>
      <c r="AC576" s="146"/>
      <c r="AD576" s="146"/>
      <c r="AE576" s="146"/>
      <c r="AF576" s="146"/>
      <c r="AG576" s="146"/>
      <c r="AH576" s="142"/>
      <c r="AI576" s="130"/>
      <c r="AJ576" s="149" t="str">
        <f t="shared" si="17"/>
        <v/>
      </c>
      <c r="AK576" s="211"/>
      <c r="AL576" s="211"/>
      <c r="AM576" s="214"/>
      <c r="AN576" s="214"/>
      <c r="AO576" s="214"/>
      <c r="AP576" s="215"/>
    </row>
    <row r="577" spans="1:42" ht="27" customHeight="1" thickTop="1" thickBot="1" x14ac:dyDescent="0.25">
      <c r="A577" s="138"/>
      <c r="B577" s="304" t="str">
        <f>IF(C579="","",(VLOOKUP(C579,Lookups!$B$4:$C$2561,2,FALSE)))</f>
        <v/>
      </c>
      <c r="C577" s="366"/>
      <c r="D577" s="140"/>
      <c r="E577" s="140"/>
      <c r="F577" s="139"/>
      <c r="G577" s="149"/>
      <c r="H577" s="141" t="str">
        <f t="shared" si="16"/>
        <v/>
      </c>
      <c r="I577" s="146"/>
      <c r="J577" s="146"/>
      <c r="K577" s="146"/>
      <c r="L577" s="146"/>
      <c r="M577" s="146"/>
      <c r="N577" s="147" t="s">
        <v>87</v>
      </c>
      <c r="O577" s="146"/>
      <c r="P577" s="147" t="s">
        <v>250</v>
      </c>
      <c r="Q577" s="146"/>
      <c r="R577" s="146"/>
      <c r="S577" s="147" t="s">
        <v>250</v>
      </c>
      <c r="T577" s="146"/>
      <c r="U577" s="147" t="s">
        <v>250</v>
      </c>
      <c r="V577" s="147" t="s">
        <v>250</v>
      </c>
      <c r="W577" s="146"/>
      <c r="X577" s="146"/>
      <c r="Y577" s="146"/>
      <c r="Z577" s="147" t="s">
        <v>456</v>
      </c>
      <c r="AA577" s="146"/>
      <c r="AB577" s="146"/>
      <c r="AC577" s="146"/>
      <c r="AD577" s="146"/>
      <c r="AE577" s="146"/>
      <c r="AF577" s="146"/>
      <c r="AG577" s="146"/>
      <c r="AH577" s="142"/>
      <c r="AI577" s="130"/>
      <c r="AJ577" s="149" t="str">
        <f t="shared" si="17"/>
        <v/>
      </c>
      <c r="AK577" s="211"/>
      <c r="AL577" s="211"/>
      <c r="AM577" s="214"/>
      <c r="AN577" s="214"/>
      <c r="AO577" s="214"/>
      <c r="AP577" s="215"/>
    </row>
    <row r="578" spans="1:42" ht="27" customHeight="1" thickTop="1" thickBot="1" x14ac:dyDescent="0.25">
      <c r="A578" s="138"/>
      <c r="B578" s="304" t="str">
        <f>IF(C580="","",(VLOOKUP(C580,Lookups!$B$4:$C$2561,2,FALSE)))</f>
        <v/>
      </c>
      <c r="C578" s="366"/>
      <c r="D578" s="140"/>
      <c r="E578" s="140"/>
      <c r="F578" s="139"/>
      <c r="G578" s="149"/>
      <c r="H578" s="141" t="str">
        <f t="shared" si="16"/>
        <v/>
      </c>
      <c r="I578" s="146"/>
      <c r="J578" s="146"/>
      <c r="K578" s="146"/>
      <c r="L578" s="146"/>
      <c r="M578" s="146"/>
      <c r="N578" s="147" t="s">
        <v>87</v>
      </c>
      <c r="O578" s="146"/>
      <c r="P578" s="147" t="s">
        <v>250</v>
      </c>
      <c r="Q578" s="146"/>
      <c r="R578" s="146"/>
      <c r="S578" s="147" t="s">
        <v>250</v>
      </c>
      <c r="T578" s="146"/>
      <c r="U578" s="147" t="s">
        <v>250</v>
      </c>
      <c r="V578" s="147" t="s">
        <v>250</v>
      </c>
      <c r="W578" s="146"/>
      <c r="X578" s="146"/>
      <c r="Y578" s="146"/>
      <c r="Z578" s="147" t="s">
        <v>456</v>
      </c>
      <c r="AA578" s="146"/>
      <c r="AB578" s="146"/>
      <c r="AC578" s="146"/>
      <c r="AD578" s="146"/>
      <c r="AE578" s="146"/>
      <c r="AF578" s="146"/>
      <c r="AG578" s="146"/>
      <c r="AH578" s="142"/>
      <c r="AI578" s="130"/>
      <c r="AJ578" s="149" t="str">
        <f t="shared" si="17"/>
        <v/>
      </c>
      <c r="AK578" s="211"/>
      <c r="AL578" s="211"/>
      <c r="AM578" s="214"/>
      <c r="AN578" s="214"/>
      <c r="AO578" s="214"/>
      <c r="AP578" s="215"/>
    </row>
    <row r="579" spans="1:42" ht="27" customHeight="1" thickTop="1" thickBot="1" x14ac:dyDescent="0.25">
      <c r="A579" s="138"/>
      <c r="B579" s="304" t="str">
        <f>IF(C581="","",(VLOOKUP(C581,Lookups!$B$4:$C$2561,2,FALSE)))</f>
        <v/>
      </c>
      <c r="C579" s="366"/>
      <c r="D579" s="140"/>
      <c r="E579" s="140"/>
      <c r="F579" s="139"/>
      <c r="G579" s="149"/>
      <c r="H579" s="141" t="str">
        <f t="shared" si="16"/>
        <v/>
      </c>
      <c r="I579" s="146"/>
      <c r="J579" s="146"/>
      <c r="K579" s="146"/>
      <c r="L579" s="146"/>
      <c r="M579" s="146"/>
      <c r="N579" s="147" t="s">
        <v>87</v>
      </c>
      <c r="O579" s="146"/>
      <c r="P579" s="147" t="s">
        <v>250</v>
      </c>
      <c r="Q579" s="146"/>
      <c r="R579" s="146"/>
      <c r="S579" s="147" t="s">
        <v>250</v>
      </c>
      <c r="T579" s="146"/>
      <c r="U579" s="147" t="s">
        <v>250</v>
      </c>
      <c r="V579" s="147" t="s">
        <v>250</v>
      </c>
      <c r="W579" s="146"/>
      <c r="X579" s="146"/>
      <c r="Y579" s="146"/>
      <c r="Z579" s="147" t="s">
        <v>456</v>
      </c>
      <c r="AA579" s="146"/>
      <c r="AB579" s="146"/>
      <c r="AC579" s="146"/>
      <c r="AD579" s="146"/>
      <c r="AE579" s="146"/>
      <c r="AF579" s="146"/>
      <c r="AG579" s="146"/>
      <c r="AH579" s="142"/>
      <c r="AI579" s="130"/>
      <c r="AJ579" s="149" t="str">
        <f t="shared" si="17"/>
        <v/>
      </c>
      <c r="AK579" s="211"/>
      <c r="AL579" s="211"/>
      <c r="AM579" s="214"/>
      <c r="AN579" s="214"/>
      <c r="AO579" s="214"/>
      <c r="AP579" s="215"/>
    </row>
    <row r="580" spans="1:42" ht="27" customHeight="1" thickTop="1" thickBot="1" x14ac:dyDescent="0.25">
      <c r="A580" s="138"/>
      <c r="B580" s="304" t="str">
        <f>IF(C582="","",(VLOOKUP(C582,Lookups!$B$4:$C$2561,2,FALSE)))</f>
        <v/>
      </c>
      <c r="C580" s="366"/>
      <c r="D580" s="140"/>
      <c r="E580" s="140"/>
      <c r="F580" s="139"/>
      <c r="G580" s="149"/>
      <c r="H580" s="141" t="str">
        <f t="shared" si="16"/>
        <v/>
      </c>
      <c r="I580" s="146"/>
      <c r="J580" s="146"/>
      <c r="K580" s="146"/>
      <c r="L580" s="146"/>
      <c r="M580" s="146"/>
      <c r="N580" s="147" t="s">
        <v>87</v>
      </c>
      <c r="O580" s="146"/>
      <c r="P580" s="147" t="s">
        <v>250</v>
      </c>
      <c r="Q580" s="146"/>
      <c r="R580" s="146"/>
      <c r="S580" s="147" t="s">
        <v>250</v>
      </c>
      <c r="T580" s="146"/>
      <c r="U580" s="147" t="s">
        <v>250</v>
      </c>
      <c r="V580" s="147" t="s">
        <v>250</v>
      </c>
      <c r="W580" s="146"/>
      <c r="X580" s="146"/>
      <c r="Y580" s="146"/>
      <c r="Z580" s="147" t="s">
        <v>456</v>
      </c>
      <c r="AA580" s="146"/>
      <c r="AB580" s="146"/>
      <c r="AC580" s="146"/>
      <c r="AD580" s="146"/>
      <c r="AE580" s="146"/>
      <c r="AF580" s="146"/>
      <c r="AG580" s="146"/>
      <c r="AH580" s="142"/>
      <c r="AI580" s="130"/>
      <c r="AJ580" s="149" t="str">
        <f t="shared" si="17"/>
        <v/>
      </c>
      <c r="AK580" s="211"/>
      <c r="AL580" s="211"/>
      <c r="AM580" s="214"/>
      <c r="AN580" s="214"/>
      <c r="AO580" s="214"/>
      <c r="AP580" s="215"/>
    </row>
    <row r="581" spans="1:42" ht="27" customHeight="1" thickTop="1" thickBot="1" x14ac:dyDescent="0.25">
      <c r="A581" s="138"/>
      <c r="B581" s="304" t="str">
        <f>IF(C583="","",(VLOOKUP(C583,Lookups!$B$4:$C$2561,2,FALSE)))</f>
        <v/>
      </c>
      <c r="C581" s="366"/>
      <c r="D581" s="140"/>
      <c r="E581" s="140"/>
      <c r="F581" s="139"/>
      <c r="G581" s="149"/>
      <c r="H581" s="141" t="str">
        <f t="shared" si="16"/>
        <v/>
      </c>
      <c r="I581" s="146"/>
      <c r="J581" s="146"/>
      <c r="K581" s="146"/>
      <c r="L581" s="146"/>
      <c r="M581" s="146"/>
      <c r="N581" s="147" t="s">
        <v>87</v>
      </c>
      <c r="O581" s="146"/>
      <c r="P581" s="147" t="s">
        <v>250</v>
      </c>
      <c r="Q581" s="146"/>
      <c r="R581" s="146"/>
      <c r="S581" s="147" t="s">
        <v>250</v>
      </c>
      <c r="T581" s="146"/>
      <c r="U581" s="147" t="s">
        <v>250</v>
      </c>
      <c r="V581" s="147" t="s">
        <v>250</v>
      </c>
      <c r="W581" s="146"/>
      <c r="X581" s="146"/>
      <c r="Y581" s="146"/>
      <c r="Z581" s="147" t="s">
        <v>456</v>
      </c>
      <c r="AA581" s="146"/>
      <c r="AB581" s="146"/>
      <c r="AC581" s="146"/>
      <c r="AD581" s="146"/>
      <c r="AE581" s="146"/>
      <c r="AF581" s="146"/>
      <c r="AG581" s="146"/>
      <c r="AH581" s="142"/>
      <c r="AI581" s="130"/>
      <c r="AJ581" s="149" t="str">
        <f t="shared" si="17"/>
        <v/>
      </c>
      <c r="AK581" s="211"/>
      <c r="AL581" s="211"/>
      <c r="AM581" s="214"/>
      <c r="AN581" s="214"/>
      <c r="AO581" s="214"/>
      <c r="AP581" s="215"/>
    </row>
    <row r="582" spans="1:42" ht="27" customHeight="1" thickTop="1" thickBot="1" x14ac:dyDescent="0.25">
      <c r="A582" s="138"/>
      <c r="B582" s="304" t="str">
        <f>IF(C584="","",(VLOOKUP(C584,Lookups!$B$4:$C$2561,2,FALSE)))</f>
        <v/>
      </c>
      <c r="C582" s="366"/>
      <c r="D582" s="140"/>
      <c r="E582" s="140"/>
      <c r="F582" s="139"/>
      <c r="G582" s="149"/>
      <c r="H582" s="141" t="str">
        <f t="shared" si="16"/>
        <v/>
      </c>
      <c r="I582" s="146"/>
      <c r="J582" s="146"/>
      <c r="K582" s="146"/>
      <c r="L582" s="146"/>
      <c r="M582" s="146"/>
      <c r="N582" s="147" t="s">
        <v>87</v>
      </c>
      <c r="O582" s="146"/>
      <c r="P582" s="147" t="s">
        <v>250</v>
      </c>
      <c r="Q582" s="146"/>
      <c r="R582" s="146"/>
      <c r="S582" s="147" t="s">
        <v>250</v>
      </c>
      <c r="T582" s="146"/>
      <c r="U582" s="147" t="s">
        <v>250</v>
      </c>
      <c r="V582" s="147" t="s">
        <v>250</v>
      </c>
      <c r="W582" s="146"/>
      <c r="X582" s="146"/>
      <c r="Y582" s="146"/>
      <c r="Z582" s="147" t="s">
        <v>456</v>
      </c>
      <c r="AA582" s="146"/>
      <c r="AB582" s="146"/>
      <c r="AC582" s="146"/>
      <c r="AD582" s="146"/>
      <c r="AE582" s="146"/>
      <c r="AF582" s="146"/>
      <c r="AG582" s="146"/>
      <c r="AH582" s="142"/>
      <c r="AI582" s="130"/>
      <c r="AJ582" s="149" t="str">
        <f t="shared" si="17"/>
        <v/>
      </c>
      <c r="AK582" s="211"/>
      <c r="AL582" s="211"/>
      <c r="AM582" s="214"/>
      <c r="AN582" s="214"/>
      <c r="AO582" s="214"/>
      <c r="AP582" s="215"/>
    </row>
    <row r="583" spans="1:42" ht="27" customHeight="1" thickTop="1" thickBot="1" x14ac:dyDescent="0.25">
      <c r="A583" s="138"/>
      <c r="B583" s="304" t="str">
        <f>IF(C585="","",(VLOOKUP(C585,Lookups!$B$4:$C$2561,2,FALSE)))</f>
        <v/>
      </c>
      <c r="C583" s="366"/>
      <c r="D583" s="140"/>
      <c r="E583" s="140"/>
      <c r="F583" s="139"/>
      <c r="G583" s="149"/>
      <c r="H583" s="141" t="str">
        <f t="shared" si="16"/>
        <v/>
      </c>
      <c r="I583" s="146"/>
      <c r="J583" s="146"/>
      <c r="K583" s="146"/>
      <c r="L583" s="146"/>
      <c r="M583" s="146"/>
      <c r="N583" s="147" t="s">
        <v>87</v>
      </c>
      <c r="O583" s="146"/>
      <c r="P583" s="147" t="s">
        <v>250</v>
      </c>
      <c r="Q583" s="146"/>
      <c r="R583" s="146"/>
      <c r="S583" s="147" t="s">
        <v>250</v>
      </c>
      <c r="T583" s="146"/>
      <c r="U583" s="147" t="s">
        <v>250</v>
      </c>
      <c r="V583" s="147" t="s">
        <v>250</v>
      </c>
      <c r="W583" s="146"/>
      <c r="X583" s="146"/>
      <c r="Y583" s="146"/>
      <c r="Z583" s="147" t="s">
        <v>456</v>
      </c>
      <c r="AA583" s="146"/>
      <c r="AB583" s="146"/>
      <c r="AC583" s="146"/>
      <c r="AD583" s="146"/>
      <c r="AE583" s="146"/>
      <c r="AF583" s="146"/>
      <c r="AG583" s="146"/>
      <c r="AH583" s="142"/>
      <c r="AI583" s="130"/>
      <c r="AJ583" s="149" t="str">
        <f t="shared" si="17"/>
        <v/>
      </c>
      <c r="AK583" s="211"/>
      <c r="AL583" s="211"/>
      <c r="AM583" s="214"/>
      <c r="AN583" s="214"/>
      <c r="AO583" s="214"/>
      <c r="AP583" s="215"/>
    </row>
    <row r="584" spans="1:42" ht="27" customHeight="1" thickTop="1" thickBot="1" x14ac:dyDescent="0.25">
      <c r="A584" s="138"/>
      <c r="B584" s="304" t="str">
        <f>IF(C586="","",(VLOOKUP(C586,Lookups!$B$4:$C$2561,2,FALSE)))</f>
        <v/>
      </c>
      <c r="C584" s="366"/>
      <c r="D584" s="140"/>
      <c r="E584" s="140"/>
      <c r="F584" s="139"/>
      <c r="G584" s="149"/>
      <c r="H584" s="141" t="str">
        <f t="shared" ref="H584:H647" si="18">IF(G584="","",VLOOKUP(G584,FeatureTypeDesc,2,FALSE))</f>
        <v/>
      </c>
      <c r="I584" s="146"/>
      <c r="J584" s="146"/>
      <c r="K584" s="146"/>
      <c r="L584" s="146"/>
      <c r="M584" s="146"/>
      <c r="N584" s="147" t="s">
        <v>87</v>
      </c>
      <c r="O584" s="146"/>
      <c r="P584" s="147" t="s">
        <v>250</v>
      </c>
      <c r="Q584" s="146"/>
      <c r="R584" s="146"/>
      <c r="S584" s="147" t="s">
        <v>250</v>
      </c>
      <c r="T584" s="146"/>
      <c r="U584" s="147" t="s">
        <v>250</v>
      </c>
      <c r="V584" s="147" t="s">
        <v>250</v>
      </c>
      <c r="W584" s="146"/>
      <c r="X584" s="146"/>
      <c r="Y584" s="146"/>
      <c r="Z584" s="147" t="s">
        <v>456</v>
      </c>
      <c r="AA584" s="146"/>
      <c r="AB584" s="146"/>
      <c r="AC584" s="146"/>
      <c r="AD584" s="146"/>
      <c r="AE584" s="146"/>
      <c r="AF584" s="146"/>
      <c r="AG584" s="146"/>
      <c r="AH584" s="142"/>
      <c r="AI584" s="130"/>
      <c r="AJ584" s="149" t="str">
        <f t="shared" si="17"/>
        <v/>
      </c>
      <c r="AK584" s="211"/>
      <c r="AL584" s="211"/>
      <c r="AM584" s="214"/>
      <c r="AN584" s="214"/>
      <c r="AO584" s="214"/>
      <c r="AP584" s="215"/>
    </row>
    <row r="585" spans="1:42" ht="27" customHeight="1" thickTop="1" thickBot="1" x14ac:dyDescent="0.25">
      <c r="A585" s="138"/>
      <c r="B585" s="304" t="str">
        <f>IF(C587="","",(VLOOKUP(C587,Lookups!$B$4:$C$2561,2,FALSE)))</f>
        <v/>
      </c>
      <c r="C585" s="366"/>
      <c r="D585" s="140"/>
      <c r="E585" s="140"/>
      <c r="F585" s="139"/>
      <c r="G585" s="149"/>
      <c r="H585" s="141" t="str">
        <f t="shared" si="18"/>
        <v/>
      </c>
      <c r="I585" s="146"/>
      <c r="J585" s="146"/>
      <c r="K585" s="146"/>
      <c r="L585" s="146"/>
      <c r="M585" s="146"/>
      <c r="N585" s="147" t="s">
        <v>87</v>
      </c>
      <c r="O585" s="146"/>
      <c r="P585" s="147" t="s">
        <v>250</v>
      </c>
      <c r="Q585" s="146"/>
      <c r="R585" s="146"/>
      <c r="S585" s="147" t="s">
        <v>250</v>
      </c>
      <c r="T585" s="146"/>
      <c r="U585" s="147" t="s">
        <v>250</v>
      </c>
      <c r="V585" s="147" t="s">
        <v>250</v>
      </c>
      <c r="W585" s="146"/>
      <c r="X585" s="146"/>
      <c r="Y585" s="146"/>
      <c r="Z585" s="147" t="s">
        <v>456</v>
      </c>
      <c r="AA585" s="146"/>
      <c r="AB585" s="146"/>
      <c r="AC585" s="146"/>
      <c r="AD585" s="146"/>
      <c r="AE585" s="146"/>
      <c r="AF585" s="146"/>
      <c r="AG585" s="146"/>
      <c r="AH585" s="142"/>
      <c r="AI585" s="130"/>
      <c r="AJ585" s="149" t="str">
        <f t="shared" ref="AJ585:AJ648" si="19">IF(A585="add",0,"")</f>
        <v/>
      </c>
      <c r="AK585" s="211"/>
      <c r="AL585" s="211"/>
      <c r="AM585" s="214"/>
      <c r="AN585" s="214"/>
      <c r="AO585" s="214"/>
      <c r="AP585" s="215"/>
    </row>
    <row r="586" spans="1:42" ht="27" customHeight="1" thickTop="1" thickBot="1" x14ac:dyDescent="0.25">
      <c r="A586" s="138"/>
      <c r="B586" s="304" t="str">
        <f>IF(C588="","",(VLOOKUP(C588,Lookups!$B$4:$C$2561,2,FALSE)))</f>
        <v/>
      </c>
      <c r="C586" s="366"/>
      <c r="D586" s="140"/>
      <c r="E586" s="140"/>
      <c r="F586" s="139"/>
      <c r="G586" s="149"/>
      <c r="H586" s="141" t="str">
        <f t="shared" si="18"/>
        <v/>
      </c>
      <c r="I586" s="146"/>
      <c r="J586" s="146"/>
      <c r="K586" s="146"/>
      <c r="L586" s="146"/>
      <c r="M586" s="146"/>
      <c r="N586" s="147" t="s">
        <v>87</v>
      </c>
      <c r="O586" s="146"/>
      <c r="P586" s="147" t="s">
        <v>250</v>
      </c>
      <c r="Q586" s="146"/>
      <c r="R586" s="146"/>
      <c r="S586" s="147" t="s">
        <v>250</v>
      </c>
      <c r="T586" s="146"/>
      <c r="U586" s="147" t="s">
        <v>250</v>
      </c>
      <c r="V586" s="147" t="s">
        <v>250</v>
      </c>
      <c r="W586" s="146"/>
      <c r="X586" s="146"/>
      <c r="Y586" s="146"/>
      <c r="Z586" s="147" t="s">
        <v>456</v>
      </c>
      <c r="AA586" s="146"/>
      <c r="AB586" s="146"/>
      <c r="AC586" s="146"/>
      <c r="AD586" s="146"/>
      <c r="AE586" s="146"/>
      <c r="AF586" s="146"/>
      <c r="AG586" s="146"/>
      <c r="AH586" s="142"/>
      <c r="AI586" s="130"/>
      <c r="AJ586" s="149" t="str">
        <f t="shared" si="19"/>
        <v/>
      </c>
      <c r="AK586" s="211"/>
      <c r="AL586" s="211"/>
      <c r="AM586" s="214"/>
      <c r="AN586" s="214"/>
      <c r="AO586" s="214"/>
      <c r="AP586" s="215"/>
    </row>
    <row r="587" spans="1:42" ht="27" customHeight="1" thickTop="1" thickBot="1" x14ac:dyDescent="0.25">
      <c r="A587" s="138"/>
      <c r="B587" s="304" t="str">
        <f>IF(C589="","",(VLOOKUP(C589,Lookups!$B$4:$C$2561,2,FALSE)))</f>
        <v/>
      </c>
      <c r="C587" s="366"/>
      <c r="D587" s="140"/>
      <c r="E587" s="140"/>
      <c r="F587" s="139"/>
      <c r="G587" s="149"/>
      <c r="H587" s="141" t="str">
        <f t="shared" si="18"/>
        <v/>
      </c>
      <c r="I587" s="146"/>
      <c r="J587" s="146"/>
      <c r="K587" s="146"/>
      <c r="L587" s="146"/>
      <c r="M587" s="146"/>
      <c r="N587" s="147" t="s">
        <v>87</v>
      </c>
      <c r="O587" s="146"/>
      <c r="P587" s="147" t="s">
        <v>250</v>
      </c>
      <c r="Q587" s="146"/>
      <c r="R587" s="146"/>
      <c r="S587" s="147" t="s">
        <v>250</v>
      </c>
      <c r="T587" s="146"/>
      <c r="U587" s="147" t="s">
        <v>250</v>
      </c>
      <c r="V587" s="147" t="s">
        <v>250</v>
      </c>
      <c r="W587" s="146"/>
      <c r="X587" s="146"/>
      <c r="Y587" s="146"/>
      <c r="Z587" s="147" t="s">
        <v>456</v>
      </c>
      <c r="AA587" s="146"/>
      <c r="AB587" s="146"/>
      <c r="AC587" s="146"/>
      <c r="AD587" s="146"/>
      <c r="AE587" s="146"/>
      <c r="AF587" s="146"/>
      <c r="AG587" s="146"/>
      <c r="AH587" s="142"/>
      <c r="AI587" s="130"/>
      <c r="AJ587" s="149" t="str">
        <f t="shared" si="19"/>
        <v/>
      </c>
      <c r="AK587" s="211"/>
      <c r="AL587" s="211"/>
      <c r="AM587" s="214"/>
      <c r="AN587" s="214"/>
      <c r="AO587" s="214"/>
      <c r="AP587" s="215"/>
    </row>
    <row r="588" spans="1:42" ht="27" customHeight="1" thickTop="1" thickBot="1" x14ac:dyDescent="0.25">
      <c r="A588" s="138"/>
      <c r="B588" s="304" t="str">
        <f>IF(C590="","",(VLOOKUP(C590,Lookups!$B$4:$C$2561,2,FALSE)))</f>
        <v/>
      </c>
      <c r="C588" s="366"/>
      <c r="D588" s="140"/>
      <c r="E588" s="140"/>
      <c r="F588" s="139"/>
      <c r="G588" s="149"/>
      <c r="H588" s="141" t="str">
        <f t="shared" si="18"/>
        <v/>
      </c>
      <c r="I588" s="146"/>
      <c r="J588" s="146"/>
      <c r="K588" s="146"/>
      <c r="L588" s="146"/>
      <c r="M588" s="146"/>
      <c r="N588" s="147" t="s">
        <v>87</v>
      </c>
      <c r="O588" s="146"/>
      <c r="P588" s="147" t="s">
        <v>250</v>
      </c>
      <c r="Q588" s="146"/>
      <c r="R588" s="146"/>
      <c r="S588" s="147" t="s">
        <v>250</v>
      </c>
      <c r="T588" s="146"/>
      <c r="U588" s="147" t="s">
        <v>250</v>
      </c>
      <c r="V588" s="147" t="s">
        <v>250</v>
      </c>
      <c r="W588" s="146"/>
      <c r="X588" s="146"/>
      <c r="Y588" s="146"/>
      <c r="Z588" s="147" t="s">
        <v>456</v>
      </c>
      <c r="AA588" s="146"/>
      <c r="AB588" s="146"/>
      <c r="AC588" s="146"/>
      <c r="AD588" s="146"/>
      <c r="AE588" s="146"/>
      <c r="AF588" s="146"/>
      <c r="AG588" s="146"/>
      <c r="AH588" s="142"/>
      <c r="AI588" s="130"/>
      <c r="AJ588" s="149" t="str">
        <f t="shared" si="19"/>
        <v/>
      </c>
      <c r="AK588" s="211"/>
      <c r="AL588" s="211"/>
      <c r="AM588" s="214"/>
      <c r="AN588" s="214"/>
      <c r="AO588" s="214"/>
      <c r="AP588" s="215"/>
    </row>
    <row r="589" spans="1:42" ht="27" customHeight="1" thickTop="1" thickBot="1" x14ac:dyDescent="0.25">
      <c r="A589" s="138"/>
      <c r="B589" s="304" t="str">
        <f>IF(C591="","",(VLOOKUP(C591,Lookups!$B$4:$C$2561,2,FALSE)))</f>
        <v/>
      </c>
      <c r="C589" s="366"/>
      <c r="D589" s="140"/>
      <c r="E589" s="140"/>
      <c r="F589" s="139"/>
      <c r="G589" s="149"/>
      <c r="H589" s="141" t="str">
        <f t="shared" si="18"/>
        <v/>
      </c>
      <c r="I589" s="146"/>
      <c r="J589" s="146"/>
      <c r="K589" s="146"/>
      <c r="L589" s="146"/>
      <c r="M589" s="146"/>
      <c r="N589" s="147" t="s">
        <v>87</v>
      </c>
      <c r="O589" s="146"/>
      <c r="P589" s="147" t="s">
        <v>250</v>
      </c>
      <c r="Q589" s="146"/>
      <c r="R589" s="146"/>
      <c r="S589" s="147" t="s">
        <v>250</v>
      </c>
      <c r="T589" s="146"/>
      <c r="U589" s="147" t="s">
        <v>250</v>
      </c>
      <c r="V589" s="147" t="s">
        <v>250</v>
      </c>
      <c r="W589" s="146"/>
      <c r="X589" s="146"/>
      <c r="Y589" s="146"/>
      <c r="Z589" s="147" t="s">
        <v>456</v>
      </c>
      <c r="AA589" s="146"/>
      <c r="AB589" s="146"/>
      <c r="AC589" s="146"/>
      <c r="AD589" s="146"/>
      <c r="AE589" s="146"/>
      <c r="AF589" s="146"/>
      <c r="AG589" s="146"/>
      <c r="AH589" s="142"/>
      <c r="AI589" s="130"/>
      <c r="AJ589" s="149" t="str">
        <f t="shared" si="19"/>
        <v/>
      </c>
      <c r="AK589" s="211"/>
      <c r="AL589" s="211"/>
      <c r="AM589" s="214"/>
      <c r="AN589" s="214"/>
      <c r="AO589" s="214"/>
      <c r="AP589" s="215"/>
    </row>
    <row r="590" spans="1:42" ht="27" customHeight="1" thickTop="1" thickBot="1" x14ac:dyDescent="0.25">
      <c r="A590" s="138"/>
      <c r="B590" s="304" t="str">
        <f>IF(C592="","",(VLOOKUP(C592,Lookups!$B$4:$C$2561,2,FALSE)))</f>
        <v/>
      </c>
      <c r="C590" s="366"/>
      <c r="D590" s="140"/>
      <c r="E590" s="140"/>
      <c r="F590" s="139"/>
      <c r="G590" s="149"/>
      <c r="H590" s="141" t="str">
        <f t="shared" si="18"/>
        <v/>
      </c>
      <c r="I590" s="146"/>
      <c r="J590" s="146"/>
      <c r="K590" s="146"/>
      <c r="L590" s="146"/>
      <c r="M590" s="146"/>
      <c r="N590" s="147" t="s">
        <v>87</v>
      </c>
      <c r="O590" s="146"/>
      <c r="P590" s="147" t="s">
        <v>250</v>
      </c>
      <c r="Q590" s="146"/>
      <c r="R590" s="146"/>
      <c r="S590" s="147" t="s">
        <v>250</v>
      </c>
      <c r="T590" s="146"/>
      <c r="U590" s="147" t="s">
        <v>250</v>
      </c>
      <c r="V590" s="147" t="s">
        <v>250</v>
      </c>
      <c r="W590" s="146"/>
      <c r="X590" s="146"/>
      <c r="Y590" s="146"/>
      <c r="Z590" s="147" t="s">
        <v>456</v>
      </c>
      <c r="AA590" s="146"/>
      <c r="AB590" s="146"/>
      <c r="AC590" s="146"/>
      <c r="AD590" s="146"/>
      <c r="AE590" s="146"/>
      <c r="AF590" s="146"/>
      <c r="AG590" s="146"/>
      <c r="AH590" s="142"/>
      <c r="AI590" s="130"/>
      <c r="AJ590" s="149" t="str">
        <f t="shared" si="19"/>
        <v/>
      </c>
      <c r="AK590" s="211"/>
      <c r="AL590" s="211"/>
      <c r="AM590" s="214"/>
      <c r="AN590" s="214"/>
      <c r="AO590" s="214"/>
      <c r="AP590" s="215"/>
    </row>
    <row r="591" spans="1:42" ht="27" customHeight="1" thickTop="1" thickBot="1" x14ac:dyDescent="0.25">
      <c r="A591" s="138"/>
      <c r="B591" s="304" t="str">
        <f>IF(C593="","",(VLOOKUP(C593,Lookups!$B$4:$C$2561,2,FALSE)))</f>
        <v/>
      </c>
      <c r="C591" s="366"/>
      <c r="D591" s="140"/>
      <c r="E591" s="140"/>
      <c r="F591" s="139"/>
      <c r="G591" s="149"/>
      <c r="H591" s="141" t="str">
        <f t="shared" si="18"/>
        <v/>
      </c>
      <c r="I591" s="146"/>
      <c r="J591" s="146"/>
      <c r="K591" s="146"/>
      <c r="L591" s="146"/>
      <c r="M591" s="146"/>
      <c r="N591" s="147" t="s">
        <v>87</v>
      </c>
      <c r="O591" s="146"/>
      <c r="P591" s="147" t="s">
        <v>250</v>
      </c>
      <c r="Q591" s="146"/>
      <c r="R591" s="146"/>
      <c r="S591" s="147" t="s">
        <v>250</v>
      </c>
      <c r="T591" s="146"/>
      <c r="U591" s="147" t="s">
        <v>250</v>
      </c>
      <c r="V591" s="147" t="s">
        <v>250</v>
      </c>
      <c r="W591" s="146"/>
      <c r="X591" s="146"/>
      <c r="Y591" s="146"/>
      <c r="Z591" s="147" t="s">
        <v>456</v>
      </c>
      <c r="AA591" s="146"/>
      <c r="AB591" s="146"/>
      <c r="AC591" s="146"/>
      <c r="AD591" s="146"/>
      <c r="AE591" s="146"/>
      <c r="AF591" s="146"/>
      <c r="AG591" s="146"/>
      <c r="AH591" s="142"/>
      <c r="AI591" s="130"/>
      <c r="AJ591" s="149" t="str">
        <f t="shared" si="19"/>
        <v/>
      </c>
      <c r="AK591" s="211"/>
      <c r="AL591" s="211"/>
      <c r="AM591" s="214"/>
      <c r="AN591" s="214"/>
      <c r="AO591" s="214"/>
      <c r="AP591" s="215"/>
    </row>
    <row r="592" spans="1:42" ht="27" customHeight="1" thickTop="1" thickBot="1" x14ac:dyDescent="0.25">
      <c r="A592" s="138"/>
      <c r="B592" s="304" t="str">
        <f>IF(C594="","",(VLOOKUP(C594,Lookups!$B$4:$C$2561,2,FALSE)))</f>
        <v/>
      </c>
      <c r="C592" s="366"/>
      <c r="D592" s="140"/>
      <c r="E592" s="140"/>
      <c r="F592" s="139"/>
      <c r="G592" s="149"/>
      <c r="H592" s="141" t="str">
        <f t="shared" si="18"/>
        <v/>
      </c>
      <c r="I592" s="146"/>
      <c r="J592" s="146"/>
      <c r="K592" s="146"/>
      <c r="L592" s="146"/>
      <c r="M592" s="146"/>
      <c r="N592" s="147" t="s">
        <v>87</v>
      </c>
      <c r="O592" s="146"/>
      <c r="P592" s="147" t="s">
        <v>250</v>
      </c>
      <c r="Q592" s="146"/>
      <c r="R592" s="146"/>
      <c r="S592" s="147" t="s">
        <v>250</v>
      </c>
      <c r="T592" s="146"/>
      <c r="U592" s="147" t="s">
        <v>250</v>
      </c>
      <c r="V592" s="147" t="s">
        <v>250</v>
      </c>
      <c r="W592" s="146"/>
      <c r="X592" s="146"/>
      <c r="Y592" s="146"/>
      <c r="Z592" s="147" t="s">
        <v>456</v>
      </c>
      <c r="AA592" s="146"/>
      <c r="AB592" s="146"/>
      <c r="AC592" s="146"/>
      <c r="AD592" s="146"/>
      <c r="AE592" s="146"/>
      <c r="AF592" s="146"/>
      <c r="AG592" s="146"/>
      <c r="AH592" s="142"/>
      <c r="AI592" s="130"/>
      <c r="AJ592" s="149" t="str">
        <f t="shared" si="19"/>
        <v/>
      </c>
      <c r="AK592" s="211"/>
      <c r="AL592" s="211"/>
      <c r="AM592" s="214"/>
      <c r="AN592" s="214"/>
      <c r="AO592" s="214"/>
      <c r="AP592" s="215"/>
    </row>
    <row r="593" spans="1:42" ht="27" customHeight="1" thickTop="1" thickBot="1" x14ac:dyDescent="0.25">
      <c r="A593" s="138"/>
      <c r="B593" s="304" t="str">
        <f>IF(C595="","",(VLOOKUP(C595,Lookups!$B$4:$C$2561,2,FALSE)))</f>
        <v/>
      </c>
      <c r="C593" s="366"/>
      <c r="D593" s="140"/>
      <c r="E593" s="140"/>
      <c r="F593" s="139"/>
      <c r="G593" s="149"/>
      <c r="H593" s="141" t="str">
        <f t="shared" si="18"/>
        <v/>
      </c>
      <c r="I593" s="146"/>
      <c r="J593" s="146"/>
      <c r="K593" s="146"/>
      <c r="L593" s="146"/>
      <c r="M593" s="146"/>
      <c r="N593" s="147" t="s">
        <v>87</v>
      </c>
      <c r="O593" s="146"/>
      <c r="P593" s="147" t="s">
        <v>250</v>
      </c>
      <c r="Q593" s="146"/>
      <c r="R593" s="146"/>
      <c r="S593" s="147" t="s">
        <v>250</v>
      </c>
      <c r="T593" s="146"/>
      <c r="U593" s="147" t="s">
        <v>250</v>
      </c>
      <c r="V593" s="147" t="s">
        <v>250</v>
      </c>
      <c r="W593" s="146"/>
      <c r="X593" s="146"/>
      <c r="Y593" s="146"/>
      <c r="Z593" s="147" t="s">
        <v>456</v>
      </c>
      <c r="AA593" s="146"/>
      <c r="AB593" s="146"/>
      <c r="AC593" s="146"/>
      <c r="AD593" s="146"/>
      <c r="AE593" s="146"/>
      <c r="AF593" s="146"/>
      <c r="AG593" s="146"/>
      <c r="AH593" s="142"/>
      <c r="AI593" s="130"/>
      <c r="AJ593" s="149" t="str">
        <f t="shared" si="19"/>
        <v/>
      </c>
      <c r="AK593" s="211"/>
      <c r="AL593" s="211"/>
      <c r="AM593" s="214"/>
      <c r="AN593" s="214"/>
      <c r="AO593" s="214"/>
      <c r="AP593" s="215"/>
    </row>
    <row r="594" spans="1:42" ht="27" customHeight="1" thickTop="1" thickBot="1" x14ac:dyDescent="0.25">
      <c r="A594" s="138"/>
      <c r="B594" s="304" t="str">
        <f>IF(C596="","",(VLOOKUP(C596,Lookups!$B$4:$C$2561,2,FALSE)))</f>
        <v/>
      </c>
      <c r="C594" s="366"/>
      <c r="D594" s="140"/>
      <c r="E594" s="140"/>
      <c r="F594" s="139"/>
      <c r="G594" s="149"/>
      <c r="H594" s="141" t="str">
        <f t="shared" si="18"/>
        <v/>
      </c>
      <c r="I594" s="146"/>
      <c r="J594" s="146"/>
      <c r="K594" s="146"/>
      <c r="L594" s="146"/>
      <c r="M594" s="146"/>
      <c r="N594" s="147" t="s">
        <v>87</v>
      </c>
      <c r="O594" s="146"/>
      <c r="P594" s="147" t="s">
        <v>250</v>
      </c>
      <c r="Q594" s="146"/>
      <c r="R594" s="146"/>
      <c r="S594" s="147" t="s">
        <v>250</v>
      </c>
      <c r="T594" s="146"/>
      <c r="U594" s="147" t="s">
        <v>250</v>
      </c>
      <c r="V594" s="147" t="s">
        <v>250</v>
      </c>
      <c r="W594" s="146"/>
      <c r="X594" s="146"/>
      <c r="Y594" s="146"/>
      <c r="Z594" s="147" t="s">
        <v>456</v>
      </c>
      <c r="AA594" s="146"/>
      <c r="AB594" s="146"/>
      <c r="AC594" s="146"/>
      <c r="AD594" s="146"/>
      <c r="AE594" s="146"/>
      <c r="AF594" s="146"/>
      <c r="AG594" s="146"/>
      <c r="AH594" s="142"/>
      <c r="AI594" s="130"/>
      <c r="AJ594" s="149" t="str">
        <f t="shared" si="19"/>
        <v/>
      </c>
      <c r="AK594" s="211"/>
      <c r="AL594" s="211"/>
      <c r="AM594" s="214"/>
      <c r="AN594" s="214"/>
      <c r="AO594" s="214"/>
      <c r="AP594" s="215"/>
    </row>
    <row r="595" spans="1:42" ht="27" customHeight="1" thickTop="1" thickBot="1" x14ac:dyDescent="0.25">
      <c r="A595" s="138"/>
      <c r="B595" s="304" t="str">
        <f>IF(C597="","",(VLOOKUP(C597,Lookups!$B$4:$C$2561,2,FALSE)))</f>
        <v/>
      </c>
      <c r="C595" s="366"/>
      <c r="D595" s="140"/>
      <c r="E595" s="140"/>
      <c r="F595" s="139"/>
      <c r="G595" s="149"/>
      <c r="H595" s="141" t="str">
        <f t="shared" si="18"/>
        <v/>
      </c>
      <c r="I595" s="146"/>
      <c r="J595" s="146"/>
      <c r="K595" s="146"/>
      <c r="L595" s="146"/>
      <c r="M595" s="146"/>
      <c r="N595" s="147" t="s">
        <v>87</v>
      </c>
      <c r="O595" s="146"/>
      <c r="P595" s="147" t="s">
        <v>250</v>
      </c>
      <c r="Q595" s="146"/>
      <c r="R595" s="146"/>
      <c r="S595" s="147" t="s">
        <v>250</v>
      </c>
      <c r="T595" s="146"/>
      <c r="U595" s="147" t="s">
        <v>250</v>
      </c>
      <c r="V595" s="147" t="s">
        <v>250</v>
      </c>
      <c r="W595" s="146"/>
      <c r="X595" s="146"/>
      <c r="Y595" s="146"/>
      <c r="Z595" s="147" t="s">
        <v>456</v>
      </c>
      <c r="AA595" s="146"/>
      <c r="AB595" s="146"/>
      <c r="AC595" s="146"/>
      <c r="AD595" s="146"/>
      <c r="AE595" s="146"/>
      <c r="AF595" s="146"/>
      <c r="AG595" s="146"/>
      <c r="AH595" s="142"/>
      <c r="AI595" s="130"/>
      <c r="AJ595" s="149" t="str">
        <f t="shared" si="19"/>
        <v/>
      </c>
      <c r="AK595" s="211"/>
      <c r="AL595" s="211"/>
      <c r="AM595" s="214"/>
      <c r="AN595" s="214"/>
      <c r="AO595" s="214"/>
      <c r="AP595" s="215"/>
    </row>
    <row r="596" spans="1:42" ht="27" customHeight="1" thickTop="1" thickBot="1" x14ac:dyDescent="0.25">
      <c r="A596" s="138"/>
      <c r="B596" s="304" t="str">
        <f>IF(C598="","",(VLOOKUP(C598,Lookups!$B$4:$C$2561,2,FALSE)))</f>
        <v/>
      </c>
      <c r="C596" s="366"/>
      <c r="D596" s="140"/>
      <c r="E596" s="140"/>
      <c r="F596" s="139"/>
      <c r="G596" s="149"/>
      <c r="H596" s="141" t="str">
        <f t="shared" si="18"/>
        <v/>
      </c>
      <c r="I596" s="146"/>
      <c r="J596" s="146"/>
      <c r="K596" s="146"/>
      <c r="L596" s="146"/>
      <c r="M596" s="146"/>
      <c r="N596" s="147" t="s">
        <v>87</v>
      </c>
      <c r="O596" s="146"/>
      <c r="P596" s="147" t="s">
        <v>250</v>
      </c>
      <c r="Q596" s="146"/>
      <c r="R596" s="146"/>
      <c r="S596" s="147" t="s">
        <v>250</v>
      </c>
      <c r="T596" s="146"/>
      <c r="U596" s="147" t="s">
        <v>250</v>
      </c>
      <c r="V596" s="147" t="s">
        <v>250</v>
      </c>
      <c r="W596" s="146"/>
      <c r="X596" s="146"/>
      <c r="Y596" s="146"/>
      <c r="Z596" s="147" t="s">
        <v>456</v>
      </c>
      <c r="AA596" s="146"/>
      <c r="AB596" s="146"/>
      <c r="AC596" s="146"/>
      <c r="AD596" s="146"/>
      <c r="AE596" s="146"/>
      <c r="AF596" s="146"/>
      <c r="AG596" s="146"/>
      <c r="AH596" s="142"/>
      <c r="AI596" s="130"/>
      <c r="AJ596" s="149" t="str">
        <f t="shared" si="19"/>
        <v/>
      </c>
      <c r="AK596" s="211"/>
      <c r="AL596" s="211"/>
      <c r="AM596" s="214"/>
      <c r="AN596" s="214"/>
      <c r="AO596" s="214"/>
      <c r="AP596" s="215"/>
    </row>
    <row r="597" spans="1:42" ht="27" customHeight="1" thickTop="1" thickBot="1" x14ac:dyDescent="0.25">
      <c r="A597" s="138"/>
      <c r="B597" s="304" t="str">
        <f>IF(C599="","",(VLOOKUP(C599,Lookups!$B$4:$C$2561,2,FALSE)))</f>
        <v/>
      </c>
      <c r="C597" s="366"/>
      <c r="D597" s="140"/>
      <c r="E597" s="140"/>
      <c r="F597" s="139"/>
      <c r="G597" s="149"/>
      <c r="H597" s="141" t="str">
        <f t="shared" si="18"/>
        <v/>
      </c>
      <c r="I597" s="146"/>
      <c r="J597" s="146"/>
      <c r="K597" s="146"/>
      <c r="L597" s="146"/>
      <c r="M597" s="146"/>
      <c r="N597" s="147" t="s">
        <v>87</v>
      </c>
      <c r="O597" s="146"/>
      <c r="P597" s="147" t="s">
        <v>250</v>
      </c>
      <c r="Q597" s="146"/>
      <c r="R597" s="146"/>
      <c r="S597" s="147" t="s">
        <v>250</v>
      </c>
      <c r="T597" s="146"/>
      <c r="U597" s="147" t="s">
        <v>250</v>
      </c>
      <c r="V597" s="147" t="s">
        <v>250</v>
      </c>
      <c r="W597" s="146"/>
      <c r="X597" s="146"/>
      <c r="Y597" s="146"/>
      <c r="Z597" s="147" t="s">
        <v>456</v>
      </c>
      <c r="AA597" s="146"/>
      <c r="AB597" s="146"/>
      <c r="AC597" s="146"/>
      <c r="AD597" s="146"/>
      <c r="AE597" s="146"/>
      <c r="AF597" s="146"/>
      <c r="AG597" s="146"/>
      <c r="AH597" s="142"/>
      <c r="AI597" s="130"/>
      <c r="AJ597" s="149" t="str">
        <f t="shared" si="19"/>
        <v/>
      </c>
      <c r="AK597" s="211"/>
      <c r="AL597" s="211"/>
      <c r="AM597" s="214"/>
      <c r="AN597" s="214"/>
      <c r="AO597" s="214"/>
      <c r="AP597" s="215"/>
    </row>
    <row r="598" spans="1:42" ht="27" customHeight="1" thickTop="1" thickBot="1" x14ac:dyDescent="0.25">
      <c r="A598" s="138"/>
      <c r="B598" s="304" t="str">
        <f>IF(C600="","",(VLOOKUP(C600,Lookups!$B$4:$C$2561,2,FALSE)))</f>
        <v/>
      </c>
      <c r="C598" s="366"/>
      <c r="D598" s="140"/>
      <c r="E598" s="140"/>
      <c r="F598" s="139"/>
      <c r="G598" s="149"/>
      <c r="H598" s="141" t="str">
        <f t="shared" si="18"/>
        <v/>
      </c>
      <c r="I598" s="146"/>
      <c r="J598" s="146"/>
      <c r="K598" s="146"/>
      <c r="L598" s="146"/>
      <c r="M598" s="146"/>
      <c r="N598" s="147" t="s">
        <v>87</v>
      </c>
      <c r="O598" s="146"/>
      <c r="P598" s="147" t="s">
        <v>250</v>
      </c>
      <c r="Q598" s="146"/>
      <c r="R598" s="146"/>
      <c r="S598" s="147" t="s">
        <v>250</v>
      </c>
      <c r="T598" s="146"/>
      <c r="U598" s="147" t="s">
        <v>250</v>
      </c>
      <c r="V598" s="147" t="s">
        <v>250</v>
      </c>
      <c r="W598" s="146"/>
      <c r="X598" s="146"/>
      <c r="Y598" s="146"/>
      <c r="Z598" s="147" t="s">
        <v>456</v>
      </c>
      <c r="AA598" s="146"/>
      <c r="AB598" s="146"/>
      <c r="AC598" s="146"/>
      <c r="AD598" s="146"/>
      <c r="AE598" s="146"/>
      <c r="AF598" s="146"/>
      <c r="AG598" s="146"/>
      <c r="AH598" s="142"/>
      <c r="AI598" s="130"/>
      <c r="AJ598" s="149" t="str">
        <f t="shared" si="19"/>
        <v/>
      </c>
      <c r="AK598" s="211"/>
      <c r="AL598" s="211"/>
      <c r="AM598" s="214"/>
      <c r="AN598" s="214"/>
      <c r="AO598" s="214"/>
      <c r="AP598" s="215"/>
    </row>
    <row r="599" spans="1:42" ht="27" customHeight="1" thickTop="1" thickBot="1" x14ac:dyDescent="0.25">
      <c r="A599" s="138"/>
      <c r="B599" s="304" t="str">
        <f>IF(C601="","",(VLOOKUP(C601,Lookups!$B$4:$C$2561,2,FALSE)))</f>
        <v/>
      </c>
      <c r="C599" s="366"/>
      <c r="D599" s="140"/>
      <c r="E599" s="140"/>
      <c r="F599" s="139"/>
      <c r="G599" s="149"/>
      <c r="H599" s="141" t="str">
        <f t="shared" si="18"/>
        <v/>
      </c>
      <c r="I599" s="146"/>
      <c r="J599" s="146"/>
      <c r="K599" s="146"/>
      <c r="L599" s="146"/>
      <c r="M599" s="146"/>
      <c r="N599" s="147" t="s">
        <v>87</v>
      </c>
      <c r="O599" s="146"/>
      <c r="P599" s="147" t="s">
        <v>250</v>
      </c>
      <c r="Q599" s="146"/>
      <c r="R599" s="146"/>
      <c r="S599" s="147" t="s">
        <v>250</v>
      </c>
      <c r="T599" s="146"/>
      <c r="U599" s="147" t="s">
        <v>250</v>
      </c>
      <c r="V599" s="147" t="s">
        <v>250</v>
      </c>
      <c r="W599" s="146"/>
      <c r="X599" s="146"/>
      <c r="Y599" s="146"/>
      <c r="Z599" s="147" t="s">
        <v>456</v>
      </c>
      <c r="AA599" s="146"/>
      <c r="AB599" s="146"/>
      <c r="AC599" s="146"/>
      <c r="AD599" s="146"/>
      <c r="AE599" s="146"/>
      <c r="AF599" s="146"/>
      <c r="AG599" s="146"/>
      <c r="AH599" s="142"/>
      <c r="AI599" s="130"/>
      <c r="AJ599" s="149" t="str">
        <f t="shared" si="19"/>
        <v/>
      </c>
      <c r="AK599" s="211"/>
      <c r="AL599" s="211"/>
      <c r="AM599" s="214"/>
      <c r="AN599" s="214"/>
      <c r="AO599" s="214"/>
      <c r="AP599" s="215"/>
    </row>
    <row r="600" spans="1:42" ht="27" customHeight="1" thickTop="1" thickBot="1" x14ac:dyDescent="0.25">
      <c r="A600" s="138"/>
      <c r="B600" s="304" t="str">
        <f>IF(C602="","",(VLOOKUP(C602,Lookups!$B$4:$C$2561,2,FALSE)))</f>
        <v/>
      </c>
      <c r="C600" s="366"/>
      <c r="D600" s="140"/>
      <c r="E600" s="140"/>
      <c r="F600" s="139"/>
      <c r="G600" s="149"/>
      <c r="H600" s="141" t="str">
        <f t="shared" si="18"/>
        <v/>
      </c>
      <c r="I600" s="146"/>
      <c r="J600" s="146"/>
      <c r="K600" s="146"/>
      <c r="L600" s="146"/>
      <c r="M600" s="146"/>
      <c r="N600" s="147" t="s">
        <v>87</v>
      </c>
      <c r="O600" s="146"/>
      <c r="P600" s="147" t="s">
        <v>250</v>
      </c>
      <c r="Q600" s="146"/>
      <c r="R600" s="146"/>
      <c r="S600" s="147" t="s">
        <v>250</v>
      </c>
      <c r="T600" s="146"/>
      <c r="U600" s="147" t="s">
        <v>250</v>
      </c>
      <c r="V600" s="147" t="s">
        <v>250</v>
      </c>
      <c r="W600" s="146"/>
      <c r="X600" s="146"/>
      <c r="Y600" s="146"/>
      <c r="Z600" s="147" t="s">
        <v>456</v>
      </c>
      <c r="AA600" s="146"/>
      <c r="AB600" s="146"/>
      <c r="AC600" s="146"/>
      <c r="AD600" s="146"/>
      <c r="AE600" s="146"/>
      <c r="AF600" s="146"/>
      <c r="AG600" s="146"/>
      <c r="AH600" s="142"/>
      <c r="AI600" s="130"/>
      <c r="AJ600" s="149" t="str">
        <f t="shared" si="19"/>
        <v/>
      </c>
      <c r="AK600" s="211"/>
      <c r="AL600" s="211"/>
      <c r="AM600" s="214"/>
      <c r="AN600" s="214"/>
      <c r="AO600" s="214"/>
      <c r="AP600" s="215"/>
    </row>
    <row r="601" spans="1:42" ht="27" customHeight="1" thickTop="1" thickBot="1" x14ac:dyDescent="0.25">
      <c r="A601" s="138"/>
      <c r="B601" s="304" t="str">
        <f>IF(C603="","",(VLOOKUP(C603,Lookups!$B$4:$C$2561,2,FALSE)))</f>
        <v/>
      </c>
      <c r="C601" s="366"/>
      <c r="D601" s="140"/>
      <c r="E601" s="140"/>
      <c r="F601" s="139"/>
      <c r="G601" s="149"/>
      <c r="H601" s="141" t="str">
        <f t="shared" si="18"/>
        <v/>
      </c>
      <c r="I601" s="146"/>
      <c r="J601" s="146"/>
      <c r="K601" s="146"/>
      <c r="L601" s="146"/>
      <c r="M601" s="146"/>
      <c r="N601" s="147" t="s">
        <v>87</v>
      </c>
      <c r="O601" s="146"/>
      <c r="P601" s="147" t="s">
        <v>250</v>
      </c>
      <c r="Q601" s="146"/>
      <c r="R601" s="146"/>
      <c r="S601" s="147" t="s">
        <v>250</v>
      </c>
      <c r="T601" s="146"/>
      <c r="U601" s="147" t="s">
        <v>250</v>
      </c>
      <c r="V601" s="147" t="s">
        <v>250</v>
      </c>
      <c r="W601" s="146"/>
      <c r="X601" s="146"/>
      <c r="Y601" s="146"/>
      <c r="Z601" s="147" t="s">
        <v>456</v>
      </c>
      <c r="AA601" s="146"/>
      <c r="AB601" s="146"/>
      <c r="AC601" s="146"/>
      <c r="AD601" s="146"/>
      <c r="AE601" s="146"/>
      <c r="AF601" s="146"/>
      <c r="AG601" s="146"/>
      <c r="AH601" s="142"/>
      <c r="AI601" s="130"/>
      <c r="AJ601" s="149" t="str">
        <f t="shared" si="19"/>
        <v/>
      </c>
      <c r="AK601" s="211"/>
      <c r="AL601" s="211"/>
      <c r="AM601" s="214"/>
      <c r="AN601" s="214"/>
      <c r="AO601" s="214"/>
      <c r="AP601" s="215"/>
    </row>
    <row r="602" spans="1:42" ht="27" customHeight="1" thickTop="1" thickBot="1" x14ac:dyDescent="0.25">
      <c r="A602" s="138"/>
      <c r="B602" s="304" t="str">
        <f>IF(C604="","",(VLOOKUP(C604,Lookups!$B$4:$C$2561,2,FALSE)))</f>
        <v/>
      </c>
      <c r="C602" s="366"/>
      <c r="D602" s="140"/>
      <c r="E602" s="140"/>
      <c r="F602" s="139"/>
      <c r="G602" s="149"/>
      <c r="H602" s="141" t="str">
        <f t="shared" si="18"/>
        <v/>
      </c>
      <c r="I602" s="146"/>
      <c r="J602" s="146"/>
      <c r="K602" s="146"/>
      <c r="L602" s="146"/>
      <c r="M602" s="146"/>
      <c r="N602" s="147" t="s">
        <v>87</v>
      </c>
      <c r="O602" s="146"/>
      <c r="P602" s="147" t="s">
        <v>250</v>
      </c>
      <c r="Q602" s="146"/>
      <c r="R602" s="146"/>
      <c r="S602" s="147" t="s">
        <v>250</v>
      </c>
      <c r="T602" s="146"/>
      <c r="U602" s="147" t="s">
        <v>250</v>
      </c>
      <c r="V602" s="147" t="s">
        <v>250</v>
      </c>
      <c r="W602" s="146"/>
      <c r="X602" s="146"/>
      <c r="Y602" s="146"/>
      <c r="Z602" s="147" t="s">
        <v>456</v>
      </c>
      <c r="AA602" s="146"/>
      <c r="AB602" s="146"/>
      <c r="AC602" s="146"/>
      <c r="AD602" s="146"/>
      <c r="AE602" s="146"/>
      <c r="AF602" s="146"/>
      <c r="AG602" s="146"/>
      <c r="AH602" s="142"/>
      <c r="AI602" s="130"/>
      <c r="AJ602" s="149" t="str">
        <f t="shared" si="19"/>
        <v/>
      </c>
      <c r="AK602" s="211"/>
      <c r="AL602" s="211"/>
      <c r="AM602" s="214"/>
      <c r="AN602" s="214"/>
      <c r="AO602" s="214"/>
      <c r="AP602" s="215"/>
    </row>
    <row r="603" spans="1:42" ht="27" customHeight="1" thickTop="1" thickBot="1" x14ac:dyDescent="0.25">
      <c r="A603" s="138"/>
      <c r="B603" s="304" t="str">
        <f>IF(C605="","",(VLOOKUP(C605,Lookups!$B$4:$C$2561,2,FALSE)))</f>
        <v/>
      </c>
      <c r="C603" s="366"/>
      <c r="D603" s="140"/>
      <c r="E603" s="140"/>
      <c r="F603" s="139"/>
      <c r="G603" s="149"/>
      <c r="H603" s="141" t="str">
        <f t="shared" si="18"/>
        <v/>
      </c>
      <c r="I603" s="146"/>
      <c r="J603" s="146"/>
      <c r="K603" s="146"/>
      <c r="L603" s="146"/>
      <c r="M603" s="146"/>
      <c r="N603" s="147" t="s">
        <v>87</v>
      </c>
      <c r="O603" s="146"/>
      <c r="P603" s="147" t="s">
        <v>250</v>
      </c>
      <c r="Q603" s="146"/>
      <c r="R603" s="146"/>
      <c r="S603" s="147" t="s">
        <v>250</v>
      </c>
      <c r="T603" s="146"/>
      <c r="U603" s="147" t="s">
        <v>250</v>
      </c>
      <c r="V603" s="147" t="s">
        <v>250</v>
      </c>
      <c r="W603" s="146"/>
      <c r="X603" s="146"/>
      <c r="Y603" s="146"/>
      <c r="Z603" s="147" t="s">
        <v>456</v>
      </c>
      <c r="AA603" s="146"/>
      <c r="AB603" s="146"/>
      <c r="AC603" s="146"/>
      <c r="AD603" s="146"/>
      <c r="AE603" s="146"/>
      <c r="AF603" s="146"/>
      <c r="AG603" s="146"/>
      <c r="AH603" s="142"/>
      <c r="AI603" s="130"/>
      <c r="AJ603" s="149" t="str">
        <f t="shared" si="19"/>
        <v/>
      </c>
      <c r="AK603" s="211"/>
      <c r="AL603" s="211"/>
      <c r="AM603" s="214"/>
      <c r="AN603" s="214"/>
      <c r="AO603" s="214"/>
      <c r="AP603" s="215"/>
    </row>
    <row r="604" spans="1:42" ht="27" customHeight="1" thickTop="1" thickBot="1" x14ac:dyDescent="0.25">
      <c r="A604" s="138"/>
      <c r="B604" s="304" t="str">
        <f>IF(C606="","",(VLOOKUP(C606,Lookups!$B$4:$C$2561,2,FALSE)))</f>
        <v/>
      </c>
      <c r="C604" s="366"/>
      <c r="D604" s="140"/>
      <c r="E604" s="140"/>
      <c r="F604" s="139"/>
      <c r="G604" s="149"/>
      <c r="H604" s="141" t="str">
        <f t="shared" si="18"/>
        <v/>
      </c>
      <c r="I604" s="146"/>
      <c r="J604" s="146"/>
      <c r="K604" s="146"/>
      <c r="L604" s="146"/>
      <c r="M604" s="146"/>
      <c r="N604" s="147" t="s">
        <v>87</v>
      </c>
      <c r="O604" s="146"/>
      <c r="P604" s="147" t="s">
        <v>250</v>
      </c>
      <c r="Q604" s="146"/>
      <c r="R604" s="146"/>
      <c r="S604" s="147" t="s">
        <v>250</v>
      </c>
      <c r="T604" s="146"/>
      <c r="U604" s="147" t="s">
        <v>250</v>
      </c>
      <c r="V604" s="147" t="s">
        <v>250</v>
      </c>
      <c r="W604" s="146"/>
      <c r="X604" s="146"/>
      <c r="Y604" s="146"/>
      <c r="Z604" s="147" t="s">
        <v>456</v>
      </c>
      <c r="AA604" s="146"/>
      <c r="AB604" s="146"/>
      <c r="AC604" s="146"/>
      <c r="AD604" s="146"/>
      <c r="AE604" s="146"/>
      <c r="AF604" s="146"/>
      <c r="AG604" s="146"/>
      <c r="AH604" s="142"/>
      <c r="AI604" s="130"/>
      <c r="AJ604" s="149" t="str">
        <f t="shared" si="19"/>
        <v/>
      </c>
      <c r="AK604" s="211"/>
      <c r="AL604" s="211"/>
      <c r="AM604" s="214"/>
      <c r="AN604" s="214"/>
      <c r="AO604" s="214"/>
      <c r="AP604" s="215"/>
    </row>
    <row r="605" spans="1:42" ht="27" customHeight="1" thickTop="1" thickBot="1" x14ac:dyDescent="0.25">
      <c r="A605" s="138"/>
      <c r="B605" s="304" t="str">
        <f>IF(C607="","",(VLOOKUP(C607,Lookups!$B$4:$C$2561,2,FALSE)))</f>
        <v/>
      </c>
      <c r="C605" s="366"/>
      <c r="D605" s="140"/>
      <c r="E605" s="140"/>
      <c r="F605" s="139"/>
      <c r="G605" s="149"/>
      <c r="H605" s="141" t="str">
        <f t="shared" si="18"/>
        <v/>
      </c>
      <c r="I605" s="146"/>
      <c r="J605" s="146"/>
      <c r="K605" s="146"/>
      <c r="L605" s="146"/>
      <c r="M605" s="146"/>
      <c r="N605" s="147" t="s">
        <v>87</v>
      </c>
      <c r="O605" s="146"/>
      <c r="P605" s="147" t="s">
        <v>250</v>
      </c>
      <c r="Q605" s="146"/>
      <c r="R605" s="146"/>
      <c r="S605" s="147" t="s">
        <v>250</v>
      </c>
      <c r="T605" s="146"/>
      <c r="U605" s="147" t="s">
        <v>250</v>
      </c>
      <c r="V605" s="147" t="s">
        <v>250</v>
      </c>
      <c r="W605" s="146"/>
      <c r="X605" s="146"/>
      <c r="Y605" s="146"/>
      <c r="Z605" s="147" t="s">
        <v>456</v>
      </c>
      <c r="AA605" s="146"/>
      <c r="AB605" s="146"/>
      <c r="AC605" s="146"/>
      <c r="AD605" s="146"/>
      <c r="AE605" s="146"/>
      <c r="AF605" s="146"/>
      <c r="AG605" s="146"/>
      <c r="AH605" s="142"/>
      <c r="AI605" s="130"/>
      <c r="AJ605" s="149" t="str">
        <f t="shared" si="19"/>
        <v/>
      </c>
      <c r="AK605" s="211"/>
      <c r="AL605" s="211"/>
      <c r="AM605" s="214"/>
      <c r="AN605" s="214"/>
      <c r="AO605" s="214"/>
      <c r="AP605" s="215"/>
    </row>
    <row r="606" spans="1:42" ht="27" customHeight="1" thickTop="1" thickBot="1" x14ac:dyDescent="0.25">
      <c r="A606" s="138"/>
      <c r="B606" s="304" t="str">
        <f>IF(C608="","",(VLOOKUP(C608,Lookups!$B$4:$C$2561,2,FALSE)))</f>
        <v/>
      </c>
      <c r="C606" s="366"/>
      <c r="D606" s="140"/>
      <c r="E606" s="140"/>
      <c r="F606" s="139"/>
      <c r="G606" s="149"/>
      <c r="H606" s="141" t="str">
        <f t="shared" si="18"/>
        <v/>
      </c>
      <c r="I606" s="146"/>
      <c r="J606" s="146"/>
      <c r="K606" s="146"/>
      <c r="L606" s="146"/>
      <c r="M606" s="146"/>
      <c r="N606" s="147" t="s">
        <v>87</v>
      </c>
      <c r="O606" s="146"/>
      <c r="P606" s="147" t="s">
        <v>250</v>
      </c>
      <c r="Q606" s="146"/>
      <c r="R606" s="146"/>
      <c r="S606" s="147" t="s">
        <v>250</v>
      </c>
      <c r="T606" s="146"/>
      <c r="U606" s="147" t="s">
        <v>250</v>
      </c>
      <c r="V606" s="147" t="s">
        <v>250</v>
      </c>
      <c r="W606" s="146"/>
      <c r="X606" s="146"/>
      <c r="Y606" s="146"/>
      <c r="Z606" s="147" t="s">
        <v>456</v>
      </c>
      <c r="AA606" s="146"/>
      <c r="AB606" s="146"/>
      <c r="AC606" s="146"/>
      <c r="AD606" s="146"/>
      <c r="AE606" s="146"/>
      <c r="AF606" s="146"/>
      <c r="AG606" s="146"/>
      <c r="AH606" s="142"/>
      <c r="AI606" s="130"/>
      <c r="AJ606" s="149" t="str">
        <f t="shared" si="19"/>
        <v/>
      </c>
      <c r="AK606" s="211"/>
      <c r="AL606" s="211"/>
      <c r="AM606" s="214"/>
      <c r="AN606" s="214"/>
      <c r="AO606" s="214"/>
      <c r="AP606" s="215"/>
    </row>
    <row r="607" spans="1:42" ht="27" customHeight="1" thickTop="1" thickBot="1" x14ac:dyDescent="0.25">
      <c r="A607" s="138"/>
      <c r="B607" s="304" t="str">
        <f>IF(C609="","",(VLOOKUP(C609,Lookups!$B$4:$C$2561,2,FALSE)))</f>
        <v/>
      </c>
      <c r="C607" s="366"/>
      <c r="D607" s="140"/>
      <c r="E607" s="140"/>
      <c r="F607" s="139"/>
      <c r="G607" s="149"/>
      <c r="H607" s="141" t="str">
        <f t="shared" si="18"/>
        <v/>
      </c>
      <c r="I607" s="146"/>
      <c r="J607" s="146"/>
      <c r="K607" s="146"/>
      <c r="L607" s="146"/>
      <c r="M607" s="146"/>
      <c r="N607" s="147" t="s">
        <v>87</v>
      </c>
      <c r="O607" s="146"/>
      <c r="P607" s="147" t="s">
        <v>250</v>
      </c>
      <c r="Q607" s="146"/>
      <c r="R607" s="146"/>
      <c r="S607" s="147" t="s">
        <v>250</v>
      </c>
      <c r="T607" s="146"/>
      <c r="U607" s="147" t="s">
        <v>250</v>
      </c>
      <c r="V607" s="147" t="s">
        <v>250</v>
      </c>
      <c r="W607" s="146"/>
      <c r="X607" s="146"/>
      <c r="Y607" s="146"/>
      <c r="Z607" s="147" t="s">
        <v>456</v>
      </c>
      <c r="AA607" s="146"/>
      <c r="AB607" s="146"/>
      <c r="AC607" s="146"/>
      <c r="AD607" s="146"/>
      <c r="AE607" s="146"/>
      <c r="AF607" s="146"/>
      <c r="AG607" s="146"/>
      <c r="AH607" s="142"/>
      <c r="AI607" s="130"/>
      <c r="AJ607" s="149" t="str">
        <f t="shared" si="19"/>
        <v/>
      </c>
      <c r="AK607" s="211"/>
      <c r="AL607" s="211"/>
      <c r="AM607" s="214"/>
      <c r="AN607" s="214"/>
      <c r="AO607" s="214"/>
      <c r="AP607" s="215"/>
    </row>
    <row r="608" spans="1:42" ht="27" customHeight="1" thickTop="1" thickBot="1" x14ac:dyDescent="0.25">
      <c r="A608" s="138"/>
      <c r="B608" s="304" t="str">
        <f>IF(C610="","",(VLOOKUP(C610,Lookups!$B$4:$C$2561,2,FALSE)))</f>
        <v/>
      </c>
      <c r="C608" s="366"/>
      <c r="D608" s="140"/>
      <c r="E608" s="140"/>
      <c r="F608" s="139"/>
      <c r="G608" s="149"/>
      <c r="H608" s="141" t="str">
        <f t="shared" si="18"/>
        <v/>
      </c>
      <c r="I608" s="146"/>
      <c r="J608" s="146"/>
      <c r="K608" s="146"/>
      <c r="L608" s="146"/>
      <c r="M608" s="146"/>
      <c r="N608" s="147" t="s">
        <v>87</v>
      </c>
      <c r="O608" s="146"/>
      <c r="P608" s="147" t="s">
        <v>250</v>
      </c>
      <c r="Q608" s="146"/>
      <c r="R608" s="146"/>
      <c r="S608" s="147" t="s">
        <v>250</v>
      </c>
      <c r="T608" s="146"/>
      <c r="U608" s="147" t="s">
        <v>250</v>
      </c>
      <c r="V608" s="147" t="s">
        <v>250</v>
      </c>
      <c r="W608" s="146"/>
      <c r="X608" s="146"/>
      <c r="Y608" s="146"/>
      <c r="Z608" s="147" t="s">
        <v>456</v>
      </c>
      <c r="AA608" s="146"/>
      <c r="AB608" s="146"/>
      <c r="AC608" s="146"/>
      <c r="AD608" s="146"/>
      <c r="AE608" s="146"/>
      <c r="AF608" s="146"/>
      <c r="AG608" s="146"/>
      <c r="AH608" s="142"/>
      <c r="AI608" s="130"/>
      <c r="AJ608" s="149" t="str">
        <f t="shared" si="19"/>
        <v/>
      </c>
      <c r="AK608" s="211"/>
      <c r="AL608" s="211"/>
      <c r="AM608" s="214"/>
      <c r="AN608" s="214"/>
      <c r="AO608" s="214"/>
      <c r="AP608" s="215"/>
    </row>
    <row r="609" spans="1:42" ht="27" customHeight="1" thickTop="1" thickBot="1" x14ac:dyDescent="0.25">
      <c r="A609" s="138"/>
      <c r="B609" s="304" t="str">
        <f>IF(C611="","",(VLOOKUP(C611,Lookups!$B$4:$C$2561,2,FALSE)))</f>
        <v/>
      </c>
      <c r="C609" s="366"/>
      <c r="D609" s="140"/>
      <c r="E609" s="140"/>
      <c r="F609" s="139"/>
      <c r="G609" s="149"/>
      <c r="H609" s="141" t="str">
        <f t="shared" si="18"/>
        <v/>
      </c>
      <c r="I609" s="146"/>
      <c r="J609" s="146"/>
      <c r="K609" s="146"/>
      <c r="L609" s="146"/>
      <c r="M609" s="146"/>
      <c r="N609" s="147" t="s">
        <v>87</v>
      </c>
      <c r="O609" s="146"/>
      <c r="P609" s="147" t="s">
        <v>250</v>
      </c>
      <c r="Q609" s="146"/>
      <c r="R609" s="146"/>
      <c r="S609" s="147" t="s">
        <v>250</v>
      </c>
      <c r="T609" s="146"/>
      <c r="U609" s="147" t="s">
        <v>250</v>
      </c>
      <c r="V609" s="147" t="s">
        <v>250</v>
      </c>
      <c r="W609" s="146"/>
      <c r="X609" s="146"/>
      <c r="Y609" s="146"/>
      <c r="Z609" s="147" t="s">
        <v>456</v>
      </c>
      <c r="AA609" s="146"/>
      <c r="AB609" s="146"/>
      <c r="AC609" s="146"/>
      <c r="AD609" s="146"/>
      <c r="AE609" s="146"/>
      <c r="AF609" s="146"/>
      <c r="AG609" s="146"/>
      <c r="AH609" s="142"/>
      <c r="AI609" s="130"/>
      <c r="AJ609" s="149" t="str">
        <f t="shared" si="19"/>
        <v/>
      </c>
      <c r="AK609" s="211"/>
      <c r="AL609" s="211"/>
      <c r="AM609" s="214"/>
      <c r="AN609" s="214"/>
      <c r="AO609" s="214"/>
      <c r="AP609" s="215"/>
    </row>
    <row r="610" spans="1:42" ht="27" customHeight="1" thickTop="1" thickBot="1" x14ac:dyDescent="0.25">
      <c r="A610" s="138"/>
      <c r="B610" s="304" t="str">
        <f>IF(C612="","",(VLOOKUP(C612,Lookups!$B$4:$C$2561,2,FALSE)))</f>
        <v/>
      </c>
      <c r="C610" s="366"/>
      <c r="D610" s="140"/>
      <c r="E610" s="140"/>
      <c r="F610" s="139"/>
      <c r="G610" s="149"/>
      <c r="H610" s="141" t="str">
        <f t="shared" si="18"/>
        <v/>
      </c>
      <c r="I610" s="146"/>
      <c r="J610" s="146"/>
      <c r="K610" s="146"/>
      <c r="L610" s="146"/>
      <c r="M610" s="146"/>
      <c r="N610" s="147" t="s">
        <v>87</v>
      </c>
      <c r="O610" s="146"/>
      <c r="P610" s="147" t="s">
        <v>250</v>
      </c>
      <c r="Q610" s="146"/>
      <c r="R610" s="146"/>
      <c r="S610" s="147" t="s">
        <v>250</v>
      </c>
      <c r="T610" s="146"/>
      <c r="U610" s="147" t="s">
        <v>250</v>
      </c>
      <c r="V610" s="147" t="s">
        <v>250</v>
      </c>
      <c r="W610" s="146"/>
      <c r="X610" s="146"/>
      <c r="Y610" s="146"/>
      <c r="Z610" s="147" t="s">
        <v>456</v>
      </c>
      <c r="AA610" s="146"/>
      <c r="AB610" s="146"/>
      <c r="AC610" s="146"/>
      <c r="AD610" s="146"/>
      <c r="AE610" s="146"/>
      <c r="AF610" s="146"/>
      <c r="AG610" s="146"/>
      <c r="AH610" s="142"/>
      <c r="AI610" s="130"/>
      <c r="AJ610" s="149" t="str">
        <f t="shared" si="19"/>
        <v/>
      </c>
      <c r="AK610" s="211"/>
      <c r="AL610" s="211"/>
      <c r="AM610" s="214"/>
      <c r="AN610" s="214"/>
      <c r="AO610" s="214"/>
      <c r="AP610" s="215"/>
    </row>
    <row r="611" spans="1:42" ht="27" customHeight="1" thickTop="1" thickBot="1" x14ac:dyDescent="0.25">
      <c r="A611" s="138"/>
      <c r="B611" s="304" t="str">
        <f>IF(C613="","",(VLOOKUP(C613,Lookups!$B$4:$C$2561,2,FALSE)))</f>
        <v/>
      </c>
      <c r="C611" s="366"/>
      <c r="D611" s="140"/>
      <c r="E611" s="140"/>
      <c r="F611" s="139"/>
      <c r="G611" s="149"/>
      <c r="H611" s="141" t="str">
        <f t="shared" si="18"/>
        <v/>
      </c>
      <c r="I611" s="146"/>
      <c r="J611" s="146"/>
      <c r="K611" s="146"/>
      <c r="L611" s="146"/>
      <c r="M611" s="146"/>
      <c r="N611" s="147" t="s">
        <v>87</v>
      </c>
      <c r="O611" s="146"/>
      <c r="P611" s="147" t="s">
        <v>250</v>
      </c>
      <c r="Q611" s="146"/>
      <c r="R611" s="146"/>
      <c r="S611" s="147" t="s">
        <v>250</v>
      </c>
      <c r="T611" s="146"/>
      <c r="U611" s="147" t="s">
        <v>250</v>
      </c>
      <c r="V611" s="147" t="s">
        <v>250</v>
      </c>
      <c r="W611" s="146"/>
      <c r="X611" s="146"/>
      <c r="Y611" s="146"/>
      <c r="Z611" s="147" t="s">
        <v>456</v>
      </c>
      <c r="AA611" s="146"/>
      <c r="AB611" s="146"/>
      <c r="AC611" s="146"/>
      <c r="AD611" s="146"/>
      <c r="AE611" s="146"/>
      <c r="AF611" s="146"/>
      <c r="AG611" s="146"/>
      <c r="AH611" s="142"/>
      <c r="AI611" s="130"/>
      <c r="AJ611" s="149" t="str">
        <f t="shared" si="19"/>
        <v/>
      </c>
      <c r="AK611" s="211"/>
      <c r="AL611" s="211"/>
      <c r="AM611" s="214"/>
      <c r="AN611" s="214"/>
      <c r="AO611" s="214"/>
      <c r="AP611" s="215"/>
    </row>
    <row r="612" spans="1:42" ht="27" customHeight="1" thickTop="1" thickBot="1" x14ac:dyDescent="0.25">
      <c r="A612" s="138"/>
      <c r="B612" s="304" t="str">
        <f>IF(C614="","",(VLOOKUP(C614,Lookups!$B$4:$C$2561,2,FALSE)))</f>
        <v/>
      </c>
      <c r="C612" s="366"/>
      <c r="D612" s="140"/>
      <c r="E612" s="140"/>
      <c r="F612" s="139"/>
      <c r="G612" s="149"/>
      <c r="H612" s="141" t="str">
        <f t="shared" si="18"/>
        <v/>
      </c>
      <c r="I612" s="146"/>
      <c r="J612" s="146"/>
      <c r="K612" s="146"/>
      <c r="L612" s="146"/>
      <c r="M612" s="146"/>
      <c r="N612" s="147" t="s">
        <v>87</v>
      </c>
      <c r="O612" s="146"/>
      <c r="P612" s="147" t="s">
        <v>250</v>
      </c>
      <c r="Q612" s="146"/>
      <c r="R612" s="146"/>
      <c r="S612" s="147" t="s">
        <v>250</v>
      </c>
      <c r="T612" s="146"/>
      <c r="U612" s="147" t="s">
        <v>250</v>
      </c>
      <c r="V612" s="147" t="s">
        <v>250</v>
      </c>
      <c r="W612" s="146"/>
      <c r="X612" s="146"/>
      <c r="Y612" s="146"/>
      <c r="Z612" s="147" t="s">
        <v>456</v>
      </c>
      <c r="AA612" s="146"/>
      <c r="AB612" s="146"/>
      <c r="AC612" s="146"/>
      <c r="AD612" s="146"/>
      <c r="AE612" s="146"/>
      <c r="AF612" s="146"/>
      <c r="AG612" s="146"/>
      <c r="AH612" s="142"/>
      <c r="AI612" s="130"/>
      <c r="AJ612" s="149" t="str">
        <f t="shared" si="19"/>
        <v/>
      </c>
      <c r="AK612" s="211"/>
      <c r="AL612" s="211"/>
      <c r="AM612" s="214"/>
      <c r="AN612" s="214"/>
      <c r="AO612" s="214"/>
      <c r="AP612" s="215"/>
    </row>
    <row r="613" spans="1:42" ht="27" customHeight="1" thickTop="1" thickBot="1" x14ac:dyDescent="0.25">
      <c r="A613" s="138"/>
      <c r="B613" s="304" t="str">
        <f>IF(C615="","",(VLOOKUP(C615,Lookups!$B$4:$C$2561,2,FALSE)))</f>
        <v/>
      </c>
      <c r="C613" s="366"/>
      <c r="D613" s="140"/>
      <c r="E613" s="140"/>
      <c r="F613" s="139"/>
      <c r="G613" s="149"/>
      <c r="H613" s="141" t="str">
        <f t="shared" si="18"/>
        <v/>
      </c>
      <c r="I613" s="146"/>
      <c r="J613" s="146"/>
      <c r="K613" s="146"/>
      <c r="L613" s="146"/>
      <c r="M613" s="146"/>
      <c r="N613" s="147" t="s">
        <v>87</v>
      </c>
      <c r="O613" s="146"/>
      <c r="P613" s="147" t="s">
        <v>250</v>
      </c>
      <c r="Q613" s="146"/>
      <c r="R613" s="146"/>
      <c r="S613" s="147" t="s">
        <v>250</v>
      </c>
      <c r="T613" s="146"/>
      <c r="U613" s="147" t="s">
        <v>250</v>
      </c>
      <c r="V613" s="147" t="s">
        <v>250</v>
      </c>
      <c r="W613" s="146"/>
      <c r="X613" s="146"/>
      <c r="Y613" s="146"/>
      <c r="Z613" s="147" t="s">
        <v>456</v>
      </c>
      <c r="AA613" s="146"/>
      <c r="AB613" s="146"/>
      <c r="AC613" s="146"/>
      <c r="AD613" s="146"/>
      <c r="AE613" s="146"/>
      <c r="AF613" s="146"/>
      <c r="AG613" s="146"/>
      <c r="AH613" s="142"/>
      <c r="AI613" s="130"/>
      <c r="AJ613" s="149" t="str">
        <f t="shared" si="19"/>
        <v/>
      </c>
      <c r="AK613" s="211"/>
      <c r="AL613" s="211"/>
      <c r="AM613" s="214"/>
      <c r="AN613" s="214"/>
      <c r="AO613" s="214"/>
      <c r="AP613" s="215"/>
    </row>
    <row r="614" spans="1:42" ht="27" customHeight="1" thickTop="1" thickBot="1" x14ac:dyDescent="0.25">
      <c r="A614" s="138"/>
      <c r="B614" s="304" t="str">
        <f>IF(C616="","",(VLOOKUP(C616,Lookups!$B$4:$C$2561,2,FALSE)))</f>
        <v/>
      </c>
      <c r="C614" s="366"/>
      <c r="D614" s="140"/>
      <c r="E614" s="140"/>
      <c r="F614" s="139"/>
      <c r="G614" s="149"/>
      <c r="H614" s="141" t="str">
        <f t="shared" si="18"/>
        <v/>
      </c>
      <c r="I614" s="146"/>
      <c r="J614" s="146"/>
      <c r="K614" s="146"/>
      <c r="L614" s="146"/>
      <c r="M614" s="146"/>
      <c r="N614" s="147" t="s">
        <v>87</v>
      </c>
      <c r="O614" s="146"/>
      <c r="P614" s="147" t="s">
        <v>250</v>
      </c>
      <c r="Q614" s="146"/>
      <c r="R614" s="146"/>
      <c r="S614" s="147" t="s">
        <v>250</v>
      </c>
      <c r="T614" s="146"/>
      <c r="U614" s="147" t="s">
        <v>250</v>
      </c>
      <c r="V614" s="147" t="s">
        <v>250</v>
      </c>
      <c r="W614" s="146"/>
      <c r="X614" s="146"/>
      <c r="Y614" s="146"/>
      <c r="Z614" s="147" t="s">
        <v>456</v>
      </c>
      <c r="AA614" s="146"/>
      <c r="AB614" s="146"/>
      <c r="AC614" s="146"/>
      <c r="AD614" s="146"/>
      <c r="AE614" s="146"/>
      <c r="AF614" s="146"/>
      <c r="AG614" s="146"/>
      <c r="AH614" s="142"/>
      <c r="AI614" s="130"/>
      <c r="AJ614" s="149" t="str">
        <f t="shared" si="19"/>
        <v/>
      </c>
      <c r="AK614" s="211"/>
      <c r="AL614" s="211"/>
      <c r="AM614" s="214"/>
      <c r="AN614" s="214"/>
      <c r="AO614" s="214"/>
      <c r="AP614" s="215"/>
    </row>
    <row r="615" spans="1:42" ht="27" customHeight="1" thickTop="1" thickBot="1" x14ac:dyDescent="0.25">
      <c r="A615" s="138"/>
      <c r="B615" s="304" t="str">
        <f>IF(C617="","",(VLOOKUP(C617,Lookups!$B$4:$C$2561,2,FALSE)))</f>
        <v/>
      </c>
      <c r="C615" s="366"/>
      <c r="D615" s="140"/>
      <c r="E615" s="140"/>
      <c r="F615" s="139"/>
      <c r="G615" s="149"/>
      <c r="H615" s="141" t="str">
        <f t="shared" si="18"/>
        <v/>
      </c>
      <c r="I615" s="146"/>
      <c r="J615" s="146"/>
      <c r="K615" s="146"/>
      <c r="L615" s="146"/>
      <c r="M615" s="146"/>
      <c r="N615" s="147" t="s">
        <v>87</v>
      </c>
      <c r="O615" s="146"/>
      <c r="P615" s="147" t="s">
        <v>250</v>
      </c>
      <c r="Q615" s="146"/>
      <c r="R615" s="146"/>
      <c r="S615" s="147" t="s">
        <v>250</v>
      </c>
      <c r="T615" s="146"/>
      <c r="U615" s="147" t="s">
        <v>250</v>
      </c>
      <c r="V615" s="147" t="s">
        <v>250</v>
      </c>
      <c r="W615" s="146"/>
      <c r="X615" s="146"/>
      <c r="Y615" s="146"/>
      <c r="Z615" s="147" t="s">
        <v>456</v>
      </c>
      <c r="AA615" s="146"/>
      <c r="AB615" s="146"/>
      <c r="AC615" s="146"/>
      <c r="AD615" s="146"/>
      <c r="AE615" s="146"/>
      <c r="AF615" s="146"/>
      <c r="AG615" s="146"/>
      <c r="AH615" s="142"/>
      <c r="AI615" s="130"/>
      <c r="AJ615" s="149" t="str">
        <f t="shared" si="19"/>
        <v/>
      </c>
      <c r="AK615" s="211"/>
      <c r="AL615" s="211"/>
      <c r="AM615" s="214"/>
      <c r="AN615" s="214"/>
      <c r="AO615" s="214"/>
      <c r="AP615" s="215"/>
    </row>
    <row r="616" spans="1:42" ht="27" customHeight="1" thickTop="1" thickBot="1" x14ac:dyDescent="0.25">
      <c r="A616" s="138"/>
      <c r="B616" s="304" t="str">
        <f>IF(C618="","",(VLOOKUP(C618,Lookups!$B$4:$C$2561,2,FALSE)))</f>
        <v/>
      </c>
      <c r="C616" s="366"/>
      <c r="D616" s="140"/>
      <c r="E616" s="140"/>
      <c r="F616" s="139"/>
      <c r="G616" s="149"/>
      <c r="H616" s="141" t="str">
        <f t="shared" si="18"/>
        <v/>
      </c>
      <c r="I616" s="146"/>
      <c r="J616" s="146"/>
      <c r="K616" s="146"/>
      <c r="L616" s="146"/>
      <c r="M616" s="146"/>
      <c r="N616" s="147" t="s">
        <v>87</v>
      </c>
      <c r="O616" s="146"/>
      <c r="P616" s="147" t="s">
        <v>250</v>
      </c>
      <c r="Q616" s="146"/>
      <c r="R616" s="146"/>
      <c r="S616" s="147" t="s">
        <v>250</v>
      </c>
      <c r="T616" s="146"/>
      <c r="U616" s="147" t="s">
        <v>250</v>
      </c>
      <c r="V616" s="147" t="s">
        <v>250</v>
      </c>
      <c r="W616" s="146"/>
      <c r="X616" s="146"/>
      <c r="Y616" s="146"/>
      <c r="Z616" s="147" t="s">
        <v>456</v>
      </c>
      <c r="AA616" s="146"/>
      <c r="AB616" s="146"/>
      <c r="AC616" s="146"/>
      <c r="AD616" s="146"/>
      <c r="AE616" s="146"/>
      <c r="AF616" s="146"/>
      <c r="AG616" s="146"/>
      <c r="AH616" s="142"/>
      <c r="AI616" s="130"/>
      <c r="AJ616" s="149" t="str">
        <f t="shared" si="19"/>
        <v/>
      </c>
      <c r="AK616" s="211"/>
      <c r="AL616" s="211"/>
      <c r="AM616" s="214"/>
      <c r="AN616" s="214"/>
      <c r="AO616" s="214"/>
      <c r="AP616" s="215"/>
    </row>
    <row r="617" spans="1:42" ht="27" customHeight="1" thickTop="1" thickBot="1" x14ac:dyDescent="0.25">
      <c r="A617" s="138"/>
      <c r="B617" s="304" t="str">
        <f>IF(C619="","",(VLOOKUP(C619,Lookups!$B$4:$C$2561,2,FALSE)))</f>
        <v/>
      </c>
      <c r="C617" s="366"/>
      <c r="D617" s="140"/>
      <c r="E617" s="140"/>
      <c r="F617" s="139"/>
      <c r="G617" s="149"/>
      <c r="H617" s="141" t="str">
        <f t="shared" si="18"/>
        <v/>
      </c>
      <c r="I617" s="146"/>
      <c r="J617" s="146"/>
      <c r="K617" s="146"/>
      <c r="L617" s="146"/>
      <c r="M617" s="146"/>
      <c r="N617" s="147" t="s">
        <v>87</v>
      </c>
      <c r="O617" s="146"/>
      <c r="P617" s="147" t="s">
        <v>250</v>
      </c>
      <c r="Q617" s="146"/>
      <c r="R617" s="146"/>
      <c r="S617" s="147" t="s">
        <v>250</v>
      </c>
      <c r="T617" s="146"/>
      <c r="U617" s="147" t="s">
        <v>250</v>
      </c>
      <c r="V617" s="147" t="s">
        <v>250</v>
      </c>
      <c r="W617" s="146"/>
      <c r="X617" s="146"/>
      <c r="Y617" s="146"/>
      <c r="Z617" s="147" t="s">
        <v>456</v>
      </c>
      <c r="AA617" s="146"/>
      <c r="AB617" s="146"/>
      <c r="AC617" s="146"/>
      <c r="AD617" s="146"/>
      <c r="AE617" s="146"/>
      <c r="AF617" s="146"/>
      <c r="AG617" s="146"/>
      <c r="AH617" s="142"/>
      <c r="AI617" s="130"/>
      <c r="AJ617" s="149" t="str">
        <f t="shared" si="19"/>
        <v/>
      </c>
      <c r="AK617" s="211"/>
      <c r="AL617" s="211"/>
      <c r="AM617" s="214"/>
      <c r="AN617" s="214"/>
      <c r="AO617" s="214"/>
      <c r="AP617" s="215"/>
    </row>
    <row r="618" spans="1:42" ht="27" customHeight="1" thickTop="1" thickBot="1" x14ac:dyDescent="0.25">
      <c r="A618" s="138"/>
      <c r="B618" s="304" t="str">
        <f>IF(C620="","",(VLOOKUP(C620,Lookups!$B$4:$C$2561,2,FALSE)))</f>
        <v/>
      </c>
      <c r="C618" s="366"/>
      <c r="D618" s="140"/>
      <c r="E618" s="140"/>
      <c r="F618" s="139"/>
      <c r="G618" s="149"/>
      <c r="H618" s="141" t="str">
        <f t="shared" si="18"/>
        <v/>
      </c>
      <c r="I618" s="146"/>
      <c r="J618" s="146"/>
      <c r="K618" s="146"/>
      <c r="L618" s="146"/>
      <c r="M618" s="146"/>
      <c r="N618" s="147" t="s">
        <v>87</v>
      </c>
      <c r="O618" s="146"/>
      <c r="P618" s="147" t="s">
        <v>250</v>
      </c>
      <c r="Q618" s="146"/>
      <c r="R618" s="146"/>
      <c r="S618" s="147" t="s">
        <v>250</v>
      </c>
      <c r="T618" s="146"/>
      <c r="U618" s="147" t="s">
        <v>250</v>
      </c>
      <c r="V618" s="147" t="s">
        <v>250</v>
      </c>
      <c r="W618" s="146"/>
      <c r="X618" s="146"/>
      <c r="Y618" s="146"/>
      <c r="Z618" s="147" t="s">
        <v>456</v>
      </c>
      <c r="AA618" s="146"/>
      <c r="AB618" s="146"/>
      <c r="AC618" s="146"/>
      <c r="AD618" s="146"/>
      <c r="AE618" s="146"/>
      <c r="AF618" s="146"/>
      <c r="AG618" s="146"/>
      <c r="AH618" s="142"/>
      <c r="AI618" s="130"/>
      <c r="AJ618" s="149" t="str">
        <f t="shared" si="19"/>
        <v/>
      </c>
      <c r="AK618" s="211"/>
      <c r="AL618" s="211"/>
      <c r="AM618" s="214"/>
      <c r="AN618" s="214"/>
      <c r="AO618" s="214"/>
      <c r="AP618" s="215"/>
    </row>
    <row r="619" spans="1:42" ht="27" customHeight="1" thickTop="1" thickBot="1" x14ac:dyDescent="0.25">
      <c r="A619" s="138"/>
      <c r="B619" s="304" t="str">
        <f>IF(C621="","",(VLOOKUP(C621,Lookups!$B$4:$C$2561,2,FALSE)))</f>
        <v/>
      </c>
      <c r="C619" s="366"/>
      <c r="D619" s="140"/>
      <c r="E619" s="140"/>
      <c r="F619" s="139"/>
      <c r="G619" s="149"/>
      <c r="H619" s="141" t="str">
        <f t="shared" si="18"/>
        <v/>
      </c>
      <c r="I619" s="146"/>
      <c r="J619" s="146"/>
      <c r="K619" s="146"/>
      <c r="L619" s="146"/>
      <c r="M619" s="146"/>
      <c r="N619" s="147" t="s">
        <v>87</v>
      </c>
      <c r="O619" s="146"/>
      <c r="P619" s="147" t="s">
        <v>250</v>
      </c>
      <c r="Q619" s="146"/>
      <c r="R619" s="146"/>
      <c r="S619" s="147" t="s">
        <v>250</v>
      </c>
      <c r="T619" s="146"/>
      <c r="U619" s="147" t="s">
        <v>250</v>
      </c>
      <c r="V619" s="147" t="s">
        <v>250</v>
      </c>
      <c r="W619" s="146"/>
      <c r="X619" s="146"/>
      <c r="Y619" s="146"/>
      <c r="Z619" s="147" t="s">
        <v>456</v>
      </c>
      <c r="AA619" s="146"/>
      <c r="AB619" s="146"/>
      <c r="AC619" s="146"/>
      <c r="AD619" s="146"/>
      <c r="AE619" s="146"/>
      <c r="AF619" s="146"/>
      <c r="AG619" s="146"/>
      <c r="AH619" s="142"/>
      <c r="AI619" s="130"/>
      <c r="AJ619" s="149" t="str">
        <f t="shared" si="19"/>
        <v/>
      </c>
      <c r="AK619" s="211"/>
      <c r="AL619" s="211"/>
      <c r="AM619" s="214"/>
      <c r="AN619" s="214"/>
      <c r="AO619" s="214"/>
      <c r="AP619" s="215"/>
    </row>
    <row r="620" spans="1:42" ht="27" customHeight="1" thickTop="1" thickBot="1" x14ac:dyDescent="0.25">
      <c r="A620" s="138"/>
      <c r="B620" s="304" t="str">
        <f>IF(C622="","",(VLOOKUP(C622,Lookups!$B$4:$C$2561,2,FALSE)))</f>
        <v/>
      </c>
      <c r="C620" s="366"/>
      <c r="D620" s="140"/>
      <c r="E620" s="140"/>
      <c r="F620" s="139"/>
      <c r="G620" s="149"/>
      <c r="H620" s="141" t="str">
        <f t="shared" si="18"/>
        <v/>
      </c>
      <c r="I620" s="146"/>
      <c r="J620" s="146"/>
      <c r="K620" s="146"/>
      <c r="L620" s="146"/>
      <c r="M620" s="146"/>
      <c r="N620" s="147" t="s">
        <v>87</v>
      </c>
      <c r="O620" s="146"/>
      <c r="P620" s="147" t="s">
        <v>250</v>
      </c>
      <c r="Q620" s="146"/>
      <c r="R620" s="146"/>
      <c r="S620" s="147" t="s">
        <v>250</v>
      </c>
      <c r="T620" s="146"/>
      <c r="U620" s="147" t="s">
        <v>250</v>
      </c>
      <c r="V620" s="147" t="s">
        <v>250</v>
      </c>
      <c r="W620" s="146"/>
      <c r="X620" s="146"/>
      <c r="Y620" s="146"/>
      <c r="Z620" s="147" t="s">
        <v>456</v>
      </c>
      <c r="AA620" s="146"/>
      <c r="AB620" s="146"/>
      <c r="AC620" s="146"/>
      <c r="AD620" s="146"/>
      <c r="AE620" s="146"/>
      <c r="AF620" s="146"/>
      <c r="AG620" s="146"/>
      <c r="AH620" s="142"/>
      <c r="AI620" s="130"/>
      <c r="AJ620" s="149" t="str">
        <f t="shared" si="19"/>
        <v/>
      </c>
      <c r="AK620" s="211"/>
      <c r="AL620" s="211"/>
      <c r="AM620" s="214"/>
      <c r="AN620" s="214"/>
      <c r="AO620" s="214"/>
      <c r="AP620" s="215"/>
    </row>
    <row r="621" spans="1:42" ht="27" customHeight="1" thickTop="1" thickBot="1" x14ac:dyDescent="0.25">
      <c r="A621" s="138"/>
      <c r="B621" s="304" t="str">
        <f>IF(C623="","",(VLOOKUP(C623,Lookups!$B$4:$C$2561,2,FALSE)))</f>
        <v/>
      </c>
      <c r="C621" s="366"/>
      <c r="D621" s="140"/>
      <c r="E621" s="140"/>
      <c r="F621" s="139"/>
      <c r="G621" s="149"/>
      <c r="H621" s="141" t="str">
        <f t="shared" si="18"/>
        <v/>
      </c>
      <c r="I621" s="146"/>
      <c r="J621" s="146"/>
      <c r="K621" s="146"/>
      <c r="L621" s="146"/>
      <c r="M621" s="146"/>
      <c r="N621" s="147" t="s">
        <v>87</v>
      </c>
      <c r="O621" s="146"/>
      <c r="P621" s="147" t="s">
        <v>250</v>
      </c>
      <c r="Q621" s="146"/>
      <c r="R621" s="146"/>
      <c r="S621" s="147" t="s">
        <v>250</v>
      </c>
      <c r="T621" s="146"/>
      <c r="U621" s="147" t="s">
        <v>250</v>
      </c>
      <c r="V621" s="147" t="s">
        <v>250</v>
      </c>
      <c r="W621" s="146"/>
      <c r="X621" s="146"/>
      <c r="Y621" s="146"/>
      <c r="Z621" s="147" t="s">
        <v>456</v>
      </c>
      <c r="AA621" s="146"/>
      <c r="AB621" s="146"/>
      <c r="AC621" s="146"/>
      <c r="AD621" s="146"/>
      <c r="AE621" s="146"/>
      <c r="AF621" s="146"/>
      <c r="AG621" s="146"/>
      <c r="AH621" s="142"/>
      <c r="AI621" s="130"/>
      <c r="AJ621" s="149" t="str">
        <f t="shared" si="19"/>
        <v/>
      </c>
      <c r="AK621" s="211"/>
      <c r="AL621" s="211"/>
      <c r="AM621" s="214"/>
      <c r="AN621" s="214"/>
      <c r="AO621" s="214"/>
      <c r="AP621" s="215"/>
    </row>
    <row r="622" spans="1:42" ht="27" customHeight="1" thickTop="1" thickBot="1" x14ac:dyDescent="0.25">
      <c r="A622" s="138"/>
      <c r="B622" s="304" t="str">
        <f>IF(C624="","",(VLOOKUP(C624,Lookups!$B$4:$C$2561,2,FALSE)))</f>
        <v/>
      </c>
      <c r="C622" s="366"/>
      <c r="D622" s="140"/>
      <c r="E622" s="140"/>
      <c r="F622" s="139"/>
      <c r="G622" s="149"/>
      <c r="H622" s="141" t="str">
        <f t="shared" si="18"/>
        <v/>
      </c>
      <c r="I622" s="146"/>
      <c r="J622" s="146"/>
      <c r="K622" s="146"/>
      <c r="L622" s="146"/>
      <c r="M622" s="146"/>
      <c r="N622" s="147" t="s">
        <v>87</v>
      </c>
      <c r="O622" s="146"/>
      <c r="P622" s="147" t="s">
        <v>250</v>
      </c>
      <c r="Q622" s="146"/>
      <c r="R622" s="146"/>
      <c r="S622" s="147" t="s">
        <v>250</v>
      </c>
      <c r="T622" s="146"/>
      <c r="U622" s="147" t="s">
        <v>250</v>
      </c>
      <c r="V622" s="147" t="s">
        <v>250</v>
      </c>
      <c r="W622" s="146"/>
      <c r="X622" s="146"/>
      <c r="Y622" s="146"/>
      <c r="Z622" s="147" t="s">
        <v>456</v>
      </c>
      <c r="AA622" s="146"/>
      <c r="AB622" s="146"/>
      <c r="AC622" s="146"/>
      <c r="AD622" s="146"/>
      <c r="AE622" s="146"/>
      <c r="AF622" s="146"/>
      <c r="AG622" s="146"/>
      <c r="AH622" s="142"/>
      <c r="AI622" s="130"/>
      <c r="AJ622" s="149" t="str">
        <f t="shared" si="19"/>
        <v/>
      </c>
      <c r="AK622" s="211"/>
      <c r="AL622" s="211"/>
      <c r="AM622" s="214"/>
      <c r="AN622" s="214"/>
      <c r="AO622" s="214"/>
      <c r="AP622" s="215"/>
    </row>
    <row r="623" spans="1:42" ht="27" customHeight="1" thickTop="1" thickBot="1" x14ac:dyDescent="0.25">
      <c r="A623" s="138"/>
      <c r="B623" s="304" t="str">
        <f>IF(C625="","",(VLOOKUP(C625,Lookups!$B$4:$C$2561,2,FALSE)))</f>
        <v/>
      </c>
      <c r="C623" s="366"/>
      <c r="D623" s="140"/>
      <c r="E623" s="140"/>
      <c r="F623" s="139"/>
      <c r="G623" s="149"/>
      <c r="H623" s="141" t="str">
        <f t="shared" si="18"/>
        <v/>
      </c>
      <c r="I623" s="146"/>
      <c r="J623" s="146"/>
      <c r="K623" s="146"/>
      <c r="L623" s="146"/>
      <c r="M623" s="146"/>
      <c r="N623" s="147" t="s">
        <v>87</v>
      </c>
      <c r="O623" s="146"/>
      <c r="P623" s="147" t="s">
        <v>250</v>
      </c>
      <c r="Q623" s="146"/>
      <c r="R623" s="146"/>
      <c r="S623" s="147" t="s">
        <v>250</v>
      </c>
      <c r="T623" s="146"/>
      <c r="U623" s="147" t="s">
        <v>250</v>
      </c>
      <c r="V623" s="147" t="s">
        <v>250</v>
      </c>
      <c r="W623" s="146"/>
      <c r="X623" s="146"/>
      <c r="Y623" s="146"/>
      <c r="Z623" s="147" t="s">
        <v>456</v>
      </c>
      <c r="AA623" s="146"/>
      <c r="AB623" s="146"/>
      <c r="AC623" s="146"/>
      <c r="AD623" s="146"/>
      <c r="AE623" s="146"/>
      <c r="AF623" s="146"/>
      <c r="AG623" s="146"/>
      <c r="AH623" s="142"/>
      <c r="AI623" s="130"/>
      <c r="AJ623" s="149" t="str">
        <f t="shared" si="19"/>
        <v/>
      </c>
      <c r="AK623" s="211"/>
      <c r="AL623" s="211"/>
      <c r="AM623" s="214"/>
      <c r="AN623" s="214"/>
      <c r="AO623" s="214"/>
      <c r="AP623" s="215"/>
    </row>
    <row r="624" spans="1:42" ht="27" customHeight="1" thickTop="1" thickBot="1" x14ac:dyDescent="0.25">
      <c r="A624" s="138"/>
      <c r="B624" s="304" t="str">
        <f>IF(C626="","",(VLOOKUP(C626,Lookups!$B$4:$C$2561,2,FALSE)))</f>
        <v/>
      </c>
      <c r="C624" s="366"/>
      <c r="D624" s="140"/>
      <c r="E624" s="140"/>
      <c r="F624" s="139"/>
      <c r="G624" s="149"/>
      <c r="H624" s="141" t="str">
        <f t="shared" si="18"/>
        <v/>
      </c>
      <c r="I624" s="146"/>
      <c r="J624" s="146"/>
      <c r="K624" s="146"/>
      <c r="L624" s="146"/>
      <c r="M624" s="146"/>
      <c r="N624" s="147" t="s">
        <v>87</v>
      </c>
      <c r="O624" s="146"/>
      <c r="P624" s="147" t="s">
        <v>250</v>
      </c>
      <c r="Q624" s="146"/>
      <c r="R624" s="146"/>
      <c r="S624" s="147" t="s">
        <v>250</v>
      </c>
      <c r="T624" s="146"/>
      <c r="U624" s="147" t="s">
        <v>250</v>
      </c>
      <c r="V624" s="147" t="s">
        <v>250</v>
      </c>
      <c r="W624" s="146"/>
      <c r="X624" s="146"/>
      <c r="Y624" s="146"/>
      <c r="Z624" s="147" t="s">
        <v>456</v>
      </c>
      <c r="AA624" s="146"/>
      <c r="AB624" s="146"/>
      <c r="AC624" s="146"/>
      <c r="AD624" s="146"/>
      <c r="AE624" s="146"/>
      <c r="AF624" s="146"/>
      <c r="AG624" s="146"/>
      <c r="AH624" s="142"/>
      <c r="AI624" s="130"/>
      <c r="AJ624" s="149" t="str">
        <f t="shared" si="19"/>
        <v/>
      </c>
      <c r="AK624" s="211"/>
      <c r="AL624" s="211"/>
      <c r="AM624" s="214"/>
      <c r="AN624" s="214"/>
      <c r="AO624" s="214"/>
      <c r="AP624" s="215"/>
    </row>
    <row r="625" spans="1:42" ht="27" customHeight="1" thickTop="1" thickBot="1" x14ac:dyDescent="0.25">
      <c r="A625" s="138"/>
      <c r="B625" s="304" t="str">
        <f>IF(C627="","",(VLOOKUP(C627,Lookups!$B$4:$C$2561,2,FALSE)))</f>
        <v/>
      </c>
      <c r="C625" s="366"/>
      <c r="D625" s="140"/>
      <c r="E625" s="140"/>
      <c r="F625" s="139"/>
      <c r="G625" s="149"/>
      <c r="H625" s="141" t="str">
        <f t="shared" si="18"/>
        <v/>
      </c>
      <c r="I625" s="146"/>
      <c r="J625" s="146"/>
      <c r="K625" s="146"/>
      <c r="L625" s="146"/>
      <c r="M625" s="146"/>
      <c r="N625" s="147" t="s">
        <v>87</v>
      </c>
      <c r="O625" s="146"/>
      <c r="P625" s="147" t="s">
        <v>250</v>
      </c>
      <c r="Q625" s="146"/>
      <c r="R625" s="146"/>
      <c r="S625" s="147" t="s">
        <v>250</v>
      </c>
      <c r="T625" s="146"/>
      <c r="U625" s="147" t="s">
        <v>250</v>
      </c>
      <c r="V625" s="147" t="s">
        <v>250</v>
      </c>
      <c r="W625" s="146"/>
      <c r="X625" s="146"/>
      <c r="Y625" s="146"/>
      <c r="Z625" s="147" t="s">
        <v>456</v>
      </c>
      <c r="AA625" s="146"/>
      <c r="AB625" s="146"/>
      <c r="AC625" s="146"/>
      <c r="AD625" s="146"/>
      <c r="AE625" s="146"/>
      <c r="AF625" s="146"/>
      <c r="AG625" s="146"/>
      <c r="AH625" s="142"/>
      <c r="AI625" s="130"/>
      <c r="AJ625" s="149" t="str">
        <f t="shared" si="19"/>
        <v/>
      </c>
      <c r="AK625" s="211"/>
      <c r="AL625" s="211"/>
      <c r="AM625" s="214"/>
      <c r="AN625" s="214"/>
      <c r="AO625" s="214"/>
      <c r="AP625" s="215"/>
    </row>
    <row r="626" spans="1:42" ht="27" customHeight="1" thickTop="1" thickBot="1" x14ac:dyDescent="0.25">
      <c r="A626" s="138"/>
      <c r="B626" s="304" t="str">
        <f>IF(C628="","",(VLOOKUP(C628,Lookups!$B$4:$C$2561,2,FALSE)))</f>
        <v/>
      </c>
      <c r="C626" s="366"/>
      <c r="D626" s="140"/>
      <c r="E626" s="140"/>
      <c r="F626" s="139"/>
      <c r="G626" s="149"/>
      <c r="H626" s="141" t="str">
        <f t="shared" si="18"/>
        <v/>
      </c>
      <c r="I626" s="146"/>
      <c r="J626" s="146"/>
      <c r="K626" s="146"/>
      <c r="L626" s="146"/>
      <c r="M626" s="146"/>
      <c r="N626" s="147" t="s">
        <v>87</v>
      </c>
      <c r="O626" s="146"/>
      <c r="P626" s="147" t="s">
        <v>250</v>
      </c>
      <c r="Q626" s="146"/>
      <c r="R626" s="146"/>
      <c r="S626" s="147" t="s">
        <v>250</v>
      </c>
      <c r="T626" s="146"/>
      <c r="U626" s="147" t="s">
        <v>250</v>
      </c>
      <c r="V626" s="147" t="s">
        <v>250</v>
      </c>
      <c r="W626" s="146"/>
      <c r="X626" s="146"/>
      <c r="Y626" s="146"/>
      <c r="Z626" s="147" t="s">
        <v>456</v>
      </c>
      <c r="AA626" s="146"/>
      <c r="AB626" s="146"/>
      <c r="AC626" s="146"/>
      <c r="AD626" s="146"/>
      <c r="AE626" s="146"/>
      <c r="AF626" s="146"/>
      <c r="AG626" s="146"/>
      <c r="AH626" s="142"/>
      <c r="AI626" s="130"/>
      <c r="AJ626" s="149" t="str">
        <f t="shared" si="19"/>
        <v/>
      </c>
      <c r="AK626" s="211"/>
      <c r="AL626" s="211"/>
      <c r="AM626" s="214"/>
      <c r="AN626" s="214"/>
      <c r="AO626" s="214"/>
      <c r="AP626" s="215"/>
    </row>
    <row r="627" spans="1:42" ht="27" customHeight="1" thickTop="1" thickBot="1" x14ac:dyDescent="0.25">
      <c r="A627" s="138"/>
      <c r="B627" s="304" t="str">
        <f>IF(C629="","",(VLOOKUP(C629,Lookups!$B$4:$C$2561,2,FALSE)))</f>
        <v/>
      </c>
      <c r="C627" s="366"/>
      <c r="D627" s="140"/>
      <c r="E627" s="140"/>
      <c r="F627" s="139"/>
      <c r="G627" s="149"/>
      <c r="H627" s="141" t="str">
        <f t="shared" si="18"/>
        <v/>
      </c>
      <c r="I627" s="146"/>
      <c r="J627" s="146"/>
      <c r="K627" s="146"/>
      <c r="L627" s="146"/>
      <c r="M627" s="146"/>
      <c r="N627" s="147" t="s">
        <v>87</v>
      </c>
      <c r="O627" s="146"/>
      <c r="P627" s="147" t="s">
        <v>250</v>
      </c>
      <c r="Q627" s="146"/>
      <c r="R627" s="146"/>
      <c r="S627" s="147" t="s">
        <v>250</v>
      </c>
      <c r="T627" s="146"/>
      <c r="U627" s="147" t="s">
        <v>250</v>
      </c>
      <c r="V627" s="147" t="s">
        <v>250</v>
      </c>
      <c r="W627" s="146"/>
      <c r="X627" s="146"/>
      <c r="Y627" s="146"/>
      <c r="Z627" s="147" t="s">
        <v>456</v>
      </c>
      <c r="AA627" s="146"/>
      <c r="AB627" s="146"/>
      <c r="AC627" s="146"/>
      <c r="AD627" s="146"/>
      <c r="AE627" s="146"/>
      <c r="AF627" s="146"/>
      <c r="AG627" s="146"/>
      <c r="AH627" s="142"/>
      <c r="AI627" s="130"/>
      <c r="AJ627" s="149" t="str">
        <f t="shared" si="19"/>
        <v/>
      </c>
      <c r="AK627" s="211"/>
      <c r="AL627" s="211"/>
      <c r="AM627" s="214"/>
      <c r="AN627" s="214"/>
      <c r="AO627" s="214"/>
      <c r="AP627" s="215"/>
    </row>
    <row r="628" spans="1:42" ht="27" customHeight="1" thickTop="1" thickBot="1" x14ac:dyDescent="0.25">
      <c r="A628" s="138"/>
      <c r="B628" s="304" t="str">
        <f>IF(C630="","",(VLOOKUP(C630,Lookups!$B$4:$C$2561,2,FALSE)))</f>
        <v/>
      </c>
      <c r="C628" s="366"/>
      <c r="D628" s="140"/>
      <c r="E628" s="140"/>
      <c r="F628" s="139"/>
      <c r="G628" s="149"/>
      <c r="H628" s="141" t="str">
        <f t="shared" si="18"/>
        <v/>
      </c>
      <c r="I628" s="146"/>
      <c r="J628" s="146"/>
      <c r="K628" s="146"/>
      <c r="L628" s="146"/>
      <c r="M628" s="146"/>
      <c r="N628" s="147" t="s">
        <v>87</v>
      </c>
      <c r="O628" s="146"/>
      <c r="P628" s="147" t="s">
        <v>250</v>
      </c>
      <c r="Q628" s="146"/>
      <c r="R628" s="146"/>
      <c r="S628" s="147" t="s">
        <v>250</v>
      </c>
      <c r="T628" s="146"/>
      <c r="U628" s="147" t="s">
        <v>250</v>
      </c>
      <c r="V628" s="147" t="s">
        <v>250</v>
      </c>
      <c r="W628" s="146"/>
      <c r="X628" s="146"/>
      <c r="Y628" s="146"/>
      <c r="Z628" s="147" t="s">
        <v>456</v>
      </c>
      <c r="AA628" s="146"/>
      <c r="AB628" s="146"/>
      <c r="AC628" s="146"/>
      <c r="AD628" s="146"/>
      <c r="AE628" s="146"/>
      <c r="AF628" s="146"/>
      <c r="AG628" s="146"/>
      <c r="AH628" s="142"/>
      <c r="AI628" s="130"/>
      <c r="AJ628" s="149" t="str">
        <f t="shared" si="19"/>
        <v/>
      </c>
      <c r="AK628" s="211"/>
      <c r="AL628" s="211"/>
      <c r="AM628" s="214"/>
      <c r="AN628" s="214"/>
      <c r="AO628" s="214"/>
      <c r="AP628" s="215"/>
    </row>
    <row r="629" spans="1:42" ht="27" customHeight="1" thickTop="1" thickBot="1" x14ac:dyDescent="0.25">
      <c r="A629" s="138"/>
      <c r="B629" s="304" t="str">
        <f>IF(C631="","",(VLOOKUP(C631,Lookups!$B$4:$C$2561,2,FALSE)))</f>
        <v/>
      </c>
      <c r="C629" s="366"/>
      <c r="D629" s="140"/>
      <c r="E629" s="140"/>
      <c r="F629" s="139"/>
      <c r="G629" s="149"/>
      <c r="H629" s="141" t="str">
        <f t="shared" si="18"/>
        <v/>
      </c>
      <c r="I629" s="146"/>
      <c r="J629" s="146"/>
      <c r="K629" s="146"/>
      <c r="L629" s="146"/>
      <c r="M629" s="146"/>
      <c r="N629" s="147" t="s">
        <v>87</v>
      </c>
      <c r="O629" s="146"/>
      <c r="P629" s="147" t="s">
        <v>250</v>
      </c>
      <c r="Q629" s="146"/>
      <c r="R629" s="146"/>
      <c r="S629" s="147" t="s">
        <v>250</v>
      </c>
      <c r="T629" s="146"/>
      <c r="U629" s="147" t="s">
        <v>250</v>
      </c>
      <c r="V629" s="147" t="s">
        <v>250</v>
      </c>
      <c r="W629" s="146"/>
      <c r="X629" s="146"/>
      <c r="Y629" s="146"/>
      <c r="Z629" s="147" t="s">
        <v>456</v>
      </c>
      <c r="AA629" s="146"/>
      <c r="AB629" s="146"/>
      <c r="AC629" s="146"/>
      <c r="AD629" s="146"/>
      <c r="AE629" s="146"/>
      <c r="AF629" s="146"/>
      <c r="AG629" s="146"/>
      <c r="AH629" s="142"/>
      <c r="AI629" s="130"/>
      <c r="AJ629" s="149" t="str">
        <f t="shared" si="19"/>
        <v/>
      </c>
      <c r="AK629" s="211"/>
      <c r="AL629" s="211"/>
      <c r="AM629" s="214"/>
      <c r="AN629" s="214"/>
      <c r="AO629" s="214"/>
      <c r="AP629" s="215"/>
    </row>
    <row r="630" spans="1:42" ht="27" customHeight="1" thickTop="1" thickBot="1" x14ac:dyDescent="0.25">
      <c r="A630" s="138"/>
      <c r="B630" s="304" t="str">
        <f>IF(C632="","",(VLOOKUP(C632,Lookups!$B$4:$C$2561,2,FALSE)))</f>
        <v/>
      </c>
      <c r="C630" s="366"/>
      <c r="D630" s="140"/>
      <c r="E630" s="140"/>
      <c r="F630" s="139"/>
      <c r="G630" s="149"/>
      <c r="H630" s="141" t="str">
        <f t="shared" si="18"/>
        <v/>
      </c>
      <c r="I630" s="146"/>
      <c r="J630" s="146"/>
      <c r="K630" s="146"/>
      <c r="L630" s="146"/>
      <c r="M630" s="146"/>
      <c r="N630" s="147" t="s">
        <v>87</v>
      </c>
      <c r="O630" s="146"/>
      <c r="P630" s="147" t="s">
        <v>250</v>
      </c>
      <c r="Q630" s="146"/>
      <c r="R630" s="146"/>
      <c r="S630" s="147" t="s">
        <v>250</v>
      </c>
      <c r="T630" s="146"/>
      <c r="U630" s="147" t="s">
        <v>250</v>
      </c>
      <c r="V630" s="147" t="s">
        <v>250</v>
      </c>
      <c r="W630" s="146"/>
      <c r="X630" s="146"/>
      <c r="Y630" s="146"/>
      <c r="Z630" s="147" t="s">
        <v>456</v>
      </c>
      <c r="AA630" s="146"/>
      <c r="AB630" s="146"/>
      <c r="AC630" s="146"/>
      <c r="AD630" s="146"/>
      <c r="AE630" s="146"/>
      <c r="AF630" s="146"/>
      <c r="AG630" s="146"/>
      <c r="AH630" s="142"/>
      <c r="AI630" s="130"/>
      <c r="AJ630" s="149" t="str">
        <f t="shared" si="19"/>
        <v/>
      </c>
      <c r="AK630" s="211"/>
      <c r="AL630" s="211"/>
      <c r="AM630" s="214"/>
      <c r="AN630" s="214"/>
      <c r="AO630" s="214"/>
      <c r="AP630" s="215"/>
    </row>
    <row r="631" spans="1:42" ht="27" customHeight="1" thickTop="1" thickBot="1" x14ac:dyDescent="0.25">
      <c r="A631" s="138"/>
      <c r="B631" s="304" t="str">
        <f>IF(C633="","",(VLOOKUP(C633,Lookups!$B$4:$C$2561,2,FALSE)))</f>
        <v/>
      </c>
      <c r="C631" s="366"/>
      <c r="D631" s="140"/>
      <c r="E631" s="140"/>
      <c r="F631" s="139"/>
      <c r="G631" s="149"/>
      <c r="H631" s="141" t="str">
        <f t="shared" si="18"/>
        <v/>
      </c>
      <c r="I631" s="146"/>
      <c r="J631" s="146"/>
      <c r="K631" s="146"/>
      <c r="L631" s="146"/>
      <c r="M631" s="146"/>
      <c r="N631" s="147" t="s">
        <v>87</v>
      </c>
      <c r="O631" s="146"/>
      <c r="P631" s="147" t="s">
        <v>250</v>
      </c>
      <c r="Q631" s="146"/>
      <c r="R631" s="146"/>
      <c r="S631" s="147" t="s">
        <v>250</v>
      </c>
      <c r="T631" s="146"/>
      <c r="U631" s="147" t="s">
        <v>250</v>
      </c>
      <c r="V631" s="147" t="s">
        <v>250</v>
      </c>
      <c r="W631" s="146"/>
      <c r="X631" s="146"/>
      <c r="Y631" s="146"/>
      <c r="Z631" s="147" t="s">
        <v>456</v>
      </c>
      <c r="AA631" s="146"/>
      <c r="AB631" s="146"/>
      <c r="AC631" s="146"/>
      <c r="AD631" s="146"/>
      <c r="AE631" s="146"/>
      <c r="AF631" s="146"/>
      <c r="AG631" s="146"/>
      <c r="AH631" s="142"/>
      <c r="AI631" s="130"/>
      <c r="AJ631" s="149" t="str">
        <f t="shared" si="19"/>
        <v/>
      </c>
      <c r="AK631" s="211"/>
      <c r="AL631" s="211"/>
      <c r="AM631" s="214"/>
      <c r="AN631" s="214"/>
      <c r="AO631" s="214"/>
      <c r="AP631" s="215"/>
    </row>
    <row r="632" spans="1:42" ht="27" customHeight="1" thickTop="1" thickBot="1" x14ac:dyDescent="0.25">
      <c r="A632" s="138"/>
      <c r="B632" s="304" t="str">
        <f>IF(C634="","",(VLOOKUP(C634,Lookups!$B$4:$C$2561,2,FALSE)))</f>
        <v/>
      </c>
      <c r="C632" s="366"/>
      <c r="D632" s="140"/>
      <c r="E632" s="140"/>
      <c r="F632" s="139"/>
      <c r="G632" s="149"/>
      <c r="H632" s="141" t="str">
        <f t="shared" si="18"/>
        <v/>
      </c>
      <c r="I632" s="146"/>
      <c r="J632" s="146"/>
      <c r="K632" s="146"/>
      <c r="L632" s="146"/>
      <c r="M632" s="146"/>
      <c r="N632" s="147" t="s">
        <v>87</v>
      </c>
      <c r="O632" s="146"/>
      <c r="P632" s="147" t="s">
        <v>250</v>
      </c>
      <c r="Q632" s="146"/>
      <c r="R632" s="146"/>
      <c r="S632" s="147" t="s">
        <v>250</v>
      </c>
      <c r="T632" s="146"/>
      <c r="U632" s="147" t="s">
        <v>250</v>
      </c>
      <c r="V632" s="147" t="s">
        <v>250</v>
      </c>
      <c r="W632" s="146"/>
      <c r="X632" s="146"/>
      <c r="Y632" s="146"/>
      <c r="Z632" s="147" t="s">
        <v>456</v>
      </c>
      <c r="AA632" s="146"/>
      <c r="AB632" s="146"/>
      <c r="AC632" s="146"/>
      <c r="AD632" s="146"/>
      <c r="AE632" s="146"/>
      <c r="AF632" s="146"/>
      <c r="AG632" s="146"/>
      <c r="AH632" s="142"/>
      <c r="AI632" s="130"/>
      <c r="AJ632" s="149" t="str">
        <f t="shared" si="19"/>
        <v/>
      </c>
      <c r="AK632" s="211"/>
      <c r="AL632" s="211"/>
      <c r="AM632" s="214"/>
      <c r="AN632" s="214"/>
      <c r="AO632" s="214"/>
      <c r="AP632" s="215"/>
    </row>
    <row r="633" spans="1:42" ht="27" customHeight="1" thickTop="1" thickBot="1" x14ac:dyDescent="0.25">
      <c r="A633" s="138"/>
      <c r="B633" s="304" t="str">
        <f>IF(C635="","",(VLOOKUP(C635,Lookups!$B$4:$C$2561,2,FALSE)))</f>
        <v/>
      </c>
      <c r="C633" s="366"/>
      <c r="D633" s="140"/>
      <c r="E633" s="140"/>
      <c r="F633" s="139"/>
      <c r="G633" s="149"/>
      <c r="H633" s="141" t="str">
        <f t="shared" si="18"/>
        <v/>
      </c>
      <c r="I633" s="146"/>
      <c r="J633" s="146"/>
      <c r="K633" s="146"/>
      <c r="L633" s="146"/>
      <c r="M633" s="146"/>
      <c r="N633" s="147" t="s">
        <v>87</v>
      </c>
      <c r="O633" s="146"/>
      <c r="P633" s="147" t="s">
        <v>250</v>
      </c>
      <c r="Q633" s="146"/>
      <c r="R633" s="146"/>
      <c r="S633" s="147" t="s">
        <v>250</v>
      </c>
      <c r="T633" s="146"/>
      <c r="U633" s="147" t="s">
        <v>250</v>
      </c>
      <c r="V633" s="147" t="s">
        <v>250</v>
      </c>
      <c r="W633" s="146"/>
      <c r="X633" s="146"/>
      <c r="Y633" s="146"/>
      <c r="Z633" s="147" t="s">
        <v>456</v>
      </c>
      <c r="AA633" s="146"/>
      <c r="AB633" s="146"/>
      <c r="AC633" s="146"/>
      <c r="AD633" s="146"/>
      <c r="AE633" s="146"/>
      <c r="AF633" s="146"/>
      <c r="AG633" s="146"/>
      <c r="AH633" s="142"/>
      <c r="AI633" s="130"/>
      <c r="AJ633" s="149" t="str">
        <f t="shared" si="19"/>
        <v/>
      </c>
      <c r="AK633" s="211"/>
      <c r="AL633" s="211"/>
      <c r="AM633" s="214"/>
      <c r="AN633" s="214"/>
      <c r="AO633" s="214"/>
      <c r="AP633" s="215"/>
    </row>
    <row r="634" spans="1:42" ht="27" customHeight="1" thickTop="1" thickBot="1" x14ac:dyDescent="0.25">
      <c r="A634" s="138"/>
      <c r="B634" s="304" t="str">
        <f>IF(C636="","",(VLOOKUP(C636,Lookups!$B$4:$C$2561,2,FALSE)))</f>
        <v/>
      </c>
      <c r="C634" s="366"/>
      <c r="D634" s="140"/>
      <c r="E634" s="140"/>
      <c r="F634" s="139"/>
      <c r="G634" s="149"/>
      <c r="H634" s="141" t="str">
        <f t="shared" si="18"/>
        <v/>
      </c>
      <c r="I634" s="146"/>
      <c r="J634" s="146"/>
      <c r="K634" s="146"/>
      <c r="L634" s="146"/>
      <c r="M634" s="146"/>
      <c r="N634" s="147" t="s">
        <v>87</v>
      </c>
      <c r="O634" s="146"/>
      <c r="P634" s="147" t="s">
        <v>250</v>
      </c>
      <c r="Q634" s="146"/>
      <c r="R634" s="146"/>
      <c r="S634" s="147" t="s">
        <v>250</v>
      </c>
      <c r="T634" s="146"/>
      <c r="U634" s="147" t="s">
        <v>250</v>
      </c>
      <c r="V634" s="147" t="s">
        <v>250</v>
      </c>
      <c r="W634" s="146"/>
      <c r="X634" s="146"/>
      <c r="Y634" s="146"/>
      <c r="Z634" s="147" t="s">
        <v>456</v>
      </c>
      <c r="AA634" s="146"/>
      <c r="AB634" s="146"/>
      <c r="AC634" s="146"/>
      <c r="AD634" s="146"/>
      <c r="AE634" s="146"/>
      <c r="AF634" s="146"/>
      <c r="AG634" s="146"/>
      <c r="AH634" s="142"/>
      <c r="AI634" s="130"/>
      <c r="AJ634" s="149" t="str">
        <f t="shared" si="19"/>
        <v/>
      </c>
      <c r="AK634" s="211"/>
      <c r="AL634" s="211"/>
      <c r="AM634" s="214"/>
      <c r="AN634" s="214"/>
      <c r="AO634" s="214"/>
      <c r="AP634" s="215"/>
    </row>
    <row r="635" spans="1:42" ht="27" customHeight="1" thickTop="1" thickBot="1" x14ac:dyDescent="0.25">
      <c r="A635" s="138"/>
      <c r="B635" s="304" t="str">
        <f>IF(C637="","",(VLOOKUP(C637,Lookups!$B$4:$C$2561,2,FALSE)))</f>
        <v/>
      </c>
      <c r="C635" s="366"/>
      <c r="D635" s="140"/>
      <c r="E635" s="140"/>
      <c r="F635" s="139"/>
      <c r="G635" s="149"/>
      <c r="H635" s="141" t="str">
        <f t="shared" si="18"/>
        <v/>
      </c>
      <c r="I635" s="146"/>
      <c r="J635" s="146"/>
      <c r="K635" s="146"/>
      <c r="L635" s="146"/>
      <c r="M635" s="146"/>
      <c r="N635" s="147" t="s">
        <v>87</v>
      </c>
      <c r="O635" s="146"/>
      <c r="P635" s="147" t="s">
        <v>250</v>
      </c>
      <c r="Q635" s="146"/>
      <c r="R635" s="146"/>
      <c r="S635" s="147" t="s">
        <v>250</v>
      </c>
      <c r="T635" s="146"/>
      <c r="U635" s="147" t="s">
        <v>250</v>
      </c>
      <c r="V635" s="147" t="s">
        <v>250</v>
      </c>
      <c r="W635" s="146"/>
      <c r="X635" s="146"/>
      <c r="Y635" s="146"/>
      <c r="Z635" s="147" t="s">
        <v>456</v>
      </c>
      <c r="AA635" s="146"/>
      <c r="AB635" s="146"/>
      <c r="AC635" s="146"/>
      <c r="AD635" s="146"/>
      <c r="AE635" s="146"/>
      <c r="AF635" s="146"/>
      <c r="AG635" s="146"/>
      <c r="AH635" s="142"/>
      <c r="AI635" s="130"/>
      <c r="AJ635" s="149" t="str">
        <f t="shared" si="19"/>
        <v/>
      </c>
      <c r="AK635" s="211"/>
      <c r="AL635" s="211"/>
      <c r="AM635" s="214"/>
      <c r="AN635" s="214"/>
      <c r="AO635" s="214"/>
      <c r="AP635" s="215"/>
    </row>
    <row r="636" spans="1:42" ht="27" customHeight="1" thickTop="1" thickBot="1" x14ac:dyDescent="0.25">
      <c r="A636" s="138"/>
      <c r="B636" s="304" t="str">
        <f>IF(C638="","",(VLOOKUP(C638,Lookups!$B$4:$C$2561,2,FALSE)))</f>
        <v/>
      </c>
      <c r="C636" s="366"/>
      <c r="D636" s="140"/>
      <c r="E636" s="140"/>
      <c r="F636" s="139"/>
      <c r="G636" s="149"/>
      <c r="H636" s="141" t="str">
        <f t="shared" si="18"/>
        <v/>
      </c>
      <c r="I636" s="146"/>
      <c r="J636" s="146"/>
      <c r="K636" s="146"/>
      <c r="L636" s="146"/>
      <c r="M636" s="146"/>
      <c r="N636" s="147" t="s">
        <v>87</v>
      </c>
      <c r="O636" s="146"/>
      <c r="P636" s="147" t="s">
        <v>250</v>
      </c>
      <c r="Q636" s="146"/>
      <c r="R636" s="146"/>
      <c r="S636" s="147" t="s">
        <v>250</v>
      </c>
      <c r="T636" s="146"/>
      <c r="U636" s="147" t="s">
        <v>250</v>
      </c>
      <c r="V636" s="147" t="s">
        <v>250</v>
      </c>
      <c r="W636" s="146"/>
      <c r="X636" s="146"/>
      <c r="Y636" s="146"/>
      <c r="Z636" s="147" t="s">
        <v>456</v>
      </c>
      <c r="AA636" s="146"/>
      <c r="AB636" s="146"/>
      <c r="AC636" s="146"/>
      <c r="AD636" s="146"/>
      <c r="AE636" s="146"/>
      <c r="AF636" s="146"/>
      <c r="AG636" s="146"/>
      <c r="AH636" s="142"/>
      <c r="AI636" s="130"/>
      <c r="AJ636" s="149" t="str">
        <f t="shared" si="19"/>
        <v/>
      </c>
      <c r="AK636" s="211"/>
      <c r="AL636" s="211"/>
      <c r="AM636" s="214"/>
      <c r="AN636" s="214"/>
      <c r="AO636" s="214"/>
      <c r="AP636" s="215"/>
    </row>
    <row r="637" spans="1:42" ht="27" customHeight="1" thickTop="1" thickBot="1" x14ac:dyDescent="0.25">
      <c r="A637" s="138"/>
      <c r="B637" s="304" t="str">
        <f>IF(C639="","",(VLOOKUP(C639,Lookups!$B$4:$C$2561,2,FALSE)))</f>
        <v/>
      </c>
      <c r="C637" s="366"/>
      <c r="D637" s="140"/>
      <c r="E637" s="140"/>
      <c r="F637" s="139"/>
      <c r="G637" s="149"/>
      <c r="H637" s="141" t="str">
        <f t="shared" si="18"/>
        <v/>
      </c>
      <c r="I637" s="146"/>
      <c r="J637" s="146"/>
      <c r="K637" s="146"/>
      <c r="L637" s="146"/>
      <c r="M637" s="146"/>
      <c r="N637" s="147" t="s">
        <v>87</v>
      </c>
      <c r="O637" s="146"/>
      <c r="P637" s="147" t="s">
        <v>250</v>
      </c>
      <c r="Q637" s="146"/>
      <c r="R637" s="146"/>
      <c r="S637" s="147" t="s">
        <v>250</v>
      </c>
      <c r="T637" s="146"/>
      <c r="U637" s="147" t="s">
        <v>250</v>
      </c>
      <c r="V637" s="147" t="s">
        <v>250</v>
      </c>
      <c r="W637" s="146"/>
      <c r="X637" s="146"/>
      <c r="Y637" s="146"/>
      <c r="Z637" s="147" t="s">
        <v>456</v>
      </c>
      <c r="AA637" s="146"/>
      <c r="AB637" s="146"/>
      <c r="AC637" s="146"/>
      <c r="AD637" s="146"/>
      <c r="AE637" s="146"/>
      <c r="AF637" s="146"/>
      <c r="AG637" s="146"/>
      <c r="AH637" s="142"/>
      <c r="AI637" s="130"/>
      <c r="AJ637" s="149" t="str">
        <f t="shared" si="19"/>
        <v/>
      </c>
      <c r="AK637" s="211"/>
      <c r="AL637" s="211"/>
      <c r="AM637" s="214"/>
      <c r="AN637" s="214"/>
      <c r="AO637" s="214"/>
      <c r="AP637" s="215"/>
    </row>
    <row r="638" spans="1:42" ht="27" customHeight="1" thickTop="1" thickBot="1" x14ac:dyDescent="0.25">
      <c r="A638" s="138"/>
      <c r="B638" s="304" t="str">
        <f>IF(C640="","",(VLOOKUP(C640,Lookups!$B$4:$C$2561,2,FALSE)))</f>
        <v/>
      </c>
      <c r="C638" s="366"/>
      <c r="D638" s="140"/>
      <c r="E638" s="140"/>
      <c r="F638" s="139"/>
      <c r="G638" s="149"/>
      <c r="H638" s="141" t="str">
        <f t="shared" si="18"/>
        <v/>
      </c>
      <c r="I638" s="146"/>
      <c r="J638" s="146"/>
      <c r="K638" s="146"/>
      <c r="L638" s="146"/>
      <c r="M638" s="146"/>
      <c r="N638" s="147" t="s">
        <v>87</v>
      </c>
      <c r="O638" s="146"/>
      <c r="P638" s="147" t="s">
        <v>250</v>
      </c>
      <c r="Q638" s="146"/>
      <c r="R638" s="146"/>
      <c r="S638" s="147" t="s">
        <v>250</v>
      </c>
      <c r="T638" s="146"/>
      <c r="U638" s="147" t="s">
        <v>250</v>
      </c>
      <c r="V638" s="147" t="s">
        <v>250</v>
      </c>
      <c r="W638" s="146"/>
      <c r="X638" s="146"/>
      <c r="Y638" s="146"/>
      <c r="Z638" s="147" t="s">
        <v>456</v>
      </c>
      <c r="AA638" s="146"/>
      <c r="AB638" s="146"/>
      <c r="AC638" s="146"/>
      <c r="AD638" s="146"/>
      <c r="AE638" s="146"/>
      <c r="AF638" s="146"/>
      <c r="AG638" s="146"/>
      <c r="AH638" s="142"/>
      <c r="AI638" s="130"/>
      <c r="AJ638" s="149" t="str">
        <f t="shared" si="19"/>
        <v/>
      </c>
      <c r="AK638" s="211"/>
      <c r="AL638" s="211"/>
      <c r="AM638" s="214"/>
      <c r="AN638" s="214"/>
      <c r="AO638" s="214"/>
      <c r="AP638" s="215"/>
    </row>
    <row r="639" spans="1:42" ht="27" customHeight="1" thickTop="1" thickBot="1" x14ac:dyDescent="0.25">
      <c r="A639" s="138"/>
      <c r="B639" s="304" t="str">
        <f>IF(C641="","",(VLOOKUP(C641,Lookups!$B$4:$C$2561,2,FALSE)))</f>
        <v/>
      </c>
      <c r="C639" s="366"/>
      <c r="D639" s="140"/>
      <c r="E639" s="140"/>
      <c r="F639" s="139"/>
      <c r="G639" s="149"/>
      <c r="H639" s="141" t="str">
        <f t="shared" si="18"/>
        <v/>
      </c>
      <c r="I639" s="146"/>
      <c r="J639" s="146"/>
      <c r="K639" s="146"/>
      <c r="L639" s="146"/>
      <c r="M639" s="146"/>
      <c r="N639" s="147" t="s">
        <v>87</v>
      </c>
      <c r="O639" s="146"/>
      <c r="P639" s="147" t="s">
        <v>250</v>
      </c>
      <c r="Q639" s="146"/>
      <c r="R639" s="146"/>
      <c r="S639" s="147" t="s">
        <v>250</v>
      </c>
      <c r="T639" s="146"/>
      <c r="U639" s="147" t="s">
        <v>250</v>
      </c>
      <c r="V639" s="147" t="s">
        <v>250</v>
      </c>
      <c r="W639" s="146"/>
      <c r="X639" s="146"/>
      <c r="Y639" s="146"/>
      <c r="Z639" s="147" t="s">
        <v>456</v>
      </c>
      <c r="AA639" s="146"/>
      <c r="AB639" s="146"/>
      <c r="AC639" s="146"/>
      <c r="AD639" s="146"/>
      <c r="AE639" s="146"/>
      <c r="AF639" s="146"/>
      <c r="AG639" s="146"/>
      <c r="AH639" s="142"/>
      <c r="AI639" s="130"/>
      <c r="AJ639" s="149" t="str">
        <f t="shared" si="19"/>
        <v/>
      </c>
      <c r="AK639" s="211"/>
      <c r="AL639" s="211"/>
      <c r="AM639" s="214"/>
      <c r="AN639" s="214"/>
      <c r="AO639" s="214"/>
      <c r="AP639" s="215"/>
    </row>
    <row r="640" spans="1:42" ht="27" customHeight="1" thickTop="1" thickBot="1" x14ac:dyDescent="0.25">
      <c r="A640" s="138"/>
      <c r="B640" s="304" t="str">
        <f>IF(C642="","",(VLOOKUP(C642,Lookups!$B$4:$C$2561,2,FALSE)))</f>
        <v/>
      </c>
      <c r="C640" s="366"/>
      <c r="D640" s="140"/>
      <c r="E640" s="140"/>
      <c r="F640" s="139"/>
      <c r="G640" s="149"/>
      <c r="H640" s="141" t="str">
        <f t="shared" si="18"/>
        <v/>
      </c>
      <c r="I640" s="146"/>
      <c r="J640" s="146"/>
      <c r="K640" s="146"/>
      <c r="L640" s="146"/>
      <c r="M640" s="146"/>
      <c r="N640" s="147" t="s">
        <v>87</v>
      </c>
      <c r="O640" s="146"/>
      <c r="P640" s="147" t="s">
        <v>250</v>
      </c>
      <c r="Q640" s="146"/>
      <c r="R640" s="146"/>
      <c r="S640" s="147" t="s">
        <v>250</v>
      </c>
      <c r="T640" s="146"/>
      <c r="U640" s="147" t="s">
        <v>250</v>
      </c>
      <c r="V640" s="147" t="s">
        <v>250</v>
      </c>
      <c r="W640" s="146"/>
      <c r="X640" s="146"/>
      <c r="Y640" s="146"/>
      <c r="Z640" s="147" t="s">
        <v>456</v>
      </c>
      <c r="AA640" s="146"/>
      <c r="AB640" s="146"/>
      <c r="AC640" s="146"/>
      <c r="AD640" s="146"/>
      <c r="AE640" s="146"/>
      <c r="AF640" s="146"/>
      <c r="AG640" s="146"/>
      <c r="AH640" s="142"/>
      <c r="AI640" s="130"/>
      <c r="AJ640" s="149" t="str">
        <f t="shared" si="19"/>
        <v/>
      </c>
      <c r="AK640" s="211"/>
      <c r="AL640" s="211"/>
      <c r="AM640" s="214"/>
      <c r="AN640" s="214"/>
      <c r="AO640" s="214"/>
      <c r="AP640" s="215"/>
    </row>
    <row r="641" spans="1:42" ht="27" customHeight="1" thickTop="1" thickBot="1" x14ac:dyDescent="0.25">
      <c r="A641" s="138"/>
      <c r="B641" s="304" t="str">
        <f>IF(C643="","",(VLOOKUP(C643,Lookups!$B$4:$C$2561,2,FALSE)))</f>
        <v/>
      </c>
      <c r="C641" s="366"/>
      <c r="D641" s="140"/>
      <c r="E641" s="140"/>
      <c r="F641" s="139"/>
      <c r="G641" s="149"/>
      <c r="H641" s="141" t="str">
        <f t="shared" si="18"/>
        <v/>
      </c>
      <c r="I641" s="146"/>
      <c r="J641" s="146"/>
      <c r="K641" s="146"/>
      <c r="L641" s="146"/>
      <c r="M641" s="146"/>
      <c r="N641" s="147" t="s">
        <v>87</v>
      </c>
      <c r="O641" s="146"/>
      <c r="P641" s="147" t="s">
        <v>250</v>
      </c>
      <c r="Q641" s="146"/>
      <c r="R641" s="146"/>
      <c r="S641" s="147" t="s">
        <v>250</v>
      </c>
      <c r="T641" s="146"/>
      <c r="U641" s="147" t="s">
        <v>250</v>
      </c>
      <c r="V641" s="147" t="s">
        <v>250</v>
      </c>
      <c r="W641" s="146"/>
      <c r="X641" s="146"/>
      <c r="Y641" s="146"/>
      <c r="Z641" s="147" t="s">
        <v>456</v>
      </c>
      <c r="AA641" s="146"/>
      <c r="AB641" s="146"/>
      <c r="AC641" s="146"/>
      <c r="AD641" s="146"/>
      <c r="AE641" s="146"/>
      <c r="AF641" s="146"/>
      <c r="AG641" s="146"/>
      <c r="AH641" s="142"/>
      <c r="AI641" s="130"/>
      <c r="AJ641" s="149" t="str">
        <f t="shared" si="19"/>
        <v/>
      </c>
      <c r="AK641" s="211"/>
      <c r="AL641" s="211"/>
      <c r="AM641" s="214"/>
      <c r="AN641" s="214"/>
      <c r="AO641" s="214"/>
      <c r="AP641" s="215"/>
    </row>
    <row r="642" spans="1:42" ht="27" customHeight="1" thickTop="1" thickBot="1" x14ac:dyDescent="0.25">
      <c r="A642" s="138"/>
      <c r="B642" s="304" t="str">
        <f>IF(C644="","",(VLOOKUP(C644,Lookups!$B$4:$C$2561,2,FALSE)))</f>
        <v/>
      </c>
      <c r="C642" s="366"/>
      <c r="D642" s="140"/>
      <c r="E642" s="140"/>
      <c r="F642" s="139"/>
      <c r="G642" s="149"/>
      <c r="H642" s="141" t="str">
        <f t="shared" si="18"/>
        <v/>
      </c>
      <c r="I642" s="146"/>
      <c r="J642" s="146"/>
      <c r="K642" s="146"/>
      <c r="L642" s="146"/>
      <c r="M642" s="146"/>
      <c r="N642" s="147" t="s">
        <v>87</v>
      </c>
      <c r="O642" s="146"/>
      <c r="P642" s="147" t="s">
        <v>250</v>
      </c>
      <c r="Q642" s="146"/>
      <c r="R642" s="146"/>
      <c r="S642" s="147" t="s">
        <v>250</v>
      </c>
      <c r="T642" s="146"/>
      <c r="U642" s="147" t="s">
        <v>250</v>
      </c>
      <c r="V642" s="147" t="s">
        <v>250</v>
      </c>
      <c r="W642" s="146"/>
      <c r="X642" s="146"/>
      <c r="Y642" s="146"/>
      <c r="Z642" s="147" t="s">
        <v>456</v>
      </c>
      <c r="AA642" s="146"/>
      <c r="AB642" s="146"/>
      <c r="AC642" s="146"/>
      <c r="AD642" s="146"/>
      <c r="AE642" s="146"/>
      <c r="AF642" s="146"/>
      <c r="AG642" s="146"/>
      <c r="AH642" s="142"/>
      <c r="AI642" s="130"/>
      <c r="AJ642" s="149" t="str">
        <f t="shared" si="19"/>
        <v/>
      </c>
      <c r="AK642" s="211"/>
      <c r="AL642" s="211"/>
      <c r="AM642" s="214"/>
      <c r="AN642" s="214"/>
      <c r="AO642" s="214"/>
      <c r="AP642" s="215"/>
    </row>
    <row r="643" spans="1:42" ht="27" customHeight="1" thickTop="1" thickBot="1" x14ac:dyDescent="0.25">
      <c r="A643" s="138"/>
      <c r="B643" s="304" t="str">
        <f>IF(C645="","",(VLOOKUP(C645,Lookups!$B$4:$C$2561,2,FALSE)))</f>
        <v/>
      </c>
      <c r="C643" s="366"/>
      <c r="D643" s="140"/>
      <c r="E643" s="140"/>
      <c r="F643" s="139"/>
      <c r="G643" s="149"/>
      <c r="H643" s="141" t="str">
        <f t="shared" si="18"/>
        <v/>
      </c>
      <c r="I643" s="146"/>
      <c r="J643" s="146"/>
      <c r="K643" s="146"/>
      <c r="L643" s="146"/>
      <c r="M643" s="146"/>
      <c r="N643" s="147" t="s">
        <v>87</v>
      </c>
      <c r="O643" s="146"/>
      <c r="P643" s="147" t="s">
        <v>250</v>
      </c>
      <c r="Q643" s="146"/>
      <c r="R643" s="146"/>
      <c r="S643" s="147" t="s">
        <v>250</v>
      </c>
      <c r="T643" s="146"/>
      <c r="U643" s="147" t="s">
        <v>250</v>
      </c>
      <c r="V643" s="147" t="s">
        <v>250</v>
      </c>
      <c r="W643" s="146"/>
      <c r="X643" s="146"/>
      <c r="Y643" s="146"/>
      <c r="Z643" s="147" t="s">
        <v>456</v>
      </c>
      <c r="AA643" s="146"/>
      <c r="AB643" s="146"/>
      <c r="AC643" s="146"/>
      <c r="AD643" s="146"/>
      <c r="AE643" s="146"/>
      <c r="AF643" s="146"/>
      <c r="AG643" s="146"/>
      <c r="AH643" s="142"/>
      <c r="AI643" s="130"/>
      <c r="AJ643" s="149" t="str">
        <f t="shared" si="19"/>
        <v/>
      </c>
      <c r="AK643" s="211"/>
      <c r="AL643" s="211"/>
      <c r="AM643" s="214"/>
      <c r="AN643" s="214"/>
      <c r="AO643" s="214"/>
      <c r="AP643" s="215"/>
    </row>
    <row r="644" spans="1:42" ht="27" customHeight="1" thickTop="1" thickBot="1" x14ac:dyDescent="0.25">
      <c r="A644" s="138"/>
      <c r="B644" s="304" t="str">
        <f>IF(C646="","",(VLOOKUP(C646,Lookups!$B$4:$C$2561,2,FALSE)))</f>
        <v/>
      </c>
      <c r="C644" s="366"/>
      <c r="D644" s="140"/>
      <c r="E644" s="140"/>
      <c r="F644" s="139"/>
      <c r="G644" s="149"/>
      <c r="H644" s="141" t="str">
        <f t="shared" si="18"/>
        <v/>
      </c>
      <c r="I644" s="146"/>
      <c r="J644" s="146"/>
      <c r="K644" s="146"/>
      <c r="L644" s="146"/>
      <c r="M644" s="146"/>
      <c r="N644" s="147" t="s">
        <v>87</v>
      </c>
      <c r="O644" s="146"/>
      <c r="P644" s="147" t="s">
        <v>250</v>
      </c>
      <c r="Q644" s="146"/>
      <c r="R644" s="146"/>
      <c r="S644" s="147" t="s">
        <v>250</v>
      </c>
      <c r="T644" s="146"/>
      <c r="U644" s="147" t="s">
        <v>250</v>
      </c>
      <c r="V644" s="147" t="s">
        <v>250</v>
      </c>
      <c r="W644" s="146"/>
      <c r="X644" s="146"/>
      <c r="Y644" s="146"/>
      <c r="Z644" s="147" t="s">
        <v>456</v>
      </c>
      <c r="AA644" s="146"/>
      <c r="AB644" s="146"/>
      <c r="AC644" s="146"/>
      <c r="AD644" s="146"/>
      <c r="AE644" s="146"/>
      <c r="AF644" s="146"/>
      <c r="AG644" s="146"/>
      <c r="AH644" s="142"/>
      <c r="AI644" s="130"/>
      <c r="AJ644" s="149" t="str">
        <f t="shared" si="19"/>
        <v/>
      </c>
      <c r="AK644" s="211"/>
      <c r="AL644" s="211"/>
      <c r="AM644" s="214"/>
      <c r="AN644" s="214"/>
      <c r="AO644" s="214"/>
      <c r="AP644" s="215"/>
    </row>
    <row r="645" spans="1:42" ht="27" customHeight="1" thickTop="1" thickBot="1" x14ac:dyDescent="0.25">
      <c r="A645" s="138"/>
      <c r="B645" s="304" t="str">
        <f>IF(C647="","",(VLOOKUP(C647,Lookups!$B$4:$C$2561,2,FALSE)))</f>
        <v/>
      </c>
      <c r="C645" s="366"/>
      <c r="D645" s="140"/>
      <c r="E645" s="140"/>
      <c r="F645" s="139"/>
      <c r="G645" s="149"/>
      <c r="H645" s="141" t="str">
        <f t="shared" si="18"/>
        <v/>
      </c>
      <c r="I645" s="146"/>
      <c r="J645" s="146"/>
      <c r="K645" s="146"/>
      <c r="L645" s="146"/>
      <c r="M645" s="146"/>
      <c r="N645" s="147" t="s">
        <v>87</v>
      </c>
      <c r="O645" s="146"/>
      <c r="P645" s="147" t="s">
        <v>250</v>
      </c>
      <c r="Q645" s="146"/>
      <c r="R645" s="146"/>
      <c r="S645" s="147" t="s">
        <v>250</v>
      </c>
      <c r="T645" s="146"/>
      <c r="U645" s="147" t="s">
        <v>250</v>
      </c>
      <c r="V645" s="147" t="s">
        <v>250</v>
      </c>
      <c r="W645" s="146"/>
      <c r="X645" s="146"/>
      <c r="Y645" s="146"/>
      <c r="Z645" s="147" t="s">
        <v>456</v>
      </c>
      <c r="AA645" s="146"/>
      <c r="AB645" s="146"/>
      <c r="AC645" s="146"/>
      <c r="AD645" s="146"/>
      <c r="AE645" s="146"/>
      <c r="AF645" s="146"/>
      <c r="AG645" s="146"/>
      <c r="AH645" s="142"/>
      <c r="AI645" s="130"/>
      <c r="AJ645" s="149" t="str">
        <f t="shared" si="19"/>
        <v/>
      </c>
      <c r="AK645" s="211"/>
      <c r="AL645" s="211"/>
      <c r="AM645" s="214"/>
      <c r="AN645" s="214"/>
      <c r="AO645" s="214"/>
      <c r="AP645" s="215"/>
    </row>
    <row r="646" spans="1:42" ht="27" customHeight="1" thickTop="1" thickBot="1" x14ac:dyDescent="0.25">
      <c r="A646" s="138"/>
      <c r="B646" s="304" t="str">
        <f>IF(C648="","",(VLOOKUP(C648,Lookups!$B$4:$C$2561,2,FALSE)))</f>
        <v/>
      </c>
      <c r="C646" s="366"/>
      <c r="D646" s="140"/>
      <c r="E646" s="140"/>
      <c r="F646" s="139"/>
      <c r="G646" s="149"/>
      <c r="H646" s="141" t="str">
        <f t="shared" si="18"/>
        <v/>
      </c>
      <c r="I646" s="146"/>
      <c r="J646" s="146"/>
      <c r="K646" s="146"/>
      <c r="L646" s="146"/>
      <c r="M646" s="146"/>
      <c r="N646" s="147" t="s">
        <v>87</v>
      </c>
      <c r="O646" s="146"/>
      <c r="P646" s="147" t="s">
        <v>250</v>
      </c>
      <c r="Q646" s="146"/>
      <c r="R646" s="146"/>
      <c r="S646" s="147" t="s">
        <v>250</v>
      </c>
      <c r="T646" s="146"/>
      <c r="U646" s="147" t="s">
        <v>250</v>
      </c>
      <c r="V646" s="147" t="s">
        <v>250</v>
      </c>
      <c r="W646" s="146"/>
      <c r="X646" s="146"/>
      <c r="Y646" s="146"/>
      <c r="Z646" s="147" t="s">
        <v>456</v>
      </c>
      <c r="AA646" s="146"/>
      <c r="AB646" s="146"/>
      <c r="AC646" s="146"/>
      <c r="AD646" s="146"/>
      <c r="AE646" s="146"/>
      <c r="AF646" s="146"/>
      <c r="AG646" s="146"/>
      <c r="AH646" s="142"/>
      <c r="AI646" s="130"/>
      <c r="AJ646" s="149" t="str">
        <f t="shared" si="19"/>
        <v/>
      </c>
      <c r="AK646" s="211"/>
      <c r="AL646" s="211"/>
      <c r="AM646" s="214"/>
      <c r="AN646" s="214"/>
      <c r="AO646" s="214"/>
      <c r="AP646" s="215"/>
    </row>
    <row r="647" spans="1:42" ht="27" customHeight="1" thickTop="1" thickBot="1" x14ac:dyDescent="0.25">
      <c r="A647" s="138"/>
      <c r="B647" s="304" t="str">
        <f>IF(C649="","",(VLOOKUP(C649,Lookups!$B$4:$C$2561,2,FALSE)))</f>
        <v/>
      </c>
      <c r="C647" s="366"/>
      <c r="D647" s="140"/>
      <c r="E647" s="140"/>
      <c r="F647" s="139"/>
      <c r="G647" s="149"/>
      <c r="H647" s="141" t="str">
        <f t="shared" si="18"/>
        <v/>
      </c>
      <c r="I647" s="146"/>
      <c r="J647" s="146"/>
      <c r="K647" s="146"/>
      <c r="L647" s="146"/>
      <c r="M647" s="146"/>
      <c r="N647" s="147" t="s">
        <v>87</v>
      </c>
      <c r="O647" s="146"/>
      <c r="P647" s="147" t="s">
        <v>250</v>
      </c>
      <c r="Q647" s="146"/>
      <c r="R647" s="146"/>
      <c r="S647" s="147" t="s">
        <v>250</v>
      </c>
      <c r="T647" s="146"/>
      <c r="U647" s="147" t="s">
        <v>250</v>
      </c>
      <c r="V647" s="147" t="s">
        <v>250</v>
      </c>
      <c r="W647" s="146"/>
      <c r="X647" s="146"/>
      <c r="Y647" s="146"/>
      <c r="Z647" s="147" t="s">
        <v>456</v>
      </c>
      <c r="AA647" s="146"/>
      <c r="AB647" s="146"/>
      <c r="AC647" s="146"/>
      <c r="AD647" s="146"/>
      <c r="AE647" s="146"/>
      <c r="AF647" s="146"/>
      <c r="AG647" s="146"/>
      <c r="AH647" s="142"/>
      <c r="AI647" s="130"/>
      <c r="AJ647" s="149" t="str">
        <f t="shared" si="19"/>
        <v/>
      </c>
      <c r="AK647" s="211"/>
      <c r="AL647" s="211"/>
      <c r="AM647" s="214"/>
      <c r="AN647" s="214"/>
      <c r="AO647" s="214"/>
      <c r="AP647" s="215"/>
    </row>
    <row r="648" spans="1:42" ht="27" customHeight="1" thickTop="1" thickBot="1" x14ac:dyDescent="0.25">
      <c r="A648" s="138"/>
      <c r="B648" s="304" t="str">
        <f>IF(C650="","",(VLOOKUP(C650,Lookups!$B$4:$C$2561,2,FALSE)))</f>
        <v/>
      </c>
      <c r="C648" s="366"/>
      <c r="D648" s="140"/>
      <c r="E648" s="140"/>
      <c r="F648" s="139"/>
      <c r="G648" s="149"/>
      <c r="H648" s="141" t="str">
        <f t="shared" ref="H648:H711" si="20">IF(G648="","",VLOOKUP(G648,FeatureTypeDesc,2,FALSE))</f>
        <v/>
      </c>
      <c r="I648" s="146"/>
      <c r="J648" s="146"/>
      <c r="K648" s="146"/>
      <c r="L648" s="146"/>
      <c r="M648" s="146"/>
      <c r="N648" s="147" t="s">
        <v>87</v>
      </c>
      <c r="O648" s="146"/>
      <c r="P648" s="147" t="s">
        <v>250</v>
      </c>
      <c r="Q648" s="146"/>
      <c r="R648" s="146"/>
      <c r="S648" s="147" t="s">
        <v>250</v>
      </c>
      <c r="T648" s="146"/>
      <c r="U648" s="147" t="s">
        <v>250</v>
      </c>
      <c r="V648" s="147" t="s">
        <v>250</v>
      </c>
      <c r="W648" s="146"/>
      <c r="X648" s="146"/>
      <c r="Y648" s="146"/>
      <c r="Z648" s="147" t="s">
        <v>456</v>
      </c>
      <c r="AA648" s="146"/>
      <c r="AB648" s="146"/>
      <c r="AC648" s="146"/>
      <c r="AD648" s="146"/>
      <c r="AE648" s="146"/>
      <c r="AF648" s="146"/>
      <c r="AG648" s="146"/>
      <c r="AH648" s="142"/>
      <c r="AI648" s="130"/>
      <c r="AJ648" s="149" t="str">
        <f t="shared" si="19"/>
        <v/>
      </c>
      <c r="AK648" s="211"/>
      <c r="AL648" s="211"/>
      <c r="AM648" s="214"/>
      <c r="AN648" s="214"/>
      <c r="AO648" s="214"/>
      <c r="AP648" s="215"/>
    </row>
    <row r="649" spans="1:42" ht="27" customHeight="1" thickTop="1" thickBot="1" x14ac:dyDescent="0.25">
      <c r="A649" s="138"/>
      <c r="B649" s="304" t="str">
        <f>IF(C651="","",(VLOOKUP(C651,Lookups!$B$4:$C$2561,2,FALSE)))</f>
        <v/>
      </c>
      <c r="C649" s="366"/>
      <c r="D649" s="140"/>
      <c r="E649" s="140"/>
      <c r="F649" s="139"/>
      <c r="G649" s="149"/>
      <c r="H649" s="141" t="str">
        <f t="shared" si="20"/>
        <v/>
      </c>
      <c r="I649" s="146"/>
      <c r="J649" s="146"/>
      <c r="K649" s="146"/>
      <c r="L649" s="146"/>
      <c r="M649" s="146"/>
      <c r="N649" s="147" t="s">
        <v>87</v>
      </c>
      <c r="O649" s="146"/>
      <c r="P649" s="147" t="s">
        <v>250</v>
      </c>
      <c r="Q649" s="146"/>
      <c r="R649" s="146"/>
      <c r="S649" s="147" t="s">
        <v>250</v>
      </c>
      <c r="T649" s="146"/>
      <c r="U649" s="147" t="s">
        <v>250</v>
      </c>
      <c r="V649" s="147" t="s">
        <v>250</v>
      </c>
      <c r="W649" s="146"/>
      <c r="X649" s="146"/>
      <c r="Y649" s="146"/>
      <c r="Z649" s="147" t="s">
        <v>456</v>
      </c>
      <c r="AA649" s="146"/>
      <c r="AB649" s="146"/>
      <c r="AC649" s="146"/>
      <c r="AD649" s="146"/>
      <c r="AE649" s="146"/>
      <c r="AF649" s="146"/>
      <c r="AG649" s="146"/>
      <c r="AH649" s="142"/>
      <c r="AI649" s="130"/>
      <c r="AJ649" s="149" t="str">
        <f t="shared" ref="AJ649:AJ712" si="21">IF(A649="add",0,"")</f>
        <v/>
      </c>
      <c r="AK649" s="211"/>
      <c r="AL649" s="211"/>
      <c r="AM649" s="214"/>
      <c r="AN649" s="214"/>
      <c r="AO649" s="214"/>
      <c r="AP649" s="215"/>
    </row>
    <row r="650" spans="1:42" ht="27" customHeight="1" thickTop="1" thickBot="1" x14ac:dyDescent="0.25">
      <c r="A650" s="138"/>
      <c r="B650" s="304" t="str">
        <f>IF(C652="","",(VLOOKUP(C652,Lookups!$B$4:$C$2561,2,FALSE)))</f>
        <v/>
      </c>
      <c r="C650" s="366"/>
      <c r="D650" s="140"/>
      <c r="E650" s="140"/>
      <c r="F650" s="139"/>
      <c r="G650" s="149"/>
      <c r="H650" s="141" t="str">
        <f t="shared" si="20"/>
        <v/>
      </c>
      <c r="I650" s="146"/>
      <c r="J650" s="146"/>
      <c r="K650" s="146"/>
      <c r="L650" s="146"/>
      <c r="M650" s="146"/>
      <c r="N650" s="147" t="s">
        <v>87</v>
      </c>
      <c r="O650" s="146"/>
      <c r="P650" s="147" t="s">
        <v>250</v>
      </c>
      <c r="Q650" s="146"/>
      <c r="R650" s="146"/>
      <c r="S650" s="147" t="s">
        <v>250</v>
      </c>
      <c r="T650" s="146"/>
      <c r="U650" s="147" t="s">
        <v>250</v>
      </c>
      <c r="V650" s="147" t="s">
        <v>250</v>
      </c>
      <c r="W650" s="146"/>
      <c r="X650" s="146"/>
      <c r="Y650" s="146"/>
      <c r="Z650" s="147" t="s">
        <v>456</v>
      </c>
      <c r="AA650" s="146"/>
      <c r="AB650" s="146"/>
      <c r="AC650" s="146"/>
      <c r="AD650" s="146"/>
      <c r="AE650" s="146"/>
      <c r="AF650" s="146"/>
      <c r="AG650" s="146"/>
      <c r="AH650" s="142"/>
      <c r="AI650" s="130"/>
      <c r="AJ650" s="149" t="str">
        <f t="shared" si="21"/>
        <v/>
      </c>
      <c r="AK650" s="211"/>
      <c r="AL650" s="211"/>
      <c r="AM650" s="214"/>
      <c r="AN650" s="214"/>
      <c r="AO650" s="214"/>
      <c r="AP650" s="215"/>
    </row>
    <row r="651" spans="1:42" ht="27" customHeight="1" thickTop="1" thickBot="1" x14ac:dyDescent="0.25">
      <c r="A651" s="138"/>
      <c r="B651" s="304" t="str">
        <f>IF(C653="","",(VLOOKUP(C653,Lookups!$B$4:$C$2561,2,FALSE)))</f>
        <v/>
      </c>
      <c r="C651" s="366"/>
      <c r="D651" s="140"/>
      <c r="E651" s="140"/>
      <c r="F651" s="139"/>
      <c r="G651" s="149"/>
      <c r="H651" s="141" t="str">
        <f t="shared" si="20"/>
        <v/>
      </c>
      <c r="I651" s="146"/>
      <c r="J651" s="146"/>
      <c r="K651" s="146"/>
      <c r="L651" s="146"/>
      <c r="M651" s="146"/>
      <c r="N651" s="147" t="s">
        <v>87</v>
      </c>
      <c r="O651" s="146"/>
      <c r="P651" s="147" t="s">
        <v>250</v>
      </c>
      <c r="Q651" s="146"/>
      <c r="R651" s="146"/>
      <c r="S651" s="147" t="s">
        <v>250</v>
      </c>
      <c r="T651" s="146"/>
      <c r="U651" s="147" t="s">
        <v>250</v>
      </c>
      <c r="V651" s="147" t="s">
        <v>250</v>
      </c>
      <c r="W651" s="146"/>
      <c r="X651" s="146"/>
      <c r="Y651" s="146"/>
      <c r="Z651" s="147" t="s">
        <v>456</v>
      </c>
      <c r="AA651" s="146"/>
      <c r="AB651" s="146"/>
      <c r="AC651" s="146"/>
      <c r="AD651" s="146"/>
      <c r="AE651" s="146"/>
      <c r="AF651" s="146"/>
      <c r="AG651" s="146"/>
      <c r="AH651" s="142"/>
      <c r="AI651" s="130"/>
      <c r="AJ651" s="149" t="str">
        <f t="shared" si="21"/>
        <v/>
      </c>
      <c r="AK651" s="211"/>
      <c r="AL651" s="211"/>
      <c r="AM651" s="214"/>
      <c r="AN651" s="214"/>
      <c r="AO651" s="214"/>
      <c r="AP651" s="215"/>
    </row>
    <row r="652" spans="1:42" ht="27" customHeight="1" thickTop="1" thickBot="1" x14ac:dyDescent="0.25">
      <c r="A652" s="138"/>
      <c r="B652" s="304" t="str">
        <f>IF(C654="","",(VLOOKUP(C654,Lookups!$B$4:$C$2561,2,FALSE)))</f>
        <v/>
      </c>
      <c r="C652" s="366"/>
      <c r="D652" s="140"/>
      <c r="E652" s="140"/>
      <c r="F652" s="139"/>
      <c r="G652" s="149"/>
      <c r="H652" s="141" t="str">
        <f t="shared" si="20"/>
        <v/>
      </c>
      <c r="I652" s="146"/>
      <c r="J652" s="146"/>
      <c r="K652" s="146"/>
      <c r="L652" s="146"/>
      <c r="M652" s="146"/>
      <c r="N652" s="147" t="s">
        <v>87</v>
      </c>
      <c r="O652" s="146"/>
      <c r="P652" s="147" t="s">
        <v>250</v>
      </c>
      <c r="Q652" s="146"/>
      <c r="R652" s="146"/>
      <c r="S652" s="147" t="s">
        <v>250</v>
      </c>
      <c r="T652" s="146"/>
      <c r="U652" s="147" t="s">
        <v>250</v>
      </c>
      <c r="V652" s="147" t="s">
        <v>250</v>
      </c>
      <c r="W652" s="146"/>
      <c r="X652" s="146"/>
      <c r="Y652" s="146"/>
      <c r="Z652" s="147" t="s">
        <v>456</v>
      </c>
      <c r="AA652" s="146"/>
      <c r="AB652" s="146"/>
      <c r="AC652" s="146"/>
      <c r="AD652" s="146"/>
      <c r="AE652" s="146"/>
      <c r="AF652" s="146"/>
      <c r="AG652" s="146"/>
      <c r="AH652" s="142"/>
      <c r="AI652" s="130"/>
      <c r="AJ652" s="149" t="str">
        <f t="shared" si="21"/>
        <v/>
      </c>
      <c r="AK652" s="211"/>
      <c r="AL652" s="211"/>
      <c r="AM652" s="214"/>
      <c r="AN652" s="214"/>
      <c r="AO652" s="214"/>
      <c r="AP652" s="215"/>
    </row>
    <row r="653" spans="1:42" ht="27" customHeight="1" thickTop="1" thickBot="1" x14ac:dyDescent="0.25">
      <c r="A653" s="138"/>
      <c r="B653" s="304" t="str">
        <f>IF(C655="","",(VLOOKUP(C655,Lookups!$B$4:$C$2561,2,FALSE)))</f>
        <v/>
      </c>
      <c r="C653" s="366"/>
      <c r="D653" s="140"/>
      <c r="E653" s="140"/>
      <c r="F653" s="139"/>
      <c r="G653" s="149"/>
      <c r="H653" s="141" t="str">
        <f t="shared" si="20"/>
        <v/>
      </c>
      <c r="I653" s="146"/>
      <c r="J653" s="146"/>
      <c r="K653" s="146"/>
      <c r="L653" s="146"/>
      <c r="M653" s="146"/>
      <c r="N653" s="147" t="s">
        <v>87</v>
      </c>
      <c r="O653" s="146"/>
      <c r="P653" s="147" t="s">
        <v>250</v>
      </c>
      <c r="Q653" s="146"/>
      <c r="R653" s="146"/>
      <c r="S653" s="147" t="s">
        <v>250</v>
      </c>
      <c r="T653" s="146"/>
      <c r="U653" s="147" t="s">
        <v>250</v>
      </c>
      <c r="V653" s="147" t="s">
        <v>250</v>
      </c>
      <c r="W653" s="146"/>
      <c r="X653" s="146"/>
      <c r="Y653" s="146"/>
      <c r="Z653" s="147" t="s">
        <v>456</v>
      </c>
      <c r="AA653" s="146"/>
      <c r="AB653" s="146"/>
      <c r="AC653" s="146"/>
      <c r="AD653" s="146"/>
      <c r="AE653" s="146"/>
      <c r="AF653" s="146"/>
      <c r="AG653" s="146"/>
      <c r="AH653" s="142"/>
      <c r="AI653" s="130"/>
      <c r="AJ653" s="149" t="str">
        <f t="shared" si="21"/>
        <v/>
      </c>
      <c r="AK653" s="211"/>
      <c r="AL653" s="211"/>
      <c r="AM653" s="214"/>
      <c r="AN653" s="214"/>
      <c r="AO653" s="214"/>
      <c r="AP653" s="215"/>
    </row>
    <row r="654" spans="1:42" ht="27" customHeight="1" thickTop="1" thickBot="1" x14ac:dyDescent="0.25">
      <c r="A654" s="138"/>
      <c r="B654" s="304" t="str">
        <f>IF(C656="","",(VLOOKUP(C656,Lookups!$B$4:$C$2561,2,FALSE)))</f>
        <v/>
      </c>
      <c r="C654" s="366"/>
      <c r="D654" s="140"/>
      <c r="E654" s="140"/>
      <c r="F654" s="139"/>
      <c r="G654" s="149"/>
      <c r="H654" s="141" t="str">
        <f t="shared" si="20"/>
        <v/>
      </c>
      <c r="I654" s="146"/>
      <c r="J654" s="146"/>
      <c r="K654" s="146"/>
      <c r="L654" s="146"/>
      <c r="M654" s="146"/>
      <c r="N654" s="147" t="s">
        <v>87</v>
      </c>
      <c r="O654" s="146"/>
      <c r="P654" s="147" t="s">
        <v>250</v>
      </c>
      <c r="Q654" s="146"/>
      <c r="R654" s="146"/>
      <c r="S654" s="147" t="s">
        <v>250</v>
      </c>
      <c r="T654" s="146"/>
      <c r="U654" s="147" t="s">
        <v>250</v>
      </c>
      <c r="V654" s="147" t="s">
        <v>250</v>
      </c>
      <c r="W654" s="146"/>
      <c r="X654" s="146"/>
      <c r="Y654" s="146"/>
      <c r="Z654" s="147" t="s">
        <v>456</v>
      </c>
      <c r="AA654" s="146"/>
      <c r="AB654" s="146"/>
      <c r="AC654" s="146"/>
      <c r="AD654" s="146"/>
      <c r="AE654" s="146"/>
      <c r="AF654" s="146"/>
      <c r="AG654" s="146"/>
      <c r="AH654" s="142"/>
      <c r="AI654" s="130"/>
      <c r="AJ654" s="149" t="str">
        <f t="shared" si="21"/>
        <v/>
      </c>
      <c r="AK654" s="211"/>
      <c r="AL654" s="211"/>
      <c r="AM654" s="214"/>
      <c r="AN654" s="214"/>
      <c r="AO654" s="214"/>
      <c r="AP654" s="215"/>
    </row>
    <row r="655" spans="1:42" ht="27" customHeight="1" thickTop="1" thickBot="1" x14ac:dyDescent="0.25">
      <c r="A655" s="138"/>
      <c r="B655" s="304" t="str">
        <f>IF(C657="","",(VLOOKUP(C657,Lookups!$B$4:$C$2561,2,FALSE)))</f>
        <v/>
      </c>
      <c r="C655" s="366"/>
      <c r="D655" s="140"/>
      <c r="E655" s="140"/>
      <c r="F655" s="139"/>
      <c r="G655" s="149"/>
      <c r="H655" s="141" t="str">
        <f t="shared" si="20"/>
        <v/>
      </c>
      <c r="I655" s="146"/>
      <c r="J655" s="146"/>
      <c r="K655" s="146"/>
      <c r="L655" s="146"/>
      <c r="M655" s="146"/>
      <c r="N655" s="147" t="s">
        <v>87</v>
      </c>
      <c r="O655" s="146"/>
      <c r="P655" s="147" t="s">
        <v>250</v>
      </c>
      <c r="Q655" s="146"/>
      <c r="R655" s="146"/>
      <c r="S655" s="147" t="s">
        <v>250</v>
      </c>
      <c r="T655" s="146"/>
      <c r="U655" s="147" t="s">
        <v>250</v>
      </c>
      <c r="V655" s="147" t="s">
        <v>250</v>
      </c>
      <c r="W655" s="146"/>
      <c r="X655" s="146"/>
      <c r="Y655" s="146"/>
      <c r="Z655" s="147" t="s">
        <v>456</v>
      </c>
      <c r="AA655" s="146"/>
      <c r="AB655" s="146"/>
      <c r="AC655" s="146"/>
      <c r="AD655" s="146"/>
      <c r="AE655" s="146"/>
      <c r="AF655" s="146"/>
      <c r="AG655" s="146"/>
      <c r="AH655" s="142"/>
      <c r="AI655" s="130"/>
      <c r="AJ655" s="149" t="str">
        <f t="shared" si="21"/>
        <v/>
      </c>
      <c r="AK655" s="211"/>
      <c r="AL655" s="211"/>
      <c r="AM655" s="214"/>
      <c r="AN655" s="214"/>
      <c r="AO655" s="214"/>
      <c r="AP655" s="215"/>
    </row>
    <row r="656" spans="1:42" ht="27" customHeight="1" thickTop="1" thickBot="1" x14ac:dyDescent="0.25">
      <c r="A656" s="138"/>
      <c r="B656" s="304" t="str">
        <f>IF(C658="","",(VLOOKUP(C658,Lookups!$B$4:$C$2561,2,FALSE)))</f>
        <v/>
      </c>
      <c r="C656" s="366"/>
      <c r="D656" s="140"/>
      <c r="E656" s="140"/>
      <c r="F656" s="139"/>
      <c r="G656" s="149"/>
      <c r="H656" s="141" t="str">
        <f t="shared" si="20"/>
        <v/>
      </c>
      <c r="I656" s="146"/>
      <c r="J656" s="146"/>
      <c r="K656" s="146"/>
      <c r="L656" s="146"/>
      <c r="M656" s="146"/>
      <c r="N656" s="147" t="s">
        <v>87</v>
      </c>
      <c r="O656" s="146"/>
      <c r="P656" s="147" t="s">
        <v>250</v>
      </c>
      <c r="Q656" s="146"/>
      <c r="R656" s="146"/>
      <c r="S656" s="147" t="s">
        <v>250</v>
      </c>
      <c r="T656" s="146"/>
      <c r="U656" s="147" t="s">
        <v>250</v>
      </c>
      <c r="V656" s="147" t="s">
        <v>250</v>
      </c>
      <c r="W656" s="146"/>
      <c r="X656" s="146"/>
      <c r="Y656" s="146"/>
      <c r="Z656" s="147" t="s">
        <v>456</v>
      </c>
      <c r="AA656" s="146"/>
      <c r="AB656" s="146"/>
      <c r="AC656" s="146"/>
      <c r="AD656" s="146"/>
      <c r="AE656" s="146"/>
      <c r="AF656" s="146"/>
      <c r="AG656" s="146"/>
      <c r="AH656" s="142"/>
      <c r="AI656" s="130"/>
      <c r="AJ656" s="149" t="str">
        <f t="shared" si="21"/>
        <v/>
      </c>
      <c r="AK656" s="211"/>
      <c r="AL656" s="211"/>
      <c r="AM656" s="214"/>
      <c r="AN656" s="214"/>
      <c r="AO656" s="214"/>
      <c r="AP656" s="215"/>
    </row>
    <row r="657" spans="1:42" ht="27" customHeight="1" thickTop="1" thickBot="1" x14ac:dyDescent="0.25">
      <c r="A657" s="138"/>
      <c r="B657" s="304" t="str">
        <f>IF(C659="","",(VLOOKUP(C659,Lookups!$B$4:$C$2561,2,FALSE)))</f>
        <v/>
      </c>
      <c r="C657" s="366"/>
      <c r="D657" s="140"/>
      <c r="E657" s="140"/>
      <c r="F657" s="139"/>
      <c r="G657" s="149"/>
      <c r="H657" s="141" t="str">
        <f t="shared" si="20"/>
        <v/>
      </c>
      <c r="I657" s="146"/>
      <c r="J657" s="146"/>
      <c r="K657" s="146"/>
      <c r="L657" s="146"/>
      <c r="M657" s="146"/>
      <c r="N657" s="147" t="s">
        <v>87</v>
      </c>
      <c r="O657" s="146"/>
      <c r="P657" s="147" t="s">
        <v>250</v>
      </c>
      <c r="Q657" s="146"/>
      <c r="R657" s="146"/>
      <c r="S657" s="147" t="s">
        <v>250</v>
      </c>
      <c r="T657" s="146"/>
      <c r="U657" s="147" t="s">
        <v>250</v>
      </c>
      <c r="V657" s="147" t="s">
        <v>250</v>
      </c>
      <c r="W657" s="146"/>
      <c r="X657" s="146"/>
      <c r="Y657" s="146"/>
      <c r="Z657" s="147" t="s">
        <v>456</v>
      </c>
      <c r="AA657" s="146"/>
      <c r="AB657" s="146"/>
      <c r="AC657" s="146"/>
      <c r="AD657" s="146"/>
      <c r="AE657" s="146"/>
      <c r="AF657" s="146"/>
      <c r="AG657" s="146"/>
      <c r="AH657" s="142"/>
      <c r="AI657" s="130"/>
      <c r="AJ657" s="149" t="str">
        <f t="shared" si="21"/>
        <v/>
      </c>
      <c r="AK657" s="211"/>
      <c r="AL657" s="211"/>
      <c r="AM657" s="214"/>
      <c r="AN657" s="214"/>
      <c r="AO657" s="214"/>
      <c r="AP657" s="215"/>
    </row>
    <row r="658" spans="1:42" ht="27" customHeight="1" thickTop="1" thickBot="1" x14ac:dyDescent="0.25">
      <c r="A658" s="138"/>
      <c r="B658" s="304" t="str">
        <f>IF(C660="","",(VLOOKUP(C660,Lookups!$B$4:$C$2561,2,FALSE)))</f>
        <v/>
      </c>
      <c r="C658" s="366"/>
      <c r="D658" s="140"/>
      <c r="E658" s="140"/>
      <c r="F658" s="139"/>
      <c r="G658" s="149"/>
      <c r="H658" s="141" t="str">
        <f t="shared" si="20"/>
        <v/>
      </c>
      <c r="I658" s="146"/>
      <c r="J658" s="146"/>
      <c r="K658" s="146"/>
      <c r="L658" s="146"/>
      <c r="M658" s="146"/>
      <c r="N658" s="147" t="s">
        <v>87</v>
      </c>
      <c r="O658" s="146"/>
      <c r="P658" s="147" t="s">
        <v>250</v>
      </c>
      <c r="Q658" s="146"/>
      <c r="R658" s="146"/>
      <c r="S658" s="147" t="s">
        <v>250</v>
      </c>
      <c r="T658" s="146"/>
      <c r="U658" s="147" t="s">
        <v>250</v>
      </c>
      <c r="V658" s="147" t="s">
        <v>250</v>
      </c>
      <c r="W658" s="146"/>
      <c r="X658" s="146"/>
      <c r="Y658" s="146"/>
      <c r="Z658" s="147" t="s">
        <v>456</v>
      </c>
      <c r="AA658" s="146"/>
      <c r="AB658" s="146"/>
      <c r="AC658" s="146"/>
      <c r="AD658" s="146"/>
      <c r="AE658" s="146"/>
      <c r="AF658" s="146"/>
      <c r="AG658" s="146"/>
      <c r="AH658" s="142"/>
      <c r="AI658" s="130"/>
      <c r="AJ658" s="149" t="str">
        <f t="shared" si="21"/>
        <v/>
      </c>
      <c r="AK658" s="211"/>
      <c r="AL658" s="211"/>
      <c r="AM658" s="214"/>
      <c r="AN658" s="214"/>
      <c r="AO658" s="214"/>
      <c r="AP658" s="215"/>
    </row>
    <row r="659" spans="1:42" ht="27" customHeight="1" thickTop="1" thickBot="1" x14ac:dyDescent="0.25">
      <c r="A659" s="138"/>
      <c r="B659" s="304" t="str">
        <f>IF(C661="","",(VLOOKUP(C661,Lookups!$B$4:$C$2561,2,FALSE)))</f>
        <v/>
      </c>
      <c r="C659" s="366"/>
      <c r="D659" s="140"/>
      <c r="E659" s="140"/>
      <c r="F659" s="139"/>
      <c r="G659" s="149"/>
      <c r="H659" s="141" t="str">
        <f t="shared" si="20"/>
        <v/>
      </c>
      <c r="I659" s="146"/>
      <c r="J659" s="146"/>
      <c r="K659" s="146"/>
      <c r="L659" s="146"/>
      <c r="M659" s="146"/>
      <c r="N659" s="147" t="s">
        <v>87</v>
      </c>
      <c r="O659" s="146"/>
      <c r="P659" s="147" t="s">
        <v>250</v>
      </c>
      <c r="Q659" s="146"/>
      <c r="R659" s="146"/>
      <c r="S659" s="147" t="s">
        <v>250</v>
      </c>
      <c r="T659" s="146"/>
      <c r="U659" s="147" t="s">
        <v>250</v>
      </c>
      <c r="V659" s="147" t="s">
        <v>250</v>
      </c>
      <c r="W659" s="146"/>
      <c r="X659" s="146"/>
      <c r="Y659" s="146"/>
      <c r="Z659" s="147" t="s">
        <v>456</v>
      </c>
      <c r="AA659" s="146"/>
      <c r="AB659" s="146"/>
      <c r="AC659" s="146"/>
      <c r="AD659" s="146"/>
      <c r="AE659" s="146"/>
      <c r="AF659" s="146"/>
      <c r="AG659" s="146"/>
      <c r="AH659" s="142"/>
      <c r="AI659" s="130"/>
      <c r="AJ659" s="149" t="str">
        <f t="shared" si="21"/>
        <v/>
      </c>
      <c r="AK659" s="211"/>
      <c r="AL659" s="211"/>
      <c r="AM659" s="214"/>
      <c r="AN659" s="214"/>
      <c r="AO659" s="214"/>
      <c r="AP659" s="215"/>
    </row>
    <row r="660" spans="1:42" ht="27" customHeight="1" thickTop="1" thickBot="1" x14ac:dyDescent="0.25">
      <c r="A660" s="138"/>
      <c r="B660" s="304" t="str">
        <f>IF(C662="","",(VLOOKUP(C662,Lookups!$B$4:$C$2561,2,FALSE)))</f>
        <v/>
      </c>
      <c r="C660" s="366"/>
      <c r="D660" s="140"/>
      <c r="E660" s="140"/>
      <c r="F660" s="139"/>
      <c r="G660" s="149"/>
      <c r="H660" s="141" t="str">
        <f t="shared" si="20"/>
        <v/>
      </c>
      <c r="I660" s="146"/>
      <c r="J660" s="146"/>
      <c r="K660" s="146"/>
      <c r="L660" s="146"/>
      <c r="M660" s="146"/>
      <c r="N660" s="147" t="s">
        <v>87</v>
      </c>
      <c r="O660" s="146"/>
      <c r="P660" s="147" t="s">
        <v>250</v>
      </c>
      <c r="Q660" s="146"/>
      <c r="R660" s="146"/>
      <c r="S660" s="147" t="s">
        <v>250</v>
      </c>
      <c r="T660" s="146"/>
      <c r="U660" s="147" t="s">
        <v>250</v>
      </c>
      <c r="V660" s="147" t="s">
        <v>250</v>
      </c>
      <c r="W660" s="146"/>
      <c r="X660" s="146"/>
      <c r="Y660" s="146"/>
      <c r="Z660" s="147" t="s">
        <v>456</v>
      </c>
      <c r="AA660" s="146"/>
      <c r="AB660" s="146"/>
      <c r="AC660" s="146"/>
      <c r="AD660" s="146"/>
      <c r="AE660" s="146"/>
      <c r="AF660" s="146"/>
      <c r="AG660" s="146"/>
      <c r="AH660" s="142"/>
      <c r="AI660" s="130"/>
      <c r="AJ660" s="149" t="str">
        <f t="shared" si="21"/>
        <v/>
      </c>
      <c r="AK660" s="211"/>
      <c r="AL660" s="211"/>
      <c r="AM660" s="214"/>
      <c r="AN660" s="214"/>
      <c r="AO660" s="214"/>
      <c r="AP660" s="215"/>
    </row>
    <row r="661" spans="1:42" ht="27" customHeight="1" thickTop="1" thickBot="1" x14ac:dyDescent="0.25">
      <c r="A661" s="138"/>
      <c r="B661" s="304" t="str">
        <f>IF(C663="","",(VLOOKUP(C663,Lookups!$B$4:$C$2561,2,FALSE)))</f>
        <v/>
      </c>
      <c r="C661" s="366"/>
      <c r="D661" s="140"/>
      <c r="E661" s="140"/>
      <c r="F661" s="139"/>
      <c r="G661" s="149"/>
      <c r="H661" s="141" t="str">
        <f t="shared" si="20"/>
        <v/>
      </c>
      <c r="I661" s="146"/>
      <c r="J661" s="146"/>
      <c r="K661" s="146"/>
      <c r="L661" s="146"/>
      <c r="M661" s="146"/>
      <c r="N661" s="147" t="s">
        <v>87</v>
      </c>
      <c r="O661" s="146"/>
      <c r="P661" s="147" t="s">
        <v>250</v>
      </c>
      <c r="Q661" s="146"/>
      <c r="R661" s="146"/>
      <c r="S661" s="147" t="s">
        <v>250</v>
      </c>
      <c r="T661" s="146"/>
      <c r="U661" s="147" t="s">
        <v>250</v>
      </c>
      <c r="V661" s="147" t="s">
        <v>250</v>
      </c>
      <c r="W661" s="146"/>
      <c r="X661" s="146"/>
      <c r="Y661" s="146"/>
      <c r="Z661" s="147" t="s">
        <v>456</v>
      </c>
      <c r="AA661" s="146"/>
      <c r="AB661" s="146"/>
      <c r="AC661" s="146"/>
      <c r="AD661" s="146"/>
      <c r="AE661" s="146"/>
      <c r="AF661" s="146"/>
      <c r="AG661" s="146"/>
      <c r="AH661" s="142"/>
      <c r="AI661" s="130"/>
      <c r="AJ661" s="149" t="str">
        <f t="shared" si="21"/>
        <v/>
      </c>
      <c r="AK661" s="211"/>
      <c r="AL661" s="211"/>
      <c r="AM661" s="214"/>
      <c r="AN661" s="214"/>
      <c r="AO661" s="214"/>
      <c r="AP661" s="215"/>
    </row>
    <row r="662" spans="1:42" ht="27" customHeight="1" thickTop="1" thickBot="1" x14ac:dyDescent="0.25">
      <c r="A662" s="138"/>
      <c r="B662" s="304" t="str">
        <f>IF(C664="","",(VLOOKUP(C664,Lookups!$B$4:$C$2561,2,FALSE)))</f>
        <v/>
      </c>
      <c r="C662" s="366"/>
      <c r="D662" s="140"/>
      <c r="E662" s="140"/>
      <c r="F662" s="139"/>
      <c r="G662" s="149"/>
      <c r="H662" s="141" t="str">
        <f t="shared" si="20"/>
        <v/>
      </c>
      <c r="I662" s="146"/>
      <c r="J662" s="146"/>
      <c r="K662" s="146"/>
      <c r="L662" s="146"/>
      <c r="M662" s="146"/>
      <c r="N662" s="147" t="s">
        <v>87</v>
      </c>
      <c r="O662" s="146"/>
      <c r="P662" s="147" t="s">
        <v>250</v>
      </c>
      <c r="Q662" s="146"/>
      <c r="R662" s="146"/>
      <c r="S662" s="147" t="s">
        <v>250</v>
      </c>
      <c r="T662" s="146"/>
      <c r="U662" s="147" t="s">
        <v>250</v>
      </c>
      <c r="V662" s="147" t="s">
        <v>250</v>
      </c>
      <c r="W662" s="146"/>
      <c r="X662" s="146"/>
      <c r="Y662" s="146"/>
      <c r="Z662" s="147" t="s">
        <v>456</v>
      </c>
      <c r="AA662" s="146"/>
      <c r="AB662" s="146"/>
      <c r="AC662" s="146"/>
      <c r="AD662" s="146"/>
      <c r="AE662" s="146"/>
      <c r="AF662" s="146"/>
      <c r="AG662" s="146"/>
      <c r="AH662" s="142"/>
      <c r="AI662" s="130"/>
      <c r="AJ662" s="149" t="str">
        <f t="shared" si="21"/>
        <v/>
      </c>
      <c r="AK662" s="211"/>
      <c r="AL662" s="211"/>
      <c r="AM662" s="214"/>
      <c r="AN662" s="214"/>
      <c r="AO662" s="214"/>
      <c r="AP662" s="215"/>
    </row>
    <row r="663" spans="1:42" ht="27" customHeight="1" thickTop="1" thickBot="1" x14ac:dyDescent="0.25">
      <c r="A663" s="138"/>
      <c r="B663" s="304" t="str">
        <f>IF(C665="","",(VLOOKUP(C665,Lookups!$B$4:$C$2561,2,FALSE)))</f>
        <v/>
      </c>
      <c r="C663" s="366"/>
      <c r="D663" s="140"/>
      <c r="E663" s="140"/>
      <c r="F663" s="139"/>
      <c r="G663" s="149"/>
      <c r="H663" s="141" t="str">
        <f t="shared" si="20"/>
        <v/>
      </c>
      <c r="I663" s="146"/>
      <c r="J663" s="146"/>
      <c r="K663" s="146"/>
      <c r="L663" s="146"/>
      <c r="M663" s="146"/>
      <c r="N663" s="147" t="s">
        <v>87</v>
      </c>
      <c r="O663" s="146"/>
      <c r="P663" s="147" t="s">
        <v>250</v>
      </c>
      <c r="Q663" s="146"/>
      <c r="R663" s="146"/>
      <c r="S663" s="147" t="s">
        <v>250</v>
      </c>
      <c r="T663" s="146"/>
      <c r="U663" s="147" t="s">
        <v>250</v>
      </c>
      <c r="V663" s="147" t="s">
        <v>250</v>
      </c>
      <c r="W663" s="146"/>
      <c r="X663" s="146"/>
      <c r="Y663" s="146"/>
      <c r="Z663" s="147" t="s">
        <v>456</v>
      </c>
      <c r="AA663" s="146"/>
      <c r="AB663" s="146"/>
      <c r="AC663" s="146"/>
      <c r="AD663" s="146"/>
      <c r="AE663" s="146"/>
      <c r="AF663" s="146"/>
      <c r="AG663" s="146"/>
      <c r="AH663" s="142"/>
      <c r="AI663" s="130"/>
      <c r="AJ663" s="149" t="str">
        <f t="shared" si="21"/>
        <v/>
      </c>
      <c r="AK663" s="211"/>
      <c r="AL663" s="211"/>
      <c r="AM663" s="214"/>
      <c r="AN663" s="214"/>
      <c r="AO663" s="214"/>
      <c r="AP663" s="215"/>
    </row>
    <row r="664" spans="1:42" ht="27" customHeight="1" thickTop="1" thickBot="1" x14ac:dyDescent="0.25">
      <c r="A664" s="138"/>
      <c r="B664" s="304" t="str">
        <f>IF(C666="","",(VLOOKUP(C666,Lookups!$B$4:$C$2561,2,FALSE)))</f>
        <v/>
      </c>
      <c r="C664" s="366"/>
      <c r="D664" s="140"/>
      <c r="E664" s="140"/>
      <c r="F664" s="139"/>
      <c r="G664" s="149"/>
      <c r="H664" s="141" t="str">
        <f t="shared" si="20"/>
        <v/>
      </c>
      <c r="I664" s="146"/>
      <c r="J664" s="146"/>
      <c r="K664" s="146"/>
      <c r="L664" s="146"/>
      <c r="M664" s="146"/>
      <c r="N664" s="147" t="s">
        <v>87</v>
      </c>
      <c r="O664" s="146"/>
      <c r="P664" s="147" t="s">
        <v>250</v>
      </c>
      <c r="Q664" s="146"/>
      <c r="R664" s="146"/>
      <c r="S664" s="147" t="s">
        <v>250</v>
      </c>
      <c r="T664" s="146"/>
      <c r="U664" s="147" t="s">
        <v>250</v>
      </c>
      <c r="V664" s="147" t="s">
        <v>250</v>
      </c>
      <c r="W664" s="146"/>
      <c r="X664" s="146"/>
      <c r="Y664" s="146"/>
      <c r="Z664" s="147" t="s">
        <v>456</v>
      </c>
      <c r="AA664" s="146"/>
      <c r="AB664" s="146"/>
      <c r="AC664" s="146"/>
      <c r="AD664" s="146"/>
      <c r="AE664" s="146"/>
      <c r="AF664" s="146"/>
      <c r="AG664" s="146"/>
      <c r="AH664" s="142"/>
      <c r="AI664" s="130"/>
      <c r="AJ664" s="149" t="str">
        <f t="shared" si="21"/>
        <v/>
      </c>
      <c r="AK664" s="211"/>
      <c r="AL664" s="211"/>
      <c r="AM664" s="214"/>
      <c r="AN664" s="214"/>
      <c r="AO664" s="214"/>
      <c r="AP664" s="215"/>
    </row>
    <row r="665" spans="1:42" ht="27" customHeight="1" thickTop="1" thickBot="1" x14ac:dyDescent="0.25">
      <c r="A665" s="138"/>
      <c r="B665" s="304" t="str">
        <f>IF(C667="","",(VLOOKUP(C667,Lookups!$B$4:$C$2561,2,FALSE)))</f>
        <v/>
      </c>
      <c r="C665" s="366"/>
      <c r="D665" s="140"/>
      <c r="E665" s="140"/>
      <c r="F665" s="139"/>
      <c r="G665" s="149"/>
      <c r="H665" s="141" t="str">
        <f t="shared" si="20"/>
        <v/>
      </c>
      <c r="I665" s="146"/>
      <c r="J665" s="146"/>
      <c r="K665" s="146"/>
      <c r="L665" s="146"/>
      <c r="M665" s="146"/>
      <c r="N665" s="147" t="s">
        <v>87</v>
      </c>
      <c r="O665" s="146"/>
      <c r="P665" s="147" t="s">
        <v>250</v>
      </c>
      <c r="Q665" s="146"/>
      <c r="R665" s="146"/>
      <c r="S665" s="147" t="s">
        <v>250</v>
      </c>
      <c r="T665" s="146"/>
      <c r="U665" s="147" t="s">
        <v>250</v>
      </c>
      <c r="V665" s="147" t="s">
        <v>250</v>
      </c>
      <c r="W665" s="146"/>
      <c r="X665" s="146"/>
      <c r="Y665" s="146"/>
      <c r="Z665" s="147" t="s">
        <v>456</v>
      </c>
      <c r="AA665" s="146"/>
      <c r="AB665" s="146"/>
      <c r="AC665" s="146"/>
      <c r="AD665" s="146"/>
      <c r="AE665" s="146"/>
      <c r="AF665" s="146"/>
      <c r="AG665" s="146"/>
      <c r="AH665" s="142"/>
      <c r="AI665" s="130"/>
      <c r="AJ665" s="149" t="str">
        <f t="shared" si="21"/>
        <v/>
      </c>
      <c r="AK665" s="211"/>
      <c r="AL665" s="211"/>
      <c r="AM665" s="214"/>
      <c r="AN665" s="214"/>
      <c r="AO665" s="214"/>
      <c r="AP665" s="215"/>
    </row>
    <row r="666" spans="1:42" ht="27" customHeight="1" thickTop="1" thickBot="1" x14ac:dyDescent="0.25">
      <c r="A666" s="138"/>
      <c r="B666" s="304" t="str">
        <f>IF(C668="","",(VLOOKUP(C668,Lookups!$B$4:$C$2561,2,FALSE)))</f>
        <v/>
      </c>
      <c r="C666" s="366"/>
      <c r="D666" s="140"/>
      <c r="E666" s="140"/>
      <c r="F666" s="139"/>
      <c r="G666" s="149"/>
      <c r="H666" s="141" t="str">
        <f t="shared" si="20"/>
        <v/>
      </c>
      <c r="I666" s="146"/>
      <c r="J666" s="146"/>
      <c r="K666" s="146"/>
      <c r="L666" s="146"/>
      <c r="M666" s="146"/>
      <c r="N666" s="147" t="s">
        <v>87</v>
      </c>
      <c r="O666" s="146"/>
      <c r="P666" s="147" t="s">
        <v>250</v>
      </c>
      <c r="Q666" s="146"/>
      <c r="R666" s="146"/>
      <c r="S666" s="147" t="s">
        <v>250</v>
      </c>
      <c r="T666" s="146"/>
      <c r="U666" s="147" t="s">
        <v>250</v>
      </c>
      <c r="V666" s="147" t="s">
        <v>250</v>
      </c>
      <c r="W666" s="146"/>
      <c r="X666" s="146"/>
      <c r="Y666" s="146"/>
      <c r="Z666" s="147" t="s">
        <v>456</v>
      </c>
      <c r="AA666" s="146"/>
      <c r="AB666" s="146"/>
      <c r="AC666" s="146"/>
      <c r="AD666" s="146"/>
      <c r="AE666" s="146"/>
      <c r="AF666" s="146"/>
      <c r="AG666" s="146"/>
      <c r="AH666" s="142"/>
      <c r="AI666" s="130"/>
      <c r="AJ666" s="149" t="str">
        <f t="shared" si="21"/>
        <v/>
      </c>
      <c r="AK666" s="211"/>
      <c r="AL666" s="211"/>
      <c r="AM666" s="214"/>
      <c r="AN666" s="214"/>
      <c r="AO666" s="214"/>
      <c r="AP666" s="215"/>
    </row>
    <row r="667" spans="1:42" ht="27" customHeight="1" thickTop="1" thickBot="1" x14ac:dyDescent="0.25">
      <c r="A667" s="138"/>
      <c r="B667" s="304" t="str">
        <f>IF(C669="","",(VLOOKUP(C669,Lookups!$B$4:$C$2561,2,FALSE)))</f>
        <v/>
      </c>
      <c r="C667" s="366"/>
      <c r="D667" s="140"/>
      <c r="E667" s="140"/>
      <c r="F667" s="139"/>
      <c r="G667" s="149"/>
      <c r="H667" s="141" t="str">
        <f t="shared" si="20"/>
        <v/>
      </c>
      <c r="I667" s="146"/>
      <c r="J667" s="146"/>
      <c r="K667" s="146"/>
      <c r="L667" s="146"/>
      <c r="M667" s="146"/>
      <c r="N667" s="147" t="s">
        <v>87</v>
      </c>
      <c r="O667" s="146"/>
      <c r="P667" s="147" t="s">
        <v>250</v>
      </c>
      <c r="Q667" s="146"/>
      <c r="R667" s="146"/>
      <c r="S667" s="147" t="s">
        <v>250</v>
      </c>
      <c r="T667" s="146"/>
      <c r="U667" s="147" t="s">
        <v>250</v>
      </c>
      <c r="V667" s="147" t="s">
        <v>250</v>
      </c>
      <c r="W667" s="146"/>
      <c r="X667" s="146"/>
      <c r="Y667" s="146"/>
      <c r="Z667" s="147" t="s">
        <v>456</v>
      </c>
      <c r="AA667" s="146"/>
      <c r="AB667" s="146"/>
      <c r="AC667" s="146"/>
      <c r="AD667" s="146"/>
      <c r="AE667" s="146"/>
      <c r="AF667" s="146"/>
      <c r="AG667" s="146"/>
      <c r="AH667" s="142"/>
      <c r="AI667" s="130"/>
      <c r="AJ667" s="149" t="str">
        <f t="shared" si="21"/>
        <v/>
      </c>
      <c r="AK667" s="211"/>
      <c r="AL667" s="211"/>
      <c r="AM667" s="214"/>
      <c r="AN667" s="214"/>
      <c r="AO667" s="214"/>
      <c r="AP667" s="215"/>
    </row>
    <row r="668" spans="1:42" ht="27" customHeight="1" thickTop="1" thickBot="1" x14ac:dyDescent="0.25">
      <c r="A668" s="138"/>
      <c r="B668" s="304" t="str">
        <f>IF(C670="","",(VLOOKUP(C670,Lookups!$B$4:$C$2561,2,FALSE)))</f>
        <v/>
      </c>
      <c r="C668" s="366"/>
      <c r="D668" s="140"/>
      <c r="E668" s="140"/>
      <c r="F668" s="139"/>
      <c r="G668" s="149"/>
      <c r="H668" s="141" t="str">
        <f t="shared" si="20"/>
        <v/>
      </c>
      <c r="I668" s="146"/>
      <c r="J668" s="146"/>
      <c r="K668" s="146"/>
      <c r="L668" s="146"/>
      <c r="M668" s="146"/>
      <c r="N668" s="147" t="s">
        <v>87</v>
      </c>
      <c r="O668" s="146"/>
      <c r="P668" s="147" t="s">
        <v>250</v>
      </c>
      <c r="Q668" s="146"/>
      <c r="R668" s="146"/>
      <c r="S668" s="147" t="s">
        <v>250</v>
      </c>
      <c r="T668" s="146"/>
      <c r="U668" s="147" t="s">
        <v>250</v>
      </c>
      <c r="V668" s="147" t="s">
        <v>250</v>
      </c>
      <c r="W668" s="146"/>
      <c r="X668" s="146"/>
      <c r="Y668" s="146"/>
      <c r="Z668" s="147" t="s">
        <v>456</v>
      </c>
      <c r="AA668" s="146"/>
      <c r="AB668" s="146"/>
      <c r="AC668" s="146"/>
      <c r="AD668" s="146"/>
      <c r="AE668" s="146"/>
      <c r="AF668" s="146"/>
      <c r="AG668" s="146"/>
      <c r="AH668" s="142"/>
      <c r="AI668" s="130"/>
      <c r="AJ668" s="149" t="str">
        <f t="shared" si="21"/>
        <v/>
      </c>
      <c r="AK668" s="211"/>
      <c r="AL668" s="211"/>
      <c r="AM668" s="214"/>
      <c r="AN668" s="214"/>
      <c r="AO668" s="214"/>
      <c r="AP668" s="215"/>
    </row>
    <row r="669" spans="1:42" ht="27" customHeight="1" thickTop="1" thickBot="1" x14ac:dyDescent="0.25">
      <c r="A669" s="138"/>
      <c r="B669" s="304" t="str">
        <f>IF(C671="","",(VLOOKUP(C671,Lookups!$B$4:$C$2561,2,FALSE)))</f>
        <v/>
      </c>
      <c r="C669" s="366"/>
      <c r="D669" s="140"/>
      <c r="E669" s="140"/>
      <c r="F669" s="139"/>
      <c r="G669" s="149"/>
      <c r="H669" s="141" t="str">
        <f t="shared" si="20"/>
        <v/>
      </c>
      <c r="I669" s="146"/>
      <c r="J669" s="146"/>
      <c r="K669" s="146"/>
      <c r="L669" s="146"/>
      <c r="M669" s="146"/>
      <c r="N669" s="147" t="s">
        <v>87</v>
      </c>
      <c r="O669" s="146"/>
      <c r="P669" s="147" t="s">
        <v>250</v>
      </c>
      <c r="Q669" s="146"/>
      <c r="R669" s="146"/>
      <c r="S669" s="147" t="s">
        <v>250</v>
      </c>
      <c r="T669" s="146"/>
      <c r="U669" s="147" t="s">
        <v>250</v>
      </c>
      <c r="V669" s="147" t="s">
        <v>250</v>
      </c>
      <c r="W669" s="146"/>
      <c r="X669" s="146"/>
      <c r="Y669" s="146"/>
      <c r="Z669" s="147" t="s">
        <v>456</v>
      </c>
      <c r="AA669" s="146"/>
      <c r="AB669" s="146"/>
      <c r="AC669" s="146"/>
      <c r="AD669" s="146"/>
      <c r="AE669" s="146"/>
      <c r="AF669" s="146"/>
      <c r="AG669" s="146"/>
      <c r="AH669" s="142"/>
      <c r="AI669" s="130"/>
      <c r="AJ669" s="149" t="str">
        <f t="shared" si="21"/>
        <v/>
      </c>
      <c r="AK669" s="211"/>
      <c r="AL669" s="211"/>
      <c r="AM669" s="214"/>
      <c r="AN669" s="214"/>
      <c r="AO669" s="214"/>
      <c r="AP669" s="215"/>
    </row>
    <row r="670" spans="1:42" ht="27" customHeight="1" thickTop="1" thickBot="1" x14ac:dyDescent="0.25">
      <c r="A670" s="138"/>
      <c r="B670" s="304" t="str">
        <f>IF(C672="","",(VLOOKUP(C672,Lookups!$B$4:$C$2561,2,FALSE)))</f>
        <v/>
      </c>
      <c r="C670" s="366"/>
      <c r="D670" s="140"/>
      <c r="E670" s="140"/>
      <c r="F670" s="139"/>
      <c r="G670" s="149"/>
      <c r="H670" s="141" t="str">
        <f t="shared" si="20"/>
        <v/>
      </c>
      <c r="I670" s="146"/>
      <c r="J670" s="146"/>
      <c r="K670" s="146"/>
      <c r="L670" s="146"/>
      <c r="M670" s="146"/>
      <c r="N670" s="147" t="s">
        <v>87</v>
      </c>
      <c r="O670" s="146"/>
      <c r="P670" s="147" t="s">
        <v>250</v>
      </c>
      <c r="Q670" s="146"/>
      <c r="R670" s="146"/>
      <c r="S670" s="147" t="s">
        <v>250</v>
      </c>
      <c r="T670" s="146"/>
      <c r="U670" s="147" t="s">
        <v>250</v>
      </c>
      <c r="V670" s="147" t="s">
        <v>250</v>
      </c>
      <c r="W670" s="146"/>
      <c r="X670" s="146"/>
      <c r="Y670" s="146"/>
      <c r="Z670" s="147" t="s">
        <v>456</v>
      </c>
      <c r="AA670" s="146"/>
      <c r="AB670" s="146"/>
      <c r="AC670" s="146"/>
      <c r="AD670" s="146"/>
      <c r="AE670" s="146"/>
      <c r="AF670" s="146"/>
      <c r="AG670" s="146"/>
      <c r="AH670" s="142"/>
      <c r="AI670" s="130"/>
      <c r="AJ670" s="149" t="str">
        <f t="shared" si="21"/>
        <v/>
      </c>
      <c r="AK670" s="211"/>
      <c r="AL670" s="211"/>
      <c r="AM670" s="214"/>
      <c r="AN670" s="214"/>
      <c r="AO670" s="214"/>
      <c r="AP670" s="215"/>
    </row>
    <row r="671" spans="1:42" ht="27" customHeight="1" thickTop="1" thickBot="1" x14ac:dyDescent="0.25">
      <c r="A671" s="138"/>
      <c r="B671" s="304" t="str">
        <f>IF(C673="","",(VLOOKUP(C673,Lookups!$B$4:$C$2561,2,FALSE)))</f>
        <v/>
      </c>
      <c r="C671" s="366"/>
      <c r="D671" s="140"/>
      <c r="E671" s="140"/>
      <c r="F671" s="139"/>
      <c r="G671" s="149"/>
      <c r="H671" s="141" t="str">
        <f t="shared" si="20"/>
        <v/>
      </c>
      <c r="I671" s="146"/>
      <c r="J671" s="146"/>
      <c r="K671" s="146"/>
      <c r="L671" s="146"/>
      <c r="M671" s="146"/>
      <c r="N671" s="147" t="s">
        <v>87</v>
      </c>
      <c r="O671" s="146"/>
      <c r="P671" s="147" t="s">
        <v>250</v>
      </c>
      <c r="Q671" s="146"/>
      <c r="R671" s="146"/>
      <c r="S671" s="147" t="s">
        <v>250</v>
      </c>
      <c r="T671" s="146"/>
      <c r="U671" s="147" t="s">
        <v>250</v>
      </c>
      <c r="V671" s="147" t="s">
        <v>250</v>
      </c>
      <c r="W671" s="146"/>
      <c r="X671" s="146"/>
      <c r="Y671" s="146"/>
      <c r="Z671" s="147" t="s">
        <v>456</v>
      </c>
      <c r="AA671" s="146"/>
      <c r="AB671" s="146"/>
      <c r="AC671" s="146"/>
      <c r="AD671" s="146"/>
      <c r="AE671" s="146"/>
      <c r="AF671" s="146"/>
      <c r="AG671" s="146"/>
      <c r="AH671" s="142"/>
      <c r="AI671" s="130"/>
      <c r="AJ671" s="149" t="str">
        <f t="shared" si="21"/>
        <v/>
      </c>
      <c r="AK671" s="211"/>
      <c r="AL671" s="211"/>
      <c r="AM671" s="214"/>
      <c r="AN671" s="214"/>
      <c r="AO671" s="214"/>
      <c r="AP671" s="215"/>
    </row>
    <row r="672" spans="1:42" ht="27" customHeight="1" thickTop="1" thickBot="1" x14ac:dyDescent="0.25">
      <c r="A672" s="138"/>
      <c r="B672" s="304" t="str">
        <f>IF(C674="","",(VLOOKUP(C674,Lookups!$B$4:$C$2561,2,FALSE)))</f>
        <v/>
      </c>
      <c r="C672" s="366"/>
      <c r="D672" s="140"/>
      <c r="E672" s="140"/>
      <c r="F672" s="139"/>
      <c r="G672" s="149"/>
      <c r="H672" s="141" t="str">
        <f t="shared" si="20"/>
        <v/>
      </c>
      <c r="I672" s="146"/>
      <c r="J672" s="146"/>
      <c r="K672" s="146"/>
      <c r="L672" s="146"/>
      <c r="M672" s="146"/>
      <c r="N672" s="147" t="s">
        <v>87</v>
      </c>
      <c r="O672" s="146"/>
      <c r="P672" s="147" t="s">
        <v>250</v>
      </c>
      <c r="Q672" s="146"/>
      <c r="R672" s="146"/>
      <c r="S672" s="147" t="s">
        <v>250</v>
      </c>
      <c r="T672" s="146"/>
      <c r="U672" s="147" t="s">
        <v>250</v>
      </c>
      <c r="V672" s="147" t="s">
        <v>250</v>
      </c>
      <c r="W672" s="146"/>
      <c r="X672" s="146"/>
      <c r="Y672" s="146"/>
      <c r="Z672" s="147" t="s">
        <v>456</v>
      </c>
      <c r="AA672" s="146"/>
      <c r="AB672" s="146"/>
      <c r="AC672" s="146"/>
      <c r="AD672" s="146"/>
      <c r="AE672" s="146"/>
      <c r="AF672" s="146"/>
      <c r="AG672" s="146"/>
      <c r="AH672" s="142"/>
      <c r="AI672" s="130"/>
      <c r="AJ672" s="149" t="str">
        <f t="shared" si="21"/>
        <v/>
      </c>
      <c r="AK672" s="211"/>
      <c r="AL672" s="211"/>
      <c r="AM672" s="214"/>
      <c r="AN672" s="214"/>
      <c r="AO672" s="214"/>
      <c r="AP672" s="215"/>
    </row>
    <row r="673" spans="1:42" ht="27" customHeight="1" thickTop="1" thickBot="1" x14ac:dyDescent="0.25">
      <c r="A673" s="138"/>
      <c r="B673" s="304" t="str">
        <f>IF(C675="","",(VLOOKUP(C675,Lookups!$B$4:$C$2561,2,FALSE)))</f>
        <v/>
      </c>
      <c r="C673" s="366"/>
      <c r="D673" s="140"/>
      <c r="E673" s="140"/>
      <c r="F673" s="139"/>
      <c r="G673" s="149"/>
      <c r="H673" s="141" t="str">
        <f t="shared" si="20"/>
        <v/>
      </c>
      <c r="I673" s="146"/>
      <c r="J673" s="146"/>
      <c r="K673" s="146"/>
      <c r="L673" s="146"/>
      <c r="M673" s="146"/>
      <c r="N673" s="147" t="s">
        <v>87</v>
      </c>
      <c r="O673" s="146"/>
      <c r="P673" s="147" t="s">
        <v>250</v>
      </c>
      <c r="Q673" s="146"/>
      <c r="R673" s="146"/>
      <c r="S673" s="147" t="s">
        <v>250</v>
      </c>
      <c r="T673" s="146"/>
      <c r="U673" s="147" t="s">
        <v>250</v>
      </c>
      <c r="V673" s="147" t="s">
        <v>250</v>
      </c>
      <c r="W673" s="146"/>
      <c r="X673" s="146"/>
      <c r="Y673" s="146"/>
      <c r="Z673" s="147" t="s">
        <v>456</v>
      </c>
      <c r="AA673" s="146"/>
      <c r="AB673" s="146"/>
      <c r="AC673" s="146"/>
      <c r="AD673" s="146"/>
      <c r="AE673" s="146"/>
      <c r="AF673" s="146"/>
      <c r="AG673" s="146"/>
      <c r="AH673" s="142"/>
      <c r="AI673" s="130"/>
      <c r="AJ673" s="149" t="str">
        <f t="shared" si="21"/>
        <v/>
      </c>
      <c r="AK673" s="211"/>
      <c r="AL673" s="211"/>
      <c r="AM673" s="214"/>
      <c r="AN673" s="214"/>
      <c r="AO673" s="214"/>
      <c r="AP673" s="215"/>
    </row>
    <row r="674" spans="1:42" ht="27" customHeight="1" thickTop="1" thickBot="1" x14ac:dyDescent="0.25">
      <c r="A674" s="138"/>
      <c r="B674" s="304" t="str">
        <f>IF(C676="","",(VLOOKUP(C676,Lookups!$B$4:$C$2561,2,FALSE)))</f>
        <v/>
      </c>
      <c r="C674" s="366"/>
      <c r="D674" s="140"/>
      <c r="E674" s="140"/>
      <c r="F674" s="139"/>
      <c r="G674" s="149"/>
      <c r="H674" s="141" t="str">
        <f t="shared" si="20"/>
        <v/>
      </c>
      <c r="I674" s="146"/>
      <c r="J674" s="146"/>
      <c r="K674" s="146"/>
      <c r="L674" s="146"/>
      <c r="M674" s="146"/>
      <c r="N674" s="147" t="s">
        <v>87</v>
      </c>
      <c r="O674" s="146"/>
      <c r="P674" s="147" t="s">
        <v>250</v>
      </c>
      <c r="Q674" s="146"/>
      <c r="R674" s="146"/>
      <c r="S674" s="147" t="s">
        <v>250</v>
      </c>
      <c r="T674" s="146"/>
      <c r="U674" s="147" t="s">
        <v>250</v>
      </c>
      <c r="V674" s="147" t="s">
        <v>250</v>
      </c>
      <c r="W674" s="146"/>
      <c r="X674" s="146"/>
      <c r="Y674" s="146"/>
      <c r="Z674" s="147" t="s">
        <v>456</v>
      </c>
      <c r="AA674" s="146"/>
      <c r="AB674" s="146"/>
      <c r="AC674" s="146"/>
      <c r="AD674" s="146"/>
      <c r="AE674" s="146"/>
      <c r="AF674" s="146"/>
      <c r="AG674" s="146"/>
      <c r="AH674" s="142"/>
      <c r="AI674" s="130"/>
      <c r="AJ674" s="149" t="str">
        <f t="shared" si="21"/>
        <v/>
      </c>
      <c r="AK674" s="211"/>
      <c r="AL674" s="211"/>
      <c r="AM674" s="214"/>
      <c r="AN674" s="214"/>
      <c r="AO674" s="214"/>
      <c r="AP674" s="215"/>
    </row>
    <row r="675" spans="1:42" ht="27" customHeight="1" thickTop="1" thickBot="1" x14ac:dyDescent="0.25">
      <c r="A675" s="138"/>
      <c r="B675" s="304" t="str">
        <f>IF(C677="","",(VLOOKUP(C677,Lookups!$B$4:$C$2561,2,FALSE)))</f>
        <v/>
      </c>
      <c r="C675" s="366"/>
      <c r="D675" s="140"/>
      <c r="E675" s="140"/>
      <c r="F675" s="139"/>
      <c r="G675" s="149"/>
      <c r="H675" s="141" t="str">
        <f t="shared" si="20"/>
        <v/>
      </c>
      <c r="I675" s="146"/>
      <c r="J675" s="146"/>
      <c r="K675" s="146"/>
      <c r="L675" s="146"/>
      <c r="M675" s="146"/>
      <c r="N675" s="147" t="s">
        <v>87</v>
      </c>
      <c r="O675" s="146"/>
      <c r="P675" s="147" t="s">
        <v>250</v>
      </c>
      <c r="Q675" s="146"/>
      <c r="R675" s="146"/>
      <c r="S675" s="147" t="s">
        <v>250</v>
      </c>
      <c r="T675" s="146"/>
      <c r="U675" s="147" t="s">
        <v>250</v>
      </c>
      <c r="V675" s="147" t="s">
        <v>250</v>
      </c>
      <c r="W675" s="146"/>
      <c r="X675" s="146"/>
      <c r="Y675" s="146"/>
      <c r="Z675" s="147" t="s">
        <v>456</v>
      </c>
      <c r="AA675" s="146"/>
      <c r="AB675" s="146"/>
      <c r="AC675" s="146"/>
      <c r="AD675" s="146"/>
      <c r="AE675" s="146"/>
      <c r="AF675" s="146"/>
      <c r="AG675" s="146"/>
      <c r="AH675" s="142"/>
      <c r="AI675" s="130"/>
      <c r="AJ675" s="149" t="str">
        <f t="shared" si="21"/>
        <v/>
      </c>
      <c r="AK675" s="211"/>
      <c r="AL675" s="211"/>
      <c r="AM675" s="214"/>
      <c r="AN675" s="214"/>
      <c r="AO675" s="214"/>
      <c r="AP675" s="215"/>
    </row>
    <row r="676" spans="1:42" ht="27" customHeight="1" thickTop="1" thickBot="1" x14ac:dyDescent="0.25">
      <c r="A676" s="138"/>
      <c r="B676" s="304" t="str">
        <f>IF(C678="","",(VLOOKUP(C678,Lookups!$B$4:$C$2561,2,FALSE)))</f>
        <v/>
      </c>
      <c r="C676" s="366"/>
      <c r="D676" s="140"/>
      <c r="E676" s="140"/>
      <c r="F676" s="139"/>
      <c r="G676" s="149"/>
      <c r="H676" s="141" t="str">
        <f t="shared" si="20"/>
        <v/>
      </c>
      <c r="I676" s="146"/>
      <c r="J676" s="146"/>
      <c r="K676" s="146"/>
      <c r="L676" s="146"/>
      <c r="M676" s="146"/>
      <c r="N676" s="147" t="s">
        <v>87</v>
      </c>
      <c r="O676" s="146"/>
      <c r="P676" s="147" t="s">
        <v>250</v>
      </c>
      <c r="Q676" s="146"/>
      <c r="R676" s="146"/>
      <c r="S676" s="147" t="s">
        <v>250</v>
      </c>
      <c r="T676" s="146"/>
      <c r="U676" s="147" t="s">
        <v>250</v>
      </c>
      <c r="V676" s="147" t="s">
        <v>250</v>
      </c>
      <c r="W676" s="146"/>
      <c r="X676" s="146"/>
      <c r="Y676" s="146"/>
      <c r="Z676" s="147" t="s">
        <v>456</v>
      </c>
      <c r="AA676" s="146"/>
      <c r="AB676" s="146"/>
      <c r="AC676" s="146"/>
      <c r="AD676" s="146"/>
      <c r="AE676" s="146"/>
      <c r="AF676" s="146"/>
      <c r="AG676" s="146"/>
      <c r="AH676" s="142"/>
      <c r="AI676" s="130"/>
      <c r="AJ676" s="149" t="str">
        <f t="shared" si="21"/>
        <v/>
      </c>
      <c r="AK676" s="211"/>
      <c r="AL676" s="211"/>
      <c r="AM676" s="214"/>
      <c r="AN676" s="214"/>
      <c r="AO676" s="214"/>
      <c r="AP676" s="215"/>
    </row>
    <row r="677" spans="1:42" ht="27" customHeight="1" thickTop="1" thickBot="1" x14ac:dyDescent="0.25">
      <c r="A677" s="138"/>
      <c r="B677" s="304" t="str">
        <f>IF(C679="","",(VLOOKUP(C679,Lookups!$B$4:$C$2561,2,FALSE)))</f>
        <v/>
      </c>
      <c r="C677" s="366"/>
      <c r="D677" s="140"/>
      <c r="E677" s="140"/>
      <c r="F677" s="139"/>
      <c r="G677" s="149"/>
      <c r="H677" s="141" t="str">
        <f t="shared" si="20"/>
        <v/>
      </c>
      <c r="I677" s="146"/>
      <c r="J677" s="146"/>
      <c r="K677" s="146"/>
      <c r="L677" s="146"/>
      <c r="M677" s="146"/>
      <c r="N677" s="147" t="s">
        <v>87</v>
      </c>
      <c r="O677" s="146"/>
      <c r="P677" s="147" t="s">
        <v>250</v>
      </c>
      <c r="Q677" s="146"/>
      <c r="R677" s="146"/>
      <c r="S677" s="147" t="s">
        <v>250</v>
      </c>
      <c r="T677" s="146"/>
      <c r="U677" s="147" t="s">
        <v>250</v>
      </c>
      <c r="V677" s="147" t="s">
        <v>250</v>
      </c>
      <c r="W677" s="146"/>
      <c r="X677" s="146"/>
      <c r="Y677" s="146"/>
      <c r="Z677" s="147" t="s">
        <v>456</v>
      </c>
      <c r="AA677" s="146"/>
      <c r="AB677" s="146"/>
      <c r="AC677" s="146"/>
      <c r="AD677" s="146"/>
      <c r="AE677" s="146"/>
      <c r="AF677" s="146"/>
      <c r="AG677" s="146"/>
      <c r="AH677" s="142"/>
      <c r="AI677" s="130"/>
      <c r="AJ677" s="149" t="str">
        <f t="shared" si="21"/>
        <v/>
      </c>
      <c r="AK677" s="211"/>
      <c r="AL677" s="211"/>
      <c r="AM677" s="214"/>
      <c r="AN677" s="214"/>
      <c r="AO677" s="214"/>
      <c r="AP677" s="215"/>
    </row>
    <row r="678" spans="1:42" ht="27" customHeight="1" thickTop="1" thickBot="1" x14ac:dyDescent="0.25">
      <c r="A678" s="138"/>
      <c r="B678" s="304" t="str">
        <f>IF(C680="","",(VLOOKUP(C680,Lookups!$B$4:$C$2561,2,FALSE)))</f>
        <v/>
      </c>
      <c r="C678" s="366"/>
      <c r="D678" s="140"/>
      <c r="E678" s="140"/>
      <c r="F678" s="139"/>
      <c r="G678" s="149"/>
      <c r="H678" s="141" t="str">
        <f t="shared" si="20"/>
        <v/>
      </c>
      <c r="I678" s="146"/>
      <c r="J678" s="146"/>
      <c r="K678" s="146"/>
      <c r="L678" s="146"/>
      <c r="M678" s="146"/>
      <c r="N678" s="147" t="s">
        <v>87</v>
      </c>
      <c r="O678" s="146"/>
      <c r="P678" s="147" t="s">
        <v>250</v>
      </c>
      <c r="Q678" s="146"/>
      <c r="R678" s="146"/>
      <c r="S678" s="147" t="s">
        <v>250</v>
      </c>
      <c r="T678" s="146"/>
      <c r="U678" s="147" t="s">
        <v>250</v>
      </c>
      <c r="V678" s="147" t="s">
        <v>250</v>
      </c>
      <c r="W678" s="146"/>
      <c r="X678" s="146"/>
      <c r="Y678" s="146"/>
      <c r="Z678" s="147" t="s">
        <v>456</v>
      </c>
      <c r="AA678" s="146"/>
      <c r="AB678" s="146"/>
      <c r="AC678" s="146"/>
      <c r="AD678" s="146"/>
      <c r="AE678" s="146"/>
      <c r="AF678" s="146"/>
      <c r="AG678" s="146"/>
      <c r="AH678" s="142"/>
      <c r="AI678" s="130"/>
      <c r="AJ678" s="149" t="str">
        <f t="shared" si="21"/>
        <v/>
      </c>
      <c r="AK678" s="211"/>
      <c r="AL678" s="211"/>
      <c r="AM678" s="214"/>
      <c r="AN678" s="214"/>
      <c r="AO678" s="214"/>
      <c r="AP678" s="215"/>
    </row>
    <row r="679" spans="1:42" ht="27" customHeight="1" thickTop="1" thickBot="1" x14ac:dyDescent="0.25">
      <c r="A679" s="138"/>
      <c r="B679" s="304" t="str">
        <f>IF(C681="","",(VLOOKUP(C681,Lookups!$B$4:$C$2561,2,FALSE)))</f>
        <v/>
      </c>
      <c r="C679" s="366"/>
      <c r="D679" s="140"/>
      <c r="E679" s="140"/>
      <c r="F679" s="139"/>
      <c r="G679" s="149"/>
      <c r="H679" s="141" t="str">
        <f t="shared" si="20"/>
        <v/>
      </c>
      <c r="I679" s="146"/>
      <c r="J679" s="146"/>
      <c r="K679" s="146"/>
      <c r="L679" s="146"/>
      <c r="M679" s="146"/>
      <c r="N679" s="147" t="s">
        <v>87</v>
      </c>
      <c r="O679" s="146"/>
      <c r="P679" s="147" t="s">
        <v>250</v>
      </c>
      <c r="Q679" s="146"/>
      <c r="R679" s="146"/>
      <c r="S679" s="147" t="s">
        <v>250</v>
      </c>
      <c r="T679" s="146"/>
      <c r="U679" s="147" t="s">
        <v>250</v>
      </c>
      <c r="V679" s="147" t="s">
        <v>250</v>
      </c>
      <c r="W679" s="146"/>
      <c r="X679" s="146"/>
      <c r="Y679" s="146"/>
      <c r="Z679" s="147" t="s">
        <v>456</v>
      </c>
      <c r="AA679" s="146"/>
      <c r="AB679" s="146"/>
      <c r="AC679" s="146"/>
      <c r="AD679" s="146"/>
      <c r="AE679" s="146"/>
      <c r="AF679" s="146"/>
      <c r="AG679" s="146"/>
      <c r="AH679" s="142"/>
      <c r="AI679" s="130"/>
      <c r="AJ679" s="149" t="str">
        <f t="shared" si="21"/>
        <v/>
      </c>
      <c r="AK679" s="211"/>
      <c r="AL679" s="211"/>
      <c r="AM679" s="214"/>
      <c r="AN679" s="214"/>
      <c r="AO679" s="214"/>
      <c r="AP679" s="215"/>
    </row>
    <row r="680" spans="1:42" ht="27" customHeight="1" thickTop="1" thickBot="1" x14ac:dyDescent="0.25">
      <c r="A680" s="138"/>
      <c r="B680" s="304" t="str">
        <f>IF(C682="","",(VLOOKUP(C682,Lookups!$B$4:$C$2561,2,FALSE)))</f>
        <v/>
      </c>
      <c r="C680" s="366"/>
      <c r="D680" s="140"/>
      <c r="E680" s="140"/>
      <c r="F680" s="139"/>
      <c r="G680" s="149"/>
      <c r="H680" s="141" t="str">
        <f t="shared" si="20"/>
        <v/>
      </c>
      <c r="I680" s="146"/>
      <c r="J680" s="146"/>
      <c r="K680" s="146"/>
      <c r="L680" s="146"/>
      <c r="M680" s="146"/>
      <c r="N680" s="147" t="s">
        <v>87</v>
      </c>
      <c r="O680" s="146"/>
      <c r="P680" s="147" t="s">
        <v>250</v>
      </c>
      <c r="Q680" s="146"/>
      <c r="R680" s="146"/>
      <c r="S680" s="147" t="s">
        <v>250</v>
      </c>
      <c r="T680" s="146"/>
      <c r="U680" s="147" t="s">
        <v>250</v>
      </c>
      <c r="V680" s="147" t="s">
        <v>250</v>
      </c>
      <c r="W680" s="146"/>
      <c r="X680" s="146"/>
      <c r="Y680" s="146"/>
      <c r="Z680" s="147" t="s">
        <v>456</v>
      </c>
      <c r="AA680" s="146"/>
      <c r="AB680" s="146"/>
      <c r="AC680" s="146"/>
      <c r="AD680" s="146"/>
      <c r="AE680" s="146"/>
      <c r="AF680" s="146"/>
      <c r="AG680" s="146"/>
      <c r="AH680" s="142"/>
      <c r="AI680" s="130"/>
      <c r="AJ680" s="149" t="str">
        <f t="shared" si="21"/>
        <v/>
      </c>
      <c r="AK680" s="211"/>
      <c r="AL680" s="211"/>
      <c r="AM680" s="214"/>
      <c r="AN680" s="214"/>
      <c r="AO680" s="214"/>
      <c r="AP680" s="215"/>
    </row>
    <row r="681" spans="1:42" ht="27" customHeight="1" thickTop="1" thickBot="1" x14ac:dyDescent="0.25">
      <c r="A681" s="138"/>
      <c r="B681" s="304" t="str">
        <f>IF(C683="","",(VLOOKUP(C683,Lookups!$B$4:$C$2561,2,FALSE)))</f>
        <v/>
      </c>
      <c r="C681" s="366"/>
      <c r="D681" s="140"/>
      <c r="E681" s="140"/>
      <c r="F681" s="139"/>
      <c r="G681" s="149"/>
      <c r="H681" s="141" t="str">
        <f t="shared" si="20"/>
        <v/>
      </c>
      <c r="I681" s="146"/>
      <c r="J681" s="146"/>
      <c r="K681" s="146"/>
      <c r="L681" s="146"/>
      <c r="M681" s="146"/>
      <c r="N681" s="147" t="s">
        <v>87</v>
      </c>
      <c r="O681" s="146"/>
      <c r="P681" s="147" t="s">
        <v>250</v>
      </c>
      <c r="Q681" s="146"/>
      <c r="R681" s="146"/>
      <c r="S681" s="147" t="s">
        <v>250</v>
      </c>
      <c r="T681" s="146"/>
      <c r="U681" s="147" t="s">
        <v>250</v>
      </c>
      <c r="V681" s="147" t="s">
        <v>250</v>
      </c>
      <c r="W681" s="146"/>
      <c r="X681" s="146"/>
      <c r="Y681" s="146"/>
      <c r="Z681" s="147" t="s">
        <v>456</v>
      </c>
      <c r="AA681" s="146"/>
      <c r="AB681" s="146"/>
      <c r="AC681" s="146"/>
      <c r="AD681" s="146"/>
      <c r="AE681" s="146"/>
      <c r="AF681" s="146"/>
      <c r="AG681" s="146"/>
      <c r="AH681" s="142"/>
      <c r="AI681" s="130"/>
      <c r="AJ681" s="149" t="str">
        <f t="shared" si="21"/>
        <v/>
      </c>
      <c r="AK681" s="211"/>
      <c r="AL681" s="211"/>
      <c r="AM681" s="214"/>
      <c r="AN681" s="214"/>
      <c r="AO681" s="214"/>
      <c r="AP681" s="215"/>
    </row>
    <row r="682" spans="1:42" ht="27" customHeight="1" thickTop="1" thickBot="1" x14ac:dyDescent="0.25">
      <c r="A682" s="138"/>
      <c r="B682" s="304" t="str">
        <f>IF(C684="","",(VLOOKUP(C684,Lookups!$B$4:$C$2561,2,FALSE)))</f>
        <v/>
      </c>
      <c r="C682" s="366"/>
      <c r="D682" s="140"/>
      <c r="E682" s="140"/>
      <c r="F682" s="139"/>
      <c r="G682" s="149"/>
      <c r="H682" s="141" t="str">
        <f t="shared" si="20"/>
        <v/>
      </c>
      <c r="I682" s="146"/>
      <c r="J682" s="146"/>
      <c r="K682" s="146"/>
      <c r="L682" s="146"/>
      <c r="M682" s="146"/>
      <c r="N682" s="147" t="s">
        <v>87</v>
      </c>
      <c r="O682" s="146"/>
      <c r="P682" s="147" t="s">
        <v>250</v>
      </c>
      <c r="Q682" s="146"/>
      <c r="R682" s="146"/>
      <c r="S682" s="147" t="s">
        <v>250</v>
      </c>
      <c r="T682" s="146"/>
      <c r="U682" s="147" t="s">
        <v>250</v>
      </c>
      <c r="V682" s="147" t="s">
        <v>250</v>
      </c>
      <c r="W682" s="146"/>
      <c r="X682" s="146"/>
      <c r="Y682" s="146"/>
      <c r="Z682" s="147" t="s">
        <v>456</v>
      </c>
      <c r="AA682" s="146"/>
      <c r="AB682" s="146"/>
      <c r="AC682" s="146"/>
      <c r="AD682" s="146"/>
      <c r="AE682" s="146"/>
      <c r="AF682" s="146"/>
      <c r="AG682" s="146"/>
      <c r="AH682" s="142"/>
      <c r="AI682" s="130"/>
      <c r="AJ682" s="149" t="str">
        <f t="shared" si="21"/>
        <v/>
      </c>
      <c r="AK682" s="211"/>
      <c r="AL682" s="211"/>
      <c r="AM682" s="214"/>
      <c r="AN682" s="214"/>
      <c r="AO682" s="214"/>
      <c r="AP682" s="215"/>
    </row>
    <row r="683" spans="1:42" ht="27" customHeight="1" thickTop="1" thickBot="1" x14ac:dyDescent="0.25">
      <c r="A683" s="138"/>
      <c r="B683" s="304" t="str">
        <f>IF(C685="","",(VLOOKUP(C685,Lookups!$B$4:$C$2561,2,FALSE)))</f>
        <v/>
      </c>
      <c r="C683" s="366"/>
      <c r="D683" s="140"/>
      <c r="E683" s="140"/>
      <c r="F683" s="139"/>
      <c r="G683" s="149"/>
      <c r="H683" s="141" t="str">
        <f t="shared" si="20"/>
        <v/>
      </c>
      <c r="I683" s="146"/>
      <c r="J683" s="146"/>
      <c r="K683" s="146"/>
      <c r="L683" s="146"/>
      <c r="M683" s="146"/>
      <c r="N683" s="147" t="s">
        <v>87</v>
      </c>
      <c r="O683" s="146"/>
      <c r="P683" s="147" t="s">
        <v>250</v>
      </c>
      <c r="Q683" s="146"/>
      <c r="R683" s="146"/>
      <c r="S683" s="147" t="s">
        <v>250</v>
      </c>
      <c r="T683" s="146"/>
      <c r="U683" s="147" t="s">
        <v>250</v>
      </c>
      <c r="V683" s="147" t="s">
        <v>250</v>
      </c>
      <c r="W683" s="146"/>
      <c r="X683" s="146"/>
      <c r="Y683" s="146"/>
      <c r="Z683" s="147" t="s">
        <v>456</v>
      </c>
      <c r="AA683" s="146"/>
      <c r="AB683" s="146"/>
      <c r="AC683" s="146"/>
      <c r="AD683" s="146"/>
      <c r="AE683" s="146"/>
      <c r="AF683" s="146"/>
      <c r="AG683" s="146"/>
      <c r="AH683" s="142"/>
      <c r="AI683" s="130"/>
      <c r="AJ683" s="149" t="str">
        <f t="shared" si="21"/>
        <v/>
      </c>
      <c r="AK683" s="211"/>
      <c r="AL683" s="211"/>
      <c r="AM683" s="214"/>
      <c r="AN683" s="214"/>
      <c r="AO683" s="214"/>
      <c r="AP683" s="215"/>
    </row>
    <row r="684" spans="1:42" ht="27" customHeight="1" thickTop="1" thickBot="1" x14ac:dyDescent="0.25">
      <c r="A684" s="138"/>
      <c r="B684" s="304" t="str">
        <f>IF(C686="","",(VLOOKUP(C686,Lookups!$B$4:$C$2561,2,FALSE)))</f>
        <v/>
      </c>
      <c r="C684" s="366"/>
      <c r="D684" s="140"/>
      <c r="E684" s="140"/>
      <c r="F684" s="139"/>
      <c r="G684" s="149"/>
      <c r="H684" s="141" t="str">
        <f t="shared" si="20"/>
        <v/>
      </c>
      <c r="I684" s="146"/>
      <c r="J684" s="146"/>
      <c r="K684" s="146"/>
      <c r="L684" s="146"/>
      <c r="M684" s="146"/>
      <c r="N684" s="147" t="s">
        <v>87</v>
      </c>
      <c r="O684" s="146"/>
      <c r="P684" s="147" t="s">
        <v>250</v>
      </c>
      <c r="Q684" s="146"/>
      <c r="R684" s="146"/>
      <c r="S684" s="147" t="s">
        <v>250</v>
      </c>
      <c r="T684" s="146"/>
      <c r="U684" s="147" t="s">
        <v>250</v>
      </c>
      <c r="V684" s="147" t="s">
        <v>250</v>
      </c>
      <c r="W684" s="146"/>
      <c r="X684" s="146"/>
      <c r="Y684" s="146"/>
      <c r="Z684" s="147" t="s">
        <v>456</v>
      </c>
      <c r="AA684" s="146"/>
      <c r="AB684" s="146"/>
      <c r="AC684" s="146"/>
      <c r="AD684" s="146"/>
      <c r="AE684" s="146"/>
      <c r="AF684" s="146"/>
      <c r="AG684" s="146"/>
      <c r="AH684" s="142"/>
      <c r="AI684" s="130"/>
      <c r="AJ684" s="149" t="str">
        <f t="shared" si="21"/>
        <v/>
      </c>
      <c r="AK684" s="211"/>
      <c r="AL684" s="211"/>
      <c r="AM684" s="214"/>
      <c r="AN684" s="214"/>
      <c r="AO684" s="214"/>
      <c r="AP684" s="215"/>
    </row>
    <row r="685" spans="1:42" ht="27" customHeight="1" thickTop="1" thickBot="1" x14ac:dyDescent="0.25">
      <c r="A685" s="138"/>
      <c r="B685" s="304" t="str">
        <f>IF(C687="","",(VLOOKUP(C687,Lookups!$B$4:$C$2561,2,FALSE)))</f>
        <v/>
      </c>
      <c r="C685" s="366"/>
      <c r="D685" s="140"/>
      <c r="E685" s="140"/>
      <c r="F685" s="139"/>
      <c r="G685" s="149"/>
      <c r="H685" s="141" t="str">
        <f t="shared" si="20"/>
        <v/>
      </c>
      <c r="I685" s="146"/>
      <c r="J685" s="146"/>
      <c r="K685" s="146"/>
      <c r="L685" s="146"/>
      <c r="M685" s="146"/>
      <c r="N685" s="147" t="s">
        <v>87</v>
      </c>
      <c r="O685" s="146"/>
      <c r="P685" s="147" t="s">
        <v>250</v>
      </c>
      <c r="Q685" s="146"/>
      <c r="R685" s="146"/>
      <c r="S685" s="147" t="s">
        <v>250</v>
      </c>
      <c r="T685" s="146"/>
      <c r="U685" s="147" t="s">
        <v>250</v>
      </c>
      <c r="V685" s="147" t="s">
        <v>250</v>
      </c>
      <c r="W685" s="146"/>
      <c r="X685" s="146"/>
      <c r="Y685" s="146"/>
      <c r="Z685" s="147" t="s">
        <v>456</v>
      </c>
      <c r="AA685" s="146"/>
      <c r="AB685" s="146"/>
      <c r="AC685" s="146"/>
      <c r="AD685" s="146"/>
      <c r="AE685" s="146"/>
      <c r="AF685" s="146"/>
      <c r="AG685" s="146"/>
      <c r="AH685" s="142"/>
      <c r="AI685" s="130"/>
      <c r="AJ685" s="149" t="str">
        <f t="shared" si="21"/>
        <v/>
      </c>
      <c r="AK685" s="211"/>
      <c r="AL685" s="211"/>
      <c r="AM685" s="214"/>
      <c r="AN685" s="214"/>
      <c r="AO685" s="214"/>
      <c r="AP685" s="215"/>
    </row>
    <row r="686" spans="1:42" ht="27" customHeight="1" thickTop="1" thickBot="1" x14ac:dyDescent="0.25">
      <c r="A686" s="138"/>
      <c r="B686" s="304" t="str">
        <f>IF(C688="","",(VLOOKUP(C688,Lookups!$B$4:$C$2561,2,FALSE)))</f>
        <v/>
      </c>
      <c r="C686" s="366"/>
      <c r="D686" s="140"/>
      <c r="E686" s="140"/>
      <c r="F686" s="139"/>
      <c r="G686" s="149"/>
      <c r="H686" s="141" t="str">
        <f t="shared" si="20"/>
        <v/>
      </c>
      <c r="I686" s="146"/>
      <c r="J686" s="146"/>
      <c r="K686" s="146"/>
      <c r="L686" s="146"/>
      <c r="M686" s="146"/>
      <c r="N686" s="147" t="s">
        <v>87</v>
      </c>
      <c r="O686" s="146"/>
      <c r="P686" s="147" t="s">
        <v>250</v>
      </c>
      <c r="Q686" s="146"/>
      <c r="R686" s="146"/>
      <c r="S686" s="147" t="s">
        <v>250</v>
      </c>
      <c r="T686" s="146"/>
      <c r="U686" s="147" t="s">
        <v>250</v>
      </c>
      <c r="V686" s="147" t="s">
        <v>250</v>
      </c>
      <c r="W686" s="146"/>
      <c r="X686" s="146"/>
      <c r="Y686" s="146"/>
      <c r="Z686" s="147" t="s">
        <v>456</v>
      </c>
      <c r="AA686" s="146"/>
      <c r="AB686" s="146"/>
      <c r="AC686" s="146"/>
      <c r="AD686" s="146"/>
      <c r="AE686" s="146"/>
      <c r="AF686" s="146"/>
      <c r="AG686" s="146"/>
      <c r="AH686" s="142"/>
      <c r="AI686" s="130"/>
      <c r="AJ686" s="149" t="str">
        <f t="shared" si="21"/>
        <v/>
      </c>
      <c r="AK686" s="211"/>
      <c r="AL686" s="211"/>
      <c r="AM686" s="214"/>
      <c r="AN686" s="214"/>
      <c r="AO686" s="214"/>
      <c r="AP686" s="215"/>
    </row>
    <row r="687" spans="1:42" ht="27" customHeight="1" thickTop="1" thickBot="1" x14ac:dyDescent="0.25">
      <c r="A687" s="138"/>
      <c r="B687" s="304" t="str">
        <f>IF(C689="","",(VLOOKUP(C689,Lookups!$B$4:$C$2561,2,FALSE)))</f>
        <v/>
      </c>
      <c r="C687" s="366"/>
      <c r="D687" s="140"/>
      <c r="E687" s="140"/>
      <c r="F687" s="139"/>
      <c r="G687" s="149"/>
      <c r="H687" s="141" t="str">
        <f t="shared" si="20"/>
        <v/>
      </c>
      <c r="I687" s="146"/>
      <c r="J687" s="146"/>
      <c r="K687" s="146"/>
      <c r="L687" s="146"/>
      <c r="M687" s="146"/>
      <c r="N687" s="147" t="s">
        <v>87</v>
      </c>
      <c r="O687" s="146"/>
      <c r="P687" s="147" t="s">
        <v>250</v>
      </c>
      <c r="Q687" s="146"/>
      <c r="R687" s="146"/>
      <c r="S687" s="147" t="s">
        <v>250</v>
      </c>
      <c r="T687" s="146"/>
      <c r="U687" s="147" t="s">
        <v>250</v>
      </c>
      <c r="V687" s="147" t="s">
        <v>250</v>
      </c>
      <c r="W687" s="146"/>
      <c r="X687" s="146"/>
      <c r="Y687" s="146"/>
      <c r="Z687" s="147" t="s">
        <v>456</v>
      </c>
      <c r="AA687" s="146"/>
      <c r="AB687" s="146"/>
      <c r="AC687" s="146"/>
      <c r="AD687" s="146"/>
      <c r="AE687" s="146"/>
      <c r="AF687" s="146"/>
      <c r="AG687" s="146"/>
      <c r="AH687" s="142"/>
      <c r="AI687" s="130"/>
      <c r="AJ687" s="149" t="str">
        <f t="shared" si="21"/>
        <v/>
      </c>
      <c r="AK687" s="211"/>
      <c r="AL687" s="211"/>
      <c r="AM687" s="214"/>
      <c r="AN687" s="214"/>
      <c r="AO687" s="214"/>
      <c r="AP687" s="215"/>
    </row>
    <row r="688" spans="1:42" ht="27" customHeight="1" thickTop="1" thickBot="1" x14ac:dyDescent="0.25">
      <c r="A688" s="138"/>
      <c r="B688" s="304" t="str">
        <f>IF(C690="","",(VLOOKUP(C690,Lookups!$B$4:$C$2561,2,FALSE)))</f>
        <v/>
      </c>
      <c r="C688" s="366"/>
      <c r="D688" s="140"/>
      <c r="E688" s="140"/>
      <c r="F688" s="139"/>
      <c r="G688" s="149"/>
      <c r="H688" s="141" t="str">
        <f t="shared" si="20"/>
        <v/>
      </c>
      <c r="I688" s="146"/>
      <c r="J688" s="146"/>
      <c r="K688" s="146"/>
      <c r="L688" s="146"/>
      <c r="M688" s="146"/>
      <c r="N688" s="147" t="s">
        <v>87</v>
      </c>
      <c r="O688" s="146"/>
      <c r="P688" s="147" t="s">
        <v>250</v>
      </c>
      <c r="Q688" s="146"/>
      <c r="R688" s="146"/>
      <c r="S688" s="147" t="s">
        <v>250</v>
      </c>
      <c r="T688" s="146"/>
      <c r="U688" s="147" t="s">
        <v>250</v>
      </c>
      <c r="V688" s="147" t="s">
        <v>250</v>
      </c>
      <c r="W688" s="146"/>
      <c r="X688" s="146"/>
      <c r="Y688" s="146"/>
      <c r="Z688" s="147" t="s">
        <v>456</v>
      </c>
      <c r="AA688" s="146"/>
      <c r="AB688" s="146"/>
      <c r="AC688" s="146"/>
      <c r="AD688" s="146"/>
      <c r="AE688" s="146"/>
      <c r="AF688" s="146"/>
      <c r="AG688" s="146"/>
      <c r="AH688" s="142"/>
      <c r="AI688" s="130"/>
      <c r="AJ688" s="149" t="str">
        <f t="shared" si="21"/>
        <v/>
      </c>
      <c r="AK688" s="211"/>
      <c r="AL688" s="211"/>
      <c r="AM688" s="214"/>
      <c r="AN688" s="214"/>
      <c r="AO688" s="214"/>
      <c r="AP688" s="215"/>
    </row>
    <row r="689" spans="1:42" ht="27" customHeight="1" thickTop="1" thickBot="1" x14ac:dyDescent="0.25">
      <c r="A689" s="138"/>
      <c r="B689" s="304" t="str">
        <f>IF(C691="","",(VLOOKUP(C691,Lookups!$B$4:$C$2561,2,FALSE)))</f>
        <v/>
      </c>
      <c r="C689" s="366"/>
      <c r="D689" s="140"/>
      <c r="E689" s="140"/>
      <c r="F689" s="139"/>
      <c r="G689" s="149"/>
      <c r="H689" s="141" t="str">
        <f t="shared" si="20"/>
        <v/>
      </c>
      <c r="I689" s="146"/>
      <c r="J689" s="146"/>
      <c r="K689" s="146"/>
      <c r="L689" s="146"/>
      <c r="M689" s="146"/>
      <c r="N689" s="147" t="s">
        <v>87</v>
      </c>
      <c r="O689" s="146"/>
      <c r="P689" s="147" t="s">
        <v>250</v>
      </c>
      <c r="Q689" s="146"/>
      <c r="R689" s="146"/>
      <c r="S689" s="147" t="s">
        <v>250</v>
      </c>
      <c r="T689" s="146"/>
      <c r="U689" s="147" t="s">
        <v>250</v>
      </c>
      <c r="V689" s="147" t="s">
        <v>250</v>
      </c>
      <c r="W689" s="146"/>
      <c r="X689" s="146"/>
      <c r="Y689" s="146"/>
      <c r="Z689" s="147" t="s">
        <v>456</v>
      </c>
      <c r="AA689" s="146"/>
      <c r="AB689" s="146"/>
      <c r="AC689" s="146"/>
      <c r="AD689" s="146"/>
      <c r="AE689" s="146"/>
      <c r="AF689" s="146"/>
      <c r="AG689" s="146"/>
      <c r="AH689" s="142"/>
      <c r="AI689" s="130"/>
      <c r="AJ689" s="149" t="str">
        <f t="shared" si="21"/>
        <v/>
      </c>
      <c r="AK689" s="211"/>
      <c r="AL689" s="211"/>
      <c r="AM689" s="214"/>
      <c r="AN689" s="214"/>
      <c r="AO689" s="214"/>
      <c r="AP689" s="215"/>
    </row>
    <row r="690" spans="1:42" ht="27" customHeight="1" thickTop="1" thickBot="1" x14ac:dyDescent="0.25">
      <c r="A690" s="138"/>
      <c r="B690" s="304" t="str">
        <f>IF(C692="","",(VLOOKUP(C692,Lookups!$B$4:$C$2561,2,FALSE)))</f>
        <v/>
      </c>
      <c r="C690" s="366"/>
      <c r="D690" s="140"/>
      <c r="E690" s="140"/>
      <c r="F690" s="139"/>
      <c r="G690" s="149"/>
      <c r="H690" s="141" t="str">
        <f t="shared" si="20"/>
        <v/>
      </c>
      <c r="I690" s="146"/>
      <c r="J690" s="146"/>
      <c r="K690" s="146"/>
      <c r="L690" s="146"/>
      <c r="M690" s="146"/>
      <c r="N690" s="147" t="s">
        <v>87</v>
      </c>
      <c r="O690" s="146"/>
      <c r="P690" s="147" t="s">
        <v>250</v>
      </c>
      <c r="Q690" s="146"/>
      <c r="R690" s="146"/>
      <c r="S690" s="147" t="s">
        <v>250</v>
      </c>
      <c r="T690" s="146"/>
      <c r="U690" s="147" t="s">
        <v>250</v>
      </c>
      <c r="V690" s="147" t="s">
        <v>250</v>
      </c>
      <c r="W690" s="146"/>
      <c r="X690" s="146"/>
      <c r="Y690" s="146"/>
      <c r="Z690" s="147" t="s">
        <v>456</v>
      </c>
      <c r="AA690" s="146"/>
      <c r="AB690" s="146"/>
      <c r="AC690" s="146"/>
      <c r="AD690" s="146"/>
      <c r="AE690" s="146"/>
      <c r="AF690" s="146"/>
      <c r="AG690" s="146"/>
      <c r="AH690" s="142"/>
      <c r="AI690" s="130"/>
      <c r="AJ690" s="149" t="str">
        <f t="shared" si="21"/>
        <v/>
      </c>
      <c r="AK690" s="211"/>
      <c r="AL690" s="211"/>
      <c r="AM690" s="214"/>
      <c r="AN690" s="214"/>
      <c r="AO690" s="214"/>
      <c r="AP690" s="215"/>
    </row>
    <row r="691" spans="1:42" ht="27" customHeight="1" thickTop="1" thickBot="1" x14ac:dyDescent="0.25">
      <c r="A691" s="138"/>
      <c r="B691" s="304" t="str">
        <f>IF(C693="","",(VLOOKUP(C693,Lookups!$B$4:$C$2561,2,FALSE)))</f>
        <v/>
      </c>
      <c r="C691" s="366"/>
      <c r="D691" s="140"/>
      <c r="E691" s="140"/>
      <c r="F691" s="139"/>
      <c r="G691" s="149"/>
      <c r="H691" s="141" t="str">
        <f t="shared" si="20"/>
        <v/>
      </c>
      <c r="I691" s="146"/>
      <c r="J691" s="146"/>
      <c r="K691" s="146"/>
      <c r="L691" s="146"/>
      <c r="M691" s="146"/>
      <c r="N691" s="147" t="s">
        <v>87</v>
      </c>
      <c r="O691" s="146"/>
      <c r="P691" s="147" t="s">
        <v>250</v>
      </c>
      <c r="Q691" s="146"/>
      <c r="R691" s="146"/>
      <c r="S691" s="147" t="s">
        <v>250</v>
      </c>
      <c r="T691" s="146"/>
      <c r="U691" s="147" t="s">
        <v>250</v>
      </c>
      <c r="V691" s="147" t="s">
        <v>250</v>
      </c>
      <c r="W691" s="146"/>
      <c r="X691" s="146"/>
      <c r="Y691" s="146"/>
      <c r="Z691" s="147" t="s">
        <v>456</v>
      </c>
      <c r="AA691" s="146"/>
      <c r="AB691" s="146"/>
      <c r="AC691" s="146"/>
      <c r="AD691" s="146"/>
      <c r="AE691" s="146"/>
      <c r="AF691" s="146"/>
      <c r="AG691" s="146"/>
      <c r="AH691" s="142"/>
      <c r="AI691" s="130"/>
      <c r="AJ691" s="149" t="str">
        <f t="shared" si="21"/>
        <v/>
      </c>
      <c r="AK691" s="211"/>
      <c r="AL691" s="211"/>
      <c r="AM691" s="214"/>
      <c r="AN691" s="214"/>
      <c r="AO691" s="214"/>
      <c r="AP691" s="215"/>
    </row>
    <row r="692" spans="1:42" ht="27" customHeight="1" thickTop="1" thickBot="1" x14ac:dyDescent="0.25">
      <c r="A692" s="138"/>
      <c r="B692" s="304" t="str">
        <f>IF(C694="","",(VLOOKUP(C694,Lookups!$B$4:$C$2561,2,FALSE)))</f>
        <v/>
      </c>
      <c r="C692" s="366"/>
      <c r="D692" s="140"/>
      <c r="E692" s="140"/>
      <c r="F692" s="139"/>
      <c r="G692" s="149"/>
      <c r="H692" s="141" t="str">
        <f t="shared" si="20"/>
        <v/>
      </c>
      <c r="I692" s="146"/>
      <c r="J692" s="146"/>
      <c r="K692" s="146"/>
      <c r="L692" s="146"/>
      <c r="M692" s="146"/>
      <c r="N692" s="147" t="s">
        <v>87</v>
      </c>
      <c r="O692" s="146"/>
      <c r="P692" s="147" t="s">
        <v>250</v>
      </c>
      <c r="Q692" s="146"/>
      <c r="R692" s="146"/>
      <c r="S692" s="147" t="s">
        <v>250</v>
      </c>
      <c r="T692" s="146"/>
      <c r="U692" s="147" t="s">
        <v>250</v>
      </c>
      <c r="V692" s="147" t="s">
        <v>250</v>
      </c>
      <c r="W692" s="146"/>
      <c r="X692" s="146"/>
      <c r="Y692" s="146"/>
      <c r="Z692" s="147" t="s">
        <v>456</v>
      </c>
      <c r="AA692" s="146"/>
      <c r="AB692" s="146"/>
      <c r="AC692" s="146"/>
      <c r="AD692" s="146"/>
      <c r="AE692" s="146"/>
      <c r="AF692" s="146"/>
      <c r="AG692" s="146"/>
      <c r="AH692" s="142"/>
      <c r="AI692" s="130"/>
      <c r="AJ692" s="149" t="str">
        <f t="shared" si="21"/>
        <v/>
      </c>
      <c r="AK692" s="211"/>
      <c r="AL692" s="211"/>
      <c r="AM692" s="214"/>
      <c r="AN692" s="214"/>
      <c r="AO692" s="214"/>
      <c r="AP692" s="215"/>
    </row>
    <row r="693" spans="1:42" ht="27" customHeight="1" thickTop="1" thickBot="1" x14ac:dyDescent="0.25">
      <c r="A693" s="138"/>
      <c r="B693" s="304" t="str">
        <f>IF(C695="","",(VLOOKUP(C695,Lookups!$B$4:$C$2561,2,FALSE)))</f>
        <v/>
      </c>
      <c r="C693" s="366"/>
      <c r="D693" s="140"/>
      <c r="E693" s="140"/>
      <c r="F693" s="139"/>
      <c r="G693" s="149"/>
      <c r="H693" s="141" t="str">
        <f t="shared" si="20"/>
        <v/>
      </c>
      <c r="I693" s="146"/>
      <c r="J693" s="146"/>
      <c r="K693" s="146"/>
      <c r="L693" s="146"/>
      <c r="M693" s="146"/>
      <c r="N693" s="147" t="s">
        <v>87</v>
      </c>
      <c r="O693" s="146"/>
      <c r="P693" s="147" t="s">
        <v>250</v>
      </c>
      <c r="Q693" s="146"/>
      <c r="R693" s="146"/>
      <c r="S693" s="147" t="s">
        <v>250</v>
      </c>
      <c r="T693" s="146"/>
      <c r="U693" s="147" t="s">
        <v>250</v>
      </c>
      <c r="V693" s="147" t="s">
        <v>250</v>
      </c>
      <c r="W693" s="146"/>
      <c r="X693" s="146"/>
      <c r="Y693" s="146"/>
      <c r="Z693" s="147" t="s">
        <v>456</v>
      </c>
      <c r="AA693" s="146"/>
      <c r="AB693" s="146"/>
      <c r="AC693" s="146"/>
      <c r="AD693" s="146"/>
      <c r="AE693" s="146"/>
      <c r="AF693" s="146"/>
      <c r="AG693" s="146"/>
      <c r="AH693" s="142"/>
      <c r="AI693" s="130"/>
      <c r="AJ693" s="149" t="str">
        <f t="shared" si="21"/>
        <v/>
      </c>
      <c r="AK693" s="211"/>
      <c r="AL693" s="211"/>
      <c r="AM693" s="214"/>
      <c r="AN693" s="214"/>
      <c r="AO693" s="214"/>
      <c r="AP693" s="215"/>
    </row>
    <row r="694" spans="1:42" ht="27" customHeight="1" thickTop="1" thickBot="1" x14ac:dyDescent="0.25">
      <c r="A694" s="138"/>
      <c r="B694" s="304" t="str">
        <f>IF(C696="","",(VLOOKUP(C696,Lookups!$B$4:$C$2561,2,FALSE)))</f>
        <v/>
      </c>
      <c r="C694" s="366"/>
      <c r="D694" s="140"/>
      <c r="E694" s="140"/>
      <c r="F694" s="139"/>
      <c r="G694" s="149"/>
      <c r="H694" s="141" t="str">
        <f t="shared" si="20"/>
        <v/>
      </c>
      <c r="I694" s="146"/>
      <c r="J694" s="146"/>
      <c r="K694" s="146"/>
      <c r="L694" s="146"/>
      <c r="M694" s="146"/>
      <c r="N694" s="147" t="s">
        <v>87</v>
      </c>
      <c r="O694" s="146"/>
      <c r="P694" s="147" t="s">
        <v>250</v>
      </c>
      <c r="Q694" s="146"/>
      <c r="R694" s="146"/>
      <c r="S694" s="147" t="s">
        <v>250</v>
      </c>
      <c r="T694" s="146"/>
      <c r="U694" s="147" t="s">
        <v>250</v>
      </c>
      <c r="V694" s="147" t="s">
        <v>250</v>
      </c>
      <c r="W694" s="146"/>
      <c r="X694" s="146"/>
      <c r="Y694" s="146"/>
      <c r="Z694" s="147" t="s">
        <v>456</v>
      </c>
      <c r="AA694" s="146"/>
      <c r="AB694" s="146"/>
      <c r="AC694" s="146"/>
      <c r="AD694" s="146"/>
      <c r="AE694" s="146"/>
      <c r="AF694" s="146"/>
      <c r="AG694" s="146"/>
      <c r="AH694" s="142"/>
      <c r="AI694" s="130"/>
      <c r="AJ694" s="149" t="str">
        <f t="shared" si="21"/>
        <v/>
      </c>
      <c r="AK694" s="211"/>
      <c r="AL694" s="211"/>
      <c r="AM694" s="214"/>
      <c r="AN694" s="214"/>
      <c r="AO694" s="214"/>
      <c r="AP694" s="215"/>
    </row>
    <row r="695" spans="1:42" ht="27" customHeight="1" thickTop="1" thickBot="1" x14ac:dyDescent="0.25">
      <c r="A695" s="138"/>
      <c r="B695" s="304" t="str">
        <f>IF(C697="","",(VLOOKUP(C697,Lookups!$B$4:$C$2561,2,FALSE)))</f>
        <v/>
      </c>
      <c r="C695" s="366"/>
      <c r="D695" s="140"/>
      <c r="E695" s="140"/>
      <c r="F695" s="139"/>
      <c r="G695" s="149"/>
      <c r="H695" s="141" t="str">
        <f t="shared" si="20"/>
        <v/>
      </c>
      <c r="I695" s="146"/>
      <c r="J695" s="146"/>
      <c r="K695" s="146"/>
      <c r="L695" s="146"/>
      <c r="M695" s="146"/>
      <c r="N695" s="147" t="s">
        <v>87</v>
      </c>
      <c r="O695" s="146"/>
      <c r="P695" s="147" t="s">
        <v>250</v>
      </c>
      <c r="Q695" s="146"/>
      <c r="R695" s="146"/>
      <c r="S695" s="147" t="s">
        <v>250</v>
      </c>
      <c r="T695" s="146"/>
      <c r="U695" s="147" t="s">
        <v>250</v>
      </c>
      <c r="V695" s="147" t="s">
        <v>250</v>
      </c>
      <c r="W695" s="146"/>
      <c r="X695" s="146"/>
      <c r="Y695" s="146"/>
      <c r="Z695" s="147" t="s">
        <v>456</v>
      </c>
      <c r="AA695" s="146"/>
      <c r="AB695" s="146"/>
      <c r="AC695" s="146"/>
      <c r="AD695" s="146"/>
      <c r="AE695" s="146"/>
      <c r="AF695" s="146"/>
      <c r="AG695" s="146"/>
      <c r="AH695" s="142"/>
      <c r="AI695" s="130"/>
      <c r="AJ695" s="149" t="str">
        <f t="shared" si="21"/>
        <v/>
      </c>
      <c r="AK695" s="211"/>
      <c r="AL695" s="211"/>
      <c r="AM695" s="214"/>
      <c r="AN695" s="214"/>
      <c r="AO695" s="214"/>
      <c r="AP695" s="215"/>
    </row>
    <row r="696" spans="1:42" ht="27" customHeight="1" thickTop="1" thickBot="1" x14ac:dyDescent="0.25">
      <c r="A696" s="138"/>
      <c r="B696" s="304" t="str">
        <f>IF(C698="","",(VLOOKUP(C698,Lookups!$B$4:$C$2561,2,FALSE)))</f>
        <v/>
      </c>
      <c r="C696" s="366"/>
      <c r="D696" s="140"/>
      <c r="E696" s="140"/>
      <c r="F696" s="139"/>
      <c r="G696" s="149"/>
      <c r="H696" s="141" t="str">
        <f t="shared" si="20"/>
        <v/>
      </c>
      <c r="I696" s="146"/>
      <c r="J696" s="146"/>
      <c r="K696" s="146"/>
      <c r="L696" s="146"/>
      <c r="M696" s="146"/>
      <c r="N696" s="147" t="s">
        <v>87</v>
      </c>
      <c r="O696" s="146"/>
      <c r="P696" s="147" t="s">
        <v>250</v>
      </c>
      <c r="Q696" s="146"/>
      <c r="R696" s="146"/>
      <c r="S696" s="147" t="s">
        <v>250</v>
      </c>
      <c r="T696" s="146"/>
      <c r="U696" s="147" t="s">
        <v>250</v>
      </c>
      <c r="V696" s="147" t="s">
        <v>250</v>
      </c>
      <c r="W696" s="146"/>
      <c r="X696" s="146"/>
      <c r="Y696" s="146"/>
      <c r="Z696" s="147" t="s">
        <v>456</v>
      </c>
      <c r="AA696" s="146"/>
      <c r="AB696" s="146"/>
      <c r="AC696" s="146"/>
      <c r="AD696" s="146"/>
      <c r="AE696" s="146"/>
      <c r="AF696" s="146"/>
      <c r="AG696" s="146"/>
      <c r="AH696" s="142"/>
      <c r="AI696" s="130"/>
      <c r="AJ696" s="149" t="str">
        <f t="shared" si="21"/>
        <v/>
      </c>
      <c r="AK696" s="211"/>
      <c r="AL696" s="211"/>
      <c r="AM696" s="214"/>
      <c r="AN696" s="214"/>
      <c r="AO696" s="214"/>
      <c r="AP696" s="215"/>
    </row>
    <row r="697" spans="1:42" ht="27" customHeight="1" thickTop="1" thickBot="1" x14ac:dyDescent="0.25">
      <c r="A697" s="138"/>
      <c r="B697" s="304" t="str">
        <f>IF(C699="","",(VLOOKUP(C699,Lookups!$B$4:$C$2561,2,FALSE)))</f>
        <v/>
      </c>
      <c r="C697" s="366"/>
      <c r="D697" s="140"/>
      <c r="E697" s="140"/>
      <c r="F697" s="139"/>
      <c r="G697" s="149"/>
      <c r="H697" s="141" t="str">
        <f t="shared" si="20"/>
        <v/>
      </c>
      <c r="I697" s="146"/>
      <c r="J697" s="146"/>
      <c r="K697" s="146"/>
      <c r="L697" s="146"/>
      <c r="M697" s="146"/>
      <c r="N697" s="147" t="s">
        <v>87</v>
      </c>
      <c r="O697" s="146"/>
      <c r="P697" s="147" t="s">
        <v>250</v>
      </c>
      <c r="Q697" s="146"/>
      <c r="R697" s="146"/>
      <c r="S697" s="147" t="s">
        <v>250</v>
      </c>
      <c r="T697" s="146"/>
      <c r="U697" s="147" t="s">
        <v>250</v>
      </c>
      <c r="V697" s="147" t="s">
        <v>250</v>
      </c>
      <c r="W697" s="146"/>
      <c r="X697" s="146"/>
      <c r="Y697" s="146"/>
      <c r="Z697" s="147" t="s">
        <v>456</v>
      </c>
      <c r="AA697" s="146"/>
      <c r="AB697" s="146"/>
      <c r="AC697" s="146"/>
      <c r="AD697" s="146"/>
      <c r="AE697" s="146"/>
      <c r="AF697" s="146"/>
      <c r="AG697" s="146"/>
      <c r="AH697" s="142"/>
      <c r="AI697" s="130"/>
      <c r="AJ697" s="149" t="str">
        <f t="shared" si="21"/>
        <v/>
      </c>
      <c r="AK697" s="211"/>
      <c r="AL697" s="211"/>
      <c r="AM697" s="214"/>
      <c r="AN697" s="214"/>
      <c r="AO697" s="214"/>
      <c r="AP697" s="215"/>
    </row>
    <row r="698" spans="1:42" ht="27" customHeight="1" thickTop="1" thickBot="1" x14ac:dyDescent="0.25">
      <c r="A698" s="138"/>
      <c r="B698" s="304" t="str">
        <f>IF(C700="","",(VLOOKUP(C700,Lookups!$B$4:$C$2561,2,FALSE)))</f>
        <v/>
      </c>
      <c r="C698" s="366"/>
      <c r="D698" s="140"/>
      <c r="E698" s="140"/>
      <c r="F698" s="139"/>
      <c r="G698" s="149"/>
      <c r="H698" s="141" t="str">
        <f t="shared" si="20"/>
        <v/>
      </c>
      <c r="I698" s="146"/>
      <c r="J698" s="146"/>
      <c r="K698" s="146"/>
      <c r="L698" s="146"/>
      <c r="M698" s="146"/>
      <c r="N698" s="147" t="s">
        <v>87</v>
      </c>
      <c r="O698" s="146"/>
      <c r="P698" s="147" t="s">
        <v>250</v>
      </c>
      <c r="Q698" s="146"/>
      <c r="R698" s="146"/>
      <c r="S698" s="147" t="s">
        <v>250</v>
      </c>
      <c r="T698" s="146"/>
      <c r="U698" s="147" t="s">
        <v>250</v>
      </c>
      <c r="V698" s="147" t="s">
        <v>250</v>
      </c>
      <c r="W698" s="146"/>
      <c r="X698" s="146"/>
      <c r="Y698" s="146"/>
      <c r="Z698" s="147" t="s">
        <v>456</v>
      </c>
      <c r="AA698" s="146"/>
      <c r="AB698" s="146"/>
      <c r="AC698" s="146"/>
      <c r="AD698" s="146"/>
      <c r="AE698" s="146"/>
      <c r="AF698" s="146"/>
      <c r="AG698" s="146"/>
      <c r="AH698" s="142"/>
      <c r="AI698" s="130"/>
      <c r="AJ698" s="149" t="str">
        <f t="shared" si="21"/>
        <v/>
      </c>
      <c r="AK698" s="211"/>
      <c r="AL698" s="211"/>
      <c r="AM698" s="214"/>
      <c r="AN698" s="214"/>
      <c r="AO698" s="214"/>
      <c r="AP698" s="215"/>
    </row>
    <row r="699" spans="1:42" ht="27" customHeight="1" thickTop="1" thickBot="1" x14ac:dyDescent="0.25">
      <c r="A699" s="138"/>
      <c r="B699" s="304" t="str">
        <f>IF(C701="","",(VLOOKUP(C701,Lookups!$B$4:$C$2561,2,FALSE)))</f>
        <v/>
      </c>
      <c r="C699" s="366"/>
      <c r="D699" s="140"/>
      <c r="E699" s="140"/>
      <c r="F699" s="139"/>
      <c r="G699" s="149"/>
      <c r="H699" s="141" t="str">
        <f t="shared" si="20"/>
        <v/>
      </c>
      <c r="I699" s="146"/>
      <c r="J699" s="146"/>
      <c r="K699" s="146"/>
      <c r="L699" s="146"/>
      <c r="M699" s="146"/>
      <c r="N699" s="147" t="s">
        <v>87</v>
      </c>
      <c r="O699" s="146"/>
      <c r="P699" s="147" t="s">
        <v>250</v>
      </c>
      <c r="Q699" s="146"/>
      <c r="R699" s="146"/>
      <c r="S699" s="147" t="s">
        <v>250</v>
      </c>
      <c r="T699" s="146"/>
      <c r="U699" s="147" t="s">
        <v>250</v>
      </c>
      <c r="V699" s="147" t="s">
        <v>250</v>
      </c>
      <c r="W699" s="146"/>
      <c r="X699" s="146"/>
      <c r="Y699" s="146"/>
      <c r="Z699" s="147" t="s">
        <v>456</v>
      </c>
      <c r="AA699" s="146"/>
      <c r="AB699" s="146"/>
      <c r="AC699" s="146"/>
      <c r="AD699" s="146"/>
      <c r="AE699" s="146"/>
      <c r="AF699" s="146"/>
      <c r="AG699" s="146"/>
      <c r="AH699" s="142"/>
      <c r="AI699" s="130"/>
      <c r="AJ699" s="149" t="str">
        <f t="shared" si="21"/>
        <v/>
      </c>
      <c r="AK699" s="211"/>
      <c r="AL699" s="211"/>
      <c r="AM699" s="214"/>
      <c r="AN699" s="214"/>
      <c r="AO699" s="214"/>
      <c r="AP699" s="215"/>
    </row>
    <row r="700" spans="1:42" ht="27" customHeight="1" thickTop="1" thickBot="1" x14ac:dyDescent="0.25">
      <c r="A700" s="138"/>
      <c r="B700" s="304" t="str">
        <f>IF(C702="","",(VLOOKUP(C702,Lookups!$B$4:$C$2561,2,FALSE)))</f>
        <v/>
      </c>
      <c r="C700" s="366"/>
      <c r="D700" s="140"/>
      <c r="E700" s="140"/>
      <c r="F700" s="139"/>
      <c r="G700" s="149"/>
      <c r="H700" s="141" t="str">
        <f t="shared" si="20"/>
        <v/>
      </c>
      <c r="I700" s="146"/>
      <c r="J700" s="146"/>
      <c r="K700" s="146"/>
      <c r="L700" s="146"/>
      <c r="M700" s="146"/>
      <c r="N700" s="147" t="s">
        <v>87</v>
      </c>
      <c r="O700" s="146"/>
      <c r="P700" s="147" t="s">
        <v>250</v>
      </c>
      <c r="Q700" s="146"/>
      <c r="R700" s="146"/>
      <c r="S700" s="147" t="s">
        <v>250</v>
      </c>
      <c r="T700" s="146"/>
      <c r="U700" s="147" t="s">
        <v>250</v>
      </c>
      <c r="V700" s="147" t="s">
        <v>250</v>
      </c>
      <c r="W700" s="146"/>
      <c r="X700" s="146"/>
      <c r="Y700" s="146"/>
      <c r="Z700" s="147" t="s">
        <v>456</v>
      </c>
      <c r="AA700" s="146"/>
      <c r="AB700" s="146"/>
      <c r="AC700" s="146"/>
      <c r="AD700" s="146"/>
      <c r="AE700" s="146"/>
      <c r="AF700" s="146"/>
      <c r="AG700" s="146"/>
      <c r="AH700" s="142"/>
      <c r="AI700" s="130"/>
      <c r="AJ700" s="149" t="str">
        <f t="shared" si="21"/>
        <v/>
      </c>
      <c r="AK700" s="211"/>
      <c r="AL700" s="211"/>
      <c r="AM700" s="214"/>
      <c r="AN700" s="214"/>
      <c r="AO700" s="214"/>
      <c r="AP700" s="215"/>
    </row>
    <row r="701" spans="1:42" ht="27" customHeight="1" thickTop="1" thickBot="1" x14ac:dyDescent="0.25">
      <c r="A701" s="138"/>
      <c r="B701" s="304" t="str">
        <f>IF(C703="","",(VLOOKUP(C703,Lookups!$B$4:$C$2561,2,FALSE)))</f>
        <v/>
      </c>
      <c r="C701" s="366"/>
      <c r="D701" s="140"/>
      <c r="E701" s="140"/>
      <c r="F701" s="139"/>
      <c r="G701" s="149"/>
      <c r="H701" s="141" t="str">
        <f t="shared" si="20"/>
        <v/>
      </c>
      <c r="I701" s="146"/>
      <c r="J701" s="146"/>
      <c r="K701" s="146"/>
      <c r="L701" s="146"/>
      <c r="M701" s="146"/>
      <c r="N701" s="147" t="s">
        <v>87</v>
      </c>
      <c r="O701" s="146"/>
      <c r="P701" s="147" t="s">
        <v>250</v>
      </c>
      <c r="Q701" s="146"/>
      <c r="R701" s="146"/>
      <c r="S701" s="147" t="s">
        <v>250</v>
      </c>
      <c r="T701" s="146"/>
      <c r="U701" s="147" t="s">
        <v>250</v>
      </c>
      <c r="V701" s="147" t="s">
        <v>250</v>
      </c>
      <c r="W701" s="146"/>
      <c r="X701" s="146"/>
      <c r="Y701" s="146"/>
      <c r="Z701" s="147" t="s">
        <v>456</v>
      </c>
      <c r="AA701" s="146"/>
      <c r="AB701" s="146"/>
      <c r="AC701" s="146"/>
      <c r="AD701" s="146"/>
      <c r="AE701" s="146"/>
      <c r="AF701" s="146"/>
      <c r="AG701" s="146"/>
      <c r="AH701" s="142"/>
      <c r="AI701" s="130"/>
      <c r="AJ701" s="149" t="str">
        <f t="shared" si="21"/>
        <v/>
      </c>
      <c r="AK701" s="211"/>
      <c r="AL701" s="211"/>
      <c r="AM701" s="214"/>
      <c r="AN701" s="214"/>
      <c r="AO701" s="214"/>
      <c r="AP701" s="215"/>
    </row>
    <row r="702" spans="1:42" ht="27" customHeight="1" thickTop="1" thickBot="1" x14ac:dyDescent="0.25">
      <c r="A702" s="138"/>
      <c r="B702" s="304" t="str">
        <f>IF(C704="","",(VLOOKUP(C704,Lookups!$B$4:$C$2561,2,FALSE)))</f>
        <v/>
      </c>
      <c r="C702" s="366"/>
      <c r="D702" s="140"/>
      <c r="E702" s="140"/>
      <c r="F702" s="139"/>
      <c r="G702" s="149"/>
      <c r="H702" s="141" t="str">
        <f t="shared" si="20"/>
        <v/>
      </c>
      <c r="I702" s="146"/>
      <c r="J702" s="146"/>
      <c r="K702" s="146"/>
      <c r="L702" s="146"/>
      <c r="M702" s="146"/>
      <c r="N702" s="147" t="s">
        <v>87</v>
      </c>
      <c r="O702" s="146"/>
      <c r="P702" s="147" t="s">
        <v>250</v>
      </c>
      <c r="Q702" s="146"/>
      <c r="R702" s="146"/>
      <c r="S702" s="147" t="s">
        <v>250</v>
      </c>
      <c r="T702" s="146"/>
      <c r="U702" s="147" t="s">
        <v>250</v>
      </c>
      <c r="V702" s="147" t="s">
        <v>250</v>
      </c>
      <c r="W702" s="146"/>
      <c r="X702" s="146"/>
      <c r="Y702" s="146"/>
      <c r="Z702" s="147" t="s">
        <v>456</v>
      </c>
      <c r="AA702" s="146"/>
      <c r="AB702" s="146"/>
      <c r="AC702" s="146"/>
      <c r="AD702" s="146"/>
      <c r="AE702" s="146"/>
      <c r="AF702" s="146"/>
      <c r="AG702" s="146"/>
      <c r="AH702" s="142"/>
      <c r="AI702" s="130"/>
      <c r="AJ702" s="149" t="str">
        <f t="shared" si="21"/>
        <v/>
      </c>
      <c r="AK702" s="211"/>
      <c r="AL702" s="211"/>
      <c r="AM702" s="214"/>
      <c r="AN702" s="214"/>
      <c r="AO702" s="214"/>
      <c r="AP702" s="215"/>
    </row>
    <row r="703" spans="1:42" ht="27" customHeight="1" thickTop="1" thickBot="1" x14ac:dyDescent="0.25">
      <c r="A703" s="138"/>
      <c r="B703" s="304" t="str">
        <f>IF(C705="","",(VLOOKUP(C705,Lookups!$B$4:$C$2561,2,FALSE)))</f>
        <v/>
      </c>
      <c r="C703" s="366"/>
      <c r="D703" s="140"/>
      <c r="E703" s="140"/>
      <c r="F703" s="139"/>
      <c r="G703" s="149"/>
      <c r="H703" s="141" t="str">
        <f t="shared" si="20"/>
        <v/>
      </c>
      <c r="I703" s="146"/>
      <c r="J703" s="146"/>
      <c r="K703" s="146"/>
      <c r="L703" s="146"/>
      <c r="M703" s="146"/>
      <c r="N703" s="147" t="s">
        <v>87</v>
      </c>
      <c r="O703" s="146"/>
      <c r="P703" s="147" t="s">
        <v>250</v>
      </c>
      <c r="Q703" s="146"/>
      <c r="R703" s="146"/>
      <c r="S703" s="147" t="s">
        <v>250</v>
      </c>
      <c r="T703" s="146"/>
      <c r="U703" s="147" t="s">
        <v>250</v>
      </c>
      <c r="V703" s="147" t="s">
        <v>250</v>
      </c>
      <c r="W703" s="146"/>
      <c r="X703" s="146"/>
      <c r="Y703" s="146"/>
      <c r="Z703" s="147" t="s">
        <v>456</v>
      </c>
      <c r="AA703" s="146"/>
      <c r="AB703" s="146"/>
      <c r="AC703" s="146"/>
      <c r="AD703" s="146"/>
      <c r="AE703" s="146"/>
      <c r="AF703" s="146"/>
      <c r="AG703" s="146"/>
      <c r="AH703" s="142"/>
      <c r="AI703" s="130"/>
      <c r="AJ703" s="149" t="str">
        <f t="shared" si="21"/>
        <v/>
      </c>
      <c r="AK703" s="211"/>
      <c r="AL703" s="211"/>
      <c r="AM703" s="214"/>
      <c r="AN703" s="214"/>
      <c r="AO703" s="214"/>
      <c r="AP703" s="215"/>
    </row>
    <row r="704" spans="1:42" ht="27" customHeight="1" thickTop="1" thickBot="1" x14ac:dyDescent="0.25">
      <c r="A704" s="138"/>
      <c r="B704" s="304" t="str">
        <f>IF(C706="","",(VLOOKUP(C706,Lookups!$B$4:$C$2561,2,FALSE)))</f>
        <v/>
      </c>
      <c r="C704" s="366"/>
      <c r="D704" s="140"/>
      <c r="E704" s="140"/>
      <c r="F704" s="139"/>
      <c r="G704" s="149"/>
      <c r="H704" s="141" t="str">
        <f t="shared" si="20"/>
        <v/>
      </c>
      <c r="I704" s="146"/>
      <c r="J704" s="146"/>
      <c r="K704" s="146"/>
      <c r="L704" s="146"/>
      <c r="M704" s="146"/>
      <c r="N704" s="147" t="s">
        <v>87</v>
      </c>
      <c r="O704" s="146"/>
      <c r="P704" s="147" t="s">
        <v>250</v>
      </c>
      <c r="Q704" s="146"/>
      <c r="R704" s="146"/>
      <c r="S704" s="147" t="s">
        <v>250</v>
      </c>
      <c r="T704" s="146"/>
      <c r="U704" s="147" t="s">
        <v>250</v>
      </c>
      <c r="V704" s="147" t="s">
        <v>250</v>
      </c>
      <c r="W704" s="146"/>
      <c r="X704" s="146"/>
      <c r="Y704" s="146"/>
      <c r="Z704" s="147" t="s">
        <v>456</v>
      </c>
      <c r="AA704" s="146"/>
      <c r="AB704" s="146"/>
      <c r="AC704" s="146"/>
      <c r="AD704" s="146"/>
      <c r="AE704" s="146"/>
      <c r="AF704" s="146"/>
      <c r="AG704" s="146"/>
      <c r="AH704" s="142"/>
      <c r="AI704" s="130"/>
      <c r="AJ704" s="149" t="str">
        <f t="shared" si="21"/>
        <v/>
      </c>
      <c r="AK704" s="211"/>
      <c r="AL704" s="211"/>
      <c r="AM704" s="214"/>
      <c r="AN704" s="214"/>
      <c r="AO704" s="214"/>
      <c r="AP704" s="215"/>
    </row>
    <row r="705" spans="1:42" ht="27" customHeight="1" thickTop="1" thickBot="1" x14ac:dyDescent="0.25">
      <c r="A705" s="138"/>
      <c r="B705" s="304" t="str">
        <f>IF(C707="","",(VLOOKUP(C707,Lookups!$B$4:$C$2561,2,FALSE)))</f>
        <v/>
      </c>
      <c r="C705" s="366"/>
      <c r="D705" s="140"/>
      <c r="E705" s="140"/>
      <c r="F705" s="139"/>
      <c r="G705" s="149"/>
      <c r="H705" s="141" t="str">
        <f t="shared" si="20"/>
        <v/>
      </c>
      <c r="I705" s="146"/>
      <c r="J705" s="146"/>
      <c r="K705" s="146"/>
      <c r="L705" s="146"/>
      <c r="M705" s="146"/>
      <c r="N705" s="147" t="s">
        <v>87</v>
      </c>
      <c r="O705" s="146"/>
      <c r="P705" s="147" t="s">
        <v>250</v>
      </c>
      <c r="Q705" s="146"/>
      <c r="R705" s="146"/>
      <c r="S705" s="147" t="s">
        <v>250</v>
      </c>
      <c r="T705" s="146"/>
      <c r="U705" s="147" t="s">
        <v>250</v>
      </c>
      <c r="V705" s="147" t="s">
        <v>250</v>
      </c>
      <c r="W705" s="146"/>
      <c r="X705" s="146"/>
      <c r="Y705" s="146"/>
      <c r="Z705" s="147" t="s">
        <v>456</v>
      </c>
      <c r="AA705" s="146"/>
      <c r="AB705" s="146"/>
      <c r="AC705" s="146"/>
      <c r="AD705" s="146"/>
      <c r="AE705" s="146"/>
      <c r="AF705" s="146"/>
      <c r="AG705" s="146"/>
      <c r="AH705" s="142"/>
      <c r="AI705" s="130"/>
      <c r="AJ705" s="149" t="str">
        <f t="shared" si="21"/>
        <v/>
      </c>
      <c r="AK705" s="211"/>
      <c r="AL705" s="211"/>
      <c r="AM705" s="214"/>
      <c r="AN705" s="214"/>
      <c r="AO705" s="214"/>
      <c r="AP705" s="215"/>
    </row>
    <row r="706" spans="1:42" ht="27" customHeight="1" thickTop="1" thickBot="1" x14ac:dyDescent="0.25">
      <c r="A706" s="138"/>
      <c r="B706" s="304" t="str">
        <f>IF(C708="","",(VLOOKUP(C708,Lookups!$B$4:$C$2561,2,FALSE)))</f>
        <v/>
      </c>
      <c r="C706" s="366"/>
      <c r="D706" s="140"/>
      <c r="E706" s="140"/>
      <c r="F706" s="139"/>
      <c r="G706" s="149"/>
      <c r="H706" s="141" t="str">
        <f t="shared" si="20"/>
        <v/>
      </c>
      <c r="I706" s="146"/>
      <c r="J706" s="146"/>
      <c r="K706" s="146"/>
      <c r="L706" s="146"/>
      <c r="M706" s="146"/>
      <c r="N706" s="147" t="s">
        <v>87</v>
      </c>
      <c r="O706" s="146"/>
      <c r="P706" s="147" t="s">
        <v>250</v>
      </c>
      <c r="Q706" s="146"/>
      <c r="R706" s="146"/>
      <c r="S706" s="147" t="s">
        <v>250</v>
      </c>
      <c r="T706" s="146"/>
      <c r="U706" s="147" t="s">
        <v>250</v>
      </c>
      <c r="V706" s="147" t="s">
        <v>250</v>
      </c>
      <c r="W706" s="146"/>
      <c r="X706" s="146"/>
      <c r="Y706" s="146"/>
      <c r="Z706" s="147" t="s">
        <v>456</v>
      </c>
      <c r="AA706" s="146"/>
      <c r="AB706" s="146"/>
      <c r="AC706" s="146"/>
      <c r="AD706" s="146"/>
      <c r="AE706" s="146"/>
      <c r="AF706" s="146"/>
      <c r="AG706" s="146"/>
      <c r="AH706" s="142"/>
      <c r="AI706" s="130"/>
      <c r="AJ706" s="149" t="str">
        <f t="shared" si="21"/>
        <v/>
      </c>
      <c r="AK706" s="211"/>
      <c r="AL706" s="211"/>
      <c r="AM706" s="214"/>
      <c r="AN706" s="214"/>
      <c r="AO706" s="214"/>
      <c r="AP706" s="215"/>
    </row>
    <row r="707" spans="1:42" ht="27" customHeight="1" thickTop="1" thickBot="1" x14ac:dyDescent="0.25">
      <c r="A707" s="138"/>
      <c r="B707" s="304" t="str">
        <f>IF(C709="","",(VLOOKUP(C709,Lookups!$B$4:$C$2561,2,FALSE)))</f>
        <v/>
      </c>
      <c r="C707" s="366"/>
      <c r="D707" s="140"/>
      <c r="E707" s="140"/>
      <c r="F707" s="139"/>
      <c r="G707" s="149"/>
      <c r="H707" s="141" t="str">
        <f t="shared" si="20"/>
        <v/>
      </c>
      <c r="I707" s="146"/>
      <c r="J707" s="146"/>
      <c r="K707" s="146"/>
      <c r="L707" s="146"/>
      <c r="M707" s="146"/>
      <c r="N707" s="147" t="s">
        <v>87</v>
      </c>
      <c r="O707" s="146"/>
      <c r="P707" s="147" t="s">
        <v>250</v>
      </c>
      <c r="Q707" s="146"/>
      <c r="R707" s="146"/>
      <c r="S707" s="147" t="s">
        <v>250</v>
      </c>
      <c r="T707" s="146"/>
      <c r="U707" s="147" t="s">
        <v>250</v>
      </c>
      <c r="V707" s="147" t="s">
        <v>250</v>
      </c>
      <c r="W707" s="146"/>
      <c r="X707" s="146"/>
      <c r="Y707" s="146"/>
      <c r="Z707" s="147" t="s">
        <v>456</v>
      </c>
      <c r="AA707" s="146"/>
      <c r="AB707" s="146"/>
      <c r="AC707" s="146"/>
      <c r="AD707" s="146"/>
      <c r="AE707" s="146"/>
      <c r="AF707" s="146"/>
      <c r="AG707" s="146"/>
      <c r="AH707" s="142"/>
      <c r="AI707" s="130"/>
      <c r="AJ707" s="149" t="str">
        <f t="shared" si="21"/>
        <v/>
      </c>
      <c r="AK707" s="211"/>
      <c r="AL707" s="211"/>
      <c r="AM707" s="214"/>
      <c r="AN707" s="214"/>
      <c r="AO707" s="214"/>
      <c r="AP707" s="215"/>
    </row>
    <row r="708" spans="1:42" ht="27" customHeight="1" thickTop="1" thickBot="1" x14ac:dyDescent="0.25">
      <c r="A708" s="138"/>
      <c r="B708" s="304" t="str">
        <f>IF(C710="","",(VLOOKUP(C710,Lookups!$B$4:$C$2561,2,FALSE)))</f>
        <v/>
      </c>
      <c r="C708" s="366"/>
      <c r="D708" s="140"/>
      <c r="E708" s="140"/>
      <c r="F708" s="139"/>
      <c r="G708" s="149"/>
      <c r="H708" s="141" t="str">
        <f t="shared" si="20"/>
        <v/>
      </c>
      <c r="I708" s="146"/>
      <c r="J708" s="146"/>
      <c r="K708" s="146"/>
      <c r="L708" s="146"/>
      <c r="M708" s="146"/>
      <c r="N708" s="147" t="s">
        <v>87</v>
      </c>
      <c r="O708" s="146"/>
      <c r="P708" s="147" t="s">
        <v>250</v>
      </c>
      <c r="Q708" s="146"/>
      <c r="R708" s="146"/>
      <c r="S708" s="147" t="s">
        <v>250</v>
      </c>
      <c r="T708" s="146"/>
      <c r="U708" s="147" t="s">
        <v>250</v>
      </c>
      <c r="V708" s="147" t="s">
        <v>250</v>
      </c>
      <c r="W708" s="146"/>
      <c r="X708" s="146"/>
      <c r="Y708" s="146"/>
      <c r="Z708" s="147" t="s">
        <v>456</v>
      </c>
      <c r="AA708" s="146"/>
      <c r="AB708" s="146"/>
      <c r="AC708" s="146"/>
      <c r="AD708" s="146"/>
      <c r="AE708" s="146"/>
      <c r="AF708" s="146"/>
      <c r="AG708" s="146"/>
      <c r="AH708" s="142"/>
      <c r="AI708" s="130"/>
      <c r="AJ708" s="149" t="str">
        <f t="shared" si="21"/>
        <v/>
      </c>
      <c r="AK708" s="211"/>
      <c r="AL708" s="211"/>
      <c r="AM708" s="214"/>
      <c r="AN708" s="214"/>
      <c r="AO708" s="214"/>
      <c r="AP708" s="215"/>
    </row>
    <row r="709" spans="1:42" ht="27" customHeight="1" thickTop="1" thickBot="1" x14ac:dyDescent="0.25">
      <c r="A709" s="138"/>
      <c r="B709" s="304" t="str">
        <f>IF(C711="","",(VLOOKUP(C711,Lookups!$B$4:$C$2561,2,FALSE)))</f>
        <v/>
      </c>
      <c r="C709" s="366"/>
      <c r="D709" s="140"/>
      <c r="E709" s="140"/>
      <c r="F709" s="139"/>
      <c r="G709" s="149"/>
      <c r="H709" s="141" t="str">
        <f t="shared" si="20"/>
        <v/>
      </c>
      <c r="I709" s="146"/>
      <c r="J709" s="146"/>
      <c r="K709" s="146"/>
      <c r="L709" s="146"/>
      <c r="M709" s="146"/>
      <c r="N709" s="147" t="s">
        <v>87</v>
      </c>
      <c r="O709" s="146"/>
      <c r="P709" s="147" t="s">
        <v>250</v>
      </c>
      <c r="Q709" s="146"/>
      <c r="R709" s="146"/>
      <c r="S709" s="147" t="s">
        <v>250</v>
      </c>
      <c r="T709" s="146"/>
      <c r="U709" s="147" t="s">
        <v>250</v>
      </c>
      <c r="V709" s="147" t="s">
        <v>250</v>
      </c>
      <c r="W709" s="146"/>
      <c r="X709" s="146"/>
      <c r="Y709" s="146"/>
      <c r="Z709" s="147" t="s">
        <v>456</v>
      </c>
      <c r="AA709" s="146"/>
      <c r="AB709" s="146"/>
      <c r="AC709" s="146"/>
      <c r="AD709" s="146"/>
      <c r="AE709" s="146"/>
      <c r="AF709" s="146"/>
      <c r="AG709" s="146"/>
      <c r="AH709" s="142"/>
      <c r="AI709" s="130"/>
      <c r="AJ709" s="149" t="str">
        <f t="shared" si="21"/>
        <v/>
      </c>
      <c r="AK709" s="211"/>
      <c r="AL709" s="211"/>
      <c r="AM709" s="214"/>
      <c r="AN709" s="214"/>
      <c r="AO709" s="214"/>
      <c r="AP709" s="215"/>
    </row>
    <row r="710" spans="1:42" ht="27" customHeight="1" thickTop="1" thickBot="1" x14ac:dyDescent="0.25">
      <c r="A710" s="138"/>
      <c r="B710" s="304" t="str">
        <f>IF(C712="","",(VLOOKUP(C712,Lookups!$B$4:$C$2561,2,FALSE)))</f>
        <v/>
      </c>
      <c r="C710" s="366"/>
      <c r="D710" s="140"/>
      <c r="E710" s="140"/>
      <c r="F710" s="139"/>
      <c r="G710" s="149"/>
      <c r="H710" s="141" t="str">
        <f t="shared" si="20"/>
        <v/>
      </c>
      <c r="I710" s="146"/>
      <c r="J710" s="146"/>
      <c r="K710" s="146"/>
      <c r="L710" s="146"/>
      <c r="M710" s="146"/>
      <c r="N710" s="147" t="s">
        <v>87</v>
      </c>
      <c r="O710" s="146"/>
      <c r="P710" s="147" t="s">
        <v>250</v>
      </c>
      <c r="Q710" s="146"/>
      <c r="R710" s="146"/>
      <c r="S710" s="147" t="s">
        <v>250</v>
      </c>
      <c r="T710" s="146"/>
      <c r="U710" s="147" t="s">
        <v>250</v>
      </c>
      <c r="V710" s="147" t="s">
        <v>250</v>
      </c>
      <c r="W710" s="146"/>
      <c r="X710" s="146"/>
      <c r="Y710" s="146"/>
      <c r="Z710" s="147" t="s">
        <v>456</v>
      </c>
      <c r="AA710" s="146"/>
      <c r="AB710" s="146"/>
      <c r="AC710" s="146"/>
      <c r="AD710" s="146"/>
      <c r="AE710" s="146"/>
      <c r="AF710" s="146"/>
      <c r="AG710" s="146"/>
      <c r="AH710" s="142"/>
      <c r="AI710" s="130"/>
      <c r="AJ710" s="149" t="str">
        <f t="shared" si="21"/>
        <v/>
      </c>
      <c r="AK710" s="211"/>
      <c r="AL710" s="211"/>
      <c r="AM710" s="214"/>
      <c r="AN710" s="214"/>
      <c r="AO710" s="214"/>
      <c r="AP710" s="215"/>
    </row>
    <row r="711" spans="1:42" ht="27" customHeight="1" thickTop="1" thickBot="1" x14ac:dyDescent="0.25">
      <c r="A711" s="138"/>
      <c r="B711" s="304" t="str">
        <f>IF(C713="","",(VLOOKUP(C713,Lookups!$B$4:$C$2561,2,FALSE)))</f>
        <v/>
      </c>
      <c r="C711" s="366"/>
      <c r="D711" s="140"/>
      <c r="E711" s="140"/>
      <c r="F711" s="139"/>
      <c r="G711" s="149"/>
      <c r="H711" s="141" t="str">
        <f t="shared" si="20"/>
        <v/>
      </c>
      <c r="I711" s="146"/>
      <c r="J711" s="146"/>
      <c r="K711" s="146"/>
      <c r="L711" s="146"/>
      <c r="M711" s="146"/>
      <c r="N711" s="147" t="s">
        <v>87</v>
      </c>
      <c r="O711" s="146"/>
      <c r="P711" s="147" t="s">
        <v>250</v>
      </c>
      <c r="Q711" s="146"/>
      <c r="R711" s="146"/>
      <c r="S711" s="147" t="s">
        <v>250</v>
      </c>
      <c r="T711" s="146"/>
      <c r="U711" s="147" t="s">
        <v>250</v>
      </c>
      <c r="V711" s="147" t="s">
        <v>250</v>
      </c>
      <c r="W711" s="146"/>
      <c r="X711" s="146"/>
      <c r="Y711" s="146"/>
      <c r="Z711" s="147" t="s">
        <v>456</v>
      </c>
      <c r="AA711" s="146"/>
      <c r="AB711" s="146"/>
      <c r="AC711" s="146"/>
      <c r="AD711" s="146"/>
      <c r="AE711" s="146"/>
      <c r="AF711" s="146"/>
      <c r="AG711" s="146"/>
      <c r="AH711" s="142"/>
      <c r="AI711" s="130"/>
      <c r="AJ711" s="149" t="str">
        <f t="shared" si="21"/>
        <v/>
      </c>
      <c r="AK711" s="211"/>
      <c r="AL711" s="211"/>
      <c r="AM711" s="214"/>
      <c r="AN711" s="214"/>
      <c r="AO711" s="214"/>
      <c r="AP711" s="215"/>
    </row>
    <row r="712" spans="1:42" ht="27" customHeight="1" thickTop="1" thickBot="1" x14ac:dyDescent="0.25">
      <c r="A712" s="138"/>
      <c r="B712" s="304" t="str">
        <f>IF(C714="","",(VLOOKUP(C714,Lookups!$B$4:$C$2561,2,FALSE)))</f>
        <v/>
      </c>
      <c r="C712" s="366"/>
      <c r="D712" s="140"/>
      <c r="E712" s="140"/>
      <c r="F712" s="139"/>
      <c r="G712" s="149"/>
      <c r="H712" s="141" t="str">
        <f t="shared" ref="H712:H775" si="22">IF(G712="","",VLOOKUP(G712,FeatureTypeDesc,2,FALSE))</f>
        <v/>
      </c>
      <c r="I712" s="146"/>
      <c r="J712" s="146"/>
      <c r="K712" s="146"/>
      <c r="L712" s="146"/>
      <c r="M712" s="146"/>
      <c r="N712" s="147" t="s">
        <v>87</v>
      </c>
      <c r="O712" s="146"/>
      <c r="P712" s="147" t="s">
        <v>250</v>
      </c>
      <c r="Q712" s="146"/>
      <c r="R712" s="146"/>
      <c r="S712" s="147" t="s">
        <v>250</v>
      </c>
      <c r="T712" s="146"/>
      <c r="U712" s="147" t="s">
        <v>250</v>
      </c>
      <c r="V712" s="147" t="s">
        <v>250</v>
      </c>
      <c r="W712" s="146"/>
      <c r="X712" s="146"/>
      <c r="Y712" s="146"/>
      <c r="Z712" s="147" t="s">
        <v>456</v>
      </c>
      <c r="AA712" s="146"/>
      <c r="AB712" s="146"/>
      <c r="AC712" s="146"/>
      <c r="AD712" s="146"/>
      <c r="AE712" s="146"/>
      <c r="AF712" s="146"/>
      <c r="AG712" s="146"/>
      <c r="AH712" s="142"/>
      <c r="AI712" s="130"/>
      <c r="AJ712" s="149" t="str">
        <f t="shared" si="21"/>
        <v/>
      </c>
      <c r="AK712" s="211"/>
      <c r="AL712" s="211"/>
      <c r="AM712" s="214"/>
      <c r="AN712" s="214"/>
      <c r="AO712" s="214"/>
      <c r="AP712" s="215"/>
    </row>
    <row r="713" spans="1:42" ht="27" customHeight="1" thickTop="1" thickBot="1" x14ac:dyDescent="0.25">
      <c r="A713" s="138"/>
      <c r="B713" s="304" t="str">
        <f>IF(C715="","",(VLOOKUP(C715,Lookups!$B$4:$C$2561,2,FALSE)))</f>
        <v/>
      </c>
      <c r="C713" s="366"/>
      <c r="D713" s="140"/>
      <c r="E713" s="140"/>
      <c r="F713" s="139"/>
      <c r="G713" s="149"/>
      <c r="H713" s="141" t="str">
        <f t="shared" si="22"/>
        <v/>
      </c>
      <c r="I713" s="146"/>
      <c r="J713" s="146"/>
      <c r="K713" s="146"/>
      <c r="L713" s="146"/>
      <c r="M713" s="146"/>
      <c r="N713" s="147" t="s">
        <v>87</v>
      </c>
      <c r="O713" s="146"/>
      <c r="P713" s="147" t="s">
        <v>250</v>
      </c>
      <c r="Q713" s="146"/>
      <c r="R713" s="146"/>
      <c r="S713" s="147" t="s">
        <v>250</v>
      </c>
      <c r="T713" s="146"/>
      <c r="U713" s="147" t="s">
        <v>250</v>
      </c>
      <c r="V713" s="147" t="s">
        <v>250</v>
      </c>
      <c r="W713" s="146"/>
      <c r="X713" s="146"/>
      <c r="Y713" s="146"/>
      <c r="Z713" s="147" t="s">
        <v>456</v>
      </c>
      <c r="AA713" s="146"/>
      <c r="AB713" s="146"/>
      <c r="AC713" s="146"/>
      <c r="AD713" s="146"/>
      <c r="AE713" s="146"/>
      <c r="AF713" s="146"/>
      <c r="AG713" s="146"/>
      <c r="AH713" s="142"/>
      <c r="AI713" s="130"/>
      <c r="AJ713" s="149" t="str">
        <f t="shared" ref="AJ713:AJ776" si="23">IF(A713="add",0,"")</f>
        <v/>
      </c>
      <c r="AK713" s="211"/>
      <c r="AL713" s="211"/>
      <c r="AM713" s="214"/>
      <c r="AN713" s="214"/>
      <c r="AO713" s="214"/>
      <c r="AP713" s="215"/>
    </row>
    <row r="714" spans="1:42" ht="27" customHeight="1" thickTop="1" thickBot="1" x14ac:dyDescent="0.25">
      <c r="A714" s="138"/>
      <c r="B714" s="304" t="str">
        <f>IF(C716="","",(VLOOKUP(C716,Lookups!$B$4:$C$2561,2,FALSE)))</f>
        <v/>
      </c>
      <c r="C714" s="366"/>
      <c r="D714" s="140"/>
      <c r="E714" s="140"/>
      <c r="F714" s="139"/>
      <c r="G714" s="149"/>
      <c r="H714" s="141" t="str">
        <f t="shared" si="22"/>
        <v/>
      </c>
      <c r="I714" s="146"/>
      <c r="J714" s="146"/>
      <c r="K714" s="146"/>
      <c r="L714" s="146"/>
      <c r="M714" s="146"/>
      <c r="N714" s="147" t="s">
        <v>87</v>
      </c>
      <c r="O714" s="146"/>
      <c r="P714" s="147" t="s">
        <v>250</v>
      </c>
      <c r="Q714" s="146"/>
      <c r="R714" s="146"/>
      <c r="S714" s="147" t="s">
        <v>250</v>
      </c>
      <c r="T714" s="146"/>
      <c r="U714" s="147" t="s">
        <v>250</v>
      </c>
      <c r="V714" s="147" t="s">
        <v>250</v>
      </c>
      <c r="W714" s="146"/>
      <c r="X714" s="146"/>
      <c r="Y714" s="146"/>
      <c r="Z714" s="147" t="s">
        <v>456</v>
      </c>
      <c r="AA714" s="146"/>
      <c r="AB714" s="146"/>
      <c r="AC714" s="146"/>
      <c r="AD714" s="146"/>
      <c r="AE714" s="146"/>
      <c r="AF714" s="146"/>
      <c r="AG714" s="146"/>
      <c r="AH714" s="142"/>
      <c r="AI714" s="130"/>
      <c r="AJ714" s="149" t="str">
        <f t="shared" si="23"/>
        <v/>
      </c>
      <c r="AK714" s="211"/>
      <c r="AL714" s="211"/>
      <c r="AM714" s="214"/>
      <c r="AN714" s="214"/>
      <c r="AO714" s="214"/>
      <c r="AP714" s="215"/>
    </row>
    <row r="715" spans="1:42" ht="27" customHeight="1" thickTop="1" thickBot="1" x14ac:dyDescent="0.25">
      <c r="A715" s="138"/>
      <c r="B715" s="304" t="str">
        <f>IF(C717="","",(VLOOKUP(C717,Lookups!$B$4:$C$2561,2,FALSE)))</f>
        <v/>
      </c>
      <c r="C715" s="366"/>
      <c r="D715" s="140"/>
      <c r="E715" s="140"/>
      <c r="F715" s="139"/>
      <c r="G715" s="149"/>
      <c r="H715" s="141" t="str">
        <f t="shared" si="22"/>
        <v/>
      </c>
      <c r="I715" s="146"/>
      <c r="J715" s="146"/>
      <c r="K715" s="146"/>
      <c r="L715" s="146"/>
      <c r="M715" s="146"/>
      <c r="N715" s="147" t="s">
        <v>87</v>
      </c>
      <c r="O715" s="146"/>
      <c r="P715" s="147" t="s">
        <v>250</v>
      </c>
      <c r="Q715" s="146"/>
      <c r="R715" s="146"/>
      <c r="S715" s="147" t="s">
        <v>250</v>
      </c>
      <c r="T715" s="146"/>
      <c r="U715" s="147" t="s">
        <v>250</v>
      </c>
      <c r="V715" s="147" t="s">
        <v>250</v>
      </c>
      <c r="W715" s="146"/>
      <c r="X715" s="146"/>
      <c r="Y715" s="146"/>
      <c r="Z715" s="147" t="s">
        <v>456</v>
      </c>
      <c r="AA715" s="146"/>
      <c r="AB715" s="146"/>
      <c r="AC715" s="146"/>
      <c r="AD715" s="146"/>
      <c r="AE715" s="146"/>
      <c r="AF715" s="146"/>
      <c r="AG715" s="146"/>
      <c r="AH715" s="142"/>
      <c r="AI715" s="130"/>
      <c r="AJ715" s="149" t="str">
        <f t="shared" si="23"/>
        <v/>
      </c>
      <c r="AK715" s="211"/>
      <c r="AL715" s="211"/>
      <c r="AM715" s="214"/>
      <c r="AN715" s="214"/>
      <c r="AO715" s="214"/>
      <c r="AP715" s="215"/>
    </row>
    <row r="716" spans="1:42" ht="27" customHeight="1" thickTop="1" thickBot="1" x14ac:dyDescent="0.25">
      <c r="A716" s="138"/>
      <c r="B716" s="304" t="str">
        <f>IF(C718="","",(VLOOKUP(C718,Lookups!$B$4:$C$2561,2,FALSE)))</f>
        <v/>
      </c>
      <c r="C716" s="366"/>
      <c r="D716" s="140"/>
      <c r="E716" s="140"/>
      <c r="F716" s="139"/>
      <c r="G716" s="149"/>
      <c r="H716" s="141" t="str">
        <f t="shared" si="22"/>
        <v/>
      </c>
      <c r="I716" s="146"/>
      <c r="J716" s="146"/>
      <c r="K716" s="146"/>
      <c r="L716" s="146"/>
      <c r="M716" s="146"/>
      <c r="N716" s="147" t="s">
        <v>87</v>
      </c>
      <c r="O716" s="146"/>
      <c r="P716" s="147" t="s">
        <v>250</v>
      </c>
      <c r="Q716" s="146"/>
      <c r="R716" s="146"/>
      <c r="S716" s="147" t="s">
        <v>250</v>
      </c>
      <c r="T716" s="146"/>
      <c r="U716" s="147" t="s">
        <v>250</v>
      </c>
      <c r="V716" s="147" t="s">
        <v>250</v>
      </c>
      <c r="W716" s="146"/>
      <c r="X716" s="146"/>
      <c r="Y716" s="146"/>
      <c r="Z716" s="147" t="s">
        <v>456</v>
      </c>
      <c r="AA716" s="146"/>
      <c r="AB716" s="146"/>
      <c r="AC716" s="146"/>
      <c r="AD716" s="146"/>
      <c r="AE716" s="146"/>
      <c r="AF716" s="146"/>
      <c r="AG716" s="146"/>
      <c r="AH716" s="142"/>
      <c r="AI716" s="130"/>
      <c r="AJ716" s="149" t="str">
        <f t="shared" si="23"/>
        <v/>
      </c>
      <c r="AK716" s="211"/>
      <c r="AL716" s="211"/>
      <c r="AM716" s="214"/>
      <c r="AN716" s="214"/>
      <c r="AO716" s="214"/>
      <c r="AP716" s="215"/>
    </row>
    <row r="717" spans="1:42" ht="27" customHeight="1" thickTop="1" thickBot="1" x14ac:dyDescent="0.25">
      <c r="A717" s="138"/>
      <c r="B717" s="304" t="str">
        <f>IF(C719="","",(VLOOKUP(C719,Lookups!$B$4:$C$2561,2,FALSE)))</f>
        <v/>
      </c>
      <c r="C717" s="366"/>
      <c r="D717" s="140"/>
      <c r="E717" s="140"/>
      <c r="F717" s="139"/>
      <c r="G717" s="149"/>
      <c r="H717" s="141" t="str">
        <f t="shared" si="22"/>
        <v/>
      </c>
      <c r="I717" s="146"/>
      <c r="J717" s="146"/>
      <c r="K717" s="146"/>
      <c r="L717" s="146"/>
      <c r="M717" s="146"/>
      <c r="N717" s="147" t="s">
        <v>87</v>
      </c>
      <c r="O717" s="146"/>
      <c r="P717" s="147" t="s">
        <v>250</v>
      </c>
      <c r="Q717" s="146"/>
      <c r="R717" s="146"/>
      <c r="S717" s="147" t="s">
        <v>250</v>
      </c>
      <c r="T717" s="146"/>
      <c r="U717" s="147" t="s">
        <v>250</v>
      </c>
      <c r="V717" s="147" t="s">
        <v>250</v>
      </c>
      <c r="W717" s="146"/>
      <c r="X717" s="146"/>
      <c r="Y717" s="146"/>
      <c r="Z717" s="147" t="s">
        <v>456</v>
      </c>
      <c r="AA717" s="146"/>
      <c r="AB717" s="146"/>
      <c r="AC717" s="146"/>
      <c r="AD717" s="146"/>
      <c r="AE717" s="146"/>
      <c r="AF717" s="146"/>
      <c r="AG717" s="146"/>
      <c r="AH717" s="142"/>
      <c r="AI717" s="130"/>
      <c r="AJ717" s="149" t="str">
        <f t="shared" si="23"/>
        <v/>
      </c>
      <c r="AK717" s="211"/>
      <c r="AL717" s="211"/>
      <c r="AM717" s="214"/>
      <c r="AN717" s="214"/>
      <c r="AO717" s="214"/>
      <c r="AP717" s="215"/>
    </row>
    <row r="718" spans="1:42" ht="27" customHeight="1" thickTop="1" thickBot="1" x14ac:dyDescent="0.25">
      <c r="A718" s="138"/>
      <c r="B718" s="304" t="str">
        <f>IF(C720="","",(VLOOKUP(C720,Lookups!$B$4:$C$2561,2,FALSE)))</f>
        <v/>
      </c>
      <c r="C718" s="366"/>
      <c r="D718" s="140"/>
      <c r="E718" s="140"/>
      <c r="F718" s="139"/>
      <c r="G718" s="149"/>
      <c r="H718" s="141" t="str">
        <f t="shared" si="22"/>
        <v/>
      </c>
      <c r="I718" s="146"/>
      <c r="J718" s="146"/>
      <c r="K718" s="146"/>
      <c r="L718" s="146"/>
      <c r="M718" s="146"/>
      <c r="N718" s="147" t="s">
        <v>87</v>
      </c>
      <c r="O718" s="146"/>
      <c r="P718" s="147" t="s">
        <v>250</v>
      </c>
      <c r="Q718" s="146"/>
      <c r="R718" s="146"/>
      <c r="S718" s="147" t="s">
        <v>250</v>
      </c>
      <c r="T718" s="146"/>
      <c r="U718" s="147" t="s">
        <v>250</v>
      </c>
      <c r="V718" s="147" t="s">
        <v>250</v>
      </c>
      <c r="W718" s="146"/>
      <c r="X718" s="146"/>
      <c r="Y718" s="146"/>
      <c r="Z718" s="147" t="s">
        <v>456</v>
      </c>
      <c r="AA718" s="146"/>
      <c r="AB718" s="146"/>
      <c r="AC718" s="146"/>
      <c r="AD718" s="146"/>
      <c r="AE718" s="146"/>
      <c r="AF718" s="146"/>
      <c r="AG718" s="146"/>
      <c r="AH718" s="142"/>
      <c r="AI718" s="130"/>
      <c r="AJ718" s="149" t="str">
        <f t="shared" si="23"/>
        <v/>
      </c>
      <c r="AK718" s="211"/>
      <c r="AL718" s="211"/>
      <c r="AM718" s="214"/>
      <c r="AN718" s="214"/>
      <c r="AO718" s="214"/>
      <c r="AP718" s="215"/>
    </row>
    <row r="719" spans="1:42" ht="27" customHeight="1" thickTop="1" thickBot="1" x14ac:dyDescent="0.25">
      <c r="A719" s="138"/>
      <c r="B719" s="304" t="str">
        <f>IF(C721="","",(VLOOKUP(C721,Lookups!$B$4:$C$2561,2,FALSE)))</f>
        <v/>
      </c>
      <c r="C719" s="366"/>
      <c r="D719" s="140"/>
      <c r="E719" s="140"/>
      <c r="F719" s="139"/>
      <c r="G719" s="149"/>
      <c r="H719" s="141" t="str">
        <f t="shared" si="22"/>
        <v/>
      </c>
      <c r="I719" s="146"/>
      <c r="J719" s="146"/>
      <c r="K719" s="146"/>
      <c r="L719" s="146"/>
      <c r="M719" s="146"/>
      <c r="N719" s="147" t="s">
        <v>87</v>
      </c>
      <c r="O719" s="146"/>
      <c r="P719" s="147" t="s">
        <v>250</v>
      </c>
      <c r="Q719" s="146"/>
      <c r="R719" s="146"/>
      <c r="S719" s="147" t="s">
        <v>250</v>
      </c>
      <c r="T719" s="146"/>
      <c r="U719" s="147" t="s">
        <v>250</v>
      </c>
      <c r="V719" s="147" t="s">
        <v>250</v>
      </c>
      <c r="W719" s="146"/>
      <c r="X719" s="146"/>
      <c r="Y719" s="146"/>
      <c r="Z719" s="147" t="s">
        <v>456</v>
      </c>
      <c r="AA719" s="146"/>
      <c r="AB719" s="146"/>
      <c r="AC719" s="146"/>
      <c r="AD719" s="146"/>
      <c r="AE719" s="146"/>
      <c r="AF719" s="146"/>
      <c r="AG719" s="146"/>
      <c r="AH719" s="142"/>
      <c r="AI719" s="130"/>
      <c r="AJ719" s="149" t="str">
        <f t="shared" si="23"/>
        <v/>
      </c>
      <c r="AK719" s="211"/>
      <c r="AL719" s="211"/>
      <c r="AM719" s="214"/>
      <c r="AN719" s="214"/>
      <c r="AO719" s="214"/>
      <c r="AP719" s="215"/>
    </row>
    <row r="720" spans="1:42" ht="27" customHeight="1" thickTop="1" thickBot="1" x14ac:dyDescent="0.25">
      <c r="A720" s="138"/>
      <c r="B720" s="304" t="str">
        <f>IF(C722="","",(VLOOKUP(C722,Lookups!$B$4:$C$2561,2,FALSE)))</f>
        <v/>
      </c>
      <c r="C720" s="366"/>
      <c r="D720" s="140"/>
      <c r="E720" s="140"/>
      <c r="F720" s="139"/>
      <c r="G720" s="149"/>
      <c r="H720" s="141" t="str">
        <f t="shared" si="22"/>
        <v/>
      </c>
      <c r="I720" s="146"/>
      <c r="J720" s="146"/>
      <c r="K720" s="146"/>
      <c r="L720" s="146"/>
      <c r="M720" s="146"/>
      <c r="N720" s="147" t="s">
        <v>87</v>
      </c>
      <c r="O720" s="146"/>
      <c r="P720" s="147" t="s">
        <v>250</v>
      </c>
      <c r="Q720" s="146"/>
      <c r="R720" s="146"/>
      <c r="S720" s="147" t="s">
        <v>250</v>
      </c>
      <c r="T720" s="146"/>
      <c r="U720" s="147" t="s">
        <v>250</v>
      </c>
      <c r="V720" s="147" t="s">
        <v>250</v>
      </c>
      <c r="W720" s="146"/>
      <c r="X720" s="146"/>
      <c r="Y720" s="146"/>
      <c r="Z720" s="147" t="s">
        <v>456</v>
      </c>
      <c r="AA720" s="146"/>
      <c r="AB720" s="146"/>
      <c r="AC720" s="146"/>
      <c r="AD720" s="146"/>
      <c r="AE720" s="146"/>
      <c r="AF720" s="146"/>
      <c r="AG720" s="146"/>
      <c r="AH720" s="142"/>
      <c r="AI720" s="130"/>
      <c r="AJ720" s="149" t="str">
        <f t="shared" si="23"/>
        <v/>
      </c>
      <c r="AK720" s="211"/>
      <c r="AL720" s="211"/>
      <c r="AM720" s="214"/>
      <c r="AN720" s="214"/>
      <c r="AO720" s="214"/>
      <c r="AP720" s="215"/>
    </row>
    <row r="721" spans="1:42" ht="27" customHeight="1" thickTop="1" thickBot="1" x14ac:dyDescent="0.25">
      <c r="A721" s="138"/>
      <c r="B721" s="304" t="str">
        <f>IF(C723="","",(VLOOKUP(C723,Lookups!$B$4:$C$2561,2,FALSE)))</f>
        <v/>
      </c>
      <c r="C721" s="366"/>
      <c r="D721" s="140"/>
      <c r="E721" s="140"/>
      <c r="F721" s="139"/>
      <c r="G721" s="149"/>
      <c r="H721" s="141" t="str">
        <f t="shared" si="22"/>
        <v/>
      </c>
      <c r="I721" s="146"/>
      <c r="J721" s="146"/>
      <c r="K721" s="146"/>
      <c r="L721" s="146"/>
      <c r="M721" s="146"/>
      <c r="N721" s="147" t="s">
        <v>87</v>
      </c>
      <c r="O721" s="146"/>
      <c r="P721" s="147" t="s">
        <v>250</v>
      </c>
      <c r="Q721" s="146"/>
      <c r="R721" s="146"/>
      <c r="S721" s="147" t="s">
        <v>250</v>
      </c>
      <c r="T721" s="146"/>
      <c r="U721" s="147" t="s">
        <v>250</v>
      </c>
      <c r="V721" s="147" t="s">
        <v>250</v>
      </c>
      <c r="W721" s="146"/>
      <c r="X721" s="146"/>
      <c r="Y721" s="146"/>
      <c r="Z721" s="147" t="s">
        <v>456</v>
      </c>
      <c r="AA721" s="146"/>
      <c r="AB721" s="146"/>
      <c r="AC721" s="146"/>
      <c r="AD721" s="146"/>
      <c r="AE721" s="146"/>
      <c r="AF721" s="146"/>
      <c r="AG721" s="146"/>
      <c r="AH721" s="142"/>
      <c r="AI721" s="130"/>
      <c r="AJ721" s="149" t="str">
        <f t="shared" si="23"/>
        <v/>
      </c>
      <c r="AK721" s="211"/>
      <c r="AL721" s="211"/>
      <c r="AM721" s="214"/>
      <c r="AN721" s="214"/>
      <c r="AO721" s="214"/>
      <c r="AP721" s="215"/>
    </row>
    <row r="722" spans="1:42" ht="27" customHeight="1" thickTop="1" thickBot="1" x14ac:dyDescent="0.25">
      <c r="A722" s="138"/>
      <c r="B722" s="304" t="str">
        <f>IF(C724="","",(VLOOKUP(C724,Lookups!$B$4:$C$2561,2,FALSE)))</f>
        <v/>
      </c>
      <c r="C722" s="366"/>
      <c r="D722" s="140"/>
      <c r="E722" s="140"/>
      <c r="F722" s="139"/>
      <c r="G722" s="149"/>
      <c r="H722" s="141" t="str">
        <f t="shared" si="22"/>
        <v/>
      </c>
      <c r="I722" s="146"/>
      <c r="J722" s="146"/>
      <c r="K722" s="146"/>
      <c r="L722" s="146"/>
      <c r="M722" s="146"/>
      <c r="N722" s="147" t="s">
        <v>87</v>
      </c>
      <c r="O722" s="146"/>
      <c r="P722" s="147" t="s">
        <v>250</v>
      </c>
      <c r="Q722" s="146"/>
      <c r="R722" s="146"/>
      <c r="S722" s="147" t="s">
        <v>250</v>
      </c>
      <c r="T722" s="146"/>
      <c r="U722" s="147" t="s">
        <v>250</v>
      </c>
      <c r="V722" s="147" t="s">
        <v>250</v>
      </c>
      <c r="W722" s="146"/>
      <c r="X722" s="146"/>
      <c r="Y722" s="146"/>
      <c r="Z722" s="147" t="s">
        <v>456</v>
      </c>
      <c r="AA722" s="146"/>
      <c r="AB722" s="146"/>
      <c r="AC722" s="146"/>
      <c r="AD722" s="146"/>
      <c r="AE722" s="146"/>
      <c r="AF722" s="146"/>
      <c r="AG722" s="146"/>
      <c r="AH722" s="142"/>
      <c r="AI722" s="130"/>
      <c r="AJ722" s="149" t="str">
        <f t="shared" si="23"/>
        <v/>
      </c>
      <c r="AK722" s="211"/>
      <c r="AL722" s="211"/>
      <c r="AM722" s="214"/>
      <c r="AN722" s="214"/>
      <c r="AO722" s="214"/>
      <c r="AP722" s="215"/>
    </row>
    <row r="723" spans="1:42" ht="27" customHeight="1" thickTop="1" thickBot="1" x14ac:dyDescent="0.25">
      <c r="A723" s="138"/>
      <c r="B723" s="304" t="str">
        <f>IF(C725="","",(VLOOKUP(C725,Lookups!$B$4:$C$2561,2,FALSE)))</f>
        <v/>
      </c>
      <c r="C723" s="366"/>
      <c r="D723" s="140"/>
      <c r="E723" s="140"/>
      <c r="F723" s="139"/>
      <c r="G723" s="149"/>
      <c r="H723" s="141" t="str">
        <f t="shared" si="22"/>
        <v/>
      </c>
      <c r="I723" s="146"/>
      <c r="J723" s="146"/>
      <c r="K723" s="146"/>
      <c r="L723" s="146"/>
      <c r="M723" s="146"/>
      <c r="N723" s="147" t="s">
        <v>87</v>
      </c>
      <c r="O723" s="146"/>
      <c r="P723" s="147" t="s">
        <v>250</v>
      </c>
      <c r="Q723" s="146"/>
      <c r="R723" s="146"/>
      <c r="S723" s="147" t="s">
        <v>250</v>
      </c>
      <c r="T723" s="146"/>
      <c r="U723" s="147" t="s">
        <v>250</v>
      </c>
      <c r="V723" s="147" t="s">
        <v>250</v>
      </c>
      <c r="W723" s="146"/>
      <c r="X723" s="146"/>
      <c r="Y723" s="146"/>
      <c r="Z723" s="147" t="s">
        <v>456</v>
      </c>
      <c r="AA723" s="146"/>
      <c r="AB723" s="146"/>
      <c r="AC723" s="146"/>
      <c r="AD723" s="146"/>
      <c r="AE723" s="146"/>
      <c r="AF723" s="146"/>
      <c r="AG723" s="146"/>
      <c r="AH723" s="142"/>
      <c r="AI723" s="130"/>
      <c r="AJ723" s="149" t="str">
        <f t="shared" si="23"/>
        <v/>
      </c>
      <c r="AK723" s="211"/>
      <c r="AL723" s="211"/>
      <c r="AM723" s="214"/>
      <c r="AN723" s="214"/>
      <c r="AO723" s="214"/>
      <c r="AP723" s="215"/>
    </row>
    <row r="724" spans="1:42" ht="27" customHeight="1" thickTop="1" thickBot="1" x14ac:dyDescent="0.25">
      <c r="A724" s="138"/>
      <c r="B724" s="304" t="str">
        <f>IF(C726="","",(VLOOKUP(C726,Lookups!$B$4:$C$2561,2,FALSE)))</f>
        <v/>
      </c>
      <c r="C724" s="366"/>
      <c r="D724" s="140"/>
      <c r="E724" s="140"/>
      <c r="F724" s="139"/>
      <c r="G724" s="149"/>
      <c r="H724" s="141" t="str">
        <f t="shared" si="22"/>
        <v/>
      </c>
      <c r="I724" s="146"/>
      <c r="J724" s="146"/>
      <c r="K724" s="146"/>
      <c r="L724" s="146"/>
      <c r="M724" s="146"/>
      <c r="N724" s="147" t="s">
        <v>87</v>
      </c>
      <c r="O724" s="146"/>
      <c r="P724" s="147" t="s">
        <v>250</v>
      </c>
      <c r="Q724" s="146"/>
      <c r="R724" s="146"/>
      <c r="S724" s="147" t="s">
        <v>250</v>
      </c>
      <c r="T724" s="146"/>
      <c r="U724" s="147" t="s">
        <v>250</v>
      </c>
      <c r="V724" s="147" t="s">
        <v>250</v>
      </c>
      <c r="W724" s="146"/>
      <c r="X724" s="146"/>
      <c r="Y724" s="146"/>
      <c r="Z724" s="147" t="s">
        <v>456</v>
      </c>
      <c r="AA724" s="146"/>
      <c r="AB724" s="146"/>
      <c r="AC724" s="146"/>
      <c r="AD724" s="146"/>
      <c r="AE724" s="146"/>
      <c r="AF724" s="146"/>
      <c r="AG724" s="146"/>
      <c r="AH724" s="142"/>
      <c r="AI724" s="130"/>
      <c r="AJ724" s="149" t="str">
        <f t="shared" si="23"/>
        <v/>
      </c>
      <c r="AK724" s="211"/>
      <c r="AL724" s="211"/>
      <c r="AM724" s="214"/>
      <c r="AN724" s="214"/>
      <c r="AO724" s="214"/>
      <c r="AP724" s="215"/>
    </row>
    <row r="725" spans="1:42" ht="27" customHeight="1" thickTop="1" thickBot="1" x14ac:dyDescent="0.25">
      <c r="A725" s="138"/>
      <c r="B725" s="304" t="str">
        <f>IF(C727="","",(VLOOKUP(C727,Lookups!$B$4:$C$2561,2,FALSE)))</f>
        <v/>
      </c>
      <c r="C725" s="366"/>
      <c r="D725" s="140"/>
      <c r="E725" s="140"/>
      <c r="F725" s="139"/>
      <c r="G725" s="149"/>
      <c r="H725" s="141" t="str">
        <f t="shared" si="22"/>
        <v/>
      </c>
      <c r="I725" s="146"/>
      <c r="J725" s="146"/>
      <c r="K725" s="146"/>
      <c r="L725" s="146"/>
      <c r="M725" s="146"/>
      <c r="N725" s="147" t="s">
        <v>87</v>
      </c>
      <c r="O725" s="146"/>
      <c r="P725" s="147" t="s">
        <v>250</v>
      </c>
      <c r="Q725" s="146"/>
      <c r="R725" s="146"/>
      <c r="S725" s="147" t="s">
        <v>250</v>
      </c>
      <c r="T725" s="146"/>
      <c r="U725" s="147" t="s">
        <v>250</v>
      </c>
      <c r="V725" s="147" t="s">
        <v>250</v>
      </c>
      <c r="W725" s="146"/>
      <c r="X725" s="146"/>
      <c r="Y725" s="146"/>
      <c r="Z725" s="147" t="s">
        <v>456</v>
      </c>
      <c r="AA725" s="146"/>
      <c r="AB725" s="146"/>
      <c r="AC725" s="146"/>
      <c r="AD725" s="146"/>
      <c r="AE725" s="146"/>
      <c r="AF725" s="146"/>
      <c r="AG725" s="146"/>
      <c r="AH725" s="142"/>
      <c r="AI725" s="130"/>
      <c r="AJ725" s="149" t="str">
        <f t="shared" si="23"/>
        <v/>
      </c>
      <c r="AK725" s="211"/>
      <c r="AL725" s="211"/>
      <c r="AM725" s="214"/>
      <c r="AN725" s="214"/>
      <c r="AO725" s="214"/>
      <c r="AP725" s="215"/>
    </row>
    <row r="726" spans="1:42" ht="27" customHeight="1" thickTop="1" thickBot="1" x14ac:dyDescent="0.25">
      <c r="A726" s="138"/>
      <c r="B726" s="304" t="str">
        <f>IF(C728="","",(VLOOKUP(C728,Lookups!$B$4:$C$2561,2,FALSE)))</f>
        <v/>
      </c>
      <c r="C726" s="366"/>
      <c r="D726" s="140"/>
      <c r="E726" s="140"/>
      <c r="F726" s="139"/>
      <c r="G726" s="149"/>
      <c r="H726" s="141" t="str">
        <f t="shared" si="22"/>
        <v/>
      </c>
      <c r="I726" s="146"/>
      <c r="J726" s="146"/>
      <c r="K726" s="146"/>
      <c r="L726" s="146"/>
      <c r="M726" s="146"/>
      <c r="N726" s="147" t="s">
        <v>87</v>
      </c>
      <c r="O726" s="146"/>
      <c r="P726" s="147" t="s">
        <v>250</v>
      </c>
      <c r="Q726" s="146"/>
      <c r="R726" s="146"/>
      <c r="S726" s="147" t="s">
        <v>250</v>
      </c>
      <c r="T726" s="146"/>
      <c r="U726" s="147" t="s">
        <v>250</v>
      </c>
      <c r="V726" s="147" t="s">
        <v>250</v>
      </c>
      <c r="W726" s="146"/>
      <c r="X726" s="146"/>
      <c r="Y726" s="146"/>
      <c r="Z726" s="147" t="s">
        <v>456</v>
      </c>
      <c r="AA726" s="146"/>
      <c r="AB726" s="146"/>
      <c r="AC726" s="146"/>
      <c r="AD726" s="146"/>
      <c r="AE726" s="146"/>
      <c r="AF726" s="146"/>
      <c r="AG726" s="146"/>
      <c r="AH726" s="142"/>
      <c r="AI726" s="130"/>
      <c r="AJ726" s="149" t="str">
        <f t="shared" si="23"/>
        <v/>
      </c>
      <c r="AK726" s="211"/>
      <c r="AL726" s="211"/>
      <c r="AM726" s="214"/>
      <c r="AN726" s="214"/>
      <c r="AO726" s="214"/>
      <c r="AP726" s="215"/>
    </row>
    <row r="727" spans="1:42" ht="27" customHeight="1" thickTop="1" thickBot="1" x14ac:dyDescent="0.25">
      <c r="A727" s="138"/>
      <c r="B727" s="304" t="str">
        <f>IF(C729="","",(VLOOKUP(C729,Lookups!$B$4:$C$2561,2,FALSE)))</f>
        <v/>
      </c>
      <c r="C727" s="366"/>
      <c r="D727" s="140"/>
      <c r="E727" s="140"/>
      <c r="F727" s="139"/>
      <c r="G727" s="149"/>
      <c r="H727" s="141" t="str">
        <f t="shared" si="22"/>
        <v/>
      </c>
      <c r="I727" s="146"/>
      <c r="J727" s="146"/>
      <c r="K727" s="146"/>
      <c r="L727" s="146"/>
      <c r="M727" s="146"/>
      <c r="N727" s="147" t="s">
        <v>87</v>
      </c>
      <c r="O727" s="146"/>
      <c r="P727" s="147" t="s">
        <v>250</v>
      </c>
      <c r="Q727" s="146"/>
      <c r="R727" s="146"/>
      <c r="S727" s="147" t="s">
        <v>250</v>
      </c>
      <c r="T727" s="146"/>
      <c r="U727" s="147" t="s">
        <v>250</v>
      </c>
      <c r="V727" s="147" t="s">
        <v>250</v>
      </c>
      <c r="W727" s="146"/>
      <c r="X727" s="146"/>
      <c r="Y727" s="146"/>
      <c r="Z727" s="147" t="s">
        <v>456</v>
      </c>
      <c r="AA727" s="146"/>
      <c r="AB727" s="146"/>
      <c r="AC727" s="146"/>
      <c r="AD727" s="146"/>
      <c r="AE727" s="146"/>
      <c r="AF727" s="146"/>
      <c r="AG727" s="146"/>
      <c r="AH727" s="142"/>
      <c r="AI727" s="130"/>
      <c r="AJ727" s="149" t="str">
        <f t="shared" si="23"/>
        <v/>
      </c>
      <c r="AK727" s="211"/>
      <c r="AL727" s="211"/>
      <c r="AM727" s="214"/>
      <c r="AN727" s="214"/>
      <c r="AO727" s="214"/>
      <c r="AP727" s="215"/>
    </row>
    <row r="728" spans="1:42" ht="27" customHeight="1" thickTop="1" thickBot="1" x14ac:dyDescent="0.25">
      <c r="A728" s="138"/>
      <c r="B728" s="304" t="str">
        <f>IF(C730="","",(VLOOKUP(C730,Lookups!$B$4:$C$2561,2,FALSE)))</f>
        <v/>
      </c>
      <c r="C728" s="366"/>
      <c r="D728" s="140"/>
      <c r="E728" s="140"/>
      <c r="F728" s="139"/>
      <c r="G728" s="149"/>
      <c r="H728" s="141" t="str">
        <f t="shared" si="22"/>
        <v/>
      </c>
      <c r="I728" s="146"/>
      <c r="J728" s="146"/>
      <c r="K728" s="146"/>
      <c r="L728" s="146"/>
      <c r="M728" s="146"/>
      <c r="N728" s="147" t="s">
        <v>87</v>
      </c>
      <c r="O728" s="146"/>
      <c r="P728" s="147" t="s">
        <v>250</v>
      </c>
      <c r="Q728" s="146"/>
      <c r="R728" s="146"/>
      <c r="S728" s="147" t="s">
        <v>250</v>
      </c>
      <c r="T728" s="146"/>
      <c r="U728" s="147" t="s">
        <v>250</v>
      </c>
      <c r="V728" s="147" t="s">
        <v>250</v>
      </c>
      <c r="W728" s="146"/>
      <c r="X728" s="146"/>
      <c r="Y728" s="146"/>
      <c r="Z728" s="147" t="s">
        <v>456</v>
      </c>
      <c r="AA728" s="146"/>
      <c r="AB728" s="146"/>
      <c r="AC728" s="146"/>
      <c r="AD728" s="146"/>
      <c r="AE728" s="146"/>
      <c r="AF728" s="146"/>
      <c r="AG728" s="146"/>
      <c r="AH728" s="142"/>
      <c r="AI728" s="130"/>
      <c r="AJ728" s="149" t="str">
        <f t="shared" si="23"/>
        <v/>
      </c>
      <c r="AK728" s="211"/>
      <c r="AL728" s="211"/>
      <c r="AM728" s="214"/>
      <c r="AN728" s="214"/>
      <c r="AO728" s="214"/>
      <c r="AP728" s="215"/>
    </row>
    <row r="729" spans="1:42" ht="27" customHeight="1" thickTop="1" thickBot="1" x14ac:dyDescent="0.25">
      <c r="A729" s="138"/>
      <c r="B729" s="304" t="str">
        <f>IF(C731="","",(VLOOKUP(C731,Lookups!$B$4:$C$2561,2,FALSE)))</f>
        <v/>
      </c>
      <c r="C729" s="366"/>
      <c r="D729" s="140"/>
      <c r="E729" s="140"/>
      <c r="F729" s="139"/>
      <c r="G729" s="149"/>
      <c r="H729" s="141" t="str">
        <f t="shared" si="22"/>
        <v/>
      </c>
      <c r="I729" s="146"/>
      <c r="J729" s="146"/>
      <c r="K729" s="146"/>
      <c r="L729" s="146"/>
      <c r="M729" s="146"/>
      <c r="N729" s="147" t="s">
        <v>87</v>
      </c>
      <c r="O729" s="146"/>
      <c r="P729" s="147" t="s">
        <v>250</v>
      </c>
      <c r="Q729" s="146"/>
      <c r="R729" s="146"/>
      <c r="S729" s="147" t="s">
        <v>250</v>
      </c>
      <c r="T729" s="146"/>
      <c r="U729" s="147" t="s">
        <v>250</v>
      </c>
      <c r="V729" s="147" t="s">
        <v>250</v>
      </c>
      <c r="W729" s="146"/>
      <c r="X729" s="146"/>
      <c r="Y729" s="146"/>
      <c r="Z729" s="147" t="s">
        <v>456</v>
      </c>
      <c r="AA729" s="146"/>
      <c r="AB729" s="146"/>
      <c r="AC729" s="146"/>
      <c r="AD729" s="146"/>
      <c r="AE729" s="146"/>
      <c r="AF729" s="146"/>
      <c r="AG729" s="146"/>
      <c r="AH729" s="142"/>
      <c r="AI729" s="130"/>
      <c r="AJ729" s="149" t="str">
        <f t="shared" si="23"/>
        <v/>
      </c>
      <c r="AK729" s="211"/>
      <c r="AL729" s="211"/>
      <c r="AM729" s="214"/>
      <c r="AN729" s="214"/>
      <c r="AO729" s="214"/>
      <c r="AP729" s="215"/>
    </row>
    <row r="730" spans="1:42" ht="27" customHeight="1" thickTop="1" thickBot="1" x14ac:dyDescent="0.25">
      <c r="A730" s="138"/>
      <c r="B730" s="304" t="str">
        <f>IF(C732="","",(VLOOKUP(C732,Lookups!$B$4:$C$2561,2,FALSE)))</f>
        <v/>
      </c>
      <c r="C730" s="366"/>
      <c r="D730" s="140"/>
      <c r="E730" s="140"/>
      <c r="F730" s="139"/>
      <c r="G730" s="149"/>
      <c r="H730" s="141" t="str">
        <f t="shared" si="22"/>
        <v/>
      </c>
      <c r="I730" s="146"/>
      <c r="J730" s="146"/>
      <c r="K730" s="146"/>
      <c r="L730" s="146"/>
      <c r="M730" s="146"/>
      <c r="N730" s="147" t="s">
        <v>87</v>
      </c>
      <c r="O730" s="146"/>
      <c r="P730" s="147" t="s">
        <v>250</v>
      </c>
      <c r="Q730" s="146"/>
      <c r="R730" s="146"/>
      <c r="S730" s="147" t="s">
        <v>250</v>
      </c>
      <c r="T730" s="146"/>
      <c r="U730" s="147" t="s">
        <v>250</v>
      </c>
      <c r="V730" s="147" t="s">
        <v>250</v>
      </c>
      <c r="W730" s="146"/>
      <c r="X730" s="146"/>
      <c r="Y730" s="146"/>
      <c r="Z730" s="147" t="s">
        <v>456</v>
      </c>
      <c r="AA730" s="146"/>
      <c r="AB730" s="146"/>
      <c r="AC730" s="146"/>
      <c r="AD730" s="146"/>
      <c r="AE730" s="146"/>
      <c r="AF730" s="146"/>
      <c r="AG730" s="146"/>
      <c r="AH730" s="142"/>
      <c r="AI730" s="130"/>
      <c r="AJ730" s="149" t="str">
        <f t="shared" si="23"/>
        <v/>
      </c>
      <c r="AK730" s="211"/>
      <c r="AL730" s="211"/>
      <c r="AM730" s="214"/>
      <c r="AN730" s="214"/>
      <c r="AO730" s="214"/>
      <c r="AP730" s="215"/>
    </row>
    <row r="731" spans="1:42" ht="27" customHeight="1" thickTop="1" thickBot="1" x14ac:dyDescent="0.25">
      <c r="A731" s="138"/>
      <c r="B731" s="304" t="str">
        <f>IF(C733="","",(VLOOKUP(C733,Lookups!$B$4:$C$2561,2,FALSE)))</f>
        <v/>
      </c>
      <c r="C731" s="366"/>
      <c r="D731" s="140"/>
      <c r="E731" s="140"/>
      <c r="F731" s="139"/>
      <c r="G731" s="149"/>
      <c r="H731" s="141" t="str">
        <f t="shared" si="22"/>
        <v/>
      </c>
      <c r="I731" s="146"/>
      <c r="J731" s="146"/>
      <c r="K731" s="146"/>
      <c r="L731" s="146"/>
      <c r="M731" s="146"/>
      <c r="N731" s="147" t="s">
        <v>87</v>
      </c>
      <c r="O731" s="146"/>
      <c r="P731" s="147" t="s">
        <v>250</v>
      </c>
      <c r="Q731" s="146"/>
      <c r="R731" s="146"/>
      <c r="S731" s="147" t="s">
        <v>250</v>
      </c>
      <c r="T731" s="146"/>
      <c r="U731" s="147" t="s">
        <v>250</v>
      </c>
      <c r="V731" s="147" t="s">
        <v>250</v>
      </c>
      <c r="W731" s="146"/>
      <c r="X731" s="146"/>
      <c r="Y731" s="146"/>
      <c r="Z731" s="147" t="s">
        <v>456</v>
      </c>
      <c r="AA731" s="146"/>
      <c r="AB731" s="146"/>
      <c r="AC731" s="146"/>
      <c r="AD731" s="146"/>
      <c r="AE731" s="146"/>
      <c r="AF731" s="146"/>
      <c r="AG731" s="146"/>
      <c r="AH731" s="142"/>
      <c r="AI731" s="130"/>
      <c r="AJ731" s="149" t="str">
        <f t="shared" si="23"/>
        <v/>
      </c>
      <c r="AK731" s="211"/>
      <c r="AL731" s="211"/>
      <c r="AM731" s="214"/>
      <c r="AN731" s="214"/>
      <c r="AO731" s="214"/>
      <c r="AP731" s="215"/>
    </row>
    <row r="732" spans="1:42" ht="27" customHeight="1" thickTop="1" thickBot="1" x14ac:dyDescent="0.25">
      <c r="A732" s="138"/>
      <c r="B732" s="304" t="str">
        <f>IF(C734="","",(VLOOKUP(C734,Lookups!$B$4:$C$2561,2,FALSE)))</f>
        <v/>
      </c>
      <c r="C732" s="366"/>
      <c r="D732" s="140"/>
      <c r="E732" s="140"/>
      <c r="F732" s="139"/>
      <c r="G732" s="149"/>
      <c r="H732" s="141" t="str">
        <f t="shared" si="22"/>
        <v/>
      </c>
      <c r="I732" s="146"/>
      <c r="J732" s="146"/>
      <c r="K732" s="146"/>
      <c r="L732" s="146"/>
      <c r="M732" s="146"/>
      <c r="N732" s="147" t="s">
        <v>87</v>
      </c>
      <c r="O732" s="146"/>
      <c r="P732" s="147" t="s">
        <v>250</v>
      </c>
      <c r="Q732" s="146"/>
      <c r="R732" s="146"/>
      <c r="S732" s="147" t="s">
        <v>250</v>
      </c>
      <c r="T732" s="146"/>
      <c r="U732" s="147" t="s">
        <v>250</v>
      </c>
      <c r="V732" s="147" t="s">
        <v>250</v>
      </c>
      <c r="W732" s="146"/>
      <c r="X732" s="146"/>
      <c r="Y732" s="146"/>
      <c r="Z732" s="147" t="s">
        <v>456</v>
      </c>
      <c r="AA732" s="146"/>
      <c r="AB732" s="146"/>
      <c r="AC732" s="146"/>
      <c r="AD732" s="146"/>
      <c r="AE732" s="146"/>
      <c r="AF732" s="146"/>
      <c r="AG732" s="146"/>
      <c r="AH732" s="142"/>
      <c r="AI732" s="130"/>
      <c r="AJ732" s="149" t="str">
        <f t="shared" si="23"/>
        <v/>
      </c>
      <c r="AK732" s="211"/>
      <c r="AL732" s="211"/>
      <c r="AM732" s="214"/>
      <c r="AN732" s="214"/>
      <c r="AO732" s="214"/>
      <c r="AP732" s="215"/>
    </row>
    <row r="733" spans="1:42" ht="27" customHeight="1" thickTop="1" thickBot="1" x14ac:dyDescent="0.25">
      <c r="A733" s="138"/>
      <c r="B733" s="304" t="str">
        <f>IF(C735="","",(VLOOKUP(C735,Lookups!$B$4:$C$2561,2,FALSE)))</f>
        <v/>
      </c>
      <c r="C733" s="366"/>
      <c r="D733" s="140"/>
      <c r="E733" s="140"/>
      <c r="F733" s="139"/>
      <c r="G733" s="149"/>
      <c r="H733" s="141" t="str">
        <f t="shared" si="22"/>
        <v/>
      </c>
      <c r="I733" s="146"/>
      <c r="J733" s="146"/>
      <c r="K733" s="146"/>
      <c r="L733" s="146"/>
      <c r="M733" s="146"/>
      <c r="N733" s="147" t="s">
        <v>87</v>
      </c>
      <c r="O733" s="146"/>
      <c r="P733" s="147" t="s">
        <v>250</v>
      </c>
      <c r="Q733" s="146"/>
      <c r="R733" s="146"/>
      <c r="S733" s="147" t="s">
        <v>250</v>
      </c>
      <c r="T733" s="146"/>
      <c r="U733" s="147" t="s">
        <v>250</v>
      </c>
      <c r="V733" s="147" t="s">
        <v>250</v>
      </c>
      <c r="W733" s="146"/>
      <c r="X733" s="146"/>
      <c r="Y733" s="146"/>
      <c r="Z733" s="147" t="s">
        <v>456</v>
      </c>
      <c r="AA733" s="146"/>
      <c r="AB733" s="146"/>
      <c r="AC733" s="146"/>
      <c r="AD733" s="146"/>
      <c r="AE733" s="146"/>
      <c r="AF733" s="146"/>
      <c r="AG733" s="146"/>
      <c r="AH733" s="142"/>
      <c r="AI733" s="130"/>
      <c r="AJ733" s="149" t="str">
        <f t="shared" si="23"/>
        <v/>
      </c>
      <c r="AK733" s="211"/>
      <c r="AL733" s="211"/>
      <c r="AM733" s="214"/>
      <c r="AN733" s="214"/>
      <c r="AO733" s="214"/>
      <c r="AP733" s="215"/>
    </row>
    <row r="734" spans="1:42" ht="27" customHeight="1" thickTop="1" thickBot="1" x14ac:dyDescent="0.25">
      <c r="A734" s="138"/>
      <c r="B734" s="304" t="str">
        <f>IF(C736="","",(VLOOKUP(C736,Lookups!$B$4:$C$2561,2,FALSE)))</f>
        <v/>
      </c>
      <c r="C734" s="366"/>
      <c r="D734" s="140"/>
      <c r="E734" s="140"/>
      <c r="F734" s="139"/>
      <c r="G734" s="149"/>
      <c r="H734" s="141" t="str">
        <f t="shared" si="22"/>
        <v/>
      </c>
      <c r="I734" s="146"/>
      <c r="J734" s="146"/>
      <c r="K734" s="146"/>
      <c r="L734" s="146"/>
      <c r="M734" s="146"/>
      <c r="N734" s="147" t="s">
        <v>87</v>
      </c>
      <c r="O734" s="146"/>
      <c r="P734" s="147" t="s">
        <v>250</v>
      </c>
      <c r="Q734" s="146"/>
      <c r="R734" s="146"/>
      <c r="S734" s="147" t="s">
        <v>250</v>
      </c>
      <c r="T734" s="146"/>
      <c r="U734" s="147" t="s">
        <v>250</v>
      </c>
      <c r="V734" s="147" t="s">
        <v>250</v>
      </c>
      <c r="W734" s="146"/>
      <c r="X734" s="146"/>
      <c r="Y734" s="146"/>
      <c r="Z734" s="147" t="s">
        <v>456</v>
      </c>
      <c r="AA734" s="146"/>
      <c r="AB734" s="146"/>
      <c r="AC734" s="146"/>
      <c r="AD734" s="146"/>
      <c r="AE734" s="146"/>
      <c r="AF734" s="146"/>
      <c r="AG734" s="146"/>
      <c r="AH734" s="142"/>
      <c r="AI734" s="130"/>
      <c r="AJ734" s="149" t="str">
        <f t="shared" si="23"/>
        <v/>
      </c>
      <c r="AK734" s="211"/>
      <c r="AL734" s="211"/>
      <c r="AM734" s="214"/>
      <c r="AN734" s="214"/>
      <c r="AO734" s="214"/>
      <c r="AP734" s="215"/>
    </row>
    <row r="735" spans="1:42" ht="27" customHeight="1" thickTop="1" thickBot="1" x14ac:dyDescent="0.25">
      <c r="A735" s="138"/>
      <c r="B735" s="304" t="str">
        <f>IF(C737="","",(VLOOKUP(C737,Lookups!$B$4:$C$2561,2,FALSE)))</f>
        <v/>
      </c>
      <c r="C735" s="366"/>
      <c r="D735" s="140"/>
      <c r="E735" s="140"/>
      <c r="F735" s="139"/>
      <c r="G735" s="149"/>
      <c r="H735" s="141" t="str">
        <f t="shared" si="22"/>
        <v/>
      </c>
      <c r="I735" s="146"/>
      <c r="J735" s="146"/>
      <c r="K735" s="146"/>
      <c r="L735" s="146"/>
      <c r="M735" s="146"/>
      <c r="N735" s="147" t="s">
        <v>87</v>
      </c>
      <c r="O735" s="146"/>
      <c r="P735" s="147" t="s">
        <v>250</v>
      </c>
      <c r="Q735" s="146"/>
      <c r="R735" s="146"/>
      <c r="S735" s="147" t="s">
        <v>250</v>
      </c>
      <c r="T735" s="146"/>
      <c r="U735" s="147" t="s">
        <v>250</v>
      </c>
      <c r="V735" s="147" t="s">
        <v>250</v>
      </c>
      <c r="W735" s="146"/>
      <c r="X735" s="146"/>
      <c r="Y735" s="146"/>
      <c r="Z735" s="147" t="s">
        <v>456</v>
      </c>
      <c r="AA735" s="146"/>
      <c r="AB735" s="146"/>
      <c r="AC735" s="146"/>
      <c r="AD735" s="146"/>
      <c r="AE735" s="146"/>
      <c r="AF735" s="146"/>
      <c r="AG735" s="146"/>
      <c r="AH735" s="142"/>
      <c r="AI735" s="130"/>
      <c r="AJ735" s="149" t="str">
        <f t="shared" si="23"/>
        <v/>
      </c>
      <c r="AK735" s="211"/>
      <c r="AL735" s="211"/>
      <c r="AM735" s="214"/>
      <c r="AN735" s="214"/>
      <c r="AO735" s="214"/>
      <c r="AP735" s="215"/>
    </row>
    <row r="736" spans="1:42" ht="27" customHeight="1" thickTop="1" thickBot="1" x14ac:dyDescent="0.25">
      <c r="A736" s="138"/>
      <c r="B736" s="304" t="str">
        <f>IF(C738="","",(VLOOKUP(C738,Lookups!$B$4:$C$2561,2,FALSE)))</f>
        <v/>
      </c>
      <c r="C736" s="366"/>
      <c r="D736" s="140"/>
      <c r="E736" s="140"/>
      <c r="F736" s="139"/>
      <c r="G736" s="149"/>
      <c r="H736" s="141" t="str">
        <f t="shared" si="22"/>
        <v/>
      </c>
      <c r="I736" s="146"/>
      <c r="J736" s="146"/>
      <c r="K736" s="146"/>
      <c r="L736" s="146"/>
      <c r="M736" s="146"/>
      <c r="N736" s="147" t="s">
        <v>87</v>
      </c>
      <c r="O736" s="146"/>
      <c r="P736" s="147" t="s">
        <v>250</v>
      </c>
      <c r="Q736" s="146"/>
      <c r="R736" s="146"/>
      <c r="S736" s="147" t="s">
        <v>250</v>
      </c>
      <c r="T736" s="146"/>
      <c r="U736" s="147" t="s">
        <v>250</v>
      </c>
      <c r="V736" s="147" t="s">
        <v>250</v>
      </c>
      <c r="W736" s="146"/>
      <c r="X736" s="146"/>
      <c r="Y736" s="146"/>
      <c r="Z736" s="147" t="s">
        <v>456</v>
      </c>
      <c r="AA736" s="146"/>
      <c r="AB736" s="146"/>
      <c r="AC736" s="146"/>
      <c r="AD736" s="146"/>
      <c r="AE736" s="146"/>
      <c r="AF736" s="146"/>
      <c r="AG736" s="146"/>
      <c r="AH736" s="142"/>
      <c r="AI736" s="130"/>
      <c r="AJ736" s="149" t="str">
        <f t="shared" si="23"/>
        <v/>
      </c>
      <c r="AK736" s="211"/>
      <c r="AL736" s="211"/>
      <c r="AM736" s="214"/>
      <c r="AN736" s="214"/>
      <c r="AO736" s="214"/>
      <c r="AP736" s="215"/>
    </row>
    <row r="737" spans="1:42" ht="27" customHeight="1" thickTop="1" thickBot="1" x14ac:dyDescent="0.25">
      <c r="A737" s="138"/>
      <c r="B737" s="304" t="str">
        <f>IF(C739="","",(VLOOKUP(C739,Lookups!$B$4:$C$2561,2,FALSE)))</f>
        <v/>
      </c>
      <c r="C737" s="366"/>
      <c r="D737" s="140"/>
      <c r="E737" s="140"/>
      <c r="F737" s="139"/>
      <c r="G737" s="149"/>
      <c r="H737" s="141" t="str">
        <f t="shared" si="22"/>
        <v/>
      </c>
      <c r="I737" s="146"/>
      <c r="J737" s="146"/>
      <c r="K737" s="146"/>
      <c r="L737" s="146"/>
      <c r="M737" s="146"/>
      <c r="N737" s="147" t="s">
        <v>87</v>
      </c>
      <c r="O737" s="146"/>
      <c r="P737" s="147" t="s">
        <v>250</v>
      </c>
      <c r="Q737" s="146"/>
      <c r="R737" s="146"/>
      <c r="S737" s="147" t="s">
        <v>250</v>
      </c>
      <c r="T737" s="146"/>
      <c r="U737" s="147" t="s">
        <v>250</v>
      </c>
      <c r="V737" s="147" t="s">
        <v>250</v>
      </c>
      <c r="W737" s="146"/>
      <c r="X737" s="146"/>
      <c r="Y737" s="146"/>
      <c r="Z737" s="147" t="s">
        <v>456</v>
      </c>
      <c r="AA737" s="146"/>
      <c r="AB737" s="146"/>
      <c r="AC737" s="146"/>
      <c r="AD737" s="146"/>
      <c r="AE737" s="146"/>
      <c r="AF737" s="146"/>
      <c r="AG737" s="146"/>
      <c r="AH737" s="142"/>
      <c r="AI737" s="130"/>
      <c r="AJ737" s="149" t="str">
        <f t="shared" si="23"/>
        <v/>
      </c>
      <c r="AK737" s="211"/>
      <c r="AL737" s="211"/>
      <c r="AM737" s="214"/>
      <c r="AN737" s="214"/>
      <c r="AO737" s="214"/>
      <c r="AP737" s="215"/>
    </row>
    <row r="738" spans="1:42" ht="27" customHeight="1" thickTop="1" thickBot="1" x14ac:dyDescent="0.25">
      <c r="A738" s="138"/>
      <c r="B738" s="304" t="str">
        <f>IF(C740="","",(VLOOKUP(C740,Lookups!$B$4:$C$2561,2,FALSE)))</f>
        <v/>
      </c>
      <c r="C738" s="366"/>
      <c r="D738" s="140"/>
      <c r="E738" s="140"/>
      <c r="F738" s="139"/>
      <c r="G738" s="149"/>
      <c r="H738" s="141" t="str">
        <f t="shared" si="22"/>
        <v/>
      </c>
      <c r="I738" s="146"/>
      <c r="J738" s="146"/>
      <c r="K738" s="146"/>
      <c r="L738" s="146"/>
      <c r="M738" s="146"/>
      <c r="N738" s="147" t="s">
        <v>87</v>
      </c>
      <c r="O738" s="146"/>
      <c r="P738" s="147" t="s">
        <v>250</v>
      </c>
      <c r="Q738" s="146"/>
      <c r="R738" s="146"/>
      <c r="S738" s="147" t="s">
        <v>250</v>
      </c>
      <c r="T738" s="146"/>
      <c r="U738" s="147" t="s">
        <v>250</v>
      </c>
      <c r="V738" s="147" t="s">
        <v>250</v>
      </c>
      <c r="W738" s="146"/>
      <c r="X738" s="146"/>
      <c r="Y738" s="146"/>
      <c r="Z738" s="147" t="s">
        <v>456</v>
      </c>
      <c r="AA738" s="146"/>
      <c r="AB738" s="146"/>
      <c r="AC738" s="146"/>
      <c r="AD738" s="146"/>
      <c r="AE738" s="146"/>
      <c r="AF738" s="146"/>
      <c r="AG738" s="146"/>
      <c r="AH738" s="142"/>
      <c r="AI738" s="130"/>
      <c r="AJ738" s="149" t="str">
        <f t="shared" si="23"/>
        <v/>
      </c>
      <c r="AK738" s="211"/>
      <c r="AL738" s="211"/>
      <c r="AM738" s="214"/>
      <c r="AN738" s="214"/>
      <c r="AO738" s="214"/>
      <c r="AP738" s="215"/>
    </row>
    <row r="739" spans="1:42" ht="27" customHeight="1" thickTop="1" thickBot="1" x14ac:dyDescent="0.25">
      <c r="A739" s="138"/>
      <c r="B739" s="304" t="str">
        <f>IF(C741="","",(VLOOKUP(C741,Lookups!$B$4:$C$2561,2,FALSE)))</f>
        <v/>
      </c>
      <c r="C739" s="366"/>
      <c r="D739" s="140"/>
      <c r="E739" s="140"/>
      <c r="F739" s="139"/>
      <c r="G739" s="149"/>
      <c r="H739" s="141" t="str">
        <f t="shared" si="22"/>
        <v/>
      </c>
      <c r="I739" s="146"/>
      <c r="J739" s="146"/>
      <c r="K739" s="146"/>
      <c r="L739" s="146"/>
      <c r="M739" s="146"/>
      <c r="N739" s="147" t="s">
        <v>87</v>
      </c>
      <c r="O739" s="146"/>
      <c r="P739" s="147" t="s">
        <v>250</v>
      </c>
      <c r="Q739" s="146"/>
      <c r="R739" s="146"/>
      <c r="S739" s="147" t="s">
        <v>250</v>
      </c>
      <c r="T739" s="146"/>
      <c r="U739" s="147" t="s">
        <v>250</v>
      </c>
      <c r="V739" s="147" t="s">
        <v>250</v>
      </c>
      <c r="W739" s="146"/>
      <c r="X739" s="146"/>
      <c r="Y739" s="146"/>
      <c r="Z739" s="147" t="s">
        <v>456</v>
      </c>
      <c r="AA739" s="146"/>
      <c r="AB739" s="146"/>
      <c r="AC739" s="146"/>
      <c r="AD739" s="146"/>
      <c r="AE739" s="146"/>
      <c r="AF739" s="146"/>
      <c r="AG739" s="146"/>
      <c r="AH739" s="142"/>
      <c r="AI739" s="130"/>
      <c r="AJ739" s="149" t="str">
        <f t="shared" si="23"/>
        <v/>
      </c>
      <c r="AK739" s="211"/>
      <c r="AL739" s="211"/>
      <c r="AM739" s="214"/>
      <c r="AN739" s="214"/>
      <c r="AO739" s="214"/>
      <c r="AP739" s="215"/>
    </row>
    <row r="740" spans="1:42" ht="27" customHeight="1" thickTop="1" thickBot="1" x14ac:dyDescent="0.25">
      <c r="A740" s="138"/>
      <c r="B740" s="304" t="str">
        <f>IF(C742="","",(VLOOKUP(C742,Lookups!$B$4:$C$2561,2,FALSE)))</f>
        <v/>
      </c>
      <c r="C740" s="366"/>
      <c r="D740" s="140"/>
      <c r="E740" s="140"/>
      <c r="F740" s="139"/>
      <c r="G740" s="149"/>
      <c r="H740" s="141" t="str">
        <f t="shared" si="22"/>
        <v/>
      </c>
      <c r="I740" s="146"/>
      <c r="J740" s="146"/>
      <c r="K740" s="146"/>
      <c r="L740" s="146"/>
      <c r="M740" s="146"/>
      <c r="N740" s="147" t="s">
        <v>87</v>
      </c>
      <c r="O740" s="146"/>
      <c r="P740" s="147" t="s">
        <v>250</v>
      </c>
      <c r="Q740" s="146"/>
      <c r="R740" s="146"/>
      <c r="S740" s="147" t="s">
        <v>250</v>
      </c>
      <c r="T740" s="146"/>
      <c r="U740" s="147" t="s">
        <v>250</v>
      </c>
      <c r="V740" s="147" t="s">
        <v>250</v>
      </c>
      <c r="W740" s="146"/>
      <c r="X740" s="146"/>
      <c r="Y740" s="146"/>
      <c r="Z740" s="147" t="s">
        <v>456</v>
      </c>
      <c r="AA740" s="146"/>
      <c r="AB740" s="146"/>
      <c r="AC740" s="146"/>
      <c r="AD740" s="146"/>
      <c r="AE740" s="146"/>
      <c r="AF740" s="146"/>
      <c r="AG740" s="146"/>
      <c r="AH740" s="142"/>
      <c r="AI740" s="130"/>
      <c r="AJ740" s="149" t="str">
        <f t="shared" si="23"/>
        <v/>
      </c>
      <c r="AK740" s="211"/>
      <c r="AL740" s="211"/>
      <c r="AM740" s="214"/>
      <c r="AN740" s="214"/>
      <c r="AO740" s="214"/>
      <c r="AP740" s="215"/>
    </row>
    <row r="741" spans="1:42" ht="27" customHeight="1" thickTop="1" thickBot="1" x14ac:dyDescent="0.25">
      <c r="A741" s="138"/>
      <c r="B741" s="304" t="str">
        <f>IF(C743="","",(VLOOKUP(C743,Lookups!$B$4:$C$2561,2,FALSE)))</f>
        <v/>
      </c>
      <c r="C741" s="366"/>
      <c r="D741" s="140"/>
      <c r="E741" s="140"/>
      <c r="F741" s="139"/>
      <c r="G741" s="149"/>
      <c r="H741" s="141" t="str">
        <f t="shared" si="22"/>
        <v/>
      </c>
      <c r="I741" s="146"/>
      <c r="J741" s="146"/>
      <c r="K741" s="146"/>
      <c r="L741" s="146"/>
      <c r="M741" s="146"/>
      <c r="N741" s="147" t="s">
        <v>87</v>
      </c>
      <c r="O741" s="146"/>
      <c r="P741" s="147" t="s">
        <v>250</v>
      </c>
      <c r="Q741" s="146"/>
      <c r="R741" s="146"/>
      <c r="S741" s="147" t="s">
        <v>250</v>
      </c>
      <c r="T741" s="146"/>
      <c r="U741" s="147" t="s">
        <v>250</v>
      </c>
      <c r="V741" s="147" t="s">
        <v>250</v>
      </c>
      <c r="W741" s="146"/>
      <c r="X741" s="146"/>
      <c r="Y741" s="146"/>
      <c r="Z741" s="147" t="s">
        <v>456</v>
      </c>
      <c r="AA741" s="146"/>
      <c r="AB741" s="146"/>
      <c r="AC741" s="146"/>
      <c r="AD741" s="146"/>
      <c r="AE741" s="146"/>
      <c r="AF741" s="146"/>
      <c r="AG741" s="146"/>
      <c r="AH741" s="142"/>
      <c r="AI741" s="130"/>
      <c r="AJ741" s="149" t="str">
        <f t="shared" si="23"/>
        <v/>
      </c>
      <c r="AK741" s="211"/>
      <c r="AL741" s="211"/>
      <c r="AM741" s="214"/>
      <c r="AN741" s="214"/>
      <c r="AO741" s="214"/>
      <c r="AP741" s="215"/>
    </row>
    <row r="742" spans="1:42" ht="27" customHeight="1" thickTop="1" thickBot="1" x14ac:dyDescent="0.25">
      <c r="A742" s="138"/>
      <c r="B742" s="304" t="str">
        <f>IF(C744="","",(VLOOKUP(C744,Lookups!$B$4:$C$2561,2,FALSE)))</f>
        <v/>
      </c>
      <c r="C742" s="366"/>
      <c r="D742" s="140"/>
      <c r="E742" s="140"/>
      <c r="F742" s="139"/>
      <c r="G742" s="149"/>
      <c r="H742" s="141" t="str">
        <f t="shared" si="22"/>
        <v/>
      </c>
      <c r="I742" s="146"/>
      <c r="J742" s="146"/>
      <c r="K742" s="146"/>
      <c r="L742" s="146"/>
      <c r="M742" s="146"/>
      <c r="N742" s="147" t="s">
        <v>87</v>
      </c>
      <c r="O742" s="146"/>
      <c r="P742" s="147" t="s">
        <v>250</v>
      </c>
      <c r="Q742" s="146"/>
      <c r="R742" s="146"/>
      <c r="S742" s="147" t="s">
        <v>250</v>
      </c>
      <c r="T742" s="146"/>
      <c r="U742" s="147" t="s">
        <v>250</v>
      </c>
      <c r="V742" s="147" t="s">
        <v>250</v>
      </c>
      <c r="W742" s="146"/>
      <c r="X742" s="146"/>
      <c r="Y742" s="146"/>
      <c r="Z742" s="147" t="s">
        <v>456</v>
      </c>
      <c r="AA742" s="146"/>
      <c r="AB742" s="146"/>
      <c r="AC742" s="146"/>
      <c r="AD742" s="146"/>
      <c r="AE742" s="146"/>
      <c r="AF742" s="146"/>
      <c r="AG742" s="146"/>
      <c r="AH742" s="142"/>
      <c r="AI742" s="130"/>
      <c r="AJ742" s="149" t="str">
        <f t="shared" si="23"/>
        <v/>
      </c>
      <c r="AK742" s="211"/>
      <c r="AL742" s="211"/>
      <c r="AM742" s="214"/>
      <c r="AN742" s="214"/>
      <c r="AO742" s="214"/>
      <c r="AP742" s="215"/>
    </row>
    <row r="743" spans="1:42" ht="27" customHeight="1" thickTop="1" thickBot="1" x14ac:dyDescent="0.25">
      <c r="A743" s="138"/>
      <c r="B743" s="304" t="str">
        <f>IF(C745="","",(VLOOKUP(C745,Lookups!$B$4:$C$2561,2,FALSE)))</f>
        <v/>
      </c>
      <c r="C743" s="366"/>
      <c r="D743" s="140"/>
      <c r="E743" s="140"/>
      <c r="F743" s="139"/>
      <c r="G743" s="149"/>
      <c r="H743" s="141" t="str">
        <f t="shared" si="22"/>
        <v/>
      </c>
      <c r="I743" s="146"/>
      <c r="J743" s="146"/>
      <c r="K743" s="146"/>
      <c r="L743" s="146"/>
      <c r="M743" s="146"/>
      <c r="N743" s="147" t="s">
        <v>87</v>
      </c>
      <c r="O743" s="146"/>
      <c r="P743" s="147" t="s">
        <v>250</v>
      </c>
      <c r="Q743" s="146"/>
      <c r="R743" s="146"/>
      <c r="S743" s="147" t="s">
        <v>250</v>
      </c>
      <c r="T743" s="146"/>
      <c r="U743" s="147" t="s">
        <v>250</v>
      </c>
      <c r="V743" s="147" t="s">
        <v>250</v>
      </c>
      <c r="W743" s="146"/>
      <c r="X743" s="146"/>
      <c r="Y743" s="146"/>
      <c r="Z743" s="147" t="s">
        <v>456</v>
      </c>
      <c r="AA743" s="146"/>
      <c r="AB743" s="146"/>
      <c r="AC743" s="146"/>
      <c r="AD743" s="146"/>
      <c r="AE743" s="146"/>
      <c r="AF743" s="146"/>
      <c r="AG743" s="146"/>
      <c r="AH743" s="142"/>
      <c r="AI743" s="130"/>
      <c r="AJ743" s="149" t="str">
        <f t="shared" si="23"/>
        <v/>
      </c>
      <c r="AK743" s="211"/>
      <c r="AL743" s="211"/>
      <c r="AM743" s="214"/>
      <c r="AN743" s="214"/>
      <c r="AO743" s="214"/>
      <c r="AP743" s="215"/>
    </row>
    <row r="744" spans="1:42" ht="27" customHeight="1" thickTop="1" thickBot="1" x14ac:dyDescent="0.25">
      <c r="A744" s="138"/>
      <c r="B744" s="304" t="str">
        <f>IF(C746="","",(VLOOKUP(C746,Lookups!$B$4:$C$2561,2,FALSE)))</f>
        <v/>
      </c>
      <c r="C744" s="366"/>
      <c r="D744" s="140"/>
      <c r="E744" s="140"/>
      <c r="F744" s="139"/>
      <c r="G744" s="149"/>
      <c r="H744" s="141" t="str">
        <f t="shared" si="22"/>
        <v/>
      </c>
      <c r="I744" s="146"/>
      <c r="J744" s="146"/>
      <c r="K744" s="146"/>
      <c r="L744" s="146"/>
      <c r="M744" s="146"/>
      <c r="N744" s="147" t="s">
        <v>87</v>
      </c>
      <c r="O744" s="146"/>
      <c r="P744" s="147" t="s">
        <v>250</v>
      </c>
      <c r="Q744" s="146"/>
      <c r="R744" s="146"/>
      <c r="S744" s="147" t="s">
        <v>250</v>
      </c>
      <c r="T744" s="146"/>
      <c r="U744" s="147" t="s">
        <v>250</v>
      </c>
      <c r="V744" s="147" t="s">
        <v>250</v>
      </c>
      <c r="W744" s="146"/>
      <c r="X744" s="146"/>
      <c r="Y744" s="146"/>
      <c r="Z744" s="147" t="s">
        <v>456</v>
      </c>
      <c r="AA744" s="146"/>
      <c r="AB744" s="146"/>
      <c r="AC744" s="146"/>
      <c r="AD744" s="146"/>
      <c r="AE744" s="146"/>
      <c r="AF744" s="146"/>
      <c r="AG744" s="146"/>
      <c r="AH744" s="142"/>
      <c r="AI744" s="130"/>
      <c r="AJ744" s="149" t="str">
        <f t="shared" si="23"/>
        <v/>
      </c>
      <c r="AK744" s="211"/>
      <c r="AL744" s="211"/>
      <c r="AM744" s="214"/>
      <c r="AN744" s="214"/>
      <c r="AO744" s="214"/>
      <c r="AP744" s="215"/>
    </row>
    <row r="745" spans="1:42" ht="27" customHeight="1" thickTop="1" thickBot="1" x14ac:dyDescent="0.25">
      <c r="A745" s="138"/>
      <c r="B745" s="304" t="str">
        <f>IF(C747="","",(VLOOKUP(C747,Lookups!$B$4:$C$2561,2,FALSE)))</f>
        <v/>
      </c>
      <c r="C745" s="366"/>
      <c r="D745" s="140"/>
      <c r="E745" s="140"/>
      <c r="F745" s="139"/>
      <c r="G745" s="149"/>
      <c r="H745" s="141" t="str">
        <f t="shared" si="22"/>
        <v/>
      </c>
      <c r="I745" s="146"/>
      <c r="J745" s="146"/>
      <c r="K745" s="146"/>
      <c r="L745" s="146"/>
      <c r="M745" s="146"/>
      <c r="N745" s="147" t="s">
        <v>87</v>
      </c>
      <c r="O745" s="146"/>
      <c r="P745" s="147" t="s">
        <v>250</v>
      </c>
      <c r="Q745" s="146"/>
      <c r="R745" s="146"/>
      <c r="S745" s="147" t="s">
        <v>250</v>
      </c>
      <c r="T745" s="146"/>
      <c r="U745" s="147" t="s">
        <v>250</v>
      </c>
      <c r="V745" s="147" t="s">
        <v>250</v>
      </c>
      <c r="W745" s="146"/>
      <c r="X745" s="146"/>
      <c r="Y745" s="146"/>
      <c r="Z745" s="147" t="s">
        <v>456</v>
      </c>
      <c r="AA745" s="146"/>
      <c r="AB745" s="146"/>
      <c r="AC745" s="146"/>
      <c r="AD745" s="146"/>
      <c r="AE745" s="146"/>
      <c r="AF745" s="146"/>
      <c r="AG745" s="146"/>
      <c r="AH745" s="142"/>
      <c r="AI745" s="130"/>
      <c r="AJ745" s="149" t="str">
        <f t="shared" si="23"/>
        <v/>
      </c>
      <c r="AK745" s="211"/>
      <c r="AL745" s="211"/>
      <c r="AM745" s="214"/>
      <c r="AN745" s="214"/>
      <c r="AO745" s="214"/>
      <c r="AP745" s="215"/>
    </row>
    <row r="746" spans="1:42" ht="27" customHeight="1" thickTop="1" thickBot="1" x14ac:dyDescent="0.25">
      <c r="A746" s="138"/>
      <c r="B746" s="304" t="str">
        <f>IF(C748="","",(VLOOKUP(C748,Lookups!$B$4:$C$2561,2,FALSE)))</f>
        <v/>
      </c>
      <c r="C746" s="366"/>
      <c r="D746" s="140"/>
      <c r="E746" s="140"/>
      <c r="F746" s="139"/>
      <c r="G746" s="149"/>
      <c r="H746" s="141" t="str">
        <f t="shared" si="22"/>
        <v/>
      </c>
      <c r="I746" s="146"/>
      <c r="J746" s="146"/>
      <c r="K746" s="146"/>
      <c r="L746" s="146"/>
      <c r="M746" s="146"/>
      <c r="N746" s="147" t="s">
        <v>87</v>
      </c>
      <c r="O746" s="146"/>
      <c r="P746" s="147" t="s">
        <v>250</v>
      </c>
      <c r="Q746" s="146"/>
      <c r="R746" s="146"/>
      <c r="S746" s="147" t="s">
        <v>250</v>
      </c>
      <c r="T746" s="146"/>
      <c r="U746" s="147" t="s">
        <v>250</v>
      </c>
      <c r="V746" s="147" t="s">
        <v>250</v>
      </c>
      <c r="W746" s="146"/>
      <c r="X746" s="146"/>
      <c r="Y746" s="146"/>
      <c r="Z746" s="147" t="s">
        <v>456</v>
      </c>
      <c r="AA746" s="146"/>
      <c r="AB746" s="146"/>
      <c r="AC746" s="146"/>
      <c r="AD746" s="146"/>
      <c r="AE746" s="146"/>
      <c r="AF746" s="146"/>
      <c r="AG746" s="146"/>
      <c r="AH746" s="142"/>
      <c r="AI746" s="130"/>
      <c r="AJ746" s="149" t="str">
        <f t="shared" si="23"/>
        <v/>
      </c>
      <c r="AK746" s="211"/>
      <c r="AL746" s="211"/>
      <c r="AM746" s="214"/>
      <c r="AN746" s="214"/>
      <c r="AO746" s="214"/>
      <c r="AP746" s="215"/>
    </row>
    <row r="747" spans="1:42" ht="27" customHeight="1" thickTop="1" thickBot="1" x14ac:dyDescent="0.25">
      <c r="A747" s="138"/>
      <c r="B747" s="304" t="str">
        <f>IF(C749="","",(VLOOKUP(C749,Lookups!$B$4:$C$2561,2,FALSE)))</f>
        <v/>
      </c>
      <c r="C747" s="366"/>
      <c r="D747" s="140"/>
      <c r="E747" s="140"/>
      <c r="F747" s="139"/>
      <c r="G747" s="149"/>
      <c r="H747" s="141" t="str">
        <f t="shared" si="22"/>
        <v/>
      </c>
      <c r="I747" s="146"/>
      <c r="J747" s="146"/>
      <c r="K747" s="146"/>
      <c r="L747" s="146"/>
      <c r="M747" s="146"/>
      <c r="N747" s="147" t="s">
        <v>87</v>
      </c>
      <c r="O747" s="146"/>
      <c r="P747" s="147" t="s">
        <v>250</v>
      </c>
      <c r="Q747" s="146"/>
      <c r="R747" s="146"/>
      <c r="S747" s="147" t="s">
        <v>250</v>
      </c>
      <c r="T747" s="146"/>
      <c r="U747" s="147" t="s">
        <v>250</v>
      </c>
      <c r="V747" s="147" t="s">
        <v>250</v>
      </c>
      <c r="W747" s="146"/>
      <c r="X747" s="146"/>
      <c r="Y747" s="146"/>
      <c r="Z747" s="147" t="s">
        <v>456</v>
      </c>
      <c r="AA747" s="146"/>
      <c r="AB747" s="146"/>
      <c r="AC747" s="146"/>
      <c r="AD747" s="146"/>
      <c r="AE747" s="146"/>
      <c r="AF747" s="146"/>
      <c r="AG747" s="146"/>
      <c r="AH747" s="142"/>
      <c r="AI747" s="130"/>
      <c r="AJ747" s="149" t="str">
        <f t="shared" si="23"/>
        <v/>
      </c>
      <c r="AK747" s="211"/>
      <c r="AL747" s="211"/>
      <c r="AM747" s="214"/>
      <c r="AN747" s="214"/>
      <c r="AO747" s="214"/>
      <c r="AP747" s="215"/>
    </row>
    <row r="748" spans="1:42" ht="27" customHeight="1" thickTop="1" thickBot="1" x14ac:dyDescent="0.25">
      <c r="A748" s="138"/>
      <c r="B748" s="304" t="str">
        <f>IF(C750="","",(VLOOKUP(C750,Lookups!$B$4:$C$2561,2,FALSE)))</f>
        <v/>
      </c>
      <c r="C748" s="366"/>
      <c r="D748" s="140"/>
      <c r="E748" s="140"/>
      <c r="F748" s="139"/>
      <c r="G748" s="149"/>
      <c r="H748" s="141" t="str">
        <f t="shared" si="22"/>
        <v/>
      </c>
      <c r="I748" s="146"/>
      <c r="J748" s="146"/>
      <c r="K748" s="146"/>
      <c r="L748" s="146"/>
      <c r="M748" s="146"/>
      <c r="N748" s="147" t="s">
        <v>87</v>
      </c>
      <c r="O748" s="146"/>
      <c r="P748" s="147" t="s">
        <v>250</v>
      </c>
      <c r="Q748" s="146"/>
      <c r="R748" s="146"/>
      <c r="S748" s="147" t="s">
        <v>250</v>
      </c>
      <c r="T748" s="146"/>
      <c r="U748" s="147" t="s">
        <v>250</v>
      </c>
      <c r="V748" s="147" t="s">
        <v>250</v>
      </c>
      <c r="W748" s="146"/>
      <c r="X748" s="146"/>
      <c r="Y748" s="146"/>
      <c r="Z748" s="147" t="s">
        <v>456</v>
      </c>
      <c r="AA748" s="146"/>
      <c r="AB748" s="146"/>
      <c r="AC748" s="146"/>
      <c r="AD748" s="146"/>
      <c r="AE748" s="146"/>
      <c r="AF748" s="146"/>
      <c r="AG748" s="146"/>
      <c r="AH748" s="142"/>
      <c r="AI748" s="130"/>
      <c r="AJ748" s="149" t="str">
        <f t="shared" si="23"/>
        <v/>
      </c>
      <c r="AK748" s="211"/>
      <c r="AL748" s="211"/>
      <c r="AM748" s="214"/>
      <c r="AN748" s="214"/>
      <c r="AO748" s="214"/>
      <c r="AP748" s="215"/>
    </row>
    <row r="749" spans="1:42" ht="27" customHeight="1" thickTop="1" thickBot="1" x14ac:dyDescent="0.25">
      <c r="A749" s="138"/>
      <c r="B749" s="304" t="str">
        <f>IF(C751="","",(VLOOKUP(C751,Lookups!$B$4:$C$2561,2,FALSE)))</f>
        <v/>
      </c>
      <c r="C749" s="366"/>
      <c r="D749" s="140"/>
      <c r="E749" s="140"/>
      <c r="F749" s="139"/>
      <c r="G749" s="149"/>
      <c r="H749" s="141" t="str">
        <f t="shared" si="22"/>
        <v/>
      </c>
      <c r="I749" s="146"/>
      <c r="J749" s="146"/>
      <c r="K749" s="146"/>
      <c r="L749" s="146"/>
      <c r="M749" s="146"/>
      <c r="N749" s="147" t="s">
        <v>87</v>
      </c>
      <c r="O749" s="146"/>
      <c r="P749" s="147" t="s">
        <v>250</v>
      </c>
      <c r="Q749" s="146"/>
      <c r="R749" s="146"/>
      <c r="S749" s="147" t="s">
        <v>250</v>
      </c>
      <c r="T749" s="146"/>
      <c r="U749" s="147" t="s">
        <v>250</v>
      </c>
      <c r="V749" s="147" t="s">
        <v>250</v>
      </c>
      <c r="W749" s="146"/>
      <c r="X749" s="146"/>
      <c r="Y749" s="146"/>
      <c r="Z749" s="147" t="s">
        <v>456</v>
      </c>
      <c r="AA749" s="146"/>
      <c r="AB749" s="146"/>
      <c r="AC749" s="146"/>
      <c r="AD749" s="146"/>
      <c r="AE749" s="146"/>
      <c r="AF749" s="146"/>
      <c r="AG749" s="146"/>
      <c r="AH749" s="142"/>
      <c r="AI749" s="130"/>
      <c r="AJ749" s="149" t="str">
        <f t="shared" si="23"/>
        <v/>
      </c>
      <c r="AK749" s="211"/>
      <c r="AL749" s="211"/>
      <c r="AM749" s="214"/>
      <c r="AN749" s="214"/>
      <c r="AO749" s="214"/>
      <c r="AP749" s="215"/>
    </row>
    <row r="750" spans="1:42" ht="27" customHeight="1" thickTop="1" thickBot="1" x14ac:dyDescent="0.25">
      <c r="A750" s="138"/>
      <c r="B750" s="304" t="str">
        <f>IF(C752="","",(VLOOKUP(C752,Lookups!$B$4:$C$2561,2,FALSE)))</f>
        <v/>
      </c>
      <c r="C750" s="366"/>
      <c r="D750" s="140"/>
      <c r="E750" s="140"/>
      <c r="F750" s="139"/>
      <c r="G750" s="149"/>
      <c r="H750" s="141" t="str">
        <f t="shared" si="22"/>
        <v/>
      </c>
      <c r="I750" s="146"/>
      <c r="J750" s="146"/>
      <c r="K750" s="146"/>
      <c r="L750" s="146"/>
      <c r="M750" s="146"/>
      <c r="N750" s="147" t="s">
        <v>87</v>
      </c>
      <c r="O750" s="146"/>
      <c r="P750" s="147" t="s">
        <v>250</v>
      </c>
      <c r="Q750" s="146"/>
      <c r="R750" s="146"/>
      <c r="S750" s="147" t="s">
        <v>250</v>
      </c>
      <c r="T750" s="146"/>
      <c r="U750" s="147" t="s">
        <v>250</v>
      </c>
      <c r="V750" s="147" t="s">
        <v>250</v>
      </c>
      <c r="W750" s="146"/>
      <c r="X750" s="146"/>
      <c r="Y750" s="146"/>
      <c r="Z750" s="147" t="s">
        <v>456</v>
      </c>
      <c r="AA750" s="146"/>
      <c r="AB750" s="146"/>
      <c r="AC750" s="146"/>
      <c r="AD750" s="146"/>
      <c r="AE750" s="146"/>
      <c r="AF750" s="146"/>
      <c r="AG750" s="146"/>
      <c r="AH750" s="142"/>
      <c r="AI750" s="130"/>
      <c r="AJ750" s="149" t="str">
        <f t="shared" si="23"/>
        <v/>
      </c>
      <c r="AK750" s="211"/>
      <c r="AL750" s="211"/>
      <c r="AM750" s="214"/>
      <c r="AN750" s="214"/>
      <c r="AO750" s="214"/>
      <c r="AP750" s="215"/>
    </row>
    <row r="751" spans="1:42" ht="27" customHeight="1" thickTop="1" thickBot="1" x14ac:dyDescent="0.25">
      <c r="A751" s="138"/>
      <c r="B751" s="304" t="str">
        <f>IF(C753="","",(VLOOKUP(C753,Lookups!$B$4:$C$2561,2,FALSE)))</f>
        <v/>
      </c>
      <c r="C751" s="366"/>
      <c r="D751" s="140"/>
      <c r="E751" s="140"/>
      <c r="F751" s="139"/>
      <c r="G751" s="149"/>
      <c r="H751" s="141" t="str">
        <f t="shared" si="22"/>
        <v/>
      </c>
      <c r="I751" s="146"/>
      <c r="J751" s="146"/>
      <c r="K751" s="146"/>
      <c r="L751" s="146"/>
      <c r="M751" s="146"/>
      <c r="N751" s="147" t="s">
        <v>87</v>
      </c>
      <c r="O751" s="146"/>
      <c r="P751" s="147" t="s">
        <v>250</v>
      </c>
      <c r="Q751" s="146"/>
      <c r="R751" s="146"/>
      <c r="S751" s="147" t="s">
        <v>250</v>
      </c>
      <c r="T751" s="146"/>
      <c r="U751" s="147" t="s">
        <v>250</v>
      </c>
      <c r="V751" s="147" t="s">
        <v>250</v>
      </c>
      <c r="W751" s="146"/>
      <c r="X751" s="146"/>
      <c r="Y751" s="146"/>
      <c r="Z751" s="147" t="s">
        <v>456</v>
      </c>
      <c r="AA751" s="146"/>
      <c r="AB751" s="146"/>
      <c r="AC751" s="146"/>
      <c r="AD751" s="146"/>
      <c r="AE751" s="146"/>
      <c r="AF751" s="146"/>
      <c r="AG751" s="146"/>
      <c r="AH751" s="142"/>
      <c r="AI751" s="130"/>
      <c r="AJ751" s="149" t="str">
        <f t="shared" si="23"/>
        <v/>
      </c>
      <c r="AK751" s="211"/>
      <c r="AL751" s="211"/>
      <c r="AM751" s="214"/>
      <c r="AN751" s="214"/>
      <c r="AO751" s="214"/>
      <c r="AP751" s="215"/>
    </row>
    <row r="752" spans="1:42" ht="27" customHeight="1" thickTop="1" thickBot="1" x14ac:dyDescent="0.25">
      <c r="A752" s="138"/>
      <c r="B752" s="304" t="str">
        <f>IF(C754="","",(VLOOKUP(C754,Lookups!$B$4:$C$2561,2,FALSE)))</f>
        <v/>
      </c>
      <c r="C752" s="366"/>
      <c r="D752" s="140"/>
      <c r="E752" s="140"/>
      <c r="F752" s="139"/>
      <c r="G752" s="149"/>
      <c r="H752" s="141" t="str">
        <f t="shared" si="22"/>
        <v/>
      </c>
      <c r="I752" s="146"/>
      <c r="J752" s="146"/>
      <c r="K752" s="146"/>
      <c r="L752" s="146"/>
      <c r="M752" s="146"/>
      <c r="N752" s="147" t="s">
        <v>87</v>
      </c>
      <c r="O752" s="146"/>
      <c r="P752" s="147" t="s">
        <v>250</v>
      </c>
      <c r="Q752" s="146"/>
      <c r="R752" s="146"/>
      <c r="S752" s="147" t="s">
        <v>250</v>
      </c>
      <c r="T752" s="146"/>
      <c r="U752" s="147" t="s">
        <v>250</v>
      </c>
      <c r="V752" s="147" t="s">
        <v>250</v>
      </c>
      <c r="W752" s="146"/>
      <c r="X752" s="146"/>
      <c r="Y752" s="146"/>
      <c r="Z752" s="147" t="s">
        <v>456</v>
      </c>
      <c r="AA752" s="146"/>
      <c r="AB752" s="146"/>
      <c r="AC752" s="146"/>
      <c r="AD752" s="146"/>
      <c r="AE752" s="146"/>
      <c r="AF752" s="146"/>
      <c r="AG752" s="146"/>
      <c r="AH752" s="142"/>
      <c r="AI752" s="130"/>
      <c r="AJ752" s="149" t="str">
        <f t="shared" si="23"/>
        <v/>
      </c>
      <c r="AK752" s="211"/>
      <c r="AL752" s="211"/>
      <c r="AM752" s="214"/>
      <c r="AN752" s="214"/>
      <c r="AO752" s="214"/>
      <c r="AP752" s="215"/>
    </row>
    <row r="753" spans="1:42" ht="27" customHeight="1" thickTop="1" thickBot="1" x14ac:dyDescent="0.25">
      <c r="A753" s="138"/>
      <c r="B753" s="304" t="str">
        <f>IF(C755="","",(VLOOKUP(C755,Lookups!$B$4:$C$2561,2,FALSE)))</f>
        <v/>
      </c>
      <c r="C753" s="366"/>
      <c r="D753" s="140"/>
      <c r="E753" s="140"/>
      <c r="F753" s="139"/>
      <c r="G753" s="149"/>
      <c r="H753" s="141" t="str">
        <f t="shared" si="22"/>
        <v/>
      </c>
      <c r="I753" s="146"/>
      <c r="J753" s="146"/>
      <c r="K753" s="146"/>
      <c r="L753" s="146"/>
      <c r="M753" s="146"/>
      <c r="N753" s="147" t="s">
        <v>87</v>
      </c>
      <c r="O753" s="146"/>
      <c r="P753" s="147" t="s">
        <v>250</v>
      </c>
      <c r="Q753" s="146"/>
      <c r="R753" s="146"/>
      <c r="S753" s="147" t="s">
        <v>250</v>
      </c>
      <c r="T753" s="146"/>
      <c r="U753" s="147" t="s">
        <v>250</v>
      </c>
      <c r="V753" s="147" t="s">
        <v>250</v>
      </c>
      <c r="W753" s="146"/>
      <c r="X753" s="146"/>
      <c r="Y753" s="146"/>
      <c r="Z753" s="147" t="s">
        <v>456</v>
      </c>
      <c r="AA753" s="146"/>
      <c r="AB753" s="146"/>
      <c r="AC753" s="146"/>
      <c r="AD753" s="146"/>
      <c r="AE753" s="146"/>
      <c r="AF753" s="146"/>
      <c r="AG753" s="146"/>
      <c r="AH753" s="142"/>
      <c r="AI753" s="130"/>
      <c r="AJ753" s="149" t="str">
        <f t="shared" si="23"/>
        <v/>
      </c>
      <c r="AK753" s="211"/>
      <c r="AL753" s="211"/>
      <c r="AM753" s="214"/>
      <c r="AN753" s="214"/>
      <c r="AO753" s="214"/>
      <c r="AP753" s="215"/>
    </row>
    <row r="754" spans="1:42" ht="27" customHeight="1" thickTop="1" thickBot="1" x14ac:dyDescent="0.25">
      <c r="A754" s="138"/>
      <c r="B754" s="304" t="str">
        <f>IF(C756="","",(VLOOKUP(C756,Lookups!$B$4:$C$2561,2,FALSE)))</f>
        <v/>
      </c>
      <c r="C754" s="366"/>
      <c r="D754" s="140"/>
      <c r="E754" s="140"/>
      <c r="F754" s="139"/>
      <c r="G754" s="149"/>
      <c r="H754" s="141" t="str">
        <f t="shared" si="22"/>
        <v/>
      </c>
      <c r="I754" s="146"/>
      <c r="J754" s="146"/>
      <c r="K754" s="146"/>
      <c r="L754" s="146"/>
      <c r="M754" s="146"/>
      <c r="N754" s="147" t="s">
        <v>87</v>
      </c>
      <c r="O754" s="146"/>
      <c r="P754" s="147" t="s">
        <v>250</v>
      </c>
      <c r="Q754" s="146"/>
      <c r="R754" s="146"/>
      <c r="S754" s="147" t="s">
        <v>250</v>
      </c>
      <c r="T754" s="146"/>
      <c r="U754" s="147" t="s">
        <v>250</v>
      </c>
      <c r="V754" s="147" t="s">
        <v>250</v>
      </c>
      <c r="W754" s="146"/>
      <c r="X754" s="146"/>
      <c r="Y754" s="146"/>
      <c r="Z754" s="147" t="s">
        <v>456</v>
      </c>
      <c r="AA754" s="146"/>
      <c r="AB754" s="146"/>
      <c r="AC754" s="146"/>
      <c r="AD754" s="146"/>
      <c r="AE754" s="146"/>
      <c r="AF754" s="146"/>
      <c r="AG754" s="146"/>
      <c r="AH754" s="142"/>
      <c r="AI754" s="130"/>
      <c r="AJ754" s="149" t="str">
        <f t="shared" si="23"/>
        <v/>
      </c>
      <c r="AK754" s="211"/>
      <c r="AL754" s="211"/>
      <c r="AM754" s="214"/>
      <c r="AN754" s="214"/>
      <c r="AO754" s="214"/>
      <c r="AP754" s="215"/>
    </row>
    <row r="755" spans="1:42" ht="27" customHeight="1" thickTop="1" thickBot="1" x14ac:dyDescent="0.25">
      <c r="A755" s="138"/>
      <c r="B755" s="304" t="str">
        <f>IF(C757="","",(VLOOKUP(C757,Lookups!$B$4:$C$2561,2,FALSE)))</f>
        <v/>
      </c>
      <c r="C755" s="366"/>
      <c r="D755" s="140"/>
      <c r="E755" s="140"/>
      <c r="F755" s="139"/>
      <c r="G755" s="149"/>
      <c r="H755" s="141" t="str">
        <f t="shared" si="22"/>
        <v/>
      </c>
      <c r="I755" s="146"/>
      <c r="J755" s="146"/>
      <c r="K755" s="146"/>
      <c r="L755" s="146"/>
      <c r="M755" s="146"/>
      <c r="N755" s="147" t="s">
        <v>87</v>
      </c>
      <c r="O755" s="146"/>
      <c r="P755" s="147" t="s">
        <v>250</v>
      </c>
      <c r="Q755" s="146"/>
      <c r="R755" s="146"/>
      <c r="S755" s="147" t="s">
        <v>250</v>
      </c>
      <c r="T755" s="146"/>
      <c r="U755" s="147" t="s">
        <v>250</v>
      </c>
      <c r="V755" s="147" t="s">
        <v>250</v>
      </c>
      <c r="W755" s="146"/>
      <c r="X755" s="146"/>
      <c r="Y755" s="146"/>
      <c r="Z755" s="147" t="s">
        <v>456</v>
      </c>
      <c r="AA755" s="146"/>
      <c r="AB755" s="146"/>
      <c r="AC755" s="146"/>
      <c r="AD755" s="146"/>
      <c r="AE755" s="146"/>
      <c r="AF755" s="146"/>
      <c r="AG755" s="146"/>
      <c r="AH755" s="142"/>
      <c r="AI755" s="130"/>
      <c r="AJ755" s="149" t="str">
        <f t="shared" si="23"/>
        <v/>
      </c>
      <c r="AK755" s="211"/>
      <c r="AL755" s="211"/>
      <c r="AM755" s="214"/>
      <c r="AN755" s="214"/>
      <c r="AO755" s="214"/>
      <c r="AP755" s="215"/>
    </row>
    <row r="756" spans="1:42" ht="27" customHeight="1" thickTop="1" thickBot="1" x14ac:dyDescent="0.25">
      <c r="A756" s="138"/>
      <c r="B756" s="304" t="str">
        <f>IF(C758="","",(VLOOKUP(C758,Lookups!$B$4:$C$2561,2,FALSE)))</f>
        <v/>
      </c>
      <c r="D756" s="140"/>
      <c r="E756" s="140"/>
      <c r="F756" s="139"/>
      <c r="G756" s="149"/>
      <c r="H756" s="141" t="str">
        <f t="shared" si="22"/>
        <v/>
      </c>
      <c r="I756" s="146"/>
      <c r="J756" s="146"/>
      <c r="K756" s="146"/>
      <c r="L756" s="146"/>
      <c r="M756" s="146"/>
      <c r="N756" s="147" t="s">
        <v>87</v>
      </c>
      <c r="O756" s="146"/>
      <c r="P756" s="147" t="s">
        <v>250</v>
      </c>
      <c r="Q756" s="146"/>
      <c r="R756" s="146"/>
      <c r="S756" s="147" t="s">
        <v>250</v>
      </c>
      <c r="T756" s="146"/>
      <c r="U756" s="147" t="s">
        <v>250</v>
      </c>
      <c r="V756" s="147" t="s">
        <v>250</v>
      </c>
      <c r="W756" s="146"/>
      <c r="X756" s="146"/>
      <c r="Y756" s="146"/>
      <c r="Z756" s="147" t="s">
        <v>456</v>
      </c>
      <c r="AA756" s="146"/>
      <c r="AB756" s="146"/>
      <c r="AC756" s="146"/>
      <c r="AD756" s="146"/>
      <c r="AE756" s="146"/>
      <c r="AF756" s="146"/>
      <c r="AG756" s="146"/>
      <c r="AH756" s="142"/>
      <c r="AI756" s="130"/>
      <c r="AJ756" s="149" t="str">
        <f t="shared" si="23"/>
        <v/>
      </c>
      <c r="AK756" s="211"/>
      <c r="AL756" s="211"/>
      <c r="AM756" s="214"/>
      <c r="AN756" s="214"/>
      <c r="AO756" s="214"/>
      <c r="AP756" s="215"/>
    </row>
    <row r="757" spans="1:42" ht="27" customHeight="1" thickTop="1" thickBot="1" x14ac:dyDescent="0.25">
      <c r="A757" s="138"/>
      <c r="B757" s="304" t="str">
        <f>IF(C759="","",(VLOOKUP(C759,Lookups!$B$4:$C$2561,2,FALSE)))</f>
        <v/>
      </c>
      <c r="D757" s="140"/>
      <c r="E757" s="140"/>
      <c r="F757" s="139"/>
      <c r="G757" s="149"/>
      <c r="H757" s="141" t="str">
        <f t="shared" si="22"/>
        <v/>
      </c>
      <c r="I757" s="146"/>
      <c r="J757" s="146"/>
      <c r="K757" s="146"/>
      <c r="L757" s="146"/>
      <c r="M757" s="146"/>
      <c r="N757" s="147" t="s">
        <v>87</v>
      </c>
      <c r="O757" s="146"/>
      <c r="P757" s="147" t="s">
        <v>250</v>
      </c>
      <c r="Q757" s="146"/>
      <c r="R757" s="146"/>
      <c r="S757" s="147" t="s">
        <v>250</v>
      </c>
      <c r="T757" s="146"/>
      <c r="U757" s="147" t="s">
        <v>250</v>
      </c>
      <c r="V757" s="147" t="s">
        <v>250</v>
      </c>
      <c r="W757" s="146"/>
      <c r="X757" s="146"/>
      <c r="Y757" s="146"/>
      <c r="Z757" s="147" t="s">
        <v>456</v>
      </c>
      <c r="AA757" s="146"/>
      <c r="AB757" s="146"/>
      <c r="AC757" s="146"/>
      <c r="AD757" s="146"/>
      <c r="AE757" s="146"/>
      <c r="AF757" s="146"/>
      <c r="AG757" s="146"/>
      <c r="AH757" s="142"/>
      <c r="AI757" s="130"/>
      <c r="AJ757" s="149" t="str">
        <f t="shared" si="23"/>
        <v/>
      </c>
      <c r="AK757" s="211"/>
      <c r="AL757" s="211"/>
      <c r="AM757" s="214"/>
      <c r="AN757" s="214"/>
      <c r="AO757" s="214"/>
      <c r="AP757" s="215"/>
    </row>
    <row r="758" spans="1:42" ht="27" customHeight="1" thickTop="1" thickBot="1" x14ac:dyDescent="0.25">
      <c r="A758" s="138"/>
      <c r="B758" s="304" t="str">
        <f>IF(C760="","",(VLOOKUP(C760,Lookups!$B$4:$C$2561,2,FALSE)))</f>
        <v/>
      </c>
      <c r="D758" s="140"/>
      <c r="E758" s="140"/>
      <c r="F758" s="139"/>
      <c r="G758" s="149"/>
      <c r="H758" s="141" t="str">
        <f t="shared" si="22"/>
        <v/>
      </c>
      <c r="I758" s="146"/>
      <c r="J758" s="146"/>
      <c r="K758" s="146"/>
      <c r="L758" s="146"/>
      <c r="M758" s="146"/>
      <c r="N758" s="147" t="s">
        <v>87</v>
      </c>
      <c r="O758" s="146"/>
      <c r="P758" s="147" t="s">
        <v>250</v>
      </c>
      <c r="Q758" s="146"/>
      <c r="R758" s="146"/>
      <c r="S758" s="147" t="s">
        <v>250</v>
      </c>
      <c r="T758" s="146"/>
      <c r="U758" s="147" t="s">
        <v>250</v>
      </c>
      <c r="V758" s="147" t="s">
        <v>250</v>
      </c>
      <c r="W758" s="146"/>
      <c r="X758" s="146"/>
      <c r="Y758" s="146"/>
      <c r="Z758" s="147" t="s">
        <v>456</v>
      </c>
      <c r="AA758" s="146"/>
      <c r="AB758" s="146"/>
      <c r="AC758" s="146"/>
      <c r="AD758" s="146"/>
      <c r="AE758" s="146"/>
      <c r="AF758" s="146"/>
      <c r="AG758" s="146"/>
      <c r="AH758" s="142"/>
      <c r="AI758" s="130"/>
      <c r="AJ758" s="149" t="str">
        <f t="shared" si="23"/>
        <v/>
      </c>
      <c r="AK758" s="211"/>
      <c r="AL758" s="211"/>
      <c r="AM758" s="214"/>
      <c r="AN758" s="214"/>
      <c r="AO758" s="214"/>
      <c r="AP758" s="215"/>
    </row>
    <row r="759" spans="1:42" ht="27" customHeight="1" thickTop="1" thickBot="1" x14ac:dyDescent="0.25">
      <c r="A759" s="138"/>
      <c r="B759" s="304" t="str">
        <f>IF(C761="","",(VLOOKUP(C761,Lookups!$B$4:$C$2561,2,FALSE)))</f>
        <v/>
      </c>
      <c r="D759" s="140"/>
      <c r="E759" s="140"/>
      <c r="F759" s="139"/>
      <c r="G759" s="149"/>
      <c r="H759" s="141" t="str">
        <f t="shared" si="22"/>
        <v/>
      </c>
      <c r="I759" s="146"/>
      <c r="J759" s="146"/>
      <c r="K759" s="146"/>
      <c r="L759" s="146"/>
      <c r="M759" s="146"/>
      <c r="N759" s="147" t="s">
        <v>87</v>
      </c>
      <c r="O759" s="146"/>
      <c r="P759" s="147" t="s">
        <v>250</v>
      </c>
      <c r="Q759" s="146"/>
      <c r="R759" s="146"/>
      <c r="S759" s="147" t="s">
        <v>250</v>
      </c>
      <c r="T759" s="146"/>
      <c r="U759" s="147" t="s">
        <v>250</v>
      </c>
      <c r="V759" s="147" t="s">
        <v>250</v>
      </c>
      <c r="W759" s="146"/>
      <c r="X759" s="146"/>
      <c r="Y759" s="146"/>
      <c r="Z759" s="147" t="s">
        <v>456</v>
      </c>
      <c r="AA759" s="146"/>
      <c r="AB759" s="146"/>
      <c r="AC759" s="146"/>
      <c r="AD759" s="146"/>
      <c r="AE759" s="146"/>
      <c r="AF759" s="146"/>
      <c r="AG759" s="146"/>
      <c r="AH759" s="142"/>
      <c r="AI759" s="130"/>
      <c r="AJ759" s="149" t="str">
        <f t="shared" si="23"/>
        <v/>
      </c>
      <c r="AK759" s="211"/>
      <c r="AL759" s="211"/>
      <c r="AM759" s="214"/>
      <c r="AN759" s="214"/>
      <c r="AO759" s="214"/>
      <c r="AP759" s="215"/>
    </row>
    <row r="760" spans="1:42" ht="27" customHeight="1" thickTop="1" thickBot="1" x14ac:dyDescent="0.25">
      <c r="A760" s="138"/>
      <c r="B760" s="304" t="str">
        <f>IF(C762="","",(VLOOKUP(C762,Lookups!$B$4:$C$2561,2,FALSE)))</f>
        <v/>
      </c>
      <c r="D760" s="140"/>
      <c r="E760" s="140"/>
      <c r="F760" s="139"/>
      <c r="G760" s="149"/>
      <c r="H760" s="141" t="str">
        <f t="shared" si="22"/>
        <v/>
      </c>
      <c r="I760" s="146"/>
      <c r="J760" s="146"/>
      <c r="K760" s="146"/>
      <c r="L760" s="146"/>
      <c r="M760" s="146"/>
      <c r="N760" s="147" t="s">
        <v>87</v>
      </c>
      <c r="O760" s="146"/>
      <c r="P760" s="147" t="s">
        <v>250</v>
      </c>
      <c r="Q760" s="146"/>
      <c r="R760" s="146"/>
      <c r="S760" s="147" t="s">
        <v>250</v>
      </c>
      <c r="T760" s="146"/>
      <c r="U760" s="147" t="s">
        <v>250</v>
      </c>
      <c r="V760" s="147" t="s">
        <v>250</v>
      </c>
      <c r="W760" s="146"/>
      <c r="X760" s="146"/>
      <c r="Y760" s="146"/>
      <c r="Z760" s="147" t="s">
        <v>456</v>
      </c>
      <c r="AA760" s="146"/>
      <c r="AB760" s="146"/>
      <c r="AC760" s="146"/>
      <c r="AD760" s="146"/>
      <c r="AE760" s="146"/>
      <c r="AF760" s="146"/>
      <c r="AG760" s="146"/>
      <c r="AH760" s="142"/>
      <c r="AI760" s="130"/>
      <c r="AJ760" s="149" t="str">
        <f t="shared" si="23"/>
        <v/>
      </c>
      <c r="AK760" s="211"/>
      <c r="AL760" s="211"/>
      <c r="AM760" s="214"/>
      <c r="AN760" s="214"/>
      <c r="AO760" s="214"/>
      <c r="AP760" s="215"/>
    </row>
    <row r="761" spans="1:42" ht="27" customHeight="1" thickTop="1" thickBot="1" x14ac:dyDescent="0.25">
      <c r="A761" s="138"/>
      <c r="B761" s="304" t="str">
        <f>IF(C763="","",(VLOOKUP(C763,Lookups!$B$4:$C$2561,2,FALSE)))</f>
        <v/>
      </c>
      <c r="D761" s="140"/>
      <c r="E761" s="140"/>
      <c r="F761" s="139"/>
      <c r="G761" s="149"/>
      <c r="H761" s="141" t="str">
        <f t="shared" si="22"/>
        <v/>
      </c>
      <c r="I761" s="146"/>
      <c r="J761" s="146"/>
      <c r="K761" s="146"/>
      <c r="L761" s="146"/>
      <c r="M761" s="146"/>
      <c r="N761" s="147" t="s">
        <v>87</v>
      </c>
      <c r="O761" s="146"/>
      <c r="P761" s="147" t="s">
        <v>250</v>
      </c>
      <c r="Q761" s="146"/>
      <c r="R761" s="146"/>
      <c r="S761" s="147" t="s">
        <v>250</v>
      </c>
      <c r="T761" s="146"/>
      <c r="U761" s="147" t="s">
        <v>250</v>
      </c>
      <c r="V761" s="147" t="s">
        <v>250</v>
      </c>
      <c r="W761" s="146"/>
      <c r="X761" s="146"/>
      <c r="Y761" s="146"/>
      <c r="Z761" s="147" t="s">
        <v>456</v>
      </c>
      <c r="AA761" s="146"/>
      <c r="AB761" s="146"/>
      <c r="AC761" s="146"/>
      <c r="AD761" s="146"/>
      <c r="AE761" s="146"/>
      <c r="AF761" s="146"/>
      <c r="AG761" s="146"/>
      <c r="AH761" s="142"/>
      <c r="AI761" s="130"/>
      <c r="AJ761" s="149" t="str">
        <f t="shared" si="23"/>
        <v/>
      </c>
      <c r="AK761" s="211"/>
      <c r="AL761" s="211"/>
      <c r="AM761" s="214"/>
      <c r="AN761" s="214"/>
      <c r="AO761" s="214"/>
      <c r="AP761" s="215"/>
    </row>
    <row r="762" spans="1:42" ht="27" customHeight="1" thickTop="1" thickBot="1" x14ac:dyDescent="0.25">
      <c r="A762" s="138"/>
      <c r="B762" s="304" t="str">
        <f>IF(C764="","",(VLOOKUP(C764,Lookups!$B$4:$C$2561,2,FALSE)))</f>
        <v/>
      </c>
      <c r="D762" s="140"/>
      <c r="E762" s="140"/>
      <c r="F762" s="139"/>
      <c r="G762" s="149"/>
      <c r="H762" s="141" t="str">
        <f t="shared" si="22"/>
        <v/>
      </c>
      <c r="I762" s="146"/>
      <c r="J762" s="146"/>
      <c r="K762" s="146"/>
      <c r="L762" s="146"/>
      <c r="M762" s="146"/>
      <c r="N762" s="147" t="s">
        <v>87</v>
      </c>
      <c r="O762" s="146"/>
      <c r="P762" s="147" t="s">
        <v>250</v>
      </c>
      <c r="Q762" s="146"/>
      <c r="R762" s="146"/>
      <c r="S762" s="147" t="s">
        <v>250</v>
      </c>
      <c r="T762" s="146"/>
      <c r="U762" s="147" t="s">
        <v>250</v>
      </c>
      <c r="V762" s="147" t="s">
        <v>250</v>
      </c>
      <c r="W762" s="146"/>
      <c r="X762" s="146"/>
      <c r="Y762" s="146"/>
      <c r="Z762" s="147" t="s">
        <v>456</v>
      </c>
      <c r="AA762" s="146"/>
      <c r="AB762" s="146"/>
      <c r="AC762" s="146"/>
      <c r="AD762" s="146"/>
      <c r="AE762" s="146"/>
      <c r="AF762" s="146"/>
      <c r="AG762" s="146"/>
      <c r="AH762" s="142"/>
      <c r="AI762" s="130"/>
      <c r="AJ762" s="149" t="str">
        <f t="shared" si="23"/>
        <v/>
      </c>
      <c r="AK762" s="211"/>
      <c r="AL762" s="211"/>
      <c r="AM762" s="214"/>
      <c r="AN762" s="214"/>
      <c r="AO762" s="214"/>
      <c r="AP762" s="215"/>
    </row>
    <row r="763" spans="1:42" ht="27" customHeight="1" thickTop="1" thickBot="1" x14ac:dyDescent="0.25">
      <c r="A763" s="138"/>
      <c r="B763" s="304" t="str">
        <f>IF(C765="","",(VLOOKUP(C765,Lookups!$B$4:$C$2561,2,FALSE)))</f>
        <v/>
      </c>
      <c r="D763" s="140"/>
      <c r="E763" s="140"/>
      <c r="F763" s="139"/>
      <c r="G763" s="149"/>
      <c r="H763" s="141" t="str">
        <f t="shared" si="22"/>
        <v/>
      </c>
      <c r="I763" s="146"/>
      <c r="J763" s="146"/>
      <c r="K763" s="146"/>
      <c r="L763" s="146"/>
      <c r="M763" s="146"/>
      <c r="N763" s="147" t="s">
        <v>87</v>
      </c>
      <c r="O763" s="146"/>
      <c r="P763" s="147" t="s">
        <v>250</v>
      </c>
      <c r="Q763" s="146"/>
      <c r="R763" s="146"/>
      <c r="S763" s="147" t="s">
        <v>250</v>
      </c>
      <c r="T763" s="146"/>
      <c r="U763" s="147" t="s">
        <v>250</v>
      </c>
      <c r="V763" s="147" t="s">
        <v>250</v>
      </c>
      <c r="W763" s="146"/>
      <c r="X763" s="146"/>
      <c r="Y763" s="146"/>
      <c r="Z763" s="147" t="s">
        <v>456</v>
      </c>
      <c r="AA763" s="146"/>
      <c r="AB763" s="146"/>
      <c r="AC763" s="146"/>
      <c r="AD763" s="146"/>
      <c r="AE763" s="146"/>
      <c r="AF763" s="146"/>
      <c r="AG763" s="146"/>
      <c r="AH763" s="142"/>
      <c r="AI763" s="130"/>
      <c r="AJ763" s="149" t="str">
        <f t="shared" si="23"/>
        <v/>
      </c>
      <c r="AK763" s="211"/>
      <c r="AL763" s="211"/>
      <c r="AM763" s="214"/>
      <c r="AN763" s="214"/>
      <c r="AO763" s="214"/>
      <c r="AP763" s="215"/>
    </row>
    <row r="764" spans="1:42" ht="27" customHeight="1" thickTop="1" thickBot="1" x14ac:dyDescent="0.25">
      <c r="A764" s="138"/>
      <c r="B764" s="304" t="str">
        <f>IF(C766="","",(VLOOKUP(C766,Lookups!$B$4:$C$2561,2,FALSE)))</f>
        <v/>
      </c>
      <c r="D764" s="140"/>
      <c r="E764" s="140"/>
      <c r="F764" s="139"/>
      <c r="G764" s="149"/>
      <c r="H764" s="141" t="str">
        <f t="shared" si="22"/>
        <v/>
      </c>
      <c r="I764" s="146"/>
      <c r="J764" s="146"/>
      <c r="K764" s="146"/>
      <c r="L764" s="146"/>
      <c r="M764" s="146"/>
      <c r="N764" s="147" t="s">
        <v>87</v>
      </c>
      <c r="O764" s="146"/>
      <c r="P764" s="147" t="s">
        <v>250</v>
      </c>
      <c r="Q764" s="146"/>
      <c r="R764" s="146"/>
      <c r="S764" s="147" t="s">
        <v>250</v>
      </c>
      <c r="T764" s="146"/>
      <c r="U764" s="147" t="s">
        <v>250</v>
      </c>
      <c r="V764" s="147" t="s">
        <v>250</v>
      </c>
      <c r="W764" s="146"/>
      <c r="X764" s="146"/>
      <c r="Y764" s="146"/>
      <c r="Z764" s="147" t="s">
        <v>456</v>
      </c>
      <c r="AA764" s="146"/>
      <c r="AB764" s="146"/>
      <c r="AC764" s="146"/>
      <c r="AD764" s="146"/>
      <c r="AE764" s="146"/>
      <c r="AF764" s="146"/>
      <c r="AG764" s="146"/>
      <c r="AH764" s="142"/>
      <c r="AI764" s="130"/>
      <c r="AJ764" s="149" t="str">
        <f t="shared" si="23"/>
        <v/>
      </c>
      <c r="AK764" s="211"/>
      <c r="AL764" s="211"/>
      <c r="AM764" s="214"/>
      <c r="AN764" s="214"/>
      <c r="AO764" s="214"/>
      <c r="AP764" s="215"/>
    </row>
    <row r="765" spans="1:42" ht="27" customHeight="1" thickTop="1" thickBot="1" x14ac:dyDescent="0.25">
      <c r="A765" s="138"/>
      <c r="B765" s="304" t="str">
        <f>IF(C767="","",(VLOOKUP(C767,Lookups!$B$4:$C$2561,2,FALSE)))</f>
        <v/>
      </c>
      <c r="D765" s="140"/>
      <c r="E765" s="140"/>
      <c r="F765" s="139"/>
      <c r="G765" s="149"/>
      <c r="H765" s="141" t="str">
        <f t="shared" si="22"/>
        <v/>
      </c>
      <c r="I765" s="146"/>
      <c r="J765" s="146"/>
      <c r="K765" s="146"/>
      <c r="L765" s="146"/>
      <c r="M765" s="146"/>
      <c r="N765" s="147" t="s">
        <v>87</v>
      </c>
      <c r="O765" s="146"/>
      <c r="P765" s="147" t="s">
        <v>250</v>
      </c>
      <c r="Q765" s="146"/>
      <c r="R765" s="146"/>
      <c r="S765" s="147" t="s">
        <v>250</v>
      </c>
      <c r="T765" s="146"/>
      <c r="U765" s="147" t="s">
        <v>250</v>
      </c>
      <c r="V765" s="147" t="s">
        <v>250</v>
      </c>
      <c r="W765" s="146"/>
      <c r="X765" s="146"/>
      <c r="Y765" s="146"/>
      <c r="Z765" s="147" t="s">
        <v>456</v>
      </c>
      <c r="AA765" s="146"/>
      <c r="AB765" s="146"/>
      <c r="AC765" s="146"/>
      <c r="AD765" s="146"/>
      <c r="AE765" s="146"/>
      <c r="AF765" s="146"/>
      <c r="AG765" s="146"/>
      <c r="AH765" s="142"/>
      <c r="AI765" s="130"/>
      <c r="AJ765" s="149" t="str">
        <f t="shared" si="23"/>
        <v/>
      </c>
      <c r="AK765" s="211"/>
      <c r="AL765" s="211"/>
      <c r="AM765" s="214"/>
      <c r="AN765" s="214"/>
      <c r="AO765" s="214"/>
      <c r="AP765" s="215"/>
    </row>
    <row r="766" spans="1:42" ht="27" customHeight="1" thickTop="1" thickBot="1" x14ac:dyDescent="0.25">
      <c r="A766" s="138"/>
      <c r="B766" s="304" t="str">
        <f>IF(C768="","",(VLOOKUP(C768,Lookups!$B$4:$C$2561,2,FALSE)))</f>
        <v/>
      </c>
      <c r="D766" s="140"/>
      <c r="E766" s="140"/>
      <c r="F766" s="139"/>
      <c r="G766" s="149"/>
      <c r="H766" s="141" t="str">
        <f t="shared" si="22"/>
        <v/>
      </c>
      <c r="I766" s="146"/>
      <c r="J766" s="146"/>
      <c r="K766" s="146"/>
      <c r="L766" s="146"/>
      <c r="M766" s="146"/>
      <c r="N766" s="147" t="s">
        <v>87</v>
      </c>
      <c r="O766" s="146"/>
      <c r="P766" s="147" t="s">
        <v>250</v>
      </c>
      <c r="Q766" s="146"/>
      <c r="R766" s="146"/>
      <c r="S766" s="147" t="s">
        <v>250</v>
      </c>
      <c r="T766" s="146"/>
      <c r="U766" s="147" t="s">
        <v>250</v>
      </c>
      <c r="V766" s="147" t="s">
        <v>250</v>
      </c>
      <c r="W766" s="146"/>
      <c r="X766" s="146"/>
      <c r="Y766" s="146"/>
      <c r="Z766" s="147" t="s">
        <v>456</v>
      </c>
      <c r="AA766" s="146"/>
      <c r="AB766" s="146"/>
      <c r="AC766" s="146"/>
      <c r="AD766" s="146"/>
      <c r="AE766" s="146"/>
      <c r="AF766" s="146"/>
      <c r="AG766" s="146"/>
      <c r="AH766" s="142"/>
      <c r="AI766" s="130"/>
      <c r="AJ766" s="149" t="str">
        <f t="shared" si="23"/>
        <v/>
      </c>
      <c r="AK766" s="211"/>
      <c r="AL766" s="211"/>
      <c r="AM766" s="214"/>
      <c r="AN766" s="214"/>
      <c r="AO766" s="214"/>
      <c r="AP766" s="215"/>
    </row>
    <row r="767" spans="1:42" ht="27" customHeight="1" thickTop="1" thickBot="1" x14ac:dyDescent="0.25">
      <c r="A767" s="138"/>
      <c r="B767" s="304" t="str">
        <f>IF(C769="","",(VLOOKUP(C769,Lookups!$B$4:$C$2561,2,FALSE)))</f>
        <v/>
      </c>
      <c r="D767" s="140"/>
      <c r="E767" s="140"/>
      <c r="F767" s="139"/>
      <c r="G767" s="149"/>
      <c r="H767" s="141" t="str">
        <f t="shared" si="22"/>
        <v/>
      </c>
      <c r="I767" s="146"/>
      <c r="J767" s="146"/>
      <c r="K767" s="146"/>
      <c r="L767" s="146"/>
      <c r="M767" s="146"/>
      <c r="N767" s="147" t="s">
        <v>87</v>
      </c>
      <c r="O767" s="146"/>
      <c r="P767" s="147" t="s">
        <v>250</v>
      </c>
      <c r="Q767" s="146"/>
      <c r="R767" s="146"/>
      <c r="S767" s="147" t="s">
        <v>250</v>
      </c>
      <c r="T767" s="146"/>
      <c r="U767" s="147" t="s">
        <v>250</v>
      </c>
      <c r="V767" s="147" t="s">
        <v>250</v>
      </c>
      <c r="W767" s="146"/>
      <c r="X767" s="146"/>
      <c r="Y767" s="146"/>
      <c r="Z767" s="147" t="s">
        <v>456</v>
      </c>
      <c r="AA767" s="146"/>
      <c r="AB767" s="146"/>
      <c r="AC767" s="146"/>
      <c r="AD767" s="146"/>
      <c r="AE767" s="146"/>
      <c r="AF767" s="146"/>
      <c r="AG767" s="146"/>
      <c r="AH767" s="142"/>
      <c r="AI767" s="130"/>
      <c r="AJ767" s="149" t="str">
        <f t="shared" si="23"/>
        <v/>
      </c>
      <c r="AK767" s="211"/>
      <c r="AL767" s="211"/>
      <c r="AM767" s="214"/>
      <c r="AN767" s="214"/>
      <c r="AO767" s="214"/>
      <c r="AP767" s="215"/>
    </row>
    <row r="768" spans="1:42" ht="27" customHeight="1" thickTop="1" thickBot="1" x14ac:dyDescent="0.25">
      <c r="A768" s="138"/>
      <c r="B768" s="304" t="str">
        <f>IF(C770="","",(VLOOKUP(C770,Lookups!$B$4:$C$2561,2,FALSE)))</f>
        <v/>
      </c>
      <c r="D768" s="140"/>
      <c r="E768" s="140"/>
      <c r="F768" s="139"/>
      <c r="G768" s="149"/>
      <c r="H768" s="141" t="str">
        <f t="shared" si="22"/>
        <v/>
      </c>
      <c r="I768" s="146"/>
      <c r="J768" s="146"/>
      <c r="K768" s="146"/>
      <c r="L768" s="146"/>
      <c r="M768" s="146"/>
      <c r="N768" s="147" t="s">
        <v>87</v>
      </c>
      <c r="O768" s="146"/>
      <c r="P768" s="147" t="s">
        <v>250</v>
      </c>
      <c r="Q768" s="146"/>
      <c r="R768" s="146"/>
      <c r="S768" s="147" t="s">
        <v>250</v>
      </c>
      <c r="T768" s="146"/>
      <c r="U768" s="147" t="s">
        <v>250</v>
      </c>
      <c r="V768" s="147" t="s">
        <v>250</v>
      </c>
      <c r="W768" s="146"/>
      <c r="X768" s="146"/>
      <c r="Y768" s="146"/>
      <c r="Z768" s="147" t="s">
        <v>456</v>
      </c>
      <c r="AA768" s="146"/>
      <c r="AB768" s="146"/>
      <c r="AC768" s="146"/>
      <c r="AD768" s="146"/>
      <c r="AE768" s="146"/>
      <c r="AF768" s="146"/>
      <c r="AG768" s="146"/>
      <c r="AH768" s="142"/>
      <c r="AI768" s="130"/>
      <c r="AJ768" s="149" t="str">
        <f t="shared" si="23"/>
        <v/>
      </c>
      <c r="AK768" s="211"/>
      <c r="AL768" s="211"/>
      <c r="AM768" s="214"/>
      <c r="AN768" s="214"/>
      <c r="AO768" s="214"/>
      <c r="AP768" s="215"/>
    </row>
    <row r="769" spans="1:42" ht="27" customHeight="1" thickTop="1" thickBot="1" x14ac:dyDescent="0.25">
      <c r="A769" s="138"/>
      <c r="B769" s="304" t="str">
        <f>IF(C771="","",(VLOOKUP(C771,Lookups!$B$4:$C$2561,2,FALSE)))</f>
        <v/>
      </c>
      <c r="D769" s="140"/>
      <c r="E769" s="140"/>
      <c r="F769" s="139"/>
      <c r="G769" s="149"/>
      <c r="H769" s="141" t="str">
        <f t="shared" si="22"/>
        <v/>
      </c>
      <c r="I769" s="146"/>
      <c r="J769" s="146"/>
      <c r="K769" s="146"/>
      <c r="L769" s="146"/>
      <c r="M769" s="146"/>
      <c r="N769" s="147" t="s">
        <v>87</v>
      </c>
      <c r="O769" s="146"/>
      <c r="P769" s="147" t="s">
        <v>250</v>
      </c>
      <c r="Q769" s="146"/>
      <c r="R769" s="146"/>
      <c r="S769" s="147" t="s">
        <v>250</v>
      </c>
      <c r="T769" s="146"/>
      <c r="U769" s="147" t="s">
        <v>250</v>
      </c>
      <c r="V769" s="147" t="s">
        <v>250</v>
      </c>
      <c r="W769" s="146"/>
      <c r="X769" s="146"/>
      <c r="Y769" s="146"/>
      <c r="Z769" s="147" t="s">
        <v>456</v>
      </c>
      <c r="AA769" s="146"/>
      <c r="AB769" s="146"/>
      <c r="AC769" s="146"/>
      <c r="AD769" s="146"/>
      <c r="AE769" s="146"/>
      <c r="AF769" s="146"/>
      <c r="AG769" s="146"/>
      <c r="AH769" s="142"/>
      <c r="AI769" s="130"/>
      <c r="AJ769" s="149" t="str">
        <f t="shared" si="23"/>
        <v/>
      </c>
      <c r="AK769" s="211"/>
      <c r="AL769" s="211"/>
      <c r="AM769" s="214"/>
      <c r="AN769" s="214"/>
      <c r="AO769" s="214"/>
      <c r="AP769" s="215"/>
    </row>
    <row r="770" spans="1:42" ht="27" customHeight="1" thickTop="1" thickBot="1" x14ac:dyDescent="0.25">
      <c r="A770" s="138"/>
      <c r="B770" s="304" t="str">
        <f>IF(C772="","",(VLOOKUP(C772,Lookups!$B$4:$C$2561,2,FALSE)))</f>
        <v/>
      </c>
      <c r="D770" s="140"/>
      <c r="E770" s="140"/>
      <c r="F770" s="139"/>
      <c r="G770" s="149"/>
      <c r="H770" s="141" t="str">
        <f t="shared" si="22"/>
        <v/>
      </c>
      <c r="I770" s="146"/>
      <c r="J770" s="146"/>
      <c r="K770" s="146"/>
      <c r="L770" s="146"/>
      <c r="M770" s="146"/>
      <c r="N770" s="147" t="s">
        <v>87</v>
      </c>
      <c r="O770" s="146"/>
      <c r="P770" s="147" t="s">
        <v>250</v>
      </c>
      <c r="Q770" s="146"/>
      <c r="R770" s="146"/>
      <c r="S770" s="147" t="s">
        <v>250</v>
      </c>
      <c r="T770" s="146"/>
      <c r="U770" s="147" t="s">
        <v>250</v>
      </c>
      <c r="V770" s="147" t="s">
        <v>250</v>
      </c>
      <c r="W770" s="146"/>
      <c r="X770" s="146"/>
      <c r="Y770" s="146"/>
      <c r="Z770" s="147" t="s">
        <v>456</v>
      </c>
      <c r="AA770" s="146"/>
      <c r="AB770" s="146"/>
      <c r="AC770" s="146"/>
      <c r="AD770" s="146"/>
      <c r="AE770" s="146"/>
      <c r="AF770" s="146"/>
      <c r="AG770" s="146"/>
      <c r="AH770" s="142"/>
      <c r="AI770" s="130"/>
      <c r="AJ770" s="149" t="str">
        <f t="shared" si="23"/>
        <v/>
      </c>
      <c r="AK770" s="211"/>
      <c r="AL770" s="211"/>
      <c r="AM770" s="214"/>
      <c r="AN770" s="214"/>
      <c r="AO770" s="214"/>
      <c r="AP770" s="215"/>
    </row>
    <row r="771" spans="1:42" ht="27" customHeight="1" thickTop="1" thickBot="1" x14ac:dyDescent="0.25">
      <c r="A771" s="138"/>
      <c r="B771" s="304" t="str">
        <f>IF(C773="","",(VLOOKUP(C773,Lookups!$B$4:$C$2561,2,FALSE)))</f>
        <v/>
      </c>
      <c r="D771" s="140"/>
      <c r="E771" s="140"/>
      <c r="F771" s="139"/>
      <c r="G771" s="149"/>
      <c r="H771" s="141" t="str">
        <f t="shared" si="22"/>
        <v/>
      </c>
      <c r="I771" s="146"/>
      <c r="J771" s="146"/>
      <c r="K771" s="146"/>
      <c r="L771" s="146"/>
      <c r="M771" s="146"/>
      <c r="N771" s="147" t="s">
        <v>87</v>
      </c>
      <c r="O771" s="146"/>
      <c r="P771" s="147" t="s">
        <v>250</v>
      </c>
      <c r="Q771" s="146"/>
      <c r="R771" s="146"/>
      <c r="S771" s="147" t="s">
        <v>250</v>
      </c>
      <c r="T771" s="146"/>
      <c r="U771" s="147" t="s">
        <v>250</v>
      </c>
      <c r="V771" s="147" t="s">
        <v>250</v>
      </c>
      <c r="W771" s="146"/>
      <c r="X771" s="146"/>
      <c r="Y771" s="146"/>
      <c r="Z771" s="147" t="s">
        <v>456</v>
      </c>
      <c r="AA771" s="146"/>
      <c r="AB771" s="146"/>
      <c r="AC771" s="146"/>
      <c r="AD771" s="146"/>
      <c r="AE771" s="146"/>
      <c r="AF771" s="146"/>
      <c r="AG771" s="146"/>
      <c r="AH771" s="142"/>
      <c r="AI771" s="130"/>
      <c r="AJ771" s="149" t="str">
        <f t="shared" si="23"/>
        <v/>
      </c>
      <c r="AK771" s="211"/>
      <c r="AL771" s="211"/>
      <c r="AM771" s="214"/>
      <c r="AN771" s="214"/>
      <c r="AO771" s="214"/>
      <c r="AP771" s="215"/>
    </row>
    <row r="772" spans="1:42" ht="27" customHeight="1" thickTop="1" thickBot="1" x14ac:dyDescent="0.25">
      <c r="A772" s="138"/>
      <c r="B772" s="304" t="str">
        <f>IF(C774="","",(VLOOKUP(C774,Lookups!$B$4:$C$2561,2,FALSE)))</f>
        <v/>
      </c>
      <c r="D772" s="140"/>
      <c r="E772" s="140"/>
      <c r="F772" s="139"/>
      <c r="G772" s="149"/>
      <c r="H772" s="141" t="str">
        <f t="shared" si="22"/>
        <v/>
      </c>
      <c r="I772" s="146"/>
      <c r="J772" s="146"/>
      <c r="K772" s="146"/>
      <c r="L772" s="146"/>
      <c r="M772" s="146"/>
      <c r="N772" s="147" t="s">
        <v>87</v>
      </c>
      <c r="O772" s="146"/>
      <c r="P772" s="147" t="s">
        <v>250</v>
      </c>
      <c r="Q772" s="146"/>
      <c r="R772" s="146"/>
      <c r="S772" s="147" t="s">
        <v>250</v>
      </c>
      <c r="T772" s="146"/>
      <c r="U772" s="147" t="s">
        <v>250</v>
      </c>
      <c r="V772" s="147" t="s">
        <v>250</v>
      </c>
      <c r="W772" s="146"/>
      <c r="X772" s="146"/>
      <c r="Y772" s="146"/>
      <c r="Z772" s="147" t="s">
        <v>456</v>
      </c>
      <c r="AA772" s="146"/>
      <c r="AB772" s="146"/>
      <c r="AC772" s="146"/>
      <c r="AD772" s="146"/>
      <c r="AE772" s="146"/>
      <c r="AF772" s="146"/>
      <c r="AG772" s="146"/>
      <c r="AH772" s="142"/>
      <c r="AI772" s="130"/>
      <c r="AJ772" s="149" t="str">
        <f t="shared" si="23"/>
        <v/>
      </c>
      <c r="AK772" s="211"/>
      <c r="AL772" s="211"/>
      <c r="AM772" s="214"/>
      <c r="AN772" s="214"/>
      <c r="AO772" s="214"/>
      <c r="AP772" s="215"/>
    </row>
    <row r="773" spans="1:42" ht="27" customHeight="1" thickTop="1" thickBot="1" x14ac:dyDescent="0.25">
      <c r="A773" s="138"/>
      <c r="B773" s="304" t="str">
        <f>IF(C775="","",(VLOOKUP(C775,Lookups!$B$4:$C$2561,2,FALSE)))</f>
        <v/>
      </c>
      <c r="D773" s="140"/>
      <c r="E773" s="140"/>
      <c r="F773" s="139"/>
      <c r="G773" s="149"/>
      <c r="H773" s="141" t="str">
        <f t="shared" si="22"/>
        <v/>
      </c>
      <c r="I773" s="146"/>
      <c r="J773" s="146"/>
      <c r="K773" s="146"/>
      <c r="L773" s="146"/>
      <c r="M773" s="146"/>
      <c r="N773" s="147" t="s">
        <v>87</v>
      </c>
      <c r="O773" s="146"/>
      <c r="P773" s="147" t="s">
        <v>250</v>
      </c>
      <c r="Q773" s="146"/>
      <c r="R773" s="146"/>
      <c r="S773" s="147" t="s">
        <v>250</v>
      </c>
      <c r="T773" s="146"/>
      <c r="U773" s="147" t="s">
        <v>250</v>
      </c>
      <c r="V773" s="147" t="s">
        <v>250</v>
      </c>
      <c r="W773" s="146"/>
      <c r="X773" s="146"/>
      <c r="Y773" s="146"/>
      <c r="Z773" s="147" t="s">
        <v>456</v>
      </c>
      <c r="AA773" s="146"/>
      <c r="AB773" s="146"/>
      <c r="AC773" s="146"/>
      <c r="AD773" s="146"/>
      <c r="AE773" s="146"/>
      <c r="AF773" s="146"/>
      <c r="AG773" s="146"/>
      <c r="AH773" s="142"/>
      <c r="AI773" s="130"/>
      <c r="AJ773" s="149" t="str">
        <f t="shared" si="23"/>
        <v/>
      </c>
      <c r="AK773" s="211"/>
      <c r="AL773" s="211"/>
      <c r="AM773" s="214"/>
      <c r="AN773" s="214"/>
      <c r="AO773" s="214"/>
      <c r="AP773" s="215"/>
    </row>
    <row r="774" spans="1:42" ht="27" customHeight="1" thickTop="1" thickBot="1" x14ac:dyDescent="0.25">
      <c r="A774" s="138"/>
      <c r="B774" s="304" t="str">
        <f>IF(C776="","",(VLOOKUP(C776,Lookups!$B$4:$C$2561,2,FALSE)))</f>
        <v/>
      </c>
      <c r="D774" s="140"/>
      <c r="E774" s="140"/>
      <c r="F774" s="139"/>
      <c r="G774" s="149"/>
      <c r="H774" s="141" t="str">
        <f t="shared" si="22"/>
        <v/>
      </c>
      <c r="I774" s="146"/>
      <c r="J774" s="146"/>
      <c r="K774" s="146"/>
      <c r="L774" s="146"/>
      <c r="M774" s="146"/>
      <c r="N774" s="147" t="s">
        <v>87</v>
      </c>
      <c r="O774" s="146"/>
      <c r="P774" s="147" t="s">
        <v>250</v>
      </c>
      <c r="Q774" s="146"/>
      <c r="R774" s="146"/>
      <c r="S774" s="147" t="s">
        <v>250</v>
      </c>
      <c r="T774" s="146"/>
      <c r="U774" s="147" t="s">
        <v>250</v>
      </c>
      <c r="V774" s="147" t="s">
        <v>250</v>
      </c>
      <c r="W774" s="146"/>
      <c r="X774" s="146"/>
      <c r="Y774" s="146"/>
      <c r="Z774" s="147" t="s">
        <v>456</v>
      </c>
      <c r="AA774" s="146"/>
      <c r="AB774" s="146"/>
      <c r="AC774" s="146"/>
      <c r="AD774" s="146"/>
      <c r="AE774" s="146"/>
      <c r="AF774" s="146"/>
      <c r="AG774" s="146"/>
      <c r="AH774" s="142"/>
      <c r="AI774" s="130"/>
      <c r="AJ774" s="149" t="str">
        <f t="shared" si="23"/>
        <v/>
      </c>
      <c r="AK774" s="211"/>
      <c r="AL774" s="211"/>
      <c r="AM774" s="214"/>
      <c r="AN774" s="214"/>
      <c r="AO774" s="214"/>
      <c r="AP774" s="215"/>
    </row>
    <row r="775" spans="1:42" ht="27" customHeight="1" thickTop="1" thickBot="1" x14ac:dyDescent="0.25">
      <c r="A775" s="138"/>
      <c r="B775" s="304" t="str">
        <f>IF(C777="","",(VLOOKUP(C777,Lookups!$B$4:$C$2561,2,FALSE)))</f>
        <v/>
      </c>
      <c r="D775" s="140"/>
      <c r="E775" s="140"/>
      <c r="F775" s="139"/>
      <c r="G775" s="149"/>
      <c r="H775" s="141" t="str">
        <f t="shared" si="22"/>
        <v/>
      </c>
      <c r="I775" s="146"/>
      <c r="J775" s="146"/>
      <c r="K775" s="146"/>
      <c r="L775" s="146"/>
      <c r="M775" s="146"/>
      <c r="N775" s="147" t="s">
        <v>87</v>
      </c>
      <c r="O775" s="146"/>
      <c r="P775" s="147" t="s">
        <v>250</v>
      </c>
      <c r="Q775" s="146"/>
      <c r="R775" s="146"/>
      <c r="S775" s="147" t="s">
        <v>250</v>
      </c>
      <c r="T775" s="146"/>
      <c r="U775" s="147" t="s">
        <v>250</v>
      </c>
      <c r="V775" s="147" t="s">
        <v>250</v>
      </c>
      <c r="W775" s="146"/>
      <c r="X775" s="146"/>
      <c r="Y775" s="146"/>
      <c r="Z775" s="147" t="s">
        <v>456</v>
      </c>
      <c r="AA775" s="146"/>
      <c r="AB775" s="146"/>
      <c r="AC775" s="146"/>
      <c r="AD775" s="146"/>
      <c r="AE775" s="146"/>
      <c r="AF775" s="146"/>
      <c r="AG775" s="146"/>
      <c r="AH775" s="142"/>
      <c r="AI775" s="130"/>
      <c r="AJ775" s="149" t="str">
        <f t="shared" si="23"/>
        <v/>
      </c>
      <c r="AK775" s="211"/>
      <c r="AL775" s="211"/>
      <c r="AM775" s="214"/>
      <c r="AN775" s="214"/>
      <c r="AO775" s="214"/>
      <c r="AP775" s="215"/>
    </row>
    <row r="776" spans="1:42" ht="27" customHeight="1" thickTop="1" thickBot="1" x14ac:dyDescent="0.25">
      <c r="A776" s="138"/>
      <c r="B776" s="304" t="str">
        <f>IF(C778="","",(VLOOKUP(C778,Lookups!$B$4:$C$2561,2,FALSE)))</f>
        <v/>
      </c>
      <c r="D776" s="140"/>
      <c r="E776" s="140"/>
      <c r="F776" s="139"/>
      <c r="G776" s="149"/>
      <c r="H776" s="141" t="str">
        <f t="shared" ref="H776:H839" si="24">IF(G776="","",VLOOKUP(G776,FeatureTypeDesc,2,FALSE))</f>
        <v/>
      </c>
      <c r="I776" s="146"/>
      <c r="J776" s="146"/>
      <c r="K776" s="146"/>
      <c r="L776" s="146"/>
      <c r="M776" s="146"/>
      <c r="N776" s="147" t="s">
        <v>87</v>
      </c>
      <c r="O776" s="146"/>
      <c r="P776" s="147" t="s">
        <v>250</v>
      </c>
      <c r="Q776" s="146"/>
      <c r="R776" s="146"/>
      <c r="S776" s="147" t="s">
        <v>250</v>
      </c>
      <c r="T776" s="146"/>
      <c r="U776" s="147" t="s">
        <v>250</v>
      </c>
      <c r="V776" s="147" t="s">
        <v>250</v>
      </c>
      <c r="W776" s="146"/>
      <c r="X776" s="146"/>
      <c r="Y776" s="146"/>
      <c r="Z776" s="147" t="s">
        <v>456</v>
      </c>
      <c r="AA776" s="146"/>
      <c r="AB776" s="146"/>
      <c r="AC776" s="146"/>
      <c r="AD776" s="146"/>
      <c r="AE776" s="146"/>
      <c r="AF776" s="146"/>
      <c r="AG776" s="146"/>
      <c r="AH776" s="142"/>
      <c r="AI776" s="130"/>
      <c r="AJ776" s="149" t="str">
        <f t="shared" si="23"/>
        <v/>
      </c>
      <c r="AK776" s="211"/>
      <c r="AL776" s="211"/>
      <c r="AM776" s="214"/>
      <c r="AN776" s="214"/>
      <c r="AO776" s="214"/>
      <c r="AP776" s="215"/>
    </row>
    <row r="777" spans="1:42" ht="27" customHeight="1" thickTop="1" thickBot="1" x14ac:dyDescent="0.25">
      <c r="A777" s="138"/>
      <c r="B777" s="304" t="str">
        <f>IF(C779="","",(VLOOKUP(C779,Lookups!$B$4:$C$2561,2,FALSE)))</f>
        <v/>
      </c>
      <c r="D777" s="140"/>
      <c r="E777" s="140"/>
      <c r="F777" s="139"/>
      <c r="G777" s="149"/>
      <c r="H777" s="141" t="str">
        <f t="shared" si="24"/>
        <v/>
      </c>
      <c r="I777" s="146"/>
      <c r="J777" s="146"/>
      <c r="K777" s="146"/>
      <c r="L777" s="146"/>
      <c r="M777" s="146"/>
      <c r="N777" s="147" t="s">
        <v>87</v>
      </c>
      <c r="O777" s="146"/>
      <c r="P777" s="147" t="s">
        <v>250</v>
      </c>
      <c r="Q777" s="146"/>
      <c r="R777" s="146"/>
      <c r="S777" s="147" t="s">
        <v>250</v>
      </c>
      <c r="T777" s="146"/>
      <c r="U777" s="147" t="s">
        <v>250</v>
      </c>
      <c r="V777" s="147" t="s">
        <v>250</v>
      </c>
      <c r="W777" s="146"/>
      <c r="X777" s="146"/>
      <c r="Y777" s="146"/>
      <c r="Z777" s="147" t="s">
        <v>456</v>
      </c>
      <c r="AA777" s="146"/>
      <c r="AB777" s="146"/>
      <c r="AC777" s="146"/>
      <c r="AD777" s="146"/>
      <c r="AE777" s="146"/>
      <c r="AF777" s="146"/>
      <c r="AG777" s="146"/>
      <c r="AH777" s="142"/>
      <c r="AI777" s="130"/>
      <c r="AJ777" s="149" t="str">
        <f t="shared" ref="AJ777:AJ840" si="25">IF(A777="add",0,"")</f>
        <v/>
      </c>
      <c r="AK777" s="211"/>
      <c r="AL777" s="211"/>
      <c r="AM777" s="214"/>
      <c r="AN777" s="214"/>
      <c r="AO777" s="214"/>
      <c r="AP777" s="215"/>
    </row>
    <row r="778" spans="1:42" ht="27" customHeight="1" thickTop="1" thickBot="1" x14ac:dyDescent="0.25">
      <c r="A778" s="138"/>
      <c r="B778" s="304" t="str">
        <f>IF(C780="","",(VLOOKUP(C780,Lookups!$B$4:$C$2561,2,FALSE)))</f>
        <v/>
      </c>
      <c r="D778" s="140"/>
      <c r="E778" s="140"/>
      <c r="F778" s="139"/>
      <c r="G778" s="149"/>
      <c r="H778" s="141" t="str">
        <f t="shared" si="24"/>
        <v/>
      </c>
      <c r="I778" s="146"/>
      <c r="J778" s="146"/>
      <c r="K778" s="146"/>
      <c r="L778" s="146"/>
      <c r="M778" s="146"/>
      <c r="N778" s="147" t="s">
        <v>87</v>
      </c>
      <c r="O778" s="146"/>
      <c r="P778" s="147" t="s">
        <v>250</v>
      </c>
      <c r="Q778" s="146"/>
      <c r="R778" s="146"/>
      <c r="S778" s="147" t="s">
        <v>250</v>
      </c>
      <c r="T778" s="146"/>
      <c r="U778" s="147" t="s">
        <v>250</v>
      </c>
      <c r="V778" s="147" t="s">
        <v>250</v>
      </c>
      <c r="W778" s="146"/>
      <c r="X778" s="146"/>
      <c r="Y778" s="146"/>
      <c r="Z778" s="147" t="s">
        <v>456</v>
      </c>
      <c r="AA778" s="146"/>
      <c r="AB778" s="146"/>
      <c r="AC778" s="146"/>
      <c r="AD778" s="146"/>
      <c r="AE778" s="146"/>
      <c r="AF778" s="146"/>
      <c r="AG778" s="146"/>
      <c r="AH778" s="142"/>
      <c r="AI778" s="130"/>
      <c r="AJ778" s="149" t="str">
        <f t="shared" si="25"/>
        <v/>
      </c>
      <c r="AK778" s="211"/>
      <c r="AL778" s="211"/>
      <c r="AM778" s="214"/>
      <c r="AN778" s="214"/>
      <c r="AO778" s="214"/>
      <c r="AP778" s="215"/>
    </row>
    <row r="779" spans="1:42" ht="27" customHeight="1" thickTop="1" thickBot="1" x14ac:dyDescent="0.25">
      <c r="A779" s="138"/>
      <c r="B779" s="304" t="str">
        <f>IF(C781="","",(VLOOKUP(C781,Lookups!$B$4:$C$2561,2,FALSE)))</f>
        <v/>
      </c>
      <c r="D779" s="140"/>
      <c r="E779" s="140"/>
      <c r="F779" s="139"/>
      <c r="G779" s="149"/>
      <c r="H779" s="141" t="str">
        <f t="shared" si="24"/>
        <v/>
      </c>
      <c r="I779" s="146"/>
      <c r="J779" s="146"/>
      <c r="K779" s="146"/>
      <c r="L779" s="146"/>
      <c r="M779" s="146"/>
      <c r="N779" s="147" t="s">
        <v>87</v>
      </c>
      <c r="O779" s="146"/>
      <c r="P779" s="147" t="s">
        <v>250</v>
      </c>
      <c r="Q779" s="146"/>
      <c r="R779" s="146"/>
      <c r="S779" s="147" t="s">
        <v>250</v>
      </c>
      <c r="T779" s="146"/>
      <c r="U779" s="147" t="s">
        <v>250</v>
      </c>
      <c r="V779" s="147" t="s">
        <v>250</v>
      </c>
      <c r="W779" s="146"/>
      <c r="X779" s="146"/>
      <c r="Y779" s="146"/>
      <c r="Z779" s="147" t="s">
        <v>456</v>
      </c>
      <c r="AA779" s="146"/>
      <c r="AB779" s="146"/>
      <c r="AC779" s="146"/>
      <c r="AD779" s="146"/>
      <c r="AE779" s="146"/>
      <c r="AF779" s="146"/>
      <c r="AG779" s="146"/>
      <c r="AH779" s="142"/>
      <c r="AI779" s="130"/>
      <c r="AJ779" s="149" t="str">
        <f t="shared" si="25"/>
        <v/>
      </c>
      <c r="AK779" s="211"/>
      <c r="AL779" s="211"/>
      <c r="AM779" s="214"/>
      <c r="AN779" s="214"/>
      <c r="AO779" s="214"/>
      <c r="AP779" s="215"/>
    </row>
    <row r="780" spans="1:42" ht="27" customHeight="1" thickTop="1" thickBot="1" x14ac:dyDescent="0.25">
      <c r="A780" s="138"/>
      <c r="B780" s="304" t="str">
        <f>IF(C782="","",(VLOOKUP(C782,Lookups!$B$4:$C$2561,2,FALSE)))</f>
        <v/>
      </c>
      <c r="D780" s="140"/>
      <c r="E780" s="140"/>
      <c r="F780" s="139"/>
      <c r="G780" s="149"/>
      <c r="H780" s="141" t="str">
        <f t="shared" si="24"/>
        <v/>
      </c>
      <c r="I780" s="146"/>
      <c r="J780" s="146"/>
      <c r="K780" s="146"/>
      <c r="L780" s="146"/>
      <c r="M780" s="146"/>
      <c r="N780" s="147" t="s">
        <v>87</v>
      </c>
      <c r="O780" s="146"/>
      <c r="P780" s="147" t="s">
        <v>250</v>
      </c>
      <c r="Q780" s="146"/>
      <c r="R780" s="146"/>
      <c r="S780" s="147" t="s">
        <v>250</v>
      </c>
      <c r="T780" s="146"/>
      <c r="U780" s="147" t="s">
        <v>250</v>
      </c>
      <c r="V780" s="147" t="s">
        <v>250</v>
      </c>
      <c r="W780" s="146"/>
      <c r="X780" s="146"/>
      <c r="Y780" s="146"/>
      <c r="Z780" s="147" t="s">
        <v>456</v>
      </c>
      <c r="AA780" s="146"/>
      <c r="AB780" s="146"/>
      <c r="AC780" s="146"/>
      <c r="AD780" s="146"/>
      <c r="AE780" s="146"/>
      <c r="AF780" s="146"/>
      <c r="AG780" s="146"/>
      <c r="AH780" s="142"/>
      <c r="AI780" s="130"/>
      <c r="AJ780" s="149" t="str">
        <f t="shared" si="25"/>
        <v/>
      </c>
      <c r="AK780" s="211"/>
      <c r="AL780" s="211"/>
      <c r="AM780" s="214"/>
      <c r="AN780" s="214"/>
      <c r="AO780" s="214"/>
      <c r="AP780" s="215"/>
    </row>
    <row r="781" spans="1:42" ht="27" customHeight="1" thickTop="1" thickBot="1" x14ac:dyDescent="0.25">
      <c r="A781" s="138"/>
      <c r="B781" s="304" t="str">
        <f>IF(C783="","",(VLOOKUP(C783,Lookups!$B$4:$C$2561,2,FALSE)))</f>
        <v/>
      </c>
      <c r="D781" s="140"/>
      <c r="E781" s="140"/>
      <c r="F781" s="139"/>
      <c r="G781" s="149"/>
      <c r="H781" s="141" t="str">
        <f t="shared" si="24"/>
        <v/>
      </c>
      <c r="I781" s="146"/>
      <c r="J781" s="146"/>
      <c r="K781" s="146"/>
      <c r="L781" s="146"/>
      <c r="M781" s="146"/>
      <c r="N781" s="147" t="s">
        <v>87</v>
      </c>
      <c r="O781" s="146"/>
      <c r="P781" s="147" t="s">
        <v>250</v>
      </c>
      <c r="Q781" s="146"/>
      <c r="R781" s="146"/>
      <c r="S781" s="147" t="s">
        <v>250</v>
      </c>
      <c r="T781" s="146"/>
      <c r="U781" s="147" t="s">
        <v>250</v>
      </c>
      <c r="V781" s="147" t="s">
        <v>250</v>
      </c>
      <c r="W781" s="146"/>
      <c r="X781" s="146"/>
      <c r="Y781" s="146"/>
      <c r="Z781" s="147" t="s">
        <v>456</v>
      </c>
      <c r="AA781" s="146"/>
      <c r="AB781" s="146"/>
      <c r="AC781" s="146"/>
      <c r="AD781" s="146"/>
      <c r="AE781" s="146"/>
      <c r="AF781" s="146"/>
      <c r="AG781" s="146"/>
      <c r="AH781" s="142"/>
      <c r="AI781" s="130"/>
      <c r="AJ781" s="149" t="str">
        <f t="shared" si="25"/>
        <v/>
      </c>
      <c r="AK781" s="211"/>
      <c r="AL781" s="211"/>
      <c r="AM781" s="214"/>
      <c r="AN781" s="214"/>
      <c r="AO781" s="214"/>
      <c r="AP781" s="215"/>
    </row>
    <row r="782" spans="1:42" ht="27" customHeight="1" thickTop="1" thickBot="1" x14ac:dyDescent="0.25">
      <c r="A782" s="138"/>
      <c r="B782" s="304" t="str">
        <f>IF(C784="","",(VLOOKUP(C784,Lookups!$B$4:$C$2561,2,FALSE)))</f>
        <v/>
      </c>
      <c r="D782" s="140"/>
      <c r="E782" s="140"/>
      <c r="F782" s="139"/>
      <c r="G782" s="149"/>
      <c r="H782" s="141" t="str">
        <f t="shared" si="24"/>
        <v/>
      </c>
      <c r="I782" s="146"/>
      <c r="J782" s="146"/>
      <c r="K782" s="146"/>
      <c r="L782" s="146"/>
      <c r="M782" s="146"/>
      <c r="N782" s="147" t="s">
        <v>87</v>
      </c>
      <c r="O782" s="146"/>
      <c r="P782" s="147" t="s">
        <v>250</v>
      </c>
      <c r="Q782" s="146"/>
      <c r="R782" s="146"/>
      <c r="S782" s="147" t="s">
        <v>250</v>
      </c>
      <c r="T782" s="146"/>
      <c r="U782" s="147" t="s">
        <v>250</v>
      </c>
      <c r="V782" s="147" t="s">
        <v>250</v>
      </c>
      <c r="W782" s="146"/>
      <c r="X782" s="146"/>
      <c r="Y782" s="146"/>
      <c r="Z782" s="147" t="s">
        <v>456</v>
      </c>
      <c r="AA782" s="146"/>
      <c r="AB782" s="146"/>
      <c r="AC782" s="146"/>
      <c r="AD782" s="146"/>
      <c r="AE782" s="146"/>
      <c r="AF782" s="146"/>
      <c r="AG782" s="146"/>
      <c r="AH782" s="142"/>
      <c r="AI782" s="130"/>
      <c r="AJ782" s="149" t="str">
        <f t="shared" si="25"/>
        <v/>
      </c>
      <c r="AK782" s="211"/>
      <c r="AL782" s="211"/>
      <c r="AM782" s="214"/>
      <c r="AN782" s="214"/>
      <c r="AO782" s="214"/>
      <c r="AP782" s="215"/>
    </row>
    <row r="783" spans="1:42" ht="27" customHeight="1" thickTop="1" thickBot="1" x14ac:dyDescent="0.25">
      <c r="A783" s="138"/>
      <c r="B783" s="304" t="str">
        <f>IF(C785="","",(VLOOKUP(C785,Lookups!$B$4:$C$2561,2,FALSE)))</f>
        <v/>
      </c>
      <c r="D783" s="140"/>
      <c r="E783" s="140"/>
      <c r="F783" s="139"/>
      <c r="G783" s="149"/>
      <c r="H783" s="141" t="str">
        <f t="shared" si="24"/>
        <v/>
      </c>
      <c r="I783" s="146"/>
      <c r="J783" s="146"/>
      <c r="K783" s="146"/>
      <c r="L783" s="146"/>
      <c r="M783" s="146"/>
      <c r="N783" s="147" t="s">
        <v>87</v>
      </c>
      <c r="O783" s="146"/>
      <c r="P783" s="147" t="s">
        <v>250</v>
      </c>
      <c r="Q783" s="146"/>
      <c r="R783" s="146"/>
      <c r="S783" s="147" t="s">
        <v>250</v>
      </c>
      <c r="T783" s="146"/>
      <c r="U783" s="147" t="s">
        <v>250</v>
      </c>
      <c r="V783" s="147" t="s">
        <v>250</v>
      </c>
      <c r="W783" s="146"/>
      <c r="X783" s="146"/>
      <c r="Y783" s="146"/>
      <c r="Z783" s="147" t="s">
        <v>456</v>
      </c>
      <c r="AA783" s="146"/>
      <c r="AB783" s="146"/>
      <c r="AC783" s="146"/>
      <c r="AD783" s="146"/>
      <c r="AE783" s="146"/>
      <c r="AF783" s="146"/>
      <c r="AG783" s="146"/>
      <c r="AH783" s="142"/>
      <c r="AI783" s="130"/>
      <c r="AJ783" s="149" t="str">
        <f t="shared" si="25"/>
        <v/>
      </c>
      <c r="AK783" s="211"/>
      <c r="AL783" s="211"/>
      <c r="AM783" s="214"/>
      <c r="AN783" s="214"/>
      <c r="AO783" s="214"/>
      <c r="AP783" s="215"/>
    </row>
    <row r="784" spans="1:42" ht="27" customHeight="1" thickTop="1" thickBot="1" x14ac:dyDescent="0.25">
      <c r="A784" s="138"/>
      <c r="B784" s="304" t="str">
        <f>IF(C786="","",(VLOOKUP(C786,Lookups!$B$4:$C$2561,2,FALSE)))</f>
        <v/>
      </c>
      <c r="D784" s="140"/>
      <c r="E784" s="140"/>
      <c r="F784" s="139"/>
      <c r="G784" s="149"/>
      <c r="H784" s="141" t="str">
        <f t="shared" si="24"/>
        <v/>
      </c>
      <c r="I784" s="146"/>
      <c r="J784" s="146"/>
      <c r="K784" s="146"/>
      <c r="L784" s="146"/>
      <c r="M784" s="146"/>
      <c r="N784" s="147" t="s">
        <v>87</v>
      </c>
      <c r="O784" s="146"/>
      <c r="P784" s="147" t="s">
        <v>250</v>
      </c>
      <c r="Q784" s="146"/>
      <c r="R784" s="146"/>
      <c r="S784" s="147" t="s">
        <v>250</v>
      </c>
      <c r="T784" s="146"/>
      <c r="U784" s="147" t="s">
        <v>250</v>
      </c>
      <c r="V784" s="147" t="s">
        <v>250</v>
      </c>
      <c r="W784" s="146"/>
      <c r="X784" s="146"/>
      <c r="Y784" s="146"/>
      <c r="Z784" s="147" t="s">
        <v>456</v>
      </c>
      <c r="AA784" s="146"/>
      <c r="AB784" s="146"/>
      <c r="AC784" s="146"/>
      <c r="AD784" s="146"/>
      <c r="AE784" s="146"/>
      <c r="AF784" s="146"/>
      <c r="AG784" s="146"/>
      <c r="AH784" s="142"/>
      <c r="AI784" s="130"/>
      <c r="AJ784" s="149" t="str">
        <f t="shared" si="25"/>
        <v/>
      </c>
      <c r="AK784" s="211"/>
      <c r="AL784" s="211"/>
      <c r="AM784" s="214"/>
      <c r="AN784" s="214"/>
      <c r="AO784" s="214"/>
      <c r="AP784" s="215"/>
    </row>
    <row r="785" spans="1:42" ht="27" customHeight="1" thickTop="1" thickBot="1" x14ac:dyDescent="0.25">
      <c r="A785" s="138"/>
      <c r="B785" s="304" t="str">
        <f>IF(C787="","",(VLOOKUP(C787,Lookups!$B$4:$C$2561,2,FALSE)))</f>
        <v/>
      </c>
      <c r="D785" s="140"/>
      <c r="E785" s="140"/>
      <c r="F785" s="139"/>
      <c r="G785" s="149"/>
      <c r="H785" s="141" t="str">
        <f t="shared" si="24"/>
        <v/>
      </c>
      <c r="I785" s="146"/>
      <c r="J785" s="146"/>
      <c r="K785" s="146"/>
      <c r="L785" s="146"/>
      <c r="M785" s="146"/>
      <c r="N785" s="147" t="s">
        <v>87</v>
      </c>
      <c r="O785" s="146"/>
      <c r="P785" s="147" t="s">
        <v>250</v>
      </c>
      <c r="Q785" s="146"/>
      <c r="R785" s="146"/>
      <c r="S785" s="147" t="s">
        <v>250</v>
      </c>
      <c r="T785" s="146"/>
      <c r="U785" s="147" t="s">
        <v>250</v>
      </c>
      <c r="V785" s="147" t="s">
        <v>250</v>
      </c>
      <c r="W785" s="146"/>
      <c r="X785" s="146"/>
      <c r="Y785" s="146"/>
      <c r="Z785" s="147" t="s">
        <v>456</v>
      </c>
      <c r="AA785" s="146"/>
      <c r="AB785" s="146"/>
      <c r="AC785" s="146"/>
      <c r="AD785" s="146"/>
      <c r="AE785" s="146"/>
      <c r="AF785" s="146"/>
      <c r="AG785" s="146"/>
      <c r="AH785" s="142"/>
      <c r="AI785" s="130"/>
      <c r="AJ785" s="149" t="str">
        <f t="shared" si="25"/>
        <v/>
      </c>
      <c r="AK785" s="211"/>
      <c r="AL785" s="211"/>
      <c r="AM785" s="214"/>
      <c r="AN785" s="214"/>
      <c r="AO785" s="214"/>
      <c r="AP785" s="215"/>
    </row>
    <row r="786" spans="1:42" ht="27" customHeight="1" thickTop="1" thickBot="1" x14ac:dyDescent="0.25">
      <c r="A786" s="138"/>
      <c r="B786" s="304" t="str">
        <f>IF(C788="","",(VLOOKUP(C788,Lookups!$B$4:$C$2561,2,FALSE)))</f>
        <v/>
      </c>
      <c r="D786" s="140"/>
      <c r="E786" s="140"/>
      <c r="F786" s="139"/>
      <c r="G786" s="149"/>
      <c r="H786" s="141" t="str">
        <f t="shared" si="24"/>
        <v/>
      </c>
      <c r="I786" s="146"/>
      <c r="J786" s="146"/>
      <c r="K786" s="146"/>
      <c r="L786" s="146"/>
      <c r="M786" s="146"/>
      <c r="N786" s="147" t="s">
        <v>87</v>
      </c>
      <c r="O786" s="146"/>
      <c r="P786" s="147" t="s">
        <v>250</v>
      </c>
      <c r="Q786" s="146"/>
      <c r="R786" s="146"/>
      <c r="S786" s="147" t="s">
        <v>250</v>
      </c>
      <c r="T786" s="146"/>
      <c r="U786" s="147" t="s">
        <v>250</v>
      </c>
      <c r="V786" s="147" t="s">
        <v>250</v>
      </c>
      <c r="W786" s="146"/>
      <c r="X786" s="146"/>
      <c r="Y786" s="146"/>
      <c r="Z786" s="147" t="s">
        <v>456</v>
      </c>
      <c r="AA786" s="146"/>
      <c r="AB786" s="146"/>
      <c r="AC786" s="146"/>
      <c r="AD786" s="146"/>
      <c r="AE786" s="146"/>
      <c r="AF786" s="146"/>
      <c r="AG786" s="146"/>
      <c r="AH786" s="142"/>
      <c r="AI786" s="130"/>
      <c r="AJ786" s="149" t="str">
        <f t="shared" si="25"/>
        <v/>
      </c>
      <c r="AK786" s="211"/>
      <c r="AL786" s="211"/>
      <c r="AM786" s="214"/>
      <c r="AN786" s="214"/>
      <c r="AO786" s="214"/>
      <c r="AP786" s="215"/>
    </row>
    <row r="787" spans="1:42" ht="27" customHeight="1" thickTop="1" thickBot="1" x14ac:dyDescent="0.25">
      <c r="A787" s="138"/>
      <c r="B787" s="304" t="str">
        <f>IF(C789="","",(VLOOKUP(C789,Lookups!$B$4:$C$2561,2,FALSE)))</f>
        <v/>
      </c>
      <c r="D787" s="140"/>
      <c r="E787" s="140"/>
      <c r="F787" s="139"/>
      <c r="G787" s="149"/>
      <c r="H787" s="141" t="str">
        <f t="shared" si="24"/>
        <v/>
      </c>
      <c r="I787" s="146"/>
      <c r="J787" s="146"/>
      <c r="K787" s="146"/>
      <c r="L787" s="146"/>
      <c r="M787" s="146"/>
      <c r="N787" s="147" t="s">
        <v>87</v>
      </c>
      <c r="O787" s="146"/>
      <c r="P787" s="147" t="s">
        <v>250</v>
      </c>
      <c r="Q787" s="146"/>
      <c r="R787" s="146"/>
      <c r="S787" s="147" t="s">
        <v>250</v>
      </c>
      <c r="T787" s="146"/>
      <c r="U787" s="147" t="s">
        <v>250</v>
      </c>
      <c r="V787" s="147" t="s">
        <v>250</v>
      </c>
      <c r="W787" s="146"/>
      <c r="X787" s="146"/>
      <c r="Y787" s="146"/>
      <c r="Z787" s="147" t="s">
        <v>456</v>
      </c>
      <c r="AA787" s="146"/>
      <c r="AB787" s="146"/>
      <c r="AC787" s="146"/>
      <c r="AD787" s="146"/>
      <c r="AE787" s="146"/>
      <c r="AF787" s="146"/>
      <c r="AG787" s="146"/>
      <c r="AH787" s="142"/>
      <c r="AI787" s="130"/>
      <c r="AJ787" s="149" t="str">
        <f t="shared" si="25"/>
        <v/>
      </c>
      <c r="AK787" s="211"/>
      <c r="AL787" s="211"/>
      <c r="AM787" s="214"/>
      <c r="AN787" s="214"/>
      <c r="AO787" s="214"/>
      <c r="AP787" s="215"/>
    </row>
    <row r="788" spans="1:42" ht="27" customHeight="1" thickTop="1" thickBot="1" x14ac:dyDescent="0.25">
      <c r="A788" s="138"/>
      <c r="B788" s="304" t="str">
        <f>IF(C790="","",(VLOOKUP(C790,Lookups!$B$4:$C$2561,2,FALSE)))</f>
        <v/>
      </c>
      <c r="D788" s="140"/>
      <c r="E788" s="140"/>
      <c r="F788" s="139"/>
      <c r="G788" s="149"/>
      <c r="H788" s="141" t="str">
        <f t="shared" si="24"/>
        <v/>
      </c>
      <c r="I788" s="146"/>
      <c r="J788" s="146"/>
      <c r="K788" s="146"/>
      <c r="L788" s="146"/>
      <c r="M788" s="146"/>
      <c r="N788" s="147" t="s">
        <v>87</v>
      </c>
      <c r="O788" s="146"/>
      <c r="P788" s="147" t="s">
        <v>250</v>
      </c>
      <c r="Q788" s="146"/>
      <c r="R788" s="146"/>
      <c r="S788" s="147" t="s">
        <v>250</v>
      </c>
      <c r="T788" s="146"/>
      <c r="U788" s="147" t="s">
        <v>250</v>
      </c>
      <c r="V788" s="147" t="s">
        <v>250</v>
      </c>
      <c r="W788" s="146"/>
      <c r="X788" s="146"/>
      <c r="Y788" s="146"/>
      <c r="Z788" s="147" t="s">
        <v>456</v>
      </c>
      <c r="AA788" s="146"/>
      <c r="AB788" s="146"/>
      <c r="AC788" s="146"/>
      <c r="AD788" s="146"/>
      <c r="AE788" s="146"/>
      <c r="AF788" s="146"/>
      <c r="AG788" s="146"/>
      <c r="AH788" s="142"/>
      <c r="AI788" s="130"/>
      <c r="AJ788" s="149" t="str">
        <f t="shared" si="25"/>
        <v/>
      </c>
      <c r="AK788" s="211"/>
      <c r="AL788" s="211"/>
      <c r="AM788" s="214"/>
      <c r="AN788" s="214"/>
      <c r="AO788" s="214"/>
      <c r="AP788" s="215"/>
    </row>
    <row r="789" spans="1:42" ht="27" customHeight="1" thickTop="1" thickBot="1" x14ac:dyDescent="0.25">
      <c r="A789" s="138"/>
      <c r="B789" s="304" t="str">
        <f>IF(C791="","",(VLOOKUP(C791,Lookups!$B$4:$C$2561,2,FALSE)))</f>
        <v/>
      </c>
      <c r="D789" s="140"/>
      <c r="E789" s="140"/>
      <c r="F789" s="139"/>
      <c r="G789" s="149"/>
      <c r="H789" s="141" t="str">
        <f t="shared" si="24"/>
        <v/>
      </c>
      <c r="I789" s="146"/>
      <c r="J789" s="146"/>
      <c r="K789" s="146"/>
      <c r="L789" s="146"/>
      <c r="M789" s="146"/>
      <c r="N789" s="147" t="s">
        <v>87</v>
      </c>
      <c r="O789" s="146"/>
      <c r="P789" s="147" t="s">
        <v>250</v>
      </c>
      <c r="Q789" s="146"/>
      <c r="R789" s="146"/>
      <c r="S789" s="147" t="s">
        <v>250</v>
      </c>
      <c r="T789" s="146"/>
      <c r="U789" s="147" t="s">
        <v>250</v>
      </c>
      <c r="V789" s="147" t="s">
        <v>250</v>
      </c>
      <c r="W789" s="146"/>
      <c r="X789" s="146"/>
      <c r="Y789" s="146"/>
      <c r="Z789" s="147" t="s">
        <v>456</v>
      </c>
      <c r="AA789" s="146"/>
      <c r="AB789" s="146"/>
      <c r="AC789" s="146"/>
      <c r="AD789" s="146"/>
      <c r="AE789" s="146"/>
      <c r="AF789" s="146"/>
      <c r="AG789" s="146"/>
      <c r="AH789" s="142"/>
      <c r="AI789" s="130"/>
      <c r="AJ789" s="149" t="str">
        <f t="shared" si="25"/>
        <v/>
      </c>
      <c r="AK789" s="211"/>
      <c r="AL789" s="211"/>
      <c r="AM789" s="214"/>
      <c r="AN789" s="214"/>
      <c r="AO789" s="214"/>
      <c r="AP789" s="215"/>
    </row>
    <row r="790" spans="1:42" ht="27" customHeight="1" thickTop="1" thickBot="1" x14ac:dyDescent="0.25">
      <c r="A790" s="138"/>
      <c r="B790" s="304" t="str">
        <f>IF(C792="","",(VLOOKUP(C792,Lookups!$B$4:$C$2561,2,FALSE)))</f>
        <v/>
      </c>
      <c r="D790" s="140"/>
      <c r="E790" s="140"/>
      <c r="F790" s="139"/>
      <c r="G790" s="149"/>
      <c r="H790" s="141" t="str">
        <f t="shared" si="24"/>
        <v/>
      </c>
      <c r="I790" s="146"/>
      <c r="J790" s="146"/>
      <c r="K790" s="146"/>
      <c r="L790" s="146"/>
      <c r="M790" s="146"/>
      <c r="N790" s="147" t="s">
        <v>87</v>
      </c>
      <c r="O790" s="146"/>
      <c r="P790" s="147" t="s">
        <v>250</v>
      </c>
      <c r="Q790" s="146"/>
      <c r="R790" s="146"/>
      <c r="S790" s="147" t="s">
        <v>250</v>
      </c>
      <c r="T790" s="146"/>
      <c r="U790" s="147" t="s">
        <v>250</v>
      </c>
      <c r="V790" s="147" t="s">
        <v>250</v>
      </c>
      <c r="W790" s="146"/>
      <c r="X790" s="146"/>
      <c r="Y790" s="146"/>
      <c r="Z790" s="147" t="s">
        <v>456</v>
      </c>
      <c r="AA790" s="146"/>
      <c r="AB790" s="146"/>
      <c r="AC790" s="146"/>
      <c r="AD790" s="146"/>
      <c r="AE790" s="146"/>
      <c r="AF790" s="146"/>
      <c r="AG790" s="146"/>
      <c r="AH790" s="142"/>
      <c r="AI790" s="130"/>
      <c r="AJ790" s="149" t="str">
        <f t="shared" si="25"/>
        <v/>
      </c>
      <c r="AK790" s="211"/>
      <c r="AL790" s="211"/>
      <c r="AM790" s="214"/>
      <c r="AN790" s="214"/>
      <c r="AO790" s="214"/>
      <c r="AP790" s="215"/>
    </row>
    <row r="791" spans="1:42" ht="27" customHeight="1" thickTop="1" thickBot="1" x14ac:dyDescent="0.25">
      <c r="A791" s="138"/>
      <c r="B791" s="304" t="str">
        <f>IF(C793="","",(VLOOKUP(C793,Lookups!$B$4:$C$2561,2,FALSE)))</f>
        <v/>
      </c>
      <c r="D791" s="140"/>
      <c r="E791" s="140"/>
      <c r="F791" s="139"/>
      <c r="G791" s="149"/>
      <c r="H791" s="141" t="str">
        <f t="shared" si="24"/>
        <v/>
      </c>
      <c r="I791" s="146"/>
      <c r="J791" s="146"/>
      <c r="K791" s="146"/>
      <c r="L791" s="146"/>
      <c r="M791" s="146"/>
      <c r="N791" s="147" t="s">
        <v>87</v>
      </c>
      <c r="O791" s="146"/>
      <c r="P791" s="147" t="s">
        <v>250</v>
      </c>
      <c r="Q791" s="146"/>
      <c r="R791" s="146"/>
      <c r="S791" s="147" t="s">
        <v>250</v>
      </c>
      <c r="T791" s="146"/>
      <c r="U791" s="147" t="s">
        <v>250</v>
      </c>
      <c r="V791" s="147" t="s">
        <v>250</v>
      </c>
      <c r="W791" s="146"/>
      <c r="X791" s="146"/>
      <c r="Y791" s="146"/>
      <c r="Z791" s="147" t="s">
        <v>456</v>
      </c>
      <c r="AA791" s="146"/>
      <c r="AB791" s="146"/>
      <c r="AC791" s="146"/>
      <c r="AD791" s="146"/>
      <c r="AE791" s="146"/>
      <c r="AF791" s="146"/>
      <c r="AG791" s="146"/>
      <c r="AH791" s="142"/>
      <c r="AI791" s="130"/>
      <c r="AJ791" s="149" t="str">
        <f t="shared" si="25"/>
        <v/>
      </c>
      <c r="AK791" s="211"/>
      <c r="AL791" s="211"/>
      <c r="AM791" s="214"/>
      <c r="AN791" s="214"/>
      <c r="AO791" s="214"/>
      <c r="AP791" s="215"/>
    </row>
    <row r="792" spans="1:42" ht="27" customHeight="1" thickTop="1" thickBot="1" x14ac:dyDescent="0.25">
      <c r="A792" s="138"/>
      <c r="B792" s="304" t="str">
        <f>IF(C794="","",(VLOOKUP(C794,Lookups!$B$4:$C$2561,2,FALSE)))</f>
        <v/>
      </c>
      <c r="D792" s="140"/>
      <c r="E792" s="140"/>
      <c r="F792" s="139"/>
      <c r="G792" s="149"/>
      <c r="H792" s="141" t="str">
        <f t="shared" si="24"/>
        <v/>
      </c>
      <c r="I792" s="146"/>
      <c r="J792" s="146"/>
      <c r="K792" s="146"/>
      <c r="L792" s="146"/>
      <c r="M792" s="146"/>
      <c r="N792" s="147" t="s">
        <v>87</v>
      </c>
      <c r="O792" s="146"/>
      <c r="P792" s="147" t="s">
        <v>250</v>
      </c>
      <c r="Q792" s="146"/>
      <c r="R792" s="146"/>
      <c r="S792" s="147" t="s">
        <v>250</v>
      </c>
      <c r="T792" s="146"/>
      <c r="U792" s="147" t="s">
        <v>250</v>
      </c>
      <c r="V792" s="147" t="s">
        <v>250</v>
      </c>
      <c r="W792" s="146"/>
      <c r="X792" s="146"/>
      <c r="Y792" s="146"/>
      <c r="Z792" s="147" t="s">
        <v>456</v>
      </c>
      <c r="AA792" s="146"/>
      <c r="AB792" s="146"/>
      <c r="AC792" s="146"/>
      <c r="AD792" s="146"/>
      <c r="AE792" s="146"/>
      <c r="AF792" s="146"/>
      <c r="AG792" s="146"/>
      <c r="AH792" s="142"/>
      <c r="AI792" s="130"/>
      <c r="AJ792" s="149" t="str">
        <f t="shared" si="25"/>
        <v/>
      </c>
      <c r="AK792" s="211"/>
      <c r="AL792" s="211"/>
      <c r="AM792" s="214"/>
      <c r="AN792" s="214"/>
      <c r="AO792" s="214"/>
      <c r="AP792" s="215"/>
    </row>
    <row r="793" spans="1:42" ht="27" customHeight="1" thickTop="1" thickBot="1" x14ac:dyDescent="0.25">
      <c r="A793" s="138"/>
      <c r="B793" s="304" t="str">
        <f>IF(C795="","",(VLOOKUP(C795,Lookups!$B$4:$C$2561,2,FALSE)))</f>
        <v/>
      </c>
      <c r="D793" s="140"/>
      <c r="E793" s="140"/>
      <c r="F793" s="139"/>
      <c r="G793" s="149"/>
      <c r="H793" s="141" t="str">
        <f t="shared" si="24"/>
        <v/>
      </c>
      <c r="I793" s="146"/>
      <c r="J793" s="146"/>
      <c r="K793" s="146"/>
      <c r="L793" s="146"/>
      <c r="M793" s="146"/>
      <c r="N793" s="147" t="s">
        <v>87</v>
      </c>
      <c r="O793" s="146"/>
      <c r="P793" s="147" t="s">
        <v>250</v>
      </c>
      <c r="Q793" s="146"/>
      <c r="R793" s="146"/>
      <c r="S793" s="147" t="s">
        <v>250</v>
      </c>
      <c r="T793" s="146"/>
      <c r="U793" s="147" t="s">
        <v>250</v>
      </c>
      <c r="V793" s="147" t="s">
        <v>250</v>
      </c>
      <c r="W793" s="146"/>
      <c r="X793" s="146"/>
      <c r="Y793" s="146"/>
      <c r="Z793" s="147" t="s">
        <v>456</v>
      </c>
      <c r="AA793" s="146"/>
      <c r="AB793" s="146"/>
      <c r="AC793" s="146"/>
      <c r="AD793" s="146"/>
      <c r="AE793" s="146"/>
      <c r="AF793" s="146"/>
      <c r="AG793" s="146"/>
      <c r="AH793" s="142"/>
      <c r="AI793" s="130"/>
      <c r="AJ793" s="149" t="str">
        <f t="shared" si="25"/>
        <v/>
      </c>
      <c r="AK793" s="211"/>
      <c r="AL793" s="211"/>
      <c r="AM793" s="214"/>
      <c r="AN793" s="214"/>
      <c r="AO793" s="214"/>
      <c r="AP793" s="215"/>
    </row>
    <row r="794" spans="1:42" ht="27" customHeight="1" thickTop="1" thickBot="1" x14ac:dyDescent="0.25">
      <c r="A794" s="138"/>
      <c r="B794" s="304" t="str">
        <f>IF(C796="","",(VLOOKUP(C796,Lookups!$B$4:$C$2561,2,FALSE)))</f>
        <v/>
      </c>
      <c r="D794" s="140"/>
      <c r="E794" s="140"/>
      <c r="F794" s="139"/>
      <c r="G794" s="149"/>
      <c r="H794" s="141" t="str">
        <f t="shared" si="24"/>
        <v/>
      </c>
      <c r="I794" s="146"/>
      <c r="J794" s="146"/>
      <c r="K794" s="146"/>
      <c r="L794" s="146"/>
      <c r="M794" s="146"/>
      <c r="N794" s="147" t="s">
        <v>87</v>
      </c>
      <c r="O794" s="146"/>
      <c r="P794" s="147" t="s">
        <v>250</v>
      </c>
      <c r="Q794" s="146"/>
      <c r="R794" s="146"/>
      <c r="S794" s="147" t="s">
        <v>250</v>
      </c>
      <c r="T794" s="146"/>
      <c r="U794" s="147" t="s">
        <v>250</v>
      </c>
      <c r="V794" s="147" t="s">
        <v>250</v>
      </c>
      <c r="W794" s="146"/>
      <c r="X794" s="146"/>
      <c r="Y794" s="146"/>
      <c r="Z794" s="147" t="s">
        <v>456</v>
      </c>
      <c r="AA794" s="146"/>
      <c r="AB794" s="146"/>
      <c r="AC794" s="146"/>
      <c r="AD794" s="146"/>
      <c r="AE794" s="146"/>
      <c r="AF794" s="146"/>
      <c r="AG794" s="146"/>
      <c r="AH794" s="142"/>
      <c r="AI794" s="130"/>
      <c r="AJ794" s="149" t="str">
        <f t="shared" si="25"/>
        <v/>
      </c>
      <c r="AK794" s="211"/>
      <c r="AL794" s="211"/>
      <c r="AM794" s="214"/>
      <c r="AN794" s="214"/>
      <c r="AO794" s="214"/>
      <c r="AP794" s="215"/>
    </row>
    <row r="795" spans="1:42" ht="27" customHeight="1" thickTop="1" thickBot="1" x14ac:dyDescent="0.25">
      <c r="A795" s="138"/>
      <c r="B795" s="304" t="str">
        <f>IF(C797="","",(VLOOKUP(C797,Lookups!$B$4:$C$2561,2,FALSE)))</f>
        <v/>
      </c>
      <c r="D795" s="140"/>
      <c r="E795" s="140"/>
      <c r="F795" s="139"/>
      <c r="G795" s="149"/>
      <c r="H795" s="141" t="str">
        <f t="shared" si="24"/>
        <v/>
      </c>
      <c r="I795" s="146"/>
      <c r="J795" s="146"/>
      <c r="K795" s="146"/>
      <c r="L795" s="146"/>
      <c r="M795" s="146"/>
      <c r="N795" s="147" t="s">
        <v>87</v>
      </c>
      <c r="O795" s="146"/>
      <c r="P795" s="147" t="s">
        <v>250</v>
      </c>
      <c r="Q795" s="146"/>
      <c r="R795" s="146"/>
      <c r="S795" s="147" t="s">
        <v>250</v>
      </c>
      <c r="T795" s="146"/>
      <c r="U795" s="147" t="s">
        <v>250</v>
      </c>
      <c r="V795" s="147" t="s">
        <v>250</v>
      </c>
      <c r="W795" s="146"/>
      <c r="X795" s="146"/>
      <c r="Y795" s="146"/>
      <c r="Z795" s="147" t="s">
        <v>456</v>
      </c>
      <c r="AA795" s="146"/>
      <c r="AB795" s="146"/>
      <c r="AC795" s="146"/>
      <c r="AD795" s="146"/>
      <c r="AE795" s="146"/>
      <c r="AF795" s="146"/>
      <c r="AG795" s="146"/>
      <c r="AH795" s="142"/>
      <c r="AI795" s="130"/>
      <c r="AJ795" s="149" t="str">
        <f t="shared" si="25"/>
        <v/>
      </c>
      <c r="AK795" s="211"/>
      <c r="AL795" s="211"/>
      <c r="AM795" s="214"/>
      <c r="AN795" s="214"/>
      <c r="AO795" s="214"/>
      <c r="AP795" s="215"/>
    </row>
    <row r="796" spans="1:42" ht="27" customHeight="1" thickTop="1" thickBot="1" x14ac:dyDescent="0.25">
      <c r="A796" s="138"/>
      <c r="B796" s="304" t="str">
        <f>IF(C798="","",(VLOOKUP(C798,Lookups!$B$4:$C$2561,2,FALSE)))</f>
        <v/>
      </c>
      <c r="D796" s="140"/>
      <c r="E796" s="140"/>
      <c r="F796" s="139"/>
      <c r="G796" s="149"/>
      <c r="H796" s="141" t="str">
        <f t="shared" si="24"/>
        <v/>
      </c>
      <c r="I796" s="146"/>
      <c r="J796" s="146"/>
      <c r="K796" s="146"/>
      <c r="L796" s="146"/>
      <c r="M796" s="146"/>
      <c r="N796" s="147" t="s">
        <v>87</v>
      </c>
      <c r="O796" s="146"/>
      <c r="P796" s="147" t="s">
        <v>250</v>
      </c>
      <c r="Q796" s="146"/>
      <c r="R796" s="146"/>
      <c r="S796" s="147" t="s">
        <v>250</v>
      </c>
      <c r="T796" s="146"/>
      <c r="U796" s="147" t="s">
        <v>250</v>
      </c>
      <c r="V796" s="147" t="s">
        <v>250</v>
      </c>
      <c r="W796" s="146"/>
      <c r="X796" s="146"/>
      <c r="Y796" s="146"/>
      <c r="Z796" s="147" t="s">
        <v>456</v>
      </c>
      <c r="AA796" s="146"/>
      <c r="AB796" s="146"/>
      <c r="AC796" s="146"/>
      <c r="AD796" s="146"/>
      <c r="AE796" s="146"/>
      <c r="AF796" s="146"/>
      <c r="AG796" s="146"/>
      <c r="AH796" s="142"/>
      <c r="AI796" s="130"/>
      <c r="AJ796" s="149" t="str">
        <f t="shared" si="25"/>
        <v/>
      </c>
      <c r="AK796" s="211"/>
      <c r="AL796" s="211"/>
      <c r="AM796" s="214"/>
      <c r="AN796" s="214"/>
      <c r="AO796" s="214"/>
      <c r="AP796" s="215"/>
    </row>
    <row r="797" spans="1:42" ht="27" customHeight="1" thickTop="1" thickBot="1" x14ac:dyDescent="0.25">
      <c r="A797" s="138"/>
      <c r="B797" s="304" t="str">
        <f>IF(C799="","",(VLOOKUP(C799,Lookups!$B$4:$C$2561,2,FALSE)))</f>
        <v/>
      </c>
      <c r="D797" s="140"/>
      <c r="E797" s="140"/>
      <c r="F797" s="139"/>
      <c r="G797" s="149"/>
      <c r="H797" s="141" t="str">
        <f t="shared" si="24"/>
        <v/>
      </c>
      <c r="I797" s="146"/>
      <c r="J797" s="146"/>
      <c r="K797" s="146"/>
      <c r="L797" s="146"/>
      <c r="M797" s="146"/>
      <c r="N797" s="147" t="s">
        <v>87</v>
      </c>
      <c r="O797" s="146"/>
      <c r="P797" s="147" t="s">
        <v>250</v>
      </c>
      <c r="Q797" s="146"/>
      <c r="R797" s="146"/>
      <c r="S797" s="147" t="s">
        <v>250</v>
      </c>
      <c r="T797" s="146"/>
      <c r="U797" s="147" t="s">
        <v>250</v>
      </c>
      <c r="V797" s="147" t="s">
        <v>250</v>
      </c>
      <c r="W797" s="146"/>
      <c r="X797" s="146"/>
      <c r="Y797" s="146"/>
      <c r="Z797" s="147" t="s">
        <v>456</v>
      </c>
      <c r="AA797" s="146"/>
      <c r="AB797" s="146"/>
      <c r="AC797" s="146"/>
      <c r="AD797" s="146"/>
      <c r="AE797" s="146"/>
      <c r="AF797" s="146"/>
      <c r="AG797" s="146"/>
      <c r="AH797" s="142"/>
      <c r="AI797" s="130"/>
      <c r="AJ797" s="149" t="str">
        <f t="shared" si="25"/>
        <v/>
      </c>
      <c r="AK797" s="211"/>
      <c r="AL797" s="211"/>
      <c r="AM797" s="214"/>
      <c r="AN797" s="214"/>
      <c r="AO797" s="214"/>
      <c r="AP797" s="215"/>
    </row>
    <row r="798" spans="1:42" ht="27" customHeight="1" thickTop="1" thickBot="1" x14ac:dyDescent="0.25">
      <c r="A798" s="138"/>
      <c r="B798" s="304" t="str">
        <f>IF(C800="","",(VLOOKUP(C800,Lookups!$B$4:$C$2561,2,FALSE)))</f>
        <v/>
      </c>
      <c r="D798" s="140"/>
      <c r="E798" s="140"/>
      <c r="F798" s="139"/>
      <c r="G798" s="149"/>
      <c r="H798" s="141" t="str">
        <f t="shared" si="24"/>
        <v/>
      </c>
      <c r="I798" s="146"/>
      <c r="J798" s="146"/>
      <c r="K798" s="146"/>
      <c r="L798" s="146"/>
      <c r="M798" s="146"/>
      <c r="N798" s="147" t="s">
        <v>87</v>
      </c>
      <c r="O798" s="146"/>
      <c r="P798" s="147" t="s">
        <v>250</v>
      </c>
      <c r="Q798" s="146"/>
      <c r="R798" s="146"/>
      <c r="S798" s="147" t="s">
        <v>250</v>
      </c>
      <c r="T798" s="146"/>
      <c r="U798" s="147" t="s">
        <v>250</v>
      </c>
      <c r="V798" s="147" t="s">
        <v>250</v>
      </c>
      <c r="W798" s="146"/>
      <c r="X798" s="146"/>
      <c r="Y798" s="146"/>
      <c r="Z798" s="147" t="s">
        <v>456</v>
      </c>
      <c r="AA798" s="146"/>
      <c r="AB798" s="146"/>
      <c r="AC798" s="146"/>
      <c r="AD798" s="146"/>
      <c r="AE798" s="146"/>
      <c r="AF798" s="146"/>
      <c r="AG798" s="146"/>
      <c r="AH798" s="142"/>
      <c r="AI798" s="130"/>
      <c r="AJ798" s="149" t="str">
        <f t="shared" si="25"/>
        <v/>
      </c>
      <c r="AK798" s="211"/>
      <c r="AL798" s="211"/>
      <c r="AM798" s="214"/>
      <c r="AN798" s="214"/>
      <c r="AO798" s="214"/>
      <c r="AP798" s="215"/>
    </row>
    <row r="799" spans="1:42" ht="27" customHeight="1" thickTop="1" thickBot="1" x14ac:dyDescent="0.25">
      <c r="A799" s="138"/>
      <c r="B799" s="304" t="str">
        <f>IF(C801="","",(VLOOKUP(C801,Lookups!$B$4:$C$2561,2,FALSE)))</f>
        <v/>
      </c>
      <c r="D799" s="140"/>
      <c r="E799" s="140"/>
      <c r="F799" s="139"/>
      <c r="G799" s="149"/>
      <c r="H799" s="141" t="str">
        <f t="shared" si="24"/>
        <v/>
      </c>
      <c r="I799" s="146"/>
      <c r="J799" s="146"/>
      <c r="K799" s="146"/>
      <c r="L799" s="146"/>
      <c r="M799" s="146"/>
      <c r="N799" s="147" t="s">
        <v>87</v>
      </c>
      <c r="O799" s="146"/>
      <c r="P799" s="147" t="s">
        <v>250</v>
      </c>
      <c r="Q799" s="146"/>
      <c r="R799" s="146"/>
      <c r="S799" s="147" t="s">
        <v>250</v>
      </c>
      <c r="T799" s="146"/>
      <c r="U799" s="147" t="s">
        <v>250</v>
      </c>
      <c r="V799" s="147" t="s">
        <v>250</v>
      </c>
      <c r="W799" s="146"/>
      <c r="X799" s="146"/>
      <c r="Y799" s="146"/>
      <c r="Z799" s="147" t="s">
        <v>456</v>
      </c>
      <c r="AA799" s="146"/>
      <c r="AB799" s="146"/>
      <c r="AC799" s="146"/>
      <c r="AD799" s="146"/>
      <c r="AE799" s="146"/>
      <c r="AF799" s="146"/>
      <c r="AG799" s="146"/>
      <c r="AH799" s="142"/>
      <c r="AI799" s="130"/>
      <c r="AJ799" s="149" t="str">
        <f t="shared" si="25"/>
        <v/>
      </c>
      <c r="AK799" s="211"/>
      <c r="AL799" s="211"/>
      <c r="AM799" s="214"/>
      <c r="AN799" s="214"/>
      <c r="AO799" s="214"/>
      <c r="AP799" s="215"/>
    </row>
    <row r="800" spans="1:42" ht="27" customHeight="1" thickTop="1" thickBot="1" x14ac:dyDescent="0.25">
      <c r="A800" s="138"/>
      <c r="B800" s="304" t="str">
        <f>IF(C802="","",(VLOOKUP(C802,Lookups!$B$4:$C$2561,2,FALSE)))</f>
        <v/>
      </c>
      <c r="D800" s="140"/>
      <c r="E800" s="140"/>
      <c r="F800" s="139"/>
      <c r="G800" s="149"/>
      <c r="H800" s="141" t="str">
        <f t="shared" si="24"/>
        <v/>
      </c>
      <c r="I800" s="146"/>
      <c r="J800" s="146"/>
      <c r="K800" s="146"/>
      <c r="L800" s="146"/>
      <c r="M800" s="146"/>
      <c r="N800" s="147" t="s">
        <v>87</v>
      </c>
      <c r="O800" s="146"/>
      <c r="P800" s="147" t="s">
        <v>250</v>
      </c>
      <c r="Q800" s="146"/>
      <c r="R800" s="146"/>
      <c r="S800" s="147" t="s">
        <v>250</v>
      </c>
      <c r="T800" s="146"/>
      <c r="U800" s="147" t="s">
        <v>250</v>
      </c>
      <c r="V800" s="147" t="s">
        <v>250</v>
      </c>
      <c r="W800" s="146"/>
      <c r="X800" s="146"/>
      <c r="Y800" s="146"/>
      <c r="Z800" s="147" t="s">
        <v>456</v>
      </c>
      <c r="AA800" s="146"/>
      <c r="AB800" s="146"/>
      <c r="AC800" s="146"/>
      <c r="AD800" s="146"/>
      <c r="AE800" s="146"/>
      <c r="AF800" s="146"/>
      <c r="AG800" s="146"/>
      <c r="AH800" s="142"/>
      <c r="AI800" s="130"/>
      <c r="AJ800" s="149" t="str">
        <f t="shared" si="25"/>
        <v/>
      </c>
      <c r="AK800" s="211"/>
      <c r="AL800" s="211"/>
      <c r="AM800" s="214"/>
      <c r="AN800" s="214"/>
      <c r="AO800" s="214"/>
      <c r="AP800" s="215"/>
    </row>
    <row r="801" spans="1:42" ht="27" customHeight="1" thickTop="1" thickBot="1" x14ac:dyDescent="0.25">
      <c r="A801" s="138"/>
      <c r="B801" s="304" t="str">
        <f>IF(C803="","",(VLOOKUP(C803,Lookups!$B$4:$C$2561,2,FALSE)))</f>
        <v/>
      </c>
      <c r="D801" s="140"/>
      <c r="E801" s="140"/>
      <c r="F801" s="139"/>
      <c r="G801" s="149"/>
      <c r="H801" s="141" t="str">
        <f t="shared" si="24"/>
        <v/>
      </c>
      <c r="I801" s="146"/>
      <c r="J801" s="146"/>
      <c r="K801" s="146"/>
      <c r="L801" s="146"/>
      <c r="M801" s="146"/>
      <c r="N801" s="147" t="s">
        <v>87</v>
      </c>
      <c r="O801" s="146"/>
      <c r="P801" s="147" t="s">
        <v>250</v>
      </c>
      <c r="Q801" s="146"/>
      <c r="R801" s="146"/>
      <c r="S801" s="147" t="s">
        <v>250</v>
      </c>
      <c r="T801" s="146"/>
      <c r="U801" s="147" t="s">
        <v>250</v>
      </c>
      <c r="V801" s="147" t="s">
        <v>250</v>
      </c>
      <c r="W801" s="146"/>
      <c r="X801" s="146"/>
      <c r="Y801" s="146"/>
      <c r="Z801" s="147" t="s">
        <v>456</v>
      </c>
      <c r="AA801" s="146"/>
      <c r="AB801" s="146"/>
      <c r="AC801" s="146"/>
      <c r="AD801" s="146"/>
      <c r="AE801" s="146"/>
      <c r="AF801" s="146"/>
      <c r="AG801" s="146"/>
      <c r="AH801" s="142"/>
      <c r="AI801" s="130"/>
      <c r="AJ801" s="149" t="str">
        <f t="shared" si="25"/>
        <v/>
      </c>
      <c r="AK801" s="211"/>
      <c r="AL801" s="211"/>
      <c r="AM801" s="214"/>
      <c r="AN801" s="214"/>
      <c r="AO801" s="214"/>
      <c r="AP801" s="215"/>
    </row>
    <row r="802" spans="1:42" ht="27" customHeight="1" thickTop="1" thickBot="1" x14ac:dyDescent="0.25">
      <c r="A802" s="138"/>
      <c r="B802" s="304" t="str">
        <f>IF(C804="","",(VLOOKUP(C804,Lookups!$B$4:$C$2561,2,FALSE)))</f>
        <v/>
      </c>
      <c r="D802" s="140"/>
      <c r="E802" s="140"/>
      <c r="F802" s="139"/>
      <c r="G802" s="149"/>
      <c r="H802" s="141" t="str">
        <f t="shared" si="24"/>
        <v/>
      </c>
      <c r="I802" s="146"/>
      <c r="J802" s="146"/>
      <c r="K802" s="146"/>
      <c r="L802" s="146"/>
      <c r="M802" s="146"/>
      <c r="N802" s="147" t="s">
        <v>87</v>
      </c>
      <c r="O802" s="146"/>
      <c r="P802" s="147" t="s">
        <v>250</v>
      </c>
      <c r="Q802" s="146"/>
      <c r="R802" s="146"/>
      <c r="S802" s="147" t="s">
        <v>250</v>
      </c>
      <c r="T802" s="146"/>
      <c r="U802" s="147" t="s">
        <v>250</v>
      </c>
      <c r="V802" s="147" t="s">
        <v>250</v>
      </c>
      <c r="W802" s="146"/>
      <c r="X802" s="146"/>
      <c r="Y802" s="146"/>
      <c r="Z802" s="147" t="s">
        <v>456</v>
      </c>
      <c r="AA802" s="146"/>
      <c r="AB802" s="146"/>
      <c r="AC802" s="146"/>
      <c r="AD802" s="146"/>
      <c r="AE802" s="146"/>
      <c r="AF802" s="146"/>
      <c r="AG802" s="146"/>
      <c r="AH802" s="142"/>
      <c r="AI802" s="130"/>
      <c r="AJ802" s="149" t="str">
        <f t="shared" si="25"/>
        <v/>
      </c>
      <c r="AK802" s="211"/>
      <c r="AL802" s="211"/>
      <c r="AM802" s="214"/>
      <c r="AN802" s="214"/>
      <c r="AO802" s="214"/>
      <c r="AP802" s="215"/>
    </row>
    <row r="803" spans="1:42" ht="27" customHeight="1" thickTop="1" thickBot="1" x14ac:dyDescent="0.25">
      <c r="A803" s="138"/>
      <c r="B803" s="304" t="str">
        <f>IF(C805="","",(VLOOKUP(C805,Lookups!$B$4:$C$2561,2,FALSE)))</f>
        <v/>
      </c>
      <c r="D803" s="140"/>
      <c r="E803" s="140"/>
      <c r="F803" s="139"/>
      <c r="G803" s="149"/>
      <c r="H803" s="141" t="str">
        <f t="shared" si="24"/>
        <v/>
      </c>
      <c r="I803" s="146"/>
      <c r="J803" s="146"/>
      <c r="K803" s="146"/>
      <c r="L803" s="146"/>
      <c r="M803" s="146"/>
      <c r="N803" s="147" t="s">
        <v>87</v>
      </c>
      <c r="O803" s="146"/>
      <c r="P803" s="147" t="s">
        <v>250</v>
      </c>
      <c r="Q803" s="146"/>
      <c r="R803" s="146"/>
      <c r="S803" s="147" t="s">
        <v>250</v>
      </c>
      <c r="T803" s="146"/>
      <c r="U803" s="147" t="s">
        <v>250</v>
      </c>
      <c r="V803" s="147" t="s">
        <v>250</v>
      </c>
      <c r="W803" s="146"/>
      <c r="X803" s="146"/>
      <c r="Y803" s="146"/>
      <c r="Z803" s="147" t="s">
        <v>456</v>
      </c>
      <c r="AA803" s="146"/>
      <c r="AB803" s="146"/>
      <c r="AC803" s="146"/>
      <c r="AD803" s="146"/>
      <c r="AE803" s="146"/>
      <c r="AF803" s="146"/>
      <c r="AG803" s="146"/>
      <c r="AH803" s="142"/>
      <c r="AI803" s="130"/>
      <c r="AJ803" s="149" t="str">
        <f t="shared" si="25"/>
        <v/>
      </c>
      <c r="AK803" s="211"/>
      <c r="AL803" s="211"/>
      <c r="AM803" s="214"/>
      <c r="AN803" s="214"/>
      <c r="AO803" s="214"/>
      <c r="AP803" s="215"/>
    </row>
    <row r="804" spans="1:42" ht="27" customHeight="1" thickTop="1" thickBot="1" x14ac:dyDescent="0.25">
      <c r="A804" s="138"/>
      <c r="B804" s="304" t="str">
        <f>IF(C806="","",(VLOOKUP(C806,Lookups!$B$4:$C$2561,2,FALSE)))</f>
        <v/>
      </c>
      <c r="D804" s="140"/>
      <c r="E804" s="140"/>
      <c r="F804" s="139"/>
      <c r="G804" s="149"/>
      <c r="H804" s="141" t="str">
        <f t="shared" si="24"/>
        <v/>
      </c>
      <c r="I804" s="146"/>
      <c r="J804" s="146"/>
      <c r="K804" s="146"/>
      <c r="L804" s="146"/>
      <c r="M804" s="146"/>
      <c r="N804" s="147" t="s">
        <v>87</v>
      </c>
      <c r="O804" s="146"/>
      <c r="P804" s="147" t="s">
        <v>250</v>
      </c>
      <c r="Q804" s="146"/>
      <c r="R804" s="146"/>
      <c r="S804" s="147" t="s">
        <v>250</v>
      </c>
      <c r="T804" s="146"/>
      <c r="U804" s="147" t="s">
        <v>250</v>
      </c>
      <c r="V804" s="147" t="s">
        <v>250</v>
      </c>
      <c r="W804" s="146"/>
      <c r="X804" s="146"/>
      <c r="Y804" s="146"/>
      <c r="Z804" s="147" t="s">
        <v>456</v>
      </c>
      <c r="AA804" s="146"/>
      <c r="AB804" s="146"/>
      <c r="AC804" s="146"/>
      <c r="AD804" s="146"/>
      <c r="AE804" s="146"/>
      <c r="AF804" s="146"/>
      <c r="AG804" s="146"/>
      <c r="AH804" s="142"/>
      <c r="AI804" s="130"/>
      <c r="AJ804" s="149" t="str">
        <f t="shared" si="25"/>
        <v/>
      </c>
      <c r="AK804" s="211"/>
      <c r="AL804" s="211"/>
      <c r="AM804" s="214"/>
      <c r="AN804" s="214"/>
      <c r="AO804" s="214"/>
      <c r="AP804" s="215"/>
    </row>
    <row r="805" spans="1:42" ht="27" customHeight="1" thickTop="1" thickBot="1" x14ac:dyDescent="0.25">
      <c r="A805" s="138"/>
      <c r="B805" s="304" t="str">
        <f>IF(C807="","",(VLOOKUP(C807,Lookups!$B$4:$C$2561,2,FALSE)))</f>
        <v/>
      </c>
      <c r="D805" s="140"/>
      <c r="E805" s="140"/>
      <c r="F805" s="139"/>
      <c r="G805" s="149"/>
      <c r="H805" s="141" t="str">
        <f t="shared" si="24"/>
        <v/>
      </c>
      <c r="I805" s="146"/>
      <c r="J805" s="146"/>
      <c r="K805" s="146"/>
      <c r="L805" s="146"/>
      <c r="M805" s="146"/>
      <c r="N805" s="147" t="s">
        <v>87</v>
      </c>
      <c r="O805" s="146"/>
      <c r="P805" s="147" t="s">
        <v>250</v>
      </c>
      <c r="Q805" s="146"/>
      <c r="R805" s="146"/>
      <c r="S805" s="147" t="s">
        <v>250</v>
      </c>
      <c r="T805" s="146"/>
      <c r="U805" s="147" t="s">
        <v>250</v>
      </c>
      <c r="V805" s="147" t="s">
        <v>250</v>
      </c>
      <c r="W805" s="146"/>
      <c r="X805" s="146"/>
      <c r="Y805" s="146"/>
      <c r="Z805" s="147" t="s">
        <v>456</v>
      </c>
      <c r="AA805" s="146"/>
      <c r="AB805" s="146"/>
      <c r="AC805" s="146"/>
      <c r="AD805" s="146"/>
      <c r="AE805" s="146"/>
      <c r="AF805" s="146"/>
      <c r="AG805" s="146"/>
      <c r="AH805" s="142"/>
      <c r="AI805" s="130"/>
      <c r="AJ805" s="149" t="str">
        <f t="shared" si="25"/>
        <v/>
      </c>
      <c r="AK805" s="211"/>
      <c r="AL805" s="211"/>
      <c r="AM805" s="214"/>
      <c r="AN805" s="214"/>
      <c r="AO805" s="214"/>
      <c r="AP805" s="215"/>
    </row>
    <row r="806" spans="1:42" ht="27" customHeight="1" thickTop="1" thickBot="1" x14ac:dyDescent="0.25">
      <c r="A806" s="138"/>
      <c r="B806" s="304" t="str">
        <f>IF(C808="","",(VLOOKUP(C808,Lookups!$B$4:$C$2561,2,FALSE)))</f>
        <v/>
      </c>
      <c r="D806" s="140"/>
      <c r="E806" s="140"/>
      <c r="F806" s="139"/>
      <c r="G806" s="149"/>
      <c r="H806" s="141" t="str">
        <f t="shared" si="24"/>
        <v/>
      </c>
      <c r="I806" s="146"/>
      <c r="J806" s="146"/>
      <c r="K806" s="146"/>
      <c r="L806" s="146"/>
      <c r="M806" s="146"/>
      <c r="N806" s="147" t="s">
        <v>87</v>
      </c>
      <c r="O806" s="146"/>
      <c r="P806" s="147" t="s">
        <v>250</v>
      </c>
      <c r="Q806" s="146"/>
      <c r="R806" s="146"/>
      <c r="S806" s="147" t="s">
        <v>250</v>
      </c>
      <c r="T806" s="146"/>
      <c r="U806" s="147" t="s">
        <v>250</v>
      </c>
      <c r="V806" s="147" t="s">
        <v>250</v>
      </c>
      <c r="W806" s="146"/>
      <c r="X806" s="146"/>
      <c r="Y806" s="146"/>
      <c r="Z806" s="147" t="s">
        <v>456</v>
      </c>
      <c r="AA806" s="146"/>
      <c r="AB806" s="146"/>
      <c r="AC806" s="146"/>
      <c r="AD806" s="146"/>
      <c r="AE806" s="146"/>
      <c r="AF806" s="146"/>
      <c r="AG806" s="146"/>
      <c r="AH806" s="142"/>
      <c r="AI806" s="130"/>
      <c r="AJ806" s="149" t="str">
        <f t="shared" si="25"/>
        <v/>
      </c>
      <c r="AK806" s="211"/>
      <c r="AL806" s="211"/>
      <c r="AM806" s="214"/>
      <c r="AN806" s="214"/>
      <c r="AO806" s="214"/>
      <c r="AP806" s="215"/>
    </row>
    <row r="807" spans="1:42" ht="27" customHeight="1" thickTop="1" thickBot="1" x14ac:dyDescent="0.25">
      <c r="A807" s="138"/>
      <c r="B807" s="304" t="str">
        <f>IF(C809="","",(VLOOKUP(C809,Lookups!$B$4:$C$2561,2,FALSE)))</f>
        <v/>
      </c>
      <c r="D807" s="140"/>
      <c r="E807" s="140"/>
      <c r="F807" s="139"/>
      <c r="G807" s="149"/>
      <c r="H807" s="141" t="str">
        <f t="shared" si="24"/>
        <v/>
      </c>
      <c r="I807" s="146"/>
      <c r="J807" s="146"/>
      <c r="K807" s="146"/>
      <c r="L807" s="146"/>
      <c r="M807" s="146"/>
      <c r="N807" s="147" t="s">
        <v>87</v>
      </c>
      <c r="O807" s="146"/>
      <c r="P807" s="147" t="s">
        <v>250</v>
      </c>
      <c r="Q807" s="146"/>
      <c r="R807" s="146"/>
      <c r="S807" s="147" t="s">
        <v>250</v>
      </c>
      <c r="T807" s="146"/>
      <c r="U807" s="147" t="s">
        <v>250</v>
      </c>
      <c r="V807" s="147" t="s">
        <v>250</v>
      </c>
      <c r="W807" s="146"/>
      <c r="X807" s="146"/>
      <c r="Y807" s="146"/>
      <c r="Z807" s="147" t="s">
        <v>456</v>
      </c>
      <c r="AA807" s="146"/>
      <c r="AB807" s="146"/>
      <c r="AC807" s="146"/>
      <c r="AD807" s="146"/>
      <c r="AE807" s="146"/>
      <c r="AF807" s="146"/>
      <c r="AG807" s="146"/>
      <c r="AH807" s="142"/>
      <c r="AI807" s="130"/>
      <c r="AJ807" s="149" t="str">
        <f t="shared" si="25"/>
        <v/>
      </c>
      <c r="AK807" s="211"/>
      <c r="AL807" s="211"/>
      <c r="AM807" s="214"/>
      <c r="AN807" s="214"/>
      <c r="AO807" s="214"/>
      <c r="AP807" s="215"/>
    </row>
    <row r="808" spans="1:42" ht="27" customHeight="1" thickTop="1" thickBot="1" x14ac:dyDescent="0.25">
      <c r="A808" s="138"/>
      <c r="B808" s="304" t="str">
        <f>IF(C810="","",(VLOOKUP(C810,Lookups!$B$4:$C$2561,2,FALSE)))</f>
        <v/>
      </c>
      <c r="D808" s="140"/>
      <c r="E808" s="140"/>
      <c r="F808" s="139"/>
      <c r="G808" s="149"/>
      <c r="H808" s="141" t="str">
        <f t="shared" si="24"/>
        <v/>
      </c>
      <c r="I808" s="146"/>
      <c r="J808" s="146"/>
      <c r="K808" s="146"/>
      <c r="L808" s="146"/>
      <c r="M808" s="146"/>
      <c r="N808" s="147" t="s">
        <v>87</v>
      </c>
      <c r="O808" s="146"/>
      <c r="P808" s="147" t="s">
        <v>250</v>
      </c>
      <c r="Q808" s="146"/>
      <c r="R808" s="146"/>
      <c r="S808" s="147" t="s">
        <v>250</v>
      </c>
      <c r="T808" s="146"/>
      <c r="U808" s="147" t="s">
        <v>250</v>
      </c>
      <c r="V808" s="147" t="s">
        <v>250</v>
      </c>
      <c r="W808" s="146"/>
      <c r="X808" s="146"/>
      <c r="Y808" s="146"/>
      <c r="Z808" s="147" t="s">
        <v>456</v>
      </c>
      <c r="AA808" s="146"/>
      <c r="AB808" s="146"/>
      <c r="AC808" s="146"/>
      <c r="AD808" s="146"/>
      <c r="AE808" s="146"/>
      <c r="AF808" s="146"/>
      <c r="AG808" s="146"/>
      <c r="AH808" s="142"/>
      <c r="AI808" s="130"/>
      <c r="AJ808" s="149" t="str">
        <f t="shared" si="25"/>
        <v/>
      </c>
      <c r="AK808" s="211"/>
      <c r="AL808" s="211"/>
      <c r="AM808" s="214"/>
      <c r="AN808" s="214"/>
      <c r="AO808" s="214"/>
      <c r="AP808" s="215"/>
    </row>
    <row r="809" spans="1:42" ht="27" customHeight="1" thickTop="1" thickBot="1" x14ac:dyDescent="0.25">
      <c r="A809" s="138"/>
      <c r="B809" s="304" t="str">
        <f>IF(C811="","",(VLOOKUP(C811,Lookups!$B$4:$C$2561,2,FALSE)))</f>
        <v/>
      </c>
      <c r="D809" s="140"/>
      <c r="E809" s="140"/>
      <c r="F809" s="139"/>
      <c r="G809" s="149"/>
      <c r="H809" s="141" t="str">
        <f t="shared" si="24"/>
        <v/>
      </c>
      <c r="I809" s="146"/>
      <c r="J809" s="146"/>
      <c r="K809" s="146"/>
      <c r="L809" s="146"/>
      <c r="M809" s="146"/>
      <c r="N809" s="147" t="s">
        <v>87</v>
      </c>
      <c r="O809" s="146"/>
      <c r="P809" s="147" t="s">
        <v>250</v>
      </c>
      <c r="Q809" s="146"/>
      <c r="R809" s="146"/>
      <c r="S809" s="147" t="s">
        <v>250</v>
      </c>
      <c r="T809" s="146"/>
      <c r="U809" s="147" t="s">
        <v>250</v>
      </c>
      <c r="V809" s="147" t="s">
        <v>250</v>
      </c>
      <c r="W809" s="146"/>
      <c r="X809" s="146"/>
      <c r="Y809" s="146"/>
      <c r="Z809" s="147" t="s">
        <v>456</v>
      </c>
      <c r="AA809" s="146"/>
      <c r="AB809" s="146"/>
      <c r="AC809" s="146"/>
      <c r="AD809" s="146"/>
      <c r="AE809" s="146"/>
      <c r="AF809" s="146"/>
      <c r="AG809" s="146"/>
      <c r="AH809" s="142"/>
      <c r="AI809" s="130"/>
      <c r="AJ809" s="149" t="str">
        <f t="shared" si="25"/>
        <v/>
      </c>
      <c r="AK809" s="211"/>
      <c r="AL809" s="211"/>
      <c r="AM809" s="214"/>
      <c r="AN809" s="214"/>
      <c r="AO809" s="214"/>
      <c r="AP809" s="215"/>
    </row>
    <row r="810" spans="1:42" ht="27" customHeight="1" thickTop="1" thickBot="1" x14ac:dyDescent="0.25">
      <c r="A810" s="138"/>
      <c r="B810" s="304" t="str">
        <f>IF(C812="","",(VLOOKUP(C812,Lookups!$B$4:$C$2561,2,FALSE)))</f>
        <v/>
      </c>
      <c r="D810" s="140"/>
      <c r="E810" s="140"/>
      <c r="F810" s="139"/>
      <c r="G810" s="149"/>
      <c r="H810" s="141" t="str">
        <f t="shared" si="24"/>
        <v/>
      </c>
      <c r="I810" s="146"/>
      <c r="J810" s="146"/>
      <c r="K810" s="146"/>
      <c r="L810" s="146"/>
      <c r="M810" s="146"/>
      <c r="N810" s="147" t="s">
        <v>87</v>
      </c>
      <c r="O810" s="146"/>
      <c r="P810" s="147" t="s">
        <v>250</v>
      </c>
      <c r="Q810" s="146"/>
      <c r="R810" s="146"/>
      <c r="S810" s="147" t="s">
        <v>250</v>
      </c>
      <c r="T810" s="146"/>
      <c r="U810" s="147" t="s">
        <v>250</v>
      </c>
      <c r="V810" s="147" t="s">
        <v>250</v>
      </c>
      <c r="W810" s="146"/>
      <c r="X810" s="146"/>
      <c r="Y810" s="146"/>
      <c r="Z810" s="147" t="s">
        <v>456</v>
      </c>
      <c r="AA810" s="146"/>
      <c r="AB810" s="146"/>
      <c r="AC810" s="146"/>
      <c r="AD810" s="146"/>
      <c r="AE810" s="146"/>
      <c r="AF810" s="146"/>
      <c r="AG810" s="146"/>
      <c r="AH810" s="142"/>
      <c r="AI810" s="130"/>
      <c r="AJ810" s="149" t="str">
        <f t="shared" si="25"/>
        <v/>
      </c>
      <c r="AK810" s="211"/>
      <c r="AL810" s="211"/>
      <c r="AM810" s="214"/>
      <c r="AN810" s="214"/>
      <c r="AO810" s="214"/>
      <c r="AP810" s="215"/>
    </row>
    <row r="811" spans="1:42" ht="27" customHeight="1" thickTop="1" thickBot="1" x14ac:dyDescent="0.25">
      <c r="A811" s="138"/>
      <c r="B811" s="304" t="str">
        <f>IF(C813="","",(VLOOKUP(C813,Lookups!$B$4:$C$2561,2,FALSE)))</f>
        <v/>
      </c>
      <c r="D811" s="140"/>
      <c r="E811" s="140"/>
      <c r="F811" s="139"/>
      <c r="G811" s="149"/>
      <c r="H811" s="141" t="str">
        <f t="shared" si="24"/>
        <v/>
      </c>
      <c r="I811" s="146"/>
      <c r="J811" s="146"/>
      <c r="K811" s="146"/>
      <c r="L811" s="146"/>
      <c r="M811" s="146"/>
      <c r="N811" s="147" t="s">
        <v>87</v>
      </c>
      <c r="O811" s="146"/>
      <c r="P811" s="147" t="s">
        <v>250</v>
      </c>
      <c r="Q811" s="146"/>
      <c r="R811" s="146"/>
      <c r="S811" s="147" t="s">
        <v>250</v>
      </c>
      <c r="T811" s="146"/>
      <c r="U811" s="147" t="s">
        <v>250</v>
      </c>
      <c r="V811" s="147" t="s">
        <v>250</v>
      </c>
      <c r="W811" s="146"/>
      <c r="X811" s="146"/>
      <c r="Y811" s="146"/>
      <c r="Z811" s="147" t="s">
        <v>456</v>
      </c>
      <c r="AA811" s="146"/>
      <c r="AB811" s="146"/>
      <c r="AC811" s="146"/>
      <c r="AD811" s="146"/>
      <c r="AE811" s="146"/>
      <c r="AF811" s="146"/>
      <c r="AG811" s="146"/>
      <c r="AH811" s="142"/>
      <c r="AI811" s="130"/>
      <c r="AJ811" s="149" t="str">
        <f t="shared" si="25"/>
        <v/>
      </c>
      <c r="AK811" s="211"/>
      <c r="AL811" s="211"/>
      <c r="AM811" s="214"/>
      <c r="AN811" s="214"/>
      <c r="AO811" s="214"/>
      <c r="AP811" s="215"/>
    </row>
    <row r="812" spans="1:42" ht="27" customHeight="1" thickTop="1" thickBot="1" x14ac:dyDescent="0.25">
      <c r="A812" s="138"/>
      <c r="B812" s="304" t="str">
        <f>IF(C814="","",(VLOOKUP(C814,Lookups!$B$4:$C$2561,2,FALSE)))</f>
        <v/>
      </c>
      <c r="D812" s="140"/>
      <c r="E812" s="140"/>
      <c r="F812" s="139"/>
      <c r="G812" s="149"/>
      <c r="H812" s="141" t="str">
        <f t="shared" si="24"/>
        <v/>
      </c>
      <c r="I812" s="146"/>
      <c r="J812" s="146"/>
      <c r="K812" s="146"/>
      <c r="L812" s="146"/>
      <c r="M812" s="146"/>
      <c r="N812" s="147" t="s">
        <v>87</v>
      </c>
      <c r="O812" s="146"/>
      <c r="P812" s="147" t="s">
        <v>250</v>
      </c>
      <c r="Q812" s="146"/>
      <c r="R812" s="146"/>
      <c r="S812" s="147" t="s">
        <v>250</v>
      </c>
      <c r="T812" s="146"/>
      <c r="U812" s="147" t="s">
        <v>250</v>
      </c>
      <c r="V812" s="147" t="s">
        <v>250</v>
      </c>
      <c r="W812" s="146"/>
      <c r="X812" s="146"/>
      <c r="Y812" s="146"/>
      <c r="Z812" s="147" t="s">
        <v>456</v>
      </c>
      <c r="AA812" s="146"/>
      <c r="AB812" s="146"/>
      <c r="AC812" s="146"/>
      <c r="AD812" s="146"/>
      <c r="AE812" s="146"/>
      <c r="AF812" s="146"/>
      <c r="AG812" s="146"/>
      <c r="AH812" s="142"/>
      <c r="AI812" s="130"/>
      <c r="AJ812" s="149" t="str">
        <f t="shared" si="25"/>
        <v/>
      </c>
      <c r="AK812" s="211"/>
      <c r="AL812" s="211"/>
      <c r="AM812" s="214"/>
      <c r="AN812" s="214"/>
      <c r="AO812" s="214"/>
      <c r="AP812" s="215"/>
    </row>
    <row r="813" spans="1:42" ht="27" customHeight="1" thickTop="1" thickBot="1" x14ac:dyDescent="0.25">
      <c r="A813" s="138"/>
      <c r="B813" s="304" t="str">
        <f>IF(C815="","",(VLOOKUP(C815,Lookups!$B$4:$C$2561,2,FALSE)))</f>
        <v/>
      </c>
      <c r="D813" s="140"/>
      <c r="E813" s="140"/>
      <c r="F813" s="139"/>
      <c r="G813" s="149"/>
      <c r="H813" s="141" t="str">
        <f t="shared" si="24"/>
        <v/>
      </c>
      <c r="I813" s="146"/>
      <c r="J813" s="146"/>
      <c r="K813" s="146"/>
      <c r="L813" s="146"/>
      <c r="M813" s="146"/>
      <c r="N813" s="147" t="s">
        <v>87</v>
      </c>
      <c r="O813" s="146"/>
      <c r="P813" s="147" t="s">
        <v>250</v>
      </c>
      <c r="Q813" s="146"/>
      <c r="R813" s="146"/>
      <c r="S813" s="147" t="s">
        <v>250</v>
      </c>
      <c r="T813" s="146"/>
      <c r="U813" s="147" t="s">
        <v>250</v>
      </c>
      <c r="V813" s="147" t="s">
        <v>250</v>
      </c>
      <c r="W813" s="146"/>
      <c r="X813" s="146"/>
      <c r="Y813" s="146"/>
      <c r="Z813" s="147" t="s">
        <v>456</v>
      </c>
      <c r="AA813" s="146"/>
      <c r="AB813" s="146"/>
      <c r="AC813" s="146"/>
      <c r="AD813" s="146"/>
      <c r="AE813" s="146"/>
      <c r="AF813" s="146"/>
      <c r="AG813" s="146"/>
      <c r="AH813" s="142"/>
      <c r="AI813" s="130"/>
      <c r="AJ813" s="149" t="str">
        <f t="shared" si="25"/>
        <v/>
      </c>
      <c r="AK813" s="211"/>
      <c r="AL813" s="211"/>
      <c r="AM813" s="214"/>
      <c r="AN813" s="214"/>
      <c r="AO813" s="214"/>
      <c r="AP813" s="215"/>
    </row>
    <row r="814" spans="1:42" ht="27" customHeight="1" thickTop="1" thickBot="1" x14ac:dyDescent="0.25">
      <c r="A814" s="138"/>
      <c r="B814" s="304" t="str">
        <f>IF(C816="","",(VLOOKUP(C816,Lookups!$B$4:$C$2561,2,FALSE)))</f>
        <v/>
      </c>
      <c r="D814" s="140"/>
      <c r="E814" s="140"/>
      <c r="F814" s="139"/>
      <c r="G814" s="149"/>
      <c r="H814" s="141" t="str">
        <f t="shared" si="24"/>
        <v/>
      </c>
      <c r="I814" s="146"/>
      <c r="J814" s="146"/>
      <c r="K814" s="146"/>
      <c r="L814" s="146"/>
      <c r="M814" s="146"/>
      <c r="N814" s="147" t="s">
        <v>87</v>
      </c>
      <c r="O814" s="146"/>
      <c r="P814" s="147" t="s">
        <v>250</v>
      </c>
      <c r="Q814" s="146"/>
      <c r="R814" s="146"/>
      <c r="S814" s="147" t="s">
        <v>250</v>
      </c>
      <c r="T814" s="146"/>
      <c r="U814" s="147" t="s">
        <v>250</v>
      </c>
      <c r="V814" s="147" t="s">
        <v>250</v>
      </c>
      <c r="W814" s="146"/>
      <c r="X814" s="146"/>
      <c r="Y814" s="146"/>
      <c r="Z814" s="147" t="s">
        <v>456</v>
      </c>
      <c r="AA814" s="146"/>
      <c r="AB814" s="146"/>
      <c r="AC814" s="146"/>
      <c r="AD814" s="146"/>
      <c r="AE814" s="146"/>
      <c r="AF814" s="146"/>
      <c r="AG814" s="146"/>
      <c r="AH814" s="142"/>
      <c r="AI814" s="130"/>
      <c r="AJ814" s="149" t="str">
        <f t="shared" si="25"/>
        <v/>
      </c>
      <c r="AK814" s="211"/>
      <c r="AL814" s="211"/>
      <c r="AM814" s="214"/>
      <c r="AN814" s="214"/>
      <c r="AO814" s="214"/>
      <c r="AP814" s="215"/>
    </row>
    <row r="815" spans="1:42" ht="27" customHeight="1" thickTop="1" thickBot="1" x14ac:dyDescent="0.25">
      <c r="A815" s="138"/>
      <c r="B815" s="304" t="str">
        <f>IF(C817="","",(VLOOKUP(C817,Lookups!$B$4:$C$2561,2,FALSE)))</f>
        <v/>
      </c>
      <c r="D815" s="140"/>
      <c r="E815" s="140"/>
      <c r="F815" s="139"/>
      <c r="G815" s="149"/>
      <c r="H815" s="141" t="str">
        <f t="shared" si="24"/>
        <v/>
      </c>
      <c r="I815" s="146"/>
      <c r="J815" s="146"/>
      <c r="K815" s="146"/>
      <c r="L815" s="146"/>
      <c r="M815" s="146"/>
      <c r="N815" s="147" t="s">
        <v>87</v>
      </c>
      <c r="O815" s="146"/>
      <c r="P815" s="147" t="s">
        <v>250</v>
      </c>
      <c r="Q815" s="146"/>
      <c r="R815" s="146"/>
      <c r="S815" s="147" t="s">
        <v>250</v>
      </c>
      <c r="T815" s="146"/>
      <c r="U815" s="147" t="s">
        <v>250</v>
      </c>
      <c r="V815" s="147" t="s">
        <v>250</v>
      </c>
      <c r="W815" s="146"/>
      <c r="X815" s="146"/>
      <c r="Y815" s="146"/>
      <c r="Z815" s="147" t="s">
        <v>456</v>
      </c>
      <c r="AA815" s="146"/>
      <c r="AB815" s="146"/>
      <c r="AC815" s="146"/>
      <c r="AD815" s="146"/>
      <c r="AE815" s="146"/>
      <c r="AF815" s="146"/>
      <c r="AG815" s="146"/>
      <c r="AH815" s="142"/>
      <c r="AI815" s="130"/>
      <c r="AJ815" s="149" t="str">
        <f t="shared" si="25"/>
        <v/>
      </c>
      <c r="AK815" s="211"/>
      <c r="AL815" s="211"/>
      <c r="AM815" s="214"/>
      <c r="AN815" s="214"/>
      <c r="AO815" s="214"/>
      <c r="AP815" s="215"/>
    </row>
    <row r="816" spans="1:42" ht="27" customHeight="1" thickTop="1" thickBot="1" x14ac:dyDescent="0.25">
      <c r="A816" s="138"/>
      <c r="B816" s="304" t="str">
        <f>IF(C818="","",(VLOOKUP(C818,Lookups!$B$4:$C$2561,2,FALSE)))</f>
        <v/>
      </c>
      <c r="D816" s="140"/>
      <c r="E816" s="140"/>
      <c r="F816" s="139"/>
      <c r="G816" s="149"/>
      <c r="H816" s="141" t="str">
        <f t="shared" si="24"/>
        <v/>
      </c>
      <c r="I816" s="146"/>
      <c r="J816" s="146"/>
      <c r="K816" s="146"/>
      <c r="L816" s="146"/>
      <c r="M816" s="146"/>
      <c r="N816" s="147" t="s">
        <v>87</v>
      </c>
      <c r="O816" s="146"/>
      <c r="P816" s="147" t="s">
        <v>250</v>
      </c>
      <c r="Q816" s="146"/>
      <c r="R816" s="146"/>
      <c r="S816" s="147" t="s">
        <v>250</v>
      </c>
      <c r="T816" s="146"/>
      <c r="U816" s="147" t="s">
        <v>250</v>
      </c>
      <c r="V816" s="147" t="s">
        <v>250</v>
      </c>
      <c r="W816" s="146"/>
      <c r="X816" s="146"/>
      <c r="Y816" s="146"/>
      <c r="Z816" s="147" t="s">
        <v>456</v>
      </c>
      <c r="AA816" s="146"/>
      <c r="AB816" s="146"/>
      <c r="AC816" s="146"/>
      <c r="AD816" s="146"/>
      <c r="AE816" s="146"/>
      <c r="AF816" s="146"/>
      <c r="AG816" s="146"/>
      <c r="AH816" s="142"/>
      <c r="AI816" s="130"/>
      <c r="AJ816" s="149" t="str">
        <f t="shared" si="25"/>
        <v/>
      </c>
      <c r="AK816" s="211"/>
      <c r="AL816" s="211"/>
      <c r="AM816" s="214"/>
      <c r="AN816" s="214"/>
      <c r="AO816" s="214"/>
      <c r="AP816" s="215"/>
    </row>
    <row r="817" spans="1:42" ht="27" customHeight="1" thickTop="1" thickBot="1" x14ac:dyDescent="0.25">
      <c r="A817" s="138"/>
      <c r="B817" s="304" t="str">
        <f>IF(C819="","",(VLOOKUP(C819,Lookups!$B$4:$C$2561,2,FALSE)))</f>
        <v/>
      </c>
      <c r="D817" s="140"/>
      <c r="E817" s="140"/>
      <c r="F817" s="139"/>
      <c r="G817" s="149"/>
      <c r="H817" s="141" t="str">
        <f t="shared" si="24"/>
        <v/>
      </c>
      <c r="I817" s="146"/>
      <c r="J817" s="146"/>
      <c r="K817" s="146"/>
      <c r="L817" s="146"/>
      <c r="M817" s="146"/>
      <c r="N817" s="147" t="s">
        <v>87</v>
      </c>
      <c r="O817" s="146"/>
      <c r="P817" s="147" t="s">
        <v>250</v>
      </c>
      <c r="Q817" s="146"/>
      <c r="R817" s="146"/>
      <c r="S817" s="147" t="s">
        <v>250</v>
      </c>
      <c r="T817" s="146"/>
      <c r="U817" s="147" t="s">
        <v>250</v>
      </c>
      <c r="V817" s="147" t="s">
        <v>250</v>
      </c>
      <c r="W817" s="146"/>
      <c r="X817" s="146"/>
      <c r="Y817" s="146"/>
      <c r="Z817" s="147" t="s">
        <v>456</v>
      </c>
      <c r="AA817" s="146"/>
      <c r="AB817" s="146"/>
      <c r="AC817" s="146"/>
      <c r="AD817" s="146"/>
      <c r="AE817" s="146"/>
      <c r="AF817" s="146"/>
      <c r="AG817" s="146"/>
      <c r="AH817" s="142"/>
      <c r="AI817" s="130"/>
      <c r="AJ817" s="149" t="str">
        <f t="shared" si="25"/>
        <v/>
      </c>
      <c r="AK817" s="211"/>
      <c r="AL817" s="211"/>
      <c r="AM817" s="214"/>
      <c r="AN817" s="214"/>
      <c r="AO817" s="214"/>
      <c r="AP817" s="215"/>
    </row>
    <row r="818" spans="1:42" ht="27" customHeight="1" thickTop="1" thickBot="1" x14ac:dyDescent="0.25">
      <c r="A818" s="138"/>
      <c r="B818" s="304" t="str">
        <f>IF(C820="","",(VLOOKUP(C820,Lookups!$B$4:$C$2561,2,FALSE)))</f>
        <v/>
      </c>
      <c r="D818" s="140"/>
      <c r="E818" s="140"/>
      <c r="F818" s="139"/>
      <c r="G818" s="149"/>
      <c r="H818" s="141" t="str">
        <f t="shared" si="24"/>
        <v/>
      </c>
      <c r="I818" s="146"/>
      <c r="J818" s="146"/>
      <c r="K818" s="146"/>
      <c r="L818" s="146"/>
      <c r="M818" s="146"/>
      <c r="N818" s="147" t="s">
        <v>87</v>
      </c>
      <c r="O818" s="146"/>
      <c r="P818" s="147" t="s">
        <v>250</v>
      </c>
      <c r="Q818" s="146"/>
      <c r="R818" s="146"/>
      <c r="S818" s="147" t="s">
        <v>250</v>
      </c>
      <c r="T818" s="146"/>
      <c r="U818" s="147" t="s">
        <v>250</v>
      </c>
      <c r="V818" s="147" t="s">
        <v>250</v>
      </c>
      <c r="W818" s="146"/>
      <c r="X818" s="146"/>
      <c r="Y818" s="146"/>
      <c r="Z818" s="147" t="s">
        <v>456</v>
      </c>
      <c r="AA818" s="146"/>
      <c r="AB818" s="146"/>
      <c r="AC818" s="146"/>
      <c r="AD818" s="146"/>
      <c r="AE818" s="146"/>
      <c r="AF818" s="146"/>
      <c r="AG818" s="146"/>
      <c r="AH818" s="142"/>
      <c r="AI818" s="130"/>
      <c r="AJ818" s="149" t="str">
        <f t="shared" si="25"/>
        <v/>
      </c>
      <c r="AK818" s="211"/>
      <c r="AL818" s="211"/>
      <c r="AM818" s="214"/>
      <c r="AN818" s="214"/>
      <c r="AO818" s="214"/>
      <c r="AP818" s="215"/>
    </row>
    <row r="819" spans="1:42" ht="27" customHeight="1" thickTop="1" thickBot="1" x14ac:dyDescent="0.25">
      <c r="A819" s="138"/>
      <c r="B819" s="304" t="str">
        <f>IF(C821="","",(VLOOKUP(C821,Lookups!$B$4:$C$2561,2,FALSE)))</f>
        <v/>
      </c>
      <c r="D819" s="140"/>
      <c r="E819" s="140"/>
      <c r="F819" s="139"/>
      <c r="G819" s="149"/>
      <c r="H819" s="141" t="str">
        <f t="shared" si="24"/>
        <v/>
      </c>
      <c r="I819" s="146"/>
      <c r="J819" s="146"/>
      <c r="K819" s="146"/>
      <c r="L819" s="146"/>
      <c r="M819" s="146"/>
      <c r="N819" s="147" t="s">
        <v>87</v>
      </c>
      <c r="O819" s="146"/>
      <c r="P819" s="147" t="s">
        <v>250</v>
      </c>
      <c r="Q819" s="146"/>
      <c r="R819" s="146"/>
      <c r="S819" s="147" t="s">
        <v>250</v>
      </c>
      <c r="T819" s="146"/>
      <c r="U819" s="147" t="s">
        <v>250</v>
      </c>
      <c r="V819" s="147" t="s">
        <v>250</v>
      </c>
      <c r="W819" s="146"/>
      <c r="X819" s="146"/>
      <c r="Y819" s="146"/>
      <c r="Z819" s="147" t="s">
        <v>456</v>
      </c>
      <c r="AA819" s="146"/>
      <c r="AB819" s="146"/>
      <c r="AC819" s="146"/>
      <c r="AD819" s="146"/>
      <c r="AE819" s="146"/>
      <c r="AF819" s="146"/>
      <c r="AG819" s="146"/>
      <c r="AH819" s="142"/>
      <c r="AI819" s="130"/>
      <c r="AJ819" s="149" t="str">
        <f t="shared" si="25"/>
        <v/>
      </c>
      <c r="AK819" s="211"/>
      <c r="AL819" s="211"/>
      <c r="AM819" s="214"/>
      <c r="AN819" s="214"/>
      <c r="AO819" s="214"/>
      <c r="AP819" s="215"/>
    </row>
    <row r="820" spans="1:42" ht="27" customHeight="1" thickTop="1" thickBot="1" x14ac:dyDescent="0.25">
      <c r="A820" s="138"/>
      <c r="B820" s="304" t="str">
        <f>IF(C822="","",(VLOOKUP(C822,Lookups!$B$4:$C$2561,2,FALSE)))</f>
        <v/>
      </c>
      <c r="D820" s="140"/>
      <c r="E820" s="140"/>
      <c r="F820" s="139"/>
      <c r="G820" s="149"/>
      <c r="H820" s="141" t="str">
        <f t="shared" si="24"/>
        <v/>
      </c>
      <c r="I820" s="146"/>
      <c r="J820" s="146"/>
      <c r="K820" s="146"/>
      <c r="L820" s="146"/>
      <c r="M820" s="146"/>
      <c r="N820" s="147" t="s">
        <v>87</v>
      </c>
      <c r="O820" s="146"/>
      <c r="P820" s="147" t="s">
        <v>250</v>
      </c>
      <c r="Q820" s="146"/>
      <c r="R820" s="146"/>
      <c r="S820" s="147" t="s">
        <v>250</v>
      </c>
      <c r="T820" s="146"/>
      <c r="U820" s="147" t="s">
        <v>250</v>
      </c>
      <c r="V820" s="147" t="s">
        <v>250</v>
      </c>
      <c r="W820" s="146"/>
      <c r="X820" s="146"/>
      <c r="Y820" s="146"/>
      <c r="Z820" s="147" t="s">
        <v>456</v>
      </c>
      <c r="AA820" s="146"/>
      <c r="AB820" s="146"/>
      <c r="AC820" s="146"/>
      <c r="AD820" s="146"/>
      <c r="AE820" s="146"/>
      <c r="AF820" s="146"/>
      <c r="AG820" s="146"/>
      <c r="AH820" s="142"/>
      <c r="AI820" s="130"/>
      <c r="AJ820" s="149" t="str">
        <f t="shared" si="25"/>
        <v/>
      </c>
      <c r="AK820" s="211"/>
      <c r="AL820" s="211"/>
      <c r="AM820" s="214"/>
      <c r="AN820" s="214"/>
      <c r="AO820" s="214"/>
      <c r="AP820" s="215"/>
    </row>
    <row r="821" spans="1:42" ht="27" customHeight="1" thickTop="1" thickBot="1" x14ac:dyDescent="0.25">
      <c r="A821" s="138"/>
      <c r="B821" s="304" t="str">
        <f>IF(C823="","",(VLOOKUP(C823,Lookups!$B$4:$C$2561,2,FALSE)))</f>
        <v/>
      </c>
      <c r="D821" s="140"/>
      <c r="E821" s="140"/>
      <c r="F821" s="139"/>
      <c r="G821" s="149"/>
      <c r="H821" s="141" t="str">
        <f t="shared" si="24"/>
        <v/>
      </c>
      <c r="I821" s="146"/>
      <c r="J821" s="146"/>
      <c r="K821" s="146"/>
      <c r="L821" s="146"/>
      <c r="M821" s="146"/>
      <c r="N821" s="147" t="s">
        <v>87</v>
      </c>
      <c r="O821" s="146"/>
      <c r="P821" s="147" t="s">
        <v>250</v>
      </c>
      <c r="Q821" s="146"/>
      <c r="R821" s="146"/>
      <c r="S821" s="147" t="s">
        <v>250</v>
      </c>
      <c r="T821" s="146"/>
      <c r="U821" s="147" t="s">
        <v>250</v>
      </c>
      <c r="V821" s="147" t="s">
        <v>250</v>
      </c>
      <c r="W821" s="146"/>
      <c r="X821" s="146"/>
      <c r="Y821" s="146"/>
      <c r="Z821" s="147" t="s">
        <v>456</v>
      </c>
      <c r="AA821" s="146"/>
      <c r="AB821" s="146"/>
      <c r="AC821" s="146"/>
      <c r="AD821" s="146"/>
      <c r="AE821" s="146"/>
      <c r="AF821" s="146"/>
      <c r="AG821" s="146"/>
      <c r="AH821" s="142"/>
      <c r="AI821" s="130"/>
      <c r="AJ821" s="149" t="str">
        <f t="shared" si="25"/>
        <v/>
      </c>
      <c r="AK821" s="211"/>
      <c r="AL821" s="211"/>
      <c r="AM821" s="214"/>
      <c r="AN821" s="214"/>
      <c r="AO821" s="214"/>
      <c r="AP821" s="215"/>
    </row>
    <row r="822" spans="1:42" ht="27" customHeight="1" thickTop="1" thickBot="1" x14ac:dyDescent="0.25">
      <c r="A822" s="138"/>
      <c r="B822" s="304" t="str">
        <f>IF(C824="","",(VLOOKUP(C824,Lookups!$B$4:$C$2561,2,FALSE)))</f>
        <v/>
      </c>
      <c r="D822" s="140"/>
      <c r="E822" s="140"/>
      <c r="F822" s="139"/>
      <c r="G822" s="149"/>
      <c r="H822" s="141" t="str">
        <f t="shared" si="24"/>
        <v/>
      </c>
      <c r="I822" s="146"/>
      <c r="J822" s="146"/>
      <c r="K822" s="146"/>
      <c r="L822" s="146"/>
      <c r="M822" s="146"/>
      <c r="N822" s="147" t="s">
        <v>87</v>
      </c>
      <c r="O822" s="146"/>
      <c r="P822" s="147" t="s">
        <v>250</v>
      </c>
      <c r="Q822" s="146"/>
      <c r="R822" s="146"/>
      <c r="S822" s="147" t="s">
        <v>250</v>
      </c>
      <c r="T822" s="146"/>
      <c r="U822" s="147" t="s">
        <v>250</v>
      </c>
      <c r="V822" s="147" t="s">
        <v>250</v>
      </c>
      <c r="W822" s="146"/>
      <c r="X822" s="146"/>
      <c r="Y822" s="146"/>
      <c r="Z822" s="147" t="s">
        <v>456</v>
      </c>
      <c r="AA822" s="146"/>
      <c r="AB822" s="146"/>
      <c r="AC822" s="146"/>
      <c r="AD822" s="146"/>
      <c r="AE822" s="146"/>
      <c r="AF822" s="146"/>
      <c r="AG822" s="146"/>
      <c r="AH822" s="142"/>
      <c r="AI822" s="130"/>
      <c r="AJ822" s="149" t="str">
        <f t="shared" si="25"/>
        <v/>
      </c>
      <c r="AK822" s="211"/>
      <c r="AL822" s="211"/>
      <c r="AM822" s="214"/>
      <c r="AN822" s="214"/>
      <c r="AO822" s="214"/>
      <c r="AP822" s="215"/>
    </row>
    <row r="823" spans="1:42" ht="27" customHeight="1" thickTop="1" thickBot="1" x14ac:dyDescent="0.25">
      <c r="A823" s="138"/>
      <c r="B823" s="304" t="str">
        <f>IF(C825="","",(VLOOKUP(C825,Lookups!$B$4:$C$2561,2,FALSE)))</f>
        <v/>
      </c>
      <c r="D823" s="140"/>
      <c r="E823" s="140"/>
      <c r="F823" s="139"/>
      <c r="G823" s="149"/>
      <c r="H823" s="141" t="str">
        <f t="shared" si="24"/>
        <v/>
      </c>
      <c r="I823" s="146"/>
      <c r="J823" s="146"/>
      <c r="K823" s="146"/>
      <c r="L823" s="146"/>
      <c r="M823" s="146"/>
      <c r="N823" s="147" t="s">
        <v>87</v>
      </c>
      <c r="O823" s="146"/>
      <c r="P823" s="147" t="s">
        <v>250</v>
      </c>
      <c r="Q823" s="146"/>
      <c r="R823" s="146"/>
      <c r="S823" s="147" t="s">
        <v>250</v>
      </c>
      <c r="T823" s="146"/>
      <c r="U823" s="147" t="s">
        <v>250</v>
      </c>
      <c r="V823" s="147" t="s">
        <v>250</v>
      </c>
      <c r="W823" s="146"/>
      <c r="X823" s="146"/>
      <c r="Y823" s="146"/>
      <c r="Z823" s="147" t="s">
        <v>456</v>
      </c>
      <c r="AA823" s="146"/>
      <c r="AB823" s="146"/>
      <c r="AC823" s="146"/>
      <c r="AD823" s="146"/>
      <c r="AE823" s="146"/>
      <c r="AF823" s="146"/>
      <c r="AG823" s="146"/>
      <c r="AH823" s="142"/>
      <c r="AI823" s="130"/>
      <c r="AJ823" s="149" t="str">
        <f t="shared" si="25"/>
        <v/>
      </c>
      <c r="AK823" s="211"/>
      <c r="AL823" s="211"/>
      <c r="AM823" s="214"/>
      <c r="AN823" s="214"/>
      <c r="AO823" s="214"/>
      <c r="AP823" s="215"/>
    </row>
    <row r="824" spans="1:42" ht="27" customHeight="1" thickTop="1" thickBot="1" x14ac:dyDescent="0.25">
      <c r="A824" s="138"/>
      <c r="B824" s="304" t="str">
        <f>IF(C826="","",(VLOOKUP(C826,Lookups!$B$4:$C$2561,2,FALSE)))</f>
        <v/>
      </c>
      <c r="D824" s="140"/>
      <c r="E824" s="140"/>
      <c r="F824" s="139"/>
      <c r="G824" s="149"/>
      <c r="H824" s="141" t="str">
        <f t="shared" si="24"/>
        <v/>
      </c>
      <c r="I824" s="146"/>
      <c r="J824" s="146"/>
      <c r="K824" s="146"/>
      <c r="L824" s="146"/>
      <c r="M824" s="146"/>
      <c r="N824" s="147" t="s">
        <v>87</v>
      </c>
      <c r="O824" s="146"/>
      <c r="P824" s="147" t="s">
        <v>250</v>
      </c>
      <c r="Q824" s="146"/>
      <c r="R824" s="146"/>
      <c r="S824" s="147" t="s">
        <v>250</v>
      </c>
      <c r="T824" s="146"/>
      <c r="U824" s="147" t="s">
        <v>250</v>
      </c>
      <c r="V824" s="147" t="s">
        <v>250</v>
      </c>
      <c r="W824" s="146"/>
      <c r="X824" s="146"/>
      <c r="Y824" s="146"/>
      <c r="Z824" s="147" t="s">
        <v>456</v>
      </c>
      <c r="AA824" s="146"/>
      <c r="AB824" s="146"/>
      <c r="AC824" s="146"/>
      <c r="AD824" s="146"/>
      <c r="AE824" s="146"/>
      <c r="AF824" s="146"/>
      <c r="AG824" s="146"/>
      <c r="AH824" s="142"/>
      <c r="AI824" s="130"/>
      <c r="AJ824" s="149" t="str">
        <f t="shared" si="25"/>
        <v/>
      </c>
      <c r="AK824" s="211"/>
      <c r="AL824" s="211"/>
      <c r="AM824" s="214"/>
      <c r="AN824" s="214"/>
      <c r="AO824" s="214"/>
      <c r="AP824" s="215"/>
    </row>
    <row r="825" spans="1:42" ht="27" customHeight="1" thickTop="1" thickBot="1" x14ac:dyDescent="0.25">
      <c r="A825" s="138"/>
      <c r="B825" s="304" t="str">
        <f>IF(C827="","",(VLOOKUP(C827,Lookups!$B$4:$C$2561,2,FALSE)))</f>
        <v/>
      </c>
      <c r="D825" s="140"/>
      <c r="E825" s="140"/>
      <c r="F825" s="139"/>
      <c r="G825" s="149"/>
      <c r="H825" s="141" t="str">
        <f t="shared" si="24"/>
        <v/>
      </c>
      <c r="I825" s="146"/>
      <c r="J825" s="146"/>
      <c r="K825" s="146"/>
      <c r="L825" s="146"/>
      <c r="M825" s="146"/>
      <c r="N825" s="147" t="s">
        <v>87</v>
      </c>
      <c r="O825" s="146"/>
      <c r="P825" s="147" t="s">
        <v>250</v>
      </c>
      <c r="Q825" s="146"/>
      <c r="R825" s="146"/>
      <c r="S825" s="147" t="s">
        <v>250</v>
      </c>
      <c r="T825" s="146"/>
      <c r="U825" s="147" t="s">
        <v>250</v>
      </c>
      <c r="V825" s="147" t="s">
        <v>250</v>
      </c>
      <c r="W825" s="146"/>
      <c r="X825" s="146"/>
      <c r="Y825" s="146"/>
      <c r="Z825" s="147" t="s">
        <v>456</v>
      </c>
      <c r="AA825" s="146"/>
      <c r="AB825" s="146"/>
      <c r="AC825" s="146"/>
      <c r="AD825" s="146"/>
      <c r="AE825" s="146"/>
      <c r="AF825" s="146"/>
      <c r="AG825" s="146"/>
      <c r="AH825" s="142"/>
      <c r="AI825" s="130"/>
      <c r="AJ825" s="149" t="str">
        <f t="shared" si="25"/>
        <v/>
      </c>
      <c r="AK825" s="211"/>
      <c r="AL825" s="211"/>
      <c r="AM825" s="214"/>
      <c r="AN825" s="214"/>
      <c r="AO825" s="214"/>
      <c r="AP825" s="215"/>
    </row>
    <row r="826" spans="1:42" ht="27" customHeight="1" thickTop="1" thickBot="1" x14ac:dyDescent="0.25">
      <c r="A826" s="138"/>
      <c r="B826" s="304" t="str">
        <f>IF(C828="","",(VLOOKUP(C828,Lookups!$B$4:$C$2561,2,FALSE)))</f>
        <v/>
      </c>
      <c r="D826" s="140"/>
      <c r="E826" s="140"/>
      <c r="F826" s="139"/>
      <c r="G826" s="149"/>
      <c r="H826" s="141" t="str">
        <f t="shared" si="24"/>
        <v/>
      </c>
      <c r="I826" s="146"/>
      <c r="J826" s="146"/>
      <c r="K826" s="146"/>
      <c r="L826" s="146"/>
      <c r="M826" s="146"/>
      <c r="N826" s="147" t="s">
        <v>87</v>
      </c>
      <c r="O826" s="146"/>
      <c r="P826" s="147" t="s">
        <v>250</v>
      </c>
      <c r="Q826" s="146"/>
      <c r="R826" s="146"/>
      <c r="S826" s="147" t="s">
        <v>250</v>
      </c>
      <c r="T826" s="146"/>
      <c r="U826" s="147" t="s">
        <v>250</v>
      </c>
      <c r="V826" s="147" t="s">
        <v>250</v>
      </c>
      <c r="W826" s="146"/>
      <c r="X826" s="146"/>
      <c r="Y826" s="146"/>
      <c r="Z826" s="147" t="s">
        <v>456</v>
      </c>
      <c r="AA826" s="146"/>
      <c r="AB826" s="146"/>
      <c r="AC826" s="146"/>
      <c r="AD826" s="146"/>
      <c r="AE826" s="146"/>
      <c r="AF826" s="146"/>
      <c r="AG826" s="146"/>
      <c r="AH826" s="142"/>
      <c r="AI826" s="130"/>
      <c r="AJ826" s="149" t="str">
        <f t="shared" si="25"/>
        <v/>
      </c>
      <c r="AK826" s="211"/>
      <c r="AL826" s="211"/>
      <c r="AM826" s="214"/>
      <c r="AN826" s="214"/>
      <c r="AO826" s="214"/>
      <c r="AP826" s="215"/>
    </row>
    <row r="827" spans="1:42" ht="27" customHeight="1" thickTop="1" thickBot="1" x14ac:dyDescent="0.25">
      <c r="A827" s="138"/>
      <c r="B827" s="304" t="str">
        <f>IF(C829="","",(VLOOKUP(C829,Lookups!$B$4:$C$2561,2,FALSE)))</f>
        <v/>
      </c>
      <c r="D827" s="140"/>
      <c r="E827" s="140"/>
      <c r="F827" s="139"/>
      <c r="G827" s="149"/>
      <c r="H827" s="141" t="str">
        <f t="shared" si="24"/>
        <v/>
      </c>
      <c r="I827" s="146"/>
      <c r="J827" s="146"/>
      <c r="K827" s="146"/>
      <c r="L827" s="146"/>
      <c r="M827" s="146"/>
      <c r="N827" s="147" t="s">
        <v>87</v>
      </c>
      <c r="O827" s="146"/>
      <c r="P827" s="147" t="s">
        <v>250</v>
      </c>
      <c r="Q827" s="146"/>
      <c r="R827" s="146"/>
      <c r="S827" s="147" t="s">
        <v>250</v>
      </c>
      <c r="T827" s="146"/>
      <c r="U827" s="147" t="s">
        <v>250</v>
      </c>
      <c r="V827" s="147" t="s">
        <v>250</v>
      </c>
      <c r="W827" s="146"/>
      <c r="X827" s="146"/>
      <c r="Y827" s="146"/>
      <c r="Z827" s="147" t="s">
        <v>456</v>
      </c>
      <c r="AA827" s="146"/>
      <c r="AB827" s="146"/>
      <c r="AC827" s="146"/>
      <c r="AD827" s="146"/>
      <c r="AE827" s="146"/>
      <c r="AF827" s="146"/>
      <c r="AG827" s="146"/>
      <c r="AH827" s="142"/>
      <c r="AI827" s="130"/>
      <c r="AJ827" s="149" t="str">
        <f t="shared" si="25"/>
        <v/>
      </c>
      <c r="AK827" s="211"/>
      <c r="AL827" s="211"/>
      <c r="AM827" s="214"/>
      <c r="AN827" s="214"/>
      <c r="AO827" s="214"/>
      <c r="AP827" s="215"/>
    </row>
    <row r="828" spans="1:42" ht="27" customHeight="1" thickTop="1" thickBot="1" x14ac:dyDescent="0.25">
      <c r="A828" s="138"/>
      <c r="B828" s="304" t="str">
        <f>IF(C830="","",(VLOOKUP(C830,Lookups!$B$4:$C$2561,2,FALSE)))</f>
        <v/>
      </c>
      <c r="D828" s="140"/>
      <c r="E828" s="140"/>
      <c r="F828" s="139"/>
      <c r="G828" s="149"/>
      <c r="H828" s="141" t="str">
        <f t="shared" si="24"/>
        <v/>
      </c>
      <c r="I828" s="146"/>
      <c r="J828" s="146"/>
      <c r="K828" s="146"/>
      <c r="L828" s="146"/>
      <c r="M828" s="146"/>
      <c r="N828" s="147" t="s">
        <v>87</v>
      </c>
      <c r="O828" s="146"/>
      <c r="P828" s="147" t="s">
        <v>250</v>
      </c>
      <c r="Q828" s="146"/>
      <c r="R828" s="146"/>
      <c r="S828" s="147" t="s">
        <v>250</v>
      </c>
      <c r="T828" s="146"/>
      <c r="U828" s="147" t="s">
        <v>250</v>
      </c>
      <c r="V828" s="147" t="s">
        <v>250</v>
      </c>
      <c r="W828" s="146"/>
      <c r="X828" s="146"/>
      <c r="Y828" s="146"/>
      <c r="Z828" s="147" t="s">
        <v>456</v>
      </c>
      <c r="AA828" s="146"/>
      <c r="AB828" s="146"/>
      <c r="AC828" s="146"/>
      <c r="AD828" s="146"/>
      <c r="AE828" s="146"/>
      <c r="AF828" s="146"/>
      <c r="AG828" s="146"/>
      <c r="AH828" s="142"/>
      <c r="AI828" s="130"/>
      <c r="AJ828" s="149" t="str">
        <f t="shared" si="25"/>
        <v/>
      </c>
      <c r="AK828" s="211"/>
      <c r="AL828" s="211"/>
      <c r="AM828" s="214"/>
      <c r="AN828" s="214"/>
      <c r="AO828" s="214"/>
      <c r="AP828" s="215"/>
    </row>
    <row r="829" spans="1:42" ht="27" customHeight="1" thickTop="1" thickBot="1" x14ac:dyDescent="0.25">
      <c r="A829" s="138"/>
      <c r="B829" s="304" t="str">
        <f>IF(C831="","",(VLOOKUP(C831,Lookups!$B$4:$C$2561,2,FALSE)))</f>
        <v/>
      </c>
      <c r="D829" s="140"/>
      <c r="E829" s="140"/>
      <c r="F829" s="139"/>
      <c r="G829" s="149"/>
      <c r="H829" s="141" t="str">
        <f t="shared" si="24"/>
        <v/>
      </c>
      <c r="I829" s="146"/>
      <c r="J829" s="146"/>
      <c r="K829" s="146"/>
      <c r="L829" s="146"/>
      <c r="M829" s="146"/>
      <c r="N829" s="147" t="s">
        <v>87</v>
      </c>
      <c r="O829" s="146"/>
      <c r="P829" s="147" t="s">
        <v>250</v>
      </c>
      <c r="Q829" s="146"/>
      <c r="R829" s="146"/>
      <c r="S829" s="147" t="s">
        <v>250</v>
      </c>
      <c r="T829" s="146"/>
      <c r="U829" s="147" t="s">
        <v>250</v>
      </c>
      <c r="V829" s="147" t="s">
        <v>250</v>
      </c>
      <c r="W829" s="146"/>
      <c r="X829" s="146"/>
      <c r="Y829" s="146"/>
      <c r="Z829" s="147" t="s">
        <v>456</v>
      </c>
      <c r="AA829" s="146"/>
      <c r="AB829" s="146"/>
      <c r="AC829" s="146"/>
      <c r="AD829" s="146"/>
      <c r="AE829" s="146"/>
      <c r="AF829" s="146"/>
      <c r="AG829" s="146"/>
      <c r="AH829" s="142"/>
      <c r="AI829" s="130"/>
      <c r="AJ829" s="149" t="str">
        <f t="shared" si="25"/>
        <v/>
      </c>
      <c r="AK829" s="211"/>
      <c r="AL829" s="211"/>
      <c r="AM829" s="214"/>
      <c r="AN829" s="214"/>
      <c r="AO829" s="214"/>
      <c r="AP829" s="215"/>
    </row>
    <row r="830" spans="1:42" ht="27" customHeight="1" thickTop="1" thickBot="1" x14ac:dyDescent="0.25">
      <c r="A830" s="138"/>
      <c r="B830" s="304" t="str">
        <f>IF(C832="","",(VLOOKUP(C832,Lookups!$B$4:$C$2561,2,FALSE)))</f>
        <v/>
      </c>
      <c r="D830" s="140"/>
      <c r="E830" s="140"/>
      <c r="F830" s="139"/>
      <c r="G830" s="149"/>
      <c r="H830" s="141" t="str">
        <f t="shared" si="24"/>
        <v/>
      </c>
      <c r="I830" s="146"/>
      <c r="J830" s="146"/>
      <c r="K830" s="146"/>
      <c r="L830" s="146"/>
      <c r="M830" s="146"/>
      <c r="N830" s="147" t="s">
        <v>87</v>
      </c>
      <c r="O830" s="146"/>
      <c r="P830" s="147" t="s">
        <v>250</v>
      </c>
      <c r="Q830" s="146"/>
      <c r="R830" s="146"/>
      <c r="S830" s="147" t="s">
        <v>250</v>
      </c>
      <c r="T830" s="146"/>
      <c r="U830" s="147" t="s">
        <v>250</v>
      </c>
      <c r="V830" s="147" t="s">
        <v>250</v>
      </c>
      <c r="W830" s="146"/>
      <c r="X830" s="146"/>
      <c r="Y830" s="146"/>
      <c r="Z830" s="147" t="s">
        <v>456</v>
      </c>
      <c r="AA830" s="146"/>
      <c r="AB830" s="146"/>
      <c r="AC830" s="146"/>
      <c r="AD830" s="146"/>
      <c r="AE830" s="146"/>
      <c r="AF830" s="146"/>
      <c r="AG830" s="146"/>
      <c r="AH830" s="142"/>
      <c r="AI830" s="130"/>
      <c r="AJ830" s="149" t="str">
        <f t="shared" si="25"/>
        <v/>
      </c>
      <c r="AK830" s="211"/>
      <c r="AL830" s="211"/>
      <c r="AM830" s="214"/>
      <c r="AN830" s="214"/>
      <c r="AO830" s="214"/>
      <c r="AP830" s="215"/>
    </row>
    <row r="831" spans="1:42" ht="27" customHeight="1" thickTop="1" thickBot="1" x14ac:dyDescent="0.25">
      <c r="A831" s="138"/>
      <c r="B831" s="304" t="str">
        <f>IF(C833="","",(VLOOKUP(C833,Lookups!$B$4:$C$2561,2,FALSE)))</f>
        <v/>
      </c>
      <c r="D831" s="140"/>
      <c r="E831" s="140"/>
      <c r="F831" s="139"/>
      <c r="G831" s="149"/>
      <c r="H831" s="141" t="str">
        <f t="shared" si="24"/>
        <v/>
      </c>
      <c r="I831" s="146"/>
      <c r="J831" s="146"/>
      <c r="K831" s="146"/>
      <c r="L831" s="146"/>
      <c r="M831" s="146"/>
      <c r="N831" s="147" t="s">
        <v>87</v>
      </c>
      <c r="O831" s="146"/>
      <c r="P831" s="147" t="s">
        <v>250</v>
      </c>
      <c r="Q831" s="146"/>
      <c r="R831" s="146"/>
      <c r="S831" s="147" t="s">
        <v>250</v>
      </c>
      <c r="T831" s="146"/>
      <c r="U831" s="147" t="s">
        <v>250</v>
      </c>
      <c r="V831" s="147" t="s">
        <v>250</v>
      </c>
      <c r="W831" s="146"/>
      <c r="X831" s="146"/>
      <c r="Y831" s="146"/>
      <c r="Z831" s="147" t="s">
        <v>456</v>
      </c>
      <c r="AA831" s="146"/>
      <c r="AB831" s="146"/>
      <c r="AC831" s="146"/>
      <c r="AD831" s="146"/>
      <c r="AE831" s="146"/>
      <c r="AF831" s="146"/>
      <c r="AG831" s="146"/>
      <c r="AH831" s="142"/>
      <c r="AI831" s="130"/>
      <c r="AJ831" s="149" t="str">
        <f t="shared" si="25"/>
        <v/>
      </c>
      <c r="AK831" s="211"/>
      <c r="AL831" s="211"/>
      <c r="AM831" s="214"/>
      <c r="AN831" s="214"/>
      <c r="AO831" s="214"/>
      <c r="AP831" s="215"/>
    </row>
    <row r="832" spans="1:42" ht="27" customHeight="1" thickTop="1" thickBot="1" x14ac:dyDescent="0.25">
      <c r="A832" s="138"/>
      <c r="B832" s="304" t="str">
        <f>IF(C834="","",(VLOOKUP(C834,Lookups!$B$4:$C$2561,2,FALSE)))</f>
        <v/>
      </c>
      <c r="D832" s="140"/>
      <c r="E832" s="140"/>
      <c r="F832" s="139"/>
      <c r="G832" s="149"/>
      <c r="H832" s="141" t="str">
        <f t="shared" si="24"/>
        <v/>
      </c>
      <c r="I832" s="146"/>
      <c r="J832" s="146"/>
      <c r="K832" s="146"/>
      <c r="L832" s="146"/>
      <c r="M832" s="146"/>
      <c r="N832" s="147" t="s">
        <v>87</v>
      </c>
      <c r="O832" s="146"/>
      <c r="P832" s="147" t="s">
        <v>250</v>
      </c>
      <c r="Q832" s="146"/>
      <c r="R832" s="146"/>
      <c r="S832" s="147" t="s">
        <v>250</v>
      </c>
      <c r="T832" s="146"/>
      <c r="U832" s="147" t="s">
        <v>250</v>
      </c>
      <c r="V832" s="147" t="s">
        <v>250</v>
      </c>
      <c r="W832" s="146"/>
      <c r="X832" s="146"/>
      <c r="Y832" s="146"/>
      <c r="Z832" s="147" t="s">
        <v>456</v>
      </c>
      <c r="AA832" s="146"/>
      <c r="AB832" s="146"/>
      <c r="AC832" s="146"/>
      <c r="AD832" s="146"/>
      <c r="AE832" s="146"/>
      <c r="AF832" s="146"/>
      <c r="AG832" s="146"/>
      <c r="AH832" s="142"/>
      <c r="AI832" s="130"/>
      <c r="AJ832" s="149" t="str">
        <f t="shared" si="25"/>
        <v/>
      </c>
      <c r="AK832" s="211"/>
      <c r="AL832" s="211"/>
      <c r="AM832" s="214"/>
      <c r="AN832" s="214"/>
      <c r="AO832" s="214"/>
      <c r="AP832" s="215"/>
    </row>
    <row r="833" spans="1:42" ht="27" customHeight="1" thickTop="1" thickBot="1" x14ac:dyDescent="0.25">
      <c r="A833" s="138"/>
      <c r="B833" s="304" t="str">
        <f>IF(C835="","",(VLOOKUP(C835,Lookups!$B$4:$C$2561,2,FALSE)))</f>
        <v/>
      </c>
      <c r="D833" s="140"/>
      <c r="E833" s="140"/>
      <c r="F833" s="139"/>
      <c r="G833" s="149"/>
      <c r="H833" s="141" t="str">
        <f t="shared" si="24"/>
        <v/>
      </c>
      <c r="I833" s="146"/>
      <c r="J833" s="146"/>
      <c r="K833" s="146"/>
      <c r="L833" s="146"/>
      <c r="M833" s="146"/>
      <c r="N833" s="147" t="s">
        <v>87</v>
      </c>
      <c r="O833" s="146"/>
      <c r="P833" s="147" t="s">
        <v>250</v>
      </c>
      <c r="Q833" s="146"/>
      <c r="R833" s="146"/>
      <c r="S833" s="147" t="s">
        <v>250</v>
      </c>
      <c r="T833" s="146"/>
      <c r="U833" s="147" t="s">
        <v>250</v>
      </c>
      <c r="V833" s="147" t="s">
        <v>250</v>
      </c>
      <c r="W833" s="146"/>
      <c r="X833" s="146"/>
      <c r="Y833" s="146"/>
      <c r="Z833" s="147" t="s">
        <v>456</v>
      </c>
      <c r="AA833" s="146"/>
      <c r="AB833" s="146"/>
      <c r="AC833" s="146"/>
      <c r="AD833" s="146"/>
      <c r="AE833" s="146"/>
      <c r="AF833" s="146"/>
      <c r="AG833" s="146"/>
      <c r="AH833" s="142"/>
      <c r="AI833" s="130"/>
      <c r="AJ833" s="149" t="str">
        <f t="shared" si="25"/>
        <v/>
      </c>
      <c r="AK833" s="211"/>
      <c r="AL833" s="211"/>
      <c r="AM833" s="214"/>
      <c r="AN833" s="214"/>
      <c r="AO833" s="214"/>
      <c r="AP833" s="215"/>
    </row>
    <row r="834" spans="1:42" ht="27" customHeight="1" thickTop="1" thickBot="1" x14ac:dyDescent="0.25">
      <c r="A834" s="138"/>
      <c r="B834" s="304" t="str">
        <f>IF(C836="","",(VLOOKUP(C836,Lookups!$B$4:$C$2561,2,FALSE)))</f>
        <v/>
      </c>
      <c r="D834" s="140"/>
      <c r="E834" s="140"/>
      <c r="F834" s="139"/>
      <c r="G834" s="149"/>
      <c r="H834" s="141" t="str">
        <f t="shared" si="24"/>
        <v/>
      </c>
      <c r="I834" s="146"/>
      <c r="J834" s="146"/>
      <c r="K834" s="146"/>
      <c r="L834" s="146"/>
      <c r="M834" s="146"/>
      <c r="N834" s="147" t="s">
        <v>87</v>
      </c>
      <c r="O834" s="146"/>
      <c r="P834" s="147" t="s">
        <v>250</v>
      </c>
      <c r="Q834" s="146"/>
      <c r="R834" s="146"/>
      <c r="S834" s="147" t="s">
        <v>250</v>
      </c>
      <c r="T834" s="146"/>
      <c r="U834" s="147" t="s">
        <v>250</v>
      </c>
      <c r="V834" s="147" t="s">
        <v>250</v>
      </c>
      <c r="W834" s="146"/>
      <c r="X834" s="146"/>
      <c r="Y834" s="146"/>
      <c r="Z834" s="147" t="s">
        <v>456</v>
      </c>
      <c r="AA834" s="146"/>
      <c r="AB834" s="146"/>
      <c r="AC834" s="146"/>
      <c r="AD834" s="146"/>
      <c r="AE834" s="146"/>
      <c r="AF834" s="146"/>
      <c r="AG834" s="146"/>
      <c r="AH834" s="142"/>
      <c r="AI834" s="130"/>
      <c r="AJ834" s="149" t="str">
        <f t="shared" si="25"/>
        <v/>
      </c>
      <c r="AK834" s="211"/>
      <c r="AL834" s="211"/>
      <c r="AM834" s="214"/>
      <c r="AN834" s="214"/>
      <c r="AO834" s="214"/>
      <c r="AP834" s="215"/>
    </row>
    <row r="835" spans="1:42" ht="27" customHeight="1" thickTop="1" thickBot="1" x14ac:dyDescent="0.25">
      <c r="A835" s="138"/>
      <c r="B835" s="304" t="str">
        <f>IF(C837="","",(VLOOKUP(C837,Lookups!$B$4:$C$2561,2,FALSE)))</f>
        <v/>
      </c>
      <c r="D835" s="140"/>
      <c r="E835" s="140"/>
      <c r="F835" s="139"/>
      <c r="G835" s="149"/>
      <c r="H835" s="141" t="str">
        <f t="shared" si="24"/>
        <v/>
      </c>
      <c r="I835" s="146"/>
      <c r="J835" s="146"/>
      <c r="K835" s="146"/>
      <c r="L835" s="146"/>
      <c r="M835" s="146"/>
      <c r="N835" s="147" t="s">
        <v>87</v>
      </c>
      <c r="O835" s="146"/>
      <c r="P835" s="147" t="s">
        <v>250</v>
      </c>
      <c r="Q835" s="146"/>
      <c r="R835" s="146"/>
      <c r="S835" s="147" t="s">
        <v>250</v>
      </c>
      <c r="T835" s="146"/>
      <c r="U835" s="147" t="s">
        <v>250</v>
      </c>
      <c r="V835" s="147" t="s">
        <v>250</v>
      </c>
      <c r="W835" s="146"/>
      <c r="X835" s="146"/>
      <c r="Y835" s="146"/>
      <c r="Z835" s="147" t="s">
        <v>456</v>
      </c>
      <c r="AA835" s="146"/>
      <c r="AB835" s="146"/>
      <c r="AC835" s="146"/>
      <c r="AD835" s="146"/>
      <c r="AE835" s="146"/>
      <c r="AF835" s="146"/>
      <c r="AG835" s="146"/>
      <c r="AH835" s="142"/>
      <c r="AI835" s="130"/>
      <c r="AJ835" s="149" t="str">
        <f t="shared" si="25"/>
        <v/>
      </c>
      <c r="AK835" s="211"/>
      <c r="AL835" s="211"/>
      <c r="AM835" s="214"/>
      <c r="AN835" s="214"/>
      <c r="AO835" s="214"/>
      <c r="AP835" s="215"/>
    </row>
    <row r="836" spans="1:42" ht="27" customHeight="1" thickTop="1" thickBot="1" x14ac:dyDescent="0.25">
      <c r="A836" s="138"/>
      <c r="B836" s="304" t="str">
        <f>IF(C838="","",(VLOOKUP(C838,Lookups!$B$4:$C$2561,2,FALSE)))</f>
        <v/>
      </c>
      <c r="D836" s="140"/>
      <c r="E836" s="140"/>
      <c r="F836" s="139"/>
      <c r="G836" s="149"/>
      <c r="H836" s="141" t="str">
        <f t="shared" si="24"/>
        <v/>
      </c>
      <c r="I836" s="146"/>
      <c r="J836" s="146"/>
      <c r="K836" s="146"/>
      <c r="L836" s="146"/>
      <c r="M836" s="146"/>
      <c r="N836" s="147" t="s">
        <v>87</v>
      </c>
      <c r="O836" s="146"/>
      <c r="P836" s="147" t="s">
        <v>250</v>
      </c>
      <c r="Q836" s="146"/>
      <c r="R836" s="146"/>
      <c r="S836" s="147" t="s">
        <v>250</v>
      </c>
      <c r="T836" s="146"/>
      <c r="U836" s="147" t="s">
        <v>250</v>
      </c>
      <c r="V836" s="147" t="s">
        <v>250</v>
      </c>
      <c r="W836" s="146"/>
      <c r="X836" s="146"/>
      <c r="Y836" s="146"/>
      <c r="Z836" s="147" t="s">
        <v>456</v>
      </c>
      <c r="AA836" s="146"/>
      <c r="AB836" s="146"/>
      <c r="AC836" s="146"/>
      <c r="AD836" s="146"/>
      <c r="AE836" s="146"/>
      <c r="AF836" s="146"/>
      <c r="AG836" s="146"/>
      <c r="AH836" s="142"/>
      <c r="AI836" s="130"/>
      <c r="AJ836" s="149" t="str">
        <f t="shared" si="25"/>
        <v/>
      </c>
      <c r="AK836" s="211"/>
      <c r="AL836" s="211"/>
      <c r="AM836" s="214"/>
      <c r="AN836" s="214"/>
      <c r="AO836" s="214"/>
      <c r="AP836" s="215"/>
    </row>
    <row r="837" spans="1:42" ht="27" customHeight="1" thickTop="1" thickBot="1" x14ac:dyDescent="0.25">
      <c r="A837" s="138"/>
      <c r="B837" s="304" t="str">
        <f>IF(C839="","",(VLOOKUP(C839,Lookups!$B$4:$C$2561,2,FALSE)))</f>
        <v/>
      </c>
      <c r="D837" s="140"/>
      <c r="E837" s="140"/>
      <c r="F837" s="139"/>
      <c r="G837" s="149"/>
      <c r="H837" s="141" t="str">
        <f t="shared" si="24"/>
        <v/>
      </c>
      <c r="I837" s="146"/>
      <c r="J837" s="146"/>
      <c r="K837" s="146"/>
      <c r="L837" s="146"/>
      <c r="M837" s="146"/>
      <c r="N837" s="147" t="s">
        <v>87</v>
      </c>
      <c r="O837" s="146"/>
      <c r="P837" s="147" t="s">
        <v>250</v>
      </c>
      <c r="Q837" s="146"/>
      <c r="R837" s="146"/>
      <c r="S837" s="147" t="s">
        <v>250</v>
      </c>
      <c r="T837" s="146"/>
      <c r="U837" s="147" t="s">
        <v>250</v>
      </c>
      <c r="V837" s="147" t="s">
        <v>250</v>
      </c>
      <c r="W837" s="146"/>
      <c r="X837" s="146"/>
      <c r="Y837" s="146"/>
      <c r="Z837" s="147" t="s">
        <v>456</v>
      </c>
      <c r="AA837" s="146"/>
      <c r="AB837" s="146"/>
      <c r="AC837" s="146"/>
      <c r="AD837" s="146"/>
      <c r="AE837" s="146"/>
      <c r="AF837" s="146"/>
      <c r="AG837" s="146"/>
      <c r="AH837" s="142"/>
      <c r="AI837" s="130"/>
      <c r="AJ837" s="149" t="str">
        <f t="shared" si="25"/>
        <v/>
      </c>
      <c r="AK837" s="211"/>
      <c r="AL837" s="211"/>
      <c r="AM837" s="214"/>
      <c r="AN837" s="214"/>
      <c r="AO837" s="214"/>
      <c r="AP837" s="215"/>
    </row>
    <row r="838" spans="1:42" ht="27" customHeight="1" thickTop="1" thickBot="1" x14ac:dyDescent="0.25">
      <c r="A838" s="138"/>
      <c r="B838" s="304" t="str">
        <f>IF(C840="","",(VLOOKUP(C840,Lookups!$B$4:$C$2561,2,FALSE)))</f>
        <v/>
      </c>
      <c r="D838" s="140"/>
      <c r="E838" s="140"/>
      <c r="F838" s="139"/>
      <c r="G838" s="149"/>
      <c r="H838" s="141" t="str">
        <f t="shared" si="24"/>
        <v/>
      </c>
      <c r="I838" s="146"/>
      <c r="J838" s="146"/>
      <c r="K838" s="146"/>
      <c r="L838" s="146"/>
      <c r="M838" s="146"/>
      <c r="N838" s="147" t="s">
        <v>87</v>
      </c>
      <c r="O838" s="146"/>
      <c r="P838" s="147" t="s">
        <v>250</v>
      </c>
      <c r="Q838" s="146"/>
      <c r="R838" s="146"/>
      <c r="S838" s="147" t="s">
        <v>250</v>
      </c>
      <c r="T838" s="146"/>
      <c r="U838" s="147" t="s">
        <v>250</v>
      </c>
      <c r="V838" s="147" t="s">
        <v>250</v>
      </c>
      <c r="W838" s="146"/>
      <c r="X838" s="146"/>
      <c r="Y838" s="146"/>
      <c r="Z838" s="147" t="s">
        <v>456</v>
      </c>
      <c r="AA838" s="146"/>
      <c r="AB838" s="146"/>
      <c r="AC838" s="146"/>
      <c r="AD838" s="146"/>
      <c r="AE838" s="146"/>
      <c r="AF838" s="146"/>
      <c r="AG838" s="146"/>
      <c r="AH838" s="142"/>
      <c r="AI838" s="130"/>
      <c r="AJ838" s="149" t="str">
        <f t="shared" si="25"/>
        <v/>
      </c>
      <c r="AK838" s="211"/>
      <c r="AL838" s="211"/>
      <c r="AM838" s="214"/>
      <c r="AN838" s="214"/>
      <c r="AO838" s="214"/>
      <c r="AP838" s="215"/>
    </row>
    <row r="839" spans="1:42" ht="27" customHeight="1" thickTop="1" thickBot="1" x14ac:dyDescent="0.25">
      <c r="A839" s="138"/>
      <c r="B839" s="304" t="str">
        <f>IF(C841="","",(VLOOKUP(C841,Lookups!$B$4:$C$2561,2,FALSE)))</f>
        <v/>
      </c>
      <c r="D839" s="140"/>
      <c r="E839" s="140"/>
      <c r="F839" s="139"/>
      <c r="G839" s="149"/>
      <c r="H839" s="141" t="str">
        <f t="shared" si="24"/>
        <v/>
      </c>
      <c r="I839" s="146"/>
      <c r="J839" s="146"/>
      <c r="K839" s="146"/>
      <c r="L839" s="146"/>
      <c r="M839" s="146"/>
      <c r="N839" s="147" t="s">
        <v>87</v>
      </c>
      <c r="O839" s="146"/>
      <c r="P839" s="147" t="s">
        <v>250</v>
      </c>
      <c r="Q839" s="146"/>
      <c r="R839" s="146"/>
      <c r="S839" s="147" t="s">
        <v>250</v>
      </c>
      <c r="T839" s="146"/>
      <c r="U839" s="147" t="s">
        <v>250</v>
      </c>
      <c r="V839" s="147" t="s">
        <v>250</v>
      </c>
      <c r="W839" s="146"/>
      <c r="X839" s="146"/>
      <c r="Y839" s="146"/>
      <c r="Z839" s="147" t="s">
        <v>456</v>
      </c>
      <c r="AA839" s="146"/>
      <c r="AB839" s="146"/>
      <c r="AC839" s="146"/>
      <c r="AD839" s="146"/>
      <c r="AE839" s="146"/>
      <c r="AF839" s="146"/>
      <c r="AG839" s="146"/>
      <c r="AH839" s="142"/>
      <c r="AI839" s="130"/>
      <c r="AJ839" s="149" t="str">
        <f t="shared" si="25"/>
        <v/>
      </c>
      <c r="AK839" s="211"/>
      <c r="AL839" s="211"/>
      <c r="AM839" s="214"/>
      <c r="AN839" s="214"/>
      <c r="AO839" s="214"/>
      <c r="AP839" s="215"/>
    </row>
    <row r="840" spans="1:42" ht="27" customHeight="1" thickTop="1" thickBot="1" x14ac:dyDescent="0.25">
      <c r="A840" s="138"/>
      <c r="B840" s="304" t="str">
        <f>IF(C842="","",(VLOOKUP(C842,Lookups!$B$4:$C$2561,2,FALSE)))</f>
        <v/>
      </c>
      <c r="D840" s="140"/>
      <c r="E840" s="140"/>
      <c r="F840" s="139"/>
      <c r="G840" s="149"/>
      <c r="H840" s="141" t="str">
        <f t="shared" ref="H840:H865" si="26">IF(G840="","",VLOOKUP(G840,FeatureTypeDesc,2,FALSE))</f>
        <v/>
      </c>
      <c r="I840" s="146"/>
      <c r="J840" s="146"/>
      <c r="K840" s="146"/>
      <c r="L840" s="146"/>
      <c r="M840" s="146"/>
      <c r="N840" s="147" t="s">
        <v>87</v>
      </c>
      <c r="O840" s="146"/>
      <c r="P840" s="147" t="s">
        <v>250</v>
      </c>
      <c r="Q840" s="146"/>
      <c r="R840" s="146"/>
      <c r="S840" s="147" t="s">
        <v>250</v>
      </c>
      <c r="T840" s="146"/>
      <c r="U840" s="147" t="s">
        <v>250</v>
      </c>
      <c r="V840" s="147" t="s">
        <v>250</v>
      </c>
      <c r="W840" s="146"/>
      <c r="X840" s="146"/>
      <c r="Y840" s="146"/>
      <c r="Z840" s="147" t="s">
        <v>456</v>
      </c>
      <c r="AA840" s="146"/>
      <c r="AB840" s="146"/>
      <c r="AC840" s="146"/>
      <c r="AD840" s="146"/>
      <c r="AE840" s="146"/>
      <c r="AF840" s="146"/>
      <c r="AG840" s="146"/>
      <c r="AH840" s="142"/>
      <c r="AI840" s="130"/>
      <c r="AJ840" s="149" t="str">
        <f t="shared" si="25"/>
        <v/>
      </c>
      <c r="AK840" s="211"/>
      <c r="AL840" s="211"/>
      <c r="AM840" s="214"/>
      <c r="AN840" s="214"/>
      <c r="AO840" s="214"/>
      <c r="AP840" s="215"/>
    </row>
    <row r="841" spans="1:42" ht="27" customHeight="1" thickTop="1" thickBot="1" x14ac:dyDescent="0.25">
      <c r="A841" s="138"/>
      <c r="B841" s="304" t="str">
        <f>IF(C843="","",(VLOOKUP(C843,Lookups!$B$4:$C$2561,2,FALSE)))</f>
        <v/>
      </c>
      <c r="D841" s="140"/>
      <c r="E841" s="140"/>
      <c r="F841" s="139"/>
      <c r="G841" s="149"/>
      <c r="H841" s="141" t="str">
        <f t="shared" si="26"/>
        <v/>
      </c>
      <c r="I841" s="146"/>
      <c r="J841" s="146"/>
      <c r="K841" s="146"/>
      <c r="L841" s="146"/>
      <c r="M841" s="146"/>
      <c r="N841" s="147" t="s">
        <v>87</v>
      </c>
      <c r="O841" s="146"/>
      <c r="P841" s="147" t="s">
        <v>250</v>
      </c>
      <c r="Q841" s="146"/>
      <c r="R841" s="146"/>
      <c r="S841" s="147" t="s">
        <v>250</v>
      </c>
      <c r="T841" s="146"/>
      <c r="U841" s="147" t="s">
        <v>250</v>
      </c>
      <c r="V841" s="147" t="s">
        <v>250</v>
      </c>
      <c r="W841" s="146"/>
      <c r="X841" s="146"/>
      <c r="Y841" s="146"/>
      <c r="Z841" s="147" t="s">
        <v>456</v>
      </c>
      <c r="AA841" s="146"/>
      <c r="AB841" s="146"/>
      <c r="AC841" s="146"/>
      <c r="AD841" s="146"/>
      <c r="AE841" s="146"/>
      <c r="AF841" s="146"/>
      <c r="AG841" s="146"/>
      <c r="AH841" s="142"/>
      <c r="AI841" s="130"/>
      <c r="AJ841" s="149" t="str">
        <f t="shared" ref="AJ841:AJ865" si="27">IF(A841="add",0,"")</f>
        <v/>
      </c>
      <c r="AK841" s="211"/>
      <c r="AL841" s="211"/>
      <c r="AM841" s="214"/>
      <c r="AN841" s="214"/>
      <c r="AO841" s="214"/>
      <c r="AP841" s="215"/>
    </row>
    <row r="842" spans="1:42" ht="27" customHeight="1" thickTop="1" thickBot="1" x14ac:dyDescent="0.25">
      <c r="A842" s="138"/>
      <c r="B842" s="304" t="str">
        <f>IF(C844="","",(VLOOKUP(C844,Lookups!$B$4:$C$2561,2,FALSE)))</f>
        <v/>
      </c>
      <c r="D842" s="140"/>
      <c r="E842" s="140"/>
      <c r="F842" s="139"/>
      <c r="G842" s="149"/>
      <c r="H842" s="141" t="str">
        <f t="shared" si="26"/>
        <v/>
      </c>
      <c r="I842" s="146"/>
      <c r="J842" s="146"/>
      <c r="K842" s="146"/>
      <c r="L842" s="146"/>
      <c r="M842" s="146"/>
      <c r="N842" s="147" t="s">
        <v>87</v>
      </c>
      <c r="O842" s="146"/>
      <c r="P842" s="147" t="s">
        <v>250</v>
      </c>
      <c r="Q842" s="146"/>
      <c r="R842" s="146"/>
      <c r="S842" s="147" t="s">
        <v>250</v>
      </c>
      <c r="T842" s="146"/>
      <c r="U842" s="147" t="s">
        <v>250</v>
      </c>
      <c r="V842" s="147" t="s">
        <v>250</v>
      </c>
      <c r="W842" s="146"/>
      <c r="X842" s="146"/>
      <c r="Y842" s="146"/>
      <c r="Z842" s="147" t="s">
        <v>456</v>
      </c>
      <c r="AA842" s="146"/>
      <c r="AB842" s="146"/>
      <c r="AC842" s="146"/>
      <c r="AD842" s="146"/>
      <c r="AE842" s="146"/>
      <c r="AF842" s="146"/>
      <c r="AG842" s="146"/>
      <c r="AH842" s="142"/>
      <c r="AI842" s="130"/>
      <c r="AJ842" s="149" t="str">
        <f t="shared" si="27"/>
        <v/>
      </c>
      <c r="AK842" s="211"/>
      <c r="AL842" s="211"/>
      <c r="AM842" s="214"/>
      <c r="AN842" s="214"/>
      <c r="AO842" s="214"/>
      <c r="AP842" s="215"/>
    </row>
    <row r="843" spans="1:42" ht="27" customHeight="1" thickTop="1" thickBot="1" x14ac:dyDescent="0.25">
      <c r="A843" s="138"/>
      <c r="B843" s="304" t="str">
        <f>IF(C845="","",(VLOOKUP(C845,Lookups!$B$4:$C$2561,2,FALSE)))</f>
        <v/>
      </c>
      <c r="D843" s="140"/>
      <c r="E843" s="140"/>
      <c r="F843" s="139"/>
      <c r="G843" s="149"/>
      <c r="H843" s="141" t="str">
        <f t="shared" si="26"/>
        <v/>
      </c>
      <c r="I843" s="146"/>
      <c r="J843" s="146"/>
      <c r="K843" s="146"/>
      <c r="L843" s="146"/>
      <c r="M843" s="146"/>
      <c r="N843" s="147" t="s">
        <v>87</v>
      </c>
      <c r="O843" s="146"/>
      <c r="P843" s="147" t="s">
        <v>250</v>
      </c>
      <c r="Q843" s="146"/>
      <c r="R843" s="146"/>
      <c r="S843" s="147" t="s">
        <v>250</v>
      </c>
      <c r="T843" s="146"/>
      <c r="U843" s="147" t="s">
        <v>250</v>
      </c>
      <c r="V843" s="147" t="s">
        <v>250</v>
      </c>
      <c r="W843" s="146"/>
      <c r="X843" s="146"/>
      <c r="Y843" s="146"/>
      <c r="Z843" s="147" t="s">
        <v>456</v>
      </c>
      <c r="AA843" s="146"/>
      <c r="AB843" s="146"/>
      <c r="AC843" s="146"/>
      <c r="AD843" s="146"/>
      <c r="AE843" s="146"/>
      <c r="AF843" s="146"/>
      <c r="AG843" s="146"/>
      <c r="AH843" s="142"/>
      <c r="AI843" s="130"/>
      <c r="AJ843" s="149" t="str">
        <f t="shared" si="27"/>
        <v/>
      </c>
      <c r="AK843" s="211"/>
      <c r="AL843" s="211"/>
      <c r="AM843" s="214"/>
      <c r="AN843" s="214"/>
      <c r="AO843" s="214"/>
      <c r="AP843" s="215"/>
    </row>
    <row r="844" spans="1:42" ht="27" customHeight="1" thickTop="1" thickBot="1" x14ac:dyDescent="0.25">
      <c r="A844" s="138"/>
      <c r="B844" s="304" t="str">
        <f>IF(C846="","",(VLOOKUP(C846,Lookups!$B$4:$C$2561,2,FALSE)))</f>
        <v/>
      </c>
      <c r="D844" s="140"/>
      <c r="E844" s="140"/>
      <c r="F844" s="139"/>
      <c r="G844" s="149"/>
      <c r="H844" s="141" t="str">
        <f t="shared" si="26"/>
        <v/>
      </c>
      <c r="I844" s="146"/>
      <c r="J844" s="146"/>
      <c r="K844" s="146"/>
      <c r="L844" s="146"/>
      <c r="M844" s="146"/>
      <c r="N844" s="147" t="s">
        <v>87</v>
      </c>
      <c r="O844" s="146"/>
      <c r="P844" s="147" t="s">
        <v>250</v>
      </c>
      <c r="Q844" s="146"/>
      <c r="R844" s="146"/>
      <c r="S844" s="147" t="s">
        <v>250</v>
      </c>
      <c r="T844" s="146"/>
      <c r="U844" s="147" t="s">
        <v>250</v>
      </c>
      <c r="V844" s="147" t="s">
        <v>250</v>
      </c>
      <c r="W844" s="146"/>
      <c r="X844" s="146"/>
      <c r="Y844" s="146"/>
      <c r="Z844" s="147" t="s">
        <v>456</v>
      </c>
      <c r="AA844" s="146"/>
      <c r="AB844" s="146"/>
      <c r="AC844" s="146"/>
      <c r="AD844" s="146"/>
      <c r="AE844" s="146"/>
      <c r="AF844" s="146"/>
      <c r="AG844" s="146"/>
      <c r="AH844" s="142"/>
      <c r="AI844" s="130"/>
      <c r="AJ844" s="149" t="str">
        <f t="shared" si="27"/>
        <v/>
      </c>
      <c r="AK844" s="211"/>
      <c r="AL844" s="211"/>
      <c r="AM844" s="214"/>
      <c r="AN844" s="214"/>
      <c r="AO844" s="214"/>
      <c r="AP844" s="215"/>
    </row>
    <row r="845" spans="1:42" ht="27" customHeight="1" thickTop="1" thickBot="1" x14ac:dyDescent="0.25">
      <c r="A845" s="138"/>
      <c r="B845" s="304" t="str">
        <f>IF(C847="","",(VLOOKUP(C847,Lookups!$B$4:$C$2561,2,FALSE)))</f>
        <v/>
      </c>
      <c r="D845" s="140"/>
      <c r="E845" s="140"/>
      <c r="F845" s="139"/>
      <c r="G845" s="149"/>
      <c r="H845" s="141" t="str">
        <f t="shared" si="26"/>
        <v/>
      </c>
      <c r="I845" s="146"/>
      <c r="J845" s="146"/>
      <c r="K845" s="146"/>
      <c r="L845" s="146"/>
      <c r="M845" s="146"/>
      <c r="N845" s="147" t="s">
        <v>87</v>
      </c>
      <c r="O845" s="146"/>
      <c r="P845" s="147" t="s">
        <v>250</v>
      </c>
      <c r="Q845" s="146"/>
      <c r="R845" s="146"/>
      <c r="S845" s="147" t="s">
        <v>250</v>
      </c>
      <c r="T845" s="146"/>
      <c r="U845" s="147" t="s">
        <v>250</v>
      </c>
      <c r="V845" s="147" t="s">
        <v>250</v>
      </c>
      <c r="W845" s="146"/>
      <c r="X845" s="146"/>
      <c r="Y845" s="146"/>
      <c r="Z845" s="147" t="s">
        <v>456</v>
      </c>
      <c r="AA845" s="146"/>
      <c r="AB845" s="146"/>
      <c r="AC845" s="146"/>
      <c r="AD845" s="146"/>
      <c r="AE845" s="146"/>
      <c r="AF845" s="146"/>
      <c r="AG845" s="146"/>
      <c r="AH845" s="142"/>
      <c r="AI845" s="130"/>
      <c r="AJ845" s="149" t="str">
        <f t="shared" si="27"/>
        <v/>
      </c>
      <c r="AK845" s="211"/>
      <c r="AL845" s="211"/>
      <c r="AM845" s="214"/>
      <c r="AN845" s="214"/>
      <c r="AO845" s="214"/>
      <c r="AP845" s="215"/>
    </row>
    <row r="846" spans="1:42" ht="27" customHeight="1" thickTop="1" thickBot="1" x14ac:dyDescent="0.25">
      <c r="A846" s="138"/>
      <c r="B846" s="304" t="str">
        <f>IF(C848="","",(VLOOKUP(C848,Lookups!$B$4:$C$2561,2,FALSE)))</f>
        <v/>
      </c>
      <c r="D846" s="140"/>
      <c r="E846" s="140"/>
      <c r="F846" s="139"/>
      <c r="G846" s="149"/>
      <c r="H846" s="141" t="str">
        <f t="shared" si="26"/>
        <v/>
      </c>
      <c r="I846" s="146"/>
      <c r="J846" s="146"/>
      <c r="K846" s="146"/>
      <c r="L846" s="146"/>
      <c r="M846" s="146"/>
      <c r="N846" s="147" t="s">
        <v>87</v>
      </c>
      <c r="O846" s="146"/>
      <c r="P846" s="147" t="s">
        <v>250</v>
      </c>
      <c r="Q846" s="146"/>
      <c r="R846" s="146"/>
      <c r="S846" s="147" t="s">
        <v>250</v>
      </c>
      <c r="T846" s="146"/>
      <c r="U846" s="147" t="s">
        <v>250</v>
      </c>
      <c r="V846" s="147" t="s">
        <v>250</v>
      </c>
      <c r="W846" s="146"/>
      <c r="X846" s="146"/>
      <c r="Y846" s="146"/>
      <c r="Z846" s="147" t="s">
        <v>456</v>
      </c>
      <c r="AA846" s="146"/>
      <c r="AB846" s="146"/>
      <c r="AC846" s="146"/>
      <c r="AD846" s="146"/>
      <c r="AE846" s="146"/>
      <c r="AF846" s="146"/>
      <c r="AG846" s="146"/>
      <c r="AH846" s="142"/>
      <c r="AI846" s="130"/>
      <c r="AJ846" s="149" t="str">
        <f t="shared" si="27"/>
        <v/>
      </c>
      <c r="AK846" s="211"/>
      <c r="AL846" s="211"/>
      <c r="AM846" s="214"/>
      <c r="AN846" s="214"/>
      <c r="AO846" s="214"/>
      <c r="AP846" s="215"/>
    </row>
    <row r="847" spans="1:42" ht="27" customHeight="1" thickTop="1" thickBot="1" x14ac:dyDescent="0.25">
      <c r="A847" s="138"/>
      <c r="B847" s="304" t="str">
        <f>IF(C849="","",(VLOOKUP(C849,Lookups!$B$4:$C$2561,2,FALSE)))</f>
        <v/>
      </c>
      <c r="D847" s="140"/>
      <c r="E847" s="140"/>
      <c r="F847" s="139"/>
      <c r="G847" s="149"/>
      <c r="H847" s="141" t="str">
        <f t="shared" si="26"/>
        <v/>
      </c>
      <c r="I847" s="146"/>
      <c r="J847" s="146"/>
      <c r="K847" s="146"/>
      <c r="L847" s="146"/>
      <c r="M847" s="146"/>
      <c r="N847" s="147" t="s">
        <v>87</v>
      </c>
      <c r="O847" s="146"/>
      <c r="P847" s="147" t="s">
        <v>250</v>
      </c>
      <c r="Q847" s="146"/>
      <c r="R847" s="146"/>
      <c r="S847" s="147" t="s">
        <v>250</v>
      </c>
      <c r="T847" s="146"/>
      <c r="U847" s="147" t="s">
        <v>250</v>
      </c>
      <c r="V847" s="147" t="s">
        <v>250</v>
      </c>
      <c r="W847" s="146"/>
      <c r="X847" s="146"/>
      <c r="Y847" s="146"/>
      <c r="Z847" s="147" t="s">
        <v>456</v>
      </c>
      <c r="AA847" s="146"/>
      <c r="AB847" s="146"/>
      <c r="AC847" s="146"/>
      <c r="AD847" s="146"/>
      <c r="AE847" s="146"/>
      <c r="AF847" s="146"/>
      <c r="AG847" s="146"/>
      <c r="AH847" s="142"/>
      <c r="AI847" s="130"/>
      <c r="AJ847" s="149" t="str">
        <f t="shared" si="27"/>
        <v/>
      </c>
      <c r="AK847" s="211"/>
      <c r="AL847" s="211"/>
      <c r="AM847" s="214"/>
      <c r="AN847" s="214"/>
      <c r="AO847" s="214"/>
      <c r="AP847" s="215"/>
    </row>
    <row r="848" spans="1:42" ht="27" customHeight="1" thickTop="1" thickBot="1" x14ac:dyDescent="0.25">
      <c r="A848" s="138"/>
      <c r="B848" s="304" t="str">
        <f>IF(C850="","",(VLOOKUP(C850,Lookups!$B$4:$C$2561,2,FALSE)))</f>
        <v/>
      </c>
      <c r="D848" s="140"/>
      <c r="E848" s="140"/>
      <c r="F848" s="139"/>
      <c r="G848" s="149"/>
      <c r="H848" s="141" t="str">
        <f t="shared" si="26"/>
        <v/>
      </c>
      <c r="I848" s="146"/>
      <c r="J848" s="146"/>
      <c r="K848" s="146"/>
      <c r="L848" s="146"/>
      <c r="M848" s="146"/>
      <c r="N848" s="147" t="s">
        <v>87</v>
      </c>
      <c r="O848" s="146"/>
      <c r="P848" s="147" t="s">
        <v>250</v>
      </c>
      <c r="Q848" s="146"/>
      <c r="R848" s="146"/>
      <c r="S848" s="147" t="s">
        <v>250</v>
      </c>
      <c r="T848" s="146"/>
      <c r="U848" s="147" t="s">
        <v>250</v>
      </c>
      <c r="V848" s="147" t="s">
        <v>250</v>
      </c>
      <c r="W848" s="146"/>
      <c r="X848" s="146"/>
      <c r="Y848" s="146"/>
      <c r="Z848" s="147" t="s">
        <v>456</v>
      </c>
      <c r="AA848" s="146"/>
      <c r="AB848" s="146"/>
      <c r="AC848" s="146"/>
      <c r="AD848" s="146"/>
      <c r="AE848" s="146"/>
      <c r="AF848" s="146"/>
      <c r="AG848" s="146"/>
      <c r="AH848" s="142"/>
      <c r="AI848" s="130"/>
      <c r="AJ848" s="149" t="str">
        <f t="shared" si="27"/>
        <v/>
      </c>
      <c r="AK848" s="211"/>
      <c r="AL848" s="211"/>
      <c r="AM848" s="214"/>
      <c r="AN848" s="214"/>
      <c r="AO848" s="214"/>
      <c r="AP848" s="215"/>
    </row>
    <row r="849" spans="1:42" ht="27" customHeight="1" thickTop="1" thickBot="1" x14ac:dyDescent="0.25">
      <c r="A849" s="138"/>
      <c r="B849" s="304" t="str">
        <f>IF(C851="","",(VLOOKUP(C851,Lookups!$B$4:$C$2561,2,FALSE)))</f>
        <v/>
      </c>
      <c r="D849" s="140"/>
      <c r="E849" s="140"/>
      <c r="F849" s="139"/>
      <c r="G849" s="149"/>
      <c r="H849" s="141" t="str">
        <f t="shared" si="26"/>
        <v/>
      </c>
      <c r="I849" s="146"/>
      <c r="J849" s="146"/>
      <c r="K849" s="146"/>
      <c r="L849" s="146"/>
      <c r="M849" s="146"/>
      <c r="N849" s="147" t="s">
        <v>87</v>
      </c>
      <c r="O849" s="146"/>
      <c r="P849" s="147" t="s">
        <v>250</v>
      </c>
      <c r="Q849" s="146"/>
      <c r="R849" s="146"/>
      <c r="S849" s="147" t="s">
        <v>250</v>
      </c>
      <c r="T849" s="146"/>
      <c r="U849" s="147" t="s">
        <v>250</v>
      </c>
      <c r="V849" s="147" t="s">
        <v>250</v>
      </c>
      <c r="W849" s="146"/>
      <c r="X849" s="146"/>
      <c r="Y849" s="146"/>
      <c r="Z849" s="147" t="s">
        <v>456</v>
      </c>
      <c r="AA849" s="146"/>
      <c r="AB849" s="146"/>
      <c r="AC849" s="146"/>
      <c r="AD849" s="146"/>
      <c r="AE849" s="146"/>
      <c r="AF849" s="146"/>
      <c r="AG849" s="146"/>
      <c r="AH849" s="142"/>
      <c r="AI849" s="130"/>
      <c r="AJ849" s="149" t="str">
        <f t="shared" si="27"/>
        <v/>
      </c>
      <c r="AK849" s="211"/>
      <c r="AL849" s="211"/>
      <c r="AM849" s="214"/>
      <c r="AN849" s="214"/>
      <c r="AO849" s="214"/>
      <c r="AP849" s="215"/>
    </row>
    <row r="850" spans="1:42" ht="27" customHeight="1" thickTop="1" thickBot="1" x14ac:dyDescent="0.25">
      <c r="A850" s="138"/>
      <c r="B850" s="304" t="str">
        <f>IF(C852="","",(VLOOKUP(C852,Lookups!$B$4:$C$2561,2,FALSE)))</f>
        <v/>
      </c>
      <c r="D850" s="140"/>
      <c r="E850" s="140"/>
      <c r="F850" s="139"/>
      <c r="G850" s="149"/>
      <c r="H850" s="141" t="str">
        <f t="shared" si="26"/>
        <v/>
      </c>
      <c r="I850" s="146"/>
      <c r="J850" s="146"/>
      <c r="K850" s="146"/>
      <c r="L850" s="146"/>
      <c r="M850" s="146"/>
      <c r="N850" s="147" t="s">
        <v>87</v>
      </c>
      <c r="O850" s="146"/>
      <c r="P850" s="147" t="s">
        <v>250</v>
      </c>
      <c r="Q850" s="146"/>
      <c r="R850" s="146"/>
      <c r="S850" s="147" t="s">
        <v>250</v>
      </c>
      <c r="T850" s="146"/>
      <c r="U850" s="147" t="s">
        <v>250</v>
      </c>
      <c r="V850" s="147" t="s">
        <v>250</v>
      </c>
      <c r="W850" s="146"/>
      <c r="X850" s="146"/>
      <c r="Y850" s="146"/>
      <c r="Z850" s="147" t="s">
        <v>456</v>
      </c>
      <c r="AA850" s="146"/>
      <c r="AB850" s="146"/>
      <c r="AC850" s="146"/>
      <c r="AD850" s="146"/>
      <c r="AE850" s="146"/>
      <c r="AF850" s="146"/>
      <c r="AG850" s="146"/>
      <c r="AH850" s="142"/>
      <c r="AI850" s="130"/>
      <c r="AJ850" s="149" t="str">
        <f t="shared" si="27"/>
        <v/>
      </c>
      <c r="AK850" s="211"/>
      <c r="AL850" s="211"/>
      <c r="AM850" s="214"/>
      <c r="AN850" s="214"/>
      <c r="AO850" s="214"/>
      <c r="AP850" s="215"/>
    </row>
    <row r="851" spans="1:42" ht="27" customHeight="1" thickTop="1" thickBot="1" x14ac:dyDescent="0.25">
      <c r="A851" s="138"/>
      <c r="B851" s="304" t="str">
        <f>IF(C853="","",(VLOOKUP(C853,Lookups!$B$4:$C$2561,2,FALSE)))</f>
        <v/>
      </c>
      <c r="D851" s="140"/>
      <c r="E851" s="140"/>
      <c r="F851" s="139"/>
      <c r="G851" s="149"/>
      <c r="H851" s="141" t="str">
        <f t="shared" si="26"/>
        <v/>
      </c>
      <c r="I851" s="146"/>
      <c r="J851" s="146"/>
      <c r="K851" s="146"/>
      <c r="L851" s="146"/>
      <c r="M851" s="146"/>
      <c r="N851" s="147" t="s">
        <v>87</v>
      </c>
      <c r="O851" s="146"/>
      <c r="P851" s="147" t="s">
        <v>250</v>
      </c>
      <c r="Q851" s="146"/>
      <c r="R851" s="146"/>
      <c r="S851" s="147" t="s">
        <v>250</v>
      </c>
      <c r="T851" s="146"/>
      <c r="U851" s="147" t="s">
        <v>250</v>
      </c>
      <c r="V851" s="147" t="s">
        <v>250</v>
      </c>
      <c r="W851" s="146"/>
      <c r="X851" s="146"/>
      <c r="Y851" s="146"/>
      <c r="Z851" s="147" t="s">
        <v>456</v>
      </c>
      <c r="AA851" s="146"/>
      <c r="AB851" s="146"/>
      <c r="AC851" s="146"/>
      <c r="AD851" s="146"/>
      <c r="AE851" s="146"/>
      <c r="AF851" s="146"/>
      <c r="AG851" s="146"/>
      <c r="AH851" s="142"/>
      <c r="AI851" s="130"/>
      <c r="AJ851" s="149" t="str">
        <f t="shared" si="27"/>
        <v/>
      </c>
      <c r="AK851" s="211"/>
      <c r="AL851" s="211"/>
      <c r="AM851" s="214"/>
      <c r="AN851" s="214"/>
      <c r="AO851" s="214"/>
      <c r="AP851" s="215"/>
    </row>
    <row r="852" spans="1:42" ht="27" customHeight="1" thickTop="1" thickBot="1" x14ac:dyDescent="0.25">
      <c r="A852" s="138"/>
      <c r="B852" s="304" t="str">
        <f>IF(C854="","",(VLOOKUP(C854,Lookups!$B$4:$C$2561,2,FALSE)))</f>
        <v/>
      </c>
      <c r="D852" s="140"/>
      <c r="E852" s="140"/>
      <c r="F852" s="139"/>
      <c r="G852" s="149"/>
      <c r="H852" s="141" t="str">
        <f t="shared" si="26"/>
        <v/>
      </c>
      <c r="I852" s="146"/>
      <c r="J852" s="146"/>
      <c r="K852" s="146"/>
      <c r="L852" s="146"/>
      <c r="M852" s="146"/>
      <c r="N852" s="147" t="s">
        <v>87</v>
      </c>
      <c r="O852" s="146"/>
      <c r="P852" s="147" t="s">
        <v>250</v>
      </c>
      <c r="Q852" s="146"/>
      <c r="R852" s="146"/>
      <c r="S852" s="147" t="s">
        <v>250</v>
      </c>
      <c r="T852" s="146"/>
      <c r="U852" s="147" t="s">
        <v>250</v>
      </c>
      <c r="V852" s="147" t="s">
        <v>250</v>
      </c>
      <c r="W852" s="146"/>
      <c r="X852" s="146"/>
      <c r="Y852" s="146"/>
      <c r="Z852" s="147" t="s">
        <v>456</v>
      </c>
      <c r="AA852" s="146"/>
      <c r="AB852" s="146"/>
      <c r="AC852" s="146"/>
      <c r="AD852" s="146"/>
      <c r="AE852" s="146"/>
      <c r="AF852" s="146"/>
      <c r="AG852" s="146"/>
      <c r="AH852" s="142"/>
      <c r="AI852" s="130"/>
      <c r="AJ852" s="149" t="str">
        <f t="shared" si="27"/>
        <v/>
      </c>
      <c r="AK852" s="211"/>
      <c r="AL852" s="211"/>
      <c r="AM852" s="214"/>
      <c r="AN852" s="214"/>
      <c r="AO852" s="214"/>
      <c r="AP852" s="215"/>
    </row>
    <row r="853" spans="1:42" ht="27" customHeight="1" thickTop="1" thickBot="1" x14ac:dyDescent="0.25">
      <c r="A853" s="138"/>
      <c r="B853" s="304" t="str">
        <f>IF(C855="","",(VLOOKUP(C855,Lookups!$B$4:$C$2561,2,FALSE)))</f>
        <v/>
      </c>
      <c r="D853" s="140"/>
      <c r="E853" s="140"/>
      <c r="F853" s="139"/>
      <c r="G853" s="149"/>
      <c r="H853" s="141" t="str">
        <f t="shared" si="26"/>
        <v/>
      </c>
      <c r="I853" s="146"/>
      <c r="J853" s="146"/>
      <c r="K853" s="146"/>
      <c r="L853" s="146"/>
      <c r="M853" s="146"/>
      <c r="N853" s="147" t="s">
        <v>87</v>
      </c>
      <c r="O853" s="146"/>
      <c r="P853" s="147" t="s">
        <v>250</v>
      </c>
      <c r="Q853" s="146"/>
      <c r="R853" s="146"/>
      <c r="S853" s="147" t="s">
        <v>250</v>
      </c>
      <c r="T853" s="146"/>
      <c r="U853" s="147" t="s">
        <v>250</v>
      </c>
      <c r="V853" s="147" t="s">
        <v>250</v>
      </c>
      <c r="W853" s="146"/>
      <c r="X853" s="146"/>
      <c r="Y853" s="146"/>
      <c r="Z853" s="147" t="s">
        <v>456</v>
      </c>
      <c r="AA853" s="146"/>
      <c r="AB853" s="146"/>
      <c r="AC853" s="146"/>
      <c r="AD853" s="146"/>
      <c r="AE853" s="146"/>
      <c r="AF853" s="146"/>
      <c r="AG853" s="146"/>
      <c r="AH853" s="142"/>
      <c r="AI853" s="130"/>
      <c r="AJ853" s="149" t="str">
        <f t="shared" si="27"/>
        <v/>
      </c>
      <c r="AK853" s="211"/>
      <c r="AL853" s="211"/>
      <c r="AM853" s="214"/>
      <c r="AN853" s="214"/>
      <c r="AO853" s="214"/>
      <c r="AP853" s="215"/>
    </row>
    <row r="854" spans="1:42" ht="27" customHeight="1" thickTop="1" thickBot="1" x14ac:dyDescent="0.25">
      <c r="A854" s="138"/>
      <c r="B854" s="304" t="str">
        <f>IF(C856="","",(VLOOKUP(C856,Lookups!$B$4:$C$2561,2,FALSE)))</f>
        <v/>
      </c>
      <c r="D854" s="140"/>
      <c r="E854" s="140"/>
      <c r="F854" s="139"/>
      <c r="G854" s="149"/>
      <c r="H854" s="141" t="str">
        <f t="shared" si="26"/>
        <v/>
      </c>
      <c r="I854" s="146"/>
      <c r="J854" s="146"/>
      <c r="K854" s="146"/>
      <c r="L854" s="146"/>
      <c r="M854" s="146"/>
      <c r="N854" s="147" t="s">
        <v>87</v>
      </c>
      <c r="O854" s="146"/>
      <c r="P854" s="147" t="s">
        <v>250</v>
      </c>
      <c r="Q854" s="146"/>
      <c r="R854" s="146"/>
      <c r="S854" s="147" t="s">
        <v>250</v>
      </c>
      <c r="T854" s="146"/>
      <c r="U854" s="147" t="s">
        <v>250</v>
      </c>
      <c r="V854" s="147" t="s">
        <v>250</v>
      </c>
      <c r="W854" s="146"/>
      <c r="X854" s="146"/>
      <c r="Y854" s="146"/>
      <c r="Z854" s="147" t="s">
        <v>456</v>
      </c>
      <c r="AA854" s="146"/>
      <c r="AB854" s="146"/>
      <c r="AC854" s="146"/>
      <c r="AD854" s="146"/>
      <c r="AE854" s="146"/>
      <c r="AF854" s="146"/>
      <c r="AG854" s="146"/>
      <c r="AH854" s="142"/>
      <c r="AI854" s="130"/>
      <c r="AJ854" s="149" t="str">
        <f t="shared" si="27"/>
        <v/>
      </c>
      <c r="AK854" s="211"/>
      <c r="AL854" s="211"/>
      <c r="AM854" s="214"/>
      <c r="AN854" s="214"/>
      <c r="AO854" s="214"/>
      <c r="AP854" s="215"/>
    </row>
    <row r="855" spans="1:42" ht="27" customHeight="1" thickTop="1" thickBot="1" x14ac:dyDescent="0.25">
      <c r="A855" s="138"/>
      <c r="B855" s="304" t="str">
        <f>IF(C857="","",(VLOOKUP(C857,Lookups!$B$4:$C$2561,2,FALSE)))</f>
        <v/>
      </c>
      <c r="D855" s="140"/>
      <c r="E855" s="140"/>
      <c r="F855" s="139"/>
      <c r="G855" s="149"/>
      <c r="H855" s="141" t="str">
        <f t="shared" si="26"/>
        <v/>
      </c>
      <c r="I855" s="146"/>
      <c r="J855" s="146"/>
      <c r="K855" s="146"/>
      <c r="L855" s="146"/>
      <c r="M855" s="146"/>
      <c r="N855" s="147" t="s">
        <v>87</v>
      </c>
      <c r="O855" s="146"/>
      <c r="P855" s="147" t="s">
        <v>250</v>
      </c>
      <c r="Q855" s="146"/>
      <c r="R855" s="146"/>
      <c r="S855" s="147" t="s">
        <v>250</v>
      </c>
      <c r="T855" s="146"/>
      <c r="U855" s="147" t="s">
        <v>250</v>
      </c>
      <c r="V855" s="147" t="s">
        <v>250</v>
      </c>
      <c r="W855" s="146"/>
      <c r="X855" s="146"/>
      <c r="Y855" s="146"/>
      <c r="Z855" s="147" t="s">
        <v>456</v>
      </c>
      <c r="AA855" s="146"/>
      <c r="AB855" s="146"/>
      <c r="AC855" s="146"/>
      <c r="AD855" s="146"/>
      <c r="AE855" s="146"/>
      <c r="AF855" s="146"/>
      <c r="AG855" s="146"/>
      <c r="AH855" s="142"/>
      <c r="AI855" s="130"/>
      <c r="AJ855" s="149" t="str">
        <f t="shared" si="27"/>
        <v/>
      </c>
      <c r="AK855" s="211"/>
      <c r="AL855" s="211"/>
      <c r="AM855" s="214"/>
      <c r="AN855" s="214"/>
      <c r="AO855" s="214"/>
      <c r="AP855" s="215"/>
    </row>
    <row r="856" spans="1:42" ht="27" customHeight="1" thickTop="1" thickBot="1" x14ac:dyDescent="0.25">
      <c r="A856" s="138"/>
      <c r="B856" s="304" t="str">
        <f>IF(C858="","",(VLOOKUP(C858,Lookups!$B$4:$C$2561,2,FALSE)))</f>
        <v/>
      </c>
      <c r="D856" s="140"/>
      <c r="E856" s="140"/>
      <c r="F856" s="139"/>
      <c r="G856" s="149"/>
      <c r="H856" s="141" t="str">
        <f t="shared" si="26"/>
        <v/>
      </c>
      <c r="I856" s="146"/>
      <c r="J856" s="146"/>
      <c r="K856" s="146"/>
      <c r="L856" s="146"/>
      <c r="M856" s="146"/>
      <c r="N856" s="147" t="s">
        <v>87</v>
      </c>
      <c r="O856" s="146"/>
      <c r="P856" s="147" t="s">
        <v>250</v>
      </c>
      <c r="Q856" s="146"/>
      <c r="R856" s="146"/>
      <c r="S856" s="147" t="s">
        <v>250</v>
      </c>
      <c r="T856" s="146"/>
      <c r="U856" s="147" t="s">
        <v>250</v>
      </c>
      <c r="V856" s="147" t="s">
        <v>250</v>
      </c>
      <c r="W856" s="146"/>
      <c r="X856" s="146"/>
      <c r="Y856" s="146"/>
      <c r="Z856" s="147" t="s">
        <v>456</v>
      </c>
      <c r="AA856" s="146"/>
      <c r="AB856" s="146"/>
      <c r="AC856" s="146"/>
      <c r="AD856" s="146"/>
      <c r="AE856" s="146"/>
      <c r="AF856" s="146"/>
      <c r="AG856" s="146"/>
      <c r="AH856" s="142"/>
      <c r="AI856" s="130"/>
      <c r="AJ856" s="149" t="str">
        <f t="shared" si="27"/>
        <v/>
      </c>
      <c r="AK856" s="211"/>
      <c r="AL856" s="211"/>
      <c r="AM856" s="214"/>
      <c r="AN856" s="214"/>
      <c r="AO856" s="214"/>
      <c r="AP856" s="215"/>
    </row>
    <row r="857" spans="1:42" ht="27" customHeight="1" thickTop="1" thickBot="1" x14ac:dyDescent="0.25">
      <c r="A857" s="138"/>
      <c r="B857" s="304" t="str">
        <f>IF(C859="","",(VLOOKUP(C859,Lookups!$B$4:$C$2561,2,FALSE)))</f>
        <v/>
      </c>
      <c r="D857" s="140"/>
      <c r="E857" s="140"/>
      <c r="F857" s="139"/>
      <c r="G857" s="149"/>
      <c r="H857" s="141" t="str">
        <f t="shared" si="26"/>
        <v/>
      </c>
      <c r="I857" s="146"/>
      <c r="J857" s="146"/>
      <c r="K857" s="146"/>
      <c r="L857" s="146"/>
      <c r="M857" s="146"/>
      <c r="N857" s="147" t="s">
        <v>87</v>
      </c>
      <c r="O857" s="146"/>
      <c r="P857" s="147" t="s">
        <v>250</v>
      </c>
      <c r="Q857" s="146"/>
      <c r="R857" s="146"/>
      <c r="S857" s="147" t="s">
        <v>250</v>
      </c>
      <c r="T857" s="146"/>
      <c r="U857" s="147" t="s">
        <v>250</v>
      </c>
      <c r="V857" s="147" t="s">
        <v>250</v>
      </c>
      <c r="W857" s="146"/>
      <c r="X857" s="146"/>
      <c r="Y857" s="146"/>
      <c r="Z857" s="147" t="s">
        <v>456</v>
      </c>
      <c r="AA857" s="146"/>
      <c r="AB857" s="146"/>
      <c r="AC857" s="146"/>
      <c r="AD857" s="146"/>
      <c r="AE857" s="146"/>
      <c r="AF857" s="146"/>
      <c r="AG857" s="146"/>
      <c r="AH857" s="142"/>
      <c r="AI857" s="130"/>
      <c r="AJ857" s="149" t="str">
        <f t="shared" si="27"/>
        <v/>
      </c>
      <c r="AK857" s="211"/>
      <c r="AL857" s="211"/>
      <c r="AM857" s="214"/>
      <c r="AN857" s="214"/>
      <c r="AO857" s="214"/>
      <c r="AP857" s="215"/>
    </row>
    <row r="858" spans="1:42" ht="27" customHeight="1" thickTop="1" thickBot="1" x14ac:dyDescent="0.25">
      <c r="A858" s="138"/>
      <c r="B858" s="304" t="str">
        <f>IF(C860="","",(VLOOKUP(C860,Lookups!$B$4:$C$2561,2,FALSE)))</f>
        <v/>
      </c>
      <c r="D858" s="140"/>
      <c r="E858" s="140"/>
      <c r="F858" s="139"/>
      <c r="G858" s="149"/>
      <c r="H858" s="141" t="str">
        <f t="shared" si="26"/>
        <v/>
      </c>
      <c r="I858" s="146"/>
      <c r="J858" s="146"/>
      <c r="K858" s="146"/>
      <c r="L858" s="146"/>
      <c r="M858" s="146"/>
      <c r="N858" s="147" t="s">
        <v>87</v>
      </c>
      <c r="O858" s="146"/>
      <c r="P858" s="147" t="s">
        <v>250</v>
      </c>
      <c r="Q858" s="146"/>
      <c r="R858" s="146"/>
      <c r="S858" s="147" t="s">
        <v>250</v>
      </c>
      <c r="T858" s="146"/>
      <c r="U858" s="147" t="s">
        <v>250</v>
      </c>
      <c r="V858" s="147" t="s">
        <v>250</v>
      </c>
      <c r="W858" s="146"/>
      <c r="X858" s="146"/>
      <c r="Y858" s="146"/>
      <c r="Z858" s="147" t="s">
        <v>456</v>
      </c>
      <c r="AA858" s="146"/>
      <c r="AB858" s="146"/>
      <c r="AC858" s="146"/>
      <c r="AD858" s="146"/>
      <c r="AE858" s="146"/>
      <c r="AF858" s="146"/>
      <c r="AG858" s="146"/>
      <c r="AH858" s="142"/>
      <c r="AI858" s="130"/>
      <c r="AJ858" s="149" t="str">
        <f t="shared" si="27"/>
        <v/>
      </c>
      <c r="AK858" s="211"/>
      <c r="AL858" s="211"/>
      <c r="AM858" s="214"/>
      <c r="AN858" s="214"/>
      <c r="AO858" s="214"/>
      <c r="AP858" s="215"/>
    </row>
    <row r="859" spans="1:42" ht="27" customHeight="1" thickTop="1" thickBot="1" x14ac:dyDescent="0.25">
      <c r="A859" s="138"/>
      <c r="B859" s="304" t="str">
        <f>IF(C861="","",(VLOOKUP(C861,Lookups!$B$4:$C$2561,2,FALSE)))</f>
        <v/>
      </c>
      <c r="D859" s="140"/>
      <c r="E859" s="140"/>
      <c r="F859" s="139"/>
      <c r="G859" s="149"/>
      <c r="H859" s="141" t="str">
        <f t="shared" si="26"/>
        <v/>
      </c>
      <c r="I859" s="146"/>
      <c r="J859" s="146"/>
      <c r="K859" s="146"/>
      <c r="L859" s="146"/>
      <c r="M859" s="146"/>
      <c r="N859" s="147" t="s">
        <v>87</v>
      </c>
      <c r="O859" s="146"/>
      <c r="P859" s="147" t="s">
        <v>250</v>
      </c>
      <c r="Q859" s="146"/>
      <c r="R859" s="146"/>
      <c r="S859" s="147" t="s">
        <v>250</v>
      </c>
      <c r="T859" s="146"/>
      <c r="U859" s="147" t="s">
        <v>250</v>
      </c>
      <c r="V859" s="147" t="s">
        <v>250</v>
      </c>
      <c r="W859" s="146"/>
      <c r="X859" s="146"/>
      <c r="Y859" s="146"/>
      <c r="Z859" s="147" t="s">
        <v>456</v>
      </c>
      <c r="AA859" s="146"/>
      <c r="AB859" s="146"/>
      <c r="AC859" s="146"/>
      <c r="AD859" s="146"/>
      <c r="AE859" s="146"/>
      <c r="AF859" s="146"/>
      <c r="AG859" s="146"/>
      <c r="AH859" s="142"/>
      <c r="AI859" s="130"/>
      <c r="AJ859" s="149" t="str">
        <f t="shared" si="27"/>
        <v/>
      </c>
      <c r="AK859" s="211"/>
      <c r="AL859" s="211"/>
      <c r="AM859" s="214"/>
      <c r="AN859" s="214"/>
      <c r="AO859" s="214"/>
      <c r="AP859" s="215"/>
    </row>
    <row r="860" spans="1:42" ht="27" customHeight="1" thickTop="1" thickBot="1" x14ac:dyDescent="0.25">
      <c r="A860" s="138"/>
      <c r="B860" s="304" t="str">
        <f>IF(C862="","",(VLOOKUP(C862,Lookups!$B$4:$C$2561,2,FALSE)))</f>
        <v/>
      </c>
      <c r="D860" s="140"/>
      <c r="E860" s="140"/>
      <c r="F860" s="139"/>
      <c r="G860" s="149"/>
      <c r="H860" s="141" t="str">
        <f t="shared" si="26"/>
        <v/>
      </c>
      <c r="I860" s="146"/>
      <c r="J860" s="146"/>
      <c r="K860" s="146"/>
      <c r="L860" s="146"/>
      <c r="M860" s="146"/>
      <c r="N860" s="147" t="s">
        <v>87</v>
      </c>
      <c r="O860" s="146"/>
      <c r="P860" s="147" t="s">
        <v>250</v>
      </c>
      <c r="Q860" s="146"/>
      <c r="R860" s="146"/>
      <c r="S860" s="147" t="s">
        <v>250</v>
      </c>
      <c r="T860" s="146"/>
      <c r="U860" s="147" t="s">
        <v>250</v>
      </c>
      <c r="V860" s="147" t="s">
        <v>250</v>
      </c>
      <c r="W860" s="146"/>
      <c r="X860" s="146"/>
      <c r="Y860" s="146"/>
      <c r="Z860" s="147" t="s">
        <v>456</v>
      </c>
      <c r="AA860" s="146"/>
      <c r="AB860" s="146"/>
      <c r="AC860" s="146"/>
      <c r="AD860" s="146"/>
      <c r="AE860" s="146"/>
      <c r="AF860" s="146"/>
      <c r="AG860" s="146"/>
      <c r="AH860" s="142"/>
      <c r="AI860" s="130"/>
      <c r="AJ860" s="149" t="str">
        <f t="shared" si="27"/>
        <v/>
      </c>
      <c r="AK860" s="211"/>
      <c r="AL860" s="211"/>
      <c r="AM860" s="214"/>
      <c r="AN860" s="214"/>
      <c r="AO860" s="214"/>
      <c r="AP860" s="215"/>
    </row>
    <row r="861" spans="1:42" ht="27" customHeight="1" thickTop="1" thickBot="1" x14ac:dyDescent="0.25">
      <c r="A861" s="138"/>
      <c r="B861" s="304" t="str">
        <f>IF(C863="","",(VLOOKUP(C863,Lookups!$B$4:$C$2561,2,FALSE)))</f>
        <v/>
      </c>
      <c r="D861" s="140"/>
      <c r="E861" s="140"/>
      <c r="F861" s="139"/>
      <c r="G861" s="149"/>
      <c r="H861" s="141" t="str">
        <f t="shared" si="26"/>
        <v/>
      </c>
      <c r="I861" s="146"/>
      <c r="J861" s="146"/>
      <c r="K861" s="146"/>
      <c r="L861" s="146"/>
      <c r="M861" s="146"/>
      <c r="N861" s="147" t="s">
        <v>87</v>
      </c>
      <c r="O861" s="146"/>
      <c r="P861" s="147" t="s">
        <v>250</v>
      </c>
      <c r="Q861" s="146"/>
      <c r="R861" s="146"/>
      <c r="S861" s="147" t="s">
        <v>250</v>
      </c>
      <c r="T861" s="146"/>
      <c r="U861" s="147" t="s">
        <v>250</v>
      </c>
      <c r="V861" s="147" t="s">
        <v>250</v>
      </c>
      <c r="W861" s="146"/>
      <c r="X861" s="146"/>
      <c r="Y861" s="146"/>
      <c r="Z861" s="147" t="s">
        <v>456</v>
      </c>
      <c r="AA861" s="146"/>
      <c r="AB861" s="146"/>
      <c r="AC861" s="146"/>
      <c r="AD861" s="146"/>
      <c r="AE861" s="146"/>
      <c r="AF861" s="146"/>
      <c r="AG861" s="146"/>
      <c r="AH861" s="142"/>
      <c r="AI861" s="130"/>
      <c r="AJ861" s="149" t="str">
        <f t="shared" si="27"/>
        <v/>
      </c>
      <c r="AK861" s="211"/>
      <c r="AL861" s="211"/>
      <c r="AM861" s="214"/>
      <c r="AN861" s="214"/>
      <c r="AO861" s="214"/>
      <c r="AP861" s="215"/>
    </row>
    <row r="862" spans="1:42" ht="27" customHeight="1" thickTop="1" thickBot="1" x14ac:dyDescent="0.25">
      <c r="A862" s="138"/>
      <c r="B862" s="304" t="str">
        <f>IF(C864="","",(VLOOKUP(C864,Lookups!$B$4:$C$2561,2,FALSE)))</f>
        <v/>
      </c>
      <c r="D862" s="140"/>
      <c r="E862" s="140"/>
      <c r="F862" s="139"/>
      <c r="G862" s="149"/>
      <c r="H862" s="141" t="str">
        <f t="shared" si="26"/>
        <v/>
      </c>
      <c r="I862" s="146"/>
      <c r="J862" s="146"/>
      <c r="K862" s="146"/>
      <c r="L862" s="146"/>
      <c r="M862" s="146"/>
      <c r="N862" s="147" t="s">
        <v>87</v>
      </c>
      <c r="O862" s="146"/>
      <c r="P862" s="147" t="s">
        <v>250</v>
      </c>
      <c r="Q862" s="146"/>
      <c r="R862" s="146"/>
      <c r="S862" s="147" t="s">
        <v>250</v>
      </c>
      <c r="T862" s="146"/>
      <c r="U862" s="147" t="s">
        <v>250</v>
      </c>
      <c r="V862" s="147" t="s">
        <v>250</v>
      </c>
      <c r="W862" s="146"/>
      <c r="X862" s="146"/>
      <c r="Y862" s="146"/>
      <c r="Z862" s="147" t="s">
        <v>456</v>
      </c>
      <c r="AA862" s="146"/>
      <c r="AB862" s="146"/>
      <c r="AC862" s="146"/>
      <c r="AD862" s="146"/>
      <c r="AE862" s="146"/>
      <c r="AF862" s="146"/>
      <c r="AG862" s="146"/>
      <c r="AH862" s="142"/>
      <c r="AI862" s="130"/>
      <c r="AJ862" s="149" t="str">
        <f t="shared" si="27"/>
        <v/>
      </c>
      <c r="AK862" s="211"/>
      <c r="AL862" s="211"/>
      <c r="AM862" s="214"/>
      <c r="AN862" s="214"/>
      <c r="AO862" s="214"/>
      <c r="AP862" s="215"/>
    </row>
    <row r="863" spans="1:42" ht="27" customHeight="1" thickTop="1" thickBot="1" x14ac:dyDescent="0.25">
      <c r="A863" s="138"/>
      <c r="B863" s="304" t="str">
        <f>IF(C865="","",(VLOOKUP(C865,Lookups!$B$4:$C$2561,2,FALSE)))</f>
        <v/>
      </c>
      <c r="D863" s="140"/>
      <c r="E863" s="140"/>
      <c r="F863" s="139"/>
      <c r="G863" s="149"/>
      <c r="H863" s="141" t="str">
        <f t="shared" si="26"/>
        <v/>
      </c>
      <c r="I863" s="146"/>
      <c r="J863" s="146"/>
      <c r="K863" s="146"/>
      <c r="L863" s="146"/>
      <c r="M863" s="146"/>
      <c r="N863" s="147" t="s">
        <v>87</v>
      </c>
      <c r="O863" s="146"/>
      <c r="P863" s="147" t="s">
        <v>250</v>
      </c>
      <c r="Q863" s="146"/>
      <c r="R863" s="146"/>
      <c r="S863" s="147" t="s">
        <v>250</v>
      </c>
      <c r="T863" s="146"/>
      <c r="U863" s="147" t="s">
        <v>250</v>
      </c>
      <c r="V863" s="147" t="s">
        <v>250</v>
      </c>
      <c r="W863" s="146"/>
      <c r="X863" s="146"/>
      <c r="Y863" s="146"/>
      <c r="Z863" s="147" t="s">
        <v>456</v>
      </c>
      <c r="AA863" s="146"/>
      <c r="AB863" s="146"/>
      <c r="AC863" s="146"/>
      <c r="AD863" s="146"/>
      <c r="AE863" s="146"/>
      <c r="AF863" s="146"/>
      <c r="AG863" s="146"/>
      <c r="AH863" s="142"/>
      <c r="AI863" s="130"/>
      <c r="AJ863" s="149" t="str">
        <f t="shared" si="27"/>
        <v/>
      </c>
      <c r="AK863" s="211"/>
      <c r="AL863" s="211"/>
      <c r="AM863" s="214"/>
      <c r="AN863" s="214"/>
      <c r="AO863" s="214"/>
      <c r="AP863" s="215"/>
    </row>
    <row r="864" spans="1:42" ht="27" customHeight="1" thickTop="1" thickBot="1" x14ac:dyDescent="0.25">
      <c r="A864" s="138"/>
      <c r="B864" s="304" t="str">
        <f>IF(C866="","",(VLOOKUP(C866,Lookups!$B$4:$C$2561,2,FALSE)))</f>
        <v/>
      </c>
      <c r="D864" s="140"/>
      <c r="E864" s="140"/>
      <c r="F864" s="139"/>
      <c r="G864" s="149"/>
      <c r="H864" s="141" t="str">
        <f t="shared" si="26"/>
        <v/>
      </c>
      <c r="I864" s="146"/>
      <c r="J864" s="146"/>
      <c r="K864" s="146"/>
      <c r="L864" s="146"/>
      <c r="M864" s="146"/>
      <c r="N864" s="147" t="s">
        <v>87</v>
      </c>
      <c r="O864" s="146"/>
      <c r="P864" s="147" t="s">
        <v>250</v>
      </c>
      <c r="Q864" s="146"/>
      <c r="R864" s="146"/>
      <c r="S864" s="147" t="s">
        <v>250</v>
      </c>
      <c r="T864" s="146"/>
      <c r="U864" s="147" t="s">
        <v>250</v>
      </c>
      <c r="V864" s="147" t="s">
        <v>250</v>
      </c>
      <c r="W864" s="146"/>
      <c r="X864" s="146"/>
      <c r="Y864" s="146"/>
      <c r="Z864" s="147" t="s">
        <v>456</v>
      </c>
      <c r="AA864" s="146"/>
      <c r="AB864" s="146"/>
      <c r="AC864" s="146"/>
      <c r="AD864" s="146"/>
      <c r="AE864" s="146"/>
      <c r="AF864" s="146"/>
      <c r="AG864" s="146"/>
      <c r="AH864" s="142"/>
      <c r="AI864" s="130"/>
      <c r="AJ864" s="149" t="str">
        <f t="shared" si="27"/>
        <v/>
      </c>
      <c r="AK864" s="211"/>
      <c r="AL864" s="211"/>
      <c r="AM864" s="214"/>
      <c r="AN864" s="214"/>
      <c r="AO864" s="214"/>
      <c r="AP864" s="215"/>
    </row>
    <row r="865" spans="1:42" ht="27" customHeight="1" thickTop="1" x14ac:dyDescent="0.2">
      <c r="A865" s="138"/>
      <c r="B865" s="304" t="str">
        <f>IF(C867="","",(VLOOKUP(C867,Lookups!$B$4:$C$2561,2,FALSE)))</f>
        <v/>
      </c>
      <c r="D865" s="140"/>
      <c r="E865" s="140"/>
      <c r="F865" s="139"/>
      <c r="G865" s="149"/>
      <c r="H865" s="141" t="str">
        <f t="shared" si="26"/>
        <v/>
      </c>
      <c r="I865" s="146"/>
      <c r="J865" s="146"/>
      <c r="K865" s="146"/>
      <c r="L865" s="146"/>
      <c r="M865" s="146"/>
      <c r="N865" s="147" t="s">
        <v>87</v>
      </c>
      <c r="O865" s="146"/>
      <c r="P865" s="147" t="s">
        <v>250</v>
      </c>
      <c r="Q865" s="146"/>
      <c r="R865" s="146"/>
      <c r="S865" s="147" t="s">
        <v>250</v>
      </c>
      <c r="T865" s="146"/>
      <c r="U865" s="147" t="s">
        <v>250</v>
      </c>
      <c r="V865" s="147" t="s">
        <v>250</v>
      </c>
      <c r="W865" s="146"/>
      <c r="X865" s="146"/>
      <c r="Y865" s="146"/>
      <c r="Z865" s="147" t="s">
        <v>456</v>
      </c>
      <c r="AA865" s="146"/>
      <c r="AB865" s="146"/>
      <c r="AC865" s="146"/>
      <c r="AD865" s="146"/>
      <c r="AE865" s="146"/>
      <c r="AF865" s="146"/>
      <c r="AG865" s="146"/>
      <c r="AH865" s="142"/>
      <c r="AI865" s="130"/>
      <c r="AJ865" s="149" t="str">
        <f t="shared" si="27"/>
        <v/>
      </c>
      <c r="AK865" s="211"/>
      <c r="AL865" s="211"/>
      <c r="AM865" s="214"/>
      <c r="AN865" s="214"/>
      <c r="AO865" s="214"/>
      <c r="AP865" s="215"/>
    </row>
  </sheetData>
  <conditionalFormatting sqref="F8:F865">
    <cfRule type="expression" dxfId="36" priority="20" stopIfTrue="1">
      <formula>AND((F8=""),(C10&lt;&gt;""))</formula>
    </cfRule>
  </conditionalFormatting>
  <conditionalFormatting sqref="E8:G865">
    <cfRule type="expression" dxfId="35" priority="19" stopIfTrue="1">
      <formula>AND((E8=""),($C10&lt;&gt;""))</formula>
    </cfRule>
  </conditionalFormatting>
  <conditionalFormatting sqref="AI8:AI865">
    <cfRule type="expression" dxfId="34" priority="17" stopIfTrue="1">
      <formula>AND((AI8=""),(E8&lt;&gt;""),(H8="INT"))</formula>
    </cfRule>
  </conditionalFormatting>
  <conditionalFormatting sqref="AJ8:AJ865">
    <cfRule type="expression" dxfId="33" priority="16" stopIfTrue="1">
      <formula>AND((AJ8=""),($C10&lt;&gt;""))</formula>
    </cfRule>
  </conditionalFormatting>
  <conditionalFormatting sqref="C8:C132">
    <cfRule type="expression" dxfId="32" priority="2">
      <formula>AND((C8=""),(XFC7&lt;&gt;""))</formula>
    </cfRule>
  </conditionalFormatting>
  <conditionalFormatting sqref="C133:C755">
    <cfRule type="expression" dxfId="31" priority="1">
      <formula>AND((C133=""),(XFC132&lt;&gt;""))</formula>
    </cfRule>
  </conditionalFormatting>
  <conditionalFormatting sqref="AM8:AM865">
    <cfRule type="expression" dxfId="30" priority="458" stopIfTrue="1">
      <formula>AND((A8="ADD"),($C10&lt;&gt;""))</formula>
    </cfRule>
    <cfRule type="expression" dxfId="29" priority="459" stopIfTrue="1">
      <formula>AND((A8&lt;&gt;"ADD"),($C10&lt;&gt;""))</formula>
    </cfRule>
  </conditionalFormatting>
  <conditionalFormatting sqref="AN8:AN865">
    <cfRule type="expression" dxfId="28" priority="460" stopIfTrue="1">
      <formula>AND((A8="ADD"),($C10&lt;&gt;""))</formula>
    </cfRule>
    <cfRule type="expression" dxfId="27" priority="461" stopIfTrue="1">
      <formula>AND((A8&lt;&gt;"ADD"),($C10&lt;&gt;""))</formula>
    </cfRule>
  </conditionalFormatting>
  <conditionalFormatting sqref="AO8:AO865">
    <cfRule type="expression" dxfId="26" priority="462" stopIfTrue="1">
      <formula>AND((A8="UPDATE"),($C10&lt;&gt;""))</formula>
    </cfRule>
    <cfRule type="expression" dxfId="25" priority="463" stopIfTrue="1">
      <formula>AND((A8="DELETE"),($C10&lt;&gt;""))</formula>
    </cfRule>
  </conditionalFormatting>
  <conditionalFormatting sqref="AP8:AP865">
    <cfRule type="expression" dxfId="24" priority="464" stopIfTrue="1">
      <formula>AND((A8="UPDATE"),($C10&lt;&gt;""))</formula>
    </cfRule>
    <cfRule type="expression" dxfId="23" priority="465" stopIfTrue="1">
      <formula>AND((A8="DELETE"),($C10&lt;&gt;""))</formula>
    </cfRule>
  </conditionalFormatting>
  <dataValidations count="5">
    <dataValidation type="list" allowBlank="1" showInputMessage="1" showErrorMessage="1" errorTitle="Feature Type" error="This is not a valid feature type." sqref="G8:G865">
      <formula1>FeatureType</formula1>
    </dataValidation>
    <dataValidation type="list" allowBlank="1" showInputMessage="1" showErrorMessage="1" errorTitle="Feature Side" error="The side must be either L, R, C, or B." sqref="F8:F865">
      <formula1>Side</formula1>
    </dataValidation>
    <dataValidation type="list" allowBlank="1" showInputMessage="1" showErrorMessage="1" sqref="A8:A865">
      <formula1>Action</formula1>
    </dataValidation>
    <dataValidation type="whole" allowBlank="1" showInputMessage="1" showErrorMessage="1" sqref="D8:D865">
      <formula1>0</formula1>
      <formula2>22000</formula2>
    </dataValidation>
    <dataValidation type="list" allowBlank="1" showInputMessage="1" showErrorMessage="1" sqref="X8:X865">
      <formula1>#REF!</formula1>
    </dataValidation>
  </dataValidations>
  <pageMargins left="0.75" right="0.75" top="1" bottom="1" header="0.5" footer="0.5"/>
  <pageSetup paperSize="9" orientation="portrait" horizontalDpi="4294967293"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Lookups!$B$4:$B$2720</xm:f>
          </x14:formula1>
          <xm:sqref>C133:C755</xm:sqref>
        </x14:dataValidation>
        <x14:dataValidation type="list" errorStyle="warning" allowBlank="1" showInputMessage="1" showErrorMessage="1">
          <x14:formula1>
            <xm:f>Lookups!$B$4:$B$2720</xm:f>
          </x14:formula1>
          <xm:sqref>C8:C132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2719"/>
  <sheetViews>
    <sheetView topLeftCell="EP1" workbookViewId="0">
      <selection activeCell="FG1" sqref="FG1"/>
    </sheetView>
  </sheetViews>
  <sheetFormatPr defaultRowHeight="12.75" x14ac:dyDescent="0.2"/>
  <cols>
    <col min="1" max="1" width="8.42578125" style="236" bestFit="1" customWidth="1"/>
    <col min="2" max="2" width="28.7109375" style="236" customWidth="1"/>
    <col min="3" max="3" width="9.28515625" style="236" customWidth="1"/>
    <col min="4" max="4" width="10" style="565" bestFit="1" customWidth="1"/>
    <col min="5" max="5" width="4.7109375" style="565" bestFit="1" customWidth="1"/>
    <col min="6" max="6" width="12.28515625" style="564" bestFit="1" customWidth="1"/>
    <col min="7" max="7" width="13.5703125" style="559" customWidth="1"/>
    <col min="8" max="8" width="13.5703125" style="557" customWidth="1"/>
    <col min="9" max="9" width="10.28515625" style="236" bestFit="1" customWidth="1"/>
    <col min="10" max="10" width="27.7109375" style="552" bestFit="1" customWidth="1"/>
    <col min="11" max="11" width="18.28515625" style="557" customWidth="1"/>
    <col min="12" max="12" width="15.5703125" style="552" customWidth="1"/>
    <col min="13" max="13" width="10.28515625" style="557" customWidth="1"/>
    <col min="14" max="14" width="9.42578125" style="564" bestFit="1" customWidth="1"/>
    <col min="15" max="15" width="16.140625" style="564" bestFit="1" customWidth="1"/>
    <col min="16" max="16" width="23.5703125" style="565" bestFit="1" customWidth="1"/>
    <col min="17" max="17" width="11.28515625" style="552" bestFit="1" customWidth="1"/>
    <col min="18" max="18" width="31.85546875" style="553" bestFit="1" customWidth="1"/>
    <col min="19" max="19" width="13.5703125" style="571" bestFit="1" customWidth="1"/>
    <col min="20" max="20" width="18.5703125" style="572" bestFit="1" customWidth="1"/>
    <col min="21" max="21" width="10.7109375" style="236" bestFit="1" customWidth="1"/>
    <col min="22" max="22" width="13.85546875" style="552" bestFit="1" customWidth="1"/>
    <col min="23" max="23" width="18.85546875" style="553" bestFit="1" customWidth="1"/>
    <col min="24" max="24" width="12.7109375" style="552" bestFit="1" customWidth="1"/>
    <col min="25" max="25" width="23.7109375" style="553" bestFit="1" customWidth="1"/>
    <col min="26" max="26" width="44.5703125" style="552" bestFit="1" customWidth="1"/>
    <col min="27" max="27" width="18.7109375" style="557" customWidth="1"/>
    <col min="28" max="28" width="10.5703125" style="236" bestFit="1" customWidth="1"/>
    <col min="29" max="29" width="12" style="552" bestFit="1" customWidth="1"/>
    <col min="30" max="30" width="12" style="553" customWidth="1"/>
    <col min="31" max="32" width="12" style="623" customWidth="1"/>
    <col min="33" max="33" width="12.7109375" style="552" customWidth="1"/>
    <col min="34" max="34" width="27.28515625" style="553" bestFit="1" customWidth="1"/>
    <col min="35" max="35" width="10.28515625" style="565" bestFit="1" customWidth="1"/>
    <col min="36" max="36" width="15.7109375" style="565" bestFit="1" customWidth="1"/>
    <col min="37" max="37" width="9.28515625" style="565" bestFit="1" customWidth="1"/>
    <col min="38" max="38" width="15.140625" style="236" bestFit="1" customWidth="1"/>
    <col min="39" max="39" width="13.7109375" style="552" bestFit="1" customWidth="1"/>
    <col min="40" max="40" width="28.42578125" style="553" bestFit="1" customWidth="1"/>
    <col min="41" max="41" width="10.140625" style="592" bestFit="1" customWidth="1"/>
    <col min="42" max="42" width="14" style="564" bestFit="1" customWidth="1"/>
    <col min="43" max="43" width="19.7109375" style="565" bestFit="1" customWidth="1"/>
    <col min="44" max="44" width="7.7109375" style="236" bestFit="1" customWidth="1"/>
    <col min="45" max="45" width="10.7109375" style="552" bestFit="1" customWidth="1"/>
    <col min="46" max="46" width="17.42578125" style="553" bestFit="1" customWidth="1"/>
    <col min="47" max="47" width="11.140625" style="552" bestFit="1" customWidth="1"/>
    <col min="48" max="48" width="16.140625" style="553" bestFit="1" customWidth="1"/>
    <col min="51" max="51" width="12.85546875" style="236" bestFit="1" customWidth="1"/>
    <col min="52" max="52" width="10.85546875" style="552" bestFit="1" customWidth="1"/>
    <col min="53" max="53" width="18.42578125" style="553" bestFit="1" customWidth="1"/>
    <col min="54" max="54" width="10.5703125" style="236" bestFit="1" customWidth="1"/>
    <col min="55" max="55" width="14" style="552" bestFit="1" customWidth="1"/>
    <col min="56" max="56" width="35.7109375" style="553" bestFit="1" customWidth="1"/>
    <col min="57" max="57" width="11" style="552" bestFit="1" customWidth="1"/>
    <col min="58" max="58" width="26.5703125" style="553" bestFit="1" customWidth="1"/>
    <col min="59" max="59" width="12.85546875" style="552" bestFit="1" customWidth="1"/>
    <col min="60" max="60" width="18.7109375" style="553" bestFit="1" customWidth="1"/>
    <col min="61" max="61" width="12.28515625" style="236" bestFit="1" customWidth="1"/>
    <col min="62" max="62" width="5.42578125" style="552" bestFit="1" customWidth="1"/>
    <col min="63" max="63" width="13.140625" style="553" bestFit="1" customWidth="1"/>
    <col min="64" max="64" width="9.5703125" style="236" bestFit="1" customWidth="1"/>
    <col min="65" max="65" width="10.42578125" style="552" bestFit="1" customWidth="1"/>
    <col min="66" max="66" width="34.42578125" style="553" bestFit="1" customWidth="1"/>
    <col min="67" max="67" width="9.5703125" style="236" bestFit="1" customWidth="1"/>
    <col min="68" max="68" width="17.5703125" style="552" bestFit="1" customWidth="1"/>
    <col min="69" max="69" width="22.5703125" style="553" bestFit="1" customWidth="1"/>
    <col min="70" max="70" width="5.140625" style="236" bestFit="1" customWidth="1"/>
    <col min="71" max="71" width="13.140625" style="552" bestFit="1" customWidth="1"/>
    <col min="72" max="72" width="28.28515625" style="553" bestFit="1" customWidth="1"/>
    <col min="73" max="73" width="9" style="552" bestFit="1" customWidth="1"/>
    <col min="74" max="74" width="21.42578125" style="553" bestFit="1" customWidth="1"/>
    <col min="75" max="75" width="12.42578125" style="552" bestFit="1" customWidth="1"/>
    <col min="76" max="76" width="27.5703125" style="553" bestFit="1" customWidth="1"/>
    <col min="77" max="77" width="8.5703125" style="236" bestFit="1" customWidth="1"/>
    <col min="78" max="78" width="11.85546875" style="552" bestFit="1" customWidth="1"/>
    <col min="79" max="79" width="16.42578125" style="553" bestFit="1" customWidth="1"/>
    <col min="80" max="80" width="9.28515625" style="236" bestFit="1" customWidth="1"/>
    <col min="81" max="81" width="9.5703125" style="552" bestFit="1" customWidth="1"/>
    <col min="82" max="82" width="26.5703125" style="553" bestFit="1" customWidth="1"/>
    <col min="83" max="83" width="10" style="236" bestFit="1" customWidth="1"/>
    <col min="84" max="84" width="11" style="236" bestFit="1" customWidth="1"/>
    <col min="85" max="85" width="12.5703125" style="236" bestFit="1" customWidth="1"/>
    <col min="86" max="86" width="10.85546875" style="552" bestFit="1" customWidth="1"/>
    <col min="87" max="87" width="16.85546875" style="553" bestFit="1" customWidth="1"/>
    <col min="88" max="88" width="8.5703125" style="552" bestFit="1" customWidth="1"/>
    <col min="89" max="89" width="39.42578125" style="553" bestFit="1" customWidth="1"/>
    <col min="90" max="90" width="10.42578125" style="552" bestFit="1" customWidth="1"/>
    <col min="91" max="91" width="41.140625" style="553" bestFit="1" customWidth="1"/>
    <col min="92" max="92" width="12" style="236" bestFit="1" customWidth="1"/>
    <col min="93" max="93" width="7.28515625" style="236" bestFit="1" customWidth="1"/>
    <col min="94" max="94" width="13.5703125" style="552" bestFit="1" customWidth="1"/>
    <col min="95" max="95" width="31.85546875" style="553" bestFit="1" customWidth="1"/>
    <col min="96" max="96" width="12.5703125" style="552" bestFit="1" customWidth="1"/>
    <col min="97" max="97" width="17.7109375" style="553" bestFit="1" customWidth="1"/>
    <col min="98" max="98" width="14" style="236" bestFit="1" customWidth="1"/>
    <col min="99" max="99" width="17.85546875" style="236" bestFit="1" customWidth="1"/>
    <col min="100" max="100" width="9.5703125" style="236" bestFit="1" customWidth="1"/>
    <col min="101" max="101" width="10.140625" style="552" bestFit="1" customWidth="1"/>
    <col min="102" max="102" width="57.85546875" style="553" bestFit="1" customWidth="1"/>
    <col min="103" max="103" width="10.140625" style="236" bestFit="1" customWidth="1"/>
    <col min="104" max="104" width="45" style="236" customWidth="1"/>
    <col min="105" max="105" width="5.140625" style="236" bestFit="1" customWidth="1"/>
    <col min="106" max="106" width="9.140625" style="236"/>
    <col min="107" max="107" width="13.28515625" style="236" bestFit="1" customWidth="1"/>
    <col min="108" max="108" width="11.7109375" style="236" bestFit="1" customWidth="1"/>
    <col min="109" max="109" width="9.5703125" style="236" bestFit="1" customWidth="1"/>
    <col min="110" max="110" width="6.42578125" style="236" bestFit="1" customWidth="1"/>
    <col min="111" max="111" width="8" style="236" bestFit="1" customWidth="1"/>
    <col min="112" max="112" width="15.140625" style="552" bestFit="1" customWidth="1"/>
    <col min="113" max="113" width="25.85546875" style="553" bestFit="1" customWidth="1"/>
    <col min="114" max="114" width="9.42578125" style="236" customWidth="1"/>
    <col min="115" max="115" width="7.28515625" style="552" bestFit="1" customWidth="1"/>
    <col min="116" max="116" width="11.140625" style="553" bestFit="1" customWidth="1"/>
    <col min="117" max="117" width="7.5703125" style="552" bestFit="1" customWidth="1"/>
    <col min="118" max="118" width="21.140625" style="553" bestFit="1" customWidth="1"/>
    <col min="119" max="119" width="8.7109375" style="236" customWidth="1"/>
    <col min="120" max="120" width="5.7109375" style="552" bestFit="1" customWidth="1"/>
    <col min="121" max="121" width="30.42578125" style="553" bestFit="1" customWidth="1"/>
    <col min="122" max="122" width="8.42578125" style="552" bestFit="1" customWidth="1"/>
    <col min="123" max="123" width="23" style="553" bestFit="1" customWidth="1"/>
    <col min="124" max="124" width="9.140625" style="236"/>
    <col min="125" max="125" width="5.7109375" style="552" bestFit="1" customWidth="1"/>
    <col min="126" max="126" width="20.140625" style="553" bestFit="1" customWidth="1"/>
    <col min="127" max="127" width="14.5703125" style="552" bestFit="1" customWidth="1"/>
    <col min="128" max="128" width="62" style="553" bestFit="1" customWidth="1"/>
    <col min="131" max="131" width="9.140625" style="236"/>
    <col min="132" max="132" width="13.5703125" style="236" customWidth="1"/>
    <col min="133" max="133" width="13.85546875" style="236" customWidth="1"/>
    <col min="134" max="134" width="17" style="236" customWidth="1"/>
    <col min="135" max="135" width="9.140625" style="236"/>
    <col min="136" max="136" width="19" style="236" customWidth="1"/>
    <col min="137" max="139" width="9.140625" style="236"/>
    <col min="140" max="140" width="22" style="236" customWidth="1"/>
    <col min="141" max="141" width="9.140625" style="236"/>
    <col min="142" max="142" width="14.7109375" style="236" customWidth="1"/>
    <col min="143" max="143" width="12.140625" style="236" bestFit="1" customWidth="1"/>
    <col min="144" max="144" width="9.140625" style="236"/>
    <col min="145" max="145" width="10.7109375" style="236" customWidth="1"/>
    <col min="146" max="151" width="9.140625" style="236"/>
    <col min="152" max="152" width="13" style="236" customWidth="1"/>
    <col min="153" max="153" width="11.7109375" style="236" customWidth="1"/>
    <col min="154" max="154" width="13.42578125" style="236" customWidth="1"/>
    <col min="155" max="155" width="14.42578125" style="236" customWidth="1"/>
    <col min="156" max="156" width="11" style="236" bestFit="1" customWidth="1"/>
    <col min="157" max="159" width="9.140625" style="236"/>
    <col min="160" max="160" width="15.7109375" style="236" customWidth="1"/>
    <col min="161" max="161" width="9.140625" style="236"/>
    <col min="162" max="162" width="14.5703125" style="236" bestFit="1" customWidth="1"/>
    <col min="163" max="16384" width="9.140625" style="236"/>
  </cols>
  <sheetData>
    <row r="1" spans="1:163" s="472" customFormat="1" ht="64.5" thickTop="1" x14ac:dyDescent="0.2">
      <c r="A1" s="472" t="s">
        <v>64</v>
      </c>
      <c r="B1" s="472" t="s">
        <v>12</v>
      </c>
      <c r="C1" s="472" t="s">
        <v>13</v>
      </c>
      <c r="D1" s="563" t="s">
        <v>410</v>
      </c>
      <c r="E1" s="563" t="s">
        <v>398</v>
      </c>
      <c r="F1" s="563" t="s">
        <v>399</v>
      </c>
      <c r="G1" s="554" t="s">
        <v>4285</v>
      </c>
      <c r="H1" s="555" t="s">
        <v>4280</v>
      </c>
      <c r="I1" s="472" t="s">
        <v>79</v>
      </c>
      <c r="J1" s="550" t="s">
        <v>14</v>
      </c>
      <c r="K1" s="551" t="s">
        <v>15</v>
      </c>
      <c r="L1" s="554" t="s">
        <v>4277</v>
      </c>
      <c r="M1" s="555" t="s">
        <v>4231</v>
      </c>
      <c r="N1" s="563" t="s">
        <v>4211</v>
      </c>
      <c r="O1" s="563" t="s">
        <v>4212</v>
      </c>
      <c r="P1" s="563" t="s">
        <v>65</v>
      </c>
      <c r="Q1" s="566" t="s">
        <v>16</v>
      </c>
      <c r="R1" s="567" t="s">
        <v>4178</v>
      </c>
      <c r="S1" s="569" t="s">
        <v>4185</v>
      </c>
      <c r="T1" s="570" t="s">
        <v>4186</v>
      </c>
      <c r="U1" s="471" t="s">
        <v>17</v>
      </c>
      <c r="V1" s="566" t="s">
        <v>19</v>
      </c>
      <c r="W1" s="567" t="s">
        <v>18</v>
      </c>
      <c r="X1" s="566" t="s">
        <v>20</v>
      </c>
      <c r="Y1" s="567" t="s">
        <v>129</v>
      </c>
      <c r="Z1" s="566" t="s">
        <v>4213</v>
      </c>
      <c r="AA1" s="567" t="s">
        <v>3875</v>
      </c>
      <c r="AB1" s="471" t="s">
        <v>21</v>
      </c>
      <c r="AC1" s="566" t="s">
        <v>22</v>
      </c>
      <c r="AD1" s="567" t="s">
        <v>4207</v>
      </c>
      <c r="AE1" s="566" t="s">
        <v>4331</v>
      </c>
      <c r="AF1" s="567" t="s">
        <v>4331</v>
      </c>
      <c r="AG1" s="550" t="s">
        <v>4208</v>
      </c>
      <c r="AH1" s="551" t="s">
        <v>4209</v>
      </c>
      <c r="AI1" s="563" t="s">
        <v>23</v>
      </c>
      <c r="AJ1" s="563" t="s">
        <v>24</v>
      </c>
      <c r="AK1" s="563" t="s">
        <v>244</v>
      </c>
      <c r="AL1" s="472" t="s">
        <v>25</v>
      </c>
      <c r="AM1" s="550" t="s">
        <v>26</v>
      </c>
      <c r="AN1" s="551" t="s">
        <v>27</v>
      </c>
      <c r="AO1" s="581" t="s">
        <v>28</v>
      </c>
      <c r="AP1" s="563" t="s">
        <v>62</v>
      </c>
      <c r="AQ1" s="563" t="s">
        <v>243</v>
      </c>
      <c r="AR1" s="472" t="s">
        <v>304</v>
      </c>
      <c r="AS1" s="550" t="s">
        <v>29</v>
      </c>
      <c r="AT1" s="551" t="s">
        <v>30</v>
      </c>
      <c r="AU1" s="550" t="s">
        <v>324</v>
      </c>
      <c r="AV1" s="551" t="s">
        <v>31</v>
      </c>
      <c r="AY1" s="472" t="s">
        <v>345</v>
      </c>
      <c r="AZ1" s="550" t="s">
        <v>400</v>
      </c>
      <c r="BA1" s="551" t="s">
        <v>401</v>
      </c>
      <c r="BB1" s="472" t="s">
        <v>402</v>
      </c>
      <c r="BC1" s="550" t="s">
        <v>403</v>
      </c>
      <c r="BD1" s="551" t="s">
        <v>404</v>
      </c>
      <c r="BE1" s="550" t="s">
        <v>405</v>
      </c>
      <c r="BF1" s="551" t="s">
        <v>406</v>
      </c>
      <c r="BG1" s="550" t="s">
        <v>407</v>
      </c>
      <c r="BH1" s="551" t="s">
        <v>408</v>
      </c>
      <c r="BI1" s="472" t="s">
        <v>409</v>
      </c>
      <c r="BJ1" s="550" t="s">
        <v>411</v>
      </c>
      <c r="BK1" s="551" t="s">
        <v>412</v>
      </c>
      <c r="BL1" s="472" t="s">
        <v>413</v>
      </c>
      <c r="BM1" s="550" t="s">
        <v>414</v>
      </c>
      <c r="BN1" s="551" t="s">
        <v>415</v>
      </c>
      <c r="BO1" s="472" t="s">
        <v>416</v>
      </c>
      <c r="BP1" s="550" t="s">
        <v>417</v>
      </c>
      <c r="BQ1" s="551" t="s">
        <v>418</v>
      </c>
      <c r="BR1" s="472" t="s">
        <v>558</v>
      </c>
      <c r="BS1" s="550" t="s">
        <v>559</v>
      </c>
      <c r="BT1" s="551" t="s">
        <v>560</v>
      </c>
      <c r="BU1" s="550" t="s">
        <v>561</v>
      </c>
      <c r="BV1" s="551" t="s">
        <v>562</v>
      </c>
      <c r="BW1" s="550" t="s">
        <v>563</v>
      </c>
      <c r="BX1" s="551" t="s">
        <v>564</v>
      </c>
      <c r="BY1" s="472" t="s">
        <v>565</v>
      </c>
      <c r="BZ1" s="550" t="s">
        <v>566</v>
      </c>
      <c r="CA1" s="551" t="s">
        <v>567</v>
      </c>
      <c r="CB1" s="472" t="s">
        <v>568</v>
      </c>
      <c r="CC1" s="550" t="s">
        <v>569</v>
      </c>
      <c r="CD1" s="551" t="s">
        <v>570</v>
      </c>
      <c r="CE1" s="472" t="s">
        <v>571</v>
      </c>
      <c r="CF1" s="472" t="s">
        <v>572</v>
      </c>
      <c r="CG1" s="472" t="s">
        <v>573</v>
      </c>
      <c r="CH1" s="550" t="s">
        <v>574</v>
      </c>
      <c r="CI1" s="551" t="s">
        <v>575</v>
      </c>
      <c r="CJ1" s="550" t="s">
        <v>576</v>
      </c>
      <c r="CK1" s="551" t="s">
        <v>577</v>
      </c>
      <c r="CL1" s="550" t="s">
        <v>578</v>
      </c>
      <c r="CM1" s="551" t="s">
        <v>579</v>
      </c>
      <c r="CN1" s="472" t="s">
        <v>580</v>
      </c>
      <c r="CO1" s="472" t="s">
        <v>581</v>
      </c>
      <c r="CP1" s="550" t="s">
        <v>582</v>
      </c>
      <c r="CQ1" s="551" t="s">
        <v>583</v>
      </c>
      <c r="CR1" s="550" t="s">
        <v>584</v>
      </c>
      <c r="CS1" s="551" t="s">
        <v>585</v>
      </c>
      <c r="CT1" s="472" t="s">
        <v>586</v>
      </c>
      <c r="CU1" s="472" t="s">
        <v>587</v>
      </c>
      <c r="CV1" s="472" t="s">
        <v>416</v>
      </c>
      <c r="CW1" s="550" t="s">
        <v>848</v>
      </c>
      <c r="CX1" s="551" t="s">
        <v>849</v>
      </c>
      <c r="CY1" s="472" t="s">
        <v>850</v>
      </c>
      <c r="CZ1" s="472" t="s">
        <v>2125</v>
      </c>
      <c r="DA1" s="472" t="s">
        <v>558</v>
      </c>
      <c r="DB1" s="472" t="s">
        <v>851</v>
      </c>
      <c r="DC1" s="472" t="s">
        <v>852</v>
      </c>
      <c r="DD1" s="472" t="s">
        <v>853</v>
      </c>
      <c r="DE1" s="472" t="s">
        <v>854</v>
      </c>
      <c r="DF1" s="472" t="s">
        <v>855</v>
      </c>
      <c r="DG1" s="472" t="s">
        <v>856</v>
      </c>
      <c r="DH1" s="550" t="s">
        <v>857</v>
      </c>
      <c r="DI1" s="551" t="s">
        <v>858</v>
      </c>
      <c r="DJ1" s="472" t="s">
        <v>3799</v>
      </c>
      <c r="DK1" s="550" t="s">
        <v>1846</v>
      </c>
      <c r="DL1" s="551" t="s">
        <v>314</v>
      </c>
      <c r="DM1" s="550" t="s">
        <v>1846</v>
      </c>
      <c r="DN1" s="551" t="s">
        <v>314</v>
      </c>
      <c r="DO1" s="470" t="s">
        <v>3800</v>
      </c>
      <c r="DP1" s="550" t="s">
        <v>1846</v>
      </c>
      <c r="DQ1" s="551" t="s">
        <v>314</v>
      </c>
      <c r="DR1" s="550" t="s">
        <v>53</v>
      </c>
      <c r="DS1" s="551" t="s">
        <v>314</v>
      </c>
      <c r="DT1" s="472" t="s">
        <v>3805</v>
      </c>
      <c r="DU1" s="550" t="s">
        <v>1846</v>
      </c>
      <c r="DV1" s="551" t="s">
        <v>314</v>
      </c>
      <c r="DW1" s="550" t="s">
        <v>3817</v>
      </c>
      <c r="DX1" s="551" t="s">
        <v>3817</v>
      </c>
      <c r="EA1" s="477" t="s">
        <v>3963</v>
      </c>
      <c r="EB1" s="477" t="s">
        <v>3964</v>
      </c>
      <c r="EC1" s="477" t="s">
        <v>3965</v>
      </c>
      <c r="ED1" s="477" t="s">
        <v>3966</v>
      </c>
      <c r="EE1" s="477" t="s">
        <v>558</v>
      </c>
      <c r="EF1" s="478" t="s">
        <v>3968</v>
      </c>
      <c r="EG1" s="478" t="s">
        <v>3969</v>
      </c>
      <c r="EH1" s="478" t="s">
        <v>3970</v>
      </c>
      <c r="EI1" s="479" t="s">
        <v>3971</v>
      </c>
      <c r="EJ1" s="479" t="s">
        <v>3972</v>
      </c>
      <c r="EK1" s="479" t="s">
        <v>3973</v>
      </c>
      <c r="EL1" s="479" t="s">
        <v>3974</v>
      </c>
      <c r="EM1" s="479" t="s">
        <v>4014</v>
      </c>
      <c r="EN1" s="479" t="s">
        <v>4015</v>
      </c>
      <c r="EO1" s="479" t="s">
        <v>3979</v>
      </c>
      <c r="EP1" s="479" t="s">
        <v>4016</v>
      </c>
      <c r="EQ1" s="479" t="s">
        <v>3982</v>
      </c>
      <c r="ER1" s="479" t="s">
        <v>3983</v>
      </c>
      <c r="ES1" s="479" t="s">
        <v>3985</v>
      </c>
      <c r="ET1" s="479" t="s">
        <v>3986</v>
      </c>
      <c r="EU1" s="479" t="s">
        <v>3987</v>
      </c>
      <c r="EV1" s="479" t="s">
        <v>3988</v>
      </c>
      <c r="EW1" s="479" t="s">
        <v>3989</v>
      </c>
      <c r="EX1" s="479" t="s">
        <v>3990</v>
      </c>
      <c r="EY1" s="479" t="s">
        <v>4089</v>
      </c>
      <c r="EZ1" s="479" t="s">
        <v>3991</v>
      </c>
      <c r="FA1" s="479" t="s">
        <v>3992</v>
      </c>
      <c r="FB1" s="479" t="s">
        <v>3994</v>
      </c>
      <c r="FC1" s="479" t="s">
        <v>3995</v>
      </c>
      <c r="FD1" s="479" t="s">
        <v>3996</v>
      </c>
      <c r="FE1" s="479" t="s">
        <v>3997</v>
      </c>
      <c r="FF1" s="645" t="s">
        <v>4101</v>
      </c>
      <c r="FG1" s="645" t="s">
        <v>4350</v>
      </c>
    </row>
    <row r="2" spans="1:163" s="472" customFormat="1" x14ac:dyDescent="0.2">
      <c r="D2" s="563"/>
      <c r="E2" s="563"/>
      <c r="F2" s="563"/>
      <c r="G2" s="550"/>
      <c r="H2" s="551"/>
      <c r="J2" s="550" t="s">
        <v>4190</v>
      </c>
      <c r="K2" s="551" t="s">
        <v>4114</v>
      </c>
      <c r="L2" s="550"/>
      <c r="M2" s="551"/>
      <c r="N2" s="563" t="s">
        <v>4117</v>
      </c>
      <c r="O2" s="563" t="s">
        <v>4210</v>
      </c>
      <c r="P2" s="563" t="s">
        <v>4119</v>
      </c>
      <c r="Q2" s="566" t="s">
        <v>4120</v>
      </c>
      <c r="R2" s="567" t="s">
        <v>4189</v>
      </c>
      <c r="S2" s="569" t="s">
        <v>4179</v>
      </c>
      <c r="T2" s="570" t="s">
        <v>4180</v>
      </c>
      <c r="U2" s="471"/>
      <c r="V2" s="566" t="s">
        <v>4188</v>
      </c>
      <c r="W2" s="567" t="s">
        <v>4125</v>
      </c>
      <c r="X2" s="566" t="s">
        <v>4187</v>
      </c>
      <c r="Y2" s="567" t="s">
        <v>4127</v>
      </c>
      <c r="Z2" s="575" t="s">
        <v>4193</v>
      </c>
      <c r="AA2" s="576" t="s">
        <v>4128</v>
      </c>
      <c r="AB2" s="471"/>
      <c r="AC2" s="566" t="s">
        <v>4194</v>
      </c>
      <c r="AD2" s="567" t="s">
        <v>4139</v>
      </c>
      <c r="AE2" s="566" t="s">
        <v>4329</v>
      </c>
      <c r="AF2" s="567" t="s">
        <v>4330</v>
      </c>
      <c r="AG2" s="550" t="s">
        <v>334</v>
      </c>
      <c r="AH2" s="551" t="s">
        <v>335</v>
      </c>
      <c r="AI2" s="563"/>
      <c r="AJ2" s="563"/>
      <c r="AK2" s="563"/>
      <c r="AL2" s="472" t="s">
        <v>4293</v>
      </c>
      <c r="AM2" s="550" t="s">
        <v>4295</v>
      </c>
      <c r="AN2" s="551" t="s">
        <v>4307</v>
      </c>
      <c r="AO2" s="581"/>
      <c r="AP2" s="563"/>
      <c r="AQ2" s="563"/>
      <c r="AS2" s="550"/>
      <c r="AT2" s="551"/>
      <c r="AU2" s="550"/>
      <c r="AV2" s="551"/>
      <c r="AZ2" s="550"/>
      <c r="BA2" s="551"/>
      <c r="BC2" s="550"/>
      <c r="BD2" s="551"/>
      <c r="BE2" s="550"/>
      <c r="BF2" s="551"/>
      <c r="BG2" s="550"/>
      <c r="BH2" s="551"/>
      <c r="BJ2" s="550"/>
      <c r="BK2" s="551"/>
      <c r="BM2" s="550"/>
      <c r="BN2" s="551"/>
      <c r="BP2" s="550"/>
      <c r="BQ2" s="551"/>
      <c r="BS2" s="550"/>
      <c r="BT2" s="551"/>
      <c r="BU2" s="550"/>
      <c r="BV2" s="551"/>
      <c r="BW2" s="550"/>
      <c r="BX2" s="551"/>
      <c r="BZ2" s="550"/>
      <c r="CA2" s="551"/>
      <c r="CC2" s="550"/>
      <c r="CD2" s="551"/>
      <c r="CH2" s="550"/>
      <c r="CI2" s="551"/>
      <c r="CJ2" s="550"/>
      <c r="CK2" s="551"/>
      <c r="CL2" s="550"/>
      <c r="CM2" s="551"/>
      <c r="CP2" s="550"/>
      <c r="CQ2" s="551"/>
      <c r="CR2" s="550"/>
      <c r="CS2" s="551"/>
      <c r="CW2" s="550"/>
      <c r="CX2" s="551"/>
      <c r="DH2" s="550"/>
      <c r="DI2" s="551"/>
      <c r="DK2" s="550"/>
      <c r="DL2" s="551"/>
      <c r="DM2" s="550"/>
      <c r="DN2" s="551"/>
      <c r="DO2" s="470"/>
      <c r="DP2" s="550"/>
      <c r="DQ2" s="551"/>
      <c r="DR2" s="550"/>
      <c r="DS2" s="551"/>
      <c r="DU2" s="550"/>
      <c r="DV2" s="551"/>
      <c r="DW2" s="550"/>
      <c r="DX2" s="551"/>
      <c r="EA2" s="526"/>
      <c r="EB2" s="526"/>
      <c r="EC2" s="526"/>
      <c r="ED2" s="527"/>
      <c r="EE2" s="526"/>
      <c r="EF2" s="528"/>
      <c r="EG2" s="528"/>
      <c r="EH2" s="529"/>
      <c r="EI2" s="530"/>
      <c r="EJ2" s="531"/>
      <c r="EK2" s="530"/>
      <c r="EL2" s="530"/>
      <c r="EM2" s="531"/>
      <c r="EN2" s="530"/>
      <c r="EO2" s="531"/>
      <c r="EP2" s="530"/>
      <c r="EQ2" s="530"/>
      <c r="ER2" s="530"/>
      <c r="ES2" s="531"/>
      <c r="ET2" s="531"/>
      <c r="EU2" s="531"/>
      <c r="EV2" s="531"/>
      <c r="EW2" s="531"/>
      <c r="EX2" s="531"/>
      <c r="EY2" s="531"/>
      <c r="EZ2" s="531"/>
      <c r="FA2" s="530"/>
      <c r="FB2" s="531"/>
      <c r="FC2" s="531"/>
      <c r="FD2" s="531"/>
      <c r="FE2" s="531"/>
    </row>
    <row r="3" spans="1:163" ht="26.25" thickBot="1" x14ac:dyDescent="0.25">
      <c r="A3" s="236" t="s">
        <v>66</v>
      </c>
      <c r="B3" s="236" t="s">
        <v>2294</v>
      </c>
      <c r="C3" s="236">
        <v>1954</v>
      </c>
      <c r="D3" s="565" t="b">
        <v>1</v>
      </c>
      <c r="E3" s="565">
        <v>1</v>
      </c>
      <c r="F3" s="564" t="s">
        <v>247</v>
      </c>
      <c r="G3" s="556" t="s">
        <v>4281</v>
      </c>
      <c r="H3" s="557">
        <v>1</v>
      </c>
      <c r="I3" s="236" t="s">
        <v>83</v>
      </c>
      <c r="J3" s="552" t="s">
        <v>112</v>
      </c>
      <c r="K3" s="557" t="s">
        <v>111</v>
      </c>
      <c r="L3" s="560" t="s">
        <v>4272</v>
      </c>
      <c r="M3" s="557">
        <v>1</v>
      </c>
      <c r="N3" s="564">
        <v>1</v>
      </c>
      <c r="O3" s="564">
        <v>13</v>
      </c>
      <c r="P3" s="565" t="s">
        <v>2141</v>
      </c>
      <c r="Q3" s="552" t="s">
        <v>104</v>
      </c>
      <c r="R3" s="553" t="s">
        <v>4167</v>
      </c>
      <c r="S3" s="571" t="s">
        <v>4181</v>
      </c>
      <c r="T3" s="572" t="s">
        <v>4182</v>
      </c>
      <c r="U3" s="236" t="s">
        <v>82</v>
      </c>
      <c r="V3" s="552" t="s">
        <v>131</v>
      </c>
      <c r="W3" s="553" t="s">
        <v>130</v>
      </c>
      <c r="X3" s="552" t="s">
        <v>2127</v>
      </c>
      <c r="Y3" s="553" t="s">
        <v>332</v>
      </c>
      <c r="Z3" s="577" t="s">
        <v>3877</v>
      </c>
      <c r="AA3" s="578" t="s">
        <v>3876</v>
      </c>
      <c r="AC3" s="552" t="s">
        <v>4195</v>
      </c>
      <c r="AD3" s="553" t="s">
        <v>1</v>
      </c>
      <c r="AE3" t="s">
        <v>3818</v>
      </c>
      <c r="AF3">
        <v>1</v>
      </c>
      <c r="AG3" s="591" t="s">
        <v>138</v>
      </c>
      <c r="AH3" s="553" t="s">
        <v>139</v>
      </c>
      <c r="AI3" s="565" t="s">
        <v>67</v>
      </c>
      <c r="AJ3" s="565" t="s">
        <v>297</v>
      </c>
      <c r="AK3" s="565" t="s">
        <v>247</v>
      </c>
      <c r="AL3" t="s">
        <v>2154</v>
      </c>
      <c r="AM3" s="552" t="s">
        <v>226</v>
      </c>
      <c r="AN3" s="553" t="s">
        <v>227</v>
      </c>
      <c r="AO3" s="592" t="s">
        <v>292</v>
      </c>
      <c r="AP3" s="564" t="s">
        <v>71</v>
      </c>
      <c r="AQ3" s="565" t="s">
        <v>2170</v>
      </c>
      <c r="AR3" s="342" t="s">
        <v>299</v>
      </c>
      <c r="AS3" s="560" t="s">
        <v>308</v>
      </c>
      <c r="AT3" s="553" t="s">
        <v>309</v>
      </c>
      <c r="AU3" s="552" t="s">
        <v>247</v>
      </c>
      <c r="AV3" s="553" t="s">
        <v>215</v>
      </c>
      <c r="AW3" s="236"/>
      <c r="AX3" s="236"/>
      <c r="AY3" s="236" t="s">
        <v>68</v>
      </c>
      <c r="AZ3" s="552" t="s">
        <v>430</v>
      </c>
      <c r="BA3" s="553" t="s">
        <v>2182</v>
      </c>
      <c r="BB3" s="236" t="s">
        <v>419</v>
      </c>
      <c r="BC3" s="552" t="s">
        <v>431</v>
      </c>
      <c r="BD3" s="553" t="s">
        <v>432</v>
      </c>
      <c r="BE3" s="552" t="s">
        <v>421</v>
      </c>
      <c r="BF3" s="553" t="s">
        <v>422</v>
      </c>
      <c r="BG3" s="552" t="s">
        <v>2198</v>
      </c>
      <c r="BH3" s="553" t="s">
        <v>2199</v>
      </c>
      <c r="BI3" s="236" t="s">
        <v>425</v>
      </c>
      <c r="BJ3" s="552" t="s">
        <v>67</v>
      </c>
      <c r="BK3" s="553" t="s">
        <v>426</v>
      </c>
      <c r="BL3" s="236" t="s">
        <v>67</v>
      </c>
      <c r="BM3" s="552" t="s">
        <v>2200</v>
      </c>
      <c r="BN3" s="553" t="s">
        <v>2201</v>
      </c>
      <c r="BO3" s="236" t="s">
        <v>87</v>
      </c>
      <c r="BP3" s="552" t="s">
        <v>68</v>
      </c>
      <c r="BQ3" s="553" t="s">
        <v>429</v>
      </c>
      <c r="BR3" s="236" t="s">
        <v>67</v>
      </c>
      <c r="BU3" s="552" t="s">
        <v>2206</v>
      </c>
      <c r="BV3" s="553" t="s">
        <v>2207</v>
      </c>
      <c r="BW3" s="552" t="s">
        <v>2206</v>
      </c>
      <c r="BX3" s="553" t="s">
        <v>2207</v>
      </c>
      <c r="BY3" s="236" t="s">
        <v>247</v>
      </c>
      <c r="BZ3" s="552" t="s">
        <v>431</v>
      </c>
      <c r="CA3" s="553" t="s">
        <v>432</v>
      </c>
      <c r="CB3" s="236" t="s">
        <v>449</v>
      </c>
      <c r="CC3" s="552" t="s">
        <v>599</v>
      </c>
      <c r="CD3" s="553" t="s">
        <v>2260</v>
      </c>
      <c r="CE3" s="236" t="s">
        <v>442</v>
      </c>
      <c r="CF3" s="236" t="s">
        <v>247</v>
      </c>
      <c r="CG3" s="236" t="s">
        <v>442</v>
      </c>
      <c r="CH3" s="552" t="s">
        <v>590</v>
      </c>
      <c r="CI3" s="553" t="s">
        <v>468</v>
      </c>
      <c r="CJ3" s="552" t="s">
        <v>745</v>
      </c>
      <c r="CK3" s="553" t="s">
        <v>746</v>
      </c>
      <c r="CL3" s="552" t="s">
        <v>839</v>
      </c>
      <c r="CM3" s="553" t="s">
        <v>840</v>
      </c>
      <c r="CN3" s="236" t="s">
        <v>593</v>
      </c>
      <c r="CO3" s="236" t="s">
        <v>87</v>
      </c>
      <c r="CP3" s="552" t="s">
        <v>634</v>
      </c>
      <c r="CQ3" s="553" t="s">
        <v>635</v>
      </c>
      <c r="CR3" s="552" t="s">
        <v>594</v>
      </c>
      <c r="CS3" s="553" t="s">
        <v>595</v>
      </c>
      <c r="CT3" s="236" t="s">
        <v>596</v>
      </c>
      <c r="CU3" s="236" t="s">
        <v>597</v>
      </c>
      <c r="CV3" s="236" t="s">
        <v>87</v>
      </c>
      <c r="CW3" s="552" t="s">
        <v>859</v>
      </c>
      <c r="CX3" s="553" t="s">
        <v>860</v>
      </c>
      <c r="CY3" s="236" t="s">
        <v>331</v>
      </c>
      <c r="CZ3" s="236" t="s">
        <v>541</v>
      </c>
      <c r="DA3" s="236" t="s">
        <v>247</v>
      </c>
      <c r="DB3" s="236" t="s">
        <v>419</v>
      </c>
      <c r="DC3" s="236" t="s">
        <v>861</v>
      </c>
      <c r="DD3" s="236" t="s">
        <v>593</v>
      </c>
      <c r="DE3" s="236" t="s">
        <v>862</v>
      </c>
      <c r="DF3" s="236" t="s">
        <v>67</v>
      </c>
      <c r="DG3" s="236" t="s">
        <v>863</v>
      </c>
      <c r="DH3" s="552">
        <v>1</v>
      </c>
      <c r="DI3" s="553" t="s">
        <v>864</v>
      </c>
      <c r="DK3" s="582" t="s">
        <v>3759</v>
      </c>
      <c r="DL3" s="583" t="s">
        <v>3760</v>
      </c>
      <c r="DM3" s="582" t="s">
        <v>460</v>
      </c>
      <c r="DN3" s="583" t="s">
        <v>3767</v>
      </c>
      <c r="DO3" s="354"/>
      <c r="DP3" s="582" t="s">
        <v>297</v>
      </c>
      <c r="DQ3" s="583" t="s">
        <v>3777</v>
      </c>
      <c r="DR3" s="582" t="s">
        <v>3787</v>
      </c>
      <c r="DS3" s="583" t="s">
        <v>3788</v>
      </c>
      <c r="DU3" s="582" t="s">
        <v>593</v>
      </c>
      <c r="DV3" s="583" t="s">
        <v>3806</v>
      </c>
      <c r="DW3" s="236">
        <v>111</v>
      </c>
      <c r="DX3" s="236" t="s">
        <v>3836</v>
      </c>
      <c r="DY3" s="236"/>
      <c r="DZ3" s="236"/>
      <c r="EA3" s="485"/>
      <c r="EB3" s="485" t="s">
        <v>4017</v>
      </c>
      <c r="EC3" s="485"/>
      <c r="ED3" s="482" t="s">
        <v>4018</v>
      </c>
      <c r="EE3" s="485"/>
      <c r="EF3" s="482" t="s">
        <v>4088</v>
      </c>
      <c r="EG3" s="482" t="s">
        <v>4019</v>
      </c>
      <c r="EH3" s="486"/>
      <c r="EI3" s="487"/>
      <c r="EJ3" s="483" t="s">
        <v>4075</v>
      </c>
      <c r="EK3" s="489" t="s">
        <v>535</v>
      </c>
      <c r="EL3" s="487" t="s">
        <v>2209</v>
      </c>
      <c r="EM3" s="483"/>
      <c r="EN3" s="485"/>
      <c r="EO3" s="473" t="s">
        <v>4020</v>
      </c>
      <c r="EP3" s="485"/>
      <c r="EQ3" s="485"/>
      <c r="ER3" s="485"/>
      <c r="ES3" s="484" t="s">
        <v>4021</v>
      </c>
      <c r="ET3" s="484" t="s">
        <v>4022</v>
      </c>
      <c r="EU3" s="482" t="s">
        <v>680</v>
      </c>
      <c r="EV3" s="484" t="s">
        <v>4023</v>
      </c>
      <c r="EW3" s="484" t="s">
        <v>447</v>
      </c>
      <c r="EX3" s="484" t="s">
        <v>4024</v>
      </c>
      <c r="EY3" s="484" t="s">
        <v>4025</v>
      </c>
      <c r="EZ3" s="484" t="s">
        <v>4026</v>
      </c>
      <c r="FA3" s="485" t="s">
        <v>4342</v>
      </c>
      <c r="FB3" s="488"/>
      <c r="FC3" s="488"/>
      <c r="FD3" s="484" t="s">
        <v>4028</v>
      </c>
      <c r="FE3" s="488"/>
      <c r="FF3" s="643" t="s">
        <v>4335</v>
      </c>
      <c r="FG3" s="342" t="s">
        <v>4352</v>
      </c>
    </row>
    <row r="4" spans="1:163" ht="26.25" thickTop="1" x14ac:dyDescent="0.2">
      <c r="A4" s="236" t="s">
        <v>70</v>
      </c>
      <c r="B4" s="236" t="s">
        <v>2295</v>
      </c>
      <c r="C4" s="236">
        <v>2056</v>
      </c>
      <c r="D4" s="565" t="b">
        <v>0</v>
      </c>
      <c r="E4" s="565">
        <v>2</v>
      </c>
      <c r="F4" s="564" t="s">
        <v>67</v>
      </c>
      <c r="G4" s="556" t="s">
        <v>4282</v>
      </c>
      <c r="H4" s="557">
        <v>2</v>
      </c>
      <c r="I4" s="236" t="s">
        <v>87</v>
      </c>
      <c r="J4" s="552" t="s">
        <v>124</v>
      </c>
      <c r="K4" s="557" t="s">
        <v>123</v>
      </c>
      <c r="L4" s="561" t="s">
        <v>4273</v>
      </c>
      <c r="M4" s="557">
        <v>2</v>
      </c>
      <c r="N4" s="564">
        <v>2</v>
      </c>
      <c r="O4" s="564">
        <v>11</v>
      </c>
      <c r="P4" s="565" t="s">
        <v>2142</v>
      </c>
      <c r="Q4" s="552" t="s">
        <v>128</v>
      </c>
      <c r="R4" s="553" t="s">
        <v>4168</v>
      </c>
      <c r="S4" s="571" t="s">
        <v>4183</v>
      </c>
      <c r="T4" s="572" t="s">
        <v>4184</v>
      </c>
      <c r="U4" s="236" t="s">
        <v>86</v>
      </c>
      <c r="V4" s="552" t="s">
        <v>133</v>
      </c>
      <c r="W4" s="553" t="s">
        <v>132</v>
      </c>
      <c r="X4" s="552" t="s">
        <v>139</v>
      </c>
      <c r="Y4" s="553" t="s">
        <v>138</v>
      </c>
      <c r="Z4" s="579" t="s">
        <v>3879</v>
      </c>
      <c r="AA4" s="580" t="s">
        <v>3878</v>
      </c>
      <c r="AC4" s="552" t="s">
        <v>4196</v>
      </c>
      <c r="AD4" s="553" t="s">
        <v>2</v>
      </c>
      <c r="AE4" t="s">
        <v>3819</v>
      </c>
      <c r="AF4">
        <v>2</v>
      </c>
      <c r="AG4" s="591" t="s">
        <v>336</v>
      </c>
      <c r="AH4" s="553" t="s">
        <v>337</v>
      </c>
      <c r="AI4" s="565" t="s">
        <v>240</v>
      </c>
      <c r="AJ4" s="565" t="s">
        <v>298</v>
      </c>
      <c r="AK4" s="565" t="s">
        <v>250</v>
      </c>
      <c r="AL4" t="s">
        <v>256</v>
      </c>
      <c r="AM4" s="552" t="s">
        <v>228</v>
      </c>
      <c r="AN4" s="553" t="s">
        <v>229</v>
      </c>
      <c r="AO4" s="592" t="s">
        <v>293</v>
      </c>
      <c r="AP4" s="564" t="s">
        <v>250</v>
      </c>
      <c r="AQ4" s="565" t="s">
        <v>2171</v>
      </c>
      <c r="AR4" s="236" t="s">
        <v>247</v>
      </c>
      <c r="AS4" s="552" t="s">
        <v>67</v>
      </c>
      <c r="AT4" s="553" t="s">
        <v>310</v>
      </c>
      <c r="AU4" s="552" t="s">
        <v>67</v>
      </c>
      <c r="AV4" s="553" t="s">
        <v>323</v>
      </c>
      <c r="AW4" s="236"/>
      <c r="AX4" s="236"/>
      <c r="AY4" s="236" t="s">
        <v>346</v>
      </c>
      <c r="AZ4" s="552" t="s">
        <v>441</v>
      </c>
      <c r="BA4" s="553" t="s">
        <v>2183</v>
      </c>
      <c r="BB4" s="236" t="s">
        <v>67</v>
      </c>
      <c r="BC4" s="552" t="s">
        <v>442</v>
      </c>
      <c r="BD4" s="553" t="s">
        <v>443</v>
      </c>
      <c r="BE4" s="552" t="s">
        <v>433</v>
      </c>
      <c r="BF4" s="553" t="s">
        <v>434</v>
      </c>
      <c r="BG4" s="552" t="s">
        <v>423</v>
      </c>
      <c r="BH4" s="553" t="s">
        <v>424</v>
      </c>
      <c r="BI4" s="236" t="s">
        <v>71</v>
      </c>
      <c r="BJ4" s="552" t="s">
        <v>71</v>
      </c>
      <c r="BK4" s="553" t="s">
        <v>437</v>
      </c>
      <c r="BL4" s="236" t="s">
        <v>71</v>
      </c>
      <c r="BM4" s="552" t="s">
        <v>427</v>
      </c>
      <c r="BN4" s="553" t="s">
        <v>428</v>
      </c>
      <c r="BO4" s="236" t="s">
        <v>71</v>
      </c>
      <c r="BP4" s="552" t="s">
        <v>241</v>
      </c>
      <c r="BQ4" s="553" t="s">
        <v>439</v>
      </c>
      <c r="BR4" s="236" t="s">
        <v>71</v>
      </c>
      <c r="BU4" s="552" t="s">
        <v>2208</v>
      </c>
      <c r="BV4" s="553" t="s">
        <v>2209</v>
      </c>
      <c r="BW4" s="552" t="s">
        <v>2208</v>
      </c>
      <c r="BX4" s="553" t="s">
        <v>2209</v>
      </c>
      <c r="BY4" s="236" t="s">
        <v>67</v>
      </c>
      <c r="BZ4" s="552" t="s">
        <v>442</v>
      </c>
      <c r="CA4" s="553" t="s">
        <v>443</v>
      </c>
      <c r="CB4" s="236" t="s">
        <v>247</v>
      </c>
      <c r="CC4" s="552" t="s">
        <v>2261</v>
      </c>
      <c r="CD4" s="553" t="s">
        <v>2262</v>
      </c>
      <c r="CE4" s="236" t="s">
        <v>589</v>
      </c>
      <c r="CF4" s="236" t="s">
        <v>240</v>
      </c>
      <c r="CG4" s="236" t="s">
        <v>453</v>
      </c>
      <c r="CH4" s="552" t="s">
        <v>600</v>
      </c>
      <c r="CI4" s="553" t="s">
        <v>601</v>
      </c>
      <c r="CJ4" s="552" t="s">
        <v>608</v>
      </c>
      <c r="CK4" s="553" t="s">
        <v>609</v>
      </c>
      <c r="CL4" s="552" t="s">
        <v>841</v>
      </c>
      <c r="CM4" s="553" t="s">
        <v>842</v>
      </c>
      <c r="CN4" s="236" t="s">
        <v>602</v>
      </c>
      <c r="CO4" s="236" t="s">
        <v>71</v>
      </c>
      <c r="CP4" s="560" t="s">
        <v>613</v>
      </c>
      <c r="CQ4" s="553" t="s">
        <v>614</v>
      </c>
      <c r="CR4" s="552" t="s">
        <v>615</v>
      </c>
      <c r="CS4" s="553" t="s">
        <v>616</v>
      </c>
      <c r="CT4" s="236" t="s">
        <v>603</v>
      </c>
      <c r="CU4" s="236" t="s">
        <v>604</v>
      </c>
      <c r="CV4" s="236" t="s">
        <v>71</v>
      </c>
      <c r="CW4" s="552" t="s">
        <v>865</v>
      </c>
      <c r="CX4" s="553" t="s">
        <v>866</v>
      </c>
      <c r="CY4" s="236" t="s">
        <v>331</v>
      </c>
      <c r="CZ4" s="236" t="s">
        <v>1876</v>
      </c>
      <c r="DA4" s="236" t="s">
        <v>67</v>
      </c>
      <c r="DB4" s="236" t="s">
        <v>449</v>
      </c>
      <c r="DC4" s="236" t="s">
        <v>867</v>
      </c>
      <c r="DD4" s="236" t="s">
        <v>588</v>
      </c>
      <c r="DE4" s="236" t="s">
        <v>868</v>
      </c>
      <c r="DF4" s="236" t="s">
        <v>87</v>
      </c>
      <c r="DG4" s="236" t="s">
        <v>87</v>
      </c>
      <c r="DH4" s="552">
        <v>2</v>
      </c>
      <c r="DI4" s="553" t="s">
        <v>869</v>
      </c>
      <c r="DK4" s="582" t="s">
        <v>98</v>
      </c>
      <c r="DL4" s="583" t="s">
        <v>275</v>
      </c>
      <c r="DM4" s="582" t="s">
        <v>2130</v>
      </c>
      <c r="DN4" s="583" t="s">
        <v>3768</v>
      </c>
      <c r="DO4" s="354"/>
      <c r="DP4" s="582" t="s">
        <v>3778</v>
      </c>
      <c r="DQ4" s="583" t="s">
        <v>3779</v>
      </c>
      <c r="DR4" s="582" t="s">
        <v>3789</v>
      </c>
      <c r="DS4" s="583" t="s">
        <v>3790</v>
      </c>
      <c r="DU4" s="582" t="s">
        <v>588</v>
      </c>
      <c r="DV4" s="583" t="s">
        <v>3807</v>
      </c>
      <c r="DW4" s="236">
        <v>112</v>
      </c>
      <c r="DX4" s="236" t="s">
        <v>3837</v>
      </c>
      <c r="DY4" s="236"/>
      <c r="DZ4" s="236"/>
      <c r="EA4" s="481"/>
      <c r="EB4" s="481" t="s">
        <v>4029</v>
      </c>
      <c r="EC4" s="481"/>
      <c r="ED4" s="482" t="s">
        <v>4030</v>
      </c>
      <c r="EE4" s="481"/>
      <c r="EF4" s="482"/>
      <c r="EG4" s="482" t="s">
        <v>4031</v>
      </c>
      <c r="EH4" s="481"/>
      <c r="EI4" s="481"/>
      <c r="EJ4" s="483"/>
      <c r="EK4" s="481" t="s">
        <v>301</v>
      </c>
      <c r="EL4" s="481" t="s">
        <v>4032</v>
      </c>
      <c r="EM4" s="483"/>
      <c r="EN4" s="481"/>
      <c r="EO4" s="480" t="s">
        <v>4033</v>
      </c>
      <c r="EP4" s="481"/>
      <c r="EQ4" s="481"/>
      <c r="ER4" s="481"/>
      <c r="ES4" s="484" t="s">
        <v>541</v>
      </c>
      <c r="ET4" s="484" t="s">
        <v>4034</v>
      </c>
      <c r="EU4" s="482" t="s">
        <v>504</v>
      </c>
      <c r="EV4" s="484" t="s">
        <v>4035</v>
      </c>
      <c r="EW4" s="484" t="s">
        <v>4036</v>
      </c>
      <c r="EX4" s="484" t="s">
        <v>4044</v>
      </c>
      <c r="EY4" s="484" t="s">
        <v>541</v>
      </c>
      <c r="EZ4" s="484" t="s">
        <v>4037</v>
      </c>
      <c r="FA4" s="481" t="s">
        <v>4029</v>
      </c>
      <c r="FB4" s="481"/>
      <c r="FC4" s="481"/>
      <c r="FD4" s="484" t="s">
        <v>4038</v>
      </c>
      <c r="FE4" s="481"/>
      <c r="FF4" s="643" t="s">
        <v>4336</v>
      </c>
      <c r="FG4" s="342" t="s">
        <v>4355</v>
      </c>
    </row>
    <row r="5" spans="1:163" ht="25.5" x14ac:dyDescent="0.2">
      <c r="A5" s="236" t="s">
        <v>74</v>
      </c>
      <c r="B5" s="236" t="s">
        <v>2296</v>
      </c>
      <c r="C5" s="236">
        <v>1836</v>
      </c>
      <c r="E5" s="565">
        <v>3</v>
      </c>
      <c r="F5" s="564" t="s">
        <v>440</v>
      </c>
      <c r="G5" s="556" t="s">
        <v>1837</v>
      </c>
      <c r="H5" s="557">
        <v>3</v>
      </c>
      <c r="J5" s="552" t="s">
        <v>2140</v>
      </c>
      <c r="K5" s="557" t="s">
        <v>2126</v>
      </c>
      <c r="L5" s="561" t="s">
        <v>4092</v>
      </c>
      <c r="M5" s="558" t="s">
        <v>71</v>
      </c>
      <c r="N5" s="564">
        <v>3</v>
      </c>
      <c r="O5" s="564">
        <v>9</v>
      </c>
      <c r="P5" s="565" t="s">
        <v>2143</v>
      </c>
      <c r="Q5" s="552" t="s">
        <v>97</v>
      </c>
      <c r="R5" s="553" t="s">
        <v>4169</v>
      </c>
      <c r="S5" s="571" t="s">
        <v>80</v>
      </c>
      <c r="T5" s="572" t="s">
        <v>81</v>
      </c>
      <c r="U5" s="236" t="s">
        <v>90</v>
      </c>
      <c r="V5" s="552" t="s">
        <v>135</v>
      </c>
      <c r="W5" s="553" t="s">
        <v>134</v>
      </c>
      <c r="X5" s="552" t="s">
        <v>143</v>
      </c>
      <c r="Y5" s="553" t="s">
        <v>142</v>
      </c>
      <c r="Z5" s="577" t="s">
        <v>3881</v>
      </c>
      <c r="AA5" s="578" t="s">
        <v>3880</v>
      </c>
      <c r="AC5" s="552" t="s">
        <v>4197</v>
      </c>
      <c r="AD5" s="553" t="s">
        <v>2136</v>
      </c>
      <c r="AE5" t="s">
        <v>3820</v>
      </c>
      <c r="AF5">
        <v>3</v>
      </c>
      <c r="AG5" s="591" t="s">
        <v>342</v>
      </c>
      <c r="AH5" s="553" t="s">
        <v>343</v>
      </c>
      <c r="AL5" t="s">
        <v>259</v>
      </c>
      <c r="AM5" s="552" t="s">
        <v>230</v>
      </c>
      <c r="AN5" s="553" t="s">
        <v>231</v>
      </c>
      <c r="AO5" s="593" t="s">
        <v>344</v>
      </c>
      <c r="AQ5" s="565" t="s">
        <v>2172</v>
      </c>
      <c r="AS5" s="552" t="s">
        <v>240</v>
      </c>
      <c r="AT5" s="553" t="s">
        <v>311</v>
      </c>
      <c r="AU5" s="552" t="s">
        <v>240</v>
      </c>
      <c r="AV5" s="553" t="s">
        <v>56</v>
      </c>
      <c r="AW5" s="236"/>
      <c r="AX5" s="236"/>
      <c r="AY5" s="236" t="s">
        <v>347</v>
      </c>
      <c r="AZ5" s="552" t="s">
        <v>452</v>
      </c>
      <c r="BA5" s="553" t="s">
        <v>2184</v>
      </c>
      <c r="BB5" s="236" t="s">
        <v>247</v>
      </c>
      <c r="BC5" s="552" t="s">
        <v>68</v>
      </c>
      <c r="BD5" s="553" t="s">
        <v>420</v>
      </c>
      <c r="BE5" s="552" t="s">
        <v>444</v>
      </c>
      <c r="BF5" s="553" t="s">
        <v>445</v>
      </c>
      <c r="BG5" s="552" t="s">
        <v>435</v>
      </c>
      <c r="BH5" s="553" t="s">
        <v>436</v>
      </c>
      <c r="BI5" s="236" t="s">
        <v>240</v>
      </c>
      <c r="BJ5" s="552" t="s">
        <v>308</v>
      </c>
      <c r="BK5" s="553" t="s">
        <v>448</v>
      </c>
      <c r="BL5" s="236" t="s">
        <v>449</v>
      </c>
      <c r="BM5" s="552" t="s">
        <v>433</v>
      </c>
      <c r="BN5" s="553" t="s">
        <v>438</v>
      </c>
      <c r="BP5" s="552" t="s">
        <v>80</v>
      </c>
      <c r="BQ5" s="553" t="s">
        <v>81</v>
      </c>
      <c r="BR5" s="236" t="s">
        <v>449</v>
      </c>
      <c r="BU5" s="552" t="s">
        <v>2210</v>
      </c>
      <c r="BV5" s="553" t="s">
        <v>2211</v>
      </c>
      <c r="BW5" s="552" t="s">
        <v>2210</v>
      </c>
      <c r="BX5" s="553" t="s">
        <v>2211</v>
      </c>
      <c r="BY5" s="236" t="s">
        <v>71</v>
      </c>
      <c r="BZ5" s="552" t="s">
        <v>2231</v>
      </c>
      <c r="CA5" s="553" t="s">
        <v>2232</v>
      </c>
      <c r="CB5" s="236" t="s">
        <v>297</v>
      </c>
      <c r="CC5" s="552" t="s">
        <v>2263</v>
      </c>
      <c r="CD5" s="553" t="s">
        <v>2264</v>
      </c>
      <c r="CE5" s="236" t="s">
        <v>605</v>
      </c>
      <c r="CF5" s="236" t="s">
        <v>606</v>
      </c>
      <c r="CG5" s="236" t="s">
        <v>626</v>
      </c>
      <c r="CH5" s="552" t="s">
        <v>607</v>
      </c>
      <c r="CI5" s="553" t="s">
        <v>541</v>
      </c>
      <c r="CJ5" s="552" t="s">
        <v>2272</v>
      </c>
      <c r="CK5" s="553" t="s">
        <v>2273</v>
      </c>
      <c r="CL5" s="552" t="s">
        <v>817</v>
      </c>
      <c r="CM5" s="553" t="s">
        <v>818</v>
      </c>
      <c r="CN5" s="236" t="s">
        <v>612</v>
      </c>
      <c r="CP5" s="552" t="s">
        <v>640</v>
      </c>
      <c r="CQ5" s="553" t="s">
        <v>641</v>
      </c>
      <c r="CR5" s="552" t="s">
        <v>622</v>
      </c>
      <c r="CS5" s="553" t="s">
        <v>623</v>
      </c>
      <c r="CT5" s="236" t="s">
        <v>617</v>
      </c>
      <c r="CU5" s="236" t="s">
        <v>2285</v>
      </c>
      <c r="CW5" s="552" t="s">
        <v>870</v>
      </c>
      <c r="CX5" s="553" t="s">
        <v>871</v>
      </c>
      <c r="CY5" s="236" t="s">
        <v>331</v>
      </c>
      <c r="CZ5" s="236" t="s">
        <v>1877</v>
      </c>
      <c r="DA5" s="236" t="s">
        <v>71</v>
      </c>
      <c r="DB5" s="236" t="s">
        <v>863</v>
      </c>
      <c r="DC5" s="236" t="s">
        <v>872</v>
      </c>
      <c r="DD5" s="236" t="s">
        <v>602</v>
      </c>
      <c r="DE5" s="236" t="s">
        <v>873</v>
      </c>
      <c r="DG5" s="236" t="s">
        <v>250</v>
      </c>
      <c r="DH5" s="552">
        <v>3</v>
      </c>
      <c r="DI5" s="553" t="s">
        <v>874</v>
      </c>
      <c r="DK5" s="582" t="s">
        <v>3761</v>
      </c>
      <c r="DL5" s="583" t="s">
        <v>3762</v>
      </c>
      <c r="DM5" s="582" t="s">
        <v>3769</v>
      </c>
      <c r="DN5" s="583" t="s">
        <v>3770</v>
      </c>
      <c r="DO5" s="354"/>
      <c r="DP5" s="582" t="s">
        <v>449</v>
      </c>
      <c r="DQ5" s="583" t="s">
        <v>3780</v>
      </c>
      <c r="DR5" s="582" t="s">
        <v>247</v>
      </c>
      <c r="DS5" s="583" t="s">
        <v>81</v>
      </c>
      <c r="DU5" s="582" t="s">
        <v>3808</v>
      </c>
      <c r="DV5" s="583" t="s">
        <v>3809</v>
      </c>
      <c r="DW5" s="236">
        <v>113</v>
      </c>
      <c r="DX5" s="236" t="s">
        <v>3838</v>
      </c>
      <c r="DY5" s="236"/>
      <c r="DZ5" s="236"/>
      <c r="EA5" s="481"/>
      <c r="EB5" s="481" t="s">
        <v>4039</v>
      </c>
      <c r="EC5" s="481"/>
      <c r="ED5" s="481"/>
      <c r="EE5" s="481"/>
      <c r="EF5" s="482"/>
      <c r="EG5" s="482" t="s">
        <v>541</v>
      </c>
      <c r="EH5" s="481"/>
      <c r="EI5" s="481"/>
      <c r="EJ5" s="483"/>
      <c r="EK5" s="481"/>
      <c r="EL5" s="481" t="s">
        <v>4030</v>
      </c>
      <c r="EM5" s="483"/>
      <c r="EN5" s="481"/>
      <c r="EO5" s="480" t="s">
        <v>4040</v>
      </c>
      <c r="EP5" s="481"/>
      <c r="EQ5" s="481"/>
      <c r="ER5" s="481"/>
      <c r="ES5" s="484" t="s">
        <v>4041</v>
      </c>
      <c r="ET5" s="484" t="s">
        <v>4042</v>
      </c>
      <c r="EU5" s="482" t="s">
        <v>81</v>
      </c>
      <c r="EV5" s="484" t="s">
        <v>4051</v>
      </c>
      <c r="EW5" s="484" t="s">
        <v>4043</v>
      </c>
      <c r="EX5" s="484" t="s">
        <v>4053</v>
      </c>
      <c r="EY5" s="484" t="s">
        <v>4045</v>
      </c>
      <c r="EZ5" s="484" t="s">
        <v>4061</v>
      </c>
      <c r="FA5" s="481" t="s">
        <v>4039</v>
      </c>
      <c r="FB5" s="481"/>
      <c r="FC5" s="481"/>
      <c r="FD5" s="484" t="s">
        <v>4046</v>
      </c>
      <c r="FE5" s="481"/>
      <c r="FF5" s="643" t="s">
        <v>4337</v>
      </c>
      <c r="FG5" s="342" t="s">
        <v>4353</v>
      </c>
    </row>
    <row r="6" spans="1:163" ht="25.5" x14ac:dyDescent="0.2">
      <c r="B6" s="236" t="s">
        <v>2297</v>
      </c>
      <c r="C6" s="236">
        <v>1315</v>
      </c>
      <c r="E6" s="565">
        <v>4</v>
      </c>
      <c r="G6" s="556" t="s">
        <v>4283</v>
      </c>
      <c r="H6" s="557">
        <v>4</v>
      </c>
      <c r="J6" s="552" t="s">
        <v>69</v>
      </c>
      <c r="K6" s="557" t="s">
        <v>68</v>
      </c>
      <c r="L6" s="561" t="s">
        <v>4093</v>
      </c>
      <c r="M6" s="562" t="s">
        <v>331</v>
      </c>
      <c r="N6" s="564">
        <v>4</v>
      </c>
      <c r="O6" s="564">
        <v>6.7</v>
      </c>
      <c r="P6" s="565" t="s">
        <v>2144</v>
      </c>
      <c r="Q6" s="552" t="s">
        <v>125</v>
      </c>
      <c r="R6" s="553" t="s">
        <v>4170</v>
      </c>
      <c r="S6" s="571" t="s">
        <v>91</v>
      </c>
      <c r="T6" s="572" t="s">
        <v>477</v>
      </c>
      <c r="V6" s="552" t="s">
        <v>137</v>
      </c>
      <c r="W6" s="553" t="s">
        <v>136</v>
      </c>
      <c r="X6" s="552" t="s">
        <v>2133</v>
      </c>
      <c r="Y6" s="553" t="s">
        <v>2133</v>
      </c>
      <c r="Z6" s="579" t="s">
        <v>3883</v>
      </c>
      <c r="AA6" s="580" t="s">
        <v>3882</v>
      </c>
      <c r="AC6" s="552" t="s">
        <v>4198</v>
      </c>
      <c r="AD6" s="553" t="s">
        <v>3</v>
      </c>
      <c r="AE6" t="s">
        <v>3821</v>
      </c>
      <c r="AF6">
        <v>4</v>
      </c>
      <c r="AG6" s="591" t="s">
        <v>338</v>
      </c>
      <c r="AH6" s="553" t="s">
        <v>339</v>
      </c>
      <c r="AL6" t="s">
        <v>266</v>
      </c>
      <c r="AM6" s="552" t="s">
        <v>2157</v>
      </c>
      <c r="AN6" s="553" t="s">
        <v>2158</v>
      </c>
      <c r="AQ6" s="565" t="s">
        <v>2173</v>
      </c>
      <c r="AS6" s="552" t="s">
        <v>250</v>
      </c>
      <c r="AT6" s="553" t="s">
        <v>312</v>
      </c>
      <c r="AW6" s="236"/>
      <c r="AX6" s="236"/>
      <c r="AY6" s="236" t="s">
        <v>0</v>
      </c>
      <c r="AZ6" s="552" t="s">
        <v>2185</v>
      </c>
      <c r="BA6" s="553" t="s">
        <v>2186</v>
      </c>
      <c r="BB6" s="236" t="s">
        <v>71</v>
      </c>
      <c r="BC6" s="552" t="s">
        <v>453</v>
      </c>
      <c r="BD6" s="553" t="s">
        <v>81</v>
      </c>
      <c r="BE6" s="552" t="s">
        <v>466</v>
      </c>
      <c r="BF6" s="553" t="s">
        <v>467</v>
      </c>
      <c r="BG6" s="552" t="s">
        <v>446</v>
      </c>
      <c r="BH6" s="553" t="s">
        <v>447</v>
      </c>
      <c r="BJ6" s="552" t="s">
        <v>456</v>
      </c>
      <c r="BK6" s="553" t="s">
        <v>457</v>
      </c>
      <c r="BM6" s="552" t="s">
        <v>450</v>
      </c>
      <c r="BN6" s="553" t="s">
        <v>451</v>
      </c>
      <c r="BP6" s="552" t="s">
        <v>460</v>
      </c>
      <c r="BQ6" s="553" t="s">
        <v>461</v>
      </c>
      <c r="BR6" s="236" t="s">
        <v>247</v>
      </c>
      <c r="BU6" s="560" t="s">
        <v>454</v>
      </c>
      <c r="BV6" s="568" t="s">
        <v>2212</v>
      </c>
      <c r="BW6" s="552" t="s">
        <v>454</v>
      </c>
      <c r="BX6" s="553" t="s">
        <v>2212</v>
      </c>
      <c r="BY6" s="236" t="s">
        <v>250</v>
      </c>
      <c r="BZ6" s="552" t="s">
        <v>2233</v>
      </c>
      <c r="CA6" s="553" t="s">
        <v>2234</v>
      </c>
      <c r="CB6" s="236" t="s">
        <v>67</v>
      </c>
      <c r="CC6" s="552" t="s">
        <v>628</v>
      </c>
      <c r="CD6" s="553" t="s">
        <v>629</v>
      </c>
      <c r="CE6" s="236" t="s">
        <v>2269</v>
      </c>
      <c r="CG6" s="236" t="s">
        <v>637</v>
      </c>
      <c r="CJ6" s="552" t="s">
        <v>630</v>
      </c>
      <c r="CK6" s="553" t="s">
        <v>2274</v>
      </c>
      <c r="CL6" s="552" t="s">
        <v>831</v>
      </c>
      <c r="CM6" s="553" t="s">
        <v>832</v>
      </c>
      <c r="CN6" s="236" t="s">
        <v>607</v>
      </c>
      <c r="CP6" s="552" t="s">
        <v>665</v>
      </c>
      <c r="CQ6" s="553" t="s">
        <v>2280</v>
      </c>
      <c r="CR6" s="552" t="s">
        <v>642</v>
      </c>
      <c r="CS6" s="553" t="s">
        <v>643</v>
      </c>
      <c r="CT6" s="236" t="s">
        <v>624</v>
      </c>
      <c r="CU6" s="236" t="s">
        <v>2286</v>
      </c>
      <c r="CW6" s="552" t="s">
        <v>875</v>
      </c>
      <c r="CX6" s="553" t="s">
        <v>876</v>
      </c>
      <c r="CY6" s="236" t="s">
        <v>331</v>
      </c>
      <c r="CZ6" s="236" t="s">
        <v>1878</v>
      </c>
      <c r="DA6" s="236" t="s">
        <v>250</v>
      </c>
      <c r="DB6" s="236" t="s">
        <v>67</v>
      </c>
      <c r="DC6" s="236" t="s">
        <v>877</v>
      </c>
      <c r="DD6" s="236" t="s">
        <v>628</v>
      </c>
      <c r="DE6" s="236" t="s">
        <v>878</v>
      </c>
      <c r="DH6" s="552">
        <v>4</v>
      </c>
      <c r="DI6" s="553" t="s">
        <v>879</v>
      </c>
      <c r="DK6" s="582" t="s">
        <v>3763</v>
      </c>
      <c r="DL6" s="583" t="s">
        <v>3764</v>
      </c>
      <c r="DM6" s="582" t="s">
        <v>3771</v>
      </c>
      <c r="DN6" s="583" t="s">
        <v>3772</v>
      </c>
      <c r="DO6" s="354"/>
      <c r="DP6" s="582" t="s">
        <v>298</v>
      </c>
      <c r="DQ6" s="583" t="s">
        <v>3781</v>
      </c>
      <c r="DR6" s="582" t="s">
        <v>3791</v>
      </c>
      <c r="DS6" s="583" t="s">
        <v>3792</v>
      </c>
      <c r="DU6" s="582" t="s">
        <v>3796</v>
      </c>
      <c r="DV6" s="583" t="s">
        <v>3810</v>
      </c>
      <c r="DW6" s="236">
        <v>211</v>
      </c>
      <c r="DX6" s="236" t="s">
        <v>3850</v>
      </c>
      <c r="DY6" s="236"/>
      <c r="DZ6" s="236"/>
      <c r="EA6" s="481"/>
      <c r="EB6" s="481"/>
      <c r="EC6" s="481"/>
      <c r="ED6" s="481"/>
      <c r="EE6" s="481"/>
      <c r="EF6" s="482"/>
      <c r="EG6" s="482" t="s">
        <v>4047</v>
      </c>
      <c r="EH6" s="481"/>
      <c r="EI6" s="481"/>
      <c r="EJ6" s="483"/>
      <c r="EK6" s="481"/>
      <c r="EL6" s="481" t="s">
        <v>4048</v>
      </c>
      <c r="EM6" s="483"/>
      <c r="EN6" s="481"/>
      <c r="EO6" s="481"/>
      <c r="EP6" s="481"/>
      <c r="EQ6" s="481"/>
      <c r="ER6" s="481"/>
      <c r="ES6" s="484" t="s">
        <v>4049</v>
      </c>
      <c r="ET6" s="484" t="s">
        <v>4050</v>
      </c>
      <c r="EU6" s="482" t="s">
        <v>2244</v>
      </c>
      <c r="EV6" s="484" t="s">
        <v>4059</v>
      </c>
      <c r="EW6" s="484" t="s">
        <v>4052</v>
      </c>
      <c r="EX6" s="484" t="s">
        <v>4060</v>
      </c>
      <c r="EY6" s="484" t="s">
        <v>4054</v>
      </c>
      <c r="EZ6" s="484" t="s">
        <v>4069</v>
      </c>
      <c r="FA6" s="481" t="s">
        <v>4090</v>
      </c>
      <c r="FB6" s="481"/>
      <c r="FC6" s="481"/>
      <c r="FD6" s="484" t="s">
        <v>4055</v>
      </c>
      <c r="FE6" s="481"/>
      <c r="FF6" s="643" t="s">
        <v>4338</v>
      </c>
      <c r="FG6" s="342" t="s">
        <v>4351</v>
      </c>
    </row>
    <row r="7" spans="1:163" ht="25.5" x14ac:dyDescent="0.2">
      <c r="B7" s="236" t="s">
        <v>2298</v>
      </c>
      <c r="C7" s="236">
        <v>2393</v>
      </c>
      <c r="E7" s="565">
        <v>5</v>
      </c>
      <c r="G7" s="556" t="s">
        <v>4284</v>
      </c>
      <c r="H7" s="557">
        <v>5</v>
      </c>
      <c r="J7" s="552" t="s">
        <v>76</v>
      </c>
      <c r="K7" s="557" t="s">
        <v>75</v>
      </c>
      <c r="L7" s="561" t="s">
        <v>4274</v>
      </c>
      <c r="M7" s="562" t="s">
        <v>297</v>
      </c>
      <c r="N7" s="564">
        <v>5</v>
      </c>
      <c r="O7" s="564">
        <v>4.7</v>
      </c>
      <c r="P7" s="565" t="s">
        <v>2145</v>
      </c>
      <c r="Q7" s="552" t="s">
        <v>122</v>
      </c>
      <c r="R7" s="553" t="s">
        <v>4171</v>
      </c>
      <c r="S7" s="571" t="s">
        <v>98</v>
      </c>
      <c r="T7" s="572" t="s">
        <v>275</v>
      </c>
      <c r="V7" s="552" t="s">
        <v>141</v>
      </c>
      <c r="W7" s="553" t="s">
        <v>140</v>
      </c>
      <c r="X7" s="552" t="s">
        <v>3889</v>
      </c>
      <c r="Y7" s="553" t="s">
        <v>3888</v>
      </c>
      <c r="Z7" s="577" t="s">
        <v>143</v>
      </c>
      <c r="AA7" s="578" t="s">
        <v>142</v>
      </c>
      <c r="AC7" s="552" t="s">
        <v>4199</v>
      </c>
      <c r="AD7" s="553" t="s">
        <v>4</v>
      </c>
      <c r="AE7" t="s">
        <v>3822</v>
      </c>
      <c r="AF7">
        <v>5</v>
      </c>
      <c r="AG7" s="591" t="s">
        <v>340</v>
      </c>
      <c r="AH7" s="553" t="s">
        <v>341</v>
      </c>
      <c r="AL7" t="s">
        <v>276</v>
      </c>
      <c r="AM7" s="552" t="s">
        <v>232</v>
      </c>
      <c r="AN7" s="553" t="s">
        <v>233</v>
      </c>
      <c r="AQ7" s="565" t="s">
        <v>2174</v>
      </c>
      <c r="AW7" s="236"/>
      <c r="AX7" s="236"/>
      <c r="AY7" s="236" t="s">
        <v>348</v>
      </c>
      <c r="AZ7" s="552" t="s">
        <v>462</v>
      </c>
      <c r="BA7" s="553" t="s">
        <v>463</v>
      </c>
      <c r="BB7" s="236" t="s">
        <v>297</v>
      </c>
      <c r="BC7" s="552" t="s">
        <v>464</v>
      </c>
      <c r="BD7" s="553" t="s">
        <v>465</v>
      </c>
      <c r="BE7" s="552" t="s">
        <v>474</v>
      </c>
      <c r="BF7" s="553" t="s">
        <v>2195</v>
      </c>
      <c r="BG7" s="552" t="s">
        <v>98</v>
      </c>
      <c r="BH7" s="553" t="s">
        <v>275</v>
      </c>
      <c r="BJ7" s="552" t="s">
        <v>87</v>
      </c>
      <c r="BK7" s="553" t="s">
        <v>468</v>
      </c>
      <c r="BM7" s="552" t="s">
        <v>458</v>
      </c>
      <c r="BN7" s="553" t="s">
        <v>459</v>
      </c>
      <c r="BP7" s="552" t="s">
        <v>84</v>
      </c>
      <c r="BQ7" s="553" t="s">
        <v>471</v>
      </c>
      <c r="BR7" s="236" t="s">
        <v>87</v>
      </c>
      <c r="BU7" s="552" t="s">
        <v>2213</v>
      </c>
      <c r="BV7" s="553" t="s">
        <v>2214</v>
      </c>
      <c r="BW7" s="552" t="s">
        <v>2213</v>
      </c>
      <c r="BX7" s="553" t="s">
        <v>2214</v>
      </c>
      <c r="BZ7" s="552" t="s">
        <v>2235</v>
      </c>
      <c r="CA7" s="553" t="s">
        <v>2236</v>
      </c>
      <c r="CB7" s="342" t="s">
        <v>71</v>
      </c>
      <c r="CC7" s="552" t="s">
        <v>646</v>
      </c>
      <c r="CD7" s="553" t="s">
        <v>647</v>
      </c>
      <c r="CG7" s="236" t="s">
        <v>2270</v>
      </c>
      <c r="CJ7" s="552" t="s">
        <v>620</v>
      </c>
      <c r="CK7" s="553" t="s">
        <v>621</v>
      </c>
      <c r="CL7" s="552" t="s">
        <v>793</v>
      </c>
      <c r="CM7" s="553" t="s">
        <v>794</v>
      </c>
      <c r="CN7" s="236" t="s">
        <v>633</v>
      </c>
      <c r="CP7" s="552" t="s">
        <v>607</v>
      </c>
      <c r="CQ7" s="553" t="s">
        <v>541</v>
      </c>
      <c r="CR7" s="552" t="s">
        <v>655</v>
      </c>
      <c r="CS7" s="553" t="s">
        <v>656</v>
      </c>
      <c r="CT7" s="236" t="s">
        <v>275</v>
      </c>
      <c r="CU7" s="236" t="s">
        <v>2287</v>
      </c>
      <c r="CW7" s="552" t="s">
        <v>880</v>
      </c>
      <c r="CX7" s="553" t="s">
        <v>881</v>
      </c>
      <c r="CY7" s="236" t="s">
        <v>331</v>
      </c>
      <c r="CZ7" s="236" t="s">
        <v>1879</v>
      </c>
      <c r="DB7" s="236" t="s">
        <v>71</v>
      </c>
      <c r="DC7" s="236" t="s">
        <v>607</v>
      </c>
      <c r="DD7" s="236" t="s">
        <v>882</v>
      </c>
      <c r="DE7" s="236" t="s">
        <v>607</v>
      </c>
      <c r="DH7" s="552">
        <v>5</v>
      </c>
      <c r="DI7" s="553" t="s">
        <v>883</v>
      </c>
      <c r="DK7" s="582" t="s">
        <v>3765</v>
      </c>
      <c r="DL7" s="583" t="s">
        <v>3766</v>
      </c>
      <c r="DM7" s="582" t="s">
        <v>3773</v>
      </c>
      <c r="DN7" s="583" t="s">
        <v>3774</v>
      </c>
      <c r="DO7" s="354"/>
      <c r="DP7" s="582" t="s">
        <v>67</v>
      </c>
      <c r="DQ7" s="583" t="s">
        <v>3782</v>
      </c>
      <c r="DR7" s="582" t="s">
        <v>245</v>
      </c>
      <c r="DS7" s="583" t="s">
        <v>3793</v>
      </c>
      <c r="DW7" s="236">
        <v>212</v>
      </c>
      <c r="DX7" s="236" t="s">
        <v>3851</v>
      </c>
      <c r="DY7" s="236"/>
      <c r="DZ7" s="236"/>
      <c r="EA7" s="481"/>
      <c r="EB7" s="481"/>
      <c r="EC7" s="481"/>
      <c r="ED7" s="481"/>
      <c r="EE7" s="481"/>
      <c r="EF7" s="482"/>
      <c r="EG7" s="482" t="s">
        <v>4056</v>
      </c>
      <c r="EH7" s="481"/>
      <c r="EI7" s="481"/>
      <c r="EJ7" s="483"/>
      <c r="EK7" s="481"/>
      <c r="EL7" s="481"/>
      <c r="EM7" s="483"/>
      <c r="EN7" s="481"/>
      <c r="EO7" s="481"/>
      <c r="EP7" s="481"/>
      <c r="EQ7" s="481"/>
      <c r="ER7" s="481"/>
      <c r="ES7" s="484" t="s">
        <v>4057</v>
      </c>
      <c r="ET7" s="484" t="s">
        <v>4058</v>
      </c>
      <c r="EU7" s="482" t="s">
        <v>4066</v>
      </c>
      <c r="EV7" s="484" t="s">
        <v>4067</v>
      </c>
      <c r="EW7" s="484" t="s">
        <v>541</v>
      </c>
      <c r="EX7" s="484" t="s">
        <v>4068</v>
      </c>
      <c r="EY7" s="484" t="s">
        <v>275</v>
      </c>
      <c r="EZ7" s="484" t="s">
        <v>4027</v>
      </c>
      <c r="FA7" s="481"/>
      <c r="FB7" s="481"/>
      <c r="FC7" s="481"/>
      <c r="FD7" s="484" t="s">
        <v>4062</v>
      </c>
      <c r="FE7" s="481"/>
      <c r="FF7" s="643" t="s">
        <v>4339</v>
      </c>
      <c r="FG7" s="342" t="s">
        <v>4354</v>
      </c>
    </row>
    <row r="8" spans="1:163" ht="25.5" x14ac:dyDescent="0.2">
      <c r="B8" s="236" t="s">
        <v>2299</v>
      </c>
      <c r="C8" s="236">
        <v>2394</v>
      </c>
      <c r="E8" s="586" t="s">
        <v>250</v>
      </c>
      <c r="G8" s="556" t="s">
        <v>541</v>
      </c>
      <c r="H8" s="558" t="s">
        <v>250</v>
      </c>
      <c r="J8" s="552" t="s">
        <v>78</v>
      </c>
      <c r="K8" s="557" t="s">
        <v>77</v>
      </c>
      <c r="L8" s="561" t="s">
        <v>4275</v>
      </c>
      <c r="M8" s="562" t="s">
        <v>440</v>
      </c>
      <c r="N8" s="564">
        <v>6</v>
      </c>
      <c r="O8" s="564">
        <v>3.5</v>
      </c>
      <c r="P8" s="565" t="s">
        <v>2146</v>
      </c>
      <c r="Q8" s="552" t="s">
        <v>4172</v>
      </c>
      <c r="R8" s="553" t="s">
        <v>4173</v>
      </c>
      <c r="V8" s="552" t="s">
        <v>145</v>
      </c>
      <c r="W8" s="553" t="s">
        <v>144</v>
      </c>
      <c r="X8" s="552" t="s">
        <v>147</v>
      </c>
      <c r="Y8" s="553" t="s">
        <v>146</v>
      </c>
      <c r="Z8" s="579" t="s">
        <v>3885</v>
      </c>
      <c r="AA8" s="580" t="s">
        <v>3884</v>
      </c>
      <c r="AC8" s="552" t="s">
        <v>4200</v>
      </c>
      <c r="AD8" s="553" t="s">
        <v>5</v>
      </c>
      <c r="AE8" t="s">
        <v>3823</v>
      </c>
      <c r="AF8">
        <v>6</v>
      </c>
      <c r="AL8" t="s">
        <v>279</v>
      </c>
      <c r="AM8" s="552" t="s">
        <v>2155</v>
      </c>
      <c r="AN8" s="553" t="s">
        <v>2156</v>
      </c>
      <c r="AQ8" s="565" t="s">
        <v>2175</v>
      </c>
      <c r="AW8" s="236"/>
      <c r="AX8" s="236"/>
      <c r="AY8" s="236" t="s">
        <v>349</v>
      </c>
      <c r="AZ8" s="552" t="s">
        <v>472</v>
      </c>
      <c r="BA8" s="553" t="s">
        <v>473</v>
      </c>
      <c r="BC8" s="552" t="s">
        <v>248</v>
      </c>
      <c r="BD8" s="553" t="s">
        <v>249</v>
      </c>
      <c r="BE8" s="552" t="s">
        <v>487</v>
      </c>
      <c r="BF8" s="553" t="s">
        <v>2196</v>
      </c>
      <c r="BG8" s="552" t="s">
        <v>481</v>
      </c>
      <c r="BH8" s="553" t="s">
        <v>482</v>
      </c>
      <c r="BM8" s="552" t="s">
        <v>2202</v>
      </c>
      <c r="BN8" s="553" t="s">
        <v>2203</v>
      </c>
      <c r="BP8" s="552" t="s">
        <v>91</v>
      </c>
      <c r="BQ8" s="553" t="s">
        <v>477</v>
      </c>
      <c r="BU8" s="552" t="s">
        <v>2215</v>
      </c>
      <c r="BV8" s="553" t="s">
        <v>2216</v>
      </c>
      <c r="BW8" s="552" t="s">
        <v>2215</v>
      </c>
      <c r="BX8" s="553" t="s">
        <v>2216</v>
      </c>
      <c r="BZ8" s="552" t="s">
        <v>2237</v>
      </c>
      <c r="CA8" s="553" t="s">
        <v>2238</v>
      </c>
      <c r="CB8" s="236" t="s">
        <v>87</v>
      </c>
      <c r="CC8" s="552" t="s">
        <v>2265</v>
      </c>
      <c r="CD8" s="553" t="s">
        <v>275</v>
      </c>
      <c r="CG8" s="236" t="s">
        <v>648</v>
      </c>
      <c r="CJ8" s="552" t="s">
        <v>657</v>
      </c>
      <c r="CK8" s="553" t="s">
        <v>658</v>
      </c>
      <c r="CL8" s="552" t="s">
        <v>747</v>
      </c>
      <c r="CM8" s="553" t="s">
        <v>748</v>
      </c>
      <c r="CN8" s="236" t="s">
        <v>639</v>
      </c>
      <c r="CR8" s="552" t="s">
        <v>669</v>
      </c>
      <c r="CS8" s="553" t="s">
        <v>670</v>
      </c>
      <c r="CT8" s="236" t="s">
        <v>541</v>
      </c>
      <c r="CU8" s="236" t="s">
        <v>625</v>
      </c>
      <c r="CW8" s="552" t="s">
        <v>884</v>
      </c>
      <c r="CX8" s="553" t="s">
        <v>885</v>
      </c>
      <c r="CY8" s="236" t="s">
        <v>331</v>
      </c>
      <c r="CZ8" s="236" t="s">
        <v>885</v>
      </c>
      <c r="DB8" s="236" t="s">
        <v>87</v>
      </c>
      <c r="DD8" s="236" t="s">
        <v>612</v>
      </c>
      <c r="DH8" s="552">
        <v>6</v>
      </c>
      <c r="DI8" s="553" t="s">
        <v>886</v>
      </c>
      <c r="DK8" s="582" t="s">
        <v>540</v>
      </c>
      <c r="DL8" s="583" t="s">
        <v>541</v>
      </c>
      <c r="DM8" s="582" t="s">
        <v>98</v>
      </c>
      <c r="DN8" s="583" t="s">
        <v>275</v>
      </c>
      <c r="DO8" s="354"/>
      <c r="DP8" s="582" t="s">
        <v>331</v>
      </c>
      <c r="DQ8" s="583" t="s">
        <v>3783</v>
      </c>
      <c r="DR8" s="582" t="s">
        <v>3794</v>
      </c>
      <c r="DS8" s="583" t="s">
        <v>3795</v>
      </c>
      <c r="DW8" s="236">
        <v>214</v>
      </c>
      <c r="DX8" s="236" t="s">
        <v>3853</v>
      </c>
      <c r="DY8" s="236"/>
      <c r="DZ8" s="236"/>
      <c r="EA8" s="481"/>
      <c r="EB8" s="481"/>
      <c r="EC8" s="481"/>
      <c r="ED8" s="481"/>
      <c r="EE8" s="481"/>
      <c r="EF8" s="482"/>
      <c r="EG8" s="482" t="s">
        <v>4063</v>
      </c>
      <c r="EH8" s="481"/>
      <c r="EI8" s="481"/>
      <c r="EJ8" s="483"/>
      <c r="EK8" s="481"/>
      <c r="EL8" s="481"/>
      <c r="EM8" s="483"/>
      <c r="EN8" s="481"/>
      <c r="EO8" s="481"/>
      <c r="EP8" s="481"/>
      <c r="EQ8" s="481"/>
      <c r="ER8" s="481"/>
      <c r="ES8" s="484" t="s">
        <v>4064</v>
      </c>
      <c r="ET8" s="484" t="s">
        <v>4065</v>
      </c>
      <c r="EV8" s="484" t="s">
        <v>4073</v>
      </c>
      <c r="EW8" s="481"/>
      <c r="EX8" s="484" t="s">
        <v>4074</v>
      </c>
      <c r="EY8" s="481"/>
      <c r="EZ8" s="484" t="s">
        <v>4079</v>
      </c>
      <c r="FA8" s="481"/>
      <c r="FB8" s="481"/>
      <c r="FC8" s="481"/>
      <c r="FD8" s="484" t="s">
        <v>4070</v>
      </c>
      <c r="FE8" s="481"/>
      <c r="FF8" s="643" t="s">
        <v>4340</v>
      </c>
    </row>
    <row r="9" spans="1:163" x14ac:dyDescent="0.2">
      <c r="B9" s="236" t="s">
        <v>2300</v>
      </c>
      <c r="C9" s="236">
        <v>2447</v>
      </c>
      <c r="J9" s="552" t="s">
        <v>73</v>
      </c>
      <c r="K9" s="557" t="s">
        <v>72</v>
      </c>
      <c r="L9" s="561" t="s">
        <v>4276</v>
      </c>
      <c r="M9" s="562" t="s">
        <v>87</v>
      </c>
      <c r="P9" s="565" t="s">
        <v>2147</v>
      </c>
      <c r="Q9" s="552" t="s">
        <v>119</v>
      </c>
      <c r="R9" s="553" t="s">
        <v>4174</v>
      </c>
      <c r="V9" s="552" t="s">
        <v>149</v>
      </c>
      <c r="W9" s="553" t="s">
        <v>148</v>
      </c>
      <c r="X9" s="552" t="s">
        <v>2131</v>
      </c>
      <c r="Y9" s="553" t="s">
        <v>2130</v>
      </c>
      <c r="Z9" s="577" t="s">
        <v>3887</v>
      </c>
      <c r="AA9" s="578" t="s">
        <v>3886</v>
      </c>
      <c r="AC9" s="552" t="s">
        <v>275</v>
      </c>
      <c r="AD9" s="553" t="s">
        <v>98</v>
      </c>
      <c r="AE9" t="s">
        <v>3824</v>
      </c>
      <c r="AF9">
        <v>7</v>
      </c>
      <c r="AL9" t="s">
        <v>280</v>
      </c>
      <c r="AM9" s="552" t="s">
        <v>2159</v>
      </c>
      <c r="AN9" s="553" t="s">
        <v>2160</v>
      </c>
      <c r="AQ9" s="565" t="s">
        <v>2176</v>
      </c>
      <c r="AW9" s="236"/>
      <c r="AX9" s="236"/>
      <c r="AY9" s="236" t="s">
        <v>350</v>
      </c>
      <c r="AZ9" s="552" t="s">
        <v>517</v>
      </c>
      <c r="BA9" s="553" t="s">
        <v>518</v>
      </c>
      <c r="BC9" s="552" t="s">
        <v>2190</v>
      </c>
      <c r="BD9" s="553" t="s">
        <v>2191</v>
      </c>
      <c r="BE9" s="552" t="s">
        <v>497</v>
      </c>
      <c r="BF9" s="553" t="s">
        <v>498</v>
      </c>
      <c r="BG9" s="552" t="s">
        <v>488</v>
      </c>
      <c r="BH9" s="553" t="s">
        <v>489</v>
      </c>
      <c r="BM9" s="552" t="s">
        <v>475</v>
      </c>
      <c r="BN9" s="553" t="s">
        <v>476</v>
      </c>
      <c r="BP9" s="552" t="s">
        <v>98</v>
      </c>
      <c r="BQ9" s="553" t="s">
        <v>275</v>
      </c>
      <c r="BU9" s="552" t="s">
        <v>613</v>
      </c>
      <c r="BV9" s="553" t="s">
        <v>2217</v>
      </c>
      <c r="BW9" s="552" t="s">
        <v>613</v>
      </c>
      <c r="BX9" s="553" t="s">
        <v>2217</v>
      </c>
      <c r="BZ9" s="552" t="s">
        <v>453</v>
      </c>
      <c r="CA9" s="553" t="s">
        <v>81</v>
      </c>
      <c r="CC9" s="552" t="s">
        <v>672</v>
      </c>
      <c r="CD9" s="553" t="s">
        <v>673</v>
      </c>
      <c r="CG9" s="236" t="s">
        <v>2271</v>
      </c>
      <c r="CJ9" s="552" t="s">
        <v>2275</v>
      </c>
      <c r="CK9" s="553" t="s">
        <v>2276</v>
      </c>
      <c r="CL9" s="552" t="s">
        <v>833</v>
      </c>
      <c r="CM9" s="553" t="s">
        <v>834</v>
      </c>
      <c r="CN9" s="342"/>
      <c r="CR9" s="552" t="s">
        <v>678</v>
      </c>
      <c r="CS9" s="553" t="s">
        <v>679</v>
      </c>
      <c r="CT9" s="236" t="s">
        <v>653</v>
      </c>
      <c r="CU9" s="236" t="s">
        <v>636</v>
      </c>
      <c r="CW9" s="552" t="s">
        <v>887</v>
      </c>
      <c r="CX9" s="553" t="s">
        <v>888</v>
      </c>
      <c r="CY9" s="236" t="s">
        <v>331</v>
      </c>
      <c r="CZ9" s="236" t="s">
        <v>1880</v>
      </c>
      <c r="DB9" s="236" t="s">
        <v>240</v>
      </c>
      <c r="DD9" s="236" t="s">
        <v>607</v>
      </c>
      <c r="DH9" s="552">
        <v>7</v>
      </c>
      <c r="DI9" s="553" t="s">
        <v>889</v>
      </c>
      <c r="DK9" s="584"/>
      <c r="DL9" s="585"/>
      <c r="DM9" s="582" t="s">
        <v>3775</v>
      </c>
      <c r="DN9" s="583" t="s">
        <v>3776</v>
      </c>
      <c r="DO9" s="354"/>
      <c r="DP9" s="582" t="s">
        <v>71</v>
      </c>
      <c r="DQ9" s="583" t="s">
        <v>3784</v>
      </c>
      <c r="DR9" s="582" t="s">
        <v>331</v>
      </c>
      <c r="DS9" s="583" t="s">
        <v>477</v>
      </c>
      <c r="DW9" s="236">
        <v>323</v>
      </c>
      <c r="DX9" s="236" t="s">
        <v>3861</v>
      </c>
      <c r="DY9" s="236"/>
      <c r="DZ9" s="236"/>
      <c r="EA9" s="481"/>
      <c r="EB9" s="481"/>
      <c r="EC9" s="481"/>
      <c r="ED9" s="481"/>
      <c r="EE9" s="481"/>
      <c r="EF9" s="482"/>
      <c r="EG9" s="482" t="s">
        <v>4071</v>
      </c>
      <c r="EH9" s="481"/>
      <c r="EI9" s="481"/>
      <c r="EJ9" s="483"/>
      <c r="EK9" s="481"/>
      <c r="EL9" s="481"/>
      <c r="EM9" s="483"/>
      <c r="EN9" s="481"/>
      <c r="EO9" s="481"/>
      <c r="EP9" s="481"/>
      <c r="EQ9" s="481"/>
      <c r="ER9" s="481"/>
      <c r="ES9" s="481"/>
      <c r="ET9" s="484" t="s">
        <v>4072</v>
      </c>
      <c r="EU9" s="481"/>
      <c r="EV9" s="484" t="s">
        <v>4077</v>
      </c>
      <c r="EW9" s="481"/>
      <c r="EX9" s="484" t="s">
        <v>4078</v>
      </c>
      <c r="EY9" s="481"/>
      <c r="FA9" s="481"/>
      <c r="FB9" s="481"/>
      <c r="FC9" s="481"/>
      <c r="FD9" s="481"/>
      <c r="FE9" s="481"/>
      <c r="FF9" s="644" t="s">
        <v>4341</v>
      </c>
    </row>
    <row r="10" spans="1:163" x14ac:dyDescent="0.2">
      <c r="B10" s="236" t="s">
        <v>2301</v>
      </c>
      <c r="C10" s="236">
        <v>1825</v>
      </c>
      <c r="J10" s="552" t="s">
        <v>2139</v>
      </c>
      <c r="K10" s="557" t="s">
        <v>0</v>
      </c>
      <c r="P10" s="565" t="s">
        <v>2148</v>
      </c>
      <c r="Q10" s="552" t="s">
        <v>116</v>
      </c>
      <c r="R10" s="553" t="s">
        <v>4175</v>
      </c>
      <c r="V10" s="552" t="s">
        <v>151</v>
      </c>
      <c r="W10" s="553" t="s">
        <v>150</v>
      </c>
      <c r="X10" s="552" t="s">
        <v>153</v>
      </c>
      <c r="Y10" s="553" t="s">
        <v>152</v>
      </c>
      <c r="Z10" s="579" t="s">
        <v>3889</v>
      </c>
      <c r="AA10" s="580" t="s">
        <v>3888</v>
      </c>
      <c r="AC10" s="552" t="s">
        <v>4201</v>
      </c>
      <c r="AD10" s="553" t="s">
        <v>2137</v>
      </c>
      <c r="AE10" t="s">
        <v>3825</v>
      </c>
      <c r="AF10">
        <v>8</v>
      </c>
      <c r="AL10" t="s">
        <v>281</v>
      </c>
      <c r="AM10" s="552" t="s">
        <v>2161</v>
      </c>
      <c r="AN10" s="553" t="s">
        <v>2162</v>
      </c>
      <c r="AQ10" s="565" t="s">
        <v>2177</v>
      </c>
      <c r="AW10" s="236"/>
      <c r="AX10" s="236"/>
      <c r="AY10" s="236" t="s">
        <v>351</v>
      </c>
      <c r="AZ10" s="552" t="s">
        <v>493</v>
      </c>
      <c r="BA10" s="553" t="s">
        <v>494</v>
      </c>
      <c r="BC10" s="552" t="s">
        <v>479</v>
      </c>
      <c r="BD10" s="553" t="s">
        <v>480</v>
      </c>
      <c r="BE10" s="552" t="s">
        <v>87</v>
      </c>
      <c r="BF10" s="553" t="s">
        <v>301</v>
      </c>
      <c r="BG10" s="552" t="s">
        <v>499</v>
      </c>
      <c r="BH10" s="553" t="s">
        <v>500</v>
      </c>
      <c r="BM10" s="552" t="s">
        <v>483</v>
      </c>
      <c r="BN10" s="553" t="s">
        <v>484</v>
      </c>
      <c r="BP10" s="552" t="s">
        <v>492</v>
      </c>
      <c r="BQ10" s="553" t="s">
        <v>214</v>
      </c>
      <c r="BU10" s="552" t="s">
        <v>2218</v>
      </c>
      <c r="BV10" s="553" t="s">
        <v>2219</v>
      </c>
      <c r="BW10" s="552" t="s">
        <v>2218</v>
      </c>
      <c r="BX10" s="553" t="s">
        <v>2219</v>
      </c>
      <c r="BZ10" s="552" t="s">
        <v>2239</v>
      </c>
      <c r="CA10" s="553" t="s">
        <v>2240</v>
      </c>
      <c r="CC10" s="552" t="s">
        <v>681</v>
      </c>
      <c r="CD10" s="553" t="s">
        <v>682</v>
      </c>
      <c r="CG10" s="236" t="s">
        <v>634</v>
      </c>
      <c r="CJ10" s="552" t="s">
        <v>674</v>
      </c>
      <c r="CK10" s="553" t="s">
        <v>675</v>
      </c>
      <c r="CL10" s="552" t="s">
        <v>610</v>
      </c>
      <c r="CM10" s="553" t="s">
        <v>611</v>
      </c>
      <c r="CR10" s="552" t="s">
        <v>687</v>
      </c>
      <c r="CS10" s="553" t="s">
        <v>688</v>
      </c>
      <c r="CU10" s="236" t="s">
        <v>644</v>
      </c>
      <c r="CW10" s="552" t="s">
        <v>890</v>
      </c>
      <c r="CX10" s="553" t="s">
        <v>891</v>
      </c>
      <c r="CY10" s="236" t="s">
        <v>331</v>
      </c>
      <c r="CZ10" s="236" t="s">
        <v>1881</v>
      </c>
      <c r="DB10" s="236" t="s">
        <v>250</v>
      </c>
      <c r="DD10" s="236" t="s">
        <v>892</v>
      </c>
      <c r="DH10" s="552">
        <v>8</v>
      </c>
      <c r="DI10" s="553" t="s">
        <v>893</v>
      </c>
      <c r="DM10" s="582" t="s">
        <v>540</v>
      </c>
      <c r="DN10" s="583" t="s">
        <v>541</v>
      </c>
      <c r="DO10" s="354"/>
      <c r="DP10" s="582" t="s">
        <v>250</v>
      </c>
      <c r="DQ10" s="583" t="s">
        <v>541</v>
      </c>
      <c r="DR10" s="582" t="s">
        <v>240</v>
      </c>
      <c r="DS10" s="583" t="s">
        <v>214</v>
      </c>
      <c r="DW10" s="236">
        <v>324</v>
      </c>
      <c r="DX10" s="236" t="s">
        <v>3862</v>
      </c>
      <c r="DY10" s="236"/>
      <c r="DZ10" s="236"/>
      <c r="EA10" s="481"/>
      <c r="EB10" s="481"/>
      <c r="EC10" s="481"/>
      <c r="ED10" s="481"/>
      <c r="EE10" s="481"/>
      <c r="EF10" s="482"/>
      <c r="EG10" s="481"/>
      <c r="EH10" s="481"/>
      <c r="EI10" s="481"/>
      <c r="EK10" s="481"/>
      <c r="EL10" s="481"/>
      <c r="EM10" s="483"/>
      <c r="EN10" s="481"/>
      <c r="EO10" s="481"/>
      <c r="EP10" s="481"/>
      <c r="EQ10" s="481"/>
      <c r="ER10" s="481"/>
      <c r="ES10" s="481"/>
      <c r="ET10" s="484" t="s">
        <v>4076</v>
      </c>
      <c r="EU10" s="481"/>
      <c r="EW10" s="481"/>
      <c r="EX10" s="484" t="s">
        <v>4081</v>
      </c>
      <c r="EY10" s="481"/>
      <c r="FA10" s="481"/>
      <c r="FB10" s="481"/>
      <c r="FC10" s="481"/>
      <c r="FD10" s="481"/>
      <c r="FE10" s="481"/>
    </row>
    <row r="11" spans="1:163" x14ac:dyDescent="0.2">
      <c r="B11" s="236" t="s">
        <v>2302</v>
      </c>
      <c r="C11" s="236">
        <v>210</v>
      </c>
      <c r="J11" s="552" t="s">
        <v>81</v>
      </c>
      <c r="K11" s="557" t="s">
        <v>80</v>
      </c>
      <c r="P11" s="565" t="s">
        <v>2149</v>
      </c>
      <c r="Q11" s="552" t="s">
        <v>113</v>
      </c>
      <c r="R11" s="553" t="s">
        <v>4176</v>
      </c>
      <c r="V11" s="552" t="s">
        <v>157</v>
      </c>
      <c r="W11" s="553" t="s">
        <v>156</v>
      </c>
      <c r="X11" s="552" t="s">
        <v>155</v>
      </c>
      <c r="Y11" s="553" t="s">
        <v>154</v>
      </c>
      <c r="Z11" s="577" t="s">
        <v>3891</v>
      </c>
      <c r="AA11" s="578" t="s">
        <v>3890</v>
      </c>
      <c r="AC11" s="552" t="s">
        <v>4202</v>
      </c>
      <c r="AD11" s="553" t="s">
        <v>7</v>
      </c>
      <c r="AE11" t="s">
        <v>3826</v>
      </c>
      <c r="AF11">
        <v>9</v>
      </c>
      <c r="AL11" t="s">
        <v>186</v>
      </c>
      <c r="AM11" s="552" t="s">
        <v>2163</v>
      </c>
      <c r="AN11" s="553" t="s">
        <v>2164</v>
      </c>
      <c r="AQ11" s="565" t="s">
        <v>2178</v>
      </c>
      <c r="AW11" s="236"/>
      <c r="AX11" s="236"/>
      <c r="AY11" s="236" t="s">
        <v>352</v>
      </c>
      <c r="AZ11" s="552" t="s">
        <v>478</v>
      </c>
      <c r="BA11" s="553" t="s">
        <v>434</v>
      </c>
      <c r="BC11" s="552" t="s">
        <v>485</v>
      </c>
      <c r="BD11" s="553" t="s">
        <v>486</v>
      </c>
      <c r="BE11" s="552" t="s">
        <v>513</v>
      </c>
      <c r="BF11" s="553" t="s">
        <v>514</v>
      </c>
      <c r="BG11" s="552" t="s">
        <v>505</v>
      </c>
      <c r="BH11" s="553" t="s">
        <v>506</v>
      </c>
      <c r="BM11" s="552" t="s">
        <v>2204</v>
      </c>
      <c r="BN11" s="553" t="s">
        <v>2205</v>
      </c>
      <c r="BU11" s="552" t="s">
        <v>2220</v>
      </c>
      <c r="BV11" s="553" t="s">
        <v>2221</v>
      </c>
      <c r="BW11" s="552" t="s">
        <v>2220</v>
      </c>
      <c r="BX11" s="553" t="s">
        <v>2221</v>
      </c>
      <c r="BZ11" s="552" t="s">
        <v>2241</v>
      </c>
      <c r="CA11" s="553" t="s">
        <v>2242</v>
      </c>
      <c r="CC11" s="552" t="s">
        <v>689</v>
      </c>
      <c r="CD11" s="553" t="s">
        <v>690</v>
      </c>
      <c r="CG11" s="236" t="s">
        <v>503</v>
      </c>
      <c r="CJ11" s="552" t="s">
        <v>683</v>
      </c>
      <c r="CK11" s="553" t="s">
        <v>684</v>
      </c>
      <c r="CL11" s="552" t="s">
        <v>591</v>
      </c>
      <c r="CM11" s="553" t="s">
        <v>592</v>
      </c>
      <c r="CR11" s="552" t="s">
        <v>626</v>
      </c>
      <c r="CS11" s="553" t="s">
        <v>666</v>
      </c>
      <c r="CU11" s="236" t="s">
        <v>2288</v>
      </c>
      <c r="CW11" s="552" t="s">
        <v>894</v>
      </c>
      <c r="CX11" s="553" t="s">
        <v>895</v>
      </c>
      <c r="CY11" s="236" t="s">
        <v>331</v>
      </c>
      <c r="CZ11" s="236" t="s">
        <v>1882</v>
      </c>
      <c r="DD11" s="236" t="s">
        <v>633</v>
      </c>
      <c r="DH11" s="552">
        <v>9</v>
      </c>
      <c r="DI11" s="553" t="s">
        <v>720</v>
      </c>
      <c r="DP11" s="582" t="s">
        <v>3785</v>
      </c>
      <c r="DQ11" s="583" t="s">
        <v>3786</v>
      </c>
      <c r="DR11" s="582" t="s">
        <v>3796</v>
      </c>
      <c r="DS11" s="583" t="s">
        <v>115</v>
      </c>
      <c r="DW11" s="236">
        <v>325</v>
      </c>
      <c r="DX11" s="236" t="s">
        <v>3863</v>
      </c>
      <c r="DY11" s="236"/>
      <c r="DZ11" s="236"/>
      <c r="EA11" s="481"/>
      <c r="EB11" s="481"/>
      <c r="EC11" s="481"/>
      <c r="ED11" s="481"/>
      <c r="EE11" s="481"/>
      <c r="EF11" s="482"/>
      <c r="EG11" s="481"/>
      <c r="EH11" s="481"/>
      <c r="EI11" s="481"/>
      <c r="EJ11" s="481"/>
      <c r="EK11" s="481"/>
      <c r="EL11" s="481"/>
      <c r="EM11" s="481"/>
      <c r="EN11" s="481"/>
      <c r="EO11" s="481"/>
      <c r="EP11" s="481"/>
      <c r="EQ11" s="481"/>
      <c r="ER11" s="481"/>
      <c r="ES11" s="481"/>
      <c r="ET11" s="484" t="s">
        <v>4080</v>
      </c>
      <c r="EU11" s="481"/>
      <c r="EV11" s="481"/>
      <c r="EW11" s="481"/>
      <c r="EX11" s="484" t="s">
        <v>4083</v>
      </c>
      <c r="EY11" s="481"/>
      <c r="EZ11" s="481"/>
      <c r="FA11" s="481"/>
      <c r="FB11" s="481"/>
      <c r="FC11" s="481"/>
      <c r="FD11" s="481"/>
      <c r="FE11" s="481"/>
    </row>
    <row r="12" spans="1:163" x14ac:dyDescent="0.2">
      <c r="B12" s="236" t="s">
        <v>2303</v>
      </c>
      <c r="C12" s="236">
        <v>93</v>
      </c>
      <c r="J12" s="552" t="s">
        <v>85</v>
      </c>
      <c r="K12" s="557" t="s">
        <v>84</v>
      </c>
      <c r="P12" s="565" t="s">
        <v>2150</v>
      </c>
      <c r="Q12" s="552" t="s">
        <v>110</v>
      </c>
      <c r="R12" s="553" t="s">
        <v>541</v>
      </c>
      <c r="V12" s="552" t="s">
        <v>161</v>
      </c>
      <c r="W12" s="553" t="s">
        <v>160</v>
      </c>
      <c r="X12" s="552" t="s">
        <v>159</v>
      </c>
      <c r="Y12" s="553" t="s">
        <v>158</v>
      </c>
      <c r="Z12" s="579" t="s">
        <v>3893</v>
      </c>
      <c r="AA12" s="580" t="s">
        <v>3892</v>
      </c>
      <c r="AC12" s="552" t="s">
        <v>4203</v>
      </c>
      <c r="AD12" s="553" t="s">
        <v>2138</v>
      </c>
      <c r="AE12" t="s">
        <v>3827</v>
      </c>
      <c r="AF12">
        <v>10</v>
      </c>
      <c r="AM12" s="552" t="s">
        <v>2165</v>
      </c>
      <c r="AN12" s="553" t="s">
        <v>2166</v>
      </c>
      <c r="AQ12" s="565" t="s">
        <v>269</v>
      </c>
      <c r="AW12" s="236"/>
      <c r="AX12" s="236"/>
      <c r="AY12" s="236" t="s">
        <v>93</v>
      </c>
      <c r="AZ12" s="552" t="s">
        <v>509</v>
      </c>
      <c r="BA12" s="553" t="s">
        <v>510</v>
      </c>
      <c r="BC12" s="552" t="s">
        <v>495</v>
      </c>
      <c r="BD12" s="553" t="s">
        <v>496</v>
      </c>
      <c r="BE12" s="552" t="s">
        <v>520</v>
      </c>
      <c r="BF12" s="553" t="s">
        <v>521</v>
      </c>
      <c r="BM12" s="552" t="s">
        <v>490</v>
      </c>
      <c r="BN12" s="553" t="s">
        <v>491</v>
      </c>
      <c r="BU12" s="552" t="s">
        <v>2222</v>
      </c>
      <c r="BV12" s="553" t="s">
        <v>2223</v>
      </c>
      <c r="BW12" s="552" t="s">
        <v>2222</v>
      </c>
      <c r="BX12" s="553" t="s">
        <v>2223</v>
      </c>
      <c r="BZ12" s="552" t="s">
        <v>626</v>
      </c>
      <c r="CA12" s="553" t="s">
        <v>627</v>
      </c>
      <c r="CC12" s="552" t="s">
        <v>2266</v>
      </c>
      <c r="CD12" s="553" t="s">
        <v>2255</v>
      </c>
      <c r="CG12" s="236" t="s">
        <v>241</v>
      </c>
      <c r="CJ12" s="552" t="s">
        <v>691</v>
      </c>
      <c r="CK12" s="553" t="s">
        <v>692</v>
      </c>
      <c r="CL12" s="552" t="s">
        <v>781</v>
      </c>
      <c r="CM12" s="553" t="s">
        <v>782</v>
      </c>
      <c r="CR12" s="552" t="s">
        <v>279</v>
      </c>
      <c r="CS12" s="553" t="s">
        <v>283</v>
      </c>
      <c r="CU12" s="236" t="s">
        <v>2289</v>
      </c>
      <c r="CW12" s="552" t="s">
        <v>896</v>
      </c>
      <c r="CX12" s="553" t="s">
        <v>897</v>
      </c>
      <c r="CY12" s="236" t="s">
        <v>331</v>
      </c>
      <c r="CZ12" s="236" t="s">
        <v>1883</v>
      </c>
      <c r="DD12" s="236" t="s">
        <v>639</v>
      </c>
      <c r="DH12" s="552">
        <v>10</v>
      </c>
      <c r="DI12" s="553" t="s">
        <v>898</v>
      </c>
      <c r="DR12" s="582" t="s">
        <v>607</v>
      </c>
      <c r="DS12" s="583" t="s">
        <v>541</v>
      </c>
      <c r="DY12" s="236"/>
      <c r="DZ12" s="236"/>
      <c r="EA12" s="481"/>
      <c r="EB12" s="481"/>
      <c r="EC12" s="481"/>
      <c r="ED12" s="481"/>
      <c r="EE12" s="481"/>
      <c r="EF12" s="482"/>
      <c r="EG12" s="481"/>
      <c r="EH12" s="481"/>
      <c r="EI12" s="481"/>
      <c r="EJ12" s="481"/>
      <c r="EK12" s="481"/>
      <c r="EL12" s="481"/>
      <c r="EM12" s="481"/>
      <c r="EN12" s="481"/>
      <c r="EO12" s="481"/>
      <c r="EP12" s="481"/>
      <c r="EQ12" s="481"/>
      <c r="ER12" s="481"/>
      <c r="ES12" s="481"/>
      <c r="ET12" s="484" t="s">
        <v>4082</v>
      </c>
      <c r="EU12" s="481"/>
      <c r="EV12" s="481"/>
      <c r="EW12" s="481"/>
      <c r="EX12" s="484" t="s">
        <v>4085</v>
      </c>
      <c r="EY12" s="481"/>
      <c r="EZ12" s="481"/>
      <c r="FA12" s="481"/>
      <c r="FB12" s="481"/>
      <c r="FC12" s="481"/>
      <c r="FD12" s="481"/>
      <c r="FE12" s="481"/>
    </row>
    <row r="13" spans="1:163" ht="25.5" x14ac:dyDescent="0.2">
      <c r="B13" s="236" t="s">
        <v>2304</v>
      </c>
      <c r="C13" s="236">
        <v>1775</v>
      </c>
      <c r="J13" s="552" t="s">
        <v>89</v>
      </c>
      <c r="K13" s="557" t="s">
        <v>88</v>
      </c>
      <c r="P13" s="565" t="s">
        <v>2151</v>
      </c>
      <c r="Q13" s="552" t="s">
        <v>107</v>
      </c>
      <c r="R13" s="553" t="s">
        <v>4177</v>
      </c>
      <c r="V13" s="552" t="s">
        <v>165</v>
      </c>
      <c r="W13" s="553" t="s">
        <v>164</v>
      </c>
      <c r="X13" s="552" t="s">
        <v>163</v>
      </c>
      <c r="Y13" s="553" t="s">
        <v>162</v>
      </c>
      <c r="Z13" s="577" t="s">
        <v>3895</v>
      </c>
      <c r="AA13" s="578" t="s">
        <v>3894</v>
      </c>
      <c r="AC13" s="552" t="s">
        <v>4204</v>
      </c>
      <c r="AD13" s="553" t="s">
        <v>8</v>
      </c>
      <c r="AE13" t="s">
        <v>3828</v>
      </c>
      <c r="AF13">
        <v>11</v>
      </c>
      <c r="AM13" s="552" t="s">
        <v>234</v>
      </c>
      <c r="AN13" s="553" t="s">
        <v>235</v>
      </c>
      <c r="AQ13" s="565" t="s">
        <v>2179</v>
      </c>
      <c r="AW13" s="236"/>
      <c r="AX13" s="236"/>
      <c r="AY13" s="236" t="s">
        <v>353</v>
      </c>
      <c r="AZ13" s="552" t="s">
        <v>523</v>
      </c>
      <c r="BA13" s="553" t="s">
        <v>498</v>
      </c>
      <c r="BC13" s="552" t="s">
        <v>503</v>
      </c>
      <c r="BD13" s="553" t="s">
        <v>504</v>
      </c>
      <c r="BE13" s="552" t="s">
        <v>526</v>
      </c>
      <c r="BF13" s="553" t="s">
        <v>527</v>
      </c>
      <c r="BM13" s="552" t="s">
        <v>469</v>
      </c>
      <c r="BN13" s="553" t="s">
        <v>470</v>
      </c>
      <c r="BU13" s="552" t="s">
        <v>2224</v>
      </c>
      <c r="BV13" s="553" t="s">
        <v>2225</v>
      </c>
      <c r="BW13" s="552" t="s">
        <v>2224</v>
      </c>
      <c r="BX13" s="553" t="s">
        <v>2225</v>
      </c>
      <c r="BZ13" s="552" t="s">
        <v>2243</v>
      </c>
      <c r="CA13" s="553" t="s">
        <v>2244</v>
      </c>
      <c r="CC13" s="552" t="s">
        <v>2267</v>
      </c>
      <c r="CD13" s="553" t="s">
        <v>2268</v>
      </c>
      <c r="CG13" s="236" t="s">
        <v>618</v>
      </c>
      <c r="CJ13" s="552" t="s">
        <v>705</v>
      </c>
      <c r="CK13" s="553" t="s">
        <v>706</v>
      </c>
      <c r="CL13" s="552" t="s">
        <v>835</v>
      </c>
      <c r="CM13" s="553" t="s">
        <v>836</v>
      </c>
      <c r="CR13" s="552" t="s">
        <v>695</v>
      </c>
      <c r="CS13" s="553" t="s">
        <v>696</v>
      </c>
      <c r="CU13" s="236" t="s">
        <v>2290</v>
      </c>
      <c r="CW13" s="552" t="s">
        <v>899</v>
      </c>
      <c r="CX13" s="553" t="s">
        <v>900</v>
      </c>
      <c r="CY13" s="236" t="s">
        <v>454</v>
      </c>
      <c r="CZ13" s="236" t="s">
        <v>541</v>
      </c>
      <c r="DH13" s="552">
        <v>98</v>
      </c>
      <c r="DI13" s="553" t="s">
        <v>901</v>
      </c>
      <c r="DR13" s="582" t="s">
        <v>3797</v>
      </c>
      <c r="DS13" s="583" t="s">
        <v>3798</v>
      </c>
      <c r="DY13" s="236"/>
      <c r="DZ13" s="236"/>
      <c r="EA13" s="481"/>
      <c r="EB13" s="481"/>
      <c r="EC13" s="481"/>
      <c r="ED13" s="481"/>
      <c r="EE13" s="481"/>
      <c r="EF13" s="484"/>
      <c r="EG13" s="481"/>
      <c r="EH13" s="481"/>
      <c r="EI13" s="481"/>
      <c r="EJ13" s="481"/>
      <c r="EK13" s="481"/>
      <c r="EL13" s="481"/>
      <c r="EM13" s="481"/>
      <c r="EN13" s="481"/>
      <c r="EO13" s="481"/>
      <c r="EP13" s="481"/>
      <c r="EQ13" s="481"/>
      <c r="ER13" s="481"/>
      <c r="ES13" s="481"/>
      <c r="ET13" s="484" t="s">
        <v>4084</v>
      </c>
      <c r="EU13" s="481"/>
      <c r="EV13" s="481"/>
      <c r="EW13" s="481"/>
      <c r="EX13" s="484" t="s">
        <v>4086</v>
      </c>
      <c r="EY13" s="481"/>
      <c r="EZ13" s="481"/>
      <c r="FA13" s="481"/>
      <c r="FB13" s="481"/>
      <c r="FC13" s="481"/>
      <c r="FD13" s="481"/>
      <c r="FE13" s="481"/>
    </row>
    <row r="14" spans="1:163" ht="25.5" x14ac:dyDescent="0.2">
      <c r="B14" s="236" t="s">
        <v>2305</v>
      </c>
      <c r="C14" s="236">
        <v>658</v>
      </c>
      <c r="J14" s="552" t="s">
        <v>92</v>
      </c>
      <c r="K14" s="557" t="s">
        <v>91</v>
      </c>
      <c r="P14" s="565" t="s">
        <v>2152</v>
      </c>
      <c r="V14" s="552" t="s">
        <v>169</v>
      </c>
      <c r="W14" s="553" t="s">
        <v>168</v>
      </c>
      <c r="X14" s="552" t="s">
        <v>167</v>
      </c>
      <c r="Y14" s="553" t="s">
        <v>166</v>
      </c>
      <c r="Z14" s="579" t="s">
        <v>3896</v>
      </c>
      <c r="AA14" s="580" t="s">
        <v>182</v>
      </c>
      <c r="AC14" s="552" t="s">
        <v>4205</v>
      </c>
      <c r="AD14" s="553" t="s">
        <v>9</v>
      </c>
      <c r="AE14" t="s">
        <v>3829</v>
      </c>
      <c r="AF14">
        <v>12</v>
      </c>
      <c r="AM14" s="552" t="s">
        <v>236</v>
      </c>
      <c r="AN14" s="553" t="s">
        <v>237</v>
      </c>
      <c r="AQ14" s="565" t="s">
        <v>2180</v>
      </c>
      <c r="AW14" s="236"/>
      <c r="AX14" s="236"/>
      <c r="AY14" s="236" t="s">
        <v>354</v>
      </c>
      <c r="AZ14" s="552" t="s">
        <v>98</v>
      </c>
      <c r="BA14" s="553" t="s">
        <v>275</v>
      </c>
      <c r="BC14" s="552" t="s">
        <v>511</v>
      </c>
      <c r="BD14" s="553" t="s">
        <v>512</v>
      </c>
      <c r="BE14" s="552" t="s">
        <v>532</v>
      </c>
      <c r="BF14" s="553" t="s">
        <v>2197</v>
      </c>
      <c r="BM14" s="552" t="s">
        <v>501</v>
      </c>
      <c r="BN14" s="553" t="s">
        <v>502</v>
      </c>
      <c r="BU14" s="552" t="s">
        <v>2226</v>
      </c>
      <c r="BV14" s="553" t="s">
        <v>2227</v>
      </c>
      <c r="BW14" s="552" t="s">
        <v>2226</v>
      </c>
      <c r="BX14" s="553" t="s">
        <v>2227</v>
      </c>
      <c r="BZ14" s="552" t="s">
        <v>637</v>
      </c>
      <c r="CA14" s="553" t="s">
        <v>638</v>
      </c>
      <c r="CC14" s="552" t="s">
        <v>701</v>
      </c>
      <c r="CD14" s="553" t="s">
        <v>702</v>
      </c>
      <c r="CG14" s="236" t="s">
        <v>511</v>
      </c>
      <c r="CJ14" s="552" t="s">
        <v>612</v>
      </c>
      <c r="CK14" s="553" t="s">
        <v>717</v>
      </c>
      <c r="CL14" s="552" t="s">
        <v>789</v>
      </c>
      <c r="CM14" s="553" t="s">
        <v>790</v>
      </c>
      <c r="CR14" s="552" t="s">
        <v>651</v>
      </c>
      <c r="CS14" s="553" t="s">
        <v>652</v>
      </c>
      <c r="CU14" s="236" t="s">
        <v>607</v>
      </c>
      <c r="CW14" s="552" t="s">
        <v>902</v>
      </c>
      <c r="CX14" s="553" t="s">
        <v>903</v>
      </c>
      <c r="CY14" s="236" t="s">
        <v>454</v>
      </c>
      <c r="CZ14" s="236" t="s">
        <v>541</v>
      </c>
      <c r="DH14" s="552">
        <v>99</v>
      </c>
      <c r="DI14" s="553" t="s">
        <v>904</v>
      </c>
      <c r="DY14" s="236"/>
      <c r="DZ14" s="236"/>
      <c r="EA14" s="481"/>
      <c r="EB14" s="481"/>
      <c r="EC14" s="481"/>
      <c r="ED14" s="481"/>
      <c r="EE14" s="481"/>
      <c r="EF14" s="481"/>
      <c r="EG14" s="481"/>
      <c r="EH14" s="481"/>
      <c r="EI14" s="481"/>
      <c r="EJ14" s="481"/>
      <c r="EK14" s="481"/>
      <c r="EL14" s="481"/>
      <c r="EM14" s="481"/>
      <c r="EN14" s="481"/>
      <c r="EO14" s="481"/>
      <c r="EP14" s="481"/>
      <c r="EQ14" s="481"/>
      <c r="ER14" s="481"/>
      <c r="ES14" s="481"/>
      <c r="ET14" s="481"/>
      <c r="EU14" s="481"/>
      <c r="EV14" s="481"/>
      <c r="EW14" s="481"/>
      <c r="EX14" s="484" t="s">
        <v>4087</v>
      </c>
      <c r="EY14" s="481"/>
      <c r="EZ14" s="481"/>
      <c r="FA14" s="481"/>
      <c r="FB14" s="481"/>
      <c r="FC14" s="481"/>
      <c r="FD14" s="481"/>
      <c r="FE14" s="481"/>
    </row>
    <row r="15" spans="1:163" x14ac:dyDescent="0.2">
      <c r="B15" s="236" t="s">
        <v>2306</v>
      </c>
      <c r="C15" s="236">
        <v>2057</v>
      </c>
      <c r="J15" s="552" t="s">
        <v>96</v>
      </c>
      <c r="K15" s="557" t="s">
        <v>95</v>
      </c>
      <c r="P15" s="565" t="s">
        <v>2153</v>
      </c>
      <c r="V15" s="552" t="s">
        <v>173</v>
      </c>
      <c r="W15" s="553" t="s">
        <v>172</v>
      </c>
      <c r="X15" s="552" t="s">
        <v>171</v>
      </c>
      <c r="Y15" s="553" t="s">
        <v>170</v>
      </c>
      <c r="Z15" s="577" t="s">
        <v>3898</v>
      </c>
      <c r="AA15" s="578" t="s">
        <v>3897</v>
      </c>
      <c r="AC15" s="552" t="s">
        <v>4206</v>
      </c>
      <c r="AD15" s="553" t="s">
        <v>10</v>
      </c>
      <c r="AE15" t="s">
        <v>3830</v>
      </c>
      <c r="AF15">
        <v>13</v>
      </c>
      <c r="AM15" s="552" t="s">
        <v>238</v>
      </c>
      <c r="AN15" s="553" t="s">
        <v>239</v>
      </c>
      <c r="AQ15" s="565" t="s">
        <v>2181</v>
      </c>
      <c r="AW15" s="236"/>
      <c r="AX15" s="236"/>
      <c r="AY15" s="236" t="s">
        <v>355</v>
      </c>
      <c r="AZ15" s="552" t="s">
        <v>530</v>
      </c>
      <c r="BA15" s="553" t="s">
        <v>531</v>
      </c>
      <c r="BC15" s="552" t="s">
        <v>524</v>
      </c>
      <c r="BD15" s="553" t="s">
        <v>525</v>
      </c>
      <c r="BE15" s="552" t="s">
        <v>83</v>
      </c>
      <c r="BF15" s="553" t="s">
        <v>535</v>
      </c>
      <c r="BM15" s="552" t="s">
        <v>515</v>
      </c>
      <c r="BN15" s="553" t="s">
        <v>516</v>
      </c>
      <c r="BU15" s="552" t="s">
        <v>532</v>
      </c>
      <c r="BV15" s="553" t="s">
        <v>2228</v>
      </c>
      <c r="BW15" s="552" t="s">
        <v>532</v>
      </c>
      <c r="BX15" s="553" t="s">
        <v>2228</v>
      </c>
      <c r="BZ15" s="552" t="s">
        <v>700</v>
      </c>
      <c r="CA15" s="553" t="s">
        <v>337</v>
      </c>
      <c r="CC15" s="552" t="s">
        <v>540</v>
      </c>
      <c r="CD15" s="553" t="s">
        <v>541</v>
      </c>
      <c r="CG15" s="236" t="s">
        <v>110</v>
      </c>
      <c r="CJ15" s="552" t="s">
        <v>2277</v>
      </c>
      <c r="CK15" s="553" t="s">
        <v>2278</v>
      </c>
      <c r="CL15" s="552" t="s">
        <v>803</v>
      </c>
      <c r="CM15" s="553" t="s">
        <v>804</v>
      </c>
      <c r="CR15" s="552" t="s">
        <v>2281</v>
      </c>
      <c r="CS15" s="553" t="s">
        <v>2282</v>
      </c>
      <c r="CW15" s="552" t="s">
        <v>905</v>
      </c>
      <c r="CX15" s="553" t="s">
        <v>906</v>
      </c>
      <c r="CY15" s="236" t="s">
        <v>454</v>
      </c>
      <c r="CZ15" s="236" t="s">
        <v>541</v>
      </c>
      <c r="DY15" s="236"/>
      <c r="DZ15" s="236"/>
      <c r="EA15" s="481"/>
      <c r="EB15" s="481"/>
      <c r="EC15" s="481"/>
      <c r="ED15" s="481"/>
      <c r="EE15" s="481"/>
      <c r="EF15" s="481"/>
      <c r="EG15" s="481"/>
      <c r="EH15" s="481"/>
      <c r="EI15" s="481"/>
      <c r="EJ15" s="481"/>
      <c r="EK15" s="481"/>
      <c r="EL15" s="481"/>
      <c r="EM15" s="481"/>
      <c r="EN15" s="481"/>
      <c r="EO15" s="481"/>
      <c r="EP15" s="481"/>
      <c r="EQ15" s="481"/>
      <c r="ER15" s="481"/>
      <c r="ES15" s="481"/>
      <c r="ET15" s="481"/>
      <c r="EU15" s="481"/>
      <c r="EV15" s="481"/>
      <c r="EW15" s="481"/>
      <c r="EY15" s="481"/>
      <c r="EZ15" s="481"/>
      <c r="FA15" s="481"/>
      <c r="FB15" s="481"/>
      <c r="FC15" s="481"/>
      <c r="FD15" s="481"/>
      <c r="FE15" s="481"/>
    </row>
    <row r="16" spans="1:163" x14ac:dyDescent="0.2">
      <c r="B16" s="236" t="s">
        <v>2307</v>
      </c>
      <c r="C16" s="236">
        <v>2509</v>
      </c>
      <c r="J16" s="552" t="s">
        <v>94</v>
      </c>
      <c r="K16" s="557" t="s">
        <v>93</v>
      </c>
      <c r="Q16" s="560"/>
      <c r="R16" s="568"/>
      <c r="S16" s="573"/>
      <c r="T16" s="574"/>
      <c r="V16" s="552" t="s">
        <v>177</v>
      </c>
      <c r="W16" s="553" t="s">
        <v>176</v>
      </c>
      <c r="X16" s="552" t="s">
        <v>175</v>
      </c>
      <c r="Y16" s="553" t="s">
        <v>174</v>
      </c>
      <c r="Z16" s="579" t="s">
        <v>3900</v>
      </c>
      <c r="AA16" s="580" t="s">
        <v>3899</v>
      </c>
      <c r="AC16" s="552" t="s">
        <v>541</v>
      </c>
      <c r="AD16" s="553" t="s">
        <v>110</v>
      </c>
      <c r="AE16" t="s">
        <v>3831</v>
      </c>
      <c r="AF16">
        <v>14</v>
      </c>
      <c r="AM16" s="552" t="s">
        <v>241</v>
      </c>
      <c r="AN16" s="553" t="s">
        <v>242</v>
      </c>
      <c r="AQ16" s="565" t="s">
        <v>98</v>
      </c>
      <c r="AW16" s="236"/>
      <c r="AX16" s="236"/>
      <c r="AY16" s="236" t="s">
        <v>356</v>
      </c>
      <c r="AZ16" s="552" t="s">
        <v>538</v>
      </c>
      <c r="BA16" s="553" t="s">
        <v>539</v>
      </c>
      <c r="BC16" s="552" t="s">
        <v>519</v>
      </c>
      <c r="BD16" s="553" t="s">
        <v>2192</v>
      </c>
      <c r="BE16" s="560" t="s">
        <v>454</v>
      </c>
      <c r="BF16" s="568" t="s">
        <v>455</v>
      </c>
      <c r="BM16" s="552" t="s">
        <v>507</v>
      </c>
      <c r="BN16" s="553" t="s">
        <v>508</v>
      </c>
      <c r="BU16" s="552" t="s">
        <v>2229</v>
      </c>
      <c r="BV16" s="553" t="s">
        <v>2230</v>
      </c>
      <c r="BW16" s="552" t="s">
        <v>2229</v>
      </c>
      <c r="BX16" s="553" t="s">
        <v>2230</v>
      </c>
      <c r="BZ16" s="552" t="s">
        <v>2245</v>
      </c>
      <c r="CA16" s="553" t="s">
        <v>2246</v>
      </c>
      <c r="CC16" s="552" t="s">
        <v>711</v>
      </c>
      <c r="CD16" s="553" t="s">
        <v>712</v>
      </c>
      <c r="CG16" s="236" t="s">
        <v>524</v>
      </c>
      <c r="CJ16" s="552" t="s">
        <v>697</v>
      </c>
      <c r="CK16" s="553" t="s">
        <v>727</v>
      </c>
      <c r="CL16" s="552" t="s">
        <v>715</v>
      </c>
      <c r="CM16" s="553" t="s">
        <v>716</v>
      </c>
      <c r="CR16" s="552" t="s">
        <v>661</v>
      </c>
      <c r="CS16" s="553" t="s">
        <v>662</v>
      </c>
      <c r="CW16" s="552" t="s">
        <v>907</v>
      </c>
      <c r="CX16" s="553" t="s">
        <v>908</v>
      </c>
      <c r="CY16" s="236" t="s">
        <v>454</v>
      </c>
      <c r="CZ16" s="236" t="s">
        <v>541</v>
      </c>
      <c r="DY16" s="236"/>
      <c r="DZ16" s="236"/>
      <c r="EA16" s="481"/>
      <c r="EB16" s="481"/>
      <c r="EC16" s="481"/>
      <c r="ED16" s="481"/>
      <c r="EE16" s="481"/>
      <c r="EF16" s="481"/>
      <c r="EG16" s="481"/>
      <c r="EH16" s="481"/>
      <c r="EI16" s="481"/>
      <c r="EJ16" s="481"/>
      <c r="EK16" s="481"/>
      <c r="EL16" s="481"/>
      <c r="EM16" s="481"/>
      <c r="EN16" s="481"/>
      <c r="EO16" s="481"/>
      <c r="EP16" s="481"/>
      <c r="EQ16" s="481"/>
      <c r="ER16" s="481"/>
      <c r="ES16" s="481"/>
      <c r="ET16" s="481"/>
      <c r="EU16" s="481"/>
      <c r="EV16" s="481"/>
      <c r="EW16" s="481"/>
      <c r="EX16" s="481"/>
      <c r="EY16" s="481"/>
      <c r="EZ16" s="481"/>
      <c r="FA16" s="481"/>
      <c r="FB16" s="481"/>
      <c r="FC16" s="481"/>
      <c r="FD16" s="481"/>
      <c r="FE16" s="481"/>
    </row>
    <row r="17" spans="2:161" x14ac:dyDescent="0.2">
      <c r="B17" s="236" t="s">
        <v>2308</v>
      </c>
      <c r="C17" s="236">
        <v>2012</v>
      </c>
      <c r="J17" s="552" t="s">
        <v>99</v>
      </c>
      <c r="K17" s="557" t="s">
        <v>98</v>
      </c>
      <c r="V17" s="552" t="s">
        <v>181</v>
      </c>
      <c r="W17" s="553" t="s">
        <v>180</v>
      </c>
      <c r="X17" s="552" t="s">
        <v>179</v>
      </c>
      <c r="Y17" s="553" t="s">
        <v>178</v>
      </c>
      <c r="Z17" s="577" t="s">
        <v>3902</v>
      </c>
      <c r="AA17" s="578" t="s">
        <v>3901</v>
      </c>
      <c r="AE17" t="s">
        <v>3832</v>
      </c>
      <c r="AF17">
        <v>15</v>
      </c>
      <c r="AM17" s="552" t="s">
        <v>245</v>
      </c>
      <c r="AN17" s="553" t="s">
        <v>246</v>
      </c>
      <c r="AW17" s="236"/>
      <c r="AX17" s="236"/>
      <c r="AY17" s="236" t="s">
        <v>357</v>
      </c>
      <c r="AZ17" s="552" t="s">
        <v>542</v>
      </c>
      <c r="BA17" s="553" t="s">
        <v>543</v>
      </c>
      <c r="BC17" s="552" t="s">
        <v>2193</v>
      </c>
      <c r="BD17" s="553" t="s">
        <v>2194</v>
      </c>
      <c r="BM17" s="552" t="s">
        <v>98</v>
      </c>
      <c r="BN17" s="553" t="s">
        <v>522</v>
      </c>
      <c r="BZ17" s="552" t="s">
        <v>2247</v>
      </c>
      <c r="CA17" s="553" t="s">
        <v>2248</v>
      </c>
      <c r="CJ17" s="552" t="s">
        <v>732</v>
      </c>
      <c r="CK17" s="553" t="s">
        <v>733</v>
      </c>
      <c r="CL17" s="552" t="s">
        <v>709</v>
      </c>
      <c r="CM17" s="553" t="s">
        <v>710</v>
      </c>
      <c r="CR17" s="552" t="s">
        <v>2283</v>
      </c>
      <c r="CS17" s="553" t="s">
        <v>2284</v>
      </c>
      <c r="CW17" s="552" t="s">
        <v>909</v>
      </c>
      <c r="CX17" s="553" t="s">
        <v>910</v>
      </c>
      <c r="CY17" s="236" t="s">
        <v>454</v>
      </c>
      <c r="CZ17" s="236" t="s">
        <v>541</v>
      </c>
      <c r="DY17" s="236"/>
      <c r="DZ17" s="236"/>
      <c r="EA17" s="473"/>
      <c r="EB17" s="473"/>
      <c r="EC17" s="473"/>
      <c r="ED17" s="473"/>
      <c r="EE17" s="473"/>
      <c r="EF17" s="473"/>
      <c r="EG17" s="473"/>
      <c r="EH17" s="473"/>
      <c r="EI17" s="473"/>
      <c r="EJ17" s="473"/>
      <c r="EK17" s="473"/>
      <c r="EL17" s="473"/>
      <c r="EM17" s="473"/>
      <c r="EN17" s="473"/>
      <c r="EO17" s="473"/>
      <c r="EP17" s="473"/>
      <c r="EQ17" s="473"/>
      <c r="ER17" s="473"/>
      <c r="ES17" s="473"/>
      <c r="ET17" s="473"/>
      <c r="EU17" s="473"/>
      <c r="EV17" s="473"/>
      <c r="EW17" s="473"/>
      <c r="EX17" s="473"/>
      <c r="EY17" s="473"/>
      <c r="EZ17" s="473"/>
      <c r="FA17" s="473"/>
      <c r="FB17" s="473"/>
      <c r="FC17" s="473"/>
      <c r="FD17" s="473"/>
      <c r="FE17" s="473"/>
    </row>
    <row r="18" spans="2:161" x14ac:dyDescent="0.2">
      <c r="B18" s="236" t="s">
        <v>2309</v>
      </c>
      <c r="C18" s="236">
        <v>1860</v>
      </c>
      <c r="J18" s="552" t="s">
        <v>4192</v>
      </c>
      <c r="K18" s="557" t="s">
        <v>4191</v>
      </c>
      <c r="V18" s="552" t="s">
        <v>185</v>
      </c>
      <c r="W18" s="553" t="s">
        <v>184</v>
      </c>
      <c r="X18" s="552" t="s">
        <v>183</v>
      </c>
      <c r="Y18" s="553" t="s">
        <v>182</v>
      </c>
      <c r="Z18" s="579" t="s">
        <v>3904</v>
      </c>
      <c r="AA18" s="580" t="s">
        <v>3903</v>
      </c>
      <c r="AB18" s="342"/>
      <c r="AE18" t="s">
        <v>3833</v>
      </c>
      <c r="AF18">
        <v>16</v>
      </c>
      <c r="AM18" s="552" t="s">
        <v>251</v>
      </c>
      <c r="AN18" s="553" t="s">
        <v>249</v>
      </c>
      <c r="AW18" s="236"/>
      <c r="AX18" s="236"/>
      <c r="AY18" s="236" t="s">
        <v>358</v>
      </c>
      <c r="AZ18" s="552" t="s">
        <v>544</v>
      </c>
      <c r="BA18" s="553" t="s">
        <v>545</v>
      </c>
      <c r="BM18" s="552" t="s">
        <v>533</v>
      </c>
      <c r="BN18" s="553" t="s">
        <v>534</v>
      </c>
      <c r="BZ18" s="552" t="s">
        <v>2249</v>
      </c>
      <c r="CA18" s="553" t="s">
        <v>2250</v>
      </c>
      <c r="CJ18" s="552" t="s">
        <v>11</v>
      </c>
      <c r="CK18" s="553" t="s">
        <v>740</v>
      </c>
      <c r="CL18" s="552" t="s">
        <v>718</v>
      </c>
      <c r="CM18" s="553" t="s">
        <v>719</v>
      </c>
      <c r="CR18" s="560"/>
      <c r="CS18" s="568"/>
      <c r="CW18" s="552" t="s">
        <v>911</v>
      </c>
      <c r="CX18" s="553" t="s">
        <v>912</v>
      </c>
      <c r="CY18" s="236" t="s">
        <v>454</v>
      </c>
      <c r="CZ18" s="236" t="s">
        <v>1884</v>
      </c>
      <c r="DY18" s="236"/>
      <c r="DZ18" s="236"/>
    </row>
    <row r="19" spans="2:161" x14ac:dyDescent="0.2">
      <c r="B19" s="236" t="s">
        <v>2310</v>
      </c>
      <c r="C19" s="236">
        <v>963</v>
      </c>
      <c r="J19" s="552" t="s">
        <v>103</v>
      </c>
      <c r="K19" s="557" t="s">
        <v>102</v>
      </c>
      <c r="V19" s="552" t="s">
        <v>190</v>
      </c>
      <c r="W19" s="553" t="s">
        <v>189</v>
      </c>
      <c r="X19" s="552" t="s">
        <v>188</v>
      </c>
      <c r="Y19" s="553" t="s">
        <v>187</v>
      </c>
      <c r="Z19" s="577" t="s">
        <v>3906</v>
      </c>
      <c r="AA19" s="578" t="s">
        <v>3905</v>
      </c>
      <c r="AB19" s="342"/>
      <c r="AE19" t="s">
        <v>3834</v>
      </c>
      <c r="AF19">
        <v>17</v>
      </c>
      <c r="AM19" s="552" t="s">
        <v>252</v>
      </c>
      <c r="AN19" s="553" t="s">
        <v>253</v>
      </c>
      <c r="AW19" s="236"/>
      <c r="AX19" s="236"/>
      <c r="AY19" s="236" t="s">
        <v>359</v>
      </c>
      <c r="AZ19" s="552" t="s">
        <v>546</v>
      </c>
      <c r="BA19" s="553" t="s">
        <v>547</v>
      </c>
      <c r="BM19" s="552" t="s">
        <v>536</v>
      </c>
      <c r="BN19" s="553" t="s">
        <v>537</v>
      </c>
      <c r="BW19" s="560"/>
      <c r="BX19" s="568"/>
      <c r="BZ19" s="552" t="s">
        <v>2251</v>
      </c>
      <c r="CA19" s="553" t="s">
        <v>654</v>
      </c>
      <c r="CJ19" s="552" t="s">
        <v>607</v>
      </c>
      <c r="CK19" s="553" t="s">
        <v>541</v>
      </c>
      <c r="CL19" s="552" t="s">
        <v>713</v>
      </c>
      <c r="CM19" s="553" t="s">
        <v>714</v>
      </c>
      <c r="CR19" s="560"/>
      <c r="CS19" s="568"/>
      <c r="CW19" s="552" t="s">
        <v>913</v>
      </c>
      <c r="CX19" s="553" t="s">
        <v>914</v>
      </c>
      <c r="CY19" s="236" t="s">
        <v>454</v>
      </c>
      <c r="CZ19" s="236" t="s">
        <v>541</v>
      </c>
      <c r="DY19" s="236"/>
      <c r="DZ19" s="236"/>
    </row>
    <row r="20" spans="2:161" x14ac:dyDescent="0.2">
      <c r="B20" s="236" t="s">
        <v>2311</v>
      </c>
      <c r="C20" s="236">
        <v>2328</v>
      </c>
      <c r="J20" s="552" t="s">
        <v>101</v>
      </c>
      <c r="K20" s="557" t="s">
        <v>100</v>
      </c>
      <c r="V20" s="552" t="s">
        <v>198</v>
      </c>
      <c r="W20" s="553" t="s">
        <v>197</v>
      </c>
      <c r="X20" s="552" t="s">
        <v>192</v>
      </c>
      <c r="Y20" s="553" t="s">
        <v>191</v>
      </c>
      <c r="Z20" s="579" t="s">
        <v>3908</v>
      </c>
      <c r="AA20" s="580" t="s">
        <v>3907</v>
      </c>
      <c r="AE20" t="s">
        <v>3835</v>
      </c>
      <c r="AF20">
        <v>18</v>
      </c>
      <c r="AM20" s="552" t="s">
        <v>254</v>
      </c>
      <c r="AN20" s="553" t="s">
        <v>255</v>
      </c>
      <c r="AW20" s="236"/>
      <c r="AX20" s="236"/>
      <c r="AY20" s="236" t="s">
        <v>360</v>
      </c>
      <c r="AZ20" s="552" t="s">
        <v>548</v>
      </c>
      <c r="BA20" s="553" t="s">
        <v>549</v>
      </c>
      <c r="BM20" s="552" t="s">
        <v>528</v>
      </c>
      <c r="BN20" s="553" t="s">
        <v>529</v>
      </c>
      <c r="BW20" s="560"/>
      <c r="BX20" s="568"/>
      <c r="BZ20" s="552" t="s">
        <v>2252</v>
      </c>
      <c r="CA20" s="553" t="s">
        <v>2253</v>
      </c>
      <c r="CL20" s="552" t="s">
        <v>743</v>
      </c>
      <c r="CM20" s="553" t="s">
        <v>744</v>
      </c>
      <c r="CW20" s="552" t="s">
        <v>915</v>
      </c>
      <c r="CX20" s="553" t="s">
        <v>916</v>
      </c>
      <c r="CY20" s="236" t="s">
        <v>454</v>
      </c>
      <c r="CZ20" s="236" t="s">
        <v>541</v>
      </c>
      <c r="DY20" s="236"/>
      <c r="DZ20" s="236"/>
    </row>
    <row r="21" spans="2:161" x14ac:dyDescent="0.2">
      <c r="B21" s="236" t="s">
        <v>2312</v>
      </c>
      <c r="C21" s="236">
        <v>2329</v>
      </c>
      <c r="J21" s="552" t="s">
        <v>106</v>
      </c>
      <c r="K21" s="557" t="s">
        <v>105</v>
      </c>
      <c r="V21" s="552" t="s">
        <v>2135</v>
      </c>
      <c r="W21" s="553" t="s">
        <v>2134</v>
      </c>
      <c r="X21" s="552" t="s">
        <v>194</v>
      </c>
      <c r="Y21" s="553" t="s">
        <v>193</v>
      </c>
      <c r="Z21" s="577" t="s">
        <v>3910</v>
      </c>
      <c r="AA21" s="578" t="s">
        <v>3909</v>
      </c>
      <c r="AE21" t="s">
        <v>3836</v>
      </c>
      <c r="AF21">
        <v>19</v>
      </c>
      <c r="AM21" s="552" t="s">
        <v>257</v>
      </c>
      <c r="AN21" s="553" t="s">
        <v>258</v>
      </c>
      <c r="AW21" s="236"/>
      <c r="AX21" s="236"/>
      <c r="AY21" s="236" t="s">
        <v>361</v>
      </c>
      <c r="AZ21" s="552" t="s">
        <v>550</v>
      </c>
      <c r="BA21" s="553" t="s">
        <v>551</v>
      </c>
      <c r="BM21" s="552" t="s">
        <v>540</v>
      </c>
      <c r="BN21" s="553" t="s">
        <v>541</v>
      </c>
      <c r="BZ21" s="552" t="s">
        <v>279</v>
      </c>
      <c r="CA21" s="553" t="s">
        <v>283</v>
      </c>
      <c r="CL21" s="552" t="s">
        <v>829</v>
      </c>
      <c r="CM21" s="553" t="s">
        <v>830</v>
      </c>
      <c r="CW21" s="552" t="s">
        <v>917</v>
      </c>
      <c r="CX21" s="553" t="s">
        <v>918</v>
      </c>
      <c r="CY21" s="236" t="s">
        <v>454</v>
      </c>
      <c r="CZ21" s="236" t="s">
        <v>541</v>
      </c>
      <c r="DY21" s="236"/>
      <c r="DZ21" s="236"/>
    </row>
    <row r="22" spans="2:161" x14ac:dyDescent="0.2">
      <c r="B22" s="236" t="s">
        <v>2313</v>
      </c>
      <c r="C22" s="236">
        <v>2155</v>
      </c>
      <c r="J22" s="552" t="s">
        <v>109</v>
      </c>
      <c r="K22" s="557" t="s">
        <v>108</v>
      </c>
      <c r="V22" s="552" t="s">
        <v>200</v>
      </c>
      <c r="W22" s="553" t="s">
        <v>199</v>
      </c>
      <c r="X22" s="552" t="s">
        <v>196</v>
      </c>
      <c r="Y22" s="553" t="s">
        <v>195</v>
      </c>
      <c r="Z22" s="579" t="s">
        <v>3912</v>
      </c>
      <c r="AA22" s="580" t="s">
        <v>3911</v>
      </c>
      <c r="AE22" t="s">
        <v>3837</v>
      </c>
      <c r="AF22">
        <v>20</v>
      </c>
      <c r="AM22" s="552" t="s">
        <v>260</v>
      </c>
      <c r="AN22" s="553" t="s">
        <v>261</v>
      </c>
      <c r="AW22" s="236"/>
      <c r="AX22" s="236"/>
      <c r="AY22" s="236" t="s">
        <v>362</v>
      </c>
      <c r="AZ22" s="552" t="s">
        <v>552</v>
      </c>
      <c r="BA22" s="553" t="s">
        <v>553</v>
      </c>
      <c r="BW22" s="560"/>
      <c r="BX22" s="568"/>
      <c r="BZ22" s="552" t="s">
        <v>503</v>
      </c>
      <c r="CA22" s="553" t="s">
        <v>504</v>
      </c>
      <c r="CL22" s="552" t="s">
        <v>837</v>
      </c>
      <c r="CM22" s="553" t="s">
        <v>838</v>
      </c>
      <c r="CW22" s="552" t="s">
        <v>919</v>
      </c>
      <c r="CX22" s="553" t="s">
        <v>920</v>
      </c>
      <c r="CY22" s="236" t="s">
        <v>454</v>
      </c>
      <c r="CZ22" s="236" t="s">
        <v>541</v>
      </c>
      <c r="DY22" s="236"/>
      <c r="DZ22" s="236"/>
    </row>
    <row r="23" spans="2:161" x14ac:dyDescent="0.2">
      <c r="B23" s="236" t="s">
        <v>2314</v>
      </c>
      <c r="C23" s="236">
        <v>1374</v>
      </c>
      <c r="J23" s="552" t="s">
        <v>115</v>
      </c>
      <c r="K23" s="557" t="s">
        <v>114</v>
      </c>
      <c r="V23" s="552" t="s">
        <v>541</v>
      </c>
      <c r="W23" s="553" t="s">
        <v>607</v>
      </c>
      <c r="X23" s="552" t="s">
        <v>202</v>
      </c>
      <c r="Y23" s="553" t="s">
        <v>201</v>
      </c>
      <c r="Z23" s="577" t="s">
        <v>3914</v>
      </c>
      <c r="AA23" s="578" t="s">
        <v>3913</v>
      </c>
      <c r="AE23" t="s">
        <v>3838</v>
      </c>
      <c r="AF23">
        <v>21</v>
      </c>
      <c r="AM23" s="552" t="s">
        <v>262</v>
      </c>
      <c r="AN23" s="553" t="s">
        <v>263</v>
      </c>
      <c r="AW23" s="236"/>
      <c r="AX23" s="236"/>
      <c r="AY23" s="236" t="s">
        <v>363</v>
      </c>
      <c r="AZ23" s="552" t="s">
        <v>1782</v>
      </c>
      <c r="BA23" s="553" t="s">
        <v>2187</v>
      </c>
      <c r="BZ23" s="552" t="s">
        <v>241</v>
      </c>
      <c r="CA23" s="553" t="s">
        <v>598</v>
      </c>
      <c r="CL23" s="552" t="s">
        <v>707</v>
      </c>
      <c r="CM23" s="553" t="s">
        <v>708</v>
      </c>
      <c r="CW23" s="552" t="s">
        <v>921</v>
      </c>
      <c r="CX23" s="553" t="s">
        <v>922</v>
      </c>
      <c r="CY23" s="236" t="s">
        <v>454</v>
      </c>
      <c r="CZ23" s="236" t="s">
        <v>541</v>
      </c>
      <c r="DY23" s="236"/>
      <c r="DZ23" s="236"/>
    </row>
    <row r="24" spans="2:161" x14ac:dyDescent="0.2">
      <c r="B24" s="236" t="s">
        <v>2315</v>
      </c>
      <c r="C24" s="236">
        <v>1862</v>
      </c>
      <c r="J24" s="552" t="s">
        <v>118</v>
      </c>
      <c r="K24" s="557" t="s">
        <v>117</v>
      </c>
      <c r="V24" s="552" t="s">
        <v>204</v>
      </c>
      <c r="W24" s="553" t="s">
        <v>203</v>
      </c>
      <c r="X24" s="552" t="s">
        <v>2132</v>
      </c>
      <c r="Y24" s="553" t="s">
        <v>205</v>
      </c>
      <c r="Z24" s="579" t="s">
        <v>3916</v>
      </c>
      <c r="AA24" s="580" t="s">
        <v>3915</v>
      </c>
      <c r="AE24" t="s">
        <v>3839</v>
      </c>
      <c r="AF24">
        <v>22</v>
      </c>
      <c r="AM24" s="552" t="s">
        <v>264</v>
      </c>
      <c r="AN24" s="553" t="s">
        <v>265</v>
      </c>
      <c r="AW24" s="236"/>
      <c r="AX24" s="236"/>
      <c r="AY24" s="236" t="s">
        <v>364</v>
      </c>
      <c r="AZ24" s="552" t="s">
        <v>2188</v>
      </c>
      <c r="BA24" s="553" t="s">
        <v>2189</v>
      </c>
      <c r="BZ24" s="552" t="s">
        <v>618</v>
      </c>
      <c r="CA24" s="553" t="s">
        <v>619</v>
      </c>
      <c r="CL24" s="552" t="s">
        <v>755</v>
      </c>
      <c r="CM24" s="553" t="s">
        <v>756</v>
      </c>
      <c r="CW24" s="552" t="s">
        <v>923</v>
      </c>
      <c r="CX24" s="553" t="s">
        <v>924</v>
      </c>
      <c r="CY24" s="236" t="s">
        <v>454</v>
      </c>
      <c r="CZ24" s="236" t="s">
        <v>541</v>
      </c>
      <c r="DY24" s="236"/>
      <c r="DZ24" s="236"/>
    </row>
    <row r="25" spans="2:161" x14ac:dyDescent="0.2">
      <c r="B25" s="236" t="s">
        <v>2315</v>
      </c>
      <c r="C25" s="236">
        <v>2486</v>
      </c>
      <c r="J25" s="552" t="s">
        <v>121</v>
      </c>
      <c r="K25" s="557" t="s">
        <v>120</v>
      </c>
      <c r="X25" s="552" t="s">
        <v>206</v>
      </c>
      <c r="Y25" s="553" t="s">
        <v>206</v>
      </c>
      <c r="Z25" s="577" t="s">
        <v>3918</v>
      </c>
      <c r="AA25" s="578" t="s">
        <v>3917</v>
      </c>
      <c r="AE25" t="s">
        <v>3840</v>
      </c>
      <c r="AF25">
        <v>23</v>
      </c>
      <c r="AM25" s="552" t="s">
        <v>267</v>
      </c>
      <c r="AN25" s="553" t="s">
        <v>268</v>
      </c>
      <c r="AW25" s="236"/>
      <c r="AX25" s="236"/>
      <c r="AY25" s="236" t="s">
        <v>365</v>
      </c>
      <c r="AZ25" s="552" t="s">
        <v>556</v>
      </c>
      <c r="BA25" s="553" t="s">
        <v>557</v>
      </c>
      <c r="BZ25" s="552" t="s">
        <v>511</v>
      </c>
      <c r="CA25" s="553" t="s">
        <v>512</v>
      </c>
      <c r="CL25" s="552" t="s">
        <v>797</v>
      </c>
      <c r="CM25" s="553" t="s">
        <v>798</v>
      </c>
      <c r="CW25" s="552" t="s">
        <v>925</v>
      </c>
      <c r="CX25" s="553" t="s">
        <v>926</v>
      </c>
      <c r="CY25" s="236" t="s">
        <v>454</v>
      </c>
      <c r="CZ25" s="236" t="s">
        <v>541</v>
      </c>
      <c r="DY25" s="236"/>
      <c r="DZ25" s="236"/>
    </row>
    <row r="26" spans="2:161" x14ac:dyDescent="0.2">
      <c r="B26" s="236" t="s">
        <v>2316</v>
      </c>
      <c r="C26" s="236">
        <v>2557</v>
      </c>
      <c r="J26" s="552" t="s">
        <v>127</v>
      </c>
      <c r="K26" s="557" t="s">
        <v>126</v>
      </c>
      <c r="X26" s="552" t="s">
        <v>2129</v>
      </c>
      <c r="Y26" s="553" t="s">
        <v>207</v>
      </c>
      <c r="Z26" s="579" t="s">
        <v>3920</v>
      </c>
      <c r="AA26" s="580" t="s">
        <v>3919</v>
      </c>
      <c r="AE26" t="s">
        <v>3841</v>
      </c>
      <c r="AF26">
        <v>24</v>
      </c>
      <c r="AM26" s="552" t="s">
        <v>269</v>
      </c>
      <c r="AN26" s="553" t="s">
        <v>270</v>
      </c>
      <c r="AW26" s="236"/>
      <c r="AX26" s="236"/>
      <c r="AY26" s="236" t="s">
        <v>366</v>
      </c>
      <c r="AZ26" s="552" t="s">
        <v>554</v>
      </c>
      <c r="BA26" s="553" t="s">
        <v>555</v>
      </c>
      <c r="BZ26" s="552" t="s">
        <v>2254</v>
      </c>
      <c r="CA26" s="553" t="s">
        <v>2255</v>
      </c>
      <c r="CL26" s="552" t="s">
        <v>811</v>
      </c>
      <c r="CM26" s="553" t="s">
        <v>812</v>
      </c>
      <c r="CW26" s="552" t="s">
        <v>927</v>
      </c>
      <c r="CX26" s="553" t="s">
        <v>928</v>
      </c>
      <c r="CY26" s="236" t="s">
        <v>454</v>
      </c>
      <c r="CZ26" s="236" t="s">
        <v>541</v>
      </c>
      <c r="DY26" s="236"/>
      <c r="DZ26" s="236"/>
    </row>
    <row r="27" spans="2:161" x14ac:dyDescent="0.2">
      <c r="B27" s="236" t="s">
        <v>2317</v>
      </c>
      <c r="C27" s="236">
        <v>1773</v>
      </c>
      <c r="X27" s="552" t="s">
        <v>2128</v>
      </c>
      <c r="Y27" s="553" t="s">
        <v>208</v>
      </c>
      <c r="Z27" s="577" t="s">
        <v>3922</v>
      </c>
      <c r="AA27" s="578" t="s">
        <v>3921</v>
      </c>
      <c r="AE27" t="s">
        <v>3842</v>
      </c>
      <c r="AF27">
        <v>25</v>
      </c>
      <c r="AM27" s="552" t="s">
        <v>271</v>
      </c>
      <c r="AN27" s="553" t="s">
        <v>272</v>
      </c>
      <c r="AW27" s="236"/>
      <c r="AX27" s="236"/>
      <c r="AY27" s="236" t="s">
        <v>367</v>
      </c>
      <c r="BZ27" s="552" t="s">
        <v>110</v>
      </c>
      <c r="CA27" s="553" t="s">
        <v>541</v>
      </c>
      <c r="CL27" s="552" t="s">
        <v>725</v>
      </c>
      <c r="CM27" s="553" t="s">
        <v>726</v>
      </c>
      <c r="CW27" s="552" t="s">
        <v>929</v>
      </c>
      <c r="CX27" s="553" t="s">
        <v>930</v>
      </c>
      <c r="CY27" s="236" t="s">
        <v>454</v>
      </c>
      <c r="CZ27" s="236" t="s">
        <v>541</v>
      </c>
      <c r="DY27" s="236"/>
      <c r="DZ27" s="236"/>
    </row>
    <row r="28" spans="2:161" x14ac:dyDescent="0.2">
      <c r="B28" s="236" t="s">
        <v>2318</v>
      </c>
      <c r="C28" s="236">
        <v>1945</v>
      </c>
      <c r="X28" s="552" t="s">
        <v>541</v>
      </c>
      <c r="Y28" s="553" t="s">
        <v>607</v>
      </c>
      <c r="Z28" s="579" t="s">
        <v>3924</v>
      </c>
      <c r="AA28" s="580" t="s">
        <v>3923</v>
      </c>
      <c r="AE28" t="s">
        <v>3843</v>
      </c>
      <c r="AF28">
        <v>26</v>
      </c>
      <c r="AM28" s="552" t="s">
        <v>273</v>
      </c>
      <c r="AN28" s="553" t="s">
        <v>274</v>
      </c>
      <c r="AW28" s="236"/>
      <c r="AX28" s="236"/>
      <c r="AY28" s="236" t="s">
        <v>368</v>
      </c>
      <c r="BZ28" s="552" t="s">
        <v>524</v>
      </c>
      <c r="CA28" s="553" t="s">
        <v>680</v>
      </c>
      <c r="CL28" s="552" t="s">
        <v>787</v>
      </c>
      <c r="CM28" s="553" t="s">
        <v>788</v>
      </c>
      <c r="CW28" s="552" t="s">
        <v>931</v>
      </c>
      <c r="CX28" s="553" t="s">
        <v>932</v>
      </c>
      <c r="CY28" s="236" t="s">
        <v>454</v>
      </c>
      <c r="CZ28" s="236" t="s">
        <v>541</v>
      </c>
      <c r="DY28" s="236"/>
      <c r="DZ28" s="236"/>
    </row>
    <row r="29" spans="2:161" x14ac:dyDescent="0.2">
      <c r="B29" s="236" t="s">
        <v>2319</v>
      </c>
      <c r="C29" s="236">
        <v>1927</v>
      </c>
      <c r="X29" s="552" t="s">
        <v>210</v>
      </c>
      <c r="Y29" s="553" t="s">
        <v>209</v>
      </c>
      <c r="Z29" s="577" t="s">
        <v>3926</v>
      </c>
      <c r="AA29" s="578" t="s">
        <v>3925</v>
      </c>
      <c r="AE29" t="s">
        <v>3844</v>
      </c>
      <c r="AF29">
        <v>27</v>
      </c>
      <c r="AM29" s="552" t="s">
        <v>277</v>
      </c>
      <c r="AN29" s="553" t="s">
        <v>278</v>
      </c>
      <c r="AW29" s="236"/>
      <c r="AX29" s="236"/>
      <c r="AY29" s="236" t="s">
        <v>369</v>
      </c>
      <c r="BZ29" s="552" t="s">
        <v>2256</v>
      </c>
      <c r="CA29" s="553" t="s">
        <v>2257</v>
      </c>
      <c r="CL29" s="552" t="s">
        <v>779</v>
      </c>
      <c r="CM29" s="553" t="s">
        <v>780</v>
      </c>
      <c r="CW29" s="552" t="s">
        <v>933</v>
      </c>
      <c r="CX29" s="553" t="s">
        <v>934</v>
      </c>
      <c r="CY29" s="236" t="s">
        <v>454</v>
      </c>
      <c r="CZ29" s="236" t="s">
        <v>541</v>
      </c>
      <c r="DY29" s="236"/>
      <c r="DZ29" s="236"/>
    </row>
    <row r="30" spans="2:161" x14ac:dyDescent="0.2">
      <c r="B30" s="236" t="s">
        <v>2320</v>
      </c>
      <c r="C30" s="236">
        <v>901</v>
      </c>
      <c r="Z30" s="579" t="s">
        <v>3928</v>
      </c>
      <c r="AA30" s="580" t="s">
        <v>3927</v>
      </c>
      <c r="AE30" t="s">
        <v>3845</v>
      </c>
      <c r="AF30">
        <v>28</v>
      </c>
      <c r="AM30" s="552" t="s">
        <v>2168</v>
      </c>
      <c r="AN30" s="553" t="s">
        <v>282</v>
      </c>
      <c r="AW30" s="236"/>
      <c r="AX30" s="236"/>
      <c r="AY30" s="236" t="s">
        <v>370</v>
      </c>
      <c r="BZ30" s="552" t="s">
        <v>2258</v>
      </c>
      <c r="CA30" s="553" t="s">
        <v>2259</v>
      </c>
      <c r="CL30" s="552" t="s">
        <v>815</v>
      </c>
      <c r="CM30" s="553" t="s">
        <v>816</v>
      </c>
      <c r="CW30" s="552" t="s">
        <v>935</v>
      </c>
      <c r="CX30" s="553" t="s">
        <v>936</v>
      </c>
      <c r="CY30" s="236" t="s">
        <v>454</v>
      </c>
      <c r="CZ30" s="236" t="s">
        <v>541</v>
      </c>
      <c r="DY30" s="236"/>
      <c r="DZ30" s="236"/>
    </row>
    <row r="31" spans="2:161" x14ac:dyDescent="0.2">
      <c r="B31" s="236" t="s">
        <v>2321</v>
      </c>
      <c r="C31" s="236">
        <v>176</v>
      </c>
      <c r="Z31" s="577" t="s">
        <v>3929</v>
      </c>
      <c r="AA31" s="578" t="s">
        <v>205</v>
      </c>
      <c r="AE31" t="s">
        <v>3846</v>
      </c>
      <c r="AF31">
        <v>29</v>
      </c>
      <c r="AM31" s="552" t="s">
        <v>154</v>
      </c>
      <c r="AN31" s="553" t="s">
        <v>234</v>
      </c>
      <c r="AW31" s="236"/>
      <c r="AX31" s="236"/>
      <c r="AY31" s="236" t="s">
        <v>371</v>
      </c>
      <c r="CL31" s="552" t="s">
        <v>763</v>
      </c>
      <c r="CM31" s="553" t="s">
        <v>764</v>
      </c>
      <c r="CW31" s="552" t="s">
        <v>937</v>
      </c>
      <c r="CX31" s="553" t="s">
        <v>938</v>
      </c>
      <c r="CY31" s="236" t="s">
        <v>454</v>
      </c>
      <c r="CZ31" s="236" t="s">
        <v>541</v>
      </c>
      <c r="DY31" s="236"/>
      <c r="DZ31" s="236"/>
    </row>
    <row r="32" spans="2:161" x14ac:dyDescent="0.2">
      <c r="B32" s="236" t="s">
        <v>2322</v>
      </c>
      <c r="C32" s="236">
        <v>2396</v>
      </c>
      <c r="Z32" s="579" t="s">
        <v>3931</v>
      </c>
      <c r="AA32" s="580" t="s">
        <v>3930</v>
      </c>
      <c r="AE32" t="s">
        <v>3847</v>
      </c>
      <c r="AF32">
        <v>30</v>
      </c>
      <c r="AM32" s="552" t="s">
        <v>2167</v>
      </c>
      <c r="AN32" s="553" t="s">
        <v>273</v>
      </c>
      <c r="AW32" s="236"/>
      <c r="AX32" s="236"/>
      <c r="AY32" s="236" t="s">
        <v>372</v>
      </c>
      <c r="CL32" s="552" t="s">
        <v>767</v>
      </c>
      <c r="CM32" s="553" t="s">
        <v>768</v>
      </c>
      <c r="CW32" s="552" t="s">
        <v>939</v>
      </c>
      <c r="CX32" s="553" t="s">
        <v>940</v>
      </c>
      <c r="CY32" s="236" t="s">
        <v>454</v>
      </c>
      <c r="CZ32" s="236" t="s">
        <v>1885</v>
      </c>
      <c r="DY32" s="236"/>
      <c r="DZ32" s="236"/>
    </row>
    <row r="33" spans="2:130" x14ac:dyDescent="0.2">
      <c r="B33" s="236" t="s">
        <v>2323</v>
      </c>
      <c r="C33" s="236">
        <v>2397</v>
      </c>
      <c r="Z33" s="577" t="s">
        <v>3933</v>
      </c>
      <c r="AA33" s="578" t="s">
        <v>3932</v>
      </c>
      <c r="AE33" t="s">
        <v>3848</v>
      </c>
      <c r="AF33">
        <v>31</v>
      </c>
      <c r="AM33" s="552" t="s">
        <v>333</v>
      </c>
      <c r="AN33" s="553" t="s">
        <v>2169</v>
      </c>
      <c r="AW33" s="236"/>
      <c r="AX33" s="236"/>
      <c r="AY33" s="236" t="s">
        <v>373</v>
      </c>
      <c r="CL33" s="552" t="s">
        <v>757</v>
      </c>
      <c r="CM33" s="553" t="s">
        <v>758</v>
      </c>
      <c r="CW33" s="552" t="s">
        <v>941</v>
      </c>
      <c r="CX33" s="553" t="s">
        <v>942</v>
      </c>
      <c r="CY33" s="236" t="s">
        <v>454</v>
      </c>
      <c r="CZ33" s="236" t="s">
        <v>1886</v>
      </c>
      <c r="DY33" s="236"/>
      <c r="DZ33" s="236"/>
    </row>
    <row r="34" spans="2:130" x14ac:dyDescent="0.2">
      <c r="B34" s="236" t="s">
        <v>2324</v>
      </c>
      <c r="C34" s="236">
        <v>2395</v>
      </c>
      <c r="Z34" s="579" t="s">
        <v>3935</v>
      </c>
      <c r="AA34" s="580" t="s">
        <v>3934</v>
      </c>
      <c r="AE34" t="s">
        <v>3849</v>
      </c>
      <c r="AF34">
        <v>32</v>
      </c>
      <c r="AM34" s="552" t="s">
        <v>284</v>
      </c>
      <c r="AN34" s="553" t="s">
        <v>285</v>
      </c>
      <c r="AW34" s="236"/>
      <c r="AX34" s="236"/>
      <c r="AY34" s="236" t="s">
        <v>374</v>
      </c>
      <c r="CL34" s="552" t="s">
        <v>791</v>
      </c>
      <c r="CM34" s="553" t="s">
        <v>792</v>
      </c>
      <c r="CW34" s="552" t="s">
        <v>943</v>
      </c>
      <c r="CX34" s="553" t="s">
        <v>944</v>
      </c>
      <c r="CY34" s="236" t="s">
        <v>454</v>
      </c>
      <c r="CZ34" s="236" t="s">
        <v>1887</v>
      </c>
      <c r="DY34" s="236"/>
      <c r="DZ34" s="236"/>
    </row>
    <row r="35" spans="2:130" x14ac:dyDescent="0.2">
      <c r="B35" s="236" t="s">
        <v>2325</v>
      </c>
      <c r="C35" s="236">
        <v>1759</v>
      </c>
      <c r="Z35" s="577" t="s">
        <v>3937</v>
      </c>
      <c r="AA35" s="578" t="s">
        <v>3936</v>
      </c>
      <c r="AE35" t="s">
        <v>3850</v>
      </c>
      <c r="AF35">
        <v>33</v>
      </c>
      <c r="AM35" s="552" t="s">
        <v>286</v>
      </c>
      <c r="AN35" s="553" t="s">
        <v>287</v>
      </c>
      <c r="AW35" s="236"/>
      <c r="AX35" s="236"/>
      <c r="AY35" s="236" t="s">
        <v>375</v>
      </c>
      <c r="CL35" s="552" t="s">
        <v>759</v>
      </c>
      <c r="CM35" s="553" t="s">
        <v>760</v>
      </c>
      <c r="CW35" s="552" t="s">
        <v>945</v>
      </c>
      <c r="CX35" s="553" t="s">
        <v>946</v>
      </c>
      <c r="CY35" s="236" t="s">
        <v>454</v>
      </c>
      <c r="CZ35" s="236" t="s">
        <v>541</v>
      </c>
      <c r="DY35" s="236"/>
      <c r="DZ35" s="236"/>
    </row>
    <row r="36" spans="2:130" x14ac:dyDescent="0.2">
      <c r="B36" s="236" t="s">
        <v>2326</v>
      </c>
      <c r="C36" s="236">
        <v>2398</v>
      </c>
      <c r="Z36" s="579" t="s">
        <v>3939</v>
      </c>
      <c r="AA36" s="580" t="s">
        <v>3938</v>
      </c>
      <c r="AE36" t="s">
        <v>3851</v>
      </c>
      <c r="AF36">
        <v>34</v>
      </c>
      <c r="AM36" s="552" t="s">
        <v>288</v>
      </c>
      <c r="AN36" s="553" t="s">
        <v>289</v>
      </c>
      <c r="AW36" s="236"/>
      <c r="AX36" s="236"/>
      <c r="AY36" s="236" t="s">
        <v>376</v>
      </c>
      <c r="CL36" s="552" t="s">
        <v>765</v>
      </c>
      <c r="CM36" s="553" t="s">
        <v>766</v>
      </c>
      <c r="CW36" s="552" t="s">
        <v>947</v>
      </c>
      <c r="CX36" s="553" t="s">
        <v>948</v>
      </c>
      <c r="CY36" s="236" t="s">
        <v>454</v>
      </c>
      <c r="CZ36" s="236" t="s">
        <v>541</v>
      </c>
      <c r="DY36" s="236"/>
      <c r="DZ36" s="236"/>
    </row>
    <row r="37" spans="2:130" x14ac:dyDescent="0.2">
      <c r="B37" s="236" t="s">
        <v>2327</v>
      </c>
      <c r="C37" s="236">
        <v>2176</v>
      </c>
      <c r="Z37" s="577" t="s">
        <v>3941</v>
      </c>
      <c r="AA37" s="578" t="s">
        <v>3940</v>
      </c>
      <c r="AE37" t="s">
        <v>3852</v>
      </c>
      <c r="AF37">
        <v>35</v>
      </c>
      <c r="AM37" s="552" t="s">
        <v>290</v>
      </c>
      <c r="AN37" s="553" t="s">
        <v>32</v>
      </c>
      <c r="AW37" s="236"/>
      <c r="AX37" s="236"/>
      <c r="AY37" s="236" t="s">
        <v>377</v>
      </c>
      <c r="BW37" s="560"/>
      <c r="CL37" s="552" t="s">
        <v>631</v>
      </c>
      <c r="CM37" s="553" t="s">
        <v>632</v>
      </c>
      <c r="CW37" s="552" t="s">
        <v>949</v>
      </c>
      <c r="CX37" s="553" t="s">
        <v>950</v>
      </c>
      <c r="CY37" s="236" t="s">
        <v>454</v>
      </c>
      <c r="CZ37" s="236" t="s">
        <v>541</v>
      </c>
      <c r="DY37" s="236"/>
      <c r="DZ37" s="236"/>
    </row>
    <row r="38" spans="2:130" x14ac:dyDescent="0.2">
      <c r="B38" s="236" t="s">
        <v>2328</v>
      </c>
      <c r="C38" s="236">
        <v>1910</v>
      </c>
      <c r="Z38" s="579" t="s">
        <v>541</v>
      </c>
      <c r="AA38" s="580" t="s">
        <v>3942</v>
      </c>
      <c r="AE38" t="s">
        <v>3853</v>
      </c>
      <c r="AF38">
        <v>36</v>
      </c>
      <c r="AM38" s="552" t="s">
        <v>34</v>
      </c>
      <c r="AN38" s="553" t="s">
        <v>35</v>
      </c>
      <c r="AW38" s="236"/>
      <c r="AX38" s="236"/>
      <c r="AY38" s="236" t="s">
        <v>378</v>
      </c>
      <c r="CL38" s="552" t="s">
        <v>649</v>
      </c>
      <c r="CM38" s="553" t="s">
        <v>650</v>
      </c>
      <c r="CW38" s="552" t="s">
        <v>951</v>
      </c>
      <c r="CX38" s="553" t="s">
        <v>952</v>
      </c>
      <c r="CY38" s="236" t="s">
        <v>454</v>
      </c>
      <c r="CZ38" s="236" t="s">
        <v>541</v>
      </c>
      <c r="DY38" s="236"/>
      <c r="DZ38" s="236"/>
    </row>
    <row r="39" spans="2:130" x14ac:dyDescent="0.2">
      <c r="B39" s="236" t="s">
        <v>2329</v>
      </c>
      <c r="C39" s="236">
        <v>2558</v>
      </c>
      <c r="AE39" t="s">
        <v>3854</v>
      </c>
      <c r="AF39">
        <v>37</v>
      </c>
      <c r="AM39" s="552" t="s">
        <v>36</v>
      </c>
      <c r="AN39" s="553" t="s">
        <v>37</v>
      </c>
      <c r="AW39" s="236"/>
      <c r="AX39" s="236"/>
      <c r="AY39" s="236" t="s">
        <v>379</v>
      </c>
      <c r="CL39" s="552" t="s">
        <v>813</v>
      </c>
      <c r="CM39" s="553" t="s">
        <v>814</v>
      </c>
      <c r="CW39" s="552" t="s">
        <v>953</v>
      </c>
      <c r="CX39" s="553" t="s">
        <v>954</v>
      </c>
      <c r="CY39" s="236" t="s">
        <v>454</v>
      </c>
      <c r="CZ39" s="236" t="s">
        <v>1885</v>
      </c>
      <c r="DY39" s="236"/>
      <c r="DZ39" s="236"/>
    </row>
    <row r="40" spans="2:130" x14ac:dyDescent="0.2">
      <c r="B40" s="236" t="s">
        <v>2330</v>
      </c>
      <c r="C40" s="236">
        <v>1608</v>
      </c>
      <c r="AE40" t="s">
        <v>3855</v>
      </c>
      <c r="AF40">
        <v>38</v>
      </c>
      <c r="AM40" s="552" t="s">
        <v>38</v>
      </c>
      <c r="AN40" s="553" t="s">
        <v>39</v>
      </c>
      <c r="AW40" s="236"/>
      <c r="AX40" s="236"/>
      <c r="AY40" s="236" t="s">
        <v>380</v>
      </c>
      <c r="CL40" s="552" t="s">
        <v>751</v>
      </c>
      <c r="CM40" s="553" t="s">
        <v>752</v>
      </c>
      <c r="CW40" s="552" t="s">
        <v>955</v>
      </c>
      <c r="CX40" s="553" t="s">
        <v>956</v>
      </c>
      <c r="CY40" s="236" t="s">
        <v>299</v>
      </c>
      <c r="CZ40" s="236" t="s">
        <v>1888</v>
      </c>
      <c r="DY40" s="236"/>
      <c r="DZ40" s="236"/>
    </row>
    <row r="41" spans="2:130" x14ac:dyDescent="0.2">
      <c r="B41" s="236" t="s">
        <v>2331</v>
      </c>
      <c r="C41" s="236">
        <v>49</v>
      </c>
      <c r="AE41" t="s">
        <v>3856</v>
      </c>
      <c r="AF41">
        <v>39</v>
      </c>
      <c r="AM41" s="552" t="s">
        <v>40</v>
      </c>
      <c r="AN41" s="553" t="s">
        <v>41</v>
      </c>
      <c r="AW41" s="236"/>
      <c r="AX41" s="236"/>
      <c r="AY41" s="236" t="s">
        <v>381</v>
      </c>
      <c r="CL41" s="552" t="s">
        <v>761</v>
      </c>
      <c r="CM41" s="553" t="s">
        <v>762</v>
      </c>
      <c r="CW41" s="552" t="s">
        <v>957</v>
      </c>
      <c r="CX41" s="553" t="s">
        <v>958</v>
      </c>
      <c r="CY41" s="236" t="s">
        <v>299</v>
      </c>
      <c r="CZ41" s="236" t="s">
        <v>1889</v>
      </c>
      <c r="DY41" s="236"/>
      <c r="DZ41" s="236"/>
    </row>
    <row r="42" spans="2:130" x14ac:dyDescent="0.2">
      <c r="B42" s="236" t="s">
        <v>2332</v>
      </c>
      <c r="C42" s="236">
        <v>1867</v>
      </c>
      <c r="AE42" t="s">
        <v>3857</v>
      </c>
      <c r="AF42">
        <v>40</v>
      </c>
      <c r="AM42" s="552" t="s">
        <v>42</v>
      </c>
      <c r="AN42" s="553" t="s">
        <v>43</v>
      </c>
      <c r="AW42" s="236"/>
      <c r="AX42" s="236"/>
      <c r="AY42" s="236" t="s">
        <v>382</v>
      </c>
      <c r="CL42" s="552" t="s">
        <v>821</v>
      </c>
      <c r="CM42" s="553" t="s">
        <v>822</v>
      </c>
      <c r="CW42" s="560" t="s">
        <v>959</v>
      </c>
      <c r="CX42" s="568" t="s">
        <v>960</v>
      </c>
      <c r="CY42" s="236" t="s">
        <v>299</v>
      </c>
      <c r="CZ42" s="236" t="s">
        <v>1890</v>
      </c>
      <c r="DY42" s="236"/>
      <c r="DZ42" s="236"/>
    </row>
    <row r="43" spans="2:130" x14ac:dyDescent="0.2">
      <c r="B43" s="236" t="s">
        <v>2333</v>
      </c>
      <c r="C43" s="236">
        <v>2156</v>
      </c>
      <c r="AE43" t="s">
        <v>3858</v>
      </c>
      <c r="AF43">
        <v>41</v>
      </c>
      <c r="AM43" s="552" t="s">
        <v>44</v>
      </c>
      <c r="AN43" s="553" t="s">
        <v>45</v>
      </c>
      <c r="AW43" s="236"/>
      <c r="AX43" s="236"/>
      <c r="AY43" s="236" t="s">
        <v>383</v>
      </c>
      <c r="CL43" s="552" t="s">
        <v>799</v>
      </c>
      <c r="CM43" s="553" t="s">
        <v>800</v>
      </c>
      <c r="CW43" s="552" t="s">
        <v>962</v>
      </c>
      <c r="CX43" s="553" t="s">
        <v>768</v>
      </c>
      <c r="CY43" s="236" t="s">
        <v>961</v>
      </c>
      <c r="CZ43" s="236" t="s">
        <v>768</v>
      </c>
      <c r="DY43" s="236"/>
      <c r="DZ43" s="236"/>
    </row>
    <row r="44" spans="2:130" x14ac:dyDescent="0.2">
      <c r="B44" s="236" t="s">
        <v>2334</v>
      </c>
      <c r="C44" s="236">
        <v>2013</v>
      </c>
      <c r="AE44" t="s">
        <v>3859</v>
      </c>
      <c r="AF44">
        <v>42</v>
      </c>
      <c r="AM44" s="552" t="s">
        <v>46</v>
      </c>
      <c r="AN44" s="553" t="s">
        <v>47</v>
      </c>
      <c r="AW44" s="236"/>
      <c r="AX44" s="236"/>
      <c r="AY44" s="236" t="s">
        <v>33</v>
      </c>
      <c r="CL44" s="552" t="s">
        <v>809</v>
      </c>
      <c r="CM44" s="553" t="s">
        <v>810</v>
      </c>
      <c r="CW44" s="552" t="s">
        <v>963</v>
      </c>
      <c r="CX44" s="553" t="s">
        <v>964</v>
      </c>
      <c r="CY44" s="236" t="s">
        <v>961</v>
      </c>
      <c r="CZ44" s="236" t="s">
        <v>541</v>
      </c>
      <c r="DY44" s="236"/>
      <c r="DZ44" s="236"/>
    </row>
    <row r="45" spans="2:130" x14ac:dyDescent="0.2">
      <c r="B45" s="236" t="s">
        <v>2335</v>
      </c>
      <c r="C45" s="236">
        <v>116</v>
      </c>
      <c r="AE45" t="s">
        <v>3860</v>
      </c>
      <c r="AF45">
        <v>43</v>
      </c>
      <c r="AM45" s="552" t="s">
        <v>48</v>
      </c>
      <c r="AN45" s="553" t="s">
        <v>49</v>
      </c>
      <c r="AW45" s="236"/>
      <c r="AX45" s="236"/>
      <c r="AY45" s="236" t="s">
        <v>384</v>
      </c>
      <c r="CL45" s="552" t="s">
        <v>723</v>
      </c>
      <c r="CM45" s="553" t="s">
        <v>724</v>
      </c>
      <c r="CW45" s="552" t="s">
        <v>965</v>
      </c>
      <c r="CX45" s="553" t="s">
        <v>966</v>
      </c>
      <c r="CY45" s="236" t="s">
        <v>961</v>
      </c>
      <c r="CZ45" s="236" t="s">
        <v>966</v>
      </c>
      <c r="DY45" s="236"/>
      <c r="DZ45" s="236"/>
    </row>
    <row r="46" spans="2:130" x14ac:dyDescent="0.2">
      <c r="B46" s="236" t="s">
        <v>2336</v>
      </c>
      <c r="C46" s="236">
        <v>2448</v>
      </c>
      <c r="AE46" t="s">
        <v>3861</v>
      </c>
      <c r="AF46">
        <v>44</v>
      </c>
      <c r="AM46" s="552" t="s">
        <v>110</v>
      </c>
      <c r="AN46" s="553" t="s">
        <v>541</v>
      </c>
      <c r="AW46" s="236"/>
      <c r="AX46" s="236"/>
      <c r="AY46" s="236" t="s">
        <v>385</v>
      </c>
      <c r="CL46" s="552" t="s">
        <v>721</v>
      </c>
      <c r="CM46" s="553" t="s">
        <v>722</v>
      </c>
      <c r="CW46" s="552" t="s">
        <v>967</v>
      </c>
      <c r="CX46" s="553" t="s">
        <v>968</v>
      </c>
      <c r="CY46" s="236" t="s">
        <v>961</v>
      </c>
      <c r="CZ46" s="236" t="s">
        <v>968</v>
      </c>
      <c r="DY46" s="236"/>
      <c r="DZ46" s="236"/>
    </row>
    <row r="47" spans="2:130" x14ac:dyDescent="0.2">
      <c r="B47" s="236" t="s">
        <v>2337</v>
      </c>
      <c r="C47" s="236">
        <v>652</v>
      </c>
      <c r="AE47" t="s">
        <v>3862</v>
      </c>
      <c r="AF47">
        <v>45</v>
      </c>
      <c r="AW47" s="236"/>
      <c r="AX47" s="236"/>
      <c r="AY47" s="236" t="s">
        <v>386</v>
      </c>
      <c r="CL47" s="552" t="s">
        <v>823</v>
      </c>
      <c r="CM47" s="553" t="s">
        <v>824</v>
      </c>
      <c r="CW47" s="552" t="s">
        <v>969</v>
      </c>
      <c r="CX47" s="553" t="s">
        <v>970</v>
      </c>
      <c r="CY47" s="236" t="s">
        <v>961</v>
      </c>
      <c r="CZ47" s="236" t="s">
        <v>970</v>
      </c>
      <c r="DY47" s="236"/>
      <c r="DZ47" s="236"/>
    </row>
    <row r="48" spans="2:130" x14ac:dyDescent="0.2">
      <c r="B48" s="236" t="s">
        <v>2338</v>
      </c>
      <c r="C48" s="236">
        <v>80</v>
      </c>
      <c r="AE48" t="s">
        <v>3863</v>
      </c>
      <c r="AF48">
        <v>46</v>
      </c>
      <c r="AW48" s="236"/>
      <c r="AX48" s="236"/>
      <c r="AY48" s="236" t="s">
        <v>114</v>
      </c>
      <c r="CL48" s="552" t="s">
        <v>827</v>
      </c>
      <c r="CM48" s="553" t="s">
        <v>828</v>
      </c>
      <c r="CW48" s="552" t="s">
        <v>971</v>
      </c>
      <c r="CX48" s="553" t="s">
        <v>972</v>
      </c>
      <c r="CY48" s="236" t="s">
        <v>961</v>
      </c>
      <c r="CZ48" s="236" t="s">
        <v>972</v>
      </c>
      <c r="DY48" s="236"/>
      <c r="DZ48" s="236"/>
    </row>
    <row r="49" spans="2:130" x14ac:dyDescent="0.2">
      <c r="B49" s="236" t="s">
        <v>2339</v>
      </c>
      <c r="C49" s="236">
        <v>1940</v>
      </c>
      <c r="AE49" t="s">
        <v>3864</v>
      </c>
      <c r="AF49">
        <v>47</v>
      </c>
      <c r="AW49" s="236"/>
      <c r="AX49" s="236"/>
      <c r="AY49" s="236" t="s">
        <v>387</v>
      </c>
      <c r="CL49" s="552" t="s">
        <v>825</v>
      </c>
      <c r="CM49" s="553" t="s">
        <v>826</v>
      </c>
      <c r="CW49" s="552" t="s">
        <v>973</v>
      </c>
      <c r="CX49" s="553" t="s">
        <v>974</v>
      </c>
      <c r="CY49" s="236" t="s">
        <v>961</v>
      </c>
      <c r="CZ49" s="236" t="s">
        <v>541</v>
      </c>
      <c r="DY49" s="236"/>
      <c r="DZ49" s="236"/>
    </row>
    <row r="50" spans="2:130" x14ac:dyDescent="0.2">
      <c r="B50" s="236" t="s">
        <v>2340</v>
      </c>
      <c r="C50" s="236">
        <v>219</v>
      </c>
      <c r="AE50" t="s">
        <v>3865</v>
      </c>
      <c r="AF50">
        <v>48</v>
      </c>
      <c r="AW50" s="236"/>
      <c r="AX50" s="236"/>
      <c r="AY50" s="236" t="s">
        <v>388</v>
      </c>
      <c r="CL50" s="552" t="s">
        <v>730</v>
      </c>
      <c r="CM50" s="553" t="s">
        <v>731</v>
      </c>
      <c r="CW50" s="552" t="s">
        <v>975</v>
      </c>
      <c r="CX50" s="553" t="s">
        <v>976</v>
      </c>
      <c r="CY50" s="236" t="s">
        <v>961</v>
      </c>
      <c r="CZ50" s="236" t="s">
        <v>541</v>
      </c>
      <c r="DY50" s="236"/>
      <c r="DZ50" s="236"/>
    </row>
    <row r="51" spans="2:130" x14ac:dyDescent="0.2">
      <c r="B51" s="236" t="s">
        <v>2341</v>
      </c>
      <c r="C51" s="236">
        <v>1896</v>
      </c>
      <c r="AE51" t="s">
        <v>3866</v>
      </c>
      <c r="AF51">
        <v>49</v>
      </c>
      <c r="AW51" s="236"/>
      <c r="AX51" s="236"/>
      <c r="AY51" s="236" t="s">
        <v>389</v>
      </c>
      <c r="CL51" s="552" t="s">
        <v>734</v>
      </c>
      <c r="CM51" s="553" t="s">
        <v>735</v>
      </c>
      <c r="CW51" s="552" t="s">
        <v>977</v>
      </c>
      <c r="CX51" s="553" t="s">
        <v>978</v>
      </c>
      <c r="CY51" s="236" t="s">
        <v>961</v>
      </c>
      <c r="CZ51" s="236" t="s">
        <v>541</v>
      </c>
      <c r="DY51" s="236"/>
      <c r="DZ51" s="236"/>
    </row>
    <row r="52" spans="2:130" x14ac:dyDescent="0.2">
      <c r="B52" s="236" t="s">
        <v>2342</v>
      </c>
      <c r="C52" s="236">
        <v>1800</v>
      </c>
      <c r="AE52" t="s">
        <v>3867</v>
      </c>
      <c r="AF52">
        <v>50</v>
      </c>
      <c r="AW52" s="236"/>
      <c r="AX52" s="236"/>
      <c r="AY52" s="236" t="s">
        <v>390</v>
      </c>
      <c r="CL52" s="552" t="s">
        <v>847</v>
      </c>
      <c r="CM52" s="553" t="s">
        <v>2279</v>
      </c>
      <c r="CW52" s="552" t="s">
        <v>979</v>
      </c>
      <c r="CX52" s="553" t="s">
        <v>980</v>
      </c>
      <c r="CY52" s="236" t="s">
        <v>961</v>
      </c>
      <c r="CZ52" s="236" t="s">
        <v>541</v>
      </c>
      <c r="DY52" s="236"/>
      <c r="DZ52" s="236"/>
    </row>
    <row r="53" spans="2:130" x14ac:dyDescent="0.2">
      <c r="B53" s="236" t="s">
        <v>2343</v>
      </c>
      <c r="C53" s="236">
        <v>1761</v>
      </c>
      <c r="AE53" t="s">
        <v>3868</v>
      </c>
      <c r="AF53">
        <v>51</v>
      </c>
      <c r="AW53" s="236"/>
      <c r="AX53" s="236"/>
      <c r="AY53" s="236" t="s">
        <v>391</v>
      </c>
      <c r="CL53" s="552" t="s">
        <v>659</v>
      </c>
      <c r="CM53" s="553" t="s">
        <v>660</v>
      </c>
      <c r="CW53" s="552" t="s">
        <v>981</v>
      </c>
      <c r="CX53" s="553" t="s">
        <v>982</v>
      </c>
      <c r="CY53" s="236" t="s">
        <v>961</v>
      </c>
      <c r="CZ53" s="236" t="s">
        <v>541</v>
      </c>
      <c r="DY53" s="236"/>
      <c r="DZ53" s="236"/>
    </row>
    <row r="54" spans="2:130" x14ac:dyDescent="0.2">
      <c r="B54" s="236" t="s">
        <v>2344</v>
      </c>
      <c r="C54" s="236">
        <v>255</v>
      </c>
      <c r="AW54" s="236"/>
      <c r="AX54" s="236"/>
      <c r="AY54" s="236" t="s">
        <v>120</v>
      </c>
      <c r="CL54" s="552" t="s">
        <v>698</v>
      </c>
      <c r="CM54" s="553" t="s">
        <v>699</v>
      </c>
      <c r="CW54" s="552" t="s">
        <v>983</v>
      </c>
      <c r="CX54" s="553" t="s">
        <v>984</v>
      </c>
      <c r="CY54" s="236" t="s">
        <v>961</v>
      </c>
      <c r="CZ54" s="236" t="s">
        <v>541</v>
      </c>
      <c r="DY54" s="236"/>
      <c r="DZ54" s="236"/>
    </row>
    <row r="55" spans="2:130" x14ac:dyDescent="0.2">
      <c r="B55" s="236" t="s">
        <v>2345</v>
      </c>
      <c r="C55" s="236">
        <v>1313</v>
      </c>
      <c r="AW55" s="236"/>
      <c r="AX55" s="236"/>
      <c r="AY55" s="236" t="s">
        <v>392</v>
      </c>
      <c r="CL55" s="552" t="s">
        <v>676</v>
      </c>
      <c r="CM55" s="553" t="s">
        <v>677</v>
      </c>
      <c r="CW55" s="552" t="s">
        <v>985</v>
      </c>
      <c r="CX55" s="553" t="s">
        <v>986</v>
      </c>
      <c r="CY55" s="236" t="s">
        <v>961</v>
      </c>
      <c r="CZ55" s="236" t="s">
        <v>541</v>
      </c>
      <c r="DY55" s="236"/>
      <c r="DZ55" s="236"/>
    </row>
    <row r="56" spans="2:130" x14ac:dyDescent="0.2">
      <c r="B56" s="236" t="s">
        <v>2346</v>
      </c>
      <c r="C56" s="236">
        <v>2567</v>
      </c>
      <c r="AW56" s="236"/>
      <c r="AX56" s="236"/>
      <c r="AY56" s="236" t="s">
        <v>393</v>
      </c>
      <c r="CL56" s="552" t="s">
        <v>667</v>
      </c>
      <c r="CM56" s="553" t="s">
        <v>668</v>
      </c>
      <c r="CW56" s="552" t="s">
        <v>987</v>
      </c>
      <c r="CX56" s="553" t="s">
        <v>988</v>
      </c>
      <c r="CY56" s="236" t="s">
        <v>961</v>
      </c>
      <c r="CZ56" s="236" t="s">
        <v>541</v>
      </c>
      <c r="DY56" s="236"/>
      <c r="DZ56" s="236"/>
    </row>
    <row r="57" spans="2:130" x14ac:dyDescent="0.2">
      <c r="B57" s="236" t="s">
        <v>2347</v>
      </c>
      <c r="C57" s="236">
        <v>166</v>
      </c>
      <c r="AW57" s="236"/>
      <c r="AX57" s="236"/>
      <c r="AY57" s="236" t="s">
        <v>394</v>
      </c>
      <c r="CL57" s="552" t="s">
        <v>685</v>
      </c>
      <c r="CM57" s="553" t="s">
        <v>686</v>
      </c>
      <c r="CW57" s="552" t="s">
        <v>989</v>
      </c>
      <c r="CX57" s="553" t="s">
        <v>990</v>
      </c>
      <c r="CY57" s="236" t="s">
        <v>961</v>
      </c>
      <c r="CZ57" s="236" t="s">
        <v>541</v>
      </c>
      <c r="DY57" s="236"/>
      <c r="DZ57" s="236"/>
    </row>
    <row r="58" spans="2:130" x14ac:dyDescent="0.2">
      <c r="B58" s="236" t="s">
        <v>2348</v>
      </c>
      <c r="C58" s="236">
        <v>2537</v>
      </c>
      <c r="AW58" s="236"/>
      <c r="AX58" s="236"/>
      <c r="AY58" s="236" t="s">
        <v>395</v>
      </c>
      <c r="CL58" s="552" t="s">
        <v>693</v>
      </c>
      <c r="CM58" s="553" t="s">
        <v>694</v>
      </c>
      <c r="CW58" s="552" t="s">
        <v>991</v>
      </c>
      <c r="CX58" s="553" t="s">
        <v>992</v>
      </c>
      <c r="CY58" s="236" t="s">
        <v>961</v>
      </c>
      <c r="CZ58" s="236" t="s">
        <v>541</v>
      </c>
      <c r="DY58" s="236"/>
      <c r="DZ58" s="236"/>
    </row>
    <row r="59" spans="2:130" x14ac:dyDescent="0.2">
      <c r="B59" s="236" t="s">
        <v>2349</v>
      </c>
      <c r="C59" s="236">
        <v>600</v>
      </c>
      <c r="AW59" s="236"/>
      <c r="AX59" s="236"/>
      <c r="AY59" s="236" t="s">
        <v>396</v>
      </c>
      <c r="CL59" s="552" t="s">
        <v>663</v>
      </c>
      <c r="CM59" s="553" t="s">
        <v>664</v>
      </c>
      <c r="CW59" s="552" t="s">
        <v>993</v>
      </c>
      <c r="CX59" s="553" t="s">
        <v>994</v>
      </c>
      <c r="CY59" s="236" t="s">
        <v>961</v>
      </c>
      <c r="CZ59" s="236" t="s">
        <v>541</v>
      </c>
      <c r="DY59" s="236"/>
      <c r="DZ59" s="236"/>
    </row>
    <row r="60" spans="2:130" x14ac:dyDescent="0.2">
      <c r="B60" s="236" t="s">
        <v>2350</v>
      </c>
      <c r="C60" s="236">
        <v>2157</v>
      </c>
      <c r="AW60" s="236"/>
      <c r="AX60" s="236"/>
      <c r="AY60" s="236" t="s">
        <v>397</v>
      </c>
      <c r="CL60" s="552" t="s">
        <v>741</v>
      </c>
      <c r="CM60" s="553" t="s">
        <v>742</v>
      </c>
      <c r="CW60" s="552" t="s">
        <v>995</v>
      </c>
      <c r="CX60" s="553" t="s">
        <v>996</v>
      </c>
      <c r="CY60" s="236" t="s">
        <v>961</v>
      </c>
      <c r="CZ60" s="236" t="s">
        <v>541</v>
      </c>
      <c r="DY60" s="236"/>
      <c r="DZ60" s="236"/>
    </row>
    <row r="61" spans="2:130" x14ac:dyDescent="0.2">
      <c r="B61" s="236" t="s">
        <v>2351</v>
      </c>
      <c r="C61" s="236">
        <v>2158</v>
      </c>
      <c r="AW61" s="236"/>
      <c r="AX61" s="236"/>
      <c r="CL61" s="552" t="s">
        <v>728</v>
      </c>
      <c r="CM61" s="553" t="s">
        <v>729</v>
      </c>
      <c r="CW61" s="552" t="s">
        <v>997</v>
      </c>
      <c r="CX61" s="553" t="s">
        <v>998</v>
      </c>
      <c r="CY61" s="236" t="s">
        <v>961</v>
      </c>
      <c r="CZ61" s="236" t="s">
        <v>541</v>
      </c>
      <c r="DY61" s="236"/>
      <c r="DZ61" s="236"/>
    </row>
    <row r="62" spans="2:130" x14ac:dyDescent="0.2">
      <c r="B62" s="236" t="s">
        <v>2352</v>
      </c>
      <c r="C62" s="236">
        <v>205</v>
      </c>
      <c r="AW62" s="236"/>
      <c r="AX62" s="236"/>
      <c r="CL62" s="552" t="s">
        <v>805</v>
      </c>
      <c r="CM62" s="553" t="s">
        <v>806</v>
      </c>
      <c r="CW62" s="552" t="s">
        <v>999</v>
      </c>
      <c r="CX62" s="553" t="s">
        <v>1000</v>
      </c>
      <c r="CY62" s="236" t="s">
        <v>961</v>
      </c>
      <c r="CZ62" s="236" t="s">
        <v>541</v>
      </c>
      <c r="DY62" s="236"/>
      <c r="DZ62" s="236"/>
    </row>
    <row r="63" spans="2:130" x14ac:dyDescent="0.2">
      <c r="B63" s="236" t="s">
        <v>2353</v>
      </c>
      <c r="C63" s="236">
        <v>308</v>
      </c>
      <c r="AW63" s="236"/>
      <c r="AX63" s="236"/>
      <c r="CL63" s="552" t="s">
        <v>801</v>
      </c>
      <c r="CM63" s="553" t="s">
        <v>802</v>
      </c>
      <c r="CW63" s="552" t="s">
        <v>1002</v>
      </c>
      <c r="CX63" s="553" t="s">
        <v>1003</v>
      </c>
      <c r="CY63" s="236" t="s">
        <v>961</v>
      </c>
      <c r="CZ63" s="236" t="s">
        <v>541</v>
      </c>
      <c r="DY63" s="236"/>
      <c r="DZ63" s="236"/>
    </row>
    <row r="64" spans="2:130" x14ac:dyDescent="0.2">
      <c r="B64" s="236" t="s">
        <v>2354</v>
      </c>
      <c r="C64" s="236">
        <v>2167</v>
      </c>
      <c r="AW64" s="236"/>
      <c r="AX64" s="236"/>
      <c r="CL64" s="552" t="s">
        <v>749</v>
      </c>
      <c r="CM64" s="553" t="s">
        <v>750</v>
      </c>
      <c r="CW64" s="552" t="s">
        <v>1004</v>
      </c>
      <c r="CX64" s="553" t="s">
        <v>1005</v>
      </c>
      <c r="CY64" s="236" t="s">
        <v>961</v>
      </c>
      <c r="CZ64" s="236" t="s">
        <v>541</v>
      </c>
      <c r="DY64" s="236"/>
      <c r="DZ64" s="236"/>
    </row>
    <row r="65" spans="2:130" x14ac:dyDescent="0.2">
      <c r="B65" s="236" t="s">
        <v>2355</v>
      </c>
      <c r="C65" s="236">
        <v>1185</v>
      </c>
      <c r="AW65" s="236"/>
      <c r="AX65" s="236"/>
      <c r="CL65" s="552" t="s">
        <v>807</v>
      </c>
      <c r="CM65" s="553" t="s">
        <v>808</v>
      </c>
      <c r="CW65" s="552" t="s">
        <v>1006</v>
      </c>
      <c r="CX65" s="553" t="s">
        <v>1007</v>
      </c>
      <c r="CY65" s="236" t="s">
        <v>961</v>
      </c>
      <c r="CZ65" s="236" t="s">
        <v>541</v>
      </c>
      <c r="DY65" s="236"/>
      <c r="DZ65" s="236"/>
    </row>
    <row r="66" spans="2:130" x14ac:dyDescent="0.2">
      <c r="B66" s="236" t="s">
        <v>2356</v>
      </c>
      <c r="C66" s="236">
        <v>2058</v>
      </c>
      <c r="AW66" s="236"/>
      <c r="AX66" s="236"/>
      <c r="CL66" s="552" t="s">
        <v>753</v>
      </c>
      <c r="CM66" s="553" t="s">
        <v>754</v>
      </c>
      <c r="CW66" s="552" t="s">
        <v>1008</v>
      </c>
      <c r="CX66" s="553" t="s">
        <v>1009</v>
      </c>
      <c r="CY66" s="236" t="s">
        <v>961</v>
      </c>
      <c r="CZ66" s="236" t="s">
        <v>541</v>
      </c>
      <c r="DY66" s="236"/>
      <c r="DZ66" s="236"/>
    </row>
    <row r="67" spans="2:130" x14ac:dyDescent="0.2">
      <c r="B67" s="236" t="s">
        <v>2357</v>
      </c>
      <c r="C67" s="236">
        <v>2059</v>
      </c>
      <c r="AW67" s="236"/>
      <c r="AX67" s="236"/>
      <c r="CL67" s="552" t="s">
        <v>795</v>
      </c>
      <c r="CM67" s="553" t="s">
        <v>796</v>
      </c>
      <c r="CW67" s="552" t="s">
        <v>1010</v>
      </c>
      <c r="CX67" s="553" t="s">
        <v>1011</v>
      </c>
      <c r="CY67" s="236" t="s">
        <v>961</v>
      </c>
      <c r="CZ67" s="236" t="s">
        <v>541</v>
      </c>
      <c r="DY67" s="236"/>
      <c r="DZ67" s="236"/>
    </row>
    <row r="68" spans="2:130" x14ac:dyDescent="0.2">
      <c r="B68" s="236" t="s">
        <v>2358</v>
      </c>
      <c r="C68" s="236">
        <v>227</v>
      </c>
      <c r="AW68" s="236"/>
      <c r="AX68" s="236"/>
      <c r="CL68" s="552" t="s">
        <v>738</v>
      </c>
      <c r="CM68" s="553" t="s">
        <v>739</v>
      </c>
      <c r="CW68" s="552" t="s">
        <v>1012</v>
      </c>
      <c r="CX68" s="553" t="s">
        <v>1013</v>
      </c>
      <c r="CY68" s="236" t="s">
        <v>961</v>
      </c>
      <c r="CZ68" s="236" t="s">
        <v>541</v>
      </c>
      <c r="DY68" s="236"/>
      <c r="DZ68" s="236"/>
    </row>
    <row r="69" spans="2:130" x14ac:dyDescent="0.2">
      <c r="B69" s="236" t="s">
        <v>2359</v>
      </c>
      <c r="C69" s="236">
        <v>2321</v>
      </c>
      <c r="AW69" s="236"/>
      <c r="AX69" s="236"/>
      <c r="CL69" s="552" t="s">
        <v>736</v>
      </c>
      <c r="CM69" s="553" t="s">
        <v>737</v>
      </c>
      <c r="CW69" s="552" t="s">
        <v>1014</v>
      </c>
      <c r="CX69" s="553" t="s">
        <v>1015</v>
      </c>
      <c r="CY69" s="236" t="s">
        <v>1001</v>
      </c>
      <c r="CZ69" s="236" t="s">
        <v>1015</v>
      </c>
      <c r="DY69" s="236"/>
      <c r="DZ69" s="236"/>
    </row>
    <row r="70" spans="2:130" x14ac:dyDescent="0.2">
      <c r="B70" s="236" t="s">
        <v>2360</v>
      </c>
      <c r="C70" s="236">
        <v>2320</v>
      </c>
      <c r="AW70" s="236"/>
      <c r="AX70" s="236"/>
      <c r="CL70" s="552" t="s">
        <v>771</v>
      </c>
      <c r="CM70" s="553" t="s">
        <v>772</v>
      </c>
      <c r="CW70" s="552" t="s">
        <v>1016</v>
      </c>
      <c r="CX70" s="553" t="s">
        <v>1017</v>
      </c>
      <c r="CY70" s="236" t="s">
        <v>1001</v>
      </c>
      <c r="CZ70" s="236" t="s">
        <v>1017</v>
      </c>
      <c r="DY70" s="236"/>
      <c r="DZ70" s="236"/>
    </row>
    <row r="71" spans="2:130" x14ac:dyDescent="0.2">
      <c r="B71" s="236" t="s">
        <v>2361</v>
      </c>
      <c r="C71" s="236">
        <v>2159</v>
      </c>
      <c r="AW71" s="236"/>
      <c r="AX71" s="236"/>
      <c r="CL71" s="552" t="s">
        <v>773</v>
      </c>
      <c r="CM71" s="553" t="s">
        <v>774</v>
      </c>
      <c r="CW71" s="552" t="s">
        <v>1018</v>
      </c>
      <c r="CX71" s="553" t="s">
        <v>1019</v>
      </c>
      <c r="CY71" s="236" t="s">
        <v>1001</v>
      </c>
      <c r="CZ71" s="236" t="s">
        <v>1019</v>
      </c>
      <c r="DY71" s="236"/>
      <c r="DZ71" s="236"/>
    </row>
    <row r="72" spans="2:130" x14ac:dyDescent="0.2">
      <c r="B72" s="236" t="s">
        <v>2362</v>
      </c>
      <c r="C72" s="236">
        <v>2160</v>
      </c>
      <c r="AW72" s="236"/>
      <c r="AX72" s="236"/>
      <c r="CL72" s="552" t="s">
        <v>769</v>
      </c>
      <c r="CM72" s="553" t="s">
        <v>770</v>
      </c>
      <c r="CW72" s="552" t="s">
        <v>1020</v>
      </c>
      <c r="CX72" s="553" t="s">
        <v>1021</v>
      </c>
      <c r="CY72" s="236" t="s">
        <v>1001</v>
      </c>
      <c r="CZ72" s="236" t="s">
        <v>1021</v>
      </c>
      <c r="DY72" s="236"/>
      <c r="DZ72" s="236"/>
    </row>
    <row r="73" spans="2:130" x14ac:dyDescent="0.2">
      <c r="B73" s="236" t="s">
        <v>2363</v>
      </c>
      <c r="C73" s="236">
        <v>2161</v>
      </c>
      <c r="AW73" s="236"/>
      <c r="AX73" s="236"/>
      <c r="CL73" s="552" t="s">
        <v>783</v>
      </c>
      <c r="CM73" s="553" t="s">
        <v>784</v>
      </c>
      <c r="CW73" s="552" t="s">
        <v>1022</v>
      </c>
      <c r="CX73" s="553" t="s">
        <v>1023</v>
      </c>
      <c r="CY73" s="236" t="s">
        <v>1001</v>
      </c>
      <c r="CZ73" s="236" t="s">
        <v>1023</v>
      </c>
      <c r="DY73" s="236"/>
      <c r="DZ73" s="236"/>
    </row>
    <row r="74" spans="2:130" x14ac:dyDescent="0.2">
      <c r="B74" s="236" t="s">
        <v>2364</v>
      </c>
      <c r="C74" s="236">
        <v>2311</v>
      </c>
      <c r="AW74" s="236"/>
      <c r="AX74" s="236"/>
      <c r="CL74" s="552" t="s">
        <v>785</v>
      </c>
      <c r="CM74" s="553" t="s">
        <v>786</v>
      </c>
      <c r="CW74" s="552" t="s">
        <v>1024</v>
      </c>
      <c r="CX74" s="553" t="s">
        <v>1025</v>
      </c>
      <c r="CY74" s="236" t="s">
        <v>1001</v>
      </c>
      <c r="CZ74" s="236" t="s">
        <v>1025</v>
      </c>
      <c r="DY74" s="236"/>
      <c r="DZ74" s="236"/>
    </row>
    <row r="75" spans="2:130" x14ac:dyDescent="0.2">
      <c r="B75" s="236" t="s">
        <v>2365</v>
      </c>
      <c r="C75" s="236">
        <v>406</v>
      </c>
      <c r="AW75" s="236"/>
      <c r="AX75" s="236"/>
      <c r="CL75" s="552" t="s">
        <v>819</v>
      </c>
      <c r="CM75" s="553" t="s">
        <v>820</v>
      </c>
      <c r="CW75" s="552" t="s">
        <v>1026</v>
      </c>
      <c r="CX75" s="553" t="s">
        <v>1027</v>
      </c>
      <c r="CY75" s="236" t="s">
        <v>1001</v>
      </c>
      <c r="CZ75" s="236" t="s">
        <v>1025</v>
      </c>
      <c r="DY75" s="236"/>
      <c r="DZ75" s="236"/>
    </row>
    <row r="76" spans="2:130" x14ac:dyDescent="0.2">
      <c r="B76" s="236" t="s">
        <v>2366</v>
      </c>
      <c r="C76" s="236">
        <v>400</v>
      </c>
      <c r="AW76" s="236"/>
      <c r="AX76" s="236"/>
      <c r="CL76" s="552" t="s">
        <v>703</v>
      </c>
      <c r="CM76" s="553" t="s">
        <v>704</v>
      </c>
      <c r="CW76" s="552" t="s">
        <v>1028</v>
      </c>
      <c r="CX76" s="553" t="s">
        <v>1029</v>
      </c>
      <c r="CY76" s="236" t="s">
        <v>1001</v>
      </c>
      <c r="CZ76" s="236" t="s">
        <v>1891</v>
      </c>
      <c r="DY76" s="236"/>
      <c r="DZ76" s="236"/>
    </row>
    <row r="77" spans="2:130" x14ac:dyDescent="0.2">
      <c r="B77" s="236" t="s">
        <v>2367</v>
      </c>
      <c r="C77" s="236">
        <v>1368</v>
      </c>
      <c r="AW77" s="236"/>
      <c r="AX77" s="236"/>
      <c r="CL77" s="552" t="s">
        <v>777</v>
      </c>
      <c r="CM77" s="553" t="s">
        <v>778</v>
      </c>
      <c r="CW77" s="552" t="s">
        <v>1030</v>
      </c>
      <c r="CX77" s="553" t="s">
        <v>1031</v>
      </c>
      <c r="CY77" s="236" t="s">
        <v>1001</v>
      </c>
      <c r="CZ77" s="236" t="s">
        <v>541</v>
      </c>
      <c r="DY77" s="236"/>
      <c r="DZ77" s="236"/>
    </row>
    <row r="78" spans="2:130" x14ac:dyDescent="0.2">
      <c r="B78" s="236" t="s">
        <v>2368</v>
      </c>
      <c r="C78" s="236">
        <v>1802</v>
      </c>
      <c r="AW78" s="236"/>
      <c r="AX78" s="236"/>
      <c r="CL78" s="552" t="s">
        <v>775</v>
      </c>
      <c r="CM78" s="553" t="s">
        <v>776</v>
      </c>
      <c r="CW78" s="552" t="s">
        <v>1032</v>
      </c>
      <c r="CX78" s="553" t="s">
        <v>1033</v>
      </c>
      <c r="CY78" s="236" t="s">
        <v>1001</v>
      </c>
      <c r="CZ78" s="236" t="s">
        <v>541</v>
      </c>
      <c r="DY78" s="236"/>
      <c r="DZ78" s="236"/>
    </row>
    <row r="79" spans="2:130" x14ac:dyDescent="0.2">
      <c r="B79" s="236" t="s">
        <v>2369</v>
      </c>
      <c r="C79" s="236">
        <v>1345</v>
      </c>
      <c r="AW79" s="236"/>
      <c r="AX79" s="236"/>
      <c r="CL79" s="552" t="s">
        <v>843</v>
      </c>
      <c r="CM79" s="553" t="s">
        <v>844</v>
      </c>
      <c r="CW79" s="552" t="s">
        <v>1034</v>
      </c>
      <c r="CX79" s="553" t="s">
        <v>1035</v>
      </c>
      <c r="CY79" s="236" t="s">
        <v>1001</v>
      </c>
      <c r="CZ79" s="236" t="s">
        <v>541</v>
      </c>
      <c r="DY79" s="236"/>
      <c r="DZ79" s="236"/>
    </row>
    <row r="80" spans="2:130" x14ac:dyDescent="0.2">
      <c r="B80" s="236" t="s">
        <v>2370</v>
      </c>
      <c r="C80" s="236">
        <v>2500</v>
      </c>
      <c r="AW80" s="236"/>
      <c r="AX80" s="236"/>
      <c r="CL80" s="552" t="s">
        <v>845</v>
      </c>
      <c r="CM80" s="553" t="s">
        <v>846</v>
      </c>
      <c r="CW80" s="552" t="s">
        <v>1037</v>
      </c>
      <c r="CX80" s="553" t="s">
        <v>1038</v>
      </c>
      <c r="CY80" s="236" t="s">
        <v>1001</v>
      </c>
      <c r="CZ80" s="236" t="s">
        <v>541</v>
      </c>
      <c r="DY80" s="236"/>
      <c r="DZ80" s="236"/>
    </row>
    <row r="81" spans="2:130" x14ac:dyDescent="0.2">
      <c r="B81" s="236" t="s">
        <v>2371</v>
      </c>
      <c r="C81" s="236">
        <v>1359</v>
      </c>
      <c r="AW81" s="236"/>
      <c r="AX81" s="236"/>
      <c r="CW81" s="552" t="s">
        <v>1039</v>
      </c>
      <c r="CX81" s="553" t="s">
        <v>1040</v>
      </c>
      <c r="CY81" s="236" t="s">
        <v>1001</v>
      </c>
      <c r="CZ81" s="236" t="s">
        <v>541</v>
      </c>
      <c r="DY81" s="236"/>
      <c r="DZ81" s="236"/>
    </row>
    <row r="82" spans="2:130" x14ac:dyDescent="0.2">
      <c r="B82" s="236" t="s">
        <v>2372</v>
      </c>
      <c r="C82" s="236">
        <v>1306</v>
      </c>
      <c r="AW82" s="236"/>
      <c r="AX82" s="236"/>
      <c r="CW82" s="552" t="s">
        <v>1041</v>
      </c>
      <c r="CX82" s="553" t="s">
        <v>1042</v>
      </c>
      <c r="CY82" s="236" t="s">
        <v>1001</v>
      </c>
      <c r="CZ82" s="236" t="s">
        <v>541</v>
      </c>
      <c r="DY82" s="236"/>
      <c r="DZ82" s="236"/>
    </row>
    <row r="83" spans="2:130" x14ac:dyDescent="0.2">
      <c r="B83" s="236" t="s">
        <v>2373</v>
      </c>
      <c r="C83" s="236">
        <v>1311</v>
      </c>
      <c r="AW83" s="236"/>
      <c r="AX83" s="236"/>
      <c r="CW83" s="552" t="s">
        <v>1043</v>
      </c>
      <c r="CX83" s="553" t="s">
        <v>1044</v>
      </c>
      <c r="CY83" s="236" t="s">
        <v>1001</v>
      </c>
      <c r="CZ83" s="236" t="s">
        <v>541</v>
      </c>
      <c r="DY83" s="236"/>
      <c r="DZ83" s="236"/>
    </row>
    <row r="84" spans="2:130" x14ac:dyDescent="0.2">
      <c r="B84" s="236" t="s">
        <v>2374</v>
      </c>
      <c r="C84" s="236">
        <v>284</v>
      </c>
      <c r="AW84" s="236"/>
      <c r="AX84" s="236"/>
      <c r="CW84" s="552" t="s">
        <v>1045</v>
      </c>
      <c r="CX84" s="553" t="s">
        <v>1046</v>
      </c>
      <c r="CY84" s="236" t="s">
        <v>1001</v>
      </c>
      <c r="CZ84" s="236" t="s">
        <v>541</v>
      </c>
      <c r="DY84" s="236"/>
      <c r="DZ84" s="236"/>
    </row>
    <row r="85" spans="2:130" x14ac:dyDescent="0.2">
      <c r="B85" s="236" t="s">
        <v>2375</v>
      </c>
      <c r="C85" s="236">
        <v>919</v>
      </c>
      <c r="AW85" s="236"/>
      <c r="AX85" s="236"/>
      <c r="CW85" s="552" t="s">
        <v>1047</v>
      </c>
      <c r="CX85" s="553" t="s">
        <v>1048</v>
      </c>
      <c r="CY85" s="236" t="s">
        <v>1001</v>
      </c>
      <c r="CZ85" s="236" t="s">
        <v>1892</v>
      </c>
      <c r="DY85" s="236"/>
      <c r="DZ85" s="236"/>
    </row>
    <row r="86" spans="2:130" x14ac:dyDescent="0.2">
      <c r="B86" s="236" t="s">
        <v>2376</v>
      </c>
      <c r="C86" s="236">
        <v>408</v>
      </c>
      <c r="AW86" s="236"/>
      <c r="AX86" s="236"/>
      <c r="CW86" s="552" t="s">
        <v>1049</v>
      </c>
      <c r="CX86" s="553" t="s">
        <v>1050</v>
      </c>
      <c r="CY86" s="236" t="s">
        <v>1036</v>
      </c>
      <c r="CZ86" s="236" t="s">
        <v>1050</v>
      </c>
      <c r="DY86" s="236"/>
      <c r="DZ86" s="236"/>
    </row>
    <row r="87" spans="2:130" x14ac:dyDescent="0.2">
      <c r="B87" s="236" t="s">
        <v>2376</v>
      </c>
      <c r="C87" s="236">
        <v>2591</v>
      </c>
      <c r="AW87" s="236"/>
      <c r="AX87" s="236"/>
      <c r="CW87" s="552" t="s">
        <v>1051</v>
      </c>
      <c r="CX87" s="553" t="s">
        <v>1052</v>
      </c>
      <c r="CY87" s="236" t="s">
        <v>1036</v>
      </c>
      <c r="CZ87" s="236" t="s">
        <v>1052</v>
      </c>
      <c r="DY87" s="236"/>
      <c r="DZ87" s="236"/>
    </row>
    <row r="88" spans="2:130" x14ac:dyDescent="0.2">
      <c r="B88" s="236" t="s">
        <v>2377</v>
      </c>
      <c r="C88" s="236">
        <v>2449</v>
      </c>
      <c r="AW88" s="236"/>
      <c r="AX88" s="236"/>
      <c r="CW88" s="552" t="s">
        <v>1053</v>
      </c>
      <c r="CX88" s="553" t="s">
        <v>1054</v>
      </c>
      <c r="CY88" s="236" t="s">
        <v>1036</v>
      </c>
      <c r="CZ88" s="236" t="s">
        <v>1054</v>
      </c>
      <c r="DY88" s="236"/>
      <c r="DZ88" s="236"/>
    </row>
    <row r="89" spans="2:130" x14ac:dyDescent="0.2">
      <c r="B89" s="236" t="s">
        <v>2378</v>
      </c>
      <c r="C89" s="236">
        <v>620</v>
      </c>
      <c r="AW89" s="236"/>
      <c r="AX89" s="236"/>
      <c r="CW89" s="552" t="s">
        <v>1055</v>
      </c>
      <c r="CX89" s="553" t="s">
        <v>1056</v>
      </c>
      <c r="CY89" s="236" t="s">
        <v>1036</v>
      </c>
      <c r="CZ89" s="236" t="s">
        <v>541</v>
      </c>
      <c r="DY89" s="236"/>
      <c r="DZ89" s="236"/>
    </row>
    <row r="90" spans="2:130" x14ac:dyDescent="0.2">
      <c r="B90" s="236" t="s">
        <v>2379</v>
      </c>
      <c r="C90" s="236">
        <v>1609</v>
      </c>
      <c r="AW90" s="236"/>
      <c r="AX90" s="236"/>
      <c r="CW90" s="552" t="s">
        <v>1057</v>
      </c>
      <c r="CX90" s="553" t="s">
        <v>1058</v>
      </c>
      <c r="CY90" s="236" t="s">
        <v>1036</v>
      </c>
      <c r="CZ90" s="236" t="s">
        <v>541</v>
      </c>
      <c r="DY90" s="236"/>
      <c r="DZ90" s="236"/>
    </row>
    <row r="91" spans="2:130" x14ac:dyDescent="0.2">
      <c r="B91" s="236" t="s">
        <v>2380</v>
      </c>
      <c r="C91" s="236">
        <v>2487</v>
      </c>
      <c r="AW91" s="236"/>
      <c r="AX91" s="236"/>
      <c r="CW91" s="552" t="s">
        <v>1059</v>
      </c>
      <c r="CX91" s="553" t="s">
        <v>1060</v>
      </c>
      <c r="CY91" s="236" t="s">
        <v>1036</v>
      </c>
      <c r="CZ91" s="236" t="s">
        <v>541</v>
      </c>
      <c r="DY91" s="236"/>
      <c r="DZ91" s="236"/>
    </row>
    <row r="92" spans="2:130" x14ac:dyDescent="0.2">
      <c r="B92" s="236" t="s">
        <v>2381</v>
      </c>
      <c r="C92" s="236">
        <v>154</v>
      </c>
      <c r="AW92" s="236"/>
      <c r="AX92" s="236"/>
      <c r="CW92" s="552" t="s">
        <v>1061</v>
      </c>
      <c r="CX92" s="553" t="s">
        <v>1062</v>
      </c>
      <c r="CY92" s="236" t="s">
        <v>1036</v>
      </c>
      <c r="CZ92" s="236" t="s">
        <v>1062</v>
      </c>
      <c r="DY92" s="236"/>
      <c r="DZ92" s="236"/>
    </row>
    <row r="93" spans="2:130" x14ac:dyDescent="0.2">
      <c r="B93" s="236" t="s">
        <v>2382</v>
      </c>
      <c r="C93" s="236">
        <v>2014</v>
      </c>
      <c r="AW93" s="236"/>
      <c r="AX93" s="236"/>
      <c r="CW93" s="552" t="s">
        <v>1063</v>
      </c>
      <c r="CX93" s="553" t="s">
        <v>1064</v>
      </c>
      <c r="CY93" s="236" t="s">
        <v>1036</v>
      </c>
      <c r="CZ93" s="236" t="s">
        <v>1064</v>
      </c>
      <c r="DY93" s="236"/>
      <c r="DZ93" s="236"/>
    </row>
    <row r="94" spans="2:130" x14ac:dyDescent="0.2">
      <c r="B94" s="236" t="s">
        <v>2383</v>
      </c>
      <c r="C94" s="236">
        <v>2060</v>
      </c>
      <c r="AW94" s="236"/>
      <c r="AX94" s="236"/>
      <c r="CW94" s="552" t="s">
        <v>1065</v>
      </c>
      <c r="CX94" s="553" t="s">
        <v>1066</v>
      </c>
      <c r="CY94" s="236" t="s">
        <v>1036</v>
      </c>
      <c r="CZ94" s="236" t="s">
        <v>1066</v>
      </c>
      <c r="DY94" s="236"/>
      <c r="DZ94" s="236"/>
    </row>
    <row r="95" spans="2:130" x14ac:dyDescent="0.2">
      <c r="B95" s="236" t="s">
        <v>2384</v>
      </c>
      <c r="C95" s="236">
        <v>2015</v>
      </c>
      <c r="AW95" s="236"/>
      <c r="AX95" s="236"/>
      <c r="CW95" s="552" t="s">
        <v>1067</v>
      </c>
      <c r="CX95" s="553" t="s">
        <v>1068</v>
      </c>
      <c r="CY95" s="236" t="s">
        <v>1036</v>
      </c>
      <c r="CZ95" s="236" t="s">
        <v>1068</v>
      </c>
      <c r="DY95" s="236"/>
      <c r="DZ95" s="236"/>
    </row>
    <row r="96" spans="2:130" x14ac:dyDescent="0.2">
      <c r="B96" s="236" t="s">
        <v>2385</v>
      </c>
      <c r="C96" s="236">
        <v>1610</v>
      </c>
      <c r="AW96" s="236"/>
      <c r="AX96" s="236"/>
      <c r="CW96" s="552" t="s">
        <v>1070</v>
      </c>
      <c r="CX96" s="553" t="s">
        <v>1071</v>
      </c>
      <c r="CY96" s="236" t="s">
        <v>1036</v>
      </c>
      <c r="CZ96" s="236" t="s">
        <v>1071</v>
      </c>
      <c r="DY96" s="236"/>
      <c r="DZ96" s="236"/>
    </row>
    <row r="97" spans="2:130" x14ac:dyDescent="0.2">
      <c r="B97" s="236" t="s">
        <v>2386</v>
      </c>
      <c r="C97" s="236">
        <v>2508</v>
      </c>
      <c r="AW97" s="236"/>
      <c r="AX97" s="236"/>
      <c r="CW97" s="552" t="s">
        <v>1072</v>
      </c>
      <c r="CX97" s="553" t="s">
        <v>1073</v>
      </c>
      <c r="CY97" s="236" t="s">
        <v>1036</v>
      </c>
      <c r="CZ97" s="236" t="s">
        <v>1073</v>
      </c>
      <c r="DY97" s="236"/>
      <c r="DZ97" s="236"/>
    </row>
    <row r="98" spans="2:130" x14ac:dyDescent="0.2">
      <c r="B98" s="236" t="s">
        <v>2387</v>
      </c>
      <c r="C98" s="236">
        <v>935</v>
      </c>
      <c r="AW98" s="236"/>
      <c r="AX98" s="236"/>
      <c r="CW98" s="552" t="s">
        <v>1074</v>
      </c>
      <c r="CX98" s="553" t="s">
        <v>1075</v>
      </c>
      <c r="CY98" s="236" t="s">
        <v>1036</v>
      </c>
      <c r="CZ98" s="236" t="s">
        <v>1075</v>
      </c>
      <c r="DY98" s="236"/>
      <c r="DZ98" s="236"/>
    </row>
    <row r="99" spans="2:130" x14ac:dyDescent="0.2">
      <c r="B99" s="236" t="s">
        <v>2388</v>
      </c>
      <c r="C99" s="236">
        <v>2162</v>
      </c>
      <c r="AW99" s="236"/>
      <c r="AX99" s="236"/>
      <c r="CW99" s="552" t="s">
        <v>1076</v>
      </c>
      <c r="CX99" s="553" t="s">
        <v>1077</v>
      </c>
      <c r="CY99" s="236" t="s">
        <v>1036</v>
      </c>
      <c r="CZ99" s="236" t="s">
        <v>1077</v>
      </c>
      <c r="DY99" s="236"/>
      <c r="DZ99" s="236"/>
    </row>
    <row r="100" spans="2:130" x14ac:dyDescent="0.2">
      <c r="B100" s="236" t="s">
        <v>2389</v>
      </c>
      <c r="C100" s="236">
        <v>2163</v>
      </c>
      <c r="AW100" s="236"/>
      <c r="AX100" s="236"/>
      <c r="CW100" s="552" t="s">
        <v>1078</v>
      </c>
      <c r="CX100" s="553" t="s">
        <v>1079</v>
      </c>
      <c r="CY100" s="236" t="s">
        <v>1036</v>
      </c>
      <c r="CZ100" s="236" t="s">
        <v>1079</v>
      </c>
      <c r="DY100" s="236"/>
      <c r="DZ100" s="236"/>
    </row>
    <row r="101" spans="2:130" x14ac:dyDescent="0.2">
      <c r="B101" s="236" t="s">
        <v>2390</v>
      </c>
      <c r="C101" s="236">
        <v>111</v>
      </c>
      <c r="AW101" s="236"/>
      <c r="AX101" s="236"/>
      <c r="CW101" s="552" t="s">
        <v>1080</v>
      </c>
      <c r="CX101" s="553" t="s">
        <v>1081</v>
      </c>
      <c r="CY101" s="236" t="s">
        <v>331</v>
      </c>
      <c r="CZ101" s="236" t="s">
        <v>1893</v>
      </c>
      <c r="DY101" s="236"/>
      <c r="DZ101" s="236"/>
    </row>
    <row r="102" spans="2:130" x14ac:dyDescent="0.2">
      <c r="B102" s="236" t="s">
        <v>2391</v>
      </c>
      <c r="C102" s="236">
        <v>288</v>
      </c>
      <c r="AW102" s="236"/>
      <c r="AX102" s="236"/>
      <c r="CW102" s="552" t="s">
        <v>1082</v>
      </c>
      <c r="CX102" s="553" t="s">
        <v>1083</v>
      </c>
      <c r="CY102" s="236" t="s">
        <v>1069</v>
      </c>
      <c r="CZ102" s="236" t="s">
        <v>541</v>
      </c>
      <c r="DY102" s="236"/>
      <c r="DZ102" s="236"/>
    </row>
    <row r="103" spans="2:130" x14ac:dyDescent="0.2">
      <c r="B103" s="236" t="s">
        <v>2392</v>
      </c>
      <c r="C103" s="236">
        <v>73</v>
      </c>
      <c r="AW103" s="236"/>
      <c r="AX103" s="236"/>
      <c r="CW103" s="552" t="s">
        <v>1084</v>
      </c>
      <c r="CX103" s="553" t="s">
        <v>1085</v>
      </c>
      <c r="CY103" s="236" t="s">
        <v>1069</v>
      </c>
      <c r="CZ103" s="236" t="s">
        <v>541</v>
      </c>
      <c r="DY103" s="236"/>
      <c r="DZ103" s="236"/>
    </row>
    <row r="104" spans="2:130" x14ac:dyDescent="0.2">
      <c r="B104" s="236" t="s">
        <v>2393</v>
      </c>
      <c r="C104" s="236">
        <v>1889</v>
      </c>
      <c r="AW104" s="236"/>
      <c r="AX104" s="236"/>
      <c r="CW104" s="552" t="s">
        <v>1087</v>
      </c>
      <c r="CX104" s="553" t="s">
        <v>895</v>
      </c>
      <c r="CY104" s="236" t="s">
        <v>1069</v>
      </c>
      <c r="CZ104" s="236" t="s">
        <v>541</v>
      </c>
      <c r="DY104" s="236"/>
      <c r="DZ104" s="236"/>
    </row>
    <row r="105" spans="2:130" x14ac:dyDescent="0.2">
      <c r="B105" s="236" t="s">
        <v>2394</v>
      </c>
      <c r="C105" s="236">
        <v>2585</v>
      </c>
      <c r="AW105" s="236"/>
      <c r="AX105" s="236"/>
      <c r="CW105" s="552" t="s">
        <v>1088</v>
      </c>
      <c r="CX105" s="553" t="s">
        <v>1089</v>
      </c>
      <c r="CY105" s="236" t="s">
        <v>1069</v>
      </c>
      <c r="CZ105" s="236" t="s">
        <v>541</v>
      </c>
      <c r="DY105" s="236"/>
      <c r="DZ105" s="236"/>
    </row>
    <row r="106" spans="2:130" x14ac:dyDescent="0.2">
      <c r="B106" s="236" t="s">
        <v>2395</v>
      </c>
      <c r="C106" s="236">
        <v>2572</v>
      </c>
      <c r="AW106" s="236"/>
      <c r="AX106" s="236"/>
      <c r="CW106" s="552" t="s">
        <v>1090</v>
      </c>
      <c r="CX106" s="553" t="s">
        <v>1091</v>
      </c>
      <c r="CY106" s="236" t="s">
        <v>1069</v>
      </c>
      <c r="CZ106" s="236" t="s">
        <v>541</v>
      </c>
      <c r="DY106" s="236"/>
      <c r="DZ106" s="236"/>
    </row>
    <row r="107" spans="2:130" x14ac:dyDescent="0.2">
      <c r="B107" s="236" t="s">
        <v>2396</v>
      </c>
      <c r="C107" s="236">
        <v>638</v>
      </c>
      <c r="AW107" s="236"/>
      <c r="AX107" s="236"/>
      <c r="CW107" s="552" t="s">
        <v>1092</v>
      </c>
      <c r="CX107" s="553" t="s">
        <v>1093</v>
      </c>
      <c r="CY107" s="236" t="s">
        <v>1069</v>
      </c>
      <c r="CZ107" s="236" t="s">
        <v>541</v>
      </c>
      <c r="DY107" s="236"/>
      <c r="DZ107" s="236"/>
    </row>
    <row r="108" spans="2:130" x14ac:dyDescent="0.2">
      <c r="B108" s="236" t="s">
        <v>2397</v>
      </c>
      <c r="C108" s="236">
        <v>72</v>
      </c>
      <c r="AW108" s="236"/>
      <c r="AX108" s="236"/>
      <c r="CW108" s="552" t="s">
        <v>1094</v>
      </c>
      <c r="CX108" s="553" t="s">
        <v>1095</v>
      </c>
      <c r="CY108" s="236" t="s">
        <v>1069</v>
      </c>
      <c r="CZ108" s="236" t="s">
        <v>541</v>
      </c>
      <c r="DY108" s="236"/>
      <c r="DZ108" s="236"/>
    </row>
    <row r="109" spans="2:130" x14ac:dyDescent="0.2">
      <c r="B109" s="236" t="s">
        <v>2398</v>
      </c>
      <c r="C109" s="236">
        <v>1612</v>
      </c>
      <c r="AW109" s="236"/>
      <c r="AX109" s="236"/>
      <c r="CW109" s="552" t="s">
        <v>1096</v>
      </c>
      <c r="CX109" s="553" t="s">
        <v>1097</v>
      </c>
      <c r="CY109" s="236" t="s">
        <v>1069</v>
      </c>
      <c r="CZ109" s="236" t="s">
        <v>541</v>
      </c>
      <c r="DY109" s="236"/>
      <c r="DZ109" s="236"/>
    </row>
    <row r="110" spans="2:130" x14ac:dyDescent="0.2">
      <c r="B110" s="236" t="s">
        <v>2399</v>
      </c>
      <c r="C110" s="236">
        <v>2417</v>
      </c>
      <c r="AW110" s="236"/>
      <c r="AX110" s="236"/>
      <c r="CW110" s="552" t="s">
        <v>1098</v>
      </c>
      <c r="CX110" s="553" t="s">
        <v>1099</v>
      </c>
      <c r="CY110" s="236" t="s">
        <v>1086</v>
      </c>
      <c r="CZ110" s="236" t="s">
        <v>541</v>
      </c>
      <c r="DY110" s="236"/>
      <c r="DZ110" s="236"/>
    </row>
    <row r="111" spans="2:130" x14ac:dyDescent="0.2">
      <c r="B111" s="236" t="s">
        <v>2400</v>
      </c>
      <c r="C111" s="236">
        <v>2418</v>
      </c>
      <c r="AW111" s="236"/>
      <c r="AX111" s="236"/>
      <c r="CW111" s="552" t="s">
        <v>1100</v>
      </c>
      <c r="CX111" s="553" t="s">
        <v>1101</v>
      </c>
      <c r="CY111" s="236" t="s">
        <v>1086</v>
      </c>
      <c r="CZ111" s="236" t="s">
        <v>541</v>
      </c>
      <c r="DY111" s="236"/>
      <c r="DZ111" s="236"/>
    </row>
    <row r="112" spans="2:130" x14ac:dyDescent="0.2">
      <c r="B112" s="236" t="s">
        <v>2401</v>
      </c>
      <c r="C112" s="236">
        <v>2164</v>
      </c>
      <c r="AW112" s="236"/>
      <c r="AX112" s="236"/>
      <c r="CW112" s="552" t="s">
        <v>1102</v>
      </c>
      <c r="CX112" s="553" t="s">
        <v>1103</v>
      </c>
      <c r="CY112" s="236" t="s">
        <v>1086</v>
      </c>
      <c r="CZ112" s="236" t="s">
        <v>541</v>
      </c>
      <c r="DY112" s="236"/>
      <c r="DZ112" s="236"/>
    </row>
    <row r="113" spans="2:130" x14ac:dyDescent="0.2">
      <c r="B113" s="236" t="s">
        <v>2402</v>
      </c>
      <c r="C113" s="236">
        <v>1611</v>
      </c>
      <c r="AW113" s="236"/>
      <c r="AX113" s="236"/>
      <c r="CW113" s="552" t="s">
        <v>1104</v>
      </c>
      <c r="CX113" s="553" t="s">
        <v>1105</v>
      </c>
      <c r="CY113" s="236" t="s">
        <v>1086</v>
      </c>
      <c r="CZ113" s="236" t="s">
        <v>541</v>
      </c>
      <c r="DY113" s="236"/>
      <c r="DZ113" s="236"/>
    </row>
    <row r="114" spans="2:130" x14ac:dyDescent="0.2">
      <c r="B114" s="236" t="s">
        <v>2403</v>
      </c>
      <c r="C114" s="236">
        <v>134</v>
      </c>
      <c r="AW114" s="236"/>
      <c r="AX114" s="236"/>
      <c r="CW114" s="552" t="s">
        <v>1106</v>
      </c>
      <c r="CX114" s="553" t="s">
        <v>1107</v>
      </c>
      <c r="CY114" s="236" t="s">
        <v>1086</v>
      </c>
      <c r="CZ114" s="236" t="s">
        <v>541</v>
      </c>
      <c r="DY114" s="236"/>
      <c r="DZ114" s="236"/>
    </row>
    <row r="115" spans="2:130" x14ac:dyDescent="0.2">
      <c r="B115" s="236" t="s">
        <v>2404</v>
      </c>
      <c r="C115" s="236">
        <v>621</v>
      </c>
      <c r="AW115" s="236"/>
      <c r="AX115" s="236"/>
      <c r="CW115" s="552" t="s">
        <v>1108</v>
      </c>
      <c r="CX115" s="553" t="s">
        <v>1109</v>
      </c>
      <c r="CY115" s="236" t="s">
        <v>1086</v>
      </c>
      <c r="CZ115" s="236" t="s">
        <v>541</v>
      </c>
      <c r="DY115" s="236"/>
      <c r="DZ115" s="236"/>
    </row>
    <row r="116" spans="2:130" x14ac:dyDescent="0.2">
      <c r="B116" s="236" t="s">
        <v>2405</v>
      </c>
      <c r="C116" s="236">
        <v>646</v>
      </c>
      <c r="AW116" s="236"/>
      <c r="AX116" s="236"/>
      <c r="CW116" s="552" t="s">
        <v>1110</v>
      </c>
      <c r="CX116" s="553" t="s">
        <v>1111</v>
      </c>
      <c r="CY116" s="236" t="s">
        <v>1086</v>
      </c>
      <c r="CZ116" s="236" t="s">
        <v>541</v>
      </c>
      <c r="DY116" s="236"/>
      <c r="DZ116" s="236"/>
    </row>
    <row r="117" spans="2:130" x14ac:dyDescent="0.2">
      <c r="B117" s="236" t="s">
        <v>2406</v>
      </c>
      <c r="C117" s="236">
        <v>207</v>
      </c>
      <c r="AW117" s="236"/>
      <c r="AX117" s="236"/>
      <c r="CW117" s="552" t="s">
        <v>1112</v>
      </c>
      <c r="CX117" s="553" t="s">
        <v>1113</v>
      </c>
      <c r="CY117" s="236" t="s">
        <v>1086</v>
      </c>
      <c r="CZ117" s="236" t="s">
        <v>541</v>
      </c>
      <c r="DY117" s="236"/>
      <c r="DZ117" s="236"/>
    </row>
    <row r="118" spans="2:130" x14ac:dyDescent="0.2">
      <c r="B118" s="236" t="s">
        <v>2407</v>
      </c>
      <c r="C118" s="236">
        <v>2316</v>
      </c>
      <c r="AW118" s="236"/>
      <c r="AX118" s="236"/>
      <c r="CW118" s="552" t="s">
        <v>1114</v>
      </c>
      <c r="CX118" s="553" t="s">
        <v>1115</v>
      </c>
      <c r="CY118" s="236" t="s">
        <v>1086</v>
      </c>
      <c r="CZ118" s="236" t="s">
        <v>541</v>
      </c>
      <c r="DY118" s="236"/>
      <c r="DZ118" s="236"/>
    </row>
    <row r="119" spans="2:130" x14ac:dyDescent="0.2">
      <c r="B119" s="236" t="s">
        <v>2408</v>
      </c>
      <c r="C119" s="236">
        <v>641</v>
      </c>
      <c r="AW119" s="236"/>
      <c r="AX119" s="236"/>
      <c r="CW119" s="552" t="s">
        <v>1116</v>
      </c>
      <c r="CX119" s="553" t="s">
        <v>1117</v>
      </c>
      <c r="CY119" s="236" t="s">
        <v>1086</v>
      </c>
      <c r="CZ119" s="236" t="s">
        <v>541</v>
      </c>
      <c r="DY119" s="236"/>
      <c r="DZ119" s="236"/>
    </row>
    <row r="120" spans="2:130" x14ac:dyDescent="0.2">
      <c r="B120" s="236" t="s">
        <v>2409</v>
      </c>
      <c r="C120" s="236">
        <v>2608</v>
      </c>
      <c r="AW120" s="236"/>
      <c r="AX120" s="236"/>
      <c r="CW120" s="552" t="s">
        <v>1118</v>
      </c>
      <c r="CX120" s="553" t="s">
        <v>1119</v>
      </c>
      <c r="CY120" s="236" t="s">
        <v>1086</v>
      </c>
      <c r="CZ120" s="236" t="s">
        <v>541</v>
      </c>
      <c r="DY120" s="236"/>
      <c r="DZ120" s="236"/>
    </row>
    <row r="121" spans="2:130" x14ac:dyDescent="0.2">
      <c r="B121" s="236" t="s">
        <v>2410</v>
      </c>
      <c r="C121" s="236">
        <v>110</v>
      </c>
      <c r="AW121" s="236"/>
      <c r="AX121" s="236"/>
      <c r="CW121" s="552" t="s">
        <v>1120</v>
      </c>
      <c r="CX121" s="553" t="s">
        <v>1121</v>
      </c>
      <c r="CY121" s="236" t="s">
        <v>1086</v>
      </c>
      <c r="CZ121" s="236" t="s">
        <v>541</v>
      </c>
      <c r="DY121" s="236"/>
      <c r="DZ121" s="236"/>
    </row>
    <row r="122" spans="2:130" x14ac:dyDescent="0.2">
      <c r="B122" s="236" t="s">
        <v>2411</v>
      </c>
      <c r="C122" s="236">
        <v>100</v>
      </c>
      <c r="AW122" s="236"/>
      <c r="AX122" s="236"/>
      <c r="CW122" s="552" t="s">
        <v>1122</v>
      </c>
      <c r="CX122" s="553" t="s">
        <v>1123</v>
      </c>
      <c r="CY122" s="236" t="s">
        <v>1086</v>
      </c>
      <c r="CZ122" s="236" t="s">
        <v>541</v>
      </c>
      <c r="DY122" s="236"/>
      <c r="DZ122" s="236"/>
    </row>
    <row r="123" spans="2:130" x14ac:dyDescent="0.2">
      <c r="B123" s="236" t="s">
        <v>2412</v>
      </c>
      <c r="C123" s="236">
        <v>2360</v>
      </c>
      <c r="AW123" s="236"/>
      <c r="AX123" s="236"/>
      <c r="CW123" s="552" t="s">
        <v>1124</v>
      </c>
      <c r="CX123" s="553" t="s">
        <v>1125</v>
      </c>
      <c r="CY123" s="236" t="s">
        <v>1086</v>
      </c>
      <c r="CZ123" s="236" t="s">
        <v>541</v>
      </c>
      <c r="DY123" s="236"/>
      <c r="DZ123" s="236"/>
    </row>
    <row r="124" spans="2:130" x14ac:dyDescent="0.2">
      <c r="B124" s="236" t="s">
        <v>2413</v>
      </c>
      <c r="C124" s="236">
        <v>1974</v>
      </c>
      <c r="AW124" s="236"/>
      <c r="AX124" s="236"/>
      <c r="CW124" s="552" t="s">
        <v>1126</v>
      </c>
      <c r="CX124" s="553" t="s">
        <v>1127</v>
      </c>
      <c r="CY124" s="236" t="s">
        <v>1086</v>
      </c>
      <c r="CZ124" s="236" t="s">
        <v>541</v>
      </c>
      <c r="DY124" s="236"/>
      <c r="DZ124" s="236"/>
    </row>
    <row r="125" spans="2:130" x14ac:dyDescent="0.2">
      <c r="B125" s="236" t="s">
        <v>2414</v>
      </c>
      <c r="C125" s="236">
        <v>1613</v>
      </c>
      <c r="AW125" s="236"/>
      <c r="AX125" s="236"/>
      <c r="CW125" s="552" t="s">
        <v>1128</v>
      </c>
      <c r="CX125" s="553" t="s">
        <v>1129</v>
      </c>
      <c r="CY125" s="236" t="s">
        <v>1086</v>
      </c>
      <c r="CZ125" s="236" t="s">
        <v>541</v>
      </c>
      <c r="DY125" s="236"/>
      <c r="DZ125" s="236"/>
    </row>
    <row r="126" spans="2:130" x14ac:dyDescent="0.2">
      <c r="B126" s="236" t="s">
        <v>2415</v>
      </c>
      <c r="C126" s="236">
        <v>2392</v>
      </c>
      <c r="AW126" s="236"/>
      <c r="AX126" s="236"/>
      <c r="CW126" s="552" t="s">
        <v>1130</v>
      </c>
      <c r="CX126" s="553" t="s">
        <v>1131</v>
      </c>
      <c r="CY126" s="236" t="s">
        <v>1086</v>
      </c>
      <c r="CZ126" s="236" t="s">
        <v>1894</v>
      </c>
      <c r="DY126" s="236"/>
      <c r="DZ126" s="236"/>
    </row>
    <row r="127" spans="2:130" x14ac:dyDescent="0.2">
      <c r="B127" s="236" t="s">
        <v>2416</v>
      </c>
      <c r="C127" s="236">
        <v>2361</v>
      </c>
      <c r="AW127" s="236"/>
      <c r="AX127" s="236"/>
      <c r="CW127" s="552" t="s">
        <v>1132</v>
      </c>
      <c r="CX127" s="553" t="s">
        <v>1133</v>
      </c>
      <c r="CY127" s="236" t="s">
        <v>308</v>
      </c>
      <c r="CZ127" s="236" t="s">
        <v>1895</v>
      </c>
      <c r="DY127" s="236"/>
      <c r="DZ127" s="236"/>
    </row>
    <row r="128" spans="2:130" x14ac:dyDescent="0.2">
      <c r="B128" s="236" t="s">
        <v>2417</v>
      </c>
      <c r="C128" s="236">
        <v>2016</v>
      </c>
      <c r="AW128" s="236"/>
      <c r="AX128" s="236"/>
      <c r="CW128" s="552" t="s">
        <v>1134</v>
      </c>
      <c r="CX128" s="553" t="s">
        <v>1135</v>
      </c>
      <c r="CY128" s="236" t="s">
        <v>308</v>
      </c>
      <c r="CZ128" s="236" t="s">
        <v>1896</v>
      </c>
      <c r="DY128" s="236"/>
      <c r="DZ128" s="236"/>
    </row>
    <row r="129" spans="2:130" x14ac:dyDescent="0.2">
      <c r="B129" s="236" t="s">
        <v>2418</v>
      </c>
      <c r="C129" s="236">
        <v>305</v>
      </c>
      <c r="AW129" s="236"/>
      <c r="AX129" s="236"/>
      <c r="CW129" s="552" t="s">
        <v>1136</v>
      </c>
      <c r="CX129" s="553" t="s">
        <v>1137</v>
      </c>
      <c r="CY129" s="236" t="s">
        <v>308</v>
      </c>
      <c r="CZ129" s="236" t="s">
        <v>1897</v>
      </c>
      <c r="DY129" s="236"/>
      <c r="DZ129" s="236"/>
    </row>
    <row r="130" spans="2:130" x14ac:dyDescent="0.2">
      <c r="B130" s="236" t="s">
        <v>2419</v>
      </c>
      <c r="C130" s="236">
        <v>2165</v>
      </c>
      <c r="AW130" s="236"/>
      <c r="AX130" s="236"/>
      <c r="CW130" s="552" t="s">
        <v>1138</v>
      </c>
      <c r="CX130" s="553" t="s">
        <v>1139</v>
      </c>
      <c r="CY130" s="236" t="s">
        <v>308</v>
      </c>
      <c r="CZ130" s="236" t="s">
        <v>1898</v>
      </c>
      <c r="DY130" s="236"/>
      <c r="DZ130" s="236"/>
    </row>
    <row r="131" spans="2:130" x14ac:dyDescent="0.2">
      <c r="B131" s="236" t="s">
        <v>2420</v>
      </c>
      <c r="C131" s="236">
        <v>2169</v>
      </c>
      <c r="AW131" s="236"/>
      <c r="AX131" s="236"/>
      <c r="CW131" s="552" t="s">
        <v>1140</v>
      </c>
      <c r="CX131" s="553" t="s">
        <v>1141</v>
      </c>
      <c r="CY131" s="236" t="s">
        <v>308</v>
      </c>
      <c r="CZ131" s="236" t="s">
        <v>1899</v>
      </c>
      <c r="DY131" s="236"/>
      <c r="DZ131" s="236"/>
    </row>
    <row r="132" spans="2:130" x14ac:dyDescent="0.2">
      <c r="B132" s="236" t="s">
        <v>2421</v>
      </c>
      <c r="C132" s="236">
        <v>2348</v>
      </c>
      <c r="AW132" s="236"/>
      <c r="AX132" s="236"/>
      <c r="CW132" s="552" t="s">
        <v>1142</v>
      </c>
      <c r="CX132" s="553" t="s">
        <v>1143</v>
      </c>
      <c r="CY132" s="236" t="s">
        <v>308</v>
      </c>
      <c r="CZ132" s="236" t="s">
        <v>1899</v>
      </c>
      <c r="DY132" s="236"/>
      <c r="DZ132" s="236"/>
    </row>
    <row r="133" spans="2:130" x14ac:dyDescent="0.2">
      <c r="B133" s="236" t="s">
        <v>2422</v>
      </c>
      <c r="C133" s="236">
        <v>2349</v>
      </c>
      <c r="AW133" s="236"/>
      <c r="AX133" s="236"/>
      <c r="CW133" s="552" t="s">
        <v>1144</v>
      </c>
      <c r="CX133" s="553" t="s">
        <v>1145</v>
      </c>
      <c r="CY133" s="236" t="s">
        <v>308</v>
      </c>
      <c r="CZ133" s="236" t="s">
        <v>1900</v>
      </c>
      <c r="DY133" s="236"/>
      <c r="DZ133" s="236"/>
    </row>
    <row r="134" spans="2:130" x14ac:dyDescent="0.2">
      <c r="B134" s="236" t="s">
        <v>2423</v>
      </c>
      <c r="C134" s="236">
        <v>2350</v>
      </c>
      <c r="AW134" s="236"/>
      <c r="AX134" s="236"/>
      <c r="CW134" s="552" t="s">
        <v>1146</v>
      </c>
      <c r="CX134" s="553" t="s">
        <v>1147</v>
      </c>
      <c r="CY134" s="236" t="s">
        <v>308</v>
      </c>
      <c r="CZ134" s="236" t="s">
        <v>1900</v>
      </c>
      <c r="DY134" s="236"/>
      <c r="DZ134" s="236"/>
    </row>
    <row r="135" spans="2:130" x14ac:dyDescent="0.2">
      <c r="B135" s="236" t="s">
        <v>2424</v>
      </c>
      <c r="C135" s="236">
        <v>235</v>
      </c>
      <c r="AW135" s="236"/>
      <c r="AX135" s="236"/>
      <c r="CW135" s="552" t="s">
        <v>1148</v>
      </c>
      <c r="CX135" s="553" t="s">
        <v>1149</v>
      </c>
      <c r="CY135" s="236" t="s">
        <v>308</v>
      </c>
      <c r="CZ135" s="236" t="s">
        <v>1900</v>
      </c>
      <c r="DY135" s="236"/>
      <c r="DZ135" s="236"/>
    </row>
    <row r="136" spans="2:130" x14ac:dyDescent="0.2">
      <c r="B136" s="236" t="s">
        <v>2425</v>
      </c>
      <c r="C136" s="236">
        <v>2514</v>
      </c>
      <c r="AW136" s="236"/>
      <c r="AX136" s="236"/>
      <c r="CW136" s="552" t="s">
        <v>1150</v>
      </c>
      <c r="CX136" s="553" t="s">
        <v>1151</v>
      </c>
      <c r="CY136" s="236" t="s">
        <v>308</v>
      </c>
      <c r="CZ136" s="236" t="s">
        <v>1900</v>
      </c>
      <c r="DY136" s="236"/>
      <c r="DZ136" s="236"/>
    </row>
    <row r="137" spans="2:130" x14ac:dyDescent="0.2">
      <c r="B137" s="236" t="s">
        <v>2426</v>
      </c>
      <c r="C137" s="236">
        <v>1193</v>
      </c>
      <c r="AW137" s="236"/>
      <c r="AX137" s="236"/>
      <c r="CW137" s="552" t="s">
        <v>1152</v>
      </c>
      <c r="CX137" s="553" t="s">
        <v>1153</v>
      </c>
      <c r="CY137" s="236" t="s">
        <v>308</v>
      </c>
      <c r="CZ137" s="236" t="s">
        <v>1900</v>
      </c>
      <c r="DY137" s="236"/>
      <c r="DZ137" s="236"/>
    </row>
    <row r="138" spans="2:130" x14ac:dyDescent="0.2">
      <c r="B138" s="236" t="s">
        <v>2427</v>
      </c>
      <c r="C138" s="236">
        <v>1978</v>
      </c>
      <c r="AW138" s="236"/>
      <c r="AX138" s="236"/>
      <c r="CW138" s="552" t="s">
        <v>1154</v>
      </c>
      <c r="CX138" s="553" t="s">
        <v>1155</v>
      </c>
      <c r="CY138" s="236" t="s">
        <v>308</v>
      </c>
      <c r="CZ138" s="236" t="s">
        <v>1901</v>
      </c>
      <c r="DY138" s="236"/>
      <c r="DZ138" s="236"/>
    </row>
    <row r="139" spans="2:130" x14ac:dyDescent="0.2">
      <c r="B139" s="236" t="s">
        <v>2428</v>
      </c>
      <c r="C139" s="236">
        <v>2166</v>
      </c>
      <c r="AW139" s="236"/>
      <c r="AX139" s="236"/>
      <c r="CW139" s="552" t="s">
        <v>1156</v>
      </c>
      <c r="CX139" s="553" t="s">
        <v>1157</v>
      </c>
      <c r="CY139" s="236" t="s">
        <v>308</v>
      </c>
      <c r="CZ139" s="236" t="s">
        <v>1901</v>
      </c>
      <c r="DY139" s="236"/>
      <c r="DZ139" s="236"/>
    </row>
    <row r="140" spans="2:130" x14ac:dyDescent="0.2">
      <c r="B140" s="236" t="s">
        <v>2429</v>
      </c>
      <c r="C140" s="236">
        <v>2446</v>
      </c>
      <c r="AW140" s="236"/>
      <c r="AX140" s="236"/>
      <c r="CW140" s="552" t="s">
        <v>1158</v>
      </c>
      <c r="CX140" s="553" t="s">
        <v>1159</v>
      </c>
      <c r="CY140" s="236" t="s">
        <v>308</v>
      </c>
      <c r="CZ140" s="236" t="s">
        <v>1902</v>
      </c>
      <c r="DY140" s="236"/>
      <c r="DZ140" s="236"/>
    </row>
    <row r="141" spans="2:130" x14ac:dyDescent="0.2">
      <c r="B141" s="236" t="s">
        <v>2430</v>
      </c>
      <c r="C141" s="236">
        <v>2078</v>
      </c>
      <c r="AW141" s="236"/>
      <c r="AX141" s="236"/>
      <c r="CW141" s="552" t="s">
        <v>1160</v>
      </c>
      <c r="CX141" s="553" t="s">
        <v>1161</v>
      </c>
      <c r="CY141" s="236" t="s">
        <v>308</v>
      </c>
      <c r="CZ141" s="236" t="s">
        <v>1903</v>
      </c>
      <c r="DY141" s="236"/>
      <c r="DZ141" s="236"/>
    </row>
    <row r="142" spans="2:130" x14ac:dyDescent="0.2">
      <c r="B142" s="236" t="s">
        <v>2431</v>
      </c>
      <c r="C142" s="236">
        <v>611</v>
      </c>
      <c r="AW142" s="236"/>
      <c r="AX142" s="236"/>
      <c r="CW142" s="552" t="s">
        <v>1162</v>
      </c>
      <c r="CX142" s="553" t="s">
        <v>1163</v>
      </c>
      <c r="CY142" s="236" t="s">
        <v>308</v>
      </c>
      <c r="CZ142" s="236" t="s">
        <v>1904</v>
      </c>
      <c r="DY142" s="236"/>
      <c r="DZ142" s="236"/>
    </row>
    <row r="143" spans="2:130" x14ac:dyDescent="0.2">
      <c r="B143" s="236" t="s">
        <v>2432</v>
      </c>
      <c r="C143" s="236">
        <v>1900</v>
      </c>
      <c r="AW143" s="236"/>
      <c r="AX143" s="236"/>
      <c r="CW143" s="552" t="s">
        <v>1164</v>
      </c>
      <c r="CX143" s="553" t="s">
        <v>1165</v>
      </c>
      <c r="CY143" s="236" t="s">
        <v>308</v>
      </c>
      <c r="CZ143" s="236" t="s">
        <v>1905</v>
      </c>
      <c r="DY143" s="236"/>
      <c r="DZ143" s="236"/>
    </row>
    <row r="144" spans="2:130" x14ac:dyDescent="0.2">
      <c r="B144" s="236" t="s">
        <v>2433</v>
      </c>
      <c r="C144" s="236">
        <v>1347</v>
      </c>
      <c r="AW144" s="236"/>
      <c r="AX144" s="236"/>
      <c r="CW144" s="552" t="s">
        <v>1166</v>
      </c>
      <c r="CX144" s="553" t="s">
        <v>1167</v>
      </c>
      <c r="CY144" s="236" t="s">
        <v>308</v>
      </c>
      <c r="CZ144" s="236" t="s">
        <v>1906</v>
      </c>
      <c r="DY144" s="236"/>
      <c r="DZ144" s="236"/>
    </row>
    <row r="145" spans="2:130" x14ac:dyDescent="0.2">
      <c r="B145" s="236" t="s">
        <v>2434</v>
      </c>
      <c r="C145" s="236">
        <v>2579</v>
      </c>
      <c r="AW145" s="236"/>
      <c r="AX145" s="236"/>
      <c r="CW145" s="552" t="s">
        <v>1168</v>
      </c>
      <c r="CX145" s="553" t="s">
        <v>1169</v>
      </c>
      <c r="CY145" s="236" t="s">
        <v>308</v>
      </c>
      <c r="CZ145" s="236" t="s">
        <v>1907</v>
      </c>
      <c r="DY145" s="236"/>
      <c r="DZ145" s="236"/>
    </row>
    <row r="146" spans="2:130" x14ac:dyDescent="0.2">
      <c r="B146" s="236" t="s">
        <v>2435</v>
      </c>
      <c r="C146" s="236">
        <v>1615</v>
      </c>
      <c r="AW146" s="236"/>
      <c r="AX146" s="236"/>
      <c r="CW146" s="552" t="s">
        <v>1170</v>
      </c>
      <c r="CX146" s="553" t="s">
        <v>1171</v>
      </c>
      <c r="CY146" s="236" t="s">
        <v>308</v>
      </c>
      <c r="CZ146" s="236" t="s">
        <v>1908</v>
      </c>
      <c r="DY146" s="236"/>
      <c r="DZ146" s="236"/>
    </row>
    <row r="147" spans="2:130" x14ac:dyDescent="0.2">
      <c r="B147" s="236" t="s">
        <v>2436</v>
      </c>
      <c r="C147" s="236">
        <v>2609</v>
      </c>
      <c r="AW147" s="236"/>
      <c r="AX147" s="236"/>
      <c r="CW147" s="552" t="s">
        <v>1172</v>
      </c>
      <c r="CX147" s="553" t="s">
        <v>1173</v>
      </c>
      <c r="CY147" s="236" t="s">
        <v>308</v>
      </c>
      <c r="CZ147" s="236" t="s">
        <v>1909</v>
      </c>
      <c r="DY147" s="236"/>
      <c r="DZ147" s="236"/>
    </row>
    <row r="148" spans="2:130" x14ac:dyDescent="0.2">
      <c r="B148" s="236" t="s">
        <v>2437</v>
      </c>
      <c r="C148" s="236">
        <v>1959</v>
      </c>
      <c r="AW148" s="236"/>
      <c r="AX148" s="236"/>
      <c r="CW148" s="552" t="s">
        <v>1174</v>
      </c>
      <c r="CX148" s="553" t="s">
        <v>1175</v>
      </c>
      <c r="CY148" s="236" t="s">
        <v>308</v>
      </c>
      <c r="CZ148" s="236" t="s">
        <v>1910</v>
      </c>
      <c r="DY148" s="236"/>
      <c r="DZ148" s="236"/>
    </row>
    <row r="149" spans="2:130" x14ac:dyDescent="0.2">
      <c r="B149" s="236" t="s">
        <v>2438</v>
      </c>
      <c r="C149" s="236">
        <v>41</v>
      </c>
      <c r="AW149" s="236"/>
      <c r="AX149" s="236"/>
      <c r="CW149" s="552" t="s">
        <v>1176</v>
      </c>
      <c r="CX149" s="553" t="s">
        <v>1177</v>
      </c>
      <c r="CY149" s="236" t="s">
        <v>308</v>
      </c>
      <c r="CZ149" s="236" t="s">
        <v>1911</v>
      </c>
      <c r="DY149" s="236"/>
      <c r="DZ149" s="236"/>
    </row>
    <row r="150" spans="2:130" x14ac:dyDescent="0.2">
      <c r="B150" s="236" t="s">
        <v>2439</v>
      </c>
      <c r="C150" s="236">
        <v>2018</v>
      </c>
      <c r="AW150" s="236"/>
      <c r="AX150" s="236"/>
      <c r="CW150" s="552" t="s">
        <v>1178</v>
      </c>
      <c r="CX150" s="553" t="s">
        <v>1179</v>
      </c>
      <c r="CY150" s="236" t="s">
        <v>308</v>
      </c>
      <c r="CZ150" s="236" t="s">
        <v>1912</v>
      </c>
      <c r="DY150" s="236"/>
      <c r="DZ150" s="236"/>
    </row>
    <row r="151" spans="2:130" x14ac:dyDescent="0.2">
      <c r="B151" s="236" t="s">
        <v>2440</v>
      </c>
      <c r="C151" s="236">
        <v>1711</v>
      </c>
      <c r="AW151" s="236"/>
      <c r="AX151" s="236"/>
      <c r="CW151" s="552" t="s">
        <v>1180</v>
      </c>
      <c r="CX151" s="553" t="s">
        <v>1181</v>
      </c>
      <c r="CY151" s="236" t="s">
        <v>308</v>
      </c>
      <c r="CZ151" s="236" t="s">
        <v>1913</v>
      </c>
      <c r="DY151" s="236"/>
      <c r="DZ151" s="236"/>
    </row>
    <row r="152" spans="2:130" x14ac:dyDescent="0.2">
      <c r="B152" s="236" t="s">
        <v>2441</v>
      </c>
      <c r="C152" s="236">
        <v>2017</v>
      </c>
      <c r="AW152" s="236"/>
      <c r="AX152" s="236"/>
      <c r="CW152" s="552" t="s">
        <v>1182</v>
      </c>
      <c r="CX152" s="553" t="s">
        <v>1183</v>
      </c>
      <c r="CY152" s="236" t="s">
        <v>308</v>
      </c>
      <c r="CZ152" s="236" t="s">
        <v>1914</v>
      </c>
      <c r="DY152" s="236"/>
      <c r="DZ152" s="236"/>
    </row>
    <row r="153" spans="2:130" x14ac:dyDescent="0.2">
      <c r="B153" s="236" t="s">
        <v>2442</v>
      </c>
      <c r="C153" s="236">
        <v>1652</v>
      </c>
      <c r="AW153" s="236"/>
      <c r="AX153" s="236"/>
      <c r="CW153" s="552" t="s">
        <v>1184</v>
      </c>
      <c r="CX153" s="553" t="s">
        <v>1185</v>
      </c>
      <c r="CY153" s="236" t="s">
        <v>308</v>
      </c>
      <c r="CZ153" s="236" t="s">
        <v>1915</v>
      </c>
      <c r="DY153" s="236"/>
      <c r="DZ153" s="236"/>
    </row>
    <row r="154" spans="2:130" x14ac:dyDescent="0.2">
      <c r="B154" s="236" t="s">
        <v>2443</v>
      </c>
      <c r="C154" s="236">
        <v>1768</v>
      </c>
      <c r="AW154" s="236"/>
      <c r="AX154" s="236"/>
      <c r="CW154" s="552" t="s">
        <v>1186</v>
      </c>
      <c r="CX154" s="553" t="s">
        <v>1187</v>
      </c>
      <c r="CY154" s="236" t="s">
        <v>308</v>
      </c>
      <c r="CZ154" s="236" t="s">
        <v>1916</v>
      </c>
      <c r="DY154" s="236"/>
      <c r="DZ154" s="236"/>
    </row>
    <row r="155" spans="2:130" x14ac:dyDescent="0.2">
      <c r="B155" s="236" t="s">
        <v>2444</v>
      </c>
      <c r="C155" s="236">
        <v>806</v>
      </c>
      <c r="AW155" s="236"/>
      <c r="AX155" s="236"/>
      <c r="CW155" s="552" t="s">
        <v>1188</v>
      </c>
      <c r="CX155" s="553" t="s">
        <v>1189</v>
      </c>
      <c r="CY155" s="236" t="s">
        <v>308</v>
      </c>
      <c r="CZ155" s="236" t="s">
        <v>1917</v>
      </c>
      <c r="DY155" s="236"/>
      <c r="DZ155" s="236"/>
    </row>
    <row r="156" spans="2:130" x14ac:dyDescent="0.2">
      <c r="B156" s="236" t="s">
        <v>2445</v>
      </c>
      <c r="C156" s="236">
        <v>2335</v>
      </c>
      <c r="AW156" s="236"/>
      <c r="AX156" s="236"/>
      <c r="CW156" s="552" t="s">
        <v>1190</v>
      </c>
      <c r="CX156" s="553" t="s">
        <v>1191</v>
      </c>
      <c r="CY156" s="236" t="s">
        <v>308</v>
      </c>
      <c r="CZ156" s="236" t="s">
        <v>1918</v>
      </c>
      <c r="DY156" s="236"/>
      <c r="DZ156" s="236"/>
    </row>
    <row r="157" spans="2:130" x14ac:dyDescent="0.2">
      <c r="B157" s="236" t="s">
        <v>2446</v>
      </c>
      <c r="C157" s="236">
        <v>1305</v>
      </c>
      <c r="AW157" s="236"/>
      <c r="AX157" s="236"/>
      <c r="CW157" s="552" t="s">
        <v>1192</v>
      </c>
      <c r="CX157" s="553" t="s">
        <v>1193</v>
      </c>
      <c r="CY157" s="236" t="s">
        <v>308</v>
      </c>
      <c r="CZ157" s="236" t="s">
        <v>1919</v>
      </c>
      <c r="DY157" s="236"/>
      <c r="DZ157" s="236"/>
    </row>
    <row r="158" spans="2:130" x14ac:dyDescent="0.2">
      <c r="B158" s="236" t="s">
        <v>2447</v>
      </c>
      <c r="C158" s="236">
        <v>664</v>
      </c>
      <c r="AW158" s="236"/>
      <c r="AX158" s="236"/>
      <c r="CW158" s="552" t="s">
        <v>1195</v>
      </c>
      <c r="CX158" s="553" t="s">
        <v>1196</v>
      </c>
      <c r="CY158" s="236" t="s">
        <v>308</v>
      </c>
      <c r="CZ158" s="236" t="s">
        <v>1920</v>
      </c>
      <c r="DY158" s="236"/>
      <c r="DZ158" s="236"/>
    </row>
    <row r="159" spans="2:130" x14ac:dyDescent="0.2">
      <c r="B159" s="236" t="s">
        <v>2448</v>
      </c>
      <c r="C159" s="236">
        <v>932</v>
      </c>
      <c r="AW159" s="236"/>
      <c r="AX159" s="236"/>
      <c r="CW159" s="552" t="s">
        <v>1197</v>
      </c>
      <c r="CX159" s="553" t="s">
        <v>1198</v>
      </c>
      <c r="CY159" s="236" t="s">
        <v>308</v>
      </c>
      <c r="CZ159" s="236" t="s">
        <v>1921</v>
      </c>
      <c r="DY159" s="236"/>
      <c r="DZ159" s="236"/>
    </row>
    <row r="160" spans="2:130" x14ac:dyDescent="0.2">
      <c r="B160" s="236" t="s">
        <v>2449</v>
      </c>
      <c r="C160" s="236">
        <v>217</v>
      </c>
      <c r="AW160" s="236"/>
      <c r="AX160" s="236"/>
      <c r="CW160" s="552" t="s">
        <v>1199</v>
      </c>
      <c r="CX160" s="553" t="s">
        <v>1200</v>
      </c>
      <c r="CY160" s="236" t="s">
        <v>308</v>
      </c>
      <c r="CZ160" s="236" t="s">
        <v>1922</v>
      </c>
      <c r="DY160" s="236"/>
      <c r="DZ160" s="236"/>
    </row>
    <row r="161" spans="2:130" x14ac:dyDescent="0.2">
      <c r="B161" s="236" t="s">
        <v>2450</v>
      </c>
      <c r="C161" s="236">
        <v>251</v>
      </c>
      <c r="AW161" s="236"/>
      <c r="AX161" s="236"/>
      <c r="CW161" s="552" t="s">
        <v>1201</v>
      </c>
      <c r="CX161" s="553" t="s">
        <v>1202</v>
      </c>
      <c r="CY161" s="236" t="s">
        <v>308</v>
      </c>
      <c r="CZ161" s="236" t="s">
        <v>1923</v>
      </c>
      <c r="DY161" s="236"/>
      <c r="DZ161" s="236"/>
    </row>
    <row r="162" spans="2:130" x14ac:dyDescent="0.2">
      <c r="B162" s="236" t="s">
        <v>2451</v>
      </c>
      <c r="C162" s="236">
        <v>1873</v>
      </c>
      <c r="AW162" s="236"/>
      <c r="AX162" s="236"/>
      <c r="CW162" s="552" t="s">
        <v>1203</v>
      </c>
      <c r="CX162" s="553" t="s">
        <v>1204</v>
      </c>
      <c r="CY162" s="236" t="s">
        <v>308</v>
      </c>
      <c r="CZ162" s="236" t="s">
        <v>1924</v>
      </c>
      <c r="DY162" s="236"/>
      <c r="DZ162" s="236"/>
    </row>
    <row r="163" spans="2:130" x14ac:dyDescent="0.2">
      <c r="B163" s="236" t="s">
        <v>2452</v>
      </c>
      <c r="C163" s="236">
        <v>250</v>
      </c>
      <c r="AW163" s="236"/>
      <c r="AX163" s="236"/>
      <c r="CW163" s="552" t="s">
        <v>1205</v>
      </c>
      <c r="CX163" s="553" t="s">
        <v>1206</v>
      </c>
      <c r="CY163" s="236" t="s">
        <v>308</v>
      </c>
      <c r="CZ163" s="236" t="s">
        <v>1925</v>
      </c>
      <c r="DY163" s="236"/>
      <c r="DZ163" s="236"/>
    </row>
    <row r="164" spans="2:130" x14ac:dyDescent="0.2">
      <c r="B164" s="236" t="s">
        <v>2453</v>
      </c>
      <c r="C164" s="236">
        <v>453</v>
      </c>
      <c r="AW164" s="236"/>
      <c r="AX164" s="236"/>
      <c r="CW164" s="552" t="s">
        <v>1207</v>
      </c>
      <c r="CX164" s="553" t="s">
        <v>1208</v>
      </c>
      <c r="CY164" s="236" t="s">
        <v>1194</v>
      </c>
      <c r="CZ164" s="236" t="s">
        <v>1208</v>
      </c>
      <c r="DY164" s="236"/>
      <c r="DZ164" s="236"/>
    </row>
    <row r="165" spans="2:130" x14ac:dyDescent="0.2">
      <c r="B165" s="236" t="s">
        <v>2454</v>
      </c>
      <c r="C165" s="236">
        <v>454</v>
      </c>
      <c r="AW165" s="236"/>
      <c r="AX165" s="236"/>
      <c r="CW165" s="552" t="s">
        <v>1209</v>
      </c>
      <c r="CX165" s="553" t="s">
        <v>1210</v>
      </c>
      <c r="CY165" s="236" t="s">
        <v>1194</v>
      </c>
      <c r="CZ165" s="236" t="s">
        <v>1210</v>
      </c>
      <c r="DY165" s="236"/>
      <c r="DZ165" s="236"/>
    </row>
    <row r="166" spans="2:130" x14ac:dyDescent="0.2">
      <c r="B166" s="236" t="s">
        <v>2455</v>
      </c>
      <c r="C166" s="236">
        <v>1617</v>
      </c>
      <c r="AW166" s="236"/>
      <c r="AX166" s="236"/>
      <c r="CW166" s="552" t="s">
        <v>1212</v>
      </c>
      <c r="CX166" s="553" t="s">
        <v>1213</v>
      </c>
      <c r="CY166" s="236" t="s">
        <v>1194</v>
      </c>
      <c r="CZ166" s="236" t="s">
        <v>1213</v>
      </c>
      <c r="DY166" s="236"/>
      <c r="DZ166" s="236"/>
    </row>
    <row r="167" spans="2:130" x14ac:dyDescent="0.2">
      <c r="B167" s="236" t="s">
        <v>2456</v>
      </c>
      <c r="C167" s="236">
        <v>54</v>
      </c>
      <c r="AW167" s="236"/>
      <c r="AX167" s="236"/>
      <c r="CW167" s="552" t="s">
        <v>1214</v>
      </c>
      <c r="CX167" s="553" t="s">
        <v>1215</v>
      </c>
      <c r="CY167" s="236" t="s">
        <v>1194</v>
      </c>
      <c r="CZ167" s="236" t="s">
        <v>1215</v>
      </c>
      <c r="DY167" s="236"/>
      <c r="DZ167" s="236"/>
    </row>
    <row r="168" spans="2:130" x14ac:dyDescent="0.2">
      <c r="B168" s="236" t="s">
        <v>2457</v>
      </c>
      <c r="C168" s="236">
        <v>2510</v>
      </c>
      <c r="AW168" s="236"/>
      <c r="AX168" s="236"/>
      <c r="CW168" s="552" t="s">
        <v>1216</v>
      </c>
      <c r="CX168" s="553" t="s">
        <v>1217</v>
      </c>
      <c r="CY168" s="236" t="s">
        <v>1194</v>
      </c>
      <c r="CZ168" s="236" t="s">
        <v>1926</v>
      </c>
      <c r="DY168" s="236"/>
      <c r="DZ168" s="236"/>
    </row>
    <row r="169" spans="2:130" x14ac:dyDescent="0.2">
      <c r="B169" s="236" t="s">
        <v>2458</v>
      </c>
      <c r="C169" s="236">
        <v>186</v>
      </c>
      <c r="AW169" s="236"/>
      <c r="AX169" s="236"/>
      <c r="CW169" s="552" t="s">
        <v>1218</v>
      </c>
      <c r="CX169" s="553" t="s">
        <v>1219</v>
      </c>
      <c r="CY169" s="236" t="s">
        <v>331</v>
      </c>
      <c r="CZ169" s="236" t="s">
        <v>541</v>
      </c>
      <c r="DY169" s="236"/>
      <c r="DZ169" s="236"/>
    </row>
    <row r="170" spans="2:130" x14ac:dyDescent="0.2">
      <c r="B170" s="236" t="s">
        <v>2459</v>
      </c>
      <c r="C170" s="236">
        <v>1728</v>
      </c>
      <c r="AW170" s="236"/>
      <c r="AX170" s="236"/>
      <c r="CW170" s="552" t="s">
        <v>1220</v>
      </c>
      <c r="CX170" s="553" t="s">
        <v>1221</v>
      </c>
      <c r="CY170" s="236" t="s">
        <v>331</v>
      </c>
      <c r="CZ170" s="236" t="s">
        <v>541</v>
      </c>
      <c r="DY170" s="236"/>
      <c r="DZ170" s="236"/>
    </row>
    <row r="171" spans="2:130" x14ac:dyDescent="0.2">
      <c r="B171" s="236" t="s">
        <v>2460</v>
      </c>
      <c r="C171" s="236">
        <v>1778</v>
      </c>
      <c r="AW171" s="236"/>
      <c r="AX171" s="236"/>
      <c r="CW171" s="552" t="s">
        <v>1222</v>
      </c>
      <c r="CX171" s="553" t="s">
        <v>942</v>
      </c>
      <c r="CY171" s="236" t="s">
        <v>454</v>
      </c>
      <c r="CZ171" s="236" t="s">
        <v>541</v>
      </c>
      <c r="DY171" s="236"/>
      <c r="DZ171" s="236"/>
    </row>
    <row r="172" spans="2:130" x14ac:dyDescent="0.2">
      <c r="B172" s="236" t="s">
        <v>2461</v>
      </c>
      <c r="C172" s="236">
        <v>1727</v>
      </c>
      <c r="AW172" s="236"/>
      <c r="AX172" s="236"/>
      <c r="CW172" s="552" t="s">
        <v>1223</v>
      </c>
      <c r="CX172" s="553" t="s">
        <v>1224</v>
      </c>
      <c r="CY172" s="236" t="s">
        <v>1211</v>
      </c>
      <c r="CZ172" s="236" t="s">
        <v>1927</v>
      </c>
      <c r="DY172" s="236"/>
      <c r="DZ172" s="236"/>
    </row>
    <row r="173" spans="2:130" x14ac:dyDescent="0.2">
      <c r="B173" s="236" t="s">
        <v>2462</v>
      </c>
      <c r="C173" s="236">
        <v>1704</v>
      </c>
      <c r="AW173" s="236"/>
      <c r="AX173" s="236"/>
      <c r="CW173" s="552" t="s">
        <v>1225</v>
      </c>
      <c r="CX173" s="553" t="s">
        <v>1226</v>
      </c>
      <c r="CY173" s="236" t="s">
        <v>1211</v>
      </c>
      <c r="CZ173" s="236">
        <v>10</v>
      </c>
      <c r="DY173" s="236"/>
      <c r="DZ173" s="236"/>
    </row>
    <row r="174" spans="2:130" x14ac:dyDescent="0.2">
      <c r="B174" s="236" t="s">
        <v>2463</v>
      </c>
      <c r="C174" s="236">
        <v>2061</v>
      </c>
      <c r="AW174" s="236"/>
      <c r="AX174" s="236"/>
      <c r="CW174" s="552" t="s">
        <v>1227</v>
      </c>
      <c r="CX174" s="553" t="s">
        <v>1228</v>
      </c>
      <c r="CY174" s="236" t="s">
        <v>1211</v>
      </c>
      <c r="CZ174" s="236">
        <v>20</v>
      </c>
      <c r="DY174" s="236"/>
      <c r="DZ174" s="236"/>
    </row>
    <row r="175" spans="2:130" x14ac:dyDescent="0.2">
      <c r="B175" s="236" t="s">
        <v>2464</v>
      </c>
      <c r="C175" s="236">
        <v>137</v>
      </c>
      <c r="AW175" s="236"/>
      <c r="AX175" s="236"/>
      <c r="CW175" s="552" t="s">
        <v>1229</v>
      </c>
      <c r="CX175" s="553" t="s">
        <v>1230</v>
      </c>
      <c r="CY175" s="236" t="s">
        <v>1211</v>
      </c>
      <c r="CZ175" s="236">
        <v>30</v>
      </c>
      <c r="DY175" s="236"/>
      <c r="DZ175" s="236"/>
    </row>
    <row r="176" spans="2:130" x14ac:dyDescent="0.2">
      <c r="B176" s="236" t="s">
        <v>2465</v>
      </c>
      <c r="C176" s="236">
        <v>136</v>
      </c>
      <c r="AW176" s="236"/>
      <c r="AX176" s="236"/>
      <c r="CW176" s="552" t="s">
        <v>1231</v>
      </c>
      <c r="CX176" s="553" t="s">
        <v>1232</v>
      </c>
      <c r="CY176" s="236" t="s">
        <v>1211</v>
      </c>
      <c r="CZ176" s="236">
        <v>40</v>
      </c>
      <c r="DY176" s="236"/>
      <c r="DZ176" s="236"/>
    </row>
    <row r="177" spans="2:130" x14ac:dyDescent="0.2">
      <c r="B177" s="236" t="s">
        <v>2466</v>
      </c>
      <c r="C177" s="236">
        <v>2294</v>
      </c>
      <c r="AW177" s="236"/>
      <c r="AX177" s="236"/>
      <c r="CW177" s="552" t="s">
        <v>1233</v>
      </c>
      <c r="CX177" s="553" t="s">
        <v>1234</v>
      </c>
      <c r="CY177" s="236" t="s">
        <v>1211</v>
      </c>
      <c r="CZ177" s="236">
        <v>50</v>
      </c>
      <c r="DY177" s="236"/>
      <c r="DZ177" s="236"/>
    </row>
    <row r="178" spans="2:130" x14ac:dyDescent="0.2">
      <c r="B178" s="236" t="s">
        <v>2467</v>
      </c>
      <c r="C178" s="236">
        <v>2295</v>
      </c>
      <c r="AW178" s="236"/>
      <c r="AX178" s="236"/>
      <c r="CW178" s="552" t="s">
        <v>1235</v>
      </c>
      <c r="CX178" s="553" t="s">
        <v>1236</v>
      </c>
      <c r="CY178" s="236" t="s">
        <v>1211</v>
      </c>
      <c r="CZ178" s="236">
        <v>60</v>
      </c>
      <c r="DY178" s="236"/>
      <c r="DZ178" s="236"/>
    </row>
    <row r="179" spans="2:130" x14ac:dyDescent="0.2">
      <c r="B179" s="236" t="s">
        <v>2468</v>
      </c>
      <c r="C179" s="236">
        <v>2296</v>
      </c>
      <c r="AW179" s="236"/>
      <c r="AX179" s="236"/>
      <c r="CW179" s="552" t="s">
        <v>1237</v>
      </c>
      <c r="CX179" s="553" t="s">
        <v>1238</v>
      </c>
      <c r="CY179" s="236" t="s">
        <v>1211</v>
      </c>
      <c r="CZ179" s="236">
        <v>70</v>
      </c>
      <c r="DY179" s="236"/>
      <c r="DZ179" s="236"/>
    </row>
    <row r="180" spans="2:130" x14ac:dyDescent="0.2">
      <c r="B180" s="236" t="s">
        <v>2469</v>
      </c>
      <c r="C180" s="236">
        <v>2279</v>
      </c>
      <c r="AW180" s="236"/>
      <c r="AX180" s="236"/>
      <c r="CW180" s="552" t="s">
        <v>1239</v>
      </c>
      <c r="CX180" s="553" t="s">
        <v>1240</v>
      </c>
      <c r="CY180" s="236" t="s">
        <v>1211</v>
      </c>
      <c r="CZ180" s="236">
        <v>80</v>
      </c>
      <c r="DY180" s="236"/>
      <c r="DZ180" s="236"/>
    </row>
    <row r="181" spans="2:130" x14ac:dyDescent="0.2">
      <c r="B181" s="236" t="s">
        <v>2470</v>
      </c>
      <c r="C181" s="236">
        <v>2450</v>
      </c>
      <c r="AW181" s="236"/>
      <c r="AX181" s="236"/>
      <c r="CW181" s="552" t="s">
        <v>1241</v>
      </c>
      <c r="CX181" s="553" t="s">
        <v>1242</v>
      </c>
      <c r="CY181" s="236" t="s">
        <v>1211</v>
      </c>
      <c r="CZ181" s="236">
        <v>90</v>
      </c>
      <c r="DY181" s="236"/>
      <c r="DZ181" s="236"/>
    </row>
    <row r="182" spans="2:130" x14ac:dyDescent="0.2">
      <c r="B182" s="236" t="s">
        <v>2471</v>
      </c>
      <c r="C182" s="236">
        <v>2451</v>
      </c>
      <c r="AW182" s="236"/>
      <c r="AX182" s="236"/>
      <c r="CW182" s="552" t="s">
        <v>1243</v>
      </c>
      <c r="CX182" s="553" t="s">
        <v>1244</v>
      </c>
      <c r="CY182" s="236" t="s">
        <v>1211</v>
      </c>
      <c r="CZ182" s="236" t="s">
        <v>1928</v>
      </c>
      <c r="DY182" s="236"/>
      <c r="DZ182" s="236"/>
    </row>
    <row r="183" spans="2:130" x14ac:dyDescent="0.2">
      <c r="B183" s="236" t="s">
        <v>2472</v>
      </c>
      <c r="C183" s="236">
        <v>2503</v>
      </c>
      <c r="AW183" s="236"/>
      <c r="AX183" s="236"/>
      <c r="CW183" s="552" t="s">
        <v>1245</v>
      </c>
      <c r="CX183" s="553" t="s">
        <v>1246</v>
      </c>
      <c r="CY183" s="236" t="s">
        <v>1211</v>
      </c>
      <c r="CZ183" s="236" t="s">
        <v>1929</v>
      </c>
      <c r="DY183" s="236"/>
      <c r="DZ183" s="236"/>
    </row>
    <row r="184" spans="2:130" x14ac:dyDescent="0.2">
      <c r="B184" s="236" t="s">
        <v>2473</v>
      </c>
      <c r="C184" s="236">
        <v>2338</v>
      </c>
      <c r="AW184" s="236"/>
      <c r="AX184" s="236"/>
      <c r="CW184" s="552" t="s">
        <v>1247</v>
      </c>
      <c r="CX184" s="553" t="s">
        <v>1248</v>
      </c>
      <c r="CY184" s="236" t="s">
        <v>1211</v>
      </c>
      <c r="CZ184" s="236" t="s">
        <v>1930</v>
      </c>
      <c r="DY184" s="236"/>
      <c r="DZ184" s="236"/>
    </row>
    <row r="185" spans="2:130" x14ac:dyDescent="0.2">
      <c r="B185" s="236" t="s">
        <v>2474</v>
      </c>
      <c r="C185" s="236">
        <v>637</v>
      </c>
      <c r="AW185" s="236"/>
      <c r="AX185" s="236"/>
      <c r="CW185" s="552" t="s">
        <v>1249</v>
      </c>
      <c r="CX185" s="553" t="s">
        <v>1250</v>
      </c>
      <c r="CY185" s="236" t="s">
        <v>1211</v>
      </c>
      <c r="CZ185" s="236" t="s">
        <v>1931</v>
      </c>
      <c r="DY185" s="236"/>
      <c r="DZ185" s="236"/>
    </row>
    <row r="186" spans="2:130" x14ac:dyDescent="0.2">
      <c r="B186" s="236" t="s">
        <v>2475</v>
      </c>
      <c r="C186" s="236">
        <v>2062</v>
      </c>
      <c r="AW186" s="236"/>
      <c r="AX186" s="236"/>
      <c r="CW186" s="552" t="s">
        <v>1251</v>
      </c>
      <c r="CX186" s="553" t="s">
        <v>1252</v>
      </c>
      <c r="CY186" s="236" t="s">
        <v>1211</v>
      </c>
      <c r="CZ186" s="236" t="s">
        <v>1932</v>
      </c>
      <c r="DY186" s="236"/>
      <c r="DZ186" s="236"/>
    </row>
    <row r="187" spans="2:130" x14ac:dyDescent="0.2">
      <c r="B187" s="236" t="s">
        <v>2476</v>
      </c>
      <c r="C187" s="236">
        <v>2063</v>
      </c>
      <c r="AW187" s="236"/>
      <c r="AX187" s="236"/>
      <c r="CW187" s="552" t="s">
        <v>1253</v>
      </c>
      <c r="CX187" s="553" t="s">
        <v>1254</v>
      </c>
      <c r="CY187" s="236" t="s">
        <v>1211</v>
      </c>
      <c r="CZ187" s="236" t="s">
        <v>1933</v>
      </c>
      <c r="DY187" s="236"/>
      <c r="DZ187" s="236"/>
    </row>
    <row r="188" spans="2:130" x14ac:dyDescent="0.2">
      <c r="B188" s="236" t="s">
        <v>2477</v>
      </c>
      <c r="C188" s="236">
        <v>2236</v>
      </c>
      <c r="AW188" s="236"/>
      <c r="AX188" s="236"/>
      <c r="CW188" s="552" t="s">
        <v>1255</v>
      </c>
      <c r="CX188" s="553" t="s">
        <v>1256</v>
      </c>
      <c r="CY188" s="236" t="s">
        <v>1211</v>
      </c>
      <c r="CZ188" s="236" t="s">
        <v>1934</v>
      </c>
      <c r="DY188" s="236"/>
      <c r="DZ188" s="236"/>
    </row>
    <row r="189" spans="2:130" x14ac:dyDescent="0.2">
      <c r="B189" s="236" t="s">
        <v>2478</v>
      </c>
      <c r="C189" s="236">
        <v>1618</v>
      </c>
      <c r="AW189" s="236"/>
      <c r="AX189" s="236"/>
      <c r="CW189" s="552" t="s">
        <v>1257</v>
      </c>
      <c r="CX189" s="553" t="s">
        <v>1258</v>
      </c>
      <c r="CY189" s="236" t="s">
        <v>1211</v>
      </c>
      <c r="CZ189" s="236" t="s">
        <v>1935</v>
      </c>
      <c r="DY189" s="236"/>
      <c r="DZ189" s="236"/>
    </row>
    <row r="190" spans="2:130" x14ac:dyDescent="0.2">
      <c r="B190" s="236" t="s">
        <v>2479</v>
      </c>
      <c r="C190" s="236">
        <v>1849</v>
      </c>
      <c r="AW190" s="236"/>
      <c r="AX190" s="236"/>
      <c r="CW190" s="552" t="s">
        <v>1259</v>
      </c>
      <c r="CX190" s="553" t="s">
        <v>1260</v>
      </c>
      <c r="CY190" s="236" t="s">
        <v>1211</v>
      </c>
      <c r="CZ190" s="236" t="s">
        <v>1936</v>
      </c>
      <c r="DY190" s="236"/>
      <c r="DZ190" s="236"/>
    </row>
    <row r="191" spans="2:130" x14ac:dyDescent="0.2">
      <c r="B191" s="236" t="s">
        <v>2480</v>
      </c>
      <c r="C191" s="236">
        <v>178</v>
      </c>
      <c r="AW191" s="236"/>
      <c r="AX191" s="236"/>
      <c r="CW191" s="552" t="s">
        <v>1261</v>
      </c>
      <c r="CX191" s="553" t="s">
        <v>1262</v>
      </c>
      <c r="CY191" s="236" t="s">
        <v>1211</v>
      </c>
      <c r="CZ191" s="236" t="s">
        <v>1937</v>
      </c>
      <c r="DY191" s="236"/>
      <c r="DZ191" s="236"/>
    </row>
    <row r="192" spans="2:130" x14ac:dyDescent="0.2">
      <c r="B192" s="236" t="s">
        <v>2481</v>
      </c>
      <c r="C192" s="236">
        <v>2252</v>
      </c>
      <c r="AW192" s="236"/>
      <c r="AX192" s="236"/>
      <c r="CW192" s="552" t="s">
        <v>1263</v>
      </c>
      <c r="CX192" s="553" t="s">
        <v>1264</v>
      </c>
      <c r="CY192" s="236" t="s">
        <v>1211</v>
      </c>
      <c r="CZ192" s="236" t="s">
        <v>1938</v>
      </c>
      <c r="DY192" s="236"/>
      <c r="DZ192" s="236"/>
    </row>
    <row r="193" spans="2:130" x14ac:dyDescent="0.2">
      <c r="B193" s="236" t="s">
        <v>2482</v>
      </c>
      <c r="C193" s="236">
        <v>1763</v>
      </c>
      <c r="AW193" s="236"/>
      <c r="AX193" s="236"/>
      <c r="CW193" s="552" t="s">
        <v>1265</v>
      </c>
      <c r="CX193" s="553" t="s">
        <v>1266</v>
      </c>
      <c r="CY193" s="236" t="s">
        <v>1211</v>
      </c>
      <c r="CZ193" s="236" t="s">
        <v>1939</v>
      </c>
      <c r="DY193" s="236"/>
      <c r="DZ193" s="236"/>
    </row>
    <row r="194" spans="2:130" x14ac:dyDescent="0.2">
      <c r="B194" s="236" t="s">
        <v>2483</v>
      </c>
      <c r="C194" s="236">
        <v>1953</v>
      </c>
      <c r="AW194" s="236"/>
      <c r="AX194" s="236"/>
      <c r="CW194" s="552" t="s">
        <v>1267</v>
      </c>
      <c r="CX194" s="553" t="s">
        <v>1268</v>
      </c>
      <c r="CY194" s="236" t="s">
        <v>1211</v>
      </c>
      <c r="CZ194" s="236" t="s">
        <v>1940</v>
      </c>
      <c r="DY194" s="236"/>
      <c r="DZ194" s="236"/>
    </row>
    <row r="195" spans="2:130" x14ac:dyDescent="0.2">
      <c r="B195" s="236" t="s">
        <v>2484</v>
      </c>
      <c r="C195" s="236">
        <v>2538</v>
      </c>
      <c r="AW195" s="236"/>
      <c r="AX195" s="236"/>
      <c r="CW195" s="552" t="s">
        <v>1269</v>
      </c>
      <c r="CX195" s="553" t="s">
        <v>1270</v>
      </c>
      <c r="CY195" s="236" t="s">
        <v>1211</v>
      </c>
      <c r="CZ195" s="236" t="s">
        <v>1941</v>
      </c>
      <c r="DY195" s="236"/>
      <c r="DZ195" s="236"/>
    </row>
    <row r="196" spans="2:130" x14ac:dyDescent="0.2">
      <c r="B196" s="236" t="s">
        <v>2485</v>
      </c>
      <c r="C196" s="236">
        <v>95</v>
      </c>
      <c r="AW196" s="236"/>
      <c r="AX196" s="236"/>
      <c r="CW196" s="552" t="s">
        <v>1271</v>
      </c>
      <c r="CX196" s="553" t="s">
        <v>1272</v>
      </c>
      <c r="CY196" s="236" t="s">
        <v>1211</v>
      </c>
      <c r="CZ196" s="236" t="s">
        <v>1942</v>
      </c>
      <c r="DY196" s="236"/>
      <c r="DZ196" s="236"/>
    </row>
    <row r="197" spans="2:130" x14ac:dyDescent="0.2">
      <c r="B197" s="236" t="s">
        <v>2486</v>
      </c>
      <c r="C197" s="236">
        <v>2221</v>
      </c>
      <c r="AW197" s="236"/>
      <c r="AX197" s="236"/>
      <c r="CW197" s="552" t="s">
        <v>1273</v>
      </c>
      <c r="CX197" s="553" t="s">
        <v>1274</v>
      </c>
      <c r="CY197" s="236" t="s">
        <v>1211</v>
      </c>
      <c r="CZ197" s="236" t="s">
        <v>1943</v>
      </c>
      <c r="DY197" s="236"/>
      <c r="DZ197" s="236"/>
    </row>
    <row r="198" spans="2:130" x14ac:dyDescent="0.2">
      <c r="B198" s="236" t="s">
        <v>2487</v>
      </c>
      <c r="C198" s="236">
        <v>163</v>
      </c>
      <c r="AW198" s="236"/>
      <c r="AX198" s="236"/>
      <c r="CW198" s="552" t="s">
        <v>1275</v>
      </c>
      <c r="CX198" s="553" t="s">
        <v>1276</v>
      </c>
      <c r="CY198" s="236" t="s">
        <v>1211</v>
      </c>
      <c r="CZ198" s="236" t="s">
        <v>1944</v>
      </c>
      <c r="DY198" s="236"/>
      <c r="DZ198" s="236"/>
    </row>
    <row r="199" spans="2:130" x14ac:dyDescent="0.2">
      <c r="B199" s="236" t="s">
        <v>2488</v>
      </c>
      <c r="C199" s="236">
        <v>2569</v>
      </c>
      <c r="AW199" s="236"/>
      <c r="AX199" s="236"/>
      <c r="CW199" s="552" t="s">
        <v>1277</v>
      </c>
      <c r="CX199" s="553" t="s">
        <v>1278</v>
      </c>
      <c r="CY199" s="236" t="s">
        <v>1211</v>
      </c>
      <c r="CZ199" s="236" t="s">
        <v>1945</v>
      </c>
      <c r="DY199" s="236"/>
      <c r="DZ199" s="236"/>
    </row>
    <row r="200" spans="2:130" x14ac:dyDescent="0.2">
      <c r="B200" s="236" t="s">
        <v>2489</v>
      </c>
      <c r="C200" s="236">
        <v>1380</v>
      </c>
      <c r="AW200" s="236"/>
      <c r="AX200" s="236"/>
      <c r="CW200" s="552" t="s">
        <v>1279</v>
      </c>
      <c r="CX200" s="553" t="s">
        <v>1280</v>
      </c>
      <c r="CY200" s="236" t="s">
        <v>1211</v>
      </c>
      <c r="CZ200" s="236" t="s">
        <v>1946</v>
      </c>
      <c r="DY200" s="236"/>
      <c r="DZ200" s="236"/>
    </row>
    <row r="201" spans="2:130" x14ac:dyDescent="0.2">
      <c r="B201" s="236" t="s">
        <v>2489</v>
      </c>
      <c r="C201" s="236">
        <v>674</v>
      </c>
      <c r="AW201" s="236"/>
      <c r="AX201" s="236"/>
      <c r="CW201" s="552" t="s">
        <v>1281</v>
      </c>
      <c r="CX201" s="553" t="s">
        <v>1282</v>
      </c>
      <c r="CY201" s="236" t="s">
        <v>1211</v>
      </c>
      <c r="CZ201" s="236" t="s">
        <v>1947</v>
      </c>
      <c r="DY201" s="236"/>
      <c r="DZ201" s="236"/>
    </row>
    <row r="202" spans="2:130" x14ac:dyDescent="0.2">
      <c r="B202" s="236" t="s">
        <v>2490</v>
      </c>
      <c r="C202" s="236">
        <v>2253</v>
      </c>
      <c r="AW202" s="236"/>
      <c r="AX202" s="236"/>
      <c r="CW202" s="552" t="s">
        <v>1283</v>
      </c>
      <c r="CX202" s="553" t="s">
        <v>1284</v>
      </c>
      <c r="CY202" s="236" t="s">
        <v>1211</v>
      </c>
      <c r="CZ202" s="236" t="s">
        <v>1948</v>
      </c>
      <c r="DY202" s="236"/>
      <c r="DZ202" s="236"/>
    </row>
    <row r="203" spans="2:130" x14ac:dyDescent="0.2">
      <c r="B203" s="236" t="s">
        <v>2491</v>
      </c>
      <c r="C203" s="236">
        <v>2254</v>
      </c>
      <c r="AW203" s="236"/>
      <c r="AX203" s="236"/>
      <c r="CW203" s="552" t="s">
        <v>1285</v>
      </c>
      <c r="CX203" s="553" t="s">
        <v>1286</v>
      </c>
      <c r="CY203" s="236" t="s">
        <v>1211</v>
      </c>
      <c r="CZ203" s="236" t="s">
        <v>1949</v>
      </c>
      <c r="DY203" s="236"/>
      <c r="DZ203" s="236"/>
    </row>
    <row r="204" spans="2:130" x14ac:dyDescent="0.2">
      <c r="B204" s="236" t="s">
        <v>2492</v>
      </c>
      <c r="C204" s="236">
        <v>145</v>
      </c>
      <c r="AW204" s="236"/>
      <c r="AX204" s="236"/>
      <c r="CW204" s="552" t="s">
        <v>1287</v>
      </c>
      <c r="CX204" s="553" t="s">
        <v>1288</v>
      </c>
      <c r="CY204" s="236" t="s">
        <v>1211</v>
      </c>
      <c r="CZ204" s="236" t="s">
        <v>1950</v>
      </c>
      <c r="DY204" s="236"/>
      <c r="DZ204" s="236"/>
    </row>
    <row r="205" spans="2:130" x14ac:dyDescent="0.2">
      <c r="B205" s="236" t="s">
        <v>2493</v>
      </c>
      <c r="C205" s="236">
        <v>2064</v>
      </c>
      <c r="AW205" s="236"/>
      <c r="AX205" s="236"/>
      <c r="CW205" s="552" t="s">
        <v>1289</v>
      </c>
      <c r="CX205" s="553" t="s">
        <v>1290</v>
      </c>
      <c r="CY205" s="236" t="s">
        <v>1211</v>
      </c>
      <c r="CZ205" s="236" t="s">
        <v>1951</v>
      </c>
      <c r="DY205" s="236"/>
      <c r="DZ205" s="236"/>
    </row>
    <row r="206" spans="2:130" x14ac:dyDescent="0.2">
      <c r="B206" s="236" t="s">
        <v>2494</v>
      </c>
      <c r="C206" s="236">
        <v>2313</v>
      </c>
      <c r="AW206" s="236"/>
      <c r="AX206" s="236"/>
      <c r="CW206" s="552" t="s">
        <v>1291</v>
      </c>
      <c r="CX206" s="553" t="s">
        <v>1292</v>
      </c>
      <c r="CY206" s="236" t="s">
        <v>1211</v>
      </c>
      <c r="CZ206" s="236" t="s">
        <v>1952</v>
      </c>
      <c r="DY206" s="236"/>
      <c r="DZ206" s="236"/>
    </row>
    <row r="207" spans="2:130" x14ac:dyDescent="0.2">
      <c r="B207" s="236" t="s">
        <v>2495</v>
      </c>
      <c r="C207" s="236">
        <v>2314</v>
      </c>
      <c r="AW207" s="236"/>
      <c r="AX207" s="236"/>
      <c r="CW207" s="552" t="s">
        <v>1293</v>
      </c>
      <c r="CX207" s="553" t="s">
        <v>1294</v>
      </c>
      <c r="CY207" s="236" t="s">
        <v>1211</v>
      </c>
      <c r="CZ207" s="236" t="s">
        <v>1953</v>
      </c>
      <c r="DY207" s="236"/>
      <c r="DZ207" s="236"/>
    </row>
    <row r="208" spans="2:130" x14ac:dyDescent="0.2">
      <c r="B208" s="236" t="s">
        <v>2496</v>
      </c>
      <c r="C208" s="236">
        <v>233</v>
      </c>
      <c r="AW208" s="236"/>
      <c r="AX208" s="236"/>
      <c r="CW208" s="552" t="s">
        <v>1295</v>
      </c>
      <c r="CX208" s="553" t="s">
        <v>1296</v>
      </c>
      <c r="CY208" s="236" t="s">
        <v>1211</v>
      </c>
      <c r="CZ208" s="236" t="s">
        <v>1954</v>
      </c>
      <c r="DY208" s="236"/>
      <c r="DZ208" s="236"/>
    </row>
    <row r="209" spans="2:130" x14ac:dyDescent="0.2">
      <c r="B209" s="236" t="s">
        <v>2497</v>
      </c>
      <c r="C209" s="236">
        <v>268</v>
      </c>
      <c r="AW209" s="236"/>
      <c r="AX209" s="236"/>
      <c r="CW209" s="552" t="s">
        <v>1297</v>
      </c>
      <c r="CX209" s="553" t="s">
        <v>1298</v>
      </c>
      <c r="CY209" s="236" t="s">
        <v>1211</v>
      </c>
      <c r="CZ209" s="236" t="s">
        <v>1955</v>
      </c>
      <c r="DY209" s="236"/>
      <c r="DZ209" s="236"/>
    </row>
    <row r="210" spans="2:130" x14ac:dyDescent="0.2">
      <c r="B210" s="236" t="s">
        <v>2498</v>
      </c>
      <c r="C210" s="236">
        <v>2564</v>
      </c>
      <c r="AW210" s="236"/>
      <c r="AX210" s="236"/>
      <c r="CW210" s="552" t="s">
        <v>1299</v>
      </c>
      <c r="CX210" s="553" t="s">
        <v>1300</v>
      </c>
      <c r="CY210" s="236" t="s">
        <v>1211</v>
      </c>
      <c r="CZ210" s="236" t="s">
        <v>1956</v>
      </c>
      <c r="DY210" s="236"/>
      <c r="DZ210" s="236"/>
    </row>
    <row r="211" spans="2:130" x14ac:dyDescent="0.2">
      <c r="B211" s="236" t="s">
        <v>2499</v>
      </c>
      <c r="C211" s="236">
        <v>2488</v>
      </c>
      <c r="AW211" s="236"/>
      <c r="AX211" s="236"/>
      <c r="CW211" s="552" t="s">
        <v>1301</v>
      </c>
      <c r="CX211" s="553" t="s">
        <v>1302</v>
      </c>
      <c r="CY211" s="236" t="s">
        <v>1211</v>
      </c>
      <c r="CZ211" s="236" t="s">
        <v>1957</v>
      </c>
      <c r="DY211" s="236"/>
      <c r="DZ211" s="236"/>
    </row>
    <row r="212" spans="2:130" x14ac:dyDescent="0.2">
      <c r="B212" s="236" t="s">
        <v>2500</v>
      </c>
      <c r="C212" s="236">
        <v>2260</v>
      </c>
      <c r="AW212" s="236"/>
      <c r="AX212" s="236"/>
      <c r="CW212" s="552" t="s">
        <v>1303</v>
      </c>
      <c r="CX212" s="553" t="s">
        <v>1304</v>
      </c>
      <c r="CY212" s="236" t="s">
        <v>1211</v>
      </c>
      <c r="CZ212" s="236" t="s">
        <v>1958</v>
      </c>
      <c r="DY212" s="236"/>
      <c r="DZ212" s="236"/>
    </row>
    <row r="213" spans="2:130" x14ac:dyDescent="0.2">
      <c r="B213" s="236" t="s">
        <v>2501</v>
      </c>
      <c r="C213" s="236">
        <v>2624</v>
      </c>
      <c r="AW213" s="236"/>
      <c r="AX213" s="236"/>
      <c r="CW213" s="552" t="s">
        <v>1305</v>
      </c>
      <c r="CX213" s="553" t="s">
        <v>1306</v>
      </c>
      <c r="CY213" s="236" t="s">
        <v>1211</v>
      </c>
      <c r="CZ213" s="236" t="s">
        <v>1959</v>
      </c>
      <c r="DY213" s="236"/>
      <c r="DZ213" s="236"/>
    </row>
    <row r="214" spans="2:130" x14ac:dyDescent="0.2">
      <c r="B214" s="236" t="s">
        <v>2502</v>
      </c>
      <c r="C214" s="236">
        <v>2261</v>
      </c>
      <c r="AW214" s="236"/>
      <c r="AX214" s="236"/>
      <c r="CW214" s="552" t="s">
        <v>1307</v>
      </c>
      <c r="CX214" s="553" t="s">
        <v>1308</v>
      </c>
      <c r="CY214" s="236" t="s">
        <v>1211</v>
      </c>
      <c r="CZ214" s="236" t="s">
        <v>1960</v>
      </c>
      <c r="DY214" s="236"/>
      <c r="DZ214" s="236"/>
    </row>
    <row r="215" spans="2:130" x14ac:dyDescent="0.2">
      <c r="B215" s="236" t="s">
        <v>2503</v>
      </c>
      <c r="C215" s="236">
        <v>2262</v>
      </c>
      <c r="AW215" s="236"/>
      <c r="AX215" s="236"/>
      <c r="CW215" s="552" t="s">
        <v>1309</v>
      </c>
      <c r="CX215" s="553" t="s">
        <v>1310</v>
      </c>
      <c r="CY215" s="236" t="s">
        <v>1211</v>
      </c>
      <c r="CZ215" s="236" t="s">
        <v>1961</v>
      </c>
      <c r="DY215" s="236"/>
      <c r="DZ215" s="236"/>
    </row>
    <row r="216" spans="2:130" x14ac:dyDescent="0.2">
      <c r="B216" s="236" t="s">
        <v>2504</v>
      </c>
      <c r="C216" s="236">
        <v>2263</v>
      </c>
      <c r="AW216" s="236"/>
      <c r="AX216" s="236"/>
      <c r="CW216" s="552" t="s">
        <v>1311</v>
      </c>
      <c r="CX216" s="553" t="s">
        <v>1312</v>
      </c>
      <c r="CY216" s="236" t="s">
        <v>1211</v>
      </c>
      <c r="CZ216" s="236" t="s">
        <v>1962</v>
      </c>
      <c r="DY216" s="236"/>
      <c r="DZ216" s="236"/>
    </row>
    <row r="217" spans="2:130" x14ac:dyDescent="0.2">
      <c r="B217" s="236" t="s">
        <v>2505</v>
      </c>
      <c r="C217" s="236">
        <v>2318</v>
      </c>
      <c r="AW217" s="236"/>
      <c r="AX217" s="236"/>
      <c r="CW217" s="552" t="s">
        <v>1313</v>
      </c>
      <c r="CX217" s="553" t="s">
        <v>1314</v>
      </c>
      <c r="CY217" s="236" t="s">
        <v>1211</v>
      </c>
      <c r="CZ217" s="236" t="s">
        <v>1963</v>
      </c>
      <c r="DY217" s="236"/>
      <c r="DZ217" s="236"/>
    </row>
    <row r="218" spans="2:130" x14ac:dyDescent="0.2">
      <c r="B218" s="236" t="s">
        <v>2506</v>
      </c>
      <c r="C218" s="236">
        <v>2319</v>
      </c>
      <c r="AW218" s="236"/>
      <c r="AX218" s="236"/>
      <c r="CW218" s="552" t="s">
        <v>1315</v>
      </c>
      <c r="CX218" s="553" t="s">
        <v>1316</v>
      </c>
      <c r="CY218" s="236" t="s">
        <v>1211</v>
      </c>
      <c r="CZ218" s="236" t="s">
        <v>1964</v>
      </c>
      <c r="DY218" s="236"/>
      <c r="DZ218" s="236"/>
    </row>
    <row r="219" spans="2:130" x14ac:dyDescent="0.2">
      <c r="B219" s="236" t="s">
        <v>2507</v>
      </c>
      <c r="C219" s="236">
        <v>443</v>
      </c>
      <c r="AW219" s="236"/>
      <c r="AX219" s="236"/>
      <c r="CW219" s="552" t="s">
        <v>1317</v>
      </c>
      <c r="CX219" s="553" t="s">
        <v>1318</v>
      </c>
      <c r="CY219" s="236" t="s">
        <v>1211</v>
      </c>
      <c r="CZ219" s="236" t="s">
        <v>1965</v>
      </c>
      <c r="DY219" s="236"/>
      <c r="DZ219" s="236"/>
    </row>
    <row r="220" spans="2:130" x14ac:dyDescent="0.2">
      <c r="B220" s="236" t="s">
        <v>2508</v>
      </c>
      <c r="C220" s="236">
        <v>212</v>
      </c>
      <c r="AW220" s="236"/>
      <c r="AX220" s="236"/>
      <c r="CW220" s="552" t="s">
        <v>1319</v>
      </c>
      <c r="CX220" s="553" t="s">
        <v>1320</v>
      </c>
      <c r="CY220" s="236" t="s">
        <v>1211</v>
      </c>
      <c r="CZ220" s="236" t="s">
        <v>1966</v>
      </c>
      <c r="DY220" s="236"/>
      <c r="DZ220" s="236"/>
    </row>
    <row r="221" spans="2:130" x14ac:dyDescent="0.2">
      <c r="B221" s="236" t="s">
        <v>2509</v>
      </c>
      <c r="C221" s="236">
        <v>206</v>
      </c>
      <c r="AW221" s="236"/>
      <c r="AX221" s="236"/>
      <c r="CW221" s="552" t="s">
        <v>1321</v>
      </c>
      <c r="CX221" s="553" t="s">
        <v>1322</v>
      </c>
      <c r="CY221" s="236" t="s">
        <v>1211</v>
      </c>
      <c r="CZ221" s="236" t="s">
        <v>1967</v>
      </c>
      <c r="DY221" s="236"/>
      <c r="DZ221" s="236"/>
    </row>
    <row r="222" spans="2:130" x14ac:dyDescent="0.2">
      <c r="B222" s="236" t="s">
        <v>2510</v>
      </c>
      <c r="C222" s="236">
        <v>407</v>
      </c>
      <c r="AW222" s="236"/>
      <c r="AX222" s="236"/>
      <c r="CW222" s="552" t="s">
        <v>1323</v>
      </c>
      <c r="CX222" s="553" t="s">
        <v>1324</v>
      </c>
      <c r="CY222" s="236" t="s">
        <v>1211</v>
      </c>
      <c r="CZ222" s="236" t="s">
        <v>1968</v>
      </c>
      <c r="DY222" s="236"/>
      <c r="DZ222" s="236"/>
    </row>
    <row r="223" spans="2:130" x14ac:dyDescent="0.2">
      <c r="B223" s="236" t="s">
        <v>2511</v>
      </c>
      <c r="C223" s="236">
        <v>1619</v>
      </c>
      <c r="AW223" s="236"/>
      <c r="AX223" s="236"/>
      <c r="CW223" s="552" t="s">
        <v>1325</v>
      </c>
      <c r="CX223" s="553" t="s">
        <v>806</v>
      </c>
      <c r="CY223" s="236" t="s">
        <v>1211</v>
      </c>
      <c r="CZ223" s="236" t="s">
        <v>1969</v>
      </c>
      <c r="DY223" s="236"/>
      <c r="DZ223" s="236"/>
    </row>
    <row r="224" spans="2:130" x14ac:dyDescent="0.2">
      <c r="B224" s="236" t="s">
        <v>2512</v>
      </c>
      <c r="C224" s="236">
        <v>918</v>
      </c>
      <c r="AW224" s="236"/>
      <c r="AX224" s="236"/>
      <c r="CW224" s="552" t="s">
        <v>1326</v>
      </c>
      <c r="CX224" s="553" t="s">
        <v>1327</v>
      </c>
      <c r="CY224" s="236" t="s">
        <v>1211</v>
      </c>
      <c r="CZ224" s="236" t="s">
        <v>1970</v>
      </c>
      <c r="DY224" s="236"/>
      <c r="DZ224" s="236"/>
    </row>
    <row r="225" spans="2:130" x14ac:dyDescent="0.2">
      <c r="B225" s="236" t="s">
        <v>2513</v>
      </c>
      <c r="C225" s="236">
        <v>229</v>
      </c>
      <c r="AW225" s="236"/>
      <c r="AX225" s="236"/>
      <c r="CW225" s="552" t="s">
        <v>1328</v>
      </c>
      <c r="CX225" s="553" t="s">
        <v>1329</v>
      </c>
      <c r="CY225" s="236" t="s">
        <v>1211</v>
      </c>
      <c r="CZ225" s="236" t="s">
        <v>1971</v>
      </c>
      <c r="DY225" s="236"/>
      <c r="DZ225" s="236"/>
    </row>
    <row r="226" spans="2:130" x14ac:dyDescent="0.2">
      <c r="B226" s="236" t="s">
        <v>2514</v>
      </c>
      <c r="C226" s="236">
        <v>2065</v>
      </c>
      <c r="AW226" s="236"/>
      <c r="AX226" s="236"/>
      <c r="CW226" s="552" t="s">
        <v>1330</v>
      </c>
      <c r="CX226" s="553" t="s">
        <v>1331</v>
      </c>
      <c r="CY226" s="236" t="s">
        <v>1211</v>
      </c>
      <c r="CZ226" s="236" t="s">
        <v>1972</v>
      </c>
      <c r="DY226" s="236"/>
      <c r="DZ226" s="236"/>
    </row>
    <row r="227" spans="2:130" x14ac:dyDescent="0.2">
      <c r="B227" s="236" t="s">
        <v>2515</v>
      </c>
      <c r="C227" s="236">
        <v>2019</v>
      </c>
      <c r="AW227" s="236"/>
      <c r="AX227" s="236"/>
      <c r="CW227" s="552" t="s">
        <v>1332</v>
      </c>
      <c r="CX227" s="553" t="s">
        <v>1333</v>
      </c>
      <c r="CY227" s="236" t="s">
        <v>1211</v>
      </c>
      <c r="CZ227" s="236" t="s">
        <v>1973</v>
      </c>
      <c r="DY227" s="236"/>
      <c r="DZ227" s="236"/>
    </row>
    <row r="228" spans="2:130" x14ac:dyDescent="0.2">
      <c r="B228" s="236" t="s">
        <v>2516</v>
      </c>
      <c r="C228" s="236">
        <v>1050</v>
      </c>
      <c r="AW228" s="236"/>
      <c r="AX228" s="236"/>
      <c r="CW228" s="552" t="s">
        <v>1334</v>
      </c>
      <c r="CX228" s="553" t="s">
        <v>1335</v>
      </c>
      <c r="CY228" s="236" t="s">
        <v>1211</v>
      </c>
      <c r="CZ228" s="236" t="s">
        <v>1974</v>
      </c>
      <c r="DY228" s="236"/>
      <c r="DZ228" s="236"/>
    </row>
    <row r="229" spans="2:130" x14ac:dyDescent="0.2">
      <c r="B229" s="236" t="s">
        <v>2517</v>
      </c>
      <c r="C229" s="236">
        <v>772</v>
      </c>
      <c r="AW229" s="236"/>
      <c r="AX229" s="236"/>
      <c r="CW229" s="552" t="s">
        <v>1336</v>
      </c>
      <c r="CX229" s="553" t="s">
        <v>1337</v>
      </c>
      <c r="CY229" s="236" t="s">
        <v>1211</v>
      </c>
      <c r="CZ229" s="236" t="s">
        <v>1975</v>
      </c>
      <c r="DY229" s="236"/>
      <c r="DZ229" s="236"/>
    </row>
    <row r="230" spans="2:130" x14ac:dyDescent="0.2">
      <c r="B230" s="236" t="s">
        <v>2518</v>
      </c>
      <c r="C230" s="236">
        <v>161</v>
      </c>
      <c r="AW230" s="236"/>
      <c r="AX230" s="236"/>
      <c r="CW230" s="552" t="s">
        <v>1338</v>
      </c>
      <c r="CX230" s="553" t="s">
        <v>1339</v>
      </c>
      <c r="CY230" s="236" t="s">
        <v>1211</v>
      </c>
      <c r="CZ230" s="236" t="s">
        <v>1976</v>
      </c>
      <c r="DY230" s="236"/>
      <c r="DZ230" s="236"/>
    </row>
    <row r="231" spans="2:130" x14ac:dyDescent="0.2">
      <c r="B231" s="236" t="s">
        <v>2519</v>
      </c>
      <c r="C231" s="236">
        <v>2243</v>
      </c>
      <c r="AW231" s="236"/>
      <c r="AX231" s="236"/>
      <c r="CW231" s="552" t="s">
        <v>1340</v>
      </c>
      <c r="CX231" s="553" t="s">
        <v>1341</v>
      </c>
      <c r="CY231" s="236" t="s">
        <v>1211</v>
      </c>
      <c r="CZ231" s="236" t="s">
        <v>1977</v>
      </c>
      <c r="DY231" s="236"/>
      <c r="DZ231" s="236"/>
    </row>
    <row r="232" spans="2:130" x14ac:dyDescent="0.2">
      <c r="B232" s="236" t="s">
        <v>2520</v>
      </c>
      <c r="C232" s="236">
        <v>910</v>
      </c>
      <c r="AW232" s="236"/>
      <c r="AX232" s="236"/>
      <c r="CW232" s="552" t="s">
        <v>1342</v>
      </c>
      <c r="CX232" s="553" t="s">
        <v>1343</v>
      </c>
      <c r="CY232" s="236" t="s">
        <v>1211</v>
      </c>
      <c r="CZ232" s="236" t="s">
        <v>1978</v>
      </c>
      <c r="DY232" s="236"/>
      <c r="DZ232" s="236"/>
    </row>
    <row r="233" spans="2:130" x14ac:dyDescent="0.2">
      <c r="B233" s="236" t="s">
        <v>2521</v>
      </c>
      <c r="C233" s="236">
        <v>271</v>
      </c>
      <c r="AW233" s="236"/>
      <c r="AX233" s="236"/>
      <c r="CW233" s="552" t="s">
        <v>1344</v>
      </c>
      <c r="CX233" s="553" t="s">
        <v>1345</v>
      </c>
      <c r="CY233" s="236" t="s">
        <v>1211</v>
      </c>
      <c r="CZ233" s="236" t="s">
        <v>1979</v>
      </c>
      <c r="DY233" s="236"/>
      <c r="DZ233" s="236"/>
    </row>
    <row r="234" spans="2:130" x14ac:dyDescent="0.2">
      <c r="B234" s="236" t="s">
        <v>2522</v>
      </c>
      <c r="C234" s="236">
        <v>2506</v>
      </c>
      <c r="AW234" s="236"/>
      <c r="AX234" s="236"/>
      <c r="CW234" s="552" t="s">
        <v>1346</v>
      </c>
      <c r="CX234" s="553" t="s">
        <v>1347</v>
      </c>
      <c r="CY234" s="236" t="s">
        <v>1211</v>
      </c>
      <c r="CZ234" s="236" t="s">
        <v>1980</v>
      </c>
      <c r="DY234" s="236"/>
      <c r="DZ234" s="236"/>
    </row>
    <row r="235" spans="2:130" x14ac:dyDescent="0.2">
      <c r="B235" s="236" t="s">
        <v>2523</v>
      </c>
      <c r="C235" s="236">
        <v>130</v>
      </c>
      <c r="AW235" s="236"/>
      <c r="AX235" s="236"/>
      <c r="CW235" s="552" t="s">
        <v>1348</v>
      </c>
      <c r="CX235" s="553" t="s">
        <v>1349</v>
      </c>
      <c r="CY235" s="236" t="s">
        <v>1211</v>
      </c>
      <c r="CZ235" s="236" t="s">
        <v>1981</v>
      </c>
      <c r="DY235" s="236"/>
      <c r="DZ235" s="236"/>
    </row>
    <row r="236" spans="2:130" x14ac:dyDescent="0.2">
      <c r="B236" s="236" t="s">
        <v>2524</v>
      </c>
      <c r="C236" s="236">
        <v>279</v>
      </c>
      <c r="AW236" s="236"/>
      <c r="AX236" s="236"/>
      <c r="CW236" s="552" t="s">
        <v>1350</v>
      </c>
      <c r="CX236" s="553" t="s">
        <v>1351</v>
      </c>
      <c r="CY236" s="236" t="s">
        <v>1211</v>
      </c>
      <c r="CZ236" s="236" t="s">
        <v>1982</v>
      </c>
      <c r="DY236" s="236"/>
      <c r="DZ236" s="236"/>
    </row>
    <row r="237" spans="2:130" x14ac:dyDescent="0.2">
      <c r="B237" s="236" t="s">
        <v>2525</v>
      </c>
      <c r="C237" s="236">
        <v>2504</v>
      </c>
      <c r="AW237" s="236"/>
      <c r="AX237" s="236"/>
      <c r="CW237" s="552" t="s">
        <v>1352</v>
      </c>
      <c r="CX237" s="553" t="s">
        <v>1353</v>
      </c>
      <c r="CY237" s="236" t="s">
        <v>1211</v>
      </c>
      <c r="CZ237" s="236" t="s">
        <v>1983</v>
      </c>
      <c r="DY237" s="236"/>
      <c r="DZ237" s="236"/>
    </row>
    <row r="238" spans="2:130" x14ac:dyDescent="0.2">
      <c r="B238" s="236" t="s">
        <v>2526</v>
      </c>
      <c r="C238" s="236">
        <v>2586</v>
      </c>
      <c r="AW238" s="236"/>
      <c r="AX238" s="236"/>
      <c r="CW238" s="552" t="s">
        <v>1354</v>
      </c>
      <c r="CX238" s="553" t="s">
        <v>1355</v>
      </c>
      <c r="CY238" s="236" t="s">
        <v>1211</v>
      </c>
      <c r="CZ238" s="236" t="s">
        <v>1984</v>
      </c>
      <c r="DY238" s="236"/>
      <c r="DZ238" s="236"/>
    </row>
    <row r="239" spans="2:130" x14ac:dyDescent="0.2">
      <c r="B239" s="236" t="s">
        <v>2527</v>
      </c>
      <c r="C239" s="236">
        <v>1620</v>
      </c>
      <c r="AW239" s="236"/>
      <c r="AX239" s="236"/>
      <c r="CW239" s="552" t="s">
        <v>1356</v>
      </c>
      <c r="CX239" s="553" t="s">
        <v>1357</v>
      </c>
      <c r="CY239" s="236" t="s">
        <v>1211</v>
      </c>
      <c r="CZ239" s="236" t="s">
        <v>1985</v>
      </c>
      <c r="DY239" s="236"/>
      <c r="DZ239" s="236"/>
    </row>
    <row r="240" spans="2:130" x14ac:dyDescent="0.2">
      <c r="B240" s="236" t="s">
        <v>2528</v>
      </c>
      <c r="C240" s="236">
        <v>800</v>
      </c>
      <c r="AW240" s="236"/>
      <c r="AX240" s="236"/>
      <c r="CW240" s="552" t="s">
        <v>1358</v>
      </c>
      <c r="CX240" s="553" t="s">
        <v>1359</v>
      </c>
      <c r="CY240" s="236" t="s">
        <v>1211</v>
      </c>
      <c r="CZ240" s="236" t="s">
        <v>1986</v>
      </c>
      <c r="DY240" s="236"/>
      <c r="DZ240" s="236"/>
    </row>
    <row r="241" spans="2:130" x14ac:dyDescent="0.2">
      <c r="B241" s="236" t="s">
        <v>2529</v>
      </c>
      <c r="C241" s="236">
        <v>158</v>
      </c>
      <c r="AW241" s="236"/>
      <c r="AX241" s="236"/>
      <c r="CW241" s="552" t="s">
        <v>1360</v>
      </c>
      <c r="CX241" s="553" t="s">
        <v>1361</v>
      </c>
      <c r="CY241" s="236" t="s">
        <v>1211</v>
      </c>
      <c r="CZ241" s="236" t="s">
        <v>1987</v>
      </c>
      <c r="DY241" s="236"/>
      <c r="DZ241" s="236"/>
    </row>
    <row r="242" spans="2:130" x14ac:dyDescent="0.2">
      <c r="B242" s="236" t="s">
        <v>2530</v>
      </c>
      <c r="C242" s="236">
        <v>222</v>
      </c>
      <c r="AW242" s="236"/>
      <c r="AX242" s="236"/>
      <c r="CW242" s="552" t="s">
        <v>1362</v>
      </c>
      <c r="CX242" s="553" t="s">
        <v>1363</v>
      </c>
      <c r="CY242" s="236" t="s">
        <v>1211</v>
      </c>
      <c r="CZ242" s="236" t="s">
        <v>1988</v>
      </c>
      <c r="DY242" s="236"/>
      <c r="DZ242" s="236"/>
    </row>
    <row r="243" spans="2:130" x14ac:dyDescent="0.2">
      <c r="B243" s="236" t="s">
        <v>2531</v>
      </c>
      <c r="C243" s="236">
        <v>1301</v>
      </c>
      <c r="AW243" s="236"/>
      <c r="AX243" s="236"/>
      <c r="CW243" s="552" t="s">
        <v>1364</v>
      </c>
      <c r="CX243" s="553" t="s">
        <v>1365</v>
      </c>
      <c r="CY243" s="236" t="s">
        <v>1211</v>
      </c>
      <c r="CZ243" s="236" t="s">
        <v>1989</v>
      </c>
      <c r="DY243" s="236"/>
      <c r="DZ243" s="236"/>
    </row>
    <row r="244" spans="2:130" x14ac:dyDescent="0.2">
      <c r="B244" s="236" t="s">
        <v>2532</v>
      </c>
      <c r="C244" s="236">
        <v>1705</v>
      </c>
      <c r="AW244" s="236"/>
      <c r="AX244" s="236"/>
      <c r="CW244" s="552" t="s">
        <v>1366</v>
      </c>
      <c r="CX244" s="553" t="s">
        <v>1367</v>
      </c>
      <c r="CY244" s="236" t="s">
        <v>1211</v>
      </c>
      <c r="CZ244" s="236" t="s">
        <v>1990</v>
      </c>
      <c r="DY244" s="236"/>
      <c r="DZ244" s="236"/>
    </row>
    <row r="245" spans="2:130" x14ac:dyDescent="0.2">
      <c r="B245" s="236" t="s">
        <v>2533</v>
      </c>
      <c r="C245" s="236">
        <v>1181</v>
      </c>
      <c r="AW245" s="236"/>
      <c r="AX245" s="236"/>
      <c r="CW245" s="552" t="s">
        <v>1368</v>
      </c>
      <c r="CX245" s="553" t="s">
        <v>1369</v>
      </c>
      <c r="CY245" s="236" t="s">
        <v>1211</v>
      </c>
      <c r="CZ245" s="236" t="s">
        <v>541</v>
      </c>
      <c r="DY245" s="236"/>
      <c r="DZ245" s="236"/>
    </row>
    <row r="246" spans="2:130" x14ac:dyDescent="0.2">
      <c r="B246" s="236" t="s">
        <v>2534</v>
      </c>
      <c r="C246" s="236">
        <v>1925</v>
      </c>
      <c r="AW246" s="236"/>
      <c r="AX246" s="236"/>
      <c r="CW246" s="552" t="s">
        <v>1370</v>
      </c>
      <c r="CX246" s="553" t="s">
        <v>1371</v>
      </c>
      <c r="CY246" s="236" t="s">
        <v>1211</v>
      </c>
      <c r="CZ246" s="236" t="s">
        <v>1991</v>
      </c>
      <c r="DY246" s="236"/>
      <c r="DZ246" s="236"/>
    </row>
    <row r="247" spans="2:130" x14ac:dyDescent="0.2">
      <c r="B247" s="236" t="s">
        <v>2535</v>
      </c>
      <c r="C247" s="236">
        <v>1839</v>
      </c>
      <c r="AW247" s="236"/>
      <c r="AX247" s="236"/>
      <c r="CW247" s="552" t="s">
        <v>1372</v>
      </c>
      <c r="CX247" s="553" t="s">
        <v>1373</v>
      </c>
      <c r="CY247" s="236" t="s">
        <v>1211</v>
      </c>
      <c r="CZ247" s="236" t="s">
        <v>1992</v>
      </c>
      <c r="DY247" s="236"/>
      <c r="DZ247" s="236"/>
    </row>
    <row r="248" spans="2:130" x14ac:dyDescent="0.2">
      <c r="B248" s="236" t="s">
        <v>2536</v>
      </c>
      <c r="C248" s="236">
        <v>2208</v>
      </c>
      <c r="AW248" s="236"/>
      <c r="AX248" s="236"/>
      <c r="CW248" s="552" t="s">
        <v>1374</v>
      </c>
      <c r="CX248" s="553" t="s">
        <v>1375</v>
      </c>
      <c r="CY248" s="236" t="s">
        <v>1211</v>
      </c>
      <c r="CZ248" s="236" t="s">
        <v>1993</v>
      </c>
      <c r="DY248" s="236"/>
      <c r="DZ248" s="236"/>
    </row>
    <row r="249" spans="2:130" x14ac:dyDescent="0.2">
      <c r="B249" s="236" t="s">
        <v>2537</v>
      </c>
      <c r="C249" s="236">
        <v>1621</v>
      </c>
      <c r="AW249" s="236"/>
      <c r="AX249" s="236"/>
      <c r="CW249" s="552" t="s">
        <v>1376</v>
      </c>
      <c r="CX249" s="553" t="s">
        <v>1377</v>
      </c>
      <c r="CY249" s="236" t="s">
        <v>1211</v>
      </c>
      <c r="CZ249" s="236" t="s">
        <v>1994</v>
      </c>
      <c r="DY249" s="236"/>
      <c r="DZ249" s="236"/>
    </row>
    <row r="250" spans="2:130" x14ac:dyDescent="0.2">
      <c r="B250" s="236" t="s">
        <v>2538</v>
      </c>
      <c r="C250" s="236">
        <v>2556</v>
      </c>
      <c r="AW250" s="236"/>
      <c r="AX250" s="236"/>
      <c r="CW250" s="552" t="s">
        <v>1378</v>
      </c>
      <c r="CX250" s="553" t="s">
        <v>1379</v>
      </c>
      <c r="CY250" s="236" t="s">
        <v>1211</v>
      </c>
      <c r="CZ250" s="236" t="s">
        <v>1995</v>
      </c>
      <c r="DY250" s="236"/>
      <c r="DZ250" s="236"/>
    </row>
    <row r="251" spans="2:130" x14ac:dyDescent="0.2">
      <c r="B251" s="236" t="s">
        <v>2539</v>
      </c>
      <c r="C251" s="236">
        <v>64</v>
      </c>
      <c r="AW251" s="236"/>
      <c r="AX251" s="236"/>
      <c r="CW251" s="552" t="s">
        <v>1872</v>
      </c>
      <c r="CX251" s="553" t="s">
        <v>1873</v>
      </c>
      <c r="CY251" s="236" t="s">
        <v>1211</v>
      </c>
      <c r="CZ251" s="236" t="s">
        <v>1996</v>
      </c>
      <c r="DY251" s="236"/>
      <c r="DZ251" s="236"/>
    </row>
    <row r="252" spans="2:130" x14ac:dyDescent="0.2">
      <c r="B252" s="236" t="s">
        <v>2540</v>
      </c>
      <c r="C252" s="236">
        <v>909</v>
      </c>
      <c r="AW252" s="236"/>
      <c r="AX252" s="236"/>
      <c r="CW252" s="552" t="s">
        <v>1874</v>
      </c>
      <c r="CX252" s="553" t="s">
        <v>1875</v>
      </c>
      <c r="CY252" s="236" t="s">
        <v>1211</v>
      </c>
      <c r="CZ252" s="236" t="s">
        <v>1997</v>
      </c>
      <c r="DY252" s="236"/>
      <c r="DZ252" s="236"/>
    </row>
    <row r="253" spans="2:130" x14ac:dyDescent="0.2">
      <c r="B253" s="236" t="s">
        <v>2541</v>
      </c>
      <c r="C253" s="236">
        <v>141</v>
      </c>
      <c r="AW253" s="236"/>
      <c r="AX253" s="236"/>
      <c r="CW253" s="552" t="s">
        <v>1380</v>
      </c>
      <c r="CX253" s="553" t="s">
        <v>1381</v>
      </c>
      <c r="CY253" s="236" t="s">
        <v>1211</v>
      </c>
      <c r="CZ253" s="236" t="s">
        <v>1998</v>
      </c>
      <c r="DY253" s="236"/>
      <c r="DZ253" s="236"/>
    </row>
    <row r="254" spans="2:130" x14ac:dyDescent="0.2">
      <c r="B254" s="236" t="s">
        <v>2542</v>
      </c>
      <c r="C254" s="236">
        <v>208</v>
      </c>
      <c r="AW254" s="236"/>
      <c r="AX254" s="236"/>
      <c r="CW254" s="552" t="s">
        <v>1382</v>
      </c>
      <c r="CX254" s="553" t="s">
        <v>1383</v>
      </c>
      <c r="CY254" s="236" t="s">
        <v>1211</v>
      </c>
      <c r="CZ254" s="236" t="s">
        <v>1999</v>
      </c>
      <c r="DY254" s="236"/>
      <c r="DZ254" s="236"/>
    </row>
    <row r="255" spans="2:130" x14ac:dyDescent="0.2">
      <c r="B255" s="236" t="s">
        <v>2543</v>
      </c>
      <c r="C255" s="236">
        <v>2130</v>
      </c>
      <c r="AW255" s="236"/>
      <c r="AX255" s="236"/>
      <c r="CW255" s="552" t="s">
        <v>1384</v>
      </c>
      <c r="CX255" s="553" t="s">
        <v>1385</v>
      </c>
      <c r="CY255" s="236" t="s">
        <v>1211</v>
      </c>
      <c r="CZ255" s="236" t="s">
        <v>2000</v>
      </c>
      <c r="DY255" s="236"/>
      <c r="DZ255" s="236"/>
    </row>
    <row r="256" spans="2:130" x14ac:dyDescent="0.2">
      <c r="B256" s="236" t="s">
        <v>2544</v>
      </c>
      <c r="C256" s="236">
        <v>2117</v>
      </c>
      <c r="AW256" s="236"/>
      <c r="AX256" s="236"/>
      <c r="CW256" s="552" t="s">
        <v>1386</v>
      </c>
      <c r="CX256" s="553" t="s">
        <v>645</v>
      </c>
      <c r="CY256" s="236" t="s">
        <v>1211</v>
      </c>
      <c r="CZ256" s="236" t="s">
        <v>2001</v>
      </c>
      <c r="DY256" s="236"/>
      <c r="DZ256" s="236"/>
    </row>
    <row r="257" spans="2:130" x14ac:dyDescent="0.2">
      <c r="B257" s="236" t="s">
        <v>2545</v>
      </c>
      <c r="C257" s="236">
        <v>189</v>
      </c>
      <c r="AW257" s="236"/>
      <c r="AX257" s="236"/>
      <c r="CW257" s="552" t="s">
        <v>1387</v>
      </c>
      <c r="CX257" s="553" t="s">
        <v>1388</v>
      </c>
      <c r="CY257" s="236" t="s">
        <v>1211</v>
      </c>
      <c r="CZ257" s="236" t="s">
        <v>2002</v>
      </c>
      <c r="DY257" s="236"/>
      <c r="DZ257" s="236"/>
    </row>
    <row r="258" spans="2:130" x14ac:dyDescent="0.2">
      <c r="B258" s="236" t="s">
        <v>2546</v>
      </c>
      <c r="C258" s="236">
        <v>609</v>
      </c>
      <c r="AW258" s="236"/>
      <c r="AX258" s="236"/>
      <c r="CW258" s="552" t="s">
        <v>1389</v>
      </c>
      <c r="CX258" s="553" t="s">
        <v>1390</v>
      </c>
      <c r="CY258" s="236" t="s">
        <v>1211</v>
      </c>
      <c r="CZ258" s="236" t="s">
        <v>2003</v>
      </c>
      <c r="DY258" s="236"/>
      <c r="DZ258" s="236"/>
    </row>
    <row r="259" spans="2:130" x14ac:dyDescent="0.2">
      <c r="B259" s="236" t="s">
        <v>2547</v>
      </c>
      <c r="C259" s="236">
        <v>2067</v>
      </c>
      <c r="AW259" s="236"/>
      <c r="AX259" s="236"/>
      <c r="CW259" s="552" t="s">
        <v>1391</v>
      </c>
      <c r="CX259" s="553" t="s">
        <v>1392</v>
      </c>
      <c r="CY259" s="236" t="s">
        <v>1211</v>
      </c>
      <c r="CZ259" s="236" t="s">
        <v>2004</v>
      </c>
      <c r="DY259" s="236"/>
      <c r="DZ259" s="236"/>
    </row>
    <row r="260" spans="2:130" x14ac:dyDescent="0.2">
      <c r="B260" s="236" t="s">
        <v>2548</v>
      </c>
      <c r="C260" s="236">
        <v>508</v>
      </c>
      <c r="AW260" s="236"/>
      <c r="AX260" s="236"/>
      <c r="CW260" s="552" t="s">
        <v>1393</v>
      </c>
      <c r="CX260" s="553" t="s">
        <v>1394</v>
      </c>
      <c r="CY260" s="236" t="s">
        <v>1211</v>
      </c>
      <c r="CZ260" s="236" t="s">
        <v>2005</v>
      </c>
      <c r="DY260" s="236"/>
      <c r="DZ260" s="236"/>
    </row>
    <row r="261" spans="2:130" x14ac:dyDescent="0.2">
      <c r="B261" s="236" t="s">
        <v>2549</v>
      </c>
      <c r="C261" s="236">
        <v>1798</v>
      </c>
      <c r="AW261" s="236"/>
      <c r="AX261" s="236"/>
      <c r="CW261" s="552" t="s">
        <v>1395</v>
      </c>
      <c r="CX261" s="553" t="s">
        <v>1396</v>
      </c>
      <c r="CY261" s="236" t="s">
        <v>1211</v>
      </c>
      <c r="CZ261" s="236" t="s">
        <v>2006</v>
      </c>
      <c r="DY261" s="236"/>
      <c r="DZ261" s="236"/>
    </row>
    <row r="262" spans="2:130" x14ac:dyDescent="0.2">
      <c r="B262" s="236" t="s">
        <v>2550</v>
      </c>
      <c r="C262" s="236">
        <v>2188</v>
      </c>
      <c r="AW262" s="236"/>
      <c r="AX262" s="236"/>
      <c r="CW262" s="552" t="s">
        <v>1397</v>
      </c>
      <c r="CX262" s="553" t="s">
        <v>1398</v>
      </c>
      <c r="CY262" s="236" t="s">
        <v>1211</v>
      </c>
      <c r="CZ262" s="236" t="s">
        <v>1398</v>
      </c>
      <c r="DY262" s="236"/>
      <c r="DZ262" s="236"/>
    </row>
    <row r="263" spans="2:130" x14ac:dyDescent="0.2">
      <c r="B263" s="236" t="s">
        <v>2551</v>
      </c>
      <c r="C263" s="236">
        <v>1858</v>
      </c>
      <c r="AW263" s="236"/>
      <c r="AX263" s="236"/>
      <c r="CW263" s="552" t="s">
        <v>1399</v>
      </c>
      <c r="CX263" s="553" t="s">
        <v>1400</v>
      </c>
      <c r="CY263" s="236" t="s">
        <v>1211</v>
      </c>
      <c r="CZ263" s="236" t="s">
        <v>2007</v>
      </c>
      <c r="DY263" s="236"/>
      <c r="DZ263" s="236"/>
    </row>
    <row r="264" spans="2:130" x14ac:dyDescent="0.2">
      <c r="B264" s="236" t="s">
        <v>2552</v>
      </c>
      <c r="C264" s="236">
        <v>2559</v>
      </c>
      <c r="AW264" s="236"/>
      <c r="AX264" s="236"/>
      <c r="CW264" s="552" t="s">
        <v>1401</v>
      </c>
      <c r="CX264" s="553" t="s">
        <v>1402</v>
      </c>
      <c r="CY264" s="236" t="s">
        <v>1211</v>
      </c>
      <c r="CZ264" s="236" t="s">
        <v>1402</v>
      </c>
      <c r="DY264" s="236"/>
      <c r="DZ264" s="236"/>
    </row>
    <row r="265" spans="2:130" x14ac:dyDescent="0.2">
      <c r="B265" s="236" t="s">
        <v>2553</v>
      </c>
      <c r="C265" s="236">
        <v>631</v>
      </c>
      <c r="AW265" s="236"/>
      <c r="AX265" s="236"/>
      <c r="CW265" s="552" t="s">
        <v>1403</v>
      </c>
      <c r="CX265" s="553" t="s">
        <v>1404</v>
      </c>
      <c r="CY265" s="236" t="s">
        <v>1211</v>
      </c>
      <c r="CZ265" s="236" t="s">
        <v>2008</v>
      </c>
      <c r="DY265" s="236"/>
      <c r="DZ265" s="236"/>
    </row>
    <row r="266" spans="2:130" x14ac:dyDescent="0.2">
      <c r="B266" s="236" t="s">
        <v>2554</v>
      </c>
      <c r="C266" s="236">
        <v>632</v>
      </c>
      <c r="AW266" s="236"/>
      <c r="AX266" s="236"/>
      <c r="CW266" s="552" t="s">
        <v>1405</v>
      </c>
      <c r="CX266" s="553" t="s">
        <v>1406</v>
      </c>
      <c r="CY266" s="236" t="s">
        <v>1211</v>
      </c>
      <c r="CZ266" s="236" t="s">
        <v>1406</v>
      </c>
      <c r="DY266" s="236"/>
      <c r="DZ266" s="236"/>
    </row>
    <row r="267" spans="2:130" x14ac:dyDescent="0.2">
      <c r="B267" s="236" t="s">
        <v>2555</v>
      </c>
      <c r="C267" s="236">
        <v>633</v>
      </c>
      <c r="AW267" s="236"/>
      <c r="AX267" s="236"/>
      <c r="CW267" s="552" t="s">
        <v>1407</v>
      </c>
      <c r="CX267" s="553" t="s">
        <v>1408</v>
      </c>
      <c r="CY267" s="236" t="s">
        <v>1211</v>
      </c>
      <c r="CZ267" s="236" t="s">
        <v>1408</v>
      </c>
      <c r="DY267" s="236"/>
      <c r="DZ267" s="236"/>
    </row>
    <row r="268" spans="2:130" x14ac:dyDescent="0.2">
      <c r="B268" s="236" t="s">
        <v>2556</v>
      </c>
      <c r="C268" s="236">
        <v>1375</v>
      </c>
      <c r="AW268" s="236"/>
      <c r="AX268" s="236"/>
      <c r="CW268" s="552" t="s">
        <v>1409</v>
      </c>
      <c r="CX268" s="553" t="s">
        <v>1408</v>
      </c>
      <c r="CY268" s="236" t="s">
        <v>1211</v>
      </c>
      <c r="CZ268" s="236" t="s">
        <v>1408</v>
      </c>
      <c r="DY268" s="236"/>
      <c r="DZ268" s="236"/>
    </row>
    <row r="269" spans="2:130" x14ac:dyDescent="0.2">
      <c r="B269" s="236" t="s">
        <v>2557</v>
      </c>
      <c r="C269" s="236">
        <v>2068</v>
      </c>
      <c r="AW269" s="236"/>
      <c r="AX269" s="236"/>
      <c r="CW269" s="552" t="s">
        <v>1410</v>
      </c>
      <c r="CX269" s="553" t="s">
        <v>1411</v>
      </c>
      <c r="CY269" s="236" t="s">
        <v>1211</v>
      </c>
      <c r="CZ269" s="236" t="s">
        <v>1411</v>
      </c>
      <c r="DY269" s="236"/>
      <c r="DZ269" s="236"/>
    </row>
    <row r="270" spans="2:130" x14ac:dyDescent="0.2">
      <c r="B270" s="236" t="s">
        <v>2558</v>
      </c>
      <c r="C270" s="236">
        <v>974</v>
      </c>
      <c r="AW270" s="236"/>
      <c r="AX270" s="236"/>
      <c r="CW270" s="552" t="s">
        <v>1412</v>
      </c>
      <c r="CX270" s="553" t="s">
        <v>1413</v>
      </c>
      <c r="CY270" s="236" t="s">
        <v>1211</v>
      </c>
      <c r="CZ270" s="236" t="s">
        <v>1413</v>
      </c>
      <c r="DY270" s="236"/>
      <c r="DZ270" s="236"/>
    </row>
    <row r="271" spans="2:130" x14ac:dyDescent="0.2">
      <c r="B271" s="236" t="s">
        <v>2559</v>
      </c>
      <c r="C271" s="236">
        <v>133</v>
      </c>
      <c r="AW271" s="236"/>
      <c r="AX271" s="236"/>
      <c r="CW271" s="552" t="s">
        <v>1414</v>
      </c>
      <c r="CX271" s="553" t="s">
        <v>1415</v>
      </c>
      <c r="CY271" s="236" t="s">
        <v>1211</v>
      </c>
      <c r="CZ271" s="236" t="s">
        <v>541</v>
      </c>
      <c r="DY271" s="236"/>
      <c r="DZ271" s="236"/>
    </row>
    <row r="272" spans="2:130" x14ac:dyDescent="0.2">
      <c r="B272" s="236" t="s">
        <v>2560</v>
      </c>
      <c r="C272" s="236">
        <v>1010</v>
      </c>
      <c r="AW272" s="236"/>
      <c r="AX272" s="236"/>
      <c r="CW272" s="552" t="s">
        <v>1416</v>
      </c>
      <c r="CX272" s="553" t="s">
        <v>1417</v>
      </c>
      <c r="CY272" s="236" t="s">
        <v>1211</v>
      </c>
      <c r="CZ272" s="236" t="s">
        <v>541</v>
      </c>
      <c r="DY272" s="236"/>
      <c r="DZ272" s="236"/>
    </row>
    <row r="273" spans="2:130" x14ac:dyDescent="0.2">
      <c r="B273" s="236" t="s">
        <v>2561</v>
      </c>
      <c r="C273" s="236">
        <v>2280</v>
      </c>
      <c r="AW273" s="236"/>
      <c r="AX273" s="236"/>
      <c r="CW273" s="552" t="s">
        <v>1418</v>
      </c>
      <c r="CX273" s="553" t="s">
        <v>1419</v>
      </c>
      <c r="CY273" s="236" t="s">
        <v>1211</v>
      </c>
      <c r="CZ273" s="236" t="s">
        <v>541</v>
      </c>
      <c r="DY273" s="236"/>
      <c r="DZ273" s="236"/>
    </row>
    <row r="274" spans="2:130" x14ac:dyDescent="0.2">
      <c r="B274" s="236" t="s">
        <v>2562</v>
      </c>
      <c r="C274" s="236">
        <v>1961</v>
      </c>
      <c r="AW274" s="236"/>
      <c r="AX274" s="236"/>
      <c r="CW274" s="552" t="s">
        <v>1420</v>
      </c>
      <c r="CX274" s="553" t="s">
        <v>1421</v>
      </c>
      <c r="CY274" s="236" t="s">
        <v>1211</v>
      </c>
      <c r="CZ274" s="236" t="s">
        <v>541</v>
      </c>
      <c r="DY274" s="236"/>
      <c r="DZ274" s="236"/>
    </row>
    <row r="275" spans="2:130" x14ac:dyDescent="0.2">
      <c r="B275" s="236" t="s">
        <v>2563</v>
      </c>
      <c r="C275" s="236">
        <v>1990</v>
      </c>
      <c r="AW275" s="236"/>
      <c r="AX275" s="236"/>
      <c r="CW275" s="552" t="s">
        <v>1422</v>
      </c>
      <c r="CX275" s="553" t="s">
        <v>1423</v>
      </c>
      <c r="CY275" s="236" t="s">
        <v>1211</v>
      </c>
      <c r="CZ275" s="236" t="s">
        <v>541</v>
      </c>
      <c r="DY275" s="236"/>
      <c r="DZ275" s="236"/>
    </row>
    <row r="276" spans="2:130" x14ac:dyDescent="0.2">
      <c r="B276" s="236" t="s">
        <v>2564</v>
      </c>
      <c r="C276" s="236">
        <v>644</v>
      </c>
      <c r="AW276" s="236"/>
      <c r="AX276" s="236"/>
      <c r="CW276" s="552" t="s">
        <v>1424</v>
      </c>
      <c r="CX276" s="553" t="s">
        <v>1425</v>
      </c>
      <c r="CY276" s="236" t="s">
        <v>1211</v>
      </c>
      <c r="CZ276" s="236" t="s">
        <v>541</v>
      </c>
      <c r="DY276" s="236"/>
      <c r="DZ276" s="236"/>
    </row>
    <row r="277" spans="2:130" x14ac:dyDescent="0.2">
      <c r="B277" s="236" t="s">
        <v>2565</v>
      </c>
      <c r="C277" s="236">
        <v>1732</v>
      </c>
      <c r="AW277" s="236"/>
      <c r="AX277" s="236"/>
      <c r="CW277" s="552" t="s">
        <v>1426</v>
      </c>
      <c r="CX277" s="553" t="s">
        <v>1427</v>
      </c>
      <c r="CY277" s="236" t="s">
        <v>1211</v>
      </c>
      <c r="CZ277" s="236" t="s">
        <v>2009</v>
      </c>
      <c r="DY277" s="236"/>
      <c r="DZ277" s="236"/>
    </row>
    <row r="278" spans="2:130" x14ac:dyDescent="0.2">
      <c r="B278" s="236" t="s">
        <v>2566</v>
      </c>
      <c r="C278" s="236">
        <v>1736</v>
      </c>
      <c r="AW278" s="236"/>
      <c r="AX278" s="236"/>
      <c r="CW278" s="552" t="s">
        <v>1428</v>
      </c>
      <c r="CX278" s="553" t="s">
        <v>1429</v>
      </c>
      <c r="CY278" s="236" t="s">
        <v>1211</v>
      </c>
      <c r="CZ278" s="236" t="s">
        <v>2010</v>
      </c>
      <c r="DY278" s="236"/>
      <c r="DZ278" s="236"/>
    </row>
    <row r="279" spans="2:130" x14ac:dyDescent="0.2">
      <c r="B279" s="236" t="s">
        <v>2567</v>
      </c>
      <c r="C279" s="236">
        <v>2330</v>
      </c>
      <c r="AW279" s="236"/>
      <c r="AX279" s="236"/>
      <c r="CW279" s="552" t="s">
        <v>1430</v>
      </c>
      <c r="CX279" s="553" t="s">
        <v>1431</v>
      </c>
      <c r="CY279" s="236" t="s">
        <v>1211</v>
      </c>
      <c r="CZ279" s="236" t="s">
        <v>2011</v>
      </c>
      <c r="DY279" s="236"/>
      <c r="DZ279" s="236"/>
    </row>
    <row r="280" spans="2:130" x14ac:dyDescent="0.2">
      <c r="B280" s="236" t="s">
        <v>2568</v>
      </c>
      <c r="C280" s="236">
        <v>2131</v>
      </c>
      <c r="AW280" s="236"/>
      <c r="AX280" s="236"/>
      <c r="CW280" s="552" t="s">
        <v>1432</v>
      </c>
      <c r="CX280" s="553" t="s">
        <v>1433</v>
      </c>
      <c r="CY280" s="236" t="s">
        <v>1211</v>
      </c>
      <c r="CZ280" s="236" t="s">
        <v>2012</v>
      </c>
      <c r="DY280" s="236"/>
      <c r="DZ280" s="236"/>
    </row>
    <row r="281" spans="2:130" x14ac:dyDescent="0.2">
      <c r="B281" s="236" t="s">
        <v>2569</v>
      </c>
      <c r="C281" s="236">
        <v>2452</v>
      </c>
      <c r="AW281" s="236"/>
      <c r="AX281" s="236"/>
      <c r="CW281" s="552" t="s">
        <v>1434</v>
      </c>
      <c r="CX281" s="553" t="s">
        <v>1435</v>
      </c>
      <c r="CY281" s="236" t="s">
        <v>1211</v>
      </c>
      <c r="CZ281" s="236" t="s">
        <v>2013</v>
      </c>
      <c r="DY281" s="236"/>
      <c r="DZ281" s="236"/>
    </row>
    <row r="282" spans="2:130" x14ac:dyDescent="0.2">
      <c r="B282" s="236" t="s">
        <v>2570</v>
      </c>
      <c r="C282" s="236">
        <v>1883</v>
      </c>
      <c r="AW282" s="236"/>
      <c r="AX282" s="236"/>
      <c r="CW282" s="552" t="s">
        <v>1436</v>
      </c>
      <c r="CX282" s="553" t="s">
        <v>1437</v>
      </c>
      <c r="CY282" s="236" t="s">
        <v>1211</v>
      </c>
      <c r="CZ282" s="236" t="s">
        <v>2014</v>
      </c>
      <c r="DY282" s="236"/>
      <c r="DZ282" s="236"/>
    </row>
    <row r="283" spans="2:130" x14ac:dyDescent="0.2">
      <c r="B283" s="236" t="s">
        <v>2571</v>
      </c>
      <c r="C283" s="236">
        <v>510</v>
      </c>
      <c r="AW283" s="236"/>
      <c r="AX283" s="236"/>
      <c r="CW283" s="552" t="s">
        <v>1438</v>
      </c>
      <c r="CX283" s="553" t="s">
        <v>1439</v>
      </c>
      <c r="CY283" s="236" t="s">
        <v>1211</v>
      </c>
      <c r="CZ283" s="236" t="s">
        <v>2015</v>
      </c>
      <c r="DY283" s="236"/>
      <c r="DZ283" s="236"/>
    </row>
    <row r="284" spans="2:130" x14ac:dyDescent="0.2">
      <c r="B284" s="236" t="s">
        <v>2572</v>
      </c>
      <c r="C284" s="236">
        <v>1841</v>
      </c>
      <c r="AW284" s="236"/>
      <c r="AX284" s="236"/>
      <c r="CW284" s="552" t="s">
        <v>1440</v>
      </c>
      <c r="CX284" s="553" t="s">
        <v>1441</v>
      </c>
      <c r="CY284" s="236" t="s">
        <v>1211</v>
      </c>
      <c r="CZ284" s="236" t="s">
        <v>2016</v>
      </c>
      <c r="DY284" s="236"/>
      <c r="DZ284" s="236"/>
    </row>
    <row r="285" spans="2:130" x14ac:dyDescent="0.2">
      <c r="B285" s="236" t="s">
        <v>2573</v>
      </c>
      <c r="C285" s="236">
        <v>1938</v>
      </c>
      <c r="AW285" s="236"/>
      <c r="AX285" s="236"/>
      <c r="CW285" s="552" t="s">
        <v>1442</v>
      </c>
      <c r="CX285" s="553" t="s">
        <v>1443</v>
      </c>
      <c r="CY285" s="236" t="s">
        <v>1211</v>
      </c>
      <c r="CZ285" s="236" t="s">
        <v>2017</v>
      </c>
      <c r="DY285" s="236"/>
      <c r="DZ285" s="236"/>
    </row>
    <row r="286" spans="2:130" x14ac:dyDescent="0.2">
      <c r="B286" s="236" t="s">
        <v>2574</v>
      </c>
      <c r="C286" s="236">
        <v>1952</v>
      </c>
      <c r="AW286" s="236"/>
      <c r="AX286" s="236"/>
      <c r="CW286" s="552" t="s">
        <v>1444</v>
      </c>
      <c r="CX286" s="553" t="s">
        <v>1445</v>
      </c>
      <c r="CY286" s="236" t="s">
        <v>1211</v>
      </c>
      <c r="CZ286" s="236" t="s">
        <v>2018</v>
      </c>
      <c r="DY286" s="236"/>
      <c r="DZ286" s="236"/>
    </row>
    <row r="287" spans="2:130" x14ac:dyDescent="0.2">
      <c r="B287" s="236" t="s">
        <v>2575</v>
      </c>
      <c r="C287" s="236">
        <v>310</v>
      </c>
      <c r="AW287" s="236"/>
      <c r="AX287" s="236"/>
      <c r="CW287" s="552" t="s">
        <v>1446</v>
      </c>
      <c r="CX287" s="553" t="s">
        <v>1447</v>
      </c>
      <c r="CY287" s="236" t="s">
        <v>1211</v>
      </c>
      <c r="CZ287" s="236" t="s">
        <v>541</v>
      </c>
      <c r="DY287" s="236"/>
      <c r="DZ287" s="236"/>
    </row>
    <row r="288" spans="2:130" x14ac:dyDescent="0.2">
      <c r="B288" s="236" t="s">
        <v>2576</v>
      </c>
      <c r="C288" s="236">
        <v>1717</v>
      </c>
      <c r="AW288" s="236"/>
      <c r="AX288" s="236"/>
      <c r="CW288" s="552" t="s">
        <v>1448</v>
      </c>
      <c r="CX288" s="553" t="s">
        <v>1449</v>
      </c>
      <c r="CY288" s="236" t="s">
        <v>1211</v>
      </c>
      <c r="CZ288" s="236" t="s">
        <v>541</v>
      </c>
      <c r="DY288" s="236"/>
      <c r="DZ288" s="236"/>
    </row>
    <row r="289" spans="2:130" x14ac:dyDescent="0.2">
      <c r="B289" s="236" t="s">
        <v>2577</v>
      </c>
      <c r="C289" s="236">
        <v>626</v>
      </c>
      <c r="AW289" s="236"/>
      <c r="AX289" s="236"/>
      <c r="CW289" s="552" t="s">
        <v>1450</v>
      </c>
      <c r="CX289" s="553" t="s">
        <v>1451</v>
      </c>
      <c r="CY289" s="236" t="s">
        <v>1211</v>
      </c>
      <c r="CZ289" s="236" t="s">
        <v>541</v>
      </c>
      <c r="DY289" s="236"/>
      <c r="DZ289" s="236"/>
    </row>
    <row r="290" spans="2:130" x14ac:dyDescent="0.2">
      <c r="B290" s="236" t="s">
        <v>2578</v>
      </c>
      <c r="C290" s="236">
        <v>2281</v>
      </c>
      <c r="AW290" s="236"/>
      <c r="AX290" s="236"/>
      <c r="CW290" s="552" t="s">
        <v>1452</v>
      </c>
      <c r="CX290" s="553" t="s">
        <v>1453</v>
      </c>
      <c r="CY290" s="236" t="s">
        <v>1211</v>
      </c>
      <c r="CZ290" s="236" t="s">
        <v>2019</v>
      </c>
      <c r="DY290" s="236"/>
      <c r="DZ290" s="236"/>
    </row>
    <row r="291" spans="2:130" x14ac:dyDescent="0.2">
      <c r="B291" s="236" t="s">
        <v>2579</v>
      </c>
      <c r="C291" s="236">
        <v>2199</v>
      </c>
      <c r="AW291" s="236"/>
      <c r="AX291" s="236"/>
      <c r="CW291" s="552" t="s">
        <v>1454</v>
      </c>
      <c r="CX291" s="553" t="s">
        <v>1455</v>
      </c>
      <c r="CY291" s="236" t="s">
        <v>1211</v>
      </c>
      <c r="CZ291" s="236" t="s">
        <v>2020</v>
      </c>
      <c r="DY291" s="236"/>
      <c r="DZ291" s="236"/>
    </row>
    <row r="292" spans="2:130" x14ac:dyDescent="0.2">
      <c r="B292" s="236" t="s">
        <v>2580</v>
      </c>
      <c r="C292" s="236">
        <v>1899</v>
      </c>
      <c r="AW292" s="236"/>
      <c r="AX292" s="236"/>
      <c r="CW292" s="552" t="s">
        <v>1456</v>
      </c>
      <c r="CX292" s="553" t="s">
        <v>1457</v>
      </c>
      <c r="CY292" s="236" t="s">
        <v>1211</v>
      </c>
      <c r="CZ292" s="236" t="s">
        <v>2021</v>
      </c>
      <c r="DY292" s="236"/>
      <c r="DZ292" s="236"/>
    </row>
    <row r="293" spans="2:130" x14ac:dyDescent="0.2">
      <c r="B293" s="236" t="s">
        <v>2581</v>
      </c>
      <c r="C293" s="236">
        <v>1811</v>
      </c>
      <c r="AW293" s="236"/>
      <c r="AX293" s="236"/>
      <c r="CW293" s="552" t="s">
        <v>1458</v>
      </c>
      <c r="CX293" s="553" t="s">
        <v>1459</v>
      </c>
      <c r="CY293" s="236" t="s">
        <v>1211</v>
      </c>
      <c r="CZ293" s="236" t="s">
        <v>2022</v>
      </c>
      <c r="DY293" s="236"/>
      <c r="DZ293" s="236"/>
    </row>
    <row r="294" spans="2:130" x14ac:dyDescent="0.2">
      <c r="B294" s="236" t="s">
        <v>2582</v>
      </c>
      <c r="C294" s="236">
        <v>671</v>
      </c>
      <c r="AW294" s="236"/>
      <c r="AX294" s="236"/>
      <c r="CW294" s="552" t="s">
        <v>1460</v>
      </c>
      <c r="CX294" s="553" t="s">
        <v>1461</v>
      </c>
      <c r="CY294" s="236" t="s">
        <v>1211</v>
      </c>
      <c r="CZ294" s="236" t="s">
        <v>541</v>
      </c>
      <c r="DY294" s="236"/>
      <c r="DZ294" s="236"/>
    </row>
    <row r="295" spans="2:130" x14ac:dyDescent="0.2">
      <c r="B295" s="236" t="s">
        <v>2583</v>
      </c>
      <c r="C295" s="236">
        <v>1378</v>
      </c>
      <c r="AW295" s="236"/>
      <c r="AX295" s="236"/>
      <c r="CW295" s="552" t="s">
        <v>1462</v>
      </c>
      <c r="CX295" s="553" t="s">
        <v>1463</v>
      </c>
      <c r="CY295" s="236" t="s">
        <v>6</v>
      </c>
      <c r="CZ295" s="236" t="s">
        <v>2023</v>
      </c>
      <c r="DY295" s="236"/>
      <c r="DZ295" s="236"/>
    </row>
    <row r="296" spans="2:130" x14ac:dyDescent="0.2">
      <c r="B296" s="236" t="s">
        <v>2584</v>
      </c>
      <c r="C296" s="236">
        <v>1337</v>
      </c>
      <c r="AW296" s="236"/>
      <c r="AX296" s="236"/>
      <c r="CW296" s="552" t="s">
        <v>1464</v>
      </c>
      <c r="CX296" s="553" t="s">
        <v>1465</v>
      </c>
      <c r="CY296" s="236" t="s">
        <v>6</v>
      </c>
      <c r="CZ296" s="236" t="s">
        <v>2024</v>
      </c>
      <c r="DY296" s="236"/>
      <c r="DZ296" s="236"/>
    </row>
    <row r="297" spans="2:130" x14ac:dyDescent="0.2">
      <c r="B297" s="236" t="s">
        <v>2585</v>
      </c>
      <c r="C297" s="236">
        <v>200</v>
      </c>
      <c r="AW297" s="236"/>
      <c r="AX297" s="236"/>
      <c r="CW297" s="552" t="s">
        <v>1466</v>
      </c>
      <c r="CX297" s="553" t="s">
        <v>1467</v>
      </c>
      <c r="CY297" s="236" t="s">
        <v>6</v>
      </c>
      <c r="CZ297" s="236" t="s">
        <v>2025</v>
      </c>
      <c r="DY297" s="236"/>
      <c r="DZ297" s="236"/>
    </row>
    <row r="298" spans="2:130" x14ac:dyDescent="0.2">
      <c r="B298" s="236" t="s">
        <v>2586</v>
      </c>
      <c r="C298" s="236">
        <v>1007</v>
      </c>
      <c r="AW298" s="236"/>
      <c r="AX298" s="236"/>
      <c r="CW298" s="552" t="s">
        <v>1468</v>
      </c>
      <c r="CX298" s="553" t="s">
        <v>1469</v>
      </c>
      <c r="CY298" s="236" t="s">
        <v>6</v>
      </c>
      <c r="CZ298" s="236" t="s">
        <v>2026</v>
      </c>
      <c r="DY298" s="236"/>
      <c r="DZ298" s="236"/>
    </row>
    <row r="299" spans="2:130" x14ac:dyDescent="0.2">
      <c r="B299" s="236" t="s">
        <v>2587</v>
      </c>
      <c r="C299" s="236">
        <v>1909</v>
      </c>
      <c r="AW299" s="236"/>
      <c r="AX299" s="236"/>
      <c r="CW299" s="552" t="s">
        <v>1470</v>
      </c>
      <c r="CX299" s="553" t="s">
        <v>1471</v>
      </c>
      <c r="CY299" s="236" t="s">
        <v>6</v>
      </c>
      <c r="CZ299" s="236" t="s">
        <v>541</v>
      </c>
      <c r="DY299" s="236"/>
      <c r="DZ299" s="236"/>
    </row>
    <row r="300" spans="2:130" x14ac:dyDescent="0.2">
      <c r="B300" s="236" t="s">
        <v>2588</v>
      </c>
      <c r="C300" s="236">
        <v>109</v>
      </c>
      <c r="AW300" s="236"/>
      <c r="AX300" s="236"/>
      <c r="CW300" s="552" t="s">
        <v>1472</v>
      </c>
      <c r="CX300" s="553" t="s">
        <v>1473</v>
      </c>
      <c r="CY300" s="236" t="s">
        <v>6</v>
      </c>
      <c r="CZ300" s="236" t="s">
        <v>2027</v>
      </c>
      <c r="DY300" s="236"/>
      <c r="DZ300" s="236"/>
    </row>
    <row r="301" spans="2:130" x14ac:dyDescent="0.2">
      <c r="B301" s="236" t="s">
        <v>2589</v>
      </c>
      <c r="C301" s="236">
        <v>503</v>
      </c>
      <c r="AW301" s="236"/>
      <c r="AX301" s="236"/>
      <c r="CW301" s="552" t="s">
        <v>1474</v>
      </c>
      <c r="CX301" s="553" t="s">
        <v>1475</v>
      </c>
      <c r="CY301" s="236" t="s">
        <v>6</v>
      </c>
      <c r="CZ301" s="236" t="s">
        <v>2028</v>
      </c>
      <c r="DY301" s="236"/>
      <c r="DZ301" s="236"/>
    </row>
    <row r="302" spans="2:130" x14ac:dyDescent="0.2">
      <c r="B302" s="236" t="s">
        <v>2590</v>
      </c>
      <c r="C302" s="236">
        <v>519</v>
      </c>
      <c r="AW302" s="236"/>
      <c r="AX302" s="236"/>
      <c r="CW302" s="552" t="s">
        <v>1476</v>
      </c>
      <c r="CX302" s="553" t="s">
        <v>1477</v>
      </c>
      <c r="CY302" s="236" t="s">
        <v>6</v>
      </c>
      <c r="CZ302" s="236" t="s">
        <v>2029</v>
      </c>
      <c r="DY302" s="236"/>
      <c r="DZ302" s="236"/>
    </row>
    <row r="303" spans="2:130" x14ac:dyDescent="0.2">
      <c r="B303" s="236" t="s">
        <v>2591</v>
      </c>
      <c r="C303" s="236">
        <v>1320</v>
      </c>
      <c r="AW303" s="236"/>
      <c r="AX303" s="236"/>
      <c r="CW303" s="552" t="s">
        <v>1478</v>
      </c>
      <c r="CX303" s="553" t="s">
        <v>1479</v>
      </c>
      <c r="CY303" s="236" t="s">
        <v>6</v>
      </c>
      <c r="CZ303" s="236" t="s">
        <v>541</v>
      </c>
      <c r="DY303" s="236"/>
      <c r="DZ303" s="236"/>
    </row>
    <row r="304" spans="2:130" x14ac:dyDescent="0.2">
      <c r="B304" s="236" t="s">
        <v>2592</v>
      </c>
      <c r="C304" s="236">
        <v>1622</v>
      </c>
      <c r="AW304" s="236"/>
      <c r="AX304" s="236"/>
      <c r="CW304" s="552" t="s">
        <v>1480</v>
      </c>
      <c r="CX304" s="553" t="s">
        <v>1481</v>
      </c>
      <c r="CY304" s="236" t="s">
        <v>6</v>
      </c>
      <c r="CZ304" s="236" t="s">
        <v>2030</v>
      </c>
      <c r="DY304" s="236"/>
      <c r="DZ304" s="236"/>
    </row>
    <row r="305" spans="2:130" x14ac:dyDescent="0.2">
      <c r="B305" s="236" t="s">
        <v>2593</v>
      </c>
      <c r="C305" s="236">
        <v>2583</v>
      </c>
      <c r="AW305" s="236"/>
      <c r="AX305" s="236"/>
      <c r="CW305" s="552" t="s">
        <v>1482</v>
      </c>
      <c r="CX305" s="553" t="s">
        <v>1483</v>
      </c>
      <c r="CY305" s="236" t="s">
        <v>6</v>
      </c>
      <c r="CZ305" s="236" t="s">
        <v>541</v>
      </c>
      <c r="DY305" s="236"/>
      <c r="DZ305" s="236"/>
    </row>
    <row r="306" spans="2:130" x14ac:dyDescent="0.2">
      <c r="B306" s="236" t="s">
        <v>2594</v>
      </c>
      <c r="C306" s="236">
        <v>198</v>
      </c>
      <c r="AW306" s="236"/>
      <c r="AX306" s="236"/>
      <c r="CW306" s="552" t="s">
        <v>1484</v>
      </c>
      <c r="CX306" s="553" t="s">
        <v>1485</v>
      </c>
      <c r="CY306" s="236" t="s">
        <v>6</v>
      </c>
      <c r="CZ306" s="236" t="s">
        <v>2031</v>
      </c>
      <c r="DY306" s="236"/>
      <c r="DZ306" s="236"/>
    </row>
    <row r="307" spans="2:130" x14ac:dyDescent="0.2">
      <c r="B307" s="236" t="s">
        <v>2595</v>
      </c>
      <c r="C307" s="236">
        <v>2245</v>
      </c>
      <c r="AW307" s="236"/>
      <c r="AX307" s="236"/>
      <c r="CW307" s="552" t="s">
        <v>1486</v>
      </c>
      <c r="CX307" s="553" t="s">
        <v>1487</v>
      </c>
      <c r="CY307" s="236" t="s">
        <v>6</v>
      </c>
      <c r="CZ307" s="236" t="s">
        <v>541</v>
      </c>
      <c r="DY307" s="236"/>
      <c r="DZ307" s="236"/>
    </row>
    <row r="308" spans="2:130" x14ac:dyDescent="0.2">
      <c r="B308" s="236" t="s">
        <v>2596</v>
      </c>
      <c r="C308" s="236">
        <v>2247</v>
      </c>
      <c r="AW308" s="236"/>
      <c r="AX308" s="236"/>
      <c r="CW308" s="552" t="s">
        <v>1488</v>
      </c>
      <c r="CX308" s="553" t="s">
        <v>1489</v>
      </c>
      <c r="CY308" s="236" t="s">
        <v>6</v>
      </c>
      <c r="CZ308" s="236" t="s">
        <v>2032</v>
      </c>
      <c r="DY308" s="236"/>
      <c r="DZ308" s="236"/>
    </row>
    <row r="309" spans="2:130" x14ac:dyDescent="0.2">
      <c r="B309" s="236" t="s">
        <v>2597</v>
      </c>
      <c r="C309" s="236">
        <v>1623</v>
      </c>
      <c r="AW309" s="236"/>
      <c r="AX309" s="236"/>
      <c r="CW309" s="552" t="s">
        <v>1490</v>
      </c>
      <c r="CX309" s="553" t="s">
        <v>1491</v>
      </c>
      <c r="CY309" s="236" t="s">
        <v>6</v>
      </c>
      <c r="CZ309" s="236" t="s">
        <v>541</v>
      </c>
      <c r="DY309" s="236"/>
      <c r="DZ309" s="236"/>
    </row>
    <row r="310" spans="2:130" x14ac:dyDescent="0.2">
      <c r="B310" s="236" t="s">
        <v>2598</v>
      </c>
      <c r="C310" s="236">
        <v>285</v>
      </c>
      <c r="AW310" s="236"/>
      <c r="AX310" s="236"/>
      <c r="CW310" s="552" t="s">
        <v>1492</v>
      </c>
      <c r="CX310" s="553" t="s">
        <v>1493</v>
      </c>
      <c r="CY310" s="236" t="s">
        <v>6</v>
      </c>
      <c r="CZ310" s="236" t="s">
        <v>2033</v>
      </c>
      <c r="DY310" s="236"/>
      <c r="DZ310" s="236"/>
    </row>
    <row r="311" spans="2:130" x14ac:dyDescent="0.2">
      <c r="B311" s="236" t="s">
        <v>2599</v>
      </c>
      <c r="C311" s="236">
        <v>1850</v>
      </c>
      <c r="AW311" s="236"/>
      <c r="AX311" s="236"/>
      <c r="CW311" s="552" t="s">
        <v>1494</v>
      </c>
      <c r="CX311" s="553" t="s">
        <v>1495</v>
      </c>
      <c r="CY311" s="236" t="s">
        <v>6</v>
      </c>
      <c r="CZ311" s="236" t="s">
        <v>2034</v>
      </c>
      <c r="DY311" s="236"/>
      <c r="DZ311" s="236"/>
    </row>
    <row r="312" spans="2:130" x14ac:dyDescent="0.2">
      <c r="B312" s="236" t="s">
        <v>2600</v>
      </c>
      <c r="C312" s="236">
        <v>57</v>
      </c>
      <c r="AW312" s="236"/>
      <c r="AX312" s="236"/>
      <c r="CW312" s="552" t="s">
        <v>1496</v>
      </c>
      <c r="CX312" s="553" t="s">
        <v>1497</v>
      </c>
      <c r="CY312" s="236" t="s">
        <v>6</v>
      </c>
      <c r="CZ312" s="236" t="s">
        <v>2035</v>
      </c>
      <c r="DY312" s="236"/>
      <c r="DZ312" s="236"/>
    </row>
    <row r="313" spans="2:130" x14ac:dyDescent="0.2">
      <c r="B313" s="236" t="s">
        <v>2601</v>
      </c>
      <c r="C313" s="236">
        <v>1846</v>
      </c>
      <c r="AW313" s="236"/>
      <c r="AX313" s="236"/>
      <c r="CW313" s="552" t="s">
        <v>1498</v>
      </c>
      <c r="CX313" s="553" t="s">
        <v>1499</v>
      </c>
      <c r="CY313" s="236" t="s">
        <v>6</v>
      </c>
      <c r="CZ313" s="236" t="s">
        <v>2036</v>
      </c>
      <c r="DY313" s="236"/>
      <c r="DZ313" s="236"/>
    </row>
    <row r="314" spans="2:130" x14ac:dyDescent="0.2">
      <c r="B314" s="236" t="s">
        <v>2602</v>
      </c>
      <c r="C314" s="236">
        <v>1928</v>
      </c>
      <c r="AW314" s="236"/>
      <c r="AX314" s="236"/>
      <c r="CW314" s="552" t="s">
        <v>1500</v>
      </c>
      <c r="CX314" s="553" t="s">
        <v>762</v>
      </c>
      <c r="CY314" s="236" t="s">
        <v>6</v>
      </c>
      <c r="CZ314" s="236" t="s">
        <v>2037</v>
      </c>
      <c r="DY314" s="236"/>
      <c r="DZ314" s="236"/>
    </row>
    <row r="315" spans="2:130" x14ac:dyDescent="0.2">
      <c r="B315" s="236" t="s">
        <v>2603</v>
      </c>
      <c r="C315" s="236">
        <v>214</v>
      </c>
      <c r="AW315" s="236"/>
      <c r="AX315" s="236"/>
      <c r="CW315" s="552" t="s">
        <v>1501</v>
      </c>
      <c r="CX315" s="553" t="s">
        <v>1502</v>
      </c>
      <c r="CY315" s="236" t="s">
        <v>6</v>
      </c>
      <c r="CZ315" s="236" t="s">
        <v>2038</v>
      </c>
      <c r="DY315" s="236"/>
      <c r="DZ315" s="236"/>
    </row>
    <row r="316" spans="2:130" x14ac:dyDescent="0.2">
      <c r="B316" s="236" t="s">
        <v>2604</v>
      </c>
      <c r="C316" s="236">
        <v>1300</v>
      </c>
      <c r="AW316" s="236"/>
      <c r="AX316" s="236"/>
      <c r="CW316" s="552" t="s">
        <v>1503</v>
      </c>
      <c r="CX316" s="553" t="s">
        <v>1504</v>
      </c>
      <c r="CY316" s="236" t="s">
        <v>6</v>
      </c>
      <c r="CZ316" s="236" t="s">
        <v>2039</v>
      </c>
      <c r="DY316" s="236"/>
      <c r="DZ316" s="236"/>
    </row>
    <row r="317" spans="2:130" x14ac:dyDescent="0.2">
      <c r="B317" s="236" t="s">
        <v>2605</v>
      </c>
      <c r="C317" s="236">
        <v>2115</v>
      </c>
      <c r="AW317" s="236"/>
      <c r="AX317" s="236"/>
      <c r="CW317" s="552" t="s">
        <v>1505</v>
      </c>
      <c r="CX317" s="553" t="s">
        <v>1506</v>
      </c>
      <c r="CY317" s="236" t="s">
        <v>6</v>
      </c>
      <c r="CZ317" s="236" t="s">
        <v>2040</v>
      </c>
      <c r="DY317" s="236"/>
      <c r="DZ317" s="236"/>
    </row>
    <row r="318" spans="2:130" x14ac:dyDescent="0.2">
      <c r="B318" s="236" t="s">
        <v>2606</v>
      </c>
      <c r="C318" s="236">
        <v>1844</v>
      </c>
      <c r="AW318" s="236"/>
      <c r="AX318" s="236"/>
      <c r="CW318" s="552" t="s">
        <v>1507</v>
      </c>
      <c r="CX318" s="553" t="s">
        <v>1508</v>
      </c>
      <c r="CY318" s="236" t="s">
        <v>6</v>
      </c>
      <c r="CZ318" s="236" t="s">
        <v>2041</v>
      </c>
      <c r="DY318" s="236"/>
      <c r="DZ318" s="236"/>
    </row>
    <row r="319" spans="2:130" x14ac:dyDescent="0.2">
      <c r="B319" s="236" t="s">
        <v>2607</v>
      </c>
      <c r="C319" s="236">
        <v>2489</v>
      </c>
      <c r="AW319" s="236"/>
      <c r="AX319" s="236"/>
      <c r="CW319" s="552" t="s">
        <v>1509</v>
      </c>
      <c r="CX319" s="553" t="s">
        <v>1510</v>
      </c>
      <c r="CY319" s="236" t="s">
        <v>6</v>
      </c>
      <c r="CZ319" s="236" t="s">
        <v>2042</v>
      </c>
      <c r="DY319" s="236"/>
      <c r="DZ319" s="236"/>
    </row>
    <row r="320" spans="2:130" x14ac:dyDescent="0.2">
      <c r="B320" s="236" t="s">
        <v>2608</v>
      </c>
      <c r="C320" s="236">
        <v>1815</v>
      </c>
      <c r="AW320" s="236"/>
      <c r="AX320" s="236"/>
      <c r="CW320" s="552" t="s">
        <v>1511</v>
      </c>
      <c r="CX320" s="553" t="s">
        <v>1512</v>
      </c>
      <c r="CY320" s="236" t="s">
        <v>6</v>
      </c>
      <c r="CZ320" s="236" t="s">
        <v>2043</v>
      </c>
      <c r="DY320" s="236"/>
      <c r="DZ320" s="236"/>
    </row>
    <row r="321" spans="2:130" x14ac:dyDescent="0.2">
      <c r="B321" s="236" t="s">
        <v>2609</v>
      </c>
      <c r="C321" s="236">
        <v>65</v>
      </c>
      <c r="AW321" s="236"/>
      <c r="AX321" s="236"/>
      <c r="CW321" s="552" t="s">
        <v>1513</v>
      </c>
      <c r="CX321" s="553" t="s">
        <v>1514</v>
      </c>
      <c r="CY321" s="236" t="s">
        <v>6</v>
      </c>
      <c r="CZ321" s="236" t="s">
        <v>2044</v>
      </c>
      <c r="DY321" s="236"/>
      <c r="DZ321" s="236"/>
    </row>
    <row r="322" spans="2:130" x14ac:dyDescent="0.2">
      <c r="B322" s="236" t="s">
        <v>2610</v>
      </c>
      <c r="C322" s="236">
        <v>1190</v>
      </c>
      <c r="AW322" s="236"/>
      <c r="AX322" s="236"/>
      <c r="CW322" s="552" t="s">
        <v>1515</v>
      </c>
      <c r="CX322" s="553" t="s">
        <v>1516</v>
      </c>
      <c r="CY322" s="236" t="s">
        <v>6</v>
      </c>
      <c r="CZ322" s="236" t="s">
        <v>2045</v>
      </c>
      <c r="DY322" s="236"/>
      <c r="DZ322" s="236"/>
    </row>
    <row r="323" spans="2:130" x14ac:dyDescent="0.2">
      <c r="B323" s="236" t="s">
        <v>2611</v>
      </c>
      <c r="C323" s="236">
        <v>420</v>
      </c>
      <c r="AW323" s="236"/>
      <c r="AX323" s="236"/>
      <c r="CW323" s="552" t="s">
        <v>1517</v>
      </c>
      <c r="CX323" s="553" t="s">
        <v>1518</v>
      </c>
      <c r="CY323" s="236" t="s">
        <v>6</v>
      </c>
      <c r="CZ323" s="236" t="s">
        <v>2046</v>
      </c>
      <c r="DY323" s="236"/>
      <c r="DZ323" s="236"/>
    </row>
    <row r="324" spans="2:130" x14ac:dyDescent="0.2">
      <c r="B324" s="236" t="s">
        <v>2612</v>
      </c>
      <c r="C324" s="236">
        <v>2020</v>
      </c>
      <c r="AW324" s="236"/>
      <c r="AX324" s="236"/>
      <c r="CW324" s="552" t="s">
        <v>1519</v>
      </c>
      <c r="CX324" s="553" t="s">
        <v>1520</v>
      </c>
      <c r="CY324" s="236" t="s">
        <v>6</v>
      </c>
      <c r="CZ324" s="236" t="s">
        <v>2047</v>
      </c>
      <c r="DY324" s="236"/>
      <c r="DZ324" s="236"/>
    </row>
    <row r="325" spans="2:130" x14ac:dyDescent="0.2">
      <c r="B325" s="236" t="s">
        <v>2613</v>
      </c>
      <c r="C325" s="236">
        <v>2550</v>
      </c>
      <c r="AW325" s="236"/>
      <c r="AX325" s="236"/>
      <c r="CW325" s="552" t="s">
        <v>1521</v>
      </c>
      <c r="CX325" s="553" t="s">
        <v>1522</v>
      </c>
      <c r="CY325" s="236" t="s">
        <v>6</v>
      </c>
      <c r="CZ325" s="236" t="s">
        <v>2048</v>
      </c>
      <c r="DY325" s="236"/>
      <c r="DZ325" s="236"/>
    </row>
    <row r="326" spans="2:130" x14ac:dyDescent="0.2">
      <c r="B326" s="236" t="s">
        <v>2614</v>
      </c>
      <c r="C326" s="236">
        <v>2133</v>
      </c>
      <c r="AW326" s="236"/>
      <c r="AX326" s="236"/>
      <c r="CW326" s="552" t="s">
        <v>1523</v>
      </c>
      <c r="CX326" s="553" t="s">
        <v>1524</v>
      </c>
      <c r="CY326" s="236" t="s">
        <v>6</v>
      </c>
      <c r="CZ326" s="236" t="s">
        <v>2049</v>
      </c>
      <c r="DY326" s="236"/>
      <c r="DZ326" s="236"/>
    </row>
    <row r="327" spans="2:130" x14ac:dyDescent="0.2">
      <c r="B327" s="236" t="s">
        <v>2615</v>
      </c>
      <c r="C327" s="236">
        <v>160</v>
      </c>
      <c r="AW327" s="236"/>
      <c r="AX327" s="236"/>
      <c r="CW327" s="552" t="s">
        <v>1525</v>
      </c>
      <c r="CX327" s="553" t="s">
        <v>1526</v>
      </c>
      <c r="CY327" s="236" t="s">
        <v>6</v>
      </c>
      <c r="CZ327" s="236" t="s">
        <v>2050</v>
      </c>
      <c r="DY327" s="236"/>
      <c r="DZ327" s="236"/>
    </row>
    <row r="328" spans="2:130" x14ac:dyDescent="0.2">
      <c r="B328" s="236" t="s">
        <v>2616</v>
      </c>
      <c r="C328" s="236">
        <v>1379</v>
      </c>
      <c r="AW328" s="236"/>
      <c r="AX328" s="236"/>
      <c r="CW328" s="552" t="s">
        <v>1527</v>
      </c>
      <c r="CX328" s="553" t="s">
        <v>1528</v>
      </c>
      <c r="CY328" s="236" t="s">
        <v>6</v>
      </c>
      <c r="CZ328" s="236" t="s">
        <v>2051</v>
      </c>
      <c r="DY328" s="236"/>
      <c r="DZ328" s="236"/>
    </row>
    <row r="329" spans="2:130" x14ac:dyDescent="0.2">
      <c r="B329" s="236" t="s">
        <v>2617</v>
      </c>
      <c r="C329" s="236">
        <v>1797</v>
      </c>
      <c r="AW329" s="236"/>
      <c r="AX329" s="236"/>
      <c r="CW329" s="552" t="s">
        <v>1529</v>
      </c>
      <c r="CX329" s="553" t="s">
        <v>1530</v>
      </c>
      <c r="CY329" s="236" t="s">
        <v>6</v>
      </c>
      <c r="CZ329" s="236" t="s">
        <v>2052</v>
      </c>
      <c r="DY329" s="236"/>
      <c r="DZ329" s="236"/>
    </row>
    <row r="330" spans="2:130" x14ac:dyDescent="0.2">
      <c r="B330" s="236" t="s">
        <v>2618</v>
      </c>
      <c r="C330" s="236">
        <v>2453</v>
      </c>
      <c r="AW330" s="236"/>
      <c r="AX330" s="236"/>
      <c r="CW330" s="552" t="s">
        <v>1531</v>
      </c>
      <c r="CX330" s="553" t="s">
        <v>1532</v>
      </c>
      <c r="CY330" s="236" t="s">
        <v>6</v>
      </c>
      <c r="CZ330" s="236" t="s">
        <v>2053</v>
      </c>
      <c r="DY330" s="236"/>
      <c r="DZ330" s="236"/>
    </row>
    <row r="331" spans="2:130" x14ac:dyDescent="0.2">
      <c r="B331" s="236" t="s">
        <v>2619</v>
      </c>
      <c r="C331" s="236">
        <v>232</v>
      </c>
      <c r="AW331" s="236"/>
      <c r="AX331" s="236"/>
      <c r="CW331" s="552" t="s">
        <v>1533</v>
      </c>
      <c r="CX331" s="553" t="s">
        <v>1534</v>
      </c>
      <c r="CY331" s="236" t="s">
        <v>6</v>
      </c>
      <c r="CZ331" s="236" t="s">
        <v>2054</v>
      </c>
      <c r="DY331" s="236"/>
      <c r="DZ331" s="236"/>
    </row>
    <row r="332" spans="2:130" x14ac:dyDescent="0.2">
      <c r="B332" s="236" t="s">
        <v>2620</v>
      </c>
      <c r="C332" s="236">
        <v>1782</v>
      </c>
      <c r="AW332" s="236"/>
      <c r="AX332" s="236"/>
      <c r="CW332" s="552" t="s">
        <v>1535</v>
      </c>
      <c r="CX332" s="553" t="s">
        <v>1318</v>
      </c>
      <c r="CY332" s="236" t="s">
        <v>6</v>
      </c>
      <c r="CZ332" s="236" t="s">
        <v>2055</v>
      </c>
      <c r="DY332" s="236"/>
      <c r="DZ332" s="236"/>
    </row>
    <row r="333" spans="2:130" x14ac:dyDescent="0.2">
      <c r="B333" s="236" t="s">
        <v>2621</v>
      </c>
      <c r="C333" s="236">
        <v>2282</v>
      </c>
      <c r="AW333" s="236"/>
      <c r="AX333" s="236"/>
      <c r="CW333" s="552" t="s">
        <v>1536</v>
      </c>
      <c r="CX333" s="553" t="s">
        <v>1537</v>
      </c>
      <c r="CY333" s="236" t="s">
        <v>6</v>
      </c>
      <c r="CZ333" s="236" t="s">
        <v>1973</v>
      </c>
      <c r="DY333" s="236"/>
      <c r="DZ333" s="236"/>
    </row>
    <row r="334" spans="2:130" x14ac:dyDescent="0.2">
      <c r="B334" s="236" t="s">
        <v>2622</v>
      </c>
      <c r="C334" s="236">
        <v>912</v>
      </c>
      <c r="AW334" s="236"/>
      <c r="AX334" s="236"/>
      <c r="CW334" s="552" t="s">
        <v>1538</v>
      </c>
      <c r="CX334" s="553" t="s">
        <v>1539</v>
      </c>
      <c r="CY334" s="236" t="s">
        <v>6</v>
      </c>
      <c r="CZ334" s="236" t="s">
        <v>2056</v>
      </c>
      <c r="DY334" s="236"/>
      <c r="DZ334" s="236"/>
    </row>
    <row r="335" spans="2:130" x14ac:dyDescent="0.2">
      <c r="B335" s="236" t="s">
        <v>2623</v>
      </c>
      <c r="C335" s="236">
        <v>231</v>
      </c>
      <c r="AW335" s="236"/>
      <c r="AX335" s="236"/>
      <c r="CW335" s="552" t="s">
        <v>1540</v>
      </c>
      <c r="CX335" s="553" t="s">
        <v>1541</v>
      </c>
      <c r="CY335" s="236" t="s">
        <v>6</v>
      </c>
      <c r="CZ335" s="236" t="s">
        <v>1903</v>
      </c>
      <c r="DY335" s="236"/>
      <c r="DZ335" s="236"/>
    </row>
    <row r="336" spans="2:130" x14ac:dyDescent="0.2">
      <c r="B336" s="236" t="s">
        <v>2624</v>
      </c>
      <c r="C336" s="236">
        <v>211</v>
      </c>
      <c r="AW336" s="236"/>
      <c r="AX336" s="236"/>
      <c r="CW336" s="552" t="s">
        <v>1542</v>
      </c>
      <c r="CX336" s="553" t="s">
        <v>1543</v>
      </c>
      <c r="CY336" s="236" t="s">
        <v>6</v>
      </c>
      <c r="CZ336" s="236" t="s">
        <v>2057</v>
      </c>
      <c r="DY336" s="236"/>
      <c r="DZ336" s="236"/>
    </row>
    <row r="337" spans="2:130" x14ac:dyDescent="0.2">
      <c r="B337" s="236" t="s">
        <v>2625</v>
      </c>
      <c r="C337" s="236">
        <v>2248</v>
      </c>
      <c r="AW337" s="236"/>
      <c r="AX337" s="236"/>
      <c r="CW337" s="552" t="s">
        <v>1544</v>
      </c>
      <c r="CX337" s="553" t="s">
        <v>1545</v>
      </c>
      <c r="CY337" s="236" t="s">
        <v>6</v>
      </c>
      <c r="CZ337" s="236" t="s">
        <v>2058</v>
      </c>
      <c r="DY337" s="236"/>
      <c r="DZ337" s="236"/>
    </row>
    <row r="338" spans="2:130" x14ac:dyDescent="0.2">
      <c r="B338" s="236" t="s">
        <v>2626</v>
      </c>
      <c r="C338" s="236">
        <v>2249</v>
      </c>
      <c r="AW338" s="236"/>
      <c r="AX338" s="236"/>
      <c r="CW338" s="552" t="s">
        <v>1546</v>
      </c>
      <c r="CX338" s="553" t="s">
        <v>1547</v>
      </c>
      <c r="CY338" s="236" t="s">
        <v>6</v>
      </c>
      <c r="CZ338" s="236" t="s">
        <v>541</v>
      </c>
      <c r="DY338" s="236"/>
      <c r="DZ338" s="236"/>
    </row>
    <row r="339" spans="2:130" x14ac:dyDescent="0.2">
      <c r="B339" s="236" t="s">
        <v>2627</v>
      </c>
      <c r="C339" s="236">
        <v>2251</v>
      </c>
      <c r="AW339" s="236"/>
      <c r="AX339" s="236"/>
      <c r="CW339" s="552" t="s">
        <v>1548</v>
      </c>
      <c r="CX339" s="553" t="s">
        <v>1549</v>
      </c>
      <c r="CY339" s="236" t="s">
        <v>6</v>
      </c>
      <c r="CZ339" s="236" t="s">
        <v>541</v>
      </c>
      <c r="DY339" s="236"/>
      <c r="DZ339" s="236"/>
    </row>
    <row r="340" spans="2:130" x14ac:dyDescent="0.2">
      <c r="B340" s="236" t="s">
        <v>2628</v>
      </c>
      <c r="C340" s="236">
        <v>2490</v>
      </c>
      <c r="AW340" s="236"/>
      <c r="AX340" s="236"/>
      <c r="CW340" s="552" t="s">
        <v>1550</v>
      </c>
      <c r="CX340" s="553" t="s">
        <v>1551</v>
      </c>
      <c r="CY340" s="236" t="s">
        <v>6</v>
      </c>
      <c r="CZ340" s="236" t="s">
        <v>541</v>
      </c>
      <c r="DY340" s="236"/>
      <c r="DZ340" s="236"/>
    </row>
    <row r="341" spans="2:130" x14ac:dyDescent="0.2">
      <c r="B341" s="236" t="s">
        <v>2629</v>
      </c>
      <c r="C341" s="236">
        <v>1720</v>
      </c>
      <c r="AW341" s="236"/>
      <c r="AX341" s="236"/>
      <c r="CW341" s="552" t="s">
        <v>1552</v>
      </c>
      <c r="CX341" s="553" t="s">
        <v>1553</v>
      </c>
      <c r="CY341" s="236" t="s">
        <v>6</v>
      </c>
      <c r="CZ341" s="236" t="s">
        <v>541</v>
      </c>
      <c r="DY341" s="236"/>
      <c r="DZ341" s="236"/>
    </row>
    <row r="342" spans="2:130" x14ac:dyDescent="0.2">
      <c r="B342" s="236" t="s">
        <v>2630</v>
      </c>
      <c r="C342" s="236">
        <v>2575</v>
      </c>
      <c r="AW342" s="236"/>
      <c r="AX342" s="236"/>
      <c r="CW342" s="552" t="s">
        <v>1554</v>
      </c>
      <c r="CX342" s="553" t="s">
        <v>1555</v>
      </c>
      <c r="CY342" s="236" t="s">
        <v>6</v>
      </c>
      <c r="CZ342" s="236" t="s">
        <v>2059</v>
      </c>
      <c r="DY342" s="236"/>
      <c r="DZ342" s="236"/>
    </row>
    <row r="343" spans="2:130" x14ac:dyDescent="0.2">
      <c r="B343" s="236" t="s">
        <v>2631</v>
      </c>
      <c r="C343" s="236">
        <v>2611</v>
      </c>
      <c r="AW343" s="236"/>
      <c r="AX343" s="236"/>
      <c r="CW343" s="552" t="s">
        <v>1556</v>
      </c>
      <c r="CX343" s="553" t="s">
        <v>802</v>
      </c>
      <c r="CY343" s="236" t="s">
        <v>6</v>
      </c>
      <c r="CZ343" s="236" t="s">
        <v>2060</v>
      </c>
      <c r="DY343" s="236"/>
      <c r="DZ343" s="236"/>
    </row>
    <row r="344" spans="2:130" x14ac:dyDescent="0.2">
      <c r="B344" s="236" t="s">
        <v>2632</v>
      </c>
      <c r="C344" s="236">
        <v>907</v>
      </c>
      <c r="AW344" s="236"/>
      <c r="AX344" s="236"/>
      <c r="CW344" s="552" t="s">
        <v>1557</v>
      </c>
      <c r="CX344" s="553" t="s">
        <v>1558</v>
      </c>
      <c r="CY344" s="236" t="s">
        <v>6</v>
      </c>
      <c r="CZ344" s="236" t="s">
        <v>2061</v>
      </c>
      <c r="DY344" s="236"/>
      <c r="DZ344" s="236"/>
    </row>
    <row r="345" spans="2:130" x14ac:dyDescent="0.2">
      <c r="B345" s="236" t="s">
        <v>2633</v>
      </c>
      <c r="C345" s="236">
        <v>410</v>
      </c>
      <c r="AW345" s="236"/>
      <c r="AX345" s="236"/>
      <c r="CW345" s="552" t="s">
        <v>1559</v>
      </c>
      <c r="CX345" s="553" t="s">
        <v>1560</v>
      </c>
      <c r="CY345" s="236" t="s">
        <v>6</v>
      </c>
      <c r="CZ345" s="236" t="s">
        <v>2062</v>
      </c>
      <c r="DY345" s="236"/>
      <c r="DZ345" s="236"/>
    </row>
    <row r="346" spans="2:130" x14ac:dyDescent="0.2">
      <c r="B346" s="236" t="s">
        <v>2634</v>
      </c>
      <c r="C346" s="236">
        <v>2399</v>
      </c>
      <c r="AW346" s="236"/>
      <c r="AX346" s="236"/>
      <c r="CW346" s="552" t="s">
        <v>1561</v>
      </c>
      <c r="CX346" s="553" t="s">
        <v>1562</v>
      </c>
      <c r="CY346" s="236" t="s">
        <v>6</v>
      </c>
      <c r="CZ346" s="236" t="s">
        <v>2063</v>
      </c>
      <c r="DY346" s="236"/>
      <c r="DZ346" s="236"/>
    </row>
    <row r="347" spans="2:130" x14ac:dyDescent="0.2">
      <c r="B347" s="236" t="s">
        <v>2635</v>
      </c>
      <c r="C347" s="236">
        <v>2400</v>
      </c>
      <c r="AW347" s="236"/>
      <c r="AX347" s="236"/>
      <c r="CW347" s="552" t="s">
        <v>1563</v>
      </c>
      <c r="CX347" s="553" t="s">
        <v>1564</v>
      </c>
      <c r="CY347" s="236" t="s">
        <v>6</v>
      </c>
      <c r="CZ347" s="236" t="s">
        <v>2064</v>
      </c>
      <c r="DY347" s="236"/>
      <c r="DZ347" s="236"/>
    </row>
    <row r="348" spans="2:130" x14ac:dyDescent="0.2">
      <c r="B348" s="236" t="s">
        <v>2636</v>
      </c>
      <c r="C348" s="236">
        <v>2194</v>
      </c>
      <c r="AW348" s="236"/>
      <c r="AX348" s="236"/>
      <c r="CW348" s="552" t="s">
        <v>1565</v>
      </c>
      <c r="CX348" s="553" t="s">
        <v>1566</v>
      </c>
      <c r="CY348" s="236" t="s">
        <v>6</v>
      </c>
      <c r="CZ348" s="236" t="s">
        <v>2065</v>
      </c>
      <c r="DY348" s="236"/>
      <c r="DZ348" s="236"/>
    </row>
    <row r="349" spans="2:130" x14ac:dyDescent="0.2">
      <c r="B349" s="236" t="s">
        <v>2637</v>
      </c>
      <c r="C349" s="236">
        <v>1624</v>
      </c>
      <c r="AW349" s="236"/>
      <c r="AX349" s="236"/>
      <c r="CW349" s="552" t="s">
        <v>1567</v>
      </c>
      <c r="CX349" s="553" t="s">
        <v>1568</v>
      </c>
      <c r="CY349" s="236" t="s">
        <v>6</v>
      </c>
      <c r="CZ349" s="236" t="s">
        <v>2066</v>
      </c>
      <c r="DY349" s="236"/>
      <c r="DZ349" s="236"/>
    </row>
    <row r="350" spans="2:130" x14ac:dyDescent="0.2">
      <c r="B350" s="236" t="s">
        <v>2638</v>
      </c>
      <c r="C350" s="236">
        <v>2069</v>
      </c>
      <c r="AW350" s="236"/>
      <c r="AX350" s="236"/>
      <c r="CW350" s="552" t="s">
        <v>1569</v>
      </c>
      <c r="CX350" s="553" t="s">
        <v>1570</v>
      </c>
      <c r="CY350" s="236" t="s">
        <v>6</v>
      </c>
      <c r="CZ350" s="236" t="s">
        <v>2067</v>
      </c>
      <c r="DY350" s="236"/>
      <c r="DZ350" s="236"/>
    </row>
    <row r="351" spans="2:130" x14ac:dyDescent="0.2">
      <c r="B351" s="236" t="s">
        <v>2639</v>
      </c>
      <c r="C351" s="236">
        <v>190</v>
      </c>
      <c r="AW351" s="236"/>
      <c r="AX351" s="236"/>
      <c r="CW351" s="552" t="s">
        <v>1571</v>
      </c>
      <c r="CX351" s="553" t="s">
        <v>1572</v>
      </c>
      <c r="CY351" s="236" t="s">
        <v>6</v>
      </c>
      <c r="CZ351" s="236" t="s">
        <v>541</v>
      </c>
      <c r="DY351" s="236"/>
      <c r="DZ351" s="236"/>
    </row>
    <row r="352" spans="2:130" x14ac:dyDescent="0.2">
      <c r="B352" s="236" t="s">
        <v>2640</v>
      </c>
      <c r="C352" s="236">
        <v>51</v>
      </c>
      <c r="AW352" s="236"/>
      <c r="AX352" s="236"/>
      <c r="CW352" s="552" t="s">
        <v>1573</v>
      </c>
      <c r="CX352" s="553" t="s">
        <v>1574</v>
      </c>
      <c r="CY352" s="236" t="s">
        <v>6</v>
      </c>
      <c r="CZ352" s="236" t="s">
        <v>2068</v>
      </c>
      <c r="DY352" s="236"/>
      <c r="DZ352" s="236"/>
    </row>
    <row r="353" spans="2:130" x14ac:dyDescent="0.2">
      <c r="B353" s="236" t="s">
        <v>2641</v>
      </c>
      <c r="C353" s="236">
        <v>1790</v>
      </c>
      <c r="AW353" s="236"/>
      <c r="AX353" s="236"/>
      <c r="CW353" s="552" t="s">
        <v>1575</v>
      </c>
      <c r="CX353" s="553" t="s">
        <v>1576</v>
      </c>
      <c r="CY353" s="236" t="s">
        <v>6</v>
      </c>
      <c r="CZ353" s="236" t="s">
        <v>2069</v>
      </c>
      <c r="DY353" s="236"/>
      <c r="DZ353" s="236"/>
    </row>
    <row r="354" spans="2:130" x14ac:dyDescent="0.2">
      <c r="B354" s="236" t="s">
        <v>2642</v>
      </c>
      <c r="C354" s="236">
        <v>1339</v>
      </c>
      <c r="AW354" s="236"/>
      <c r="AX354" s="236"/>
      <c r="CW354" s="552" t="s">
        <v>1577</v>
      </c>
      <c r="CX354" s="553" t="s">
        <v>1578</v>
      </c>
      <c r="CY354" s="236" t="s">
        <v>6</v>
      </c>
      <c r="CZ354" s="236" t="s">
        <v>2070</v>
      </c>
      <c r="DY354" s="236"/>
      <c r="DZ354" s="236"/>
    </row>
    <row r="355" spans="2:130" x14ac:dyDescent="0.2">
      <c r="B355" s="236" t="s">
        <v>2643</v>
      </c>
      <c r="C355" s="236">
        <v>2021</v>
      </c>
      <c r="AW355" s="236"/>
      <c r="AX355" s="236"/>
      <c r="CW355" s="552" t="s">
        <v>1579</v>
      </c>
      <c r="CX355" s="553" t="s">
        <v>1580</v>
      </c>
      <c r="CY355" s="236" t="s">
        <v>6</v>
      </c>
      <c r="CZ355" s="236" t="s">
        <v>2071</v>
      </c>
      <c r="DY355" s="236"/>
      <c r="DZ355" s="236"/>
    </row>
    <row r="356" spans="2:130" x14ac:dyDescent="0.2">
      <c r="B356" s="236" t="s">
        <v>2644</v>
      </c>
      <c r="C356" s="236">
        <v>966</v>
      </c>
      <c r="AW356" s="236"/>
      <c r="AX356" s="236"/>
      <c r="CW356" s="552" t="s">
        <v>1581</v>
      </c>
      <c r="CX356" s="553" t="s">
        <v>1582</v>
      </c>
      <c r="CY356" s="236" t="s">
        <v>6</v>
      </c>
      <c r="CZ356" s="236" t="s">
        <v>2072</v>
      </c>
      <c r="DY356" s="236"/>
      <c r="DZ356" s="236"/>
    </row>
    <row r="357" spans="2:130" x14ac:dyDescent="0.2">
      <c r="B357" s="236" t="s">
        <v>2645</v>
      </c>
      <c r="C357" s="236">
        <v>98</v>
      </c>
      <c r="AW357" s="236"/>
      <c r="AX357" s="236"/>
      <c r="CW357" s="552" t="s">
        <v>1583</v>
      </c>
      <c r="CX357" s="553" t="s">
        <v>754</v>
      </c>
      <c r="CY357" s="236" t="s">
        <v>6</v>
      </c>
      <c r="CZ357" s="236" t="s">
        <v>2073</v>
      </c>
      <c r="DY357" s="236"/>
      <c r="DZ357" s="236"/>
    </row>
    <row r="358" spans="2:130" x14ac:dyDescent="0.2">
      <c r="B358" s="236" t="s">
        <v>2646</v>
      </c>
      <c r="C358" s="236">
        <v>2491</v>
      </c>
      <c r="AW358" s="236"/>
      <c r="AX358" s="236"/>
      <c r="CW358" s="552" t="s">
        <v>1584</v>
      </c>
      <c r="CX358" s="553" t="s">
        <v>756</v>
      </c>
      <c r="CY358" s="236" t="s">
        <v>6</v>
      </c>
      <c r="CZ358" s="236" t="s">
        <v>2074</v>
      </c>
      <c r="DY358" s="236"/>
      <c r="DZ358" s="236"/>
    </row>
    <row r="359" spans="2:130" x14ac:dyDescent="0.2">
      <c r="B359" s="236" t="s">
        <v>2647</v>
      </c>
      <c r="C359" s="236">
        <v>2454</v>
      </c>
      <c r="AW359" s="236"/>
      <c r="AX359" s="236"/>
      <c r="CW359" s="552" t="s">
        <v>1585</v>
      </c>
      <c r="CX359" s="553" t="s">
        <v>1586</v>
      </c>
      <c r="CY359" s="236" t="s">
        <v>6</v>
      </c>
      <c r="CZ359" s="236" t="s">
        <v>2075</v>
      </c>
      <c r="DY359" s="236"/>
      <c r="DZ359" s="236"/>
    </row>
    <row r="360" spans="2:130" x14ac:dyDescent="0.2">
      <c r="B360" s="236" t="s">
        <v>2648</v>
      </c>
      <c r="C360" s="236">
        <v>138</v>
      </c>
      <c r="AW360" s="236"/>
      <c r="AX360" s="236"/>
      <c r="CW360" s="552" t="s">
        <v>1587</v>
      </c>
      <c r="CX360" s="553" t="s">
        <v>1588</v>
      </c>
      <c r="CY360" s="236" t="s">
        <v>6</v>
      </c>
      <c r="CZ360" s="236" t="s">
        <v>2076</v>
      </c>
      <c r="DY360" s="236"/>
      <c r="DZ360" s="236"/>
    </row>
    <row r="361" spans="2:130" x14ac:dyDescent="0.2">
      <c r="B361" s="236" t="s">
        <v>2649</v>
      </c>
      <c r="C361" s="236">
        <v>1783</v>
      </c>
      <c r="AW361" s="236"/>
      <c r="AX361" s="236"/>
      <c r="CW361" s="552" t="s">
        <v>1589</v>
      </c>
      <c r="CX361" s="553" t="s">
        <v>1590</v>
      </c>
      <c r="CY361" s="236" t="s">
        <v>6</v>
      </c>
      <c r="CZ361" s="236" t="s">
        <v>2077</v>
      </c>
      <c r="DY361" s="236"/>
      <c r="DZ361" s="236"/>
    </row>
    <row r="362" spans="2:130" x14ac:dyDescent="0.2">
      <c r="B362" s="236" t="s">
        <v>2650</v>
      </c>
      <c r="C362" s="236">
        <v>604</v>
      </c>
      <c r="AW362" s="236"/>
      <c r="AX362" s="236"/>
      <c r="CW362" s="552" t="s">
        <v>1591</v>
      </c>
      <c r="CX362" s="553" t="s">
        <v>1592</v>
      </c>
      <c r="CY362" s="236" t="s">
        <v>6</v>
      </c>
      <c r="CZ362" s="236" t="s">
        <v>756</v>
      </c>
      <c r="DY362" s="236"/>
      <c r="DZ362" s="236"/>
    </row>
    <row r="363" spans="2:130" x14ac:dyDescent="0.2">
      <c r="B363" s="236" t="s">
        <v>2651</v>
      </c>
      <c r="C363" s="236">
        <v>602</v>
      </c>
      <c r="AW363" s="236"/>
      <c r="AX363" s="236"/>
      <c r="CW363" s="552" t="s">
        <v>1593</v>
      </c>
      <c r="CX363" s="553" t="s">
        <v>1594</v>
      </c>
      <c r="CY363" s="236" t="s">
        <v>6</v>
      </c>
      <c r="CZ363" s="236" t="s">
        <v>2078</v>
      </c>
      <c r="DY363" s="236"/>
      <c r="DZ363" s="236"/>
    </row>
    <row r="364" spans="2:130" x14ac:dyDescent="0.2">
      <c r="B364" s="236" t="s">
        <v>2652</v>
      </c>
      <c r="C364" s="236">
        <v>2401</v>
      </c>
      <c r="AW364" s="236"/>
      <c r="AX364" s="236"/>
      <c r="CW364" s="552" t="s">
        <v>1595</v>
      </c>
      <c r="CX364" s="553" t="s">
        <v>1596</v>
      </c>
      <c r="CY364" s="236" t="s">
        <v>6</v>
      </c>
      <c r="CZ364" s="236" t="s">
        <v>2079</v>
      </c>
      <c r="DY364" s="236"/>
      <c r="DZ364" s="236"/>
    </row>
    <row r="365" spans="2:130" x14ac:dyDescent="0.2">
      <c r="B365" s="236" t="s">
        <v>2653</v>
      </c>
      <c r="C365" s="236">
        <v>237</v>
      </c>
      <c r="AW365" s="236"/>
      <c r="AX365" s="236"/>
      <c r="CW365" s="552" t="s">
        <v>1597</v>
      </c>
      <c r="CX365" s="553" t="s">
        <v>764</v>
      </c>
      <c r="CY365" s="236" t="s">
        <v>6</v>
      </c>
      <c r="CZ365" s="236" t="s">
        <v>2080</v>
      </c>
      <c r="DY365" s="236"/>
      <c r="DZ365" s="236"/>
    </row>
    <row r="366" spans="2:130" x14ac:dyDescent="0.2">
      <c r="B366" s="236" t="s">
        <v>2654</v>
      </c>
      <c r="C366" s="236">
        <v>2566</v>
      </c>
      <c r="AW366" s="236"/>
      <c r="AX366" s="236"/>
      <c r="CW366" s="552" t="s">
        <v>1598</v>
      </c>
      <c r="CX366" s="553" t="s">
        <v>1599</v>
      </c>
      <c r="CY366" s="236" t="s">
        <v>526</v>
      </c>
      <c r="CZ366" s="236" t="s">
        <v>2081</v>
      </c>
      <c r="DY366" s="236"/>
      <c r="DZ366" s="236"/>
    </row>
    <row r="367" spans="2:130" x14ac:dyDescent="0.2">
      <c r="B367" s="236" t="s">
        <v>2655</v>
      </c>
      <c r="C367" s="236">
        <v>132</v>
      </c>
      <c r="AW367" s="236"/>
      <c r="AX367" s="236"/>
      <c r="CW367" s="552" t="s">
        <v>1600</v>
      </c>
      <c r="CX367" s="553" t="s">
        <v>1601</v>
      </c>
      <c r="CY367" s="236" t="s">
        <v>526</v>
      </c>
      <c r="CZ367" s="236" t="s">
        <v>2082</v>
      </c>
      <c r="DY367" s="236"/>
      <c r="DZ367" s="236"/>
    </row>
    <row r="368" spans="2:130" x14ac:dyDescent="0.2">
      <c r="B368" s="236" t="s">
        <v>2656</v>
      </c>
      <c r="C368" s="236">
        <v>2234</v>
      </c>
      <c r="AW368" s="236"/>
      <c r="AX368" s="236"/>
      <c r="CW368" s="552" t="s">
        <v>1602</v>
      </c>
      <c r="CX368" s="553" t="s">
        <v>1603</v>
      </c>
      <c r="CY368" s="236" t="s">
        <v>526</v>
      </c>
      <c r="CZ368" s="236" t="s">
        <v>2083</v>
      </c>
      <c r="DY368" s="236"/>
      <c r="DZ368" s="236"/>
    </row>
    <row r="369" spans="2:130" x14ac:dyDescent="0.2">
      <c r="B369" s="236" t="s">
        <v>2657</v>
      </c>
      <c r="C369" s="236">
        <v>2235</v>
      </c>
      <c r="AW369" s="236"/>
      <c r="AX369" s="236"/>
      <c r="CW369" s="552" t="s">
        <v>1604</v>
      </c>
      <c r="CX369" s="553" t="s">
        <v>1605</v>
      </c>
      <c r="CY369" s="236" t="s">
        <v>526</v>
      </c>
      <c r="CZ369" s="236" t="s">
        <v>2084</v>
      </c>
      <c r="DY369" s="236"/>
      <c r="DZ369" s="236"/>
    </row>
    <row r="370" spans="2:130" x14ac:dyDescent="0.2">
      <c r="B370" s="236" t="s">
        <v>2658</v>
      </c>
      <c r="C370" s="236">
        <v>254</v>
      </c>
      <c r="AW370" s="236"/>
      <c r="AX370" s="236"/>
      <c r="CW370" s="552" t="s">
        <v>1606</v>
      </c>
      <c r="CX370" s="553" t="s">
        <v>1607</v>
      </c>
      <c r="CY370" s="236" t="s">
        <v>526</v>
      </c>
      <c r="CZ370" s="236" t="s">
        <v>2085</v>
      </c>
      <c r="DY370" s="236"/>
      <c r="DZ370" s="236"/>
    </row>
    <row r="371" spans="2:130" x14ac:dyDescent="0.2">
      <c r="B371" s="236" t="s">
        <v>2659</v>
      </c>
      <c r="C371" s="236">
        <v>87</v>
      </c>
      <c r="AW371" s="236"/>
      <c r="AX371" s="236"/>
      <c r="CW371" s="552" t="s">
        <v>1608</v>
      </c>
      <c r="CX371" s="553" t="s">
        <v>1609</v>
      </c>
      <c r="CY371" s="236" t="s">
        <v>454</v>
      </c>
      <c r="CZ371" s="236" t="s">
        <v>541</v>
      </c>
      <c r="DY371" s="236"/>
      <c r="DZ371" s="236"/>
    </row>
    <row r="372" spans="2:130" x14ac:dyDescent="0.2">
      <c r="B372" s="236" t="s">
        <v>2660</v>
      </c>
      <c r="C372" s="236">
        <v>505</v>
      </c>
      <c r="AW372" s="236"/>
      <c r="AX372" s="236"/>
      <c r="CW372" s="552" t="s">
        <v>1610</v>
      </c>
      <c r="CX372" s="553" t="s">
        <v>1611</v>
      </c>
      <c r="CY372" s="236" t="s">
        <v>454</v>
      </c>
      <c r="CZ372" s="236" t="s">
        <v>541</v>
      </c>
      <c r="DY372" s="236"/>
      <c r="DZ372" s="236"/>
    </row>
    <row r="373" spans="2:130" x14ac:dyDescent="0.2">
      <c r="B373" s="236" t="s">
        <v>2661</v>
      </c>
      <c r="C373" s="236">
        <v>106</v>
      </c>
      <c r="AW373" s="236"/>
      <c r="AX373" s="236"/>
      <c r="CW373" s="552" t="s">
        <v>1612</v>
      </c>
      <c r="CX373" s="553" t="s">
        <v>950</v>
      </c>
      <c r="CY373" s="236" t="s">
        <v>454</v>
      </c>
      <c r="CZ373" s="236" t="s">
        <v>541</v>
      </c>
      <c r="DY373" s="236"/>
      <c r="DZ373" s="236"/>
    </row>
    <row r="374" spans="2:130" x14ac:dyDescent="0.2">
      <c r="B374" s="236" t="s">
        <v>2662</v>
      </c>
      <c r="C374" s="236">
        <v>2492</v>
      </c>
      <c r="AW374" s="236"/>
      <c r="AX374" s="236"/>
      <c r="CW374" s="552" t="s">
        <v>1613</v>
      </c>
      <c r="CX374" s="553" t="s">
        <v>952</v>
      </c>
      <c r="CY374" s="236" t="s">
        <v>454</v>
      </c>
      <c r="CZ374" s="236" t="s">
        <v>541</v>
      </c>
      <c r="DY374" s="236"/>
      <c r="DZ374" s="236"/>
    </row>
    <row r="375" spans="2:130" x14ac:dyDescent="0.2">
      <c r="B375" s="236" t="s">
        <v>2663</v>
      </c>
      <c r="C375" s="236">
        <v>99</v>
      </c>
      <c r="AW375" s="236"/>
      <c r="AX375" s="236"/>
      <c r="CW375" s="552" t="s">
        <v>1614</v>
      </c>
      <c r="CX375" s="553" t="s">
        <v>1615</v>
      </c>
      <c r="CY375" s="236" t="s">
        <v>640</v>
      </c>
      <c r="CZ375" s="236" t="s">
        <v>2086</v>
      </c>
      <c r="DY375" s="236"/>
      <c r="DZ375" s="236"/>
    </row>
    <row r="376" spans="2:130" x14ac:dyDescent="0.2">
      <c r="B376" s="236" t="s">
        <v>2664</v>
      </c>
      <c r="C376" s="236">
        <v>704</v>
      </c>
      <c r="AW376" s="236"/>
      <c r="AX376" s="236"/>
      <c r="CW376" s="552" t="s">
        <v>1616</v>
      </c>
      <c r="CX376" s="553" t="s">
        <v>1617</v>
      </c>
      <c r="CY376" s="236" t="s">
        <v>640</v>
      </c>
      <c r="CZ376" s="236" t="s">
        <v>2087</v>
      </c>
      <c r="DY376" s="236"/>
      <c r="DZ376" s="236"/>
    </row>
    <row r="377" spans="2:130" x14ac:dyDescent="0.2">
      <c r="B377" s="236" t="s">
        <v>2665</v>
      </c>
      <c r="C377" s="236">
        <v>2423</v>
      </c>
      <c r="AW377" s="236"/>
      <c r="AX377" s="236"/>
      <c r="CW377" s="552" t="s">
        <v>1618</v>
      </c>
      <c r="CX377" s="553" t="s">
        <v>1619</v>
      </c>
      <c r="CY377" s="236" t="s">
        <v>640</v>
      </c>
      <c r="CZ377" s="236" t="s">
        <v>2088</v>
      </c>
      <c r="DY377" s="236"/>
      <c r="DZ377" s="236"/>
    </row>
    <row r="378" spans="2:130" x14ac:dyDescent="0.2">
      <c r="B378" s="236" t="s">
        <v>2666</v>
      </c>
      <c r="C378" s="236">
        <v>2424</v>
      </c>
      <c r="AW378" s="236"/>
      <c r="AX378" s="236"/>
      <c r="CW378" s="552" t="s">
        <v>1620</v>
      </c>
      <c r="CX378" s="553" t="s">
        <v>1621</v>
      </c>
      <c r="CY378" s="236" t="s">
        <v>640</v>
      </c>
      <c r="CZ378" s="236" t="s">
        <v>2089</v>
      </c>
      <c r="DY378" s="236"/>
      <c r="DZ378" s="236"/>
    </row>
    <row r="379" spans="2:130" x14ac:dyDescent="0.2">
      <c r="B379" s="236" t="s">
        <v>2667</v>
      </c>
      <c r="C379" s="236">
        <v>2425</v>
      </c>
      <c r="AW379" s="236"/>
      <c r="AX379" s="236"/>
      <c r="CW379" s="552" t="s">
        <v>1622</v>
      </c>
      <c r="CX379" s="553" t="s">
        <v>1623</v>
      </c>
      <c r="CY379" s="236" t="s">
        <v>640</v>
      </c>
      <c r="CZ379" s="236" t="s">
        <v>2090</v>
      </c>
      <c r="DY379" s="236"/>
      <c r="DZ379" s="236"/>
    </row>
    <row r="380" spans="2:130" x14ac:dyDescent="0.2">
      <c r="B380" s="236" t="s">
        <v>2668</v>
      </c>
      <c r="C380" s="236">
        <v>624</v>
      </c>
      <c r="AW380" s="236"/>
      <c r="AX380" s="236"/>
      <c r="CW380" s="552" t="s">
        <v>1624</v>
      </c>
      <c r="CX380" s="553" t="s">
        <v>1625</v>
      </c>
      <c r="CY380" s="236" t="s">
        <v>640</v>
      </c>
      <c r="CZ380" s="236" t="s">
        <v>2091</v>
      </c>
      <c r="DY380" s="236"/>
      <c r="DZ380" s="236"/>
    </row>
    <row r="381" spans="2:130" x14ac:dyDescent="0.2">
      <c r="B381" s="236" t="s">
        <v>2669</v>
      </c>
      <c r="C381" s="236">
        <v>1794</v>
      </c>
      <c r="AW381" s="236"/>
      <c r="AX381" s="236"/>
      <c r="CW381" s="552" t="s">
        <v>1626</v>
      </c>
      <c r="CX381" s="553" t="s">
        <v>1627</v>
      </c>
      <c r="CY381" s="236" t="s">
        <v>640</v>
      </c>
      <c r="CZ381" s="236" t="s">
        <v>2092</v>
      </c>
      <c r="DY381" s="236"/>
      <c r="DZ381" s="236"/>
    </row>
    <row r="382" spans="2:130" x14ac:dyDescent="0.2">
      <c r="B382" s="236" t="s">
        <v>2670</v>
      </c>
      <c r="C382" s="236">
        <v>1330</v>
      </c>
      <c r="AW382" s="236"/>
      <c r="AX382" s="236"/>
      <c r="CW382" s="552" t="s">
        <v>1628</v>
      </c>
      <c r="CX382" s="553" t="s">
        <v>1629</v>
      </c>
      <c r="CY382" s="236" t="s">
        <v>640</v>
      </c>
      <c r="CZ382" s="236" t="s">
        <v>2093</v>
      </c>
      <c r="DY382" s="236"/>
      <c r="DZ382" s="236"/>
    </row>
    <row r="383" spans="2:130" x14ac:dyDescent="0.2">
      <c r="B383" s="236" t="s">
        <v>2671</v>
      </c>
      <c r="C383" s="236">
        <v>805</v>
      </c>
      <c r="AW383" s="236"/>
      <c r="AX383" s="236"/>
      <c r="CW383" s="552" t="s">
        <v>1630</v>
      </c>
      <c r="CX383" s="553" t="s">
        <v>1631</v>
      </c>
      <c r="CY383" s="236" t="s">
        <v>640</v>
      </c>
      <c r="CZ383" s="236" t="s">
        <v>2094</v>
      </c>
      <c r="DY383" s="236"/>
      <c r="DZ383" s="236"/>
    </row>
    <row r="384" spans="2:130" x14ac:dyDescent="0.2">
      <c r="B384" s="236" t="s">
        <v>2672</v>
      </c>
      <c r="C384" s="236">
        <v>1943</v>
      </c>
      <c r="AW384" s="236"/>
      <c r="AX384" s="236"/>
      <c r="CW384" s="552" t="s">
        <v>1632</v>
      </c>
      <c r="CX384" s="553" t="s">
        <v>1633</v>
      </c>
      <c r="CY384" s="236" t="s">
        <v>640</v>
      </c>
      <c r="CZ384" s="236" t="s">
        <v>2095</v>
      </c>
      <c r="DY384" s="236"/>
      <c r="DZ384" s="236"/>
    </row>
    <row r="385" spans="2:130" x14ac:dyDescent="0.2">
      <c r="B385" s="236" t="s">
        <v>2673</v>
      </c>
      <c r="C385" s="236">
        <v>2071</v>
      </c>
      <c r="AW385" s="236"/>
      <c r="AX385" s="236"/>
      <c r="CW385" s="552" t="s">
        <v>1634</v>
      </c>
      <c r="CX385" s="553" t="s">
        <v>1635</v>
      </c>
      <c r="CY385" s="236" t="s">
        <v>640</v>
      </c>
      <c r="CZ385" s="236" t="s">
        <v>2096</v>
      </c>
      <c r="DY385" s="236"/>
      <c r="DZ385" s="236"/>
    </row>
    <row r="386" spans="2:130" x14ac:dyDescent="0.2">
      <c r="B386" s="236" t="s">
        <v>2674</v>
      </c>
      <c r="C386" s="236">
        <v>1365</v>
      </c>
      <c r="AW386" s="236"/>
      <c r="AX386" s="236"/>
      <c r="CW386" s="552" t="s">
        <v>1636</v>
      </c>
      <c r="CX386" s="553" t="s">
        <v>1637</v>
      </c>
      <c r="CY386" s="236" t="s">
        <v>640</v>
      </c>
      <c r="CZ386" s="236" t="s">
        <v>2056</v>
      </c>
      <c r="DY386" s="236"/>
      <c r="DZ386" s="236"/>
    </row>
    <row r="387" spans="2:130" x14ac:dyDescent="0.2">
      <c r="B387" s="236" t="s">
        <v>2675</v>
      </c>
      <c r="C387" s="236">
        <v>1338</v>
      </c>
      <c r="AW387" s="236"/>
      <c r="AX387" s="236"/>
      <c r="CW387" s="552" t="s">
        <v>1638</v>
      </c>
      <c r="CX387" s="553" t="s">
        <v>1639</v>
      </c>
      <c r="CY387" s="236" t="s">
        <v>640</v>
      </c>
      <c r="CZ387" s="236" t="s">
        <v>1903</v>
      </c>
      <c r="DY387" s="236"/>
      <c r="DZ387" s="236"/>
    </row>
    <row r="388" spans="2:130" x14ac:dyDescent="0.2">
      <c r="B388" s="236" t="s">
        <v>2676</v>
      </c>
      <c r="C388" s="236">
        <v>1372</v>
      </c>
      <c r="AW388" s="236"/>
      <c r="AX388" s="236"/>
      <c r="CW388" s="552" t="s">
        <v>1640</v>
      </c>
      <c r="CX388" s="553" t="s">
        <v>1641</v>
      </c>
      <c r="CY388" s="236" t="s">
        <v>640</v>
      </c>
      <c r="CZ388" s="236" t="s">
        <v>2097</v>
      </c>
      <c r="DY388" s="236"/>
      <c r="DZ388" s="236"/>
    </row>
    <row r="389" spans="2:130" x14ac:dyDescent="0.2">
      <c r="B389" s="236" t="s">
        <v>2677</v>
      </c>
      <c r="C389" s="236">
        <v>2022</v>
      </c>
      <c r="AW389" s="236"/>
      <c r="AX389" s="236"/>
      <c r="CW389" s="552" t="s">
        <v>1642</v>
      </c>
      <c r="CX389" s="553" t="s">
        <v>1643</v>
      </c>
      <c r="CY389" s="236" t="s">
        <v>640</v>
      </c>
      <c r="CZ389" s="236" t="s">
        <v>2098</v>
      </c>
      <c r="DY389" s="236"/>
      <c r="DZ389" s="236"/>
    </row>
    <row r="390" spans="2:130" x14ac:dyDescent="0.2">
      <c r="B390" s="236" t="s">
        <v>2678</v>
      </c>
      <c r="C390" s="236">
        <v>2545</v>
      </c>
      <c r="AW390" s="236"/>
      <c r="AX390" s="236"/>
      <c r="CW390" s="552" t="s">
        <v>1644</v>
      </c>
      <c r="CX390" s="553" t="s">
        <v>1645</v>
      </c>
      <c r="CY390" s="236" t="s">
        <v>640</v>
      </c>
      <c r="CZ390" s="236" t="s">
        <v>2099</v>
      </c>
      <c r="DY390" s="236"/>
      <c r="DZ390" s="236"/>
    </row>
    <row r="391" spans="2:130" x14ac:dyDescent="0.2">
      <c r="B391" s="236" t="s">
        <v>2679</v>
      </c>
      <c r="C391" s="236">
        <v>2546</v>
      </c>
      <c r="AW391" s="236"/>
      <c r="AX391" s="236"/>
      <c r="CW391" s="552" t="s">
        <v>1646</v>
      </c>
      <c r="CX391" s="553" t="s">
        <v>1647</v>
      </c>
      <c r="CY391" s="236" t="s">
        <v>640</v>
      </c>
      <c r="CZ391" s="236" t="s">
        <v>2100</v>
      </c>
      <c r="DY391" s="236"/>
      <c r="DZ391" s="236"/>
    </row>
    <row r="392" spans="2:130" x14ac:dyDescent="0.2">
      <c r="B392" s="236" t="s">
        <v>2680</v>
      </c>
      <c r="C392" s="236">
        <v>2547</v>
      </c>
      <c r="AW392" s="236"/>
      <c r="AX392" s="236"/>
      <c r="CW392" s="552" t="s">
        <v>1648</v>
      </c>
      <c r="CX392" s="553" t="s">
        <v>1649</v>
      </c>
      <c r="CY392" s="236" t="s">
        <v>640</v>
      </c>
      <c r="CZ392" s="236" t="s">
        <v>2101</v>
      </c>
      <c r="DY392" s="236"/>
      <c r="DZ392" s="236"/>
    </row>
    <row r="393" spans="2:130" x14ac:dyDescent="0.2">
      <c r="B393" s="236" t="s">
        <v>2681</v>
      </c>
      <c r="C393" s="236">
        <v>2548</v>
      </c>
      <c r="AW393" s="236"/>
      <c r="AX393" s="236"/>
      <c r="CW393" s="552" t="s">
        <v>1650</v>
      </c>
      <c r="CX393" s="553" t="s">
        <v>1651</v>
      </c>
      <c r="CY393" s="236" t="s">
        <v>640</v>
      </c>
      <c r="CZ393" s="236" t="s">
        <v>2102</v>
      </c>
      <c r="DY393" s="236"/>
      <c r="DZ393" s="236"/>
    </row>
    <row r="394" spans="2:130" x14ac:dyDescent="0.2">
      <c r="B394" s="236" t="s">
        <v>2682</v>
      </c>
      <c r="C394" s="236">
        <v>2582</v>
      </c>
      <c r="AW394" s="236"/>
      <c r="AX394" s="236"/>
      <c r="CW394" s="552" t="s">
        <v>1652</v>
      </c>
      <c r="CX394" s="553" t="s">
        <v>1653</v>
      </c>
      <c r="CY394" s="236" t="s">
        <v>640</v>
      </c>
      <c r="CZ394" s="236" t="s">
        <v>2103</v>
      </c>
      <c r="DY394" s="236"/>
      <c r="DZ394" s="236"/>
    </row>
    <row r="395" spans="2:130" x14ac:dyDescent="0.2">
      <c r="B395" s="236" t="s">
        <v>2683</v>
      </c>
      <c r="C395" s="236">
        <v>295</v>
      </c>
      <c r="AW395" s="236"/>
      <c r="AX395" s="236"/>
      <c r="CW395" s="552" t="s">
        <v>1654</v>
      </c>
      <c r="CX395" s="553" t="s">
        <v>1655</v>
      </c>
      <c r="CY395" s="236" t="s">
        <v>640</v>
      </c>
      <c r="CZ395" s="236" t="s">
        <v>2104</v>
      </c>
      <c r="DY395" s="236"/>
      <c r="DZ395" s="236"/>
    </row>
    <row r="396" spans="2:130" x14ac:dyDescent="0.2">
      <c r="B396" s="236" t="s">
        <v>2684</v>
      </c>
      <c r="C396" s="236">
        <v>1738</v>
      </c>
      <c r="AW396" s="236"/>
      <c r="AX396" s="236"/>
      <c r="CW396" s="552" t="s">
        <v>1656</v>
      </c>
      <c r="CX396" s="553" t="s">
        <v>1657</v>
      </c>
      <c r="CY396" s="236" t="s">
        <v>640</v>
      </c>
      <c r="CZ396" s="236" t="s">
        <v>2105</v>
      </c>
      <c r="DY396" s="236"/>
      <c r="DZ396" s="236"/>
    </row>
    <row r="397" spans="2:130" x14ac:dyDescent="0.2">
      <c r="B397" s="236" t="s">
        <v>2685</v>
      </c>
      <c r="C397" s="236">
        <v>2484</v>
      </c>
      <c r="AW397" s="236"/>
      <c r="AX397" s="236"/>
      <c r="CW397" s="552" t="s">
        <v>1658</v>
      </c>
      <c r="CX397" s="553" t="s">
        <v>1659</v>
      </c>
      <c r="CY397" s="236" t="s">
        <v>640</v>
      </c>
      <c r="CZ397" s="236" t="s">
        <v>2106</v>
      </c>
      <c r="DY397" s="236"/>
      <c r="DZ397" s="236"/>
    </row>
    <row r="398" spans="2:130" x14ac:dyDescent="0.2">
      <c r="B398" s="236" t="s">
        <v>2686</v>
      </c>
      <c r="C398" s="236">
        <v>1824</v>
      </c>
      <c r="AW398" s="236"/>
      <c r="AX398" s="236"/>
      <c r="CW398" s="552" t="s">
        <v>1660</v>
      </c>
      <c r="CX398" s="553" t="s">
        <v>1661</v>
      </c>
      <c r="CY398" s="236" t="s">
        <v>640</v>
      </c>
      <c r="CZ398" s="236" t="s">
        <v>2107</v>
      </c>
      <c r="DY398" s="236"/>
      <c r="DZ398" s="236"/>
    </row>
    <row r="399" spans="2:130" x14ac:dyDescent="0.2">
      <c r="B399" s="236" t="s">
        <v>2687</v>
      </c>
      <c r="C399" s="236">
        <v>1820</v>
      </c>
      <c r="AW399" s="236"/>
      <c r="AX399" s="236"/>
      <c r="CW399" s="552" t="s">
        <v>1662</v>
      </c>
      <c r="CX399" s="553" t="s">
        <v>1663</v>
      </c>
      <c r="CY399" s="236" t="s">
        <v>640</v>
      </c>
      <c r="CZ399" s="236" t="s">
        <v>2108</v>
      </c>
      <c r="DY399" s="236"/>
      <c r="DZ399" s="236"/>
    </row>
    <row r="400" spans="2:130" x14ac:dyDescent="0.2">
      <c r="B400" s="236" t="s">
        <v>2688</v>
      </c>
      <c r="C400" s="236">
        <v>2519</v>
      </c>
      <c r="AW400" s="236"/>
      <c r="AX400" s="236"/>
      <c r="CW400" s="552" t="s">
        <v>1664</v>
      </c>
      <c r="CX400" s="553" t="s">
        <v>1665</v>
      </c>
      <c r="CY400" s="236" t="s">
        <v>640</v>
      </c>
      <c r="CZ400" s="236" t="s">
        <v>2109</v>
      </c>
      <c r="DY400" s="236"/>
      <c r="DZ400" s="236"/>
    </row>
    <row r="401" spans="2:130" x14ac:dyDescent="0.2">
      <c r="B401" s="236" t="s">
        <v>2689</v>
      </c>
      <c r="C401" s="236">
        <v>2493</v>
      </c>
      <c r="AW401" s="236"/>
      <c r="AX401" s="236"/>
      <c r="CW401" s="552" t="s">
        <v>1666</v>
      </c>
      <c r="CX401" s="553" t="s">
        <v>1667</v>
      </c>
      <c r="CY401" s="236" t="s">
        <v>640</v>
      </c>
      <c r="CZ401" s="236" t="s">
        <v>2110</v>
      </c>
      <c r="DY401" s="236"/>
      <c r="DZ401" s="236"/>
    </row>
    <row r="402" spans="2:130" x14ac:dyDescent="0.2">
      <c r="B402" s="236" t="s">
        <v>2690</v>
      </c>
      <c r="C402" s="236">
        <v>169</v>
      </c>
      <c r="AW402" s="236"/>
      <c r="AX402" s="236"/>
      <c r="CW402" s="552" t="s">
        <v>1668</v>
      </c>
      <c r="CX402" s="553" t="s">
        <v>1669</v>
      </c>
      <c r="CY402" s="236" t="s">
        <v>640</v>
      </c>
      <c r="CZ402" s="236" t="s">
        <v>2111</v>
      </c>
      <c r="DY402" s="236"/>
      <c r="DZ402" s="236"/>
    </row>
    <row r="403" spans="2:130" x14ac:dyDescent="0.2">
      <c r="B403" s="236" t="s">
        <v>2691</v>
      </c>
      <c r="C403" s="236">
        <v>1848</v>
      </c>
      <c r="AW403" s="236"/>
      <c r="AX403" s="236"/>
      <c r="CW403" s="552" t="s">
        <v>1670</v>
      </c>
      <c r="CX403" s="553" t="s">
        <v>1671</v>
      </c>
      <c r="CY403" s="236" t="s">
        <v>640</v>
      </c>
      <c r="CZ403" s="236" t="s">
        <v>2112</v>
      </c>
      <c r="DY403" s="236"/>
      <c r="DZ403" s="236"/>
    </row>
    <row r="404" spans="2:130" x14ac:dyDescent="0.2">
      <c r="B404" s="236" t="s">
        <v>2692</v>
      </c>
      <c r="C404" s="236">
        <v>2109</v>
      </c>
      <c r="AW404" s="236"/>
      <c r="AX404" s="236"/>
      <c r="CW404" s="552" t="s">
        <v>1672</v>
      </c>
      <c r="CX404" s="553" t="s">
        <v>1673</v>
      </c>
      <c r="CY404" s="236" t="s">
        <v>640</v>
      </c>
      <c r="CZ404" s="236" t="s">
        <v>2113</v>
      </c>
      <c r="DY404" s="236"/>
      <c r="DZ404" s="236"/>
    </row>
    <row r="405" spans="2:130" x14ac:dyDescent="0.2">
      <c r="B405" s="236" t="s">
        <v>2693</v>
      </c>
      <c r="C405" s="236">
        <v>2072</v>
      </c>
      <c r="AW405" s="236"/>
      <c r="AX405" s="236"/>
      <c r="CW405" s="552" t="s">
        <v>1674</v>
      </c>
      <c r="CX405" s="553" t="s">
        <v>1675</v>
      </c>
      <c r="CY405" s="236" t="s">
        <v>331</v>
      </c>
      <c r="CZ405" s="236" t="s">
        <v>2114</v>
      </c>
      <c r="DY405" s="236"/>
      <c r="DZ405" s="236"/>
    </row>
    <row r="406" spans="2:130" x14ac:dyDescent="0.2">
      <c r="B406" s="236" t="s">
        <v>2694</v>
      </c>
      <c r="C406" s="236">
        <v>2073</v>
      </c>
      <c r="AW406" s="236"/>
      <c r="AX406" s="236"/>
      <c r="CW406" s="552" t="s">
        <v>362</v>
      </c>
      <c r="CX406" s="553" t="s">
        <v>1091</v>
      </c>
      <c r="CY406" s="236" t="s">
        <v>331</v>
      </c>
      <c r="CZ406" s="236" t="s">
        <v>2115</v>
      </c>
      <c r="DY406" s="236"/>
      <c r="DZ406" s="236"/>
    </row>
    <row r="407" spans="2:130" x14ac:dyDescent="0.2">
      <c r="B407" s="236" t="s">
        <v>2695</v>
      </c>
      <c r="C407" s="236">
        <v>1758</v>
      </c>
      <c r="AW407" s="236"/>
      <c r="AX407" s="236"/>
      <c r="CW407" s="552" t="s">
        <v>671</v>
      </c>
      <c r="CX407" s="553" t="s">
        <v>1676</v>
      </c>
      <c r="CY407" s="236" t="s">
        <v>331</v>
      </c>
      <c r="CZ407" s="236" t="s">
        <v>2116</v>
      </c>
      <c r="DY407" s="236"/>
      <c r="DZ407" s="236"/>
    </row>
    <row r="408" spans="2:130" x14ac:dyDescent="0.2">
      <c r="B408" s="236" t="s">
        <v>2696</v>
      </c>
      <c r="C408" s="236">
        <v>1870</v>
      </c>
      <c r="AW408" s="236"/>
      <c r="AX408" s="236"/>
      <c r="CW408" s="552" t="s">
        <v>1677</v>
      </c>
      <c r="CX408" s="553" t="s">
        <v>954</v>
      </c>
      <c r="CY408" s="236" t="s">
        <v>454</v>
      </c>
      <c r="CZ408" s="236" t="s">
        <v>541</v>
      </c>
      <c r="DY408" s="236"/>
      <c r="DZ408" s="236"/>
    </row>
    <row r="409" spans="2:130" x14ac:dyDescent="0.2">
      <c r="B409" s="236" t="s">
        <v>2697</v>
      </c>
      <c r="C409" s="236">
        <v>1854</v>
      </c>
      <c r="AW409" s="236"/>
      <c r="AX409" s="236"/>
      <c r="CW409" s="552" t="s">
        <v>1678</v>
      </c>
      <c r="CX409" s="553" t="s">
        <v>1679</v>
      </c>
      <c r="CY409" s="236" t="s">
        <v>606</v>
      </c>
      <c r="CZ409" s="236" t="s">
        <v>2117</v>
      </c>
      <c r="DY409" s="236"/>
      <c r="DZ409" s="236"/>
    </row>
    <row r="410" spans="2:130" x14ac:dyDescent="0.2">
      <c r="B410" s="236" t="s">
        <v>2698</v>
      </c>
      <c r="C410" s="236">
        <v>1875</v>
      </c>
      <c r="AW410" s="236"/>
      <c r="AX410" s="236"/>
      <c r="CW410" s="552" t="s">
        <v>1680</v>
      </c>
      <c r="CX410" s="553" t="s">
        <v>1681</v>
      </c>
      <c r="CY410" s="236" t="s">
        <v>606</v>
      </c>
      <c r="CZ410" s="236" t="s">
        <v>541</v>
      </c>
      <c r="DY410" s="236"/>
      <c r="DZ410" s="236"/>
    </row>
    <row r="411" spans="2:130" x14ac:dyDescent="0.2">
      <c r="B411" s="236" t="s">
        <v>2699</v>
      </c>
      <c r="C411" s="236">
        <v>934</v>
      </c>
      <c r="AW411" s="236"/>
      <c r="AX411" s="236"/>
      <c r="CW411" s="552" t="s">
        <v>1682</v>
      </c>
      <c r="CX411" s="553" t="s">
        <v>1683</v>
      </c>
      <c r="CY411" s="236" t="s">
        <v>606</v>
      </c>
      <c r="CZ411" s="236" t="s">
        <v>541</v>
      </c>
      <c r="DY411" s="236"/>
      <c r="DZ411" s="236"/>
    </row>
    <row r="412" spans="2:130" x14ac:dyDescent="0.2">
      <c r="B412" s="236" t="s">
        <v>2700</v>
      </c>
      <c r="C412" s="236">
        <v>661</v>
      </c>
      <c r="AW412" s="236"/>
      <c r="AX412" s="236"/>
      <c r="CW412" s="552" t="s">
        <v>1685</v>
      </c>
      <c r="CX412" s="553" t="s">
        <v>1686</v>
      </c>
      <c r="CY412" s="236" t="s">
        <v>606</v>
      </c>
      <c r="CZ412" s="236" t="s">
        <v>541</v>
      </c>
      <c r="DY412" s="236"/>
      <c r="DZ412" s="236"/>
    </row>
    <row r="413" spans="2:130" x14ac:dyDescent="0.2">
      <c r="B413" s="236" t="s">
        <v>2701</v>
      </c>
      <c r="C413" s="236">
        <v>148</v>
      </c>
      <c r="AW413" s="236"/>
      <c r="AX413" s="236"/>
      <c r="CW413" s="552" t="s">
        <v>1687</v>
      </c>
      <c r="CX413" s="553" t="s">
        <v>1688</v>
      </c>
      <c r="CY413" s="236" t="s">
        <v>606</v>
      </c>
      <c r="CZ413" s="236" t="s">
        <v>541</v>
      </c>
      <c r="DY413" s="236"/>
      <c r="DZ413" s="236"/>
    </row>
    <row r="414" spans="2:130" x14ac:dyDescent="0.2">
      <c r="B414" s="236" t="s">
        <v>2702</v>
      </c>
      <c r="C414" s="236">
        <v>2244</v>
      </c>
      <c r="AW414" s="236"/>
      <c r="AX414" s="236"/>
      <c r="CW414" s="552" t="s">
        <v>1689</v>
      </c>
      <c r="CX414" s="553" t="s">
        <v>1690</v>
      </c>
      <c r="CY414" s="236" t="s">
        <v>606</v>
      </c>
      <c r="CZ414" s="236" t="s">
        <v>541</v>
      </c>
      <c r="DY414" s="236"/>
      <c r="DZ414" s="236"/>
    </row>
    <row r="415" spans="2:130" x14ac:dyDescent="0.2">
      <c r="B415" s="236" t="s">
        <v>2703</v>
      </c>
      <c r="C415" s="236">
        <v>2299</v>
      </c>
      <c r="AW415" s="236"/>
      <c r="AX415" s="236"/>
      <c r="CW415" s="552" t="s">
        <v>1692</v>
      </c>
      <c r="CX415" s="553" t="s">
        <v>1693</v>
      </c>
      <c r="CY415" s="236" t="s">
        <v>606</v>
      </c>
      <c r="CZ415" s="236" t="s">
        <v>541</v>
      </c>
      <c r="DY415" s="236"/>
      <c r="DZ415" s="236"/>
    </row>
    <row r="416" spans="2:130" x14ac:dyDescent="0.2">
      <c r="B416" s="236" t="s">
        <v>2704</v>
      </c>
      <c r="C416" s="236">
        <v>2502</v>
      </c>
      <c r="AW416" s="236"/>
      <c r="AX416" s="236"/>
      <c r="CW416" s="552" t="s">
        <v>1694</v>
      </c>
      <c r="CX416" s="553" t="s">
        <v>1695</v>
      </c>
      <c r="CY416" s="236" t="s">
        <v>606</v>
      </c>
      <c r="CZ416" s="236" t="s">
        <v>541</v>
      </c>
      <c r="DY416" s="236"/>
      <c r="DZ416" s="236"/>
    </row>
    <row r="417" spans="2:130" x14ac:dyDescent="0.2">
      <c r="B417" s="236" t="s">
        <v>2705</v>
      </c>
      <c r="C417" s="236">
        <v>2455</v>
      </c>
      <c r="AW417" s="236"/>
      <c r="AX417" s="236"/>
      <c r="CW417" s="552" t="s">
        <v>1696</v>
      </c>
      <c r="CX417" s="553" t="s">
        <v>1697</v>
      </c>
      <c r="CY417" s="236" t="s">
        <v>606</v>
      </c>
      <c r="CZ417" s="236" t="s">
        <v>541</v>
      </c>
      <c r="DY417" s="236"/>
      <c r="DZ417" s="236"/>
    </row>
    <row r="418" spans="2:130" x14ac:dyDescent="0.2">
      <c r="B418" s="236" t="s">
        <v>2706</v>
      </c>
      <c r="C418" s="236">
        <v>1730</v>
      </c>
      <c r="AW418" s="236"/>
      <c r="AX418" s="236"/>
      <c r="CW418" s="552" t="s">
        <v>1698</v>
      </c>
      <c r="CX418" s="553" t="s">
        <v>1699</v>
      </c>
      <c r="CY418" s="236" t="s">
        <v>606</v>
      </c>
      <c r="CZ418" s="236" t="s">
        <v>541</v>
      </c>
      <c r="DY418" s="236"/>
      <c r="DZ418" s="236"/>
    </row>
    <row r="419" spans="2:130" x14ac:dyDescent="0.2">
      <c r="B419" s="236" t="s">
        <v>2707</v>
      </c>
      <c r="C419" s="236">
        <v>2074</v>
      </c>
      <c r="AW419" s="236"/>
      <c r="AX419" s="236"/>
      <c r="CW419" s="552" t="s">
        <v>1700</v>
      </c>
      <c r="CX419" s="553" t="s">
        <v>1701</v>
      </c>
      <c r="CY419" s="236" t="s">
        <v>606</v>
      </c>
      <c r="CZ419" s="236" t="s">
        <v>541</v>
      </c>
      <c r="DY419" s="236"/>
      <c r="DZ419" s="236"/>
    </row>
    <row r="420" spans="2:130" x14ac:dyDescent="0.2">
      <c r="B420" s="236" t="s">
        <v>2708</v>
      </c>
      <c r="C420" s="236">
        <v>2137</v>
      </c>
      <c r="AW420" s="236"/>
      <c r="AX420" s="236"/>
      <c r="CW420" s="552" t="s">
        <v>1702</v>
      </c>
      <c r="CX420" s="553" t="s">
        <v>1703</v>
      </c>
      <c r="CY420" s="236" t="s">
        <v>606</v>
      </c>
      <c r="CZ420" s="236" t="s">
        <v>541</v>
      </c>
      <c r="DY420" s="236"/>
      <c r="DZ420" s="236"/>
    </row>
    <row r="421" spans="2:130" x14ac:dyDescent="0.2">
      <c r="B421" s="236" t="s">
        <v>2709</v>
      </c>
      <c r="C421" s="236">
        <v>1220</v>
      </c>
      <c r="AW421" s="236"/>
      <c r="AX421" s="236"/>
      <c r="CW421" s="552" t="s">
        <v>1704</v>
      </c>
      <c r="CX421" s="553" t="s">
        <v>1705</v>
      </c>
      <c r="CY421" s="236" t="s">
        <v>606</v>
      </c>
      <c r="CZ421" s="236" t="s">
        <v>541</v>
      </c>
      <c r="DY421" s="236"/>
      <c r="DZ421" s="236"/>
    </row>
    <row r="422" spans="2:130" x14ac:dyDescent="0.2">
      <c r="B422" s="236" t="s">
        <v>2710</v>
      </c>
      <c r="C422" s="236">
        <v>1324</v>
      </c>
      <c r="AW422" s="236"/>
      <c r="AX422" s="236"/>
      <c r="CW422" s="552" t="s">
        <v>1706</v>
      </c>
      <c r="CX422" s="553" t="s">
        <v>1707</v>
      </c>
      <c r="CY422" s="236" t="s">
        <v>606</v>
      </c>
      <c r="CZ422" s="236" t="s">
        <v>541</v>
      </c>
      <c r="DY422" s="236"/>
      <c r="DZ422" s="236"/>
    </row>
    <row r="423" spans="2:130" x14ac:dyDescent="0.2">
      <c r="B423" s="236" t="s">
        <v>2711</v>
      </c>
      <c r="C423" s="236">
        <v>1455</v>
      </c>
      <c r="AW423" s="236"/>
      <c r="AX423" s="236"/>
      <c r="CW423" s="552" t="s">
        <v>1708</v>
      </c>
      <c r="CX423" s="553" t="s">
        <v>1709</v>
      </c>
      <c r="CY423" s="236" t="s">
        <v>606</v>
      </c>
      <c r="CZ423" s="236" t="s">
        <v>2118</v>
      </c>
      <c r="DY423" s="236"/>
      <c r="DZ423" s="236"/>
    </row>
    <row r="424" spans="2:130" x14ac:dyDescent="0.2">
      <c r="B424" s="236" t="s">
        <v>2712</v>
      </c>
      <c r="C424" s="236">
        <v>807</v>
      </c>
      <c r="AW424" s="236"/>
      <c r="AX424" s="236"/>
      <c r="CW424" s="552" t="s">
        <v>1710</v>
      </c>
      <c r="CX424" s="553" t="s">
        <v>1711</v>
      </c>
      <c r="CY424" s="236" t="s">
        <v>1684</v>
      </c>
      <c r="CZ424" s="236" t="s">
        <v>541</v>
      </c>
      <c r="DY424" s="236"/>
      <c r="DZ424" s="236"/>
    </row>
    <row r="425" spans="2:130" x14ac:dyDescent="0.2">
      <c r="B425" s="236" t="s">
        <v>2713</v>
      </c>
      <c r="C425" s="236">
        <v>304</v>
      </c>
      <c r="AW425" s="236"/>
      <c r="AX425" s="236"/>
      <c r="CW425" s="552" t="s">
        <v>1712</v>
      </c>
      <c r="CX425" s="553" t="s">
        <v>1713</v>
      </c>
      <c r="CY425" s="236" t="s">
        <v>1684</v>
      </c>
      <c r="CZ425" s="236" t="s">
        <v>2119</v>
      </c>
      <c r="DY425" s="236"/>
      <c r="DZ425" s="236"/>
    </row>
    <row r="426" spans="2:130" x14ac:dyDescent="0.2">
      <c r="B426" s="236" t="s">
        <v>2714</v>
      </c>
      <c r="C426" s="236">
        <v>209</v>
      </c>
      <c r="AW426" s="236"/>
      <c r="AX426" s="236"/>
      <c r="CW426" s="552" t="s">
        <v>1714</v>
      </c>
      <c r="CX426" s="553" t="s">
        <v>1715</v>
      </c>
      <c r="CY426" s="236" t="s">
        <v>1684</v>
      </c>
      <c r="CZ426" s="236" t="s">
        <v>541</v>
      </c>
      <c r="DY426" s="236"/>
      <c r="DZ426" s="236"/>
    </row>
    <row r="427" spans="2:130" x14ac:dyDescent="0.2">
      <c r="B427" s="236" t="s">
        <v>2715</v>
      </c>
      <c r="C427" s="236">
        <v>1985</v>
      </c>
      <c r="AW427" s="236"/>
      <c r="AX427" s="236"/>
      <c r="CW427" s="552" t="s">
        <v>1716</v>
      </c>
      <c r="CX427" s="553" t="s">
        <v>1717</v>
      </c>
      <c r="CY427" s="236" t="s">
        <v>1684</v>
      </c>
      <c r="CZ427" s="236" t="s">
        <v>541</v>
      </c>
      <c r="DY427" s="236"/>
      <c r="DZ427" s="236"/>
    </row>
    <row r="428" spans="2:130" x14ac:dyDescent="0.2">
      <c r="B428" s="236" t="s">
        <v>2716</v>
      </c>
      <c r="C428" s="236">
        <v>2494</v>
      </c>
      <c r="AW428" s="236"/>
      <c r="AX428" s="236"/>
      <c r="CW428" s="552" t="s">
        <v>1718</v>
      </c>
      <c r="CX428" s="553" t="s">
        <v>1719</v>
      </c>
      <c r="CY428" s="236" t="s">
        <v>1691</v>
      </c>
      <c r="CZ428" s="236" t="s">
        <v>1719</v>
      </c>
      <c r="DY428" s="236"/>
      <c r="DZ428" s="236"/>
    </row>
    <row r="429" spans="2:130" x14ac:dyDescent="0.2">
      <c r="B429" s="236" t="s">
        <v>2717</v>
      </c>
      <c r="C429" s="236">
        <v>1807</v>
      </c>
      <c r="AW429" s="236"/>
      <c r="AX429" s="236"/>
      <c r="CW429" s="552" t="s">
        <v>1720</v>
      </c>
      <c r="CX429" s="553" t="s">
        <v>1721</v>
      </c>
      <c r="CY429" s="236" t="s">
        <v>1691</v>
      </c>
      <c r="CZ429" s="236" t="s">
        <v>1721</v>
      </c>
      <c r="DY429" s="236"/>
      <c r="DZ429" s="236"/>
    </row>
    <row r="430" spans="2:130" x14ac:dyDescent="0.2">
      <c r="B430" s="236" t="s">
        <v>2718</v>
      </c>
      <c r="C430" s="236">
        <v>2075</v>
      </c>
      <c r="AW430" s="236"/>
      <c r="AX430" s="236"/>
      <c r="CW430" s="552" t="s">
        <v>1722</v>
      </c>
      <c r="CX430" s="553" t="s">
        <v>1723</v>
      </c>
      <c r="CY430" s="236" t="s">
        <v>1691</v>
      </c>
      <c r="CZ430" s="236" t="s">
        <v>1723</v>
      </c>
      <c r="DY430" s="236"/>
      <c r="DZ430" s="236"/>
    </row>
    <row r="431" spans="2:130" x14ac:dyDescent="0.2">
      <c r="B431" s="236" t="s">
        <v>2719</v>
      </c>
      <c r="C431" s="236">
        <v>68</v>
      </c>
      <c r="AW431" s="236"/>
      <c r="AX431" s="236"/>
      <c r="CW431" s="552" t="s">
        <v>1725</v>
      </c>
      <c r="CX431" s="553" t="s">
        <v>1723</v>
      </c>
      <c r="CY431" s="236" t="s">
        <v>1691</v>
      </c>
      <c r="CZ431" s="236" t="s">
        <v>2120</v>
      </c>
      <c r="DY431" s="236"/>
      <c r="DZ431" s="236"/>
    </row>
    <row r="432" spans="2:130" x14ac:dyDescent="0.2">
      <c r="B432" s="236" t="s">
        <v>2720</v>
      </c>
      <c r="C432" s="236">
        <v>2205</v>
      </c>
      <c r="AW432" s="236"/>
      <c r="AX432" s="236"/>
      <c r="CW432" s="552" t="s">
        <v>1726</v>
      </c>
      <c r="CX432" s="553" t="s">
        <v>1727</v>
      </c>
      <c r="CY432" s="236" t="s">
        <v>1691</v>
      </c>
      <c r="CZ432" s="236" t="s">
        <v>541</v>
      </c>
      <c r="DY432" s="236"/>
      <c r="DZ432" s="236"/>
    </row>
    <row r="433" spans="2:130" x14ac:dyDescent="0.2">
      <c r="B433" s="236" t="s">
        <v>2721</v>
      </c>
      <c r="C433" s="236">
        <v>1777</v>
      </c>
      <c r="AW433" s="236"/>
      <c r="AX433" s="236"/>
      <c r="CW433" s="552" t="s">
        <v>1728</v>
      </c>
      <c r="CX433" s="553" t="s">
        <v>1729</v>
      </c>
      <c r="CY433" s="236" t="s">
        <v>1691</v>
      </c>
      <c r="CZ433" s="236" t="s">
        <v>2121</v>
      </c>
      <c r="DY433" s="236"/>
      <c r="DZ433" s="236"/>
    </row>
    <row r="434" spans="2:130" x14ac:dyDescent="0.2">
      <c r="B434" s="236" t="s">
        <v>2722</v>
      </c>
      <c r="C434" s="236">
        <v>1707</v>
      </c>
      <c r="AW434" s="236"/>
      <c r="AX434" s="236"/>
      <c r="CW434" s="552" t="s">
        <v>1730</v>
      </c>
      <c r="CX434" s="553" t="s">
        <v>1731</v>
      </c>
      <c r="CY434" s="236" t="s">
        <v>1691</v>
      </c>
      <c r="CZ434" s="236" t="s">
        <v>2122</v>
      </c>
      <c r="DY434" s="236"/>
      <c r="DZ434" s="236"/>
    </row>
    <row r="435" spans="2:130" x14ac:dyDescent="0.2">
      <c r="B435" s="236" t="s">
        <v>2723</v>
      </c>
      <c r="C435" s="236">
        <v>199</v>
      </c>
      <c r="AW435" s="236"/>
      <c r="AX435" s="236"/>
      <c r="CW435" s="552" t="s">
        <v>1732</v>
      </c>
      <c r="CX435" s="553" t="s">
        <v>1733</v>
      </c>
      <c r="CY435" s="236" t="s">
        <v>1691</v>
      </c>
      <c r="CZ435" s="236" t="s">
        <v>2123</v>
      </c>
      <c r="DY435" s="236"/>
      <c r="DZ435" s="236"/>
    </row>
    <row r="436" spans="2:130" x14ac:dyDescent="0.2">
      <c r="B436" s="236" t="s">
        <v>2724</v>
      </c>
      <c r="C436" s="236">
        <v>242</v>
      </c>
      <c r="AW436" s="236"/>
      <c r="AX436" s="236"/>
      <c r="CW436" s="552" t="s">
        <v>1734</v>
      </c>
      <c r="CX436" s="553" t="s">
        <v>1735</v>
      </c>
      <c r="CY436" s="236" t="s">
        <v>1691</v>
      </c>
      <c r="CZ436" s="236" t="s">
        <v>541</v>
      </c>
      <c r="DY436" s="236"/>
      <c r="DZ436" s="236"/>
    </row>
    <row r="437" spans="2:130" x14ac:dyDescent="0.2">
      <c r="B437" s="236" t="s">
        <v>2725</v>
      </c>
      <c r="C437" s="236">
        <v>1222</v>
      </c>
      <c r="AW437" s="236"/>
      <c r="AX437" s="236"/>
      <c r="CW437" s="552" t="s">
        <v>1736</v>
      </c>
      <c r="CX437" s="553" t="s">
        <v>1737</v>
      </c>
      <c r="CY437" s="236" t="s">
        <v>1691</v>
      </c>
      <c r="CZ437" s="236" t="s">
        <v>541</v>
      </c>
      <c r="DY437" s="236"/>
      <c r="DZ437" s="236"/>
    </row>
    <row r="438" spans="2:130" x14ac:dyDescent="0.2">
      <c r="B438" s="236" t="s">
        <v>2726</v>
      </c>
      <c r="C438" s="236">
        <v>2362</v>
      </c>
      <c r="AW438" s="236"/>
      <c r="AX438" s="236"/>
      <c r="CW438" s="552" t="s">
        <v>1738</v>
      </c>
      <c r="CX438" s="553" t="s">
        <v>1739</v>
      </c>
      <c r="CY438" s="236" t="s">
        <v>1691</v>
      </c>
      <c r="CZ438" s="236" t="s">
        <v>541</v>
      </c>
      <c r="DY438" s="236"/>
      <c r="DZ438" s="236"/>
    </row>
    <row r="439" spans="2:130" x14ac:dyDescent="0.2">
      <c r="B439" s="236" t="s">
        <v>2727</v>
      </c>
      <c r="C439" s="236">
        <v>2363</v>
      </c>
      <c r="AW439" s="236"/>
      <c r="AX439" s="236"/>
      <c r="CW439" s="552" t="s">
        <v>1740</v>
      </c>
      <c r="CX439" s="553" t="s">
        <v>1741</v>
      </c>
      <c r="CY439" s="236" t="s">
        <v>1691</v>
      </c>
      <c r="CZ439" s="236" t="s">
        <v>541</v>
      </c>
      <c r="DY439" s="236"/>
      <c r="DZ439" s="236"/>
    </row>
    <row r="440" spans="2:130" x14ac:dyDescent="0.2">
      <c r="B440" s="236" t="s">
        <v>2728</v>
      </c>
      <c r="C440" s="236">
        <v>2456</v>
      </c>
      <c r="AW440" s="236"/>
      <c r="AX440" s="236"/>
      <c r="CW440" s="552" t="s">
        <v>1742</v>
      </c>
      <c r="CX440" s="553" t="s">
        <v>1743</v>
      </c>
      <c r="CY440" s="236" t="s">
        <v>1691</v>
      </c>
      <c r="CZ440" s="236" t="s">
        <v>541</v>
      </c>
      <c r="DY440" s="236"/>
      <c r="DZ440" s="236"/>
    </row>
    <row r="441" spans="2:130" x14ac:dyDescent="0.2">
      <c r="B441" s="236" t="s">
        <v>2729</v>
      </c>
      <c r="C441" s="236">
        <v>2521</v>
      </c>
      <c r="AW441" s="236"/>
      <c r="AX441" s="236"/>
      <c r="CW441" s="552" t="s">
        <v>1744</v>
      </c>
      <c r="CX441" s="553" t="s">
        <v>1745</v>
      </c>
      <c r="CY441" s="236" t="s">
        <v>1691</v>
      </c>
      <c r="CZ441" s="236" t="s">
        <v>541</v>
      </c>
      <c r="DY441" s="236"/>
      <c r="DZ441" s="236"/>
    </row>
    <row r="442" spans="2:130" x14ac:dyDescent="0.2">
      <c r="B442" s="236" t="s">
        <v>2730</v>
      </c>
      <c r="C442" s="236">
        <v>2365</v>
      </c>
      <c r="AW442" s="236"/>
      <c r="AX442" s="236"/>
      <c r="CW442" s="552" t="s">
        <v>1746</v>
      </c>
      <c r="CX442" s="553" t="s">
        <v>1747</v>
      </c>
      <c r="CY442" s="236" t="s">
        <v>1691</v>
      </c>
      <c r="CZ442" s="236" t="s">
        <v>541</v>
      </c>
      <c r="DY442" s="236"/>
      <c r="DZ442" s="236"/>
    </row>
    <row r="443" spans="2:130" x14ac:dyDescent="0.2">
      <c r="B443" s="236" t="s">
        <v>2731</v>
      </c>
      <c r="C443" s="236">
        <v>2364</v>
      </c>
      <c r="AW443" s="236"/>
      <c r="AX443" s="236"/>
      <c r="CW443" s="552" t="s">
        <v>1748</v>
      </c>
      <c r="CX443" s="553" t="s">
        <v>1749</v>
      </c>
      <c r="CY443" s="236" t="s">
        <v>1691</v>
      </c>
      <c r="CZ443" s="236" t="s">
        <v>541</v>
      </c>
      <c r="DY443" s="236"/>
      <c r="DZ443" s="236"/>
    </row>
    <row r="444" spans="2:130" x14ac:dyDescent="0.2">
      <c r="B444" s="236" t="s">
        <v>2732</v>
      </c>
      <c r="C444" s="236">
        <v>2366</v>
      </c>
      <c r="AW444" s="236"/>
      <c r="AX444" s="236"/>
      <c r="CW444" s="552" t="s">
        <v>1750</v>
      </c>
      <c r="CX444" s="553" t="s">
        <v>1751</v>
      </c>
      <c r="CY444" s="236" t="s">
        <v>1724</v>
      </c>
      <c r="CZ444" s="236" t="s">
        <v>2124</v>
      </c>
      <c r="DY444" s="236"/>
      <c r="DZ444" s="236"/>
    </row>
    <row r="445" spans="2:130" x14ac:dyDescent="0.2">
      <c r="B445" s="236" t="s">
        <v>2733</v>
      </c>
      <c r="C445" s="236">
        <v>2310</v>
      </c>
      <c r="AW445" s="236"/>
      <c r="AX445" s="236"/>
      <c r="CW445" s="552" t="s">
        <v>1752</v>
      </c>
      <c r="CX445" s="553" t="s">
        <v>1753</v>
      </c>
      <c r="CY445" s="236" t="s">
        <v>1724</v>
      </c>
      <c r="CZ445" s="236" t="s">
        <v>541</v>
      </c>
      <c r="DY445" s="236"/>
      <c r="DZ445" s="236"/>
    </row>
    <row r="446" spans="2:130" x14ac:dyDescent="0.2">
      <c r="B446" s="236" t="s">
        <v>2734</v>
      </c>
      <c r="C446" s="236">
        <v>2307</v>
      </c>
      <c r="AW446" s="236"/>
      <c r="AX446" s="236"/>
      <c r="DY446" s="236"/>
      <c r="DZ446" s="236"/>
    </row>
    <row r="447" spans="2:130" x14ac:dyDescent="0.2">
      <c r="B447" s="236" t="s">
        <v>2735</v>
      </c>
      <c r="C447" s="236">
        <v>2345</v>
      </c>
      <c r="AW447" s="236"/>
      <c r="AX447" s="236"/>
      <c r="DY447" s="236"/>
      <c r="DZ447" s="236"/>
    </row>
    <row r="448" spans="2:130" x14ac:dyDescent="0.2">
      <c r="B448" s="236" t="s">
        <v>2736</v>
      </c>
      <c r="C448" s="236">
        <v>2306</v>
      </c>
      <c r="AW448" s="236"/>
      <c r="AX448" s="236"/>
      <c r="DY448" s="236"/>
      <c r="DZ448" s="236"/>
    </row>
    <row r="449" spans="2:130" x14ac:dyDescent="0.2">
      <c r="B449" s="236" t="s">
        <v>2737</v>
      </c>
      <c r="C449" s="236">
        <v>2305</v>
      </c>
      <c r="AW449" s="236"/>
      <c r="AX449" s="236"/>
      <c r="DY449" s="236"/>
      <c r="DZ449" s="236"/>
    </row>
    <row r="450" spans="2:130" x14ac:dyDescent="0.2">
      <c r="B450" s="236" t="s">
        <v>2738</v>
      </c>
      <c r="C450" s="236">
        <v>2304</v>
      </c>
      <c r="AW450" s="236"/>
      <c r="AX450" s="236"/>
      <c r="DY450" s="236"/>
      <c r="DZ450" s="236"/>
    </row>
    <row r="451" spans="2:130" x14ac:dyDescent="0.2">
      <c r="B451" s="236" t="s">
        <v>2739</v>
      </c>
      <c r="C451" s="236">
        <v>2303</v>
      </c>
      <c r="AW451" s="236"/>
      <c r="AX451" s="236"/>
      <c r="DY451" s="236"/>
      <c r="DZ451" s="236"/>
    </row>
    <row r="452" spans="2:130" x14ac:dyDescent="0.2">
      <c r="B452" s="236" t="s">
        <v>2740</v>
      </c>
      <c r="C452" s="236">
        <v>2302</v>
      </c>
      <c r="AW452" s="236"/>
      <c r="AX452" s="236"/>
      <c r="DY452" s="236"/>
      <c r="DZ452" s="236"/>
    </row>
    <row r="453" spans="2:130" x14ac:dyDescent="0.2">
      <c r="B453" s="236" t="s">
        <v>2741</v>
      </c>
      <c r="C453" s="236">
        <v>2309</v>
      </c>
      <c r="AW453" s="236"/>
      <c r="AX453" s="236"/>
      <c r="DY453" s="236"/>
      <c r="DZ453" s="236"/>
    </row>
    <row r="454" spans="2:130" x14ac:dyDescent="0.2">
      <c r="B454" s="236" t="s">
        <v>2742</v>
      </c>
      <c r="C454" s="236">
        <v>2308</v>
      </c>
      <c r="AW454" s="236"/>
      <c r="AX454" s="236"/>
      <c r="DY454" s="236"/>
      <c r="DZ454" s="236"/>
    </row>
    <row r="455" spans="2:130" x14ac:dyDescent="0.2">
      <c r="B455" s="236" t="s">
        <v>2743</v>
      </c>
      <c r="C455" s="236">
        <v>97</v>
      </c>
      <c r="AW455" s="236"/>
      <c r="AX455" s="236"/>
      <c r="DY455" s="236"/>
      <c r="DZ455" s="236"/>
    </row>
    <row r="456" spans="2:130" x14ac:dyDescent="0.2">
      <c r="B456" s="236" t="s">
        <v>2744</v>
      </c>
      <c r="C456" s="236">
        <v>249</v>
      </c>
      <c r="AW456" s="236"/>
      <c r="AX456" s="236"/>
      <c r="DY456" s="236"/>
      <c r="DZ456" s="236"/>
    </row>
    <row r="457" spans="2:130" x14ac:dyDescent="0.2">
      <c r="B457" s="236" t="s">
        <v>2745</v>
      </c>
      <c r="C457" s="236">
        <v>1812</v>
      </c>
      <c r="AW457" s="236"/>
      <c r="AX457" s="236"/>
      <c r="DY457" s="236"/>
      <c r="DZ457" s="236"/>
    </row>
    <row r="458" spans="2:130" x14ac:dyDescent="0.2">
      <c r="B458" s="236" t="s">
        <v>2746</v>
      </c>
      <c r="C458" s="236">
        <v>1189</v>
      </c>
      <c r="AW458" s="236"/>
      <c r="AX458" s="236"/>
      <c r="DY458" s="236"/>
      <c r="DZ458" s="236"/>
    </row>
    <row r="459" spans="2:130" x14ac:dyDescent="0.2">
      <c r="B459" s="236" t="s">
        <v>2747</v>
      </c>
      <c r="C459" s="236">
        <v>2186</v>
      </c>
      <c r="AW459" s="236"/>
      <c r="AX459" s="236"/>
      <c r="DY459" s="236"/>
      <c r="DZ459" s="236"/>
    </row>
    <row r="460" spans="2:130" x14ac:dyDescent="0.2">
      <c r="B460" s="236" t="s">
        <v>2748</v>
      </c>
      <c r="C460" s="236">
        <v>2457</v>
      </c>
      <c r="AW460" s="236"/>
      <c r="AX460" s="236"/>
      <c r="DY460" s="236"/>
      <c r="DZ460" s="236"/>
    </row>
    <row r="461" spans="2:130" x14ac:dyDescent="0.2">
      <c r="B461" s="236" t="s">
        <v>2749</v>
      </c>
      <c r="C461" s="236">
        <v>123</v>
      </c>
      <c r="AW461" s="236"/>
      <c r="AX461" s="236"/>
      <c r="DY461" s="236"/>
      <c r="DZ461" s="236"/>
    </row>
    <row r="462" spans="2:130" x14ac:dyDescent="0.2">
      <c r="B462" s="236" t="s">
        <v>2750</v>
      </c>
      <c r="C462" s="236">
        <v>1882</v>
      </c>
      <c r="AW462" s="236"/>
      <c r="AX462" s="236"/>
      <c r="DY462" s="236"/>
      <c r="DZ462" s="236"/>
    </row>
    <row r="463" spans="2:130" x14ac:dyDescent="0.2">
      <c r="B463" s="236" t="s">
        <v>2751</v>
      </c>
      <c r="C463" s="236">
        <v>1817</v>
      </c>
      <c r="AW463" s="236"/>
      <c r="AX463" s="236"/>
      <c r="DY463" s="236"/>
      <c r="DZ463" s="236"/>
    </row>
    <row r="464" spans="2:130" x14ac:dyDescent="0.2">
      <c r="B464" s="236" t="s">
        <v>2752</v>
      </c>
      <c r="C464" s="236">
        <v>1328</v>
      </c>
      <c r="AW464" s="236"/>
      <c r="AX464" s="236"/>
      <c r="DY464" s="236"/>
      <c r="DZ464" s="236"/>
    </row>
    <row r="465" spans="2:130" x14ac:dyDescent="0.2">
      <c r="B465" s="236" t="s">
        <v>2753</v>
      </c>
      <c r="C465" s="236">
        <v>2540</v>
      </c>
      <c r="AW465" s="236"/>
      <c r="AX465" s="236"/>
      <c r="DY465" s="236"/>
      <c r="DZ465" s="236"/>
    </row>
    <row r="466" spans="2:130" x14ac:dyDescent="0.2">
      <c r="B466" s="236" t="s">
        <v>2754</v>
      </c>
      <c r="C466" s="236">
        <v>1625</v>
      </c>
      <c r="AW466" s="236"/>
      <c r="AX466" s="236"/>
      <c r="DY466" s="236"/>
      <c r="DZ466" s="236"/>
    </row>
    <row r="467" spans="2:130" x14ac:dyDescent="0.2">
      <c r="B467" s="236" t="s">
        <v>2755</v>
      </c>
      <c r="C467" s="236">
        <v>511</v>
      </c>
      <c r="AW467" s="236"/>
      <c r="AX467" s="236"/>
      <c r="DY467" s="236"/>
      <c r="DZ467" s="236"/>
    </row>
    <row r="468" spans="2:130" x14ac:dyDescent="0.2">
      <c r="B468" s="236" t="s">
        <v>2756</v>
      </c>
      <c r="C468" s="236">
        <v>1814</v>
      </c>
      <c r="AW468" s="236"/>
      <c r="AX468" s="236"/>
      <c r="DY468" s="236"/>
      <c r="DZ468" s="236"/>
    </row>
    <row r="469" spans="2:130" x14ac:dyDescent="0.2">
      <c r="B469" s="236" t="s">
        <v>2757</v>
      </c>
      <c r="C469" s="236">
        <v>1903</v>
      </c>
      <c r="AW469" s="236"/>
      <c r="AX469" s="236"/>
      <c r="DY469" s="236"/>
      <c r="DZ469" s="236"/>
    </row>
    <row r="470" spans="2:130" x14ac:dyDescent="0.2">
      <c r="B470" s="236" t="s">
        <v>2758</v>
      </c>
      <c r="C470" s="236">
        <v>911</v>
      </c>
      <c r="AW470" s="236"/>
      <c r="AX470" s="236"/>
      <c r="DY470" s="236"/>
      <c r="DZ470" s="236"/>
    </row>
    <row r="471" spans="2:130" x14ac:dyDescent="0.2">
      <c r="B471" s="236" t="s">
        <v>2759</v>
      </c>
      <c r="C471" s="236">
        <v>146</v>
      </c>
      <c r="AW471" s="236"/>
      <c r="AX471" s="236"/>
      <c r="DY471" s="236"/>
      <c r="DZ471" s="236"/>
    </row>
    <row r="472" spans="2:130" x14ac:dyDescent="0.2">
      <c r="B472" s="236" t="s">
        <v>2760</v>
      </c>
      <c r="C472" s="236">
        <v>564</v>
      </c>
      <c r="AW472" s="236"/>
      <c r="AX472" s="236"/>
      <c r="DY472" s="236"/>
      <c r="DZ472" s="236"/>
    </row>
    <row r="473" spans="2:130" x14ac:dyDescent="0.2">
      <c r="B473" s="236" t="s">
        <v>2761</v>
      </c>
      <c r="C473" s="236">
        <v>2527</v>
      </c>
      <c r="AW473" s="236"/>
      <c r="AX473" s="236"/>
      <c r="DY473" s="236"/>
      <c r="DZ473" s="236"/>
    </row>
    <row r="474" spans="2:130" x14ac:dyDescent="0.2">
      <c r="B474" s="236" t="s">
        <v>2762</v>
      </c>
      <c r="C474" s="236">
        <v>502</v>
      </c>
      <c r="AW474" s="236"/>
      <c r="AX474" s="236"/>
      <c r="DY474" s="236"/>
      <c r="DZ474" s="236"/>
    </row>
    <row r="475" spans="2:130" x14ac:dyDescent="0.2">
      <c r="B475" s="236" t="s">
        <v>2763</v>
      </c>
      <c r="C475" s="236">
        <v>439</v>
      </c>
      <c r="AW475" s="236"/>
      <c r="AX475" s="236"/>
      <c r="DY475" s="236"/>
      <c r="DZ475" s="236"/>
    </row>
    <row r="476" spans="2:130" x14ac:dyDescent="0.2">
      <c r="B476" s="236" t="s">
        <v>2764</v>
      </c>
      <c r="C476" s="236">
        <v>2283</v>
      </c>
      <c r="AW476" s="236"/>
      <c r="AX476" s="236"/>
      <c r="DY476" s="236"/>
      <c r="DZ476" s="236"/>
    </row>
    <row r="477" spans="2:130" x14ac:dyDescent="0.2">
      <c r="B477" s="236" t="s">
        <v>2765</v>
      </c>
      <c r="C477" s="236">
        <v>2076</v>
      </c>
      <c r="AW477" s="236"/>
      <c r="AX477" s="236"/>
      <c r="DY477" s="236"/>
      <c r="DZ477" s="236"/>
    </row>
    <row r="478" spans="2:130" x14ac:dyDescent="0.2">
      <c r="B478" s="236" t="s">
        <v>2766</v>
      </c>
      <c r="C478" s="236">
        <v>2077</v>
      </c>
      <c r="AW478" s="236"/>
      <c r="AX478" s="236"/>
      <c r="DY478" s="236"/>
      <c r="DZ478" s="236"/>
    </row>
    <row r="479" spans="2:130" x14ac:dyDescent="0.2">
      <c r="B479" s="236" t="s">
        <v>2767</v>
      </c>
      <c r="C479" s="236">
        <v>2458</v>
      </c>
      <c r="AW479" s="236"/>
      <c r="AX479" s="236"/>
      <c r="DY479" s="236"/>
      <c r="DZ479" s="236"/>
    </row>
    <row r="480" spans="2:130" x14ac:dyDescent="0.2">
      <c r="B480" s="236" t="s">
        <v>2768</v>
      </c>
      <c r="C480" s="236">
        <v>708</v>
      </c>
      <c r="AW480" s="236"/>
      <c r="AX480" s="236"/>
      <c r="DY480" s="236"/>
      <c r="DZ480" s="236"/>
    </row>
    <row r="481" spans="2:130" x14ac:dyDescent="0.2">
      <c r="B481" s="236" t="s">
        <v>2769</v>
      </c>
      <c r="C481" s="236">
        <v>2195</v>
      </c>
      <c r="AW481" s="236"/>
      <c r="AX481" s="236"/>
      <c r="DY481" s="236"/>
      <c r="DZ481" s="236"/>
    </row>
    <row r="482" spans="2:130" x14ac:dyDescent="0.2">
      <c r="B482" s="236" t="s">
        <v>2770</v>
      </c>
      <c r="C482" s="236">
        <v>993</v>
      </c>
      <c r="AW482" s="236"/>
      <c r="AX482" s="236"/>
      <c r="DY482" s="236"/>
      <c r="DZ482" s="236"/>
    </row>
    <row r="483" spans="2:130" x14ac:dyDescent="0.2">
      <c r="B483" s="236" t="s">
        <v>2771</v>
      </c>
      <c r="C483" s="236">
        <v>2562</v>
      </c>
      <c r="AW483" s="236"/>
      <c r="AX483" s="236"/>
      <c r="DY483" s="236"/>
      <c r="DZ483" s="236"/>
    </row>
    <row r="484" spans="2:130" x14ac:dyDescent="0.2">
      <c r="B484" s="236" t="s">
        <v>2772</v>
      </c>
      <c r="C484" s="236">
        <v>656</v>
      </c>
      <c r="AW484" s="236"/>
      <c r="AX484" s="236"/>
      <c r="DY484" s="236"/>
      <c r="DZ484" s="236"/>
    </row>
    <row r="485" spans="2:130" x14ac:dyDescent="0.2">
      <c r="B485" s="236" t="s">
        <v>2773</v>
      </c>
      <c r="C485" s="236">
        <v>2346</v>
      </c>
      <c r="AW485" s="236"/>
      <c r="AX485" s="236"/>
      <c r="DY485" s="236"/>
      <c r="DZ485" s="236"/>
    </row>
    <row r="486" spans="2:130" x14ac:dyDescent="0.2">
      <c r="B486" s="236" t="s">
        <v>2774</v>
      </c>
      <c r="C486" s="236">
        <v>2148</v>
      </c>
      <c r="AW486" s="236"/>
      <c r="AX486" s="236"/>
      <c r="DY486" s="236"/>
      <c r="DZ486" s="236"/>
    </row>
    <row r="487" spans="2:130" x14ac:dyDescent="0.2">
      <c r="B487" s="236" t="s">
        <v>2775</v>
      </c>
      <c r="C487" s="236">
        <v>2347</v>
      </c>
      <c r="AW487" s="236"/>
      <c r="AX487" s="236"/>
      <c r="DY487" s="236"/>
      <c r="DZ487" s="236"/>
    </row>
    <row r="488" spans="2:130" x14ac:dyDescent="0.2">
      <c r="B488" s="236" t="s">
        <v>2776</v>
      </c>
      <c r="C488" s="236">
        <v>2149</v>
      </c>
      <c r="AW488" s="236"/>
      <c r="AX488" s="236"/>
      <c r="DY488" s="236"/>
      <c r="DZ488" s="236"/>
    </row>
    <row r="489" spans="2:130" x14ac:dyDescent="0.2">
      <c r="B489" s="236" t="s">
        <v>2777</v>
      </c>
      <c r="C489" s="236">
        <v>306</v>
      </c>
      <c r="AW489" s="236"/>
      <c r="AX489" s="236"/>
      <c r="DY489" s="236"/>
      <c r="DZ489" s="236"/>
    </row>
    <row r="490" spans="2:130" x14ac:dyDescent="0.2">
      <c r="B490" s="236" t="s">
        <v>2778</v>
      </c>
      <c r="C490" s="236">
        <v>351</v>
      </c>
      <c r="AW490" s="236"/>
      <c r="AX490" s="236"/>
      <c r="DY490" s="236"/>
      <c r="DZ490" s="236"/>
    </row>
    <row r="491" spans="2:130" x14ac:dyDescent="0.2">
      <c r="B491" s="236" t="s">
        <v>2779</v>
      </c>
      <c r="C491" s="236">
        <v>350</v>
      </c>
      <c r="AW491" s="236"/>
      <c r="AX491" s="236"/>
      <c r="DY491" s="236"/>
      <c r="DZ491" s="236"/>
    </row>
    <row r="492" spans="2:130" x14ac:dyDescent="0.2">
      <c r="B492" s="236" t="s">
        <v>2780</v>
      </c>
      <c r="C492" s="236">
        <v>352</v>
      </c>
      <c r="AW492" s="236"/>
      <c r="AX492" s="236"/>
      <c r="DY492" s="236"/>
      <c r="DZ492" s="236"/>
    </row>
    <row r="493" spans="2:130" x14ac:dyDescent="0.2">
      <c r="B493" s="236" t="s">
        <v>2781</v>
      </c>
      <c r="C493" s="236">
        <v>1001</v>
      </c>
      <c r="AW493" s="236"/>
      <c r="AX493" s="236"/>
      <c r="DY493" s="236"/>
      <c r="DZ493" s="236"/>
    </row>
    <row r="494" spans="2:130" x14ac:dyDescent="0.2">
      <c r="B494" s="236" t="s">
        <v>2782</v>
      </c>
      <c r="C494" s="236">
        <v>77</v>
      </c>
      <c r="AW494" s="236"/>
      <c r="AX494" s="236"/>
      <c r="DY494" s="236"/>
      <c r="DZ494" s="236"/>
    </row>
    <row r="495" spans="2:130" x14ac:dyDescent="0.2">
      <c r="B495" s="236" t="s">
        <v>2783</v>
      </c>
      <c r="C495" s="236">
        <v>76</v>
      </c>
      <c r="AW495" s="236"/>
      <c r="AX495" s="236"/>
      <c r="DY495" s="236"/>
      <c r="DZ495" s="236"/>
    </row>
    <row r="496" spans="2:130" x14ac:dyDescent="0.2">
      <c r="B496" s="236" t="s">
        <v>2784</v>
      </c>
      <c r="C496" s="236">
        <v>2197</v>
      </c>
      <c r="AW496" s="236"/>
      <c r="AX496" s="236"/>
      <c r="DY496" s="236"/>
      <c r="DZ496" s="236"/>
    </row>
    <row r="497" spans="2:130" x14ac:dyDescent="0.2">
      <c r="B497" s="236" t="s">
        <v>2785</v>
      </c>
      <c r="C497" s="236">
        <v>2367</v>
      </c>
      <c r="AW497" s="236"/>
      <c r="AX497" s="236"/>
      <c r="DY497" s="236"/>
      <c r="DZ497" s="236"/>
    </row>
    <row r="498" spans="2:130" x14ac:dyDescent="0.2">
      <c r="B498" s="236" t="s">
        <v>2786</v>
      </c>
      <c r="C498" s="236">
        <v>1626</v>
      </c>
      <c r="AW498" s="236"/>
      <c r="AX498" s="236"/>
      <c r="DY498" s="236"/>
      <c r="DZ498" s="236"/>
    </row>
    <row r="499" spans="2:130" x14ac:dyDescent="0.2">
      <c r="B499" s="236" t="s">
        <v>2787</v>
      </c>
      <c r="C499" s="236">
        <v>1627</v>
      </c>
      <c r="AW499" s="236"/>
      <c r="AX499" s="236"/>
      <c r="DY499" s="236"/>
      <c r="DZ499" s="236"/>
    </row>
    <row r="500" spans="2:130" x14ac:dyDescent="0.2">
      <c r="B500" s="236" t="s">
        <v>2788</v>
      </c>
      <c r="C500" s="236">
        <v>2023</v>
      </c>
      <c r="AW500" s="236"/>
      <c r="AX500" s="236"/>
      <c r="DY500" s="236"/>
      <c r="DZ500" s="236"/>
    </row>
    <row r="501" spans="2:130" x14ac:dyDescent="0.2">
      <c r="B501" s="236" t="s">
        <v>2789</v>
      </c>
      <c r="C501" s="236">
        <v>1628</v>
      </c>
      <c r="AW501" s="236"/>
      <c r="AX501" s="236"/>
      <c r="DY501" s="236"/>
      <c r="DZ501" s="236"/>
    </row>
    <row r="502" spans="2:130" x14ac:dyDescent="0.2">
      <c r="B502" s="236" t="s">
        <v>2790</v>
      </c>
      <c r="C502" s="236">
        <v>1229</v>
      </c>
      <c r="AW502" s="236"/>
      <c r="AX502" s="236"/>
      <c r="DY502" s="236"/>
      <c r="DZ502" s="236"/>
    </row>
    <row r="503" spans="2:130" x14ac:dyDescent="0.2">
      <c r="B503" s="236" t="s">
        <v>2791</v>
      </c>
      <c r="C503" s="236">
        <v>936</v>
      </c>
      <c r="AW503" s="236"/>
      <c r="AX503" s="236"/>
      <c r="DY503" s="236"/>
      <c r="DZ503" s="236"/>
    </row>
    <row r="504" spans="2:130" x14ac:dyDescent="0.2">
      <c r="B504" s="236" t="s">
        <v>2792</v>
      </c>
      <c r="C504" s="236">
        <v>992</v>
      </c>
      <c r="AW504" s="236"/>
      <c r="AX504" s="236"/>
      <c r="DY504" s="236"/>
      <c r="DZ504" s="236"/>
    </row>
    <row r="505" spans="2:130" x14ac:dyDescent="0.2">
      <c r="B505" s="236" t="s">
        <v>2793</v>
      </c>
      <c r="C505" s="236">
        <v>1603</v>
      </c>
      <c r="AW505" s="236"/>
      <c r="AX505" s="236"/>
      <c r="DY505" s="236"/>
      <c r="DZ505" s="236"/>
    </row>
    <row r="506" spans="2:130" x14ac:dyDescent="0.2">
      <c r="B506" s="236" t="s">
        <v>2794</v>
      </c>
      <c r="C506" s="236">
        <v>1813</v>
      </c>
      <c r="AW506" s="236"/>
      <c r="AX506" s="236"/>
      <c r="DY506" s="236"/>
      <c r="DZ506" s="236"/>
    </row>
    <row r="507" spans="2:130" x14ac:dyDescent="0.2">
      <c r="B507" s="236" t="s">
        <v>2795</v>
      </c>
      <c r="C507" s="236">
        <v>1629</v>
      </c>
      <c r="AW507" s="236"/>
      <c r="AX507" s="236"/>
      <c r="DY507" s="236"/>
      <c r="DZ507" s="236"/>
    </row>
    <row r="508" spans="2:130" x14ac:dyDescent="0.2">
      <c r="B508" s="236" t="s">
        <v>2796</v>
      </c>
      <c r="C508" s="236">
        <v>914</v>
      </c>
      <c r="AW508" s="236"/>
      <c r="AX508" s="236"/>
      <c r="DY508" s="236"/>
      <c r="DZ508" s="236"/>
    </row>
    <row r="509" spans="2:130" x14ac:dyDescent="0.2">
      <c r="B509" s="236" t="s">
        <v>2797</v>
      </c>
      <c r="C509" s="236">
        <v>42</v>
      </c>
      <c r="AW509" s="236"/>
      <c r="AX509" s="236"/>
      <c r="DY509" s="236"/>
      <c r="DZ509" s="236"/>
    </row>
    <row r="510" spans="2:130" x14ac:dyDescent="0.2">
      <c r="B510" s="236" t="s">
        <v>2798</v>
      </c>
      <c r="C510" s="236">
        <v>1995</v>
      </c>
      <c r="AW510" s="236"/>
      <c r="AX510" s="236"/>
      <c r="DY510" s="236"/>
      <c r="DZ510" s="236"/>
    </row>
    <row r="511" spans="2:130" x14ac:dyDescent="0.2">
      <c r="B511" s="236" t="s">
        <v>2799</v>
      </c>
      <c r="C511" s="236">
        <v>2119</v>
      </c>
      <c r="AW511" s="236"/>
      <c r="AX511" s="236"/>
      <c r="DY511" s="236"/>
      <c r="DZ511" s="236"/>
    </row>
    <row r="512" spans="2:130" x14ac:dyDescent="0.2">
      <c r="B512" s="236" t="s">
        <v>2800</v>
      </c>
      <c r="C512" s="236">
        <v>155</v>
      </c>
      <c r="AW512" s="236"/>
      <c r="AX512" s="236"/>
      <c r="DY512" s="236"/>
      <c r="DZ512" s="236"/>
    </row>
    <row r="513" spans="2:130" x14ac:dyDescent="0.2">
      <c r="B513" s="236" t="s">
        <v>2801</v>
      </c>
      <c r="C513" s="236">
        <v>1630</v>
      </c>
      <c r="AW513" s="236"/>
      <c r="AX513" s="236"/>
      <c r="DY513" s="236"/>
      <c r="DZ513" s="236"/>
    </row>
    <row r="514" spans="2:130" x14ac:dyDescent="0.2">
      <c r="B514" s="236" t="s">
        <v>2802</v>
      </c>
      <c r="C514" s="236">
        <v>1913</v>
      </c>
      <c r="AW514" s="236"/>
      <c r="AX514" s="236"/>
      <c r="DY514" s="236"/>
      <c r="DZ514" s="236"/>
    </row>
    <row r="515" spans="2:130" x14ac:dyDescent="0.2">
      <c r="B515" s="236" t="s">
        <v>2803</v>
      </c>
      <c r="C515" s="236">
        <v>2213</v>
      </c>
      <c r="AW515" s="236"/>
      <c r="AX515" s="236"/>
      <c r="DY515" s="236"/>
      <c r="DZ515" s="236"/>
    </row>
    <row r="516" spans="2:130" x14ac:dyDescent="0.2">
      <c r="B516" s="236" t="s">
        <v>2804</v>
      </c>
      <c r="C516" s="236">
        <v>2214</v>
      </c>
      <c r="AW516" s="236"/>
      <c r="AX516" s="236"/>
      <c r="DY516" s="236"/>
      <c r="DZ516" s="236"/>
    </row>
    <row r="517" spans="2:130" x14ac:dyDescent="0.2">
      <c r="B517" s="236" t="s">
        <v>2805</v>
      </c>
      <c r="C517" s="236">
        <v>2368</v>
      </c>
      <c r="AW517" s="236"/>
      <c r="AX517" s="236"/>
      <c r="DY517" s="236"/>
      <c r="DZ517" s="236"/>
    </row>
    <row r="518" spans="2:130" x14ac:dyDescent="0.2">
      <c r="B518" s="236" t="s">
        <v>2806</v>
      </c>
      <c r="C518" s="236">
        <v>1725</v>
      </c>
      <c r="AW518" s="236"/>
      <c r="AX518" s="236"/>
      <c r="DY518" s="236"/>
      <c r="DZ518" s="236"/>
    </row>
    <row r="519" spans="2:130" x14ac:dyDescent="0.2">
      <c r="B519" s="236" t="s">
        <v>2807</v>
      </c>
      <c r="C519" s="236">
        <v>1920</v>
      </c>
      <c r="AW519" s="236"/>
      <c r="AX519" s="236"/>
      <c r="DY519" s="236"/>
      <c r="DZ519" s="236"/>
    </row>
    <row r="520" spans="2:130" x14ac:dyDescent="0.2">
      <c r="B520" s="236" t="s">
        <v>2808</v>
      </c>
      <c r="C520" s="236">
        <v>69</v>
      </c>
      <c r="AW520" s="236"/>
      <c r="AX520" s="236"/>
      <c r="DY520" s="236"/>
      <c r="DZ520" s="236"/>
    </row>
    <row r="521" spans="2:130" x14ac:dyDescent="0.2">
      <c r="B521" s="236" t="s">
        <v>2809</v>
      </c>
      <c r="C521" s="236">
        <v>303</v>
      </c>
      <c r="AW521" s="236"/>
      <c r="AX521" s="236"/>
      <c r="DY521" s="236"/>
      <c r="DZ521" s="236"/>
    </row>
    <row r="522" spans="2:130" x14ac:dyDescent="0.2">
      <c r="B522" s="236" t="s">
        <v>2810</v>
      </c>
      <c r="C522" s="236">
        <v>2079</v>
      </c>
      <c r="AW522" s="236"/>
      <c r="AX522" s="236"/>
      <c r="DY522" s="236"/>
      <c r="DZ522" s="236"/>
    </row>
    <row r="523" spans="2:130" x14ac:dyDescent="0.2">
      <c r="B523" s="236" t="s">
        <v>2811</v>
      </c>
      <c r="C523" s="236">
        <v>1631</v>
      </c>
      <c r="AW523" s="236"/>
      <c r="AX523" s="236"/>
      <c r="DY523" s="236"/>
      <c r="DZ523" s="236"/>
    </row>
    <row r="524" spans="2:130" x14ac:dyDescent="0.2">
      <c r="B524" s="236" t="s">
        <v>2812</v>
      </c>
      <c r="C524" s="236">
        <v>1194</v>
      </c>
      <c r="AW524" s="236"/>
      <c r="AX524" s="236"/>
      <c r="DY524" s="236"/>
      <c r="DZ524" s="236"/>
    </row>
    <row r="525" spans="2:130" x14ac:dyDescent="0.2">
      <c r="B525" s="236" t="s">
        <v>2813</v>
      </c>
      <c r="C525" s="236">
        <v>2513</v>
      </c>
      <c r="AW525" s="236"/>
      <c r="AX525" s="236"/>
      <c r="DY525" s="236"/>
      <c r="DZ525" s="236"/>
    </row>
    <row r="526" spans="2:130" x14ac:dyDescent="0.2">
      <c r="B526" s="236" t="s">
        <v>2814</v>
      </c>
      <c r="C526" s="236">
        <v>2080</v>
      </c>
      <c r="AW526" s="236"/>
      <c r="AX526" s="236"/>
      <c r="DY526" s="236"/>
      <c r="DZ526" s="236"/>
    </row>
    <row r="527" spans="2:130" x14ac:dyDescent="0.2">
      <c r="B527" s="236" t="s">
        <v>2815</v>
      </c>
      <c r="C527" s="236">
        <v>1851</v>
      </c>
      <c r="AW527" s="236"/>
      <c r="AX527" s="236"/>
      <c r="DY527" s="236"/>
      <c r="DZ527" s="236"/>
    </row>
    <row r="528" spans="2:130" x14ac:dyDescent="0.2">
      <c r="B528" s="236" t="s">
        <v>2816</v>
      </c>
      <c r="C528" s="236">
        <v>2460</v>
      </c>
      <c r="AW528" s="236"/>
      <c r="AX528" s="236"/>
      <c r="DY528" s="236"/>
      <c r="DZ528" s="236"/>
    </row>
    <row r="529" spans="2:130" x14ac:dyDescent="0.2">
      <c r="B529" s="236" t="s">
        <v>2817</v>
      </c>
      <c r="C529" s="236">
        <v>2459</v>
      </c>
      <c r="AW529" s="236"/>
      <c r="AX529" s="236"/>
      <c r="DY529" s="236"/>
      <c r="DZ529" s="236"/>
    </row>
    <row r="530" spans="2:130" x14ac:dyDescent="0.2">
      <c r="B530" s="236" t="s">
        <v>2818</v>
      </c>
      <c r="C530" s="236">
        <v>2024</v>
      </c>
      <c r="AW530" s="236"/>
      <c r="AX530" s="236"/>
      <c r="DY530" s="236"/>
      <c r="DZ530" s="236"/>
    </row>
    <row r="531" spans="2:130" x14ac:dyDescent="0.2">
      <c r="B531" s="236" t="s">
        <v>2819</v>
      </c>
      <c r="C531" s="236">
        <v>2025</v>
      </c>
      <c r="AW531" s="236"/>
      <c r="AX531" s="236"/>
      <c r="DY531" s="236"/>
      <c r="DZ531" s="236"/>
    </row>
    <row r="532" spans="2:130" x14ac:dyDescent="0.2">
      <c r="B532" s="236" t="s">
        <v>2820</v>
      </c>
      <c r="C532" s="236">
        <v>102</v>
      </c>
      <c r="AW532" s="236"/>
      <c r="AX532" s="236"/>
      <c r="DY532" s="236"/>
      <c r="DZ532" s="236"/>
    </row>
    <row r="533" spans="2:130" x14ac:dyDescent="0.2">
      <c r="B533" s="236" t="s">
        <v>2821</v>
      </c>
      <c r="C533" s="236">
        <v>930</v>
      </c>
      <c r="AW533" s="236"/>
      <c r="AX533" s="236"/>
      <c r="DY533" s="236"/>
      <c r="DZ533" s="236"/>
    </row>
    <row r="534" spans="2:130" x14ac:dyDescent="0.2">
      <c r="B534" s="236" t="s">
        <v>2822</v>
      </c>
      <c r="C534" s="236">
        <v>122</v>
      </c>
      <c r="AW534" s="236"/>
      <c r="AX534" s="236"/>
      <c r="DY534" s="236"/>
      <c r="DZ534" s="236"/>
    </row>
    <row r="535" spans="2:130" x14ac:dyDescent="0.2">
      <c r="B535" s="236" t="s">
        <v>2823</v>
      </c>
      <c r="C535" s="236">
        <v>1005</v>
      </c>
      <c r="AW535" s="236"/>
      <c r="AX535" s="236"/>
      <c r="DY535" s="236"/>
      <c r="DZ535" s="236"/>
    </row>
    <row r="536" spans="2:130" x14ac:dyDescent="0.2">
      <c r="B536" s="236" t="s">
        <v>2824</v>
      </c>
      <c r="C536" s="236">
        <v>1716</v>
      </c>
      <c r="AW536" s="236"/>
      <c r="AX536" s="236"/>
      <c r="DY536" s="236"/>
      <c r="DZ536" s="236"/>
    </row>
    <row r="537" spans="2:130" x14ac:dyDescent="0.2">
      <c r="B537" s="236" t="s">
        <v>2825</v>
      </c>
      <c r="C537" s="236">
        <v>2574</v>
      </c>
      <c r="AW537" s="236"/>
      <c r="AX537" s="236"/>
      <c r="DY537" s="236"/>
      <c r="DZ537" s="236"/>
    </row>
    <row r="538" spans="2:130" x14ac:dyDescent="0.2">
      <c r="B538" s="236" t="s">
        <v>2826</v>
      </c>
      <c r="C538" s="236">
        <v>2081</v>
      </c>
      <c r="AW538" s="236"/>
      <c r="AX538" s="236"/>
      <c r="DY538" s="236"/>
      <c r="DZ538" s="236"/>
    </row>
    <row r="539" spans="2:130" x14ac:dyDescent="0.2">
      <c r="B539" s="236" t="s">
        <v>2827</v>
      </c>
      <c r="C539" s="236">
        <v>2082</v>
      </c>
      <c r="AW539" s="236"/>
      <c r="AX539" s="236"/>
      <c r="DY539" s="236"/>
      <c r="DZ539" s="236"/>
    </row>
    <row r="540" spans="2:130" x14ac:dyDescent="0.2">
      <c r="B540" s="236" t="s">
        <v>2828</v>
      </c>
      <c r="C540" s="236">
        <v>452</v>
      </c>
      <c r="AW540" s="236"/>
      <c r="AX540" s="236"/>
      <c r="DY540" s="236"/>
      <c r="DZ540" s="236"/>
    </row>
    <row r="541" spans="2:130" x14ac:dyDescent="0.2">
      <c r="B541" s="236" t="s">
        <v>2829</v>
      </c>
      <c r="C541" s="236">
        <v>1918</v>
      </c>
      <c r="AW541" s="236"/>
      <c r="AX541" s="236"/>
      <c r="DY541" s="236"/>
      <c r="DZ541" s="236"/>
    </row>
    <row r="542" spans="2:130" x14ac:dyDescent="0.2">
      <c r="B542" s="236" t="s">
        <v>2830</v>
      </c>
      <c r="C542" s="236">
        <v>1726</v>
      </c>
      <c r="AW542" s="236"/>
      <c r="AX542" s="236"/>
      <c r="DY542" s="236"/>
      <c r="DZ542" s="236"/>
    </row>
    <row r="543" spans="2:130" x14ac:dyDescent="0.2">
      <c r="B543" s="236" t="s">
        <v>2831</v>
      </c>
      <c r="C543" s="236">
        <v>1922</v>
      </c>
      <c r="AW543" s="236"/>
      <c r="AX543" s="236"/>
      <c r="DY543" s="236"/>
      <c r="DZ543" s="236"/>
    </row>
    <row r="544" spans="2:130" x14ac:dyDescent="0.2">
      <c r="B544" s="236" t="s">
        <v>2832</v>
      </c>
      <c r="C544" s="236">
        <v>1949</v>
      </c>
      <c r="AW544" s="236"/>
      <c r="AX544" s="236"/>
      <c r="DY544" s="236"/>
      <c r="DZ544" s="236"/>
    </row>
    <row r="545" spans="2:130" x14ac:dyDescent="0.2">
      <c r="B545" s="236" t="s">
        <v>2833</v>
      </c>
      <c r="C545" s="236">
        <v>1956</v>
      </c>
      <c r="AW545" s="236"/>
      <c r="AX545" s="236"/>
      <c r="DY545" s="236"/>
      <c r="DZ545" s="236"/>
    </row>
    <row r="546" spans="2:130" x14ac:dyDescent="0.2">
      <c r="B546" s="236" t="s">
        <v>2834</v>
      </c>
      <c r="C546" s="236">
        <v>2192</v>
      </c>
      <c r="AW546" s="236"/>
      <c r="AX546" s="236"/>
      <c r="DY546" s="236"/>
      <c r="DZ546" s="236"/>
    </row>
    <row r="547" spans="2:130" x14ac:dyDescent="0.2">
      <c r="B547" s="236" t="s">
        <v>2835</v>
      </c>
      <c r="C547" s="236">
        <v>1980</v>
      </c>
      <c r="AW547" s="236"/>
      <c r="AX547" s="236"/>
      <c r="DY547" s="236"/>
      <c r="DZ547" s="236"/>
    </row>
    <row r="548" spans="2:130" x14ac:dyDescent="0.2">
      <c r="B548" s="236" t="s">
        <v>2836</v>
      </c>
      <c r="C548" s="236">
        <v>924</v>
      </c>
      <c r="AW548" s="236"/>
      <c r="AX548" s="236"/>
      <c r="DY548" s="236"/>
      <c r="DZ548" s="236"/>
    </row>
    <row r="549" spans="2:130" x14ac:dyDescent="0.2">
      <c r="B549" s="236" t="s">
        <v>2837</v>
      </c>
      <c r="C549" s="236">
        <v>977</v>
      </c>
      <c r="AW549" s="236"/>
      <c r="AX549" s="236"/>
      <c r="DY549" s="236"/>
      <c r="DZ549" s="236"/>
    </row>
    <row r="550" spans="2:130" x14ac:dyDescent="0.2">
      <c r="B550" s="236" t="s">
        <v>2838</v>
      </c>
      <c r="C550" s="236">
        <v>1310</v>
      </c>
      <c r="AW550" s="236"/>
      <c r="AX550" s="236"/>
      <c r="DY550" s="236"/>
      <c r="DZ550" s="236"/>
    </row>
    <row r="551" spans="2:130" x14ac:dyDescent="0.2">
      <c r="B551" s="236" t="s">
        <v>2839</v>
      </c>
      <c r="C551" s="236">
        <v>2336</v>
      </c>
      <c r="AW551" s="236"/>
      <c r="AX551" s="236"/>
      <c r="DY551" s="236"/>
      <c r="DZ551" s="236"/>
    </row>
    <row r="552" spans="2:130" x14ac:dyDescent="0.2">
      <c r="B552" s="236" t="s">
        <v>2840</v>
      </c>
      <c r="C552" s="236">
        <v>971</v>
      </c>
      <c r="AW552" s="236"/>
      <c r="AX552" s="236"/>
      <c r="DY552" s="236"/>
      <c r="DZ552" s="236"/>
    </row>
    <row r="553" spans="2:130" x14ac:dyDescent="0.2">
      <c r="B553" s="236" t="s">
        <v>2841</v>
      </c>
      <c r="C553" s="236">
        <v>831</v>
      </c>
      <c r="AW553" s="236"/>
      <c r="AX553" s="236"/>
      <c r="DY553" s="236"/>
      <c r="DZ553" s="236"/>
    </row>
    <row r="554" spans="2:130" x14ac:dyDescent="0.2">
      <c r="B554" s="236" t="s">
        <v>2842</v>
      </c>
      <c r="C554" s="236">
        <v>1309</v>
      </c>
      <c r="AW554" s="236"/>
      <c r="AX554" s="236"/>
      <c r="DY554" s="236"/>
      <c r="DZ554" s="236"/>
    </row>
    <row r="555" spans="2:130" x14ac:dyDescent="0.2">
      <c r="B555" s="236" t="s">
        <v>2843</v>
      </c>
      <c r="C555" s="236">
        <v>1911</v>
      </c>
      <c r="AW555" s="236"/>
      <c r="AX555" s="236"/>
      <c r="DY555" s="236"/>
      <c r="DZ555" s="236"/>
    </row>
    <row r="556" spans="2:130" x14ac:dyDescent="0.2">
      <c r="B556" s="236" t="s">
        <v>2844</v>
      </c>
      <c r="C556" s="236">
        <v>2443</v>
      </c>
      <c r="AW556" s="236"/>
      <c r="AX556" s="236"/>
      <c r="DY556" s="236"/>
      <c r="DZ556" s="236"/>
    </row>
    <row r="557" spans="2:130" x14ac:dyDescent="0.2">
      <c r="B557" s="236" t="s">
        <v>2845</v>
      </c>
      <c r="C557" s="236">
        <v>2237</v>
      </c>
      <c r="AW557" s="236"/>
      <c r="AX557" s="236"/>
      <c r="DY557" s="236"/>
      <c r="DZ557" s="236"/>
    </row>
    <row r="558" spans="2:130" x14ac:dyDescent="0.2">
      <c r="B558" s="236" t="s">
        <v>2846</v>
      </c>
      <c r="C558" s="236">
        <v>2238</v>
      </c>
      <c r="AW558" s="236"/>
      <c r="AX558" s="236"/>
      <c r="DY558" s="236"/>
      <c r="DZ558" s="236"/>
    </row>
    <row r="559" spans="2:130" x14ac:dyDescent="0.2">
      <c r="B559" s="236" t="s">
        <v>2847</v>
      </c>
      <c r="C559" s="236">
        <v>259</v>
      </c>
      <c r="AW559" s="236"/>
      <c r="AX559" s="236"/>
      <c r="DY559" s="236"/>
      <c r="DZ559" s="236"/>
    </row>
    <row r="560" spans="2:130" x14ac:dyDescent="0.2">
      <c r="B560" s="236" t="s">
        <v>2848</v>
      </c>
      <c r="C560" s="236">
        <v>142</v>
      </c>
      <c r="AW560" s="236"/>
      <c r="AX560" s="236"/>
      <c r="DY560" s="236"/>
      <c r="DZ560" s="236"/>
    </row>
    <row r="561" spans="2:130" x14ac:dyDescent="0.2">
      <c r="B561" s="236" t="s">
        <v>2849</v>
      </c>
      <c r="C561" s="236">
        <v>2026</v>
      </c>
      <c r="AW561" s="236"/>
      <c r="AX561" s="236"/>
      <c r="DY561" s="236"/>
      <c r="DZ561" s="236"/>
    </row>
    <row r="562" spans="2:130" x14ac:dyDescent="0.2">
      <c r="B562" s="236" t="s">
        <v>2850</v>
      </c>
      <c r="C562" s="236">
        <v>1905</v>
      </c>
      <c r="AW562" s="236"/>
      <c r="AX562" s="236"/>
      <c r="DY562" s="236"/>
      <c r="DZ562" s="236"/>
    </row>
    <row r="563" spans="2:130" x14ac:dyDescent="0.2">
      <c r="B563" s="236" t="s">
        <v>2851</v>
      </c>
      <c r="C563" s="236">
        <v>2138</v>
      </c>
      <c r="AW563" s="236"/>
      <c r="AX563" s="236"/>
      <c r="DY563" s="236"/>
      <c r="DZ563" s="236"/>
    </row>
    <row r="564" spans="2:130" x14ac:dyDescent="0.2">
      <c r="B564" s="236" t="s">
        <v>2852</v>
      </c>
      <c r="C564" s="236">
        <v>1947</v>
      </c>
      <c r="AW564" s="236"/>
      <c r="AX564" s="236"/>
      <c r="DY564" s="236"/>
      <c r="DZ564" s="236"/>
    </row>
    <row r="565" spans="2:130" x14ac:dyDescent="0.2">
      <c r="B565" s="236" t="s">
        <v>2853</v>
      </c>
      <c r="C565" s="236">
        <v>650</v>
      </c>
      <c r="AW565" s="236"/>
      <c r="AX565" s="236"/>
      <c r="DY565" s="236"/>
      <c r="DZ565" s="236"/>
    </row>
    <row r="566" spans="2:130" x14ac:dyDescent="0.2">
      <c r="B566" s="236" t="s">
        <v>2854</v>
      </c>
      <c r="C566" s="236">
        <v>2011</v>
      </c>
      <c r="AW566" s="236"/>
      <c r="AX566" s="236"/>
      <c r="DY566" s="236"/>
      <c r="DZ566" s="236"/>
    </row>
    <row r="567" spans="2:130" x14ac:dyDescent="0.2">
      <c r="B567" s="236" t="s">
        <v>2855</v>
      </c>
      <c r="C567" s="236">
        <v>1745</v>
      </c>
      <c r="AW567" s="236"/>
      <c r="AX567" s="236"/>
      <c r="DY567" s="236"/>
      <c r="DZ567" s="236"/>
    </row>
    <row r="568" spans="2:130" x14ac:dyDescent="0.2">
      <c r="B568" s="236" t="s">
        <v>2856</v>
      </c>
      <c r="C568" s="236">
        <v>1776</v>
      </c>
      <c r="AW568" s="236"/>
      <c r="AX568" s="236"/>
      <c r="DY568" s="236"/>
      <c r="DZ568" s="236"/>
    </row>
    <row r="569" spans="2:130" x14ac:dyDescent="0.2">
      <c r="B569" s="236" t="s">
        <v>2857</v>
      </c>
      <c r="C569" s="236">
        <v>601</v>
      </c>
      <c r="AW569" s="236"/>
      <c r="AX569" s="236"/>
      <c r="DY569" s="236"/>
      <c r="DZ569" s="236"/>
    </row>
    <row r="570" spans="2:130" x14ac:dyDescent="0.2">
      <c r="B570" s="236" t="s">
        <v>2858</v>
      </c>
      <c r="C570" s="236">
        <v>1321</v>
      </c>
      <c r="AW570" s="236"/>
      <c r="AX570" s="236"/>
      <c r="DY570" s="236"/>
      <c r="DZ570" s="236"/>
    </row>
    <row r="571" spans="2:130" x14ac:dyDescent="0.2">
      <c r="B571" s="236" t="s">
        <v>2859</v>
      </c>
      <c r="C571" s="236">
        <v>81</v>
      </c>
      <c r="AW571" s="236"/>
      <c r="AX571" s="236"/>
      <c r="DY571" s="236"/>
      <c r="DZ571" s="236"/>
    </row>
    <row r="572" spans="2:130" x14ac:dyDescent="0.2">
      <c r="B572" s="236" t="s">
        <v>2860</v>
      </c>
      <c r="C572" s="236">
        <v>2142</v>
      </c>
      <c r="AW572" s="236"/>
      <c r="AX572" s="236"/>
      <c r="DY572" s="236"/>
      <c r="DZ572" s="236"/>
    </row>
    <row r="573" spans="2:130" x14ac:dyDescent="0.2">
      <c r="B573" s="236" t="s">
        <v>2861</v>
      </c>
      <c r="C573" s="236">
        <v>1934</v>
      </c>
      <c r="AW573" s="236"/>
      <c r="AX573" s="236"/>
      <c r="DY573" s="236"/>
      <c r="DZ573" s="236"/>
    </row>
    <row r="574" spans="2:130" x14ac:dyDescent="0.2">
      <c r="B574" s="236" t="s">
        <v>2862</v>
      </c>
      <c r="C574" s="236">
        <v>220</v>
      </c>
      <c r="AW574" s="236"/>
      <c r="AX574" s="236"/>
      <c r="DY574" s="236"/>
      <c r="DZ574" s="236"/>
    </row>
    <row r="575" spans="2:130" x14ac:dyDescent="0.2">
      <c r="B575" s="236" t="s">
        <v>2863</v>
      </c>
      <c r="C575" s="236">
        <v>616</v>
      </c>
      <c r="AW575" s="236"/>
      <c r="AX575" s="236"/>
      <c r="DY575" s="236"/>
      <c r="DZ575" s="236"/>
    </row>
    <row r="576" spans="2:130" x14ac:dyDescent="0.2">
      <c r="B576" s="236" t="s">
        <v>2864</v>
      </c>
      <c r="C576" s="236">
        <v>2461</v>
      </c>
      <c r="AW576" s="236"/>
      <c r="AX576" s="236"/>
      <c r="DY576" s="236"/>
      <c r="DZ576" s="236"/>
    </row>
    <row r="577" spans="2:130" x14ac:dyDescent="0.2">
      <c r="B577" s="236" t="s">
        <v>2865</v>
      </c>
      <c r="C577" s="236">
        <v>2462</v>
      </c>
      <c r="AW577" s="236"/>
      <c r="AX577" s="236"/>
      <c r="DY577" s="236"/>
      <c r="DZ577" s="236"/>
    </row>
    <row r="578" spans="2:130" x14ac:dyDescent="0.2">
      <c r="B578" s="236" t="s">
        <v>2866</v>
      </c>
      <c r="C578" s="236">
        <v>1973</v>
      </c>
      <c r="AW578" s="236"/>
      <c r="AX578" s="236"/>
      <c r="DY578" s="236"/>
      <c r="DZ578" s="236"/>
    </row>
    <row r="579" spans="2:130" x14ac:dyDescent="0.2">
      <c r="B579" s="236" t="s">
        <v>2867</v>
      </c>
      <c r="C579" s="236">
        <v>2134</v>
      </c>
      <c r="AW579" s="236"/>
      <c r="AX579" s="236"/>
      <c r="DY579" s="236"/>
      <c r="DZ579" s="236"/>
    </row>
    <row r="580" spans="2:130" x14ac:dyDescent="0.2">
      <c r="B580" s="236" t="s">
        <v>2868</v>
      </c>
      <c r="C580" s="236">
        <v>2463</v>
      </c>
      <c r="AW580" s="236"/>
      <c r="AX580" s="236"/>
      <c r="DY580" s="236"/>
      <c r="DZ580" s="236"/>
    </row>
    <row r="581" spans="2:130" x14ac:dyDescent="0.2">
      <c r="B581" s="236" t="s">
        <v>2869</v>
      </c>
      <c r="C581" s="236">
        <v>2083</v>
      </c>
      <c r="AW581" s="236"/>
      <c r="AX581" s="236"/>
      <c r="DY581" s="236"/>
      <c r="DZ581" s="236"/>
    </row>
    <row r="582" spans="2:130" x14ac:dyDescent="0.2">
      <c r="B582" s="236" t="s">
        <v>2870</v>
      </c>
      <c r="C582" s="236">
        <v>2495</v>
      </c>
      <c r="AW582" s="236"/>
      <c r="AX582" s="236"/>
      <c r="DY582" s="236"/>
      <c r="DZ582" s="236"/>
    </row>
    <row r="583" spans="2:130" x14ac:dyDescent="0.2">
      <c r="B583" s="236" t="s">
        <v>2871</v>
      </c>
      <c r="C583" s="236">
        <v>2496</v>
      </c>
      <c r="AW583" s="236"/>
      <c r="AX583" s="236"/>
      <c r="DY583" s="236"/>
      <c r="DZ583" s="236"/>
    </row>
    <row r="584" spans="2:130" x14ac:dyDescent="0.2">
      <c r="B584" s="236" t="s">
        <v>2872</v>
      </c>
      <c r="C584" s="236">
        <v>2135</v>
      </c>
      <c r="AW584" s="236"/>
      <c r="AX584" s="236"/>
      <c r="DY584" s="236"/>
      <c r="DZ584" s="236"/>
    </row>
    <row r="585" spans="2:130" x14ac:dyDescent="0.2">
      <c r="B585" s="236" t="s">
        <v>2873</v>
      </c>
      <c r="C585" s="236">
        <v>2182</v>
      </c>
      <c r="AW585" s="236"/>
      <c r="AX585" s="236"/>
      <c r="DY585" s="236"/>
      <c r="DZ585" s="236"/>
    </row>
    <row r="586" spans="2:130" x14ac:dyDescent="0.2">
      <c r="B586" s="236" t="s">
        <v>2874</v>
      </c>
      <c r="C586" s="236">
        <v>293</v>
      </c>
      <c r="AW586" s="236"/>
      <c r="AX586" s="236"/>
      <c r="DY586" s="236"/>
      <c r="DZ586" s="236"/>
    </row>
    <row r="587" spans="2:130" x14ac:dyDescent="0.2">
      <c r="B587" s="236" t="s">
        <v>2875</v>
      </c>
      <c r="C587" s="236">
        <v>1924</v>
      </c>
      <c r="AW587" s="236"/>
      <c r="AX587" s="236"/>
      <c r="DY587" s="236"/>
      <c r="DZ587" s="236"/>
    </row>
    <row r="588" spans="2:130" x14ac:dyDescent="0.2">
      <c r="B588" s="236" t="s">
        <v>2876</v>
      </c>
      <c r="C588" s="236">
        <v>2181</v>
      </c>
      <c r="AW588" s="236"/>
      <c r="AX588" s="236"/>
      <c r="DY588" s="236"/>
      <c r="DZ588" s="236"/>
    </row>
    <row r="589" spans="2:130" x14ac:dyDescent="0.2">
      <c r="B589" s="236" t="s">
        <v>2877</v>
      </c>
      <c r="C589" s="236">
        <v>2497</v>
      </c>
      <c r="AW589" s="236"/>
      <c r="AX589" s="236"/>
      <c r="DY589" s="236"/>
      <c r="DZ589" s="236"/>
    </row>
    <row r="590" spans="2:130" x14ac:dyDescent="0.2">
      <c r="B590" s="236" t="s">
        <v>2878</v>
      </c>
      <c r="C590" s="236">
        <v>1358</v>
      </c>
      <c r="AW590" s="236"/>
      <c r="AX590" s="236"/>
      <c r="DY590" s="236"/>
      <c r="DZ590" s="236"/>
    </row>
    <row r="591" spans="2:130" x14ac:dyDescent="0.2">
      <c r="B591" s="236" t="s">
        <v>2879</v>
      </c>
      <c r="C591" s="236">
        <v>94</v>
      </c>
      <c r="AW591" s="236"/>
      <c r="AX591" s="236"/>
      <c r="DY591" s="236"/>
      <c r="DZ591" s="236"/>
    </row>
    <row r="592" spans="2:130" x14ac:dyDescent="0.2">
      <c r="B592" s="236" t="s">
        <v>2880</v>
      </c>
      <c r="C592" s="236">
        <v>927</v>
      </c>
      <c r="AW592" s="236"/>
      <c r="AX592" s="236"/>
      <c r="DY592" s="236"/>
      <c r="DZ592" s="236"/>
    </row>
    <row r="593" spans="2:130" x14ac:dyDescent="0.2">
      <c r="B593" s="236" t="s">
        <v>2881</v>
      </c>
      <c r="C593" s="236">
        <v>1769</v>
      </c>
      <c r="AW593" s="236"/>
      <c r="AX593" s="236"/>
      <c r="DY593" s="236"/>
      <c r="DZ593" s="236"/>
    </row>
    <row r="594" spans="2:130" x14ac:dyDescent="0.2">
      <c r="B594" s="236" t="s">
        <v>2882</v>
      </c>
      <c r="C594" s="236">
        <v>404</v>
      </c>
      <c r="AW594" s="236"/>
      <c r="AX594" s="236"/>
      <c r="DY594" s="236"/>
      <c r="DZ594" s="236"/>
    </row>
    <row r="595" spans="2:130" x14ac:dyDescent="0.2">
      <c r="B595" s="236" t="s">
        <v>2883</v>
      </c>
      <c r="C595" s="236">
        <v>2523</v>
      </c>
      <c r="AW595" s="236"/>
      <c r="AX595" s="236"/>
      <c r="DY595" s="236"/>
      <c r="DZ595" s="236"/>
    </row>
    <row r="596" spans="2:130" x14ac:dyDescent="0.2">
      <c r="B596" s="236" t="s">
        <v>2884</v>
      </c>
      <c r="C596" s="236">
        <v>67</v>
      </c>
      <c r="AW596" s="236"/>
      <c r="AX596" s="236"/>
      <c r="DY596" s="236"/>
      <c r="DZ596" s="236"/>
    </row>
    <row r="597" spans="2:130" x14ac:dyDescent="0.2">
      <c r="B597" s="236" t="s">
        <v>2885</v>
      </c>
      <c r="C597" s="236">
        <v>1779</v>
      </c>
      <c r="AW597" s="236"/>
      <c r="AX597" s="236"/>
      <c r="DY597" s="236"/>
      <c r="DZ597" s="236"/>
    </row>
    <row r="598" spans="2:130" x14ac:dyDescent="0.2">
      <c r="B598" s="236" t="s">
        <v>2886</v>
      </c>
      <c r="C598" s="236">
        <v>2615</v>
      </c>
      <c r="AW598" s="236"/>
      <c r="AX598" s="236"/>
      <c r="DY598" s="236"/>
      <c r="DZ598" s="236"/>
    </row>
    <row r="599" spans="2:130" x14ac:dyDescent="0.2">
      <c r="B599" s="236" t="s">
        <v>2887</v>
      </c>
      <c r="C599" s="236">
        <v>1731</v>
      </c>
      <c r="AW599" s="236"/>
      <c r="AX599" s="236"/>
      <c r="DY599" s="236"/>
      <c r="DZ599" s="236"/>
    </row>
    <row r="600" spans="2:130" x14ac:dyDescent="0.2">
      <c r="B600" s="236" t="s">
        <v>2888</v>
      </c>
      <c r="C600" s="236">
        <v>188</v>
      </c>
      <c r="AW600" s="236"/>
      <c r="AX600" s="236"/>
      <c r="DY600" s="236"/>
      <c r="DZ600" s="236"/>
    </row>
    <row r="601" spans="2:130" x14ac:dyDescent="0.2">
      <c r="B601" s="236" t="s">
        <v>2889</v>
      </c>
      <c r="C601" s="236">
        <v>1829</v>
      </c>
      <c r="AW601" s="236"/>
      <c r="AX601" s="236"/>
      <c r="DY601" s="236"/>
      <c r="DZ601" s="236"/>
    </row>
    <row r="602" spans="2:130" x14ac:dyDescent="0.2">
      <c r="B602" s="236" t="s">
        <v>2890</v>
      </c>
      <c r="C602" s="236">
        <v>1830</v>
      </c>
      <c r="AW602" s="236"/>
      <c r="AX602" s="236"/>
      <c r="DY602" s="236"/>
      <c r="DZ602" s="236"/>
    </row>
    <row r="603" spans="2:130" x14ac:dyDescent="0.2">
      <c r="B603" s="236" t="s">
        <v>2891</v>
      </c>
      <c r="C603" s="236">
        <v>1837</v>
      </c>
      <c r="AW603" s="236"/>
      <c r="AX603" s="236"/>
      <c r="DY603" s="236"/>
      <c r="DZ603" s="236"/>
    </row>
    <row r="604" spans="2:130" x14ac:dyDescent="0.2">
      <c r="B604" s="236" t="s">
        <v>2892</v>
      </c>
      <c r="C604" s="236">
        <v>1100</v>
      </c>
      <c r="AW604" s="236"/>
      <c r="AX604" s="236"/>
      <c r="DY604" s="236"/>
      <c r="DZ604" s="236"/>
    </row>
    <row r="605" spans="2:130" x14ac:dyDescent="0.2">
      <c r="B605" s="236" t="s">
        <v>2893</v>
      </c>
      <c r="C605" s="236">
        <v>2189</v>
      </c>
      <c r="AW605" s="236"/>
      <c r="AX605" s="236"/>
      <c r="DY605" s="236"/>
      <c r="DZ605" s="236"/>
    </row>
    <row r="606" spans="2:130" x14ac:dyDescent="0.2">
      <c r="B606" s="236" t="s">
        <v>2894</v>
      </c>
      <c r="C606" s="236">
        <v>2356</v>
      </c>
      <c r="AW606" s="236"/>
      <c r="AX606" s="236"/>
      <c r="DY606" s="236"/>
      <c r="DZ606" s="236"/>
    </row>
    <row r="607" spans="2:130" x14ac:dyDescent="0.2">
      <c r="B607" s="236" t="s">
        <v>2895</v>
      </c>
      <c r="C607" s="236">
        <v>2355</v>
      </c>
      <c r="AW607" s="236"/>
      <c r="AX607" s="236"/>
      <c r="DY607" s="236"/>
      <c r="DZ607" s="236"/>
    </row>
    <row r="608" spans="2:130" x14ac:dyDescent="0.2">
      <c r="B608" s="236" t="s">
        <v>2896</v>
      </c>
      <c r="C608" s="236">
        <v>980</v>
      </c>
      <c r="AW608" s="236"/>
      <c r="AX608" s="236"/>
      <c r="DY608" s="236"/>
      <c r="DZ608" s="236"/>
    </row>
    <row r="609" spans="2:130" x14ac:dyDescent="0.2">
      <c r="B609" s="236" t="s">
        <v>2897</v>
      </c>
      <c r="C609" s="236">
        <v>2619</v>
      </c>
      <c r="AW609" s="236"/>
      <c r="AX609" s="236"/>
      <c r="DY609" s="236"/>
      <c r="DZ609" s="236"/>
    </row>
    <row r="610" spans="2:130" x14ac:dyDescent="0.2">
      <c r="B610" s="236" t="s">
        <v>2898</v>
      </c>
      <c r="C610" s="236">
        <v>2085</v>
      </c>
      <c r="AW610" s="236"/>
      <c r="AX610" s="236"/>
      <c r="DY610" s="236"/>
      <c r="DZ610" s="236"/>
    </row>
    <row r="611" spans="2:130" x14ac:dyDescent="0.2">
      <c r="B611" s="236" t="s">
        <v>2899</v>
      </c>
      <c r="C611" s="236">
        <v>1826</v>
      </c>
      <c r="AW611" s="236"/>
      <c r="AX611" s="236"/>
      <c r="DY611" s="236"/>
      <c r="DZ611" s="236"/>
    </row>
    <row r="612" spans="2:130" x14ac:dyDescent="0.2">
      <c r="B612" s="236" t="s">
        <v>2900</v>
      </c>
      <c r="C612" s="236">
        <v>1828</v>
      </c>
      <c r="AW612" s="236"/>
      <c r="AX612" s="236"/>
      <c r="DY612" s="236"/>
      <c r="DZ612" s="236"/>
    </row>
    <row r="613" spans="2:130" x14ac:dyDescent="0.2">
      <c r="B613" s="236" t="s">
        <v>2901</v>
      </c>
      <c r="C613" s="236">
        <v>2445</v>
      </c>
      <c r="AW613" s="236"/>
      <c r="AX613" s="236"/>
      <c r="DY613" s="236"/>
      <c r="DZ613" s="236"/>
    </row>
    <row r="614" spans="2:130" x14ac:dyDescent="0.2">
      <c r="B614" s="236" t="s">
        <v>2902</v>
      </c>
      <c r="C614" s="236">
        <v>1827</v>
      </c>
      <c r="AW614" s="236"/>
      <c r="AX614" s="236"/>
      <c r="DY614" s="236"/>
      <c r="DZ614" s="236"/>
    </row>
    <row r="615" spans="2:130" x14ac:dyDescent="0.2">
      <c r="B615" s="236" t="s">
        <v>2903</v>
      </c>
      <c r="C615" s="236">
        <v>124</v>
      </c>
      <c r="AW615" s="236"/>
      <c r="AX615" s="236"/>
      <c r="DY615" s="236"/>
      <c r="DZ615" s="236"/>
    </row>
    <row r="616" spans="2:130" x14ac:dyDescent="0.2">
      <c r="B616" s="236" t="s">
        <v>2904</v>
      </c>
      <c r="C616" s="236">
        <v>1341</v>
      </c>
      <c r="AW616" s="236"/>
      <c r="AX616" s="236"/>
      <c r="DY616" s="236"/>
      <c r="DZ616" s="236"/>
    </row>
    <row r="617" spans="2:130" x14ac:dyDescent="0.2">
      <c r="B617" s="236" t="s">
        <v>2905</v>
      </c>
      <c r="C617" s="236">
        <v>1632</v>
      </c>
      <c r="AW617" s="236"/>
      <c r="AX617" s="236"/>
      <c r="DY617" s="236"/>
      <c r="DZ617" s="236"/>
    </row>
    <row r="618" spans="2:130" x14ac:dyDescent="0.2">
      <c r="B618" s="236" t="s">
        <v>2906</v>
      </c>
      <c r="C618" s="236">
        <v>52</v>
      </c>
      <c r="AW618" s="236"/>
      <c r="AX618" s="236"/>
      <c r="DY618" s="236"/>
      <c r="DZ618" s="236"/>
    </row>
    <row r="619" spans="2:130" x14ac:dyDescent="0.2">
      <c r="B619" s="236" t="s">
        <v>2907</v>
      </c>
      <c r="C619" s="236">
        <v>1892</v>
      </c>
      <c r="AW619" s="236"/>
      <c r="AX619" s="236"/>
      <c r="DY619" s="236"/>
      <c r="DZ619" s="236"/>
    </row>
    <row r="620" spans="2:130" x14ac:dyDescent="0.2">
      <c r="B620" s="236" t="s">
        <v>2908</v>
      </c>
      <c r="C620" s="236">
        <v>2184</v>
      </c>
      <c r="AW620" s="236"/>
      <c r="AX620" s="236"/>
      <c r="DY620" s="236"/>
      <c r="DZ620" s="236"/>
    </row>
    <row r="621" spans="2:130" x14ac:dyDescent="0.2">
      <c r="B621" s="236" t="s">
        <v>2909</v>
      </c>
      <c r="C621" s="236">
        <v>630</v>
      </c>
      <c r="AW621" s="236"/>
      <c r="AX621" s="236"/>
      <c r="DY621" s="236"/>
      <c r="DZ621" s="236"/>
    </row>
    <row r="622" spans="2:130" x14ac:dyDescent="0.2">
      <c r="B622" s="236" t="s">
        <v>2910</v>
      </c>
      <c r="C622" s="236">
        <v>416</v>
      </c>
      <c r="AW622" s="236"/>
      <c r="AX622" s="236"/>
      <c r="DY622" s="236"/>
      <c r="DZ622" s="236"/>
    </row>
    <row r="623" spans="2:130" x14ac:dyDescent="0.2">
      <c r="B623" s="236" t="s">
        <v>2911</v>
      </c>
      <c r="C623" s="236">
        <v>1633</v>
      </c>
      <c r="AW623" s="236"/>
      <c r="AX623" s="236"/>
      <c r="DY623" s="236"/>
      <c r="DZ623" s="236"/>
    </row>
    <row r="624" spans="2:130" x14ac:dyDescent="0.2">
      <c r="B624" s="236" t="s">
        <v>2912</v>
      </c>
      <c r="C624" s="236">
        <v>1006</v>
      </c>
      <c r="AW624" s="236"/>
      <c r="AX624" s="236"/>
      <c r="DY624" s="236"/>
      <c r="DZ624" s="236"/>
    </row>
    <row r="625" spans="2:130" x14ac:dyDescent="0.2">
      <c r="B625" s="236" t="s">
        <v>2913</v>
      </c>
      <c r="C625" s="236">
        <v>1789</v>
      </c>
      <c r="AW625" s="236"/>
      <c r="AX625" s="236"/>
      <c r="DY625" s="236"/>
      <c r="DZ625" s="236"/>
    </row>
    <row r="626" spans="2:130" x14ac:dyDescent="0.2">
      <c r="B626" s="236" t="s">
        <v>2914</v>
      </c>
      <c r="C626" s="236">
        <v>125</v>
      </c>
      <c r="AW626" s="236"/>
      <c r="AX626" s="236"/>
      <c r="DY626" s="236"/>
      <c r="DZ626" s="236"/>
    </row>
    <row r="627" spans="2:130" x14ac:dyDescent="0.2">
      <c r="B627" s="236" t="s">
        <v>2915</v>
      </c>
      <c r="C627" s="236">
        <v>129</v>
      </c>
      <c r="AW627" s="236"/>
      <c r="AX627" s="236"/>
      <c r="DY627" s="236"/>
      <c r="DZ627" s="236"/>
    </row>
    <row r="628" spans="2:130" x14ac:dyDescent="0.2">
      <c r="B628" s="236" t="s">
        <v>2916</v>
      </c>
      <c r="C628" s="236">
        <v>128</v>
      </c>
      <c r="AW628" s="236"/>
      <c r="AX628" s="236"/>
      <c r="DY628" s="236"/>
      <c r="DZ628" s="236"/>
    </row>
    <row r="629" spans="2:130" x14ac:dyDescent="0.2">
      <c r="B629" s="236" t="s">
        <v>2917</v>
      </c>
      <c r="C629" s="236">
        <v>1984</v>
      </c>
      <c r="AW629" s="236"/>
      <c r="AX629" s="236"/>
      <c r="DY629" s="236"/>
      <c r="DZ629" s="236"/>
    </row>
    <row r="630" spans="2:130" x14ac:dyDescent="0.2">
      <c r="B630" s="236" t="s">
        <v>2918</v>
      </c>
      <c r="C630" s="236">
        <v>2464</v>
      </c>
      <c r="AW630" s="236"/>
      <c r="AX630" s="236"/>
      <c r="DY630" s="236"/>
      <c r="DZ630" s="236"/>
    </row>
    <row r="631" spans="2:130" x14ac:dyDescent="0.2">
      <c r="B631" s="236" t="s">
        <v>2919</v>
      </c>
      <c r="C631" s="236">
        <v>1792</v>
      </c>
      <c r="AW631" s="236"/>
      <c r="AX631" s="236"/>
      <c r="DY631" s="236"/>
      <c r="DZ631" s="236"/>
    </row>
    <row r="632" spans="2:130" x14ac:dyDescent="0.2">
      <c r="B632" s="236" t="s">
        <v>2920</v>
      </c>
      <c r="C632" s="236">
        <v>204</v>
      </c>
      <c r="AW632" s="236"/>
      <c r="AX632" s="236"/>
      <c r="DY632" s="236"/>
      <c r="DZ632" s="236"/>
    </row>
    <row r="633" spans="2:130" x14ac:dyDescent="0.2">
      <c r="B633" s="236" t="s">
        <v>2921</v>
      </c>
      <c r="C633" s="236">
        <v>1349</v>
      </c>
      <c r="AW633" s="236"/>
      <c r="AX633" s="236"/>
      <c r="DY633" s="236"/>
      <c r="DZ633" s="236"/>
    </row>
    <row r="634" spans="2:130" x14ac:dyDescent="0.2">
      <c r="B634" s="236" t="s">
        <v>2922</v>
      </c>
      <c r="C634" s="236">
        <v>1771</v>
      </c>
      <c r="AW634" s="236"/>
      <c r="AX634" s="236"/>
      <c r="DY634" s="236"/>
      <c r="DZ634" s="236"/>
    </row>
    <row r="635" spans="2:130" x14ac:dyDescent="0.2">
      <c r="B635" s="236" t="s">
        <v>2923</v>
      </c>
      <c r="C635" s="236">
        <v>1793</v>
      </c>
      <c r="AW635" s="236"/>
      <c r="AX635" s="236"/>
      <c r="DY635" s="236"/>
      <c r="DZ635" s="236"/>
    </row>
    <row r="636" spans="2:130" x14ac:dyDescent="0.2">
      <c r="B636" s="236" t="s">
        <v>2924</v>
      </c>
      <c r="C636" s="236">
        <v>1987</v>
      </c>
      <c r="AW636" s="236"/>
      <c r="AX636" s="236"/>
      <c r="DY636" s="236"/>
      <c r="DZ636" s="236"/>
    </row>
    <row r="637" spans="2:130" x14ac:dyDescent="0.2">
      <c r="B637" s="236" t="s">
        <v>2925</v>
      </c>
      <c r="C637" s="236">
        <v>307</v>
      </c>
      <c r="AW637" s="236"/>
      <c r="AX637" s="236"/>
      <c r="DY637" s="236"/>
      <c r="DZ637" s="236"/>
    </row>
    <row r="638" spans="2:130" x14ac:dyDescent="0.2">
      <c r="B638" s="236" t="s">
        <v>2926</v>
      </c>
      <c r="C638" s="236">
        <v>140</v>
      </c>
      <c r="AW638" s="236"/>
      <c r="AX638" s="236"/>
      <c r="DY638" s="236"/>
      <c r="DZ638" s="236"/>
    </row>
    <row r="639" spans="2:130" x14ac:dyDescent="0.2">
      <c r="B639" s="236" t="s">
        <v>2927</v>
      </c>
      <c r="C639" s="236">
        <v>2369</v>
      </c>
      <c r="AW639" s="236"/>
      <c r="AX639" s="236"/>
      <c r="DY639" s="236"/>
      <c r="DZ639" s="236"/>
    </row>
    <row r="640" spans="2:130" x14ac:dyDescent="0.2">
      <c r="B640" s="236" t="s">
        <v>2928</v>
      </c>
      <c r="C640" s="236">
        <v>1979</v>
      </c>
      <c r="AW640" s="236"/>
      <c r="AX640" s="236"/>
      <c r="DY640" s="236"/>
      <c r="DZ640" s="236"/>
    </row>
    <row r="641" spans="2:130" x14ac:dyDescent="0.2">
      <c r="B641" s="236" t="s">
        <v>2929</v>
      </c>
      <c r="C641" s="236">
        <v>1893</v>
      </c>
      <c r="AW641" s="236"/>
      <c r="AX641" s="236"/>
      <c r="DY641" s="236"/>
      <c r="DZ641" s="236"/>
    </row>
    <row r="642" spans="2:130" x14ac:dyDescent="0.2">
      <c r="B642" s="236" t="s">
        <v>2930</v>
      </c>
      <c r="C642" s="236">
        <v>2289</v>
      </c>
      <c r="AW642" s="236"/>
      <c r="AX642" s="236"/>
      <c r="DY642" s="236"/>
      <c r="DZ642" s="236"/>
    </row>
    <row r="643" spans="2:130" x14ac:dyDescent="0.2">
      <c r="B643" s="236" t="s">
        <v>2931</v>
      </c>
      <c r="C643" s="236">
        <v>2322</v>
      </c>
      <c r="AW643" s="236"/>
      <c r="AX643" s="236"/>
      <c r="DY643" s="236"/>
      <c r="DZ643" s="236"/>
    </row>
    <row r="644" spans="2:130" x14ac:dyDescent="0.2">
      <c r="B644" s="236" t="s">
        <v>2932</v>
      </c>
      <c r="C644" s="236">
        <v>2290</v>
      </c>
      <c r="AW644" s="236"/>
      <c r="AX644" s="236"/>
      <c r="DY644" s="236"/>
      <c r="DZ644" s="236"/>
    </row>
    <row r="645" spans="2:130" x14ac:dyDescent="0.2">
      <c r="B645" s="236" t="s">
        <v>2933</v>
      </c>
      <c r="C645" s="236">
        <v>2323</v>
      </c>
      <c r="AW645" s="236"/>
      <c r="AX645" s="236"/>
      <c r="DY645" s="236"/>
      <c r="DZ645" s="236"/>
    </row>
    <row r="646" spans="2:130" x14ac:dyDescent="0.2">
      <c r="B646" s="236" t="s">
        <v>2934</v>
      </c>
      <c r="C646" s="236">
        <v>2291</v>
      </c>
      <c r="AW646" s="236"/>
      <c r="AX646" s="236"/>
      <c r="DY646" s="236"/>
      <c r="DZ646" s="236"/>
    </row>
    <row r="647" spans="2:130" x14ac:dyDescent="0.2">
      <c r="B647" s="236" t="s">
        <v>2935</v>
      </c>
      <c r="C647" s="236">
        <v>2292</v>
      </c>
      <c r="AW647" s="236"/>
      <c r="AX647" s="236"/>
      <c r="DY647" s="236"/>
      <c r="DZ647" s="236"/>
    </row>
    <row r="648" spans="2:130" x14ac:dyDescent="0.2">
      <c r="B648" s="236" t="s">
        <v>2936</v>
      </c>
      <c r="C648" s="236">
        <v>2180</v>
      </c>
      <c r="AW648" s="236"/>
      <c r="AX648" s="236"/>
      <c r="DY648" s="236"/>
      <c r="DZ648" s="236"/>
    </row>
    <row r="649" spans="2:130" x14ac:dyDescent="0.2">
      <c r="B649" s="236" t="s">
        <v>2937</v>
      </c>
      <c r="C649" s="236">
        <v>2465</v>
      </c>
      <c r="AW649" s="236"/>
      <c r="AX649" s="236"/>
      <c r="DY649" s="236"/>
      <c r="DZ649" s="236"/>
    </row>
    <row r="650" spans="2:130" x14ac:dyDescent="0.2">
      <c r="B650" s="236" t="s">
        <v>2938</v>
      </c>
      <c r="C650" s="236">
        <v>2086</v>
      </c>
      <c r="AW650" s="236"/>
      <c r="AX650" s="236"/>
      <c r="DY650" s="236"/>
      <c r="DZ650" s="236"/>
    </row>
    <row r="651" spans="2:130" x14ac:dyDescent="0.2">
      <c r="B651" s="236" t="s">
        <v>2939</v>
      </c>
      <c r="C651" s="236">
        <v>2439</v>
      </c>
      <c r="AW651" s="236"/>
      <c r="AX651" s="236"/>
      <c r="DY651" s="236"/>
      <c r="DZ651" s="236"/>
    </row>
    <row r="652" spans="2:130" x14ac:dyDescent="0.2">
      <c r="B652" s="236" t="s">
        <v>2940</v>
      </c>
      <c r="C652" s="236">
        <v>2440</v>
      </c>
      <c r="AW652" s="236"/>
      <c r="AX652" s="236"/>
      <c r="DY652" s="236"/>
      <c r="DZ652" s="236"/>
    </row>
    <row r="653" spans="2:130" x14ac:dyDescent="0.2">
      <c r="B653" s="236" t="s">
        <v>2941</v>
      </c>
      <c r="C653" s="236">
        <v>2293</v>
      </c>
      <c r="AW653" s="236"/>
      <c r="AX653" s="236"/>
      <c r="DY653" s="236"/>
      <c r="DZ653" s="236"/>
    </row>
    <row r="654" spans="2:130" x14ac:dyDescent="0.2">
      <c r="B654" s="236" t="s">
        <v>2942</v>
      </c>
      <c r="C654" s="236">
        <v>2066</v>
      </c>
      <c r="AW654" s="236"/>
      <c r="AX654" s="236"/>
      <c r="DY654" s="236"/>
      <c r="DZ654" s="236"/>
    </row>
    <row r="655" spans="2:130" x14ac:dyDescent="0.2">
      <c r="B655" s="236" t="s">
        <v>2943</v>
      </c>
      <c r="C655" s="236">
        <v>2110</v>
      </c>
      <c r="AW655" s="236"/>
      <c r="AX655" s="236"/>
      <c r="DY655" s="236"/>
      <c r="DZ655" s="236"/>
    </row>
    <row r="656" spans="2:130" x14ac:dyDescent="0.2">
      <c r="B656" s="236" t="s">
        <v>2944</v>
      </c>
      <c r="C656" s="236">
        <v>1967</v>
      </c>
      <c r="AW656" s="236"/>
      <c r="AX656" s="236"/>
      <c r="DY656" s="236"/>
      <c r="DZ656" s="236"/>
    </row>
    <row r="657" spans="2:130" x14ac:dyDescent="0.2">
      <c r="B657" s="236" t="s">
        <v>2945</v>
      </c>
      <c r="C657" s="236">
        <v>2370</v>
      </c>
      <c r="AW657" s="236"/>
      <c r="AX657" s="236"/>
      <c r="DY657" s="236"/>
      <c r="DZ657" s="236"/>
    </row>
    <row r="658" spans="2:130" x14ac:dyDescent="0.2">
      <c r="B658" s="236" t="s">
        <v>2946</v>
      </c>
      <c r="C658" s="236">
        <v>2371</v>
      </c>
      <c r="AW658" s="236"/>
      <c r="AX658" s="236"/>
      <c r="DY658" s="236"/>
      <c r="DZ658" s="236"/>
    </row>
    <row r="659" spans="2:130" x14ac:dyDescent="0.2">
      <c r="B659" s="236" t="s">
        <v>2947</v>
      </c>
      <c r="C659" s="236">
        <v>1944</v>
      </c>
      <c r="AW659" s="236"/>
      <c r="AX659" s="236"/>
      <c r="DY659" s="236"/>
      <c r="DZ659" s="236"/>
    </row>
    <row r="660" spans="2:130" x14ac:dyDescent="0.2">
      <c r="B660" s="236" t="s">
        <v>2948</v>
      </c>
      <c r="C660" s="236">
        <v>1335</v>
      </c>
      <c r="AW660" s="236"/>
      <c r="AX660" s="236"/>
      <c r="DY660" s="236"/>
      <c r="DZ660" s="236"/>
    </row>
    <row r="661" spans="2:130" x14ac:dyDescent="0.2">
      <c r="B661" s="236" t="s">
        <v>2949</v>
      </c>
      <c r="C661" s="236">
        <v>203</v>
      </c>
      <c r="AW661" s="236"/>
      <c r="AX661" s="236"/>
      <c r="DY661" s="236"/>
      <c r="DZ661" s="236"/>
    </row>
    <row r="662" spans="2:130" x14ac:dyDescent="0.2">
      <c r="B662" s="236" t="s">
        <v>2950</v>
      </c>
      <c r="C662" s="236">
        <v>1788</v>
      </c>
      <c r="AW662" s="236"/>
      <c r="AX662" s="236"/>
      <c r="DY662" s="236"/>
      <c r="DZ662" s="236"/>
    </row>
    <row r="663" spans="2:130" x14ac:dyDescent="0.2">
      <c r="B663" s="236" t="s">
        <v>2951</v>
      </c>
      <c r="C663" s="236">
        <v>1634</v>
      </c>
      <c r="AW663" s="236"/>
      <c r="AX663" s="236"/>
      <c r="DY663" s="236"/>
      <c r="DZ663" s="236"/>
    </row>
    <row r="664" spans="2:130" x14ac:dyDescent="0.2">
      <c r="B664" s="236" t="s">
        <v>2952</v>
      </c>
      <c r="C664" s="236">
        <v>411</v>
      </c>
      <c r="AW664" s="236"/>
      <c r="AX664" s="236"/>
      <c r="DY664" s="236"/>
      <c r="DZ664" s="236"/>
    </row>
    <row r="665" spans="2:130" x14ac:dyDescent="0.2">
      <c r="B665" s="236" t="s">
        <v>2953</v>
      </c>
      <c r="C665" s="236">
        <v>1818</v>
      </c>
      <c r="AW665" s="236"/>
      <c r="AX665" s="236"/>
      <c r="DY665" s="236"/>
      <c r="DZ665" s="236"/>
    </row>
    <row r="666" spans="2:130" x14ac:dyDescent="0.2">
      <c r="B666" s="236" t="s">
        <v>2954</v>
      </c>
      <c r="C666" s="236">
        <v>1346</v>
      </c>
      <c r="AW666" s="236"/>
      <c r="AX666" s="236"/>
      <c r="DY666" s="236"/>
      <c r="DZ666" s="236"/>
    </row>
    <row r="667" spans="2:130" x14ac:dyDescent="0.2">
      <c r="B667" s="236" t="s">
        <v>2955</v>
      </c>
      <c r="C667" s="236">
        <v>127</v>
      </c>
      <c r="AW667" s="236"/>
      <c r="AX667" s="236"/>
      <c r="DY667" s="236"/>
      <c r="DZ667" s="236"/>
    </row>
    <row r="668" spans="2:130" x14ac:dyDescent="0.2">
      <c r="B668" s="236" t="s">
        <v>2956</v>
      </c>
      <c r="C668" s="236">
        <v>2027</v>
      </c>
      <c r="AW668" s="236"/>
      <c r="AX668" s="236"/>
      <c r="DY668" s="236"/>
      <c r="DZ668" s="236"/>
    </row>
    <row r="669" spans="2:130" x14ac:dyDescent="0.2">
      <c r="B669" s="236" t="s">
        <v>2957</v>
      </c>
      <c r="C669" s="236">
        <v>1791</v>
      </c>
      <c r="AW669" s="236"/>
      <c r="AX669" s="236"/>
      <c r="DY669" s="236"/>
      <c r="DZ669" s="236"/>
    </row>
    <row r="670" spans="2:130" x14ac:dyDescent="0.2">
      <c r="B670" s="236" t="s">
        <v>2958</v>
      </c>
      <c r="C670" s="236">
        <v>2372</v>
      </c>
      <c r="AW670" s="236"/>
      <c r="AX670" s="236"/>
      <c r="DY670" s="236"/>
      <c r="DZ670" s="236"/>
    </row>
    <row r="671" spans="2:130" x14ac:dyDescent="0.2">
      <c r="B671" s="236" t="s">
        <v>2959</v>
      </c>
      <c r="C671" s="236">
        <v>2578</v>
      </c>
      <c r="AW671" s="236"/>
      <c r="AX671" s="236"/>
      <c r="DY671" s="236"/>
      <c r="DZ671" s="236"/>
    </row>
    <row r="672" spans="2:130" x14ac:dyDescent="0.2">
      <c r="B672" s="236" t="s">
        <v>2960</v>
      </c>
      <c r="C672" s="236">
        <v>2198</v>
      </c>
      <c r="AW672" s="236"/>
      <c r="AX672" s="236"/>
      <c r="DY672" s="236"/>
      <c r="DZ672" s="236"/>
    </row>
    <row r="673" spans="2:130" x14ac:dyDescent="0.2">
      <c r="B673" s="236" t="s">
        <v>2961</v>
      </c>
      <c r="C673" s="236">
        <v>1376</v>
      </c>
      <c r="AW673" s="236"/>
      <c r="AX673" s="236"/>
      <c r="DY673" s="236"/>
      <c r="DZ673" s="236"/>
    </row>
    <row r="674" spans="2:130" x14ac:dyDescent="0.2">
      <c r="B674" s="236" t="s">
        <v>2962</v>
      </c>
      <c r="C674" s="236">
        <v>1801</v>
      </c>
      <c r="AW674" s="236"/>
      <c r="AX674" s="236"/>
      <c r="DY674" s="236"/>
      <c r="DZ674" s="236"/>
    </row>
    <row r="675" spans="2:130" x14ac:dyDescent="0.2">
      <c r="B675" s="236" t="s">
        <v>2963</v>
      </c>
      <c r="C675" s="236">
        <v>2196</v>
      </c>
      <c r="AW675" s="236"/>
      <c r="AX675" s="236"/>
      <c r="DY675" s="236"/>
      <c r="DZ675" s="236"/>
    </row>
    <row r="676" spans="2:130" x14ac:dyDescent="0.2">
      <c r="B676" s="236" t="s">
        <v>2964</v>
      </c>
      <c r="C676" s="236">
        <v>2153</v>
      </c>
      <c r="AW676" s="236"/>
      <c r="AX676" s="236"/>
      <c r="DY676" s="236"/>
      <c r="DZ676" s="236"/>
    </row>
    <row r="677" spans="2:130" x14ac:dyDescent="0.2">
      <c r="B677" s="236" t="s">
        <v>2965</v>
      </c>
      <c r="C677" s="236">
        <v>942</v>
      </c>
      <c r="AW677" s="236"/>
      <c r="AX677" s="236"/>
      <c r="DY677" s="236"/>
      <c r="DZ677" s="236"/>
    </row>
    <row r="678" spans="2:130" x14ac:dyDescent="0.2">
      <c r="B678" s="236" t="s">
        <v>2966</v>
      </c>
      <c r="C678" s="236">
        <v>2152</v>
      </c>
      <c r="AW678" s="236"/>
      <c r="AX678" s="236"/>
      <c r="DY678" s="236"/>
      <c r="DZ678" s="236"/>
    </row>
    <row r="679" spans="2:130" x14ac:dyDescent="0.2">
      <c r="B679" s="236" t="s">
        <v>2967</v>
      </c>
      <c r="C679" s="236">
        <v>2150</v>
      </c>
      <c r="AW679" s="236"/>
      <c r="AX679" s="236"/>
      <c r="DY679" s="236"/>
      <c r="DZ679" s="236"/>
    </row>
    <row r="680" spans="2:130" x14ac:dyDescent="0.2">
      <c r="B680" s="236" t="s">
        <v>2968</v>
      </c>
      <c r="C680" s="236">
        <v>921</v>
      </c>
      <c r="AW680" s="236"/>
      <c r="AX680" s="236"/>
      <c r="DY680" s="236"/>
      <c r="DZ680" s="236"/>
    </row>
    <row r="681" spans="2:130" x14ac:dyDescent="0.2">
      <c r="B681" s="236" t="s">
        <v>2969</v>
      </c>
      <c r="C681" s="236">
        <v>1948</v>
      </c>
      <c r="AW681" s="236"/>
      <c r="AX681" s="236"/>
      <c r="DY681" s="236"/>
      <c r="DZ681" s="236"/>
    </row>
    <row r="682" spans="2:130" x14ac:dyDescent="0.2">
      <c r="B682" s="236" t="s">
        <v>2970</v>
      </c>
      <c r="C682" s="236">
        <v>2154</v>
      </c>
      <c r="AW682" s="236"/>
      <c r="AX682" s="236"/>
      <c r="DY682" s="236"/>
      <c r="DZ682" s="236"/>
    </row>
    <row r="683" spans="2:130" x14ac:dyDescent="0.2">
      <c r="B683" s="236" t="s">
        <v>2971</v>
      </c>
      <c r="C683" s="236">
        <v>2627</v>
      </c>
      <c r="AW683" s="236"/>
      <c r="AX683" s="236"/>
      <c r="DY683" s="236"/>
      <c r="DZ683" s="236"/>
    </row>
    <row r="684" spans="2:130" x14ac:dyDescent="0.2">
      <c r="B684" s="236" t="s">
        <v>2972</v>
      </c>
      <c r="C684" s="236">
        <v>1888</v>
      </c>
      <c r="AW684" s="236"/>
      <c r="AX684" s="236"/>
      <c r="DY684" s="236"/>
      <c r="DZ684" s="236"/>
    </row>
    <row r="685" spans="2:130" x14ac:dyDescent="0.2">
      <c r="B685" s="236" t="s">
        <v>2973</v>
      </c>
      <c r="C685" s="236">
        <v>2028</v>
      </c>
      <c r="AW685" s="236"/>
      <c r="AX685" s="236"/>
      <c r="DY685" s="236"/>
      <c r="DZ685" s="236"/>
    </row>
    <row r="686" spans="2:130" x14ac:dyDescent="0.2">
      <c r="B686" s="236" t="s">
        <v>2974</v>
      </c>
      <c r="C686" s="236">
        <v>2373</v>
      </c>
      <c r="AW686" s="236"/>
      <c r="AX686" s="236"/>
      <c r="DY686" s="236"/>
      <c r="DZ686" s="236"/>
    </row>
    <row r="687" spans="2:130" x14ac:dyDescent="0.2">
      <c r="B687" s="236" t="s">
        <v>2975</v>
      </c>
      <c r="C687" s="236">
        <v>47</v>
      </c>
      <c r="AW687" s="236"/>
      <c r="AX687" s="236"/>
      <c r="DY687" s="236"/>
      <c r="DZ687" s="236"/>
    </row>
    <row r="688" spans="2:130" x14ac:dyDescent="0.2">
      <c r="B688" s="236" t="s">
        <v>2976</v>
      </c>
      <c r="C688" s="236">
        <v>2466</v>
      </c>
      <c r="AW688" s="236"/>
      <c r="AX688" s="236"/>
      <c r="DY688" s="236"/>
      <c r="DZ688" s="236"/>
    </row>
    <row r="689" spans="2:130" x14ac:dyDescent="0.2">
      <c r="B689" s="236" t="s">
        <v>2977</v>
      </c>
      <c r="C689" s="236">
        <v>2467</v>
      </c>
      <c r="AW689" s="236"/>
      <c r="AX689" s="236"/>
      <c r="DY689" s="236"/>
      <c r="DZ689" s="236"/>
    </row>
    <row r="690" spans="2:130" x14ac:dyDescent="0.2">
      <c r="B690" s="236" t="s">
        <v>2978</v>
      </c>
      <c r="C690" s="236">
        <v>2215</v>
      </c>
      <c r="AW690" s="236"/>
      <c r="AX690" s="236"/>
      <c r="DY690" s="236"/>
      <c r="DZ690" s="236"/>
    </row>
    <row r="691" spans="2:130" x14ac:dyDescent="0.2">
      <c r="B691" s="236" t="s">
        <v>2979</v>
      </c>
      <c r="C691" s="236">
        <v>2468</v>
      </c>
      <c r="AW691" s="236"/>
      <c r="AX691" s="236"/>
      <c r="DY691" s="236"/>
      <c r="DZ691" s="236"/>
    </row>
    <row r="692" spans="2:130" x14ac:dyDescent="0.2">
      <c r="B692" s="236" t="s">
        <v>2980</v>
      </c>
      <c r="C692" s="236">
        <v>2469</v>
      </c>
      <c r="AW692" s="236"/>
      <c r="AX692" s="236"/>
      <c r="DY692" s="236"/>
      <c r="DZ692" s="236"/>
    </row>
    <row r="693" spans="2:130" x14ac:dyDescent="0.2">
      <c r="B693" s="236" t="s">
        <v>2981</v>
      </c>
      <c r="C693" s="236">
        <v>943</v>
      </c>
      <c r="AW693" s="236"/>
      <c r="AX693" s="236"/>
      <c r="DY693" s="236"/>
      <c r="DZ693" s="236"/>
    </row>
    <row r="694" spans="2:130" x14ac:dyDescent="0.2">
      <c r="B694" s="236" t="s">
        <v>2982</v>
      </c>
      <c r="C694" s="236">
        <v>1885</v>
      </c>
      <c r="AW694" s="236"/>
      <c r="AX694" s="236"/>
      <c r="DY694" s="236"/>
      <c r="DZ694" s="236"/>
    </row>
    <row r="695" spans="2:130" x14ac:dyDescent="0.2">
      <c r="B695" s="236" t="s">
        <v>2983</v>
      </c>
      <c r="C695" s="236">
        <v>2374</v>
      </c>
      <c r="AW695" s="236"/>
      <c r="AX695" s="236"/>
      <c r="DY695" s="236"/>
      <c r="DZ695" s="236"/>
    </row>
    <row r="696" spans="2:130" x14ac:dyDescent="0.2">
      <c r="B696" s="236" t="s">
        <v>2984</v>
      </c>
      <c r="C696" s="236">
        <v>184</v>
      </c>
      <c r="AW696" s="236"/>
      <c r="AX696" s="236"/>
      <c r="DY696" s="236"/>
      <c r="DZ696" s="236"/>
    </row>
    <row r="697" spans="2:130" x14ac:dyDescent="0.2">
      <c r="B697" s="236" t="s">
        <v>2985</v>
      </c>
      <c r="C697" s="236">
        <v>2375</v>
      </c>
      <c r="AW697" s="236"/>
      <c r="AX697" s="236"/>
      <c r="DY697" s="236"/>
      <c r="DZ697" s="236"/>
    </row>
    <row r="698" spans="2:130" x14ac:dyDescent="0.2">
      <c r="B698" s="236" t="s">
        <v>2986</v>
      </c>
      <c r="C698" s="236">
        <v>62</v>
      </c>
      <c r="AW698" s="236"/>
      <c r="AX698" s="236"/>
      <c r="DY698" s="236"/>
      <c r="DZ698" s="236"/>
    </row>
    <row r="699" spans="2:130" x14ac:dyDescent="0.2">
      <c r="B699" s="236" t="s">
        <v>2987</v>
      </c>
      <c r="C699" s="236">
        <v>662</v>
      </c>
      <c r="AW699" s="236"/>
      <c r="AX699" s="236"/>
      <c r="DY699" s="236"/>
      <c r="DZ699" s="236"/>
    </row>
    <row r="700" spans="2:130" x14ac:dyDescent="0.2">
      <c r="B700" s="236" t="s">
        <v>2988</v>
      </c>
      <c r="C700" s="236">
        <v>1367</v>
      </c>
      <c r="AW700" s="236"/>
      <c r="AX700" s="236"/>
      <c r="DY700" s="236"/>
      <c r="DZ700" s="236"/>
    </row>
    <row r="701" spans="2:130" x14ac:dyDescent="0.2">
      <c r="B701" s="236" t="s">
        <v>2989</v>
      </c>
      <c r="C701" s="236">
        <v>224</v>
      </c>
      <c r="AW701" s="236"/>
      <c r="AX701" s="236"/>
      <c r="DY701" s="236"/>
      <c r="DZ701" s="236"/>
    </row>
    <row r="702" spans="2:130" x14ac:dyDescent="0.2">
      <c r="B702" s="236" t="s">
        <v>2990</v>
      </c>
      <c r="C702" s="236">
        <v>1052</v>
      </c>
      <c r="AW702" s="236"/>
      <c r="AX702" s="236"/>
      <c r="DY702" s="236"/>
      <c r="DZ702" s="236"/>
    </row>
    <row r="703" spans="2:130" x14ac:dyDescent="0.2">
      <c r="B703" s="236" t="s">
        <v>2991</v>
      </c>
      <c r="C703" s="236">
        <v>105</v>
      </c>
      <c r="AW703" s="236"/>
      <c r="AX703" s="236"/>
      <c r="DY703" s="236"/>
      <c r="DZ703" s="236"/>
    </row>
    <row r="704" spans="2:130" x14ac:dyDescent="0.2">
      <c r="B704" s="236" t="s">
        <v>2992</v>
      </c>
      <c r="C704" s="236">
        <v>2087</v>
      </c>
      <c r="AW704" s="236"/>
      <c r="AX704" s="236"/>
      <c r="DY704" s="236"/>
      <c r="DZ704" s="236"/>
    </row>
    <row r="705" spans="2:130" x14ac:dyDescent="0.2">
      <c r="B705" s="236" t="s">
        <v>2993</v>
      </c>
      <c r="C705" s="236">
        <v>1795</v>
      </c>
      <c r="AW705" s="236"/>
      <c r="AX705" s="236"/>
      <c r="DY705" s="236"/>
      <c r="DZ705" s="236"/>
    </row>
    <row r="706" spans="2:130" x14ac:dyDescent="0.2">
      <c r="B706" s="236" t="s">
        <v>2994</v>
      </c>
      <c r="C706" s="236">
        <v>627</v>
      </c>
      <c r="AW706" s="236"/>
      <c r="AX706" s="236"/>
      <c r="DY706" s="236"/>
      <c r="DZ706" s="236"/>
    </row>
    <row r="707" spans="2:130" x14ac:dyDescent="0.2">
      <c r="B707" s="236" t="s">
        <v>2995</v>
      </c>
      <c r="C707" s="236">
        <v>2339</v>
      </c>
      <c r="AW707" s="236"/>
      <c r="AX707" s="236"/>
      <c r="DY707" s="236"/>
      <c r="DZ707" s="236"/>
    </row>
    <row r="708" spans="2:130" x14ac:dyDescent="0.2">
      <c r="B708" s="236" t="s">
        <v>2996</v>
      </c>
      <c r="C708" s="236">
        <v>1635</v>
      </c>
      <c r="AW708" s="236"/>
      <c r="AX708" s="236"/>
      <c r="DY708" s="236"/>
      <c r="DZ708" s="236"/>
    </row>
    <row r="709" spans="2:130" x14ac:dyDescent="0.2">
      <c r="B709" s="236" t="s">
        <v>2997</v>
      </c>
      <c r="C709" s="236">
        <v>1917</v>
      </c>
      <c r="AW709" s="236"/>
      <c r="AX709" s="236"/>
      <c r="DY709" s="236"/>
      <c r="DZ709" s="236"/>
    </row>
    <row r="710" spans="2:130" x14ac:dyDescent="0.2">
      <c r="B710" s="236" t="s">
        <v>2998</v>
      </c>
      <c r="C710" s="236">
        <v>257</v>
      </c>
      <c r="AW710" s="236"/>
      <c r="AX710" s="236"/>
      <c r="DY710" s="236"/>
      <c r="DZ710" s="236"/>
    </row>
    <row r="711" spans="2:130" x14ac:dyDescent="0.2">
      <c r="B711" s="236" t="s">
        <v>2999</v>
      </c>
      <c r="C711" s="236">
        <v>258</v>
      </c>
      <c r="AW711" s="236"/>
      <c r="AX711" s="236"/>
      <c r="DY711" s="236"/>
      <c r="DZ711" s="236"/>
    </row>
    <row r="712" spans="2:130" x14ac:dyDescent="0.2">
      <c r="B712" s="236" t="s">
        <v>3000</v>
      </c>
      <c r="C712" s="236">
        <v>2029</v>
      </c>
      <c r="AW712" s="236"/>
      <c r="AX712" s="236"/>
      <c r="DY712" s="236"/>
      <c r="DZ712" s="236"/>
    </row>
    <row r="713" spans="2:130" x14ac:dyDescent="0.2">
      <c r="B713" s="236" t="s">
        <v>3001</v>
      </c>
      <c r="C713" s="236">
        <v>1101</v>
      </c>
      <c r="AW713" s="236"/>
      <c r="AX713" s="236"/>
      <c r="DY713" s="236"/>
      <c r="DZ713" s="236"/>
    </row>
    <row r="714" spans="2:130" x14ac:dyDescent="0.2">
      <c r="B714" s="236" t="s">
        <v>3002</v>
      </c>
      <c r="C714" s="236">
        <v>648</v>
      </c>
      <c r="AW714" s="236"/>
      <c r="AX714" s="236"/>
      <c r="DY714" s="236"/>
      <c r="DZ714" s="236"/>
    </row>
    <row r="715" spans="2:130" x14ac:dyDescent="0.2">
      <c r="B715" s="236" t="s">
        <v>3003</v>
      </c>
      <c r="C715" s="236">
        <v>2353</v>
      </c>
      <c r="AW715" s="236"/>
      <c r="AX715" s="236"/>
      <c r="DY715" s="236"/>
      <c r="DZ715" s="236"/>
    </row>
    <row r="716" spans="2:130" x14ac:dyDescent="0.2">
      <c r="B716" s="236" t="s">
        <v>3004</v>
      </c>
      <c r="C716" s="236">
        <v>2170</v>
      </c>
      <c r="AW716" s="236"/>
      <c r="AX716" s="236"/>
      <c r="DY716" s="236"/>
      <c r="DZ716" s="236"/>
    </row>
    <row r="717" spans="2:130" x14ac:dyDescent="0.2">
      <c r="B717" s="236" t="s">
        <v>3005</v>
      </c>
      <c r="C717" s="236">
        <v>2354</v>
      </c>
      <c r="AW717" s="236"/>
      <c r="AX717" s="236"/>
      <c r="DY717" s="236"/>
      <c r="DZ717" s="236"/>
    </row>
    <row r="718" spans="2:130" x14ac:dyDescent="0.2">
      <c r="B718" s="236" t="s">
        <v>3006</v>
      </c>
      <c r="C718" s="236">
        <v>2171</v>
      </c>
      <c r="AW718" s="236"/>
      <c r="AX718" s="236"/>
      <c r="DY718" s="236"/>
      <c r="DZ718" s="236"/>
    </row>
    <row r="719" spans="2:130" x14ac:dyDescent="0.2">
      <c r="B719" s="236" t="s">
        <v>3007</v>
      </c>
      <c r="C719" s="236">
        <v>2172</v>
      </c>
      <c r="AW719" s="236"/>
      <c r="AX719" s="236"/>
      <c r="DY719" s="236"/>
      <c r="DZ719" s="236"/>
    </row>
    <row r="720" spans="2:130" x14ac:dyDescent="0.2">
      <c r="B720" s="236" t="s">
        <v>3008</v>
      </c>
      <c r="C720" s="236">
        <v>2173</v>
      </c>
      <c r="AW720" s="236"/>
      <c r="AX720" s="236"/>
      <c r="DY720" s="236"/>
      <c r="DZ720" s="236"/>
    </row>
    <row r="721" spans="2:130" x14ac:dyDescent="0.2">
      <c r="B721" s="236" t="s">
        <v>3009</v>
      </c>
      <c r="C721" s="236">
        <v>902</v>
      </c>
      <c r="AW721" s="236"/>
      <c r="AX721" s="236"/>
      <c r="DY721" s="236"/>
      <c r="DZ721" s="236"/>
    </row>
    <row r="722" spans="2:130" x14ac:dyDescent="0.2">
      <c r="B722" s="236" t="s">
        <v>3010</v>
      </c>
      <c r="C722" s="236">
        <v>354</v>
      </c>
      <c r="AW722" s="236"/>
      <c r="AX722" s="236"/>
      <c r="DY722" s="236"/>
      <c r="DZ722" s="236"/>
    </row>
    <row r="723" spans="2:130" x14ac:dyDescent="0.2">
      <c r="B723" s="236" t="s">
        <v>3011</v>
      </c>
      <c r="C723" s="236">
        <v>1186</v>
      </c>
      <c r="AW723" s="236"/>
      <c r="AX723" s="236"/>
      <c r="DY723" s="236"/>
      <c r="DZ723" s="236"/>
    </row>
    <row r="724" spans="2:130" x14ac:dyDescent="0.2">
      <c r="B724" s="236" t="s">
        <v>3012</v>
      </c>
      <c r="C724" s="236">
        <v>2088</v>
      </c>
      <c r="AW724" s="236"/>
      <c r="AX724" s="236"/>
      <c r="DY724" s="236"/>
      <c r="DZ724" s="236"/>
    </row>
    <row r="725" spans="2:130" x14ac:dyDescent="0.2">
      <c r="B725" s="236" t="s">
        <v>3013</v>
      </c>
      <c r="C725" s="236">
        <v>2560</v>
      </c>
      <c r="AW725" s="236"/>
      <c r="AX725" s="236"/>
      <c r="DY725" s="236"/>
      <c r="DZ725" s="236"/>
    </row>
    <row r="726" spans="2:130" x14ac:dyDescent="0.2">
      <c r="B726" s="236" t="s">
        <v>3014</v>
      </c>
      <c r="C726" s="236">
        <v>1743</v>
      </c>
      <c r="AW726" s="236"/>
      <c r="AX726" s="236"/>
      <c r="DY726" s="236"/>
      <c r="DZ726" s="236"/>
    </row>
    <row r="727" spans="2:130" x14ac:dyDescent="0.2">
      <c r="B727" s="236" t="s">
        <v>3015</v>
      </c>
      <c r="C727" s="236">
        <v>2246</v>
      </c>
      <c r="AW727" s="236"/>
      <c r="AX727" s="236"/>
      <c r="DY727" s="236"/>
      <c r="DZ727" s="236"/>
    </row>
    <row r="728" spans="2:130" x14ac:dyDescent="0.2">
      <c r="B728" s="236" t="s">
        <v>3016</v>
      </c>
      <c r="C728" s="236">
        <v>1748</v>
      </c>
      <c r="AW728" s="236"/>
      <c r="AX728" s="236"/>
      <c r="DY728" s="236"/>
      <c r="DZ728" s="236"/>
    </row>
    <row r="729" spans="2:130" x14ac:dyDescent="0.2">
      <c r="B729" s="236" t="s">
        <v>3017</v>
      </c>
      <c r="C729" s="236">
        <v>941</v>
      </c>
      <c r="AW729" s="236"/>
      <c r="AX729" s="236"/>
      <c r="DY729" s="236"/>
      <c r="DZ729" s="236"/>
    </row>
    <row r="730" spans="2:130" x14ac:dyDescent="0.2">
      <c r="B730" s="236" t="s">
        <v>3018</v>
      </c>
      <c r="C730" s="236">
        <v>2358</v>
      </c>
      <c r="AW730" s="236"/>
      <c r="AX730" s="236"/>
      <c r="DY730" s="236"/>
      <c r="DZ730" s="236"/>
    </row>
    <row r="731" spans="2:130" x14ac:dyDescent="0.2">
      <c r="B731" s="236" t="s">
        <v>3019</v>
      </c>
      <c r="C731" s="236">
        <v>2089</v>
      </c>
      <c r="AW731" s="236"/>
      <c r="AX731" s="236"/>
      <c r="DY731" s="236"/>
      <c r="DZ731" s="236"/>
    </row>
    <row r="732" spans="2:130" x14ac:dyDescent="0.2">
      <c r="B732" s="236" t="s">
        <v>3020</v>
      </c>
      <c r="C732" s="236">
        <v>2327</v>
      </c>
      <c r="AW732" s="236"/>
      <c r="AX732" s="236"/>
      <c r="DY732" s="236"/>
      <c r="DZ732" s="236"/>
    </row>
    <row r="733" spans="2:130" x14ac:dyDescent="0.2">
      <c r="B733" s="236" t="s">
        <v>3021</v>
      </c>
      <c r="C733" s="236">
        <v>635</v>
      </c>
      <c r="AW733" s="236"/>
      <c r="AX733" s="236"/>
      <c r="DY733" s="236"/>
      <c r="DZ733" s="236"/>
    </row>
    <row r="734" spans="2:130" x14ac:dyDescent="0.2">
      <c r="B734" s="236" t="s">
        <v>3022</v>
      </c>
      <c r="C734" s="236">
        <v>655</v>
      </c>
      <c r="AW734" s="236"/>
      <c r="AX734" s="236"/>
      <c r="DY734" s="236"/>
      <c r="DZ734" s="236"/>
    </row>
    <row r="735" spans="2:130" x14ac:dyDescent="0.2">
      <c r="B735" s="236" t="s">
        <v>3023</v>
      </c>
      <c r="C735" s="236">
        <v>1809</v>
      </c>
      <c r="AW735" s="236"/>
      <c r="AX735" s="236"/>
      <c r="DY735" s="236"/>
      <c r="DZ735" s="236"/>
    </row>
    <row r="736" spans="2:130" x14ac:dyDescent="0.2">
      <c r="B736" s="236" t="s">
        <v>3024</v>
      </c>
      <c r="C736" s="236">
        <v>2470</v>
      </c>
      <c r="AW736" s="236"/>
      <c r="AX736" s="236"/>
      <c r="DY736" s="236"/>
      <c r="DZ736" s="236"/>
    </row>
    <row r="737" spans="2:130" x14ac:dyDescent="0.2">
      <c r="B737" s="236" t="s">
        <v>3025</v>
      </c>
      <c r="C737" s="236">
        <v>1191</v>
      </c>
      <c r="AW737" s="236"/>
      <c r="AX737" s="236"/>
      <c r="DY737" s="236"/>
      <c r="DZ737" s="236"/>
    </row>
    <row r="738" spans="2:130" x14ac:dyDescent="0.2">
      <c r="B738" s="236" t="s">
        <v>3026</v>
      </c>
      <c r="C738" s="236">
        <v>976</v>
      </c>
      <c r="AW738" s="236"/>
      <c r="AX738" s="236"/>
      <c r="DY738" s="236"/>
      <c r="DZ738" s="236"/>
    </row>
    <row r="739" spans="2:130" x14ac:dyDescent="0.2">
      <c r="B739" s="236" t="s">
        <v>3027</v>
      </c>
      <c r="C739" s="236">
        <v>45</v>
      </c>
      <c r="AW739" s="236"/>
      <c r="AX739" s="236"/>
      <c r="DY739" s="236"/>
      <c r="DZ739" s="236"/>
    </row>
    <row r="740" spans="2:130" x14ac:dyDescent="0.2">
      <c r="B740" s="236" t="s">
        <v>3028</v>
      </c>
      <c r="C740" s="236">
        <v>256</v>
      </c>
      <c r="AW740" s="236"/>
      <c r="AX740" s="236"/>
      <c r="DY740" s="236"/>
      <c r="DZ740" s="236"/>
    </row>
    <row r="741" spans="2:130" x14ac:dyDescent="0.2">
      <c r="B741" s="236" t="s">
        <v>3029</v>
      </c>
      <c r="C741" s="236">
        <v>2376</v>
      </c>
      <c r="AW741" s="236"/>
      <c r="AX741" s="236"/>
      <c r="DY741" s="236"/>
      <c r="DZ741" s="236"/>
    </row>
    <row r="742" spans="2:130" x14ac:dyDescent="0.2">
      <c r="B742" s="236" t="s">
        <v>3030</v>
      </c>
      <c r="C742" s="236">
        <v>2378</v>
      </c>
      <c r="AW742" s="236"/>
      <c r="AX742" s="236"/>
      <c r="DY742" s="236"/>
      <c r="DZ742" s="236"/>
    </row>
    <row r="743" spans="2:130" x14ac:dyDescent="0.2">
      <c r="B743" s="236" t="s">
        <v>3031</v>
      </c>
      <c r="C743" s="236">
        <v>2377</v>
      </c>
      <c r="AW743" s="236"/>
      <c r="AX743" s="236"/>
      <c r="DY743" s="236"/>
      <c r="DZ743" s="236"/>
    </row>
    <row r="744" spans="2:130" x14ac:dyDescent="0.2">
      <c r="B744" s="236" t="s">
        <v>3032</v>
      </c>
      <c r="C744" s="236">
        <v>2437</v>
      </c>
      <c r="AW744" s="236"/>
      <c r="AX744" s="236"/>
      <c r="DY744" s="236"/>
      <c r="DZ744" s="236"/>
    </row>
    <row r="745" spans="2:130" x14ac:dyDescent="0.2">
      <c r="B745" s="236" t="s">
        <v>3033</v>
      </c>
      <c r="C745" s="236">
        <v>2438</v>
      </c>
      <c r="AW745" s="236"/>
      <c r="AX745" s="236"/>
      <c r="DY745" s="236"/>
      <c r="DZ745" s="236"/>
    </row>
    <row r="746" spans="2:130" x14ac:dyDescent="0.2">
      <c r="B746" s="236" t="s">
        <v>3034</v>
      </c>
      <c r="C746" s="236">
        <v>771</v>
      </c>
      <c r="AW746" s="236"/>
      <c r="AX746" s="236"/>
      <c r="DY746" s="236"/>
      <c r="DZ746" s="236"/>
    </row>
    <row r="747" spans="2:130" x14ac:dyDescent="0.2">
      <c r="B747" s="236" t="s">
        <v>3035</v>
      </c>
      <c r="C747" s="236">
        <v>2498</v>
      </c>
      <c r="AW747" s="236"/>
      <c r="AX747" s="236"/>
      <c r="DY747" s="236"/>
      <c r="DZ747" s="236"/>
    </row>
    <row r="748" spans="2:130" x14ac:dyDescent="0.2">
      <c r="B748" s="236" t="s">
        <v>3036</v>
      </c>
      <c r="C748" s="236">
        <v>143</v>
      </c>
      <c r="AW748" s="236"/>
      <c r="AX748" s="236"/>
      <c r="DY748" s="236"/>
      <c r="DZ748" s="236"/>
    </row>
    <row r="749" spans="2:130" x14ac:dyDescent="0.2">
      <c r="B749" s="236" t="s">
        <v>3037</v>
      </c>
      <c r="C749" s="236">
        <v>2255</v>
      </c>
      <c r="AW749" s="236"/>
      <c r="AX749" s="236"/>
      <c r="DY749" s="236"/>
      <c r="DZ749" s="236"/>
    </row>
    <row r="750" spans="2:130" x14ac:dyDescent="0.2">
      <c r="B750" s="236" t="s">
        <v>3038</v>
      </c>
      <c r="C750" s="236">
        <v>2415</v>
      </c>
      <c r="AW750" s="236"/>
      <c r="AX750" s="236"/>
      <c r="DY750" s="236"/>
      <c r="DZ750" s="236"/>
    </row>
    <row r="751" spans="2:130" x14ac:dyDescent="0.2">
      <c r="B751" s="236" t="s">
        <v>3039</v>
      </c>
      <c r="C751" s="236">
        <v>2256</v>
      </c>
      <c r="AW751" s="236"/>
      <c r="AX751" s="236"/>
      <c r="DY751" s="236"/>
      <c r="DZ751" s="236"/>
    </row>
    <row r="752" spans="2:130" x14ac:dyDescent="0.2">
      <c r="B752" s="236" t="s">
        <v>3040</v>
      </c>
      <c r="C752" s="236">
        <v>2416</v>
      </c>
      <c r="AW752" s="236"/>
      <c r="AX752" s="236"/>
      <c r="DY752" s="236"/>
      <c r="DZ752" s="236"/>
    </row>
    <row r="753" spans="2:130" x14ac:dyDescent="0.2">
      <c r="B753" s="236" t="s">
        <v>3041</v>
      </c>
      <c r="C753" s="236">
        <v>2257</v>
      </c>
      <c r="AW753" s="236"/>
      <c r="AX753" s="236"/>
      <c r="DY753" s="236"/>
      <c r="DZ753" s="236"/>
    </row>
    <row r="754" spans="2:130" x14ac:dyDescent="0.2">
      <c r="B754" s="236" t="s">
        <v>3042</v>
      </c>
      <c r="C754" s="236">
        <v>2258</v>
      </c>
      <c r="AW754" s="236"/>
      <c r="AX754" s="236"/>
      <c r="DY754" s="236"/>
      <c r="DZ754" s="236"/>
    </row>
    <row r="755" spans="2:130" x14ac:dyDescent="0.2">
      <c r="B755" s="236" t="s">
        <v>3043</v>
      </c>
      <c r="C755" s="236">
        <v>2259</v>
      </c>
      <c r="AW755" s="236"/>
      <c r="AX755" s="236"/>
      <c r="DY755" s="236"/>
      <c r="DZ755" s="236"/>
    </row>
    <row r="756" spans="2:130" x14ac:dyDescent="0.2">
      <c r="B756" s="236" t="s">
        <v>3044</v>
      </c>
      <c r="C756" s="236">
        <v>2499</v>
      </c>
      <c r="AW756" s="236"/>
      <c r="AX756" s="236"/>
      <c r="DY756" s="236"/>
      <c r="DZ756" s="236"/>
    </row>
    <row r="757" spans="2:130" x14ac:dyDescent="0.2">
      <c r="B757" s="236" t="s">
        <v>3045</v>
      </c>
      <c r="C757" s="236">
        <v>1636</v>
      </c>
      <c r="AW757" s="236"/>
      <c r="AX757" s="236"/>
      <c r="DY757" s="236"/>
      <c r="DZ757" s="236"/>
    </row>
    <row r="758" spans="2:130" x14ac:dyDescent="0.2">
      <c r="B758" s="236" t="s">
        <v>3046</v>
      </c>
      <c r="C758" s="236">
        <v>618</v>
      </c>
      <c r="AW758" s="236"/>
      <c r="AX758" s="236"/>
      <c r="DY758" s="236"/>
      <c r="DZ758" s="236"/>
    </row>
    <row r="759" spans="2:130" x14ac:dyDescent="0.2">
      <c r="B759" s="236" t="s">
        <v>3047</v>
      </c>
      <c r="C759" s="236">
        <v>802</v>
      </c>
      <c r="AW759" s="236"/>
      <c r="AX759" s="236"/>
      <c r="DY759" s="236"/>
      <c r="DZ759" s="236"/>
    </row>
    <row r="760" spans="2:130" x14ac:dyDescent="0.2">
      <c r="B760" s="236" t="s">
        <v>3048</v>
      </c>
      <c r="C760" s="236">
        <v>2337</v>
      </c>
      <c r="AW760" s="236"/>
      <c r="AX760" s="236"/>
      <c r="DY760" s="236"/>
      <c r="DZ760" s="236"/>
    </row>
    <row r="761" spans="2:130" x14ac:dyDescent="0.2">
      <c r="B761" s="236" t="s">
        <v>3049</v>
      </c>
      <c r="C761" s="236">
        <v>1348</v>
      </c>
      <c r="AW761" s="236"/>
      <c r="AX761" s="236"/>
      <c r="DY761" s="236"/>
      <c r="DZ761" s="236"/>
    </row>
    <row r="762" spans="2:130" x14ac:dyDescent="0.2">
      <c r="B762" s="236" t="s">
        <v>3050</v>
      </c>
      <c r="C762" s="236">
        <v>1898</v>
      </c>
      <c r="AW762" s="236"/>
      <c r="AX762" s="236"/>
      <c r="DY762" s="236"/>
      <c r="DZ762" s="236"/>
    </row>
    <row r="763" spans="2:130" x14ac:dyDescent="0.2">
      <c r="B763" s="236" t="s">
        <v>3051</v>
      </c>
      <c r="C763" s="236">
        <v>1787</v>
      </c>
      <c r="AW763" s="236"/>
      <c r="AX763" s="236"/>
      <c r="DY763" s="236"/>
      <c r="DZ763" s="236"/>
    </row>
    <row r="764" spans="2:130" x14ac:dyDescent="0.2">
      <c r="B764" s="236" t="s">
        <v>3052</v>
      </c>
      <c r="C764" s="236">
        <v>66</v>
      </c>
      <c r="AW764" s="236"/>
      <c r="AX764" s="236"/>
      <c r="DY764" s="236"/>
      <c r="DZ764" s="236"/>
    </row>
    <row r="765" spans="2:130" x14ac:dyDescent="0.2">
      <c r="B765" s="236" t="s">
        <v>3053</v>
      </c>
      <c r="C765" s="236">
        <v>2580</v>
      </c>
      <c r="AW765" s="236"/>
      <c r="AX765" s="236"/>
      <c r="DY765" s="236"/>
      <c r="DZ765" s="236"/>
    </row>
    <row r="766" spans="2:130" x14ac:dyDescent="0.2">
      <c r="B766" s="236" t="s">
        <v>3054</v>
      </c>
      <c r="C766" s="236">
        <v>2581</v>
      </c>
      <c r="AW766" s="236"/>
      <c r="AX766" s="236"/>
      <c r="DY766" s="236"/>
      <c r="DZ766" s="236"/>
    </row>
    <row r="767" spans="2:130" x14ac:dyDescent="0.2">
      <c r="B767" s="236" t="s">
        <v>3055</v>
      </c>
      <c r="C767" s="236">
        <v>700</v>
      </c>
      <c r="AW767" s="236"/>
      <c r="AX767" s="236"/>
      <c r="DY767" s="236"/>
      <c r="DZ767" s="236"/>
    </row>
    <row r="768" spans="2:130" x14ac:dyDescent="0.2">
      <c r="B768" s="236" t="s">
        <v>3056</v>
      </c>
      <c r="C768" s="236">
        <v>2594</v>
      </c>
      <c r="AW768" s="236"/>
      <c r="AX768" s="236"/>
      <c r="DY768" s="236"/>
      <c r="DZ768" s="236"/>
    </row>
    <row r="769" spans="2:130" x14ac:dyDescent="0.2">
      <c r="B769" s="236" t="s">
        <v>3057</v>
      </c>
      <c r="C769" s="236">
        <v>1864</v>
      </c>
      <c r="AW769" s="236"/>
      <c r="AX769" s="236"/>
      <c r="DY769" s="236"/>
      <c r="DZ769" s="236"/>
    </row>
    <row r="770" spans="2:130" x14ac:dyDescent="0.2">
      <c r="B770" s="236" t="s">
        <v>3058</v>
      </c>
      <c r="C770" s="236">
        <v>1965</v>
      </c>
      <c r="AW770" s="236"/>
      <c r="AX770" s="236"/>
      <c r="DY770" s="236"/>
      <c r="DZ770" s="236"/>
    </row>
    <row r="771" spans="2:130" x14ac:dyDescent="0.2">
      <c r="B771" s="236" t="s">
        <v>3059</v>
      </c>
      <c r="C771" s="236">
        <v>282</v>
      </c>
      <c r="AW771" s="236"/>
      <c r="AX771" s="236"/>
      <c r="DY771" s="236"/>
      <c r="DZ771" s="236"/>
    </row>
    <row r="772" spans="2:130" x14ac:dyDescent="0.2">
      <c r="B772" s="236" t="s">
        <v>3060</v>
      </c>
      <c r="C772" s="236">
        <v>181</v>
      </c>
      <c r="AW772" s="236"/>
      <c r="AX772" s="236"/>
      <c r="DY772" s="236"/>
      <c r="DZ772" s="236"/>
    </row>
    <row r="773" spans="2:130" x14ac:dyDescent="0.2">
      <c r="B773" s="236" t="s">
        <v>3061</v>
      </c>
      <c r="C773" s="236">
        <v>1804</v>
      </c>
      <c r="AW773" s="236"/>
      <c r="AX773" s="236"/>
      <c r="DY773" s="236"/>
      <c r="DZ773" s="236"/>
    </row>
    <row r="774" spans="2:130" x14ac:dyDescent="0.2">
      <c r="B774" s="236" t="s">
        <v>3062</v>
      </c>
      <c r="C774" s="236">
        <v>1535</v>
      </c>
      <c r="AW774" s="236"/>
      <c r="AX774" s="236"/>
      <c r="DY774" s="236"/>
      <c r="DZ774" s="236"/>
    </row>
    <row r="775" spans="2:130" x14ac:dyDescent="0.2">
      <c r="B775" s="236" t="s">
        <v>3063</v>
      </c>
      <c r="C775" s="236">
        <v>1744</v>
      </c>
      <c r="AW775" s="236"/>
      <c r="AX775" s="236"/>
      <c r="DY775" s="236"/>
      <c r="DZ775" s="236"/>
    </row>
    <row r="776" spans="2:130" x14ac:dyDescent="0.2">
      <c r="B776" s="236" t="s">
        <v>3064</v>
      </c>
      <c r="C776" s="236">
        <v>625</v>
      </c>
      <c r="AW776" s="236"/>
      <c r="AX776" s="236"/>
      <c r="DY776" s="236"/>
      <c r="DZ776" s="236"/>
    </row>
    <row r="777" spans="2:130" x14ac:dyDescent="0.2">
      <c r="B777" s="236" t="s">
        <v>3065</v>
      </c>
      <c r="C777" s="236">
        <v>1733</v>
      </c>
      <c r="AW777" s="236"/>
      <c r="AX777" s="236"/>
      <c r="DY777" s="236"/>
      <c r="DZ777" s="236"/>
    </row>
    <row r="778" spans="2:130" x14ac:dyDescent="0.2">
      <c r="B778" s="236" t="s">
        <v>3066</v>
      </c>
      <c r="C778" s="236">
        <v>2284</v>
      </c>
      <c r="AW778" s="236"/>
      <c r="AX778" s="236"/>
      <c r="DY778" s="236"/>
      <c r="DZ778" s="236"/>
    </row>
    <row r="779" spans="2:130" x14ac:dyDescent="0.2">
      <c r="B779" s="236" t="s">
        <v>3067</v>
      </c>
      <c r="C779" s="236">
        <v>2340</v>
      </c>
      <c r="AW779" s="236"/>
      <c r="AX779" s="236"/>
      <c r="DY779" s="236"/>
      <c r="DZ779" s="236"/>
    </row>
    <row r="780" spans="2:130" x14ac:dyDescent="0.2">
      <c r="B780" s="236" t="s">
        <v>3068</v>
      </c>
      <c r="C780" s="236">
        <v>2285</v>
      </c>
      <c r="AW780" s="236"/>
      <c r="AX780" s="236"/>
      <c r="DY780" s="236"/>
      <c r="DZ780" s="236"/>
    </row>
    <row r="781" spans="2:130" x14ac:dyDescent="0.2">
      <c r="B781" s="236" t="s">
        <v>3069</v>
      </c>
      <c r="C781" s="236">
        <v>2402</v>
      </c>
      <c r="AW781" s="236"/>
      <c r="AX781" s="236"/>
      <c r="DY781" s="236"/>
      <c r="DZ781" s="236"/>
    </row>
    <row r="782" spans="2:130" x14ac:dyDescent="0.2">
      <c r="B782" s="236" t="s">
        <v>3070</v>
      </c>
      <c r="C782" s="236">
        <v>2286</v>
      </c>
      <c r="AW782" s="236"/>
      <c r="AX782" s="236"/>
      <c r="DY782" s="236"/>
      <c r="DZ782" s="236"/>
    </row>
    <row r="783" spans="2:130" x14ac:dyDescent="0.2">
      <c r="B783" s="236" t="s">
        <v>3071</v>
      </c>
      <c r="C783" s="236">
        <v>649</v>
      </c>
      <c r="AW783" s="236"/>
      <c r="AX783" s="236"/>
      <c r="DY783" s="236"/>
      <c r="DZ783" s="236"/>
    </row>
    <row r="784" spans="2:130" x14ac:dyDescent="0.2">
      <c r="B784" s="236" t="s">
        <v>3072</v>
      </c>
      <c r="C784" s="236">
        <v>2592</v>
      </c>
      <c r="AW784" s="236"/>
      <c r="AX784" s="236"/>
      <c r="DY784" s="236"/>
      <c r="DZ784" s="236"/>
    </row>
    <row r="785" spans="2:130" x14ac:dyDescent="0.2">
      <c r="B785" s="236" t="s">
        <v>3073</v>
      </c>
      <c r="C785" s="236">
        <v>1976</v>
      </c>
      <c r="AW785" s="236"/>
      <c r="AX785" s="236"/>
      <c r="DY785" s="236"/>
      <c r="DZ785" s="236"/>
    </row>
    <row r="786" spans="2:130" x14ac:dyDescent="0.2">
      <c r="B786" s="236" t="s">
        <v>3074</v>
      </c>
      <c r="C786" s="236">
        <v>1360</v>
      </c>
      <c r="AW786" s="236"/>
      <c r="AX786" s="236"/>
      <c r="DY786" s="236"/>
      <c r="DZ786" s="236"/>
    </row>
    <row r="787" spans="2:130" x14ac:dyDescent="0.2">
      <c r="B787" s="236" t="s">
        <v>3075</v>
      </c>
      <c r="C787" s="236">
        <v>651</v>
      </c>
      <c r="AW787" s="236"/>
      <c r="AX787" s="236"/>
      <c r="DY787" s="236"/>
      <c r="DZ787" s="236"/>
    </row>
    <row r="788" spans="2:130" x14ac:dyDescent="0.2">
      <c r="B788" s="236" t="s">
        <v>3076</v>
      </c>
      <c r="C788" s="236">
        <v>415</v>
      </c>
      <c r="AW788" s="236"/>
      <c r="AX788" s="236"/>
      <c r="DY788" s="236"/>
      <c r="DZ788" s="236"/>
    </row>
    <row r="789" spans="2:130" x14ac:dyDescent="0.2">
      <c r="B789" s="236" t="s">
        <v>3077</v>
      </c>
      <c r="C789" s="236">
        <v>1977</v>
      </c>
      <c r="AW789" s="236"/>
      <c r="AX789" s="236"/>
      <c r="DY789" s="236"/>
      <c r="DZ789" s="236"/>
    </row>
    <row r="790" spans="2:130" x14ac:dyDescent="0.2">
      <c r="B790" s="236" t="s">
        <v>3078</v>
      </c>
      <c r="C790" s="236">
        <v>1955</v>
      </c>
      <c r="AW790" s="236"/>
      <c r="AX790" s="236"/>
      <c r="DY790" s="236"/>
      <c r="DZ790" s="236"/>
    </row>
    <row r="791" spans="2:130" x14ac:dyDescent="0.2">
      <c r="B791" s="236" t="s">
        <v>3079</v>
      </c>
      <c r="C791" s="236">
        <v>917</v>
      </c>
      <c r="AW791" s="236"/>
      <c r="AX791" s="236"/>
      <c r="DY791" s="236"/>
      <c r="DZ791" s="236"/>
    </row>
    <row r="792" spans="2:130" x14ac:dyDescent="0.2">
      <c r="B792" s="236" t="s">
        <v>3080</v>
      </c>
      <c r="C792" s="236">
        <v>1901</v>
      </c>
      <c r="AW792" s="236"/>
      <c r="AX792" s="236"/>
      <c r="DY792" s="236"/>
      <c r="DZ792" s="236"/>
    </row>
    <row r="793" spans="2:130" x14ac:dyDescent="0.2">
      <c r="B793" s="236" t="s">
        <v>3081</v>
      </c>
      <c r="C793" s="236">
        <v>1842</v>
      </c>
      <c r="AW793" s="236"/>
      <c r="AX793" s="236"/>
      <c r="DY793" s="236"/>
      <c r="DZ793" s="236"/>
    </row>
    <row r="794" spans="2:130" x14ac:dyDescent="0.2">
      <c r="B794" s="236" t="s">
        <v>3082</v>
      </c>
      <c r="C794" s="236">
        <v>2471</v>
      </c>
      <c r="AW794" s="236"/>
      <c r="AX794" s="236"/>
      <c r="DY794" s="236"/>
      <c r="DZ794" s="236"/>
    </row>
    <row r="795" spans="2:130" x14ac:dyDescent="0.2">
      <c r="B795" s="236" t="s">
        <v>3083</v>
      </c>
      <c r="C795" s="236">
        <v>157</v>
      </c>
      <c r="AW795" s="236"/>
      <c r="AX795" s="236"/>
      <c r="DY795" s="236"/>
      <c r="DZ795" s="236"/>
    </row>
    <row r="796" spans="2:130" x14ac:dyDescent="0.2">
      <c r="B796" s="236" t="s">
        <v>3084</v>
      </c>
      <c r="C796" s="236">
        <v>2090</v>
      </c>
      <c r="AW796" s="236"/>
      <c r="AX796" s="236"/>
      <c r="DY796" s="236"/>
      <c r="DZ796" s="236"/>
    </row>
    <row r="797" spans="2:130" x14ac:dyDescent="0.2">
      <c r="B797" s="236" t="s">
        <v>3085</v>
      </c>
      <c r="C797" s="236">
        <v>1887</v>
      </c>
      <c r="AW797" s="236"/>
      <c r="AX797" s="236"/>
      <c r="DY797" s="236"/>
      <c r="DZ797" s="236"/>
    </row>
    <row r="798" spans="2:130" x14ac:dyDescent="0.2">
      <c r="B798" s="236" t="s">
        <v>3086</v>
      </c>
      <c r="C798" s="236">
        <v>2301</v>
      </c>
      <c r="AW798" s="236"/>
      <c r="AX798" s="236"/>
      <c r="DY798" s="236"/>
      <c r="DZ798" s="236"/>
    </row>
    <row r="799" spans="2:130" x14ac:dyDescent="0.2">
      <c r="B799" s="236" t="s">
        <v>3087</v>
      </c>
      <c r="C799" s="236">
        <v>147</v>
      </c>
      <c r="AW799" s="236"/>
      <c r="AX799" s="236"/>
      <c r="DY799" s="236"/>
      <c r="DZ799" s="236"/>
    </row>
    <row r="800" spans="2:130" x14ac:dyDescent="0.2">
      <c r="B800" s="236" t="s">
        <v>3088</v>
      </c>
      <c r="C800" s="236">
        <v>1637</v>
      </c>
      <c r="AW800" s="236"/>
      <c r="AX800" s="236"/>
      <c r="DY800" s="236"/>
      <c r="DZ800" s="236"/>
    </row>
    <row r="801" spans="2:130" x14ac:dyDescent="0.2">
      <c r="B801" s="236" t="s">
        <v>3089</v>
      </c>
      <c r="C801" s="236">
        <v>2535</v>
      </c>
      <c r="AW801" s="236"/>
      <c r="AX801" s="236"/>
      <c r="DY801" s="236"/>
      <c r="DZ801" s="236"/>
    </row>
    <row r="802" spans="2:130" x14ac:dyDescent="0.2">
      <c r="B802" s="236" t="s">
        <v>3090</v>
      </c>
      <c r="C802" s="236">
        <v>1806</v>
      </c>
      <c r="AW802" s="236"/>
      <c r="AX802" s="236"/>
      <c r="DY802" s="236"/>
      <c r="DZ802" s="236"/>
    </row>
    <row r="803" spans="2:130" x14ac:dyDescent="0.2">
      <c r="B803" s="236" t="s">
        <v>3091</v>
      </c>
      <c r="C803" s="236">
        <v>84</v>
      </c>
      <c r="AW803" s="236"/>
      <c r="AX803" s="236"/>
      <c r="DY803" s="236"/>
      <c r="DZ803" s="236"/>
    </row>
    <row r="804" spans="2:130" x14ac:dyDescent="0.2">
      <c r="B804" s="236" t="s">
        <v>3092</v>
      </c>
      <c r="C804" s="236">
        <v>2091</v>
      </c>
      <c r="AW804" s="236"/>
      <c r="AX804" s="236"/>
      <c r="DY804" s="236"/>
      <c r="DZ804" s="236"/>
    </row>
    <row r="805" spans="2:130" x14ac:dyDescent="0.2">
      <c r="B805" s="236" t="s">
        <v>3093</v>
      </c>
      <c r="C805" s="236">
        <v>74</v>
      </c>
      <c r="AW805" s="236"/>
      <c r="AX805" s="236"/>
      <c r="DY805" s="236"/>
      <c r="DZ805" s="236"/>
    </row>
    <row r="806" spans="2:130" x14ac:dyDescent="0.2">
      <c r="B806" s="236" t="s">
        <v>3094</v>
      </c>
      <c r="C806" s="236">
        <v>153</v>
      </c>
      <c r="AW806" s="236"/>
      <c r="AX806" s="236"/>
      <c r="DY806" s="236"/>
      <c r="DZ806" s="236"/>
    </row>
    <row r="807" spans="2:130" x14ac:dyDescent="0.2">
      <c r="B807" s="236" t="s">
        <v>3095</v>
      </c>
      <c r="C807" s="236">
        <v>2485</v>
      </c>
      <c r="AW807" s="236"/>
      <c r="AX807" s="236"/>
      <c r="DY807" s="236"/>
      <c r="DZ807" s="236"/>
    </row>
    <row r="808" spans="2:130" x14ac:dyDescent="0.2">
      <c r="B808" s="236" t="s">
        <v>3096</v>
      </c>
      <c r="C808" s="236">
        <v>414</v>
      </c>
      <c r="AW808" s="236"/>
      <c r="AX808" s="236"/>
      <c r="DY808" s="236"/>
      <c r="DZ808" s="236"/>
    </row>
    <row r="809" spans="2:130" x14ac:dyDescent="0.2">
      <c r="B809" s="236" t="s">
        <v>3097</v>
      </c>
      <c r="C809" s="236">
        <v>1638</v>
      </c>
      <c r="AW809" s="236"/>
      <c r="AX809" s="236"/>
      <c r="DY809" s="236"/>
      <c r="DZ809" s="236"/>
    </row>
    <row r="810" spans="2:130" x14ac:dyDescent="0.2">
      <c r="B810" s="236" t="s">
        <v>3098</v>
      </c>
      <c r="C810" s="236">
        <v>1724</v>
      </c>
      <c r="AW810" s="236"/>
      <c r="AX810" s="236"/>
      <c r="DY810" s="236"/>
      <c r="DZ810" s="236"/>
    </row>
    <row r="811" spans="2:130" x14ac:dyDescent="0.2">
      <c r="B811" s="236" t="s">
        <v>3099</v>
      </c>
      <c r="C811" s="236">
        <v>1639</v>
      </c>
      <c r="AW811" s="236"/>
      <c r="AX811" s="236"/>
      <c r="DY811" s="236"/>
      <c r="DZ811" s="236"/>
    </row>
    <row r="812" spans="2:130" x14ac:dyDescent="0.2">
      <c r="B812" s="236" t="s">
        <v>3100</v>
      </c>
      <c r="C812" s="236">
        <v>2191</v>
      </c>
      <c r="AW812" s="236"/>
      <c r="AX812" s="236"/>
      <c r="DY812" s="236"/>
      <c r="DZ812" s="236"/>
    </row>
    <row r="813" spans="2:130" x14ac:dyDescent="0.2">
      <c r="B813" s="236" t="s">
        <v>3101</v>
      </c>
      <c r="C813" s="236">
        <v>2357</v>
      </c>
      <c r="AW813" s="236"/>
      <c r="AX813" s="236"/>
      <c r="DY813" s="236"/>
      <c r="DZ813" s="236"/>
    </row>
    <row r="814" spans="2:130" x14ac:dyDescent="0.2">
      <c r="B814" s="236" t="s">
        <v>3102</v>
      </c>
      <c r="C814" s="236">
        <v>2190</v>
      </c>
      <c r="AW814" s="236"/>
      <c r="AX814" s="236"/>
      <c r="DY814" s="236"/>
      <c r="DZ814" s="236"/>
    </row>
    <row r="815" spans="2:130" x14ac:dyDescent="0.2">
      <c r="B815" s="236" t="s">
        <v>3103</v>
      </c>
      <c r="C815" s="236">
        <v>1822</v>
      </c>
      <c r="AW815" s="236"/>
      <c r="AX815" s="236"/>
      <c r="DY815" s="236"/>
      <c r="DZ815" s="236"/>
    </row>
    <row r="816" spans="2:130" x14ac:dyDescent="0.2">
      <c r="B816" s="236" t="s">
        <v>3104</v>
      </c>
      <c r="C816" s="236">
        <v>2623</v>
      </c>
      <c r="AW816" s="236"/>
      <c r="AX816" s="236"/>
      <c r="DY816" s="236"/>
      <c r="DZ816" s="236"/>
    </row>
    <row r="817" spans="2:130" x14ac:dyDescent="0.2">
      <c r="B817" s="236" t="s">
        <v>3105</v>
      </c>
      <c r="C817" s="236">
        <v>2030</v>
      </c>
      <c r="AW817" s="236"/>
      <c r="AX817" s="236"/>
      <c r="DY817" s="236"/>
      <c r="DZ817" s="236"/>
    </row>
    <row r="818" spans="2:130" x14ac:dyDescent="0.2">
      <c r="B818" s="236" t="s">
        <v>3106</v>
      </c>
      <c r="C818" s="236">
        <v>1640</v>
      </c>
      <c r="AW818" s="236"/>
      <c r="AX818" s="236"/>
      <c r="DY818" s="236"/>
      <c r="DZ818" s="236"/>
    </row>
    <row r="819" spans="2:130" x14ac:dyDescent="0.2">
      <c r="B819" s="236" t="s">
        <v>3107</v>
      </c>
      <c r="C819" s="236">
        <v>622</v>
      </c>
      <c r="AW819" s="236"/>
      <c r="AX819" s="236"/>
      <c r="DY819" s="236"/>
      <c r="DZ819" s="236"/>
    </row>
    <row r="820" spans="2:130" x14ac:dyDescent="0.2">
      <c r="B820" s="236" t="s">
        <v>3108</v>
      </c>
      <c r="C820" s="236">
        <v>165</v>
      </c>
      <c r="AW820" s="236"/>
      <c r="AX820" s="236"/>
      <c r="DY820" s="236"/>
      <c r="DZ820" s="236"/>
    </row>
    <row r="821" spans="2:130" x14ac:dyDescent="0.2">
      <c r="B821" s="236" t="s">
        <v>3109</v>
      </c>
      <c r="C821" s="236">
        <v>605</v>
      </c>
      <c r="AW821" s="236"/>
      <c r="AX821" s="236"/>
      <c r="DY821" s="236"/>
      <c r="DZ821" s="236"/>
    </row>
    <row r="822" spans="2:130" x14ac:dyDescent="0.2">
      <c r="B822" s="236" t="s">
        <v>3110</v>
      </c>
      <c r="C822" s="236">
        <v>2541</v>
      </c>
      <c r="AW822" s="236"/>
      <c r="AX822" s="236"/>
      <c r="DY822" s="236"/>
      <c r="DZ822" s="236"/>
    </row>
    <row r="823" spans="2:130" x14ac:dyDescent="0.2">
      <c r="B823" s="236" t="s">
        <v>3111</v>
      </c>
      <c r="C823" s="236">
        <v>1377</v>
      </c>
      <c r="AW823" s="236"/>
      <c r="AX823" s="236"/>
      <c r="DY823" s="236"/>
      <c r="DZ823" s="236"/>
    </row>
    <row r="824" spans="2:130" x14ac:dyDescent="0.2">
      <c r="B824" s="236" t="s">
        <v>3112</v>
      </c>
      <c r="C824" s="236">
        <v>2359</v>
      </c>
      <c r="AW824" s="236"/>
      <c r="AX824" s="236"/>
      <c r="DY824" s="236"/>
      <c r="DZ824" s="236"/>
    </row>
    <row r="825" spans="2:130" x14ac:dyDescent="0.2">
      <c r="B825" s="236" t="s">
        <v>3113</v>
      </c>
      <c r="C825" s="236">
        <v>2522</v>
      </c>
      <c r="AW825" s="236"/>
      <c r="AX825" s="236"/>
      <c r="DY825" s="236"/>
      <c r="DZ825" s="236"/>
    </row>
    <row r="826" spans="2:130" x14ac:dyDescent="0.2">
      <c r="B826" s="236" t="s">
        <v>3114</v>
      </c>
      <c r="C826" s="236">
        <v>2287</v>
      </c>
      <c r="AW826" s="236"/>
      <c r="AX826" s="236"/>
      <c r="DY826" s="236"/>
      <c r="DZ826" s="236"/>
    </row>
    <row r="827" spans="2:130" x14ac:dyDescent="0.2">
      <c r="B827" s="236" t="s">
        <v>3115</v>
      </c>
      <c r="C827" s="236">
        <v>2379</v>
      </c>
      <c r="AW827" s="236"/>
      <c r="AX827" s="236"/>
      <c r="DY827" s="236"/>
      <c r="DZ827" s="236"/>
    </row>
    <row r="828" spans="2:130" x14ac:dyDescent="0.2">
      <c r="B828" s="236" t="s">
        <v>3116</v>
      </c>
      <c r="C828" s="236">
        <v>113</v>
      </c>
      <c r="AW828" s="236"/>
      <c r="AX828" s="236"/>
      <c r="DY828" s="236"/>
      <c r="DZ828" s="236"/>
    </row>
    <row r="829" spans="2:130" x14ac:dyDescent="0.2">
      <c r="B829" s="236" t="s">
        <v>3117</v>
      </c>
      <c r="C829" s="236">
        <v>2032</v>
      </c>
      <c r="AW829" s="236"/>
      <c r="AX829" s="236"/>
      <c r="DY829" s="236"/>
      <c r="DZ829" s="236"/>
    </row>
    <row r="830" spans="2:130" x14ac:dyDescent="0.2">
      <c r="B830" s="236" t="s">
        <v>3118</v>
      </c>
      <c r="C830" s="236">
        <v>413</v>
      </c>
      <c r="AW830" s="236"/>
      <c r="AX830" s="236"/>
      <c r="DY830" s="236"/>
      <c r="DZ830" s="236"/>
    </row>
    <row r="831" spans="2:130" x14ac:dyDescent="0.2">
      <c r="B831" s="236" t="s">
        <v>3119</v>
      </c>
      <c r="C831" s="236">
        <v>2590</v>
      </c>
      <c r="AW831" s="236"/>
      <c r="AX831" s="236"/>
      <c r="DY831" s="236"/>
      <c r="DZ831" s="236"/>
    </row>
    <row r="832" spans="2:130" x14ac:dyDescent="0.2">
      <c r="B832" s="236" t="s">
        <v>3120</v>
      </c>
      <c r="C832" s="236">
        <v>139</v>
      </c>
      <c r="AW832" s="236"/>
      <c r="AX832" s="236"/>
      <c r="DY832" s="236"/>
      <c r="DZ832" s="236"/>
    </row>
    <row r="833" spans="2:130" x14ac:dyDescent="0.2">
      <c r="B833" s="236" t="s">
        <v>3121</v>
      </c>
      <c r="C833" s="236">
        <v>2505</v>
      </c>
      <c r="AW833" s="236"/>
      <c r="AX833" s="236"/>
      <c r="DY833" s="236"/>
      <c r="DZ833" s="236"/>
    </row>
    <row r="834" spans="2:130" x14ac:dyDescent="0.2">
      <c r="B834" s="236" t="s">
        <v>3122</v>
      </c>
      <c r="C834" s="236">
        <v>1641</v>
      </c>
      <c r="AW834" s="236"/>
      <c r="AX834" s="236"/>
      <c r="DY834" s="236"/>
      <c r="DZ834" s="236"/>
    </row>
    <row r="835" spans="2:130" x14ac:dyDescent="0.2">
      <c r="B835" s="236" t="s">
        <v>3123</v>
      </c>
      <c r="C835" s="236">
        <v>101</v>
      </c>
      <c r="AW835" s="236"/>
      <c r="AX835" s="236"/>
      <c r="DY835" s="236"/>
      <c r="DZ835" s="236"/>
    </row>
    <row r="836" spans="2:130" x14ac:dyDescent="0.2">
      <c r="B836" s="236" t="s">
        <v>3124</v>
      </c>
      <c r="C836" s="236">
        <v>2218</v>
      </c>
      <c r="AW836" s="236"/>
      <c r="AX836" s="236"/>
      <c r="DY836" s="236"/>
      <c r="DZ836" s="236"/>
    </row>
    <row r="837" spans="2:130" x14ac:dyDescent="0.2">
      <c r="B837" s="236" t="s">
        <v>3125</v>
      </c>
      <c r="C837" s="236">
        <v>2219</v>
      </c>
      <c r="AW837" s="236"/>
      <c r="AX837" s="236"/>
      <c r="DY837" s="236"/>
      <c r="DZ837" s="236"/>
    </row>
    <row r="838" spans="2:130" x14ac:dyDescent="0.2">
      <c r="B838" s="236" t="s">
        <v>3126</v>
      </c>
      <c r="C838" s="236">
        <v>2380</v>
      </c>
      <c r="AW838" s="236"/>
      <c r="AX838" s="236"/>
      <c r="DY838" s="236"/>
      <c r="DZ838" s="236"/>
    </row>
    <row r="839" spans="2:130" x14ac:dyDescent="0.2">
      <c r="B839" s="236" t="s">
        <v>3127</v>
      </c>
      <c r="C839" s="236">
        <v>1832</v>
      </c>
      <c r="AW839" s="236"/>
      <c r="AX839" s="236"/>
      <c r="DY839" s="236"/>
      <c r="DZ839" s="236"/>
    </row>
    <row r="840" spans="2:130" x14ac:dyDescent="0.2">
      <c r="B840" s="236" t="s">
        <v>3128</v>
      </c>
      <c r="C840" s="236">
        <v>409</v>
      </c>
      <c r="AW840" s="236"/>
      <c r="AX840" s="236"/>
      <c r="DY840" s="236"/>
      <c r="DZ840" s="236"/>
    </row>
    <row r="841" spans="2:130" x14ac:dyDescent="0.2">
      <c r="B841" s="236" t="s">
        <v>3129</v>
      </c>
      <c r="C841" s="236">
        <v>643</v>
      </c>
      <c r="AW841" s="236"/>
      <c r="AX841" s="236"/>
      <c r="DY841" s="236"/>
      <c r="DZ841" s="236"/>
    </row>
    <row r="842" spans="2:130" x14ac:dyDescent="0.2">
      <c r="B842" s="236" t="s">
        <v>3130</v>
      </c>
      <c r="C842" s="236">
        <v>1969</v>
      </c>
      <c r="AW842" s="236"/>
      <c r="AX842" s="236"/>
      <c r="DY842" s="236"/>
      <c r="DZ842" s="236"/>
    </row>
    <row r="843" spans="2:130" x14ac:dyDescent="0.2">
      <c r="B843" s="236" t="s">
        <v>3131</v>
      </c>
      <c r="C843" s="236">
        <v>1866</v>
      </c>
      <c r="AW843" s="236"/>
      <c r="AX843" s="236"/>
      <c r="DY843" s="236"/>
      <c r="DZ843" s="236"/>
    </row>
    <row r="844" spans="2:130" x14ac:dyDescent="0.2">
      <c r="B844" s="236" t="s">
        <v>3132</v>
      </c>
      <c r="C844" s="236">
        <v>2145</v>
      </c>
      <c r="AW844" s="236"/>
      <c r="AX844" s="236"/>
      <c r="DY844" s="236"/>
      <c r="DZ844" s="236"/>
    </row>
    <row r="845" spans="2:130" x14ac:dyDescent="0.2">
      <c r="B845" s="236" t="s">
        <v>3133</v>
      </c>
      <c r="C845" s="236">
        <v>440</v>
      </c>
      <c r="AW845" s="236"/>
      <c r="AX845" s="236"/>
      <c r="DY845" s="236"/>
      <c r="DZ845" s="236"/>
    </row>
    <row r="846" spans="2:130" x14ac:dyDescent="0.2">
      <c r="B846" s="236" t="s">
        <v>3134</v>
      </c>
      <c r="C846" s="236">
        <v>703</v>
      </c>
      <c r="AW846" s="236"/>
      <c r="AX846" s="236"/>
      <c r="DY846" s="236"/>
      <c r="DZ846" s="236"/>
    </row>
    <row r="847" spans="2:130" x14ac:dyDescent="0.2">
      <c r="B847" s="236" t="s">
        <v>3135</v>
      </c>
      <c r="C847" s="236">
        <v>56</v>
      </c>
      <c r="AW847" s="236"/>
      <c r="AX847" s="236"/>
      <c r="DY847" s="236"/>
      <c r="DZ847" s="236"/>
    </row>
    <row r="848" spans="2:130" x14ac:dyDescent="0.2">
      <c r="B848" s="236" t="s">
        <v>3136</v>
      </c>
      <c r="C848" s="236">
        <v>2216</v>
      </c>
      <c r="AW848" s="236"/>
      <c r="AX848" s="236"/>
      <c r="DY848" s="236"/>
      <c r="DZ848" s="236"/>
    </row>
    <row r="849" spans="2:130" x14ac:dyDescent="0.2">
      <c r="B849" s="236" t="s">
        <v>3137</v>
      </c>
      <c r="C849" s="236">
        <v>280</v>
      </c>
      <c r="AW849" s="236"/>
      <c r="AX849" s="236"/>
      <c r="DY849" s="236"/>
      <c r="DZ849" s="236"/>
    </row>
    <row r="850" spans="2:130" x14ac:dyDescent="0.2">
      <c r="B850" s="236" t="s">
        <v>3138</v>
      </c>
      <c r="C850" s="236">
        <v>2233</v>
      </c>
      <c r="AW850" s="236"/>
      <c r="AX850" s="236"/>
      <c r="DY850" s="236"/>
      <c r="DZ850" s="236"/>
    </row>
    <row r="851" spans="2:130" x14ac:dyDescent="0.2">
      <c r="B851" s="236" t="s">
        <v>3139</v>
      </c>
      <c r="C851" s="236">
        <v>1958</v>
      </c>
      <c r="AW851" s="236"/>
      <c r="AX851" s="236"/>
      <c r="DY851" s="236"/>
      <c r="DZ851" s="236"/>
    </row>
    <row r="852" spans="2:130" x14ac:dyDescent="0.2">
      <c r="B852" s="236" t="s">
        <v>3140</v>
      </c>
      <c r="C852" s="236">
        <v>2201</v>
      </c>
      <c r="AW852" s="236"/>
      <c r="AX852" s="236"/>
      <c r="DY852" s="236"/>
      <c r="DZ852" s="236"/>
    </row>
    <row r="853" spans="2:130" x14ac:dyDescent="0.2">
      <c r="B853" s="236" t="s">
        <v>3141</v>
      </c>
      <c r="C853" s="236">
        <v>1855</v>
      </c>
      <c r="AW853" s="236"/>
      <c r="AX853" s="236"/>
      <c r="DY853" s="236"/>
      <c r="DZ853" s="236"/>
    </row>
    <row r="854" spans="2:130" x14ac:dyDescent="0.2">
      <c r="B854" s="236" t="s">
        <v>3142</v>
      </c>
      <c r="C854" s="236">
        <v>1363</v>
      </c>
      <c r="AW854" s="236"/>
      <c r="AX854" s="236"/>
      <c r="DY854" s="236"/>
      <c r="DZ854" s="236"/>
    </row>
    <row r="855" spans="2:130" x14ac:dyDescent="0.2">
      <c r="B855" s="236" t="s">
        <v>3143</v>
      </c>
      <c r="C855" s="236">
        <v>2092</v>
      </c>
      <c r="AW855" s="236"/>
      <c r="AX855" s="236"/>
      <c r="DY855" s="236"/>
      <c r="DZ855" s="236"/>
    </row>
    <row r="856" spans="2:130" x14ac:dyDescent="0.2">
      <c r="B856" s="236" t="s">
        <v>3144</v>
      </c>
      <c r="C856" s="236">
        <v>642</v>
      </c>
      <c r="AW856" s="236"/>
      <c r="AX856" s="236"/>
      <c r="DY856" s="236"/>
      <c r="DZ856" s="236"/>
    </row>
    <row r="857" spans="2:130" x14ac:dyDescent="0.2">
      <c r="B857" s="236" t="s">
        <v>3145</v>
      </c>
      <c r="C857" s="236">
        <v>1343</v>
      </c>
      <c r="AW857" s="236"/>
      <c r="AX857" s="236"/>
      <c r="DY857" s="236"/>
      <c r="DZ857" s="236"/>
    </row>
    <row r="858" spans="2:130" x14ac:dyDescent="0.2">
      <c r="B858" s="236" t="s">
        <v>3146</v>
      </c>
      <c r="C858" s="236">
        <v>1765</v>
      </c>
      <c r="AW858" s="236"/>
      <c r="AX858" s="236"/>
      <c r="DY858" s="236"/>
      <c r="DZ858" s="236"/>
    </row>
    <row r="859" spans="2:130" x14ac:dyDescent="0.2">
      <c r="B859" s="236" t="s">
        <v>3147</v>
      </c>
      <c r="C859" s="236">
        <v>1642</v>
      </c>
      <c r="AW859" s="236"/>
      <c r="AX859" s="236"/>
      <c r="DY859" s="236"/>
      <c r="DZ859" s="236"/>
    </row>
    <row r="860" spans="2:130" x14ac:dyDescent="0.2">
      <c r="B860" s="236" t="s">
        <v>3148</v>
      </c>
      <c r="C860" s="236">
        <v>1921</v>
      </c>
      <c r="AW860" s="236"/>
      <c r="AX860" s="236"/>
      <c r="DY860" s="236"/>
      <c r="DZ860" s="236"/>
    </row>
    <row r="861" spans="2:130" x14ac:dyDescent="0.2">
      <c r="B861" s="236" t="s">
        <v>3149</v>
      </c>
      <c r="C861" s="236">
        <v>1863</v>
      </c>
      <c r="AW861" s="236"/>
      <c r="AX861" s="236"/>
      <c r="DY861" s="236"/>
      <c r="DZ861" s="236"/>
    </row>
    <row r="862" spans="2:130" x14ac:dyDescent="0.2">
      <c r="B862" s="236" t="s">
        <v>3150</v>
      </c>
      <c r="C862" s="236">
        <v>2628</v>
      </c>
      <c r="AW862" s="236"/>
      <c r="AX862" s="236"/>
      <c r="DY862" s="236"/>
      <c r="DZ862" s="236"/>
    </row>
    <row r="863" spans="2:130" x14ac:dyDescent="0.2">
      <c r="B863" s="236" t="s">
        <v>3151</v>
      </c>
      <c r="C863" s="236">
        <v>1764</v>
      </c>
      <c r="AW863" s="236"/>
      <c r="AX863" s="236"/>
      <c r="DY863" s="236"/>
      <c r="DZ863" s="236"/>
    </row>
    <row r="864" spans="2:130" x14ac:dyDescent="0.2">
      <c r="B864" s="236" t="s">
        <v>3152</v>
      </c>
      <c r="C864" s="236">
        <v>905</v>
      </c>
      <c r="AW864" s="236"/>
      <c r="AX864" s="236"/>
      <c r="DY864" s="236"/>
      <c r="DZ864" s="236"/>
    </row>
    <row r="865" spans="2:130" x14ac:dyDescent="0.2">
      <c r="B865" s="236" t="s">
        <v>3153</v>
      </c>
      <c r="C865" s="236">
        <v>1840</v>
      </c>
      <c r="AW865" s="236"/>
      <c r="AX865" s="236"/>
      <c r="DY865" s="236"/>
      <c r="DZ865" s="236"/>
    </row>
    <row r="866" spans="2:130" x14ac:dyDescent="0.2">
      <c r="B866" s="236" t="s">
        <v>3154</v>
      </c>
      <c r="C866" s="236">
        <v>1964</v>
      </c>
      <c r="AW866" s="236"/>
      <c r="AX866" s="236"/>
      <c r="DY866" s="236"/>
      <c r="DZ866" s="236"/>
    </row>
    <row r="867" spans="2:130" x14ac:dyDescent="0.2">
      <c r="B867" s="236" t="s">
        <v>3155</v>
      </c>
      <c r="C867" s="236">
        <v>83</v>
      </c>
      <c r="AW867" s="236"/>
      <c r="AX867" s="236"/>
      <c r="DY867" s="236"/>
      <c r="DZ867" s="236"/>
    </row>
    <row r="868" spans="2:130" x14ac:dyDescent="0.2">
      <c r="B868" s="236" t="s">
        <v>3156</v>
      </c>
      <c r="C868" s="236">
        <v>933</v>
      </c>
      <c r="AW868" s="236"/>
      <c r="AX868" s="236"/>
      <c r="DY868" s="236"/>
      <c r="DZ868" s="236"/>
    </row>
    <row r="869" spans="2:130" x14ac:dyDescent="0.2">
      <c r="B869" s="236" t="s">
        <v>3157</v>
      </c>
      <c r="C869" s="236">
        <v>1741</v>
      </c>
      <c r="AW869" s="236"/>
      <c r="AX869" s="236"/>
      <c r="DY869" s="236"/>
      <c r="DZ869" s="236"/>
    </row>
    <row r="870" spans="2:130" x14ac:dyDescent="0.2">
      <c r="B870" s="236" t="s">
        <v>3158</v>
      </c>
      <c r="C870" s="236">
        <v>2111</v>
      </c>
      <c r="AW870" s="236"/>
      <c r="AX870" s="236"/>
      <c r="DY870" s="236"/>
      <c r="DZ870" s="236"/>
    </row>
    <row r="871" spans="2:130" x14ac:dyDescent="0.2">
      <c r="B871" s="236" t="s">
        <v>3159</v>
      </c>
      <c r="C871" s="236">
        <v>2209</v>
      </c>
      <c r="AW871" s="236"/>
      <c r="AX871" s="236"/>
      <c r="DY871" s="236"/>
      <c r="DZ871" s="236"/>
    </row>
    <row r="872" spans="2:130" x14ac:dyDescent="0.2">
      <c r="B872" s="236" t="s">
        <v>3160</v>
      </c>
      <c r="C872" s="236">
        <v>2210</v>
      </c>
      <c r="AW872" s="236"/>
      <c r="AX872" s="236"/>
      <c r="DY872" s="236"/>
      <c r="DZ872" s="236"/>
    </row>
    <row r="873" spans="2:130" x14ac:dyDescent="0.2">
      <c r="B873" s="236" t="s">
        <v>3161</v>
      </c>
      <c r="C873" s="236">
        <v>2211</v>
      </c>
      <c r="AW873" s="236"/>
      <c r="AX873" s="236"/>
      <c r="DY873" s="236"/>
      <c r="DZ873" s="236"/>
    </row>
    <row r="874" spans="2:130" x14ac:dyDescent="0.2">
      <c r="B874" s="236" t="s">
        <v>3162</v>
      </c>
      <c r="C874" s="236">
        <v>2441</v>
      </c>
      <c r="AW874" s="236"/>
      <c r="AX874" s="236"/>
      <c r="DY874" s="236"/>
      <c r="DZ874" s="236"/>
    </row>
    <row r="875" spans="2:130" x14ac:dyDescent="0.2">
      <c r="B875" s="236" t="s">
        <v>3163</v>
      </c>
      <c r="C875" s="236">
        <v>39</v>
      </c>
      <c r="AW875" s="236"/>
      <c r="AX875" s="236"/>
      <c r="DY875" s="236"/>
      <c r="DZ875" s="236"/>
    </row>
    <row r="876" spans="2:130" x14ac:dyDescent="0.2">
      <c r="B876" s="236" t="s">
        <v>3164</v>
      </c>
      <c r="C876" s="236">
        <v>908</v>
      </c>
      <c r="AW876" s="236"/>
      <c r="AX876" s="236"/>
      <c r="DY876" s="236"/>
      <c r="DZ876" s="236"/>
    </row>
    <row r="877" spans="2:130" x14ac:dyDescent="0.2">
      <c r="B877" s="236" t="s">
        <v>3165</v>
      </c>
      <c r="C877" s="236">
        <v>1130</v>
      </c>
      <c r="AW877" s="236"/>
      <c r="AX877" s="236"/>
      <c r="DY877" s="236"/>
      <c r="DZ877" s="236"/>
    </row>
    <row r="878" spans="2:130" x14ac:dyDescent="0.2">
      <c r="B878" s="236" t="s">
        <v>3166</v>
      </c>
      <c r="C878" s="236">
        <v>405</v>
      </c>
      <c r="AW878" s="236"/>
      <c r="AX878" s="236"/>
      <c r="DY878" s="236"/>
      <c r="DZ878" s="236"/>
    </row>
    <row r="879" spans="2:130" x14ac:dyDescent="0.2">
      <c r="B879" s="236" t="s">
        <v>3167</v>
      </c>
      <c r="C879" s="236">
        <v>1383</v>
      </c>
      <c r="AW879" s="236"/>
      <c r="AX879" s="236"/>
      <c r="DY879" s="236"/>
      <c r="DZ879" s="236"/>
    </row>
    <row r="880" spans="2:130" x14ac:dyDescent="0.2">
      <c r="B880" s="236" t="s">
        <v>3168</v>
      </c>
      <c r="C880" s="236">
        <v>1942</v>
      </c>
      <c r="AW880" s="236"/>
      <c r="AX880" s="236"/>
      <c r="DY880" s="236"/>
      <c r="DZ880" s="236"/>
    </row>
    <row r="881" spans="2:130" x14ac:dyDescent="0.2">
      <c r="B881" s="236" t="s">
        <v>3169</v>
      </c>
      <c r="C881" s="236">
        <v>2033</v>
      </c>
      <c r="AW881" s="236"/>
      <c r="AX881" s="236"/>
      <c r="DY881" s="236"/>
      <c r="DZ881" s="236"/>
    </row>
    <row r="882" spans="2:130" x14ac:dyDescent="0.2">
      <c r="B882" s="236" t="s">
        <v>3170</v>
      </c>
      <c r="C882" s="236">
        <v>2128</v>
      </c>
      <c r="AW882" s="236"/>
      <c r="AX882" s="236"/>
      <c r="DY882" s="236"/>
      <c r="DZ882" s="236"/>
    </row>
    <row r="883" spans="2:130" x14ac:dyDescent="0.2">
      <c r="B883" s="236" t="s">
        <v>3171</v>
      </c>
      <c r="C883" s="236">
        <v>1881</v>
      </c>
      <c r="AW883" s="236"/>
      <c r="AX883" s="236"/>
      <c r="DY883" s="236"/>
      <c r="DZ883" s="236"/>
    </row>
    <row r="884" spans="2:130" x14ac:dyDescent="0.2">
      <c r="B884" s="236" t="s">
        <v>3172</v>
      </c>
      <c r="C884" s="236">
        <v>1937</v>
      </c>
      <c r="AW884" s="236"/>
      <c r="AX884" s="236"/>
      <c r="DY884" s="236"/>
      <c r="DZ884" s="236"/>
    </row>
    <row r="885" spans="2:130" x14ac:dyDescent="0.2">
      <c r="B885" s="236" t="s">
        <v>3173</v>
      </c>
      <c r="C885" s="236">
        <v>920</v>
      </c>
      <c r="AW885" s="236"/>
      <c r="AX885" s="236"/>
      <c r="DY885" s="236"/>
      <c r="DZ885" s="236"/>
    </row>
    <row r="886" spans="2:130" x14ac:dyDescent="0.2">
      <c r="B886" s="236" t="s">
        <v>3174</v>
      </c>
      <c r="C886" s="236">
        <v>2112</v>
      </c>
      <c r="AW886" s="236"/>
      <c r="AX886" s="236"/>
      <c r="DY886" s="236"/>
      <c r="DZ886" s="236"/>
    </row>
    <row r="887" spans="2:130" x14ac:dyDescent="0.2">
      <c r="B887" s="236" t="s">
        <v>3175</v>
      </c>
      <c r="C887" s="236">
        <v>2093</v>
      </c>
      <c r="AW887" s="236"/>
      <c r="AX887" s="236"/>
      <c r="DY887" s="236"/>
      <c r="DZ887" s="236"/>
    </row>
    <row r="888" spans="2:130" x14ac:dyDescent="0.2">
      <c r="B888" s="236" t="s">
        <v>3176</v>
      </c>
      <c r="C888" s="236">
        <v>170</v>
      </c>
      <c r="AW888" s="236"/>
      <c r="AX888" s="236"/>
      <c r="DY888" s="236"/>
      <c r="DZ888" s="236"/>
    </row>
    <row r="889" spans="2:130" x14ac:dyDescent="0.2">
      <c r="B889" s="236" t="s">
        <v>3177</v>
      </c>
      <c r="C889" s="236">
        <v>202</v>
      </c>
      <c r="AW889" s="236"/>
      <c r="AX889" s="236"/>
      <c r="DY889" s="236"/>
      <c r="DZ889" s="236"/>
    </row>
    <row r="890" spans="2:130" x14ac:dyDescent="0.2">
      <c r="B890" s="236" t="s">
        <v>3178</v>
      </c>
      <c r="C890" s="236">
        <v>1643</v>
      </c>
      <c r="AW890" s="236"/>
      <c r="AX890" s="236"/>
      <c r="DY890" s="236"/>
      <c r="DZ890" s="236"/>
    </row>
    <row r="891" spans="2:130" x14ac:dyDescent="0.2">
      <c r="B891" s="236" t="s">
        <v>3179</v>
      </c>
      <c r="C891" s="236">
        <v>1366</v>
      </c>
      <c r="AW891" s="236"/>
      <c r="AX891" s="236"/>
      <c r="DY891" s="236"/>
      <c r="DZ891" s="236"/>
    </row>
    <row r="892" spans="2:130" x14ac:dyDescent="0.2">
      <c r="B892" s="236" t="s">
        <v>3180</v>
      </c>
      <c r="C892" s="236">
        <v>916</v>
      </c>
      <c r="AW892" s="236"/>
      <c r="AX892" s="236"/>
      <c r="DY892" s="236"/>
      <c r="DZ892" s="236"/>
    </row>
    <row r="893" spans="2:130" x14ac:dyDescent="0.2">
      <c r="B893" s="236" t="s">
        <v>3181</v>
      </c>
      <c r="C893" s="236">
        <v>978</v>
      </c>
      <c r="AW893" s="236"/>
      <c r="AX893" s="236"/>
      <c r="DY893" s="236"/>
      <c r="DZ893" s="236"/>
    </row>
    <row r="894" spans="2:130" x14ac:dyDescent="0.2">
      <c r="B894" s="236" t="s">
        <v>3182</v>
      </c>
      <c r="C894" s="236">
        <v>1770</v>
      </c>
      <c r="AW894" s="236"/>
      <c r="AX894" s="236"/>
      <c r="DY894" s="236"/>
      <c r="DZ894" s="236"/>
    </row>
    <row r="895" spans="2:130" x14ac:dyDescent="0.2">
      <c r="B895" s="236" t="s">
        <v>3183</v>
      </c>
      <c r="C895" s="236">
        <v>1131</v>
      </c>
      <c r="AW895" s="236"/>
      <c r="AX895" s="236"/>
      <c r="DY895" s="236"/>
      <c r="DZ895" s="236"/>
    </row>
    <row r="896" spans="2:130" x14ac:dyDescent="0.2">
      <c r="B896" s="236" t="s">
        <v>3184</v>
      </c>
      <c r="C896" s="236">
        <v>2472</v>
      </c>
      <c r="AW896" s="236"/>
      <c r="AX896" s="236"/>
      <c r="DY896" s="236"/>
      <c r="DZ896" s="236"/>
    </row>
    <row r="897" spans="2:130" x14ac:dyDescent="0.2">
      <c r="B897" s="236" t="s">
        <v>3185</v>
      </c>
      <c r="C897" s="236">
        <v>2183</v>
      </c>
      <c r="AW897" s="236"/>
      <c r="AX897" s="236"/>
      <c r="DY897" s="236"/>
      <c r="DZ897" s="236"/>
    </row>
    <row r="898" spans="2:130" x14ac:dyDescent="0.2">
      <c r="B898" s="236" t="s">
        <v>3186</v>
      </c>
      <c r="C898" s="236">
        <v>2331</v>
      </c>
      <c r="AW898" s="236"/>
      <c r="AX898" s="236"/>
      <c r="DY898" s="236"/>
      <c r="DZ898" s="236"/>
    </row>
    <row r="899" spans="2:130" x14ac:dyDescent="0.2">
      <c r="B899" s="236" t="s">
        <v>3187</v>
      </c>
      <c r="C899" s="236">
        <v>2034</v>
      </c>
      <c r="AW899" s="236"/>
      <c r="AX899" s="236"/>
      <c r="DY899" s="236"/>
      <c r="DZ899" s="236"/>
    </row>
    <row r="900" spans="2:130" x14ac:dyDescent="0.2">
      <c r="B900" s="236" t="s">
        <v>3188</v>
      </c>
      <c r="C900" s="236">
        <v>1362</v>
      </c>
      <c r="AW900" s="236"/>
      <c r="AX900" s="236"/>
      <c r="DY900" s="236"/>
      <c r="DZ900" s="236"/>
    </row>
    <row r="901" spans="2:130" x14ac:dyDescent="0.2">
      <c r="B901" s="236" t="s">
        <v>3189</v>
      </c>
      <c r="C901" s="236">
        <v>1332</v>
      </c>
      <c r="AW901" s="236"/>
      <c r="AX901" s="236"/>
      <c r="DY901" s="236"/>
      <c r="DZ901" s="236"/>
    </row>
    <row r="902" spans="2:130" x14ac:dyDescent="0.2">
      <c r="B902" s="236" t="s">
        <v>3190</v>
      </c>
      <c r="C902" s="236">
        <v>928</v>
      </c>
      <c r="AW902" s="236"/>
      <c r="AX902" s="236"/>
      <c r="DY902" s="236"/>
      <c r="DZ902" s="236"/>
    </row>
    <row r="903" spans="2:130" x14ac:dyDescent="0.2">
      <c r="B903" s="236" t="s">
        <v>3191</v>
      </c>
      <c r="C903" s="236">
        <v>107</v>
      </c>
      <c r="AW903" s="236"/>
      <c r="AX903" s="236"/>
      <c r="DY903" s="236"/>
      <c r="DZ903" s="236"/>
    </row>
    <row r="904" spans="2:130" x14ac:dyDescent="0.2">
      <c r="B904" s="236" t="s">
        <v>3192</v>
      </c>
      <c r="C904" s="236">
        <v>1719</v>
      </c>
      <c r="AW904" s="236"/>
      <c r="AX904" s="236"/>
      <c r="DY904" s="236"/>
      <c r="DZ904" s="236"/>
    </row>
    <row r="905" spans="2:130" x14ac:dyDescent="0.2">
      <c r="B905" s="236" t="s">
        <v>3193</v>
      </c>
      <c r="C905" s="236">
        <v>1314</v>
      </c>
      <c r="AW905" s="236"/>
      <c r="AX905" s="236"/>
      <c r="DY905" s="236"/>
      <c r="DZ905" s="236"/>
    </row>
    <row r="906" spans="2:130" x14ac:dyDescent="0.2">
      <c r="B906" s="236" t="s">
        <v>3194</v>
      </c>
      <c r="C906" s="236">
        <v>2539</v>
      </c>
      <c r="AW906" s="236"/>
      <c r="AX906" s="236"/>
      <c r="DY906" s="236"/>
      <c r="DZ906" s="236"/>
    </row>
    <row r="907" spans="2:130" x14ac:dyDescent="0.2">
      <c r="B907" s="236" t="s">
        <v>3195</v>
      </c>
      <c r="C907" s="236">
        <v>267</v>
      </c>
      <c r="AW907" s="236"/>
      <c r="AX907" s="236"/>
      <c r="DY907" s="236"/>
      <c r="DZ907" s="236"/>
    </row>
    <row r="908" spans="2:130" x14ac:dyDescent="0.2">
      <c r="B908" s="236" t="s">
        <v>3196</v>
      </c>
      <c r="C908" s="236">
        <v>221</v>
      </c>
      <c r="AW908" s="236"/>
      <c r="AX908" s="236"/>
      <c r="DY908" s="236"/>
      <c r="DZ908" s="236"/>
    </row>
    <row r="909" spans="2:130" x14ac:dyDescent="0.2">
      <c r="B909" s="236" t="s">
        <v>3197</v>
      </c>
      <c r="C909" s="236">
        <v>2551</v>
      </c>
      <c r="AW909" s="236"/>
      <c r="AX909" s="236"/>
      <c r="DY909" s="236"/>
      <c r="DZ909" s="236"/>
    </row>
    <row r="910" spans="2:130" x14ac:dyDescent="0.2">
      <c r="B910" s="236" t="s">
        <v>3198</v>
      </c>
      <c r="C910" s="236">
        <v>2618</v>
      </c>
      <c r="AW910" s="236"/>
      <c r="AX910" s="236"/>
      <c r="DY910" s="236"/>
      <c r="DZ910" s="236"/>
    </row>
    <row r="911" spans="2:130" x14ac:dyDescent="0.2">
      <c r="B911" s="236" t="s">
        <v>3199</v>
      </c>
      <c r="C911" s="236">
        <v>1644</v>
      </c>
      <c r="AW911" s="236"/>
      <c r="AX911" s="236"/>
      <c r="DY911" s="236"/>
      <c r="DZ911" s="236"/>
    </row>
    <row r="912" spans="2:130" x14ac:dyDescent="0.2">
      <c r="B912" s="236" t="s">
        <v>3200</v>
      </c>
      <c r="C912" s="236">
        <v>1796</v>
      </c>
      <c r="AW912" s="236"/>
      <c r="AX912" s="236"/>
      <c r="DY912" s="236"/>
      <c r="DZ912" s="236"/>
    </row>
    <row r="913" spans="2:130" x14ac:dyDescent="0.2">
      <c r="B913" s="236" t="s">
        <v>3201</v>
      </c>
      <c r="C913" s="236">
        <v>612</v>
      </c>
      <c r="AW913" s="236"/>
      <c r="AX913" s="236"/>
      <c r="DY913" s="236"/>
      <c r="DZ913" s="236"/>
    </row>
    <row r="914" spans="2:130" x14ac:dyDescent="0.2">
      <c r="B914" s="236" t="s">
        <v>3202</v>
      </c>
      <c r="C914" s="236">
        <v>2549</v>
      </c>
      <c r="AW914" s="236"/>
      <c r="AX914" s="236"/>
      <c r="DY914" s="236"/>
      <c r="DZ914" s="236"/>
    </row>
    <row r="915" spans="2:130" x14ac:dyDescent="0.2">
      <c r="B915" s="236" t="s">
        <v>3203</v>
      </c>
      <c r="C915" s="236">
        <v>2203</v>
      </c>
      <c r="AW915" s="236"/>
      <c r="AX915" s="236"/>
      <c r="DY915" s="236"/>
      <c r="DZ915" s="236"/>
    </row>
    <row r="916" spans="2:130" x14ac:dyDescent="0.2">
      <c r="B916" s="236" t="s">
        <v>3204</v>
      </c>
      <c r="C916" s="236">
        <v>2204</v>
      </c>
      <c r="AW916" s="236"/>
      <c r="AX916" s="236"/>
      <c r="DY916" s="236"/>
      <c r="DZ916" s="236"/>
    </row>
    <row r="917" spans="2:130" x14ac:dyDescent="0.2">
      <c r="B917" s="236" t="s">
        <v>3205</v>
      </c>
      <c r="C917" s="236">
        <v>247</v>
      </c>
      <c r="AW917" s="236"/>
      <c r="AX917" s="236"/>
      <c r="DY917" s="236"/>
      <c r="DZ917" s="236"/>
    </row>
    <row r="918" spans="2:130" x14ac:dyDescent="0.2">
      <c r="B918" s="236" t="s">
        <v>3206</v>
      </c>
      <c r="C918" s="236">
        <v>2554</v>
      </c>
      <c r="AW918" s="236"/>
      <c r="AX918" s="236"/>
      <c r="DY918" s="236"/>
      <c r="DZ918" s="236"/>
    </row>
    <row r="919" spans="2:130" x14ac:dyDescent="0.2">
      <c r="B919" s="236" t="s">
        <v>3207</v>
      </c>
      <c r="C919" s="236">
        <v>1329</v>
      </c>
      <c r="AW919" s="236"/>
      <c r="AX919" s="236"/>
      <c r="DY919" s="236"/>
      <c r="DZ919" s="236"/>
    </row>
    <row r="920" spans="2:130" x14ac:dyDescent="0.2">
      <c r="B920" s="236" t="s">
        <v>3208</v>
      </c>
      <c r="C920" s="236">
        <v>1645</v>
      </c>
      <c r="AW920" s="236"/>
      <c r="AX920" s="236"/>
      <c r="DY920" s="236"/>
      <c r="DZ920" s="236"/>
    </row>
    <row r="921" spans="2:130" x14ac:dyDescent="0.2">
      <c r="B921" s="236" t="s">
        <v>3209</v>
      </c>
      <c r="C921" s="236">
        <v>182</v>
      </c>
      <c r="AW921" s="236"/>
      <c r="AX921" s="236"/>
      <c r="DY921" s="236"/>
      <c r="DZ921" s="236"/>
    </row>
    <row r="922" spans="2:130" x14ac:dyDescent="0.2">
      <c r="B922" s="236" t="s">
        <v>3210</v>
      </c>
      <c r="C922" s="236">
        <v>1352</v>
      </c>
      <c r="AW922" s="236"/>
      <c r="AX922" s="236"/>
      <c r="DY922" s="236"/>
      <c r="DZ922" s="236"/>
    </row>
    <row r="923" spans="2:130" x14ac:dyDescent="0.2">
      <c r="B923" s="236" t="s">
        <v>3211</v>
      </c>
      <c r="C923" s="236">
        <v>2151</v>
      </c>
      <c r="AW923" s="236"/>
      <c r="AX923" s="236"/>
      <c r="DY923" s="236"/>
      <c r="DZ923" s="236"/>
    </row>
    <row r="924" spans="2:130" x14ac:dyDescent="0.2">
      <c r="B924" s="236" t="s">
        <v>3212</v>
      </c>
      <c r="C924" s="236">
        <v>362</v>
      </c>
      <c r="AW924" s="236"/>
      <c r="AX924" s="236"/>
      <c r="DY924" s="236"/>
      <c r="DZ924" s="236"/>
    </row>
    <row r="925" spans="2:130" x14ac:dyDescent="0.2">
      <c r="B925" s="236" t="s">
        <v>3213</v>
      </c>
      <c r="C925" s="236">
        <v>2035</v>
      </c>
      <c r="AW925" s="236"/>
      <c r="AX925" s="236"/>
      <c r="DY925" s="236"/>
      <c r="DZ925" s="236"/>
    </row>
    <row r="926" spans="2:130" x14ac:dyDescent="0.2">
      <c r="B926" s="236" t="s">
        <v>3214</v>
      </c>
      <c r="C926" s="236">
        <v>1655</v>
      </c>
      <c r="AW926" s="236"/>
      <c r="AX926" s="236"/>
      <c r="DY926" s="236"/>
      <c r="DZ926" s="236"/>
    </row>
    <row r="927" spans="2:130" x14ac:dyDescent="0.2">
      <c r="B927" s="236" t="s">
        <v>3215</v>
      </c>
      <c r="C927" s="236">
        <v>2613</v>
      </c>
      <c r="AW927" s="236"/>
      <c r="AX927" s="236"/>
      <c r="DY927" s="236"/>
      <c r="DZ927" s="236"/>
    </row>
    <row r="928" spans="2:130" x14ac:dyDescent="0.2">
      <c r="B928" s="236" t="s">
        <v>3216</v>
      </c>
      <c r="C928" s="236">
        <v>2629</v>
      </c>
      <c r="AW928" s="236"/>
      <c r="AX928" s="236"/>
      <c r="DY928" s="236"/>
      <c r="DZ928" s="236"/>
    </row>
    <row r="929" spans="2:130" x14ac:dyDescent="0.2">
      <c r="B929" s="236" t="s">
        <v>3217</v>
      </c>
      <c r="C929" s="236">
        <v>2202</v>
      </c>
      <c r="AW929" s="236"/>
      <c r="AX929" s="236"/>
      <c r="DY929" s="236"/>
      <c r="DZ929" s="236"/>
    </row>
    <row r="930" spans="2:130" x14ac:dyDescent="0.2">
      <c r="B930" s="236" t="s">
        <v>3218</v>
      </c>
      <c r="C930" s="236">
        <v>2317</v>
      </c>
      <c r="AW930" s="236"/>
      <c r="AX930" s="236"/>
      <c r="DY930" s="236"/>
      <c r="DZ930" s="236"/>
    </row>
    <row r="931" spans="2:130" x14ac:dyDescent="0.2">
      <c r="B931" s="236" t="s">
        <v>3219</v>
      </c>
      <c r="C931" s="236">
        <v>417</v>
      </c>
      <c r="AW931" s="236"/>
      <c r="AX931" s="236"/>
      <c r="DY931" s="236"/>
      <c r="DZ931" s="236"/>
    </row>
    <row r="932" spans="2:130" x14ac:dyDescent="0.2">
      <c r="B932" s="236" t="s">
        <v>3220</v>
      </c>
      <c r="C932" s="236">
        <v>1142</v>
      </c>
      <c r="AW932" s="236"/>
      <c r="AX932" s="236"/>
      <c r="DY932" s="236"/>
      <c r="DZ932" s="236"/>
    </row>
    <row r="933" spans="2:130" x14ac:dyDescent="0.2">
      <c r="B933" s="236" t="s">
        <v>3221</v>
      </c>
      <c r="C933" s="236">
        <v>2612</v>
      </c>
      <c r="AW933" s="236"/>
      <c r="AX933" s="236"/>
      <c r="DY933" s="236"/>
      <c r="DZ933" s="236"/>
    </row>
    <row r="934" spans="2:130" x14ac:dyDescent="0.2">
      <c r="B934" s="236" t="s">
        <v>3222</v>
      </c>
      <c r="C934" s="236">
        <v>1799</v>
      </c>
      <c r="AW934" s="236"/>
      <c r="AX934" s="236"/>
      <c r="DY934" s="236"/>
      <c r="DZ934" s="236"/>
    </row>
    <row r="935" spans="2:130" x14ac:dyDescent="0.2">
      <c r="B935" s="236" t="s">
        <v>3223</v>
      </c>
      <c r="C935" s="236">
        <v>1845</v>
      </c>
      <c r="AW935" s="236"/>
      <c r="AX935" s="236"/>
      <c r="DY935" s="236"/>
      <c r="DZ935" s="236"/>
    </row>
    <row r="936" spans="2:130" x14ac:dyDescent="0.2">
      <c r="B936" s="236" t="s">
        <v>3224</v>
      </c>
      <c r="C936" s="236">
        <v>2174</v>
      </c>
      <c r="AW936" s="236"/>
      <c r="AX936" s="236"/>
      <c r="DY936" s="236"/>
      <c r="DZ936" s="236"/>
    </row>
    <row r="937" spans="2:130" x14ac:dyDescent="0.2">
      <c r="B937" s="236" t="s">
        <v>3225</v>
      </c>
      <c r="C937" s="236">
        <v>2175</v>
      </c>
      <c r="AW937" s="236"/>
      <c r="AX937" s="236"/>
      <c r="DY937" s="236"/>
      <c r="DZ937" s="236"/>
    </row>
    <row r="938" spans="2:130" x14ac:dyDescent="0.2">
      <c r="B938" s="236" t="s">
        <v>3226</v>
      </c>
      <c r="C938" s="236">
        <v>2325</v>
      </c>
      <c r="AW938" s="236"/>
      <c r="AX938" s="236"/>
      <c r="DY938" s="236"/>
      <c r="DZ938" s="236"/>
    </row>
    <row r="939" spans="2:130" x14ac:dyDescent="0.2">
      <c r="B939" s="236" t="s">
        <v>3227</v>
      </c>
      <c r="C939" s="236">
        <v>931</v>
      </c>
      <c r="AW939" s="236"/>
      <c r="AX939" s="236"/>
      <c r="DY939" s="236"/>
      <c r="DZ939" s="236"/>
    </row>
    <row r="940" spans="2:130" x14ac:dyDescent="0.2">
      <c r="B940" s="236" t="s">
        <v>3228</v>
      </c>
      <c r="C940" s="236">
        <v>2094</v>
      </c>
      <c r="AW940" s="236"/>
      <c r="AX940" s="236"/>
      <c r="DY940" s="236"/>
      <c r="DZ940" s="236"/>
    </row>
    <row r="941" spans="2:130" x14ac:dyDescent="0.2">
      <c r="B941" s="236" t="s">
        <v>3229</v>
      </c>
      <c r="C941" s="236">
        <v>614</v>
      </c>
      <c r="AW941" s="236"/>
      <c r="AX941" s="236"/>
      <c r="DY941" s="236"/>
      <c r="DZ941" s="236"/>
    </row>
    <row r="942" spans="2:130" x14ac:dyDescent="0.2">
      <c r="B942" s="236" t="s">
        <v>3230</v>
      </c>
      <c r="C942" s="236">
        <v>507</v>
      </c>
      <c r="AW942" s="236"/>
      <c r="AX942" s="236"/>
      <c r="DY942" s="236"/>
      <c r="DZ942" s="236"/>
    </row>
    <row r="943" spans="2:130" x14ac:dyDescent="0.2">
      <c r="B943" s="236" t="s">
        <v>3231</v>
      </c>
      <c r="C943" s="236">
        <v>246</v>
      </c>
      <c r="AW943" s="236"/>
      <c r="AX943" s="236"/>
      <c r="DY943" s="236"/>
      <c r="DZ943" s="236"/>
    </row>
    <row r="944" spans="2:130" x14ac:dyDescent="0.2">
      <c r="B944" s="236" t="s">
        <v>3232</v>
      </c>
      <c r="C944" s="236">
        <v>751</v>
      </c>
      <c r="AW944" s="236"/>
      <c r="AX944" s="236"/>
      <c r="DY944" s="236"/>
      <c r="DZ944" s="236"/>
    </row>
    <row r="945" spans="2:130" x14ac:dyDescent="0.2">
      <c r="B945" s="236" t="s">
        <v>3233</v>
      </c>
      <c r="C945" s="236">
        <v>2116</v>
      </c>
      <c r="AW945" s="236"/>
      <c r="AX945" s="236"/>
      <c r="DY945" s="236"/>
      <c r="DZ945" s="236"/>
    </row>
    <row r="946" spans="2:130" x14ac:dyDescent="0.2">
      <c r="B946" s="236" t="s">
        <v>3234</v>
      </c>
      <c r="C946" s="236">
        <v>929</v>
      </c>
      <c r="AW946" s="236"/>
      <c r="AX946" s="236"/>
      <c r="DY946" s="236"/>
      <c r="DZ946" s="236"/>
    </row>
    <row r="947" spans="2:130" x14ac:dyDescent="0.2">
      <c r="B947" s="236" t="s">
        <v>3235</v>
      </c>
      <c r="C947" s="236">
        <v>1877</v>
      </c>
      <c r="AW947" s="236"/>
      <c r="AX947" s="236"/>
      <c r="DY947" s="236"/>
      <c r="DZ947" s="236"/>
    </row>
    <row r="948" spans="2:130" x14ac:dyDescent="0.2">
      <c r="B948" s="236" t="s">
        <v>3236</v>
      </c>
      <c r="C948" s="236">
        <v>2525</v>
      </c>
      <c r="AW948" s="236"/>
      <c r="AX948" s="236"/>
      <c r="DY948" s="236"/>
      <c r="DZ948" s="236"/>
    </row>
    <row r="949" spans="2:130" x14ac:dyDescent="0.2">
      <c r="B949" s="236" t="s">
        <v>3237</v>
      </c>
      <c r="C949" s="236">
        <v>653</v>
      </c>
      <c r="AW949" s="236"/>
      <c r="AX949" s="236"/>
      <c r="DY949" s="236"/>
      <c r="DZ949" s="236"/>
    </row>
    <row r="950" spans="2:130" x14ac:dyDescent="0.2">
      <c r="B950" s="236" t="s">
        <v>3238</v>
      </c>
      <c r="C950" s="236">
        <v>2473</v>
      </c>
      <c r="AW950" s="236"/>
      <c r="AX950" s="236"/>
      <c r="DY950" s="236"/>
      <c r="DZ950" s="236"/>
    </row>
    <row r="951" spans="2:130" x14ac:dyDescent="0.2">
      <c r="B951" s="236" t="s">
        <v>3239</v>
      </c>
      <c r="C951" s="236">
        <v>2515</v>
      </c>
      <c r="AW951" s="236"/>
      <c r="AX951" s="236"/>
      <c r="DY951" s="236"/>
      <c r="DZ951" s="236"/>
    </row>
    <row r="952" spans="2:130" x14ac:dyDescent="0.2">
      <c r="B952" s="236" t="s">
        <v>3240</v>
      </c>
      <c r="C952" s="236">
        <v>2474</v>
      </c>
      <c r="AW952" s="236"/>
      <c r="AX952" s="236"/>
      <c r="DY952" s="236"/>
      <c r="DZ952" s="236"/>
    </row>
    <row r="953" spans="2:130" x14ac:dyDescent="0.2">
      <c r="B953" s="236" t="s">
        <v>3241</v>
      </c>
      <c r="C953" s="236">
        <v>1916</v>
      </c>
      <c r="AW953" s="236"/>
      <c r="AX953" s="236"/>
      <c r="DY953" s="236"/>
      <c r="DZ953" s="236"/>
    </row>
    <row r="954" spans="2:130" x14ac:dyDescent="0.2">
      <c r="B954" s="236" t="s">
        <v>3242</v>
      </c>
      <c r="C954" s="236">
        <v>1646</v>
      </c>
      <c r="AW954" s="236"/>
      <c r="AX954" s="236"/>
      <c r="DY954" s="236"/>
      <c r="DZ954" s="236"/>
    </row>
    <row r="955" spans="2:130" x14ac:dyDescent="0.2">
      <c r="B955" s="236" t="s">
        <v>3243</v>
      </c>
      <c r="C955" s="236">
        <v>2529</v>
      </c>
      <c r="AW955" s="236"/>
      <c r="AX955" s="236"/>
      <c r="DY955" s="236"/>
      <c r="DZ955" s="236"/>
    </row>
    <row r="956" spans="2:130" x14ac:dyDescent="0.2">
      <c r="B956" s="236" t="s">
        <v>3244</v>
      </c>
      <c r="C956" s="236">
        <v>1647</v>
      </c>
      <c r="AW956" s="236"/>
      <c r="AX956" s="236"/>
      <c r="DY956" s="236"/>
      <c r="DZ956" s="236"/>
    </row>
    <row r="957" spans="2:130" x14ac:dyDescent="0.2">
      <c r="B957" s="236" t="s">
        <v>3245</v>
      </c>
      <c r="C957" s="236">
        <v>421</v>
      </c>
      <c r="AW957" s="236"/>
      <c r="AX957" s="236"/>
      <c r="DY957" s="236"/>
      <c r="DZ957" s="236"/>
    </row>
    <row r="958" spans="2:130" x14ac:dyDescent="0.2">
      <c r="B958" s="236" t="s">
        <v>3246</v>
      </c>
      <c r="C958" s="236">
        <v>253</v>
      </c>
      <c r="AW958" s="236"/>
      <c r="AX958" s="236"/>
      <c r="DY958" s="236"/>
      <c r="DZ958" s="236"/>
    </row>
    <row r="959" spans="2:130" x14ac:dyDescent="0.2">
      <c r="B959" s="236" t="s">
        <v>3247</v>
      </c>
      <c r="C959" s="236">
        <v>2530</v>
      </c>
      <c r="AW959" s="236"/>
      <c r="AX959" s="236"/>
      <c r="DY959" s="236"/>
      <c r="DZ959" s="236"/>
    </row>
    <row r="960" spans="2:130" x14ac:dyDescent="0.2">
      <c r="B960" s="236" t="s">
        <v>3248</v>
      </c>
      <c r="C960" s="236">
        <v>913</v>
      </c>
      <c r="AW960" s="236"/>
      <c r="AX960" s="236"/>
      <c r="DY960" s="236"/>
      <c r="DZ960" s="236"/>
    </row>
    <row r="961" spans="2:130" x14ac:dyDescent="0.2">
      <c r="B961" s="236" t="s">
        <v>3249</v>
      </c>
      <c r="C961" s="236">
        <v>634</v>
      </c>
      <c r="AW961" s="236"/>
      <c r="AX961" s="236"/>
      <c r="DY961" s="236"/>
      <c r="DZ961" s="236"/>
    </row>
    <row r="962" spans="2:130" x14ac:dyDescent="0.2">
      <c r="B962" s="236" t="s">
        <v>3250</v>
      </c>
      <c r="C962" s="236">
        <v>301</v>
      </c>
      <c r="AW962" s="236"/>
      <c r="AX962" s="236"/>
      <c r="DY962" s="236"/>
      <c r="DZ962" s="236"/>
    </row>
    <row r="963" spans="2:130" x14ac:dyDescent="0.2">
      <c r="B963" s="236" t="s">
        <v>3251</v>
      </c>
      <c r="C963" s="236">
        <v>2168</v>
      </c>
      <c r="AW963" s="236"/>
      <c r="AX963" s="236"/>
      <c r="DY963" s="236"/>
      <c r="DZ963" s="236"/>
    </row>
    <row r="964" spans="2:130" x14ac:dyDescent="0.2">
      <c r="B964" s="236" t="s">
        <v>3252</v>
      </c>
      <c r="C964" s="236">
        <v>1951</v>
      </c>
      <c r="AW964" s="236"/>
      <c r="AX964" s="236"/>
      <c r="DY964" s="236"/>
      <c r="DZ964" s="236"/>
    </row>
    <row r="965" spans="2:130" x14ac:dyDescent="0.2">
      <c r="B965" s="236" t="s">
        <v>3253</v>
      </c>
      <c r="C965" s="236">
        <v>2593</v>
      </c>
      <c r="AW965" s="236"/>
      <c r="AX965" s="236"/>
      <c r="DY965" s="236"/>
      <c r="DZ965" s="236"/>
    </row>
    <row r="966" spans="2:130" x14ac:dyDescent="0.2">
      <c r="B966" s="236" t="s">
        <v>3254</v>
      </c>
      <c r="C966" s="236">
        <v>804</v>
      </c>
      <c r="AW966" s="236"/>
      <c r="AX966" s="236"/>
      <c r="DY966" s="236"/>
      <c r="DZ966" s="236"/>
    </row>
    <row r="967" spans="2:130" x14ac:dyDescent="0.2">
      <c r="B967" s="236" t="s">
        <v>3255</v>
      </c>
      <c r="C967" s="236">
        <v>1816</v>
      </c>
      <c r="AW967" s="236"/>
      <c r="AX967" s="236"/>
      <c r="DY967" s="236"/>
      <c r="DZ967" s="236"/>
    </row>
    <row r="968" spans="2:130" x14ac:dyDescent="0.2">
      <c r="B968" s="236" t="s">
        <v>3256</v>
      </c>
      <c r="C968" s="236">
        <v>213</v>
      </c>
      <c r="AW968" s="236"/>
      <c r="AX968" s="236"/>
      <c r="DY968" s="236"/>
      <c r="DZ968" s="236"/>
    </row>
    <row r="969" spans="2:130" x14ac:dyDescent="0.2">
      <c r="B969" s="236" t="s">
        <v>3257</v>
      </c>
      <c r="C969" s="236">
        <v>2617</v>
      </c>
      <c r="AW969" s="236"/>
      <c r="AX969" s="236"/>
      <c r="DY969" s="236"/>
      <c r="DZ969" s="236"/>
    </row>
    <row r="970" spans="2:130" x14ac:dyDescent="0.2">
      <c r="B970" s="236" t="s">
        <v>3258</v>
      </c>
      <c r="C970" s="236">
        <v>2036</v>
      </c>
      <c r="AW970" s="236"/>
      <c r="AX970" s="236"/>
      <c r="DY970" s="236"/>
      <c r="DZ970" s="236"/>
    </row>
    <row r="971" spans="2:130" x14ac:dyDescent="0.2">
      <c r="B971" s="236" t="s">
        <v>3259</v>
      </c>
      <c r="C971" s="236">
        <v>1831</v>
      </c>
      <c r="AW971" s="236"/>
      <c r="AX971" s="236"/>
      <c r="DY971" s="236"/>
      <c r="DZ971" s="236"/>
    </row>
    <row r="972" spans="2:130" x14ac:dyDescent="0.2">
      <c r="B972" s="236" t="s">
        <v>3260</v>
      </c>
      <c r="C972" s="236">
        <v>915</v>
      </c>
      <c r="AW972" s="236"/>
      <c r="AX972" s="236"/>
      <c r="DY972" s="236"/>
      <c r="DZ972" s="236"/>
    </row>
    <row r="973" spans="2:130" x14ac:dyDescent="0.2">
      <c r="B973" s="236" t="s">
        <v>3261</v>
      </c>
      <c r="C973" s="236">
        <v>801</v>
      </c>
      <c r="AW973" s="236"/>
      <c r="AX973" s="236"/>
      <c r="DY973" s="236"/>
      <c r="DZ973" s="236"/>
    </row>
    <row r="974" spans="2:130" x14ac:dyDescent="0.2">
      <c r="B974" s="236" t="s">
        <v>3262</v>
      </c>
      <c r="C974" s="236">
        <v>1908</v>
      </c>
      <c r="AW974" s="236"/>
      <c r="AX974" s="236"/>
      <c r="DY974" s="236"/>
      <c r="DZ974" s="236"/>
    </row>
    <row r="975" spans="2:130" x14ac:dyDescent="0.2">
      <c r="B975" s="236" t="s">
        <v>3263</v>
      </c>
      <c r="C975" s="236">
        <v>803</v>
      </c>
      <c r="AW975" s="236"/>
      <c r="AX975" s="236"/>
      <c r="DY975" s="236"/>
      <c r="DZ975" s="236"/>
    </row>
    <row r="976" spans="2:130" x14ac:dyDescent="0.2">
      <c r="B976" s="236" t="s">
        <v>3264</v>
      </c>
      <c r="C976" s="236">
        <v>2528</v>
      </c>
      <c r="AW976" s="236"/>
      <c r="AX976" s="236"/>
      <c r="DY976" s="236"/>
      <c r="DZ976" s="236"/>
    </row>
    <row r="977" spans="2:130" x14ac:dyDescent="0.2">
      <c r="B977" s="236" t="s">
        <v>3265</v>
      </c>
      <c r="C977" s="236">
        <v>925</v>
      </c>
      <c r="AW977" s="236"/>
      <c r="AX977" s="236"/>
      <c r="DY977" s="236"/>
      <c r="DZ977" s="236"/>
    </row>
    <row r="978" spans="2:130" x14ac:dyDescent="0.2">
      <c r="B978" s="236" t="s">
        <v>3266</v>
      </c>
      <c r="C978" s="236">
        <v>215</v>
      </c>
      <c r="AW978" s="236"/>
      <c r="AX978" s="236"/>
      <c r="DY978" s="236"/>
      <c r="DZ978" s="236"/>
    </row>
    <row r="979" spans="2:130" x14ac:dyDescent="0.2">
      <c r="B979" s="236" t="s">
        <v>3267</v>
      </c>
      <c r="C979" s="236">
        <v>615</v>
      </c>
      <c r="AW979" s="236"/>
      <c r="AX979" s="236"/>
      <c r="DY979" s="236"/>
      <c r="DZ979" s="236"/>
    </row>
    <row r="980" spans="2:130" x14ac:dyDescent="0.2">
      <c r="B980" s="236" t="s">
        <v>3268</v>
      </c>
      <c r="C980" s="236">
        <v>2096</v>
      </c>
      <c r="AW980" s="236"/>
      <c r="AX980" s="236"/>
      <c r="DY980" s="236"/>
      <c r="DZ980" s="236"/>
    </row>
    <row r="981" spans="2:130" x14ac:dyDescent="0.2">
      <c r="B981" s="236" t="s">
        <v>3269</v>
      </c>
      <c r="C981" s="236">
        <v>2526</v>
      </c>
      <c r="AW981" s="236"/>
      <c r="AX981" s="236"/>
      <c r="DY981" s="236"/>
      <c r="DZ981" s="236"/>
    </row>
    <row r="982" spans="2:130" x14ac:dyDescent="0.2">
      <c r="B982" s="236" t="s">
        <v>3270</v>
      </c>
      <c r="C982" s="236">
        <v>292</v>
      </c>
      <c r="AW982" s="236"/>
      <c r="AX982" s="236"/>
      <c r="DY982" s="236"/>
      <c r="DZ982" s="236"/>
    </row>
    <row r="983" spans="2:130" x14ac:dyDescent="0.2">
      <c r="B983" s="236" t="s">
        <v>3271</v>
      </c>
      <c r="C983" s="236">
        <v>1361</v>
      </c>
      <c r="AW983" s="236"/>
      <c r="AX983" s="236"/>
      <c r="DY983" s="236"/>
      <c r="DZ983" s="236"/>
    </row>
    <row r="984" spans="2:130" x14ac:dyDescent="0.2">
      <c r="B984" s="236" t="s">
        <v>3272</v>
      </c>
      <c r="C984" s="236">
        <v>300</v>
      </c>
      <c r="AW984" s="236"/>
      <c r="AX984" s="236"/>
      <c r="DY984" s="236"/>
      <c r="DZ984" s="236"/>
    </row>
    <row r="985" spans="2:130" x14ac:dyDescent="0.2">
      <c r="B985" s="236" t="s">
        <v>3273</v>
      </c>
      <c r="C985" s="236">
        <v>2037</v>
      </c>
      <c r="AW985" s="236"/>
      <c r="AX985" s="236"/>
      <c r="DY985" s="236"/>
      <c r="DZ985" s="236"/>
    </row>
    <row r="986" spans="2:130" x14ac:dyDescent="0.2">
      <c r="B986" s="236" t="s">
        <v>3274</v>
      </c>
      <c r="C986" s="236">
        <v>1847</v>
      </c>
      <c r="AW986" s="236"/>
      <c r="AX986" s="236"/>
      <c r="DY986" s="236"/>
      <c r="DZ986" s="236"/>
    </row>
    <row r="987" spans="2:130" x14ac:dyDescent="0.2">
      <c r="B987" s="236" t="s">
        <v>3275</v>
      </c>
      <c r="C987" s="236">
        <v>425</v>
      </c>
      <c r="AW987" s="236"/>
      <c r="AX987" s="236"/>
      <c r="DY987" s="236"/>
      <c r="DZ987" s="236"/>
    </row>
    <row r="988" spans="2:130" x14ac:dyDescent="0.2">
      <c r="B988" s="236" t="s">
        <v>3276</v>
      </c>
      <c r="C988" s="236">
        <v>2444</v>
      </c>
      <c r="AW988" s="236"/>
      <c r="AX988" s="236"/>
      <c r="DY988" s="236"/>
      <c r="DZ988" s="236"/>
    </row>
    <row r="989" spans="2:130" x14ac:dyDescent="0.2">
      <c r="B989" s="236" t="s">
        <v>3277</v>
      </c>
      <c r="C989" s="236">
        <v>1878</v>
      </c>
      <c r="AW989" s="236"/>
      <c r="AX989" s="236"/>
      <c r="DY989" s="236"/>
      <c r="DZ989" s="236"/>
    </row>
    <row r="990" spans="2:130" x14ac:dyDescent="0.2">
      <c r="B990" s="236" t="s">
        <v>3278</v>
      </c>
      <c r="C990" s="236">
        <v>1880</v>
      </c>
      <c r="AW990" s="236"/>
      <c r="AX990" s="236"/>
      <c r="DY990" s="236"/>
      <c r="DZ990" s="236"/>
    </row>
    <row r="991" spans="2:130" x14ac:dyDescent="0.2">
      <c r="B991" s="236" t="s">
        <v>3279</v>
      </c>
      <c r="C991" s="236">
        <v>167</v>
      </c>
      <c r="AW991" s="236"/>
      <c r="AX991" s="236"/>
      <c r="DY991" s="236"/>
      <c r="DZ991" s="236"/>
    </row>
    <row r="992" spans="2:130" x14ac:dyDescent="0.2">
      <c r="B992" s="236" t="s">
        <v>3280</v>
      </c>
      <c r="C992" s="236">
        <v>1941</v>
      </c>
      <c r="AW992" s="236"/>
      <c r="AX992" s="236"/>
      <c r="DY992" s="236"/>
      <c r="DZ992" s="236"/>
    </row>
    <row r="993" spans="2:130" x14ac:dyDescent="0.2">
      <c r="B993" s="236" t="s">
        <v>3281</v>
      </c>
      <c r="C993" s="236">
        <v>1772</v>
      </c>
      <c r="AW993" s="236"/>
      <c r="AX993" s="236"/>
      <c r="DY993" s="236"/>
      <c r="DZ993" s="236"/>
    </row>
    <row r="994" spans="2:130" x14ac:dyDescent="0.2">
      <c r="B994" s="236" t="s">
        <v>3282</v>
      </c>
      <c r="C994" s="236">
        <v>2381</v>
      </c>
      <c r="AW994" s="236"/>
      <c r="AX994" s="236"/>
      <c r="DY994" s="236"/>
      <c r="DZ994" s="236"/>
    </row>
    <row r="995" spans="2:130" x14ac:dyDescent="0.2">
      <c r="B995" s="236" t="s">
        <v>3283</v>
      </c>
      <c r="C995" s="236">
        <v>1843</v>
      </c>
      <c r="AW995" s="236"/>
      <c r="AX995" s="236"/>
      <c r="DY995" s="236"/>
      <c r="DZ995" s="236"/>
    </row>
    <row r="996" spans="2:130" x14ac:dyDescent="0.2">
      <c r="B996" s="236" t="s">
        <v>3284</v>
      </c>
      <c r="C996" s="236">
        <v>1838</v>
      </c>
      <c r="AW996" s="236"/>
      <c r="AX996" s="236"/>
      <c r="DY996" s="236"/>
      <c r="DZ996" s="236"/>
    </row>
    <row r="997" spans="2:130" x14ac:dyDescent="0.2">
      <c r="B997" s="236" t="s">
        <v>3285</v>
      </c>
      <c r="C997" s="236">
        <v>2038</v>
      </c>
      <c r="AW997" s="236"/>
      <c r="AX997" s="236"/>
      <c r="DY997" s="236"/>
      <c r="DZ997" s="236"/>
    </row>
    <row r="998" spans="2:130" x14ac:dyDescent="0.2">
      <c r="B998" s="236" t="s">
        <v>3286</v>
      </c>
      <c r="C998" s="236">
        <v>518</v>
      </c>
      <c r="AW998" s="236"/>
      <c r="AX998" s="236"/>
      <c r="DY998" s="236"/>
      <c r="DZ998" s="236"/>
    </row>
    <row r="999" spans="2:130" x14ac:dyDescent="0.2">
      <c r="B999" s="236" t="s">
        <v>3287</v>
      </c>
      <c r="C999" s="236">
        <v>60</v>
      </c>
      <c r="AW999" s="236"/>
      <c r="AX999" s="236"/>
      <c r="DY999" s="236"/>
      <c r="DZ999" s="236"/>
    </row>
    <row r="1000" spans="2:130" x14ac:dyDescent="0.2">
      <c r="B1000" s="236" t="s">
        <v>3288</v>
      </c>
      <c r="C1000" s="236">
        <v>2097</v>
      </c>
      <c r="AW1000" s="236"/>
      <c r="AX1000" s="236"/>
      <c r="DY1000" s="236"/>
      <c r="DZ1000" s="236"/>
    </row>
    <row r="1001" spans="2:130" x14ac:dyDescent="0.2">
      <c r="B1001" s="236" t="s">
        <v>3289</v>
      </c>
      <c r="C1001" s="236">
        <v>1712</v>
      </c>
      <c r="AW1001" s="236"/>
      <c r="AX1001" s="236"/>
      <c r="DY1001" s="236"/>
      <c r="DZ1001" s="236"/>
    </row>
    <row r="1002" spans="2:130" x14ac:dyDescent="0.2">
      <c r="B1002" s="236" t="s">
        <v>3290</v>
      </c>
      <c r="C1002" s="236">
        <v>1781</v>
      </c>
      <c r="AW1002" s="236"/>
      <c r="AX1002" s="236"/>
      <c r="DY1002" s="236"/>
      <c r="DZ1002" s="236"/>
    </row>
    <row r="1003" spans="2:130" x14ac:dyDescent="0.2">
      <c r="B1003" s="236" t="s">
        <v>3291</v>
      </c>
      <c r="C1003" s="236">
        <v>1008</v>
      </c>
      <c r="AW1003" s="236"/>
      <c r="AX1003" s="236"/>
      <c r="DY1003" s="236"/>
      <c r="DZ1003" s="236"/>
    </row>
    <row r="1004" spans="2:130" x14ac:dyDescent="0.2">
      <c r="B1004" s="236" t="s">
        <v>3292</v>
      </c>
      <c r="C1004" s="236">
        <v>2576</v>
      </c>
      <c r="AW1004" s="236"/>
      <c r="AX1004" s="236"/>
      <c r="DY1004" s="236"/>
      <c r="DZ1004" s="236"/>
    </row>
    <row r="1005" spans="2:130" x14ac:dyDescent="0.2">
      <c r="B1005" s="236" t="s">
        <v>3293</v>
      </c>
      <c r="C1005" s="236">
        <v>2220</v>
      </c>
      <c r="AW1005" s="236"/>
      <c r="AX1005" s="236"/>
      <c r="DY1005" s="236"/>
      <c r="DZ1005" s="236"/>
    </row>
    <row r="1006" spans="2:130" x14ac:dyDescent="0.2">
      <c r="B1006" s="236" t="s">
        <v>3294</v>
      </c>
      <c r="C1006" s="236">
        <v>2039</v>
      </c>
      <c r="AW1006" s="236"/>
      <c r="AX1006" s="236"/>
      <c r="DY1006" s="236"/>
      <c r="DZ1006" s="236"/>
    </row>
    <row r="1007" spans="2:130" x14ac:dyDescent="0.2">
      <c r="B1007" s="236" t="s">
        <v>3295</v>
      </c>
      <c r="C1007" s="236">
        <v>78</v>
      </c>
      <c r="AW1007" s="236"/>
      <c r="AX1007" s="236"/>
      <c r="DY1007" s="236"/>
      <c r="DZ1007" s="236"/>
    </row>
    <row r="1008" spans="2:130" x14ac:dyDescent="0.2">
      <c r="B1008" s="236" t="s">
        <v>3296</v>
      </c>
      <c r="C1008" s="236">
        <v>88</v>
      </c>
      <c r="AW1008" s="236"/>
      <c r="AX1008" s="236"/>
      <c r="DY1008" s="236"/>
      <c r="DZ1008" s="236"/>
    </row>
    <row r="1009" spans="2:130" x14ac:dyDescent="0.2">
      <c r="B1009" s="236" t="s">
        <v>3297</v>
      </c>
      <c r="C1009" s="236">
        <v>86</v>
      </c>
      <c r="AW1009" s="236"/>
      <c r="AX1009" s="236"/>
      <c r="DY1009" s="236"/>
      <c r="DZ1009" s="236"/>
    </row>
    <row r="1010" spans="2:130" x14ac:dyDescent="0.2">
      <c r="B1010" s="236" t="s">
        <v>3298</v>
      </c>
      <c r="C1010" s="236">
        <v>2217</v>
      </c>
      <c r="AW1010" s="236"/>
      <c r="AX1010" s="236"/>
      <c r="DY1010" s="236"/>
      <c r="DZ1010" s="236"/>
    </row>
    <row r="1011" spans="2:130" x14ac:dyDescent="0.2">
      <c r="B1011" s="236" t="s">
        <v>3299</v>
      </c>
      <c r="C1011" s="236">
        <v>1975</v>
      </c>
      <c r="AW1011" s="236"/>
      <c r="AX1011" s="236"/>
      <c r="DY1011" s="236"/>
      <c r="DZ1011" s="236"/>
    </row>
    <row r="1012" spans="2:130" x14ac:dyDescent="0.2">
      <c r="B1012" s="236" t="s">
        <v>3300</v>
      </c>
      <c r="C1012" s="236">
        <v>96</v>
      </c>
      <c r="AW1012" s="236"/>
      <c r="AX1012" s="236"/>
      <c r="DY1012" s="236"/>
      <c r="DZ1012" s="236"/>
    </row>
    <row r="1013" spans="2:130" x14ac:dyDescent="0.2">
      <c r="B1013" s="236" t="s">
        <v>3301</v>
      </c>
      <c r="C1013" s="236">
        <v>1884</v>
      </c>
      <c r="AW1013" s="236"/>
      <c r="AX1013" s="236"/>
      <c r="DY1013" s="236"/>
      <c r="DZ1013" s="236"/>
    </row>
    <row r="1014" spans="2:130" x14ac:dyDescent="0.2">
      <c r="B1014" s="236" t="s">
        <v>3302</v>
      </c>
      <c r="C1014" s="236">
        <v>808</v>
      </c>
      <c r="AW1014" s="236"/>
      <c r="AX1014" s="236"/>
      <c r="DY1014" s="236"/>
      <c r="DZ1014" s="236"/>
    </row>
    <row r="1015" spans="2:130" x14ac:dyDescent="0.2">
      <c r="B1015" s="236" t="s">
        <v>3303</v>
      </c>
      <c r="C1015" s="236">
        <v>2351</v>
      </c>
      <c r="AW1015" s="236"/>
      <c r="AX1015" s="236"/>
      <c r="DY1015" s="236"/>
      <c r="DZ1015" s="236"/>
    </row>
    <row r="1016" spans="2:130" x14ac:dyDescent="0.2">
      <c r="B1016" s="236" t="s">
        <v>3304</v>
      </c>
      <c r="C1016" s="236">
        <v>2352</v>
      </c>
      <c r="AW1016" s="236"/>
      <c r="AX1016" s="236"/>
      <c r="DY1016" s="236"/>
      <c r="DZ1016" s="236"/>
    </row>
    <row r="1017" spans="2:130" x14ac:dyDescent="0.2">
      <c r="B1017" s="236" t="s">
        <v>3305</v>
      </c>
      <c r="C1017" s="236">
        <v>1890</v>
      </c>
      <c r="AW1017" s="236"/>
      <c r="AX1017" s="236"/>
      <c r="DY1017" s="236"/>
      <c r="DZ1017" s="236"/>
    </row>
    <row r="1018" spans="2:130" x14ac:dyDescent="0.2">
      <c r="B1018" s="236" t="s">
        <v>3306</v>
      </c>
      <c r="C1018" s="236">
        <v>1808</v>
      </c>
      <c r="AW1018" s="236"/>
      <c r="AX1018" s="236"/>
      <c r="DY1018" s="236"/>
      <c r="DZ1018" s="236"/>
    </row>
    <row r="1019" spans="2:130" x14ac:dyDescent="0.2">
      <c r="B1019" s="236" t="s">
        <v>3307</v>
      </c>
      <c r="C1019" s="236">
        <v>1602</v>
      </c>
      <c r="AW1019" s="236"/>
      <c r="AX1019" s="236"/>
      <c r="DY1019" s="236"/>
      <c r="DZ1019" s="236"/>
    </row>
    <row r="1020" spans="2:130" x14ac:dyDescent="0.2">
      <c r="B1020" s="236" t="s">
        <v>3308</v>
      </c>
      <c r="C1020" s="236">
        <v>272</v>
      </c>
      <c r="AW1020" s="236"/>
      <c r="AX1020" s="236"/>
      <c r="DY1020" s="236"/>
      <c r="DZ1020" s="236"/>
    </row>
    <row r="1021" spans="2:130" x14ac:dyDescent="0.2">
      <c r="B1021" s="236" t="s">
        <v>3309</v>
      </c>
      <c r="C1021" s="236">
        <v>1874</v>
      </c>
      <c r="AW1021" s="236"/>
      <c r="AX1021" s="236"/>
      <c r="DY1021" s="236"/>
      <c r="DZ1021" s="236"/>
    </row>
    <row r="1022" spans="2:130" x14ac:dyDescent="0.2">
      <c r="B1022" s="236" t="s">
        <v>3310</v>
      </c>
      <c r="C1022" s="236">
        <v>1872</v>
      </c>
      <c r="AW1022" s="236"/>
      <c r="AX1022" s="236"/>
      <c r="DY1022" s="236"/>
      <c r="DZ1022" s="236"/>
    </row>
    <row r="1023" spans="2:130" x14ac:dyDescent="0.2">
      <c r="B1023" s="236" t="s">
        <v>3311</v>
      </c>
      <c r="C1023" s="236">
        <v>1742</v>
      </c>
      <c r="AW1023" s="236"/>
      <c r="AX1023" s="236"/>
      <c r="DY1023" s="236"/>
      <c r="DZ1023" s="236"/>
    </row>
    <row r="1024" spans="2:130" x14ac:dyDescent="0.2">
      <c r="B1024" s="236" t="s">
        <v>3312</v>
      </c>
      <c r="C1024" s="236">
        <v>2326</v>
      </c>
      <c r="AW1024" s="236"/>
      <c r="AX1024" s="236"/>
      <c r="DY1024" s="236"/>
      <c r="DZ1024" s="236"/>
    </row>
    <row r="1025" spans="2:130" x14ac:dyDescent="0.2">
      <c r="B1025" s="236" t="s">
        <v>3312</v>
      </c>
      <c r="C1025" s="236">
        <v>1316</v>
      </c>
      <c r="AW1025" s="236"/>
      <c r="AX1025" s="236"/>
      <c r="DY1025" s="236"/>
      <c r="DZ1025" s="236"/>
    </row>
    <row r="1026" spans="2:130" x14ac:dyDescent="0.2">
      <c r="B1026" s="236" t="s">
        <v>3313</v>
      </c>
      <c r="C1026" s="236">
        <v>2288</v>
      </c>
      <c r="AW1026" s="236"/>
      <c r="AX1026" s="236"/>
      <c r="DY1026" s="236"/>
      <c r="DZ1026" s="236"/>
    </row>
    <row r="1027" spans="2:130" x14ac:dyDescent="0.2">
      <c r="B1027" s="236" t="s">
        <v>3314</v>
      </c>
      <c r="C1027" s="236">
        <v>2403</v>
      </c>
      <c r="AW1027" s="236"/>
      <c r="AX1027" s="236"/>
      <c r="DY1027" s="236"/>
      <c r="DZ1027" s="236"/>
    </row>
    <row r="1028" spans="2:130" x14ac:dyDescent="0.2">
      <c r="B1028" s="236" t="s">
        <v>3315</v>
      </c>
      <c r="C1028" s="236">
        <v>2098</v>
      </c>
      <c r="AW1028" s="236"/>
      <c r="AX1028" s="236"/>
      <c r="DY1028" s="236"/>
      <c r="DZ1028" s="236"/>
    </row>
    <row r="1029" spans="2:130" x14ac:dyDescent="0.2">
      <c r="B1029" s="236" t="s">
        <v>3316</v>
      </c>
      <c r="C1029" s="236">
        <v>71</v>
      </c>
      <c r="AW1029" s="236"/>
      <c r="AX1029" s="236"/>
      <c r="DY1029" s="236"/>
      <c r="DZ1029" s="236"/>
    </row>
    <row r="1030" spans="2:130" x14ac:dyDescent="0.2">
      <c r="B1030" s="236" t="s">
        <v>3317</v>
      </c>
      <c r="C1030" s="236">
        <v>2382</v>
      </c>
      <c r="AW1030" s="236"/>
      <c r="AX1030" s="236"/>
      <c r="DY1030" s="236"/>
      <c r="DZ1030" s="236"/>
    </row>
    <row r="1031" spans="2:130" x14ac:dyDescent="0.2">
      <c r="B1031" s="236" t="s">
        <v>3318</v>
      </c>
      <c r="C1031" s="236">
        <v>2621</v>
      </c>
      <c r="AW1031" s="236"/>
      <c r="AX1031" s="236"/>
      <c r="DY1031" s="236"/>
      <c r="DZ1031" s="236"/>
    </row>
    <row r="1032" spans="2:130" x14ac:dyDescent="0.2">
      <c r="B1032" s="236" t="s">
        <v>3319</v>
      </c>
      <c r="C1032" s="236">
        <v>1648</v>
      </c>
      <c r="AW1032" s="236"/>
      <c r="AX1032" s="236"/>
      <c r="DY1032" s="236"/>
      <c r="DZ1032" s="236"/>
    </row>
    <row r="1033" spans="2:130" x14ac:dyDescent="0.2">
      <c r="B1033" s="236" t="s">
        <v>3320</v>
      </c>
      <c r="C1033" s="236">
        <v>2193</v>
      </c>
      <c r="AW1033" s="236"/>
      <c r="AX1033" s="236"/>
      <c r="DY1033" s="236"/>
      <c r="DZ1033" s="236"/>
    </row>
    <row r="1034" spans="2:130" x14ac:dyDescent="0.2">
      <c r="B1034" s="236" t="s">
        <v>3321</v>
      </c>
      <c r="C1034" s="236">
        <v>2622</v>
      </c>
      <c r="AW1034" s="236"/>
      <c r="AX1034" s="236"/>
      <c r="DY1034" s="236"/>
      <c r="DZ1034" s="236"/>
    </row>
    <row r="1035" spans="2:130" x14ac:dyDescent="0.2">
      <c r="B1035" s="236" t="s">
        <v>3322</v>
      </c>
      <c r="C1035" s="236">
        <v>82</v>
      </c>
      <c r="AW1035" s="236"/>
      <c r="AX1035" s="236"/>
      <c r="DY1035" s="236"/>
      <c r="DZ1035" s="236"/>
    </row>
    <row r="1036" spans="2:130" x14ac:dyDescent="0.2">
      <c r="B1036" s="236" t="s">
        <v>3323</v>
      </c>
      <c r="C1036" s="236">
        <v>173</v>
      </c>
      <c r="AW1036" s="236"/>
      <c r="AX1036" s="236"/>
      <c r="DY1036" s="236"/>
      <c r="DZ1036" s="236"/>
    </row>
    <row r="1037" spans="2:130" x14ac:dyDescent="0.2">
      <c r="B1037" s="236" t="s">
        <v>3324</v>
      </c>
      <c r="C1037" s="236">
        <v>59</v>
      </c>
      <c r="AW1037" s="236"/>
      <c r="AX1037" s="236"/>
      <c r="DY1037" s="236"/>
      <c r="DZ1037" s="236"/>
    </row>
    <row r="1038" spans="2:130" x14ac:dyDescent="0.2">
      <c r="B1038" s="236" t="s">
        <v>3325</v>
      </c>
      <c r="C1038" s="236">
        <v>1871</v>
      </c>
      <c r="AW1038" s="236"/>
      <c r="AX1038" s="236"/>
      <c r="DY1038" s="236"/>
      <c r="DZ1038" s="236"/>
    </row>
    <row r="1039" spans="2:130" x14ac:dyDescent="0.2">
      <c r="B1039" s="236" t="s">
        <v>3326</v>
      </c>
      <c r="C1039" s="236">
        <v>2333</v>
      </c>
      <c r="AW1039" s="236"/>
      <c r="AX1039" s="236"/>
      <c r="DY1039" s="236"/>
      <c r="DZ1039" s="236"/>
    </row>
    <row r="1040" spans="2:130" x14ac:dyDescent="0.2">
      <c r="B1040" s="236" t="s">
        <v>3327</v>
      </c>
      <c r="C1040" s="236">
        <v>2332</v>
      </c>
      <c r="AW1040" s="236"/>
      <c r="AX1040" s="236"/>
      <c r="DY1040" s="236"/>
      <c r="DZ1040" s="236"/>
    </row>
    <row r="1041" spans="2:130" x14ac:dyDescent="0.2">
      <c r="B1041" s="236" t="s">
        <v>3328</v>
      </c>
      <c r="C1041" s="236">
        <v>1957</v>
      </c>
      <c r="AW1041" s="236"/>
      <c r="AX1041" s="236"/>
      <c r="DY1041" s="236"/>
      <c r="DZ1041" s="236"/>
    </row>
    <row r="1042" spans="2:130" x14ac:dyDescent="0.2">
      <c r="B1042" s="236" t="s">
        <v>3329</v>
      </c>
      <c r="C1042" s="236">
        <v>164</v>
      </c>
      <c r="AW1042" s="236"/>
      <c r="AX1042" s="236"/>
      <c r="DY1042" s="236"/>
      <c r="DZ1042" s="236"/>
    </row>
    <row r="1043" spans="2:130" x14ac:dyDescent="0.2">
      <c r="B1043" s="236" t="s">
        <v>3330</v>
      </c>
      <c r="C1043" s="236">
        <v>1963</v>
      </c>
      <c r="AW1043" s="236"/>
      <c r="AX1043" s="236"/>
      <c r="DY1043" s="236"/>
      <c r="DZ1043" s="236"/>
    </row>
    <row r="1044" spans="2:130" x14ac:dyDescent="0.2">
      <c r="B1044" s="236" t="s">
        <v>3331</v>
      </c>
      <c r="C1044" s="236">
        <v>2561</v>
      </c>
      <c r="AW1044" s="236"/>
      <c r="AX1044" s="236"/>
      <c r="DY1044" s="236"/>
      <c r="DZ1044" s="236"/>
    </row>
    <row r="1045" spans="2:130" x14ac:dyDescent="0.2">
      <c r="B1045" s="236" t="s">
        <v>3332</v>
      </c>
      <c r="C1045" s="236">
        <v>1926</v>
      </c>
      <c r="AW1045" s="236"/>
      <c r="AX1045" s="236"/>
      <c r="DY1045" s="236"/>
      <c r="DZ1045" s="236"/>
    </row>
    <row r="1046" spans="2:130" x14ac:dyDescent="0.2">
      <c r="B1046" s="236" t="s">
        <v>3333</v>
      </c>
      <c r="C1046" s="236">
        <v>647</v>
      </c>
      <c r="AW1046" s="236"/>
      <c r="AX1046" s="236"/>
      <c r="DY1046" s="236"/>
      <c r="DZ1046" s="236"/>
    </row>
    <row r="1047" spans="2:130" x14ac:dyDescent="0.2">
      <c r="B1047" s="236" t="s">
        <v>3334</v>
      </c>
      <c r="C1047" s="236">
        <v>1999</v>
      </c>
      <c r="AW1047" s="236"/>
      <c r="AX1047" s="236"/>
      <c r="DY1047" s="236"/>
      <c r="DZ1047" s="236"/>
    </row>
    <row r="1048" spans="2:130" x14ac:dyDescent="0.2">
      <c r="B1048" s="236" t="s">
        <v>3335</v>
      </c>
      <c r="C1048" s="236">
        <v>2341</v>
      </c>
      <c r="AW1048" s="236"/>
      <c r="AX1048" s="236"/>
      <c r="DY1048" s="236"/>
      <c r="DZ1048" s="236"/>
    </row>
    <row r="1049" spans="2:130" x14ac:dyDescent="0.2">
      <c r="B1049" s="236" t="s">
        <v>3336</v>
      </c>
      <c r="C1049" s="236">
        <v>2120</v>
      </c>
      <c r="AW1049" s="236"/>
      <c r="AX1049" s="236"/>
      <c r="DY1049" s="236"/>
      <c r="DZ1049" s="236"/>
    </row>
    <row r="1050" spans="2:130" x14ac:dyDescent="0.2">
      <c r="B1050" s="236" t="s">
        <v>3337</v>
      </c>
      <c r="C1050" s="236">
        <v>2121</v>
      </c>
      <c r="AW1050" s="236"/>
      <c r="AX1050" s="236"/>
      <c r="DY1050" s="236"/>
      <c r="DZ1050" s="236"/>
    </row>
    <row r="1051" spans="2:130" x14ac:dyDescent="0.2">
      <c r="B1051" s="236" t="s">
        <v>3338</v>
      </c>
      <c r="C1051" s="236">
        <v>2122</v>
      </c>
      <c r="AW1051" s="236"/>
      <c r="AX1051" s="236"/>
      <c r="DY1051" s="236"/>
      <c r="DZ1051" s="236"/>
    </row>
    <row r="1052" spans="2:130" x14ac:dyDescent="0.2">
      <c r="B1052" s="236" t="s">
        <v>3339</v>
      </c>
      <c r="C1052" s="236">
        <v>1834</v>
      </c>
      <c r="AW1052" s="236"/>
      <c r="AX1052" s="236"/>
      <c r="DY1052" s="236"/>
      <c r="DZ1052" s="236"/>
    </row>
    <row r="1053" spans="2:130" x14ac:dyDescent="0.2">
      <c r="B1053" s="236" t="s">
        <v>3340</v>
      </c>
      <c r="C1053" s="236">
        <v>1833</v>
      </c>
      <c r="AW1053" s="236"/>
      <c r="AX1053" s="236"/>
      <c r="DY1053" s="236"/>
      <c r="DZ1053" s="236"/>
    </row>
    <row r="1054" spans="2:130" x14ac:dyDescent="0.2">
      <c r="B1054" s="236" t="s">
        <v>3341</v>
      </c>
      <c r="C1054" s="236">
        <v>1304</v>
      </c>
      <c r="AW1054" s="236"/>
      <c r="AX1054" s="236"/>
      <c r="DY1054" s="236"/>
      <c r="DZ1054" s="236"/>
    </row>
    <row r="1055" spans="2:130" x14ac:dyDescent="0.2">
      <c r="B1055" s="236" t="s">
        <v>3342</v>
      </c>
      <c r="C1055" s="236">
        <v>70</v>
      </c>
      <c r="AW1055" s="236"/>
      <c r="AX1055" s="236"/>
      <c r="DY1055" s="236"/>
      <c r="DZ1055" s="236"/>
    </row>
    <row r="1056" spans="2:130" x14ac:dyDescent="0.2">
      <c r="B1056" s="236" t="s">
        <v>3343</v>
      </c>
      <c r="C1056" s="236">
        <v>2144</v>
      </c>
      <c r="AW1056" s="236"/>
      <c r="AX1056" s="236"/>
      <c r="DY1056" s="236"/>
      <c r="DZ1056" s="236"/>
    </row>
    <row r="1057" spans="2:130" x14ac:dyDescent="0.2">
      <c r="B1057" s="236" t="s">
        <v>3344</v>
      </c>
      <c r="C1057" s="236">
        <v>1729</v>
      </c>
      <c r="AW1057" s="236"/>
      <c r="AX1057" s="236"/>
      <c r="DY1057" s="236"/>
      <c r="DZ1057" s="236"/>
    </row>
    <row r="1058" spans="2:130" x14ac:dyDescent="0.2">
      <c r="B1058" s="236" t="s">
        <v>3345</v>
      </c>
      <c r="C1058" s="236">
        <v>196</v>
      </c>
      <c r="AW1058" s="236"/>
      <c r="AX1058" s="236"/>
      <c r="DY1058" s="236"/>
      <c r="DZ1058" s="236"/>
    </row>
    <row r="1059" spans="2:130" x14ac:dyDescent="0.2">
      <c r="B1059" s="236" t="s">
        <v>3346</v>
      </c>
      <c r="C1059" s="236">
        <v>2099</v>
      </c>
      <c r="AW1059" s="236"/>
      <c r="AX1059" s="236"/>
      <c r="DY1059" s="236"/>
      <c r="DZ1059" s="236"/>
    </row>
    <row r="1060" spans="2:130" x14ac:dyDescent="0.2">
      <c r="B1060" s="236" t="s">
        <v>3347</v>
      </c>
      <c r="C1060" s="236">
        <v>201</v>
      </c>
      <c r="AW1060" s="236"/>
      <c r="AX1060" s="236"/>
      <c r="DY1060" s="236"/>
      <c r="DZ1060" s="236"/>
    </row>
    <row r="1061" spans="2:130" x14ac:dyDescent="0.2">
      <c r="B1061" s="236" t="s">
        <v>3348</v>
      </c>
      <c r="C1061" s="236">
        <v>276</v>
      </c>
      <c r="AW1061" s="236"/>
      <c r="AX1061" s="236"/>
      <c r="DY1061" s="236"/>
      <c r="DZ1061" s="236"/>
    </row>
    <row r="1062" spans="2:130" x14ac:dyDescent="0.2">
      <c r="B1062" s="236" t="s">
        <v>3349</v>
      </c>
      <c r="C1062" s="236">
        <v>2595</v>
      </c>
      <c r="AW1062" s="236"/>
      <c r="AX1062" s="236"/>
      <c r="DY1062" s="236"/>
      <c r="DZ1062" s="236"/>
    </row>
    <row r="1063" spans="2:130" x14ac:dyDescent="0.2">
      <c r="B1063" s="236" t="s">
        <v>3350</v>
      </c>
      <c r="C1063" s="236">
        <v>1767</v>
      </c>
      <c r="AW1063" s="236"/>
      <c r="AX1063" s="236"/>
      <c r="DY1063" s="236"/>
      <c r="DZ1063" s="236"/>
    </row>
    <row r="1064" spans="2:130" x14ac:dyDescent="0.2">
      <c r="B1064" s="236" t="s">
        <v>3351</v>
      </c>
      <c r="C1064" s="236">
        <v>1605</v>
      </c>
      <c r="AW1064" s="236"/>
      <c r="AX1064" s="236"/>
      <c r="DY1064" s="236"/>
      <c r="DZ1064" s="236"/>
    </row>
    <row r="1065" spans="2:130" x14ac:dyDescent="0.2">
      <c r="B1065" s="236" t="s">
        <v>3352</v>
      </c>
      <c r="C1065" s="236">
        <v>197</v>
      </c>
      <c r="AW1065" s="236"/>
      <c r="AX1065" s="236"/>
      <c r="DY1065" s="236"/>
      <c r="DZ1065" s="236"/>
    </row>
    <row r="1066" spans="2:130" x14ac:dyDescent="0.2">
      <c r="B1066" s="236" t="s">
        <v>3353</v>
      </c>
      <c r="C1066" s="236">
        <v>2006</v>
      </c>
      <c r="AW1066" s="236"/>
      <c r="AX1066" s="236"/>
      <c r="DY1066" s="236"/>
      <c r="DZ1066" s="236"/>
    </row>
    <row r="1067" spans="2:130" x14ac:dyDescent="0.2">
      <c r="B1067" s="236" t="s">
        <v>3354</v>
      </c>
      <c r="C1067" s="236">
        <v>1227</v>
      </c>
      <c r="AW1067" s="236"/>
      <c r="AX1067" s="236"/>
      <c r="DY1067" s="236"/>
      <c r="DZ1067" s="236"/>
    </row>
    <row r="1068" spans="2:130" x14ac:dyDescent="0.2">
      <c r="B1068" s="236" t="s">
        <v>3355</v>
      </c>
      <c r="C1068" s="236">
        <v>2143</v>
      </c>
      <c r="AW1068" s="236"/>
      <c r="AX1068" s="236"/>
      <c r="DY1068" s="236"/>
      <c r="DZ1068" s="236"/>
    </row>
    <row r="1069" spans="2:130" x14ac:dyDescent="0.2">
      <c r="B1069" s="236" t="s">
        <v>3356</v>
      </c>
      <c r="C1069" s="236">
        <v>2588</v>
      </c>
      <c r="AW1069" s="236"/>
      <c r="AX1069" s="236"/>
      <c r="DY1069" s="236"/>
      <c r="DZ1069" s="236"/>
    </row>
    <row r="1070" spans="2:130" x14ac:dyDescent="0.2">
      <c r="B1070" s="236" t="s">
        <v>3357</v>
      </c>
      <c r="C1070" s="236">
        <v>1852</v>
      </c>
      <c r="AW1070" s="236"/>
      <c r="AX1070" s="236"/>
      <c r="DY1070" s="236"/>
      <c r="DZ1070" s="236"/>
    </row>
    <row r="1071" spans="2:130" x14ac:dyDescent="0.2">
      <c r="B1071" s="236" t="s">
        <v>3358</v>
      </c>
      <c r="C1071" s="236">
        <v>2040</v>
      </c>
      <c r="AW1071" s="236"/>
      <c r="AX1071" s="236"/>
      <c r="DY1071" s="236"/>
      <c r="DZ1071" s="236"/>
    </row>
    <row r="1072" spans="2:130" x14ac:dyDescent="0.2">
      <c r="B1072" s="236" t="s">
        <v>3359</v>
      </c>
      <c r="C1072" s="236">
        <v>2431</v>
      </c>
      <c r="AW1072" s="236"/>
      <c r="AX1072" s="236"/>
      <c r="DY1072" s="236"/>
      <c r="DZ1072" s="236"/>
    </row>
    <row r="1073" spans="2:130" x14ac:dyDescent="0.2">
      <c r="B1073" s="236" t="s">
        <v>3360</v>
      </c>
      <c r="C1073" s="236">
        <v>2432</v>
      </c>
      <c r="AW1073" s="236"/>
      <c r="AX1073" s="236"/>
      <c r="DY1073" s="236"/>
      <c r="DZ1073" s="236"/>
    </row>
    <row r="1074" spans="2:130" x14ac:dyDescent="0.2">
      <c r="B1074" s="236" t="s">
        <v>3361</v>
      </c>
      <c r="C1074" s="236">
        <v>2232</v>
      </c>
      <c r="AW1074" s="236"/>
      <c r="AX1074" s="236"/>
      <c r="DY1074" s="236"/>
      <c r="DZ1074" s="236"/>
    </row>
    <row r="1075" spans="2:130" x14ac:dyDescent="0.2">
      <c r="B1075" s="236" t="s">
        <v>3362</v>
      </c>
      <c r="C1075" s="236">
        <v>2433</v>
      </c>
      <c r="AW1075" s="236"/>
      <c r="AX1075" s="236"/>
      <c r="DY1075" s="236"/>
      <c r="DZ1075" s="236"/>
    </row>
    <row r="1076" spans="2:130" x14ac:dyDescent="0.2">
      <c r="B1076" s="236" t="s">
        <v>3363</v>
      </c>
      <c r="C1076" s="236">
        <v>2222</v>
      </c>
      <c r="AW1076" s="236"/>
      <c r="AX1076" s="236"/>
      <c r="DY1076" s="236"/>
      <c r="DZ1076" s="236"/>
    </row>
    <row r="1077" spans="2:130" x14ac:dyDescent="0.2">
      <c r="B1077" s="236" t="s">
        <v>3364</v>
      </c>
      <c r="C1077" s="236">
        <v>2223</v>
      </c>
      <c r="AW1077" s="236"/>
      <c r="AX1077" s="236"/>
      <c r="DY1077" s="236"/>
      <c r="DZ1077" s="236"/>
    </row>
    <row r="1078" spans="2:130" x14ac:dyDescent="0.2">
      <c r="B1078" s="236" t="s">
        <v>3365</v>
      </c>
      <c r="C1078" s="236">
        <v>2231</v>
      </c>
      <c r="AW1078" s="236"/>
      <c r="AX1078" s="236"/>
      <c r="DY1078" s="236"/>
      <c r="DZ1078" s="236"/>
    </row>
    <row r="1079" spans="2:130" x14ac:dyDescent="0.2">
      <c r="B1079" s="236" t="s">
        <v>3366</v>
      </c>
      <c r="C1079" s="236">
        <v>2434</v>
      </c>
      <c r="AW1079" s="236"/>
      <c r="AX1079" s="236"/>
      <c r="DY1079" s="236"/>
      <c r="DZ1079" s="236"/>
    </row>
    <row r="1080" spans="2:130" x14ac:dyDescent="0.2">
      <c r="B1080" s="236" t="s">
        <v>3367</v>
      </c>
      <c r="C1080" s="236">
        <v>2230</v>
      </c>
      <c r="AW1080" s="236"/>
      <c r="AX1080" s="236"/>
      <c r="DY1080" s="236"/>
      <c r="DZ1080" s="236"/>
    </row>
    <row r="1081" spans="2:130" x14ac:dyDescent="0.2">
      <c r="B1081" s="236" t="s">
        <v>3368</v>
      </c>
      <c r="C1081" s="236">
        <v>2435</v>
      </c>
      <c r="AW1081" s="236"/>
      <c r="AX1081" s="236"/>
      <c r="DY1081" s="236"/>
      <c r="DZ1081" s="236"/>
    </row>
    <row r="1082" spans="2:130" x14ac:dyDescent="0.2">
      <c r="B1082" s="236" t="s">
        <v>3369</v>
      </c>
      <c r="C1082" s="236">
        <v>2229</v>
      </c>
      <c r="AW1082" s="236"/>
      <c r="AX1082" s="236"/>
      <c r="DY1082" s="236"/>
      <c r="DZ1082" s="236"/>
    </row>
    <row r="1083" spans="2:130" x14ac:dyDescent="0.2">
      <c r="B1083" s="236" t="s">
        <v>3370</v>
      </c>
      <c r="C1083" s="236">
        <v>2436</v>
      </c>
      <c r="AW1083" s="236"/>
      <c r="AX1083" s="236"/>
      <c r="DY1083" s="236"/>
      <c r="DZ1083" s="236"/>
    </row>
    <row r="1084" spans="2:130" x14ac:dyDescent="0.2">
      <c r="B1084" s="236" t="s">
        <v>3371</v>
      </c>
      <c r="C1084" s="236">
        <v>2228</v>
      </c>
      <c r="AW1084" s="236"/>
      <c r="AX1084" s="236"/>
      <c r="DY1084" s="236"/>
      <c r="DZ1084" s="236"/>
    </row>
    <row r="1085" spans="2:130" x14ac:dyDescent="0.2">
      <c r="B1085" s="236" t="s">
        <v>3372</v>
      </c>
      <c r="C1085" s="236">
        <v>2227</v>
      </c>
      <c r="AW1085" s="236"/>
      <c r="AX1085" s="236"/>
      <c r="DY1085" s="236"/>
      <c r="DZ1085" s="236"/>
    </row>
    <row r="1086" spans="2:130" x14ac:dyDescent="0.2">
      <c r="B1086" s="236" t="s">
        <v>3373</v>
      </c>
      <c r="C1086" s="236">
        <v>2226</v>
      </c>
      <c r="AW1086" s="236"/>
      <c r="AX1086" s="236"/>
      <c r="DY1086" s="236"/>
      <c r="DZ1086" s="236"/>
    </row>
    <row r="1087" spans="2:130" x14ac:dyDescent="0.2">
      <c r="B1087" s="236" t="s">
        <v>3374</v>
      </c>
      <c r="C1087" s="236">
        <v>2225</v>
      </c>
      <c r="AW1087" s="236"/>
      <c r="AX1087" s="236"/>
      <c r="DY1087" s="236"/>
      <c r="DZ1087" s="236"/>
    </row>
    <row r="1088" spans="2:130" x14ac:dyDescent="0.2">
      <c r="B1088" s="236" t="s">
        <v>3375</v>
      </c>
      <c r="C1088" s="236">
        <v>2224</v>
      </c>
      <c r="AW1088" s="236"/>
      <c r="AX1088" s="236"/>
      <c r="DY1088" s="236"/>
      <c r="DZ1088" s="236"/>
    </row>
    <row r="1089" spans="2:130" x14ac:dyDescent="0.2">
      <c r="B1089" s="236" t="s">
        <v>3376</v>
      </c>
      <c r="C1089" s="236">
        <v>1936</v>
      </c>
      <c r="AW1089" s="236"/>
      <c r="AX1089" s="236"/>
      <c r="DY1089" s="236"/>
      <c r="DZ1089" s="236"/>
    </row>
    <row r="1090" spans="2:130" x14ac:dyDescent="0.2">
      <c r="B1090" s="236" t="s">
        <v>3377</v>
      </c>
      <c r="C1090" s="236">
        <v>2140</v>
      </c>
      <c r="AW1090" s="236"/>
      <c r="AX1090" s="236"/>
      <c r="DY1090" s="236"/>
      <c r="DZ1090" s="236"/>
    </row>
    <row r="1091" spans="2:130" x14ac:dyDescent="0.2">
      <c r="B1091" s="236" t="s">
        <v>3378</v>
      </c>
      <c r="C1091" s="236">
        <v>2587</v>
      </c>
      <c r="AW1091" s="236"/>
      <c r="AX1091" s="236"/>
      <c r="DY1091" s="236"/>
      <c r="DZ1091" s="236"/>
    </row>
    <row r="1092" spans="2:130" x14ac:dyDescent="0.2">
      <c r="B1092" s="236" t="s">
        <v>3379</v>
      </c>
      <c r="C1092" s="236">
        <v>2100</v>
      </c>
      <c r="AW1092" s="236"/>
      <c r="AX1092" s="236"/>
      <c r="DY1092" s="236"/>
      <c r="DZ1092" s="236"/>
    </row>
    <row r="1093" spans="2:130" x14ac:dyDescent="0.2">
      <c r="B1093" s="236" t="s">
        <v>3380</v>
      </c>
      <c r="C1093" s="236">
        <v>1723</v>
      </c>
      <c r="AW1093" s="236"/>
      <c r="AX1093" s="236"/>
      <c r="DY1093" s="236"/>
      <c r="DZ1093" s="236"/>
    </row>
    <row r="1094" spans="2:130" x14ac:dyDescent="0.2">
      <c r="B1094" s="236" t="s">
        <v>3381</v>
      </c>
      <c r="C1094" s="236">
        <v>709</v>
      </c>
      <c r="AW1094" s="236"/>
      <c r="AX1094" s="236"/>
      <c r="DY1094" s="236"/>
      <c r="DZ1094" s="236"/>
    </row>
    <row r="1095" spans="2:130" x14ac:dyDescent="0.2">
      <c r="B1095" s="236" t="s">
        <v>3382</v>
      </c>
      <c r="C1095" s="236">
        <v>2404</v>
      </c>
      <c r="AW1095" s="236"/>
      <c r="AX1095" s="236"/>
      <c r="DY1095" s="236"/>
      <c r="DZ1095" s="236"/>
    </row>
    <row r="1096" spans="2:130" x14ac:dyDescent="0.2">
      <c r="B1096" s="236" t="s">
        <v>3383</v>
      </c>
      <c r="C1096" s="236">
        <v>234</v>
      </c>
      <c r="AW1096" s="236"/>
      <c r="AX1096" s="236"/>
      <c r="DY1096" s="236"/>
      <c r="DZ1096" s="236"/>
    </row>
    <row r="1097" spans="2:130" x14ac:dyDescent="0.2">
      <c r="B1097" s="236" t="s">
        <v>3384</v>
      </c>
      <c r="C1097" s="236">
        <v>2200</v>
      </c>
      <c r="AW1097" s="236"/>
      <c r="AX1097" s="236"/>
      <c r="DY1097" s="236"/>
      <c r="DZ1097" s="236"/>
    </row>
    <row r="1098" spans="2:130" x14ac:dyDescent="0.2">
      <c r="B1098" s="236" t="s">
        <v>3385</v>
      </c>
      <c r="C1098" s="236">
        <v>1992</v>
      </c>
      <c r="AW1098" s="236"/>
      <c r="AX1098" s="236"/>
      <c r="DY1098" s="236"/>
      <c r="DZ1098" s="236"/>
    </row>
    <row r="1099" spans="2:130" x14ac:dyDescent="0.2">
      <c r="B1099" s="236" t="s">
        <v>3386</v>
      </c>
      <c r="C1099" s="236">
        <v>2101</v>
      </c>
      <c r="AW1099" s="236"/>
      <c r="AX1099" s="236"/>
      <c r="DY1099" s="236"/>
      <c r="DZ1099" s="236"/>
    </row>
    <row r="1100" spans="2:130" x14ac:dyDescent="0.2">
      <c r="B1100" s="236" t="s">
        <v>3387</v>
      </c>
      <c r="C1100" s="236">
        <v>1859</v>
      </c>
      <c r="AW1100" s="236"/>
      <c r="AX1100" s="236"/>
      <c r="DY1100" s="236"/>
      <c r="DZ1100" s="236"/>
    </row>
    <row r="1101" spans="2:130" x14ac:dyDescent="0.2">
      <c r="B1101" s="236" t="s">
        <v>3388</v>
      </c>
      <c r="C1101" s="236">
        <v>1649</v>
      </c>
      <c r="AW1101" s="236"/>
      <c r="AX1101" s="236"/>
      <c r="DY1101" s="236"/>
      <c r="DZ1101" s="236"/>
    </row>
    <row r="1102" spans="2:130" x14ac:dyDescent="0.2">
      <c r="B1102" s="236" t="s">
        <v>3389</v>
      </c>
      <c r="C1102" s="236">
        <v>937</v>
      </c>
      <c r="AW1102" s="236"/>
      <c r="AX1102" s="236"/>
      <c r="DY1102" s="236"/>
      <c r="DZ1102" s="236"/>
    </row>
    <row r="1103" spans="2:130" x14ac:dyDescent="0.2">
      <c r="B1103" s="236" t="s">
        <v>3390</v>
      </c>
      <c r="C1103" s="236">
        <v>639</v>
      </c>
      <c r="AW1103" s="236"/>
      <c r="AX1103" s="236"/>
      <c r="DY1103" s="236"/>
      <c r="DZ1103" s="236"/>
    </row>
    <row r="1104" spans="2:130" x14ac:dyDescent="0.2">
      <c r="B1104" s="236" t="s">
        <v>3391</v>
      </c>
      <c r="C1104" s="236">
        <v>2563</v>
      </c>
      <c r="AW1104" s="236"/>
      <c r="AX1104" s="236"/>
      <c r="DY1104" s="236"/>
      <c r="DZ1104" s="236"/>
    </row>
    <row r="1105" spans="2:130" x14ac:dyDescent="0.2">
      <c r="B1105" s="236" t="s">
        <v>3392</v>
      </c>
      <c r="C1105" s="236">
        <v>1650</v>
      </c>
      <c r="AW1105" s="236"/>
      <c r="AX1105" s="236"/>
      <c r="DY1105" s="236"/>
      <c r="DZ1105" s="236"/>
    </row>
    <row r="1106" spans="2:130" x14ac:dyDescent="0.2">
      <c r="B1106" s="236" t="s">
        <v>3393</v>
      </c>
      <c r="C1106" s="236">
        <v>2147</v>
      </c>
      <c r="AW1106" s="236"/>
      <c r="AX1106" s="236"/>
      <c r="DY1106" s="236"/>
      <c r="DZ1106" s="236"/>
    </row>
    <row r="1107" spans="2:130" x14ac:dyDescent="0.2">
      <c r="B1107" s="236" t="s">
        <v>3394</v>
      </c>
      <c r="C1107" s="236">
        <v>1853</v>
      </c>
      <c r="AW1107" s="236"/>
      <c r="AX1107" s="236"/>
      <c r="DY1107" s="236"/>
      <c r="DZ1107" s="236"/>
    </row>
    <row r="1108" spans="2:130" x14ac:dyDescent="0.2">
      <c r="B1108" s="236" t="s">
        <v>3395</v>
      </c>
      <c r="C1108" s="236">
        <v>63</v>
      </c>
      <c r="AW1108" s="236"/>
      <c r="AX1108" s="236"/>
      <c r="DY1108" s="236"/>
      <c r="DZ1108" s="236"/>
    </row>
    <row r="1109" spans="2:130" x14ac:dyDescent="0.2">
      <c r="B1109" s="236" t="s">
        <v>3396</v>
      </c>
      <c r="C1109" s="236">
        <v>665</v>
      </c>
      <c r="AW1109" s="236"/>
      <c r="AX1109" s="236"/>
      <c r="DY1109" s="236"/>
      <c r="DZ1109" s="236"/>
    </row>
    <row r="1110" spans="2:130" x14ac:dyDescent="0.2">
      <c r="B1110" s="236" t="s">
        <v>3397</v>
      </c>
      <c r="C1110" s="236">
        <v>659</v>
      </c>
      <c r="AW1110" s="236"/>
      <c r="AX1110" s="236"/>
      <c r="DY1110" s="236"/>
      <c r="DZ1110" s="236"/>
    </row>
    <row r="1111" spans="2:130" x14ac:dyDescent="0.2">
      <c r="B1111" s="236" t="s">
        <v>3398</v>
      </c>
      <c r="C1111" s="236">
        <v>1322</v>
      </c>
      <c r="AW1111" s="236"/>
      <c r="AX1111" s="236"/>
      <c r="DY1111" s="236"/>
      <c r="DZ1111" s="236"/>
    </row>
    <row r="1112" spans="2:130" x14ac:dyDescent="0.2">
      <c r="B1112" s="236" t="s">
        <v>3399</v>
      </c>
      <c r="C1112" s="236">
        <v>355</v>
      </c>
      <c r="AW1112" s="236"/>
      <c r="AX1112" s="236"/>
      <c r="DY1112" s="236"/>
      <c r="DZ1112" s="236"/>
    </row>
    <row r="1113" spans="2:130" x14ac:dyDescent="0.2">
      <c r="B1113" s="236" t="s">
        <v>3400</v>
      </c>
      <c r="C1113" s="236">
        <v>2102</v>
      </c>
      <c r="AW1113" s="236"/>
      <c r="AX1113" s="236"/>
      <c r="DY1113" s="236"/>
      <c r="DZ1113" s="236"/>
    </row>
    <row r="1114" spans="2:130" x14ac:dyDescent="0.2">
      <c r="B1114" s="236" t="s">
        <v>3401</v>
      </c>
      <c r="C1114" s="236">
        <v>1102</v>
      </c>
      <c r="AW1114" s="236"/>
      <c r="AX1114" s="236"/>
      <c r="DY1114" s="236"/>
      <c r="DZ1114" s="236"/>
    </row>
    <row r="1115" spans="2:130" x14ac:dyDescent="0.2">
      <c r="B1115" s="236" t="s">
        <v>3402</v>
      </c>
      <c r="C1115" s="236">
        <v>187</v>
      </c>
      <c r="AW1115" s="236"/>
      <c r="AX1115" s="236"/>
      <c r="DY1115" s="236"/>
      <c r="DZ1115" s="236"/>
    </row>
    <row r="1116" spans="2:130" x14ac:dyDescent="0.2">
      <c r="B1116" s="236" t="s">
        <v>3403</v>
      </c>
      <c r="C1116" s="236">
        <v>2041</v>
      </c>
      <c r="AW1116" s="236"/>
      <c r="AX1116" s="236"/>
      <c r="DY1116" s="236"/>
      <c r="DZ1116" s="236"/>
    </row>
    <row r="1117" spans="2:130" x14ac:dyDescent="0.2">
      <c r="B1117" s="236" t="s">
        <v>3404</v>
      </c>
      <c r="C1117" s="236">
        <v>48</v>
      </c>
      <c r="AW1117" s="236"/>
      <c r="AX1117" s="236"/>
      <c r="DY1117" s="236"/>
      <c r="DZ1117" s="236"/>
    </row>
    <row r="1118" spans="2:130" x14ac:dyDescent="0.2">
      <c r="B1118" s="236" t="s">
        <v>3405</v>
      </c>
      <c r="C1118" s="236">
        <v>2113</v>
      </c>
      <c r="AW1118" s="236"/>
      <c r="AX1118" s="236"/>
      <c r="DY1118" s="236"/>
      <c r="DZ1118" s="236"/>
    </row>
    <row r="1119" spans="2:130" x14ac:dyDescent="0.2">
      <c r="B1119" s="236" t="s">
        <v>3406</v>
      </c>
      <c r="C1119" s="236">
        <v>1865</v>
      </c>
      <c r="AW1119" s="236"/>
      <c r="AX1119" s="236"/>
      <c r="DY1119" s="236"/>
      <c r="DZ1119" s="236"/>
    </row>
    <row r="1120" spans="2:130" x14ac:dyDescent="0.2">
      <c r="B1120" s="236" t="s">
        <v>3407</v>
      </c>
      <c r="C1120" s="236">
        <v>1835</v>
      </c>
      <c r="AW1120" s="236"/>
      <c r="AX1120" s="236"/>
      <c r="DY1120" s="236"/>
      <c r="DZ1120" s="236"/>
    </row>
    <row r="1121" spans="2:130" x14ac:dyDescent="0.2">
      <c r="B1121" s="236" t="s">
        <v>3408</v>
      </c>
      <c r="C1121" s="236">
        <v>2511</v>
      </c>
      <c r="AW1121" s="236"/>
      <c r="AX1121" s="236"/>
      <c r="DY1121" s="236"/>
      <c r="DZ1121" s="236"/>
    </row>
    <row r="1122" spans="2:130" x14ac:dyDescent="0.2">
      <c r="B1122" s="236" t="s">
        <v>3409</v>
      </c>
      <c r="C1122" s="236">
        <v>509</v>
      </c>
      <c r="AW1122" s="236"/>
      <c r="AX1122" s="236"/>
      <c r="DY1122" s="236"/>
      <c r="DZ1122" s="236"/>
    </row>
    <row r="1123" spans="2:130" x14ac:dyDescent="0.2">
      <c r="B1123" s="236" t="s">
        <v>3410</v>
      </c>
      <c r="C1123" s="236">
        <v>1923</v>
      </c>
      <c r="AW1123" s="236"/>
      <c r="AX1123" s="236"/>
      <c r="DY1123" s="236"/>
      <c r="DZ1123" s="236"/>
    </row>
    <row r="1124" spans="2:130" x14ac:dyDescent="0.2">
      <c r="B1124" s="236" t="s">
        <v>3411</v>
      </c>
      <c r="C1124" s="236">
        <v>151</v>
      </c>
      <c r="AW1124" s="236"/>
      <c r="AX1124" s="236"/>
      <c r="DY1124" s="236"/>
      <c r="DZ1124" s="236"/>
    </row>
    <row r="1125" spans="2:130" x14ac:dyDescent="0.2">
      <c r="B1125" s="236" t="s">
        <v>3412</v>
      </c>
      <c r="C1125" s="236">
        <v>1747</v>
      </c>
      <c r="AW1125" s="236"/>
      <c r="AX1125" s="236"/>
      <c r="DY1125" s="236"/>
      <c r="DZ1125" s="236"/>
    </row>
    <row r="1126" spans="2:130" x14ac:dyDescent="0.2">
      <c r="B1126" s="236" t="s">
        <v>3413</v>
      </c>
      <c r="C1126" s="236">
        <v>2139</v>
      </c>
      <c r="AW1126" s="236"/>
      <c r="AX1126" s="236"/>
      <c r="DY1126" s="236"/>
      <c r="DZ1126" s="236"/>
    </row>
    <row r="1127" spans="2:130" x14ac:dyDescent="0.2">
      <c r="B1127" s="236" t="s">
        <v>3414</v>
      </c>
      <c r="C1127" s="236">
        <v>636</v>
      </c>
      <c r="AW1127" s="236"/>
      <c r="AX1127" s="236"/>
      <c r="DY1127" s="236"/>
      <c r="DZ1127" s="236"/>
    </row>
    <row r="1128" spans="2:130" x14ac:dyDescent="0.2">
      <c r="B1128" s="236" t="s">
        <v>3415</v>
      </c>
      <c r="C1128" s="236">
        <v>192</v>
      </c>
      <c r="AW1128" s="236"/>
      <c r="AX1128" s="236"/>
      <c r="DY1128" s="236"/>
      <c r="DZ1128" s="236"/>
    </row>
    <row r="1129" spans="2:130" x14ac:dyDescent="0.2">
      <c r="B1129" s="236" t="s">
        <v>3416</v>
      </c>
      <c r="C1129" s="236">
        <v>2042</v>
      </c>
      <c r="AW1129" s="236"/>
      <c r="AX1129" s="236"/>
      <c r="DY1129" s="236"/>
      <c r="DZ1129" s="236"/>
    </row>
    <row r="1130" spans="2:130" x14ac:dyDescent="0.2">
      <c r="B1130" s="236" t="s">
        <v>3417</v>
      </c>
      <c r="C1130" s="236">
        <v>517</v>
      </c>
      <c r="AW1130" s="236"/>
      <c r="AX1130" s="236"/>
      <c r="DY1130" s="236"/>
      <c r="DZ1130" s="236"/>
    </row>
    <row r="1131" spans="2:130" x14ac:dyDescent="0.2">
      <c r="B1131" s="236" t="s">
        <v>3418</v>
      </c>
      <c r="C1131" s="236">
        <v>2179</v>
      </c>
      <c r="AW1131" s="236"/>
      <c r="AX1131" s="236"/>
      <c r="DY1131" s="236"/>
      <c r="DZ1131" s="236"/>
    </row>
    <row r="1132" spans="2:130" x14ac:dyDescent="0.2">
      <c r="B1132" s="236" t="s">
        <v>3419</v>
      </c>
      <c r="C1132" s="236">
        <v>2543</v>
      </c>
      <c r="AW1132" s="236"/>
      <c r="AX1132" s="236"/>
      <c r="DY1132" s="236"/>
      <c r="DZ1132" s="236"/>
    </row>
    <row r="1133" spans="2:130" x14ac:dyDescent="0.2">
      <c r="B1133" s="236" t="s">
        <v>3420</v>
      </c>
      <c r="C1133" s="236">
        <v>46</v>
      </c>
      <c r="AW1133" s="236"/>
      <c r="AX1133" s="236"/>
      <c r="DY1133" s="236"/>
      <c r="DZ1133" s="236"/>
    </row>
    <row r="1134" spans="2:130" x14ac:dyDescent="0.2">
      <c r="B1134" s="236" t="s">
        <v>3421</v>
      </c>
      <c r="C1134" s="236">
        <v>2442</v>
      </c>
      <c r="AW1134" s="236"/>
      <c r="AX1134" s="236"/>
      <c r="DY1134" s="236"/>
      <c r="DZ1134" s="236"/>
    </row>
    <row r="1135" spans="2:130" x14ac:dyDescent="0.2">
      <c r="B1135" s="236" t="s">
        <v>3422</v>
      </c>
      <c r="C1135" s="236">
        <v>1734</v>
      </c>
      <c r="AW1135" s="236"/>
      <c r="AX1135" s="236"/>
      <c r="DY1135" s="236"/>
      <c r="DZ1135" s="236"/>
    </row>
    <row r="1136" spans="2:130" x14ac:dyDescent="0.2">
      <c r="B1136" s="236" t="s">
        <v>3423</v>
      </c>
      <c r="C1136" s="236">
        <v>1735</v>
      </c>
      <c r="AW1136" s="236"/>
      <c r="AX1136" s="236"/>
      <c r="DY1136" s="236"/>
      <c r="DZ1136" s="236"/>
    </row>
    <row r="1137" spans="2:130" x14ac:dyDescent="0.2">
      <c r="B1137" s="236" t="s">
        <v>3424</v>
      </c>
      <c r="C1137" s="236">
        <v>654</v>
      </c>
      <c r="AW1137" s="236"/>
      <c r="AX1137" s="236"/>
      <c r="DY1137" s="236"/>
      <c r="DZ1137" s="236"/>
    </row>
    <row r="1138" spans="2:130" x14ac:dyDescent="0.2">
      <c r="B1138" s="236" t="s">
        <v>3425</v>
      </c>
      <c r="C1138" s="236">
        <v>2475</v>
      </c>
      <c r="AW1138" s="236"/>
      <c r="AX1138" s="236"/>
      <c r="DY1138" s="236"/>
      <c r="DZ1138" s="236"/>
    </row>
    <row r="1139" spans="2:130" x14ac:dyDescent="0.2">
      <c r="B1139" s="236" t="s">
        <v>3426</v>
      </c>
      <c r="C1139" s="236">
        <v>50</v>
      </c>
      <c r="AW1139" s="236"/>
      <c r="AX1139" s="236"/>
      <c r="DY1139" s="236"/>
      <c r="DZ1139" s="236"/>
    </row>
    <row r="1140" spans="2:130" x14ac:dyDescent="0.2">
      <c r="B1140" s="236" t="s">
        <v>3427</v>
      </c>
      <c r="C1140" s="236">
        <v>240</v>
      </c>
      <c r="AW1140" s="236"/>
      <c r="AX1140" s="236"/>
      <c r="DY1140" s="236"/>
      <c r="DZ1140" s="236"/>
    </row>
    <row r="1141" spans="2:130" x14ac:dyDescent="0.2">
      <c r="B1141" s="236" t="s">
        <v>3428</v>
      </c>
      <c r="C1141" s="236">
        <v>121</v>
      </c>
      <c r="AW1141" s="236"/>
      <c r="AX1141" s="236"/>
      <c r="DY1141" s="236"/>
      <c r="DZ1141" s="236"/>
    </row>
    <row r="1142" spans="2:130" x14ac:dyDescent="0.2">
      <c r="B1142" s="236" t="s">
        <v>3429</v>
      </c>
      <c r="C1142" s="236">
        <v>672</v>
      </c>
      <c r="AW1142" s="236"/>
      <c r="AX1142" s="236"/>
      <c r="DY1142" s="236"/>
      <c r="DZ1142" s="236"/>
    </row>
    <row r="1143" spans="2:130" x14ac:dyDescent="0.2">
      <c r="B1143" s="236" t="s">
        <v>3430</v>
      </c>
      <c r="C1143" s="236">
        <v>2105</v>
      </c>
      <c r="AW1143" s="236"/>
      <c r="AX1143" s="236"/>
      <c r="DY1143" s="236"/>
      <c r="DZ1143" s="236"/>
    </row>
    <row r="1144" spans="2:130" x14ac:dyDescent="0.2">
      <c r="B1144" s="236" t="s">
        <v>3431</v>
      </c>
      <c r="C1144" s="236">
        <v>1810</v>
      </c>
      <c r="AW1144" s="236"/>
      <c r="AX1144" s="236"/>
      <c r="DY1144" s="236"/>
      <c r="DZ1144" s="236"/>
    </row>
    <row r="1145" spans="2:130" x14ac:dyDescent="0.2">
      <c r="B1145" s="236" t="s">
        <v>3432</v>
      </c>
      <c r="C1145" s="236">
        <v>2552</v>
      </c>
      <c r="AW1145" s="236"/>
      <c r="AX1145" s="236"/>
      <c r="DY1145" s="236"/>
      <c r="DZ1145" s="236"/>
    </row>
    <row r="1146" spans="2:130" x14ac:dyDescent="0.2">
      <c r="B1146" s="236" t="s">
        <v>3433</v>
      </c>
      <c r="C1146" s="236">
        <v>2534</v>
      </c>
      <c r="AW1146" s="236"/>
      <c r="AX1146" s="236"/>
      <c r="DY1146" s="236"/>
      <c r="DZ1146" s="236"/>
    </row>
    <row r="1147" spans="2:130" x14ac:dyDescent="0.2">
      <c r="B1147" s="236" t="s">
        <v>3434</v>
      </c>
      <c r="C1147" s="236">
        <v>269</v>
      </c>
      <c r="AW1147" s="236"/>
      <c r="AX1147" s="236"/>
      <c r="DY1147" s="236"/>
      <c r="DZ1147" s="236"/>
    </row>
    <row r="1148" spans="2:130" x14ac:dyDescent="0.2">
      <c r="B1148" s="236" t="s">
        <v>3435</v>
      </c>
      <c r="C1148" s="236">
        <v>2312</v>
      </c>
      <c r="AW1148" s="236"/>
      <c r="AX1148" s="236"/>
      <c r="DY1148" s="236"/>
      <c r="DZ1148" s="236"/>
    </row>
    <row r="1149" spans="2:130" x14ac:dyDescent="0.2">
      <c r="B1149" s="236" t="s">
        <v>3436</v>
      </c>
      <c r="C1149" s="236">
        <v>1904</v>
      </c>
      <c r="AW1149" s="236"/>
      <c r="AX1149" s="236"/>
      <c r="DY1149" s="236"/>
      <c r="DZ1149" s="236"/>
    </row>
    <row r="1150" spans="2:130" x14ac:dyDescent="0.2">
      <c r="B1150" s="236" t="s">
        <v>3437</v>
      </c>
      <c r="C1150" s="236">
        <v>40</v>
      </c>
      <c r="AW1150" s="236"/>
      <c r="AX1150" s="236"/>
      <c r="DY1150" s="236"/>
      <c r="DZ1150" s="236"/>
    </row>
    <row r="1151" spans="2:130" x14ac:dyDescent="0.2">
      <c r="B1151" s="236" t="s">
        <v>3438</v>
      </c>
      <c r="C1151" s="236">
        <v>2383</v>
      </c>
      <c r="AW1151" s="236"/>
      <c r="AX1151" s="236"/>
      <c r="DY1151" s="236"/>
      <c r="DZ1151" s="236"/>
    </row>
    <row r="1152" spans="2:130" x14ac:dyDescent="0.2">
      <c r="B1152" s="236" t="s">
        <v>3439</v>
      </c>
      <c r="C1152" s="236">
        <v>2241</v>
      </c>
      <c r="AW1152" s="236"/>
      <c r="AX1152" s="236"/>
      <c r="DY1152" s="236"/>
      <c r="DZ1152" s="236"/>
    </row>
    <row r="1153" spans="2:130" x14ac:dyDescent="0.2">
      <c r="B1153" s="236" t="s">
        <v>3440</v>
      </c>
      <c r="C1153" s="236">
        <v>628</v>
      </c>
      <c r="AW1153" s="236"/>
      <c r="AX1153" s="236"/>
      <c r="DY1153" s="236"/>
      <c r="DZ1153" s="236"/>
    </row>
    <row r="1154" spans="2:130" x14ac:dyDescent="0.2">
      <c r="B1154" s="236" t="s">
        <v>3441</v>
      </c>
      <c r="C1154" s="236">
        <v>353</v>
      </c>
      <c r="AW1154" s="236"/>
      <c r="AX1154" s="236"/>
      <c r="DY1154" s="236"/>
      <c r="DZ1154" s="236"/>
    </row>
    <row r="1155" spans="2:130" x14ac:dyDescent="0.2">
      <c r="B1155" s="236" t="s">
        <v>3442</v>
      </c>
      <c r="C1155" s="236">
        <v>1749</v>
      </c>
      <c r="AW1155" s="236"/>
      <c r="AX1155" s="236"/>
      <c r="DY1155" s="236"/>
      <c r="DZ1155" s="236"/>
    </row>
    <row r="1156" spans="2:130" x14ac:dyDescent="0.2">
      <c r="B1156" s="236" t="s">
        <v>3443</v>
      </c>
      <c r="C1156" s="236">
        <v>707</v>
      </c>
      <c r="AW1156" s="236"/>
      <c r="AX1156" s="236"/>
      <c r="DY1156" s="236"/>
      <c r="DZ1156" s="236"/>
    </row>
    <row r="1157" spans="2:130" x14ac:dyDescent="0.2">
      <c r="B1157" s="236" t="s">
        <v>3444</v>
      </c>
      <c r="C1157" s="236">
        <v>2266</v>
      </c>
      <c r="AW1157" s="236"/>
      <c r="AX1157" s="236"/>
      <c r="DY1157" s="236"/>
      <c r="DZ1157" s="236"/>
    </row>
    <row r="1158" spans="2:130" x14ac:dyDescent="0.2">
      <c r="B1158" s="236" t="s">
        <v>3445</v>
      </c>
      <c r="C1158" s="236">
        <v>2265</v>
      </c>
      <c r="AW1158" s="236"/>
      <c r="AX1158" s="236"/>
      <c r="DY1158" s="236"/>
      <c r="DZ1158" s="236"/>
    </row>
    <row r="1159" spans="2:130" x14ac:dyDescent="0.2">
      <c r="B1159" s="236" t="s">
        <v>3446</v>
      </c>
      <c r="C1159" s="236">
        <v>2342</v>
      </c>
      <c r="AW1159" s="236"/>
      <c r="AX1159" s="236"/>
      <c r="DY1159" s="236"/>
      <c r="DZ1159" s="236"/>
    </row>
    <row r="1160" spans="2:130" x14ac:dyDescent="0.2">
      <c r="B1160" s="236" t="s">
        <v>3447</v>
      </c>
      <c r="C1160" s="236">
        <v>2264</v>
      </c>
      <c r="AW1160" s="236"/>
      <c r="AX1160" s="236"/>
      <c r="DY1160" s="236"/>
      <c r="DZ1160" s="236"/>
    </row>
    <row r="1161" spans="2:130" x14ac:dyDescent="0.2">
      <c r="B1161" s="236" t="s">
        <v>3448</v>
      </c>
      <c r="C1161" s="236">
        <v>2419</v>
      </c>
      <c r="AW1161" s="236"/>
      <c r="AX1161" s="236"/>
      <c r="DY1161" s="236"/>
      <c r="DZ1161" s="236"/>
    </row>
    <row r="1162" spans="2:130" x14ac:dyDescent="0.2">
      <c r="B1162" s="236" t="s">
        <v>3449</v>
      </c>
      <c r="C1162" s="236">
        <v>2267</v>
      </c>
      <c r="AW1162" s="236"/>
      <c r="AX1162" s="236"/>
      <c r="DY1162" s="236"/>
      <c r="DZ1162" s="236"/>
    </row>
    <row r="1163" spans="2:130" x14ac:dyDescent="0.2">
      <c r="B1163" s="236" t="s">
        <v>3450</v>
      </c>
      <c r="C1163" s="236">
        <v>2420</v>
      </c>
      <c r="AW1163" s="236"/>
      <c r="AX1163" s="236"/>
      <c r="DY1163" s="236"/>
      <c r="DZ1163" s="236"/>
    </row>
    <row r="1164" spans="2:130" x14ac:dyDescent="0.2">
      <c r="B1164" s="236" t="s">
        <v>3451</v>
      </c>
      <c r="C1164" s="236">
        <v>2268</v>
      </c>
      <c r="AW1164" s="236"/>
      <c r="AX1164" s="236"/>
      <c r="DY1164" s="236"/>
      <c r="DZ1164" s="236"/>
    </row>
    <row r="1165" spans="2:130" x14ac:dyDescent="0.2">
      <c r="B1165" s="236" t="s">
        <v>3452</v>
      </c>
      <c r="C1165" s="236">
        <v>2405</v>
      </c>
      <c r="AW1165" s="236"/>
      <c r="AX1165" s="236"/>
      <c r="DY1165" s="236"/>
      <c r="DZ1165" s="236"/>
    </row>
    <row r="1166" spans="2:130" x14ac:dyDescent="0.2">
      <c r="B1166" s="236" t="s">
        <v>3453</v>
      </c>
      <c r="C1166" s="236">
        <v>2269</v>
      </c>
      <c r="AW1166" s="236"/>
      <c r="AX1166" s="236"/>
      <c r="DY1166" s="236"/>
      <c r="DZ1166" s="236"/>
    </row>
    <row r="1167" spans="2:130" x14ac:dyDescent="0.2">
      <c r="B1167" s="236" t="s">
        <v>3454</v>
      </c>
      <c r="C1167" s="236">
        <v>2421</v>
      </c>
      <c r="AW1167" s="236"/>
      <c r="AX1167" s="236"/>
      <c r="DY1167" s="236"/>
      <c r="DZ1167" s="236"/>
    </row>
    <row r="1168" spans="2:130" x14ac:dyDescent="0.2">
      <c r="B1168" s="236" t="s">
        <v>3455</v>
      </c>
      <c r="C1168" s="236">
        <v>2270</v>
      </c>
      <c r="AW1168" s="236"/>
      <c r="AX1168" s="236"/>
      <c r="DY1168" s="236"/>
      <c r="DZ1168" s="236"/>
    </row>
    <row r="1169" spans="2:130" x14ac:dyDescent="0.2">
      <c r="B1169" s="236" t="s">
        <v>3456</v>
      </c>
      <c r="C1169" s="236">
        <v>2422</v>
      </c>
      <c r="AW1169" s="236"/>
      <c r="AX1169" s="236"/>
      <c r="DY1169" s="236"/>
      <c r="DZ1169" s="236"/>
    </row>
    <row r="1170" spans="2:130" x14ac:dyDescent="0.2">
      <c r="B1170" s="236" t="s">
        <v>3457</v>
      </c>
      <c r="C1170" s="236">
        <v>2043</v>
      </c>
      <c r="AW1170" s="236"/>
      <c r="AX1170" s="236"/>
      <c r="DY1170" s="236"/>
      <c r="DZ1170" s="236"/>
    </row>
    <row r="1171" spans="2:130" x14ac:dyDescent="0.2">
      <c r="B1171" s="236" t="s">
        <v>3458</v>
      </c>
      <c r="C1171" s="236">
        <v>2300</v>
      </c>
      <c r="AW1171" s="236"/>
      <c r="AX1171" s="236"/>
      <c r="DY1171" s="236"/>
      <c r="DZ1171" s="236"/>
    </row>
    <row r="1172" spans="2:130" x14ac:dyDescent="0.2">
      <c r="B1172" s="236" t="s">
        <v>3459</v>
      </c>
      <c r="C1172" s="236">
        <v>608</v>
      </c>
      <c r="AW1172" s="236"/>
      <c r="AX1172" s="236"/>
      <c r="DY1172" s="236"/>
      <c r="DZ1172" s="236"/>
    </row>
    <row r="1173" spans="2:130" x14ac:dyDescent="0.2">
      <c r="B1173" s="236" t="s">
        <v>3460</v>
      </c>
      <c r="C1173" s="236">
        <v>1651</v>
      </c>
      <c r="AW1173" s="236"/>
      <c r="AX1173" s="236"/>
      <c r="DY1173" s="236"/>
      <c r="DZ1173" s="236"/>
    </row>
    <row r="1174" spans="2:130" x14ac:dyDescent="0.2">
      <c r="B1174" s="236" t="s">
        <v>3461</v>
      </c>
      <c r="C1174" s="236">
        <v>403</v>
      </c>
      <c r="AW1174" s="236"/>
      <c r="AX1174" s="236"/>
      <c r="DY1174" s="236"/>
      <c r="DZ1174" s="236"/>
    </row>
    <row r="1175" spans="2:130" x14ac:dyDescent="0.2">
      <c r="B1175" s="236" t="s">
        <v>3462</v>
      </c>
      <c r="C1175" s="236">
        <v>1364</v>
      </c>
      <c r="AW1175" s="236"/>
      <c r="AX1175" s="236"/>
      <c r="DY1175" s="236"/>
      <c r="DZ1175" s="236"/>
    </row>
    <row r="1176" spans="2:130" x14ac:dyDescent="0.2">
      <c r="B1176" s="236" t="s">
        <v>3463</v>
      </c>
      <c r="C1176" s="236">
        <v>149</v>
      </c>
      <c r="AW1176" s="236"/>
      <c r="AX1176" s="236"/>
      <c r="DY1176" s="236"/>
      <c r="DZ1176" s="236"/>
    </row>
    <row r="1177" spans="2:130" x14ac:dyDescent="0.2">
      <c r="B1177" s="236" t="s">
        <v>3464</v>
      </c>
      <c r="C1177" s="236">
        <v>104</v>
      </c>
      <c r="AW1177" s="236"/>
      <c r="AX1177" s="236"/>
      <c r="DY1177" s="236"/>
      <c r="DZ1177" s="236"/>
    </row>
    <row r="1178" spans="2:130" x14ac:dyDescent="0.2">
      <c r="B1178" s="236" t="s">
        <v>3465</v>
      </c>
      <c r="C1178" s="236">
        <v>1805</v>
      </c>
      <c r="AW1178" s="236"/>
      <c r="AX1178" s="236"/>
      <c r="DY1178" s="236"/>
      <c r="DZ1178" s="236"/>
    </row>
    <row r="1179" spans="2:130" x14ac:dyDescent="0.2">
      <c r="B1179" s="236" t="s">
        <v>3466</v>
      </c>
      <c r="C1179" s="236">
        <v>1962</v>
      </c>
      <c r="AW1179" s="236"/>
      <c r="AX1179" s="236"/>
      <c r="DY1179" s="236"/>
      <c r="DZ1179" s="236"/>
    </row>
    <row r="1180" spans="2:130" x14ac:dyDescent="0.2">
      <c r="B1180" s="236" t="s">
        <v>3467</v>
      </c>
      <c r="C1180" s="236">
        <v>613</v>
      </c>
      <c r="AW1180" s="236"/>
      <c r="AX1180" s="236"/>
      <c r="DY1180" s="236"/>
      <c r="DZ1180" s="236"/>
    </row>
    <row r="1181" spans="2:130" x14ac:dyDescent="0.2">
      <c r="B1181" s="236" t="s">
        <v>3468</v>
      </c>
      <c r="C1181" s="236">
        <v>126</v>
      </c>
      <c r="AW1181" s="236"/>
      <c r="AX1181" s="236"/>
      <c r="DY1181" s="236"/>
      <c r="DZ1181" s="236"/>
    </row>
    <row r="1182" spans="2:130" x14ac:dyDescent="0.2">
      <c r="B1182" s="236" t="s">
        <v>3469</v>
      </c>
      <c r="C1182" s="236">
        <v>1312</v>
      </c>
      <c r="AW1182" s="236"/>
      <c r="AX1182" s="236"/>
      <c r="DY1182" s="236"/>
      <c r="DZ1182" s="236"/>
    </row>
    <row r="1183" spans="2:130" x14ac:dyDescent="0.2">
      <c r="B1183" s="236" t="s">
        <v>3470</v>
      </c>
      <c r="C1183" s="236">
        <v>1616</v>
      </c>
      <c r="AW1183" s="236"/>
      <c r="AX1183" s="236"/>
      <c r="DY1183" s="236"/>
      <c r="DZ1183" s="236"/>
    </row>
    <row r="1184" spans="2:130" x14ac:dyDescent="0.2">
      <c r="B1184" s="236" t="s">
        <v>3471</v>
      </c>
      <c r="C1184" s="236">
        <v>1902</v>
      </c>
      <c r="AW1184" s="236"/>
      <c r="AX1184" s="236"/>
      <c r="DY1184" s="236"/>
      <c r="DZ1184" s="236"/>
    </row>
    <row r="1185" spans="2:130" x14ac:dyDescent="0.2">
      <c r="B1185" s="236" t="s">
        <v>3472</v>
      </c>
      <c r="C1185" s="236">
        <v>2324</v>
      </c>
      <c r="AW1185" s="236"/>
      <c r="AX1185" s="236"/>
      <c r="DY1185" s="236"/>
      <c r="DZ1185" s="236"/>
    </row>
    <row r="1186" spans="2:130" x14ac:dyDescent="0.2">
      <c r="B1186" s="236" t="s">
        <v>3473</v>
      </c>
      <c r="C1186" s="236">
        <v>2536</v>
      </c>
      <c r="AW1186" s="236"/>
      <c r="AX1186" s="236"/>
      <c r="DY1186" s="236"/>
      <c r="DZ1186" s="236"/>
    </row>
    <row r="1187" spans="2:130" x14ac:dyDescent="0.2">
      <c r="B1187" s="236" t="s">
        <v>3474</v>
      </c>
      <c r="C1187" s="236">
        <v>938</v>
      </c>
      <c r="AW1187" s="236"/>
      <c r="AX1187" s="236"/>
      <c r="DY1187" s="236"/>
      <c r="DZ1187" s="236"/>
    </row>
    <row r="1188" spans="2:130" x14ac:dyDescent="0.2">
      <c r="B1188" s="236" t="s">
        <v>3475</v>
      </c>
      <c r="C1188" s="236">
        <v>1318</v>
      </c>
      <c r="AW1188" s="236"/>
      <c r="AX1188" s="236"/>
      <c r="DY1188" s="236"/>
      <c r="DZ1188" s="236"/>
    </row>
    <row r="1189" spans="2:130" x14ac:dyDescent="0.2">
      <c r="B1189" s="236" t="s">
        <v>3476</v>
      </c>
      <c r="C1189" s="236">
        <v>830</v>
      </c>
      <c r="AW1189" s="236"/>
      <c r="AX1189" s="236"/>
      <c r="DY1189" s="236"/>
      <c r="DZ1189" s="236"/>
    </row>
    <row r="1190" spans="2:130" x14ac:dyDescent="0.2">
      <c r="B1190" s="236" t="s">
        <v>3477</v>
      </c>
      <c r="C1190" s="236">
        <v>1653</v>
      </c>
      <c r="AW1190" s="236"/>
      <c r="AX1190" s="236"/>
      <c r="DY1190" s="236"/>
      <c r="DZ1190" s="236"/>
    </row>
    <row r="1191" spans="2:130" x14ac:dyDescent="0.2">
      <c r="B1191" s="236" t="s">
        <v>3478</v>
      </c>
      <c r="C1191" s="236">
        <v>1654</v>
      </c>
      <c r="AW1191" s="236"/>
      <c r="AX1191" s="236"/>
      <c r="DY1191" s="236"/>
      <c r="DZ1191" s="236"/>
    </row>
    <row r="1192" spans="2:130" x14ac:dyDescent="0.2">
      <c r="B1192" s="236" t="s">
        <v>3479</v>
      </c>
      <c r="C1192" s="236">
        <v>2544</v>
      </c>
      <c r="AW1192" s="236"/>
      <c r="AX1192" s="236"/>
      <c r="DY1192" s="236"/>
      <c r="DZ1192" s="236"/>
    </row>
    <row r="1193" spans="2:130" x14ac:dyDescent="0.2">
      <c r="B1193" s="236" t="s">
        <v>3480</v>
      </c>
      <c r="C1193" s="236">
        <v>1226</v>
      </c>
      <c r="AW1193" s="236"/>
      <c r="AX1193" s="236"/>
      <c r="DY1193" s="236"/>
      <c r="DZ1193" s="236"/>
    </row>
    <row r="1194" spans="2:130" x14ac:dyDescent="0.2">
      <c r="B1194" s="236" t="s">
        <v>3481</v>
      </c>
      <c r="C1194" s="236">
        <v>2044</v>
      </c>
      <c r="AW1194" s="236"/>
      <c r="AX1194" s="236"/>
      <c r="DY1194" s="236"/>
      <c r="DZ1194" s="236"/>
    </row>
    <row r="1195" spans="2:130" x14ac:dyDescent="0.2">
      <c r="B1195" s="236" t="s">
        <v>3482</v>
      </c>
      <c r="C1195" s="236">
        <v>2177</v>
      </c>
      <c r="AW1195" s="236"/>
      <c r="AX1195" s="236"/>
      <c r="DY1195" s="236"/>
      <c r="DZ1195" s="236"/>
    </row>
    <row r="1196" spans="2:130" x14ac:dyDescent="0.2">
      <c r="B1196" s="236" t="s">
        <v>3483</v>
      </c>
      <c r="C1196" s="236">
        <v>2531</v>
      </c>
      <c r="AW1196" s="236"/>
      <c r="AX1196" s="236"/>
      <c r="DY1196" s="236"/>
      <c r="DZ1196" s="236"/>
    </row>
    <row r="1197" spans="2:130" x14ac:dyDescent="0.2">
      <c r="B1197" s="236" t="s">
        <v>3484</v>
      </c>
      <c r="C1197" s="236">
        <v>2532</v>
      </c>
      <c r="AW1197" s="236"/>
      <c r="AX1197" s="236"/>
      <c r="DY1197" s="236"/>
      <c r="DZ1197" s="236"/>
    </row>
    <row r="1198" spans="2:130" x14ac:dyDescent="0.2">
      <c r="B1198" s="236" t="s">
        <v>3485</v>
      </c>
      <c r="C1198" s="236">
        <v>1750</v>
      </c>
      <c r="AW1198" s="236"/>
      <c r="AX1198" s="236"/>
      <c r="DY1198" s="236"/>
      <c r="DZ1198" s="236"/>
    </row>
    <row r="1199" spans="2:130" x14ac:dyDescent="0.2">
      <c r="B1199" s="236" t="s">
        <v>3486</v>
      </c>
      <c r="C1199" s="236">
        <v>273</v>
      </c>
      <c r="AW1199" s="236"/>
      <c r="AX1199" s="236"/>
      <c r="DY1199" s="236"/>
      <c r="DZ1199" s="236"/>
    </row>
    <row r="1200" spans="2:130" x14ac:dyDescent="0.2">
      <c r="B1200" s="236" t="s">
        <v>3487</v>
      </c>
      <c r="C1200" s="236">
        <v>193</v>
      </c>
      <c r="AW1200" s="236"/>
      <c r="AX1200" s="236"/>
      <c r="DY1200" s="236"/>
      <c r="DZ1200" s="236"/>
    </row>
    <row r="1201" spans="2:130" x14ac:dyDescent="0.2">
      <c r="B1201" s="236" t="s">
        <v>3488</v>
      </c>
      <c r="C1201" s="236">
        <v>1891</v>
      </c>
      <c r="AW1201" s="236"/>
      <c r="AX1201" s="236"/>
      <c r="DY1201" s="236"/>
      <c r="DZ1201" s="236"/>
    </row>
    <row r="1202" spans="2:130" x14ac:dyDescent="0.2">
      <c r="B1202" s="236" t="s">
        <v>3489</v>
      </c>
      <c r="C1202" s="236">
        <v>2185</v>
      </c>
      <c r="AW1202" s="236"/>
      <c r="AX1202" s="236"/>
      <c r="DY1202" s="236"/>
      <c r="DZ1202" s="236"/>
    </row>
    <row r="1203" spans="2:130" x14ac:dyDescent="0.2">
      <c r="B1203" s="236" t="s">
        <v>3490</v>
      </c>
      <c r="C1203" s="236">
        <v>2334</v>
      </c>
      <c r="AW1203" s="236"/>
      <c r="AX1203" s="236"/>
      <c r="DY1203" s="236"/>
      <c r="DZ1203" s="236"/>
    </row>
    <row r="1204" spans="2:130" x14ac:dyDescent="0.2">
      <c r="B1204" s="236" t="s">
        <v>3491</v>
      </c>
      <c r="C1204" s="236">
        <v>309</v>
      </c>
      <c r="AW1204" s="236"/>
      <c r="AX1204" s="236"/>
      <c r="DY1204" s="236"/>
      <c r="DZ1204" s="236"/>
    </row>
    <row r="1205" spans="2:130" x14ac:dyDescent="0.2">
      <c r="B1205" s="236" t="s">
        <v>3492</v>
      </c>
      <c r="C1205" s="236">
        <v>2129</v>
      </c>
      <c r="AW1205" s="236"/>
      <c r="AX1205" s="236"/>
      <c r="DY1205" s="236"/>
      <c r="DZ1205" s="236"/>
    </row>
    <row r="1206" spans="2:130" x14ac:dyDescent="0.2">
      <c r="B1206" s="236" t="s">
        <v>3493</v>
      </c>
      <c r="C1206" s="236">
        <v>773</v>
      </c>
      <c r="AW1206" s="236"/>
      <c r="AX1206" s="236"/>
      <c r="DY1206" s="236"/>
      <c r="DZ1206" s="236"/>
    </row>
    <row r="1207" spans="2:130" x14ac:dyDescent="0.2">
      <c r="B1207" s="236" t="s">
        <v>3494</v>
      </c>
      <c r="C1207" s="236">
        <v>2516</v>
      </c>
      <c r="AW1207" s="236"/>
      <c r="AX1207" s="236"/>
      <c r="DY1207" s="236"/>
      <c r="DZ1207" s="236"/>
    </row>
    <row r="1208" spans="2:130" x14ac:dyDescent="0.2">
      <c r="B1208" s="236" t="s">
        <v>3495</v>
      </c>
      <c r="C1208" s="236">
        <v>1004</v>
      </c>
      <c r="AW1208" s="236"/>
      <c r="AX1208" s="236"/>
      <c r="DY1208" s="236"/>
      <c r="DZ1208" s="236"/>
    </row>
    <row r="1209" spans="2:130" x14ac:dyDescent="0.2">
      <c r="B1209" s="236" t="s">
        <v>3496</v>
      </c>
      <c r="C1209" s="236">
        <v>1946</v>
      </c>
      <c r="AW1209" s="236"/>
      <c r="AX1209" s="236"/>
      <c r="DY1209" s="236"/>
      <c r="DZ1209" s="236"/>
    </row>
    <row r="1210" spans="2:130" x14ac:dyDescent="0.2">
      <c r="B1210" s="236" t="s">
        <v>3497</v>
      </c>
      <c r="C1210" s="236">
        <v>1861</v>
      </c>
      <c r="AW1210" s="236"/>
      <c r="AX1210" s="236"/>
      <c r="DY1210" s="236"/>
      <c r="DZ1210" s="236"/>
    </row>
    <row r="1211" spans="2:130" x14ac:dyDescent="0.2">
      <c r="B1211" s="236" t="s">
        <v>3498</v>
      </c>
      <c r="C1211" s="236">
        <v>1784</v>
      </c>
      <c r="AW1211" s="236"/>
      <c r="AX1211" s="236"/>
      <c r="DY1211" s="236"/>
      <c r="DZ1211" s="236"/>
    </row>
    <row r="1212" spans="2:130" x14ac:dyDescent="0.2">
      <c r="B1212" s="236" t="s">
        <v>3499</v>
      </c>
      <c r="C1212" s="236">
        <v>610</v>
      </c>
      <c r="AW1212" s="236"/>
      <c r="AX1212" s="236"/>
      <c r="DY1212" s="236"/>
      <c r="DZ1212" s="236"/>
    </row>
    <row r="1213" spans="2:130" x14ac:dyDescent="0.2">
      <c r="B1213" s="236" t="s">
        <v>3500</v>
      </c>
      <c r="C1213" s="236">
        <v>512</v>
      </c>
      <c r="AW1213" s="236"/>
      <c r="AX1213" s="236"/>
      <c r="DY1213" s="236"/>
      <c r="DZ1213" s="236"/>
    </row>
    <row r="1214" spans="2:130" x14ac:dyDescent="0.2">
      <c r="B1214" s="236" t="s">
        <v>3501</v>
      </c>
      <c r="C1214" s="236">
        <v>2103</v>
      </c>
      <c r="AW1214" s="236"/>
      <c r="AX1214" s="236"/>
      <c r="DY1214" s="236"/>
      <c r="DZ1214" s="236"/>
    </row>
    <row r="1215" spans="2:130" x14ac:dyDescent="0.2">
      <c r="B1215" s="236" t="s">
        <v>3502</v>
      </c>
      <c r="C1215" s="236">
        <v>1919</v>
      </c>
      <c r="AW1215" s="236"/>
      <c r="AX1215" s="236"/>
      <c r="DY1215" s="236"/>
      <c r="DZ1215" s="236"/>
    </row>
    <row r="1216" spans="2:130" x14ac:dyDescent="0.2">
      <c r="B1216" s="236" t="s">
        <v>3503</v>
      </c>
      <c r="C1216" s="236">
        <v>1722</v>
      </c>
      <c r="AW1216" s="236"/>
      <c r="AX1216" s="236"/>
      <c r="DY1216" s="236"/>
      <c r="DZ1216" s="236"/>
    </row>
    <row r="1217" spans="2:130" x14ac:dyDescent="0.2">
      <c r="B1217" s="236" t="s">
        <v>3504</v>
      </c>
      <c r="C1217" s="236">
        <v>402</v>
      </c>
      <c r="AW1217" s="236"/>
      <c r="AX1217" s="236"/>
      <c r="DY1217" s="236"/>
      <c r="DZ1217" s="236"/>
    </row>
    <row r="1218" spans="2:130" x14ac:dyDescent="0.2">
      <c r="B1218" s="236" t="s">
        <v>3505</v>
      </c>
      <c r="C1218" s="236">
        <v>419</v>
      </c>
      <c r="AW1218" s="236"/>
      <c r="AX1218" s="236"/>
      <c r="DY1218" s="236"/>
      <c r="DZ1218" s="236"/>
    </row>
    <row r="1219" spans="2:130" x14ac:dyDescent="0.2">
      <c r="B1219" s="236" t="s">
        <v>3506</v>
      </c>
      <c r="C1219" s="236">
        <v>1656</v>
      </c>
      <c r="AW1219" s="236"/>
      <c r="AX1219" s="236"/>
      <c r="DY1219" s="236"/>
      <c r="DZ1219" s="236"/>
    </row>
    <row r="1220" spans="2:130" x14ac:dyDescent="0.2">
      <c r="B1220" s="236" t="s">
        <v>3507</v>
      </c>
      <c r="C1220" s="236">
        <v>1709</v>
      </c>
      <c r="AW1220" s="236"/>
      <c r="AX1220" s="236"/>
      <c r="DY1220" s="236"/>
      <c r="DZ1220" s="236"/>
    </row>
    <row r="1221" spans="2:130" x14ac:dyDescent="0.2">
      <c r="B1221" s="236" t="s">
        <v>3508</v>
      </c>
      <c r="C1221" s="236">
        <v>2344</v>
      </c>
      <c r="AW1221" s="236"/>
      <c r="AX1221" s="236"/>
      <c r="DY1221" s="236"/>
      <c r="DZ1221" s="236"/>
    </row>
    <row r="1222" spans="2:130" x14ac:dyDescent="0.2">
      <c r="B1222" s="236" t="s">
        <v>3509</v>
      </c>
      <c r="C1222" s="236">
        <v>2589</v>
      </c>
      <c r="AW1222" s="236"/>
      <c r="AX1222" s="236"/>
      <c r="DY1222" s="236"/>
      <c r="DZ1222" s="236"/>
    </row>
    <row r="1223" spans="2:130" x14ac:dyDescent="0.2">
      <c r="B1223" s="236" t="s">
        <v>3510</v>
      </c>
      <c r="C1223" s="236">
        <v>2570</v>
      </c>
      <c r="AW1223" s="236"/>
      <c r="AX1223" s="236"/>
      <c r="DY1223" s="236"/>
      <c r="DZ1223" s="236"/>
    </row>
    <row r="1224" spans="2:130" x14ac:dyDescent="0.2">
      <c r="B1224" s="236" t="s">
        <v>3511</v>
      </c>
      <c r="C1224" s="236">
        <v>2178</v>
      </c>
      <c r="AW1224" s="236"/>
      <c r="AX1224" s="236"/>
      <c r="DY1224" s="236"/>
      <c r="DZ1224" s="236"/>
    </row>
    <row r="1225" spans="2:130" x14ac:dyDescent="0.2">
      <c r="B1225" s="236" t="s">
        <v>3512</v>
      </c>
      <c r="C1225" s="236">
        <v>1000</v>
      </c>
      <c r="AW1225" s="236"/>
      <c r="AX1225" s="236"/>
      <c r="DY1225" s="236"/>
      <c r="DZ1225" s="236"/>
    </row>
    <row r="1226" spans="2:130" x14ac:dyDescent="0.2">
      <c r="B1226" s="236" t="s">
        <v>3513</v>
      </c>
      <c r="C1226" s="236">
        <v>2123</v>
      </c>
      <c r="AW1226" s="236"/>
      <c r="AX1226" s="236"/>
      <c r="DY1226" s="236"/>
      <c r="DZ1226" s="236"/>
    </row>
    <row r="1227" spans="2:130" x14ac:dyDescent="0.2">
      <c r="B1227" s="236" t="s">
        <v>3514</v>
      </c>
      <c r="C1227" s="236">
        <v>2124</v>
      </c>
      <c r="AW1227" s="236"/>
      <c r="AX1227" s="236"/>
      <c r="DY1227" s="236"/>
      <c r="DZ1227" s="236"/>
    </row>
    <row r="1228" spans="2:130" x14ac:dyDescent="0.2">
      <c r="B1228" s="236" t="s">
        <v>3515</v>
      </c>
      <c r="C1228" s="236">
        <v>2125</v>
      </c>
      <c r="AW1228" s="236"/>
      <c r="AX1228" s="236"/>
      <c r="DY1228" s="236"/>
      <c r="DZ1228" s="236"/>
    </row>
    <row r="1229" spans="2:130" x14ac:dyDescent="0.2">
      <c r="B1229" s="236" t="s">
        <v>3516</v>
      </c>
      <c r="C1229" s="236">
        <v>179</v>
      </c>
      <c r="AW1229" s="236"/>
      <c r="AX1229" s="236"/>
      <c r="DY1229" s="236"/>
      <c r="DZ1229" s="236"/>
    </row>
    <row r="1230" spans="2:130" x14ac:dyDescent="0.2">
      <c r="B1230" s="236" t="s">
        <v>3517</v>
      </c>
      <c r="C1230" s="236">
        <v>401</v>
      </c>
      <c r="AW1230" s="236"/>
      <c r="AX1230" s="236"/>
      <c r="DY1230" s="236"/>
      <c r="DZ1230" s="236"/>
    </row>
    <row r="1231" spans="2:130" x14ac:dyDescent="0.2">
      <c r="B1231" s="236" t="s">
        <v>3518</v>
      </c>
      <c r="C1231" s="236">
        <v>418</v>
      </c>
      <c r="AW1231" s="236"/>
      <c r="AX1231" s="236"/>
      <c r="DY1231" s="236"/>
      <c r="DZ1231" s="236"/>
    </row>
    <row r="1232" spans="2:130" x14ac:dyDescent="0.2">
      <c r="B1232" s="236" t="s">
        <v>3519</v>
      </c>
      <c r="C1232" s="236">
        <v>2212</v>
      </c>
      <c r="AW1232" s="236"/>
      <c r="AX1232" s="236"/>
      <c r="DY1232" s="236"/>
      <c r="DZ1232" s="236"/>
    </row>
    <row r="1233" spans="2:130" x14ac:dyDescent="0.2">
      <c r="B1233" s="236" t="s">
        <v>3520</v>
      </c>
      <c r="C1233" s="236">
        <v>2384</v>
      </c>
      <c r="AW1233" s="236"/>
      <c r="AX1233" s="236"/>
      <c r="DY1233" s="236"/>
      <c r="DZ1233" s="236"/>
    </row>
    <row r="1234" spans="2:130" x14ac:dyDescent="0.2">
      <c r="B1234" s="236" t="s">
        <v>3521</v>
      </c>
      <c r="C1234" s="236">
        <v>1950</v>
      </c>
      <c r="AW1234" s="236"/>
      <c r="AX1234" s="236"/>
      <c r="DY1234" s="236"/>
      <c r="DZ1234" s="236"/>
    </row>
    <row r="1235" spans="2:130" x14ac:dyDescent="0.2">
      <c r="B1235" s="236" t="s">
        <v>3522</v>
      </c>
      <c r="C1235" s="236">
        <v>2104</v>
      </c>
      <c r="AW1235" s="236"/>
      <c r="AX1235" s="236"/>
      <c r="DY1235" s="236"/>
      <c r="DZ1235" s="236"/>
    </row>
    <row r="1236" spans="2:130" x14ac:dyDescent="0.2">
      <c r="B1236" s="236" t="s">
        <v>3523</v>
      </c>
      <c r="C1236" s="236">
        <v>1930</v>
      </c>
      <c r="AW1236" s="236"/>
      <c r="AX1236" s="236"/>
      <c r="DY1236" s="236"/>
      <c r="DZ1236" s="236"/>
    </row>
    <row r="1237" spans="2:130" x14ac:dyDescent="0.2">
      <c r="B1237" s="236" t="s">
        <v>3524</v>
      </c>
      <c r="C1237" s="236">
        <v>1933</v>
      </c>
      <c r="AW1237" s="236"/>
      <c r="AX1237" s="236"/>
      <c r="DY1237" s="236"/>
      <c r="DZ1237" s="236"/>
    </row>
    <row r="1238" spans="2:130" x14ac:dyDescent="0.2">
      <c r="B1238" s="236" t="s">
        <v>3525</v>
      </c>
      <c r="C1238" s="236">
        <v>1931</v>
      </c>
      <c r="AW1238" s="236"/>
      <c r="AX1238" s="236"/>
      <c r="DY1238" s="236"/>
      <c r="DZ1238" s="236"/>
    </row>
    <row r="1239" spans="2:130" x14ac:dyDescent="0.2">
      <c r="B1239" s="236" t="s">
        <v>3526</v>
      </c>
      <c r="C1239" s="236">
        <v>1970</v>
      </c>
      <c r="AW1239" s="236"/>
      <c r="AX1239" s="236"/>
      <c r="DY1239" s="236"/>
      <c r="DZ1239" s="236"/>
    </row>
    <row r="1240" spans="2:130" x14ac:dyDescent="0.2">
      <c r="B1240" s="236" t="s">
        <v>3527</v>
      </c>
      <c r="C1240" s="236">
        <v>923</v>
      </c>
      <c r="AW1240" s="236"/>
      <c r="AX1240" s="236"/>
      <c r="DY1240" s="236"/>
      <c r="DZ1240" s="236"/>
    </row>
    <row r="1241" spans="2:130" x14ac:dyDescent="0.2">
      <c r="B1241" s="236" t="s">
        <v>3528</v>
      </c>
      <c r="C1241" s="236">
        <v>2240</v>
      </c>
      <c r="AW1241" s="236"/>
      <c r="AX1241" s="236"/>
      <c r="DY1241" s="236"/>
      <c r="DZ1241" s="236"/>
    </row>
    <row r="1242" spans="2:130" x14ac:dyDescent="0.2">
      <c r="B1242" s="236" t="s">
        <v>3529</v>
      </c>
      <c r="C1242" s="236">
        <v>2385</v>
      </c>
      <c r="AW1242" s="236"/>
      <c r="AX1242" s="236"/>
      <c r="DY1242" s="236"/>
      <c r="DZ1242" s="236"/>
    </row>
    <row r="1243" spans="2:130" x14ac:dyDescent="0.2">
      <c r="B1243" s="236" t="s">
        <v>3530</v>
      </c>
      <c r="C1243" s="236">
        <v>2239</v>
      </c>
      <c r="AW1243" s="236"/>
      <c r="AX1243" s="236"/>
      <c r="DY1243" s="236"/>
      <c r="DZ1243" s="236"/>
    </row>
    <row r="1244" spans="2:130" x14ac:dyDescent="0.2">
      <c r="B1244" s="236" t="s">
        <v>3531</v>
      </c>
      <c r="C1244" s="236">
        <v>2386</v>
      </c>
      <c r="AW1244" s="236"/>
      <c r="AX1244" s="236"/>
      <c r="DY1244" s="236"/>
      <c r="DZ1244" s="236"/>
    </row>
    <row r="1245" spans="2:130" x14ac:dyDescent="0.2">
      <c r="B1245" s="236" t="s">
        <v>3532</v>
      </c>
      <c r="C1245" s="236">
        <v>1932</v>
      </c>
      <c r="AW1245" s="236"/>
      <c r="AX1245" s="236"/>
      <c r="DY1245" s="236"/>
      <c r="DZ1245" s="236"/>
    </row>
    <row r="1246" spans="2:130" x14ac:dyDescent="0.2">
      <c r="B1246" s="236" t="s">
        <v>3533</v>
      </c>
      <c r="C1246" s="236">
        <v>1929</v>
      </c>
      <c r="AW1246" s="236"/>
      <c r="AX1246" s="236"/>
      <c r="DY1246" s="236"/>
      <c r="DZ1246" s="236"/>
    </row>
    <row r="1247" spans="2:130" x14ac:dyDescent="0.2">
      <c r="B1247" s="236" t="s">
        <v>3534</v>
      </c>
      <c r="C1247" s="236">
        <v>2614</v>
      </c>
      <c r="AW1247" s="236"/>
      <c r="AX1247" s="236"/>
      <c r="DY1247" s="236"/>
      <c r="DZ1247" s="236"/>
    </row>
    <row r="1248" spans="2:130" x14ac:dyDescent="0.2">
      <c r="B1248" s="236" t="s">
        <v>3535</v>
      </c>
      <c r="C1248" s="236">
        <v>230</v>
      </c>
      <c r="AW1248" s="236"/>
      <c r="AX1248" s="236"/>
      <c r="DY1248" s="236"/>
      <c r="DZ1248" s="236"/>
    </row>
    <row r="1249" spans="2:130" x14ac:dyDescent="0.2">
      <c r="B1249" s="236" t="s">
        <v>3536</v>
      </c>
      <c r="C1249" s="236">
        <v>1906</v>
      </c>
      <c r="AW1249" s="236"/>
      <c r="AX1249" s="236"/>
      <c r="DY1249" s="236"/>
      <c r="DZ1249" s="236"/>
    </row>
    <row r="1250" spans="2:130" x14ac:dyDescent="0.2">
      <c r="B1250" s="236" t="s">
        <v>3537</v>
      </c>
      <c r="C1250" s="236">
        <v>114</v>
      </c>
      <c r="AW1250" s="236"/>
      <c r="AX1250" s="236"/>
      <c r="DY1250" s="236"/>
      <c r="DZ1250" s="236"/>
    </row>
    <row r="1251" spans="2:130" x14ac:dyDescent="0.2">
      <c r="B1251" s="236" t="s">
        <v>3538</v>
      </c>
      <c r="C1251" s="236">
        <v>2507</v>
      </c>
      <c r="AW1251" s="236"/>
      <c r="AX1251" s="236"/>
      <c r="DY1251" s="236"/>
      <c r="DZ1251" s="236"/>
    </row>
    <row r="1252" spans="2:130" x14ac:dyDescent="0.2">
      <c r="B1252" s="236" t="s">
        <v>3539</v>
      </c>
      <c r="C1252" s="236">
        <v>283</v>
      </c>
      <c r="AW1252" s="236"/>
      <c r="AX1252" s="236"/>
      <c r="DY1252" s="236"/>
      <c r="DZ1252" s="236"/>
    </row>
    <row r="1253" spans="2:130" x14ac:dyDescent="0.2">
      <c r="B1253" s="236" t="s">
        <v>3540</v>
      </c>
      <c r="C1253" s="236">
        <v>1582</v>
      </c>
      <c r="AW1253" s="236"/>
      <c r="AX1253" s="236"/>
      <c r="DY1253" s="236"/>
      <c r="DZ1253" s="236"/>
    </row>
    <row r="1254" spans="2:130" x14ac:dyDescent="0.2">
      <c r="B1254" s="236" t="s">
        <v>3541</v>
      </c>
      <c r="C1254" s="236">
        <v>1708</v>
      </c>
      <c r="AW1254" s="236"/>
      <c r="AX1254" s="236"/>
      <c r="DY1254" s="236"/>
      <c r="DZ1254" s="236"/>
    </row>
    <row r="1255" spans="2:130" x14ac:dyDescent="0.2">
      <c r="B1255" s="236" t="s">
        <v>3542</v>
      </c>
      <c r="C1255" s="236">
        <v>1384</v>
      </c>
      <c r="AW1255" s="236"/>
      <c r="AX1255" s="236"/>
      <c r="DY1255" s="236"/>
      <c r="DZ1255" s="236"/>
    </row>
    <row r="1256" spans="2:130" x14ac:dyDescent="0.2">
      <c r="B1256" s="236" t="s">
        <v>3543</v>
      </c>
      <c r="C1256" s="236">
        <v>1381</v>
      </c>
      <c r="AW1256" s="236"/>
      <c r="AX1256" s="236"/>
      <c r="DY1256" s="236"/>
      <c r="DZ1256" s="236"/>
    </row>
    <row r="1257" spans="2:130" x14ac:dyDescent="0.2">
      <c r="B1257" s="236" t="s">
        <v>3544</v>
      </c>
      <c r="C1257" s="236">
        <v>2045</v>
      </c>
      <c r="AW1257" s="236"/>
      <c r="AX1257" s="236"/>
      <c r="DY1257" s="236"/>
      <c r="DZ1257" s="236"/>
    </row>
    <row r="1258" spans="2:130" x14ac:dyDescent="0.2">
      <c r="B1258" s="236" t="s">
        <v>3545</v>
      </c>
      <c r="C1258" s="236">
        <v>1894</v>
      </c>
      <c r="AW1258" s="236"/>
      <c r="AX1258" s="236"/>
      <c r="DY1258" s="236"/>
      <c r="DZ1258" s="236"/>
    </row>
    <row r="1259" spans="2:130" x14ac:dyDescent="0.2">
      <c r="B1259" s="236" t="s">
        <v>3546</v>
      </c>
      <c r="C1259" s="236">
        <v>245</v>
      </c>
      <c r="AW1259" s="236"/>
      <c r="AX1259" s="236"/>
      <c r="DY1259" s="236"/>
      <c r="DZ1259" s="236"/>
    </row>
    <row r="1260" spans="2:130" x14ac:dyDescent="0.2">
      <c r="B1260" s="236" t="s">
        <v>3547</v>
      </c>
      <c r="C1260" s="236">
        <v>183</v>
      </c>
      <c r="AW1260" s="236"/>
      <c r="AX1260" s="236"/>
      <c r="DY1260" s="236"/>
      <c r="DZ1260" s="236"/>
    </row>
    <row r="1261" spans="2:130" x14ac:dyDescent="0.2">
      <c r="B1261" s="236" t="s">
        <v>3548</v>
      </c>
      <c r="C1261" s="236">
        <v>2568</v>
      </c>
      <c r="AW1261" s="236"/>
      <c r="AX1261" s="236"/>
      <c r="DY1261" s="236"/>
      <c r="DZ1261" s="236"/>
    </row>
    <row r="1262" spans="2:130" x14ac:dyDescent="0.2">
      <c r="B1262" s="236" t="s">
        <v>3549</v>
      </c>
      <c r="C1262" s="236">
        <v>1353</v>
      </c>
      <c r="AW1262" s="236"/>
      <c r="AX1262" s="236"/>
      <c r="DY1262" s="236"/>
      <c r="DZ1262" s="236"/>
    </row>
    <row r="1263" spans="2:130" x14ac:dyDescent="0.2">
      <c r="B1263" s="236" t="s">
        <v>3550</v>
      </c>
      <c r="C1263" s="236">
        <v>660</v>
      </c>
      <c r="AW1263" s="236"/>
      <c r="AX1263" s="236"/>
      <c r="DY1263" s="236"/>
      <c r="DZ1263" s="236"/>
    </row>
    <row r="1264" spans="2:130" x14ac:dyDescent="0.2">
      <c r="B1264" s="236" t="s">
        <v>3551</v>
      </c>
      <c r="C1264" s="236">
        <v>2118</v>
      </c>
      <c r="AW1264" s="236"/>
      <c r="AX1264" s="236"/>
      <c r="DY1264" s="236"/>
      <c r="DZ1264" s="236"/>
    </row>
    <row r="1265" spans="2:130" x14ac:dyDescent="0.2">
      <c r="B1265" s="236" t="s">
        <v>3552</v>
      </c>
      <c r="C1265" s="236">
        <v>1785</v>
      </c>
      <c r="AW1265" s="236"/>
      <c r="AX1265" s="236"/>
      <c r="DY1265" s="236"/>
      <c r="DZ1265" s="236"/>
    </row>
    <row r="1266" spans="2:130" x14ac:dyDescent="0.2">
      <c r="B1266" s="236" t="s">
        <v>3553</v>
      </c>
      <c r="C1266" s="236">
        <v>1740</v>
      </c>
      <c r="AW1266" s="236"/>
      <c r="AX1266" s="236"/>
      <c r="DY1266" s="236"/>
      <c r="DZ1266" s="236"/>
    </row>
    <row r="1267" spans="2:130" x14ac:dyDescent="0.2">
      <c r="B1267" s="236" t="s">
        <v>3554</v>
      </c>
      <c r="C1267" s="236">
        <v>1657</v>
      </c>
      <c r="AW1267" s="236"/>
      <c r="AX1267" s="236"/>
      <c r="DY1267" s="236"/>
      <c r="DZ1267" s="236"/>
    </row>
    <row r="1268" spans="2:130" x14ac:dyDescent="0.2">
      <c r="B1268" s="236" t="s">
        <v>3555</v>
      </c>
      <c r="C1268" s="236">
        <v>607</v>
      </c>
      <c r="AW1268" s="236"/>
      <c r="AX1268" s="236"/>
      <c r="DY1268" s="236"/>
      <c r="DZ1268" s="236"/>
    </row>
    <row r="1269" spans="2:130" x14ac:dyDescent="0.2">
      <c r="B1269" s="236" t="s">
        <v>3556</v>
      </c>
      <c r="C1269" s="236">
        <v>2106</v>
      </c>
      <c r="AW1269" s="236"/>
      <c r="AX1269" s="236"/>
      <c r="DY1269" s="236"/>
      <c r="DZ1269" s="236"/>
    </row>
    <row r="1270" spans="2:130" x14ac:dyDescent="0.2">
      <c r="B1270" s="236" t="s">
        <v>3557</v>
      </c>
      <c r="C1270" s="236">
        <v>2046</v>
      </c>
      <c r="AW1270" s="236"/>
      <c r="AX1270" s="236"/>
      <c r="DY1270" s="236"/>
      <c r="DZ1270" s="236"/>
    </row>
    <row r="1271" spans="2:130" x14ac:dyDescent="0.2">
      <c r="B1271" s="236" t="s">
        <v>3558</v>
      </c>
      <c r="C1271" s="236">
        <v>770</v>
      </c>
      <c r="AW1271" s="236"/>
      <c r="AX1271" s="236"/>
      <c r="DY1271" s="236"/>
      <c r="DZ1271" s="236"/>
    </row>
    <row r="1272" spans="2:130" x14ac:dyDescent="0.2">
      <c r="B1272" s="236" t="s">
        <v>3559</v>
      </c>
      <c r="C1272" s="236">
        <v>514</v>
      </c>
      <c r="AW1272" s="236"/>
      <c r="AX1272" s="236"/>
      <c r="DY1272" s="236"/>
      <c r="DZ1272" s="236"/>
    </row>
    <row r="1273" spans="2:130" x14ac:dyDescent="0.2">
      <c r="B1273" s="236" t="s">
        <v>3560</v>
      </c>
      <c r="C1273" s="236">
        <v>85</v>
      </c>
      <c r="AW1273" s="236"/>
      <c r="AX1273" s="236"/>
      <c r="DY1273" s="236"/>
      <c r="DZ1273" s="236"/>
    </row>
    <row r="1274" spans="2:130" x14ac:dyDescent="0.2">
      <c r="B1274" s="236" t="s">
        <v>3561</v>
      </c>
      <c r="C1274" s="236">
        <v>281</v>
      </c>
      <c r="AW1274" s="236"/>
      <c r="AX1274" s="236"/>
      <c r="DY1274" s="236"/>
      <c r="DZ1274" s="236"/>
    </row>
    <row r="1275" spans="2:130" x14ac:dyDescent="0.2">
      <c r="B1275" s="236" t="s">
        <v>3562</v>
      </c>
      <c r="C1275" s="236">
        <v>225</v>
      </c>
      <c r="AW1275" s="236"/>
      <c r="AX1275" s="236"/>
      <c r="DY1275" s="236"/>
      <c r="DZ1275" s="236"/>
    </row>
    <row r="1276" spans="2:130" x14ac:dyDescent="0.2">
      <c r="B1276" s="236" t="s">
        <v>3563</v>
      </c>
      <c r="C1276" s="236">
        <v>1856</v>
      </c>
      <c r="AW1276" s="236"/>
      <c r="AX1276" s="236"/>
      <c r="DY1276" s="236"/>
      <c r="DZ1276" s="236"/>
    </row>
    <row r="1277" spans="2:130" x14ac:dyDescent="0.2">
      <c r="B1277" s="236" t="s">
        <v>3564</v>
      </c>
      <c r="C1277" s="236">
        <v>1658</v>
      </c>
      <c r="AW1277" s="236"/>
      <c r="AX1277" s="236"/>
      <c r="DY1277" s="236"/>
      <c r="DZ1277" s="236"/>
    </row>
    <row r="1278" spans="2:130" x14ac:dyDescent="0.2">
      <c r="B1278" s="236" t="s">
        <v>3565</v>
      </c>
      <c r="C1278" s="236">
        <v>2206</v>
      </c>
      <c r="AW1278" s="236"/>
      <c r="AX1278" s="236"/>
      <c r="DY1278" s="236"/>
      <c r="DZ1278" s="236"/>
    </row>
    <row r="1279" spans="2:130" x14ac:dyDescent="0.2">
      <c r="B1279" s="236" t="s">
        <v>3566</v>
      </c>
      <c r="C1279" s="236">
        <v>1737</v>
      </c>
      <c r="AW1279" s="236"/>
      <c r="AX1279" s="236"/>
      <c r="DY1279" s="236"/>
      <c r="DZ1279" s="236"/>
    </row>
    <row r="1280" spans="2:130" x14ac:dyDescent="0.2">
      <c r="B1280" s="236" t="s">
        <v>3567</v>
      </c>
      <c r="C1280" s="236">
        <v>1997</v>
      </c>
      <c r="AW1280" s="236"/>
      <c r="AX1280" s="236"/>
      <c r="DY1280" s="236"/>
      <c r="DZ1280" s="236"/>
    </row>
    <row r="1281" spans="2:130" x14ac:dyDescent="0.2">
      <c r="B1281" s="236" t="s">
        <v>3568</v>
      </c>
      <c r="C1281" s="236">
        <v>1886</v>
      </c>
      <c r="AW1281" s="236"/>
      <c r="AX1281" s="236"/>
      <c r="DY1281" s="236"/>
      <c r="DZ1281" s="236"/>
    </row>
    <row r="1282" spans="2:130" x14ac:dyDescent="0.2">
      <c r="B1282" s="236" t="s">
        <v>3569</v>
      </c>
      <c r="C1282" s="236">
        <v>287</v>
      </c>
      <c r="AW1282" s="236"/>
      <c r="AX1282" s="236"/>
      <c r="DY1282" s="236"/>
      <c r="DZ1282" s="236"/>
    </row>
    <row r="1283" spans="2:130" x14ac:dyDescent="0.2">
      <c r="B1283" s="236" t="s">
        <v>3570</v>
      </c>
      <c r="C1283" s="236">
        <v>286</v>
      </c>
      <c r="AW1283" s="236"/>
      <c r="AX1283" s="236"/>
      <c r="DY1283" s="236"/>
      <c r="DZ1283" s="236"/>
    </row>
    <row r="1284" spans="2:130" x14ac:dyDescent="0.2">
      <c r="B1284" s="236" t="s">
        <v>3571</v>
      </c>
      <c r="C1284" s="236">
        <v>366</v>
      </c>
      <c r="AW1284" s="236"/>
      <c r="AX1284" s="236"/>
      <c r="DY1284" s="236"/>
      <c r="DZ1284" s="236"/>
    </row>
    <row r="1285" spans="2:130" x14ac:dyDescent="0.2">
      <c r="B1285" s="236" t="s">
        <v>3572</v>
      </c>
      <c r="C1285" s="236">
        <v>2387</v>
      </c>
      <c r="AW1285" s="236"/>
      <c r="AX1285" s="236"/>
      <c r="DY1285" s="236"/>
      <c r="DZ1285" s="236"/>
    </row>
    <row r="1286" spans="2:130" x14ac:dyDescent="0.2">
      <c r="B1286" s="236" t="s">
        <v>3573</v>
      </c>
      <c r="C1286" s="236">
        <v>2388</v>
      </c>
      <c r="AW1286" s="236"/>
      <c r="AX1286" s="236"/>
      <c r="DY1286" s="236"/>
      <c r="DZ1286" s="236"/>
    </row>
    <row r="1287" spans="2:130" x14ac:dyDescent="0.2">
      <c r="B1287" s="236" t="s">
        <v>3574</v>
      </c>
      <c r="C1287" s="236">
        <v>238</v>
      </c>
      <c r="AW1287" s="236"/>
      <c r="AX1287" s="236"/>
      <c r="DY1287" s="236"/>
      <c r="DZ1287" s="236"/>
    </row>
    <row r="1288" spans="2:130" x14ac:dyDescent="0.2">
      <c r="B1288" s="236" t="s">
        <v>3575</v>
      </c>
      <c r="C1288" s="236">
        <v>1754</v>
      </c>
      <c r="AW1288" s="236"/>
      <c r="AX1288" s="236"/>
      <c r="DY1288" s="236"/>
      <c r="DZ1288" s="236"/>
    </row>
    <row r="1289" spans="2:130" x14ac:dyDescent="0.2">
      <c r="B1289" s="236" t="s">
        <v>3576</v>
      </c>
      <c r="C1289" s="236">
        <v>673</v>
      </c>
      <c r="AW1289" s="236"/>
      <c r="AX1289" s="236"/>
      <c r="DY1289" s="236"/>
      <c r="DZ1289" s="236"/>
    </row>
    <row r="1290" spans="2:130" x14ac:dyDescent="0.2">
      <c r="B1290" s="236" t="s">
        <v>3577</v>
      </c>
      <c r="C1290" s="236">
        <v>278</v>
      </c>
      <c r="AW1290" s="236"/>
      <c r="AX1290" s="236"/>
      <c r="DY1290" s="236"/>
      <c r="DZ1290" s="236"/>
    </row>
    <row r="1291" spans="2:130" x14ac:dyDescent="0.2">
      <c r="B1291" s="236" t="s">
        <v>3578</v>
      </c>
      <c r="C1291" s="236">
        <v>108</v>
      </c>
      <c r="AW1291" s="236"/>
      <c r="AX1291" s="236"/>
      <c r="DY1291" s="236"/>
      <c r="DZ1291" s="236"/>
    </row>
    <row r="1292" spans="2:130" x14ac:dyDescent="0.2">
      <c r="B1292" s="236" t="s">
        <v>3579</v>
      </c>
      <c r="C1292" s="236">
        <v>1823</v>
      </c>
      <c r="AW1292" s="236"/>
      <c r="AX1292" s="236"/>
      <c r="DY1292" s="236"/>
      <c r="DZ1292" s="236"/>
    </row>
    <row r="1293" spans="2:130" x14ac:dyDescent="0.2">
      <c r="B1293" s="236" t="s">
        <v>3580</v>
      </c>
      <c r="C1293" s="236">
        <v>2476</v>
      </c>
      <c r="AW1293" s="236"/>
      <c r="AX1293" s="236"/>
      <c r="DY1293" s="236"/>
      <c r="DZ1293" s="236"/>
    </row>
    <row r="1294" spans="2:130" x14ac:dyDescent="0.2">
      <c r="B1294" s="236" t="s">
        <v>3581</v>
      </c>
      <c r="C1294" s="236">
        <v>2477</v>
      </c>
      <c r="AW1294" s="236"/>
      <c r="AX1294" s="236"/>
      <c r="DY1294" s="236"/>
      <c r="DZ1294" s="236"/>
    </row>
    <row r="1295" spans="2:130" x14ac:dyDescent="0.2">
      <c r="B1295" s="236" t="s">
        <v>3582</v>
      </c>
      <c r="C1295" s="236">
        <v>2478</v>
      </c>
      <c r="AW1295" s="236"/>
      <c r="AX1295" s="236"/>
      <c r="DY1295" s="236"/>
      <c r="DZ1295" s="236"/>
    </row>
    <row r="1296" spans="2:130" x14ac:dyDescent="0.2">
      <c r="B1296" s="236" t="s">
        <v>3583</v>
      </c>
      <c r="C1296" s="236">
        <v>2512</v>
      </c>
      <c r="AW1296" s="236"/>
      <c r="AX1296" s="236"/>
      <c r="DY1296" s="236"/>
      <c r="DZ1296" s="236"/>
    </row>
    <row r="1297" spans="2:130" x14ac:dyDescent="0.2">
      <c r="B1297" s="236" t="s">
        <v>3584</v>
      </c>
      <c r="C1297" s="236">
        <v>2524</v>
      </c>
      <c r="AW1297" s="236"/>
      <c r="AX1297" s="236"/>
      <c r="DY1297" s="236"/>
      <c r="DZ1297" s="236"/>
    </row>
    <row r="1298" spans="2:130" x14ac:dyDescent="0.2">
      <c r="B1298" s="236" t="s">
        <v>3585</v>
      </c>
      <c r="C1298" s="236">
        <v>1659</v>
      </c>
      <c r="AW1298" s="236"/>
      <c r="AX1298" s="236"/>
      <c r="DY1298" s="236"/>
      <c r="DZ1298" s="236"/>
    </row>
    <row r="1299" spans="2:130" x14ac:dyDescent="0.2">
      <c r="B1299" s="236" t="s">
        <v>3586</v>
      </c>
      <c r="C1299" s="236">
        <v>617</v>
      </c>
      <c r="AW1299" s="236"/>
      <c r="AX1299" s="236"/>
      <c r="DY1299" s="236"/>
      <c r="DZ1299" s="236"/>
    </row>
    <row r="1300" spans="2:130" x14ac:dyDescent="0.2">
      <c r="B1300" s="236" t="s">
        <v>3587</v>
      </c>
      <c r="C1300" s="236">
        <v>2047</v>
      </c>
      <c r="AW1300" s="236"/>
      <c r="AX1300" s="236"/>
      <c r="DY1300" s="236"/>
      <c r="DZ1300" s="236"/>
    </row>
    <row r="1301" spans="2:130" x14ac:dyDescent="0.2">
      <c r="B1301" s="236" t="s">
        <v>3588</v>
      </c>
      <c r="C1301" s="236">
        <v>1660</v>
      </c>
      <c r="AW1301" s="236"/>
      <c r="AX1301" s="236"/>
      <c r="DY1301" s="236"/>
      <c r="DZ1301" s="236"/>
    </row>
    <row r="1302" spans="2:130" x14ac:dyDescent="0.2">
      <c r="B1302" s="236" t="s">
        <v>3589</v>
      </c>
      <c r="C1302" s="236">
        <v>1803</v>
      </c>
      <c r="AW1302" s="236"/>
      <c r="AX1302" s="236"/>
      <c r="DY1302" s="236"/>
      <c r="DZ1302" s="236"/>
    </row>
    <row r="1303" spans="2:130" x14ac:dyDescent="0.2">
      <c r="B1303" s="236" t="s">
        <v>3590</v>
      </c>
      <c r="C1303" s="236">
        <v>903</v>
      </c>
      <c r="AW1303" s="236"/>
      <c r="AX1303" s="236"/>
      <c r="DY1303" s="236"/>
      <c r="DZ1303" s="236"/>
    </row>
    <row r="1304" spans="2:130" x14ac:dyDescent="0.2">
      <c r="B1304" s="236" t="s">
        <v>3591</v>
      </c>
      <c r="C1304" s="236">
        <v>1721</v>
      </c>
      <c r="AW1304" s="236"/>
      <c r="AX1304" s="236"/>
      <c r="DY1304" s="236"/>
      <c r="DZ1304" s="236"/>
    </row>
    <row r="1305" spans="2:130" x14ac:dyDescent="0.2">
      <c r="B1305" s="236" t="s">
        <v>3592</v>
      </c>
      <c r="C1305" s="236">
        <v>1440</v>
      </c>
      <c r="AW1305" s="236"/>
      <c r="AX1305" s="236"/>
      <c r="DY1305" s="236"/>
      <c r="DZ1305" s="236"/>
    </row>
    <row r="1306" spans="2:130" x14ac:dyDescent="0.2">
      <c r="B1306" s="236" t="s">
        <v>3593</v>
      </c>
      <c r="C1306" s="236">
        <v>667</v>
      </c>
      <c r="AW1306" s="236"/>
      <c r="AX1306" s="236"/>
      <c r="DY1306" s="236"/>
      <c r="DZ1306" s="236"/>
    </row>
    <row r="1307" spans="2:130" x14ac:dyDescent="0.2">
      <c r="B1307" s="236" t="s">
        <v>3594</v>
      </c>
      <c r="C1307" s="236">
        <v>666</v>
      </c>
      <c r="AW1307" s="236"/>
      <c r="AX1307" s="236"/>
      <c r="DY1307" s="236"/>
      <c r="DZ1307" s="236"/>
    </row>
    <row r="1308" spans="2:130" x14ac:dyDescent="0.2">
      <c r="B1308" s="236" t="s">
        <v>3595</v>
      </c>
      <c r="C1308" s="236">
        <v>1762</v>
      </c>
      <c r="AW1308" s="236"/>
      <c r="AX1308" s="236"/>
      <c r="DY1308" s="236"/>
      <c r="DZ1308" s="236"/>
    </row>
    <row r="1309" spans="2:130" x14ac:dyDescent="0.2">
      <c r="B1309" s="236" t="s">
        <v>3596</v>
      </c>
      <c r="C1309" s="236">
        <v>2107</v>
      </c>
      <c r="AW1309" s="236"/>
      <c r="AX1309" s="236"/>
      <c r="DY1309" s="236"/>
      <c r="DZ1309" s="236"/>
    </row>
    <row r="1310" spans="2:130" x14ac:dyDescent="0.2">
      <c r="B1310" s="236" t="s">
        <v>3597</v>
      </c>
      <c r="C1310" s="236">
        <v>1373</v>
      </c>
      <c r="AW1310" s="236"/>
      <c r="AX1310" s="236"/>
      <c r="DY1310" s="236"/>
      <c r="DZ1310" s="236"/>
    </row>
    <row r="1311" spans="2:130" x14ac:dyDescent="0.2">
      <c r="B1311" s="236" t="s">
        <v>3598</v>
      </c>
      <c r="C1311" s="236">
        <v>218</v>
      </c>
      <c r="AW1311" s="236"/>
      <c r="AX1311" s="236"/>
      <c r="DY1311" s="236"/>
      <c r="DZ1311" s="236"/>
    </row>
    <row r="1312" spans="2:130" x14ac:dyDescent="0.2">
      <c r="B1312" s="236" t="s">
        <v>3599</v>
      </c>
      <c r="C1312" s="236">
        <v>2048</v>
      </c>
      <c r="AW1312" s="236"/>
      <c r="AX1312" s="236"/>
      <c r="DY1312" s="236"/>
      <c r="DZ1312" s="236"/>
    </row>
    <row r="1313" spans="2:130" x14ac:dyDescent="0.2">
      <c r="B1313" s="236" t="s">
        <v>3600</v>
      </c>
      <c r="C1313" s="236">
        <v>513</v>
      </c>
      <c r="AW1313" s="236"/>
      <c r="AX1313" s="236"/>
      <c r="DY1313" s="236"/>
      <c r="DZ1313" s="236"/>
    </row>
    <row r="1314" spans="2:130" x14ac:dyDescent="0.2">
      <c r="B1314" s="236" t="s">
        <v>3601</v>
      </c>
      <c r="C1314" s="236">
        <v>1753</v>
      </c>
      <c r="AW1314" s="236"/>
      <c r="AX1314" s="236"/>
      <c r="DY1314" s="236"/>
      <c r="DZ1314" s="236"/>
    </row>
    <row r="1315" spans="2:130" x14ac:dyDescent="0.2">
      <c r="B1315" s="236" t="s">
        <v>3602</v>
      </c>
      <c r="C1315" s="236">
        <v>1661</v>
      </c>
      <c r="AW1315" s="236"/>
      <c r="AX1315" s="236"/>
      <c r="DY1315" s="236"/>
      <c r="DZ1315" s="236"/>
    </row>
    <row r="1316" spans="2:130" x14ac:dyDescent="0.2">
      <c r="B1316" s="236" t="s">
        <v>3603</v>
      </c>
      <c r="C1316" s="236">
        <v>91</v>
      </c>
      <c r="AW1316" s="236"/>
      <c r="AX1316" s="236"/>
      <c r="DY1316" s="236"/>
      <c r="DZ1316" s="236"/>
    </row>
    <row r="1317" spans="2:130" x14ac:dyDescent="0.2">
      <c r="B1317" s="236" t="s">
        <v>3604</v>
      </c>
      <c r="C1317" s="236">
        <v>1334</v>
      </c>
      <c r="AW1317" s="236"/>
      <c r="AX1317" s="236"/>
      <c r="DY1317" s="236"/>
      <c r="DZ1317" s="236"/>
    </row>
    <row r="1318" spans="2:130" x14ac:dyDescent="0.2">
      <c r="B1318" s="236" t="s">
        <v>3605</v>
      </c>
      <c r="C1318" s="236">
        <v>2049</v>
      </c>
      <c r="AW1318" s="236"/>
      <c r="AX1318" s="236"/>
      <c r="DY1318" s="236"/>
      <c r="DZ1318" s="236"/>
    </row>
    <row r="1319" spans="2:130" x14ac:dyDescent="0.2">
      <c r="B1319" s="236" t="s">
        <v>3606</v>
      </c>
      <c r="C1319" s="236">
        <v>144</v>
      </c>
      <c r="AW1319" s="236"/>
      <c r="AX1319" s="236"/>
      <c r="DY1319" s="236"/>
      <c r="DZ1319" s="236"/>
    </row>
    <row r="1320" spans="2:130" x14ac:dyDescent="0.2">
      <c r="B1320" s="236" t="s">
        <v>3607</v>
      </c>
      <c r="C1320" s="236">
        <v>195</v>
      </c>
      <c r="AW1320" s="236"/>
      <c r="AX1320" s="236"/>
      <c r="DY1320" s="236"/>
      <c r="DZ1320" s="236"/>
    </row>
    <row r="1321" spans="2:130" x14ac:dyDescent="0.2">
      <c r="B1321" s="236" t="s">
        <v>3608</v>
      </c>
      <c r="C1321" s="236">
        <v>150</v>
      </c>
      <c r="AW1321" s="236"/>
      <c r="AX1321" s="236"/>
      <c r="DY1321" s="236"/>
      <c r="DZ1321" s="236"/>
    </row>
    <row r="1322" spans="2:130" x14ac:dyDescent="0.2">
      <c r="B1322" s="236" t="s">
        <v>3609</v>
      </c>
      <c r="C1322" s="236">
        <v>1968</v>
      </c>
      <c r="AW1322" s="236"/>
      <c r="AX1322" s="236"/>
      <c r="DY1322" s="236"/>
      <c r="DZ1322" s="236"/>
    </row>
    <row r="1323" spans="2:130" x14ac:dyDescent="0.2">
      <c r="B1323" s="236" t="s">
        <v>3610</v>
      </c>
      <c r="C1323" s="236">
        <v>2517</v>
      </c>
      <c r="AW1323" s="236"/>
      <c r="AX1323" s="236"/>
      <c r="DY1323" s="236"/>
      <c r="DZ1323" s="236"/>
    </row>
    <row r="1324" spans="2:130" x14ac:dyDescent="0.2">
      <c r="B1324" s="236" t="s">
        <v>3611</v>
      </c>
      <c r="C1324" s="236">
        <v>926</v>
      </c>
      <c r="AW1324" s="236"/>
      <c r="AX1324" s="236"/>
      <c r="DY1324" s="236"/>
      <c r="DZ1324" s="236"/>
    </row>
    <row r="1325" spans="2:130" x14ac:dyDescent="0.2">
      <c r="B1325" s="236" t="s">
        <v>3612</v>
      </c>
      <c r="C1325" s="236">
        <v>2518</v>
      </c>
      <c r="AW1325" s="236"/>
      <c r="AX1325" s="236"/>
      <c r="DY1325" s="236"/>
      <c r="DZ1325" s="236"/>
    </row>
    <row r="1326" spans="2:130" x14ac:dyDescent="0.2">
      <c r="B1326" s="236" t="s">
        <v>3613</v>
      </c>
      <c r="C1326" s="236">
        <v>1972</v>
      </c>
      <c r="AW1326" s="236"/>
      <c r="AX1326" s="236"/>
      <c r="DY1326" s="236"/>
      <c r="DZ1326" s="236"/>
    </row>
    <row r="1327" spans="2:130" x14ac:dyDescent="0.2">
      <c r="B1327" s="236" t="s">
        <v>3614</v>
      </c>
      <c r="C1327" s="236">
        <v>1369</v>
      </c>
      <c r="AW1327" s="236"/>
      <c r="AX1327" s="236"/>
      <c r="DY1327" s="236"/>
      <c r="DZ1327" s="236"/>
    </row>
    <row r="1328" spans="2:130" x14ac:dyDescent="0.2">
      <c r="B1328" s="236" t="s">
        <v>3615</v>
      </c>
      <c r="C1328" s="236">
        <v>270</v>
      </c>
      <c r="AW1328" s="236"/>
      <c r="AX1328" s="236"/>
      <c r="DY1328" s="236"/>
      <c r="DZ1328" s="236"/>
    </row>
    <row r="1329" spans="2:130" x14ac:dyDescent="0.2">
      <c r="B1329" s="236" t="s">
        <v>3616</v>
      </c>
      <c r="C1329" s="236">
        <v>504</v>
      </c>
      <c r="AW1329" s="236"/>
      <c r="AX1329" s="236"/>
      <c r="DY1329" s="236"/>
      <c r="DZ1329" s="236"/>
    </row>
    <row r="1330" spans="2:130" x14ac:dyDescent="0.2">
      <c r="B1330" s="236" t="s">
        <v>3617</v>
      </c>
      <c r="C1330" s="236">
        <v>2050</v>
      </c>
      <c r="AW1330" s="236"/>
      <c r="AX1330" s="236"/>
      <c r="DY1330" s="236"/>
      <c r="DZ1330" s="236"/>
    </row>
    <row r="1331" spans="2:130" x14ac:dyDescent="0.2">
      <c r="B1331" s="236" t="s">
        <v>3618</v>
      </c>
      <c r="C1331" s="236">
        <v>2542</v>
      </c>
      <c r="AW1331" s="236"/>
      <c r="AX1331" s="236"/>
      <c r="DY1331" s="236"/>
      <c r="DZ1331" s="236"/>
    </row>
    <row r="1332" spans="2:130" x14ac:dyDescent="0.2">
      <c r="B1332" s="236" t="s">
        <v>3619</v>
      </c>
      <c r="C1332" s="236">
        <v>2577</v>
      </c>
      <c r="AW1332" s="236"/>
      <c r="AX1332" s="236"/>
      <c r="DY1332" s="236"/>
      <c r="DZ1332" s="236"/>
    </row>
    <row r="1333" spans="2:130" x14ac:dyDescent="0.2">
      <c r="B1333" s="236" t="s">
        <v>3620</v>
      </c>
      <c r="C1333" s="236">
        <v>2520</v>
      </c>
      <c r="AW1333" s="236"/>
      <c r="AX1333" s="236"/>
      <c r="DY1333" s="236"/>
      <c r="DZ1333" s="236"/>
    </row>
    <row r="1334" spans="2:130" x14ac:dyDescent="0.2">
      <c r="B1334" s="236" t="s">
        <v>3621</v>
      </c>
      <c r="C1334" s="236">
        <v>2553</v>
      </c>
      <c r="AW1334" s="236"/>
      <c r="AX1334" s="236"/>
      <c r="DY1334" s="236"/>
      <c r="DZ1334" s="236"/>
    </row>
    <row r="1335" spans="2:130" x14ac:dyDescent="0.2">
      <c r="B1335" s="236" t="s">
        <v>3622</v>
      </c>
      <c r="C1335" s="236">
        <v>2565</v>
      </c>
      <c r="AW1335" s="236"/>
      <c r="AX1335" s="236"/>
      <c r="DY1335" s="236"/>
      <c r="DZ1335" s="236"/>
    </row>
    <row r="1336" spans="2:130" x14ac:dyDescent="0.2">
      <c r="B1336" s="236" t="s">
        <v>3623</v>
      </c>
      <c r="C1336" s="236">
        <v>640</v>
      </c>
      <c r="AW1336" s="236"/>
      <c r="AX1336" s="236"/>
      <c r="DY1336" s="236"/>
      <c r="DZ1336" s="236"/>
    </row>
    <row r="1337" spans="2:130" x14ac:dyDescent="0.2">
      <c r="B1337" s="236" t="s">
        <v>3624</v>
      </c>
      <c r="C1337" s="236">
        <v>1662</v>
      </c>
      <c r="AW1337" s="236"/>
      <c r="AX1337" s="236"/>
      <c r="DY1337" s="236"/>
      <c r="DZ1337" s="236"/>
    </row>
    <row r="1338" spans="2:130" x14ac:dyDescent="0.2">
      <c r="B1338" s="236" t="s">
        <v>3625</v>
      </c>
      <c r="C1338" s="236">
        <v>1663</v>
      </c>
      <c r="AW1338" s="236"/>
      <c r="AX1338" s="236"/>
      <c r="DY1338" s="236"/>
      <c r="DZ1338" s="236"/>
    </row>
    <row r="1339" spans="2:130" x14ac:dyDescent="0.2">
      <c r="B1339" s="236" t="s">
        <v>3626</v>
      </c>
      <c r="C1339" s="236">
        <v>2051</v>
      </c>
      <c r="AW1339" s="236"/>
      <c r="AX1339" s="236"/>
      <c r="DY1339" s="236"/>
      <c r="DZ1339" s="236"/>
    </row>
    <row r="1340" spans="2:130" x14ac:dyDescent="0.2">
      <c r="B1340" s="236" t="s">
        <v>3627</v>
      </c>
      <c r="C1340" s="236">
        <v>1868</v>
      </c>
      <c r="AW1340" s="236"/>
      <c r="AX1340" s="236"/>
      <c r="DY1340" s="236"/>
      <c r="DZ1340" s="236"/>
    </row>
    <row r="1341" spans="2:130" x14ac:dyDescent="0.2">
      <c r="B1341" s="236" t="s">
        <v>3628</v>
      </c>
      <c r="C1341" s="236">
        <v>2571</v>
      </c>
      <c r="AW1341" s="236"/>
      <c r="AX1341" s="236"/>
      <c r="DY1341" s="236"/>
      <c r="DZ1341" s="236"/>
    </row>
    <row r="1342" spans="2:130" x14ac:dyDescent="0.2">
      <c r="B1342" s="236" t="s">
        <v>3629</v>
      </c>
      <c r="C1342" s="236">
        <v>1355</v>
      </c>
      <c r="AW1342" s="236"/>
      <c r="AX1342" s="236"/>
      <c r="DY1342" s="236"/>
      <c r="DZ1342" s="236"/>
    </row>
    <row r="1343" spans="2:130" x14ac:dyDescent="0.2">
      <c r="B1343" s="236" t="s">
        <v>3630</v>
      </c>
      <c r="C1343" s="236">
        <v>412</v>
      </c>
      <c r="AW1343" s="236"/>
      <c r="AX1343" s="236"/>
      <c r="DY1343" s="236"/>
      <c r="DZ1343" s="236"/>
    </row>
    <row r="1344" spans="2:130" x14ac:dyDescent="0.2">
      <c r="B1344" s="236" t="s">
        <v>3631</v>
      </c>
      <c r="C1344" s="236">
        <v>2390</v>
      </c>
      <c r="AW1344" s="236"/>
      <c r="AX1344" s="236"/>
      <c r="DY1344" s="236"/>
      <c r="DZ1344" s="236"/>
    </row>
    <row r="1345" spans="2:130" x14ac:dyDescent="0.2">
      <c r="B1345" s="236" t="s">
        <v>3632</v>
      </c>
      <c r="C1345" s="236">
        <v>2389</v>
      </c>
      <c r="AW1345" s="236"/>
      <c r="AX1345" s="236"/>
      <c r="DY1345" s="236"/>
      <c r="DZ1345" s="236"/>
    </row>
    <row r="1346" spans="2:130" x14ac:dyDescent="0.2">
      <c r="B1346" s="236" t="s">
        <v>3633</v>
      </c>
      <c r="C1346" s="236">
        <v>515</v>
      </c>
      <c r="AW1346" s="236"/>
      <c r="AX1346" s="236"/>
      <c r="DY1346" s="236"/>
      <c r="DZ1346" s="236"/>
    </row>
    <row r="1347" spans="2:130" x14ac:dyDescent="0.2">
      <c r="B1347" s="236" t="s">
        <v>3634</v>
      </c>
      <c r="C1347" s="236">
        <v>2616</v>
      </c>
      <c r="AW1347" s="236"/>
      <c r="AX1347" s="236"/>
      <c r="DY1347" s="236"/>
      <c r="DZ1347" s="236"/>
    </row>
    <row r="1348" spans="2:130" x14ac:dyDescent="0.2">
      <c r="B1348" s="236" t="s">
        <v>3635</v>
      </c>
      <c r="C1348" s="236">
        <v>115</v>
      </c>
      <c r="AW1348" s="236"/>
      <c r="AX1348" s="236"/>
      <c r="DY1348" s="236"/>
      <c r="DZ1348" s="236"/>
    </row>
    <row r="1349" spans="2:130" x14ac:dyDescent="0.2">
      <c r="B1349" s="236" t="s">
        <v>3636</v>
      </c>
      <c r="C1349" s="236">
        <v>2278</v>
      </c>
      <c r="AW1349" s="236"/>
      <c r="AX1349" s="236"/>
      <c r="DY1349" s="236"/>
      <c r="DZ1349" s="236"/>
    </row>
    <row r="1350" spans="2:130" x14ac:dyDescent="0.2">
      <c r="B1350" s="236" t="s">
        <v>3637</v>
      </c>
      <c r="C1350" s="236">
        <v>1897</v>
      </c>
      <c r="AW1350" s="236"/>
      <c r="AX1350" s="236"/>
      <c r="DY1350" s="236"/>
      <c r="DZ1350" s="236"/>
    </row>
    <row r="1351" spans="2:130" x14ac:dyDescent="0.2">
      <c r="B1351" s="236" t="s">
        <v>3638</v>
      </c>
      <c r="C1351" s="236">
        <v>2052</v>
      </c>
      <c r="AW1351" s="236"/>
      <c r="AX1351" s="236"/>
      <c r="DY1351" s="236"/>
      <c r="DZ1351" s="236"/>
    </row>
    <row r="1352" spans="2:130" x14ac:dyDescent="0.2">
      <c r="B1352" s="236" t="s">
        <v>3639</v>
      </c>
      <c r="C1352" s="236">
        <v>1760</v>
      </c>
      <c r="AW1352" s="236"/>
      <c r="AX1352" s="236"/>
      <c r="DY1352" s="236"/>
      <c r="DZ1352" s="236"/>
    </row>
    <row r="1353" spans="2:130" x14ac:dyDescent="0.2">
      <c r="B1353" s="236" t="s">
        <v>3640</v>
      </c>
      <c r="C1353" s="236">
        <v>2406</v>
      </c>
      <c r="AW1353" s="236"/>
      <c r="AX1353" s="236"/>
      <c r="DY1353" s="236"/>
      <c r="DZ1353" s="236"/>
    </row>
    <row r="1354" spans="2:130" x14ac:dyDescent="0.2">
      <c r="B1354" s="236" t="s">
        <v>3641</v>
      </c>
      <c r="C1354" s="236">
        <v>2407</v>
      </c>
      <c r="AW1354" s="236"/>
      <c r="AX1354" s="236"/>
      <c r="DY1354" s="236"/>
      <c r="DZ1354" s="236"/>
    </row>
    <row r="1355" spans="2:130" x14ac:dyDescent="0.2">
      <c r="B1355" s="236" t="s">
        <v>3642</v>
      </c>
      <c r="C1355" s="236">
        <v>2277</v>
      </c>
      <c r="AW1355" s="236"/>
      <c r="AX1355" s="236"/>
      <c r="DY1355" s="236"/>
      <c r="DZ1355" s="236"/>
    </row>
    <row r="1356" spans="2:130" x14ac:dyDescent="0.2">
      <c r="B1356" s="236" t="s">
        <v>3643</v>
      </c>
      <c r="C1356" s="236">
        <v>1326</v>
      </c>
      <c r="AW1356" s="236"/>
      <c r="AX1356" s="236"/>
      <c r="DY1356" s="236"/>
      <c r="DZ1356" s="236"/>
    </row>
    <row r="1357" spans="2:130" x14ac:dyDescent="0.2">
      <c r="B1357" s="236" t="s">
        <v>3644</v>
      </c>
      <c r="C1357" s="236">
        <v>670</v>
      </c>
      <c r="AW1357" s="236"/>
      <c r="AX1357" s="236"/>
      <c r="DY1357" s="236"/>
      <c r="DZ1357" s="236"/>
    </row>
    <row r="1358" spans="2:130" x14ac:dyDescent="0.2">
      <c r="B1358" s="236" t="s">
        <v>3645</v>
      </c>
      <c r="C1358" s="236">
        <v>1988</v>
      </c>
      <c r="AW1358" s="236"/>
      <c r="AX1358" s="236"/>
      <c r="DY1358" s="236"/>
      <c r="DZ1358" s="236"/>
    </row>
    <row r="1359" spans="2:130" x14ac:dyDescent="0.2">
      <c r="B1359" s="236" t="s">
        <v>3646</v>
      </c>
      <c r="C1359" s="236">
        <v>2479</v>
      </c>
      <c r="AW1359" s="236"/>
      <c r="AX1359" s="236"/>
      <c r="DY1359" s="236"/>
      <c r="DZ1359" s="236"/>
    </row>
    <row r="1360" spans="2:130" x14ac:dyDescent="0.2">
      <c r="B1360" s="236" t="s">
        <v>3647</v>
      </c>
      <c r="C1360" s="236">
        <v>1986</v>
      </c>
      <c r="AW1360" s="236"/>
      <c r="AX1360" s="236"/>
      <c r="DY1360" s="236"/>
      <c r="DZ1360" s="236"/>
    </row>
    <row r="1361" spans="2:130" x14ac:dyDescent="0.2">
      <c r="B1361" s="236" t="s">
        <v>3648</v>
      </c>
      <c r="C1361" s="236">
        <v>1664</v>
      </c>
      <c r="AW1361" s="236"/>
      <c r="AX1361" s="236"/>
      <c r="DY1361" s="236"/>
      <c r="DZ1361" s="236"/>
    </row>
    <row r="1362" spans="2:130" x14ac:dyDescent="0.2">
      <c r="B1362" s="236" t="s">
        <v>3649</v>
      </c>
      <c r="C1362" s="236">
        <v>248</v>
      </c>
      <c r="AW1362" s="236"/>
      <c r="AX1362" s="236"/>
      <c r="DY1362" s="236"/>
      <c r="DZ1362" s="236"/>
    </row>
    <row r="1363" spans="2:130" x14ac:dyDescent="0.2">
      <c r="B1363" s="236" t="s">
        <v>3650</v>
      </c>
      <c r="C1363" s="236">
        <v>1665</v>
      </c>
      <c r="AW1363" s="236"/>
      <c r="AX1363" s="236"/>
      <c r="DY1363" s="236"/>
      <c r="DZ1363" s="236"/>
    </row>
    <row r="1364" spans="2:130" x14ac:dyDescent="0.2">
      <c r="B1364" s="236" t="s">
        <v>3651</v>
      </c>
      <c r="C1364" s="236">
        <v>90</v>
      </c>
      <c r="AW1364" s="236"/>
      <c r="AX1364" s="236"/>
      <c r="DY1364" s="236"/>
      <c r="DZ1364" s="236"/>
    </row>
    <row r="1365" spans="2:130" x14ac:dyDescent="0.2">
      <c r="B1365" s="236" t="s">
        <v>3652</v>
      </c>
      <c r="C1365" s="236">
        <v>2053</v>
      </c>
      <c r="AW1365" s="236"/>
      <c r="AX1365" s="236"/>
      <c r="DY1365" s="236"/>
      <c r="DZ1365" s="236"/>
    </row>
    <row r="1366" spans="2:130" x14ac:dyDescent="0.2">
      <c r="B1366" s="236" t="s">
        <v>3653</v>
      </c>
      <c r="C1366" s="236">
        <v>1907</v>
      </c>
      <c r="AW1366" s="236"/>
      <c r="AX1366" s="236"/>
      <c r="DY1366" s="236"/>
      <c r="DZ1366" s="236"/>
    </row>
    <row r="1367" spans="2:130" x14ac:dyDescent="0.2">
      <c r="B1367" s="236" t="s">
        <v>3654</v>
      </c>
      <c r="C1367" s="236">
        <v>239</v>
      </c>
      <c r="AW1367" s="236"/>
      <c r="AX1367" s="236"/>
      <c r="DY1367" s="236"/>
      <c r="DZ1367" s="236"/>
    </row>
    <row r="1368" spans="2:130" x14ac:dyDescent="0.2">
      <c r="B1368" s="236" t="s">
        <v>3655</v>
      </c>
      <c r="C1368" s="236">
        <v>1224</v>
      </c>
      <c r="AW1368" s="236"/>
      <c r="AX1368" s="236"/>
      <c r="DY1368" s="236"/>
      <c r="DZ1368" s="236"/>
    </row>
    <row r="1369" spans="2:130" x14ac:dyDescent="0.2">
      <c r="B1369" s="236" t="s">
        <v>3656</v>
      </c>
      <c r="C1369" s="236">
        <v>1356</v>
      </c>
      <c r="AW1369" s="236"/>
      <c r="AX1369" s="236"/>
      <c r="DY1369" s="236"/>
      <c r="DZ1369" s="236"/>
    </row>
    <row r="1370" spans="2:130" x14ac:dyDescent="0.2">
      <c r="B1370" s="236" t="s">
        <v>3657</v>
      </c>
      <c r="C1370" s="236">
        <v>1715</v>
      </c>
      <c r="AW1370" s="236"/>
      <c r="AX1370" s="236"/>
      <c r="DY1370" s="236"/>
      <c r="DZ1370" s="236"/>
    </row>
    <row r="1371" spans="2:130" x14ac:dyDescent="0.2">
      <c r="B1371" s="236" t="s">
        <v>3658</v>
      </c>
      <c r="C1371" s="236">
        <v>159</v>
      </c>
      <c r="AW1371" s="236"/>
      <c r="AX1371" s="236"/>
      <c r="DY1371" s="236"/>
      <c r="DZ1371" s="236"/>
    </row>
    <row r="1372" spans="2:130" x14ac:dyDescent="0.2">
      <c r="B1372" s="236" t="s">
        <v>3659</v>
      </c>
      <c r="C1372" s="236">
        <v>1170</v>
      </c>
      <c r="AW1372" s="236"/>
      <c r="AX1372" s="236"/>
      <c r="DY1372" s="236"/>
      <c r="DZ1372" s="236"/>
    </row>
    <row r="1373" spans="2:130" x14ac:dyDescent="0.2">
      <c r="B1373" s="236" t="s">
        <v>3660</v>
      </c>
      <c r="C1373" s="236">
        <v>629</v>
      </c>
      <c r="AW1373" s="236"/>
      <c r="AX1373" s="236"/>
      <c r="DY1373" s="236"/>
      <c r="DZ1373" s="236"/>
    </row>
    <row r="1374" spans="2:130" x14ac:dyDescent="0.2">
      <c r="B1374" s="236" t="s">
        <v>3661</v>
      </c>
      <c r="C1374" s="236">
        <v>1192</v>
      </c>
      <c r="AW1374" s="236"/>
      <c r="AX1374" s="236"/>
      <c r="DY1374" s="236"/>
      <c r="DZ1374" s="236"/>
    </row>
    <row r="1375" spans="2:130" x14ac:dyDescent="0.2">
      <c r="B1375" s="236" t="s">
        <v>3662</v>
      </c>
      <c r="C1375" s="236">
        <v>1308</v>
      </c>
      <c r="AW1375" s="236"/>
      <c r="AX1375" s="236"/>
      <c r="DY1375" s="236"/>
      <c r="DZ1375" s="236"/>
    </row>
    <row r="1376" spans="2:130" x14ac:dyDescent="0.2">
      <c r="B1376" s="236" t="s">
        <v>3663</v>
      </c>
      <c r="C1376" s="236">
        <v>89</v>
      </c>
      <c r="AW1376" s="236"/>
      <c r="AX1376" s="236"/>
      <c r="DY1376" s="236"/>
      <c r="DZ1376" s="236"/>
    </row>
    <row r="1377" spans="2:130" x14ac:dyDescent="0.2">
      <c r="B1377" s="236" t="s">
        <v>3664</v>
      </c>
      <c r="C1377" s="236">
        <v>2426</v>
      </c>
      <c r="AW1377" s="236"/>
      <c r="AX1377" s="236"/>
      <c r="DY1377" s="236"/>
      <c r="DZ1377" s="236"/>
    </row>
    <row r="1378" spans="2:130" x14ac:dyDescent="0.2">
      <c r="B1378" s="236" t="s">
        <v>3665</v>
      </c>
      <c r="C1378" s="236">
        <v>2427</v>
      </c>
      <c r="AW1378" s="236"/>
      <c r="AX1378" s="236"/>
      <c r="DY1378" s="236"/>
      <c r="DZ1378" s="236"/>
    </row>
    <row r="1379" spans="2:130" x14ac:dyDescent="0.2">
      <c r="B1379" s="236" t="s">
        <v>3666</v>
      </c>
      <c r="C1379" s="236">
        <v>2428</v>
      </c>
      <c r="AW1379" s="236"/>
      <c r="AX1379" s="236"/>
      <c r="DY1379" s="236"/>
      <c r="DZ1379" s="236"/>
    </row>
    <row r="1380" spans="2:130" x14ac:dyDescent="0.2">
      <c r="B1380" s="236" t="s">
        <v>3667</v>
      </c>
      <c r="C1380" s="236">
        <v>2429</v>
      </c>
      <c r="AW1380" s="236"/>
      <c r="AX1380" s="236"/>
      <c r="DY1380" s="236"/>
      <c r="DZ1380" s="236"/>
    </row>
    <row r="1381" spans="2:130" x14ac:dyDescent="0.2">
      <c r="B1381" s="236" t="s">
        <v>3668</v>
      </c>
      <c r="C1381" s="236">
        <v>2430</v>
      </c>
      <c r="AW1381" s="236"/>
      <c r="AX1381" s="236"/>
      <c r="DY1381" s="236"/>
      <c r="DZ1381" s="236"/>
    </row>
    <row r="1382" spans="2:130" x14ac:dyDescent="0.2">
      <c r="B1382" s="236" t="s">
        <v>3669</v>
      </c>
      <c r="C1382" s="236">
        <v>1666</v>
      </c>
      <c r="AW1382" s="236"/>
      <c r="AX1382" s="236"/>
      <c r="DY1382" s="236"/>
      <c r="DZ1382" s="236"/>
    </row>
    <row r="1383" spans="2:130" x14ac:dyDescent="0.2">
      <c r="B1383" s="236" t="s">
        <v>3670</v>
      </c>
      <c r="C1383" s="236">
        <v>2274</v>
      </c>
      <c r="AW1383" s="236"/>
      <c r="AX1383" s="236"/>
      <c r="DY1383" s="236"/>
      <c r="DZ1383" s="236"/>
    </row>
    <row r="1384" spans="2:130" x14ac:dyDescent="0.2">
      <c r="B1384" s="236" t="s">
        <v>3671</v>
      </c>
      <c r="C1384" s="236">
        <v>2408</v>
      </c>
      <c r="AW1384" s="236"/>
      <c r="AX1384" s="236"/>
      <c r="DY1384" s="236"/>
      <c r="DZ1384" s="236"/>
    </row>
    <row r="1385" spans="2:130" x14ac:dyDescent="0.2">
      <c r="B1385" s="236" t="s">
        <v>3672</v>
      </c>
      <c r="C1385" s="236">
        <v>2343</v>
      </c>
      <c r="AW1385" s="236"/>
      <c r="AX1385" s="236"/>
      <c r="DY1385" s="236"/>
      <c r="DZ1385" s="236"/>
    </row>
    <row r="1386" spans="2:130" x14ac:dyDescent="0.2">
      <c r="B1386" s="236" t="s">
        <v>3673</v>
      </c>
      <c r="C1386" s="236">
        <v>2275</v>
      </c>
      <c r="AW1386" s="236"/>
      <c r="AX1386" s="236"/>
      <c r="DY1386" s="236"/>
      <c r="DZ1386" s="236"/>
    </row>
    <row r="1387" spans="2:130" x14ac:dyDescent="0.2">
      <c r="B1387" s="236" t="s">
        <v>3674</v>
      </c>
      <c r="C1387" s="236">
        <v>2276</v>
      </c>
      <c r="AW1387" s="236"/>
      <c r="AX1387" s="236"/>
      <c r="DY1387" s="236"/>
      <c r="DZ1387" s="236"/>
    </row>
    <row r="1388" spans="2:130" x14ac:dyDescent="0.2">
      <c r="B1388" s="236" t="s">
        <v>3675</v>
      </c>
      <c r="C1388" s="236">
        <v>2409</v>
      </c>
      <c r="AW1388" s="236"/>
      <c r="AX1388" s="236"/>
      <c r="DY1388" s="236"/>
      <c r="DZ1388" s="236"/>
    </row>
    <row r="1389" spans="2:130" x14ac:dyDescent="0.2">
      <c r="B1389" s="236" t="s">
        <v>3676</v>
      </c>
      <c r="C1389" s="236">
        <v>2480</v>
      </c>
      <c r="AW1389" s="236"/>
      <c r="AX1389" s="236"/>
      <c r="DY1389" s="236"/>
      <c r="DZ1389" s="236"/>
    </row>
    <row r="1390" spans="2:130" x14ac:dyDescent="0.2">
      <c r="B1390" s="236" t="s">
        <v>3677</v>
      </c>
      <c r="C1390" s="236">
        <v>2481</v>
      </c>
      <c r="AW1390" s="236"/>
      <c r="AX1390" s="236"/>
      <c r="DY1390" s="236"/>
      <c r="DZ1390" s="236"/>
    </row>
    <row r="1391" spans="2:130" x14ac:dyDescent="0.2">
      <c r="B1391" s="236" t="s">
        <v>3678</v>
      </c>
      <c r="C1391" s="236">
        <v>2187</v>
      </c>
      <c r="AW1391" s="236"/>
      <c r="AX1391" s="236"/>
      <c r="DY1391" s="236"/>
      <c r="DZ1391" s="236"/>
    </row>
    <row r="1392" spans="2:130" x14ac:dyDescent="0.2">
      <c r="B1392" s="236" t="s">
        <v>3679</v>
      </c>
      <c r="C1392" s="236">
        <v>2410</v>
      </c>
      <c r="AW1392" s="236"/>
      <c r="AX1392" s="236"/>
      <c r="DY1392" s="236"/>
      <c r="DZ1392" s="236"/>
    </row>
    <row r="1393" spans="2:130" x14ac:dyDescent="0.2">
      <c r="B1393" s="236" t="s">
        <v>3680</v>
      </c>
      <c r="C1393" s="236">
        <v>2482</v>
      </c>
      <c r="AW1393" s="236"/>
      <c r="AX1393" s="236"/>
      <c r="DY1393" s="236"/>
      <c r="DZ1393" s="236"/>
    </row>
    <row r="1394" spans="2:130" x14ac:dyDescent="0.2">
      <c r="B1394" s="236" t="s">
        <v>3681</v>
      </c>
      <c r="C1394" s="236">
        <v>2411</v>
      </c>
      <c r="AW1394" s="236"/>
      <c r="AX1394" s="236"/>
      <c r="DY1394" s="236"/>
      <c r="DZ1394" s="236"/>
    </row>
    <row r="1395" spans="2:130" x14ac:dyDescent="0.2">
      <c r="B1395" s="236" t="s">
        <v>3682</v>
      </c>
      <c r="C1395" s="236">
        <v>2412</v>
      </c>
      <c r="AW1395" s="236"/>
      <c r="AX1395" s="236"/>
      <c r="DY1395" s="236"/>
      <c r="DZ1395" s="236"/>
    </row>
    <row r="1396" spans="2:130" x14ac:dyDescent="0.2">
      <c r="B1396" s="236" t="s">
        <v>3683</v>
      </c>
      <c r="C1396" s="236">
        <v>2413</v>
      </c>
      <c r="AW1396" s="236"/>
      <c r="AX1396" s="236"/>
      <c r="DY1396" s="236"/>
      <c r="DZ1396" s="236"/>
    </row>
    <row r="1397" spans="2:130" x14ac:dyDescent="0.2">
      <c r="B1397" s="236" t="s">
        <v>3684</v>
      </c>
      <c r="C1397" s="236">
        <v>2271</v>
      </c>
      <c r="AW1397" s="236"/>
      <c r="AX1397" s="236"/>
      <c r="DY1397" s="236"/>
      <c r="DZ1397" s="236"/>
    </row>
    <row r="1398" spans="2:130" x14ac:dyDescent="0.2">
      <c r="B1398" s="236" t="s">
        <v>3685</v>
      </c>
      <c r="C1398" s="236">
        <v>750</v>
      </c>
      <c r="AW1398" s="236"/>
      <c r="AX1398" s="236"/>
      <c r="DY1398" s="236"/>
      <c r="DZ1398" s="236"/>
    </row>
    <row r="1399" spans="2:130" x14ac:dyDescent="0.2">
      <c r="B1399" s="236" t="s">
        <v>3686</v>
      </c>
      <c r="C1399" s="236">
        <v>2533</v>
      </c>
      <c r="AW1399" s="236"/>
      <c r="AX1399" s="236"/>
      <c r="DY1399" s="236"/>
      <c r="DZ1399" s="236"/>
    </row>
    <row r="1400" spans="2:130" x14ac:dyDescent="0.2">
      <c r="B1400" s="236" t="s">
        <v>3687</v>
      </c>
      <c r="C1400" s="236">
        <v>2273</v>
      </c>
      <c r="AW1400" s="236"/>
      <c r="AX1400" s="236"/>
      <c r="DY1400" s="236"/>
      <c r="DZ1400" s="236"/>
    </row>
    <row r="1401" spans="2:130" x14ac:dyDescent="0.2">
      <c r="B1401" s="236" t="s">
        <v>3688</v>
      </c>
      <c r="C1401" s="236">
        <v>2414</v>
      </c>
      <c r="AW1401" s="236"/>
      <c r="AX1401" s="236"/>
      <c r="DY1401" s="236"/>
      <c r="DZ1401" s="236"/>
    </row>
    <row r="1402" spans="2:130" x14ac:dyDescent="0.2">
      <c r="B1402" s="236" t="s">
        <v>3689</v>
      </c>
      <c r="C1402" s="236">
        <v>2146</v>
      </c>
      <c r="AW1402" s="236"/>
      <c r="AX1402" s="236"/>
      <c r="DY1402" s="236"/>
      <c r="DZ1402" s="236"/>
    </row>
    <row r="1403" spans="2:130" x14ac:dyDescent="0.2">
      <c r="B1403" s="236" t="s">
        <v>3690</v>
      </c>
      <c r="C1403" s="236">
        <v>668</v>
      </c>
      <c r="AW1403" s="236"/>
      <c r="AX1403" s="236"/>
      <c r="DY1403" s="236"/>
      <c r="DZ1403" s="236"/>
    </row>
    <row r="1404" spans="2:130" x14ac:dyDescent="0.2">
      <c r="B1404" s="236" t="s">
        <v>3691</v>
      </c>
      <c r="C1404" s="236">
        <v>669</v>
      </c>
      <c r="AW1404" s="236"/>
      <c r="AX1404" s="236"/>
      <c r="DY1404" s="236"/>
      <c r="DZ1404" s="236"/>
    </row>
    <row r="1405" spans="2:130" x14ac:dyDescent="0.2">
      <c r="B1405" s="236" t="s">
        <v>3692</v>
      </c>
      <c r="C1405" s="236">
        <v>2108</v>
      </c>
      <c r="AW1405" s="236"/>
      <c r="AX1405" s="236"/>
      <c r="DY1405" s="236"/>
      <c r="DZ1405" s="236"/>
    </row>
    <row r="1406" spans="2:130" x14ac:dyDescent="0.2">
      <c r="B1406" s="236" t="s">
        <v>3693</v>
      </c>
      <c r="C1406" s="236">
        <v>430</v>
      </c>
      <c r="AW1406" s="236"/>
      <c r="AX1406" s="236"/>
      <c r="DY1406" s="236"/>
      <c r="DZ1406" s="236"/>
    </row>
    <row r="1407" spans="2:130" x14ac:dyDescent="0.2">
      <c r="B1407" s="236" t="s">
        <v>3694</v>
      </c>
      <c r="C1407" s="236">
        <v>922</v>
      </c>
      <c r="AW1407" s="236"/>
      <c r="AX1407" s="236"/>
      <c r="DY1407" s="236"/>
      <c r="DZ1407" s="236"/>
    </row>
    <row r="1408" spans="2:130" x14ac:dyDescent="0.2">
      <c r="B1408" s="236" t="s">
        <v>3695</v>
      </c>
      <c r="C1408" s="236">
        <v>1869</v>
      </c>
      <c r="AW1408" s="236"/>
      <c r="AX1408" s="236"/>
      <c r="DY1408" s="236"/>
      <c r="DZ1408" s="236"/>
    </row>
    <row r="1409" spans="2:130" x14ac:dyDescent="0.2">
      <c r="B1409" s="236" t="s">
        <v>3696</v>
      </c>
      <c r="C1409" s="236">
        <v>171</v>
      </c>
      <c r="AW1409" s="236"/>
      <c r="AX1409" s="236"/>
      <c r="DY1409" s="236"/>
      <c r="DZ1409" s="236"/>
    </row>
    <row r="1410" spans="2:130" x14ac:dyDescent="0.2">
      <c r="B1410" s="236" t="s">
        <v>3697</v>
      </c>
      <c r="C1410" s="236">
        <v>156</v>
      </c>
      <c r="AW1410" s="236"/>
      <c r="AX1410" s="236"/>
      <c r="DY1410" s="236"/>
      <c r="DZ1410" s="236"/>
    </row>
    <row r="1411" spans="2:130" x14ac:dyDescent="0.2">
      <c r="B1411" s="236" t="s">
        <v>3698</v>
      </c>
      <c r="C1411" s="236">
        <v>2136</v>
      </c>
      <c r="AW1411" s="236"/>
      <c r="AX1411" s="236"/>
      <c r="DY1411" s="236"/>
      <c r="DZ1411" s="236"/>
    </row>
    <row r="1412" spans="2:130" x14ac:dyDescent="0.2">
      <c r="B1412" s="236" t="s">
        <v>3699</v>
      </c>
      <c r="C1412" s="236">
        <v>117</v>
      </c>
      <c r="AW1412" s="236"/>
      <c r="AX1412" s="236"/>
      <c r="DY1412" s="236"/>
      <c r="DZ1412" s="236"/>
    </row>
    <row r="1413" spans="2:130" x14ac:dyDescent="0.2">
      <c r="B1413" s="236" t="s">
        <v>3700</v>
      </c>
      <c r="C1413" s="236">
        <v>940</v>
      </c>
      <c r="AW1413" s="236"/>
      <c r="AX1413" s="236"/>
      <c r="DY1413" s="236"/>
      <c r="DZ1413" s="236"/>
    </row>
    <row r="1414" spans="2:130" x14ac:dyDescent="0.2">
      <c r="B1414" s="236" t="s">
        <v>3701</v>
      </c>
      <c r="C1414" s="236">
        <v>1739</v>
      </c>
      <c r="AW1414" s="236"/>
      <c r="AX1414" s="236"/>
      <c r="DY1414" s="236"/>
      <c r="DZ1414" s="236"/>
    </row>
    <row r="1415" spans="2:130" x14ac:dyDescent="0.2">
      <c r="B1415" s="236" t="s">
        <v>3702</v>
      </c>
      <c r="C1415" s="236">
        <v>1009</v>
      </c>
      <c r="AW1415" s="236"/>
      <c r="AX1415" s="236"/>
      <c r="DY1415" s="236"/>
      <c r="DZ1415" s="236"/>
    </row>
    <row r="1416" spans="2:130" x14ac:dyDescent="0.2">
      <c r="B1416" s="236" t="s">
        <v>3703</v>
      </c>
      <c r="C1416" s="236">
        <v>2132</v>
      </c>
      <c r="AW1416" s="236"/>
      <c r="AX1416" s="236"/>
      <c r="DY1416" s="236"/>
      <c r="DZ1416" s="236"/>
    </row>
    <row r="1417" spans="2:130" x14ac:dyDescent="0.2">
      <c r="B1417" s="236" t="s">
        <v>3704</v>
      </c>
      <c r="C1417" s="236">
        <v>752</v>
      </c>
      <c r="AW1417" s="236"/>
      <c r="AX1417" s="236"/>
      <c r="DY1417" s="236"/>
      <c r="DZ1417" s="236"/>
    </row>
    <row r="1418" spans="2:130" x14ac:dyDescent="0.2">
      <c r="B1418" s="236" t="s">
        <v>3705</v>
      </c>
      <c r="C1418" s="236">
        <v>1994</v>
      </c>
      <c r="AW1418" s="236"/>
      <c r="AX1418" s="236"/>
      <c r="DY1418" s="236"/>
      <c r="DZ1418" s="236"/>
    </row>
    <row r="1419" spans="2:130" x14ac:dyDescent="0.2">
      <c r="B1419" s="236" t="s">
        <v>3706</v>
      </c>
      <c r="C1419" s="236">
        <v>1939</v>
      </c>
      <c r="AW1419" s="236"/>
      <c r="AX1419" s="236"/>
      <c r="DY1419" s="236"/>
      <c r="DZ1419" s="236"/>
    </row>
    <row r="1420" spans="2:130" x14ac:dyDescent="0.2">
      <c r="B1420" s="236" t="s">
        <v>3707</v>
      </c>
      <c r="C1420" s="236">
        <v>1182</v>
      </c>
      <c r="AW1420" s="236"/>
      <c r="AX1420" s="236"/>
      <c r="DY1420" s="236"/>
      <c r="DZ1420" s="236"/>
    </row>
    <row r="1421" spans="2:130" x14ac:dyDescent="0.2">
      <c r="B1421" s="236" t="s">
        <v>3708</v>
      </c>
      <c r="C1421" s="236">
        <v>1357</v>
      </c>
      <c r="AW1421" s="236"/>
      <c r="AX1421" s="236"/>
      <c r="DY1421" s="236"/>
      <c r="DZ1421" s="236"/>
    </row>
    <row r="1422" spans="2:130" x14ac:dyDescent="0.2">
      <c r="B1422" s="236" t="s">
        <v>3709</v>
      </c>
      <c r="C1422" s="236">
        <v>1344</v>
      </c>
      <c r="AW1422" s="236"/>
      <c r="AX1422" s="236"/>
      <c r="DY1422" s="236"/>
      <c r="DZ1422" s="236"/>
    </row>
    <row r="1423" spans="2:130" x14ac:dyDescent="0.2">
      <c r="B1423" s="236" t="s">
        <v>3710</v>
      </c>
      <c r="C1423" s="236">
        <v>2501</v>
      </c>
      <c r="AW1423" s="236"/>
      <c r="AX1423" s="236"/>
      <c r="DY1423" s="236"/>
      <c r="DZ1423" s="236"/>
    </row>
    <row r="1424" spans="2:130" x14ac:dyDescent="0.2">
      <c r="B1424" s="236" t="s">
        <v>3711</v>
      </c>
      <c r="C1424" s="236">
        <v>500</v>
      </c>
      <c r="AW1424" s="236"/>
      <c r="AX1424" s="236"/>
      <c r="DY1424" s="236"/>
      <c r="DZ1424" s="236"/>
    </row>
    <row r="1425" spans="2:130" x14ac:dyDescent="0.2">
      <c r="B1425" s="236" t="s">
        <v>3712</v>
      </c>
      <c r="C1425" s="236">
        <v>904</v>
      </c>
      <c r="AW1425" s="236"/>
      <c r="AX1425" s="236"/>
      <c r="DY1425" s="236"/>
      <c r="DZ1425" s="236"/>
    </row>
    <row r="1426" spans="2:130" x14ac:dyDescent="0.2">
      <c r="B1426" s="236" t="s">
        <v>3713</v>
      </c>
      <c r="C1426" s="236">
        <v>2483</v>
      </c>
      <c r="AW1426" s="236"/>
      <c r="AX1426" s="236"/>
      <c r="DY1426" s="236"/>
      <c r="DZ1426" s="236"/>
    </row>
    <row r="1427" spans="2:130" x14ac:dyDescent="0.2">
      <c r="B1427" s="236" t="s">
        <v>3714</v>
      </c>
      <c r="C1427" s="236">
        <v>1935</v>
      </c>
      <c r="AW1427" s="236"/>
      <c r="AX1427" s="236"/>
      <c r="DY1427" s="236"/>
      <c r="DZ1427" s="236"/>
    </row>
    <row r="1428" spans="2:130" x14ac:dyDescent="0.2">
      <c r="B1428" s="236" t="s">
        <v>3715</v>
      </c>
      <c r="C1428" s="236">
        <v>2315</v>
      </c>
      <c r="AW1428" s="236"/>
      <c r="AX1428" s="236"/>
      <c r="DY1428" s="236"/>
      <c r="DZ1428" s="236"/>
    </row>
    <row r="1429" spans="2:130" x14ac:dyDescent="0.2">
      <c r="B1429" s="236" t="s">
        <v>3716</v>
      </c>
      <c r="C1429" s="236">
        <v>2054</v>
      </c>
      <c r="AW1429" s="236"/>
      <c r="AX1429" s="236"/>
      <c r="DY1429" s="236"/>
      <c r="DZ1429" s="236"/>
    </row>
    <row r="1430" spans="2:130" x14ac:dyDescent="0.2">
      <c r="B1430" s="236" t="s">
        <v>3717</v>
      </c>
      <c r="C1430" s="236">
        <v>645</v>
      </c>
      <c r="AW1430" s="236"/>
      <c r="AX1430" s="236"/>
      <c r="DY1430" s="236"/>
      <c r="DZ1430" s="236"/>
    </row>
    <row r="1431" spans="2:130" x14ac:dyDescent="0.2">
      <c r="B1431" s="236" t="s">
        <v>3718</v>
      </c>
      <c r="C1431" s="236">
        <v>939</v>
      </c>
      <c r="AW1431" s="236"/>
      <c r="AX1431" s="236"/>
      <c r="DY1431" s="236"/>
      <c r="DZ1431" s="236"/>
    </row>
    <row r="1432" spans="2:130" x14ac:dyDescent="0.2">
      <c r="B1432" s="236" t="s">
        <v>3719</v>
      </c>
      <c r="C1432" s="236">
        <v>657</v>
      </c>
      <c r="AW1432" s="236"/>
      <c r="AX1432" s="236"/>
      <c r="DY1432" s="236"/>
      <c r="DZ1432" s="236"/>
    </row>
    <row r="1433" spans="2:130" x14ac:dyDescent="0.2">
      <c r="B1433" s="236" t="s">
        <v>3720</v>
      </c>
      <c r="C1433" s="236">
        <v>1879</v>
      </c>
      <c r="AW1433" s="236"/>
      <c r="AX1433" s="236"/>
      <c r="DY1433" s="236"/>
      <c r="DZ1433" s="236"/>
    </row>
    <row r="1434" spans="2:130" x14ac:dyDescent="0.2">
      <c r="B1434" s="236" t="s">
        <v>3721</v>
      </c>
      <c r="C1434" s="236">
        <v>168</v>
      </c>
      <c r="AW1434" s="236"/>
      <c r="AX1434" s="236"/>
      <c r="DY1434" s="236"/>
      <c r="DZ1434" s="236"/>
    </row>
    <row r="1435" spans="2:130" x14ac:dyDescent="0.2">
      <c r="B1435" s="236" t="s">
        <v>3722</v>
      </c>
      <c r="C1435" s="236">
        <v>2391</v>
      </c>
      <c r="AW1435" s="236"/>
      <c r="AX1435" s="236"/>
      <c r="DY1435" s="236"/>
      <c r="DZ1435" s="236"/>
    </row>
    <row r="1436" spans="2:130" x14ac:dyDescent="0.2">
      <c r="B1436" s="236" t="s">
        <v>3723</v>
      </c>
      <c r="C1436" s="236">
        <v>75</v>
      </c>
      <c r="AW1436" s="236"/>
      <c r="AX1436" s="236"/>
      <c r="DY1436" s="236"/>
      <c r="DZ1436" s="236"/>
    </row>
    <row r="1437" spans="2:130" x14ac:dyDescent="0.2">
      <c r="B1437" s="236" t="s">
        <v>3723</v>
      </c>
      <c r="C1437" s="236">
        <v>180</v>
      </c>
      <c r="AW1437" s="236"/>
      <c r="AX1437" s="236"/>
      <c r="DY1437" s="236"/>
      <c r="DZ1437" s="236"/>
    </row>
    <row r="1438" spans="2:130" x14ac:dyDescent="0.2">
      <c r="B1438" s="236" t="s">
        <v>3724</v>
      </c>
      <c r="C1438" s="236">
        <v>1333</v>
      </c>
      <c r="AW1438" s="236"/>
      <c r="AX1438" s="236"/>
      <c r="DY1438" s="236"/>
      <c r="DZ1438" s="236"/>
    </row>
    <row r="1439" spans="2:130" x14ac:dyDescent="0.2">
      <c r="B1439" s="236" t="s">
        <v>3725</v>
      </c>
      <c r="C1439" s="236">
        <v>55</v>
      </c>
      <c r="AW1439" s="236"/>
      <c r="AX1439" s="236"/>
      <c r="DY1439" s="236"/>
      <c r="DZ1439" s="236"/>
    </row>
    <row r="1440" spans="2:130" x14ac:dyDescent="0.2">
      <c r="B1440" s="236" t="s">
        <v>3726</v>
      </c>
      <c r="C1440" s="236">
        <v>1966</v>
      </c>
      <c r="AW1440" s="236"/>
      <c r="AX1440" s="236"/>
      <c r="DY1440" s="236"/>
      <c r="DZ1440" s="236"/>
    </row>
    <row r="1441" spans="2:130" x14ac:dyDescent="0.2">
      <c r="B1441" s="236" t="s">
        <v>3726</v>
      </c>
      <c r="C1441" s="236">
        <v>2555</v>
      </c>
      <c r="AW1441" s="236"/>
      <c r="AX1441" s="236"/>
      <c r="DY1441" s="236"/>
      <c r="DZ1441" s="236"/>
    </row>
    <row r="1442" spans="2:130" x14ac:dyDescent="0.2">
      <c r="B1442" s="236" t="s">
        <v>3727</v>
      </c>
      <c r="C1442" s="236">
        <v>236</v>
      </c>
      <c r="AW1442" s="236"/>
      <c r="AX1442" s="236"/>
      <c r="DY1442" s="236"/>
      <c r="DZ1442" s="236"/>
    </row>
    <row r="1443" spans="2:130" x14ac:dyDescent="0.2">
      <c r="B1443" s="236" t="s">
        <v>3728</v>
      </c>
      <c r="C1443" s="236">
        <v>623</v>
      </c>
      <c r="AW1443" s="236"/>
      <c r="AX1443" s="236"/>
      <c r="DY1443" s="236"/>
      <c r="DZ1443" s="236"/>
    </row>
    <row r="1444" spans="2:130" x14ac:dyDescent="0.2">
      <c r="B1444" s="236" t="s">
        <v>3729</v>
      </c>
      <c r="C1444" s="236">
        <v>1351</v>
      </c>
      <c r="AW1444" s="236"/>
      <c r="AX1444" s="236"/>
      <c r="DY1444" s="236"/>
      <c r="DZ1444" s="236"/>
    </row>
    <row r="1445" spans="2:130" x14ac:dyDescent="0.2">
      <c r="B1445" s="236" t="s">
        <v>3730</v>
      </c>
      <c r="C1445" s="236">
        <v>2626</v>
      </c>
      <c r="AW1445" s="236"/>
      <c r="AX1445" s="236"/>
      <c r="DY1445" s="236"/>
      <c r="DZ1445" s="236"/>
    </row>
    <row r="1446" spans="2:130" x14ac:dyDescent="0.2">
      <c r="B1446" s="236" t="s">
        <v>3731</v>
      </c>
      <c r="C1446" s="236">
        <v>2573</v>
      </c>
      <c r="AW1446" s="236"/>
      <c r="AX1446" s="236"/>
      <c r="DY1446" s="236"/>
      <c r="DZ1446" s="236"/>
    </row>
    <row r="1447" spans="2:130" x14ac:dyDescent="0.2">
      <c r="B1447" s="236" t="s">
        <v>3732</v>
      </c>
      <c r="C1447" s="236">
        <v>1350</v>
      </c>
      <c r="AW1447" s="236"/>
      <c r="AX1447" s="236"/>
      <c r="DY1447" s="236"/>
      <c r="DZ1447" s="236"/>
    </row>
    <row r="1448" spans="2:130" x14ac:dyDescent="0.2">
      <c r="B1448" s="236" t="s">
        <v>3733</v>
      </c>
      <c r="C1448" s="236">
        <v>1667</v>
      </c>
      <c r="AW1448" s="236"/>
      <c r="AX1448" s="236"/>
      <c r="DY1448" s="236"/>
      <c r="DZ1448" s="236"/>
    </row>
    <row r="1449" spans="2:130" x14ac:dyDescent="0.2">
      <c r="B1449" s="236" t="s">
        <v>3733</v>
      </c>
      <c r="C1449" s="236">
        <v>1354</v>
      </c>
      <c r="AW1449" s="236"/>
      <c r="AX1449" s="236"/>
      <c r="DY1449" s="236"/>
      <c r="DZ1449" s="236"/>
    </row>
    <row r="1450" spans="2:130" x14ac:dyDescent="0.2">
      <c r="B1450" s="236" t="s">
        <v>3734</v>
      </c>
      <c r="C1450" s="236">
        <v>1971</v>
      </c>
      <c r="AW1450" s="236"/>
      <c r="AX1450" s="236"/>
      <c r="DY1450" s="236"/>
      <c r="DZ1450" s="236"/>
    </row>
    <row r="1451" spans="2:130" x14ac:dyDescent="0.2">
      <c r="B1451" s="236" t="s">
        <v>3734</v>
      </c>
      <c r="C1451" s="236">
        <v>2126</v>
      </c>
      <c r="AW1451" s="236"/>
      <c r="AX1451" s="236"/>
      <c r="DY1451" s="236"/>
      <c r="DZ1451" s="236"/>
    </row>
    <row r="1452" spans="2:130" x14ac:dyDescent="0.2">
      <c r="B1452" s="236" t="s">
        <v>3734</v>
      </c>
      <c r="C1452" s="236">
        <v>2127</v>
      </c>
      <c r="AW1452" s="236"/>
      <c r="AX1452" s="236"/>
      <c r="DY1452" s="236"/>
      <c r="DZ1452" s="236"/>
    </row>
    <row r="1453" spans="2:130" x14ac:dyDescent="0.2">
      <c r="B1453" s="236" t="s">
        <v>3735</v>
      </c>
      <c r="C1453" s="236">
        <v>2584</v>
      </c>
      <c r="AW1453" s="236"/>
      <c r="AX1453" s="236"/>
      <c r="DY1453" s="236"/>
      <c r="DZ1453" s="236"/>
    </row>
    <row r="1454" spans="2:130" x14ac:dyDescent="0.2">
      <c r="B1454" s="236" t="s">
        <v>3736</v>
      </c>
      <c r="C1454" s="236">
        <v>1668</v>
      </c>
      <c r="AW1454" s="236"/>
      <c r="AX1454" s="236"/>
      <c r="DY1454" s="236"/>
      <c r="DZ1454" s="236"/>
    </row>
    <row r="1455" spans="2:130" x14ac:dyDescent="0.2">
      <c r="B1455" s="236" t="s">
        <v>3737</v>
      </c>
      <c r="C1455" s="236">
        <v>2141</v>
      </c>
      <c r="AW1455" s="236"/>
      <c r="AX1455" s="236"/>
      <c r="DY1455" s="236"/>
      <c r="DZ1455" s="236"/>
    </row>
    <row r="1456" spans="2:130" x14ac:dyDescent="0.2">
      <c r="B1456" s="236" t="s">
        <v>3738</v>
      </c>
      <c r="C1456" s="236">
        <v>162</v>
      </c>
      <c r="AW1456" s="236"/>
      <c r="AX1456" s="236"/>
      <c r="DY1456" s="236"/>
      <c r="DZ1456" s="236"/>
    </row>
    <row r="1457" spans="2:130" x14ac:dyDescent="0.2">
      <c r="B1457" s="236" t="s">
        <v>3739</v>
      </c>
      <c r="C1457" s="236">
        <v>1786</v>
      </c>
      <c r="AW1457" s="236"/>
      <c r="AX1457" s="236"/>
      <c r="DY1457" s="236"/>
      <c r="DZ1457" s="236"/>
    </row>
    <row r="1458" spans="2:130" x14ac:dyDescent="0.2">
      <c r="B1458" s="236" t="s">
        <v>3740</v>
      </c>
      <c r="C1458" s="236">
        <v>152</v>
      </c>
      <c r="AW1458" s="236"/>
      <c r="AX1458" s="236"/>
      <c r="DY1458" s="236"/>
      <c r="DZ1458" s="236"/>
    </row>
    <row r="1459" spans="2:130" x14ac:dyDescent="0.2">
      <c r="B1459" s="236" t="s">
        <v>3741</v>
      </c>
      <c r="C1459" s="236">
        <v>2114</v>
      </c>
      <c r="AW1459" s="236"/>
      <c r="AX1459" s="236"/>
      <c r="DY1459" s="236"/>
      <c r="DZ1459" s="236"/>
    </row>
    <row r="1460" spans="2:130" x14ac:dyDescent="0.2">
      <c r="B1460" s="236" t="s">
        <v>3742</v>
      </c>
      <c r="C1460" s="236">
        <v>2055</v>
      </c>
      <c r="AW1460" s="236"/>
      <c r="AX1460" s="236"/>
      <c r="DY1460" s="236"/>
      <c r="DZ1460" s="236"/>
    </row>
    <row r="1461" spans="2:130" x14ac:dyDescent="0.2">
      <c r="B1461" s="236" t="s">
        <v>3743</v>
      </c>
      <c r="C1461" s="236">
        <v>44</v>
      </c>
      <c r="AW1461" s="236"/>
      <c r="AX1461" s="236"/>
      <c r="DY1461" s="236"/>
      <c r="DZ1461" s="236"/>
    </row>
    <row r="1462" spans="2:130" x14ac:dyDescent="0.2">
      <c r="B1462" s="236" t="s">
        <v>3442</v>
      </c>
      <c r="C1462" s="236">
        <v>103</v>
      </c>
      <c r="AW1462" s="236"/>
      <c r="AX1462" s="236"/>
      <c r="DY1462" s="236"/>
      <c r="DZ1462" s="236"/>
    </row>
    <row r="1463" spans="2:130" x14ac:dyDescent="0.2">
      <c r="B1463" s="236" t="s">
        <v>3442</v>
      </c>
      <c r="C1463" s="236">
        <v>1751</v>
      </c>
      <c r="AW1463" s="236"/>
      <c r="AX1463" s="236"/>
      <c r="DY1463" s="236"/>
      <c r="DZ1463" s="236"/>
    </row>
    <row r="1464" spans="2:130" x14ac:dyDescent="0.2">
      <c r="B1464" s="236" t="s">
        <v>3744</v>
      </c>
      <c r="C1464" s="236">
        <v>675</v>
      </c>
      <c r="AW1464" s="236"/>
      <c r="AX1464" s="236"/>
      <c r="DY1464" s="236"/>
      <c r="DZ1464" s="236"/>
    </row>
    <row r="1465" spans="2:130" x14ac:dyDescent="0.2">
      <c r="B1465" s="236" t="s">
        <v>3744</v>
      </c>
      <c r="C1465" s="236">
        <v>676</v>
      </c>
      <c r="AW1465" s="236"/>
      <c r="AX1465" s="236"/>
      <c r="DY1465" s="236"/>
      <c r="DZ1465" s="236"/>
    </row>
    <row r="1466" spans="2:130" x14ac:dyDescent="0.2">
      <c r="AW1466" s="236"/>
      <c r="AX1466" s="236"/>
      <c r="DY1466" s="236"/>
      <c r="DZ1466" s="236"/>
    </row>
    <row r="1467" spans="2:130" x14ac:dyDescent="0.2">
      <c r="AW1467" s="236"/>
      <c r="AX1467" s="236"/>
      <c r="DY1467" s="236"/>
      <c r="DZ1467" s="236"/>
    </row>
    <row r="1468" spans="2:130" x14ac:dyDescent="0.2">
      <c r="AW1468" s="236"/>
      <c r="AX1468" s="236"/>
      <c r="DY1468" s="236"/>
      <c r="DZ1468" s="236"/>
    </row>
    <row r="1469" spans="2:130" x14ac:dyDescent="0.2">
      <c r="AW1469" s="236"/>
      <c r="AX1469" s="236"/>
      <c r="DY1469" s="236"/>
      <c r="DZ1469" s="236"/>
    </row>
    <row r="1470" spans="2:130" x14ac:dyDescent="0.2">
      <c r="AW1470" s="236"/>
      <c r="AX1470" s="236"/>
      <c r="DY1470" s="236"/>
      <c r="DZ1470" s="236"/>
    </row>
    <row r="1471" spans="2:130" x14ac:dyDescent="0.2">
      <c r="AW1471" s="236"/>
      <c r="AX1471" s="236"/>
      <c r="DY1471" s="236"/>
      <c r="DZ1471" s="236"/>
    </row>
    <row r="1472" spans="2:130" x14ac:dyDescent="0.2">
      <c r="AW1472" s="236"/>
      <c r="AX1472" s="236"/>
      <c r="DY1472" s="236"/>
      <c r="DZ1472" s="236"/>
    </row>
    <row r="1473" spans="49:130" x14ac:dyDescent="0.2">
      <c r="AW1473" s="236"/>
      <c r="AX1473" s="236"/>
      <c r="DY1473" s="236"/>
      <c r="DZ1473" s="236"/>
    </row>
    <row r="1474" spans="49:130" x14ac:dyDescent="0.2">
      <c r="AW1474" s="236"/>
      <c r="AX1474" s="236"/>
      <c r="DY1474" s="236"/>
      <c r="DZ1474" s="236"/>
    </row>
    <row r="1475" spans="49:130" x14ac:dyDescent="0.2">
      <c r="AW1475" s="236"/>
      <c r="AX1475" s="236"/>
      <c r="DY1475" s="236"/>
      <c r="DZ1475" s="236"/>
    </row>
    <row r="1476" spans="49:130" x14ac:dyDescent="0.2">
      <c r="AW1476" s="236"/>
      <c r="AX1476" s="236"/>
      <c r="DY1476" s="236"/>
      <c r="DZ1476" s="236"/>
    </row>
    <row r="1477" spans="49:130" x14ac:dyDescent="0.2">
      <c r="AW1477" s="236"/>
      <c r="AX1477" s="236"/>
      <c r="DY1477" s="236"/>
      <c r="DZ1477" s="236"/>
    </row>
    <row r="1478" spans="49:130" x14ac:dyDescent="0.2">
      <c r="AW1478" s="236"/>
      <c r="AX1478" s="236"/>
      <c r="DY1478" s="236"/>
      <c r="DZ1478" s="236"/>
    </row>
    <row r="1479" spans="49:130" x14ac:dyDescent="0.2">
      <c r="AW1479" s="236"/>
      <c r="AX1479" s="236"/>
      <c r="DY1479" s="236"/>
      <c r="DZ1479" s="236"/>
    </row>
    <row r="1480" spans="49:130" x14ac:dyDescent="0.2">
      <c r="AW1480" s="236"/>
      <c r="AX1480" s="236"/>
      <c r="DY1480" s="236"/>
      <c r="DZ1480" s="236"/>
    </row>
    <row r="1481" spans="49:130" x14ac:dyDescent="0.2">
      <c r="AW1481" s="236"/>
      <c r="AX1481" s="236"/>
      <c r="DY1481" s="236"/>
      <c r="DZ1481" s="236"/>
    </row>
    <row r="1482" spans="49:130" x14ac:dyDescent="0.2">
      <c r="AW1482" s="236"/>
      <c r="AX1482" s="236"/>
      <c r="DY1482" s="236"/>
      <c r="DZ1482" s="236"/>
    </row>
    <row r="1483" spans="49:130" x14ac:dyDescent="0.2">
      <c r="AW1483" s="236"/>
      <c r="AX1483" s="236"/>
      <c r="DY1483" s="236"/>
      <c r="DZ1483" s="236"/>
    </row>
    <row r="1484" spans="49:130" x14ac:dyDescent="0.2">
      <c r="AW1484" s="236"/>
      <c r="AX1484" s="236"/>
      <c r="DY1484" s="236"/>
      <c r="DZ1484" s="236"/>
    </row>
    <row r="1485" spans="49:130" x14ac:dyDescent="0.2">
      <c r="AW1485" s="236"/>
      <c r="AX1485" s="236"/>
      <c r="DY1485" s="236"/>
      <c r="DZ1485" s="236"/>
    </row>
    <row r="1486" spans="49:130" x14ac:dyDescent="0.2">
      <c r="AW1486" s="236"/>
      <c r="AX1486" s="236"/>
      <c r="DY1486" s="236"/>
      <c r="DZ1486" s="236"/>
    </row>
    <row r="1487" spans="49:130" x14ac:dyDescent="0.2">
      <c r="AW1487" s="236"/>
      <c r="AX1487" s="236"/>
      <c r="DY1487" s="236"/>
      <c r="DZ1487" s="236"/>
    </row>
    <row r="1488" spans="49:130" x14ac:dyDescent="0.2">
      <c r="AW1488" s="236"/>
      <c r="AX1488" s="236"/>
      <c r="DY1488" s="236"/>
      <c r="DZ1488" s="236"/>
    </row>
    <row r="1489" spans="49:130" x14ac:dyDescent="0.2">
      <c r="AW1489" s="236"/>
      <c r="AX1489" s="236"/>
      <c r="DY1489" s="236"/>
      <c r="DZ1489" s="236"/>
    </row>
    <row r="1490" spans="49:130" x14ac:dyDescent="0.2">
      <c r="AW1490" s="236"/>
      <c r="AX1490" s="236"/>
      <c r="DY1490" s="236"/>
      <c r="DZ1490" s="236"/>
    </row>
    <row r="1491" spans="49:130" x14ac:dyDescent="0.2">
      <c r="AW1491" s="236"/>
      <c r="AX1491" s="236"/>
      <c r="DY1491" s="236"/>
      <c r="DZ1491" s="236"/>
    </row>
    <row r="1492" spans="49:130" x14ac:dyDescent="0.2">
      <c r="AW1492" s="236"/>
      <c r="AX1492" s="236"/>
      <c r="DY1492" s="236"/>
      <c r="DZ1492" s="236"/>
    </row>
    <row r="1493" spans="49:130" x14ac:dyDescent="0.2">
      <c r="AW1493" s="236"/>
      <c r="AX1493" s="236"/>
      <c r="DY1493" s="236"/>
      <c r="DZ1493" s="236"/>
    </row>
    <row r="1494" spans="49:130" x14ac:dyDescent="0.2">
      <c r="AW1494" s="236"/>
      <c r="AX1494" s="236"/>
      <c r="DY1494" s="236"/>
      <c r="DZ1494" s="236"/>
    </row>
    <row r="1495" spans="49:130" x14ac:dyDescent="0.2">
      <c r="AW1495" s="236"/>
      <c r="AX1495" s="236"/>
      <c r="DY1495" s="236"/>
      <c r="DZ1495" s="236"/>
    </row>
    <row r="1496" spans="49:130" x14ac:dyDescent="0.2">
      <c r="AW1496" s="236"/>
      <c r="AX1496" s="236"/>
      <c r="DY1496" s="236"/>
      <c r="DZ1496" s="236"/>
    </row>
    <row r="1497" spans="49:130" x14ac:dyDescent="0.2">
      <c r="AW1497" s="236"/>
      <c r="AX1497" s="236"/>
      <c r="DY1497" s="236"/>
      <c r="DZ1497" s="236"/>
    </row>
    <row r="1498" spans="49:130" x14ac:dyDescent="0.2">
      <c r="AW1498" s="236"/>
      <c r="AX1498" s="236"/>
      <c r="DY1498" s="236"/>
      <c r="DZ1498" s="236"/>
    </row>
    <row r="1499" spans="49:130" x14ac:dyDescent="0.2">
      <c r="AW1499" s="236"/>
      <c r="AX1499" s="236"/>
      <c r="DY1499" s="236"/>
      <c r="DZ1499" s="236"/>
    </row>
    <row r="1500" spans="49:130" x14ac:dyDescent="0.2">
      <c r="AW1500" s="236"/>
      <c r="AX1500" s="236"/>
      <c r="DY1500" s="236"/>
      <c r="DZ1500" s="236"/>
    </row>
    <row r="1501" spans="49:130" x14ac:dyDescent="0.2">
      <c r="AW1501" s="236"/>
      <c r="AX1501" s="236"/>
      <c r="DY1501" s="236"/>
      <c r="DZ1501" s="236"/>
    </row>
    <row r="1502" spans="49:130" x14ac:dyDescent="0.2">
      <c r="AW1502" s="236"/>
      <c r="AX1502" s="236"/>
      <c r="DY1502" s="236"/>
      <c r="DZ1502" s="236"/>
    </row>
    <row r="1503" spans="49:130" x14ac:dyDescent="0.2">
      <c r="AW1503" s="236"/>
      <c r="AX1503" s="236"/>
      <c r="DY1503" s="236"/>
      <c r="DZ1503" s="236"/>
    </row>
    <row r="1504" spans="49:130" x14ac:dyDescent="0.2">
      <c r="AW1504" s="236"/>
      <c r="AX1504" s="236"/>
      <c r="DY1504" s="236"/>
      <c r="DZ1504" s="236"/>
    </row>
    <row r="1505" spans="49:130" x14ac:dyDescent="0.2">
      <c r="AW1505" s="236"/>
      <c r="AX1505" s="236"/>
      <c r="DY1505" s="236"/>
      <c r="DZ1505" s="236"/>
    </row>
    <row r="1506" spans="49:130" x14ac:dyDescent="0.2">
      <c r="AW1506" s="236"/>
      <c r="AX1506" s="236"/>
      <c r="DY1506" s="236"/>
      <c r="DZ1506" s="236"/>
    </row>
    <row r="1507" spans="49:130" x14ac:dyDescent="0.2">
      <c r="AW1507" s="236"/>
      <c r="AX1507" s="236"/>
      <c r="DY1507" s="236"/>
      <c r="DZ1507" s="236"/>
    </row>
    <row r="1508" spans="49:130" x14ac:dyDescent="0.2">
      <c r="AW1508" s="236"/>
      <c r="AX1508" s="236"/>
      <c r="DY1508" s="236"/>
      <c r="DZ1508" s="236"/>
    </row>
    <row r="1509" spans="49:130" x14ac:dyDescent="0.2">
      <c r="AW1509" s="236"/>
      <c r="AX1509" s="236"/>
      <c r="DY1509" s="236"/>
      <c r="DZ1509" s="236"/>
    </row>
    <row r="1510" spans="49:130" x14ac:dyDescent="0.2">
      <c r="AW1510" s="236"/>
      <c r="AX1510" s="236"/>
      <c r="DY1510" s="236"/>
      <c r="DZ1510" s="236"/>
    </row>
    <row r="1511" spans="49:130" x14ac:dyDescent="0.2">
      <c r="AW1511" s="236"/>
      <c r="AX1511" s="236"/>
      <c r="DY1511" s="236"/>
      <c r="DZ1511" s="236"/>
    </row>
    <row r="1512" spans="49:130" x14ac:dyDescent="0.2">
      <c r="AW1512" s="236"/>
      <c r="AX1512" s="236"/>
      <c r="DY1512" s="236"/>
      <c r="DZ1512" s="236"/>
    </row>
    <row r="1513" spans="49:130" x14ac:dyDescent="0.2">
      <c r="AW1513" s="236"/>
      <c r="AX1513" s="236"/>
      <c r="DY1513" s="236"/>
      <c r="DZ1513" s="236"/>
    </row>
    <row r="1514" spans="49:130" x14ac:dyDescent="0.2">
      <c r="AW1514" s="236"/>
      <c r="AX1514" s="236"/>
      <c r="DY1514" s="236"/>
      <c r="DZ1514" s="236"/>
    </row>
    <row r="1515" spans="49:130" x14ac:dyDescent="0.2">
      <c r="AW1515" s="236"/>
      <c r="AX1515" s="236"/>
      <c r="DY1515" s="236"/>
      <c r="DZ1515" s="236"/>
    </row>
    <row r="1516" spans="49:130" x14ac:dyDescent="0.2">
      <c r="AW1516" s="236"/>
      <c r="AX1516" s="236"/>
      <c r="DY1516" s="236"/>
      <c r="DZ1516" s="236"/>
    </row>
    <row r="1517" spans="49:130" x14ac:dyDescent="0.2">
      <c r="AW1517" s="236"/>
      <c r="AX1517" s="236"/>
      <c r="DY1517" s="236"/>
      <c r="DZ1517" s="236"/>
    </row>
    <row r="1518" spans="49:130" x14ac:dyDescent="0.2">
      <c r="AW1518" s="236"/>
      <c r="AX1518" s="236"/>
      <c r="DY1518" s="236"/>
      <c r="DZ1518" s="236"/>
    </row>
    <row r="1519" spans="49:130" x14ac:dyDescent="0.2">
      <c r="AW1519" s="236"/>
      <c r="AX1519" s="236"/>
      <c r="DY1519" s="236"/>
      <c r="DZ1519" s="236"/>
    </row>
    <row r="1520" spans="49:130" x14ac:dyDescent="0.2">
      <c r="AW1520" s="236"/>
      <c r="AX1520" s="236"/>
      <c r="DY1520" s="236"/>
      <c r="DZ1520" s="236"/>
    </row>
    <row r="1521" spans="49:130" x14ac:dyDescent="0.2">
      <c r="AW1521" s="236"/>
      <c r="AX1521" s="236"/>
      <c r="DY1521" s="236"/>
      <c r="DZ1521" s="236"/>
    </row>
    <row r="1522" spans="49:130" x14ac:dyDescent="0.2">
      <c r="AW1522" s="236"/>
      <c r="AX1522" s="236"/>
      <c r="DY1522" s="236"/>
      <c r="DZ1522" s="236"/>
    </row>
    <row r="1523" spans="49:130" x14ac:dyDescent="0.2">
      <c r="AW1523" s="236"/>
      <c r="AX1523" s="236"/>
      <c r="DY1523" s="236"/>
      <c r="DZ1523" s="236"/>
    </row>
    <row r="1524" spans="49:130" x14ac:dyDescent="0.2">
      <c r="AW1524" s="236"/>
      <c r="AX1524" s="236"/>
      <c r="DY1524" s="236"/>
      <c r="DZ1524" s="236"/>
    </row>
    <row r="1525" spans="49:130" x14ac:dyDescent="0.2">
      <c r="AW1525" s="236"/>
      <c r="AX1525" s="236"/>
      <c r="DY1525" s="236"/>
      <c r="DZ1525" s="236"/>
    </row>
    <row r="1526" spans="49:130" x14ac:dyDescent="0.2">
      <c r="AW1526" s="236"/>
      <c r="AX1526" s="236"/>
      <c r="DY1526" s="236"/>
      <c r="DZ1526" s="236"/>
    </row>
    <row r="1527" spans="49:130" x14ac:dyDescent="0.2">
      <c r="AW1527" s="236"/>
      <c r="AX1527" s="236"/>
      <c r="DY1527" s="236"/>
      <c r="DZ1527" s="236"/>
    </row>
    <row r="1528" spans="49:130" x14ac:dyDescent="0.2">
      <c r="AW1528" s="236"/>
      <c r="AX1528" s="236"/>
      <c r="DY1528" s="236"/>
      <c r="DZ1528" s="236"/>
    </row>
    <row r="1529" spans="49:130" x14ac:dyDescent="0.2">
      <c r="AW1529" s="236"/>
      <c r="AX1529" s="236"/>
      <c r="DY1529" s="236"/>
      <c r="DZ1529" s="236"/>
    </row>
    <row r="1530" spans="49:130" x14ac:dyDescent="0.2">
      <c r="AW1530" s="236"/>
      <c r="AX1530" s="236"/>
      <c r="DY1530" s="236"/>
      <c r="DZ1530" s="236"/>
    </row>
    <row r="1531" spans="49:130" x14ac:dyDescent="0.2">
      <c r="AW1531" s="236"/>
      <c r="AX1531" s="236"/>
      <c r="DY1531" s="236"/>
      <c r="DZ1531" s="236"/>
    </row>
    <row r="1532" spans="49:130" x14ac:dyDescent="0.2">
      <c r="AW1532" s="236"/>
      <c r="AX1532" s="236"/>
      <c r="DY1532" s="236"/>
      <c r="DZ1532" s="236"/>
    </row>
    <row r="1533" spans="49:130" x14ac:dyDescent="0.2">
      <c r="AW1533" s="236"/>
      <c r="AX1533" s="236"/>
      <c r="DY1533" s="236"/>
      <c r="DZ1533" s="236"/>
    </row>
    <row r="1534" spans="49:130" x14ac:dyDescent="0.2">
      <c r="AW1534" s="236"/>
      <c r="AX1534" s="236"/>
      <c r="DY1534" s="236"/>
      <c r="DZ1534" s="236"/>
    </row>
    <row r="1535" spans="49:130" x14ac:dyDescent="0.2">
      <c r="AW1535" s="236"/>
      <c r="AX1535" s="236"/>
      <c r="DY1535" s="236"/>
      <c r="DZ1535" s="236"/>
    </row>
    <row r="1536" spans="49:130" x14ac:dyDescent="0.2">
      <c r="AW1536" s="236"/>
      <c r="AX1536" s="236"/>
      <c r="DY1536" s="236"/>
      <c r="DZ1536" s="236"/>
    </row>
    <row r="1537" spans="49:130" x14ac:dyDescent="0.2">
      <c r="AW1537" s="236"/>
      <c r="AX1537" s="236"/>
      <c r="DY1537" s="236"/>
      <c r="DZ1537" s="236"/>
    </row>
    <row r="1538" spans="49:130" x14ac:dyDescent="0.2">
      <c r="AW1538" s="236"/>
      <c r="AX1538" s="236"/>
      <c r="DY1538" s="236"/>
      <c r="DZ1538" s="236"/>
    </row>
    <row r="1539" spans="49:130" x14ac:dyDescent="0.2">
      <c r="AW1539" s="236"/>
      <c r="AX1539" s="236"/>
      <c r="DY1539" s="236"/>
      <c r="DZ1539" s="236"/>
    </row>
    <row r="1540" spans="49:130" x14ac:dyDescent="0.2">
      <c r="AW1540" s="236"/>
      <c r="AX1540" s="236"/>
      <c r="DY1540" s="236"/>
      <c r="DZ1540" s="236"/>
    </row>
    <row r="1541" spans="49:130" x14ac:dyDescent="0.2">
      <c r="AW1541" s="236"/>
      <c r="AX1541" s="236"/>
      <c r="DY1541" s="236"/>
      <c r="DZ1541" s="236"/>
    </row>
    <row r="1542" spans="49:130" x14ac:dyDescent="0.2">
      <c r="AW1542" s="236"/>
      <c r="AX1542" s="236"/>
      <c r="DY1542" s="236"/>
      <c r="DZ1542" s="236"/>
    </row>
    <row r="1543" spans="49:130" x14ac:dyDescent="0.2">
      <c r="AW1543" s="236"/>
      <c r="AX1543" s="236"/>
      <c r="DY1543" s="236"/>
      <c r="DZ1543" s="236"/>
    </row>
    <row r="1544" spans="49:130" x14ac:dyDescent="0.2">
      <c r="AW1544" s="236"/>
      <c r="AX1544" s="236"/>
      <c r="DY1544" s="236"/>
      <c r="DZ1544" s="236"/>
    </row>
    <row r="1545" spans="49:130" x14ac:dyDescent="0.2">
      <c r="AW1545" s="236"/>
      <c r="AX1545" s="236"/>
      <c r="DY1545" s="236"/>
      <c r="DZ1545" s="236"/>
    </row>
    <row r="1546" spans="49:130" x14ac:dyDescent="0.2">
      <c r="AW1546" s="236"/>
      <c r="AX1546" s="236"/>
      <c r="DY1546" s="236"/>
      <c r="DZ1546" s="236"/>
    </row>
    <row r="1547" spans="49:130" x14ac:dyDescent="0.2">
      <c r="AW1547" s="236"/>
      <c r="AX1547" s="236"/>
      <c r="DY1547" s="236"/>
      <c r="DZ1547" s="236"/>
    </row>
    <row r="1548" spans="49:130" x14ac:dyDescent="0.2">
      <c r="AW1548" s="236"/>
      <c r="AX1548" s="236"/>
      <c r="DY1548" s="236"/>
      <c r="DZ1548" s="236"/>
    </row>
    <row r="1549" spans="49:130" x14ac:dyDescent="0.2">
      <c r="AW1549" s="236"/>
      <c r="AX1549" s="236"/>
      <c r="DY1549" s="236"/>
      <c r="DZ1549" s="236"/>
    </row>
    <row r="1550" spans="49:130" x14ac:dyDescent="0.2">
      <c r="AW1550" s="236"/>
      <c r="AX1550" s="236"/>
      <c r="DY1550" s="236"/>
      <c r="DZ1550" s="236"/>
    </row>
    <row r="1551" spans="49:130" x14ac:dyDescent="0.2">
      <c r="AW1551" s="236"/>
      <c r="AX1551" s="236"/>
      <c r="DY1551" s="236"/>
      <c r="DZ1551" s="236"/>
    </row>
    <row r="1552" spans="49:130" x14ac:dyDescent="0.2">
      <c r="AW1552" s="236"/>
      <c r="AX1552" s="236"/>
      <c r="DY1552" s="236"/>
      <c r="DZ1552" s="236"/>
    </row>
    <row r="1553" spans="49:130" x14ac:dyDescent="0.2">
      <c r="AW1553" s="236"/>
      <c r="AX1553" s="236"/>
      <c r="DY1553" s="236"/>
      <c r="DZ1553" s="236"/>
    </row>
    <row r="1554" spans="49:130" x14ac:dyDescent="0.2">
      <c r="AW1554" s="236"/>
      <c r="AX1554" s="236"/>
      <c r="DY1554" s="236"/>
      <c r="DZ1554" s="236"/>
    </row>
    <row r="1555" spans="49:130" x14ac:dyDescent="0.2">
      <c r="AW1555" s="236"/>
      <c r="AX1555" s="236"/>
      <c r="DY1555" s="236"/>
      <c r="DZ1555" s="236"/>
    </row>
    <row r="1556" spans="49:130" x14ac:dyDescent="0.2">
      <c r="AW1556" s="236"/>
      <c r="AX1556" s="236"/>
      <c r="DY1556" s="236"/>
      <c r="DZ1556" s="236"/>
    </row>
    <row r="1557" spans="49:130" x14ac:dyDescent="0.2">
      <c r="AW1557" s="236"/>
      <c r="AX1557" s="236"/>
      <c r="DY1557" s="236"/>
      <c r="DZ1557" s="236"/>
    </row>
    <row r="1558" spans="49:130" x14ac:dyDescent="0.2">
      <c r="AW1558" s="236"/>
      <c r="AX1558" s="236"/>
      <c r="DY1558" s="236"/>
      <c r="DZ1558" s="236"/>
    </row>
    <row r="1559" spans="49:130" x14ac:dyDescent="0.2">
      <c r="AW1559" s="236"/>
      <c r="AX1559" s="236"/>
      <c r="DY1559" s="236"/>
      <c r="DZ1559" s="236"/>
    </row>
    <row r="1560" spans="49:130" x14ac:dyDescent="0.2">
      <c r="AW1560" s="236"/>
      <c r="AX1560" s="236"/>
      <c r="DY1560" s="236"/>
      <c r="DZ1560" s="236"/>
    </row>
    <row r="1561" spans="49:130" x14ac:dyDescent="0.2">
      <c r="AW1561" s="236"/>
      <c r="AX1561" s="236"/>
      <c r="DY1561" s="236"/>
      <c r="DZ1561" s="236"/>
    </row>
    <row r="1562" spans="49:130" x14ac:dyDescent="0.2">
      <c r="AW1562" s="236"/>
      <c r="AX1562" s="236"/>
      <c r="DY1562" s="236"/>
      <c r="DZ1562" s="236"/>
    </row>
    <row r="1563" spans="49:130" x14ac:dyDescent="0.2">
      <c r="AW1563" s="236"/>
      <c r="AX1563" s="236"/>
      <c r="DY1563" s="236"/>
      <c r="DZ1563" s="236"/>
    </row>
    <row r="1564" spans="49:130" x14ac:dyDescent="0.2">
      <c r="AW1564" s="236"/>
      <c r="AX1564" s="236"/>
      <c r="DY1564" s="236"/>
      <c r="DZ1564" s="236"/>
    </row>
    <row r="1565" spans="49:130" x14ac:dyDescent="0.2">
      <c r="AW1565" s="236"/>
      <c r="AX1565" s="236"/>
      <c r="DY1565" s="236"/>
      <c r="DZ1565" s="236"/>
    </row>
    <row r="1566" spans="49:130" x14ac:dyDescent="0.2">
      <c r="AW1566" s="236"/>
      <c r="AX1566" s="236"/>
      <c r="DY1566" s="236"/>
      <c r="DZ1566" s="236"/>
    </row>
    <row r="1567" spans="49:130" x14ac:dyDescent="0.2">
      <c r="AW1567" s="236"/>
      <c r="AX1567" s="236"/>
      <c r="DY1567" s="236"/>
      <c r="DZ1567" s="236"/>
    </row>
    <row r="1568" spans="49:130" x14ac:dyDescent="0.2">
      <c r="AW1568" s="236"/>
      <c r="AX1568" s="236"/>
      <c r="DY1568" s="236"/>
      <c r="DZ1568" s="236"/>
    </row>
    <row r="1569" spans="49:130" x14ac:dyDescent="0.2">
      <c r="AW1569" s="236"/>
      <c r="AX1569" s="236"/>
      <c r="DY1569" s="236"/>
      <c r="DZ1569" s="236"/>
    </row>
    <row r="1570" spans="49:130" x14ac:dyDescent="0.2">
      <c r="AW1570" s="236"/>
      <c r="AX1570" s="236"/>
      <c r="DY1570" s="236"/>
      <c r="DZ1570" s="236"/>
    </row>
    <row r="1571" spans="49:130" x14ac:dyDescent="0.2">
      <c r="AW1571" s="236"/>
      <c r="AX1571" s="236"/>
      <c r="DY1571" s="236"/>
      <c r="DZ1571" s="236"/>
    </row>
    <row r="1572" spans="49:130" x14ac:dyDescent="0.2">
      <c r="AW1572" s="236"/>
      <c r="AX1572" s="236"/>
      <c r="DY1572" s="236"/>
      <c r="DZ1572" s="236"/>
    </row>
    <row r="1573" spans="49:130" x14ac:dyDescent="0.2">
      <c r="AW1573" s="236"/>
      <c r="AX1573" s="236"/>
      <c r="DY1573" s="236"/>
      <c r="DZ1573" s="236"/>
    </row>
    <row r="1574" spans="49:130" x14ac:dyDescent="0.2">
      <c r="AW1574" s="236"/>
      <c r="AX1574" s="236"/>
      <c r="DY1574" s="236"/>
      <c r="DZ1574" s="236"/>
    </row>
    <row r="1575" spans="49:130" x14ac:dyDescent="0.2">
      <c r="AW1575" s="236"/>
      <c r="AX1575" s="236"/>
      <c r="DY1575" s="236"/>
      <c r="DZ1575" s="236"/>
    </row>
    <row r="1576" spans="49:130" x14ac:dyDescent="0.2">
      <c r="AW1576" s="236"/>
      <c r="AX1576" s="236"/>
      <c r="DY1576" s="236"/>
      <c r="DZ1576" s="236"/>
    </row>
    <row r="1577" spans="49:130" x14ac:dyDescent="0.2">
      <c r="AW1577" s="236"/>
      <c r="AX1577" s="236"/>
      <c r="DY1577" s="236"/>
      <c r="DZ1577" s="236"/>
    </row>
    <row r="1578" spans="49:130" x14ac:dyDescent="0.2">
      <c r="AW1578" s="236"/>
      <c r="AX1578" s="236"/>
      <c r="DY1578" s="236"/>
      <c r="DZ1578" s="236"/>
    </row>
    <row r="1579" spans="49:130" x14ac:dyDescent="0.2">
      <c r="AW1579" s="236"/>
      <c r="AX1579" s="236"/>
      <c r="DY1579" s="236"/>
      <c r="DZ1579" s="236"/>
    </row>
    <row r="1580" spans="49:130" x14ac:dyDescent="0.2">
      <c r="AW1580" s="236"/>
      <c r="AX1580" s="236"/>
      <c r="DY1580" s="236"/>
      <c r="DZ1580" s="236"/>
    </row>
    <row r="1581" spans="49:130" x14ac:dyDescent="0.2">
      <c r="AW1581" s="236"/>
      <c r="AX1581" s="236"/>
      <c r="DY1581" s="236"/>
      <c r="DZ1581" s="236"/>
    </row>
    <row r="1582" spans="49:130" x14ac:dyDescent="0.2">
      <c r="AW1582" s="236"/>
      <c r="AX1582" s="236"/>
      <c r="DY1582" s="236"/>
      <c r="DZ1582" s="236"/>
    </row>
    <row r="1583" spans="49:130" x14ac:dyDescent="0.2">
      <c r="AW1583" s="236"/>
      <c r="AX1583" s="236"/>
      <c r="DY1583" s="236"/>
      <c r="DZ1583" s="236"/>
    </row>
    <row r="1584" spans="49:130" x14ac:dyDescent="0.2">
      <c r="AW1584" s="236"/>
      <c r="AX1584" s="236"/>
      <c r="DY1584" s="236"/>
      <c r="DZ1584" s="236"/>
    </row>
    <row r="1585" spans="49:130" x14ac:dyDescent="0.2">
      <c r="AW1585" s="236"/>
      <c r="AX1585" s="236"/>
      <c r="DY1585" s="236"/>
      <c r="DZ1585" s="236"/>
    </row>
    <row r="1586" spans="49:130" x14ac:dyDescent="0.2">
      <c r="AW1586" s="236"/>
      <c r="AX1586" s="236"/>
      <c r="DY1586" s="236"/>
      <c r="DZ1586" s="236"/>
    </row>
    <row r="1587" spans="49:130" x14ac:dyDescent="0.2">
      <c r="AW1587" s="236"/>
      <c r="AX1587" s="236"/>
      <c r="DY1587" s="236"/>
      <c r="DZ1587" s="236"/>
    </row>
    <row r="1588" spans="49:130" x14ac:dyDescent="0.2">
      <c r="AW1588" s="236"/>
      <c r="AX1588" s="236"/>
      <c r="DY1588" s="236"/>
      <c r="DZ1588" s="236"/>
    </row>
    <row r="1589" spans="49:130" x14ac:dyDescent="0.2">
      <c r="AW1589" s="236"/>
      <c r="AX1589" s="236"/>
      <c r="DY1589" s="236"/>
      <c r="DZ1589" s="236"/>
    </row>
    <row r="1590" spans="49:130" x14ac:dyDescent="0.2">
      <c r="AW1590" s="236"/>
      <c r="AX1590" s="236"/>
      <c r="DY1590" s="236"/>
      <c r="DZ1590" s="236"/>
    </row>
    <row r="1591" spans="49:130" x14ac:dyDescent="0.2">
      <c r="AW1591" s="236"/>
      <c r="AX1591" s="236"/>
      <c r="DY1591" s="236"/>
      <c r="DZ1591" s="236"/>
    </row>
    <row r="1592" spans="49:130" x14ac:dyDescent="0.2">
      <c r="AW1592" s="236"/>
      <c r="AX1592" s="236"/>
      <c r="DY1592" s="236"/>
      <c r="DZ1592" s="236"/>
    </row>
    <row r="1593" spans="49:130" x14ac:dyDescent="0.2">
      <c r="AW1593" s="236"/>
      <c r="AX1593" s="236"/>
      <c r="DY1593" s="236"/>
      <c r="DZ1593" s="236"/>
    </row>
    <row r="1594" spans="49:130" x14ac:dyDescent="0.2">
      <c r="AW1594" s="236"/>
      <c r="AX1594" s="236"/>
      <c r="DY1594" s="236"/>
      <c r="DZ1594" s="236"/>
    </row>
    <row r="1595" spans="49:130" x14ac:dyDescent="0.2">
      <c r="AW1595" s="236"/>
      <c r="AX1595" s="236"/>
      <c r="DY1595" s="236"/>
      <c r="DZ1595" s="236"/>
    </row>
    <row r="1596" spans="49:130" x14ac:dyDescent="0.2">
      <c r="AW1596" s="236"/>
      <c r="AX1596" s="236"/>
      <c r="DY1596" s="236"/>
      <c r="DZ1596" s="236"/>
    </row>
    <row r="1597" spans="49:130" x14ac:dyDescent="0.2">
      <c r="AW1597" s="236"/>
      <c r="AX1597" s="236"/>
      <c r="DY1597" s="236"/>
      <c r="DZ1597" s="236"/>
    </row>
    <row r="1598" spans="49:130" x14ac:dyDescent="0.2">
      <c r="AW1598" s="236"/>
      <c r="AX1598" s="236"/>
      <c r="DY1598" s="236"/>
      <c r="DZ1598" s="236"/>
    </row>
    <row r="1599" spans="49:130" x14ac:dyDescent="0.2">
      <c r="AW1599" s="236"/>
      <c r="AX1599" s="236"/>
      <c r="DY1599" s="236"/>
      <c r="DZ1599" s="236"/>
    </row>
    <row r="1600" spans="49:130" x14ac:dyDescent="0.2">
      <c r="AW1600" s="236"/>
      <c r="AX1600" s="236"/>
      <c r="DY1600" s="236"/>
      <c r="DZ1600" s="236"/>
    </row>
    <row r="1601" spans="49:130" x14ac:dyDescent="0.2">
      <c r="AW1601" s="236"/>
      <c r="AX1601" s="236"/>
      <c r="DY1601" s="236"/>
      <c r="DZ1601" s="236"/>
    </row>
    <row r="1602" spans="49:130" x14ac:dyDescent="0.2">
      <c r="AW1602" s="236"/>
      <c r="AX1602" s="236"/>
      <c r="DY1602" s="236"/>
      <c r="DZ1602" s="236"/>
    </row>
    <row r="1603" spans="49:130" x14ac:dyDescent="0.2">
      <c r="AW1603" s="236"/>
      <c r="AX1603" s="236"/>
      <c r="DY1603" s="236"/>
      <c r="DZ1603" s="236"/>
    </row>
    <row r="1604" spans="49:130" x14ac:dyDescent="0.2">
      <c r="AW1604" s="236"/>
      <c r="AX1604" s="236"/>
      <c r="DY1604" s="236"/>
      <c r="DZ1604" s="236"/>
    </row>
    <row r="1605" spans="49:130" x14ac:dyDescent="0.2">
      <c r="AW1605" s="236"/>
      <c r="AX1605" s="236"/>
      <c r="DY1605" s="236"/>
      <c r="DZ1605" s="236"/>
    </row>
    <row r="1606" spans="49:130" x14ac:dyDescent="0.2">
      <c r="AW1606" s="236"/>
      <c r="AX1606" s="236"/>
      <c r="DY1606" s="236"/>
      <c r="DZ1606" s="236"/>
    </row>
    <row r="1607" spans="49:130" x14ac:dyDescent="0.2">
      <c r="AW1607" s="236"/>
      <c r="AX1607" s="236"/>
      <c r="DY1607" s="236"/>
      <c r="DZ1607" s="236"/>
    </row>
    <row r="1608" spans="49:130" x14ac:dyDescent="0.2">
      <c r="AW1608" s="236"/>
      <c r="AX1608" s="236"/>
      <c r="DY1608" s="236"/>
      <c r="DZ1608" s="236"/>
    </row>
    <row r="1609" spans="49:130" x14ac:dyDescent="0.2">
      <c r="AW1609" s="236"/>
      <c r="AX1609" s="236"/>
      <c r="DY1609" s="236"/>
      <c r="DZ1609" s="236"/>
    </row>
    <row r="1610" spans="49:130" x14ac:dyDescent="0.2">
      <c r="AW1610" s="236"/>
      <c r="AX1610" s="236"/>
      <c r="DY1610" s="236"/>
      <c r="DZ1610" s="236"/>
    </row>
    <row r="1611" spans="49:130" x14ac:dyDescent="0.2">
      <c r="AW1611" s="236"/>
      <c r="AX1611" s="236"/>
      <c r="DY1611" s="236"/>
      <c r="DZ1611" s="236"/>
    </row>
    <row r="1612" spans="49:130" x14ac:dyDescent="0.2">
      <c r="AW1612" s="236"/>
      <c r="AX1612" s="236"/>
      <c r="DY1612" s="236"/>
      <c r="DZ1612" s="236"/>
    </row>
    <row r="1613" spans="49:130" x14ac:dyDescent="0.2">
      <c r="AW1613" s="236"/>
      <c r="AX1613" s="236"/>
      <c r="DY1613" s="236"/>
      <c r="DZ1613" s="236"/>
    </row>
    <row r="1614" spans="49:130" x14ac:dyDescent="0.2">
      <c r="AW1614" s="236"/>
      <c r="AX1614" s="236"/>
      <c r="DY1614" s="236"/>
      <c r="DZ1614" s="236"/>
    </row>
    <row r="1615" spans="49:130" x14ac:dyDescent="0.2">
      <c r="AW1615" s="236"/>
      <c r="AX1615" s="236"/>
      <c r="DY1615" s="236"/>
      <c r="DZ1615" s="236"/>
    </row>
    <row r="1616" spans="49:130" x14ac:dyDescent="0.2">
      <c r="AW1616" s="236"/>
      <c r="AX1616" s="236"/>
      <c r="DY1616" s="236"/>
      <c r="DZ1616" s="236"/>
    </row>
    <row r="1617" spans="49:130" x14ac:dyDescent="0.2">
      <c r="AW1617" s="236"/>
      <c r="AX1617" s="236"/>
      <c r="DY1617" s="236"/>
      <c r="DZ1617" s="236"/>
    </row>
    <row r="1618" spans="49:130" x14ac:dyDescent="0.2">
      <c r="AW1618" s="236"/>
      <c r="AX1618" s="236"/>
      <c r="DY1618" s="236"/>
      <c r="DZ1618" s="236"/>
    </row>
    <row r="1619" spans="49:130" x14ac:dyDescent="0.2">
      <c r="AW1619" s="236"/>
      <c r="AX1619" s="236"/>
      <c r="DY1619" s="236"/>
      <c r="DZ1619" s="236"/>
    </row>
    <row r="1620" spans="49:130" x14ac:dyDescent="0.2">
      <c r="AW1620" s="236"/>
      <c r="AX1620" s="236"/>
      <c r="DY1620" s="236"/>
      <c r="DZ1620" s="236"/>
    </row>
    <row r="1621" spans="49:130" x14ac:dyDescent="0.2">
      <c r="AW1621" s="236"/>
      <c r="AX1621" s="236"/>
      <c r="DY1621" s="236"/>
      <c r="DZ1621" s="236"/>
    </row>
    <row r="1622" spans="49:130" x14ac:dyDescent="0.2">
      <c r="AW1622" s="236"/>
      <c r="AX1622" s="236"/>
      <c r="DY1622" s="236"/>
      <c r="DZ1622" s="236"/>
    </row>
    <row r="1623" spans="49:130" x14ac:dyDescent="0.2">
      <c r="AW1623" s="236"/>
      <c r="AX1623" s="236"/>
      <c r="DY1623" s="236"/>
      <c r="DZ1623" s="236"/>
    </row>
    <row r="1624" spans="49:130" x14ac:dyDescent="0.2">
      <c r="AW1624" s="236"/>
      <c r="AX1624" s="236"/>
      <c r="DY1624" s="236"/>
      <c r="DZ1624" s="236"/>
    </row>
    <row r="1625" spans="49:130" x14ac:dyDescent="0.2">
      <c r="AW1625" s="236"/>
      <c r="AX1625" s="236"/>
      <c r="DY1625" s="236"/>
      <c r="DZ1625" s="236"/>
    </row>
    <row r="1626" spans="49:130" x14ac:dyDescent="0.2">
      <c r="AW1626" s="236"/>
      <c r="AX1626" s="236"/>
      <c r="DY1626" s="236"/>
      <c r="DZ1626" s="236"/>
    </row>
    <row r="1627" spans="49:130" x14ac:dyDescent="0.2">
      <c r="AW1627" s="236"/>
      <c r="AX1627" s="236"/>
      <c r="DY1627" s="236"/>
      <c r="DZ1627" s="236"/>
    </row>
    <row r="1628" spans="49:130" x14ac:dyDescent="0.2">
      <c r="AW1628" s="236"/>
      <c r="AX1628" s="236"/>
      <c r="DY1628" s="236"/>
      <c r="DZ1628" s="236"/>
    </row>
    <row r="1629" spans="49:130" x14ac:dyDescent="0.2">
      <c r="AW1629" s="236"/>
      <c r="AX1629" s="236"/>
      <c r="DY1629" s="236"/>
      <c r="DZ1629" s="236"/>
    </row>
    <row r="1630" spans="49:130" x14ac:dyDescent="0.2">
      <c r="AW1630" s="236"/>
      <c r="AX1630" s="236"/>
      <c r="DY1630" s="236"/>
      <c r="DZ1630" s="236"/>
    </row>
    <row r="1631" spans="49:130" x14ac:dyDescent="0.2">
      <c r="AW1631" s="236"/>
      <c r="AX1631" s="236"/>
      <c r="DY1631" s="236"/>
      <c r="DZ1631" s="236"/>
    </row>
    <row r="1632" spans="49:130" x14ac:dyDescent="0.2">
      <c r="AW1632" s="236"/>
      <c r="AX1632" s="236"/>
      <c r="DY1632" s="236"/>
      <c r="DZ1632" s="236"/>
    </row>
    <row r="1633" spans="49:130" x14ac:dyDescent="0.2">
      <c r="AW1633" s="236"/>
      <c r="AX1633" s="236"/>
      <c r="DY1633" s="236"/>
      <c r="DZ1633" s="236"/>
    </row>
    <row r="1634" spans="49:130" x14ac:dyDescent="0.2">
      <c r="AW1634" s="236"/>
      <c r="AX1634" s="236"/>
      <c r="DY1634" s="236"/>
      <c r="DZ1634" s="236"/>
    </row>
    <row r="1635" spans="49:130" x14ac:dyDescent="0.2">
      <c r="AW1635" s="236"/>
      <c r="AX1635" s="236"/>
      <c r="DY1635" s="236"/>
      <c r="DZ1635" s="236"/>
    </row>
    <row r="1636" spans="49:130" x14ac:dyDescent="0.2">
      <c r="AW1636" s="236"/>
      <c r="AX1636" s="236"/>
      <c r="DY1636" s="236"/>
      <c r="DZ1636" s="236"/>
    </row>
    <row r="1637" spans="49:130" x14ac:dyDescent="0.2">
      <c r="AW1637" s="236"/>
      <c r="AX1637" s="236"/>
      <c r="DY1637" s="236"/>
      <c r="DZ1637" s="236"/>
    </row>
    <row r="1638" spans="49:130" x14ac:dyDescent="0.2">
      <c r="AW1638" s="236"/>
      <c r="AX1638" s="236"/>
      <c r="DY1638" s="236"/>
      <c r="DZ1638" s="236"/>
    </row>
    <row r="1639" spans="49:130" x14ac:dyDescent="0.2">
      <c r="AW1639" s="236"/>
      <c r="AX1639" s="236"/>
      <c r="DY1639" s="236"/>
      <c r="DZ1639" s="236"/>
    </row>
    <row r="1640" spans="49:130" x14ac:dyDescent="0.2">
      <c r="AW1640" s="236"/>
      <c r="AX1640" s="236"/>
      <c r="DY1640" s="236"/>
      <c r="DZ1640" s="236"/>
    </row>
    <row r="1641" spans="49:130" x14ac:dyDescent="0.2">
      <c r="AW1641" s="236"/>
      <c r="AX1641" s="236"/>
      <c r="DY1641" s="236"/>
      <c r="DZ1641" s="236"/>
    </row>
    <row r="1642" spans="49:130" x14ac:dyDescent="0.2">
      <c r="AW1642" s="236"/>
      <c r="AX1642" s="236"/>
      <c r="DY1642" s="236"/>
      <c r="DZ1642" s="236"/>
    </row>
    <row r="1643" spans="49:130" x14ac:dyDescent="0.2">
      <c r="AW1643" s="236"/>
      <c r="AX1643" s="236"/>
      <c r="DY1643" s="236"/>
      <c r="DZ1643" s="236"/>
    </row>
    <row r="1644" spans="49:130" x14ac:dyDescent="0.2">
      <c r="AW1644" s="236"/>
      <c r="AX1644" s="236"/>
      <c r="DY1644" s="236"/>
      <c r="DZ1644" s="236"/>
    </row>
    <row r="1645" spans="49:130" x14ac:dyDescent="0.2">
      <c r="AW1645" s="236"/>
      <c r="AX1645" s="236"/>
      <c r="DY1645" s="236"/>
      <c r="DZ1645" s="236"/>
    </row>
    <row r="1646" spans="49:130" x14ac:dyDescent="0.2">
      <c r="AW1646" s="236"/>
      <c r="AX1646" s="236"/>
      <c r="DY1646" s="236"/>
      <c r="DZ1646" s="236"/>
    </row>
    <row r="1647" spans="49:130" x14ac:dyDescent="0.2">
      <c r="AW1647" s="236"/>
      <c r="AX1647" s="236"/>
      <c r="DY1647" s="236"/>
      <c r="DZ1647" s="236"/>
    </row>
    <row r="1648" spans="49:130" x14ac:dyDescent="0.2">
      <c r="AW1648" s="236"/>
      <c r="AX1648" s="236"/>
      <c r="DY1648" s="236"/>
      <c r="DZ1648" s="236"/>
    </row>
    <row r="1649" spans="49:130" x14ac:dyDescent="0.2">
      <c r="AW1649" s="236"/>
      <c r="AX1649" s="236"/>
      <c r="DY1649" s="236"/>
      <c r="DZ1649" s="236"/>
    </row>
    <row r="1650" spans="49:130" x14ac:dyDescent="0.2">
      <c r="AW1650" s="236"/>
      <c r="AX1650" s="236"/>
      <c r="DY1650" s="236"/>
      <c r="DZ1650" s="236"/>
    </row>
    <row r="1651" spans="49:130" x14ac:dyDescent="0.2">
      <c r="AW1651" s="236"/>
      <c r="AX1651" s="236"/>
      <c r="DY1651" s="236"/>
      <c r="DZ1651" s="236"/>
    </row>
    <row r="1652" spans="49:130" x14ac:dyDescent="0.2">
      <c r="AW1652" s="236"/>
      <c r="AX1652" s="236"/>
      <c r="DY1652" s="236"/>
      <c r="DZ1652" s="236"/>
    </row>
    <row r="1653" spans="49:130" x14ac:dyDescent="0.2">
      <c r="AW1653" s="236"/>
      <c r="AX1653" s="236"/>
      <c r="DY1653" s="236"/>
      <c r="DZ1653" s="236"/>
    </row>
    <row r="1654" spans="49:130" x14ac:dyDescent="0.2">
      <c r="AW1654" s="236"/>
      <c r="AX1654" s="236"/>
      <c r="DY1654" s="236"/>
      <c r="DZ1654" s="236"/>
    </row>
    <row r="1655" spans="49:130" x14ac:dyDescent="0.2">
      <c r="AW1655" s="236"/>
      <c r="AX1655" s="236"/>
      <c r="DY1655" s="236"/>
      <c r="DZ1655" s="236"/>
    </row>
    <row r="1656" spans="49:130" x14ac:dyDescent="0.2">
      <c r="AW1656" s="236"/>
      <c r="AX1656" s="236"/>
      <c r="DY1656" s="236"/>
      <c r="DZ1656" s="236"/>
    </row>
    <row r="1657" spans="49:130" x14ac:dyDescent="0.2">
      <c r="AW1657" s="236"/>
      <c r="AX1657" s="236"/>
      <c r="DY1657" s="236"/>
      <c r="DZ1657" s="236"/>
    </row>
    <row r="1658" spans="49:130" x14ac:dyDescent="0.2">
      <c r="AW1658" s="236"/>
      <c r="AX1658" s="236"/>
      <c r="DY1658" s="236"/>
      <c r="DZ1658" s="236"/>
    </row>
    <row r="1659" spans="49:130" x14ac:dyDescent="0.2">
      <c r="AW1659" s="236"/>
      <c r="AX1659" s="236"/>
      <c r="DY1659" s="236"/>
      <c r="DZ1659" s="236"/>
    </row>
    <row r="1660" spans="49:130" x14ac:dyDescent="0.2">
      <c r="AW1660" s="236"/>
      <c r="AX1660" s="236"/>
      <c r="DY1660" s="236"/>
      <c r="DZ1660" s="236"/>
    </row>
    <row r="1661" spans="49:130" x14ac:dyDescent="0.2">
      <c r="AW1661" s="236"/>
      <c r="AX1661" s="236"/>
      <c r="DY1661" s="236"/>
      <c r="DZ1661" s="236"/>
    </row>
    <row r="1662" spans="49:130" x14ac:dyDescent="0.2">
      <c r="AW1662" s="236"/>
      <c r="AX1662" s="236"/>
      <c r="DY1662" s="236"/>
      <c r="DZ1662" s="236"/>
    </row>
    <row r="1663" spans="49:130" x14ac:dyDescent="0.2">
      <c r="AW1663" s="236"/>
      <c r="AX1663" s="236"/>
      <c r="DY1663" s="236"/>
      <c r="DZ1663" s="236"/>
    </row>
    <row r="1664" spans="49:130" x14ac:dyDescent="0.2">
      <c r="AW1664" s="236"/>
      <c r="AX1664" s="236"/>
      <c r="DY1664" s="236"/>
      <c r="DZ1664" s="236"/>
    </row>
    <row r="1665" spans="49:130" x14ac:dyDescent="0.2">
      <c r="AW1665" s="236"/>
      <c r="AX1665" s="236"/>
      <c r="DY1665" s="236"/>
      <c r="DZ1665" s="236"/>
    </row>
    <row r="1666" spans="49:130" x14ac:dyDescent="0.2">
      <c r="AW1666" s="236"/>
      <c r="AX1666" s="236"/>
      <c r="DY1666" s="236"/>
      <c r="DZ1666" s="236"/>
    </row>
    <row r="1667" spans="49:130" x14ac:dyDescent="0.2">
      <c r="AW1667" s="236"/>
      <c r="AX1667" s="236"/>
      <c r="DY1667" s="236"/>
      <c r="DZ1667" s="236"/>
    </row>
    <row r="1668" spans="49:130" x14ac:dyDescent="0.2">
      <c r="AW1668" s="236"/>
      <c r="AX1668" s="236"/>
      <c r="DY1668" s="236"/>
      <c r="DZ1668" s="236"/>
    </row>
    <row r="1669" spans="49:130" x14ac:dyDescent="0.2">
      <c r="AW1669" s="236"/>
      <c r="AX1669" s="236"/>
      <c r="DY1669" s="236"/>
      <c r="DZ1669" s="236"/>
    </row>
    <row r="1670" spans="49:130" x14ac:dyDescent="0.2">
      <c r="AW1670" s="236"/>
      <c r="AX1670" s="236"/>
      <c r="DY1670" s="236"/>
      <c r="DZ1670" s="236"/>
    </row>
    <row r="1671" spans="49:130" x14ac:dyDescent="0.2">
      <c r="AW1671" s="236"/>
      <c r="AX1671" s="236"/>
      <c r="DY1671" s="236"/>
      <c r="DZ1671" s="236"/>
    </row>
    <row r="1672" spans="49:130" x14ac:dyDescent="0.2">
      <c r="AW1672" s="236"/>
      <c r="AX1672" s="236"/>
      <c r="DY1672" s="236"/>
      <c r="DZ1672" s="236"/>
    </row>
    <row r="1673" spans="49:130" x14ac:dyDescent="0.2">
      <c r="AW1673" s="236"/>
      <c r="AX1673" s="236"/>
      <c r="DY1673" s="236"/>
      <c r="DZ1673" s="236"/>
    </row>
    <row r="1674" spans="49:130" x14ac:dyDescent="0.2">
      <c r="AW1674" s="236"/>
      <c r="AX1674" s="236"/>
      <c r="DY1674" s="236"/>
      <c r="DZ1674" s="236"/>
    </row>
    <row r="1675" spans="49:130" x14ac:dyDescent="0.2">
      <c r="AW1675" s="236"/>
      <c r="AX1675" s="236"/>
      <c r="DY1675" s="236"/>
      <c r="DZ1675" s="236"/>
    </row>
    <row r="1676" spans="49:130" x14ac:dyDescent="0.2">
      <c r="AW1676" s="236"/>
      <c r="AX1676" s="236"/>
      <c r="DY1676" s="236"/>
      <c r="DZ1676" s="236"/>
    </row>
    <row r="1677" spans="49:130" x14ac:dyDescent="0.2">
      <c r="AW1677" s="236"/>
      <c r="AX1677" s="236"/>
      <c r="DY1677" s="236"/>
      <c r="DZ1677" s="236"/>
    </row>
    <row r="1678" spans="49:130" x14ac:dyDescent="0.2">
      <c r="AW1678" s="236"/>
      <c r="AX1678" s="236"/>
      <c r="DY1678" s="236"/>
      <c r="DZ1678" s="236"/>
    </row>
    <row r="1679" spans="49:130" x14ac:dyDescent="0.2">
      <c r="AW1679" s="236"/>
      <c r="AX1679" s="236"/>
      <c r="DY1679" s="236"/>
      <c r="DZ1679" s="236"/>
    </row>
    <row r="1680" spans="49:130" x14ac:dyDescent="0.2">
      <c r="AW1680" s="236"/>
      <c r="AX1680" s="236"/>
      <c r="DY1680" s="236"/>
      <c r="DZ1680" s="236"/>
    </row>
    <row r="1681" spans="49:130" x14ac:dyDescent="0.2">
      <c r="AW1681" s="236"/>
      <c r="AX1681" s="236"/>
      <c r="DY1681" s="236"/>
      <c r="DZ1681" s="236"/>
    </row>
    <row r="1682" spans="49:130" x14ac:dyDescent="0.2">
      <c r="AW1682" s="236"/>
      <c r="AX1682" s="236"/>
      <c r="DY1682" s="236"/>
      <c r="DZ1682" s="236"/>
    </row>
    <row r="1683" spans="49:130" x14ac:dyDescent="0.2">
      <c r="AW1683" s="236"/>
      <c r="AX1683" s="236"/>
      <c r="DY1683" s="236"/>
      <c r="DZ1683" s="236"/>
    </row>
    <row r="1684" spans="49:130" x14ac:dyDescent="0.2">
      <c r="AW1684" s="236"/>
      <c r="AX1684" s="236"/>
      <c r="DY1684" s="236"/>
      <c r="DZ1684" s="236"/>
    </row>
    <row r="1685" spans="49:130" x14ac:dyDescent="0.2">
      <c r="AW1685" s="236"/>
      <c r="AX1685" s="236"/>
      <c r="DY1685" s="236"/>
      <c r="DZ1685" s="236"/>
    </row>
    <row r="1686" spans="49:130" x14ac:dyDescent="0.2">
      <c r="AW1686" s="236"/>
      <c r="AX1686" s="236"/>
      <c r="DY1686" s="236"/>
      <c r="DZ1686" s="236"/>
    </row>
    <row r="1687" spans="49:130" x14ac:dyDescent="0.2">
      <c r="AW1687" s="236"/>
      <c r="AX1687" s="236"/>
      <c r="DY1687" s="236"/>
      <c r="DZ1687" s="236"/>
    </row>
    <row r="1688" spans="49:130" x14ac:dyDescent="0.2">
      <c r="AW1688" s="236"/>
      <c r="AX1688" s="236"/>
      <c r="DY1688" s="236"/>
      <c r="DZ1688" s="236"/>
    </row>
    <row r="1689" spans="49:130" x14ac:dyDescent="0.2">
      <c r="AW1689" s="236"/>
      <c r="AX1689" s="236"/>
      <c r="DY1689" s="236"/>
      <c r="DZ1689" s="236"/>
    </row>
    <row r="1690" spans="49:130" x14ac:dyDescent="0.2">
      <c r="AW1690" s="236"/>
      <c r="AX1690" s="236"/>
      <c r="DY1690" s="236"/>
      <c r="DZ1690" s="236"/>
    </row>
    <row r="1691" spans="49:130" x14ac:dyDescent="0.2">
      <c r="AW1691" s="236"/>
      <c r="AX1691" s="236"/>
      <c r="DY1691" s="236"/>
      <c r="DZ1691" s="236"/>
    </row>
    <row r="1692" spans="49:130" x14ac:dyDescent="0.2">
      <c r="AW1692" s="236"/>
      <c r="AX1692" s="236"/>
      <c r="DY1692" s="236"/>
      <c r="DZ1692" s="236"/>
    </row>
    <row r="1693" spans="49:130" x14ac:dyDescent="0.2">
      <c r="AW1693" s="236"/>
      <c r="AX1693" s="236"/>
      <c r="DY1693" s="236"/>
      <c r="DZ1693" s="236"/>
    </row>
    <row r="1694" spans="49:130" x14ac:dyDescent="0.2">
      <c r="AW1694" s="236"/>
      <c r="AX1694" s="236"/>
      <c r="DY1694" s="236"/>
      <c r="DZ1694" s="236"/>
    </row>
    <row r="1695" spans="49:130" x14ac:dyDescent="0.2">
      <c r="AW1695" s="236"/>
      <c r="AX1695" s="236"/>
      <c r="DY1695" s="236"/>
      <c r="DZ1695" s="236"/>
    </row>
    <row r="1696" spans="49:130" x14ac:dyDescent="0.2">
      <c r="AW1696" s="236"/>
      <c r="AX1696" s="236"/>
      <c r="DY1696" s="236"/>
      <c r="DZ1696" s="236"/>
    </row>
    <row r="1697" spans="49:130" x14ac:dyDescent="0.2">
      <c r="AW1697" s="236"/>
      <c r="AX1697" s="236"/>
      <c r="DY1697" s="236"/>
      <c r="DZ1697" s="236"/>
    </row>
    <row r="1698" spans="49:130" x14ac:dyDescent="0.2">
      <c r="AW1698" s="236"/>
      <c r="AX1698" s="236"/>
      <c r="DY1698" s="236"/>
      <c r="DZ1698" s="236"/>
    </row>
    <row r="1699" spans="49:130" x14ac:dyDescent="0.2">
      <c r="AW1699" s="236"/>
      <c r="AX1699" s="236"/>
      <c r="DY1699" s="236"/>
      <c r="DZ1699" s="236"/>
    </row>
    <row r="1700" spans="49:130" x14ac:dyDescent="0.2">
      <c r="AW1700" s="236"/>
      <c r="AX1700" s="236"/>
      <c r="DY1700" s="236"/>
      <c r="DZ1700" s="236"/>
    </row>
    <row r="1701" spans="49:130" x14ac:dyDescent="0.2">
      <c r="AW1701" s="236"/>
      <c r="AX1701" s="236"/>
      <c r="DY1701" s="236"/>
      <c r="DZ1701" s="236"/>
    </row>
    <row r="1702" spans="49:130" x14ac:dyDescent="0.2">
      <c r="AW1702" s="236"/>
      <c r="AX1702" s="236"/>
      <c r="DY1702" s="236"/>
      <c r="DZ1702" s="236"/>
    </row>
    <row r="1703" spans="49:130" x14ac:dyDescent="0.2">
      <c r="AW1703" s="236"/>
      <c r="AX1703" s="236"/>
      <c r="DY1703" s="236"/>
      <c r="DZ1703" s="236"/>
    </row>
    <row r="1704" spans="49:130" x14ac:dyDescent="0.2">
      <c r="AW1704" s="236"/>
      <c r="AX1704" s="236"/>
      <c r="DY1704" s="236"/>
      <c r="DZ1704" s="236"/>
    </row>
    <row r="1705" spans="49:130" x14ac:dyDescent="0.2">
      <c r="AW1705" s="236"/>
      <c r="AX1705" s="236"/>
      <c r="DY1705" s="236"/>
      <c r="DZ1705" s="236"/>
    </row>
    <row r="1706" spans="49:130" x14ac:dyDescent="0.2">
      <c r="AW1706" s="236"/>
      <c r="AX1706" s="236"/>
      <c r="DY1706" s="236"/>
      <c r="DZ1706" s="236"/>
    </row>
    <row r="1707" spans="49:130" x14ac:dyDescent="0.2">
      <c r="AW1707" s="236"/>
      <c r="AX1707" s="236"/>
      <c r="DY1707" s="236"/>
      <c r="DZ1707" s="236"/>
    </row>
    <row r="1708" spans="49:130" x14ac:dyDescent="0.2">
      <c r="AW1708" s="236"/>
      <c r="AX1708" s="236"/>
      <c r="DY1708" s="236"/>
      <c r="DZ1708" s="236"/>
    </row>
    <row r="1709" spans="49:130" x14ac:dyDescent="0.2">
      <c r="AW1709" s="236"/>
      <c r="AX1709" s="236"/>
      <c r="DY1709" s="236"/>
      <c r="DZ1709" s="236"/>
    </row>
    <row r="1710" spans="49:130" x14ac:dyDescent="0.2">
      <c r="AW1710" s="236"/>
      <c r="AX1710" s="236"/>
      <c r="DY1710" s="236"/>
      <c r="DZ1710" s="236"/>
    </row>
    <row r="1711" spans="49:130" x14ac:dyDescent="0.2">
      <c r="AW1711" s="236"/>
      <c r="AX1711" s="236"/>
      <c r="DY1711" s="236"/>
      <c r="DZ1711" s="236"/>
    </row>
    <row r="1712" spans="49:130" x14ac:dyDescent="0.2">
      <c r="AW1712" s="236"/>
      <c r="AX1712" s="236"/>
      <c r="DY1712" s="236"/>
      <c r="DZ1712" s="236"/>
    </row>
    <row r="1713" spans="49:130" x14ac:dyDescent="0.2">
      <c r="AW1713" s="236"/>
      <c r="AX1713" s="236"/>
      <c r="DY1713" s="236"/>
      <c r="DZ1713" s="236"/>
    </row>
    <row r="1714" spans="49:130" x14ac:dyDescent="0.2">
      <c r="AW1714" s="236"/>
      <c r="AX1714" s="236"/>
      <c r="DY1714" s="236"/>
      <c r="DZ1714" s="236"/>
    </row>
    <row r="1715" spans="49:130" x14ac:dyDescent="0.2">
      <c r="AW1715" s="236"/>
      <c r="AX1715" s="236"/>
      <c r="DY1715" s="236"/>
      <c r="DZ1715" s="236"/>
    </row>
    <row r="1716" spans="49:130" x14ac:dyDescent="0.2">
      <c r="AW1716" s="236"/>
      <c r="AX1716" s="236"/>
      <c r="DY1716" s="236"/>
      <c r="DZ1716" s="236"/>
    </row>
    <row r="1717" spans="49:130" x14ac:dyDescent="0.2">
      <c r="AW1717" s="236"/>
      <c r="AX1717" s="236"/>
      <c r="DY1717" s="236"/>
      <c r="DZ1717" s="236"/>
    </row>
    <row r="1718" spans="49:130" x14ac:dyDescent="0.2">
      <c r="AW1718" s="236"/>
      <c r="AX1718" s="236"/>
      <c r="DY1718" s="236"/>
      <c r="DZ1718" s="236"/>
    </row>
    <row r="1719" spans="49:130" x14ac:dyDescent="0.2">
      <c r="AW1719" s="236"/>
      <c r="AX1719" s="236"/>
      <c r="DY1719" s="236"/>
      <c r="DZ1719" s="236"/>
    </row>
    <row r="1720" spans="49:130" x14ac:dyDescent="0.2">
      <c r="AW1720" s="236"/>
      <c r="AX1720" s="236"/>
      <c r="DY1720" s="236"/>
      <c r="DZ1720" s="236"/>
    </row>
    <row r="1721" spans="49:130" x14ac:dyDescent="0.2">
      <c r="AW1721" s="236"/>
      <c r="AX1721" s="236"/>
      <c r="DY1721" s="236"/>
      <c r="DZ1721" s="236"/>
    </row>
    <row r="1722" spans="49:130" x14ac:dyDescent="0.2">
      <c r="AW1722" s="236"/>
      <c r="AX1722" s="236"/>
      <c r="DY1722" s="236"/>
      <c r="DZ1722" s="236"/>
    </row>
    <row r="1723" spans="49:130" x14ac:dyDescent="0.2">
      <c r="AW1723" s="236"/>
      <c r="AX1723" s="236"/>
      <c r="DY1723" s="236"/>
      <c r="DZ1723" s="236"/>
    </row>
    <row r="1724" spans="49:130" x14ac:dyDescent="0.2">
      <c r="AW1724" s="236"/>
      <c r="AX1724" s="236"/>
      <c r="DY1724" s="236"/>
      <c r="DZ1724" s="236"/>
    </row>
    <row r="1725" spans="49:130" x14ac:dyDescent="0.2">
      <c r="AW1725" s="236"/>
      <c r="AX1725" s="236"/>
      <c r="DY1725" s="236"/>
      <c r="DZ1725" s="236"/>
    </row>
    <row r="1726" spans="49:130" x14ac:dyDescent="0.2">
      <c r="AW1726" s="236"/>
      <c r="AX1726" s="236"/>
      <c r="DY1726" s="236"/>
      <c r="DZ1726" s="236"/>
    </row>
    <row r="1727" spans="49:130" x14ac:dyDescent="0.2">
      <c r="AW1727" s="236"/>
      <c r="AX1727" s="236"/>
      <c r="DY1727" s="236"/>
      <c r="DZ1727" s="236"/>
    </row>
    <row r="1728" spans="49:130" x14ac:dyDescent="0.2">
      <c r="AW1728" s="236"/>
      <c r="AX1728" s="236"/>
      <c r="DY1728" s="236"/>
      <c r="DZ1728" s="236"/>
    </row>
    <row r="1729" spans="49:130" x14ac:dyDescent="0.2">
      <c r="AW1729" s="236"/>
      <c r="AX1729" s="236"/>
      <c r="DY1729" s="236"/>
      <c r="DZ1729" s="236"/>
    </row>
    <row r="1730" spans="49:130" x14ac:dyDescent="0.2">
      <c r="AW1730" s="236"/>
      <c r="AX1730" s="236"/>
      <c r="DY1730" s="236"/>
      <c r="DZ1730" s="236"/>
    </row>
    <row r="1731" spans="49:130" x14ac:dyDescent="0.2">
      <c r="AW1731" s="236"/>
      <c r="AX1731" s="236"/>
      <c r="DY1731" s="236"/>
      <c r="DZ1731" s="236"/>
    </row>
    <row r="1732" spans="49:130" x14ac:dyDescent="0.2">
      <c r="AW1732" s="236"/>
      <c r="AX1732" s="236"/>
      <c r="DY1732" s="236"/>
      <c r="DZ1732" s="236"/>
    </row>
    <row r="1733" spans="49:130" x14ac:dyDescent="0.2">
      <c r="AW1733" s="236"/>
      <c r="AX1733" s="236"/>
      <c r="DY1733" s="236"/>
      <c r="DZ1733" s="236"/>
    </row>
    <row r="1734" spans="49:130" x14ac:dyDescent="0.2">
      <c r="AW1734" s="236"/>
      <c r="AX1734" s="236"/>
      <c r="DY1734" s="236"/>
      <c r="DZ1734" s="236"/>
    </row>
    <row r="1735" spans="49:130" x14ac:dyDescent="0.2">
      <c r="AW1735" s="236"/>
      <c r="AX1735" s="236"/>
      <c r="DY1735" s="236"/>
      <c r="DZ1735" s="236"/>
    </row>
    <row r="1736" spans="49:130" x14ac:dyDescent="0.2">
      <c r="AW1736" s="236"/>
      <c r="AX1736" s="236"/>
      <c r="DY1736" s="236"/>
      <c r="DZ1736" s="236"/>
    </row>
    <row r="1737" spans="49:130" x14ac:dyDescent="0.2">
      <c r="AW1737" s="236"/>
      <c r="AX1737" s="236"/>
      <c r="DY1737" s="236"/>
      <c r="DZ1737" s="236"/>
    </row>
    <row r="1738" spans="49:130" x14ac:dyDescent="0.2">
      <c r="AW1738" s="236"/>
      <c r="AX1738" s="236"/>
      <c r="DY1738" s="236"/>
      <c r="DZ1738" s="236"/>
    </row>
    <row r="1739" spans="49:130" x14ac:dyDescent="0.2">
      <c r="AW1739" s="236"/>
      <c r="AX1739" s="236"/>
      <c r="DY1739" s="236"/>
      <c r="DZ1739" s="236"/>
    </row>
    <row r="1740" spans="49:130" x14ac:dyDescent="0.2">
      <c r="AW1740" s="236"/>
      <c r="AX1740" s="236"/>
      <c r="DY1740" s="236"/>
      <c r="DZ1740" s="236"/>
    </row>
    <row r="1741" spans="49:130" x14ac:dyDescent="0.2">
      <c r="AW1741" s="236"/>
      <c r="AX1741" s="236"/>
      <c r="DY1741" s="236"/>
      <c r="DZ1741" s="236"/>
    </row>
    <row r="1742" spans="49:130" x14ac:dyDescent="0.2">
      <c r="AW1742" s="236"/>
      <c r="AX1742" s="236"/>
      <c r="DY1742" s="236"/>
      <c r="DZ1742" s="236"/>
    </row>
    <row r="1743" spans="49:130" x14ac:dyDescent="0.2">
      <c r="AW1743" s="236"/>
      <c r="AX1743" s="236"/>
      <c r="DY1743" s="236"/>
      <c r="DZ1743" s="236"/>
    </row>
    <row r="1744" spans="49:130" x14ac:dyDescent="0.2">
      <c r="AW1744" s="236"/>
      <c r="AX1744" s="236"/>
      <c r="DY1744" s="236"/>
      <c r="DZ1744" s="236"/>
    </row>
    <row r="1745" spans="49:130" x14ac:dyDescent="0.2">
      <c r="AW1745" s="236"/>
      <c r="AX1745" s="236"/>
      <c r="DY1745" s="236"/>
      <c r="DZ1745" s="236"/>
    </row>
    <row r="1746" spans="49:130" x14ac:dyDescent="0.2">
      <c r="AW1746" s="236"/>
      <c r="AX1746" s="236"/>
      <c r="DY1746" s="236"/>
      <c r="DZ1746" s="236"/>
    </row>
    <row r="1747" spans="49:130" x14ac:dyDescent="0.2">
      <c r="AW1747" s="236"/>
      <c r="AX1747" s="236"/>
      <c r="DY1747" s="236"/>
      <c r="DZ1747" s="236"/>
    </row>
    <row r="1748" spans="49:130" x14ac:dyDescent="0.2">
      <c r="AW1748" s="236"/>
      <c r="AX1748" s="236"/>
      <c r="DY1748" s="236"/>
      <c r="DZ1748" s="236"/>
    </row>
    <row r="1749" spans="49:130" x14ac:dyDescent="0.2">
      <c r="AW1749" s="236"/>
      <c r="AX1749" s="236"/>
      <c r="DY1749" s="236"/>
      <c r="DZ1749" s="236"/>
    </row>
    <row r="1750" spans="49:130" x14ac:dyDescent="0.2">
      <c r="AW1750" s="236"/>
      <c r="AX1750" s="236"/>
      <c r="DY1750" s="236"/>
      <c r="DZ1750" s="236"/>
    </row>
    <row r="1751" spans="49:130" x14ac:dyDescent="0.2">
      <c r="AW1751" s="236"/>
      <c r="AX1751" s="236"/>
      <c r="DY1751" s="236"/>
      <c r="DZ1751" s="236"/>
    </row>
    <row r="1752" spans="49:130" x14ac:dyDescent="0.2">
      <c r="AW1752" s="236"/>
      <c r="AX1752" s="236"/>
      <c r="DY1752" s="236"/>
      <c r="DZ1752" s="236"/>
    </row>
    <row r="1753" spans="49:130" x14ac:dyDescent="0.2">
      <c r="AW1753" s="236"/>
      <c r="AX1753" s="236"/>
      <c r="DY1753" s="236"/>
      <c r="DZ1753" s="236"/>
    </row>
    <row r="1754" spans="49:130" x14ac:dyDescent="0.2">
      <c r="AW1754" s="236"/>
      <c r="AX1754" s="236"/>
      <c r="DY1754" s="236"/>
      <c r="DZ1754" s="236"/>
    </row>
    <row r="1755" spans="49:130" x14ac:dyDescent="0.2">
      <c r="AW1755" s="236"/>
      <c r="AX1755" s="236"/>
      <c r="DY1755" s="236"/>
      <c r="DZ1755" s="236"/>
    </row>
    <row r="1756" spans="49:130" x14ac:dyDescent="0.2">
      <c r="AW1756" s="236"/>
      <c r="AX1756" s="236"/>
      <c r="DY1756" s="236"/>
      <c r="DZ1756" s="236"/>
    </row>
    <row r="1757" spans="49:130" x14ac:dyDescent="0.2">
      <c r="AW1757" s="236"/>
      <c r="AX1757" s="236"/>
      <c r="DY1757" s="236"/>
      <c r="DZ1757" s="236"/>
    </row>
    <row r="1758" spans="49:130" x14ac:dyDescent="0.2">
      <c r="AW1758" s="236"/>
      <c r="AX1758" s="236"/>
      <c r="DY1758" s="236"/>
      <c r="DZ1758" s="236"/>
    </row>
    <row r="1759" spans="49:130" x14ac:dyDescent="0.2">
      <c r="AW1759" s="236"/>
      <c r="AX1759" s="236"/>
      <c r="DY1759" s="236"/>
      <c r="DZ1759" s="236"/>
    </row>
    <row r="1760" spans="49:130" x14ac:dyDescent="0.2">
      <c r="AW1760" s="236"/>
      <c r="AX1760" s="236"/>
      <c r="DY1760" s="236"/>
      <c r="DZ1760" s="236"/>
    </row>
    <row r="1761" spans="49:130" x14ac:dyDescent="0.2">
      <c r="AW1761" s="236"/>
      <c r="AX1761" s="236"/>
      <c r="DY1761" s="236"/>
      <c r="DZ1761" s="236"/>
    </row>
    <row r="1762" spans="49:130" x14ac:dyDescent="0.2">
      <c r="AW1762" s="236"/>
      <c r="AX1762" s="236"/>
      <c r="DY1762" s="236"/>
      <c r="DZ1762" s="236"/>
    </row>
    <row r="1763" spans="49:130" x14ac:dyDescent="0.2">
      <c r="AW1763" s="236"/>
      <c r="AX1763" s="236"/>
      <c r="DY1763" s="236"/>
      <c r="DZ1763" s="236"/>
    </row>
    <row r="1764" spans="49:130" x14ac:dyDescent="0.2">
      <c r="AW1764" s="236"/>
      <c r="AX1764" s="236"/>
      <c r="DY1764" s="236"/>
      <c r="DZ1764" s="236"/>
    </row>
    <row r="1765" spans="49:130" x14ac:dyDescent="0.2">
      <c r="AW1765" s="236"/>
      <c r="AX1765" s="236"/>
      <c r="DY1765" s="236"/>
      <c r="DZ1765" s="236"/>
    </row>
    <row r="1766" spans="49:130" x14ac:dyDescent="0.2">
      <c r="AW1766" s="236"/>
      <c r="AX1766" s="236"/>
      <c r="DY1766" s="236"/>
      <c r="DZ1766" s="236"/>
    </row>
    <row r="1767" spans="49:130" x14ac:dyDescent="0.2">
      <c r="AW1767" s="236"/>
      <c r="AX1767" s="236"/>
      <c r="DY1767" s="236"/>
      <c r="DZ1767" s="236"/>
    </row>
    <row r="1768" spans="49:130" x14ac:dyDescent="0.2">
      <c r="AW1768" s="236"/>
      <c r="AX1768" s="236"/>
      <c r="DY1768" s="236"/>
      <c r="DZ1768" s="236"/>
    </row>
    <row r="1769" spans="49:130" x14ac:dyDescent="0.2">
      <c r="AW1769" s="236"/>
      <c r="AX1769" s="236"/>
      <c r="DY1769" s="236"/>
      <c r="DZ1769" s="236"/>
    </row>
    <row r="1770" spans="49:130" x14ac:dyDescent="0.2">
      <c r="AW1770" s="236"/>
      <c r="AX1770" s="236"/>
      <c r="DY1770" s="236"/>
      <c r="DZ1770" s="236"/>
    </row>
    <row r="1771" spans="49:130" x14ac:dyDescent="0.2">
      <c r="AW1771" s="236"/>
      <c r="AX1771" s="236"/>
      <c r="DY1771" s="236"/>
      <c r="DZ1771" s="236"/>
    </row>
    <row r="1772" spans="49:130" x14ac:dyDescent="0.2">
      <c r="AW1772" s="236"/>
      <c r="AX1772" s="236"/>
      <c r="DY1772" s="236"/>
      <c r="DZ1772" s="236"/>
    </row>
    <row r="1773" spans="49:130" x14ac:dyDescent="0.2">
      <c r="AW1773" s="236"/>
      <c r="AX1773" s="236"/>
      <c r="DY1773" s="236"/>
      <c r="DZ1773" s="236"/>
    </row>
    <row r="1774" spans="49:130" x14ac:dyDescent="0.2">
      <c r="AW1774" s="236"/>
      <c r="AX1774" s="236"/>
      <c r="DY1774" s="236"/>
      <c r="DZ1774" s="236"/>
    </row>
    <row r="1775" spans="49:130" x14ac:dyDescent="0.2">
      <c r="AW1775" s="236"/>
      <c r="AX1775" s="236"/>
      <c r="DY1775" s="236"/>
      <c r="DZ1775" s="236"/>
    </row>
    <row r="1776" spans="49:130" x14ac:dyDescent="0.2">
      <c r="AW1776" s="236"/>
      <c r="AX1776" s="236"/>
      <c r="DY1776" s="236"/>
      <c r="DZ1776" s="236"/>
    </row>
    <row r="1777" spans="49:130" x14ac:dyDescent="0.2">
      <c r="AW1777" s="236"/>
      <c r="AX1777" s="236"/>
      <c r="DY1777" s="236"/>
      <c r="DZ1777" s="236"/>
    </row>
    <row r="1778" spans="49:130" x14ac:dyDescent="0.2">
      <c r="AW1778" s="236"/>
      <c r="AX1778" s="236"/>
      <c r="DY1778" s="236"/>
      <c r="DZ1778" s="236"/>
    </row>
    <row r="1779" spans="49:130" x14ac:dyDescent="0.2">
      <c r="AW1779" s="236"/>
      <c r="AX1779" s="236"/>
      <c r="DY1779" s="236"/>
      <c r="DZ1779" s="236"/>
    </row>
    <row r="1780" spans="49:130" x14ac:dyDescent="0.2">
      <c r="AW1780" s="236"/>
      <c r="AX1780" s="236"/>
      <c r="DY1780" s="236"/>
      <c r="DZ1780" s="236"/>
    </row>
    <row r="1781" spans="49:130" x14ac:dyDescent="0.2">
      <c r="AW1781" s="236"/>
      <c r="AX1781" s="236"/>
      <c r="DY1781" s="236"/>
      <c r="DZ1781" s="236"/>
    </row>
    <row r="1782" spans="49:130" x14ac:dyDescent="0.2">
      <c r="AW1782" s="236"/>
      <c r="AX1782" s="236"/>
      <c r="DY1782" s="236"/>
      <c r="DZ1782" s="236"/>
    </row>
    <row r="1783" spans="49:130" x14ac:dyDescent="0.2">
      <c r="AW1783" s="236"/>
      <c r="AX1783" s="236"/>
      <c r="DY1783" s="236"/>
      <c r="DZ1783" s="236"/>
    </row>
    <row r="1784" spans="49:130" x14ac:dyDescent="0.2">
      <c r="AW1784" s="236"/>
      <c r="AX1784" s="236"/>
      <c r="DY1784" s="236"/>
      <c r="DZ1784" s="236"/>
    </row>
    <row r="1785" spans="49:130" x14ac:dyDescent="0.2">
      <c r="AW1785" s="236"/>
      <c r="AX1785" s="236"/>
      <c r="DY1785" s="236"/>
      <c r="DZ1785" s="236"/>
    </row>
    <row r="1786" spans="49:130" x14ac:dyDescent="0.2">
      <c r="AW1786" s="236"/>
      <c r="AX1786" s="236"/>
      <c r="DY1786" s="236"/>
      <c r="DZ1786" s="236"/>
    </row>
    <row r="1787" spans="49:130" x14ac:dyDescent="0.2">
      <c r="AW1787" s="236"/>
      <c r="AX1787" s="236"/>
      <c r="DY1787" s="236"/>
      <c r="DZ1787" s="236"/>
    </row>
    <row r="1788" spans="49:130" x14ac:dyDescent="0.2">
      <c r="AW1788" s="236"/>
      <c r="AX1788" s="236"/>
      <c r="DY1788" s="236"/>
      <c r="DZ1788" s="236"/>
    </row>
    <row r="1789" spans="49:130" x14ac:dyDescent="0.2">
      <c r="AW1789" s="236"/>
      <c r="AX1789" s="236"/>
      <c r="DY1789" s="236"/>
      <c r="DZ1789" s="236"/>
    </row>
    <row r="1790" spans="49:130" x14ac:dyDescent="0.2">
      <c r="AW1790" s="236"/>
      <c r="AX1790" s="236"/>
      <c r="DY1790" s="236"/>
      <c r="DZ1790" s="236"/>
    </row>
    <row r="1791" spans="49:130" x14ac:dyDescent="0.2">
      <c r="AW1791" s="236"/>
      <c r="AX1791" s="236"/>
      <c r="DY1791" s="236"/>
      <c r="DZ1791" s="236"/>
    </row>
    <row r="1792" spans="49:130" x14ac:dyDescent="0.2">
      <c r="AW1792" s="236"/>
      <c r="AX1792" s="236"/>
      <c r="DY1792" s="236"/>
      <c r="DZ1792" s="236"/>
    </row>
    <row r="1793" spans="49:130" x14ac:dyDescent="0.2">
      <c r="AW1793" s="236"/>
      <c r="AX1793" s="236"/>
      <c r="DY1793" s="236"/>
      <c r="DZ1793" s="236"/>
    </row>
    <row r="1794" spans="49:130" x14ac:dyDescent="0.2">
      <c r="AW1794" s="236"/>
      <c r="AX1794" s="236"/>
      <c r="DY1794" s="236"/>
      <c r="DZ1794" s="236"/>
    </row>
    <row r="1795" spans="49:130" x14ac:dyDescent="0.2">
      <c r="AW1795" s="236"/>
      <c r="AX1795" s="236"/>
      <c r="DY1795" s="236"/>
      <c r="DZ1795" s="236"/>
    </row>
    <row r="1796" spans="49:130" x14ac:dyDescent="0.2">
      <c r="AW1796" s="236"/>
      <c r="AX1796" s="236"/>
      <c r="DY1796" s="236"/>
      <c r="DZ1796" s="236"/>
    </row>
    <row r="1797" spans="49:130" x14ac:dyDescent="0.2">
      <c r="AW1797" s="236"/>
      <c r="AX1797" s="236"/>
      <c r="DY1797" s="236"/>
      <c r="DZ1797" s="236"/>
    </row>
    <row r="1798" spans="49:130" x14ac:dyDescent="0.2">
      <c r="AW1798" s="236"/>
      <c r="AX1798" s="236"/>
      <c r="DY1798" s="236"/>
      <c r="DZ1798" s="236"/>
    </row>
    <row r="1799" spans="49:130" x14ac:dyDescent="0.2">
      <c r="AW1799" s="236"/>
      <c r="AX1799" s="236"/>
      <c r="DY1799" s="236"/>
      <c r="DZ1799" s="236"/>
    </row>
    <row r="1800" spans="49:130" x14ac:dyDescent="0.2">
      <c r="AW1800" s="236"/>
      <c r="AX1800" s="236"/>
      <c r="DY1800" s="236"/>
      <c r="DZ1800" s="236"/>
    </row>
    <row r="1801" spans="49:130" x14ac:dyDescent="0.2">
      <c r="AW1801" s="236"/>
      <c r="AX1801" s="236"/>
      <c r="DY1801" s="236"/>
      <c r="DZ1801" s="236"/>
    </row>
    <row r="1802" spans="49:130" x14ac:dyDescent="0.2">
      <c r="AW1802" s="236"/>
      <c r="AX1802" s="236"/>
      <c r="DY1802" s="236"/>
      <c r="DZ1802" s="236"/>
    </row>
    <row r="1803" spans="49:130" x14ac:dyDescent="0.2">
      <c r="AW1803" s="236"/>
      <c r="AX1803" s="236"/>
      <c r="DY1803" s="236"/>
      <c r="DZ1803" s="236"/>
    </row>
    <row r="1804" spans="49:130" x14ac:dyDescent="0.2">
      <c r="AW1804" s="236"/>
      <c r="AX1804" s="236"/>
      <c r="DY1804" s="236"/>
      <c r="DZ1804" s="236"/>
    </row>
    <row r="1805" spans="49:130" x14ac:dyDescent="0.2">
      <c r="AW1805" s="236"/>
      <c r="AX1805" s="236"/>
      <c r="DY1805" s="236"/>
      <c r="DZ1805" s="236"/>
    </row>
    <row r="1806" spans="49:130" x14ac:dyDescent="0.2">
      <c r="AW1806" s="236"/>
      <c r="AX1806" s="236"/>
      <c r="DY1806" s="236"/>
      <c r="DZ1806" s="236"/>
    </row>
    <row r="1807" spans="49:130" x14ac:dyDescent="0.2">
      <c r="AW1807" s="236"/>
      <c r="AX1807" s="236"/>
      <c r="DY1807" s="236"/>
      <c r="DZ1807" s="236"/>
    </row>
    <row r="1808" spans="49:130" x14ac:dyDescent="0.2">
      <c r="AW1808" s="236"/>
      <c r="AX1808" s="236"/>
      <c r="DY1808" s="236"/>
      <c r="DZ1808" s="236"/>
    </row>
    <row r="1809" spans="49:130" x14ac:dyDescent="0.2">
      <c r="AW1809" s="236"/>
      <c r="AX1809" s="236"/>
      <c r="DY1809" s="236"/>
      <c r="DZ1809" s="236"/>
    </row>
    <row r="1810" spans="49:130" x14ac:dyDescent="0.2">
      <c r="AW1810" s="236"/>
      <c r="AX1810" s="236"/>
      <c r="DY1810" s="236"/>
      <c r="DZ1810" s="236"/>
    </row>
    <row r="1811" spans="49:130" x14ac:dyDescent="0.2">
      <c r="AW1811" s="236"/>
      <c r="AX1811" s="236"/>
      <c r="DY1811" s="236"/>
      <c r="DZ1811" s="236"/>
    </row>
    <row r="1812" spans="49:130" x14ac:dyDescent="0.2">
      <c r="AW1812" s="236"/>
      <c r="AX1812" s="236"/>
      <c r="DY1812" s="236"/>
      <c r="DZ1812" s="236"/>
    </row>
    <row r="1813" spans="49:130" x14ac:dyDescent="0.2">
      <c r="AW1813" s="236"/>
      <c r="AX1813" s="236"/>
      <c r="DY1813" s="236"/>
      <c r="DZ1813" s="236"/>
    </row>
    <row r="1814" spans="49:130" x14ac:dyDescent="0.2">
      <c r="AW1814" s="236"/>
      <c r="AX1814" s="236"/>
      <c r="DY1814" s="236"/>
      <c r="DZ1814" s="236"/>
    </row>
    <row r="1815" spans="49:130" x14ac:dyDescent="0.2">
      <c r="AW1815" s="236"/>
      <c r="AX1815" s="236"/>
      <c r="DY1815" s="236"/>
      <c r="DZ1815" s="236"/>
    </row>
    <row r="1816" spans="49:130" x14ac:dyDescent="0.2">
      <c r="AW1816" s="236"/>
      <c r="AX1816" s="236"/>
      <c r="DY1816" s="236"/>
      <c r="DZ1816" s="236"/>
    </row>
    <row r="1817" spans="49:130" x14ac:dyDescent="0.2">
      <c r="AW1817" s="236"/>
      <c r="AX1817" s="236"/>
      <c r="DY1817" s="236"/>
      <c r="DZ1817" s="236"/>
    </row>
    <row r="1818" spans="49:130" x14ac:dyDescent="0.2">
      <c r="AW1818" s="236"/>
      <c r="AX1818" s="236"/>
      <c r="DY1818" s="236"/>
      <c r="DZ1818" s="236"/>
    </row>
    <row r="1819" spans="49:130" x14ac:dyDescent="0.2">
      <c r="AW1819" s="236"/>
      <c r="AX1819" s="236"/>
      <c r="DY1819" s="236"/>
      <c r="DZ1819" s="236"/>
    </row>
    <row r="1820" spans="49:130" x14ac:dyDescent="0.2">
      <c r="AW1820" s="236"/>
      <c r="AX1820" s="236"/>
      <c r="DY1820" s="236"/>
      <c r="DZ1820" s="236"/>
    </row>
    <row r="1821" spans="49:130" x14ac:dyDescent="0.2">
      <c r="AW1821" s="236"/>
      <c r="AX1821" s="236"/>
      <c r="DY1821" s="236"/>
      <c r="DZ1821" s="236"/>
    </row>
    <row r="1822" spans="49:130" x14ac:dyDescent="0.2">
      <c r="AW1822" s="236"/>
      <c r="AX1822" s="236"/>
      <c r="DY1822" s="236"/>
      <c r="DZ1822" s="236"/>
    </row>
    <row r="1823" spans="49:130" x14ac:dyDescent="0.2">
      <c r="AW1823" s="236"/>
      <c r="AX1823" s="236"/>
      <c r="DY1823" s="236"/>
      <c r="DZ1823" s="236"/>
    </row>
    <row r="1824" spans="49:130" x14ac:dyDescent="0.2">
      <c r="AW1824" s="236"/>
      <c r="AX1824" s="236"/>
      <c r="DY1824" s="236"/>
      <c r="DZ1824" s="236"/>
    </row>
    <row r="1825" spans="49:130" x14ac:dyDescent="0.2">
      <c r="AW1825" s="236"/>
      <c r="AX1825" s="236"/>
      <c r="DY1825" s="236"/>
      <c r="DZ1825" s="236"/>
    </row>
    <row r="1826" spans="49:130" x14ac:dyDescent="0.2">
      <c r="AW1826" s="236"/>
      <c r="AX1826" s="236"/>
      <c r="DY1826" s="236"/>
      <c r="DZ1826" s="236"/>
    </row>
    <row r="1827" spans="49:130" x14ac:dyDescent="0.2">
      <c r="AW1827" s="236"/>
      <c r="AX1827" s="236"/>
      <c r="DY1827" s="236"/>
      <c r="DZ1827" s="236"/>
    </row>
    <row r="1828" spans="49:130" x14ac:dyDescent="0.2">
      <c r="AW1828" s="236"/>
      <c r="AX1828" s="236"/>
      <c r="DY1828" s="236"/>
      <c r="DZ1828" s="236"/>
    </row>
    <row r="1829" spans="49:130" x14ac:dyDescent="0.2">
      <c r="AW1829" s="236"/>
      <c r="AX1829" s="236"/>
      <c r="DY1829" s="236"/>
      <c r="DZ1829" s="236"/>
    </row>
    <row r="1830" spans="49:130" x14ac:dyDescent="0.2">
      <c r="AW1830" s="236"/>
      <c r="AX1830" s="236"/>
      <c r="DY1830" s="236"/>
      <c r="DZ1830" s="236"/>
    </row>
    <row r="1831" spans="49:130" x14ac:dyDescent="0.2">
      <c r="AW1831" s="236"/>
      <c r="AX1831" s="236"/>
      <c r="DY1831" s="236"/>
      <c r="DZ1831" s="236"/>
    </row>
    <row r="1832" spans="49:130" x14ac:dyDescent="0.2">
      <c r="AW1832" s="236"/>
      <c r="AX1832" s="236"/>
      <c r="DY1832" s="236"/>
      <c r="DZ1832" s="236"/>
    </row>
    <row r="1833" spans="49:130" x14ac:dyDescent="0.2">
      <c r="AW1833" s="236"/>
      <c r="AX1833" s="236"/>
      <c r="DY1833" s="236"/>
      <c r="DZ1833" s="236"/>
    </row>
    <row r="1834" spans="49:130" x14ac:dyDescent="0.2">
      <c r="AW1834" s="236"/>
      <c r="AX1834" s="236"/>
      <c r="DY1834" s="236"/>
      <c r="DZ1834" s="236"/>
    </row>
    <row r="1835" spans="49:130" x14ac:dyDescent="0.2">
      <c r="AW1835" s="236"/>
      <c r="AX1835" s="236"/>
      <c r="DY1835" s="236"/>
      <c r="DZ1835" s="236"/>
    </row>
    <row r="1836" spans="49:130" x14ac:dyDescent="0.2">
      <c r="AW1836" s="236"/>
      <c r="AX1836" s="236"/>
      <c r="DY1836" s="236"/>
      <c r="DZ1836" s="236"/>
    </row>
    <row r="1837" spans="49:130" x14ac:dyDescent="0.2">
      <c r="AW1837" s="236"/>
      <c r="AX1837" s="236"/>
      <c r="DY1837" s="236"/>
      <c r="DZ1837" s="236"/>
    </row>
    <row r="1838" spans="49:130" x14ac:dyDescent="0.2">
      <c r="AW1838" s="236"/>
      <c r="AX1838" s="236"/>
      <c r="DY1838" s="236"/>
      <c r="DZ1838" s="236"/>
    </row>
    <row r="1839" spans="49:130" x14ac:dyDescent="0.2">
      <c r="AW1839" s="236"/>
      <c r="AX1839" s="236"/>
      <c r="DY1839" s="236"/>
      <c r="DZ1839" s="236"/>
    </row>
    <row r="1840" spans="49:130" x14ac:dyDescent="0.2">
      <c r="AW1840" s="236"/>
      <c r="AX1840" s="236"/>
      <c r="DY1840" s="236"/>
      <c r="DZ1840" s="236"/>
    </row>
    <row r="1841" spans="49:130" x14ac:dyDescent="0.2">
      <c r="AW1841" s="236"/>
      <c r="AX1841" s="236"/>
      <c r="DY1841" s="236"/>
      <c r="DZ1841" s="236"/>
    </row>
    <row r="1842" spans="49:130" x14ac:dyDescent="0.2">
      <c r="AW1842" s="236"/>
      <c r="AX1842" s="236"/>
      <c r="DY1842" s="236"/>
      <c r="DZ1842" s="236"/>
    </row>
    <row r="1843" spans="49:130" x14ac:dyDescent="0.2">
      <c r="AW1843" s="236"/>
      <c r="AX1843" s="236"/>
      <c r="DY1843" s="236"/>
      <c r="DZ1843" s="236"/>
    </row>
    <row r="1844" spans="49:130" x14ac:dyDescent="0.2">
      <c r="AW1844" s="236"/>
      <c r="AX1844" s="236"/>
      <c r="DY1844" s="236"/>
      <c r="DZ1844" s="236"/>
    </row>
    <row r="1845" spans="49:130" x14ac:dyDescent="0.2">
      <c r="AW1845" s="236"/>
      <c r="AX1845" s="236"/>
      <c r="DY1845" s="236"/>
      <c r="DZ1845" s="236"/>
    </row>
    <row r="1846" spans="49:130" x14ac:dyDescent="0.2">
      <c r="AW1846" s="236"/>
      <c r="AX1846" s="236"/>
      <c r="DY1846" s="236"/>
      <c r="DZ1846" s="236"/>
    </row>
    <row r="1847" spans="49:130" x14ac:dyDescent="0.2">
      <c r="AW1847" s="236"/>
      <c r="AX1847" s="236"/>
      <c r="DY1847" s="236"/>
      <c r="DZ1847" s="236"/>
    </row>
    <row r="1848" spans="49:130" x14ac:dyDescent="0.2">
      <c r="AW1848" s="236"/>
      <c r="AX1848" s="236"/>
      <c r="DY1848" s="236"/>
      <c r="DZ1848" s="236"/>
    </row>
    <row r="1849" spans="49:130" x14ac:dyDescent="0.2">
      <c r="AW1849" s="236"/>
      <c r="AX1849" s="236"/>
      <c r="DY1849" s="236"/>
      <c r="DZ1849" s="236"/>
    </row>
    <row r="1850" spans="49:130" x14ac:dyDescent="0.2">
      <c r="AW1850" s="236"/>
      <c r="AX1850" s="236"/>
      <c r="DY1850" s="236"/>
      <c r="DZ1850" s="236"/>
    </row>
    <row r="1851" spans="49:130" x14ac:dyDescent="0.2">
      <c r="AW1851" s="236"/>
      <c r="AX1851" s="236"/>
      <c r="DY1851" s="236"/>
      <c r="DZ1851" s="236"/>
    </row>
    <row r="1852" spans="49:130" x14ac:dyDescent="0.2">
      <c r="AW1852" s="236"/>
      <c r="AX1852" s="236"/>
      <c r="DY1852" s="236"/>
      <c r="DZ1852" s="236"/>
    </row>
    <row r="1853" spans="49:130" x14ac:dyDescent="0.2">
      <c r="AW1853" s="236"/>
      <c r="AX1853" s="236"/>
      <c r="DY1853" s="236"/>
      <c r="DZ1853" s="236"/>
    </row>
    <row r="1854" spans="49:130" x14ac:dyDescent="0.2">
      <c r="AW1854" s="236"/>
      <c r="AX1854" s="236"/>
      <c r="DY1854" s="236"/>
      <c r="DZ1854" s="236"/>
    </row>
    <row r="1855" spans="49:130" x14ac:dyDescent="0.2">
      <c r="AW1855" s="236"/>
      <c r="AX1855" s="236"/>
      <c r="DY1855" s="236"/>
      <c r="DZ1855" s="236"/>
    </row>
    <row r="1856" spans="49:130" x14ac:dyDescent="0.2">
      <c r="AW1856" s="236"/>
      <c r="AX1856" s="236"/>
      <c r="DY1856" s="236"/>
      <c r="DZ1856" s="236"/>
    </row>
    <row r="1857" spans="49:130" x14ac:dyDescent="0.2">
      <c r="AW1857" s="236"/>
      <c r="AX1857" s="236"/>
      <c r="DY1857" s="236"/>
      <c r="DZ1857" s="236"/>
    </row>
    <row r="1858" spans="49:130" x14ac:dyDescent="0.2">
      <c r="AW1858" s="236"/>
      <c r="AX1858" s="236"/>
      <c r="DY1858" s="236"/>
      <c r="DZ1858" s="236"/>
    </row>
    <row r="1859" spans="49:130" x14ac:dyDescent="0.2">
      <c r="AW1859" s="236"/>
      <c r="AX1859" s="236"/>
      <c r="DY1859" s="236"/>
      <c r="DZ1859" s="236"/>
    </row>
    <row r="1860" spans="49:130" x14ac:dyDescent="0.2">
      <c r="AW1860" s="236"/>
      <c r="AX1860" s="236"/>
      <c r="DY1860" s="236"/>
      <c r="DZ1860" s="236"/>
    </row>
    <row r="1861" spans="49:130" x14ac:dyDescent="0.2">
      <c r="AW1861" s="236"/>
      <c r="AX1861" s="236"/>
      <c r="DY1861" s="236"/>
      <c r="DZ1861" s="236"/>
    </row>
    <row r="1862" spans="49:130" x14ac:dyDescent="0.2">
      <c r="AW1862" s="236"/>
      <c r="AX1862" s="236"/>
      <c r="DY1862" s="236"/>
      <c r="DZ1862" s="236"/>
    </row>
    <row r="1863" spans="49:130" x14ac:dyDescent="0.2">
      <c r="AW1863" s="236"/>
      <c r="AX1863" s="236"/>
      <c r="DY1863" s="236"/>
      <c r="DZ1863" s="236"/>
    </row>
    <row r="1864" spans="49:130" x14ac:dyDescent="0.2">
      <c r="AW1864" s="236"/>
      <c r="AX1864" s="236"/>
      <c r="DY1864" s="236"/>
      <c r="DZ1864" s="236"/>
    </row>
    <row r="1865" spans="49:130" x14ac:dyDescent="0.2">
      <c r="AW1865" s="236"/>
      <c r="AX1865" s="236"/>
      <c r="DY1865" s="236"/>
      <c r="DZ1865" s="236"/>
    </row>
    <row r="1866" spans="49:130" x14ac:dyDescent="0.2">
      <c r="AW1866" s="236"/>
      <c r="AX1866" s="236"/>
      <c r="DY1866" s="236"/>
      <c r="DZ1866" s="236"/>
    </row>
    <row r="1867" spans="49:130" x14ac:dyDescent="0.2">
      <c r="AW1867" s="236"/>
      <c r="AX1867" s="236"/>
      <c r="DY1867" s="236"/>
      <c r="DZ1867" s="236"/>
    </row>
    <row r="1868" spans="49:130" x14ac:dyDescent="0.2">
      <c r="AW1868" s="236"/>
      <c r="AX1868" s="236"/>
      <c r="DY1868" s="236"/>
      <c r="DZ1868" s="236"/>
    </row>
    <row r="1869" spans="49:130" x14ac:dyDescent="0.2">
      <c r="AW1869" s="236"/>
      <c r="AX1869" s="236"/>
      <c r="DY1869" s="236"/>
      <c r="DZ1869" s="236"/>
    </row>
    <row r="1870" spans="49:130" x14ac:dyDescent="0.2">
      <c r="AW1870" s="236"/>
      <c r="AX1870" s="236"/>
      <c r="DY1870" s="236"/>
      <c r="DZ1870" s="236"/>
    </row>
    <row r="1871" spans="49:130" x14ac:dyDescent="0.2">
      <c r="AW1871" s="236"/>
      <c r="AX1871" s="236"/>
      <c r="DY1871" s="236"/>
      <c r="DZ1871" s="236"/>
    </row>
    <row r="1872" spans="49:130" x14ac:dyDescent="0.2">
      <c r="AW1872" s="236"/>
      <c r="AX1872" s="236"/>
      <c r="DY1872" s="236"/>
      <c r="DZ1872" s="236"/>
    </row>
    <row r="1873" spans="49:130" x14ac:dyDescent="0.2">
      <c r="AW1873" s="236"/>
      <c r="AX1873" s="236"/>
      <c r="DY1873" s="236"/>
      <c r="DZ1873" s="236"/>
    </row>
    <row r="1874" spans="49:130" x14ac:dyDescent="0.2">
      <c r="AW1874" s="236"/>
      <c r="AX1874" s="236"/>
      <c r="DY1874" s="236"/>
      <c r="DZ1874" s="236"/>
    </row>
    <row r="1875" spans="49:130" x14ac:dyDescent="0.2">
      <c r="AW1875" s="236"/>
      <c r="AX1875" s="236"/>
      <c r="DY1875" s="236"/>
      <c r="DZ1875" s="236"/>
    </row>
    <row r="1876" spans="49:130" x14ac:dyDescent="0.2">
      <c r="AW1876" s="236"/>
      <c r="AX1876" s="236"/>
      <c r="DY1876" s="236"/>
      <c r="DZ1876" s="236"/>
    </row>
    <row r="1877" spans="49:130" x14ac:dyDescent="0.2">
      <c r="AW1877" s="236"/>
      <c r="AX1877" s="236"/>
      <c r="DY1877" s="236"/>
      <c r="DZ1877" s="236"/>
    </row>
    <row r="1878" spans="49:130" x14ac:dyDescent="0.2">
      <c r="AW1878" s="236"/>
      <c r="AX1878" s="236"/>
      <c r="DY1878" s="236"/>
      <c r="DZ1878" s="236"/>
    </row>
    <row r="1879" spans="49:130" x14ac:dyDescent="0.2">
      <c r="AW1879" s="236"/>
      <c r="AX1879" s="236"/>
      <c r="DY1879" s="236"/>
      <c r="DZ1879" s="236"/>
    </row>
    <row r="1880" spans="49:130" x14ac:dyDescent="0.2">
      <c r="AW1880" s="236"/>
      <c r="AX1880" s="236"/>
      <c r="DY1880" s="236"/>
      <c r="DZ1880" s="236"/>
    </row>
    <row r="1881" spans="49:130" x14ac:dyDescent="0.2">
      <c r="AW1881" s="236"/>
      <c r="AX1881" s="236"/>
      <c r="DY1881" s="236"/>
      <c r="DZ1881" s="236"/>
    </row>
    <row r="1882" spans="49:130" x14ac:dyDescent="0.2">
      <c r="AW1882" s="236"/>
      <c r="AX1882" s="236"/>
      <c r="DY1882" s="236"/>
      <c r="DZ1882" s="236"/>
    </row>
    <row r="1883" spans="49:130" x14ac:dyDescent="0.2">
      <c r="AW1883" s="236"/>
      <c r="AX1883" s="236"/>
      <c r="DY1883" s="236"/>
      <c r="DZ1883" s="236"/>
    </row>
    <row r="1884" spans="49:130" x14ac:dyDescent="0.2">
      <c r="AW1884" s="236"/>
      <c r="AX1884" s="236"/>
      <c r="DY1884" s="236"/>
      <c r="DZ1884" s="236"/>
    </row>
    <row r="1885" spans="49:130" x14ac:dyDescent="0.2">
      <c r="AW1885" s="236"/>
      <c r="AX1885" s="236"/>
      <c r="DY1885" s="236"/>
      <c r="DZ1885" s="236"/>
    </row>
    <row r="1886" spans="49:130" x14ac:dyDescent="0.2">
      <c r="AW1886" s="236"/>
      <c r="AX1886" s="236"/>
      <c r="DY1886" s="236"/>
      <c r="DZ1886" s="236"/>
    </row>
    <row r="1887" spans="49:130" x14ac:dyDescent="0.2">
      <c r="AW1887" s="236"/>
      <c r="AX1887" s="236"/>
      <c r="DY1887" s="236"/>
      <c r="DZ1887" s="236"/>
    </row>
    <row r="1888" spans="49:130" x14ac:dyDescent="0.2">
      <c r="AW1888" s="236"/>
      <c r="AX1888" s="236"/>
      <c r="DY1888" s="236"/>
      <c r="DZ1888" s="236"/>
    </row>
    <row r="1889" spans="49:130" x14ac:dyDescent="0.2">
      <c r="AW1889" s="236"/>
      <c r="AX1889" s="236"/>
      <c r="DY1889" s="236"/>
      <c r="DZ1889" s="236"/>
    </row>
    <row r="1890" spans="49:130" x14ac:dyDescent="0.2">
      <c r="AW1890" s="236"/>
      <c r="AX1890" s="236"/>
      <c r="DY1890" s="236"/>
      <c r="DZ1890" s="236"/>
    </row>
    <row r="1891" spans="49:130" x14ac:dyDescent="0.2">
      <c r="AW1891" s="236"/>
      <c r="AX1891" s="236"/>
      <c r="DY1891" s="236"/>
      <c r="DZ1891" s="236"/>
    </row>
    <row r="1892" spans="49:130" x14ac:dyDescent="0.2">
      <c r="AW1892" s="236"/>
      <c r="AX1892" s="236"/>
      <c r="DY1892" s="236"/>
      <c r="DZ1892" s="236"/>
    </row>
    <row r="1893" spans="49:130" x14ac:dyDescent="0.2">
      <c r="AW1893" s="236"/>
      <c r="AX1893" s="236"/>
      <c r="DY1893" s="236"/>
      <c r="DZ1893" s="236"/>
    </row>
    <row r="1894" spans="49:130" x14ac:dyDescent="0.2">
      <c r="AW1894" s="236"/>
      <c r="AX1894" s="236"/>
      <c r="DY1894" s="236"/>
      <c r="DZ1894" s="236"/>
    </row>
    <row r="1895" spans="49:130" x14ac:dyDescent="0.2">
      <c r="AW1895" s="236"/>
      <c r="AX1895" s="236"/>
      <c r="DY1895" s="236"/>
      <c r="DZ1895" s="236"/>
    </row>
    <row r="1896" spans="49:130" x14ac:dyDescent="0.2">
      <c r="AW1896" s="236"/>
      <c r="AX1896" s="236"/>
      <c r="DY1896" s="236"/>
      <c r="DZ1896" s="236"/>
    </row>
    <row r="1897" spans="49:130" x14ac:dyDescent="0.2">
      <c r="AW1897" s="236"/>
      <c r="AX1897" s="236"/>
      <c r="DY1897" s="236"/>
      <c r="DZ1897" s="236"/>
    </row>
    <row r="1898" spans="49:130" x14ac:dyDescent="0.2">
      <c r="AW1898" s="236"/>
      <c r="AX1898" s="236"/>
      <c r="DY1898" s="236"/>
      <c r="DZ1898" s="236"/>
    </row>
    <row r="1899" spans="49:130" x14ac:dyDescent="0.2">
      <c r="AW1899" s="236"/>
      <c r="AX1899" s="236"/>
      <c r="DY1899" s="236"/>
      <c r="DZ1899" s="236"/>
    </row>
    <row r="1900" spans="49:130" x14ac:dyDescent="0.2">
      <c r="AW1900" s="236"/>
      <c r="AX1900" s="236"/>
      <c r="DY1900" s="236"/>
      <c r="DZ1900" s="236"/>
    </row>
    <row r="1901" spans="49:130" x14ac:dyDescent="0.2">
      <c r="AW1901" s="236"/>
      <c r="AX1901" s="236"/>
      <c r="DY1901" s="236"/>
      <c r="DZ1901" s="236"/>
    </row>
    <row r="1902" spans="49:130" x14ac:dyDescent="0.2">
      <c r="AW1902" s="236"/>
      <c r="AX1902" s="236"/>
      <c r="DY1902" s="236"/>
      <c r="DZ1902" s="236"/>
    </row>
    <row r="1903" spans="49:130" x14ac:dyDescent="0.2">
      <c r="AW1903" s="236"/>
      <c r="AX1903" s="236"/>
      <c r="DY1903" s="236"/>
      <c r="DZ1903" s="236"/>
    </row>
    <row r="1904" spans="49:130" x14ac:dyDescent="0.2">
      <c r="AW1904" s="236"/>
      <c r="AX1904" s="236"/>
      <c r="DY1904" s="236"/>
      <c r="DZ1904" s="236"/>
    </row>
    <row r="1905" spans="49:130" x14ac:dyDescent="0.2">
      <c r="AW1905" s="236"/>
      <c r="AX1905" s="236"/>
      <c r="DY1905" s="236"/>
      <c r="DZ1905" s="236"/>
    </row>
    <row r="1906" spans="49:130" x14ac:dyDescent="0.2">
      <c r="AW1906" s="236"/>
      <c r="AX1906" s="236"/>
      <c r="DY1906" s="236"/>
      <c r="DZ1906" s="236"/>
    </row>
    <row r="1907" spans="49:130" x14ac:dyDescent="0.2">
      <c r="AW1907" s="236"/>
      <c r="AX1907" s="236"/>
      <c r="DY1907" s="236"/>
      <c r="DZ1907" s="236"/>
    </row>
    <row r="1908" spans="49:130" x14ac:dyDescent="0.2">
      <c r="AW1908" s="236"/>
      <c r="AX1908" s="236"/>
      <c r="DY1908" s="236"/>
      <c r="DZ1908" s="236"/>
    </row>
    <row r="1909" spans="49:130" x14ac:dyDescent="0.2">
      <c r="AW1909" s="236"/>
      <c r="AX1909" s="236"/>
      <c r="DY1909" s="236"/>
      <c r="DZ1909" s="236"/>
    </row>
    <row r="1910" spans="49:130" x14ac:dyDescent="0.2">
      <c r="AW1910" s="236"/>
      <c r="AX1910" s="236"/>
      <c r="DY1910" s="236"/>
      <c r="DZ1910" s="236"/>
    </row>
    <row r="1911" spans="49:130" x14ac:dyDescent="0.2">
      <c r="AW1911" s="236"/>
      <c r="AX1911" s="236"/>
      <c r="DY1911" s="236"/>
      <c r="DZ1911" s="236"/>
    </row>
    <row r="1912" spans="49:130" x14ac:dyDescent="0.2">
      <c r="AW1912" s="236"/>
      <c r="AX1912" s="236"/>
      <c r="DY1912" s="236"/>
      <c r="DZ1912" s="236"/>
    </row>
    <row r="1913" spans="49:130" x14ac:dyDescent="0.2">
      <c r="AW1913" s="236"/>
      <c r="AX1913" s="236"/>
      <c r="DY1913" s="236"/>
      <c r="DZ1913" s="236"/>
    </row>
    <row r="1914" spans="49:130" x14ac:dyDescent="0.2">
      <c r="AW1914" s="236"/>
      <c r="AX1914" s="236"/>
      <c r="DY1914" s="236"/>
      <c r="DZ1914" s="236"/>
    </row>
    <row r="1915" spans="49:130" x14ac:dyDescent="0.2">
      <c r="AW1915" s="236"/>
      <c r="AX1915" s="236"/>
      <c r="DY1915" s="236"/>
      <c r="DZ1915" s="236"/>
    </row>
    <row r="1916" spans="49:130" x14ac:dyDescent="0.2">
      <c r="AW1916" s="236"/>
      <c r="AX1916" s="236"/>
      <c r="DY1916" s="236"/>
      <c r="DZ1916" s="236"/>
    </row>
    <row r="1917" spans="49:130" x14ac:dyDescent="0.2">
      <c r="AW1917" s="236"/>
      <c r="AX1917" s="236"/>
      <c r="DY1917" s="236"/>
      <c r="DZ1917" s="236"/>
    </row>
    <row r="1918" spans="49:130" x14ac:dyDescent="0.2">
      <c r="AW1918" s="236"/>
      <c r="AX1918" s="236"/>
      <c r="DY1918" s="236"/>
      <c r="DZ1918" s="236"/>
    </row>
    <row r="1919" spans="49:130" x14ac:dyDescent="0.2">
      <c r="AW1919" s="236"/>
      <c r="AX1919" s="236"/>
      <c r="DY1919" s="236"/>
      <c r="DZ1919" s="236"/>
    </row>
    <row r="1920" spans="49:130" x14ac:dyDescent="0.2">
      <c r="AW1920" s="236"/>
      <c r="AX1920" s="236"/>
      <c r="DY1920" s="236"/>
      <c r="DZ1920" s="236"/>
    </row>
    <row r="1921" spans="49:130" x14ac:dyDescent="0.2">
      <c r="AW1921" s="236"/>
      <c r="AX1921" s="236"/>
      <c r="DY1921" s="236"/>
      <c r="DZ1921" s="236"/>
    </row>
    <row r="1922" spans="49:130" x14ac:dyDescent="0.2">
      <c r="AW1922" s="236"/>
      <c r="AX1922" s="236"/>
      <c r="DY1922" s="236"/>
      <c r="DZ1922" s="236"/>
    </row>
    <row r="1923" spans="49:130" x14ac:dyDescent="0.2">
      <c r="AW1923" s="236"/>
      <c r="AX1923" s="236"/>
      <c r="DY1923" s="236"/>
      <c r="DZ1923" s="236"/>
    </row>
    <row r="1924" spans="49:130" x14ac:dyDescent="0.2">
      <c r="AW1924" s="236"/>
      <c r="AX1924" s="236"/>
      <c r="DY1924" s="236"/>
      <c r="DZ1924" s="236"/>
    </row>
    <row r="1925" spans="49:130" x14ac:dyDescent="0.2">
      <c r="AW1925" s="236"/>
      <c r="AX1925" s="236"/>
      <c r="DY1925" s="236"/>
      <c r="DZ1925" s="236"/>
    </row>
    <row r="1926" spans="49:130" x14ac:dyDescent="0.2">
      <c r="AW1926" s="236"/>
      <c r="AX1926" s="236"/>
      <c r="DY1926" s="236"/>
      <c r="DZ1926" s="236"/>
    </row>
    <row r="1927" spans="49:130" x14ac:dyDescent="0.2">
      <c r="AW1927" s="236"/>
      <c r="AX1927" s="236"/>
      <c r="DY1927" s="236"/>
      <c r="DZ1927" s="236"/>
    </row>
    <row r="1928" spans="49:130" x14ac:dyDescent="0.2">
      <c r="AW1928" s="236"/>
      <c r="AX1928" s="236"/>
      <c r="DY1928" s="236"/>
      <c r="DZ1928" s="236"/>
    </row>
    <row r="1929" spans="49:130" x14ac:dyDescent="0.2">
      <c r="AW1929" s="236"/>
      <c r="AX1929" s="236"/>
      <c r="DY1929" s="236"/>
      <c r="DZ1929" s="236"/>
    </row>
    <row r="1930" spans="49:130" x14ac:dyDescent="0.2">
      <c r="AW1930" s="236"/>
      <c r="AX1930" s="236"/>
      <c r="DY1930" s="236"/>
      <c r="DZ1930" s="236"/>
    </row>
    <row r="1931" spans="49:130" x14ac:dyDescent="0.2">
      <c r="AW1931" s="236"/>
      <c r="AX1931" s="236"/>
      <c r="DY1931" s="236"/>
      <c r="DZ1931" s="236"/>
    </row>
    <row r="1932" spans="49:130" x14ac:dyDescent="0.2">
      <c r="AW1932" s="236"/>
      <c r="AX1932" s="236"/>
      <c r="DY1932" s="236"/>
      <c r="DZ1932" s="236"/>
    </row>
    <row r="1933" spans="49:130" x14ac:dyDescent="0.2">
      <c r="AW1933" s="236"/>
      <c r="AX1933" s="236"/>
      <c r="DY1933" s="236"/>
      <c r="DZ1933" s="236"/>
    </row>
    <row r="1934" spans="49:130" x14ac:dyDescent="0.2">
      <c r="AW1934" s="236"/>
      <c r="AX1934" s="236"/>
      <c r="DY1934" s="236"/>
      <c r="DZ1934" s="236"/>
    </row>
    <row r="1935" spans="49:130" x14ac:dyDescent="0.2">
      <c r="AW1935" s="236"/>
      <c r="AX1935" s="236"/>
      <c r="DY1935" s="236"/>
      <c r="DZ1935" s="236"/>
    </row>
    <row r="1936" spans="49:130" x14ac:dyDescent="0.2">
      <c r="AW1936" s="236"/>
      <c r="AX1936" s="236"/>
      <c r="DY1936" s="236"/>
      <c r="DZ1936" s="236"/>
    </row>
    <row r="1937" spans="49:130" x14ac:dyDescent="0.2">
      <c r="AW1937" s="236"/>
      <c r="AX1937" s="236"/>
      <c r="DY1937" s="236"/>
      <c r="DZ1937" s="236"/>
    </row>
    <row r="1938" spans="49:130" x14ac:dyDescent="0.2">
      <c r="AW1938" s="236"/>
      <c r="AX1938" s="236"/>
      <c r="DY1938" s="236"/>
      <c r="DZ1938" s="236"/>
    </row>
    <row r="1939" spans="49:130" x14ac:dyDescent="0.2">
      <c r="AW1939" s="236"/>
      <c r="AX1939" s="236"/>
      <c r="DY1939" s="236"/>
      <c r="DZ1939" s="236"/>
    </row>
    <row r="1940" spans="49:130" x14ac:dyDescent="0.2">
      <c r="AW1940" s="236"/>
      <c r="AX1940" s="236"/>
      <c r="DY1940" s="236"/>
      <c r="DZ1940" s="236"/>
    </row>
    <row r="1941" spans="49:130" x14ac:dyDescent="0.2">
      <c r="AW1941" s="236"/>
      <c r="AX1941" s="236"/>
      <c r="DY1941" s="236"/>
      <c r="DZ1941" s="236"/>
    </row>
    <row r="1942" spans="49:130" x14ac:dyDescent="0.2">
      <c r="AW1942" s="236"/>
      <c r="AX1942" s="236"/>
      <c r="DY1942" s="236"/>
      <c r="DZ1942" s="236"/>
    </row>
    <row r="1943" spans="49:130" x14ac:dyDescent="0.2">
      <c r="AW1943" s="236"/>
      <c r="AX1943" s="236"/>
      <c r="DY1943" s="236"/>
      <c r="DZ1943" s="236"/>
    </row>
    <row r="1944" spans="49:130" x14ac:dyDescent="0.2">
      <c r="AW1944" s="236"/>
      <c r="AX1944" s="236"/>
      <c r="DY1944" s="236"/>
      <c r="DZ1944" s="236"/>
    </row>
    <row r="1945" spans="49:130" x14ac:dyDescent="0.2">
      <c r="AW1945" s="236"/>
      <c r="AX1945" s="236"/>
      <c r="DY1945" s="236"/>
      <c r="DZ1945" s="236"/>
    </row>
    <row r="1946" spans="49:130" x14ac:dyDescent="0.2">
      <c r="AW1946" s="236"/>
      <c r="AX1946" s="236"/>
      <c r="DY1946" s="236"/>
      <c r="DZ1946" s="236"/>
    </row>
    <row r="1947" spans="49:130" x14ac:dyDescent="0.2">
      <c r="AW1947" s="236"/>
      <c r="AX1947" s="236"/>
      <c r="DY1947" s="236"/>
      <c r="DZ1947" s="236"/>
    </row>
    <row r="1948" spans="49:130" x14ac:dyDescent="0.2">
      <c r="AW1948" s="236"/>
      <c r="AX1948" s="236"/>
      <c r="DY1948" s="236"/>
      <c r="DZ1948" s="236"/>
    </row>
    <row r="1949" spans="49:130" x14ac:dyDescent="0.2">
      <c r="AW1949" s="236"/>
      <c r="AX1949" s="236"/>
      <c r="DY1949" s="236"/>
      <c r="DZ1949" s="236"/>
    </row>
    <row r="1950" spans="49:130" x14ac:dyDescent="0.2">
      <c r="AW1950" s="236"/>
      <c r="AX1950" s="236"/>
      <c r="DY1950" s="236"/>
      <c r="DZ1950" s="236"/>
    </row>
    <row r="1951" spans="49:130" x14ac:dyDescent="0.2">
      <c r="AW1951" s="236"/>
      <c r="AX1951" s="236"/>
      <c r="DY1951" s="236"/>
      <c r="DZ1951" s="236"/>
    </row>
    <row r="1952" spans="49:130" x14ac:dyDescent="0.2">
      <c r="AW1952" s="236"/>
      <c r="AX1952" s="236"/>
      <c r="DY1952" s="236"/>
      <c r="DZ1952" s="236"/>
    </row>
    <row r="1953" spans="49:130" x14ac:dyDescent="0.2">
      <c r="AW1953" s="236"/>
      <c r="AX1953" s="236"/>
      <c r="DY1953" s="236"/>
      <c r="DZ1953" s="236"/>
    </row>
    <row r="1954" spans="49:130" x14ac:dyDescent="0.2">
      <c r="AW1954" s="236"/>
      <c r="AX1954" s="236"/>
      <c r="DY1954" s="236"/>
      <c r="DZ1954" s="236"/>
    </row>
    <row r="1955" spans="49:130" x14ac:dyDescent="0.2">
      <c r="AW1955" s="236"/>
      <c r="AX1955" s="236"/>
      <c r="DY1955" s="236"/>
      <c r="DZ1955" s="236"/>
    </row>
    <row r="1956" spans="49:130" x14ac:dyDescent="0.2">
      <c r="AW1956" s="236"/>
      <c r="AX1956" s="236"/>
      <c r="DY1956" s="236"/>
      <c r="DZ1956" s="236"/>
    </row>
    <row r="1957" spans="49:130" x14ac:dyDescent="0.2">
      <c r="AW1957" s="236"/>
      <c r="AX1957" s="236"/>
      <c r="DY1957" s="236"/>
      <c r="DZ1957" s="236"/>
    </row>
    <row r="1958" spans="49:130" x14ac:dyDescent="0.2">
      <c r="AW1958" s="236"/>
      <c r="AX1958" s="236"/>
      <c r="DY1958" s="236"/>
      <c r="DZ1958" s="236"/>
    </row>
    <row r="1959" spans="49:130" x14ac:dyDescent="0.2">
      <c r="AW1959" s="236"/>
      <c r="AX1959" s="236"/>
      <c r="DY1959" s="236"/>
      <c r="DZ1959" s="236"/>
    </row>
    <row r="1960" spans="49:130" x14ac:dyDescent="0.2">
      <c r="AW1960" s="236"/>
      <c r="AX1960" s="236"/>
      <c r="DY1960" s="236"/>
      <c r="DZ1960" s="236"/>
    </row>
    <row r="1961" spans="49:130" x14ac:dyDescent="0.2">
      <c r="AW1961" s="236"/>
      <c r="AX1961" s="236"/>
      <c r="DY1961" s="236"/>
      <c r="DZ1961" s="236"/>
    </row>
    <row r="1962" spans="49:130" x14ac:dyDescent="0.2">
      <c r="AW1962" s="236"/>
      <c r="AX1962" s="236"/>
      <c r="DY1962" s="236"/>
      <c r="DZ1962" s="236"/>
    </row>
    <row r="1963" spans="49:130" x14ac:dyDescent="0.2">
      <c r="AW1963" s="236"/>
      <c r="AX1963" s="236"/>
      <c r="DY1963" s="236"/>
      <c r="DZ1963" s="236"/>
    </row>
    <row r="1964" spans="49:130" x14ac:dyDescent="0.2">
      <c r="AW1964" s="236"/>
      <c r="AX1964" s="236"/>
      <c r="DY1964" s="236"/>
      <c r="DZ1964" s="236"/>
    </row>
    <row r="1965" spans="49:130" x14ac:dyDescent="0.2">
      <c r="AW1965" s="236"/>
      <c r="AX1965" s="236"/>
      <c r="DY1965" s="236"/>
      <c r="DZ1965" s="236"/>
    </row>
    <row r="1966" spans="49:130" x14ac:dyDescent="0.2">
      <c r="AW1966" s="236"/>
      <c r="AX1966" s="236"/>
      <c r="DY1966" s="236"/>
      <c r="DZ1966" s="236"/>
    </row>
    <row r="1967" spans="49:130" x14ac:dyDescent="0.2">
      <c r="AW1967" s="236"/>
      <c r="AX1967" s="236"/>
      <c r="DY1967" s="236"/>
      <c r="DZ1967" s="236"/>
    </row>
    <row r="1968" spans="49:130" x14ac:dyDescent="0.2">
      <c r="AW1968" s="236"/>
      <c r="AX1968" s="236"/>
      <c r="DY1968" s="236"/>
      <c r="DZ1968" s="236"/>
    </row>
    <row r="1969" spans="49:130" x14ac:dyDescent="0.2">
      <c r="AW1969" s="236"/>
      <c r="AX1969" s="236"/>
      <c r="DY1969" s="236"/>
      <c r="DZ1969" s="236"/>
    </row>
    <row r="1970" spans="49:130" x14ac:dyDescent="0.2">
      <c r="AW1970" s="236"/>
      <c r="AX1970" s="236"/>
      <c r="DY1970" s="236"/>
      <c r="DZ1970" s="236"/>
    </row>
    <row r="1971" spans="49:130" x14ac:dyDescent="0.2">
      <c r="AW1971" s="236"/>
      <c r="AX1971" s="236"/>
      <c r="DY1971" s="236"/>
      <c r="DZ1971" s="236"/>
    </row>
    <row r="1972" spans="49:130" x14ac:dyDescent="0.2">
      <c r="AW1972" s="236"/>
      <c r="AX1972" s="236"/>
      <c r="DY1972" s="236"/>
      <c r="DZ1972" s="236"/>
    </row>
    <row r="1973" spans="49:130" x14ac:dyDescent="0.2">
      <c r="AW1973" s="236"/>
      <c r="AX1973" s="236"/>
      <c r="DY1973" s="236"/>
      <c r="DZ1973" s="236"/>
    </row>
    <row r="1974" spans="49:130" x14ac:dyDescent="0.2">
      <c r="AW1974" s="236"/>
      <c r="AX1974" s="236"/>
      <c r="DY1974" s="236"/>
      <c r="DZ1974" s="236"/>
    </row>
    <row r="1975" spans="49:130" x14ac:dyDescent="0.2">
      <c r="AW1975" s="236"/>
      <c r="AX1975" s="236"/>
      <c r="DY1975" s="236"/>
      <c r="DZ1975" s="236"/>
    </row>
    <row r="1976" spans="49:130" x14ac:dyDescent="0.2">
      <c r="AW1976" s="236"/>
      <c r="AX1976" s="236"/>
      <c r="DY1976" s="236"/>
      <c r="DZ1976" s="236"/>
    </row>
    <row r="1977" spans="49:130" x14ac:dyDescent="0.2">
      <c r="AW1977" s="236"/>
      <c r="AX1977" s="236"/>
      <c r="DY1977" s="236"/>
      <c r="DZ1977" s="236"/>
    </row>
    <row r="1978" spans="49:130" x14ac:dyDescent="0.2">
      <c r="AW1978" s="236"/>
      <c r="AX1978" s="236"/>
      <c r="DY1978" s="236"/>
      <c r="DZ1978" s="236"/>
    </row>
    <row r="1979" spans="49:130" x14ac:dyDescent="0.2">
      <c r="AW1979" s="236"/>
      <c r="AX1979" s="236"/>
      <c r="DY1979" s="236"/>
      <c r="DZ1979" s="236"/>
    </row>
    <row r="1980" spans="49:130" x14ac:dyDescent="0.2">
      <c r="AW1980" s="236"/>
      <c r="AX1980" s="236"/>
      <c r="DY1980" s="236"/>
      <c r="DZ1980" s="236"/>
    </row>
    <row r="1981" spans="49:130" x14ac:dyDescent="0.2">
      <c r="AW1981" s="236"/>
      <c r="AX1981" s="236"/>
      <c r="DY1981" s="236"/>
      <c r="DZ1981" s="236"/>
    </row>
    <row r="1982" spans="49:130" x14ac:dyDescent="0.2">
      <c r="AW1982" s="236"/>
      <c r="AX1982" s="236"/>
      <c r="DY1982" s="236"/>
      <c r="DZ1982" s="236"/>
    </row>
    <row r="1983" spans="49:130" x14ac:dyDescent="0.2">
      <c r="AW1983" s="236"/>
      <c r="AX1983" s="236"/>
      <c r="DY1983" s="236"/>
      <c r="DZ1983" s="236"/>
    </row>
    <row r="1984" spans="49:130" x14ac:dyDescent="0.2">
      <c r="AW1984" s="236"/>
      <c r="AX1984" s="236"/>
      <c r="DY1984" s="236"/>
      <c r="DZ1984" s="236"/>
    </row>
    <row r="1985" spans="49:130" x14ac:dyDescent="0.2">
      <c r="AW1985" s="236"/>
      <c r="AX1985" s="236"/>
      <c r="DY1985" s="236"/>
      <c r="DZ1985" s="236"/>
    </row>
    <row r="1986" spans="49:130" x14ac:dyDescent="0.2">
      <c r="AW1986" s="236"/>
      <c r="AX1986" s="236"/>
      <c r="DY1986" s="236"/>
      <c r="DZ1986" s="236"/>
    </row>
    <row r="1987" spans="49:130" x14ac:dyDescent="0.2">
      <c r="AW1987" s="236"/>
      <c r="AX1987" s="236"/>
      <c r="DY1987" s="236"/>
      <c r="DZ1987" s="236"/>
    </row>
    <row r="1988" spans="49:130" x14ac:dyDescent="0.2">
      <c r="AW1988" s="236"/>
      <c r="AX1988" s="236"/>
      <c r="DY1988" s="236"/>
      <c r="DZ1988" s="236"/>
    </row>
    <row r="1989" spans="49:130" x14ac:dyDescent="0.2">
      <c r="AW1989" s="236"/>
      <c r="AX1989" s="236"/>
      <c r="DY1989" s="236"/>
      <c r="DZ1989" s="236"/>
    </row>
    <row r="1990" spans="49:130" x14ac:dyDescent="0.2">
      <c r="AW1990" s="236"/>
      <c r="AX1990" s="236"/>
      <c r="DY1990" s="236"/>
      <c r="DZ1990" s="236"/>
    </row>
    <row r="1991" spans="49:130" x14ac:dyDescent="0.2">
      <c r="AW1991" s="236"/>
      <c r="AX1991" s="236"/>
      <c r="DY1991" s="236"/>
      <c r="DZ1991" s="236"/>
    </row>
    <row r="1992" spans="49:130" x14ac:dyDescent="0.2">
      <c r="AW1992" s="236"/>
      <c r="AX1992" s="236"/>
      <c r="DY1992" s="236"/>
      <c r="DZ1992" s="236"/>
    </row>
    <row r="1993" spans="49:130" x14ac:dyDescent="0.2">
      <c r="AW1993" s="236"/>
      <c r="AX1993" s="236"/>
      <c r="DY1993" s="236"/>
      <c r="DZ1993" s="236"/>
    </row>
    <row r="1994" spans="49:130" x14ac:dyDescent="0.2">
      <c r="AW1994" s="236"/>
      <c r="AX1994" s="236"/>
      <c r="DY1994" s="236"/>
      <c r="DZ1994" s="236"/>
    </row>
    <row r="1995" spans="49:130" x14ac:dyDescent="0.2">
      <c r="AW1995" s="236"/>
      <c r="AX1995" s="236"/>
      <c r="DY1995" s="236"/>
      <c r="DZ1995" s="236"/>
    </row>
    <row r="1996" spans="49:130" x14ac:dyDescent="0.2">
      <c r="AW1996" s="236"/>
      <c r="AX1996" s="236"/>
      <c r="DY1996" s="236"/>
      <c r="DZ1996" s="236"/>
    </row>
    <row r="1997" spans="49:130" x14ac:dyDescent="0.2">
      <c r="AW1997" s="236"/>
      <c r="AX1997" s="236"/>
      <c r="DY1997" s="236"/>
      <c r="DZ1997" s="236"/>
    </row>
    <row r="1998" spans="49:130" x14ac:dyDescent="0.2">
      <c r="AW1998" s="236"/>
      <c r="AX1998" s="236"/>
      <c r="DY1998" s="236"/>
      <c r="DZ1998" s="236"/>
    </row>
    <row r="1999" spans="49:130" x14ac:dyDescent="0.2">
      <c r="AW1999" s="236"/>
      <c r="AX1999" s="236"/>
      <c r="DY1999" s="236"/>
      <c r="DZ1999" s="236"/>
    </row>
    <row r="2000" spans="49:130" x14ac:dyDescent="0.2">
      <c r="AW2000" s="236"/>
      <c r="AX2000" s="236"/>
      <c r="DY2000" s="236"/>
      <c r="DZ2000" s="236"/>
    </row>
    <row r="2001" spans="49:130" x14ac:dyDescent="0.2">
      <c r="AW2001" s="236"/>
      <c r="AX2001" s="236"/>
      <c r="DY2001" s="236"/>
      <c r="DZ2001" s="236"/>
    </row>
    <row r="2002" spans="49:130" x14ac:dyDescent="0.2">
      <c r="AW2002" s="236"/>
      <c r="AX2002" s="236"/>
      <c r="DY2002" s="236"/>
      <c r="DZ2002" s="236"/>
    </row>
    <row r="2003" spans="49:130" x14ac:dyDescent="0.2">
      <c r="AW2003" s="236"/>
      <c r="AX2003" s="236"/>
      <c r="DY2003" s="236"/>
      <c r="DZ2003" s="236"/>
    </row>
    <row r="2004" spans="49:130" x14ac:dyDescent="0.2">
      <c r="AW2004" s="236"/>
      <c r="AX2004" s="236"/>
      <c r="DY2004" s="236"/>
      <c r="DZ2004" s="236"/>
    </row>
    <row r="2005" spans="49:130" x14ac:dyDescent="0.2">
      <c r="AW2005" s="236"/>
      <c r="AX2005" s="236"/>
      <c r="DY2005" s="236"/>
      <c r="DZ2005" s="236"/>
    </row>
    <row r="2006" spans="49:130" x14ac:dyDescent="0.2">
      <c r="AW2006" s="236"/>
      <c r="AX2006" s="236"/>
      <c r="DY2006" s="236"/>
      <c r="DZ2006" s="236"/>
    </row>
    <row r="2007" spans="49:130" x14ac:dyDescent="0.2">
      <c r="AW2007" s="236"/>
      <c r="AX2007" s="236"/>
      <c r="DY2007" s="236"/>
      <c r="DZ2007" s="236"/>
    </row>
    <row r="2008" spans="49:130" x14ac:dyDescent="0.2">
      <c r="AW2008" s="236"/>
      <c r="AX2008" s="236"/>
      <c r="DY2008" s="236"/>
      <c r="DZ2008" s="236"/>
    </row>
    <row r="2009" spans="49:130" x14ac:dyDescent="0.2">
      <c r="AW2009" s="236"/>
      <c r="AX2009" s="236"/>
      <c r="DY2009" s="236"/>
      <c r="DZ2009" s="236"/>
    </row>
    <row r="2010" spans="49:130" x14ac:dyDescent="0.2">
      <c r="AW2010" s="236"/>
      <c r="AX2010" s="236"/>
      <c r="DY2010" s="236"/>
      <c r="DZ2010" s="236"/>
    </row>
    <row r="2011" spans="49:130" x14ac:dyDescent="0.2">
      <c r="AW2011" s="236"/>
      <c r="AX2011" s="236"/>
      <c r="DY2011" s="236"/>
      <c r="DZ2011" s="236"/>
    </row>
    <row r="2012" spans="49:130" x14ac:dyDescent="0.2">
      <c r="AW2012" s="236"/>
      <c r="AX2012" s="236"/>
      <c r="DY2012" s="236"/>
      <c r="DZ2012" s="236"/>
    </row>
    <row r="2013" spans="49:130" x14ac:dyDescent="0.2">
      <c r="AW2013" s="236"/>
      <c r="AX2013" s="236"/>
      <c r="DY2013" s="236"/>
      <c r="DZ2013" s="236"/>
    </row>
    <row r="2014" spans="49:130" x14ac:dyDescent="0.2">
      <c r="AW2014" s="236"/>
      <c r="AX2014" s="236"/>
      <c r="DY2014" s="236"/>
      <c r="DZ2014" s="236"/>
    </row>
    <row r="2015" spans="49:130" x14ac:dyDescent="0.2">
      <c r="AW2015" s="236"/>
      <c r="AX2015" s="236"/>
      <c r="DY2015" s="236"/>
      <c r="DZ2015" s="236"/>
    </row>
    <row r="2016" spans="49:130" x14ac:dyDescent="0.2">
      <c r="AW2016" s="236"/>
      <c r="AX2016" s="236"/>
      <c r="DY2016" s="236"/>
      <c r="DZ2016" s="236"/>
    </row>
    <row r="2017" spans="49:130" x14ac:dyDescent="0.2">
      <c r="AW2017" s="236"/>
      <c r="AX2017" s="236"/>
      <c r="DY2017" s="236"/>
      <c r="DZ2017" s="236"/>
    </row>
    <row r="2018" spans="49:130" x14ac:dyDescent="0.2">
      <c r="AW2018" s="236"/>
      <c r="AX2018" s="236"/>
      <c r="DY2018" s="236"/>
      <c r="DZ2018" s="236"/>
    </row>
    <row r="2019" spans="49:130" x14ac:dyDescent="0.2">
      <c r="AW2019" s="236"/>
      <c r="AX2019" s="236"/>
      <c r="DY2019" s="236"/>
      <c r="DZ2019" s="236"/>
    </row>
    <row r="2020" spans="49:130" x14ac:dyDescent="0.2">
      <c r="AW2020" s="236"/>
      <c r="AX2020" s="236"/>
      <c r="DY2020" s="236"/>
      <c r="DZ2020" s="236"/>
    </row>
    <row r="2021" spans="49:130" x14ac:dyDescent="0.2">
      <c r="AW2021" s="236"/>
      <c r="AX2021" s="236"/>
      <c r="DY2021" s="236"/>
      <c r="DZ2021" s="236"/>
    </row>
    <row r="2022" spans="49:130" x14ac:dyDescent="0.2">
      <c r="AW2022" s="236"/>
      <c r="AX2022" s="236"/>
      <c r="DY2022" s="236"/>
      <c r="DZ2022" s="236"/>
    </row>
    <row r="2023" spans="49:130" x14ac:dyDescent="0.2">
      <c r="AW2023" s="236"/>
      <c r="AX2023" s="236"/>
      <c r="DY2023" s="236"/>
      <c r="DZ2023" s="236"/>
    </row>
    <row r="2024" spans="49:130" x14ac:dyDescent="0.2">
      <c r="AW2024" s="236"/>
      <c r="AX2024" s="236"/>
      <c r="DY2024" s="236"/>
      <c r="DZ2024" s="236"/>
    </row>
    <row r="2025" spans="49:130" x14ac:dyDescent="0.2">
      <c r="AW2025" s="236"/>
      <c r="AX2025" s="236"/>
      <c r="DY2025" s="236"/>
      <c r="DZ2025" s="236"/>
    </row>
    <row r="2026" spans="49:130" x14ac:dyDescent="0.2">
      <c r="AW2026" s="236"/>
      <c r="AX2026" s="236"/>
      <c r="DY2026" s="236"/>
      <c r="DZ2026" s="236"/>
    </row>
    <row r="2027" spans="49:130" x14ac:dyDescent="0.2">
      <c r="AW2027" s="236"/>
      <c r="AX2027" s="236"/>
      <c r="DY2027" s="236"/>
      <c r="DZ2027" s="236"/>
    </row>
    <row r="2028" spans="49:130" x14ac:dyDescent="0.2">
      <c r="AW2028" s="236"/>
      <c r="AX2028" s="236"/>
      <c r="DY2028" s="236"/>
      <c r="DZ2028" s="236"/>
    </row>
    <row r="2029" spans="49:130" x14ac:dyDescent="0.2">
      <c r="AW2029" s="236"/>
      <c r="AX2029" s="236"/>
      <c r="DY2029" s="236"/>
      <c r="DZ2029" s="236"/>
    </row>
    <row r="2030" spans="49:130" x14ac:dyDescent="0.2">
      <c r="AW2030" s="236"/>
      <c r="AX2030" s="236"/>
      <c r="DY2030" s="236"/>
      <c r="DZ2030" s="236"/>
    </row>
    <row r="2031" spans="49:130" x14ac:dyDescent="0.2">
      <c r="AW2031" s="236"/>
      <c r="AX2031" s="236"/>
      <c r="DY2031" s="236"/>
      <c r="DZ2031" s="236"/>
    </row>
    <row r="2032" spans="49:130" x14ac:dyDescent="0.2">
      <c r="AW2032" s="236"/>
      <c r="AX2032" s="236"/>
      <c r="DY2032" s="236"/>
      <c r="DZ2032" s="236"/>
    </row>
    <row r="2033" spans="49:130" x14ac:dyDescent="0.2">
      <c r="AW2033" s="236"/>
      <c r="AX2033" s="236"/>
      <c r="DY2033" s="236"/>
      <c r="DZ2033" s="236"/>
    </row>
    <row r="2034" spans="49:130" x14ac:dyDescent="0.2">
      <c r="AW2034" s="236"/>
      <c r="AX2034" s="236"/>
      <c r="DY2034" s="236"/>
      <c r="DZ2034" s="236"/>
    </row>
    <row r="2035" spans="49:130" x14ac:dyDescent="0.2">
      <c r="AW2035" s="236"/>
      <c r="AX2035" s="236"/>
      <c r="DY2035" s="236"/>
      <c r="DZ2035" s="236"/>
    </row>
    <row r="2036" spans="49:130" x14ac:dyDescent="0.2">
      <c r="AW2036" s="236"/>
      <c r="AX2036" s="236"/>
      <c r="DY2036" s="236"/>
      <c r="DZ2036" s="236"/>
    </row>
    <row r="2037" spans="49:130" x14ac:dyDescent="0.2">
      <c r="AW2037" s="236"/>
      <c r="AX2037" s="236"/>
      <c r="DY2037" s="236"/>
      <c r="DZ2037" s="236"/>
    </row>
    <row r="2038" spans="49:130" x14ac:dyDescent="0.2">
      <c r="AW2038" s="236"/>
      <c r="AX2038" s="236"/>
      <c r="DY2038" s="236"/>
      <c r="DZ2038" s="236"/>
    </row>
    <row r="2039" spans="49:130" x14ac:dyDescent="0.2">
      <c r="AW2039" s="236"/>
      <c r="AX2039" s="236"/>
      <c r="DY2039" s="236"/>
      <c r="DZ2039" s="236"/>
    </row>
    <row r="2040" spans="49:130" x14ac:dyDescent="0.2">
      <c r="AW2040" s="236"/>
      <c r="AX2040" s="236"/>
      <c r="DY2040" s="236"/>
      <c r="DZ2040" s="236"/>
    </row>
    <row r="2041" spans="49:130" x14ac:dyDescent="0.2">
      <c r="AW2041" s="236"/>
      <c r="AX2041" s="236"/>
      <c r="DY2041" s="236"/>
      <c r="DZ2041" s="236"/>
    </row>
    <row r="2042" spans="49:130" x14ac:dyDescent="0.2">
      <c r="AW2042" s="236"/>
      <c r="AX2042" s="236"/>
      <c r="DY2042" s="236"/>
      <c r="DZ2042" s="236"/>
    </row>
    <row r="2043" spans="49:130" x14ac:dyDescent="0.2">
      <c r="AW2043" s="236"/>
      <c r="AX2043" s="236"/>
      <c r="DY2043" s="236"/>
      <c r="DZ2043" s="236"/>
    </row>
    <row r="2044" spans="49:130" x14ac:dyDescent="0.2">
      <c r="AW2044" s="236"/>
      <c r="AX2044" s="236"/>
      <c r="DY2044" s="236"/>
      <c r="DZ2044" s="236"/>
    </row>
    <row r="2045" spans="49:130" x14ac:dyDescent="0.2">
      <c r="AW2045" s="236"/>
      <c r="AX2045" s="236"/>
      <c r="DY2045" s="236"/>
      <c r="DZ2045" s="236"/>
    </row>
    <row r="2046" spans="49:130" x14ac:dyDescent="0.2">
      <c r="AW2046" s="236"/>
      <c r="AX2046" s="236"/>
      <c r="DY2046" s="236"/>
      <c r="DZ2046" s="236"/>
    </row>
    <row r="2047" spans="49:130" x14ac:dyDescent="0.2">
      <c r="AW2047" s="236"/>
      <c r="AX2047" s="236"/>
      <c r="DY2047" s="236"/>
      <c r="DZ2047" s="236"/>
    </row>
    <row r="2048" spans="49:130" x14ac:dyDescent="0.2">
      <c r="AW2048" s="236"/>
      <c r="AX2048" s="236"/>
      <c r="DY2048" s="236"/>
      <c r="DZ2048" s="236"/>
    </row>
    <row r="2049" spans="49:130" x14ac:dyDescent="0.2">
      <c r="AW2049" s="236"/>
      <c r="AX2049" s="236"/>
      <c r="DY2049" s="236"/>
      <c r="DZ2049" s="236"/>
    </row>
    <row r="2050" spans="49:130" x14ac:dyDescent="0.2">
      <c r="AW2050" s="236"/>
      <c r="AX2050" s="236"/>
      <c r="DY2050" s="236"/>
      <c r="DZ2050" s="236"/>
    </row>
    <row r="2051" spans="49:130" x14ac:dyDescent="0.2">
      <c r="AW2051" s="236"/>
      <c r="AX2051" s="236"/>
      <c r="DY2051" s="236"/>
      <c r="DZ2051" s="236"/>
    </row>
    <row r="2052" spans="49:130" x14ac:dyDescent="0.2">
      <c r="AW2052" s="236"/>
      <c r="AX2052" s="236"/>
      <c r="DY2052" s="236"/>
      <c r="DZ2052" s="236"/>
    </row>
    <row r="2053" spans="49:130" x14ac:dyDescent="0.2">
      <c r="AW2053" s="236"/>
      <c r="AX2053" s="236"/>
      <c r="DY2053" s="236"/>
      <c r="DZ2053" s="236"/>
    </row>
    <row r="2054" spans="49:130" x14ac:dyDescent="0.2">
      <c r="AW2054" s="236"/>
      <c r="AX2054" s="236"/>
      <c r="DY2054" s="236"/>
      <c r="DZ2054" s="236"/>
    </row>
    <row r="2055" spans="49:130" x14ac:dyDescent="0.2">
      <c r="AW2055" s="236"/>
      <c r="AX2055" s="236"/>
      <c r="DY2055" s="236"/>
      <c r="DZ2055" s="236"/>
    </row>
    <row r="2056" spans="49:130" x14ac:dyDescent="0.2">
      <c r="AW2056" s="236"/>
      <c r="AX2056" s="236"/>
      <c r="DY2056" s="236"/>
      <c r="DZ2056" s="236"/>
    </row>
    <row r="2057" spans="49:130" x14ac:dyDescent="0.2">
      <c r="AW2057" s="236"/>
      <c r="AX2057" s="236"/>
      <c r="DY2057" s="236"/>
      <c r="DZ2057" s="236"/>
    </row>
    <row r="2058" spans="49:130" x14ac:dyDescent="0.2">
      <c r="AW2058" s="236"/>
      <c r="AX2058" s="236"/>
      <c r="DY2058" s="236"/>
      <c r="DZ2058" s="236"/>
    </row>
    <row r="2059" spans="49:130" x14ac:dyDescent="0.2">
      <c r="AW2059" s="236"/>
      <c r="AX2059" s="236"/>
      <c r="DY2059" s="236"/>
      <c r="DZ2059" s="236"/>
    </row>
    <row r="2060" spans="49:130" x14ac:dyDescent="0.2">
      <c r="AW2060" s="236"/>
      <c r="AX2060" s="236"/>
      <c r="DY2060" s="236"/>
      <c r="DZ2060" s="236"/>
    </row>
    <row r="2061" spans="49:130" x14ac:dyDescent="0.2">
      <c r="AW2061" s="236"/>
      <c r="AX2061" s="236"/>
      <c r="DY2061" s="236"/>
      <c r="DZ2061" s="236"/>
    </row>
    <row r="2062" spans="49:130" x14ac:dyDescent="0.2">
      <c r="AW2062" s="236"/>
      <c r="AX2062" s="236"/>
      <c r="DY2062" s="236"/>
      <c r="DZ2062" s="236"/>
    </row>
    <row r="2063" spans="49:130" x14ac:dyDescent="0.2">
      <c r="AW2063" s="236"/>
      <c r="AX2063" s="236"/>
      <c r="DY2063" s="236"/>
      <c r="DZ2063" s="236"/>
    </row>
    <row r="2064" spans="49:130" x14ac:dyDescent="0.2">
      <c r="AW2064" s="236"/>
      <c r="AX2064" s="236"/>
      <c r="DY2064" s="236"/>
      <c r="DZ2064" s="236"/>
    </row>
    <row r="2065" spans="49:130" x14ac:dyDescent="0.2">
      <c r="AW2065" s="236"/>
      <c r="AX2065" s="236"/>
      <c r="DY2065" s="236"/>
      <c r="DZ2065" s="236"/>
    </row>
    <row r="2066" spans="49:130" x14ac:dyDescent="0.2">
      <c r="AW2066" s="236"/>
      <c r="AX2066" s="236"/>
      <c r="DY2066" s="236"/>
      <c r="DZ2066" s="236"/>
    </row>
    <row r="2067" spans="49:130" x14ac:dyDescent="0.2">
      <c r="AW2067" s="236"/>
      <c r="AX2067" s="236"/>
      <c r="DY2067" s="236"/>
      <c r="DZ2067" s="236"/>
    </row>
    <row r="2068" spans="49:130" x14ac:dyDescent="0.2">
      <c r="AW2068" s="236"/>
      <c r="AX2068" s="236"/>
      <c r="DY2068" s="236"/>
      <c r="DZ2068" s="236"/>
    </row>
    <row r="2069" spans="49:130" x14ac:dyDescent="0.2">
      <c r="AW2069" s="236"/>
      <c r="AX2069" s="236"/>
      <c r="DY2069" s="236"/>
      <c r="DZ2069" s="236"/>
    </row>
    <row r="2070" spans="49:130" x14ac:dyDescent="0.2">
      <c r="AW2070" s="236"/>
      <c r="AX2070" s="236"/>
      <c r="DY2070" s="236"/>
      <c r="DZ2070" s="236"/>
    </row>
    <row r="2071" spans="49:130" x14ac:dyDescent="0.2">
      <c r="AW2071" s="236"/>
      <c r="AX2071" s="236"/>
      <c r="DY2071" s="236"/>
      <c r="DZ2071" s="236"/>
    </row>
    <row r="2072" spans="49:130" x14ac:dyDescent="0.2">
      <c r="AW2072" s="236"/>
      <c r="AX2072" s="236"/>
      <c r="DY2072" s="236"/>
      <c r="DZ2072" s="236"/>
    </row>
    <row r="2073" spans="49:130" x14ac:dyDescent="0.2">
      <c r="AW2073" s="236"/>
      <c r="AX2073" s="236"/>
      <c r="DY2073" s="236"/>
      <c r="DZ2073" s="236"/>
    </row>
    <row r="2074" spans="49:130" x14ac:dyDescent="0.2">
      <c r="AW2074" s="236"/>
      <c r="AX2074" s="236"/>
      <c r="DY2074" s="236"/>
      <c r="DZ2074" s="236"/>
    </row>
    <row r="2075" spans="49:130" x14ac:dyDescent="0.2">
      <c r="AW2075" s="236"/>
      <c r="AX2075" s="236"/>
      <c r="DY2075" s="236"/>
      <c r="DZ2075" s="236"/>
    </row>
    <row r="2076" spans="49:130" x14ac:dyDescent="0.2">
      <c r="AW2076" s="236"/>
      <c r="AX2076" s="236"/>
      <c r="DY2076" s="236"/>
      <c r="DZ2076" s="236"/>
    </row>
    <row r="2077" spans="49:130" x14ac:dyDescent="0.2">
      <c r="AW2077" s="236"/>
      <c r="AX2077" s="236"/>
      <c r="DY2077" s="236"/>
      <c r="DZ2077" s="236"/>
    </row>
    <row r="2078" spans="49:130" x14ac:dyDescent="0.2">
      <c r="AW2078" s="236"/>
      <c r="AX2078" s="236"/>
      <c r="DY2078" s="236"/>
      <c r="DZ2078" s="236"/>
    </row>
    <row r="2079" spans="49:130" x14ac:dyDescent="0.2">
      <c r="AW2079" s="236"/>
      <c r="AX2079" s="236"/>
      <c r="DY2079" s="236"/>
      <c r="DZ2079" s="236"/>
    </row>
    <row r="2080" spans="49:130" x14ac:dyDescent="0.2">
      <c r="AW2080" s="236"/>
      <c r="AX2080" s="236"/>
      <c r="DY2080" s="236"/>
      <c r="DZ2080" s="236"/>
    </row>
    <row r="2081" spans="49:130" x14ac:dyDescent="0.2">
      <c r="AW2081" s="236"/>
      <c r="AX2081" s="236"/>
      <c r="DY2081" s="236"/>
      <c r="DZ2081" s="236"/>
    </row>
    <row r="2082" spans="49:130" x14ac:dyDescent="0.2">
      <c r="AW2082" s="236"/>
      <c r="AX2082" s="236"/>
      <c r="DY2082" s="236"/>
      <c r="DZ2082" s="236"/>
    </row>
    <row r="2083" spans="49:130" x14ac:dyDescent="0.2">
      <c r="AW2083" s="236"/>
      <c r="AX2083" s="236"/>
      <c r="DY2083" s="236"/>
      <c r="DZ2083" s="236"/>
    </row>
    <row r="2084" spans="49:130" x14ac:dyDescent="0.2">
      <c r="AW2084" s="236"/>
      <c r="AX2084" s="236"/>
      <c r="DY2084" s="236"/>
      <c r="DZ2084" s="236"/>
    </row>
    <row r="2085" spans="49:130" x14ac:dyDescent="0.2">
      <c r="AW2085" s="236"/>
      <c r="AX2085" s="236"/>
      <c r="DY2085" s="236"/>
      <c r="DZ2085" s="236"/>
    </row>
    <row r="2086" spans="49:130" x14ac:dyDescent="0.2">
      <c r="AW2086" s="236"/>
      <c r="AX2086" s="236"/>
      <c r="DY2086" s="236"/>
      <c r="DZ2086" s="236"/>
    </row>
    <row r="2087" spans="49:130" x14ac:dyDescent="0.2">
      <c r="AW2087" s="236"/>
      <c r="AX2087" s="236"/>
      <c r="DY2087" s="236"/>
      <c r="DZ2087" s="236"/>
    </row>
    <row r="2088" spans="49:130" x14ac:dyDescent="0.2">
      <c r="AW2088" s="236"/>
      <c r="AX2088" s="236"/>
      <c r="DY2088" s="236"/>
      <c r="DZ2088" s="236"/>
    </row>
    <row r="2089" spans="49:130" x14ac:dyDescent="0.2">
      <c r="AW2089" s="236"/>
      <c r="AX2089" s="236"/>
      <c r="DY2089" s="236"/>
      <c r="DZ2089" s="236"/>
    </row>
    <row r="2090" spans="49:130" x14ac:dyDescent="0.2">
      <c r="AW2090" s="236"/>
      <c r="AX2090" s="236"/>
      <c r="DY2090" s="236"/>
      <c r="DZ2090" s="236"/>
    </row>
    <row r="2091" spans="49:130" x14ac:dyDescent="0.2">
      <c r="AW2091" s="236"/>
      <c r="AX2091" s="236"/>
      <c r="DY2091" s="236"/>
      <c r="DZ2091" s="236"/>
    </row>
    <row r="2092" spans="49:130" x14ac:dyDescent="0.2">
      <c r="AW2092" s="236"/>
      <c r="AX2092" s="236"/>
      <c r="DY2092" s="236"/>
      <c r="DZ2092" s="236"/>
    </row>
    <row r="2093" spans="49:130" x14ac:dyDescent="0.2">
      <c r="AW2093" s="236"/>
      <c r="AX2093" s="236"/>
      <c r="DY2093" s="236"/>
      <c r="DZ2093" s="236"/>
    </row>
    <row r="2094" spans="49:130" x14ac:dyDescent="0.2">
      <c r="AW2094" s="236"/>
      <c r="AX2094" s="236"/>
      <c r="DY2094" s="236"/>
      <c r="DZ2094" s="236"/>
    </row>
    <row r="2095" spans="49:130" x14ac:dyDescent="0.2">
      <c r="AW2095" s="236"/>
      <c r="AX2095" s="236"/>
      <c r="DY2095" s="236"/>
      <c r="DZ2095" s="236"/>
    </row>
    <row r="2096" spans="49:130" x14ac:dyDescent="0.2">
      <c r="AW2096" s="236"/>
      <c r="AX2096" s="236"/>
      <c r="DY2096" s="236"/>
      <c r="DZ2096" s="236"/>
    </row>
    <row r="2097" spans="49:130" x14ac:dyDescent="0.2">
      <c r="AW2097" s="236"/>
      <c r="AX2097" s="236"/>
      <c r="DY2097" s="236"/>
      <c r="DZ2097" s="236"/>
    </row>
    <row r="2098" spans="49:130" x14ac:dyDescent="0.2">
      <c r="AW2098" s="236"/>
      <c r="AX2098" s="236"/>
      <c r="DY2098" s="236"/>
      <c r="DZ2098" s="236"/>
    </row>
    <row r="2099" spans="49:130" x14ac:dyDescent="0.2">
      <c r="AW2099" s="236"/>
      <c r="AX2099" s="236"/>
      <c r="DY2099" s="236"/>
      <c r="DZ2099" s="236"/>
    </row>
    <row r="2100" spans="49:130" x14ac:dyDescent="0.2">
      <c r="AW2100" s="236"/>
      <c r="AX2100" s="236"/>
      <c r="DY2100" s="236"/>
      <c r="DZ2100" s="236"/>
    </row>
    <row r="2101" spans="49:130" x14ac:dyDescent="0.2">
      <c r="AW2101" s="236"/>
      <c r="AX2101" s="236"/>
      <c r="DY2101" s="236"/>
      <c r="DZ2101" s="236"/>
    </row>
    <row r="2102" spans="49:130" x14ac:dyDescent="0.2">
      <c r="AW2102" s="236"/>
      <c r="AX2102" s="236"/>
      <c r="DY2102" s="236"/>
      <c r="DZ2102" s="236"/>
    </row>
    <row r="2103" spans="49:130" x14ac:dyDescent="0.2">
      <c r="AW2103" s="236"/>
      <c r="AX2103" s="236"/>
      <c r="DY2103" s="236"/>
      <c r="DZ2103" s="236"/>
    </row>
    <row r="2104" spans="49:130" x14ac:dyDescent="0.2">
      <c r="AW2104" s="236"/>
      <c r="AX2104" s="236"/>
      <c r="DY2104" s="236"/>
      <c r="DZ2104" s="236"/>
    </row>
    <row r="2105" spans="49:130" x14ac:dyDescent="0.2">
      <c r="AW2105" s="236"/>
      <c r="AX2105" s="236"/>
      <c r="DY2105" s="236"/>
      <c r="DZ2105" s="236"/>
    </row>
    <row r="2106" spans="49:130" x14ac:dyDescent="0.2">
      <c r="AW2106" s="236"/>
      <c r="AX2106" s="236"/>
      <c r="DY2106" s="236"/>
      <c r="DZ2106" s="236"/>
    </row>
    <row r="2107" spans="49:130" x14ac:dyDescent="0.2">
      <c r="AW2107" s="236"/>
      <c r="AX2107" s="236"/>
      <c r="DY2107" s="236"/>
      <c r="DZ2107" s="236"/>
    </row>
    <row r="2108" spans="49:130" x14ac:dyDescent="0.2">
      <c r="AW2108" s="236"/>
      <c r="AX2108" s="236"/>
      <c r="DY2108" s="236"/>
      <c r="DZ2108" s="236"/>
    </row>
    <row r="2109" spans="49:130" x14ac:dyDescent="0.2">
      <c r="AW2109" s="236"/>
      <c r="AX2109" s="236"/>
      <c r="DY2109" s="236"/>
      <c r="DZ2109" s="236"/>
    </row>
    <row r="2110" spans="49:130" x14ac:dyDescent="0.2">
      <c r="AW2110" s="236"/>
      <c r="AX2110" s="236"/>
      <c r="DY2110" s="236"/>
      <c r="DZ2110" s="236"/>
    </row>
    <row r="2111" spans="49:130" x14ac:dyDescent="0.2">
      <c r="AW2111" s="236"/>
      <c r="AX2111" s="236"/>
      <c r="DY2111" s="236"/>
      <c r="DZ2111" s="236"/>
    </row>
    <row r="2112" spans="49:130" x14ac:dyDescent="0.2">
      <c r="AW2112" s="236"/>
      <c r="AX2112" s="236"/>
      <c r="DY2112" s="236"/>
      <c r="DZ2112" s="236"/>
    </row>
    <row r="2113" spans="49:130" x14ac:dyDescent="0.2">
      <c r="AW2113" s="236"/>
      <c r="AX2113" s="236"/>
      <c r="DY2113" s="236"/>
      <c r="DZ2113" s="236"/>
    </row>
    <row r="2114" spans="49:130" x14ac:dyDescent="0.2">
      <c r="AW2114" s="236"/>
      <c r="AX2114" s="236"/>
      <c r="DY2114" s="236"/>
      <c r="DZ2114" s="236"/>
    </row>
    <row r="2115" spans="49:130" x14ac:dyDescent="0.2">
      <c r="AW2115" s="236"/>
      <c r="AX2115" s="236"/>
      <c r="DY2115" s="236"/>
      <c r="DZ2115" s="236"/>
    </row>
    <row r="2116" spans="49:130" x14ac:dyDescent="0.2">
      <c r="AW2116" s="236"/>
      <c r="AX2116" s="236"/>
      <c r="DY2116" s="236"/>
      <c r="DZ2116" s="236"/>
    </row>
    <row r="2117" spans="49:130" x14ac:dyDescent="0.2">
      <c r="AW2117" s="236"/>
      <c r="AX2117" s="236"/>
      <c r="DY2117" s="236"/>
      <c r="DZ2117" s="236"/>
    </row>
    <row r="2118" spans="49:130" x14ac:dyDescent="0.2">
      <c r="AW2118" s="236"/>
      <c r="AX2118" s="236"/>
      <c r="DY2118" s="236"/>
      <c r="DZ2118" s="236"/>
    </row>
    <row r="2119" spans="49:130" x14ac:dyDescent="0.2">
      <c r="AW2119" s="236"/>
      <c r="AX2119" s="236"/>
      <c r="DY2119" s="236"/>
      <c r="DZ2119" s="236"/>
    </row>
    <row r="2120" spans="49:130" x14ac:dyDescent="0.2">
      <c r="AW2120" s="236"/>
      <c r="AX2120" s="236"/>
      <c r="DY2120" s="236"/>
      <c r="DZ2120" s="236"/>
    </row>
    <row r="2121" spans="49:130" x14ac:dyDescent="0.2">
      <c r="AW2121" s="236"/>
      <c r="AX2121" s="236"/>
      <c r="DY2121" s="236"/>
      <c r="DZ2121" s="236"/>
    </row>
    <row r="2122" spans="49:130" x14ac:dyDescent="0.2">
      <c r="AW2122" s="236"/>
      <c r="AX2122" s="236"/>
      <c r="DY2122" s="236"/>
      <c r="DZ2122" s="236"/>
    </row>
    <row r="2123" spans="49:130" x14ac:dyDescent="0.2">
      <c r="AW2123" s="236"/>
      <c r="AX2123" s="236"/>
      <c r="DY2123" s="236"/>
      <c r="DZ2123" s="236"/>
    </row>
    <row r="2124" spans="49:130" x14ac:dyDescent="0.2">
      <c r="AW2124" s="236"/>
      <c r="AX2124" s="236"/>
      <c r="DY2124" s="236"/>
      <c r="DZ2124" s="236"/>
    </row>
    <row r="2125" spans="49:130" x14ac:dyDescent="0.2">
      <c r="AW2125" s="236"/>
      <c r="AX2125" s="236"/>
      <c r="DY2125" s="236"/>
      <c r="DZ2125" s="236"/>
    </row>
    <row r="2126" spans="49:130" x14ac:dyDescent="0.2">
      <c r="AW2126" s="236"/>
      <c r="AX2126" s="236"/>
      <c r="DY2126" s="236"/>
      <c r="DZ2126" s="236"/>
    </row>
    <row r="2127" spans="49:130" x14ac:dyDescent="0.2">
      <c r="AW2127" s="236"/>
      <c r="AX2127" s="236"/>
      <c r="DY2127" s="236"/>
      <c r="DZ2127" s="236"/>
    </row>
    <row r="2128" spans="49:130" x14ac:dyDescent="0.2">
      <c r="AW2128" s="236"/>
      <c r="AX2128" s="236"/>
      <c r="DY2128" s="236"/>
      <c r="DZ2128" s="236"/>
    </row>
    <row r="2129" spans="49:130" x14ac:dyDescent="0.2">
      <c r="AW2129" s="236"/>
      <c r="AX2129" s="236"/>
      <c r="DY2129" s="236"/>
      <c r="DZ2129" s="236"/>
    </row>
    <row r="2130" spans="49:130" x14ac:dyDescent="0.2">
      <c r="AW2130" s="236"/>
      <c r="AX2130" s="236"/>
      <c r="DY2130" s="236"/>
      <c r="DZ2130" s="236"/>
    </row>
    <row r="2131" spans="49:130" x14ac:dyDescent="0.2">
      <c r="AW2131" s="236"/>
      <c r="AX2131" s="236"/>
      <c r="DY2131" s="236"/>
      <c r="DZ2131" s="236"/>
    </row>
    <row r="2132" spans="49:130" x14ac:dyDescent="0.2">
      <c r="AW2132" s="236"/>
      <c r="AX2132" s="236"/>
      <c r="DY2132" s="236"/>
      <c r="DZ2132" s="236"/>
    </row>
    <row r="2133" spans="49:130" x14ac:dyDescent="0.2">
      <c r="AW2133" s="236"/>
      <c r="AX2133" s="236"/>
      <c r="DY2133" s="236"/>
      <c r="DZ2133" s="236"/>
    </row>
    <row r="2134" spans="49:130" x14ac:dyDescent="0.2">
      <c r="AW2134" s="236"/>
      <c r="AX2134" s="236"/>
      <c r="DY2134" s="236"/>
      <c r="DZ2134" s="236"/>
    </row>
    <row r="2135" spans="49:130" x14ac:dyDescent="0.2">
      <c r="AW2135" s="236"/>
      <c r="AX2135" s="236"/>
      <c r="DY2135" s="236"/>
      <c r="DZ2135" s="236"/>
    </row>
    <row r="2136" spans="49:130" x14ac:dyDescent="0.2">
      <c r="AW2136" s="236"/>
      <c r="AX2136" s="236"/>
      <c r="DY2136" s="236"/>
      <c r="DZ2136" s="236"/>
    </row>
    <row r="2137" spans="49:130" x14ac:dyDescent="0.2">
      <c r="AW2137" s="236"/>
      <c r="AX2137" s="236"/>
      <c r="DY2137" s="236"/>
      <c r="DZ2137" s="236"/>
    </row>
    <row r="2138" spans="49:130" x14ac:dyDescent="0.2">
      <c r="AW2138" s="236"/>
      <c r="AX2138" s="236"/>
      <c r="DY2138" s="236"/>
      <c r="DZ2138" s="236"/>
    </row>
    <row r="2139" spans="49:130" x14ac:dyDescent="0.2">
      <c r="AW2139" s="236"/>
      <c r="AX2139" s="236"/>
      <c r="DY2139" s="236"/>
      <c r="DZ2139" s="236"/>
    </row>
    <row r="2140" spans="49:130" x14ac:dyDescent="0.2">
      <c r="AW2140" s="236"/>
      <c r="AX2140" s="236"/>
      <c r="DY2140" s="236"/>
      <c r="DZ2140" s="236"/>
    </row>
    <row r="2141" spans="49:130" x14ac:dyDescent="0.2">
      <c r="AW2141" s="236"/>
      <c r="AX2141" s="236"/>
      <c r="DY2141" s="236"/>
      <c r="DZ2141" s="236"/>
    </row>
    <row r="2142" spans="49:130" x14ac:dyDescent="0.2">
      <c r="AW2142" s="236"/>
      <c r="AX2142" s="236"/>
      <c r="DY2142" s="236"/>
      <c r="DZ2142" s="236"/>
    </row>
    <row r="2143" spans="49:130" x14ac:dyDescent="0.2">
      <c r="AW2143" s="236"/>
      <c r="AX2143" s="236"/>
      <c r="DY2143" s="236"/>
      <c r="DZ2143" s="236"/>
    </row>
    <row r="2144" spans="49:130" x14ac:dyDescent="0.2">
      <c r="AW2144" s="236"/>
      <c r="AX2144" s="236"/>
      <c r="DY2144" s="236"/>
      <c r="DZ2144" s="236"/>
    </row>
    <row r="2145" spans="49:130" x14ac:dyDescent="0.2">
      <c r="AW2145" s="236"/>
      <c r="AX2145" s="236"/>
      <c r="DY2145" s="236"/>
      <c r="DZ2145" s="236"/>
    </row>
    <row r="2146" spans="49:130" x14ac:dyDescent="0.2">
      <c r="AW2146" s="236"/>
      <c r="AX2146" s="236"/>
      <c r="DY2146" s="236"/>
      <c r="DZ2146" s="236"/>
    </row>
    <row r="2147" spans="49:130" x14ac:dyDescent="0.2">
      <c r="AW2147" s="236"/>
      <c r="AX2147" s="236"/>
      <c r="DY2147" s="236"/>
      <c r="DZ2147" s="236"/>
    </row>
    <row r="2148" spans="49:130" x14ac:dyDescent="0.2">
      <c r="AW2148" s="236"/>
      <c r="AX2148" s="236"/>
      <c r="DY2148" s="236"/>
      <c r="DZ2148" s="236"/>
    </row>
    <row r="2149" spans="49:130" x14ac:dyDescent="0.2">
      <c r="AW2149" s="236"/>
      <c r="AX2149" s="236"/>
      <c r="DY2149" s="236"/>
      <c r="DZ2149" s="236"/>
    </row>
    <row r="2150" spans="49:130" x14ac:dyDescent="0.2">
      <c r="AW2150" s="236"/>
      <c r="AX2150" s="236"/>
      <c r="DY2150" s="236"/>
      <c r="DZ2150" s="236"/>
    </row>
    <row r="2151" spans="49:130" x14ac:dyDescent="0.2">
      <c r="AW2151" s="236"/>
      <c r="AX2151" s="236"/>
      <c r="DY2151" s="236"/>
      <c r="DZ2151" s="236"/>
    </row>
    <row r="2152" spans="49:130" x14ac:dyDescent="0.2">
      <c r="AW2152" s="236"/>
      <c r="AX2152" s="236"/>
      <c r="DY2152" s="236"/>
      <c r="DZ2152" s="236"/>
    </row>
    <row r="2153" spans="49:130" x14ac:dyDescent="0.2">
      <c r="AW2153" s="236"/>
      <c r="AX2153" s="236"/>
      <c r="DY2153" s="236"/>
      <c r="DZ2153" s="236"/>
    </row>
    <row r="2154" spans="49:130" x14ac:dyDescent="0.2">
      <c r="AW2154" s="236"/>
      <c r="AX2154" s="236"/>
      <c r="DY2154" s="236"/>
      <c r="DZ2154" s="236"/>
    </row>
    <row r="2155" spans="49:130" x14ac:dyDescent="0.2">
      <c r="AW2155" s="236"/>
      <c r="AX2155" s="236"/>
      <c r="DY2155" s="236"/>
      <c r="DZ2155" s="236"/>
    </row>
    <row r="2156" spans="49:130" x14ac:dyDescent="0.2">
      <c r="AW2156" s="236"/>
      <c r="AX2156" s="236"/>
      <c r="DY2156" s="236"/>
      <c r="DZ2156" s="236"/>
    </row>
    <row r="2157" spans="49:130" x14ac:dyDescent="0.2">
      <c r="AW2157" s="236"/>
      <c r="AX2157" s="236"/>
      <c r="DY2157" s="236"/>
      <c r="DZ2157" s="236"/>
    </row>
    <row r="2158" spans="49:130" x14ac:dyDescent="0.2">
      <c r="AW2158" s="236"/>
      <c r="AX2158" s="236"/>
      <c r="DY2158" s="236"/>
      <c r="DZ2158" s="236"/>
    </row>
    <row r="2159" spans="49:130" x14ac:dyDescent="0.2">
      <c r="AW2159" s="236"/>
      <c r="AX2159" s="236"/>
      <c r="DY2159" s="236"/>
      <c r="DZ2159" s="236"/>
    </row>
    <row r="2160" spans="49:130" x14ac:dyDescent="0.2">
      <c r="AW2160" s="236"/>
      <c r="AX2160" s="236"/>
      <c r="DY2160" s="236"/>
      <c r="DZ2160" s="236"/>
    </row>
    <row r="2161" spans="49:130" x14ac:dyDescent="0.2">
      <c r="AW2161" s="236"/>
      <c r="AX2161" s="236"/>
      <c r="DY2161" s="236"/>
      <c r="DZ2161" s="236"/>
    </row>
    <row r="2162" spans="49:130" x14ac:dyDescent="0.2">
      <c r="AW2162" s="236"/>
      <c r="AX2162" s="236"/>
      <c r="DY2162" s="236"/>
      <c r="DZ2162" s="236"/>
    </row>
    <row r="2163" spans="49:130" x14ac:dyDescent="0.2">
      <c r="AW2163" s="236"/>
      <c r="AX2163" s="236"/>
      <c r="DY2163" s="236"/>
      <c r="DZ2163" s="236"/>
    </row>
    <row r="2164" spans="49:130" x14ac:dyDescent="0.2">
      <c r="AW2164" s="236"/>
      <c r="AX2164" s="236"/>
      <c r="DY2164" s="236"/>
      <c r="DZ2164" s="236"/>
    </row>
    <row r="2165" spans="49:130" x14ac:dyDescent="0.2">
      <c r="AW2165" s="236"/>
      <c r="AX2165" s="236"/>
      <c r="DY2165" s="236"/>
      <c r="DZ2165" s="236"/>
    </row>
    <row r="2166" spans="49:130" x14ac:dyDescent="0.2">
      <c r="AW2166" s="236"/>
      <c r="AX2166" s="236"/>
      <c r="DY2166" s="236"/>
      <c r="DZ2166" s="236"/>
    </row>
    <row r="2167" spans="49:130" x14ac:dyDescent="0.2">
      <c r="AW2167" s="236"/>
      <c r="AX2167" s="236"/>
      <c r="DY2167" s="236"/>
      <c r="DZ2167" s="236"/>
    </row>
    <row r="2168" spans="49:130" x14ac:dyDescent="0.2">
      <c r="AW2168" s="236"/>
      <c r="AX2168" s="236"/>
      <c r="DY2168" s="236"/>
      <c r="DZ2168" s="236"/>
    </row>
    <row r="2169" spans="49:130" x14ac:dyDescent="0.2">
      <c r="AW2169" s="236"/>
      <c r="AX2169" s="236"/>
      <c r="DY2169" s="236"/>
      <c r="DZ2169" s="236"/>
    </row>
    <row r="2170" spans="49:130" x14ac:dyDescent="0.2">
      <c r="AW2170" s="236"/>
      <c r="AX2170" s="236"/>
      <c r="DY2170" s="236"/>
      <c r="DZ2170" s="236"/>
    </row>
    <row r="2171" spans="49:130" x14ac:dyDescent="0.2">
      <c r="AW2171" s="236"/>
      <c r="AX2171" s="236"/>
      <c r="DY2171" s="236"/>
      <c r="DZ2171" s="236"/>
    </row>
    <row r="2172" spans="49:130" x14ac:dyDescent="0.2">
      <c r="AW2172" s="236"/>
      <c r="AX2172" s="236"/>
      <c r="DY2172" s="236"/>
      <c r="DZ2172" s="236"/>
    </row>
    <row r="2173" spans="49:130" x14ac:dyDescent="0.2">
      <c r="AW2173" s="236"/>
      <c r="AX2173" s="236"/>
      <c r="DY2173" s="236"/>
      <c r="DZ2173" s="236"/>
    </row>
    <row r="2174" spans="49:130" x14ac:dyDescent="0.2">
      <c r="AW2174" s="236"/>
      <c r="AX2174" s="236"/>
      <c r="DY2174" s="236"/>
      <c r="DZ2174" s="236"/>
    </row>
    <row r="2175" spans="49:130" x14ac:dyDescent="0.2">
      <c r="AW2175" s="236"/>
      <c r="AX2175" s="236"/>
      <c r="DY2175" s="236"/>
      <c r="DZ2175" s="236"/>
    </row>
    <row r="2176" spans="49:130" x14ac:dyDescent="0.2">
      <c r="AW2176" s="236"/>
      <c r="AX2176" s="236"/>
      <c r="DY2176" s="236"/>
      <c r="DZ2176" s="236"/>
    </row>
    <row r="2177" spans="49:130" x14ac:dyDescent="0.2">
      <c r="AW2177" s="236"/>
      <c r="AX2177" s="236"/>
      <c r="DY2177" s="236"/>
      <c r="DZ2177" s="236"/>
    </row>
    <row r="2178" spans="49:130" x14ac:dyDescent="0.2">
      <c r="AW2178" s="236"/>
      <c r="AX2178" s="236"/>
      <c r="DY2178" s="236"/>
      <c r="DZ2178" s="236"/>
    </row>
    <row r="2179" spans="49:130" x14ac:dyDescent="0.2">
      <c r="AW2179" s="236"/>
      <c r="AX2179" s="236"/>
      <c r="DY2179" s="236"/>
      <c r="DZ2179" s="236"/>
    </row>
    <row r="2180" spans="49:130" x14ac:dyDescent="0.2">
      <c r="AW2180" s="236"/>
      <c r="AX2180" s="236"/>
      <c r="DY2180" s="236"/>
      <c r="DZ2180" s="236"/>
    </row>
    <row r="2181" spans="49:130" x14ac:dyDescent="0.2">
      <c r="AW2181" s="236"/>
      <c r="AX2181" s="236"/>
      <c r="DY2181" s="236"/>
      <c r="DZ2181" s="236"/>
    </row>
    <row r="2182" spans="49:130" x14ac:dyDescent="0.2">
      <c r="AW2182" s="236"/>
      <c r="AX2182" s="236"/>
      <c r="DY2182" s="236"/>
      <c r="DZ2182" s="236"/>
    </row>
    <row r="2183" spans="49:130" x14ac:dyDescent="0.2">
      <c r="AW2183" s="236"/>
      <c r="AX2183" s="236"/>
      <c r="DY2183" s="236"/>
      <c r="DZ2183" s="236"/>
    </row>
    <row r="2184" spans="49:130" x14ac:dyDescent="0.2">
      <c r="AW2184" s="236"/>
      <c r="AX2184" s="236"/>
      <c r="DY2184" s="236"/>
      <c r="DZ2184" s="236"/>
    </row>
    <row r="2185" spans="49:130" x14ac:dyDescent="0.2">
      <c r="AW2185" s="236"/>
      <c r="AX2185" s="236"/>
      <c r="DY2185" s="236"/>
      <c r="DZ2185" s="236"/>
    </row>
    <row r="2186" spans="49:130" x14ac:dyDescent="0.2">
      <c r="AW2186" s="236"/>
      <c r="AX2186" s="236"/>
      <c r="DY2186" s="236"/>
      <c r="DZ2186" s="236"/>
    </row>
    <row r="2187" spans="49:130" x14ac:dyDescent="0.2">
      <c r="AW2187" s="236"/>
      <c r="AX2187" s="236"/>
      <c r="DY2187" s="236"/>
      <c r="DZ2187" s="236"/>
    </row>
    <row r="2188" spans="49:130" x14ac:dyDescent="0.2">
      <c r="AW2188" s="236"/>
      <c r="AX2188" s="236"/>
      <c r="DY2188" s="236"/>
      <c r="DZ2188" s="236"/>
    </row>
    <row r="2189" spans="49:130" x14ac:dyDescent="0.2">
      <c r="AW2189" s="236"/>
      <c r="AX2189" s="236"/>
      <c r="DY2189" s="236"/>
      <c r="DZ2189" s="236"/>
    </row>
    <row r="2190" spans="49:130" x14ac:dyDescent="0.2">
      <c r="AW2190" s="236"/>
      <c r="AX2190" s="236"/>
      <c r="DY2190" s="236"/>
      <c r="DZ2190" s="236"/>
    </row>
    <row r="2191" spans="49:130" x14ac:dyDescent="0.2">
      <c r="AW2191" s="236"/>
      <c r="AX2191" s="236"/>
      <c r="DY2191" s="236"/>
      <c r="DZ2191" s="236"/>
    </row>
    <row r="2192" spans="49:130" x14ac:dyDescent="0.2">
      <c r="AW2192" s="236"/>
      <c r="AX2192" s="236"/>
      <c r="DY2192" s="236"/>
      <c r="DZ2192" s="236"/>
    </row>
    <row r="2193" spans="49:130" x14ac:dyDescent="0.2">
      <c r="AW2193" s="236"/>
      <c r="AX2193" s="236"/>
      <c r="DY2193" s="236"/>
      <c r="DZ2193" s="236"/>
    </row>
    <row r="2194" spans="49:130" x14ac:dyDescent="0.2">
      <c r="AW2194" s="236"/>
      <c r="AX2194" s="236"/>
      <c r="DY2194" s="236"/>
      <c r="DZ2194" s="236"/>
    </row>
    <row r="2195" spans="49:130" x14ac:dyDescent="0.2">
      <c r="AW2195" s="236"/>
      <c r="AX2195" s="236"/>
      <c r="DY2195" s="236"/>
      <c r="DZ2195" s="236"/>
    </row>
    <row r="2196" spans="49:130" x14ac:dyDescent="0.2">
      <c r="AW2196" s="236"/>
      <c r="AX2196" s="236"/>
      <c r="DY2196" s="236"/>
      <c r="DZ2196" s="236"/>
    </row>
    <row r="2197" spans="49:130" x14ac:dyDescent="0.2">
      <c r="AW2197" s="236"/>
      <c r="AX2197" s="236"/>
      <c r="DY2197" s="236"/>
      <c r="DZ2197" s="236"/>
    </row>
    <row r="2198" spans="49:130" x14ac:dyDescent="0.2">
      <c r="AW2198" s="236"/>
      <c r="AX2198" s="236"/>
      <c r="DY2198" s="236"/>
      <c r="DZ2198" s="236"/>
    </row>
    <row r="2199" spans="49:130" x14ac:dyDescent="0.2">
      <c r="AW2199" s="236"/>
      <c r="AX2199" s="236"/>
      <c r="DY2199" s="236"/>
      <c r="DZ2199" s="236"/>
    </row>
    <row r="2200" spans="49:130" x14ac:dyDescent="0.2">
      <c r="AW2200" s="236"/>
      <c r="AX2200" s="236"/>
      <c r="DY2200" s="236"/>
      <c r="DZ2200" s="236"/>
    </row>
    <row r="2201" spans="49:130" x14ac:dyDescent="0.2">
      <c r="AW2201" s="236"/>
      <c r="AX2201" s="236"/>
      <c r="DY2201" s="236"/>
      <c r="DZ2201" s="236"/>
    </row>
    <row r="2202" spans="49:130" x14ac:dyDescent="0.2">
      <c r="AW2202" s="236"/>
      <c r="AX2202" s="236"/>
      <c r="DY2202" s="236"/>
      <c r="DZ2202" s="236"/>
    </row>
    <row r="2203" spans="49:130" x14ac:dyDescent="0.2">
      <c r="AW2203" s="236"/>
      <c r="AX2203" s="236"/>
      <c r="DY2203" s="236"/>
      <c r="DZ2203" s="236"/>
    </row>
    <row r="2204" spans="49:130" x14ac:dyDescent="0.2">
      <c r="AW2204" s="236"/>
      <c r="AX2204" s="236"/>
      <c r="DY2204" s="236"/>
      <c r="DZ2204" s="236"/>
    </row>
    <row r="2205" spans="49:130" x14ac:dyDescent="0.2">
      <c r="AW2205" s="236"/>
      <c r="AX2205" s="236"/>
      <c r="DY2205" s="236"/>
      <c r="DZ2205" s="236"/>
    </row>
    <row r="2206" spans="49:130" x14ac:dyDescent="0.2">
      <c r="AW2206" s="236"/>
      <c r="AX2206" s="236"/>
      <c r="DY2206" s="236"/>
      <c r="DZ2206" s="236"/>
    </row>
    <row r="2207" spans="49:130" x14ac:dyDescent="0.2">
      <c r="AW2207" s="236"/>
      <c r="AX2207" s="236"/>
      <c r="DY2207" s="236"/>
      <c r="DZ2207" s="236"/>
    </row>
    <row r="2208" spans="49:130" x14ac:dyDescent="0.2">
      <c r="AW2208" s="236"/>
      <c r="AX2208" s="236"/>
      <c r="DY2208" s="236"/>
      <c r="DZ2208" s="236"/>
    </row>
    <row r="2209" spans="49:130" x14ac:dyDescent="0.2">
      <c r="AW2209" s="236"/>
      <c r="AX2209" s="236"/>
      <c r="DY2209" s="236"/>
      <c r="DZ2209" s="236"/>
    </row>
    <row r="2210" spans="49:130" x14ac:dyDescent="0.2">
      <c r="AW2210" s="236"/>
      <c r="AX2210" s="236"/>
      <c r="DY2210" s="236"/>
      <c r="DZ2210" s="236"/>
    </row>
    <row r="2211" spans="49:130" x14ac:dyDescent="0.2">
      <c r="AW2211" s="236"/>
      <c r="AX2211" s="236"/>
      <c r="DY2211" s="236"/>
      <c r="DZ2211" s="236"/>
    </row>
    <row r="2212" spans="49:130" x14ac:dyDescent="0.2">
      <c r="AW2212" s="236"/>
      <c r="AX2212" s="236"/>
      <c r="DY2212" s="236"/>
      <c r="DZ2212" s="236"/>
    </row>
    <row r="2213" spans="49:130" x14ac:dyDescent="0.2">
      <c r="AW2213" s="236"/>
      <c r="AX2213" s="236"/>
      <c r="DY2213" s="236"/>
      <c r="DZ2213" s="236"/>
    </row>
    <row r="2214" spans="49:130" x14ac:dyDescent="0.2">
      <c r="AW2214" s="236"/>
      <c r="AX2214" s="236"/>
      <c r="DY2214" s="236"/>
      <c r="DZ2214" s="236"/>
    </row>
    <row r="2215" spans="49:130" x14ac:dyDescent="0.2">
      <c r="AW2215" s="236"/>
      <c r="AX2215" s="236"/>
      <c r="DY2215" s="236"/>
      <c r="DZ2215" s="236"/>
    </row>
    <row r="2216" spans="49:130" x14ac:dyDescent="0.2">
      <c r="AW2216" s="236"/>
      <c r="AX2216" s="236"/>
      <c r="DY2216" s="236"/>
      <c r="DZ2216" s="236"/>
    </row>
    <row r="2217" spans="49:130" x14ac:dyDescent="0.2">
      <c r="AW2217" s="236"/>
      <c r="AX2217" s="236"/>
      <c r="DY2217" s="236"/>
      <c r="DZ2217" s="236"/>
    </row>
    <row r="2218" spans="49:130" x14ac:dyDescent="0.2">
      <c r="AW2218" s="236"/>
      <c r="AX2218" s="236"/>
      <c r="DY2218" s="236"/>
      <c r="DZ2218" s="236"/>
    </row>
    <row r="2219" spans="49:130" x14ac:dyDescent="0.2">
      <c r="AW2219" s="236"/>
      <c r="AX2219" s="236"/>
      <c r="DY2219" s="236"/>
      <c r="DZ2219" s="236"/>
    </row>
    <row r="2220" spans="49:130" x14ac:dyDescent="0.2">
      <c r="AW2220" s="236"/>
      <c r="AX2220" s="236"/>
      <c r="DY2220" s="236"/>
      <c r="DZ2220" s="236"/>
    </row>
    <row r="2221" spans="49:130" x14ac:dyDescent="0.2">
      <c r="AW2221" s="236"/>
      <c r="AX2221" s="236"/>
      <c r="DY2221" s="236"/>
      <c r="DZ2221" s="236"/>
    </row>
    <row r="2222" spans="49:130" x14ac:dyDescent="0.2">
      <c r="AW2222" s="236"/>
      <c r="AX2222" s="236"/>
      <c r="DY2222" s="236"/>
      <c r="DZ2222" s="236"/>
    </row>
    <row r="2223" spans="49:130" x14ac:dyDescent="0.2">
      <c r="AW2223" s="236"/>
      <c r="AX2223" s="236"/>
      <c r="DY2223" s="236"/>
      <c r="DZ2223" s="236"/>
    </row>
    <row r="2224" spans="49:130" x14ac:dyDescent="0.2">
      <c r="AW2224" s="236"/>
      <c r="AX2224" s="236"/>
      <c r="DY2224" s="236"/>
      <c r="DZ2224" s="236"/>
    </row>
    <row r="2225" spans="49:130" x14ac:dyDescent="0.2">
      <c r="AW2225" s="236"/>
      <c r="AX2225" s="236"/>
      <c r="DY2225" s="236"/>
      <c r="DZ2225" s="236"/>
    </row>
    <row r="2226" spans="49:130" x14ac:dyDescent="0.2">
      <c r="AW2226" s="236"/>
      <c r="AX2226" s="236"/>
      <c r="DY2226" s="236"/>
      <c r="DZ2226" s="236"/>
    </row>
    <row r="2227" spans="49:130" x14ac:dyDescent="0.2">
      <c r="AW2227" s="236"/>
      <c r="AX2227" s="236"/>
      <c r="DY2227" s="236"/>
      <c r="DZ2227" s="236"/>
    </row>
    <row r="2228" spans="49:130" x14ac:dyDescent="0.2">
      <c r="AW2228" s="236"/>
      <c r="AX2228" s="236"/>
      <c r="DY2228" s="236"/>
      <c r="DZ2228" s="236"/>
    </row>
    <row r="2229" spans="49:130" x14ac:dyDescent="0.2">
      <c r="AW2229" s="236"/>
      <c r="AX2229" s="236"/>
      <c r="DY2229" s="236"/>
      <c r="DZ2229" s="236"/>
    </row>
    <row r="2230" spans="49:130" x14ac:dyDescent="0.2">
      <c r="AW2230" s="236"/>
      <c r="AX2230" s="236"/>
      <c r="DY2230" s="236"/>
      <c r="DZ2230" s="236"/>
    </row>
    <row r="2231" spans="49:130" x14ac:dyDescent="0.2">
      <c r="AW2231" s="236"/>
      <c r="AX2231" s="236"/>
      <c r="DY2231" s="236"/>
      <c r="DZ2231" s="236"/>
    </row>
    <row r="2232" spans="49:130" x14ac:dyDescent="0.2">
      <c r="AW2232" s="236"/>
      <c r="AX2232" s="236"/>
      <c r="DY2232" s="236"/>
      <c r="DZ2232" s="236"/>
    </row>
    <row r="2233" spans="49:130" x14ac:dyDescent="0.2">
      <c r="AW2233" s="236"/>
      <c r="AX2233" s="236"/>
      <c r="DY2233" s="236"/>
      <c r="DZ2233" s="236"/>
    </row>
    <row r="2234" spans="49:130" x14ac:dyDescent="0.2">
      <c r="AW2234" s="236"/>
      <c r="AX2234" s="236"/>
      <c r="DY2234" s="236"/>
      <c r="DZ2234" s="236"/>
    </row>
    <row r="2235" spans="49:130" x14ac:dyDescent="0.2">
      <c r="AW2235" s="236"/>
      <c r="AX2235" s="236"/>
      <c r="DY2235" s="236"/>
      <c r="DZ2235" s="236"/>
    </row>
    <row r="2236" spans="49:130" x14ac:dyDescent="0.2">
      <c r="AW2236" s="236"/>
      <c r="AX2236" s="236"/>
      <c r="DY2236" s="236"/>
      <c r="DZ2236" s="236"/>
    </row>
    <row r="2237" spans="49:130" x14ac:dyDescent="0.2">
      <c r="AW2237" s="236"/>
      <c r="AX2237" s="236"/>
      <c r="DY2237" s="236"/>
      <c r="DZ2237" s="236"/>
    </row>
    <row r="2238" spans="49:130" x14ac:dyDescent="0.2">
      <c r="AW2238" s="236"/>
      <c r="AX2238" s="236"/>
      <c r="DY2238" s="236"/>
      <c r="DZ2238" s="236"/>
    </row>
    <row r="2239" spans="49:130" x14ac:dyDescent="0.2">
      <c r="AW2239" s="236"/>
      <c r="AX2239" s="236"/>
      <c r="DY2239" s="236"/>
      <c r="DZ2239" s="236"/>
    </row>
    <row r="2240" spans="49:130" x14ac:dyDescent="0.2">
      <c r="AW2240" s="236"/>
      <c r="AX2240" s="236"/>
      <c r="DY2240" s="236"/>
      <c r="DZ2240" s="236"/>
    </row>
    <row r="2241" spans="49:130" x14ac:dyDescent="0.2">
      <c r="AW2241" s="236"/>
      <c r="AX2241" s="236"/>
      <c r="DY2241" s="236"/>
      <c r="DZ2241" s="236"/>
    </row>
    <row r="2242" spans="49:130" x14ac:dyDescent="0.2">
      <c r="AW2242" s="236"/>
      <c r="AX2242" s="236"/>
      <c r="DY2242" s="236"/>
      <c r="DZ2242" s="236"/>
    </row>
    <row r="2243" spans="49:130" x14ac:dyDescent="0.2">
      <c r="AW2243" s="236"/>
      <c r="AX2243" s="236"/>
      <c r="DY2243" s="236"/>
      <c r="DZ2243" s="236"/>
    </row>
    <row r="2244" spans="49:130" x14ac:dyDescent="0.2">
      <c r="AW2244" s="236"/>
      <c r="AX2244" s="236"/>
      <c r="DY2244" s="236"/>
      <c r="DZ2244" s="236"/>
    </row>
    <row r="2245" spans="49:130" x14ac:dyDescent="0.2">
      <c r="AW2245" s="236"/>
      <c r="AX2245" s="236"/>
      <c r="DY2245" s="236"/>
      <c r="DZ2245" s="236"/>
    </row>
    <row r="2246" spans="49:130" x14ac:dyDescent="0.2">
      <c r="AW2246" s="236"/>
      <c r="AX2246" s="236"/>
      <c r="DY2246" s="236"/>
      <c r="DZ2246" s="236"/>
    </row>
    <row r="2247" spans="49:130" x14ac:dyDescent="0.2">
      <c r="AW2247" s="236"/>
      <c r="AX2247" s="236"/>
      <c r="DY2247" s="236"/>
      <c r="DZ2247" s="236"/>
    </row>
    <row r="2248" spans="49:130" x14ac:dyDescent="0.2">
      <c r="AW2248" s="236"/>
      <c r="AX2248" s="236"/>
      <c r="DY2248" s="236"/>
      <c r="DZ2248" s="236"/>
    </row>
    <row r="2249" spans="49:130" x14ac:dyDescent="0.2">
      <c r="AW2249" s="236"/>
      <c r="AX2249" s="236"/>
      <c r="DY2249" s="236"/>
      <c r="DZ2249" s="236"/>
    </row>
    <row r="2250" spans="49:130" x14ac:dyDescent="0.2">
      <c r="AW2250" s="236"/>
      <c r="AX2250" s="236"/>
      <c r="DY2250" s="236"/>
      <c r="DZ2250" s="236"/>
    </row>
    <row r="2251" spans="49:130" x14ac:dyDescent="0.2">
      <c r="AW2251" s="236"/>
      <c r="AX2251" s="236"/>
      <c r="DY2251" s="236"/>
      <c r="DZ2251" s="236"/>
    </row>
    <row r="2252" spans="49:130" x14ac:dyDescent="0.2">
      <c r="AW2252" s="236"/>
      <c r="AX2252" s="236"/>
      <c r="DY2252" s="236"/>
      <c r="DZ2252" s="236"/>
    </row>
    <row r="2253" spans="49:130" x14ac:dyDescent="0.2">
      <c r="AW2253" s="236"/>
      <c r="AX2253" s="236"/>
      <c r="DY2253" s="236"/>
      <c r="DZ2253" s="236"/>
    </row>
    <row r="2254" spans="49:130" x14ac:dyDescent="0.2">
      <c r="AW2254" s="236"/>
      <c r="AX2254" s="236"/>
      <c r="DY2254" s="236"/>
      <c r="DZ2254" s="236"/>
    </row>
    <row r="2255" spans="49:130" x14ac:dyDescent="0.2">
      <c r="AW2255" s="236"/>
      <c r="AX2255" s="236"/>
      <c r="DY2255" s="236"/>
      <c r="DZ2255" s="236"/>
    </row>
    <row r="2256" spans="49:130" x14ac:dyDescent="0.2">
      <c r="AW2256" s="236"/>
      <c r="AX2256" s="236"/>
      <c r="DY2256" s="236"/>
      <c r="DZ2256" s="236"/>
    </row>
    <row r="2257" spans="49:130" x14ac:dyDescent="0.2">
      <c r="AW2257" s="236"/>
      <c r="AX2257" s="236"/>
      <c r="DY2257" s="236"/>
      <c r="DZ2257" s="236"/>
    </row>
    <row r="2258" spans="49:130" x14ac:dyDescent="0.2">
      <c r="AW2258" s="236"/>
      <c r="AX2258" s="236"/>
      <c r="DY2258" s="236"/>
      <c r="DZ2258" s="236"/>
    </row>
    <row r="2259" spans="49:130" x14ac:dyDescent="0.2">
      <c r="AW2259" s="236"/>
      <c r="AX2259" s="236"/>
      <c r="DY2259" s="236"/>
      <c r="DZ2259" s="236"/>
    </row>
    <row r="2260" spans="49:130" x14ac:dyDescent="0.2">
      <c r="AW2260" s="236"/>
      <c r="AX2260" s="236"/>
      <c r="DY2260" s="236"/>
      <c r="DZ2260" s="236"/>
    </row>
    <row r="2261" spans="49:130" x14ac:dyDescent="0.2">
      <c r="AW2261" s="236"/>
      <c r="AX2261" s="236"/>
      <c r="DY2261" s="236"/>
      <c r="DZ2261" s="236"/>
    </row>
    <row r="2262" spans="49:130" x14ac:dyDescent="0.2">
      <c r="AW2262" s="236"/>
      <c r="AX2262" s="236"/>
      <c r="DY2262" s="236"/>
      <c r="DZ2262" s="236"/>
    </row>
    <row r="2263" spans="49:130" x14ac:dyDescent="0.2">
      <c r="AW2263" s="236"/>
      <c r="AX2263" s="236"/>
      <c r="DY2263" s="236"/>
      <c r="DZ2263" s="236"/>
    </row>
    <row r="2264" spans="49:130" x14ac:dyDescent="0.2">
      <c r="AW2264" s="236"/>
      <c r="AX2264" s="236"/>
      <c r="DY2264" s="236"/>
      <c r="DZ2264" s="236"/>
    </row>
    <row r="2265" spans="49:130" x14ac:dyDescent="0.2">
      <c r="AW2265" s="236"/>
      <c r="AX2265" s="236"/>
      <c r="DY2265" s="236"/>
      <c r="DZ2265" s="236"/>
    </row>
    <row r="2266" spans="49:130" x14ac:dyDescent="0.2">
      <c r="AW2266" s="236"/>
      <c r="AX2266" s="236"/>
      <c r="DY2266" s="236"/>
      <c r="DZ2266" s="236"/>
    </row>
    <row r="2267" spans="49:130" x14ac:dyDescent="0.2">
      <c r="AW2267" s="236"/>
      <c r="AX2267" s="236"/>
      <c r="DY2267" s="236"/>
      <c r="DZ2267" s="236"/>
    </row>
    <row r="2268" spans="49:130" x14ac:dyDescent="0.2">
      <c r="AW2268" s="236"/>
      <c r="AX2268" s="236"/>
      <c r="DY2268" s="236"/>
      <c r="DZ2268" s="236"/>
    </row>
    <row r="2269" spans="49:130" x14ac:dyDescent="0.2">
      <c r="AW2269" s="236"/>
      <c r="AX2269" s="236"/>
      <c r="DY2269" s="236"/>
      <c r="DZ2269" s="236"/>
    </row>
    <row r="2270" spans="49:130" x14ac:dyDescent="0.2">
      <c r="AW2270" s="236"/>
      <c r="AX2270" s="236"/>
      <c r="DY2270" s="236"/>
      <c r="DZ2270" s="236"/>
    </row>
    <row r="2271" spans="49:130" x14ac:dyDescent="0.2">
      <c r="AW2271" s="236"/>
      <c r="AX2271" s="236"/>
      <c r="DY2271" s="236"/>
      <c r="DZ2271" s="236"/>
    </row>
    <row r="2272" spans="49:130" x14ac:dyDescent="0.2">
      <c r="AW2272" s="236"/>
      <c r="AX2272" s="236"/>
      <c r="DY2272" s="236"/>
      <c r="DZ2272" s="236"/>
    </row>
    <row r="2273" spans="49:130" x14ac:dyDescent="0.2">
      <c r="AW2273" s="236"/>
      <c r="AX2273" s="236"/>
      <c r="DY2273" s="236"/>
      <c r="DZ2273" s="236"/>
    </row>
    <row r="2274" spans="49:130" x14ac:dyDescent="0.2">
      <c r="AW2274" s="236"/>
      <c r="AX2274" s="236"/>
      <c r="DY2274" s="236"/>
      <c r="DZ2274" s="236"/>
    </row>
    <row r="2275" spans="49:130" x14ac:dyDescent="0.2">
      <c r="AW2275" s="236"/>
      <c r="AX2275" s="236"/>
      <c r="DY2275" s="236"/>
      <c r="DZ2275" s="236"/>
    </row>
    <row r="2276" spans="49:130" x14ac:dyDescent="0.2">
      <c r="AW2276" s="236"/>
      <c r="AX2276" s="236"/>
      <c r="DY2276" s="236"/>
      <c r="DZ2276" s="236"/>
    </row>
    <row r="2277" spans="49:130" x14ac:dyDescent="0.2">
      <c r="AW2277" s="236"/>
      <c r="AX2277" s="236"/>
      <c r="DY2277" s="236"/>
      <c r="DZ2277" s="236"/>
    </row>
    <row r="2278" spans="49:130" x14ac:dyDescent="0.2">
      <c r="AW2278" s="236"/>
      <c r="AX2278" s="236"/>
      <c r="DY2278" s="236"/>
      <c r="DZ2278" s="236"/>
    </row>
    <row r="2279" spans="49:130" x14ac:dyDescent="0.2">
      <c r="AW2279" s="236"/>
      <c r="AX2279" s="236"/>
      <c r="DY2279" s="236"/>
      <c r="DZ2279" s="236"/>
    </row>
    <row r="2280" spans="49:130" x14ac:dyDescent="0.2">
      <c r="AW2280" s="236"/>
      <c r="AX2280" s="236"/>
      <c r="DY2280" s="236"/>
      <c r="DZ2280" s="236"/>
    </row>
    <row r="2281" spans="49:130" x14ac:dyDescent="0.2">
      <c r="AW2281" s="236"/>
      <c r="AX2281" s="236"/>
      <c r="DY2281" s="236"/>
      <c r="DZ2281" s="236"/>
    </row>
    <row r="2282" spans="49:130" x14ac:dyDescent="0.2">
      <c r="AW2282" s="236"/>
      <c r="AX2282" s="236"/>
      <c r="DY2282" s="236"/>
      <c r="DZ2282" s="236"/>
    </row>
    <row r="2283" spans="49:130" x14ac:dyDescent="0.2">
      <c r="AW2283" s="236"/>
      <c r="AX2283" s="236"/>
      <c r="DY2283" s="236"/>
      <c r="DZ2283" s="236"/>
    </row>
    <row r="2284" spans="49:130" x14ac:dyDescent="0.2">
      <c r="AW2284" s="236"/>
      <c r="AX2284" s="236"/>
      <c r="DY2284" s="236"/>
      <c r="DZ2284" s="236"/>
    </row>
    <row r="2285" spans="49:130" x14ac:dyDescent="0.2">
      <c r="AW2285" s="236"/>
      <c r="AX2285" s="236"/>
      <c r="DY2285" s="236"/>
      <c r="DZ2285" s="236"/>
    </row>
    <row r="2286" spans="49:130" x14ac:dyDescent="0.2">
      <c r="AW2286" s="236"/>
      <c r="AX2286" s="236"/>
      <c r="DY2286" s="236"/>
      <c r="DZ2286" s="236"/>
    </row>
    <row r="2287" spans="49:130" x14ac:dyDescent="0.2">
      <c r="AW2287" s="236"/>
      <c r="AX2287" s="236"/>
      <c r="DY2287" s="236"/>
      <c r="DZ2287" s="236"/>
    </row>
    <row r="2288" spans="49:130" x14ac:dyDescent="0.2">
      <c r="AW2288" s="236"/>
      <c r="AX2288" s="236"/>
      <c r="DY2288" s="236"/>
      <c r="DZ2288" s="236"/>
    </row>
    <row r="2289" spans="49:130" x14ac:dyDescent="0.2">
      <c r="AW2289" s="236"/>
      <c r="AX2289" s="236"/>
      <c r="DY2289" s="236"/>
      <c r="DZ2289" s="236"/>
    </row>
    <row r="2290" spans="49:130" x14ac:dyDescent="0.2">
      <c r="AW2290" s="236"/>
      <c r="AX2290" s="236"/>
      <c r="DY2290" s="236"/>
      <c r="DZ2290" s="236"/>
    </row>
    <row r="2291" spans="49:130" x14ac:dyDescent="0.2">
      <c r="AW2291" s="236"/>
      <c r="AX2291" s="236"/>
      <c r="DY2291" s="236"/>
      <c r="DZ2291" s="236"/>
    </row>
    <row r="2292" spans="49:130" x14ac:dyDescent="0.2">
      <c r="AW2292" s="236"/>
      <c r="AX2292" s="236"/>
      <c r="DY2292" s="236"/>
      <c r="DZ2292" s="236"/>
    </row>
    <row r="2293" spans="49:130" x14ac:dyDescent="0.2">
      <c r="AW2293" s="236"/>
      <c r="AX2293" s="236"/>
      <c r="DY2293" s="236"/>
      <c r="DZ2293" s="236"/>
    </row>
    <row r="2294" spans="49:130" x14ac:dyDescent="0.2">
      <c r="AW2294" s="236"/>
      <c r="AX2294" s="236"/>
      <c r="DY2294" s="236"/>
      <c r="DZ2294" s="236"/>
    </row>
    <row r="2295" spans="49:130" x14ac:dyDescent="0.2">
      <c r="AW2295" s="236"/>
      <c r="AX2295" s="236"/>
      <c r="DY2295" s="236"/>
      <c r="DZ2295" s="236"/>
    </row>
    <row r="2296" spans="49:130" x14ac:dyDescent="0.2">
      <c r="AW2296" s="236"/>
      <c r="AX2296" s="236"/>
      <c r="DY2296" s="236"/>
      <c r="DZ2296" s="236"/>
    </row>
    <row r="2297" spans="49:130" x14ac:dyDescent="0.2">
      <c r="AW2297" s="236"/>
      <c r="AX2297" s="236"/>
      <c r="DY2297" s="236"/>
      <c r="DZ2297" s="236"/>
    </row>
    <row r="2298" spans="49:130" x14ac:dyDescent="0.2">
      <c r="AW2298" s="236"/>
      <c r="AX2298" s="236"/>
      <c r="DY2298" s="236"/>
      <c r="DZ2298" s="236"/>
    </row>
    <row r="2299" spans="49:130" x14ac:dyDescent="0.2">
      <c r="AW2299" s="236"/>
      <c r="AX2299" s="236"/>
      <c r="DY2299" s="236"/>
      <c r="DZ2299" s="236"/>
    </row>
    <row r="2300" spans="49:130" x14ac:dyDescent="0.2">
      <c r="AW2300" s="236"/>
      <c r="AX2300" s="236"/>
      <c r="DY2300" s="236"/>
      <c r="DZ2300" s="236"/>
    </row>
    <row r="2301" spans="49:130" x14ac:dyDescent="0.2">
      <c r="AW2301" s="236"/>
      <c r="AX2301" s="236"/>
      <c r="DY2301" s="236"/>
      <c r="DZ2301" s="236"/>
    </row>
    <row r="2302" spans="49:130" x14ac:dyDescent="0.2">
      <c r="AW2302" s="236"/>
      <c r="AX2302" s="236"/>
      <c r="DY2302" s="236"/>
      <c r="DZ2302" s="236"/>
    </row>
    <row r="2303" spans="49:130" x14ac:dyDescent="0.2">
      <c r="AW2303" s="236"/>
      <c r="AX2303" s="236"/>
      <c r="DY2303" s="236"/>
      <c r="DZ2303" s="236"/>
    </row>
    <row r="2304" spans="49:130" x14ac:dyDescent="0.2">
      <c r="AW2304" s="236"/>
      <c r="AX2304" s="236"/>
      <c r="DY2304" s="236"/>
      <c r="DZ2304" s="236"/>
    </row>
    <row r="2305" spans="49:130" x14ac:dyDescent="0.2">
      <c r="AW2305" s="236"/>
      <c r="AX2305" s="236"/>
      <c r="DY2305" s="236"/>
      <c r="DZ2305" s="236"/>
    </row>
    <row r="2306" spans="49:130" x14ac:dyDescent="0.2">
      <c r="AW2306" s="236"/>
      <c r="AX2306" s="236"/>
      <c r="DY2306" s="236"/>
      <c r="DZ2306" s="236"/>
    </row>
    <row r="2307" spans="49:130" x14ac:dyDescent="0.2">
      <c r="AW2307" s="236"/>
      <c r="AX2307" s="236"/>
      <c r="DY2307" s="236"/>
      <c r="DZ2307" s="236"/>
    </row>
    <row r="2308" spans="49:130" x14ac:dyDescent="0.2">
      <c r="AW2308" s="236"/>
      <c r="AX2308" s="236"/>
      <c r="DY2308" s="236"/>
      <c r="DZ2308" s="236"/>
    </row>
    <row r="2309" spans="49:130" x14ac:dyDescent="0.2">
      <c r="AW2309" s="236"/>
      <c r="AX2309" s="236"/>
      <c r="DY2309" s="236"/>
      <c r="DZ2309" s="236"/>
    </row>
    <row r="2310" spans="49:130" x14ac:dyDescent="0.2">
      <c r="AW2310" s="236"/>
      <c r="AX2310" s="236"/>
      <c r="DY2310" s="236"/>
      <c r="DZ2310" s="236"/>
    </row>
    <row r="2311" spans="49:130" x14ac:dyDescent="0.2">
      <c r="AW2311" s="236"/>
      <c r="AX2311" s="236"/>
      <c r="DY2311" s="236"/>
      <c r="DZ2311" s="236"/>
    </row>
    <row r="2312" spans="49:130" x14ac:dyDescent="0.2">
      <c r="AW2312" s="236"/>
      <c r="AX2312" s="236"/>
      <c r="DY2312" s="236"/>
      <c r="DZ2312" s="236"/>
    </row>
    <row r="2313" spans="49:130" x14ac:dyDescent="0.2">
      <c r="AW2313" s="236"/>
      <c r="AX2313" s="236"/>
      <c r="DY2313" s="236"/>
      <c r="DZ2313" s="236"/>
    </row>
    <row r="2314" spans="49:130" x14ac:dyDescent="0.2">
      <c r="AW2314" s="236"/>
      <c r="AX2314" s="236"/>
      <c r="DY2314" s="236"/>
      <c r="DZ2314" s="236"/>
    </row>
    <row r="2315" spans="49:130" x14ac:dyDescent="0.2">
      <c r="AW2315" s="236"/>
      <c r="AX2315" s="236"/>
      <c r="DY2315" s="236"/>
      <c r="DZ2315" s="236"/>
    </row>
    <row r="2316" spans="49:130" x14ac:dyDescent="0.2">
      <c r="AW2316" s="236"/>
      <c r="AX2316" s="236"/>
      <c r="DY2316" s="236"/>
      <c r="DZ2316" s="236"/>
    </row>
    <row r="2317" spans="49:130" x14ac:dyDescent="0.2">
      <c r="AW2317" s="236"/>
      <c r="AX2317" s="236"/>
      <c r="DY2317" s="236"/>
      <c r="DZ2317" s="236"/>
    </row>
    <row r="2318" spans="49:130" x14ac:dyDescent="0.2">
      <c r="AW2318" s="236"/>
      <c r="AX2318" s="236"/>
      <c r="DY2318" s="236"/>
      <c r="DZ2318" s="236"/>
    </row>
    <row r="2319" spans="49:130" x14ac:dyDescent="0.2">
      <c r="AW2319" s="236"/>
      <c r="AX2319" s="236"/>
      <c r="DY2319" s="236"/>
      <c r="DZ2319" s="236"/>
    </row>
    <row r="2320" spans="49:130" x14ac:dyDescent="0.2">
      <c r="AW2320" s="236"/>
      <c r="AX2320" s="236"/>
      <c r="DY2320" s="236"/>
      <c r="DZ2320" s="236"/>
    </row>
    <row r="2321" spans="49:130" x14ac:dyDescent="0.2">
      <c r="AW2321" s="236"/>
      <c r="AX2321" s="236"/>
      <c r="DY2321" s="236"/>
      <c r="DZ2321" s="236"/>
    </row>
    <row r="2322" spans="49:130" x14ac:dyDescent="0.2">
      <c r="AW2322" s="236"/>
      <c r="AX2322" s="236"/>
      <c r="DY2322" s="236"/>
      <c r="DZ2322" s="236"/>
    </row>
    <row r="2323" spans="49:130" x14ac:dyDescent="0.2">
      <c r="AW2323" s="236"/>
      <c r="AX2323" s="236"/>
      <c r="DY2323" s="236"/>
      <c r="DZ2323" s="236"/>
    </row>
    <row r="2324" spans="49:130" x14ac:dyDescent="0.2">
      <c r="AW2324" s="236"/>
      <c r="AX2324" s="236"/>
      <c r="DY2324" s="236"/>
      <c r="DZ2324" s="236"/>
    </row>
    <row r="2325" spans="49:130" x14ac:dyDescent="0.2">
      <c r="AW2325" s="236"/>
      <c r="AX2325" s="236"/>
      <c r="DY2325" s="236"/>
      <c r="DZ2325" s="236"/>
    </row>
    <row r="2326" spans="49:130" x14ac:dyDescent="0.2">
      <c r="AW2326" s="236"/>
      <c r="AX2326" s="236"/>
      <c r="DY2326" s="236"/>
      <c r="DZ2326" s="236"/>
    </row>
    <row r="2327" spans="49:130" x14ac:dyDescent="0.2">
      <c r="AW2327" s="236"/>
      <c r="AX2327" s="236"/>
      <c r="DY2327" s="236"/>
      <c r="DZ2327" s="236"/>
    </row>
    <row r="2328" spans="49:130" x14ac:dyDescent="0.2">
      <c r="AW2328" s="236"/>
      <c r="AX2328" s="236"/>
      <c r="DY2328" s="236"/>
      <c r="DZ2328" s="236"/>
    </row>
    <row r="2329" spans="49:130" x14ac:dyDescent="0.2">
      <c r="AW2329" s="236"/>
      <c r="AX2329" s="236"/>
      <c r="DY2329" s="236"/>
      <c r="DZ2329" s="236"/>
    </row>
    <row r="2330" spans="49:130" x14ac:dyDescent="0.2">
      <c r="AW2330" s="236"/>
      <c r="AX2330" s="236"/>
      <c r="DY2330" s="236"/>
      <c r="DZ2330" s="236"/>
    </row>
    <row r="2331" spans="49:130" x14ac:dyDescent="0.2">
      <c r="AW2331" s="236"/>
      <c r="AX2331" s="236"/>
      <c r="DY2331" s="236"/>
      <c r="DZ2331" s="236"/>
    </row>
    <row r="2332" spans="49:130" x14ac:dyDescent="0.2">
      <c r="AW2332" s="236"/>
      <c r="AX2332" s="236"/>
      <c r="DY2332" s="236"/>
      <c r="DZ2332" s="236"/>
    </row>
    <row r="2333" spans="49:130" x14ac:dyDescent="0.2">
      <c r="AW2333" s="236"/>
      <c r="AX2333" s="236"/>
      <c r="DY2333" s="236"/>
      <c r="DZ2333" s="236"/>
    </row>
    <row r="2334" spans="49:130" x14ac:dyDescent="0.2">
      <c r="AW2334" s="236"/>
      <c r="AX2334" s="236"/>
      <c r="DY2334" s="236"/>
      <c r="DZ2334" s="236"/>
    </row>
    <row r="2335" spans="49:130" x14ac:dyDescent="0.2">
      <c r="AW2335" s="236"/>
      <c r="AX2335" s="236"/>
      <c r="DY2335" s="236"/>
      <c r="DZ2335" s="236"/>
    </row>
    <row r="2336" spans="49:130" x14ac:dyDescent="0.2">
      <c r="AW2336" s="236"/>
      <c r="AX2336" s="236"/>
      <c r="DY2336" s="236"/>
      <c r="DZ2336" s="236"/>
    </row>
    <row r="2337" spans="49:130" x14ac:dyDescent="0.2">
      <c r="AW2337" s="236"/>
      <c r="AX2337" s="236"/>
      <c r="DY2337" s="236"/>
      <c r="DZ2337" s="236"/>
    </row>
    <row r="2338" spans="49:130" x14ac:dyDescent="0.2">
      <c r="AW2338" s="236"/>
      <c r="AX2338" s="236"/>
      <c r="DY2338" s="236"/>
      <c r="DZ2338" s="236"/>
    </row>
    <row r="2339" spans="49:130" x14ac:dyDescent="0.2">
      <c r="AW2339" s="236"/>
      <c r="AX2339" s="236"/>
      <c r="DY2339" s="236"/>
      <c r="DZ2339" s="236"/>
    </row>
    <row r="2340" spans="49:130" x14ac:dyDescent="0.2">
      <c r="AW2340" s="236"/>
      <c r="AX2340" s="236"/>
      <c r="DY2340" s="236"/>
      <c r="DZ2340" s="236"/>
    </row>
    <row r="2341" spans="49:130" x14ac:dyDescent="0.2">
      <c r="AW2341" s="236"/>
      <c r="AX2341" s="236"/>
      <c r="DY2341" s="236"/>
      <c r="DZ2341" s="236"/>
    </row>
    <row r="2342" spans="49:130" x14ac:dyDescent="0.2">
      <c r="AW2342" s="236"/>
      <c r="AX2342" s="236"/>
      <c r="DY2342" s="236"/>
      <c r="DZ2342" s="236"/>
    </row>
    <row r="2343" spans="49:130" x14ac:dyDescent="0.2">
      <c r="AW2343" s="236"/>
      <c r="AX2343" s="236"/>
      <c r="DY2343" s="236"/>
      <c r="DZ2343" s="236"/>
    </row>
    <row r="2344" spans="49:130" x14ac:dyDescent="0.2">
      <c r="AW2344" s="236"/>
      <c r="AX2344" s="236"/>
      <c r="DY2344" s="236"/>
      <c r="DZ2344" s="236"/>
    </row>
    <row r="2345" spans="49:130" x14ac:dyDescent="0.2">
      <c r="AW2345" s="236"/>
      <c r="AX2345" s="236"/>
      <c r="DY2345" s="236"/>
      <c r="DZ2345" s="236"/>
    </row>
    <row r="2346" spans="49:130" x14ac:dyDescent="0.2">
      <c r="AW2346" s="236"/>
      <c r="AX2346" s="236"/>
      <c r="DY2346" s="236"/>
      <c r="DZ2346" s="236"/>
    </row>
    <row r="2347" spans="49:130" x14ac:dyDescent="0.2">
      <c r="AW2347" s="236"/>
      <c r="AX2347" s="236"/>
      <c r="DY2347" s="236"/>
      <c r="DZ2347" s="236"/>
    </row>
    <row r="2348" spans="49:130" x14ac:dyDescent="0.2">
      <c r="AW2348" s="236"/>
      <c r="AX2348" s="236"/>
      <c r="DY2348" s="236"/>
      <c r="DZ2348" s="236"/>
    </row>
    <row r="2349" spans="49:130" x14ac:dyDescent="0.2">
      <c r="AW2349" s="236"/>
      <c r="AX2349" s="236"/>
      <c r="DY2349" s="236"/>
      <c r="DZ2349" s="236"/>
    </row>
    <row r="2350" spans="49:130" x14ac:dyDescent="0.2">
      <c r="AW2350" s="236"/>
      <c r="AX2350" s="236"/>
      <c r="DY2350" s="236"/>
      <c r="DZ2350" s="236"/>
    </row>
    <row r="2351" spans="49:130" x14ac:dyDescent="0.2">
      <c r="AW2351" s="236"/>
      <c r="AX2351" s="236"/>
      <c r="DY2351" s="236"/>
      <c r="DZ2351" s="236"/>
    </row>
    <row r="2352" spans="49:130" x14ac:dyDescent="0.2">
      <c r="AW2352" s="236"/>
      <c r="AX2352" s="236"/>
      <c r="DY2352" s="236"/>
      <c r="DZ2352" s="236"/>
    </row>
    <row r="2353" spans="49:130" x14ac:dyDescent="0.2">
      <c r="AW2353" s="236"/>
      <c r="AX2353" s="236"/>
      <c r="DY2353" s="236"/>
      <c r="DZ2353" s="236"/>
    </row>
    <row r="2354" spans="49:130" x14ac:dyDescent="0.2">
      <c r="AW2354" s="236"/>
      <c r="AX2354" s="236"/>
      <c r="DY2354" s="236"/>
      <c r="DZ2354" s="236"/>
    </row>
    <row r="2355" spans="49:130" x14ac:dyDescent="0.2">
      <c r="AW2355" s="236"/>
      <c r="AX2355" s="236"/>
      <c r="DY2355" s="236"/>
      <c r="DZ2355" s="236"/>
    </row>
    <row r="2356" spans="49:130" x14ac:dyDescent="0.2">
      <c r="AW2356" s="236"/>
      <c r="AX2356" s="236"/>
      <c r="DY2356" s="236"/>
      <c r="DZ2356" s="236"/>
    </row>
    <row r="2357" spans="49:130" x14ac:dyDescent="0.2">
      <c r="AW2357" s="236"/>
      <c r="AX2357" s="236"/>
      <c r="DY2357" s="236"/>
      <c r="DZ2357" s="236"/>
    </row>
    <row r="2358" spans="49:130" x14ac:dyDescent="0.2">
      <c r="AW2358" s="236"/>
      <c r="AX2358" s="236"/>
      <c r="DY2358" s="236"/>
      <c r="DZ2358" s="236"/>
    </row>
    <row r="2359" spans="49:130" x14ac:dyDescent="0.2">
      <c r="AW2359" s="236"/>
      <c r="AX2359" s="236"/>
      <c r="DY2359" s="236"/>
      <c r="DZ2359" s="236"/>
    </row>
    <row r="2360" spans="49:130" x14ac:dyDescent="0.2">
      <c r="AW2360" s="236"/>
      <c r="AX2360" s="236"/>
      <c r="DY2360" s="236"/>
      <c r="DZ2360" s="236"/>
    </row>
    <row r="2361" spans="49:130" x14ac:dyDescent="0.2">
      <c r="AW2361" s="236"/>
      <c r="AX2361" s="236"/>
      <c r="DY2361" s="236"/>
      <c r="DZ2361" s="236"/>
    </row>
    <row r="2362" spans="49:130" x14ac:dyDescent="0.2">
      <c r="AW2362" s="236"/>
      <c r="AX2362" s="236"/>
      <c r="DY2362" s="236"/>
      <c r="DZ2362" s="236"/>
    </row>
    <row r="2363" spans="49:130" x14ac:dyDescent="0.2">
      <c r="AW2363" s="236"/>
      <c r="AX2363" s="236"/>
      <c r="DY2363" s="236"/>
      <c r="DZ2363" s="236"/>
    </row>
    <row r="2364" spans="49:130" x14ac:dyDescent="0.2">
      <c r="AW2364" s="236"/>
      <c r="AX2364" s="236"/>
      <c r="DY2364" s="236"/>
      <c r="DZ2364" s="236"/>
    </row>
    <row r="2365" spans="49:130" x14ac:dyDescent="0.2">
      <c r="AW2365" s="236"/>
      <c r="AX2365" s="236"/>
      <c r="DY2365" s="236"/>
      <c r="DZ2365" s="236"/>
    </row>
    <row r="2366" spans="49:130" x14ac:dyDescent="0.2">
      <c r="AW2366" s="236"/>
      <c r="AX2366" s="236"/>
      <c r="DY2366" s="236"/>
      <c r="DZ2366" s="236"/>
    </row>
    <row r="2367" spans="49:130" x14ac:dyDescent="0.2">
      <c r="AW2367" s="236"/>
      <c r="AX2367" s="236"/>
      <c r="DY2367" s="236"/>
      <c r="DZ2367" s="236"/>
    </row>
    <row r="2368" spans="49:130" x14ac:dyDescent="0.2">
      <c r="AW2368" s="236"/>
      <c r="AX2368" s="236"/>
      <c r="DY2368" s="236"/>
      <c r="DZ2368" s="236"/>
    </row>
    <row r="2369" spans="49:130" x14ac:dyDescent="0.2">
      <c r="AW2369" s="236"/>
      <c r="AX2369" s="236"/>
      <c r="DY2369" s="236"/>
      <c r="DZ2369" s="236"/>
    </row>
    <row r="2370" spans="49:130" x14ac:dyDescent="0.2">
      <c r="AW2370" s="236"/>
      <c r="AX2370" s="236"/>
      <c r="DY2370" s="236"/>
      <c r="DZ2370" s="236"/>
    </row>
    <row r="2371" spans="49:130" x14ac:dyDescent="0.2">
      <c r="AW2371" s="236"/>
      <c r="AX2371" s="236"/>
      <c r="DY2371" s="236"/>
      <c r="DZ2371" s="236"/>
    </row>
    <row r="2372" spans="49:130" x14ac:dyDescent="0.2">
      <c r="AW2372" s="236"/>
      <c r="AX2372" s="236"/>
      <c r="DY2372" s="236"/>
      <c r="DZ2372" s="236"/>
    </row>
    <row r="2373" spans="49:130" x14ac:dyDescent="0.2">
      <c r="AW2373" s="236"/>
      <c r="AX2373" s="236"/>
      <c r="DY2373" s="236"/>
      <c r="DZ2373" s="236"/>
    </row>
    <row r="2374" spans="49:130" x14ac:dyDescent="0.2">
      <c r="AW2374" s="236"/>
      <c r="AX2374" s="236"/>
      <c r="DY2374" s="236"/>
      <c r="DZ2374" s="236"/>
    </row>
    <row r="2375" spans="49:130" x14ac:dyDescent="0.2">
      <c r="AW2375" s="236"/>
      <c r="AX2375" s="236"/>
      <c r="DY2375" s="236"/>
      <c r="DZ2375" s="236"/>
    </row>
    <row r="2376" spans="49:130" x14ac:dyDescent="0.2">
      <c r="AW2376" s="236"/>
      <c r="AX2376" s="236"/>
      <c r="DY2376" s="236"/>
      <c r="DZ2376" s="236"/>
    </row>
    <row r="2377" spans="49:130" x14ac:dyDescent="0.2">
      <c r="AW2377" s="236"/>
      <c r="AX2377" s="236"/>
      <c r="DY2377" s="236"/>
      <c r="DZ2377" s="236"/>
    </row>
    <row r="2378" spans="49:130" x14ac:dyDescent="0.2">
      <c r="AW2378" s="236"/>
      <c r="AX2378" s="236"/>
      <c r="DY2378" s="236"/>
      <c r="DZ2378" s="236"/>
    </row>
    <row r="2379" spans="49:130" x14ac:dyDescent="0.2">
      <c r="AW2379" s="236"/>
      <c r="AX2379" s="236"/>
      <c r="DY2379" s="236"/>
      <c r="DZ2379" s="236"/>
    </row>
    <row r="2380" spans="49:130" x14ac:dyDescent="0.2">
      <c r="AW2380" s="236"/>
      <c r="AX2380" s="236"/>
      <c r="DY2380" s="236"/>
      <c r="DZ2380" s="236"/>
    </row>
    <row r="2381" spans="49:130" x14ac:dyDescent="0.2">
      <c r="AW2381" s="236"/>
      <c r="AX2381" s="236"/>
      <c r="DY2381" s="236"/>
      <c r="DZ2381" s="236"/>
    </row>
    <row r="2382" spans="49:130" x14ac:dyDescent="0.2">
      <c r="AW2382" s="236"/>
      <c r="AX2382" s="236"/>
      <c r="DY2382" s="236"/>
      <c r="DZ2382" s="236"/>
    </row>
    <row r="2383" spans="49:130" x14ac:dyDescent="0.2">
      <c r="AW2383" s="236"/>
      <c r="AX2383" s="236"/>
      <c r="DY2383" s="236"/>
      <c r="DZ2383" s="236"/>
    </row>
    <row r="2384" spans="49:130" x14ac:dyDescent="0.2">
      <c r="AW2384" s="236"/>
      <c r="AX2384" s="236"/>
      <c r="DY2384" s="236"/>
      <c r="DZ2384" s="236"/>
    </row>
    <row r="2385" spans="49:130" x14ac:dyDescent="0.2">
      <c r="AW2385" s="236"/>
      <c r="AX2385" s="236"/>
      <c r="DY2385" s="236"/>
      <c r="DZ2385" s="236"/>
    </row>
    <row r="2386" spans="49:130" x14ac:dyDescent="0.2">
      <c r="AW2386" s="236"/>
      <c r="AX2386" s="236"/>
      <c r="DY2386" s="236"/>
      <c r="DZ2386" s="236"/>
    </row>
    <row r="2387" spans="49:130" x14ac:dyDescent="0.2">
      <c r="AW2387" s="236"/>
      <c r="AX2387" s="236"/>
      <c r="DY2387" s="236"/>
      <c r="DZ2387" s="236"/>
    </row>
    <row r="2388" spans="49:130" x14ac:dyDescent="0.2">
      <c r="AW2388" s="236"/>
      <c r="AX2388" s="236"/>
      <c r="DY2388" s="236"/>
      <c r="DZ2388" s="236"/>
    </row>
    <row r="2389" spans="49:130" x14ac:dyDescent="0.2">
      <c r="AW2389" s="236"/>
      <c r="AX2389" s="236"/>
      <c r="DY2389" s="236"/>
      <c r="DZ2389" s="236"/>
    </row>
    <row r="2390" spans="49:130" x14ac:dyDescent="0.2">
      <c r="AW2390" s="236"/>
      <c r="AX2390" s="236"/>
      <c r="DY2390" s="236"/>
      <c r="DZ2390" s="236"/>
    </row>
    <row r="2391" spans="49:130" x14ac:dyDescent="0.2">
      <c r="AW2391" s="236"/>
      <c r="AX2391" s="236"/>
      <c r="DY2391" s="236"/>
      <c r="DZ2391" s="236"/>
    </row>
    <row r="2392" spans="49:130" x14ac:dyDescent="0.2">
      <c r="AW2392" s="236"/>
      <c r="AX2392" s="236"/>
      <c r="DY2392" s="236"/>
      <c r="DZ2392" s="236"/>
    </row>
    <row r="2393" spans="49:130" x14ac:dyDescent="0.2">
      <c r="AW2393" s="236"/>
      <c r="AX2393" s="236"/>
      <c r="DY2393" s="236"/>
      <c r="DZ2393" s="236"/>
    </row>
    <row r="2394" spans="49:130" x14ac:dyDescent="0.2">
      <c r="AW2394" s="236"/>
      <c r="AX2394" s="236"/>
      <c r="DY2394" s="236"/>
      <c r="DZ2394" s="236"/>
    </row>
    <row r="2395" spans="49:130" x14ac:dyDescent="0.2">
      <c r="AW2395" s="236"/>
      <c r="AX2395" s="236"/>
      <c r="DY2395" s="236"/>
      <c r="DZ2395" s="236"/>
    </row>
    <row r="2396" spans="49:130" x14ac:dyDescent="0.2">
      <c r="AW2396" s="236"/>
      <c r="AX2396" s="236"/>
      <c r="DY2396" s="236"/>
      <c r="DZ2396" s="236"/>
    </row>
    <row r="2397" spans="49:130" x14ac:dyDescent="0.2">
      <c r="AW2397" s="236"/>
      <c r="AX2397" s="236"/>
      <c r="DY2397" s="236"/>
      <c r="DZ2397" s="236"/>
    </row>
    <row r="2398" spans="49:130" x14ac:dyDescent="0.2">
      <c r="AW2398" s="236"/>
      <c r="AX2398" s="236"/>
      <c r="DY2398" s="236"/>
      <c r="DZ2398" s="236"/>
    </row>
    <row r="2399" spans="49:130" x14ac:dyDescent="0.2">
      <c r="AW2399" s="236"/>
      <c r="AX2399" s="236"/>
      <c r="DY2399" s="236"/>
      <c r="DZ2399" s="236"/>
    </row>
    <row r="2400" spans="49:130" x14ac:dyDescent="0.2">
      <c r="AW2400" s="236"/>
      <c r="AX2400" s="236"/>
      <c r="DY2400" s="236"/>
      <c r="DZ2400" s="236"/>
    </row>
    <row r="2401" spans="49:130" x14ac:dyDescent="0.2">
      <c r="AW2401" s="236"/>
      <c r="AX2401" s="236"/>
      <c r="DY2401" s="236"/>
      <c r="DZ2401" s="236"/>
    </row>
    <row r="2402" spans="49:130" x14ac:dyDescent="0.2">
      <c r="AW2402" s="236"/>
      <c r="AX2402" s="236"/>
      <c r="DY2402" s="236"/>
      <c r="DZ2402" s="236"/>
    </row>
    <row r="2403" spans="49:130" x14ac:dyDescent="0.2">
      <c r="AW2403" s="236"/>
      <c r="AX2403" s="236"/>
      <c r="DY2403" s="236"/>
      <c r="DZ2403" s="236"/>
    </row>
    <row r="2404" spans="49:130" x14ac:dyDescent="0.2">
      <c r="AW2404" s="236"/>
      <c r="AX2404" s="236"/>
      <c r="DY2404" s="236"/>
      <c r="DZ2404" s="236"/>
    </row>
    <row r="2405" spans="49:130" x14ac:dyDescent="0.2">
      <c r="AW2405" s="236"/>
      <c r="AX2405" s="236"/>
      <c r="DY2405" s="236"/>
      <c r="DZ2405" s="236"/>
    </row>
    <row r="2406" spans="49:130" x14ac:dyDescent="0.2">
      <c r="AW2406" s="236"/>
      <c r="AX2406" s="236"/>
      <c r="DY2406" s="236"/>
      <c r="DZ2406" s="236"/>
    </row>
    <row r="2407" spans="49:130" x14ac:dyDescent="0.2">
      <c r="AW2407" s="236"/>
      <c r="AX2407" s="236"/>
      <c r="DY2407" s="236"/>
      <c r="DZ2407" s="236"/>
    </row>
    <row r="2408" spans="49:130" x14ac:dyDescent="0.2">
      <c r="AW2408" s="236"/>
      <c r="AX2408" s="236"/>
      <c r="DY2408" s="236"/>
      <c r="DZ2408" s="236"/>
    </row>
    <row r="2409" spans="49:130" x14ac:dyDescent="0.2">
      <c r="AW2409" s="236"/>
      <c r="AX2409" s="236"/>
      <c r="DY2409" s="236"/>
      <c r="DZ2409" s="236"/>
    </row>
    <row r="2410" spans="49:130" x14ac:dyDescent="0.2">
      <c r="AW2410" s="236"/>
      <c r="AX2410" s="236"/>
      <c r="DY2410" s="236"/>
      <c r="DZ2410" s="236"/>
    </row>
    <row r="2411" spans="49:130" x14ac:dyDescent="0.2">
      <c r="AW2411" s="236"/>
      <c r="AX2411" s="236"/>
      <c r="DY2411" s="236"/>
      <c r="DZ2411" s="236"/>
    </row>
    <row r="2412" spans="49:130" x14ac:dyDescent="0.2">
      <c r="AW2412" s="236"/>
      <c r="AX2412" s="236"/>
      <c r="DY2412" s="236"/>
      <c r="DZ2412" s="236"/>
    </row>
    <row r="2413" spans="49:130" x14ac:dyDescent="0.2">
      <c r="AW2413" s="236"/>
      <c r="AX2413" s="236"/>
      <c r="DY2413" s="236"/>
      <c r="DZ2413" s="236"/>
    </row>
    <row r="2414" spans="49:130" x14ac:dyDescent="0.2">
      <c r="AW2414" s="236"/>
      <c r="AX2414" s="236"/>
      <c r="DY2414" s="236"/>
      <c r="DZ2414" s="236"/>
    </row>
    <row r="2415" spans="49:130" x14ac:dyDescent="0.2">
      <c r="AW2415" s="236"/>
      <c r="AX2415" s="236"/>
      <c r="DY2415" s="236"/>
      <c r="DZ2415" s="236"/>
    </row>
    <row r="2416" spans="49:130" x14ac:dyDescent="0.2">
      <c r="AW2416" s="236"/>
      <c r="AX2416" s="236"/>
      <c r="DY2416" s="236"/>
      <c r="DZ2416" s="236"/>
    </row>
    <row r="2417" spans="49:130" x14ac:dyDescent="0.2">
      <c r="AW2417" s="236"/>
      <c r="AX2417" s="236"/>
      <c r="DY2417" s="236"/>
      <c r="DZ2417" s="236"/>
    </row>
    <row r="2418" spans="49:130" x14ac:dyDescent="0.2">
      <c r="AW2418" s="236"/>
      <c r="AX2418" s="236"/>
      <c r="DY2418" s="236"/>
      <c r="DZ2418" s="236"/>
    </row>
    <row r="2419" spans="49:130" x14ac:dyDescent="0.2">
      <c r="AW2419" s="236"/>
      <c r="AX2419" s="236"/>
      <c r="DY2419" s="236"/>
      <c r="DZ2419" s="236"/>
    </row>
    <row r="2420" spans="49:130" x14ac:dyDescent="0.2">
      <c r="AW2420" s="236"/>
      <c r="AX2420" s="236"/>
      <c r="DY2420" s="236"/>
      <c r="DZ2420" s="236"/>
    </row>
    <row r="2421" spans="49:130" x14ac:dyDescent="0.2">
      <c r="AW2421" s="236"/>
      <c r="AX2421" s="236"/>
      <c r="DY2421" s="236"/>
      <c r="DZ2421" s="236"/>
    </row>
    <row r="2422" spans="49:130" x14ac:dyDescent="0.2">
      <c r="AW2422" s="236"/>
      <c r="AX2422" s="236"/>
      <c r="DY2422" s="236"/>
      <c r="DZ2422" s="236"/>
    </row>
    <row r="2423" spans="49:130" x14ac:dyDescent="0.2">
      <c r="AW2423" s="236"/>
      <c r="AX2423" s="236"/>
      <c r="DY2423" s="236"/>
      <c r="DZ2423" s="236"/>
    </row>
    <row r="2424" spans="49:130" x14ac:dyDescent="0.2">
      <c r="AW2424" s="236"/>
      <c r="AX2424" s="236"/>
      <c r="DY2424" s="236"/>
      <c r="DZ2424" s="236"/>
    </row>
    <row r="2425" spans="49:130" x14ac:dyDescent="0.2">
      <c r="AW2425" s="236"/>
      <c r="AX2425" s="236"/>
      <c r="DY2425" s="236"/>
      <c r="DZ2425" s="236"/>
    </row>
    <row r="2426" spans="49:130" x14ac:dyDescent="0.2">
      <c r="AW2426" s="236"/>
      <c r="AX2426" s="236"/>
      <c r="DY2426" s="236"/>
      <c r="DZ2426" s="236"/>
    </row>
    <row r="2427" spans="49:130" x14ac:dyDescent="0.2">
      <c r="AW2427" s="236"/>
      <c r="AX2427" s="236"/>
      <c r="DY2427" s="236"/>
      <c r="DZ2427" s="236"/>
    </row>
    <row r="2428" spans="49:130" x14ac:dyDescent="0.2">
      <c r="AW2428" s="236"/>
      <c r="AX2428" s="236"/>
      <c r="DY2428" s="236"/>
      <c r="DZ2428" s="236"/>
    </row>
    <row r="2429" spans="49:130" x14ac:dyDescent="0.2">
      <c r="AW2429" s="236"/>
      <c r="AX2429" s="236"/>
      <c r="DY2429" s="236"/>
      <c r="DZ2429" s="236"/>
    </row>
    <row r="2430" spans="49:130" x14ac:dyDescent="0.2">
      <c r="AW2430" s="236"/>
      <c r="AX2430" s="236"/>
      <c r="DY2430" s="236"/>
      <c r="DZ2430" s="236"/>
    </row>
    <row r="2431" spans="49:130" x14ac:dyDescent="0.2">
      <c r="AW2431" s="236"/>
      <c r="AX2431" s="236"/>
      <c r="DY2431" s="236"/>
      <c r="DZ2431" s="236"/>
    </row>
    <row r="2432" spans="49:130" x14ac:dyDescent="0.2">
      <c r="AW2432" s="236"/>
      <c r="AX2432" s="236"/>
      <c r="DY2432" s="236"/>
      <c r="DZ2432" s="236"/>
    </row>
    <row r="2433" spans="49:130" x14ac:dyDescent="0.2">
      <c r="AW2433" s="236"/>
      <c r="AX2433" s="236"/>
      <c r="DY2433" s="236"/>
      <c r="DZ2433" s="236"/>
    </row>
    <row r="2434" spans="49:130" x14ac:dyDescent="0.2">
      <c r="AW2434" s="236"/>
      <c r="AX2434" s="236"/>
      <c r="DY2434" s="236"/>
      <c r="DZ2434" s="236"/>
    </row>
    <row r="2435" spans="49:130" x14ac:dyDescent="0.2">
      <c r="AW2435" s="236"/>
      <c r="AX2435" s="236"/>
      <c r="DY2435" s="236"/>
      <c r="DZ2435" s="236"/>
    </row>
    <row r="2436" spans="49:130" x14ac:dyDescent="0.2">
      <c r="AW2436" s="236"/>
      <c r="AX2436" s="236"/>
      <c r="DY2436" s="236"/>
      <c r="DZ2436" s="236"/>
    </row>
    <row r="2437" spans="49:130" x14ac:dyDescent="0.2">
      <c r="AW2437" s="236"/>
      <c r="AX2437" s="236"/>
      <c r="DY2437" s="236"/>
      <c r="DZ2437" s="236"/>
    </row>
    <row r="2438" spans="49:130" x14ac:dyDescent="0.2">
      <c r="AW2438" s="236"/>
      <c r="AX2438" s="236"/>
      <c r="DY2438" s="236"/>
      <c r="DZ2438" s="236"/>
    </row>
    <row r="2439" spans="49:130" x14ac:dyDescent="0.2">
      <c r="AW2439" s="236"/>
      <c r="AX2439" s="236"/>
      <c r="DY2439" s="236"/>
      <c r="DZ2439" s="236"/>
    </row>
    <row r="2440" spans="49:130" x14ac:dyDescent="0.2">
      <c r="AW2440" s="236"/>
      <c r="AX2440" s="236"/>
      <c r="DY2440" s="236"/>
      <c r="DZ2440" s="236"/>
    </row>
    <row r="2441" spans="49:130" x14ac:dyDescent="0.2">
      <c r="AW2441" s="236"/>
      <c r="AX2441" s="236"/>
      <c r="DY2441" s="236"/>
      <c r="DZ2441" s="236"/>
    </row>
    <row r="2442" spans="49:130" x14ac:dyDescent="0.2">
      <c r="AW2442" s="236"/>
      <c r="AX2442" s="236"/>
      <c r="DY2442" s="236"/>
      <c r="DZ2442" s="236"/>
    </row>
    <row r="2443" spans="49:130" x14ac:dyDescent="0.2">
      <c r="AW2443" s="236"/>
      <c r="AX2443" s="236"/>
      <c r="DY2443" s="236"/>
      <c r="DZ2443" s="236"/>
    </row>
    <row r="2444" spans="49:130" x14ac:dyDescent="0.2">
      <c r="AW2444" s="236"/>
      <c r="AX2444" s="236"/>
      <c r="DY2444" s="236"/>
      <c r="DZ2444" s="236"/>
    </row>
    <row r="2445" spans="49:130" x14ac:dyDescent="0.2">
      <c r="AW2445" s="236"/>
      <c r="AX2445" s="236"/>
      <c r="DY2445" s="236"/>
      <c r="DZ2445" s="236"/>
    </row>
    <row r="2446" spans="49:130" x14ac:dyDescent="0.2">
      <c r="AW2446" s="236"/>
      <c r="AX2446" s="236"/>
      <c r="DY2446" s="236"/>
      <c r="DZ2446" s="236"/>
    </row>
    <row r="2447" spans="49:130" x14ac:dyDescent="0.2">
      <c r="AW2447" s="236"/>
      <c r="AX2447" s="236"/>
      <c r="DY2447" s="236"/>
      <c r="DZ2447" s="236"/>
    </row>
    <row r="2448" spans="49:130" x14ac:dyDescent="0.2">
      <c r="AW2448" s="236"/>
      <c r="AX2448" s="236"/>
      <c r="DY2448" s="236"/>
      <c r="DZ2448" s="236"/>
    </row>
    <row r="2449" spans="49:130" x14ac:dyDescent="0.2">
      <c r="AW2449" s="236"/>
      <c r="AX2449" s="236"/>
      <c r="DY2449" s="236"/>
      <c r="DZ2449" s="236"/>
    </row>
    <row r="2450" spans="49:130" x14ac:dyDescent="0.2">
      <c r="AW2450" s="236"/>
      <c r="AX2450" s="236"/>
      <c r="DY2450" s="236"/>
      <c r="DZ2450" s="236"/>
    </row>
    <row r="2451" spans="49:130" x14ac:dyDescent="0.2">
      <c r="AW2451" s="236"/>
      <c r="AX2451" s="236"/>
      <c r="DY2451" s="236"/>
      <c r="DZ2451" s="236"/>
    </row>
    <row r="2452" spans="49:130" x14ac:dyDescent="0.2">
      <c r="AW2452" s="236"/>
      <c r="AX2452" s="236"/>
      <c r="DY2452" s="236"/>
      <c r="DZ2452" s="236"/>
    </row>
    <row r="2453" spans="49:130" x14ac:dyDescent="0.2">
      <c r="AW2453" s="236"/>
      <c r="AX2453" s="236"/>
      <c r="DY2453" s="236"/>
      <c r="DZ2453" s="236"/>
    </row>
    <row r="2454" spans="49:130" x14ac:dyDescent="0.2">
      <c r="AW2454" s="236"/>
      <c r="AX2454" s="236"/>
      <c r="DY2454" s="236"/>
      <c r="DZ2454" s="236"/>
    </row>
    <row r="2455" spans="49:130" x14ac:dyDescent="0.2">
      <c r="AW2455" s="236"/>
      <c r="AX2455" s="236"/>
      <c r="DY2455" s="236"/>
      <c r="DZ2455" s="236"/>
    </row>
    <row r="2456" spans="49:130" x14ac:dyDescent="0.2">
      <c r="AW2456" s="236"/>
      <c r="AX2456" s="236"/>
      <c r="DY2456" s="236"/>
      <c r="DZ2456" s="236"/>
    </row>
    <row r="2457" spans="49:130" x14ac:dyDescent="0.2">
      <c r="AW2457" s="236"/>
      <c r="AX2457" s="236"/>
      <c r="DY2457" s="236"/>
      <c r="DZ2457" s="236"/>
    </row>
    <row r="2458" spans="49:130" x14ac:dyDescent="0.2">
      <c r="AW2458" s="236"/>
      <c r="AX2458" s="236"/>
      <c r="DY2458" s="236"/>
      <c r="DZ2458" s="236"/>
    </row>
    <row r="2459" spans="49:130" x14ac:dyDescent="0.2">
      <c r="AW2459" s="236"/>
      <c r="AX2459" s="236"/>
      <c r="DY2459" s="236"/>
      <c r="DZ2459" s="236"/>
    </row>
    <row r="2460" spans="49:130" x14ac:dyDescent="0.2">
      <c r="AW2460" s="236"/>
      <c r="AX2460" s="236"/>
      <c r="DY2460" s="236"/>
      <c r="DZ2460" s="236"/>
    </row>
    <row r="2461" spans="49:130" x14ac:dyDescent="0.2">
      <c r="AW2461" s="236"/>
      <c r="AX2461" s="236"/>
      <c r="DY2461" s="236"/>
      <c r="DZ2461" s="236"/>
    </row>
    <row r="2462" spans="49:130" x14ac:dyDescent="0.2">
      <c r="AW2462" s="236"/>
      <c r="AX2462" s="236"/>
      <c r="DY2462" s="236"/>
      <c r="DZ2462" s="236"/>
    </row>
    <row r="2463" spans="49:130" x14ac:dyDescent="0.2">
      <c r="AW2463" s="236"/>
      <c r="AX2463" s="236"/>
      <c r="DY2463" s="236"/>
      <c r="DZ2463" s="236"/>
    </row>
    <row r="2464" spans="49:130" x14ac:dyDescent="0.2">
      <c r="AW2464" s="236"/>
      <c r="AX2464" s="236"/>
      <c r="DY2464" s="236"/>
      <c r="DZ2464" s="236"/>
    </row>
    <row r="2465" spans="49:130" x14ac:dyDescent="0.2">
      <c r="AW2465" s="236"/>
      <c r="AX2465" s="236"/>
      <c r="DY2465" s="236"/>
      <c r="DZ2465" s="236"/>
    </row>
    <row r="2466" spans="49:130" x14ac:dyDescent="0.2">
      <c r="AW2466" s="236"/>
      <c r="AX2466" s="236"/>
      <c r="DY2466" s="236"/>
      <c r="DZ2466" s="236"/>
    </row>
    <row r="2467" spans="49:130" x14ac:dyDescent="0.2">
      <c r="AW2467" s="236"/>
      <c r="AX2467" s="236"/>
      <c r="DY2467" s="236"/>
      <c r="DZ2467" s="236"/>
    </row>
    <row r="2468" spans="49:130" x14ac:dyDescent="0.2">
      <c r="AW2468" s="236"/>
      <c r="AX2468" s="236"/>
      <c r="DY2468" s="236"/>
      <c r="DZ2468" s="236"/>
    </row>
    <row r="2469" spans="49:130" x14ac:dyDescent="0.2">
      <c r="AW2469" s="236"/>
      <c r="AX2469" s="236"/>
      <c r="DY2469" s="236"/>
      <c r="DZ2469" s="236"/>
    </row>
    <row r="2470" spans="49:130" x14ac:dyDescent="0.2">
      <c r="AW2470" s="236"/>
      <c r="AX2470" s="236"/>
      <c r="DY2470" s="236"/>
      <c r="DZ2470" s="236"/>
    </row>
    <row r="2471" spans="49:130" x14ac:dyDescent="0.2">
      <c r="AW2471" s="236"/>
      <c r="AX2471" s="236"/>
      <c r="DY2471" s="236"/>
      <c r="DZ2471" s="236"/>
    </row>
    <row r="2472" spans="49:130" x14ac:dyDescent="0.2">
      <c r="AW2472" s="236"/>
      <c r="AX2472" s="236"/>
      <c r="DY2472" s="236"/>
      <c r="DZ2472" s="236"/>
    </row>
    <row r="2473" spans="49:130" x14ac:dyDescent="0.2">
      <c r="AW2473" s="236"/>
      <c r="AX2473" s="236"/>
      <c r="DY2473" s="236"/>
      <c r="DZ2473" s="236"/>
    </row>
    <row r="2474" spans="49:130" x14ac:dyDescent="0.2">
      <c r="AW2474" s="236"/>
      <c r="AX2474" s="236"/>
      <c r="DY2474" s="236"/>
      <c r="DZ2474" s="236"/>
    </row>
    <row r="2475" spans="49:130" x14ac:dyDescent="0.2">
      <c r="AW2475" s="236"/>
      <c r="AX2475" s="236"/>
      <c r="DY2475" s="236"/>
      <c r="DZ2475" s="236"/>
    </row>
    <row r="2476" spans="49:130" x14ac:dyDescent="0.2">
      <c r="AW2476" s="236"/>
      <c r="AX2476" s="236"/>
      <c r="DY2476" s="236"/>
      <c r="DZ2476" s="236"/>
    </row>
    <row r="2477" spans="49:130" x14ac:dyDescent="0.2">
      <c r="AW2477" s="236"/>
      <c r="AX2477" s="236"/>
      <c r="DY2477" s="236"/>
      <c r="DZ2477" s="236"/>
    </row>
    <row r="2478" spans="49:130" x14ac:dyDescent="0.2">
      <c r="AW2478" s="236"/>
      <c r="AX2478" s="236"/>
      <c r="DY2478" s="236"/>
      <c r="DZ2478" s="236"/>
    </row>
    <row r="2479" spans="49:130" x14ac:dyDescent="0.2">
      <c r="AW2479" s="236"/>
      <c r="AX2479" s="236"/>
      <c r="DY2479" s="236"/>
      <c r="DZ2479" s="236"/>
    </row>
    <row r="2480" spans="49:130" x14ac:dyDescent="0.2">
      <c r="AW2480" s="236"/>
      <c r="AX2480" s="236"/>
      <c r="DY2480" s="236"/>
      <c r="DZ2480" s="236"/>
    </row>
    <row r="2481" spans="49:130" x14ac:dyDescent="0.2">
      <c r="AW2481" s="236"/>
      <c r="AX2481" s="236"/>
      <c r="DY2481" s="236"/>
      <c r="DZ2481" s="236"/>
    </row>
    <row r="2482" spans="49:130" x14ac:dyDescent="0.2">
      <c r="AW2482" s="236"/>
      <c r="AX2482" s="236"/>
      <c r="DY2482" s="236"/>
      <c r="DZ2482" s="236"/>
    </row>
    <row r="2483" spans="49:130" x14ac:dyDescent="0.2">
      <c r="AW2483" s="236"/>
      <c r="AX2483" s="236"/>
      <c r="DY2483" s="236"/>
      <c r="DZ2483" s="236"/>
    </row>
    <row r="2484" spans="49:130" x14ac:dyDescent="0.2">
      <c r="AW2484" s="236"/>
      <c r="AX2484" s="236"/>
      <c r="DY2484" s="236"/>
      <c r="DZ2484" s="236"/>
    </row>
    <row r="2485" spans="49:130" x14ac:dyDescent="0.2">
      <c r="AW2485" s="236"/>
      <c r="AX2485" s="236"/>
      <c r="DY2485" s="236"/>
      <c r="DZ2485" s="236"/>
    </row>
    <row r="2486" spans="49:130" x14ac:dyDescent="0.2">
      <c r="AW2486" s="236"/>
      <c r="AX2486" s="236"/>
      <c r="DY2486" s="236"/>
      <c r="DZ2486" s="236"/>
    </row>
    <row r="2487" spans="49:130" x14ac:dyDescent="0.2">
      <c r="AW2487" s="236"/>
      <c r="AX2487" s="236"/>
      <c r="DY2487" s="236"/>
      <c r="DZ2487" s="236"/>
    </row>
    <row r="2488" spans="49:130" x14ac:dyDescent="0.2">
      <c r="AW2488" s="236"/>
      <c r="AX2488" s="236"/>
      <c r="DY2488" s="236"/>
      <c r="DZ2488" s="236"/>
    </row>
    <row r="2489" spans="49:130" x14ac:dyDescent="0.2">
      <c r="AW2489" s="236"/>
      <c r="AX2489" s="236"/>
      <c r="DY2489" s="236"/>
      <c r="DZ2489" s="236"/>
    </row>
    <row r="2490" spans="49:130" x14ac:dyDescent="0.2">
      <c r="AW2490" s="236"/>
      <c r="AX2490" s="236"/>
      <c r="DY2490" s="236"/>
      <c r="DZ2490" s="236"/>
    </row>
    <row r="2491" spans="49:130" x14ac:dyDescent="0.2">
      <c r="AW2491" s="236"/>
      <c r="AX2491" s="236"/>
      <c r="DY2491" s="236"/>
      <c r="DZ2491" s="236"/>
    </row>
    <row r="2492" spans="49:130" x14ac:dyDescent="0.2">
      <c r="AW2492" s="236"/>
      <c r="AX2492" s="236"/>
      <c r="DY2492" s="236"/>
      <c r="DZ2492" s="236"/>
    </row>
    <row r="2493" spans="49:130" x14ac:dyDescent="0.2">
      <c r="AW2493" s="236"/>
      <c r="AX2493" s="236"/>
      <c r="DY2493" s="236"/>
      <c r="DZ2493" s="236"/>
    </row>
    <row r="2494" spans="49:130" x14ac:dyDescent="0.2">
      <c r="AW2494" s="236"/>
      <c r="AX2494" s="236"/>
      <c r="DY2494" s="236"/>
      <c r="DZ2494" s="236"/>
    </row>
    <row r="2495" spans="49:130" x14ac:dyDescent="0.2">
      <c r="AW2495" s="236"/>
      <c r="AX2495" s="236"/>
      <c r="DY2495" s="236"/>
      <c r="DZ2495" s="236"/>
    </row>
    <row r="2496" spans="49:130" x14ac:dyDescent="0.2">
      <c r="AW2496" s="236"/>
      <c r="AX2496" s="236"/>
      <c r="DY2496" s="236"/>
      <c r="DZ2496" s="236"/>
    </row>
    <row r="2497" spans="49:130" x14ac:dyDescent="0.2">
      <c r="AW2497" s="236"/>
      <c r="AX2497" s="236"/>
      <c r="DY2497" s="236"/>
      <c r="DZ2497" s="236"/>
    </row>
    <row r="2498" spans="49:130" x14ac:dyDescent="0.2">
      <c r="AW2498" s="236"/>
      <c r="AX2498" s="236"/>
      <c r="DY2498" s="236"/>
      <c r="DZ2498" s="236"/>
    </row>
    <row r="2499" spans="49:130" x14ac:dyDescent="0.2">
      <c r="AW2499" s="236"/>
      <c r="AX2499" s="236"/>
      <c r="DY2499" s="236"/>
      <c r="DZ2499" s="236"/>
    </row>
    <row r="2500" spans="49:130" x14ac:dyDescent="0.2">
      <c r="AW2500" s="236"/>
      <c r="AX2500" s="236"/>
      <c r="DY2500" s="236"/>
      <c r="DZ2500" s="236"/>
    </row>
    <row r="2501" spans="49:130" x14ac:dyDescent="0.2">
      <c r="AW2501" s="236"/>
      <c r="AX2501" s="236"/>
      <c r="DY2501" s="236"/>
      <c r="DZ2501" s="236"/>
    </row>
    <row r="2502" spans="49:130" x14ac:dyDescent="0.2">
      <c r="AW2502" s="236"/>
      <c r="AX2502" s="236"/>
      <c r="DY2502" s="236"/>
      <c r="DZ2502" s="236"/>
    </row>
    <row r="2503" spans="49:130" x14ac:dyDescent="0.2">
      <c r="AW2503" s="236"/>
      <c r="AX2503" s="236"/>
      <c r="DY2503" s="236"/>
      <c r="DZ2503" s="236"/>
    </row>
    <row r="2504" spans="49:130" x14ac:dyDescent="0.2">
      <c r="AW2504" s="236"/>
      <c r="AX2504" s="236"/>
      <c r="DY2504" s="236"/>
      <c r="DZ2504" s="236"/>
    </row>
    <row r="2505" spans="49:130" x14ac:dyDescent="0.2">
      <c r="AW2505" s="236"/>
      <c r="AX2505" s="236"/>
      <c r="DY2505" s="236"/>
      <c r="DZ2505" s="236"/>
    </row>
    <row r="2506" spans="49:130" x14ac:dyDescent="0.2">
      <c r="AW2506" s="236"/>
      <c r="AX2506" s="236"/>
      <c r="DY2506" s="236"/>
      <c r="DZ2506" s="236"/>
    </row>
    <row r="2507" spans="49:130" x14ac:dyDescent="0.2">
      <c r="AW2507" s="236"/>
      <c r="AX2507" s="236"/>
      <c r="DY2507" s="236"/>
      <c r="DZ2507" s="236"/>
    </row>
    <row r="2508" spans="49:130" x14ac:dyDescent="0.2">
      <c r="AW2508" s="236"/>
      <c r="AX2508" s="236"/>
      <c r="DY2508" s="236"/>
      <c r="DZ2508" s="236"/>
    </row>
    <row r="2509" spans="49:130" x14ac:dyDescent="0.2">
      <c r="AW2509" s="236"/>
      <c r="AX2509" s="236"/>
      <c r="DY2509" s="236"/>
      <c r="DZ2509" s="236"/>
    </row>
    <row r="2510" spans="49:130" x14ac:dyDescent="0.2">
      <c r="AW2510" s="236"/>
      <c r="AX2510" s="236"/>
      <c r="DY2510" s="236"/>
      <c r="DZ2510" s="236"/>
    </row>
    <row r="2511" spans="49:130" x14ac:dyDescent="0.2">
      <c r="AW2511" s="236"/>
      <c r="AX2511" s="236"/>
      <c r="DY2511" s="236"/>
      <c r="DZ2511" s="236"/>
    </row>
    <row r="2512" spans="49:130" x14ac:dyDescent="0.2">
      <c r="AW2512" s="236"/>
      <c r="AX2512" s="236"/>
      <c r="DY2512" s="236"/>
      <c r="DZ2512" s="236"/>
    </row>
    <row r="2513" spans="49:130" x14ac:dyDescent="0.2">
      <c r="AW2513" s="236"/>
      <c r="AX2513" s="236"/>
      <c r="DY2513" s="236"/>
      <c r="DZ2513" s="236"/>
    </row>
    <row r="2514" spans="49:130" x14ac:dyDescent="0.2">
      <c r="AW2514" s="236"/>
      <c r="AX2514" s="236"/>
      <c r="DY2514" s="236"/>
      <c r="DZ2514" s="236"/>
    </row>
    <row r="2515" spans="49:130" x14ac:dyDescent="0.2">
      <c r="AW2515" s="236"/>
      <c r="AX2515" s="236"/>
      <c r="DY2515" s="236"/>
      <c r="DZ2515" s="236"/>
    </row>
    <row r="2516" spans="49:130" x14ac:dyDescent="0.2">
      <c r="AW2516" s="236"/>
      <c r="AX2516" s="236"/>
      <c r="DY2516" s="236"/>
      <c r="DZ2516" s="236"/>
    </row>
    <row r="2517" spans="49:130" x14ac:dyDescent="0.2">
      <c r="AW2517" s="236"/>
      <c r="AX2517" s="236"/>
      <c r="DY2517" s="236"/>
      <c r="DZ2517" s="236"/>
    </row>
    <row r="2518" spans="49:130" x14ac:dyDescent="0.2">
      <c r="AW2518" s="236"/>
      <c r="AX2518" s="236"/>
      <c r="DY2518" s="236"/>
      <c r="DZ2518" s="236"/>
    </row>
    <row r="2519" spans="49:130" x14ac:dyDescent="0.2">
      <c r="AW2519" s="236"/>
      <c r="AX2519" s="236"/>
      <c r="DY2519" s="236"/>
      <c r="DZ2519" s="236"/>
    </row>
    <row r="2520" spans="49:130" x14ac:dyDescent="0.2">
      <c r="AW2520" s="236"/>
      <c r="AX2520" s="236"/>
      <c r="DY2520" s="236"/>
      <c r="DZ2520" s="236"/>
    </row>
    <row r="2521" spans="49:130" x14ac:dyDescent="0.2">
      <c r="AW2521" s="236"/>
      <c r="AX2521" s="236"/>
      <c r="DY2521" s="236"/>
      <c r="DZ2521" s="236"/>
    </row>
    <row r="2522" spans="49:130" x14ac:dyDescent="0.2">
      <c r="AW2522" s="236"/>
      <c r="AX2522" s="236"/>
      <c r="DY2522" s="236"/>
      <c r="DZ2522" s="236"/>
    </row>
    <row r="2523" spans="49:130" x14ac:dyDescent="0.2">
      <c r="AW2523" s="236"/>
      <c r="AX2523" s="236"/>
      <c r="DY2523" s="236"/>
      <c r="DZ2523" s="236"/>
    </row>
    <row r="2524" spans="49:130" x14ac:dyDescent="0.2">
      <c r="AW2524" s="236"/>
      <c r="AX2524" s="236"/>
      <c r="DY2524" s="236"/>
      <c r="DZ2524" s="236"/>
    </row>
    <row r="2525" spans="49:130" x14ac:dyDescent="0.2">
      <c r="AW2525" s="236"/>
      <c r="AX2525" s="236"/>
      <c r="DY2525" s="236"/>
      <c r="DZ2525" s="236"/>
    </row>
    <row r="2526" spans="49:130" x14ac:dyDescent="0.2">
      <c r="AW2526" s="236"/>
      <c r="AX2526" s="236"/>
      <c r="DY2526" s="236"/>
      <c r="DZ2526" s="236"/>
    </row>
    <row r="2527" spans="49:130" x14ac:dyDescent="0.2">
      <c r="AW2527" s="236"/>
      <c r="AX2527" s="236"/>
      <c r="DY2527" s="236"/>
      <c r="DZ2527" s="236"/>
    </row>
    <row r="2528" spans="49:130" x14ac:dyDescent="0.2">
      <c r="AW2528" s="236"/>
      <c r="AX2528" s="236"/>
      <c r="DY2528" s="236"/>
      <c r="DZ2528" s="236"/>
    </row>
    <row r="2529" spans="49:130" x14ac:dyDescent="0.2">
      <c r="AW2529" s="236"/>
      <c r="AX2529" s="236"/>
      <c r="DY2529" s="236"/>
      <c r="DZ2529" s="236"/>
    </row>
    <row r="2530" spans="49:130" x14ac:dyDescent="0.2">
      <c r="AW2530" s="236"/>
      <c r="AX2530" s="236"/>
      <c r="DY2530" s="236"/>
      <c r="DZ2530" s="236"/>
    </row>
    <row r="2531" spans="49:130" x14ac:dyDescent="0.2">
      <c r="AW2531" s="236"/>
      <c r="AX2531" s="236"/>
      <c r="DY2531" s="236"/>
      <c r="DZ2531" s="236"/>
    </row>
    <row r="2532" spans="49:130" x14ac:dyDescent="0.2">
      <c r="AW2532" s="236"/>
      <c r="AX2532" s="236"/>
      <c r="DY2532" s="236"/>
      <c r="DZ2532" s="236"/>
    </row>
    <row r="2533" spans="49:130" x14ac:dyDescent="0.2">
      <c r="AW2533" s="236"/>
      <c r="AX2533" s="236"/>
      <c r="DY2533" s="236"/>
      <c r="DZ2533" s="236"/>
    </row>
    <row r="2534" spans="49:130" x14ac:dyDescent="0.2">
      <c r="AW2534" s="236"/>
      <c r="AX2534" s="236"/>
      <c r="DY2534" s="236"/>
      <c r="DZ2534" s="236"/>
    </row>
    <row r="2535" spans="49:130" x14ac:dyDescent="0.2">
      <c r="AW2535" s="236"/>
      <c r="AX2535" s="236"/>
      <c r="DY2535" s="236"/>
      <c r="DZ2535" s="236"/>
    </row>
    <row r="2536" spans="49:130" x14ac:dyDescent="0.2">
      <c r="AW2536" s="236"/>
      <c r="AX2536" s="236"/>
      <c r="DY2536" s="236"/>
      <c r="DZ2536" s="236"/>
    </row>
    <row r="2537" spans="49:130" x14ac:dyDescent="0.2">
      <c r="AW2537" s="236"/>
      <c r="AX2537" s="236"/>
      <c r="DY2537" s="236"/>
      <c r="DZ2537" s="236"/>
    </row>
    <row r="2538" spans="49:130" x14ac:dyDescent="0.2">
      <c r="AW2538" s="236"/>
      <c r="AX2538" s="236"/>
      <c r="DY2538" s="236"/>
      <c r="DZ2538" s="236"/>
    </row>
    <row r="2539" spans="49:130" x14ac:dyDescent="0.2">
      <c r="AW2539" s="236"/>
      <c r="AX2539" s="236"/>
      <c r="DY2539" s="236"/>
      <c r="DZ2539" s="236"/>
    </row>
    <row r="2540" spans="49:130" x14ac:dyDescent="0.2">
      <c r="AW2540" s="236"/>
      <c r="AX2540" s="236"/>
      <c r="DY2540" s="236"/>
      <c r="DZ2540" s="236"/>
    </row>
    <row r="2541" spans="49:130" x14ac:dyDescent="0.2">
      <c r="AW2541" s="236"/>
      <c r="AX2541" s="236"/>
      <c r="DY2541" s="236"/>
      <c r="DZ2541" s="236"/>
    </row>
    <row r="2542" spans="49:130" x14ac:dyDescent="0.2">
      <c r="AW2542" s="236"/>
      <c r="AX2542" s="236"/>
      <c r="DY2542" s="236"/>
      <c r="DZ2542" s="236"/>
    </row>
    <row r="2543" spans="49:130" x14ac:dyDescent="0.2">
      <c r="AW2543" s="236"/>
      <c r="AX2543" s="236"/>
      <c r="DY2543" s="236"/>
      <c r="DZ2543" s="236"/>
    </row>
    <row r="2544" spans="49:130" x14ac:dyDescent="0.2">
      <c r="AW2544" s="236"/>
      <c r="AX2544" s="236"/>
      <c r="DY2544" s="236"/>
      <c r="DZ2544" s="236"/>
    </row>
    <row r="2545" spans="49:130" x14ac:dyDescent="0.2">
      <c r="AW2545" s="236"/>
      <c r="AX2545" s="236"/>
      <c r="DY2545" s="236"/>
      <c r="DZ2545" s="236"/>
    </row>
    <row r="2546" spans="49:130" x14ac:dyDescent="0.2">
      <c r="AW2546" s="236"/>
      <c r="AX2546" s="236"/>
      <c r="DY2546" s="236"/>
      <c r="DZ2546" s="236"/>
    </row>
    <row r="2547" spans="49:130" x14ac:dyDescent="0.2">
      <c r="AW2547" s="236"/>
      <c r="AX2547" s="236"/>
      <c r="DY2547" s="236"/>
      <c r="DZ2547" s="236"/>
    </row>
    <row r="2548" spans="49:130" x14ac:dyDescent="0.2">
      <c r="AW2548" s="236"/>
      <c r="AX2548" s="236"/>
      <c r="DY2548" s="236"/>
      <c r="DZ2548" s="236"/>
    </row>
    <row r="2549" spans="49:130" x14ac:dyDescent="0.2">
      <c r="AW2549" s="236"/>
      <c r="AX2549" s="236"/>
      <c r="DY2549" s="236"/>
      <c r="DZ2549" s="236"/>
    </row>
    <row r="2550" spans="49:130" x14ac:dyDescent="0.2">
      <c r="AW2550" s="236"/>
      <c r="AX2550" s="236"/>
      <c r="DY2550" s="236"/>
      <c r="DZ2550" s="236"/>
    </row>
    <row r="2551" spans="49:130" x14ac:dyDescent="0.2">
      <c r="AW2551" s="236"/>
      <c r="AX2551" s="236"/>
      <c r="DY2551" s="236"/>
      <c r="DZ2551" s="236"/>
    </row>
    <row r="2552" spans="49:130" x14ac:dyDescent="0.2">
      <c r="AW2552" s="236"/>
      <c r="AX2552" s="236"/>
      <c r="DY2552" s="236"/>
      <c r="DZ2552" s="236"/>
    </row>
    <row r="2553" spans="49:130" x14ac:dyDescent="0.2">
      <c r="AW2553" s="236"/>
      <c r="AX2553" s="236"/>
      <c r="DY2553" s="236"/>
      <c r="DZ2553" s="236"/>
    </row>
    <row r="2554" spans="49:130" x14ac:dyDescent="0.2">
      <c r="AW2554" s="236"/>
      <c r="AX2554" s="236"/>
      <c r="DY2554" s="236"/>
      <c r="DZ2554" s="236"/>
    </row>
    <row r="2555" spans="49:130" x14ac:dyDescent="0.2">
      <c r="AW2555" s="236"/>
      <c r="AX2555" s="236"/>
      <c r="DY2555" s="236"/>
      <c r="DZ2555" s="236"/>
    </row>
    <row r="2556" spans="49:130" x14ac:dyDescent="0.2">
      <c r="AW2556" s="236"/>
      <c r="AX2556" s="236"/>
      <c r="DY2556" s="236"/>
      <c r="DZ2556" s="236"/>
    </row>
    <row r="2557" spans="49:130" x14ac:dyDescent="0.2">
      <c r="AW2557" s="236"/>
      <c r="AX2557" s="236"/>
      <c r="DY2557" s="236"/>
      <c r="DZ2557" s="236"/>
    </row>
    <row r="2558" spans="49:130" x14ac:dyDescent="0.2">
      <c r="AW2558" s="236"/>
      <c r="AX2558" s="236"/>
      <c r="DY2558" s="236"/>
      <c r="DZ2558" s="236"/>
    </row>
    <row r="2559" spans="49:130" x14ac:dyDescent="0.2">
      <c r="AW2559" s="236"/>
      <c r="AX2559" s="236"/>
      <c r="DY2559" s="236"/>
      <c r="DZ2559" s="236"/>
    </row>
    <row r="2560" spans="49:130" x14ac:dyDescent="0.2">
      <c r="AW2560" s="236"/>
      <c r="AX2560" s="236"/>
      <c r="DY2560" s="236"/>
      <c r="DZ2560" s="236"/>
    </row>
    <row r="2561" spans="49:130" x14ac:dyDescent="0.2">
      <c r="AW2561" s="236"/>
      <c r="AX2561" s="236"/>
      <c r="DY2561" s="236"/>
      <c r="DZ2561" s="236"/>
    </row>
    <row r="2562" spans="49:130" x14ac:dyDescent="0.2">
      <c r="AW2562" s="236"/>
      <c r="AX2562" s="236"/>
      <c r="DY2562" s="236"/>
      <c r="DZ2562" s="236"/>
    </row>
    <row r="2563" spans="49:130" x14ac:dyDescent="0.2">
      <c r="AW2563" s="236"/>
      <c r="AX2563" s="236"/>
      <c r="DY2563" s="236"/>
      <c r="DZ2563" s="236"/>
    </row>
    <row r="2564" spans="49:130" x14ac:dyDescent="0.2">
      <c r="AW2564" s="236"/>
      <c r="AX2564" s="236"/>
      <c r="DY2564" s="236"/>
      <c r="DZ2564" s="236"/>
    </row>
    <row r="2565" spans="49:130" x14ac:dyDescent="0.2">
      <c r="AW2565" s="236"/>
      <c r="AX2565" s="236"/>
      <c r="DY2565" s="236"/>
      <c r="DZ2565" s="236"/>
    </row>
    <row r="2566" spans="49:130" x14ac:dyDescent="0.2">
      <c r="AW2566" s="236"/>
      <c r="AX2566" s="236"/>
      <c r="DY2566" s="236"/>
      <c r="DZ2566" s="236"/>
    </row>
    <row r="2567" spans="49:130" x14ac:dyDescent="0.2">
      <c r="AW2567" s="236"/>
      <c r="AX2567" s="236"/>
      <c r="DY2567" s="236"/>
      <c r="DZ2567" s="236"/>
    </row>
    <row r="2568" spans="49:130" x14ac:dyDescent="0.2">
      <c r="AW2568" s="236"/>
      <c r="AX2568" s="236"/>
      <c r="DY2568" s="236"/>
      <c r="DZ2568" s="236"/>
    </row>
    <row r="2569" spans="49:130" x14ac:dyDescent="0.2">
      <c r="AW2569" s="236"/>
      <c r="AX2569" s="236"/>
      <c r="DY2569" s="236"/>
      <c r="DZ2569" s="236"/>
    </row>
    <row r="2570" spans="49:130" x14ac:dyDescent="0.2">
      <c r="AW2570" s="236"/>
      <c r="AX2570" s="236"/>
      <c r="DY2570" s="236"/>
      <c r="DZ2570" s="236"/>
    </row>
    <row r="2571" spans="49:130" x14ac:dyDescent="0.2">
      <c r="AW2571" s="236"/>
      <c r="AX2571" s="236"/>
      <c r="DY2571" s="236"/>
      <c r="DZ2571" s="236"/>
    </row>
    <row r="2572" spans="49:130" x14ac:dyDescent="0.2">
      <c r="AW2572" s="236"/>
      <c r="AX2572" s="236"/>
      <c r="DY2572" s="236"/>
      <c r="DZ2572" s="236"/>
    </row>
    <row r="2573" spans="49:130" x14ac:dyDescent="0.2">
      <c r="AW2573" s="236"/>
      <c r="AX2573" s="236"/>
      <c r="DY2573" s="236"/>
      <c r="DZ2573" s="236"/>
    </row>
    <row r="2574" spans="49:130" x14ac:dyDescent="0.2">
      <c r="AW2574" s="236"/>
      <c r="AX2574" s="236"/>
      <c r="DY2574" s="236"/>
      <c r="DZ2574" s="236"/>
    </row>
    <row r="2575" spans="49:130" x14ac:dyDescent="0.2">
      <c r="AW2575" s="236"/>
      <c r="AX2575" s="236"/>
      <c r="DY2575" s="236"/>
      <c r="DZ2575" s="236"/>
    </row>
    <row r="2576" spans="49:130" x14ac:dyDescent="0.2">
      <c r="AW2576" s="236"/>
      <c r="AX2576" s="236"/>
      <c r="DY2576" s="236"/>
      <c r="DZ2576" s="236"/>
    </row>
    <row r="2577" spans="49:130" x14ac:dyDescent="0.2">
      <c r="AW2577" s="236"/>
      <c r="AX2577" s="236"/>
      <c r="DY2577" s="236"/>
      <c r="DZ2577" s="236"/>
    </row>
    <row r="2578" spans="49:130" x14ac:dyDescent="0.2">
      <c r="AW2578" s="236"/>
      <c r="AX2578" s="236"/>
      <c r="DY2578" s="236"/>
      <c r="DZ2578" s="236"/>
    </row>
    <row r="2579" spans="49:130" x14ac:dyDescent="0.2">
      <c r="AW2579" s="236"/>
      <c r="AX2579" s="236"/>
      <c r="DY2579" s="236"/>
      <c r="DZ2579" s="236"/>
    </row>
    <row r="2580" spans="49:130" x14ac:dyDescent="0.2">
      <c r="AW2580" s="236"/>
      <c r="AX2580" s="236"/>
      <c r="DY2580" s="236"/>
      <c r="DZ2580" s="236"/>
    </row>
    <row r="2581" spans="49:130" x14ac:dyDescent="0.2">
      <c r="AW2581" s="236"/>
      <c r="AX2581" s="236"/>
      <c r="DY2581" s="236"/>
      <c r="DZ2581" s="236"/>
    </row>
    <row r="2582" spans="49:130" x14ac:dyDescent="0.2">
      <c r="AW2582" s="236"/>
      <c r="AX2582" s="236"/>
      <c r="DY2582" s="236"/>
      <c r="DZ2582" s="236"/>
    </row>
    <row r="2583" spans="49:130" x14ac:dyDescent="0.2">
      <c r="AW2583" s="236"/>
      <c r="AX2583" s="236"/>
      <c r="DY2583" s="236"/>
      <c r="DZ2583" s="236"/>
    </row>
    <row r="2584" spans="49:130" x14ac:dyDescent="0.2">
      <c r="AW2584" s="236"/>
      <c r="AX2584" s="236"/>
      <c r="DY2584" s="236"/>
      <c r="DZ2584" s="236"/>
    </row>
    <row r="2585" spans="49:130" x14ac:dyDescent="0.2">
      <c r="AW2585" s="236"/>
      <c r="AX2585" s="236"/>
      <c r="DY2585" s="236"/>
      <c r="DZ2585" s="236"/>
    </row>
    <row r="2586" spans="49:130" x14ac:dyDescent="0.2">
      <c r="AW2586" s="236"/>
      <c r="AX2586" s="236"/>
      <c r="DY2586" s="236"/>
      <c r="DZ2586" s="236"/>
    </row>
    <row r="2587" spans="49:130" x14ac:dyDescent="0.2">
      <c r="AW2587" s="236"/>
      <c r="AX2587" s="236"/>
      <c r="DY2587" s="236"/>
      <c r="DZ2587" s="236"/>
    </row>
    <row r="2588" spans="49:130" x14ac:dyDescent="0.2">
      <c r="AW2588" s="236"/>
      <c r="AX2588" s="236"/>
      <c r="DY2588" s="236"/>
      <c r="DZ2588" s="236"/>
    </row>
    <row r="2589" spans="49:130" x14ac:dyDescent="0.2">
      <c r="AW2589" s="236"/>
      <c r="AX2589" s="236"/>
      <c r="DY2589" s="236"/>
      <c r="DZ2589" s="236"/>
    </row>
    <row r="2590" spans="49:130" x14ac:dyDescent="0.2">
      <c r="AW2590" s="236"/>
      <c r="AX2590" s="236"/>
      <c r="DY2590" s="236"/>
      <c r="DZ2590" s="236"/>
    </row>
    <row r="2591" spans="49:130" x14ac:dyDescent="0.2">
      <c r="AW2591" s="236"/>
      <c r="AX2591" s="236"/>
      <c r="DY2591" s="236"/>
      <c r="DZ2591" s="236"/>
    </row>
    <row r="2592" spans="49:130" x14ac:dyDescent="0.2">
      <c r="AW2592" s="236"/>
      <c r="AX2592" s="236"/>
      <c r="DY2592" s="236"/>
      <c r="DZ2592" s="236"/>
    </row>
    <row r="2593" spans="49:130" x14ac:dyDescent="0.2">
      <c r="AW2593" s="236"/>
      <c r="AX2593" s="236"/>
      <c r="DY2593" s="236"/>
      <c r="DZ2593" s="236"/>
    </row>
    <row r="2594" spans="49:130" x14ac:dyDescent="0.2">
      <c r="AW2594" s="236"/>
      <c r="AX2594" s="236"/>
      <c r="DY2594" s="236"/>
      <c r="DZ2594" s="236"/>
    </row>
    <row r="2595" spans="49:130" x14ac:dyDescent="0.2">
      <c r="AW2595" s="236"/>
      <c r="AX2595" s="236"/>
      <c r="DY2595" s="236"/>
      <c r="DZ2595" s="236"/>
    </row>
    <row r="2596" spans="49:130" x14ac:dyDescent="0.2">
      <c r="AW2596" s="236"/>
      <c r="AX2596" s="236"/>
      <c r="DY2596" s="236"/>
      <c r="DZ2596" s="236"/>
    </row>
    <row r="2597" spans="49:130" x14ac:dyDescent="0.2">
      <c r="AW2597" s="236"/>
      <c r="AX2597" s="236"/>
      <c r="DY2597" s="236"/>
      <c r="DZ2597" s="236"/>
    </row>
    <row r="2598" spans="49:130" x14ac:dyDescent="0.2">
      <c r="AW2598" s="236"/>
      <c r="AX2598" s="236"/>
      <c r="DY2598" s="236"/>
      <c r="DZ2598" s="236"/>
    </row>
    <row r="2599" spans="49:130" x14ac:dyDescent="0.2">
      <c r="AW2599" s="236"/>
      <c r="AX2599" s="236"/>
      <c r="DY2599" s="236"/>
      <c r="DZ2599" s="236"/>
    </row>
    <row r="2600" spans="49:130" x14ac:dyDescent="0.2">
      <c r="AW2600" s="236"/>
      <c r="AX2600" s="236"/>
      <c r="DY2600" s="236"/>
      <c r="DZ2600" s="236"/>
    </row>
    <row r="2601" spans="49:130" x14ac:dyDescent="0.2">
      <c r="AW2601" s="236"/>
      <c r="AX2601" s="236"/>
      <c r="DY2601" s="236"/>
      <c r="DZ2601" s="236"/>
    </row>
    <row r="2602" spans="49:130" x14ac:dyDescent="0.2">
      <c r="AW2602" s="236"/>
      <c r="AX2602" s="236"/>
      <c r="DY2602" s="236"/>
      <c r="DZ2602" s="236"/>
    </row>
    <row r="2603" spans="49:130" x14ac:dyDescent="0.2">
      <c r="AW2603" s="236"/>
      <c r="AX2603" s="236"/>
      <c r="DY2603" s="236"/>
      <c r="DZ2603" s="236"/>
    </row>
    <row r="2604" spans="49:130" x14ac:dyDescent="0.2">
      <c r="AW2604" s="236"/>
      <c r="AX2604" s="236"/>
      <c r="DY2604" s="236"/>
      <c r="DZ2604" s="236"/>
    </row>
    <row r="2605" spans="49:130" x14ac:dyDescent="0.2">
      <c r="AW2605" s="236"/>
      <c r="AX2605" s="236"/>
      <c r="DY2605" s="236"/>
      <c r="DZ2605" s="236"/>
    </row>
    <row r="2606" spans="49:130" x14ac:dyDescent="0.2">
      <c r="AW2606" s="236"/>
      <c r="AX2606" s="236"/>
      <c r="DY2606" s="236"/>
      <c r="DZ2606" s="236"/>
    </row>
    <row r="2607" spans="49:130" x14ac:dyDescent="0.2">
      <c r="AW2607" s="236"/>
      <c r="AX2607" s="236"/>
      <c r="DY2607" s="236"/>
      <c r="DZ2607" s="236"/>
    </row>
    <row r="2608" spans="49:130" x14ac:dyDescent="0.2">
      <c r="AW2608" s="236"/>
      <c r="AX2608" s="236"/>
      <c r="DY2608" s="236"/>
      <c r="DZ2608" s="236"/>
    </row>
    <row r="2609" spans="49:130" x14ac:dyDescent="0.2">
      <c r="AW2609" s="236"/>
      <c r="AX2609" s="236"/>
      <c r="DY2609" s="236"/>
      <c r="DZ2609" s="236"/>
    </row>
    <row r="2610" spans="49:130" x14ac:dyDescent="0.2">
      <c r="AW2610" s="236"/>
      <c r="AX2610" s="236"/>
      <c r="DY2610" s="236"/>
      <c r="DZ2610" s="236"/>
    </row>
    <row r="2611" spans="49:130" x14ac:dyDescent="0.2">
      <c r="AW2611" s="236"/>
      <c r="AX2611" s="236"/>
      <c r="DY2611" s="236"/>
      <c r="DZ2611" s="236"/>
    </row>
    <row r="2612" spans="49:130" x14ac:dyDescent="0.2">
      <c r="AW2612" s="236"/>
      <c r="AX2612" s="236"/>
      <c r="DY2612" s="236"/>
      <c r="DZ2612" s="236"/>
    </row>
    <row r="2613" spans="49:130" x14ac:dyDescent="0.2">
      <c r="AW2613" s="236"/>
      <c r="AX2613" s="236"/>
      <c r="DY2613" s="236"/>
      <c r="DZ2613" s="236"/>
    </row>
    <row r="2614" spans="49:130" x14ac:dyDescent="0.2">
      <c r="AW2614" s="236"/>
      <c r="AX2614" s="236"/>
      <c r="DY2614" s="236"/>
      <c r="DZ2614" s="236"/>
    </row>
    <row r="2615" spans="49:130" x14ac:dyDescent="0.2">
      <c r="AW2615" s="236"/>
      <c r="AX2615" s="236"/>
      <c r="DY2615" s="236"/>
      <c r="DZ2615" s="236"/>
    </row>
    <row r="2616" spans="49:130" x14ac:dyDescent="0.2">
      <c r="AW2616" s="236"/>
      <c r="AX2616" s="236"/>
      <c r="DY2616" s="236"/>
      <c r="DZ2616" s="236"/>
    </row>
    <row r="2617" spans="49:130" x14ac:dyDescent="0.2">
      <c r="AW2617" s="236"/>
      <c r="AX2617" s="236"/>
      <c r="DY2617" s="236"/>
      <c r="DZ2617" s="236"/>
    </row>
    <row r="2618" spans="49:130" x14ac:dyDescent="0.2">
      <c r="AW2618" s="236"/>
      <c r="AX2618" s="236"/>
      <c r="DY2618" s="236"/>
      <c r="DZ2618" s="236"/>
    </row>
    <row r="2619" spans="49:130" x14ac:dyDescent="0.2">
      <c r="AW2619" s="236"/>
      <c r="AX2619" s="236"/>
      <c r="DY2619" s="236"/>
      <c r="DZ2619" s="236"/>
    </row>
    <row r="2620" spans="49:130" x14ac:dyDescent="0.2">
      <c r="AW2620" s="236"/>
      <c r="AX2620" s="236"/>
      <c r="DY2620" s="236"/>
      <c r="DZ2620" s="236"/>
    </row>
    <row r="2621" spans="49:130" x14ac:dyDescent="0.2">
      <c r="AW2621" s="236"/>
      <c r="AX2621" s="236"/>
      <c r="DY2621" s="236"/>
      <c r="DZ2621" s="236"/>
    </row>
    <row r="2622" spans="49:130" x14ac:dyDescent="0.2">
      <c r="AW2622" s="236"/>
      <c r="AX2622" s="236"/>
      <c r="DY2622" s="236"/>
      <c r="DZ2622" s="236"/>
    </row>
    <row r="2623" spans="49:130" x14ac:dyDescent="0.2">
      <c r="AW2623" s="236"/>
      <c r="AX2623" s="236"/>
      <c r="DY2623" s="236"/>
      <c r="DZ2623" s="236"/>
    </row>
    <row r="2624" spans="49:130" x14ac:dyDescent="0.2">
      <c r="AW2624" s="236"/>
      <c r="AX2624" s="236"/>
      <c r="DY2624" s="236"/>
      <c r="DZ2624" s="236"/>
    </row>
    <row r="2625" spans="49:130" x14ac:dyDescent="0.2">
      <c r="AW2625" s="236"/>
      <c r="AX2625" s="236"/>
      <c r="DY2625" s="236"/>
      <c r="DZ2625" s="236"/>
    </row>
    <row r="2626" spans="49:130" x14ac:dyDescent="0.2">
      <c r="AW2626" s="236"/>
      <c r="AX2626" s="236"/>
      <c r="DY2626" s="236"/>
      <c r="DZ2626" s="236"/>
    </row>
    <row r="2627" spans="49:130" x14ac:dyDescent="0.2">
      <c r="AW2627" s="236"/>
      <c r="AX2627" s="236"/>
      <c r="DY2627" s="236"/>
      <c r="DZ2627" s="236"/>
    </row>
    <row r="2628" spans="49:130" x14ac:dyDescent="0.2">
      <c r="AW2628" s="236"/>
      <c r="AX2628" s="236"/>
      <c r="DY2628" s="236"/>
      <c r="DZ2628" s="236"/>
    </row>
    <row r="2629" spans="49:130" x14ac:dyDescent="0.2">
      <c r="AW2629" s="236"/>
      <c r="AX2629" s="236"/>
      <c r="DY2629" s="236"/>
      <c r="DZ2629" s="236"/>
    </row>
    <row r="2630" spans="49:130" x14ac:dyDescent="0.2">
      <c r="AW2630" s="236"/>
      <c r="AX2630" s="236"/>
      <c r="DY2630" s="236"/>
      <c r="DZ2630" s="236"/>
    </row>
    <row r="2631" spans="49:130" x14ac:dyDescent="0.2">
      <c r="AW2631" s="236"/>
      <c r="AX2631" s="236"/>
      <c r="DY2631" s="236"/>
      <c r="DZ2631" s="236"/>
    </row>
    <row r="2632" spans="49:130" x14ac:dyDescent="0.2">
      <c r="AW2632" s="236"/>
      <c r="AX2632" s="236"/>
      <c r="DY2632" s="236"/>
      <c r="DZ2632" s="236"/>
    </row>
    <row r="2633" spans="49:130" x14ac:dyDescent="0.2">
      <c r="AW2633" s="236"/>
      <c r="AX2633" s="236"/>
      <c r="DY2633" s="236"/>
      <c r="DZ2633" s="236"/>
    </row>
    <row r="2634" spans="49:130" x14ac:dyDescent="0.2">
      <c r="AW2634" s="236"/>
      <c r="AX2634" s="236"/>
      <c r="DY2634" s="236"/>
      <c r="DZ2634" s="236"/>
    </row>
    <row r="2635" spans="49:130" x14ac:dyDescent="0.2">
      <c r="AW2635" s="236"/>
      <c r="AX2635" s="236"/>
      <c r="DY2635" s="236"/>
      <c r="DZ2635" s="236"/>
    </row>
    <row r="2636" spans="49:130" x14ac:dyDescent="0.2">
      <c r="AW2636" s="236"/>
      <c r="AX2636" s="236"/>
      <c r="DY2636" s="236"/>
      <c r="DZ2636" s="236"/>
    </row>
    <row r="2637" spans="49:130" x14ac:dyDescent="0.2">
      <c r="AW2637" s="236"/>
      <c r="AX2637" s="236"/>
      <c r="DY2637" s="236"/>
      <c r="DZ2637" s="236"/>
    </row>
    <row r="2638" spans="49:130" x14ac:dyDescent="0.2">
      <c r="AW2638" s="236"/>
      <c r="AX2638" s="236"/>
      <c r="DY2638" s="236"/>
      <c r="DZ2638" s="236"/>
    </row>
    <row r="2639" spans="49:130" x14ac:dyDescent="0.2">
      <c r="AW2639" s="236"/>
      <c r="AX2639" s="236"/>
      <c r="DY2639" s="236"/>
      <c r="DZ2639" s="236"/>
    </row>
    <row r="2640" spans="49:130" x14ac:dyDescent="0.2">
      <c r="AW2640" s="236"/>
      <c r="AX2640" s="236"/>
      <c r="DY2640" s="236"/>
      <c r="DZ2640" s="236"/>
    </row>
    <row r="2641" spans="49:130" x14ac:dyDescent="0.2">
      <c r="AW2641" s="236"/>
      <c r="AX2641" s="236"/>
      <c r="DY2641" s="236"/>
      <c r="DZ2641" s="236"/>
    </row>
    <row r="2642" spans="49:130" x14ac:dyDescent="0.2">
      <c r="AW2642" s="236"/>
      <c r="AX2642" s="236"/>
      <c r="DY2642" s="236"/>
      <c r="DZ2642" s="236"/>
    </row>
    <row r="2643" spans="49:130" x14ac:dyDescent="0.2">
      <c r="AW2643" s="236"/>
      <c r="AX2643" s="236"/>
      <c r="DY2643" s="236"/>
      <c r="DZ2643" s="236"/>
    </row>
    <row r="2644" spans="49:130" x14ac:dyDescent="0.2">
      <c r="AW2644" s="236"/>
      <c r="AX2644" s="236"/>
      <c r="DY2644" s="236"/>
      <c r="DZ2644" s="236"/>
    </row>
    <row r="2645" spans="49:130" x14ac:dyDescent="0.2">
      <c r="AW2645" s="236"/>
      <c r="AX2645" s="236"/>
      <c r="DY2645" s="236"/>
      <c r="DZ2645" s="236"/>
    </row>
    <row r="2646" spans="49:130" x14ac:dyDescent="0.2">
      <c r="AW2646" s="236"/>
      <c r="AX2646" s="236"/>
      <c r="DY2646" s="236"/>
      <c r="DZ2646" s="236"/>
    </row>
    <row r="2647" spans="49:130" x14ac:dyDescent="0.2">
      <c r="AW2647" s="236"/>
      <c r="AX2647" s="236"/>
      <c r="DY2647" s="236"/>
      <c r="DZ2647" s="236"/>
    </row>
    <row r="2648" spans="49:130" x14ac:dyDescent="0.2">
      <c r="AW2648" s="236"/>
      <c r="AX2648" s="236"/>
      <c r="DY2648" s="236"/>
      <c r="DZ2648" s="236"/>
    </row>
    <row r="2649" spans="49:130" x14ac:dyDescent="0.2">
      <c r="AW2649" s="236"/>
      <c r="AX2649" s="236"/>
      <c r="DY2649" s="236"/>
      <c r="DZ2649" s="236"/>
    </row>
    <row r="2650" spans="49:130" x14ac:dyDescent="0.2">
      <c r="AW2650" s="236"/>
      <c r="AX2650" s="236"/>
      <c r="DY2650" s="236"/>
      <c r="DZ2650" s="236"/>
    </row>
    <row r="2651" spans="49:130" x14ac:dyDescent="0.2">
      <c r="AW2651" s="236"/>
      <c r="AX2651" s="236"/>
      <c r="DY2651" s="236"/>
      <c r="DZ2651" s="236"/>
    </row>
    <row r="2652" spans="49:130" x14ac:dyDescent="0.2">
      <c r="AW2652" s="236"/>
      <c r="AX2652" s="236"/>
      <c r="DY2652" s="236"/>
      <c r="DZ2652" s="236"/>
    </row>
    <row r="2653" spans="49:130" x14ac:dyDescent="0.2">
      <c r="AW2653" s="236"/>
      <c r="AX2653" s="236"/>
      <c r="DY2653" s="236"/>
      <c r="DZ2653" s="236"/>
    </row>
    <row r="2654" spans="49:130" x14ac:dyDescent="0.2">
      <c r="AW2654" s="236"/>
      <c r="AX2654" s="236"/>
      <c r="DY2654" s="236"/>
      <c r="DZ2654" s="236"/>
    </row>
    <row r="2655" spans="49:130" x14ac:dyDescent="0.2">
      <c r="AW2655" s="236"/>
      <c r="AX2655" s="236"/>
      <c r="DY2655" s="236"/>
      <c r="DZ2655" s="236"/>
    </row>
    <row r="2656" spans="49:130" x14ac:dyDescent="0.2">
      <c r="AW2656" s="236"/>
      <c r="AX2656" s="236"/>
      <c r="DY2656" s="236"/>
      <c r="DZ2656" s="236"/>
    </row>
    <row r="2657" spans="49:130" x14ac:dyDescent="0.2">
      <c r="AW2657" s="236"/>
      <c r="AX2657" s="236"/>
      <c r="DY2657" s="236"/>
      <c r="DZ2657" s="236"/>
    </row>
    <row r="2658" spans="49:130" x14ac:dyDescent="0.2">
      <c r="AW2658" s="236"/>
      <c r="AX2658" s="236"/>
      <c r="DY2658" s="236"/>
      <c r="DZ2658" s="236"/>
    </row>
    <row r="2659" spans="49:130" x14ac:dyDescent="0.2">
      <c r="AW2659" s="236"/>
      <c r="AX2659" s="236"/>
      <c r="DY2659" s="236"/>
      <c r="DZ2659" s="236"/>
    </row>
    <row r="2660" spans="49:130" x14ac:dyDescent="0.2">
      <c r="AW2660" s="236"/>
      <c r="AX2660" s="236"/>
      <c r="DY2660" s="236"/>
      <c r="DZ2660" s="236"/>
    </row>
    <row r="2661" spans="49:130" x14ac:dyDescent="0.2">
      <c r="AW2661" s="236"/>
      <c r="AX2661" s="236"/>
      <c r="DY2661" s="236"/>
      <c r="DZ2661" s="236"/>
    </row>
    <row r="2662" spans="49:130" x14ac:dyDescent="0.2">
      <c r="AW2662" s="236"/>
      <c r="AX2662" s="236"/>
      <c r="DY2662" s="236"/>
      <c r="DZ2662" s="236"/>
    </row>
    <row r="2663" spans="49:130" x14ac:dyDescent="0.2">
      <c r="AW2663" s="236"/>
      <c r="AX2663" s="236"/>
      <c r="DY2663" s="236"/>
      <c r="DZ2663" s="236"/>
    </row>
    <row r="2664" spans="49:130" x14ac:dyDescent="0.2">
      <c r="AW2664" s="236"/>
      <c r="AX2664" s="236"/>
      <c r="DY2664" s="236"/>
      <c r="DZ2664" s="236"/>
    </row>
    <row r="2665" spans="49:130" x14ac:dyDescent="0.2">
      <c r="AW2665" s="236"/>
      <c r="AX2665" s="236"/>
      <c r="DY2665" s="236"/>
      <c r="DZ2665" s="236"/>
    </row>
    <row r="2666" spans="49:130" x14ac:dyDescent="0.2">
      <c r="AW2666" s="236"/>
      <c r="AX2666" s="236"/>
      <c r="DY2666" s="236"/>
      <c r="DZ2666" s="236"/>
    </row>
    <row r="2667" spans="49:130" x14ac:dyDescent="0.2">
      <c r="AW2667" s="236"/>
      <c r="AX2667" s="236"/>
      <c r="DY2667" s="236"/>
      <c r="DZ2667" s="236"/>
    </row>
    <row r="2668" spans="49:130" x14ac:dyDescent="0.2">
      <c r="AW2668" s="236"/>
      <c r="AX2668" s="236"/>
      <c r="DY2668" s="236"/>
      <c r="DZ2668" s="236"/>
    </row>
    <row r="2669" spans="49:130" x14ac:dyDescent="0.2">
      <c r="AW2669" s="236"/>
      <c r="AX2669" s="236"/>
      <c r="DY2669" s="236"/>
      <c r="DZ2669" s="236"/>
    </row>
    <row r="2670" spans="49:130" x14ac:dyDescent="0.2">
      <c r="AW2670" s="236"/>
      <c r="AX2670" s="236"/>
      <c r="DY2670" s="236"/>
      <c r="DZ2670" s="236"/>
    </row>
    <row r="2671" spans="49:130" x14ac:dyDescent="0.2">
      <c r="AW2671" s="236"/>
      <c r="AX2671" s="236"/>
      <c r="DY2671" s="236"/>
      <c r="DZ2671" s="236"/>
    </row>
    <row r="2672" spans="49:130" x14ac:dyDescent="0.2">
      <c r="AW2672" s="236"/>
      <c r="AX2672" s="236"/>
      <c r="DY2672" s="236"/>
      <c r="DZ2672" s="236"/>
    </row>
    <row r="2673" spans="49:130" x14ac:dyDescent="0.2">
      <c r="AW2673" s="236"/>
      <c r="AX2673" s="236"/>
      <c r="DY2673" s="236"/>
      <c r="DZ2673" s="236"/>
    </row>
    <row r="2674" spans="49:130" x14ac:dyDescent="0.2">
      <c r="AW2674" s="236"/>
      <c r="AX2674" s="236"/>
      <c r="DY2674" s="236"/>
      <c r="DZ2674" s="236"/>
    </row>
    <row r="2675" spans="49:130" x14ac:dyDescent="0.2">
      <c r="AW2675" s="236"/>
      <c r="AX2675" s="236"/>
      <c r="DY2675" s="236"/>
      <c r="DZ2675" s="236"/>
    </row>
    <row r="2676" spans="49:130" x14ac:dyDescent="0.2">
      <c r="AW2676" s="236"/>
      <c r="AX2676" s="236"/>
      <c r="DY2676" s="236"/>
      <c r="DZ2676" s="236"/>
    </row>
    <row r="2677" spans="49:130" x14ac:dyDescent="0.2">
      <c r="AW2677" s="236"/>
      <c r="AX2677" s="236"/>
      <c r="DY2677" s="236"/>
      <c r="DZ2677" s="236"/>
    </row>
    <row r="2678" spans="49:130" x14ac:dyDescent="0.2">
      <c r="AW2678" s="236"/>
      <c r="AX2678" s="236"/>
      <c r="DY2678" s="236"/>
      <c r="DZ2678" s="236"/>
    </row>
    <row r="2679" spans="49:130" x14ac:dyDescent="0.2">
      <c r="AW2679" s="236"/>
      <c r="AX2679" s="236"/>
      <c r="DY2679" s="236"/>
      <c r="DZ2679" s="236"/>
    </row>
    <row r="2680" spans="49:130" x14ac:dyDescent="0.2">
      <c r="AW2680" s="236"/>
      <c r="AX2680" s="236"/>
      <c r="DY2680" s="236"/>
      <c r="DZ2680" s="236"/>
    </row>
    <row r="2681" spans="49:130" x14ac:dyDescent="0.2">
      <c r="AW2681" s="236"/>
      <c r="AX2681" s="236"/>
      <c r="DY2681" s="236"/>
      <c r="DZ2681" s="236"/>
    </row>
    <row r="2682" spans="49:130" x14ac:dyDescent="0.2">
      <c r="AW2682" s="236"/>
      <c r="AX2682" s="236"/>
      <c r="DY2682" s="236"/>
      <c r="DZ2682" s="236"/>
    </row>
    <row r="2683" spans="49:130" x14ac:dyDescent="0.2">
      <c r="AW2683" s="236"/>
      <c r="AX2683" s="236"/>
      <c r="DY2683" s="236"/>
      <c r="DZ2683" s="236"/>
    </row>
    <row r="2684" spans="49:130" x14ac:dyDescent="0.2">
      <c r="AW2684" s="236"/>
      <c r="AX2684" s="236"/>
      <c r="DY2684" s="236"/>
      <c r="DZ2684" s="236"/>
    </row>
    <row r="2685" spans="49:130" x14ac:dyDescent="0.2">
      <c r="AW2685" s="236"/>
      <c r="AX2685" s="236"/>
      <c r="DY2685" s="236"/>
      <c r="DZ2685" s="236"/>
    </row>
    <row r="2686" spans="49:130" x14ac:dyDescent="0.2">
      <c r="AW2686" s="236"/>
      <c r="AX2686" s="236"/>
      <c r="DY2686" s="236"/>
      <c r="DZ2686" s="236"/>
    </row>
    <row r="2687" spans="49:130" x14ac:dyDescent="0.2">
      <c r="AW2687" s="236"/>
      <c r="AX2687" s="236"/>
      <c r="DY2687" s="236"/>
      <c r="DZ2687" s="236"/>
    </row>
    <row r="2688" spans="49:130" x14ac:dyDescent="0.2">
      <c r="AW2688" s="236"/>
      <c r="AX2688" s="236"/>
      <c r="DY2688" s="236"/>
      <c r="DZ2688" s="236"/>
    </row>
    <row r="2689" spans="49:130" x14ac:dyDescent="0.2">
      <c r="AW2689" s="236"/>
      <c r="AX2689" s="236"/>
      <c r="DY2689" s="236"/>
      <c r="DZ2689" s="236"/>
    </row>
    <row r="2690" spans="49:130" x14ac:dyDescent="0.2">
      <c r="AW2690" s="236"/>
      <c r="AX2690" s="236"/>
      <c r="DY2690" s="236"/>
      <c r="DZ2690" s="236"/>
    </row>
    <row r="2691" spans="49:130" x14ac:dyDescent="0.2">
      <c r="AW2691" s="236"/>
      <c r="AX2691" s="236"/>
      <c r="DY2691" s="236"/>
      <c r="DZ2691" s="236"/>
    </row>
    <row r="2692" spans="49:130" x14ac:dyDescent="0.2">
      <c r="AW2692" s="236"/>
      <c r="AX2692" s="236"/>
      <c r="DY2692" s="236"/>
      <c r="DZ2692" s="236"/>
    </row>
    <row r="2693" spans="49:130" x14ac:dyDescent="0.2">
      <c r="AW2693" s="236"/>
      <c r="AX2693" s="236"/>
      <c r="DY2693" s="236"/>
      <c r="DZ2693" s="236"/>
    </row>
    <row r="2694" spans="49:130" x14ac:dyDescent="0.2">
      <c r="AW2694" s="236"/>
      <c r="AX2694" s="236"/>
      <c r="DY2694" s="236"/>
      <c r="DZ2694" s="236"/>
    </row>
    <row r="2695" spans="49:130" x14ac:dyDescent="0.2">
      <c r="AW2695" s="236"/>
      <c r="AX2695" s="236"/>
      <c r="DY2695" s="236"/>
      <c r="DZ2695" s="236"/>
    </row>
    <row r="2696" spans="49:130" x14ac:dyDescent="0.2">
      <c r="AW2696" s="236"/>
      <c r="AX2696" s="236"/>
      <c r="DY2696" s="236"/>
      <c r="DZ2696" s="236"/>
    </row>
    <row r="2697" spans="49:130" x14ac:dyDescent="0.2">
      <c r="AW2697" s="236"/>
      <c r="AX2697" s="236"/>
      <c r="DY2697" s="236"/>
      <c r="DZ2697" s="236"/>
    </row>
    <row r="2698" spans="49:130" x14ac:dyDescent="0.2">
      <c r="AW2698" s="236"/>
      <c r="AX2698" s="236"/>
      <c r="DY2698" s="236"/>
      <c r="DZ2698" s="236"/>
    </row>
    <row r="2699" spans="49:130" x14ac:dyDescent="0.2">
      <c r="AW2699" s="236"/>
      <c r="AX2699" s="236"/>
      <c r="DY2699" s="236"/>
      <c r="DZ2699" s="236"/>
    </row>
    <row r="2700" spans="49:130" x14ac:dyDescent="0.2">
      <c r="AW2700" s="236"/>
      <c r="AX2700" s="236"/>
      <c r="DY2700" s="236"/>
      <c r="DZ2700" s="236"/>
    </row>
    <row r="2701" spans="49:130" x14ac:dyDescent="0.2">
      <c r="AW2701" s="236"/>
      <c r="AX2701" s="236"/>
      <c r="DY2701" s="236"/>
      <c r="DZ2701" s="236"/>
    </row>
    <row r="2702" spans="49:130" x14ac:dyDescent="0.2">
      <c r="AW2702" s="236"/>
      <c r="AX2702" s="236"/>
      <c r="DY2702" s="236"/>
      <c r="DZ2702" s="236"/>
    </row>
    <row r="2703" spans="49:130" x14ac:dyDescent="0.2">
      <c r="AW2703" s="236"/>
      <c r="AX2703" s="236"/>
      <c r="DY2703" s="236"/>
      <c r="DZ2703" s="236"/>
    </row>
    <row r="2704" spans="49:130" x14ac:dyDescent="0.2">
      <c r="AW2704" s="236"/>
      <c r="AX2704" s="236"/>
      <c r="DY2704" s="236"/>
      <c r="DZ2704" s="236"/>
    </row>
    <row r="2705" spans="49:130" x14ac:dyDescent="0.2">
      <c r="AW2705" s="236"/>
      <c r="AX2705" s="236"/>
      <c r="DY2705" s="236"/>
      <c r="DZ2705" s="236"/>
    </row>
    <row r="2706" spans="49:130" x14ac:dyDescent="0.2">
      <c r="AW2706" s="236"/>
      <c r="AX2706" s="236"/>
      <c r="DY2706" s="236"/>
      <c r="DZ2706" s="236"/>
    </row>
    <row r="2707" spans="49:130" x14ac:dyDescent="0.2">
      <c r="AW2707" s="236"/>
      <c r="AX2707" s="236"/>
      <c r="DY2707" s="236"/>
      <c r="DZ2707" s="236"/>
    </row>
    <row r="2708" spans="49:130" x14ac:dyDescent="0.2">
      <c r="AW2708" s="236"/>
      <c r="AX2708" s="236"/>
      <c r="DY2708" s="236"/>
      <c r="DZ2708" s="236"/>
    </row>
    <row r="2709" spans="49:130" x14ac:dyDescent="0.2">
      <c r="AW2709" s="236"/>
      <c r="AX2709" s="236"/>
      <c r="DY2709" s="236"/>
      <c r="DZ2709" s="236"/>
    </row>
    <row r="2710" spans="49:130" x14ac:dyDescent="0.2">
      <c r="AW2710" s="236"/>
      <c r="AX2710" s="236"/>
      <c r="DY2710" s="236"/>
      <c r="DZ2710" s="236"/>
    </row>
    <row r="2711" spans="49:130" x14ac:dyDescent="0.2">
      <c r="AW2711" s="236"/>
      <c r="AX2711" s="236"/>
      <c r="DY2711" s="236"/>
      <c r="DZ2711" s="236"/>
    </row>
    <row r="2712" spans="49:130" x14ac:dyDescent="0.2">
      <c r="AW2712" s="236"/>
      <c r="AX2712" s="236"/>
      <c r="DY2712" s="236"/>
      <c r="DZ2712" s="236"/>
    </row>
    <row r="2713" spans="49:130" x14ac:dyDescent="0.2">
      <c r="AW2713" s="236"/>
      <c r="AX2713" s="236"/>
      <c r="DY2713" s="236"/>
      <c r="DZ2713" s="236"/>
    </row>
    <row r="2714" spans="49:130" x14ac:dyDescent="0.2">
      <c r="AW2714" s="236"/>
      <c r="AX2714" s="236"/>
      <c r="DY2714" s="236"/>
      <c r="DZ2714" s="236"/>
    </row>
    <row r="2715" spans="49:130" x14ac:dyDescent="0.2">
      <c r="AW2715" s="236"/>
      <c r="AX2715" s="236"/>
      <c r="DY2715" s="236"/>
      <c r="DZ2715" s="236"/>
    </row>
    <row r="2716" spans="49:130" x14ac:dyDescent="0.2">
      <c r="AW2716" s="236"/>
      <c r="AX2716" s="236"/>
      <c r="DY2716" s="236"/>
      <c r="DZ2716" s="236"/>
    </row>
    <row r="2717" spans="49:130" x14ac:dyDescent="0.2">
      <c r="AW2717" s="236"/>
      <c r="AX2717" s="236"/>
      <c r="DY2717" s="236"/>
      <c r="DZ2717" s="236"/>
    </row>
    <row r="2718" spans="49:130" x14ac:dyDescent="0.2">
      <c r="AW2718" s="236"/>
      <c r="AX2718" s="236"/>
      <c r="DY2718" s="236"/>
      <c r="DZ2718" s="236"/>
    </row>
    <row r="2719" spans="49:130" x14ac:dyDescent="0.2">
      <c r="AW2719" s="236"/>
      <c r="AX2719" s="236"/>
      <c r="DY2719" s="236"/>
      <c r="DZ2719" s="236"/>
    </row>
  </sheetData>
  <sortState ref="P3:P19">
    <sortCondition ref="P19"/>
  </sortState>
  <phoneticPr fontId="0"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040"/>
  <sheetViews>
    <sheetView workbookViewId="0">
      <pane ySplit="5" topLeftCell="A6" activePane="bottomLeft" state="frozen"/>
      <selection activeCell="K43" sqref="K43"/>
      <selection pane="bottomLeft" activeCell="C1" sqref="C1:C1048576"/>
    </sheetView>
  </sheetViews>
  <sheetFormatPr defaultRowHeight="12.75" x14ac:dyDescent="0.2"/>
  <cols>
    <col min="3" max="3" width="20.7109375" customWidth="1"/>
    <col min="6" max="7" width="9.140625" hidden="1" customWidth="1"/>
    <col min="9" max="9" width="10.85546875" customWidth="1"/>
    <col min="10" max="10" width="14.7109375" hidden="1" customWidth="1"/>
    <col min="11" max="11" width="10" hidden="1" customWidth="1"/>
    <col min="12" max="12" width="22.7109375" hidden="1" customWidth="1"/>
    <col min="13" max="20" width="9.140625" hidden="1" customWidth="1"/>
    <col min="22" max="25" width="9.140625" hidden="1" customWidth="1"/>
    <col min="28" max="28" width="28.140625" customWidth="1"/>
    <col min="29" max="29" width="10.140625" bestFit="1" customWidth="1"/>
    <col min="31" max="31" width="9.140625" hidden="1" customWidth="1"/>
    <col min="34" max="34" width="9.140625" hidden="1" customWidth="1"/>
    <col min="37" max="37" width="16.85546875" customWidth="1"/>
    <col min="39" max="39" width="19.28515625" customWidth="1"/>
    <col min="41" max="41" width="18.85546875" customWidth="1"/>
    <col min="42" max="42" width="18.85546875" style="236" customWidth="1"/>
    <col min="43" max="43" width="11.28515625" customWidth="1"/>
    <col min="44" max="44" width="9.140625" hidden="1" customWidth="1"/>
    <col min="45" max="45" width="12.7109375" customWidth="1"/>
    <col min="46" max="61" width="9.140625" hidden="1" customWidth="1"/>
    <col min="62" max="62" width="21.7109375" customWidth="1"/>
    <col min="63" max="66" width="9.140625" hidden="1" customWidth="1"/>
    <col min="67" max="70" width="0" hidden="1" customWidth="1"/>
  </cols>
  <sheetData>
    <row r="1" spans="1:70" s="117" customFormat="1" ht="18" x14ac:dyDescent="0.25">
      <c r="A1" s="115" t="s">
        <v>2291</v>
      </c>
      <c r="B1" s="118"/>
      <c r="D1" s="118"/>
      <c r="E1" s="118"/>
      <c r="F1" s="118"/>
      <c r="G1" s="118"/>
      <c r="H1" s="118"/>
      <c r="I1" s="156"/>
      <c r="J1" s="125"/>
      <c r="K1" s="118"/>
      <c r="L1" s="125"/>
      <c r="M1" s="125"/>
      <c r="N1" s="125"/>
      <c r="O1" s="125"/>
      <c r="P1" s="180"/>
    </row>
    <row r="2" spans="1:70" s="117" customFormat="1" ht="16.5" thickBot="1" x14ac:dyDescent="0.3">
      <c r="A2" s="116" t="s">
        <v>1804</v>
      </c>
      <c r="B2" s="118"/>
      <c r="D2" s="118"/>
      <c r="E2" s="118"/>
      <c r="F2" s="118"/>
      <c r="G2" s="118"/>
      <c r="H2" s="118"/>
      <c r="I2" s="156"/>
      <c r="J2" s="125"/>
      <c r="K2" s="118"/>
      <c r="L2" s="125"/>
      <c r="M2" s="125"/>
      <c r="N2" s="125"/>
      <c r="O2" s="125"/>
    </row>
    <row r="3" spans="1:70" s="117" customFormat="1" ht="20.25" customHeight="1" thickTop="1" thickBot="1" x14ac:dyDescent="0.25">
      <c r="A3" s="1"/>
      <c r="B3" s="119"/>
      <c r="C3" s="119"/>
      <c r="D3" s="119"/>
      <c r="E3" s="119"/>
      <c r="F3" s="118"/>
      <c r="G3" s="118"/>
      <c r="H3" s="119"/>
      <c r="I3" s="119"/>
      <c r="J3" s="119"/>
      <c r="K3" s="119"/>
      <c r="L3" s="119"/>
      <c r="M3" s="125"/>
      <c r="N3" s="125"/>
      <c r="O3" s="125"/>
      <c r="U3" s="119"/>
      <c r="V3" s="148"/>
      <c r="W3" s="148"/>
      <c r="X3" s="148"/>
      <c r="Y3" s="148"/>
      <c r="Z3" s="119"/>
      <c r="AA3" s="119"/>
      <c r="AB3" s="119"/>
      <c r="AC3" s="119"/>
      <c r="AD3" s="119"/>
      <c r="AE3" s="148"/>
      <c r="AF3" s="119"/>
      <c r="AG3" s="119"/>
      <c r="AH3" s="148"/>
      <c r="AI3" s="119"/>
      <c r="AJ3" s="119"/>
      <c r="AK3" s="119"/>
      <c r="AL3" s="119"/>
      <c r="AM3" s="119"/>
      <c r="AN3" s="119"/>
      <c r="AO3" s="119"/>
      <c r="AP3" s="119"/>
      <c r="AQ3" s="119"/>
      <c r="AR3" s="148"/>
      <c r="AS3" s="223"/>
      <c r="AT3" s="148"/>
      <c r="AU3" s="148"/>
      <c r="AV3" s="148"/>
      <c r="AW3" s="148"/>
      <c r="AX3" s="148"/>
      <c r="AY3" s="148"/>
      <c r="AZ3" s="148"/>
      <c r="BA3" s="148"/>
      <c r="BB3" s="148"/>
      <c r="BC3" s="148"/>
      <c r="BD3" s="148"/>
      <c r="BE3" s="148"/>
      <c r="BF3" s="148"/>
      <c r="BG3" s="148"/>
      <c r="BH3" s="148"/>
      <c r="BI3" s="148"/>
      <c r="BJ3" s="119"/>
      <c r="BO3" s="223"/>
      <c r="BP3" s="223"/>
      <c r="BQ3" s="223"/>
      <c r="BR3" s="223"/>
    </row>
    <row r="4" spans="1:70" s="117" customFormat="1" ht="13.5" thickTop="1" x14ac:dyDescent="0.2">
      <c r="A4" s="126" t="s">
        <v>64</v>
      </c>
      <c r="B4" s="153" t="s">
        <v>211</v>
      </c>
      <c r="C4" s="153" t="s">
        <v>12</v>
      </c>
      <c r="D4" s="127" t="s">
        <v>1805</v>
      </c>
      <c r="E4" s="153" t="s">
        <v>576</v>
      </c>
      <c r="F4" s="124"/>
      <c r="G4" s="124"/>
      <c r="H4" s="153" t="s">
        <v>1806</v>
      </c>
      <c r="I4" s="128" t="s">
        <v>1806</v>
      </c>
      <c r="J4" s="128" t="s">
        <v>1807</v>
      </c>
      <c r="K4" s="128" t="s">
        <v>1808</v>
      </c>
      <c r="L4" s="129" t="s">
        <v>295</v>
      </c>
      <c r="M4" s="185"/>
      <c r="N4" s="185"/>
      <c r="O4" s="185"/>
      <c r="P4" s="185"/>
      <c r="Q4" s="185"/>
      <c r="R4" s="185"/>
      <c r="S4" s="185"/>
      <c r="T4" s="185"/>
      <c r="U4" s="129" t="s">
        <v>1797</v>
      </c>
      <c r="V4" s="185"/>
      <c r="W4" s="185"/>
      <c r="X4" s="185"/>
      <c r="Y4" s="185"/>
      <c r="Z4" s="153" t="s">
        <v>558</v>
      </c>
      <c r="AA4" s="127" t="s">
        <v>1806</v>
      </c>
      <c r="AB4" s="127" t="s">
        <v>1806</v>
      </c>
      <c r="AC4" s="127" t="s">
        <v>1809</v>
      </c>
      <c r="AD4" s="127" t="s">
        <v>1810</v>
      </c>
      <c r="AE4" s="124"/>
      <c r="AF4" s="153" t="s">
        <v>1811</v>
      </c>
      <c r="AG4" s="153" t="s">
        <v>1775</v>
      </c>
      <c r="AH4" s="124"/>
      <c r="AI4" s="129" t="s">
        <v>53</v>
      </c>
      <c r="AJ4" s="128" t="s">
        <v>1811</v>
      </c>
      <c r="AK4" s="128" t="s">
        <v>1812</v>
      </c>
      <c r="AL4" s="128" t="s">
        <v>212</v>
      </c>
      <c r="AM4" s="128" t="s">
        <v>1813</v>
      </c>
      <c r="AN4" s="128" t="s">
        <v>213</v>
      </c>
      <c r="AO4" s="129" t="s">
        <v>1813</v>
      </c>
      <c r="AP4" s="128" t="s">
        <v>1811</v>
      </c>
      <c r="AQ4" s="128" t="s">
        <v>398</v>
      </c>
      <c r="AR4" s="124"/>
      <c r="AS4" s="128" t="s">
        <v>398</v>
      </c>
      <c r="AT4" s="124"/>
      <c r="AU4" s="124"/>
      <c r="AV4" s="124"/>
      <c r="AW4" s="124"/>
      <c r="AX4" s="124"/>
      <c r="AY4" s="124"/>
      <c r="AZ4" s="124"/>
      <c r="BA4" s="124"/>
      <c r="BB4" s="124"/>
      <c r="BC4" s="124"/>
      <c r="BD4" s="124"/>
      <c r="BE4" s="124"/>
      <c r="BF4" s="124"/>
      <c r="BG4" s="124"/>
      <c r="BH4" s="124"/>
      <c r="BI4" s="124"/>
      <c r="BJ4" s="153" t="s">
        <v>217</v>
      </c>
      <c r="BK4" s="221"/>
      <c r="BL4" s="221"/>
      <c r="BM4" s="221"/>
      <c r="BN4" s="221"/>
      <c r="BO4" s="129" t="s">
        <v>1769</v>
      </c>
      <c r="BP4" s="129" t="s">
        <v>1769</v>
      </c>
      <c r="BQ4" s="129" t="s">
        <v>1770</v>
      </c>
      <c r="BR4" s="143" t="s">
        <v>1770</v>
      </c>
    </row>
    <row r="5" spans="1:70" s="117" customFormat="1" ht="13.5" thickBot="1" x14ac:dyDescent="0.25">
      <c r="A5" s="131"/>
      <c r="B5" s="154" t="s">
        <v>218</v>
      </c>
      <c r="C5" s="154"/>
      <c r="D5" s="132" t="s">
        <v>1814</v>
      </c>
      <c r="E5" s="154" t="s">
        <v>1814</v>
      </c>
      <c r="F5" s="124"/>
      <c r="G5" s="124"/>
      <c r="H5" s="154" t="s">
        <v>1815</v>
      </c>
      <c r="I5" s="132" t="s">
        <v>1816</v>
      </c>
      <c r="J5" s="132" t="s">
        <v>1817</v>
      </c>
      <c r="K5" s="132" t="s">
        <v>295</v>
      </c>
      <c r="L5" s="154" t="s">
        <v>223</v>
      </c>
      <c r="M5" s="185"/>
      <c r="N5" s="185"/>
      <c r="O5" s="185"/>
      <c r="P5" s="185"/>
      <c r="Q5" s="185"/>
      <c r="R5" s="185"/>
      <c r="S5" s="185"/>
      <c r="T5" s="185"/>
      <c r="U5" s="136" t="s">
        <v>1818</v>
      </c>
      <c r="V5" s="185"/>
      <c r="W5" s="185"/>
      <c r="X5" s="185"/>
      <c r="Y5" s="185"/>
      <c r="Z5" s="154"/>
      <c r="AA5" s="132" t="s">
        <v>222</v>
      </c>
      <c r="AB5" s="132" t="s">
        <v>314</v>
      </c>
      <c r="AC5" s="132" t="s">
        <v>219</v>
      </c>
      <c r="AD5" s="132" t="s">
        <v>1798</v>
      </c>
      <c r="AE5" s="124"/>
      <c r="AF5" s="154" t="s">
        <v>1819</v>
      </c>
      <c r="AG5" s="154"/>
      <c r="AH5" s="124"/>
      <c r="AI5" s="136"/>
      <c r="AJ5" s="134" t="s">
        <v>1812</v>
      </c>
      <c r="AK5" s="134" t="s">
        <v>223</v>
      </c>
      <c r="AL5" s="134" t="s">
        <v>1813</v>
      </c>
      <c r="AM5" s="134" t="s">
        <v>223</v>
      </c>
      <c r="AN5" s="134" t="s">
        <v>1813</v>
      </c>
      <c r="AO5" s="136" t="s">
        <v>223</v>
      </c>
      <c r="AP5" s="134" t="s">
        <v>1820</v>
      </c>
      <c r="AQ5" s="134" t="s">
        <v>1785</v>
      </c>
      <c r="AR5" s="124"/>
      <c r="AS5" s="134" t="s">
        <v>1786</v>
      </c>
      <c r="AT5" s="124"/>
      <c r="AU5" s="124"/>
      <c r="AV5" s="124"/>
      <c r="AW5" s="124"/>
      <c r="AX5" s="124"/>
      <c r="AY5" s="124"/>
      <c r="AZ5" s="124"/>
      <c r="BA5" s="124"/>
      <c r="BB5" s="124"/>
      <c r="BC5" s="124"/>
      <c r="BD5" s="124"/>
      <c r="BE5" s="124"/>
      <c r="BF5" s="124"/>
      <c r="BG5" s="124"/>
      <c r="BH5" s="124"/>
      <c r="BI5" s="124"/>
      <c r="BJ5" s="154" t="s">
        <v>1794</v>
      </c>
      <c r="BK5" s="222"/>
      <c r="BL5" s="222"/>
      <c r="BM5" s="222"/>
      <c r="BN5" s="222"/>
      <c r="BO5" s="136" t="s">
        <v>1779</v>
      </c>
      <c r="BP5" s="218" t="s">
        <v>1780</v>
      </c>
      <c r="BQ5" s="218" t="s">
        <v>1779</v>
      </c>
      <c r="BR5" s="219" t="s">
        <v>1780</v>
      </c>
    </row>
    <row r="6" spans="1:70" s="117" customFormat="1" ht="27" customHeight="1" thickTop="1" thickBot="1" x14ac:dyDescent="0.25">
      <c r="A6" s="184"/>
      <c r="B6" s="304" t="str">
        <f>IF(C6="","",(VLOOKUP(C6,Lookups!$B$4:$C$2561,2,FALSE)))</f>
        <v/>
      </c>
      <c r="C6" s="83"/>
      <c r="D6" s="173"/>
      <c r="E6" s="173"/>
      <c r="F6" s="152"/>
      <c r="G6" s="152"/>
      <c r="H6" s="173" t="str">
        <f>IF(A6="ADD","0","")</f>
        <v/>
      </c>
      <c r="I6" s="173"/>
      <c r="J6" s="182"/>
      <c r="K6" s="183"/>
      <c r="L6" s="141" t="str">
        <f>IF(K6="","",(VLOOKUP(K6,#REF!,2,FALSE)))</f>
        <v/>
      </c>
      <c r="M6" s="186"/>
      <c r="N6" s="186"/>
      <c r="O6" s="186"/>
      <c r="P6" s="186"/>
      <c r="Q6" s="186"/>
      <c r="R6" s="186"/>
      <c r="S6" s="186"/>
      <c r="T6" s="186"/>
      <c r="U6" s="173"/>
      <c r="V6" s="186"/>
      <c r="W6" s="187"/>
      <c r="X6" s="187"/>
      <c r="Y6" s="187"/>
      <c r="Z6" s="149"/>
      <c r="AA6" s="173"/>
      <c r="AB6" s="200" t="str">
        <f t="shared" ref="AB6:AB69" si="0">IF(AA6="","",VLOOKUP(AA6,RailTypeDesc,2,FALSE))</f>
        <v/>
      </c>
      <c r="AC6" s="216"/>
      <c r="AD6" s="173"/>
      <c r="AE6" s="148"/>
      <c r="AF6" s="173"/>
      <c r="AG6" s="173"/>
      <c r="AH6" s="152"/>
      <c r="AI6" s="173"/>
      <c r="AJ6" s="173"/>
      <c r="AK6" s="200" t="str">
        <f t="shared" ref="AK6:AK69" si="1">IF(AJ6="","",(VLOOKUP(AJ6,RailAttachDesc,2,FALSE)))</f>
        <v/>
      </c>
      <c r="AL6" s="173"/>
      <c r="AM6" s="217" t="str">
        <f t="shared" ref="AM6:AM69" si="2">IF(AL6="","",(VLOOKUP(AL6,RailEndDesc,2,FALSE)))</f>
        <v/>
      </c>
      <c r="AN6" s="173"/>
      <c r="AO6" s="217" t="str">
        <f t="shared" ref="AO6:AO69" si="3">IF(AN6="","",(VLOOKUP(AN6,RailEndDesc,2,FALSE)))</f>
        <v/>
      </c>
      <c r="AP6" s="237"/>
      <c r="AQ6" s="150"/>
      <c r="AR6" s="152"/>
      <c r="AS6" s="150"/>
      <c r="AT6" s="174" t="s">
        <v>250</v>
      </c>
      <c r="AU6" s="152"/>
      <c r="AV6" s="152"/>
      <c r="AW6" s="152"/>
      <c r="AX6" s="152"/>
      <c r="AY6" s="174" t="str">
        <f>IF(C6&gt;0,"U","")</f>
        <v/>
      </c>
      <c r="AZ6" s="152"/>
      <c r="BA6" s="152"/>
      <c r="BB6" s="152"/>
      <c r="BC6" s="152"/>
      <c r="BD6" s="174" t="s">
        <v>250</v>
      </c>
      <c r="BE6" s="152"/>
      <c r="BF6" s="152"/>
      <c r="BG6" s="152"/>
      <c r="BH6" s="152"/>
      <c r="BI6" s="152"/>
      <c r="BJ6" s="220"/>
      <c r="BK6" s="203"/>
      <c r="BL6" s="203"/>
      <c r="BM6" s="203"/>
      <c r="BN6" s="203"/>
      <c r="BO6" s="214"/>
      <c r="BP6" s="214"/>
      <c r="BQ6" s="214"/>
      <c r="BR6" s="215"/>
    </row>
    <row r="7" spans="1:70" s="117" customFormat="1" ht="27" customHeight="1" thickTop="1" thickBot="1" x14ac:dyDescent="0.25">
      <c r="A7" s="184"/>
      <c r="B7" s="304" t="str">
        <f>IF(C7="","",(VLOOKUP(C7,Lookups!$B$4:$C$2561,2,FALSE)))</f>
        <v/>
      </c>
      <c r="C7" s="83"/>
      <c r="D7" s="173"/>
      <c r="E7" s="173"/>
      <c r="F7" s="152"/>
      <c r="G7" s="152"/>
      <c r="H7" s="173" t="str">
        <f t="shared" ref="H7:H70" si="4">IF(A7="ADD","0","")</f>
        <v/>
      </c>
      <c r="I7" s="173"/>
      <c r="J7" s="182"/>
      <c r="K7" s="183"/>
      <c r="L7" s="141" t="str">
        <f>IF(K7="","",(VLOOKUP(K7,#REF!,2,FALSE)))</f>
        <v/>
      </c>
      <c r="M7" s="186"/>
      <c r="N7" s="186"/>
      <c r="O7" s="186"/>
      <c r="P7" s="186"/>
      <c r="Q7" s="186"/>
      <c r="R7" s="186"/>
      <c r="S7" s="186"/>
      <c r="T7" s="186"/>
      <c r="U7" s="173"/>
      <c r="V7" s="186"/>
      <c r="W7" s="187"/>
      <c r="X7" s="187"/>
      <c r="Y7" s="187"/>
      <c r="Z7" s="149"/>
      <c r="AA7" s="173"/>
      <c r="AB7" s="200" t="str">
        <f t="shared" si="0"/>
        <v/>
      </c>
      <c r="AC7" s="216"/>
      <c r="AD7" s="173"/>
      <c r="AE7" s="148"/>
      <c r="AF7" s="173"/>
      <c r="AG7" s="173"/>
      <c r="AH7" s="152"/>
      <c r="AI7" s="173"/>
      <c r="AJ7" s="173"/>
      <c r="AK7" s="200" t="str">
        <f t="shared" si="1"/>
        <v/>
      </c>
      <c r="AL7" s="173"/>
      <c r="AM7" s="217" t="str">
        <f t="shared" si="2"/>
        <v/>
      </c>
      <c r="AN7" s="173"/>
      <c r="AO7" s="217" t="str">
        <f t="shared" si="3"/>
        <v/>
      </c>
      <c r="AP7" s="237"/>
      <c r="AQ7" s="150"/>
      <c r="AR7" s="152"/>
      <c r="AS7" s="150"/>
      <c r="AT7" s="174" t="s">
        <v>250</v>
      </c>
      <c r="AU7" s="152"/>
      <c r="AV7" s="152"/>
      <c r="AW7" s="152"/>
      <c r="AX7" s="152"/>
      <c r="AY7" s="174" t="str">
        <f t="shared" ref="AY7:AY70" si="5">IF(C7&gt;0,"U","")</f>
        <v/>
      </c>
      <c r="AZ7" s="152"/>
      <c r="BA7" s="152"/>
      <c r="BB7" s="152"/>
      <c r="BC7" s="152"/>
      <c r="BD7" s="174" t="s">
        <v>250</v>
      </c>
      <c r="BE7" s="152"/>
      <c r="BF7" s="152"/>
      <c r="BG7" s="152"/>
      <c r="BH7" s="152"/>
      <c r="BI7" s="152"/>
      <c r="BJ7" s="220"/>
      <c r="BK7" s="203"/>
      <c r="BL7" s="203"/>
      <c r="BM7" s="203"/>
      <c r="BN7" s="203"/>
      <c r="BO7" s="214"/>
      <c r="BP7" s="214"/>
      <c r="BQ7" s="214"/>
      <c r="BR7" s="215"/>
    </row>
    <row r="8" spans="1:70" s="117" customFormat="1" ht="27" customHeight="1" thickTop="1" thickBot="1" x14ac:dyDescent="0.25">
      <c r="A8" s="184"/>
      <c r="B8" s="304" t="str">
        <f>IF(C8="","",(VLOOKUP(C8,Lookups!$B$4:$C$2561,2,FALSE)))</f>
        <v/>
      </c>
      <c r="C8" s="83"/>
      <c r="D8" s="173"/>
      <c r="E8" s="173"/>
      <c r="F8" s="152"/>
      <c r="G8" s="152"/>
      <c r="H8" s="173" t="str">
        <f t="shared" si="4"/>
        <v/>
      </c>
      <c r="I8" s="173"/>
      <c r="J8" s="182"/>
      <c r="K8" s="183"/>
      <c r="L8" s="141" t="str">
        <f>IF(K8="","",(VLOOKUP(K8,#REF!,2,FALSE)))</f>
        <v/>
      </c>
      <c r="M8" s="186"/>
      <c r="N8" s="186"/>
      <c r="O8" s="186"/>
      <c r="P8" s="186"/>
      <c r="Q8" s="186"/>
      <c r="R8" s="186"/>
      <c r="S8" s="186"/>
      <c r="T8" s="186"/>
      <c r="U8" s="173"/>
      <c r="V8" s="186"/>
      <c r="W8" s="187"/>
      <c r="X8" s="187"/>
      <c r="Y8" s="187"/>
      <c r="Z8" s="149"/>
      <c r="AA8" s="173"/>
      <c r="AB8" s="200" t="str">
        <f t="shared" si="0"/>
        <v/>
      </c>
      <c r="AC8" s="216"/>
      <c r="AD8" s="173"/>
      <c r="AE8" s="148"/>
      <c r="AF8" s="173"/>
      <c r="AG8" s="173"/>
      <c r="AH8" s="152"/>
      <c r="AI8" s="173"/>
      <c r="AJ8" s="173"/>
      <c r="AK8" s="200" t="str">
        <f t="shared" si="1"/>
        <v/>
      </c>
      <c r="AL8" s="173"/>
      <c r="AM8" s="217" t="str">
        <f t="shared" si="2"/>
        <v/>
      </c>
      <c r="AN8" s="173"/>
      <c r="AO8" s="217" t="str">
        <f t="shared" si="3"/>
        <v/>
      </c>
      <c r="AP8" s="237"/>
      <c r="AQ8" s="150"/>
      <c r="AR8" s="152"/>
      <c r="AS8" s="150"/>
      <c r="AT8" s="174" t="s">
        <v>250</v>
      </c>
      <c r="AU8" s="152"/>
      <c r="AV8" s="152"/>
      <c r="AW8" s="152"/>
      <c r="AX8" s="152"/>
      <c r="AY8" s="174" t="str">
        <f t="shared" si="5"/>
        <v/>
      </c>
      <c r="AZ8" s="152"/>
      <c r="BA8" s="152"/>
      <c r="BB8" s="152"/>
      <c r="BC8" s="152"/>
      <c r="BD8" s="174" t="s">
        <v>250</v>
      </c>
      <c r="BE8" s="152"/>
      <c r="BF8" s="152"/>
      <c r="BG8" s="152"/>
      <c r="BH8" s="152"/>
      <c r="BI8" s="152"/>
      <c r="BJ8" s="220"/>
      <c r="BK8" s="203"/>
      <c r="BL8" s="203"/>
      <c r="BM8" s="203"/>
      <c r="BN8" s="203"/>
      <c r="BO8" s="214"/>
      <c r="BP8" s="214"/>
      <c r="BQ8" s="214"/>
      <c r="BR8" s="215"/>
    </row>
    <row r="9" spans="1:70" s="117" customFormat="1" ht="27" customHeight="1" thickTop="1" thickBot="1" x14ac:dyDescent="0.25">
      <c r="A9" s="184"/>
      <c r="B9" s="304" t="str">
        <f>IF(C9="","",(VLOOKUP(C9,Lookups!$B$4:$C$2561,2,FALSE)))</f>
        <v/>
      </c>
      <c r="C9" s="83"/>
      <c r="D9" s="173"/>
      <c r="E9" s="173"/>
      <c r="F9" s="152"/>
      <c r="G9" s="152"/>
      <c r="H9" s="173" t="str">
        <f t="shared" si="4"/>
        <v/>
      </c>
      <c r="I9" s="173"/>
      <c r="J9" s="182"/>
      <c r="K9" s="183"/>
      <c r="L9" s="141" t="str">
        <f>IF(K9="","",(VLOOKUP(K9,#REF!,2,FALSE)))</f>
        <v/>
      </c>
      <c r="M9" s="186"/>
      <c r="N9" s="186"/>
      <c r="O9" s="186"/>
      <c r="P9" s="186"/>
      <c r="Q9" s="186"/>
      <c r="R9" s="186"/>
      <c r="S9" s="186"/>
      <c r="T9" s="186"/>
      <c r="U9" s="173"/>
      <c r="V9" s="186"/>
      <c r="W9" s="187"/>
      <c r="X9" s="187"/>
      <c r="Y9" s="187"/>
      <c r="Z9" s="149"/>
      <c r="AA9" s="173"/>
      <c r="AB9" s="200" t="str">
        <f t="shared" si="0"/>
        <v/>
      </c>
      <c r="AC9" s="216"/>
      <c r="AD9" s="173"/>
      <c r="AE9" s="148"/>
      <c r="AF9" s="173"/>
      <c r="AG9" s="173"/>
      <c r="AH9" s="152"/>
      <c r="AI9" s="173"/>
      <c r="AJ9" s="173"/>
      <c r="AK9" s="200" t="str">
        <f t="shared" si="1"/>
        <v/>
      </c>
      <c r="AL9" s="173"/>
      <c r="AM9" s="217" t="str">
        <f t="shared" si="2"/>
        <v/>
      </c>
      <c r="AN9" s="173"/>
      <c r="AO9" s="217" t="str">
        <f t="shared" si="3"/>
        <v/>
      </c>
      <c r="AP9" s="237"/>
      <c r="AQ9" s="150"/>
      <c r="AR9" s="152"/>
      <c r="AS9" s="150"/>
      <c r="AT9" s="174" t="s">
        <v>250</v>
      </c>
      <c r="AU9" s="152"/>
      <c r="AV9" s="152"/>
      <c r="AW9" s="152"/>
      <c r="AX9" s="152"/>
      <c r="AY9" s="174" t="str">
        <f t="shared" si="5"/>
        <v/>
      </c>
      <c r="AZ9" s="152"/>
      <c r="BA9" s="152"/>
      <c r="BB9" s="152"/>
      <c r="BC9" s="152"/>
      <c r="BD9" s="174" t="s">
        <v>250</v>
      </c>
      <c r="BE9" s="152"/>
      <c r="BF9" s="152"/>
      <c r="BG9" s="152"/>
      <c r="BH9" s="152"/>
      <c r="BI9" s="152"/>
      <c r="BJ9" s="220"/>
      <c r="BK9" s="203"/>
      <c r="BL9" s="203"/>
      <c r="BM9" s="203"/>
      <c r="BN9" s="203"/>
      <c r="BO9" s="214"/>
      <c r="BP9" s="214"/>
      <c r="BQ9" s="214"/>
      <c r="BR9" s="215"/>
    </row>
    <row r="10" spans="1:70" s="117" customFormat="1" ht="27" customHeight="1" thickTop="1" thickBot="1" x14ac:dyDescent="0.25">
      <c r="A10" s="184"/>
      <c r="B10" s="304" t="str">
        <f>IF(C10="","",(VLOOKUP(C10,Lookups!$B$4:$C$2561,2,FALSE)))</f>
        <v/>
      </c>
      <c r="C10" s="83"/>
      <c r="D10" s="173"/>
      <c r="E10" s="173"/>
      <c r="F10" s="152"/>
      <c r="G10" s="152"/>
      <c r="H10" s="173" t="str">
        <f t="shared" si="4"/>
        <v/>
      </c>
      <c r="I10" s="173"/>
      <c r="J10" s="182"/>
      <c r="K10" s="183"/>
      <c r="L10" s="141" t="str">
        <f>IF(K10="","",(VLOOKUP(K10,#REF!,2,FALSE)))</f>
        <v/>
      </c>
      <c r="M10" s="186"/>
      <c r="N10" s="186"/>
      <c r="O10" s="186"/>
      <c r="P10" s="186"/>
      <c r="Q10" s="186"/>
      <c r="R10" s="186"/>
      <c r="S10" s="186"/>
      <c r="T10" s="186"/>
      <c r="U10" s="173"/>
      <c r="V10" s="186"/>
      <c r="W10" s="187"/>
      <c r="X10" s="187"/>
      <c r="Y10" s="187"/>
      <c r="Z10" s="149"/>
      <c r="AA10" s="173"/>
      <c r="AB10" s="200" t="str">
        <f t="shared" si="0"/>
        <v/>
      </c>
      <c r="AC10" s="216"/>
      <c r="AD10" s="173"/>
      <c r="AE10" s="148"/>
      <c r="AF10" s="173"/>
      <c r="AG10" s="173"/>
      <c r="AH10" s="152"/>
      <c r="AI10" s="173"/>
      <c r="AJ10" s="173"/>
      <c r="AK10" s="200" t="str">
        <f t="shared" si="1"/>
        <v/>
      </c>
      <c r="AL10" s="173"/>
      <c r="AM10" s="217" t="str">
        <f t="shared" si="2"/>
        <v/>
      </c>
      <c r="AN10" s="173"/>
      <c r="AO10" s="217" t="str">
        <f t="shared" si="3"/>
        <v/>
      </c>
      <c r="AP10" s="237"/>
      <c r="AQ10" s="150"/>
      <c r="AR10" s="152"/>
      <c r="AS10" s="150"/>
      <c r="AT10" s="174" t="s">
        <v>250</v>
      </c>
      <c r="AU10" s="152"/>
      <c r="AV10" s="152"/>
      <c r="AW10" s="152"/>
      <c r="AX10" s="152"/>
      <c r="AY10" s="174" t="str">
        <f t="shared" si="5"/>
        <v/>
      </c>
      <c r="AZ10" s="152"/>
      <c r="BA10" s="152"/>
      <c r="BB10" s="152"/>
      <c r="BC10" s="152"/>
      <c r="BD10" s="174" t="s">
        <v>250</v>
      </c>
      <c r="BE10" s="152"/>
      <c r="BF10" s="152"/>
      <c r="BG10" s="152"/>
      <c r="BH10" s="152"/>
      <c r="BI10" s="152"/>
      <c r="BJ10" s="220"/>
      <c r="BK10" s="203"/>
      <c r="BL10" s="203"/>
      <c r="BM10" s="203"/>
      <c r="BN10" s="203"/>
      <c r="BO10" s="214"/>
      <c r="BP10" s="214"/>
      <c r="BQ10" s="214"/>
      <c r="BR10" s="215"/>
    </row>
    <row r="11" spans="1:70" s="117" customFormat="1" ht="27" customHeight="1" thickTop="1" thickBot="1" x14ac:dyDescent="0.25">
      <c r="A11" s="184"/>
      <c r="B11" s="304" t="str">
        <f>IF(C11="","",(VLOOKUP(C11,Lookups!$B$4:$C$2561,2,FALSE)))</f>
        <v/>
      </c>
      <c r="C11" s="83"/>
      <c r="D11" s="173"/>
      <c r="E11" s="173"/>
      <c r="F11" s="152"/>
      <c r="G11" s="152"/>
      <c r="H11" s="173" t="str">
        <f t="shared" si="4"/>
        <v/>
      </c>
      <c r="I11" s="173"/>
      <c r="J11" s="182"/>
      <c r="K11" s="183"/>
      <c r="L11" s="141" t="str">
        <f>IF(K11="","",(VLOOKUP(K11,#REF!,2,FALSE)))</f>
        <v/>
      </c>
      <c r="M11" s="186"/>
      <c r="N11" s="186"/>
      <c r="O11" s="186"/>
      <c r="P11" s="186"/>
      <c r="Q11" s="186"/>
      <c r="R11" s="186"/>
      <c r="S11" s="186"/>
      <c r="T11" s="186"/>
      <c r="U11" s="173"/>
      <c r="V11" s="186"/>
      <c r="W11" s="187"/>
      <c r="X11" s="187"/>
      <c r="Y11" s="187"/>
      <c r="Z11" s="149"/>
      <c r="AA11" s="173"/>
      <c r="AB11" s="200" t="str">
        <f t="shared" si="0"/>
        <v/>
      </c>
      <c r="AC11" s="216"/>
      <c r="AD11" s="173"/>
      <c r="AE11" s="148"/>
      <c r="AF11" s="173"/>
      <c r="AG11" s="173"/>
      <c r="AH11" s="152"/>
      <c r="AI11" s="173"/>
      <c r="AJ11" s="173"/>
      <c r="AK11" s="200" t="str">
        <f t="shared" si="1"/>
        <v/>
      </c>
      <c r="AL11" s="173"/>
      <c r="AM11" s="217" t="str">
        <f t="shared" si="2"/>
        <v/>
      </c>
      <c r="AN11" s="173"/>
      <c r="AO11" s="217" t="str">
        <f t="shared" si="3"/>
        <v/>
      </c>
      <c r="AP11" s="237"/>
      <c r="AQ11" s="150"/>
      <c r="AR11" s="152"/>
      <c r="AS11" s="150"/>
      <c r="AT11" s="174" t="s">
        <v>250</v>
      </c>
      <c r="AU11" s="152"/>
      <c r="AV11" s="152"/>
      <c r="AW11" s="152"/>
      <c r="AX11" s="152"/>
      <c r="AY11" s="174" t="str">
        <f t="shared" si="5"/>
        <v/>
      </c>
      <c r="AZ11" s="152"/>
      <c r="BA11" s="152"/>
      <c r="BB11" s="152"/>
      <c r="BC11" s="152"/>
      <c r="BD11" s="174" t="s">
        <v>250</v>
      </c>
      <c r="BE11" s="152"/>
      <c r="BF11" s="152"/>
      <c r="BG11" s="152"/>
      <c r="BH11" s="152"/>
      <c r="BI11" s="152"/>
      <c r="BJ11" s="220"/>
      <c r="BK11" s="203"/>
      <c r="BL11" s="203"/>
      <c r="BM11" s="203"/>
      <c r="BN11" s="203"/>
      <c r="BO11" s="214"/>
      <c r="BP11" s="214"/>
      <c r="BQ11" s="214"/>
      <c r="BR11" s="215"/>
    </row>
    <row r="12" spans="1:70" s="117" customFormat="1" ht="27" customHeight="1" thickTop="1" thickBot="1" x14ac:dyDescent="0.25">
      <c r="A12" s="184"/>
      <c r="B12" s="304" t="str">
        <f>IF(C12="","",(VLOOKUP(C12,Lookups!$B$4:$C$2561,2,FALSE)))</f>
        <v/>
      </c>
      <c r="C12" s="83"/>
      <c r="D12" s="173"/>
      <c r="E12" s="173"/>
      <c r="F12" s="152"/>
      <c r="G12" s="152"/>
      <c r="H12" s="173" t="str">
        <f t="shared" si="4"/>
        <v/>
      </c>
      <c r="I12" s="173"/>
      <c r="J12" s="182"/>
      <c r="K12" s="183"/>
      <c r="L12" s="141" t="str">
        <f>IF(K12="","",(VLOOKUP(K12,#REF!,2,FALSE)))</f>
        <v/>
      </c>
      <c r="M12" s="186"/>
      <c r="N12" s="186"/>
      <c r="O12" s="186"/>
      <c r="P12" s="186"/>
      <c r="Q12" s="186"/>
      <c r="R12" s="186"/>
      <c r="S12" s="186"/>
      <c r="T12" s="186"/>
      <c r="U12" s="173"/>
      <c r="V12" s="186"/>
      <c r="W12" s="187"/>
      <c r="X12" s="187"/>
      <c r="Y12" s="187"/>
      <c r="Z12" s="149"/>
      <c r="AA12" s="173"/>
      <c r="AB12" s="200" t="str">
        <f t="shared" si="0"/>
        <v/>
      </c>
      <c r="AC12" s="216"/>
      <c r="AD12" s="173"/>
      <c r="AE12" s="148"/>
      <c r="AF12" s="173"/>
      <c r="AG12" s="173"/>
      <c r="AH12" s="152"/>
      <c r="AI12" s="173"/>
      <c r="AJ12" s="173"/>
      <c r="AK12" s="200" t="str">
        <f t="shared" si="1"/>
        <v/>
      </c>
      <c r="AL12" s="173"/>
      <c r="AM12" s="217" t="str">
        <f t="shared" si="2"/>
        <v/>
      </c>
      <c r="AN12" s="173"/>
      <c r="AO12" s="217" t="str">
        <f t="shared" si="3"/>
        <v/>
      </c>
      <c r="AP12" s="237"/>
      <c r="AQ12" s="150"/>
      <c r="AR12" s="152"/>
      <c r="AS12" s="150"/>
      <c r="AT12" s="174" t="s">
        <v>250</v>
      </c>
      <c r="AU12" s="152"/>
      <c r="AV12" s="152"/>
      <c r="AW12" s="152"/>
      <c r="AX12" s="152"/>
      <c r="AY12" s="174" t="str">
        <f t="shared" si="5"/>
        <v/>
      </c>
      <c r="AZ12" s="152"/>
      <c r="BA12" s="152"/>
      <c r="BB12" s="152"/>
      <c r="BC12" s="152"/>
      <c r="BD12" s="174" t="s">
        <v>250</v>
      </c>
      <c r="BE12" s="152"/>
      <c r="BF12" s="152"/>
      <c r="BG12" s="152"/>
      <c r="BH12" s="152"/>
      <c r="BI12" s="152"/>
      <c r="BJ12" s="220"/>
      <c r="BK12" s="203"/>
      <c r="BL12" s="203"/>
      <c r="BM12" s="203"/>
      <c r="BN12" s="203"/>
      <c r="BO12" s="214"/>
      <c r="BP12" s="214"/>
      <c r="BQ12" s="214"/>
      <c r="BR12" s="215"/>
    </row>
    <row r="13" spans="1:70" s="117" customFormat="1" ht="27" customHeight="1" thickTop="1" thickBot="1" x14ac:dyDescent="0.25">
      <c r="A13" s="184"/>
      <c r="B13" s="304" t="str">
        <f>IF(C13="","",(VLOOKUP(C13,Lookups!$B$4:$C$2561,2,FALSE)))</f>
        <v/>
      </c>
      <c r="C13" s="83"/>
      <c r="D13" s="173"/>
      <c r="E13" s="173"/>
      <c r="F13" s="152"/>
      <c r="G13" s="152"/>
      <c r="H13" s="173" t="str">
        <f t="shared" si="4"/>
        <v/>
      </c>
      <c r="I13" s="173"/>
      <c r="J13" s="182"/>
      <c r="K13" s="183"/>
      <c r="L13" s="141" t="str">
        <f>IF(K13="","",(VLOOKUP(K13,#REF!,2,FALSE)))</f>
        <v/>
      </c>
      <c r="M13" s="186"/>
      <c r="N13" s="186"/>
      <c r="O13" s="186"/>
      <c r="P13" s="186"/>
      <c r="Q13" s="186"/>
      <c r="R13" s="186"/>
      <c r="S13" s="186"/>
      <c r="T13" s="186"/>
      <c r="U13" s="173"/>
      <c r="V13" s="186"/>
      <c r="W13" s="187"/>
      <c r="X13" s="187"/>
      <c r="Y13" s="187"/>
      <c r="Z13" s="149"/>
      <c r="AA13" s="173"/>
      <c r="AB13" s="200" t="str">
        <f t="shared" si="0"/>
        <v/>
      </c>
      <c r="AC13" s="216"/>
      <c r="AD13" s="173"/>
      <c r="AE13" s="148"/>
      <c r="AF13" s="173"/>
      <c r="AG13" s="173"/>
      <c r="AH13" s="152"/>
      <c r="AI13" s="173"/>
      <c r="AJ13" s="173"/>
      <c r="AK13" s="200" t="str">
        <f t="shared" si="1"/>
        <v/>
      </c>
      <c r="AL13" s="173"/>
      <c r="AM13" s="217" t="str">
        <f t="shared" si="2"/>
        <v/>
      </c>
      <c r="AN13" s="173"/>
      <c r="AO13" s="217" t="str">
        <f t="shared" si="3"/>
        <v/>
      </c>
      <c r="AP13" s="237"/>
      <c r="AQ13" s="150"/>
      <c r="AR13" s="152"/>
      <c r="AS13" s="150"/>
      <c r="AT13" s="174" t="s">
        <v>250</v>
      </c>
      <c r="AU13" s="152"/>
      <c r="AV13" s="152"/>
      <c r="AW13" s="152"/>
      <c r="AX13" s="152"/>
      <c r="AY13" s="174" t="str">
        <f t="shared" si="5"/>
        <v/>
      </c>
      <c r="AZ13" s="152"/>
      <c r="BA13" s="152"/>
      <c r="BB13" s="152"/>
      <c r="BC13" s="152"/>
      <c r="BD13" s="174" t="s">
        <v>250</v>
      </c>
      <c r="BE13" s="152"/>
      <c r="BF13" s="152"/>
      <c r="BG13" s="152"/>
      <c r="BH13" s="152"/>
      <c r="BI13" s="152"/>
      <c r="BJ13" s="220"/>
      <c r="BK13" s="203"/>
      <c r="BL13" s="203"/>
      <c r="BM13" s="203"/>
      <c r="BN13" s="203"/>
      <c r="BO13" s="214"/>
      <c r="BP13" s="214"/>
      <c r="BQ13" s="214"/>
      <c r="BR13" s="215"/>
    </row>
    <row r="14" spans="1:70" s="117" customFormat="1" ht="27" customHeight="1" thickTop="1" thickBot="1" x14ac:dyDescent="0.25">
      <c r="A14" s="184"/>
      <c r="B14" s="304" t="str">
        <f>IF(C14="","",(VLOOKUP(C14,Lookups!$B$4:$C$2561,2,FALSE)))</f>
        <v/>
      </c>
      <c r="C14" s="83"/>
      <c r="D14" s="173"/>
      <c r="E14" s="173"/>
      <c r="F14" s="152"/>
      <c r="G14" s="152"/>
      <c r="H14" s="173" t="str">
        <f t="shared" si="4"/>
        <v/>
      </c>
      <c r="I14" s="173"/>
      <c r="J14" s="182"/>
      <c r="K14" s="183"/>
      <c r="L14" s="141" t="str">
        <f>IF(K14="","",(VLOOKUP(K14,#REF!,2,FALSE)))</f>
        <v/>
      </c>
      <c r="M14" s="186"/>
      <c r="N14" s="186"/>
      <c r="O14" s="186"/>
      <c r="P14" s="186"/>
      <c r="Q14" s="186"/>
      <c r="R14" s="186"/>
      <c r="S14" s="186"/>
      <c r="T14" s="186"/>
      <c r="U14" s="173"/>
      <c r="V14" s="186"/>
      <c r="W14" s="187"/>
      <c r="X14" s="187"/>
      <c r="Y14" s="187"/>
      <c r="Z14" s="149"/>
      <c r="AA14" s="173"/>
      <c r="AB14" s="200" t="str">
        <f t="shared" si="0"/>
        <v/>
      </c>
      <c r="AC14" s="216"/>
      <c r="AD14" s="173"/>
      <c r="AE14" s="148"/>
      <c r="AF14" s="173"/>
      <c r="AG14" s="173"/>
      <c r="AH14" s="152"/>
      <c r="AI14" s="173"/>
      <c r="AJ14" s="173"/>
      <c r="AK14" s="200" t="str">
        <f t="shared" si="1"/>
        <v/>
      </c>
      <c r="AL14" s="173"/>
      <c r="AM14" s="217" t="str">
        <f t="shared" si="2"/>
        <v/>
      </c>
      <c r="AN14" s="173"/>
      <c r="AO14" s="217" t="str">
        <f t="shared" si="3"/>
        <v/>
      </c>
      <c r="AP14" s="237"/>
      <c r="AQ14" s="150"/>
      <c r="AR14" s="152"/>
      <c r="AS14" s="150"/>
      <c r="AT14" s="174" t="s">
        <v>250</v>
      </c>
      <c r="AU14" s="152"/>
      <c r="AV14" s="152"/>
      <c r="AW14" s="152"/>
      <c r="AX14" s="152"/>
      <c r="AY14" s="174" t="str">
        <f t="shared" si="5"/>
        <v/>
      </c>
      <c r="AZ14" s="152"/>
      <c r="BA14" s="152"/>
      <c r="BB14" s="152"/>
      <c r="BC14" s="152"/>
      <c r="BD14" s="174" t="s">
        <v>250</v>
      </c>
      <c r="BE14" s="152"/>
      <c r="BF14" s="152"/>
      <c r="BG14" s="152"/>
      <c r="BH14" s="152"/>
      <c r="BI14" s="152"/>
      <c r="BJ14" s="220"/>
      <c r="BK14" s="203"/>
      <c r="BL14" s="203"/>
      <c r="BM14" s="203"/>
      <c r="BN14" s="203"/>
      <c r="BO14" s="214"/>
      <c r="BP14" s="214"/>
      <c r="BQ14" s="214"/>
      <c r="BR14" s="215"/>
    </row>
    <row r="15" spans="1:70" s="117" customFormat="1" ht="27" customHeight="1" thickTop="1" thickBot="1" x14ac:dyDescent="0.25">
      <c r="A15" s="184"/>
      <c r="B15" s="304" t="str">
        <f>IF(C15="","",(VLOOKUP(C15,Lookups!$B$4:$C$2561,2,FALSE)))</f>
        <v/>
      </c>
      <c r="C15" s="83"/>
      <c r="D15" s="173"/>
      <c r="E15" s="173"/>
      <c r="F15" s="152"/>
      <c r="G15" s="152"/>
      <c r="H15" s="173" t="str">
        <f t="shared" si="4"/>
        <v/>
      </c>
      <c r="I15" s="173"/>
      <c r="J15" s="182"/>
      <c r="K15" s="183"/>
      <c r="L15" s="141" t="str">
        <f>IF(K15="","",(VLOOKUP(K15,#REF!,2,FALSE)))</f>
        <v/>
      </c>
      <c r="M15" s="186"/>
      <c r="N15" s="186"/>
      <c r="O15" s="186"/>
      <c r="P15" s="186"/>
      <c r="Q15" s="186"/>
      <c r="R15" s="186"/>
      <c r="S15" s="186"/>
      <c r="T15" s="186"/>
      <c r="U15" s="173"/>
      <c r="V15" s="186"/>
      <c r="W15" s="187"/>
      <c r="X15" s="187"/>
      <c r="Y15" s="187"/>
      <c r="Z15" s="149"/>
      <c r="AA15" s="173"/>
      <c r="AB15" s="200" t="str">
        <f t="shared" si="0"/>
        <v/>
      </c>
      <c r="AC15" s="216"/>
      <c r="AD15" s="173"/>
      <c r="AE15" s="148"/>
      <c r="AF15" s="173"/>
      <c r="AG15" s="173"/>
      <c r="AH15" s="152"/>
      <c r="AI15" s="173"/>
      <c r="AJ15" s="173"/>
      <c r="AK15" s="200" t="str">
        <f t="shared" si="1"/>
        <v/>
      </c>
      <c r="AL15" s="173"/>
      <c r="AM15" s="217" t="str">
        <f t="shared" si="2"/>
        <v/>
      </c>
      <c r="AN15" s="173"/>
      <c r="AO15" s="217" t="str">
        <f t="shared" si="3"/>
        <v/>
      </c>
      <c r="AP15" s="237"/>
      <c r="AQ15" s="150"/>
      <c r="AR15" s="152"/>
      <c r="AS15" s="150"/>
      <c r="AT15" s="174" t="s">
        <v>250</v>
      </c>
      <c r="AU15" s="152"/>
      <c r="AV15" s="152"/>
      <c r="AW15" s="152"/>
      <c r="AX15" s="152"/>
      <c r="AY15" s="174" t="str">
        <f t="shared" si="5"/>
        <v/>
      </c>
      <c r="AZ15" s="152"/>
      <c r="BA15" s="152"/>
      <c r="BB15" s="152"/>
      <c r="BC15" s="152"/>
      <c r="BD15" s="174" t="s">
        <v>250</v>
      </c>
      <c r="BE15" s="152"/>
      <c r="BF15" s="152"/>
      <c r="BG15" s="152"/>
      <c r="BH15" s="152"/>
      <c r="BI15" s="152"/>
      <c r="BJ15" s="220"/>
      <c r="BK15" s="203"/>
      <c r="BL15" s="203"/>
      <c r="BM15" s="203"/>
      <c r="BN15" s="203"/>
      <c r="BO15" s="214"/>
      <c r="BP15" s="214"/>
      <c r="BQ15" s="214"/>
      <c r="BR15" s="215"/>
    </row>
    <row r="16" spans="1:70" s="117" customFormat="1" ht="27" customHeight="1" thickTop="1" thickBot="1" x14ac:dyDescent="0.25">
      <c r="A16" s="184"/>
      <c r="B16" s="304" t="str">
        <f>IF(C16="","",(VLOOKUP(C16,Lookups!$B$4:$C$2561,2,FALSE)))</f>
        <v/>
      </c>
      <c r="C16" s="83"/>
      <c r="D16" s="173"/>
      <c r="E16" s="173"/>
      <c r="F16" s="152"/>
      <c r="G16" s="152"/>
      <c r="H16" s="173" t="str">
        <f t="shared" si="4"/>
        <v/>
      </c>
      <c r="I16" s="173"/>
      <c r="J16" s="182"/>
      <c r="K16" s="183"/>
      <c r="L16" s="141" t="str">
        <f>IF(K16="","",(VLOOKUP(K16,#REF!,2,FALSE)))</f>
        <v/>
      </c>
      <c r="M16" s="186"/>
      <c r="N16" s="186"/>
      <c r="O16" s="186"/>
      <c r="P16" s="186"/>
      <c r="Q16" s="186"/>
      <c r="R16" s="186"/>
      <c r="S16" s="186"/>
      <c r="T16" s="186"/>
      <c r="U16" s="173"/>
      <c r="V16" s="186"/>
      <c r="W16" s="187"/>
      <c r="X16" s="187"/>
      <c r="Y16" s="187"/>
      <c r="Z16" s="149"/>
      <c r="AA16" s="173"/>
      <c r="AB16" s="200" t="str">
        <f t="shared" si="0"/>
        <v/>
      </c>
      <c r="AC16" s="216"/>
      <c r="AD16" s="173"/>
      <c r="AE16" s="148"/>
      <c r="AF16" s="173"/>
      <c r="AG16" s="173"/>
      <c r="AH16" s="152"/>
      <c r="AI16" s="173"/>
      <c r="AJ16" s="173"/>
      <c r="AK16" s="200" t="str">
        <f t="shared" si="1"/>
        <v/>
      </c>
      <c r="AL16" s="173"/>
      <c r="AM16" s="217" t="str">
        <f t="shared" si="2"/>
        <v/>
      </c>
      <c r="AN16" s="173"/>
      <c r="AO16" s="217" t="str">
        <f t="shared" si="3"/>
        <v/>
      </c>
      <c r="AP16" s="237"/>
      <c r="AQ16" s="150"/>
      <c r="AR16" s="152"/>
      <c r="AS16" s="150"/>
      <c r="AT16" s="174" t="s">
        <v>250</v>
      </c>
      <c r="AU16" s="152"/>
      <c r="AV16" s="152"/>
      <c r="AW16" s="152"/>
      <c r="AX16" s="152"/>
      <c r="AY16" s="174" t="str">
        <f t="shared" si="5"/>
        <v/>
      </c>
      <c r="AZ16" s="152"/>
      <c r="BA16" s="152"/>
      <c r="BB16" s="152"/>
      <c r="BC16" s="152"/>
      <c r="BD16" s="174" t="s">
        <v>250</v>
      </c>
      <c r="BE16" s="152"/>
      <c r="BF16" s="152"/>
      <c r="BG16" s="152"/>
      <c r="BH16" s="152"/>
      <c r="BI16" s="152"/>
      <c r="BJ16" s="220"/>
      <c r="BK16" s="203"/>
      <c r="BL16" s="203"/>
      <c r="BM16" s="203"/>
      <c r="BN16" s="203"/>
      <c r="BO16" s="214"/>
      <c r="BP16" s="214"/>
      <c r="BQ16" s="214"/>
      <c r="BR16" s="215"/>
    </row>
    <row r="17" spans="1:70" s="117" customFormat="1" ht="27" customHeight="1" thickTop="1" thickBot="1" x14ac:dyDescent="0.25">
      <c r="A17" s="184"/>
      <c r="B17" s="304" t="str">
        <f>IF(C17="","",(VLOOKUP(C17,Lookups!$B$4:$C$2561,2,FALSE)))</f>
        <v/>
      </c>
      <c r="C17" s="83"/>
      <c r="D17" s="173"/>
      <c r="E17" s="173"/>
      <c r="F17" s="152"/>
      <c r="G17" s="152"/>
      <c r="H17" s="173" t="str">
        <f t="shared" si="4"/>
        <v/>
      </c>
      <c r="I17" s="173"/>
      <c r="J17" s="182"/>
      <c r="K17" s="183"/>
      <c r="L17" s="141" t="str">
        <f>IF(K17="","",(VLOOKUP(K17,#REF!,2,FALSE)))</f>
        <v/>
      </c>
      <c r="M17" s="186"/>
      <c r="N17" s="186"/>
      <c r="O17" s="186"/>
      <c r="P17" s="186"/>
      <c r="Q17" s="186"/>
      <c r="R17" s="186"/>
      <c r="S17" s="186"/>
      <c r="T17" s="186"/>
      <c r="U17" s="173"/>
      <c r="V17" s="186"/>
      <c r="W17" s="187"/>
      <c r="X17" s="187"/>
      <c r="Y17" s="187"/>
      <c r="Z17" s="149"/>
      <c r="AA17" s="173"/>
      <c r="AB17" s="200" t="str">
        <f t="shared" si="0"/>
        <v/>
      </c>
      <c r="AC17" s="216"/>
      <c r="AD17" s="173"/>
      <c r="AE17" s="148"/>
      <c r="AF17" s="173"/>
      <c r="AG17" s="173"/>
      <c r="AH17" s="152"/>
      <c r="AI17" s="173"/>
      <c r="AJ17" s="173"/>
      <c r="AK17" s="200" t="str">
        <f t="shared" si="1"/>
        <v/>
      </c>
      <c r="AL17" s="173"/>
      <c r="AM17" s="217" t="str">
        <f t="shared" si="2"/>
        <v/>
      </c>
      <c r="AN17" s="173"/>
      <c r="AO17" s="217" t="str">
        <f t="shared" si="3"/>
        <v/>
      </c>
      <c r="AP17" s="237"/>
      <c r="AQ17" s="150"/>
      <c r="AR17" s="152"/>
      <c r="AS17" s="150"/>
      <c r="AT17" s="174" t="s">
        <v>250</v>
      </c>
      <c r="AU17" s="152"/>
      <c r="AV17" s="152"/>
      <c r="AW17" s="152"/>
      <c r="AX17" s="152"/>
      <c r="AY17" s="174" t="str">
        <f t="shared" si="5"/>
        <v/>
      </c>
      <c r="AZ17" s="152"/>
      <c r="BA17" s="152"/>
      <c r="BB17" s="152"/>
      <c r="BC17" s="152"/>
      <c r="BD17" s="174" t="s">
        <v>250</v>
      </c>
      <c r="BE17" s="152"/>
      <c r="BF17" s="152"/>
      <c r="BG17" s="152"/>
      <c r="BH17" s="152"/>
      <c r="BI17" s="152"/>
      <c r="BJ17" s="220"/>
      <c r="BK17" s="203"/>
      <c r="BL17" s="203"/>
      <c r="BM17" s="203"/>
      <c r="BN17" s="203"/>
      <c r="BO17" s="214"/>
      <c r="BP17" s="214"/>
      <c r="BQ17" s="214"/>
      <c r="BR17" s="215"/>
    </row>
    <row r="18" spans="1:70" s="117" customFormat="1" ht="27" customHeight="1" thickTop="1" thickBot="1" x14ac:dyDescent="0.25">
      <c r="A18" s="184"/>
      <c r="B18" s="304" t="str">
        <f>IF(C18="","",(VLOOKUP(C18,Lookups!$B$4:$C$2561,2,FALSE)))</f>
        <v/>
      </c>
      <c r="C18" s="83"/>
      <c r="D18" s="173"/>
      <c r="E18" s="173"/>
      <c r="F18" s="152"/>
      <c r="G18" s="152"/>
      <c r="H18" s="173" t="str">
        <f t="shared" si="4"/>
        <v/>
      </c>
      <c r="I18" s="173"/>
      <c r="J18" s="182"/>
      <c r="K18" s="183"/>
      <c r="L18" s="141" t="str">
        <f>IF(K18="","",(VLOOKUP(K18,#REF!,2,FALSE)))</f>
        <v/>
      </c>
      <c r="M18" s="186"/>
      <c r="N18" s="186"/>
      <c r="O18" s="186"/>
      <c r="P18" s="186"/>
      <c r="Q18" s="186"/>
      <c r="R18" s="186"/>
      <c r="S18" s="186"/>
      <c r="T18" s="186"/>
      <c r="U18" s="173"/>
      <c r="V18" s="186"/>
      <c r="W18" s="187"/>
      <c r="X18" s="187"/>
      <c r="Y18" s="187"/>
      <c r="Z18" s="149"/>
      <c r="AA18" s="173"/>
      <c r="AB18" s="200" t="str">
        <f t="shared" si="0"/>
        <v/>
      </c>
      <c r="AC18" s="216"/>
      <c r="AD18" s="173"/>
      <c r="AE18" s="148"/>
      <c r="AF18" s="173"/>
      <c r="AG18" s="173"/>
      <c r="AH18" s="152"/>
      <c r="AI18" s="173"/>
      <c r="AJ18" s="173"/>
      <c r="AK18" s="200" t="str">
        <f t="shared" si="1"/>
        <v/>
      </c>
      <c r="AL18" s="173"/>
      <c r="AM18" s="217" t="str">
        <f t="shared" si="2"/>
        <v/>
      </c>
      <c r="AN18" s="173"/>
      <c r="AO18" s="217" t="str">
        <f t="shared" si="3"/>
        <v/>
      </c>
      <c r="AP18" s="237"/>
      <c r="AQ18" s="150"/>
      <c r="AR18" s="152"/>
      <c r="AS18" s="150"/>
      <c r="AT18" s="174" t="s">
        <v>250</v>
      </c>
      <c r="AU18" s="152"/>
      <c r="AV18" s="152"/>
      <c r="AW18" s="152"/>
      <c r="AX18" s="152"/>
      <c r="AY18" s="174" t="str">
        <f t="shared" si="5"/>
        <v/>
      </c>
      <c r="AZ18" s="152"/>
      <c r="BA18" s="152"/>
      <c r="BB18" s="152"/>
      <c r="BC18" s="152"/>
      <c r="BD18" s="174" t="s">
        <v>250</v>
      </c>
      <c r="BE18" s="152"/>
      <c r="BF18" s="152"/>
      <c r="BG18" s="152"/>
      <c r="BH18" s="152"/>
      <c r="BI18" s="152"/>
      <c r="BJ18" s="220"/>
      <c r="BK18" s="203"/>
      <c r="BL18" s="203"/>
      <c r="BM18" s="203"/>
      <c r="BN18" s="203"/>
      <c r="BO18" s="214"/>
      <c r="BP18" s="214"/>
      <c r="BQ18" s="214"/>
      <c r="BR18" s="215"/>
    </row>
    <row r="19" spans="1:70" s="117" customFormat="1" ht="27" customHeight="1" thickTop="1" thickBot="1" x14ac:dyDescent="0.25">
      <c r="A19" s="184"/>
      <c r="B19" s="304" t="str">
        <f>IF(C19="","",(VLOOKUP(C19,Lookups!$B$4:$C$2561,2,FALSE)))</f>
        <v/>
      </c>
      <c r="C19" s="83"/>
      <c r="D19" s="173"/>
      <c r="E19" s="173"/>
      <c r="F19" s="152"/>
      <c r="G19" s="152"/>
      <c r="H19" s="173" t="str">
        <f t="shared" si="4"/>
        <v/>
      </c>
      <c r="I19" s="173"/>
      <c r="J19" s="182"/>
      <c r="K19" s="183"/>
      <c r="L19" s="141" t="str">
        <f>IF(K19="","",(VLOOKUP(K19,#REF!,2,FALSE)))</f>
        <v/>
      </c>
      <c r="M19" s="186"/>
      <c r="N19" s="186"/>
      <c r="O19" s="186"/>
      <c r="P19" s="186"/>
      <c r="Q19" s="186"/>
      <c r="R19" s="186"/>
      <c r="S19" s="186"/>
      <c r="T19" s="186"/>
      <c r="U19" s="173"/>
      <c r="V19" s="186"/>
      <c r="W19" s="187"/>
      <c r="X19" s="187"/>
      <c r="Y19" s="187"/>
      <c r="Z19" s="149"/>
      <c r="AA19" s="173"/>
      <c r="AB19" s="200" t="str">
        <f t="shared" si="0"/>
        <v/>
      </c>
      <c r="AC19" s="216"/>
      <c r="AD19" s="173"/>
      <c r="AE19" s="148"/>
      <c r="AF19" s="173"/>
      <c r="AG19" s="173"/>
      <c r="AH19" s="152"/>
      <c r="AI19" s="173"/>
      <c r="AJ19" s="173"/>
      <c r="AK19" s="200" t="str">
        <f t="shared" si="1"/>
        <v/>
      </c>
      <c r="AL19" s="173"/>
      <c r="AM19" s="217" t="str">
        <f t="shared" si="2"/>
        <v/>
      </c>
      <c r="AN19" s="173"/>
      <c r="AO19" s="217" t="str">
        <f t="shared" si="3"/>
        <v/>
      </c>
      <c r="AP19" s="237"/>
      <c r="AQ19" s="150"/>
      <c r="AR19" s="152"/>
      <c r="AS19" s="150"/>
      <c r="AT19" s="174" t="s">
        <v>250</v>
      </c>
      <c r="AU19" s="152"/>
      <c r="AV19" s="152"/>
      <c r="AW19" s="152"/>
      <c r="AX19" s="152"/>
      <c r="AY19" s="174" t="str">
        <f t="shared" si="5"/>
        <v/>
      </c>
      <c r="AZ19" s="152"/>
      <c r="BA19" s="152"/>
      <c r="BB19" s="152"/>
      <c r="BC19" s="152"/>
      <c r="BD19" s="174" t="s">
        <v>250</v>
      </c>
      <c r="BE19" s="152"/>
      <c r="BF19" s="152"/>
      <c r="BG19" s="152"/>
      <c r="BH19" s="152"/>
      <c r="BI19" s="152"/>
      <c r="BJ19" s="220"/>
      <c r="BK19" s="203"/>
      <c r="BL19" s="203"/>
      <c r="BM19" s="203"/>
      <c r="BN19" s="203"/>
      <c r="BO19" s="214"/>
      <c r="BP19" s="214"/>
      <c r="BQ19" s="214"/>
      <c r="BR19" s="215"/>
    </row>
    <row r="20" spans="1:70" s="117" customFormat="1" ht="27" customHeight="1" thickTop="1" thickBot="1" x14ac:dyDescent="0.25">
      <c r="A20" s="184"/>
      <c r="B20" s="304" t="str">
        <f>IF(C20="","",(VLOOKUP(C20,Lookups!$B$4:$C$2561,2,FALSE)))</f>
        <v/>
      </c>
      <c r="C20" s="83"/>
      <c r="D20" s="173"/>
      <c r="E20" s="173"/>
      <c r="F20" s="152"/>
      <c r="G20" s="152"/>
      <c r="H20" s="173" t="str">
        <f t="shared" si="4"/>
        <v/>
      </c>
      <c r="I20" s="173"/>
      <c r="J20" s="182"/>
      <c r="K20" s="183"/>
      <c r="L20" s="141" t="str">
        <f>IF(K20="","",(VLOOKUP(K20,#REF!,2,FALSE)))</f>
        <v/>
      </c>
      <c r="M20" s="186"/>
      <c r="N20" s="186"/>
      <c r="O20" s="186"/>
      <c r="P20" s="186"/>
      <c r="Q20" s="186"/>
      <c r="R20" s="186"/>
      <c r="S20" s="186"/>
      <c r="T20" s="186"/>
      <c r="U20" s="173"/>
      <c r="V20" s="186"/>
      <c r="W20" s="187"/>
      <c r="X20" s="187"/>
      <c r="Y20" s="187"/>
      <c r="Z20" s="149"/>
      <c r="AA20" s="173"/>
      <c r="AB20" s="200" t="str">
        <f t="shared" si="0"/>
        <v/>
      </c>
      <c r="AC20" s="216"/>
      <c r="AD20" s="173"/>
      <c r="AE20" s="148"/>
      <c r="AF20" s="173"/>
      <c r="AG20" s="173"/>
      <c r="AH20" s="152"/>
      <c r="AI20" s="173"/>
      <c r="AJ20" s="173"/>
      <c r="AK20" s="200" t="str">
        <f t="shared" si="1"/>
        <v/>
      </c>
      <c r="AL20" s="173"/>
      <c r="AM20" s="217" t="str">
        <f t="shared" si="2"/>
        <v/>
      </c>
      <c r="AN20" s="173"/>
      <c r="AO20" s="217" t="str">
        <f t="shared" si="3"/>
        <v/>
      </c>
      <c r="AP20" s="237"/>
      <c r="AQ20" s="150"/>
      <c r="AR20" s="152"/>
      <c r="AS20" s="150"/>
      <c r="AT20" s="174" t="s">
        <v>250</v>
      </c>
      <c r="AU20" s="152"/>
      <c r="AV20" s="152"/>
      <c r="AW20" s="152"/>
      <c r="AX20" s="152"/>
      <c r="AY20" s="174" t="str">
        <f t="shared" si="5"/>
        <v/>
      </c>
      <c r="AZ20" s="152"/>
      <c r="BA20" s="152"/>
      <c r="BB20" s="152"/>
      <c r="BC20" s="152"/>
      <c r="BD20" s="174" t="s">
        <v>250</v>
      </c>
      <c r="BE20" s="152"/>
      <c r="BF20" s="152"/>
      <c r="BG20" s="152"/>
      <c r="BH20" s="152"/>
      <c r="BI20" s="152"/>
      <c r="BJ20" s="220"/>
      <c r="BK20" s="203"/>
      <c r="BL20" s="203"/>
      <c r="BM20" s="203"/>
      <c r="BN20" s="203"/>
      <c r="BO20" s="214"/>
      <c r="BP20" s="214"/>
      <c r="BQ20" s="214"/>
      <c r="BR20" s="215"/>
    </row>
    <row r="21" spans="1:70" s="117" customFormat="1" ht="27" customHeight="1" thickTop="1" thickBot="1" x14ac:dyDescent="0.25">
      <c r="A21" s="184"/>
      <c r="B21" s="304" t="str">
        <f>IF(C21="","",(VLOOKUP(C21,Lookups!$B$4:$C$2561,2,FALSE)))</f>
        <v/>
      </c>
      <c r="C21" s="83"/>
      <c r="D21" s="173"/>
      <c r="E21" s="173"/>
      <c r="F21" s="152"/>
      <c r="G21" s="152"/>
      <c r="H21" s="173" t="str">
        <f t="shared" si="4"/>
        <v/>
      </c>
      <c r="I21" s="173"/>
      <c r="J21" s="182"/>
      <c r="K21" s="183"/>
      <c r="L21" s="141" t="str">
        <f>IF(K21="","",(VLOOKUP(K21,#REF!,2,FALSE)))</f>
        <v/>
      </c>
      <c r="M21" s="186"/>
      <c r="N21" s="186"/>
      <c r="O21" s="186"/>
      <c r="P21" s="186"/>
      <c r="Q21" s="186"/>
      <c r="R21" s="186"/>
      <c r="S21" s="186"/>
      <c r="T21" s="186"/>
      <c r="U21" s="173"/>
      <c r="V21" s="186"/>
      <c r="W21" s="187"/>
      <c r="X21" s="187"/>
      <c r="Y21" s="187"/>
      <c r="Z21" s="149"/>
      <c r="AA21" s="173"/>
      <c r="AB21" s="200" t="str">
        <f t="shared" si="0"/>
        <v/>
      </c>
      <c r="AC21" s="216"/>
      <c r="AD21" s="173"/>
      <c r="AE21" s="148"/>
      <c r="AF21" s="173"/>
      <c r="AG21" s="173"/>
      <c r="AH21" s="152"/>
      <c r="AI21" s="173"/>
      <c r="AJ21" s="173"/>
      <c r="AK21" s="200" t="str">
        <f t="shared" si="1"/>
        <v/>
      </c>
      <c r="AL21" s="173"/>
      <c r="AM21" s="217" t="str">
        <f t="shared" si="2"/>
        <v/>
      </c>
      <c r="AN21" s="173"/>
      <c r="AO21" s="217" t="str">
        <f t="shared" si="3"/>
        <v/>
      </c>
      <c r="AP21" s="237"/>
      <c r="AQ21" s="150"/>
      <c r="AR21" s="152"/>
      <c r="AS21" s="150"/>
      <c r="AT21" s="174" t="s">
        <v>250</v>
      </c>
      <c r="AU21" s="152"/>
      <c r="AV21" s="152"/>
      <c r="AW21" s="152"/>
      <c r="AX21" s="152"/>
      <c r="AY21" s="174" t="str">
        <f t="shared" si="5"/>
        <v/>
      </c>
      <c r="AZ21" s="152"/>
      <c r="BA21" s="152"/>
      <c r="BB21" s="152"/>
      <c r="BC21" s="152"/>
      <c r="BD21" s="174" t="s">
        <v>250</v>
      </c>
      <c r="BE21" s="152"/>
      <c r="BF21" s="152"/>
      <c r="BG21" s="152"/>
      <c r="BH21" s="152"/>
      <c r="BI21" s="152"/>
      <c r="BJ21" s="220"/>
      <c r="BK21" s="203"/>
      <c r="BL21" s="203"/>
      <c r="BM21" s="203"/>
      <c r="BN21" s="203"/>
      <c r="BO21" s="214"/>
      <c r="BP21" s="214"/>
      <c r="BQ21" s="214"/>
      <c r="BR21" s="215"/>
    </row>
    <row r="22" spans="1:70" s="117" customFormat="1" ht="27" customHeight="1" thickTop="1" thickBot="1" x14ac:dyDescent="0.25">
      <c r="A22" s="184"/>
      <c r="B22" s="304" t="str">
        <f>IF(C22="","",(VLOOKUP(C22,Lookups!$B$4:$C$2561,2,FALSE)))</f>
        <v/>
      </c>
      <c r="C22" s="83"/>
      <c r="D22" s="173"/>
      <c r="E22" s="173"/>
      <c r="F22" s="152"/>
      <c r="G22" s="152"/>
      <c r="H22" s="173" t="str">
        <f t="shared" si="4"/>
        <v/>
      </c>
      <c r="I22" s="173"/>
      <c r="J22" s="182"/>
      <c r="K22" s="183"/>
      <c r="L22" s="141" t="str">
        <f>IF(K22="","",(VLOOKUP(K22,#REF!,2,FALSE)))</f>
        <v/>
      </c>
      <c r="M22" s="186"/>
      <c r="N22" s="186"/>
      <c r="O22" s="186"/>
      <c r="P22" s="186"/>
      <c r="Q22" s="186"/>
      <c r="R22" s="186"/>
      <c r="S22" s="186"/>
      <c r="T22" s="186"/>
      <c r="U22" s="173"/>
      <c r="V22" s="186"/>
      <c r="W22" s="187"/>
      <c r="X22" s="187"/>
      <c r="Y22" s="187"/>
      <c r="Z22" s="149"/>
      <c r="AA22" s="173"/>
      <c r="AB22" s="200" t="str">
        <f t="shared" si="0"/>
        <v/>
      </c>
      <c r="AC22" s="216"/>
      <c r="AD22" s="173"/>
      <c r="AE22" s="148"/>
      <c r="AF22" s="173"/>
      <c r="AG22" s="173"/>
      <c r="AH22" s="152"/>
      <c r="AI22" s="173"/>
      <c r="AJ22" s="173"/>
      <c r="AK22" s="200" t="str">
        <f t="shared" si="1"/>
        <v/>
      </c>
      <c r="AL22" s="173"/>
      <c r="AM22" s="217" t="str">
        <f t="shared" si="2"/>
        <v/>
      </c>
      <c r="AN22" s="173"/>
      <c r="AO22" s="217" t="str">
        <f t="shared" si="3"/>
        <v/>
      </c>
      <c r="AP22" s="237"/>
      <c r="AQ22" s="150"/>
      <c r="AR22" s="152"/>
      <c r="AS22" s="150"/>
      <c r="AT22" s="174" t="s">
        <v>250</v>
      </c>
      <c r="AU22" s="152"/>
      <c r="AV22" s="152"/>
      <c r="AW22" s="152"/>
      <c r="AX22" s="152"/>
      <c r="AY22" s="174" t="str">
        <f t="shared" si="5"/>
        <v/>
      </c>
      <c r="AZ22" s="152"/>
      <c r="BA22" s="152"/>
      <c r="BB22" s="152"/>
      <c r="BC22" s="152"/>
      <c r="BD22" s="174" t="s">
        <v>250</v>
      </c>
      <c r="BE22" s="152"/>
      <c r="BF22" s="152"/>
      <c r="BG22" s="152"/>
      <c r="BH22" s="152"/>
      <c r="BI22" s="152"/>
      <c r="BJ22" s="220"/>
      <c r="BK22" s="203"/>
      <c r="BL22" s="203"/>
      <c r="BM22" s="203"/>
      <c r="BN22" s="203"/>
      <c r="BO22" s="214"/>
      <c r="BP22" s="214"/>
      <c r="BQ22" s="214"/>
      <c r="BR22" s="215"/>
    </row>
    <row r="23" spans="1:70" s="117" customFormat="1" ht="27" customHeight="1" thickTop="1" thickBot="1" x14ac:dyDescent="0.25">
      <c r="A23" s="184"/>
      <c r="B23" s="304" t="str">
        <f>IF(C23="","",(VLOOKUP(C23,Lookups!$B$4:$C$2561,2,FALSE)))</f>
        <v/>
      </c>
      <c r="C23" s="83"/>
      <c r="D23" s="173"/>
      <c r="E23" s="173"/>
      <c r="F23" s="152"/>
      <c r="G23" s="152"/>
      <c r="H23" s="173" t="str">
        <f t="shared" si="4"/>
        <v/>
      </c>
      <c r="I23" s="173"/>
      <c r="J23" s="182"/>
      <c r="K23" s="183"/>
      <c r="L23" s="141" t="str">
        <f>IF(K23="","",(VLOOKUP(K23,#REF!,2,FALSE)))</f>
        <v/>
      </c>
      <c r="M23" s="186"/>
      <c r="N23" s="186"/>
      <c r="O23" s="186"/>
      <c r="P23" s="186"/>
      <c r="Q23" s="186"/>
      <c r="R23" s="186"/>
      <c r="S23" s="186"/>
      <c r="T23" s="186"/>
      <c r="U23" s="173"/>
      <c r="V23" s="186"/>
      <c r="W23" s="187"/>
      <c r="X23" s="187"/>
      <c r="Y23" s="187"/>
      <c r="Z23" s="149"/>
      <c r="AA23" s="173"/>
      <c r="AB23" s="200" t="str">
        <f t="shared" si="0"/>
        <v/>
      </c>
      <c r="AC23" s="216"/>
      <c r="AD23" s="173"/>
      <c r="AE23" s="148"/>
      <c r="AF23" s="173"/>
      <c r="AG23" s="173"/>
      <c r="AH23" s="152"/>
      <c r="AI23" s="173"/>
      <c r="AJ23" s="173"/>
      <c r="AK23" s="200" t="str">
        <f t="shared" si="1"/>
        <v/>
      </c>
      <c r="AL23" s="173"/>
      <c r="AM23" s="217" t="str">
        <f t="shared" si="2"/>
        <v/>
      </c>
      <c r="AN23" s="173"/>
      <c r="AO23" s="217" t="str">
        <f t="shared" si="3"/>
        <v/>
      </c>
      <c r="AP23" s="237"/>
      <c r="AQ23" s="150"/>
      <c r="AR23" s="152"/>
      <c r="AS23" s="150"/>
      <c r="AT23" s="174" t="s">
        <v>250</v>
      </c>
      <c r="AU23" s="152"/>
      <c r="AV23" s="152"/>
      <c r="AW23" s="152"/>
      <c r="AX23" s="152"/>
      <c r="AY23" s="174" t="str">
        <f t="shared" si="5"/>
        <v/>
      </c>
      <c r="AZ23" s="152"/>
      <c r="BA23" s="152"/>
      <c r="BB23" s="152"/>
      <c r="BC23" s="152"/>
      <c r="BD23" s="174" t="s">
        <v>250</v>
      </c>
      <c r="BE23" s="152"/>
      <c r="BF23" s="152"/>
      <c r="BG23" s="152"/>
      <c r="BH23" s="152"/>
      <c r="BI23" s="152"/>
      <c r="BJ23" s="220"/>
      <c r="BK23" s="203"/>
      <c r="BL23" s="203"/>
      <c r="BM23" s="203"/>
      <c r="BN23" s="203"/>
      <c r="BO23" s="214"/>
      <c r="BP23" s="214"/>
      <c r="BQ23" s="214"/>
      <c r="BR23" s="215"/>
    </row>
    <row r="24" spans="1:70" s="117" customFormat="1" ht="27" customHeight="1" thickTop="1" thickBot="1" x14ac:dyDescent="0.25">
      <c r="A24" s="184"/>
      <c r="B24" s="304" t="str">
        <f>IF(C24="","",(VLOOKUP(C24,Lookups!$B$4:$C$2561,2,FALSE)))</f>
        <v/>
      </c>
      <c r="C24" s="83"/>
      <c r="D24" s="173"/>
      <c r="E24" s="173"/>
      <c r="F24" s="152"/>
      <c r="G24" s="152"/>
      <c r="H24" s="173" t="str">
        <f t="shared" si="4"/>
        <v/>
      </c>
      <c r="I24" s="173"/>
      <c r="J24" s="182"/>
      <c r="K24" s="183"/>
      <c r="L24" s="141" t="str">
        <f>IF(K24="","",(VLOOKUP(K24,#REF!,2,FALSE)))</f>
        <v/>
      </c>
      <c r="M24" s="186"/>
      <c r="N24" s="186"/>
      <c r="O24" s="186"/>
      <c r="P24" s="186"/>
      <c r="Q24" s="186"/>
      <c r="R24" s="186"/>
      <c r="S24" s="186"/>
      <c r="T24" s="186"/>
      <c r="U24" s="173"/>
      <c r="V24" s="186"/>
      <c r="W24" s="187"/>
      <c r="X24" s="187"/>
      <c r="Y24" s="187"/>
      <c r="Z24" s="149"/>
      <c r="AA24" s="173"/>
      <c r="AB24" s="200" t="str">
        <f t="shared" si="0"/>
        <v/>
      </c>
      <c r="AC24" s="216"/>
      <c r="AD24" s="173"/>
      <c r="AE24" s="148"/>
      <c r="AF24" s="173"/>
      <c r="AG24" s="173"/>
      <c r="AH24" s="152"/>
      <c r="AI24" s="173"/>
      <c r="AJ24" s="173"/>
      <c r="AK24" s="200" t="str">
        <f t="shared" si="1"/>
        <v/>
      </c>
      <c r="AL24" s="173"/>
      <c r="AM24" s="217" t="str">
        <f t="shared" si="2"/>
        <v/>
      </c>
      <c r="AN24" s="173"/>
      <c r="AO24" s="217" t="str">
        <f t="shared" si="3"/>
        <v/>
      </c>
      <c r="AP24" s="237"/>
      <c r="AQ24" s="150"/>
      <c r="AR24" s="152"/>
      <c r="AS24" s="150"/>
      <c r="AT24" s="174" t="s">
        <v>250</v>
      </c>
      <c r="AU24" s="152"/>
      <c r="AV24" s="152"/>
      <c r="AW24" s="152"/>
      <c r="AX24" s="152"/>
      <c r="AY24" s="174" t="str">
        <f t="shared" si="5"/>
        <v/>
      </c>
      <c r="AZ24" s="152"/>
      <c r="BA24" s="152"/>
      <c r="BB24" s="152"/>
      <c r="BC24" s="152"/>
      <c r="BD24" s="174" t="s">
        <v>250</v>
      </c>
      <c r="BE24" s="152"/>
      <c r="BF24" s="152"/>
      <c r="BG24" s="152"/>
      <c r="BH24" s="152"/>
      <c r="BI24" s="152"/>
      <c r="BJ24" s="220"/>
      <c r="BK24" s="203"/>
      <c r="BL24" s="203"/>
      <c r="BM24" s="203"/>
      <c r="BN24" s="203"/>
      <c r="BO24" s="214"/>
      <c r="BP24" s="214"/>
      <c r="BQ24" s="214"/>
      <c r="BR24" s="215"/>
    </row>
    <row r="25" spans="1:70" s="117" customFormat="1" ht="27" customHeight="1" thickTop="1" thickBot="1" x14ac:dyDescent="0.25">
      <c r="A25" s="184"/>
      <c r="B25" s="304" t="str">
        <f>IF(C25="","",(VLOOKUP(C25,Lookups!$B$4:$C$2561,2,FALSE)))</f>
        <v/>
      </c>
      <c r="C25" s="83"/>
      <c r="D25" s="173"/>
      <c r="E25" s="173"/>
      <c r="F25" s="152"/>
      <c r="G25" s="152"/>
      <c r="H25" s="173" t="str">
        <f t="shared" si="4"/>
        <v/>
      </c>
      <c r="I25" s="173"/>
      <c r="J25" s="182"/>
      <c r="K25" s="183"/>
      <c r="L25" s="141" t="str">
        <f>IF(K25="","",(VLOOKUP(K25,#REF!,2,FALSE)))</f>
        <v/>
      </c>
      <c r="M25" s="186"/>
      <c r="N25" s="186"/>
      <c r="O25" s="186"/>
      <c r="P25" s="186"/>
      <c r="Q25" s="186"/>
      <c r="R25" s="186"/>
      <c r="S25" s="186"/>
      <c r="T25" s="186"/>
      <c r="U25" s="173"/>
      <c r="V25" s="186"/>
      <c r="W25" s="187"/>
      <c r="X25" s="187"/>
      <c r="Y25" s="187"/>
      <c r="Z25" s="149"/>
      <c r="AA25" s="173"/>
      <c r="AB25" s="200" t="str">
        <f t="shared" si="0"/>
        <v/>
      </c>
      <c r="AC25" s="216"/>
      <c r="AD25" s="173"/>
      <c r="AE25" s="148"/>
      <c r="AF25" s="173"/>
      <c r="AG25" s="173"/>
      <c r="AH25" s="152"/>
      <c r="AI25" s="173"/>
      <c r="AJ25" s="173"/>
      <c r="AK25" s="200" t="str">
        <f t="shared" si="1"/>
        <v/>
      </c>
      <c r="AL25" s="173"/>
      <c r="AM25" s="217" t="str">
        <f t="shared" si="2"/>
        <v/>
      </c>
      <c r="AN25" s="173"/>
      <c r="AO25" s="217" t="str">
        <f t="shared" si="3"/>
        <v/>
      </c>
      <c r="AP25" s="237"/>
      <c r="AQ25" s="150"/>
      <c r="AR25" s="152"/>
      <c r="AS25" s="150"/>
      <c r="AT25" s="174" t="s">
        <v>250</v>
      </c>
      <c r="AU25" s="152"/>
      <c r="AV25" s="152"/>
      <c r="AW25" s="152"/>
      <c r="AX25" s="152"/>
      <c r="AY25" s="174" t="str">
        <f t="shared" si="5"/>
        <v/>
      </c>
      <c r="AZ25" s="152"/>
      <c r="BA25" s="152"/>
      <c r="BB25" s="152"/>
      <c r="BC25" s="152"/>
      <c r="BD25" s="174" t="s">
        <v>250</v>
      </c>
      <c r="BE25" s="152"/>
      <c r="BF25" s="152"/>
      <c r="BG25" s="152"/>
      <c r="BH25" s="152"/>
      <c r="BI25" s="152"/>
      <c r="BJ25" s="220"/>
      <c r="BK25" s="203"/>
      <c r="BL25" s="203"/>
      <c r="BM25" s="203"/>
      <c r="BN25" s="203"/>
      <c r="BO25" s="214"/>
      <c r="BP25" s="214"/>
      <c r="BQ25" s="214"/>
      <c r="BR25" s="215"/>
    </row>
    <row r="26" spans="1:70" s="117" customFormat="1" ht="27" customHeight="1" thickTop="1" thickBot="1" x14ac:dyDescent="0.25">
      <c r="A26" s="184"/>
      <c r="B26" s="304" t="str">
        <f>IF(C26="","",(VLOOKUP(C26,Lookups!$B$4:$C$2561,2,FALSE)))</f>
        <v/>
      </c>
      <c r="C26" s="83"/>
      <c r="D26" s="173"/>
      <c r="E26" s="173"/>
      <c r="F26" s="152"/>
      <c r="G26" s="152"/>
      <c r="H26" s="173" t="str">
        <f t="shared" si="4"/>
        <v/>
      </c>
      <c r="I26" s="173"/>
      <c r="J26" s="182"/>
      <c r="K26" s="183"/>
      <c r="L26" s="141" t="str">
        <f>IF(K26="","",(VLOOKUP(K26,#REF!,2,FALSE)))</f>
        <v/>
      </c>
      <c r="M26" s="186"/>
      <c r="N26" s="186"/>
      <c r="O26" s="186"/>
      <c r="P26" s="186"/>
      <c r="Q26" s="186"/>
      <c r="R26" s="186"/>
      <c r="S26" s="186"/>
      <c r="T26" s="186"/>
      <c r="U26" s="173"/>
      <c r="V26" s="186"/>
      <c r="W26" s="187"/>
      <c r="X26" s="187"/>
      <c r="Y26" s="187"/>
      <c r="Z26" s="149"/>
      <c r="AA26" s="173"/>
      <c r="AB26" s="200" t="str">
        <f t="shared" si="0"/>
        <v/>
      </c>
      <c r="AC26" s="216"/>
      <c r="AD26" s="173"/>
      <c r="AE26" s="148"/>
      <c r="AF26" s="173"/>
      <c r="AG26" s="173"/>
      <c r="AH26" s="152"/>
      <c r="AI26" s="173"/>
      <c r="AJ26" s="173"/>
      <c r="AK26" s="200" t="str">
        <f t="shared" si="1"/>
        <v/>
      </c>
      <c r="AL26" s="173"/>
      <c r="AM26" s="217" t="str">
        <f t="shared" si="2"/>
        <v/>
      </c>
      <c r="AN26" s="173"/>
      <c r="AO26" s="217" t="str">
        <f t="shared" si="3"/>
        <v/>
      </c>
      <c r="AP26" s="237"/>
      <c r="AQ26" s="150"/>
      <c r="AR26" s="152"/>
      <c r="AS26" s="150"/>
      <c r="AT26" s="174" t="s">
        <v>250</v>
      </c>
      <c r="AU26" s="152"/>
      <c r="AV26" s="152"/>
      <c r="AW26" s="152"/>
      <c r="AX26" s="152"/>
      <c r="AY26" s="174" t="str">
        <f t="shared" si="5"/>
        <v/>
      </c>
      <c r="AZ26" s="152"/>
      <c r="BA26" s="152"/>
      <c r="BB26" s="152"/>
      <c r="BC26" s="152"/>
      <c r="BD26" s="174" t="s">
        <v>250</v>
      </c>
      <c r="BE26" s="152"/>
      <c r="BF26" s="152"/>
      <c r="BG26" s="152"/>
      <c r="BH26" s="152"/>
      <c r="BI26" s="152"/>
      <c r="BJ26" s="220"/>
      <c r="BK26" s="203"/>
      <c r="BL26" s="203"/>
      <c r="BM26" s="203"/>
      <c r="BN26" s="203"/>
      <c r="BO26" s="214"/>
      <c r="BP26" s="214"/>
      <c r="BQ26" s="214"/>
      <c r="BR26" s="215"/>
    </row>
    <row r="27" spans="1:70" s="117" customFormat="1" ht="27" customHeight="1" thickTop="1" thickBot="1" x14ac:dyDescent="0.25">
      <c r="A27" s="184"/>
      <c r="B27" s="304" t="str">
        <f>IF(C27="","",(VLOOKUP(C27,Lookups!$B$4:$C$2561,2,FALSE)))</f>
        <v/>
      </c>
      <c r="C27" s="83"/>
      <c r="D27" s="173"/>
      <c r="E27" s="173"/>
      <c r="F27" s="152"/>
      <c r="G27" s="152"/>
      <c r="H27" s="173" t="str">
        <f t="shared" si="4"/>
        <v/>
      </c>
      <c r="I27" s="173"/>
      <c r="J27" s="182"/>
      <c r="K27" s="183"/>
      <c r="L27" s="141" t="str">
        <f>IF(K27="","",(VLOOKUP(K27,#REF!,2,FALSE)))</f>
        <v/>
      </c>
      <c r="M27" s="186"/>
      <c r="N27" s="186"/>
      <c r="O27" s="186"/>
      <c r="P27" s="186"/>
      <c r="Q27" s="186"/>
      <c r="R27" s="186"/>
      <c r="S27" s="186"/>
      <c r="T27" s="186"/>
      <c r="U27" s="173"/>
      <c r="V27" s="186"/>
      <c r="W27" s="187"/>
      <c r="X27" s="187"/>
      <c r="Y27" s="187"/>
      <c r="Z27" s="149"/>
      <c r="AA27" s="173"/>
      <c r="AB27" s="200" t="str">
        <f t="shared" si="0"/>
        <v/>
      </c>
      <c r="AC27" s="216"/>
      <c r="AD27" s="173"/>
      <c r="AE27" s="148"/>
      <c r="AF27" s="173"/>
      <c r="AG27" s="173"/>
      <c r="AH27" s="152"/>
      <c r="AI27" s="173"/>
      <c r="AJ27" s="173"/>
      <c r="AK27" s="200" t="str">
        <f t="shared" si="1"/>
        <v/>
      </c>
      <c r="AL27" s="173"/>
      <c r="AM27" s="217" t="str">
        <f t="shared" si="2"/>
        <v/>
      </c>
      <c r="AN27" s="173"/>
      <c r="AO27" s="217" t="str">
        <f t="shared" si="3"/>
        <v/>
      </c>
      <c r="AP27" s="237"/>
      <c r="AQ27" s="150"/>
      <c r="AR27" s="152"/>
      <c r="AS27" s="150"/>
      <c r="AT27" s="174" t="s">
        <v>250</v>
      </c>
      <c r="AU27" s="152"/>
      <c r="AV27" s="152"/>
      <c r="AW27" s="152"/>
      <c r="AX27" s="152"/>
      <c r="AY27" s="174" t="str">
        <f t="shared" si="5"/>
        <v/>
      </c>
      <c r="AZ27" s="152"/>
      <c r="BA27" s="152"/>
      <c r="BB27" s="152"/>
      <c r="BC27" s="152"/>
      <c r="BD27" s="174" t="s">
        <v>250</v>
      </c>
      <c r="BE27" s="152"/>
      <c r="BF27" s="152"/>
      <c r="BG27" s="152"/>
      <c r="BH27" s="152"/>
      <c r="BI27" s="152"/>
      <c r="BJ27" s="220"/>
      <c r="BK27" s="203"/>
      <c r="BL27" s="203"/>
      <c r="BM27" s="203"/>
      <c r="BN27" s="203"/>
      <c r="BO27" s="214"/>
      <c r="BP27" s="214"/>
      <c r="BQ27" s="214"/>
      <c r="BR27" s="215"/>
    </row>
    <row r="28" spans="1:70" s="117" customFormat="1" ht="27" customHeight="1" thickTop="1" thickBot="1" x14ac:dyDescent="0.25">
      <c r="A28" s="184"/>
      <c r="B28" s="304" t="str">
        <f>IF(C28="","",(VLOOKUP(C28,Lookups!$B$4:$C$2561,2,FALSE)))</f>
        <v/>
      </c>
      <c r="C28" s="83"/>
      <c r="D28" s="173"/>
      <c r="E28" s="173"/>
      <c r="F28" s="152"/>
      <c r="G28" s="152"/>
      <c r="H28" s="173" t="str">
        <f t="shared" si="4"/>
        <v/>
      </c>
      <c r="I28" s="173"/>
      <c r="J28" s="182"/>
      <c r="K28" s="183"/>
      <c r="L28" s="141" t="str">
        <f>IF(K28="","",(VLOOKUP(K28,#REF!,2,FALSE)))</f>
        <v/>
      </c>
      <c r="M28" s="186"/>
      <c r="N28" s="186"/>
      <c r="O28" s="186"/>
      <c r="P28" s="186"/>
      <c r="Q28" s="186"/>
      <c r="R28" s="186"/>
      <c r="S28" s="186"/>
      <c r="T28" s="186"/>
      <c r="U28" s="173"/>
      <c r="V28" s="186"/>
      <c r="W28" s="187"/>
      <c r="X28" s="187"/>
      <c r="Y28" s="187"/>
      <c r="Z28" s="149"/>
      <c r="AA28" s="173"/>
      <c r="AB28" s="200" t="str">
        <f t="shared" si="0"/>
        <v/>
      </c>
      <c r="AC28" s="216"/>
      <c r="AD28" s="173"/>
      <c r="AE28" s="148"/>
      <c r="AF28" s="173"/>
      <c r="AG28" s="173"/>
      <c r="AH28" s="152"/>
      <c r="AI28" s="173"/>
      <c r="AJ28" s="173"/>
      <c r="AK28" s="200" t="str">
        <f t="shared" si="1"/>
        <v/>
      </c>
      <c r="AL28" s="173"/>
      <c r="AM28" s="217" t="str">
        <f t="shared" si="2"/>
        <v/>
      </c>
      <c r="AN28" s="173"/>
      <c r="AO28" s="217" t="str">
        <f t="shared" si="3"/>
        <v/>
      </c>
      <c r="AP28" s="237"/>
      <c r="AQ28" s="150"/>
      <c r="AR28" s="152"/>
      <c r="AS28" s="150"/>
      <c r="AT28" s="174" t="s">
        <v>250</v>
      </c>
      <c r="AU28" s="152"/>
      <c r="AV28" s="152"/>
      <c r="AW28" s="152"/>
      <c r="AX28" s="152"/>
      <c r="AY28" s="174" t="str">
        <f t="shared" si="5"/>
        <v/>
      </c>
      <c r="AZ28" s="152"/>
      <c r="BA28" s="152"/>
      <c r="BB28" s="152"/>
      <c r="BC28" s="152"/>
      <c r="BD28" s="174" t="s">
        <v>250</v>
      </c>
      <c r="BE28" s="152"/>
      <c r="BF28" s="152"/>
      <c r="BG28" s="152"/>
      <c r="BH28" s="152"/>
      <c r="BI28" s="152"/>
      <c r="BJ28" s="220"/>
      <c r="BK28" s="203"/>
      <c r="BL28" s="203"/>
      <c r="BM28" s="203"/>
      <c r="BN28" s="203"/>
      <c r="BO28" s="214"/>
      <c r="BP28" s="214"/>
      <c r="BQ28" s="214"/>
      <c r="BR28" s="215"/>
    </row>
    <row r="29" spans="1:70" s="117" customFormat="1" ht="27" customHeight="1" thickTop="1" thickBot="1" x14ac:dyDescent="0.25">
      <c r="A29" s="184"/>
      <c r="B29" s="304" t="str">
        <f>IF(C29="","",(VLOOKUP(C29,Lookups!$B$4:$C$2561,2,FALSE)))</f>
        <v/>
      </c>
      <c r="C29" s="83"/>
      <c r="D29" s="173"/>
      <c r="E29" s="173"/>
      <c r="F29" s="152"/>
      <c r="G29" s="152"/>
      <c r="H29" s="173" t="str">
        <f t="shared" si="4"/>
        <v/>
      </c>
      <c r="I29" s="173"/>
      <c r="J29" s="182"/>
      <c r="K29" s="183"/>
      <c r="L29" s="141" t="str">
        <f>IF(K29="","",(VLOOKUP(K29,#REF!,2,FALSE)))</f>
        <v/>
      </c>
      <c r="M29" s="186"/>
      <c r="N29" s="186"/>
      <c r="O29" s="186"/>
      <c r="P29" s="186"/>
      <c r="Q29" s="186"/>
      <c r="R29" s="186"/>
      <c r="S29" s="186"/>
      <c r="T29" s="186"/>
      <c r="U29" s="173"/>
      <c r="V29" s="186"/>
      <c r="W29" s="187"/>
      <c r="X29" s="187"/>
      <c r="Y29" s="187"/>
      <c r="Z29" s="149"/>
      <c r="AA29" s="173"/>
      <c r="AB29" s="200" t="str">
        <f t="shared" si="0"/>
        <v/>
      </c>
      <c r="AC29" s="216"/>
      <c r="AD29" s="173"/>
      <c r="AE29" s="148"/>
      <c r="AF29" s="173"/>
      <c r="AG29" s="173"/>
      <c r="AH29" s="152"/>
      <c r="AI29" s="173"/>
      <c r="AJ29" s="173"/>
      <c r="AK29" s="200" t="str">
        <f t="shared" si="1"/>
        <v/>
      </c>
      <c r="AL29" s="173"/>
      <c r="AM29" s="217" t="str">
        <f t="shared" si="2"/>
        <v/>
      </c>
      <c r="AN29" s="173"/>
      <c r="AO29" s="217" t="str">
        <f t="shared" si="3"/>
        <v/>
      </c>
      <c r="AP29" s="237"/>
      <c r="AQ29" s="150"/>
      <c r="AR29" s="152"/>
      <c r="AS29" s="150"/>
      <c r="AT29" s="174" t="s">
        <v>250</v>
      </c>
      <c r="AU29" s="152"/>
      <c r="AV29" s="152"/>
      <c r="AW29" s="152"/>
      <c r="AX29" s="152"/>
      <c r="AY29" s="174" t="str">
        <f t="shared" si="5"/>
        <v/>
      </c>
      <c r="AZ29" s="152"/>
      <c r="BA29" s="152"/>
      <c r="BB29" s="152"/>
      <c r="BC29" s="152"/>
      <c r="BD29" s="174" t="s">
        <v>250</v>
      </c>
      <c r="BE29" s="152"/>
      <c r="BF29" s="152"/>
      <c r="BG29" s="152"/>
      <c r="BH29" s="152"/>
      <c r="BI29" s="152"/>
      <c r="BJ29" s="220"/>
      <c r="BK29" s="203"/>
      <c r="BL29" s="203"/>
      <c r="BM29" s="203"/>
      <c r="BN29" s="203"/>
      <c r="BO29" s="214"/>
      <c r="BP29" s="214"/>
      <c r="BQ29" s="214"/>
      <c r="BR29" s="215"/>
    </row>
    <row r="30" spans="1:70" s="117" customFormat="1" ht="27" customHeight="1" thickTop="1" thickBot="1" x14ac:dyDescent="0.25">
      <c r="A30" s="184"/>
      <c r="B30" s="304" t="str">
        <f>IF(C30="","",(VLOOKUP(C30,Lookups!$B$4:$C$2561,2,FALSE)))</f>
        <v/>
      </c>
      <c r="C30" s="83"/>
      <c r="D30" s="173"/>
      <c r="E30" s="173"/>
      <c r="F30" s="152"/>
      <c r="G30" s="152"/>
      <c r="H30" s="173" t="str">
        <f t="shared" si="4"/>
        <v/>
      </c>
      <c r="I30" s="173"/>
      <c r="J30" s="182"/>
      <c r="K30" s="183"/>
      <c r="L30" s="141" t="str">
        <f>IF(K30="","",(VLOOKUP(K30,#REF!,2,FALSE)))</f>
        <v/>
      </c>
      <c r="M30" s="186"/>
      <c r="N30" s="186"/>
      <c r="O30" s="186"/>
      <c r="P30" s="186"/>
      <c r="Q30" s="186"/>
      <c r="R30" s="186"/>
      <c r="S30" s="186"/>
      <c r="T30" s="186"/>
      <c r="U30" s="173"/>
      <c r="V30" s="186"/>
      <c r="W30" s="187"/>
      <c r="X30" s="187"/>
      <c r="Y30" s="187"/>
      <c r="Z30" s="149"/>
      <c r="AA30" s="173"/>
      <c r="AB30" s="200" t="str">
        <f t="shared" si="0"/>
        <v/>
      </c>
      <c r="AC30" s="216"/>
      <c r="AD30" s="173"/>
      <c r="AE30" s="148"/>
      <c r="AF30" s="173"/>
      <c r="AG30" s="173"/>
      <c r="AH30" s="152"/>
      <c r="AI30" s="173"/>
      <c r="AJ30" s="173"/>
      <c r="AK30" s="200" t="str">
        <f t="shared" si="1"/>
        <v/>
      </c>
      <c r="AL30" s="173"/>
      <c r="AM30" s="217" t="str">
        <f t="shared" si="2"/>
        <v/>
      </c>
      <c r="AN30" s="173"/>
      <c r="AO30" s="217" t="str">
        <f t="shared" si="3"/>
        <v/>
      </c>
      <c r="AP30" s="237"/>
      <c r="AQ30" s="150"/>
      <c r="AR30" s="152"/>
      <c r="AS30" s="150"/>
      <c r="AT30" s="174" t="s">
        <v>250</v>
      </c>
      <c r="AU30" s="152"/>
      <c r="AV30" s="152"/>
      <c r="AW30" s="152"/>
      <c r="AX30" s="152"/>
      <c r="AY30" s="174" t="str">
        <f t="shared" si="5"/>
        <v/>
      </c>
      <c r="AZ30" s="152"/>
      <c r="BA30" s="152"/>
      <c r="BB30" s="152"/>
      <c r="BC30" s="152"/>
      <c r="BD30" s="174" t="s">
        <v>250</v>
      </c>
      <c r="BE30" s="152"/>
      <c r="BF30" s="152"/>
      <c r="BG30" s="152"/>
      <c r="BH30" s="152"/>
      <c r="BI30" s="152"/>
      <c r="BJ30" s="220"/>
      <c r="BK30" s="203"/>
      <c r="BL30" s="203"/>
      <c r="BM30" s="203"/>
      <c r="BN30" s="203"/>
      <c r="BO30" s="214"/>
      <c r="BP30" s="214"/>
      <c r="BQ30" s="214"/>
      <c r="BR30" s="215"/>
    </row>
    <row r="31" spans="1:70" s="117" customFormat="1" ht="27" customHeight="1" thickTop="1" thickBot="1" x14ac:dyDescent="0.25">
      <c r="A31" s="184"/>
      <c r="B31" s="304" t="str">
        <f>IF(C31="","",(VLOOKUP(C31,Lookups!$B$4:$C$2561,2,FALSE)))</f>
        <v/>
      </c>
      <c r="C31" s="83"/>
      <c r="D31" s="173"/>
      <c r="E31" s="173"/>
      <c r="F31" s="152"/>
      <c r="G31" s="152"/>
      <c r="H31" s="173" t="str">
        <f t="shared" si="4"/>
        <v/>
      </c>
      <c r="I31" s="173"/>
      <c r="J31" s="182"/>
      <c r="K31" s="183"/>
      <c r="L31" s="141" t="str">
        <f>IF(K31="","",(VLOOKUP(K31,#REF!,2,FALSE)))</f>
        <v/>
      </c>
      <c r="M31" s="186"/>
      <c r="N31" s="186"/>
      <c r="O31" s="186"/>
      <c r="P31" s="186"/>
      <c r="Q31" s="186"/>
      <c r="R31" s="186"/>
      <c r="S31" s="186"/>
      <c r="T31" s="186"/>
      <c r="U31" s="173"/>
      <c r="V31" s="186"/>
      <c r="W31" s="187"/>
      <c r="X31" s="187"/>
      <c r="Y31" s="187"/>
      <c r="Z31" s="149"/>
      <c r="AA31" s="173"/>
      <c r="AB31" s="200" t="str">
        <f t="shared" si="0"/>
        <v/>
      </c>
      <c r="AC31" s="216"/>
      <c r="AD31" s="173"/>
      <c r="AE31" s="148"/>
      <c r="AF31" s="173"/>
      <c r="AG31" s="173"/>
      <c r="AH31" s="152"/>
      <c r="AI31" s="173"/>
      <c r="AJ31" s="173"/>
      <c r="AK31" s="200" t="str">
        <f t="shared" si="1"/>
        <v/>
      </c>
      <c r="AL31" s="173"/>
      <c r="AM31" s="217" t="str">
        <f t="shared" si="2"/>
        <v/>
      </c>
      <c r="AN31" s="173"/>
      <c r="AO31" s="217" t="str">
        <f t="shared" si="3"/>
        <v/>
      </c>
      <c r="AP31" s="237"/>
      <c r="AQ31" s="150"/>
      <c r="AR31" s="152"/>
      <c r="AS31" s="150"/>
      <c r="AT31" s="174" t="s">
        <v>250</v>
      </c>
      <c r="AU31" s="152"/>
      <c r="AV31" s="152"/>
      <c r="AW31" s="152"/>
      <c r="AX31" s="152"/>
      <c r="AY31" s="174" t="str">
        <f t="shared" si="5"/>
        <v/>
      </c>
      <c r="AZ31" s="152"/>
      <c r="BA31" s="152"/>
      <c r="BB31" s="152"/>
      <c r="BC31" s="152"/>
      <c r="BD31" s="174" t="s">
        <v>250</v>
      </c>
      <c r="BE31" s="152"/>
      <c r="BF31" s="152"/>
      <c r="BG31" s="152"/>
      <c r="BH31" s="152"/>
      <c r="BI31" s="152"/>
      <c r="BJ31" s="220"/>
      <c r="BK31" s="203"/>
      <c r="BL31" s="203"/>
      <c r="BM31" s="203"/>
      <c r="BN31" s="203"/>
      <c r="BO31" s="214"/>
      <c r="BP31" s="214"/>
      <c r="BQ31" s="214"/>
      <c r="BR31" s="215"/>
    </row>
    <row r="32" spans="1:70" s="117" customFormat="1" ht="27" customHeight="1" thickTop="1" thickBot="1" x14ac:dyDescent="0.25">
      <c r="A32" s="184"/>
      <c r="B32" s="304" t="str">
        <f>IF(C32="","",(VLOOKUP(C32,Lookups!$B$4:$C$2561,2,FALSE)))</f>
        <v/>
      </c>
      <c r="C32" s="83"/>
      <c r="D32" s="173"/>
      <c r="E32" s="173"/>
      <c r="F32" s="152"/>
      <c r="G32" s="152"/>
      <c r="H32" s="173" t="str">
        <f t="shared" si="4"/>
        <v/>
      </c>
      <c r="I32" s="173"/>
      <c r="J32" s="182"/>
      <c r="K32" s="183"/>
      <c r="L32" s="141" t="str">
        <f>IF(K32="","",(VLOOKUP(K32,#REF!,2,FALSE)))</f>
        <v/>
      </c>
      <c r="M32" s="186"/>
      <c r="N32" s="186"/>
      <c r="O32" s="186"/>
      <c r="P32" s="186"/>
      <c r="Q32" s="186"/>
      <c r="R32" s="186"/>
      <c r="S32" s="186"/>
      <c r="T32" s="186"/>
      <c r="U32" s="173"/>
      <c r="V32" s="186"/>
      <c r="W32" s="187"/>
      <c r="X32" s="187"/>
      <c r="Y32" s="187"/>
      <c r="Z32" s="149"/>
      <c r="AA32" s="173"/>
      <c r="AB32" s="200" t="str">
        <f t="shared" si="0"/>
        <v/>
      </c>
      <c r="AC32" s="216"/>
      <c r="AD32" s="173"/>
      <c r="AE32" s="148"/>
      <c r="AF32" s="173"/>
      <c r="AG32" s="173"/>
      <c r="AH32" s="152"/>
      <c r="AI32" s="173"/>
      <c r="AJ32" s="173"/>
      <c r="AK32" s="200" t="str">
        <f t="shared" si="1"/>
        <v/>
      </c>
      <c r="AL32" s="173"/>
      <c r="AM32" s="217" t="str">
        <f t="shared" si="2"/>
        <v/>
      </c>
      <c r="AN32" s="173"/>
      <c r="AO32" s="217" t="str">
        <f t="shared" si="3"/>
        <v/>
      </c>
      <c r="AP32" s="237"/>
      <c r="AQ32" s="150"/>
      <c r="AR32" s="152"/>
      <c r="AS32" s="150"/>
      <c r="AT32" s="174" t="s">
        <v>250</v>
      </c>
      <c r="AU32" s="152"/>
      <c r="AV32" s="152"/>
      <c r="AW32" s="152"/>
      <c r="AX32" s="152"/>
      <c r="AY32" s="174" t="str">
        <f t="shared" si="5"/>
        <v/>
      </c>
      <c r="AZ32" s="152"/>
      <c r="BA32" s="152"/>
      <c r="BB32" s="152"/>
      <c r="BC32" s="152"/>
      <c r="BD32" s="174" t="s">
        <v>250</v>
      </c>
      <c r="BE32" s="152"/>
      <c r="BF32" s="152"/>
      <c r="BG32" s="152"/>
      <c r="BH32" s="152"/>
      <c r="BI32" s="152"/>
      <c r="BJ32" s="220"/>
      <c r="BK32" s="203"/>
      <c r="BL32" s="203"/>
      <c r="BM32" s="203"/>
      <c r="BN32" s="203"/>
      <c r="BO32" s="214"/>
      <c r="BP32" s="214"/>
      <c r="BQ32" s="214"/>
      <c r="BR32" s="215"/>
    </row>
    <row r="33" spans="1:70" s="117" customFormat="1" ht="27" customHeight="1" thickTop="1" thickBot="1" x14ac:dyDescent="0.25">
      <c r="A33" s="184"/>
      <c r="B33" s="304" t="str">
        <f>IF(C33="","",(VLOOKUP(C33,Lookups!$B$4:$C$2561,2,FALSE)))</f>
        <v/>
      </c>
      <c r="C33" s="83"/>
      <c r="D33" s="173"/>
      <c r="E33" s="173"/>
      <c r="F33" s="152"/>
      <c r="G33" s="152"/>
      <c r="H33" s="173" t="str">
        <f t="shared" si="4"/>
        <v/>
      </c>
      <c r="I33" s="173"/>
      <c r="J33" s="182"/>
      <c r="K33" s="183"/>
      <c r="L33" s="141" t="str">
        <f>IF(K33="","",(VLOOKUP(K33,#REF!,2,FALSE)))</f>
        <v/>
      </c>
      <c r="M33" s="186"/>
      <c r="N33" s="186"/>
      <c r="O33" s="186"/>
      <c r="P33" s="186"/>
      <c r="Q33" s="186"/>
      <c r="R33" s="186"/>
      <c r="S33" s="186"/>
      <c r="T33" s="186"/>
      <c r="U33" s="173"/>
      <c r="V33" s="186"/>
      <c r="W33" s="187"/>
      <c r="X33" s="187"/>
      <c r="Y33" s="187"/>
      <c r="Z33" s="149"/>
      <c r="AA33" s="173"/>
      <c r="AB33" s="200" t="str">
        <f t="shared" si="0"/>
        <v/>
      </c>
      <c r="AC33" s="216"/>
      <c r="AD33" s="173"/>
      <c r="AE33" s="148"/>
      <c r="AF33" s="173"/>
      <c r="AG33" s="173"/>
      <c r="AH33" s="152"/>
      <c r="AI33" s="173"/>
      <c r="AJ33" s="173"/>
      <c r="AK33" s="200" t="str">
        <f t="shared" si="1"/>
        <v/>
      </c>
      <c r="AL33" s="173"/>
      <c r="AM33" s="217" t="str">
        <f t="shared" si="2"/>
        <v/>
      </c>
      <c r="AN33" s="173"/>
      <c r="AO33" s="217" t="str">
        <f t="shared" si="3"/>
        <v/>
      </c>
      <c r="AP33" s="237"/>
      <c r="AQ33" s="150"/>
      <c r="AR33" s="152"/>
      <c r="AS33" s="150"/>
      <c r="AT33" s="174" t="s">
        <v>250</v>
      </c>
      <c r="AU33" s="152"/>
      <c r="AV33" s="152"/>
      <c r="AW33" s="152"/>
      <c r="AX33" s="152"/>
      <c r="AY33" s="174" t="str">
        <f t="shared" si="5"/>
        <v/>
      </c>
      <c r="AZ33" s="152"/>
      <c r="BA33" s="152"/>
      <c r="BB33" s="152"/>
      <c r="BC33" s="152"/>
      <c r="BD33" s="174" t="s">
        <v>250</v>
      </c>
      <c r="BE33" s="152"/>
      <c r="BF33" s="152"/>
      <c r="BG33" s="152"/>
      <c r="BH33" s="152"/>
      <c r="BI33" s="152"/>
      <c r="BJ33" s="220"/>
      <c r="BK33" s="203"/>
      <c r="BL33" s="203"/>
      <c r="BM33" s="203"/>
      <c r="BN33" s="203"/>
      <c r="BO33" s="214"/>
      <c r="BP33" s="214"/>
      <c r="BQ33" s="214"/>
      <c r="BR33" s="215"/>
    </row>
    <row r="34" spans="1:70" s="117" customFormat="1" ht="27" customHeight="1" thickTop="1" thickBot="1" x14ac:dyDescent="0.25">
      <c r="A34" s="184"/>
      <c r="B34" s="304" t="str">
        <f>IF(C34="","",(VLOOKUP(C34,Lookups!$B$4:$C$2561,2,FALSE)))</f>
        <v/>
      </c>
      <c r="C34" s="83"/>
      <c r="D34" s="173"/>
      <c r="E34" s="173"/>
      <c r="F34" s="152"/>
      <c r="G34" s="152"/>
      <c r="H34" s="173" t="str">
        <f t="shared" si="4"/>
        <v/>
      </c>
      <c r="I34" s="173"/>
      <c r="J34" s="182"/>
      <c r="K34" s="183"/>
      <c r="L34" s="141" t="str">
        <f>IF(K34="","",(VLOOKUP(K34,#REF!,2,FALSE)))</f>
        <v/>
      </c>
      <c r="M34" s="186"/>
      <c r="N34" s="186"/>
      <c r="O34" s="186"/>
      <c r="P34" s="186"/>
      <c r="Q34" s="186"/>
      <c r="R34" s="186"/>
      <c r="S34" s="186"/>
      <c r="T34" s="186"/>
      <c r="U34" s="173"/>
      <c r="V34" s="186"/>
      <c r="W34" s="187"/>
      <c r="X34" s="187"/>
      <c r="Y34" s="187"/>
      <c r="Z34" s="149"/>
      <c r="AA34" s="173"/>
      <c r="AB34" s="200" t="str">
        <f t="shared" si="0"/>
        <v/>
      </c>
      <c r="AC34" s="216"/>
      <c r="AD34" s="173"/>
      <c r="AE34" s="148"/>
      <c r="AF34" s="173"/>
      <c r="AG34" s="173"/>
      <c r="AH34" s="152"/>
      <c r="AI34" s="173"/>
      <c r="AJ34" s="173"/>
      <c r="AK34" s="200" t="str">
        <f t="shared" si="1"/>
        <v/>
      </c>
      <c r="AL34" s="173"/>
      <c r="AM34" s="217" t="str">
        <f t="shared" si="2"/>
        <v/>
      </c>
      <c r="AN34" s="173"/>
      <c r="AO34" s="217" t="str">
        <f t="shared" si="3"/>
        <v/>
      </c>
      <c r="AP34" s="237"/>
      <c r="AQ34" s="150"/>
      <c r="AR34" s="152"/>
      <c r="AS34" s="150"/>
      <c r="AT34" s="174" t="s">
        <v>250</v>
      </c>
      <c r="AU34" s="152"/>
      <c r="AV34" s="152"/>
      <c r="AW34" s="152"/>
      <c r="AX34" s="152"/>
      <c r="AY34" s="174" t="str">
        <f t="shared" si="5"/>
        <v/>
      </c>
      <c r="AZ34" s="152"/>
      <c r="BA34" s="152"/>
      <c r="BB34" s="152"/>
      <c r="BC34" s="152"/>
      <c r="BD34" s="174" t="s">
        <v>250</v>
      </c>
      <c r="BE34" s="152"/>
      <c r="BF34" s="152"/>
      <c r="BG34" s="152"/>
      <c r="BH34" s="152"/>
      <c r="BI34" s="152"/>
      <c r="BJ34" s="220"/>
      <c r="BK34" s="203"/>
      <c r="BL34" s="203"/>
      <c r="BM34" s="203"/>
      <c r="BN34" s="203"/>
      <c r="BO34" s="214"/>
      <c r="BP34" s="214"/>
      <c r="BQ34" s="214"/>
      <c r="BR34" s="215"/>
    </row>
    <row r="35" spans="1:70" s="117" customFormat="1" ht="27" customHeight="1" thickTop="1" thickBot="1" x14ac:dyDescent="0.25">
      <c r="A35" s="184"/>
      <c r="B35" s="304" t="str">
        <f>IF(C35="","",(VLOOKUP(C35,Lookups!$B$4:$C$2561,2,FALSE)))</f>
        <v/>
      </c>
      <c r="C35" s="83"/>
      <c r="D35" s="173"/>
      <c r="E35" s="173"/>
      <c r="F35" s="152"/>
      <c r="G35" s="152"/>
      <c r="H35" s="173" t="str">
        <f t="shared" si="4"/>
        <v/>
      </c>
      <c r="I35" s="173"/>
      <c r="J35" s="182"/>
      <c r="K35" s="183"/>
      <c r="L35" s="141" t="str">
        <f>IF(K35="","",(VLOOKUP(K35,#REF!,2,FALSE)))</f>
        <v/>
      </c>
      <c r="M35" s="186"/>
      <c r="N35" s="186"/>
      <c r="O35" s="186"/>
      <c r="P35" s="186"/>
      <c r="Q35" s="186"/>
      <c r="R35" s="186"/>
      <c r="S35" s="186"/>
      <c r="T35" s="186"/>
      <c r="U35" s="173"/>
      <c r="V35" s="186"/>
      <c r="W35" s="187"/>
      <c r="X35" s="187"/>
      <c r="Y35" s="187"/>
      <c r="Z35" s="149"/>
      <c r="AA35" s="173"/>
      <c r="AB35" s="200" t="str">
        <f t="shared" si="0"/>
        <v/>
      </c>
      <c r="AC35" s="216"/>
      <c r="AD35" s="173"/>
      <c r="AE35" s="148"/>
      <c r="AF35" s="173"/>
      <c r="AG35" s="173"/>
      <c r="AH35" s="152"/>
      <c r="AI35" s="173"/>
      <c r="AJ35" s="173"/>
      <c r="AK35" s="200" t="str">
        <f t="shared" si="1"/>
        <v/>
      </c>
      <c r="AL35" s="173"/>
      <c r="AM35" s="217" t="str">
        <f t="shared" si="2"/>
        <v/>
      </c>
      <c r="AN35" s="173"/>
      <c r="AO35" s="217" t="str">
        <f t="shared" si="3"/>
        <v/>
      </c>
      <c r="AP35" s="237"/>
      <c r="AQ35" s="150"/>
      <c r="AR35" s="152"/>
      <c r="AS35" s="150"/>
      <c r="AT35" s="174" t="s">
        <v>250</v>
      </c>
      <c r="AU35" s="152"/>
      <c r="AV35" s="152"/>
      <c r="AW35" s="152"/>
      <c r="AX35" s="152"/>
      <c r="AY35" s="174" t="str">
        <f t="shared" si="5"/>
        <v/>
      </c>
      <c r="AZ35" s="152"/>
      <c r="BA35" s="152"/>
      <c r="BB35" s="152"/>
      <c r="BC35" s="152"/>
      <c r="BD35" s="174" t="s">
        <v>250</v>
      </c>
      <c r="BE35" s="152"/>
      <c r="BF35" s="152"/>
      <c r="BG35" s="152"/>
      <c r="BH35" s="152"/>
      <c r="BI35" s="152"/>
      <c r="BJ35" s="220"/>
      <c r="BK35" s="203"/>
      <c r="BL35" s="203"/>
      <c r="BM35" s="203"/>
      <c r="BN35" s="203"/>
      <c r="BO35" s="214"/>
      <c r="BP35" s="214"/>
      <c r="BQ35" s="214"/>
      <c r="BR35" s="215"/>
    </row>
    <row r="36" spans="1:70" s="117" customFormat="1" ht="27" customHeight="1" thickTop="1" thickBot="1" x14ac:dyDescent="0.25">
      <c r="A36" s="184"/>
      <c r="B36" s="304" t="str">
        <f>IF(C36="","",(VLOOKUP(C36,Lookups!$B$4:$C$2561,2,FALSE)))</f>
        <v/>
      </c>
      <c r="C36" s="83"/>
      <c r="D36" s="173"/>
      <c r="E36" s="173"/>
      <c r="F36" s="152"/>
      <c r="G36" s="152"/>
      <c r="H36" s="173" t="str">
        <f t="shared" si="4"/>
        <v/>
      </c>
      <c r="I36" s="173"/>
      <c r="J36" s="182"/>
      <c r="K36" s="183"/>
      <c r="L36" s="141" t="str">
        <f>IF(K36="","",(VLOOKUP(K36,#REF!,2,FALSE)))</f>
        <v/>
      </c>
      <c r="M36" s="186"/>
      <c r="N36" s="186"/>
      <c r="O36" s="186"/>
      <c r="P36" s="186"/>
      <c r="Q36" s="186"/>
      <c r="R36" s="186"/>
      <c r="S36" s="186"/>
      <c r="T36" s="186"/>
      <c r="U36" s="173"/>
      <c r="V36" s="186"/>
      <c r="W36" s="187"/>
      <c r="X36" s="187"/>
      <c r="Y36" s="187"/>
      <c r="Z36" s="149"/>
      <c r="AA36" s="173"/>
      <c r="AB36" s="200" t="str">
        <f t="shared" si="0"/>
        <v/>
      </c>
      <c r="AC36" s="216"/>
      <c r="AD36" s="173"/>
      <c r="AE36" s="148"/>
      <c r="AF36" s="173"/>
      <c r="AG36" s="173"/>
      <c r="AH36" s="152"/>
      <c r="AI36" s="173"/>
      <c r="AJ36" s="173"/>
      <c r="AK36" s="200" t="str">
        <f t="shared" si="1"/>
        <v/>
      </c>
      <c r="AL36" s="173"/>
      <c r="AM36" s="217" t="str">
        <f t="shared" si="2"/>
        <v/>
      </c>
      <c r="AN36" s="173"/>
      <c r="AO36" s="217" t="str">
        <f t="shared" si="3"/>
        <v/>
      </c>
      <c r="AP36" s="237"/>
      <c r="AQ36" s="150"/>
      <c r="AR36" s="152"/>
      <c r="AS36" s="150"/>
      <c r="AT36" s="174" t="s">
        <v>250</v>
      </c>
      <c r="AU36" s="152"/>
      <c r="AV36" s="152"/>
      <c r="AW36" s="152"/>
      <c r="AX36" s="152"/>
      <c r="AY36" s="174" t="str">
        <f t="shared" si="5"/>
        <v/>
      </c>
      <c r="AZ36" s="152"/>
      <c r="BA36" s="152"/>
      <c r="BB36" s="152"/>
      <c r="BC36" s="152"/>
      <c r="BD36" s="174" t="s">
        <v>250</v>
      </c>
      <c r="BE36" s="152"/>
      <c r="BF36" s="152"/>
      <c r="BG36" s="152"/>
      <c r="BH36" s="152"/>
      <c r="BI36" s="152"/>
      <c r="BJ36" s="220"/>
      <c r="BK36" s="203"/>
      <c r="BL36" s="203"/>
      <c r="BM36" s="203"/>
      <c r="BN36" s="203"/>
      <c r="BO36" s="214"/>
      <c r="BP36" s="214"/>
      <c r="BQ36" s="214"/>
      <c r="BR36" s="215"/>
    </row>
    <row r="37" spans="1:70" s="117" customFormat="1" ht="27" customHeight="1" thickTop="1" thickBot="1" x14ac:dyDescent="0.25">
      <c r="A37" s="184"/>
      <c r="B37" s="304" t="str">
        <f>IF(C37="","",(VLOOKUP(C37,Lookups!$B$4:$C$2561,2,FALSE)))</f>
        <v/>
      </c>
      <c r="C37" s="83"/>
      <c r="D37" s="173"/>
      <c r="E37" s="173"/>
      <c r="F37" s="152"/>
      <c r="G37" s="152"/>
      <c r="H37" s="173" t="str">
        <f t="shared" si="4"/>
        <v/>
      </c>
      <c r="I37" s="173"/>
      <c r="J37" s="182"/>
      <c r="K37" s="183"/>
      <c r="L37" s="141" t="str">
        <f>IF(K37="","",(VLOOKUP(K37,#REF!,2,FALSE)))</f>
        <v/>
      </c>
      <c r="M37" s="186"/>
      <c r="N37" s="186"/>
      <c r="O37" s="186"/>
      <c r="P37" s="186"/>
      <c r="Q37" s="186"/>
      <c r="R37" s="186"/>
      <c r="S37" s="186"/>
      <c r="T37" s="186"/>
      <c r="U37" s="173"/>
      <c r="V37" s="186"/>
      <c r="W37" s="187"/>
      <c r="X37" s="187"/>
      <c r="Y37" s="187"/>
      <c r="Z37" s="149"/>
      <c r="AA37" s="173"/>
      <c r="AB37" s="200" t="str">
        <f t="shared" si="0"/>
        <v/>
      </c>
      <c r="AC37" s="216"/>
      <c r="AD37" s="173"/>
      <c r="AE37" s="148"/>
      <c r="AF37" s="173"/>
      <c r="AG37" s="173"/>
      <c r="AH37" s="152"/>
      <c r="AI37" s="173"/>
      <c r="AJ37" s="173"/>
      <c r="AK37" s="200" t="str">
        <f t="shared" si="1"/>
        <v/>
      </c>
      <c r="AL37" s="173"/>
      <c r="AM37" s="217" t="str">
        <f t="shared" si="2"/>
        <v/>
      </c>
      <c r="AN37" s="173"/>
      <c r="AO37" s="217" t="str">
        <f t="shared" si="3"/>
        <v/>
      </c>
      <c r="AP37" s="237"/>
      <c r="AQ37" s="150"/>
      <c r="AR37" s="152"/>
      <c r="AS37" s="150"/>
      <c r="AT37" s="174" t="s">
        <v>250</v>
      </c>
      <c r="AU37" s="152"/>
      <c r="AV37" s="152"/>
      <c r="AW37" s="152"/>
      <c r="AX37" s="152"/>
      <c r="AY37" s="174" t="str">
        <f t="shared" si="5"/>
        <v/>
      </c>
      <c r="AZ37" s="152"/>
      <c r="BA37" s="152"/>
      <c r="BB37" s="152"/>
      <c r="BC37" s="152"/>
      <c r="BD37" s="174" t="s">
        <v>250</v>
      </c>
      <c r="BE37" s="152"/>
      <c r="BF37" s="152"/>
      <c r="BG37" s="152"/>
      <c r="BH37" s="152"/>
      <c r="BI37" s="152"/>
      <c r="BJ37" s="220"/>
      <c r="BK37" s="203"/>
      <c r="BL37" s="203"/>
      <c r="BM37" s="203"/>
      <c r="BN37" s="203"/>
      <c r="BO37" s="214"/>
      <c r="BP37" s="214"/>
      <c r="BQ37" s="214"/>
      <c r="BR37" s="215"/>
    </row>
    <row r="38" spans="1:70" s="117" customFormat="1" ht="27" customHeight="1" thickTop="1" thickBot="1" x14ac:dyDescent="0.25">
      <c r="A38" s="184"/>
      <c r="B38" s="304" t="str">
        <f>IF(C38="","",(VLOOKUP(C38,Lookups!$B$4:$C$2561,2,FALSE)))</f>
        <v/>
      </c>
      <c r="C38" s="83"/>
      <c r="D38" s="173"/>
      <c r="E38" s="173"/>
      <c r="F38" s="152"/>
      <c r="G38" s="152"/>
      <c r="H38" s="173" t="str">
        <f t="shared" si="4"/>
        <v/>
      </c>
      <c r="I38" s="173"/>
      <c r="J38" s="182"/>
      <c r="K38" s="183"/>
      <c r="L38" s="141" t="str">
        <f>IF(K38="","",(VLOOKUP(K38,#REF!,2,FALSE)))</f>
        <v/>
      </c>
      <c r="M38" s="186"/>
      <c r="N38" s="186"/>
      <c r="O38" s="186"/>
      <c r="P38" s="186"/>
      <c r="Q38" s="186"/>
      <c r="R38" s="186"/>
      <c r="S38" s="186"/>
      <c r="T38" s="186"/>
      <c r="U38" s="173"/>
      <c r="V38" s="186"/>
      <c r="W38" s="187"/>
      <c r="X38" s="187"/>
      <c r="Y38" s="187"/>
      <c r="Z38" s="149"/>
      <c r="AA38" s="173"/>
      <c r="AB38" s="200" t="str">
        <f t="shared" si="0"/>
        <v/>
      </c>
      <c r="AC38" s="216"/>
      <c r="AD38" s="173"/>
      <c r="AE38" s="148"/>
      <c r="AF38" s="173"/>
      <c r="AG38" s="173"/>
      <c r="AH38" s="152"/>
      <c r="AI38" s="173"/>
      <c r="AJ38" s="173"/>
      <c r="AK38" s="200" t="str">
        <f t="shared" si="1"/>
        <v/>
      </c>
      <c r="AL38" s="173"/>
      <c r="AM38" s="217" t="str">
        <f t="shared" si="2"/>
        <v/>
      </c>
      <c r="AN38" s="173"/>
      <c r="AO38" s="217" t="str">
        <f t="shared" si="3"/>
        <v/>
      </c>
      <c r="AP38" s="237"/>
      <c r="AQ38" s="150"/>
      <c r="AR38" s="152"/>
      <c r="AS38" s="150"/>
      <c r="AT38" s="174" t="s">
        <v>250</v>
      </c>
      <c r="AU38" s="152"/>
      <c r="AV38" s="152"/>
      <c r="AW38" s="152"/>
      <c r="AX38" s="152"/>
      <c r="AY38" s="174" t="str">
        <f t="shared" si="5"/>
        <v/>
      </c>
      <c r="AZ38" s="152"/>
      <c r="BA38" s="152"/>
      <c r="BB38" s="152"/>
      <c r="BC38" s="152"/>
      <c r="BD38" s="174" t="s">
        <v>250</v>
      </c>
      <c r="BE38" s="152"/>
      <c r="BF38" s="152"/>
      <c r="BG38" s="152"/>
      <c r="BH38" s="152"/>
      <c r="BI38" s="152"/>
      <c r="BJ38" s="220"/>
      <c r="BK38" s="203"/>
      <c r="BL38" s="203"/>
      <c r="BM38" s="203"/>
      <c r="BN38" s="203"/>
      <c r="BO38" s="214"/>
      <c r="BP38" s="214"/>
      <c r="BQ38" s="214"/>
      <c r="BR38" s="215"/>
    </row>
    <row r="39" spans="1:70" s="117" customFormat="1" ht="27" customHeight="1" thickTop="1" thickBot="1" x14ac:dyDescent="0.25">
      <c r="A39" s="184"/>
      <c r="B39" s="304" t="str">
        <f>IF(C39="","",(VLOOKUP(C39,Lookups!$B$4:$C$2561,2,FALSE)))</f>
        <v/>
      </c>
      <c r="C39" s="83"/>
      <c r="D39" s="173"/>
      <c r="E39" s="173"/>
      <c r="F39" s="152"/>
      <c r="G39" s="152"/>
      <c r="H39" s="173" t="str">
        <f t="shared" si="4"/>
        <v/>
      </c>
      <c r="I39" s="173"/>
      <c r="J39" s="182"/>
      <c r="K39" s="183"/>
      <c r="L39" s="141" t="str">
        <f>IF(K39="","",(VLOOKUP(K39,#REF!,2,FALSE)))</f>
        <v/>
      </c>
      <c r="M39" s="186"/>
      <c r="N39" s="186"/>
      <c r="O39" s="186"/>
      <c r="P39" s="186"/>
      <c r="Q39" s="186"/>
      <c r="R39" s="186"/>
      <c r="S39" s="186"/>
      <c r="T39" s="186"/>
      <c r="U39" s="173"/>
      <c r="V39" s="186"/>
      <c r="W39" s="187"/>
      <c r="X39" s="187"/>
      <c r="Y39" s="187"/>
      <c r="Z39" s="149"/>
      <c r="AA39" s="173"/>
      <c r="AB39" s="200" t="str">
        <f t="shared" si="0"/>
        <v/>
      </c>
      <c r="AC39" s="216"/>
      <c r="AD39" s="173"/>
      <c r="AE39" s="148"/>
      <c r="AF39" s="173"/>
      <c r="AG39" s="173"/>
      <c r="AH39" s="152"/>
      <c r="AI39" s="173"/>
      <c r="AJ39" s="173"/>
      <c r="AK39" s="200" t="str">
        <f t="shared" si="1"/>
        <v/>
      </c>
      <c r="AL39" s="173"/>
      <c r="AM39" s="217" t="str">
        <f t="shared" si="2"/>
        <v/>
      </c>
      <c r="AN39" s="173"/>
      <c r="AO39" s="217" t="str">
        <f t="shared" si="3"/>
        <v/>
      </c>
      <c r="AP39" s="237"/>
      <c r="AQ39" s="150"/>
      <c r="AR39" s="152"/>
      <c r="AS39" s="150"/>
      <c r="AT39" s="174" t="s">
        <v>250</v>
      </c>
      <c r="AU39" s="152"/>
      <c r="AV39" s="152"/>
      <c r="AW39" s="152"/>
      <c r="AX39" s="152"/>
      <c r="AY39" s="174" t="str">
        <f t="shared" si="5"/>
        <v/>
      </c>
      <c r="AZ39" s="152"/>
      <c r="BA39" s="152"/>
      <c r="BB39" s="152"/>
      <c r="BC39" s="152"/>
      <c r="BD39" s="174" t="s">
        <v>250</v>
      </c>
      <c r="BE39" s="152"/>
      <c r="BF39" s="152"/>
      <c r="BG39" s="152"/>
      <c r="BH39" s="152"/>
      <c r="BI39" s="152"/>
      <c r="BJ39" s="220"/>
      <c r="BK39" s="203"/>
      <c r="BL39" s="203"/>
      <c r="BM39" s="203"/>
      <c r="BN39" s="203"/>
      <c r="BO39" s="214"/>
      <c r="BP39" s="214"/>
      <c r="BQ39" s="214"/>
      <c r="BR39" s="215"/>
    </row>
    <row r="40" spans="1:70" s="117" customFormat="1" ht="27" customHeight="1" thickTop="1" thickBot="1" x14ac:dyDescent="0.25">
      <c r="A40" s="184"/>
      <c r="B40" s="304" t="str">
        <f>IF(C40="","",(VLOOKUP(C40,Lookups!$B$4:$C$2561,2,FALSE)))</f>
        <v/>
      </c>
      <c r="C40" s="83"/>
      <c r="D40" s="173"/>
      <c r="E40" s="173"/>
      <c r="F40" s="152"/>
      <c r="G40" s="152"/>
      <c r="H40" s="173" t="str">
        <f t="shared" si="4"/>
        <v/>
      </c>
      <c r="I40" s="173"/>
      <c r="J40" s="182"/>
      <c r="K40" s="183"/>
      <c r="L40" s="141" t="str">
        <f>IF(K40="","",(VLOOKUP(K40,#REF!,2,FALSE)))</f>
        <v/>
      </c>
      <c r="M40" s="186"/>
      <c r="N40" s="186"/>
      <c r="O40" s="186"/>
      <c r="P40" s="186"/>
      <c r="Q40" s="186"/>
      <c r="R40" s="186"/>
      <c r="S40" s="186"/>
      <c r="T40" s="186"/>
      <c r="U40" s="173"/>
      <c r="V40" s="186"/>
      <c r="W40" s="187"/>
      <c r="X40" s="187"/>
      <c r="Y40" s="187"/>
      <c r="Z40" s="149"/>
      <c r="AA40" s="173"/>
      <c r="AB40" s="200" t="str">
        <f t="shared" si="0"/>
        <v/>
      </c>
      <c r="AC40" s="216"/>
      <c r="AD40" s="173"/>
      <c r="AE40" s="148"/>
      <c r="AF40" s="173"/>
      <c r="AG40" s="173"/>
      <c r="AH40" s="152"/>
      <c r="AI40" s="173"/>
      <c r="AJ40" s="173"/>
      <c r="AK40" s="200" t="str">
        <f t="shared" si="1"/>
        <v/>
      </c>
      <c r="AL40" s="173"/>
      <c r="AM40" s="217" t="str">
        <f t="shared" si="2"/>
        <v/>
      </c>
      <c r="AN40" s="173"/>
      <c r="AO40" s="217" t="str">
        <f t="shared" si="3"/>
        <v/>
      </c>
      <c r="AP40" s="237"/>
      <c r="AQ40" s="150"/>
      <c r="AR40" s="152"/>
      <c r="AS40" s="150"/>
      <c r="AT40" s="174" t="s">
        <v>250</v>
      </c>
      <c r="AU40" s="152"/>
      <c r="AV40" s="152"/>
      <c r="AW40" s="152"/>
      <c r="AX40" s="152"/>
      <c r="AY40" s="174" t="str">
        <f t="shared" si="5"/>
        <v/>
      </c>
      <c r="AZ40" s="152"/>
      <c r="BA40" s="152"/>
      <c r="BB40" s="152"/>
      <c r="BC40" s="152"/>
      <c r="BD40" s="174" t="s">
        <v>250</v>
      </c>
      <c r="BE40" s="152"/>
      <c r="BF40" s="152"/>
      <c r="BG40" s="152"/>
      <c r="BH40" s="152"/>
      <c r="BI40" s="152"/>
      <c r="BJ40" s="220"/>
      <c r="BK40" s="203"/>
      <c r="BL40" s="203"/>
      <c r="BM40" s="203"/>
      <c r="BN40" s="203"/>
      <c r="BO40" s="214"/>
      <c r="BP40" s="214"/>
      <c r="BQ40" s="214"/>
      <c r="BR40" s="215"/>
    </row>
    <row r="41" spans="1:70" s="117" customFormat="1" ht="27" customHeight="1" thickTop="1" thickBot="1" x14ac:dyDescent="0.25">
      <c r="A41" s="184"/>
      <c r="B41" s="304" t="str">
        <f>IF(C41="","",(VLOOKUP(C41,Lookups!$B$4:$C$2561,2,FALSE)))</f>
        <v/>
      </c>
      <c r="C41" s="83"/>
      <c r="D41" s="173"/>
      <c r="E41" s="173"/>
      <c r="F41" s="152"/>
      <c r="G41" s="152"/>
      <c r="H41" s="173" t="str">
        <f t="shared" si="4"/>
        <v/>
      </c>
      <c r="I41" s="173"/>
      <c r="J41" s="182"/>
      <c r="K41" s="183"/>
      <c r="L41" s="141" t="str">
        <f>IF(K41="","",(VLOOKUP(K41,#REF!,2,FALSE)))</f>
        <v/>
      </c>
      <c r="M41" s="186"/>
      <c r="N41" s="186"/>
      <c r="O41" s="186"/>
      <c r="P41" s="186"/>
      <c r="Q41" s="186"/>
      <c r="R41" s="186"/>
      <c r="S41" s="186"/>
      <c r="T41" s="186"/>
      <c r="U41" s="173"/>
      <c r="V41" s="186"/>
      <c r="W41" s="187"/>
      <c r="X41" s="187"/>
      <c r="Y41" s="187"/>
      <c r="Z41" s="149"/>
      <c r="AA41" s="173"/>
      <c r="AB41" s="200" t="str">
        <f t="shared" si="0"/>
        <v/>
      </c>
      <c r="AC41" s="216"/>
      <c r="AD41" s="173"/>
      <c r="AE41" s="148"/>
      <c r="AF41" s="173"/>
      <c r="AG41" s="173"/>
      <c r="AH41" s="152"/>
      <c r="AI41" s="173"/>
      <c r="AJ41" s="173"/>
      <c r="AK41" s="200" t="str">
        <f t="shared" si="1"/>
        <v/>
      </c>
      <c r="AL41" s="173"/>
      <c r="AM41" s="217" t="str">
        <f t="shared" si="2"/>
        <v/>
      </c>
      <c r="AN41" s="173"/>
      <c r="AO41" s="217" t="str">
        <f t="shared" si="3"/>
        <v/>
      </c>
      <c r="AP41" s="237"/>
      <c r="AQ41" s="150"/>
      <c r="AR41" s="152"/>
      <c r="AS41" s="150"/>
      <c r="AT41" s="174" t="s">
        <v>250</v>
      </c>
      <c r="AU41" s="152"/>
      <c r="AV41" s="152"/>
      <c r="AW41" s="152"/>
      <c r="AX41" s="152"/>
      <c r="AY41" s="174" t="str">
        <f t="shared" si="5"/>
        <v/>
      </c>
      <c r="AZ41" s="152"/>
      <c r="BA41" s="152"/>
      <c r="BB41" s="152"/>
      <c r="BC41" s="152"/>
      <c r="BD41" s="174" t="s">
        <v>250</v>
      </c>
      <c r="BE41" s="152"/>
      <c r="BF41" s="152"/>
      <c r="BG41" s="152"/>
      <c r="BH41" s="152"/>
      <c r="BI41" s="152"/>
      <c r="BJ41" s="220"/>
      <c r="BK41" s="203"/>
      <c r="BL41" s="203"/>
      <c r="BM41" s="203"/>
      <c r="BN41" s="203"/>
      <c r="BO41" s="214"/>
      <c r="BP41" s="214"/>
      <c r="BQ41" s="214"/>
      <c r="BR41" s="215"/>
    </row>
    <row r="42" spans="1:70" s="117" customFormat="1" ht="27" customHeight="1" thickTop="1" thickBot="1" x14ac:dyDescent="0.25">
      <c r="A42" s="184"/>
      <c r="B42" s="304" t="str">
        <f>IF(C42="","",(VLOOKUP(C42,Lookups!$B$4:$C$2561,2,FALSE)))</f>
        <v/>
      </c>
      <c r="C42" s="83"/>
      <c r="D42" s="173"/>
      <c r="E42" s="173"/>
      <c r="F42" s="152"/>
      <c r="G42" s="152"/>
      <c r="H42" s="173" t="str">
        <f t="shared" si="4"/>
        <v/>
      </c>
      <c r="I42" s="173"/>
      <c r="J42" s="182"/>
      <c r="K42" s="183"/>
      <c r="L42" s="141" t="str">
        <f>IF(K42="","",(VLOOKUP(K42,#REF!,2,FALSE)))</f>
        <v/>
      </c>
      <c r="M42" s="186"/>
      <c r="N42" s="186"/>
      <c r="O42" s="186"/>
      <c r="P42" s="186"/>
      <c r="Q42" s="186"/>
      <c r="R42" s="186"/>
      <c r="S42" s="186"/>
      <c r="T42" s="186"/>
      <c r="U42" s="173"/>
      <c r="V42" s="186"/>
      <c r="W42" s="187"/>
      <c r="X42" s="187"/>
      <c r="Y42" s="187"/>
      <c r="Z42" s="149"/>
      <c r="AA42" s="173"/>
      <c r="AB42" s="200" t="str">
        <f t="shared" si="0"/>
        <v/>
      </c>
      <c r="AC42" s="216"/>
      <c r="AD42" s="173"/>
      <c r="AE42" s="148"/>
      <c r="AF42" s="173"/>
      <c r="AG42" s="173"/>
      <c r="AH42" s="152"/>
      <c r="AI42" s="173"/>
      <c r="AJ42" s="173"/>
      <c r="AK42" s="200" t="str">
        <f t="shared" si="1"/>
        <v/>
      </c>
      <c r="AL42" s="173"/>
      <c r="AM42" s="217" t="str">
        <f t="shared" si="2"/>
        <v/>
      </c>
      <c r="AN42" s="173"/>
      <c r="AO42" s="217" t="str">
        <f t="shared" si="3"/>
        <v/>
      </c>
      <c r="AP42" s="237"/>
      <c r="AQ42" s="150"/>
      <c r="AR42" s="152"/>
      <c r="AS42" s="150"/>
      <c r="AT42" s="174" t="s">
        <v>250</v>
      </c>
      <c r="AU42" s="152"/>
      <c r="AV42" s="152"/>
      <c r="AW42" s="152"/>
      <c r="AX42" s="152"/>
      <c r="AY42" s="174" t="str">
        <f t="shared" si="5"/>
        <v/>
      </c>
      <c r="AZ42" s="152"/>
      <c r="BA42" s="152"/>
      <c r="BB42" s="152"/>
      <c r="BC42" s="152"/>
      <c r="BD42" s="174" t="s">
        <v>250</v>
      </c>
      <c r="BE42" s="152"/>
      <c r="BF42" s="152"/>
      <c r="BG42" s="152"/>
      <c r="BH42" s="152"/>
      <c r="BI42" s="152"/>
      <c r="BJ42" s="220"/>
      <c r="BK42" s="203"/>
      <c r="BL42" s="203"/>
      <c r="BM42" s="203"/>
      <c r="BN42" s="203"/>
      <c r="BO42" s="214"/>
      <c r="BP42" s="214"/>
      <c r="BQ42" s="214"/>
      <c r="BR42" s="215"/>
    </row>
    <row r="43" spans="1:70" s="117" customFormat="1" ht="27" customHeight="1" thickTop="1" thickBot="1" x14ac:dyDescent="0.25">
      <c r="A43" s="184"/>
      <c r="B43" s="304" t="str">
        <f>IF(C43="","",(VLOOKUP(C43,Lookups!$B$4:$C$2561,2,FALSE)))</f>
        <v/>
      </c>
      <c r="C43" s="83"/>
      <c r="D43" s="173"/>
      <c r="E43" s="173"/>
      <c r="F43" s="152"/>
      <c r="G43" s="152"/>
      <c r="H43" s="173" t="str">
        <f t="shared" si="4"/>
        <v/>
      </c>
      <c r="I43" s="173"/>
      <c r="J43" s="182"/>
      <c r="K43" s="183"/>
      <c r="L43" s="141" t="str">
        <f>IF(K43="","",(VLOOKUP(K43,#REF!,2,FALSE)))</f>
        <v/>
      </c>
      <c r="M43" s="186"/>
      <c r="N43" s="186"/>
      <c r="O43" s="186"/>
      <c r="P43" s="186"/>
      <c r="Q43" s="186"/>
      <c r="R43" s="186"/>
      <c r="S43" s="186"/>
      <c r="T43" s="186"/>
      <c r="U43" s="173"/>
      <c r="V43" s="186"/>
      <c r="W43" s="187"/>
      <c r="X43" s="187"/>
      <c r="Y43" s="187"/>
      <c r="Z43" s="149"/>
      <c r="AA43" s="173"/>
      <c r="AB43" s="200" t="str">
        <f t="shared" si="0"/>
        <v/>
      </c>
      <c r="AC43" s="216"/>
      <c r="AD43" s="173"/>
      <c r="AE43" s="148"/>
      <c r="AF43" s="173"/>
      <c r="AG43" s="173"/>
      <c r="AH43" s="152"/>
      <c r="AI43" s="173"/>
      <c r="AJ43" s="173"/>
      <c r="AK43" s="200" t="str">
        <f t="shared" si="1"/>
        <v/>
      </c>
      <c r="AL43" s="173"/>
      <c r="AM43" s="217" t="str">
        <f t="shared" si="2"/>
        <v/>
      </c>
      <c r="AN43" s="173"/>
      <c r="AO43" s="217" t="str">
        <f t="shared" si="3"/>
        <v/>
      </c>
      <c r="AP43" s="237"/>
      <c r="AQ43" s="150"/>
      <c r="AR43" s="152"/>
      <c r="AS43" s="150"/>
      <c r="AT43" s="174" t="s">
        <v>250</v>
      </c>
      <c r="AU43" s="152"/>
      <c r="AV43" s="152"/>
      <c r="AW43" s="152"/>
      <c r="AX43" s="152"/>
      <c r="AY43" s="174" t="str">
        <f t="shared" si="5"/>
        <v/>
      </c>
      <c r="AZ43" s="152"/>
      <c r="BA43" s="152"/>
      <c r="BB43" s="152"/>
      <c r="BC43" s="152"/>
      <c r="BD43" s="174" t="s">
        <v>250</v>
      </c>
      <c r="BE43" s="152"/>
      <c r="BF43" s="152"/>
      <c r="BG43" s="152"/>
      <c r="BH43" s="152"/>
      <c r="BI43" s="152"/>
      <c r="BJ43" s="220"/>
      <c r="BK43" s="203"/>
      <c r="BL43" s="203"/>
      <c r="BM43" s="203"/>
      <c r="BN43" s="203"/>
      <c r="BO43" s="214"/>
      <c r="BP43" s="214"/>
      <c r="BQ43" s="214"/>
      <c r="BR43" s="215"/>
    </row>
    <row r="44" spans="1:70" s="117" customFormat="1" ht="27" customHeight="1" thickTop="1" thickBot="1" x14ac:dyDescent="0.25">
      <c r="A44" s="184"/>
      <c r="B44" s="304" t="str">
        <f>IF(C44="","",(VLOOKUP(C44,Lookups!$B$4:$C$2561,2,FALSE)))</f>
        <v/>
      </c>
      <c r="C44" s="83"/>
      <c r="D44" s="173"/>
      <c r="E44" s="173"/>
      <c r="F44" s="152"/>
      <c r="G44" s="152"/>
      <c r="H44" s="173" t="str">
        <f t="shared" si="4"/>
        <v/>
      </c>
      <c r="I44" s="173"/>
      <c r="J44" s="182"/>
      <c r="K44" s="183"/>
      <c r="L44" s="141" t="str">
        <f>IF(K44="","",(VLOOKUP(K44,#REF!,2,FALSE)))</f>
        <v/>
      </c>
      <c r="M44" s="186"/>
      <c r="N44" s="186"/>
      <c r="O44" s="186"/>
      <c r="P44" s="186"/>
      <c r="Q44" s="186"/>
      <c r="R44" s="186"/>
      <c r="S44" s="186"/>
      <c r="T44" s="186"/>
      <c r="U44" s="173"/>
      <c r="V44" s="186"/>
      <c r="W44" s="187"/>
      <c r="X44" s="187"/>
      <c r="Y44" s="187"/>
      <c r="Z44" s="149"/>
      <c r="AA44" s="173"/>
      <c r="AB44" s="200" t="str">
        <f t="shared" si="0"/>
        <v/>
      </c>
      <c r="AC44" s="216"/>
      <c r="AD44" s="173"/>
      <c r="AE44" s="148"/>
      <c r="AF44" s="173"/>
      <c r="AG44" s="173"/>
      <c r="AH44" s="152"/>
      <c r="AI44" s="173"/>
      <c r="AJ44" s="173"/>
      <c r="AK44" s="200" t="str">
        <f t="shared" si="1"/>
        <v/>
      </c>
      <c r="AL44" s="173"/>
      <c r="AM44" s="217" t="str">
        <f t="shared" si="2"/>
        <v/>
      </c>
      <c r="AN44" s="173"/>
      <c r="AO44" s="217" t="str">
        <f t="shared" si="3"/>
        <v/>
      </c>
      <c r="AP44" s="237"/>
      <c r="AQ44" s="150"/>
      <c r="AR44" s="152"/>
      <c r="AS44" s="150"/>
      <c r="AT44" s="174" t="s">
        <v>250</v>
      </c>
      <c r="AU44" s="152"/>
      <c r="AV44" s="152"/>
      <c r="AW44" s="152"/>
      <c r="AX44" s="152"/>
      <c r="AY44" s="174" t="str">
        <f t="shared" si="5"/>
        <v/>
      </c>
      <c r="AZ44" s="152"/>
      <c r="BA44" s="152"/>
      <c r="BB44" s="152"/>
      <c r="BC44" s="152"/>
      <c r="BD44" s="174" t="s">
        <v>250</v>
      </c>
      <c r="BE44" s="152"/>
      <c r="BF44" s="152"/>
      <c r="BG44" s="152"/>
      <c r="BH44" s="152"/>
      <c r="BI44" s="152"/>
      <c r="BJ44" s="220"/>
      <c r="BK44" s="203"/>
      <c r="BL44" s="203"/>
      <c r="BM44" s="203"/>
      <c r="BN44" s="203"/>
      <c r="BO44" s="214"/>
      <c r="BP44" s="214"/>
      <c r="BQ44" s="214"/>
      <c r="BR44" s="215"/>
    </row>
    <row r="45" spans="1:70" s="117" customFormat="1" ht="27" customHeight="1" thickTop="1" thickBot="1" x14ac:dyDescent="0.25">
      <c r="A45" s="184"/>
      <c r="B45" s="304" t="str">
        <f>IF(C45="","",(VLOOKUP(C45,Lookups!$B$4:$C$2561,2,FALSE)))</f>
        <v/>
      </c>
      <c r="C45" s="83"/>
      <c r="D45" s="173"/>
      <c r="E45" s="173"/>
      <c r="F45" s="152"/>
      <c r="G45" s="152"/>
      <c r="H45" s="173" t="str">
        <f t="shared" si="4"/>
        <v/>
      </c>
      <c r="I45" s="173"/>
      <c r="J45" s="182"/>
      <c r="K45" s="183"/>
      <c r="L45" s="141" t="str">
        <f>IF(K45="","",(VLOOKUP(K45,#REF!,2,FALSE)))</f>
        <v/>
      </c>
      <c r="M45" s="186"/>
      <c r="N45" s="186"/>
      <c r="O45" s="186"/>
      <c r="P45" s="186"/>
      <c r="Q45" s="186"/>
      <c r="R45" s="186"/>
      <c r="S45" s="186"/>
      <c r="T45" s="186"/>
      <c r="U45" s="173"/>
      <c r="V45" s="186"/>
      <c r="W45" s="187"/>
      <c r="X45" s="187"/>
      <c r="Y45" s="187"/>
      <c r="Z45" s="149"/>
      <c r="AA45" s="173"/>
      <c r="AB45" s="200" t="str">
        <f t="shared" si="0"/>
        <v/>
      </c>
      <c r="AC45" s="216"/>
      <c r="AD45" s="173"/>
      <c r="AE45" s="148"/>
      <c r="AF45" s="173"/>
      <c r="AG45" s="173"/>
      <c r="AH45" s="152"/>
      <c r="AI45" s="173"/>
      <c r="AJ45" s="173"/>
      <c r="AK45" s="200" t="str">
        <f t="shared" si="1"/>
        <v/>
      </c>
      <c r="AL45" s="173"/>
      <c r="AM45" s="217" t="str">
        <f t="shared" si="2"/>
        <v/>
      </c>
      <c r="AN45" s="173"/>
      <c r="AO45" s="217" t="str">
        <f t="shared" si="3"/>
        <v/>
      </c>
      <c r="AP45" s="237"/>
      <c r="AQ45" s="150"/>
      <c r="AR45" s="152"/>
      <c r="AS45" s="150"/>
      <c r="AT45" s="174" t="s">
        <v>250</v>
      </c>
      <c r="AU45" s="152"/>
      <c r="AV45" s="152"/>
      <c r="AW45" s="152"/>
      <c r="AX45" s="152"/>
      <c r="AY45" s="174" t="str">
        <f t="shared" si="5"/>
        <v/>
      </c>
      <c r="AZ45" s="152"/>
      <c r="BA45" s="152"/>
      <c r="BB45" s="152"/>
      <c r="BC45" s="152"/>
      <c r="BD45" s="174" t="s">
        <v>250</v>
      </c>
      <c r="BE45" s="152"/>
      <c r="BF45" s="152"/>
      <c r="BG45" s="152"/>
      <c r="BH45" s="152"/>
      <c r="BI45" s="152"/>
      <c r="BJ45" s="220"/>
      <c r="BK45" s="203"/>
      <c r="BL45" s="203"/>
      <c r="BM45" s="203"/>
      <c r="BN45" s="203"/>
      <c r="BO45" s="214"/>
      <c r="BP45" s="214"/>
      <c r="BQ45" s="214"/>
      <c r="BR45" s="215"/>
    </row>
    <row r="46" spans="1:70" s="117" customFormat="1" ht="27" customHeight="1" thickTop="1" thickBot="1" x14ac:dyDescent="0.25">
      <c r="A46" s="184"/>
      <c r="B46" s="304" t="str">
        <f>IF(C46="","",(VLOOKUP(C46,Lookups!$B$4:$C$2561,2,FALSE)))</f>
        <v/>
      </c>
      <c r="C46" s="83"/>
      <c r="D46" s="173"/>
      <c r="E46" s="173"/>
      <c r="F46" s="152"/>
      <c r="G46" s="152"/>
      <c r="H46" s="173" t="str">
        <f t="shared" si="4"/>
        <v/>
      </c>
      <c r="I46" s="173"/>
      <c r="J46" s="182"/>
      <c r="K46" s="183"/>
      <c r="L46" s="141" t="str">
        <f>IF(K46="","",(VLOOKUP(K46,#REF!,2,FALSE)))</f>
        <v/>
      </c>
      <c r="M46" s="186"/>
      <c r="N46" s="186"/>
      <c r="O46" s="186"/>
      <c r="P46" s="186"/>
      <c r="Q46" s="186"/>
      <c r="R46" s="186"/>
      <c r="S46" s="186"/>
      <c r="T46" s="186"/>
      <c r="U46" s="173"/>
      <c r="V46" s="186"/>
      <c r="W46" s="187"/>
      <c r="X46" s="187"/>
      <c r="Y46" s="187"/>
      <c r="Z46" s="149"/>
      <c r="AA46" s="173"/>
      <c r="AB46" s="200" t="str">
        <f t="shared" si="0"/>
        <v/>
      </c>
      <c r="AC46" s="216"/>
      <c r="AD46" s="173"/>
      <c r="AE46" s="148"/>
      <c r="AF46" s="173"/>
      <c r="AG46" s="173"/>
      <c r="AH46" s="152"/>
      <c r="AI46" s="173"/>
      <c r="AJ46" s="173"/>
      <c r="AK46" s="200" t="str">
        <f t="shared" si="1"/>
        <v/>
      </c>
      <c r="AL46" s="173"/>
      <c r="AM46" s="217" t="str">
        <f t="shared" si="2"/>
        <v/>
      </c>
      <c r="AN46" s="173"/>
      <c r="AO46" s="217" t="str">
        <f t="shared" si="3"/>
        <v/>
      </c>
      <c r="AP46" s="237"/>
      <c r="AQ46" s="150"/>
      <c r="AR46" s="152"/>
      <c r="AS46" s="150"/>
      <c r="AT46" s="174" t="s">
        <v>250</v>
      </c>
      <c r="AU46" s="152"/>
      <c r="AV46" s="152"/>
      <c r="AW46" s="152"/>
      <c r="AX46" s="152"/>
      <c r="AY46" s="174" t="str">
        <f t="shared" si="5"/>
        <v/>
      </c>
      <c r="AZ46" s="152"/>
      <c r="BA46" s="152"/>
      <c r="BB46" s="152"/>
      <c r="BC46" s="152"/>
      <c r="BD46" s="174" t="s">
        <v>250</v>
      </c>
      <c r="BE46" s="152"/>
      <c r="BF46" s="152"/>
      <c r="BG46" s="152"/>
      <c r="BH46" s="152"/>
      <c r="BI46" s="152"/>
      <c r="BJ46" s="220"/>
      <c r="BK46" s="203"/>
      <c r="BL46" s="203"/>
      <c r="BM46" s="203"/>
      <c r="BN46" s="203"/>
      <c r="BO46" s="214"/>
      <c r="BP46" s="214"/>
      <c r="BQ46" s="214"/>
      <c r="BR46" s="215"/>
    </row>
    <row r="47" spans="1:70" s="117" customFormat="1" ht="27" customHeight="1" thickTop="1" thickBot="1" x14ac:dyDescent="0.25">
      <c r="A47" s="184"/>
      <c r="B47" s="304" t="str">
        <f>IF(C47="","",(VLOOKUP(C47,Lookups!$B$4:$C$2561,2,FALSE)))</f>
        <v/>
      </c>
      <c r="C47" s="83"/>
      <c r="D47" s="173"/>
      <c r="E47" s="173"/>
      <c r="F47" s="152"/>
      <c r="G47" s="152"/>
      <c r="H47" s="173" t="str">
        <f t="shared" si="4"/>
        <v/>
      </c>
      <c r="I47" s="173"/>
      <c r="J47" s="182"/>
      <c r="K47" s="183"/>
      <c r="L47" s="141" t="str">
        <f>IF(K47="","",(VLOOKUP(K47,#REF!,2,FALSE)))</f>
        <v/>
      </c>
      <c r="M47" s="186"/>
      <c r="N47" s="186"/>
      <c r="O47" s="186"/>
      <c r="P47" s="186"/>
      <c r="Q47" s="186"/>
      <c r="R47" s="186"/>
      <c r="S47" s="186"/>
      <c r="T47" s="186"/>
      <c r="U47" s="173"/>
      <c r="V47" s="186"/>
      <c r="W47" s="187"/>
      <c r="X47" s="187"/>
      <c r="Y47" s="187"/>
      <c r="Z47" s="149"/>
      <c r="AA47" s="173"/>
      <c r="AB47" s="200" t="str">
        <f t="shared" si="0"/>
        <v/>
      </c>
      <c r="AC47" s="216"/>
      <c r="AD47" s="173"/>
      <c r="AE47" s="148"/>
      <c r="AF47" s="173"/>
      <c r="AG47" s="173"/>
      <c r="AH47" s="152"/>
      <c r="AI47" s="173"/>
      <c r="AJ47" s="173"/>
      <c r="AK47" s="200" t="str">
        <f t="shared" si="1"/>
        <v/>
      </c>
      <c r="AL47" s="173"/>
      <c r="AM47" s="217" t="str">
        <f t="shared" si="2"/>
        <v/>
      </c>
      <c r="AN47" s="173"/>
      <c r="AO47" s="217" t="str">
        <f t="shared" si="3"/>
        <v/>
      </c>
      <c r="AP47" s="237"/>
      <c r="AQ47" s="150"/>
      <c r="AR47" s="152"/>
      <c r="AS47" s="150"/>
      <c r="AT47" s="174" t="s">
        <v>250</v>
      </c>
      <c r="AU47" s="152"/>
      <c r="AV47" s="152"/>
      <c r="AW47" s="152"/>
      <c r="AX47" s="152"/>
      <c r="AY47" s="174" t="str">
        <f t="shared" si="5"/>
        <v/>
      </c>
      <c r="AZ47" s="152"/>
      <c r="BA47" s="152"/>
      <c r="BB47" s="152"/>
      <c r="BC47" s="152"/>
      <c r="BD47" s="174" t="s">
        <v>250</v>
      </c>
      <c r="BE47" s="152"/>
      <c r="BF47" s="152"/>
      <c r="BG47" s="152"/>
      <c r="BH47" s="152"/>
      <c r="BI47" s="152"/>
      <c r="BJ47" s="220"/>
      <c r="BK47" s="203"/>
      <c r="BL47" s="203"/>
      <c r="BM47" s="203"/>
      <c r="BN47" s="203"/>
      <c r="BO47" s="214"/>
      <c r="BP47" s="214"/>
      <c r="BQ47" s="214"/>
      <c r="BR47" s="215"/>
    </row>
    <row r="48" spans="1:70" s="117" customFormat="1" ht="27" customHeight="1" thickTop="1" thickBot="1" x14ac:dyDescent="0.25">
      <c r="A48" s="184"/>
      <c r="B48" s="304" t="str">
        <f>IF(C48="","",(VLOOKUP(C48,Lookups!$B$4:$C$2561,2,FALSE)))</f>
        <v/>
      </c>
      <c r="C48" s="83"/>
      <c r="D48" s="173"/>
      <c r="E48" s="173"/>
      <c r="F48" s="152"/>
      <c r="G48" s="152"/>
      <c r="H48" s="173" t="str">
        <f t="shared" si="4"/>
        <v/>
      </c>
      <c r="I48" s="173"/>
      <c r="J48" s="182"/>
      <c r="K48" s="183"/>
      <c r="L48" s="141" t="str">
        <f>IF(K48="","",(VLOOKUP(K48,#REF!,2,FALSE)))</f>
        <v/>
      </c>
      <c r="M48" s="186"/>
      <c r="N48" s="186"/>
      <c r="O48" s="186"/>
      <c r="P48" s="186"/>
      <c r="Q48" s="186"/>
      <c r="R48" s="186"/>
      <c r="S48" s="186"/>
      <c r="T48" s="186"/>
      <c r="U48" s="173"/>
      <c r="V48" s="186"/>
      <c r="W48" s="187"/>
      <c r="X48" s="187"/>
      <c r="Y48" s="187"/>
      <c r="Z48" s="149"/>
      <c r="AA48" s="173"/>
      <c r="AB48" s="200" t="str">
        <f t="shared" si="0"/>
        <v/>
      </c>
      <c r="AC48" s="216"/>
      <c r="AD48" s="173"/>
      <c r="AE48" s="148"/>
      <c r="AF48" s="173"/>
      <c r="AG48" s="173"/>
      <c r="AH48" s="152"/>
      <c r="AI48" s="173"/>
      <c r="AJ48" s="173"/>
      <c r="AK48" s="200" t="str">
        <f t="shared" si="1"/>
        <v/>
      </c>
      <c r="AL48" s="173"/>
      <c r="AM48" s="217" t="str">
        <f t="shared" si="2"/>
        <v/>
      </c>
      <c r="AN48" s="173"/>
      <c r="AO48" s="217" t="str">
        <f t="shared" si="3"/>
        <v/>
      </c>
      <c r="AP48" s="237"/>
      <c r="AQ48" s="150"/>
      <c r="AR48" s="152"/>
      <c r="AS48" s="150"/>
      <c r="AT48" s="174" t="s">
        <v>250</v>
      </c>
      <c r="AU48" s="152"/>
      <c r="AV48" s="152"/>
      <c r="AW48" s="152"/>
      <c r="AX48" s="152"/>
      <c r="AY48" s="174" t="str">
        <f t="shared" si="5"/>
        <v/>
      </c>
      <c r="AZ48" s="152"/>
      <c r="BA48" s="152"/>
      <c r="BB48" s="152"/>
      <c r="BC48" s="152"/>
      <c r="BD48" s="174" t="s">
        <v>250</v>
      </c>
      <c r="BE48" s="152"/>
      <c r="BF48" s="152"/>
      <c r="BG48" s="152"/>
      <c r="BH48" s="152"/>
      <c r="BI48" s="152"/>
      <c r="BJ48" s="220"/>
      <c r="BK48" s="203"/>
      <c r="BL48" s="203"/>
      <c r="BM48" s="203"/>
      <c r="BN48" s="203"/>
      <c r="BO48" s="214"/>
      <c r="BP48" s="214"/>
      <c r="BQ48" s="214"/>
      <c r="BR48" s="215"/>
    </row>
    <row r="49" spans="1:70" s="117" customFormat="1" ht="27" customHeight="1" thickTop="1" thickBot="1" x14ac:dyDescent="0.25">
      <c r="A49" s="184"/>
      <c r="B49" s="304" t="str">
        <f>IF(C49="","",(VLOOKUP(C49,Lookups!$B$4:$C$2561,2,FALSE)))</f>
        <v/>
      </c>
      <c r="C49" s="83"/>
      <c r="D49" s="173"/>
      <c r="E49" s="173"/>
      <c r="F49" s="152"/>
      <c r="G49" s="152"/>
      <c r="H49" s="173" t="str">
        <f t="shared" si="4"/>
        <v/>
      </c>
      <c r="I49" s="173"/>
      <c r="J49" s="182"/>
      <c r="K49" s="183"/>
      <c r="L49" s="141" t="str">
        <f>IF(K49="","",(VLOOKUP(K49,#REF!,2,FALSE)))</f>
        <v/>
      </c>
      <c r="M49" s="186"/>
      <c r="N49" s="186"/>
      <c r="O49" s="186"/>
      <c r="P49" s="186"/>
      <c r="Q49" s="186"/>
      <c r="R49" s="186"/>
      <c r="S49" s="186"/>
      <c r="T49" s="186"/>
      <c r="U49" s="173"/>
      <c r="V49" s="186"/>
      <c r="W49" s="187"/>
      <c r="X49" s="187"/>
      <c r="Y49" s="187"/>
      <c r="Z49" s="149"/>
      <c r="AA49" s="173"/>
      <c r="AB49" s="200" t="str">
        <f t="shared" si="0"/>
        <v/>
      </c>
      <c r="AC49" s="216"/>
      <c r="AD49" s="173"/>
      <c r="AE49" s="148"/>
      <c r="AF49" s="173"/>
      <c r="AG49" s="173"/>
      <c r="AH49" s="152"/>
      <c r="AI49" s="173"/>
      <c r="AJ49" s="173"/>
      <c r="AK49" s="200" t="str">
        <f t="shared" si="1"/>
        <v/>
      </c>
      <c r="AL49" s="173"/>
      <c r="AM49" s="217" t="str">
        <f t="shared" si="2"/>
        <v/>
      </c>
      <c r="AN49" s="173"/>
      <c r="AO49" s="217" t="str">
        <f t="shared" si="3"/>
        <v/>
      </c>
      <c r="AP49" s="237"/>
      <c r="AQ49" s="150"/>
      <c r="AR49" s="152"/>
      <c r="AS49" s="150"/>
      <c r="AT49" s="174" t="s">
        <v>250</v>
      </c>
      <c r="AU49" s="152"/>
      <c r="AV49" s="152"/>
      <c r="AW49" s="152"/>
      <c r="AX49" s="152"/>
      <c r="AY49" s="174" t="str">
        <f t="shared" si="5"/>
        <v/>
      </c>
      <c r="AZ49" s="152"/>
      <c r="BA49" s="152"/>
      <c r="BB49" s="152"/>
      <c r="BC49" s="152"/>
      <c r="BD49" s="174" t="s">
        <v>250</v>
      </c>
      <c r="BE49" s="152"/>
      <c r="BF49" s="152"/>
      <c r="BG49" s="152"/>
      <c r="BH49" s="152"/>
      <c r="BI49" s="152"/>
      <c r="BJ49" s="220"/>
      <c r="BK49" s="203"/>
      <c r="BL49" s="203"/>
      <c r="BM49" s="203"/>
      <c r="BN49" s="203"/>
      <c r="BO49" s="214"/>
      <c r="BP49" s="214"/>
      <c r="BQ49" s="214"/>
      <c r="BR49" s="215"/>
    </row>
    <row r="50" spans="1:70" s="117" customFormat="1" ht="27" customHeight="1" thickTop="1" thickBot="1" x14ac:dyDescent="0.25">
      <c r="A50" s="184"/>
      <c r="B50" s="304" t="str">
        <f>IF(C50="","",(VLOOKUP(C50,Lookups!$B$4:$C$2561,2,FALSE)))</f>
        <v/>
      </c>
      <c r="C50" s="83"/>
      <c r="D50" s="173"/>
      <c r="E50" s="173"/>
      <c r="F50" s="152"/>
      <c r="G50" s="152"/>
      <c r="H50" s="173" t="str">
        <f t="shared" si="4"/>
        <v/>
      </c>
      <c r="I50" s="173"/>
      <c r="J50" s="182"/>
      <c r="K50" s="183"/>
      <c r="L50" s="141" t="str">
        <f>IF(K50="","",(VLOOKUP(K50,#REF!,2,FALSE)))</f>
        <v/>
      </c>
      <c r="M50" s="186"/>
      <c r="N50" s="186"/>
      <c r="O50" s="186"/>
      <c r="P50" s="186"/>
      <c r="Q50" s="186"/>
      <c r="R50" s="186"/>
      <c r="S50" s="186"/>
      <c r="T50" s="186"/>
      <c r="U50" s="173"/>
      <c r="V50" s="186"/>
      <c r="W50" s="187"/>
      <c r="X50" s="187"/>
      <c r="Y50" s="187"/>
      <c r="Z50" s="149"/>
      <c r="AA50" s="173"/>
      <c r="AB50" s="200" t="str">
        <f t="shared" si="0"/>
        <v/>
      </c>
      <c r="AC50" s="216"/>
      <c r="AD50" s="173"/>
      <c r="AE50" s="148"/>
      <c r="AF50" s="173"/>
      <c r="AG50" s="173"/>
      <c r="AH50" s="152"/>
      <c r="AI50" s="173"/>
      <c r="AJ50" s="173"/>
      <c r="AK50" s="200" t="str">
        <f t="shared" si="1"/>
        <v/>
      </c>
      <c r="AL50" s="173"/>
      <c r="AM50" s="217" t="str">
        <f t="shared" si="2"/>
        <v/>
      </c>
      <c r="AN50" s="173"/>
      <c r="AO50" s="217" t="str">
        <f t="shared" si="3"/>
        <v/>
      </c>
      <c r="AP50" s="237"/>
      <c r="AQ50" s="150"/>
      <c r="AR50" s="152"/>
      <c r="AS50" s="150"/>
      <c r="AT50" s="174" t="s">
        <v>250</v>
      </c>
      <c r="AU50" s="152"/>
      <c r="AV50" s="152"/>
      <c r="AW50" s="152"/>
      <c r="AX50" s="152"/>
      <c r="AY50" s="174" t="str">
        <f t="shared" si="5"/>
        <v/>
      </c>
      <c r="AZ50" s="152"/>
      <c r="BA50" s="152"/>
      <c r="BB50" s="152"/>
      <c r="BC50" s="152"/>
      <c r="BD50" s="174" t="s">
        <v>250</v>
      </c>
      <c r="BE50" s="152"/>
      <c r="BF50" s="152"/>
      <c r="BG50" s="152"/>
      <c r="BH50" s="152"/>
      <c r="BI50" s="152"/>
      <c r="BJ50" s="220"/>
      <c r="BK50" s="203"/>
      <c r="BL50" s="203"/>
      <c r="BM50" s="203"/>
      <c r="BN50" s="203"/>
      <c r="BO50" s="214"/>
      <c r="BP50" s="214"/>
      <c r="BQ50" s="214"/>
      <c r="BR50" s="215"/>
    </row>
    <row r="51" spans="1:70" s="117" customFormat="1" ht="27" customHeight="1" thickTop="1" thickBot="1" x14ac:dyDescent="0.25">
      <c r="A51" s="184"/>
      <c r="B51" s="304" t="str">
        <f>IF(C51="","",(VLOOKUP(C51,Lookups!$B$4:$C$2561,2,FALSE)))</f>
        <v/>
      </c>
      <c r="C51" s="83"/>
      <c r="D51" s="173"/>
      <c r="E51" s="173"/>
      <c r="F51" s="152"/>
      <c r="G51" s="152"/>
      <c r="H51" s="173" t="str">
        <f t="shared" si="4"/>
        <v/>
      </c>
      <c r="I51" s="173"/>
      <c r="J51" s="182"/>
      <c r="K51" s="183"/>
      <c r="L51" s="141" t="str">
        <f>IF(K51="","",(VLOOKUP(K51,#REF!,2,FALSE)))</f>
        <v/>
      </c>
      <c r="M51" s="186"/>
      <c r="N51" s="186"/>
      <c r="O51" s="186"/>
      <c r="P51" s="186"/>
      <c r="Q51" s="186"/>
      <c r="R51" s="186"/>
      <c r="S51" s="186"/>
      <c r="T51" s="186"/>
      <c r="U51" s="173"/>
      <c r="V51" s="186"/>
      <c r="W51" s="187"/>
      <c r="X51" s="187"/>
      <c r="Y51" s="187"/>
      <c r="Z51" s="149"/>
      <c r="AA51" s="173"/>
      <c r="AB51" s="200" t="str">
        <f t="shared" si="0"/>
        <v/>
      </c>
      <c r="AC51" s="216"/>
      <c r="AD51" s="173"/>
      <c r="AE51" s="148"/>
      <c r="AF51" s="173"/>
      <c r="AG51" s="173"/>
      <c r="AH51" s="152"/>
      <c r="AI51" s="173"/>
      <c r="AJ51" s="173"/>
      <c r="AK51" s="200" t="str">
        <f t="shared" si="1"/>
        <v/>
      </c>
      <c r="AL51" s="173"/>
      <c r="AM51" s="217" t="str">
        <f t="shared" si="2"/>
        <v/>
      </c>
      <c r="AN51" s="173"/>
      <c r="AO51" s="217" t="str">
        <f t="shared" si="3"/>
        <v/>
      </c>
      <c r="AP51" s="237"/>
      <c r="AQ51" s="150"/>
      <c r="AR51" s="152"/>
      <c r="AS51" s="150"/>
      <c r="AT51" s="174" t="s">
        <v>250</v>
      </c>
      <c r="AU51" s="152"/>
      <c r="AV51" s="152"/>
      <c r="AW51" s="152"/>
      <c r="AX51" s="152"/>
      <c r="AY51" s="174" t="str">
        <f t="shared" si="5"/>
        <v/>
      </c>
      <c r="AZ51" s="152"/>
      <c r="BA51" s="152"/>
      <c r="BB51" s="152"/>
      <c r="BC51" s="152"/>
      <c r="BD51" s="174" t="s">
        <v>250</v>
      </c>
      <c r="BE51" s="152"/>
      <c r="BF51" s="152"/>
      <c r="BG51" s="152"/>
      <c r="BH51" s="152"/>
      <c r="BI51" s="152"/>
      <c r="BJ51" s="220"/>
      <c r="BK51" s="203"/>
      <c r="BL51" s="203"/>
      <c r="BM51" s="203"/>
      <c r="BN51" s="203"/>
      <c r="BO51" s="214"/>
      <c r="BP51" s="214"/>
      <c r="BQ51" s="214"/>
      <c r="BR51" s="215"/>
    </row>
    <row r="52" spans="1:70" s="117" customFormat="1" ht="27" customHeight="1" thickTop="1" thickBot="1" x14ac:dyDescent="0.25">
      <c r="A52" s="184"/>
      <c r="B52" s="304" t="str">
        <f>IF(C52="","",(VLOOKUP(C52,Lookups!$B$4:$C$2561,2,FALSE)))</f>
        <v/>
      </c>
      <c r="C52" s="83"/>
      <c r="D52" s="173"/>
      <c r="E52" s="173"/>
      <c r="F52" s="152"/>
      <c r="G52" s="152"/>
      <c r="H52" s="173" t="str">
        <f t="shared" si="4"/>
        <v/>
      </c>
      <c r="I52" s="173"/>
      <c r="J52" s="182"/>
      <c r="K52" s="183"/>
      <c r="L52" s="141" t="str">
        <f>IF(K52="","",(VLOOKUP(K52,#REF!,2,FALSE)))</f>
        <v/>
      </c>
      <c r="M52" s="186"/>
      <c r="N52" s="186"/>
      <c r="O52" s="186"/>
      <c r="P52" s="186"/>
      <c r="Q52" s="186"/>
      <c r="R52" s="186"/>
      <c r="S52" s="186"/>
      <c r="T52" s="186"/>
      <c r="U52" s="173"/>
      <c r="V52" s="186"/>
      <c r="W52" s="187"/>
      <c r="X52" s="187"/>
      <c r="Y52" s="187"/>
      <c r="Z52" s="149"/>
      <c r="AA52" s="173"/>
      <c r="AB52" s="200" t="str">
        <f t="shared" si="0"/>
        <v/>
      </c>
      <c r="AC52" s="216"/>
      <c r="AD52" s="173"/>
      <c r="AE52" s="148"/>
      <c r="AF52" s="173"/>
      <c r="AG52" s="173"/>
      <c r="AH52" s="152"/>
      <c r="AI52" s="173"/>
      <c r="AJ52" s="173"/>
      <c r="AK52" s="200" t="str">
        <f t="shared" si="1"/>
        <v/>
      </c>
      <c r="AL52" s="173"/>
      <c r="AM52" s="217" t="str">
        <f t="shared" si="2"/>
        <v/>
      </c>
      <c r="AN52" s="173"/>
      <c r="AO52" s="217" t="str">
        <f t="shared" si="3"/>
        <v/>
      </c>
      <c r="AP52" s="237"/>
      <c r="AQ52" s="150"/>
      <c r="AR52" s="152"/>
      <c r="AS52" s="150"/>
      <c r="AT52" s="174" t="s">
        <v>250</v>
      </c>
      <c r="AU52" s="152"/>
      <c r="AV52" s="152"/>
      <c r="AW52" s="152"/>
      <c r="AX52" s="152"/>
      <c r="AY52" s="174" t="str">
        <f t="shared" si="5"/>
        <v/>
      </c>
      <c r="AZ52" s="152"/>
      <c r="BA52" s="152"/>
      <c r="BB52" s="152"/>
      <c r="BC52" s="152"/>
      <c r="BD52" s="174" t="s">
        <v>250</v>
      </c>
      <c r="BE52" s="152"/>
      <c r="BF52" s="152"/>
      <c r="BG52" s="152"/>
      <c r="BH52" s="152"/>
      <c r="BI52" s="152"/>
      <c r="BJ52" s="220"/>
      <c r="BK52" s="203"/>
      <c r="BL52" s="203"/>
      <c r="BM52" s="203"/>
      <c r="BN52" s="203"/>
      <c r="BO52" s="214"/>
      <c r="BP52" s="214"/>
      <c r="BQ52" s="214"/>
      <c r="BR52" s="215"/>
    </row>
    <row r="53" spans="1:70" s="117" customFormat="1" ht="27" customHeight="1" thickTop="1" thickBot="1" x14ac:dyDescent="0.25">
      <c r="A53" s="184"/>
      <c r="B53" s="304" t="str">
        <f>IF(C53="","",(VLOOKUP(C53,Lookups!$B$4:$C$2561,2,FALSE)))</f>
        <v/>
      </c>
      <c r="C53" s="83"/>
      <c r="D53" s="173"/>
      <c r="E53" s="173"/>
      <c r="F53" s="152"/>
      <c r="G53" s="152"/>
      <c r="H53" s="173" t="str">
        <f t="shared" si="4"/>
        <v/>
      </c>
      <c r="I53" s="173"/>
      <c r="J53" s="182"/>
      <c r="K53" s="183"/>
      <c r="L53" s="141" t="str">
        <f>IF(K53="","",(VLOOKUP(K53,#REF!,2,FALSE)))</f>
        <v/>
      </c>
      <c r="M53" s="186"/>
      <c r="N53" s="186"/>
      <c r="O53" s="186"/>
      <c r="P53" s="186"/>
      <c r="Q53" s="186"/>
      <c r="R53" s="186"/>
      <c r="S53" s="186"/>
      <c r="T53" s="186"/>
      <c r="U53" s="173"/>
      <c r="V53" s="186"/>
      <c r="W53" s="187"/>
      <c r="X53" s="187"/>
      <c r="Y53" s="187"/>
      <c r="Z53" s="149"/>
      <c r="AA53" s="173"/>
      <c r="AB53" s="200" t="str">
        <f t="shared" si="0"/>
        <v/>
      </c>
      <c r="AC53" s="216"/>
      <c r="AD53" s="173"/>
      <c r="AE53" s="148"/>
      <c r="AF53" s="173"/>
      <c r="AG53" s="173"/>
      <c r="AH53" s="152"/>
      <c r="AI53" s="173"/>
      <c r="AJ53" s="173"/>
      <c r="AK53" s="200" t="str">
        <f t="shared" si="1"/>
        <v/>
      </c>
      <c r="AL53" s="173"/>
      <c r="AM53" s="217" t="str">
        <f t="shared" si="2"/>
        <v/>
      </c>
      <c r="AN53" s="173"/>
      <c r="AO53" s="217" t="str">
        <f t="shared" si="3"/>
        <v/>
      </c>
      <c r="AP53" s="237"/>
      <c r="AQ53" s="150"/>
      <c r="AR53" s="152"/>
      <c r="AS53" s="150"/>
      <c r="AT53" s="174" t="s">
        <v>250</v>
      </c>
      <c r="AU53" s="152"/>
      <c r="AV53" s="152"/>
      <c r="AW53" s="152"/>
      <c r="AX53" s="152"/>
      <c r="AY53" s="174" t="str">
        <f t="shared" si="5"/>
        <v/>
      </c>
      <c r="AZ53" s="152"/>
      <c r="BA53" s="152"/>
      <c r="BB53" s="152"/>
      <c r="BC53" s="152"/>
      <c r="BD53" s="174" t="s">
        <v>250</v>
      </c>
      <c r="BE53" s="152"/>
      <c r="BF53" s="152"/>
      <c r="BG53" s="152"/>
      <c r="BH53" s="152"/>
      <c r="BI53" s="152"/>
      <c r="BJ53" s="220"/>
      <c r="BK53" s="203"/>
      <c r="BL53" s="203"/>
      <c r="BM53" s="203"/>
      <c r="BN53" s="203"/>
      <c r="BO53" s="214"/>
      <c r="BP53" s="214"/>
      <c r="BQ53" s="214"/>
      <c r="BR53" s="215"/>
    </row>
    <row r="54" spans="1:70" s="117" customFormat="1" ht="27" customHeight="1" thickTop="1" thickBot="1" x14ac:dyDescent="0.25">
      <c r="A54" s="184"/>
      <c r="B54" s="304" t="str">
        <f>IF(C54="","",(VLOOKUP(C54,Lookups!$B$4:$C$2561,2,FALSE)))</f>
        <v/>
      </c>
      <c r="C54" s="83"/>
      <c r="D54" s="173"/>
      <c r="E54" s="173"/>
      <c r="F54" s="152"/>
      <c r="G54" s="152"/>
      <c r="H54" s="173" t="str">
        <f t="shared" si="4"/>
        <v/>
      </c>
      <c r="I54" s="173"/>
      <c r="J54" s="182"/>
      <c r="K54" s="183"/>
      <c r="L54" s="141" t="str">
        <f>IF(K54="","",(VLOOKUP(K54,#REF!,2,FALSE)))</f>
        <v/>
      </c>
      <c r="M54" s="186"/>
      <c r="N54" s="186"/>
      <c r="O54" s="186"/>
      <c r="P54" s="186"/>
      <c r="Q54" s="186"/>
      <c r="R54" s="186"/>
      <c r="S54" s="186"/>
      <c r="T54" s="186"/>
      <c r="U54" s="173"/>
      <c r="V54" s="186"/>
      <c r="W54" s="187"/>
      <c r="X54" s="187"/>
      <c r="Y54" s="187"/>
      <c r="Z54" s="149"/>
      <c r="AA54" s="173"/>
      <c r="AB54" s="200" t="str">
        <f t="shared" si="0"/>
        <v/>
      </c>
      <c r="AC54" s="216"/>
      <c r="AD54" s="173"/>
      <c r="AE54" s="148"/>
      <c r="AF54" s="173"/>
      <c r="AG54" s="173"/>
      <c r="AH54" s="152"/>
      <c r="AI54" s="173"/>
      <c r="AJ54" s="173"/>
      <c r="AK54" s="200" t="str">
        <f t="shared" si="1"/>
        <v/>
      </c>
      <c r="AL54" s="173"/>
      <c r="AM54" s="217" t="str">
        <f t="shared" si="2"/>
        <v/>
      </c>
      <c r="AN54" s="173"/>
      <c r="AO54" s="217" t="str">
        <f t="shared" si="3"/>
        <v/>
      </c>
      <c r="AP54" s="237"/>
      <c r="AQ54" s="150"/>
      <c r="AR54" s="152"/>
      <c r="AS54" s="150"/>
      <c r="AT54" s="174" t="s">
        <v>250</v>
      </c>
      <c r="AU54" s="152"/>
      <c r="AV54" s="152"/>
      <c r="AW54" s="152"/>
      <c r="AX54" s="152"/>
      <c r="AY54" s="174" t="str">
        <f t="shared" si="5"/>
        <v/>
      </c>
      <c r="AZ54" s="152"/>
      <c r="BA54" s="152"/>
      <c r="BB54" s="152"/>
      <c r="BC54" s="152"/>
      <c r="BD54" s="174" t="s">
        <v>250</v>
      </c>
      <c r="BE54" s="152"/>
      <c r="BF54" s="152"/>
      <c r="BG54" s="152"/>
      <c r="BH54" s="152"/>
      <c r="BI54" s="152"/>
      <c r="BJ54" s="220"/>
      <c r="BK54" s="203"/>
      <c r="BL54" s="203"/>
      <c r="BM54" s="203"/>
      <c r="BN54" s="203"/>
      <c r="BO54" s="214"/>
      <c r="BP54" s="214"/>
      <c r="BQ54" s="214"/>
      <c r="BR54" s="215"/>
    </row>
    <row r="55" spans="1:70" s="117" customFormat="1" ht="27" customHeight="1" thickTop="1" thickBot="1" x14ac:dyDescent="0.25">
      <c r="A55" s="184"/>
      <c r="B55" s="304" t="str">
        <f>IF(C55="","",(VLOOKUP(C55,Lookups!$B$4:$C$2561,2,FALSE)))</f>
        <v/>
      </c>
      <c r="C55" s="83"/>
      <c r="D55" s="173"/>
      <c r="E55" s="173"/>
      <c r="F55" s="152"/>
      <c r="G55" s="152"/>
      <c r="H55" s="173" t="str">
        <f t="shared" si="4"/>
        <v/>
      </c>
      <c r="I55" s="173"/>
      <c r="J55" s="182"/>
      <c r="K55" s="183"/>
      <c r="L55" s="141" t="str">
        <f>IF(K55="","",(VLOOKUP(K55,#REF!,2,FALSE)))</f>
        <v/>
      </c>
      <c r="M55" s="186"/>
      <c r="N55" s="186"/>
      <c r="O55" s="186"/>
      <c r="P55" s="186"/>
      <c r="Q55" s="186"/>
      <c r="R55" s="186"/>
      <c r="S55" s="186"/>
      <c r="T55" s="186"/>
      <c r="U55" s="173"/>
      <c r="V55" s="186"/>
      <c r="W55" s="187"/>
      <c r="X55" s="187"/>
      <c r="Y55" s="187"/>
      <c r="Z55" s="149"/>
      <c r="AA55" s="173"/>
      <c r="AB55" s="200" t="str">
        <f t="shared" si="0"/>
        <v/>
      </c>
      <c r="AC55" s="216"/>
      <c r="AD55" s="173"/>
      <c r="AE55" s="148"/>
      <c r="AF55" s="173"/>
      <c r="AG55" s="173"/>
      <c r="AH55" s="152"/>
      <c r="AI55" s="173"/>
      <c r="AJ55" s="173"/>
      <c r="AK55" s="200" t="str">
        <f t="shared" si="1"/>
        <v/>
      </c>
      <c r="AL55" s="173"/>
      <c r="AM55" s="217" t="str">
        <f t="shared" si="2"/>
        <v/>
      </c>
      <c r="AN55" s="173"/>
      <c r="AO55" s="217" t="str">
        <f t="shared" si="3"/>
        <v/>
      </c>
      <c r="AP55" s="237"/>
      <c r="AQ55" s="150"/>
      <c r="AR55" s="152"/>
      <c r="AS55" s="150"/>
      <c r="AT55" s="174" t="s">
        <v>250</v>
      </c>
      <c r="AU55" s="152"/>
      <c r="AV55" s="152"/>
      <c r="AW55" s="152"/>
      <c r="AX55" s="152"/>
      <c r="AY55" s="174" t="str">
        <f t="shared" si="5"/>
        <v/>
      </c>
      <c r="AZ55" s="152"/>
      <c r="BA55" s="152"/>
      <c r="BB55" s="152"/>
      <c r="BC55" s="152"/>
      <c r="BD55" s="174" t="s">
        <v>250</v>
      </c>
      <c r="BE55" s="152"/>
      <c r="BF55" s="152"/>
      <c r="BG55" s="152"/>
      <c r="BH55" s="152"/>
      <c r="BI55" s="152"/>
      <c r="BJ55" s="220"/>
      <c r="BK55" s="203"/>
      <c r="BL55" s="203"/>
      <c r="BM55" s="203"/>
      <c r="BN55" s="203"/>
      <c r="BO55" s="214"/>
      <c r="BP55" s="214"/>
      <c r="BQ55" s="214"/>
      <c r="BR55" s="215"/>
    </row>
    <row r="56" spans="1:70" s="117" customFormat="1" ht="27" customHeight="1" thickTop="1" thickBot="1" x14ac:dyDescent="0.25">
      <c r="A56" s="184"/>
      <c r="B56" s="304" t="str">
        <f>IF(C56="","",(VLOOKUP(C56,Lookups!$B$4:$C$2561,2,FALSE)))</f>
        <v/>
      </c>
      <c r="C56" s="83"/>
      <c r="D56" s="173"/>
      <c r="E56" s="173"/>
      <c r="F56" s="152"/>
      <c r="G56" s="152"/>
      <c r="H56" s="173" t="str">
        <f t="shared" si="4"/>
        <v/>
      </c>
      <c r="I56" s="173"/>
      <c r="J56" s="182"/>
      <c r="K56" s="183"/>
      <c r="L56" s="141" t="str">
        <f>IF(K56="","",(VLOOKUP(K56,#REF!,2,FALSE)))</f>
        <v/>
      </c>
      <c r="M56" s="186"/>
      <c r="N56" s="186"/>
      <c r="O56" s="186"/>
      <c r="P56" s="186"/>
      <c r="Q56" s="186"/>
      <c r="R56" s="186"/>
      <c r="S56" s="186"/>
      <c r="T56" s="186"/>
      <c r="U56" s="173"/>
      <c r="V56" s="186"/>
      <c r="W56" s="187"/>
      <c r="X56" s="187"/>
      <c r="Y56" s="187"/>
      <c r="Z56" s="149"/>
      <c r="AA56" s="173"/>
      <c r="AB56" s="200" t="str">
        <f t="shared" si="0"/>
        <v/>
      </c>
      <c r="AC56" s="216"/>
      <c r="AD56" s="173"/>
      <c r="AE56" s="148"/>
      <c r="AF56" s="173"/>
      <c r="AG56" s="173"/>
      <c r="AH56" s="152"/>
      <c r="AI56" s="173"/>
      <c r="AJ56" s="173"/>
      <c r="AK56" s="200" t="str">
        <f t="shared" si="1"/>
        <v/>
      </c>
      <c r="AL56" s="173"/>
      <c r="AM56" s="217" t="str">
        <f t="shared" si="2"/>
        <v/>
      </c>
      <c r="AN56" s="173"/>
      <c r="AO56" s="217" t="str">
        <f t="shared" si="3"/>
        <v/>
      </c>
      <c r="AP56" s="237"/>
      <c r="AQ56" s="150"/>
      <c r="AR56" s="152"/>
      <c r="AS56" s="150"/>
      <c r="AT56" s="174" t="s">
        <v>250</v>
      </c>
      <c r="AU56" s="152"/>
      <c r="AV56" s="152"/>
      <c r="AW56" s="152"/>
      <c r="AX56" s="152"/>
      <c r="AY56" s="174" t="str">
        <f t="shared" si="5"/>
        <v/>
      </c>
      <c r="AZ56" s="152"/>
      <c r="BA56" s="152"/>
      <c r="BB56" s="152"/>
      <c r="BC56" s="152"/>
      <c r="BD56" s="174" t="s">
        <v>250</v>
      </c>
      <c r="BE56" s="152"/>
      <c r="BF56" s="152"/>
      <c r="BG56" s="152"/>
      <c r="BH56" s="152"/>
      <c r="BI56" s="152"/>
      <c r="BJ56" s="220"/>
      <c r="BK56" s="203"/>
      <c r="BL56" s="203"/>
      <c r="BM56" s="203"/>
      <c r="BN56" s="203"/>
      <c r="BO56" s="214"/>
      <c r="BP56" s="214"/>
      <c r="BQ56" s="214"/>
      <c r="BR56" s="215"/>
    </row>
    <row r="57" spans="1:70" s="117" customFormat="1" ht="27" customHeight="1" thickTop="1" thickBot="1" x14ac:dyDescent="0.25">
      <c r="A57" s="184"/>
      <c r="B57" s="304" t="str">
        <f>IF(C57="","",(VLOOKUP(C57,Lookups!$B$4:$C$2561,2,FALSE)))</f>
        <v/>
      </c>
      <c r="C57" s="83"/>
      <c r="D57" s="173"/>
      <c r="E57" s="173"/>
      <c r="F57" s="152"/>
      <c r="G57" s="152"/>
      <c r="H57" s="173" t="str">
        <f t="shared" si="4"/>
        <v/>
      </c>
      <c r="I57" s="173"/>
      <c r="J57" s="182"/>
      <c r="K57" s="183"/>
      <c r="L57" s="141" t="str">
        <f>IF(K57="","",(VLOOKUP(K57,#REF!,2,FALSE)))</f>
        <v/>
      </c>
      <c r="M57" s="186"/>
      <c r="N57" s="186"/>
      <c r="O57" s="186"/>
      <c r="P57" s="186"/>
      <c r="Q57" s="186"/>
      <c r="R57" s="186"/>
      <c r="S57" s="186"/>
      <c r="T57" s="186"/>
      <c r="U57" s="173"/>
      <c r="V57" s="186"/>
      <c r="W57" s="187"/>
      <c r="X57" s="187"/>
      <c r="Y57" s="187"/>
      <c r="Z57" s="149"/>
      <c r="AA57" s="173"/>
      <c r="AB57" s="200" t="str">
        <f t="shared" si="0"/>
        <v/>
      </c>
      <c r="AC57" s="216"/>
      <c r="AD57" s="173"/>
      <c r="AE57" s="148"/>
      <c r="AF57" s="173"/>
      <c r="AG57" s="173"/>
      <c r="AH57" s="152"/>
      <c r="AI57" s="173"/>
      <c r="AJ57" s="173"/>
      <c r="AK57" s="200" t="str">
        <f t="shared" si="1"/>
        <v/>
      </c>
      <c r="AL57" s="173"/>
      <c r="AM57" s="217" t="str">
        <f t="shared" si="2"/>
        <v/>
      </c>
      <c r="AN57" s="173"/>
      <c r="AO57" s="217" t="str">
        <f t="shared" si="3"/>
        <v/>
      </c>
      <c r="AP57" s="237"/>
      <c r="AQ57" s="150"/>
      <c r="AR57" s="152"/>
      <c r="AS57" s="150"/>
      <c r="AT57" s="174" t="s">
        <v>250</v>
      </c>
      <c r="AU57" s="152"/>
      <c r="AV57" s="152"/>
      <c r="AW57" s="152"/>
      <c r="AX57" s="152"/>
      <c r="AY57" s="174" t="str">
        <f t="shared" si="5"/>
        <v/>
      </c>
      <c r="AZ57" s="152"/>
      <c r="BA57" s="152"/>
      <c r="BB57" s="152"/>
      <c r="BC57" s="152"/>
      <c r="BD57" s="174" t="s">
        <v>250</v>
      </c>
      <c r="BE57" s="152"/>
      <c r="BF57" s="152"/>
      <c r="BG57" s="152"/>
      <c r="BH57" s="152"/>
      <c r="BI57" s="152"/>
      <c r="BJ57" s="220"/>
      <c r="BK57" s="203"/>
      <c r="BL57" s="203"/>
      <c r="BM57" s="203"/>
      <c r="BN57" s="203"/>
      <c r="BO57" s="214"/>
      <c r="BP57" s="214"/>
      <c r="BQ57" s="214"/>
      <c r="BR57" s="215"/>
    </row>
    <row r="58" spans="1:70" s="117" customFormat="1" ht="27" customHeight="1" thickTop="1" thickBot="1" x14ac:dyDescent="0.25">
      <c r="A58" s="184"/>
      <c r="B58" s="304" t="str">
        <f>IF(C58="","",(VLOOKUP(C58,Lookups!$B$4:$C$2561,2,FALSE)))</f>
        <v/>
      </c>
      <c r="C58" s="83"/>
      <c r="D58" s="173"/>
      <c r="E58" s="173"/>
      <c r="F58" s="152"/>
      <c r="G58" s="152"/>
      <c r="H58" s="173" t="str">
        <f t="shared" si="4"/>
        <v/>
      </c>
      <c r="I58" s="173"/>
      <c r="J58" s="182"/>
      <c r="K58" s="183"/>
      <c r="L58" s="141" t="str">
        <f>IF(K58="","",(VLOOKUP(K58,#REF!,2,FALSE)))</f>
        <v/>
      </c>
      <c r="M58" s="186"/>
      <c r="N58" s="186"/>
      <c r="O58" s="186"/>
      <c r="P58" s="186"/>
      <c r="Q58" s="186"/>
      <c r="R58" s="186"/>
      <c r="S58" s="186"/>
      <c r="T58" s="186"/>
      <c r="U58" s="173"/>
      <c r="V58" s="186"/>
      <c r="W58" s="187"/>
      <c r="X58" s="187"/>
      <c r="Y58" s="187"/>
      <c r="Z58" s="149"/>
      <c r="AA58" s="173"/>
      <c r="AB58" s="200" t="str">
        <f t="shared" si="0"/>
        <v/>
      </c>
      <c r="AC58" s="216"/>
      <c r="AD58" s="173"/>
      <c r="AE58" s="148"/>
      <c r="AF58" s="173"/>
      <c r="AG58" s="173"/>
      <c r="AH58" s="152"/>
      <c r="AI58" s="173"/>
      <c r="AJ58" s="173"/>
      <c r="AK58" s="200" t="str">
        <f t="shared" si="1"/>
        <v/>
      </c>
      <c r="AL58" s="173"/>
      <c r="AM58" s="217" t="str">
        <f t="shared" si="2"/>
        <v/>
      </c>
      <c r="AN58" s="173"/>
      <c r="AO58" s="217" t="str">
        <f t="shared" si="3"/>
        <v/>
      </c>
      <c r="AP58" s="237"/>
      <c r="AQ58" s="150"/>
      <c r="AR58" s="152"/>
      <c r="AS58" s="150"/>
      <c r="AT58" s="174" t="s">
        <v>250</v>
      </c>
      <c r="AU58" s="152"/>
      <c r="AV58" s="152"/>
      <c r="AW58" s="152"/>
      <c r="AX58" s="152"/>
      <c r="AY58" s="174" t="str">
        <f t="shared" si="5"/>
        <v/>
      </c>
      <c r="AZ58" s="152"/>
      <c r="BA58" s="152"/>
      <c r="BB58" s="152"/>
      <c r="BC58" s="152"/>
      <c r="BD58" s="174" t="s">
        <v>250</v>
      </c>
      <c r="BE58" s="152"/>
      <c r="BF58" s="152"/>
      <c r="BG58" s="152"/>
      <c r="BH58" s="152"/>
      <c r="BI58" s="152"/>
      <c r="BJ58" s="220"/>
      <c r="BK58" s="203"/>
      <c r="BL58" s="203"/>
      <c r="BM58" s="203"/>
      <c r="BN58" s="203"/>
      <c r="BO58" s="214"/>
      <c r="BP58" s="214"/>
      <c r="BQ58" s="214"/>
      <c r="BR58" s="215"/>
    </row>
    <row r="59" spans="1:70" s="117" customFormat="1" ht="27" customHeight="1" thickTop="1" thickBot="1" x14ac:dyDescent="0.25">
      <c r="A59" s="184"/>
      <c r="B59" s="304" t="str">
        <f>IF(C59="","",(VLOOKUP(C59,Lookups!$B$4:$C$2561,2,FALSE)))</f>
        <v/>
      </c>
      <c r="C59" s="83"/>
      <c r="D59" s="173"/>
      <c r="E59" s="173"/>
      <c r="F59" s="152"/>
      <c r="G59" s="152"/>
      <c r="H59" s="173" t="str">
        <f t="shared" si="4"/>
        <v/>
      </c>
      <c r="I59" s="173"/>
      <c r="J59" s="182"/>
      <c r="K59" s="183"/>
      <c r="L59" s="141" t="str">
        <f>IF(K59="","",(VLOOKUP(K59,#REF!,2,FALSE)))</f>
        <v/>
      </c>
      <c r="M59" s="186"/>
      <c r="N59" s="186"/>
      <c r="O59" s="186"/>
      <c r="P59" s="186"/>
      <c r="Q59" s="186"/>
      <c r="R59" s="186"/>
      <c r="S59" s="186"/>
      <c r="T59" s="186"/>
      <c r="U59" s="173"/>
      <c r="V59" s="186"/>
      <c r="W59" s="187"/>
      <c r="X59" s="187"/>
      <c r="Y59" s="187"/>
      <c r="Z59" s="149"/>
      <c r="AA59" s="173"/>
      <c r="AB59" s="200" t="str">
        <f t="shared" si="0"/>
        <v/>
      </c>
      <c r="AC59" s="216"/>
      <c r="AD59" s="173"/>
      <c r="AE59" s="148"/>
      <c r="AF59" s="173"/>
      <c r="AG59" s="173"/>
      <c r="AH59" s="152"/>
      <c r="AI59" s="173"/>
      <c r="AJ59" s="173"/>
      <c r="AK59" s="200" t="str">
        <f t="shared" si="1"/>
        <v/>
      </c>
      <c r="AL59" s="173"/>
      <c r="AM59" s="217" t="str">
        <f t="shared" si="2"/>
        <v/>
      </c>
      <c r="AN59" s="173"/>
      <c r="AO59" s="217" t="str">
        <f t="shared" si="3"/>
        <v/>
      </c>
      <c r="AP59" s="237"/>
      <c r="AQ59" s="150"/>
      <c r="AR59" s="152"/>
      <c r="AS59" s="150"/>
      <c r="AT59" s="174" t="s">
        <v>250</v>
      </c>
      <c r="AU59" s="152"/>
      <c r="AV59" s="152"/>
      <c r="AW59" s="152"/>
      <c r="AX59" s="152"/>
      <c r="AY59" s="174" t="str">
        <f t="shared" si="5"/>
        <v/>
      </c>
      <c r="AZ59" s="152"/>
      <c r="BA59" s="152"/>
      <c r="BB59" s="152"/>
      <c r="BC59" s="152"/>
      <c r="BD59" s="174" t="s">
        <v>250</v>
      </c>
      <c r="BE59" s="152"/>
      <c r="BF59" s="152"/>
      <c r="BG59" s="152"/>
      <c r="BH59" s="152"/>
      <c r="BI59" s="152"/>
      <c r="BJ59" s="220"/>
      <c r="BK59" s="203"/>
      <c r="BL59" s="203"/>
      <c r="BM59" s="203"/>
      <c r="BN59" s="203"/>
      <c r="BO59" s="214"/>
      <c r="BP59" s="214"/>
      <c r="BQ59" s="214"/>
      <c r="BR59" s="215"/>
    </row>
    <row r="60" spans="1:70" s="117" customFormat="1" ht="27" customHeight="1" thickTop="1" thickBot="1" x14ac:dyDescent="0.25">
      <c r="A60" s="184"/>
      <c r="B60" s="304" t="str">
        <f>IF(C60="","",(VLOOKUP(C60,Lookups!$B$4:$C$2561,2,FALSE)))</f>
        <v/>
      </c>
      <c r="C60" s="83"/>
      <c r="D60" s="173"/>
      <c r="E60" s="173"/>
      <c r="F60" s="152"/>
      <c r="G60" s="152"/>
      <c r="H60" s="173" t="str">
        <f t="shared" si="4"/>
        <v/>
      </c>
      <c r="I60" s="173"/>
      <c r="J60" s="182"/>
      <c r="K60" s="183"/>
      <c r="L60" s="141" t="str">
        <f>IF(K60="","",(VLOOKUP(K60,#REF!,2,FALSE)))</f>
        <v/>
      </c>
      <c r="M60" s="186"/>
      <c r="N60" s="186"/>
      <c r="O60" s="186"/>
      <c r="P60" s="186"/>
      <c r="Q60" s="186"/>
      <c r="R60" s="186"/>
      <c r="S60" s="186"/>
      <c r="T60" s="186"/>
      <c r="U60" s="173"/>
      <c r="V60" s="186"/>
      <c r="W60" s="187"/>
      <c r="X60" s="187"/>
      <c r="Y60" s="187"/>
      <c r="Z60" s="149"/>
      <c r="AA60" s="173"/>
      <c r="AB60" s="200" t="str">
        <f t="shared" si="0"/>
        <v/>
      </c>
      <c r="AC60" s="216"/>
      <c r="AD60" s="173"/>
      <c r="AE60" s="148"/>
      <c r="AF60" s="173"/>
      <c r="AG60" s="173"/>
      <c r="AH60" s="152"/>
      <c r="AI60" s="173"/>
      <c r="AJ60" s="173"/>
      <c r="AK60" s="200" t="str">
        <f t="shared" si="1"/>
        <v/>
      </c>
      <c r="AL60" s="173"/>
      <c r="AM60" s="217" t="str">
        <f t="shared" si="2"/>
        <v/>
      </c>
      <c r="AN60" s="173"/>
      <c r="AO60" s="217" t="str">
        <f t="shared" si="3"/>
        <v/>
      </c>
      <c r="AP60" s="237"/>
      <c r="AQ60" s="150"/>
      <c r="AR60" s="152"/>
      <c r="AS60" s="150"/>
      <c r="AT60" s="174" t="s">
        <v>250</v>
      </c>
      <c r="AU60" s="152"/>
      <c r="AV60" s="152"/>
      <c r="AW60" s="152"/>
      <c r="AX60" s="152"/>
      <c r="AY60" s="174" t="str">
        <f t="shared" si="5"/>
        <v/>
      </c>
      <c r="AZ60" s="152"/>
      <c r="BA60" s="152"/>
      <c r="BB60" s="152"/>
      <c r="BC60" s="152"/>
      <c r="BD60" s="174" t="s">
        <v>250</v>
      </c>
      <c r="BE60" s="152"/>
      <c r="BF60" s="152"/>
      <c r="BG60" s="152"/>
      <c r="BH60" s="152"/>
      <c r="BI60" s="152"/>
      <c r="BJ60" s="220"/>
      <c r="BK60" s="203"/>
      <c r="BL60" s="203"/>
      <c r="BM60" s="203"/>
      <c r="BN60" s="203"/>
      <c r="BO60" s="214"/>
      <c r="BP60" s="214"/>
      <c r="BQ60" s="214"/>
      <c r="BR60" s="215"/>
    </row>
    <row r="61" spans="1:70" s="117" customFormat="1" ht="27" customHeight="1" thickTop="1" thickBot="1" x14ac:dyDescent="0.25">
      <c r="A61" s="184"/>
      <c r="B61" s="304" t="str">
        <f>IF(C61="","",(VLOOKUP(C61,Lookups!$B$4:$C$2561,2,FALSE)))</f>
        <v/>
      </c>
      <c r="C61" s="83"/>
      <c r="D61" s="173"/>
      <c r="E61" s="173"/>
      <c r="F61" s="152"/>
      <c r="G61" s="152"/>
      <c r="H61" s="173" t="str">
        <f t="shared" si="4"/>
        <v/>
      </c>
      <c r="I61" s="173"/>
      <c r="J61" s="182"/>
      <c r="K61" s="183"/>
      <c r="L61" s="141" t="str">
        <f>IF(K61="","",(VLOOKUP(K61,#REF!,2,FALSE)))</f>
        <v/>
      </c>
      <c r="M61" s="186"/>
      <c r="N61" s="186"/>
      <c r="O61" s="186"/>
      <c r="P61" s="186"/>
      <c r="Q61" s="186"/>
      <c r="R61" s="186"/>
      <c r="S61" s="186"/>
      <c r="T61" s="186"/>
      <c r="U61" s="173"/>
      <c r="V61" s="186"/>
      <c r="W61" s="187"/>
      <c r="X61" s="187"/>
      <c r="Y61" s="187"/>
      <c r="Z61" s="149"/>
      <c r="AA61" s="173"/>
      <c r="AB61" s="200" t="str">
        <f t="shared" si="0"/>
        <v/>
      </c>
      <c r="AC61" s="216"/>
      <c r="AD61" s="173"/>
      <c r="AE61" s="148"/>
      <c r="AF61" s="173"/>
      <c r="AG61" s="173"/>
      <c r="AH61" s="152"/>
      <c r="AI61" s="173"/>
      <c r="AJ61" s="173"/>
      <c r="AK61" s="200" t="str">
        <f t="shared" si="1"/>
        <v/>
      </c>
      <c r="AL61" s="173"/>
      <c r="AM61" s="217" t="str">
        <f t="shared" si="2"/>
        <v/>
      </c>
      <c r="AN61" s="173"/>
      <c r="AO61" s="217" t="str">
        <f t="shared" si="3"/>
        <v/>
      </c>
      <c r="AP61" s="237"/>
      <c r="AQ61" s="150"/>
      <c r="AR61" s="152"/>
      <c r="AS61" s="150"/>
      <c r="AT61" s="174" t="s">
        <v>250</v>
      </c>
      <c r="AU61" s="152"/>
      <c r="AV61" s="152"/>
      <c r="AW61" s="152"/>
      <c r="AX61" s="152"/>
      <c r="AY61" s="174" t="str">
        <f t="shared" si="5"/>
        <v/>
      </c>
      <c r="AZ61" s="152"/>
      <c r="BA61" s="152"/>
      <c r="BB61" s="152"/>
      <c r="BC61" s="152"/>
      <c r="BD61" s="174" t="s">
        <v>250</v>
      </c>
      <c r="BE61" s="152"/>
      <c r="BF61" s="152"/>
      <c r="BG61" s="152"/>
      <c r="BH61" s="152"/>
      <c r="BI61" s="152"/>
      <c r="BJ61" s="220"/>
      <c r="BK61" s="203"/>
      <c r="BL61" s="203"/>
      <c r="BM61" s="203"/>
      <c r="BN61" s="203"/>
      <c r="BO61" s="214"/>
      <c r="BP61" s="214"/>
      <c r="BQ61" s="214"/>
      <c r="BR61" s="215"/>
    </row>
    <row r="62" spans="1:70" s="117" customFormat="1" ht="27" customHeight="1" thickTop="1" thickBot="1" x14ac:dyDescent="0.25">
      <c r="A62" s="184"/>
      <c r="B62" s="304" t="str">
        <f>IF(C62="","",(VLOOKUP(C62,Lookups!$B$4:$C$2561,2,FALSE)))</f>
        <v/>
      </c>
      <c r="C62" s="83"/>
      <c r="D62" s="173"/>
      <c r="E62" s="173"/>
      <c r="F62" s="152"/>
      <c r="G62" s="152"/>
      <c r="H62" s="173" t="str">
        <f t="shared" si="4"/>
        <v/>
      </c>
      <c r="I62" s="173"/>
      <c r="J62" s="182"/>
      <c r="K62" s="183"/>
      <c r="L62" s="141" t="str">
        <f>IF(K62="","",(VLOOKUP(K62,#REF!,2,FALSE)))</f>
        <v/>
      </c>
      <c r="M62" s="186"/>
      <c r="N62" s="186"/>
      <c r="O62" s="186"/>
      <c r="P62" s="186"/>
      <c r="Q62" s="186"/>
      <c r="R62" s="186"/>
      <c r="S62" s="186"/>
      <c r="T62" s="186"/>
      <c r="U62" s="173"/>
      <c r="V62" s="186"/>
      <c r="W62" s="187"/>
      <c r="X62" s="187"/>
      <c r="Y62" s="187"/>
      <c r="Z62" s="149"/>
      <c r="AA62" s="173"/>
      <c r="AB62" s="200" t="str">
        <f t="shared" si="0"/>
        <v/>
      </c>
      <c r="AC62" s="216"/>
      <c r="AD62" s="173"/>
      <c r="AE62" s="148"/>
      <c r="AF62" s="173"/>
      <c r="AG62" s="173"/>
      <c r="AH62" s="152"/>
      <c r="AI62" s="173"/>
      <c r="AJ62" s="173"/>
      <c r="AK62" s="200" t="str">
        <f t="shared" si="1"/>
        <v/>
      </c>
      <c r="AL62" s="173"/>
      <c r="AM62" s="217" t="str">
        <f t="shared" si="2"/>
        <v/>
      </c>
      <c r="AN62" s="173"/>
      <c r="AO62" s="217" t="str">
        <f t="shared" si="3"/>
        <v/>
      </c>
      <c r="AP62" s="237"/>
      <c r="AQ62" s="150"/>
      <c r="AR62" s="152"/>
      <c r="AS62" s="150"/>
      <c r="AT62" s="174" t="s">
        <v>250</v>
      </c>
      <c r="AU62" s="152"/>
      <c r="AV62" s="152"/>
      <c r="AW62" s="152"/>
      <c r="AX62" s="152"/>
      <c r="AY62" s="174" t="str">
        <f t="shared" si="5"/>
        <v/>
      </c>
      <c r="AZ62" s="152"/>
      <c r="BA62" s="152"/>
      <c r="BB62" s="152"/>
      <c r="BC62" s="152"/>
      <c r="BD62" s="174" t="s">
        <v>250</v>
      </c>
      <c r="BE62" s="152"/>
      <c r="BF62" s="152"/>
      <c r="BG62" s="152"/>
      <c r="BH62" s="152"/>
      <c r="BI62" s="152"/>
      <c r="BJ62" s="220"/>
      <c r="BK62" s="203"/>
      <c r="BL62" s="203"/>
      <c r="BM62" s="203"/>
      <c r="BN62" s="203"/>
      <c r="BO62" s="214"/>
      <c r="BP62" s="214"/>
      <c r="BQ62" s="214"/>
      <c r="BR62" s="215"/>
    </row>
    <row r="63" spans="1:70" s="117" customFormat="1" ht="27" customHeight="1" thickTop="1" thickBot="1" x14ac:dyDescent="0.25">
      <c r="A63" s="184"/>
      <c r="B63" s="304" t="str">
        <f>IF(C63="","",(VLOOKUP(C63,Lookups!$B$4:$C$2561,2,FALSE)))</f>
        <v/>
      </c>
      <c r="C63" s="83"/>
      <c r="D63" s="173"/>
      <c r="E63" s="173"/>
      <c r="F63" s="152"/>
      <c r="G63" s="152"/>
      <c r="H63" s="173" t="str">
        <f t="shared" si="4"/>
        <v/>
      </c>
      <c r="I63" s="173"/>
      <c r="J63" s="182"/>
      <c r="K63" s="183"/>
      <c r="L63" s="141" t="str">
        <f>IF(K63="","",(VLOOKUP(K63,#REF!,2,FALSE)))</f>
        <v/>
      </c>
      <c r="M63" s="186"/>
      <c r="N63" s="186"/>
      <c r="O63" s="186"/>
      <c r="P63" s="186"/>
      <c r="Q63" s="186"/>
      <c r="R63" s="186"/>
      <c r="S63" s="186"/>
      <c r="T63" s="186"/>
      <c r="U63" s="173"/>
      <c r="V63" s="186"/>
      <c r="W63" s="187"/>
      <c r="X63" s="187"/>
      <c r="Y63" s="187"/>
      <c r="Z63" s="149"/>
      <c r="AA63" s="173"/>
      <c r="AB63" s="200" t="str">
        <f t="shared" si="0"/>
        <v/>
      </c>
      <c r="AC63" s="216"/>
      <c r="AD63" s="173"/>
      <c r="AE63" s="148"/>
      <c r="AF63" s="173"/>
      <c r="AG63" s="173"/>
      <c r="AH63" s="152"/>
      <c r="AI63" s="173"/>
      <c r="AJ63" s="173"/>
      <c r="AK63" s="200" t="str">
        <f t="shared" si="1"/>
        <v/>
      </c>
      <c r="AL63" s="173"/>
      <c r="AM63" s="217" t="str">
        <f t="shared" si="2"/>
        <v/>
      </c>
      <c r="AN63" s="173"/>
      <c r="AO63" s="217" t="str">
        <f t="shared" si="3"/>
        <v/>
      </c>
      <c r="AP63" s="237"/>
      <c r="AQ63" s="150"/>
      <c r="AR63" s="152"/>
      <c r="AS63" s="150"/>
      <c r="AT63" s="174" t="s">
        <v>250</v>
      </c>
      <c r="AU63" s="152"/>
      <c r="AV63" s="152"/>
      <c r="AW63" s="152"/>
      <c r="AX63" s="152"/>
      <c r="AY63" s="174" t="str">
        <f t="shared" si="5"/>
        <v/>
      </c>
      <c r="AZ63" s="152"/>
      <c r="BA63" s="152"/>
      <c r="BB63" s="152"/>
      <c r="BC63" s="152"/>
      <c r="BD63" s="174" t="s">
        <v>250</v>
      </c>
      <c r="BE63" s="152"/>
      <c r="BF63" s="152"/>
      <c r="BG63" s="152"/>
      <c r="BH63" s="152"/>
      <c r="BI63" s="152"/>
      <c r="BJ63" s="220"/>
      <c r="BK63" s="203"/>
      <c r="BL63" s="203"/>
      <c r="BM63" s="203"/>
      <c r="BN63" s="203"/>
      <c r="BO63" s="214"/>
      <c r="BP63" s="214"/>
      <c r="BQ63" s="214"/>
      <c r="BR63" s="215"/>
    </row>
    <row r="64" spans="1:70" s="117" customFormat="1" ht="27" customHeight="1" thickTop="1" thickBot="1" x14ac:dyDescent="0.25">
      <c r="A64" s="184"/>
      <c r="B64" s="304" t="str">
        <f>IF(C64="","",(VLOOKUP(C64,Lookups!$B$4:$C$2561,2,FALSE)))</f>
        <v/>
      </c>
      <c r="C64" s="83"/>
      <c r="D64" s="173"/>
      <c r="E64" s="173"/>
      <c r="F64" s="152"/>
      <c r="G64" s="152"/>
      <c r="H64" s="173" t="str">
        <f t="shared" si="4"/>
        <v/>
      </c>
      <c r="I64" s="173"/>
      <c r="J64" s="182"/>
      <c r="K64" s="183"/>
      <c r="L64" s="141" t="str">
        <f>IF(K64="","",(VLOOKUP(K64,#REF!,2,FALSE)))</f>
        <v/>
      </c>
      <c r="M64" s="186"/>
      <c r="N64" s="186"/>
      <c r="O64" s="186"/>
      <c r="P64" s="186"/>
      <c r="Q64" s="186"/>
      <c r="R64" s="186"/>
      <c r="S64" s="186"/>
      <c r="T64" s="186"/>
      <c r="U64" s="173"/>
      <c r="V64" s="186"/>
      <c r="W64" s="187"/>
      <c r="X64" s="187"/>
      <c r="Y64" s="187"/>
      <c r="Z64" s="149"/>
      <c r="AA64" s="173"/>
      <c r="AB64" s="200" t="str">
        <f t="shared" si="0"/>
        <v/>
      </c>
      <c r="AC64" s="216"/>
      <c r="AD64" s="173"/>
      <c r="AE64" s="148"/>
      <c r="AF64" s="173"/>
      <c r="AG64" s="173"/>
      <c r="AH64" s="152"/>
      <c r="AI64" s="173"/>
      <c r="AJ64" s="173"/>
      <c r="AK64" s="200" t="str">
        <f t="shared" si="1"/>
        <v/>
      </c>
      <c r="AL64" s="173"/>
      <c r="AM64" s="217" t="str">
        <f t="shared" si="2"/>
        <v/>
      </c>
      <c r="AN64" s="173"/>
      <c r="AO64" s="217" t="str">
        <f t="shared" si="3"/>
        <v/>
      </c>
      <c r="AP64" s="237"/>
      <c r="AQ64" s="150"/>
      <c r="AR64" s="152"/>
      <c r="AS64" s="150"/>
      <c r="AT64" s="174" t="s">
        <v>250</v>
      </c>
      <c r="AU64" s="152"/>
      <c r="AV64" s="152"/>
      <c r="AW64" s="152"/>
      <c r="AX64" s="152"/>
      <c r="AY64" s="174" t="str">
        <f t="shared" si="5"/>
        <v/>
      </c>
      <c r="AZ64" s="152"/>
      <c r="BA64" s="152"/>
      <c r="BB64" s="152"/>
      <c r="BC64" s="152"/>
      <c r="BD64" s="174" t="s">
        <v>250</v>
      </c>
      <c r="BE64" s="152"/>
      <c r="BF64" s="152"/>
      <c r="BG64" s="152"/>
      <c r="BH64" s="152"/>
      <c r="BI64" s="152"/>
      <c r="BJ64" s="220"/>
      <c r="BK64" s="203"/>
      <c r="BL64" s="203"/>
      <c r="BM64" s="203"/>
      <c r="BN64" s="203"/>
      <c r="BO64" s="214"/>
      <c r="BP64" s="214"/>
      <c r="BQ64" s="214"/>
      <c r="BR64" s="215"/>
    </row>
    <row r="65" spans="1:70" s="117" customFormat="1" ht="27" customHeight="1" thickTop="1" thickBot="1" x14ac:dyDescent="0.25">
      <c r="A65" s="184"/>
      <c r="B65" s="304" t="str">
        <f>IF(C65="","",(VLOOKUP(C65,Lookups!$B$4:$C$2561,2,FALSE)))</f>
        <v/>
      </c>
      <c r="C65" s="83"/>
      <c r="D65" s="173"/>
      <c r="E65" s="173"/>
      <c r="F65" s="152"/>
      <c r="G65" s="152"/>
      <c r="H65" s="173" t="str">
        <f t="shared" si="4"/>
        <v/>
      </c>
      <c r="I65" s="173"/>
      <c r="J65" s="182"/>
      <c r="K65" s="183"/>
      <c r="L65" s="141" t="str">
        <f>IF(K65="","",(VLOOKUP(K65,#REF!,2,FALSE)))</f>
        <v/>
      </c>
      <c r="M65" s="186"/>
      <c r="N65" s="186"/>
      <c r="O65" s="186"/>
      <c r="P65" s="186"/>
      <c r="Q65" s="186"/>
      <c r="R65" s="186"/>
      <c r="S65" s="186"/>
      <c r="T65" s="186"/>
      <c r="U65" s="173"/>
      <c r="V65" s="186"/>
      <c r="W65" s="187"/>
      <c r="X65" s="187"/>
      <c r="Y65" s="187"/>
      <c r="Z65" s="149"/>
      <c r="AA65" s="173"/>
      <c r="AB65" s="200" t="str">
        <f t="shared" si="0"/>
        <v/>
      </c>
      <c r="AC65" s="216"/>
      <c r="AD65" s="173"/>
      <c r="AE65" s="148"/>
      <c r="AF65" s="173"/>
      <c r="AG65" s="173"/>
      <c r="AH65" s="152"/>
      <c r="AI65" s="173"/>
      <c r="AJ65" s="173"/>
      <c r="AK65" s="200" t="str">
        <f t="shared" si="1"/>
        <v/>
      </c>
      <c r="AL65" s="173"/>
      <c r="AM65" s="217" t="str">
        <f t="shared" si="2"/>
        <v/>
      </c>
      <c r="AN65" s="173"/>
      <c r="AO65" s="217" t="str">
        <f t="shared" si="3"/>
        <v/>
      </c>
      <c r="AP65" s="237"/>
      <c r="AQ65" s="150"/>
      <c r="AR65" s="152"/>
      <c r="AS65" s="150"/>
      <c r="AT65" s="174" t="s">
        <v>250</v>
      </c>
      <c r="AU65" s="152"/>
      <c r="AV65" s="152"/>
      <c r="AW65" s="152"/>
      <c r="AX65" s="152"/>
      <c r="AY65" s="174" t="str">
        <f t="shared" si="5"/>
        <v/>
      </c>
      <c r="AZ65" s="152"/>
      <c r="BA65" s="152"/>
      <c r="BB65" s="152"/>
      <c r="BC65" s="152"/>
      <c r="BD65" s="174" t="s">
        <v>250</v>
      </c>
      <c r="BE65" s="152"/>
      <c r="BF65" s="152"/>
      <c r="BG65" s="152"/>
      <c r="BH65" s="152"/>
      <c r="BI65" s="152"/>
      <c r="BJ65" s="220"/>
      <c r="BK65" s="203"/>
      <c r="BL65" s="203"/>
      <c r="BM65" s="203"/>
      <c r="BN65" s="203"/>
      <c r="BO65" s="214"/>
      <c r="BP65" s="214"/>
      <c r="BQ65" s="214"/>
      <c r="BR65" s="215"/>
    </row>
    <row r="66" spans="1:70" s="117" customFormat="1" ht="27" customHeight="1" thickTop="1" thickBot="1" x14ac:dyDescent="0.25">
      <c r="A66" s="184"/>
      <c r="B66" s="304" t="str">
        <f>IF(C66="","",(VLOOKUP(C66,Lookups!$B$4:$C$2561,2,FALSE)))</f>
        <v/>
      </c>
      <c r="C66" s="83"/>
      <c r="D66" s="173"/>
      <c r="E66" s="173"/>
      <c r="F66" s="152"/>
      <c r="G66" s="152"/>
      <c r="H66" s="173" t="str">
        <f t="shared" si="4"/>
        <v/>
      </c>
      <c r="I66" s="173"/>
      <c r="J66" s="182"/>
      <c r="K66" s="183"/>
      <c r="L66" s="141" t="str">
        <f>IF(K66="","",(VLOOKUP(K66,#REF!,2,FALSE)))</f>
        <v/>
      </c>
      <c r="M66" s="186"/>
      <c r="N66" s="186"/>
      <c r="O66" s="186"/>
      <c r="P66" s="186"/>
      <c r="Q66" s="186"/>
      <c r="R66" s="186"/>
      <c r="S66" s="186"/>
      <c r="T66" s="186"/>
      <c r="U66" s="173"/>
      <c r="V66" s="186"/>
      <c r="W66" s="187"/>
      <c r="X66" s="187"/>
      <c r="Y66" s="187"/>
      <c r="Z66" s="149"/>
      <c r="AA66" s="173"/>
      <c r="AB66" s="200" t="str">
        <f t="shared" si="0"/>
        <v/>
      </c>
      <c r="AC66" s="216"/>
      <c r="AD66" s="173"/>
      <c r="AE66" s="148"/>
      <c r="AF66" s="173"/>
      <c r="AG66" s="173"/>
      <c r="AH66" s="152"/>
      <c r="AI66" s="173"/>
      <c r="AJ66" s="173"/>
      <c r="AK66" s="200" t="str">
        <f t="shared" si="1"/>
        <v/>
      </c>
      <c r="AL66" s="173"/>
      <c r="AM66" s="217" t="str">
        <f t="shared" si="2"/>
        <v/>
      </c>
      <c r="AN66" s="173"/>
      <c r="AO66" s="217" t="str">
        <f t="shared" si="3"/>
        <v/>
      </c>
      <c r="AP66" s="237"/>
      <c r="AQ66" s="150"/>
      <c r="AR66" s="152"/>
      <c r="AS66" s="150"/>
      <c r="AT66" s="174" t="s">
        <v>250</v>
      </c>
      <c r="AU66" s="152"/>
      <c r="AV66" s="152"/>
      <c r="AW66" s="152"/>
      <c r="AX66" s="152"/>
      <c r="AY66" s="174" t="str">
        <f t="shared" si="5"/>
        <v/>
      </c>
      <c r="AZ66" s="152"/>
      <c r="BA66" s="152"/>
      <c r="BB66" s="152"/>
      <c r="BC66" s="152"/>
      <c r="BD66" s="174" t="s">
        <v>250</v>
      </c>
      <c r="BE66" s="152"/>
      <c r="BF66" s="152"/>
      <c r="BG66" s="152"/>
      <c r="BH66" s="152"/>
      <c r="BI66" s="152"/>
      <c r="BJ66" s="220"/>
      <c r="BK66" s="203"/>
      <c r="BL66" s="203"/>
      <c r="BM66" s="203"/>
      <c r="BN66" s="203"/>
      <c r="BO66" s="214"/>
      <c r="BP66" s="214"/>
      <c r="BQ66" s="214"/>
      <c r="BR66" s="215"/>
    </row>
    <row r="67" spans="1:70" s="117" customFormat="1" ht="27" customHeight="1" thickTop="1" thickBot="1" x14ac:dyDescent="0.25">
      <c r="A67" s="184"/>
      <c r="B67" s="304" t="str">
        <f>IF(C67="","",(VLOOKUP(C67,Lookups!$B$4:$C$2561,2,FALSE)))</f>
        <v/>
      </c>
      <c r="C67" s="83"/>
      <c r="D67" s="173"/>
      <c r="E67" s="173"/>
      <c r="F67" s="152"/>
      <c r="G67" s="152"/>
      <c r="H67" s="173" t="str">
        <f t="shared" si="4"/>
        <v/>
      </c>
      <c r="I67" s="173"/>
      <c r="J67" s="182"/>
      <c r="K67" s="183"/>
      <c r="L67" s="141" t="str">
        <f>IF(K67="","",(VLOOKUP(K67,#REF!,2,FALSE)))</f>
        <v/>
      </c>
      <c r="M67" s="186"/>
      <c r="N67" s="186"/>
      <c r="O67" s="186"/>
      <c r="P67" s="186"/>
      <c r="Q67" s="186"/>
      <c r="R67" s="186"/>
      <c r="S67" s="186"/>
      <c r="T67" s="186"/>
      <c r="U67" s="173"/>
      <c r="V67" s="186"/>
      <c r="W67" s="187"/>
      <c r="X67" s="187"/>
      <c r="Y67" s="187"/>
      <c r="Z67" s="149"/>
      <c r="AA67" s="173"/>
      <c r="AB67" s="200" t="str">
        <f t="shared" si="0"/>
        <v/>
      </c>
      <c r="AC67" s="216"/>
      <c r="AD67" s="173"/>
      <c r="AE67" s="148"/>
      <c r="AF67" s="173"/>
      <c r="AG67" s="173"/>
      <c r="AH67" s="152"/>
      <c r="AI67" s="173"/>
      <c r="AJ67" s="173"/>
      <c r="AK67" s="200" t="str">
        <f t="shared" si="1"/>
        <v/>
      </c>
      <c r="AL67" s="173"/>
      <c r="AM67" s="217" t="str">
        <f t="shared" si="2"/>
        <v/>
      </c>
      <c r="AN67" s="173"/>
      <c r="AO67" s="217" t="str">
        <f t="shared" si="3"/>
        <v/>
      </c>
      <c r="AP67" s="237"/>
      <c r="AQ67" s="150"/>
      <c r="AR67" s="152"/>
      <c r="AS67" s="150"/>
      <c r="AT67" s="174" t="s">
        <v>250</v>
      </c>
      <c r="AU67" s="152"/>
      <c r="AV67" s="152"/>
      <c r="AW67" s="152"/>
      <c r="AX67" s="152"/>
      <c r="AY67" s="174" t="str">
        <f t="shared" si="5"/>
        <v/>
      </c>
      <c r="AZ67" s="152"/>
      <c r="BA67" s="152"/>
      <c r="BB67" s="152"/>
      <c r="BC67" s="152"/>
      <c r="BD67" s="174" t="s">
        <v>250</v>
      </c>
      <c r="BE67" s="152"/>
      <c r="BF67" s="152"/>
      <c r="BG67" s="152"/>
      <c r="BH67" s="152"/>
      <c r="BI67" s="152"/>
      <c r="BJ67" s="220"/>
      <c r="BK67" s="203"/>
      <c r="BL67" s="203"/>
      <c r="BM67" s="203"/>
      <c r="BN67" s="203"/>
      <c r="BO67" s="214"/>
      <c r="BP67" s="214"/>
      <c r="BQ67" s="214"/>
      <c r="BR67" s="215"/>
    </row>
    <row r="68" spans="1:70" s="117" customFormat="1" ht="27" customHeight="1" thickTop="1" thickBot="1" x14ac:dyDescent="0.25">
      <c r="A68" s="184"/>
      <c r="B68" s="304" t="str">
        <f>IF(C68="","",(VLOOKUP(C68,Lookups!$B$4:$C$2561,2,FALSE)))</f>
        <v/>
      </c>
      <c r="C68" s="83"/>
      <c r="D68" s="173"/>
      <c r="E68" s="173"/>
      <c r="F68" s="152"/>
      <c r="G68" s="152"/>
      <c r="H68" s="173" t="str">
        <f t="shared" si="4"/>
        <v/>
      </c>
      <c r="I68" s="173"/>
      <c r="J68" s="182"/>
      <c r="K68" s="183"/>
      <c r="L68" s="141" t="str">
        <f>IF(K68="","",(VLOOKUP(K68,#REF!,2,FALSE)))</f>
        <v/>
      </c>
      <c r="M68" s="186"/>
      <c r="N68" s="186"/>
      <c r="O68" s="186"/>
      <c r="P68" s="186"/>
      <c r="Q68" s="186"/>
      <c r="R68" s="186"/>
      <c r="S68" s="186"/>
      <c r="T68" s="186"/>
      <c r="U68" s="173"/>
      <c r="V68" s="186"/>
      <c r="W68" s="187"/>
      <c r="X68" s="187"/>
      <c r="Y68" s="187"/>
      <c r="Z68" s="149"/>
      <c r="AA68" s="173"/>
      <c r="AB68" s="200" t="str">
        <f t="shared" si="0"/>
        <v/>
      </c>
      <c r="AC68" s="216"/>
      <c r="AD68" s="173"/>
      <c r="AE68" s="148"/>
      <c r="AF68" s="173"/>
      <c r="AG68" s="173"/>
      <c r="AH68" s="152"/>
      <c r="AI68" s="173"/>
      <c r="AJ68" s="173"/>
      <c r="AK68" s="200" t="str">
        <f t="shared" si="1"/>
        <v/>
      </c>
      <c r="AL68" s="173"/>
      <c r="AM68" s="217" t="str">
        <f t="shared" si="2"/>
        <v/>
      </c>
      <c r="AN68" s="173"/>
      <c r="AO68" s="217" t="str">
        <f t="shared" si="3"/>
        <v/>
      </c>
      <c r="AP68" s="237"/>
      <c r="AQ68" s="150"/>
      <c r="AR68" s="152"/>
      <c r="AS68" s="150"/>
      <c r="AT68" s="174" t="s">
        <v>250</v>
      </c>
      <c r="AU68" s="152"/>
      <c r="AV68" s="152"/>
      <c r="AW68" s="152"/>
      <c r="AX68" s="152"/>
      <c r="AY68" s="174" t="str">
        <f t="shared" si="5"/>
        <v/>
      </c>
      <c r="AZ68" s="152"/>
      <c r="BA68" s="152"/>
      <c r="BB68" s="152"/>
      <c r="BC68" s="152"/>
      <c r="BD68" s="174" t="s">
        <v>250</v>
      </c>
      <c r="BE68" s="152"/>
      <c r="BF68" s="152"/>
      <c r="BG68" s="152"/>
      <c r="BH68" s="152"/>
      <c r="BI68" s="152"/>
      <c r="BJ68" s="220"/>
      <c r="BK68" s="203"/>
      <c r="BL68" s="203"/>
      <c r="BM68" s="203"/>
      <c r="BN68" s="203"/>
      <c r="BO68" s="214"/>
      <c r="BP68" s="214"/>
      <c r="BQ68" s="214"/>
      <c r="BR68" s="215"/>
    </row>
    <row r="69" spans="1:70" s="117" customFormat="1" ht="27" customHeight="1" thickTop="1" thickBot="1" x14ac:dyDescent="0.25">
      <c r="A69" s="184"/>
      <c r="B69" s="304" t="str">
        <f>IF(C69="","",(VLOOKUP(C69,Lookups!$B$4:$C$2561,2,FALSE)))</f>
        <v/>
      </c>
      <c r="C69" s="83"/>
      <c r="D69" s="173"/>
      <c r="E69" s="173"/>
      <c r="F69" s="152"/>
      <c r="G69" s="152"/>
      <c r="H69" s="173" t="str">
        <f t="shared" si="4"/>
        <v/>
      </c>
      <c r="I69" s="173"/>
      <c r="J69" s="182"/>
      <c r="K69" s="183"/>
      <c r="L69" s="141" t="str">
        <f>IF(K69="","",(VLOOKUP(K69,#REF!,2,FALSE)))</f>
        <v/>
      </c>
      <c r="M69" s="186"/>
      <c r="N69" s="186"/>
      <c r="O69" s="186"/>
      <c r="P69" s="186"/>
      <c r="Q69" s="186"/>
      <c r="R69" s="186"/>
      <c r="S69" s="186"/>
      <c r="T69" s="186"/>
      <c r="U69" s="173"/>
      <c r="V69" s="186"/>
      <c r="W69" s="187"/>
      <c r="X69" s="187"/>
      <c r="Y69" s="187"/>
      <c r="Z69" s="149"/>
      <c r="AA69" s="173"/>
      <c r="AB69" s="200" t="str">
        <f t="shared" si="0"/>
        <v/>
      </c>
      <c r="AC69" s="216"/>
      <c r="AD69" s="173"/>
      <c r="AE69" s="148"/>
      <c r="AF69" s="173"/>
      <c r="AG69" s="173"/>
      <c r="AH69" s="152"/>
      <c r="AI69" s="173"/>
      <c r="AJ69" s="173"/>
      <c r="AK69" s="200" t="str">
        <f t="shared" si="1"/>
        <v/>
      </c>
      <c r="AL69" s="173"/>
      <c r="AM69" s="217" t="str">
        <f t="shared" si="2"/>
        <v/>
      </c>
      <c r="AN69" s="173"/>
      <c r="AO69" s="217" t="str">
        <f t="shared" si="3"/>
        <v/>
      </c>
      <c r="AP69" s="237"/>
      <c r="AQ69" s="150"/>
      <c r="AR69" s="152"/>
      <c r="AS69" s="150"/>
      <c r="AT69" s="174" t="s">
        <v>250</v>
      </c>
      <c r="AU69" s="152"/>
      <c r="AV69" s="152"/>
      <c r="AW69" s="152"/>
      <c r="AX69" s="152"/>
      <c r="AY69" s="174" t="str">
        <f t="shared" si="5"/>
        <v/>
      </c>
      <c r="AZ69" s="152"/>
      <c r="BA69" s="152"/>
      <c r="BB69" s="152"/>
      <c r="BC69" s="152"/>
      <c r="BD69" s="174" t="s">
        <v>250</v>
      </c>
      <c r="BE69" s="152"/>
      <c r="BF69" s="152"/>
      <c r="BG69" s="152"/>
      <c r="BH69" s="152"/>
      <c r="BI69" s="152"/>
      <c r="BJ69" s="220"/>
      <c r="BK69" s="203"/>
      <c r="BL69" s="203"/>
      <c r="BM69" s="203"/>
      <c r="BN69" s="203"/>
      <c r="BO69" s="214"/>
      <c r="BP69" s="214"/>
      <c r="BQ69" s="214"/>
      <c r="BR69" s="215"/>
    </row>
    <row r="70" spans="1:70" s="117" customFormat="1" ht="27" customHeight="1" thickTop="1" thickBot="1" x14ac:dyDescent="0.25">
      <c r="A70" s="184"/>
      <c r="B70" s="304" t="str">
        <f>IF(C70="","",(VLOOKUP(C70,Lookups!$B$4:$C$2561,2,FALSE)))</f>
        <v/>
      </c>
      <c r="C70" s="83"/>
      <c r="D70" s="173"/>
      <c r="E70" s="173"/>
      <c r="F70" s="152"/>
      <c r="G70" s="152"/>
      <c r="H70" s="173" t="str">
        <f t="shared" si="4"/>
        <v/>
      </c>
      <c r="I70" s="173"/>
      <c r="J70" s="182"/>
      <c r="K70" s="183"/>
      <c r="L70" s="141" t="str">
        <f>IF(K70="","",(VLOOKUP(K70,#REF!,2,FALSE)))</f>
        <v/>
      </c>
      <c r="M70" s="186"/>
      <c r="N70" s="186"/>
      <c r="O70" s="186"/>
      <c r="P70" s="186"/>
      <c r="Q70" s="186"/>
      <c r="R70" s="186"/>
      <c r="S70" s="186"/>
      <c r="T70" s="186"/>
      <c r="U70" s="173"/>
      <c r="V70" s="186"/>
      <c r="W70" s="187"/>
      <c r="X70" s="187"/>
      <c r="Y70" s="187"/>
      <c r="Z70" s="149"/>
      <c r="AA70" s="173"/>
      <c r="AB70" s="200" t="str">
        <f t="shared" ref="AB70:AB133" si="6">IF(AA70="","",VLOOKUP(AA70,RailTypeDesc,2,FALSE))</f>
        <v/>
      </c>
      <c r="AC70" s="216"/>
      <c r="AD70" s="173"/>
      <c r="AE70" s="148"/>
      <c r="AF70" s="173"/>
      <c r="AG70" s="173"/>
      <c r="AH70" s="152"/>
      <c r="AI70" s="173"/>
      <c r="AJ70" s="173"/>
      <c r="AK70" s="200" t="str">
        <f t="shared" ref="AK70:AK133" si="7">IF(AJ70="","",(VLOOKUP(AJ70,RailAttachDesc,2,FALSE)))</f>
        <v/>
      </c>
      <c r="AL70" s="173"/>
      <c r="AM70" s="217" t="str">
        <f t="shared" ref="AM70:AM133" si="8">IF(AL70="","",(VLOOKUP(AL70,RailEndDesc,2,FALSE)))</f>
        <v/>
      </c>
      <c r="AN70" s="173"/>
      <c r="AO70" s="217" t="str">
        <f t="shared" ref="AO70:AO133" si="9">IF(AN70="","",(VLOOKUP(AN70,RailEndDesc,2,FALSE)))</f>
        <v/>
      </c>
      <c r="AP70" s="237"/>
      <c r="AQ70" s="150"/>
      <c r="AR70" s="152"/>
      <c r="AS70" s="150"/>
      <c r="AT70" s="174" t="s">
        <v>250</v>
      </c>
      <c r="AU70" s="152"/>
      <c r="AV70" s="152"/>
      <c r="AW70" s="152"/>
      <c r="AX70" s="152"/>
      <c r="AY70" s="174" t="str">
        <f t="shared" si="5"/>
        <v/>
      </c>
      <c r="AZ70" s="152"/>
      <c r="BA70" s="152"/>
      <c r="BB70" s="152"/>
      <c r="BC70" s="152"/>
      <c r="BD70" s="174" t="s">
        <v>250</v>
      </c>
      <c r="BE70" s="152"/>
      <c r="BF70" s="152"/>
      <c r="BG70" s="152"/>
      <c r="BH70" s="152"/>
      <c r="BI70" s="152"/>
      <c r="BJ70" s="220"/>
      <c r="BK70" s="203"/>
      <c r="BL70" s="203"/>
      <c r="BM70" s="203"/>
      <c r="BN70" s="203"/>
      <c r="BO70" s="214"/>
      <c r="BP70" s="214"/>
      <c r="BQ70" s="214"/>
      <c r="BR70" s="215"/>
    </row>
    <row r="71" spans="1:70" s="117" customFormat="1" ht="27" customHeight="1" thickTop="1" thickBot="1" x14ac:dyDescent="0.25">
      <c r="A71" s="184"/>
      <c r="B71" s="304" t="str">
        <f>IF(C71="","",(VLOOKUP(C71,Lookups!$B$4:$C$2561,2,FALSE)))</f>
        <v/>
      </c>
      <c r="C71" s="83"/>
      <c r="D71" s="173"/>
      <c r="E71" s="173"/>
      <c r="F71" s="152"/>
      <c r="G71" s="152"/>
      <c r="H71" s="173" t="str">
        <f t="shared" ref="H71:H134" si="10">IF(A71="ADD","0","")</f>
        <v/>
      </c>
      <c r="I71" s="173"/>
      <c r="J71" s="182"/>
      <c r="K71" s="183"/>
      <c r="L71" s="141" t="str">
        <f>IF(K71="","",(VLOOKUP(K71,#REF!,2,FALSE)))</f>
        <v/>
      </c>
      <c r="M71" s="186"/>
      <c r="N71" s="186"/>
      <c r="O71" s="186"/>
      <c r="P71" s="186"/>
      <c r="Q71" s="186"/>
      <c r="R71" s="186"/>
      <c r="S71" s="186"/>
      <c r="T71" s="186"/>
      <c r="U71" s="173"/>
      <c r="V71" s="186"/>
      <c r="W71" s="187"/>
      <c r="X71" s="187"/>
      <c r="Y71" s="187"/>
      <c r="Z71" s="149"/>
      <c r="AA71" s="173"/>
      <c r="AB71" s="200" t="str">
        <f t="shared" si="6"/>
        <v/>
      </c>
      <c r="AC71" s="216"/>
      <c r="AD71" s="173"/>
      <c r="AE71" s="148"/>
      <c r="AF71" s="173"/>
      <c r="AG71" s="173"/>
      <c r="AH71" s="152"/>
      <c r="AI71" s="173"/>
      <c r="AJ71" s="173"/>
      <c r="AK71" s="200" t="str">
        <f t="shared" si="7"/>
        <v/>
      </c>
      <c r="AL71" s="173"/>
      <c r="AM71" s="217" t="str">
        <f t="shared" si="8"/>
        <v/>
      </c>
      <c r="AN71" s="173"/>
      <c r="AO71" s="217" t="str">
        <f t="shared" si="9"/>
        <v/>
      </c>
      <c r="AP71" s="237"/>
      <c r="AQ71" s="150"/>
      <c r="AR71" s="152"/>
      <c r="AS71" s="150"/>
      <c r="AT71" s="174" t="s">
        <v>250</v>
      </c>
      <c r="AU71" s="152"/>
      <c r="AV71" s="152"/>
      <c r="AW71" s="152"/>
      <c r="AX71" s="152"/>
      <c r="AY71" s="174" t="str">
        <f t="shared" ref="AY71:AY134" si="11">IF(C71&gt;0,"U","")</f>
        <v/>
      </c>
      <c r="AZ71" s="152"/>
      <c r="BA71" s="152"/>
      <c r="BB71" s="152"/>
      <c r="BC71" s="152"/>
      <c r="BD71" s="174" t="s">
        <v>250</v>
      </c>
      <c r="BE71" s="152"/>
      <c r="BF71" s="152"/>
      <c r="BG71" s="152"/>
      <c r="BH71" s="152"/>
      <c r="BI71" s="152"/>
      <c r="BJ71" s="220"/>
      <c r="BK71" s="203"/>
      <c r="BL71" s="203"/>
      <c r="BM71" s="203"/>
      <c r="BN71" s="203"/>
      <c r="BO71" s="214"/>
      <c r="BP71" s="214"/>
      <c r="BQ71" s="214"/>
      <c r="BR71" s="215"/>
    </row>
    <row r="72" spans="1:70" s="117" customFormat="1" ht="27" customHeight="1" thickTop="1" thickBot="1" x14ac:dyDescent="0.25">
      <c r="A72" s="184"/>
      <c r="B72" s="304" t="str">
        <f>IF(C72="","",(VLOOKUP(C72,Lookups!$B$4:$C$2561,2,FALSE)))</f>
        <v/>
      </c>
      <c r="C72" s="83"/>
      <c r="D72" s="173"/>
      <c r="E72" s="173"/>
      <c r="F72" s="152"/>
      <c r="G72" s="152"/>
      <c r="H72" s="173" t="str">
        <f t="shared" si="10"/>
        <v/>
      </c>
      <c r="I72" s="173"/>
      <c r="J72" s="182"/>
      <c r="K72" s="183"/>
      <c r="L72" s="141" t="str">
        <f>IF(K72="","",(VLOOKUP(K72,#REF!,2,FALSE)))</f>
        <v/>
      </c>
      <c r="M72" s="186"/>
      <c r="N72" s="186"/>
      <c r="O72" s="186"/>
      <c r="P72" s="186"/>
      <c r="Q72" s="186"/>
      <c r="R72" s="186"/>
      <c r="S72" s="186"/>
      <c r="T72" s="186"/>
      <c r="U72" s="173"/>
      <c r="V72" s="186"/>
      <c r="W72" s="187"/>
      <c r="X72" s="187"/>
      <c r="Y72" s="187"/>
      <c r="Z72" s="149"/>
      <c r="AA72" s="173"/>
      <c r="AB72" s="200" t="str">
        <f t="shared" si="6"/>
        <v/>
      </c>
      <c r="AC72" s="216"/>
      <c r="AD72" s="173"/>
      <c r="AE72" s="148"/>
      <c r="AF72" s="173"/>
      <c r="AG72" s="173"/>
      <c r="AH72" s="152"/>
      <c r="AI72" s="173"/>
      <c r="AJ72" s="173"/>
      <c r="AK72" s="200" t="str">
        <f t="shared" si="7"/>
        <v/>
      </c>
      <c r="AL72" s="173"/>
      <c r="AM72" s="217" t="str">
        <f t="shared" si="8"/>
        <v/>
      </c>
      <c r="AN72" s="173"/>
      <c r="AO72" s="217" t="str">
        <f t="shared" si="9"/>
        <v/>
      </c>
      <c r="AP72" s="237"/>
      <c r="AQ72" s="150"/>
      <c r="AR72" s="152"/>
      <c r="AS72" s="150"/>
      <c r="AT72" s="174" t="s">
        <v>250</v>
      </c>
      <c r="AU72" s="152"/>
      <c r="AV72" s="152"/>
      <c r="AW72" s="152"/>
      <c r="AX72" s="152"/>
      <c r="AY72" s="174" t="str">
        <f t="shared" si="11"/>
        <v/>
      </c>
      <c r="AZ72" s="152"/>
      <c r="BA72" s="152"/>
      <c r="BB72" s="152"/>
      <c r="BC72" s="152"/>
      <c r="BD72" s="174" t="s">
        <v>250</v>
      </c>
      <c r="BE72" s="152"/>
      <c r="BF72" s="152"/>
      <c r="BG72" s="152"/>
      <c r="BH72" s="152"/>
      <c r="BI72" s="152"/>
      <c r="BJ72" s="220"/>
      <c r="BK72" s="203"/>
      <c r="BL72" s="203"/>
      <c r="BM72" s="203"/>
      <c r="BN72" s="203"/>
      <c r="BO72" s="214"/>
      <c r="BP72" s="214"/>
      <c r="BQ72" s="214"/>
      <c r="BR72" s="215"/>
    </row>
    <row r="73" spans="1:70" s="117" customFormat="1" ht="27" customHeight="1" thickTop="1" thickBot="1" x14ac:dyDescent="0.25">
      <c r="A73" s="184"/>
      <c r="B73" s="304" t="str">
        <f>IF(C73="","",(VLOOKUP(C73,Lookups!$B$4:$C$2561,2,FALSE)))</f>
        <v/>
      </c>
      <c r="C73" s="83"/>
      <c r="D73" s="173"/>
      <c r="E73" s="173"/>
      <c r="F73" s="152"/>
      <c r="G73" s="152"/>
      <c r="H73" s="173" t="str">
        <f t="shared" si="10"/>
        <v/>
      </c>
      <c r="I73" s="173"/>
      <c r="J73" s="182"/>
      <c r="K73" s="183"/>
      <c r="L73" s="141" t="str">
        <f>IF(K73="","",(VLOOKUP(K73,#REF!,2,FALSE)))</f>
        <v/>
      </c>
      <c r="M73" s="186"/>
      <c r="N73" s="186"/>
      <c r="O73" s="186"/>
      <c r="P73" s="186"/>
      <c r="Q73" s="186"/>
      <c r="R73" s="186"/>
      <c r="S73" s="186"/>
      <c r="T73" s="186"/>
      <c r="U73" s="173"/>
      <c r="V73" s="186"/>
      <c r="W73" s="187"/>
      <c r="X73" s="187"/>
      <c r="Y73" s="187"/>
      <c r="Z73" s="149"/>
      <c r="AA73" s="173"/>
      <c r="AB73" s="200" t="str">
        <f t="shared" si="6"/>
        <v/>
      </c>
      <c r="AC73" s="216"/>
      <c r="AD73" s="173"/>
      <c r="AE73" s="148"/>
      <c r="AF73" s="173"/>
      <c r="AG73" s="173"/>
      <c r="AH73" s="152"/>
      <c r="AI73" s="173"/>
      <c r="AJ73" s="173"/>
      <c r="AK73" s="200" t="str">
        <f t="shared" si="7"/>
        <v/>
      </c>
      <c r="AL73" s="173"/>
      <c r="AM73" s="217" t="str">
        <f t="shared" si="8"/>
        <v/>
      </c>
      <c r="AN73" s="173"/>
      <c r="AO73" s="217" t="str">
        <f t="shared" si="9"/>
        <v/>
      </c>
      <c r="AP73" s="237"/>
      <c r="AQ73" s="150"/>
      <c r="AR73" s="152"/>
      <c r="AS73" s="150"/>
      <c r="AT73" s="174" t="s">
        <v>250</v>
      </c>
      <c r="AU73" s="152"/>
      <c r="AV73" s="152"/>
      <c r="AW73" s="152"/>
      <c r="AX73" s="152"/>
      <c r="AY73" s="174" t="str">
        <f t="shared" si="11"/>
        <v/>
      </c>
      <c r="AZ73" s="152"/>
      <c r="BA73" s="152"/>
      <c r="BB73" s="152"/>
      <c r="BC73" s="152"/>
      <c r="BD73" s="174" t="s">
        <v>250</v>
      </c>
      <c r="BE73" s="152"/>
      <c r="BF73" s="152"/>
      <c r="BG73" s="152"/>
      <c r="BH73" s="152"/>
      <c r="BI73" s="152"/>
      <c r="BJ73" s="220"/>
      <c r="BK73" s="203"/>
      <c r="BL73" s="203"/>
      <c r="BM73" s="203"/>
      <c r="BN73" s="203"/>
      <c r="BO73" s="214"/>
      <c r="BP73" s="214"/>
      <c r="BQ73" s="214"/>
      <c r="BR73" s="215"/>
    </row>
    <row r="74" spans="1:70" s="117" customFormat="1" ht="27" customHeight="1" thickTop="1" thickBot="1" x14ac:dyDescent="0.25">
      <c r="A74" s="184"/>
      <c r="B74" s="304" t="str">
        <f>IF(C74="","",(VLOOKUP(C74,Lookups!$B$4:$C$2561,2,FALSE)))</f>
        <v/>
      </c>
      <c r="C74" s="83"/>
      <c r="D74" s="173"/>
      <c r="E74" s="173"/>
      <c r="F74" s="152"/>
      <c r="G74" s="152"/>
      <c r="H74" s="173" t="str">
        <f t="shared" si="10"/>
        <v/>
      </c>
      <c r="I74" s="173"/>
      <c r="J74" s="182"/>
      <c r="K74" s="183"/>
      <c r="L74" s="141" t="str">
        <f>IF(K74="","",(VLOOKUP(K74,#REF!,2,FALSE)))</f>
        <v/>
      </c>
      <c r="M74" s="186"/>
      <c r="N74" s="186"/>
      <c r="O74" s="186"/>
      <c r="P74" s="186"/>
      <c r="Q74" s="186"/>
      <c r="R74" s="186"/>
      <c r="S74" s="186"/>
      <c r="T74" s="186"/>
      <c r="U74" s="173"/>
      <c r="V74" s="186"/>
      <c r="W74" s="187"/>
      <c r="X74" s="187"/>
      <c r="Y74" s="187"/>
      <c r="Z74" s="149"/>
      <c r="AA74" s="173"/>
      <c r="AB74" s="200" t="str">
        <f t="shared" si="6"/>
        <v/>
      </c>
      <c r="AC74" s="216"/>
      <c r="AD74" s="173"/>
      <c r="AE74" s="148"/>
      <c r="AF74" s="173"/>
      <c r="AG74" s="173"/>
      <c r="AH74" s="152"/>
      <c r="AI74" s="173"/>
      <c r="AJ74" s="173"/>
      <c r="AK74" s="200" t="str">
        <f t="shared" si="7"/>
        <v/>
      </c>
      <c r="AL74" s="173"/>
      <c r="AM74" s="217" t="str">
        <f t="shared" si="8"/>
        <v/>
      </c>
      <c r="AN74" s="173"/>
      <c r="AO74" s="217" t="str">
        <f t="shared" si="9"/>
        <v/>
      </c>
      <c r="AP74" s="237"/>
      <c r="AQ74" s="150"/>
      <c r="AR74" s="152"/>
      <c r="AS74" s="150"/>
      <c r="AT74" s="174" t="s">
        <v>250</v>
      </c>
      <c r="AU74" s="152"/>
      <c r="AV74" s="152"/>
      <c r="AW74" s="152"/>
      <c r="AX74" s="152"/>
      <c r="AY74" s="174" t="str">
        <f t="shared" si="11"/>
        <v/>
      </c>
      <c r="AZ74" s="152"/>
      <c r="BA74" s="152"/>
      <c r="BB74" s="152"/>
      <c r="BC74" s="152"/>
      <c r="BD74" s="174" t="s">
        <v>250</v>
      </c>
      <c r="BE74" s="152"/>
      <c r="BF74" s="152"/>
      <c r="BG74" s="152"/>
      <c r="BH74" s="152"/>
      <c r="BI74" s="152"/>
      <c r="BJ74" s="220"/>
      <c r="BK74" s="203"/>
      <c r="BL74" s="203"/>
      <c r="BM74" s="203"/>
      <c r="BN74" s="203"/>
      <c r="BO74" s="214"/>
      <c r="BP74" s="214"/>
      <c r="BQ74" s="214"/>
      <c r="BR74" s="215"/>
    </row>
    <row r="75" spans="1:70" s="117" customFormat="1" ht="27" customHeight="1" thickTop="1" thickBot="1" x14ac:dyDescent="0.25">
      <c r="A75" s="184"/>
      <c r="B75" s="304" t="str">
        <f>IF(C75="","",(VLOOKUP(C75,Lookups!$B$4:$C$2561,2,FALSE)))</f>
        <v/>
      </c>
      <c r="C75" s="83"/>
      <c r="D75" s="173"/>
      <c r="E75" s="173"/>
      <c r="F75" s="152"/>
      <c r="G75" s="152"/>
      <c r="H75" s="173" t="str">
        <f t="shared" si="10"/>
        <v/>
      </c>
      <c r="I75" s="173"/>
      <c r="J75" s="182"/>
      <c r="K75" s="183"/>
      <c r="L75" s="141" t="str">
        <f>IF(K75="","",(VLOOKUP(K75,#REF!,2,FALSE)))</f>
        <v/>
      </c>
      <c r="M75" s="186"/>
      <c r="N75" s="186"/>
      <c r="O75" s="186"/>
      <c r="P75" s="186"/>
      <c r="Q75" s="186"/>
      <c r="R75" s="186"/>
      <c r="S75" s="186"/>
      <c r="T75" s="186"/>
      <c r="U75" s="173"/>
      <c r="V75" s="186"/>
      <c r="W75" s="187"/>
      <c r="X75" s="187"/>
      <c r="Y75" s="187"/>
      <c r="Z75" s="149"/>
      <c r="AA75" s="173"/>
      <c r="AB75" s="200" t="str">
        <f t="shared" si="6"/>
        <v/>
      </c>
      <c r="AC75" s="216"/>
      <c r="AD75" s="173"/>
      <c r="AE75" s="148"/>
      <c r="AF75" s="173"/>
      <c r="AG75" s="173"/>
      <c r="AH75" s="152"/>
      <c r="AI75" s="173"/>
      <c r="AJ75" s="173"/>
      <c r="AK75" s="200" t="str">
        <f t="shared" si="7"/>
        <v/>
      </c>
      <c r="AL75" s="173"/>
      <c r="AM75" s="217" t="str">
        <f t="shared" si="8"/>
        <v/>
      </c>
      <c r="AN75" s="173"/>
      <c r="AO75" s="217" t="str">
        <f t="shared" si="9"/>
        <v/>
      </c>
      <c r="AP75" s="237"/>
      <c r="AQ75" s="150"/>
      <c r="AR75" s="152"/>
      <c r="AS75" s="150"/>
      <c r="AT75" s="174" t="s">
        <v>250</v>
      </c>
      <c r="AU75" s="152"/>
      <c r="AV75" s="152"/>
      <c r="AW75" s="152"/>
      <c r="AX75" s="152"/>
      <c r="AY75" s="174" t="str">
        <f t="shared" si="11"/>
        <v/>
      </c>
      <c r="AZ75" s="152"/>
      <c r="BA75" s="152"/>
      <c r="BB75" s="152"/>
      <c r="BC75" s="152"/>
      <c r="BD75" s="174" t="s">
        <v>250</v>
      </c>
      <c r="BE75" s="152"/>
      <c r="BF75" s="152"/>
      <c r="BG75" s="152"/>
      <c r="BH75" s="152"/>
      <c r="BI75" s="152"/>
      <c r="BJ75" s="220"/>
      <c r="BK75" s="203"/>
      <c r="BL75" s="203"/>
      <c r="BM75" s="203"/>
      <c r="BN75" s="203"/>
      <c r="BO75" s="214"/>
      <c r="BP75" s="214"/>
      <c r="BQ75" s="214"/>
      <c r="BR75" s="215"/>
    </row>
    <row r="76" spans="1:70" s="117" customFormat="1" ht="27" customHeight="1" thickTop="1" thickBot="1" x14ac:dyDescent="0.25">
      <c r="A76" s="184"/>
      <c r="B76" s="304" t="str">
        <f>IF(C76="","",(VLOOKUP(C76,Lookups!$B$4:$C$2561,2,FALSE)))</f>
        <v/>
      </c>
      <c r="C76" s="83"/>
      <c r="D76" s="173"/>
      <c r="E76" s="173"/>
      <c r="F76" s="152"/>
      <c r="G76" s="152"/>
      <c r="H76" s="173" t="str">
        <f t="shared" si="10"/>
        <v/>
      </c>
      <c r="I76" s="173"/>
      <c r="J76" s="182"/>
      <c r="K76" s="183"/>
      <c r="L76" s="141" t="str">
        <f>IF(K76="","",(VLOOKUP(K76,#REF!,2,FALSE)))</f>
        <v/>
      </c>
      <c r="M76" s="186"/>
      <c r="N76" s="186"/>
      <c r="O76" s="186"/>
      <c r="P76" s="186"/>
      <c r="Q76" s="186"/>
      <c r="R76" s="186"/>
      <c r="S76" s="186"/>
      <c r="T76" s="186"/>
      <c r="U76" s="173"/>
      <c r="V76" s="186"/>
      <c r="W76" s="187"/>
      <c r="X76" s="187"/>
      <c r="Y76" s="187"/>
      <c r="Z76" s="149"/>
      <c r="AA76" s="173"/>
      <c r="AB76" s="200" t="str">
        <f t="shared" si="6"/>
        <v/>
      </c>
      <c r="AC76" s="216"/>
      <c r="AD76" s="173"/>
      <c r="AE76" s="148"/>
      <c r="AF76" s="173"/>
      <c r="AG76" s="173"/>
      <c r="AH76" s="152"/>
      <c r="AI76" s="173"/>
      <c r="AJ76" s="173"/>
      <c r="AK76" s="200" t="str">
        <f t="shared" si="7"/>
        <v/>
      </c>
      <c r="AL76" s="173"/>
      <c r="AM76" s="217" t="str">
        <f t="shared" si="8"/>
        <v/>
      </c>
      <c r="AN76" s="173"/>
      <c r="AO76" s="217" t="str">
        <f t="shared" si="9"/>
        <v/>
      </c>
      <c r="AP76" s="237"/>
      <c r="AQ76" s="150"/>
      <c r="AR76" s="152"/>
      <c r="AS76" s="150"/>
      <c r="AT76" s="174" t="s">
        <v>250</v>
      </c>
      <c r="AU76" s="152"/>
      <c r="AV76" s="152"/>
      <c r="AW76" s="152"/>
      <c r="AX76" s="152"/>
      <c r="AY76" s="174" t="str">
        <f t="shared" si="11"/>
        <v/>
      </c>
      <c r="AZ76" s="152"/>
      <c r="BA76" s="152"/>
      <c r="BB76" s="152"/>
      <c r="BC76" s="152"/>
      <c r="BD76" s="174" t="s">
        <v>250</v>
      </c>
      <c r="BE76" s="152"/>
      <c r="BF76" s="152"/>
      <c r="BG76" s="152"/>
      <c r="BH76" s="152"/>
      <c r="BI76" s="152"/>
      <c r="BJ76" s="220"/>
      <c r="BK76" s="203"/>
      <c r="BL76" s="203"/>
      <c r="BM76" s="203"/>
      <c r="BN76" s="203"/>
      <c r="BO76" s="214"/>
      <c r="BP76" s="214"/>
      <c r="BQ76" s="214"/>
      <c r="BR76" s="215"/>
    </row>
    <row r="77" spans="1:70" s="117" customFormat="1" ht="27" customHeight="1" thickTop="1" thickBot="1" x14ac:dyDescent="0.25">
      <c r="A77" s="184"/>
      <c r="B77" s="304" t="str">
        <f>IF(C77="","",(VLOOKUP(C77,Lookups!$B$4:$C$2561,2,FALSE)))</f>
        <v/>
      </c>
      <c r="C77" s="83"/>
      <c r="D77" s="173"/>
      <c r="E77" s="173"/>
      <c r="F77" s="152"/>
      <c r="G77" s="152"/>
      <c r="H77" s="173" t="str">
        <f t="shared" si="10"/>
        <v/>
      </c>
      <c r="I77" s="173"/>
      <c r="J77" s="182"/>
      <c r="K77" s="183"/>
      <c r="L77" s="141" t="str">
        <f>IF(K77="","",(VLOOKUP(K77,#REF!,2,FALSE)))</f>
        <v/>
      </c>
      <c r="M77" s="186"/>
      <c r="N77" s="186"/>
      <c r="O77" s="186"/>
      <c r="P77" s="186"/>
      <c r="Q77" s="186"/>
      <c r="R77" s="186"/>
      <c r="S77" s="186"/>
      <c r="T77" s="186"/>
      <c r="U77" s="173"/>
      <c r="V77" s="186"/>
      <c r="W77" s="187"/>
      <c r="X77" s="187"/>
      <c r="Y77" s="187"/>
      <c r="Z77" s="149"/>
      <c r="AA77" s="173"/>
      <c r="AB77" s="200" t="str">
        <f t="shared" si="6"/>
        <v/>
      </c>
      <c r="AC77" s="216"/>
      <c r="AD77" s="173"/>
      <c r="AE77" s="148"/>
      <c r="AF77" s="173"/>
      <c r="AG77" s="173"/>
      <c r="AH77" s="152"/>
      <c r="AI77" s="173"/>
      <c r="AJ77" s="173"/>
      <c r="AK77" s="200" t="str">
        <f t="shared" si="7"/>
        <v/>
      </c>
      <c r="AL77" s="173"/>
      <c r="AM77" s="217" t="str">
        <f t="shared" si="8"/>
        <v/>
      </c>
      <c r="AN77" s="173"/>
      <c r="AO77" s="217" t="str">
        <f t="shared" si="9"/>
        <v/>
      </c>
      <c r="AP77" s="237"/>
      <c r="AQ77" s="150"/>
      <c r="AR77" s="152"/>
      <c r="AS77" s="150"/>
      <c r="AT77" s="174" t="s">
        <v>250</v>
      </c>
      <c r="AU77" s="152"/>
      <c r="AV77" s="152"/>
      <c r="AW77" s="152"/>
      <c r="AX77" s="152"/>
      <c r="AY77" s="174" t="str">
        <f t="shared" si="11"/>
        <v/>
      </c>
      <c r="AZ77" s="152"/>
      <c r="BA77" s="152"/>
      <c r="BB77" s="152"/>
      <c r="BC77" s="152"/>
      <c r="BD77" s="174" t="s">
        <v>250</v>
      </c>
      <c r="BE77" s="152"/>
      <c r="BF77" s="152"/>
      <c r="BG77" s="152"/>
      <c r="BH77" s="152"/>
      <c r="BI77" s="152"/>
      <c r="BJ77" s="220"/>
      <c r="BK77" s="203"/>
      <c r="BL77" s="203"/>
      <c r="BM77" s="203"/>
      <c r="BN77" s="203"/>
      <c r="BO77" s="214"/>
      <c r="BP77" s="214"/>
      <c r="BQ77" s="214"/>
      <c r="BR77" s="215"/>
    </row>
    <row r="78" spans="1:70" s="117" customFormat="1" ht="27" customHeight="1" thickTop="1" thickBot="1" x14ac:dyDescent="0.25">
      <c r="A78" s="184"/>
      <c r="B78" s="304" t="str">
        <f>IF(C78="","",(VLOOKUP(C78,Lookups!$B$4:$C$2561,2,FALSE)))</f>
        <v/>
      </c>
      <c r="C78" s="83"/>
      <c r="D78" s="173"/>
      <c r="E78" s="173"/>
      <c r="F78" s="152"/>
      <c r="G78" s="152"/>
      <c r="H78" s="173" t="str">
        <f t="shared" si="10"/>
        <v/>
      </c>
      <c r="I78" s="173"/>
      <c r="J78" s="182"/>
      <c r="K78" s="183"/>
      <c r="L78" s="141" t="str">
        <f>IF(K78="","",(VLOOKUP(K78,#REF!,2,FALSE)))</f>
        <v/>
      </c>
      <c r="M78" s="186"/>
      <c r="N78" s="186"/>
      <c r="O78" s="186"/>
      <c r="P78" s="186"/>
      <c r="Q78" s="186"/>
      <c r="R78" s="186"/>
      <c r="S78" s="186"/>
      <c r="T78" s="186"/>
      <c r="U78" s="173"/>
      <c r="V78" s="186"/>
      <c r="W78" s="187"/>
      <c r="X78" s="187"/>
      <c r="Y78" s="187"/>
      <c r="Z78" s="149"/>
      <c r="AA78" s="173"/>
      <c r="AB78" s="200" t="str">
        <f t="shared" si="6"/>
        <v/>
      </c>
      <c r="AC78" s="216"/>
      <c r="AD78" s="173"/>
      <c r="AE78" s="148"/>
      <c r="AF78" s="173"/>
      <c r="AG78" s="173"/>
      <c r="AH78" s="152"/>
      <c r="AI78" s="173"/>
      <c r="AJ78" s="173"/>
      <c r="AK78" s="200" t="str">
        <f t="shared" si="7"/>
        <v/>
      </c>
      <c r="AL78" s="173"/>
      <c r="AM78" s="217" t="str">
        <f t="shared" si="8"/>
        <v/>
      </c>
      <c r="AN78" s="173"/>
      <c r="AO78" s="217" t="str">
        <f t="shared" si="9"/>
        <v/>
      </c>
      <c r="AP78" s="237"/>
      <c r="AQ78" s="150"/>
      <c r="AR78" s="152"/>
      <c r="AS78" s="150"/>
      <c r="AT78" s="174" t="s">
        <v>250</v>
      </c>
      <c r="AU78" s="152"/>
      <c r="AV78" s="152"/>
      <c r="AW78" s="152"/>
      <c r="AX78" s="152"/>
      <c r="AY78" s="174" t="str">
        <f t="shared" si="11"/>
        <v/>
      </c>
      <c r="AZ78" s="152"/>
      <c r="BA78" s="152"/>
      <c r="BB78" s="152"/>
      <c r="BC78" s="152"/>
      <c r="BD78" s="174" t="s">
        <v>250</v>
      </c>
      <c r="BE78" s="152"/>
      <c r="BF78" s="152"/>
      <c r="BG78" s="152"/>
      <c r="BH78" s="152"/>
      <c r="BI78" s="152"/>
      <c r="BJ78" s="220"/>
      <c r="BK78" s="203"/>
      <c r="BL78" s="203"/>
      <c r="BM78" s="203"/>
      <c r="BN78" s="203"/>
      <c r="BO78" s="214"/>
      <c r="BP78" s="214"/>
      <c r="BQ78" s="214"/>
      <c r="BR78" s="215"/>
    </row>
    <row r="79" spans="1:70" s="117" customFormat="1" ht="27" customHeight="1" thickTop="1" thickBot="1" x14ac:dyDescent="0.25">
      <c r="A79" s="184"/>
      <c r="B79" s="304" t="str">
        <f>IF(C79="","",(VLOOKUP(C79,Lookups!$B$4:$C$2561,2,FALSE)))</f>
        <v/>
      </c>
      <c r="C79" s="83"/>
      <c r="D79" s="173"/>
      <c r="E79" s="173"/>
      <c r="F79" s="152"/>
      <c r="G79" s="152"/>
      <c r="H79" s="173" t="str">
        <f t="shared" si="10"/>
        <v/>
      </c>
      <c r="I79" s="173"/>
      <c r="J79" s="182"/>
      <c r="K79" s="183"/>
      <c r="L79" s="141" t="str">
        <f>IF(K79="","",(VLOOKUP(K79,#REF!,2,FALSE)))</f>
        <v/>
      </c>
      <c r="M79" s="186"/>
      <c r="N79" s="186"/>
      <c r="O79" s="186"/>
      <c r="P79" s="186"/>
      <c r="Q79" s="186"/>
      <c r="R79" s="186"/>
      <c r="S79" s="186"/>
      <c r="T79" s="186"/>
      <c r="U79" s="173"/>
      <c r="V79" s="186"/>
      <c r="W79" s="187"/>
      <c r="X79" s="187"/>
      <c r="Y79" s="187"/>
      <c r="Z79" s="149"/>
      <c r="AA79" s="173"/>
      <c r="AB79" s="200" t="str">
        <f t="shared" si="6"/>
        <v/>
      </c>
      <c r="AC79" s="216"/>
      <c r="AD79" s="173"/>
      <c r="AE79" s="148"/>
      <c r="AF79" s="173"/>
      <c r="AG79" s="173"/>
      <c r="AH79" s="152"/>
      <c r="AI79" s="173"/>
      <c r="AJ79" s="173"/>
      <c r="AK79" s="200" t="str">
        <f t="shared" si="7"/>
        <v/>
      </c>
      <c r="AL79" s="173"/>
      <c r="AM79" s="217" t="str">
        <f t="shared" si="8"/>
        <v/>
      </c>
      <c r="AN79" s="173"/>
      <c r="AO79" s="217" t="str">
        <f t="shared" si="9"/>
        <v/>
      </c>
      <c r="AP79" s="237"/>
      <c r="AQ79" s="150"/>
      <c r="AR79" s="152"/>
      <c r="AS79" s="150"/>
      <c r="AT79" s="174" t="s">
        <v>250</v>
      </c>
      <c r="AU79" s="152"/>
      <c r="AV79" s="152"/>
      <c r="AW79" s="152"/>
      <c r="AX79" s="152"/>
      <c r="AY79" s="174" t="str">
        <f t="shared" si="11"/>
        <v/>
      </c>
      <c r="AZ79" s="152"/>
      <c r="BA79" s="152"/>
      <c r="BB79" s="152"/>
      <c r="BC79" s="152"/>
      <c r="BD79" s="174" t="s">
        <v>250</v>
      </c>
      <c r="BE79" s="152"/>
      <c r="BF79" s="152"/>
      <c r="BG79" s="152"/>
      <c r="BH79" s="152"/>
      <c r="BI79" s="152"/>
      <c r="BJ79" s="220"/>
      <c r="BK79" s="203"/>
      <c r="BL79" s="203"/>
      <c r="BM79" s="203"/>
      <c r="BN79" s="203"/>
      <c r="BO79" s="214"/>
      <c r="BP79" s="214"/>
      <c r="BQ79" s="214"/>
      <c r="BR79" s="215"/>
    </row>
    <row r="80" spans="1:70" s="117" customFormat="1" ht="27" customHeight="1" thickTop="1" thickBot="1" x14ac:dyDescent="0.25">
      <c r="A80" s="184"/>
      <c r="B80" s="304" t="str">
        <f>IF(C80="","",(VLOOKUP(C80,Lookups!$B$4:$C$2561,2,FALSE)))</f>
        <v/>
      </c>
      <c r="C80" s="83"/>
      <c r="D80" s="173"/>
      <c r="E80" s="173"/>
      <c r="F80" s="152"/>
      <c r="G80" s="152"/>
      <c r="H80" s="173" t="str">
        <f t="shared" si="10"/>
        <v/>
      </c>
      <c r="I80" s="173"/>
      <c r="J80" s="182"/>
      <c r="K80" s="183"/>
      <c r="L80" s="141" t="str">
        <f>IF(K80="","",(VLOOKUP(K80,#REF!,2,FALSE)))</f>
        <v/>
      </c>
      <c r="M80" s="186"/>
      <c r="N80" s="186"/>
      <c r="O80" s="186"/>
      <c r="P80" s="186"/>
      <c r="Q80" s="186"/>
      <c r="R80" s="186"/>
      <c r="S80" s="186"/>
      <c r="T80" s="186"/>
      <c r="U80" s="173"/>
      <c r="V80" s="186"/>
      <c r="W80" s="187"/>
      <c r="X80" s="187"/>
      <c r="Y80" s="187"/>
      <c r="Z80" s="149"/>
      <c r="AA80" s="173"/>
      <c r="AB80" s="200" t="str">
        <f t="shared" si="6"/>
        <v/>
      </c>
      <c r="AC80" s="216"/>
      <c r="AD80" s="173"/>
      <c r="AE80" s="148"/>
      <c r="AF80" s="173"/>
      <c r="AG80" s="173"/>
      <c r="AH80" s="152"/>
      <c r="AI80" s="173"/>
      <c r="AJ80" s="173"/>
      <c r="AK80" s="200" t="str">
        <f t="shared" si="7"/>
        <v/>
      </c>
      <c r="AL80" s="173"/>
      <c r="AM80" s="217" t="str">
        <f t="shared" si="8"/>
        <v/>
      </c>
      <c r="AN80" s="173"/>
      <c r="AO80" s="217" t="str">
        <f t="shared" si="9"/>
        <v/>
      </c>
      <c r="AP80" s="237"/>
      <c r="AQ80" s="150"/>
      <c r="AR80" s="152"/>
      <c r="AS80" s="150"/>
      <c r="AT80" s="174" t="s">
        <v>250</v>
      </c>
      <c r="AU80" s="152"/>
      <c r="AV80" s="152"/>
      <c r="AW80" s="152"/>
      <c r="AX80" s="152"/>
      <c r="AY80" s="174" t="str">
        <f t="shared" si="11"/>
        <v/>
      </c>
      <c r="AZ80" s="152"/>
      <c r="BA80" s="152"/>
      <c r="BB80" s="152"/>
      <c r="BC80" s="152"/>
      <c r="BD80" s="174" t="s">
        <v>250</v>
      </c>
      <c r="BE80" s="152"/>
      <c r="BF80" s="152"/>
      <c r="BG80" s="152"/>
      <c r="BH80" s="152"/>
      <c r="BI80" s="152"/>
      <c r="BJ80" s="220"/>
      <c r="BK80" s="203"/>
      <c r="BL80" s="203"/>
      <c r="BM80" s="203"/>
      <c r="BN80" s="203"/>
      <c r="BO80" s="214"/>
      <c r="BP80" s="214"/>
      <c r="BQ80" s="214"/>
      <c r="BR80" s="215"/>
    </row>
    <row r="81" spans="1:70" s="117" customFormat="1" ht="27" customHeight="1" thickTop="1" thickBot="1" x14ac:dyDescent="0.25">
      <c r="A81" s="184"/>
      <c r="B81" s="304" t="str">
        <f>IF(C81="","",(VLOOKUP(C81,Lookups!$B$4:$C$2561,2,FALSE)))</f>
        <v/>
      </c>
      <c r="C81" s="83"/>
      <c r="D81" s="173"/>
      <c r="E81" s="173"/>
      <c r="F81" s="152"/>
      <c r="G81" s="152"/>
      <c r="H81" s="173" t="str">
        <f t="shared" si="10"/>
        <v/>
      </c>
      <c r="I81" s="173"/>
      <c r="J81" s="182"/>
      <c r="K81" s="183"/>
      <c r="L81" s="141" t="str">
        <f>IF(K81="","",(VLOOKUP(K81,#REF!,2,FALSE)))</f>
        <v/>
      </c>
      <c r="M81" s="186"/>
      <c r="N81" s="186"/>
      <c r="O81" s="186"/>
      <c r="P81" s="186"/>
      <c r="Q81" s="186"/>
      <c r="R81" s="186"/>
      <c r="S81" s="186"/>
      <c r="T81" s="186"/>
      <c r="U81" s="173"/>
      <c r="V81" s="186"/>
      <c r="W81" s="187"/>
      <c r="X81" s="187"/>
      <c r="Y81" s="187"/>
      <c r="Z81" s="149"/>
      <c r="AA81" s="173"/>
      <c r="AB81" s="200" t="str">
        <f t="shared" si="6"/>
        <v/>
      </c>
      <c r="AC81" s="216"/>
      <c r="AD81" s="173"/>
      <c r="AE81" s="148"/>
      <c r="AF81" s="173"/>
      <c r="AG81" s="173"/>
      <c r="AH81" s="152"/>
      <c r="AI81" s="173"/>
      <c r="AJ81" s="173"/>
      <c r="AK81" s="200" t="str">
        <f t="shared" si="7"/>
        <v/>
      </c>
      <c r="AL81" s="173"/>
      <c r="AM81" s="217" t="str">
        <f t="shared" si="8"/>
        <v/>
      </c>
      <c r="AN81" s="173"/>
      <c r="AO81" s="217" t="str">
        <f t="shared" si="9"/>
        <v/>
      </c>
      <c r="AP81" s="237"/>
      <c r="AQ81" s="150"/>
      <c r="AR81" s="152"/>
      <c r="AS81" s="150"/>
      <c r="AT81" s="174" t="s">
        <v>250</v>
      </c>
      <c r="AU81" s="152"/>
      <c r="AV81" s="152"/>
      <c r="AW81" s="152"/>
      <c r="AX81" s="152"/>
      <c r="AY81" s="174" t="str">
        <f t="shared" si="11"/>
        <v/>
      </c>
      <c r="AZ81" s="152"/>
      <c r="BA81" s="152"/>
      <c r="BB81" s="152"/>
      <c r="BC81" s="152"/>
      <c r="BD81" s="174" t="s">
        <v>250</v>
      </c>
      <c r="BE81" s="152"/>
      <c r="BF81" s="152"/>
      <c r="BG81" s="152"/>
      <c r="BH81" s="152"/>
      <c r="BI81" s="152"/>
      <c r="BJ81" s="220"/>
      <c r="BK81" s="203"/>
      <c r="BL81" s="203"/>
      <c r="BM81" s="203"/>
      <c r="BN81" s="203"/>
      <c r="BO81" s="214"/>
      <c r="BP81" s="214"/>
      <c r="BQ81" s="214"/>
      <c r="BR81" s="215"/>
    </row>
    <row r="82" spans="1:70" s="117" customFormat="1" ht="27" customHeight="1" thickTop="1" thickBot="1" x14ac:dyDescent="0.25">
      <c r="A82" s="184"/>
      <c r="B82" s="304" t="str">
        <f>IF(C82="","",(VLOOKUP(C82,Lookups!$B$4:$C$2561,2,FALSE)))</f>
        <v/>
      </c>
      <c r="C82" s="83"/>
      <c r="D82" s="173"/>
      <c r="E82" s="173"/>
      <c r="F82" s="152"/>
      <c r="G82" s="152"/>
      <c r="H82" s="173" t="str">
        <f t="shared" si="10"/>
        <v/>
      </c>
      <c r="I82" s="173"/>
      <c r="J82" s="182"/>
      <c r="K82" s="183"/>
      <c r="L82" s="141" t="str">
        <f>IF(K82="","",(VLOOKUP(K82,#REF!,2,FALSE)))</f>
        <v/>
      </c>
      <c r="M82" s="186"/>
      <c r="N82" s="186"/>
      <c r="O82" s="186"/>
      <c r="P82" s="186"/>
      <c r="Q82" s="186"/>
      <c r="R82" s="186"/>
      <c r="S82" s="186"/>
      <c r="T82" s="186"/>
      <c r="U82" s="173"/>
      <c r="V82" s="186"/>
      <c r="W82" s="187"/>
      <c r="X82" s="187"/>
      <c r="Y82" s="187"/>
      <c r="Z82" s="149"/>
      <c r="AA82" s="173"/>
      <c r="AB82" s="200" t="str">
        <f t="shared" si="6"/>
        <v/>
      </c>
      <c r="AC82" s="216"/>
      <c r="AD82" s="173"/>
      <c r="AE82" s="148"/>
      <c r="AF82" s="173"/>
      <c r="AG82" s="173"/>
      <c r="AH82" s="152"/>
      <c r="AI82" s="173"/>
      <c r="AJ82" s="173"/>
      <c r="AK82" s="200" t="str">
        <f t="shared" si="7"/>
        <v/>
      </c>
      <c r="AL82" s="173"/>
      <c r="AM82" s="217" t="str">
        <f t="shared" si="8"/>
        <v/>
      </c>
      <c r="AN82" s="173"/>
      <c r="AO82" s="217" t="str">
        <f t="shared" si="9"/>
        <v/>
      </c>
      <c r="AP82" s="237"/>
      <c r="AQ82" s="150"/>
      <c r="AR82" s="152"/>
      <c r="AS82" s="150"/>
      <c r="AT82" s="174" t="s">
        <v>250</v>
      </c>
      <c r="AU82" s="152"/>
      <c r="AV82" s="152"/>
      <c r="AW82" s="152"/>
      <c r="AX82" s="152"/>
      <c r="AY82" s="174" t="str">
        <f t="shared" si="11"/>
        <v/>
      </c>
      <c r="AZ82" s="152"/>
      <c r="BA82" s="152"/>
      <c r="BB82" s="152"/>
      <c r="BC82" s="152"/>
      <c r="BD82" s="174" t="s">
        <v>250</v>
      </c>
      <c r="BE82" s="152"/>
      <c r="BF82" s="152"/>
      <c r="BG82" s="152"/>
      <c r="BH82" s="152"/>
      <c r="BI82" s="152"/>
      <c r="BJ82" s="220"/>
      <c r="BK82" s="203"/>
      <c r="BL82" s="203"/>
      <c r="BM82" s="203"/>
      <c r="BN82" s="203"/>
      <c r="BO82" s="214"/>
      <c r="BP82" s="214"/>
      <c r="BQ82" s="214"/>
      <c r="BR82" s="215"/>
    </row>
    <row r="83" spans="1:70" s="117" customFormat="1" ht="27" customHeight="1" thickTop="1" thickBot="1" x14ac:dyDescent="0.25">
      <c r="A83" s="184"/>
      <c r="B83" s="304" t="str">
        <f>IF(C83="","",(VLOOKUP(C83,Lookups!$B$4:$C$2561,2,FALSE)))</f>
        <v/>
      </c>
      <c r="C83" s="83"/>
      <c r="D83" s="173"/>
      <c r="E83" s="173"/>
      <c r="F83" s="152"/>
      <c r="G83" s="152"/>
      <c r="H83" s="173" t="str">
        <f t="shared" si="10"/>
        <v/>
      </c>
      <c r="I83" s="173"/>
      <c r="J83" s="182"/>
      <c r="K83" s="183"/>
      <c r="L83" s="141" t="str">
        <f>IF(K83="","",(VLOOKUP(K83,#REF!,2,FALSE)))</f>
        <v/>
      </c>
      <c r="M83" s="186"/>
      <c r="N83" s="186"/>
      <c r="O83" s="186"/>
      <c r="P83" s="186"/>
      <c r="Q83" s="186"/>
      <c r="R83" s="186"/>
      <c r="S83" s="186"/>
      <c r="T83" s="186"/>
      <c r="U83" s="173"/>
      <c r="V83" s="186"/>
      <c r="W83" s="187"/>
      <c r="X83" s="187"/>
      <c r="Y83" s="187"/>
      <c r="Z83" s="149"/>
      <c r="AA83" s="173"/>
      <c r="AB83" s="200" t="str">
        <f t="shared" si="6"/>
        <v/>
      </c>
      <c r="AC83" s="216"/>
      <c r="AD83" s="173"/>
      <c r="AE83" s="148"/>
      <c r="AF83" s="173"/>
      <c r="AG83" s="173"/>
      <c r="AH83" s="152"/>
      <c r="AI83" s="173"/>
      <c r="AJ83" s="173"/>
      <c r="AK83" s="200" t="str">
        <f t="shared" si="7"/>
        <v/>
      </c>
      <c r="AL83" s="173"/>
      <c r="AM83" s="217" t="str">
        <f t="shared" si="8"/>
        <v/>
      </c>
      <c r="AN83" s="173"/>
      <c r="AO83" s="217" t="str">
        <f t="shared" si="9"/>
        <v/>
      </c>
      <c r="AP83" s="237"/>
      <c r="AQ83" s="150"/>
      <c r="AR83" s="152"/>
      <c r="AS83" s="150"/>
      <c r="AT83" s="174" t="s">
        <v>250</v>
      </c>
      <c r="AU83" s="152"/>
      <c r="AV83" s="152"/>
      <c r="AW83" s="152"/>
      <c r="AX83" s="152"/>
      <c r="AY83" s="174" t="str">
        <f t="shared" si="11"/>
        <v/>
      </c>
      <c r="AZ83" s="152"/>
      <c r="BA83" s="152"/>
      <c r="BB83" s="152"/>
      <c r="BC83" s="152"/>
      <c r="BD83" s="174" t="s">
        <v>250</v>
      </c>
      <c r="BE83" s="152"/>
      <c r="BF83" s="152"/>
      <c r="BG83" s="152"/>
      <c r="BH83" s="152"/>
      <c r="BI83" s="152"/>
      <c r="BJ83" s="220"/>
      <c r="BK83" s="203"/>
      <c r="BL83" s="203"/>
      <c r="BM83" s="203"/>
      <c r="BN83" s="203"/>
      <c r="BO83" s="214"/>
      <c r="BP83" s="214"/>
      <c r="BQ83" s="214"/>
      <c r="BR83" s="215"/>
    </row>
    <row r="84" spans="1:70" s="117" customFormat="1" ht="27" customHeight="1" thickTop="1" thickBot="1" x14ac:dyDescent="0.25">
      <c r="A84" s="184"/>
      <c r="B84" s="304" t="str">
        <f>IF(C84="","",(VLOOKUP(C84,Lookups!$B$4:$C$2561,2,FALSE)))</f>
        <v/>
      </c>
      <c r="C84" s="83"/>
      <c r="D84" s="173"/>
      <c r="E84" s="173"/>
      <c r="F84" s="152"/>
      <c r="G84" s="152"/>
      <c r="H84" s="173" t="str">
        <f t="shared" si="10"/>
        <v/>
      </c>
      <c r="I84" s="173"/>
      <c r="J84" s="182"/>
      <c r="K84" s="183"/>
      <c r="L84" s="141" t="str">
        <f>IF(K84="","",(VLOOKUP(K84,#REF!,2,FALSE)))</f>
        <v/>
      </c>
      <c r="M84" s="186"/>
      <c r="N84" s="186"/>
      <c r="O84" s="186"/>
      <c r="P84" s="186"/>
      <c r="Q84" s="186"/>
      <c r="R84" s="186"/>
      <c r="S84" s="186"/>
      <c r="T84" s="186"/>
      <c r="U84" s="173"/>
      <c r="V84" s="186"/>
      <c r="W84" s="187"/>
      <c r="X84" s="187"/>
      <c r="Y84" s="187"/>
      <c r="Z84" s="149"/>
      <c r="AA84" s="173"/>
      <c r="AB84" s="200" t="str">
        <f t="shared" si="6"/>
        <v/>
      </c>
      <c r="AC84" s="216"/>
      <c r="AD84" s="173"/>
      <c r="AE84" s="148"/>
      <c r="AF84" s="173"/>
      <c r="AG84" s="173"/>
      <c r="AH84" s="152"/>
      <c r="AI84" s="173"/>
      <c r="AJ84" s="173"/>
      <c r="AK84" s="200" t="str">
        <f t="shared" si="7"/>
        <v/>
      </c>
      <c r="AL84" s="173"/>
      <c r="AM84" s="217" t="str">
        <f t="shared" si="8"/>
        <v/>
      </c>
      <c r="AN84" s="173"/>
      <c r="AO84" s="217" t="str">
        <f t="shared" si="9"/>
        <v/>
      </c>
      <c r="AP84" s="237"/>
      <c r="AQ84" s="150"/>
      <c r="AR84" s="152"/>
      <c r="AS84" s="150"/>
      <c r="AT84" s="174" t="s">
        <v>250</v>
      </c>
      <c r="AU84" s="152"/>
      <c r="AV84" s="152"/>
      <c r="AW84" s="152"/>
      <c r="AX84" s="152"/>
      <c r="AY84" s="174" t="str">
        <f t="shared" si="11"/>
        <v/>
      </c>
      <c r="AZ84" s="152"/>
      <c r="BA84" s="152"/>
      <c r="BB84" s="152"/>
      <c r="BC84" s="152"/>
      <c r="BD84" s="174" t="s">
        <v>250</v>
      </c>
      <c r="BE84" s="152"/>
      <c r="BF84" s="152"/>
      <c r="BG84" s="152"/>
      <c r="BH84" s="152"/>
      <c r="BI84" s="152"/>
      <c r="BJ84" s="220"/>
      <c r="BK84" s="203"/>
      <c r="BL84" s="203"/>
      <c r="BM84" s="203"/>
      <c r="BN84" s="203"/>
      <c r="BO84" s="214"/>
      <c r="BP84" s="214"/>
      <c r="BQ84" s="214"/>
      <c r="BR84" s="215"/>
    </row>
    <row r="85" spans="1:70" s="117" customFormat="1" ht="27" customHeight="1" thickTop="1" thickBot="1" x14ac:dyDescent="0.25">
      <c r="A85" s="184"/>
      <c r="B85" s="304" t="str">
        <f>IF(C85="","",(VLOOKUP(C85,Lookups!$B$4:$C$2561,2,FALSE)))</f>
        <v/>
      </c>
      <c r="C85" s="83"/>
      <c r="D85" s="173"/>
      <c r="E85" s="173"/>
      <c r="F85" s="152"/>
      <c r="G85" s="152"/>
      <c r="H85" s="173" t="str">
        <f t="shared" si="10"/>
        <v/>
      </c>
      <c r="I85" s="173"/>
      <c r="J85" s="182"/>
      <c r="K85" s="183"/>
      <c r="L85" s="141" t="str">
        <f>IF(K85="","",(VLOOKUP(K85,#REF!,2,FALSE)))</f>
        <v/>
      </c>
      <c r="M85" s="186"/>
      <c r="N85" s="186"/>
      <c r="O85" s="186"/>
      <c r="P85" s="186"/>
      <c r="Q85" s="186"/>
      <c r="R85" s="186"/>
      <c r="S85" s="186"/>
      <c r="T85" s="186"/>
      <c r="U85" s="173"/>
      <c r="V85" s="186"/>
      <c r="W85" s="187"/>
      <c r="X85" s="187"/>
      <c r="Y85" s="187"/>
      <c r="Z85" s="149"/>
      <c r="AA85" s="173"/>
      <c r="AB85" s="200" t="str">
        <f t="shared" si="6"/>
        <v/>
      </c>
      <c r="AC85" s="216"/>
      <c r="AD85" s="173"/>
      <c r="AE85" s="148"/>
      <c r="AF85" s="173"/>
      <c r="AG85" s="173"/>
      <c r="AH85" s="152"/>
      <c r="AI85" s="173"/>
      <c r="AJ85" s="173"/>
      <c r="AK85" s="200" t="str">
        <f t="shared" si="7"/>
        <v/>
      </c>
      <c r="AL85" s="173"/>
      <c r="AM85" s="217" t="str">
        <f t="shared" si="8"/>
        <v/>
      </c>
      <c r="AN85" s="173"/>
      <c r="AO85" s="217" t="str">
        <f t="shared" si="9"/>
        <v/>
      </c>
      <c r="AP85" s="237"/>
      <c r="AQ85" s="150"/>
      <c r="AR85" s="152"/>
      <c r="AS85" s="150"/>
      <c r="AT85" s="174" t="s">
        <v>250</v>
      </c>
      <c r="AU85" s="152"/>
      <c r="AV85" s="152"/>
      <c r="AW85" s="152"/>
      <c r="AX85" s="152"/>
      <c r="AY85" s="174" t="str">
        <f t="shared" si="11"/>
        <v/>
      </c>
      <c r="AZ85" s="152"/>
      <c r="BA85" s="152"/>
      <c r="BB85" s="152"/>
      <c r="BC85" s="152"/>
      <c r="BD85" s="174" t="s">
        <v>250</v>
      </c>
      <c r="BE85" s="152"/>
      <c r="BF85" s="152"/>
      <c r="BG85" s="152"/>
      <c r="BH85" s="152"/>
      <c r="BI85" s="152"/>
      <c r="BJ85" s="220"/>
      <c r="BK85" s="203"/>
      <c r="BL85" s="203"/>
      <c r="BM85" s="203"/>
      <c r="BN85" s="203"/>
      <c r="BO85" s="214"/>
      <c r="BP85" s="214"/>
      <c r="BQ85" s="214"/>
      <c r="BR85" s="215"/>
    </row>
    <row r="86" spans="1:70" s="117" customFormat="1" ht="27" customHeight="1" thickTop="1" thickBot="1" x14ac:dyDescent="0.25">
      <c r="A86" s="184"/>
      <c r="B86" s="304" t="str">
        <f>IF(C86="","",(VLOOKUP(C86,Lookups!$B$4:$C$2561,2,FALSE)))</f>
        <v/>
      </c>
      <c r="C86" s="83"/>
      <c r="D86" s="173"/>
      <c r="E86" s="173"/>
      <c r="F86" s="152"/>
      <c r="G86" s="152"/>
      <c r="H86" s="173" t="str">
        <f t="shared" si="10"/>
        <v/>
      </c>
      <c r="I86" s="173"/>
      <c r="J86" s="182"/>
      <c r="K86" s="183"/>
      <c r="L86" s="141" t="str">
        <f>IF(K86="","",(VLOOKUP(K86,#REF!,2,FALSE)))</f>
        <v/>
      </c>
      <c r="M86" s="186"/>
      <c r="N86" s="186"/>
      <c r="O86" s="186"/>
      <c r="P86" s="186"/>
      <c r="Q86" s="186"/>
      <c r="R86" s="186"/>
      <c r="S86" s="186"/>
      <c r="T86" s="186"/>
      <c r="U86" s="173"/>
      <c r="V86" s="186"/>
      <c r="W86" s="187"/>
      <c r="X86" s="187"/>
      <c r="Y86" s="187"/>
      <c r="Z86" s="149"/>
      <c r="AA86" s="173"/>
      <c r="AB86" s="200" t="str">
        <f t="shared" si="6"/>
        <v/>
      </c>
      <c r="AC86" s="216"/>
      <c r="AD86" s="173"/>
      <c r="AE86" s="148"/>
      <c r="AF86" s="173"/>
      <c r="AG86" s="173"/>
      <c r="AH86" s="152"/>
      <c r="AI86" s="173"/>
      <c r="AJ86" s="173"/>
      <c r="AK86" s="200" t="str">
        <f t="shared" si="7"/>
        <v/>
      </c>
      <c r="AL86" s="173"/>
      <c r="AM86" s="217" t="str">
        <f t="shared" si="8"/>
        <v/>
      </c>
      <c r="AN86" s="173"/>
      <c r="AO86" s="217" t="str">
        <f t="shared" si="9"/>
        <v/>
      </c>
      <c r="AP86" s="237"/>
      <c r="AQ86" s="150"/>
      <c r="AR86" s="152"/>
      <c r="AS86" s="150"/>
      <c r="AT86" s="174" t="s">
        <v>250</v>
      </c>
      <c r="AU86" s="152"/>
      <c r="AV86" s="152"/>
      <c r="AW86" s="152"/>
      <c r="AX86" s="152"/>
      <c r="AY86" s="174" t="str">
        <f t="shared" si="11"/>
        <v/>
      </c>
      <c r="AZ86" s="152"/>
      <c r="BA86" s="152"/>
      <c r="BB86" s="152"/>
      <c r="BC86" s="152"/>
      <c r="BD86" s="174" t="s">
        <v>250</v>
      </c>
      <c r="BE86" s="152"/>
      <c r="BF86" s="152"/>
      <c r="BG86" s="152"/>
      <c r="BH86" s="152"/>
      <c r="BI86" s="152"/>
      <c r="BJ86" s="220"/>
      <c r="BK86" s="203"/>
      <c r="BL86" s="203"/>
      <c r="BM86" s="203"/>
      <c r="BN86" s="203"/>
      <c r="BO86" s="214"/>
      <c r="BP86" s="214"/>
      <c r="BQ86" s="214"/>
      <c r="BR86" s="215"/>
    </row>
    <row r="87" spans="1:70" s="117" customFormat="1" ht="27" customHeight="1" thickTop="1" thickBot="1" x14ac:dyDescent="0.25">
      <c r="A87" s="184"/>
      <c r="B87" s="304" t="str">
        <f>IF(C87="","",(VLOOKUP(C87,Lookups!$B$4:$C$2561,2,FALSE)))</f>
        <v/>
      </c>
      <c r="C87" s="83"/>
      <c r="D87" s="173"/>
      <c r="E87" s="173"/>
      <c r="F87" s="152"/>
      <c r="G87" s="152"/>
      <c r="H87" s="173" t="str">
        <f t="shared" si="10"/>
        <v/>
      </c>
      <c r="I87" s="173"/>
      <c r="J87" s="182"/>
      <c r="K87" s="183"/>
      <c r="L87" s="141" t="str">
        <f>IF(K87="","",(VLOOKUP(K87,#REF!,2,FALSE)))</f>
        <v/>
      </c>
      <c r="M87" s="186"/>
      <c r="N87" s="186"/>
      <c r="O87" s="186"/>
      <c r="P87" s="186"/>
      <c r="Q87" s="186"/>
      <c r="R87" s="186"/>
      <c r="S87" s="186"/>
      <c r="T87" s="186"/>
      <c r="U87" s="173"/>
      <c r="V87" s="186"/>
      <c r="W87" s="187"/>
      <c r="X87" s="187"/>
      <c r="Y87" s="187"/>
      <c r="Z87" s="149"/>
      <c r="AA87" s="173"/>
      <c r="AB87" s="200" t="str">
        <f t="shared" si="6"/>
        <v/>
      </c>
      <c r="AC87" s="216"/>
      <c r="AD87" s="173"/>
      <c r="AE87" s="148"/>
      <c r="AF87" s="173"/>
      <c r="AG87" s="173"/>
      <c r="AH87" s="152"/>
      <c r="AI87" s="173"/>
      <c r="AJ87" s="173"/>
      <c r="AK87" s="200" t="str">
        <f t="shared" si="7"/>
        <v/>
      </c>
      <c r="AL87" s="173"/>
      <c r="AM87" s="217" t="str">
        <f t="shared" si="8"/>
        <v/>
      </c>
      <c r="AN87" s="173"/>
      <c r="AO87" s="217" t="str">
        <f t="shared" si="9"/>
        <v/>
      </c>
      <c r="AP87" s="237"/>
      <c r="AQ87" s="150"/>
      <c r="AR87" s="152"/>
      <c r="AS87" s="150"/>
      <c r="AT87" s="174" t="s">
        <v>250</v>
      </c>
      <c r="AU87" s="152"/>
      <c r="AV87" s="152"/>
      <c r="AW87" s="152"/>
      <c r="AX87" s="152"/>
      <c r="AY87" s="174" t="str">
        <f t="shared" si="11"/>
        <v/>
      </c>
      <c r="AZ87" s="152"/>
      <c r="BA87" s="152"/>
      <c r="BB87" s="152"/>
      <c r="BC87" s="152"/>
      <c r="BD87" s="174" t="s">
        <v>250</v>
      </c>
      <c r="BE87" s="152"/>
      <c r="BF87" s="152"/>
      <c r="BG87" s="152"/>
      <c r="BH87" s="152"/>
      <c r="BI87" s="152"/>
      <c r="BJ87" s="220"/>
      <c r="BK87" s="203"/>
      <c r="BL87" s="203"/>
      <c r="BM87" s="203"/>
      <c r="BN87" s="203"/>
      <c r="BO87" s="214"/>
      <c r="BP87" s="214"/>
      <c r="BQ87" s="214"/>
      <c r="BR87" s="215"/>
    </row>
    <row r="88" spans="1:70" s="117" customFormat="1" ht="27" customHeight="1" thickTop="1" thickBot="1" x14ac:dyDescent="0.25">
      <c r="A88" s="184"/>
      <c r="B88" s="304" t="str">
        <f>IF(C88="","",(VLOOKUP(C88,Lookups!$B$4:$C$2561,2,FALSE)))</f>
        <v/>
      </c>
      <c r="C88" s="83"/>
      <c r="D88" s="173"/>
      <c r="E88" s="173"/>
      <c r="F88" s="152"/>
      <c r="G88" s="152"/>
      <c r="H88" s="173" t="str">
        <f t="shared" si="10"/>
        <v/>
      </c>
      <c r="I88" s="173"/>
      <c r="J88" s="182"/>
      <c r="K88" s="183"/>
      <c r="L88" s="141" t="str">
        <f>IF(K88="","",(VLOOKUP(K88,#REF!,2,FALSE)))</f>
        <v/>
      </c>
      <c r="M88" s="186"/>
      <c r="N88" s="186"/>
      <c r="O88" s="186"/>
      <c r="P88" s="186"/>
      <c r="Q88" s="186"/>
      <c r="R88" s="186"/>
      <c r="S88" s="186"/>
      <c r="T88" s="186"/>
      <c r="U88" s="173"/>
      <c r="V88" s="186"/>
      <c r="W88" s="187"/>
      <c r="X88" s="187"/>
      <c r="Y88" s="187"/>
      <c r="Z88" s="149"/>
      <c r="AA88" s="173"/>
      <c r="AB88" s="200" t="str">
        <f t="shared" si="6"/>
        <v/>
      </c>
      <c r="AC88" s="216"/>
      <c r="AD88" s="173"/>
      <c r="AE88" s="148"/>
      <c r="AF88" s="173"/>
      <c r="AG88" s="173"/>
      <c r="AH88" s="152"/>
      <c r="AI88" s="173"/>
      <c r="AJ88" s="173"/>
      <c r="AK88" s="200" t="str">
        <f t="shared" si="7"/>
        <v/>
      </c>
      <c r="AL88" s="173"/>
      <c r="AM88" s="217" t="str">
        <f t="shared" si="8"/>
        <v/>
      </c>
      <c r="AN88" s="173"/>
      <c r="AO88" s="217" t="str">
        <f t="shared" si="9"/>
        <v/>
      </c>
      <c r="AP88" s="237"/>
      <c r="AQ88" s="150"/>
      <c r="AR88" s="152"/>
      <c r="AS88" s="150"/>
      <c r="AT88" s="174" t="s">
        <v>250</v>
      </c>
      <c r="AU88" s="152"/>
      <c r="AV88" s="152"/>
      <c r="AW88" s="152"/>
      <c r="AX88" s="152"/>
      <c r="AY88" s="174" t="str">
        <f t="shared" si="11"/>
        <v/>
      </c>
      <c r="AZ88" s="152"/>
      <c r="BA88" s="152"/>
      <c r="BB88" s="152"/>
      <c r="BC88" s="152"/>
      <c r="BD88" s="174" t="s">
        <v>250</v>
      </c>
      <c r="BE88" s="152"/>
      <c r="BF88" s="152"/>
      <c r="BG88" s="152"/>
      <c r="BH88" s="152"/>
      <c r="BI88" s="152"/>
      <c r="BJ88" s="220"/>
      <c r="BK88" s="203"/>
      <c r="BL88" s="203"/>
      <c r="BM88" s="203"/>
      <c r="BN88" s="203"/>
      <c r="BO88" s="214"/>
      <c r="BP88" s="214"/>
      <c r="BQ88" s="214"/>
      <c r="BR88" s="215"/>
    </row>
    <row r="89" spans="1:70" s="117" customFormat="1" ht="27" customHeight="1" thickTop="1" thickBot="1" x14ac:dyDescent="0.25">
      <c r="A89" s="184"/>
      <c r="B89" s="304" t="str">
        <f>IF(C89="","",(VLOOKUP(C89,Lookups!$B$4:$C$2561,2,FALSE)))</f>
        <v/>
      </c>
      <c r="C89" s="83"/>
      <c r="D89" s="173"/>
      <c r="E89" s="173"/>
      <c r="F89" s="152"/>
      <c r="G89" s="152"/>
      <c r="H89" s="173" t="str">
        <f t="shared" si="10"/>
        <v/>
      </c>
      <c r="I89" s="173"/>
      <c r="J89" s="182"/>
      <c r="K89" s="183"/>
      <c r="L89" s="141" t="str">
        <f>IF(K89="","",(VLOOKUP(K89,#REF!,2,FALSE)))</f>
        <v/>
      </c>
      <c r="M89" s="186"/>
      <c r="N89" s="186"/>
      <c r="O89" s="186"/>
      <c r="P89" s="186"/>
      <c r="Q89" s="186"/>
      <c r="R89" s="186"/>
      <c r="S89" s="186"/>
      <c r="T89" s="186"/>
      <c r="U89" s="173"/>
      <c r="V89" s="186"/>
      <c r="W89" s="187"/>
      <c r="X89" s="187"/>
      <c r="Y89" s="187"/>
      <c r="Z89" s="149"/>
      <c r="AA89" s="173"/>
      <c r="AB89" s="200" t="str">
        <f t="shared" si="6"/>
        <v/>
      </c>
      <c r="AC89" s="216"/>
      <c r="AD89" s="173"/>
      <c r="AE89" s="148"/>
      <c r="AF89" s="173"/>
      <c r="AG89" s="173"/>
      <c r="AH89" s="152"/>
      <c r="AI89" s="173"/>
      <c r="AJ89" s="173"/>
      <c r="AK89" s="200" t="str">
        <f t="shared" si="7"/>
        <v/>
      </c>
      <c r="AL89" s="173"/>
      <c r="AM89" s="217" t="str">
        <f t="shared" si="8"/>
        <v/>
      </c>
      <c r="AN89" s="173"/>
      <c r="AO89" s="217" t="str">
        <f t="shared" si="9"/>
        <v/>
      </c>
      <c r="AP89" s="237"/>
      <c r="AQ89" s="150"/>
      <c r="AR89" s="152"/>
      <c r="AS89" s="150"/>
      <c r="AT89" s="174" t="s">
        <v>250</v>
      </c>
      <c r="AU89" s="152"/>
      <c r="AV89" s="152"/>
      <c r="AW89" s="152"/>
      <c r="AX89" s="152"/>
      <c r="AY89" s="174" t="str">
        <f t="shared" si="11"/>
        <v/>
      </c>
      <c r="AZ89" s="152"/>
      <c r="BA89" s="152"/>
      <c r="BB89" s="152"/>
      <c r="BC89" s="152"/>
      <c r="BD89" s="174" t="s">
        <v>250</v>
      </c>
      <c r="BE89" s="152"/>
      <c r="BF89" s="152"/>
      <c r="BG89" s="152"/>
      <c r="BH89" s="152"/>
      <c r="BI89" s="152"/>
      <c r="BJ89" s="220"/>
      <c r="BK89" s="203"/>
      <c r="BL89" s="203"/>
      <c r="BM89" s="203"/>
      <c r="BN89" s="203"/>
      <c r="BO89" s="214"/>
      <c r="BP89" s="214"/>
      <c r="BQ89" s="214"/>
      <c r="BR89" s="215"/>
    </row>
    <row r="90" spans="1:70" s="117" customFormat="1" ht="27" customHeight="1" thickTop="1" thickBot="1" x14ac:dyDescent="0.25">
      <c r="A90" s="184"/>
      <c r="B90" s="304" t="str">
        <f>IF(C90="","",(VLOOKUP(C90,Lookups!$B$4:$C$2561,2,FALSE)))</f>
        <v/>
      </c>
      <c r="C90" s="83"/>
      <c r="D90" s="173"/>
      <c r="E90" s="173"/>
      <c r="F90" s="152"/>
      <c r="G90" s="152"/>
      <c r="H90" s="173" t="str">
        <f t="shared" si="10"/>
        <v/>
      </c>
      <c r="I90" s="173"/>
      <c r="J90" s="182"/>
      <c r="K90" s="183"/>
      <c r="L90" s="141" t="str">
        <f>IF(K90="","",(VLOOKUP(K90,#REF!,2,FALSE)))</f>
        <v/>
      </c>
      <c r="M90" s="186"/>
      <c r="N90" s="186"/>
      <c r="O90" s="186"/>
      <c r="P90" s="186"/>
      <c r="Q90" s="186"/>
      <c r="R90" s="186"/>
      <c r="S90" s="186"/>
      <c r="T90" s="186"/>
      <c r="U90" s="173"/>
      <c r="V90" s="186"/>
      <c r="W90" s="187"/>
      <c r="X90" s="187"/>
      <c r="Y90" s="187"/>
      <c r="Z90" s="149"/>
      <c r="AA90" s="173"/>
      <c r="AB90" s="200" t="str">
        <f t="shared" si="6"/>
        <v/>
      </c>
      <c r="AC90" s="216"/>
      <c r="AD90" s="173"/>
      <c r="AE90" s="148"/>
      <c r="AF90" s="173"/>
      <c r="AG90" s="173"/>
      <c r="AH90" s="152"/>
      <c r="AI90" s="173"/>
      <c r="AJ90" s="173"/>
      <c r="AK90" s="200" t="str">
        <f t="shared" si="7"/>
        <v/>
      </c>
      <c r="AL90" s="173"/>
      <c r="AM90" s="217" t="str">
        <f t="shared" si="8"/>
        <v/>
      </c>
      <c r="AN90" s="173"/>
      <c r="AO90" s="217" t="str">
        <f t="shared" si="9"/>
        <v/>
      </c>
      <c r="AP90" s="237"/>
      <c r="AQ90" s="150"/>
      <c r="AR90" s="152"/>
      <c r="AS90" s="150"/>
      <c r="AT90" s="174" t="s">
        <v>250</v>
      </c>
      <c r="AU90" s="152"/>
      <c r="AV90" s="152"/>
      <c r="AW90" s="152"/>
      <c r="AX90" s="152"/>
      <c r="AY90" s="174" t="str">
        <f t="shared" si="11"/>
        <v/>
      </c>
      <c r="AZ90" s="152"/>
      <c r="BA90" s="152"/>
      <c r="BB90" s="152"/>
      <c r="BC90" s="152"/>
      <c r="BD90" s="174" t="s">
        <v>250</v>
      </c>
      <c r="BE90" s="152"/>
      <c r="BF90" s="152"/>
      <c r="BG90" s="152"/>
      <c r="BH90" s="152"/>
      <c r="BI90" s="152"/>
      <c r="BJ90" s="220"/>
      <c r="BK90" s="203"/>
      <c r="BL90" s="203"/>
      <c r="BM90" s="203"/>
      <c r="BN90" s="203"/>
      <c r="BO90" s="214"/>
      <c r="BP90" s="214"/>
      <c r="BQ90" s="214"/>
      <c r="BR90" s="215"/>
    </row>
    <row r="91" spans="1:70" s="117" customFormat="1" ht="27" customHeight="1" thickTop="1" thickBot="1" x14ac:dyDescent="0.25">
      <c r="A91" s="184"/>
      <c r="B91" s="304" t="str">
        <f>IF(C91="","",(VLOOKUP(C91,Lookups!$B$4:$C$2561,2,FALSE)))</f>
        <v/>
      </c>
      <c r="C91" s="83"/>
      <c r="D91" s="173"/>
      <c r="E91" s="173"/>
      <c r="F91" s="152"/>
      <c r="G91" s="152"/>
      <c r="H91" s="173" t="str">
        <f t="shared" si="10"/>
        <v/>
      </c>
      <c r="I91" s="173"/>
      <c r="J91" s="182"/>
      <c r="K91" s="183"/>
      <c r="L91" s="141" t="str">
        <f>IF(K91="","",(VLOOKUP(K91,#REF!,2,FALSE)))</f>
        <v/>
      </c>
      <c r="M91" s="186"/>
      <c r="N91" s="186"/>
      <c r="O91" s="186"/>
      <c r="P91" s="186"/>
      <c r="Q91" s="186"/>
      <c r="R91" s="186"/>
      <c r="S91" s="186"/>
      <c r="T91" s="186"/>
      <c r="U91" s="173"/>
      <c r="V91" s="186"/>
      <c r="W91" s="187"/>
      <c r="X91" s="187"/>
      <c r="Y91" s="187"/>
      <c r="Z91" s="149"/>
      <c r="AA91" s="173"/>
      <c r="AB91" s="200" t="str">
        <f t="shared" si="6"/>
        <v/>
      </c>
      <c r="AC91" s="216"/>
      <c r="AD91" s="173"/>
      <c r="AE91" s="148"/>
      <c r="AF91" s="173"/>
      <c r="AG91" s="173"/>
      <c r="AH91" s="152"/>
      <c r="AI91" s="173"/>
      <c r="AJ91" s="173"/>
      <c r="AK91" s="200" t="str">
        <f t="shared" si="7"/>
        <v/>
      </c>
      <c r="AL91" s="173"/>
      <c r="AM91" s="217" t="str">
        <f t="shared" si="8"/>
        <v/>
      </c>
      <c r="AN91" s="173"/>
      <c r="AO91" s="217" t="str">
        <f t="shared" si="9"/>
        <v/>
      </c>
      <c r="AP91" s="237"/>
      <c r="AQ91" s="150"/>
      <c r="AR91" s="152"/>
      <c r="AS91" s="150"/>
      <c r="AT91" s="174" t="s">
        <v>250</v>
      </c>
      <c r="AU91" s="152"/>
      <c r="AV91" s="152"/>
      <c r="AW91" s="152"/>
      <c r="AX91" s="152"/>
      <c r="AY91" s="174" t="str">
        <f t="shared" si="11"/>
        <v/>
      </c>
      <c r="AZ91" s="152"/>
      <c r="BA91" s="152"/>
      <c r="BB91" s="152"/>
      <c r="BC91" s="152"/>
      <c r="BD91" s="174" t="s">
        <v>250</v>
      </c>
      <c r="BE91" s="152"/>
      <c r="BF91" s="152"/>
      <c r="BG91" s="152"/>
      <c r="BH91" s="152"/>
      <c r="BI91" s="152"/>
      <c r="BJ91" s="220"/>
      <c r="BK91" s="203"/>
      <c r="BL91" s="203"/>
      <c r="BM91" s="203"/>
      <c r="BN91" s="203"/>
      <c r="BO91" s="214"/>
      <c r="BP91" s="214"/>
      <c r="BQ91" s="214"/>
      <c r="BR91" s="215"/>
    </row>
    <row r="92" spans="1:70" s="117" customFormat="1" ht="27" customHeight="1" thickTop="1" thickBot="1" x14ac:dyDescent="0.25">
      <c r="A92" s="184"/>
      <c r="B92" s="304" t="str">
        <f>IF(C92="","",(VLOOKUP(C92,Lookups!$B$4:$C$2561,2,FALSE)))</f>
        <v/>
      </c>
      <c r="C92" s="83"/>
      <c r="D92" s="173"/>
      <c r="E92" s="173"/>
      <c r="F92" s="152"/>
      <c r="G92" s="152"/>
      <c r="H92" s="173" t="str">
        <f t="shared" si="10"/>
        <v/>
      </c>
      <c r="I92" s="173"/>
      <c r="J92" s="182"/>
      <c r="K92" s="183"/>
      <c r="L92" s="141" t="str">
        <f>IF(K92="","",(VLOOKUP(K92,#REF!,2,FALSE)))</f>
        <v/>
      </c>
      <c r="M92" s="186"/>
      <c r="N92" s="186"/>
      <c r="O92" s="186"/>
      <c r="P92" s="186"/>
      <c r="Q92" s="186"/>
      <c r="R92" s="186"/>
      <c r="S92" s="186"/>
      <c r="T92" s="186"/>
      <c r="U92" s="173"/>
      <c r="V92" s="186"/>
      <c r="W92" s="187"/>
      <c r="X92" s="187"/>
      <c r="Y92" s="187"/>
      <c r="Z92" s="149"/>
      <c r="AA92" s="173"/>
      <c r="AB92" s="200" t="str">
        <f t="shared" si="6"/>
        <v/>
      </c>
      <c r="AC92" s="216"/>
      <c r="AD92" s="173"/>
      <c r="AE92" s="148"/>
      <c r="AF92" s="173"/>
      <c r="AG92" s="173"/>
      <c r="AH92" s="152"/>
      <c r="AI92" s="173"/>
      <c r="AJ92" s="173"/>
      <c r="AK92" s="200" t="str">
        <f t="shared" si="7"/>
        <v/>
      </c>
      <c r="AL92" s="173"/>
      <c r="AM92" s="217" t="str">
        <f t="shared" si="8"/>
        <v/>
      </c>
      <c r="AN92" s="173"/>
      <c r="AO92" s="217" t="str">
        <f t="shared" si="9"/>
        <v/>
      </c>
      <c r="AP92" s="237"/>
      <c r="AQ92" s="150"/>
      <c r="AR92" s="152"/>
      <c r="AS92" s="150"/>
      <c r="AT92" s="174" t="s">
        <v>250</v>
      </c>
      <c r="AU92" s="152"/>
      <c r="AV92" s="152"/>
      <c r="AW92" s="152"/>
      <c r="AX92" s="152"/>
      <c r="AY92" s="174" t="str">
        <f t="shared" si="11"/>
        <v/>
      </c>
      <c r="AZ92" s="152"/>
      <c r="BA92" s="152"/>
      <c r="BB92" s="152"/>
      <c r="BC92" s="152"/>
      <c r="BD92" s="174" t="s">
        <v>250</v>
      </c>
      <c r="BE92" s="152"/>
      <c r="BF92" s="152"/>
      <c r="BG92" s="152"/>
      <c r="BH92" s="152"/>
      <c r="BI92" s="152"/>
      <c r="BJ92" s="220"/>
      <c r="BK92" s="203"/>
      <c r="BL92" s="203"/>
      <c r="BM92" s="203"/>
      <c r="BN92" s="203"/>
      <c r="BO92" s="214"/>
      <c r="BP92" s="214"/>
      <c r="BQ92" s="214"/>
      <c r="BR92" s="215"/>
    </row>
    <row r="93" spans="1:70" s="117" customFormat="1" ht="27" customHeight="1" thickTop="1" thickBot="1" x14ac:dyDescent="0.25">
      <c r="A93" s="184"/>
      <c r="B93" s="304" t="str">
        <f>IF(C93="","",(VLOOKUP(C93,Lookups!$B$4:$C$2561,2,FALSE)))</f>
        <v/>
      </c>
      <c r="C93" s="83"/>
      <c r="D93" s="173"/>
      <c r="E93" s="173"/>
      <c r="F93" s="152"/>
      <c r="G93" s="152"/>
      <c r="H93" s="173" t="str">
        <f t="shared" si="10"/>
        <v/>
      </c>
      <c r="I93" s="173"/>
      <c r="J93" s="182"/>
      <c r="K93" s="183"/>
      <c r="L93" s="141" t="str">
        <f>IF(K93="","",(VLOOKUP(K93,#REF!,2,FALSE)))</f>
        <v/>
      </c>
      <c r="M93" s="186"/>
      <c r="N93" s="186"/>
      <c r="O93" s="186"/>
      <c r="P93" s="186"/>
      <c r="Q93" s="186"/>
      <c r="R93" s="186"/>
      <c r="S93" s="186"/>
      <c r="T93" s="186"/>
      <c r="U93" s="173"/>
      <c r="V93" s="186"/>
      <c r="W93" s="187"/>
      <c r="X93" s="187"/>
      <c r="Y93" s="187"/>
      <c r="Z93" s="149"/>
      <c r="AA93" s="173"/>
      <c r="AB93" s="200" t="str">
        <f t="shared" si="6"/>
        <v/>
      </c>
      <c r="AC93" s="216"/>
      <c r="AD93" s="173"/>
      <c r="AE93" s="148"/>
      <c r="AF93" s="173"/>
      <c r="AG93" s="173"/>
      <c r="AH93" s="152"/>
      <c r="AI93" s="173"/>
      <c r="AJ93" s="173"/>
      <c r="AK93" s="200" t="str">
        <f t="shared" si="7"/>
        <v/>
      </c>
      <c r="AL93" s="173"/>
      <c r="AM93" s="217" t="str">
        <f t="shared" si="8"/>
        <v/>
      </c>
      <c r="AN93" s="173"/>
      <c r="AO93" s="217" t="str">
        <f t="shared" si="9"/>
        <v/>
      </c>
      <c r="AP93" s="237"/>
      <c r="AQ93" s="150"/>
      <c r="AR93" s="152"/>
      <c r="AS93" s="150"/>
      <c r="AT93" s="174" t="s">
        <v>250</v>
      </c>
      <c r="AU93" s="152"/>
      <c r="AV93" s="152"/>
      <c r="AW93" s="152"/>
      <c r="AX93" s="152"/>
      <c r="AY93" s="174" t="str">
        <f t="shared" si="11"/>
        <v/>
      </c>
      <c r="AZ93" s="152"/>
      <c r="BA93" s="152"/>
      <c r="BB93" s="152"/>
      <c r="BC93" s="152"/>
      <c r="BD93" s="174" t="s">
        <v>250</v>
      </c>
      <c r="BE93" s="152"/>
      <c r="BF93" s="152"/>
      <c r="BG93" s="152"/>
      <c r="BH93" s="152"/>
      <c r="BI93" s="152"/>
      <c r="BJ93" s="220"/>
      <c r="BK93" s="203"/>
      <c r="BL93" s="203"/>
      <c r="BM93" s="203"/>
      <c r="BN93" s="203"/>
      <c r="BO93" s="214"/>
      <c r="BP93" s="214"/>
      <c r="BQ93" s="214"/>
      <c r="BR93" s="215"/>
    </row>
    <row r="94" spans="1:70" s="117" customFormat="1" ht="27" customHeight="1" thickTop="1" thickBot="1" x14ac:dyDescent="0.25">
      <c r="A94" s="184"/>
      <c r="B94" s="304" t="str">
        <f>IF(C94="","",(VLOOKUP(C94,Lookups!$B$4:$C$2561,2,FALSE)))</f>
        <v/>
      </c>
      <c r="C94" s="83"/>
      <c r="D94" s="173"/>
      <c r="E94" s="173"/>
      <c r="F94" s="152"/>
      <c r="G94" s="152"/>
      <c r="H94" s="173" t="str">
        <f t="shared" si="10"/>
        <v/>
      </c>
      <c r="I94" s="173"/>
      <c r="J94" s="182"/>
      <c r="K94" s="183"/>
      <c r="L94" s="141" t="str">
        <f>IF(K94="","",(VLOOKUP(K94,#REF!,2,FALSE)))</f>
        <v/>
      </c>
      <c r="M94" s="186"/>
      <c r="N94" s="186"/>
      <c r="O94" s="186"/>
      <c r="P94" s="186"/>
      <c r="Q94" s="186"/>
      <c r="R94" s="186"/>
      <c r="S94" s="186"/>
      <c r="T94" s="186"/>
      <c r="U94" s="173"/>
      <c r="V94" s="186"/>
      <c r="W94" s="187"/>
      <c r="X94" s="187"/>
      <c r="Y94" s="187"/>
      <c r="Z94" s="149"/>
      <c r="AA94" s="173"/>
      <c r="AB94" s="200" t="str">
        <f t="shared" si="6"/>
        <v/>
      </c>
      <c r="AC94" s="216"/>
      <c r="AD94" s="173"/>
      <c r="AE94" s="148"/>
      <c r="AF94" s="173"/>
      <c r="AG94" s="173"/>
      <c r="AH94" s="152"/>
      <c r="AI94" s="173"/>
      <c r="AJ94" s="173"/>
      <c r="AK94" s="200" t="str">
        <f t="shared" si="7"/>
        <v/>
      </c>
      <c r="AL94" s="173"/>
      <c r="AM94" s="217" t="str">
        <f t="shared" si="8"/>
        <v/>
      </c>
      <c r="AN94" s="173"/>
      <c r="AO94" s="217" t="str">
        <f t="shared" si="9"/>
        <v/>
      </c>
      <c r="AP94" s="237"/>
      <c r="AQ94" s="150"/>
      <c r="AR94" s="152"/>
      <c r="AS94" s="150"/>
      <c r="AT94" s="174" t="s">
        <v>250</v>
      </c>
      <c r="AU94" s="152"/>
      <c r="AV94" s="152"/>
      <c r="AW94" s="152"/>
      <c r="AX94" s="152"/>
      <c r="AY94" s="174" t="str">
        <f t="shared" si="11"/>
        <v/>
      </c>
      <c r="AZ94" s="152"/>
      <c r="BA94" s="152"/>
      <c r="BB94" s="152"/>
      <c r="BC94" s="152"/>
      <c r="BD94" s="174" t="s">
        <v>250</v>
      </c>
      <c r="BE94" s="152"/>
      <c r="BF94" s="152"/>
      <c r="BG94" s="152"/>
      <c r="BH94" s="152"/>
      <c r="BI94" s="152"/>
      <c r="BJ94" s="220"/>
      <c r="BK94" s="203"/>
      <c r="BL94" s="203"/>
      <c r="BM94" s="203"/>
      <c r="BN94" s="203"/>
      <c r="BO94" s="214"/>
      <c r="BP94" s="214"/>
      <c r="BQ94" s="214"/>
      <c r="BR94" s="215"/>
    </row>
    <row r="95" spans="1:70" s="117" customFormat="1" ht="27" customHeight="1" thickTop="1" thickBot="1" x14ac:dyDescent="0.25">
      <c r="A95" s="184"/>
      <c r="B95" s="304" t="str">
        <f>IF(C95="","",(VLOOKUP(C95,Lookups!$B$4:$C$2561,2,FALSE)))</f>
        <v/>
      </c>
      <c r="C95" s="83"/>
      <c r="D95" s="173"/>
      <c r="E95" s="173"/>
      <c r="F95" s="152"/>
      <c r="G95" s="152"/>
      <c r="H95" s="173" t="str">
        <f t="shared" si="10"/>
        <v/>
      </c>
      <c r="I95" s="173"/>
      <c r="J95" s="182"/>
      <c r="K95" s="183"/>
      <c r="L95" s="141" t="str">
        <f>IF(K95="","",(VLOOKUP(K95,#REF!,2,FALSE)))</f>
        <v/>
      </c>
      <c r="M95" s="186"/>
      <c r="N95" s="186"/>
      <c r="O95" s="186"/>
      <c r="P95" s="186"/>
      <c r="Q95" s="186"/>
      <c r="R95" s="186"/>
      <c r="S95" s="186"/>
      <c r="T95" s="186"/>
      <c r="U95" s="173"/>
      <c r="V95" s="186"/>
      <c r="W95" s="187"/>
      <c r="X95" s="187"/>
      <c r="Y95" s="187"/>
      <c r="Z95" s="149"/>
      <c r="AA95" s="173"/>
      <c r="AB95" s="200" t="str">
        <f t="shared" si="6"/>
        <v/>
      </c>
      <c r="AC95" s="216"/>
      <c r="AD95" s="173"/>
      <c r="AE95" s="148"/>
      <c r="AF95" s="173"/>
      <c r="AG95" s="173"/>
      <c r="AH95" s="152"/>
      <c r="AI95" s="173"/>
      <c r="AJ95" s="173"/>
      <c r="AK95" s="200" t="str">
        <f t="shared" si="7"/>
        <v/>
      </c>
      <c r="AL95" s="173"/>
      <c r="AM95" s="217" t="str">
        <f t="shared" si="8"/>
        <v/>
      </c>
      <c r="AN95" s="173"/>
      <c r="AO95" s="217" t="str">
        <f t="shared" si="9"/>
        <v/>
      </c>
      <c r="AP95" s="237"/>
      <c r="AQ95" s="150"/>
      <c r="AR95" s="152"/>
      <c r="AS95" s="150"/>
      <c r="AT95" s="174" t="s">
        <v>250</v>
      </c>
      <c r="AU95" s="152"/>
      <c r="AV95" s="152"/>
      <c r="AW95" s="152"/>
      <c r="AX95" s="152"/>
      <c r="AY95" s="174" t="str">
        <f t="shared" si="11"/>
        <v/>
      </c>
      <c r="AZ95" s="152"/>
      <c r="BA95" s="152"/>
      <c r="BB95" s="152"/>
      <c r="BC95" s="152"/>
      <c r="BD95" s="174" t="s">
        <v>250</v>
      </c>
      <c r="BE95" s="152"/>
      <c r="BF95" s="152"/>
      <c r="BG95" s="152"/>
      <c r="BH95" s="152"/>
      <c r="BI95" s="152"/>
      <c r="BJ95" s="220"/>
      <c r="BK95" s="203"/>
      <c r="BL95" s="203"/>
      <c r="BM95" s="203"/>
      <c r="BN95" s="203"/>
      <c r="BO95" s="214"/>
      <c r="BP95" s="214"/>
      <c r="BQ95" s="214"/>
      <c r="BR95" s="215"/>
    </row>
    <row r="96" spans="1:70" s="117" customFormat="1" ht="27" customHeight="1" thickTop="1" thickBot="1" x14ac:dyDescent="0.25">
      <c r="A96" s="184"/>
      <c r="B96" s="304" t="str">
        <f>IF(C96="","",(VLOOKUP(C96,Lookups!$B$4:$C$2561,2,FALSE)))</f>
        <v/>
      </c>
      <c r="C96" s="83"/>
      <c r="D96" s="173"/>
      <c r="E96" s="173"/>
      <c r="F96" s="152"/>
      <c r="G96" s="152"/>
      <c r="H96" s="173" t="str">
        <f t="shared" si="10"/>
        <v/>
      </c>
      <c r="I96" s="173"/>
      <c r="J96" s="182"/>
      <c r="K96" s="183"/>
      <c r="L96" s="141" t="str">
        <f>IF(K96="","",(VLOOKUP(K96,#REF!,2,FALSE)))</f>
        <v/>
      </c>
      <c r="M96" s="186"/>
      <c r="N96" s="186"/>
      <c r="O96" s="186"/>
      <c r="P96" s="186"/>
      <c r="Q96" s="186"/>
      <c r="R96" s="186"/>
      <c r="S96" s="186"/>
      <c r="T96" s="186"/>
      <c r="U96" s="173"/>
      <c r="V96" s="186"/>
      <c r="W96" s="187"/>
      <c r="X96" s="187"/>
      <c r="Y96" s="187"/>
      <c r="Z96" s="149"/>
      <c r="AA96" s="173"/>
      <c r="AB96" s="200" t="str">
        <f t="shared" si="6"/>
        <v/>
      </c>
      <c r="AC96" s="216"/>
      <c r="AD96" s="173"/>
      <c r="AE96" s="148"/>
      <c r="AF96" s="173"/>
      <c r="AG96" s="173"/>
      <c r="AH96" s="152"/>
      <c r="AI96" s="173"/>
      <c r="AJ96" s="173"/>
      <c r="AK96" s="200" t="str">
        <f t="shared" si="7"/>
        <v/>
      </c>
      <c r="AL96" s="173"/>
      <c r="AM96" s="217" t="str">
        <f t="shared" si="8"/>
        <v/>
      </c>
      <c r="AN96" s="173"/>
      <c r="AO96" s="217" t="str">
        <f t="shared" si="9"/>
        <v/>
      </c>
      <c r="AP96" s="237"/>
      <c r="AQ96" s="150"/>
      <c r="AR96" s="152"/>
      <c r="AS96" s="150"/>
      <c r="AT96" s="174" t="s">
        <v>250</v>
      </c>
      <c r="AU96" s="152"/>
      <c r="AV96" s="152"/>
      <c r="AW96" s="152"/>
      <c r="AX96" s="152"/>
      <c r="AY96" s="174" t="str">
        <f t="shared" si="11"/>
        <v/>
      </c>
      <c r="AZ96" s="152"/>
      <c r="BA96" s="152"/>
      <c r="BB96" s="152"/>
      <c r="BC96" s="152"/>
      <c r="BD96" s="174" t="s">
        <v>250</v>
      </c>
      <c r="BE96" s="152"/>
      <c r="BF96" s="152"/>
      <c r="BG96" s="152"/>
      <c r="BH96" s="152"/>
      <c r="BI96" s="152"/>
      <c r="BJ96" s="220"/>
      <c r="BK96" s="203"/>
      <c r="BL96" s="203"/>
      <c r="BM96" s="203"/>
      <c r="BN96" s="203"/>
      <c r="BO96" s="214"/>
      <c r="BP96" s="214"/>
      <c r="BQ96" s="214"/>
      <c r="BR96" s="215"/>
    </row>
    <row r="97" spans="1:70" s="117" customFormat="1" ht="27" customHeight="1" thickTop="1" thickBot="1" x14ac:dyDescent="0.25">
      <c r="A97" s="184"/>
      <c r="B97" s="304" t="str">
        <f>IF(C97="","",(VLOOKUP(C97,Lookups!$B$4:$C$2561,2,FALSE)))</f>
        <v/>
      </c>
      <c r="C97" s="83"/>
      <c r="D97" s="173"/>
      <c r="E97" s="173"/>
      <c r="F97" s="152"/>
      <c r="G97" s="152"/>
      <c r="H97" s="173" t="str">
        <f t="shared" si="10"/>
        <v/>
      </c>
      <c r="I97" s="173"/>
      <c r="J97" s="182"/>
      <c r="K97" s="183"/>
      <c r="L97" s="141" t="str">
        <f>IF(K97="","",(VLOOKUP(K97,#REF!,2,FALSE)))</f>
        <v/>
      </c>
      <c r="M97" s="186"/>
      <c r="N97" s="186"/>
      <c r="O97" s="186"/>
      <c r="P97" s="186"/>
      <c r="Q97" s="186"/>
      <c r="R97" s="186"/>
      <c r="S97" s="186"/>
      <c r="T97" s="186"/>
      <c r="U97" s="173"/>
      <c r="V97" s="186"/>
      <c r="W97" s="187"/>
      <c r="X97" s="187"/>
      <c r="Y97" s="187"/>
      <c r="Z97" s="149"/>
      <c r="AA97" s="173"/>
      <c r="AB97" s="200" t="str">
        <f t="shared" si="6"/>
        <v/>
      </c>
      <c r="AC97" s="216"/>
      <c r="AD97" s="173"/>
      <c r="AE97" s="148"/>
      <c r="AF97" s="173"/>
      <c r="AG97" s="173"/>
      <c r="AH97" s="152"/>
      <c r="AI97" s="173"/>
      <c r="AJ97" s="173"/>
      <c r="AK97" s="200" t="str">
        <f t="shared" si="7"/>
        <v/>
      </c>
      <c r="AL97" s="173"/>
      <c r="AM97" s="217" t="str">
        <f t="shared" si="8"/>
        <v/>
      </c>
      <c r="AN97" s="173"/>
      <c r="AO97" s="217" t="str">
        <f t="shared" si="9"/>
        <v/>
      </c>
      <c r="AP97" s="237"/>
      <c r="AQ97" s="150"/>
      <c r="AR97" s="152"/>
      <c r="AS97" s="150"/>
      <c r="AT97" s="174" t="s">
        <v>250</v>
      </c>
      <c r="AU97" s="152"/>
      <c r="AV97" s="152"/>
      <c r="AW97" s="152"/>
      <c r="AX97" s="152"/>
      <c r="AY97" s="174" t="str">
        <f t="shared" si="11"/>
        <v/>
      </c>
      <c r="AZ97" s="152"/>
      <c r="BA97" s="152"/>
      <c r="BB97" s="152"/>
      <c r="BC97" s="152"/>
      <c r="BD97" s="174" t="s">
        <v>250</v>
      </c>
      <c r="BE97" s="152"/>
      <c r="BF97" s="152"/>
      <c r="BG97" s="152"/>
      <c r="BH97" s="152"/>
      <c r="BI97" s="152"/>
      <c r="BJ97" s="220"/>
      <c r="BK97" s="203"/>
      <c r="BL97" s="203"/>
      <c r="BM97" s="203"/>
      <c r="BN97" s="203"/>
      <c r="BO97" s="214"/>
      <c r="BP97" s="214"/>
      <c r="BQ97" s="214"/>
      <c r="BR97" s="215"/>
    </row>
    <row r="98" spans="1:70" s="117" customFormat="1" ht="27" customHeight="1" thickTop="1" thickBot="1" x14ac:dyDescent="0.25">
      <c r="A98" s="184"/>
      <c r="B98" s="304" t="str">
        <f>IF(C98="","",(VLOOKUP(C98,Lookups!$B$4:$C$2561,2,FALSE)))</f>
        <v/>
      </c>
      <c r="C98" s="83"/>
      <c r="D98" s="173"/>
      <c r="E98" s="173"/>
      <c r="F98" s="152"/>
      <c r="G98" s="152"/>
      <c r="H98" s="173" t="str">
        <f t="shared" si="10"/>
        <v/>
      </c>
      <c r="I98" s="173"/>
      <c r="J98" s="182"/>
      <c r="K98" s="183"/>
      <c r="L98" s="141" t="str">
        <f>IF(K98="","",(VLOOKUP(K98,#REF!,2,FALSE)))</f>
        <v/>
      </c>
      <c r="M98" s="186"/>
      <c r="N98" s="186"/>
      <c r="O98" s="186"/>
      <c r="P98" s="186"/>
      <c r="Q98" s="186"/>
      <c r="R98" s="186"/>
      <c r="S98" s="186"/>
      <c r="T98" s="186"/>
      <c r="U98" s="173"/>
      <c r="V98" s="186"/>
      <c r="W98" s="187"/>
      <c r="X98" s="187"/>
      <c r="Y98" s="187"/>
      <c r="Z98" s="149"/>
      <c r="AA98" s="173"/>
      <c r="AB98" s="200" t="str">
        <f t="shared" si="6"/>
        <v/>
      </c>
      <c r="AC98" s="216"/>
      <c r="AD98" s="173"/>
      <c r="AE98" s="148"/>
      <c r="AF98" s="173"/>
      <c r="AG98" s="173"/>
      <c r="AH98" s="152"/>
      <c r="AI98" s="173"/>
      <c r="AJ98" s="173"/>
      <c r="AK98" s="200" t="str">
        <f t="shared" si="7"/>
        <v/>
      </c>
      <c r="AL98" s="173"/>
      <c r="AM98" s="217" t="str">
        <f t="shared" si="8"/>
        <v/>
      </c>
      <c r="AN98" s="173"/>
      <c r="AO98" s="217" t="str">
        <f t="shared" si="9"/>
        <v/>
      </c>
      <c r="AP98" s="237"/>
      <c r="AQ98" s="150"/>
      <c r="AR98" s="152"/>
      <c r="AS98" s="150"/>
      <c r="AT98" s="174" t="s">
        <v>250</v>
      </c>
      <c r="AU98" s="152"/>
      <c r="AV98" s="152"/>
      <c r="AW98" s="152"/>
      <c r="AX98" s="152"/>
      <c r="AY98" s="174" t="str">
        <f t="shared" si="11"/>
        <v/>
      </c>
      <c r="AZ98" s="152"/>
      <c r="BA98" s="152"/>
      <c r="BB98" s="152"/>
      <c r="BC98" s="152"/>
      <c r="BD98" s="174" t="s">
        <v>250</v>
      </c>
      <c r="BE98" s="152"/>
      <c r="BF98" s="152"/>
      <c r="BG98" s="152"/>
      <c r="BH98" s="152"/>
      <c r="BI98" s="152"/>
      <c r="BJ98" s="220"/>
      <c r="BK98" s="203"/>
      <c r="BL98" s="203"/>
      <c r="BM98" s="203"/>
      <c r="BN98" s="203"/>
      <c r="BO98" s="214"/>
      <c r="BP98" s="214"/>
      <c r="BQ98" s="214"/>
      <c r="BR98" s="215"/>
    </row>
    <row r="99" spans="1:70" s="117" customFormat="1" ht="27" customHeight="1" thickTop="1" thickBot="1" x14ac:dyDescent="0.25">
      <c r="A99" s="184"/>
      <c r="B99" s="304" t="str">
        <f>IF(C99="","",(VLOOKUP(C99,Lookups!$B$4:$C$2561,2,FALSE)))</f>
        <v/>
      </c>
      <c r="C99" s="83"/>
      <c r="D99" s="173"/>
      <c r="E99" s="173"/>
      <c r="F99" s="152"/>
      <c r="G99" s="152"/>
      <c r="H99" s="173" t="str">
        <f t="shared" si="10"/>
        <v/>
      </c>
      <c r="I99" s="173"/>
      <c r="J99" s="182"/>
      <c r="K99" s="183"/>
      <c r="L99" s="141" t="str">
        <f>IF(K99="","",(VLOOKUP(K99,#REF!,2,FALSE)))</f>
        <v/>
      </c>
      <c r="M99" s="186"/>
      <c r="N99" s="186"/>
      <c r="O99" s="186"/>
      <c r="P99" s="186"/>
      <c r="Q99" s="186"/>
      <c r="R99" s="186"/>
      <c r="S99" s="186"/>
      <c r="T99" s="186"/>
      <c r="U99" s="173"/>
      <c r="V99" s="186"/>
      <c r="W99" s="187"/>
      <c r="X99" s="187"/>
      <c r="Y99" s="187"/>
      <c r="Z99" s="149"/>
      <c r="AA99" s="173"/>
      <c r="AB99" s="200" t="str">
        <f t="shared" si="6"/>
        <v/>
      </c>
      <c r="AC99" s="216"/>
      <c r="AD99" s="173"/>
      <c r="AE99" s="148"/>
      <c r="AF99" s="173"/>
      <c r="AG99" s="173"/>
      <c r="AH99" s="152"/>
      <c r="AI99" s="173"/>
      <c r="AJ99" s="173"/>
      <c r="AK99" s="200" t="str">
        <f t="shared" si="7"/>
        <v/>
      </c>
      <c r="AL99" s="173"/>
      <c r="AM99" s="217" t="str">
        <f t="shared" si="8"/>
        <v/>
      </c>
      <c r="AN99" s="173"/>
      <c r="AO99" s="217" t="str">
        <f t="shared" si="9"/>
        <v/>
      </c>
      <c r="AP99" s="237"/>
      <c r="AQ99" s="150"/>
      <c r="AR99" s="152"/>
      <c r="AS99" s="150"/>
      <c r="AT99" s="174" t="s">
        <v>250</v>
      </c>
      <c r="AU99" s="152"/>
      <c r="AV99" s="152"/>
      <c r="AW99" s="152"/>
      <c r="AX99" s="152"/>
      <c r="AY99" s="174" t="str">
        <f t="shared" si="11"/>
        <v/>
      </c>
      <c r="AZ99" s="152"/>
      <c r="BA99" s="152"/>
      <c r="BB99" s="152"/>
      <c r="BC99" s="152"/>
      <c r="BD99" s="174" t="s">
        <v>250</v>
      </c>
      <c r="BE99" s="152"/>
      <c r="BF99" s="152"/>
      <c r="BG99" s="152"/>
      <c r="BH99" s="152"/>
      <c r="BI99" s="152"/>
      <c r="BJ99" s="220"/>
      <c r="BK99" s="203"/>
      <c r="BL99" s="203"/>
      <c r="BM99" s="203"/>
      <c r="BN99" s="203"/>
      <c r="BO99" s="214"/>
      <c r="BP99" s="214"/>
      <c r="BQ99" s="214"/>
      <c r="BR99" s="215"/>
    </row>
    <row r="100" spans="1:70" s="117" customFormat="1" ht="27" customHeight="1" thickTop="1" thickBot="1" x14ac:dyDescent="0.25">
      <c r="A100" s="184"/>
      <c r="B100" s="304" t="str">
        <f>IF(C100="","",(VLOOKUP(C100,Lookups!$B$4:$C$2561,2,FALSE)))</f>
        <v/>
      </c>
      <c r="C100" s="83"/>
      <c r="D100" s="173"/>
      <c r="E100" s="173"/>
      <c r="F100" s="152"/>
      <c r="G100" s="152"/>
      <c r="H100" s="173" t="str">
        <f t="shared" si="10"/>
        <v/>
      </c>
      <c r="I100" s="173"/>
      <c r="J100" s="182"/>
      <c r="K100" s="183"/>
      <c r="L100" s="141" t="str">
        <f>IF(K100="","",(VLOOKUP(K100,#REF!,2,FALSE)))</f>
        <v/>
      </c>
      <c r="M100" s="186"/>
      <c r="N100" s="186"/>
      <c r="O100" s="186"/>
      <c r="P100" s="186"/>
      <c r="Q100" s="186"/>
      <c r="R100" s="186"/>
      <c r="S100" s="186"/>
      <c r="T100" s="186"/>
      <c r="U100" s="173"/>
      <c r="V100" s="186"/>
      <c r="W100" s="187"/>
      <c r="X100" s="187"/>
      <c r="Y100" s="187"/>
      <c r="Z100" s="149"/>
      <c r="AA100" s="173"/>
      <c r="AB100" s="200" t="str">
        <f t="shared" si="6"/>
        <v/>
      </c>
      <c r="AC100" s="216"/>
      <c r="AD100" s="173"/>
      <c r="AE100" s="148"/>
      <c r="AF100" s="173"/>
      <c r="AG100" s="173"/>
      <c r="AH100" s="152"/>
      <c r="AI100" s="173"/>
      <c r="AJ100" s="173"/>
      <c r="AK100" s="200" t="str">
        <f t="shared" si="7"/>
        <v/>
      </c>
      <c r="AL100" s="173"/>
      <c r="AM100" s="217" t="str">
        <f t="shared" si="8"/>
        <v/>
      </c>
      <c r="AN100" s="173"/>
      <c r="AO100" s="217" t="str">
        <f t="shared" si="9"/>
        <v/>
      </c>
      <c r="AP100" s="237"/>
      <c r="AQ100" s="150"/>
      <c r="AR100" s="152"/>
      <c r="AS100" s="150"/>
      <c r="AT100" s="174" t="s">
        <v>250</v>
      </c>
      <c r="AU100" s="152"/>
      <c r="AV100" s="152"/>
      <c r="AW100" s="152"/>
      <c r="AX100" s="152"/>
      <c r="AY100" s="174" t="str">
        <f t="shared" si="11"/>
        <v/>
      </c>
      <c r="AZ100" s="152"/>
      <c r="BA100" s="152"/>
      <c r="BB100" s="152"/>
      <c r="BC100" s="152"/>
      <c r="BD100" s="174" t="s">
        <v>250</v>
      </c>
      <c r="BE100" s="152"/>
      <c r="BF100" s="152"/>
      <c r="BG100" s="152"/>
      <c r="BH100" s="152"/>
      <c r="BI100" s="152"/>
      <c r="BJ100" s="220"/>
      <c r="BK100" s="203"/>
      <c r="BL100" s="203"/>
      <c r="BM100" s="203"/>
      <c r="BN100" s="203"/>
      <c r="BO100" s="214"/>
      <c r="BP100" s="214"/>
      <c r="BQ100" s="214"/>
      <c r="BR100" s="215"/>
    </row>
    <row r="101" spans="1:70" s="117" customFormat="1" ht="27" customHeight="1" thickTop="1" thickBot="1" x14ac:dyDescent="0.25">
      <c r="A101" s="184"/>
      <c r="B101" s="304" t="str">
        <f>IF(C101="","",(VLOOKUP(C101,Lookups!$B$4:$C$2561,2,FALSE)))</f>
        <v/>
      </c>
      <c r="C101" s="83"/>
      <c r="D101" s="173"/>
      <c r="E101" s="173"/>
      <c r="F101" s="152"/>
      <c r="G101" s="152"/>
      <c r="H101" s="173" t="str">
        <f t="shared" si="10"/>
        <v/>
      </c>
      <c r="I101" s="173"/>
      <c r="J101" s="182"/>
      <c r="K101" s="183"/>
      <c r="L101" s="141" t="str">
        <f>IF(K101="","",(VLOOKUP(K101,#REF!,2,FALSE)))</f>
        <v/>
      </c>
      <c r="M101" s="186"/>
      <c r="N101" s="186"/>
      <c r="O101" s="186"/>
      <c r="P101" s="186"/>
      <c r="Q101" s="186"/>
      <c r="R101" s="186"/>
      <c r="S101" s="186"/>
      <c r="T101" s="186"/>
      <c r="U101" s="173"/>
      <c r="V101" s="186"/>
      <c r="W101" s="187"/>
      <c r="X101" s="187"/>
      <c r="Y101" s="187"/>
      <c r="Z101" s="149"/>
      <c r="AA101" s="173"/>
      <c r="AB101" s="200" t="str">
        <f t="shared" si="6"/>
        <v/>
      </c>
      <c r="AC101" s="216"/>
      <c r="AD101" s="173"/>
      <c r="AE101" s="148"/>
      <c r="AF101" s="173"/>
      <c r="AG101" s="173"/>
      <c r="AH101" s="152"/>
      <c r="AI101" s="173"/>
      <c r="AJ101" s="173"/>
      <c r="AK101" s="200" t="str">
        <f t="shared" si="7"/>
        <v/>
      </c>
      <c r="AL101" s="173"/>
      <c r="AM101" s="217" t="str">
        <f t="shared" si="8"/>
        <v/>
      </c>
      <c r="AN101" s="173"/>
      <c r="AO101" s="217" t="str">
        <f t="shared" si="9"/>
        <v/>
      </c>
      <c r="AP101" s="237"/>
      <c r="AQ101" s="150"/>
      <c r="AR101" s="152"/>
      <c r="AS101" s="150"/>
      <c r="AT101" s="174" t="s">
        <v>250</v>
      </c>
      <c r="AU101" s="152"/>
      <c r="AV101" s="152"/>
      <c r="AW101" s="152"/>
      <c r="AX101" s="152"/>
      <c r="AY101" s="174" t="str">
        <f t="shared" si="11"/>
        <v/>
      </c>
      <c r="AZ101" s="152"/>
      <c r="BA101" s="152"/>
      <c r="BB101" s="152"/>
      <c r="BC101" s="152"/>
      <c r="BD101" s="174" t="s">
        <v>250</v>
      </c>
      <c r="BE101" s="152"/>
      <c r="BF101" s="152"/>
      <c r="BG101" s="152"/>
      <c r="BH101" s="152"/>
      <c r="BI101" s="152"/>
      <c r="BJ101" s="220"/>
      <c r="BK101" s="203"/>
      <c r="BL101" s="203"/>
      <c r="BM101" s="203"/>
      <c r="BN101" s="203"/>
      <c r="BO101" s="214"/>
      <c r="BP101" s="214"/>
      <c r="BQ101" s="214"/>
      <c r="BR101" s="215"/>
    </row>
    <row r="102" spans="1:70" s="117" customFormat="1" ht="27" customHeight="1" thickTop="1" thickBot="1" x14ac:dyDescent="0.25">
      <c r="A102" s="184"/>
      <c r="B102" s="304" t="str">
        <f>IF(C102="","",(VLOOKUP(C102,Lookups!$B$4:$C$2561,2,FALSE)))</f>
        <v/>
      </c>
      <c r="C102" s="83"/>
      <c r="D102" s="173"/>
      <c r="E102" s="173"/>
      <c r="F102" s="152"/>
      <c r="G102" s="152"/>
      <c r="H102" s="173" t="str">
        <f t="shared" si="10"/>
        <v/>
      </c>
      <c r="I102" s="173"/>
      <c r="J102" s="182"/>
      <c r="K102" s="183"/>
      <c r="L102" s="141" t="str">
        <f>IF(K102="","",(VLOOKUP(K102,#REF!,2,FALSE)))</f>
        <v/>
      </c>
      <c r="M102" s="186"/>
      <c r="N102" s="186"/>
      <c r="O102" s="186"/>
      <c r="P102" s="186"/>
      <c r="Q102" s="186"/>
      <c r="R102" s="186"/>
      <c r="S102" s="186"/>
      <c r="T102" s="186"/>
      <c r="U102" s="173"/>
      <c r="V102" s="186"/>
      <c r="W102" s="187"/>
      <c r="X102" s="187"/>
      <c r="Y102" s="187"/>
      <c r="Z102" s="149"/>
      <c r="AA102" s="173"/>
      <c r="AB102" s="200" t="str">
        <f t="shared" si="6"/>
        <v/>
      </c>
      <c r="AC102" s="216"/>
      <c r="AD102" s="173"/>
      <c r="AE102" s="148"/>
      <c r="AF102" s="173"/>
      <c r="AG102" s="173"/>
      <c r="AH102" s="152"/>
      <c r="AI102" s="173"/>
      <c r="AJ102" s="173"/>
      <c r="AK102" s="200" t="str">
        <f t="shared" si="7"/>
        <v/>
      </c>
      <c r="AL102" s="173"/>
      <c r="AM102" s="217" t="str">
        <f t="shared" si="8"/>
        <v/>
      </c>
      <c r="AN102" s="173"/>
      <c r="AO102" s="217" t="str">
        <f t="shared" si="9"/>
        <v/>
      </c>
      <c r="AP102" s="237"/>
      <c r="AQ102" s="150"/>
      <c r="AR102" s="152"/>
      <c r="AS102" s="150"/>
      <c r="AT102" s="174" t="s">
        <v>250</v>
      </c>
      <c r="AU102" s="152"/>
      <c r="AV102" s="152"/>
      <c r="AW102" s="152"/>
      <c r="AX102" s="152"/>
      <c r="AY102" s="174" t="str">
        <f t="shared" si="11"/>
        <v/>
      </c>
      <c r="AZ102" s="152"/>
      <c r="BA102" s="152"/>
      <c r="BB102" s="152"/>
      <c r="BC102" s="152"/>
      <c r="BD102" s="174" t="s">
        <v>250</v>
      </c>
      <c r="BE102" s="152"/>
      <c r="BF102" s="152"/>
      <c r="BG102" s="152"/>
      <c r="BH102" s="152"/>
      <c r="BI102" s="152"/>
      <c r="BJ102" s="220"/>
      <c r="BK102" s="203"/>
      <c r="BL102" s="203"/>
      <c r="BM102" s="203"/>
      <c r="BN102" s="203"/>
      <c r="BO102" s="214"/>
      <c r="BP102" s="214"/>
      <c r="BQ102" s="214"/>
      <c r="BR102" s="215"/>
    </row>
    <row r="103" spans="1:70" s="117" customFormat="1" ht="27" customHeight="1" thickTop="1" thickBot="1" x14ac:dyDescent="0.25">
      <c r="A103" s="184"/>
      <c r="B103" s="304" t="str">
        <f>IF(C103="","",(VLOOKUP(C103,Lookups!$B$4:$C$2561,2,FALSE)))</f>
        <v/>
      </c>
      <c r="C103" s="83"/>
      <c r="D103" s="173"/>
      <c r="E103" s="173"/>
      <c r="F103" s="152"/>
      <c r="G103" s="152"/>
      <c r="H103" s="173" t="str">
        <f t="shared" si="10"/>
        <v/>
      </c>
      <c r="I103" s="173"/>
      <c r="J103" s="182"/>
      <c r="K103" s="183"/>
      <c r="L103" s="141" t="str">
        <f>IF(K103="","",(VLOOKUP(K103,#REF!,2,FALSE)))</f>
        <v/>
      </c>
      <c r="M103" s="186"/>
      <c r="N103" s="186"/>
      <c r="O103" s="186"/>
      <c r="P103" s="186"/>
      <c r="Q103" s="186"/>
      <c r="R103" s="186"/>
      <c r="S103" s="186"/>
      <c r="T103" s="186"/>
      <c r="U103" s="173"/>
      <c r="V103" s="186"/>
      <c r="W103" s="187"/>
      <c r="X103" s="187"/>
      <c r="Y103" s="187"/>
      <c r="Z103" s="149"/>
      <c r="AA103" s="173"/>
      <c r="AB103" s="200" t="str">
        <f t="shared" si="6"/>
        <v/>
      </c>
      <c r="AC103" s="216"/>
      <c r="AD103" s="173"/>
      <c r="AE103" s="148"/>
      <c r="AF103" s="173"/>
      <c r="AG103" s="173"/>
      <c r="AH103" s="152"/>
      <c r="AI103" s="173"/>
      <c r="AJ103" s="173"/>
      <c r="AK103" s="200" t="str">
        <f t="shared" si="7"/>
        <v/>
      </c>
      <c r="AL103" s="173"/>
      <c r="AM103" s="217" t="str">
        <f t="shared" si="8"/>
        <v/>
      </c>
      <c r="AN103" s="173"/>
      <c r="AO103" s="217" t="str">
        <f t="shared" si="9"/>
        <v/>
      </c>
      <c r="AP103" s="237"/>
      <c r="AQ103" s="150"/>
      <c r="AR103" s="152"/>
      <c r="AS103" s="150"/>
      <c r="AT103" s="174" t="s">
        <v>250</v>
      </c>
      <c r="AU103" s="152"/>
      <c r="AV103" s="152"/>
      <c r="AW103" s="152"/>
      <c r="AX103" s="152"/>
      <c r="AY103" s="174" t="str">
        <f t="shared" si="11"/>
        <v/>
      </c>
      <c r="AZ103" s="152"/>
      <c r="BA103" s="152"/>
      <c r="BB103" s="152"/>
      <c r="BC103" s="152"/>
      <c r="BD103" s="174" t="s">
        <v>250</v>
      </c>
      <c r="BE103" s="152"/>
      <c r="BF103" s="152"/>
      <c r="BG103" s="152"/>
      <c r="BH103" s="152"/>
      <c r="BI103" s="152"/>
      <c r="BJ103" s="220"/>
      <c r="BK103" s="203"/>
      <c r="BL103" s="203"/>
      <c r="BM103" s="203"/>
      <c r="BN103" s="203"/>
      <c r="BO103" s="214"/>
      <c r="BP103" s="214"/>
      <c r="BQ103" s="214"/>
      <c r="BR103" s="215"/>
    </row>
    <row r="104" spans="1:70" s="117" customFormat="1" ht="27" customHeight="1" thickTop="1" thickBot="1" x14ac:dyDescent="0.25">
      <c r="A104" s="184"/>
      <c r="B104" s="304" t="str">
        <f>IF(C104="","",(VLOOKUP(C104,Lookups!$B$4:$C$2561,2,FALSE)))</f>
        <v/>
      </c>
      <c r="C104" s="83"/>
      <c r="D104" s="173"/>
      <c r="E104" s="173"/>
      <c r="F104" s="152"/>
      <c r="G104" s="152"/>
      <c r="H104" s="173" t="str">
        <f t="shared" si="10"/>
        <v/>
      </c>
      <c r="I104" s="173"/>
      <c r="J104" s="182"/>
      <c r="K104" s="183"/>
      <c r="L104" s="141" t="str">
        <f>IF(K104="","",(VLOOKUP(K104,#REF!,2,FALSE)))</f>
        <v/>
      </c>
      <c r="M104" s="186"/>
      <c r="N104" s="186"/>
      <c r="O104" s="186"/>
      <c r="P104" s="186"/>
      <c r="Q104" s="186"/>
      <c r="R104" s="186"/>
      <c r="S104" s="186"/>
      <c r="T104" s="186"/>
      <c r="U104" s="173"/>
      <c r="V104" s="186"/>
      <c r="W104" s="187"/>
      <c r="X104" s="187"/>
      <c r="Y104" s="187"/>
      <c r="Z104" s="149"/>
      <c r="AA104" s="173"/>
      <c r="AB104" s="200" t="str">
        <f t="shared" si="6"/>
        <v/>
      </c>
      <c r="AC104" s="216"/>
      <c r="AD104" s="173"/>
      <c r="AE104" s="148"/>
      <c r="AF104" s="173"/>
      <c r="AG104" s="173"/>
      <c r="AH104" s="152"/>
      <c r="AI104" s="173"/>
      <c r="AJ104" s="173"/>
      <c r="AK104" s="200" t="str">
        <f t="shared" si="7"/>
        <v/>
      </c>
      <c r="AL104" s="173"/>
      <c r="AM104" s="217" t="str">
        <f t="shared" si="8"/>
        <v/>
      </c>
      <c r="AN104" s="173"/>
      <c r="AO104" s="217" t="str">
        <f t="shared" si="9"/>
        <v/>
      </c>
      <c r="AP104" s="237"/>
      <c r="AQ104" s="150"/>
      <c r="AR104" s="152"/>
      <c r="AS104" s="150"/>
      <c r="AT104" s="174" t="s">
        <v>250</v>
      </c>
      <c r="AU104" s="152"/>
      <c r="AV104" s="152"/>
      <c r="AW104" s="152"/>
      <c r="AX104" s="152"/>
      <c r="AY104" s="174" t="str">
        <f t="shared" si="11"/>
        <v/>
      </c>
      <c r="AZ104" s="152"/>
      <c r="BA104" s="152"/>
      <c r="BB104" s="152"/>
      <c r="BC104" s="152"/>
      <c r="BD104" s="174" t="s">
        <v>250</v>
      </c>
      <c r="BE104" s="152"/>
      <c r="BF104" s="152"/>
      <c r="BG104" s="152"/>
      <c r="BH104" s="152"/>
      <c r="BI104" s="152"/>
      <c r="BJ104" s="220"/>
      <c r="BK104" s="203"/>
      <c r="BL104" s="203"/>
      <c r="BM104" s="203"/>
      <c r="BN104" s="203"/>
      <c r="BO104" s="214"/>
      <c r="BP104" s="214"/>
      <c r="BQ104" s="214"/>
      <c r="BR104" s="215"/>
    </row>
    <row r="105" spans="1:70" s="117" customFormat="1" ht="27" customHeight="1" thickTop="1" thickBot="1" x14ac:dyDescent="0.25">
      <c r="A105" s="184"/>
      <c r="B105" s="304" t="str">
        <f>IF(C105="","",(VLOOKUP(C105,Lookups!$B$4:$C$2561,2,FALSE)))</f>
        <v/>
      </c>
      <c r="C105" s="83"/>
      <c r="D105" s="173"/>
      <c r="E105" s="173"/>
      <c r="F105" s="152"/>
      <c r="G105" s="152"/>
      <c r="H105" s="173" t="str">
        <f t="shared" si="10"/>
        <v/>
      </c>
      <c r="I105" s="173"/>
      <c r="J105" s="182"/>
      <c r="K105" s="183"/>
      <c r="L105" s="141" t="str">
        <f>IF(K105="","",(VLOOKUP(K105,#REF!,2,FALSE)))</f>
        <v/>
      </c>
      <c r="M105" s="186"/>
      <c r="N105" s="186"/>
      <c r="O105" s="186"/>
      <c r="P105" s="186"/>
      <c r="Q105" s="186"/>
      <c r="R105" s="186"/>
      <c r="S105" s="186"/>
      <c r="T105" s="186"/>
      <c r="U105" s="173"/>
      <c r="V105" s="186"/>
      <c r="W105" s="187"/>
      <c r="X105" s="187"/>
      <c r="Y105" s="187"/>
      <c r="Z105" s="149"/>
      <c r="AA105" s="173"/>
      <c r="AB105" s="200" t="str">
        <f t="shared" si="6"/>
        <v/>
      </c>
      <c r="AC105" s="216"/>
      <c r="AD105" s="173"/>
      <c r="AE105" s="148"/>
      <c r="AF105" s="173"/>
      <c r="AG105" s="173"/>
      <c r="AH105" s="152"/>
      <c r="AI105" s="173"/>
      <c r="AJ105" s="173"/>
      <c r="AK105" s="200" t="str">
        <f t="shared" si="7"/>
        <v/>
      </c>
      <c r="AL105" s="173"/>
      <c r="AM105" s="217" t="str">
        <f t="shared" si="8"/>
        <v/>
      </c>
      <c r="AN105" s="173"/>
      <c r="AO105" s="217" t="str">
        <f t="shared" si="9"/>
        <v/>
      </c>
      <c r="AP105" s="237"/>
      <c r="AQ105" s="150"/>
      <c r="AR105" s="152"/>
      <c r="AS105" s="150"/>
      <c r="AT105" s="174" t="s">
        <v>250</v>
      </c>
      <c r="AU105" s="152"/>
      <c r="AV105" s="152"/>
      <c r="AW105" s="152"/>
      <c r="AX105" s="152"/>
      <c r="AY105" s="174" t="str">
        <f t="shared" si="11"/>
        <v/>
      </c>
      <c r="AZ105" s="152"/>
      <c r="BA105" s="152"/>
      <c r="BB105" s="152"/>
      <c r="BC105" s="152"/>
      <c r="BD105" s="174" t="s">
        <v>250</v>
      </c>
      <c r="BE105" s="152"/>
      <c r="BF105" s="152"/>
      <c r="BG105" s="152"/>
      <c r="BH105" s="152"/>
      <c r="BI105" s="152"/>
      <c r="BJ105" s="220"/>
      <c r="BK105" s="203"/>
      <c r="BL105" s="203"/>
      <c r="BM105" s="203"/>
      <c r="BN105" s="203"/>
      <c r="BO105" s="214"/>
      <c r="BP105" s="214"/>
      <c r="BQ105" s="214"/>
      <c r="BR105" s="215"/>
    </row>
    <row r="106" spans="1:70" s="117" customFormat="1" ht="27" customHeight="1" thickTop="1" thickBot="1" x14ac:dyDescent="0.25">
      <c r="A106" s="184"/>
      <c r="B106" s="304" t="str">
        <f>IF(C106="","",(VLOOKUP(C106,Lookups!$B$4:$C$2561,2,FALSE)))</f>
        <v/>
      </c>
      <c r="C106" s="83"/>
      <c r="D106" s="173"/>
      <c r="E106" s="173"/>
      <c r="F106" s="152"/>
      <c r="G106" s="152"/>
      <c r="H106" s="173" t="str">
        <f t="shared" si="10"/>
        <v/>
      </c>
      <c r="I106" s="173"/>
      <c r="J106" s="182"/>
      <c r="K106" s="183"/>
      <c r="L106" s="141" t="str">
        <f>IF(K106="","",(VLOOKUP(K106,#REF!,2,FALSE)))</f>
        <v/>
      </c>
      <c r="M106" s="186"/>
      <c r="N106" s="186"/>
      <c r="O106" s="186"/>
      <c r="P106" s="186"/>
      <c r="Q106" s="186"/>
      <c r="R106" s="186"/>
      <c r="S106" s="186"/>
      <c r="T106" s="186"/>
      <c r="U106" s="173"/>
      <c r="V106" s="186"/>
      <c r="W106" s="187"/>
      <c r="X106" s="187"/>
      <c r="Y106" s="187"/>
      <c r="Z106" s="149"/>
      <c r="AA106" s="173"/>
      <c r="AB106" s="200" t="str">
        <f t="shared" si="6"/>
        <v/>
      </c>
      <c r="AC106" s="216"/>
      <c r="AD106" s="173"/>
      <c r="AE106" s="148"/>
      <c r="AF106" s="173"/>
      <c r="AG106" s="173"/>
      <c r="AH106" s="152"/>
      <c r="AI106" s="173"/>
      <c r="AJ106" s="173"/>
      <c r="AK106" s="200" t="str">
        <f t="shared" si="7"/>
        <v/>
      </c>
      <c r="AL106" s="173"/>
      <c r="AM106" s="217" t="str">
        <f t="shared" si="8"/>
        <v/>
      </c>
      <c r="AN106" s="173"/>
      <c r="AO106" s="217" t="str">
        <f t="shared" si="9"/>
        <v/>
      </c>
      <c r="AP106" s="237"/>
      <c r="AQ106" s="150"/>
      <c r="AR106" s="152"/>
      <c r="AS106" s="150"/>
      <c r="AT106" s="174" t="s">
        <v>250</v>
      </c>
      <c r="AU106" s="152"/>
      <c r="AV106" s="152"/>
      <c r="AW106" s="152"/>
      <c r="AX106" s="152"/>
      <c r="AY106" s="174" t="str">
        <f t="shared" si="11"/>
        <v/>
      </c>
      <c r="AZ106" s="152"/>
      <c r="BA106" s="152"/>
      <c r="BB106" s="152"/>
      <c r="BC106" s="152"/>
      <c r="BD106" s="174" t="s">
        <v>250</v>
      </c>
      <c r="BE106" s="152"/>
      <c r="BF106" s="152"/>
      <c r="BG106" s="152"/>
      <c r="BH106" s="152"/>
      <c r="BI106" s="152"/>
      <c r="BJ106" s="220"/>
      <c r="BK106" s="203"/>
      <c r="BL106" s="203"/>
      <c r="BM106" s="203"/>
      <c r="BN106" s="203"/>
      <c r="BO106" s="214"/>
      <c r="BP106" s="214"/>
      <c r="BQ106" s="214"/>
      <c r="BR106" s="215"/>
    </row>
    <row r="107" spans="1:70" s="117" customFormat="1" ht="27" customHeight="1" thickTop="1" thickBot="1" x14ac:dyDescent="0.25">
      <c r="A107" s="184"/>
      <c r="B107" s="304" t="str">
        <f>IF(C107="","",(VLOOKUP(C107,Lookups!$B$4:$C$2561,2,FALSE)))</f>
        <v/>
      </c>
      <c r="C107" s="83"/>
      <c r="D107" s="173"/>
      <c r="E107" s="173"/>
      <c r="F107" s="152"/>
      <c r="G107" s="152"/>
      <c r="H107" s="173" t="str">
        <f t="shared" si="10"/>
        <v/>
      </c>
      <c r="I107" s="173"/>
      <c r="J107" s="182"/>
      <c r="K107" s="183"/>
      <c r="L107" s="141" t="str">
        <f>IF(K107="","",(VLOOKUP(K107,#REF!,2,FALSE)))</f>
        <v/>
      </c>
      <c r="M107" s="186"/>
      <c r="N107" s="186"/>
      <c r="O107" s="186"/>
      <c r="P107" s="186"/>
      <c r="Q107" s="186"/>
      <c r="R107" s="186"/>
      <c r="S107" s="186"/>
      <c r="T107" s="186"/>
      <c r="U107" s="173"/>
      <c r="V107" s="186"/>
      <c r="W107" s="187"/>
      <c r="X107" s="187"/>
      <c r="Y107" s="187"/>
      <c r="Z107" s="149"/>
      <c r="AA107" s="173"/>
      <c r="AB107" s="200" t="str">
        <f t="shared" si="6"/>
        <v/>
      </c>
      <c r="AC107" s="216"/>
      <c r="AD107" s="173"/>
      <c r="AE107" s="148"/>
      <c r="AF107" s="173"/>
      <c r="AG107" s="173"/>
      <c r="AH107" s="152"/>
      <c r="AI107" s="173"/>
      <c r="AJ107" s="173"/>
      <c r="AK107" s="200" t="str">
        <f t="shared" si="7"/>
        <v/>
      </c>
      <c r="AL107" s="173"/>
      <c r="AM107" s="217" t="str">
        <f t="shared" si="8"/>
        <v/>
      </c>
      <c r="AN107" s="173"/>
      <c r="AO107" s="217" t="str">
        <f t="shared" si="9"/>
        <v/>
      </c>
      <c r="AP107" s="237"/>
      <c r="AQ107" s="150"/>
      <c r="AR107" s="152"/>
      <c r="AS107" s="150"/>
      <c r="AT107" s="174" t="s">
        <v>250</v>
      </c>
      <c r="AU107" s="152"/>
      <c r="AV107" s="152"/>
      <c r="AW107" s="152"/>
      <c r="AX107" s="152"/>
      <c r="AY107" s="174" t="str">
        <f t="shared" si="11"/>
        <v/>
      </c>
      <c r="AZ107" s="152"/>
      <c r="BA107" s="152"/>
      <c r="BB107" s="152"/>
      <c r="BC107" s="152"/>
      <c r="BD107" s="174" t="s">
        <v>250</v>
      </c>
      <c r="BE107" s="152"/>
      <c r="BF107" s="152"/>
      <c r="BG107" s="152"/>
      <c r="BH107" s="152"/>
      <c r="BI107" s="152"/>
      <c r="BJ107" s="220"/>
      <c r="BK107" s="203"/>
      <c r="BL107" s="203"/>
      <c r="BM107" s="203"/>
      <c r="BN107" s="203"/>
      <c r="BO107" s="214"/>
      <c r="BP107" s="214"/>
      <c r="BQ107" s="214"/>
      <c r="BR107" s="215"/>
    </row>
    <row r="108" spans="1:70" s="117" customFormat="1" ht="27" customHeight="1" thickTop="1" thickBot="1" x14ac:dyDescent="0.25">
      <c r="A108" s="184"/>
      <c r="B108" s="304" t="str">
        <f>IF(C108="","",(VLOOKUP(C108,Lookups!$B$4:$C$2561,2,FALSE)))</f>
        <v/>
      </c>
      <c r="C108" s="83"/>
      <c r="D108" s="173"/>
      <c r="E108" s="173"/>
      <c r="F108" s="152"/>
      <c r="G108" s="152"/>
      <c r="H108" s="173" t="str">
        <f t="shared" si="10"/>
        <v/>
      </c>
      <c r="I108" s="173"/>
      <c r="J108" s="182"/>
      <c r="K108" s="183"/>
      <c r="L108" s="141" t="str">
        <f>IF(K108="","",(VLOOKUP(K108,#REF!,2,FALSE)))</f>
        <v/>
      </c>
      <c r="M108" s="186"/>
      <c r="N108" s="186"/>
      <c r="O108" s="186"/>
      <c r="P108" s="186"/>
      <c r="Q108" s="186"/>
      <c r="R108" s="186"/>
      <c r="S108" s="186"/>
      <c r="T108" s="186"/>
      <c r="U108" s="173"/>
      <c r="V108" s="186"/>
      <c r="W108" s="187"/>
      <c r="X108" s="187"/>
      <c r="Y108" s="187"/>
      <c r="Z108" s="149"/>
      <c r="AA108" s="173"/>
      <c r="AB108" s="200" t="str">
        <f t="shared" si="6"/>
        <v/>
      </c>
      <c r="AC108" s="216"/>
      <c r="AD108" s="173"/>
      <c r="AE108" s="148"/>
      <c r="AF108" s="173"/>
      <c r="AG108" s="173"/>
      <c r="AH108" s="152"/>
      <c r="AI108" s="173"/>
      <c r="AJ108" s="173"/>
      <c r="AK108" s="200" t="str">
        <f t="shared" si="7"/>
        <v/>
      </c>
      <c r="AL108" s="173"/>
      <c r="AM108" s="217" t="str">
        <f t="shared" si="8"/>
        <v/>
      </c>
      <c r="AN108" s="173"/>
      <c r="AO108" s="217" t="str">
        <f t="shared" si="9"/>
        <v/>
      </c>
      <c r="AP108" s="237"/>
      <c r="AQ108" s="150"/>
      <c r="AR108" s="152"/>
      <c r="AS108" s="150"/>
      <c r="AT108" s="174" t="s">
        <v>250</v>
      </c>
      <c r="AU108" s="152"/>
      <c r="AV108" s="152"/>
      <c r="AW108" s="152"/>
      <c r="AX108" s="152"/>
      <c r="AY108" s="174" t="str">
        <f t="shared" si="11"/>
        <v/>
      </c>
      <c r="AZ108" s="152"/>
      <c r="BA108" s="152"/>
      <c r="BB108" s="152"/>
      <c r="BC108" s="152"/>
      <c r="BD108" s="174" t="s">
        <v>250</v>
      </c>
      <c r="BE108" s="152"/>
      <c r="BF108" s="152"/>
      <c r="BG108" s="152"/>
      <c r="BH108" s="152"/>
      <c r="BI108" s="152"/>
      <c r="BJ108" s="220"/>
      <c r="BK108" s="203"/>
      <c r="BL108" s="203"/>
      <c r="BM108" s="203"/>
      <c r="BN108" s="203"/>
      <c r="BO108" s="214"/>
      <c r="BP108" s="214"/>
      <c r="BQ108" s="214"/>
      <c r="BR108" s="215"/>
    </row>
    <row r="109" spans="1:70" s="117" customFormat="1" ht="27" customHeight="1" thickTop="1" thickBot="1" x14ac:dyDescent="0.25">
      <c r="A109" s="184"/>
      <c r="B109" s="304" t="str">
        <f>IF(C109="","",(VLOOKUP(C109,Lookups!$B$4:$C$2561,2,FALSE)))</f>
        <v/>
      </c>
      <c r="C109" s="83"/>
      <c r="D109" s="173"/>
      <c r="E109" s="173"/>
      <c r="F109" s="152"/>
      <c r="G109" s="152"/>
      <c r="H109" s="173" t="str">
        <f t="shared" si="10"/>
        <v/>
      </c>
      <c r="I109" s="173"/>
      <c r="J109" s="182"/>
      <c r="K109" s="183"/>
      <c r="L109" s="141" t="str">
        <f>IF(K109="","",(VLOOKUP(K109,#REF!,2,FALSE)))</f>
        <v/>
      </c>
      <c r="M109" s="186"/>
      <c r="N109" s="186"/>
      <c r="O109" s="186"/>
      <c r="P109" s="186"/>
      <c r="Q109" s="186"/>
      <c r="R109" s="186"/>
      <c r="S109" s="186"/>
      <c r="T109" s="186"/>
      <c r="U109" s="173"/>
      <c r="V109" s="186"/>
      <c r="W109" s="187"/>
      <c r="X109" s="187"/>
      <c r="Y109" s="187"/>
      <c r="Z109" s="149"/>
      <c r="AA109" s="173"/>
      <c r="AB109" s="200" t="str">
        <f t="shared" si="6"/>
        <v/>
      </c>
      <c r="AC109" s="216"/>
      <c r="AD109" s="173"/>
      <c r="AE109" s="148"/>
      <c r="AF109" s="173"/>
      <c r="AG109" s="173"/>
      <c r="AH109" s="152"/>
      <c r="AI109" s="173"/>
      <c r="AJ109" s="173"/>
      <c r="AK109" s="200" t="str">
        <f t="shared" si="7"/>
        <v/>
      </c>
      <c r="AL109" s="173"/>
      <c r="AM109" s="217" t="str">
        <f t="shared" si="8"/>
        <v/>
      </c>
      <c r="AN109" s="173"/>
      <c r="AO109" s="217" t="str">
        <f t="shared" si="9"/>
        <v/>
      </c>
      <c r="AP109" s="237"/>
      <c r="AQ109" s="150"/>
      <c r="AR109" s="152"/>
      <c r="AS109" s="150"/>
      <c r="AT109" s="174" t="s">
        <v>250</v>
      </c>
      <c r="AU109" s="152"/>
      <c r="AV109" s="152"/>
      <c r="AW109" s="152"/>
      <c r="AX109" s="152"/>
      <c r="AY109" s="174" t="str">
        <f t="shared" si="11"/>
        <v/>
      </c>
      <c r="AZ109" s="152"/>
      <c r="BA109" s="152"/>
      <c r="BB109" s="152"/>
      <c r="BC109" s="152"/>
      <c r="BD109" s="174" t="s">
        <v>250</v>
      </c>
      <c r="BE109" s="152"/>
      <c r="BF109" s="152"/>
      <c r="BG109" s="152"/>
      <c r="BH109" s="152"/>
      <c r="BI109" s="152"/>
      <c r="BJ109" s="220"/>
      <c r="BK109" s="203"/>
      <c r="BL109" s="203"/>
      <c r="BM109" s="203"/>
      <c r="BN109" s="203"/>
      <c r="BO109" s="214"/>
      <c r="BP109" s="214"/>
      <c r="BQ109" s="214"/>
      <c r="BR109" s="215"/>
    </row>
    <row r="110" spans="1:70" s="117" customFormat="1" ht="27" customHeight="1" thickTop="1" thickBot="1" x14ac:dyDescent="0.25">
      <c r="A110" s="184"/>
      <c r="B110" s="304" t="str">
        <f>IF(C110="","",(VLOOKUP(C110,Lookups!$B$4:$C$2561,2,FALSE)))</f>
        <v/>
      </c>
      <c r="C110" s="83"/>
      <c r="D110" s="173"/>
      <c r="E110" s="173"/>
      <c r="F110" s="152"/>
      <c r="G110" s="152"/>
      <c r="H110" s="173" t="str">
        <f t="shared" si="10"/>
        <v/>
      </c>
      <c r="I110" s="173"/>
      <c r="J110" s="182"/>
      <c r="K110" s="183"/>
      <c r="L110" s="141" t="str">
        <f>IF(K110="","",(VLOOKUP(K110,#REF!,2,FALSE)))</f>
        <v/>
      </c>
      <c r="M110" s="186"/>
      <c r="N110" s="186"/>
      <c r="O110" s="186"/>
      <c r="P110" s="186"/>
      <c r="Q110" s="186"/>
      <c r="R110" s="186"/>
      <c r="S110" s="186"/>
      <c r="T110" s="186"/>
      <c r="U110" s="173"/>
      <c r="V110" s="186"/>
      <c r="W110" s="187"/>
      <c r="X110" s="187"/>
      <c r="Y110" s="187"/>
      <c r="Z110" s="149"/>
      <c r="AA110" s="173"/>
      <c r="AB110" s="200" t="str">
        <f t="shared" si="6"/>
        <v/>
      </c>
      <c r="AC110" s="216"/>
      <c r="AD110" s="173"/>
      <c r="AE110" s="148"/>
      <c r="AF110" s="173"/>
      <c r="AG110" s="173"/>
      <c r="AH110" s="152"/>
      <c r="AI110" s="173"/>
      <c r="AJ110" s="173"/>
      <c r="AK110" s="200" t="str">
        <f t="shared" si="7"/>
        <v/>
      </c>
      <c r="AL110" s="173"/>
      <c r="AM110" s="217" t="str">
        <f t="shared" si="8"/>
        <v/>
      </c>
      <c r="AN110" s="173"/>
      <c r="AO110" s="217" t="str">
        <f t="shared" si="9"/>
        <v/>
      </c>
      <c r="AP110" s="237"/>
      <c r="AQ110" s="150"/>
      <c r="AR110" s="152"/>
      <c r="AS110" s="150"/>
      <c r="AT110" s="174" t="s">
        <v>250</v>
      </c>
      <c r="AU110" s="152"/>
      <c r="AV110" s="152"/>
      <c r="AW110" s="152"/>
      <c r="AX110" s="152"/>
      <c r="AY110" s="174" t="str">
        <f t="shared" si="11"/>
        <v/>
      </c>
      <c r="AZ110" s="152"/>
      <c r="BA110" s="152"/>
      <c r="BB110" s="152"/>
      <c r="BC110" s="152"/>
      <c r="BD110" s="174" t="s">
        <v>250</v>
      </c>
      <c r="BE110" s="152"/>
      <c r="BF110" s="152"/>
      <c r="BG110" s="152"/>
      <c r="BH110" s="152"/>
      <c r="BI110" s="152"/>
      <c r="BJ110" s="220"/>
      <c r="BK110" s="203"/>
      <c r="BL110" s="203"/>
      <c r="BM110" s="203"/>
      <c r="BN110" s="203"/>
      <c r="BO110" s="214"/>
      <c r="BP110" s="214"/>
      <c r="BQ110" s="214"/>
      <c r="BR110" s="215"/>
    </row>
    <row r="111" spans="1:70" s="117" customFormat="1" ht="27" customHeight="1" thickTop="1" thickBot="1" x14ac:dyDescent="0.25">
      <c r="A111" s="184"/>
      <c r="B111" s="304" t="str">
        <f>IF(C111="","",(VLOOKUP(C111,Lookups!$B$4:$C$2561,2,FALSE)))</f>
        <v/>
      </c>
      <c r="C111" s="83"/>
      <c r="D111" s="173"/>
      <c r="E111" s="173"/>
      <c r="F111" s="152"/>
      <c r="G111" s="152"/>
      <c r="H111" s="173" t="str">
        <f t="shared" si="10"/>
        <v/>
      </c>
      <c r="I111" s="173"/>
      <c r="J111" s="182"/>
      <c r="K111" s="183"/>
      <c r="L111" s="141" t="str">
        <f>IF(K111="","",(VLOOKUP(K111,#REF!,2,FALSE)))</f>
        <v/>
      </c>
      <c r="M111" s="186"/>
      <c r="N111" s="186"/>
      <c r="O111" s="186"/>
      <c r="P111" s="186"/>
      <c r="Q111" s="186"/>
      <c r="R111" s="186"/>
      <c r="S111" s="186"/>
      <c r="T111" s="186"/>
      <c r="U111" s="173"/>
      <c r="V111" s="186"/>
      <c r="W111" s="187"/>
      <c r="X111" s="187"/>
      <c r="Y111" s="187"/>
      <c r="Z111" s="149"/>
      <c r="AA111" s="173"/>
      <c r="AB111" s="200" t="str">
        <f t="shared" si="6"/>
        <v/>
      </c>
      <c r="AC111" s="216"/>
      <c r="AD111" s="173"/>
      <c r="AE111" s="148"/>
      <c r="AF111" s="173"/>
      <c r="AG111" s="173"/>
      <c r="AH111" s="152"/>
      <c r="AI111" s="173"/>
      <c r="AJ111" s="173"/>
      <c r="AK111" s="200" t="str">
        <f t="shared" si="7"/>
        <v/>
      </c>
      <c r="AL111" s="173"/>
      <c r="AM111" s="217" t="str">
        <f t="shared" si="8"/>
        <v/>
      </c>
      <c r="AN111" s="173"/>
      <c r="AO111" s="217" t="str">
        <f t="shared" si="9"/>
        <v/>
      </c>
      <c r="AP111" s="237"/>
      <c r="AQ111" s="150"/>
      <c r="AR111" s="152"/>
      <c r="AS111" s="150"/>
      <c r="AT111" s="174" t="s">
        <v>250</v>
      </c>
      <c r="AU111" s="152"/>
      <c r="AV111" s="152"/>
      <c r="AW111" s="152"/>
      <c r="AX111" s="152"/>
      <c r="AY111" s="174" t="str">
        <f t="shared" si="11"/>
        <v/>
      </c>
      <c r="AZ111" s="152"/>
      <c r="BA111" s="152"/>
      <c r="BB111" s="152"/>
      <c r="BC111" s="152"/>
      <c r="BD111" s="174" t="s">
        <v>250</v>
      </c>
      <c r="BE111" s="152"/>
      <c r="BF111" s="152"/>
      <c r="BG111" s="152"/>
      <c r="BH111" s="152"/>
      <c r="BI111" s="152"/>
      <c r="BJ111" s="220"/>
      <c r="BK111" s="203"/>
      <c r="BL111" s="203"/>
      <c r="BM111" s="203"/>
      <c r="BN111" s="203"/>
      <c r="BO111" s="214"/>
      <c r="BP111" s="214"/>
      <c r="BQ111" s="214"/>
      <c r="BR111" s="215"/>
    </row>
    <row r="112" spans="1:70" s="117" customFormat="1" ht="27" customHeight="1" thickTop="1" thickBot="1" x14ac:dyDescent="0.25">
      <c r="A112" s="184"/>
      <c r="B112" s="304" t="str">
        <f>IF(C112="","",(VLOOKUP(C112,Lookups!$B$4:$C$2561,2,FALSE)))</f>
        <v/>
      </c>
      <c r="C112" s="83"/>
      <c r="D112" s="173"/>
      <c r="E112" s="173"/>
      <c r="F112" s="152"/>
      <c r="G112" s="152"/>
      <c r="H112" s="173" t="str">
        <f t="shared" si="10"/>
        <v/>
      </c>
      <c r="I112" s="173"/>
      <c r="J112" s="182"/>
      <c r="K112" s="183"/>
      <c r="L112" s="141" t="str">
        <f>IF(K112="","",(VLOOKUP(K112,#REF!,2,FALSE)))</f>
        <v/>
      </c>
      <c r="M112" s="186"/>
      <c r="N112" s="186"/>
      <c r="O112" s="186"/>
      <c r="P112" s="186"/>
      <c r="Q112" s="186"/>
      <c r="R112" s="186"/>
      <c r="S112" s="186"/>
      <c r="T112" s="186"/>
      <c r="U112" s="173"/>
      <c r="V112" s="186"/>
      <c r="W112" s="187"/>
      <c r="X112" s="187"/>
      <c r="Y112" s="187"/>
      <c r="Z112" s="149"/>
      <c r="AA112" s="173"/>
      <c r="AB112" s="200" t="str">
        <f t="shared" si="6"/>
        <v/>
      </c>
      <c r="AC112" s="216"/>
      <c r="AD112" s="173"/>
      <c r="AE112" s="148"/>
      <c r="AF112" s="173"/>
      <c r="AG112" s="173"/>
      <c r="AH112" s="152"/>
      <c r="AI112" s="173"/>
      <c r="AJ112" s="173"/>
      <c r="AK112" s="200" t="str">
        <f t="shared" si="7"/>
        <v/>
      </c>
      <c r="AL112" s="173"/>
      <c r="AM112" s="217" t="str">
        <f t="shared" si="8"/>
        <v/>
      </c>
      <c r="AN112" s="173"/>
      <c r="AO112" s="217" t="str">
        <f t="shared" si="9"/>
        <v/>
      </c>
      <c r="AP112" s="237"/>
      <c r="AQ112" s="150"/>
      <c r="AR112" s="152"/>
      <c r="AS112" s="150"/>
      <c r="AT112" s="174" t="s">
        <v>250</v>
      </c>
      <c r="AU112" s="152"/>
      <c r="AV112" s="152"/>
      <c r="AW112" s="152"/>
      <c r="AX112" s="152"/>
      <c r="AY112" s="174" t="str">
        <f t="shared" si="11"/>
        <v/>
      </c>
      <c r="AZ112" s="152"/>
      <c r="BA112" s="152"/>
      <c r="BB112" s="152"/>
      <c r="BC112" s="152"/>
      <c r="BD112" s="174" t="s">
        <v>250</v>
      </c>
      <c r="BE112" s="152"/>
      <c r="BF112" s="152"/>
      <c r="BG112" s="152"/>
      <c r="BH112" s="152"/>
      <c r="BI112" s="152"/>
      <c r="BJ112" s="220"/>
      <c r="BK112" s="203"/>
      <c r="BL112" s="203"/>
      <c r="BM112" s="203"/>
      <c r="BN112" s="203"/>
      <c r="BO112" s="214"/>
      <c r="BP112" s="214"/>
      <c r="BQ112" s="214"/>
      <c r="BR112" s="215"/>
    </row>
    <row r="113" spans="1:70" s="117" customFormat="1" ht="27" customHeight="1" thickTop="1" thickBot="1" x14ac:dyDescent="0.25">
      <c r="A113" s="184"/>
      <c r="B113" s="304" t="str">
        <f>IF(C113="","",(VLOOKUP(C113,Lookups!$B$4:$C$2561,2,FALSE)))</f>
        <v/>
      </c>
      <c r="C113" s="83"/>
      <c r="D113" s="173"/>
      <c r="E113" s="173"/>
      <c r="F113" s="152"/>
      <c r="G113" s="152"/>
      <c r="H113" s="173" t="str">
        <f t="shared" si="10"/>
        <v/>
      </c>
      <c r="I113" s="173"/>
      <c r="J113" s="182"/>
      <c r="K113" s="183"/>
      <c r="L113" s="141" t="str">
        <f>IF(K113="","",(VLOOKUP(K113,#REF!,2,FALSE)))</f>
        <v/>
      </c>
      <c r="M113" s="186"/>
      <c r="N113" s="186"/>
      <c r="O113" s="186"/>
      <c r="P113" s="186"/>
      <c r="Q113" s="186"/>
      <c r="R113" s="186"/>
      <c r="S113" s="186"/>
      <c r="T113" s="186"/>
      <c r="U113" s="173"/>
      <c r="V113" s="186"/>
      <c r="W113" s="187"/>
      <c r="X113" s="187"/>
      <c r="Y113" s="187"/>
      <c r="Z113" s="149"/>
      <c r="AA113" s="173"/>
      <c r="AB113" s="200" t="str">
        <f t="shared" si="6"/>
        <v/>
      </c>
      <c r="AC113" s="216"/>
      <c r="AD113" s="173"/>
      <c r="AE113" s="148"/>
      <c r="AF113" s="173"/>
      <c r="AG113" s="173"/>
      <c r="AH113" s="152"/>
      <c r="AI113" s="173"/>
      <c r="AJ113" s="173"/>
      <c r="AK113" s="200" t="str">
        <f t="shared" si="7"/>
        <v/>
      </c>
      <c r="AL113" s="173"/>
      <c r="AM113" s="217" t="str">
        <f t="shared" si="8"/>
        <v/>
      </c>
      <c r="AN113" s="173"/>
      <c r="AO113" s="217" t="str">
        <f t="shared" si="9"/>
        <v/>
      </c>
      <c r="AP113" s="237"/>
      <c r="AQ113" s="150"/>
      <c r="AR113" s="152"/>
      <c r="AS113" s="150"/>
      <c r="AT113" s="174" t="s">
        <v>250</v>
      </c>
      <c r="AU113" s="152"/>
      <c r="AV113" s="152"/>
      <c r="AW113" s="152"/>
      <c r="AX113" s="152"/>
      <c r="AY113" s="174" t="str">
        <f t="shared" si="11"/>
        <v/>
      </c>
      <c r="AZ113" s="152"/>
      <c r="BA113" s="152"/>
      <c r="BB113" s="152"/>
      <c r="BC113" s="152"/>
      <c r="BD113" s="174" t="s">
        <v>250</v>
      </c>
      <c r="BE113" s="152"/>
      <c r="BF113" s="152"/>
      <c r="BG113" s="152"/>
      <c r="BH113" s="152"/>
      <c r="BI113" s="152"/>
      <c r="BJ113" s="220"/>
      <c r="BK113" s="203"/>
      <c r="BL113" s="203"/>
      <c r="BM113" s="203"/>
      <c r="BN113" s="203"/>
      <c r="BO113" s="214"/>
      <c r="BP113" s="214"/>
      <c r="BQ113" s="214"/>
      <c r="BR113" s="215"/>
    </row>
    <row r="114" spans="1:70" s="117" customFormat="1" ht="27" customHeight="1" thickTop="1" thickBot="1" x14ac:dyDescent="0.25">
      <c r="A114" s="184"/>
      <c r="B114" s="304" t="str">
        <f>IF(C114="","",(VLOOKUP(C114,Lookups!$B$4:$C$2561,2,FALSE)))</f>
        <v/>
      </c>
      <c r="C114" s="83"/>
      <c r="D114" s="173"/>
      <c r="E114" s="173"/>
      <c r="F114" s="152"/>
      <c r="G114" s="152"/>
      <c r="H114" s="173" t="str">
        <f t="shared" si="10"/>
        <v/>
      </c>
      <c r="I114" s="173"/>
      <c r="J114" s="182"/>
      <c r="K114" s="183"/>
      <c r="L114" s="141" t="str">
        <f>IF(K114="","",(VLOOKUP(K114,#REF!,2,FALSE)))</f>
        <v/>
      </c>
      <c r="M114" s="186"/>
      <c r="N114" s="186"/>
      <c r="O114" s="186"/>
      <c r="P114" s="186"/>
      <c r="Q114" s="186"/>
      <c r="R114" s="186"/>
      <c r="S114" s="186"/>
      <c r="T114" s="186"/>
      <c r="U114" s="173"/>
      <c r="V114" s="186"/>
      <c r="W114" s="187"/>
      <c r="X114" s="187"/>
      <c r="Y114" s="187"/>
      <c r="Z114" s="149"/>
      <c r="AA114" s="173"/>
      <c r="AB114" s="200" t="str">
        <f t="shared" si="6"/>
        <v/>
      </c>
      <c r="AC114" s="216"/>
      <c r="AD114" s="173"/>
      <c r="AE114" s="148"/>
      <c r="AF114" s="173"/>
      <c r="AG114" s="173"/>
      <c r="AH114" s="152"/>
      <c r="AI114" s="173"/>
      <c r="AJ114" s="173"/>
      <c r="AK114" s="200" t="str">
        <f t="shared" si="7"/>
        <v/>
      </c>
      <c r="AL114" s="173"/>
      <c r="AM114" s="217" t="str">
        <f t="shared" si="8"/>
        <v/>
      </c>
      <c r="AN114" s="173"/>
      <c r="AO114" s="217" t="str">
        <f t="shared" si="9"/>
        <v/>
      </c>
      <c r="AP114" s="237"/>
      <c r="AQ114" s="150"/>
      <c r="AR114" s="152"/>
      <c r="AS114" s="150"/>
      <c r="AT114" s="174" t="s">
        <v>250</v>
      </c>
      <c r="AU114" s="152"/>
      <c r="AV114" s="152"/>
      <c r="AW114" s="152"/>
      <c r="AX114" s="152"/>
      <c r="AY114" s="174" t="str">
        <f t="shared" si="11"/>
        <v/>
      </c>
      <c r="AZ114" s="152"/>
      <c r="BA114" s="152"/>
      <c r="BB114" s="152"/>
      <c r="BC114" s="152"/>
      <c r="BD114" s="174" t="s">
        <v>250</v>
      </c>
      <c r="BE114" s="152"/>
      <c r="BF114" s="152"/>
      <c r="BG114" s="152"/>
      <c r="BH114" s="152"/>
      <c r="BI114" s="152"/>
      <c r="BJ114" s="220"/>
      <c r="BK114" s="203"/>
      <c r="BL114" s="203"/>
      <c r="BM114" s="203"/>
      <c r="BN114" s="203"/>
      <c r="BO114" s="214"/>
      <c r="BP114" s="214"/>
      <c r="BQ114" s="214"/>
      <c r="BR114" s="215"/>
    </row>
    <row r="115" spans="1:70" s="117" customFormat="1" ht="27" customHeight="1" thickTop="1" thickBot="1" x14ac:dyDescent="0.25">
      <c r="A115" s="184"/>
      <c r="B115" s="304" t="str">
        <f>IF(C115="","",(VLOOKUP(C115,Lookups!$B$4:$C$2561,2,FALSE)))</f>
        <v/>
      </c>
      <c r="C115" s="83"/>
      <c r="D115" s="173"/>
      <c r="E115" s="173"/>
      <c r="F115" s="152"/>
      <c r="G115" s="152"/>
      <c r="H115" s="173" t="str">
        <f t="shared" si="10"/>
        <v/>
      </c>
      <c r="I115" s="173"/>
      <c r="J115" s="182"/>
      <c r="K115" s="183"/>
      <c r="L115" s="141" t="str">
        <f>IF(K115="","",(VLOOKUP(K115,#REF!,2,FALSE)))</f>
        <v/>
      </c>
      <c r="M115" s="186"/>
      <c r="N115" s="186"/>
      <c r="O115" s="186"/>
      <c r="P115" s="186"/>
      <c r="Q115" s="186"/>
      <c r="R115" s="186"/>
      <c r="S115" s="186"/>
      <c r="T115" s="186"/>
      <c r="U115" s="173"/>
      <c r="V115" s="186"/>
      <c r="W115" s="187"/>
      <c r="X115" s="187"/>
      <c r="Y115" s="187"/>
      <c r="Z115" s="149"/>
      <c r="AA115" s="173"/>
      <c r="AB115" s="200" t="str">
        <f t="shared" si="6"/>
        <v/>
      </c>
      <c r="AC115" s="216"/>
      <c r="AD115" s="173"/>
      <c r="AE115" s="148"/>
      <c r="AF115" s="173"/>
      <c r="AG115" s="173"/>
      <c r="AH115" s="152"/>
      <c r="AI115" s="173"/>
      <c r="AJ115" s="173"/>
      <c r="AK115" s="200" t="str">
        <f t="shared" si="7"/>
        <v/>
      </c>
      <c r="AL115" s="173"/>
      <c r="AM115" s="217" t="str">
        <f t="shared" si="8"/>
        <v/>
      </c>
      <c r="AN115" s="173"/>
      <c r="AO115" s="217" t="str">
        <f t="shared" si="9"/>
        <v/>
      </c>
      <c r="AP115" s="237"/>
      <c r="AQ115" s="150"/>
      <c r="AR115" s="152"/>
      <c r="AS115" s="150"/>
      <c r="AT115" s="174" t="s">
        <v>250</v>
      </c>
      <c r="AU115" s="152"/>
      <c r="AV115" s="152"/>
      <c r="AW115" s="152"/>
      <c r="AX115" s="152"/>
      <c r="AY115" s="174" t="str">
        <f t="shared" si="11"/>
        <v/>
      </c>
      <c r="AZ115" s="152"/>
      <c r="BA115" s="152"/>
      <c r="BB115" s="152"/>
      <c r="BC115" s="152"/>
      <c r="BD115" s="174" t="s">
        <v>250</v>
      </c>
      <c r="BE115" s="152"/>
      <c r="BF115" s="152"/>
      <c r="BG115" s="152"/>
      <c r="BH115" s="152"/>
      <c r="BI115" s="152"/>
      <c r="BJ115" s="220"/>
      <c r="BK115" s="203"/>
      <c r="BL115" s="203"/>
      <c r="BM115" s="203"/>
      <c r="BN115" s="203"/>
      <c r="BO115" s="214"/>
      <c r="BP115" s="214"/>
      <c r="BQ115" s="214"/>
      <c r="BR115" s="215"/>
    </row>
    <row r="116" spans="1:70" s="117" customFormat="1" ht="27" customHeight="1" thickTop="1" thickBot="1" x14ac:dyDescent="0.25">
      <c r="A116" s="184"/>
      <c r="B116" s="304" t="str">
        <f>IF(C116="","",(VLOOKUP(C116,Lookups!$B$4:$C$2561,2,FALSE)))</f>
        <v/>
      </c>
      <c r="C116" s="83"/>
      <c r="D116" s="173"/>
      <c r="E116" s="173"/>
      <c r="F116" s="152"/>
      <c r="G116" s="152"/>
      <c r="H116" s="173" t="str">
        <f t="shared" si="10"/>
        <v/>
      </c>
      <c r="I116" s="173"/>
      <c r="J116" s="182"/>
      <c r="K116" s="183"/>
      <c r="L116" s="141" t="str">
        <f>IF(K116="","",(VLOOKUP(K116,#REF!,2,FALSE)))</f>
        <v/>
      </c>
      <c r="M116" s="186"/>
      <c r="N116" s="186"/>
      <c r="O116" s="186"/>
      <c r="P116" s="186"/>
      <c r="Q116" s="186"/>
      <c r="R116" s="186"/>
      <c r="S116" s="186"/>
      <c r="T116" s="186"/>
      <c r="U116" s="173"/>
      <c r="V116" s="186"/>
      <c r="W116" s="187"/>
      <c r="X116" s="187"/>
      <c r="Y116" s="187"/>
      <c r="Z116" s="149"/>
      <c r="AA116" s="173"/>
      <c r="AB116" s="200" t="str">
        <f t="shared" si="6"/>
        <v/>
      </c>
      <c r="AC116" s="216"/>
      <c r="AD116" s="173"/>
      <c r="AE116" s="148"/>
      <c r="AF116" s="173"/>
      <c r="AG116" s="173"/>
      <c r="AH116" s="152"/>
      <c r="AI116" s="173"/>
      <c r="AJ116" s="173"/>
      <c r="AK116" s="200" t="str">
        <f t="shared" si="7"/>
        <v/>
      </c>
      <c r="AL116" s="173"/>
      <c r="AM116" s="217" t="str">
        <f t="shared" si="8"/>
        <v/>
      </c>
      <c r="AN116" s="173"/>
      <c r="AO116" s="217" t="str">
        <f t="shared" si="9"/>
        <v/>
      </c>
      <c r="AP116" s="237"/>
      <c r="AQ116" s="150"/>
      <c r="AR116" s="152"/>
      <c r="AS116" s="150"/>
      <c r="AT116" s="174" t="s">
        <v>250</v>
      </c>
      <c r="AU116" s="152"/>
      <c r="AV116" s="152"/>
      <c r="AW116" s="152"/>
      <c r="AX116" s="152"/>
      <c r="AY116" s="174" t="str">
        <f t="shared" si="11"/>
        <v/>
      </c>
      <c r="AZ116" s="152"/>
      <c r="BA116" s="152"/>
      <c r="BB116" s="152"/>
      <c r="BC116" s="152"/>
      <c r="BD116" s="174" t="s">
        <v>250</v>
      </c>
      <c r="BE116" s="152"/>
      <c r="BF116" s="152"/>
      <c r="BG116" s="152"/>
      <c r="BH116" s="152"/>
      <c r="BI116" s="152"/>
      <c r="BJ116" s="220"/>
      <c r="BK116" s="203"/>
      <c r="BL116" s="203"/>
      <c r="BM116" s="203"/>
      <c r="BN116" s="203"/>
      <c r="BO116" s="214"/>
      <c r="BP116" s="214"/>
      <c r="BQ116" s="214"/>
      <c r="BR116" s="215"/>
    </row>
    <row r="117" spans="1:70" s="117" customFormat="1" ht="27" customHeight="1" thickTop="1" thickBot="1" x14ac:dyDescent="0.25">
      <c r="A117" s="184"/>
      <c r="B117" s="304" t="str">
        <f>IF(C117="","",(VLOOKUP(C117,Lookups!$B$4:$C$2561,2,FALSE)))</f>
        <v/>
      </c>
      <c r="C117" s="83"/>
      <c r="D117" s="173"/>
      <c r="E117" s="173"/>
      <c r="F117" s="152"/>
      <c r="G117" s="152"/>
      <c r="H117" s="173" t="str">
        <f t="shared" si="10"/>
        <v/>
      </c>
      <c r="I117" s="173"/>
      <c r="J117" s="182"/>
      <c r="K117" s="183"/>
      <c r="L117" s="141" t="str">
        <f>IF(K117="","",(VLOOKUP(K117,#REF!,2,FALSE)))</f>
        <v/>
      </c>
      <c r="M117" s="186"/>
      <c r="N117" s="186"/>
      <c r="O117" s="186"/>
      <c r="P117" s="186"/>
      <c r="Q117" s="186"/>
      <c r="R117" s="186"/>
      <c r="S117" s="186"/>
      <c r="T117" s="186"/>
      <c r="U117" s="173"/>
      <c r="V117" s="186"/>
      <c r="W117" s="187"/>
      <c r="X117" s="187"/>
      <c r="Y117" s="187"/>
      <c r="Z117" s="149"/>
      <c r="AA117" s="173"/>
      <c r="AB117" s="200" t="str">
        <f t="shared" si="6"/>
        <v/>
      </c>
      <c r="AC117" s="216"/>
      <c r="AD117" s="173"/>
      <c r="AE117" s="148"/>
      <c r="AF117" s="173"/>
      <c r="AG117" s="173"/>
      <c r="AH117" s="152"/>
      <c r="AI117" s="173"/>
      <c r="AJ117" s="173"/>
      <c r="AK117" s="200" t="str">
        <f t="shared" si="7"/>
        <v/>
      </c>
      <c r="AL117" s="173"/>
      <c r="AM117" s="217" t="str">
        <f t="shared" si="8"/>
        <v/>
      </c>
      <c r="AN117" s="173"/>
      <c r="AO117" s="217" t="str">
        <f t="shared" si="9"/>
        <v/>
      </c>
      <c r="AP117" s="237"/>
      <c r="AQ117" s="150"/>
      <c r="AR117" s="152"/>
      <c r="AS117" s="150"/>
      <c r="AT117" s="174" t="s">
        <v>250</v>
      </c>
      <c r="AU117" s="152"/>
      <c r="AV117" s="152"/>
      <c r="AW117" s="152"/>
      <c r="AX117" s="152"/>
      <c r="AY117" s="174" t="str">
        <f t="shared" si="11"/>
        <v/>
      </c>
      <c r="AZ117" s="152"/>
      <c r="BA117" s="152"/>
      <c r="BB117" s="152"/>
      <c r="BC117" s="152"/>
      <c r="BD117" s="174" t="s">
        <v>250</v>
      </c>
      <c r="BE117" s="152"/>
      <c r="BF117" s="152"/>
      <c r="BG117" s="152"/>
      <c r="BH117" s="152"/>
      <c r="BI117" s="152"/>
      <c r="BJ117" s="220"/>
      <c r="BK117" s="203"/>
      <c r="BL117" s="203"/>
      <c r="BM117" s="203"/>
      <c r="BN117" s="203"/>
      <c r="BO117" s="214"/>
      <c r="BP117" s="214"/>
      <c r="BQ117" s="214"/>
      <c r="BR117" s="215"/>
    </row>
    <row r="118" spans="1:70" s="117" customFormat="1" ht="27" customHeight="1" thickTop="1" thickBot="1" x14ac:dyDescent="0.25">
      <c r="A118" s="184"/>
      <c r="B118" s="304" t="str">
        <f>IF(C118="","",(VLOOKUP(C118,Lookups!$B$4:$C$2561,2,FALSE)))</f>
        <v/>
      </c>
      <c r="C118" s="83"/>
      <c r="D118" s="173"/>
      <c r="E118" s="173"/>
      <c r="F118" s="152"/>
      <c r="G118" s="152"/>
      <c r="H118" s="173" t="str">
        <f t="shared" si="10"/>
        <v/>
      </c>
      <c r="I118" s="173"/>
      <c r="J118" s="182"/>
      <c r="K118" s="183"/>
      <c r="L118" s="141" t="str">
        <f>IF(K118="","",(VLOOKUP(K118,#REF!,2,FALSE)))</f>
        <v/>
      </c>
      <c r="M118" s="186"/>
      <c r="N118" s="186"/>
      <c r="O118" s="186"/>
      <c r="P118" s="186"/>
      <c r="Q118" s="186"/>
      <c r="R118" s="186"/>
      <c r="S118" s="186"/>
      <c r="T118" s="186"/>
      <c r="U118" s="173"/>
      <c r="V118" s="186"/>
      <c r="W118" s="187"/>
      <c r="X118" s="187"/>
      <c r="Y118" s="187"/>
      <c r="Z118" s="149"/>
      <c r="AA118" s="173"/>
      <c r="AB118" s="200" t="str">
        <f t="shared" si="6"/>
        <v/>
      </c>
      <c r="AC118" s="216"/>
      <c r="AD118" s="173"/>
      <c r="AE118" s="148"/>
      <c r="AF118" s="173"/>
      <c r="AG118" s="173"/>
      <c r="AH118" s="152"/>
      <c r="AI118" s="173"/>
      <c r="AJ118" s="173"/>
      <c r="AK118" s="200" t="str">
        <f t="shared" si="7"/>
        <v/>
      </c>
      <c r="AL118" s="173"/>
      <c r="AM118" s="217" t="str">
        <f t="shared" si="8"/>
        <v/>
      </c>
      <c r="AN118" s="173"/>
      <c r="AO118" s="217" t="str">
        <f t="shared" si="9"/>
        <v/>
      </c>
      <c r="AP118" s="237"/>
      <c r="AQ118" s="150"/>
      <c r="AR118" s="152"/>
      <c r="AS118" s="150"/>
      <c r="AT118" s="174" t="s">
        <v>250</v>
      </c>
      <c r="AU118" s="152"/>
      <c r="AV118" s="152"/>
      <c r="AW118" s="152"/>
      <c r="AX118" s="152"/>
      <c r="AY118" s="174" t="str">
        <f t="shared" si="11"/>
        <v/>
      </c>
      <c r="AZ118" s="152"/>
      <c r="BA118" s="152"/>
      <c r="BB118" s="152"/>
      <c r="BC118" s="152"/>
      <c r="BD118" s="174" t="s">
        <v>250</v>
      </c>
      <c r="BE118" s="152"/>
      <c r="BF118" s="152"/>
      <c r="BG118" s="152"/>
      <c r="BH118" s="152"/>
      <c r="BI118" s="152"/>
      <c r="BJ118" s="220"/>
      <c r="BK118" s="203"/>
      <c r="BL118" s="203"/>
      <c r="BM118" s="203"/>
      <c r="BN118" s="203"/>
      <c r="BO118" s="214"/>
      <c r="BP118" s="214"/>
      <c r="BQ118" s="214"/>
      <c r="BR118" s="215"/>
    </row>
    <row r="119" spans="1:70" s="117" customFormat="1" ht="27" customHeight="1" thickTop="1" thickBot="1" x14ac:dyDescent="0.25">
      <c r="A119" s="184"/>
      <c r="B119" s="304" t="str">
        <f>IF(C119="","",(VLOOKUP(C119,Lookups!$B$4:$C$2561,2,FALSE)))</f>
        <v/>
      </c>
      <c r="C119" s="83"/>
      <c r="D119" s="173"/>
      <c r="E119" s="173"/>
      <c r="F119" s="152"/>
      <c r="G119" s="152"/>
      <c r="H119" s="173" t="str">
        <f t="shared" si="10"/>
        <v/>
      </c>
      <c r="I119" s="173"/>
      <c r="J119" s="182"/>
      <c r="K119" s="183"/>
      <c r="L119" s="141" t="str">
        <f>IF(K119="","",(VLOOKUP(K119,#REF!,2,FALSE)))</f>
        <v/>
      </c>
      <c r="M119" s="186"/>
      <c r="N119" s="186"/>
      <c r="O119" s="186"/>
      <c r="P119" s="186"/>
      <c r="Q119" s="186"/>
      <c r="R119" s="186"/>
      <c r="S119" s="186"/>
      <c r="T119" s="186"/>
      <c r="U119" s="173"/>
      <c r="V119" s="186"/>
      <c r="W119" s="187"/>
      <c r="X119" s="187"/>
      <c r="Y119" s="187"/>
      <c r="Z119" s="149"/>
      <c r="AA119" s="173"/>
      <c r="AB119" s="200" t="str">
        <f t="shared" si="6"/>
        <v/>
      </c>
      <c r="AC119" s="216"/>
      <c r="AD119" s="173"/>
      <c r="AE119" s="148"/>
      <c r="AF119" s="173"/>
      <c r="AG119" s="173"/>
      <c r="AH119" s="152"/>
      <c r="AI119" s="173"/>
      <c r="AJ119" s="173"/>
      <c r="AK119" s="200" t="str">
        <f t="shared" si="7"/>
        <v/>
      </c>
      <c r="AL119" s="173"/>
      <c r="AM119" s="217" t="str">
        <f t="shared" si="8"/>
        <v/>
      </c>
      <c r="AN119" s="173"/>
      <c r="AO119" s="217" t="str">
        <f t="shared" si="9"/>
        <v/>
      </c>
      <c r="AP119" s="237"/>
      <c r="AQ119" s="150"/>
      <c r="AR119" s="152"/>
      <c r="AS119" s="150"/>
      <c r="AT119" s="174" t="s">
        <v>250</v>
      </c>
      <c r="AU119" s="152"/>
      <c r="AV119" s="152"/>
      <c r="AW119" s="152"/>
      <c r="AX119" s="152"/>
      <c r="AY119" s="174" t="str">
        <f t="shared" si="11"/>
        <v/>
      </c>
      <c r="AZ119" s="152"/>
      <c r="BA119" s="152"/>
      <c r="BB119" s="152"/>
      <c r="BC119" s="152"/>
      <c r="BD119" s="174" t="s">
        <v>250</v>
      </c>
      <c r="BE119" s="152"/>
      <c r="BF119" s="152"/>
      <c r="BG119" s="152"/>
      <c r="BH119" s="152"/>
      <c r="BI119" s="152"/>
      <c r="BJ119" s="220"/>
      <c r="BK119" s="203"/>
      <c r="BL119" s="203"/>
      <c r="BM119" s="203"/>
      <c r="BN119" s="203"/>
      <c r="BO119" s="214"/>
      <c r="BP119" s="214"/>
      <c r="BQ119" s="214"/>
      <c r="BR119" s="215"/>
    </row>
    <row r="120" spans="1:70" s="117" customFormat="1" ht="27" customHeight="1" thickTop="1" thickBot="1" x14ac:dyDescent="0.25">
      <c r="A120" s="184"/>
      <c r="B120" s="304" t="str">
        <f>IF(C120="","",(VLOOKUP(C120,Lookups!$B$4:$C$2561,2,FALSE)))</f>
        <v/>
      </c>
      <c r="C120" s="83"/>
      <c r="D120" s="173"/>
      <c r="E120" s="173"/>
      <c r="F120" s="152"/>
      <c r="G120" s="152"/>
      <c r="H120" s="173" t="str">
        <f t="shared" si="10"/>
        <v/>
      </c>
      <c r="I120" s="173"/>
      <c r="J120" s="182"/>
      <c r="K120" s="183"/>
      <c r="L120" s="141" t="str">
        <f>IF(K120="","",(VLOOKUP(K120,#REF!,2,FALSE)))</f>
        <v/>
      </c>
      <c r="M120" s="186"/>
      <c r="N120" s="186"/>
      <c r="O120" s="186"/>
      <c r="P120" s="186"/>
      <c r="Q120" s="186"/>
      <c r="R120" s="186"/>
      <c r="S120" s="186"/>
      <c r="T120" s="186"/>
      <c r="U120" s="173"/>
      <c r="V120" s="186"/>
      <c r="W120" s="187"/>
      <c r="X120" s="187"/>
      <c r="Y120" s="187"/>
      <c r="Z120" s="149"/>
      <c r="AA120" s="173"/>
      <c r="AB120" s="200" t="str">
        <f t="shared" si="6"/>
        <v/>
      </c>
      <c r="AC120" s="216"/>
      <c r="AD120" s="173"/>
      <c r="AE120" s="148"/>
      <c r="AF120" s="173"/>
      <c r="AG120" s="173"/>
      <c r="AH120" s="152"/>
      <c r="AI120" s="173"/>
      <c r="AJ120" s="173"/>
      <c r="AK120" s="200" t="str">
        <f t="shared" si="7"/>
        <v/>
      </c>
      <c r="AL120" s="173"/>
      <c r="AM120" s="217" t="str">
        <f t="shared" si="8"/>
        <v/>
      </c>
      <c r="AN120" s="173"/>
      <c r="AO120" s="217" t="str">
        <f t="shared" si="9"/>
        <v/>
      </c>
      <c r="AP120" s="237"/>
      <c r="AQ120" s="150"/>
      <c r="AR120" s="152"/>
      <c r="AS120" s="150"/>
      <c r="AT120" s="174" t="s">
        <v>250</v>
      </c>
      <c r="AU120" s="152"/>
      <c r="AV120" s="152"/>
      <c r="AW120" s="152"/>
      <c r="AX120" s="152"/>
      <c r="AY120" s="174" t="str">
        <f t="shared" si="11"/>
        <v/>
      </c>
      <c r="AZ120" s="152"/>
      <c r="BA120" s="152"/>
      <c r="BB120" s="152"/>
      <c r="BC120" s="152"/>
      <c r="BD120" s="174" t="s">
        <v>250</v>
      </c>
      <c r="BE120" s="152"/>
      <c r="BF120" s="152"/>
      <c r="BG120" s="152"/>
      <c r="BH120" s="152"/>
      <c r="BI120" s="152"/>
      <c r="BJ120" s="220"/>
      <c r="BK120" s="203"/>
      <c r="BL120" s="203"/>
      <c r="BM120" s="203"/>
      <c r="BN120" s="203"/>
      <c r="BO120" s="214"/>
      <c r="BP120" s="214"/>
      <c r="BQ120" s="214"/>
      <c r="BR120" s="215"/>
    </row>
    <row r="121" spans="1:70" s="117" customFormat="1" ht="27" customHeight="1" thickTop="1" thickBot="1" x14ac:dyDescent="0.25">
      <c r="A121" s="184"/>
      <c r="B121" s="304" t="str">
        <f>IF(C121="","",(VLOOKUP(C121,Lookups!$B$4:$C$2561,2,FALSE)))</f>
        <v/>
      </c>
      <c r="C121" s="83"/>
      <c r="D121" s="173"/>
      <c r="E121" s="173"/>
      <c r="F121" s="152"/>
      <c r="G121" s="152"/>
      <c r="H121" s="173" t="str">
        <f t="shared" si="10"/>
        <v/>
      </c>
      <c r="I121" s="173"/>
      <c r="J121" s="182"/>
      <c r="K121" s="183"/>
      <c r="L121" s="141" t="str">
        <f>IF(K121="","",(VLOOKUP(K121,#REF!,2,FALSE)))</f>
        <v/>
      </c>
      <c r="M121" s="186"/>
      <c r="N121" s="186"/>
      <c r="O121" s="186"/>
      <c r="P121" s="186"/>
      <c r="Q121" s="186"/>
      <c r="R121" s="186"/>
      <c r="S121" s="186"/>
      <c r="T121" s="186"/>
      <c r="U121" s="173"/>
      <c r="V121" s="186"/>
      <c r="W121" s="187"/>
      <c r="X121" s="187"/>
      <c r="Y121" s="187"/>
      <c r="Z121" s="149"/>
      <c r="AA121" s="173"/>
      <c r="AB121" s="200" t="str">
        <f t="shared" si="6"/>
        <v/>
      </c>
      <c r="AC121" s="216"/>
      <c r="AD121" s="173"/>
      <c r="AE121" s="148"/>
      <c r="AF121" s="173"/>
      <c r="AG121" s="173"/>
      <c r="AH121" s="152"/>
      <c r="AI121" s="173"/>
      <c r="AJ121" s="173"/>
      <c r="AK121" s="200" t="str">
        <f t="shared" si="7"/>
        <v/>
      </c>
      <c r="AL121" s="173"/>
      <c r="AM121" s="217" t="str">
        <f t="shared" si="8"/>
        <v/>
      </c>
      <c r="AN121" s="173"/>
      <c r="AO121" s="217" t="str">
        <f t="shared" si="9"/>
        <v/>
      </c>
      <c r="AP121" s="237"/>
      <c r="AQ121" s="150"/>
      <c r="AR121" s="152"/>
      <c r="AS121" s="150"/>
      <c r="AT121" s="174" t="s">
        <v>250</v>
      </c>
      <c r="AU121" s="152"/>
      <c r="AV121" s="152"/>
      <c r="AW121" s="152"/>
      <c r="AX121" s="152"/>
      <c r="AY121" s="174" t="str">
        <f t="shared" si="11"/>
        <v/>
      </c>
      <c r="AZ121" s="152"/>
      <c r="BA121" s="152"/>
      <c r="BB121" s="152"/>
      <c r="BC121" s="152"/>
      <c r="BD121" s="174" t="s">
        <v>250</v>
      </c>
      <c r="BE121" s="152"/>
      <c r="BF121" s="152"/>
      <c r="BG121" s="152"/>
      <c r="BH121" s="152"/>
      <c r="BI121" s="152"/>
      <c r="BJ121" s="220"/>
      <c r="BK121" s="203"/>
      <c r="BL121" s="203"/>
      <c r="BM121" s="203"/>
      <c r="BN121" s="203"/>
      <c r="BO121" s="214"/>
      <c r="BP121" s="214"/>
      <c r="BQ121" s="214"/>
      <c r="BR121" s="215"/>
    </row>
    <row r="122" spans="1:70" s="117" customFormat="1" ht="27" customHeight="1" thickTop="1" thickBot="1" x14ac:dyDescent="0.25">
      <c r="A122" s="184"/>
      <c r="B122" s="304" t="str">
        <f>IF(C122="","",(VLOOKUP(C122,Lookups!$B$4:$C$2561,2,FALSE)))</f>
        <v/>
      </c>
      <c r="C122" s="83"/>
      <c r="D122" s="173"/>
      <c r="E122" s="173"/>
      <c r="F122" s="152"/>
      <c r="G122" s="152"/>
      <c r="H122" s="173" t="str">
        <f t="shared" si="10"/>
        <v/>
      </c>
      <c r="I122" s="173"/>
      <c r="J122" s="182"/>
      <c r="K122" s="183"/>
      <c r="L122" s="141" t="str">
        <f>IF(K122="","",(VLOOKUP(K122,#REF!,2,FALSE)))</f>
        <v/>
      </c>
      <c r="M122" s="186"/>
      <c r="N122" s="186"/>
      <c r="O122" s="186"/>
      <c r="P122" s="186"/>
      <c r="Q122" s="186"/>
      <c r="R122" s="186"/>
      <c r="S122" s="186"/>
      <c r="T122" s="186"/>
      <c r="U122" s="173"/>
      <c r="V122" s="186"/>
      <c r="W122" s="187"/>
      <c r="X122" s="187"/>
      <c r="Y122" s="187"/>
      <c r="Z122" s="149"/>
      <c r="AA122" s="173"/>
      <c r="AB122" s="200" t="str">
        <f t="shared" si="6"/>
        <v/>
      </c>
      <c r="AC122" s="216"/>
      <c r="AD122" s="173"/>
      <c r="AE122" s="148"/>
      <c r="AF122" s="173"/>
      <c r="AG122" s="173"/>
      <c r="AH122" s="152"/>
      <c r="AI122" s="173"/>
      <c r="AJ122" s="173"/>
      <c r="AK122" s="200" t="str">
        <f t="shared" si="7"/>
        <v/>
      </c>
      <c r="AL122" s="173"/>
      <c r="AM122" s="217" t="str">
        <f t="shared" si="8"/>
        <v/>
      </c>
      <c r="AN122" s="173"/>
      <c r="AO122" s="217" t="str">
        <f t="shared" si="9"/>
        <v/>
      </c>
      <c r="AP122" s="237"/>
      <c r="AQ122" s="150"/>
      <c r="AR122" s="152"/>
      <c r="AS122" s="150"/>
      <c r="AT122" s="174" t="s">
        <v>250</v>
      </c>
      <c r="AU122" s="152"/>
      <c r="AV122" s="152"/>
      <c r="AW122" s="152"/>
      <c r="AX122" s="152"/>
      <c r="AY122" s="174" t="str">
        <f t="shared" si="11"/>
        <v/>
      </c>
      <c r="AZ122" s="152"/>
      <c r="BA122" s="152"/>
      <c r="BB122" s="152"/>
      <c r="BC122" s="152"/>
      <c r="BD122" s="174" t="s">
        <v>250</v>
      </c>
      <c r="BE122" s="152"/>
      <c r="BF122" s="152"/>
      <c r="BG122" s="152"/>
      <c r="BH122" s="152"/>
      <c r="BI122" s="152"/>
      <c r="BJ122" s="220"/>
      <c r="BK122" s="203"/>
      <c r="BL122" s="203"/>
      <c r="BM122" s="203"/>
      <c r="BN122" s="203"/>
      <c r="BO122" s="214"/>
      <c r="BP122" s="214"/>
      <c r="BQ122" s="214"/>
      <c r="BR122" s="215"/>
    </row>
    <row r="123" spans="1:70" s="117" customFormat="1" ht="27" customHeight="1" thickTop="1" thickBot="1" x14ac:dyDescent="0.25">
      <c r="A123" s="184"/>
      <c r="B123" s="304" t="str">
        <f>IF(C123="","",(VLOOKUP(C123,Lookups!$B$4:$C$2561,2,FALSE)))</f>
        <v/>
      </c>
      <c r="C123" s="83"/>
      <c r="D123" s="173"/>
      <c r="E123" s="173"/>
      <c r="F123" s="152"/>
      <c r="G123" s="152"/>
      <c r="H123" s="173" t="str">
        <f t="shared" si="10"/>
        <v/>
      </c>
      <c r="I123" s="173"/>
      <c r="J123" s="182"/>
      <c r="K123" s="183"/>
      <c r="L123" s="141" t="str">
        <f>IF(K123="","",(VLOOKUP(K123,#REF!,2,FALSE)))</f>
        <v/>
      </c>
      <c r="M123" s="186"/>
      <c r="N123" s="186"/>
      <c r="O123" s="186"/>
      <c r="P123" s="186"/>
      <c r="Q123" s="186"/>
      <c r="R123" s="186"/>
      <c r="S123" s="186"/>
      <c r="T123" s="186"/>
      <c r="U123" s="173"/>
      <c r="V123" s="186"/>
      <c r="W123" s="187"/>
      <c r="X123" s="187"/>
      <c r="Y123" s="187"/>
      <c r="Z123" s="149"/>
      <c r="AA123" s="173"/>
      <c r="AB123" s="200" t="str">
        <f t="shared" si="6"/>
        <v/>
      </c>
      <c r="AC123" s="216"/>
      <c r="AD123" s="173"/>
      <c r="AE123" s="148"/>
      <c r="AF123" s="173"/>
      <c r="AG123" s="173"/>
      <c r="AH123" s="152"/>
      <c r="AI123" s="173"/>
      <c r="AJ123" s="173"/>
      <c r="AK123" s="200" t="str">
        <f t="shared" si="7"/>
        <v/>
      </c>
      <c r="AL123" s="173"/>
      <c r="AM123" s="217" t="str">
        <f t="shared" si="8"/>
        <v/>
      </c>
      <c r="AN123" s="173"/>
      <c r="AO123" s="217" t="str">
        <f t="shared" si="9"/>
        <v/>
      </c>
      <c r="AP123" s="237"/>
      <c r="AQ123" s="150"/>
      <c r="AR123" s="152"/>
      <c r="AS123" s="150"/>
      <c r="AT123" s="174" t="s">
        <v>250</v>
      </c>
      <c r="AU123" s="152"/>
      <c r="AV123" s="152"/>
      <c r="AW123" s="152"/>
      <c r="AX123" s="152"/>
      <c r="AY123" s="174" t="str">
        <f t="shared" si="11"/>
        <v/>
      </c>
      <c r="AZ123" s="152"/>
      <c r="BA123" s="152"/>
      <c r="BB123" s="152"/>
      <c r="BC123" s="152"/>
      <c r="BD123" s="174" t="s">
        <v>250</v>
      </c>
      <c r="BE123" s="152"/>
      <c r="BF123" s="152"/>
      <c r="BG123" s="152"/>
      <c r="BH123" s="152"/>
      <c r="BI123" s="152"/>
      <c r="BJ123" s="220"/>
      <c r="BK123" s="203"/>
      <c r="BL123" s="203"/>
      <c r="BM123" s="203"/>
      <c r="BN123" s="203"/>
      <c r="BO123" s="214"/>
      <c r="BP123" s="214"/>
      <c r="BQ123" s="214"/>
      <c r="BR123" s="215"/>
    </row>
    <row r="124" spans="1:70" s="117" customFormat="1" ht="27" customHeight="1" thickTop="1" thickBot="1" x14ac:dyDescent="0.25">
      <c r="A124" s="184"/>
      <c r="B124" s="304" t="str">
        <f>IF(C124="","",(VLOOKUP(C124,Lookups!$B$4:$C$2561,2,FALSE)))</f>
        <v/>
      </c>
      <c r="C124" s="83"/>
      <c r="D124" s="173"/>
      <c r="E124" s="173"/>
      <c r="F124" s="152"/>
      <c r="G124" s="152"/>
      <c r="H124" s="173" t="str">
        <f t="shared" si="10"/>
        <v/>
      </c>
      <c r="I124" s="173"/>
      <c r="J124" s="182"/>
      <c r="K124" s="183"/>
      <c r="L124" s="141" t="str">
        <f>IF(K124="","",(VLOOKUP(K124,#REF!,2,FALSE)))</f>
        <v/>
      </c>
      <c r="M124" s="186"/>
      <c r="N124" s="186"/>
      <c r="O124" s="186"/>
      <c r="P124" s="186"/>
      <c r="Q124" s="186"/>
      <c r="R124" s="186"/>
      <c r="S124" s="186"/>
      <c r="T124" s="186"/>
      <c r="U124" s="173"/>
      <c r="V124" s="186"/>
      <c r="W124" s="187"/>
      <c r="X124" s="187"/>
      <c r="Y124" s="187"/>
      <c r="Z124" s="149"/>
      <c r="AA124" s="173"/>
      <c r="AB124" s="200" t="str">
        <f t="shared" si="6"/>
        <v/>
      </c>
      <c r="AC124" s="216"/>
      <c r="AD124" s="173"/>
      <c r="AE124" s="148"/>
      <c r="AF124" s="173"/>
      <c r="AG124" s="173"/>
      <c r="AH124" s="152"/>
      <c r="AI124" s="173"/>
      <c r="AJ124" s="173"/>
      <c r="AK124" s="200" t="str">
        <f t="shared" si="7"/>
        <v/>
      </c>
      <c r="AL124" s="173"/>
      <c r="AM124" s="217" t="str">
        <f t="shared" si="8"/>
        <v/>
      </c>
      <c r="AN124" s="173"/>
      <c r="AO124" s="217" t="str">
        <f t="shared" si="9"/>
        <v/>
      </c>
      <c r="AP124" s="237"/>
      <c r="AQ124" s="150"/>
      <c r="AR124" s="152"/>
      <c r="AS124" s="150"/>
      <c r="AT124" s="174" t="s">
        <v>250</v>
      </c>
      <c r="AU124" s="152"/>
      <c r="AV124" s="152"/>
      <c r="AW124" s="152"/>
      <c r="AX124" s="152"/>
      <c r="AY124" s="174" t="str">
        <f t="shared" si="11"/>
        <v/>
      </c>
      <c r="AZ124" s="152"/>
      <c r="BA124" s="152"/>
      <c r="BB124" s="152"/>
      <c r="BC124" s="152"/>
      <c r="BD124" s="174" t="s">
        <v>250</v>
      </c>
      <c r="BE124" s="152"/>
      <c r="BF124" s="152"/>
      <c r="BG124" s="152"/>
      <c r="BH124" s="152"/>
      <c r="BI124" s="152"/>
      <c r="BJ124" s="220"/>
      <c r="BK124" s="203"/>
      <c r="BL124" s="203"/>
      <c r="BM124" s="203"/>
      <c r="BN124" s="203"/>
      <c r="BO124" s="214"/>
      <c r="BP124" s="214"/>
      <c r="BQ124" s="214"/>
      <c r="BR124" s="215"/>
    </row>
    <row r="125" spans="1:70" s="117" customFormat="1" ht="27" customHeight="1" thickTop="1" thickBot="1" x14ac:dyDescent="0.25">
      <c r="A125" s="184"/>
      <c r="B125" s="304" t="str">
        <f>IF(C125="","",(VLOOKUP(C125,Lookups!$B$4:$C$2561,2,FALSE)))</f>
        <v/>
      </c>
      <c r="C125" s="83"/>
      <c r="D125" s="173"/>
      <c r="E125" s="173"/>
      <c r="F125" s="152"/>
      <c r="G125" s="152"/>
      <c r="H125" s="173" t="str">
        <f t="shared" si="10"/>
        <v/>
      </c>
      <c r="I125" s="173"/>
      <c r="J125" s="182"/>
      <c r="K125" s="183"/>
      <c r="L125" s="141" t="str">
        <f>IF(K125="","",(VLOOKUP(K125,#REF!,2,FALSE)))</f>
        <v/>
      </c>
      <c r="M125" s="186"/>
      <c r="N125" s="186"/>
      <c r="O125" s="186"/>
      <c r="P125" s="186"/>
      <c r="Q125" s="186"/>
      <c r="R125" s="186"/>
      <c r="S125" s="186"/>
      <c r="T125" s="186"/>
      <c r="U125" s="173"/>
      <c r="V125" s="186"/>
      <c r="W125" s="187"/>
      <c r="X125" s="187"/>
      <c r="Y125" s="187"/>
      <c r="Z125" s="149"/>
      <c r="AA125" s="173"/>
      <c r="AB125" s="200" t="str">
        <f t="shared" si="6"/>
        <v/>
      </c>
      <c r="AC125" s="216"/>
      <c r="AD125" s="173"/>
      <c r="AE125" s="148"/>
      <c r="AF125" s="173"/>
      <c r="AG125" s="173"/>
      <c r="AH125" s="152"/>
      <c r="AI125" s="173"/>
      <c r="AJ125" s="173"/>
      <c r="AK125" s="200" t="str">
        <f t="shared" si="7"/>
        <v/>
      </c>
      <c r="AL125" s="173"/>
      <c r="AM125" s="217" t="str">
        <f t="shared" si="8"/>
        <v/>
      </c>
      <c r="AN125" s="173"/>
      <c r="AO125" s="217" t="str">
        <f t="shared" si="9"/>
        <v/>
      </c>
      <c r="AP125" s="237"/>
      <c r="AQ125" s="150"/>
      <c r="AR125" s="152"/>
      <c r="AS125" s="150"/>
      <c r="AT125" s="174" t="s">
        <v>250</v>
      </c>
      <c r="AU125" s="152"/>
      <c r="AV125" s="152"/>
      <c r="AW125" s="152"/>
      <c r="AX125" s="152"/>
      <c r="AY125" s="174" t="str">
        <f t="shared" si="11"/>
        <v/>
      </c>
      <c r="AZ125" s="152"/>
      <c r="BA125" s="152"/>
      <c r="BB125" s="152"/>
      <c r="BC125" s="152"/>
      <c r="BD125" s="174" t="s">
        <v>250</v>
      </c>
      <c r="BE125" s="152"/>
      <c r="BF125" s="152"/>
      <c r="BG125" s="152"/>
      <c r="BH125" s="152"/>
      <c r="BI125" s="152"/>
      <c r="BJ125" s="220"/>
      <c r="BK125" s="203"/>
      <c r="BL125" s="203"/>
      <c r="BM125" s="203"/>
      <c r="BN125" s="203"/>
      <c r="BO125" s="214"/>
      <c r="BP125" s="214"/>
      <c r="BQ125" s="214"/>
      <c r="BR125" s="215"/>
    </row>
    <row r="126" spans="1:70" s="117" customFormat="1" ht="27" customHeight="1" thickTop="1" thickBot="1" x14ac:dyDescent="0.25">
      <c r="A126" s="184"/>
      <c r="B126" s="304" t="str">
        <f>IF(C126="","",(VLOOKUP(C126,Lookups!$B$4:$C$2561,2,FALSE)))</f>
        <v/>
      </c>
      <c r="C126" s="83"/>
      <c r="D126" s="173"/>
      <c r="E126" s="173"/>
      <c r="F126" s="152"/>
      <c r="G126" s="152"/>
      <c r="H126" s="173" t="str">
        <f t="shared" si="10"/>
        <v/>
      </c>
      <c r="I126" s="173"/>
      <c r="J126" s="182"/>
      <c r="K126" s="183"/>
      <c r="L126" s="141" t="str">
        <f>IF(K126="","",(VLOOKUP(K126,#REF!,2,FALSE)))</f>
        <v/>
      </c>
      <c r="M126" s="186"/>
      <c r="N126" s="186"/>
      <c r="O126" s="186"/>
      <c r="P126" s="186"/>
      <c r="Q126" s="186"/>
      <c r="R126" s="186"/>
      <c r="S126" s="186"/>
      <c r="T126" s="186"/>
      <c r="U126" s="173"/>
      <c r="V126" s="186"/>
      <c r="W126" s="187"/>
      <c r="X126" s="187"/>
      <c r="Y126" s="187"/>
      <c r="Z126" s="149"/>
      <c r="AA126" s="173"/>
      <c r="AB126" s="200" t="str">
        <f t="shared" si="6"/>
        <v/>
      </c>
      <c r="AC126" s="216"/>
      <c r="AD126" s="173"/>
      <c r="AE126" s="148"/>
      <c r="AF126" s="173"/>
      <c r="AG126" s="173"/>
      <c r="AH126" s="152"/>
      <c r="AI126" s="173"/>
      <c r="AJ126" s="173"/>
      <c r="AK126" s="200" t="str">
        <f t="shared" si="7"/>
        <v/>
      </c>
      <c r="AL126" s="173"/>
      <c r="AM126" s="217" t="str">
        <f t="shared" si="8"/>
        <v/>
      </c>
      <c r="AN126" s="173"/>
      <c r="AO126" s="217" t="str">
        <f t="shared" si="9"/>
        <v/>
      </c>
      <c r="AP126" s="237"/>
      <c r="AQ126" s="150"/>
      <c r="AR126" s="152"/>
      <c r="AS126" s="150"/>
      <c r="AT126" s="174" t="s">
        <v>250</v>
      </c>
      <c r="AU126" s="152"/>
      <c r="AV126" s="152"/>
      <c r="AW126" s="152"/>
      <c r="AX126" s="152"/>
      <c r="AY126" s="174" t="str">
        <f t="shared" si="11"/>
        <v/>
      </c>
      <c r="AZ126" s="152"/>
      <c r="BA126" s="152"/>
      <c r="BB126" s="152"/>
      <c r="BC126" s="152"/>
      <c r="BD126" s="174" t="s">
        <v>250</v>
      </c>
      <c r="BE126" s="152"/>
      <c r="BF126" s="152"/>
      <c r="BG126" s="152"/>
      <c r="BH126" s="152"/>
      <c r="BI126" s="152"/>
      <c r="BJ126" s="220"/>
      <c r="BK126" s="203"/>
      <c r="BL126" s="203"/>
      <c r="BM126" s="203"/>
      <c r="BN126" s="203"/>
      <c r="BO126" s="214"/>
      <c r="BP126" s="214"/>
      <c r="BQ126" s="214"/>
      <c r="BR126" s="215"/>
    </row>
    <row r="127" spans="1:70" s="117" customFormat="1" ht="27" customHeight="1" thickTop="1" thickBot="1" x14ac:dyDescent="0.25">
      <c r="A127" s="184"/>
      <c r="B127" s="304" t="str">
        <f>IF(C127="","",(VLOOKUP(C127,Lookups!$B$4:$C$2561,2,FALSE)))</f>
        <v/>
      </c>
      <c r="C127" s="83"/>
      <c r="D127" s="173"/>
      <c r="E127" s="173"/>
      <c r="F127" s="152"/>
      <c r="G127" s="152"/>
      <c r="H127" s="173" t="str">
        <f t="shared" si="10"/>
        <v/>
      </c>
      <c r="I127" s="173"/>
      <c r="J127" s="182"/>
      <c r="K127" s="183"/>
      <c r="L127" s="141" t="str">
        <f>IF(K127="","",(VLOOKUP(K127,#REF!,2,FALSE)))</f>
        <v/>
      </c>
      <c r="M127" s="186"/>
      <c r="N127" s="186"/>
      <c r="O127" s="186"/>
      <c r="P127" s="186"/>
      <c r="Q127" s="186"/>
      <c r="R127" s="186"/>
      <c r="S127" s="186"/>
      <c r="T127" s="186"/>
      <c r="U127" s="173"/>
      <c r="V127" s="186"/>
      <c r="W127" s="187"/>
      <c r="X127" s="187"/>
      <c r="Y127" s="187"/>
      <c r="Z127" s="149"/>
      <c r="AA127" s="173"/>
      <c r="AB127" s="200" t="str">
        <f t="shared" si="6"/>
        <v/>
      </c>
      <c r="AC127" s="216"/>
      <c r="AD127" s="173"/>
      <c r="AE127" s="148"/>
      <c r="AF127" s="173"/>
      <c r="AG127" s="173"/>
      <c r="AH127" s="152"/>
      <c r="AI127" s="173"/>
      <c r="AJ127" s="173"/>
      <c r="AK127" s="200" t="str">
        <f t="shared" si="7"/>
        <v/>
      </c>
      <c r="AL127" s="173"/>
      <c r="AM127" s="217" t="str">
        <f t="shared" si="8"/>
        <v/>
      </c>
      <c r="AN127" s="173"/>
      <c r="AO127" s="217" t="str">
        <f t="shared" si="9"/>
        <v/>
      </c>
      <c r="AP127" s="237"/>
      <c r="AQ127" s="150"/>
      <c r="AR127" s="152"/>
      <c r="AS127" s="150"/>
      <c r="AT127" s="174" t="s">
        <v>250</v>
      </c>
      <c r="AU127" s="152"/>
      <c r="AV127" s="152"/>
      <c r="AW127" s="152"/>
      <c r="AX127" s="152"/>
      <c r="AY127" s="174" t="str">
        <f t="shared" si="11"/>
        <v/>
      </c>
      <c r="AZ127" s="152"/>
      <c r="BA127" s="152"/>
      <c r="BB127" s="152"/>
      <c r="BC127" s="152"/>
      <c r="BD127" s="174" t="s">
        <v>250</v>
      </c>
      <c r="BE127" s="152"/>
      <c r="BF127" s="152"/>
      <c r="BG127" s="152"/>
      <c r="BH127" s="152"/>
      <c r="BI127" s="152"/>
      <c r="BJ127" s="220"/>
      <c r="BK127" s="203"/>
      <c r="BL127" s="203"/>
      <c r="BM127" s="203"/>
      <c r="BN127" s="203"/>
      <c r="BO127" s="214"/>
      <c r="BP127" s="214"/>
      <c r="BQ127" s="214"/>
      <c r="BR127" s="215"/>
    </row>
    <row r="128" spans="1:70" s="117" customFormat="1" ht="27" customHeight="1" thickTop="1" thickBot="1" x14ac:dyDescent="0.25">
      <c r="A128" s="184"/>
      <c r="B128" s="304" t="str">
        <f>IF(C128="","",(VLOOKUP(C128,Lookups!$B$4:$C$2561,2,FALSE)))</f>
        <v/>
      </c>
      <c r="C128" s="83"/>
      <c r="D128" s="173"/>
      <c r="E128" s="173"/>
      <c r="F128" s="152"/>
      <c r="G128" s="152"/>
      <c r="H128" s="173" t="str">
        <f t="shared" si="10"/>
        <v/>
      </c>
      <c r="I128" s="173"/>
      <c r="J128" s="182"/>
      <c r="K128" s="183"/>
      <c r="L128" s="141" t="str">
        <f>IF(K128="","",(VLOOKUP(K128,#REF!,2,FALSE)))</f>
        <v/>
      </c>
      <c r="M128" s="186"/>
      <c r="N128" s="186"/>
      <c r="O128" s="186"/>
      <c r="P128" s="186"/>
      <c r="Q128" s="186"/>
      <c r="R128" s="186"/>
      <c r="S128" s="186"/>
      <c r="T128" s="186"/>
      <c r="U128" s="173"/>
      <c r="V128" s="186"/>
      <c r="W128" s="187"/>
      <c r="X128" s="187"/>
      <c r="Y128" s="187"/>
      <c r="Z128" s="149"/>
      <c r="AA128" s="173"/>
      <c r="AB128" s="200" t="str">
        <f t="shared" si="6"/>
        <v/>
      </c>
      <c r="AC128" s="216"/>
      <c r="AD128" s="173"/>
      <c r="AE128" s="148"/>
      <c r="AF128" s="173"/>
      <c r="AG128" s="173"/>
      <c r="AH128" s="152"/>
      <c r="AI128" s="173"/>
      <c r="AJ128" s="173"/>
      <c r="AK128" s="200" t="str">
        <f t="shared" si="7"/>
        <v/>
      </c>
      <c r="AL128" s="173"/>
      <c r="AM128" s="217" t="str">
        <f t="shared" si="8"/>
        <v/>
      </c>
      <c r="AN128" s="173"/>
      <c r="AO128" s="217" t="str">
        <f t="shared" si="9"/>
        <v/>
      </c>
      <c r="AP128" s="237"/>
      <c r="AQ128" s="150"/>
      <c r="AR128" s="152"/>
      <c r="AS128" s="150"/>
      <c r="AT128" s="174" t="s">
        <v>250</v>
      </c>
      <c r="AU128" s="152"/>
      <c r="AV128" s="152"/>
      <c r="AW128" s="152"/>
      <c r="AX128" s="152"/>
      <c r="AY128" s="174" t="str">
        <f t="shared" si="11"/>
        <v/>
      </c>
      <c r="AZ128" s="152"/>
      <c r="BA128" s="152"/>
      <c r="BB128" s="152"/>
      <c r="BC128" s="152"/>
      <c r="BD128" s="174" t="s">
        <v>250</v>
      </c>
      <c r="BE128" s="152"/>
      <c r="BF128" s="152"/>
      <c r="BG128" s="152"/>
      <c r="BH128" s="152"/>
      <c r="BI128" s="152"/>
      <c r="BJ128" s="220"/>
      <c r="BK128" s="203"/>
      <c r="BL128" s="203"/>
      <c r="BM128" s="203"/>
      <c r="BN128" s="203"/>
      <c r="BO128" s="214"/>
      <c r="BP128" s="214"/>
      <c r="BQ128" s="214"/>
      <c r="BR128" s="215"/>
    </row>
    <row r="129" spans="1:70" s="117" customFormat="1" ht="27" customHeight="1" thickTop="1" thickBot="1" x14ac:dyDescent="0.25">
      <c r="A129" s="184"/>
      <c r="B129" s="304" t="str">
        <f>IF(C129="","",(VLOOKUP(C129,Lookups!$B$4:$C$2561,2,FALSE)))</f>
        <v/>
      </c>
      <c r="C129" s="83"/>
      <c r="D129" s="173"/>
      <c r="E129" s="173"/>
      <c r="F129" s="152"/>
      <c r="G129" s="152"/>
      <c r="H129" s="173" t="str">
        <f t="shared" si="10"/>
        <v/>
      </c>
      <c r="I129" s="173"/>
      <c r="J129" s="182"/>
      <c r="K129" s="183"/>
      <c r="L129" s="141" t="str">
        <f>IF(K129="","",(VLOOKUP(K129,#REF!,2,FALSE)))</f>
        <v/>
      </c>
      <c r="M129" s="186"/>
      <c r="N129" s="186"/>
      <c r="O129" s="186"/>
      <c r="P129" s="186"/>
      <c r="Q129" s="186"/>
      <c r="R129" s="186"/>
      <c r="S129" s="186"/>
      <c r="T129" s="186"/>
      <c r="U129" s="173"/>
      <c r="V129" s="186"/>
      <c r="W129" s="187"/>
      <c r="X129" s="187"/>
      <c r="Y129" s="187"/>
      <c r="Z129" s="149"/>
      <c r="AA129" s="173"/>
      <c r="AB129" s="200" t="str">
        <f t="shared" si="6"/>
        <v/>
      </c>
      <c r="AC129" s="216"/>
      <c r="AD129" s="173"/>
      <c r="AE129" s="148"/>
      <c r="AF129" s="173"/>
      <c r="AG129" s="173"/>
      <c r="AH129" s="152"/>
      <c r="AI129" s="173"/>
      <c r="AJ129" s="173"/>
      <c r="AK129" s="200" t="str">
        <f t="shared" si="7"/>
        <v/>
      </c>
      <c r="AL129" s="173"/>
      <c r="AM129" s="217" t="str">
        <f t="shared" si="8"/>
        <v/>
      </c>
      <c r="AN129" s="173"/>
      <c r="AO129" s="217" t="str">
        <f t="shared" si="9"/>
        <v/>
      </c>
      <c r="AP129" s="237"/>
      <c r="AQ129" s="150"/>
      <c r="AR129" s="152"/>
      <c r="AS129" s="150"/>
      <c r="AT129" s="174" t="s">
        <v>250</v>
      </c>
      <c r="AU129" s="152"/>
      <c r="AV129" s="152"/>
      <c r="AW129" s="152"/>
      <c r="AX129" s="152"/>
      <c r="AY129" s="174" t="str">
        <f t="shared" si="11"/>
        <v/>
      </c>
      <c r="AZ129" s="152"/>
      <c r="BA129" s="152"/>
      <c r="BB129" s="152"/>
      <c r="BC129" s="152"/>
      <c r="BD129" s="174" t="s">
        <v>250</v>
      </c>
      <c r="BE129" s="152"/>
      <c r="BF129" s="152"/>
      <c r="BG129" s="152"/>
      <c r="BH129" s="152"/>
      <c r="BI129" s="152"/>
      <c r="BJ129" s="220"/>
      <c r="BK129" s="203"/>
      <c r="BL129" s="203"/>
      <c r="BM129" s="203"/>
      <c r="BN129" s="203"/>
      <c r="BO129" s="214"/>
      <c r="BP129" s="214"/>
      <c r="BQ129" s="214"/>
      <c r="BR129" s="215"/>
    </row>
    <row r="130" spans="1:70" s="117" customFormat="1" ht="27" customHeight="1" thickTop="1" thickBot="1" x14ac:dyDescent="0.25">
      <c r="A130" s="184"/>
      <c r="B130" s="304" t="str">
        <f>IF(C130="","",(VLOOKUP(C130,Lookups!$B$4:$C$2561,2,FALSE)))</f>
        <v/>
      </c>
      <c r="C130" s="83"/>
      <c r="D130" s="173"/>
      <c r="E130" s="173"/>
      <c r="F130" s="152"/>
      <c r="G130" s="152"/>
      <c r="H130" s="173" t="str">
        <f t="shared" si="10"/>
        <v/>
      </c>
      <c r="I130" s="173"/>
      <c r="J130" s="182"/>
      <c r="K130" s="183"/>
      <c r="L130" s="141" t="str">
        <f>IF(K130="","",(VLOOKUP(K130,#REF!,2,FALSE)))</f>
        <v/>
      </c>
      <c r="M130" s="186"/>
      <c r="N130" s="186"/>
      <c r="O130" s="186"/>
      <c r="P130" s="186"/>
      <c r="Q130" s="186"/>
      <c r="R130" s="186"/>
      <c r="S130" s="186"/>
      <c r="T130" s="186"/>
      <c r="U130" s="173"/>
      <c r="V130" s="186"/>
      <c r="W130" s="187"/>
      <c r="X130" s="187"/>
      <c r="Y130" s="187"/>
      <c r="Z130" s="149"/>
      <c r="AA130" s="173"/>
      <c r="AB130" s="200" t="str">
        <f t="shared" si="6"/>
        <v/>
      </c>
      <c r="AC130" s="216"/>
      <c r="AD130" s="173"/>
      <c r="AE130" s="148"/>
      <c r="AF130" s="173"/>
      <c r="AG130" s="173"/>
      <c r="AH130" s="152"/>
      <c r="AI130" s="173"/>
      <c r="AJ130" s="173"/>
      <c r="AK130" s="200" t="str">
        <f t="shared" si="7"/>
        <v/>
      </c>
      <c r="AL130" s="173"/>
      <c r="AM130" s="217" t="str">
        <f t="shared" si="8"/>
        <v/>
      </c>
      <c r="AN130" s="173"/>
      <c r="AO130" s="217" t="str">
        <f t="shared" si="9"/>
        <v/>
      </c>
      <c r="AP130" s="237"/>
      <c r="AQ130" s="150"/>
      <c r="AR130" s="152"/>
      <c r="AS130" s="150"/>
      <c r="AT130" s="174" t="s">
        <v>250</v>
      </c>
      <c r="AU130" s="152"/>
      <c r="AV130" s="152"/>
      <c r="AW130" s="152"/>
      <c r="AX130" s="152"/>
      <c r="AY130" s="174" t="str">
        <f t="shared" si="11"/>
        <v/>
      </c>
      <c r="AZ130" s="152"/>
      <c r="BA130" s="152"/>
      <c r="BB130" s="152"/>
      <c r="BC130" s="152"/>
      <c r="BD130" s="174" t="s">
        <v>250</v>
      </c>
      <c r="BE130" s="152"/>
      <c r="BF130" s="152"/>
      <c r="BG130" s="152"/>
      <c r="BH130" s="152"/>
      <c r="BI130" s="152"/>
      <c r="BJ130" s="220"/>
      <c r="BK130" s="203"/>
      <c r="BL130" s="203"/>
      <c r="BM130" s="203"/>
      <c r="BN130" s="203"/>
      <c r="BO130" s="214"/>
      <c r="BP130" s="214"/>
      <c r="BQ130" s="214"/>
      <c r="BR130" s="215"/>
    </row>
    <row r="131" spans="1:70" s="117" customFormat="1" ht="27" customHeight="1" thickTop="1" thickBot="1" x14ac:dyDescent="0.25">
      <c r="A131" s="184"/>
      <c r="B131" s="304" t="str">
        <f>IF(C131="","",(VLOOKUP(C131,Lookups!$B$4:$C$2561,2,FALSE)))</f>
        <v/>
      </c>
      <c r="C131" s="83"/>
      <c r="D131" s="173"/>
      <c r="E131" s="173"/>
      <c r="F131" s="152"/>
      <c r="G131" s="152"/>
      <c r="H131" s="173" t="str">
        <f t="shared" si="10"/>
        <v/>
      </c>
      <c r="I131" s="173"/>
      <c r="J131" s="182"/>
      <c r="K131" s="183"/>
      <c r="L131" s="141" t="str">
        <f>IF(K131="","",(VLOOKUP(K131,#REF!,2,FALSE)))</f>
        <v/>
      </c>
      <c r="M131" s="186"/>
      <c r="N131" s="186"/>
      <c r="O131" s="186"/>
      <c r="P131" s="186"/>
      <c r="Q131" s="186"/>
      <c r="R131" s="186"/>
      <c r="S131" s="186"/>
      <c r="T131" s="186"/>
      <c r="U131" s="173"/>
      <c r="V131" s="186"/>
      <c r="W131" s="187"/>
      <c r="X131" s="187"/>
      <c r="Y131" s="187"/>
      <c r="Z131" s="149"/>
      <c r="AA131" s="173"/>
      <c r="AB131" s="200" t="str">
        <f t="shared" si="6"/>
        <v/>
      </c>
      <c r="AC131" s="216"/>
      <c r="AD131" s="173"/>
      <c r="AE131" s="148"/>
      <c r="AF131" s="173"/>
      <c r="AG131" s="173"/>
      <c r="AH131" s="152"/>
      <c r="AI131" s="173"/>
      <c r="AJ131" s="173"/>
      <c r="AK131" s="200" t="str">
        <f t="shared" si="7"/>
        <v/>
      </c>
      <c r="AL131" s="173"/>
      <c r="AM131" s="217" t="str">
        <f t="shared" si="8"/>
        <v/>
      </c>
      <c r="AN131" s="173"/>
      <c r="AO131" s="217" t="str">
        <f t="shared" si="9"/>
        <v/>
      </c>
      <c r="AP131" s="237"/>
      <c r="AQ131" s="150"/>
      <c r="AR131" s="152"/>
      <c r="AS131" s="150"/>
      <c r="AT131" s="174" t="s">
        <v>250</v>
      </c>
      <c r="AU131" s="152"/>
      <c r="AV131" s="152"/>
      <c r="AW131" s="152"/>
      <c r="AX131" s="152"/>
      <c r="AY131" s="174" t="str">
        <f t="shared" si="11"/>
        <v/>
      </c>
      <c r="AZ131" s="152"/>
      <c r="BA131" s="152"/>
      <c r="BB131" s="152"/>
      <c r="BC131" s="152"/>
      <c r="BD131" s="174" t="s">
        <v>250</v>
      </c>
      <c r="BE131" s="152"/>
      <c r="BF131" s="152"/>
      <c r="BG131" s="152"/>
      <c r="BH131" s="152"/>
      <c r="BI131" s="152"/>
      <c r="BJ131" s="220"/>
      <c r="BK131" s="203"/>
      <c r="BL131" s="203"/>
      <c r="BM131" s="203"/>
      <c r="BN131" s="203"/>
      <c r="BO131" s="214"/>
      <c r="BP131" s="214"/>
      <c r="BQ131" s="214"/>
      <c r="BR131" s="215"/>
    </row>
    <row r="132" spans="1:70" s="117" customFormat="1" ht="27" customHeight="1" thickTop="1" thickBot="1" x14ac:dyDescent="0.25">
      <c r="A132" s="184"/>
      <c r="B132" s="304" t="str">
        <f>IF(C132="","",(VLOOKUP(C132,Lookups!$B$4:$C$2561,2,FALSE)))</f>
        <v/>
      </c>
      <c r="C132" s="83"/>
      <c r="D132" s="173"/>
      <c r="E132" s="173"/>
      <c r="F132" s="152"/>
      <c r="G132" s="152"/>
      <c r="H132" s="173" t="str">
        <f t="shared" si="10"/>
        <v/>
      </c>
      <c r="I132" s="173"/>
      <c r="J132" s="182"/>
      <c r="K132" s="183"/>
      <c r="L132" s="141" t="str">
        <f>IF(K132="","",(VLOOKUP(K132,#REF!,2,FALSE)))</f>
        <v/>
      </c>
      <c r="M132" s="186"/>
      <c r="N132" s="186"/>
      <c r="O132" s="186"/>
      <c r="P132" s="186"/>
      <c r="Q132" s="186"/>
      <c r="R132" s="186"/>
      <c r="S132" s="186"/>
      <c r="T132" s="186"/>
      <c r="U132" s="173"/>
      <c r="V132" s="186"/>
      <c r="W132" s="187"/>
      <c r="X132" s="187"/>
      <c r="Y132" s="187"/>
      <c r="Z132" s="149"/>
      <c r="AA132" s="173"/>
      <c r="AB132" s="200" t="str">
        <f t="shared" si="6"/>
        <v/>
      </c>
      <c r="AC132" s="216"/>
      <c r="AD132" s="173"/>
      <c r="AE132" s="148"/>
      <c r="AF132" s="173"/>
      <c r="AG132" s="173"/>
      <c r="AH132" s="152"/>
      <c r="AI132" s="173"/>
      <c r="AJ132" s="173"/>
      <c r="AK132" s="200" t="str">
        <f t="shared" si="7"/>
        <v/>
      </c>
      <c r="AL132" s="173"/>
      <c r="AM132" s="217" t="str">
        <f t="shared" si="8"/>
        <v/>
      </c>
      <c r="AN132" s="173"/>
      <c r="AO132" s="217" t="str">
        <f t="shared" si="9"/>
        <v/>
      </c>
      <c r="AP132" s="237"/>
      <c r="AQ132" s="150"/>
      <c r="AR132" s="152"/>
      <c r="AS132" s="150"/>
      <c r="AT132" s="174" t="s">
        <v>250</v>
      </c>
      <c r="AU132" s="152"/>
      <c r="AV132" s="152"/>
      <c r="AW132" s="152"/>
      <c r="AX132" s="152"/>
      <c r="AY132" s="174" t="str">
        <f t="shared" si="11"/>
        <v/>
      </c>
      <c r="AZ132" s="152"/>
      <c r="BA132" s="152"/>
      <c r="BB132" s="152"/>
      <c r="BC132" s="152"/>
      <c r="BD132" s="174" t="s">
        <v>250</v>
      </c>
      <c r="BE132" s="152"/>
      <c r="BF132" s="152"/>
      <c r="BG132" s="152"/>
      <c r="BH132" s="152"/>
      <c r="BI132" s="152"/>
      <c r="BJ132" s="220"/>
      <c r="BK132" s="203"/>
      <c r="BL132" s="203"/>
      <c r="BM132" s="203"/>
      <c r="BN132" s="203"/>
      <c r="BO132" s="214"/>
      <c r="BP132" s="214"/>
      <c r="BQ132" s="214"/>
      <c r="BR132" s="215"/>
    </row>
    <row r="133" spans="1:70" s="117" customFormat="1" ht="27" customHeight="1" thickTop="1" thickBot="1" x14ac:dyDescent="0.25">
      <c r="A133" s="184"/>
      <c r="B133" s="304" t="str">
        <f>IF(C133="","",(VLOOKUP(C133,Lookups!$B$4:$C$2561,2,FALSE)))</f>
        <v/>
      </c>
      <c r="C133" s="83"/>
      <c r="D133" s="173"/>
      <c r="E133" s="173"/>
      <c r="F133" s="152"/>
      <c r="G133" s="152"/>
      <c r="H133" s="173" t="str">
        <f t="shared" si="10"/>
        <v/>
      </c>
      <c r="I133" s="173"/>
      <c r="J133" s="182"/>
      <c r="K133" s="183"/>
      <c r="L133" s="141" t="str">
        <f>IF(K133="","",(VLOOKUP(K133,#REF!,2,FALSE)))</f>
        <v/>
      </c>
      <c r="M133" s="186"/>
      <c r="N133" s="186"/>
      <c r="O133" s="186"/>
      <c r="P133" s="186"/>
      <c r="Q133" s="186"/>
      <c r="R133" s="186"/>
      <c r="S133" s="186"/>
      <c r="T133" s="186"/>
      <c r="U133" s="173"/>
      <c r="V133" s="186"/>
      <c r="W133" s="187"/>
      <c r="X133" s="187"/>
      <c r="Y133" s="187"/>
      <c r="Z133" s="149"/>
      <c r="AA133" s="173"/>
      <c r="AB133" s="200" t="str">
        <f t="shared" si="6"/>
        <v/>
      </c>
      <c r="AC133" s="216"/>
      <c r="AD133" s="173"/>
      <c r="AE133" s="148"/>
      <c r="AF133" s="173"/>
      <c r="AG133" s="173"/>
      <c r="AH133" s="152"/>
      <c r="AI133" s="173"/>
      <c r="AJ133" s="173"/>
      <c r="AK133" s="200" t="str">
        <f t="shared" si="7"/>
        <v/>
      </c>
      <c r="AL133" s="173"/>
      <c r="AM133" s="217" t="str">
        <f t="shared" si="8"/>
        <v/>
      </c>
      <c r="AN133" s="173"/>
      <c r="AO133" s="217" t="str">
        <f t="shared" si="9"/>
        <v/>
      </c>
      <c r="AP133" s="237"/>
      <c r="AQ133" s="150"/>
      <c r="AR133" s="152"/>
      <c r="AS133" s="150"/>
      <c r="AT133" s="174" t="s">
        <v>250</v>
      </c>
      <c r="AU133" s="152"/>
      <c r="AV133" s="152"/>
      <c r="AW133" s="152"/>
      <c r="AX133" s="152"/>
      <c r="AY133" s="174" t="str">
        <f t="shared" si="11"/>
        <v/>
      </c>
      <c r="AZ133" s="152"/>
      <c r="BA133" s="152"/>
      <c r="BB133" s="152"/>
      <c r="BC133" s="152"/>
      <c r="BD133" s="174" t="s">
        <v>250</v>
      </c>
      <c r="BE133" s="152"/>
      <c r="BF133" s="152"/>
      <c r="BG133" s="152"/>
      <c r="BH133" s="152"/>
      <c r="BI133" s="152"/>
      <c r="BJ133" s="220"/>
      <c r="BK133" s="203"/>
      <c r="BL133" s="203"/>
      <c r="BM133" s="203"/>
      <c r="BN133" s="203"/>
      <c r="BO133" s="214"/>
      <c r="BP133" s="214"/>
      <c r="BQ133" s="214"/>
      <c r="BR133" s="215"/>
    </row>
    <row r="134" spans="1:70" s="117" customFormat="1" ht="27" customHeight="1" thickTop="1" thickBot="1" x14ac:dyDescent="0.25">
      <c r="A134" s="184"/>
      <c r="B134" s="304" t="str">
        <f>IF(C134="","",(VLOOKUP(C134,Lookups!$B$4:$C$2561,2,FALSE)))</f>
        <v/>
      </c>
      <c r="C134" s="83"/>
      <c r="D134" s="173"/>
      <c r="E134" s="173"/>
      <c r="F134" s="152"/>
      <c r="G134" s="152"/>
      <c r="H134" s="173" t="str">
        <f t="shared" si="10"/>
        <v/>
      </c>
      <c r="I134" s="173"/>
      <c r="J134" s="182"/>
      <c r="K134" s="183"/>
      <c r="L134" s="141" t="str">
        <f>IF(K134="","",(VLOOKUP(K134,#REF!,2,FALSE)))</f>
        <v/>
      </c>
      <c r="M134" s="186"/>
      <c r="N134" s="186"/>
      <c r="O134" s="186"/>
      <c r="P134" s="186"/>
      <c r="Q134" s="186"/>
      <c r="R134" s="186"/>
      <c r="S134" s="186"/>
      <c r="T134" s="186"/>
      <c r="U134" s="173"/>
      <c r="V134" s="186"/>
      <c r="W134" s="187"/>
      <c r="X134" s="187"/>
      <c r="Y134" s="187"/>
      <c r="Z134" s="149"/>
      <c r="AA134" s="173"/>
      <c r="AB134" s="200" t="str">
        <f t="shared" ref="AB134:AB197" si="12">IF(AA134="","",VLOOKUP(AA134,RailTypeDesc,2,FALSE))</f>
        <v/>
      </c>
      <c r="AC134" s="216"/>
      <c r="AD134" s="173"/>
      <c r="AE134" s="148"/>
      <c r="AF134" s="173"/>
      <c r="AG134" s="173"/>
      <c r="AH134" s="152"/>
      <c r="AI134" s="173"/>
      <c r="AJ134" s="173"/>
      <c r="AK134" s="200" t="str">
        <f t="shared" ref="AK134:AK197" si="13">IF(AJ134="","",(VLOOKUP(AJ134,RailAttachDesc,2,FALSE)))</f>
        <v/>
      </c>
      <c r="AL134" s="173"/>
      <c r="AM134" s="217" t="str">
        <f t="shared" ref="AM134:AM197" si="14">IF(AL134="","",(VLOOKUP(AL134,RailEndDesc,2,FALSE)))</f>
        <v/>
      </c>
      <c r="AN134" s="173"/>
      <c r="AO134" s="217" t="str">
        <f t="shared" ref="AO134:AO197" si="15">IF(AN134="","",(VLOOKUP(AN134,RailEndDesc,2,FALSE)))</f>
        <v/>
      </c>
      <c r="AP134" s="237"/>
      <c r="AQ134" s="150"/>
      <c r="AR134" s="152"/>
      <c r="AS134" s="150"/>
      <c r="AT134" s="174" t="s">
        <v>250</v>
      </c>
      <c r="AU134" s="152"/>
      <c r="AV134" s="152"/>
      <c r="AW134" s="152"/>
      <c r="AX134" s="152"/>
      <c r="AY134" s="174" t="str">
        <f t="shared" si="11"/>
        <v/>
      </c>
      <c r="AZ134" s="152"/>
      <c r="BA134" s="152"/>
      <c r="BB134" s="152"/>
      <c r="BC134" s="152"/>
      <c r="BD134" s="174" t="s">
        <v>250</v>
      </c>
      <c r="BE134" s="152"/>
      <c r="BF134" s="152"/>
      <c r="BG134" s="152"/>
      <c r="BH134" s="152"/>
      <c r="BI134" s="152"/>
      <c r="BJ134" s="220"/>
      <c r="BK134" s="203"/>
      <c r="BL134" s="203"/>
      <c r="BM134" s="203"/>
      <c r="BN134" s="203"/>
      <c r="BO134" s="214"/>
      <c r="BP134" s="214"/>
      <c r="BQ134" s="214"/>
      <c r="BR134" s="215"/>
    </row>
    <row r="135" spans="1:70" s="117" customFormat="1" ht="27" customHeight="1" thickTop="1" thickBot="1" x14ac:dyDescent="0.25">
      <c r="A135" s="184"/>
      <c r="B135" s="304" t="str">
        <f>IF(C135="","",(VLOOKUP(C135,Lookups!$B$4:$C$2561,2,FALSE)))</f>
        <v/>
      </c>
      <c r="C135" s="83"/>
      <c r="D135" s="173"/>
      <c r="E135" s="173"/>
      <c r="F135" s="152"/>
      <c r="G135" s="152"/>
      <c r="H135" s="173" t="str">
        <f t="shared" ref="H135:H198" si="16">IF(A135="ADD","0","")</f>
        <v/>
      </c>
      <c r="I135" s="173"/>
      <c r="J135" s="182"/>
      <c r="K135" s="183"/>
      <c r="L135" s="141" t="str">
        <f>IF(K135="","",(VLOOKUP(K135,#REF!,2,FALSE)))</f>
        <v/>
      </c>
      <c r="M135" s="186"/>
      <c r="N135" s="186"/>
      <c r="O135" s="186"/>
      <c r="P135" s="186"/>
      <c r="Q135" s="186"/>
      <c r="R135" s="186"/>
      <c r="S135" s="186"/>
      <c r="T135" s="186"/>
      <c r="U135" s="173"/>
      <c r="V135" s="186"/>
      <c r="W135" s="187"/>
      <c r="X135" s="187"/>
      <c r="Y135" s="187"/>
      <c r="Z135" s="149"/>
      <c r="AA135" s="173"/>
      <c r="AB135" s="200" t="str">
        <f t="shared" si="12"/>
        <v/>
      </c>
      <c r="AC135" s="216"/>
      <c r="AD135" s="173"/>
      <c r="AE135" s="148"/>
      <c r="AF135" s="173"/>
      <c r="AG135" s="173"/>
      <c r="AH135" s="152"/>
      <c r="AI135" s="173"/>
      <c r="AJ135" s="173"/>
      <c r="AK135" s="200" t="str">
        <f t="shared" si="13"/>
        <v/>
      </c>
      <c r="AL135" s="173"/>
      <c r="AM135" s="217" t="str">
        <f t="shared" si="14"/>
        <v/>
      </c>
      <c r="AN135" s="173"/>
      <c r="AO135" s="217" t="str">
        <f t="shared" si="15"/>
        <v/>
      </c>
      <c r="AP135" s="237"/>
      <c r="AQ135" s="150"/>
      <c r="AR135" s="152"/>
      <c r="AS135" s="150"/>
      <c r="AT135" s="174" t="s">
        <v>250</v>
      </c>
      <c r="AU135" s="152"/>
      <c r="AV135" s="152"/>
      <c r="AW135" s="152"/>
      <c r="AX135" s="152"/>
      <c r="AY135" s="174" t="str">
        <f t="shared" ref="AY135:AY198" si="17">IF(C135&gt;0,"U","")</f>
        <v/>
      </c>
      <c r="AZ135" s="152"/>
      <c r="BA135" s="152"/>
      <c r="BB135" s="152"/>
      <c r="BC135" s="152"/>
      <c r="BD135" s="174" t="s">
        <v>250</v>
      </c>
      <c r="BE135" s="152"/>
      <c r="BF135" s="152"/>
      <c r="BG135" s="152"/>
      <c r="BH135" s="152"/>
      <c r="BI135" s="152"/>
      <c r="BJ135" s="220"/>
      <c r="BK135" s="203"/>
      <c r="BL135" s="203"/>
      <c r="BM135" s="203"/>
      <c r="BN135" s="203"/>
      <c r="BO135" s="214"/>
      <c r="BP135" s="214"/>
      <c r="BQ135" s="214"/>
      <c r="BR135" s="215"/>
    </row>
    <row r="136" spans="1:70" s="117" customFormat="1" ht="27" customHeight="1" thickTop="1" thickBot="1" x14ac:dyDescent="0.25">
      <c r="A136" s="184"/>
      <c r="B136" s="304" t="str">
        <f>IF(C136="","",(VLOOKUP(C136,Lookups!$B$4:$C$2561,2,FALSE)))</f>
        <v/>
      </c>
      <c r="C136" s="83"/>
      <c r="D136" s="173"/>
      <c r="E136" s="173"/>
      <c r="F136" s="152"/>
      <c r="G136" s="152"/>
      <c r="H136" s="173" t="str">
        <f t="shared" si="16"/>
        <v/>
      </c>
      <c r="I136" s="173"/>
      <c r="J136" s="182"/>
      <c r="K136" s="183"/>
      <c r="L136" s="141" t="str">
        <f>IF(K136="","",(VLOOKUP(K136,#REF!,2,FALSE)))</f>
        <v/>
      </c>
      <c r="M136" s="186"/>
      <c r="N136" s="186"/>
      <c r="O136" s="186"/>
      <c r="P136" s="186"/>
      <c r="Q136" s="186"/>
      <c r="R136" s="186"/>
      <c r="S136" s="186"/>
      <c r="T136" s="186"/>
      <c r="U136" s="173"/>
      <c r="V136" s="186"/>
      <c r="W136" s="187"/>
      <c r="X136" s="187"/>
      <c r="Y136" s="187"/>
      <c r="Z136" s="149"/>
      <c r="AA136" s="173"/>
      <c r="AB136" s="200" t="str">
        <f t="shared" si="12"/>
        <v/>
      </c>
      <c r="AC136" s="216"/>
      <c r="AD136" s="173"/>
      <c r="AE136" s="148"/>
      <c r="AF136" s="173"/>
      <c r="AG136" s="173"/>
      <c r="AH136" s="152"/>
      <c r="AI136" s="173"/>
      <c r="AJ136" s="173"/>
      <c r="AK136" s="200" t="str">
        <f t="shared" si="13"/>
        <v/>
      </c>
      <c r="AL136" s="173"/>
      <c r="AM136" s="217" t="str">
        <f t="shared" si="14"/>
        <v/>
      </c>
      <c r="AN136" s="173"/>
      <c r="AO136" s="217" t="str">
        <f t="shared" si="15"/>
        <v/>
      </c>
      <c r="AP136" s="237"/>
      <c r="AQ136" s="150"/>
      <c r="AR136" s="152"/>
      <c r="AS136" s="150"/>
      <c r="AT136" s="174" t="s">
        <v>250</v>
      </c>
      <c r="AU136" s="152"/>
      <c r="AV136" s="152"/>
      <c r="AW136" s="152"/>
      <c r="AX136" s="152"/>
      <c r="AY136" s="174" t="str">
        <f t="shared" si="17"/>
        <v/>
      </c>
      <c r="AZ136" s="152"/>
      <c r="BA136" s="152"/>
      <c r="BB136" s="152"/>
      <c r="BC136" s="152"/>
      <c r="BD136" s="174" t="s">
        <v>250</v>
      </c>
      <c r="BE136" s="152"/>
      <c r="BF136" s="152"/>
      <c r="BG136" s="152"/>
      <c r="BH136" s="152"/>
      <c r="BI136" s="152"/>
      <c r="BJ136" s="220"/>
      <c r="BK136" s="203"/>
      <c r="BL136" s="203"/>
      <c r="BM136" s="203"/>
      <c r="BN136" s="203"/>
      <c r="BO136" s="214"/>
      <c r="BP136" s="214"/>
      <c r="BQ136" s="214"/>
      <c r="BR136" s="215"/>
    </row>
    <row r="137" spans="1:70" s="117" customFormat="1" ht="27" customHeight="1" thickTop="1" thickBot="1" x14ac:dyDescent="0.25">
      <c r="A137" s="184"/>
      <c r="B137" s="304" t="str">
        <f>IF(C137="","",(VLOOKUP(C137,Lookups!$B$4:$C$2561,2,FALSE)))</f>
        <v/>
      </c>
      <c r="C137" s="83"/>
      <c r="D137" s="173"/>
      <c r="E137" s="173"/>
      <c r="F137" s="152"/>
      <c r="G137" s="152"/>
      <c r="H137" s="173" t="str">
        <f t="shared" si="16"/>
        <v/>
      </c>
      <c r="I137" s="173"/>
      <c r="J137" s="182"/>
      <c r="K137" s="183"/>
      <c r="L137" s="141" t="str">
        <f>IF(K137="","",(VLOOKUP(K137,#REF!,2,FALSE)))</f>
        <v/>
      </c>
      <c r="M137" s="186"/>
      <c r="N137" s="186"/>
      <c r="O137" s="186"/>
      <c r="P137" s="186"/>
      <c r="Q137" s="186"/>
      <c r="R137" s="186"/>
      <c r="S137" s="186"/>
      <c r="T137" s="186"/>
      <c r="U137" s="173"/>
      <c r="V137" s="186"/>
      <c r="W137" s="187"/>
      <c r="X137" s="187"/>
      <c r="Y137" s="187"/>
      <c r="Z137" s="149"/>
      <c r="AA137" s="173"/>
      <c r="AB137" s="200" t="str">
        <f t="shared" si="12"/>
        <v/>
      </c>
      <c r="AC137" s="216"/>
      <c r="AD137" s="173"/>
      <c r="AE137" s="148"/>
      <c r="AF137" s="173"/>
      <c r="AG137" s="173"/>
      <c r="AH137" s="152"/>
      <c r="AI137" s="173"/>
      <c r="AJ137" s="173"/>
      <c r="AK137" s="200" t="str">
        <f t="shared" si="13"/>
        <v/>
      </c>
      <c r="AL137" s="173"/>
      <c r="AM137" s="217" t="str">
        <f t="shared" si="14"/>
        <v/>
      </c>
      <c r="AN137" s="173"/>
      <c r="AO137" s="217" t="str">
        <f t="shared" si="15"/>
        <v/>
      </c>
      <c r="AP137" s="237"/>
      <c r="AQ137" s="150"/>
      <c r="AR137" s="152"/>
      <c r="AS137" s="150"/>
      <c r="AT137" s="174" t="s">
        <v>250</v>
      </c>
      <c r="AU137" s="152"/>
      <c r="AV137" s="152"/>
      <c r="AW137" s="152"/>
      <c r="AX137" s="152"/>
      <c r="AY137" s="174" t="str">
        <f t="shared" si="17"/>
        <v/>
      </c>
      <c r="AZ137" s="152"/>
      <c r="BA137" s="152"/>
      <c r="BB137" s="152"/>
      <c r="BC137" s="152"/>
      <c r="BD137" s="174" t="s">
        <v>250</v>
      </c>
      <c r="BE137" s="152"/>
      <c r="BF137" s="152"/>
      <c r="BG137" s="152"/>
      <c r="BH137" s="152"/>
      <c r="BI137" s="152"/>
      <c r="BJ137" s="220"/>
      <c r="BK137" s="203"/>
      <c r="BL137" s="203"/>
      <c r="BM137" s="203"/>
      <c r="BN137" s="203"/>
      <c r="BO137" s="214"/>
      <c r="BP137" s="214"/>
      <c r="BQ137" s="214"/>
      <c r="BR137" s="215"/>
    </row>
    <row r="138" spans="1:70" s="117" customFormat="1" ht="27" customHeight="1" thickTop="1" thickBot="1" x14ac:dyDescent="0.25">
      <c r="A138" s="184"/>
      <c r="B138" s="304" t="str">
        <f>IF(C138="","",(VLOOKUP(C138,Lookups!$B$4:$C$2561,2,FALSE)))</f>
        <v/>
      </c>
      <c r="C138" s="83"/>
      <c r="D138" s="173"/>
      <c r="E138" s="173"/>
      <c r="F138" s="152"/>
      <c r="G138" s="152"/>
      <c r="H138" s="173" t="str">
        <f t="shared" si="16"/>
        <v/>
      </c>
      <c r="I138" s="173"/>
      <c r="J138" s="182"/>
      <c r="K138" s="183"/>
      <c r="L138" s="141" t="str">
        <f>IF(K138="","",(VLOOKUP(K138,#REF!,2,FALSE)))</f>
        <v/>
      </c>
      <c r="M138" s="186"/>
      <c r="N138" s="186"/>
      <c r="O138" s="186"/>
      <c r="P138" s="186"/>
      <c r="Q138" s="186"/>
      <c r="R138" s="186"/>
      <c r="S138" s="186"/>
      <c r="T138" s="186"/>
      <c r="U138" s="173"/>
      <c r="V138" s="186"/>
      <c r="W138" s="187"/>
      <c r="X138" s="187"/>
      <c r="Y138" s="187"/>
      <c r="Z138" s="149"/>
      <c r="AA138" s="173"/>
      <c r="AB138" s="200" t="str">
        <f t="shared" si="12"/>
        <v/>
      </c>
      <c r="AC138" s="216"/>
      <c r="AD138" s="173"/>
      <c r="AE138" s="148"/>
      <c r="AF138" s="173"/>
      <c r="AG138" s="173"/>
      <c r="AH138" s="152"/>
      <c r="AI138" s="173"/>
      <c r="AJ138" s="173"/>
      <c r="AK138" s="200" t="str">
        <f t="shared" si="13"/>
        <v/>
      </c>
      <c r="AL138" s="173"/>
      <c r="AM138" s="217" t="str">
        <f t="shared" si="14"/>
        <v/>
      </c>
      <c r="AN138" s="173"/>
      <c r="AO138" s="217" t="str">
        <f t="shared" si="15"/>
        <v/>
      </c>
      <c r="AP138" s="237"/>
      <c r="AQ138" s="150"/>
      <c r="AR138" s="152"/>
      <c r="AS138" s="150"/>
      <c r="AT138" s="174" t="s">
        <v>250</v>
      </c>
      <c r="AU138" s="152"/>
      <c r="AV138" s="152"/>
      <c r="AW138" s="152"/>
      <c r="AX138" s="152"/>
      <c r="AY138" s="174" t="str">
        <f t="shared" si="17"/>
        <v/>
      </c>
      <c r="AZ138" s="152"/>
      <c r="BA138" s="152"/>
      <c r="BB138" s="152"/>
      <c r="BC138" s="152"/>
      <c r="BD138" s="174" t="s">
        <v>250</v>
      </c>
      <c r="BE138" s="152"/>
      <c r="BF138" s="152"/>
      <c r="BG138" s="152"/>
      <c r="BH138" s="152"/>
      <c r="BI138" s="152"/>
      <c r="BJ138" s="220"/>
      <c r="BK138" s="203"/>
      <c r="BL138" s="203"/>
      <c r="BM138" s="203"/>
      <c r="BN138" s="203"/>
      <c r="BO138" s="214"/>
      <c r="BP138" s="214"/>
      <c r="BQ138" s="214"/>
      <c r="BR138" s="215"/>
    </row>
    <row r="139" spans="1:70" s="117" customFormat="1" ht="27" customHeight="1" thickTop="1" thickBot="1" x14ac:dyDescent="0.25">
      <c r="A139" s="184"/>
      <c r="B139" s="304" t="str">
        <f>IF(C139="","",(VLOOKUP(C139,Lookups!$B$4:$C$2561,2,FALSE)))</f>
        <v/>
      </c>
      <c r="C139" s="83"/>
      <c r="D139" s="173"/>
      <c r="E139" s="173"/>
      <c r="F139" s="152"/>
      <c r="G139" s="152"/>
      <c r="H139" s="173" t="str">
        <f t="shared" si="16"/>
        <v/>
      </c>
      <c r="I139" s="173"/>
      <c r="J139" s="182"/>
      <c r="K139" s="183"/>
      <c r="L139" s="141" t="str">
        <f>IF(K139="","",(VLOOKUP(K139,#REF!,2,FALSE)))</f>
        <v/>
      </c>
      <c r="M139" s="186"/>
      <c r="N139" s="186"/>
      <c r="O139" s="186"/>
      <c r="P139" s="186"/>
      <c r="Q139" s="186"/>
      <c r="R139" s="186"/>
      <c r="S139" s="186"/>
      <c r="T139" s="186"/>
      <c r="U139" s="173"/>
      <c r="V139" s="186"/>
      <c r="W139" s="187"/>
      <c r="X139" s="187"/>
      <c r="Y139" s="187"/>
      <c r="Z139" s="149"/>
      <c r="AA139" s="173"/>
      <c r="AB139" s="200" t="str">
        <f t="shared" si="12"/>
        <v/>
      </c>
      <c r="AC139" s="216"/>
      <c r="AD139" s="173"/>
      <c r="AE139" s="148"/>
      <c r="AF139" s="173"/>
      <c r="AG139" s="173"/>
      <c r="AH139" s="152"/>
      <c r="AI139" s="173"/>
      <c r="AJ139" s="173"/>
      <c r="AK139" s="200" t="str">
        <f t="shared" si="13"/>
        <v/>
      </c>
      <c r="AL139" s="173"/>
      <c r="AM139" s="217" t="str">
        <f t="shared" si="14"/>
        <v/>
      </c>
      <c r="AN139" s="173"/>
      <c r="AO139" s="217" t="str">
        <f t="shared" si="15"/>
        <v/>
      </c>
      <c r="AP139" s="237"/>
      <c r="AQ139" s="150"/>
      <c r="AR139" s="152"/>
      <c r="AS139" s="150"/>
      <c r="AT139" s="174" t="s">
        <v>250</v>
      </c>
      <c r="AU139" s="152"/>
      <c r="AV139" s="152"/>
      <c r="AW139" s="152"/>
      <c r="AX139" s="152"/>
      <c r="AY139" s="174" t="str">
        <f t="shared" si="17"/>
        <v/>
      </c>
      <c r="AZ139" s="152"/>
      <c r="BA139" s="152"/>
      <c r="BB139" s="152"/>
      <c r="BC139" s="152"/>
      <c r="BD139" s="174" t="s">
        <v>250</v>
      </c>
      <c r="BE139" s="152"/>
      <c r="BF139" s="152"/>
      <c r="BG139" s="152"/>
      <c r="BH139" s="152"/>
      <c r="BI139" s="152"/>
      <c r="BJ139" s="220"/>
      <c r="BK139" s="203"/>
      <c r="BL139" s="203"/>
      <c r="BM139" s="203"/>
      <c r="BN139" s="203"/>
      <c r="BO139" s="214"/>
      <c r="BP139" s="214"/>
      <c r="BQ139" s="214"/>
      <c r="BR139" s="215"/>
    </row>
    <row r="140" spans="1:70" s="117" customFormat="1" ht="27" customHeight="1" thickTop="1" thickBot="1" x14ac:dyDescent="0.25">
      <c r="A140" s="184"/>
      <c r="B140" s="304" t="str">
        <f>IF(C140="","",(VLOOKUP(C140,Lookups!$B$4:$C$2561,2,FALSE)))</f>
        <v/>
      </c>
      <c r="C140" s="83"/>
      <c r="D140" s="173"/>
      <c r="E140" s="173"/>
      <c r="F140" s="152"/>
      <c r="G140" s="152"/>
      <c r="H140" s="173" t="str">
        <f t="shared" si="16"/>
        <v/>
      </c>
      <c r="I140" s="173"/>
      <c r="J140" s="182"/>
      <c r="K140" s="183"/>
      <c r="L140" s="141" t="str">
        <f>IF(K140="","",(VLOOKUP(K140,#REF!,2,FALSE)))</f>
        <v/>
      </c>
      <c r="M140" s="186"/>
      <c r="N140" s="186"/>
      <c r="O140" s="186"/>
      <c r="P140" s="186"/>
      <c r="Q140" s="186"/>
      <c r="R140" s="186"/>
      <c r="S140" s="186"/>
      <c r="T140" s="186"/>
      <c r="U140" s="173"/>
      <c r="V140" s="186"/>
      <c r="W140" s="187"/>
      <c r="X140" s="187"/>
      <c r="Y140" s="187"/>
      <c r="Z140" s="149"/>
      <c r="AA140" s="173"/>
      <c r="AB140" s="200" t="str">
        <f t="shared" si="12"/>
        <v/>
      </c>
      <c r="AC140" s="216"/>
      <c r="AD140" s="173"/>
      <c r="AE140" s="148"/>
      <c r="AF140" s="173"/>
      <c r="AG140" s="173"/>
      <c r="AH140" s="152"/>
      <c r="AI140" s="173"/>
      <c r="AJ140" s="173"/>
      <c r="AK140" s="200" t="str">
        <f t="shared" si="13"/>
        <v/>
      </c>
      <c r="AL140" s="173"/>
      <c r="AM140" s="217" t="str">
        <f t="shared" si="14"/>
        <v/>
      </c>
      <c r="AN140" s="173"/>
      <c r="AO140" s="217" t="str">
        <f t="shared" si="15"/>
        <v/>
      </c>
      <c r="AP140" s="237"/>
      <c r="AQ140" s="150"/>
      <c r="AR140" s="152"/>
      <c r="AS140" s="150"/>
      <c r="AT140" s="174" t="s">
        <v>250</v>
      </c>
      <c r="AU140" s="152"/>
      <c r="AV140" s="152"/>
      <c r="AW140" s="152"/>
      <c r="AX140" s="152"/>
      <c r="AY140" s="174" t="str">
        <f t="shared" si="17"/>
        <v/>
      </c>
      <c r="AZ140" s="152"/>
      <c r="BA140" s="152"/>
      <c r="BB140" s="152"/>
      <c r="BC140" s="152"/>
      <c r="BD140" s="174" t="s">
        <v>250</v>
      </c>
      <c r="BE140" s="152"/>
      <c r="BF140" s="152"/>
      <c r="BG140" s="152"/>
      <c r="BH140" s="152"/>
      <c r="BI140" s="152"/>
      <c r="BJ140" s="220"/>
      <c r="BK140" s="203"/>
      <c r="BL140" s="203"/>
      <c r="BM140" s="203"/>
      <c r="BN140" s="203"/>
      <c r="BO140" s="214"/>
      <c r="BP140" s="214"/>
      <c r="BQ140" s="214"/>
      <c r="BR140" s="215"/>
    </row>
    <row r="141" spans="1:70" s="117" customFormat="1" ht="27" customHeight="1" thickTop="1" thickBot="1" x14ac:dyDescent="0.25">
      <c r="A141" s="184"/>
      <c r="B141" s="304" t="str">
        <f>IF(C141="","",(VLOOKUP(C141,Lookups!$B$4:$C$2561,2,FALSE)))</f>
        <v/>
      </c>
      <c r="C141" s="83"/>
      <c r="D141" s="173"/>
      <c r="E141" s="173"/>
      <c r="F141" s="152"/>
      <c r="G141" s="152"/>
      <c r="H141" s="173" t="str">
        <f t="shared" si="16"/>
        <v/>
      </c>
      <c r="I141" s="173"/>
      <c r="J141" s="182"/>
      <c r="K141" s="183"/>
      <c r="L141" s="141" t="str">
        <f>IF(K141="","",(VLOOKUP(K141,#REF!,2,FALSE)))</f>
        <v/>
      </c>
      <c r="M141" s="186"/>
      <c r="N141" s="186"/>
      <c r="O141" s="186"/>
      <c r="P141" s="186"/>
      <c r="Q141" s="186"/>
      <c r="R141" s="186"/>
      <c r="S141" s="186"/>
      <c r="T141" s="186"/>
      <c r="U141" s="173"/>
      <c r="V141" s="186"/>
      <c r="W141" s="187"/>
      <c r="X141" s="187"/>
      <c r="Y141" s="187"/>
      <c r="Z141" s="149"/>
      <c r="AA141" s="173"/>
      <c r="AB141" s="200" t="str">
        <f t="shared" si="12"/>
        <v/>
      </c>
      <c r="AC141" s="216"/>
      <c r="AD141" s="173"/>
      <c r="AE141" s="148"/>
      <c r="AF141" s="173"/>
      <c r="AG141" s="173"/>
      <c r="AH141" s="152"/>
      <c r="AI141" s="173"/>
      <c r="AJ141" s="173"/>
      <c r="AK141" s="200" t="str">
        <f t="shared" si="13"/>
        <v/>
      </c>
      <c r="AL141" s="173"/>
      <c r="AM141" s="217" t="str">
        <f t="shared" si="14"/>
        <v/>
      </c>
      <c r="AN141" s="173"/>
      <c r="AO141" s="217" t="str">
        <f t="shared" si="15"/>
        <v/>
      </c>
      <c r="AP141" s="237"/>
      <c r="AQ141" s="150"/>
      <c r="AR141" s="152"/>
      <c r="AS141" s="150"/>
      <c r="AT141" s="174" t="s">
        <v>250</v>
      </c>
      <c r="AU141" s="152"/>
      <c r="AV141" s="152"/>
      <c r="AW141" s="152"/>
      <c r="AX141" s="152"/>
      <c r="AY141" s="174" t="str">
        <f t="shared" si="17"/>
        <v/>
      </c>
      <c r="AZ141" s="152"/>
      <c r="BA141" s="152"/>
      <c r="BB141" s="152"/>
      <c r="BC141" s="152"/>
      <c r="BD141" s="174" t="s">
        <v>250</v>
      </c>
      <c r="BE141" s="152"/>
      <c r="BF141" s="152"/>
      <c r="BG141" s="152"/>
      <c r="BH141" s="152"/>
      <c r="BI141" s="152"/>
      <c r="BJ141" s="220"/>
      <c r="BK141" s="203"/>
      <c r="BL141" s="203"/>
      <c r="BM141" s="203"/>
      <c r="BN141" s="203"/>
      <c r="BO141" s="214"/>
      <c r="BP141" s="214"/>
      <c r="BQ141" s="214"/>
      <c r="BR141" s="215"/>
    </row>
    <row r="142" spans="1:70" s="117" customFormat="1" ht="27" customHeight="1" thickTop="1" thickBot="1" x14ac:dyDescent="0.25">
      <c r="A142" s="184"/>
      <c r="B142" s="304" t="str">
        <f>IF(C142="","",(VLOOKUP(C142,Lookups!$B$4:$C$2561,2,FALSE)))</f>
        <v/>
      </c>
      <c r="C142" s="83"/>
      <c r="D142" s="173"/>
      <c r="E142" s="173"/>
      <c r="F142" s="152"/>
      <c r="G142" s="152"/>
      <c r="H142" s="173" t="str">
        <f t="shared" si="16"/>
        <v/>
      </c>
      <c r="I142" s="173"/>
      <c r="J142" s="182"/>
      <c r="K142" s="183"/>
      <c r="L142" s="141" t="str">
        <f>IF(K142="","",(VLOOKUP(K142,#REF!,2,FALSE)))</f>
        <v/>
      </c>
      <c r="M142" s="186"/>
      <c r="N142" s="186"/>
      <c r="O142" s="186"/>
      <c r="P142" s="186"/>
      <c r="Q142" s="186"/>
      <c r="R142" s="186"/>
      <c r="S142" s="186"/>
      <c r="T142" s="186"/>
      <c r="U142" s="173"/>
      <c r="V142" s="186"/>
      <c r="W142" s="187"/>
      <c r="X142" s="187"/>
      <c r="Y142" s="187"/>
      <c r="Z142" s="149"/>
      <c r="AA142" s="173"/>
      <c r="AB142" s="200" t="str">
        <f t="shared" si="12"/>
        <v/>
      </c>
      <c r="AC142" s="216"/>
      <c r="AD142" s="173"/>
      <c r="AE142" s="148"/>
      <c r="AF142" s="173"/>
      <c r="AG142" s="173"/>
      <c r="AH142" s="152"/>
      <c r="AI142" s="173"/>
      <c r="AJ142" s="173"/>
      <c r="AK142" s="200" t="str">
        <f t="shared" si="13"/>
        <v/>
      </c>
      <c r="AL142" s="173"/>
      <c r="AM142" s="217" t="str">
        <f t="shared" si="14"/>
        <v/>
      </c>
      <c r="AN142" s="173"/>
      <c r="AO142" s="217" t="str">
        <f t="shared" si="15"/>
        <v/>
      </c>
      <c r="AP142" s="237"/>
      <c r="AQ142" s="150"/>
      <c r="AR142" s="152"/>
      <c r="AS142" s="150"/>
      <c r="AT142" s="174" t="s">
        <v>250</v>
      </c>
      <c r="AU142" s="152"/>
      <c r="AV142" s="152"/>
      <c r="AW142" s="152"/>
      <c r="AX142" s="152"/>
      <c r="AY142" s="174" t="str">
        <f t="shared" si="17"/>
        <v/>
      </c>
      <c r="AZ142" s="152"/>
      <c r="BA142" s="152"/>
      <c r="BB142" s="152"/>
      <c r="BC142" s="152"/>
      <c r="BD142" s="174" t="s">
        <v>250</v>
      </c>
      <c r="BE142" s="152"/>
      <c r="BF142" s="152"/>
      <c r="BG142" s="152"/>
      <c r="BH142" s="152"/>
      <c r="BI142" s="152"/>
      <c r="BJ142" s="220"/>
      <c r="BK142" s="203"/>
      <c r="BL142" s="203"/>
      <c r="BM142" s="203"/>
      <c r="BN142" s="203"/>
      <c r="BO142" s="214"/>
      <c r="BP142" s="214"/>
      <c r="BQ142" s="214"/>
      <c r="BR142" s="215"/>
    </row>
    <row r="143" spans="1:70" s="117" customFormat="1" ht="27" customHeight="1" thickTop="1" thickBot="1" x14ac:dyDescent="0.25">
      <c r="A143" s="184"/>
      <c r="B143" s="304" t="str">
        <f>IF(C143="","",(VLOOKUP(C143,Lookups!$B$4:$C$2561,2,FALSE)))</f>
        <v/>
      </c>
      <c r="C143" s="83"/>
      <c r="D143" s="173"/>
      <c r="E143" s="173"/>
      <c r="F143" s="152"/>
      <c r="G143" s="152"/>
      <c r="H143" s="173" t="str">
        <f t="shared" si="16"/>
        <v/>
      </c>
      <c r="I143" s="173"/>
      <c r="J143" s="182"/>
      <c r="K143" s="183"/>
      <c r="L143" s="141" t="str">
        <f>IF(K143="","",(VLOOKUP(K143,#REF!,2,FALSE)))</f>
        <v/>
      </c>
      <c r="M143" s="186"/>
      <c r="N143" s="186"/>
      <c r="O143" s="186"/>
      <c r="P143" s="186"/>
      <c r="Q143" s="186"/>
      <c r="R143" s="186"/>
      <c r="S143" s="186"/>
      <c r="T143" s="186"/>
      <c r="U143" s="173"/>
      <c r="V143" s="186"/>
      <c r="W143" s="187"/>
      <c r="X143" s="187"/>
      <c r="Y143" s="187"/>
      <c r="Z143" s="149"/>
      <c r="AA143" s="173"/>
      <c r="AB143" s="200" t="str">
        <f t="shared" si="12"/>
        <v/>
      </c>
      <c r="AC143" s="216"/>
      <c r="AD143" s="173"/>
      <c r="AE143" s="148"/>
      <c r="AF143" s="173"/>
      <c r="AG143" s="173"/>
      <c r="AH143" s="152"/>
      <c r="AI143" s="173"/>
      <c r="AJ143" s="173"/>
      <c r="AK143" s="200" t="str">
        <f t="shared" si="13"/>
        <v/>
      </c>
      <c r="AL143" s="173"/>
      <c r="AM143" s="217" t="str">
        <f t="shared" si="14"/>
        <v/>
      </c>
      <c r="AN143" s="173"/>
      <c r="AO143" s="217" t="str">
        <f t="shared" si="15"/>
        <v/>
      </c>
      <c r="AP143" s="237"/>
      <c r="AQ143" s="150"/>
      <c r="AR143" s="152"/>
      <c r="AS143" s="150"/>
      <c r="AT143" s="174" t="s">
        <v>250</v>
      </c>
      <c r="AU143" s="152"/>
      <c r="AV143" s="152"/>
      <c r="AW143" s="152"/>
      <c r="AX143" s="152"/>
      <c r="AY143" s="174" t="str">
        <f t="shared" si="17"/>
        <v/>
      </c>
      <c r="AZ143" s="152"/>
      <c r="BA143" s="152"/>
      <c r="BB143" s="152"/>
      <c r="BC143" s="152"/>
      <c r="BD143" s="174" t="s">
        <v>250</v>
      </c>
      <c r="BE143" s="152"/>
      <c r="BF143" s="152"/>
      <c r="BG143" s="152"/>
      <c r="BH143" s="152"/>
      <c r="BI143" s="152"/>
      <c r="BJ143" s="220"/>
      <c r="BK143" s="203"/>
      <c r="BL143" s="203"/>
      <c r="BM143" s="203"/>
      <c r="BN143" s="203"/>
      <c r="BO143" s="214"/>
      <c r="BP143" s="214"/>
      <c r="BQ143" s="214"/>
      <c r="BR143" s="215"/>
    </row>
    <row r="144" spans="1:70" s="117" customFormat="1" ht="27" customHeight="1" thickTop="1" thickBot="1" x14ac:dyDescent="0.25">
      <c r="A144" s="184"/>
      <c r="B144" s="304" t="str">
        <f>IF(C144="","",(VLOOKUP(C144,Lookups!$B$4:$C$2561,2,FALSE)))</f>
        <v/>
      </c>
      <c r="C144" s="83"/>
      <c r="D144" s="173"/>
      <c r="E144" s="173"/>
      <c r="F144" s="152"/>
      <c r="G144" s="152"/>
      <c r="H144" s="173" t="str">
        <f t="shared" si="16"/>
        <v/>
      </c>
      <c r="I144" s="173"/>
      <c r="J144" s="182"/>
      <c r="K144" s="183"/>
      <c r="L144" s="141" t="str">
        <f>IF(K144="","",(VLOOKUP(K144,#REF!,2,FALSE)))</f>
        <v/>
      </c>
      <c r="M144" s="186"/>
      <c r="N144" s="186"/>
      <c r="O144" s="186"/>
      <c r="P144" s="186"/>
      <c r="Q144" s="186"/>
      <c r="R144" s="186"/>
      <c r="S144" s="186"/>
      <c r="T144" s="186"/>
      <c r="U144" s="173"/>
      <c r="V144" s="186"/>
      <c r="W144" s="187"/>
      <c r="X144" s="187"/>
      <c r="Y144" s="187"/>
      <c r="Z144" s="149"/>
      <c r="AA144" s="173"/>
      <c r="AB144" s="200" t="str">
        <f t="shared" si="12"/>
        <v/>
      </c>
      <c r="AC144" s="216"/>
      <c r="AD144" s="173"/>
      <c r="AE144" s="148"/>
      <c r="AF144" s="173"/>
      <c r="AG144" s="173"/>
      <c r="AH144" s="152"/>
      <c r="AI144" s="173"/>
      <c r="AJ144" s="173"/>
      <c r="AK144" s="200" t="str">
        <f t="shared" si="13"/>
        <v/>
      </c>
      <c r="AL144" s="173"/>
      <c r="AM144" s="217" t="str">
        <f t="shared" si="14"/>
        <v/>
      </c>
      <c r="AN144" s="173"/>
      <c r="AO144" s="217" t="str">
        <f t="shared" si="15"/>
        <v/>
      </c>
      <c r="AP144" s="237"/>
      <c r="AQ144" s="150"/>
      <c r="AR144" s="152"/>
      <c r="AS144" s="150"/>
      <c r="AT144" s="174" t="s">
        <v>250</v>
      </c>
      <c r="AU144" s="152"/>
      <c r="AV144" s="152"/>
      <c r="AW144" s="152"/>
      <c r="AX144" s="152"/>
      <c r="AY144" s="174" t="str">
        <f t="shared" si="17"/>
        <v/>
      </c>
      <c r="AZ144" s="152"/>
      <c r="BA144" s="152"/>
      <c r="BB144" s="152"/>
      <c r="BC144" s="152"/>
      <c r="BD144" s="174" t="s">
        <v>250</v>
      </c>
      <c r="BE144" s="152"/>
      <c r="BF144" s="152"/>
      <c r="BG144" s="152"/>
      <c r="BH144" s="152"/>
      <c r="BI144" s="152"/>
      <c r="BJ144" s="220"/>
      <c r="BK144" s="203"/>
      <c r="BL144" s="203"/>
      <c r="BM144" s="203"/>
      <c r="BN144" s="203"/>
      <c r="BO144" s="214"/>
      <c r="BP144" s="214"/>
      <c r="BQ144" s="214"/>
      <c r="BR144" s="215"/>
    </row>
    <row r="145" spans="1:70" s="117" customFormat="1" ht="27" customHeight="1" thickTop="1" thickBot="1" x14ac:dyDescent="0.25">
      <c r="A145" s="184"/>
      <c r="B145" s="304" t="str">
        <f>IF(C145="","",(VLOOKUP(C145,Lookups!$B$4:$C$2561,2,FALSE)))</f>
        <v/>
      </c>
      <c r="C145" s="83"/>
      <c r="D145" s="173"/>
      <c r="E145" s="173"/>
      <c r="F145" s="152"/>
      <c r="G145" s="152"/>
      <c r="H145" s="173" t="str">
        <f t="shared" si="16"/>
        <v/>
      </c>
      <c r="I145" s="173"/>
      <c r="J145" s="182"/>
      <c r="K145" s="183"/>
      <c r="L145" s="141" t="str">
        <f>IF(K145="","",(VLOOKUP(K145,#REF!,2,FALSE)))</f>
        <v/>
      </c>
      <c r="M145" s="186"/>
      <c r="N145" s="186"/>
      <c r="O145" s="186"/>
      <c r="P145" s="186"/>
      <c r="Q145" s="186"/>
      <c r="R145" s="186"/>
      <c r="S145" s="186"/>
      <c r="T145" s="186"/>
      <c r="U145" s="173"/>
      <c r="V145" s="186"/>
      <c r="W145" s="187"/>
      <c r="X145" s="187"/>
      <c r="Y145" s="187"/>
      <c r="Z145" s="149"/>
      <c r="AA145" s="173"/>
      <c r="AB145" s="200" t="str">
        <f t="shared" si="12"/>
        <v/>
      </c>
      <c r="AC145" s="216"/>
      <c r="AD145" s="173"/>
      <c r="AE145" s="148"/>
      <c r="AF145" s="173"/>
      <c r="AG145" s="173"/>
      <c r="AH145" s="152"/>
      <c r="AI145" s="173"/>
      <c r="AJ145" s="173"/>
      <c r="AK145" s="200" t="str">
        <f t="shared" si="13"/>
        <v/>
      </c>
      <c r="AL145" s="173"/>
      <c r="AM145" s="217" t="str">
        <f t="shared" si="14"/>
        <v/>
      </c>
      <c r="AN145" s="173"/>
      <c r="AO145" s="217" t="str">
        <f t="shared" si="15"/>
        <v/>
      </c>
      <c r="AP145" s="237"/>
      <c r="AQ145" s="150"/>
      <c r="AR145" s="152"/>
      <c r="AS145" s="150"/>
      <c r="AT145" s="174" t="s">
        <v>250</v>
      </c>
      <c r="AU145" s="152"/>
      <c r="AV145" s="152"/>
      <c r="AW145" s="152"/>
      <c r="AX145" s="152"/>
      <c r="AY145" s="174" t="str">
        <f t="shared" si="17"/>
        <v/>
      </c>
      <c r="AZ145" s="152"/>
      <c r="BA145" s="152"/>
      <c r="BB145" s="152"/>
      <c r="BC145" s="152"/>
      <c r="BD145" s="174" t="s">
        <v>250</v>
      </c>
      <c r="BE145" s="152"/>
      <c r="BF145" s="152"/>
      <c r="BG145" s="152"/>
      <c r="BH145" s="152"/>
      <c r="BI145" s="152"/>
      <c r="BJ145" s="220"/>
      <c r="BK145" s="203"/>
      <c r="BL145" s="203"/>
      <c r="BM145" s="203"/>
      <c r="BN145" s="203"/>
      <c r="BO145" s="214"/>
      <c r="BP145" s="214"/>
      <c r="BQ145" s="214"/>
      <c r="BR145" s="215"/>
    </row>
    <row r="146" spans="1:70" s="117" customFormat="1" ht="27" customHeight="1" thickTop="1" thickBot="1" x14ac:dyDescent="0.25">
      <c r="A146" s="184"/>
      <c r="B146" s="304" t="str">
        <f>IF(C146="","",(VLOOKUP(C146,Lookups!$B$4:$C$2561,2,FALSE)))</f>
        <v/>
      </c>
      <c r="C146" s="83"/>
      <c r="D146" s="173"/>
      <c r="E146" s="173"/>
      <c r="F146" s="152"/>
      <c r="G146" s="152"/>
      <c r="H146" s="173" t="str">
        <f t="shared" si="16"/>
        <v/>
      </c>
      <c r="I146" s="173"/>
      <c r="J146" s="182"/>
      <c r="K146" s="183"/>
      <c r="L146" s="141" t="str">
        <f>IF(K146="","",(VLOOKUP(K146,#REF!,2,FALSE)))</f>
        <v/>
      </c>
      <c r="M146" s="186"/>
      <c r="N146" s="186"/>
      <c r="O146" s="186"/>
      <c r="P146" s="186"/>
      <c r="Q146" s="186"/>
      <c r="R146" s="186"/>
      <c r="S146" s="186"/>
      <c r="T146" s="186"/>
      <c r="U146" s="173"/>
      <c r="V146" s="186"/>
      <c r="W146" s="187"/>
      <c r="X146" s="187"/>
      <c r="Y146" s="187"/>
      <c r="Z146" s="149"/>
      <c r="AA146" s="173"/>
      <c r="AB146" s="200" t="str">
        <f t="shared" si="12"/>
        <v/>
      </c>
      <c r="AC146" s="216"/>
      <c r="AD146" s="173"/>
      <c r="AE146" s="148"/>
      <c r="AF146" s="173"/>
      <c r="AG146" s="173"/>
      <c r="AH146" s="152"/>
      <c r="AI146" s="173"/>
      <c r="AJ146" s="173"/>
      <c r="AK146" s="200" t="str">
        <f t="shared" si="13"/>
        <v/>
      </c>
      <c r="AL146" s="173"/>
      <c r="AM146" s="217" t="str">
        <f t="shared" si="14"/>
        <v/>
      </c>
      <c r="AN146" s="173"/>
      <c r="AO146" s="217" t="str">
        <f t="shared" si="15"/>
        <v/>
      </c>
      <c r="AP146" s="237"/>
      <c r="AQ146" s="150"/>
      <c r="AR146" s="152"/>
      <c r="AS146" s="150"/>
      <c r="AT146" s="174" t="s">
        <v>250</v>
      </c>
      <c r="AU146" s="152"/>
      <c r="AV146" s="152"/>
      <c r="AW146" s="152"/>
      <c r="AX146" s="152"/>
      <c r="AY146" s="174" t="str">
        <f t="shared" si="17"/>
        <v/>
      </c>
      <c r="AZ146" s="152"/>
      <c r="BA146" s="152"/>
      <c r="BB146" s="152"/>
      <c r="BC146" s="152"/>
      <c r="BD146" s="174" t="s">
        <v>250</v>
      </c>
      <c r="BE146" s="152"/>
      <c r="BF146" s="152"/>
      <c r="BG146" s="152"/>
      <c r="BH146" s="152"/>
      <c r="BI146" s="152"/>
      <c r="BJ146" s="220"/>
      <c r="BK146" s="203"/>
      <c r="BL146" s="203"/>
      <c r="BM146" s="203"/>
      <c r="BN146" s="203"/>
      <c r="BO146" s="214"/>
      <c r="BP146" s="214"/>
      <c r="BQ146" s="214"/>
      <c r="BR146" s="215"/>
    </row>
    <row r="147" spans="1:70" s="117" customFormat="1" ht="27" customHeight="1" thickTop="1" thickBot="1" x14ac:dyDescent="0.25">
      <c r="A147" s="184"/>
      <c r="B147" s="304" t="str">
        <f>IF(C147="","",(VLOOKUP(C147,Lookups!$B$4:$C$2561,2,FALSE)))</f>
        <v/>
      </c>
      <c r="C147" s="83"/>
      <c r="D147" s="173"/>
      <c r="E147" s="173"/>
      <c r="F147" s="152"/>
      <c r="G147" s="152"/>
      <c r="H147" s="173" t="str">
        <f t="shared" si="16"/>
        <v/>
      </c>
      <c r="I147" s="173"/>
      <c r="J147" s="182"/>
      <c r="K147" s="183"/>
      <c r="L147" s="141" t="str">
        <f>IF(K147="","",(VLOOKUP(K147,#REF!,2,FALSE)))</f>
        <v/>
      </c>
      <c r="M147" s="186"/>
      <c r="N147" s="186"/>
      <c r="O147" s="186"/>
      <c r="P147" s="186"/>
      <c r="Q147" s="186"/>
      <c r="R147" s="186"/>
      <c r="S147" s="186"/>
      <c r="T147" s="186"/>
      <c r="U147" s="173"/>
      <c r="V147" s="186"/>
      <c r="W147" s="187"/>
      <c r="X147" s="187"/>
      <c r="Y147" s="187"/>
      <c r="Z147" s="149"/>
      <c r="AA147" s="173"/>
      <c r="AB147" s="200" t="str">
        <f t="shared" si="12"/>
        <v/>
      </c>
      <c r="AC147" s="216"/>
      <c r="AD147" s="173"/>
      <c r="AE147" s="148"/>
      <c r="AF147" s="173"/>
      <c r="AG147" s="173"/>
      <c r="AH147" s="152"/>
      <c r="AI147" s="173"/>
      <c r="AJ147" s="173"/>
      <c r="AK147" s="200" t="str">
        <f t="shared" si="13"/>
        <v/>
      </c>
      <c r="AL147" s="173"/>
      <c r="AM147" s="217" t="str">
        <f t="shared" si="14"/>
        <v/>
      </c>
      <c r="AN147" s="173"/>
      <c r="AO147" s="217" t="str">
        <f t="shared" si="15"/>
        <v/>
      </c>
      <c r="AP147" s="237"/>
      <c r="AQ147" s="150"/>
      <c r="AR147" s="152"/>
      <c r="AS147" s="150"/>
      <c r="AT147" s="174" t="s">
        <v>250</v>
      </c>
      <c r="AU147" s="152"/>
      <c r="AV147" s="152"/>
      <c r="AW147" s="152"/>
      <c r="AX147" s="152"/>
      <c r="AY147" s="174" t="str">
        <f t="shared" si="17"/>
        <v/>
      </c>
      <c r="AZ147" s="152"/>
      <c r="BA147" s="152"/>
      <c r="BB147" s="152"/>
      <c r="BC147" s="152"/>
      <c r="BD147" s="174" t="s">
        <v>250</v>
      </c>
      <c r="BE147" s="152"/>
      <c r="BF147" s="152"/>
      <c r="BG147" s="152"/>
      <c r="BH147" s="152"/>
      <c r="BI147" s="152"/>
      <c r="BJ147" s="220"/>
      <c r="BK147" s="203"/>
      <c r="BL147" s="203"/>
      <c r="BM147" s="203"/>
      <c r="BN147" s="203"/>
      <c r="BO147" s="214"/>
      <c r="BP147" s="214"/>
      <c r="BQ147" s="214"/>
      <c r="BR147" s="215"/>
    </row>
    <row r="148" spans="1:70" s="117" customFormat="1" ht="27" customHeight="1" thickTop="1" thickBot="1" x14ac:dyDescent="0.25">
      <c r="A148" s="184"/>
      <c r="B148" s="304" t="str">
        <f>IF(C148="","",(VLOOKUP(C148,Lookups!$B$4:$C$2561,2,FALSE)))</f>
        <v/>
      </c>
      <c r="C148" s="83"/>
      <c r="D148" s="173"/>
      <c r="E148" s="173"/>
      <c r="F148" s="152"/>
      <c r="G148" s="152"/>
      <c r="H148" s="173" t="str">
        <f t="shared" si="16"/>
        <v/>
      </c>
      <c r="I148" s="173"/>
      <c r="J148" s="182"/>
      <c r="K148" s="183"/>
      <c r="L148" s="141" t="str">
        <f>IF(K148="","",(VLOOKUP(K148,#REF!,2,FALSE)))</f>
        <v/>
      </c>
      <c r="M148" s="186"/>
      <c r="N148" s="186"/>
      <c r="O148" s="186"/>
      <c r="P148" s="186"/>
      <c r="Q148" s="186"/>
      <c r="R148" s="186"/>
      <c r="S148" s="186"/>
      <c r="T148" s="186"/>
      <c r="U148" s="173"/>
      <c r="V148" s="186"/>
      <c r="W148" s="187"/>
      <c r="X148" s="187"/>
      <c r="Y148" s="187"/>
      <c r="Z148" s="149"/>
      <c r="AA148" s="173"/>
      <c r="AB148" s="200" t="str">
        <f t="shared" si="12"/>
        <v/>
      </c>
      <c r="AC148" s="216"/>
      <c r="AD148" s="173"/>
      <c r="AE148" s="148"/>
      <c r="AF148" s="173"/>
      <c r="AG148" s="173"/>
      <c r="AH148" s="152"/>
      <c r="AI148" s="173"/>
      <c r="AJ148" s="173"/>
      <c r="AK148" s="200" t="str">
        <f t="shared" si="13"/>
        <v/>
      </c>
      <c r="AL148" s="173"/>
      <c r="AM148" s="217" t="str">
        <f t="shared" si="14"/>
        <v/>
      </c>
      <c r="AN148" s="173"/>
      <c r="AO148" s="217" t="str">
        <f t="shared" si="15"/>
        <v/>
      </c>
      <c r="AP148" s="237"/>
      <c r="AQ148" s="150"/>
      <c r="AR148" s="152"/>
      <c r="AS148" s="150"/>
      <c r="AT148" s="174" t="s">
        <v>250</v>
      </c>
      <c r="AU148" s="152"/>
      <c r="AV148" s="152"/>
      <c r="AW148" s="152"/>
      <c r="AX148" s="152"/>
      <c r="AY148" s="174" t="str">
        <f t="shared" si="17"/>
        <v/>
      </c>
      <c r="AZ148" s="152"/>
      <c r="BA148" s="152"/>
      <c r="BB148" s="152"/>
      <c r="BC148" s="152"/>
      <c r="BD148" s="174" t="s">
        <v>250</v>
      </c>
      <c r="BE148" s="152"/>
      <c r="BF148" s="152"/>
      <c r="BG148" s="152"/>
      <c r="BH148" s="152"/>
      <c r="BI148" s="152"/>
      <c r="BJ148" s="220"/>
      <c r="BK148" s="203"/>
      <c r="BL148" s="203"/>
      <c r="BM148" s="203"/>
      <c r="BN148" s="203"/>
      <c r="BO148" s="214"/>
      <c r="BP148" s="214"/>
      <c r="BQ148" s="214"/>
      <c r="BR148" s="215"/>
    </row>
    <row r="149" spans="1:70" s="117" customFormat="1" ht="27" customHeight="1" thickTop="1" thickBot="1" x14ac:dyDescent="0.25">
      <c r="A149" s="184"/>
      <c r="B149" s="304" t="str">
        <f>IF(C149="","",(VLOOKUP(C149,Lookups!$B$4:$C$2561,2,FALSE)))</f>
        <v/>
      </c>
      <c r="C149" s="83"/>
      <c r="D149" s="173"/>
      <c r="E149" s="173"/>
      <c r="F149" s="152"/>
      <c r="G149" s="152"/>
      <c r="H149" s="173" t="str">
        <f t="shared" si="16"/>
        <v/>
      </c>
      <c r="I149" s="173"/>
      <c r="J149" s="182"/>
      <c r="K149" s="183"/>
      <c r="L149" s="141" t="str">
        <f>IF(K149="","",(VLOOKUP(K149,#REF!,2,FALSE)))</f>
        <v/>
      </c>
      <c r="M149" s="186"/>
      <c r="N149" s="186"/>
      <c r="O149" s="186"/>
      <c r="P149" s="186"/>
      <c r="Q149" s="186"/>
      <c r="R149" s="186"/>
      <c r="S149" s="186"/>
      <c r="T149" s="186"/>
      <c r="U149" s="173"/>
      <c r="V149" s="186"/>
      <c r="W149" s="187"/>
      <c r="X149" s="187"/>
      <c r="Y149" s="187"/>
      <c r="Z149" s="149"/>
      <c r="AA149" s="173"/>
      <c r="AB149" s="200" t="str">
        <f t="shared" si="12"/>
        <v/>
      </c>
      <c r="AC149" s="216"/>
      <c r="AD149" s="173"/>
      <c r="AE149" s="148"/>
      <c r="AF149" s="173"/>
      <c r="AG149" s="173"/>
      <c r="AH149" s="152"/>
      <c r="AI149" s="173"/>
      <c r="AJ149" s="173"/>
      <c r="AK149" s="200" t="str">
        <f t="shared" si="13"/>
        <v/>
      </c>
      <c r="AL149" s="173"/>
      <c r="AM149" s="217" t="str">
        <f t="shared" si="14"/>
        <v/>
      </c>
      <c r="AN149" s="173"/>
      <c r="AO149" s="217" t="str">
        <f t="shared" si="15"/>
        <v/>
      </c>
      <c r="AP149" s="237"/>
      <c r="AQ149" s="150"/>
      <c r="AR149" s="152"/>
      <c r="AS149" s="150"/>
      <c r="AT149" s="174" t="s">
        <v>250</v>
      </c>
      <c r="AU149" s="152"/>
      <c r="AV149" s="152"/>
      <c r="AW149" s="152"/>
      <c r="AX149" s="152"/>
      <c r="AY149" s="174" t="str">
        <f t="shared" si="17"/>
        <v/>
      </c>
      <c r="AZ149" s="152"/>
      <c r="BA149" s="152"/>
      <c r="BB149" s="152"/>
      <c r="BC149" s="152"/>
      <c r="BD149" s="174" t="s">
        <v>250</v>
      </c>
      <c r="BE149" s="152"/>
      <c r="BF149" s="152"/>
      <c r="BG149" s="152"/>
      <c r="BH149" s="152"/>
      <c r="BI149" s="152"/>
      <c r="BJ149" s="220"/>
      <c r="BK149" s="203"/>
      <c r="BL149" s="203"/>
      <c r="BM149" s="203"/>
      <c r="BN149" s="203"/>
      <c r="BO149" s="214"/>
      <c r="BP149" s="214"/>
      <c r="BQ149" s="214"/>
      <c r="BR149" s="215"/>
    </row>
    <row r="150" spans="1:70" s="117" customFormat="1" ht="27" customHeight="1" thickTop="1" thickBot="1" x14ac:dyDescent="0.25">
      <c r="A150" s="184"/>
      <c r="B150" s="304" t="str">
        <f>IF(C150="","",(VLOOKUP(C150,Lookups!$B$4:$C$2561,2,FALSE)))</f>
        <v/>
      </c>
      <c r="C150" s="83"/>
      <c r="D150" s="173"/>
      <c r="E150" s="173"/>
      <c r="F150" s="152"/>
      <c r="G150" s="152"/>
      <c r="H150" s="173" t="str">
        <f t="shared" si="16"/>
        <v/>
      </c>
      <c r="I150" s="173"/>
      <c r="J150" s="182"/>
      <c r="K150" s="183"/>
      <c r="L150" s="141" t="str">
        <f>IF(K150="","",(VLOOKUP(K150,#REF!,2,FALSE)))</f>
        <v/>
      </c>
      <c r="M150" s="186"/>
      <c r="N150" s="186"/>
      <c r="O150" s="186"/>
      <c r="P150" s="186"/>
      <c r="Q150" s="186"/>
      <c r="R150" s="186"/>
      <c r="S150" s="186"/>
      <c r="T150" s="186"/>
      <c r="U150" s="173"/>
      <c r="V150" s="186"/>
      <c r="W150" s="187"/>
      <c r="X150" s="187"/>
      <c r="Y150" s="187"/>
      <c r="Z150" s="149"/>
      <c r="AA150" s="173"/>
      <c r="AB150" s="200" t="str">
        <f t="shared" si="12"/>
        <v/>
      </c>
      <c r="AC150" s="216"/>
      <c r="AD150" s="173"/>
      <c r="AE150" s="148"/>
      <c r="AF150" s="173"/>
      <c r="AG150" s="173"/>
      <c r="AH150" s="152"/>
      <c r="AI150" s="173"/>
      <c r="AJ150" s="173"/>
      <c r="AK150" s="200" t="str">
        <f t="shared" si="13"/>
        <v/>
      </c>
      <c r="AL150" s="173"/>
      <c r="AM150" s="217" t="str">
        <f t="shared" si="14"/>
        <v/>
      </c>
      <c r="AN150" s="173"/>
      <c r="AO150" s="217" t="str">
        <f t="shared" si="15"/>
        <v/>
      </c>
      <c r="AP150" s="237"/>
      <c r="AQ150" s="150"/>
      <c r="AR150" s="152"/>
      <c r="AS150" s="150"/>
      <c r="AT150" s="174" t="s">
        <v>250</v>
      </c>
      <c r="AU150" s="152"/>
      <c r="AV150" s="152"/>
      <c r="AW150" s="152"/>
      <c r="AX150" s="152"/>
      <c r="AY150" s="174" t="str">
        <f t="shared" si="17"/>
        <v/>
      </c>
      <c r="AZ150" s="152"/>
      <c r="BA150" s="152"/>
      <c r="BB150" s="152"/>
      <c r="BC150" s="152"/>
      <c r="BD150" s="174" t="s">
        <v>250</v>
      </c>
      <c r="BE150" s="152"/>
      <c r="BF150" s="152"/>
      <c r="BG150" s="152"/>
      <c r="BH150" s="152"/>
      <c r="BI150" s="152"/>
      <c r="BJ150" s="220"/>
      <c r="BK150" s="203"/>
      <c r="BL150" s="203"/>
      <c r="BM150" s="203"/>
      <c r="BN150" s="203"/>
      <c r="BO150" s="214"/>
      <c r="BP150" s="214"/>
      <c r="BQ150" s="214"/>
      <c r="BR150" s="215"/>
    </row>
    <row r="151" spans="1:70" s="117" customFormat="1" ht="27" customHeight="1" thickTop="1" thickBot="1" x14ac:dyDescent="0.25">
      <c r="A151" s="184"/>
      <c r="B151" s="304" t="str">
        <f>IF(C151="","",(VLOOKUP(C151,Lookups!$B$4:$C$2561,2,FALSE)))</f>
        <v/>
      </c>
      <c r="C151" s="83"/>
      <c r="D151" s="173"/>
      <c r="E151" s="173"/>
      <c r="F151" s="152"/>
      <c r="G151" s="152"/>
      <c r="H151" s="173" t="str">
        <f t="shared" si="16"/>
        <v/>
      </c>
      <c r="I151" s="173"/>
      <c r="J151" s="182"/>
      <c r="K151" s="183"/>
      <c r="L151" s="141" t="str">
        <f>IF(K151="","",(VLOOKUP(K151,#REF!,2,FALSE)))</f>
        <v/>
      </c>
      <c r="M151" s="186"/>
      <c r="N151" s="186"/>
      <c r="O151" s="186"/>
      <c r="P151" s="186"/>
      <c r="Q151" s="186"/>
      <c r="R151" s="186"/>
      <c r="S151" s="186"/>
      <c r="T151" s="186"/>
      <c r="U151" s="173"/>
      <c r="V151" s="186"/>
      <c r="W151" s="187"/>
      <c r="X151" s="187"/>
      <c r="Y151" s="187"/>
      <c r="Z151" s="149"/>
      <c r="AA151" s="173"/>
      <c r="AB151" s="200" t="str">
        <f t="shared" si="12"/>
        <v/>
      </c>
      <c r="AC151" s="216"/>
      <c r="AD151" s="173"/>
      <c r="AE151" s="148"/>
      <c r="AF151" s="173"/>
      <c r="AG151" s="173"/>
      <c r="AH151" s="152"/>
      <c r="AI151" s="173"/>
      <c r="AJ151" s="173"/>
      <c r="AK151" s="200" t="str">
        <f t="shared" si="13"/>
        <v/>
      </c>
      <c r="AL151" s="173"/>
      <c r="AM151" s="217" t="str">
        <f t="shared" si="14"/>
        <v/>
      </c>
      <c r="AN151" s="173"/>
      <c r="AO151" s="217" t="str">
        <f t="shared" si="15"/>
        <v/>
      </c>
      <c r="AP151" s="237"/>
      <c r="AQ151" s="150"/>
      <c r="AR151" s="152"/>
      <c r="AS151" s="150"/>
      <c r="AT151" s="174" t="s">
        <v>250</v>
      </c>
      <c r="AU151" s="152"/>
      <c r="AV151" s="152"/>
      <c r="AW151" s="152"/>
      <c r="AX151" s="152"/>
      <c r="AY151" s="174" t="str">
        <f t="shared" si="17"/>
        <v/>
      </c>
      <c r="AZ151" s="152"/>
      <c r="BA151" s="152"/>
      <c r="BB151" s="152"/>
      <c r="BC151" s="152"/>
      <c r="BD151" s="174" t="s">
        <v>250</v>
      </c>
      <c r="BE151" s="152"/>
      <c r="BF151" s="152"/>
      <c r="BG151" s="152"/>
      <c r="BH151" s="152"/>
      <c r="BI151" s="152"/>
      <c r="BJ151" s="220"/>
      <c r="BK151" s="203"/>
      <c r="BL151" s="203"/>
      <c r="BM151" s="203"/>
      <c r="BN151" s="203"/>
      <c r="BO151" s="214"/>
      <c r="BP151" s="214"/>
      <c r="BQ151" s="214"/>
      <c r="BR151" s="215"/>
    </row>
    <row r="152" spans="1:70" s="117" customFormat="1" ht="27" customHeight="1" thickTop="1" thickBot="1" x14ac:dyDescent="0.25">
      <c r="A152" s="184"/>
      <c r="B152" s="304" t="str">
        <f>IF(C152="","",(VLOOKUP(C152,Lookups!$B$4:$C$2561,2,FALSE)))</f>
        <v/>
      </c>
      <c r="C152" s="83"/>
      <c r="D152" s="173"/>
      <c r="E152" s="173"/>
      <c r="F152" s="152"/>
      <c r="G152" s="152"/>
      <c r="H152" s="173" t="str">
        <f t="shared" si="16"/>
        <v/>
      </c>
      <c r="I152" s="173"/>
      <c r="J152" s="182"/>
      <c r="K152" s="183"/>
      <c r="L152" s="141" t="str">
        <f>IF(K152="","",(VLOOKUP(K152,#REF!,2,FALSE)))</f>
        <v/>
      </c>
      <c r="M152" s="186"/>
      <c r="N152" s="186"/>
      <c r="O152" s="186"/>
      <c r="P152" s="186"/>
      <c r="Q152" s="186"/>
      <c r="R152" s="186"/>
      <c r="S152" s="186"/>
      <c r="T152" s="186"/>
      <c r="U152" s="173"/>
      <c r="V152" s="186"/>
      <c r="W152" s="187"/>
      <c r="X152" s="187"/>
      <c r="Y152" s="187"/>
      <c r="Z152" s="149"/>
      <c r="AA152" s="173"/>
      <c r="AB152" s="200" t="str">
        <f t="shared" si="12"/>
        <v/>
      </c>
      <c r="AC152" s="216"/>
      <c r="AD152" s="173"/>
      <c r="AE152" s="148"/>
      <c r="AF152" s="173"/>
      <c r="AG152" s="173"/>
      <c r="AH152" s="152"/>
      <c r="AI152" s="173"/>
      <c r="AJ152" s="173"/>
      <c r="AK152" s="200" t="str">
        <f t="shared" si="13"/>
        <v/>
      </c>
      <c r="AL152" s="173"/>
      <c r="AM152" s="217" t="str">
        <f t="shared" si="14"/>
        <v/>
      </c>
      <c r="AN152" s="173"/>
      <c r="AO152" s="217" t="str">
        <f t="shared" si="15"/>
        <v/>
      </c>
      <c r="AP152" s="237"/>
      <c r="AQ152" s="150"/>
      <c r="AR152" s="152"/>
      <c r="AS152" s="150"/>
      <c r="AT152" s="174" t="s">
        <v>250</v>
      </c>
      <c r="AU152" s="152"/>
      <c r="AV152" s="152"/>
      <c r="AW152" s="152"/>
      <c r="AX152" s="152"/>
      <c r="AY152" s="174" t="str">
        <f t="shared" si="17"/>
        <v/>
      </c>
      <c r="AZ152" s="152"/>
      <c r="BA152" s="152"/>
      <c r="BB152" s="152"/>
      <c r="BC152" s="152"/>
      <c r="BD152" s="174" t="s">
        <v>250</v>
      </c>
      <c r="BE152" s="152"/>
      <c r="BF152" s="152"/>
      <c r="BG152" s="152"/>
      <c r="BH152" s="152"/>
      <c r="BI152" s="152"/>
      <c r="BJ152" s="220"/>
      <c r="BK152" s="203"/>
      <c r="BL152" s="203"/>
      <c r="BM152" s="203"/>
      <c r="BN152" s="203"/>
      <c r="BO152" s="214"/>
      <c r="BP152" s="214"/>
      <c r="BQ152" s="214"/>
      <c r="BR152" s="215"/>
    </row>
    <row r="153" spans="1:70" s="117" customFormat="1" ht="27" customHeight="1" thickTop="1" thickBot="1" x14ac:dyDescent="0.25">
      <c r="A153" s="184"/>
      <c r="B153" s="304" t="str">
        <f>IF(C153="","",(VLOOKUP(C153,Lookups!$B$4:$C$2561,2,FALSE)))</f>
        <v/>
      </c>
      <c r="C153" s="83"/>
      <c r="D153" s="173"/>
      <c r="E153" s="173"/>
      <c r="F153" s="152"/>
      <c r="G153" s="152"/>
      <c r="H153" s="173" t="str">
        <f t="shared" si="16"/>
        <v/>
      </c>
      <c r="I153" s="173"/>
      <c r="J153" s="182"/>
      <c r="K153" s="183"/>
      <c r="L153" s="141" t="str">
        <f>IF(K153="","",(VLOOKUP(K153,#REF!,2,FALSE)))</f>
        <v/>
      </c>
      <c r="M153" s="186"/>
      <c r="N153" s="186"/>
      <c r="O153" s="186"/>
      <c r="P153" s="186"/>
      <c r="Q153" s="186"/>
      <c r="R153" s="186"/>
      <c r="S153" s="186"/>
      <c r="T153" s="186"/>
      <c r="U153" s="173"/>
      <c r="V153" s="186"/>
      <c r="W153" s="187"/>
      <c r="X153" s="187"/>
      <c r="Y153" s="187"/>
      <c r="Z153" s="149"/>
      <c r="AA153" s="173"/>
      <c r="AB153" s="200" t="str">
        <f t="shared" si="12"/>
        <v/>
      </c>
      <c r="AC153" s="216"/>
      <c r="AD153" s="173"/>
      <c r="AE153" s="148"/>
      <c r="AF153" s="173"/>
      <c r="AG153" s="173"/>
      <c r="AH153" s="152"/>
      <c r="AI153" s="173"/>
      <c r="AJ153" s="173"/>
      <c r="AK153" s="200" t="str">
        <f t="shared" si="13"/>
        <v/>
      </c>
      <c r="AL153" s="173"/>
      <c r="AM153" s="217" t="str">
        <f t="shared" si="14"/>
        <v/>
      </c>
      <c r="AN153" s="173"/>
      <c r="AO153" s="217" t="str">
        <f t="shared" si="15"/>
        <v/>
      </c>
      <c r="AP153" s="237"/>
      <c r="AQ153" s="150"/>
      <c r="AR153" s="152"/>
      <c r="AS153" s="150"/>
      <c r="AT153" s="174" t="s">
        <v>250</v>
      </c>
      <c r="AU153" s="152"/>
      <c r="AV153" s="152"/>
      <c r="AW153" s="152"/>
      <c r="AX153" s="152"/>
      <c r="AY153" s="174" t="str">
        <f t="shared" si="17"/>
        <v/>
      </c>
      <c r="AZ153" s="152"/>
      <c r="BA153" s="152"/>
      <c r="BB153" s="152"/>
      <c r="BC153" s="152"/>
      <c r="BD153" s="174" t="s">
        <v>250</v>
      </c>
      <c r="BE153" s="152"/>
      <c r="BF153" s="152"/>
      <c r="BG153" s="152"/>
      <c r="BH153" s="152"/>
      <c r="BI153" s="152"/>
      <c r="BJ153" s="220"/>
      <c r="BK153" s="203"/>
      <c r="BL153" s="203"/>
      <c r="BM153" s="203"/>
      <c r="BN153" s="203"/>
      <c r="BO153" s="214"/>
      <c r="BP153" s="214"/>
      <c r="BQ153" s="214"/>
      <c r="BR153" s="215"/>
    </row>
    <row r="154" spans="1:70" s="117" customFormat="1" ht="27" customHeight="1" thickTop="1" thickBot="1" x14ac:dyDescent="0.25">
      <c r="A154" s="184"/>
      <c r="B154" s="304" t="str">
        <f>IF(C154="","",(VLOOKUP(C154,Lookups!$B$4:$C$2561,2,FALSE)))</f>
        <v/>
      </c>
      <c r="C154" s="83"/>
      <c r="D154" s="173"/>
      <c r="E154" s="173"/>
      <c r="F154" s="152"/>
      <c r="G154" s="152"/>
      <c r="H154" s="173" t="str">
        <f t="shared" si="16"/>
        <v/>
      </c>
      <c r="I154" s="173"/>
      <c r="J154" s="182"/>
      <c r="K154" s="183"/>
      <c r="L154" s="141" t="str">
        <f>IF(K154="","",(VLOOKUP(K154,#REF!,2,FALSE)))</f>
        <v/>
      </c>
      <c r="M154" s="186"/>
      <c r="N154" s="186"/>
      <c r="O154" s="186"/>
      <c r="P154" s="186"/>
      <c r="Q154" s="186"/>
      <c r="R154" s="186"/>
      <c r="S154" s="186"/>
      <c r="T154" s="186"/>
      <c r="U154" s="173"/>
      <c r="V154" s="186"/>
      <c r="W154" s="187"/>
      <c r="X154" s="187"/>
      <c r="Y154" s="187"/>
      <c r="Z154" s="149"/>
      <c r="AA154" s="173"/>
      <c r="AB154" s="200" t="str">
        <f t="shared" si="12"/>
        <v/>
      </c>
      <c r="AC154" s="216"/>
      <c r="AD154" s="173"/>
      <c r="AE154" s="148"/>
      <c r="AF154" s="173"/>
      <c r="AG154" s="173"/>
      <c r="AH154" s="152"/>
      <c r="AI154" s="173"/>
      <c r="AJ154" s="173"/>
      <c r="AK154" s="200" t="str">
        <f t="shared" si="13"/>
        <v/>
      </c>
      <c r="AL154" s="173"/>
      <c r="AM154" s="217" t="str">
        <f t="shared" si="14"/>
        <v/>
      </c>
      <c r="AN154" s="173"/>
      <c r="AO154" s="217" t="str">
        <f t="shared" si="15"/>
        <v/>
      </c>
      <c r="AP154" s="237"/>
      <c r="AQ154" s="150"/>
      <c r="AR154" s="152"/>
      <c r="AS154" s="150"/>
      <c r="AT154" s="174" t="s">
        <v>250</v>
      </c>
      <c r="AU154" s="152"/>
      <c r="AV154" s="152"/>
      <c r="AW154" s="152"/>
      <c r="AX154" s="152"/>
      <c r="AY154" s="174" t="str">
        <f t="shared" si="17"/>
        <v/>
      </c>
      <c r="AZ154" s="152"/>
      <c r="BA154" s="152"/>
      <c r="BB154" s="152"/>
      <c r="BC154" s="152"/>
      <c r="BD154" s="174" t="s">
        <v>250</v>
      </c>
      <c r="BE154" s="152"/>
      <c r="BF154" s="152"/>
      <c r="BG154" s="152"/>
      <c r="BH154" s="152"/>
      <c r="BI154" s="152"/>
      <c r="BJ154" s="220"/>
      <c r="BK154" s="203"/>
      <c r="BL154" s="203"/>
      <c r="BM154" s="203"/>
      <c r="BN154" s="203"/>
      <c r="BO154" s="214"/>
      <c r="BP154" s="214"/>
      <c r="BQ154" s="214"/>
      <c r="BR154" s="215"/>
    </row>
    <row r="155" spans="1:70" s="117" customFormat="1" ht="27" customHeight="1" thickTop="1" thickBot="1" x14ac:dyDescent="0.25">
      <c r="A155" s="184"/>
      <c r="B155" s="304" t="str">
        <f>IF(C155="","",(VLOOKUP(C155,Lookups!$B$4:$C$2561,2,FALSE)))</f>
        <v/>
      </c>
      <c r="C155" s="83"/>
      <c r="D155" s="173"/>
      <c r="E155" s="173"/>
      <c r="F155" s="152"/>
      <c r="G155" s="152"/>
      <c r="H155" s="173" t="str">
        <f t="shared" si="16"/>
        <v/>
      </c>
      <c r="I155" s="173"/>
      <c r="J155" s="182"/>
      <c r="K155" s="183"/>
      <c r="L155" s="141" t="str">
        <f>IF(K155="","",(VLOOKUP(K155,#REF!,2,FALSE)))</f>
        <v/>
      </c>
      <c r="M155" s="186"/>
      <c r="N155" s="186"/>
      <c r="O155" s="186"/>
      <c r="P155" s="186"/>
      <c r="Q155" s="186"/>
      <c r="R155" s="186"/>
      <c r="S155" s="186"/>
      <c r="T155" s="186"/>
      <c r="U155" s="173"/>
      <c r="V155" s="186"/>
      <c r="W155" s="187"/>
      <c r="X155" s="187"/>
      <c r="Y155" s="187"/>
      <c r="Z155" s="149"/>
      <c r="AA155" s="173"/>
      <c r="AB155" s="200" t="str">
        <f t="shared" si="12"/>
        <v/>
      </c>
      <c r="AC155" s="216"/>
      <c r="AD155" s="173"/>
      <c r="AE155" s="148"/>
      <c r="AF155" s="173"/>
      <c r="AG155" s="173"/>
      <c r="AH155" s="152"/>
      <c r="AI155" s="173"/>
      <c r="AJ155" s="173"/>
      <c r="AK155" s="200" t="str">
        <f t="shared" si="13"/>
        <v/>
      </c>
      <c r="AL155" s="173"/>
      <c r="AM155" s="217" t="str">
        <f t="shared" si="14"/>
        <v/>
      </c>
      <c r="AN155" s="173"/>
      <c r="AO155" s="217" t="str">
        <f t="shared" si="15"/>
        <v/>
      </c>
      <c r="AP155" s="237"/>
      <c r="AQ155" s="150"/>
      <c r="AR155" s="152"/>
      <c r="AS155" s="150"/>
      <c r="AT155" s="174" t="s">
        <v>250</v>
      </c>
      <c r="AU155" s="152"/>
      <c r="AV155" s="152"/>
      <c r="AW155" s="152"/>
      <c r="AX155" s="152"/>
      <c r="AY155" s="174" t="str">
        <f t="shared" si="17"/>
        <v/>
      </c>
      <c r="AZ155" s="152"/>
      <c r="BA155" s="152"/>
      <c r="BB155" s="152"/>
      <c r="BC155" s="152"/>
      <c r="BD155" s="174" t="s">
        <v>250</v>
      </c>
      <c r="BE155" s="152"/>
      <c r="BF155" s="152"/>
      <c r="BG155" s="152"/>
      <c r="BH155" s="152"/>
      <c r="BI155" s="152"/>
      <c r="BJ155" s="220"/>
      <c r="BK155" s="203"/>
      <c r="BL155" s="203"/>
      <c r="BM155" s="203"/>
      <c r="BN155" s="203"/>
      <c r="BO155" s="214"/>
      <c r="BP155" s="214"/>
      <c r="BQ155" s="214"/>
      <c r="BR155" s="215"/>
    </row>
    <row r="156" spans="1:70" s="117" customFormat="1" ht="27" customHeight="1" thickTop="1" thickBot="1" x14ac:dyDescent="0.25">
      <c r="A156" s="184"/>
      <c r="B156" s="304" t="str">
        <f>IF(C156="","",(VLOOKUP(C156,Lookups!$B$4:$C$2561,2,FALSE)))</f>
        <v/>
      </c>
      <c r="C156" s="83"/>
      <c r="D156" s="173"/>
      <c r="E156" s="173"/>
      <c r="F156" s="152"/>
      <c r="G156" s="152"/>
      <c r="H156" s="173" t="str">
        <f t="shared" si="16"/>
        <v/>
      </c>
      <c r="I156" s="173"/>
      <c r="J156" s="182"/>
      <c r="K156" s="183"/>
      <c r="L156" s="141" t="str">
        <f>IF(K156="","",(VLOOKUP(K156,#REF!,2,FALSE)))</f>
        <v/>
      </c>
      <c r="M156" s="186"/>
      <c r="N156" s="186"/>
      <c r="O156" s="186"/>
      <c r="P156" s="186"/>
      <c r="Q156" s="186"/>
      <c r="R156" s="186"/>
      <c r="S156" s="186"/>
      <c r="T156" s="186"/>
      <c r="U156" s="173"/>
      <c r="V156" s="186"/>
      <c r="W156" s="187"/>
      <c r="X156" s="187"/>
      <c r="Y156" s="187"/>
      <c r="Z156" s="149"/>
      <c r="AA156" s="173"/>
      <c r="AB156" s="200" t="str">
        <f t="shared" si="12"/>
        <v/>
      </c>
      <c r="AC156" s="216"/>
      <c r="AD156" s="173"/>
      <c r="AE156" s="148"/>
      <c r="AF156" s="173"/>
      <c r="AG156" s="173"/>
      <c r="AH156" s="152"/>
      <c r="AI156" s="173"/>
      <c r="AJ156" s="173"/>
      <c r="AK156" s="200" t="str">
        <f t="shared" si="13"/>
        <v/>
      </c>
      <c r="AL156" s="173"/>
      <c r="AM156" s="217" t="str">
        <f t="shared" si="14"/>
        <v/>
      </c>
      <c r="AN156" s="173"/>
      <c r="AO156" s="217" t="str">
        <f t="shared" si="15"/>
        <v/>
      </c>
      <c r="AP156" s="237"/>
      <c r="AQ156" s="150"/>
      <c r="AR156" s="152"/>
      <c r="AS156" s="150"/>
      <c r="AT156" s="174" t="s">
        <v>250</v>
      </c>
      <c r="AU156" s="152"/>
      <c r="AV156" s="152"/>
      <c r="AW156" s="152"/>
      <c r="AX156" s="152"/>
      <c r="AY156" s="174" t="str">
        <f t="shared" si="17"/>
        <v/>
      </c>
      <c r="AZ156" s="152"/>
      <c r="BA156" s="152"/>
      <c r="BB156" s="152"/>
      <c r="BC156" s="152"/>
      <c r="BD156" s="174" t="s">
        <v>250</v>
      </c>
      <c r="BE156" s="152"/>
      <c r="BF156" s="152"/>
      <c r="BG156" s="152"/>
      <c r="BH156" s="152"/>
      <c r="BI156" s="152"/>
      <c r="BJ156" s="220"/>
      <c r="BK156" s="203"/>
      <c r="BL156" s="203"/>
      <c r="BM156" s="203"/>
      <c r="BN156" s="203"/>
      <c r="BO156" s="214"/>
      <c r="BP156" s="214"/>
      <c r="BQ156" s="214"/>
      <c r="BR156" s="215"/>
    </row>
    <row r="157" spans="1:70" s="117" customFormat="1" ht="27" customHeight="1" thickTop="1" thickBot="1" x14ac:dyDescent="0.25">
      <c r="A157" s="184"/>
      <c r="B157" s="304" t="str">
        <f>IF(C157="","",(VLOOKUP(C157,Lookups!$B$4:$C$2561,2,FALSE)))</f>
        <v/>
      </c>
      <c r="C157" s="83"/>
      <c r="D157" s="173"/>
      <c r="E157" s="173"/>
      <c r="F157" s="152"/>
      <c r="G157" s="152"/>
      <c r="H157" s="173" t="str">
        <f t="shared" si="16"/>
        <v/>
      </c>
      <c r="I157" s="173"/>
      <c r="J157" s="182"/>
      <c r="K157" s="183"/>
      <c r="L157" s="141" t="str">
        <f>IF(K157="","",(VLOOKUP(K157,#REF!,2,FALSE)))</f>
        <v/>
      </c>
      <c r="M157" s="186"/>
      <c r="N157" s="186"/>
      <c r="O157" s="186"/>
      <c r="P157" s="186"/>
      <c r="Q157" s="186"/>
      <c r="R157" s="186"/>
      <c r="S157" s="186"/>
      <c r="T157" s="186"/>
      <c r="U157" s="173"/>
      <c r="V157" s="186"/>
      <c r="W157" s="187"/>
      <c r="X157" s="187"/>
      <c r="Y157" s="187"/>
      <c r="Z157" s="149"/>
      <c r="AA157" s="173"/>
      <c r="AB157" s="200" t="str">
        <f t="shared" si="12"/>
        <v/>
      </c>
      <c r="AC157" s="216"/>
      <c r="AD157" s="173"/>
      <c r="AE157" s="148"/>
      <c r="AF157" s="173"/>
      <c r="AG157" s="173"/>
      <c r="AH157" s="152"/>
      <c r="AI157" s="173"/>
      <c r="AJ157" s="173"/>
      <c r="AK157" s="200" t="str">
        <f t="shared" si="13"/>
        <v/>
      </c>
      <c r="AL157" s="173"/>
      <c r="AM157" s="217" t="str">
        <f t="shared" si="14"/>
        <v/>
      </c>
      <c r="AN157" s="173"/>
      <c r="AO157" s="217" t="str">
        <f t="shared" si="15"/>
        <v/>
      </c>
      <c r="AP157" s="237"/>
      <c r="AQ157" s="150"/>
      <c r="AR157" s="152"/>
      <c r="AS157" s="150"/>
      <c r="AT157" s="174" t="s">
        <v>250</v>
      </c>
      <c r="AU157" s="152"/>
      <c r="AV157" s="152"/>
      <c r="AW157" s="152"/>
      <c r="AX157" s="152"/>
      <c r="AY157" s="174" t="str">
        <f t="shared" si="17"/>
        <v/>
      </c>
      <c r="AZ157" s="152"/>
      <c r="BA157" s="152"/>
      <c r="BB157" s="152"/>
      <c r="BC157" s="152"/>
      <c r="BD157" s="174" t="s">
        <v>250</v>
      </c>
      <c r="BE157" s="152"/>
      <c r="BF157" s="152"/>
      <c r="BG157" s="152"/>
      <c r="BH157" s="152"/>
      <c r="BI157" s="152"/>
      <c r="BJ157" s="220"/>
      <c r="BK157" s="203"/>
      <c r="BL157" s="203"/>
      <c r="BM157" s="203"/>
      <c r="BN157" s="203"/>
      <c r="BO157" s="214"/>
      <c r="BP157" s="214"/>
      <c r="BQ157" s="214"/>
      <c r="BR157" s="215"/>
    </row>
    <row r="158" spans="1:70" s="117" customFormat="1" ht="27" customHeight="1" thickTop="1" thickBot="1" x14ac:dyDescent="0.25">
      <c r="A158" s="184"/>
      <c r="B158" s="304" t="str">
        <f>IF(C158="","",(VLOOKUP(C158,Lookups!$B$4:$C$2561,2,FALSE)))</f>
        <v/>
      </c>
      <c r="C158" s="83"/>
      <c r="D158" s="173"/>
      <c r="E158" s="173"/>
      <c r="F158" s="152"/>
      <c r="G158" s="152"/>
      <c r="H158" s="173" t="str">
        <f t="shared" si="16"/>
        <v/>
      </c>
      <c r="I158" s="173"/>
      <c r="J158" s="182"/>
      <c r="K158" s="183"/>
      <c r="L158" s="141" t="str">
        <f>IF(K158="","",(VLOOKUP(K158,#REF!,2,FALSE)))</f>
        <v/>
      </c>
      <c r="M158" s="186"/>
      <c r="N158" s="186"/>
      <c r="O158" s="186"/>
      <c r="P158" s="186"/>
      <c r="Q158" s="186"/>
      <c r="R158" s="186"/>
      <c r="S158" s="186"/>
      <c r="T158" s="186"/>
      <c r="U158" s="173"/>
      <c r="V158" s="186"/>
      <c r="W158" s="187"/>
      <c r="X158" s="187"/>
      <c r="Y158" s="187"/>
      <c r="Z158" s="149"/>
      <c r="AA158" s="173"/>
      <c r="AB158" s="200" t="str">
        <f t="shared" si="12"/>
        <v/>
      </c>
      <c r="AC158" s="216"/>
      <c r="AD158" s="173"/>
      <c r="AE158" s="148"/>
      <c r="AF158" s="173"/>
      <c r="AG158" s="173"/>
      <c r="AH158" s="152"/>
      <c r="AI158" s="173"/>
      <c r="AJ158" s="173"/>
      <c r="AK158" s="200" t="str">
        <f t="shared" si="13"/>
        <v/>
      </c>
      <c r="AL158" s="173"/>
      <c r="AM158" s="217" t="str">
        <f t="shared" si="14"/>
        <v/>
      </c>
      <c r="AN158" s="173"/>
      <c r="AO158" s="217" t="str">
        <f t="shared" si="15"/>
        <v/>
      </c>
      <c r="AP158" s="237"/>
      <c r="AQ158" s="150"/>
      <c r="AR158" s="152"/>
      <c r="AS158" s="150"/>
      <c r="AT158" s="174" t="s">
        <v>250</v>
      </c>
      <c r="AU158" s="152"/>
      <c r="AV158" s="152"/>
      <c r="AW158" s="152"/>
      <c r="AX158" s="152"/>
      <c r="AY158" s="174" t="str">
        <f t="shared" si="17"/>
        <v/>
      </c>
      <c r="AZ158" s="152"/>
      <c r="BA158" s="152"/>
      <c r="BB158" s="152"/>
      <c r="BC158" s="152"/>
      <c r="BD158" s="174" t="s">
        <v>250</v>
      </c>
      <c r="BE158" s="152"/>
      <c r="BF158" s="152"/>
      <c r="BG158" s="152"/>
      <c r="BH158" s="152"/>
      <c r="BI158" s="152"/>
      <c r="BJ158" s="220"/>
      <c r="BK158" s="203"/>
      <c r="BL158" s="203"/>
      <c r="BM158" s="203"/>
      <c r="BN158" s="203"/>
      <c r="BO158" s="214"/>
      <c r="BP158" s="214"/>
      <c r="BQ158" s="214"/>
      <c r="BR158" s="215"/>
    </row>
    <row r="159" spans="1:70" s="117" customFormat="1" ht="27" customHeight="1" thickTop="1" thickBot="1" x14ac:dyDescent="0.25">
      <c r="A159" s="184"/>
      <c r="B159" s="304" t="str">
        <f>IF(C159="","",(VLOOKUP(C159,Lookups!$B$4:$C$2561,2,FALSE)))</f>
        <v/>
      </c>
      <c r="C159" s="83"/>
      <c r="D159" s="173"/>
      <c r="E159" s="173"/>
      <c r="F159" s="152"/>
      <c r="G159" s="152"/>
      <c r="H159" s="173" t="str">
        <f t="shared" si="16"/>
        <v/>
      </c>
      <c r="I159" s="173"/>
      <c r="J159" s="182"/>
      <c r="K159" s="183"/>
      <c r="L159" s="141" t="str">
        <f>IF(K159="","",(VLOOKUP(K159,#REF!,2,FALSE)))</f>
        <v/>
      </c>
      <c r="M159" s="186"/>
      <c r="N159" s="186"/>
      <c r="O159" s="186"/>
      <c r="P159" s="186"/>
      <c r="Q159" s="186"/>
      <c r="R159" s="186"/>
      <c r="S159" s="186"/>
      <c r="T159" s="186"/>
      <c r="U159" s="173"/>
      <c r="V159" s="186"/>
      <c r="W159" s="187"/>
      <c r="X159" s="187"/>
      <c r="Y159" s="187"/>
      <c r="Z159" s="149"/>
      <c r="AA159" s="173"/>
      <c r="AB159" s="200" t="str">
        <f t="shared" si="12"/>
        <v/>
      </c>
      <c r="AC159" s="216"/>
      <c r="AD159" s="173"/>
      <c r="AE159" s="148"/>
      <c r="AF159" s="173"/>
      <c r="AG159" s="173"/>
      <c r="AH159" s="152"/>
      <c r="AI159" s="173"/>
      <c r="AJ159" s="173"/>
      <c r="AK159" s="200" t="str">
        <f t="shared" si="13"/>
        <v/>
      </c>
      <c r="AL159" s="173"/>
      <c r="AM159" s="217" t="str">
        <f t="shared" si="14"/>
        <v/>
      </c>
      <c r="AN159" s="173"/>
      <c r="AO159" s="217" t="str">
        <f t="shared" si="15"/>
        <v/>
      </c>
      <c r="AP159" s="237"/>
      <c r="AQ159" s="150"/>
      <c r="AR159" s="152"/>
      <c r="AS159" s="150"/>
      <c r="AT159" s="174" t="s">
        <v>250</v>
      </c>
      <c r="AU159" s="152"/>
      <c r="AV159" s="152"/>
      <c r="AW159" s="152"/>
      <c r="AX159" s="152"/>
      <c r="AY159" s="174" t="str">
        <f t="shared" si="17"/>
        <v/>
      </c>
      <c r="AZ159" s="152"/>
      <c r="BA159" s="152"/>
      <c r="BB159" s="152"/>
      <c r="BC159" s="152"/>
      <c r="BD159" s="174" t="s">
        <v>250</v>
      </c>
      <c r="BE159" s="152"/>
      <c r="BF159" s="152"/>
      <c r="BG159" s="152"/>
      <c r="BH159" s="152"/>
      <c r="BI159" s="152"/>
      <c r="BJ159" s="220"/>
      <c r="BK159" s="203"/>
      <c r="BL159" s="203"/>
      <c r="BM159" s="203"/>
      <c r="BN159" s="203"/>
      <c r="BO159" s="214"/>
      <c r="BP159" s="214"/>
      <c r="BQ159" s="214"/>
      <c r="BR159" s="215"/>
    </row>
    <row r="160" spans="1:70" s="117" customFormat="1" ht="27" customHeight="1" thickTop="1" thickBot="1" x14ac:dyDescent="0.25">
      <c r="A160" s="184"/>
      <c r="B160" s="304" t="str">
        <f>IF(C160="","",(VLOOKUP(C160,Lookups!$B$4:$C$2561,2,FALSE)))</f>
        <v/>
      </c>
      <c r="C160" s="83"/>
      <c r="D160" s="173"/>
      <c r="E160" s="173"/>
      <c r="F160" s="152"/>
      <c r="G160" s="152"/>
      <c r="H160" s="173" t="str">
        <f t="shared" si="16"/>
        <v/>
      </c>
      <c r="I160" s="173"/>
      <c r="J160" s="182"/>
      <c r="K160" s="183"/>
      <c r="L160" s="141" t="str">
        <f>IF(K160="","",(VLOOKUP(K160,#REF!,2,FALSE)))</f>
        <v/>
      </c>
      <c r="M160" s="186"/>
      <c r="N160" s="186"/>
      <c r="O160" s="186"/>
      <c r="P160" s="186"/>
      <c r="Q160" s="186"/>
      <c r="R160" s="186"/>
      <c r="S160" s="186"/>
      <c r="T160" s="186"/>
      <c r="U160" s="173"/>
      <c r="V160" s="186"/>
      <c r="W160" s="187"/>
      <c r="X160" s="187"/>
      <c r="Y160" s="187"/>
      <c r="Z160" s="149"/>
      <c r="AA160" s="173"/>
      <c r="AB160" s="200" t="str">
        <f t="shared" si="12"/>
        <v/>
      </c>
      <c r="AC160" s="216"/>
      <c r="AD160" s="173"/>
      <c r="AE160" s="148"/>
      <c r="AF160" s="173"/>
      <c r="AG160" s="173"/>
      <c r="AH160" s="152"/>
      <c r="AI160" s="173"/>
      <c r="AJ160" s="173"/>
      <c r="AK160" s="200" t="str">
        <f t="shared" si="13"/>
        <v/>
      </c>
      <c r="AL160" s="173"/>
      <c r="AM160" s="217" t="str">
        <f t="shared" si="14"/>
        <v/>
      </c>
      <c r="AN160" s="173"/>
      <c r="AO160" s="217" t="str">
        <f t="shared" si="15"/>
        <v/>
      </c>
      <c r="AP160" s="237"/>
      <c r="AQ160" s="150"/>
      <c r="AR160" s="152"/>
      <c r="AS160" s="150"/>
      <c r="AT160" s="174" t="s">
        <v>250</v>
      </c>
      <c r="AU160" s="152"/>
      <c r="AV160" s="152"/>
      <c r="AW160" s="152"/>
      <c r="AX160" s="152"/>
      <c r="AY160" s="174" t="str">
        <f t="shared" si="17"/>
        <v/>
      </c>
      <c r="AZ160" s="152"/>
      <c r="BA160" s="152"/>
      <c r="BB160" s="152"/>
      <c r="BC160" s="152"/>
      <c r="BD160" s="174" t="s">
        <v>250</v>
      </c>
      <c r="BE160" s="152"/>
      <c r="BF160" s="152"/>
      <c r="BG160" s="152"/>
      <c r="BH160" s="152"/>
      <c r="BI160" s="152"/>
      <c r="BJ160" s="220"/>
      <c r="BK160" s="203"/>
      <c r="BL160" s="203"/>
      <c r="BM160" s="203"/>
      <c r="BN160" s="203"/>
      <c r="BO160" s="214"/>
      <c r="BP160" s="214"/>
      <c r="BQ160" s="214"/>
      <c r="BR160" s="215"/>
    </row>
    <row r="161" spans="1:70" s="117" customFormat="1" ht="27" customHeight="1" thickTop="1" thickBot="1" x14ac:dyDescent="0.25">
      <c r="A161" s="184"/>
      <c r="B161" s="304" t="str">
        <f>IF(C161="","",(VLOOKUP(C161,Lookups!$B$4:$C$2561,2,FALSE)))</f>
        <v/>
      </c>
      <c r="C161" s="83"/>
      <c r="D161" s="173"/>
      <c r="E161" s="173"/>
      <c r="F161" s="152"/>
      <c r="G161" s="152"/>
      <c r="H161" s="173" t="str">
        <f t="shared" si="16"/>
        <v/>
      </c>
      <c r="I161" s="173"/>
      <c r="J161" s="182"/>
      <c r="K161" s="183"/>
      <c r="L161" s="141" t="str">
        <f>IF(K161="","",(VLOOKUP(K161,#REF!,2,FALSE)))</f>
        <v/>
      </c>
      <c r="M161" s="186"/>
      <c r="N161" s="186"/>
      <c r="O161" s="186"/>
      <c r="P161" s="186"/>
      <c r="Q161" s="186"/>
      <c r="R161" s="186"/>
      <c r="S161" s="186"/>
      <c r="T161" s="186"/>
      <c r="U161" s="173"/>
      <c r="V161" s="186"/>
      <c r="W161" s="187"/>
      <c r="X161" s="187"/>
      <c r="Y161" s="187"/>
      <c r="Z161" s="149"/>
      <c r="AA161" s="173"/>
      <c r="AB161" s="200" t="str">
        <f t="shared" si="12"/>
        <v/>
      </c>
      <c r="AC161" s="216"/>
      <c r="AD161" s="173"/>
      <c r="AE161" s="148"/>
      <c r="AF161" s="173"/>
      <c r="AG161" s="173"/>
      <c r="AH161" s="152"/>
      <c r="AI161" s="173"/>
      <c r="AJ161" s="173"/>
      <c r="AK161" s="200" t="str">
        <f t="shared" si="13"/>
        <v/>
      </c>
      <c r="AL161" s="173"/>
      <c r="AM161" s="217" t="str">
        <f t="shared" si="14"/>
        <v/>
      </c>
      <c r="AN161" s="173"/>
      <c r="AO161" s="217" t="str">
        <f t="shared" si="15"/>
        <v/>
      </c>
      <c r="AP161" s="237"/>
      <c r="AQ161" s="150"/>
      <c r="AR161" s="152"/>
      <c r="AS161" s="150"/>
      <c r="AT161" s="174" t="s">
        <v>250</v>
      </c>
      <c r="AU161" s="152"/>
      <c r="AV161" s="152"/>
      <c r="AW161" s="152"/>
      <c r="AX161" s="152"/>
      <c r="AY161" s="174" t="str">
        <f t="shared" si="17"/>
        <v/>
      </c>
      <c r="AZ161" s="152"/>
      <c r="BA161" s="152"/>
      <c r="BB161" s="152"/>
      <c r="BC161" s="152"/>
      <c r="BD161" s="174" t="s">
        <v>250</v>
      </c>
      <c r="BE161" s="152"/>
      <c r="BF161" s="152"/>
      <c r="BG161" s="152"/>
      <c r="BH161" s="152"/>
      <c r="BI161" s="152"/>
      <c r="BJ161" s="220"/>
      <c r="BK161" s="203"/>
      <c r="BL161" s="203"/>
      <c r="BM161" s="203"/>
      <c r="BN161" s="203"/>
      <c r="BO161" s="214"/>
      <c r="BP161" s="214"/>
      <c r="BQ161" s="214"/>
      <c r="BR161" s="215"/>
    </row>
    <row r="162" spans="1:70" s="117" customFormat="1" ht="27" customHeight="1" thickTop="1" thickBot="1" x14ac:dyDescent="0.25">
      <c r="A162" s="184"/>
      <c r="B162" s="304" t="str">
        <f>IF(C162="","",(VLOOKUP(C162,Lookups!$B$4:$C$2561,2,FALSE)))</f>
        <v/>
      </c>
      <c r="C162" s="83"/>
      <c r="D162" s="173"/>
      <c r="E162" s="173"/>
      <c r="F162" s="152"/>
      <c r="G162" s="152"/>
      <c r="H162" s="173" t="str">
        <f t="shared" si="16"/>
        <v/>
      </c>
      <c r="I162" s="173"/>
      <c r="J162" s="182"/>
      <c r="K162" s="183"/>
      <c r="L162" s="141" t="str">
        <f>IF(K162="","",(VLOOKUP(K162,#REF!,2,FALSE)))</f>
        <v/>
      </c>
      <c r="M162" s="186"/>
      <c r="N162" s="186"/>
      <c r="O162" s="186"/>
      <c r="P162" s="186"/>
      <c r="Q162" s="186"/>
      <c r="R162" s="186"/>
      <c r="S162" s="186"/>
      <c r="T162" s="186"/>
      <c r="U162" s="173"/>
      <c r="V162" s="186"/>
      <c r="W162" s="187"/>
      <c r="X162" s="187"/>
      <c r="Y162" s="187"/>
      <c r="Z162" s="149"/>
      <c r="AA162" s="173"/>
      <c r="AB162" s="200" t="str">
        <f t="shared" si="12"/>
        <v/>
      </c>
      <c r="AC162" s="216"/>
      <c r="AD162" s="173"/>
      <c r="AE162" s="148"/>
      <c r="AF162" s="173"/>
      <c r="AG162" s="173"/>
      <c r="AH162" s="152"/>
      <c r="AI162" s="173"/>
      <c r="AJ162" s="173"/>
      <c r="AK162" s="200" t="str">
        <f t="shared" si="13"/>
        <v/>
      </c>
      <c r="AL162" s="173"/>
      <c r="AM162" s="217" t="str">
        <f t="shared" si="14"/>
        <v/>
      </c>
      <c r="AN162" s="173"/>
      <c r="AO162" s="217" t="str">
        <f t="shared" si="15"/>
        <v/>
      </c>
      <c r="AP162" s="237"/>
      <c r="AQ162" s="150"/>
      <c r="AR162" s="152"/>
      <c r="AS162" s="150"/>
      <c r="AT162" s="174" t="s">
        <v>250</v>
      </c>
      <c r="AU162" s="152"/>
      <c r="AV162" s="152"/>
      <c r="AW162" s="152"/>
      <c r="AX162" s="152"/>
      <c r="AY162" s="174" t="str">
        <f t="shared" si="17"/>
        <v/>
      </c>
      <c r="AZ162" s="152"/>
      <c r="BA162" s="152"/>
      <c r="BB162" s="152"/>
      <c r="BC162" s="152"/>
      <c r="BD162" s="174" t="s">
        <v>250</v>
      </c>
      <c r="BE162" s="152"/>
      <c r="BF162" s="152"/>
      <c r="BG162" s="152"/>
      <c r="BH162" s="152"/>
      <c r="BI162" s="152"/>
      <c r="BJ162" s="220"/>
      <c r="BK162" s="203"/>
      <c r="BL162" s="203"/>
      <c r="BM162" s="203"/>
      <c r="BN162" s="203"/>
      <c r="BO162" s="214"/>
      <c r="BP162" s="214"/>
      <c r="BQ162" s="214"/>
      <c r="BR162" s="215"/>
    </row>
    <row r="163" spans="1:70" s="117" customFormat="1" ht="27" customHeight="1" thickTop="1" thickBot="1" x14ac:dyDescent="0.25">
      <c r="A163" s="184"/>
      <c r="B163" s="304" t="str">
        <f>IF(C163="","",(VLOOKUP(C163,Lookups!$B$4:$C$2561,2,FALSE)))</f>
        <v/>
      </c>
      <c r="C163" s="83"/>
      <c r="D163" s="173"/>
      <c r="E163" s="173"/>
      <c r="F163" s="152"/>
      <c r="G163" s="152"/>
      <c r="H163" s="173" t="str">
        <f t="shared" si="16"/>
        <v/>
      </c>
      <c r="I163" s="173"/>
      <c r="J163" s="182"/>
      <c r="K163" s="183"/>
      <c r="L163" s="141" t="str">
        <f>IF(K163="","",(VLOOKUP(K163,#REF!,2,FALSE)))</f>
        <v/>
      </c>
      <c r="M163" s="186"/>
      <c r="N163" s="186"/>
      <c r="O163" s="186"/>
      <c r="P163" s="186"/>
      <c r="Q163" s="186"/>
      <c r="R163" s="186"/>
      <c r="S163" s="186"/>
      <c r="T163" s="186"/>
      <c r="U163" s="173"/>
      <c r="V163" s="186"/>
      <c r="W163" s="187"/>
      <c r="X163" s="187"/>
      <c r="Y163" s="187"/>
      <c r="Z163" s="149"/>
      <c r="AA163" s="173"/>
      <c r="AB163" s="200" t="str">
        <f t="shared" si="12"/>
        <v/>
      </c>
      <c r="AC163" s="216"/>
      <c r="AD163" s="173"/>
      <c r="AE163" s="148"/>
      <c r="AF163" s="173"/>
      <c r="AG163" s="173"/>
      <c r="AH163" s="152"/>
      <c r="AI163" s="173"/>
      <c r="AJ163" s="173"/>
      <c r="AK163" s="200" t="str">
        <f t="shared" si="13"/>
        <v/>
      </c>
      <c r="AL163" s="173"/>
      <c r="AM163" s="217" t="str">
        <f t="shared" si="14"/>
        <v/>
      </c>
      <c r="AN163" s="173"/>
      <c r="AO163" s="217" t="str">
        <f t="shared" si="15"/>
        <v/>
      </c>
      <c r="AP163" s="237"/>
      <c r="AQ163" s="150"/>
      <c r="AR163" s="152"/>
      <c r="AS163" s="150"/>
      <c r="AT163" s="174" t="s">
        <v>250</v>
      </c>
      <c r="AU163" s="152"/>
      <c r="AV163" s="152"/>
      <c r="AW163" s="152"/>
      <c r="AX163" s="152"/>
      <c r="AY163" s="174" t="str">
        <f t="shared" si="17"/>
        <v/>
      </c>
      <c r="AZ163" s="152"/>
      <c r="BA163" s="152"/>
      <c r="BB163" s="152"/>
      <c r="BC163" s="152"/>
      <c r="BD163" s="174" t="s">
        <v>250</v>
      </c>
      <c r="BE163" s="152"/>
      <c r="BF163" s="152"/>
      <c r="BG163" s="152"/>
      <c r="BH163" s="152"/>
      <c r="BI163" s="152"/>
      <c r="BJ163" s="220"/>
      <c r="BK163" s="203"/>
      <c r="BL163" s="203"/>
      <c r="BM163" s="203"/>
      <c r="BN163" s="203"/>
      <c r="BO163" s="214"/>
      <c r="BP163" s="214"/>
      <c r="BQ163" s="214"/>
      <c r="BR163" s="215"/>
    </row>
    <row r="164" spans="1:70" s="117" customFormat="1" ht="27" customHeight="1" thickTop="1" thickBot="1" x14ac:dyDescent="0.25">
      <c r="A164" s="184"/>
      <c r="B164" s="304" t="str">
        <f>IF(C164="","",(VLOOKUP(C164,Lookups!$B$4:$C$2561,2,FALSE)))</f>
        <v/>
      </c>
      <c r="C164" s="83"/>
      <c r="D164" s="173"/>
      <c r="E164" s="173"/>
      <c r="F164" s="152"/>
      <c r="G164" s="152"/>
      <c r="H164" s="173" t="str">
        <f t="shared" si="16"/>
        <v/>
      </c>
      <c r="I164" s="173"/>
      <c r="J164" s="182"/>
      <c r="K164" s="183"/>
      <c r="L164" s="141" t="str">
        <f>IF(K164="","",(VLOOKUP(K164,#REF!,2,FALSE)))</f>
        <v/>
      </c>
      <c r="M164" s="186"/>
      <c r="N164" s="186"/>
      <c r="O164" s="186"/>
      <c r="P164" s="186"/>
      <c r="Q164" s="186"/>
      <c r="R164" s="186"/>
      <c r="S164" s="186"/>
      <c r="T164" s="186"/>
      <c r="U164" s="173"/>
      <c r="V164" s="186"/>
      <c r="W164" s="187"/>
      <c r="X164" s="187"/>
      <c r="Y164" s="187"/>
      <c r="Z164" s="149"/>
      <c r="AA164" s="173"/>
      <c r="AB164" s="200" t="str">
        <f t="shared" si="12"/>
        <v/>
      </c>
      <c r="AC164" s="216"/>
      <c r="AD164" s="173"/>
      <c r="AE164" s="148"/>
      <c r="AF164" s="173"/>
      <c r="AG164" s="173"/>
      <c r="AH164" s="152"/>
      <c r="AI164" s="173"/>
      <c r="AJ164" s="173"/>
      <c r="AK164" s="200" t="str">
        <f t="shared" si="13"/>
        <v/>
      </c>
      <c r="AL164" s="173"/>
      <c r="AM164" s="217" t="str">
        <f t="shared" si="14"/>
        <v/>
      </c>
      <c r="AN164" s="173"/>
      <c r="AO164" s="217" t="str">
        <f t="shared" si="15"/>
        <v/>
      </c>
      <c r="AP164" s="237"/>
      <c r="AQ164" s="150"/>
      <c r="AR164" s="152"/>
      <c r="AS164" s="150"/>
      <c r="AT164" s="174" t="s">
        <v>250</v>
      </c>
      <c r="AU164" s="152"/>
      <c r="AV164" s="152"/>
      <c r="AW164" s="152"/>
      <c r="AX164" s="152"/>
      <c r="AY164" s="174" t="str">
        <f t="shared" si="17"/>
        <v/>
      </c>
      <c r="AZ164" s="152"/>
      <c r="BA164" s="152"/>
      <c r="BB164" s="152"/>
      <c r="BC164" s="152"/>
      <c r="BD164" s="174" t="s">
        <v>250</v>
      </c>
      <c r="BE164" s="152"/>
      <c r="BF164" s="152"/>
      <c r="BG164" s="152"/>
      <c r="BH164" s="152"/>
      <c r="BI164" s="152"/>
      <c r="BJ164" s="220"/>
      <c r="BK164" s="203"/>
      <c r="BL164" s="203"/>
      <c r="BM164" s="203"/>
      <c r="BN164" s="203"/>
      <c r="BO164" s="214"/>
      <c r="BP164" s="214"/>
      <c r="BQ164" s="214"/>
      <c r="BR164" s="215"/>
    </row>
    <row r="165" spans="1:70" s="117" customFormat="1" ht="27" customHeight="1" thickTop="1" thickBot="1" x14ac:dyDescent="0.25">
      <c r="A165" s="184"/>
      <c r="B165" s="304" t="str">
        <f>IF(C165="","",(VLOOKUP(C165,Lookups!$B$4:$C$2561,2,FALSE)))</f>
        <v/>
      </c>
      <c r="C165" s="83"/>
      <c r="D165" s="173"/>
      <c r="E165" s="173"/>
      <c r="F165" s="152"/>
      <c r="G165" s="152"/>
      <c r="H165" s="173" t="str">
        <f t="shared" si="16"/>
        <v/>
      </c>
      <c r="I165" s="173"/>
      <c r="J165" s="182"/>
      <c r="K165" s="183"/>
      <c r="L165" s="141" t="str">
        <f>IF(K165="","",(VLOOKUP(K165,#REF!,2,FALSE)))</f>
        <v/>
      </c>
      <c r="M165" s="186"/>
      <c r="N165" s="186"/>
      <c r="O165" s="186"/>
      <c r="P165" s="186"/>
      <c r="Q165" s="186"/>
      <c r="R165" s="186"/>
      <c r="S165" s="186"/>
      <c r="T165" s="186"/>
      <c r="U165" s="173"/>
      <c r="V165" s="186"/>
      <c r="W165" s="187"/>
      <c r="X165" s="187"/>
      <c r="Y165" s="187"/>
      <c r="Z165" s="149"/>
      <c r="AA165" s="173"/>
      <c r="AB165" s="200" t="str">
        <f t="shared" si="12"/>
        <v/>
      </c>
      <c r="AC165" s="216"/>
      <c r="AD165" s="173"/>
      <c r="AE165" s="148"/>
      <c r="AF165" s="173"/>
      <c r="AG165" s="173"/>
      <c r="AH165" s="152"/>
      <c r="AI165" s="173"/>
      <c r="AJ165" s="173"/>
      <c r="AK165" s="200" t="str">
        <f t="shared" si="13"/>
        <v/>
      </c>
      <c r="AL165" s="173"/>
      <c r="AM165" s="217" t="str">
        <f t="shared" si="14"/>
        <v/>
      </c>
      <c r="AN165" s="173"/>
      <c r="AO165" s="217" t="str">
        <f t="shared" si="15"/>
        <v/>
      </c>
      <c r="AP165" s="237"/>
      <c r="AQ165" s="150"/>
      <c r="AR165" s="152"/>
      <c r="AS165" s="150"/>
      <c r="AT165" s="174" t="s">
        <v>250</v>
      </c>
      <c r="AU165" s="152"/>
      <c r="AV165" s="152"/>
      <c r="AW165" s="152"/>
      <c r="AX165" s="152"/>
      <c r="AY165" s="174" t="str">
        <f t="shared" si="17"/>
        <v/>
      </c>
      <c r="AZ165" s="152"/>
      <c r="BA165" s="152"/>
      <c r="BB165" s="152"/>
      <c r="BC165" s="152"/>
      <c r="BD165" s="174" t="s">
        <v>250</v>
      </c>
      <c r="BE165" s="152"/>
      <c r="BF165" s="152"/>
      <c r="BG165" s="152"/>
      <c r="BH165" s="152"/>
      <c r="BI165" s="152"/>
      <c r="BJ165" s="220"/>
      <c r="BK165" s="203"/>
      <c r="BL165" s="203"/>
      <c r="BM165" s="203"/>
      <c r="BN165" s="203"/>
      <c r="BO165" s="214"/>
      <c r="BP165" s="214"/>
      <c r="BQ165" s="214"/>
      <c r="BR165" s="215"/>
    </row>
    <row r="166" spans="1:70" s="117" customFormat="1" ht="27" customHeight="1" thickTop="1" thickBot="1" x14ac:dyDescent="0.25">
      <c r="A166" s="184"/>
      <c r="B166" s="304" t="str">
        <f>IF(C166="","",(VLOOKUP(C166,Lookups!$B$4:$C$2561,2,FALSE)))</f>
        <v/>
      </c>
      <c r="C166" s="83"/>
      <c r="D166" s="173"/>
      <c r="E166" s="173"/>
      <c r="F166" s="152"/>
      <c r="G166" s="152"/>
      <c r="H166" s="173" t="str">
        <f t="shared" si="16"/>
        <v/>
      </c>
      <c r="I166" s="173"/>
      <c r="J166" s="182"/>
      <c r="K166" s="183"/>
      <c r="L166" s="141" t="str">
        <f>IF(K166="","",(VLOOKUP(K166,#REF!,2,FALSE)))</f>
        <v/>
      </c>
      <c r="M166" s="186"/>
      <c r="N166" s="186"/>
      <c r="O166" s="186"/>
      <c r="P166" s="186"/>
      <c r="Q166" s="186"/>
      <c r="R166" s="186"/>
      <c r="S166" s="186"/>
      <c r="T166" s="186"/>
      <c r="U166" s="173"/>
      <c r="V166" s="186"/>
      <c r="W166" s="187"/>
      <c r="X166" s="187"/>
      <c r="Y166" s="187"/>
      <c r="Z166" s="149"/>
      <c r="AA166" s="173"/>
      <c r="AB166" s="200" t="str">
        <f t="shared" si="12"/>
        <v/>
      </c>
      <c r="AC166" s="216"/>
      <c r="AD166" s="173"/>
      <c r="AE166" s="148"/>
      <c r="AF166" s="173"/>
      <c r="AG166" s="173"/>
      <c r="AH166" s="152"/>
      <c r="AI166" s="173"/>
      <c r="AJ166" s="173"/>
      <c r="AK166" s="200" t="str">
        <f t="shared" si="13"/>
        <v/>
      </c>
      <c r="AL166" s="173"/>
      <c r="AM166" s="217" t="str">
        <f t="shared" si="14"/>
        <v/>
      </c>
      <c r="AN166" s="173"/>
      <c r="AO166" s="217" t="str">
        <f t="shared" si="15"/>
        <v/>
      </c>
      <c r="AP166" s="237"/>
      <c r="AQ166" s="150"/>
      <c r="AR166" s="152"/>
      <c r="AS166" s="150"/>
      <c r="AT166" s="174" t="s">
        <v>250</v>
      </c>
      <c r="AU166" s="152"/>
      <c r="AV166" s="152"/>
      <c r="AW166" s="152"/>
      <c r="AX166" s="152"/>
      <c r="AY166" s="174" t="str">
        <f t="shared" si="17"/>
        <v/>
      </c>
      <c r="AZ166" s="152"/>
      <c r="BA166" s="152"/>
      <c r="BB166" s="152"/>
      <c r="BC166" s="152"/>
      <c r="BD166" s="174" t="s">
        <v>250</v>
      </c>
      <c r="BE166" s="152"/>
      <c r="BF166" s="152"/>
      <c r="BG166" s="152"/>
      <c r="BH166" s="152"/>
      <c r="BI166" s="152"/>
      <c r="BJ166" s="220"/>
      <c r="BK166" s="203"/>
      <c r="BL166" s="203"/>
      <c r="BM166" s="203"/>
      <c r="BN166" s="203"/>
      <c r="BO166" s="214"/>
      <c r="BP166" s="214"/>
      <c r="BQ166" s="214"/>
      <c r="BR166" s="215"/>
    </row>
    <row r="167" spans="1:70" s="117" customFormat="1" ht="27" customHeight="1" thickTop="1" thickBot="1" x14ac:dyDescent="0.25">
      <c r="A167" s="184"/>
      <c r="B167" s="304" t="str">
        <f>IF(C167="","",(VLOOKUP(C167,Lookups!$B$4:$C$2561,2,FALSE)))</f>
        <v/>
      </c>
      <c r="C167" s="83"/>
      <c r="D167" s="173"/>
      <c r="E167" s="173"/>
      <c r="F167" s="152"/>
      <c r="G167" s="152"/>
      <c r="H167" s="173" t="str">
        <f t="shared" si="16"/>
        <v/>
      </c>
      <c r="I167" s="173"/>
      <c r="J167" s="182"/>
      <c r="K167" s="183"/>
      <c r="L167" s="141" t="str">
        <f>IF(K167="","",(VLOOKUP(K167,#REF!,2,FALSE)))</f>
        <v/>
      </c>
      <c r="M167" s="186"/>
      <c r="N167" s="186"/>
      <c r="O167" s="186"/>
      <c r="P167" s="186"/>
      <c r="Q167" s="186"/>
      <c r="R167" s="186"/>
      <c r="S167" s="186"/>
      <c r="T167" s="186"/>
      <c r="U167" s="173"/>
      <c r="V167" s="186"/>
      <c r="W167" s="187"/>
      <c r="X167" s="187"/>
      <c r="Y167" s="187"/>
      <c r="Z167" s="149"/>
      <c r="AA167" s="173"/>
      <c r="AB167" s="200" t="str">
        <f t="shared" si="12"/>
        <v/>
      </c>
      <c r="AC167" s="216"/>
      <c r="AD167" s="173"/>
      <c r="AE167" s="148"/>
      <c r="AF167" s="173"/>
      <c r="AG167" s="173"/>
      <c r="AH167" s="152"/>
      <c r="AI167" s="173"/>
      <c r="AJ167" s="173"/>
      <c r="AK167" s="200" t="str">
        <f t="shared" si="13"/>
        <v/>
      </c>
      <c r="AL167" s="173"/>
      <c r="AM167" s="217" t="str">
        <f t="shared" si="14"/>
        <v/>
      </c>
      <c r="AN167" s="173"/>
      <c r="AO167" s="217" t="str">
        <f t="shared" si="15"/>
        <v/>
      </c>
      <c r="AP167" s="237"/>
      <c r="AQ167" s="150"/>
      <c r="AR167" s="152"/>
      <c r="AS167" s="150"/>
      <c r="AT167" s="174" t="s">
        <v>250</v>
      </c>
      <c r="AU167" s="152"/>
      <c r="AV167" s="152"/>
      <c r="AW167" s="152"/>
      <c r="AX167" s="152"/>
      <c r="AY167" s="174" t="str">
        <f t="shared" si="17"/>
        <v/>
      </c>
      <c r="AZ167" s="152"/>
      <c r="BA167" s="152"/>
      <c r="BB167" s="152"/>
      <c r="BC167" s="152"/>
      <c r="BD167" s="174" t="s">
        <v>250</v>
      </c>
      <c r="BE167" s="152"/>
      <c r="BF167" s="152"/>
      <c r="BG167" s="152"/>
      <c r="BH167" s="152"/>
      <c r="BI167" s="152"/>
      <c r="BJ167" s="220"/>
      <c r="BK167" s="203"/>
      <c r="BL167" s="203"/>
      <c r="BM167" s="203"/>
      <c r="BN167" s="203"/>
      <c r="BO167" s="214"/>
      <c r="BP167" s="214"/>
      <c r="BQ167" s="214"/>
      <c r="BR167" s="215"/>
    </row>
    <row r="168" spans="1:70" s="117" customFormat="1" ht="27" customHeight="1" thickTop="1" thickBot="1" x14ac:dyDescent="0.25">
      <c r="A168" s="184"/>
      <c r="B168" s="304" t="str">
        <f>IF(C168="","",(VLOOKUP(C168,Lookups!$B$4:$C$2561,2,FALSE)))</f>
        <v/>
      </c>
      <c r="C168" s="83"/>
      <c r="D168" s="173"/>
      <c r="E168" s="173"/>
      <c r="F168" s="152"/>
      <c r="G168" s="152"/>
      <c r="H168" s="173" t="str">
        <f t="shared" si="16"/>
        <v/>
      </c>
      <c r="I168" s="173"/>
      <c r="J168" s="182"/>
      <c r="K168" s="183"/>
      <c r="L168" s="141" t="str">
        <f>IF(K168="","",(VLOOKUP(K168,#REF!,2,FALSE)))</f>
        <v/>
      </c>
      <c r="M168" s="186"/>
      <c r="N168" s="186"/>
      <c r="O168" s="186"/>
      <c r="P168" s="186"/>
      <c r="Q168" s="186"/>
      <c r="R168" s="186"/>
      <c r="S168" s="186"/>
      <c r="T168" s="186"/>
      <c r="U168" s="173"/>
      <c r="V168" s="186"/>
      <c r="W168" s="187"/>
      <c r="X168" s="187"/>
      <c r="Y168" s="187"/>
      <c r="Z168" s="149"/>
      <c r="AA168" s="173"/>
      <c r="AB168" s="200" t="str">
        <f t="shared" si="12"/>
        <v/>
      </c>
      <c r="AC168" s="216"/>
      <c r="AD168" s="173"/>
      <c r="AE168" s="148"/>
      <c r="AF168" s="173"/>
      <c r="AG168" s="173"/>
      <c r="AH168" s="152"/>
      <c r="AI168" s="173"/>
      <c r="AJ168" s="173"/>
      <c r="AK168" s="200" t="str">
        <f t="shared" si="13"/>
        <v/>
      </c>
      <c r="AL168" s="173"/>
      <c r="AM168" s="217" t="str">
        <f t="shared" si="14"/>
        <v/>
      </c>
      <c r="AN168" s="173"/>
      <c r="AO168" s="217" t="str">
        <f t="shared" si="15"/>
        <v/>
      </c>
      <c r="AP168" s="237"/>
      <c r="AQ168" s="150"/>
      <c r="AR168" s="152"/>
      <c r="AS168" s="150"/>
      <c r="AT168" s="174" t="s">
        <v>250</v>
      </c>
      <c r="AU168" s="152"/>
      <c r="AV168" s="152"/>
      <c r="AW168" s="152"/>
      <c r="AX168" s="152"/>
      <c r="AY168" s="174" t="str">
        <f t="shared" si="17"/>
        <v/>
      </c>
      <c r="AZ168" s="152"/>
      <c r="BA168" s="152"/>
      <c r="BB168" s="152"/>
      <c r="BC168" s="152"/>
      <c r="BD168" s="174" t="s">
        <v>250</v>
      </c>
      <c r="BE168" s="152"/>
      <c r="BF168" s="152"/>
      <c r="BG168" s="152"/>
      <c r="BH168" s="152"/>
      <c r="BI168" s="152"/>
      <c r="BJ168" s="220"/>
      <c r="BK168" s="203"/>
      <c r="BL168" s="203"/>
      <c r="BM168" s="203"/>
      <c r="BN168" s="203"/>
      <c r="BO168" s="214"/>
      <c r="BP168" s="214"/>
      <c r="BQ168" s="214"/>
      <c r="BR168" s="215"/>
    </row>
    <row r="169" spans="1:70" s="117" customFormat="1" ht="27" customHeight="1" thickTop="1" thickBot="1" x14ac:dyDescent="0.25">
      <c r="A169" s="184"/>
      <c r="B169" s="304" t="str">
        <f>IF(C169="","",(VLOOKUP(C169,Lookups!$B$4:$C$2561,2,FALSE)))</f>
        <v/>
      </c>
      <c r="C169" s="83"/>
      <c r="D169" s="173"/>
      <c r="E169" s="173"/>
      <c r="F169" s="152"/>
      <c r="G169" s="152"/>
      <c r="H169" s="173" t="str">
        <f t="shared" si="16"/>
        <v/>
      </c>
      <c r="I169" s="173"/>
      <c r="J169" s="182"/>
      <c r="K169" s="183"/>
      <c r="L169" s="141" t="str">
        <f>IF(K169="","",(VLOOKUP(K169,#REF!,2,FALSE)))</f>
        <v/>
      </c>
      <c r="M169" s="186"/>
      <c r="N169" s="186"/>
      <c r="O169" s="186"/>
      <c r="P169" s="186"/>
      <c r="Q169" s="186"/>
      <c r="R169" s="186"/>
      <c r="S169" s="186"/>
      <c r="T169" s="186"/>
      <c r="U169" s="173"/>
      <c r="V169" s="186"/>
      <c r="W169" s="187"/>
      <c r="X169" s="187"/>
      <c r="Y169" s="187"/>
      <c r="Z169" s="149"/>
      <c r="AA169" s="173"/>
      <c r="AB169" s="200" t="str">
        <f t="shared" si="12"/>
        <v/>
      </c>
      <c r="AC169" s="216"/>
      <c r="AD169" s="173"/>
      <c r="AE169" s="148"/>
      <c r="AF169" s="173"/>
      <c r="AG169" s="173"/>
      <c r="AH169" s="152"/>
      <c r="AI169" s="173"/>
      <c r="AJ169" s="173"/>
      <c r="AK169" s="200" t="str">
        <f t="shared" si="13"/>
        <v/>
      </c>
      <c r="AL169" s="173"/>
      <c r="AM169" s="217" t="str">
        <f t="shared" si="14"/>
        <v/>
      </c>
      <c r="AN169" s="173"/>
      <c r="AO169" s="217" t="str">
        <f t="shared" si="15"/>
        <v/>
      </c>
      <c r="AP169" s="237"/>
      <c r="AQ169" s="150"/>
      <c r="AR169" s="152"/>
      <c r="AS169" s="150"/>
      <c r="AT169" s="174" t="s">
        <v>250</v>
      </c>
      <c r="AU169" s="152"/>
      <c r="AV169" s="152"/>
      <c r="AW169" s="152"/>
      <c r="AX169" s="152"/>
      <c r="AY169" s="174" t="str">
        <f t="shared" si="17"/>
        <v/>
      </c>
      <c r="AZ169" s="152"/>
      <c r="BA169" s="152"/>
      <c r="BB169" s="152"/>
      <c r="BC169" s="152"/>
      <c r="BD169" s="174" t="s">
        <v>250</v>
      </c>
      <c r="BE169" s="152"/>
      <c r="BF169" s="152"/>
      <c r="BG169" s="152"/>
      <c r="BH169" s="152"/>
      <c r="BI169" s="152"/>
      <c r="BJ169" s="220"/>
      <c r="BK169" s="203"/>
      <c r="BL169" s="203"/>
      <c r="BM169" s="203"/>
      <c r="BN169" s="203"/>
      <c r="BO169" s="214"/>
      <c r="BP169" s="214"/>
      <c r="BQ169" s="214"/>
      <c r="BR169" s="215"/>
    </row>
    <row r="170" spans="1:70" s="117" customFormat="1" ht="27" customHeight="1" thickTop="1" thickBot="1" x14ac:dyDescent="0.25">
      <c r="A170" s="184"/>
      <c r="B170" s="304" t="str">
        <f>IF(C170="","",(VLOOKUP(C170,Lookups!$B$4:$C$2561,2,FALSE)))</f>
        <v/>
      </c>
      <c r="C170" s="83"/>
      <c r="D170" s="173"/>
      <c r="E170" s="173"/>
      <c r="F170" s="152"/>
      <c r="G170" s="152"/>
      <c r="H170" s="173" t="str">
        <f t="shared" si="16"/>
        <v/>
      </c>
      <c r="I170" s="173"/>
      <c r="J170" s="182"/>
      <c r="K170" s="183"/>
      <c r="L170" s="141" t="str">
        <f>IF(K170="","",(VLOOKUP(K170,#REF!,2,FALSE)))</f>
        <v/>
      </c>
      <c r="M170" s="186"/>
      <c r="N170" s="186"/>
      <c r="O170" s="186"/>
      <c r="P170" s="186"/>
      <c r="Q170" s="186"/>
      <c r="R170" s="186"/>
      <c r="S170" s="186"/>
      <c r="T170" s="186"/>
      <c r="U170" s="173"/>
      <c r="V170" s="186"/>
      <c r="W170" s="187"/>
      <c r="X170" s="187"/>
      <c r="Y170" s="187"/>
      <c r="Z170" s="149"/>
      <c r="AA170" s="173"/>
      <c r="AB170" s="200" t="str">
        <f t="shared" si="12"/>
        <v/>
      </c>
      <c r="AC170" s="216"/>
      <c r="AD170" s="173"/>
      <c r="AE170" s="148"/>
      <c r="AF170" s="173"/>
      <c r="AG170" s="173"/>
      <c r="AH170" s="152"/>
      <c r="AI170" s="173"/>
      <c r="AJ170" s="173"/>
      <c r="AK170" s="200" t="str">
        <f t="shared" si="13"/>
        <v/>
      </c>
      <c r="AL170" s="173"/>
      <c r="AM170" s="217" t="str">
        <f t="shared" si="14"/>
        <v/>
      </c>
      <c r="AN170" s="173"/>
      <c r="AO170" s="217" t="str">
        <f t="shared" si="15"/>
        <v/>
      </c>
      <c r="AP170" s="237"/>
      <c r="AQ170" s="150"/>
      <c r="AR170" s="152"/>
      <c r="AS170" s="150"/>
      <c r="AT170" s="174" t="s">
        <v>250</v>
      </c>
      <c r="AU170" s="152"/>
      <c r="AV170" s="152"/>
      <c r="AW170" s="152"/>
      <c r="AX170" s="152"/>
      <c r="AY170" s="174" t="str">
        <f t="shared" si="17"/>
        <v/>
      </c>
      <c r="AZ170" s="152"/>
      <c r="BA170" s="152"/>
      <c r="BB170" s="152"/>
      <c r="BC170" s="152"/>
      <c r="BD170" s="174" t="s">
        <v>250</v>
      </c>
      <c r="BE170" s="152"/>
      <c r="BF170" s="152"/>
      <c r="BG170" s="152"/>
      <c r="BH170" s="152"/>
      <c r="BI170" s="152"/>
      <c r="BJ170" s="220"/>
      <c r="BK170" s="203"/>
      <c r="BL170" s="203"/>
      <c r="BM170" s="203"/>
      <c r="BN170" s="203"/>
      <c r="BO170" s="214"/>
      <c r="BP170" s="214"/>
      <c r="BQ170" s="214"/>
      <c r="BR170" s="215"/>
    </row>
    <row r="171" spans="1:70" s="117" customFormat="1" ht="27" customHeight="1" thickTop="1" thickBot="1" x14ac:dyDescent="0.25">
      <c r="A171" s="184"/>
      <c r="B171" s="304" t="str">
        <f>IF(C171="","",(VLOOKUP(C171,Lookups!$B$4:$C$2561,2,FALSE)))</f>
        <v/>
      </c>
      <c r="C171" s="83"/>
      <c r="D171" s="173"/>
      <c r="E171" s="173"/>
      <c r="F171" s="152"/>
      <c r="G171" s="152"/>
      <c r="H171" s="173" t="str">
        <f t="shared" si="16"/>
        <v/>
      </c>
      <c r="I171" s="173"/>
      <c r="J171" s="182"/>
      <c r="K171" s="183"/>
      <c r="L171" s="141" t="str">
        <f>IF(K171="","",(VLOOKUP(K171,#REF!,2,FALSE)))</f>
        <v/>
      </c>
      <c r="M171" s="186"/>
      <c r="N171" s="186"/>
      <c r="O171" s="186"/>
      <c r="P171" s="186"/>
      <c r="Q171" s="186"/>
      <c r="R171" s="186"/>
      <c r="S171" s="186"/>
      <c r="T171" s="186"/>
      <c r="U171" s="173"/>
      <c r="V171" s="186"/>
      <c r="W171" s="187"/>
      <c r="X171" s="187"/>
      <c r="Y171" s="187"/>
      <c r="Z171" s="149"/>
      <c r="AA171" s="173"/>
      <c r="AB171" s="200" t="str">
        <f t="shared" si="12"/>
        <v/>
      </c>
      <c r="AC171" s="216"/>
      <c r="AD171" s="173"/>
      <c r="AE171" s="148"/>
      <c r="AF171" s="173"/>
      <c r="AG171" s="173"/>
      <c r="AH171" s="152"/>
      <c r="AI171" s="173"/>
      <c r="AJ171" s="173"/>
      <c r="AK171" s="200" t="str">
        <f t="shared" si="13"/>
        <v/>
      </c>
      <c r="AL171" s="173"/>
      <c r="AM171" s="217" t="str">
        <f t="shared" si="14"/>
        <v/>
      </c>
      <c r="AN171" s="173"/>
      <c r="AO171" s="217" t="str">
        <f t="shared" si="15"/>
        <v/>
      </c>
      <c r="AP171" s="237"/>
      <c r="AQ171" s="150"/>
      <c r="AR171" s="152"/>
      <c r="AS171" s="150"/>
      <c r="AT171" s="174" t="s">
        <v>250</v>
      </c>
      <c r="AU171" s="152"/>
      <c r="AV171" s="152"/>
      <c r="AW171" s="152"/>
      <c r="AX171" s="152"/>
      <c r="AY171" s="174" t="str">
        <f t="shared" si="17"/>
        <v/>
      </c>
      <c r="AZ171" s="152"/>
      <c r="BA171" s="152"/>
      <c r="BB171" s="152"/>
      <c r="BC171" s="152"/>
      <c r="BD171" s="174" t="s">
        <v>250</v>
      </c>
      <c r="BE171" s="152"/>
      <c r="BF171" s="152"/>
      <c r="BG171" s="152"/>
      <c r="BH171" s="152"/>
      <c r="BI171" s="152"/>
      <c r="BJ171" s="220"/>
      <c r="BK171" s="203"/>
      <c r="BL171" s="203"/>
      <c r="BM171" s="203"/>
      <c r="BN171" s="203"/>
      <c r="BO171" s="214"/>
      <c r="BP171" s="214"/>
      <c r="BQ171" s="214"/>
      <c r="BR171" s="215"/>
    </row>
    <row r="172" spans="1:70" s="117" customFormat="1" ht="27" customHeight="1" thickTop="1" thickBot="1" x14ac:dyDescent="0.25">
      <c r="A172" s="184"/>
      <c r="B172" s="304" t="str">
        <f>IF(C172="","",(VLOOKUP(C172,Lookups!$B$4:$C$2561,2,FALSE)))</f>
        <v/>
      </c>
      <c r="C172" s="83"/>
      <c r="D172" s="173"/>
      <c r="E172" s="173"/>
      <c r="F172" s="152"/>
      <c r="G172" s="152"/>
      <c r="H172" s="173" t="str">
        <f t="shared" si="16"/>
        <v/>
      </c>
      <c r="I172" s="173"/>
      <c r="J172" s="182"/>
      <c r="K172" s="183"/>
      <c r="L172" s="141" t="str">
        <f>IF(K172="","",(VLOOKUP(K172,#REF!,2,FALSE)))</f>
        <v/>
      </c>
      <c r="M172" s="186"/>
      <c r="N172" s="186"/>
      <c r="O172" s="186"/>
      <c r="P172" s="186"/>
      <c r="Q172" s="186"/>
      <c r="R172" s="186"/>
      <c r="S172" s="186"/>
      <c r="T172" s="186"/>
      <c r="U172" s="173"/>
      <c r="V172" s="186"/>
      <c r="W172" s="187"/>
      <c r="X172" s="187"/>
      <c r="Y172" s="187"/>
      <c r="Z172" s="149"/>
      <c r="AA172" s="173"/>
      <c r="AB172" s="200" t="str">
        <f t="shared" si="12"/>
        <v/>
      </c>
      <c r="AC172" s="216"/>
      <c r="AD172" s="173"/>
      <c r="AE172" s="148"/>
      <c r="AF172" s="173"/>
      <c r="AG172" s="173"/>
      <c r="AH172" s="152"/>
      <c r="AI172" s="173"/>
      <c r="AJ172" s="173"/>
      <c r="AK172" s="200" t="str">
        <f t="shared" si="13"/>
        <v/>
      </c>
      <c r="AL172" s="173"/>
      <c r="AM172" s="217" t="str">
        <f t="shared" si="14"/>
        <v/>
      </c>
      <c r="AN172" s="173"/>
      <c r="AO172" s="217" t="str">
        <f t="shared" si="15"/>
        <v/>
      </c>
      <c r="AP172" s="237"/>
      <c r="AQ172" s="150"/>
      <c r="AR172" s="152"/>
      <c r="AS172" s="150"/>
      <c r="AT172" s="174" t="s">
        <v>250</v>
      </c>
      <c r="AU172" s="152"/>
      <c r="AV172" s="152"/>
      <c r="AW172" s="152"/>
      <c r="AX172" s="152"/>
      <c r="AY172" s="174" t="str">
        <f t="shared" si="17"/>
        <v/>
      </c>
      <c r="AZ172" s="152"/>
      <c r="BA172" s="152"/>
      <c r="BB172" s="152"/>
      <c r="BC172" s="152"/>
      <c r="BD172" s="174" t="s">
        <v>250</v>
      </c>
      <c r="BE172" s="152"/>
      <c r="BF172" s="152"/>
      <c r="BG172" s="152"/>
      <c r="BH172" s="152"/>
      <c r="BI172" s="152"/>
      <c r="BJ172" s="220"/>
      <c r="BK172" s="203"/>
      <c r="BL172" s="203"/>
      <c r="BM172" s="203"/>
      <c r="BN172" s="203"/>
      <c r="BO172" s="214"/>
      <c r="BP172" s="214"/>
      <c r="BQ172" s="214"/>
      <c r="BR172" s="215"/>
    </row>
    <row r="173" spans="1:70" s="117" customFormat="1" ht="27" customHeight="1" thickTop="1" thickBot="1" x14ac:dyDescent="0.25">
      <c r="A173" s="184"/>
      <c r="B173" s="304" t="str">
        <f>IF(C173="","",(VLOOKUP(C173,Lookups!$B$4:$C$2561,2,FALSE)))</f>
        <v/>
      </c>
      <c r="C173" s="83"/>
      <c r="D173" s="173"/>
      <c r="E173" s="173"/>
      <c r="F173" s="152"/>
      <c r="G173" s="152"/>
      <c r="H173" s="173" t="str">
        <f t="shared" si="16"/>
        <v/>
      </c>
      <c r="I173" s="173"/>
      <c r="J173" s="182"/>
      <c r="K173" s="183"/>
      <c r="L173" s="141" t="str">
        <f>IF(K173="","",(VLOOKUP(K173,#REF!,2,FALSE)))</f>
        <v/>
      </c>
      <c r="M173" s="186"/>
      <c r="N173" s="186"/>
      <c r="O173" s="186"/>
      <c r="P173" s="186"/>
      <c r="Q173" s="186"/>
      <c r="R173" s="186"/>
      <c r="S173" s="186"/>
      <c r="T173" s="186"/>
      <c r="U173" s="173"/>
      <c r="V173" s="186"/>
      <c r="W173" s="187"/>
      <c r="X173" s="187"/>
      <c r="Y173" s="187"/>
      <c r="Z173" s="149"/>
      <c r="AA173" s="173"/>
      <c r="AB173" s="200" t="str">
        <f t="shared" si="12"/>
        <v/>
      </c>
      <c r="AC173" s="216"/>
      <c r="AD173" s="173"/>
      <c r="AE173" s="148"/>
      <c r="AF173" s="173"/>
      <c r="AG173" s="173"/>
      <c r="AH173" s="152"/>
      <c r="AI173" s="173"/>
      <c r="AJ173" s="173"/>
      <c r="AK173" s="200" t="str">
        <f t="shared" si="13"/>
        <v/>
      </c>
      <c r="AL173" s="173"/>
      <c r="AM173" s="217" t="str">
        <f t="shared" si="14"/>
        <v/>
      </c>
      <c r="AN173" s="173"/>
      <c r="AO173" s="217" t="str">
        <f t="shared" si="15"/>
        <v/>
      </c>
      <c r="AP173" s="237"/>
      <c r="AQ173" s="150"/>
      <c r="AR173" s="152"/>
      <c r="AS173" s="150"/>
      <c r="AT173" s="174" t="s">
        <v>250</v>
      </c>
      <c r="AU173" s="152"/>
      <c r="AV173" s="152"/>
      <c r="AW173" s="152"/>
      <c r="AX173" s="152"/>
      <c r="AY173" s="174" t="str">
        <f t="shared" si="17"/>
        <v/>
      </c>
      <c r="AZ173" s="152"/>
      <c r="BA173" s="152"/>
      <c r="BB173" s="152"/>
      <c r="BC173" s="152"/>
      <c r="BD173" s="174" t="s">
        <v>250</v>
      </c>
      <c r="BE173" s="152"/>
      <c r="BF173" s="152"/>
      <c r="BG173" s="152"/>
      <c r="BH173" s="152"/>
      <c r="BI173" s="152"/>
      <c r="BJ173" s="220"/>
      <c r="BK173" s="203"/>
      <c r="BL173" s="203"/>
      <c r="BM173" s="203"/>
      <c r="BN173" s="203"/>
      <c r="BO173" s="214"/>
      <c r="BP173" s="214"/>
      <c r="BQ173" s="214"/>
      <c r="BR173" s="215"/>
    </row>
    <row r="174" spans="1:70" s="117" customFormat="1" ht="27" customHeight="1" thickTop="1" thickBot="1" x14ac:dyDescent="0.25">
      <c r="A174" s="184"/>
      <c r="B174" s="304" t="str">
        <f>IF(C174="","",(VLOOKUP(C174,Lookups!$B$4:$C$2561,2,FALSE)))</f>
        <v/>
      </c>
      <c r="C174" s="83"/>
      <c r="D174" s="173"/>
      <c r="E174" s="173"/>
      <c r="F174" s="152"/>
      <c r="G174" s="152"/>
      <c r="H174" s="173" t="str">
        <f t="shared" si="16"/>
        <v/>
      </c>
      <c r="I174" s="173"/>
      <c r="J174" s="182"/>
      <c r="K174" s="183"/>
      <c r="L174" s="141" t="str">
        <f>IF(K174="","",(VLOOKUP(K174,#REF!,2,FALSE)))</f>
        <v/>
      </c>
      <c r="M174" s="186"/>
      <c r="N174" s="186"/>
      <c r="O174" s="186"/>
      <c r="P174" s="186"/>
      <c r="Q174" s="186"/>
      <c r="R174" s="186"/>
      <c r="S174" s="186"/>
      <c r="T174" s="186"/>
      <c r="U174" s="173"/>
      <c r="V174" s="186"/>
      <c r="W174" s="187"/>
      <c r="X174" s="187"/>
      <c r="Y174" s="187"/>
      <c r="Z174" s="149"/>
      <c r="AA174" s="173"/>
      <c r="AB174" s="200" t="str">
        <f t="shared" si="12"/>
        <v/>
      </c>
      <c r="AC174" s="216"/>
      <c r="AD174" s="173"/>
      <c r="AE174" s="148"/>
      <c r="AF174" s="173"/>
      <c r="AG174" s="173"/>
      <c r="AH174" s="152"/>
      <c r="AI174" s="173"/>
      <c r="AJ174" s="173"/>
      <c r="AK174" s="200" t="str">
        <f t="shared" si="13"/>
        <v/>
      </c>
      <c r="AL174" s="173"/>
      <c r="AM174" s="217" t="str">
        <f t="shared" si="14"/>
        <v/>
      </c>
      <c r="AN174" s="173"/>
      <c r="AO174" s="217" t="str">
        <f t="shared" si="15"/>
        <v/>
      </c>
      <c r="AP174" s="237"/>
      <c r="AQ174" s="150"/>
      <c r="AR174" s="152"/>
      <c r="AS174" s="150"/>
      <c r="AT174" s="174" t="s">
        <v>250</v>
      </c>
      <c r="AU174" s="152"/>
      <c r="AV174" s="152"/>
      <c r="AW174" s="152"/>
      <c r="AX174" s="152"/>
      <c r="AY174" s="174" t="str">
        <f t="shared" si="17"/>
        <v/>
      </c>
      <c r="AZ174" s="152"/>
      <c r="BA174" s="152"/>
      <c r="BB174" s="152"/>
      <c r="BC174" s="152"/>
      <c r="BD174" s="174" t="s">
        <v>250</v>
      </c>
      <c r="BE174" s="152"/>
      <c r="BF174" s="152"/>
      <c r="BG174" s="152"/>
      <c r="BH174" s="152"/>
      <c r="BI174" s="152"/>
      <c r="BJ174" s="220"/>
      <c r="BK174" s="203"/>
      <c r="BL174" s="203"/>
      <c r="BM174" s="203"/>
      <c r="BN174" s="203"/>
      <c r="BO174" s="214"/>
      <c r="BP174" s="214"/>
      <c r="BQ174" s="214"/>
      <c r="BR174" s="215"/>
    </row>
    <row r="175" spans="1:70" s="117" customFormat="1" ht="27" customHeight="1" thickTop="1" thickBot="1" x14ac:dyDescent="0.25">
      <c r="A175" s="184"/>
      <c r="B175" s="304" t="str">
        <f>IF(C175="","",(VLOOKUP(C175,Lookups!$B$4:$C$2561,2,FALSE)))</f>
        <v/>
      </c>
      <c r="C175" s="83"/>
      <c r="D175" s="173"/>
      <c r="E175" s="173"/>
      <c r="F175" s="152"/>
      <c r="G175" s="152"/>
      <c r="H175" s="173" t="str">
        <f t="shared" si="16"/>
        <v/>
      </c>
      <c r="I175" s="173"/>
      <c r="J175" s="182"/>
      <c r="K175" s="183"/>
      <c r="L175" s="141" t="str">
        <f>IF(K175="","",(VLOOKUP(K175,#REF!,2,FALSE)))</f>
        <v/>
      </c>
      <c r="M175" s="186"/>
      <c r="N175" s="186"/>
      <c r="O175" s="186"/>
      <c r="P175" s="186"/>
      <c r="Q175" s="186"/>
      <c r="R175" s="186"/>
      <c r="S175" s="186"/>
      <c r="T175" s="186"/>
      <c r="U175" s="173"/>
      <c r="V175" s="186"/>
      <c r="W175" s="187"/>
      <c r="X175" s="187"/>
      <c r="Y175" s="187"/>
      <c r="Z175" s="149"/>
      <c r="AA175" s="173"/>
      <c r="AB175" s="200" t="str">
        <f t="shared" si="12"/>
        <v/>
      </c>
      <c r="AC175" s="216"/>
      <c r="AD175" s="173"/>
      <c r="AE175" s="148"/>
      <c r="AF175" s="173"/>
      <c r="AG175" s="173"/>
      <c r="AH175" s="152"/>
      <c r="AI175" s="173"/>
      <c r="AJ175" s="173"/>
      <c r="AK175" s="200" t="str">
        <f t="shared" si="13"/>
        <v/>
      </c>
      <c r="AL175" s="173"/>
      <c r="AM175" s="217" t="str">
        <f t="shared" si="14"/>
        <v/>
      </c>
      <c r="AN175" s="173"/>
      <c r="AO175" s="217" t="str">
        <f t="shared" si="15"/>
        <v/>
      </c>
      <c r="AP175" s="237"/>
      <c r="AQ175" s="150"/>
      <c r="AR175" s="152"/>
      <c r="AS175" s="150"/>
      <c r="AT175" s="174" t="s">
        <v>250</v>
      </c>
      <c r="AU175" s="152"/>
      <c r="AV175" s="152"/>
      <c r="AW175" s="152"/>
      <c r="AX175" s="152"/>
      <c r="AY175" s="174" t="str">
        <f t="shared" si="17"/>
        <v/>
      </c>
      <c r="AZ175" s="152"/>
      <c r="BA175" s="152"/>
      <c r="BB175" s="152"/>
      <c r="BC175" s="152"/>
      <c r="BD175" s="174" t="s">
        <v>250</v>
      </c>
      <c r="BE175" s="152"/>
      <c r="BF175" s="152"/>
      <c r="BG175" s="152"/>
      <c r="BH175" s="152"/>
      <c r="BI175" s="152"/>
      <c r="BJ175" s="220"/>
      <c r="BK175" s="203"/>
      <c r="BL175" s="203"/>
      <c r="BM175" s="203"/>
      <c r="BN175" s="203"/>
      <c r="BO175" s="214"/>
      <c r="BP175" s="214"/>
      <c r="BQ175" s="214"/>
      <c r="BR175" s="215"/>
    </row>
    <row r="176" spans="1:70" s="117" customFormat="1" ht="27" customHeight="1" thickTop="1" thickBot="1" x14ac:dyDescent="0.25">
      <c r="A176" s="184"/>
      <c r="B176" s="304" t="str">
        <f>IF(C176="","",(VLOOKUP(C176,Lookups!$B$4:$C$2561,2,FALSE)))</f>
        <v/>
      </c>
      <c r="C176" s="83"/>
      <c r="D176" s="173"/>
      <c r="E176" s="173"/>
      <c r="F176" s="152"/>
      <c r="G176" s="152"/>
      <c r="H176" s="173" t="str">
        <f t="shared" si="16"/>
        <v/>
      </c>
      <c r="I176" s="173"/>
      <c r="J176" s="182"/>
      <c r="K176" s="183"/>
      <c r="L176" s="141" t="str">
        <f>IF(K176="","",(VLOOKUP(K176,#REF!,2,FALSE)))</f>
        <v/>
      </c>
      <c r="M176" s="186"/>
      <c r="N176" s="186"/>
      <c r="O176" s="186"/>
      <c r="P176" s="186"/>
      <c r="Q176" s="186"/>
      <c r="R176" s="186"/>
      <c r="S176" s="186"/>
      <c r="T176" s="186"/>
      <c r="U176" s="173"/>
      <c r="V176" s="186"/>
      <c r="W176" s="187"/>
      <c r="X176" s="187"/>
      <c r="Y176" s="187"/>
      <c r="Z176" s="149"/>
      <c r="AA176" s="173"/>
      <c r="AB176" s="200" t="str">
        <f t="shared" si="12"/>
        <v/>
      </c>
      <c r="AC176" s="216"/>
      <c r="AD176" s="173"/>
      <c r="AE176" s="148"/>
      <c r="AF176" s="173"/>
      <c r="AG176" s="173"/>
      <c r="AH176" s="152"/>
      <c r="AI176" s="173"/>
      <c r="AJ176" s="173"/>
      <c r="AK176" s="200" t="str">
        <f t="shared" si="13"/>
        <v/>
      </c>
      <c r="AL176" s="173"/>
      <c r="AM176" s="217" t="str">
        <f t="shared" si="14"/>
        <v/>
      </c>
      <c r="AN176" s="173"/>
      <c r="AO176" s="217" t="str">
        <f t="shared" si="15"/>
        <v/>
      </c>
      <c r="AP176" s="237"/>
      <c r="AQ176" s="150"/>
      <c r="AR176" s="152"/>
      <c r="AS176" s="150"/>
      <c r="AT176" s="174" t="s">
        <v>250</v>
      </c>
      <c r="AU176" s="152"/>
      <c r="AV176" s="152"/>
      <c r="AW176" s="152"/>
      <c r="AX176" s="152"/>
      <c r="AY176" s="174" t="str">
        <f t="shared" si="17"/>
        <v/>
      </c>
      <c r="AZ176" s="152"/>
      <c r="BA176" s="152"/>
      <c r="BB176" s="152"/>
      <c r="BC176" s="152"/>
      <c r="BD176" s="174" t="s">
        <v>250</v>
      </c>
      <c r="BE176" s="152"/>
      <c r="BF176" s="152"/>
      <c r="BG176" s="152"/>
      <c r="BH176" s="152"/>
      <c r="BI176" s="152"/>
      <c r="BJ176" s="220"/>
      <c r="BK176" s="203"/>
      <c r="BL176" s="203"/>
      <c r="BM176" s="203"/>
      <c r="BN176" s="203"/>
      <c r="BO176" s="214"/>
      <c r="BP176" s="214"/>
      <c r="BQ176" s="214"/>
      <c r="BR176" s="215"/>
    </row>
    <row r="177" spans="1:70" s="117" customFormat="1" ht="27" customHeight="1" thickTop="1" thickBot="1" x14ac:dyDescent="0.25">
      <c r="A177" s="184"/>
      <c r="B177" s="304" t="str">
        <f>IF(C177="","",(VLOOKUP(C177,Lookups!$B$4:$C$2561,2,FALSE)))</f>
        <v/>
      </c>
      <c r="C177" s="83"/>
      <c r="D177" s="173"/>
      <c r="E177" s="173"/>
      <c r="F177" s="152"/>
      <c r="G177" s="152"/>
      <c r="H177" s="173" t="str">
        <f t="shared" si="16"/>
        <v/>
      </c>
      <c r="I177" s="173"/>
      <c r="J177" s="182"/>
      <c r="K177" s="183"/>
      <c r="L177" s="141" t="str">
        <f>IF(K177="","",(VLOOKUP(K177,#REF!,2,FALSE)))</f>
        <v/>
      </c>
      <c r="M177" s="186"/>
      <c r="N177" s="186"/>
      <c r="O177" s="186"/>
      <c r="P177" s="186"/>
      <c r="Q177" s="186"/>
      <c r="R177" s="186"/>
      <c r="S177" s="186"/>
      <c r="T177" s="186"/>
      <c r="U177" s="173"/>
      <c r="V177" s="186"/>
      <c r="W177" s="187"/>
      <c r="X177" s="187"/>
      <c r="Y177" s="187"/>
      <c r="Z177" s="149"/>
      <c r="AA177" s="173"/>
      <c r="AB177" s="200" t="str">
        <f t="shared" si="12"/>
        <v/>
      </c>
      <c r="AC177" s="216"/>
      <c r="AD177" s="173"/>
      <c r="AE177" s="148"/>
      <c r="AF177" s="173"/>
      <c r="AG177" s="173"/>
      <c r="AH177" s="152"/>
      <c r="AI177" s="173"/>
      <c r="AJ177" s="173"/>
      <c r="AK177" s="200" t="str">
        <f t="shared" si="13"/>
        <v/>
      </c>
      <c r="AL177" s="173"/>
      <c r="AM177" s="217" t="str">
        <f t="shared" si="14"/>
        <v/>
      </c>
      <c r="AN177" s="173"/>
      <c r="AO177" s="217" t="str">
        <f t="shared" si="15"/>
        <v/>
      </c>
      <c r="AP177" s="237"/>
      <c r="AQ177" s="150"/>
      <c r="AR177" s="152"/>
      <c r="AS177" s="150"/>
      <c r="AT177" s="174" t="s">
        <v>250</v>
      </c>
      <c r="AU177" s="152"/>
      <c r="AV177" s="152"/>
      <c r="AW177" s="152"/>
      <c r="AX177" s="152"/>
      <c r="AY177" s="174" t="str">
        <f t="shared" si="17"/>
        <v/>
      </c>
      <c r="AZ177" s="152"/>
      <c r="BA177" s="152"/>
      <c r="BB177" s="152"/>
      <c r="BC177" s="152"/>
      <c r="BD177" s="174" t="s">
        <v>250</v>
      </c>
      <c r="BE177" s="152"/>
      <c r="BF177" s="152"/>
      <c r="BG177" s="152"/>
      <c r="BH177" s="152"/>
      <c r="BI177" s="152"/>
      <c r="BJ177" s="220"/>
      <c r="BK177" s="203"/>
      <c r="BL177" s="203"/>
      <c r="BM177" s="203"/>
      <c r="BN177" s="203"/>
      <c r="BO177" s="214"/>
      <c r="BP177" s="214"/>
      <c r="BQ177" s="214"/>
      <c r="BR177" s="215"/>
    </row>
    <row r="178" spans="1:70" s="117" customFormat="1" ht="27" customHeight="1" thickTop="1" thickBot="1" x14ac:dyDescent="0.25">
      <c r="A178" s="184"/>
      <c r="B178" s="304" t="str">
        <f>IF(C178="","",(VLOOKUP(C178,Lookups!$B$4:$C$2561,2,FALSE)))</f>
        <v/>
      </c>
      <c r="C178" s="83"/>
      <c r="D178" s="173"/>
      <c r="E178" s="173"/>
      <c r="F178" s="152"/>
      <c r="G178" s="152"/>
      <c r="H178" s="173" t="str">
        <f t="shared" si="16"/>
        <v/>
      </c>
      <c r="I178" s="173"/>
      <c r="J178" s="182"/>
      <c r="K178" s="183"/>
      <c r="L178" s="141" t="str">
        <f>IF(K178="","",(VLOOKUP(K178,#REF!,2,FALSE)))</f>
        <v/>
      </c>
      <c r="M178" s="186"/>
      <c r="N178" s="186"/>
      <c r="O178" s="186"/>
      <c r="P178" s="186"/>
      <c r="Q178" s="186"/>
      <c r="R178" s="186"/>
      <c r="S178" s="186"/>
      <c r="T178" s="186"/>
      <c r="U178" s="173"/>
      <c r="V178" s="186"/>
      <c r="W178" s="187"/>
      <c r="X178" s="187"/>
      <c r="Y178" s="187"/>
      <c r="Z178" s="149"/>
      <c r="AA178" s="173"/>
      <c r="AB178" s="200" t="str">
        <f t="shared" si="12"/>
        <v/>
      </c>
      <c r="AC178" s="216"/>
      <c r="AD178" s="173"/>
      <c r="AE178" s="148"/>
      <c r="AF178" s="173"/>
      <c r="AG178" s="173"/>
      <c r="AH178" s="152"/>
      <c r="AI178" s="173"/>
      <c r="AJ178" s="173"/>
      <c r="AK178" s="200" t="str">
        <f t="shared" si="13"/>
        <v/>
      </c>
      <c r="AL178" s="173"/>
      <c r="AM178" s="217" t="str">
        <f t="shared" si="14"/>
        <v/>
      </c>
      <c r="AN178" s="173"/>
      <c r="AO178" s="217" t="str">
        <f t="shared" si="15"/>
        <v/>
      </c>
      <c r="AP178" s="237"/>
      <c r="AQ178" s="150"/>
      <c r="AR178" s="152"/>
      <c r="AS178" s="150"/>
      <c r="AT178" s="174" t="s">
        <v>250</v>
      </c>
      <c r="AU178" s="152"/>
      <c r="AV178" s="152"/>
      <c r="AW178" s="152"/>
      <c r="AX178" s="152"/>
      <c r="AY178" s="174" t="str">
        <f t="shared" si="17"/>
        <v/>
      </c>
      <c r="AZ178" s="152"/>
      <c r="BA178" s="152"/>
      <c r="BB178" s="152"/>
      <c r="BC178" s="152"/>
      <c r="BD178" s="174" t="s">
        <v>250</v>
      </c>
      <c r="BE178" s="152"/>
      <c r="BF178" s="152"/>
      <c r="BG178" s="152"/>
      <c r="BH178" s="152"/>
      <c r="BI178" s="152"/>
      <c r="BJ178" s="220"/>
      <c r="BK178" s="203"/>
      <c r="BL178" s="203"/>
      <c r="BM178" s="203"/>
      <c r="BN178" s="203"/>
      <c r="BO178" s="214"/>
      <c r="BP178" s="214"/>
      <c r="BQ178" s="214"/>
      <c r="BR178" s="215"/>
    </row>
    <row r="179" spans="1:70" s="117" customFormat="1" ht="27" customHeight="1" thickTop="1" thickBot="1" x14ac:dyDescent="0.25">
      <c r="A179" s="184"/>
      <c r="B179" s="304" t="str">
        <f>IF(C179="","",(VLOOKUP(C179,Lookups!$B$4:$C$2561,2,FALSE)))</f>
        <v/>
      </c>
      <c r="C179" s="83"/>
      <c r="D179" s="173"/>
      <c r="E179" s="173"/>
      <c r="F179" s="152"/>
      <c r="G179" s="152"/>
      <c r="H179" s="173" t="str">
        <f t="shared" si="16"/>
        <v/>
      </c>
      <c r="I179" s="173"/>
      <c r="J179" s="182"/>
      <c r="K179" s="183"/>
      <c r="L179" s="141" t="str">
        <f>IF(K179="","",(VLOOKUP(K179,#REF!,2,FALSE)))</f>
        <v/>
      </c>
      <c r="M179" s="186"/>
      <c r="N179" s="186"/>
      <c r="O179" s="186"/>
      <c r="P179" s="186"/>
      <c r="Q179" s="186"/>
      <c r="R179" s="186"/>
      <c r="S179" s="186"/>
      <c r="T179" s="186"/>
      <c r="U179" s="173"/>
      <c r="V179" s="186"/>
      <c r="W179" s="187"/>
      <c r="X179" s="187"/>
      <c r="Y179" s="187"/>
      <c r="Z179" s="149"/>
      <c r="AA179" s="173"/>
      <c r="AB179" s="200" t="str">
        <f t="shared" si="12"/>
        <v/>
      </c>
      <c r="AC179" s="216"/>
      <c r="AD179" s="173"/>
      <c r="AE179" s="148"/>
      <c r="AF179" s="173"/>
      <c r="AG179" s="173"/>
      <c r="AH179" s="152"/>
      <c r="AI179" s="173"/>
      <c r="AJ179" s="173"/>
      <c r="AK179" s="200" t="str">
        <f t="shared" si="13"/>
        <v/>
      </c>
      <c r="AL179" s="173"/>
      <c r="AM179" s="217" t="str">
        <f t="shared" si="14"/>
        <v/>
      </c>
      <c r="AN179" s="173"/>
      <c r="AO179" s="217" t="str">
        <f t="shared" si="15"/>
        <v/>
      </c>
      <c r="AP179" s="237"/>
      <c r="AQ179" s="150"/>
      <c r="AR179" s="152"/>
      <c r="AS179" s="150"/>
      <c r="AT179" s="174" t="s">
        <v>250</v>
      </c>
      <c r="AU179" s="152"/>
      <c r="AV179" s="152"/>
      <c r="AW179" s="152"/>
      <c r="AX179" s="152"/>
      <c r="AY179" s="174" t="str">
        <f t="shared" si="17"/>
        <v/>
      </c>
      <c r="AZ179" s="152"/>
      <c r="BA179" s="152"/>
      <c r="BB179" s="152"/>
      <c r="BC179" s="152"/>
      <c r="BD179" s="174" t="s">
        <v>250</v>
      </c>
      <c r="BE179" s="152"/>
      <c r="BF179" s="152"/>
      <c r="BG179" s="152"/>
      <c r="BH179" s="152"/>
      <c r="BI179" s="152"/>
      <c r="BJ179" s="220"/>
      <c r="BK179" s="203"/>
      <c r="BL179" s="203"/>
      <c r="BM179" s="203"/>
      <c r="BN179" s="203"/>
      <c r="BO179" s="214"/>
      <c r="BP179" s="214"/>
      <c r="BQ179" s="214"/>
      <c r="BR179" s="215"/>
    </row>
    <row r="180" spans="1:70" s="117" customFormat="1" ht="27" customHeight="1" thickTop="1" thickBot="1" x14ac:dyDescent="0.25">
      <c r="A180" s="184"/>
      <c r="B180" s="304" t="str">
        <f>IF(C180="","",(VLOOKUP(C180,Lookups!$B$4:$C$2561,2,FALSE)))</f>
        <v/>
      </c>
      <c r="C180" s="83"/>
      <c r="D180" s="173"/>
      <c r="E180" s="173"/>
      <c r="F180" s="152"/>
      <c r="G180" s="152"/>
      <c r="H180" s="173" t="str">
        <f t="shared" si="16"/>
        <v/>
      </c>
      <c r="I180" s="173"/>
      <c r="J180" s="182"/>
      <c r="K180" s="183"/>
      <c r="L180" s="141" t="str">
        <f>IF(K180="","",(VLOOKUP(K180,#REF!,2,FALSE)))</f>
        <v/>
      </c>
      <c r="M180" s="186"/>
      <c r="N180" s="186"/>
      <c r="O180" s="186"/>
      <c r="P180" s="186"/>
      <c r="Q180" s="186"/>
      <c r="R180" s="186"/>
      <c r="S180" s="186"/>
      <c r="T180" s="186"/>
      <c r="U180" s="173"/>
      <c r="V180" s="186"/>
      <c r="W180" s="187"/>
      <c r="X180" s="187"/>
      <c r="Y180" s="187"/>
      <c r="Z180" s="149"/>
      <c r="AA180" s="173"/>
      <c r="AB180" s="200" t="str">
        <f t="shared" si="12"/>
        <v/>
      </c>
      <c r="AC180" s="216"/>
      <c r="AD180" s="173"/>
      <c r="AE180" s="148"/>
      <c r="AF180" s="173"/>
      <c r="AG180" s="173"/>
      <c r="AH180" s="152"/>
      <c r="AI180" s="173"/>
      <c r="AJ180" s="173"/>
      <c r="AK180" s="200" t="str">
        <f t="shared" si="13"/>
        <v/>
      </c>
      <c r="AL180" s="173"/>
      <c r="AM180" s="217" t="str">
        <f t="shared" si="14"/>
        <v/>
      </c>
      <c r="AN180" s="173"/>
      <c r="AO180" s="217" t="str">
        <f t="shared" si="15"/>
        <v/>
      </c>
      <c r="AP180" s="237"/>
      <c r="AQ180" s="150"/>
      <c r="AR180" s="152"/>
      <c r="AS180" s="150"/>
      <c r="AT180" s="174" t="s">
        <v>250</v>
      </c>
      <c r="AU180" s="152"/>
      <c r="AV180" s="152"/>
      <c r="AW180" s="152"/>
      <c r="AX180" s="152"/>
      <c r="AY180" s="174" t="str">
        <f t="shared" si="17"/>
        <v/>
      </c>
      <c r="AZ180" s="152"/>
      <c r="BA180" s="152"/>
      <c r="BB180" s="152"/>
      <c r="BC180" s="152"/>
      <c r="BD180" s="174" t="s">
        <v>250</v>
      </c>
      <c r="BE180" s="152"/>
      <c r="BF180" s="152"/>
      <c r="BG180" s="152"/>
      <c r="BH180" s="152"/>
      <c r="BI180" s="152"/>
      <c r="BJ180" s="220"/>
      <c r="BK180" s="203"/>
      <c r="BL180" s="203"/>
      <c r="BM180" s="203"/>
      <c r="BN180" s="203"/>
      <c r="BO180" s="214"/>
      <c r="BP180" s="214"/>
      <c r="BQ180" s="214"/>
      <c r="BR180" s="215"/>
    </row>
    <row r="181" spans="1:70" s="117" customFormat="1" ht="27" customHeight="1" thickTop="1" thickBot="1" x14ac:dyDescent="0.25">
      <c r="A181" s="184"/>
      <c r="B181" s="304" t="str">
        <f>IF(C181="","",(VLOOKUP(C181,Lookups!$B$4:$C$2561,2,FALSE)))</f>
        <v/>
      </c>
      <c r="C181" s="83"/>
      <c r="D181" s="173"/>
      <c r="E181" s="173"/>
      <c r="F181" s="152"/>
      <c r="G181" s="152"/>
      <c r="H181" s="173" t="str">
        <f t="shared" si="16"/>
        <v/>
      </c>
      <c r="I181" s="173"/>
      <c r="J181" s="182"/>
      <c r="K181" s="183"/>
      <c r="L181" s="141" t="str">
        <f>IF(K181="","",(VLOOKUP(K181,#REF!,2,FALSE)))</f>
        <v/>
      </c>
      <c r="M181" s="186"/>
      <c r="N181" s="186"/>
      <c r="O181" s="186"/>
      <c r="P181" s="186"/>
      <c r="Q181" s="186"/>
      <c r="R181" s="186"/>
      <c r="S181" s="186"/>
      <c r="T181" s="186"/>
      <c r="U181" s="173"/>
      <c r="V181" s="186"/>
      <c r="W181" s="187"/>
      <c r="X181" s="187"/>
      <c r="Y181" s="187"/>
      <c r="Z181" s="149"/>
      <c r="AA181" s="173"/>
      <c r="AB181" s="200" t="str">
        <f t="shared" si="12"/>
        <v/>
      </c>
      <c r="AC181" s="216"/>
      <c r="AD181" s="173"/>
      <c r="AE181" s="148"/>
      <c r="AF181" s="173"/>
      <c r="AG181" s="173"/>
      <c r="AH181" s="152"/>
      <c r="AI181" s="173"/>
      <c r="AJ181" s="173"/>
      <c r="AK181" s="200" t="str">
        <f t="shared" si="13"/>
        <v/>
      </c>
      <c r="AL181" s="173"/>
      <c r="AM181" s="217" t="str">
        <f t="shared" si="14"/>
        <v/>
      </c>
      <c r="AN181" s="173"/>
      <c r="AO181" s="217" t="str">
        <f t="shared" si="15"/>
        <v/>
      </c>
      <c r="AP181" s="237"/>
      <c r="AQ181" s="150"/>
      <c r="AR181" s="152"/>
      <c r="AS181" s="150"/>
      <c r="AT181" s="174" t="s">
        <v>250</v>
      </c>
      <c r="AU181" s="152"/>
      <c r="AV181" s="152"/>
      <c r="AW181" s="152"/>
      <c r="AX181" s="152"/>
      <c r="AY181" s="174" t="str">
        <f t="shared" si="17"/>
        <v/>
      </c>
      <c r="AZ181" s="152"/>
      <c r="BA181" s="152"/>
      <c r="BB181" s="152"/>
      <c r="BC181" s="152"/>
      <c r="BD181" s="174" t="s">
        <v>250</v>
      </c>
      <c r="BE181" s="152"/>
      <c r="BF181" s="152"/>
      <c r="BG181" s="152"/>
      <c r="BH181" s="152"/>
      <c r="BI181" s="152"/>
      <c r="BJ181" s="220"/>
      <c r="BK181" s="203"/>
      <c r="BL181" s="203"/>
      <c r="BM181" s="203"/>
      <c r="BN181" s="203"/>
      <c r="BO181" s="214"/>
      <c r="BP181" s="214"/>
      <c r="BQ181" s="214"/>
      <c r="BR181" s="215"/>
    </row>
    <row r="182" spans="1:70" s="117" customFormat="1" ht="27" customHeight="1" thickTop="1" thickBot="1" x14ac:dyDescent="0.25">
      <c r="A182" s="184"/>
      <c r="B182" s="304" t="str">
        <f>IF(C182="","",(VLOOKUP(C182,Lookups!$B$4:$C$2561,2,FALSE)))</f>
        <v/>
      </c>
      <c r="C182" s="83"/>
      <c r="D182" s="173"/>
      <c r="E182" s="173"/>
      <c r="F182" s="152"/>
      <c r="G182" s="152"/>
      <c r="H182" s="173" t="str">
        <f t="shared" si="16"/>
        <v/>
      </c>
      <c r="I182" s="173"/>
      <c r="J182" s="182"/>
      <c r="K182" s="183"/>
      <c r="L182" s="141" t="str">
        <f>IF(K182="","",(VLOOKUP(K182,#REF!,2,FALSE)))</f>
        <v/>
      </c>
      <c r="M182" s="186"/>
      <c r="N182" s="186"/>
      <c r="O182" s="186"/>
      <c r="P182" s="186"/>
      <c r="Q182" s="186"/>
      <c r="R182" s="186"/>
      <c r="S182" s="186"/>
      <c r="T182" s="186"/>
      <c r="U182" s="173"/>
      <c r="V182" s="186"/>
      <c r="W182" s="187"/>
      <c r="X182" s="187"/>
      <c r="Y182" s="187"/>
      <c r="Z182" s="149"/>
      <c r="AA182" s="173"/>
      <c r="AB182" s="200" t="str">
        <f t="shared" si="12"/>
        <v/>
      </c>
      <c r="AC182" s="216"/>
      <c r="AD182" s="173"/>
      <c r="AE182" s="148"/>
      <c r="AF182" s="173"/>
      <c r="AG182" s="173"/>
      <c r="AH182" s="152"/>
      <c r="AI182" s="173"/>
      <c r="AJ182" s="173"/>
      <c r="AK182" s="200" t="str">
        <f t="shared" si="13"/>
        <v/>
      </c>
      <c r="AL182" s="173"/>
      <c r="AM182" s="217" t="str">
        <f t="shared" si="14"/>
        <v/>
      </c>
      <c r="AN182" s="173"/>
      <c r="AO182" s="217" t="str">
        <f t="shared" si="15"/>
        <v/>
      </c>
      <c r="AP182" s="237"/>
      <c r="AQ182" s="150"/>
      <c r="AR182" s="152"/>
      <c r="AS182" s="150"/>
      <c r="AT182" s="174" t="s">
        <v>250</v>
      </c>
      <c r="AU182" s="152"/>
      <c r="AV182" s="152"/>
      <c r="AW182" s="152"/>
      <c r="AX182" s="152"/>
      <c r="AY182" s="174" t="str">
        <f t="shared" si="17"/>
        <v/>
      </c>
      <c r="AZ182" s="152"/>
      <c r="BA182" s="152"/>
      <c r="BB182" s="152"/>
      <c r="BC182" s="152"/>
      <c r="BD182" s="174" t="s">
        <v>250</v>
      </c>
      <c r="BE182" s="152"/>
      <c r="BF182" s="152"/>
      <c r="BG182" s="152"/>
      <c r="BH182" s="152"/>
      <c r="BI182" s="152"/>
      <c r="BJ182" s="220"/>
      <c r="BK182" s="203"/>
      <c r="BL182" s="203"/>
      <c r="BM182" s="203"/>
      <c r="BN182" s="203"/>
      <c r="BO182" s="214"/>
      <c r="BP182" s="214"/>
      <c r="BQ182" s="214"/>
      <c r="BR182" s="215"/>
    </row>
    <row r="183" spans="1:70" s="117" customFormat="1" ht="27" customHeight="1" thickTop="1" thickBot="1" x14ac:dyDescent="0.25">
      <c r="A183" s="184"/>
      <c r="B183" s="304" t="str">
        <f>IF(C183="","",(VLOOKUP(C183,Lookups!$B$4:$C$2561,2,FALSE)))</f>
        <v/>
      </c>
      <c r="C183" s="83"/>
      <c r="D183" s="173"/>
      <c r="E183" s="173"/>
      <c r="F183" s="152"/>
      <c r="G183" s="152"/>
      <c r="H183" s="173" t="str">
        <f t="shared" si="16"/>
        <v/>
      </c>
      <c r="I183" s="173"/>
      <c r="J183" s="182"/>
      <c r="K183" s="183"/>
      <c r="L183" s="141" t="str">
        <f>IF(K183="","",(VLOOKUP(K183,#REF!,2,FALSE)))</f>
        <v/>
      </c>
      <c r="M183" s="186"/>
      <c r="N183" s="186"/>
      <c r="O183" s="186"/>
      <c r="P183" s="186"/>
      <c r="Q183" s="186"/>
      <c r="R183" s="186"/>
      <c r="S183" s="186"/>
      <c r="T183" s="186"/>
      <c r="U183" s="173"/>
      <c r="V183" s="186"/>
      <c r="W183" s="187"/>
      <c r="X183" s="187"/>
      <c r="Y183" s="187"/>
      <c r="Z183" s="149"/>
      <c r="AA183" s="173"/>
      <c r="AB183" s="200" t="str">
        <f t="shared" si="12"/>
        <v/>
      </c>
      <c r="AC183" s="216"/>
      <c r="AD183" s="173"/>
      <c r="AE183" s="148"/>
      <c r="AF183" s="173"/>
      <c r="AG183" s="173"/>
      <c r="AH183" s="152"/>
      <c r="AI183" s="173"/>
      <c r="AJ183" s="173"/>
      <c r="AK183" s="200" t="str">
        <f t="shared" si="13"/>
        <v/>
      </c>
      <c r="AL183" s="173"/>
      <c r="AM183" s="217" t="str">
        <f t="shared" si="14"/>
        <v/>
      </c>
      <c r="AN183" s="173"/>
      <c r="AO183" s="217" t="str">
        <f t="shared" si="15"/>
        <v/>
      </c>
      <c r="AP183" s="237"/>
      <c r="AQ183" s="150"/>
      <c r="AR183" s="152"/>
      <c r="AS183" s="150"/>
      <c r="AT183" s="174" t="s">
        <v>250</v>
      </c>
      <c r="AU183" s="152"/>
      <c r="AV183" s="152"/>
      <c r="AW183" s="152"/>
      <c r="AX183" s="152"/>
      <c r="AY183" s="174" t="str">
        <f t="shared" si="17"/>
        <v/>
      </c>
      <c r="AZ183" s="152"/>
      <c r="BA183" s="152"/>
      <c r="BB183" s="152"/>
      <c r="BC183" s="152"/>
      <c r="BD183" s="174" t="s">
        <v>250</v>
      </c>
      <c r="BE183" s="152"/>
      <c r="BF183" s="152"/>
      <c r="BG183" s="152"/>
      <c r="BH183" s="152"/>
      <c r="BI183" s="152"/>
      <c r="BJ183" s="220"/>
      <c r="BK183" s="203"/>
      <c r="BL183" s="203"/>
      <c r="BM183" s="203"/>
      <c r="BN183" s="203"/>
      <c r="BO183" s="214"/>
      <c r="BP183" s="214"/>
      <c r="BQ183" s="214"/>
      <c r="BR183" s="215"/>
    </row>
    <row r="184" spans="1:70" s="117" customFormat="1" ht="27" customHeight="1" thickTop="1" thickBot="1" x14ac:dyDescent="0.25">
      <c r="A184" s="184"/>
      <c r="B184" s="304" t="str">
        <f>IF(C184="","",(VLOOKUP(C184,Lookups!$B$4:$C$2561,2,FALSE)))</f>
        <v/>
      </c>
      <c r="C184" s="83"/>
      <c r="D184" s="173"/>
      <c r="E184" s="173"/>
      <c r="F184" s="152"/>
      <c r="G184" s="152"/>
      <c r="H184" s="173" t="str">
        <f t="shared" si="16"/>
        <v/>
      </c>
      <c r="I184" s="173"/>
      <c r="J184" s="182"/>
      <c r="K184" s="183"/>
      <c r="L184" s="141" t="str">
        <f>IF(K184="","",(VLOOKUP(K184,#REF!,2,FALSE)))</f>
        <v/>
      </c>
      <c r="M184" s="186"/>
      <c r="N184" s="186"/>
      <c r="O184" s="186"/>
      <c r="P184" s="186"/>
      <c r="Q184" s="186"/>
      <c r="R184" s="186"/>
      <c r="S184" s="186"/>
      <c r="T184" s="186"/>
      <c r="U184" s="173"/>
      <c r="V184" s="186"/>
      <c r="W184" s="187"/>
      <c r="X184" s="187"/>
      <c r="Y184" s="187"/>
      <c r="Z184" s="149"/>
      <c r="AA184" s="173"/>
      <c r="AB184" s="200" t="str">
        <f t="shared" si="12"/>
        <v/>
      </c>
      <c r="AC184" s="216"/>
      <c r="AD184" s="173"/>
      <c r="AE184" s="148"/>
      <c r="AF184" s="173"/>
      <c r="AG184" s="173"/>
      <c r="AH184" s="152"/>
      <c r="AI184" s="173"/>
      <c r="AJ184" s="173"/>
      <c r="AK184" s="200" t="str">
        <f t="shared" si="13"/>
        <v/>
      </c>
      <c r="AL184" s="173"/>
      <c r="AM184" s="217" t="str">
        <f t="shared" si="14"/>
        <v/>
      </c>
      <c r="AN184" s="173"/>
      <c r="AO184" s="217" t="str">
        <f t="shared" si="15"/>
        <v/>
      </c>
      <c r="AP184" s="237"/>
      <c r="AQ184" s="150"/>
      <c r="AR184" s="152"/>
      <c r="AS184" s="150"/>
      <c r="AT184" s="174" t="s">
        <v>250</v>
      </c>
      <c r="AU184" s="152"/>
      <c r="AV184" s="152"/>
      <c r="AW184" s="152"/>
      <c r="AX184" s="152"/>
      <c r="AY184" s="174" t="str">
        <f t="shared" si="17"/>
        <v/>
      </c>
      <c r="AZ184" s="152"/>
      <c r="BA184" s="152"/>
      <c r="BB184" s="152"/>
      <c r="BC184" s="152"/>
      <c r="BD184" s="174" t="s">
        <v>250</v>
      </c>
      <c r="BE184" s="152"/>
      <c r="BF184" s="152"/>
      <c r="BG184" s="152"/>
      <c r="BH184" s="152"/>
      <c r="BI184" s="152"/>
      <c r="BJ184" s="220"/>
      <c r="BK184" s="203"/>
      <c r="BL184" s="203"/>
      <c r="BM184" s="203"/>
      <c r="BN184" s="203"/>
      <c r="BO184" s="214"/>
      <c r="BP184" s="214"/>
      <c r="BQ184" s="214"/>
      <c r="BR184" s="215"/>
    </row>
    <row r="185" spans="1:70" s="117" customFormat="1" ht="27" customHeight="1" thickTop="1" thickBot="1" x14ac:dyDescent="0.25">
      <c r="A185" s="184"/>
      <c r="B185" s="304" t="str">
        <f>IF(C185="","",(VLOOKUP(C185,Lookups!$B$4:$C$2561,2,FALSE)))</f>
        <v/>
      </c>
      <c r="C185" s="83"/>
      <c r="D185" s="173"/>
      <c r="E185" s="173"/>
      <c r="F185" s="152"/>
      <c r="G185" s="152"/>
      <c r="H185" s="173" t="str">
        <f t="shared" si="16"/>
        <v/>
      </c>
      <c r="I185" s="173"/>
      <c r="J185" s="182"/>
      <c r="K185" s="183"/>
      <c r="L185" s="141" t="str">
        <f>IF(K185="","",(VLOOKUP(K185,#REF!,2,FALSE)))</f>
        <v/>
      </c>
      <c r="M185" s="186"/>
      <c r="N185" s="186"/>
      <c r="O185" s="186"/>
      <c r="P185" s="186"/>
      <c r="Q185" s="186"/>
      <c r="R185" s="186"/>
      <c r="S185" s="186"/>
      <c r="T185" s="186"/>
      <c r="U185" s="173"/>
      <c r="V185" s="186"/>
      <c r="W185" s="187"/>
      <c r="X185" s="187"/>
      <c r="Y185" s="187"/>
      <c r="Z185" s="149"/>
      <c r="AA185" s="173"/>
      <c r="AB185" s="200" t="str">
        <f t="shared" si="12"/>
        <v/>
      </c>
      <c r="AC185" s="216"/>
      <c r="AD185" s="173"/>
      <c r="AE185" s="148"/>
      <c r="AF185" s="173"/>
      <c r="AG185" s="173"/>
      <c r="AH185" s="152"/>
      <c r="AI185" s="173"/>
      <c r="AJ185" s="173"/>
      <c r="AK185" s="200" t="str">
        <f t="shared" si="13"/>
        <v/>
      </c>
      <c r="AL185" s="173"/>
      <c r="AM185" s="217" t="str">
        <f t="shared" si="14"/>
        <v/>
      </c>
      <c r="AN185" s="173"/>
      <c r="AO185" s="217" t="str">
        <f t="shared" si="15"/>
        <v/>
      </c>
      <c r="AP185" s="237"/>
      <c r="AQ185" s="150"/>
      <c r="AR185" s="152"/>
      <c r="AS185" s="150"/>
      <c r="AT185" s="174" t="s">
        <v>250</v>
      </c>
      <c r="AU185" s="152"/>
      <c r="AV185" s="152"/>
      <c r="AW185" s="152"/>
      <c r="AX185" s="152"/>
      <c r="AY185" s="174" t="str">
        <f t="shared" si="17"/>
        <v/>
      </c>
      <c r="AZ185" s="152"/>
      <c r="BA185" s="152"/>
      <c r="BB185" s="152"/>
      <c r="BC185" s="152"/>
      <c r="BD185" s="174" t="s">
        <v>250</v>
      </c>
      <c r="BE185" s="152"/>
      <c r="BF185" s="152"/>
      <c r="BG185" s="152"/>
      <c r="BH185" s="152"/>
      <c r="BI185" s="152"/>
      <c r="BJ185" s="220"/>
      <c r="BK185" s="203"/>
      <c r="BL185" s="203"/>
      <c r="BM185" s="203"/>
      <c r="BN185" s="203"/>
      <c r="BO185" s="214"/>
      <c r="BP185" s="214"/>
      <c r="BQ185" s="214"/>
      <c r="BR185" s="215"/>
    </row>
    <row r="186" spans="1:70" s="117" customFormat="1" ht="27" customHeight="1" thickTop="1" thickBot="1" x14ac:dyDescent="0.25">
      <c r="A186" s="184"/>
      <c r="B186" s="304" t="str">
        <f>IF(C186="","",(VLOOKUP(C186,Lookups!$B$4:$C$2561,2,FALSE)))</f>
        <v/>
      </c>
      <c r="C186" s="83"/>
      <c r="D186" s="173"/>
      <c r="E186" s="173"/>
      <c r="F186" s="152"/>
      <c r="G186" s="152"/>
      <c r="H186" s="173" t="str">
        <f t="shared" si="16"/>
        <v/>
      </c>
      <c r="I186" s="173"/>
      <c r="J186" s="182"/>
      <c r="K186" s="183"/>
      <c r="L186" s="141" t="str">
        <f>IF(K186="","",(VLOOKUP(K186,#REF!,2,FALSE)))</f>
        <v/>
      </c>
      <c r="M186" s="186"/>
      <c r="N186" s="186"/>
      <c r="O186" s="186"/>
      <c r="P186" s="186"/>
      <c r="Q186" s="186"/>
      <c r="R186" s="186"/>
      <c r="S186" s="186"/>
      <c r="T186" s="186"/>
      <c r="U186" s="173"/>
      <c r="V186" s="186"/>
      <c r="W186" s="187"/>
      <c r="X186" s="187"/>
      <c r="Y186" s="187"/>
      <c r="Z186" s="149"/>
      <c r="AA186" s="173"/>
      <c r="AB186" s="200" t="str">
        <f t="shared" si="12"/>
        <v/>
      </c>
      <c r="AC186" s="216"/>
      <c r="AD186" s="173"/>
      <c r="AE186" s="148"/>
      <c r="AF186" s="173"/>
      <c r="AG186" s="173"/>
      <c r="AH186" s="152"/>
      <c r="AI186" s="173"/>
      <c r="AJ186" s="173"/>
      <c r="AK186" s="200" t="str">
        <f t="shared" si="13"/>
        <v/>
      </c>
      <c r="AL186" s="173"/>
      <c r="AM186" s="217" t="str">
        <f t="shared" si="14"/>
        <v/>
      </c>
      <c r="AN186" s="173"/>
      <c r="AO186" s="217" t="str">
        <f t="shared" si="15"/>
        <v/>
      </c>
      <c r="AP186" s="237"/>
      <c r="AQ186" s="150"/>
      <c r="AR186" s="152"/>
      <c r="AS186" s="150"/>
      <c r="AT186" s="174" t="s">
        <v>250</v>
      </c>
      <c r="AU186" s="152"/>
      <c r="AV186" s="152"/>
      <c r="AW186" s="152"/>
      <c r="AX186" s="152"/>
      <c r="AY186" s="174" t="str">
        <f t="shared" si="17"/>
        <v/>
      </c>
      <c r="AZ186" s="152"/>
      <c r="BA186" s="152"/>
      <c r="BB186" s="152"/>
      <c r="BC186" s="152"/>
      <c r="BD186" s="174" t="s">
        <v>250</v>
      </c>
      <c r="BE186" s="152"/>
      <c r="BF186" s="152"/>
      <c r="BG186" s="152"/>
      <c r="BH186" s="152"/>
      <c r="BI186" s="152"/>
      <c r="BJ186" s="220"/>
      <c r="BK186" s="203"/>
      <c r="BL186" s="203"/>
      <c r="BM186" s="203"/>
      <c r="BN186" s="203"/>
      <c r="BO186" s="214"/>
      <c r="BP186" s="214"/>
      <c r="BQ186" s="214"/>
      <c r="BR186" s="215"/>
    </row>
    <row r="187" spans="1:70" s="117" customFormat="1" ht="27" customHeight="1" thickTop="1" thickBot="1" x14ac:dyDescent="0.25">
      <c r="A187" s="184"/>
      <c r="B187" s="304" t="str">
        <f>IF(C187="","",(VLOOKUP(C187,Lookups!$B$4:$C$2561,2,FALSE)))</f>
        <v/>
      </c>
      <c r="C187" s="83"/>
      <c r="D187" s="173"/>
      <c r="E187" s="173"/>
      <c r="F187" s="152"/>
      <c r="G187" s="152"/>
      <c r="H187" s="173" t="str">
        <f t="shared" si="16"/>
        <v/>
      </c>
      <c r="I187" s="173"/>
      <c r="J187" s="182"/>
      <c r="K187" s="183"/>
      <c r="L187" s="141" t="str">
        <f>IF(K187="","",(VLOOKUP(K187,#REF!,2,FALSE)))</f>
        <v/>
      </c>
      <c r="M187" s="186"/>
      <c r="N187" s="186"/>
      <c r="O187" s="186"/>
      <c r="P187" s="186"/>
      <c r="Q187" s="186"/>
      <c r="R187" s="186"/>
      <c r="S187" s="186"/>
      <c r="T187" s="186"/>
      <c r="U187" s="173"/>
      <c r="V187" s="186"/>
      <c r="W187" s="187"/>
      <c r="X187" s="187"/>
      <c r="Y187" s="187"/>
      <c r="Z187" s="149"/>
      <c r="AA187" s="173"/>
      <c r="AB187" s="200" t="str">
        <f t="shared" si="12"/>
        <v/>
      </c>
      <c r="AC187" s="216"/>
      <c r="AD187" s="173"/>
      <c r="AE187" s="148"/>
      <c r="AF187" s="173"/>
      <c r="AG187" s="173"/>
      <c r="AH187" s="152"/>
      <c r="AI187" s="173"/>
      <c r="AJ187" s="173"/>
      <c r="AK187" s="200" t="str">
        <f t="shared" si="13"/>
        <v/>
      </c>
      <c r="AL187" s="173"/>
      <c r="AM187" s="217" t="str">
        <f t="shared" si="14"/>
        <v/>
      </c>
      <c r="AN187" s="173"/>
      <c r="AO187" s="217" t="str">
        <f t="shared" si="15"/>
        <v/>
      </c>
      <c r="AP187" s="237"/>
      <c r="AQ187" s="150"/>
      <c r="AR187" s="152"/>
      <c r="AS187" s="150"/>
      <c r="AT187" s="174" t="s">
        <v>250</v>
      </c>
      <c r="AU187" s="152"/>
      <c r="AV187" s="152"/>
      <c r="AW187" s="152"/>
      <c r="AX187" s="152"/>
      <c r="AY187" s="174" t="str">
        <f t="shared" si="17"/>
        <v/>
      </c>
      <c r="AZ187" s="152"/>
      <c r="BA187" s="152"/>
      <c r="BB187" s="152"/>
      <c r="BC187" s="152"/>
      <c r="BD187" s="174" t="s">
        <v>250</v>
      </c>
      <c r="BE187" s="152"/>
      <c r="BF187" s="152"/>
      <c r="BG187" s="152"/>
      <c r="BH187" s="152"/>
      <c r="BI187" s="152"/>
      <c r="BJ187" s="220"/>
      <c r="BK187" s="203"/>
      <c r="BL187" s="203"/>
      <c r="BM187" s="203"/>
      <c r="BN187" s="203"/>
      <c r="BO187" s="214"/>
      <c r="BP187" s="214"/>
      <c r="BQ187" s="214"/>
      <c r="BR187" s="215"/>
    </row>
    <row r="188" spans="1:70" s="117" customFormat="1" ht="27" customHeight="1" thickTop="1" thickBot="1" x14ac:dyDescent="0.25">
      <c r="A188" s="184"/>
      <c r="B188" s="304" t="str">
        <f>IF(C188="","",(VLOOKUP(C188,Lookups!$B$4:$C$2561,2,FALSE)))</f>
        <v/>
      </c>
      <c r="C188" s="83"/>
      <c r="D188" s="173"/>
      <c r="E188" s="173"/>
      <c r="F188" s="152"/>
      <c r="G188" s="152"/>
      <c r="H188" s="173" t="str">
        <f t="shared" si="16"/>
        <v/>
      </c>
      <c r="I188" s="173"/>
      <c r="J188" s="182"/>
      <c r="K188" s="183"/>
      <c r="L188" s="141" t="str">
        <f>IF(K188="","",(VLOOKUP(K188,#REF!,2,FALSE)))</f>
        <v/>
      </c>
      <c r="M188" s="186"/>
      <c r="N188" s="186"/>
      <c r="O188" s="186"/>
      <c r="P188" s="186"/>
      <c r="Q188" s="186"/>
      <c r="R188" s="186"/>
      <c r="S188" s="186"/>
      <c r="T188" s="186"/>
      <c r="U188" s="173"/>
      <c r="V188" s="186"/>
      <c r="W188" s="187"/>
      <c r="X188" s="187"/>
      <c r="Y188" s="187"/>
      <c r="Z188" s="149"/>
      <c r="AA188" s="173"/>
      <c r="AB188" s="200" t="str">
        <f t="shared" si="12"/>
        <v/>
      </c>
      <c r="AC188" s="216"/>
      <c r="AD188" s="173"/>
      <c r="AE188" s="148"/>
      <c r="AF188" s="173"/>
      <c r="AG188" s="173"/>
      <c r="AH188" s="152"/>
      <c r="AI188" s="173"/>
      <c r="AJ188" s="173"/>
      <c r="AK188" s="200" t="str">
        <f t="shared" si="13"/>
        <v/>
      </c>
      <c r="AL188" s="173"/>
      <c r="AM188" s="217" t="str">
        <f t="shared" si="14"/>
        <v/>
      </c>
      <c r="AN188" s="173"/>
      <c r="AO188" s="217" t="str">
        <f t="shared" si="15"/>
        <v/>
      </c>
      <c r="AP188" s="237"/>
      <c r="AQ188" s="150"/>
      <c r="AR188" s="152"/>
      <c r="AS188" s="150"/>
      <c r="AT188" s="174" t="s">
        <v>250</v>
      </c>
      <c r="AU188" s="152"/>
      <c r="AV188" s="152"/>
      <c r="AW188" s="152"/>
      <c r="AX188" s="152"/>
      <c r="AY188" s="174" t="str">
        <f t="shared" si="17"/>
        <v/>
      </c>
      <c r="AZ188" s="152"/>
      <c r="BA188" s="152"/>
      <c r="BB188" s="152"/>
      <c r="BC188" s="152"/>
      <c r="BD188" s="174" t="s">
        <v>250</v>
      </c>
      <c r="BE188" s="152"/>
      <c r="BF188" s="152"/>
      <c r="BG188" s="152"/>
      <c r="BH188" s="152"/>
      <c r="BI188" s="152"/>
      <c r="BJ188" s="220"/>
      <c r="BK188" s="203"/>
      <c r="BL188" s="203"/>
      <c r="BM188" s="203"/>
      <c r="BN188" s="203"/>
      <c r="BO188" s="214"/>
      <c r="BP188" s="214"/>
      <c r="BQ188" s="214"/>
      <c r="BR188" s="215"/>
    </row>
    <row r="189" spans="1:70" s="117" customFormat="1" ht="27" customHeight="1" thickTop="1" thickBot="1" x14ac:dyDescent="0.25">
      <c r="A189" s="184"/>
      <c r="B189" s="304" t="str">
        <f>IF(C189="","",(VLOOKUP(C189,Lookups!$B$4:$C$2561,2,FALSE)))</f>
        <v/>
      </c>
      <c r="C189" s="83"/>
      <c r="D189" s="173"/>
      <c r="E189" s="173"/>
      <c r="F189" s="152"/>
      <c r="G189" s="152"/>
      <c r="H189" s="173" t="str">
        <f t="shared" si="16"/>
        <v/>
      </c>
      <c r="I189" s="173"/>
      <c r="J189" s="182"/>
      <c r="K189" s="183"/>
      <c r="L189" s="141" t="str">
        <f>IF(K189="","",(VLOOKUP(K189,#REF!,2,FALSE)))</f>
        <v/>
      </c>
      <c r="M189" s="186"/>
      <c r="N189" s="186"/>
      <c r="O189" s="186"/>
      <c r="P189" s="186"/>
      <c r="Q189" s="186"/>
      <c r="R189" s="186"/>
      <c r="S189" s="186"/>
      <c r="T189" s="186"/>
      <c r="U189" s="173"/>
      <c r="V189" s="186"/>
      <c r="W189" s="187"/>
      <c r="X189" s="187"/>
      <c r="Y189" s="187"/>
      <c r="Z189" s="149"/>
      <c r="AA189" s="173"/>
      <c r="AB189" s="200" t="str">
        <f t="shared" si="12"/>
        <v/>
      </c>
      <c r="AC189" s="216"/>
      <c r="AD189" s="173"/>
      <c r="AE189" s="148"/>
      <c r="AF189" s="173"/>
      <c r="AG189" s="173"/>
      <c r="AH189" s="152"/>
      <c r="AI189" s="173"/>
      <c r="AJ189" s="173"/>
      <c r="AK189" s="200" t="str">
        <f t="shared" si="13"/>
        <v/>
      </c>
      <c r="AL189" s="173"/>
      <c r="AM189" s="217" t="str">
        <f t="shared" si="14"/>
        <v/>
      </c>
      <c r="AN189" s="173"/>
      <c r="AO189" s="217" t="str">
        <f t="shared" si="15"/>
        <v/>
      </c>
      <c r="AP189" s="237"/>
      <c r="AQ189" s="150"/>
      <c r="AR189" s="152"/>
      <c r="AS189" s="150"/>
      <c r="AT189" s="174" t="s">
        <v>250</v>
      </c>
      <c r="AU189" s="152"/>
      <c r="AV189" s="152"/>
      <c r="AW189" s="152"/>
      <c r="AX189" s="152"/>
      <c r="AY189" s="174" t="str">
        <f t="shared" si="17"/>
        <v/>
      </c>
      <c r="AZ189" s="152"/>
      <c r="BA189" s="152"/>
      <c r="BB189" s="152"/>
      <c r="BC189" s="152"/>
      <c r="BD189" s="174" t="s">
        <v>250</v>
      </c>
      <c r="BE189" s="152"/>
      <c r="BF189" s="152"/>
      <c r="BG189" s="152"/>
      <c r="BH189" s="152"/>
      <c r="BI189" s="152"/>
      <c r="BJ189" s="220"/>
      <c r="BK189" s="203"/>
      <c r="BL189" s="203"/>
      <c r="BM189" s="203"/>
      <c r="BN189" s="203"/>
      <c r="BO189" s="214"/>
      <c r="BP189" s="214"/>
      <c r="BQ189" s="214"/>
      <c r="BR189" s="215"/>
    </row>
    <row r="190" spans="1:70" s="117" customFormat="1" ht="27" customHeight="1" thickTop="1" thickBot="1" x14ac:dyDescent="0.25">
      <c r="A190" s="184"/>
      <c r="B190" s="304" t="str">
        <f>IF(C190="","",(VLOOKUP(C190,Lookups!$B$4:$C$2561,2,FALSE)))</f>
        <v/>
      </c>
      <c r="C190" s="83"/>
      <c r="D190" s="173"/>
      <c r="E190" s="173"/>
      <c r="F190" s="152"/>
      <c r="G190" s="152"/>
      <c r="H190" s="173" t="str">
        <f t="shared" si="16"/>
        <v/>
      </c>
      <c r="I190" s="173"/>
      <c r="J190" s="182"/>
      <c r="K190" s="183"/>
      <c r="L190" s="141" t="str">
        <f>IF(K190="","",(VLOOKUP(K190,#REF!,2,FALSE)))</f>
        <v/>
      </c>
      <c r="M190" s="186"/>
      <c r="N190" s="186"/>
      <c r="O190" s="186"/>
      <c r="P190" s="186"/>
      <c r="Q190" s="186"/>
      <c r="R190" s="186"/>
      <c r="S190" s="186"/>
      <c r="T190" s="186"/>
      <c r="U190" s="173"/>
      <c r="V190" s="186"/>
      <c r="W190" s="187"/>
      <c r="X190" s="187"/>
      <c r="Y190" s="187"/>
      <c r="Z190" s="149"/>
      <c r="AA190" s="173"/>
      <c r="AB190" s="200" t="str">
        <f t="shared" si="12"/>
        <v/>
      </c>
      <c r="AC190" s="216"/>
      <c r="AD190" s="173"/>
      <c r="AE190" s="148"/>
      <c r="AF190" s="173"/>
      <c r="AG190" s="173"/>
      <c r="AH190" s="152"/>
      <c r="AI190" s="173"/>
      <c r="AJ190" s="173"/>
      <c r="AK190" s="200" t="str">
        <f t="shared" si="13"/>
        <v/>
      </c>
      <c r="AL190" s="173"/>
      <c r="AM190" s="217" t="str">
        <f t="shared" si="14"/>
        <v/>
      </c>
      <c r="AN190" s="173"/>
      <c r="AO190" s="217" t="str">
        <f t="shared" si="15"/>
        <v/>
      </c>
      <c r="AP190" s="237"/>
      <c r="AQ190" s="150"/>
      <c r="AR190" s="152"/>
      <c r="AS190" s="150"/>
      <c r="AT190" s="174" t="s">
        <v>250</v>
      </c>
      <c r="AU190" s="152"/>
      <c r="AV190" s="152"/>
      <c r="AW190" s="152"/>
      <c r="AX190" s="152"/>
      <c r="AY190" s="174" t="str">
        <f t="shared" si="17"/>
        <v/>
      </c>
      <c r="AZ190" s="152"/>
      <c r="BA190" s="152"/>
      <c r="BB190" s="152"/>
      <c r="BC190" s="152"/>
      <c r="BD190" s="174" t="s">
        <v>250</v>
      </c>
      <c r="BE190" s="152"/>
      <c r="BF190" s="152"/>
      <c r="BG190" s="152"/>
      <c r="BH190" s="152"/>
      <c r="BI190" s="152"/>
      <c r="BJ190" s="220"/>
      <c r="BK190" s="203"/>
      <c r="BL190" s="203"/>
      <c r="BM190" s="203"/>
      <c r="BN190" s="203"/>
      <c r="BO190" s="214"/>
      <c r="BP190" s="214"/>
      <c r="BQ190" s="214"/>
      <c r="BR190" s="215"/>
    </row>
    <row r="191" spans="1:70" s="117" customFormat="1" ht="27" customHeight="1" thickTop="1" thickBot="1" x14ac:dyDescent="0.25">
      <c r="A191" s="184"/>
      <c r="B191" s="304" t="str">
        <f>IF(C191="","",(VLOOKUP(C191,Lookups!$B$4:$C$2561,2,FALSE)))</f>
        <v/>
      </c>
      <c r="C191" s="83"/>
      <c r="D191" s="173"/>
      <c r="E191" s="173"/>
      <c r="F191" s="152"/>
      <c r="G191" s="152"/>
      <c r="H191" s="173" t="str">
        <f t="shared" si="16"/>
        <v/>
      </c>
      <c r="I191" s="173"/>
      <c r="J191" s="182"/>
      <c r="K191" s="183"/>
      <c r="L191" s="141" t="str">
        <f>IF(K191="","",(VLOOKUP(K191,#REF!,2,FALSE)))</f>
        <v/>
      </c>
      <c r="M191" s="186"/>
      <c r="N191" s="186"/>
      <c r="O191" s="186"/>
      <c r="P191" s="186"/>
      <c r="Q191" s="186"/>
      <c r="R191" s="186"/>
      <c r="S191" s="186"/>
      <c r="T191" s="186"/>
      <c r="U191" s="173"/>
      <c r="V191" s="186"/>
      <c r="W191" s="187"/>
      <c r="X191" s="187"/>
      <c r="Y191" s="187"/>
      <c r="Z191" s="149"/>
      <c r="AA191" s="173"/>
      <c r="AB191" s="200" t="str">
        <f t="shared" si="12"/>
        <v/>
      </c>
      <c r="AC191" s="216"/>
      <c r="AD191" s="173"/>
      <c r="AE191" s="148"/>
      <c r="AF191" s="173"/>
      <c r="AG191" s="173"/>
      <c r="AH191" s="152"/>
      <c r="AI191" s="173"/>
      <c r="AJ191" s="173"/>
      <c r="AK191" s="200" t="str">
        <f t="shared" si="13"/>
        <v/>
      </c>
      <c r="AL191" s="173"/>
      <c r="AM191" s="217" t="str">
        <f t="shared" si="14"/>
        <v/>
      </c>
      <c r="AN191" s="173"/>
      <c r="AO191" s="217" t="str">
        <f t="shared" si="15"/>
        <v/>
      </c>
      <c r="AP191" s="237"/>
      <c r="AQ191" s="150"/>
      <c r="AR191" s="152"/>
      <c r="AS191" s="150"/>
      <c r="AT191" s="174" t="s">
        <v>250</v>
      </c>
      <c r="AU191" s="152"/>
      <c r="AV191" s="152"/>
      <c r="AW191" s="152"/>
      <c r="AX191" s="152"/>
      <c r="AY191" s="174" t="str">
        <f t="shared" si="17"/>
        <v/>
      </c>
      <c r="AZ191" s="152"/>
      <c r="BA191" s="152"/>
      <c r="BB191" s="152"/>
      <c r="BC191" s="152"/>
      <c r="BD191" s="174" t="s">
        <v>250</v>
      </c>
      <c r="BE191" s="152"/>
      <c r="BF191" s="152"/>
      <c r="BG191" s="152"/>
      <c r="BH191" s="152"/>
      <c r="BI191" s="152"/>
      <c r="BJ191" s="220"/>
      <c r="BK191" s="203"/>
      <c r="BL191" s="203"/>
      <c r="BM191" s="203"/>
      <c r="BN191" s="203"/>
      <c r="BO191" s="214"/>
      <c r="BP191" s="214"/>
      <c r="BQ191" s="214"/>
      <c r="BR191" s="215"/>
    </row>
    <row r="192" spans="1:70" s="117" customFormat="1" ht="27" customHeight="1" thickTop="1" thickBot="1" x14ac:dyDescent="0.25">
      <c r="A192" s="184"/>
      <c r="B192" s="304" t="str">
        <f>IF(C192="","",(VLOOKUP(C192,Lookups!$B$4:$C$2561,2,FALSE)))</f>
        <v/>
      </c>
      <c r="C192" s="83"/>
      <c r="D192" s="173"/>
      <c r="E192" s="173"/>
      <c r="F192" s="152"/>
      <c r="G192" s="152"/>
      <c r="H192" s="173" t="str">
        <f t="shared" si="16"/>
        <v/>
      </c>
      <c r="I192" s="173"/>
      <c r="J192" s="182"/>
      <c r="K192" s="183"/>
      <c r="L192" s="141" t="str">
        <f>IF(K192="","",(VLOOKUP(K192,#REF!,2,FALSE)))</f>
        <v/>
      </c>
      <c r="M192" s="186"/>
      <c r="N192" s="186"/>
      <c r="O192" s="186"/>
      <c r="P192" s="186"/>
      <c r="Q192" s="186"/>
      <c r="R192" s="186"/>
      <c r="S192" s="186"/>
      <c r="T192" s="186"/>
      <c r="U192" s="173"/>
      <c r="V192" s="186"/>
      <c r="W192" s="187"/>
      <c r="X192" s="187"/>
      <c r="Y192" s="187"/>
      <c r="Z192" s="149"/>
      <c r="AA192" s="173"/>
      <c r="AB192" s="200" t="str">
        <f t="shared" si="12"/>
        <v/>
      </c>
      <c r="AC192" s="216"/>
      <c r="AD192" s="173"/>
      <c r="AE192" s="148"/>
      <c r="AF192" s="173"/>
      <c r="AG192" s="173"/>
      <c r="AH192" s="152"/>
      <c r="AI192" s="173"/>
      <c r="AJ192" s="173"/>
      <c r="AK192" s="200" t="str">
        <f t="shared" si="13"/>
        <v/>
      </c>
      <c r="AL192" s="173"/>
      <c r="AM192" s="217" t="str">
        <f t="shared" si="14"/>
        <v/>
      </c>
      <c r="AN192" s="173"/>
      <c r="AO192" s="217" t="str">
        <f t="shared" si="15"/>
        <v/>
      </c>
      <c r="AP192" s="237"/>
      <c r="AQ192" s="150"/>
      <c r="AR192" s="152"/>
      <c r="AS192" s="150"/>
      <c r="AT192" s="174" t="s">
        <v>250</v>
      </c>
      <c r="AU192" s="152"/>
      <c r="AV192" s="152"/>
      <c r="AW192" s="152"/>
      <c r="AX192" s="152"/>
      <c r="AY192" s="174" t="str">
        <f t="shared" si="17"/>
        <v/>
      </c>
      <c r="AZ192" s="152"/>
      <c r="BA192" s="152"/>
      <c r="BB192" s="152"/>
      <c r="BC192" s="152"/>
      <c r="BD192" s="174" t="s">
        <v>250</v>
      </c>
      <c r="BE192" s="152"/>
      <c r="BF192" s="152"/>
      <c r="BG192" s="152"/>
      <c r="BH192" s="152"/>
      <c r="BI192" s="152"/>
      <c r="BJ192" s="220"/>
      <c r="BK192" s="203"/>
      <c r="BL192" s="203"/>
      <c r="BM192" s="203"/>
      <c r="BN192" s="203"/>
      <c r="BO192" s="214"/>
      <c r="BP192" s="214"/>
      <c r="BQ192" s="214"/>
      <c r="BR192" s="215"/>
    </row>
    <row r="193" spans="1:70" s="117" customFormat="1" ht="27" customHeight="1" thickTop="1" thickBot="1" x14ac:dyDescent="0.25">
      <c r="A193" s="184"/>
      <c r="B193" s="304" t="str">
        <f>IF(C193="","",(VLOOKUP(C193,Lookups!$B$4:$C$2561,2,FALSE)))</f>
        <v/>
      </c>
      <c r="C193" s="83"/>
      <c r="D193" s="173"/>
      <c r="E193" s="173"/>
      <c r="F193" s="152"/>
      <c r="G193" s="152"/>
      <c r="H193" s="173" t="str">
        <f t="shared" si="16"/>
        <v/>
      </c>
      <c r="I193" s="173"/>
      <c r="J193" s="182"/>
      <c r="K193" s="183"/>
      <c r="L193" s="141" t="str">
        <f>IF(K193="","",(VLOOKUP(K193,#REF!,2,FALSE)))</f>
        <v/>
      </c>
      <c r="M193" s="186"/>
      <c r="N193" s="186"/>
      <c r="O193" s="186"/>
      <c r="P193" s="186"/>
      <c r="Q193" s="186"/>
      <c r="R193" s="186"/>
      <c r="S193" s="186"/>
      <c r="T193" s="186"/>
      <c r="U193" s="173"/>
      <c r="V193" s="186"/>
      <c r="W193" s="187"/>
      <c r="X193" s="187"/>
      <c r="Y193" s="187"/>
      <c r="Z193" s="149"/>
      <c r="AA193" s="173"/>
      <c r="AB193" s="200" t="str">
        <f t="shared" si="12"/>
        <v/>
      </c>
      <c r="AC193" s="216"/>
      <c r="AD193" s="173"/>
      <c r="AE193" s="148"/>
      <c r="AF193" s="173"/>
      <c r="AG193" s="173"/>
      <c r="AH193" s="152"/>
      <c r="AI193" s="173"/>
      <c r="AJ193" s="173"/>
      <c r="AK193" s="200" t="str">
        <f t="shared" si="13"/>
        <v/>
      </c>
      <c r="AL193" s="173"/>
      <c r="AM193" s="217" t="str">
        <f t="shared" si="14"/>
        <v/>
      </c>
      <c r="AN193" s="173"/>
      <c r="AO193" s="217" t="str">
        <f t="shared" si="15"/>
        <v/>
      </c>
      <c r="AP193" s="237"/>
      <c r="AQ193" s="150"/>
      <c r="AR193" s="152"/>
      <c r="AS193" s="150"/>
      <c r="AT193" s="174" t="s">
        <v>250</v>
      </c>
      <c r="AU193" s="152"/>
      <c r="AV193" s="152"/>
      <c r="AW193" s="152"/>
      <c r="AX193" s="152"/>
      <c r="AY193" s="174" t="str">
        <f t="shared" si="17"/>
        <v/>
      </c>
      <c r="AZ193" s="152"/>
      <c r="BA193" s="152"/>
      <c r="BB193" s="152"/>
      <c r="BC193" s="152"/>
      <c r="BD193" s="174" t="s">
        <v>250</v>
      </c>
      <c r="BE193" s="152"/>
      <c r="BF193" s="152"/>
      <c r="BG193" s="152"/>
      <c r="BH193" s="152"/>
      <c r="BI193" s="152"/>
      <c r="BJ193" s="220"/>
      <c r="BK193" s="203"/>
      <c r="BL193" s="203"/>
      <c r="BM193" s="203"/>
      <c r="BN193" s="203"/>
      <c r="BO193" s="214"/>
      <c r="BP193" s="214"/>
      <c r="BQ193" s="214"/>
      <c r="BR193" s="215"/>
    </row>
    <row r="194" spans="1:70" s="117" customFormat="1" ht="27" customHeight="1" thickTop="1" thickBot="1" x14ac:dyDescent="0.25">
      <c r="A194" s="184"/>
      <c r="B194" s="304" t="str">
        <f>IF(C194="","",(VLOOKUP(C194,Lookups!$B$4:$C$2561,2,FALSE)))</f>
        <v/>
      </c>
      <c r="C194" s="83"/>
      <c r="D194" s="173"/>
      <c r="E194" s="173"/>
      <c r="F194" s="152"/>
      <c r="G194" s="152"/>
      <c r="H194" s="173" t="str">
        <f t="shared" si="16"/>
        <v/>
      </c>
      <c r="I194" s="173"/>
      <c r="J194" s="182"/>
      <c r="K194" s="183"/>
      <c r="L194" s="141" t="str">
        <f>IF(K194="","",(VLOOKUP(K194,#REF!,2,FALSE)))</f>
        <v/>
      </c>
      <c r="M194" s="186"/>
      <c r="N194" s="186"/>
      <c r="O194" s="186"/>
      <c r="P194" s="186"/>
      <c r="Q194" s="186"/>
      <c r="R194" s="186"/>
      <c r="S194" s="186"/>
      <c r="T194" s="186"/>
      <c r="U194" s="173"/>
      <c r="V194" s="186"/>
      <c r="W194" s="187"/>
      <c r="X194" s="187"/>
      <c r="Y194" s="187"/>
      <c r="Z194" s="149"/>
      <c r="AA194" s="173"/>
      <c r="AB194" s="200" t="str">
        <f t="shared" si="12"/>
        <v/>
      </c>
      <c r="AC194" s="216"/>
      <c r="AD194" s="173"/>
      <c r="AE194" s="148"/>
      <c r="AF194" s="173"/>
      <c r="AG194" s="173"/>
      <c r="AH194" s="152"/>
      <c r="AI194" s="173"/>
      <c r="AJ194" s="173"/>
      <c r="AK194" s="200" t="str">
        <f t="shared" si="13"/>
        <v/>
      </c>
      <c r="AL194" s="173"/>
      <c r="AM194" s="217" t="str">
        <f t="shared" si="14"/>
        <v/>
      </c>
      <c r="AN194" s="173"/>
      <c r="AO194" s="217" t="str">
        <f t="shared" si="15"/>
        <v/>
      </c>
      <c r="AP194" s="237"/>
      <c r="AQ194" s="150"/>
      <c r="AR194" s="152"/>
      <c r="AS194" s="150"/>
      <c r="AT194" s="174" t="s">
        <v>250</v>
      </c>
      <c r="AU194" s="152"/>
      <c r="AV194" s="152"/>
      <c r="AW194" s="152"/>
      <c r="AX194" s="152"/>
      <c r="AY194" s="174" t="str">
        <f t="shared" si="17"/>
        <v/>
      </c>
      <c r="AZ194" s="152"/>
      <c r="BA194" s="152"/>
      <c r="BB194" s="152"/>
      <c r="BC194" s="152"/>
      <c r="BD194" s="174" t="s">
        <v>250</v>
      </c>
      <c r="BE194" s="152"/>
      <c r="BF194" s="152"/>
      <c r="BG194" s="152"/>
      <c r="BH194" s="152"/>
      <c r="BI194" s="152"/>
      <c r="BJ194" s="220"/>
      <c r="BK194" s="203"/>
      <c r="BL194" s="203"/>
      <c r="BM194" s="203"/>
      <c r="BN194" s="203"/>
      <c r="BO194" s="214"/>
      <c r="BP194" s="214"/>
      <c r="BQ194" s="214"/>
      <c r="BR194" s="215"/>
    </row>
    <row r="195" spans="1:70" s="117" customFormat="1" ht="27" customHeight="1" thickTop="1" thickBot="1" x14ac:dyDescent="0.25">
      <c r="A195" s="184"/>
      <c r="B195" s="304" t="str">
        <f>IF(C195="","",(VLOOKUP(C195,Lookups!$B$4:$C$2561,2,FALSE)))</f>
        <v/>
      </c>
      <c r="C195" s="83"/>
      <c r="D195" s="173"/>
      <c r="E195" s="173"/>
      <c r="F195" s="152"/>
      <c r="G195" s="152"/>
      <c r="H195" s="173" t="str">
        <f t="shared" si="16"/>
        <v/>
      </c>
      <c r="I195" s="173"/>
      <c r="J195" s="182"/>
      <c r="K195" s="183"/>
      <c r="L195" s="141" t="str">
        <f>IF(K195="","",(VLOOKUP(K195,#REF!,2,FALSE)))</f>
        <v/>
      </c>
      <c r="M195" s="186"/>
      <c r="N195" s="186"/>
      <c r="O195" s="186"/>
      <c r="P195" s="186"/>
      <c r="Q195" s="186"/>
      <c r="R195" s="186"/>
      <c r="S195" s="186"/>
      <c r="T195" s="186"/>
      <c r="U195" s="173"/>
      <c r="V195" s="186"/>
      <c r="W195" s="187"/>
      <c r="X195" s="187"/>
      <c r="Y195" s="187"/>
      <c r="Z195" s="149"/>
      <c r="AA195" s="173"/>
      <c r="AB195" s="200" t="str">
        <f t="shared" si="12"/>
        <v/>
      </c>
      <c r="AC195" s="216"/>
      <c r="AD195" s="173"/>
      <c r="AE195" s="148"/>
      <c r="AF195" s="173"/>
      <c r="AG195" s="173"/>
      <c r="AH195" s="152"/>
      <c r="AI195" s="173"/>
      <c r="AJ195" s="173"/>
      <c r="AK195" s="200" t="str">
        <f t="shared" si="13"/>
        <v/>
      </c>
      <c r="AL195" s="173"/>
      <c r="AM195" s="217" t="str">
        <f t="shared" si="14"/>
        <v/>
      </c>
      <c r="AN195" s="173"/>
      <c r="AO195" s="217" t="str">
        <f t="shared" si="15"/>
        <v/>
      </c>
      <c r="AP195" s="237"/>
      <c r="AQ195" s="150"/>
      <c r="AR195" s="152"/>
      <c r="AS195" s="150"/>
      <c r="AT195" s="174" t="s">
        <v>250</v>
      </c>
      <c r="AU195" s="152"/>
      <c r="AV195" s="152"/>
      <c r="AW195" s="152"/>
      <c r="AX195" s="152"/>
      <c r="AY195" s="174" t="str">
        <f t="shared" si="17"/>
        <v/>
      </c>
      <c r="AZ195" s="152"/>
      <c r="BA195" s="152"/>
      <c r="BB195" s="152"/>
      <c r="BC195" s="152"/>
      <c r="BD195" s="174" t="s">
        <v>250</v>
      </c>
      <c r="BE195" s="152"/>
      <c r="BF195" s="152"/>
      <c r="BG195" s="152"/>
      <c r="BH195" s="152"/>
      <c r="BI195" s="152"/>
      <c r="BJ195" s="220"/>
      <c r="BK195" s="203"/>
      <c r="BL195" s="203"/>
      <c r="BM195" s="203"/>
      <c r="BN195" s="203"/>
      <c r="BO195" s="214"/>
      <c r="BP195" s="214"/>
      <c r="BQ195" s="214"/>
      <c r="BR195" s="215"/>
    </row>
    <row r="196" spans="1:70" s="117" customFormat="1" ht="27" customHeight="1" thickTop="1" thickBot="1" x14ac:dyDescent="0.25">
      <c r="A196" s="184"/>
      <c r="B196" s="304" t="str">
        <f>IF(C196="","",(VLOOKUP(C196,Lookups!$B$4:$C$2561,2,FALSE)))</f>
        <v/>
      </c>
      <c r="C196" s="83"/>
      <c r="D196" s="173"/>
      <c r="E196" s="173"/>
      <c r="F196" s="152"/>
      <c r="G196" s="152"/>
      <c r="H196" s="173" t="str">
        <f t="shared" si="16"/>
        <v/>
      </c>
      <c r="I196" s="173"/>
      <c r="J196" s="182"/>
      <c r="K196" s="183"/>
      <c r="L196" s="141" t="str">
        <f>IF(K196="","",(VLOOKUP(K196,#REF!,2,FALSE)))</f>
        <v/>
      </c>
      <c r="M196" s="186"/>
      <c r="N196" s="186"/>
      <c r="O196" s="186"/>
      <c r="P196" s="186"/>
      <c r="Q196" s="186"/>
      <c r="R196" s="186"/>
      <c r="S196" s="186"/>
      <c r="T196" s="186"/>
      <c r="U196" s="173"/>
      <c r="V196" s="186"/>
      <c r="W196" s="187"/>
      <c r="X196" s="187"/>
      <c r="Y196" s="187"/>
      <c r="Z196" s="149"/>
      <c r="AA196" s="173"/>
      <c r="AB196" s="200" t="str">
        <f t="shared" si="12"/>
        <v/>
      </c>
      <c r="AC196" s="216"/>
      <c r="AD196" s="173"/>
      <c r="AE196" s="148"/>
      <c r="AF196" s="173"/>
      <c r="AG196" s="173"/>
      <c r="AH196" s="152"/>
      <c r="AI196" s="173"/>
      <c r="AJ196" s="173"/>
      <c r="AK196" s="200" t="str">
        <f t="shared" si="13"/>
        <v/>
      </c>
      <c r="AL196" s="173"/>
      <c r="AM196" s="217" t="str">
        <f t="shared" si="14"/>
        <v/>
      </c>
      <c r="AN196" s="173"/>
      <c r="AO196" s="217" t="str">
        <f t="shared" si="15"/>
        <v/>
      </c>
      <c r="AP196" s="237"/>
      <c r="AQ196" s="150"/>
      <c r="AR196" s="152"/>
      <c r="AS196" s="150"/>
      <c r="AT196" s="174" t="s">
        <v>250</v>
      </c>
      <c r="AU196" s="152"/>
      <c r="AV196" s="152"/>
      <c r="AW196" s="152"/>
      <c r="AX196" s="152"/>
      <c r="AY196" s="174" t="str">
        <f t="shared" si="17"/>
        <v/>
      </c>
      <c r="AZ196" s="152"/>
      <c r="BA196" s="152"/>
      <c r="BB196" s="152"/>
      <c r="BC196" s="152"/>
      <c r="BD196" s="174" t="s">
        <v>250</v>
      </c>
      <c r="BE196" s="152"/>
      <c r="BF196" s="152"/>
      <c r="BG196" s="152"/>
      <c r="BH196" s="152"/>
      <c r="BI196" s="152"/>
      <c r="BJ196" s="220"/>
      <c r="BK196" s="203"/>
      <c r="BL196" s="203"/>
      <c r="BM196" s="203"/>
      <c r="BN196" s="203"/>
      <c r="BO196" s="214"/>
      <c r="BP196" s="214"/>
      <c r="BQ196" s="214"/>
      <c r="BR196" s="215"/>
    </row>
    <row r="197" spans="1:70" s="117" customFormat="1" ht="27" customHeight="1" thickTop="1" thickBot="1" x14ac:dyDescent="0.25">
      <c r="A197" s="184"/>
      <c r="B197" s="304" t="str">
        <f>IF(C197="","",(VLOOKUP(C197,Lookups!$B$4:$C$2561,2,FALSE)))</f>
        <v/>
      </c>
      <c r="C197" s="83"/>
      <c r="D197" s="173"/>
      <c r="E197" s="173"/>
      <c r="F197" s="152"/>
      <c r="G197" s="152"/>
      <c r="H197" s="173" t="str">
        <f t="shared" si="16"/>
        <v/>
      </c>
      <c r="I197" s="173"/>
      <c r="J197" s="182"/>
      <c r="K197" s="183"/>
      <c r="L197" s="141" t="str">
        <f>IF(K197="","",(VLOOKUP(K197,#REF!,2,FALSE)))</f>
        <v/>
      </c>
      <c r="M197" s="186"/>
      <c r="N197" s="186"/>
      <c r="O197" s="186"/>
      <c r="P197" s="186"/>
      <c r="Q197" s="186"/>
      <c r="R197" s="186"/>
      <c r="S197" s="186"/>
      <c r="T197" s="186"/>
      <c r="U197" s="173"/>
      <c r="V197" s="186"/>
      <c r="W197" s="187"/>
      <c r="X197" s="187"/>
      <c r="Y197" s="187"/>
      <c r="Z197" s="149"/>
      <c r="AA197" s="173"/>
      <c r="AB197" s="200" t="str">
        <f t="shared" si="12"/>
        <v/>
      </c>
      <c r="AC197" s="216"/>
      <c r="AD197" s="173"/>
      <c r="AE197" s="148"/>
      <c r="AF197" s="173"/>
      <c r="AG197" s="173"/>
      <c r="AH197" s="152"/>
      <c r="AI197" s="173"/>
      <c r="AJ197" s="173"/>
      <c r="AK197" s="200" t="str">
        <f t="shared" si="13"/>
        <v/>
      </c>
      <c r="AL197" s="173"/>
      <c r="AM197" s="217" t="str">
        <f t="shared" si="14"/>
        <v/>
      </c>
      <c r="AN197" s="173"/>
      <c r="AO197" s="217" t="str">
        <f t="shared" si="15"/>
        <v/>
      </c>
      <c r="AP197" s="237"/>
      <c r="AQ197" s="150"/>
      <c r="AR197" s="152"/>
      <c r="AS197" s="150"/>
      <c r="AT197" s="174" t="s">
        <v>250</v>
      </c>
      <c r="AU197" s="152"/>
      <c r="AV197" s="152"/>
      <c r="AW197" s="152"/>
      <c r="AX197" s="152"/>
      <c r="AY197" s="174" t="str">
        <f t="shared" si="17"/>
        <v/>
      </c>
      <c r="AZ197" s="152"/>
      <c r="BA197" s="152"/>
      <c r="BB197" s="152"/>
      <c r="BC197" s="152"/>
      <c r="BD197" s="174" t="s">
        <v>250</v>
      </c>
      <c r="BE197" s="152"/>
      <c r="BF197" s="152"/>
      <c r="BG197" s="152"/>
      <c r="BH197" s="152"/>
      <c r="BI197" s="152"/>
      <c r="BJ197" s="220"/>
      <c r="BK197" s="203"/>
      <c r="BL197" s="203"/>
      <c r="BM197" s="203"/>
      <c r="BN197" s="203"/>
      <c r="BO197" s="214"/>
      <c r="BP197" s="214"/>
      <c r="BQ197" s="214"/>
      <c r="BR197" s="215"/>
    </row>
    <row r="198" spans="1:70" s="117" customFormat="1" ht="27" customHeight="1" thickTop="1" thickBot="1" x14ac:dyDescent="0.25">
      <c r="A198" s="184"/>
      <c r="B198" s="304" t="str">
        <f>IF(C198="","",(VLOOKUP(C198,Lookups!$B$4:$C$2561,2,FALSE)))</f>
        <v/>
      </c>
      <c r="C198" s="83"/>
      <c r="D198" s="173"/>
      <c r="E198" s="173"/>
      <c r="F198" s="152"/>
      <c r="G198" s="152"/>
      <c r="H198" s="173" t="str">
        <f t="shared" si="16"/>
        <v/>
      </c>
      <c r="I198" s="173"/>
      <c r="J198" s="182"/>
      <c r="K198" s="183"/>
      <c r="L198" s="141" t="str">
        <f>IF(K198="","",(VLOOKUP(K198,#REF!,2,FALSE)))</f>
        <v/>
      </c>
      <c r="M198" s="186"/>
      <c r="N198" s="186"/>
      <c r="O198" s="186"/>
      <c r="P198" s="186"/>
      <c r="Q198" s="186"/>
      <c r="R198" s="186"/>
      <c r="S198" s="186"/>
      <c r="T198" s="186"/>
      <c r="U198" s="173"/>
      <c r="V198" s="186"/>
      <c r="W198" s="187"/>
      <c r="X198" s="187"/>
      <c r="Y198" s="187"/>
      <c r="Z198" s="149"/>
      <c r="AA198" s="173"/>
      <c r="AB198" s="200" t="str">
        <f t="shared" ref="AB198:AB261" si="18">IF(AA198="","",VLOOKUP(AA198,RailTypeDesc,2,FALSE))</f>
        <v/>
      </c>
      <c r="AC198" s="216"/>
      <c r="AD198" s="173"/>
      <c r="AE198" s="148"/>
      <c r="AF198" s="173"/>
      <c r="AG198" s="173"/>
      <c r="AH198" s="152"/>
      <c r="AI198" s="173"/>
      <c r="AJ198" s="173"/>
      <c r="AK198" s="200" t="str">
        <f t="shared" ref="AK198:AK261" si="19">IF(AJ198="","",(VLOOKUP(AJ198,RailAttachDesc,2,FALSE)))</f>
        <v/>
      </c>
      <c r="AL198" s="173"/>
      <c r="AM198" s="217" t="str">
        <f t="shared" ref="AM198:AM261" si="20">IF(AL198="","",(VLOOKUP(AL198,RailEndDesc,2,FALSE)))</f>
        <v/>
      </c>
      <c r="AN198" s="173"/>
      <c r="AO198" s="217" t="str">
        <f t="shared" ref="AO198:AO261" si="21">IF(AN198="","",(VLOOKUP(AN198,RailEndDesc,2,FALSE)))</f>
        <v/>
      </c>
      <c r="AP198" s="237"/>
      <c r="AQ198" s="150"/>
      <c r="AR198" s="152"/>
      <c r="AS198" s="150"/>
      <c r="AT198" s="174" t="s">
        <v>250</v>
      </c>
      <c r="AU198" s="152"/>
      <c r="AV198" s="152"/>
      <c r="AW198" s="152"/>
      <c r="AX198" s="152"/>
      <c r="AY198" s="174" t="str">
        <f t="shared" si="17"/>
        <v/>
      </c>
      <c r="AZ198" s="152"/>
      <c r="BA198" s="152"/>
      <c r="BB198" s="152"/>
      <c r="BC198" s="152"/>
      <c r="BD198" s="174" t="s">
        <v>250</v>
      </c>
      <c r="BE198" s="152"/>
      <c r="BF198" s="152"/>
      <c r="BG198" s="152"/>
      <c r="BH198" s="152"/>
      <c r="BI198" s="152"/>
      <c r="BJ198" s="220"/>
      <c r="BK198" s="203"/>
      <c r="BL198" s="203"/>
      <c r="BM198" s="203"/>
      <c r="BN198" s="203"/>
      <c r="BO198" s="214"/>
      <c r="BP198" s="214"/>
      <c r="BQ198" s="214"/>
      <c r="BR198" s="215"/>
    </row>
    <row r="199" spans="1:70" s="117" customFormat="1" ht="27" customHeight="1" thickTop="1" thickBot="1" x14ac:dyDescent="0.25">
      <c r="A199" s="184"/>
      <c r="B199" s="304" t="str">
        <f>IF(C199="","",(VLOOKUP(C199,Lookups!$B$4:$C$2561,2,FALSE)))</f>
        <v/>
      </c>
      <c r="C199" s="83"/>
      <c r="D199" s="173"/>
      <c r="E199" s="173"/>
      <c r="F199" s="152"/>
      <c r="G199" s="152"/>
      <c r="H199" s="173" t="str">
        <f t="shared" ref="H199:H262" si="22">IF(A199="ADD","0","")</f>
        <v/>
      </c>
      <c r="I199" s="173"/>
      <c r="J199" s="182"/>
      <c r="K199" s="183"/>
      <c r="L199" s="141" t="str">
        <f>IF(K199="","",(VLOOKUP(K199,#REF!,2,FALSE)))</f>
        <v/>
      </c>
      <c r="M199" s="186"/>
      <c r="N199" s="186"/>
      <c r="O199" s="186"/>
      <c r="P199" s="186"/>
      <c r="Q199" s="186"/>
      <c r="R199" s="186"/>
      <c r="S199" s="186"/>
      <c r="T199" s="186"/>
      <c r="U199" s="173"/>
      <c r="V199" s="186"/>
      <c r="W199" s="187"/>
      <c r="X199" s="187"/>
      <c r="Y199" s="187"/>
      <c r="Z199" s="149"/>
      <c r="AA199" s="173"/>
      <c r="AB199" s="200" t="str">
        <f t="shared" si="18"/>
        <v/>
      </c>
      <c r="AC199" s="216"/>
      <c r="AD199" s="173"/>
      <c r="AE199" s="148"/>
      <c r="AF199" s="173"/>
      <c r="AG199" s="173"/>
      <c r="AH199" s="152"/>
      <c r="AI199" s="173"/>
      <c r="AJ199" s="173"/>
      <c r="AK199" s="200" t="str">
        <f t="shared" si="19"/>
        <v/>
      </c>
      <c r="AL199" s="173"/>
      <c r="AM199" s="217" t="str">
        <f t="shared" si="20"/>
        <v/>
      </c>
      <c r="AN199" s="173"/>
      <c r="AO199" s="217" t="str">
        <f t="shared" si="21"/>
        <v/>
      </c>
      <c r="AP199" s="237"/>
      <c r="AQ199" s="150"/>
      <c r="AR199" s="152"/>
      <c r="AS199" s="150"/>
      <c r="AT199" s="174" t="s">
        <v>250</v>
      </c>
      <c r="AU199" s="152"/>
      <c r="AV199" s="152"/>
      <c r="AW199" s="152"/>
      <c r="AX199" s="152"/>
      <c r="AY199" s="174" t="str">
        <f t="shared" ref="AY199:AY262" si="23">IF(C199&gt;0,"U","")</f>
        <v/>
      </c>
      <c r="AZ199" s="152"/>
      <c r="BA199" s="152"/>
      <c r="BB199" s="152"/>
      <c r="BC199" s="152"/>
      <c r="BD199" s="174" t="s">
        <v>250</v>
      </c>
      <c r="BE199" s="152"/>
      <c r="BF199" s="152"/>
      <c r="BG199" s="152"/>
      <c r="BH199" s="152"/>
      <c r="BI199" s="152"/>
      <c r="BJ199" s="220"/>
      <c r="BK199" s="203"/>
      <c r="BL199" s="203"/>
      <c r="BM199" s="203"/>
      <c r="BN199" s="203"/>
      <c r="BO199" s="214"/>
      <c r="BP199" s="214"/>
      <c r="BQ199" s="214"/>
      <c r="BR199" s="215"/>
    </row>
    <row r="200" spans="1:70" s="117" customFormat="1" ht="27" customHeight="1" thickTop="1" thickBot="1" x14ac:dyDescent="0.25">
      <c r="A200" s="184"/>
      <c r="B200" s="304" t="str">
        <f>IF(C200="","",(VLOOKUP(C200,Lookups!$B$4:$C$2561,2,FALSE)))</f>
        <v/>
      </c>
      <c r="C200" s="83"/>
      <c r="D200" s="173"/>
      <c r="E200" s="173"/>
      <c r="F200" s="152"/>
      <c r="G200" s="152"/>
      <c r="H200" s="173" t="str">
        <f t="shared" si="22"/>
        <v/>
      </c>
      <c r="I200" s="173"/>
      <c r="J200" s="182"/>
      <c r="K200" s="183"/>
      <c r="L200" s="141" t="str">
        <f>IF(K200="","",(VLOOKUP(K200,#REF!,2,FALSE)))</f>
        <v/>
      </c>
      <c r="M200" s="186"/>
      <c r="N200" s="186"/>
      <c r="O200" s="186"/>
      <c r="P200" s="186"/>
      <c r="Q200" s="186"/>
      <c r="R200" s="186"/>
      <c r="S200" s="186"/>
      <c r="T200" s="186"/>
      <c r="U200" s="173"/>
      <c r="V200" s="186"/>
      <c r="W200" s="187"/>
      <c r="X200" s="187"/>
      <c r="Y200" s="187"/>
      <c r="Z200" s="149"/>
      <c r="AA200" s="173"/>
      <c r="AB200" s="200" t="str">
        <f t="shared" si="18"/>
        <v/>
      </c>
      <c r="AC200" s="216"/>
      <c r="AD200" s="173"/>
      <c r="AE200" s="148"/>
      <c r="AF200" s="173"/>
      <c r="AG200" s="173"/>
      <c r="AH200" s="152"/>
      <c r="AI200" s="173"/>
      <c r="AJ200" s="173"/>
      <c r="AK200" s="200" t="str">
        <f t="shared" si="19"/>
        <v/>
      </c>
      <c r="AL200" s="173"/>
      <c r="AM200" s="217" t="str">
        <f t="shared" si="20"/>
        <v/>
      </c>
      <c r="AN200" s="173"/>
      <c r="AO200" s="217" t="str">
        <f t="shared" si="21"/>
        <v/>
      </c>
      <c r="AP200" s="237"/>
      <c r="AQ200" s="150"/>
      <c r="AR200" s="152"/>
      <c r="AS200" s="150"/>
      <c r="AT200" s="174" t="s">
        <v>250</v>
      </c>
      <c r="AU200" s="152"/>
      <c r="AV200" s="152"/>
      <c r="AW200" s="152"/>
      <c r="AX200" s="152"/>
      <c r="AY200" s="174" t="str">
        <f t="shared" si="23"/>
        <v/>
      </c>
      <c r="AZ200" s="152"/>
      <c r="BA200" s="152"/>
      <c r="BB200" s="152"/>
      <c r="BC200" s="152"/>
      <c r="BD200" s="174" t="s">
        <v>250</v>
      </c>
      <c r="BE200" s="152"/>
      <c r="BF200" s="152"/>
      <c r="BG200" s="152"/>
      <c r="BH200" s="152"/>
      <c r="BI200" s="152"/>
      <c r="BJ200" s="220"/>
      <c r="BK200" s="203"/>
      <c r="BL200" s="203"/>
      <c r="BM200" s="203"/>
      <c r="BN200" s="203"/>
      <c r="BO200" s="214"/>
      <c r="BP200" s="214"/>
      <c r="BQ200" s="214"/>
      <c r="BR200" s="215"/>
    </row>
    <row r="201" spans="1:70" s="117" customFormat="1" ht="27" customHeight="1" thickTop="1" thickBot="1" x14ac:dyDescent="0.25">
      <c r="A201" s="184"/>
      <c r="B201" s="304" t="str">
        <f>IF(C201="","",(VLOOKUP(C201,Lookups!$B$4:$C$2561,2,FALSE)))</f>
        <v/>
      </c>
      <c r="C201" s="83"/>
      <c r="D201" s="173"/>
      <c r="E201" s="173"/>
      <c r="F201" s="152"/>
      <c r="G201" s="152"/>
      <c r="H201" s="173" t="str">
        <f t="shared" si="22"/>
        <v/>
      </c>
      <c r="I201" s="173"/>
      <c r="J201" s="182"/>
      <c r="K201" s="183"/>
      <c r="L201" s="141" t="str">
        <f>IF(K201="","",(VLOOKUP(K201,#REF!,2,FALSE)))</f>
        <v/>
      </c>
      <c r="M201" s="186"/>
      <c r="N201" s="186"/>
      <c r="O201" s="186"/>
      <c r="P201" s="186"/>
      <c r="Q201" s="186"/>
      <c r="R201" s="186"/>
      <c r="S201" s="186"/>
      <c r="T201" s="186"/>
      <c r="U201" s="173"/>
      <c r="V201" s="186"/>
      <c r="W201" s="187"/>
      <c r="X201" s="187"/>
      <c r="Y201" s="187"/>
      <c r="Z201" s="149"/>
      <c r="AA201" s="173"/>
      <c r="AB201" s="200" t="str">
        <f t="shared" si="18"/>
        <v/>
      </c>
      <c r="AC201" s="216"/>
      <c r="AD201" s="173"/>
      <c r="AE201" s="148"/>
      <c r="AF201" s="173"/>
      <c r="AG201" s="173"/>
      <c r="AH201" s="152"/>
      <c r="AI201" s="173"/>
      <c r="AJ201" s="173"/>
      <c r="AK201" s="200" t="str">
        <f t="shared" si="19"/>
        <v/>
      </c>
      <c r="AL201" s="173"/>
      <c r="AM201" s="217" t="str">
        <f t="shared" si="20"/>
        <v/>
      </c>
      <c r="AN201" s="173"/>
      <c r="AO201" s="217" t="str">
        <f t="shared" si="21"/>
        <v/>
      </c>
      <c r="AP201" s="237"/>
      <c r="AQ201" s="150"/>
      <c r="AR201" s="152"/>
      <c r="AS201" s="150"/>
      <c r="AT201" s="174" t="s">
        <v>250</v>
      </c>
      <c r="AU201" s="152"/>
      <c r="AV201" s="152"/>
      <c r="AW201" s="152"/>
      <c r="AX201" s="152"/>
      <c r="AY201" s="174" t="str">
        <f t="shared" si="23"/>
        <v/>
      </c>
      <c r="AZ201" s="152"/>
      <c r="BA201" s="152"/>
      <c r="BB201" s="152"/>
      <c r="BC201" s="152"/>
      <c r="BD201" s="174" t="s">
        <v>250</v>
      </c>
      <c r="BE201" s="152"/>
      <c r="BF201" s="152"/>
      <c r="BG201" s="152"/>
      <c r="BH201" s="152"/>
      <c r="BI201" s="152"/>
      <c r="BJ201" s="220"/>
      <c r="BK201" s="203"/>
      <c r="BL201" s="203"/>
      <c r="BM201" s="203"/>
      <c r="BN201" s="203"/>
      <c r="BO201" s="214"/>
      <c r="BP201" s="214"/>
      <c r="BQ201" s="214"/>
      <c r="BR201" s="215"/>
    </row>
    <row r="202" spans="1:70" s="117" customFormat="1" ht="27" customHeight="1" thickTop="1" thickBot="1" x14ac:dyDescent="0.25">
      <c r="A202" s="184"/>
      <c r="B202" s="304" t="str">
        <f>IF(C202="","",(VLOOKUP(C202,Lookups!$B$4:$C$2561,2,FALSE)))</f>
        <v/>
      </c>
      <c r="C202" s="83"/>
      <c r="D202" s="173"/>
      <c r="E202" s="173"/>
      <c r="F202" s="152"/>
      <c r="G202" s="152"/>
      <c r="H202" s="173" t="str">
        <f t="shared" si="22"/>
        <v/>
      </c>
      <c r="I202" s="173"/>
      <c r="J202" s="182"/>
      <c r="K202" s="183"/>
      <c r="L202" s="141" t="str">
        <f>IF(K202="","",(VLOOKUP(K202,#REF!,2,FALSE)))</f>
        <v/>
      </c>
      <c r="M202" s="186"/>
      <c r="N202" s="186"/>
      <c r="O202" s="186"/>
      <c r="P202" s="186"/>
      <c r="Q202" s="186"/>
      <c r="R202" s="186"/>
      <c r="S202" s="186"/>
      <c r="T202" s="186"/>
      <c r="U202" s="173"/>
      <c r="V202" s="186"/>
      <c r="W202" s="187"/>
      <c r="X202" s="187"/>
      <c r="Y202" s="187"/>
      <c r="Z202" s="149"/>
      <c r="AA202" s="173"/>
      <c r="AB202" s="200" t="str">
        <f t="shared" si="18"/>
        <v/>
      </c>
      <c r="AC202" s="216"/>
      <c r="AD202" s="173"/>
      <c r="AE202" s="148"/>
      <c r="AF202" s="173"/>
      <c r="AG202" s="173"/>
      <c r="AH202" s="152"/>
      <c r="AI202" s="173"/>
      <c r="AJ202" s="173"/>
      <c r="AK202" s="200" t="str">
        <f t="shared" si="19"/>
        <v/>
      </c>
      <c r="AL202" s="173"/>
      <c r="AM202" s="217" t="str">
        <f t="shared" si="20"/>
        <v/>
      </c>
      <c r="AN202" s="173"/>
      <c r="AO202" s="217" t="str">
        <f t="shared" si="21"/>
        <v/>
      </c>
      <c r="AP202" s="237"/>
      <c r="AQ202" s="150"/>
      <c r="AR202" s="152"/>
      <c r="AS202" s="150"/>
      <c r="AT202" s="174" t="s">
        <v>250</v>
      </c>
      <c r="AU202" s="152"/>
      <c r="AV202" s="152"/>
      <c r="AW202" s="152"/>
      <c r="AX202" s="152"/>
      <c r="AY202" s="174" t="str">
        <f t="shared" si="23"/>
        <v/>
      </c>
      <c r="AZ202" s="152"/>
      <c r="BA202" s="152"/>
      <c r="BB202" s="152"/>
      <c r="BC202" s="152"/>
      <c r="BD202" s="174" t="s">
        <v>250</v>
      </c>
      <c r="BE202" s="152"/>
      <c r="BF202" s="152"/>
      <c r="BG202" s="152"/>
      <c r="BH202" s="152"/>
      <c r="BI202" s="152"/>
      <c r="BJ202" s="220"/>
      <c r="BK202" s="203"/>
      <c r="BL202" s="203"/>
      <c r="BM202" s="203"/>
      <c r="BN202" s="203"/>
      <c r="BO202" s="214"/>
      <c r="BP202" s="214"/>
      <c r="BQ202" s="214"/>
      <c r="BR202" s="215"/>
    </row>
    <row r="203" spans="1:70" s="117" customFormat="1" ht="27" customHeight="1" thickTop="1" thickBot="1" x14ac:dyDescent="0.25">
      <c r="A203" s="184"/>
      <c r="B203" s="304" t="str">
        <f>IF(C203="","",(VLOOKUP(C203,Lookups!$B$4:$C$2561,2,FALSE)))</f>
        <v/>
      </c>
      <c r="C203" s="83"/>
      <c r="D203" s="173"/>
      <c r="E203" s="173"/>
      <c r="F203" s="152"/>
      <c r="G203" s="152"/>
      <c r="H203" s="173" t="str">
        <f t="shared" si="22"/>
        <v/>
      </c>
      <c r="I203" s="173"/>
      <c r="J203" s="182"/>
      <c r="K203" s="183"/>
      <c r="L203" s="141" t="str">
        <f>IF(K203="","",(VLOOKUP(K203,#REF!,2,FALSE)))</f>
        <v/>
      </c>
      <c r="M203" s="186"/>
      <c r="N203" s="186"/>
      <c r="O203" s="186"/>
      <c r="P203" s="186"/>
      <c r="Q203" s="186"/>
      <c r="R203" s="186"/>
      <c r="S203" s="186"/>
      <c r="T203" s="186"/>
      <c r="U203" s="173"/>
      <c r="V203" s="186"/>
      <c r="W203" s="187"/>
      <c r="X203" s="187"/>
      <c r="Y203" s="187"/>
      <c r="Z203" s="149"/>
      <c r="AA203" s="173"/>
      <c r="AB203" s="200" t="str">
        <f t="shared" si="18"/>
        <v/>
      </c>
      <c r="AC203" s="216"/>
      <c r="AD203" s="173"/>
      <c r="AE203" s="148"/>
      <c r="AF203" s="173"/>
      <c r="AG203" s="173"/>
      <c r="AH203" s="152"/>
      <c r="AI203" s="173"/>
      <c r="AJ203" s="173"/>
      <c r="AK203" s="200" t="str">
        <f t="shared" si="19"/>
        <v/>
      </c>
      <c r="AL203" s="173"/>
      <c r="AM203" s="217" t="str">
        <f t="shared" si="20"/>
        <v/>
      </c>
      <c r="AN203" s="173"/>
      <c r="AO203" s="217" t="str">
        <f t="shared" si="21"/>
        <v/>
      </c>
      <c r="AP203" s="237"/>
      <c r="AQ203" s="150"/>
      <c r="AR203" s="152"/>
      <c r="AS203" s="150"/>
      <c r="AT203" s="174" t="s">
        <v>250</v>
      </c>
      <c r="AU203" s="152"/>
      <c r="AV203" s="152"/>
      <c r="AW203" s="152"/>
      <c r="AX203" s="152"/>
      <c r="AY203" s="174" t="str">
        <f t="shared" si="23"/>
        <v/>
      </c>
      <c r="AZ203" s="152"/>
      <c r="BA203" s="152"/>
      <c r="BB203" s="152"/>
      <c r="BC203" s="152"/>
      <c r="BD203" s="174" t="s">
        <v>250</v>
      </c>
      <c r="BE203" s="152"/>
      <c r="BF203" s="152"/>
      <c r="BG203" s="152"/>
      <c r="BH203" s="152"/>
      <c r="BI203" s="152"/>
      <c r="BJ203" s="220"/>
      <c r="BK203" s="203"/>
      <c r="BL203" s="203"/>
      <c r="BM203" s="203"/>
      <c r="BN203" s="203"/>
      <c r="BO203" s="214"/>
      <c r="BP203" s="214"/>
      <c r="BQ203" s="214"/>
      <c r="BR203" s="215"/>
    </row>
    <row r="204" spans="1:70" s="117" customFormat="1" ht="27" customHeight="1" thickTop="1" thickBot="1" x14ac:dyDescent="0.25">
      <c r="A204" s="184"/>
      <c r="B204" s="304" t="str">
        <f>IF(C204="","",(VLOOKUP(C204,Lookups!$B$4:$C$2561,2,FALSE)))</f>
        <v/>
      </c>
      <c r="C204" s="83"/>
      <c r="D204" s="173"/>
      <c r="E204" s="173"/>
      <c r="F204" s="152"/>
      <c r="G204" s="152"/>
      <c r="H204" s="173" t="str">
        <f t="shared" si="22"/>
        <v/>
      </c>
      <c r="I204" s="173"/>
      <c r="J204" s="182"/>
      <c r="K204" s="183"/>
      <c r="L204" s="141" t="str">
        <f>IF(K204="","",(VLOOKUP(K204,#REF!,2,FALSE)))</f>
        <v/>
      </c>
      <c r="M204" s="186"/>
      <c r="N204" s="186"/>
      <c r="O204" s="186"/>
      <c r="P204" s="186"/>
      <c r="Q204" s="186"/>
      <c r="R204" s="186"/>
      <c r="S204" s="186"/>
      <c r="T204" s="186"/>
      <c r="U204" s="173"/>
      <c r="V204" s="186"/>
      <c r="W204" s="187"/>
      <c r="X204" s="187"/>
      <c r="Y204" s="187"/>
      <c r="Z204" s="149"/>
      <c r="AA204" s="173"/>
      <c r="AB204" s="200" t="str">
        <f t="shared" si="18"/>
        <v/>
      </c>
      <c r="AC204" s="216"/>
      <c r="AD204" s="173"/>
      <c r="AE204" s="148"/>
      <c r="AF204" s="173"/>
      <c r="AG204" s="173"/>
      <c r="AH204" s="152"/>
      <c r="AI204" s="173"/>
      <c r="AJ204" s="173"/>
      <c r="AK204" s="200" t="str">
        <f t="shared" si="19"/>
        <v/>
      </c>
      <c r="AL204" s="173"/>
      <c r="AM204" s="217" t="str">
        <f t="shared" si="20"/>
        <v/>
      </c>
      <c r="AN204" s="173"/>
      <c r="AO204" s="217" t="str">
        <f t="shared" si="21"/>
        <v/>
      </c>
      <c r="AP204" s="237"/>
      <c r="AQ204" s="150"/>
      <c r="AR204" s="152"/>
      <c r="AS204" s="150"/>
      <c r="AT204" s="174" t="s">
        <v>250</v>
      </c>
      <c r="AU204" s="152"/>
      <c r="AV204" s="152"/>
      <c r="AW204" s="152"/>
      <c r="AX204" s="152"/>
      <c r="AY204" s="174" t="str">
        <f t="shared" si="23"/>
        <v/>
      </c>
      <c r="AZ204" s="152"/>
      <c r="BA204" s="152"/>
      <c r="BB204" s="152"/>
      <c r="BC204" s="152"/>
      <c r="BD204" s="174" t="s">
        <v>250</v>
      </c>
      <c r="BE204" s="152"/>
      <c r="BF204" s="152"/>
      <c r="BG204" s="152"/>
      <c r="BH204" s="152"/>
      <c r="BI204" s="152"/>
      <c r="BJ204" s="220"/>
      <c r="BK204" s="203"/>
      <c r="BL204" s="203"/>
      <c r="BM204" s="203"/>
      <c r="BN204" s="203"/>
      <c r="BO204" s="214"/>
      <c r="BP204" s="214"/>
      <c r="BQ204" s="214"/>
      <c r="BR204" s="215"/>
    </row>
    <row r="205" spans="1:70" s="117" customFormat="1" ht="27" customHeight="1" thickTop="1" thickBot="1" x14ac:dyDescent="0.25">
      <c r="A205" s="184"/>
      <c r="B205" s="304" t="str">
        <f>IF(C205="","",(VLOOKUP(C205,Lookups!$B$4:$C$2561,2,FALSE)))</f>
        <v/>
      </c>
      <c r="C205" s="83"/>
      <c r="D205" s="173"/>
      <c r="E205" s="173"/>
      <c r="F205" s="152"/>
      <c r="G205" s="152"/>
      <c r="H205" s="173" t="str">
        <f t="shared" si="22"/>
        <v/>
      </c>
      <c r="I205" s="173"/>
      <c r="J205" s="182"/>
      <c r="K205" s="183"/>
      <c r="L205" s="141" t="str">
        <f>IF(K205="","",(VLOOKUP(K205,#REF!,2,FALSE)))</f>
        <v/>
      </c>
      <c r="M205" s="186"/>
      <c r="N205" s="186"/>
      <c r="O205" s="186"/>
      <c r="P205" s="186"/>
      <c r="Q205" s="186"/>
      <c r="R205" s="186"/>
      <c r="S205" s="186"/>
      <c r="T205" s="186"/>
      <c r="U205" s="173"/>
      <c r="V205" s="186"/>
      <c r="W205" s="187"/>
      <c r="X205" s="187"/>
      <c r="Y205" s="187"/>
      <c r="Z205" s="149"/>
      <c r="AA205" s="173"/>
      <c r="AB205" s="200" t="str">
        <f t="shared" si="18"/>
        <v/>
      </c>
      <c r="AC205" s="216"/>
      <c r="AD205" s="173"/>
      <c r="AE205" s="148"/>
      <c r="AF205" s="173"/>
      <c r="AG205" s="173"/>
      <c r="AH205" s="152"/>
      <c r="AI205" s="173"/>
      <c r="AJ205" s="173"/>
      <c r="AK205" s="200" t="str">
        <f t="shared" si="19"/>
        <v/>
      </c>
      <c r="AL205" s="173"/>
      <c r="AM205" s="217" t="str">
        <f t="shared" si="20"/>
        <v/>
      </c>
      <c r="AN205" s="173"/>
      <c r="AO205" s="217" t="str">
        <f t="shared" si="21"/>
        <v/>
      </c>
      <c r="AP205" s="237"/>
      <c r="AQ205" s="150"/>
      <c r="AR205" s="152"/>
      <c r="AS205" s="150"/>
      <c r="AT205" s="174" t="s">
        <v>250</v>
      </c>
      <c r="AU205" s="152"/>
      <c r="AV205" s="152"/>
      <c r="AW205" s="152"/>
      <c r="AX205" s="152"/>
      <c r="AY205" s="174" t="str">
        <f t="shared" si="23"/>
        <v/>
      </c>
      <c r="AZ205" s="152"/>
      <c r="BA205" s="152"/>
      <c r="BB205" s="152"/>
      <c r="BC205" s="152"/>
      <c r="BD205" s="174" t="s">
        <v>250</v>
      </c>
      <c r="BE205" s="152"/>
      <c r="BF205" s="152"/>
      <c r="BG205" s="152"/>
      <c r="BH205" s="152"/>
      <c r="BI205" s="152"/>
      <c r="BJ205" s="220"/>
      <c r="BK205" s="203"/>
      <c r="BL205" s="203"/>
      <c r="BM205" s="203"/>
      <c r="BN205" s="203"/>
      <c r="BO205" s="214"/>
      <c r="BP205" s="214"/>
      <c r="BQ205" s="214"/>
      <c r="BR205" s="215"/>
    </row>
    <row r="206" spans="1:70" s="117" customFormat="1" ht="27" customHeight="1" thickTop="1" thickBot="1" x14ac:dyDescent="0.25">
      <c r="A206" s="184"/>
      <c r="B206" s="304" t="str">
        <f>IF(C206="","",(VLOOKUP(C206,Lookups!$B$4:$C$2561,2,FALSE)))</f>
        <v/>
      </c>
      <c r="C206" s="83"/>
      <c r="D206" s="173"/>
      <c r="E206" s="173"/>
      <c r="F206" s="152"/>
      <c r="G206" s="152"/>
      <c r="H206" s="173" t="str">
        <f t="shared" si="22"/>
        <v/>
      </c>
      <c r="I206" s="173"/>
      <c r="J206" s="182"/>
      <c r="K206" s="183"/>
      <c r="L206" s="141" t="str">
        <f>IF(K206="","",(VLOOKUP(K206,#REF!,2,FALSE)))</f>
        <v/>
      </c>
      <c r="M206" s="186"/>
      <c r="N206" s="186"/>
      <c r="O206" s="186"/>
      <c r="P206" s="186"/>
      <c r="Q206" s="186"/>
      <c r="R206" s="186"/>
      <c r="S206" s="186"/>
      <c r="T206" s="186"/>
      <c r="U206" s="173"/>
      <c r="V206" s="186"/>
      <c r="W206" s="187"/>
      <c r="X206" s="187"/>
      <c r="Y206" s="187"/>
      <c r="Z206" s="149"/>
      <c r="AA206" s="173"/>
      <c r="AB206" s="200" t="str">
        <f t="shared" si="18"/>
        <v/>
      </c>
      <c r="AC206" s="216"/>
      <c r="AD206" s="173"/>
      <c r="AE206" s="148"/>
      <c r="AF206" s="173"/>
      <c r="AG206" s="173"/>
      <c r="AH206" s="152"/>
      <c r="AI206" s="173"/>
      <c r="AJ206" s="173"/>
      <c r="AK206" s="200" t="str">
        <f t="shared" si="19"/>
        <v/>
      </c>
      <c r="AL206" s="173"/>
      <c r="AM206" s="217" t="str">
        <f t="shared" si="20"/>
        <v/>
      </c>
      <c r="AN206" s="173"/>
      <c r="AO206" s="217" t="str">
        <f t="shared" si="21"/>
        <v/>
      </c>
      <c r="AP206" s="237"/>
      <c r="AQ206" s="150"/>
      <c r="AR206" s="152"/>
      <c r="AS206" s="150"/>
      <c r="AT206" s="174" t="s">
        <v>250</v>
      </c>
      <c r="AU206" s="152"/>
      <c r="AV206" s="152"/>
      <c r="AW206" s="152"/>
      <c r="AX206" s="152"/>
      <c r="AY206" s="174" t="str">
        <f t="shared" si="23"/>
        <v/>
      </c>
      <c r="AZ206" s="152"/>
      <c r="BA206" s="152"/>
      <c r="BB206" s="152"/>
      <c r="BC206" s="152"/>
      <c r="BD206" s="174" t="s">
        <v>250</v>
      </c>
      <c r="BE206" s="152"/>
      <c r="BF206" s="152"/>
      <c r="BG206" s="152"/>
      <c r="BH206" s="152"/>
      <c r="BI206" s="152"/>
      <c r="BJ206" s="220"/>
      <c r="BK206" s="203"/>
      <c r="BL206" s="203"/>
      <c r="BM206" s="203"/>
      <c r="BN206" s="203"/>
      <c r="BO206" s="214"/>
      <c r="BP206" s="214"/>
      <c r="BQ206" s="214"/>
      <c r="BR206" s="215"/>
    </row>
    <row r="207" spans="1:70" s="117" customFormat="1" ht="27" customHeight="1" thickTop="1" thickBot="1" x14ac:dyDescent="0.25">
      <c r="A207" s="184"/>
      <c r="B207" s="304" t="str">
        <f>IF(C207="","",(VLOOKUP(C207,Lookups!$B$4:$C$2561,2,FALSE)))</f>
        <v/>
      </c>
      <c r="C207" s="83"/>
      <c r="D207" s="173"/>
      <c r="E207" s="173"/>
      <c r="F207" s="152"/>
      <c r="G207" s="152"/>
      <c r="H207" s="173" t="str">
        <f t="shared" si="22"/>
        <v/>
      </c>
      <c r="I207" s="173"/>
      <c r="J207" s="182"/>
      <c r="K207" s="183"/>
      <c r="L207" s="141" t="str">
        <f>IF(K207="","",(VLOOKUP(K207,#REF!,2,FALSE)))</f>
        <v/>
      </c>
      <c r="M207" s="186"/>
      <c r="N207" s="186"/>
      <c r="O207" s="186"/>
      <c r="P207" s="186"/>
      <c r="Q207" s="186"/>
      <c r="R207" s="186"/>
      <c r="S207" s="186"/>
      <c r="T207" s="186"/>
      <c r="U207" s="173"/>
      <c r="V207" s="186"/>
      <c r="W207" s="187"/>
      <c r="X207" s="187"/>
      <c r="Y207" s="187"/>
      <c r="Z207" s="149"/>
      <c r="AA207" s="173"/>
      <c r="AB207" s="200" t="str">
        <f t="shared" si="18"/>
        <v/>
      </c>
      <c r="AC207" s="216"/>
      <c r="AD207" s="173"/>
      <c r="AE207" s="148"/>
      <c r="AF207" s="173"/>
      <c r="AG207" s="173"/>
      <c r="AH207" s="152"/>
      <c r="AI207" s="173"/>
      <c r="AJ207" s="173"/>
      <c r="AK207" s="200" t="str">
        <f t="shared" si="19"/>
        <v/>
      </c>
      <c r="AL207" s="173"/>
      <c r="AM207" s="217" t="str">
        <f t="shared" si="20"/>
        <v/>
      </c>
      <c r="AN207" s="173"/>
      <c r="AO207" s="217" t="str">
        <f t="shared" si="21"/>
        <v/>
      </c>
      <c r="AP207" s="237"/>
      <c r="AQ207" s="150"/>
      <c r="AR207" s="152"/>
      <c r="AS207" s="150"/>
      <c r="AT207" s="174" t="s">
        <v>250</v>
      </c>
      <c r="AU207" s="152"/>
      <c r="AV207" s="152"/>
      <c r="AW207" s="152"/>
      <c r="AX207" s="152"/>
      <c r="AY207" s="174" t="str">
        <f t="shared" si="23"/>
        <v/>
      </c>
      <c r="AZ207" s="152"/>
      <c r="BA207" s="152"/>
      <c r="BB207" s="152"/>
      <c r="BC207" s="152"/>
      <c r="BD207" s="174" t="s">
        <v>250</v>
      </c>
      <c r="BE207" s="152"/>
      <c r="BF207" s="152"/>
      <c r="BG207" s="152"/>
      <c r="BH207" s="152"/>
      <c r="BI207" s="152"/>
      <c r="BJ207" s="220"/>
      <c r="BK207" s="203"/>
      <c r="BL207" s="203"/>
      <c r="BM207" s="203"/>
      <c r="BN207" s="203"/>
      <c r="BO207" s="214"/>
      <c r="BP207" s="214"/>
      <c r="BQ207" s="214"/>
      <c r="BR207" s="215"/>
    </row>
    <row r="208" spans="1:70" s="117" customFormat="1" ht="27" customHeight="1" thickTop="1" thickBot="1" x14ac:dyDescent="0.25">
      <c r="A208" s="184"/>
      <c r="B208" s="304" t="str">
        <f>IF(C208="","",(VLOOKUP(C208,Lookups!$B$4:$C$2561,2,FALSE)))</f>
        <v/>
      </c>
      <c r="C208" s="83"/>
      <c r="D208" s="173"/>
      <c r="E208" s="173"/>
      <c r="F208" s="152"/>
      <c r="G208" s="152"/>
      <c r="H208" s="173" t="str">
        <f t="shared" si="22"/>
        <v/>
      </c>
      <c r="I208" s="173"/>
      <c r="J208" s="182"/>
      <c r="K208" s="183"/>
      <c r="L208" s="141" t="str">
        <f>IF(K208="","",(VLOOKUP(K208,#REF!,2,FALSE)))</f>
        <v/>
      </c>
      <c r="M208" s="186"/>
      <c r="N208" s="186"/>
      <c r="O208" s="186"/>
      <c r="P208" s="186"/>
      <c r="Q208" s="186"/>
      <c r="R208" s="186"/>
      <c r="S208" s="186"/>
      <c r="T208" s="186"/>
      <c r="U208" s="173"/>
      <c r="V208" s="186"/>
      <c r="W208" s="187"/>
      <c r="X208" s="187"/>
      <c r="Y208" s="187"/>
      <c r="Z208" s="149"/>
      <c r="AA208" s="173"/>
      <c r="AB208" s="200" t="str">
        <f t="shared" si="18"/>
        <v/>
      </c>
      <c r="AC208" s="216"/>
      <c r="AD208" s="173"/>
      <c r="AE208" s="148"/>
      <c r="AF208" s="173"/>
      <c r="AG208" s="173"/>
      <c r="AH208" s="152"/>
      <c r="AI208" s="173"/>
      <c r="AJ208" s="173"/>
      <c r="AK208" s="200" t="str">
        <f t="shared" si="19"/>
        <v/>
      </c>
      <c r="AL208" s="173"/>
      <c r="AM208" s="217" t="str">
        <f t="shared" si="20"/>
        <v/>
      </c>
      <c r="AN208" s="173"/>
      <c r="AO208" s="217" t="str">
        <f t="shared" si="21"/>
        <v/>
      </c>
      <c r="AP208" s="237"/>
      <c r="AQ208" s="150"/>
      <c r="AR208" s="152"/>
      <c r="AS208" s="150"/>
      <c r="AT208" s="174" t="s">
        <v>250</v>
      </c>
      <c r="AU208" s="152"/>
      <c r="AV208" s="152"/>
      <c r="AW208" s="152"/>
      <c r="AX208" s="152"/>
      <c r="AY208" s="174" t="str">
        <f t="shared" si="23"/>
        <v/>
      </c>
      <c r="AZ208" s="152"/>
      <c r="BA208" s="152"/>
      <c r="BB208" s="152"/>
      <c r="BC208" s="152"/>
      <c r="BD208" s="174" t="s">
        <v>250</v>
      </c>
      <c r="BE208" s="152"/>
      <c r="BF208" s="152"/>
      <c r="BG208" s="152"/>
      <c r="BH208" s="152"/>
      <c r="BI208" s="152"/>
      <c r="BJ208" s="220"/>
      <c r="BK208" s="203"/>
      <c r="BL208" s="203"/>
      <c r="BM208" s="203"/>
      <c r="BN208" s="203"/>
      <c r="BO208" s="214"/>
      <c r="BP208" s="214"/>
      <c r="BQ208" s="214"/>
      <c r="BR208" s="215"/>
    </row>
    <row r="209" spans="1:70" s="117" customFormat="1" ht="27" customHeight="1" thickTop="1" thickBot="1" x14ac:dyDescent="0.25">
      <c r="A209" s="184"/>
      <c r="B209" s="304" t="str">
        <f>IF(C209="","",(VLOOKUP(C209,Lookups!$B$4:$C$2561,2,FALSE)))</f>
        <v/>
      </c>
      <c r="C209" s="83"/>
      <c r="D209" s="173"/>
      <c r="E209" s="173"/>
      <c r="F209" s="152"/>
      <c r="G209" s="152"/>
      <c r="H209" s="173" t="str">
        <f t="shared" si="22"/>
        <v/>
      </c>
      <c r="I209" s="173"/>
      <c r="J209" s="182"/>
      <c r="K209" s="183"/>
      <c r="L209" s="141" t="str">
        <f>IF(K209="","",(VLOOKUP(K209,#REF!,2,FALSE)))</f>
        <v/>
      </c>
      <c r="M209" s="186"/>
      <c r="N209" s="186"/>
      <c r="O209" s="186"/>
      <c r="P209" s="186"/>
      <c r="Q209" s="186"/>
      <c r="R209" s="186"/>
      <c r="S209" s="186"/>
      <c r="T209" s="186"/>
      <c r="U209" s="173"/>
      <c r="V209" s="186"/>
      <c r="W209" s="187"/>
      <c r="X209" s="187"/>
      <c r="Y209" s="187"/>
      <c r="Z209" s="149"/>
      <c r="AA209" s="173"/>
      <c r="AB209" s="200" t="str">
        <f t="shared" si="18"/>
        <v/>
      </c>
      <c r="AC209" s="216"/>
      <c r="AD209" s="173"/>
      <c r="AE209" s="148"/>
      <c r="AF209" s="173"/>
      <c r="AG209" s="173"/>
      <c r="AH209" s="152"/>
      <c r="AI209" s="173"/>
      <c r="AJ209" s="173"/>
      <c r="AK209" s="200" t="str">
        <f t="shared" si="19"/>
        <v/>
      </c>
      <c r="AL209" s="173"/>
      <c r="AM209" s="217" t="str">
        <f t="shared" si="20"/>
        <v/>
      </c>
      <c r="AN209" s="173"/>
      <c r="AO209" s="217" t="str">
        <f t="shared" si="21"/>
        <v/>
      </c>
      <c r="AP209" s="237"/>
      <c r="AQ209" s="150"/>
      <c r="AR209" s="152"/>
      <c r="AS209" s="150"/>
      <c r="AT209" s="174" t="s">
        <v>250</v>
      </c>
      <c r="AU209" s="152"/>
      <c r="AV209" s="152"/>
      <c r="AW209" s="152"/>
      <c r="AX209" s="152"/>
      <c r="AY209" s="174" t="str">
        <f t="shared" si="23"/>
        <v/>
      </c>
      <c r="AZ209" s="152"/>
      <c r="BA209" s="152"/>
      <c r="BB209" s="152"/>
      <c r="BC209" s="152"/>
      <c r="BD209" s="174" t="s">
        <v>250</v>
      </c>
      <c r="BE209" s="152"/>
      <c r="BF209" s="152"/>
      <c r="BG209" s="152"/>
      <c r="BH209" s="152"/>
      <c r="BI209" s="152"/>
      <c r="BJ209" s="220"/>
      <c r="BK209" s="203"/>
      <c r="BL209" s="203"/>
      <c r="BM209" s="203"/>
      <c r="BN209" s="203"/>
      <c r="BO209" s="214"/>
      <c r="BP209" s="214"/>
      <c r="BQ209" s="214"/>
      <c r="BR209" s="215"/>
    </row>
    <row r="210" spans="1:70" s="117" customFormat="1" ht="27" customHeight="1" thickTop="1" thickBot="1" x14ac:dyDescent="0.25">
      <c r="A210" s="184"/>
      <c r="B210" s="304" t="str">
        <f>IF(C210="","",(VLOOKUP(C210,Lookups!$B$4:$C$2561,2,FALSE)))</f>
        <v/>
      </c>
      <c r="C210" s="83"/>
      <c r="D210" s="173"/>
      <c r="E210" s="173"/>
      <c r="F210" s="152"/>
      <c r="G210" s="152"/>
      <c r="H210" s="173" t="str">
        <f t="shared" si="22"/>
        <v/>
      </c>
      <c r="I210" s="173"/>
      <c r="J210" s="182"/>
      <c r="K210" s="183"/>
      <c r="L210" s="141" t="str">
        <f>IF(K210="","",(VLOOKUP(K210,#REF!,2,FALSE)))</f>
        <v/>
      </c>
      <c r="M210" s="186"/>
      <c r="N210" s="186"/>
      <c r="O210" s="186"/>
      <c r="P210" s="186"/>
      <c r="Q210" s="186"/>
      <c r="R210" s="186"/>
      <c r="S210" s="186"/>
      <c r="T210" s="186"/>
      <c r="U210" s="173"/>
      <c r="V210" s="186"/>
      <c r="W210" s="187"/>
      <c r="X210" s="187"/>
      <c r="Y210" s="187"/>
      <c r="Z210" s="149"/>
      <c r="AA210" s="173"/>
      <c r="AB210" s="200" t="str">
        <f t="shared" si="18"/>
        <v/>
      </c>
      <c r="AC210" s="216"/>
      <c r="AD210" s="173"/>
      <c r="AE210" s="148"/>
      <c r="AF210" s="173"/>
      <c r="AG210" s="173"/>
      <c r="AH210" s="152"/>
      <c r="AI210" s="173"/>
      <c r="AJ210" s="173"/>
      <c r="AK210" s="200" t="str">
        <f t="shared" si="19"/>
        <v/>
      </c>
      <c r="AL210" s="173"/>
      <c r="AM210" s="217" t="str">
        <f t="shared" si="20"/>
        <v/>
      </c>
      <c r="AN210" s="173"/>
      <c r="AO210" s="217" t="str">
        <f t="shared" si="21"/>
        <v/>
      </c>
      <c r="AP210" s="237"/>
      <c r="AQ210" s="150"/>
      <c r="AR210" s="152"/>
      <c r="AS210" s="150"/>
      <c r="AT210" s="174" t="s">
        <v>250</v>
      </c>
      <c r="AU210" s="152"/>
      <c r="AV210" s="152"/>
      <c r="AW210" s="152"/>
      <c r="AX210" s="152"/>
      <c r="AY210" s="174" t="str">
        <f t="shared" si="23"/>
        <v/>
      </c>
      <c r="AZ210" s="152"/>
      <c r="BA210" s="152"/>
      <c r="BB210" s="152"/>
      <c r="BC210" s="152"/>
      <c r="BD210" s="174" t="s">
        <v>250</v>
      </c>
      <c r="BE210" s="152"/>
      <c r="BF210" s="152"/>
      <c r="BG210" s="152"/>
      <c r="BH210" s="152"/>
      <c r="BI210" s="152"/>
      <c r="BJ210" s="220"/>
      <c r="BK210" s="203"/>
      <c r="BL210" s="203"/>
      <c r="BM210" s="203"/>
      <c r="BN210" s="203"/>
      <c r="BO210" s="214"/>
      <c r="BP210" s="214"/>
      <c r="BQ210" s="214"/>
      <c r="BR210" s="215"/>
    </row>
    <row r="211" spans="1:70" s="117" customFormat="1" ht="27" customHeight="1" thickTop="1" thickBot="1" x14ac:dyDescent="0.25">
      <c r="A211" s="184"/>
      <c r="B211" s="304" t="str">
        <f>IF(C211="","",(VLOOKUP(C211,Lookups!$B$4:$C$2561,2,FALSE)))</f>
        <v/>
      </c>
      <c r="C211" s="83"/>
      <c r="D211" s="173"/>
      <c r="E211" s="173"/>
      <c r="F211" s="152"/>
      <c r="G211" s="152"/>
      <c r="H211" s="173" t="str">
        <f t="shared" si="22"/>
        <v/>
      </c>
      <c r="I211" s="173"/>
      <c r="J211" s="182"/>
      <c r="K211" s="183"/>
      <c r="L211" s="141" t="str">
        <f>IF(K211="","",(VLOOKUP(K211,#REF!,2,FALSE)))</f>
        <v/>
      </c>
      <c r="M211" s="186"/>
      <c r="N211" s="186"/>
      <c r="O211" s="186"/>
      <c r="P211" s="186"/>
      <c r="Q211" s="186"/>
      <c r="R211" s="186"/>
      <c r="S211" s="186"/>
      <c r="T211" s="186"/>
      <c r="U211" s="173"/>
      <c r="V211" s="186"/>
      <c r="W211" s="187"/>
      <c r="X211" s="187"/>
      <c r="Y211" s="187"/>
      <c r="Z211" s="149"/>
      <c r="AA211" s="173"/>
      <c r="AB211" s="200" t="str">
        <f t="shared" si="18"/>
        <v/>
      </c>
      <c r="AC211" s="216"/>
      <c r="AD211" s="173"/>
      <c r="AE211" s="148"/>
      <c r="AF211" s="173"/>
      <c r="AG211" s="173"/>
      <c r="AH211" s="152"/>
      <c r="AI211" s="173"/>
      <c r="AJ211" s="173"/>
      <c r="AK211" s="200" t="str">
        <f t="shared" si="19"/>
        <v/>
      </c>
      <c r="AL211" s="173"/>
      <c r="AM211" s="217" t="str">
        <f t="shared" si="20"/>
        <v/>
      </c>
      <c r="AN211" s="173"/>
      <c r="AO211" s="217" t="str">
        <f t="shared" si="21"/>
        <v/>
      </c>
      <c r="AP211" s="237"/>
      <c r="AQ211" s="150"/>
      <c r="AR211" s="152"/>
      <c r="AS211" s="150"/>
      <c r="AT211" s="174" t="s">
        <v>250</v>
      </c>
      <c r="AU211" s="152"/>
      <c r="AV211" s="152"/>
      <c r="AW211" s="152"/>
      <c r="AX211" s="152"/>
      <c r="AY211" s="174" t="str">
        <f t="shared" si="23"/>
        <v/>
      </c>
      <c r="AZ211" s="152"/>
      <c r="BA211" s="152"/>
      <c r="BB211" s="152"/>
      <c r="BC211" s="152"/>
      <c r="BD211" s="174" t="s">
        <v>250</v>
      </c>
      <c r="BE211" s="152"/>
      <c r="BF211" s="152"/>
      <c r="BG211" s="152"/>
      <c r="BH211" s="152"/>
      <c r="BI211" s="152"/>
      <c r="BJ211" s="220"/>
      <c r="BK211" s="203"/>
      <c r="BL211" s="203"/>
      <c r="BM211" s="203"/>
      <c r="BN211" s="203"/>
      <c r="BO211" s="214"/>
      <c r="BP211" s="214"/>
      <c r="BQ211" s="214"/>
      <c r="BR211" s="215"/>
    </row>
    <row r="212" spans="1:70" s="117" customFormat="1" ht="27" customHeight="1" thickTop="1" thickBot="1" x14ac:dyDescent="0.25">
      <c r="A212" s="184"/>
      <c r="B212" s="304" t="str">
        <f>IF(C212="","",(VLOOKUP(C212,Lookups!$B$4:$C$2561,2,FALSE)))</f>
        <v/>
      </c>
      <c r="C212" s="83"/>
      <c r="D212" s="173"/>
      <c r="E212" s="173"/>
      <c r="F212" s="152"/>
      <c r="G212" s="152"/>
      <c r="H212" s="173" t="str">
        <f t="shared" si="22"/>
        <v/>
      </c>
      <c r="I212" s="173"/>
      <c r="J212" s="182"/>
      <c r="K212" s="183"/>
      <c r="L212" s="141" t="str">
        <f>IF(K212="","",(VLOOKUP(K212,#REF!,2,FALSE)))</f>
        <v/>
      </c>
      <c r="M212" s="186"/>
      <c r="N212" s="186"/>
      <c r="O212" s="186"/>
      <c r="P212" s="186"/>
      <c r="Q212" s="186"/>
      <c r="R212" s="186"/>
      <c r="S212" s="186"/>
      <c r="T212" s="186"/>
      <c r="U212" s="173"/>
      <c r="V212" s="186"/>
      <c r="W212" s="187"/>
      <c r="X212" s="187"/>
      <c r="Y212" s="187"/>
      <c r="Z212" s="149"/>
      <c r="AA212" s="173"/>
      <c r="AB212" s="200" t="str">
        <f t="shared" si="18"/>
        <v/>
      </c>
      <c r="AC212" s="216"/>
      <c r="AD212" s="173"/>
      <c r="AE212" s="148"/>
      <c r="AF212" s="173"/>
      <c r="AG212" s="173"/>
      <c r="AH212" s="152"/>
      <c r="AI212" s="173"/>
      <c r="AJ212" s="173"/>
      <c r="AK212" s="200" t="str">
        <f t="shared" si="19"/>
        <v/>
      </c>
      <c r="AL212" s="173"/>
      <c r="AM212" s="217" t="str">
        <f t="shared" si="20"/>
        <v/>
      </c>
      <c r="AN212" s="173"/>
      <c r="AO212" s="217" t="str">
        <f t="shared" si="21"/>
        <v/>
      </c>
      <c r="AP212" s="237"/>
      <c r="AQ212" s="150"/>
      <c r="AR212" s="152"/>
      <c r="AS212" s="150"/>
      <c r="AT212" s="174" t="s">
        <v>250</v>
      </c>
      <c r="AU212" s="152"/>
      <c r="AV212" s="152"/>
      <c r="AW212" s="152"/>
      <c r="AX212" s="152"/>
      <c r="AY212" s="174" t="str">
        <f t="shared" si="23"/>
        <v/>
      </c>
      <c r="AZ212" s="152"/>
      <c r="BA212" s="152"/>
      <c r="BB212" s="152"/>
      <c r="BC212" s="152"/>
      <c r="BD212" s="174" t="s">
        <v>250</v>
      </c>
      <c r="BE212" s="152"/>
      <c r="BF212" s="152"/>
      <c r="BG212" s="152"/>
      <c r="BH212" s="152"/>
      <c r="BI212" s="152"/>
      <c r="BJ212" s="220"/>
      <c r="BK212" s="203"/>
      <c r="BL212" s="203"/>
      <c r="BM212" s="203"/>
      <c r="BN212" s="203"/>
      <c r="BO212" s="214"/>
      <c r="BP212" s="214"/>
      <c r="BQ212" s="214"/>
      <c r="BR212" s="215"/>
    </row>
    <row r="213" spans="1:70" s="117" customFormat="1" ht="27" customHeight="1" thickTop="1" thickBot="1" x14ac:dyDescent="0.25">
      <c r="A213" s="184"/>
      <c r="B213" s="304" t="str">
        <f>IF(C213="","",(VLOOKUP(C213,Lookups!$B$4:$C$2561,2,FALSE)))</f>
        <v/>
      </c>
      <c r="C213" s="83"/>
      <c r="D213" s="173"/>
      <c r="E213" s="173"/>
      <c r="F213" s="152"/>
      <c r="G213" s="152"/>
      <c r="H213" s="173" t="str">
        <f t="shared" si="22"/>
        <v/>
      </c>
      <c r="I213" s="173"/>
      <c r="J213" s="182"/>
      <c r="K213" s="183"/>
      <c r="L213" s="141" t="str">
        <f>IF(K213="","",(VLOOKUP(K213,#REF!,2,FALSE)))</f>
        <v/>
      </c>
      <c r="M213" s="186"/>
      <c r="N213" s="186"/>
      <c r="O213" s="186"/>
      <c r="P213" s="186"/>
      <c r="Q213" s="186"/>
      <c r="R213" s="186"/>
      <c r="S213" s="186"/>
      <c r="T213" s="186"/>
      <c r="U213" s="173"/>
      <c r="V213" s="186"/>
      <c r="W213" s="187"/>
      <c r="X213" s="187"/>
      <c r="Y213" s="187"/>
      <c r="Z213" s="149"/>
      <c r="AA213" s="173"/>
      <c r="AB213" s="200" t="str">
        <f t="shared" si="18"/>
        <v/>
      </c>
      <c r="AC213" s="216"/>
      <c r="AD213" s="173"/>
      <c r="AE213" s="148"/>
      <c r="AF213" s="173"/>
      <c r="AG213" s="173"/>
      <c r="AH213" s="152"/>
      <c r="AI213" s="173"/>
      <c r="AJ213" s="173"/>
      <c r="AK213" s="200" t="str">
        <f t="shared" si="19"/>
        <v/>
      </c>
      <c r="AL213" s="173"/>
      <c r="AM213" s="217" t="str">
        <f t="shared" si="20"/>
        <v/>
      </c>
      <c r="AN213" s="173"/>
      <c r="AO213" s="217" t="str">
        <f t="shared" si="21"/>
        <v/>
      </c>
      <c r="AP213" s="237"/>
      <c r="AQ213" s="150"/>
      <c r="AR213" s="152"/>
      <c r="AS213" s="150"/>
      <c r="AT213" s="174" t="s">
        <v>250</v>
      </c>
      <c r="AU213" s="152"/>
      <c r="AV213" s="152"/>
      <c r="AW213" s="152"/>
      <c r="AX213" s="152"/>
      <c r="AY213" s="174" t="str">
        <f t="shared" si="23"/>
        <v/>
      </c>
      <c r="AZ213" s="152"/>
      <c r="BA213" s="152"/>
      <c r="BB213" s="152"/>
      <c r="BC213" s="152"/>
      <c r="BD213" s="174" t="s">
        <v>250</v>
      </c>
      <c r="BE213" s="152"/>
      <c r="BF213" s="152"/>
      <c r="BG213" s="152"/>
      <c r="BH213" s="152"/>
      <c r="BI213" s="152"/>
      <c r="BJ213" s="220"/>
      <c r="BK213" s="203"/>
      <c r="BL213" s="203"/>
      <c r="BM213" s="203"/>
      <c r="BN213" s="203"/>
      <c r="BO213" s="214"/>
      <c r="BP213" s="214"/>
      <c r="BQ213" s="214"/>
      <c r="BR213" s="215"/>
    </row>
    <row r="214" spans="1:70" s="117" customFormat="1" ht="27" customHeight="1" thickTop="1" thickBot="1" x14ac:dyDescent="0.25">
      <c r="A214" s="184"/>
      <c r="B214" s="304" t="str">
        <f>IF(C214="","",(VLOOKUP(C214,Lookups!$B$4:$C$2561,2,FALSE)))</f>
        <v/>
      </c>
      <c r="C214" s="83"/>
      <c r="D214" s="173"/>
      <c r="E214" s="173"/>
      <c r="F214" s="152"/>
      <c r="G214" s="152"/>
      <c r="H214" s="173" t="str">
        <f t="shared" si="22"/>
        <v/>
      </c>
      <c r="I214" s="173"/>
      <c r="J214" s="182"/>
      <c r="K214" s="183"/>
      <c r="L214" s="141" t="str">
        <f>IF(K214="","",(VLOOKUP(K214,#REF!,2,FALSE)))</f>
        <v/>
      </c>
      <c r="M214" s="186"/>
      <c r="N214" s="186"/>
      <c r="O214" s="186"/>
      <c r="P214" s="186"/>
      <c r="Q214" s="186"/>
      <c r="R214" s="186"/>
      <c r="S214" s="186"/>
      <c r="T214" s="186"/>
      <c r="U214" s="173"/>
      <c r="V214" s="186"/>
      <c r="W214" s="187"/>
      <c r="X214" s="187"/>
      <c r="Y214" s="187"/>
      <c r="Z214" s="149"/>
      <c r="AA214" s="173"/>
      <c r="AB214" s="200" t="str">
        <f t="shared" si="18"/>
        <v/>
      </c>
      <c r="AC214" s="216"/>
      <c r="AD214" s="173"/>
      <c r="AE214" s="148"/>
      <c r="AF214" s="173"/>
      <c r="AG214" s="173"/>
      <c r="AH214" s="152"/>
      <c r="AI214" s="173"/>
      <c r="AJ214" s="173"/>
      <c r="AK214" s="200" t="str">
        <f t="shared" si="19"/>
        <v/>
      </c>
      <c r="AL214" s="173"/>
      <c r="AM214" s="217" t="str">
        <f t="shared" si="20"/>
        <v/>
      </c>
      <c r="AN214" s="173"/>
      <c r="AO214" s="217" t="str">
        <f t="shared" si="21"/>
        <v/>
      </c>
      <c r="AP214" s="237"/>
      <c r="AQ214" s="150"/>
      <c r="AR214" s="152"/>
      <c r="AS214" s="150"/>
      <c r="AT214" s="174" t="s">
        <v>250</v>
      </c>
      <c r="AU214" s="152"/>
      <c r="AV214" s="152"/>
      <c r="AW214" s="152"/>
      <c r="AX214" s="152"/>
      <c r="AY214" s="174" t="str">
        <f t="shared" si="23"/>
        <v/>
      </c>
      <c r="AZ214" s="152"/>
      <c r="BA214" s="152"/>
      <c r="BB214" s="152"/>
      <c r="BC214" s="152"/>
      <c r="BD214" s="174" t="s">
        <v>250</v>
      </c>
      <c r="BE214" s="152"/>
      <c r="BF214" s="152"/>
      <c r="BG214" s="152"/>
      <c r="BH214" s="152"/>
      <c r="BI214" s="152"/>
      <c r="BJ214" s="220"/>
      <c r="BK214" s="203"/>
      <c r="BL214" s="203"/>
      <c r="BM214" s="203"/>
      <c r="BN214" s="203"/>
      <c r="BO214" s="214"/>
      <c r="BP214" s="214"/>
      <c r="BQ214" s="214"/>
      <c r="BR214" s="215"/>
    </row>
    <row r="215" spans="1:70" s="117" customFormat="1" ht="27" customHeight="1" thickTop="1" thickBot="1" x14ac:dyDescent="0.25">
      <c r="A215" s="184"/>
      <c r="B215" s="304" t="str">
        <f>IF(C215="","",(VLOOKUP(C215,Lookups!$B$4:$C$2561,2,FALSE)))</f>
        <v/>
      </c>
      <c r="C215" s="83"/>
      <c r="D215" s="173"/>
      <c r="E215" s="173"/>
      <c r="F215" s="152"/>
      <c r="G215" s="152"/>
      <c r="H215" s="173" t="str">
        <f t="shared" si="22"/>
        <v/>
      </c>
      <c r="I215" s="173"/>
      <c r="J215" s="182"/>
      <c r="K215" s="183"/>
      <c r="L215" s="141" t="str">
        <f>IF(K215="","",(VLOOKUP(K215,#REF!,2,FALSE)))</f>
        <v/>
      </c>
      <c r="M215" s="186"/>
      <c r="N215" s="186"/>
      <c r="O215" s="186"/>
      <c r="P215" s="186"/>
      <c r="Q215" s="186"/>
      <c r="R215" s="186"/>
      <c r="S215" s="186"/>
      <c r="T215" s="186"/>
      <c r="U215" s="173"/>
      <c r="V215" s="186"/>
      <c r="W215" s="187"/>
      <c r="X215" s="187"/>
      <c r="Y215" s="187"/>
      <c r="Z215" s="149"/>
      <c r="AA215" s="173"/>
      <c r="AB215" s="200" t="str">
        <f t="shared" si="18"/>
        <v/>
      </c>
      <c r="AC215" s="216"/>
      <c r="AD215" s="173"/>
      <c r="AE215" s="148"/>
      <c r="AF215" s="173"/>
      <c r="AG215" s="173"/>
      <c r="AH215" s="152"/>
      <c r="AI215" s="173"/>
      <c r="AJ215" s="173"/>
      <c r="AK215" s="200" t="str">
        <f t="shared" si="19"/>
        <v/>
      </c>
      <c r="AL215" s="173"/>
      <c r="AM215" s="217" t="str">
        <f t="shared" si="20"/>
        <v/>
      </c>
      <c r="AN215" s="173"/>
      <c r="AO215" s="217" t="str">
        <f t="shared" si="21"/>
        <v/>
      </c>
      <c r="AP215" s="237"/>
      <c r="AQ215" s="150"/>
      <c r="AR215" s="152"/>
      <c r="AS215" s="150"/>
      <c r="AT215" s="174" t="s">
        <v>250</v>
      </c>
      <c r="AU215" s="152"/>
      <c r="AV215" s="152"/>
      <c r="AW215" s="152"/>
      <c r="AX215" s="152"/>
      <c r="AY215" s="174" t="str">
        <f t="shared" si="23"/>
        <v/>
      </c>
      <c r="AZ215" s="152"/>
      <c r="BA215" s="152"/>
      <c r="BB215" s="152"/>
      <c r="BC215" s="152"/>
      <c r="BD215" s="174" t="s">
        <v>250</v>
      </c>
      <c r="BE215" s="152"/>
      <c r="BF215" s="152"/>
      <c r="BG215" s="152"/>
      <c r="BH215" s="152"/>
      <c r="BI215" s="152"/>
      <c r="BJ215" s="220"/>
      <c r="BK215" s="203"/>
      <c r="BL215" s="203"/>
      <c r="BM215" s="203"/>
      <c r="BN215" s="203"/>
      <c r="BO215" s="214"/>
      <c r="BP215" s="214"/>
      <c r="BQ215" s="214"/>
      <c r="BR215" s="215"/>
    </row>
    <row r="216" spans="1:70" s="117" customFormat="1" ht="27" customHeight="1" thickTop="1" thickBot="1" x14ac:dyDescent="0.25">
      <c r="A216" s="184"/>
      <c r="B216" s="304" t="str">
        <f>IF(C216="","",(VLOOKUP(C216,Lookups!$B$4:$C$2561,2,FALSE)))</f>
        <v/>
      </c>
      <c r="C216" s="83"/>
      <c r="D216" s="173"/>
      <c r="E216" s="173"/>
      <c r="F216" s="152"/>
      <c r="G216" s="152"/>
      <c r="H216" s="173" t="str">
        <f t="shared" si="22"/>
        <v/>
      </c>
      <c r="I216" s="173"/>
      <c r="J216" s="182"/>
      <c r="K216" s="183"/>
      <c r="L216" s="141" t="str">
        <f>IF(K216="","",(VLOOKUP(K216,#REF!,2,FALSE)))</f>
        <v/>
      </c>
      <c r="M216" s="186"/>
      <c r="N216" s="186"/>
      <c r="O216" s="186"/>
      <c r="P216" s="186"/>
      <c r="Q216" s="186"/>
      <c r="R216" s="186"/>
      <c r="S216" s="186"/>
      <c r="T216" s="186"/>
      <c r="U216" s="173"/>
      <c r="V216" s="186"/>
      <c r="W216" s="187"/>
      <c r="X216" s="187"/>
      <c r="Y216" s="187"/>
      <c r="Z216" s="149"/>
      <c r="AA216" s="173"/>
      <c r="AB216" s="200" t="str">
        <f t="shared" si="18"/>
        <v/>
      </c>
      <c r="AC216" s="216"/>
      <c r="AD216" s="173"/>
      <c r="AE216" s="148"/>
      <c r="AF216" s="173"/>
      <c r="AG216" s="173"/>
      <c r="AH216" s="152"/>
      <c r="AI216" s="173"/>
      <c r="AJ216" s="173"/>
      <c r="AK216" s="200" t="str">
        <f t="shared" si="19"/>
        <v/>
      </c>
      <c r="AL216" s="173"/>
      <c r="AM216" s="217" t="str">
        <f t="shared" si="20"/>
        <v/>
      </c>
      <c r="AN216" s="173"/>
      <c r="AO216" s="217" t="str">
        <f t="shared" si="21"/>
        <v/>
      </c>
      <c r="AP216" s="237"/>
      <c r="AQ216" s="150"/>
      <c r="AR216" s="152"/>
      <c r="AS216" s="150"/>
      <c r="AT216" s="174" t="s">
        <v>250</v>
      </c>
      <c r="AU216" s="152"/>
      <c r="AV216" s="152"/>
      <c r="AW216" s="152"/>
      <c r="AX216" s="152"/>
      <c r="AY216" s="174" t="str">
        <f t="shared" si="23"/>
        <v/>
      </c>
      <c r="AZ216" s="152"/>
      <c r="BA216" s="152"/>
      <c r="BB216" s="152"/>
      <c r="BC216" s="152"/>
      <c r="BD216" s="174" t="s">
        <v>250</v>
      </c>
      <c r="BE216" s="152"/>
      <c r="BF216" s="152"/>
      <c r="BG216" s="152"/>
      <c r="BH216" s="152"/>
      <c r="BI216" s="152"/>
      <c r="BJ216" s="220"/>
      <c r="BK216" s="203"/>
      <c r="BL216" s="203"/>
      <c r="BM216" s="203"/>
      <c r="BN216" s="203"/>
      <c r="BO216" s="214"/>
      <c r="BP216" s="214"/>
      <c r="BQ216" s="214"/>
      <c r="BR216" s="215"/>
    </row>
    <row r="217" spans="1:70" s="117" customFormat="1" ht="27" customHeight="1" thickTop="1" thickBot="1" x14ac:dyDescent="0.25">
      <c r="A217" s="184"/>
      <c r="B217" s="304" t="str">
        <f>IF(C217="","",(VLOOKUP(C217,Lookups!$B$4:$C$2561,2,FALSE)))</f>
        <v/>
      </c>
      <c r="C217" s="83"/>
      <c r="D217" s="173"/>
      <c r="E217" s="173"/>
      <c r="F217" s="152"/>
      <c r="G217" s="152"/>
      <c r="H217" s="173" t="str">
        <f t="shared" si="22"/>
        <v/>
      </c>
      <c r="I217" s="173"/>
      <c r="J217" s="182"/>
      <c r="K217" s="183"/>
      <c r="L217" s="141" t="str">
        <f>IF(K217="","",(VLOOKUP(K217,#REF!,2,FALSE)))</f>
        <v/>
      </c>
      <c r="M217" s="186"/>
      <c r="N217" s="186"/>
      <c r="O217" s="186"/>
      <c r="P217" s="186"/>
      <c r="Q217" s="186"/>
      <c r="R217" s="186"/>
      <c r="S217" s="186"/>
      <c r="T217" s="186"/>
      <c r="U217" s="173"/>
      <c r="V217" s="186"/>
      <c r="W217" s="187"/>
      <c r="X217" s="187"/>
      <c r="Y217" s="187"/>
      <c r="Z217" s="149"/>
      <c r="AA217" s="173"/>
      <c r="AB217" s="200" t="str">
        <f t="shared" si="18"/>
        <v/>
      </c>
      <c r="AC217" s="216"/>
      <c r="AD217" s="173"/>
      <c r="AE217" s="148"/>
      <c r="AF217" s="173"/>
      <c r="AG217" s="173"/>
      <c r="AH217" s="152"/>
      <c r="AI217" s="173"/>
      <c r="AJ217" s="173"/>
      <c r="AK217" s="200" t="str">
        <f t="shared" si="19"/>
        <v/>
      </c>
      <c r="AL217" s="173"/>
      <c r="AM217" s="217" t="str">
        <f t="shared" si="20"/>
        <v/>
      </c>
      <c r="AN217" s="173"/>
      <c r="AO217" s="217" t="str">
        <f t="shared" si="21"/>
        <v/>
      </c>
      <c r="AP217" s="237"/>
      <c r="AQ217" s="150"/>
      <c r="AR217" s="152"/>
      <c r="AS217" s="150"/>
      <c r="AT217" s="174" t="s">
        <v>250</v>
      </c>
      <c r="AU217" s="152"/>
      <c r="AV217" s="152"/>
      <c r="AW217" s="152"/>
      <c r="AX217" s="152"/>
      <c r="AY217" s="174" t="str">
        <f t="shared" si="23"/>
        <v/>
      </c>
      <c r="AZ217" s="152"/>
      <c r="BA217" s="152"/>
      <c r="BB217" s="152"/>
      <c r="BC217" s="152"/>
      <c r="BD217" s="174" t="s">
        <v>250</v>
      </c>
      <c r="BE217" s="152"/>
      <c r="BF217" s="152"/>
      <c r="BG217" s="152"/>
      <c r="BH217" s="152"/>
      <c r="BI217" s="152"/>
      <c r="BJ217" s="220"/>
      <c r="BK217" s="203"/>
      <c r="BL217" s="203"/>
      <c r="BM217" s="203"/>
      <c r="BN217" s="203"/>
      <c r="BO217" s="214"/>
      <c r="BP217" s="214"/>
      <c r="BQ217" s="214"/>
      <c r="BR217" s="215"/>
    </row>
    <row r="218" spans="1:70" s="117" customFormat="1" ht="27" customHeight="1" thickTop="1" thickBot="1" x14ac:dyDescent="0.25">
      <c r="A218" s="184"/>
      <c r="B218" s="304" t="str">
        <f>IF(C218="","",(VLOOKUP(C218,Lookups!$B$4:$C$2561,2,FALSE)))</f>
        <v/>
      </c>
      <c r="C218" s="83"/>
      <c r="D218" s="173"/>
      <c r="E218" s="173"/>
      <c r="F218" s="152"/>
      <c r="G218" s="152"/>
      <c r="H218" s="173" t="str">
        <f t="shared" si="22"/>
        <v/>
      </c>
      <c r="I218" s="173"/>
      <c r="J218" s="182"/>
      <c r="K218" s="183"/>
      <c r="L218" s="141" t="str">
        <f>IF(K218="","",(VLOOKUP(K218,#REF!,2,FALSE)))</f>
        <v/>
      </c>
      <c r="M218" s="186"/>
      <c r="N218" s="186"/>
      <c r="O218" s="186"/>
      <c r="P218" s="186"/>
      <c r="Q218" s="186"/>
      <c r="R218" s="186"/>
      <c r="S218" s="186"/>
      <c r="T218" s="186"/>
      <c r="U218" s="173"/>
      <c r="V218" s="186"/>
      <c r="W218" s="187"/>
      <c r="X218" s="187"/>
      <c r="Y218" s="187"/>
      <c r="Z218" s="149"/>
      <c r="AA218" s="173"/>
      <c r="AB218" s="200" t="str">
        <f t="shared" si="18"/>
        <v/>
      </c>
      <c r="AC218" s="216"/>
      <c r="AD218" s="173"/>
      <c r="AE218" s="148"/>
      <c r="AF218" s="173"/>
      <c r="AG218" s="173"/>
      <c r="AH218" s="152"/>
      <c r="AI218" s="173"/>
      <c r="AJ218" s="173"/>
      <c r="AK218" s="200" t="str">
        <f t="shared" si="19"/>
        <v/>
      </c>
      <c r="AL218" s="173"/>
      <c r="AM218" s="217" t="str">
        <f t="shared" si="20"/>
        <v/>
      </c>
      <c r="AN218" s="173"/>
      <c r="AO218" s="217" t="str">
        <f t="shared" si="21"/>
        <v/>
      </c>
      <c r="AP218" s="237"/>
      <c r="AQ218" s="150"/>
      <c r="AR218" s="152"/>
      <c r="AS218" s="150"/>
      <c r="AT218" s="174" t="s">
        <v>250</v>
      </c>
      <c r="AU218" s="152"/>
      <c r="AV218" s="152"/>
      <c r="AW218" s="152"/>
      <c r="AX218" s="152"/>
      <c r="AY218" s="174" t="str">
        <f t="shared" si="23"/>
        <v/>
      </c>
      <c r="AZ218" s="152"/>
      <c r="BA218" s="152"/>
      <c r="BB218" s="152"/>
      <c r="BC218" s="152"/>
      <c r="BD218" s="174" t="s">
        <v>250</v>
      </c>
      <c r="BE218" s="152"/>
      <c r="BF218" s="152"/>
      <c r="BG218" s="152"/>
      <c r="BH218" s="152"/>
      <c r="BI218" s="152"/>
      <c r="BJ218" s="220"/>
      <c r="BK218" s="203"/>
      <c r="BL218" s="203"/>
      <c r="BM218" s="203"/>
      <c r="BN218" s="203"/>
      <c r="BO218" s="214"/>
      <c r="BP218" s="214"/>
      <c r="BQ218" s="214"/>
      <c r="BR218" s="215"/>
    </row>
    <row r="219" spans="1:70" s="117" customFormat="1" ht="27" customHeight="1" thickTop="1" thickBot="1" x14ac:dyDescent="0.25">
      <c r="A219" s="184"/>
      <c r="B219" s="304" t="str">
        <f>IF(C219="","",(VLOOKUP(C219,Lookups!$B$4:$C$2561,2,FALSE)))</f>
        <v/>
      </c>
      <c r="C219" s="83"/>
      <c r="D219" s="173"/>
      <c r="E219" s="173"/>
      <c r="F219" s="152"/>
      <c r="G219" s="152"/>
      <c r="H219" s="173" t="str">
        <f t="shared" si="22"/>
        <v/>
      </c>
      <c r="I219" s="173"/>
      <c r="J219" s="182"/>
      <c r="K219" s="183"/>
      <c r="L219" s="141" t="str">
        <f>IF(K219="","",(VLOOKUP(K219,#REF!,2,FALSE)))</f>
        <v/>
      </c>
      <c r="M219" s="186"/>
      <c r="N219" s="186"/>
      <c r="O219" s="186"/>
      <c r="P219" s="186"/>
      <c r="Q219" s="186"/>
      <c r="R219" s="186"/>
      <c r="S219" s="186"/>
      <c r="T219" s="186"/>
      <c r="U219" s="173"/>
      <c r="V219" s="186"/>
      <c r="W219" s="187"/>
      <c r="X219" s="187"/>
      <c r="Y219" s="187"/>
      <c r="Z219" s="149"/>
      <c r="AA219" s="173"/>
      <c r="AB219" s="200" t="str">
        <f t="shared" si="18"/>
        <v/>
      </c>
      <c r="AC219" s="216"/>
      <c r="AD219" s="173"/>
      <c r="AE219" s="148"/>
      <c r="AF219" s="173"/>
      <c r="AG219" s="173"/>
      <c r="AH219" s="152"/>
      <c r="AI219" s="173"/>
      <c r="AJ219" s="173"/>
      <c r="AK219" s="200" t="str">
        <f t="shared" si="19"/>
        <v/>
      </c>
      <c r="AL219" s="173"/>
      <c r="AM219" s="217" t="str">
        <f t="shared" si="20"/>
        <v/>
      </c>
      <c r="AN219" s="173"/>
      <c r="AO219" s="217" t="str">
        <f t="shared" si="21"/>
        <v/>
      </c>
      <c r="AP219" s="237"/>
      <c r="AQ219" s="150"/>
      <c r="AR219" s="152"/>
      <c r="AS219" s="150"/>
      <c r="AT219" s="174" t="s">
        <v>250</v>
      </c>
      <c r="AU219" s="152"/>
      <c r="AV219" s="152"/>
      <c r="AW219" s="152"/>
      <c r="AX219" s="152"/>
      <c r="AY219" s="174" t="str">
        <f t="shared" si="23"/>
        <v/>
      </c>
      <c r="AZ219" s="152"/>
      <c r="BA219" s="152"/>
      <c r="BB219" s="152"/>
      <c r="BC219" s="152"/>
      <c r="BD219" s="174" t="s">
        <v>250</v>
      </c>
      <c r="BE219" s="152"/>
      <c r="BF219" s="152"/>
      <c r="BG219" s="152"/>
      <c r="BH219" s="152"/>
      <c r="BI219" s="152"/>
      <c r="BJ219" s="220"/>
      <c r="BK219" s="203"/>
      <c r="BL219" s="203"/>
      <c r="BM219" s="203"/>
      <c r="BN219" s="203"/>
      <c r="BO219" s="214"/>
      <c r="BP219" s="214"/>
      <c r="BQ219" s="214"/>
      <c r="BR219" s="215"/>
    </row>
    <row r="220" spans="1:70" s="117" customFormat="1" ht="27" customHeight="1" thickTop="1" thickBot="1" x14ac:dyDescent="0.25">
      <c r="A220" s="184"/>
      <c r="B220" s="304" t="str">
        <f>IF(C220="","",(VLOOKUP(C220,Lookups!$B$4:$C$2561,2,FALSE)))</f>
        <v/>
      </c>
      <c r="C220" s="83"/>
      <c r="D220" s="173"/>
      <c r="E220" s="173"/>
      <c r="F220" s="152"/>
      <c r="G220" s="152"/>
      <c r="H220" s="173" t="str">
        <f t="shared" si="22"/>
        <v/>
      </c>
      <c r="I220" s="173"/>
      <c r="J220" s="182"/>
      <c r="K220" s="183"/>
      <c r="L220" s="141" t="str">
        <f>IF(K220="","",(VLOOKUP(K220,#REF!,2,FALSE)))</f>
        <v/>
      </c>
      <c r="M220" s="186"/>
      <c r="N220" s="186"/>
      <c r="O220" s="186"/>
      <c r="P220" s="186"/>
      <c r="Q220" s="186"/>
      <c r="R220" s="186"/>
      <c r="S220" s="186"/>
      <c r="T220" s="186"/>
      <c r="U220" s="173"/>
      <c r="V220" s="186"/>
      <c r="W220" s="187"/>
      <c r="X220" s="187"/>
      <c r="Y220" s="187"/>
      <c r="Z220" s="149"/>
      <c r="AA220" s="173"/>
      <c r="AB220" s="200" t="str">
        <f t="shared" si="18"/>
        <v/>
      </c>
      <c r="AC220" s="216"/>
      <c r="AD220" s="173"/>
      <c r="AE220" s="148"/>
      <c r="AF220" s="173"/>
      <c r="AG220" s="173"/>
      <c r="AH220" s="152"/>
      <c r="AI220" s="173"/>
      <c r="AJ220" s="173"/>
      <c r="AK220" s="200" t="str">
        <f t="shared" si="19"/>
        <v/>
      </c>
      <c r="AL220" s="173"/>
      <c r="AM220" s="217" t="str">
        <f t="shared" si="20"/>
        <v/>
      </c>
      <c r="AN220" s="173"/>
      <c r="AO220" s="217" t="str">
        <f t="shared" si="21"/>
        <v/>
      </c>
      <c r="AP220" s="237"/>
      <c r="AQ220" s="150"/>
      <c r="AR220" s="152"/>
      <c r="AS220" s="150"/>
      <c r="AT220" s="174" t="s">
        <v>250</v>
      </c>
      <c r="AU220" s="152"/>
      <c r="AV220" s="152"/>
      <c r="AW220" s="152"/>
      <c r="AX220" s="152"/>
      <c r="AY220" s="174" t="str">
        <f t="shared" si="23"/>
        <v/>
      </c>
      <c r="AZ220" s="152"/>
      <c r="BA220" s="152"/>
      <c r="BB220" s="152"/>
      <c r="BC220" s="152"/>
      <c r="BD220" s="174" t="s">
        <v>250</v>
      </c>
      <c r="BE220" s="152"/>
      <c r="BF220" s="152"/>
      <c r="BG220" s="152"/>
      <c r="BH220" s="152"/>
      <c r="BI220" s="152"/>
      <c r="BJ220" s="220"/>
      <c r="BK220" s="203"/>
      <c r="BL220" s="203"/>
      <c r="BM220" s="203"/>
      <c r="BN220" s="203"/>
      <c r="BO220" s="214"/>
      <c r="BP220" s="214"/>
      <c r="BQ220" s="214"/>
      <c r="BR220" s="215"/>
    </row>
    <row r="221" spans="1:70" s="117" customFormat="1" ht="27" customHeight="1" thickTop="1" thickBot="1" x14ac:dyDescent="0.25">
      <c r="A221" s="184"/>
      <c r="B221" s="304" t="str">
        <f>IF(C221="","",(VLOOKUP(C221,Lookups!$B$4:$C$2561,2,FALSE)))</f>
        <v/>
      </c>
      <c r="C221" s="83"/>
      <c r="D221" s="173"/>
      <c r="E221" s="173"/>
      <c r="F221" s="152"/>
      <c r="G221" s="152"/>
      <c r="H221" s="173" t="str">
        <f t="shared" si="22"/>
        <v/>
      </c>
      <c r="I221" s="173"/>
      <c r="J221" s="182"/>
      <c r="K221" s="183"/>
      <c r="L221" s="141" t="str">
        <f>IF(K221="","",(VLOOKUP(K221,#REF!,2,FALSE)))</f>
        <v/>
      </c>
      <c r="M221" s="186"/>
      <c r="N221" s="186"/>
      <c r="O221" s="186"/>
      <c r="P221" s="186"/>
      <c r="Q221" s="186"/>
      <c r="R221" s="186"/>
      <c r="S221" s="186"/>
      <c r="T221" s="186"/>
      <c r="U221" s="173"/>
      <c r="V221" s="186"/>
      <c r="W221" s="187"/>
      <c r="X221" s="187"/>
      <c r="Y221" s="187"/>
      <c r="Z221" s="149"/>
      <c r="AA221" s="173"/>
      <c r="AB221" s="200" t="str">
        <f t="shared" si="18"/>
        <v/>
      </c>
      <c r="AC221" s="216"/>
      <c r="AD221" s="173"/>
      <c r="AE221" s="148"/>
      <c r="AF221" s="173"/>
      <c r="AG221" s="173"/>
      <c r="AH221" s="152"/>
      <c r="AI221" s="173"/>
      <c r="AJ221" s="173"/>
      <c r="AK221" s="200" t="str">
        <f t="shared" si="19"/>
        <v/>
      </c>
      <c r="AL221" s="173"/>
      <c r="AM221" s="217" t="str">
        <f t="shared" si="20"/>
        <v/>
      </c>
      <c r="AN221" s="173"/>
      <c r="AO221" s="217" t="str">
        <f t="shared" si="21"/>
        <v/>
      </c>
      <c r="AP221" s="237"/>
      <c r="AQ221" s="150"/>
      <c r="AR221" s="152"/>
      <c r="AS221" s="150"/>
      <c r="AT221" s="174" t="s">
        <v>250</v>
      </c>
      <c r="AU221" s="152"/>
      <c r="AV221" s="152"/>
      <c r="AW221" s="152"/>
      <c r="AX221" s="152"/>
      <c r="AY221" s="174" t="str">
        <f t="shared" si="23"/>
        <v/>
      </c>
      <c r="AZ221" s="152"/>
      <c r="BA221" s="152"/>
      <c r="BB221" s="152"/>
      <c r="BC221" s="152"/>
      <c r="BD221" s="174" t="s">
        <v>250</v>
      </c>
      <c r="BE221" s="152"/>
      <c r="BF221" s="152"/>
      <c r="BG221" s="152"/>
      <c r="BH221" s="152"/>
      <c r="BI221" s="152"/>
      <c r="BJ221" s="220"/>
      <c r="BK221" s="203"/>
      <c r="BL221" s="203"/>
      <c r="BM221" s="203"/>
      <c r="BN221" s="203"/>
      <c r="BO221" s="214"/>
      <c r="BP221" s="214"/>
      <c r="BQ221" s="214"/>
      <c r="BR221" s="215"/>
    </row>
    <row r="222" spans="1:70" s="117" customFormat="1" ht="27" customHeight="1" thickTop="1" thickBot="1" x14ac:dyDescent="0.25">
      <c r="A222" s="184"/>
      <c r="B222" s="304" t="str">
        <f>IF(C222="","",(VLOOKUP(C222,Lookups!$B$4:$C$2561,2,FALSE)))</f>
        <v/>
      </c>
      <c r="C222" s="83"/>
      <c r="D222" s="173"/>
      <c r="E222" s="173"/>
      <c r="F222" s="152"/>
      <c r="G222" s="152"/>
      <c r="H222" s="173" t="str">
        <f t="shared" si="22"/>
        <v/>
      </c>
      <c r="I222" s="173"/>
      <c r="J222" s="182"/>
      <c r="K222" s="183"/>
      <c r="L222" s="141" t="str">
        <f>IF(K222="","",(VLOOKUP(K222,#REF!,2,FALSE)))</f>
        <v/>
      </c>
      <c r="M222" s="186"/>
      <c r="N222" s="186"/>
      <c r="O222" s="186"/>
      <c r="P222" s="186"/>
      <c r="Q222" s="186"/>
      <c r="R222" s="186"/>
      <c r="S222" s="186"/>
      <c r="T222" s="186"/>
      <c r="U222" s="173"/>
      <c r="V222" s="186"/>
      <c r="W222" s="187"/>
      <c r="X222" s="187"/>
      <c r="Y222" s="187"/>
      <c r="Z222" s="149"/>
      <c r="AA222" s="173"/>
      <c r="AB222" s="200" t="str">
        <f t="shared" si="18"/>
        <v/>
      </c>
      <c r="AC222" s="216"/>
      <c r="AD222" s="173"/>
      <c r="AE222" s="148"/>
      <c r="AF222" s="173"/>
      <c r="AG222" s="173"/>
      <c r="AH222" s="152"/>
      <c r="AI222" s="173"/>
      <c r="AJ222" s="173"/>
      <c r="AK222" s="200" t="str">
        <f t="shared" si="19"/>
        <v/>
      </c>
      <c r="AL222" s="173"/>
      <c r="AM222" s="217" t="str">
        <f t="shared" si="20"/>
        <v/>
      </c>
      <c r="AN222" s="173"/>
      <c r="AO222" s="217" t="str">
        <f t="shared" si="21"/>
        <v/>
      </c>
      <c r="AP222" s="237"/>
      <c r="AQ222" s="150"/>
      <c r="AR222" s="152"/>
      <c r="AS222" s="150"/>
      <c r="AT222" s="174" t="s">
        <v>250</v>
      </c>
      <c r="AU222" s="152"/>
      <c r="AV222" s="152"/>
      <c r="AW222" s="152"/>
      <c r="AX222" s="152"/>
      <c r="AY222" s="174" t="str">
        <f t="shared" si="23"/>
        <v/>
      </c>
      <c r="AZ222" s="152"/>
      <c r="BA222" s="152"/>
      <c r="BB222" s="152"/>
      <c r="BC222" s="152"/>
      <c r="BD222" s="174" t="s">
        <v>250</v>
      </c>
      <c r="BE222" s="152"/>
      <c r="BF222" s="152"/>
      <c r="BG222" s="152"/>
      <c r="BH222" s="152"/>
      <c r="BI222" s="152"/>
      <c r="BJ222" s="220"/>
      <c r="BK222" s="203"/>
      <c r="BL222" s="203"/>
      <c r="BM222" s="203"/>
      <c r="BN222" s="203"/>
      <c r="BO222" s="214"/>
      <c r="BP222" s="214"/>
      <c r="BQ222" s="214"/>
      <c r="BR222" s="215"/>
    </row>
    <row r="223" spans="1:70" s="117" customFormat="1" ht="27" customHeight="1" thickTop="1" thickBot="1" x14ac:dyDescent="0.25">
      <c r="A223" s="184"/>
      <c r="B223" s="304" t="str">
        <f>IF(C223="","",(VLOOKUP(C223,Lookups!$B$4:$C$2561,2,FALSE)))</f>
        <v/>
      </c>
      <c r="C223" s="83"/>
      <c r="D223" s="173"/>
      <c r="E223" s="173"/>
      <c r="F223" s="152"/>
      <c r="G223" s="152"/>
      <c r="H223" s="173" t="str">
        <f t="shared" si="22"/>
        <v/>
      </c>
      <c r="I223" s="173"/>
      <c r="J223" s="182"/>
      <c r="K223" s="183"/>
      <c r="L223" s="141" t="str">
        <f>IF(K223="","",(VLOOKUP(K223,#REF!,2,FALSE)))</f>
        <v/>
      </c>
      <c r="M223" s="186"/>
      <c r="N223" s="186"/>
      <c r="O223" s="186"/>
      <c r="P223" s="186"/>
      <c r="Q223" s="186"/>
      <c r="R223" s="186"/>
      <c r="S223" s="186"/>
      <c r="T223" s="186"/>
      <c r="U223" s="173"/>
      <c r="V223" s="186"/>
      <c r="W223" s="187"/>
      <c r="X223" s="187"/>
      <c r="Y223" s="187"/>
      <c r="Z223" s="149"/>
      <c r="AA223" s="173"/>
      <c r="AB223" s="200" t="str">
        <f t="shared" si="18"/>
        <v/>
      </c>
      <c r="AC223" s="216"/>
      <c r="AD223" s="173"/>
      <c r="AE223" s="148"/>
      <c r="AF223" s="173"/>
      <c r="AG223" s="173"/>
      <c r="AH223" s="152"/>
      <c r="AI223" s="173"/>
      <c r="AJ223" s="173"/>
      <c r="AK223" s="200" t="str">
        <f t="shared" si="19"/>
        <v/>
      </c>
      <c r="AL223" s="173"/>
      <c r="AM223" s="217" t="str">
        <f t="shared" si="20"/>
        <v/>
      </c>
      <c r="AN223" s="173"/>
      <c r="AO223" s="217" t="str">
        <f t="shared" si="21"/>
        <v/>
      </c>
      <c r="AP223" s="237"/>
      <c r="AQ223" s="150"/>
      <c r="AR223" s="152"/>
      <c r="AS223" s="150"/>
      <c r="AT223" s="174" t="s">
        <v>250</v>
      </c>
      <c r="AU223" s="152"/>
      <c r="AV223" s="152"/>
      <c r="AW223" s="152"/>
      <c r="AX223" s="152"/>
      <c r="AY223" s="174" t="str">
        <f t="shared" si="23"/>
        <v/>
      </c>
      <c r="AZ223" s="152"/>
      <c r="BA223" s="152"/>
      <c r="BB223" s="152"/>
      <c r="BC223" s="152"/>
      <c r="BD223" s="174" t="s">
        <v>250</v>
      </c>
      <c r="BE223" s="152"/>
      <c r="BF223" s="152"/>
      <c r="BG223" s="152"/>
      <c r="BH223" s="152"/>
      <c r="BI223" s="152"/>
      <c r="BJ223" s="220"/>
      <c r="BK223" s="203"/>
      <c r="BL223" s="203"/>
      <c r="BM223" s="203"/>
      <c r="BN223" s="203"/>
      <c r="BO223" s="214"/>
      <c r="BP223" s="214"/>
      <c r="BQ223" s="214"/>
      <c r="BR223" s="215"/>
    </row>
    <row r="224" spans="1:70" s="117" customFormat="1" ht="27" customHeight="1" thickTop="1" thickBot="1" x14ac:dyDescent="0.25">
      <c r="A224" s="184"/>
      <c r="B224" s="304" t="str">
        <f>IF(C224="","",(VLOOKUP(C224,Lookups!$B$4:$C$2561,2,FALSE)))</f>
        <v/>
      </c>
      <c r="C224" s="83"/>
      <c r="D224" s="173"/>
      <c r="E224" s="173"/>
      <c r="F224" s="152"/>
      <c r="G224" s="152"/>
      <c r="H224" s="173" t="str">
        <f t="shared" si="22"/>
        <v/>
      </c>
      <c r="I224" s="173"/>
      <c r="J224" s="182"/>
      <c r="K224" s="183"/>
      <c r="L224" s="141" t="str">
        <f>IF(K224="","",(VLOOKUP(K224,#REF!,2,FALSE)))</f>
        <v/>
      </c>
      <c r="M224" s="186"/>
      <c r="N224" s="186"/>
      <c r="O224" s="186"/>
      <c r="P224" s="186"/>
      <c r="Q224" s="186"/>
      <c r="R224" s="186"/>
      <c r="S224" s="186"/>
      <c r="T224" s="186"/>
      <c r="U224" s="173"/>
      <c r="V224" s="186"/>
      <c r="W224" s="187"/>
      <c r="X224" s="187"/>
      <c r="Y224" s="187"/>
      <c r="Z224" s="149"/>
      <c r="AA224" s="173"/>
      <c r="AB224" s="200" t="str">
        <f t="shared" si="18"/>
        <v/>
      </c>
      <c r="AC224" s="216"/>
      <c r="AD224" s="173"/>
      <c r="AE224" s="148"/>
      <c r="AF224" s="173"/>
      <c r="AG224" s="173"/>
      <c r="AH224" s="152"/>
      <c r="AI224" s="173"/>
      <c r="AJ224" s="173"/>
      <c r="AK224" s="200" t="str">
        <f t="shared" si="19"/>
        <v/>
      </c>
      <c r="AL224" s="173"/>
      <c r="AM224" s="217" t="str">
        <f t="shared" si="20"/>
        <v/>
      </c>
      <c r="AN224" s="173"/>
      <c r="AO224" s="217" t="str">
        <f t="shared" si="21"/>
        <v/>
      </c>
      <c r="AP224" s="237"/>
      <c r="AQ224" s="150"/>
      <c r="AR224" s="152"/>
      <c r="AS224" s="150"/>
      <c r="AT224" s="174" t="s">
        <v>250</v>
      </c>
      <c r="AU224" s="152"/>
      <c r="AV224" s="152"/>
      <c r="AW224" s="152"/>
      <c r="AX224" s="152"/>
      <c r="AY224" s="174" t="str">
        <f t="shared" si="23"/>
        <v/>
      </c>
      <c r="AZ224" s="152"/>
      <c r="BA224" s="152"/>
      <c r="BB224" s="152"/>
      <c r="BC224" s="152"/>
      <c r="BD224" s="174" t="s">
        <v>250</v>
      </c>
      <c r="BE224" s="152"/>
      <c r="BF224" s="152"/>
      <c r="BG224" s="152"/>
      <c r="BH224" s="152"/>
      <c r="BI224" s="152"/>
      <c r="BJ224" s="220"/>
      <c r="BK224" s="203"/>
      <c r="BL224" s="203"/>
      <c r="BM224" s="203"/>
      <c r="BN224" s="203"/>
      <c r="BO224" s="214"/>
      <c r="BP224" s="214"/>
      <c r="BQ224" s="214"/>
      <c r="BR224" s="215"/>
    </row>
    <row r="225" spans="1:70" s="117" customFormat="1" ht="27" customHeight="1" thickTop="1" thickBot="1" x14ac:dyDescent="0.25">
      <c r="A225" s="184"/>
      <c r="B225" s="304" t="str">
        <f>IF(C225="","",(VLOOKUP(C225,Lookups!$B$4:$C$2561,2,FALSE)))</f>
        <v/>
      </c>
      <c r="C225" s="83"/>
      <c r="D225" s="173"/>
      <c r="E225" s="173"/>
      <c r="F225" s="152"/>
      <c r="G225" s="152"/>
      <c r="H225" s="173" t="str">
        <f t="shared" si="22"/>
        <v/>
      </c>
      <c r="I225" s="173"/>
      <c r="J225" s="182"/>
      <c r="K225" s="183"/>
      <c r="L225" s="141" t="str">
        <f>IF(K225="","",(VLOOKUP(K225,#REF!,2,FALSE)))</f>
        <v/>
      </c>
      <c r="M225" s="186"/>
      <c r="N225" s="186"/>
      <c r="O225" s="186"/>
      <c r="P225" s="186"/>
      <c r="Q225" s="186"/>
      <c r="R225" s="186"/>
      <c r="S225" s="186"/>
      <c r="T225" s="186"/>
      <c r="U225" s="173"/>
      <c r="V225" s="186"/>
      <c r="W225" s="187"/>
      <c r="X225" s="187"/>
      <c r="Y225" s="187"/>
      <c r="Z225" s="149"/>
      <c r="AA225" s="173"/>
      <c r="AB225" s="200" t="str">
        <f t="shared" si="18"/>
        <v/>
      </c>
      <c r="AC225" s="216"/>
      <c r="AD225" s="173"/>
      <c r="AE225" s="148"/>
      <c r="AF225" s="173"/>
      <c r="AG225" s="173"/>
      <c r="AH225" s="152"/>
      <c r="AI225" s="173"/>
      <c r="AJ225" s="173"/>
      <c r="AK225" s="200" t="str">
        <f t="shared" si="19"/>
        <v/>
      </c>
      <c r="AL225" s="173"/>
      <c r="AM225" s="217" t="str">
        <f t="shared" si="20"/>
        <v/>
      </c>
      <c r="AN225" s="173"/>
      <c r="AO225" s="217" t="str">
        <f t="shared" si="21"/>
        <v/>
      </c>
      <c r="AP225" s="237"/>
      <c r="AQ225" s="150"/>
      <c r="AR225" s="152"/>
      <c r="AS225" s="150"/>
      <c r="AT225" s="174" t="s">
        <v>250</v>
      </c>
      <c r="AU225" s="152"/>
      <c r="AV225" s="152"/>
      <c r="AW225" s="152"/>
      <c r="AX225" s="152"/>
      <c r="AY225" s="174" t="str">
        <f t="shared" si="23"/>
        <v/>
      </c>
      <c r="AZ225" s="152"/>
      <c r="BA225" s="152"/>
      <c r="BB225" s="152"/>
      <c r="BC225" s="152"/>
      <c r="BD225" s="174" t="s">
        <v>250</v>
      </c>
      <c r="BE225" s="152"/>
      <c r="BF225" s="152"/>
      <c r="BG225" s="152"/>
      <c r="BH225" s="152"/>
      <c r="BI225" s="152"/>
      <c r="BJ225" s="220"/>
      <c r="BK225" s="203"/>
      <c r="BL225" s="203"/>
      <c r="BM225" s="203"/>
      <c r="BN225" s="203"/>
      <c r="BO225" s="214"/>
      <c r="BP225" s="214"/>
      <c r="BQ225" s="214"/>
      <c r="BR225" s="215"/>
    </row>
    <row r="226" spans="1:70" s="117" customFormat="1" ht="27" customHeight="1" thickTop="1" thickBot="1" x14ac:dyDescent="0.25">
      <c r="A226" s="184"/>
      <c r="B226" s="304" t="str">
        <f>IF(C226="","",(VLOOKUP(C226,Lookups!$B$4:$C$2561,2,FALSE)))</f>
        <v/>
      </c>
      <c r="C226" s="83"/>
      <c r="D226" s="173"/>
      <c r="E226" s="173"/>
      <c r="F226" s="152"/>
      <c r="G226" s="152"/>
      <c r="H226" s="173" t="str">
        <f t="shared" si="22"/>
        <v/>
      </c>
      <c r="I226" s="173"/>
      <c r="J226" s="182"/>
      <c r="K226" s="183"/>
      <c r="L226" s="141" t="str">
        <f>IF(K226="","",(VLOOKUP(K226,#REF!,2,FALSE)))</f>
        <v/>
      </c>
      <c r="M226" s="186"/>
      <c r="N226" s="186"/>
      <c r="O226" s="186"/>
      <c r="P226" s="186"/>
      <c r="Q226" s="186"/>
      <c r="R226" s="186"/>
      <c r="S226" s="186"/>
      <c r="T226" s="186"/>
      <c r="U226" s="173"/>
      <c r="V226" s="186"/>
      <c r="W226" s="187"/>
      <c r="X226" s="187"/>
      <c r="Y226" s="187"/>
      <c r="Z226" s="149"/>
      <c r="AA226" s="173"/>
      <c r="AB226" s="200" t="str">
        <f t="shared" si="18"/>
        <v/>
      </c>
      <c r="AC226" s="216"/>
      <c r="AD226" s="173"/>
      <c r="AE226" s="148"/>
      <c r="AF226" s="173"/>
      <c r="AG226" s="173"/>
      <c r="AH226" s="152"/>
      <c r="AI226" s="173"/>
      <c r="AJ226" s="173"/>
      <c r="AK226" s="200" t="str">
        <f t="shared" si="19"/>
        <v/>
      </c>
      <c r="AL226" s="173"/>
      <c r="AM226" s="217" t="str">
        <f t="shared" si="20"/>
        <v/>
      </c>
      <c r="AN226" s="173"/>
      <c r="AO226" s="217" t="str">
        <f t="shared" si="21"/>
        <v/>
      </c>
      <c r="AP226" s="237"/>
      <c r="AQ226" s="150"/>
      <c r="AR226" s="152"/>
      <c r="AS226" s="150"/>
      <c r="AT226" s="174" t="s">
        <v>250</v>
      </c>
      <c r="AU226" s="152"/>
      <c r="AV226" s="152"/>
      <c r="AW226" s="152"/>
      <c r="AX226" s="152"/>
      <c r="AY226" s="174" t="str">
        <f t="shared" si="23"/>
        <v/>
      </c>
      <c r="AZ226" s="152"/>
      <c r="BA226" s="152"/>
      <c r="BB226" s="152"/>
      <c r="BC226" s="152"/>
      <c r="BD226" s="174" t="s">
        <v>250</v>
      </c>
      <c r="BE226" s="152"/>
      <c r="BF226" s="152"/>
      <c r="BG226" s="152"/>
      <c r="BH226" s="152"/>
      <c r="BI226" s="152"/>
      <c r="BJ226" s="220"/>
      <c r="BK226" s="203"/>
      <c r="BL226" s="203"/>
      <c r="BM226" s="203"/>
      <c r="BN226" s="203"/>
      <c r="BO226" s="214"/>
      <c r="BP226" s="214"/>
      <c r="BQ226" s="214"/>
      <c r="BR226" s="215"/>
    </row>
    <row r="227" spans="1:70" s="117" customFormat="1" ht="27" customHeight="1" thickTop="1" thickBot="1" x14ac:dyDescent="0.25">
      <c r="A227" s="184"/>
      <c r="B227" s="304" t="str">
        <f>IF(C227="","",(VLOOKUP(C227,Lookups!$B$4:$C$2561,2,FALSE)))</f>
        <v/>
      </c>
      <c r="C227" s="83"/>
      <c r="D227" s="173"/>
      <c r="E227" s="173"/>
      <c r="F227" s="152"/>
      <c r="G227" s="152"/>
      <c r="H227" s="173" t="str">
        <f t="shared" si="22"/>
        <v/>
      </c>
      <c r="I227" s="173"/>
      <c r="J227" s="182"/>
      <c r="K227" s="183"/>
      <c r="L227" s="141" t="str">
        <f>IF(K227="","",(VLOOKUP(K227,#REF!,2,FALSE)))</f>
        <v/>
      </c>
      <c r="M227" s="186"/>
      <c r="N227" s="186"/>
      <c r="O227" s="186"/>
      <c r="P227" s="186"/>
      <c r="Q227" s="186"/>
      <c r="R227" s="186"/>
      <c r="S227" s="186"/>
      <c r="T227" s="186"/>
      <c r="U227" s="173"/>
      <c r="V227" s="186"/>
      <c r="W227" s="187"/>
      <c r="X227" s="187"/>
      <c r="Y227" s="187"/>
      <c r="Z227" s="149"/>
      <c r="AA227" s="173"/>
      <c r="AB227" s="200" t="str">
        <f t="shared" si="18"/>
        <v/>
      </c>
      <c r="AC227" s="216"/>
      <c r="AD227" s="173"/>
      <c r="AE227" s="148"/>
      <c r="AF227" s="173"/>
      <c r="AG227" s="173"/>
      <c r="AH227" s="152"/>
      <c r="AI227" s="173"/>
      <c r="AJ227" s="173"/>
      <c r="AK227" s="200" t="str">
        <f t="shared" si="19"/>
        <v/>
      </c>
      <c r="AL227" s="173"/>
      <c r="AM227" s="217" t="str">
        <f t="shared" si="20"/>
        <v/>
      </c>
      <c r="AN227" s="173"/>
      <c r="AO227" s="217" t="str">
        <f t="shared" si="21"/>
        <v/>
      </c>
      <c r="AP227" s="237"/>
      <c r="AQ227" s="150"/>
      <c r="AR227" s="152"/>
      <c r="AS227" s="150"/>
      <c r="AT227" s="174" t="s">
        <v>250</v>
      </c>
      <c r="AU227" s="152"/>
      <c r="AV227" s="152"/>
      <c r="AW227" s="152"/>
      <c r="AX227" s="152"/>
      <c r="AY227" s="174" t="str">
        <f t="shared" si="23"/>
        <v/>
      </c>
      <c r="AZ227" s="152"/>
      <c r="BA227" s="152"/>
      <c r="BB227" s="152"/>
      <c r="BC227" s="152"/>
      <c r="BD227" s="174" t="s">
        <v>250</v>
      </c>
      <c r="BE227" s="152"/>
      <c r="BF227" s="152"/>
      <c r="BG227" s="152"/>
      <c r="BH227" s="152"/>
      <c r="BI227" s="152"/>
      <c r="BJ227" s="220"/>
      <c r="BK227" s="203"/>
      <c r="BL227" s="203"/>
      <c r="BM227" s="203"/>
      <c r="BN227" s="203"/>
      <c r="BO227" s="214"/>
      <c r="BP227" s="214"/>
      <c r="BQ227" s="214"/>
      <c r="BR227" s="215"/>
    </row>
    <row r="228" spans="1:70" s="117" customFormat="1" ht="27" customHeight="1" thickTop="1" thickBot="1" x14ac:dyDescent="0.25">
      <c r="A228" s="184"/>
      <c r="B228" s="304" t="str">
        <f>IF(C228="","",(VLOOKUP(C228,Lookups!$B$4:$C$2561,2,FALSE)))</f>
        <v/>
      </c>
      <c r="C228" s="83"/>
      <c r="D228" s="173"/>
      <c r="E228" s="173"/>
      <c r="F228" s="152"/>
      <c r="G228" s="152"/>
      <c r="H228" s="173" t="str">
        <f t="shared" si="22"/>
        <v/>
      </c>
      <c r="I228" s="173"/>
      <c r="J228" s="182"/>
      <c r="K228" s="183"/>
      <c r="L228" s="141" t="str">
        <f>IF(K228="","",(VLOOKUP(K228,#REF!,2,FALSE)))</f>
        <v/>
      </c>
      <c r="M228" s="186"/>
      <c r="N228" s="186"/>
      <c r="O228" s="186"/>
      <c r="P228" s="186"/>
      <c r="Q228" s="186"/>
      <c r="R228" s="186"/>
      <c r="S228" s="186"/>
      <c r="T228" s="186"/>
      <c r="U228" s="173"/>
      <c r="V228" s="186"/>
      <c r="W228" s="187"/>
      <c r="X228" s="187"/>
      <c r="Y228" s="187"/>
      <c r="Z228" s="149"/>
      <c r="AA228" s="173"/>
      <c r="AB228" s="200" t="str">
        <f t="shared" si="18"/>
        <v/>
      </c>
      <c r="AC228" s="216"/>
      <c r="AD228" s="173"/>
      <c r="AE228" s="148"/>
      <c r="AF228" s="173"/>
      <c r="AG228" s="173"/>
      <c r="AH228" s="152"/>
      <c r="AI228" s="173"/>
      <c r="AJ228" s="173"/>
      <c r="AK228" s="200" t="str">
        <f t="shared" si="19"/>
        <v/>
      </c>
      <c r="AL228" s="173"/>
      <c r="AM228" s="217" t="str">
        <f t="shared" si="20"/>
        <v/>
      </c>
      <c r="AN228" s="173"/>
      <c r="AO228" s="217" t="str">
        <f t="shared" si="21"/>
        <v/>
      </c>
      <c r="AP228" s="237"/>
      <c r="AQ228" s="150"/>
      <c r="AR228" s="152"/>
      <c r="AS228" s="150"/>
      <c r="AT228" s="174" t="s">
        <v>250</v>
      </c>
      <c r="AU228" s="152"/>
      <c r="AV228" s="152"/>
      <c r="AW228" s="152"/>
      <c r="AX228" s="152"/>
      <c r="AY228" s="174" t="str">
        <f t="shared" si="23"/>
        <v/>
      </c>
      <c r="AZ228" s="152"/>
      <c r="BA228" s="152"/>
      <c r="BB228" s="152"/>
      <c r="BC228" s="152"/>
      <c r="BD228" s="174" t="s">
        <v>250</v>
      </c>
      <c r="BE228" s="152"/>
      <c r="BF228" s="152"/>
      <c r="BG228" s="152"/>
      <c r="BH228" s="152"/>
      <c r="BI228" s="152"/>
      <c r="BJ228" s="220"/>
      <c r="BK228" s="203"/>
      <c r="BL228" s="203"/>
      <c r="BM228" s="203"/>
      <c r="BN228" s="203"/>
      <c r="BO228" s="214"/>
      <c r="BP228" s="214"/>
      <c r="BQ228" s="214"/>
      <c r="BR228" s="215"/>
    </row>
    <row r="229" spans="1:70" s="117" customFormat="1" ht="27" customHeight="1" thickTop="1" thickBot="1" x14ac:dyDescent="0.25">
      <c r="A229" s="184"/>
      <c r="B229" s="304" t="str">
        <f>IF(C229="","",(VLOOKUP(C229,Lookups!$B$4:$C$2561,2,FALSE)))</f>
        <v/>
      </c>
      <c r="C229" s="83"/>
      <c r="D229" s="173"/>
      <c r="E229" s="173"/>
      <c r="F229" s="152"/>
      <c r="G229" s="152"/>
      <c r="H229" s="173" t="str">
        <f t="shared" si="22"/>
        <v/>
      </c>
      <c r="I229" s="173"/>
      <c r="J229" s="182"/>
      <c r="K229" s="183"/>
      <c r="L229" s="141" t="str">
        <f>IF(K229="","",(VLOOKUP(K229,#REF!,2,FALSE)))</f>
        <v/>
      </c>
      <c r="M229" s="186"/>
      <c r="N229" s="186"/>
      <c r="O229" s="186"/>
      <c r="P229" s="186"/>
      <c r="Q229" s="186"/>
      <c r="R229" s="186"/>
      <c r="S229" s="186"/>
      <c r="T229" s="186"/>
      <c r="U229" s="173"/>
      <c r="V229" s="186"/>
      <c r="W229" s="187"/>
      <c r="X229" s="187"/>
      <c r="Y229" s="187"/>
      <c r="Z229" s="149"/>
      <c r="AA229" s="173"/>
      <c r="AB229" s="200" t="str">
        <f t="shared" si="18"/>
        <v/>
      </c>
      <c r="AC229" s="216"/>
      <c r="AD229" s="173"/>
      <c r="AE229" s="148"/>
      <c r="AF229" s="173"/>
      <c r="AG229" s="173"/>
      <c r="AH229" s="152"/>
      <c r="AI229" s="173"/>
      <c r="AJ229" s="173"/>
      <c r="AK229" s="200" t="str">
        <f t="shared" si="19"/>
        <v/>
      </c>
      <c r="AL229" s="173"/>
      <c r="AM229" s="217" t="str">
        <f t="shared" si="20"/>
        <v/>
      </c>
      <c r="AN229" s="173"/>
      <c r="AO229" s="217" t="str">
        <f t="shared" si="21"/>
        <v/>
      </c>
      <c r="AP229" s="237"/>
      <c r="AQ229" s="150"/>
      <c r="AR229" s="152"/>
      <c r="AS229" s="150"/>
      <c r="AT229" s="174" t="s">
        <v>250</v>
      </c>
      <c r="AU229" s="152"/>
      <c r="AV229" s="152"/>
      <c r="AW229" s="152"/>
      <c r="AX229" s="152"/>
      <c r="AY229" s="174" t="str">
        <f t="shared" si="23"/>
        <v/>
      </c>
      <c r="AZ229" s="152"/>
      <c r="BA229" s="152"/>
      <c r="BB229" s="152"/>
      <c r="BC229" s="152"/>
      <c r="BD229" s="174" t="s">
        <v>250</v>
      </c>
      <c r="BE229" s="152"/>
      <c r="BF229" s="152"/>
      <c r="BG229" s="152"/>
      <c r="BH229" s="152"/>
      <c r="BI229" s="152"/>
      <c r="BJ229" s="220"/>
      <c r="BK229" s="203"/>
      <c r="BL229" s="203"/>
      <c r="BM229" s="203"/>
      <c r="BN229" s="203"/>
      <c r="BO229" s="214"/>
      <c r="BP229" s="214"/>
      <c r="BQ229" s="214"/>
      <c r="BR229" s="215"/>
    </row>
    <row r="230" spans="1:70" s="117" customFormat="1" ht="27" customHeight="1" thickTop="1" thickBot="1" x14ac:dyDescent="0.25">
      <c r="A230" s="184"/>
      <c r="B230" s="304" t="str">
        <f>IF(C230="","",(VLOOKUP(C230,Lookups!$B$4:$C$2561,2,FALSE)))</f>
        <v/>
      </c>
      <c r="C230" s="83"/>
      <c r="D230" s="173"/>
      <c r="E230" s="173"/>
      <c r="F230" s="152"/>
      <c r="G230" s="152"/>
      <c r="H230" s="173" t="str">
        <f t="shared" si="22"/>
        <v/>
      </c>
      <c r="I230" s="173"/>
      <c r="J230" s="182"/>
      <c r="K230" s="183"/>
      <c r="L230" s="141" t="str">
        <f>IF(K230="","",(VLOOKUP(K230,#REF!,2,FALSE)))</f>
        <v/>
      </c>
      <c r="M230" s="186"/>
      <c r="N230" s="186"/>
      <c r="O230" s="186"/>
      <c r="P230" s="186"/>
      <c r="Q230" s="186"/>
      <c r="R230" s="186"/>
      <c r="S230" s="186"/>
      <c r="T230" s="186"/>
      <c r="U230" s="173"/>
      <c r="V230" s="186"/>
      <c r="W230" s="187"/>
      <c r="X230" s="187"/>
      <c r="Y230" s="187"/>
      <c r="Z230" s="149"/>
      <c r="AA230" s="173"/>
      <c r="AB230" s="200" t="str">
        <f t="shared" si="18"/>
        <v/>
      </c>
      <c r="AC230" s="216"/>
      <c r="AD230" s="173"/>
      <c r="AE230" s="148"/>
      <c r="AF230" s="173"/>
      <c r="AG230" s="173"/>
      <c r="AH230" s="152"/>
      <c r="AI230" s="173"/>
      <c r="AJ230" s="173"/>
      <c r="AK230" s="200" t="str">
        <f t="shared" si="19"/>
        <v/>
      </c>
      <c r="AL230" s="173"/>
      <c r="AM230" s="217" t="str">
        <f t="shared" si="20"/>
        <v/>
      </c>
      <c r="AN230" s="173"/>
      <c r="AO230" s="217" t="str">
        <f t="shared" si="21"/>
        <v/>
      </c>
      <c r="AP230" s="237"/>
      <c r="AQ230" s="150"/>
      <c r="AR230" s="152"/>
      <c r="AS230" s="150"/>
      <c r="AT230" s="174" t="s">
        <v>250</v>
      </c>
      <c r="AU230" s="152"/>
      <c r="AV230" s="152"/>
      <c r="AW230" s="152"/>
      <c r="AX230" s="152"/>
      <c r="AY230" s="174" t="str">
        <f t="shared" si="23"/>
        <v/>
      </c>
      <c r="AZ230" s="152"/>
      <c r="BA230" s="152"/>
      <c r="BB230" s="152"/>
      <c r="BC230" s="152"/>
      <c r="BD230" s="174" t="s">
        <v>250</v>
      </c>
      <c r="BE230" s="152"/>
      <c r="BF230" s="152"/>
      <c r="BG230" s="152"/>
      <c r="BH230" s="152"/>
      <c r="BI230" s="152"/>
      <c r="BJ230" s="220"/>
      <c r="BK230" s="203"/>
      <c r="BL230" s="203"/>
      <c r="BM230" s="203"/>
      <c r="BN230" s="203"/>
      <c r="BO230" s="214"/>
      <c r="BP230" s="214"/>
      <c r="BQ230" s="214"/>
      <c r="BR230" s="215"/>
    </row>
    <row r="231" spans="1:70" s="117" customFormat="1" ht="27" customHeight="1" thickTop="1" thickBot="1" x14ac:dyDescent="0.25">
      <c r="A231" s="184"/>
      <c r="B231" s="304" t="str">
        <f>IF(C231="","",(VLOOKUP(C231,Lookups!$B$4:$C$2561,2,FALSE)))</f>
        <v/>
      </c>
      <c r="C231" s="83"/>
      <c r="D231" s="173"/>
      <c r="E231" s="173"/>
      <c r="F231" s="152"/>
      <c r="G231" s="152"/>
      <c r="H231" s="173" t="str">
        <f t="shared" si="22"/>
        <v/>
      </c>
      <c r="I231" s="173"/>
      <c r="J231" s="182"/>
      <c r="K231" s="183"/>
      <c r="L231" s="141" t="str">
        <f>IF(K231="","",(VLOOKUP(K231,#REF!,2,FALSE)))</f>
        <v/>
      </c>
      <c r="M231" s="186"/>
      <c r="N231" s="186"/>
      <c r="O231" s="186"/>
      <c r="P231" s="186"/>
      <c r="Q231" s="186"/>
      <c r="R231" s="186"/>
      <c r="S231" s="186"/>
      <c r="T231" s="186"/>
      <c r="U231" s="173"/>
      <c r="V231" s="186"/>
      <c r="W231" s="187"/>
      <c r="X231" s="187"/>
      <c r="Y231" s="187"/>
      <c r="Z231" s="149"/>
      <c r="AA231" s="173"/>
      <c r="AB231" s="200" t="str">
        <f t="shared" si="18"/>
        <v/>
      </c>
      <c r="AC231" s="216"/>
      <c r="AD231" s="173"/>
      <c r="AE231" s="148"/>
      <c r="AF231" s="173"/>
      <c r="AG231" s="173"/>
      <c r="AH231" s="152"/>
      <c r="AI231" s="173"/>
      <c r="AJ231" s="173"/>
      <c r="AK231" s="200" t="str">
        <f t="shared" si="19"/>
        <v/>
      </c>
      <c r="AL231" s="173"/>
      <c r="AM231" s="217" t="str">
        <f t="shared" si="20"/>
        <v/>
      </c>
      <c r="AN231" s="173"/>
      <c r="AO231" s="217" t="str">
        <f t="shared" si="21"/>
        <v/>
      </c>
      <c r="AP231" s="237"/>
      <c r="AQ231" s="150"/>
      <c r="AR231" s="152"/>
      <c r="AS231" s="150"/>
      <c r="AT231" s="174" t="s">
        <v>250</v>
      </c>
      <c r="AU231" s="152"/>
      <c r="AV231" s="152"/>
      <c r="AW231" s="152"/>
      <c r="AX231" s="152"/>
      <c r="AY231" s="174" t="str">
        <f t="shared" si="23"/>
        <v/>
      </c>
      <c r="AZ231" s="152"/>
      <c r="BA231" s="152"/>
      <c r="BB231" s="152"/>
      <c r="BC231" s="152"/>
      <c r="BD231" s="174" t="s">
        <v>250</v>
      </c>
      <c r="BE231" s="152"/>
      <c r="BF231" s="152"/>
      <c r="BG231" s="152"/>
      <c r="BH231" s="152"/>
      <c r="BI231" s="152"/>
      <c r="BJ231" s="220"/>
      <c r="BK231" s="203"/>
      <c r="BL231" s="203"/>
      <c r="BM231" s="203"/>
      <c r="BN231" s="203"/>
      <c r="BO231" s="214"/>
      <c r="BP231" s="214"/>
      <c r="BQ231" s="214"/>
      <c r="BR231" s="215"/>
    </row>
    <row r="232" spans="1:70" s="117" customFormat="1" ht="27" customHeight="1" thickTop="1" thickBot="1" x14ac:dyDescent="0.25">
      <c r="A232" s="184"/>
      <c r="B232" s="304" t="str">
        <f>IF(C232="","",(VLOOKUP(C232,Lookups!$B$4:$C$2561,2,FALSE)))</f>
        <v/>
      </c>
      <c r="C232" s="83"/>
      <c r="D232" s="173"/>
      <c r="E232" s="173"/>
      <c r="F232" s="152"/>
      <c r="G232" s="152"/>
      <c r="H232" s="173" t="str">
        <f t="shared" si="22"/>
        <v/>
      </c>
      <c r="I232" s="173"/>
      <c r="J232" s="182"/>
      <c r="K232" s="183"/>
      <c r="L232" s="141" t="str">
        <f>IF(K232="","",(VLOOKUP(K232,#REF!,2,FALSE)))</f>
        <v/>
      </c>
      <c r="M232" s="186"/>
      <c r="N232" s="186"/>
      <c r="O232" s="186"/>
      <c r="P232" s="186"/>
      <c r="Q232" s="186"/>
      <c r="R232" s="186"/>
      <c r="S232" s="186"/>
      <c r="T232" s="186"/>
      <c r="U232" s="173"/>
      <c r="V232" s="186"/>
      <c r="W232" s="187"/>
      <c r="X232" s="187"/>
      <c r="Y232" s="187"/>
      <c r="Z232" s="149"/>
      <c r="AA232" s="173"/>
      <c r="AB232" s="200" t="str">
        <f t="shared" si="18"/>
        <v/>
      </c>
      <c r="AC232" s="216"/>
      <c r="AD232" s="173"/>
      <c r="AE232" s="148"/>
      <c r="AF232" s="173"/>
      <c r="AG232" s="173"/>
      <c r="AH232" s="152"/>
      <c r="AI232" s="173"/>
      <c r="AJ232" s="173"/>
      <c r="AK232" s="200" t="str">
        <f t="shared" si="19"/>
        <v/>
      </c>
      <c r="AL232" s="173"/>
      <c r="AM232" s="217" t="str">
        <f t="shared" si="20"/>
        <v/>
      </c>
      <c r="AN232" s="173"/>
      <c r="AO232" s="217" t="str">
        <f t="shared" si="21"/>
        <v/>
      </c>
      <c r="AP232" s="237"/>
      <c r="AQ232" s="150"/>
      <c r="AR232" s="152"/>
      <c r="AS232" s="150"/>
      <c r="AT232" s="174" t="s">
        <v>250</v>
      </c>
      <c r="AU232" s="152"/>
      <c r="AV232" s="152"/>
      <c r="AW232" s="152"/>
      <c r="AX232" s="152"/>
      <c r="AY232" s="174" t="str">
        <f t="shared" si="23"/>
        <v/>
      </c>
      <c r="AZ232" s="152"/>
      <c r="BA232" s="152"/>
      <c r="BB232" s="152"/>
      <c r="BC232" s="152"/>
      <c r="BD232" s="174" t="s">
        <v>250</v>
      </c>
      <c r="BE232" s="152"/>
      <c r="BF232" s="152"/>
      <c r="BG232" s="152"/>
      <c r="BH232" s="152"/>
      <c r="BI232" s="152"/>
      <c r="BJ232" s="220"/>
      <c r="BK232" s="203"/>
      <c r="BL232" s="203"/>
      <c r="BM232" s="203"/>
      <c r="BN232" s="203"/>
      <c r="BO232" s="214"/>
      <c r="BP232" s="214"/>
      <c r="BQ232" s="214"/>
      <c r="BR232" s="215"/>
    </row>
    <row r="233" spans="1:70" s="117" customFormat="1" ht="27" customHeight="1" thickTop="1" thickBot="1" x14ac:dyDescent="0.25">
      <c r="A233" s="184"/>
      <c r="B233" s="304" t="str">
        <f>IF(C233="","",(VLOOKUP(C233,Lookups!$B$4:$C$2561,2,FALSE)))</f>
        <v/>
      </c>
      <c r="C233" s="83"/>
      <c r="D233" s="173"/>
      <c r="E233" s="173"/>
      <c r="F233" s="152"/>
      <c r="G233" s="152"/>
      <c r="H233" s="173" t="str">
        <f t="shared" si="22"/>
        <v/>
      </c>
      <c r="I233" s="173"/>
      <c r="J233" s="182"/>
      <c r="K233" s="183"/>
      <c r="L233" s="141" t="str">
        <f>IF(K233="","",(VLOOKUP(K233,#REF!,2,FALSE)))</f>
        <v/>
      </c>
      <c r="M233" s="186"/>
      <c r="N233" s="186"/>
      <c r="O233" s="186"/>
      <c r="P233" s="186"/>
      <c r="Q233" s="186"/>
      <c r="R233" s="186"/>
      <c r="S233" s="186"/>
      <c r="T233" s="186"/>
      <c r="U233" s="173"/>
      <c r="V233" s="186"/>
      <c r="W233" s="187"/>
      <c r="X233" s="187"/>
      <c r="Y233" s="187"/>
      <c r="Z233" s="149"/>
      <c r="AA233" s="173"/>
      <c r="AB233" s="200" t="str">
        <f t="shared" si="18"/>
        <v/>
      </c>
      <c r="AC233" s="216"/>
      <c r="AD233" s="173"/>
      <c r="AE233" s="148"/>
      <c r="AF233" s="173"/>
      <c r="AG233" s="173"/>
      <c r="AH233" s="152"/>
      <c r="AI233" s="173"/>
      <c r="AJ233" s="173"/>
      <c r="AK233" s="200" t="str">
        <f t="shared" si="19"/>
        <v/>
      </c>
      <c r="AL233" s="173"/>
      <c r="AM233" s="217" t="str">
        <f t="shared" si="20"/>
        <v/>
      </c>
      <c r="AN233" s="173"/>
      <c r="AO233" s="217" t="str">
        <f t="shared" si="21"/>
        <v/>
      </c>
      <c r="AP233" s="237"/>
      <c r="AQ233" s="150"/>
      <c r="AR233" s="152"/>
      <c r="AS233" s="150"/>
      <c r="AT233" s="174" t="s">
        <v>250</v>
      </c>
      <c r="AU233" s="152"/>
      <c r="AV233" s="152"/>
      <c r="AW233" s="152"/>
      <c r="AX233" s="152"/>
      <c r="AY233" s="174" t="str">
        <f t="shared" si="23"/>
        <v/>
      </c>
      <c r="AZ233" s="152"/>
      <c r="BA233" s="152"/>
      <c r="BB233" s="152"/>
      <c r="BC233" s="152"/>
      <c r="BD233" s="174" t="s">
        <v>250</v>
      </c>
      <c r="BE233" s="152"/>
      <c r="BF233" s="152"/>
      <c r="BG233" s="152"/>
      <c r="BH233" s="152"/>
      <c r="BI233" s="152"/>
      <c r="BJ233" s="220"/>
      <c r="BK233" s="203"/>
      <c r="BL233" s="203"/>
      <c r="BM233" s="203"/>
      <c r="BN233" s="203"/>
      <c r="BO233" s="214"/>
      <c r="BP233" s="214"/>
      <c r="BQ233" s="214"/>
      <c r="BR233" s="215"/>
    </row>
    <row r="234" spans="1:70" s="117" customFormat="1" ht="27" customHeight="1" thickTop="1" thickBot="1" x14ac:dyDescent="0.25">
      <c r="A234" s="184"/>
      <c r="B234" s="304" t="str">
        <f>IF(C234="","",(VLOOKUP(C234,Lookups!$B$4:$C$2561,2,FALSE)))</f>
        <v/>
      </c>
      <c r="C234" s="83"/>
      <c r="D234" s="173"/>
      <c r="E234" s="173"/>
      <c r="F234" s="152"/>
      <c r="G234" s="152"/>
      <c r="H234" s="173" t="str">
        <f t="shared" si="22"/>
        <v/>
      </c>
      <c r="I234" s="173"/>
      <c r="J234" s="182"/>
      <c r="K234" s="183"/>
      <c r="L234" s="141" t="str">
        <f>IF(K234="","",(VLOOKUP(K234,#REF!,2,FALSE)))</f>
        <v/>
      </c>
      <c r="M234" s="186"/>
      <c r="N234" s="186"/>
      <c r="O234" s="186"/>
      <c r="P234" s="186"/>
      <c r="Q234" s="186"/>
      <c r="R234" s="186"/>
      <c r="S234" s="186"/>
      <c r="T234" s="186"/>
      <c r="U234" s="173"/>
      <c r="V234" s="186"/>
      <c r="W234" s="187"/>
      <c r="X234" s="187"/>
      <c r="Y234" s="187"/>
      <c r="Z234" s="149"/>
      <c r="AA234" s="173"/>
      <c r="AB234" s="200" t="str">
        <f t="shared" si="18"/>
        <v/>
      </c>
      <c r="AC234" s="216"/>
      <c r="AD234" s="173"/>
      <c r="AE234" s="148"/>
      <c r="AF234" s="173"/>
      <c r="AG234" s="173"/>
      <c r="AH234" s="152"/>
      <c r="AI234" s="173"/>
      <c r="AJ234" s="173"/>
      <c r="AK234" s="200" t="str">
        <f t="shared" si="19"/>
        <v/>
      </c>
      <c r="AL234" s="173"/>
      <c r="AM234" s="217" t="str">
        <f t="shared" si="20"/>
        <v/>
      </c>
      <c r="AN234" s="173"/>
      <c r="AO234" s="217" t="str">
        <f t="shared" si="21"/>
        <v/>
      </c>
      <c r="AP234" s="237"/>
      <c r="AQ234" s="150"/>
      <c r="AR234" s="152"/>
      <c r="AS234" s="150"/>
      <c r="AT234" s="174" t="s">
        <v>250</v>
      </c>
      <c r="AU234" s="152"/>
      <c r="AV234" s="152"/>
      <c r="AW234" s="152"/>
      <c r="AX234" s="152"/>
      <c r="AY234" s="174" t="str">
        <f t="shared" si="23"/>
        <v/>
      </c>
      <c r="AZ234" s="152"/>
      <c r="BA234" s="152"/>
      <c r="BB234" s="152"/>
      <c r="BC234" s="152"/>
      <c r="BD234" s="174" t="s">
        <v>250</v>
      </c>
      <c r="BE234" s="152"/>
      <c r="BF234" s="152"/>
      <c r="BG234" s="152"/>
      <c r="BH234" s="152"/>
      <c r="BI234" s="152"/>
      <c r="BJ234" s="220"/>
      <c r="BK234" s="203"/>
      <c r="BL234" s="203"/>
      <c r="BM234" s="203"/>
      <c r="BN234" s="203"/>
      <c r="BO234" s="214"/>
      <c r="BP234" s="214"/>
      <c r="BQ234" s="214"/>
      <c r="BR234" s="215"/>
    </row>
    <row r="235" spans="1:70" s="117" customFormat="1" ht="27" customHeight="1" thickTop="1" thickBot="1" x14ac:dyDescent="0.25">
      <c r="A235" s="184"/>
      <c r="B235" s="304" t="str">
        <f>IF(C235="","",(VLOOKUP(C235,Lookups!$B$4:$C$2561,2,FALSE)))</f>
        <v/>
      </c>
      <c r="C235" s="83"/>
      <c r="D235" s="173"/>
      <c r="E235" s="173"/>
      <c r="F235" s="152"/>
      <c r="G235" s="152"/>
      <c r="H235" s="173" t="str">
        <f t="shared" si="22"/>
        <v/>
      </c>
      <c r="I235" s="173"/>
      <c r="J235" s="182"/>
      <c r="K235" s="183"/>
      <c r="L235" s="141" t="str">
        <f>IF(K235="","",(VLOOKUP(K235,#REF!,2,FALSE)))</f>
        <v/>
      </c>
      <c r="M235" s="186"/>
      <c r="N235" s="186"/>
      <c r="O235" s="186"/>
      <c r="P235" s="186"/>
      <c r="Q235" s="186"/>
      <c r="R235" s="186"/>
      <c r="S235" s="186"/>
      <c r="T235" s="186"/>
      <c r="U235" s="173"/>
      <c r="V235" s="186"/>
      <c r="W235" s="187"/>
      <c r="X235" s="187"/>
      <c r="Y235" s="187"/>
      <c r="Z235" s="149"/>
      <c r="AA235" s="173"/>
      <c r="AB235" s="200" t="str">
        <f t="shared" si="18"/>
        <v/>
      </c>
      <c r="AC235" s="216"/>
      <c r="AD235" s="173"/>
      <c r="AE235" s="148"/>
      <c r="AF235" s="173"/>
      <c r="AG235" s="173"/>
      <c r="AH235" s="152"/>
      <c r="AI235" s="173"/>
      <c r="AJ235" s="173"/>
      <c r="AK235" s="200" t="str">
        <f t="shared" si="19"/>
        <v/>
      </c>
      <c r="AL235" s="173"/>
      <c r="AM235" s="217" t="str">
        <f t="shared" si="20"/>
        <v/>
      </c>
      <c r="AN235" s="173"/>
      <c r="AO235" s="217" t="str">
        <f t="shared" si="21"/>
        <v/>
      </c>
      <c r="AP235" s="237"/>
      <c r="AQ235" s="150"/>
      <c r="AR235" s="152"/>
      <c r="AS235" s="150"/>
      <c r="AT235" s="174" t="s">
        <v>250</v>
      </c>
      <c r="AU235" s="152"/>
      <c r="AV235" s="152"/>
      <c r="AW235" s="152"/>
      <c r="AX235" s="152"/>
      <c r="AY235" s="174" t="str">
        <f t="shared" si="23"/>
        <v/>
      </c>
      <c r="AZ235" s="152"/>
      <c r="BA235" s="152"/>
      <c r="BB235" s="152"/>
      <c r="BC235" s="152"/>
      <c r="BD235" s="174" t="s">
        <v>250</v>
      </c>
      <c r="BE235" s="152"/>
      <c r="BF235" s="152"/>
      <c r="BG235" s="152"/>
      <c r="BH235" s="152"/>
      <c r="BI235" s="152"/>
      <c r="BJ235" s="220"/>
      <c r="BK235" s="203"/>
      <c r="BL235" s="203"/>
      <c r="BM235" s="203"/>
      <c r="BN235" s="203"/>
      <c r="BO235" s="214"/>
      <c r="BP235" s="214"/>
      <c r="BQ235" s="214"/>
      <c r="BR235" s="215"/>
    </row>
    <row r="236" spans="1:70" s="117" customFormat="1" ht="27" customHeight="1" thickTop="1" thickBot="1" x14ac:dyDescent="0.25">
      <c r="A236" s="184"/>
      <c r="B236" s="304" t="str">
        <f>IF(C236="","",(VLOOKUP(C236,Lookups!$B$4:$C$2561,2,FALSE)))</f>
        <v/>
      </c>
      <c r="C236" s="83"/>
      <c r="D236" s="173"/>
      <c r="E236" s="173"/>
      <c r="F236" s="152"/>
      <c r="G236" s="152"/>
      <c r="H236" s="173" t="str">
        <f t="shared" si="22"/>
        <v/>
      </c>
      <c r="I236" s="173"/>
      <c r="J236" s="182"/>
      <c r="K236" s="183"/>
      <c r="L236" s="141" t="str">
        <f>IF(K236="","",(VLOOKUP(K236,#REF!,2,FALSE)))</f>
        <v/>
      </c>
      <c r="M236" s="186"/>
      <c r="N236" s="186"/>
      <c r="O236" s="186"/>
      <c r="P236" s="186"/>
      <c r="Q236" s="186"/>
      <c r="R236" s="186"/>
      <c r="S236" s="186"/>
      <c r="T236" s="186"/>
      <c r="U236" s="173"/>
      <c r="V236" s="186"/>
      <c r="W236" s="187"/>
      <c r="X236" s="187"/>
      <c r="Y236" s="187"/>
      <c r="Z236" s="149"/>
      <c r="AA236" s="173"/>
      <c r="AB236" s="200" t="str">
        <f t="shared" si="18"/>
        <v/>
      </c>
      <c r="AC236" s="216"/>
      <c r="AD236" s="173"/>
      <c r="AE236" s="148"/>
      <c r="AF236" s="173"/>
      <c r="AG236" s="173"/>
      <c r="AH236" s="152"/>
      <c r="AI236" s="173"/>
      <c r="AJ236" s="173"/>
      <c r="AK236" s="200" t="str">
        <f t="shared" si="19"/>
        <v/>
      </c>
      <c r="AL236" s="173"/>
      <c r="AM236" s="217" t="str">
        <f t="shared" si="20"/>
        <v/>
      </c>
      <c r="AN236" s="173"/>
      <c r="AO236" s="217" t="str">
        <f t="shared" si="21"/>
        <v/>
      </c>
      <c r="AP236" s="237"/>
      <c r="AQ236" s="150"/>
      <c r="AR236" s="152"/>
      <c r="AS236" s="150"/>
      <c r="AT236" s="174" t="s">
        <v>250</v>
      </c>
      <c r="AU236" s="152"/>
      <c r="AV236" s="152"/>
      <c r="AW236" s="152"/>
      <c r="AX236" s="152"/>
      <c r="AY236" s="174" t="str">
        <f t="shared" si="23"/>
        <v/>
      </c>
      <c r="AZ236" s="152"/>
      <c r="BA236" s="152"/>
      <c r="BB236" s="152"/>
      <c r="BC236" s="152"/>
      <c r="BD236" s="174" t="s">
        <v>250</v>
      </c>
      <c r="BE236" s="152"/>
      <c r="BF236" s="152"/>
      <c r="BG236" s="152"/>
      <c r="BH236" s="152"/>
      <c r="BI236" s="152"/>
      <c r="BJ236" s="220"/>
      <c r="BK236" s="203"/>
      <c r="BL236" s="203"/>
      <c r="BM236" s="203"/>
      <c r="BN236" s="203"/>
      <c r="BO236" s="214"/>
      <c r="BP236" s="214"/>
      <c r="BQ236" s="214"/>
      <c r="BR236" s="215"/>
    </row>
    <row r="237" spans="1:70" s="117" customFormat="1" ht="27" customHeight="1" thickTop="1" thickBot="1" x14ac:dyDescent="0.25">
      <c r="A237" s="184"/>
      <c r="B237" s="304" t="str">
        <f>IF(C237="","",(VLOOKUP(C237,Lookups!$B$4:$C$2561,2,FALSE)))</f>
        <v/>
      </c>
      <c r="C237" s="83"/>
      <c r="D237" s="173"/>
      <c r="E237" s="173"/>
      <c r="F237" s="152"/>
      <c r="G237" s="152"/>
      <c r="H237" s="173" t="str">
        <f t="shared" si="22"/>
        <v/>
      </c>
      <c r="I237" s="173"/>
      <c r="J237" s="182"/>
      <c r="K237" s="183"/>
      <c r="L237" s="141" t="str">
        <f>IF(K237="","",(VLOOKUP(K237,#REF!,2,FALSE)))</f>
        <v/>
      </c>
      <c r="M237" s="186"/>
      <c r="N237" s="186"/>
      <c r="O237" s="186"/>
      <c r="P237" s="186"/>
      <c r="Q237" s="186"/>
      <c r="R237" s="186"/>
      <c r="S237" s="186"/>
      <c r="T237" s="186"/>
      <c r="U237" s="173"/>
      <c r="V237" s="186"/>
      <c r="W237" s="187"/>
      <c r="X237" s="187"/>
      <c r="Y237" s="187"/>
      <c r="Z237" s="149"/>
      <c r="AA237" s="173"/>
      <c r="AB237" s="200" t="str">
        <f t="shared" si="18"/>
        <v/>
      </c>
      <c r="AC237" s="216"/>
      <c r="AD237" s="173"/>
      <c r="AE237" s="148"/>
      <c r="AF237" s="173"/>
      <c r="AG237" s="173"/>
      <c r="AH237" s="152"/>
      <c r="AI237" s="173"/>
      <c r="AJ237" s="173"/>
      <c r="AK237" s="200" t="str">
        <f t="shared" si="19"/>
        <v/>
      </c>
      <c r="AL237" s="173"/>
      <c r="AM237" s="217" t="str">
        <f t="shared" si="20"/>
        <v/>
      </c>
      <c r="AN237" s="173"/>
      <c r="AO237" s="217" t="str">
        <f t="shared" si="21"/>
        <v/>
      </c>
      <c r="AP237" s="237"/>
      <c r="AQ237" s="150"/>
      <c r="AR237" s="152"/>
      <c r="AS237" s="150"/>
      <c r="AT237" s="174" t="s">
        <v>250</v>
      </c>
      <c r="AU237" s="152"/>
      <c r="AV237" s="152"/>
      <c r="AW237" s="152"/>
      <c r="AX237" s="152"/>
      <c r="AY237" s="174" t="str">
        <f t="shared" si="23"/>
        <v/>
      </c>
      <c r="AZ237" s="152"/>
      <c r="BA237" s="152"/>
      <c r="BB237" s="152"/>
      <c r="BC237" s="152"/>
      <c r="BD237" s="174" t="s">
        <v>250</v>
      </c>
      <c r="BE237" s="152"/>
      <c r="BF237" s="152"/>
      <c r="BG237" s="152"/>
      <c r="BH237" s="152"/>
      <c r="BI237" s="152"/>
      <c r="BJ237" s="220"/>
      <c r="BK237" s="203"/>
      <c r="BL237" s="203"/>
      <c r="BM237" s="203"/>
      <c r="BN237" s="203"/>
      <c r="BO237" s="214"/>
      <c r="BP237" s="214"/>
      <c r="BQ237" s="214"/>
      <c r="BR237" s="215"/>
    </row>
    <row r="238" spans="1:70" s="117" customFormat="1" ht="27" customHeight="1" thickTop="1" thickBot="1" x14ac:dyDescent="0.25">
      <c r="A238" s="184"/>
      <c r="B238" s="304" t="str">
        <f>IF(C238="","",(VLOOKUP(C238,Lookups!$B$4:$C$2561,2,FALSE)))</f>
        <v/>
      </c>
      <c r="C238" s="83"/>
      <c r="D238" s="173"/>
      <c r="E238" s="173"/>
      <c r="F238" s="152"/>
      <c r="G238" s="152"/>
      <c r="H238" s="173" t="str">
        <f t="shared" si="22"/>
        <v/>
      </c>
      <c r="I238" s="173"/>
      <c r="J238" s="182"/>
      <c r="K238" s="183"/>
      <c r="L238" s="141" t="str">
        <f>IF(K238="","",(VLOOKUP(K238,#REF!,2,FALSE)))</f>
        <v/>
      </c>
      <c r="M238" s="186"/>
      <c r="N238" s="186"/>
      <c r="O238" s="186"/>
      <c r="P238" s="186"/>
      <c r="Q238" s="186"/>
      <c r="R238" s="186"/>
      <c r="S238" s="186"/>
      <c r="T238" s="186"/>
      <c r="U238" s="173"/>
      <c r="V238" s="186"/>
      <c r="W238" s="187"/>
      <c r="X238" s="187"/>
      <c r="Y238" s="187"/>
      <c r="Z238" s="149"/>
      <c r="AA238" s="173"/>
      <c r="AB238" s="200" t="str">
        <f t="shared" si="18"/>
        <v/>
      </c>
      <c r="AC238" s="216"/>
      <c r="AD238" s="173"/>
      <c r="AE238" s="148"/>
      <c r="AF238" s="173"/>
      <c r="AG238" s="173"/>
      <c r="AH238" s="152"/>
      <c r="AI238" s="173"/>
      <c r="AJ238" s="173"/>
      <c r="AK238" s="200" t="str">
        <f t="shared" si="19"/>
        <v/>
      </c>
      <c r="AL238" s="173"/>
      <c r="AM238" s="217" t="str">
        <f t="shared" si="20"/>
        <v/>
      </c>
      <c r="AN238" s="173"/>
      <c r="AO238" s="217" t="str">
        <f t="shared" si="21"/>
        <v/>
      </c>
      <c r="AP238" s="237"/>
      <c r="AQ238" s="150"/>
      <c r="AR238" s="152"/>
      <c r="AS238" s="150"/>
      <c r="AT238" s="174" t="s">
        <v>250</v>
      </c>
      <c r="AU238" s="152"/>
      <c r="AV238" s="152"/>
      <c r="AW238" s="152"/>
      <c r="AX238" s="152"/>
      <c r="AY238" s="174" t="str">
        <f t="shared" si="23"/>
        <v/>
      </c>
      <c r="AZ238" s="152"/>
      <c r="BA238" s="152"/>
      <c r="BB238" s="152"/>
      <c r="BC238" s="152"/>
      <c r="BD238" s="174" t="s">
        <v>250</v>
      </c>
      <c r="BE238" s="152"/>
      <c r="BF238" s="152"/>
      <c r="BG238" s="152"/>
      <c r="BH238" s="152"/>
      <c r="BI238" s="152"/>
      <c r="BJ238" s="220"/>
      <c r="BK238" s="203"/>
      <c r="BL238" s="203"/>
      <c r="BM238" s="203"/>
      <c r="BN238" s="203"/>
      <c r="BO238" s="214"/>
      <c r="BP238" s="214"/>
      <c r="BQ238" s="214"/>
      <c r="BR238" s="215"/>
    </row>
    <row r="239" spans="1:70" s="117" customFormat="1" ht="27" customHeight="1" thickTop="1" thickBot="1" x14ac:dyDescent="0.25">
      <c r="A239" s="184"/>
      <c r="B239" s="304" t="str">
        <f>IF(C239="","",(VLOOKUP(C239,Lookups!$B$4:$C$2561,2,FALSE)))</f>
        <v/>
      </c>
      <c r="C239" s="83"/>
      <c r="D239" s="173"/>
      <c r="E239" s="173"/>
      <c r="F239" s="152"/>
      <c r="G239" s="152"/>
      <c r="H239" s="173" t="str">
        <f t="shared" si="22"/>
        <v/>
      </c>
      <c r="I239" s="173"/>
      <c r="J239" s="182"/>
      <c r="K239" s="183"/>
      <c r="L239" s="141" t="str">
        <f>IF(K239="","",(VLOOKUP(K239,#REF!,2,FALSE)))</f>
        <v/>
      </c>
      <c r="M239" s="186"/>
      <c r="N239" s="186"/>
      <c r="O239" s="186"/>
      <c r="P239" s="186"/>
      <c r="Q239" s="186"/>
      <c r="R239" s="186"/>
      <c r="S239" s="186"/>
      <c r="T239" s="186"/>
      <c r="U239" s="173"/>
      <c r="V239" s="186"/>
      <c r="W239" s="187"/>
      <c r="X239" s="187"/>
      <c r="Y239" s="187"/>
      <c r="Z239" s="149"/>
      <c r="AA239" s="173"/>
      <c r="AB239" s="200" t="str">
        <f t="shared" si="18"/>
        <v/>
      </c>
      <c r="AC239" s="216"/>
      <c r="AD239" s="173"/>
      <c r="AE239" s="148"/>
      <c r="AF239" s="173"/>
      <c r="AG239" s="173"/>
      <c r="AH239" s="152"/>
      <c r="AI239" s="173"/>
      <c r="AJ239" s="173"/>
      <c r="AK239" s="200" t="str">
        <f t="shared" si="19"/>
        <v/>
      </c>
      <c r="AL239" s="173"/>
      <c r="AM239" s="217" t="str">
        <f t="shared" si="20"/>
        <v/>
      </c>
      <c r="AN239" s="173"/>
      <c r="AO239" s="217" t="str">
        <f t="shared" si="21"/>
        <v/>
      </c>
      <c r="AP239" s="237"/>
      <c r="AQ239" s="150"/>
      <c r="AR239" s="152"/>
      <c r="AS239" s="150"/>
      <c r="AT239" s="174" t="s">
        <v>250</v>
      </c>
      <c r="AU239" s="152"/>
      <c r="AV239" s="152"/>
      <c r="AW239" s="152"/>
      <c r="AX239" s="152"/>
      <c r="AY239" s="174" t="str">
        <f t="shared" si="23"/>
        <v/>
      </c>
      <c r="AZ239" s="152"/>
      <c r="BA239" s="152"/>
      <c r="BB239" s="152"/>
      <c r="BC239" s="152"/>
      <c r="BD239" s="174" t="s">
        <v>250</v>
      </c>
      <c r="BE239" s="152"/>
      <c r="BF239" s="152"/>
      <c r="BG239" s="152"/>
      <c r="BH239" s="152"/>
      <c r="BI239" s="152"/>
      <c r="BJ239" s="220"/>
      <c r="BK239" s="203"/>
      <c r="BL239" s="203"/>
      <c r="BM239" s="203"/>
      <c r="BN239" s="203"/>
      <c r="BO239" s="214"/>
      <c r="BP239" s="214"/>
      <c r="BQ239" s="214"/>
      <c r="BR239" s="215"/>
    </row>
    <row r="240" spans="1:70" s="117" customFormat="1" ht="27" customHeight="1" thickTop="1" thickBot="1" x14ac:dyDescent="0.25">
      <c r="A240" s="184"/>
      <c r="B240" s="304" t="str">
        <f>IF(C240="","",(VLOOKUP(C240,Lookups!$B$4:$C$2561,2,FALSE)))</f>
        <v/>
      </c>
      <c r="C240" s="83"/>
      <c r="D240" s="173"/>
      <c r="E240" s="173"/>
      <c r="F240" s="152"/>
      <c r="G240" s="152"/>
      <c r="H240" s="173" t="str">
        <f t="shared" si="22"/>
        <v/>
      </c>
      <c r="I240" s="173"/>
      <c r="J240" s="182"/>
      <c r="K240" s="183"/>
      <c r="L240" s="141" t="str">
        <f>IF(K240="","",(VLOOKUP(K240,#REF!,2,FALSE)))</f>
        <v/>
      </c>
      <c r="M240" s="186"/>
      <c r="N240" s="186"/>
      <c r="O240" s="186"/>
      <c r="P240" s="186"/>
      <c r="Q240" s="186"/>
      <c r="R240" s="186"/>
      <c r="S240" s="186"/>
      <c r="T240" s="186"/>
      <c r="U240" s="173"/>
      <c r="V240" s="186"/>
      <c r="W240" s="187"/>
      <c r="X240" s="187"/>
      <c r="Y240" s="187"/>
      <c r="Z240" s="149"/>
      <c r="AA240" s="173"/>
      <c r="AB240" s="200" t="str">
        <f t="shared" si="18"/>
        <v/>
      </c>
      <c r="AC240" s="216"/>
      <c r="AD240" s="173"/>
      <c r="AE240" s="148"/>
      <c r="AF240" s="173"/>
      <c r="AG240" s="173"/>
      <c r="AH240" s="152"/>
      <c r="AI240" s="173"/>
      <c r="AJ240" s="173"/>
      <c r="AK240" s="200" t="str">
        <f t="shared" si="19"/>
        <v/>
      </c>
      <c r="AL240" s="173"/>
      <c r="AM240" s="217" t="str">
        <f t="shared" si="20"/>
        <v/>
      </c>
      <c r="AN240" s="173"/>
      <c r="AO240" s="217" t="str">
        <f t="shared" si="21"/>
        <v/>
      </c>
      <c r="AP240" s="237"/>
      <c r="AQ240" s="150"/>
      <c r="AR240" s="152"/>
      <c r="AS240" s="150"/>
      <c r="AT240" s="174" t="s">
        <v>250</v>
      </c>
      <c r="AU240" s="152"/>
      <c r="AV240" s="152"/>
      <c r="AW240" s="152"/>
      <c r="AX240" s="152"/>
      <c r="AY240" s="174" t="str">
        <f t="shared" si="23"/>
        <v/>
      </c>
      <c r="AZ240" s="152"/>
      <c r="BA240" s="152"/>
      <c r="BB240" s="152"/>
      <c r="BC240" s="152"/>
      <c r="BD240" s="174" t="s">
        <v>250</v>
      </c>
      <c r="BE240" s="152"/>
      <c r="BF240" s="152"/>
      <c r="BG240" s="152"/>
      <c r="BH240" s="152"/>
      <c r="BI240" s="152"/>
      <c r="BJ240" s="220"/>
      <c r="BK240" s="203"/>
      <c r="BL240" s="203"/>
      <c r="BM240" s="203"/>
      <c r="BN240" s="203"/>
      <c r="BO240" s="214"/>
      <c r="BP240" s="214"/>
      <c r="BQ240" s="214"/>
      <c r="BR240" s="215"/>
    </row>
    <row r="241" spans="1:70" s="117" customFormat="1" ht="27" customHeight="1" thickTop="1" thickBot="1" x14ac:dyDescent="0.25">
      <c r="A241" s="184"/>
      <c r="B241" s="304" t="str">
        <f>IF(C241="","",(VLOOKUP(C241,Lookups!$B$4:$C$2561,2,FALSE)))</f>
        <v/>
      </c>
      <c r="C241" s="83"/>
      <c r="D241" s="173"/>
      <c r="E241" s="173"/>
      <c r="F241" s="152"/>
      <c r="G241" s="152"/>
      <c r="H241" s="173" t="str">
        <f t="shared" si="22"/>
        <v/>
      </c>
      <c r="I241" s="173"/>
      <c r="J241" s="182"/>
      <c r="K241" s="183"/>
      <c r="L241" s="141" t="str">
        <f>IF(K241="","",(VLOOKUP(K241,#REF!,2,FALSE)))</f>
        <v/>
      </c>
      <c r="M241" s="186"/>
      <c r="N241" s="186"/>
      <c r="O241" s="186"/>
      <c r="P241" s="186"/>
      <c r="Q241" s="186"/>
      <c r="R241" s="186"/>
      <c r="S241" s="186"/>
      <c r="T241" s="186"/>
      <c r="U241" s="173"/>
      <c r="V241" s="186"/>
      <c r="W241" s="187"/>
      <c r="X241" s="187"/>
      <c r="Y241" s="187"/>
      <c r="Z241" s="149"/>
      <c r="AA241" s="173"/>
      <c r="AB241" s="200" t="str">
        <f t="shared" si="18"/>
        <v/>
      </c>
      <c r="AC241" s="216"/>
      <c r="AD241" s="173"/>
      <c r="AE241" s="148"/>
      <c r="AF241" s="173"/>
      <c r="AG241" s="173"/>
      <c r="AH241" s="152"/>
      <c r="AI241" s="173"/>
      <c r="AJ241" s="173"/>
      <c r="AK241" s="200" t="str">
        <f t="shared" si="19"/>
        <v/>
      </c>
      <c r="AL241" s="173"/>
      <c r="AM241" s="217" t="str">
        <f t="shared" si="20"/>
        <v/>
      </c>
      <c r="AN241" s="173"/>
      <c r="AO241" s="217" t="str">
        <f t="shared" si="21"/>
        <v/>
      </c>
      <c r="AP241" s="237"/>
      <c r="AQ241" s="150"/>
      <c r="AR241" s="152"/>
      <c r="AS241" s="150"/>
      <c r="AT241" s="174" t="s">
        <v>250</v>
      </c>
      <c r="AU241" s="152"/>
      <c r="AV241" s="152"/>
      <c r="AW241" s="152"/>
      <c r="AX241" s="152"/>
      <c r="AY241" s="174" t="str">
        <f t="shared" si="23"/>
        <v/>
      </c>
      <c r="AZ241" s="152"/>
      <c r="BA241" s="152"/>
      <c r="BB241" s="152"/>
      <c r="BC241" s="152"/>
      <c r="BD241" s="174" t="s">
        <v>250</v>
      </c>
      <c r="BE241" s="152"/>
      <c r="BF241" s="152"/>
      <c r="BG241" s="152"/>
      <c r="BH241" s="152"/>
      <c r="BI241" s="152"/>
      <c r="BJ241" s="220"/>
      <c r="BK241" s="203"/>
      <c r="BL241" s="203"/>
      <c r="BM241" s="203"/>
      <c r="BN241" s="203"/>
      <c r="BO241" s="214"/>
      <c r="BP241" s="214"/>
      <c r="BQ241" s="214"/>
      <c r="BR241" s="215"/>
    </row>
    <row r="242" spans="1:70" s="117" customFormat="1" ht="27" customHeight="1" thickTop="1" thickBot="1" x14ac:dyDescent="0.25">
      <c r="A242" s="184"/>
      <c r="B242" s="304" t="str">
        <f>IF(C242="","",(VLOOKUP(C242,Lookups!$B$4:$C$2561,2,FALSE)))</f>
        <v/>
      </c>
      <c r="C242" s="83"/>
      <c r="D242" s="173"/>
      <c r="E242" s="173"/>
      <c r="F242" s="152"/>
      <c r="G242" s="152"/>
      <c r="H242" s="173" t="str">
        <f t="shared" si="22"/>
        <v/>
      </c>
      <c r="I242" s="173"/>
      <c r="J242" s="182"/>
      <c r="K242" s="183"/>
      <c r="L242" s="141" t="str">
        <f>IF(K242="","",(VLOOKUP(K242,#REF!,2,FALSE)))</f>
        <v/>
      </c>
      <c r="M242" s="186"/>
      <c r="N242" s="186"/>
      <c r="O242" s="186"/>
      <c r="P242" s="186"/>
      <c r="Q242" s="186"/>
      <c r="R242" s="186"/>
      <c r="S242" s="186"/>
      <c r="T242" s="186"/>
      <c r="U242" s="173"/>
      <c r="V242" s="186"/>
      <c r="W242" s="187"/>
      <c r="X242" s="187"/>
      <c r="Y242" s="187"/>
      <c r="Z242" s="149"/>
      <c r="AA242" s="173"/>
      <c r="AB242" s="200" t="str">
        <f t="shared" si="18"/>
        <v/>
      </c>
      <c r="AC242" s="216"/>
      <c r="AD242" s="173"/>
      <c r="AE242" s="148"/>
      <c r="AF242" s="173"/>
      <c r="AG242" s="173"/>
      <c r="AH242" s="152"/>
      <c r="AI242" s="173"/>
      <c r="AJ242" s="173"/>
      <c r="AK242" s="200" t="str">
        <f t="shared" si="19"/>
        <v/>
      </c>
      <c r="AL242" s="173"/>
      <c r="AM242" s="217" t="str">
        <f t="shared" si="20"/>
        <v/>
      </c>
      <c r="AN242" s="173"/>
      <c r="AO242" s="217" t="str">
        <f t="shared" si="21"/>
        <v/>
      </c>
      <c r="AP242" s="237"/>
      <c r="AQ242" s="150"/>
      <c r="AR242" s="152"/>
      <c r="AS242" s="150"/>
      <c r="AT242" s="174" t="s">
        <v>250</v>
      </c>
      <c r="AU242" s="152"/>
      <c r="AV242" s="152"/>
      <c r="AW242" s="152"/>
      <c r="AX242" s="152"/>
      <c r="AY242" s="174" t="str">
        <f t="shared" si="23"/>
        <v/>
      </c>
      <c r="AZ242" s="152"/>
      <c r="BA242" s="152"/>
      <c r="BB242" s="152"/>
      <c r="BC242" s="152"/>
      <c r="BD242" s="174" t="s">
        <v>250</v>
      </c>
      <c r="BE242" s="152"/>
      <c r="BF242" s="152"/>
      <c r="BG242" s="152"/>
      <c r="BH242" s="152"/>
      <c r="BI242" s="152"/>
      <c r="BJ242" s="220"/>
      <c r="BK242" s="203"/>
      <c r="BL242" s="203"/>
      <c r="BM242" s="203"/>
      <c r="BN242" s="203"/>
      <c r="BO242" s="214"/>
      <c r="BP242" s="214"/>
      <c r="BQ242" s="214"/>
      <c r="BR242" s="215"/>
    </row>
    <row r="243" spans="1:70" s="117" customFormat="1" ht="27" customHeight="1" thickTop="1" thickBot="1" x14ac:dyDescent="0.25">
      <c r="A243" s="184"/>
      <c r="B243" s="304" t="str">
        <f>IF(C243="","",(VLOOKUP(C243,Lookups!$B$4:$C$2561,2,FALSE)))</f>
        <v/>
      </c>
      <c r="C243" s="83"/>
      <c r="D243" s="173"/>
      <c r="E243" s="173"/>
      <c r="F243" s="152"/>
      <c r="G243" s="152"/>
      <c r="H243" s="173" t="str">
        <f t="shared" si="22"/>
        <v/>
      </c>
      <c r="I243" s="173"/>
      <c r="J243" s="182"/>
      <c r="K243" s="183"/>
      <c r="L243" s="141" t="str">
        <f>IF(K243="","",(VLOOKUP(K243,#REF!,2,FALSE)))</f>
        <v/>
      </c>
      <c r="M243" s="186"/>
      <c r="N243" s="186"/>
      <c r="O243" s="186"/>
      <c r="P243" s="186"/>
      <c r="Q243" s="186"/>
      <c r="R243" s="186"/>
      <c r="S243" s="186"/>
      <c r="T243" s="186"/>
      <c r="U243" s="173"/>
      <c r="V243" s="186"/>
      <c r="W243" s="187"/>
      <c r="X243" s="187"/>
      <c r="Y243" s="187"/>
      <c r="Z243" s="149"/>
      <c r="AA243" s="173"/>
      <c r="AB243" s="200" t="str">
        <f t="shared" si="18"/>
        <v/>
      </c>
      <c r="AC243" s="216"/>
      <c r="AD243" s="173"/>
      <c r="AE243" s="148"/>
      <c r="AF243" s="173"/>
      <c r="AG243" s="173"/>
      <c r="AH243" s="152"/>
      <c r="AI243" s="173"/>
      <c r="AJ243" s="173"/>
      <c r="AK243" s="200" t="str">
        <f t="shared" si="19"/>
        <v/>
      </c>
      <c r="AL243" s="173"/>
      <c r="AM243" s="217" t="str">
        <f t="shared" si="20"/>
        <v/>
      </c>
      <c r="AN243" s="173"/>
      <c r="AO243" s="217" t="str">
        <f t="shared" si="21"/>
        <v/>
      </c>
      <c r="AP243" s="237"/>
      <c r="AQ243" s="150"/>
      <c r="AR243" s="152"/>
      <c r="AS243" s="150"/>
      <c r="AT243" s="174" t="s">
        <v>250</v>
      </c>
      <c r="AU243" s="152"/>
      <c r="AV243" s="152"/>
      <c r="AW243" s="152"/>
      <c r="AX243" s="152"/>
      <c r="AY243" s="174" t="str">
        <f t="shared" si="23"/>
        <v/>
      </c>
      <c r="AZ243" s="152"/>
      <c r="BA243" s="152"/>
      <c r="BB243" s="152"/>
      <c r="BC243" s="152"/>
      <c r="BD243" s="174" t="s">
        <v>250</v>
      </c>
      <c r="BE243" s="152"/>
      <c r="BF243" s="152"/>
      <c r="BG243" s="152"/>
      <c r="BH243" s="152"/>
      <c r="BI243" s="152"/>
      <c r="BJ243" s="220"/>
      <c r="BK243" s="203"/>
      <c r="BL243" s="203"/>
      <c r="BM243" s="203"/>
      <c r="BN243" s="203"/>
      <c r="BO243" s="214"/>
      <c r="BP243" s="214"/>
      <c r="BQ243" s="214"/>
      <c r="BR243" s="215"/>
    </row>
    <row r="244" spans="1:70" s="117" customFormat="1" ht="27" customHeight="1" thickTop="1" thickBot="1" x14ac:dyDescent="0.25">
      <c r="A244" s="184"/>
      <c r="B244" s="304" t="str">
        <f>IF(C244="","",(VLOOKUP(C244,Lookups!$B$4:$C$2561,2,FALSE)))</f>
        <v/>
      </c>
      <c r="C244" s="83"/>
      <c r="D244" s="173"/>
      <c r="E244" s="173"/>
      <c r="F244" s="152"/>
      <c r="G244" s="152"/>
      <c r="H244" s="173" t="str">
        <f t="shared" si="22"/>
        <v/>
      </c>
      <c r="I244" s="173"/>
      <c r="J244" s="182"/>
      <c r="K244" s="183"/>
      <c r="L244" s="141" t="str">
        <f>IF(K244="","",(VLOOKUP(K244,#REF!,2,FALSE)))</f>
        <v/>
      </c>
      <c r="M244" s="186"/>
      <c r="N244" s="186"/>
      <c r="O244" s="186"/>
      <c r="P244" s="186"/>
      <c r="Q244" s="186"/>
      <c r="R244" s="186"/>
      <c r="S244" s="186"/>
      <c r="T244" s="186"/>
      <c r="U244" s="173"/>
      <c r="V244" s="186"/>
      <c r="W244" s="187"/>
      <c r="X244" s="187"/>
      <c r="Y244" s="187"/>
      <c r="Z244" s="149"/>
      <c r="AA244" s="173"/>
      <c r="AB244" s="200" t="str">
        <f t="shared" si="18"/>
        <v/>
      </c>
      <c r="AC244" s="216"/>
      <c r="AD244" s="173"/>
      <c r="AE244" s="148"/>
      <c r="AF244" s="173"/>
      <c r="AG244" s="173"/>
      <c r="AH244" s="152"/>
      <c r="AI244" s="173"/>
      <c r="AJ244" s="173"/>
      <c r="AK244" s="200" t="str">
        <f t="shared" si="19"/>
        <v/>
      </c>
      <c r="AL244" s="173"/>
      <c r="AM244" s="217" t="str">
        <f t="shared" si="20"/>
        <v/>
      </c>
      <c r="AN244" s="173"/>
      <c r="AO244" s="217" t="str">
        <f t="shared" si="21"/>
        <v/>
      </c>
      <c r="AP244" s="237"/>
      <c r="AQ244" s="150"/>
      <c r="AR244" s="152"/>
      <c r="AS244" s="150"/>
      <c r="AT244" s="174" t="s">
        <v>250</v>
      </c>
      <c r="AU244" s="152"/>
      <c r="AV244" s="152"/>
      <c r="AW244" s="152"/>
      <c r="AX244" s="152"/>
      <c r="AY244" s="174" t="str">
        <f t="shared" si="23"/>
        <v/>
      </c>
      <c r="AZ244" s="152"/>
      <c r="BA244" s="152"/>
      <c r="BB244" s="152"/>
      <c r="BC244" s="152"/>
      <c r="BD244" s="174" t="s">
        <v>250</v>
      </c>
      <c r="BE244" s="152"/>
      <c r="BF244" s="152"/>
      <c r="BG244" s="152"/>
      <c r="BH244" s="152"/>
      <c r="BI244" s="152"/>
      <c r="BJ244" s="220"/>
      <c r="BK244" s="203"/>
      <c r="BL244" s="203"/>
      <c r="BM244" s="203"/>
      <c r="BN244" s="203"/>
      <c r="BO244" s="214"/>
      <c r="BP244" s="214"/>
      <c r="BQ244" s="214"/>
      <c r="BR244" s="215"/>
    </row>
    <row r="245" spans="1:70" s="117" customFormat="1" ht="27" customHeight="1" thickTop="1" thickBot="1" x14ac:dyDescent="0.25">
      <c r="A245" s="184"/>
      <c r="B245" s="304" t="str">
        <f>IF(C245="","",(VLOOKUP(C245,Lookups!$B$4:$C$2561,2,FALSE)))</f>
        <v/>
      </c>
      <c r="C245" s="83"/>
      <c r="D245" s="173"/>
      <c r="E245" s="173"/>
      <c r="F245" s="152"/>
      <c r="G245" s="152"/>
      <c r="H245" s="173" t="str">
        <f t="shared" si="22"/>
        <v/>
      </c>
      <c r="I245" s="173"/>
      <c r="J245" s="182"/>
      <c r="K245" s="183"/>
      <c r="L245" s="141" t="str">
        <f>IF(K245="","",(VLOOKUP(K245,#REF!,2,FALSE)))</f>
        <v/>
      </c>
      <c r="M245" s="186"/>
      <c r="N245" s="186"/>
      <c r="O245" s="186"/>
      <c r="P245" s="186"/>
      <c r="Q245" s="186"/>
      <c r="R245" s="186"/>
      <c r="S245" s="186"/>
      <c r="T245" s="186"/>
      <c r="U245" s="173"/>
      <c r="V245" s="186"/>
      <c r="W245" s="187"/>
      <c r="X245" s="187"/>
      <c r="Y245" s="187"/>
      <c r="Z245" s="149"/>
      <c r="AA245" s="173"/>
      <c r="AB245" s="200" t="str">
        <f t="shared" si="18"/>
        <v/>
      </c>
      <c r="AC245" s="216"/>
      <c r="AD245" s="173"/>
      <c r="AE245" s="148"/>
      <c r="AF245" s="173"/>
      <c r="AG245" s="173"/>
      <c r="AH245" s="152"/>
      <c r="AI245" s="173"/>
      <c r="AJ245" s="173"/>
      <c r="AK245" s="200" t="str">
        <f t="shared" si="19"/>
        <v/>
      </c>
      <c r="AL245" s="173"/>
      <c r="AM245" s="217" t="str">
        <f t="shared" si="20"/>
        <v/>
      </c>
      <c r="AN245" s="173"/>
      <c r="AO245" s="217" t="str">
        <f t="shared" si="21"/>
        <v/>
      </c>
      <c r="AP245" s="237"/>
      <c r="AQ245" s="150"/>
      <c r="AR245" s="152"/>
      <c r="AS245" s="150"/>
      <c r="AT245" s="174" t="s">
        <v>250</v>
      </c>
      <c r="AU245" s="152"/>
      <c r="AV245" s="152"/>
      <c r="AW245" s="152"/>
      <c r="AX245" s="152"/>
      <c r="AY245" s="174" t="str">
        <f t="shared" si="23"/>
        <v/>
      </c>
      <c r="AZ245" s="152"/>
      <c r="BA245" s="152"/>
      <c r="BB245" s="152"/>
      <c r="BC245" s="152"/>
      <c r="BD245" s="174" t="s">
        <v>250</v>
      </c>
      <c r="BE245" s="152"/>
      <c r="BF245" s="152"/>
      <c r="BG245" s="152"/>
      <c r="BH245" s="152"/>
      <c r="BI245" s="152"/>
      <c r="BJ245" s="220"/>
      <c r="BK245" s="203"/>
      <c r="BL245" s="203"/>
      <c r="BM245" s="203"/>
      <c r="BN245" s="203"/>
      <c r="BO245" s="214"/>
      <c r="BP245" s="214"/>
      <c r="BQ245" s="214"/>
      <c r="BR245" s="215"/>
    </row>
    <row r="246" spans="1:70" s="117" customFormat="1" ht="27" customHeight="1" thickTop="1" thickBot="1" x14ac:dyDescent="0.25">
      <c r="A246" s="184"/>
      <c r="B246" s="304" t="str">
        <f>IF(C246="","",(VLOOKUP(C246,Lookups!$B$4:$C$2561,2,FALSE)))</f>
        <v/>
      </c>
      <c r="C246" s="83"/>
      <c r="D246" s="173"/>
      <c r="E246" s="173"/>
      <c r="F246" s="152"/>
      <c r="G246" s="152"/>
      <c r="H246" s="173" t="str">
        <f t="shared" si="22"/>
        <v/>
      </c>
      <c r="I246" s="173"/>
      <c r="J246" s="182"/>
      <c r="K246" s="183"/>
      <c r="L246" s="141" t="str">
        <f>IF(K246="","",(VLOOKUP(K246,#REF!,2,FALSE)))</f>
        <v/>
      </c>
      <c r="M246" s="186"/>
      <c r="N246" s="186"/>
      <c r="O246" s="186"/>
      <c r="P246" s="186"/>
      <c r="Q246" s="186"/>
      <c r="R246" s="186"/>
      <c r="S246" s="186"/>
      <c r="T246" s="186"/>
      <c r="U246" s="173"/>
      <c r="V246" s="186"/>
      <c r="W246" s="187"/>
      <c r="X246" s="187"/>
      <c r="Y246" s="187"/>
      <c r="Z246" s="149"/>
      <c r="AA246" s="173"/>
      <c r="AB246" s="200" t="str">
        <f t="shared" si="18"/>
        <v/>
      </c>
      <c r="AC246" s="216"/>
      <c r="AD246" s="173"/>
      <c r="AE246" s="148"/>
      <c r="AF246" s="173"/>
      <c r="AG246" s="173"/>
      <c r="AH246" s="152"/>
      <c r="AI246" s="173"/>
      <c r="AJ246" s="173"/>
      <c r="AK246" s="200" t="str">
        <f t="shared" si="19"/>
        <v/>
      </c>
      <c r="AL246" s="173"/>
      <c r="AM246" s="217" t="str">
        <f t="shared" si="20"/>
        <v/>
      </c>
      <c r="AN246" s="173"/>
      <c r="AO246" s="217" t="str">
        <f t="shared" si="21"/>
        <v/>
      </c>
      <c r="AP246" s="237"/>
      <c r="AQ246" s="150"/>
      <c r="AR246" s="152"/>
      <c r="AS246" s="150"/>
      <c r="AT246" s="174" t="s">
        <v>250</v>
      </c>
      <c r="AU246" s="152"/>
      <c r="AV246" s="152"/>
      <c r="AW246" s="152"/>
      <c r="AX246" s="152"/>
      <c r="AY246" s="174" t="str">
        <f t="shared" si="23"/>
        <v/>
      </c>
      <c r="AZ246" s="152"/>
      <c r="BA246" s="152"/>
      <c r="BB246" s="152"/>
      <c r="BC246" s="152"/>
      <c r="BD246" s="174" t="s">
        <v>250</v>
      </c>
      <c r="BE246" s="152"/>
      <c r="BF246" s="152"/>
      <c r="BG246" s="152"/>
      <c r="BH246" s="152"/>
      <c r="BI246" s="152"/>
      <c r="BJ246" s="220"/>
      <c r="BK246" s="203"/>
      <c r="BL246" s="203"/>
      <c r="BM246" s="203"/>
      <c r="BN246" s="203"/>
      <c r="BO246" s="214"/>
      <c r="BP246" s="214"/>
      <c r="BQ246" s="214"/>
      <c r="BR246" s="215"/>
    </row>
    <row r="247" spans="1:70" s="117" customFormat="1" ht="27" customHeight="1" thickTop="1" thickBot="1" x14ac:dyDescent="0.25">
      <c r="A247" s="184"/>
      <c r="B247" s="304" t="str">
        <f>IF(C247="","",(VLOOKUP(C247,Lookups!$B$4:$C$2561,2,FALSE)))</f>
        <v/>
      </c>
      <c r="C247" s="83"/>
      <c r="D247" s="173"/>
      <c r="E247" s="173"/>
      <c r="F247" s="152"/>
      <c r="G247" s="152"/>
      <c r="H247" s="173" t="str">
        <f t="shared" si="22"/>
        <v/>
      </c>
      <c r="I247" s="173"/>
      <c r="J247" s="182"/>
      <c r="K247" s="183"/>
      <c r="L247" s="141" t="str">
        <f>IF(K247="","",(VLOOKUP(K247,#REF!,2,FALSE)))</f>
        <v/>
      </c>
      <c r="M247" s="186"/>
      <c r="N247" s="186"/>
      <c r="O247" s="186"/>
      <c r="P247" s="186"/>
      <c r="Q247" s="186"/>
      <c r="R247" s="186"/>
      <c r="S247" s="186"/>
      <c r="T247" s="186"/>
      <c r="U247" s="173"/>
      <c r="V247" s="186"/>
      <c r="W247" s="187"/>
      <c r="X247" s="187"/>
      <c r="Y247" s="187"/>
      <c r="Z247" s="149"/>
      <c r="AA247" s="173"/>
      <c r="AB247" s="200" t="str">
        <f t="shared" si="18"/>
        <v/>
      </c>
      <c r="AC247" s="216"/>
      <c r="AD247" s="173"/>
      <c r="AE247" s="148"/>
      <c r="AF247" s="173"/>
      <c r="AG247" s="173"/>
      <c r="AH247" s="152"/>
      <c r="AI247" s="173"/>
      <c r="AJ247" s="173"/>
      <c r="AK247" s="200" t="str">
        <f t="shared" si="19"/>
        <v/>
      </c>
      <c r="AL247" s="173"/>
      <c r="AM247" s="217" t="str">
        <f t="shared" si="20"/>
        <v/>
      </c>
      <c r="AN247" s="173"/>
      <c r="AO247" s="217" t="str">
        <f t="shared" si="21"/>
        <v/>
      </c>
      <c r="AP247" s="237"/>
      <c r="AQ247" s="150"/>
      <c r="AR247" s="152"/>
      <c r="AS247" s="150"/>
      <c r="AT247" s="174" t="s">
        <v>250</v>
      </c>
      <c r="AU247" s="152"/>
      <c r="AV247" s="152"/>
      <c r="AW247" s="152"/>
      <c r="AX247" s="152"/>
      <c r="AY247" s="174" t="str">
        <f t="shared" si="23"/>
        <v/>
      </c>
      <c r="AZ247" s="152"/>
      <c r="BA247" s="152"/>
      <c r="BB247" s="152"/>
      <c r="BC247" s="152"/>
      <c r="BD247" s="174" t="s">
        <v>250</v>
      </c>
      <c r="BE247" s="152"/>
      <c r="BF247" s="152"/>
      <c r="BG247" s="152"/>
      <c r="BH247" s="152"/>
      <c r="BI247" s="152"/>
      <c r="BJ247" s="220"/>
      <c r="BK247" s="203"/>
      <c r="BL247" s="203"/>
      <c r="BM247" s="203"/>
      <c r="BN247" s="203"/>
      <c r="BO247" s="214"/>
      <c r="BP247" s="214"/>
      <c r="BQ247" s="214"/>
      <c r="BR247" s="215"/>
    </row>
    <row r="248" spans="1:70" s="117" customFormat="1" ht="27" customHeight="1" thickTop="1" thickBot="1" x14ac:dyDescent="0.25">
      <c r="A248" s="184"/>
      <c r="B248" s="304" t="str">
        <f>IF(C248="","",(VLOOKUP(C248,Lookups!$B$4:$C$2561,2,FALSE)))</f>
        <v/>
      </c>
      <c r="C248" s="83"/>
      <c r="D248" s="173"/>
      <c r="E248" s="173"/>
      <c r="F248" s="152"/>
      <c r="G248" s="152"/>
      <c r="H248" s="173" t="str">
        <f t="shared" si="22"/>
        <v/>
      </c>
      <c r="I248" s="173"/>
      <c r="J248" s="182"/>
      <c r="K248" s="183"/>
      <c r="L248" s="141" t="str">
        <f>IF(K248="","",(VLOOKUP(K248,#REF!,2,FALSE)))</f>
        <v/>
      </c>
      <c r="M248" s="186"/>
      <c r="N248" s="186"/>
      <c r="O248" s="186"/>
      <c r="P248" s="186"/>
      <c r="Q248" s="186"/>
      <c r="R248" s="186"/>
      <c r="S248" s="186"/>
      <c r="T248" s="186"/>
      <c r="U248" s="173"/>
      <c r="V248" s="186"/>
      <c r="W248" s="187"/>
      <c r="X248" s="187"/>
      <c r="Y248" s="187"/>
      <c r="Z248" s="149"/>
      <c r="AA248" s="173"/>
      <c r="AB248" s="200" t="str">
        <f t="shared" si="18"/>
        <v/>
      </c>
      <c r="AC248" s="216"/>
      <c r="AD248" s="173"/>
      <c r="AE248" s="148"/>
      <c r="AF248" s="173"/>
      <c r="AG248" s="173"/>
      <c r="AH248" s="152"/>
      <c r="AI248" s="173"/>
      <c r="AJ248" s="173"/>
      <c r="AK248" s="200" t="str">
        <f t="shared" si="19"/>
        <v/>
      </c>
      <c r="AL248" s="173"/>
      <c r="AM248" s="217" t="str">
        <f t="shared" si="20"/>
        <v/>
      </c>
      <c r="AN248" s="173"/>
      <c r="AO248" s="217" t="str">
        <f t="shared" si="21"/>
        <v/>
      </c>
      <c r="AP248" s="237"/>
      <c r="AQ248" s="150"/>
      <c r="AR248" s="152"/>
      <c r="AS248" s="150"/>
      <c r="AT248" s="174" t="s">
        <v>250</v>
      </c>
      <c r="AU248" s="152"/>
      <c r="AV248" s="152"/>
      <c r="AW248" s="152"/>
      <c r="AX248" s="152"/>
      <c r="AY248" s="174" t="str">
        <f t="shared" si="23"/>
        <v/>
      </c>
      <c r="AZ248" s="152"/>
      <c r="BA248" s="152"/>
      <c r="BB248" s="152"/>
      <c r="BC248" s="152"/>
      <c r="BD248" s="174" t="s">
        <v>250</v>
      </c>
      <c r="BE248" s="152"/>
      <c r="BF248" s="152"/>
      <c r="BG248" s="152"/>
      <c r="BH248" s="152"/>
      <c r="BI248" s="152"/>
      <c r="BJ248" s="220"/>
      <c r="BK248" s="203"/>
      <c r="BL248" s="203"/>
      <c r="BM248" s="203"/>
      <c r="BN248" s="203"/>
      <c r="BO248" s="214"/>
      <c r="BP248" s="214"/>
      <c r="BQ248" s="214"/>
      <c r="BR248" s="215"/>
    </row>
    <row r="249" spans="1:70" s="117" customFormat="1" ht="27" customHeight="1" thickTop="1" thickBot="1" x14ac:dyDescent="0.25">
      <c r="A249" s="184"/>
      <c r="B249" s="304" t="str">
        <f>IF(C249="","",(VLOOKUP(C249,Lookups!$B$4:$C$2561,2,FALSE)))</f>
        <v/>
      </c>
      <c r="C249" s="83"/>
      <c r="D249" s="173"/>
      <c r="E249" s="173"/>
      <c r="F249" s="152"/>
      <c r="G249" s="152"/>
      <c r="H249" s="173" t="str">
        <f t="shared" si="22"/>
        <v/>
      </c>
      <c r="I249" s="173"/>
      <c r="J249" s="182"/>
      <c r="K249" s="183"/>
      <c r="L249" s="141" t="str">
        <f>IF(K249="","",(VLOOKUP(K249,#REF!,2,FALSE)))</f>
        <v/>
      </c>
      <c r="M249" s="186"/>
      <c r="N249" s="186"/>
      <c r="O249" s="186"/>
      <c r="P249" s="186"/>
      <c r="Q249" s="186"/>
      <c r="R249" s="186"/>
      <c r="S249" s="186"/>
      <c r="T249" s="186"/>
      <c r="U249" s="173"/>
      <c r="V249" s="186"/>
      <c r="W249" s="187"/>
      <c r="X249" s="187"/>
      <c r="Y249" s="187"/>
      <c r="Z249" s="149"/>
      <c r="AA249" s="173"/>
      <c r="AB249" s="200" t="str">
        <f t="shared" si="18"/>
        <v/>
      </c>
      <c r="AC249" s="216"/>
      <c r="AD249" s="173"/>
      <c r="AE249" s="148"/>
      <c r="AF249" s="173"/>
      <c r="AG249" s="173"/>
      <c r="AH249" s="152"/>
      <c r="AI249" s="173"/>
      <c r="AJ249" s="173"/>
      <c r="AK249" s="200" t="str">
        <f t="shared" si="19"/>
        <v/>
      </c>
      <c r="AL249" s="173"/>
      <c r="AM249" s="217" t="str">
        <f t="shared" si="20"/>
        <v/>
      </c>
      <c r="AN249" s="173"/>
      <c r="AO249" s="217" t="str">
        <f t="shared" si="21"/>
        <v/>
      </c>
      <c r="AP249" s="237"/>
      <c r="AQ249" s="150"/>
      <c r="AR249" s="152"/>
      <c r="AS249" s="150"/>
      <c r="AT249" s="174" t="s">
        <v>250</v>
      </c>
      <c r="AU249" s="152"/>
      <c r="AV249" s="152"/>
      <c r="AW249" s="152"/>
      <c r="AX249" s="152"/>
      <c r="AY249" s="174" t="str">
        <f t="shared" si="23"/>
        <v/>
      </c>
      <c r="AZ249" s="152"/>
      <c r="BA249" s="152"/>
      <c r="BB249" s="152"/>
      <c r="BC249" s="152"/>
      <c r="BD249" s="174" t="s">
        <v>250</v>
      </c>
      <c r="BE249" s="152"/>
      <c r="BF249" s="152"/>
      <c r="BG249" s="152"/>
      <c r="BH249" s="152"/>
      <c r="BI249" s="152"/>
      <c r="BJ249" s="220"/>
      <c r="BK249" s="203"/>
      <c r="BL249" s="203"/>
      <c r="BM249" s="203"/>
      <c r="BN249" s="203"/>
      <c r="BO249" s="214"/>
      <c r="BP249" s="214"/>
      <c r="BQ249" s="214"/>
      <c r="BR249" s="215"/>
    </row>
    <row r="250" spans="1:70" s="117" customFormat="1" ht="27" customHeight="1" thickTop="1" thickBot="1" x14ac:dyDescent="0.25">
      <c r="A250" s="184"/>
      <c r="B250" s="304" t="str">
        <f>IF(C250="","",(VLOOKUP(C250,Lookups!$B$4:$C$2561,2,FALSE)))</f>
        <v/>
      </c>
      <c r="C250" s="83"/>
      <c r="D250" s="173"/>
      <c r="E250" s="173"/>
      <c r="F250" s="152"/>
      <c r="G250" s="152"/>
      <c r="H250" s="173" t="str">
        <f t="shared" si="22"/>
        <v/>
      </c>
      <c r="I250" s="173"/>
      <c r="J250" s="182"/>
      <c r="K250" s="183"/>
      <c r="L250" s="141" t="str">
        <f>IF(K250="","",(VLOOKUP(K250,#REF!,2,FALSE)))</f>
        <v/>
      </c>
      <c r="M250" s="186"/>
      <c r="N250" s="186"/>
      <c r="O250" s="186"/>
      <c r="P250" s="186"/>
      <c r="Q250" s="186"/>
      <c r="R250" s="186"/>
      <c r="S250" s="186"/>
      <c r="T250" s="186"/>
      <c r="U250" s="173"/>
      <c r="V250" s="186"/>
      <c r="W250" s="187"/>
      <c r="X250" s="187"/>
      <c r="Y250" s="187"/>
      <c r="Z250" s="149"/>
      <c r="AA250" s="173"/>
      <c r="AB250" s="200" t="str">
        <f t="shared" si="18"/>
        <v/>
      </c>
      <c r="AC250" s="216"/>
      <c r="AD250" s="173"/>
      <c r="AE250" s="148"/>
      <c r="AF250" s="173"/>
      <c r="AG250" s="173"/>
      <c r="AH250" s="152"/>
      <c r="AI250" s="173"/>
      <c r="AJ250" s="173"/>
      <c r="AK250" s="200" t="str">
        <f t="shared" si="19"/>
        <v/>
      </c>
      <c r="AL250" s="173"/>
      <c r="AM250" s="217" t="str">
        <f t="shared" si="20"/>
        <v/>
      </c>
      <c r="AN250" s="173"/>
      <c r="AO250" s="217" t="str">
        <f t="shared" si="21"/>
        <v/>
      </c>
      <c r="AP250" s="237"/>
      <c r="AQ250" s="150"/>
      <c r="AR250" s="152"/>
      <c r="AS250" s="150"/>
      <c r="AT250" s="174" t="s">
        <v>250</v>
      </c>
      <c r="AU250" s="152"/>
      <c r="AV250" s="152"/>
      <c r="AW250" s="152"/>
      <c r="AX250" s="152"/>
      <c r="AY250" s="174" t="str">
        <f t="shared" si="23"/>
        <v/>
      </c>
      <c r="AZ250" s="152"/>
      <c r="BA250" s="152"/>
      <c r="BB250" s="152"/>
      <c r="BC250" s="152"/>
      <c r="BD250" s="174" t="s">
        <v>250</v>
      </c>
      <c r="BE250" s="152"/>
      <c r="BF250" s="152"/>
      <c r="BG250" s="152"/>
      <c r="BH250" s="152"/>
      <c r="BI250" s="152"/>
      <c r="BJ250" s="220"/>
      <c r="BK250" s="203"/>
      <c r="BL250" s="203"/>
      <c r="BM250" s="203"/>
      <c r="BN250" s="203"/>
      <c r="BO250" s="214"/>
      <c r="BP250" s="214"/>
      <c r="BQ250" s="214"/>
      <c r="BR250" s="215"/>
    </row>
    <row r="251" spans="1:70" s="117" customFormat="1" ht="27" customHeight="1" thickTop="1" thickBot="1" x14ac:dyDescent="0.25">
      <c r="A251" s="184"/>
      <c r="B251" s="304" t="str">
        <f>IF(C251="","",(VLOOKUP(C251,Lookups!$B$4:$C$2561,2,FALSE)))</f>
        <v/>
      </c>
      <c r="C251" s="83"/>
      <c r="D251" s="173"/>
      <c r="E251" s="173"/>
      <c r="F251" s="152"/>
      <c r="G251" s="152"/>
      <c r="H251" s="173" t="str">
        <f t="shared" si="22"/>
        <v/>
      </c>
      <c r="I251" s="173"/>
      <c r="J251" s="182"/>
      <c r="K251" s="183"/>
      <c r="L251" s="141" t="str">
        <f>IF(K251="","",(VLOOKUP(K251,#REF!,2,FALSE)))</f>
        <v/>
      </c>
      <c r="M251" s="186"/>
      <c r="N251" s="186"/>
      <c r="O251" s="186"/>
      <c r="P251" s="186"/>
      <c r="Q251" s="186"/>
      <c r="R251" s="186"/>
      <c r="S251" s="186"/>
      <c r="T251" s="186"/>
      <c r="U251" s="173"/>
      <c r="V251" s="186"/>
      <c r="W251" s="187"/>
      <c r="X251" s="187"/>
      <c r="Y251" s="187"/>
      <c r="Z251" s="149"/>
      <c r="AA251" s="173"/>
      <c r="AB251" s="200" t="str">
        <f t="shared" si="18"/>
        <v/>
      </c>
      <c r="AC251" s="216"/>
      <c r="AD251" s="173"/>
      <c r="AE251" s="148"/>
      <c r="AF251" s="173"/>
      <c r="AG251" s="173"/>
      <c r="AH251" s="152"/>
      <c r="AI251" s="173"/>
      <c r="AJ251" s="173"/>
      <c r="AK251" s="200" t="str">
        <f t="shared" si="19"/>
        <v/>
      </c>
      <c r="AL251" s="173"/>
      <c r="AM251" s="217" t="str">
        <f t="shared" si="20"/>
        <v/>
      </c>
      <c r="AN251" s="173"/>
      <c r="AO251" s="217" t="str">
        <f t="shared" si="21"/>
        <v/>
      </c>
      <c r="AP251" s="237"/>
      <c r="AQ251" s="150"/>
      <c r="AR251" s="152"/>
      <c r="AS251" s="150"/>
      <c r="AT251" s="174" t="s">
        <v>250</v>
      </c>
      <c r="AU251" s="152"/>
      <c r="AV251" s="152"/>
      <c r="AW251" s="152"/>
      <c r="AX251" s="152"/>
      <c r="AY251" s="174" t="str">
        <f t="shared" si="23"/>
        <v/>
      </c>
      <c r="AZ251" s="152"/>
      <c r="BA251" s="152"/>
      <c r="BB251" s="152"/>
      <c r="BC251" s="152"/>
      <c r="BD251" s="174" t="s">
        <v>250</v>
      </c>
      <c r="BE251" s="152"/>
      <c r="BF251" s="152"/>
      <c r="BG251" s="152"/>
      <c r="BH251" s="152"/>
      <c r="BI251" s="152"/>
      <c r="BJ251" s="220"/>
      <c r="BK251" s="203"/>
      <c r="BL251" s="203"/>
      <c r="BM251" s="203"/>
      <c r="BN251" s="203"/>
      <c r="BO251" s="214"/>
      <c r="BP251" s="214"/>
      <c r="BQ251" s="214"/>
      <c r="BR251" s="215"/>
    </row>
    <row r="252" spans="1:70" s="117" customFormat="1" ht="27" customHeight="1" thickTop="1" thickBot="1" x14ac:dyDescent="0.25">
      <c r="A252" s="184"/>
      <c r="B252" s="304" t="str">
        <f>IF(C252="","",(VLOOKUP(C252,Lookups!$B$4:$C$2561,2,FALSE)))</f>
        <v/>
      </c>
      <c r="C252" s="83"/>
      <c r="D252" s="173"/>
      <c r="E252" s="173"/>
      <c r="F252" s="152"/>
      <c r="G252" s="152"/>
      <c r="H252" s="173" t="str">
        <f t="shared" si="22"/>
        <v/>
      </c>
      <c r="I252" s="173"/>
      <c r="J252" s="182"/>
      <c r="K252" s="183"/>
      <c r="L252" s="141" t="str">
        <f>IF(K252="","",(VLOOKUP(K252,#REF!,2,FALSE)))</f>
        <v/>
      </c>
      <c r="M252" s="186"/>
      <c r="N252" s="186"/>
      <c r="O252" s="186"/>
      <c r="P252" s="186"/>
      <c r="Q252" s="186"/>
      <c r="R252" s="186"/>
      <c r="S252" s="186"/>
      <c r="T252" s="186"/>
      <c r="U252" s="173"/>
      <c r="V252" s="186"/>
      <c r="W252" s="187"/>
      <c r="X252" s="187"/>
      <c r="Y252" s="187"/>
      <c r="Z252" s="149"/>
      <c r="AA252" s="173"/>
      <c r="AB252" s="200" t="str">
        <f t="shared" si="18"/>
        <v/>
      </c>
      <c r="AC252" s="216"/>
      <c r="AD252" s="173"/>
      <c r="AE252" s="148"/>
      <c r="AF252" s="173"/>
      <c r="AG252" s="173"/>
      <c r="AH252" s="152"/>
      <c r="AI252" s="173"/>
      <c r="AJ252" s="173"/>
      <c r="AK252" s="200" t="str">
        <f t="shared" si="19"/>
        <v/>
      </c>
      <c r="AL252" s="173"/>
      <c r="AM252" s="217" t="str">
        <f t="shared" si="20"/>
        <v/>
      </c>
      <c r="AN252" s="173"/>
      <c r="AO252" s="217" t="str">
        <f t="shared" si="21"/>
        <v/>
      </c>
      <c r="AP252" s="237"/>
      <c r="AQ252" s="150"/>
      <c r="AR252" s="152"/>
      <c r="AS252" s="150"/>
      <c r="AT252" s="174" t="s">
        <v>250</v>
      </c>
      <c r="AU252" s="152"/>
      <c r="AV252" s="152"/>
      <c r="AW252" s="152"/>
      <c r="AX252" s="152"/>
      <c r="AY252" s="174" t="str">
        <f t="shared" si="23"/>
        <v/>
      </c>
      <c r="AZ252" s="152"/>
      <c r="BA252" s="152"/>
      <c r="BB252" s="152"/>
      <c r="BC252" s="152"/>
      <c r="BD252" s="174" t="s">
        <v>250</v>
      </c>
      <c r="BE252" s="152"/>
      <c r="BF252" s="152"/>
      <c r="BG252" s="152"/>
      <c r="BH252" s="152"/>
      <c r="BI252" s="152"/>
      <c r="BJ252" s="220"/>
      <c r="BK252" s="203"/>
      <c r="BL252" s="203"/>
      <c r="BM252" s="203"/>
      <c r="BN252" s="203"/>
      <c r="BO252" s="214"/>
      <c r="BP252" s="214"/>
      <c r="BQ252" s="214"/>
      <c r="BR252" s="215"/>
    </row>
    <row r="253" spans="1:70" s="117" customFormat="1" ht="27" customHeight="1" thickTop="1" thickBot="1" x14ac:dyDescent="0.25">
      <c r="A253" s="184"/>
      <c r="B253" s="304" t="str">
        <f>IF(C253="","",(VLOOKUP(C253,Lookups!$B$4:$C$2561,2,FALSE)))</f>
        <v/>
      </c>
      <c r="C253" s="83"/>
      <c r="D253" s="173"/>
      <c r="E253" s="173"/>
      <c r="F253" s="152"/>
      <c r="G253" s="152"/>
      <c r="H253" s="173" t="str">
        <f t="shared" si="22"/>
        <v/>
      </c>
      <c r="I253" s="173"/>
      <c r="J253" s="182"/>
      <c r="K253" s="183"/>
      <c r="L253" s="141" t="str">
        <f>IF(K253="","",(VLOOKUP(K253,#REF!,2,FALSE)))</f>
        <v/>
      </c>
      <c r="M253" s="186"/>
      <c r="N253" s="186"/>
      <c r="O253" s="186"/>
      <c r="P253" s="186"/>
      <c r="Q253" s="186"/>
      <c r="R253" s="186"/>
      <c r="S253" s="186"/>
      <c r="T253" s="186"/>
      <c r="U253" s="173"/>
      <c r="V253" s="186"/>
      <c r="W253" s="187"/>
      <c r="X253" s="187"/>
      <c r="Y253" s="187"/>
      <c r="Z253" s="149"/>
      <c r="AA253" s="173"/>
      <c r="AB253" s="200" t="str">
        <f t="shared" si="18"/>
        <v/>
      </c>
      <c r="AC253" s="216"/>
      <c r="AD253" s="173"/>
      <c r="AE253" s="148"/>
      <c r="AF253" s="173"/>
      <c r="AG253" s="173"/>
      <c r="AH253" s="152"/>
      <c r="AI253" s="173"/>
      <c r="AJ253" s="173"/>
      <c r="AK253" s="200" t="str">
        <f t="shared" si="19"/>
        <v/>
      </c>
      <c r="AL253" s="173"/>
      <c r="AM253" s="217" t="str">
        <f t="shared" si="20"/>
        <v/>
      </c>
      <c r="AN253" s="173"/>
      <c r="AO253" s="217" t="str">
        <f t="shared" si="21"/>
        <v/>
      </c>
      <c r="AP253" s="237"/>
      <c r="AQ253" s="150"/>
      <c r="AR253" s="152"/>
      <c r="AS253" s="150"/>
      <c r="AT253" s="174" t="s">
        <v>250</v>
      </c>
      <c r="AU253" s="152"/>
      <c r="AV253" s="152"/>
      <c r="AW253" s="152"/>
      <c r="AX253" s="152"/>
      <c r="AY253" s="174" t="str">
        <f t="shared" si="23"/>
        <v/>
      </c>
      <c r="AZ253" s="152"/>
      <c r="BA253" s="152"/>
      <c r="BB253" s="152"/>
      <c r="BC253" s="152"/>
      <c r="BD253" s="174" t="s">
        <v>250</v>
      </c>
      <c r="BE253" s="152"/>
      <c r="BF253" s="152"/>
      <c r="BG253" s="152"/>
      <c r="BH253" s="152"/>
      <c r="BI253" s="152"/>
      <c r="BJ253" s="220"/>
      <c r="BK253" s="203"/>
      <c r="BL253" s="203"/>
      <c r="BM253" s="203"/>
      <c r="BN253" s="203"/>
      <c r="BO253" s="214"/>
      <c r="BP253" s="214"/>
      <c r="BQ253" s="214"/>
      <c r="BR253" s="215"/>
    </row>
    <row r="254" spans="1:70" s="117" customFormat="1" ht="27" customHeight="1" thickTop="1" thickBot="1" x14ac:dyDescent="0.25">
      <c r="A254" s="184"/>
      <c r="B254" s="304" t="str">
        <f>IF(C254="","",(VLOOKUP(C254,Lookups!$B$4:$C$2561,2,FALSE)))</f>
        <v/>
      </c>
      <c r="C254" s="83"/>
      <c r="D254" s="173"/>
      <c r="E254" s="173"/>
      <c r="F254" s="152"/>
      <c r="G254" s="152"/>
      <c r="H254" s="173" t="str">
        <f t="shared" si="22"/>
        <v/>
      </c>
      <c r="I254" s="173"/>
      <c r="J254" s="182"/>
      <c r="K254" s="183"/>
      <c r="L254" s="141" t="str">
        <f>IF(K254="","",(VLOOKUP(K254,#REF!,2,FALSE)))</f>
        <v/>
      </c>
      <c r="M254" s="186"/>
      <c r="N254" s="186"/>
      <c r="O254" s="186"/>
      <c r="P254" s="186"/>
      <c r="Q254" s="186"/>
      <c r="R254" s="186"/>
      <c r="S254" s="186"/>
      <c r="T254" s="186"/>
      <c r="U254" s="173"/>
      <c r="V254" s="186"/>
      <c r="W254" s="187"/>
      <c r="X254" s="187"/>
      <c r="Y254" s="187"/>
      <c r="Z254" s="149"/>
      <c r="AA254" s="173"/>
      <c r="AB254" s="200" t="str">
        <f t="shared" si="18"/>
        <v/>
      </c>
      <c r="AC254" s="216"/>
      <c r="AD254" s="173"/>
      <c r="AE254" s="148"/>
      <c r="AF254" s="173"/>
      <c r="AG254" s="173"/>
      <c r="AH254" s="152"/>
      <c r="AI254" s="173"/>
      <c r="AJ254" s="173"/>
      <c r="AK254" s="200" t="str">
        <f t="shared" si="19"/>
        <v/>
      </c>
      <c r="AL254" s="173"/>
      <c r="AM254" s="217" t="str">
        <f t="shared" si="20"/>
        <v/>
      </c>
      <c r="AN254" s="173"/>
      <c r="AO254" s="217" t="str">
        <f t="shared" si="21"/>
        <v/>
      </c>
      <c r="AP254" s="237"/>
      <c r="AQ254" s="150"/>
      <c r="AR254" s="152"/>
      <c r="AS254" s="150"/>
      <c r="AT254" s="174" t="s">
        <v>250</v>
      </c>
      <c r="AU254" s="152"/>
      <c r="AV254" s="152"/>
      <c r="AW254" s="152"/>
      <c r="AX254" s="152"/>
      <c r="AY254" s="174" t="str">
        <f t="shared" si="23"/>
        <v/>
      </c>
      <c r="AZ254" s="152"/>
      <c r="BA254" s="152"/>
      <c r="BB254" s="152"/>
      <c r="BC254" s="152"/>
      <c r="BD254" s="174" t="s">
        <v>250</v>
      </c>
      <c r="BE254" s="152"/>
      <c r="BF254" s="152"/>
      <c r="BG254" s="152"/>
      <c r="BH254" s="152"/>
      <c r="BI254" s="152"/>
      <c r="BJ254" s="220"/>
      <c r="BK254" s="203"/>
      <c r="BL254" s="203"/>
      <c r="BM254" s="203"/>
      <c r="BN254" s="203"/>
      <c r="BO254" s="214"/>
      <c r="BP254" s="214"/>
      <c r="BQ254" s="214"/>
      <c r="BR254" s="215"/>
    </row>
    <row r="255" spans="1:70" s="117" customFormat="1" ht="27" customHeight="1" thickTop="1" thickBot="1" x14ac:dyDescent="0.25">
      <c r="A255" s="184"/>
      <c r="B255" s="304" t="str">
        <f>IF(C255="","",(VLOOKUP(C255,Lookups!$B$4:$C$2561,2,FALSE)))</f>
        <v/>
      </c>
      <c r="C255" s="83"/>
      <c r="D255" s="173"/>
      <c r="E255" s="173"/>
      <c r="F255" s="152"/>
      <c r="G255" s="152"/>
      <c r="H255" s="173" t="str">
        <f t="shared" si="22"/>
        <v/>
      </c>
      <c r="I255" s="173"/>
      <c r="J255" s="182"/>
      <c r="K255" s="183"/>
      <c r="L255" s="141" t="str">
        <f>IF(K255="","",(VLOOKUP(K255,#REF!,2,FALSE)))</f>
        <v/>
      </c>
      <c r="M255" s="186"/>
      <c r="N255" s="186"/>
      <c r="O255" s="186"/>
      <c r="P255" s="186"/>
      <c r="Q255" s="186"/>
      <c r="R255" s="186"/>
      <c r="S255" s="186"/>
      <c r="T255" s="186"/>
      <c r="U255" s="173"/>
      <c r="V255" s="186"/>
      <c r="W255" s="187"/>
      <c r="X255" s="187"/>
      <c r="Y255" s="187"/>
      <c r="Z255" s="149"/>
      <c r="AA255" s="173"/>
      <c r="AB255" s="200" t="str">
        <f t="shared" si="18"/>
        <v/>
      </c>
      <c r="AC255" s="216"/>
      <c r="AD255" s="173"/>
      <c r="AE255" s="148"/>
      <c r="AF255" s="173"/>
      <c r="AG255" s="173"/>
      <c r="AH255" s="152"/>
      <c r="AI255" s="173"/>
      <c r="AJ255" s="173"/>
      <c r="AK255" s="200" t="str">
        <f t="shared" si="19"/>
        <v/>
      </c>
      <c r="AL255" s="173"/>
      <c r="AM255" s="217" t="str">
        <f t="shared" si="20"/>
        <v/>
      </c>
      <c r="AN255" s="173"/>
      <c r="AO255" s="217" t="str">
        <f t="shared" si="21"/>
        <v/>
      </c>
      <c r="AP255" s="237"/>
      <c r="AQ255" s="150"/>
      <c r="AR255" s="152"/>
      <c r="AS255" s="150"/>
      <c r="AT255" s="174" t="s">
        <v>250</v>
      </c>
      <c r="AU255" s="152"/>
      <c r="AV255" s="152"/>
      <c r="AW255" s="152"/>
      <c r="AX255" s="152"/>
      <c r="AY255" s="174" t="str">
        <f t="shared" si="23"/>
        <v/>
      </c>
      <c r="AZ255" s="152"/>
      <c r="BA255" s="152"/>
      <c r="BB255" s="152"/>
      <c r="BC255" s="152"/>
      <c r="BD255" s="174" t="s">
        <v>250</v>
      </c>
      <c r="BE255" s="152"/>
      <c r="BF255" s="152"/>
      <c r="BG255" s="152"/>
      <c r="BH255" s="152"/>
      <c r="BI255" s="152"/>
      <c r="BJ255" s="220"/>
      <c r="BK255" s="203"/>
      <c r="BL255" s="203"/>
      <c r="BM255" s="203"/>
      <c r="BN255" s="203"/>
      <c r="BO255" s="214"/>
      <c r="BP255" s="214"/>
      <c r="BQ255" s="214"/>
      <c r="BR255" s="215"/>
    </row>
    <row r="256" spans="1:70" s="117" customFormat="1" ht="27" customHeight="1" thickTop="1" thickBot="1" x14ac:dyDescent="0.25">
      <c r="A256" s="184"/>
      <c r="B256" s="304" t="str">
        <f>IF(C256="","",(VLOOKUP(C256,Lookups!$B$4:$C$2561,2,FALSE)))</f>
        <v/>
      </c>
      <c r="C256" s="83"/>
      <c r="D256" s="173"/>
      <c r="E256" s="173"/>
      <c r="F256" s="152"/>
      <c r="G256" s="152"/>
      <c r="H256" s="173" t="str">
        <f t="shared" si="22"/>
        <v/>
      </c>
      <c r="I256" s="173"/>
      <c r="J256" s="182"/>
      <c r="K256" s="183"/>
      <c r="L256" s="141" t="str">
        <f>IF(K256="","",(VLOOKUP(K256,#REF!,2,FALSE)))</f>
        <v/>
      </c>
      <c r="M256" s="186"/>
      <c r="N256" s="186"/>
      <c r="O256" s="186"/>
      <c r="P256" s="186"/>
      <c r="Q256" s="186"/>
      <c r="R256" s="186"/>
      <c r="S256" s="186"/>
      <c r="T256" s="186"/>
      <c r="U256" s="173"/>
      <c r="V256" s="186"/>
      <c r="W256" s="187"/>
      <c r="X256" s="187"/>
      <c r="Y256" s="187"/>
      <c r="Z256" s="149"/>
      <c r="AA256" s="173"/>
      <c r="AB256" s="200" t="str">
        <f t="shared" si="18"/>
        <v/>
      </c>
      <c r="AC256" s="216"/>
      <c r="AD256" s="173"/>
      <c r="AE256" s="148"/>
      <c r="AF256" s="173"/>
      <c r="AG256" s="173"/>
      <c r="AH256" s="152"/>
      <c r="AI256" s="173"/>
      <c r="AJ256" s="173"/>
      <c r="AK256" s="200" t="str">
        <f t="shared" si="19"/>
        <v/>
      </c>
      <c r="AL256" s="173"/>
      <c r="AM256" s="217" t="str">
        <f t="shared" si="20"/>
        <v/>
      </c>
      <c r="AN256" s="173"/>
      <c r="AO256" s="217" t="str">
        <f t="shared" si="21"/>
        <v/>
      </c>
      <c r="AP256" s="237"/>
      <c r="AQ256" s="150"/>
      <c r="AR256" s="152"/>
      <c r="AS256" s="150"/>
      <c r="AT256" s="174" t="s">
        <v>250</v>
      </c>
      <c r="AU256" s="152"/>
      <c r="AV256" s="152"/>
      <c r="AW256" s="152"/>
      <c r="AX256" s="152"/>
      <c r="AY256" s="174" t="str">
        <f t="shared" si="23"/>
        <v/>
      </c>
      <c r="AZ256" s="152"/>
      <c r="BA256" s="152"/>
      <c r="BB256" s="152"/>
      <c r="BC256" s="152"/>
      <c r="BD256" s="174" t="s">
        <v>250</v>
      </c>
      <c r="BE256" s="152"/>
      <c r="BF256" s="152"/>
      <c r="BG256" s="152"/>
      <c r="BH256" s="152"/>
      <c r="BI256" s="152"/>
      <c r="BJ256" s="220"/>
      <c r="BK256" s="203"/>
      <c r="BL256" s="203"/>
      <c r="BM256" s="203"/>
      <c r="BN256" s="203"/>
      <c r="BO256" s="214"/>
      <c r="BP256" s="214"/>
      <c r="BQ256" s="214"/>
      <c r="BR256" s="215"/>
    </row>
    <row r="257" spans="1:70" s="117" customFormat="1" ht="27" customHeight="1" thickTop="1" thickBot="1" x14ac:dyDescent="0.25">
      <c r="A257" s="184"/>
      <c r="B257" s="304" t="str">
        <f>IF(C257="","",(VLOOKUP(C257,Lookups!$B$4:$C$2561,2,FALSE)))</f>
        <v/>
      </c>
      <c r="C257" s="83"/>
      <c r="D257" s="173"/>
      <c r="E257" s="173"/>
      <c r="F257" s="152"/>
      <c r="G257" s="152"/>
      <c r="H257" s="173" t="str">
        <f t="shared" si="22"/>
        <v/>
      </c>
      <c r="I257" s="173"/>
      <c r="J257" s="182"/>
      <c r="K257" s="183"/>
      <c r="L257" s="141" t="str">
        <f>IF(K257="","",(VLOOKUP(K257,#REF!,2,FALSE)))</f>
        <v/>
      </c>
      <c r="M257" s="186"/>
      <c r="N257" s="186"/>
      <c r="O257" s="186"/>
      <c r="P257" s="186"/>
      <c r="Q257" s="186"/>
      <c r="R257" s="186"/>
      <c r="S257" s="186"/>
      <c r="T257" s="186"/>
      <c r="U257" s="173"/>
      <c r="V257" s="186"/>
      <c r="W257" s="187"/>
      <c r="X257" s="187"/>
      <c r="Y257" s="187"/>
      <c r="Z257" s="149"/>
      <c r="AA257" s="173"/>
      <c r="AB257" s="200" t="str">
        <f t="shared" si="18"/>
        <v/>
      </c>
      <c r="AC257" s="216"/>
      <c r="AD257" s="173"/>
      <c r="AE257" s="148"/>
      <c r="AF257" s="173"/>
      <c r="AG257" s="173"/>
      <c r="AH257" s="152"/>
      <c r="AI257" s="173"/>
      <c r="AJ257" s="173"/>
      <c r="AK257" s="200" t="str">
        <f t="shared" si="19"/>
        <v/>
      </c>
      <c r="AL257" s="173"/>
      <c r="AM257" s="217" t="str">
        <f t="shared" si="20"/>
        <v/>
      </c>
      <c r="AN257" s="173"/>
      <c r="AO257" s="217" t="str">
        <f t="shared" si="21"/>
        <v/>
      </c>
      <c r="AP257" s="237"/>
      <c r="AQ257" s="150"/>
      <c r="AR257" s="152"/>
      <c r="AS257" s="150"/>
      <c r="AT257" s="174" t="s">
        <v>250</v>
      </c>
      <c r="AU257" s="152"/>
      <c r="AV257" s="152"/>
      <c r="AW257" s="152"/>
      <c r="AX257" s="152"/>
      <c r="AY257" s="174" t="str">
        <f t="shared" si="23"/>
        <v/>
      </c>
      <c r="AZ257" s="152"/>
      <c r="BA257" s="152"/>
      <c r="BB257" s="152"/>
      <c r="BC257" s="152"/>
      <c r="BD257" s="174" t="s">
        <v>250</v>
      </c>
      <c r="BE257" s="152"/>
      <c r="BF257" s="152"/>
      <c r="BG257" s="152"/>
      <c r="BH257" s="152"/>
      <c r="BI257" s="152"/>
      <c r="BJ257" s="220"/>
      <c r="BK257" s="203"/>
      <c r="BL257" s="203"/>
      <c r="BM257" s="203"/>
      <c r="BN257" s="203"/>
      <c r="BO257" s="214"/>
      <c r="BP257" s="214"/>
      <c r="BQ257" s="214"/>
      <c r="BR257" s="215"/>
    </row>
    <row r="258" spans="1:70" s="117" customFormat="1" ht="27" customHeight="1" thickTop="1" thickBot="1" x14ac:dyDescent="0.25">
      <c r="A258" s="184"/>
      <c r="B258" s="304" t="str">
        <f>IF(C258="","",(VLOOKUP(C258,Lookups!$B$4:$C$2561,2,FALSE)))</f>
        <v/>
      </c>
      <c r="C258" s="83"/>
      <c r="D258" s="173"/>
      <c r="E258" s="173"/>
      <c r="F258" s="152"/>
      <c r="G258" s="152"/>
      <c r="H258" s="173" t="str">
        <f t="shared" si="22"/>
        <v/>
      </c>
      <c r="I258" s="173"/>
      <c r="J258" s="182"/>
      <c r="K258" s="183"/>
      <c r="L258" s="141" t="str">
        <f>IF(K258="","",(VLOOKUP(K258,#REF!,2,FALSE)))</f>
        <v/>
      </c>
      <c r="M258" s="186"/>
      <c r="N258" s="186"/>
      <c r="O258" s="186"/>
      <c r="P258" s="186"/>
      <c r="Q258" s="186"/>
      <c r="R258" s="186"/>
      <c r="S258" s="186"/>
      <c r="T258" s="186"/>
      <c r="U258" s="173"/>
      <c r="V258" s="186"/>
      <c r="W258" s="187"/>
      <c r="X258" s="187"/>
      <c r="Y258" s="187"/>
      <c r="Z258" s="149"/>
      <c r="AA258" s="173"/>
      <c r="AB258" s="200" t="str">
        <f t="shared" si="18"/>
        <v/>
      </c>
      <c r="AC258" s="216"/>
      <c r="AD258" s="173"/>
      <c r="AE258" s="148"/>
      <c r="AF258" s="173"/>
      <c r="AG258" s="173"/>
      <c r="AH258" s="152"/>
      <c r="AI258" s="173"/>
      <c r="AJ258" s="173"/>
      <c r="AK258" s="200" t="str">
        <f t="shared" si="19"/>
        <v/>
      </c>
      <c r="AL258" s="173"/>
      <c r="AM258" s="217" t="str">
        <f t="shared" si="20"/>
        <v/>
      </c>
      <c r="AN258" s="173"/>
      <c r="AO258" s="217" t="str">
        <f t="shared" si="21"/>
        <v/>
      </c>
      <c r="AP258" s="237"/>
      <c r="AQ258" s="150"/>
      <c r="AR258" s="152"/>
      <c r="AS258" s="150"/>
      <c r="AT258" s="174" t="s">
        <v>250</v>
      </c>
      <c r="AU258" s="152"/>
      <c r="AV258" s="152"/>
      <c r="AW258" s="152"/>
      <c r="AX258" s="152"/>
      <c r="AY258" s="174" t="str">
        <f t="shared" si="23"/>
        <v/>
      </c>
      <c r="AZ258" s="152"/>
      <c r="BA258" s="152"/>
      <c r="BB258" s="152"/>
      <c r="BC258" s="152"/>
      <c r="BD258" s="174" t="s">
        <v>250</v>
      </c>
      <c r="BE258" s="152"/>
      <c r="BF258" s="152"/>
      <c r="BG258" s="152"/>
      <c r="BH258" s="152"/>
      <c r="BI258" s="152"/>
      <c r="BJ258" s="220"/>
      <c r="BK258" s="203"/>
      <c r="BL258" s="203"/>
      <c r="BM258" s="203"/>
      <c r="BN258" s="203"/>
      <c r="BO258" s="214"/>
      <c r="BP258" s="214"/>
      <c r="BQ258" s="214"/>
      <c r="BR258" s="215"/>
    </row>
    <row r="259" spans="1:70" s="117" customFormat="1" ht="27" customHeight="1" thickTop="1" thickBot="1" x14ac:dyDescent="0.25">
      <c r="A259" s="184"/>
      <c r="B259" s="304" t="str">
        <f>IF(C259="","",(VLOOKUP(C259,Lookups!$B$4:$C$2561,2,FALSE)))</f>
        <v/>
      </c>
      <c r="C259" s="83"/>
      <c r="D259" s="173"/>
      <c r="E259" s="173"/>
      <c r="F259" s="152"/>
      <c r="G259" s="152"/>
      <c r="H259" s="173" t="str">
        <f t="shared" si="22"/>
        <v/>
      </c>
      <c r="I259" s="173"/>
      <c r="J259" s="182"/>
      <c r="K259" s="183"/>
      <c r="L259" s="141" t="str">
        <f>IF(K259="","",(VLOOKUP(K259,#REF!,2,FALSE)))</f>
        <v/>
      </c>
      <c r="M259" s="186"/>
      <c r="N259" s="186"/>
      <c r="O259" s="186"/>
      <c r="P259" s="186"/>
      <c r="Q259" s="186"/>
      <c r="R259" s="186"/>
      <c r="S259" s="186"/>
      <c r="T259" s="186"/>
      <c r="U259" s="173"/>
      <c r="V259" s="186"/>
      <c r="W259" s="187"/>
      <c r="X259" s="187"/>
      <c r="Y259" s="187"/>
      <c r="Z259" s="149"/>
      <c r="AA259" s="173"/>
      <c r="AB259" s="200" t="str">
        <f t="shared" si="18"/>
        <v/>
      </c>
      <c r="AC259" s="216"/>
      <c r="AD259" s="173"/>
      <c r="AE259" s="148"/>
      <c r="AF259" s="173"/>
      <c r="AG259" s="173"/>
      <c r="AH259" s="152"/>
      <c r="AI259" s="173"/>
      <c r="AJ259" s="173"/>
      <c r="AK259" s="200" t="str">
        <f t="shared" si="19"/>
        <v/>
      </c>
      <c r="AL259" s="173"/>
      <c r="AM259" s="217" t="str">
        <f t="shared" si="20"/>
        <v/>
      </c>
      <c r="AN259" s="173"/>
      <c r="AO259" s="217" t="str">
        <f t="shared" si="21"/>
        <v/>
      </c>
      <c r="AP259" s="237"/>
      <c r="AQ259" s="150"/>
      <c r="AR259" s="152"/>
      <c r="AS259" s="150"/>
      <c r="AT259" s="174" t="s">
        <v>250</v>
      </c>
      <c r="AU259" s="152"/>
      <c r="AV259" s="152"/>
      <c r="AW259" s="152"/>
      <c r="AX259" s="152"/>
      <c r="AY259" s="174" t="str">
        <f t="shared" si="23"/>
        <v/>
      </c>
      <c r="AZ259" s="152"/>
      <c r="BA259" s="152"/>
      <c r="BB259" s="152"/>
      <c r="BC259" s="152"/>
      <c r="BD259" s="174" t="s">
        <v>250</v>
      </c>
      <c r="BE259" s="152"/>
      <c r="BF259" s="152"/>
      <c r="BG259" s="152"/>
      <c r="BH259" s="152"/>
      <c r="BI259" s="152"/>
      <c r="BJ259" s="220"/>
      <c r="BK259" s="203"/>
      <c r="BL259" s="203"/>
      <c r="BM259" s="203"/>
      <c r="BN259" s="203"/>
      <c r="BO259" s="214"/>
      <c r="BP259" s="214"/>
      <c r="BQ259" s="214"/>
      <c r="BR259" s="215"/>
    </row>
    <row r="260" spans="1:70" s="117" customFormat="1" ht="27" customHeight="1" thickTop="1" thickBot="1" x14ac:dyDescent="0.25">
      <c r="A260" s="184"/>
      <c r="B260" s="304" t="str">
        <f>IF(C260="","",(VLOOKUP(C260,Lookups!$B$4:$C$2561,2,FALSE)))</f>
        <v/>
      </c>
      <c r="C260" s="83"/>
      <c r="D260" s="173"/>
      <c r="E260" s="173"/>
      <c r="F260" s="152"/>
      <c r="G260" s="152"/>
      <c r="H260" s="173" t="str">
        <f t="shared" si="22"/>
        <v/>
      </c>
      <c r="I260" s="173"/>
      <c r="J260" s="182"/>
      <c r="K260" s="183"/>
      <c r="L260" s="141" t="str">
        <f>IF(K260="","",(VLOOKUP(K260,#REF!,2,FALSE)))</f>
        <v/>
      </c>
      <c r="M260" s="186"/>
      <c r="N260" s="186"/>
      <c r="O260" s="186"/>
      <c r="P260" s="186"/>
      <c r="Q260" s="186"/>
      <c r="R260" s="186"/>
      <c r="S260" s="186"/>
      <c r="T260" s="186"/>
      <c r="U260" s="173"/>
      <c r="V260" s="186"/>
      <c r="W260" s="187"/>
      <c r="X260" s="187"/>
      <c r="Y260" s="187"/>
      <c r="Z260" s="149"/>
      <c r="AA260" s="173"/>
      <c r="AB260" s="200" t="str">
        <f t="shared" si="18"/>
        <v/>
      </c>
      <c r="AC260" s="216"/>
      <c r="AD260" s="173"/>
      <c r="AE260" s="148"/>
      <c r="AF260" s="173"/>
      <c r="AG260" s="173"/>
      <c r="AH260" s="152"/>
      <c r="AI260" s="173"/>
      <c r="AJ260" s="173"/>
      <c r="AK260" s="200" t="str">
        <f t="shared" si="19"/>
        <v/>
      </c>
      <c r="AL260" s="173"/>
      <c r="AM260" s="217" t="str">
        <f t="shared" si="20"/>
        <v/>
      </c>
      <c r="AN260" s="173"/>
      <c r="AO260" s="217" t="str">
        <f t="shared" si="21"/>
        <v/>
      </c>
      <c r="AP260" s="237"/>
      <c r="AQ260" s="150"/>
      <c r="AR260" s="152"/>
      <c r="AS260" s="150"/>
      <c r="AT260" s="174" t="s">
        <v>250</v>
      </c>
      <c r="AU260" s="152"/>
      <c r="AV260" s="152"/>
      <c r="AW260" s="152"/>
      <c r="AX260" s="152"/>
      <c r="AY260" s="174" t="str">
        <f t="shared" si="23"/>
        <v/>
      </c>
      <c r="AZ260" s="152"/>
      <c r="BA260" s="152"/>
      <c r="BB260" s="152"/>
      <c r="BC260" s="152"/>
      <c r="BD260" s="174" t="s">
        <v>250</v>
      </c>
      <c r="BE260" s="152"/>
      <c r="BF260" s="152"/>
      <c r="BG260" s="152"/>
      <c r="BH260" s="152"/>
      <c r="BI260" s="152"/>
      <c r="BJ260" s="220"/>
      <c r="BK260" s="203"/>
      <c r="BL260" s="203"/>
      <c r="BM260" s="203"/>
      <c r="BN260" s="203"/>
      <c r="BO260" s="214"/>
      <c r="BP260" s="214"/>
      <c r="BQ260" s="214"/>
      <c r="BR260" s="215"/>
    </row>
    <row r="261" spans="1:70" s="117" customFormat="1" ht="27" customHeight="1" thickTop="1" thickBot="1" x14ac:dyDescent="0.25">
      <c r="A261" s="184"/>
      <c r="B261" s="304" t="str">
        <f>IF(C261="","",(VLOOKUP(C261,Lookups!$B$4:$C$2561,2,FALSE)))</f>
        <v/>
      </c>
      <c r="C261" s="83"/>
      <c r="D261" s="173"/>
      <c r="E261" s="173"/>
      <c r="F261" s="152"/>
      <c r="G261" s="152"/>
      <c r="H261" s="173" t="str">
        <f t="shared" si="22"/>
        <v/>
      </c>
      <c r="I261" s="173"/>
      <c r="J261" s="182"/>
      <c r="K261" s="183"/>
      <c r="L261" s="141" t="str">
        <f>IF(K261="","",(VLOOKUP(K261,#REF!,2,FALSE)))</f>
        <v/>
      </c>
      <c r="M261" s="186"/>
      <c r="N261" s="186"/>
      <c r="O261" s="186"/>
      <c r="P261" s="186"/>
      <c r="Q261" s="186"/>
      <c r="R261" s="186"/>
      <c r="S261" s="186"/>
      <c r="T261" s="186"/>
      <c r="U261" s="173"/>
      <c r="V261" s="186"/>
      <c r="W261" s="187"/>
      <c r="X261" s="187"/>
      <c r="Y261" s="187"/>
      <c r="Z261" s="149"/>
      <c r="AA261" s="173"/>
      <c r="AB261" s="200" t="str">
        <f t="shared" si="18"/>
        <v/>
      </c>
      <c r="AC261" s="216"/>
      <c r="AD261" s="173"/>
      <c r="AE261" s="148"/>
      <c r="AF261" s="173"/>
      <c r="AG261" s="173"/>
      <c r="AH261" s="152"/>
      <c r="AI261" s="173"/>
      <c r="AJ261" s="173"/>
      <c r="AK261" s="200" t="str">
        <f t="shared" si="19"/>
        <v/>
      </c>
      <c r="AL261" s="173"/>
      <c r="AM261" s="217" t="str">
        <f t="shared" si="20"/>
        <v/>
      </c>
      <c r="AN261" s="173"/>
      <c r="AO261" s="217" t="str">
        <f t="shared" si="21"/>
        <v/>
      </c>
      <c r="AP261" s="237"/>
      <c r="AQ261" s="150"/>
      <c r="AR261" s="152"/>
      <c r="AS261" s="150"/>
      <c r="AT261" s="174" t="s">
        <v>250</v>
      </c>
      <c r="AU261" s="152"/>
      <c r="AV261" s="152"/>
      <c r="AW261" s="152"/>
      <c r="AX261" s="152"/>
      <c r="AY261" s="174" t="str">
        <f t="shared" si="23"/>
        <v/>
      </c>
      <c r="AZ261" s="152"/>
      <c r="BA261" s="152"/>
      <c r="BB261" s="152"/>
      <c r="BC261" s="152"/>
      <c r="BD261" s="174" t="s">
        <v>250</v>
      </c>
      <c r="BE261" s="152"/>
      <c r="BF261" s="152"/>
      <c r="BG261" s="152"/>
      <c r="BH261" s="152"/>
      <c r="BI261" s="152"/>
      <c r="BJ261" s="220"/>
      <c r="BK261" s="203"/>
      <c r="BL261" s="203"/>
      <c r="BM261" s="203"/>
      <c r="BN261" s="203"/>
      <c r="BO261" s="214"/>
      <c r="BP261" s="214"/>
      <c r="BQ261" s="214"/>
      <c r="BR261" s="215"/>
    </row>
    <row r="262" spans="1:70" s="117" customFormat="1" ht="27" customHeight="1" thickTop="1" thickBot="1" x14ac:dyDescent="0.25">
      <c r="A262" s="184"/>
      <c r="B262" s="304" t="str">
        <f>IF(C262="","",(VLOOKUP(C262,Lookups!$B$4:$C$2561,2,FALSE)))</f>
        <v/>
      </c>
      <c r="C262" s="83"/>
      <c r="D262" s="173"/>
      <c r="E262" s="173"/>
      <c r="F262" s="152"/>
      <c r="G262" s="152"/>
      <c r="H262" s="173" t="str">
        <f t="shared" si="22"/>
        <v/>
      </c>
      <c r="I262" s="173"/>
      <c r="J262" s="182"/>
      <c r="K262" s="183"/>
      <c r="L262" s="141" t="str">
        <f>IF(K262="","",(VLOOKUP(K262,#REF!,2,FALSE)))</f>
        <v/>
      </c>
      <c r="M262" s="186"/>
      <c r="N262" s="186"/>
      <c r="O262" s="186"/>
      <c r="P262" s="186"/>
      <c r="Q262" s="186"/>
      <c r="R262" s="186"/>
      <c r="S262" s="186"/>
      <c r="T262" s="186"/>
      <c r="U262" s="173"/>
      <c r="V262" s="186"/>
      <c r="W262" s="187"/>
      <c r="X262" s="187"/>
      <c r="Y262" s="187"/>
      <c r="Z262" s="149"/>
      <c r="AA262" s="173"/>
      <c r="AB262" s="200" t="str">
        <f t="shared" ref="AB262:AB325" si="24">IF(AA262="","",VLOOKUP(AA262,RailTypeDesc,2,FALSE))</f>
        <v/>
      </c>
      <c r="AC262" s="216"/>
      <c r="AD262" s="173"/>
      <c r="AE262" s="148"/>
      <c r="AF262" s="173"/>
      <c r="AG262" s="173"/>
      <c r="AH262" s="152"/>
      <c r="AI262" s="173"/>
      <c r="AJ262" s="173"/>
      <c r="AK262" s="200" t="str">
        <f t="shared" ref="AK262:AK325" si="25">IF(AJ262="","",(VLOOKUP(AJ262,RailAttachDesc,2,FALSE)))</f>
        <v/>
      </c>
      <c r="AL262" s="173"/>
      <c r="AM262" s="217" t="str">
        <f t="shared" ref="AM262:AM325" si="26">IF(AL262="","",(VLOOKUP(AL262,RailEndDesc,2,FALSE)))</f>
        <v/>
      </c>
      <c r="AN262" s="173"/>
      <c r="AO262" s="217" t="str">
        <f t="shared" ref="AO262:AO325" si="27">IF(AN262="","",(VLOOKUP(AN262,RailEndDesc,2,FALSE)))</f>
        <v/>
      </c>
      <c r="AP262" s="237"/>
      <c r="AQ262" s="150"/>
      <c r="AR262" s="152"/>
      <c r="AS262" s="150"/>
      <c r="AT262" s="174" t="s">
        <v>250</v>
      </c>
      <c r="AU262" s="152"/>
      <c r="AV262" s="152"/>
      <c r="AW262" s="152"/>
      <c r="AX262" s="152"/>
      <c r="AY262" s="174" t="str">
        <f t="shared" si="23"/>
        <v/>
      </c>
      <c r="AZ262" s="152"/>
      <c r="BA262" s="152"/>
      <c r="BB262" s="152"/>
      <c r="BC262" s="152"/>
      <c r="BD262" s="174" t="s">
        <v>250</v>
      </c>
      <c r="BE262" s="152"/>
      <c r="BF262" s="152"/>
      <c r="BG262" s="152"/>
      <c r="BH262" s="152"/>
      <c r="BI262" s="152"/>
      <c r="BJ262" s="220"/>
      <c r="BK262" s="203"/>
      <c r="BL262" s="203"/>
      <c r="BM262" s="203"/>
      <c r="BN262" s="203"/>
      <c r="BO262" s="214"/>
      <c r="BP262" s="214"/>
      <c r="BQ262" s="214"/>
      <c r="BR262" s="215"/>
    </row>
    <row r="263" spans="1:70" s="117" customFormat="1" ht="27" customHeight="1" thickTop="1" thickBot="1" x14ac:dyDescent="0.25">
      <c r="A263" s="184"/>
      <c r="B263" s="304" t="str">
        <f>IF(C263="","",(VLOOKUP(C263,Lookups!$B$4:$C$2561,2,FALSE)))</f>
        <v/>
      </c>
      <c r="C263" s="83"/>
      <c r="D263" s="173"/>
      <c r="E263" s="173"/>
      <c r="F263" s="152"/>
      <c r="G263" s="152"/>
      <c r="H263" s="173" t="str">
        <f t="shared" ref="H263:H326" si="28">IF(A263="ADD","0","")</f>
        <v/>
      </c>
      <c r="I263" s="173"/>
      <c r="J263" s="182"/>
      <c r="K263" s="183"/>
      <c r="L263" s="141" t="str">
        <f>IF(K263="","",(VLOOKUP(K263,#REF!,2,FALSE)))</f>
        <v/>
      </c>
      <c r="M263" s="186"/>
      <c r="N263" s="186"/>
      <c r="O263" s="186"/>
      <c r="P263" s="186"/>
      <c r="Q263" s="186"/>
      <c r="R263" s="186"/>
      <c r="S263" s="186"/>
      <c r="T263" s="186"/>
      <c r="U263" s="173"/>
      <c r="V263" s="186"/>
      <c r="W263" s="187"/>
      <c r="X263" s="187"/>
      <c r="Y263" s="187"/>
      <c r="Z263" s="149"/>
      <c r="AA263" s="173"/>
      <c r="AB263" s="200" t="str">
        <f t="shared" si="24"/>
        <v/>
      </c>
      <c r="AC263" s="216"/>
      <c r="AD263" s="173"/>
      <c r="AE263" s="148"/>
      <c r="AF263" s="173"/>
      <c r="AG263" s="173"/>
      <c r="AH263" s="152"/>
      <c r="AI263" s="173"/>
      <c r="AJ263" s="173"/>
      <c r="AK263" s="200" t="str">
        <f t="shared" si="25"/>
        <v/>
      </c>
      <c r="AL263" s="173"/>
      <c r="AM263" s="217" t="str">
        <f t="shared" si="26"/>
        <v/>
      </c>
      <c r="AN263" s="173"/>
      <c r="AO263" s="217" t="str">
        <f t="shared" si="27"/>
        <v/>
      </c>
      <c r="AP263" s="237"/>
      <c r="AQ263" s="150"/>
      <c r="AR263" s="152"/>
      <c r="AS263" s="150"/>
      <c r="AT263" s="174" t="s">
        <v>250</v>
      </c>
      <c r="AU263" s="152"/>
      <c r="AV263" s="152"/>
      <c r="AW263" s="152"/>
      <c r="AX263" s="152"/>
      <c r="AY263" s="174" t="str">
        <f t="shared" ref="AY263:AY326" si="29">IF(C263&gt;0,"U","")</f>
        <v/>
      </c>
      <c r="AZ263" s="152"/>
      <c r="BA263" s="152"/>
      <c r="BB263" s="152"/>
      <c r="BC263" s="152"/>
      <c r="BD263" s="174" t="s">
        <v>250</v>
      </c>
      <c r="BE263" s="152"/>
      <c r="BF263" s="152"/>
      <c r="BG263" s="152"/>
      <c r="BH263" s="152"/>
      <c r="BI263" s="152"/>
      <c r="BJ263" s="220"/>
      <c r="BK263" s="203"/>
      <c r="BL263" s="203"/>
      <c r="BM263" s="203"/>
      <c r="BN263" s="203"/>
      <c r="BO263" s="214"/>
      <c r="BP263" s="214"/>
      <c r="BQ263" s="214"/>
      <c r="BR263" s="215"/>
    </row>
    <row r="264" spans="1:70" s="117" customFormat="1" ht="27" customHeight="1" thickTop="1" thickBot="1" x14ac:dyDescent="0.25">
      <c r="A264" s="184"/>
      <c r="B264" s="304" t="str">
        <f>IF(C264="","",(VLOOKUP(C264,Lookups!$B$4:$C$2561,2,FALSE)))</f>
        <v/>
      </c>
      <c r="C264" s="83"/>
      <c r="D264" s="173"/>
      <c r="E264" s="173"/>
      <c r="F264" s="152"/>
      <c r="G264" s="152"/>
      <c r="H264" s="173" t="str">
        <f t="shared" si="28"/>
        <v/>
      </c>
      <c r="I264" s="173"/>
      <c r="J264" s="182"/>
      <c r="K264" s="183"/>
      <c r="L264" s="141" t="str">
        <f>IF(K264="","",(VLOOKUP(K264,#REF!,2,FALSE)))</f>
        <v/>
      </c>
      <c r="M264" s="186"/>
      <c r="N264" s="186"/>
      <c r="O264" s="186"/>
      <c r="P264" s="186"/>
      <c r="Q264" s="186"/>
      <c r="R264" s="186"/>
      <c r="S264" s="186"/>
      <c r="T264" s="186"/>
      <c r="U264" s="173"/>
      <c r="V264" s="186"/>
      <c r="W264" s="187"/>
      <c r="X264" s="187"/>
      <c r="Y264" s="187"/>
      <c r="Z264" s="149"/>
      <c r="AA264" s="173"/>
      <c r="AB264" s="200" t="str">
        <f t="shared" si="24"/>
        <v/>
      </c>
      <c r="AC264" s="216"/>
      <c r="AD264" s="173"/>
      <c r="AE264" s="148"/>
      <c r="AF264" s="173"/>
      <c r="AG264" s="173"/>
      <c r="AH264" s="152"/>
      <c r="AI264" s="173"/>
      <c r="AJ264" s="173"/>
      <c r="AK264" s="200" t="str">
        <f t="shared" si="25"/>
        <v/>
      </c>
      <c r="AL264" s="173"/>
      <c r="AM264" s="217" t="str">
        <f t="shared" si="26"/>
        <v/>
      </c>
      <c r="AN264" s="173"/>
      <c r="AO264" s="217" t="str">
        <f t="shared" si="27"/>
        <v/>
      </c>
      <c r="AP264" s="237"/>
      <c r="AQ264" s="150"/>
      <c r="AR264" s="152"/>
      <c r="AS264" s="150"/>
      <c r="AT264" s="174" t="s">
        <v>250</v>
      </c>
      <c r="AU264" s="152"/>
      <c r="AV264" s="152"/>
      <c r="AW264" s="152"/>
      <c r="AX264" s="152"/>
      <c r="AY264" s="174" t="str">
        <f t="shared" si="29"/>
        <v/>
      </c>
      <c r="AZ264" s="152"/>
      <c r="BA264" s="152"/>
      <c r="BB264" s="152"/>
      <c r="BC264" s="152"/>
      <c r="BD264" s="174" t="s">
        <v>250</v>
      </c>
      <c r="BE264" s="152"/>
      <c r="BF264" s="152"/>
      <c r="BG264" s="152"/>
      <c r="BH264" s="152"/>
      <c r="BI264" s="152"/>
      <c r="BJ264" s="220"/>
      <c r="BK264" s="203"/>
      <c r="BL264" s="203"/>
      <c r="BM264" s="203"/>
      <c r="BN264" s="203"/>
      <c r="BO264" s="214"/>
      <c r="BP264" s="214"/>
      <c r="BQ264" s="214"/>
      <c r="BR264" s="215"/>
    </row>
    <row r="265" spans="1:70" s="117" customFormat="1" ht="27" customHeight="1" thickTop="1" thickBot="1" x14ac:dyDescent="0.25">
      <c r="A265" s="184"/>
      <c r="B265" s="304" t="str">
        <f>IF(C265="","",(VLOOKUP(C265,Lookups!$B$4:$C$2561,2,FALSE)))</f>
        <v/>
      </c>
      <c r="C265" s="83"/>
      <c r="D265" s="173"/>
      <c r="E265" s="173"/>
      <c r="F265" s="152"/>
      <c r="G265" s="152"/>
      <c r="H265" s="173" t="str">
        <f t="shared" si="28"/>
        <v/>
      </c>
      <c r="I265" s="173"/>
      <c r="J265" s="182"/>
      <c r="K265" s="183"/>
      <c r="L265" s="141" t="str">
        <f>IF(K265="","",(VLOOKUP(K265,#REF!,2,FALSE)))</f>
        <v/>
      </c>
      <c r="M265" s="186"/>
      <c r="N265" s="186"/>
      <c r="O265" s="186"/>
      <c r="P265" s="186"/>
      <c r="Q265" s="186"/>
      <c r="R265" s="186"/>
      <c r="S265" s="186"/>
      <c r="T265" s="186"/>
      <c r="U265" s="173"/>
      <c r="V265" s="186"/>
      <c r="W265" s="187"/>
      <c r="X265" s="187"/>
      <c r="Y265" s="187"/>
      <c r="Z265" s="149"/>
      <c r="AA265" s="173"/>
      <c r="AB265" s="200" t="str">
        <f t="shared" si="24"/>
        <v/>
      </c>
      <c r="AC265" s="216"/>
      <c r="AD265" s="173"/>
      <c r="AE265" s="148"/>
      <c r="AF265" s="173"/>
      <c r="AG265" s="173"/>
      <c r="AH265" s="152"/>
      <c r="AI265" s="173"/>
      <c r="AJ265" s="173"/>
      <c r="AK265" s="200" t="str">
        <f t="shared" si="25"/>
        <v/>
      </c>
      <c r="AL265" s="173"/>
      <c r="AM265" s="217" t="str">
        <f t="shared" si="26"/>
        <v/>
      </c>
      <c r="AN265" s="173"/>
      <c r="AO265" s="217" t="str">
        <f t="shared" si="27"/>
        <v/>
      </c>
      <c r="AP265" s="237"/>
      <c r="AQ265" s="150"/>
      <c r="AR265" s="152"/>
      <c r="AS265" s="150"/>
      <c r="AT265" s="174" t="s">
        <v>250</v>
      </c>
      <c r="AU265" s="152"/>
      <c r="AV265" s="152"/>
      <c r="AW265" s="152"/>
      <c r="AX265" s="152"/>
      <c r="AY265" s="174" t="str">
        <f t="shared" si="29"/>
        <v/>
      </c>
      <c r="AZ265" s="152"/>
      <c r="BA265" s="152"/>
      <c r="BB265" s="152"/>
      <c r="BC265" s="152"/>
      <c r="BD265" s="174" t="s">
        <v>250</v>
      </c>
      <c r="BE265" s="152"/>
      <c r="BF265" s="152"/>
      <c r="BG265" s="152"/>
      <c r="BH265" s="152"/>
      <c r="BI265" s="152"/>
      <c r="BJ265" s="220"/>
      <c r="BK265" s="203"/>
      <c r="BL265" s="203"/>
      <c r="BM265" s="203"/>
      <c r="BN265" s="203"/>
      <c r="BO265" s="214"/>
      <c r="BP265" s="214"/>
      <c r="BQ265" s="214"/>
      <c r="BR265" s="215"/>
    </row>
    <row r="266" spans="1:70" s="117" customFormat="1" ht="27" customHeight="1" thickTop="1" thickBot="1" x14ac:dyDescent="0.25">
      <c r="A266" s="184"/>
      <c r="B266" s="304" t="str">
        <f>IF(C266="","",(VLOOKUP(C266,Lookups!$B$4:$C$2561,2,FALSE)))</f>
        <v/>
      </c>
      <c r="C266" s="83"/>
      <c r="D266" s="173"/>
      <c r="E266" s="173"/>
      <c r="F266" s="152"/>
      <c r="G266" s="152"/>
      <c r="H266" s="173" t="str">
        <f t="shared" si="28"/>
        <v/>
      </c>
      <c r="I266" s="173"/>
      <c r="J266" s="182"/>
      <c r="K266" s="183"/>
      <c r="L266" s="141" t="str">
        <f>IF(K266="","",(VLOOKUP(K266,#REF!,2,FALSE)))</f>
        <v/>
      </c>
      <c r="M266" s="186"/>
      <c r="N266" s="186"/>
      <c r="O266" s="186"/>
      <c r="P266" s="186"/>
      <c r="Q266" s="186"/>
      <c r="R266" s="186"/>
      <c r="S266" s="186"/>
      <c r="T266" s="186"/>
      <c r="U266" s="173"/>
      <c r="V266" s="186"/>
      <c r="W266" s="187"/>
      <c r="X266" s="187"/>
      <c r="Y266" s="187"/>
      <c r="Z266" s="149"/>
      <c r="AA266" s="173"/>
      <c r="AB266" s="200" t="str">
        <f t="shared" si="24"/>
        <v/>
      </c>
      <c r="AC266" s="216"/>
      <c r="AD266" s="173"/>
      <c r="AE266" s="148"/>
      <c r="AF266" s="173"/>
      <c r="AG266" s="173"/>
      <c r="AH266" s="152"/>
      <c r="AI266" s="173"/>
      <c r="AJ266" s="173"/>
      <c r="AK266" s="200" t="str">
        <f t="shared" si="25"/>
        <v/>
      </c>
      <c r="AL266" s="173"/>
      <c r="AM266" s="217" t="str">
        <f t="shared" si="26"/>
        <v/>
      </c>
      <c r="AN266" s="173"/>
      <c r="AO266" s="217" t="str">
        <f t="shared" si="27"/>
        <v/>
      </c>
      <c r="AP266" s="237"/>
      <c r="AQ266" s="150"/>
      <c r="AR266" s="152"/>
      <c r="AS266" s="150"/>
      <c r="AT266" s="174" t="s">
        <v>250</v>
      </c>
      <c r="AU266" s="152"/>
      <c r="AV266" s="152"/>
      <c r="AW266" s="152"/>
      <c r="AX266" s="152"/>
      <c r="AY266" s="174" t="str">
        <f t="shared" si="29"/>
        <v/>
      </c>
      <c r="AZ266" s="152"/>
      <c r="BA266" s="152"/>
      <c r="BB266" s="152"/>
      <c r="BC266" s="152"/>
      <c r="BD266" s="174" t="s">
        <v>250</v>
      </c>
      <c r="BE266" s="152"/>
      <c r="BF266" s="152"/>
      <c r="BG266" s="152"/>
      <c r="BH266" s="152"/>
      <c r="BI266" s="152"/>
      <c r="BJ266" s="220"/>
      <c r="BK266" s="203"/>
      <c r="BL266" s="203"/>
      <c r="BM266" s="203"/>
      <c r="BN266" s="203"/>
      <c r="BO266" s="214"/>
      <c r="BP266" s="214"/>
      <c r="BQ266" s="214"/>
      <c r="BR266" s="215"/>
    </row>
    <row r="267" spans="1:70" s="117" customFormat="1" ht="27" customHeight="1" thickTop="1" thickBot="1" x14ac:dyDescent="0.25">
      <c r="A267" s="184"/>
      <c r="B267" s="304" t="str">
        <f>IF(C267="","",(VLOOKUP(C267,Lookups!$B$4:$C$2561,2,FALSE)))</f>
        <v/>
      </c>
      <c r="C267" s="83"/>
      <c r="D267" s="173"/>
      <c r="E267" s="173"/>
      <c r="F267" s="152"/>
      <c r="G267" s="152"/>
      <c r="H267" s="173" t="str">
        <f t="shared" si="28"/>
        <v/>
      </c>
      <c r="I267" s="173"/>
      <c r="J267" s="182"/>
      <c r="K267" s="183"/>
      <c r="L267" s="141" t="str">
        <f>IF(K267="","",(VLOOKUP(K267,#REF!,2,FALSE)))</f>
        <v/>
      </c>
      <c r="M267" s="186"/>
      <c r="N267" s="186"/>
      <c r="O267" s="186"/>
      <c r="P267" s="186"/>
      <c r="Q267" s="186"/>
      <c r="R267" s="186"/>
      <c r="S267" s="186"/>
      <c r="T267" s="186"/>
      <c r="U267" s="173"/>
      <c r="V267" s="186"/>
      <c r="W267" s="187"/>
      <c r="X267" s="187"/>
      <c r="Y267" s="187"/>
      <c r="Z267" s="149"/>
      <c r="AA267" s="173"/>
      <c r="AB267" s="200" t="str">
        <f t="shared" si="24"/>
        <v/>
      </c>
      <c r="AC267" s="216"/>
      <c r="AD267" s="173"/>
      <c r="AE267" s="148"/>
      <c r="AF267" s="173"/>
      <c r="AG267" s="173"/>
      <c r="AH267" s="152"/>
      <c r="AI267" s="173"/>
      <c r="AJ267" s="173"/>
      <c r="AK267" s="200" t="str">
        <f t="shared" si="25"/>
        <v/>
      </c>
      <c r="AL267" s="173"/>
      <c r="AM267" s="217" t="str">
        <f t="shared" si="26"/>
        <v/>
      </c>
      <c r="AN267" s="173"/>
      <c r="AO267" s="217" t="str">
        <f t="shared" si="27"/>
        <v/>
      </c>
      <c r="AP267" s="237"/>
      <c r="AQ267" s="150"/>
      <c r="AR267" s="152"/>
      <c r="AS267" s="150"/>
      <c r="AT267" s="174" t="s">
        <v>250</v>
      </c>
      <c r="AU267" s="152"/>
      <c r="AV267" s="152"/>
      <c r="AW267" s="152"/>
      <c r="AX267" s="152"/>
      <c r="AY267" s="174" t="str">
        <f t="shared" si="29"/>
        <v/>
      </c>
      <c r="AZ267" s="152"/>
      <c r="BA267" s="152"/>
      <c r="BB267" s="152"/>
      <c r="BC267" s="152"/>
      <c r="BD267" s="174" t="s">
        <v>250</v>
      </c>
      <c r="BE267" s="152"/>
      <c r="BF267" s="152"/>
      <c r="BG267" s="152"/>
      <c r="BH267" s="152"/>
      <c r="BI267" s="152"/>
      <c r="BJ267" s="220"/>
      <c r="BK267" s="203"/>
      <c r="BL267" s="203"/>
      <c r="BM267" s="203"/>
      <c r="BN267" s="203"/>
      <c r="BO267" s="214"/>
      <c r="BP267" s="214"/>
      <c r="BQ267" s="214"/>
      <c r="BR267" s="215"/>
    </row>
    <row r="268" spans="1:70" s="117" customFormat="1" ht="27" customHeight="1" thickTop="1" thickBot="1" x14ac:dyDescent="0.25">
      <c r="A268" s="184"/>
      <c r="B268" s="304" t="str">
        <f>IF(C268="","",(VLOOKUP(C268,Lookups!$B$4:$C$2561,2,FALSE)))</f>
        <v/>
      </c>
      <c r="C268" s="83"/>
      <c r="D268" s="173"/>
      <c r="E268" s="173"/>
      <c r="F268" s="152"/>
      <c r="G268" s="152"/>
      <c r="H268" s="173" t="str">
        <f t="shared" si="28"/>
        <v/>
      </c>
      <c r="I268" s="173"/>
      <c r="J268" s="182"/>
      <c r="K268" s="183"/>
      <c r="L268" s="141" t="str">
        <f>IF(K268="","",(VLOOKUP(K268,#REF!,2,FALSE)))</f>
        <v/>
      </c>
      <c r="M268" s="186"/>
      <c r="N268" s="186"/>
      <c r="O268" s="186"/>
      <c r="P268" s="186"/>
      <c r="Q268" s="186"/>
      <c r="R268" s="186"/>
      <c r="S268" s="186"/>
      <c r="T268" s="186"/>
      <c r="U268" s="173"/>
      <c r="V268" s="186"/>
      <c r="W268" s="187"/>
      <c r="X268" s="187"/>
      <c r="Y268" s="187"/>
      <c r="Z268" s="149"/>
      <c r="AA268" s="173"/>
      <c r="AB268" s="200" t="str">
        <f t="shared" si="24"/>
        <v/>
      </c>
      <c r="AC268" s="216"/>
      <c r="AD268" s="173"/>
      <c r="AE268" s="148"/>
      <c r="AF268" s="173"/>
      <c r="AG268" s="173"/>
      <c r="AH268" s="152"/>
      <c r="AI268" s="173"/>
      <c r="AJ268" s="173"/>
      <c r="AK268" s="200" t="str">
        <f t="shared" si="25"/>
        <v/>
      </c>
      <c r="AL268" s="173"/>
      <c r="AM268" s="217" t="str">
        <f t="shared" si="26"/>
        <v/>
      </c>
      <c r="AN268" s="173"/>
      <c r="AO268" s="217" t="str">
        <f t="shared" si="27"/>
        <v/>
      </c>
      <c r="AP268" s="237"/>
      <c r="AQ268" s="150"/>
      <c r="AR268" s="152"/>
      <c r="AS268" s="150"/>
      <c r="AT268" s="174" t="s">
        <v>250</v>
      </c>
      <c r="AU268" s="152"/>
      <c r="AV268" s="152"/>
      <c r="AW268" s="152"/>
      <c r="AX268" s="152"/>
      <c r="AY268" s="174" t="str">
        <f t="shared" si="29"/>
        <v/>
      </c>
      <c r="AZ268" s="152"/>
      <c r="BA268" s="152"/>
      <c r="BB268" s="152"/>
      <c r="BC268" s="152"/>
      <c r="BD268" s="174" t="s">
        <v>250</v>
      </c>
      <c r="BE268" s="152"/>
      <c r="BF268" s="152"/>
      <c r="BG268" s="152"/>
      <c r="BH268" s="152"/>
      <c r="BI268" s="152"/>
      <c r="BJ268" s="220"/>
      <c r="BK268" s="203"/>
      <c r="BL268" s="203"/>
      <c r="BM268" s="203"/>
      <c r="BN268" s="203"/>
      <c r="BO268" s="214"/>
      <c r="BP268" s="214"/>
      <c r="BQ268" s="214"/>
      <c r="BR268" s="215"/>
    </row>
    <row r="269" spans="1:70" s="117" customFormat="1" ht="27" customHeight="1" thickTop="1" thickBot="1" x14ac:dyDescent="0.25">
      <c r="A269" s="184"/>
      <c r="B269" s="304" t="str">
        <f>IF(C269="","",(VLOOKUP(C269,Lookups!$B$4:$C$2561,2,FALSE)))</f>
        <v/>
      </c>
      <c r="C269" s="83"/>
      <c r="D269" s="173"/>
      <c r="E269" s="173"/>
      <c r="F269" s="152"/>
      <c r="G269" s="152"/>
      <c r="H269" s="173" t="str">
        <f t="shared" si="28"/>
        <v/>
      </c>
      <c r="I269" s="173"/>
      <c r="J269" s="182"/>
      <c r="K269" s="183"/>
      <c r="L269" s="141" t="str">
        <f>IF(K269="","",(VLOOKUP(K269,#REF!,2,FALSE)))</f>
        <v/>
      </c>
      <c r="M269" s="186"/>
      <c r="N269" s="186"/>
      <c r="O269" s="186"/>
      <c r="P269" s="186"/>
      <c r="Q269" s="186"/>
      <c r="R269" s="186"/>
      <c r="S269" s="186"/>
      <c r="T269" s="186"/>
      <c r="U269" s="173"/>
      <c r="V269" s="186"/>
      <c r="W269" s="187"/>
      <c r="X269" s="187"/>
      <c r="Y269" s="187"/>
      <c r="Z269" s="149"/>
      <c r="AA269" s="173"/>
      <c r="AB269" s="200" t="str">
        <f t="shared" si="24"/>
        <v/>
      </c>
      <c r="AC269" s="216"/>
      <c r="AD269" s="173"/>
      <c r="AE269" s="148"/>
      <c r="AF269" s="173"/>
      <c r="AG269" s="173"/>
      <c r="AH269" s="152"/>
      <c r="AI269" s="173"/>
      <c r="AJ269" s="173"/>
      <c r="AK269" s="200" t="str">
        <f t="shared" si="25"/>
        <v/>
      </c>
      <c r="AL269" s="173"/>
      <c r="AM269" s="217" t="str">
        <f t="shared" si="26"/>
        <v/>
      </c>
      <c r="AN269" s="173"/>
      <c r="AO269" s="217" t="str">
        <f t="shared" si="27"/>
        <v/>
      </c>
      <c r="AP269" s="237"/>
      <c r="AQ269" s="150"/>
      <c r="AR269" s="152"/>
      <c r="AS269" s="150"/>
      <c r="AT269" s="174" t="s">
        <v>250</v>
      </c>
      <c r="AU269" s="152"/>
      <c r="AV269" s="152"/>
      <c r="AW269" s="152"/>
      <c r="AX269" s="152"/>
      <c r="AY269" s="174" t="str">
        <f t="shared" si="29"/>
        <v/>
      </c>
      <c r="AZ269" s="152"/>
      <c r="BA269" s="152"/>
      <c r="BB269" s="152"/>
      <c r="BC269" s="152"/>
      <c r="BD269" s="174" t="s">
        <v>250</v>
      </c>
      <c r="BE269" s="152"/>
      <c r="BF269" s="152"/>
      <c r="BG269" s="152"/>
      <c r="BH269" s="152"/>
      <c r="BI269" s="152"/>
      <c r="BJ269" s="220"/>
      <c r="BK269" s="203"/>
      <c r="BL269" s="203"/>
      <c r="BM269" s="203"/>
      <c r="BN269" s="203"/>
      <c r="BO269" s="214"/>
      <c r="BP269" s="214"/>
      <c r="BQ269" s="214"/>
      <c r="BR269" s="215"/>
    </row>
    <row r="270" spans="1:70" s="117" customFormat="1" ht="27" customHeight="1" thickTop="1" thickBot="1" x14ac:dyDescent="0.25">
      <c r="A270" s="184"/>
      <c r="B270" s="304" t="str">
        <f>IF(C270="","",(VLOOKUP(C270,Lookups!$B$4:$C$2561,2,FALSE)))</f>
        <v/>
      </c>
      <c r="C270" s="83"/>
      <c r="D270" s="173"/>
      <c r="E270" s="173"/>
      <c r="F270" s="152"/>
      <c r="G270" s="152"/>
      <c r="H270" s="173" t="str">
        <f t="shared" si="28"/>
        <v/>
      </c>
      <c r="I270" s="173"/>
      <c r="J270" s="182"/>
      <c r="K270" s="183"/>
      <c r="L270" s="141" t="str">
        <f>IF(K270="","",(VLOOKUP(K270,#REF!,2,FALSE)))</f>
        <v/>
      </c>
      <c r="M270" s="186"/>
      <c r="N270" s="186"/>
      <c r="O270" s="186"/>
      <c r="P270" s="186"/>
      <c r="Q270" s="186"/>
      <c r="R270" s="186"/>
      <c r="S270" s="186"/>
      <c r="T270" s="186"/>
      <c r="U270" s="173"/>
      <c r="V270" s="186"/>
      <c r="W270" s="187"/>
      <c r="X270" s="187"/>
      <c r="Y270" s="187"/>
      <c r="Z270" s="149"/>
      <c r="AA270" s="173"/>
      <c r="AB270" s="200" t="str">
        <f t="shared" si="24"/>
        <v/>
      </c>
      <c r="AC270" s="216"/>
      <c r="AD270" s="173"/>
      <c r="AE270" s="148"/>
      <c r="AF270" s="173"/>
      <c r="AG270" s="173"/>
      <c r="AH270" s="152"/>
      <c r="AI270" s="173"/>
      <c r="AJ270" s="173"/>
      <c r="AK270" s="200" t="str">
        <f t="shared" si="25"/>
        <v/>
      </c>
      <c r="AL270" s="173"/>
      <c r="AM270" s="217" t="str">
        <f t="shared" si="26"/>
        <v/>
      </c>
      <c r="AN270" s="173"/>
      <c r="AO270" s="217" t="str">
        <f t="shared" si="27"/>
        <v/>
      </c>
      <c r="AP270" s="237"/>
      <c r="AQ270" s="150"/>
      <c r="AR270" s="152"/>
      <c r="AS270" s="150"/>
      <c r="AT270" s="174" t="s">
        <v>250</v>
      </c>
      <c r="AU270" s="152"/>
      <c r="AV270" s="152"/>
      <c r="AW270" s="152"/>
      <c r="AX270" s="152"/>
      <c r="AY270" s="174" t="str">
        <f t="shared" si="29"/>
        <v/>
      </c>
      <c r="AZ270" s="152"/>
      <c r="BA270" s="152"/>
      <c r="BB270" s="152"/>
      <c r="BC270" s="152"/>
      <c r="BD270" s="174" t="s">
        <v>250</v>
      </c>
      <c r="BE270" s="152"/>
      <c r="BF270" s="152"/>
      <c r="BG270" s="152"/>
      <c r="BH270" s="152"/>
      <c r="BI270" s="152"/>
      <c r="BJ270" s="220"/>
      <c r="BK270" s="203"/>
      <c r="BL270" s="203"/>
      <c r="BM270" s="203"/>
      <c r="BN270" s="203"/>
      <c r="BO270" s="214"/>
      <c r="BP270" s="214"/>
      <c r="BQ270" s="214"/>
      <c r="BR270" s="215"/>
    </row>
    <row r="271" spans="1:70" s="117" customFormat="1" ht="27" customHeight="1" thickTop="1" thickBot="1" x14ac:dyDescent="0.25">
      <c r="A271" s="184"/>
      <c r="B271" s="304" t="str">
        <f>IF(C271="","",(VLOOKUP(C271,Lookups!$B$4:$C$2561,2,FALSE)))</f>
        <v/>
      </c>
      <c r="C271" s="83"/>
      <c r="D271" s="173"/>
      <c r="E271" s="173"/>
      <c r="F271" s="152"/>
      <c r="G271" s="152"/>
      <c r="H271" s="173" t="str">
        <f t="shared" si="28"/>
        <v/>
      </c>
      <c r="I271" s="173"/>
      <c r="J271" s="182"/>
      <c r="K271" s="183"/>
      <c r="L271" s="141" t="str">
        <f>IF(K271="","",(VLOOKUP(K271,#REF!,2,FALSE)))</f>
        <v/>
      </c>
      <c r="M271" s="186"/>
      <c r="N271" s="186"/>
      <c r="O271" s="186"/>
      <c r="P271" s="186"/>
      <c r="Q271" s="186"/>
      <c r="R271" s="186"/>
      <c r="S271" s="186"/>
      <c r="T271" s="186"/>
      <c r="U271" s="173"/>
      <c r="V271" s="186"/>
      <c r="W271" s="187"/>
      <c r="X271" s="187"/>
      <c r="Y271" s="187"/>
      <c r="Z271" s="149"/>
      <c r="AA271" s="173"/>
      <c r="AB271" s="200" t="str">
        <f t="shared" si="24"/>
        <v/>
      </c>
      <c r="AC271" s="216"/>
      <c r="AD271" s="173"/>
      <c r="AE271" s="148"/>
      <c r="AF271" s="173"/>
      <c r="AG271" s="173"/>
      <c r="AH271" s="152"/>
      <c r="AI271" s="173"/>
      <c r="AJ271" s="173"/>
      <c r="AK271" s="200" t="str">
        <f t="shared" si="25"/>
        <v/>
      </c>
      <c r="AL271" s="173"/>
      <c r="AM271" s="217" t="str">
        <f t="shared" si="26"/>
        <v/>
      </c>
      <c r="AN271" s="173"/>
      <c r="AO271" s="217" t="str">
        <f t="shared" si="27"/>
        <v/>
      </c>
      <c r="AP271" s="237"/>
      <c r="AQ271" s="150"/>
      <c r="AR271" s="152"/>
      <c r="AS271" s="150"/>
      <c r="AT271" s="174" t="s">
        <v>250</v>
      </c>
      <c r="AU271" s="152"/>
      <c r="AV271" s="152"/>
      <c r="AW271" s="152"/>
      <c r="AX271" s="152"/>
      <c r="AY271" s="174" t="str">
        <f t="shared" si="29"/>
        <v/>
      </c>
      <c r="AZ271" s="152"/>
      <c r="BA271" s="152"/>
      <c r="BB271" s="152"/>
      <c r="BC271" s="152"/>
      <c r="BD271" s="174" t="s">
        <v>250</v>
      </c>
      <c r="BE271" s="152"/>
      <c r="BF271" s="152"/>
      <c r="BG271" s="152"/>
      <c r="BH271" s="152"/>
      <c r="BI271" s="152"/>
      <c r="BJ271" s="220"/>
      <c r="BK271" s="203"/>
      <c r="BL271" s="203"/>
      <c r="BM271" s="203"/>
      <c r="BN271" s="203"/>
      <c r="BO271" s="214"/>
      <c r="BP271" s="214"/>
      <c r="BQ271" s="214"/>
      <c r="BR271" s="215"/>
    </row>
    <row r="272" spans="1:70" s="117" customFormat="1" ht="27" customHeight="1" thickTop="1" thickBot="1" x14ac:dyDescent="0.25">
      <c r="A272" s="184"/>
      <c r="B272" s="304" t="str">
        <f>IF(C272="","",(VLOOKUP(C272,Lookups!$B$4:$C$2561,2,FALSE)))</f>
        <v/>
      </c>
      <c r="C272" s="83"/>
      <c r="D272" s="173"/>
      <c r="E272" s="173"/>
      <c r="F272" s="152"/>
      <c r="G272" s="152"/>
      <c r="H272" s="173" t="str">
        <f t="shared" si="28"/>
        <v/>
      </c>
      <c r="I272" s="173"/>
      <c r="J272" s="182"/>
      <c r="K272" s="183"/>
      <c r="L272" s="141" t="str">
        <f>IF(K272="","",(VLOOKUP(K272,#REF!,2,FALSE)))</f>
        <v/>
      </c>
      <c r="M272" s="186"/>
      <c r="N272" s="186"/>
      <c r="O272" s="186"/>
      <c r="P272" s="186"/>
      <c r="Q272" s="186"/>
      <c r="R272" s="186"/>
      <c r="S272" s="186"/>
      <c r="T272" s="186"/>
      <c r="U272" s="173"/>
      <c r="V272" s="186"/>
      <c r="W272" s="187"/>
      <c r="X272" s="187"/>
      <c r="Y272" s="187"/>
      <c r="Z272" s="149"/>
      <c r="AA272" s="173"/>
      <c r="AB272" s="200" t="str">
        <f t="shared" si="24"/>
        <v/>
      </c>
      <c r="AC272" s="216"/>
      <c r="AD272" s="173"/>
      <c r="AE272" s="148"/>
      <c r="AF272" s="173"/>
      <c r="AG272" s="173"/>
      <c r="AH272" s="152"/>
      <c r="AI272" s="173"/>
      <c r="AJ272" s="173"/>
      <c r="AK272" s="200" t="str">
        <f t="shared" si="25"/>
        <v/>
      </c>
      <c r="AL272" s="173"/>
      <c r="AM272" s="217" t="str">
        <f t="shared" si="26"/>
        <v/>
      </c>
      <c r="AN272" s="173"/>
      <c r="AO272" s="217" t="str">
        <f t="shared" si="27"/>
        <v/>
      </c>
      <c r="AP272" s="237"/>
      <c r="AQ272" s="150"/>
      <c r="AR272" s="152"/>
      <c r="AS272" s="150"/>
      <c r="AT272" s="174" t="s">
        <v>250</v>
      </c>
      <c r="AU272" s="152"/>
      <c r="AV272" s="152"/>
      <c r="AW272" s="152"/>
      <c r="AX272" s="152"/>
      <c r="AY272" s="174" t="str">
        <f t="shared" si="29"/>
        <v/>
      </c>
      <c r="AZ272" s="152"/>
      <c r="BA272" s="152"/>
      <c r="BB272" s="152"/>
      <c r="BC272" s="152"/>
      <c r="BD272" s="174" t="s">
        <v>250</v>
      </c>
      <c r="BE272" s="152"/>
      <c r="BF272" s="152"/>
      <c r="BG272" s="152"/>
      <c r="BH272" s="152"/>
      <c r="BI272" s="152"/>
      <c r="BJ272" s="220"/>
      <c r="BK272" s="203"/>
      <c r="BL272" s="203"/>
      <c r="BM272" s="203"/>
      <c r="BN272" s="203"/>
      <c r="BO272" s="214"/>
      <c r="BP272" s="214"/>
      <c r="BQ272" s="214"/>
      <c r="BR272" s="215"/>
    </row>
    <row r="273" spans="1:70" s="117" customFormat="1" ht="27" customHeight="1" thickTop="1" thickBot="1" x14ac:dyDescent="0.25">
      <c r="A273" s="184"/>
      <c r="B273" s="304" t="str">
        <f>IF(C273="","",(VLOOKUP(C273,Lookups!$B$4:$C$2561,2,FALSE)))</f>
        <v/>
      </c>
      <c r="C273" s="83"/>
      <c r="D273" s="173"/>
      <c r="E273" s="173"/>
      <c r="F273" s="152"/>
      <c r="G273" s="152"/>
      <c r="H273" s="173" t="str">
        <f t="shared" si="28"/>
        <v/>
      </c>
      <c r="I273" s="173"/>
      <c r="J273" s="182"/>
      <c r="K273" s="183"/>
      <c r="L273" s="141" t="str">
        <f>IF(K273="","",(VLOOKUP(K273,#REF!,2,FALSE)))</f>
        <v/>
      </c>
      <c r="M273" s="186"/>
      <c r="N273" s="186"/>
      <c r="O273" s="186"/>
      <c r="P273" s="186"/>
      <c r="Q273" s="186"/>
      <c r="R273" s="186"/>
      <c r="S273" s="186"/>
      <c r="T273" s="186"/>
      <c r="U273" s="173"/>
      <c r="V273" s="186"/>
      <c r="W273" s="187"/>
      <c r="X273" s="187"/>
      <c r="Y273" s="187"/>
      <c r="Z273" s="149"/>
      <c r="AA273" s="173"/>
      <c r="AB273" s="200" t="str">
        <f t="shared" si="24"/>
        <v/>
      </c>
      <c r="AC273" s="216"/>
      <c r="AD273" s="173"/>
      <c r="AE273" s="148"/>
      <c r="AF273" s="173"/>
      <c r="AG273" s="173"/>
      <c r="AH273" s="152"/>
      <c r="AI273" s="173"/>
      <c r="AJ273" s="173"/>
      <c r="AK273" s="200" t="str">
        <f t="shared" si="25"/>
        <v/>
      </c>
      <c r="AL273" s="173"/>
      <c r="AM273" s="217" t="str">
        <f t="shared" si="26"/>
        <v/>
      </c>
      <c r="AN273" s="173"/>
      <c r="AO273" s="217" t="str">
        <f t="shared" si="27"/>
        <v/>
      </c>
      <c r="AP273" s="237"/>
      <c r="AQ273" s="150"/>
      <c r="AR273" s="152"/>
      <c r="AS273" s="150"/>
      <c r="AT273" s="174" t="s">
        <v>250</v>
      </c>
      <c r="AU273" s="152"/>
      <c r="AV273" s="152"/>
      <c r="AW273" s="152"/>
      <c r="AX273" s="152"/>
      <c r="AY273" s="174" t="str">
        <f t="shared" si="29"/>
        <v/>
      </c>
      <c r="AZ273" s="152"/>
      <c r="BA273" s="152"/>
      <c r="BB273" s="152"/>
      <c r="BC273" s="152"/>
      <c r="BD273" s="174" t="s">
        <v>250</v>
      </c>
      <c r="BE273" s="152"/>
      <c r="BF273" s="152"/>
      <c r="BG273" s="152"/>
      <c r="BH273" s="152"/>
      <c r="BI273" s="152"/>
      <c r="BJ273" s="220"/>
      <c r="BK273" s="203"/>
      <c r="BL273" s="203"/>
      <c r="BM273" s="203"/>
      <c r="BN273" s="203"/>
      <c r="BO273" s="214"/>
      <c r="BP273" s="214"/>
      <c r="BQ273" s="214"/>
      <c r="BR273" s="215"/>
    </row>
    <row r="274" spans="1:70" s="117" customFormat="1" ht="27" customHeight="1" thickTop="1" thickBot="1" x14ac:dyDescent="0.25">
      <c r="A274" s="184"/>
      <c r="B274" s="304" t="str">
        <f>IF(C274="","",(VLOOKUP(C274,Lookups!$B$4:$C$2561,2,FALSE)))</f>
        <v/>
      </c>
      <c r="C274" s="83"/>
      <c r="D274" s="173"/>
      <c r="E274" s="173"/>
      <c r="F274" s="152"/>
      <c r="G274" s="152"/>
      <c r="H274" s="173" t="str">
        <f t="shared" si="28"/>
        <v/>
      </c>
      <c r="I274" s="173"/>
      <c r="J274" s="182"/>
      <c r="K274" s="183"/>
      <c r="L274" s="141" t="str">
        <f>IF(K274="","",(VLOOKUP(K274,#REF!,2,FALSE)))</f>
        <v/>
      </c>
      <c r="M274" s="186"/>
      <c r="N274" s="186"/>
      <c r="O274" s="186"/>
      <c r="P274" s="186"/>
      <c r="Q274" s="186"/>
      <c r="R274" s="186"/>
      <c r="S274" s="186"/>
      <c r="T274" s="186"/>
      <c r="U274" s="173"/>
      <c r="V274" s="186"/>
      <c r="W274" s="187"/>
      <c r="X274" s="187"/>
      <c r="Y274" s="187"/>
      <c r="Z274" s="149"/>
      <c r="AA274" s="173"/>
      <c r="AB274" s="200" t="str">
        <f t="shared" si="24"/>
        <v/>
      </c>
      <c r="AC274" s="216"/>
      <c r="AD274" s="173"/>
      <c r="AE274" s="148"/>
      <c r="AF274" s="173"/>
      <c r="AG274" s="173"/>
      <c r="AH274" s="152"/>
      <c r="AI274" s="173"/>
      <c r="AJ274" s="173"/>
      <c r="AK274" s="200" t="str">
        <f t="shared" si="25"/>
        <v/>
      </c>
      <c r="AL274" s="173"/>
      <c r="AM274" s="217" t="str">
        <f t="shared" si="26"/>
        <v/>
      </c>
      <c r="AN274" s="173"/>
      <c r="AO274" s="217" t="str">
        <f t="shared" si="27"/>
        <v/>
      </c>
      <c r="AP274" s="237"/>
      <c r="AQ274" s="150"/>
      <c r="AR274" s="152"/>
      <c r="AS274" s="150"/>
      <c r="AT274" s="174" t="s">
        <v>250</v>
      </c>
      <c r="AU274" s="152"/>
      <c r="AV274" s="152"/>
      <c r="AW274" s="152"/>
      <c r="AX274" s="152"/>
      <c r="AY274" s="174" t="str">
        <f t="shared" si="29"/>
        <v/>
      </c>
      <c r="AZ274" s="152"/>
      <c r="BA274" s="152"/>
      <c r="BB274" s="152"/>
      <c r="BC274" s="152"/>
      <c r="BD274" s="174" t="s">
        <v>250</v>
      </c>
      <c r="BE274" s="152"/>
      <c r="BF274" s="152"/>
      <c r="BG274" s="152"/>
      <c r="BH274" s="152"/>
      <c r="BI274" s="152"/>
      <c r="BJ274" s="220"/>
      <c r="BK274" s="203"/>
      <c r="BL274" s="203"/>
      <c r="BM274" s="203"/>
      <c r="BN274" s="203"/>
      <c r="BO274" s="214"/>
      <c r="BP274" s="214"/>
      <c r="BQ274" s="214"/>
      <c r="BR274" s="215"/>
    </row>
    <row r="275" spans="1:70" s="117" customFormat="1" ht="27" customHeight="1" thickTop="1" thickBot="1" x14ac:dyDescent="0.25">
      <c r="A275" s="184"/>
      <c r="B275" s="304" t="str">
        <f>IF(C275="","",(VLOOKUP(C275,Lookups!$B$4:$C$2561,2,FALSE)))</f>
        <v/>
      </c>
      <c r="C275" s="83"/>
      <c r="D275" s="173"/>
      <c r="E275" s="173"/>
      <c r="F275" s="152"/>
      <c r="G275" s="152"/>
      <c r="H275" s="173" t="str">
        <f t="shared" si="28"/>
        <v/>
      </c>
      <c r="I275" s="173"/>
      <c r="J275" s="182"/>
      <c r="K275" s="183"/>
      <c r="L275" s="141" t="str">
        <f>IF(K275="","",(VLOOKUP(K275,#REF!,2,FALSE)))</f>
        <v/>
      </c>
      <c r="M275" s="186"/>
      <c r="N275" s="186"/>
      <c r="O275" s="186"/>
      <c r="P275" s="186"/>
      <c r="Q275" s="186"/>
      <c r="R275" s="186"/>
      <c r="S275" s="186"/>
      <c r="T275" s="186"/>
      <c r="U275" s="173"/>
      <c r="V275" s="186"/>
      <c r="W275" s="187"/>
      <c r="X275" s="187"/>
      <c r="Y275" s="187"/>
      <c r="Z275" s="149"/>
      <c r="AA275" s="173"/>
      <c r="AB275" s="200" t="str">
        <f t="shared" si="24"/>
        <v/>
      </c>
      <c r="AC275" s="216"/>
      <c r="AD275" s="173"/>
      <c r="AE275" s="148"/>
      <c r="AF275" s="173"/>
      <c r="AG275" s="173"/>
      <c r="AH275" s="152"/>
      <c r="AI275" s="173"/>
      <c r="AJ275" s="173"/>
      <c r="AK275" s="200" t="str">
        <f t="shared" si="25"/>
        <v/>
      </c>
      <c r="AL275" s="173"/>
      <c r="AM275" s="217" t="str">
        <f t="shared" si="26"/>
        <v/>
      </c>
      <c r="AN275" s="173"/>
      <c r="AO275" s="217" t="str">
        <f t="shared" si="27"/>
        <v/>
      </c>
      <c r="AP275" s="237"/>
      <c r="AQ275" s="150"/>
      <c r="AR275" s="152"/>
      <c r="AS275" s="150"/>
      <c r="AT275" s="174" t="s">
        <v>250</v>
      </c>
      <c r="AU275" s="152"/>
      <c r="AV275" s="152"/>
      <c r="AW275" s="152"/>
      <c r="AX275" s="152"/>
      <c r="AY275" s="174" t="str">
        <f t="shared" si="29"/>
        <v/>
      </c>
      <c r="AZ275" s="152"/>
      <c r="BA275" s="152"/>
      <c r="BB275" s="152"/>
      <c r="BC275" s="152"/>
      <c r="BD275" s="174" t="s">
        <v>250</v>
      </c>
      <c r="BE275" s="152"/>
      <c r="BF275" s="152"/>
      <c r="BG275" s="152"/>
      <c r="BH275" s="152"/>
      <c r="BI275" s="152"/>
      <c r="BJ275" s="220"/>
      <c r="BK275" s="203"/>
      <c r="BL275" s="203"/>
      <c r="BM275" s="203"/>
      <c r="BN275" s="203"/>
      <c r="BO275" s="214"/>
      <c r="BP275" s="214"/>
      <c r="BQ275" s="214"/>
      <c r="BR275" s="215"/>
    </row>
    <row r="276" spans="1:70" s="117" customFormat="1" ht="27" customHeight="1" thickTop="1" thickBot="1" x14ac:dyDescent="0.25">
      <c r="A276" s="184"/>
      <c r="B276" s="304" t="str">
        <f>IF(C276="","",(VLOOKUP(C276,Lookups!$B$4:$C$2561,2,FALSE)))</f>
        <v/>
      </c>
      <c r="C276" s="83"/>
      <c r="D276" s="173"/>
      <c r="E276" s="173"/>
      <c r="F276" s="152"/>
      <c r="G276" s="152"/>
      <c r="H276" s="173" t="str">
        <f t="shared" si="28"/>
        <v/>
      </c>
      <c r="I276" s="173"/>
      <c r="J276" s="182"/>
      <c r="K276" s="183"/>
      <c r="L276" s="141" t="str">
        <f>IF(K276="","",(VLOOKUP(K276,#REF!,2,FALSE)))</f>
        <v/>
      </c>
      <c r="M276" s="186"/>
      <c r="N276" s="186"/>
      <c r="O276" s="186"/>
      <c r="P276" s="186"/>
      <c r="Q276" s="186"/>
      <c r="R276" s="186"/>
      <c r="S276" s="186"/>
      <c r="T276" s="186"/>
      <c r="U276" s="173"/>
      <c r="V276" s="186"/>
      <c r="W276" s="187"/>
      <c r="X276" s="187"/>
      <c r="Y276" s="187"/>
      <c r="Z276" s="149"/>
      <c r="AA276" s="173"/>
      <c r="AB276" s="200" t="str">
        <f t="shared" si="24"/>
        <v/>
      </c>
      <c r="AC276" s="216"/>
      <c r="AD276" s="173"/>
      <c r="AE276" s="148"/>
      <c r="AF276" s="173"/>
      <c r="AG276" s="173"/>
      <c r="AH276" s="152"/>
      <c r="AI276" s="173"/>
      <c r="AJ276" s="173"/>
      <c r="AK276" s="200" t="str">
        <f t="shared" si="25"/>
        <v/>
      </c>
      <c r="AL276" s="173"/>
      <c r="AM276" s="217" t="str">
        <f t="shared" si="26"/>
        <v/>
      </c>
      <c r="AN276" s="173"/>
      <c r="AO276" s="217" t="str">
        <f t="shared" si="27"/>
        <v/>
      </c>
      <c r="AP276" s="237"/>
      <c r="AQ276" s="150"/>
      <c r="AR276" s="152"/>
      <c r="AS276" s="150"/>
      <c r="AT276" s="174" t="s">
        <v>250</v>
      </c>
      <c r="AU276" s="152"/>
      <c r="AV276" s="152"/>
      <c r="AW276" s="152"/>
      <c r="AX276" s="152"/>
      <c r="AY276" s="174" t="str">
        <f t="shared" si="29"/>
        <v/>
      </c>
      <c r="AZ276" s="152"/>
      <c r="BA276" s="152"/>
      <c r="BB276" s="152"/>
      <c r="BC276" s="152"/>
      <c r="BD276" s="174" t="s">
        <v>250</v>
      </c>
      <c r="BE276" s="152"/>
      <c r="BF276" s="152"/>
      <c r="BG276" s="152"/>
      <c r="BH276" s="152"/>
      <c r="BI276" s="152"/>
      <c r="BJ276" s="220"/>
      <c r="BK276" s="203"/>
      <c r="BL276" s="203"/>
      <c r="BM276" s="203"/>
      <c r="BN276" s="203"/>
      <c r="BO276" s="214"/>
      <c r="BP276" s="214"/>
      <c r="BQ276" s="214"/>
      <c r="BR276" s="215"/>
    </row>
    <row r="277" spans="1:70" s="117" customFormat="1" ht="27" customHeight="1" thickTop="1" thickBot="1" x14ac:dyDescent="0.25">
      <c r="A277" s="184"/>
      <c r="B277" s="304" t="str">
        <f>IF(C277="","",(VLOOKUP(C277,Lookups!$B$4:$C$2561,2,FALSE)))</f>
        <v/>
      </c>
      <c r="C277" s="83"/>
      <c r="D277" s="173"/>
      <c r="E277" s="173"/>
      <c r="F277" s="152"/>
      <c r="G277" s="152"/>
      <c r="H277" s="173" t="str">
        <f t="shared" si="28"/>
        <v/>
      </c>
      <c r="I277" s="173"/>
      <c r="J277" s="182"/>
      <c r="K277" s="183"/>
      <c r="L277" s="141" t="str">
        <f>IF(K277="","",(VLOOKUP(K277,#REF!,2,FALSE)))</f>
        <v/>
      </c>
      <c r="M277" s="186"/>
      <c r="N277" s="186"/>
      <c r="O277" s="186"/>
      <c r="P277" s="186"/>
      <c r="Q277" s="186"/>
      <c r="R277" s="186"/>
      <c r="S277" s="186"/>
      <c r="T277" s="186"/>
      <c r="U277" s="173"/>
      <c r="V277" s="186"/>
      <c r="W277" s="187"/>
      <c r="X277" s="187"/>
      <c r="Y277" s="187"/>
      <c r="Z277" s="149"/>
      <c r="AA277" s="173"/>
      <c r="AB277" s="200" t="str">
        <f t="shared" si="24"/>
        <v/>
      </c>
      <c r="AC277" s="216"/>
      <c r="AD277" s="173"/>
      <c r="AE277" s="148"/>
      <c r="AF277" s="173"/>
      <c r="AG277" s="173"/>
      <c r="AH277" s="152"/>
      <c r="AI277" s="173"/>
      <c r="AJ277" s="173"/>
      <c r="AK277" s="200" t="str">
        <f t="shared" si="25"/>
        <v/>
      </c>
      <c r="AL277" s="173"/>
      <c r="AM277" s="217" t="str">
        <f t="shared" si="26"/>
        <v/>
      </c>
      <c r="AN277" s="173"/>
      <c r="AO277" s="217" t="str">
        <f t="shared" si="27"/>
        <v/>
      </c>
      <c r="AP277" s="237"/>
      <c r="AQ277" s="150"/>
      <c r="AR277" s="152"/>
      <c r="AS277" s="150"/>
      <c r="AT277" s="174" t="s">
        <v>250</v>
      </c>
      <c r="AU277" s="152"/>
      <c r="AV277" s="152"/>
      <c r="AW277" s="152"/>
      <c r="AX277" s="152"/>
      <c r="AY277" s="174" t="str">
        <f t="shared" si="29"/>
        <v/>
      </c>
      <c r="AZ277" s="152"/>
      <c r="BA277" s="152"/>
      <c r="BB277" s="152"/>
      <c r="BC277" s="152"/>
      <c r="BD277" s="174" t="s">
        <v>250</v>
      </c>
      <c r="BE277" s="152"/>
      <c r="BF277" s="152"/>
      <c r="BG277" s="152"/>
      <c r="BH277" s="152"/>
      <c r="BI277" s="152"/>
      <c r="BJ277" s="220"/>
      <c r="BK277" s="203"/>
      <c r="BL277" s="203"/>
      <c r="BM277" s="203"/>
      <c r="BN277" s="203"/>
      <c r="BO277" s="214"/>
      <c r="BP277" s="214"/>
      <c r="BQ277" s="214"/>
      <c r="BR277" s="215"/>
    </row>
    <row r="278" spans="1:70" s="117" customFormat="1" ht="27" customHeight="1" thickTop="1" thickBot="1" x14ac:dyDescent="0.25">
      <c r="A278" s="184"/>
      <c r="B278" s="304" t="str">
        <f>IF(C278="","",(VLOOKUP(C278,Lookups!$B$4:$C$2561,2,FALSE)))</f>
        <v/>
      </c>
      <c r="C278" s="83"/>
      <c r="D278" s="173"/>
      <c r="E278" s="173"/>
      <c r="F278" s="152"/>
      <c r="G278" s="152"/>
      <c r="H278" s="173" t="str">
        <f t="shared" si="28"/>
        <v/>
      </c>
      <c r="I278" s="173"/>
      <c r="J278" s="182"/>
      <c r="K278" s="183"/>
      <c r="L278" s="141" t="str">
        <f>IF(K278="","",(VLOOKUP(K278,#REF!,2,FALSE)))</f>
        <v/>
      </c>
      <c r="M278" s="186"/>
      <c r="N278" s="186"/>
      <c r="O278" s="186"/>
      <c r="P278" s="186"/>
      <c r="Q278" s="186"/>
      <c r="R278" s="186"/>
      <c r="S278" s="186"/>
      <c r="T278" s="186"/>
      <c r="U278" s="173"/>
      <c r="V278" s="186"/>
      <c r="W278" s="187"/>
      <c r="X278" s="187"/>
      <c r="Y278" s="187"/>
      <c r="Z278" s="149"/>
      <c r="AA278" s="173"/>
      <c r="AB278" s="200" t="str">
        <f t="shared" si="24"/>
        <v/>
      </c>
      <c r="AC278" s="216"/>
      <c r="AD278" s="173"/>
      <c r="AE278" s="148"/>
      <c r="AF278" s="173"/>
      <c r="AG278" s="173"/>
      <c r="AH278" s="152"/>
      <c r="AI278" s="173"/>
      <c r="AJ278" s="173"/>
      <c r="AK278" s="200" t="str">
        <f t="shared" si="25"/>
        <v/>
      </c>
      <c r="AL278" s="173"/>
      <c r="AM278" s="217" t="str">
        <f t="shared" si="26"/>
        <v/>
      </c>
      <c r="AN278" s="173"/>
      <c r="AO278" s="217" t="str">
        <f t="shared" si="27"/>
        <v/>
      </c>
      <c r="AP278" s="237"/>
      <c r="AQ278" s="150"/>
      <c r="AR278" s="152"/>
      <c r="AS278" s="150"/>
      <c r="AT278" s="174" t="s">
        <v>250</v>
      </c>
      <c r="AU278" s="152"/>
      <c r="AV278" s="152"/>
      <c r="AW278" s="152"/>
      <c r="AX278" s="152"/>
      <c r="AY278" s="174" t="str">
        <f t="shared" si="29"/>
        <v/>
      </c>
      <c r="AZ278" s="152"/>
      <c r="BA278" s="152"/>
      <c r="BB278" s="152"/>
      <c r="BC278" s="152"/>
      <c r="BD278" s="174" t="s">
        <v>250</v>
      </c>
      <c r="BE278" s="152"/>
      <c r="BF278" s="152"/>
      <c r="BG278" s="152"/>
      <c r="BH278" s="152"/>
      <c r="BI278" s="152"/>
      <c r="BJ278" s="220"/>
      <c r="BK278" s="203"/>
      <c r="BL278" s="203"/>
      <c r="BM278" s="203"/>
      <c r="BN278" s="203"/>
      <c r="BO278" s="214"/>
      <c r="BP278" s="214"/>
      <c r="BQ278" s="214"/>
      <c r="BR278" s="215"/>
    </row>
    <row r="279" spans="1:70" s="117" customFormat="1" ht="27" customHeight="1" thickTop="1" thickBot="1" x14ac:dyDescent="0.25">
      <c r="A279" s="184"/>
      <c r="B279" s="304" t="str">
        <f>IF(C279="","",(VLOOKUP(C279,Lookups!$B$4:$C$2561,2,FALSE)))</f>
        <v/>
      </c>
      <c r="C279" s="83"/>
      <c r="D279" s="173"/>
      <c r="E279" s="173"/>
      <c r="F279" s="152"/>
      <c r="G279" s="152"/>
      <c r="H279" s="173" t="str">
        <f t="shared" si="28"/>
        <v/>
      </c>
      <c r="I279" s="173"/>
      <c r="J279" s="182"/>
      <c r="K279" s="183"/>
      <c r="L279" s="141" t="str">
        <f>IF(K279="","",(VLOOKUP(K279,#REF!,2,FALSE)))</f>
        <v/>
      </c>
      <c r="M279" s="186"/>
      <c r="N279" s="186"/>
      <c r="O279" s="186"/>
      <c r="P279" s="186"/>
      <c r="Q279" s="186"/>
      <c r="R279" s="186"/>
      <c r="S279" s="186"/>
      <c r="T279" s="186"/>
      <c r="U279" s="173"/>
      <c r="V279" s="186"/>
      <c r="W279" s="187"/>
      <c r="X279" s="187"/>
      <c r="Y279" s="187"/>
      <c r="Z279" s="149"/>
      <c r="AA279" s="173"/>
      <c r="AB279" s="200" t="str">
        <f t="shared" si="24"/>
        <v/>
      </c>
      <c r="AC279" s="216"/>
      <c r="AD279" s="173"/>
      <c r="AE279" s="148"/>
      <c r="AF279" s="173"/>
      <c r="AG279" s="173"/>
      <c r="AH279" s="152"/>
      <c r="AI279" s="173"/>
      <c r="AJ279" s="173"/>
      <c r="AK279" s="200" t="str">
        <f t="shared" si="25"/>
        <v/>
      </c>
      <c r="AL279" s="173"/>
      <c r="AM279" s="217" t="str">
        <f t="shared" si="26"/>
        <v/>
      </c>
      <c r="AN279" s="173"/>
      <c r="AO279" s="217" t="str">
        <f t="shared" si="27"/>
        <v/>
      </c>
      <c r="AP279" s="237"/>
      <c r="AQ279" s="150"/>
      <c r="AR279" s="152"/>
      <c r="AS279" s="150"/>
      <c r="AT279" s="174" t="s">
        <v>250</v>
      </c>
      <c r="AU279" s="152"/>
      <c r="AV279" s="152"/>
      <c r="AW279" s="152"/>
      <c r="AX279" s="152"/>
      <c r="AY279" s="174" t="str">
        <f t="shared" si="29"/>
        <v/>
      </c>
      <c r="AZ279" s="152"/>
      <c r="BA279" s="152"/>
      <c r="BB279" s="152"/>
      <c r="BC279" s="152"/>
      <c r="BD279" s="174" t="s">
        <v>250</v>
      </c>
      <c r="BE279" s="152"/>
      <c r="BF279" s="152"/>
      <c r="BG279" s="152"/>
      <c r="BH279" s="152"/>
      <c r="BI279" s="152"/>
      <c r="BJ279" s="220"/>
      <c r="BK279" s="203"/>
      <c r="BL279" s="203"/>
      <c r="BM279" s="203"/>
      <c r="BN279" s="203"/>
      <c r="BO279" s="214"/>
      <c r="BP279" s="214"/>
      <c r="BQ279" s="214"/>
      <c r="BR279" s="215"/>
    </row>
    <row r="280" spans="1:70" s="117" customFormat="1" ht="27" customHeight="1" thickTop="1" thickBot="1" x14ac:dyDescent="0.25">
      <c r="A280" s="184"/>
      <c r="B280" s="304" t="str">
        <f>IF(C280="","",(VLOOKUP(C280,Lookups!$B$4:$C$2561,2,FALSE)))</f>
        <v/>
      </c>
      <c r="C280" s="83"/>
      <c r="D280" s="173"/>
      <c r="E280" s="173"/>
      <c r="F280" s="152"/>
      <c r="G280" s="152"/>
      <c r="H280" s="173" t="str">
        <f t="shared" si="28"/>
        <v/>
      </c>
      <c r="I280" s="173"/>
      <c r="J280" s="182"/>
      <c r="K280" s="183"/>
      <c r="L280" s="141" t="str">
        <f>IF(K280="","",(VLOOKUP(K280,#REF!,2,FALSE)))</f>
        <v/>
      </c>
      <c r="M280" s="186"/>
      <c r="N280" s="186"/>
      <c r="O280" s="186"/>
      <c r="P280" s="186"/>
      <c r="Q280" s="186"/>
      <c r="R280" s="186"/>
      <c r="S280" s="186"/>
      <c r="T280" s="186"/>
      <c r="U280" s="173"/>
      <c r="V280" s="186"/>
      <c r="W280" s="187"/>
      <c r="X280" s="187"/>
      <c r="Y280" s="187"/>
      <c r="Z280" s="149"/>
      <c r="AA280" s="173"/>
      <c r="AB280" s="200" t="str">
        <f t="shared" si="24"/>
        <v/>
      </c>
      <c r="AC280" s="216"/>
      <c r="AD280" s="173"/>
      <c r="AE280" s="148"/>
      <c r="AF280" s="173"/>
      <c r="AG280" s="173"/>
      <c r="AH280" s="152"/>
      <c r="AI280" s="173"/>
      <c r="AJ280" s="173"/>
      <c r="AK280" s="200" t="str">
        <f t="shared" si="25"/>
        <v/>
      </c>
      <c r="AL280" s="173"/>
      <c r="AM280" s="217" t="str">
        <f t="shared" si="26"/>
        <v/>
      </c>
      <c r="AN280" s="173"/>
      <c r="AO280" s="217" t="str">
        <f t="shared" si="27"/>
        <v/>
      </c>
      <c r="AP280" s="237"/>
      <c r="AQ280" s="150"/>
      <c r="AR280" s="152"/>
      <c r="AS280" s="150"/>
      <c r="AT280" s="174" t="s">
        <v>250</v>
      </c>
      <c r="AU280" s="152"/>
      <c r="AV280" s="152"/>
      <c r="AW280" s="152"/>
      <c r="AX280" s="152"/>
      <c r="AY280" s="174" t="str">
        <f t="shared" si="29"/>
        <v/>
      </c>
      <c r="AZ280" s="152"/>
      <c r="BA280" s="152"/>
      <c r="BB280" s="152"/>
      <c r="BC280" s="152"/>
      <c r="BD280" s="174" t="s">
        <v>250</v>
      </c>
      <c r="BE280" s="152"/>
      <c r="BF280" s="152"/>
      <c r="BG280" s="152"/>
      <c r="BH280" s="152"/>
      <c r="BI280" s="152"/>
      <c r="BJ280" s="220"/>
      <c r="BK280" s="203"/>
      <c r="BL280" s="203"/>
      <c r="BM280" s="203"/>
      <c r="BN280" s="203"/>
      <c r="BO280" s="214"/>
      <c r="BP280" s="214"/>
      <c r="BQ280" s="214"/>
      <c r="BR280" s="215"/>
    </row>
    <row r="281" spans="1:70" s="117" customFormat="1" ht="27" customHeight="1" thickTop="1" thickBot="1" x14ac:dyDescent="0.25">
      <c r="A281" s="184"/>
      <c r="B281" s="304" t="str">
        <f>IF(C281="","",(VLOOKUP(C281,Lookups!$B$4:$C$2561,2,FALSE)))</f>
        <v/>
      </c>
      <c r="C281" s="83"/>
      <c r="D281" s="173"/>
      <c r="E281" s="173"/>
      <c r="F281" s="152"/>
      <c r="G281" s="152"/>
      <c r="H281" s="173" t="str">
        <f t="shared" si="28"/>
        <v/>
      </c>
      <c r="I281" s="173"/>
      <c r="J281" s="182"/>
      <c r="K281" s="183"/>
      <c r="L281" s="141" t="str">
        <f>IF(K281="","",(VLOOKUP(K281,#REF!,2,FALSE)))</f>
        <v/>
      </c>
      <c r="M281" s="186"/>
      <c r="N281" s="186"/>
      <c r="O281" s="186"/>
      <c r="P281" s="186"/>
      <c r="Q281" s="186"/>
      <c r="R281" s="186"/>
      <c r="S281" s="186"/>
      <c r="T281" s="186"/>
      <c r="U281" s="173"/>
      <c r="V281" s="186"/>
      <c r="W281" s="187"/>
      <c r="X281" s="187"/>
      <c r="Y281" s="187"/>
      <c r="Z281" s="149"/>
      <c r="AA281" s="173"/>
      <c r="AB281" s="200" t="str">
        <f t="shared" si="24"/>
        <v/>
      </c>
      <c r="AC281" s="216"/>
      <c r="AD281" s="173"/>
      <c r="AE281" s="148"/>
      <c r="AF281" s="173"/>
      <c r="AG281" s="173"/>
      <c r="AH281" s="152"/>
      <c r="AI281" s="173"/>
      <c r="AJ281" s="173"/>
      <c r="AK281" s="200" t="str">
        <f t="shared" si="25"/>
        <v/>
      </c>
      <c r="AL281" s="173"/>
      <c r="AM281" s="217" t="str">
        <f t="shared" si="26"/>
        <v/>
      </c>
      <c r="AN281" s="173"/>
      <c r="AO281" s="217" t="str">
        <f t="shared" si="27"/>
        <v/>
      </c>
      <c r="AP281" s="237"/>
      <c r="AQ281" s="150"/>
      <c r="AR281" s="152"/>
      <c r="AS281" s="150"/>
      <c r="AT281" s="174" t="s">
        <v>250</v>
      </c>
      <c r="AU281" s="152"/>
      <c r="AV281" s="152"/>
      <c r="AW281" s="152"/>
      <c r="AX281" s="152"/>
      <c r="AY281" s="174" t="str">
        <f t="shared" si="29"/>
        <v/>
      </c>
      <c r="AZ281" s="152"/>
      <c r="BA281" s="152"/>
      <c r="BB281" s="152"/>
      <c r="BC281" s="152"/>
      <c r="BD281" s="174" t="s">
        <v>250</v>
      </c>
      <c r="BE281" s="152"/>
      <c r="BF281" s="152"/>
      <c r="BG281" s="152"/>
      <c r="BH281" s="152"/>
      <c r="BI281" s="152"/>
      <c r="BJ281" s="220"/>
      <c r="BK281" s="203"/>
      <c r="BL281" s="203"/>
      <c r="BM281" s="203"/>
      <c r="BN281" s="203"/>
      <c r="BO281" s="214"/>
      <c r="BP281" s="214"/>
      <c r="BQ281" s="214"/>
      <c r="BR281" s="215"/>
    </row>
    <row r="282" spans="1:70" s="117" customFormat="1" ht="27" customHeight="1" thickTop="1" thickBot="1" x14ac:dyDescent="0.25">
      <c r="A282" s="184"/>
      <c r="B282" s="304" t="str">
        <f>IF(C282="","",(VLOOKUP(C282,Lookups!$B$4:$C$2561,2,FALSE)))</f>
        <v/>
      </c>
      <c r="C282" s="83"/>
      <c r="D282" s="173"/>
      <c r="E282" s="173"/>
      <c r="F282" s="152"/>
      <c r="G282" s="152"/>
      <c r="H282" s="173" t="str">
        <f t="shared" si="28"/>
        <v/>
      </c>
      <c r="I282" s="173"/>
      <c r="J282" s="182"/>
      <c r="K282" s="183"/>
      <c r="L282" s="141" t="str">
        <f>IF(K282="","",(VLOOKUP(K282,#REF!,2,FALSE)))</f>
        <v/>
      </c>
      <c r="M282" s="186"/>
      <c r="N282" s="186"/>
      <c r="O282" s="186"/>
      <c r="P282" s="186"/>
      <c r="Q282" s="186"/>
      <c r="R282" s="186"/>
      <c r="S282" s="186"/>
      <c r="T282" s="186"/>
      <c r="U282" s="173"/>
      <c r="V282" s="186"/>
      <c r="W282" s="187"/>
      <c r="X282" s="187"/>
      <c r="Y282" s="187"/>
      <c r="Z282" s="149"/>
      <c r="AA282" s="173"/>
      <c r="AB282" s="200" t="str">
        <f t="shared" si="24"/>
        <v/>
      </c>
      <c r="AC282" s="216"/>
      <c r="AD282" s="173"/>
      <c r="AE282" s="148"/>
      <c r="AF282" s="173"/>
      <c r="AG282" s="173"/>
      <c r="AH282" s="152"/>
      <c r="AI282" s="173"/>
      <c r="AJ282" s="173"/>
      <c r="AK282" s="200" t="str">
        <f t="shared" si="25"/>
        <v/>
      </c>
      <c r="AL282" s="173"/>
      <c r="AM282" s="217" t="str">
        <f t="shared" si="26"/>
        <v/>
      </c>
      <c r="AN282" s="173"/>
      <c r="AO282" s="217" t="str">
        <f t="shared" si="27"/>
        <v/>
      </c>
      <c r="AP282" s="237"/>
      <c r="AQ282" s="150"/>
      <c r="AR282" s="152"/>
      <c r="AS282" s="150"/>
      <c r="AT282" s="174" t="s">
        <v>250</v>
      </c>
      <c r="AU282" s="152"/>
      <c r="AV282" s="152"/>
      <c r="AW282" s="152"/>
      <c r="AX282" s="152"/>
      <c r="AY282" s="174" t="str">
        <f t="shared" si="29"/>
        <v/>
      </c>
      <c r="AZ282" s="152"/>
      <c r="BA282" s="152"/>
      <c r="BB282" s="152"/>
      <c r="BC282" s="152"/>
      <c r="BD282" s="174" t="s">
        <v>250</v>
      </c>
      <c r="BE282" s="152"/>
      <c r="BF282" s="152"/>
      <c r="BG282" s="152"/>
      <c r="BH282" s="152"/>
      <c r="BI282" s="152"/>
      <c r="BJ282" s="220"/>
      <c r="BK282" s="203"/>
      <c r="BL282" s="203"/>
      <c r="BM282" s="203"/>
      <c r="BN282" s="203"/>
      <c r="BO282" s="214"/>
      <c r="BP282" s="214"/>
      <c r="BQ282" s="214"/>
      <c r="BR282" s="215"/>
    </row>
    <row r="283" spans="1:70" s="117" customFormat="1" ht="27" customHeight="1" thickTop="1" thickBot="1" x14ac:dyDescent="0.25">
      <c r="A283" s="184"/>
      <c r="B283" s="304" t="str">
        <f>IF(C283="","",(VLOOKUP(C283,Lookups!$B$4:$C$2561,2,FALSE)))</f>
        <v/>
      </c>
      <c r="C283" s="83"/>
      <c r="D283" s="173"/>
      <c r="E283" s="173"/>
      <c r="F283" s="152"/>
      <c r="G283" s="152"/>
      <c r="H283" s="173" t="str">
        <f t="shared" si="28"/>
        <v/>
      </c>
      <c r="I283" s="173"/>
      <c r="J283" s="182"/>
      <c r="K283" s="183"/>
      <c r="L283" s="141" t="str">
        <f>IF(K283="","",(VLOOKUP(K283,#REF!,2,FALSE)))</f>
        <v/>
      </c>
      <c r="M283" s="186"/>
      <c r="N283" s="186"/>
      <c r="O283" s="186"/>
      <c r="P283" s="186"/>
      <c r="Q283" s="186"/>
      <c r="R283" s="186"/>
      <c r="S283" s="186"/>
      <c r="T283" s="186"/>
      <c r="U283" s="173"/>
      <c r="V283" s="186"/>
      <c r="W283" s="187"/>
      <c r="X283" s="187"/>
      <c r="Y283" s="187"/>
      <c r="Z283" s="149"/>
      <c r="AA283" s="173"/>
      <c r="AB283" s="200" t="str">
        <f t="shared" si="24"/>
        <v/>
      </c>
      <c r="AC283" s="216"/>
      <c r="AD283" s="173"/>
      <c r="AE283" s="148"/>
      <c r="AF283" s="173"/>
      <c r="AG283" s="173"/>
      <c r="AH283" s="152"/>
      <c r="AI283" s="173"/>
      <c r="AJ283" s="173"/>
      <c r="AK283" s="200" t="str">
        <f t="shared" si="25"/>
        <v/>
      </c>
      <c r="AL283" s="173"/>
      <c r="AM283" s="217" t="str">
        <f t="shared" si="26"/>
        <v/>
      </c>
      <c r="AN283" s="173"/>
      <c r="AO283" s="217" t="str">
        <f t="shared" si="27"/>
        <v/>
      </c>
      <c r="AP283" s="237"/>
      <c r="AQ283" s="150"/>
      <c r="AR283" s="152"/>
      <c r="AS283" s="150"/>
      <c r="AT283" s="174" t="s">
        <v>250</v>
      </c>
      <c r="AU283" s="152"/>
      <c r="AV283" s="152"/>
      <c r="AW283" s="152"/>
      <c r="AX283" s="152"/>
      <c r="AY283" s="174" t="str">
        <f t="shared" si="29"/>
        <v/>
      </c>
      <c r="AZ283" s="152"/>
      <c r="BA283" s="152"/>
      <c r="BB283" s="152"/>
      <c r="BC283" s="152"/>
      <c r="BD283" s="174" t="s">
        <v>250</v>
      </c>
      <c r="BE283" s="152"/>
      <c r="BF283" s="152"/>
      <c r="BG283" s="152"/>
      <c r="BH283" s="152"/>
      <c r="BI283" s="152"/>
      <c r="BJ283" s="220"/>
      <c r="BK283" s="203"/>
      <c r="BL283" s="203"/>
      <c r="BM283" s="203"/>
      <c r="BN283" s="203"/>
      <c r="BO283" s="214"/>
      <c r="BP283" s="214"/>
      <c r="BQ283" s="214"/>
      <c r="BR283" s="215"/>
    </row>
    <row r="284" spans="1:70" s="117" customFormat="1" ht="27" customHeight="1" thickTop="1" thickBot="1" x14ac:dyDescent="0.25">
      <c r="A284" s="184"/>
      <c r="B284" s="304" t="str">
        <f>IF(C284="","",(VLOOKUP(C284,Lookups!$B$4:$C$2561,2,FALSE)))</f>
        <v/>
      </c>
      <c r="C284" s="83"/>
      <c r="D284" s="173"/>
      <c r="E284" s="173"/>
      <c r="F284" s="152"/>
      <c r="G284" s="152"/>
      <c r="H284" s="173" t="str">
        <f t="shared" si="28"/>
        <v/>
      </c>
      <c r="I284" s="173"/>
      <c r="J284" s="182"/>
      <c r="K284" s="183"/>
      <c r="L284" s="141" t="str">
        <f>IF(K284="","",(VLOOKUP(K284,#REF!,2,FALSE)))</f>
        <v/>
      </c>
      <c r="M284" s="186"/>
      <c r="N284" s="186"/>
      <c r="O284" s="186"/>
      <c r="P284" s="186"/>
      <c r="Q284" s="186"/>
      <c r="R284" s="186"/>
      <c r="S284" s="186"/>
      <c r="T284" s="186"/>
      <c r="U284" s="173"/>
      <c r="V284" s="186"/>
      <c r="W284" s="187"/>
      <c r="X284" s="187"/>
      <c r="Y284" s="187"/>
      <c r="Z284" s="149"/>
      <c r="AA284" s="173"/>
      <c r="AB284" s="200" t="str">
        <f t="shared" si="24"/>
        <v/>
      </c>
      <c r="AC284" s="216"/>
      <c r="AD284" s="173"/>
      <c r="AE284" s="148"/>
      <c r="AF284" s="173"/>
      <c r="AG284" s="173"/>
      <c r="AH284" s="152"/>
      <c r="AI284" s="173"/>
      <c r="AJ284" s="173"/>
      <c r="AK284" s="200" t="str">
        <f t="shared" si="25"/>
        <v/>
      </c>
      <c r="AL284" s="173"/>
      <c r="AM284" s="217" t="str">
        <f t="shared" si="26"/>
        <v/>
      </c>
      <c r="AN284" s="173"/>
      <c r="AO284" s="217" t="str">
        <f t="shared" si="27"/>
        <v/>
      </c>
      <c r="AP284" s="237"/>
      <c r="AQ284" s="150"/>
      <c r="AR284" s="152"/>
      <c r="AS284" s="150"/>
      <c r="AT284" s="174" t="s">
        <v>250</v>
      </c>
      <c r="AU284" s="152"/>
      <c r="AV284" s="152"/>
      <c r="AW284" s="152"/>
      <c r="AX284" s="152"/>
      <c r="AY284" s="174" t="str">
        <f t="shared" si="29"/>
        <v/>
      </c>
      <c r="AZ284" s="152"/>
      <c r="BA284" s="152"/>
      <c r="BB284" s="152"/>
      <c r="BC284" s="152"/>
      <c r="BD284" s="174" t="s">
        <v>250</v>
      </c>
      <c r="BE284" s="152"/>
      <c r="BF284" s="152"/>
      <c r="BG284" s="152"/>
      <c r="BH284" s="152"/>
      <c r="BI284" s="152"/>
      <c r="BJ284" s="220"/>
      <c r="BK284" s="203"/>
      <c r="BL284" s="203"/>
      <c r="BM284" s="203"/>
      <c r="BN284" s="203"/>
      <c r="BO284" s="214"/>
      <c r="BP284" s="214"/>
      <c r="BQ284" s="214"/>
      <c r="BR284" s="215"/>
    </row>
    <row r="285" spans="1:70" s="117" customFormat="1" ht="27" customHeight="1" thickTop="1" thickBot="1" x14ac:dyDescent="0.25">
      <c r="A285" s="184"/>
      <c r="B285" s="304" t="str">
        <f>IF(C285="","",(VLOOKUP(C285,Lookups!$B$4:$C$2561,2,FALSE)))</f>
        <v/>
      </c>
      <c r="C285" s="83"/>
      <c r="D285" s="173"/>
      <c r="E285" s="173"/>
      <c r="F285" s="152"/>
      <c r="G285" s="152"/>
      <c r="H285" s="173" t="str">
        <f t="shared" si="28"/>
        <v/>
      </c>
      <c r="I285" s="173"/>
      <c r="J285" s="182"/>
      <c r="K285" s="183"/>
      <c r="L285" s="141" t="str">
        <f>IF(K285="","",(VLOOKUP(K285,#REF!,2,FALSE)))</f>
        <v/>
      </c>
      <c r="M285" s="186"/>
      <c r="N285" s="186"/>
      <c r="O285" s="186"/>
      <c r="P285" s="186"/>
      <c r="Q285" s="186"/>
      <c r="R285" s="186"/>
      <c r="S285" s="186"/>
      <c r="T285" s="186"/>
      <c r="U285" s="173"/>
      <c r="V285" s="186"/>
      <c r="W285" s="187"/>
      <c r="X285" s="187"/>
      <c r="Y285" s="187"/>
      <c r="Z285" s="149"/>
      <c r="AA285" s="173"/>
      <c r="AB285" s="200" t="str">
        <f t="shared" si="24"/>
        <v/>
      </c>
      <c r="AC285" s="216"/>
      <c r="AD285" s="173"/>
      <c r="AE285" s="148"/>
      <c r="AF285" s="173"/>
      <c r="AG285" s="173"/>
      <c r="AH285" s="152"/>
      <c r="AI285" s="173"/>
      <c r="AJ285" s="173"/>
      <c r="AK285" s="200" t="str">
        <f t="shared" si="25"/>
        <v/>
      </c>
      <c r="AL285" s="173"/>
      <c r="AM285" s="217" t="str">
        <f t="shared" si="26"/>
        <v/>
      </c>
      <c r="AN285" s="173"/>
      <c r="AO285" s="217" t="str">
        <f t="shared" si="27"/>
        <v/>
      </c>
      <c r="AP285" s="237"/>
      <c r="AQ285" s="150"/>
      <c r="AR285" s="152"/>
      <c r="AS285" s="150"/>
      <c r="AT285" s="174" t="s">
        <v>250</v>
      </c>
      <c r="AU285" s="152"/>
      <c r="AV285" s="152"/>
      <c r="AW285" s="152"/>
      <c r="AX285" s="152"/>
      <c r="AY285" s="174" t="str">
        <f t="shared" si="29"/>
        <v/>
      </c>
      <c r="AZ285" s="152"/>
      <c r="BA285" s="152"/>
      <c r="BB285" s="152"/>
      <c r="BC285" s="152"/>
      <c r="BD285" s="174" t="s">
        <v>250</v>
      </c>
      <c r="BE285" s="152"/>
      <c r="BF285" s="152"/>
      <c r="BG285" s="152"/>
      <c r="BH285" s="152"/>
      <c r="BI285" s="152"/>
      <c r="BJ285" s="220"/>
      <c r="BK285" s="203"/>
      <c r="BL285" s="203"/>
      <c r="BM285" s="203"/>
      <c r="BN285" s="203"/>
      <c r="BO285" s="214"/>
      <c r="BP285" s="214"/>
      <c r="BQ285" s="214"/>
      <c r="BR285" s="215"/>
    </row>
    <row r="286" spans="1:70" s="117" customFormat="1" ht="27" customHeight="1" thickTop="1" thickBot="1" x14ac:dyDescent="0.25">
      <c r="A286" s="184"/>
      <c r="B286" s="304" t="str">
        <f>IF(C286="","",(VLOOKUP(C286,Lookups!$B$4:$C$2561,2,FALSE)))</f>
        <v/>
      </c>
      <c r="C286" s="83"/>
      <c r="D286" s="173"/>
      <c r="E286" s="173"/>
      <c r="F286" s="152"/>
      <c r="G286" s="152"/>
      <c r="H286" s="173" t="str">
        <f t="shared" si="28"/>
        <v/>
      </c>
      <c r="I286" s="173"/>
      <c r="J286" s="182"/>
      <c r="K286" s="183"/>
      <c r="L286" s="141" t="str">
        <f>IF(K286="","",(VLOOKUP(K286,#REF!,2,FALSE)))</f>
        <v/>
      </c>
      <c r="M286" s="186"/>
      <c r="N286" s="186"/>
      <c r="O286" s="186"/>
      <c r="P286" s="186"/>
      <c r="Q286" s="186"/>
      <c r="R286" s="186"/>
      <c r="S286" s="186"/>
      <c r="T286" s="186"/>
      <c r="U286" s="173"/>
      <c r="V286" s="186"/>
      <c r="W286" s="187"/>
      <c r="X286" s="187"/>
      <c r="Y286" s="187"/>
      <c r="Z286" s="149"/>
      <c r="AA286" s="173"/>
      <c r="AB286" s="200" t="str">
        <f t="shared" si="24"/>
        <v/>
      </c>
      <c r="AC286" s="216"/>
      <c r="AD286" s="173"/>
      <c r="AE286" s="148"/>
      <c r="AF286" s="173"/>
      <c r="AG286" s="173"/>
      <c r="AH286" s="152"/>
      <c r="AI286" s="173"/>
      <c r="AJ286" s="173"/>
      <c r="AK286" s="200" t="str">
        <f t="shared" si="25"/>
        <v/>
      </c>
      <c r="AL286" s="173"/>
      <c r="AM286" s="217" t="str">
        <f t="shared" si="26"/>
        <v/>
      </c>
      <c r="AN286" s="173"/>
      <c r="AO286" s="217" t="str">
        <f t="shared" si="27"/>
        <v/>
      </c>
      <c r="AP286" s="237"/>
      <c r="AQ286" s="150"/>
      <c r="AR286" s="152"/>
      <c r="AS286" s="150"/>
      <c r="AT286" s="174" t="s">
        <v>250</v>
      </c>
      <c r="AU286" s="152"/>
      <c r="AV286" s="152"/>
      <c r="AW286" s="152"/>
      <c r="AX286" s="152"/>
      <c r="AY286" s="174" t="str">
        <f t="shared" si="29"/>
        <v/>
      </c>
      <c r="AZ286" s="152"/>
      <c r="BA286" s="152"/>
      <c r="BB286" s="152"/>
      <c r="BC286" s="152"/>
      <c r="BD286" s="174" t="s">
        <v>250</v>
      </c>
      <c r="BE286" s="152"/>
      <c r="BF286" s="152"/>
      <c r="BG286" s="152"/>
      <c r="BH286" s="152"/>
      <c r="BI286" s="152"/>
      <c r="BJ286" s="220"/>
      <c r="BK286" s="203"/>
      <c r="BL286" s="203"/>
      <c r="BM286" s="203"/>
      <c r="BN286" s="203"/>
      <c r="BO286" s="214"/>
      <c r="BP286" s="214"/>
      <c r="BQ286" s="214"/>
      <c r="BR286" s="215"/>
    </row>
    <row r="287" spans="1:70" s="117" customFormat="1" ht="27" customHeight="1" thickTop="1" thickBot="1" x14ac:dyDescent="0.25">
      <c r="A287" s="184"/>
      <c r="B287" s="304" t="str">
        <f>IF(C287="","",(VLOOKUP(C287,Lookups!$B$4:$C$2561,2,FALSE)))</f>
        <v/>
      </c>
      <c r="C287" s="83"/>
      <c r="D287" s="173"/>
      <c r="E287" s="173"/>
      <c r="F287" s="152"/>
      <c r="G287" s="152"/>
      <c r="H287" s="173" t="str">
        <f t="shared" si="28"/>
        <v/>
      </c>
      <c r="I287" s="173"/>
      <c r="J287" s="182"/>
      <c r="K287" s="183"/>
      <c r="L287" s="141" t="str">
        <f>IF(K287="","",(VLOOKUP(K287,#REF!,2,FALSE)))</f>
        <v/>
      </c>
      <c r="M287" s="186"/>
      <c r="N287" s="186"/>
      <c r="O287" s="186"/>
      <c r="P287" s="186"/>
      <c r="Q287" s="186"/>
      <c r="R287" s="186"/>
      <c r="S287" s="186"/>
      <c r="T287" s="186"/>
      <c r="U287" s="173"/>
      <c r="V287" s="186"/>
      <c r="W287" s="187"/>
      <c r="X287" s="187"/>
      <c r="Y287" s="187"/>
      <c r="Z287" s="149"/>
      <c r="AA287" s="173"/>
      <c r="AB287" s="200" t="str">
        <f t="shared" si="24"/>
        <v/>
      </c>
      <c r="AC287" s="216"/>
      <c r="AD287" s="173"/>
      <c r="AE287" s="148"/>
      <c r="AF287" s="173"/>
      <c r="AG287" s="173"/>
      <c r="AH287" s="152"/>
      <c r="AI287" s="173"/>
      <c r="AJ287" s="173"/>
      <c r="AK287" s="200" t="str">
        <f t="shared" si="25"/>
        <v/>
      </c>
      <c r="AL287" s="173"/>
      <c r="AM287" s="217" t="str">
        <f t="shared" si="26"/>
        <v/>
      </c>
      <c r="AN287" s="173"/>
      <c r="AO287" s="217" t="str">
        <f t="shared" si="27"/>
        <v/>
      </c>
      <c r="AP287" s="237"/>
      <c r="AQ287" s="150"/>
      <c r="AR287" s="152"/>
      <c r="AS287" s="150"/>
      <c r="AT287" s="174" t="s">
        <v>250</v>
      </c>
      <c r="AU287" s="152"/>
      <c r="AV287" s="152"/>
      <c r="AW287" s="152"/>
      <c r="AX287" s="152"/>
      <c r="AY287" s="174" t="str">
        <f t="shared" si="29"/>
        <v/>
      </c>
      <c r="AZ287" s="152"/>
      <c r="BA287" s="152"/>
      <c r="BB287" s="152"/>
      <c r="BC287" s="152"/>
      <c r="BD287" s="174" t="s">
        <v>250</v>
      </c>
      <c r="BE287" s="152"/>
      <c r="BF287" s="152"/>
      <c r="BG287" s="152"/>
      <c r="BH287" s="152"/>
      <c r="BI287" s="152"/>
      <c r="BJ287" s="220"/>
      <c r="BK287" s="203"/>
      <c r="BL287" s="203"/>
      <c r="BM287" s="203"/>
      <c r="BN287" s="203"/>
      <c r="BO287" s="214"/>
      <c r="BP287" s="214"/>
      <c r="BQ287" s="214"/>
      <c r="BR287" s="215"/>
    </row>
    <row r="288" spans="1:70" s="117" customFormat="1" ht="27" customHeight="1" thickTop="1" thickBot="1" x14ac:dyDescent="0.25">
      <c r="A288" s="184"/>
      <c r="B288" s="304" t="str">
        <f>IF(C288="","",(VLOOKUP(C288,Lookups!$B$4:$C$2561,2,FALSE)))</f>
        <v/>
      </c>
      <c r="C288" s="83"/>
      <c r="D288" s="173"/>
      <c r="E288" s="173"/>
      <c r="F288" s="152"/>
      <c r="G288" s="152"/>
      <c r="H288" s="173" t="str">
        <f t="shared" si="28"/>
        <v/>
      </c>
      <c r="I288" s="173"/>
      <c r="J288" s="182"/>
      <c r="K288" s="183"/>
      <c r="L288" s="141" t="str">
        <f>IF(K288="","",(VLOOKUP(K288,#REF!,2,FALSE)))</f>
        <v/>
      </c>
      <c r="M288" s="186"/>
      <c r="N288" s="186"/>
      <c r="O288" s="186"/>
      <c r="P288" s="186"/>
      <c r="Q288" s="186"/>
      <c r="R288" s="186"/>
      <c r="S288" s="186"/>
      <c r="T288" s="186"/>
      <c r="U288" s="173"/>
      <c r="V288" s="186"/>
      <c r="W288" s="187"/>
      <c r="X288" s="187"/>
      <c r="Y288" s="187"/>
      <c r="Z288" s="149"/>
      <c r="AA288" s="173"/>
      <c r="AB288" s="200" t="str">
        <f t="shared" si="24"/>
        <v/>
      </c>
      <c r="AC288" s="216"/>
      <c r="AD288" s="173"/>
      <c r="AE288" s="148"/>
      <c r="AF288" s="173"/>
      <c r="AG288" s="173"/>
      <c r="AH288" s="152"/>
      <c r="AI288" s="173"/>
      <c r="AJ288" s="173"/>
      <c r="AK288" s="200" t="str">
        <f t="shared" si="25"/>
        <v/>
      </c>
      <c r="AL288" s="173"/>
      <c r="AM288" s="217" t="str">
        <f t="shared" si="26"/>
        <v/>
      </c>
      <c r="AN288" s="173"/>
      <c r="AO288" s="217" t="str">
        <f t="shared" si="27"/>
        <v/>
      </c>
      <c r="AP288" s="237"/>
      <c r="AQ288" s="150"/>
      <c r="AR288" s="152"/>
      <c r="AS288" s="150"/>
      <c r="AT288" s="174" t="s">
        <v>250</v>
      </c>
      <c r="AU288" s="152"/>
      <c r="AV288" s="152"/>
      <c r="AW288" s="152"/>
      <c r="AX288" s="152"/>
      <c r="AY288" s="174" t="str">
        <f t="shared" si="29"/>
        <v/>
      </c>
      <c r="AZ288" s="152"/>
      <c r="BA288" s="152"/>
      <c r="BB288" s="152"/>
      <c r="BC288" s="152"/>
      <c r="BD288" s="174" t="s">
        <v>250</v>
      </c>
      <c r="BE288" s="152"/>
      <c r="BF288" s="152"/>
      <c r="BG288" s="152"/>
      <c r="BH288" s="152"/>
      <c r="BI288" s="152"/>
      <c r="BJ288" s="220"/>
      <c r="BK288" s="203"/>
      <c r="BL288" s="203"/>
      <c r="BM288" s="203"/>
      <c r="BN288" s="203"/>
      <c r="BO288" s="214"/>
      <c r="BP288" s="214"/>
      <c r="BQ288" s="214"/>
      <c r="BR288" s="215"/>
    </row>
    <row r="289" spans="1:70" s="117" customFormat="1" ht="27" customHeight="1" thickTop="1" thickBot="1" x14ac:dyDescent="0.25">
      <c r="A289" s="184"/>
      <c r="B289" s="304" t="str">
        <f>IF(C289="","",(VLOOKUP(C289,Lookups!$B$4:$C$2561,2,FALSE)))</f>
        <v/>
      </c>
      <c r="C289" s="83"/>
      <c r="D289" s="173"/>
      <c r="E289" s="173"/>
      <c r="F289" s="152"/>
      <c r="G289" s="152"/>
      <c r="H289" s="173" t="str">
        <f t="shared" si="28"/>
        <v/>
      </c>
      <c r="I289" s="173"/>
      <c r="J289" s="182"/>
      <c r="K289" s="183"/>
      <c r="L289" s="141" t="str">
        <f>IF(K289="","",(VLOOKUP(K289,#REF!,2,FALSE)))</f>
        <v/>
      </c>
      <c r="M289" s="186"/>
      <c r="N289" s="186"/>
      <c r="O289" s="186"/>
      <c r="P289" s="186"/>
      <c r="Q289" s="186"/>
      <c r="R289" s="186"/>
      <c r="S289" s="186"/>
      <c r="T289" s="186"/>
      <c r="U289" s="173"/>
      <c r="V289" s="186"/>
      <c r="W289" s="187"/>
      <c r="X289" s="187"/>
      <c r="Y289" s="187"/>
      <c r="Z289" s="149"/>
      <c r="AA289" s="173"/>
      <c r="AB289" s="200" t="str">
        <f t="shared" si="24"/>
        <v/>
      </c>
      <c r="AC289" s="216"/>
      <c r="AD289" s="173"/>
      <c r="AE289" s="148"/>
      <c r="AF289" s="173"/>
      <c r="AG289" s="173"/>
      <c r="AH289" s="152"/>
      <c r="AI289" s="173"/>
      <c r="AJ289" s="173"/>
      <c r="AK289" s="200" t="str">
        <f t="shared" si="25"/>
        <v/>
      </c>
      <c r="AL289" s="173"/>
      <c r="AM289" s="217" t="str">
        <f t="shared" si="26"/>
        <v/>
      </c>
      <c r="AN289" s="173"/>
      <c r="AO289" s="217" t="str">
        <f t="shared" si="27"/>
        <v/>
      </c>
      <c r="AP289" s="237"/>
      <c r="AQ289" s="150"/>
      <c r="AR289" s="152"/>
      <c r="AS289" s="150"/>
      <c r="AT289" s="174" t="s">
        <v>250</v>
      </c>
      <c r="AU289" s="152"/>
      <c r="AV289" s="152"/>
      <c r="AW289" s="152"/>
      <c r="AX289" s="152"/>
      <c r="AY289" s="174" t="str">
        <f t="shared" si="29"/>
        <v/>
      </c>
      <c r="AZ289" s="152"/>
      <c r="BA289" s="152"/>
      <c r="BB289" s="152"/>
      <c r="BC289" s="152"/>
      <c r="BD289" s="174" t="s">
        <v>250</v>
      </c>
      <c r="BE289" s="152"/>
      <c r="BF289" s="152"/>
      <c r="BG289" s="152"/>
      <c r="BH289" s="152"/>
      <c r="BI289" s="152"/>
      <c r="BJ289" s="220"/>
      <c r="BK289" s="203"/>
      <c r="BL289" s="203"/>
      <c r="BM289" s="203"/>
      <c r="BN289" s="203"/>
      <c r="BO289" s="214"/>
      <c r="BP289" s="214"/>
      <c r="BQ289" s="214"/>
      <c r="BR289" s="215"/>
    </row>
    <row r="290" spans="1:70" s="117" customFormat="1" ht="27" customHeight="1" thickTop="1" thickBot="1" x14ac:dyDescent="0.25">
      <c r="A290" s="184"/>
      <c r="B290" s="304" t="str">
        <f>IF(C290="","",(VLOOKUP(C290,Lookups!$B$4:$C$2561,2,FALSE)))</f>
        <v/>
      </c>
      <c r="C290" s="83"/>
      <c r="D290" s="173"/>
      <c r="E290" s="173"/>
      <c r="F290" s="152"/>
      <c r="G290" s="152"/>
      <c r="H290" s="173" t="str">
        <f t="shared" si="28"/>
        <v/>
      </c>
      <c r="I290" s="173"/>
      <c r="J290" s="182"/>
      <c r="K290" s="183"/>
      <c r="L290" s="141" t="str">
        <f>IF(K290="","",(VLOOKUP(K290,#REF!,2,FALSE)))</f>
        <v/>
      </c>
      <c r="M290" s="186"/>
      <c r="N290" s="186"/>
      <c r="O290" s="186"/>
      <c r="P290" s="186"/>
      <c r="Q290" s="186"/>
      <c r="R290" s="186"/>
      <c r="S290" s="186"/>
      <c r="T290" s="186"/>
      <c r="U290" s="173"/>
      <c r="V290" s="186"/>
      <c r="W290" s="187"/>
      <c r="X290" s="187"/>
      <c r="Y290" s="187"/>
      <c r="Z290" s="149"/>
      <c r="AA290" s="173"/>
      <c r="AB290" s="200" t="str">
        <f t="shared" si="24"/>
        <v/>
      </c>
      <c r="AC290" s="216"/>
      <c r="AD290" s="173"/>
      <c r="AE290" s="148"/>
      <c r="AF290" s="173"/>
      <c r="AG290" s="173"/>
      <c r="AH290" s="152"/>
      <c r="AI290" s="173"/>
      <c r="AJ290" s="173"/>
      <c r="AK290" s="200" t="str">
        <f t="shared" si="25"/>
        <v/>
      </c>
      <c r="AL290" s="173"/>
      <c r="AM290" s="217" t="str">
        <f t="shared" si="26"/>
        <v/>
      </c>
      <c r="AN290" s="173"/>
      <c r="AO290" s="217" t="str">
        <f t="shared" si="27"/>
        <v/>
      </c>
      <c r="AP290" s="237"/>
      <c r="AQ290" s="150"/>
      <c r="AR290" s="152"/>
      <c r="AS290" s="150"/>
      <c r="AT290" s="174" t="s">
        <v>250</v>
      </c>
      <c r="AU290" s="152"/>
      <c r="AV290" s="152"/>
      <c r="AW290" s="152"/>
      <c r="AX290" s="152"/>
      <c r="AY290" s="174" t="str">
        <f t="shared" si="29"/>
        <v/>
      </c>
      <c r="AZ290" s="152"/>
      <c r="BA290" s="152"/>
      <c r="BB290" s="152"/>
      <c r="BC290" s="152"/>
      <c r="BD290" s="174" t="s">
        <v>250</v>
      </c>
      <c r="BE290" s="152"/>
      <c r="BF290" s="152"/>
      <c r="BG290" s="152"/>
      <c r="BH290" s="152"/>
      <c r="BI290" s="152"/>
      <c r="BJ290" s="220"/>
      <c r="BK290" s="203"/>
      <c r="BL290" s="203"/>
      <c r="BM290" s="203"/>
      <c r="BN290" s="203"/>
      <c r="BO290" s="214"/>
      <c r="BP290" s="214"/>
      <c r="BQ290" s="214"/>
      <c r="BR290" s="215"/>
    </row>
    <row r="291" spans="1:70" s="117" customFormat="1" ht="27" customHeight="1" thickTop="1" thickBot="1" x14ac:dyDescent="0.25">
      <c r="A291" s="184"/>
      <c r="B291" s="304" t="str">
        <f>IF(C291="","",(VLOOKUP(C291,Lookups!$B$4:$C$2561,2,FALSE)))</f>
        <v/>
      </c>
      <c r="C291" s="83"/>
      <c r="D291" s="173"/>
      <c r="E291" s="173"/>
      <c r="F291" s="152"/>
      <c r="G291" s="152"/>
      <c r="H291" s="173" t="str">
        <f t="shared" si="28"/>
        <v/>
      </c>
      <c r="I291" s="173"/>
      <c r="J291" s="182"/>
      <c r="K291" s="183"/>
      <c r="L291" s="141" t="str">
        <f>IF(K291="","",(VLOOKUP(K291,#REF!,2,FALSE)))</f>
        <v/>
      </c>
      <c r="M291" s="186"/>
      <c r="N291" s="186"/>
      <c r="O291" s="186"/>
      <c r="P291" s="186"/>
      <c r="Q291" s="186"/>
      <c r="R291" s="186"/>
      <c r="S291" s="186"/>
      <c r="T291" s="186"/>
      <c r="U291" s="173"/>
      <c r="V291" s="186"/>
      <c r="W291" s="187"/>
      <c r="X291" s="187"/>
      <c r="Y291" s="187"/>
      <c r="Z291" s="149"/>
      <c r="AA291" s="173"/>
      <c r="AB291" s="200" t="str">
        <f t="shared" si="24"/>
        <v/>
      </c>
      <c r="AC291" s="216"/>
      <c r="AD291" s="173"/>
      <c r="AE291" s="148"/>
      <c r="AF291" s="173"/>
      <c r="AG291" s="173"/>
      <c r="AH291" s="152"/>
      <c r="AI291" s="173"/>
      <c r="AJ291" s="173"/>
      <c r="AK291" s="200" t="str">
        <f t="shared" si="25"/>
        <v/>
      </c>
      <c r="AL291" s="173"/>
      <c r="AM291" s="217" t="str">
        <f t="shared" si="26"/>
        <v/>
      </c>
      <c r="AN291" s="173"/>
      <c r="AO291" s="217" t="str">
        <f t="shared" si="27"/>
        <v/>
      </c>
      <c r="AP291" s="237"/>
      <c r="AQ291" s="150"/>
      <c r="AR291" s="152"/>
      <c r="AS291" s="150"/>
      <c r="AT291" s="174" t="s">
        <v>250</v>
      </c>
      <c r="AU291" s="152"/>
      <c r="AV291" s="152"/>
      <c r="AW291" s="152"/>
      <c r="AX291" s="152"/>
      <c r="AY291" s="174" t="str">
        <f t="shared" si="29"/>
        <v/>
      </c>
      <c r="AZ291" s="152"/>
      <c r="BA291" s="152"/>
      <c r="BB291" s="152"/>
      <c r="BC291" s="152"/>
      <c r="BD291" s="174" t="s">
        <v>250</v>
      </c>
      <c r="BE291" s="152"/>
      <c r="BF291" s="152"/>
      <c r="BG291" s="152"/>
      <c r="BH291" s="152"/>
      <c r="BI291" s="152"/>
      <c r="BJ291" s="220"/>
      <c r="BK291" s="203"/>
      <c r="BL291" s="203"/>
      <c r="BM291" s="203"/>
      <c r="BN291" s="203"/>
      <c r="BO291" s="214"/>
      <c r="BP291" s="214"/>
      <c r="BQ291" s="214"/>
      <c r="BR291" s="215"/>
    </row>
    <row r="292" spans="1:70" s="117" customFormat="1" ht="27" customHeight="1" thickTop="1" thickBot="1" x14ac:dyDescent="0.25">
      <c r="A292" s="184"/>
      <c r="B292" s="304" t="str">
        <f>IF(C292="","",(VLOOKUP(C292,Lookups!$B$4:$C$2561,2,FALSE)))</f>
        <v/>
      </c>
      <c r="C292" s="83"/>
      <c r="D292" s="173"/>
      <c r="E292" s="173"/>
      <c r="F292" s="152"/>
      <c r="G292" s="152"/>
      <c r="H292" s="173" t="str">
        <f t="shared" si="28"/>
        <v/>
      </c>
      <c r="I292" s="173"/>
      <c r="J292" s="182"/>
      <c r="K292" s="183"/>
      <c r="L292" s="141" t="str">
        <f>IF(K292="","",(VLOOKUP(K292,#REF!,2,FALSE)))</f>
        <v/>
      </c>
      <c r="M292" s="186"/>
      <c r="N292" s="186"/>
      <c r="O292" s="186"/>
      <c r="P292" s="186"/>
      <c r="Q292" s="186"/>
      <c r="R292" s="186"/>
      <c r="S292" s="186"/>
      <c r="T292" s="186"/>
      <c r="U292" s="173"/>
      <c r="V292" s="186"/>
      <c r="W292" s="187"/>
      <c r="X292" s="187"/>
      <c r="Y292" s="187"/>
      <c r="Z292" s="149"/>
      <c r="AA292" s="173"/>
      <c r="AB292" s="200" t="str">
        <f t="shared" si="24"/>
        <v/>
      </c>
      <c r="AC292" s="216"/>
      <c r="AD292" s="173"/>
      <c r="AE292" s="148"/>
      <c r="AF292" s="173"/>
      <c r="AG292" s="173"/>
      <c r="AH292" s="152"/>
      <c r="AI292" s="173"/>
      <c r="AJ292" s="173"/>
      <c r="AK292" s="200" t="str">
        <f t="shared" si="25"/>
        <v/>
      </c>
      <c r="AL292" s="173"/>
      <c r="AM292" s="217" t="str">
        <f t="shared" si="26"/>
        <v/>
      </c>
      <c r="AN292" s="173"/>
      <c r="AO292" s="217" t="str">
        <f t="shared" si="27"/>
        <v/>
      </c>
      <c r="AP292" s="237"/>
      <c r="AQ292" s="150"/>
      <c r="AR292" s="152"/>
      <c r="AS292" s="150"/>
      <c r="AT292" s="174" t="s">
        <v>250</v>
      </c>
      <c r="AU292" s="152"/>
      <c r="AV292" s="152"/>
      <c r="AW292" s="152"/>
      <c r="AX292" s="152"/>
      <c r="AY292" s="174" t="str">
        <f t="shared" si="29"/>
        <v/>
      </c>
      <c r="AZ292" s="152"/>
      <c r="BA292" s="152"/>
      <c r="BB292" s="152"/>
      <c r="BC292" s="152"/>
      <c r="BD292" s="174" t="s">
        <v>250</v>
      </c>
      <c r="BE292" s="152"/>
      <c r="BF292" s="152"/>
      <c r="BG292" s="152"/>
      <c r="BH292" s="152"/>
      <c r="BI292" s="152"/>
      <c r="BJ292" s="220"/>
      <c r="BK292" s="203"/>
      <c r="BL292" s="203"/>
      <c r="BM292" s="203"/>
      <c r="BN292" s="203"/>
      <c r="BO292" s="214"/>
      <c r="BP292" s="214"/>
      <c r="BQ292" s="214"/>
      <c r="BR292" s="215"/>
    </row>
    <row r="293" spans="1:70" s="117" customFormat="1" ht="27" customHeight="1" thickTop="1" thickBot="1" x14ac:dyDescent="0.25">
      <c r="A293" s="184"/>
      <c r="B293" s="304" t="str">
        <f>IF(C293="","",(VLOOKUP(C293,Lookups!$B$4:$C$2561,2,FALSE)))</f>
        <v/>
      </c>
      <c r="C293" s="83"/>
      <c r="D293" s="173"/>
      <c r="E293" s="173"/>
      <c r="F293" s="152"/>
      <c r="G293" s="152"/>
      <c r="H293" s="173" t="str">
        <f t="shared" si="28"/>
        <v/>
      </c>
      <c r="I293" s="173"/>
      <c r="J293" s="182"/>
      <c r="K293" s="183"/>
      <c r="L293" s="141" t="str">
        <f>IF(K293="","",(VLOOKUP(K293,#REF!,2,FALSE)))</f>
        <v/>
      </c>
      <c r="M293" s="186"/>
      <c r="N293" s="186"/>
      <c r="O293" s="186"/>
      <c r="P293" s="186"/>
      <c r="Q293" s="186"/>
      <c r="R293" s="186"/>
      <c r="S293" s="186"/>
      <c r="T293" s="186"/>
      <c r="U293" s="173"/>
      <c r="V293" s="186"/>
      <c r="W293" s="187"/>
      <c r="X293" s="187"/>
      <c r="Y293" s="187"/>
      <c r="Z293" s="149"/>
      <c r="AA293" s="173"/>
      <c r="AB293" s="200" t="str">
        <f t="shared" si="24"/>
        <v/>
      </c>
      <c r="AC293" s="216"/>
      <c r="AD293" s="173"/>
      <c r="AE293" s="148"/>
      <c r="AF293" s="173"/>
      <c r="AG293" s="173"/>
      <c r="AH293" s="152"/>
      <c r="AI293" s="173"/>
      <c r="AJ293" s="173"/>
      <c r="AK293" s="200" t="str">
        <f t="shared" si="25"/>
        <v/>
      </c>
      <c r="AL293" s="173"/>
      <c r="AM293" s="217" t="str">
        <f t="shared" si="26"/>
        <v/>
      </c>
      <c r="AN293" s="173"/>
      <c r="AO293" s="217" t="str">
        <f t="shared" si="27"/>
        <v/>
      </c>
      <c r="AP293" s="237"/>
      <c r="AQ293" s="150"/>
      <c r="AR293" s="152"/>
      <c r="AS293" s="150"/>
      <c r="AT293" s="174" t="s">
        <v>250</v>
      </c>
      <c r="AU293" s="152"/>
      <c r="AV293" s="152"/>
      <c r="AW293" s="152"/>
      <c r="AX293" s="152"/>
      <c r="AY293" s="174" t="str">
        <f t="shared" si="29"/>
        <v/>
      </c>
      <c r="AZ293" s="152"/>
      <c r="BA293" s="152"/>
      <c r="BB293" s="152"/>
      <c r="BC293" s="152"/>
      <c r="BD293" s="174" t="s">
        <v>250</v>
      </c>
      <c r="BE293" s="152"/>
      <c r="BF293" s="152"/>
      <c r="BG293" s="152"/>
      <c r="BH293" s="152"/>
      <c r="BI293" s="152"/>
      <c r="BJ293" s="220"/>
      <c r="BK293" s="203"/>
      <c r="BL293" s="203"/>
      <c r="BM293" s="203"/>
      <c r="BN293" s="203"/>
      <c r="BO293" s="214"/>
      <c r="BP293" s="214"/>
      <c r="BQ293" s="214"/>
      <c r="BR293" s="215"/>
    </row>
    <row r="294" spans="1:70" s="117" customFormat="1" ht="27" customHeight="1" thickTop="1" thickBot="1" x14ac:dyDescent="0.25">
      <c r="A294" s="184"/>
      <c r="B294" s="304" t="str">
        <f>IF(C294="","",(VLOOKUP(C294,Lookups!$B$4:$C$2561,2,FALSE)))</f>
        <v/>
      </c>
      <c r="C294" s="83"/>
      <c r="D294" s="173"/>
      <c r="E294" s="173"/>
      <c r="F294" s="152"/>
      <c r="G294" s="152"/>
      <c r="H294" s="173" t="str">
        <f t="shared" si="28"/>
        <v/>
      </c>
      <c r="I294" s="173"/>
      <c r="J294" s="182"/>
      <c r="K294" s="183"/>
      <c r="L294" s="141" t="str">
        <f>IF(K294="","",(VLOOKUP(K294,#REF!,2,FALSE)))</f>
        <v/>
      </c>
      <c r="M294" s="186"/>
      <c r="N294" s="186"/>
      <c r="O294" s="186"/>
      <c r="P294" s="186"/>
      <c r="Q294" s="186"/>
      <c r="R294" s="186"/>
      <c r="S294" s="186"/>
      <c r="T294" s="186"/>
      <c r="U294" s="173"/>
      <c r="V294" s="186"/>
      <c r="W294" s="187"/>
      <c r="X294" s="187"/>
      <c r="Y294" s="187"/>
      <c r="Z294" s="149"/>
      <c r="AA294" s="173"/>
      <c r="AB294" s="200" t="str">
        <f t="shared" si="24"/>
        <v/>
      </c>
      <c r="AC294" s="216"/>
      <c r="AD294" s="173"/>
      <c r="AE294" s="148"/>
      <c r="AF294" s="173"/>
      <c r="AG294" s="173"/>
      <c r="AH294" s="152"/>
      <c r="AI294" s="173"/>
      <c r="AJ294" s="173"/>
      <c r="AK294" s="200" t="str">
        <f t="shared" si="25"/>
        <v/>
      </c>
      <c r="AL294" s="173"/>
      <c r="AM294" s="217" t="str">
        <f t="shared" si="26"/>
        <v/>
      </c>
      <c r="AN294" s="173"/>
      <c r="AO294" s="217" t="str">
        <f t="shared" si="27"/>
        <v/>
      </c>
      <c r="AP294" s="237"/>
      <c r="AQ294" s="150"/>
      <c r="AR294" s="152"/>
      <c r="AS294" s="150"/>
      <c r="AT294" s="174" t="s">
        <v>250</v>
      </c>
      <c r="AU294" s="152"/>
      <c r="AV294" s="152"/>
      <c r="AW294" s="152"/>
      <c r="AX294" s="152"/>
      <c r="AY294" s="174" t="str">
        <f t="shared" si="29"/>
        <v/>
      </c>
      <c r="AZ294" s="152"/>
      <c r="BA294" s="152"/>
      <c r="BB294" s="152"/>
      <c r="BC294" s="152"/>
      <c r="BD294" s="174" t="s">
        <v>250</v>
      </c>
      <c r="BE294" s="152"/>
      <c r="BF294" s="152"/>
      <c r="BG294" s="152"/>
      <c r="BH294" s="152"/>
      <c r="BI294" s="152"/>
      <c r="BJ294" s="220"/>
      <c r="BK294" s="203"/>
      <c r="BL294" s="203"/>
      <c r="BM294" s="203"/>
      <c r="BN294" s="203"/>
      <c r="BO294" s="214"/>
      <c r="BP294" s="214"/>
      <c r="BQ294" s="214"/>
      <c r="BR294" s="215"/>
    </row>
    <row r="295" spans="1:70" s="117" customFormat="1" ht="27" customHeight="1" thickTop="1" thickBot="1" x14ac:dyDescent="0.25">
      <c r="A295" s="184"/>
      <c r="B295" s="304" t="str">
        <f>IF(C295="","",(VLOOKUP(C295,Lookups!$B$4:$C$2561,2,FALSE)))</f>
        <v/>
      </c>
      <c r="C295" s="83"/>
      <c r="D295" s="173"/>
      <c r="E295" s="173"/>
      <c r="F295" s="152"/>
      <c r="G295" s="152"/>
      <c r="H295" s="173" t="str">
        <f t="shared" si="28"/>
        <v/>
      </c>
      <c r="I295" s="173"/>
      <c r="J295" s="182"/>
      <c r="K295" s="183"/>
      <c r="L295" s="141" t="str">
        <f>IF(K295="","",(VLOOKUP(K295,#REF!,2,FALSE)))</f>
        <v/>
      </c>
      <c r="M295" s="186"/>
      <c r="N295" s="186"/>
      <c r="O295" s="186"/>
      <c r="P295" s="186"/>
      <c r="Q295" s="186"/>
      <c r="R295" s="186"/>
      <c r="S295" s="186"/>
      <c r="T295" s="186"/>
      <c r="U295" s="173"/>
      <c r="V295" s="186"/>
      <c r="W295" s="187"/>
      <c r="X295" s="187"/>
      <c r="Y295" s="187"/>
      <c r="Z295" s="149"/>
      <c r="AA295" s="173"/>
      <c r="AB295" s="200" t="str">
        <f t="shared" si="24"/>
        <v/>
      </c>
      <c r="AC295" s="216"/>
      <c r="AD295" s="173"/>
      <c r="AE295" s="148"/>
      <c r="AF295" s="173"/>
      <c r="AG295" s="173"/>
      <c r="AH295" s="152"/>
      <c r="AI295" s="173"/>
      <c r="AJ295" s="173"/>
      <c r="AK295" s="200" t="str">
        <f t="shared" si="25"/>
        <v/>
      </c>
      <c r="AL295" s="173"/>
      <c r="AM295" s="217" t="str">
        <f t="shared" si="26"/>
        <v/>
      </c>
      <c r="AN295" s="173"/>
      <c r="AO295" s="217" t="str">
        <f t="shared" si="27"/>
        <v/>
      </c>
      <c r="AP295" s="237"/>
      <c r="AQ295" s="150"/>
      <c r="AR295" s="152"/>
      <c r="AS295" s="150"/>
      <c r="AT295" s="174" t="s">
        <v>250</v>
      </c>
      <c r="AU295" s="152"/>
      <c r="AV295" s="152"/>
      <c r="AW295" s="152"/>
      <c r="AX295" s="152"/>
      <c r="AY295" s="174" t="str">
        <f t="shared" si="29"/>
        <v/>
      </c>
      <c r="AZ295" s="152"/>
      <c r="BA295" s="152"/>
      <c r="BB295" s="152"/>
      <c r="BC295" s="152"/>
      <c r="BD295" s="174" t="s">
        <v>250</v>
      </c>
      <c r="BE295" s="152"/>
      <c r="BF295" s="152"/>
      <c r="BG295" s="152"/>
      <c r="BH295" s="152"/>
      <c r="BI295" s="152"/>
      <c r="BJ295" s="220"/>
      <c r="BK295" s="203"/>
      <c r="BL295" s="203"/>
      <c r="BM295" s="203"/>
      <c r="BN295" s="203"/>
      <c r="BO295" s="214"/>
      <c r="BP295" s="214"/>
      <c r="BQ295" s="214"/>
      <c r="BR295" s="215"/>
    </row>
    <row r="296" spans="1:70" s="117" customFormat="1" ht="27" customHeight="1" thickTop="1" thickBot="1" x14ac:dyDescent="0.25">
      <c r="A296" s="184"/>
      <c r="B296" s="304" t="str">
        <f>IF(C296="","",(VLOOKUP(C296,Lookups!$B$4:$C$2561,2,FALSE)))</f>
        <v/>
      </c>
      <c r="C296" s="83"/>
      <c r="D296" s="173"/>
      <c r="E296" s="173"/>
      <c r="F296" s="152"/>
      <c r="G296" s="152"/>
      <c r="H296" s="173" t="str">
        <f t="shared" si="28"/>
        <v/>
      </c>
      <c r="I296" s="173"/>
      <c r="J296" s="182"/>
      <c r="K296" s="183"/>
      <c r="L296" s="141" t="str">
        <f>IF(K296="","",(VLOOKUP(K296,#REF!,2,FALSE)))</f>
        <v/>
      </c>
      <c r="M296" s="186"/>
      <c r="N296" s="186"/>
      <c r="O296" s="186"/>
      <c r="P296" s="186"/>
      <c r="Q296" s="186"/>
      <c r="R296" s="186"/>
      <c r="S296" s="186"/>
      <c r="T296" s="186"/>
      <c r="U296" s="173"/>
      <c r="V296" s="186"/>
      <c r="W296" s="187"/>
      <c r="X296" s="187"/>
      <c r="Y296" s="187"/>
      <c r="Z296" s="149"/>
      <c r="AA296" s="173"/>
      <c r="AB296" s="200" t="str">
        <f t="shared" si="24"/>
        <v/>
      </c>
      <c r="AC296" s="216"/>
      <c r="AD296" s="173"/>
      <c r="AE296" s="148"/>
      <c r="AF296" s="173"/>
      <c r="AG296" s="173"/>
      <c r="AH296" s="152"/>
      <c r="AI296" s="173"/>
      <c r="AJ296" s="173"/>
      <c r="AK296" s="200" t="str">
        <f t="shared" si="25"/>
        <v/>
      </c>
      <c r="AL296" s="173"/>
      <c r="AM296" s="217" t="str">
        <f t="shared" si="26"/>
        <v/>
      </c>
      <c r="AN296" s="173"/>
      <c r="AO296" s="217" t="str">
        <f t="shared" si="27"/>
        <v/>
      </c>
      <c r="AP296" s="237"/>
      <c r="AQ296" s="150"/>
      <c r="AR296" s="152"/>
      <c r="AS296" s="150"/>
      <c r="AT296" s="174" t="s">
        <v>250</v>
      </c>
      <c r="AU296" s="152"/>
      <c r="AV296" s="152"/>
      <c r="AW296" s="152"/>
      <c r="AX296" s="152"/>
      <c r="AY296" s="174" t="str">
        <f t="shared" si="29"/>
        <v/>
      </c>
      <c r="AZ296" s="152"/>
      <c r="BA296" s="152"/>
      <c r="BB296" s="152"/>
      <c r="BC296" s="152"/>
      <c r="BD296" s="174" t="s">
        <v>250</v>
      </c>
      <c r="BE296" s="152"/>
      <c r="BF296" s="152"/>
      <c r="BG296" s="152"/>
      <c r="BH296" s="152"/>
      <c r="BI296" s="152"/>
      <c r="BJ296" s="220"/>
      <c r="BK296" s="203"/>
      <c r="BL296" s="203"/>
      <c r="BM296" s="203"/>
      <c r="BN296" s="203"/>
      <c r="BO296" s="214"/>
      <c r="BP296" s="214"/>
      <c r="BQ296" s="214"/>
      <c r="BR296" s="215"/>
    </row>
    <row r="297" spans="1:70" s="117" customFormat="1" ht="27" customHeight="1" thickTop="1" thickBot="1" x14ac:dyDescent="0.25">
      <c r="A297" s="184"/>
      <c r="B297" s="304" t="str">
        <f>IF(C297="","",(VLOOKUP(C297,Lookups!$B$4:$C$2561,2,FALSE)))</f>
        <v/>
      </c>
      <c r="C297" s="83"/>
      <c r="D297" s="173"/>
      <c r="E297" s="173"/>
      <c r="F297" s="152"/>
      <c r="G297" s="152"/>
      <c r="H297" s="173" t="str">
        <f t="shared" si="28"/>
        <v/>
      </c>
      <c r="I297" s="173"/>
      <c r="J297" s="182"/>
      <c r="K297" s="183"/>
      <c r="L297" s="141" t="str">
        <f>IF(K297="","",(VLOOKUP(K297,#REF!,2,FALSE)))</f>
        <v/>
      </c>
      <c r="M297" s="186"/>
      <c r="N297" s="186"/>
      <c r="O297" s="186"/>
      <c r="P297" s="186"/>
      <c r="Q297" s="186"/>
      <c r="R297" s="186"/>
      <c r="S297" s="186"/>
      <c r="T297" s="186"/>
      <c r="U297" s="173"/>
      <c r="V297" s="186"/>
      <c r="W297" s="187"/>
      <c r="X297" s="187"/>
      <c r="Y297" s="187"/>
      <c r="Z297" s="149"/>
      <c r="AA297" s="173"/>
      <c r="AB297" s="200" t="str">
        <f t="shared" si="24"/>
        <v/>
      </c>
      <c r="AC297" s="216"/>
      <c r="AD297" s="173"/>
      <c r="AE297" s="148"/>
      <c r="AF297" s="173"/>
      <c r="AG297" s="173"/>
      <c r="AH297" s="152"/>
      <c r="AI297" s="173"/>
      <c r="AJ297" s="173"/>
      <c r="AK297" s="200" t="str">
        <f t="shared" si="25"/>
        <v/>
      </c>
      <c r="AL297" s="173"/>
      <c r="AM297" s="217" t="str">
        <f t="shared" si="26"/>
        <v/>
      </c>
      <c r="AN297" s="173"/>
      <c r="AO297" s="217" t="str">
        <f t="shared" si="27"/>
        <v/>
      </c>
      <c r="AP297" s="237"/>
      <c r="AQ297" s="150"/>
      <c r="AR297" s="152"/>
      <c r="AS297" s="150"/>
      <c r="AT297" s="174" t="s">
        <v>250</v>
      </c>
      <c r="AU297" s="152"/>
      <c r="AV297" s="152"/>
      <c r="AW297" s="152"/>
      <c r="AX297" s="152"/>
      <c r="AY297" s="174" t="str">
        <f t="shared" si="29"/>
        <v/>
      </c>
      <c r="AZ297" s="152"/>
      <c r="BA297" s="152"/>
      <c r="BB297" s="152"/>
      <c r="BC297" s="152"/>
      <c r="BD297" s="174" t="s">
        <v>250</v>
      </c>
      <c r="BE297" s="152"/>
      <c r="BF297" s="152"/>
      <c r="BG297" s="152"/>
      <c r="BH297" s="152"/>
      <c r="BI297" s="152"/>
      <c r="BJ297" s="220"/>
      <c r="BK297" s="203"/>
      <c r="BL297" s="203"/>
      <c r="BM297" s="203"/>
      <c r="BN297" s="203"/>
      <c r="BO297" s="214"/>
      <c r="BP297" s="214"/>
      <c r="BQ297" s="214"/>
      <c r="BR297" s="215"/>
    </row>
    <row r="298" spans="1:70" s="117" customFormat="1" ht="27" customHeight="1" thickTop="1" thickBot="1" x14ac:dyDescent="0.25">
      <c r="A298" s="184"/>
      <c r="B298" s="304" t="str">
        <f>IF(C298="","",(VLOOKUP(C298,Lookups!$B$4:$C$2561,2,FALSE)))</f>
        <v/>
      </c>
      <c r="C298" s="83"/>
      <c r="D298" s="173"/>
      <c r="E298" s="173"/>
      <c r="F298" s="152"/>
      <c r="G298" s="152"/>
      <c r="H298" s="173" t="str">
        <f t="shared" si="28"/>
        <v/>
      </c>
      <c r="I298" s="173"/>
      <c r="J298" s="182"/>
      <c r="K298" s="183"/>
      <c r="L298" s="141" t="str">
        <f>IF(K298="","",(VLOOKUP(K298,#REF!,2,FALSE)))</f>
        <v/>
      </c>
      <c r="M298" s="186"/>
      <c r="N298" s="186"/>
      <c r="O298" s="186"/>
      <c r="P298" s="186"/>
      <c r="Q298" s="186"/>
      <c r="R298" s="186"/>
      <c r="S298" s="186"/>
      <c r="T298" s="186"/>
      <c r="U298" s="173"/>
      <c r="V298" s="186"/>
      <c r="W298" s="187"/>
      <c r="X298" s="187"/>
      <c r="Y298" s="187"/>
      <c r="Z298" s="149"/>
      <c r="AA298" s="173"/>
      <c r="AB298" s="200" t="str">
        <f t="shared" si="24"/>
        <v/>
      </c>
      <c r="AC298" s="216"/>
      <c r="AD298" s="173"/>
      <c r="AE298" s="148"/>
      <c r="AF298" s="173"/>
      <c r="AG298" s="173"/>
      <c r="AH298" s="152"/>
      <c r="AI298" s="173"/>
      <c r="AJ298" s="173"/>
      <c r="AK298" s="200" t="str">
        <f t="shared" si="25"/>
        <v/>
      </c>
      <c r="AL298" s="173"/>
      <c r="AM298" s="217" t="str">
        <f t="shared" si="26"/>
        <v/>
      </c>
      <c r="AN298" s="173"/>
      <c r="AO298" s="217" t="str">
        <f t="shared" si="27"/>
        <v/>
      </c>
      <c r="AP298" s="237"/>
      <c r="AQ298" s="150"/>
      <c r="AR298" s="152"/>
      <c r="AS298" s="150"/>
      <c r="AT298" s="174" t="s">
        <v>250</v>
      </c>
      <c r="AU298" s="152"/>
      <c r="AV298" s="152"/>
      <c r="AW298" s="152"/>
      <c r="AX298" s="152"/>
      <c r="AY298" s="174" t="str">
        <f t="shared" si="29"/>
        <v/>
      </c>
      <c r="AZ298" s="152"/>
      <c r="BA298" s="152"/>
      <c r="BB298" s="152"/>
      <c r="BC298" s="152"/>
      <c r="BD298" s="174" t="s">
        <v>250</v>
      </c>
      <c r="BE298" s="152"/>
      <c r="BF298" s="152"/>
      <c r="BG298" s="152"/>
      <c r="BH298" s="152"/>
      <c r="BI298" s="152"/>
      <c r="BJ298" s="220"/>
      <c r="BK298" s="203"/>
      <c r="BL298" s="203"/>
      <c r="BM298" s="203"/>
      <c r="BN298" s="203"/>
      <c r="BO298" s="214"/>
      <c r="BP298" s="214"/>
      <c r="BQ298" s="214"/>
      <c r="BR298" s="215"/>
    </row>
    <row r="299" spans="1:70" s="117" customFormat="1" ht="27" customHeight="1" thickTop="1" thickBot="1" x14ac:dyDescent="0.25">
      <c r="A299" s="184"/>
      <c r="B299" s="304" t="str">
        <f>IF(C299="","",(VLOOKUP(C299,Lookups!$B$4:$C$2561,2,FALSE)))</f>
        <v/>
      </c>
      <c r="C299" s="83"/>
      <c r="D299" s="173"/>
      <c r="E299" s="173"/>
      <c r="F299" s="152"/>
      <c r="G299" s="152"/>
      <c r="H299" s="173" t="str">
        <f t="shared" si="28"/>
        <v/>
      </c>
      <c r="I299" s="173"/>
      <c r="J299" s="182"/>
      <c r="K299" s="183"/>
      <c r="L299" s="141" t="str">
        <f>IF(K299="","",(VLOOKUP(K299,#REF!,2,FALSE)))</f>
        <v/>
      </c>
      <c r="M299" s="186"/>
      <c r="N299" s="186"/>
      <c r="O299" s="186"/>
      <c r="P299" s="186"/>
      <c r="Q299" s="186"/>
      <c r="R299" s="186"/>
      <c r="S299" s="186"/>
      <c r="T299" s="186"/>
      <c r="U299" s="173"/>
      <c r="V299" s="186"/>
      <c r="W299" s="187"/>
      <c r="X299" s="187"/>
      <c r="Y299" s="187"/>
      <c r="Z299" s="149"/>
      <c r="AA299" s="173"/>
      <c r="AB299" s="200" t="str">
        <f t="shared" si="24"/>
        <v/>
      </c>
      <c r="AC299" s="216"/>
      <c r="AD299" s="173"/>
      <c r="AE299" s="148"/>
      <c r="AF299" s="173"/>
      <c r="AG299" s="173"/>
      <c r="AH299" s="152"/>
      <c r="AI299" s="173"/>
      <c r="AJ299" s="173"/>
      <c r="AK299" s="200" t="str">
        <f t="shared" si="25"/>
        <v/>
      </c>
      <c r="AL299" s="173"/>
      <c r="AM299" s="217" t="str">
        <f t="shared" si="26"/>
        <v/>
      </c>
      <c r="AN299" s="173"/>
      <c r="AO299" s="217" t="str">
        <f t="shared" si="27"/>
        <v/>
      </c>
      <c r="AP299" s="237"/>
      <c r="AQ299" s="150"/>
      <c r="AR299" s="152"/>
      <c r="AS299" s="150"/>
      <c r="AT299" s="174" t="s">
        <v>250</v>
      </c>
      <c r="AU299" s="152"/>
      <c r="AV299" s="152"/>
      <c r="AW299" s="152"/>
      <c r="AX299" s="152"/>
      <c r="AY299" s="174" t="str">
        <f t="shared" si="29"/>
        <v/>
      </c>
      <c r="AZ299" s="152"/>
      <c r="BA299" s="152"/>
      <c r="BB299" s="152"/>
      <c r="BC299" s="152"/>
      <c r="BD299" s="174" t="s">
        <v>250</v>
      </c>
      <c r="BE299" s="152"/>
      <c r="BF299" s="152"/>
      <c r="BG299" s="152"/>
      <c r="BH299" s="152"/>
      <c r="BI299" s="152"/>
      <c r="BJ299" s="220"/>
      <c r="BK299" s="203"/>
      <c r="BL299" s="203"/>
      <c r="BM299" s="203"/>
      <c r="BN299" s="203"/>
      <c r="BO299" s="214"/>
      <c r="BP299" s="214"/>
      <c r="BQ299" s="214"/>
      <c r="BR299" s="215"/>
    </row>
    <row r="300" spans="1:70" s="117" customFormat="1" ht="27" customHeight="1" thickTop="1" thickBot="1" x14ac:dyDescent="0.25">
      <c r="A300" s="184"/>
      <c r="B300" s="304" t="str">
        <f>IF(C300="","",(VLOOKUP(C300,Lookups!$B$4:$C$2561,2,FALSE)))</f>
        <v/>
      </c>
      <c r="C300" s="83"/>
      <c r="D300" s="173"/>
      <c r="E300" s="173"/>
      <c r="F300" s="152"/>
      <c r="G300" s="152"/>
      <c r="H300" s="173" t="str">
        <f t="shared" si="28"/>
        <v/>
      </c>
      <c r="I300" s="173"/>
      <c r="J300" s="182"/>
      <c r="K300" s="183"/>
      <c r="L300" s="141" t="str">
        <f>IF(K300="","",(VLOOKUP(K300,#REF!,2,FALSE)))</f>
        <v/>
      </c>
      <c r="M300" s="186"/>
      <c r="N300" s="186"/>
      <c r="O300" s="186"/>
      <c r="P300" s="186"/>
      <c r="Q300" s="186"/>
      <c r="R300" s="186"/>
      <c r="S300" s="186"/>
      <c r="T300" s="186"/>
      <c r="U300" s="173"/>
      <c r="V300" s="186"/>
      <c r="W300" s="187"/>
      <c r="X300" s="187"/>
      <c r="Y300" s="187"/>
      <c r="Z300" s="149"/>
      <c r="AA300" s="173"/>
      <c r="AB300" s="200" t="str">
        <f t="shared" si="24"/>
        <v/>
      </c>
      <c r="AC300" s="216"/>
      <c r="AD300" s="173"/>
      <c r="AE300" s="148"/>
      <c r="AF300" s="173"/>
      <c r="AG300" s="173"/>
      <c r="AH300" s="152"/>
      <c r="AI300" s="173"/>
      <c r="AJ300" s="173"/>
      <c r="AK300" s="200" t="str">
        <f t="shared" si="25"/>
        <v/>
      </c>
      <c r="AL300" s="173"/>
      <c r="AM300" s="217" t="str">
        <f t="shared" si="26"/>
        <v/>
      </c>
      <c r="AN300" s="173"/>
      <c r="AO300" s="217" t="str">
        <f t="shared" si="27"/>
        <v/>
      </c>
      <c r="AP300" s="237"/>
      <c r="AQ300" s="150"/>
      <c r="AR300" s="152"/>
      <c r="AS300" s="150"/>
      <c r="AT300" s="174" t="s">
        <v>250</v>
      </c>
      <c r="AU300" s="152"/>
      <c r="AV300" s="152"/>
      <c r="AW300" s="152"/>
      <c r="AX300" s="152"/>
      <c r="AY300" s="174" t="str">
        <f t="shared" si="29"/>
        <v/>
      </c>
      <c r="AZ300" s="152"/>
      <c r="BA300" s="152"/>
      <c r="BB300" s="152"/>
      <c r="BC300" s="152"/>
      <c r="BD300" s="174" t="s">
        <v>250</v>
      </c>
      <c r="BE300" s="152"/>
      <c r="BF300" s="152"/>
      <c r="BG300" s="152"/>
      <c r="BH300" s="152"/>
      <c r="BI300" s="152"/>
      <c r="BJ300" s="220"/>
      <c r="BK300" s="203"/>
      <c r="BL300" s="203"/>
      <c r="BM300" s="203"/>
      <c r="BN300" s="203"/>
      <c r="BO300" s="214"/>
      <c r="BP300" s="214"/>
      <c r="BQ300" s="214"/>
      <c r="BR300" s="215"/>
    </row>
    <row r="301" spans="1:70" s="117" customFormat="1" ht="27" customHeight="1" thickTop="1" thickBot="1" x14ac:dyDescent="0.25">
      <c r="A301" s="184"/>
      <c r="B301" s="304" t="str">
        <f>IF(C301="","",(VLOOKUP(C301,Lookups!$B$4:$C$2561,2,FALSE)))</f>
        <v/>
      </c>
      <c r="C301" s="83"/>
      <c r="D301" s="173"/>
      <c r="E301" s="173"/>
      <c r="F301" s="152"/>
      <c r="G301" s="152"/>
      <c r="H301" s="173" t="str">
        <f t="shared" si="28"/>
        <v/>
      </c>
      <c r="I301" s="173"/>
      <c r="J301" s="182"/>
      <c r="K301" s="183"/>
      <c r="L301" s="141" t="str">
        <f>IF(K301="","",(VLOOKUP(K301,#REF!,2,FALSE)))</f>
        <v/>
      </c>
      <c r="M301" s="186"/>
      <c r="N301" s="186"/>
      <c r="O301" s="186"/>
      <c r="P301" s="186"/>
      <c r="Q301" s="186"/>
      <c r="R301" s="186"/>
      <c r="S301" s="186"/>
      <c r="T301" s="186"/>
      <c r="U301" s="173"/>
      <c r="V301" s="186"/>
      <c r="W301" s="187"/>
      <c r="X301" s="187"/>
      <c r="Y301" s="187"/>
      <c r="Z301" s="149"/>
      <c r="AA301" s="173"/>
      <c r="AB301" s="200" t="str">
        <f t="shared" si="24"/>
        <v/>
      </c>
      <c r="AC301" s="216"/>
      <c r="AD301" s="173"/>
      <c r="AE301" s="148"/>
      <c r="AF301" s="173"/>
      <c r="AG301" s="173"/>
      <c r="AH301" s="152"/>
      <c r="AI301" s="173"/>
      <c r="AJ301" s="173"/>
      <c r="AK301" s="200" t="str">
        <f t="shared" si="25"/>
        <v/>
      </c>
      <c r="AL301" s="173"/>
      <c r="AM301" s="217" t="str">
        <f t="shared" si="26"/>
        <v/>
      </c>
      <c r="AN301" s="173"/>
      <c r="AO301" s="217" t="str">
        <f t="shared" si="27"/>
        <v/>
      </c>
      <c r="AP301" s="237"/>
      <c r="AQ301" s="150"/>
      <c r="AR301" s="152"/>
      <c r="AS301" s="150"/>
      <c r="AT301" s="174" t="s">
        <v>250</v>
      </c>
      <c r="AU301" s="152"/>
      <c r="AV301" s="152"/>
      <c r="AW301" s="152"/>
      <c r="AX301" s="152"/>
      <c r="AY301" s="174" t="str">
        <f t="shared" si="29"/>
        <v/>
      </c>
      <c r="AZ301" s="152"/>
      <c r="BA301" s="152"/>
      <c r="BB301" s="152"/>
      <c r="BC301" s="152"/>
      <c r="BD301" s="174" t="s">
        <v>250</v>
      </c>
      <c r="BE301" s="152"/>
      <c r="BF301" s="152"/>
      <c r="BG301" s="152"/>
      <c r="BH301" s="152"/>
      <c r="BI301" s="152"/>
      <c r="BJ301" s="220"/>
      <c r="BK301" s="203"/>
      <c r="BL301" s="203"/>
      <c r="BM301" s="203"/>
      <c r="BN301" s="203"/>
      <c r="BO301" s="214"/>
      <c r="BP301" s="214"/>
      <c r="BQ301" s="214"/>
      <c r="BR301" s="215"/>
    </row>
    <row r="302" spans="1:70" s="117" customFormat="1" ht="27" customHeight="1" thickTop="1" thickBot="1" x14ac:dyDescent="0.25">
      <c r="A302" s="184"/>
      <c r="B302" s="304" t="str">
        <f>IF(C302="","",(VLOOKUP(C302,Lookups!$B$4:$C$2561,2,FALSE)))</f>
        <v/>
      </c>
      <c r="C302" s="83"/>
      <c r="D302" s="173"/>
      <c r="E302" s="173"/>
      <c r="F302" s="152"/>
      <c r="G302" s="152"/>
      <c r="H302" s="173" t="str">
        <f t="shared" si="28"/>
        <v/>
      </c>
      <c r="I302" s="173"/>
      <c r="J302" s="182"/>
      <c r="K302" s="183"/>
      <c r="L302" s="141" t="str">
        <f>IF(K302="","",(VLOOKUP(K302,#REF!,2,FALSE)))</f>
        <v/>
      </c>
      <c r="M302" s="186"/>
      <c r="N302" s="186"/>
      <c r="O302" s="186"/>
      <c r="P302" s="186"/>
      <c r="Q302" s="186"/>
      <c r="R302" s="186"/>
      <c r="S302" s="186"/>
      <c r="T302" s="186"/>
      <c r="U302" s="173"/>
      <c r="V302" s="186"/>
      <c r="W302" s="187"/>
      <c r="X302" s="187"/>
      <c r="Y302" s="187"/>
      <c r="Z302" s="149"/>
      <c r="AA302" s="173"/>
      <c r="AB302" s="200" t="str">
        <f t="shared" si="24"/>
        <v/>
      </c>
      <c r="AC302" s="216"/>
      <c r="AD302" s="173"/>
      <c r="AE302" s="148"/>
      <c r="AF302" s="173"/>
      <c r="AG302" s="173"/>
      <c r="AH302" s="152"/>
      <c r="AI302" s="173"/>
      <c r="AJ302" s="173"/>
      <c r="AK302" s="200" t="str">
        <f t="shared" si="25"/>
        <v/>
      </c>
      <c r="AL302" s="173"/>
      <c r="AM302" s="217" t="str">
        <f t="shared" si="26"/>
        <v/>
      </c>
      <c r="AN302" s="173"/>
      <c r="AO302" s="217" t="str">
        <f t="shared" si="27"/>
        <v/>
      </c>
      <c r="AP302" s="237"/>
      <c r="AQ302" s="150"/>
      <c r="AR302" s="152"/>
      <c r="AS302" s="150"/>
      <c r="AT302" s="174" t="s">
        <v>250</v>
      </c>
      <c r="AU302" s="152"/>
      <c r="AV302" s="152"/>
      <c r="AW302" s="152"/>
      <c r="AX302" s="152"/>
      <c r="AY302" s="174" t="str">
        <f t="shared" si="29"/>
        <v/>
      </c>
      <c r="AZ302" s="152"/>
      <c r="BA302" s="152"/>
      <c r="BB302" s="152"/>
      <c r="BC302" s="152"/>
      <c r="BD302" s="174" t="s">
        <v>250</v>
      </c>
      <c r="BE302" s="152"/>
      <c r="BF302" s="152"/>
      <c r="BG302" s="152"/>
      <c r="BH302" s="152"/>
      <c r="BI302" s="152"/>
      <c r="BJ302" s="220"/>
      <c r="BK302" s="203"/>
      <c r="BL302" s="203"/>
      <c r="BM302" s="203"/>
      <c r="BN302" s="203"/>
      <c r="BO302" s="214"/>
      <c r="BP302" s="214"/>
      <c r="BQ302" s="214"/>
      <c r="BR302" s="215"/>
    </row>
    <row r="303" spans="1:70" s="117" customFormat="1" ht="27" customHeight="1" thickTop="1" thickBot="1" x14ac:dyDescent="0.25">
      <c r="A303" s="184"/>
      <c r="B303" s="304" t="str">
        <f>IF(C303="","",(VLOOKUP(C303,Lookups!$B$4:$C$2561,2,FALSE)))</f>
        <v/>
      </c>
      <c r="C303" s="83"/>
      <c r="D303" s="173"/>
      <c r="E303" s="173"/>
      <c r="F303" s="152"/>
      <c r="G303" s="152"/>
      <c r="H303" s="173" t="str">
        <f t="shared" si="28"/>
        <v/>
      </c>
      <c r="I303" s="173"/>
      <c r="J303" s="182"/>
      <c r="K303" s="183"/>
      <c r="L303" s="141" t="str">
        <f>IF(K303="","",(VLOOKUP(K303,#REF!,2,FALSE)))</f>
        <v/>
      </c>
      <c r="M303" s="186"/>
      <c r="N303" s="186"/>
      <c r="O303" s="186"/>
      <c r="P303" s="186"/>
      <c r="Q303" s="186"/>
      <c r="R303" s="186"/>
      <c r="S303" s="186"/>
      <c r="T303" s="186"/>
      <c r="U303" s="173"/>
      <c r="V303" s="186"/>
      <c r="W303" s="187"/>
      <c r="X303" s="187"/>
      <c r="Y303" s="187"/>
      <c r="Z303" s="149"/>
      <c r="AA303" s="173"/>
      <c r="AB303" s="200" t="str">
        <f t="shared" si="24"/>
        <v/>
      </c>
      <c r="AC303" s="216"/>
      <c r="AD303" s="173"/>
      <c r="AE303" s="148"/>
      <c r="AF303" s="173"/>
      <c r="AG303" s="173"/>
      <c r="AH303" s="152"/>
      <c r="AI303" s="173"/>
      <c r="AJ303" s="173"/>
      <c r="AK303" s="200" t="str">
        <f t="shared" si="25"/>
        <v/>
      </c>
      <c r="AL303" s="173"/>
      <c r="AM303" s="217" t="str">
        <f t="shared" si="26"/>
        <v/>
      </c>
      <c r="AN303" s="173"/>
      <c r="AO303" s="217" t="str">
        <f t="shared" si="27"/>
        <v/>
      </c>
      <c r="AP303" s="237"/>
      <c r="AQ303" s="150"/>
      <c r="AR303" s="152"/>
      <c r="AS303" s="150"/>
      <c r="AT303" s="174" t="s">
        <v>250</v>
      </c>
      <c r="AU303" s="152"/>
      <c r="AV303" s="152"/>
      <c r="AW303" s="152"/>
      <c r="AX303" s="152"/>
      <c r="AY303" s="174" t="str">
        <f t="shared" si="29"/>
        <v/>
      </c>
      <c r="AZ303" s="152"/>
      <c r="BA303" s="152"/>
      <c r="BB303" s="152"/>
      <c r="BC303" s="152"/>
      <c r="BD303" s="174" t="s">
        <v>250</v>
      </c>
      <c r="BE303" s="152"/>
      <c r="BF303" s="152"/>
      <c r="BG303" s="152"/>
      <c r="BH303" s="152"/>
      <c r="BI303" s="152"/>
      <c r="BJ303" s="220"/>
      <c r="BK303" s="203"/>
      <c r="BL303" s="203"/>
      <c r="BM303" s="203"/>
      <c r="BN303" s="203"/>
      <c r="BO303" s="214"/>
      <c r="BP303" s="214"/>
      <c r="BQ303" s="214"/>
      <c r="BR303" s="215"/>
    </row>
    <row r="304" spans="1:70" s="117" customFormat="1" ht="27" customHeight="1" thickTop="1" thickBot="1" x14ac:dyDescent="0.25">
      <c r="A304" s="184"/>
      <c r="B304" s="304" t="str">
        <f>IF(C304="","",(VLOOKUP(C304,Lookups!$B$4:$C$2561,2,FALSE)))</f>
        <v/>
      </c>
      <c r="C304" s="83"/>
      <c r="D304" s="173"/>
      <c r="E304" s="173"/>
      <c r="F304" s="152"/>
      <c r="G304" s="152"/>
      <c r="H304" s="173" t="str">
        <f t="shared" si="28"/>
        <v/>
      </c>
      <c r="I304" s="173"/>
      <c r="J304" s="182"/>
      <c r="K304" s="183"/>
      <c r="L304" s="141" t="str">
        <f>IF(K304="","",(VLOOKUP(K304,#REF!,2,FALSE)))</f>
        <v/>
      </c>
      <c r="M304" s="186"/>
      <c r="N304" s="186"/>
      <c r="O304" s="186"/>
      <c r="P304" s="186"/>
      <c r="Q304" s="186"/>
      <c r="R304" s="186"/>
      <c r="S304" s="186"/>
      <c r="T304" s="186"/>
      <c r="U304" s="173"/>
      <c r="V304" s="186"/>
      <c r="W304" s="187"/>
      <c r="X304" s="187"/>
      <c r="Y304" s="187"/>
      <c r="Z304" s="149"/>
      <c r="AA304" s="173"/>
      <c r="AB304" s="200" t="str">
        <f t="shared" si="24"/>
        <v/>
      </c>
      <c r="AC304" s="216"/>
      <c r="AD304" s="173"/>
      <c r="AE304" s="148"/>
      <c r="AF304" s="173"/>
      <c r="AG304" s="173"/>
      <c r="AH304" s="152"/>
      <c r="AI304" s="173"/>
      <c r="AJ304" s="173"/>
      <c r="AK304" s="200" t="str">
        <f t="shared" si="25"/>
        <v/>
      </c>
      <c r="AL304" s="173"/>
      <c r="AM304" s="217" t="str">
        <f t="shared" si="26"/>
        <v/>
      </c>
      <c r="AN304" s="173"/>
      <c r="AO304" s="217" t="str">
        <f t="shared" si="27"/>
        <v/>
      </c>
      <c r="AP304" s="237"/>
      <c r="AQ304" s="150"/>
      <c r="AR304" s="152"/>
      <c r="AS304" s="150"/>
      <c r="AT304" s="174" t="s">
        <v>250</v>
      </c>
      <c r="AU304" s="152"/>
      <c r="AV304" s="152"/>
      <c r="AW304" s="152"/>
      <c r="AX304" s="152"/>
      <c r="AY304" s="174" t="str">
        <f t="shared" si="29"/>
        <v/>
      </c>
      <c r="AZ304" s="152"/>
      <c r="BA304" s="152"/>
      <c r="BB304" s="152"/>
      <c r="BC304" s="152"/>
      <c r="BD304" s="174" t="s">
        <v>250</v>
      </c>
      <c r="BE304" s="152"/>
      <c r="BF304" s="152"/>
      <c r="BG304" s="152"/>
      <c r="BH304" s="152"/>
      <c r="BI304" s="152"/>
      <c r="BJ304" s="220"/>
      <c r="BK304" s="203"/>
      <c r="BL304" s="203"/>
      <c r="BM304" s="203"/>
      <c r="BN304" s="203"/>
      <c r="BO304" s="214"/>
      <c r="BP304" s="214"/>
      <c r="BQ304" s="214"/>
      <c r="BR304" s="215"/>
    </row>
    <row r="305" spans="1:70" s="117" customFormat="1" ht="27" customHeight="1" thickTop="1" thickBot="1" x14ac:dyDescent="0.25">
      <c r="A305" s="184"/>
      <c r="B305" s="304" t="str">
        <f>IF(C305="","",(VLOOKUP(C305,Lookups!$B$4:$C$2561,2,FALSE)))</f>
        <v/>
      </c>
      <c r="C305" s="83"/>
      <c r="D305" s="173"/>
      <c r="E305" s="173"/>
      <c r="F305" s="152"/>
      <c r="G305" s="152"/>
      <c r="H305" s="173" t="str">
        <f t="shared" si="28"/>
        <v/>
      </c>
      <c r="I305" s="173"/>
      <c r="J305" s="182"/>
      <c r="K305" s="183"/>
      <c r="L305" s="141" t="str">
        <f>IF(K305="","",(VLOOKUP(K305,#REF!,2,FALSE)))</f>
        <v/>
      </c>
      <c r="M305" s="186"/>
      <c r="N305" s="186"/>
      <c r="O305" s="186"/>
      <c r="P305" s="186"/>
      <c r="Q305" s="186"/>
      <c r="R305" s="186"/>
      <c r="S305" s="186"/>
      <c r="T305" s="186"/>
      <c r="U305" s="173"/>
      <c r="V305" s="186"/>
      <c r="W305" s="187"/>
      <c r="X305" s="187"/>
      <c r="Y305" s="187"/>
      <c r="Z305" s="149"/>
      <c r="AA305" s="173"/>
      <c r="AB305" s="200" t="str">
        <f t="shared" si="24"/>
        <v/>
      </c>
      <c r="AC305" s="216"/>
      <c r="AD305" s="173"/>
      <c r="AE305" s="148"/>
      <c r="AF305" s="173"/>
      <c r="AG305" s="173"/>
      <c r="AH305" s="152"/>
      <c r="AI305" s="173"/>
      <c r="AJ305" s="173"/>
      <c r="AK305" s="200" t="str">
        <f t="shared" si="25"/>
        <v/>
      </c>
      <c r="AL305" s="173"/>
      <c r="AM305" s="217" t="str">
        <f t="shared" si="26"/>
        <v/>
      </c>
      <c r="AN305" s="173"/>
      <c r="AO305" s="217" t="str">
        <f t="shared" si="27"/>
        <v/>
      </c>
      <c r="AP305" s="237"/>
      <c r="AQ305" s="150"/>
      <c r="AR305" s="152"/>
      <c r="AS305" s="150"/>
      <c r="AT305" s="174" t="s">
        <v>250</v>
      </c>
      <c r="AU305" s="152"/>
      <c r="AV305" s="152"/>
      <c r="AW305" s="152"/>
      <c r="AX305" s="152"/>
      <c r="AY305" s="174" t="str">
        <f t="shared" si="29"/>
        <v/>
      </c>
      <c r="AZ305" s="152"/>
      <c r="BA305" s="152"/>
      <c r="BB305" s="152"/>
      <c r="BC305" s="152"/>
      <c r="BD305" s="174" t="s">
        <v>250</v>
      </c>
      <c r="BE305" s="152"/>
      <c r="BF305" s="152"/>
      <c r="BG305" s="152"/>
      <c r="BH305" s="152"/>
      <c r="BI305" s="152"/>
      <c r="BJ305" s="220"/>
      <c r="BK305" s="203"/>
      <c r="BL305" s="203"/>
      <c r="BM305" s="203"/>
      <c r="BN305" s="203"/>
      <c r="BO305" s="214"/>
      <c r="BP305" s="214"/>
      <c r="BQ305" s="214"/>
      <c r="BR305" s="215"/>
    </row>
    <row r="306" spans="1:70" s="117" customFormat="1" ht="27" customHeight="1" thickTop="1" thickBot="1" x14ac:dyDescent="0.25">
      <c r="A306" s="184"/>
      <c r="B306" s="304" t="str">
        <f>IF(C306="","",(VLOOKUP(C306,Lookups!$B$4:$C$2561,2,FALSE)))</f>
        <v/>
      </c>
      <c r="C306" s="83"/>
      <c r="D306" s="173"/>
      <c r="E306" s="173"/>
      <c r="F306" s="152"/>
      <c r="G306" s="152"/>
      <c r="H306" s="173" t="str">
        <f t="shared" si="28"/>
        <v/>
      </c>
      <c r="I306" s="173"/>
      <c r="J306" s="182"/>
      <c r="K306" s="183"/>
      <c r="L306" s="141" t="str">
        <f>IF(K306="","",(VLOOKUP(K306,#REF!,2,FALSE)))</f>
        <v/>
      </c>
      <c r="M306" s="186"/>
      <c r="N306" s="186"/>
      <c r="O306" s="186"/>
      <c r="P306" s="186"/>
      <c r="Q306" s="186"/>
      <c r="R306" s="186"/>
      <c r="S306" s="186"/>
      <c r="T306" s="186"/>
      <c r="U306" s="173"/>
      <c r="V306" s="186"/>
      <c r="W306" s="187"/>
      <c r="X306" s="187"/>
      <c r="Y306" s="187"/>
      <c r="Z306" s="149"/>
      <c r="AA306" s="173"/>
      <c r="AB306" s="200" t="str">
        <f t="shared" si="24"/>
        <v/>
      </c>
      <c r="AC306" s="216"/>
      <c r="AD306" s="173"/>
      <c r="AE306" s="148"/>
      <c r="AF306" s="173"/>
      <c r="AG306" s="173"/>
      <c r="AH306" s="152"/>
      <c r="AI306" s="173"/>
      <c r="AJ306" s="173"/>
      <c r="AK306" s="200" t="str">
        <f t="shared" si="25"/>
        <v/>
      </c>
      <c r="AL306" s="173"/>
      <c r="AM306" s="217" t="str">
        <f t="shared" si="26"/>
        <v/>
      </c>
      <c r="AN306" s="173"/>
      <c r="AO306" s="217" t="str">
        <f t="shared" si="27"/>
        <v/>
      </c>
      <c r="AP306" s="237"/>
      <c r="AQ306" s="150"/>
      <c r="AR306" s="152"/>
      <c r="AS306" s="150"/>
      <c r="AT306" s="174" t="s">
        <v>250</v>
      </c>
      <c r="AU306" s="152"/>
      <c r="AV306" s="152"/>
      <c r="AW306" s="152"/>
      <c r="AX306" s="152"/>
      <c r="AY306" s="174" t="str">
        <f t="shared" si="29"/>
        <v/>
      </c>
      <c r="AZ306" s="152"/>
      <c r="BA306" s="152"/>
      <c r="BB306" s="152"/>
      <c r="BC306" s="152"/>
      <c r="BD306" s="174" t="s">
        <v>250</v>
      </c>
      <c r="BE306" s="152"/>
      <c r="BF306" s="152"/>
      <c r="BG306" s="152"/>
      <c r="BH306" s="152"/>
      <c r="BI306" s="152"/>
      <c r="BJ306" s="220"/>
      <c r="BK306" s="203"/>
      <c r="BL306" s="203"/>
      <c r="BM306" s="203"/>
      <c r="BN306" s="203"/>
      <c r="BO306" s="214"/>
      <c r="BP306" s="214"/>
      <c r="BQ306" s="214"/>
      <c r="BR306" s="215"/>
    </row>
    <row r="307" spans="1:70" s="117" customFormat="1" ht="27" customHeight="1" thickTop="1" thickBot="1" x14ac:dyDescent="0.25">
      <c r="A307" s="184"/>
      <c r="B307" s="304" t="str">
        <f>IF(C307="","",(VLOOKUP(C307,Lookups!$B$4:$C$2561,2,FALSE)))</f>
        <v/>
      </c>
      <c r="C307" s="83"/>
      <c r="D307" s="173"/>
      <c r="E307" s="173"/>
      <c r="F307" s="152"/>
      <c r="G307" s="152"/>
      <c r="H307" s="173" t="str">
        <f t="shared" si="28"/>
        <v/>
      </c>
      <c r="I307" s="173"/>
      <c r="J307" s="182"/>
      <c r="K307" s="183"/>
      <c r="L307" s="141" t="str">
        <f>IF(K307="","",(VLOOKUP(K307,#REF!,2,FALSE)))</f>
        <v/>
      </c>
      <c r="M307" s="186"/>
      <c r="N307" s="186"/>
      <c r="O307" s="186"/>
      <c r="P307" s="186"/>
      <c r="Q307" s="186"/>
      <c r="R307" s="186"/>
      <c r="S307" s="186"/>
      <c r="T307" s="186"/>
      <c r="U307" s="173"/>
      <c r="V307" s="186"/>
      <c r="W307" s="187"/>
      <c r="X307" s="187"/>
      <c r="Y307" s="187"/>
      <c r="Z307" s="149"/>
      <c r="AA307" s="173"/>
      <c r="AB307" s="200" t="str">
        <f t="shared" si="24"/>
        <v/>
      </c>
      <c r="AC307" s="216"/>
      <c r="AD307" s="173"/>
      <c r="AE307" s="148"/>
      <c r="AF307" s="173"/>
      <c r="AG307" s="173"/>
      <c r="AH307" s="152"/>
      <c r="AI307" s="173"/>
      <c r="AJ307" s="173"/>
      <c r="AK307" s="200" t="str">
        <f t="shared" si="25"/>
        <v/>
      </c>
      <c r="AL307" s="173"/>
      <c r="AM307" s="217" t="str">
        <f t="shared" si="26"/>
        <v/>
      </c>
      <c r="AN307" s="173"/>
      <c r="AO307" s="217" t="str">
        <f t="shared" si="27"/>
        <v/>
      </c>
      <c r="AP307" s="237"/>
      <c r="AQ307" s="150"/>
      <c r="AR307" s="152"/>
      <c r="AS307" s="150"/>
      <c r="AT307" s="174" t="s">
        <v>250</v>
      </c>
      <c r="AU307" s="152"/>
      <c r="AV307" s="152"/>
      <c r="AW307" s="152"/>
      <c r="AX307" s="152"/>
      <c r="AY307" s="174" t="str">
        <f t="shared" si="29"/>
        <v/>
      </c>
      <c r="AZ307" s="152"/>
      <c r="BA307" s="152"/>
      <c r="BB307" s="152"/>
      <c r="BC307" s="152"/>
      <c r="BD307" s="174" t="s">
        <v>250</v>
      </c>
      <c r="BE307" s="152"/>
      <c r="BF307" s="152"/>
      <c r="BG307" s="152"/>
      <c r="BH307" s="152"/>
      <c r="BI307" s="152"/>
      <c r="BJ307" s="220"/>
      <c r="BK307" s="203"/>
      <c r="BL307" s="203"/>
      <c r="BM307" s="203"/>
      <c r="BN307" s="203"/>
      <c r="BO307" s="214"/>
      <c r="BP307" s="214"/>
      <c r="BQ307" s="214"/>
      <c r="BR307" s="215"/>
    </row>
    <row r="308" spans="1:70" s="117" customFormat="1" ht="27" customHeight="1" thickTop="1" thickBot="1" x14ac:dyDescent="0.25">
      <c r="A308" s="184"/>
      <c r="B308" s="304" t="str">
        <f>IF(C308="","",(VLOOKUP(C308,Lookups!$B$4:$C$2561,2,FALSE)))</f>
        <v/>
      </c>
      <c r="C308" s="83"/>
      <c r="D308" s="173"/>
      <c r="E308" s="173"/>
      <c r="F308" s="152"/>
      <c r="G308" s="152"/>
      <c r="H308" s="173" t="str">
        <f t="shared" si="28"/>
        <v/>
      </c>
      <c r="I308" s="173"/>
      <c r="J308" s="182"/>
      <c r="K308" s="183"/>
      <c r="L308" s="141" t="str">
        <f>IF(K308="","",(VLOOKUP(K308,#REF!,2,FALSE)))</f>
        <v/>
      </c>
      <c r="M308" s="186"/>
      <c r="N308" s="186"/>
      <c r="O308" s="186"/>
      <c r="P308" s="186"/>
      <c r="Q308" s="186"/>
      <c r="R308" s="186"/>
      <c r="S308" s="186"/>
      <c r="T308" s="186"/>
      <c r="U308" s="173"/>
      <c r="V308" s="186"/>
      <c r="W308" s="187"/>
      <c r="X308" s="187"/>
      <c r="Y308" s="187"/>
      <c r="Z308" s="149"/>
      <c r="AA308" s="173"/>
      <c r="AB308" s="200" t="str">
        <f t="shared" si="24"/>
        <v/>
      </c>
      <c r="AC308" s="216"/>
      <c r="AD308" s="173"/>
      <c r="AE308" s="148"/>
      <c r="AF308" s="173"/>
      <c r="AG308" s="173"/>
      <c r="AH308" s="152"/>
      <c r="AI308" s="173"/>
      <c r="AJ308" s="173"/>
      <c r="AK308" s="200" t="str">
        <f t="shared" si="25"/>
        <v/>
      </c>
      <c r="AL308" s="173"/>
      <c r="AM308" s="217" t="str">
        <f t="shared" si="26"/>
        <v/>
      </c>
      <c r="AN308" s="173"/>
      <c r="AO308" s="217" t="str">
        <f t="shared" si="27"/>
        <v/>
      </c>
      <c r="AP308" s="237"/>
      <c r="AQ308" s="150"/>
      <c r="AR308" s="152"/>
      <c r="AS308" s="150"/>
      <c r="AT308" s="174" t="s">
        <v>250</v>
      </c>
      <c r="AU308" s="152"/>
      <c r="AV308" s="152"/>
      <c r="AW308" s="152"/>
      <c r="AX308" s="152"/>
      <c r="AY308" s="174" t="str">
        <f t="shared" si="29"/>
        <v/>
      </c>
      <c r="AZ308" s="152"/>
      <c r="BA308" s="152"/>
      <c r="BB308" s="152"/>
      <c r="BC308" s="152"/>
      <c r="BD308" s="174" t="s">
        <v>250</v>
      </c>
      <c r="BE308" s="152"/>
      <c r="BF308" s="152"/>
      <c r="BG308" s="152"/>
      <c r="BH308" s="152"/>
      <c r="BI308" s="152"/>
      <c r="BJ308" s="220"/>
      <c r="BK308" s="203"/>
      <c r="BL308" s="203"/>
      <c r="BM308" s="203"/>
      <c r="BN308" s="203"/>
      <c r="BO308" s="214"/>
      <c r="BP308" s="214"/>
      <c r="BQ308" s="214"/>
      <c r="BR308" s="215"/>
    </row>
    <row r="309" spans="1:70" s="117" customFormat="1" ht="27" customHeight="1" thickTop="1" thickBot="1" x14ac:dyDescent="0.25">
      <c r="A309" s="184"/>
      <c r="B309" s="304" t="str">
        <f>IF(C309="","",(VLOOKUP(C309,Lookups!$B$4:$C$2561,2,FALSE)))</f>
        <v/>
      </c>
      <c r="C309" s="83"/>
      <c r="D309" s="173"/>
      <c r="E309" s="173"/>
      <c r="F309" s="152"/>
      <c r="G309" s="152"/>
      <c r="H309" s="173" t="str">
        <f t="shared" si="28"/>
        <v/>
      </c>
      <c r="I309" s="173"/>
      <c r="J309" s="182"/>
      <c r="K309" s="183"/>
      <c r="L309" s="141" t="str">
        <f>IF(K309="","",(VLOOKUP(K309,#REF!,2,FALSE)))</f>
        <v/>
      </c>
      <c r="M309" s="186"/>
      <c r="N309" s="186"/>
      <c r="O309" s="186"/>
      <c r="P309" s="186"/>
      <c r="Q309" s="186"/>
      <c r="R309" s="186"/>
      <c r="S309" s="186"/>
      <c r="T309" s="186"/>
      <c r="U309" s="173"/>
      <c r="V309" s="186"/>
      <c r="W309" s="187"/>
      <c r="X309" s="187"/>
      <c r="Y309" s="187"/>
      <c r="Z309" s="149"/>
      <c r="AA309" s="173"/>
      <c r="AB309" s="200" t="str">
        <f t="shared" si="24"/>
        <v/>
      </c>
      <c r="AC309" s="216"/>
      <c r="AD309" s="173"/>
      <c r="AE309" s="148"/>
      <c r="AF309" s="173"/>
      <c r="AG309" s="173"/>
      <c r="AH309" s="152"/>
      <c r="AI309" s="173"/>
      <c r="AJ309" s="173"/>
      <c r="AK309" s="200" t="str">
        <f t="shared" si="25"/>
        <v/>
      </c>
      <c r="AL309" s="173"/>
      <c r="AM309" s="217" t="str">
        <f t="shared" si="26"/>
        <v/>
      </c>
      <c r="AN309" s="173"/>
      <c r="AO309" s="217" t="str">
        <f t="shared" si="27"/>
        <v/>
      </c>
      <c r="AP309" s="237"/>
      <c r="AQ309" s="150"/>
      <c r="AR309" s="152"/>
      <c r="AS309" s="150"/>
      <c r="AT309" s="174" t="s">
        <v>250</v>
      </c>
      <c r="AU309" s="152"/>
      <c r="AV309" s="152"/>
      <c r="AW309" s="152"/>
      <c r="AX309" s="152"/>
      <c r="AY309" s="174" t="str">
        <f t="shared" si="29"/>
        <v/>
      </c>
      <c r="AZ309" s="152"/>
      <c r="BA309" s="152"/>
      <c r="BB309" s="152"/>
      <c r="BC309" s="152"/>
      <c r="BD309" s="174" t="s">
        <v>250</v>
      </c>
      <c r="BE309" s="152"/>
      <c r="BF309" s="152"/>
      <c r="BG309" s="152"/>
      <c r="BH309" s="152"/>
      <c r="BI309" s="152"/>
      <c r="BJ309" s="220"/>
      <c r="BK309" s="203"/>
      <c r="BL309" s="203"/>
      <c r="BM309" s="203"/>
      <c r="BN309" s="203"/>
      <c r="BO309" s="214"/>
      <c r="BP309" s="214"/>
      <c r="BQ309" s="214"/>
      <c r="BR309" s="215"/>
    </row>
    <row r="310" spans="1:70" s="117" customFormat="1" ht="27" customHeight="1" thickTop="1" thickBot="1" x14ac:dyDescent="0.25">
      <c r="A310" s="184"/>
      <c r="B310" s="304" t="str">
        <f>IF(C310="","",(VLOOKUP(C310,Lookups!$B$4:$C$2561,2,FALSE)))</f>
        <v/>
      </c>
      <c r="C310" s="83"/>
      <c r="D310" s="173"/>
      <c r="E310" s="173"/>
      <c r="F310" s="152"/>
      <c r="G310" s="152"/>
      <c r="H310" s="173" t="str">
        <f t="shared" si="28"/>
        <v/>
      </c>
      <c r="I310" s="173"/>
      <c r="J310" s="182"/>
      <c r="K310" s="183"/>
      <c r="L310" s="141" t="str">
        <f>IF(K310="","",(VLOOKUP(K310,#REF!,2,FALSE)))</f>
        <v/>
      </c>
      <c r="M310" s="186"/>
      <c r="N310" s="186"/>
      <c r="O310" s="186"/>
      <c r="P310" s="186"/>
      <c r="Q310" s="186"/>
      <c r="R310" s="186"/>
      <c r="S310" s="186"/>
      <c r="T310" s="186"/>
      <c r="U310" s="173"/>
      <c r="V310" s="186"/>
      <c r="W310" s="187"/>
      <c r="X310" s="187"/>
      <c r="Y310" s="187"/>
      <c r="Z310" s="149"/>
      <c r="AA310" s="173"/>
      <c r="AB310" s="200" t="str">
        <f t="shared" si="24"/>
        <v/>
      </c>
      <c r="AC310" s="216"/>
      <c r="AD310" s="173"/>
      <c r="AE310" s="148"/>
      <c r="AF310" s="173"/>
      <c r="AG310" s="173"/>
      <c r="AH310" s="152"/>
      <c r="AI310" s="173"/>
      <c r="AJ310" s="173"/>
      <c r="AK310" s="200" t="str">
        <f t="shared" si="25"/>
        <v/>
      </c>
      <c r="AL310" s="173"/>
      <c r="AM310" s="217" t="str">
        <f t="shared" si="26"/>
        <v/>
      </c>
      <c r="AN310" s="173"/>
      <c r="AO310" s="217" t="str">
        <f t="shared" si="27"/>
        <v/>
      </c>
      <c r="AP310" s="237"/>
      <c r="AQ310" s="150"/>
      <c r="AR310" s="152"/>
      <c r="AS310" s="150"/>
      <c r="AT310" s="174" t="s">
        <v>250</v>
      </c>
      <c r="AU310" s="152"/>
      <c r="AV310" s="152"/>
      <c r="AW310" s="152"/>
      <c r="AX310" s="152"/>
      <c r="AY310" s="174" t="str">
        <f t="shared" si="29"/>
        <v/>
      </c>
      <c r="AZ310" s="152"/>
      <c r="BA310" s="152"/>
      <c r="BB310" s="152"/>
      <c r="BC310" s="152"/>
      <c r="BD310" s="174" t="s">
        <v>250</v>
      </c>
      <c r="BE310" s="152"/>
      <c r="BF310" s="152"/>
      <c r="BG310" s="152"/>
      <c r="BH310" s="152"/>
      <c r="BI310" s="152"/>
      <c r="BJ310" s="220"/>
      <c r="BK310" s="203"/>
      <c r="BL310" s="203"/>
      <c r="BM310" s="203"/>
      <c r="BN310" s="203"/>
      <c r="BO310" s="214"/>
      <c r="BP310" s="214"/>
      <c r="BQ310" s="214"/>
      <c r="BR310" s="215"/>
    </row>
    <row r="311" spans="1:70" s="117" customFormat="1" ht="27" customHeight="1" thickTop="1" thickBot="1" x14ac:dyDescent="0.25">
      <c r="A311" s="184"/>
      <c r="B311" s="304" t="str">
        <f>IF(C311="","",(VLOOKUP(C311,Lookups!$B$4:$C$2561,2,FALSE)))</f>
        <v/>
      </c>
      <c r="C311" s="83"/>
      <c r="D311" s="173"/>
      <c r="E311" s="173"/>
      <c r="F311" s="152"/>
      <c r="G311" s="152"/>
      <c r="H311" s="173" t="str">
        <f t="shared" si="28"/>
        <v/>
      </c>
      <c r="I311" s="173"/>
      <c r="J311" s="182"/>
      <c r="K311" s="183"/>
      <c r="L311" s="141" t="str">
        <f>IF(K311="","",(VLOOKUP(K311,#REF!,2,FALSE)))</f>
        <v/>
      </c>
      <c r="M311" s="186"/>
      <c r="N311" s="186"/>
      <c r="O311" s="186"/>
      <c r="P311" s="186"/>
      <c r="Q311" s="186"/>
      <c r="R311" s="186"/>
      <c r="S311" s="186"/>
      <c r="T311" s="186"/>
      <c r="U311" s="173"/>
      <c r="V311" s="186"/>
      <c r="W311" s="187"/>
      <c r="X311" s="187"/>
      <c r="Y311" s="187"/>
      <c r="Z311" s="149"/>
      <c r="AA311" s="173"/>
      <c r="AB311" s="200" t="str">
        <f t="shared" si="24"/>
        <v/>
      </c>
      <c r="AC311" s="216"/>
      <c r="AD311" s="173"/>
      <c r="AE311" s="148"/>
      <c r="AF311" s="173"/>
      <c r="AG311" s="173"/>
      <c r="AH311" s="152"/>
      <c r="AI311" s="173"/>
      <c r="AJ311" s="173"/>
      <c r="AK311" s="200" t="str">
        <f t="shared" si="25"/>
        <v/>
      </c>
      <c r="AL311" s="173"/>
      <c r="AM311" s="217" t="str">
        <f t="shared" si="26"/>
        <v/>
      </c>
      <c r="AN311" s="173"/>
      <c r="AO311" s="217" t="str">
        <f t="shared" si="27"/>
        <v/>
      </c>
      <c r="AP311" s="237"/>
      <c r="AQ311" s="150"/>
      <c r="AR311" s="152"/>
      <c r="AS311" s="150"/>
      <c r="AT311" s="174" t="s">
        <v>250</v>
      </c>
      <c r="AU311" s="152"/>
      <c r="AV311" s="152"/>
      <c r="AW311" s="152"/>
      <c r="AX311" s="152"/>
      <c r="AY311" s="174" t="str">
        <f t="shared" si="29"/>
        <v/>
      </c>
      <c r="AZ311" s="152"/>
      <c r="BA311" s="152"/>
      <c r="BB311" s="152"/>
      <c r="BC311" s="152"/>
      <c r="BD311" s="174" t="s">
        <v>250</v>
      </c>
      <c r="BE311" s="152"/>
      <c r="BF311" s="152"/>
      <c r="BG311" s="152"/>
      <c r="BH311" s="152"/>
      <c r="BI311" s="152"/>
      <c r="BJ311" s="220"/>
      <c r="BK311" s="203"/>
      <c r="BL311" s="203"/>
      <c r="BM311" s="203"/>
      <c r="BN311" s="203"/>
      <c r="BO311" s="214"/>
      <c r="BP311" s="214"/>
      <c r="BQ311" s="214"/>
      <c r="BR311" s="215"/>
    </row>
    <row r="312" spans="1:70" s="117" customFormat="1" ht="27" customHeight="1" thickTop="1" thickBot="1" x14ac:dyDescent="0.25">
      <c r="A312" s="184"/>
      <c r="B312" s="304" t="str">
        <f>IF(C312="","",(VLOOKUP(C312,Lookups!$B$4:$C$2561,2,FALSE)))</f>
        <v/>
      </c>
      <c r="C312" s="83"/>
      <c r="D312" s="173"/>
      <c r="E312" s="173"/>
      <c r="F312" s="152"/>
      <c r="G312" s="152"/>
      <c r="H312" s="173" t="str">
        <f t="shared" si="28"/>
        <v/>
      </c>
      <c r="I312" s="173"/>
      <c r="J312" s="182"/>
      <c r="K312" s="183"/>
      <c r="L312" s="141" t="str">
        <f>IF(K312="","",(VLOOKUP(K312,#REF!,2,FALSE)))</f>
        <v/>
      </c>
      <c r="M312" s="186"/>
      <c r="N312" s="186"/>
      <c r="O312" s="186"/>
      <c r="P312" s="186"/>
      <c r="Q312" s="186"/>
      <c r="R312" s="186"/>
      <c r="S312" s="186"/>
      <c r="T312" s="186"/>
      <c r="U312" s="173"/>
      <c r="V312" s="186"/>
      <c r="W312" s="187"/>
      <c r="X312" s="187"/>
      <c r="Y312" s="187"/>
      <c r="Z312" s="149"/>
      <c r="AA312" s="173"/>
      <c r="AB312" s="200" t="str">
        <f t="shared" si="24"/>
        <v/>
      </c>
      <c r="AC312" s="216"/>
      <c r="AD312" s="173"/>
      <c r="AE312" s="148"/>
      <c r="AF312" s="173"/>
      <c r="AG312" s="173"/>
      <c r="AH312" s="152"/>
      <c r="AI312" s="173"/>
      <c r="AJ312" s="173"/>
      <c r="AK312" s="200" t="str">
        <f t="shared" si="25"/>
        <v/>
      </c>
      <c r="AL312" s="173"/>
      <c r="AM312" s="217" t="str">
        <f t="shared" si="26"/>
        <v/>
      </c>
      <c r="AN312" s="173"/>
      <c r="AO312" s="217" t="str">
        <f t="shared" si="27"/>
        <v/>
      </c>
      <c r="AP312" s="237"/>
      <c r="AQ312" s="150"/>
      <c r="AR312" s="152"/>
      <c r="AS312" s="150"/>
      <c r="AT312" s="174" t="s">
        <v>250</v>
      </c>
      <c r="AU312" s="152"/>
      <c r="AV312" s="152"/>
      <c r="AW312" s="152"/>
      <c r="AX312" s="152"/>
      <c r="AY312" s="174" t="str">
        <f t="shared" si="29"/>
        <v/>
      </c>
      <c r="AZ312" s="152"/>
      <c r="BA312" s="152"/>
      <c r="BB312" s="152"/>
      <c r="BC312" s="152"/>
      <c r="BD312" s="174" t="s">
        <v>250</v>
      </c>
      <c r="BE312" s="152"/>
      <c r="BF312" s="152"/>
      <c r="BG312" s="152"/>
      <c r="BH312" s="152"/>
      <c r="BI312" s="152"/>
      <c r="BJ312" s="220"/>
      <c r="BK312" s="203"/>
      <c r="BL312" s="203"/>
      <c r="BM312" s="203"/>
      <c r="BN312" s="203"/>
      <c r="BO312" s="214"/>
      <c r="BP312" s="214"/>
      <c r="BQ312" s="214"/>
      <c r="BR312" s="215"/>
    </row>
    <row r="313" spans="1:70" s="117" customFormat="1" ht="27" customHeight="1" thickTop="1" thickBot="1" x14ac:dyDescent="0.25">
      <c r="A313" s="184"/>
      <c r="B313" s="304" t="str">
        <f>IF(C313="","",(VLOOKUP(C313,Lookups!$B$4:$C$2561,2,FALSE)))</f>
        <v/>
      </c>
      <c r="C313" s="83"/>
      <c r="D313" s="173"/>
      <c r="E313" s="173"/>
      <c r="F313" s="152"/>
      <c r="G313" s="152"/>
      <c r="H313" s="173" t="str">
        <f t="shared" si="28"/>
        <v/>
      </c>
      <c r="I313" s="173"/>
      <c r="J313" s="182"/>
      <c r="K313" s="183"/>
      <c r="L313" s="141" t="str">
        <f>IF(K313="","",(VLOOKUP(K313,#REF!,2,FALSE)))</f>
        <v/>
      </c>
      <c r="M313" s="186"/>
      <c r="N313" s="186"/>
      <c r="O313" s="186"/>
      <c r="P313" s="186"/>
      <c r="Q313" s="186"/>
      <c r="R313" s="186"/>
      <c r="S313" s="186"/>
      <c r="T313" s="186"/>
      <c r="U313" s="173"/>
      <c r="V313" s="186"/>
      <c r="W313" s="187"/>
      <c r="X313" s="187"/>
      <c r="Y313" s="187"/>
      <c r="Z313" s="149"/>
      <c r="AA313" s="173"/>
      <c r="AB313" s="200" t="str">
        <f t="shared" si="24"/>
        <v/>
      </c>
      <c r="AC313" s="216"/>
      <c r="AD313" s="173"/>
      <c r="AE313" s="148"/>
      <c r="AF313" s="173"/>
      <c r="AG313" s="173"/>
      <c r="AH313" s="152"/>
      <c r="AI313" s="173"/>
      <c r="AJ313" s="173"/>
      <c r="AK313" s="200" t="str">
        <f t="shared" si="25"/>
        <v/>
      </c>
      <c r="AL313" s="173"/>
      <c r="AM313" s="217" t="str">
        <f t="shared" si="26"/>
        <v/>
      </c>
      <c r="AN313" s="173"/>
      <c r="AO313" s="217" t="str">
        <f t="shared" si="27"/>
        <v/>
      </c>
      <c r="AP313" s="237"/>
      <c r="AQ313" s="150"/>
      <c r="AR313" s="152"/>
      <c r="AS313" s="150"/>
      <c r="AT313" s="174" t="s">
        <v>250</v>
      </c>
      <c r="AU313" s="152"/>
      <c r="AV313" s="152"/>
      <c r="AW313" s="152"/>
      <c r="AX313" s="152"/>
      <c r="AY313" s="174" t="str">
        <f t="shared" si="29"/>
        <v/>
      </c>
      <c r="AZ313" s="152"/>
      <c r="BA313" s="152"/>
      <c r="BB313" s="152"/>
      <c r="BC313" s="152"/>
      <c r="BD313" s="174" t="s">
        <v>250</v>
      </c>
      <c r="BE313" s="152"/>
      <c r="BF313" s="152"/>
      <c r="BG313" s="152"/>
      <c r="BH313" s="152"/>
      <c r="BI313" s="152"/>
      <c r="BJ313" s="220"/>
      <c r="BK313" s="203"/>
      <c r="BL313" s="203"/>
      <c r="BM313" s="203"/>
      <c r="BN313" s="203"/>
      <c r="BO313" s="214"/>
      <c r="BP313" s="214"/>
      <c r="BQ313" s="214"/>
      <c r="BR313" s="215"/>
    </row>
    <row r="314" spans="1:70" s="117" customFormat="1" ht="27" customHeight="1" thickTop="1" thickBot="1" x14ac:dyDescent="0.25">
      <c r="A314" s="184"/>
      <c r="B314" s="304" t="str">
        <f>IF(C314="","",(VLOOKUP(C314,Lookups!$B$4:$C$2561,2,FALSE)))</f>
        <v/>
      </c>
      <c r="C314" s="83"/>
      <c r="D314" s="173"/>
      <c r="E314" s="173"/>
      <c r="F314" s="152"/>
      <c r="G314" s="152"/>
      <c r="H314" s="173" t="str">
        <f t="shared" si="28"/>
        <v/>
      </c>
      <c r="I314" s="173"/>
      <c r="J314" s="182"/>
      <c r="K314" s="183"/>
      <c r="L314" s="141" t="str">
        <f>IF(K314="","",(VLOOKUP(K314,#REF!,2,FALSE)))</f>
        <v/>
      </c>
      <c r="M314" s="186"/>
      <c r="N314" s="186"/>
      <c r="O314" s="186"/>
      <c r="P314" s="186"/>
      <c r="Q314" s="186"/>
      <c r="R314" s="186"/>
      <c r="S314" s="186"/>
      <c r="T314" s="186"/>
      <c r="U314" s="173"/>
      <c r="V314" s="186"/>
      <c r="W314" s="187"/>
      <c r="X314" s="187"/>
      <c r="Y314" s="187"/>
      <c r="Z314" s="149"/>
      <c r="AA314" s="173"/>
      <c r="AB314" s="200" t="str">
        <f t="shared" si="24"/>
        <v/>
      </c>
      <c r="AC314" s="216"/>
      <c r="AD314" s="173"/>
      <c r="AE314" s="148"/>
      <c r="AF314" s="173"/>
      <c r="AG314" s="173"/>
      <c r="AH314" s="152"/>
      <c r="AI314" s="173"/>
      <c r="AJ314" s="173"/>
      <c r="AK314" s="200" t="str">
        <f t="shared" si="25"/>
        <v/>
      </c>
      <c r="AL314" s="173"/>
      <c r="AM314" s="217" t="str">
        <f t="shared" si="26"/>
        <v/>
      </c>
      <c r="AN314" s="173"/>
      <c r="AO314" s="217" t="str">
        <f t="shared" si="27"/>
        <v/>
      </c>
      <c r="AP314" s="237"/>
      <c r="AQ314" s="150"/>
      <c r="AR314" s="152"/>
      <c r="AS314" s="150"/>
      <c r="AT314" s="174" t="s">
        <v>250</v>
      </c>
      <c r="AU314" s="152"/>
      <c r="AV314" s="152"/>
      <c r="AW314" s="152"/>
      <c r="AX314" s="152"/>
      <c r="AY314" s="174" t="str">
        <f t="shared" si="29"/>
        <v/>
      </c>
      <c r="AZ314" s="152"/>
      <c r="BA314" s="152"/>
      <c r="BB314" s="152"/>
      <c r="BC314" s="152"/>
      <c r="BD314" s="174" t="s">
        <v>250</v>
      </c>
      <c r="BE314" s="152"/>
      <c r="BF314" s="152"/>
      <c r="BG314" s="152"/>
      <c r="BH314" s="152"/>
      <c r="BI314" s="152"/>
      <c r="BJ314" s="220"/>
      <c r="BK314" s="203"/>
      <c r="BL314" s="203"/>
      <c r="BM314" s="203"/>
      <c r="BN314" s="203"/>
      <c r="BO314" s="214"/>
      <c r="BP314" s="214"/>
      <c r="BQ314" s="214"/>
      <c r="BR314" s="215"/>
    </row>
    <row r="315" spans="1:70" s="117" customFormat="1" ht="27" customHeight="1" thickTop="1" thickBot="1" x14ac:dyDescent="0.25">
      <c r="A315" s="184"/>
      <c r="B315" s="304" t="str">
        <f>IF(C315="","",(VLOOKUP(C315,Lookups!$B$4:$C$2561,2,FALSE)))</f>
        <v/>
      </c>
      <c r="C315" s="83"/>
      <c r="D315" s="173"/>
      <c r="E315" s="173"/>
      <c r="F315" s="152"/>
      <c r="G315" s="152"/>
      <c r="H315" s="173" t="str">
        <f t="shared" si="28"/>
        <v/>
      </c>
      <c r="I315" s="173"/>
      <c r="J315" s="182"/>
      <c r="K315" s="183"/>
      <c r="L315" s="141" t="str">
        <f>IF(K315="","",(VLOOKUP(K315,#REF!,2,FALSE)))</f>
        <v/>
      </c>
      <c r="M315" s="186"/>
      <c r="N315" s="186"/>
      <c r="O315" s="186"/>
      <c r="P315" s="186"/>
      <c r="Q315" s="186"/>
      <c r="R315" s="186"/>
      <c r="S315" s="186"/>
      <c r="T315" s="186"/>
      <c r="U315" s="173"/>
      <c r="V315" s="186"/>
      <c r="W315" s="187"/>
      <c r="X315" s="187"/>
      <c r="Y315" s="187"/>
      <c r="Z315" s="149"/>
      <c r="AA315" s="173"/>
      <c r="AB315" s="200" t="str">
        <f t="shared" si="24"/>
        <v/>
      </c>
      <c r="AC315" s="216"/>
      <c r="AD315" s="173"/>
      <c r="AE315" s="148"/>
      <c r="AF315" s="173"/>
      <c r="AG315" s="173"/>
      <c r="AH315" s="152"/>
      <c r="AI315" s="173"/>
      <c r="AJ315" s="173"/>
      <c r="AK315" s="200" t="str">
        <f t="shared" si="25"/>
        <v/>
      </c>
      <c r="AL315" s="173"/>
      <c r="AM315" s="217" t="str">
        <f t="shared" si="26"/>
        <v/>
      </c>
      <c r="AN315" s="173"/>
      <c r="AO315" s="217" t="str">
        <f t="shared" si="27"/>
        <v/>
      </c>
      <c r="AP315" s="237"/>
      <c r="AQ315" s="150"/>
      <c r="AR315" s="152"/>
      <c r="AS315" s="150"/>
      <c r="AT315" s="174" t="s">
        <v>250</v>
      </c>
      <c r="AU315" s="152"/>
      <c r="AV315" s="152"/>
      <c r="AW315" s="152"/>
      <c r="AX315" s="152"/>
      <c r="AY315" s="174" t="str">
        <f t="shared" si="29"/>
        <v/>
      </c>
      <c r="AZ315" s="152"/>
      <c r="BA315" s="152"/>
      <c r="BB315" s="152"/>
      <c r="BC315" s="152"/>
      <c r="BD315" s="174" t="s">
        <v>250</v>
      </c>
      <c r="BE315" s="152"/>
      <c r="BF315" s="152"/>
      <c r="BG315" s="152"/>
      <c r="BH315" s="152"/>
      <c r="BI315" s="152"/>
      <c r="BJ315" s="220"/>
      <c r="BK315" s="203"/>
      <c r="BL315" s="203"/>
      <c r="BM315" s="203"/>
      <c r="BN315" s="203"/>
      <c r="BO315" s="214"/>
      <c r="BP315" s="214"/>
      <c r="BQ315" s="214"/>
      <c r="BR315" s="215"/>
    </row>
    <row r="316" spans="1:70" s="117" customFormat="1" ht="27" customHeight="1" thickTop="1" thickBot="1" x14ac:dyDescent="0.25">
      <c r="A316" s="184"/>
      <c r="B316" s="304" t="str">
        <f>IF(C316="","",(VLOOKUP(C316,Lookups!$B$4:$C$2561,2,FALSE)))</f>
        <v/>
      </c>
      <c r="C316" s="83"/>
      <c r="D316" s="173"/>
      <c r="E316" s="173"/>
      <c r="F316" s="152"/>
      <c r="G316" s="152"/>
      <c r="H316" s="173" t="str">
        <f t="shared" si="28"/>
        <v/>
      </c>
      <c r="I316" s="173"/>
      <c r="J316" s="182"/>
      <c r="K316" s="183"/>
      <c r="L316" s="141" t="str">
        <f>IF(K316="","",(VLOOKUP(K316,#REF!,2,FALSE)))</f>
        <v/>
      </c>
      <c r="M316" s="186"/>
      <c r="N316" s="186"/>
      <c r="O316" s="186"/>
      <c r="P316" s="186"/>
      <c r="Q316" s="186"/>
      <c r="R316" s="186"/>
      <c r="S316" s="186"/>
      <c r="T316" s="186"/>
      <c r="U316" s="173"/>
      <c r="V316" s="186"/>
      <c r="W316" s="187"/>
      <c r="X316" s="187"/>
      <c r="Y316" s="187"/>
      <c r="Z316" s="149"/>
      <c r="AA316" s="173"/>
      <c r="AB316" s="200" t="str">
        <f t="shared" si="24"/>
        <v/>
      </c>
      <c r="AC316" s="216"/>
      <c r="AD316" s="173"/>
      <c r="AE316" s="148"/>
      <c r="AF316" s="173"/>
      <c r="AG316" s="173"/>
      <c r="AH316" s="152"/>
      <c r="AI316" s="173"/>
      <c r="AJ316" s="173"/>
      <c r="AK316" s="200" t="str">
        <f t="shared" si="25"/>
        <v/>
      </c>
      <c r="AL316" s="173"/>
      <c r="AM316" s="217" t="str">
        <f t="shared" si="26"/>
        <v/>
      </c>
      <c r="AN316" s="173"/>
      <c r="AO316" s="217" t="str">
        <f t="shared" si="27"/>
        <v/>
      </c>
      <c r="AP316" s="237"/>
      <c r="AQ316" s="150"/>
      <c r="AR316" s="152"/>
      <c r="AS316" s="150"/>
      <c r="AT316" s="174" t="s">
        <v>250</v>
      </c>
      <c r="AU316" s="152"/>
      <c r="AV316" s="152"/>
      <c r="AW316" s="152"/>
      <c r="AX316" s="152"/>
      <c r="AY316" s="174" t="str">
        <f t="shared" si="29"/>
        <v/>
      </c>
      <c r="AZ316" s="152"/>
      <c r="BA316" s="152"/>
      <c r="BB316" s="152"/>
      <c r="BC316" s="152"/>
      <c r="BD316" s="174" t="s">
        <v>250</v>
      </c>
      <c r="BE316" s="152"/>
      <c r="BF316" s="152"/>
      <c r="BG316" s="152"/>
      <c r="BH316" s="152"/>
      <c r="BI316" s="152"/>
      <c r="BJ316" s="220"/>
      <c r="BK316" s="203"/>
      <c r="BL316" s="203"/>
      <c r="BM316" s="203"/>
      <c r="BN316" s="203"/>
      <c r="BO316" s="214"/>
      <c r="BP316" s="214"/>
      <c r="BQ316" s="214"/>
      <c r="BR316" s="215"/>
    </row>
    <row r="317" spans="1:70" s="117" customFormat="1" ht="27" customHeight="1" thickTop="1" thickBot="1" x14ac:dyDescent="0.25">
      <c r="A317" s="184"/>
      <c r="B317" s="304" t="str">
        <f>IF(C317="","",(VLOOKUP(C317,Lookups!$B$4:$C$2561,2,FALSE)))</f>
        <v/>
      </c>
      <c r="C317" s="83"/>
      <c r="D317" s="173"/>
      <c r="E317" s="173"/>
      <c r="F317" s="152"/>
      <c r="G317" s="152"/>
      <c r="H317" s="173" t="str">
        <f t="shared" si="28"/>
        <v/>
      </c>
      <c r="I317" s="173"/>
      <c r="J317" s="182"/>
      <c r="K317" s="183"/>
      <c r="L317" s="141" t="str">
        <f>IF(K317="","",(VLOOKUP(K317,#REF!,2,FALSE)))</f>
        <v/>
      </c>
      <c r="M317" s="186"/>
      <c r="N317" s="186"/>
      <c r="O317" s="186"/>
      <c r="P317" s="186"/>
      <c r="Q317" s="186"/>
      <c r="R317" s="186"/>
      <c r="S317" s="186"/>
      <c r="T317" s="186"/>
      <c r="U317" s="173"/>
      <c r="V317" s="186"/>
      <c r="W317" s="187"/>
      <c r="X317" s="187"/>
      <c r="Y317" s="187"/>
      <c r="Z317" s="149"/>
      <c r="AA317" s="173"/>
      <c r="AB317" s="200" t="str">
        <f t="shared" si="24"/>
        <v/>
      </c>
      <c r="AC317" s="216"/>
      <c r="AD317" s="173"/>
      <c r="AE317" s="148"/>
      <c r="AF317" s="173"/>
      <c r="AG317" s="173"/>
      <c r="AH317" s="152"/>
      <c r="AI317" s="173"/>
      <c r="AJ317" s="173"/>
      <c r="AK317" s="200" t="str">
        <f t="shared" si="25"/>
        <v/>
      </c>
      <c r="AL317" s="173"/>
      <c r="AM317" s="217" t="str">
        <f t="shared" si="26"/>
        <v/>
      </c>
      <c r="AN317" s="173"/>
      <c r="AO317" s="217" t="str">
        <f t="shared" si="27"/>
        <v/>
      </c>
      <c r="AP317" s="237"/>
      <c r="AQ317" s="150"/>
      <c r="AR317" s="152"/>
      <c r="AS317" s="150"/>
      <c r="AT317" s="174" t="s">
        <v>250</v>
      </c>
      <c r="AU317" s="152"/>
      <c r="AV317" s="152"/>
      <c r="AW317" s="152"/>
      <c r="AX317" s="152"/>
      <c r="AY317" s="174" t="str">
        <f t="shared" si="29"/>
        <v/>
      </c>
      <c r="AZ317" s="152"/>
      <c r="BA317" s="152"/>
      <c r="BB317" s="152"/>
      <c r="BC317" s="152"/>
      <c r="BD317" s="174" t="s">
        <v>250</v>
      </c>
      <c r="BE317" s="152"/>
      <c r="BF317" s="152"/>
      <c r="BG317" s="152"/>
      <c r="BH317" s="152"/>
      <c r="BI317" s="152"/>
      <c r="BJ317" s="220"/>
      <c r="BK317" s="203"/>
      <c r="BL317" s="203"/>
      <c r="BM317" s="203"/>
      <c r="BN317" s="203"/>
      <c r="BO317" s="214"/>
      <c r="BP317" s="214"/>
      <c r="BQ317" s="214"/>
      <c r="BR317" s="215"/>
    </row>
    <row r="318" spans="1:70" s="117" customFormat="1" ht="27" customHeight="1" thickTop="1" thickBot="1" x14ac:dyDescent="0.25">
      <c r="A318" s="184"/>
      <c r="B318" s="304" t="str">
        <f>IF(C318="","",(VLOOKUP(C318,Lookups!$B$4:$C$2561,2,FALSE)))</f>
        <v/>
      </c>
      <c r="C318" s="83"/>
      <c r="D318" s="173"/>
      <c r="E318" s="173"/>
      <c r="F318" s="152"/>
      <c r="G318" s="152"/>
      <c r="H318" s="173" t="str">
        <f t="shared" si="28"/>
        <v/>
      </c>
      <c r="I318" s="173"/>
      <c r="J318" s="182"/>
      <c r="K318" s="183"/>
      <c r="L318" s="141" t="str">
        <f>IF(K318="","",(VLOOKUP(K318,#REF!,2,FALSE)))</f>
        <v/>
      </c>
      <c r="M318" s="186"/>
      <c r="N318" s="186"/>
      <c r="O318" s="186"/>
      <c r="P318" s="186"/>
      <c r="Q318" s="186"/>
      <c r="R318" s="186"/>
      <c r="S318" s="186"/>
      <c r="T318" s="186"/>
      <c r="U318" s="173"/>
      <c r="V318" s="186"/>
      <c r="W318" s="187"/>
      <c r="X318" s="187"/>
      <c r="Y318" s="187"/>
      <c r="Z318" s="149"/>
      <c r="AA318" s="173"/>
      <c r="AB318" s="200" t="str">
        <f t="shared" si="24"/>
        <v/>
      </c>
      <c r="AC318" s="216"/>
      <c r="AD318" s="173"/>
      <c r="AE318" s="148"/>
      <c r="AF318" s="173"/>
      <c r="AG318" s="173"/>
      <c r="AH318" s="152"/>
      <c r="AI318" s="173"/>
      <c r="AJ318" s="173"/>
      <c r="AK318" s="200" t="str">
        <f t="shared" si="25"/>
        <v/>
      </c>
      <c r="AL318" s="173"/>
      <c r="AM318" s="217" t="str">
        <f t="shared" si="26"/>
        <v/>
      </c>
      <c r="AN318" s="173"/>
      <c r="AO318" s="217" t="str">
        <f t="shared" si="27"/>
        <v/>
      </c>
      <c r="AP318" s="237"/>
      <c r="AQ318" s="150"/>
      <c r="AR318" s="152"/>
      <c r="AS318" s="150"/>
      <c r="AT318" s="174" t="s">
        <v>250</v>
      </c>
      <c r="AU318" s="152"/>
      <c r="AV318" s="152"/>
      <c r="AW318" s="152"/>
      <c r="AX318" s="152"/>
      <c r="AY318" s="174" t="str">
        <f t="shared" si="29"/>
        <v/>
      </c>
      <c r="AZ318" s="152"/>
      <c r="BA318" s="152"/>
      <c r="BB318" s="152"/>
      <c r="BC318" s="152"/>
      <c r="BD318" s="174" t="s">
        <v>250</v>
      </c>
      <c r="BE318" s="152"/>
      <c r="BF318" s="152"/>
      <c r="BG318" s="152"/>
      <c r="BH318" s="152"/>
      <c r="BI318" s="152"/>
      <c r="BJ318" s="220"/>
      <c r="BK318" s="203"/>
      <c r="BL318" s="203"/>
      <c r="BM318" s="203"/>
      <c r="BN318" s="203"/>
      <c r="BO318" s="214"/>
      <c r="BP318" s="214"/>
      <c r="BQ318" s="214"/>
      <c r="BR318" s="215"/>
    </row>
    <row r="319" spans="1:70" s="117" customFormat="1" ht="27" customHeight="1" thickTop="1" thickBot="1" x14ac:dyDescent="0.25">
      <c r="A319" s="184"/>
      <c r="B319" s="304" t="str">
        <f>IF(C319="","",(VLOOKUP(C319,Lookups!$B$4:$C$2561,2,FALSE)))</f>
        <v/>
      </c>
      <c r="C319" s="83"/>
      <c r="D319" s="173"/>
      <c r="E319" s="173"/>
      <c r="F319" s="152"/>
      <c r="G319" s="152"/>
      <c r="H319" s="173" t="str">
        <f t="shared" si="28"/>
        <v/>
      </c>
      <c r="I319" s="173"/>
      <c r="J319" s="182"/>
      <c r="K319" s="183"/>
      <c r="L319" s="141" t="str">
        <f>IF(K319="","",(VLOOKUP(K319,#REF!,2,FALSE)))</f>
        <v/>
      </c>
      <c r="M319" s="186"/>
      <c r="N319" s="186"/>
      <c r="O319" s="186"/>
      <c r="P319" s="186"/>
      <c r="Q319" s="186"/>
      <c r="R319" s="186"/>
      <c r="S319" s="186"/>
      <c r="T319" s="186"/>
      <c r="U319" s="173"/>
      <c r="V319" s="186"/>
      <c r="W319" s="187"/>
      <c r="X319" s="187"/>
      <c r="Y319" s="187"/>
      <c r="Z319" s="149"/>
      <c r="AA319" s="173"/>
      <c r="AB319" s="200" t="str">
        <f t="shared" si="24"/>
        <v/>
      </c>
      <c r="AC319" s="216"/>
      <c r="AD319" s="173"/>
      <c r="AE319" s="148"/>
      <c r="AF319" s="173"/>
      <c r="AG319" s="173"/>
      <c r="AH319" s="152"/>
      <c r="AI319" s="173"/>
      <c r="AJ319" s="173"/>
      <c r="AK319" s="200" t="str">
        <f t="shared" si="25"/>
        <v/>
      </c>
      <c r="AL319" s="173"/>
      <c r="AM319" s="217" t="str">
        <f t="shared" si="26"/>
        <v/>
      </c>
      <c r="AN319" s="173"/>
      <c r="AO319" s="217" t="str">
        <f t="shared" si="27"/>
        <v/>
      </c>
      <c r="AP319" s="237"/>
      <c r="AQ319" s="150"/>
      <c r="AR319" s="152"/>
      <c r="AS319" s="150"/>
      <c r="AT319" s="174" t="s">
        <v>250</v>
      </c>
      <c r="AU319" s="152"/>
      <c r="AV319" s="152"/>
      <c r="AW319" s="152"/>
      <c r="AX319" s="152"/>
      <c r="AY319" s="174" t="str">
        <f t="shared" si="29"/>
        <v/>
      </c>
      <c r="AZ319" s="152"/>
      <c r="BA319" s="152"/>
      <c r="BB319" s="152"/>
      <c r="BC319" s="152"/>
      <c r="BD319" s="174" t="s">
        <v>250</v>
      </c>
      <c r="BE319" s="152"/>
      <c r="BF319" s="152"/>
      <c r="BG319" s="152"/>
      <c r="BH319" s="152"/>
      <c r="BI319" s="152"/>
      <c r="BJ319" s="220"/>
      <c r="BK319" s="203"/>
      <c r="BL319" s="203"/>
      <c r="BM319" s="203"/>
      <c r="BN319" s="203"/>
      <c r="BO319" s="214"/>
      <c r="BP319" s="214"/>
      <c r="BQ319" s="214"/>
      <c r="BR319" s="215"/>
    </row>
    <row r="320" spans="1:70" s="117" customFormat="1" ht="27" customHeight="1" thickTop="1" thickBot="1" x14ac:dyDescent="0.25">
      <c r="A320" s="184"/>
      <c r="B320" s="304" t="str">
        <f>IF(C320="","",(VLOOKUP(C320,Lookups!$B$4:$C$2561,2,FALSE)))</f>
        <v/>
      </c>
      <c r="C320" s="83"/>
      <c r="D320" s="173"/>
      <c r="E320" s="173"/>
      <c r="F320" s="152"/>
      <c r="G320" s="152"/>
      <c r="H320" s="173" t="str">
        <f t="shared" si="28"/>
        <v/>
      </c>
      <c r="I320" s="173"/>
      <c r="J320" s="182"/>
      <c r="K320" s="183"/>
      <c r="L320" s="141" t="str">
        <f>IF(K320="","",(VLOOKUP(K320,#REF!,2,FALSE)))</f>
        <v/>
      </c>
      <c r="M320" s="186"/>
      <c r="N320" s="186"/>
      <c r="O320" s="186"/>
      <c r="P320" s="186"/>
      <c r="Q320" s="186"/>
      <c r="R320" s="186"/>
      <c r="S320" s="186"/>
      <c r="T320" s="186"/>
      <c r="U320" s="173"/>
      <c r="V320" s="186"/>
      <c r="W320" s="187"/>
      <c r="X320" s="187"/>
      <c r="Y320" s="187"/>
      <c r="Z320" s="149"/>
      <c r="AA320" s="173"/>
      <c r="AB320" s="200" t="str">
        <f t="shared" si="24"/>
        <v/>
      </c>
      <c r="AC320" s="216"/>
      <c r="AD320" s="173"/>
      <c r="AE320" s="148"/>
      <c r="AF320" s="173"/>
      <c r="AG320" s="173"/>
      <c r="AH320" s="152"/>
      <c r="AI320" s="173"/>
      <c r="AJ320" s="173"/>
      <c r="AK320" s="200" t="str">
        <f t="shared" si="25"/>
        <v/>
      </c>
      <c r="AL320" s="173"/>
      <c r="AM320" s="217" t="str">
        <f t="shared" si="26"/>
        <v/>
      </c>
      <c r="AN320" s="173"/>
      <c r="AO320" s="217" t="str">
        <f t="shared" si="27"/>
        <v/>
      </c>
      <c r="AP320" s="237"/>
      <c r="AQ320" s="150"/>
      <c r="AR320" s="152"/>
      <c r="AS320" s="150"/>
      <c r="AT320" s="174" t="s">
        <v>250</v>
      </c>
      <c r="AU320" s="152"/>
      <c r="AV320" s="152"/>
      <c r="AW320" s="152"/>
      <c r="AX320" s="152"/>
      <c r="AY320" s="174" t="str">
        <f t="shared" si="29"/>
        <v/>
      </c>
      <c r="AZ320" s="152"/>
      <c r="BA320" s="152"/>
      <c r="BB320" s="152"/>
      <c r="BC320" s="152"/>
      <c r="BD320" s="174" t="s">
        <v>250</v>
      </c>
      <c r="BE320" s="152"/>
      <c r="BF320" s="152"/>
      <c r="BG320" s="152"/>
      <c r="BH320" s="152"/>
      <c r="BI320" s="152"/>
      <c r="BJ320" s="220"/>
      <c r="BK320" s="203"/>
      <c r="BL320" s="203"/>
      <c r="BM320" s="203"/>
      <c r="BN320" s="203"/>
      <c r="BO320" s="214"/>
      <c r="BP320" s="214"/>
      <c r="BQ320" s="214"/>
      <c r="BR320" s="215"/>
    </row>
    <row r="321" spans="1:70" s="117" customFormat="1" ht="27" customHeight="1" thickTop="1" thickBot="1" x14ac:dyDescent="0.25">
      <c r="A321" s="184"/>
      <c r="B321" s="304" t="str">
        <f>IF(C321="","",(VLOOKUP(C321,Lookups!$B$4:$C$2561,2,FALSE)))</f>
        <v/>
      </c>
      <c r="C321" s="83"/>
      <c r="D321" s="173"/>
      <c r="E321" s="173"/>
      <c r="F321" s="152"/>
      <c r="G321" s="152"/>
      <c r="H321" s="173" t="str">
        <f t="shared" si="28"/>
        <v/>
      </c>
      <c r="I321" s="173"/>
      <c r="J321" s="182"/>
      <c r="K321" s="183"/>
      <c r="L321" s="141" t="str">
        <f>IF(K321="","",(VLOOKUP(K321,#REF!,2,FALSE)))</f>
        <v/>
      </c>
      <c r="M321" s="186"/>
      <c r="N321" s="186"/>
      <c r="O321" s="186"/>
      <c r="P321" s="186"/>
      <c r="Q321" s="186"/>
      <c r="R321" s="186"/>
      <c r="S321" s="186"/>
      <c r="T321" s="186"/>
      <c r="U321" s="173"/>
      <c r="V321" s="186"/>
      <c r="W321" s="187"/>
      <c r="X321" s="187"/>
      <c r="Y321" s="187"/>
      <c r="Z321" s="149"/>
      <c r="AA321" s="173"/>
      <c r="AB321" s="200" t="str">
        <f t="shared" si="24"/>
        <v/>
      </c>
      <c r="AC321" s="216"/>
      <c r="AD321" s="173"/>
      <c r="AE321" s="148"/>
      <c r="AF321" s="173"/>
      <c r="AG321" s="173"/>
      <c r="AH321" s="152"/>
      <c r="AI321" s="173"/>
      <c r="AJ321" s="173"/>
      <c r="AK321" s="200" t="str">
        <f t="shared" si="25"/>
        <v/>
      </c>
      <c r="AL321" s="173"/>
      <c r="AM321" s="217" t="str">
        <f t="shared" si="26"/>
        <v/>
      </c>
      <c r="AN321" s="173"/>
      <c r="AO321" s="217" t="str">
        <f t="shared" si="27"/>
        <v/>
      </c>
      <c r="AP321" s="237"/>
      <c r="AQ321" s="150"/>
      <c r="AR321" s="152"/>
      <c r="AS321" s="150"/>
      <c r="AT321" s="174" t="s">
        <v>250</v>
      </c>
      <c r="AU321" s="152"/>
      <c r="AV321" s="152"/>
      <c r="AW321" s="152"/>
      <c r="AX321" s="152"/>
      <c r="AY321" s="174" t="str">
        <f t="shared" si="29"/>
        <v/>
      </c>
      <c r="AZ321" s="152"/>
      <c r="BA321" s="152"/>
      <c r="BB321" s="152"/>
      <c r="BC321" s="152"/>
      <c r="BD321" s="174" t="s">
        <v>250</v>
      </c>
      <c r="BE321" s="152"/>
      <c r="BF321" s="152"/>
      <c r="BG321" s="152"/>
      <c r="BH321" s="152"/>
      <c r="BI321" s="152"/>
      <c r="BJ321" s="220"/>
      <c r="BK321" s="203"/>
      <c r="BL321" s="203"/>
      <c r="BM321" s="203"/>
      <c r="BN321" s="203"/>
      <c r="BO321" s="214"/>
      <c r="BP321" s="214"/>
      <c r="BQ321" s="214"/>
      <c r="BR321" s="215"/>
    </row>
    <row r="322" spans="1:70" s="117" customFormat="1" ht="27" customHeight="1" thickTop="1" thickBot="1" x14ac:dyDescent="0.25">
      <c r="A322" s="184"/>
      <c r="B322" s="304" t="str">
        <f>IF(C322="","",(VLOOKUP(C322,Lookups!$B$4:$C$2561,2,FALSE)))</f>
        <v/>
      </c>
      <c r="C322" s="83"/>
      <c r="D322" s="173"/>
      <c r="E322" s="173"/>
      <c r="F322" s="152"/>
      <c r="G322" s="152"/>
      <c r="H322" s="173" t="str">
        <f t="shared" si="28"/>
        <v/>
      </c>
      <c r="I322" s="173"/>
      <c r="J322" s="182"/>
      <c r="K322" s="183"/>
      <c r="L322" s="141" t="str">
        <f>IF(K322="","",(VLOOKUP(K322,#REF!,2,FALSE)))</f>
        <v/>
      </c>
      <c r="M322" s="186"/>
      <c r="N322" s="186"/>
      <c r="O322" s="186"/>
      <c r="P322" s="186"/>
      <c r="Q322" s="186"/>
      <c r="R322" s="186"/>
      <c r="S322" s="186"/>
      <c r="T322" s="186"/>
      <c r="U322" s="173"/>
      <c r="V322" s="186"/>
      <c r="W322" s="187"/>
      <c r="X322" s="187"/>
      <c r="Y322" s="187"/>
      <c r="Z322" s="149"/>
      <c r="AA322" s="173"/>
      <c r="AB322" s="200" t="str">
        <f t="shared" si="24"/>
        <v/>
      </c>
      <c r="AC322" s="216"/>
      <c r="AD322" s="173"/>
      <c r="AE322" s="148"/>
      <c r="AF322" s="173"/>
      <c r="AG322" s="173"/>
      <c r="AH322" s="152"/>
      <c r="AI322" s="173"/>
      <c r="AJ322" s="173"/>
      <c r="AK322" s="200" t="str">
        <f t="shared" si="25"/>
        <v/>
      </c>
      <c r="AL322" s="173"/>
      <c r="AM322" s="217" t="str">
        <f t="shared" si="26"/>
        <v/>
      </c>
      <c r="AN322" s="173"/>
      <c r="AO322" s="217" t="str">
        <f t="shared" si="27"/>
        <v/>
      </c>
      <c r="AP322" s="237"/>
      <c r="AQ322" s="150"/>
      <c r="AR322" s="152"/>
      <c r="AS322" s="150"/>
      <c r="AT322" s="174" t="s">
        <v>250</v>
      </c>
      <c r="AU322" s="152"/>
      <c r="AV322" s="152"/>
      <c r="AW322" s="152"/>
      <c r="AX322" s="152"/>
      <c r="AY322" s="174" t="str">
        <f t="shared" si="29"/>
        <v/>
      </c>
      <c r="AZ322" s="152"/>
      <c r="BA322" s="152"/>
      <c r="BB322" s="152"/>
      <c r="BC322" s="152"/>
      <c r="BD322" s="174" t="s">
        <v>250</v>
      </c>
      <c r="BE322" s="152"/>
      <c r="BF322" s="152"/>
      <c r="BG322" s="152"/>
      <c r="BH322" s="152"/>
      <c r="BI322" s="152"/>
      <c r="BJ322" s="220"/>
      <c r="BK322" s="203"/>
      <c r="BL322" s="203"/>
      <c r="BM322" s="203"/>
      <c r="BN322" s="203"/>
      <c r="BO322" s="214"/>
      <c r="BP322" s="214"/>
      <c r="BQ322" s="214"/>
      <c r="BR322" s="215"/>
    </row>
    <row r="323" spans="1:70" s="117" customFormat="1" ht="27" customHeight="1" thickTop="1" thickBot="1" x14ac:dyDescent="0.25">
      <c r="A323" s="184"/>
      <c r="B323" s="304" t="str">
        <f>IF(C323="","",(VLOOKUP(C323,Lookups!$B$4:$C$2561,2,FALSE)))</f>
        <v/>
      </c>
      <c r="C323" s="83"/>
      <c r="D323" s="173"/>
      <c r="E323" s="173"/>
      <c r="F323" s="152"/>
      <c r="G323" s="152"/>
      <c r="H323" s="173" t="str">
        <f t="shared" si="28"/>
        <v/>
      </c>
      <c r="I323" s="173"/>
      <c r="J323" s="182"/>
      <c r="K323" s="183"/>
      <c r="L323" s="141" t="str">
        <f>IF(K323="","",(VLOOKUP(K323,#REF!,2,FALSE)))</f>
        <v/>
      </c>
      <c r="M323" s="186"/>
      <c r="N323" s="186"/>
      <c r="O323" s="186"/>
      <c r="P323" s="186"/>
      <c r="Q323" s="186"/>
      <c r="R323" s="186"/>
      <c r="S323" s="186"/>
      <c r="T323" s="186"/>
      <c r="U323" s="173"/>
      <c r="V323" s="186"/>
      <c r="W323" s="187"/>
      <c r="X323" s="187"/>
      <c r="Y323" s="187"/>
      <c r="Z323" s="149"/>
      <c r="AA323" s="173"/>
      <c r="AB323" s="200" t="str">
        <f t="shared" si="24"/>
        <v/>
      </c>
      <c r="AC323" s="216"/>
      <c r="AD323" s="173"/>
      <c r="AE323" s="148"/>
      <c r="AF323" s="173"/>
      <c r="AG323" s="173"/>
      <c r="AH323" s="152"/>
      <c r="AI323" s="173"/>
      <c r="AJ323" s="173"/>
      <c r="AK323" s="200" t="str">
        <f t="shared" si="25"/>
        <v/>
      </c>
      <c r="AL323" s="173"/>
      <c r="AM323" s="217" t="str">
        <f t="shared" si="26"/>
        <v/>
      </c>
      <c r="AN323" s="173"/>
      <c r="AO323" s="217" t="str">
        <f t="shared" si="27"/>
        <v/>
      </c>
      <c r="AP323" s="237"/>
      <c r="AQ323" s="150"/>
      <c r="AR323" s="152"/>
      <c r="AS323" s="150"/>
      <c r="AT323" s="174" t="s">
        <v>250</v>
      </c>
      <c r="AU323" s="152"/>
      <c r="AV323" s="152"/>
      <c r="AW323" s="152"/>
      <c r="AX323" s="152"/>
      <c r="AY323" s="174" t="str">
        <f t="shared" si="29"/>
        <v/>
      </c>
      <c r="AZ323" s="152"/>
      <c r="BA323" s="152"/>
      <c r="BB323" s="152"/>
      <c r="BC323" s="152"/>
      <c r="BD323" s="174" t="s">
        <v>250</v>
      </c>
      <c r="BE323" s="152"/>
      <c r="BF323" s="152"/>
      <c r="BG323" s="152"/>
      <c r="BH323" s="152"/>
      <c r="BI323" s="152"/>
      <c r="BJ323" s="220"/>
      <c r="BK323" s="203"/>
      <c r="BL323" s="203"/>
      <c r="BM323" s="203"/>
      <c r="BN323" s="203"/>
      <c r="BO323" s="214"/>
      <c r="BP323" s="214"/>
      <c r="BQ323" s="214"/>
      <c r="BR323" s="215"/>
    </row>
    <row r="324" spans="1:70" s="117" customFormat="1" ht="27" customHeight="1" thickTop="1" thickBot="1" x14ac:dyDescent="0.25">
      <c r="A324" s="184"/>
      <c r="B324" s="304" t="str">
        <f>IF(C324="","",(VLOOKUP(C324,Lookups!$B$4:$C$2561,2,FALSE)))</f>
        <v/>
      </c>
      <c r="C324" s="83"/>
      <c r="D324" s="173"/>
      <c r="E324" s="173"/>
      <c r="F324" s="152"/>
      <c r="G324" s="152"/>
      <c r="H324" s="173" t="str">
        <f t="shared" si="28"/>
        <v/>
      </c>
      <c r="I324" s="173"/>
      <c r="J324" s="182"/>
      <c r="K324" s="183"/>
      <c r="L324" s="141" t="str">
        <f>IF(K324="","",(VLOOKUP(K324,#REF!,2,FALSE)))</f>
        <v/>
      </c>
      <c r="M324" s="186"/>
      <c r="N324" s="186"/>
      <c r="O324" s="186"/>
      <c r="P324" s="186"/>
      <c r="Q324" s="186"/>
      <c r="R324" s="186"/>
      <c r="S324" s="186"/>
      <c r="T324" s="186"/>
      <c r="U324" s="173"/>
      <c r="V324" s="186"/>
      <c r="W324" s="187"/>
      <c r="X324" s="187"/>
      <c r="Y324" s="187"/>
      <c r="Z324" s="149"/>
      <c r="AA324" s="173"/>
      <c r="AB324" s="200" t="str">
        <f t="shared" si="24"/>
        <v/>
      </c>
      <c r="AC324" s="216"/>
      <c r="AD324" s="173"/>
      <c r="AE324" s="148"/>
      <c r="AF324" s="173"/>
      <c r="AG324" s="173"/>
      <c r="AH324" s="152"/>
      <c r="AI324" s="173"/>
      <c r="AJ324" s="173"/>
      <c r="AK324" s="200" t="str">
        <f t="shared" si="25"/>
        <v/>
      </c>
      <c r="AL324" s="173"/>
      <c r="AM324" s="217" t="str">
        <f t="shared" si="26"/>
        <v/>
      </c>
      <c r="AN324" s="173"/>
      <c r="AO324" s="217" t="str">
        <f t="shared" si="27"/>
        <v/>
      </c>
      <c r="AP324" s="237"/>
      <c r="AQ324" s="150"/>
      <c r="AR324" s="152"/>
      <c r="AS324" s="150"/>
      <c r="AT324" s="174" t="s">
        <v>250</v>
      </c>
      <c r="AU324" s="152"/>
      <c r="AV324" s="152"/>
      <c r="AW324" s="152"/>
      <c r="AX324" s="152"/>
      <c r="AY324" s="174" t="str">
        <f t="shared" si="29"/>
        <v/>
      </c>
      <c r="AZ324" s="152"/>
      <c r="BA324" s="152"/>
      <c r="BB324" s="152"/>
      <c r="BC324" s="152"/>
      <c r="BD324" s="174" t="s">
        <v>250</v>
      </c>
      <c r="BE324" s="152"/>
      <c r="BF324" s="152"/>
      <c r="BG324" s="152"/>
      <c r="BH324" s="152"/>
      <c r="BI324" s="152"/>
      <c r="BJ324" s="220"/>
      <c r="BK324" s="203"/>
      <c r="BL324" s="203"/>
      <c r="BM324" s="203"/>
      <c r="BN324" s="203"/>
      <c r="BO324" s="214"/>
      <c r="BP324" s="214"/>
      <c r="BQ324" s="214"/>
      <c r="BR324" s="215"/>
    </row>
    <row r="325" spans="1:70" s="117" customFormat="1" ht="27" customHeight="1" thickTop="1" thickBot="1" x14ac:dyDescent="0.25">
      <c r="A325" s="184"/>
      <c r="B325" s="304" t="str">
        <f>IF(C325="","",(VLOOKUP(C325,Lookups!$B$4:$C$2561,2,FALSE)))</f>
        <v/>
      </c>
      <c r="C325" s="83"/>
      <c r="D325" s="173"/>
      <c r="E325" s="173"/>
      <c r="F325" s="152"/>
      <c r="G325" s="152"/>
      <c r="H325" s="173" t="str">
        <f t="shared" si="28"/>
        <v/>
      </c>
      <c r="I325" s="173"/>
      <c r="J325" s="182"/>
      <c r="K325" s="183"/>
      <c r="L325" s="141" t="str">
        <f>IF(K325="","",(VLOOKUP(K325,#REF!,2,FALSE)))</f>
        <v/>
      </c>
      <c r="M325" s="186"/>
      <c r="N325" s="186"/>
      <c r="O325" s="186"/>
      <c r="P325" s="186"/>
      <c r="Q325" s="186"/>
      <c r="R325" s="186"/>
      <c r="S325" s="186"/>
      <c r="T325" s="186"/>
      <c r="U325" s="173"/>
      <c r="V325" s="186"/>
      <c r="W325" s="187"/>
      <c r="X325" s="187"/>
      <c r="Y325" s="187"/>
      <c r="Z325" s="149"/>
      <c r="AA325" s="173"/>
      <c r="AB325" s="200" t="str">
        <f t="shared" si="24"/>
        <v/>
      </c>
      <c r="AC325" s="216"/>
      <c r="AD325" s="173"/>
      <c r="AE325" s="148"/>
      <c r="AF325" s="173"/>
      <c r="AG325" s="173"/>
      <c r="AH325" s="152"/>
      <c r="AI325" s="173"/>
      <c r="AJ325" s="173"/>
      <c r="AK325" s="200" t="str">
        <f t="shared" si="25"/>
        <v/>
      </c>
      <c r="AL325" s="173"/>
      <c r="AM325" s="217" t="str">
        <f t="shared" si="26"/>
        <v/>
      </c>
      <c r="AN325" s="173"/>
      <c r="AO325" s="217" t="str">
        <f t="shared" si="27"/>
        <v/>
      </c>
      <c r="AP325" s="237"/>
      <c r="AQ325" s="150"/>
      <c r="AR325" s="152"/>
      <c r="AS325" s="150"/>
      <c r="AT325" s="174" t="s">
        <v>250</v>
      </c>
      <c r="AU325" s="152"/>
      <c r="AV325" s="152"/>
      <c r="AW325" s="152"/>
      <c r="AX325" s="152"/>
      <c r="AY325" s="174" t="str">
        <f t="shared" si="29"/>
        <v/>
      </c>
      <c r="AZ325" s="152"/>
      <c r="BA325" s="152"/>
      <c r="BB325" s="152"/>
      <c r="BC325" s="152"/>
      <c r="BD325" s="174" t="s">
        <v>250</v>
      </c>
      <c r="BE325" s="152"/>
      <c r="BF325" s="152"/>
      <c r="BG325" s="152"/>
      <c r="BH325" s="152"/>
      <c r="BI325" s="152"/>
      <c r="BJ325" s="220"/>
      <c r="BK325" s="203"/>
      <c r="BL325" s="203"/>
      <c r="BM325" s="203"/>
      <c r="BN325" s="203"/>
      <c r="BO325" s="214"/>
      <c r="BP325" s="214"/>
      <c r="BQ325" s="214"/>
      <c r="BR325" s="215"/>
    </row>
    <row r="326" spans="1:70" s="117" customFormat="1" ht="27" customHeight="1" thickTop="1" thickBot="1" x14ac:dyDescent="0.25">
      <c r="A326" s="184"/>
      <c r="B326" s="304" t="str">
        <f>IF(C326="","",(VLOOKUP(C326,Lookups!$B$4:$C$2561,2,FALSE)))</f>
        <v/>
      </c>
      <c r="C326" s="83"/>
      <c r="D326" s="173"/>
      <c r="E326" s="173"/>
      <c r="F326" s="152"/>
      <c r="G326" s="152"/>
      <c r="H326" s="173" t="str">
        <f t="shared" si="28"/>
        <v/>
      </c>
      <c r="I326" s="173"/>
      <c r="J326" s="182"/>
      <c r="K326" s="183"/>
      <c r="L326" s="141" t="str">
        <f>IF(K326="","",(VLOOKUP(K326,#REF!,2,FALSE)))</f>
        <v/>
      </c>
      <c r="M326" s="186"/>
      <c r="N326" s="186"/>
      <c r="O326" s="186"/>
      <c r="P326" s="186"/>
      <c r="Q326" s="186"/>
      <c r="R326" s="186"/>
      <c r="S326" s="186"/>
      <c r="T326" s="186"/>
      <c r="U326" s="173"/>
      <c r="V326" s="186"/>
      <c r="W326" s="187"/>
      <c r="X326" s="187"/>
      <c r="Y326" s="187"/>
      <c r="Z326" s="149"/>
      <c r="AA326" s="173"/>
      <c r="AB326" s="200" t="str">
        <f t="shared" ref="AB326:AB389" si="30">IF(AA326="","",VLOOKUP(AA326,RailTypeDesc,2,FALSE))</f>
        <v/>
      </c>
      <c r="AC326" s="216"/>
      <c r="AD326" s="173"/>
      <c r="AE326" s="148"/>
      <c r="AF326" s="173"/>
      <c r="AG326" s="173"/>
      <c r="AH326" s="152"/>
      <c r="AI326" s="173"/>
      <c r="AJ326" s="173"/>
      <c r="AK326" s="200" t="str">
        <f t="shared" ref="AK326:AK389" si="31">IF(AJ326="","",(VLOOKUP(AJ326,RailAttachDesc,2,FALSE)))</f>
        <v/>
      </c>
      <c r="AL326" s="173"/>
      <c r="AM326" s="217" t="str">
        <f t="shared" ref="AM326:AM389" si="32">IF(AL326="","",(VLOOKUP(AL326,RailEndDesc,2,FALSE)))</f>
        <v/>
      </c>
      <c r="AN326" s="173"/>
      <c r="AO326" s="217" t="str">
        <f t="shared" ref="AO326:AO389" si="33">IF(AN326="","",(VLOOKUP(AN326,RailEndDesc,2,FALSE)))</f>
        <v/>
      </c>
      <c r="AP326" s="237"/>
      <c r="AQ326" s="150"/>
      <c r="AR326" s="152"/>
      <c r="AS326" s="150"/>
      <c r="AT326" s="174" t="s">
        <v>250</v>
      </c>
      <c r="AU326" s="152"/>
      <c r="AV326" s="152"/>
      <c r="AW326" s="152"/>
      <c r="AX326" s="152"/>
      <c r="AY326" s="174" t="str">
        <f t="shared" si="29"/>
        <v/>
      </c>
      <c r="AZ326" s="152"/>
      <c r="BA326" s="152"/>
      <c r="BB326" s="152"/>
      <c r="BC326" s="152"/>
      <c r="BD326" s="174" t="s">
        <v>250</v>
      </c>
      <c r="BE326" s="152"/>
      <c r="BF326" s="152"/>
      <c r="BG326" s="152"/>
      <c r="BH326" s="152"/>
      <c r="BI326" s="152"/>
      <c r="BJ326" s="220"/>
      <c r="BK326" s="203"/>
      <c r="BL326" s="203"/>
      <c r="BM326" s="203"/>
      <c r="BN326" s="203"/>
      <c r="BO326" s="214"/>
      <c r="BP326" s="214"/>
      <c r="BQ326" s="214"/>
      <c r="BR326" s="215"/>
    </row>
    <row r="327" spans="1:70" s="117" customFormat="1" ht="27" customHeight="1" thickTop="1" thickBot="1" x14ac:dyDescent="0.25">
      <c r="A327" s="184"/>
      <c r="B327" s="304" t="str">
        <f>IF(C327="","",(VLOOKUP(C327,Lookups!$B$4:$C$2561,2,FALSE)))</f>
        <v/>
      </c>
      <c r="C327" s="83"/>
      <c r="D327" s="173"/>
      <c r="E327" s="173"/>
      <c r="F327" s="152"/>
      <c r="G327" s="152"/>
      <c r="H327" s="173" t="str">
        <f t="shared" ref="H327:H390" si="34">IF(A327="ADD","0","")</f>
        <v/>
      </c>
      <c r="I327" s="173"/>
      <c r="J327" s="182"/>
      <c r="K327" s="183"/>
      <c r="L327" s="141" t="str">
        <f>IF(K327="","",(VLOOKUP(K327,#REF!,2,FALSE)))</f>
        <v/>
      </c>
      <c r="M327" s="186"/>
      <c r="N327" s="186"/>
      <c r="O327" s="186"/>
      <c r="P327" s="186"/>
      <c r="Q327" s="186"/>
      <c r="R327" s="186"/>
      <c r="S327" s="186"/>
      <c r="T327" s="186"/>
      <c r="U327" s="173"/>
      <c r="V327" s="186"/>
      <c r="W327" s="187"/>
      <c r="X327" s="187"/>
      <c r="Y327" s="187"/>
      <c r="Z327" s="149"/>
      <c r="AA327" s="173"/>
      <c r="AB327" s="200" t="str">
        <f t="shared" si="30"/>
        <v/>
      </c>
      <c r="AC327" s="216"/>
      <c r="AD327" s="173"/>
      <c r="AE327" s="148"/>
      <c r="AF327" s="173"/>
      <c r="AG327" s="173"/>
      <c r="AH327" s="152"/>
      <c r="AI327" s="173"/>
      <c r="AJ327" s="173"/>
      <c r="AK327" s="200" t="str">
        <f t="shared" si="31"/>
        <v/>
      </c>
      <c r="AL327" s="173"/>
      <c r="AM327" s="217" t="str">
        <f t="shared" si="32"/>
        <v/>
      </c>
      <c r="AN327" s="173"/>
      <c r="AO327" s="217" t="str">
        <f t="shared" si="33"/>
        <v/>
      </c>
      <c r="AP327" s="237"/>
      <c r="AQ327" s="150"/>
      <c r="AR327" s="152"/>
      <c r="AS327" s="150"/>
      <c r="AT327" s="174" t="s">
        <v>250</v>
      </c>
      <c r="AU327" s="152"/>
      <c r="AV327" s="152"/>
      <c r="AW327" s="152"/>
      <c r="AX327" s="152"/>
      <c r="AY327" s="174" t="str">
        <f t="shared" ref="AY327:AY390" si="35">IF(C327&gt;0,"U","")</f>
        <v/>
      </c>
      <c r="AZ327" s="152"/>
      <c r="BA327" s="152"/>
      <c r="BB327" s="152"/>
      <c r="BC327" s="152"/>
      <c r="BD327" s="174" t="s">
        <v>250</v>
      </c>
      <c r="BE327" s="152"/>
      <c r="BF327" s="152"/>
      <c r="BG327" s="152"/>
      <c r="BH327" s="152"/>
      <c r="BI327" s="152"/>
      <c r="BJ327" s="220"/>
      <c r="BK327" s="203"/>
      <c r="BL327" s="203"/>
      <c r="BM327" s="203"/>
      <c r="BN327" s="203"/>
      <c r="BO327" s="214"/>
      <c r="BP327" s="214"/>
      <c r="BQ327" s="214"/>
      <c r="BR327" s="215"/>
    </row>
    <row r="328" spans="1:70" s="117" customFormat="1" ht="27" customHeight="1" thickTop="1" thickBot="1" x14ac:dyDescent="0.25">
      <c r="A328" s="184"/>
      <c r="B328" s="304" t="str">
        <f>IF(C328="","",(VLOOKUP(C328,Lookups!$B$4:$C$2561,2,FALSE)))</f>
        <v/>
      </c>
      <c r="C328" s="83"/>
      <c r="D328" s="173"/>
      <c r="E328" s="173"/>
      <c r="F328" s="152"/>
      <c r="G328" s="152"/>
      <c r="H328" s="173" t="str">
        <f t="shared" si="34"/>
        <v/>
      </c>
      <c r="I328" s="173"/>
      <c r="J328" s="182"/>
      <c r="K328" s="183"/>
      <c r="L328" s="141" t="str">
        <f>IF(K328="","",(VLOOKUP(K328,#REF!,2,FALSE)))</f>
        <v/>
      </c>
      <c r="M328" s="186"/>
      <c r="N328" s="186"/>
      <c r="O328" s="186"/>
      <c r="P328" s="186"/>
      <c r="Q328" s="186"/>
      <c r="R328" s="186"/>
      <c r="S328" s="186"/>
      <c r="T328" s="186"/>
      <c r="U328" s="173"/>
      <c r="V328" s="186"/>
      <c r="W328" s="187"/>
      <c r="X328" s="187"/>
      <c r="Y328" s="187"/>
      <c r="Z328" s="149"/>
      <c r="AA328" s="173"/>
      <c r="AB328" s="200" t="str">
        <f t="shared" si="30"/>
        <v/>
      </c>
      <c r="AC328" s="216"/>
      <c r="AD328" s="173"/>
      <c r="AE328" s="148"/>
      <c r="AF328" s="173"/>
      <c r="AG328" s="173"/>
      <c r="AH328" s="152"/>
      <c r="AI328" s="173"/>
      <c r="AJ328" s="173"/>
      <c r="AK328" s="200" t="str">
        <f t="shared" si="31"/>
        <v/>
      </c>
      <c r="AL328" s="173"/>
      <c r="AM328" s="217" t="str">
        <f t="shared" si="32"/>
        <v/>
      </c>
      <c r="AN328" s="173"/>
      <c r="AO328" s="217" t="str">
        <f t="shared" si="33"/>
        <v/>
      </c>
      <c r="AP328" s="237"/>
      <c r="AQ328" s="150"/>
      <c r="AR328" s="152"/>
      <c r="AS328" s="150"/>
      <c r="AT328" s="174" t="s">
        <v>250</v>
      </c>
      <c r="AU328" s="152"/>
      <c r="AV328" s="152"/>
      <c r="AW328" s="152"/>
      <c r="AX328" s="152"/>
      <c r="AY328" s="174" t="str">
        <f t="shared" si="35"/>
        <v/>
      </c>
      <c r="AZ328" s="152"/>
      <c r="BA328" s="152"/>
      <c r="BB328" s="152"/>
      <c r="BC328" s="152"/>
      <c r="BD328" s="174" t="s">
        <v>250</v>
      </c>
      <c r="BE328" s="152"/>
      <c r="BF328" s="152"/>
      <c r="BG328" s="152"/>
      <c r="BH328" s="152"/>
      <c r="BI328" s="152"/>
      <c r="BJ328" s="220"/>
      <c r="BK328" s="203"/>
      <c r="BL328" s="203"/>
      <c r="BM328" s="203"/>
      <c r="BN328" s="203"/>
      <c r="BO328" s="214"/>
      <c r="BP328" s="214"/>
      <c r="BQ328" s="214"/>
      <c r="BR328" s="215"/>
    </row>
    <row r="329" spans="1:70" s="117" customFormat="1" ht="27" customHeight="1" thickTop="1" thickBot="1" x14ac:dyDescent="0.25">
      <c r="A329" s="184"/>
      <c r="B329" s="304" t="str">
        <f>IF(C329="","",(VLOOKUP(C329,Lookups!$B$4:$C$2561,2,FALSE)))</f>
        <v/>
      </c>
      <c r="C329" s="83"/>
      <c r="D329" s="173"/>
      <c r="E329" s="173"/>
      <c r="F329" s="152"/>
      <c r="G329" s="152"/>
      <c r="H329" s="173" t="str">
        <f t="shared" si="34"/>
        <v/>
      </c>
      <c r="I329" s="173"/>
      <c r="J329" s="182"/>
      <c r="K329" s="183"/>
      <c r="L329" s="141" t="str">
        <f>IF(K329="","",(VLOOKUP(K329,#REF!,2,FALSE)))</f>
        <v/>
      </c>
      <c r="M329" s="186"/>
      <c r="N329" s="186"/>
      <c r="O329" s="186"/>
      <c r="P329" s="186"/>
      <c r="Q329" s="186"/>
      <c r="R329" s="186"/>
      <c r="S329" s="186"/>
      <c r="T329" s="186"/>
      <c r="U329" s="173"/>
      <c r="V329" s="186"/>
      <c r="W329" s="187"/>
      <c r="X329" s="187"/>
      <c r="Y329" s="187"/>
      <c r="Z329" s="149"/>
      <c r="AA329" s="173"/>
      <c r="AB329" s="200" t="str">
        <f t="shared" si="30"/>
        <v/>
      </c>
      <c r="AC329" s="216"/>
      <c r="AD329" s="173"/>
      <c r="AE329" s="148"/>
      <c r="AF329" s="173"/>
      <c r="AG329" s="173"/>
      <c r="AH329" s="152"/>
      <c r="AI329" s="173"/>
      <c r="AJ329" s="173"/>
      <c r="AK329" s="200" t="str">
        <f t="shared" si="31"/>
        <v/>
      </c>
      <c r="AL329" s="173"/>
      <c r="AM329" s="217" t="str">
        <f t="shared" si="32"/>
        <v/>
      </c>
      <c r="AN329" s="173"/>
      <c r="AO329" s="217" t="str">
        <f t="shared" si="33"/>
        <v/>
      </c>
      <c r="AP329" s="237"/>
      <c r="AQ329" s="150"/>
      <c r="AR329" s="152"/>
      <c r="AS329" s="150"/>
      <c r="AT329" s="174" t="s">
        <v>250</v>
      </c>
      <c r="AU329" s="152"/>
      <c r="AV329" s="152"/>
      <c r="AW329" s="152"/>
      <c r="AX329" s="152"/>
      <c r="AY329" s="174" t="str">
        <f t="shared" si="35"/>
        <v/>
      </c>
      <c r="AZ329" s="152"/>
      <c r="BA329" s="152"/>
      <c r="BB329" s="152"/>
      <c r="BC329" s="152"/>
      <c r="BD329" s="174" t="s">
        <v>250</v>
      </c>
      <c r="BE329" s="152"/>
      <c r="BF329" s="152"/>
      <c r="BG329" s="152"/>
      <c r="BH329" s="152"/>
      <c r="BI329" s="152"/>
      <c r="BJ329" s="220"/>
      <c r="BK329" s="203"/>
      <c r="BL329" s="203"/>
      <c r="BM329" s="203"/>
      <c r="BN329" s="203"/>
      <c r="BO329" s="214"/>
      <c r="BP329" s="214"/>
      <c r="BQ329" s="214"/>
      <c r="BR329" s="215"/>
    </row>
    <row r="330" spans="1:70" s="117" customFormat="1" ht="27" customHeight="1" thickTop="1" thickBot="1" x14ac:dyDescent="0.25">
      <c r="A330" s="184"/>
      <c r="B330" s="304" t="str">
        <f>IF(C330="","",(VLOOKUP(C330,Lookups!$B$4:$C$2561,2,FALSE)))</f>
        <v/>
      </c>
      <c r="C330" s="83"/>
      <c r="D330" s="173"/>
      <c r="E330" s="173"/>
      <c r="F330" s="152"/>
      <c r="G330" s="152"/>
      <c r="H330" s="173" t="str">
        <f t="shared" si="34"/>
        <v/>
      </c>
      <c r="I330" s="173"/>
      <c r="J330" s="182"/>
      <c r="K330" s="183"/>
      <c r="L330" s="141" t="str">
        <f>IF(K330="","",(VLOOKUP(K330,#REF!,2,FALSE)))</f>
        <v/>
      </c>
      <c r="M330" s="186"/>
      <c r="N330" s="186"/>
      <c r="O330" s="186"/>
      <c r="P330" s="186"/>
      <c r="Q330" s="186"/>
      <c r="R330" s="186"/>
      <c r="S330" s="186"/>
      <c r="T330" s="186"/>
      <c r="U330" s="173"/>
      <c r="V330" s="186"/>
      <c r="W330" s="187"/>
      <c r="X330" s="187"/>
      <c r="Y330" s="187"/>
      <c r="Z330" s="149"/>
      <c r="AA330" s="173"/>
      <c r="AB330" s="200" t="str">
        <f t="shared" si="30"/>
        <v/>
      </c>
      <c r="AC330" s="216"/>
      <c r="AD330" s="173"/>
      <c r="AE330" s="148"/>
      <c r="AF330" s="173"/>
      <c r="AG330" s="173"/>
      <c r="AH330" s="152"/>
      <c r="AI330" s="173"/>
      <c r="AJ330" s="173"/>
      <c r="AK330" s="200" t="str">
        <f t="shared" si="31"/>
        <v/>
      </c>
      <c r="AL330" s="173"/>
      <c r="AM330" s="217" t="str">
        <f t="shared" si="32"/>
        <v/>
      </c>
      <c r="AN330" s="173"/>
      <c r="AO330" s="217" t="str">
        <f t="shared" si="33"/>
        <v/>
      </c>
      <c r="AP330" s="237"/>
      <c r="AQ330" s="150"/>
      <c r="AR330" s="152"/>
      <c r="AS330" s="150"/>
      <c r="AT330" s="174" t="s">
        <v>250</v>
      </c>
      <c r="AU330" s="152"/>
      <c r="AV330" s="152"/>
      <c r="AW330" s="152"/>
      <c r="AX330" s="152"/>
      <c r="AY330" s="174" t="str">
        <f t="shared" si="35"/>
        <v/>
      </c>
      <c r="AZ330" s="152"/>
      <c r="BA330" s="152"/>
      <c r="BB330" s="152"/>
      <c r="BC330" s="152"/>
      <c r="BD330" s="174" t="s">
        <v>250</v>
      </c>
      <c r="BE330" s="152"/>
      <c r="BF330" s="152"/>
      <c r="BG330" s="152"/>
      <c r="BH330" s="152"/>
      <c r="BI330" s="152"/>
      <c r="BJ330" s="220"/>
      <c r="BK330" s="203"/>
      <c r="BL330" s="203"/>
      <c r="BM330" s="203"/>
      <c r="BN330" s="203"/>
      <c r="BO330" s="214"/>
      <c r="BP330" s="214"/>
      <c r="BQ330" s="214"/>
      <c r="BR330" s="215"/>
    </row>
    <row r="331" spans="1:70" s="117" customFormat="1" ht="27" customHeight="1" thickTop="1" thickBot="1" x14ac:dyDescent="0.25">
      <c r="A331" s="184"/>
      <c r="B331" s="304" t="str">
        <f>IF(C331="","",(VLOOKUP(C331,Lookups!$B$4:$C$2561,2,FALSE)))</f>
        <v/>
      </c>
      <c r="C331" s="83"/>
      <c r="D331" s="173"/>
      <c r="E331" s="173"/>
      <c r="F331" s="152"/>
      <c r="G331" s="152"/>
      <c r="H331" s="173" t="str">
        <f t="shared" si="34"/>
        <v/>
      </c>
      <c r="I331" s="173"/>
      <c r="J331" s="182"/>
      <c r="K331" s="183"/>
      <c r="L331" s="141" t="str">
        <f>IF(K331="","",(VLOOKUP(K331,#REF!,2,FALSE)))</f>
        <v/>
      </c>
      <c r="M331" s="186"/>
      <c r="N331" s="186"/>
      <c r="O331" s="186"/>
      <c r="P331" s="186"/>
      <c r="Q331" s="186"/>
      <c r="R331" s="186"/>
      <c r="S331" s="186"/>
      <c r="T331" s="186"/>
      <c r="U331" s="173"/>
      <c r="V331" s="186"/>
      <c r="W331" s="187"/>
      <c r="X331" s="187"/>
      <c r="Y331" s="187"/>
      <c r="Z331" s="149"/>
      <c r="AA331" s="173"/>
      <c r="AB331" s="200" t="str">
        <f t="shared" si="30"/>
        <v/>
      </c>
      <c r="AC331" s="216"/>
      <c r="AD331" s="173"/>
      <c r="AE331" s="148"/>
      <c r="AF331" s="173"/>
      <c r="AG331" s="173"/>
      <c r="AH331" s="152"/>
      <c r="AI331" s="173"/>
      <c r="AJ331" s="173"/>
      <c r="AK331" s="200" t="str">
        <f t="shared" si="31"/>
        <v/>
      </c>
      <c r="AL331" s="173"/>
      <c r="AM331" s="217" t="str">
        <f t="shared" si="32"/>
        <v/>
      </c>
      <c r="AN331" s="173"/>
      <c r="AO331" s="217" t="str">
        <f t="shared" si="33"/>
        <v/>
      </c>
      <c r="AP331" s="237"/>
      <c r="AQ331" s="150"/>
      <c r="AR331" s="152"/>
      <c r="AS331" s="150"/>
      <c r="AT331" s="174" t="s">
        <v>250</v>
      </c>
      <c r="AU331" s="152"/>
      <c r="AV331" s="152"/>
      <c r="AW331" s="152"/>
      <c r="AX331" s="152"/>
      <c r="AY331" s="174" t="str">
        <f t="shared" si="35"/>
        <v/>
      </c>
      <c r="AZ331" s="152"/>
      <c r="BA331" s="152"/>
      <c r="BB331" s="152"/>
      <c r="BC331" s="152"/>
      <c r="BD331" s="174" t="s">
        <v>250</v>
      </c>
      <c r="BE331" s="152"/>
      <c r="BF331" s="152"/>
      <c r="BG331" s="152"/>
      <c r="BH331" s="152"/>
      <c r="BI331" s="152"/>
      <c r="BJ331" s="220"/>
      <c r="BK331" s="203"/>
      <c r="BL331" s="203"/>
      <c r="BM331" s="203"/>
      <c r="BN331" s="203"/>
      <c r="BO331" s="214"/>
      <c r="BP331" s="214"/>
      <c r="BQ331" s="214"/>
      <c r="BR331" s="215"/>
    </row>
    <row r="332" spans="1:70" s="117" customFormat="1" ht="27" customHeight="1" thickTop="1" thickBot="1" x14ac:dyDescent="0.25">
      <c r="A332" s="184"/>
      <c r="B332" s="304" t="str">
        <f>IF(C332="","",(VLOOKUP(C332,Lookups!$B$4:$C$2561,2,FALSE)))</f>
        <v/>
      </c>
      <c r="C332" s="83"/>
      <c r="D332" s="173"/>
      <c r="E332" s="173"/>
      <c r="F332" s="152"/>
      <c r="G332" s="152"/>
      <c r="H332" s="173" t="str">
        <f t="shared" si="34"/>
        <v/>
      </c>
      <c r="I332" s="173"/>
      <c r="J332" s="182"/>
      <c r="K332" s="183"/>
      <c r="L332" s="141" t="str">
        <f>IF(K332="","",(VLOOKUP(K332,#REF!,2,FALSE)))</f>
        <v/>
      </c>
      <c r="M332" s="186"/>
      <c r="N332" s="186"/>
      <c r="O332" s="186"/>
      <c r="P332" s="186"/>
      <c r="Q332" s="186"/>
      <c r="R332" s="186"/>
      <c r="S332" s="186"/>
      <c r="T332" s="186"/>
      <c r="U332" s="173"/>
      <c r="V332" s="186"/>
      <c r="W332" s="187"/>
      <c r="X332" s="187"/>
      <c r="Y332" s="187"/>
      <c r="Z332" s="149"/>
      <c r="AA332" s="173"/>
      <c r="AB332" s="200" t="str">
        <f t="shared" si="30"/>
        <v/>
      </c>
      <c r="AC332" s="216"/>
      <c r="AD332" s="173"/>
      <c r="AE332" s="148"/>
      <c r="AF332" s="173"/>
      <c r="AG332" s="173"/>
      <c r="AH332" s="152"/>
      <c r="AI332" s="173"/>
      <c r="AJ332" s="173"/>
      <c r="AK332" s="200" t="str">
        <f t="shared" si="31"/>
        <v/>
      </c>
      <c r="AL332" s="173"/>
      <c r="AM332" s="217" t="str">
        <f t="shared" si="32"/>
        <v/>
      </c>
      <c r="AN332" s="173"/>
      <c r="AO332" s="217" t="str">
        <f t="shared" si="33"/>
        <v/>
      </c>
      <c r="AP332" s="237"/>
      <c r="AQ332" s="150"/>
      <c r="AR332" s="152"/>
      <c r="AS332" s="150"/>
      <c r="AT332" s="174" t="s">
        <v>250</v>
      </c>
      <c r="AU332" s="152"/>
      <c r="AV332" s="152"/>
      <c r="AW332" s="152"/>
      <c r="AX332" s="152"/>
      <c r="AY332" s="174" t="str">
        <f t="shared" si="35"/>
        <v/>
      </c>
      <c r="AZ332" s="152"/>
      <c r="BA332" s="152"/>
      <c r="BB332" s="152"/>
      <c r="BC332" s="152"/>
      <c r="BD332" s="174" t="s">
        <v>250</v>
      </c>
      <c r="BE332" s="152"/>
      <c r="BF332" s="152"/>
      <c r="BG332" s="152"/>
      <c r="BH332" s="152"/>
      <c r="BI332" s="152"/>
      <c r="BJ332" s="220"/>
      <c r="BK332" s="203"/>
      <c r="BL332" s="203"/>
      <c r="BM332" s="203"/>
      <c r="BN332" s="203"/>
      <c r="BO332" s="214"/>
      <c r="BP332" s="214"/>
      <c r="BQ332" s="214"/>
      <c r="BR332" s="215"/>
    </row>
    <row r="333" spans="1:70" s="117" customFormat="1" ht="27" customHeight="1" thickTop="1" thickBot="1" x14ac:dyDescent="0.25">
      <c r="A333" s="184"/>
      <c r="B333" s="304" t="str">
        <f>IF(C333="","",(VLOOKUP(C333,Lookups!$B$4:$C$2561,2,FALSE)))</f>
        <v/>
      </c>
      <c r="C333" s="83"/>
      <c r="D333" s="173"/>
      <c r="E333" s="173"/>
      <c r="F333" s="152"/>
      <c r="G333" s="152"/>
      <c r="H333" s="173" t="str">
        <f t="shared" si="34"/>
        <v/>
      </c>
      <c r="I333" s="173"/>
      <c r="J333" s="182"/>
      <c r="K333" s="183"/>
      <c r="L333" s="141" t="str">
        <f>IF(K333="","",(VLOOKUP(K333,#REF!,2,FALSE)))</f>
        <v/>
      </c>
      <c r="M333" s="186"/>
      <c r="N333" s="186"/>
      <c r="O333" s="186"/>
      <c r="P333" s="186"/>
      <c r="Q333" s="186"/>
      <c r="R333" s="186"/>
      <c r="S333" s="186"/>
      <c r="T333" s="186"/>
      <c r="U333" s="173"/>
      <c r="V333" s="186"/>
      <c r="W333" s="187"/>
      <c r="X333" s="187"/>
      <c r="Y333" s="187"/>
      <c r="Z333" s="149"/>
      <c r="AA333" s="173"/>
      <c r="AB333" s="200" t="str">
        <f t="shared" si="30"/>
        <v/>
      </c>
      <c r="AC333" s="216"/>
      <c r="AD333" s="173"/>
      <c r="AE333" s="148"/>
      <c r="AF333" s="173"/>
      <c r="AG333" s="173"/>
      <c r="AH333" s="152"/>
      <c r="AI333" s="173"/>
      <c r="AJ333" s="173"/>
      <c r="AK333" s="200" t="str">
        <f t="shared" si="31"/>
        <v/>
      </c>
      <c r="AL333" s="173"/>
      <c r="AM333" s="217" t="str">
        <f t="shared" si="32"/>
        <v/>
      </c>
      <c r="AN333" s="173"/>
      <c r="AO333" s="217" t="str">
        <f t="shared" si="33"/>
        <v/>
      </c>
      <c r="AP333" s="237"/>
      <c r="AQ333" s="150"/>
      <c r="AR333" s="152"/>
      <c r="AS333" s="150"/>
      <c r="AT333" s="174" t="s">
        <v>250</v>
      </c>
      <c r="AU333" s="152"/>
      <c r="AV333" s="152"/>
      <c r="AW333" s="152"/>
      <c r="AX333" s="152"/>
      <c r="AY333" s="174" t="str">
        <f t="shared" si="35"/>
        <v/>
      </c>
      <c r="AZ333" s="152"/>
      <c r="BA333" s="152"/>
      <c r="BB333" s="152"/>
      <c r="BC333" s="152"/>
      <c r="BD333" s="174" t="s">
        <v>250</v>
      </c>
      <c r="BE333" s="152"/>
      <c r="BF333" s="152"/>
      <c r="BG333" s="152"/>
      <c r="BH333" s="152"/>
      <c r="BI333" s="152"/>
      <c r="BJ333" s="220"/>
      <c r="BK333" s="203"/>
      <c r="BL333" s="203"/>
      <c r="BM333" s="203"/>
      <c r="BN333" s="203"/>
      <c r="BO333" s="214"/>
      <c r="BP333" s="214"/>
      <c r="BQ333" s="214"/>
      <c r="BR333" s="215"/>
    </row>
    <row r="334" spans="1:70" s="117" customFormat="1" ht="27" customHeight="1" thickTop="1" thickBot="1" x14ac:dyDescent="0.25">
      <c r="A334" s="184"/>
      <c r="B334" s="304" t="str">
        <f>IF(C334="","",(VLOOKUP(C334,Lookups!$B$4:$C$2561,2,FALSE)))</f>
        <v/>
      </c>
      <c r="C334" s="83"/>
      <c r="D334" s="173"/>
      <c r="E334" s="173"/>
      <c r="F334" s="152"/>
      <c r="G334" s="152"/>
      <c r="H334" s="173" t="str">
        <f t="shared" si="34"/>
        <v/>
      </c>
      <c r="I334" s="173"/>
      <c r="J334" s="182"/>
      <c r="K334" s="183"/>
      <c r="L334" s="141" t="str">
        <f>IF(K334="","",(VLOOKUP(K334,#REF!,2,FALSE)))</f>
        <v/>
      </c>
      <c r="M334" s="186"/>
      <c r="N334" s="186"/>
      <c r="O334" s="186"/>
      <c r="P334" s="186"/>
      <c r="Q334" s="186"/>
      <c r="R334" s="186"/>
      <c r="S334" s="186"/>
      <c r="T334" s="186"/>
      <c r="U334" s="173"/>
      <c r="V334" s="186"/>
      <c r="W334" s="187"/>
      <c r="X334" s="187"/>
      <c r="Y334" s="187"/>
      <c r="Z334" s="149"/>
      <c r="AA334" s="173"/>
      <c r="AB334" s="200" t="str">
        <f t="shared" si="30"/>
        <v/>
      </c>
      <c r="AC334" s="216"/>
      <c r="AD334" s="173"/>
      <c r="AE334" s="148"/>
      <c r="AF334" s="173"/>
      <c r="AG334" s="173"/>
      <c r="AH334" s="152"/>
      <c r="AI334" s="173"/>
      <c r="AJ334" s="173"/>
      <c r="AK334" s="200" t="str">
        <f t="shared" si="31"/>
        <v/>
      </c>
      <c r="AL334" s="173"/>
      <c r="AM334" s="217" t="str">
        <f t="shared" si="32"/>
        <v/>
      </c>
      <c r="AN334" s="173"/>
      <c r="AO334" s="217" t="str">
        <f t="shared" si="33"/>
        <v/>
      </c>
      <c r="AP334" s="237"/>
      <c r="AQ334" s="150"/>
      <c r="AR334" s="152"/>
      <c r="AS334" s="150"/>
      <c r="AT334" s="174" t="s">
        <v>250</v>
      </c>
      <c r="AU334" s="152"/>
      <c r="AV334" s="152"/>
      <c r="AW334" s="152"/>
      <c r="AX334" s="152"/>
      <c r="AY334" s="174" t="str">
        <f t="shared" si="35"/>
        <v/>
      </c>
      <c r="AZ334" s="152"/>
      <c r="BA334" s="152"/>
      <c r="BB334" s="152"/>
      <c r="BC334" s="152"/>
      <c r="BD334" s="174" t="s">
        <v>250</v>
      </c>
      <c r="BE334" s="152"/>
      <c r="BF334" s="152"/>
      <c r="BG334" s="152"/>
      <c r="BH334" s="152"/>
      <c r="BI334" s="152"/>
      <c r="BJ334" s="220"/>
      <c r="BK334" s="203"/>
      <c r="BL334" s="203"/>
      <c r="BM334" s="203"/>
      <c r="BN334" s="203"/>
      <c r="BO334" s="214"/>
      <c r="BP334" s="214"/>
      <c r="BQ334" s="214"/>
      <c r="BR334" s="215"/>
    </row>
    <row r="335" spans="1:70" s="117" customFormat="1" ht="27" customHeight="1" thickTop="1" thickBot="1" x14ac:dyDescent="0.25">
      <c r="A335" s="184"/>
      <c r="B335" s="304" t="str">
        <f>IF(C335="","",(VLOOKUP(C335,Lookups!$B$4:$C$2561,2,FALSE)))</f>
        <v/>
      </c>
      <c r="C335" s="83"/>
      <c r="D335" s="173"/>
      <c r="E335" s="173"/>
      <c r="F335" s="152"/>
      <c r="G335" s="152"/>
      <c r="H335" s="173" t="str">
        <f t="shared" si="34"/>
        <v/>
      </c>
      <c r="I335" s="173"/>
      <c r="J335" s="182"/>
      <c r="K335" s="183"/>
      <c r="L335" s="141" t="str">
        <f>IF(K335="","",(VLOOKUP(K335,#REF!,2,FALSE)))</f>
        <v/>
      </c>
      <c r="M335" s="186"/>
      <c r="N335" s="186"/>
      <c r="O335" s="186"/>
      <c r="P335" s="186"/>
      <c r="Q335" s="186"/>
      <c r="R335" s="186"/>
      <c r="S335" s="186"/>
      <c r="T335" s="186"/>
      <c r="U335" s="173"/>
      <c r="V335" s="186"/>
      <c r="W335" s="187"/>
      <c r="X335" s="187"/>
      <c r="Y335" s="187"/>
      <c r="Z335" s="149"/>
      <c r="AA335" s="173"/>
      <c r="AB335" s="200" t="str">
        <f t="shared" si="30"/>
        <v/>
      </c>
      <c r="AC335" s="216"/>
      <c r="AD335" s="173"/>
      <c r="AE335" s="148"/>
      <c r="AF335" s="173"/>
      <c r="AG335" s="173"/>
      <c r="AH335" s="152"/>
      <c r="AI335" s="173"/>
      <c r="AJ335" s="173"/>
      <c r="AK335" s="200" t="str">
        <f t="shared" si="31"/>
        <v/>
      </c>
      <c r="AL335" s="173"/>
      <c r="AM335" s="217" t="str">
        <f t="shared" si="32"/>
        <v/>
      </c>
      <c r="AN335" s="173"/>
      <c r="AO335" s="217" t="str">
        <f t="shared" si="33"/>
        <v/>
      </c>
      <c r="AP335" s="237"/>
      <c r="AQ335" s="150"/>
      <c r="AR335" s="152"/>
      <c r="AS335" s="150"/>
      <c r="AT335" s="174" t="s">
        <v>250</v>
      </c>
      <c r="AU335" s="152"/>
      <c r="AV335" s="152"/>
      <c r="AW335" s="152"/>
      <c r="AX335" s="152"/>
      <c r="AY335" s="174" t="str">
        <f t="shared" si="35"/>
        <v/>
      </c>
      <c r="AZ335" s="152"/>
      <c r="BA335" s="152"/>
      <c r="BB335" s="152"/>
      <c r="BC335" s="152"/>
      <c r="BD335" s="174" t="s">
        <v>250</v>
      </c>
      <c r="BE335" s="152"/>
      <c r="BF335" s="152"/>
      <c r="BG335" s="152"/>
      <c r="BH335" s="152"/>
      <c r="BI335" s="152"/>
      <c r="BJ335" s="220"/>
      <c r="BK335" s="203"/>
      <c r="BL335" s="203"/>
      <c r="BM335" s="203"/>
      <c r="BN335" s="203"/>
      <c r="BO335" s="214"/>
      <c r="BP335" s="214"/>
      <c r="BQ335" s="214"/>
      <c r="BR335" s="215"/>
    </row>
    <row r="336" spans="1:70" s="117" customFormat="1" ht="27" customHeight="1" thickTop="1" thickBot="1" x14ac:dyDescent="0.25">
      <c r="A336" s="184"/>
      <c r="B336" s="304" t="str">
        <f>IF(C336="","",(VLOOKUP(C336,Lookups!$B$4:$C$2561,2,FALSE)))</f>
        <v/>
      </c>
      <c r="C336" s="83"/>
      <c r="D336" s="173"/>
      <c r="E336" s="173"/>
      <c r="F336" s="152"/>
      <c r="G336" s="152"/>
      <c r="H336" s="173" t="str">
        <f t="shared" si="34"/>
        <v/>
      </c>
      <c r="I336" s="173"/>
      <c r="J336" s="182"/>
      <c r="K336" s="183"/>
      <c r="L336" s="141" t="str">
        <f>IF(K336="","",(VLOOKUP(K336,#REF!,2,FALSE)))</f>
        <v/>
      </c>
      <c r="M336" s="186"/>
      <c r="N336" s="186"/>
      <c r="O336" s="186"/>
      <c r="P336" s="186"/>
      <c r="Q336" s="186"/>
      <c r="R336" s="186"/>
      <c r="S336" s="186"/>
      <c r="T336" s="186"/>
      <c r="U336" s="173"/>
      <c r="V336" s="186"/>
      <c r="W336" s="187"/>
      <c r="X336" s="187"/>
      <c r="Y336" s="187"/>
      <c r="Z336" s="149"/>
      <c r="AA336" s="173"/>
      <c r="AB336" s="200" t="str">
        <f t="shared" si="30"/>
        <v/>
      </c>
      <c r="AC336" s="216"/>
      <c r="AD336" s="173"/>
      <c r="AE336" s="148"/>
      <c r="AF336" s="173"/>
      <c r="AG336" s="173"/>
      <c r="AH336" s="152"/>
      <c r="AI336" s="173"/>
      <c r="AJ336" s="173"/>
      <c r="AK336" s="200" t="str">
        <f t="shared" si="31"/>
        <v/>
      </c>
      <c r="AL336" s="173"/>
      <c r="AM336" s="217" t="str">
        <f t="shared" si="32"/>
        <v/>
      </c>
      <c r="AN336" s="173"/>
      <c r="AO336" s="217" t="str">
        <f t="shared" si="33"/>
        <v/>
      </c>
      <c r="AP336" s="237"/>
      <c r="AQ336" s="150"/>
      <c r="AR336" s="152"/>
      <c r="AS336" s="150"/>
      <c r="AT336" s="174" t="s">
        <v>250</v>
      </c>
      <c r="AU336" s="152"/>
      <c r="AV336" s="152"/>
      <c r="AW336" s="152"/>
      <c r="AX336" s="152"/>
      <c r="AY336" s="174" t="str">
        <f t="shared" si="35"/>
        <v/>
      </c>
      <c r="AZ336" s="152"/>
      <c r="BA336" s="152"/>
      <c r="BB336" s="152"/>
      <c r="BC336" s="152"/>
      <c r="BD336" s="174" t="s">
        <v>250</v>
      </c>
      <c r="BE336" s="152"/>
      <c r="BF336" s="152"/>
      <c r="BG336" s="152"/>
      <c r="BH336" s="152"/>
      <c r="BI336" s="152"/>
      <c r="BJ336" s="220"/>
      <c r="BK336" s="203"/>
      <c r="BL336" s="203"/>
      <c r="BM336" s="203"/>
      <c r="BN336" s="203"/>
      <c r="BO336" s="214"/>
      <c r="BP336" s="214"/>
      <c r="BQ336" s="214"/>
      <c r="BR336" s="215"/>
    </row>
    <row r="337" spans="1:70" s="117" customFormat="1" ht="27" customHeight="1" thickTop="1" thickBot="1" x14ac:dyDescent="0.25">
      <c r="A337" s="184"/>
      <c r="B337" s="304" t="str">
        <f>IF(C337="","",(VLOOKUP(C337,Lookups!$B$4:$C$2561,2,FALSE)))</f>
        <v/>
      </c>
      <c r="C337" s="83"/>
      <c r="D337" s="173"/>
      <c r="E337" s="173"/>
      <c r="F337" s="152"/>
      <c r="G337" s="152"/>
      <c r="H337" s="173" t="str">
        <f t="shared" si="34"/>
        <v/>
      </c>
      <c r="I337" s="173"/>
      <c r="J337" s="182"/>
      <c r="K337" s="183"/>
      <c r="L337" s="141" t="str">
        <f>IF(K337="","",(VLOOKUP(K337,#REF!,2,FALSE)))</f>
        <v/>
      </c>
      <c r="M337" s="186"/>
      <c r="N337" s="186"/>
      <c r="O337" s="186"/>
      <c r="P337" s="186"/>
      <c r="Q337" s="186"/>
      <c r="R337" s="186"/>
      <c r="S337" s="186"/>
      <c r="T337" s="186"/>
      <c r="U337" s="173"/>
      <c r="V337" s="186"/>
      <c r="W337" s="187"/>
      <c r="X337" s="187"/>
      <c r="Y337" s="187"/>
      <c r="Z337" s="149"/>
      <c r="AA337" s="173"/>
      <c r="AB337" s="200" t="str">
        <f t="shared" si="30"/>
        <v/>
      </c>
      <c r="AC337" s="216"/>
      <c r="AD337" s="173"/>
      <c r="AE337" s="148"/>
      <c r="AF337" s="173"/>
      <c r="AG337" s="173"/>
      <c r="AH337" s="152"/>
      <c r="AI337" s="173"/>
      <c r="AJ337" s="173"/>
      <c r="AK337" s="200" t="str">
        <f t="shared" si="31"/>
        <v/>
      </c>
      <c r="AL337" s="173"/>
      <c r="AM337" s="217" t="str">
        <f t="shared" si="32"/>
        <v/>
      </c>
      <c r="AN337" s="173"/>
      <c r="AO337" s="217" t="str">
        <f t="shared" si="33"/>
        <v/>
      </c>
      <c r="AP337" s="237"/>
      <c r="AQ337" s="150"/>
      <c r="AR337" s="152"/>
      <c r="AS337" s="150"/>
      <c r="AT337" s="174" t="s">
        <v>250</v>
      </c>
      <c r="AU337" s="152"/>
      <c r="AV337" s="152"/>
      <c r="AW337" s="152"/>
      <c r="AX337" s="152"/>
      <c r="AY337" s="174" t="str">
        <f t="shared" si="35"/>
        <v/>
      </c>
      <c r="AZ337" s="152"/>
      <c r="BA337" s="152"/>
      <c r="BB337" s="152"/>
      <c r="BC337" s="152"/>
      <c r="BD337" s="174" t="s">
        <v>250</v>
      </c>
      <c r="BE337" s="152"/>
      <c r="BF337" s="152"/>
      <c r="BG337" s="152"/>
      <c r="BH337" s="152"/>
      <c r="BI337" s="152"/>
      <c r="BJ337" s="220"/>
      <c r="BK337" s="203"/>
      <c r="BL337" s="203"/>
      <c r="BM337" s="203"/>
      <c r="BN337" s="203"/>
      <c r="BO337" s="214"/>
      <c r="BP337" s="214"/>
      <c r="BQ337" s="214"/>
      <c r="BR337" s="215"/>
    </row>
    <row r="338" spans="1:70" s="117" customFormat="1" ht="27" customHeight="1" thickTop="1" thickBot="1" x14ac:dyDescent="0.25">
      <c r="A338" s="184"/>
      <c r="B338" s="304" t="str">
        <f>IF(C338="","",(VLOOKUP(C338,Lookups!$B$4:$C$2561,2,FALSE)))</f>
        <v/>
      </c>
      <c r="C338" s="83"/>
      <c r="D338" s="173"/>
      <c r="E338" s="173"/>
      <c r="F338" s="152"/>
      <c r="G338" s="152"/>
      <c r="H338" s="173" t="str">
        <f t="shared" si="34"/>
        <v/>
      </c>
      <c r="I338" s="173"/>
      <c r="J338" s="182"/>
      <c r="K338" s="183"/>
      <c r="L338" s="141" t="str">
        <f>IF(K338="","",(VLOOKUP(K338,#REF!,2,FALSE)))</f>
        <v/>
      </c>
      <c r="M338" s="186"/>
      <c r="N338" s="186"/>
      <c r="O338" s="186"/>
      <c r="P338" s="186"/>
      <c r="Q338" s="186"/>
      <c r="R338" s="186"/>
      <c r="S338" s="186"/>
      <c r="T338" s="186"/>
      <c r="U338" s="173"/>
      <c r="V338" s="186"/>
      <c r="W338" s="187"/>
      <c r="X338" s="187"/>
      <c r="Y338" s="187"/>
      <c r="Z338" s="149"/>
      <c r="AA338" s="173"/>
      <c r="AB338" s="200" t="str">
        <f t="shared" si="30"/>
        <v/>
      </c>
      <c r="AC338" s="216"/>
      <c r="AD338" s="173"/>
      <c r="AE338" s="148"/>
      <c r="AF338" s="173"/>
      <c r="AG338" s="173"/>
      <c r="AH338" s="152"/>
      <c r="AI338" s="173"/>
      <c r="AJ338" s="173"/>
      <c r="AK338" s="200" t="str">
        <f t="shared" si="31"/>
        <v/>
      </c>
      <c r="AL338" s="173"/>
      <c r="AM338" s="217" t="str">
        <f t="shared" si="32"/>
        <v/>
      </c>
      <c r="AN338" s="173"/>
      <c r="AO338" s="217" t="str">
        <f t="shared" si="33"/>
        <v/>
      </c>
      <c r="AP338" s="237"/>
      <c r="AQ338" s="150"/>
      <c r="AR338" s="152"/>
      <c r="AS338" s="150"/>
      <c r="AT338" s="174" t="s">
        <v>250</v>
      </c>
      <c r="AU338" s="152"/>
      <c r="AV338" s="152"/>
      <c r="AW338" s="152"/>
      <c r="AX338" s="152"/>
      <c r="AY338" s="174" t="str">
        <f t="shared" si="35"/>
        <v/>
      </c>
      <c r="AZ338" s="152"/>
      <c r="BA338" s="152"/>
      <c r="BB338" s="152"/>
      <c r="BC338" s="152"/>
      <c r="BD338" s="174" t="s">
        <v>250</v>
      </c>
      <c r="BE338" s="152"/>
      <c r="BF338" s="152"/>
      <c r="BG338" s="152"/>
      <c r="BH338" s="152"/>
      <c r="BI338" s="152"/>
      <c r="BJ338" s="220"/>
      <c r="BK338" s="203"/>
      <c r="BL338" s="203"/>
      <c r="BM338" s="203"/>
      <c r="BN338" s="203"/>
      <c r="BO338" s="214"/>
      <c r="BP338" s="214"/>
      <c r="BQ338" s="214"/>
      <c r="BR338" s="215"/>
    </row>
    <row r="339" spans="1:70" s="117" customFormat="1" ht="27" customHeight="1" thickTop="1" thickBot="1" x14ac:dyDescent="0.25">
      <c r="A339" s="184"/>
      <c r="B339" s="304" t="str">
        <f>IF(C339="","",(VLOOKUP(C339,Lookups!$B$4:$C$2561,2,FALSE)))</f>
        <v/>
      </c>
      <c r="C339" s="83"/>
      <c r="D339" s="173"/>
      <c r="E339" s="173"/>
      <c r="F339" s="152"/>
      <c r="G339" s="152"/>
      <c r="H339" s="173" t="str">
        <f t="shared" si="34"/>
        <v/>
      </c>
      <c r="I339" s="173"/>
      <c r="J339" s="182"/>
      <c r="K339" s="183"/>
      <c r="L339" s="141" t="str">
        <f>IF(K339="","",(VLOOKUP(K339,#REF!,2,FALSE)))</f>
        <v/>
      </c>
      <c r="M339" s="186"/>
      <c r="N339" s="186"/>
      <c r="O339" s="186"/>
      <c r="P339" s="186"/>
      <c r="Q339" s="186"/>
      <c r="R339" s="186"/>
      <c r="S339" s="186"/>
      <c r="T339" s="186"/>
      <c r="U339" s="173"/>
      <c r="V339" s="186"/>
      <c r="W339" s="187"/>
      <c r="X339" s="187"/>
      <c r="Y339" s="187"/>
      <c r="Z339" s="149"/>
      <c r="AA339" s="173"/>
      <c r="AB339" s="200" t="str">
        <f t="shared" si="30"/>
        <v/>
      </c>
      <c r="AC339" s="216"/>
      <c r="AD339" s="173"/>
      <c r="AE339" s="148"/>
      <c r="AF339" s="173"/>
      <c r="AG339" s="173"/>
      <c r="AH339" s="152"/>
      <c r="AI339" s="173"/>
      <c r="AJ339" s="173"/>
      <c r="AK339" s="200" t="str">
        <f t="shared" si="31"/>
        <v/>
      </c>
      <c r="AL339" s="173"/>
      <c r="AM339" s="217" t="str">
        <f t="shared" si="32"/>
        <v/>
      </c>
      <c r="AN339" s="173"/>
      <c r="AO339" s="217" t="str">
        <f t="shared" si="33"/>
        <v/>
      </c>
      <c r="AP339" s="237"/>
      <c r="AQ339" s="150"/>
      <c r="AR339" s="152"/>
      <c r="AS339" s="150"/>
      <c r="AT339" s="174" t="s">
        <v>250</v>
      </c>
      <c r="AU339" s="152"/>
      <c r="AV339" s="152"/>
      <c r="AW339" s="152"/>
      <c r="AX339" s="152"/>
      <c r="AY339" s="174" t="str">
        <f t="shared" si="35"/>
        <v/>
      </c>
      <c r="AZ339" s="152"/>
      <c r="BA339" s="152"/>
      <c r="BB339" s="152"/>
      <c r="BC339" s="152"/>
      <c r="BD339" s="174" t="s">
        <v>250</v>
      </c>
      <c r="BE339" s="152"/>
      <c r="BF339" s="152"/>
      <c r="BG339" s="152"/>
      <c r="BH339" s="152"/>
      <c r="BI339" s="152"/>
      <c r="BJ339" s="220"/>
      <c r="BK339" s="203"/>
      <c r="BL339" s="203"/>
      <c r="BM339" s="203"/>
      <c r="BN339" s="203"/>
      <c r="BO339" s="214"/>
      <c r="BP339" s="214"/>
      <c r="BQ339" s="214"/>
      <c r="BR339" s="215"/>
    </row>
    <row r="340" spans="1:70" s="117" customFormat="1" ht="27" customHeight="1" thickTop="1" thickBot="1" x14ac:dyDescent="0.25">
      <c r="A340" s="184"/>
      <c r="B340" s="304" t="str">
        <f>IF(C340="","",(VLOOKUP(C340,Lookups!$B$4:$C$2561,2,FALSE)))</f>
        <v/>
      </c>
      <c r="C340" s="83"/>
      <c r="D340" s="173"/>
      <c r="E340" s="173"/>
      <c r="F340" s="152"/>
      <c r="G340" s="152"/>
      <c r="H340" s="173" t="str">
        <f t="shared" si="34"/>
        <v/>
      </c>
      <c r="I340" s="173"/>
      <c r="J340" s="182"/>
      <c r="K340" s="183"/>
      <c r="L340" s="141" t="str">
        <f>IF(K340="","",(VLOOKUP(K340,#REF!,2,FALSE)))</f>
        <v/>
      </c>
      <c r="M340" s="186"/>
      <c r="N340" s="186"/>
      <c r="O340" s="186"/>
      <c r="P340" s="186"/>
      <c r="Q340" s="186"/>
      <c r="R340" s="186"/>
      <c r="S340" s="186"/>
      <c r="T340" s="186"/>
      <c r="U340" s="173"/>
      <c r="V340" s="186"/>
      <c r="W340" s="187"/>
      <c r="X340" s="187"/>
      <c r="Y340" s="187"/>
      <c r="Z340" s="149"/>
      <c r="AA340" s="173"/>
      <c r="AB340" s="200" t="str">
        <f t="shared" si="30"/>
        <v/>
      </c>
      <c r="AC340" s="216"/>
      <c r="AD340" s="173"/>
      <c r="AE340" s="148"/>
      <c r="AF340" s="173"/>
      <c r="AG340" s="173"/>
      <c r="AH340" s="152"/>
      <c r="AI340" s="173"/>
      <c r="AJ340" s="173"/>
      <c r="AK340" s="200" t="str">
        <f t="shared" si="31"/>
        <v/>
      </c>
      <c r="AL340" s="173"/>
      <c r="AM340" s="217" t="str">
        <f t="shared" si="32"/>
        <v/>
      </c>
      <c r="AN340" s="173"/>
      <c r="AO340" s="217" t="str">
        <f t="shared" si="33"/>
        <v/>
      </c>
      <c r="AP340" s="237"/>
      <c r="AQ340" s="150"/>
      <c r="AR340" s="152"/>
      <c r="AS340" s="150"/>
      <c r="AT340" s="174" t="s">
        <v>250</v>
      </c>
      <c r="AU340" s="152"/>
      <c r="AV340" s="152"/>
      <c r="AW340" s="152"/>
      <c r="AX340" s="152"/>
      <c r="AY340" s="174" t="str">
        <f t="shared" si="35"/>
        <v/>
      </c>
      <c r="AZ340" s="152"/>
      <c r="BA340" s="152"/>
      <c r="BB340" s="152"/>
      <c r="BC340" s="152"/>
      <c r="BD340" s="174" t="s">
        <v>250</v>
      </c>
      <c r="BE340" s="152"/>
      <c r="BF340" s="152"/>
      <c r="BG340" s="152"/>
      <c r="BH340" s="152"/>
      <c r="BI340" s="152"/>
      <c r="BJ340" s="220"/>
      <c r="BK340" s="203"/>
      <c r="BL340" s="203"/>
      <c r="BM340" s="203"/>
      <c r="BN340" s="203"/>
      <c r="BO340" s="214"/>
      <c r="BP340" s="214"/>
      <c r="BQ340" s="214"/>
      <c r="BR340" s="215"/>
    </row>
    <row r="341" spans="1:70" s="117" customFormat="1" ht="27" customHeight="1" thickTop="1" thickBot="1" x14ac:dyDescent="0.25">
      <c r="A341" s="184"/>
      <c r="B341" s="304" t="str">
        <f>IF(C341="","",(VLOOKUP(C341,Lookups!$B$4:$C$2561,2,FALSE)))</f>
        <v/>
      </c>
      <c r="C341" s="83"/>
      <c r="D341" s="173"/>
      <c r="E341" s="173"/>
      <c r="F341" s="152"/>
      <c r="G341" s="152"/>
      <c r="H341" s="173" t="str">
        <f t="shared" si="34"/>
        <v/>
      </c>
      <c r="I341" s="173"/>
      <c r="J341" s="182"/>
      <c r="K341" s="183"/>
      <c r="L341" s="141" t="str">
        <f>IF(K341="","",(VLOOKUP(K341,#REF!,2,FALSE)))</f>
        <v/>
      </c>
      <c r="M341" s="186"/>
      <c r="N341" s="186"/>
      <c r="O341" s="186"/>
      <c r="P341" s="186"/>
      <c r="Q341" s="186"/>
      <c r="R341" s="186"/>
      <c r="S341" s="186"/>
      <c r="T341" s="186"/>
      <c r="U341" s="173"/>
      <c r="V341" s="186"/>
      <c r="W341" s="187"/>
      <c r="X341" s="187"/>
      <c r="Y341" s="187"/>
      <c r="Z341" s="149"/>
      <c r="AA341" s="173"/>
      <c r="AB341" s="200" t="str">
        <f t="shared" si="30"/>
        <v/>
      </c>
      <c r="AC341" s="216"/>
      <c r="AD341" s="173"/>
      <c r="AE341" s="148"/>
      <c r="AF341" s="173"/>
      <c r="AG341" s="173"/>
      <c r="AH341" s="152"/>
      <c r="AI341" s="173"/>
      <c r="AJ341" s="173"/>
      <c r="AK341" s="200" t="str">
        <f t="shared" si="31"/>
        <v/>
      </c>
      <c r="AL341" s="173"/>
      <c r="AM341" s="217" t="str">
        <f t="shared" si="32"/>
        <v/>
      </c>
      <c r="AN341" s="173"/>
      <c r="AO341" s="217" t="str">
        <f t="shared" si="33"/>
        <v/>
      </c>
      <c r="AP341" s="237"/>
      <c r="AQ341" s="150"/>
      <c r="AR341" s="152"/>
      <c r="AS341" s="150"/>
      <c r="AT341" s="174" t="s">
        <v>250</v>
      </c>
      <c r="AU341" s="152"/>
      <c r="AV341" s="152"/>
      <c r="AW341" s="152"/>
      <c r="AX341" s="152"/>
      <c r="AY341" s="174" t="str">
        <f t="shared" si="35"/>
        <v/>
      </c>
      <c r="AZ341" s="152"/>
      <c r="BA341" s="152"/>
      <c r="BB341" s="152"/>
      <c r="BC341" s="152"/>
      <c r="BD341" s="174" t="s">
        <v>250</v>
      </c>
      <c r="BE341" s="152"/>
      <c r="BF341" s="152"/>
      <c r="BG341" s="152"/>
      <c r="BH341" s="152"/>
      <c r="BI341" s="152"/>
      <c r="BJ341" s="220"/>
      <c r="BK341" s="203"/>
      <c r="BL341" s="203"/>
      <c r="BM341" s="203"/>
      <c r="BN341" s="203"/>
      <c r="BO341" s="214"/>
      <c r="BP341" s="214"/>
      <c r="BQ341" s="214"/>
      <c r="BR341" s="215"/>
    </row>
    <row r="342" spans="1:70" s="117" customFormat="1" ht="27" customHeight="1" thickTop="1" thickBot="1" x14ac:dyDescent="0.25">
      <c r="A342" s="184"/>
      <c r="B342" s="304" t="str">
        <f>IF(C342="","",(VLOOKUP(C342,Lookups!$B$4:$C$2561,2,FALSE)))</f>
        <v/>
      </c>
      <c r="C342" s="83"/>
      <c r="D342" s="173"/>
      <c r="E342" s="173"/>
      <c r="F342" s="152"/>
      <c r="G342" s="152"/>
      <c r="H342" s="173" t="str">
        <f t="shared" si="34"/>
        <v/>
      </c>
      <c r="I342" s="173"/>
      <c r="J342" s="182"/>
      <c r="K342" s="183"/>
      <c r="L342" s="141" t="str">
        <f>IF(K342="","",(VLOOKUP(K342,#REF!,2,FALSE)))</f>
        <v/>
      </c>
      <c r="M342" s="186"/>
      <c r="N342" s="186"/>
      <c r="O342" s="186"/>
      <c r="P342" s="186"/>
      <c r="Q342" s="186"/>
      <c r="R342" s="186"/>
      <c r="S342" s="186"/>
      <c r="T342" s="186"/>
      <c r="U342" s="173"/>
      <c r="V342" s="186"/>
      <c r="W342" s="187"/>
      <c r="X342" s="187"/>
      <c r="Y342" s="187"/>
      <c r="Z342" s="149"/>
      <c r="AA342" s="173"/>
      <c r="AB342" s="200" t="str">
        <f t="shared" si="30"/>
        <v/>
      </c>
      <c r="AC342" s="216"/>
      <c r="AD342" s="173"/>
      <c r="AE342" s="148"/>
      <c r="AF342" s="173"/>
      <c r="AG342" s="173"/>
      <c r="AH342" s="152"/>
      <c r="AI342" s="173"/>
      <c r="AJ342" s="173"/>
      <c r="AK342" s="200" t="str">
        <f t="shared" si="31"/>
        <v/>
      </c>
      <c r="AL342" s="173"/>
      <c r="AM342" s="217" t="str">
        <f t="shared" si="32"/>
        <v/>
      </c>
      <c r="AN342" s="173"/>
      <c r="AO342" s="217" t="str">
        <f t="shared" si="33"/>
        <v/>
      </c>
      <c r="AP342" s="237"/>
      <c r="AQ342" s="150"/>
      <c r="AR342" s="152"/>
      <c r="AS342" s="150"/>
      <c r="AT342" s="174" t="s">
        <v>250</v>
      </c>
      <c r="AU342" s="152"/>
      <c r="AV342" s="152"/>
      <c r="AW342" s="152"/>
      <c r="AX342" s="152"/>
      <c r="AY342" s="174" t="str">
        <f t="shared" si="35"/>
        <v/>
      </c>
      <c r="AZ342" s="152"/>
      <c r="BA342" s="152"/>
      <c r="BB342" s="152"/>
      <c r="BC342" s="152"/>
      <c r="BD342" s="174" t="s">
        <v>250</v>
      </c>
      <c r="BE342" s="152"/>
      <c r="BF342" s="152"/>
      <c r="BG342" s="152"/>
      <c r="BH342" s="152"/>
      <c r="BI342" s="152"/>
      <c r="BJ342" s="220"/>
      <c r="BK342" s="203"/>
      <c r="BL342" s="203"/>
      <c r="BM342" s="203"/>
      <c r="BN342" s="203"/>
      <c r="BO342" s="214"/>
      <c r="BP342" s="214"/>
      <c r="BQ342" s="214"/>
      <c r="BR342" s="215"/>
    </row>
    <row r="343" spans="1:70" s="117" customFormat="1" ht="27" customHeight="1" thickTop="1" thickBot="1" x14ac:dyDescent="0.25">
      <c r="A343" s="184"/>
      <c r="B343" s="304" t="str">
        <f>IF(C343="","",(VLOOKUP(C343,Lookups!$B$4:$C$2561,2,FALSE)))</f>
        <v/>
      </c>
      <c r="C343" s="83"/>
      <c r="D343" s="173"/>
      <c r="E343" s="173"/>
      <c r="F343" s="152"/>
      <c r="G343" s="152"/>
      <c r="H343" s="173" t="str">
        <f t="shared" si="34"/>
        <v/>
      </c>
      <c r="I343" s="173"/>
      <c r="J343" s="182"/>
      <c r="K343" s="183"/>
      <c r="L343" s="141" t="str">
        <f>IF(K343="","",(VLOOKUP(K343,#REF!,2,FALSE)))</f>
        <v/>
      </c>
      <c r="M343" s="186"/>
      <c r="N343" s="186"/>
      <c r="O343" s="186"/>
      <c r="P343" s="186"/>
      <c r="Q343" s="186"/>
      <c r="R343" s="186"/>
      <c r="S343" s="186"/>
      <c r="T343" s="186"/>
      <c r="U343" s="173"/>
      <c r="V343" s="186"/>
      <c r="W343" s="187"/>
      <c r="X343" s="187"/>
      <c r="Y343" s="187"/>
      <c r="Z343" s="149"/>
      <c r="AA343" s="173"/>
      <c r="AB343" s="200" t="str">
        <f t="shared" si="30"/>
        <v/>
      </c>
      <c r="AC343" s="216"/>
      <c r="AD343" s="173"/>
      <c r="AE343" s="148"/>
      <c r="AF343" s="173"/>
      <c r="AG343" s="173"/>
      <c r="AH343" s="152"/>
      <c r="AI343" s="173"/>
      <c r="AJ343" s="173"/>
      <c r="AK343" s="200" t="str">
        <f t="shared" si="31"/>
        <v/>
      </c>
      <c r="AL343" s="173"/>
      <c r="AM343" s="217" t="str">
        <f t="shared" si="32"/>
        <v/>
      </c>
      <c r="AN343" s="173"/>
      <c r="AO343" s="217" t="str">
        <f t="shared" si="33"/>
        <v/>
      </c>
      <c r="AP343" s="237"/>
      <c r="AQ343" s="150"/>
      <c r="AR343" s="152"/>
      <c r="AS343" s="150"/>
      <c r="AT343" s="174" t="s">
        <v>250</v>
      </c>
      <c r="AU343" s="152"/>
      <c r="AV343" s="152"/>
      <c r="AW343" s="152"/>
      <c r="AX343" s="152"/>
      <c r="AY343" s="174" t="str">
        <f t="shared" si="35"/>
        <v/>
      </c>
      <c r="AZ343" s="152"/>
      <c r="BA343" s="152"/>
      <c r="BB343" s="152"/>
      <c r="BC343" s="152"/>
      <c r="BD343" s="174" t="s">
        <v>250</v>
      </c>
      <c r="BE343" s="152"/>
      <c r="BF343" s="152"/>
      <c r="BG343" s="152"/>
      <c r="BH343" s="152"/>
      <c r="BI343" s="152"/>
      <c r="BJ343" s="220"/>
      <c r="BK343" s="203"/>
      <c r="BL343" s="203"/>
      <c r="BM343" s="203"/>
      <c r="BN343" s="203"/>
      <c r="BO343" s="214"/>
      <c r="BP343" s="214"/>
      <c r="BQ343" s="214"/>
      <c r="BR343" s="215"/>
    </row>
    <row r="344" spans="1:70" s="117" customFormat="1" ht="27" customHeight="1" thickTop="1" thickBot="1" x14ac:dyDescent="0.25">
      <c r="A344" s="184"/>
      <c r="B344" s="304" t="str">
        <f>IF(C344="","",(VLOOKUP(C344,Lookups!$B$4:$C$2561,2,FALSE)))</f>
        <v/>
      </c>
      <c r="C344" s="83"/>
      <c r="D344" s="173"/>
      <c r="E344" s="173"/>
      <c r="F344" s="152"/>
      <c r="G344" s="152"/>
      <c r="H344" s="173" t="str">
        <f t="shared" si="34"/>
        <v/>
      </c>
      <c r="I344" s="173"/>
      <c r="J344" s="182"/>
      <c r="K344" s="183"/>
      <c r="L344" s="141" t="str">
        <f>IF(K344="","",(VLOOKUP(K344,#REF!,2,FALSE)))</f>
        <v/>
      </c>
      <c r="M344" s="186"/>
      <c r="N344" s="186"/>
      <c r="O344" s="186"/>
      <c r="P344" s="186"/>
      <c r="Q344" s="186"/>
      <c r="R344" s="186"/>
      <c r="S344" s="186"/>
      <c r="T344" s="186"/>
      <c r="U344" s="173"/>
      <c r="V344" s="186"/>
      <c r="W344" s="187"/>
      <c r="X344" s="187"/>
      <c r="Y344" s="187"/>
      <c r="Z344" s="149"/>
      <c r="AA344" s="173"/>
      <c r="AB344" s="200" t="str">
        <f t="shared" si="30"/>
        <v/>
      </c>
      <c r="AC344" s="216"/>
      <c r="AD344" s="173"/>
      <c r="AE344" s="148"/>
      <c r="AF344" s="173"/>
      <c r="AG344" s="173"/>
      <c r="AH344" s="152"/>
      <c r="AI344" s="173"/>
      <c r="AJ344" s="173"/>
      <c r="AK344" s="200" t="str">
        <f t="shared" si="31"/>
        <v/>
      </c>
      <c r="AL344" s="173"/>
      <c r="AM344" s="217" t="str">
        <f t="shared" si="32"/>
        <v/>
      </c>
      <c r="AN344" s="173"/>
      <c r="AO344" s="217" t="str">
        <f t="shared" si="33"/>
        <v/>
      </c>
      <c r="AP344" s="237"/>
      <c r="AQ344" s="150"/>
      <c r="AR344" s="152"/>
      <c r="AS344" s="150"/>
      <c r="AT344" s="174" t="s">
        <v>250</v>
      </c>
      <c r="AU344" s="152"/>
      <c r="AV344" s="152"/>
      <c r="AW344" s="152"/>
      <c r="AX344" s="152"/>
      <c r="AY344" s="174" t="str">
        <f t="shared" si="35"/>
        <v/>
      </c>
      <c r="AZ344" s="152"/>
      <c r="BA344" s="152"/>
      <c r="BB344" s="152"/>
      <c r="BC344" s="152"/>
      <c r="BD344" s="174" t="s">
        <v>250</v>
      </c>
      <c r="BE344" s="152"/>
      <c r="BF344" s="152"/>
      <c r="BG344" s="152"/>
      <c r="BH344" s="152"/>
      <c r="BI344" s="152"/>
      <c r="BJ344" s="220"/>
      <c r="BK344" s="203"/>
      <c r="BL344" s="203"/>
      <c r="BM344" s="203"/>
      <c r="BN344" s="203"/>
      <c r="BO344" s="214"/>
      <c r="BP344" s="214"/>
      <c r="BQ344" s="214"/>
      <c r="BR344" s="215"/>
    </row>
    <row r="345" spans="1:70" s="117" customFormat="1" ht="27" customHeight="1" thickTop="1" thickBot="1" x14ac:dyDescent="0.25">
      <c r="A345" s="184"/>
      <c r="B345" s="304" t="str">
        <f>IF(C345="","",(VLOOKUP(C345,Lookups!$B$4:$C$2561,2,FALSE)))</f>
        <v/>
      </c>
      <c r="C345" s="83"/>
      <c r="D345" s="173"/>
      <c r="E345" s="173"/>
      <c r="F345" s="152"/>
      <c r="G345" s="152"/>
      <c r="H345" s="173" t="str">
        <f t="shared" si="34"/>
        <v/>
      </c>
      <c r="I345" s="173"/>
      <c r="J345" s="182"/>
      <c r="K345" s="183"/>
      <c r="L345" s="141" t="str">
        <f>IF(K345="","",(VLOOKUP(K345,#REF!,2,FALSE)))</f>
        <v/>
      </c>
      <c r="M345" s="186"/>
      <c r="N345" s="186"/>
      <c r="O345" s="186"/>
      <c r="P345" s="186"/>
      <c r="Q345" s="186"/>
      <c r="R345" s="186"/>
      <c r="S345" s="186"/>
      <c r="T345" s="186"/>
      <c r="U345" s="173"/>
      <c r="V345" s="186"/>
      <c r="W345" s="187"/>
      <c r="X345" s="187"/>
      <c r="Y345" s="187"/>
      <c r="Z345" s="149"/>
      <c r="AA345" s="173"/>
      <c r="AB345" s="200" t="str">
        <f t="shared" si="30"/>
        <v/>
      </c>
      <c r="AC345" s="216"/>
      <c r="AD345" s="173"/>
      <c r="AE345" s="148"/>
      <c r="AF345" s="173"/>
      <c r="AG345" s="173"/>
      <c r="AH345" s="152"/>
      <c r="AI345" s="173"/>
      <c r="AJ345" s="173"/>
      <c r="AK345" s="200" t="str">
        <f t="shared" si="31"/>
        <v/>
      </c>
      <c r="AL345" s="173"/>
      <c r="AM345" s="217" t="str">
        <f t="shared" si="32"/>
        <v/>
      </c>
      <c r="AN345" s="173"/>
      <c r="AO345" s="217" t="str">
        <f t="shared" si="33"/>
        <v/>
      </c>
      <c r="AP345" s="237"/>
      <c r="AQ345" s="150"/>
      <c r="AR345" s="152"/>
      <c r="AS345" s="150"/>
      <c r="AT345" s="174" t="s">
        <v>250</v>
      </c>
      <c r="AU345" s="152"/>
      <c r="AV345" s="152"/>
      <c r="AW345" s="152"/>
      <c r="AX345" s="152"/>
      <c r="AY345" s="174" t="str">
        <f t="shared" si="35"/>
        <v/>
      </c>
      <c r="AZ345" s="152"/>
      <c r="BA345" s="152"/>
      <c r="BB345" s="152"/>
      <c r="BC345" s="152"/>
      <c r="BD345" s="174" t="s">
        <v>250</v>
      </c>
      <c r="BE345" s="152"/>
      <c r="BF345" s="152"/>
      <c r="BG345" s="152"/>
      <c r="BH345" s="152"/>
      <c r="BI345" s="152"/>
      <c r="BJ345" s="220"/>
      <c r="BK345" s="203"/>
      <c r="BL345" s="203"/>
      <c r="BM345" s="203"/>
      <c r="BN345" s="203"/>
      <c r="BO345" s="214"/>
      <c r="BP345" s="214"/>
      <c r="BQ345" s="214"/>
      <c r="BR345" s="215"/>
    </row>
    <row r="346" spans="1:70" s="117" customFormat="1" ht="27" customHeight="1" thickTop="1" thickBot="1" x14ac:dyDescent="0.25">
      <c r="A346" s="184"/>
      <c r="B346" s="304" t="str">
        <f>IF(C346="","",(VLOOKUP(C346,Lookups!$B$4:$C$2561,2,FALSE)))</f>
        <v/>
      </c>
      <c r="C346" s="83"/>
      <c r="D346" s="173"/>
      <c r="E346" s="173"/>
      <c r="F346" s="152"/>
      <c r="G346" s="152"/>
      <c r="H346" s="173" t="str">
        <f t="shared" si="34"/>
        <v/>
      </c>
      <c r="I346" s="173"/>
      <c r="J346" s="182"/>
      <c r="K346" s="183"/>
      <c r="L346" s="141" t="str">
        <f>IF(K346="","",(VLOOKUP(K346,#REF!,2,FALSE)))</f>
        <v/>
      </c>
      <c r="M346" s="186"/>
      <c r="N346" s="186"/>
      <c r="O346" s="186"/>
      <c r="P346" s="186"/>
      <c r="Q346" s="186"/>
      <c r="R346" s="186"/>
      <c r="S346" s="186"/>
      <c r="T346" s="186"/>
      <c r="U346" s="173"/>
      <c r="V346" s="186"/>
      <c r="W346" s="187"/>
      <c r="X346" s="187"/>
      <c r="Y346" s="187"/>
      <c r="Z346" s="149"/>
      <c r="AA346" s="173"/>
      <c r="AB346" s="200" t="str">
        <f t="shared" si="30"/>
        <v/>
      </c>
      <c r="AC346" s="216"/>
      <c r="AD346" s="173"/>
      <c r="AE346" s="148"/>
      <c r="AF346" s="173"/>
      <c r="AG346" s="173"/>
      <c r="AH346" s="152"/>
      <c r="AI346" s="173"/>
      <c r="AJ346" s="173"/>
      <c r="AK346" s="200" t="str">
        <f t="shared" si="31"/>
        <v/>
      </c>
      <c r="AL346" s="173"/>
      <c r="AM346" s="217" t="str">
        <f t="shared" si="32"/>
        <v/>
      </c>
      <c r="AN346" s="173"/>
      <c r="AO346" s="217" t="str">
        <f t="shared" si="33"/>
        <v/>
      </c>
      <c r="AP346" s="237"/>
      <c r="AQ346" s="150"/>
      <c r="AR346" s="152"/>
      <c r="AS346" s="150"/>
      <c r="AT346" s="174" t="s">
        <v>250</v>
      </c>
      <c r="AU346" s="152"/>
      <c r="AV346" s="152"/>
      <c r="AW346" s="152"/>
      <c r="AX346" s="152"/>
      <c r="AY346" s="174" t="str">
        <f t="shared" si="35"/>
        <v/>
      </c>
      <c r="AZ346" s="152"/>
      <c r="BA346" s="152"/>
      <c r="BB346" s="152"/>
      <c r="BC346" s="152"/>
      <c r="BD346" s="174" t="s">
        <v>250</v>
      </c>
      <c r="BE346" s="152"/>
      <c r="BF346" s="152"/>
      <c r="BG346" s="152"/>
      <c r="BH346" s="152"/>
      <c r="BI346" s="152"/>
      <c r="BJ346" s="220"/>
      <c r="BK346" s="203"/>
      <c r="BL346" s="203"/>
      <c r="BM346" s="203"/>
      <c r="BN346" s="203"/>
      <c r="BO346" s="214"/>
      <c r="BP346" s="214"/>
      <c r="BQ346" s="214"/>
      <c r="BR346" s="215"/>
    </row>
    <row r="347" spans="1:70" s="117" customFormat="1" ht="27" customHeight="1" thickTop="1" thickBot="1" x14ac:dyDescent="0.25">
      <c r="A347" s="184"/>
      <c r="B347" s="304" t="str">
        <f>IF(C347="","",(VLOOKUP(C347,Lookups!$B$4:$C$2561,2,FALSE)))</f>
        <v/>
      </c>
      <c r="C347" s="83"/>
      <c r="D347" s="173"/>
      <c r="E347" s="173"/>
      <c r="F347" s="152"/>
      <c r="G347" s="152"/>
      <c r="H347" s="173" t="str">
        <f t="shared" si="34"/>
        <v/>
      </c>
      <c r="I347" s="173"/>
      <c r="J347" s="182"/>
      <c r="K347" s="183"/>
      <c r="L347" s="141" t="str">
        <f>IF(K347="","",(VLOOKUP(K347,#REF!,2,FALSE)))</f>
        <v/>
      </c>
      <c r="M347" s="186"/>
      <c r="N347" s="186"/>
      <c r="O347" s="186"/>
      <c r="P347" s="186"/>
      <c r="Q347" s="186"/>
      <c r="R347" s="186"/>
      <c r="S347" s="186"/>
      <c r="T347" s="186"/>
      <c r="U347" s="173"/>
      <c r="V347" s="186"/>
      <c r="W347" s="187"/>
      <c r="X347" s="187"/>
      <c r="Y347" s="187"/>
      <c r="Z347" s="149"/>
      <c r="AA347" s="173"/>
      <c r="AB347" s="200" t="str">
        <f t="shared" si="30"/>
        <v/>
      </c>
      <c r="AC347" s="216"/>
      <c r="AD347" s="173"/>
      <c r="AE347" s="148"/>
      <c r="AF347" s="173"/>
      <c r="AG347" s="173"/>
      <c r="AH347" s="152"/>
      <c r="AI347" s="173"/>
      <c r="AJ347" s="173"/>
      <c r="AK347" s="200" t="str">
        <f t="shared" si="31"/>
        <v/>
      </c>
      <c r="AL347" s="173"/>
      <c r="AM347" s="217" t="str">
        <f t="shared" si="32"/>
        <v/>
      </c>
      <c r="AN347" s="173"/>
      <c r="AO347" s="217" t="str">
        <f t="shared" si="33"/>
        <v/>
      </c>
      <c r="AP347" s="237"/>
      <c r="AQ347" s="150"/>
      <c r="AR347" s="152"/>
      <c r="AS347" s="150"/>
      <c r="AT347" s="174" t="s">
        <v>250</v>
      </c>
      <c r="AU347" s="152"/>
      <c r="AV347" s="152"/>
      <c r="AW347" s="152"/>
      <c r="AX347" s="152"/>
      <c r="AY347" s="174" t="str">
        <f t="shared" si="35"/>
        <v/>
      </c>
      <c r="AZ347" s="152"/>
      <c r="BA347" s="152"/>
      <c r="BB347" s="152"/>
      <c r="BC347" s="152"/>
      <c r="BD347" s="174" t="s">
        <v>250</v>
      </c>
      <c r="BE347" s="152"/>
      <c r="BF347" s="152"/>
      <c r="BG347" s="152"/>
      <c r="BH347" s="152"/>
      <c r="BI347" s="152"/>
      <c r="BJ347" s="220"/>
      <c r="BK347" s="203"/>
      <c r="BL347" s="203"/>
      <c r="BM347" s="203"/>
      <c r="BN347" s="203"/>
      <c r="BO347" s="214"/>
      <c r="BP347" s="214"/>
      <c r="BQ347" s="214"/>
      <c r="BR347" s="215"/>
    </row>
    <row r="348" spans="1:70" s="117" customFormat="1" ht="27" customHeight="1" thickTop="1" thickBot="1" x14ac:dyDescent="0.25">
      <c r="A348" s="184"/>
      <c r="B348" s="304" t="str">
        <f>IF(C348="","",(VLOOKUP(C348,Lookups!$B$4:$C$2561,2,FALSE)))</f>
        <v/>
      </c>
      <c r="C348" s="83"/>
      <c r="D348" s="173"/>
      <c r="E348" s="173"/>
      <c r="F348" s="152"/>
      <c r="G348" s="152"/>
      <c r="H348" s="173" t="str">
        <f t="shared" si="34"/>
        <v/>
      </c>
      <c r="I348" s="173"/>
      <c r="J348" s="182"/>
      <c r="K348" s="183"/>
      <c r="L348" s="141" t="str">
        <f>IF(K348="","",(VLOOKUP(K348,#REF!,2,FALSE)))</f>
        <v/>
      </c>
      <c r="M348" s="186"/>
      <c r="N348" s="186"/>
      <c r="O348" s="186"/>
      <c r="P348" s="186"/>
      <c r="Q348" s="186"/>
      <c r="R348" s="186"/>
      <c r="S348" s="186"/>
      <c r="T348" s="186"/>
      <c r="U348" s="173"/>
      <c r="V348" s="186"/>
      <c r="W348" s="187"/>
      <c r="X348" s="187"/>
      <c r="Y348" s="187"/>
      <c r="Z348" s="149"/>
      <c r="AA348" s="173"/>
      <c r="AB348" s="200" t="str">
        <f t="shared" si="30"/>
        <v/>
      </c>
      <c r="AC348" s="216"/>
      <c r="AD348" s="173"/>
      <c r="AE348" s="148"/>
      <c r="AF348" s="173"/>
      <c r="AG348" s="173"/>
      <c r="AH348" s="152"/>
      <c r="AI348" s="173"/>
      <c r="AJ348" s="173"/>
      <c r="AK348" s="200" t="str">
        <f t="shared" si="31"/>
        <v/>
      </c>
      <c r="AL348" s="173"/>
      <c r="AM348" s="217" t="str">
        <f t="shared" si="32"/>
        <v/>
      </c>
      <c r="AN348" s="173"/>
      <c r="AO348" s="217" t="str">
        <f t="shared" si="33"/>
        <v/>
      </c>
      <c r="AP348" s="237"/>
      <c r="AQ348" s="150"/>
      <c r="AR348" s="152"/>
      <c r="AS348" s="150"/>
      <c r="AT348" s="174" t="s">
        <v>250</v>
      </c>
      <c r="AU348" s="152"/>
      <c r="AV348" s="152"/>
      <c r="AW348" s="152"/>
      <c r="AX348" s="152"/>
      <c r="AY348" s="174" t="str">
        <f t="shared" si="35"/>
        <v/>
      </c>
      <c r="AZ348" s="152"/>
      <c r="BA348" s="152"/>
      <c r="BB348" s="152"/>
      <c r="BC348" s="152"/>
      <c r="BD348" s="174" t="s">
        <v>250</v>
      </c>
      <c r="BE348" s="152"/>
      <c r="BF348" s="152"/>
      <c r="BG348" s="152"/>
      <c r="BH348" s="152"/>
      <c r="BI348" s="152"/>
      <c r="BJ348" s="220"/>
      <c r="BK348" s="203"/>
      <c r="BL348" s="203"/>
      <c r="BM348" s="203"/>
      <c r="BN348" s="203"/>
      <c r="BO348" s="214"/>
      <c r="BP348" s="214"/>
      <c r="BQ348" s="214"/>
      <c r="BR348" s="215"/>
    </row>
    <row r="349" spans="1:70" s="117" customFormat="1" ht="27" customHeight="1" thickTop="1" thickBot="1" x14ac:dyDescent="0.25">
      <c r="A349" s="184"/>
      <c r="B349" s="304" t="str">
        <f>IF(C349="","",(VLOOKUP(C349,Lookups!$B$4:$C$2561,2,FALSE)))</f>
        <v/>
      </c>
      <c r="C349" s="83"/>
      <c r="D349" s="173"/>
      <c r="E349" s="173"/>
      <c r="F349" s="152"/>
      <c r="G349" s="152"/>
      <c r="H349" s="173" t="str">
        <f t="shared" si="34"/>
        <v/>
      </c>
      <c r="I349" s="173"/>
      <c r="J349" s="182"/>
      <c r="K349" s="183"/>
      <c r="L349" s="141" t="str">
        <f>IF(K349="","",(VLOOKUP(K349,#REF!,2,FALSE)))</f>
        <v/>
      </c>
      <c r="M349" s="186"/>
      <c r="N349" s="186"/>
      <c r="O349" s="186"/>
      <c r="P349" s="186"/>
      <c r="Q349" s="186"/>
      <c r="R349" s="186"/>
      <c r="S349" s="186"/>
      <c r="T349" s="186"/>
      <c r="U349" s="173"/>
      <c r="V349" s="186"/>
      <c r="W349" s="187"/>
      <c r="X349" s="187"/>
      <c r="Y349" s="187"/>
      <c r="Z349" s="149"/>
      <c r="AA349" s="173"/>
      <c r="AB349" s="200" t="str">
        <f t="shared" si="30"/>
        <v/>
      </c>
      <c r="AC349" s="216"/>
      <c r="AD349" s="173"/>
      <c r="AE349" s="148"/>
      <c r="AF349" s="173"/>
      <c r="AG349" s="173"/>
      <c r="AH349" s="152"/>
      <c r="AI349" s="173"/>
      <c r="AJ349" s="173"/>
      <c r="AK349" s="200" t="str">
        <f t="shared" si="31"/>
        <v/>
      </c>
      <c r="AL349" s="173"/>
      <c r="AM349" s="217" t="str">
        <f t="shared" si="32"/>
        <v/>
      </c>
      <c r="AN349" s="173"/>
      <c r="AO349" s="217" t="str">
        <f t="shared" si="33"/>
        <v/>
      </c>
      <c r="AP349" s="237"/>
      <c r="AQ349" s="150"/>
      <c r="AR349" s="152"/>
      <c r="AS349" s="150"/>
      <c r="AT349" s="174" t="s">
        <v>250</v>
      </c>
      <c r="AU349" s="152"/>
      <c r="AV349" s="152"/>
      <c r="AW349" s="152"/>
      <c r="AX349" s="152"/>
      <c r="AY349" s="174" t="str">
        <f t="shared" si="35"/>
        <v/>
      </c>
      <c r="AZ349" s="152"/>
      <c r="BA349" s="152"/>
      <c r="BB349" s="152"/>
      <c r="BC349" s="152"/>
      <c r="BD349" s="174" t="s">
        <v>250</v>
      </c>
      <c r="BE349" s="152"/>
      <c r="BF349" s="152"/>
      <c r="BG349" s="152"/>
      <c r="BH349" s="152"/>
      <c r="BI349" s="152"/>
      <c r="BJ349" s="220"/>
      <c r="BK349" s="203"/>
      <c r="BL349" s="203"/>
      <c r="BM349" s="203"/>
      <c r="BN349" s="203"/>
      <c r="BO349" s="214"/>
      <c r="BP349" s="214"/>
      <c r="BQ349" s="214"/>
      <c r="BR349" s="215"/>
    </row>
    <row r="350" spans="1:70" s="117" customFormat="1" ht="27" customHeight="1" thickTop="1" thickBot="1" x14ac:dyDescent="0.25">
      <c r="A350" s="184"/>
      <c r="B350" s="304" t="str">
        <f>IF(C350="","",(VLOOKUP(C350,Lookups!$B$4:$C$2561,2,FALSE)))</f>
        <v/>
      </c>
      <c r="C350" s="83"/>
      <c r="D350" s="173"/>
      <c r="E350" s="173"/>
      <c r="F350" s="152"/>
      <c r="G350" s="152"/>
      <c r="H350" s="173" t="str">
        <f t="shared" si="34"/>
        <v/>
      </c>
      <c r="I350" s="173"/>
      <c r="J350" s="182"/>
      <c r="K350" s="183"/>
      <c r="L350" s="141" t="str">
        <f>IF(K350="","",(VLOOKUP(K350,#REF!,2,FALSE)))</f>
        <v/>
      </c>
      <c r="M350" s="186"/>
      <c r="N350" s="186"/>
      <c r="O350" s="186"/>
      <c r="P350" s="186"/>
      <c r="Q350" s="186"/>
      <c r="R350" s="186"/>
      <c r="S350" s="186"/>
      <c r="T350" s="186"/>
      <c r="U350" s="173"/>
      <c r="V350" s="186"/>
      <c r="W350" s="187"/>
      <c r="X350" s="187"/>
      <c r="Y350" s="187"/>
      <c r="Z350" s="149"/>
      <c r="AA350" s="173"/>
      <c r="AB350" s="200" t="str">
        <f t="shared" si="30"/>
        <v/>
      </c>
      <c r="AC350" s="216"/>
      <c r="AD350" s="173"/>
      <c r="AE350" s="148"/>
      <c r="AF350" s="173"/>
      <c r="AG350" s="173"/>
      <c r="AH350" s="152"/>
      <c r="AI350" s="173"/>
      <c r="AJ350" s="173"/>
      <c r="AK350" s="200" t="str">
        <f t="shared" si="31"/>
        <v/>
      </c>
      <c r="AL350" s="173"/>
      <c r="AM350" s="217" t="str">
        <f t="shared" si="32"/>
        <v/>
      </c>
      <c r="AN350" s="173"/>
      <c r="AO350" s="217" t="str">
        <f t="shared" si="33"/>
        <v/>
      </c>
      <c r="AP350" s="237"/>
      <c r="AQ350" s="150"/>
      <c r="AR350" s="152"/>
      <c r="AS350" s="150"/>
      <c r="AT350" s="174" t="s">
        <v>250</v>
      </c>
      <c r="AU350" s="152"/>
      <c r="AV350" s="152"/>
      <c r="AW350" s="152"/>
      <c r="AX350" s="152"/>
      <c r="AY350" s="174" t="str">
        <f t="shared" si="35"/>
        <v/>
      </c>
      <c r="AZ350" s="152"/>
      <c r="BA350" s="152"/>
      <c r="BB350" s="152"/>
      <c r="BC350" s="152"/>
      <c r="BD350" s="174" t="s">
        <v>250</v>
      </c>
      <c r="BE350" s="152"/>
      <c r="BF350" s="152"/>
      <c r="BG350" s="152"/>
      <c r="BH350" s="152"/>
      <c r="BI350" s="152"/>
      <c r="BJ350" s="220"/>
      <c r="BK350" s="203"/>
      <c r="BL350" s="203"/>
      <c r="BM350" s="203"/>
      <c r="BN350" s="203"/>
      <c r="BO350" s="214"/>
      <c r="BP350" s="214"/>
      <c r="BQ350" s="214"/>
      <c r="BR350" s="215"/>
    </row>
    <row r="351" spans="1:70" s="117" customFormat="1" ht="27" customHeight="1" thickTop="1" thickBot="1" x14ac:dyDescent="0.25">
      <c r="A351" s="184"/>
      <c r="B351" s="304" t="str">
        <f>IF(C351="","",(VLOOKUP(C351,Lookups!$B$4:$C$2561,2,FALSE)))</f>
        <v/>
      </c>
      <c r="C351" s="83"/>
      <c r="D351" s="173"/>
      <c r="E351" s="173"/>
      <c r="F351" s="152"/>
      <c r="G351" s="152"/>
      <c r="H351" s="173" t="str">
        <f t="shared" si="34"/>
        <v/>
      </c>
      <c r="I351" s="173"/>
      <c r="J351" s="182"/>
      <c r="K351" s="183"/>
      <c r="L351" s="141" t="str">
        <f>IF(K351="","",(VLOOKUP(K351,#REF!,2,FALSE)))</f>
        <v/>
      </c>
      <c r="M351" s="186"/>
      <c r="N351" s="186"/>
      <c r="O351" s="186"/>
      <c r="P351" s="186"/>
      <c r="Q351" s="186"/>
      <c r="R351" s="186"/>
      <c r="S351" s="186"/>
      <c r="T351" s="186"/>
      <c r="U351" s="173"/>
      <c r="V351" s="186"/>
      <c r="W351" s="187"/>
      <c r="X351" s="187"/>
      <c r="Y351" s="187"/>
      <c r="Z351" s="149"/>
      <c r="AA351" s="173"/>
      <c r="AB351" s="200" t="str">
        <f t="shared" si="30"/>
        <v/>
      </c>
      <c r="AC351" s="216"/>
      <c r="AD351" s="173"/>
      <c r="AE351" s="148"/>
      <c r="AF351" s="173"/>
      <c r="AG351" s="173"/>
      <c r="AH351" s="152"/>
      <c r="AI351" s="173"/>
      <c r="AJ351" s="173"/>
      <c r="AK351" s="200" t="str">
        <f t="shared" si="31"/>
        <v/>
      </c>
      <c r="AL351" s="173"/>
      <c r="AM351" s="217" t="str">
        <f t="shared" si="32"/>
        <v/>
      </c>
      <c r="AN351" s="173"/>
      <c r="AO351" s="217" t="str">
        <f t="shared" si="33"/>
        <v/>
      </c>
      <c r="AP351" s="237"/>
      <c r="AQ351" s="150"/>
      <c r="AR351" s="152"/>
      <c r="AS351" s="150"/>
      <c r="AT351" s="174" t="s">
        <v>250</v>
      </c>
      <c r="AU351" s="152"/>
      <c r="AV351" s="152"/>
      <c r="AW351" s="152"/>
      <c r="AX351" s="152"/>
      <c r="AY351" s="174" t="str">
        <f t="shared" si="35"/>
        <v/>
      </c>
      <c r="AZ351" s="152"/>
      <c r="BA351" s="152"/>
      <c r="BB351" s="152"/>
      <c r="BC351" s="152"/>
      <c r="BD351" s="174" t="s">
        <v>250</v>
      </c>
      <c r="BE351" s="152"/>
      <c r="BF351" s="152"/>
      <c r="BG351" s="152"/>
      <c r="BH351" s="152"/>
      <c r="BI351" s="152"/>
      <c r="BJ351" s="220"/>
      <c r="BK351" s="203"/>
      <c r="BL351" s="203"/>
      <c r="BM351" s="203"/>
      <c r="BN351" s="203"/>
      <c r="BO351" s="214"/>
      <c r="BP351" s="214"/>
      <c r="BQ351" s="214"/>
      <c r="BR351" s="215"/>
    </row>
    <row r="352" spans="1:70" s="117" customFormat="1" ht="27" customHeight="1" thickTop="1" thickBot="1" x14ac:dyDescent="0.25">
      <c r="A352" s="184"/>
      <c r="B352" s="304" t="str">
        <f>IF(C352="","",(VLOOKUP(C352,Lookups!$B$4:$C$2561,2,FALSE)))</f>
        <v/>
      </c>
      <c r="C352" s="83"/>
      <c r="D352" s="173"/>
      <c r="E352" s="173"/>
      <c r="F352" s="152"/>
      <c r="G352" s="152"/>
      <c r="H352" s="173" t="str">
        <f t="shared" si="34"/>
        <v/>
      </c>
      <c r="I352" s="173"/>
      <c r="J352" s="182"/>
      <c r="K352" s="183"/>
      <c r="L352" s="141" t="str">
        <f>IF(K352="","",(VLOOKUP(K352,#REF!,2,FALSE)))</f>
        <v/>
      </c>
      <c r="M352" s="186"/>
      <c r="N352" s="186"/>
      <c r="O352" s="186"/>
      <c r="P352" s="186"/>
      <c r="Q352" s="186"/>
      <c r="R352" s="186"/>
      <c r="S352" s="186"/>
      <c r="T352" s="186"/>
      <c r="U352" s="173"/>
      <c r="V352" s="186"/>
      <c r="W352" s="187"/>
      <c r="X352" s="187"/>
      <c r="Y352" s="187"/>
      <c r="Z352" s="149"/>
      <c r="AA352" s="173"/>
      <c r="AB352" s="200" t="str">
        <f t="shared" si="30"/>
        <v/>
      </c>
      <c r="AC352" s="216"/>
      <c r="AD352" s="173"/>
      <c r="AE352" s="148"/>
      <c r="AF352" s="173"/>
      <c r="AG352" s="173"/>
      <c r="AH352" s="152"/>
      <c r="AI352" s="173"/>
      <c r="AJ352" s="173"/>
      <c r="AK352" s="200" t="str">
        <f t="shared" si="31"/>
        <v/>
      </c>
      <c r="AL352" s="173"/>
      <c r="AM352" s="217" t="str">
        <f t="shared" si="32"/>
        <v/>
      </c>
      <c r="AN352" s="173"/>
      <c r="AO352" s="217" t="str">
        <f t="shared" si="33"/>
        <v/>
      </c>
      <c r="AP352" s="237"/>
      <c r="AQ352" s="150"/>
      <c r="AR352" s="152"/>
      <c r="AS352" s="150"/>
      <c r="AT352" s="174" t="s">
        <v>250</v>
      </c>
      <c r="AU352" s="152"/>
      <c r="AV352" s="152"/>
      <c r="AW352" s="152"/>
      <c r="AX352" s="152"/>
      <c r="AY352" s="174" t="str">
        <f t="shared" si="35"/>
        <v/>
      </c>
      <c r="AZ352" s="152"/>
      <c r="BA352" s="152"/>
      <c r="BB352" s="152"/>
      <c r="BC352" s="152"/>
      <c r="BD352" s="174" t="s">
        <v>250</v>
      </c>
      <c r="BE352" s="152"/>
      <c r="BF352" s="152"/>
      <c r="BG352" s="152"/>
      <c r="BH352" s="152"/>
      <c r="BI352" s="152"/>
      <c r="BJ352" s="220"/>
      <c r="BK352" s="203"/>
      <c r="BL352" s="203"/>
      <c r="BM352" s="203"/>
      <c r="BN352" s="203"/>
      <c r="BO352" s="214"/>
      <c r="BP352" s="214"/>
      <c r="BQ352" s="214"/>
      <c r="BR352" s="215"/>
    </row>
    <row r="353" spans="1:70" s="117" customFormat="1" ht="27" customHeight="1" thickTop="1" thickBot="1" x14ac:dyDescent="0.25">
      <c r="A353" s="184"/>
      <c r="B353" s="304" t="str">
        <f>IF(C353="","",(VLOOKUP(C353,Lookups!$B$4:$C$2561,2,FALSE)))</f>
        <v/>
      </c>
      <c r="C353" s="83"/>
      <c r="D353" s="173"/>
      <c r="E353" s="173"/>
      <c r="F353" s="152"/>
      <c r="G353" s="152"/>
      <c r="H353" s="173" t="str">
        <f t="shared" si="34"/>
        <v/>
      </c>
      <c r="I353" s="173"/>
      <c r="J353" s="182"/>
      <c r="K353" s="183"/>
      <c r="L353" s="141" t="str">
        <f>IF(K353="","",(VLOOKUP(K353,#REF!,2,FALSE)))</f>
        <v/>
      </c>
      <c r="M353" s="186"/>
      <c r="N353" s="186"/>
      <c r="O353" s="186"/>
      <c r="P353" s="186"/>
      <c r="Q353" s="186"/>
      <c r="R353" s="186"/>
      <c r="S353" s="186"/>
      <c r="T353" s="186"/>
      <c r="U353" s="173"/>
      <c r="V353" s="186"/>
      <c r="W353" s="187"/>
      <c r="X353" s="187"/>
      <c r="Y353" s="187"/>
      <c r="Z353" s="149"/>
      <c r="AA353" s="173"/>
      <c r="AB353" s="200" t="str">
        <f t="shared" si="30"/>
        <v/>
      </c>
      <c r="AC353" s="216"/>
      <c r="AD353" s="173"/>
      <c r="AE353" s="148"/>
      <c r="AF353" s="173"/>
      <c r="AG353" s="173"/>
      <c r="AH353" s="152"/>
      <c r="AI353" s="173"/>
      <c r="AJ353" s="173"/>
      <c r="AK353" s="200" t="str">
        <f t="shared" si="31"/>
        <v/>
      </c>
      <c r="AL353" s="173"/>
      <c r="AM353" s="217" t="str">
        <f t="shared" si="32"/>
        <v/>
      </c>
      <c r="AN353" s="173"/>
      <c r="AO353" s="217" t="str">
        <f t="shared" si="33"/>
        <v/>
      </c>
      <c r="AP353" s="237"/>
      <c r="AQ353" s="150"/>
      <c r="AR353" s="152"/>
      <c r="AS353" s="150"/>
      <c r="AT353" s="174" t="s">
        <v>250</v>
      </c>
      <c r="AU353" s="152"/>
      <c r="AV353" s="152"/>
      <c r="AW353" s="152"/>
      <c r="AX353" s="152"/>
      <c r="AY353" s="174" t="str">
        <f t="shared" si="35"/>
        <v/>
      </c>
      <c r="AZ353" s="152"/>
      <c r="BA353" s="152"/>
      <c r="BB353" s="152"/>
      <c r="BC353" s="152"/>
      <c r="BD353" s="174" t="s">
        <v>250</v>
      </c>
      <c r="BE353" s="152"/>
      <c r="BF353" s="152"/>
      <c r="BG353" s="152"/>
      <c r="BH353" s="152"/>
      <c r="BI353" s="152"/>
      <c r="BJ353" s="220"/>
      <c r="BK353" s="203"/>
      <c r="BL353" s="203"/>
      <c r="BM353" s="203"/>
      <c r="BN353" s="203"/>
      <c r="BO353" s="214"/>
      <c r="BP353" s="214"/>
      <c r="BQ353" s="214"/>
      <c r="BR353" s="215"/>
    </row>
    <row r="354" spans="1:70" s="117" customFormat="1" ht="27" customHeight="1" thickTop="1" thickBot="1" x14ac:dyDescent="0.25">
      <c r="A354" s="184"/>
      <c r="B354" s="304" t="str">
        <f>IF(C354="","",(VLOOKUP(C354,Lookups!$B$4:$C$2561,2,FALSE)))</f>
        <v/>
      </c>
      <c r="C354" s="83"/>
      <c r="D354" s="173"/>
      <c r="E354" s="173"/>
      <c r="F354" s="152"/>
      <c r="G354" s="152"/>
      <c r="H354" s="173" t="str">
        <f t="shared" si="34"/>
        <v/>
      </c>
      <c r="I354" s="173"/>
      <c r="J354" s="182"/>
      <c r="K354" s="183"/>
      <c r="L354" s="141" t="str">
        <f>IF(K354="","",(VLOOKUP(K354,#REF!,2,FALSE)))</f>
        <v/>
      </c>
      <c r="M354" s="186"/>
      <c r="N354" s="186"/>
      <c r="O354" s="186"/>
      <c r="P354" s="186"/>
      <c r="Q354" s="186"/>
      <c r="R354" s="186"/>
      <c r="S354" s="186"/>
      <c r="T354" s="186"/>
      <c r="U354" s="173"/>
      <c r="V354" s="186"/>
      <c r="W354" s="187"/>
      <c r="X354" s="187"/>
      <c r="Y354" s="187"/>
      <c r="Z354" s="149"/>
      <c r="AA354" s="173"/>
      <c r="AB354" s="200" t="str">
        <f t="shared" si="30"/>
        <v/>
      </c>
      <c r="AC354" s="216"/>
      <c r="AD354" s="173"/>
      <c r="AE354" s="148"/>
      <c r="AF354" s="173"/>
      <c r="AG354" s="173"/>
      <c r="AH354" s="152"/>
      <c r="AI354" s="173"/>
      <c r="AJ354" s="173"/>
      <c r="AK354" s="200" t="str">
        <f t="shared" si="31"/>
        <v/>
      </c>
      <c r="AL354" s="173"/>
      <c r="AM354" s="217" t="str">
        <f t="shared" si="32"/>
        <v/>
      </c>
      <c r="AN354" s="173"/>
      <c r="AO354" s="217" t="str">
        <f t="shared" si="33"/>
        <v/>
      </c>
      <c r="AP354" s="237"/>
      <c r="AQ354" s="150"/>
      <c r="AR354" s="152"/>
      <c r="AS354" s="150"/>
      <c r="AT354" s="174" t="s">
        <v>250</v>
      </c>
      <c r="AU354" s="152"/>
      <c r="AV354" s="152"/>
      <c r="AW354" s="152"/>
      <c r="AX354" s="152"/>
      <c r="AY354" s="174" t="str">
        <f t="shared" si="35"/>
        <v/>
      </c>
      <c r="AZ354" s="152"/>
      <c r="BA354" s="152"/>
      <c r="BB354" s="152"/>
      <c r="BC354" s="152"/>
      <c r="BD354" s="174" t="s">
        <v>250</v>
      </c>
      <c r="BE354" s="152"/>
      <c r="BF354" s="152"/>
      <c r="BG354" s="152"/>
      <c r="BH354" s="152"/>
      <c r="BI354" s="152"/>
      <c r="BJ354" s="220"/>
      <c r="BK354" s="203"/>
      <c r="BL354" s="203"/>
      <c r="BM354" s="203"/>
      <c r="BN354" s="203"/>
      <c r="BO354" s="214"/>
      <c r="BP354" s="214"/>
      <c r="BQ354" s="214"/>
      <c r="BR354" s="215"/>
    </row>
    <row r="355" spans="1:70" s="117" customFormat="1" ht="27" customHeight="1" thickTop="1" thickBot="1" x14ac:dyDescent="0.25">
      <c r="A355" s="184"/>
      <c r="B355" s="304" t="str">
        <f>IF(C355="","",(VLOOKUP(C355,Lookups!$B$4:$C$2561,2,FALSE)))</f>
        <v/>
      </c>
      <c r="C355" s="83"/>
      <c r="D355" s="173"/>
      <c r="E355" s="173"/>
      <c r="F355" s="152"/>
      <c r="G355" s="152"/>
      <c r="H355" s="173" t="str">
        <f t="shared" si="34"/>
        <v/>
      </c>
      <c r="I355" s="173"/>
      <c r="J355" s="182"/>
      <c r="K355" s="183"/>
      <c r="L355" s="141" t="str">
        <f>IF(K355="","",(VLOOKUP(K355,#REF!,2,FALSE)))</f>
        <v/>
      </c>
      <c r="M355" s="186"/>
      <c r="N355" s="186"/>
      <c r="O355" s="186"/>
      <c r="P355" s="186"/>
      <c r="Q355" s="186"/>
      <c r="R355" s="186"/>
      <c r="S355" s="186"/>
      <c r="T355" s="186"/>
      <c r="U355" s="173"/>
      <c r="V355" s="186"/>
      <c r="W355" s="187"/>
      <c r="X355" s="187"/>
      <c r="Y355" s="187"/>
      <c r="Z355" s="149"/>
      <c r="AA355" s="173"/>
      <c r="AB355" s="200" t="str">
        <f t="shared" si="30"/>
        <v/>
      </c>
      <c r="AC355" s="216"/>
      <c r="AD355" s="173"/>
      <c r="AE355" s="148"/>
      <c r="AF355" s="173"/>
      <c r="AG355" s="173"/>
      <c r="AH355" s="152"/>
      <c r="AI355" s="173"/>
      <c r="AJ355" s="173"/>
      <c r="AK355" s="200" t="str">
        <f t="shared" si="31"/>
        <v/>
      </c>
      <c r="AL355" s="173"/>
      <c r="AM355" s="217" t="str">
        <f t="shared" si="32"/>
        <v/>
      </c>
      <c r="AN355" s="173"/>
      <c r="AO355" s="217" t="str">
        <f t="shared" si="33"/>
        <v/>
      </c>
      <c r="AP355" s="237"/>
      <c r="AQ355" s="150"/>
      <c r="AR355" s="152"/>
      <c r="AS355" s="150"/>
      <c r="AT355" s="174" t="s">
        <v>250</v>
      </c>
      <c r="AU355" s="152"/>
      <c r="AV355" s="152"/>
      <c r="AW355" s="152"/>
      <c r="AX355" s="152"/>
      <c r="AY355" s="174" t="str">
        <f t="shared" si="35"/>
        <v/>
      </c>
      <c r="AZ355" s="152"/>
      <c r="BA355" s="152"/>
      <c r="BB355" s="152"/>
      <c r="BC355" s="152"/>
      <c r="BD355" s="174" t="s">
        <v>250</v>
      </c>
      <c r="BE355" s="152"/>
      <c r="BF355" s="152"/>
      <c r="BG355" s="152"/>
      <c r="BH355" s="152"/>
      <c r="BI355" s="152"/>
      <c r="BJ355" s="220"/>
      <c r="BK355" s="203"/>
      <c r="BL355" s="203"/>
      <c r="BM355" s="203"/>
      <c r="BN355" s="203"/>
      <c r="BO355" s="214"/>
      <c r="BP355" s="214"/>
      <c r="BQ355" s="214"/>
      <c r="BR355" s="215"/>
    </row>
    <row r="356" spans="1:70" s="117" customFormat="1" ht="27" customHeight="1" thickTop="1" thickBot="1" x14ac:dyDescent="0.25">
      <c r="A356" s="184"/>
      <c r="B356" s="304" t="str">
        <f>IF(C356="","",(VLOOKUP(C356,Lookups!$B$4:$C$2561,2,FALSE)))</f>
        <v/>
      </c>
      <c r="C356" s="83"/>
      <c r="D356" s="173"/>
      <c r="E356" s="173"/>
      <c r="F356" s="152"/>
      <c r="G356" s="152"/>
      <c r="H356" s="173" t="str">
        <f t="shared" si="34"/>
        <v/>
      </c>
      <c r="I356" s="173"/>
      <c r="J356" s="182"/>
      <c r="K356" s="183"/>
      <c r="L356" s="141" t="str">
        <f>IF(K356="","",(VLOOKUP(K356,#REF!,2,FALSE)))</f>
        <v/>
      </c>
      <c r="M356" s="186"/>
      <c r="N356" s="186"/>
      <c r="O356" s="186"/>
      <c r="P356" s="186"/>
      <c r="Q356" s="186"/>
      <c r="R356" s="186"/>
      <c r="S356" s="186"/>
      <c r="T356" s="186"/>
      <c r="U356" s="173"/>
      <c r="V356" s="186"/>
      <c r="W356" s="187"/>
      <c r="X356" s="187"/>
      <c r="Y356" s="187"/>
      <c r="Z356" s="149"/>
      <c r="AA356" s="173"/>
      <c r="AB356" s="200" t="str">
        <f t="shared" si="30"/>
        <v/>
      </c>
      <c r="AC356" s="216"/>
      <c r="AD356" s="173"/>
      <c r="AE356" s="148"/>
      <c r="AF356" s="173"/>
      <c r="AG356" s="173"/>
      <c r="AH356" s="152"/>
      <c r="AI356" s="173"/>
      <c r="AJ356" s="173"/>
      <c r="AK356" s="200" t="str">
        <f t="shared" si="31"/>
        <v/>
      </c>
      <c r="AL356" s="173"/>
      <c r="AM356" s="217" t="str">
        <f t="shared" si="32"/>
        <v/>
      </c>
      <c r="AN356" s="173"/>
      <c r="AO356" s="217" t="str">
        <f t="shared" si="33"/>
        <v/>
      </c>
      <c r="AP356" s="237"/>
      <c r="AQ356" s="150"/>
      <c r="AR356" s="152"/>
      <c r="AS356" s="150"/>
      <c r="AT356" s="174" t="s">
        <v>250</v>
      </c>
      <c r="AU356" s="152"/>
      <c r="AV356" s="152"/>
      <c r="AW356" s="152"/>
      <c r="AX356" s="152"/>
      <c r="AY356" s="174" t="str">
        <f t="shared" si="35"/>
        <v/>
      </c>
      <c r="AZ356" s="152"/>
      <c r="BA356" s="152"/>
      <c r="BB356" s="152"/>
      <c r="BC356" s="152"/>
      <c r="BD356" s="174" t="s">
        <v>250</v>
      </c>
      <c r="BE356" s="152"/>
      <c r="BF356" s="152"/>
      <c r="BG356" s="152"/>
      <c r="BH356" s="152"/>
      <c r="BI356" s="152"/>
      <c r="BJ356" s="220"/>
      <c r="BK356" s="203"/>
      <c r="BL356" s="203"/>
      <c r="BM356" s="203"/>
      <c r="BN356" s="203"/>
      <c r="BO356" s="214"/>
      <c r="BP356" s="214"/>
      <c r="BQ356" s="214"/>
      <c r="BR356" s="215"/>
    </row>
    <row r="357" spans="1:70" s="117" customFormat="1" ht="27" customHeight="1" thickTop="1" thickBot="1" x14ac:dyDescent="0.25">
      <c r="A357" s="184"/>
      <c r="B357" s="304" t="str">
        <f>IF(C357="","",(VLOOKUP(C357,Lookups!$B$4:$C$2561,2,FALSE)))</f>
        <v/>
      </c>
      <c r="C357" s="83"/>
      <c r="D357" s="173"/>
      <c r="E357" s="173"/>
      <c r="F357" s="152"/>
      <c r="G357" s="152"/>
      <c r="H357" s="173" t="str">
        <f t="shared" si="34"/>
        <v/>
      </c>
      <c r="I357" s="173"/>
      <c r="J357" s="182"/>
      <c r="K357" s="183"/>
      <c r="L357" s="141" t="str">
        <f>IF(K357="","",(VLOOKUP(K357,#REF!,2,FALSE)))</f>
        <v/>
      </c>
      <c r="M357" s="186"/>
      <c r="N357" s="186"/>
      <c r="O357" s="186"/>
      <c r="P357" s="186"/>
      <c r="Q357" s="186"/>
      <c r="R357" s="186"/>
      <c r="S357" s="186"/>
      <c r="T357" s="186"/>
      <c r="U357" s="173"/>
      <c r="V357" s="186"/>
      <c r="W357" s="187"/>
      <c r="X357" s="187"/>
      <c r="Y357" s="187"/>
      <c r="Z357" s="149"/>
      <c r="AA357" s="173"/>
      <c r="AB357" s="200" t="str">
        <f t="shared" si="30"/>
        <v/>
      </c>
      <c r="AC357" s="216"/>
      <c r="AD357" s="173"/>
      <c r="AE357" s="148"/>
      <c r="AF357" s="173"/>
      <c r="AG357" s="173"/>
      <c r="AH357" s="152"/>
      <c r="AI357" s="173"/>
      <c r="AJ357" s="173"/>
      <c r="AK357" s="200" t="str">
        <f t="shared" si="31"/>
        <v/>
      </c>
      <c r="AL357" s="173"/>
      <c r="AM357" s="217" t="str">
        <f t="shared" si="32"/>
        <v/>
      </c>
      <c r="AN357" s="173"/>
      <c r="AO357" s="217" t="str">
        <f t="shared" si="33"/>
        <v/>
      </c>
      <c r="AP357" s="237"/>
      <c r="AQ357" s="150"/>
      <c r="AR357" s="152"/>
      <c r="AS357" s="150"/>
      <c r="AT357" s="174" t="s">
        <v>250</v>
      </c>
      <c r="AU357" s="152"/>
      <c r="AV357" s="152"/>
      <c r="AW357" s="152"/>
      <c r="AX357" s="152"/>
      <c r="AY357" s="174" t="str">
        <f t="shared" si="35"/>
        <v/>
      </c>
      <c r="AZ357" s="152"/>
      <c r="BA357" s="152"/>
      <c r="BB357" s="152"/>
      <c r="BC357" s="152"/>
      <c r="BD357" s="174" t="s">
        <v>250</v>
      </c>
      <c r="BE357" s="152"/>
      <c r="BF357" s="152"/>
      <c r="BG357" s="152"/>
      <c r="BH357" s="152"/>
      <c r="BI357" s="152"/>
      <c r="BJ357" s="220"/>
      <c r="BK357" s="203"/>
      <c r="BL357" s="203"/>
      <c r="BM357" s="203"/>
      <c r="BN357" s="203"/>
      <c r="BO357" s="214"/>
      <c r="BP357" s="214"/>
      <c r="BQ357" s="214"/>
      <c r="BR357" s="215"/>
    </row>
    <row r="358" spans="1:70" s="117" customFormat="1" ht="27" customHeight="1" thickTop="1" thickBot="1" x14ac:dyDescent="0.25">
      <c r="A358" s="184"/>
      <c r="B358" s="304" t="str">
        <f>IF(C358="","",(VLOOKUP(C358,Lookups!$B$4:$C$2561,2,FALSE)))</f>
        <v/>
      </c>
      <c r="C358" s="83"/>
      <c r="D358" s="173"/>
      <c r="E358" s="173"/>
      <c r="F358" s="152"/>
      <c r="G358" s="152"/>
      <c r="H358" s="173" t="str">
        <f t="shared" si="34"/>
        <v/>
      </c>
      <c r="I358" s="173"/>
      <c r="J358" s="182"/>
      <c r="K358" s="183"/>
      <c r="L358" s="141" t="str">
        <f>IF(K358="","",(VLOOKUP(K358,#REF!,2,FALSE)))</f>
        <v/>
      </c>
      <c r="M358" s="186"/>
      <c r="N358" s="186"/>
      <c r="O358" s="186"/>
      <c r="P358" s="186"/>
      <c r="Q358" s="186"/>
      <c r="R358" s="186"/>
      <c r="S358" s="186"/>
      <c r="T358" s="186"/>
      <c r="U358" s="173"/>
      <c r="V358" s="186"/>
      <c r="W358" s="187"/>
      <c r="X358" s="187"/>
      <c r="Y358" s="187"/>
      <c r="Z358" s="149"/>
      <c r="AA358" s="173"/>
      <c r="AB358" s="200" t="str">
        <f t="shared" si="30"/>
        <v/>
      </c>
      <c r="AC358" s="216"/>
      <c r="AD358" s="173"/>
      <c r="AE358" s="148"/>
      <c r="AF358" s="173"/>
      <c r="AG358" s="173"/>
      <c r="AH358" s="152"/>
      <c r="AI358" s="173"/>
      <c r="AJ358" s="173"/>
      <c r="AK358" s="200" t="str">
        <f t="shared" si="31"/>
        <v/>
      </c>
      <c r="AL358" s="173"/>
      <c r="AM358" s="217" t="str">
        <f t="shared" si="32"/>
        <v/>
      </c>
      <c r="AN358" s="173"/>
      <c r="AO358" s="217" t="str">
        <f t="shared" si="33"/>
        <v/>
      </c>
      <c r="AP358" s="237"/>
      <c r="AQ358" s="150"/>
      <c r="AR358" s="152"/>
      <c r="AS358" s="150"/>
      <c r="AT358" s="174" t="s">
        <v>250</v>
      </c>
      <c r="AU358" s="152"/>
      <c r="AV358" s="152"/>
      <c r="AW358" s="152"/>
      <c r="AX358" s="152"/>
      <c r="AY358" s="174" t="str">
        <f t="shared" si="35"/>
        <v/>
      </c>
      <c r="AZ358" s="152"/>
      <c r="BA358" s="152"/>
      <c r="BB358" s="152"/>
      <c r="BC358" s="152"/>
      <c r="BD358" s="174" t="s">
        <v>250</v>
      </c>
      <c r="BE358" s="152"/>
      <c r="BF358" s="152"/>
      <c r="BG358" s="152"/>
      <c r="BH358" s="152"/>
      <c r="BI358" s="152"/>
      <c r="BJ358" s="220"/>
      <c r="BK358" s="203"/>
      <c r="BL358" s="203"/>
      <c r="BM358" s="203"/>
      <c r="BN358" s="203"/>
      <c r="BO358" s="214"/>
      <c r="BP358" s="214"/>
      <c r="BQ358" s="214"/>
      <c r="BR358" s="215"/>
    </row>
    <row r="359" spans="1:70" s="117" customFormat="1" ht="27" customHeight="1" thickTop="1" thickBot="1" x14ac:dyDescent="0.25">
      <c r="A359" s="184"/>
      <c r="B359" s="304" t="str">
        <f>IF(C359="","",(VLOOKUP(C359,Lookups!$B$4:$C$2561,2,FALSE)))</f>
        <v/>
      </c>
      <c r="C359" s="83"/>
      <c r="D359" s="173"/>
      <c r="E359" s="173"/>
      <c r="F359" s="152"/>
      <c r="G359" s="152"/>
      <c r="H359" s="173" t="str">
        <f t="shared" si="34"/>
        <v/>
      </c>
      <c r="I359" s="173"/>
      <c r="J359" s="182"/>
      <c r="K359" s="183"/>
      <c r="L359" s="141" t="str">
        <f>IF(K359="","",(VLOOKUP(K359,#REF!,2,FALSE)))</f>
        <v/>
      </c>
      <c r="M359" s="186"/>
      <c r="N359" s="186"/>
      <c r="O359" s="186"/>
      <c r="P359" s="186"/>
      <c r="Q359" s="186"/>
      <c r="R359" s="186"/>
      <c r="S359" s="186"/>
      <c r="T359" s="186"/>
      <c r="U359" s="173"/>
      <c r="V359" s="186"/>
      <c r="W359" s="187"/>
      <c r="X359" s="187"/>
      <c r="Y359" s="187"/>
      <c r="Z359" s="149"/>
      <c r="AA359" s="173"/>
      <c r="AB359" s="200" t="str">
        <f t="shared" si="30"/>
        <v/>
      </c>
      <c r="AC359" s="216"/>
      <c r="AD359" s="173"/>
      <c r="AE359" s="148"/>
      <c r="AF359" s="173"/>
      <c r="AG359" s="173"/>
      <c r="AH359" s="152"/>
      <c r="AI359" s="173"/>
      <c r="AJ359" s="173"/>
      <c r="AK359" s="200" t="str">
        <f t="shared" si="31"/>
        <v/>
      </c>
      <c r="AL359" s="173"/>
      <c r="AM359" s="217" t="str">
        <f t="shared" si="32"/>
        <v/>
      </c>
      <c r="AN359" s="173"/>
      <c r="AO359" s="217" t="str">
        <f t="shared" si="33"/>
        <v/>
      </c>
      <c r="AP359" s="237"/>
      <c r="AQ359" s="150"/>
      <c r="AR359" s="152"/>
      <c r="AS359" s="150"/>
      <c r="AT359" s="174" t="s">
        <v>250</v>
      </c>
      <c r="AU359" s="152"/>
      <c r="AV359" s="152"/>
      <c r="AW359" s="152"/>
      <c r="AX359" s="152"/>
      <c r="AY359" s="174" t="str">
        <f t="shared" si="35"/>
        <v/>
      </c>
      <c r="AZ359" s="152"/>
      <c r="BA359" s="152"/>
      <c r="BB359" s="152"/>
      <c r="BC359" s="152"/>
      <c r="BD359" s="174" t="s">
        <v>250</v>
      </c>
      <c r="BE359" s="152"/>
      <c r="BF359" s="152"/>
      <c r="BG359" s="152"/>
      <c r="BH359" s="152"/>
      <c r="BI359" s="152"/>
      <c r="BJ359" s="220"/>
      <c r="BK359" s="203"/>
      <c r="BL359" s="203"/>
      <c r="BM359" s="203"/>
      <c r="BN359" s="203"/>
      <c r="BO359" s="214"/>
      <c r="BP359" s="214"/>
      <c r="BQ359" s="214"/>
      <c r="BR359" s="215"/>
    </row>
    <row r="360" spans="1:70" s="117" customFormat="1" ht="27" customHeight="1" thickTop="1" thickBot="1" x14ac:dyDescent="0.25">
      <c r="A360" s="184"/>
      <c r="B360" s="304" t="str">
        <f>IF(C360="","",(VLOOKUP(C360,Lookups!$B$4:$C$2561,2,FALSE)))</f>
        <v/>
      </c>
      <c r="C360" s="83"/>
      <c r="D360" s="173"/>
      <c r="E360" s="173"/>
      <c r="F360" s="152"/>
      <c r="G360" s="152"/>
      <c r="H360" s="173" t="str">
        <f t="shared" si="34"/>
        <v/>
      </c>
      <c r="I360" s="173"/>
      <c r="J360" s="182"/>
      <c r="K360" s="183"/>
      <c r="L360" s="141" t="str">
        <f>IF(K360="","",(VLOOKUP(K360,#REF!,2,FALSE)))</f>
        <v/>
      </c>
      <c r="M360" s="186"/>
      <c r="N360" s="186"/>
      <c r="O360" s="186"/>
      <c r="P360" s="186"/>
      <c r="Q360" s="186"/>
      <c r="R360" s="186"/>
      <c r="S360" s="186"/>
      <c r="T360" s="186"/>
      <c r="U360" s="173"/>
      <c r="V360" s="186"/>
      <c r="W360" s="187"/>
      <c r="X360" s="187"/>
      <c r="Y360" s="187"/>
      <c r="Z360" s="149"/>
      <c r="AA360" s="173"/>
      <c r="AB360" s="200" t="str">
        <f t="shared" si="30"/>
        <v/>
      </c>
      <c r="AC360" s="216"/>
      <c r="AD360" s="173"/>
      <c r="AE360" s="148"/>
      <c r="AF360" s="173"/>
      <c r="AG360" s="173"/>
      <c r="AH360" s="152"/>
      <c r="AI360" s="173"/>
      <c r="AJ360" s="173"/>
      <c r="AK360" s="200" t="str">
        <f t="shared" si="31"/>
        <v/>
      </c>
      <c r="AL360" s="173"/>
      <c r="AM360" s="217" t="str">
        <f t="shared" si="32"/>
        <v/>
      </c>
      <c r="AN360" s="173"/>
      <c r="AO360" s="217" t="str">
        <f t="shared" si="33"/>
        <v/>
      </c>
      <c r="AP360" s="237"/>
      <c r="AQ360" s="150"/>
      <c r="AR360" s="152"/>
      <c r="AS360" s="150"/>
      <c r="AT360" s="174" t="s">
        <v>250</v>
      </c>
      <c r="AU360" s="152"/>
      <c r="AV360" s="152"/>
      <c r="AW360" s="152"/>
      <c r="AX360" s="152"/>
      <c r="AY360" s="174" t="str">
        <f t="shared" si="35"/>
        <v/>
      </c>
      <c r="AZ360" s="152"/>
      <c r="BA360" s="152"/>
      <c r="BB360" s="152"/>
      <c r="BC360" s="152"/>
      <c r="BD360" s="174" t="s">
        <v>250</v>
      </c>
      <c r="BE360" s="152"/>
      <c r="BF360" s="152"/>
      <c r="BG360" s="152"/>
      <c r="BH360" s="152"/>
      <c r="BI360" s="152"/>
      <c r="BJ360" s="220"/>
      <c r="BK360" s="203"/>
      <c r="BL360" s="203"/>
      <c r="BM360" s="203"/>
      <c r="BN360" s="203"/>
      <c r="BO360" s="214"/>
      <c r="BP360" s="214"/>
      <c r="BQ360" s="214"/>
      <c r="BR360" s="215"/>
    </row>
    <row r="361" spans="1:70" s="117" customFormat="1" ht="27" customHeight="1" thickTop="1" thickBot="1" x14ac:dyDescent="0.25">
      <c r="A361" s="184"/>
      <c r="B361" s="304" t="str">
        <f>IF(C361="","",(VLOOKUP(C361,Lookups!$B$4:$C$2561,2,FALSE)))</f>
        <v/>
      </c>
      <c r="C361" s="83"/>
      <c r="D361" s="173"/>
      <c r="E361" s="173"/>
      <c r="F361" s="152"/>
      <c r="G361" s="152"/>
      <c r="H361" s="173" t="str">
        <f t="shared" si="34"/>
        <v/>
      </c>
      <c r="I361" s="173"/>
      <c r="J361" s="182"/>
      <c r="K361" s="183"/>
      <c r="L361" s="141" t="str">
        <f>IF(K361="","",(VLOOKUP(K361,#REF!,2,FALSE)))</f>
        <v/>
      </c>
      <c r="M361" s="186"/>
      <c r="N361" s="186"/>
      <c r="O361" s="186"/>
      <c r="P361" s="186"/>
      <c r="Q361" s="186"/>
      <c r="R361" s="186"/>
      <c r="S361" s="186"/>
      <c r="T361" s="186"/>
      <c r="U361" s="173"/>
      <c r="V361" s="186"/>
      <c r="W361" s="187"/>
      <c r="X361" s="187"/>
      <c r="Y361" s="187"/>
      <c r="Z361" s="149"/>
      <c r="AA361" s="173"/>
      <c r="AB361" s="200" t="str">
        <f t="shared" si="30"/>
        <v/>
      </c>
      <c r="AC361" s="216"/>
      <c r="AD361" s="173"/>
      <c r="AE361" s="148"/>
      <c r="AF361" s="173"/>
      <c r="AG361" s="173"/>
      <c r="AH361" s="152"/>
      <c r="AI361" s="173"/>
      <c r="AJ361" s="173"/>
      <c r="AK361" s="200" t="str">
        <f t="shared" si="31"/>
        <v/>
      </c>
      <c r="AL361" s="173"/>
      <c r="AM361" s="217" t="str">
        <f t="shared" si="32"/>
        <v/>
      </c>
      <c r="AN361" s="173"/>
      <c r="AO361" s="217" t="str">
        <f t="shared" si="33"/>
        <v/>
      </c>
      <c r="AP361" s="237"/>
      <c r="AQ361" s="150"/>
      <c r="AR361" s="152"/>
      <c r="AS361" s="150"/>
      <c r="AT361" s="174" t="s">
        <v>250</v>
      </c>
      <c r="AU361" s="152"/>
      <c r="AV361" s="152"/>
      <c r="AW361" s="152"/>
      <c r="AX361" s="152"/>
      <c r="AY361" s="174" t="str">
        <f t="shared" si="35"/>
        <v/>
      </c>
      <c r="AZ361" s="152"/>
      <c r="BA361" s="152"/>
      <c r="BB361" s="152"/>
      <c r="BC361" s="152"/>
      <c r="BD361" s="174" t="s">
        <v>250</v>
      </c>
      <c r="BE361" s="152"/>
      <c r="BF361" s="152"/>
      <c r="BG361" s="152"/>
      <c r="BH361" s="152"/>
      <c r="BI361" s="152"/>
      <c r="BJ361" s="220"/>
      <c r="BK361" s="203"/>
      <c r="BL361" s="203"/>
      <c r="BM361" s="203"/>
      <c r="BN361" s="203"/>
      <c r="BO361" s="214"/>
      <c r="BP361" s="214"/>
      <c r="BQ361" s="214"/>
      <c r="BR361" s="215"/>
    </row>
    <row r="362" spans="1:70" s="117" customFormat="1" ht="27" customHeight="1" thickTop="1" thickBot="1" x14ac:dyDescent="0.25">
      <c r="A362" s="184"/>
      <c r="B362" s="304" t="str">
        <f>IF(C362="","",(VLOOKUP(C362,Lookups!$B$4:$C$2561,2,FALSE)))</f>
        <v/>
      </c>
      <c r="C362" s="83"/>
      <c r="D362" s="173"/>
      <c r="E362" s="173"/>
      <c r="F362" s="152"/>
      <c r="G362" s="152"/>
      <c r="H362" s="173" t="str">
        <f t="shared" si="34"/>
        <v/>
      </c>
      <c r="I362" s="173"/>
      <c r="J362" s="182"/>
      <c r="K362" s="183"/>
      <c r="L362" s="141" t="str">
        <f>IF(K362="","",(VLOOKUP(K362,#REF!,2,FALSE)))</f>
        <v/>
      </c>
      <c r="M362" s="186"/>
      <c r="N362" s="186"/>
      <c r="O362" s="186"/>
      <c r="P362" s="186"/>
      <c r="Q362" s="186"/>
      <c r="R362" s="186"/>
      <c r="S362" s="186"/>
      <c r="T362" s="186"/>
      <c r="U362" s="173"/>
      <c r="V362" s="186"/>
      <c r="W362" s="187"/>
      <c r="X362" s="187"/>
      <c r="Y362" s="187"/>
      <c r="Z362" s="149"/>
      <c r="AA362" s="173"/>
      <c r="AB362" s="200" t="str">
        <f t="shared" si="30"/>
        <v/>
      </c>
      <c r="AC362" s="216"/>
      <c r="AD362" s="173"/>
      <c r="AE362" s="148"/>
      <c r="AF362" s="173"/>
      <c r="AG362" s="173"/>
      <c r="AH362" s="152"/>
      <c r="AI362" s="173"/>
      <c r="AJ362" s="173"/>
      <c r="AK362" s="200" t="str">
        <f t="shared" si="31"/>
        <v/>
      </c>
      <c r="AL362" s="173"/>
      <c r="AM362" s="217" t="str">
        <f t="shared" si="32"/>
        <v/>
      </c>
      <c r="AN362" s="173"/>
      <c r="AO362" s="217" t="str">
        <f t="shared" si="33"/>
        <v/>
      </c>
      <c r="AP362" s="237"/>
      <c r="AQ362" s="150"/>
      <c r="AR362" s="152"/>
      <c r="AS362" s="150"/>
      <c r="AT362" s="174" t="s">
        <v>250</v>
      </c>
      <c r="AU362" s="152"/>
      <c r="AV362" s="152"/>
      <c r="AW362" s="152"/>
      <c r="AX362" s="152"/>
      <c r="AY362" s="174" t="str">
        <f t="shared" si="35"/>
        <v/>
      </c>
      <c r="AZ362" s="152"/>
      <c r="BA362" s="152"/>
      <c r="BB362" s="152"/>
      <c r="BC362" s="152"/>
      <c r="BD362" s="174" t="s">
        <v>250</v>
      </c>
      <c r="BE362" s="152"/>
      <c r="BF362" s="152"/>
      <c r="BG362" s="152"/>
      <c r="BH362" s="152"/>
      <c r="BI362" s="152"/>
      <c r="BJ362" s="220"/>
      <c r="BK362" s="203"/>
      <c r="BL362" s="203"/>
      <c r="BM362" s="203"/>
      <c r="BN362" s="203"/>
      <c r="BO362" s="214"/>
      <c r="BP362" s="214"/>
      <c r="BQ362" s="214"/>
      <c r="BR362" s="215"/>
    </row>
    <row r="363" spans="1:70" s="117" customFormat="1" ht="27" customHeight="1" thickTop="1" thickBot="1" x14ac:dyDescent="0.25">
      <c r="A363" s="184"/>
      <c r="B363" s="304" t="str">
        <f>IF(C363="","",(VLOOKUP(C363,Lookups!$B$4:$C$2561,2,FALSE)))</f>
        <v/>
      </c>
      <c r="C363" s="83"/>
      <c r="D363" s="173"/>
      <c r="E363" s="173"/>
      <c r="F363" s="152"/>
      <c r="G363" s="152"/>
      <c r="H363" s="173" t="str">
        <f t="shared" si="34"/>
        <v/>
      </c>
      <c r="I363" s="173"/>
      <c r="J363" s="182"/>
      <c r="K363" s="183"/>
      <c r="L363" s="141" t="str">
        <f>IF(K363="","",(VLOOKUP(K363,#REF!,2,FALSE)))</f>
        <v/>
      </c>
      <c r="M363" s="186"/>
      <c r="N363" s="186"/>
      <c r="O363" s="186"/>
      <c r="P363" s="186"/>
      <c r="Q363" s="186"/>
      <c r="R363" s="186"/>
      <c r="S363" s="186"/>
      <c r="T363" s="186"/>
      <c r="U363" s="173"/>
      <c r="V363" s="186"/>
      <c r="W363" s="187"/>
      <c r="X363" s="187"/>
      <c r="Y363" s="187"/>
      <c r="Z363" s="149"/>
      <c r="AA363" s="173"/>
      <c r="AB363" s="200" t="str">
        <f t="shared" si="30"/>
        <v/>
      </c>
      <c r="AC363" s="216"/>
      <c r="AD363" s="173"/>
      <c r="AE363" s="148"/>
      <c r="AF363" s="173"/>
      <c r="AG363" s="173"/>
      <c r="AH363" s="152"/>
      <c r="AI363" s="173"/>
      <c r="AJ363" s="173"/>
      <c r="AK363" s="200" t="str">
        <f t="shared" si="31"/>
        <v/>
      </c>
      <c r="AL363" s="173"/>
      <c r="AM363" s="217" t="str">
        <f t="shared" si="32"/>
        <v/>
      </c>
      <c r="AN363" s="173"/>
      <c r="AO363" s="217" t="str">
        <f t="shared" si="33"/>
        <v/>
      </c>
      <c r="AP363" s="237"/>
      <c r="AQ363" s="150"/>
      <c r="AR363" s="152"/>
      <c r="AS363" s="150"/>
      <c r="AT363" s="174" t="s">
        <v>250</v>
      </c>
      <c r="AU363" s="152"/>
      <c r="AV363" s="152"/>
      <c r="AW363" s="152"/>
      <c r="AX363" s="152"/>
      <c r="AY363" s="174" t="str">
        <f t="shared" si="35"/>
        <v/>
      </c>
      <c r="AZ363" s="152"/>
      <c r="BA363" s="152"/>
      <c r="BB363" s="152"/>
      <c r="BC363" s="152"/>
      <c r="BD363" s="174" t="s">
        <v>250</v>
      </c>
      <c r="BE363" s="152"/>
      <c r="BF363" s="152"/>
      <c r="BG363" s="152"/>
      <c r="BH363" s="152"/>
      <c r="BI363" s="152"/>
      <c r="BJ363" s="220"/>
      <c r="BK363" s="203"/>
      <c r="BL363" s="203"/>
      <c r="BM363" s="203"/>
      <c r="BN363" s="203"/>
      <c r="BO363" s="214"/>
      <c r="BP363" s="214"/>
      <c r="BQ363" s="214"/>
      <c r="BR363" s="215"/>
    </row>
    <row r="364" spans="1:70" s="117" customFormat="1" ht="27" customHeight="1" thickTop="1" thickBot="1" x14ac:dyDescent="0.25">
      <c r="A364" s="184"/>
      <c r="B364" s="304" t="str">
        <f>IF(C364="","",(VLOOKUP(C364,Lookups!$B$4:$C$2561,2,FALSE)))</f>
        <v/>
      </c>
      <c r="C364" s="83"/>
      <c r="D364" s="173"/>
      <c r="E364" s="173"/>
      <c r="F364" s="152"/>
      <c r="G364" s="152"/>
      <c r="H364" s="173" t="str">
        <f t="shared" si="34"/>
        <v/>
      </c>
      <c r="I364" s="173"/>
      <c r="J364" s="182"/>
      <c r="K364" s="183"/>
      <c r="L364" s="141" t="str">
        <f>IF(K364="","",(VLOOKUP(K364,#REF!,2,FALSE)))</f>
        <v/>
      </c>
      <c r="M364" s="186"/>
      <c r="N364" s="186"/>
      <c r="O364" s="186"/>
      <c r="P364" s="186"/>
      <c r="Q364" s="186"/>
      <c r="R364" s="186"/>
      <c r="S364" s="186"/>
      <c r="T364" s="186"/>
      <c r="U364" s="173"/>
      <c r="V364" s="186"/>
      <c r="W364" s="187"/>
      <c r="X364" s="187"/>
      <c r="Y364" s="187"/>
      <c r="Z364" s="149"/>
      <c r="AA364" s="173"/>
      <c r="AB364" s="200" t="str">
        <f t="shared" si="30"/>
        <v/>
      </c>
      <c r="AC364" s="216"/>
      <c r="AD364" s="173"/>
      <c r="AE364" s="148"/>
      <c r="AF364" s="173"/>
      <c r="AG364" s="173"/>
      <c r="AH364" s="152"/>
      <c r="AI364" s="173"/>
      <c r="AJ364" s="173"/>
      <c r="AK364" s="200" t="str">
        <f t="shared" si="31"/>
        <v/>
      </c>
      <c r="AL364" s="173"/>
      <c r="AM364" s="217" t="str">
        <f t="shared" si="32"/>
        <v/>
      </c>
      <c r="AN364" s="173"/>
      <c r="AO364" s="217" t="str">
        <f t="shared" si="33"/>
        <v/>
      </c>
      <c r="AP364" s="237"/>
      <c r="AQ364" s="150"/>
      <c r="AR364" s="152"/>
      <c r="AS364" s="150"/>
      <c r="AT364" s="174" t="s">
        <v>250</v>
      </c>
      <c r="AU364" s="152"/>
      <c r="AV364" s="152"/>
      <c r="AW364" s="152"/>
      <c r="AX364" s="152"/>
      <c r="AY364" s="174" t="str">
        <f t="shared" si="35"/>
        <v/>
      </c>
      <c r="AZ364" s="152"/>
      <c r="BA364" s="152"/>
      <c r="BB364" s="152"/>
      <c r="BC364" s="152"/>
      <c r="BD364" s="174" t="s">
        <v>250</v>
      </c>
      <c r="BE364" s="152"/>
      <c r="BF364" s="152"/>
      <c r="BG364" s="152"/>
      <c r="BH364" s="152"/>
      <c r="BI364" s="152"/>
      <c r="BJ364" s="220"/>
      <c r="BK364" s="203"/>
      <c r="BL364" s="203"/>
      <c r="BM364" s="203"/>
      <c r="BN364" s="203"/>
      <c r="BO364" s="214"/>
      <c r="BP364" s="214"/>
      <c r="BQ364" s="214"/>
      <c r="BR364" s="215"/>
    </row>
    <row r="365" spans="1:70" s="117" customFormat="1" ht="27" customHeight="1" thickTop="1" thickBot="1" x14ac:dyDescent="0.25">
      <c r="A365" s="184"/>
      <c r="B365" s="304" t="str">
        <f>IF(C365="","",(VLOOKUP(C365,Lookups!$B$4:$C$2561,2,FALSE)))</f>
        <v/>
      </c>
      <c r="C365" s="83"/>
      <c r="D365" s="173"/>
      <c r="E365" s="173"/>
      <c r="F365" s="152"/>
      <c r="G365" s="152"/>
      <c r="H365" s="173" t="str">
        <f t="shared" si="34"/>
        <v/>
      </c>
      <c r="I365" s="173"/>
      <c r="J365" s="182"/>
      <c r="K365" s="183"/>
      <c r="L365" s="141" t="str">
        <f>IF(K365="","",(VLOOKUP(K365,#REF!,2,FALSE)))</f>
        <v/>
      </c>
      <c r="M365" s="186"/>
      <c r="N365" s="186"/>
      <c r="O365" s="186"/>
      <c r="P365" s="186"/>
      <c r="Q365" s="186"/>
      <c r="R365" s="186"/>
      <c r="S365" s="186"/>
      <c r="T365" s="186"/>
      <c r="U365" s="173"/>
      <c r="V365" s="186"/>
      <c r="W365" s="187"/>
      <c r="X365" s="187"/>
      <c r="Y365" s="187"/>
      <c r="Z365" s="149"/>
      <c r="AA365" s="173"/>
      <c r="AB365" s="200" t="str">
        <f t="shared" si="30"/>
        <v/>
      </c>
      <c r="AC365" s="216"/>
      <c r="AD365" s="173"/>
      <c r="AE365" s="148"/>
      <c r="AF365" s="173"/>
      <c r="AG365" s="173"/>
      <c r="AH365" s="152"/>
      <c r="AI365" s="173"/>
      <c r="AJ365" s="173"/>
      <c r="AK365" s="200" t="str">
        <f t="shared" si="31"/>
        <v/>
      </c>
      <c r="AL365" s="173"/>
      <c r="AM365" s="217" t="str">
        <f t="shared" si="32"/>
        <v/>
      </c>
      <c r="AN365" s="173"/>
      <c r="AO365" s="217" t="str">
        <f t="shared" si="33"/>
        <v/>
      </c>
      <c r="AP365" s="237"/>
      <c r="AQ365" s="150"/>
      <c r="AR365" s="152"/>
      <c r="AS365" s="150"/>
      <c r="AT365" s="174" t="s">
        <v>250</v>
      </c>
      <c r="AU365" s="152"/>
      <c r="AV365" s="152"/>
      <c r="AW365" s="152"/>
      <c r="AX365" s="152"/>
      <c r="AY365" s="174" t="str">
        <f t="shared" si="35"/>
        <v/>
      </c>
      <c r="AZ365" s="152"/>
      <c r="BA365" s="152"/>
      <c r="BB365" s="152"/>
      <c r="BC365" s="152"/>
      <c r="BD365" s="174" t="s">
        <v>250</v>
      </c>
      <c r="BE365" s="152"/>
      <c r="BF365" s="152"/>
      <c r="BG365" s="152"/>
      <c r="BH365" s="152"/>
      <c r="BI365" s="152"/>
      <c r="BJ365" s="220"/>
      <c r="BK365" s="203"/>
      <c r="BL365" s="203"/>
      <c r="BM365" s="203"/>
      <c r="BN365" s="203"/>
      <c r="BO365" s="214"/>
      <c r="BP365" s="214"/>
      <c r="BQ365" s="214"/>
      <c r="BR365" s="215"/>
    </row>
    <row r="366" spans="1:70" s="117" customFormat="1" ht="27" customHeight="1" thickTop="1" thickBot="1" x14ac:dyDescent="0.25">
      <c r="A366" s="184"/>
      <c r="B366" s="304" t="str">
        <f>IF(C366="","",(VLOOKUP(C366,Lookups!$B$4:$C$2561,2,FALSE)))</f>
        <v/>
      </c>
      <c r="C366" s="83"/>
      <c r="D366" s="173"/>
      <c r="E366" s="173"/>
      <c r="F366" s="152"/>
      <c r="G366" s="152"/>
      <c r="H366" s="173" t="str">
        <f t="shared" si="34"/>
        <v/>
      </c>
      <c r="I366" s="173"/>
      <c r="J366" s="182"/>
      <c r="K366" s="183"/>
      <c r="L366" s="141" t="str">
        <f>IF(K366="","",(VLOOKUP(K366,#REF!,2,FALSE)))</f>
        <v/>
      </c>
      <c r="M366" s="186"/>
      <c r="N366" s="186"/>
      <c r="O366" s="186"/>
      <c r="P366" s="186"/>
      <c r="Q366" s="186"/>
      <c r="R366" s="186"/>
      <c r="S366" s="186"/>
      <c r="T366" s="186"/>
      <c r="U366" s="173"/>
      <c r="V366" s="186"/>
      <c r="W366" s="187"/>
      <c r="X366" s="187"/>
      <c r="Y366" s="187"/>
      <c r="Z366" s="149"/>
      <c r="AA366" s="173"/>
      <c r="AB366" s="200" t="str">
        <f t="shared" si="30"/>
        <v/>
      </c>
      <c r="AC366" s="216"/>
      <c r="AD366" s="173"/>
      <c r="AE366" s="148"/>
      <c r="AF366" s="173"/>
      <c r="AG366" s="173"/>
      <c r="AH366" s="152"/>
      <c r="AI366" s="173"/>
      <c r="AJ366" s="173"/>
      <c r="AK366" s="200" t="str">
        <f t="shared" si="31"/>
        <v/>
      </c>
      <c r="AL366" s="173"/>
      <c r="AM366" s="217" t="str">
        <f t="shared" si="32"/>
        <v/>
      </c>
      <c r="AN366" s="173"/>
      <c r="AO366" s="217" t="str">
        <f t="shared" si="33"/>
        <v/>
      </c>
      <c r="AP366" s="237"/>
      <c r="AQ366" s="150"/>
      <c r="AR366" s="152"/>
      <c r="AS366" s="150"/>
      <c r="AT366" s="174" t="s">
        <v>250</v>
      </c>
      <c r="AU366" s="152"/>
      <c r="AV366" s="152"/>
      <c r="AW366" s="152"/>
      <c r="AX366" s="152"/>
      <c r="AY366" s="174" t="str">
        <f t="shared" si="35"/>
        <v/>
      </c>
      <c r="AZ366" s="152"/>
      <c r="BA366" s="152"/>
      <c r="BB366" s="152"/>
      <c r="BC366" s="152"/>
      <c r="BD366" s="174" t="s">
        <v>250</v>
      </c>
      <c r="BE366" s="152"/>
      <c r="BF366" s="152"/>
      <c r="BG366" s="152"/>
      <c r="BH366" s="152"/>
      <c r="BI366" s="152"/>
      <c r="BJ366" s="220"/>
      <c r="BK366" s="203"/>
      <c r="BL366" s="203"/>
      <c r="BM366" s="203"/>
      <c r="BN366" s="203"/>
      <c r="BO366" s="214"/>
      <c r="BP366" s="214"/>
      <c r="BQ366" s="214"/>
      <c r="BR366" s="215"/>
    </row>
    <row r="367" spans="1:70" s="117" customFormat="1" ht="27" customHeight="1" thickTop="1" thickBot="1" x14ac:dyDescent="0.25">
      <c r="A367" s="184"/>
      <c r="B367" s="304" t="str">
        <f>IF(C367="","",(VLOOKUP(C367,Lookups!$B$4:$C$2561,2,FALSE)))</f>
        <v/>
      </c>
      <c r="C367" s="83"/>
      <c r="D367" s="173"/>
      <c r="E367" s="173"/>
      <c r="F367" s="152"/>
      <c r="G367" s="152"/>
      <c r="H367" s="173" t="str">
        <f t="shared" si="34"/>
        <v/>
      </c>
      <c r="I367" s="173"/>
      <c r="J367" s="182"/>
      <c r="K367" s="183"/>
      <c r="L367" s="141" t="str">
        <f>IF(K367="","",(VLOOKUP(K367,#REF!,2,FALSE)))</f>
        <v/>
      </c>
      <c r="M367" s="186"/>
      <c r="N367" s="186"/>
      <c r="O367" s="186"/>
      <c r="P367" s="186"/>
      <c r="Q367" s="186"/>
      <c r="R367" s="186"/>
      <c r="S367" s="186"/>
      <c r="T367" s="186"/>
      <c r="U367" s="173"/>
      <c r="V367" s="186"/>
      <c r="W367" s="187"/>
      <c r="X367" s="187"/>
      <c r="Y367" s="187"/>
      <c r="Z367" s="149"/>
      <c r="AA367" s="173"/>
      <c r="AB367" s="200" t="str">
        <f t="shared" si="30"/>
        <v/>
      </c>
      <c r="AC367" s="216"/>
      <c r="AD367" s="173"/>
      <c r="AE367" s="148"/>
      <c r="AF367" s="173"/>
      <c r="AG367" s="173"/>
      <c r="AH367" s="152"/>
      <c r="AI367" s="173"/>
      <c r="AJ367" s="173"/>
      <c r="AK367" s="200" t="str">
        <f t="shared" si="31"/>
        <v/>
      </c>
      <c r="AL367" s="173"/>
      <c r="AM367" s="217" t="str">
        <f t="shared" si="32"/>
        <v/>
      </c>
      <c r="AN367" s="173"/>
      <c r="AO367" s="217" t="str">
        <f t="shared" si="33"/>
        <v/>
      </c>
      <c r="AP367" s="237"/>
      <c r="AQ367" s="150"/>
      <c r="AR367" s="152"/>
      <c r="AS367" s="150"/>
      <c r="AT367" s="174" t="s">
        <v>250</v>
      </c>
      <c r="AU367" s="152"/>
      <c r="AV367" s="152"/>
      <c r="AW367" s="152"/>
      <c r="AX367" s="152"/>
      <c r="AY367" s="174" t="str">
        <f t="shared" si="35"/>
        <v/>
      </c>
      <c r="AZ367" s="152"/>
      <c r="BA367" s="152"/>
      <c r="BB367" s="152"/>
      <c r="BC367" s="152"/>
      <c r="BD367" s="174" t="s">
        <v>250</v>
      </c>
      <c r="BE367" s="152"/>
      <c r="BF367" s="152"/>
      <c r="BG367" s="152"/>
      <c r="BH367" s="152"/>
      <c r="BI367" s="152"/>
      <c r="BJ367" s="220"/>
      <c r="BK367" s="203"/>
      <c r="BL367" s="203"/>
      <c r="BM367" s="203"/>
      <c r="BN367" s="203"/>
      <c r="BO367" s="214"/>
      <c r="BP367" s="214"/>
      <c r="BQ367" s="214"/>
      <c r="BR367" s="215"/>
    </row>
    <row r="368" spans="1:70" s="117" customFormat="1" ht="27" customHeight="1" thickTop="1" thickBot="1" x14ac:dyDescent="0.25">
      <c r="A368" s="184"/>
      <c r="B368" s="304" t="str">
        <f>IF(C368="","",(VLOOKUP(C368,Lookups!$B$4:$C$2561,2,FALSE)))</f>
        <v/>
      </c>
      <c r="C368" s="83"/>
      <c r="D368" s="173"/>
      <c r="E368" s="173"/>
      <c r="F368" s="152"/>
      <c r="G368" s="152"/>
      <c r="H368" s="173" t="str">
        <f t="shared" si="34"/>
        <v/>
      </c>
      <c r="I368" s="173"/>
      <c r="J368" s="182"/>
      <c r="K368" s="183"/>
      <c r="L368" s="141" t="str">
        <f>IF(K368="","",(VLOOKUP(K368,#REF!,2,FALSE)))</f>
        <v/>
      </c>
      <c r="M368" s="186"/>
      <c r="N368" s="186"/>
      <c r="O368" s="186"/>
      <c r="P368" s="186"/>
      <c r="Q368" s="186"/>
      <c r="R368" s="186"/>
      <c r="S368" s="186"/>
      <c r="T368" s="186"/>
      <c r="U368" s="173"/>
      <c r="V368" s="186"/>
      <c r="W368" s="187"/>
      <c r="X368" s="187"/>
      <c r="Y368" s="187"/>
      <c r="Z368" s="149"/>
      <c r="AA368" s="173"/>
      <c r="AB368" s="200" t="str">
        <f t="shared" si="30"/>
        <v/>
      </c>
      <c r="AC368" s="216"/>
      <c r="AD368" s="173"/>
      <c r="AE368" s="148"/>
      <c r="AF368" s="173"/>
      <c r="AG368" s="173"/>
      <c r="AH368" s="152"/>
      <c r="AI368" s="173"/>
      <c r="AJ368" s="173"/>
      <c r="AK368" s="200" t="str">
        <f t="shared" si="31"/>
        <v/>
      </c>
      <c r="AL368" s="173"/>
      <c r="AM368" s="217" t="str">
        <f t="shared" si="32"/>
        <v/>
      </c>
      <c r="AN368" s="173"/>
      <c r="AO368" s="217" t="str">
        <f t="shared" si="33"/>
        <v/>
      </c>
      <c r="AP368" s="237"/>
      <c r="AQ368" s="150"/>
      <c r="AR368" s="152"/>
      <c r="AS368" s="150"/>
      <c r="AT368" s="174" t="s">
        <v>250</v>
      </c>
      <c r="AU368" s="152"/>
      <c r="AV368" s="152"/>
      <c r="AW368" s="152"/>
      <c r="AX368" s="152"/>
      <c r="AY368" s="174" t="str">
        <f t="shared" si="35"/>
        <v/>
      </c>
      <c r="AZ368" s="152"/>
      <c r="BA368" s="152"/>
      <c r="BB368" s="152"/>
      <c r="BC368" s="152"/>
      <c r="BD368" s="174" t="s">
        <v>250</v>
      </c>
      <c r="BE368" s="152"/>
      <c r="BF368" s="152"/>
      <c r="BG368" s="152"/>
      <c r="BH368" s="152"/>
      <c r="BI368" s="152"/>
      <c r="BJ368" s="220"/>
      <c r="BK368" s="203"/>
      <c r="BL368" s="203"/>
      <c r="BM368" s="203"/>
      <c r="BN368" s="203"/>
      <c r="BO368" s="214"/>
      <c r="BP368" s="214"/>
      <c r="BQ368" s="214"/>
      <c r="BR368" s="215"/>
    </row>
    <row r="369" spans="1:70" s="117" customFormat="1" ht="27" customHeight="1" thickTop="1" thickBot="1" x14ac:dyDescent="0.25">
      <c r="A369" s="184"/>
      <c r="B369" s="304" t="str">
        <f>IF(C369="","",(VLOOKUP(C369,Lookups!$B$4:$C$2561,2,FALSE)))</f>
        <v/>
      </c>
      <c r="C369" s="83"/>
      <c r="D369" s="173"/>
      <c r="E369" s="173"/>
      <c r="F369" s="152"/>
      <c r="G369" s="152"/>
      <c r="H369" s="173" t="str">
        <f t="shared" si="34"/>
        <v/>
      </c>
      <c r="I369" s="173"/>
      <c r="J369" s="182"/>
      <c r="K369" s="183"/>
      <c r="L369" s="141" t="str">
        <f>IF(K369="","",(VLOOKUP(K369,#REF!,2,FALSE)))</f>
        <v/>
      </c>
      <c r="M369" s="186"/>
      <c r="N369" s="186"/>
      <c r="O369" s="186"/>
      <c r="P369" s="186"/>
      <c r="Q369" s="186"/>
      <c r="R369" s="186"/>
      <c r="S369" s="186"/>
      <c r="T369" s="186"/>
      <c r="U369" s="173"/>
      <c r="V369" s="186"/>
      <c r="W369" s="187"/>
      <c r="X369" s="187"/>
      <c r="Y369" s="187"/>
      <c r="Z369" s="149"/>
      <c r="AA369" s="173"/>
      <c r="AB369" s="200" t="str">
        <f t="shared" si="30"/>
        <v/>
      </c>
      <c r="AC369" s="216"/>
      <c r="AD369" s="173"/>
      <c r="AE369" s="148"/>
      <c r="AF369" s="173"/>
      <c r="AG369" s="173"/>
      <c r="AH369" s="152"/>
      <c r="AI369" s="173"/>
      <c r="AJ369" s="173"/>
      <c r="AK369" s="200" t="str">
        <f t="shared" si="31"/>
        <v/>
      </c>
      <c r="AL369" s="173"/>
      <c r="AM369" s="217" t="str">
        <f t="shared" si="32"/>
        <v/>
      </c>
      <c r="AN369" s="173"/>
      <c r="AO369" s="217" t="str">
        <f t="shared" si="33"/>
        <v/>
      </c>
      <c r="AP369" s="237"/>
      <c r="AQ369" s="150"/>
      <c r="AR369" s="152"/>
      <c r="AS369" s="150"/>
      <c r="AT369" s="174" t="s">
        <v>250</v>
      </c>
      <c r="AU369" s="152"/>
      <c r="AV369" s="152"/>
      <c r="AW369" s="152"/>
      <c r="AX369" s="152"/>
      <c r="AY369" s="174" t="str">
        <f t="shared" si="35"/>
        <v/>
      </c>
      <c r="AZ369" s="152"/>
      <c r="BA369" s="152"/>
      <c r="BB369" s="152"/>
      <c r="BC369" s="152"/>
      <c r="BD369" s="174" t="s">
        <v>250</v>
      </c>
      <c r="BE369" s="152"/>
      <c r="BF369" s="152"/>
      <c r="BG369" s="152"/>
      <c r="BH369" s="152"/>
      <c r="BI369" s="152"/>
      <c r="BJ369" s="220"/>
      <c r="BK369" s="203"/>
      <c r="BL369" s="203"/>
      <c r="BM369" s="203"/>
      <c r="BN369" s="203"/>
      <c r="BO369" s="214"/>
      <c r="BP369" s="214"/>
      <c r="BQ369" s="214"/>
      <c r="BR369" s="215"/>
    </row>
    <row r="370" spans="1:70" s="117" customFormat="1" ht="27" customHeight="1" thickTop="1" thickBot="1" x14ac:dyDescent="0.25">
      <c r="A370" s="184"/>
      <c r="B370" s="304" t="str">
        <f>IF(C370="","",(VLOOKUP(C370,Lookups!$B$4:$C$2561,2,FALSE)))</f>
        <v/>
      </c>
      <c r="C370" s="83"/>
      <c r="D370" s="173"/>
      <c r="E370" s="173"/>
      <c r="F370" s="152"/>
      <c r="G370" s="152"/>
      <c r="H370" s="173" t="str">
        <f t="shared" si="34"/>
        <v/>
      </c>
      <c r="I370" s="173"/>
      <c r="J370" s="182"/>
      <c r="K370" s="183"/>
      <c r="L370" s="141" t="str">
        <f>IF(K370="","",(VLOOKUP(K370,#REF!,2,FALSE)))</f>
        <v/>
      </c>
      <c r="M370" s="186"/>
      <c r="N370" s="186"/>
      <c r="O370" s="186"/>
      <c r="P370" s="186"/>
      <c r="Q370" s="186"/>
      <c r="R370" s="186"/>
      <c r="S370" s="186"/>
      <c r="T370" s="186"/>
      <c r="U370" s="173"/>
      <c r="V370" s="186"/>
      <c r="W370" s="187"/>
      <c r="X370" s="187"/>
      <c r="Y370" s="187"/>
      <c r="Z370" s="149"/>
      <c r="AA370" s="173"/>
      <c r="AB370" s="200" t="str">
        <f t="shared" si="30"/>
        <v/>
      </c>
      <c r="AC370" s="216"/>
      <c r="AD370" s="173"/>
      <c r="AE370" s="148"/>
      <c r="AF370" s="173"/>
      <c r="AG370" s="173"/>
      <c r="AH370" s="152"/>
      <c r="AI370" s="173"/>
      <c r="AJ370" s="173"/>
      <c r="AK370" s="200" t="str">
        <f t="shared" si="31"/>
        <v/>
      </c>
      <c r="AL370" s="173"/>
      <c r="AM370" s="217" t="str">
        <f t="shared" si="32"/>
        <v/>
      </c>
      <c r="AN370" s="173"/>
      <c r="AO370" s="217" t="str">
        <f t="shared" si="33"/>
        <v/>
      </c>
      <c r="AP370" s="237"/>
      <c r="AQ370" s="150"/>
      <c r="AR370" s="152"/>
      <c r="AS370" s="150"/>
      <c r="AT370" s="174" t="s">
        <v>250</v>
      </c>
      <c r="AU370" s="152"/>
      <c r="AV370" s="152"/>
      <c r="AW370" s="152"/>
      <c r="AX370" s="152"/>
      <c r="AY370" s="174" t="str">
        <f t="shared" si="35"/>
        <v/>
      </c>
      <c r="AZ370" s="152"/>
      <c r="BA370" s="152"/>
      <c r="BB370" s="152"/>
      <c r="BC370" s="152"/>
      <c r="BD370" s="174" t="s">
        <v>250</v>
      </c>
      <c r="BE370" s="152"/>
      <c r="BF370" s="152"/>
      <c r="BG370" s="152"/>
      <c r="BH370" s="152"/>
      <c r="BI370" s="152"/>
      <c r="BJ370" s="220"/>
      <c r="BK370" s="203"/>
      <c r="BL370" s="203"/>
      <c r="BM370" s="203"/>
      <c r="BN370" s="203"/>
      <c r="BO370" s="214"/>
      <c r="BP370" s="214"/>
      <c r="BQ370" s="214"/>
      <c r="BR370" s="215"/>
    </row>
    <row r="371" spans="1:70" s="117" customFormat="1" ht="27" customHeight="1" thickTop="1" thickBot="1" x14ac:dyDescent="0.25">
      <c r="A371" s="184"/>
      <c r="B371" s="304" t="str">
        <f>IF(C371="","",(VLOOKUP(C371,Lookups!$B$4:$C$2561,2,FALSE)))</f>
        <v/>
      </c>
      <c r="C371" s="83"/>
      <c r="D371" s="173"/>
      <c r="E371" s="173"/>
      <c r="F371" s="152"/>
      <c r="G371" s="152"/>
      <c r="H371" s="173" t="str">
        <f t="shared" si="34"/>
        <v/>
      </c>
      <c r="I371" s="173"/>
      <c r="J371" s="182"/>
      <c r="K371" s="183"/>
      <c r="L371" s="141" t="str">
        <f>IF(K371="","",(VLOOKUP(K371,#REF!,2,FALSE)))</f>
        <v/>
      </c>
      <c r="M371" s="186"/>
      <c r="N371" s="186"/>
      <c r="O371" s="186"/>
      <c r="P371" s="186"/>
      <c r="Q371" s="186"/>
      <c r="R371" s="186"/>
      <c r="S371" s="186"/>
      <c r="T371" s="186"/>
      <c r="U371" s="173"/>
      <c r="V371" s="186"/>
      <c r="W371" s="187"/>
      <c r="X371" s="187"/>
      <c r="Y371" s="187"/>
      <c r="Z371" s="149"/>
      <c r="AA371" s="173"/>
      <c r="AB371" s="200" t="str">
        <f t="shared" si="30"/>
        <v/>
      </c>
      <c r="AC371" s="216"/>
      <c r="AD371" s="173"/>
      <c r="AE371" s="148"/>
      <c r="AF371" s="173"/>
      <c r="AG371" s="173"/>
      <c r="AH371" s="152"/>
      <c r="AI371" s="173"/>
      <c r="AJ371" s="173"/>
      <c r="AK371" s="200" t="str">
        <f t="shared" si="31"/>
        <v/>
      </c>
      <c r="AL371" s="173"/>
      <c r="AM371" s="217" t="str">
        <f t="shared" si="32"/>
        <v/>
      </c>
      <c r="AN371" s="173"/>
      <c r="AO371" s="217" t="str">
        <f t="shared" si="33"/>
        <v/>
      </c>
      <c r="AP371" s="237"/>
      <c r="AQ371" s="150"/>
      <c r="AR371" s="152"/>
      <c r="AS371" s="150"/>
      <c r="AT371" s="174" t="s">
        <v>250</v>
      </c>
      <c r="AU371" s="152"/>
      <c r="AV371" s="152"/>
      <c r="AW371" s="152"/>
      <c r="AX371" s="152"/>
      <c r="AY371" s="174" t="str">
        <f t="shared" si="35"/>
        <v/>
      </c>
      <c r="AZ371" s="152"/>
      <c r="BA371" s="152"/>
      <c r="BB371" s="152"/>
      <c r="BC371" s="152"/>
      <c r="BD371" s="174" t="s">
        <v>250</v>
      </c>
      <c r="BE371" s="152"/>
      <c r="BF371" s="152"/>
      <c r="BG371" s="152"/>
      <c r="BH371" s="152"/>
      <c r="BI371" s="152"/>
      <c r="BJ371" s="220"/>
      <c r="BK371" s="203"/>
      <c r="BL371" s="203"/>
      <c r="BM371" s="203"/>
      <c r="BN371" s="203"/>
      <c r="BO371" s="214"/>
      <c r="BP371" s="214"/>
      <c r="BQ371" s="214"/>
      <c r="BR371" s="215"/>
    </row>
    <row r="372" spans="1:70" s="117" customFormat="1" ht="27" customHeight="1" thickTop="1" thickBot="1" x14ac:dyDescent="0.25">
      <c r="A372" s="184"/>
      <c r="B372" s="304" t="str">
        <f>IF(C372="","",(VLOOKUP(C372,Lookups!$B$4:$C$2561,2,FALSE)))</f>
        <v/>
      </c>
      <c r="C372" s="83"/>
      <c r="D372" s="173"/>
      <c r="E372" s="173"/>
      <c r="F372" s="152"/>
      <c r="G372" s="152"/>
      <c r="H372" s="173" t="str">
        <f t="shared" si="34"/>
        <v/>
      </c>
      <c r="I372" s="173"/>
      <c r="J372" s="182"/>
      <c r="K372" s="183"/>
      <c r="L372" s="141" t="str">
        <f>IF(K372="","",(VLOOKUP(K372,#REF!,2,FALSE)))</f>
        <v/>
      </c>
      <c r="M372" s="186"/>
      <c r="N372" s="186"/>
      <c r="O372" s="186"/>
      <c r="P372" s="186"/>
      <c r="Q372" s="186"/>
      <c r="R372" s="186"/>
      <c r="S372" s="186"/>
      <c r="T372" s="186"/>
      <c r="U372" s="173"/>
      <c r="V372" s="186"/>
      <c r="W372" s="187"/>
      <c r="X372" s="187"/>
      <c r="Y372" s="187"/>
      <c r="Z372" s="149"/>
      <c r="AA372" s="173"/>
      <c r="AB372" s="200" t="str">
        <f t="shared" si="30"/>
        <v/>
      </c>
      <c r="AC372" s="216"/>
      <c r="AD372" s="173"/>
      <c r="AE372" s="148"/>
      <c r="AF372" s="173"/>
      <c r="AG372" s="173"/>
      <c r="AH372" s="152"/>
      <c r="AI372" s="173"/>
      <c r="AJ372" s="173"/>
      <c r="AK372" s="200" t="str">
        <f t="shared" si="31"/>
        <v/>
      </c>
      <c r="AL372" s="173"/>
      <c r="AM372" s="217" t="str">
        <f t="shared" si="32"/>
        <v/>
      </c>
      <c r="AN372" s="173"/>
      <c r="AO372" s="217" t="str">
        <f t="shared" si="33"/>
        <v/>
      </c>
      <c r="AP372" s="237"/>
      <c r="AQ372" s="150"/>
      <c r="AR372" s="152"/>
      <c r="AS372" s="150"/>
      <c r="AT372" s="174" t="s">
        <v>250</v>
      </c>
      <c r="AU372" s="152"/>
      <c r="AV372" s="152"/>
      <c r="AW372" s="152"/>
      <c r="AX372" s="152"/>
      <c r="AY372" s="174" t="str">
        <f t="shared" si="35"/>
        <v/>
      </c>
      <c r="AZ372" s="152"/>
      <c r="BA372" s="152"/>
      <c r="BB372" s="152"/>
      <c r="BC372" s="152"/>
      <c r="BD372" s="174" t="s">
        <v>250</v>
      </c>
      <c r="BE372" s="152"/>
      <c r="BF372" s="152"/>
      <c r="BG372" s="152"/>
      <c r="BH372" s="152"/>
      <c r="BI372" s="152"/>
      <c r="BJ372" s="220"/>
      <c r="BK372" s="203"/>
      <c r="BL372" s="203"/>
      <c r="BM372" s="203"/>
      <c r="BN372" s="203"/>
      <c r="BO372" s="214"/>
      <c r="BP372" s="214"/>
      <c r="BQ372" s="214"/>
      <c r="BR372" s="215"/>
    </row>
    <row r="373" spans="1:70" s="117" customFormat="1" ht="27" customHeight="1" thickTop="1" thickBot="1" x14ac:dyDescent="0.25">
      <c r="A373" s="184"/>
      <c r="B373" s="304" t="str">
        <f>IF(C373="","",(VLOOKUP(C373,Lookups!$B$4:$C$2561,2,FALSE)))</f>
        <v/>
      </c>
      <c r="C373" s="83"/>
      <c r="D373" s="173"/>
      <c r="E373" s="173"/>
      <c r="F373" s="152"/>
      <c r="G373" s="152"/>
      <c r="H373" s="173" t="str">
        <f t="shared" si="34"/>
        <v/>
      </c>
      <c r="I373" s="173"/>
      <c r="J373" s="182"/>
      <c r="K373" s="183"/>
      <c r="L373" s="141" t="str">
        <f>IF(K373="","",(VLOOKUP(K373,#REF!,2,FALSE)))</f>
        <v/>
      </c>
      <c r="M373" s="186"/>
      <c r="N373" s="186"/>
      <c r="O373" s="186"/>
      <c r="P373" s="186"/>
      <c r="Q373" s="186"/>
      <c r="R373" s="186"/>
      <c r="S373" s="186"/>
      <c r="T373" s="186"/>
      <c r="U373" s="173"/>
      <c r="V373" s="186"/>
      <c r="W373" s="187"/>
      <c r="X373" s="187"/>
      <c r="Y373" s="187"/>
      <c r="Z373" s="149"/>
      <c r="AA373" s="173"/>
      <c r="AB373" s="200" t="str">
        <f t="shared" si="30"/>
        <v/>
      </c>
      <c r="AC373" s="216"/>
      <c r="AD373" s="173"/>
      <c r="AE373" s="148"/>
      <c r="AF373" s="173"/>
      <c r="AG373" s="173"/>
      <c r="AH373" s="152"/>
      <c r="AI373" s="173"/>
      <c r="AJ373" s="173"/>
      <c r="AK373" s="200" t="str">
        <f t="shared" si="31"/>
        <v/>
      </c>
      <c r="AL373" s="173"/>
      <c r="AM373" s="217" t="str">
        <f t="shared" si="32"/>
        <v/>
      </c>
      <c r="AN373" s="173"/>
      <c r="AO373" s="217" t="str">
        <f t="shared" si="33"/>
        <v/>
      </c>
      <c r="AP373" s="237"/>
      <c r="AQ373" s="150"/>
      <c r="AR373" s="152"/>
      <c r="AS373" s="150"/>
      <c r="AT373" s="174" t="s">
        <v>250</v>
      </c>
      <c r="AU373" s="152"/>
      <c r="AV373" s="152"/>
      <c r="AW373" s="152"/>
      <c r="AX373" s="152"/>
      <c r="AY373" s="174" t="str">
        <f t="shared" si="35"/>
        <v/>
      </c>
      <c r="AZ373" s="152"/>
      <c r="BA373" s="152"/>
      <c r="BB373" s="152"/>
      <c r="BC373" s="152"/>
      <c r="BD373" s="174" t="s">
        <v>250</v>
      </c>
      <c r="BE373" s="152"/>
      <c r="BF373" s="152"/>
      <c r="BG373" s="152"/>
      <c r="BH373" s="152"/>
      <c r="BI373" s="152"/>
      <c r="BJ373" s="220"/>
      <c r="BK373" s="203"/>
      <c r="BL373" s="203"/>
      <c r="BM373" s="203"/>
      <c r="BN373" s="203"/>
      <c r="BO373" s="214"/>
      <c r="BP373" s="214"/>
      <c r="BQ373" s="214"/>
      <c r="BR373" s="215"/>
    </row>
    <row r="374" spans="1:70" s="117" customFormat="1" ht="27" customHeight="1" thickTop="1" thickBot="1" x14ac:dyDescent="0.25">
      <c r="A374" s="184"/>
      <c r="B374" s="304" t="str">
        <f>IF(C374="","",(VLOOKUP(C374,Lookups!$B$4:$C$2561,2,FALSE)))</f>
        <v/>
      </c>
      <c r="C374" s="83"/>
      <c r="D374" s="173"/>
      <c r="E374" s="173"/>
      <c r="F374" s="152"/>
      <c r="G374" s="152"/>
      <c r="H374" s="173" t="str">
        <f t="shared" si="34"/>
        <v/>
      </c>
      <c r="I374" s="173"/>
      <c r="J374" s="182"/>
      <c r="K374" s="183"/>
      <c r="L374" s="141" t="str">
        <f>IF(K374="","",(VLOOKUP(K374,#REF!,2,FALSE)))</f>
        <v/>
      </c>
      <c r="M374" s="186"/>
      <c r="N374" s="186"/>
      <c r="O374" s="186"/>
      <c r="P374" s="186"/>
      <c r="Q374" s="186"/>
      <c r="R374" s="186"/>
      <c r="S374" s="186"/>
      <c r="T374" s="186"/>
      <c r="U374" s="173"/>
      <c r="V374" s="186"/>
      <c r="W374" s="187"/>
      <c r="X374" s="187"/>
      <c r="Y374" s="187"/>
      <c r="Z374" s="149"/>
      <c r="AA374" s="173"/>
      <c r="AB374" s="200" t="str">
        <f t="shared" si="30"/>
        <v/>
      </c>
      <c r="AC374" s="216"/>
      <c r="AD374" s="173"/>
      <c r="AE374" s="148"/>
      <c r="AF374" s="173"/>
      <c r="AG374" s="173"/>
      <c r="AH374" s="152"/>
      <c r="AI374" s="173"/>
      <c r="AJ374" s="173"/>
      <c r="AK374" s="200" t="str">
        <f t="shared" si="31"/>
        <v/>
      </c>
      <c r="AL374" s="173"/>
      <c r="AM374" s="217" t="str">
        <f t="shared" si="32"/>
        <v/>
      </c>
      <c r="AN374" s="173"/>
      <c r="AO374" s="217" t="str">
        <f t="shared" si="33"/>
        <v/>
      </c>
      <c r="AP374" s="237"/>
      <c r="AQ374" s="150"/>
      <c r="AR374" s="152"/>
      <c r="AS374" s="150"/>
      <c r="AT374" s="174" t="s">
        <v>250</v>
      </c>
      <c r="AU374" s="152"/>
      <c r="AV374" s="152"/>
      <c r="AW374" s="152"/>
      <c r="AX374" s="152"/>
      <c r="AY374" s="174" t="str">
        <f t="shared" si="35"/>
        <v/>
      </c>
      <c r="AZ374" s="152"/>
      <c r="BA374" s="152"/>
      <c r="BB374" s="152"/>
      <c r="BC374" s="152"/>
      <c r="BD374" s="174" t="s">
        <v>250</v>
      </c>
      <c r="BE374" s="152"/>
      <c r="BF374" s="152"/>
      <c r="BG374" s="152"/>
      <c r="BH374" s="152"/>
      <c r="BI374" s="152"/>
      <c r="BJ374" s="220"/>
      <c r="BK374" s="203"/>
      <c r="BL374" s="203"/>
      <c r="BM374" s="203"/>
      <c r="BN374" s="203"/>
      <c r="BO374" s="214"/>
      <c r="BP374" s="214"/>
      <c r="BQ374" s="214"/>
      <c r="BR374" s="215"/>
    </row>
    <row r="375" spans="1:70" s="117" customFormat="1" ht="27" customHeight="1" thickTop="1" thickBot="1" x14ac:dyDescent="0.25">
      <c r="A375" s="184"/>
      <c r="B375" s="304" t="str">
        <f>IF(C375="","",(VLOOKUP(C375,Lookups!$B$4:$C$2561,2,FALSE)))</f>
        <v/>
      </c>
      <c r="C375" s="83"/>
      <c r="D375" s="173"/>
      <c r="E375" s="173"/>
      <c r="F375" s="152"/>
      <c r="G375" s="152"/>
      <c r="H375" s="173" t="str">
        <f t="shared" si="34"/>
        <v/>
      </c>
      <c r="I375" s="173"/>
      <c r="J375" s="182"/>
      <c r="K375" s="183"/>
      <c r="L375" s="141" t="str">
        <f>IF(K375="","",(VLOOKUP(K375,#REF!,2,FALSE)))</f>
        <v/>
      </c>
      <c r="M375" s="186"/>
      <c r="N375" s="186"/>
      <c r="O375" s="186"/>
      <c r="P375" s="186"/>
      <c r="Q375" s="186"/>
      <c r="R375" s="186"/>
      <c r="S375" s="186"/>
      <c r="T375" s="186"/>
      <c r="U375" s="173"/>
      <c r="V375" s="186"/>
      <c r="W375" s="187"/>
      <c r="X375" s="187"/>
      <c r="Y375" s="187"/>
      <c r="Z375" s="149"/>
      <c r="AA375" s="173"/>
      <c r="AB375" s="200" t="str">
        <f t="shared" si="30"/>
        <v/>
      </c>
      <c r="AC375" s="216"/>
      <c r="AD375" s="173"/>
      <c r="AE375" s="148"/>
      <c r="AF375" s="173"/>
      <c r="AG375" s="173"/>
      <c r="AH375" s="152"/>
      <c r="AI375" s="173"/>
      <c r="AJ375" s="173"/>
      <c r="AK375" s="200" t="str">
        <f t="shared" si="31"/>
        <v/>
      </c>
      <c r="AL375" s="173"/>
      <c r="AM375" s="217" t="str">
        <f t="shared" si="32"/>
        <v/>
      </c>
      <c r="AN375" s="173"/>
      <c r="AO375" s="217" t="str">
        <f t="shared" si="33"/>
        <v/>
      </c>
      <c r="AP375" s="237"/>
      <c r="AQ375" s="150"/>
      <c r="AR375" s="152"/>
      <c r="AS375" s="150"/>
      <c r="AT375" s="174" t="s">
        <v>250</v>
      </c>
      <c r="AU375" s="152"/>
      <c r="AV375" s="152"/>
      <c r="AW375" s="152"/>
      <c r="AX375" s="152"/>
      <c r="AY375" s="174" t="str">
        <f t="shared" si="35"/>
        <v/>
      </c>
      <c r="AZ375" s="152"/>
      <c r="BA375" s="152"/>
      <c r="BB375" s="152"/>
      <c r="BC375" s="152"/>
      <c r="BD375" s="174" t="s">
        <v>250</v>
      </c>
      <c r="BE375" s="152"/>
      <c r="BF375" s="152"/>
      <c r="BG375" s="152"/>
      <c r="BH375" s="152"/>
      <c r="BI375" s="152"/>
      <c r="BJ375" s="220"/>
      <c r="BK375" s="203"/>
      <c r="BL375" s="203"/>
      <c r="BM375" s="203"/>
      <c r="BN375" s="203"/>
      <c r="BO375" s="214"/>
      <c r="BP375" s="214"/>
      <c r="BQ375" s="214"/>
      <c r="BR375" s="215"/>
    </row>
    <row r="376" spans="1:70" s="117" customFormat="1" ht="27" customHeight="1" thickTop="1" thickBot="1" x14ac:dyDescent="0.25">
      <c r="A376" s="184"/>
      <c r="B376" s="304" t="str">
        <f>IF(C376="","",(VLOOKUP(C376,Lookups!$B$4:$C$2561,2,FALSE)))</f>
        <v/>
      </c>
      <c r="C376" s="83"/>
      <c r="D376" s="173"/>
      <c r="E376" s="173"/>
      <c r="F376" s="152"/>
      <c r="G376" s="152"/>
      <c r="H376" s="173" t="str">
        <f t="shared" si="34"/>
        <v/>
      </c>
      <c r="I376" s="173"/>
      <c r="J376" s="182"/>
      <c r="K376" s="183"/>
      <c r="L376" s="141" t="str">
        <f>IF(K376="","",(VLOOKUP(K376,#REF!,2,FALSE)))</f>
        <v/>
      </c>
      <c r="M376" s="186"/>
      <c r="N376" s="186"/>
      <c r="O376" s="186"/>
      <c r="P376" s="186"/>
      <c r="Q376" s="186"/>
      <c r="R376" s="186"/>
      <c r="S376" s="186"/>
      <c r="T376" s="186"/>
      <c r="U376" s="173"/>
      <c r="V376" s="186"/>
      <c r="W376" s="187"/>
      <c r="X376" s="187"/>
      <c r="Y376" s="187"/>
      <c r="Z376" s="149"/>
      <c r="AA376" s="173"/>
      <c r="AB376" s="200" t="str">
        <f t="shared" si="30"/>
        <v/>
      </c>
      <c r="AC376" s="216"/>
      <c r="AD376" s="173"/>
      <c r="AE376" s="148"/>
      <c r="AF376" s="173"/>
      <c r="AG376" s="173"/>
      <c r="AH376" s="152"/>
      <c r="AI376" s="173"/>
      <c r="AJ376" s="173"/>
      <c r="AK376" s="200" t="str">
        <f t="shared" si="31"/>
        <v/>
      </c>
      <c r="AL376" s="173"/>
      <c r="AM376" s="217" t="str">
        <f t="shared" si="32"/>
        <v/>
      </c>
      <c r="AN376" s="173"/>
      <c r="AO376" s="217" t="str">
        <f t="shared" si="33"/>
        <v/>
      </c>
      <c r="AP376" s="237"/>
      <c r="AQ376" s="150"/>
      <c r="AR376" s="152"/>
      <c r="AS376" s="150"/>
      <c r="AT376" s="174" t="s">
        <v>250</v>
      </c>
      <c r="AU376" s="152"/>
      <c r="AV376" s="152"/>
      <c r="AW376" s="152"/>
      <c r="AX376" s="152"/>
      <c r="AY376" s="174" t="str">
        <f t="shared" si="35"/>
        <v/>
      </c>
      <c r="AZ376" s="152"/>
      <c r="BA376" s="152"/>
      <c r="BB376" s="152"/>
      <c r="BC376" s="152"/>
      <c r="BD376" s="174" t="s">
        <v>250</v>
      </c>
      <c r="BE376" s="152"/>
      <c r="BF376" s="152"/>
      <c r="BG376" s="152"/>
      <c r="BH376" s="152"/>
      <c r="BI376" s="152"/>
      <c r="BJ376" s="220"/>
      <c r="BK376" s="203"/>
      <c r="BL376" s="203"/>
      <c r="BM376" s="203"/>
      <c r="BN376" s="203"/>
      <c r="BO376" s="214"/>
      <c r="BP376" s="214"/>
      <c r="BQ376" s="214"/>
      <c r="BR376" s="215"/>
    </row>
    <row r="377" spans="1:70" s="117" customFormat="1" ht="27" customHeight="1" thickTop="1" thickBot="1" x14ac:dyDescent="0.25">
      <c r="A377" s="184"/>
      <c r="B377" s="304" t="str">
        <f>IF(C377="","",(VLOOKUP(C377,Lookups!$B$4:$C$2561,2,FALSE)))</f>
        <v/>
      </c>
      <c r="C377" s="83"/>
      <c r="D377" s="173"/>
      <c r="E377" s="173"/>
      <c r="F377" s="152"/>
      <c r="G377" s="152"/>
      <c r="H377" s="173" t="str">
        <f t="shared" si="34"/>
        <v/>
      </c>
      <c r="I377" s="173"/>
      <c r="J377" s="182"/>
      <c r="K377" s="183"/>
      <c r="L377" s="141" t="str">
        <f>IF(K377="","",(VLOOKUP(K377,#REF!,2,FALSE)))</f>
        <v/>
      </c>
      <c r="M377" s="186"/>
      <c r="N377" s="186"/>
      <c r="O377" s="186"/>
      <c r="P377" s="186"/>
      <c r="Q377" s="186"/>
      <c r="R377" s="186"/>
      <c r="S377" s="186"/>
      <c r="T377" s="186"/>
      <c r="U377" s="173"/>
      <c r="V377" s="186"/>
      <c r="W377" s="187"/>
      <c r="X377" s="187"/>
      <c r="Y377" s="187"/>
      <c r="Z377" s="149"/>
      <c r="AA377" s="173"/>
      <c r="AB377" s="200" t="str">
        <f t="shared" si="30"/>
        <v/>
      </c>
      <c r="AC377" s="216"/>
      <c r="AD377" s="173"/>
      <c r="AE377" s="148"/>
      <c r="AF377" s="173"/>
      <c r="AG377" s="173"/>
      <c r="AH377" s="152"/>
      <c r="AI377" s="173"/>
      <c r="AJ377" s="173"/>
      <c r="AK377" s="200" t="str">
        <f t="shared" si="31"/>
        <v/>
      </c>
      <c r="AL377" s="173"/>
      <c r="AM377" s="217" t="str">
        <f t="shared" si="32"/>
        <v/>
      </c>
      <c r="AN377" s="173"/>
      <c r="AO377" s="217" t="str">
        <f t="shared" si="33"/>
        <v/>
      </c>
      <c r="AP377" s="237"/>
      <c r="AQ377" s="150"/>
      <c r="AR377" s="152"/>
      <c r="AS377" s="150"/>
      <c r="AT377" s="174" t="s">
        <v>250</v>
      </c>
      <c r="AU377" s="152"/>
      <c r="AV377" s="152"/>
      <c r="AW377" s="152"/>
      <c r="AX377" s="152"/>
      <c r="AY377" s="174" t="str">
        <f t="shared" si="35"/>
        <v/>
      </c>
      <c r="AZ377" s="152"/>
      <c r="BA377" s="152"/>
      <c r="BB377" s="152"/>
      <c r="BC377" s="152"/>
      <c r="BD377" s="174" t="s">
        <v>250</v>
      </c>
      <c r="BE377" s="152"/>
      <c r="BF377" s="152"/>
      <c r="BG377" s="152"/>
      <c r="BH377" s="152"/>
      <c r="BI377" s="152"/>
      <c r="BJ377" s="220"/>
      <c r="BK377" s="203"/>
      <c r="BL377" s="203"/>
      <c r="BM377" s="203"/>
      <c r="BN377" s="203"/>
      <c r="BO377" s="214"/>
      <c r="BP377" s="214"/>
      <c r="BQ377" s="214"/>
      <c r="BR377" s="215"/>
    </row>
    <row r="378" spans="1:70" s="117" customFormat="1" ht="27" customHeight="1" thickTop="1" thickBot="1" x14ac:dyDescent="0.25">
      <c r="A378" s="184"/>
      <c r="B378" s="304" t="str">
        <f>IF(C378="","",(VLOOKUP(C378,Lookups!$B$4:$C$2561,2,FALSE)))</f>
        <v/>
      </c>
      <c r="C378" s="83"/>
      <c r="D378" s="173"/>
      <c r="E378" s="173"/>
      <c r="F378" s="152"/>
      <c r="G378" s="152"/>
      <c r="H378" s="173" t="str">
        <f t="shared" si="34"/>
        <v/>
      </c>
      <c r="I378" s="173"/>
      <c r="J378" s="182"/>
      <c r="K378" s="183"/>
      <c r="L378" s="141" t="str">
        <f>IF(K378="","",(VLOOKUP(K378,#REF!,2,FALSE)))</f>
        <v/>
      </c>
      <c r="M378" s="186"/>
      <c r="N378" s="186"/>
      <c r="O378" s="186"/>
      <c r="P378" s="186"/>
      <c r="Q378" s="186"/>
      <c r="R378" s="186"/>
      <c r="S378" s="186"/>
      <c r="T378" s="186"/>
      <c r="U378" s="173"/>
      <c r="V378" s="186"/>
      <c r="W378" s="187"/>
      <c r="X378" s="187"/>
      <c r="Y378" s="187"/>
      <c r="Z378" s="149"/>
      <c r="AA378" s="173"/>
      <c r="AB378" s="200" t="str">
        <f t="shared" si="30"/>
        <v/>
      </c>
      <c r="AC378" s="216"/>
      <c r="AD378" s="173"/>
      <c r="AE378" s="148"/>
      <c r="AF378" s="173"/>
      <c r="AG378" s="173"/>
      <c r="AH378" s="152"/>
      <c r="AI378" s="173"/>
      <c r="AJ378" s="173"/>
      <c r="AK378" s="200" t="str">
        <f t="shared" si="31"/>
        <v/>
      </c>
      <c r="AL378" s="173"/>
      <c r="AM378" s="217" t="str">
        <f t="shared" si="32"/>
        <v/>
      </c>
      <c r="AN378" s="173"/>
      <c r="AO378" s="217" t="str">
        <f t="shared" si="33"/>
        <v/>
      </c>
      <c r="AP378" s="237"/>
      <c r="AQ378" s="150"/>
      <c r="AR378" s="152"/>
      <c r="AS378" s="150"/>
      <c r="AT378" s="174" t="s">
        <v>250</v>
      </c>
      <c r="AU378" s="152"/>
      <c r="AV378" s="152"/>
      <c r="AW378" s="152"/>
      <c r="AX378" s="152"/>
      <c r="AY378" s="174" t="str">
        <f t="shared" si="35"/>
        <v/>
      </c>
      <c r="AZ378" s="152"/>
      <c r="BA378" s="152"/>
      <c r="BB378" s="152"/>
      <c r="BC378" s="152"/>
      <c r="BD378" s="174" t="s">
        <v>250</v>
      </c>
      <c r="BE378" s="152"/>
      <c r="BF378" s="152"/>
      <c r="BG378" s="152"/>
      <c r="BH378" s="152"/>
      <c r="BI378" s="152"/>
      <c r="BJ378" s="220"/>
      <c r="BK378" s="203"/>
      <c r="BL378" s="203"/>
      <c r="BM378" s="203"/>
      <c r="BN378" s="203"/>
      <c r="BO378" s="214"/>
      <c r="BP378" s="214"/>
      <c r="BQ378" s="214"/>
      <c r="BR378" s="215"/>
    </row>
    <row r="379" spans="1:70" s="117" customFormat="1" ht="27" customHeight="1" thickTop="1" thickBot="1" x14ac:dyDescent="0.25">
      <c r="A379" s="184"/>
      <c r="B379" s="304" t="str">
        <f>IF(C379="","",(VLOOKUP(C379,Lookups!$B$4:$C$2561,2,FALSE)))</f>
        <v/>
      </c>
      <c r="C379" s="83"/>
      <c r="D379" s="173"/>
      <c r="E379" s="173"/>
      <c r="F379" s="152"/>
      <c r="G379" s="152"/>
      <c r="H379" s="173" t="str">
        <f t="shared" si="34"/>
        <v/>
      </c>
      <c r="I379" s="173"/>
      <c r="J379" s="182"/>
      <c r="K379" s="183"/>
      <c r="L379" s="141" t="str">
        <f>IF(K379="","",(VLOOKUP(K379,#REF!,2,FALSE)))</f>
        <v/>
      </c>
      <c r="M379" s="186"/>
      <c r="N379" s="186"/>
      <c r="O379" s="186"/>
      <c r="P379" s="186"/>
      <c r="Q379" s="186"/>
      <c r="R379" s="186"/>
      <c r="S379" s="186"/>
      <c r="T379" s="186"/>
      <c r="U379" s="173"/>
      <c r="V379" s="186"/>
      <c r="W379" s="187"/>
      <c r="X379" s="187"/>
      <c r="Y379" s="187"/>
      <c r="Z379" s="149"/>
      <c r="AA379" s="173"/>
      <c r="AB379" s="200" t="str">
        <f t="shared" si="30"/>
        <v/>
      </c>
      <c r="AC379" s="216"/>
      <c r="AD379" s="173"/>
      <c r="AE379" s="148"/>
      <c r="AF379" s="173"/>
      <c r="AG379" s="173"/>
      <c r="AH379" s="152"/>
      <c r="AI379" s="173"/>
      <c r="AJ379" s="173"/>
      <c r="AK379" s="200" t="str">
        <f t="shared" si="31"/>
        <v/>
      </c>
      <c r="AL379" s="173"/>
      <c r="AM379" s="217" t="str">
        <f t="shared" si="32"/>
        <v/>
      </c>
      <c r="AN379" s="173"/>
      <c r="AO379" s="217" t="str">
        <f t="shared" si="33"/>
        <v/>
      </c>
      <c r="AP379" s="237"/>
      <c r="AQ379" s="150"/>
      <c r="AR379" s="152"/>
      <c r="AS379" s="150"/>
      <c r="AT379" s="174" t="s">
        <v>250</v>
      </c>
      <c r="AU379" s="152"/>
      <c r="AV379" s="152"/>
      <c r="AW379" s="152"/>
      <c r="AX379" s="152"/>
      <c r="AY379" s="174" t="str">
        <f t="shared" si="35"/>
        <v/>
      </c>
      <c r="AZ379" s="152"/>
      <c r="BA379" s="152"/>
      <c r="BB379" s="152"/>
      <c r="BC379" s="152"/>
      <c r="BD379" s="174" t="s">
        <v>250</v>
      </c>
      <c r="BE379" s="152"/>
      <c r="BF379" s="152"/>
      <c r="BG379" s="152"/>
      <c r="BH379" s="152"/>
      <c r="BI379" s="152"/>
      <c r="BJ379" s="220"/>
      <c r="BK379" s="203"/>
      <c r="BL379" s="203"/>
      <c r="BM379" s="203"/>
      <c r="BN379" s="203"/>
      <c r="BO379" s="214"/>
      <c r="BP379" s="214"/>
      <c r="BQ379" s="214"/>
      <c r="BR379" s="215"/>
    </row>
    <row r="380" spans="1:70" s="117" customFormat="1" ht="27" customHeight="1" thickTop="1" thickBot="1" x14ac:dyDescent="0.25">
      <c r="A380" s="184"/>
      <c r="B380" s="304" t="str">
        <f>IF(C380="","",(VLOOKUP(C380,Lookups!$B$4:$C$2561,2,FALSE)))</f>
        <v/>
      </c>
      <c r="C380" s="83"/>
      <c r="D380" s="173"/>
      <c r="E380" s="173"/>
      <c r="F380" s="152"/>
      <c r="G380" s="152"/>
      <c r="H380" s="173" t="str">
        <f t="shared" si="34"/>
        <v/>
      </c>
      <c r="I380" s="173"/>
      <c r="J380" s="182"/>
      <c r="K380" s="183"/>
      <c r="L380" s="141" t="str">
        <f>IF(K380="","",(VLOOKUP(K380,#REF!,2,FALSE)))</f>
        <v/>
      </c>
      <c r="M380" s="186"/>
      <c r="N380" s="186"/>
      <c r="O380" s="186"/>
      <c r="P380" s="186"/>
      <c r="Q380" s="186"/>
      <c r="R380" s="186"/>
      <c r="S380" s="186"/>
      <c r="T380" s="186"/>
      <c r="U380" s="173"/>
      <c r="V380" s="186"/>
      <c r="W380" s="187"/>
      <c r="X380" s="187"/>
      <c r="Y380" s="187"/>
      <c r="Z380" s="149"/>
      <c r="AA380" s="173"/>
      <c r="AB380" s="200" t="str">
        <f t="shared" si="30"/>
        <v/>
      </c>
      <c r="AC380" s="216"/>
      <c r="AD380" s="173"/>
      <c r="AE380" s="148"/>
      <c r="AF380" s="173"/>
      <c r="AG380" s="173"/>
      <c r="AH380" s="152"/>
      <c r="AI380" s="173"/>
      <c r="AJ380" s="173"/>
      <c r="AK380" s="200" t="str">
        <f t="shared" si="31"/>
        <v/>
      </c>
      <c r="AL380" s="173"/>
      <c r="AM380" s="217" t="str">
        <f t="shared" si="32"/>
        <v/>
      </c>
      <c r="AN380" s="173"/>
      <c r="AO380" s="217" t="str">
        <f t="shared" si="33"/>
        <v/>
      </c>
      <c r="AP380" s="237"/>
      <c r="AQ380" s="150"/>
      <c r="AR380" s="152"/>
      <c r="AS380" s="150"/>
      <c r="AT380" s="174" t="s">
        <v>250</v>
      </c>
      <c r="AU380" s="152"/>
      <c r="AV380" s="152"/>
      <c r="AW380" s="152"/>
      <c r="AX380" s="152"/>
      <c r="AY380" s="174" t="str">
        <f t="shared" si="35"/>
        <v/>
      </c>
      <c r="AZ380" s="152"/>
      <c r="BA380" s="152"/>
      <c r="BB380" s="152"/>
      <c r="BC380" s="152"/>
      <c r="BD380" s="174" t="s">
        <v>250</v>
      </c>
      <c r="BE380" s="152"/>
      <c r="BF380" s="152"/>
      <c r="BG380" s="152"/>
      <c r="BH380" s="152"/>
      <c r="BI380" s="152"/>
      <c r="BJ380" s="220"/>
      <c r="BK380" s="203"/>
      <c r="BL380" s="203"/>
      <c r="BM380" s="203"/>
      <c r="BN380" s="203"/>
      <c r="BO380" s="214"/>
      <c r="BP380" s="214"/>
      <c r="BQ380" s="214"/>
      <c r="BR380" s="215"/>
    </row>
    <row r="381" spans="1:70" s="117" customFormat="1" ht="27" customHeight="1" thickTop="1" thickBot="1" x14ac:dyDescent="0.25">
      <c r="A381" s="184"/>
      <c r="B381" s="304" t="str">
        <f>IF(C381="","",(VLOOKUP(C381,Lookups!$B$4:$C$2561,2,FALSE)))</f>
        <v/>
      </c>
      <c r="C381" s="83"/>
      <c r="D381" s="173"/>
      <c r="E381" s="173"/>
      <c r="F381" s="152"/>
      <c r="G381" s="152"/>
      <c r="H381" s="173" t="str">
        <f t="shared" si="34"/>
        <v/>
      </c>
      <c r="I381" s="173"/>
      <c r="J381" s="182"/>
      <c r="K381" s="183"/>
      <c r="L381" s="141" t="str">
        <f>IF(K381="","",(VLOOKUP(K381,#REF!,2,FALSE)))</f>
        <v/>
      </c>
      <c r="M381" s="186"/>
      <c r="N381" s="186"/>
      <c r="O381" s="186"/>
      <c r="P381" s="186"/>
      <c r="Q381" s="186"/>
      <c r="R381" s="186"/>
      <c r="S381" s="186"/>
      <c r="T381" s="186"/>
      <c r="U381" s="173"/>
      <c r="V381" s="186"/>
      <c r="W381" s="187"/>
      <c r="X381" s="187"/>
      <c r="Y381" s="187"/>
      <c r="Z381" s="149"/>
      <c r="AA381" s="173"/>
      <c r="AB381" s="200" t="str">
        <f t="shared" si="30"/>
        <v/>
      </c>
      <c r="AC381" s="216"/>
      <c r="AD381" s="173"/>
      <c r="AE381" s="148"/>
      <c r="AF381" s="173"/>
      <c r="AG381" s="173"/>
      <c r="AH381" s="152"/>
      <c r="AI381" s="173"/>
      <c r="AJ381" s="173"/>
      <c r="AK381" s="200" t="str">
        <f t="shared" si="31"/>
        <v/>
      </c>
      <c r="AL381" s="173"/>
      <c r="AM381" s="217" t="str">
        <f t="shared" si="32"/>
        <v/>
      </c>
      <c r="AN381" s="173"/>
      <c r="AO381" s="217" t="str">
        <f t="shared" si="33"/>
        <v/>
      </c>
      <c r="AP381" s="237"/>
      <c r="AQ381" s="150"/>
      <c r="AR381" s="152"/>
      <c r="AS381" s="150"/>
      <c r="AT381" s="174" t="s">
        <v>250</v>
      </c>
      <c r="AU381" s="152"/>
      <c r="AV381" s="152"/>
      <c r="AW381" s="152"/>
      <c r="AX381" s="152"/>
      <c r="AY381" s="174" t="str">
        <f t="shared" si="35"/>
        <v/>
      </c>
      <c r="AZ381" s="152"/>
      <c r="BA381" s="152"/>
      <c r="BB381" s="152"/>
      <c r="BC381" s="152"/>
      <c r="BD381" s="174" t="s">
        <v>250</v>
      </c>
      <c r="BE381" s="152"/>
      <c r="BF381" s="152"/>
      <c r="BG381" s="152"/>
      <c r="BH381" s="152"/>
      <c r="BI381" s="152"/>
      <c r="BJ381" s="220"/>
      <c r="BK381" s="203"/>
      <c r="BL381" s="203"/>
      <c r="BM381" s="203"/>
      <c r="BN381" s="203"/>
      <c r="BO381" s="214"/>
      <c r="BP381" s="214"/>
      <c r="BQ381" s="214"/>
      <c r="BR381" s="215"/>
    </row>
    <row r="382" spans="1:70" s="117" customFormat="1" ht="27" customHeight="1" thickTop="1" thickBot="1" x14ac:dyDescent="0.25">
      <c r="A382" s="184"/>
      <c r="B382" s="304" t="str">
        <f>IF(C382="","",(VLOOKUP(C382,Lookups!$B$4:$C$2561,2,FALSE)))</f>
        <v/>
      </c>
      <c r="C382" s="83"/>
      <c r="D382" s="173"/>
      <c r="E382" s="173"/>
      <c r="F382" s="152"/>
      <c r="G382" s="152"/>
      <c r="H382" s="173" t="str">
        <f t="shared" si="34"/>
        <v/>
      </c>
      <c r="I382" s="173"/>
      <c r="J382" s="182"/>
      <c r="K382" s="183"/>
      <c r="L382" s="141" t="str">
        <f>IF(K382="","",(VLOOKUP(K382,#REF!,2,FALSE)))</f>
        <v/>
      </c>
      <c r="M382" s="186"/>
      <c r="N382" s="186"/>
      <c r="O382" s="186"/>
      <c r="P382" s="186"/>
      <c r="Q382" s="186"/>
      <c r="R382" s="186"/>
      <c r="S382" s="186"/>
      <c r="T382" s="186"/>
      <c r="U382" s="173"/>
      <c r="V382" s="186"/>
      <c r="W382" s="187"/>
      <c r="X382" s="187"/>
      <c r="Y382" s="187"/>
      <c r="Z382" s="149"/>
      <c r="AA382" s="173"/>
      <c r="AB382" s="200" t="str">
        <f t="shared" si="30"/>
        <v/>
      </c>
      <c r="AC382" s="216"/>
      <c r="AD382" s="173"/>
      <c r="AE382" s="148"/>
      <c r="AF382" s="173"/>
      <c r="AG382" s="173"/>
      <c r="AH382" s="152"/>
      <c r="AI382" s="173"/>
      <c r="AJ382" s="173"/>
      <c r="AK382" s="200" t="str">
        <f t="shared" si="31"/>
        <v/>
      </c>
      <c r="AL382" s="173"/>
      <c r="AM382" s="217" t="str">
        <f t="shared" si="32"/>
        <v/>
      </c>
      <c r="AN382" s="173"/>
      <c r="AO382" s="217" t="str">
        <f t="shared" si="33"/>
        <v/>
      </c>
      <c r="AP382" s="237"/>
      <c r="AQ382" s="150"/>
      <c r="AR382" s="152"/>
      <c r="AS382" s="150"/>
      <c r="AT382" s="174" t="s">
        <v>250</v>
      </c>
      <c r="AU382" s="152"/>
      <c r="AV382" s="152"/>
      <c r="AW382" s="152"/>
      <c r="AX382" s="152"/>
      <c r="AY382" s="174" t="str">
        <f t="shared" si="35"/>
        <v/>
      </c>
      <c r="AZ382" s="152"/>
      <c r="BA382" s="152"/>
      <c r="BB382" s="152"/>
      <c r="BC382" s="152"/>
      <c r="BD382" s="174" t="s">
        <v>250</v>
      </c>
      <c r="BE382" s="152"/>
      <c r="BF382" s="152"/>
      <c r="BG382" s="152"/>
      <c r="BH382" s="152"/>
      <c r="BI382" s="152"/>
      <c r="BJ382" s="220"/>
      <c r="BK382" s="203"/>
      <c r="BL382" s="203"/>
      <c r="BM382" s="203"/>
      <c r="BN382" s="203"/>
      <c r="BO382" s="214"/>
      <c r="BP382" s="214"/>
      <c r="BQ382" s="214"/>
      <c r="BR382" s="215"/>
    </row>
    <row r="383" spans="1:70" s="117" customFormat="1" ht="27" customHeight="1" thickTop="1" thickBot="1" x14ac:dyDescent="0.25">
      <c r="A383" s="184"/>
      <c r="B383" s="304" t="str">
        <f>IF(C383="","",(VLOOKUP(C383,Lookups!$B$4:$C$2561,2,FALSE)))</f>
        <v/>
      </c>
      <c r="C383" s="83"/>
      <c r="D383" s="173"/>
      <c r="E383" s="173"/>
      <c r="F383" s="152"/>
      <c r="G383" s="152"/>
      <c r="H383" s="173" t="str">
        <f t="shared" si="34"/>
        <v/>
      </c>
      <c r="I383" s="173"/>
      <c r="J383" s="182"/>
      <c r="K383" s="183"/>
      <c r="L383" s="141" t="str">
        <f>IF(K383="","",(VLOOKUP(K383,#REF!,2,FALSE)))</f>
        <v/>
      </c>
      <c r="M383" s="186"/>
      <c r="N383" s="186"/>
      <c r="O383" s="186"/>
      <c r="P383" s="186"/>
      <c r="Q383" s="186"/>
      <c r="R383" s="186"/>
      <c r="S383" s="186"/>
      <c r="T383" s="186"/>
      <c r="U383" s="173"/>
      <c r="V383" s="186"/>
      <c r="W383" s="187"/>
      <c r="X383" s="187"/>
      <c r="Y383" s="187"/>
      <c r="Z383" s="149"/>
      <c r="AA383" s="173"/>
      <c r="AB383" s="200" t="str">
        <f t="shared" si="30"/>
        <v/>
      </c>
      <c r="AC383" s="216"/>
      <c r="AD383" s="173"/>
      <c r="AE383" s="148"/>
      <c r="AF383" s="173"/>
      <c r="AG383" s="173"/>
      <c r="AH383" s="152"/>
      <c r="AI383" s="173"/>
      <c r="AJ383" s="173"/>
      <c r="AK383" s="200" t="str">
        <f t="shared" si="31"/>
        <v/>
      </c>
      <c r="AL383" s="173"/>
      <c r="AM383" s="217" t="str">
        <f t="shared" si="32"/>
        <v/>
      </c>
      <c r="AN383" s="173"/>
      <c r="AO383" s="217" t="str">
        <f t="shared" si="33"/>
        <v/>
      </c>
      <c r="AP383" s="237"/>
      <c r="AQ383" s="150"/>
      <c r="AR383" s="152"/>
      <c r="AS383" s="150"/>
      <c r="AT383" s="174" t="s">
        <v>250</v>
      </c>
      <c r="AU383" s="152"/>
      <c r="AV383" s="152"/>
      <c r="AW383" s="152"/>
      <c r="AX383" s="152"/>
      <c r="AY383" s="174" t="str">
        <f t="shared" si="35"/>
        <v/>
      </c>
      <c r="AZ383" s="152"/>
      <c r="BA383" s="152"/>
      <c r="BB383" s="152"/>
      <c r="BC383" s="152"/>
      <c r="BD383" s="174" t="s">
        <v>250</v>
      </c>
      <c r="BE383" s="152"/>
      <c r="BF383" s="152"/>
      <c r="BG383" s="152"/>
      <c r="BH383" s="152"/>
      <c r="BI383" s="152"/>
      <c r="BJ383" s="220"/>
      <c r="BK383" s="203"/>
      <c r="BL383" s="203"/>
      <c r="BM383" s="203"/>
      <c r="BN383" s="203"/>
      <c r="BO383" s="214"/>
      <c r="BP383" s="214"/>
      <c r="BQ383" s="214"/>
      <c r="BR383" s="215"/>
    </row>
    <row r="384" spans="1:70" s="117" customFormat="1" ht="27" customHeight="1" thickTop="1" thickBot="1" x14ac:dyDescent="0.25">
      <c r="A384" s="184"/>
      <c r="B384" s="304" t="str">
        <f>IF(C384="","",(VLOOKUP(C384,Lookups!$B$4:$C$2561,2,FALSE)))</f>
        <v/>
      </c>
      <c r="C384" s="83"/>
      <c r="D384" s="173"/>
      <c r="E384" s="173"/>
      <c r="F384" s="152"/>
      <c r="G384" s="152"/>
      <c r="H384" s="173" t="str">
        <f t="shared" si="34"/>
        <v/>
      </c>
      <c r="I384" s="173"/>
      <c r="J384" s="182"/>
      <c r="K384" s="183"/>
      <c r="L384" s="141" t="str">
        <f>IF(K384="","",(VLOOKUP(K384,#REF!,2,FALSE)))</f>
        <v/>
      </c>
      <c r="M384" s="186"/>
      <c r="N384" s="186"/>
      <c r="O384" s="186"/>
      <c r="P384" s="186"/>
      <c r="Q384" s="186"/>
      <c r="R384" s="186"/>
      <c r="S384" s="186"/>
      <c r="T384" s="186"/>
      <c r="U384" s="173"/>
      <c r="V384" s="186"/>
      <c r="W384" s="187"/>
      <c r="X384" s="187"/>
      <c r="Y384" s="187"/>
      <c r="Z384" s="149"/>
      <c r="AA384" s="173"/>
      <c r="AB384" s="200" t="str">
        <f t="shared" si="30"/>
        <v/>
      </c>
      <c r="AC384" s="216"/>
      <c r="AD384" s="173"/>
      <c r="AE384" s="148"/>
      <c r="AF384" s="173"/>
      <c r="AG384" s="173"/>
      <c r="AH384" s="152"/>
      <c r="AI384" s="173"/>
      <c r="AJ384" s="173"/>
      <c r="AK384" s="200" t="str">
        <f t="shared" si="31"/>
        <v/>
      </c>
      <c r="AL384" s="173"/>
      <c r="AM384" s="217" t="str">
        <f t="shared" si="32"/>
        <v/>
      </c>
      <c r="AN384" s="173"/>
      <c r="AO384" s="217" t="str">
        <f t="shared" si="33"/>
        <v/>
      </c>
      <c r="AP384" s="237"/>
      <c r="AQ384" s="150"/>
      <c r="AR384" s="152"/>
      <c r="AS384" s="150"/>
      <c r="AT384" s="174" t="s">
        <v>250</v>
      </c>
      <c r="AU384" s="152"/>
      <c r="AV384" s="152"/>
      <c r="AW384" s="152"/>
      <c r="AX384" s="152"/>
      <c r="AY384" s="174" t="str">
        <f t="shared" si="35"/>
        <v/>
      </c>
      <c r="AZ384" s="152"/>
      <c r="BA384" s="152"/>
      <c r="BB384" s="152"/>
      <c r="BC384" s="152"/>
      <c r="BD384" s="174" t="s">
        <v>250</v>
      </c>
      <c r="BE384" s="152"/>
      <c r="BF384" s="152"/>
      <c r="BG384" s="152"/>
      <c r="BH384" s="152"/>
      <c r="BI384" s="152"/>
      <c r="BJ384" s="220"/>
      <c r="BK384" s="203"/>
      <c r="BL384" s="203"/>
      <c r="BM384" s="203"/>
      <c r="BN384" s="203"/>
      <c r="BO384" s="214"/>
      <c r="BP384" s="214"/>
      <c r="BQ384" s="214"/>
      <c r="BR384" s="215"/>
    </row>
    <row r="385" spans="1:70" s="117" customFormat="1" ht="27" customHeight="1" thickTop="1" thickBot="1" x14ac:dyDescent="0.25">
      <c r="A385" s="184"/>
      <c r="B385" s="304" t="str">
        <f>IF(C385="","",(VLOOKUP(C385,Lookups!$B$4:$C$2561,2,FALSE)))</f>
        <v/>
      </c>
      <c r="C385" s="83"/>
      <c r="D385" s="173"/>
      <c r="E385" s="173"/>
      <c r="F385" s="152"/>
      <c r="G385" s="152"/>
      <c r="H385" s="173" t="str">
        <f t="shared" si="34"/>
        <v/>
      </c>
      <c r="I385" s="173"/>
      <c r="J385" s="182"/>
      <c r="K385" s="183"/>
      <c r="L385" s="141" t="str">
        <f>IF(K385="","",(VLOOKUP(K385,#REF!,2,FALSE)))</f>
        <v/>
      </c>
      <c r="M385" s="186"/>
      <c r="N385" s="186"/>
      <c r="O385" s="186"/>
      <c r="P385" s="186"/>
      <c r="Q385" s="186"/>
      <c r="R385" s="186"/>
      <c r="S385" s="186"/>
      <c r="T385" s="186"/>
      <c r="U385" s="173"/>
      <c r="V385" s="186"/>
      <c r="W385" s="187"/>
      <c r="X385" s="187"/>
      <c r="Y385" s="187"/>
      <c r="Z385" s="149"/>
      <c r="AA385" s="173"/>
      <c r="AB385" s="200" t="str">
        <f t="shared" si="30"/>
        <v/>
      </c>
      <c r="AC385" s="216"/>
      <c r="AD385" s="173"/>
      <c r="AE385" s="148"/>
      <c r="AF385" s="173"/>
      <c r="AG385" s="173"/>
      <c r="AH385" s="152"/>
      <c r="AI385" s="173"/>
      <c r="AJ385" s="173"/>
      <c r="AK385" s="200" t="str">
        <f t="shared" si="31"/>
        <v/>
      </c>
      <c r="AL385" s="173"/>
      <c r="AM385" s="217" t="str">
        <f t="shared" si="32"/>
        <v/>
      </c>
      <c r="AN385" s="173"/>
      <c r="AO385" s="217" t="str">
        <f t="shared" si="33"/>
        <v/>
      </c>
      <c r="AP385" s="237"/>
      <c r="AQ385" s="150"/>
      <c r="AR385" s="152"/>
      <c r="AS385" s="150"/>
      <c r="AT385" s="174" t="s">
        <v>250</v>
      </c>
      <c r="AU385" s="152"/>
      <c r="AV385" s="152"/>
      <c r="AW385" s="152"/>
      <c r="AX385" s="152"/>
      <c r="AY385" s="174" t="str">
        <f t="shared" si="35"/>
        <v/>
      </c>
      <c r="AZ385" s="152"/>
      <c r="BA385" s="152"/>
      <c r="BB385" s="152"/>
      <c r="BC385" s="152"/>
      <c r="BD385" s="174" t="s">
        <v>250</v>
      </c>
      <c r="BE385" s="152"/>
      <c r="BF385" s="152"/>
      <c r="BG385" s="152"/>
      <c r="BH385" s="152"/>
      <c r="BI385" s="152"/>
      <c r="BJ385" s="220"/>
      <c r="BK385" s="203"/>
      <c r="BL385" s="203"/>
      <c r="BM385" s="203"/>
      <c r="BN385" s="203"/>
      <c r="BO385" s="214"/>
      <c r="BP385" s="214"/>
      <c r="BQ385" s="214"/>
      <c r="BR385" s="215"/>
    </row>
    <row r="386" spans="1:70" s="117" customFormat="1" ht="27" customHeight="1" thickTop="1" thickBot="1" x14ac:dyDescent="0.25">
      <c r="A386" s="184"/>
      <c r="B386" s="304" t="str">
        <f>IF(C386="","",(VLOOKUP(C386,Lookups!$B$4:$C$2561,2,FALSE)))</f>
        <v/>
      </c>
      <c r="C386" s="83"/>
      <c r="D386" s="173"/>
      <c r="E386" s="173"/>
      <c r="F386" s="152"/>
      <c r="G386" s="152"/>
      <c r="H386" s="173" t="str">
        <f t="shared" si="34"/>
        <v/>
      </c>
      <c r="I386" s="173"/>
      <c r="J386" s="182"/>
      <c r="K386" s="183"/>
      <c r="L386" s="141" t="str">
        <f>IF(K386="","",(VLOOKUP(K386,#REF!,2,FALSE)))</f>
        <v/>
      </c>
      <c r="M386" s="186"/>
      <c r="N386" s="186"/>
      <c r="O386" s="186"/>
      <c r="P386" s="186"/>
      <c r="Q386" s="186"/>
      <c r="R386" s="186"/>
      <c r="S386" s="186"/>
      <c r="T386" s="186"/>
      <c r="U386" s="173"/>
      <c r="V386" s="186"/>
      <c r="W386" s="187"/>
      <c r="X386" s="187"/>
      <c r="Y386" s="187"/>
      <c r="Z386" s="149"/>
      <c r="AA386" s="173"/>
      <c r="AB386" s="200" t="str">
        <f t="shared" si="30"/>
        <v/>
      </c>
      <c r="AC386" s="216"/>
      <c r="AD386" s="173"/>
      <c r="AE386" s="148"/>
      <c r="AF386" s="173"/>
      <c r="AG386" s="173"/>
      <c r="AH386" s="152"/>
      <c r="AI386" s="173"/>
      <c r="AJ386" s="173"/>
      <c r="AK386" s="200" t="str">
        <f t="shared" si="31"/>
        <v/>
      </c>
      <c r="AL386" s="173"/>
      <c r="AM386" s="217" t="str">
        <f t="shared" si="32"/>
        <v/>
      </c>
      <c r="AN386" s="173"/>
      <c r="AO386" s="217" t="str">
        <f t="shared" si="33"/>
        <v/>
      </c>
      <c r="AP386" s="237"/>
      <c r="AQ386" s="150"/>
      <c r="AR386" s="152"/>
      <c r="AS386" s="150"/>
      <c r="AT386" s="174" t="s">
        <v>250</v>
      </c>
      <c r="AU386" s="152"/>
      <c r="AV386" s="152"/>
      <c r="AW386" s="152"/>
      <c r="AX386" s="152"/>
      <c r="AY386" s="174" t="str">
        <f t="shared" si="35"/>
        <v/>
      </c>
      <c r="AZ386" s="152"/>
      <c r="BA386" s="152"/>
      <c r="BB386" s="152"/>
      <c r="BC386" s="152"/>
      <c r="BD386" s="174" t="s">
        <v>250</v>
      </c>
      <c r="BE386" s="152"/>
      <c r="BF386" s="152"/>
      <c r="BG386" s="152"/>
      <c r="BH386" s="152"/>
      <c r="BI386" s="152"/>
      <c r="BJ386" s="220"/>
      <c r="BK386" s="203"/>
      <c r="BL386" s="203"/>
      <c r="BM386" s="203"/>
      <c r="BN386" s="203"/>
      <c r="BO386" s="214"/>
      <c r="BP386" s="214"/>
      <c r="BQ386" s="214"/>
      <c r="BR386" s="215"/>
    </row>
    <row r="387" spans="1:70" s="117" customFormat="1" ht="27" customHeight="1" thickTop="1" thickBot="1" x14ac:dyDescent="0.25">
      <c r="A387" s="184"/>
      <c r="B387" s="304" t="str">
        <f>IF(C387="","",(VLOOKUP(C387,Lookups!$B$4:$C$2561,2,FALSE)))</f>
        <v/>
      </c>
      <c r="C387" s="83"/>
      <c r="D387" s="173"/>
      <c r="E387" s="173"/>
      <c r="F387" s="152"/>
      <c r="G387" s="152"/>
      <c r="H387" s="173" t="str">
        <f t="shared" si="34"/>
        <v/>
      </c>
      <c r="I387" s="173"/>
      <c r="J387" s="182"/>
      <c r="K387" s="183"/>
      <c r="L387" s="141" t="str">
        <f>IF(K387="","",(VLOOKUP(K387,#REF!,2,FALSE)))</f>
        <v/>
      </c>
      <c r="M387" s="186"/>
      <c r="N387" s="186"/>
      <c r="O387" s="186"/>
      <c r="P387" s="186"/>
      <c r="Q387" s="186"/>
      <c r="R387" s="186"/>
      <c r="S387" s="186"/>
      <c r="T387" s="186"/>
      <c r="U387" s="173"/>
      <c r="V387" s="186"/>
      <c r="W387" s="187"/>
      <c r="X387" s="187"/>
      <c r="Y387" s="187"/>
      <c r="Z387" s="149"/>
      <c r="AA387" s="173"/>
      <c r="AB387" s="200" t="str">
        <f t="shared" si="30"/>
        <v/>
      </c>
      <c r="AC387" s="216"/>
      <c r="AD387" s="173"/>
      <c r="AE387" s="148"/>
      <c r="AF387" s="173"/>
      <c r="AG387" s="173"/>
      <c r="AH387" s="152"/>
      <c r="AI387" s="173"/>
      <c r="AJ387" s="173"/>
      <c r="AK387" s="200" t="str">
        <f t="shared" si="31"/>
        <v/>
      </c>
      <c r="AL387" s="173"/>
      <c r="AM387" s="217" t="str">
        <f t="shared" si="32"/>
        <v/>
      </c>
      <c r="AN387" s="173"/>
      <c r="AO387" s="217" t="str">
        <f t="shared" si="33"/>
        <v/>
      </c>
      <c r="AP387" s="237"/>
      <c r="AQ387" s="150"/>
      <c r="AR387" s="152"/>
      <c r="AS387" s="150"/>
      <c r="AT387" s="174" t="s">
        <v>250</v>
      </c>
      <c r="AU387" s="152"/>
      <c r="AV387" s="152"/>
      <c r="AW387" s="152"/>
      <c r="AX387" s="152"/>
      <c r="AY387" s="174" t="str">
        <f t="shared" si="35"/>
        <v/>
      </c>
      <c r="AZ387" s="152"/>
      <c r="BA387" s="152"/>
      <c r="BB387" s="152"/>
      <c r="BC387" s="152"/>
      <c r="BD387" s="174" t="s">
        <v>250</v>
      </c>
      <c r="BE387" s="152"/>
      <c r="BF387" s="152"/>
      <c r="BG387" s="152"/>
      <c r="BH387" s="152"/>
      <c r="BI387" s="152"/>
      <c r="BJ387" s="220"/>
      <c r="BK387" s="203"/>
      <c r="BL387" s="203"/>
      <c r="BM387" s="203"/>
      <c r="BN387" s="203"/>
      <c r="BO387" s="214"/>
      <c r="BP387" s="214"/>
      <c r="BQ387" s="214"/>
      <c r="BR387" s="215"/>
    </row>
    <row r="388" spans="1:70" s="117" customFormat="1" ht="27" customHeight="1" thickTop="1" thickBot="1" x14ac:dyDescent="0.25">
      <c r="A388" s="184"/>
      <c r="B388" s="304" t="str">
        <f>IF(C388="","",(VLOOKUP(C388,Lookups!$B$4:$C$2561,2,FALSE)))</f>
        <v/>
      </c>
      <c r="C388" s="83"/>
      <c r="D388" s="173"/>
      <c r="E388" s="173"/>
      <c r="F388" s="152"/>
      <c r="G388" s="152"/>
      <c r="H388" s="173" t="str">
        <f t="shared" si="34"/>
        <v/>
      </c>
      <c r="I388" s="173"/>
      <c r="J388" s="182"/>
      <c r="K388" s="183"/>
      <c r="L388" s="141" t="str">
        <f>IF(K388="","",(VLOOKUP(K388,#REF!,2,FALSE)))</f>
        <v/>
      </c>
      <c r="M388" s="186"/>
      <c r="N388" s="186"/>
      <c r="O388" s="186"/>
      <c r="P388" s="186"/>
      <c r="Q388" s="186"/>
      <c r="R388" s="186"/>
      <c r="S388" s="186"/>
      <c r="T388" s="186"/>
      <c r="U388" s="173"/>
      <c r="V388" s="186"/>
      <c r="W388" s="187"/>
      <c r="X388" s="187"/>
      <c r="Y388" s="187"/>
      <c r="Z388" s="149"/>
      <c r="AA388" s="173"/>
      <c r="AB388" s="200" t="str">
        <f t="shared" si="30"/>
        <v/>
      </c>
      <c r="AC388" s="216"/>
      <c r="AD388" s="173"/>
      <c r="AE388" s="148"/>
      <c r="AF388" s="173"/>
      <c r="AG388" s="173"/>
      <c r="AH388" s="152"/>
      <c r="AI388" s="173"/>
      <c r="AJ388" s="173"/>
      <c r="AK388" s="200" t="str">
        <f t="shared" si="31"/>
        <v/>
      </c>
      <c r="AL388" s="173"/>
      <c r="AM388" s="217" t="str">
        <f t="shared" si="32"/>
        <v/>
      </c>
      <c r="AN388" s="173"/>
      <c r="AO388" s="217" t="str">
        <f t="shared" si="33"/>
        <v/>
      </c>
      <c r="AP388" s="237"/>
      <c r="AQ388" s="150"/>
      <c r="AR388" s="152"/>
      <c r="AS388" s="150"/>
      <c r="AT388" s="174" t="s">
        <v>250</v>
      </c>
      <c r="AU388" s="152"/>
      <c r="AV388" s="152"/>
      <c r="AW388" s="152"/>
      <c r="AX388" s="152"/>
      <c r="AY388" s="174" t="str">
        <f t="shared" si="35"/>
        <v/>
      </c>
      <c r="AZ388" s="152"/>
      <c r="BA388" s="152"/>
      <c r="BB388" s="152"/>
      <c r="BC388" s="152"/>
      <c r="BD388" s="174" t="s">
        <v>250</v>
      </c>
      <c r="BE388" s="152"/>
      <c r="BF388" s="152"/>
      <c r="BG388" s="152"/>
      <c r="BH388" s="152"/>
      <c r="BI388" s="152"/>
      <c r="BJ388" s="220"/>
      <c r="BK388" s="203"/>
      <c r="BL388" s="203"/>
      <c r="BM388" s="203"/>
      <c r="BN388" s="203"/>
      <c r="BO388" s="214"/>
      <c r="BP388" s="214"/>
      <c r="BQ388" s="214"/>
      <c r="BR388" s="215"/>
    </row>
    <row r="389" spans="1:70" s="117" customFormat="1" ht="27" customHeight="1" thickTop="1" thickBot="1" x14ac:dyDescent="0.25">
      <c r="A389" s="184"/>
      <c r="B389" s="304" t="str">
        <f>IF(C389="","",(VLOOKUP(C389,Lookups!$B$4:$C$2561,2,FALSE)))</f>
        <v/>
      </c>
      <c r="C389" s="83"/>
      <c r="D389" s="173"/>
      <c r="E389" s="173"/>
      <c r="F389" s="152"/>
      <c r="G389" s="152"/>
      <c r="H389" s="173" t="str">
        <f t="shared" si="34"/>
        <v/>
      </c>
      <c r="I389" s="173"/>
      <c r="J389" s="182"/>
      <c r="K389" s="183"/>
      <c r="L389" s="141" t="str">
        <f>IF(K389="","",(VLOOKUP(K389,#REF!,2,FALSE)))</f>
        <v/>
      </c>
      <c r="M389" s="186"/>
      <c r="N389" s="186"/>
      <c r="O389" s="186"/>
      <c r="P389" s="186"/>
      <c r="Q389" s="186"/>
      <c r="R389" s="186"/>
      <c r="S389" s="186"/>
      <c r="T389" s="186"/>
      <c r="U389" s="173"/>
      <c r="V389" s="186"/>
      <c r="W389" s="187"/>
      <c r="X389" s="187"/>
      <c r="Y389" s="187"/>
      <c r="Z389" s="149"/>
      <c r="AA389" s="173"/>
      <c r="AB389" s="200" t="str">
        <f t="shared" si="30"/>
        <v/>
      </c>
      <c r="AC389" s="216"/>
      <c r="AD389" s="173"/>
      <c r="AE389" s="148"/>
      <c r="AF389" s="173"/>
      <c r="AG389" s="173"/>
      <c r="AH389" s="152"/>
      <c r="AI389" s="173"/>
      <c r="AJ389" s="173"/>
      <c r="AK389" s="200" t="str">
        <f t="shared" si="31"/>
        <v/>
      </c>
      <c r="AL389" s="173"/>
      <c r="AM389" s="217" t="str">
        <f t="shared" si="32"/>
        <v/>
      </c>
      <c r="AN389" s="173"/>
      <c r="AO389" s="217" t="str">
        <f t="shared" si="33"/>
        <v/>
      </c>
      <c r="AP389" s="237"/>
      <c r="AQ389" s="150"/>
      <c r="AR389" s="152"/>
      <c r="AS389" s="150"/>
      <c r="AT389" s="174" t="s">
        <v>250</v>
      </c>
      <c r="AU389" s="152"/>
      <c r="AV389" s="152"/>
      <c r="AW389" s="152"/>
      <c r="AX389" s="152"/>
      <c r="AY389" s="174" t="str">
        <f t="shared" si="35"/>
        <v/>
      </c>
      <c r="AZ389" s="152"/>
      <c r="BA389" s="152"/>
      <c r="BB389" s="152"/>
      <c r="BC389" s="152"/>
      <c r="BD389" s="174" t="s">
        <v>250</v>
      </c>
      <c r="BE389" s="152"/>
      <c r="BF389" s="152"/>
      <c r="BG389" s="152"/>
      <c r="BH389" s="152"/>
      <c r="BI389" s="152"/>
      <c r="BJ389" s="220"/>
      <c r="BK389" s="203"/>
      <c r="BL389" s="203"/>
      <c r="BM389" s="203"/>
      <c r="BN389" s="203"/>
      <c r="BO389" s="214"/>
      <c r="BP389" s="214"/>
      <c r="BQ389" s="214"/>
      <c r="BR389" s="215"/>
    </row>
    <row r="390" spans="1:70" s="117" customFormat="1" ht="27" customHeight="1" thickTop="1" thickBot="1" x14ac:dyDescent="0.25">
      <c r="A390" s="184"/>
      <c r="B390" s="304" t="str">
        <f>IF(C390="","",(VLOOKUP(C390,Lookups!$B$4:$C$2561,2,FALSE)))</f>
        <v/>
      </c>
      <c r="C390" s="83"/>
      <c r="D390" s="173"/>
      <c r="E390" s="173"/>
      <c r="F390" s="152"/>
      <c r="G390" s="152"/>
      <c r="H390" s="173" t="str">
        <f t="shared" si="34"/>
        <v/>
      </c>
      <c r="I390" s="173"/>
      <c r="J390" s="182"/>
      <c r="K390" s="183"/>
      <c r="L390" s="141" t="str">
        <f>IF(K390="","",(VLOOKUP(K390,#REF!,2,FALSE)))</f>
        <v/>
      </c>
      <c r="M390" s="186"/>
      <c r="N390" s="186"/>
      <c r="O390" s="186"/>
      <c r="P390" s="186"/>
      <c r="Q390" s="186"/>
      <c r="R390" s="186"/>
      <c r="S390" s="186"/>
      <c r="T390" s="186"/>
      <c r="U390" s="173"/>
      <c r="V390" s="186"/>
      <c r="W390" s="187"/>
      <c r="X390" s="187"/>
      <c r="Y390" s="187"/>
      <c r="Z390" s="149"/>
      <c r="AA390" s="173"/>
      <c r="AB390" s="200" t="str">
        <f t="shared" ref="AB390:AB453" si="36">IF(AA390="","",VLOOKUP(AA390,RailTypeDesc,2,FALSE))</f>
        <v/>
      </c>
      <c r="AC390" s="216"/>
      <c r="AD390" s="173"/>
      <c r="AE390" s="148"/>
      <c r="AF390" s="173"/>
      <c r="AG390" s="173"/>
      <c r="AH390" s="152"/>
      <c r="AI390" s="173"/>
      <c r="AJ390" s="173"/>
      <c r="AK390" s="200" t="str">
        <f t="shared" ref="AK390:AK453" si="37">IF(AJ390="","",(VLOOKUP(AJ390,RailAttachDesc,2,FALSE)))</f>
        <v/>
      </c>
      <c r="AL390" s="173"/>
      <c r="AM390" s="217" t="str">
        <f t="shared" ref="AM390:AM453" si="38">IF(AL390="","",(VLOOKUP(AL390,RailEndDesc,2,FALSE)))</f>
        <v/>
      </c>
      <c r="AN390" s="173"/>
      <c r="AO390" s="217" t="str">
        <f t="shared" ref="AO390:AO453" si="39">IF(AN390="","",(VLOOKUP(AN390,RailEndDesc,2,FALSE)))</f>
        <v/>
      </c>
      <c r="AP390" s="237"/>
      <c r="AQ390" s="150"/>
      <c r="AR390" s="152"/>
      <c r="AS390" s="150"/>
      <c r="AT390" s="174" t="s">
        <v>250</v>
      </c>
      <c r="AU390" s="152"/>
      <c r="AV390" s="152"/>
      <c r="AW390" s="152"/>
      <c r="AX390" s="152"/>
      <c r="AY390" s="174" t="str">
        <f t="shared" si="35"/>
        <v/>
      </c>
      <c r="AZ390" s="152"/>
      <c r="BA390" s="152"/>
      <c r="BB390" s="152"/>
      <c r="BC390" s="152"/>
      <c r="BD390" s="174" t="s">
        <v>250</v>
      </c>
      <c r="BE390" s="152"/>
      <c r="BF390" s="152"/>
      <c r="BG390" s="152"/>
      <c r="BH390" s="152"/>
      <c r="BI390" s="152"/>
      <c r="BJ390" s="220"/>
      <c r="BK390" s="203"/>
      <c r="BL390" s="203"/>
      <c r="BM390" s="203"/>
      <c r="BN390" s="203"/>
      <c r="BO390" s="214"/>
      <c r="BP390" s="214"/>
      <c r="BQ390" s="214"/>
      <c r="BR390" s="215"/>
    </row>
    <row r="391" spans="1:70" s="117" customFormat="1" ht="27" customHeight="1" thickTop="1" thickBot="1" x14ac:dyDescent="0.25">
      <c r="A391" s="184"/>
      <c r="B391" s="304" t="str">
        <f>IF(C391="","",(VLOOKUP(C391,Lookups!$B$4:$C$2561,2,FALSE)))</f>
        <v/>
      </c>
      <c r="C391" s="83"/>
      <c r="D391" s="173"/>
      <c r="E391" s="173"/>
      <c r="F391" s="152"/>
      <c r="G391" s="152"/>
      <c r="H391" s="173" t="str">
        <f t="shared" ref="H391:H454" si="40">IF(A391="ADD","0","")</f>
        <v/>
      </c>
      <c r="I391" s="173"/>
      <c r="J391" s="182"/>
      <c r="K391" s="183"/>
      <c r="L391" s="141" t="str">
        <f>IF(K391="","",(VLOOKUP(K391,#REF!,2,FALSE)))</f>
        <v/>
      </c>
      <c r="M391" s="186"/>
      <c r="N391" s="186"/>
      <c r="O391" s="186"/>
      <c r="P391" s="186"/>
      <c r="Q391" s="186"/>
      <c r="R391" s="186"/>
      <c r="S391" s="186"/>
      <c r="T391" s="186"/>
      <c r="U391" s="173"/>
      <c r="V391" s="186"/>
      <c r="W391" s="187"/>
      <c r="X391" s="187"/>
      <c r="Y391" s="187"/>
      <c r="Z391" s="149"/>
      <c r="AA391" s="173"/>
      <c r="AB391" s="200" t="str">
        <f t="shared" si="36"/>
        <v/>
      </c>
      <c r="AC391" s="216"/>
      <c r="AD391" s="173"/>
      <c r="AE391" s="148"/>
      <c r="AF391" s="173"/>
      <c r="AG391" s="173"/>
      <c r="AH391" s="152"/>
      <c r="AI391" s="173"/>
      <c r="AJ391" s="173"/>
      <c r="AK391" s="200" t="str">
        <f t="shared" si="37"/>
        <v/>
      </c>
      <c r="AL391" s="173"/>
      <c r="AM391" s="217" t="str">
        <f t="shared" si="38"/>
        <v/>
      </c>
      <c r="AN391" s="173"/>
      <c r="AO391" s="217" t="str">
        <f t="shared" si="39"/>
        <v/>
      </c>
      <c r="AP391" s="237"/>
      <c r="AQ391" s="150"/>
      <c r="AR391" s="152"/>
      <c r="AS391" s="150"/>
      <c r="AT391" s="174" t="s">
        <v>250</v>
      </c>
      <c r="AU391" s="152"/>
      <c r="AV391" s="152"/>
      <c r="AW391" s="152"/>
      <c r="AX391" s="152"/>
      <c r="AY391" s="174" t="str">
        <f t="shared" ref="AY391:AY454" si="41">IF(C391&gt;0,"U","")</f>
        <v/>
      </c>
      <c r="AZ391" s="152"/>
      <c r="BA391" s="152"/>
      <c r="BB391" s="152"/>
      <c r="BC391" s="152"/>
      <c r="BD391" s="174" t="s">
        <v>250</v>
      </c>
      <c r="BE391" s="152"/>
      <c r="BF391" s="152"/>
      <c r="BG391" s="152"/>
      <c r="BH391" s="152"/>
      <c r="BI391" s="152"/>
      <c r="BJ391" s="220"/>
      <c r="BK391" s="203"/>
      <c r="BL391" s="203"/>
      <c r="BM391" s="203"/>
      <c r="BN391" s="203"/>
      <c r="BO391" s="214"/>
      <c r="BP391" s="214"/>
      <c r="BQ391" s="214"/>
      <c r="BR391" s="215"/>
    </row>
    <row r="392" spans="1:70" s="117" customFormat="1" ht="27" customHeight="1" thickTop="1" thickBot="1" x14ac:dyDescent="0.25">
      <c r="A392" s="184"/>
      <c r="B392" s="304" t="str">
        <f>IF(C392="","",(VLOOKUP(C392,Lookups!$B$4:$C$2561,2,FALSE)))</f>
        <v/>
      </c>
      <c r="C392" s="83"/>
      <c r="D392" s="173"/>
      <c r="E392" s="173"/>
      <c r="F392" s="152"/>
      <c r="G392" s="152"/>
      <c r="H392" s="173" t="str">
        <f t="shared" si="40"/>
        <v/>
      </c>
      <c r="I392" s="173"/>
      <c r="J392" s="182"/>
      <c r="K392" s="183"/>
      <c r="L392" s="141" t="str">
        <f>IF(K392="","",(VLOOKUP(K392,#REF!,2,FALSE)))</f>
        <v/>
      </c>
      <c r="M392" s="186"/>
      <c r="N392" s="186"/>
      <c r="O392" s="186"/>
      <c r="P392" s="186"/>
      <c r="Q392" s="186"/>
      <c r="R392" s="186"/>
      <c r="S392" s="186"/>
      <c r="T392" s="186"/>
      <c r="U392" s="173"/>
      <c r="V392" s="186"/>
      <c r="W392" s="187"/>
      <c r="X392" s="187"/>
      <c r="Y392" s="187"/>
      <c r="Z392" s="149"/>
      <c r="AA392" s="173"/>
      <c r="AB392" s="200" t="str">
        <f t="shared" si="36"/>
        <v/>
      </c>
      <c r="AC392" s="216"/>
      <c r="AD392" s="173"/>
      <c r="AE392" s="148"/>
      <c r="AF392" s="173"/>
      <c r="AG392" s="173"/>
      <c r="AH392" s="152"/>
      <c r="AI392" s="173"/>
      <c r="AJ392" s="173"/>
      <c r="AK392" s="200" t="str">
        <f t="shared" si="37"/>
        <v/>
      </c>
      <c r="AL392" s="173"/>
      <c r="AM392" s="217" t="str">
        <f t="shared" si="38"/>
        <v/>
      </c>
      <c r="AN392" s="173"/>
      <c r="AO392" s="217" t="str">
        <f t="shared" si="39"/>
        <v/>
      </c>
      <c r="AP392" s="237"/>
      <c r="AQ392" s="150"/>
      <c r="AR392" s="152"/>
      <c r="AS392" s="150"/>
      <c r="AT392" s="174" t="s">
        <v>250</v>
      </c>
      <c r="AU392" s="152"/>
      <c r="AV392" s="152"/>
      <c r="AW392" s="152"/>
      <c r="AX392" s="152"/>
      <c r="AY392" s="174" t="str">
        <f t="shared" si="41"/>
        <v/>
      </c>
      <c r="AZ392" s="152"/>
      <c r="BA392" s="152"/>
      <c r="BB392" s="152"/>
      <c r="BC392" s="152"/>
      <c r="BD392" s="174" t="s">
        <v>250</v>
      </c>
      <c r="BE392" s="152"/>
      <c r="BF392" s="152"/>
      <c r="BG392" s="152"/>
      <c r="BH392" s="152"/>
      <c r="BI392" s="152"/>
      <c r="BJ392" s="220"/>
      <c r="BK392" s="203"/>
      <c r="BL392" s="203"/>
      <c r="BM392" s="203"/>
      <c r="BN392" s="203"/>
      <c r="BO392" s="214"/>
      <c r="BP392" s="214"/>
      <c r="BQ392" s="214"/>
      <c r="BR392" s="215"/>
    </row>
    <row r="393" spans="1:70" s="117" customFormat="1" ht="27" customHeight="1" thickTop="1" thickBot="1" x14ac:dyDescent="0.25">
      <c r="A393" s="184"/>
      <c r="B393" s="304" t="str">
        <f>IF(C393="","",(VLOOKUP(C393,Lookups!$B$4:$C$2561,2,FALSE)))</f>
        <v/>
      </c>
      <c r="C393" s="83"/>
      <c r="D393" s="173"/>
      <c r="E393" s="173"/>
      <c r="F393" s="152"/>
      <c r="G393" s="152"/>
      <c r="H393" s="173" t="str">
        <f t="shared" si="40"/>
        <v/>
      </c>
      <c r="I393" s="173"/>
      <c r="J393" s="182"/>
      <c r="K393" s="183"/>
      <c r="L393" s="141" t="str">
        <f>IF(K393="","",(VLOOKUP(K393,#REF!,2,FALSE)))</f>
        <v/>
      </c>
      <c r="M393" s="186"/>
      <c r="N393" s="186"/>
      <c r="O393" s="186"/>
      <c r="P393" s="186"/>
      <c r="Q393" s="186"/>
      <c r="R393" s="186"/>
      <c r="S393" s="186"/>
      <c r="T393" s="186"/>
      <c r="U393" s="173"/>
      <c r="V393" s="186"/>
      <c r="W393" s="187"/>
      <c r="X393" s="187"/>
      <c r="Y393" s="187"/>
      <c r="Z393" s="149"/>
      <c r="AA393" s="173"/>
      <c r="AB393" s="200" t="str">
        <f t="shared" si="36"/>
        <v/>
      </c>
      <c r="AC393" s="216"/>
      <c r="AD393" s="173"/>
      <c r="AE393" s="148"/>
      <c r="AF393" s="173"/>
      <c r="AG393" s="173"/>
      <c r="AH393" s="152"/>
      <c r="AI393" s="173"/>
      <c r="AJ393" s="173"/>
      <c r="AK393" s="200" t="str">
        <f t="shared" si="37"/>
        <v/>
      </c>
      <c r="AL393" s="173"/>
      <c r="AM393" s="217" t="str">
        <f t="shared" si="38"/>
        <v/>
      </c>
      <c r="AN393" s="173"/>
      <c r="AO393" s="217" t="str">
        <f t="shared" si="39"/>
        <v/>
      </c>
      <c r="AP393" s="237"/>
      <c r="AQ393" s="150"/>
      <c r="AR393" s="152"/>
      <c r="AS393" s="150"/>
      <c r="AT393" s="174" t="s">
        <v>250</v>
      </c>
      <c r="AU393" s="152"/>
      <c r="AV393" s="152"/>
      <c r="AW393" s="152"/>
      <c r="AX393" s="152"/>
      <c r="AY393" s="174" t="str">
        <f t="shared" si="41"/>
        <v/>
      </c>
      <c r="AZ393" s="152"/>
      <c r="BA393" s="152"/>
      <c r="BB393" s="152"/>
      <c r="BC393" s="152"/>
      <c r="BD393" s="174" t="s">
        <v>250</v>
      </c>
      <c r="BE393" s="152"/>
      <c r="BF393" s="152"/>
      <c r="BG393" s="152"/>
      <c r="BH393" s="152"/>
      <c r="BI393" s="152"/>
      <c r="BJ393" s="220"/>
      <c r="BK393" s="203"/>
      <c r="BL393" s="203"/>
      <c r="BM393" s="203"/>
      <c r="BN393" s="203"/>
      <c r="BO393" s="214"/>
      <c r="BP393" s="214"/>
      <c r="BQ393" s="214"/>
      <c r="BR393" s="215"/>
    </row>
    <row r="394" spans="1:70" s="117" customFormat="1" ht="27" customHeight="1" thickTop="1" thickBot="1" x14ac:dyDescent="0.25">
      <c r="A394" s="184"/>
      <c r="B394" s="304" t="str">
        <f>IF(C394="","",(VLOOKUP(C394,Lookups!$B$4:$C$2561,2,FALSE)))</f>
        <v/>
      </c>
      <c r="C394" s="83"/>
      <c r="D394" s="173"/>
      <c r="E394" s="173"/>
      <c r="F394" s="152"/>
      <c r="G394" s="152"/>
      <c r="H394" s="173" t="str">
        <f t="shared" si="40"/>
        <v/>
      </c>
      <c r="I394" s="173"/>
      <c r="J394" s="182"/>
      <c r="K394" s="183"/>
      <c r="L394" s="141" t="str">
        <f>IF(K394="","",(VLOOKUP(K394,#REF!,2,FALSE)))</f>
        <v/>
      </c>
      <c r="M394" s="186"/>
      <c r="N394" s="186"/>
      <c r="O394" s="186"/>
      <c r="P394" s="186"/>
      <c r="Q394" s="186"/>
      <c r="R394" s="186"/>
      <c r="S394" s="186"/>
      <c r="T394" s="186"/>
      <c r="U394" s="173"/>
      <c r="V394" s="186"/>
      <c r="W394" s="187"/>
      <c r="X394" s="187"/>
      <c r="Y394" s="187"/>
      <c r="Z394" s="149"/>
      <c r="AA394" s="173"/>
      <c r="AB394" s="200" t="str">
        <f t="shared" si="36"/>
        <v/>
      </c>
      <c r="AC394" s="216"/>
      <c r="AD394" s="173"/>
      <c r="AE394" s="148"/>
      <c r="AF394" s="173"/>
      <c r="AG394" s="173"/>
      <c r="AH394" s="152"/>
      <c r="AI394" s="173"/>
      <c r="AJ394" s="173"/>
      <c r="AK394" s="200" t="str">
        <f t="shared" si="37"/>
        <v/>
      </c>
      <c r="AL394" s="173"/>
      <c r="AM394" s="217" t="str">
        <f t="shared" si="38"/>
        <v/>
      </c>
      <c r="AN394" s="173"/>
      <c r="AO394" s="217" t="str">
        <f t="shared" si="39"/>
        <v/>
      </c>
      <c r="AP394" s="237"/>
      <c r="AQ394" s="150"/>
      <c r="AR394" s="152"/>
      <c r="AS394" s="150"/>
      <c r="AT394" s="174" t="s">
        <v>250</v>
      </c>
      <c r="AU394" s="152"/>
      <c r="AV394" s="152"/>
      <c r="AW394" s="152"/>
      <c r="AX394" s="152"/>
      <c r="AY394" s="174" t="str">
        <f t="shared" si="41"/>
        <v/>
      </c>
      <c r="AZ394" s="152"/>
      <c r="BA394" s="152"/>
      <c r="BB394" s="152"/>
      <c r="BC394" s="152"/>
      <c r="BD394" s="174" t="s">
        <v>250</v>
      </c>
      <c r="BE394" s="152"/>
      <c r="BF394" s="152"/>
      <c r="BG394" s="152"/>
      <c r="BH394" s="152"/>
      <c r="BI394" s="152"/>
      <c r="BJ394" s="220"/>
      <c r="BK394" s="203"/>
      <c r="BL394" s="203"/>
      <c r="BM394" s="203"/>
      <c r="BN394" s="203"/>
      <c r="BO394" s="214"/>
      <c r="BP394" s="214"/>
      <c r="BQ394" s="214"/>
      <c r="BR394" s="215"/>
    </row>
    <row r="395" spans="1:70" s="117" customFormat="1" ht="27" customHeight="1" thickTop="1" thickBot="1" x14ac:dyDescent="0.25">
      <c r="A395" s="184"/>
      <c r="B395" s="304" t="str">
        <f>IF(C395="","",(VLOOKUP(C395,Lookups!$B$4:$C$2561,2,FALSE)))</f>
        <v/>
      </c>
      <c r="C395" s="83"/>
      <c r="D395" s="173"/>
      <c r="E395" s="173"/>
      <c r="F395" s="152"/>
      <c r="G395" s="152"/>
      <c r="H395" s="173" t="str">
        <f t="shared" si="40"/>
        <v/>
      </c>
      <c r="I395" s="173"/>
      <c r="J395" s="182"/>
      <c r="K395" s="183"/>
      <c r="L395" s="141" t="str">
        <f>IF(K395="","",(VLOOKUP(K395,#REF!,2,FALSE)))</f>
        <v/>
      </c>
      <c r="M395" s="186"/>
      <c r="N395" s="186"/>
      <c r="O395" s="186"/>
      <c r="P395" s="186"/>
      <c r="Q395" s="186"/>
      <c r="R395" s="186"/>
      <c r="S395" s="186"/>
      <c r="T395" s="186"/>
      <c r="U395" s="173"/>
      <c r="V395" s="186"/>
      <c r="W395" s="187"/>
      <c r="X395" s="187"/>
      <c r="Y395" s="187"/>
      <c r="Z395" s="149"/>
      <c r="AA395" s="173"/>
      <c r="AB395" s="200" t="str">
        <f t="shared" si="36"/>
        <v/>
      </c>
      <c r="AC395" s="216"/>
      <c r="AD395" s="173"/>
      <c r="AE395" s="148"/>
      <c r="AF395" s="173"/>
      <c r="AG395" s="173"/>
      <c r="AH395" s="152"/>
      <c r="AI395" s="173"/>
      <c r="AJ395" s="173"/>
      <c r="AK395" s="200" t="str">
        <f t="shared" si="37"/>
        <v/>
      </c>
      <c r="AL395" s="173"/>
      <c r="AM395" s="217" t="str">
        <f t="shared" si="38"/>
        <v/>
      </c>
      <c r="AN395" s="173"/>
      <c r="AO395" s="217" t="str">
        <f t="shared" si="39"/>
        <v/>
      </c>
      <c r="AP395" s="237"/>
      <c r="AQ395" s="150"/>
      <c r="AR395" s="152"/>
      <c r="AS395" s="150"/>
      <c r="AT395" s="174" t="s">
        <v>250</v>
      </c>
      <c r="AU395" s="152"/>
      <c r="AV395" s="152"/>
      <c r="AW395" s="152"/>
      <c r="AX395" s="152"/>
      <c r="AY395" s="174" t="str">
        <f t="shared" si="41"/>
        <v/>
      </c>
      <c r="AZ395" s="152"/>
      <c r="BA395" s="152"/>
      <c r="BB395" s="152"/>
      <c r="BC395" s="152"/>
      <c r="BD395" s="174" t="s">
        <v>250</v>
      </c>
      <c r="BE395" s="152"/>
      <c r="BF395" s="152"/>
      <c r="BG395" s="152"/>
      <c r="BH395" s="152"/>
      <c r="BI395" s="152"/>
      <c r="BJ395" s="220"/>
      <c r="BK395" s="203"/>
      <c r="BL395" s="203"/>
      <c r="BM395" s="203"/>
      <c r="BN395" s="203"/>
      <c r="BO395" s="214"/>
      <c r="BP395" s="214"/>
      <c r="BQ395" s="214"/>
      <c r="BR395" s="215"/>
    </row>
    <row r="396" spans="1:70" s="117" customFormat="1" ht="27" customHeight="1" thickTop="1" thickBot="1" x14ac:dyDescent="0.25">
      <c r="A396" s="184"/>
      <c r="B396" s="304" t="str">
        <f>IF(C396="","",(VLOOKUP(C396,Lookups!$B$4:$C$2561,2,FALSE)))</f>
        <v/>
      </c>
      <c r="C396" s="83"/>
      <c r="D396" s="173"/>
      <c r="E396" s="173"/>
      <c r="F396" s="152"/>
      <c r="G396" s="152"/>
      <c r="H396" s="173" t="str">
        <f t="shared" si="40"/>
        <v/>
      </c>
      <c r="I396" s="173"/>
      <c r="J396" s="182"/>
      <c r="K396" s="183"/>
      <c r="L396" s="141" t="str">
        <f>IF(K396="","",(VLOOKUP(K396,#REF!,2,FALSE)))</f>
        <v/>
      </c>
      <c r="M396" s="186"/>
      <c r="N396" s="186"/>
      <c r="O396" s="186"/>
      <c r="P396" s="186"/>
      <c r="Q396" s="186"/>
      <c r="R396" s="186"/>
      <c r="S396" s="186"/>
      <c r="T396" s="186"/>
      <c r="U396" s="173"/>
      <c r="V396" s="186"/>
      <c r="W396" s="187"/>
      <c r="X396" s="187"/>
      <c r="Y396" s="187"/>
      <c r="Z396" s="149"/>
      <c r="AA396" s="173"/>
      <c r="AB396" s="200" t="str">
        <f t="shared" si="36"/>
        <v/>
      </c>
      <c r="AC396" s="216"/>
      <c r="AD396" s="173"/>
      <c r="AE396" s="148"/>
      <c r="AF396" s="173"/>
      <c r="AG396" s="173"/>
      <c r="AH396" s="152"/>
      <c r="AI396" s="173"/>
      <c r="AJ396" s="173"/>
      <c r="AK396" s="200" t="str">
        <f t="shared" si="37"/>
        <v/>
      </c>
      <c r="AL396" s="173"/>
      <c r="AM396" s="217" t="str">
        <f t="shared" si="38"/>
        <v/>
      </c>
      <c r="AN396" s="173"/>
      <c r="AO396" s="217" t="str">
        <f t="shared" si="39"/>
        <v/>
      </c>
      <c r="AP396" s="237"/>
      <c r="AQ396" s="150"/>
      <c r="AR396" s="152"/>
      <c r="AS396" s="150"/>
      <c r="AT396" s="174" t="s">
        <v>250</v>
      </c>
      <c r="AU396" s="152"/>
      <c r="AV396" s="152"/>
      <c r="AW396" s="152"/>
      <c r="AX396" s="152"/>
      <c r="AY396" s="174" t="str">
        <f t="shared" si="41"/>
        <v/>
      </c>
      <c r="AZ396" s="152"/>
      <c r="BA396" s="152"/>
      <c r="BB396" s="152"/>
      <c r="BC396" s="152"/>
      <c r="BD396" s="174" t="s">
        <v>250</v>
      </c>
      <c r="BE396" s="152"/>
      <c r="BF396" s="152"/>
      <c r="BG396" s="152"/>
      <c r="BH396" s="152"/>
      <c r="BI396" s="152"/>
      <c r="BJ396" s="220"/>
      <c r="BK396" s="203"/>
      <c r="BL396" s="203"/>
      <c r="BM396" s="203"/>
      <c r="BN396" s="203"/>
      <c r="BO396" s="214"/>
      <c r="BP396" s="214"/>
      <c r="BQ396" s="214"/>
      <c r="BR396" s="215"/>
    </row>
    <row r="397" spans="1:70" s="117" customFormat="1" ht="27" customHeight="1" thickTop="1" thickBot="1" x14ac:dyDescent="0.25">
      <c r="A397" s="184"/>
      <c r="B397" s="304" t="str">
        <f>IF(C397="","",(VLOOKUP(C397,Lookups!$B$4:$C$2561,2,FALSE)))</f>
        <v/>
      </c>
      <c r="C397" s="83"/>
      <c r="D397" s="173"/>
      <c r="E397" s="173"/>
      <c r="F397" s="152"/>
      <c r="G397" s="152"/>
      <c r="H397" s="173" t="str">
        <f t="shared" si="40"/>
        <v/>
      </c>
      <c r="I397" s="173"/>
      <c r="J397" s="182"/>
      <c r="K397" s="183"/>
      <c r="L397" s="141" t="str">
        <f>IF(K397="","",(VLOOKUP(K397,#REF!,2,FALSE)))</f>
        <v/>
      </c>
      <c r="M397" s="186"/>
      <c r="N397" s="186"/>
      <c r="O397" s="186"/>
      <c r="P397" s="186"/>
      <c r="Q397" s="186"/>
      <c r="R397" s="186"/>
      <c r="S397" s="186"/>
      <c r="T397" s="186"/>
      <c r="U397" s="173"/>
      <c r="V397" s="186"/>
      <c r="W397" s="187"/>
      <c r="X397" s="187"/>
      <c r="Y397" s="187"/>
      <c r="Z397" s="149"/>
      <c r="AA397" s="173"/>
      <c r="AB397" s="200" t="str">
        <f t="shared" si="36"/>
        <v/>
      </c>
      <c r="AC397" s="216"/>
      <c r="AD397" s="173"/>
      <c r="AE397" s="148"/>
      <c r="AF397" s="173"/>
      <c r="AG397" s="173"/>
      <c r="AH397" s="152"/>
      <c r="AI397" s="173"/>
      <c r="AJ397" s="173"/>
      <c r="AK397" s="200" t="str">
        <f t="shared" si="37"/>
        <v/>
      </c>
      <c r="AL397" s="173"/>
      <c r="AM397" s="217" t="str">
        <f t="shared" si="38"/>
        <v/>
      </c>
      <c r="AN397" s="173"/>
      <c r="AO397" s="217" t="str">
        <f t="shared" si="39"/>
        <v/>
      </c>
      <c r="AP397" s="237"/>
      <c r="AQ397" s="150"/>
      <c r="AR397" s="152"/>
      <c r="AS397" s="150"/>
      <c r="AT397" s="174" t="s">
        <v>250</v>
      </c>
      <c r="AU397" s="152"/>
      <c r="AV397" s="152"/>
      <c r="AW397" s="152"/>
      <c r="AX397" s="152"/>
      <c r="AY397" s="174" t="str">
        <f t="shared" si="41"/>
        <v/>
      </c>
      <c r="AZ397" s="152"/>
      <c r="BA397" s="152"/>
      <c r="BB397" s="152"/>
      <c r="BC397" s="152"/>
      <c r="BD397" s="174" t="s">
        <v>250</v>
      </c>
      <c r="BE397" s="152"/>
      <c r="BF397" s="152"/>
      <c r="BG397" s="152"/>
      <c r="BH397" s="152"/>
      <c r="BI397" s="152"/>
      <c r="BJ397" s="220"/>
      <c r="BK397" s="203"/>
      <c r="BL397" s="203"/>
      <c r="BM397" s="203"/>
      <c r="BN397" s="203"/>
      <c r="BO397" s="214"/>
      <c r="BP397" s="214"/>
      <c r="BQ397" s="214"/>
      <c r="BR397" s="215"/>
    </row>
    <row r="398" spans="1:70" s="117" customFormat="1" ht="27" customHeight="1" thickTop="1" thickBot="1" x14ac:dyDescent="0.25">
      <c r="A398" s="184"/>
      <c r="B398" s="304" t="str">
        <f>IF(C398="","",(VLOOKUP(C398,Lookups!$B$4:$C$2561,2,FALSE)))</f>
        <v/>
      </c>
      <c r="C398" s="83"/>
      <c r="D398" s="173"/>
      <c r="E398" s="173"/>
      <c r="F398" s="152"/>
      <c r="G398" s="152"/>
      <c r="H398" s="173" t="str">
        <f t="shared" si="40"/>
        <v/>
      </c>
      <c r="I398" s="173"/>
      <c r="J398" s="182"/>
      <c r="K398" s="183"/>
      <c r="L398" s="141" t="str">
        <f>IF(K398="","",(VLOOKUP(K398,#REF!,2,FALSE)))</f>
        <v/>
      </c>
      <c r="M398" s="186"/>
      <c r="N398" s="186"/>
      <c r="O398" s="186"/>
      <c r="P398" s="186"/>
      <c r="Q398" s="186"/>
      <c r="R398" s="186"/>
      <c r="S398" s="186"/>
      <c r="T398" s="186"/>
      <c r="U398" s="173"/>
      <c r="V398" s="186"/>
      <c r="W398" s="187"/>
      <c r="X398" s="187"/>
      <c r="Y398" s="187"/>
      <c r="Z398" s="149"/>
      <c r="AA398" s="173"/>
      <c r="AB398" s="200" t="str">
        <f t="shared" si="36"/>
        <v/>
      </c>
      <c r="AC398" s="216"/>
      <c r="AD398" s="173"/>
      <c r="AE398" s="148"/>
      <c r="AF398" s="173"/>
      <c r="AG398" s="173"/>
      <c r="AH398" s="152"/>
      <c r="AI398" s="173"/>
      <c r="AJ398" s="173"/>
      <c r="AK398" s="200" t="str">
        <f t="shared" si="37"/>
        <v/>
      </c>
      <c r="AL398" s="173"/>
      <c r="AM398" s="217" t="str">
        <f t="shared" si="38"/>
        <v/>
      </c>
      <c r="AN398" s="173"/>
      <c r="AO398" s="217" t="str">
        <f t="shared" si="39"/>
        <v/>
      </c>
      <c r="AP398" s="237"/>
      <c r="AQ398" s="150"/>
      <c r="AR398" s="152"/>
      <c r="AS398" s="150"/>
      <c r="AT398" s="174" t="s">
        <v>250</v>
      </c>
      <c r="AU398" s="152"/>
      <c r="AV398" s="152"/>
      <c r="AW398" s="152"/>
      <c r="AX398" s="152"/>
      <c r="AY398" s="174" t="str">
        <f t="shared" si="41"/>
        <v/>
      </c>
      <c r="AZ398" s="152"/>
      <c r="BA398" s="152"/>
      <c r="BB398" s="152"/>
      <c r="BC398" s="152"/>
      <c r="BD398" s="174" t="s">
        <v>250</v>
      </c>
      <c r="BE398" s="152"/>
      <c r="BF398" s="152"/>
      <c r="BG398" s="152"/>
      <c r="BH398" s="152"/>
      <c r="BI398" s="152"/>
      <c r="BJ398" s="220"/>
      <c r="BK398" s="203"/>
      <c r="BL398" s="203"/>
      <c r="BM398" s="203"/>
      <c r="BN398" s="203"/>
      <c r="BO398" s="214"/>
      <c r="BP398" s="214"/>
      <c r="BQ398" s="214"/>
      <c r="BR398" s="215"/>
    </row>
    <row r="399" spans="1:70" s="117" customFormat="1" ht="27" customHeight="1" thickTop="1" thickBot="1" x14ac:dyDescent="0.25">
      <c r="A399" s="184"/>
      <c r="B399" s="304" t="str">
        <f>IF(C399="","",(VLOOKUP(C399,Lookups!$B$4:$C$2561,2,FALSE)))</f>
        <v/>
      </c>
      <c r="C399" s="83"/>
      <c r="D399" s="173"/>
      <c r="E399" s="173"/>
      <c r="F399" s="152"/>
      <c r="G399" s="152"/>
      <c r="H399" s="173" t="str">
        <f t="shared" si="40"/>
        <v/>
      </c>
      <c r="I399" s="173"/>
      <c r="J399" s="182"/>
      <c r="K399" s="183"/>
      <c r="L399" s="141" t="str">
        <f>IF(K399="","",(VLOOKUP(K399,#REF!,2,FALSE)))</f>
        <v/>
      </c>
      <c r="M399" s="186"/>
      <c r="N399" s="186"/>
      <c r="O399" s="186"/>
      <c r="P399" s="186"/>
      <c r="Q399" s="186"/>
      <c r="R399" s="186"/>
      <c r="S399" s="186"/>
      <c r="T399" s="186"/>
      <c r="U399" s="173"/>
      <c r="V399" s="186"/>
      <c r="W399" s="187"/>
      <c r="X399" s="187"/>
      <c r="Y399" s="187"/>
      <c r="Z399" s="149"/>
      <c r="AA399" s="173"/>
      <c r="AB399" s="200" t="str">
        <f t="shared" si="36"/>
        <v/>
      </c>
      <c r="AC399" s="216"/>
      <c r="AD399" s="173"/>
      <c r="AE399" s="148"/>
      <c r="AF399" s="173"/>
      <c r="AG399" s="173"/>
      <c r="AH399" s="152"/>
      <c r="AI399" s="173"/>
      <c r="AJ399" s="173"/>
      <c r="AK399" s="200" t="str">
        <f t="shared" si="37"/>
        <v/>
      </c>
      <c r="AL399" s="173"/>
      <c r="AM399" s="217" t="str">
        <f t="shared" si="38"/>
        <v/>
      </c>
      <c r="AN399" s="173"/>
      <c r="AO399" s="217" t="str">
        <f t="shared" si="39"/>
        <v/>
      </c>
      <c r="AP399" s="237"/>
      <c r="AQ399" s="150"/>
      <c r="AR399" s="152"/>
      <c r="AS399" s="150"/>
      <c r="AT399" s="174" t="s">
        <v>250</v>
      </c>
      <c r="AU399" s="152"/>
      <c r="AV399" s="152"/>
      <c r="AW399" s="152"/>
      <c r="AX399" s="152"/>
      <c r="AY399" s="174" t="str">
        <f t="shared" si="41"/>
        <v/>
      </c>
      <c r="AZ399" s="152"/>
      <c r="BA399" s="152"/>
      <c r="BB399" s="152"/>
      <c r="BC399" s="152"/>
      <c r="BD399" s="174" t="s">
        <v>250</v>
      </c>
      <c r="BE399" s="152"/>
      <c r="BF399" s="152"/>
      <c r="BG399" s="152"/>
      <c r="BH399" s="152"/>
      <c r="BI399" s="152"/>
      <c r="BJ399" s="220"/>
      <c r="BK399" s="203"/>
      <c r="BL399" s="203"/>
      <c r="BM399" s="203"/>
      <c r="BN399" s="203"/>
      <c r="BO399" s="214"/>
      <c r="BP399" s="214"/>
      <c r="BQ399" s="214"/>
      <c r="BR399" s="215"/>
    </row>
    <row r="400" spans="1:70" s="117" customFormat="1" ht="27" customHeight="1" thickTop="1" thickBot="1" x14ac:dyDescent="0.25">
      <c r="A400" s="184"/>
      <c r="B400" s="304" t="str">
        <f>IF(C400="","",(VLOOKUP(C400,Lookups!$B$4:$C$2561,2,FALSE)))</f>
        <v/>
      </c>
      <c r="C400" s="83"/>
      <c r="D400" s="173"/>
      <c r="E400" s="173"/>
      <c r="F400" s="152"/>
      <c r="G400" s="152"/>
      <c r="H400" s="173" t="str">
        <f t="shared" si="40"/>
        <v/>
      </c>
      <c r="I400" s="173"/>
      <c r="J400" s="182"/>
      <c r="K400" s="183"/>
      <c r="L400" s="141" t="str">
        <f>IF(K400="","",(VLOOKUP(K400,#REF!,2,FALSE)))</f>
        <v/>
      </c>
      <c r="M400" s="186"/>
      <c r="N400" s="186"/>
      <c r="O400" s="186"/>
      <c r="P400" s="186"/>
      <c r="Q400" s="186"/>
      <c r="R400" s="186"/>
      <c r="S400" s="186"/>
      <c r="T400" s="186"/>
      <c r="U400" s="173"/>
      <c r="V400" s="186"/>
      <c r="W400" s="187"/>
      <c r="X400" s="187"/>
      <c r="Y400" s="187"/>
      <c r="Z400" s="149"/>
      <c r="AA400" s="173"/>
      <c r="AB400" s="200" t="str">
        <f t="shared" si="36"/>
        <v/>
      </c>
      <c r="AC400" s="216"/>
      <c r="AD400" s="173"/>
      <c r="AE400" s="148"/>
      <c r="AF400" s="173"/>
      <c r="AG400" s="173"/>
      <c r="AH400" s="152"/>
      <c r="AI400" s="173"/>
      <c r="AJ400" s="173"/>
      <c r="AK400" s="200" t="str">
        <f t="shared" si="37"/>
        <v/>
      </c>
      <c r="AL400" s="173"/>
      <c r="AM400" s="217" t="str">
        <f t="shared" si="38"/>
        <v/>
      </c>
      <c r="AN400" s="173"/>
      <c r="AO400" s="217" t="str">
        <f t="shared" si="39"/>
        <v/>
      </c>
      <c r="AP400" s="237"/>
      <c r="AQ400" s="150"/>
      <c r="AR400" s="152"/>
      <c r="AS400" s="150"/>
      <c r="AT400" s="174" t="s">
        <v>250</v>
      </c>
      <c r="AU400" s="152"/>
      <c r="AV400" s="152"/>
      <c r="AW400" s="152"/>
      <c r="AX400" s="152"/>
      <c r="AY400" s="174" t="str">
        <f t="shared" si="41"/>
        <v/>
      </c>
      <c r="AZ400" s="152"/>
      <c r="BA400" s="152"/>
      <c r="BB400" s="152"/>
      <c r="BC400" s="152"/>
      <c r="BD400" s="174" t="s">
        <v>250</v>
      </c>
      <c r="BE400" s="152"/>
      <c r="BF400" s="152"/>
      <c r="BG400" s="152"/>
      <c r="BH400" s="152"/>
      <c r="BI400" s="152"/>
      <c r="BJ400" s="220"/>
      <c r="BK400" s="203"/>
      <c r="BL400" s="203"/>
      <c r="BM400" s="203"/>
      <c r="BN400" s="203"/>
      <c r="BO400" s="214"/>
      <c r="BP400" s="214"/>
      <c r="BQ400" s="214"/>
      <c r="BR400" s="215"/>
    </row>
    <row r="401" spans="1:70" s="117" customFormat="1" ht="27" customHeight="1" thickTop="1" thickBot="1" x14ac:dyDescent="0.25">
      <c r="A401" s="184"/>
      <c r="B401" s="304" t="str">
        <f>IF(C401="","",(VLOOKUP(C401,Lookups!$B$4:$C$2561,2,FALSE)))</f>
        <v/>
      </c>
      <c r="C401" s="83"/>
      <c r="D401" s="173"/>
      <c r="E401" s="173"/>
      <c r="F401" s="152"/>
      <c r="G401" s="152"/>
      <c r="H401" s="173" t="str">
        <f t="shared" si="40"/>
        <v/>
      </c>
      <c r="I401" s="173"/>
      <c r="J401" s="182"/>
      <c r="K401" s="183"/>
      <c r="L401" s="141" t="str">
        <f>IF(K401="","",(VLOOKUP(K401,#REF!,2,FALSE)))</f>
        <v/>
      </c>
      <c r="M401" s="186"/>
      <c r="N401" s="186"/>
      <c r="O401" s="186"/>
      <c r="P401" s="186"/>
      <c r="Q401" s="186"/>
      <c r="R401" s="186"/>
      <c r="S401" s="186"/>
      <c r="T401" s="186"/>
      <c r="U401" s="173"/>
      <c r="V401" s="186"/>
      <c r="W401" s="187"/>
      <c r="X401" s="187"/>
      <c r="Y401" s="187"/>
      <c r="Z401" s="149"/>
      <c r="AA401" s="173"/>
      <c r="AB401" s="200" t="str">
        <f t="shared" si="36"/>
        <v/>
      </c>
      <c r="AC401" s="216"/>
      <c r="AD401" s="173"/>
      <c r="AE401" s="148"/>
      <c r="AF401" s="173"/>
      <c r="AG401" s="173"/>
      <c r="AH401" s="152"/>
      <c r="AI401" s="173"/>
      <c r="AJ401" s="173"/>
      <c r="AK401" s="200" t="str">
        <f t="shared" si="37"/>
        <v/>
      </c>
      <c r="AL401" s="173"/>
      <c r="AM401" s="217" t="str">
        <f t="shared" si="38"/>
        <v/>
      </c>
      <c r="AN401" s="173"/>
      <c r="AO401" s="217" t="str">
        <f t="shared" si="39"/>
        <v/>
      </c>
      <c r="AP401" s="237"/>
      <c r="AQ401" s="150"/>
      <c r="AR401" s="152"/>
      <c r="AS401" s="150"/>
      <c r="AT401" s="174" t="s">
        <v>250</v>
      </c>
      <c r="AU401" s="152"/>
      <c r="AV401" s="152"/>
      <c r="AW401" s="152"/>
      <c r="AX401" s="152"/>
      <c r="AY401" s="174" t="str">
        <f t="shared" si="41"/>
        <v/>
      </c>
      <c r="AZ401" s="152"/>
      <c r="BA401" s="152"/>
      <c r="BB401" s="152"/>
      <c r="BC401" s="152"/>
      <c r="BD401" s="174" t="s">
        <v>250</v>
      </c>
      <c r="BE401" s="152"/>
      <c r="BF401" s="152"/>
      <c r="BG401" s="152"/>
      <c r="BH401" s="152"/>
      <c r="BI401" s="152"/>
      <c r="BJ401" s="220"/>
      <c r="BK401" s="203"/>
      <c r="BL401" s="203"/>
      <c r="BM401" s="203"/>
      <c r="BN401" s="203"/>
      <c r="BO401" s="214"/>
      <c r="BP401" s="214"/>
      <c r="BQ401" s="214"/>
      <c r="BR401" s="215"/>
    </row>
    <row r="402" spans="1:70" s="117" customFormat="1" ht="27" customHeight="1" thickTop="1" thickBot="1" x14ac:dyDescent="0.25">
      <c r="A402" s="184"/>
      <c r="B402" s="304" t="str">
        <f>IF(C402="","",(VLOOKUP(C402,Lookups!$B$4:$C$2561,2,FALSE)))</f>
        <v/>
      </c>
      <c r="C402" s="83"/>
      <c r="D402" s="173"/>
      <c r="E402" s="173"/>
      <c r="F402" s="152"/>
      <c r="G402" s="152"/>
      <c r="H402" s="173" t="str">
        <f t="shared" si="40"/>
        <v/>
      </c>
      <c r="I402" s="173"/>
      <c r="J402" s="182"/>
      <c r="K402" s="183"/>
      <c r="L402" s="141" t="str">
        <f>IF(K402="","",(VLOOKUP(K402,#REF!,2,FALSE)))</f>
        <v/>
      </c>
      <c r="M402" s="186"/>
      <c r="N402" s="186"/>
      <c r="O402" s="186"/>
      <c r="P402" s="186"/>
      <c r="Q402" s="186"/>
      <c r="R402" s="186"/>
      <c r="S402" s="186"/>
      <c r="T402" s="186"/>
      <c r="U402" s="173"/>
      <c r="V402" s="186"/>
      <c r="W402" s="187"/>
      <c r="X402" s="187"/>
      <c r="Y402" s="187"/>
      <c r="Z402" s="149"/>
      <c r="AA402" s="173"/>
      <c r="AB402" s="200" t="str">
        <f t="shared" si="36"/>
        <v/>
      </c>
      <c r="AC402" s="216"/>
      <c r="AD402" s="173"/>
      <c r="AE402" s="148"/>
      <c r="AF402" s="173"/>
      <c r="AG402" s="173"/>
      <c r="AH402" s="152"/>
      <c r="AI402" s="173"/>
      <c r="AJ402" s="173"/>
      <c r="AK402" s="200" t="str">
        <f t="shared" si="37"/>
        <v/>
      </c>
      <c r="AL402" s="173"/>
      <c r="AM402" s="217" t="str">
        <f t="shared" si="38"/>
        <v/>
      </c>
      <c r="AN402" s="173"/>
      <c r="AO402" s="217" t="str">
        <f t="shared" si="39"/>
        <v/>
      </c>
      <c r="AP402" s="237"/>
      <c r="AQ402" s="150"/>
      <c r="AR402" s="152"/>
      <c r="AS402" s="150"/>
      <c r="AT402" s="174" t="s">
        <v>250</v>
      </c>
      <c r="AU402" s="152"/>
      <c r="AV402" s="152"/>
      <c r="AW402" s="152"/>
      <c r="AX402" s="152"/>
      <c r="AY402" s="174" t="str">
        <f t="shared" si="41"/>
        <v/>
      </c>
      <c r="AZ402" s="152"/>
      <c r="BA402" s="152"/>
      <c r="BB402" s="152"/>
      <c r="BC402" s="152"/>
      <c r="BD402" s="174" t="s">
        <v>250</v>
      </c>
      <c r="BE402" s="152"/>
      <c r="BF402" s="152"/>
      <c r="BG402" s="152"/>
      <c r="BH402" s="152"/>
      <c r="BI402" s="152"/>
      <c r="BJ402" s="220"/>
      <c r="BK402" s="203"/>
      <c r="BL402" s="203"/>
      <c r="BM402" s="203"/>
      <c r="BN402" s="203"/>
      <c r="BO402" s="214"/>
      <c r="BP402" s="214"/>
      <c r="BQ402" s="214"/>
      <c r="BR402" s="215"/>
    </row>
    <row r="403" spans="1:70" s="117" customFormat="1" ht="27" customHeight="1" thickTop="1" thickBot="1" x14ac:dyDescent="0.25">
      <c r="A403" s="184"/>
      <c r="B403" s="304" t="str">
        <f>IF(C403="","",(VLOOKUP(C403,Lookups!$B$4:$C$2561,2,FALSE)))</f>
        <v/>
      </c>
      <c r="C403" s="83"/>
      <c r="D403" s="173"/>
      <c r="E403" s="173"/>
      <c r="F403" s="152"/>
      <c r="G403" s="152"/>
      <c r="H403" s="173" t="str">
        <f t="shared" si="40"/>
        <v/>
      </c>
      <c r="I403" s="173"/>
      <c r="J403" s="182"/>
      <c r="K403" s="183"/>
      <c r="L403" s="141" t="str">
        <f>IF(K403="","",(VLOOKUP(K403,#REF!,2,FALSE)))</f>
        <v/>
      </c>
      <c r="M403" s="186"/>
      <c r="N403" s="186"/>
      <c r="O403" s="186"/>
      <c r="P403" s="186"/>
      <c r="Q403" s="186"/>
      <c r="R403" s="186"/>
      <c r="S403" s="186"/>
      <c r="T403" s="186"/>
      <c r="U403" s="173"/>
      <c r="V403" s="186"/>
      <c r="W403" s="187"/>
      <c r="X403" s="187"/>
      <c r="Y403" s="187"/>
      <c r="Z403" s="149"/>
      <c r="AA403" s="173"/>
      <c r="AB403" s="200" t="str">
        <f t="shared" si="36"/>
        <v/>
      </c>
      <c r="AC403" s="216"/>
      <c r="AD403" s="173"/>
      <c r="AE403" s="148"/>
      <c r="AF403" s="173"/>
      <c r="AG403" s="173"/>
      <c r="AH403" s="152"/>
      <c r="AI403" s="173"/>
      <c r="AJ403" s="173"/>
      <c r="AK403" s="200" t="str">
        <f t="shared" si="37"/>
        <v/>
      </c>
      <c r="AL403" s="173"/>
      <c r="AM403" s="217" t="str">
        <f t="shared" si="38"/>
        <v/>
      </c>
      <c r="AN403" s="173"/>
      <c r="AO403" s="217" t="str">
        <f t="shared" si="39"/>
        <v/>
      </c>
      <c r="AP403" s="237"/>
      <c r="AQ403" s="150"/>
      <c r="AR403" s="152"/>
      <c r="AS403" s="150"/>
      <c r="AT403" s="174" t="s">
        <v>250</v>
      </c>
      <c r="AU403" s="152"/>
      <c r="AV403" s="152"/>
      <c r="AW403" s="152"/>
      <c r="AX403" s="152"/>
      <c r="AY403" s="174" t="str">
        <f t="shared" si="41"/>
        <v/>
      </c>
      <c r="AZ403" s="152"/>
      <c r="BA403" s="152"/>
      <c r="BB403" s="152"/>
      <c r="BC403" s="152"/>
      <c r="BD403" s="174" t="s">
        <v>250</v>
      </c>
      <c r="BE403" s="152"/>
      <c r="BF403" s="152"/>
      <c r="BG403" s="152"/>
      <c r="BH403" s="152"/>
      <c r="BI403" s="152"/>
      <c r="BJ403" s="220"/>
      <c r="BK403" s="203"/>
      <c r="BL403" s="203"/>
      <c r="BM403" s="203"/>
      <c r="BN403" s="203"/>
      <c r="BO403" s="214"/>
      <c r="BP403" s="214"/>
      <c r="BQ403" s="214"/>
      <c r="BR403" s="215"/>
    </row>
    <row r="404" spans="1:70" s="117" customFormat="1" ht="27" customHeight="1" thickTop="1" thickBot="1" x14ac:dyDescent="0.25">
      <c r="A404" s="184"/>
      <c r="B404" s="304" t="str">
        <f>IF(C404="","",(VLOOKUP(C404,Lookups!$B$4:$C$2561,2,FALSE)))</f>
        <v/>
      </c>
      <c r="C404" s="83"/>
      <c r="D404" s="173"/>
      <c r="E404" s="173"/>
      <c r="F404" s="152"/>
      <c r="G404" s="152"/>
      <c r="H404" s="173" t="str">
        <f t="shared" si="40"/>
        <v/>
      </c>
      <c r="I404" s="173"/>
      <c r="J404" s="182"/>
      <c r="K404" s="183"/>
      <c r="L404" s="141" t="str">
        <f>IF(K404="","",(VLOOKUP(K404,#REF!,2,FALSE)))</f>
        <v/>
      </c>
      <c r="M404" s="186"/>
      <c r="N404" s="186"/>
      <c r="O404" s="186"/>
      <c r="P404" s="186"/>
      <c r="Q404" s="186"/>
      <c r="R404" s="186"/>
      <c r="S404" s="186"/>
      <c r="T404" s="186"/>
      <c r="U404" s="173"/>
      <c r="V404" s="186"/>
      <c r="W404" s="187"/>
      <c r="X404" s="187"/>
      <c r="Y404" s="187"/>
      <c r="Z404" s="149"/>
      <c r="AA404" s="173"/>
      <c r="AB404" s="200" t="str">
        <f t="shared" si="36"/>
        <v/>
      </c>
      <c r="AC404" s="216"/>
      <c r="AD404" s="173"/>
      <c r="AE404" s="148"/>
      <c r="AF404" s="173"/>
      <c r="AG404" s="173"/>
      <c r="AH404" s="152"/>
      <c r="AI404" s="173"/>
      <c r="AJ404" s="173"/>
      <c r="AK404" s="200" t="str">
        <f t="shared" si="37"/>
        <v/>
      </c>
      <c r="AL404" s="173"/>
      <c r="AM404" s="217" t="str">
        <f t="shared" si="38"/>
        <v/>
      </c>
      <c r="AN404" s="173"/>
      <c r="AO404" s="217" t="str">
        <f t="shared" si="39"/>
        <v/>
      </c>
      <c r="AP404" s="237"/>
      <c r="AQ404" s="150"/>
      <c r="AR404" s="152"/>
      <c r="AS404" s="150"/>
      <c r="AT404" s="174" t="s">
        <v>250</v>
      </c>
      <c r="AU404" s="152"/>
      <c r="AV404" s="152"/>
      <c r="AW404" s="152"/>
      <c r="AX404" s="152"/>
      <c r="AY404" s="174" t="str">
        <f t="shared" si="41"/>
        <v/>
      </c>
      <c r="AZ404" s="152"/>
      <c r="BA404" s="152"/>
      <c r="BB404" s="152"/>
      <c r="BC404" s="152"/>
      <c r="BD404" s="174" t="s">
        <v>250</v>
      </c>
      <c r="BE404" s="152"/>
      <c r="BF404" s="152"/>
      <c r="BG404" s="152"/>
      <c r="BH404" s="152"/>
      <c r="BI404" s="152"/>
      <c r="BJ404" s="220"/>
      <c r="BK404" s="203"/>
      <c r="BL404" s="203"/>
      <c r="BM404" s="203"/>
      <c r="BN404" s="203"/>
      <c r="BO404" s="214"/>
      <c r="BP404" s="214"/>
      <c r="BQ404" s="214"/>
      <c r="BR404" s="215"/>
    </row>
    <row r="405" spans="1:70" s="117" customFormat="1" ht="27" customHeight="1" thickTop="1" thickBot="1" x14ac:dyDescent="0.25">
      <c r="A405" s="184"/>
      <c r="B405" s="304" t="str">
        <f>IF(C405="","",(VLOOKUP(C405,Lookups!$B$4:$C$2561,2,FALSE)))</f>
        <v/>
      </c>
      <c r="C405" s="83"/>
      <c r="D405" s="173"/>
      <c r="E405" s="173"/>
      <c r="F405" s="152"/>
      <c r="G405" s="152"/>
      <c r="H405" s="173" t="str">
        <f t="shared" si="40"/>
        <v/>
      </c>
      <c r="I405" s="173"/>
      <c r="J405" s="182"/>
      <c r="K405" s="183"/>
      <c r="L405" s="141" t="str">
        <f>IF(K405="","",(VLOOKUP(K405,#REF!,2,FALSE)))</f>
        <v/>
      </c>
      <c r="M405" s="186"/>
      <c r="N405" s="186"/>
      <c r="O405" s="186"/>
      <c r="P405" s="186"/>
      <c r="Q405" s="186"/>
      <c r="R405" s="186"/>
      <c r="S405" s="186"/>
      <c r="T405" s="186"/>
      <c r="U405" s="173"/>
      <c r="V405" s="186"/>
      <c r="W405" s="187"/>
      <c r="X405" s="187"/>
      <c r="Y405" s="187"/>
      <c r="Z405" s="149"/>
      <c r="AA405" s="173"/>
      <c r="AB405" s="200" t="str">
        <f t="shared" si="36"/>
        <v/>
      </c>
      <c r="AC405" s="216"/>
      <c r="AD405" s="173"/>
      <c r="AE405" s="148"/>
      <c r="AF405" s="173"/>
      <c r="AG405" s="173"/>
      <c r="AH405" s="152"/>
      <c r="AI405" s="173"/>
      <c r="AJ405" s="173"/>
      <c r="AK405" s="200" t="str">
        <f t="shared" si="37"/>
        <v/>
      </c>
      <c r="AL405" s="173"/>
      <c r="AM405" s="217" t="str">
        <f t="shared" si="38"/>
        <v/>
      </c>
      <c r="AN405" s="173"/>
      <c r="AO405" s="217" t="str">
        <f t="shared" si="39"/>
        <v/>
      </c>
      <c r="AP405" s="237"/>
      <c r="AQ405" s="150"/>
      <c r="AR405" s="152"/>
      <c r="AS405" s="150"/>
      <c r="AT405" s="174" t="s">
        <v>250</v>
      </c>
      <c r="AU405" s="152"/>
      <c r="AV405" s="152"/>
      <c r="AW405" s="152"/>
      <c r="AX405" s="152"/>
      <c r="AY405" s="174" t="str">
        <f t="shared" si="41"/>
        <v/>
      </c>
      <c r="AZ405" s="152"/>
      <c r="BA405" s="152"/>
      <c r="BB405" s="152"/>
      <c r="BC405" s="152"/>
      <c r="BD405" s="174" t="s">
        <v>250</v>
      </c>
      <c r="BE405" s="152"/>
      <c r="BF405" s="152"/>
      <c r="BG405" s="152"/>
      <c r="BH405" s="152"/>
      <c r="BI405" s="152"/>
      <c r="BJ405" s="220"/>
      <c r="BK405" s="203"/>
      <c r="BL405" s="203"/>
      <c r="BM405" s="203"/>
      <c r="BN405" s="203"/>
      <c r="BO405" s="214"/>
      <c r="BP405" s="214"/>
      <c r="BQ405" s="214"/>
      <c r="BR405" s="215"/>
    </row>
    <row r="406" spans="1:70" s="117" customFormat="1" ht="27" customHeight="1" thickTop="1" thickBot="1" x14ac:dyDescent="0.25">
      <c r="A406" s="184"/>
      <c r="B406" s="304" t="str">
        <f>IF(C406="","",(VLOOKUP(C406,Lookups!$B$4:$C$2561,2,FALSE)))</f>
        <v/>
      </c>
      <c r="C406" s="83"/>
      <c r="D406" s="173"/>
      <c r="E406" s="173"/>
      <c r="F406" s="152"/>
      <c r="G406" s="152"/>
      <c r="H406" s="173" t="str">
        <f t="shared" si="40"/>
        <v/>
      </c>
      <c r="I406" s="173"/>
      <c r="J406" s="182"/>
      <c r="K406" s="183"/>
      <c r="L406" s="141" t="str">
        <f>IF(K406="","",(VLOOKUP(K406,#REF!,2,FALSE)))</f>
        <v/>
      </c>
      <c r="M406" s="186"/>
      <c r="N406" s="186"/>
      <c r="O406" s="186"/>
      <c r="P406" s="186"/>
      <c r="Q406" s="186"/>
      <c r="R406" s="186"/>
      <c r="S406" s="186"/>
      <c r="T406" s="186"/>
      <c r="U406" s="173"/>
      <c r="V406" s="186"/>
      <c r="W406" s="187"/>
      <c r="X406" s="187"/>
      <c r="Y406" s="187"/>
      <c r="Z406" s="149"/>
      <c r="AA406" s="173"/>
      <c r="AB406" s="200" t="str">
        <f t="shared" si="36"/>
        <v/>
      </c>
      <c r="AC406" s="216"/>
      <c r="AD406" s="173"/>
      <c r="AE406" s="148"/>
      <c r="AF406" s="173"/>
      <c r="AG406" s="173"/>
      <c r="AH406" s="152"/>
      <c r="AI406" s="173"/>
      <c r="AJ406" s="173"/>
      <c r="AK406" s="200" t="str">
        <f t="shared" si="37"/>
        <v/>
      </c>
      <c r="AL406" s="173"/>
      <c r="AM406" s="217" t="str">
        <f t="shared" si="38"/>
        <v/>
      </c>
      <c r="AN406" s="173"/>
      <c r="AO406" s="217" t="str">
        <f t="shared" si="39"/>
        <v/>
      </c>
      <c r="AP406" s="237"/>
      <c r="AQ406" s="150"/>
      <c r="AR406" s="152"/>
      <c r="AS406" s="150"/>
      <c r="AT406" s="174" t="s">
        <v>250</v>
      </c>
      <c r="AU406" s="152"/>
      <c r="AV406" s="152"/>
      <c r="AW406" s="152"/>
      <c r="AX406" s="152"/>
      <c r="AY406" s="174" t="str">
        <f t="shared" si="41"/>
        <v/>
      </c>
      <c r="AZ406" s="152"/>
      <c r="BA406" s="152"/>
      <c r="BB406" s="152"/>
      <c r="BC406" s="152"/>
      <c r="BD406" s="174" t="s">
        <v>250</v>
      </c>
      <c r="BE406" s="152"/>
      <c r="BF406" s="152"/>
      <c r="BG406" s="152"/>
      <c r="BH406" s="152"/>
      <c r="BI406" s="152"/>
      <c r="BJ406" s="220"/>
      <c r="BK406" s="203"/>
      <c r="BL406" s="203"/>
      <c r="BM406" s="203"/>
      <c r="BN406" s="203"/>
      <c r="BO406" s="214"/>
      <c r="BP406" s="214"/>
      <c r="BQ406" s="214"/>
      <c r="BR406" s="215"/>
    </row>
    <row r="407" spans="1:70" s="117" customFormat="1" ht="27" customHeight="1" thickTop="1" thickBot="1" x14ac:dyDescent="0.25">
      <c r="A407" s="184"/>
      <c r="B407" s="304" t="str">
        <f>IF(C407="","",(VLOOKUP(C407,Lookups!$B$4:$C$2561,2,FALSE)))</f>
        <v/>
      </c>
      <c r="C407" s="83"/>
      <c r="D407" s="173"/>
      <c r="E407" s="173"/>
      <c r="F407" s="152"/>
      <c r="G407" s="152"/>
      <c r="H407" s="173" t="str">
        <f t="shared" si="40"/>
        <v/>
      </c>
      <c r="I407" s="173"/>
      <c r="J407" s="182"/>
      <c r="K407" s="183"/>
      <c r="L407" s="141" t="str">
        <f>IF(K407="","",(VLOOKUP(K407,#REF!,2,FALSE)))</f>
        <v/>
      </c>
      <c r="M407" s="186"/>
      <c r="N407" s="186"/>
      <c r="O407" s="186"/>
      <c r="P407" s="186"/>
      <c r="Q407" s="186"/>
      <c r="R407" s="186"/>
      <c r="S407" s="186"/>
      <c r="T407" s="186"/>
      <c r="U407" s="173"/>
      <c r="V407" s="186"/>
      <c r="W407" s="187"/>
      <c r="X407" s="187"/>
      <c r="Y407" s="187"/>
      <c r="Z407" s="149"/>
      <c r="AA407" s="173"/>
      <c r="AB407" s="200" t="str">
        <f t="shared" si="36"/>
        <v/>
      </c>
      <c r="AC407" s="216"/>
      <c r="AD407" s="173"/>
      <c r="AE407" s="148"/>
      <c r="AF407" s="173"/>
      <c r="AG407" s="173"/>
      <c r="AH407" s="152"/>
      <c r="AI407" s="173"/>
      <c r="AJ407" s="173"/>
      <c r="AK407" s="200" t="str">
        <f t="shared" si="37"/>
        <v/>
      </c>
      <c r="AL407" s="173"/>
      <c r="AM407" s="217" t="str">
        <f t="shared" si="38"/>
        <v/>
      </c>
      <c r="AN407" s="173"/>
      <c r="AO407" s="217" t="str">
        <f t="shared" si="39"/>
        <v/>
      </c>
      <c r="AP407" s="237"/>
      <c r="AQ407" s="150"/>
      <c r="AR407" s="152"/>
      <c r="AS407" s="150"/>
      <c r="AT407" s="174" t="s">
        <v>250</v>
      </c>
      <c r="AU407" s="152"/>
      <c r="AV407" s="152"/>
      <c r="AW407" s="152"/>
      <c r="AX407" s="152"/>
      <c r="AY407" s="174" t="str">
        <f t="shared" si="41"/>
        <v/>
      </c>
      <c r="AZ407" s="152"/>
      <c r="BA407" s="152"/>
      <c r="BB407" s="152"/>
      <c r="BC407" s="152"/>
      <c r="BD407" s="174" t="s">
        <v>250</v>
      </c>
      <c r="BE407" s="152"/>
      <c r="BF407" s="152"/>
      <c r="BG407" s="152"/>
      <c r="BH407" s="152"/>
      <c r="BI407" s="152"/>
      <c r="BJ407" s="220"/>
      <c r="BK407" s="203"/>
      <c r="BL407" s="203"/>
      <c r="BM407" s="203"/>
      <c r="BN407" s="203"/>
      <c r="BO407" s="214"/>
      <c r="BP407" s="214"/>
      <c r="BQ407" s="214"/>
      <c r="BR407" s="215"/>
    </row>
    <row r="408" spans="1:70" s="117" customFormat="1" ht="27" customHeight="1" thickTop="1" thickBot="1" x14ac:dyDescent="0.25">
      <c r="A408" s="184"/>
      <c r="B408" s="304" t="str">
        <f>IF(C408="","",(VLOOKUP(C408,Lookups!$B$4:$C$2561,2,FALSE)))</f>
        <v/>
      </c>
      <c r="C408" s="83"/>
      <c r="D408" s="173"/>
      <c r="E408" s="173"/>
      <c r="F408" s="152"/>
      <c r="G408" s="152"/>
      <c r="H408" s="173" t="str">
        <f t="shared" si="40"/>
        <v/>
      </c>
      <c r="I408" s="173"/>
      <c r="J408" s="182"/>
      <c r="K408" s="183"/>
      <c r="L408" s="141" t="str">
        <f>IF(K408="","",(VLOOKUP(K408,#REF!,2,FALSE)))</f>
        <v/>
      </c>
      <c r="M408" s="186"/>
      <c r="N408" s="186"/>
      <c r="O408" s="186"/>
      <c r="P408" s="186"/>
      <c r="Q408" s="186"/>
      <c r="R408" s="186"/>
      <c r="S408" s="186"/>
      <c r="T408" s="186"/>
      <c r="U408" s="173"/>
      <c r="V408" s="186"/>
      <c r="W408" s="187"/>
      <c r="X408" s="187"/>
      <c r="Y408" s="187"/>
      <c r="Z408" s="149"/>
      <c r="AA408" s="173"/>
      <c r="AB408" s="200" t="str">
        <f t="shared" si="36"/>
        <v/>
      </c>
      <c r="AC408" s="216"/>
      <c r="AD408" s="173"/>
      <c r="AE408" s="148"/>
      <c r="AF408" s="173"/>
      <c r="AG408" s="173"/>
      <c r="AH408" s="152"/>
      <c r="AI408" s="173"/>
      <c r="AJ408" s="173"/>
      <c r="AK408" s="200" t="str">
        <f t="shared" si="37"/>
        <v/>
      </c>
      <c r="AL408" s="173"/>
      <c r="AM408" s="217" t="str">
        <f t="shared" si="38"/>
        <v/>
      </c>
      <c r="AN408" s="173"/>
      <c r="AO408" s="217" t="str">
        <f t="shared" si="39"/>
        <v/>
      </c>
      <c r="AP408" s="237"/>
      <c r="AQ408" s="150"/>
      <c r="AR408" s="152"/>
      <c r="AS408" s="150"/>
      <c r="AT408" s="174" t="s">
        <v>250</v>
      </c>
      <c r="AU408" s="152"/>
      <c r="AV408" s="152"/>
      <c r="AW408" s="152"/>
      <c r="AX408" s="152"/>
      <c r="AY408" s="174" t="str">
        <f t="shared" si="41"/>
        <v/>
      </c>
      <c r="AZ408" s="152"/>
      <c r="BA408" s="152"/>
      <c r="BB408" s="152"/>
      <c r="BC408" s="152"/>
      <c r="BD408" s="174" t="s">
        <v>250</v>
      </c>
      <c r="BE408" s="152"/>
      <c r="BF408" s="152"/>
      <c r="BG408" s="152"/>
      <c r="BH408" s="152"/>
      <c r="BI408" s="152"/>
      <c r="BJ408" s="220"/>
      <c r="BK408" s="203"/>
      <c r="BL408" s="203"/>
      <c r="BM408" s="203"/>
      <c r="BN408" s="203"/>
      <c r="BO408" s="214"/>
      <c r="BP408" s="214"/>
      <c r="BQ408" s="214"/>
      <c r="BR408" s="215"/>
    </row>
    <row r="409" spans="1:70" s="117" customFormat="1" ht="27" customHeight="1" thickTop="1" thickBot="1" x14ac:dyDescent="0.25">
      <c r="A409" s="184"/>
      <c r="B409" s="304" t="str">
        <f>IF(C409="","",(VLOOKUP(C409,Lookups!$B$4:$C$2561,2,FALSE)))</f>
        <v/>
      </c>
      <c r="C409" s="83"/>
      <c r="D409" s="173"/>
      <c r="E409" s="173"/>
      <c r="F409" s="152"/>
      <c r="G409" s="152"/>
      <c r="H409" s="173" t="str">
        <f t="shared" si="40"/>
        <v/>
      </c>
      <c r="I409" s="173"/>
      <c r="J409" s="182"/>
      <c r="K409" s="183"/>
      <c r="L409" s="141" t="str">
        <f>IF(K409="","",(VLOOKUP(K409,#REF!,2,FALSE)))</f>
        <v/>
      </c>
      <c r="M409" s="186"/>
      <c r="N409" s="186"/>
      <c r="O409" s="186"/>
      <c r="P409" s="186"/>
      <c r="Q409" s="186"/>
      <c r="R409" s="186"/>
      <c r="S409" s="186"/>
      <c r="T409" s="186"/>
      <c r="U409" s="173"/>
      <c r="V409" s="186"/>
      <c r="W409" s="187"/>
      <c r="X409" s="187"/>
      <c r="Y409" s="187"/>
      <c r="Z409" s="149"/>
      <c r="AA409" s="173"/>
      <c r="AB409" s="200" t="str">
        <f t="shared" si="36"/>
        <v/>
      </c>
      <c r="AC409" s="216"/>
      <c r="AD409" s="173"/>
      <c r="AE409" s="148"/>
      <c r="AF409" s="173"/>
      <c r="AG409" s="173"/>
      <c r="AH409" s="152"/>
      <c r="AI409" s="173"/>
      <c r="AJ409" s="173"/>
      <c r="AK409" s="200" t="str">
        <f t="shared" si="37"/>
        <v/>
      </c>
      <c r="AL409" s="173"/>
      <c r="AM409" s="217" t="str">
        <f t="shared" si="38"/>
        <v/>
      </c>
      <c r="AN409" s="173"/>
      <c r="AO409" s="217" t="str">
        <f t="shared" si="39"/>
        <v/>
      </c>
      <c r="AP409" s="237"/>
      <c r="AQ409" s="150"/>
      <c r="AR409" s="152"/>
      <c r="AS409" s="150"/>
      <c r="AT409" s="174" t="s">
        <v>250</v>
      </c>
      <c r="AU409" s="152"/>
      <c r="AV409" s="152"/>
      <c r="AW409" s="152"/>
      <c r="AX409" s="152"/>
      <c r="AY409" s="174" t="str">
        <f t="shared" si="41"/>
        <v/>
      </c>
      <c r="AZ409" s="152"/>
      <c r="BA409" s="152"/>
      <c r="BB409" s="152"/>
      <c r="BC409" s="152"/>
      <c r="BD409" s="174" t="s">
        <v>250</v>
      </c>
      <c r="BE409" s="152"/>
      <c r="BF409" s="152"/>
      <c r="BG409" s="152"/>
      <c r="BH409" s="152"/>
      <c r="BI409" s="152"/>
      <c r="BJ409" s="220"/>
      <c r="BK409" s="203"/>
      <c r="BL409" s="203"/>
      <c r="BM409" s="203"/>
      <c r="BN409" s="203"/>
      <c r="BO409" s="214"/>
      <c r="BP409" s="214"/>
      <c r="BQ409" s="214"/>
      <c r="BR409" s="215"/>
    </row>
    <row r="410" spans="1:70" s="117" customFormat="1" ht="27" customHeight="1" thickTop="1" thickBot="1" x14ac:dyDescent="0.25">
      <c r="A410" s="184"/>
      <c r="B410" s="304" t="str">
        <f>IF(C410="","",(VLOOKUP(C410,Lookups!$B$4:$C$2561,2,FALSE)))</f>
        <v/>
      </c>
      <c r="C410" s="83"/>
      <c r="D410" s="173"/>
      <c r="E410" s="173"/>
      <c r="F410" s="152"/>
      <c r="G410" s="152"/>
      <c r="H410" s="173" t="str">
        <f t="shared" si="40"/>
        <v/>
      </c>
      <c r="I410" s="173"/>
      <c r="J410" s="182"/>
      <c r="K410" s="183"/>
      <c r="L410" s="141" t="str">
        <f>IF(K410="","",(VLOOKUP(K410,#REF!,2,FALSE)))</f>
        <v/>
      </c>
      <c r="M410" s="186"/>
      <c r="N410" s="186"/>
      <c r="O410" s="186"/>
      <c r="P410" s="186"/>
      <c r="Q410" s="186"/>
      <c r="R410" s="186"/>
      <c r="S410" s="186"/>
      <c r="T410" s="186"/>
      <c r="U410" s="173"/>
      <c r="V410" s="186"/>
      <c r="W410" s="187"/>
      <c r="X410" s="187"/>
      <c r="Y410" s="187"/>
      <c r="Z410" s="149"/>
      <c r="AA410" s="173"/>
      <c r="AB410" s="200" t="str">
        <f t="shared" si="36"/>
        <v/>
      </c>
      <c r="AC410" s="216"/>
      <c r="AD410" s="173"/>
      <c r="AE410" s="148"/>
      <c r="AF410" s="173"/>
      <c r="AG410" s="173"/>
      <c r="AH410" s="152"/>
      <c r="AI410" s="173"/>
      <c r="AJ410" s="173"/>
      <c r="AK410" s="200" t="str">
        <f t="shared" si="37"/>
        <v/>
      </c>
      <c r="AL410" s="173"/>
      <c r="AM410" s="217" t="str">
        <f t="shared" si="38"/>
        <v/>
      </c>
      <c r="AN410" s="173"/>
      <c r="AO410" s="217" t="str">
        <f t="shared" si="39"/>
        <v/>
      </c>
      <c r="AP410" s="237"/>
      <c r="AQ410" s="150"/>
      <c r="AR410" s="152"/>
      <c r="AS410" s="150"/>
      <c r="AT410" s="174" t="s">
        <v>250</v>
      </c>
      <c r="AU410" s="152"/>
      <c r="AV410" s="152"/>
      <c r="AW410" s="152"/>
      <c r="AX410" s="152"/>
      <c r="AY410" s="174" t="str">
        <f t="shared" si="41"/>
        <v/>
      </c>
      <c r="AZ410" s="152"/>
      <c r="BA410" s="152"/>
      <c r="BB410" s="152"/>
      <c r="BC410" s="152"/>
      <c r="BD410" s="174" t="s">
        <v>250</v>
      </c>
      <c r="BE410" s="152"/>
      <c r="BF410" s="152"/>
      <c r="BG410" s="152"/>
      <c r="BH410" s="152"/>
      <c r="BI410" s="152"/>
      <c r="BJ410" s="220"/>
      <c r="BK410" s="203"/>
      <c r="BL410" s="203"/>
      <c r="BM410" s="203"/>
      <c r="BN410" s="203"/>
      <c r="BO410" s="214"/>
      <c r="BP410" s="214"/>
      <c r="BQ410" s="214"/>
      <c r="BR410" s="215"/>
    </row>
    <row r="411" spans="1:70" s="117" customFormat="1" ht="27" customHeight="1" thickTop="1" thickBot="1" x14ac:dyDescent="0.25">
      <c r="A411" s="184"/>
      <c r="B411" s="304" t="str">
        <f>IF(C411="","",(VLOOKUP(C411,Lookups!$B$4:$C$2561,2,FALSE)))</f>
        <v/>
      </c>
      <c r="C411" s="83"/>
      <c r="D411" s="173"/>
      <c r="E411" s="173"/>
      <c r="F411" s="152"/>
      <c r="G411" s="152"/>
      <c r="H411" s="173" t="str">
        <f t="shared" si="40"/>
        <v/>
      </c>
      <c r="I411" s="173"/>
      <c r="J411" s="182"/>
      <c r="K411" s="183"/>
      <c r="L411" s="141" t="str">
        <f>IF(K411="","",(VLOOKUP(K411,#REF!,2,FALSE)))</f>
        <v/>
      </c>
      <c r="M411" s="186"/>
      <c r="N411" s="186"/>
      <c r="O411" s="186"/>
      <c r="P411" s="186"/>
      <c r="Q411" s="186"/>
      <c r="R411" s="186"/>
      <c r="S411" s="186"/>
      <c r="T411" s="186"/>
      <c r="U411" s="173"/>
      <c r="V411" s="186"/>
      <c r="W411" s="187"/>
      <c r="X411" s="187"/>
      <c r="Y411" s="187"/>
      <c r="Z411" s="149"/>
      <c r="AA411" s="173"/>
      <c r="AB411" s="200" t="str">
        <f t="shared" si="36"/>
        <v/>
      </c>
      <c r="AC411" s="216"/>
      <c r="AD411" s="173"/>
      <c r="AE411" s="148"/>
      <c r="AF411" s="173"/>
      <c r="AG411" s="173"/>
      <c r="AH411" s="152"/>
      <c r="AI411" s="173"/>
      <c r="AJ411" s="173"/>
      <c r="AK411" s="200" t="str">
        <f t="shared" si="37"/>
        <v/>
      </c>
      <c r="AL411" s="173"/>
      <c r="AM411" s="217" t="str">
        <f t="shared" si="38"/>
        <v/>
      </c>
      <c r="AN411" s="173"/>
      <c r="AO411" s="217" t="str">
        <f t="shared" si="39"/>
        <v/>
      </c>
      <c r="AP411" s="237"/>
      <c r="AQ411" s="150"/>
      <c r="AR411" s="152"/>
      <c r="AS411" s="150"/>
      <c r="AT411" s="174" t="s">
        <v>250</v>
      </c>
      <c r="AU411" s="152"/>
      <c r="AV411" s="152"/>
      <c r="AW411" s="152"/>
      <c r="AX411" s="152"/>
      <c r="AY411" s="174" t="str">
        <f t="shared" si="41"/>
        <v/>
      </c>
      <c r="AZ411" s="152"/>
      <c r="BA411" s="152"/>
      <c r="BB411" s="152"/>
      <c r="BC411" s="152"/>
      <c r="BD411" s="174" t="s">
        <v>250</v>
      </c>
      <c r="BE411" s="152"/>
      <c r="BF411" s="152"/>
      <c r="BG411" s="152"/>
      <c r="BH411" s="152"/>
      <c r="BI411" s="152"/>
      <c r="BJ411" s="220"/>
      <c r="BK411" s="203"/>
      <c r="BL411" s="203"/>
      <c r="BM411" s="203"/>
      <c r="BN411" s="203"/>
      <c r="BO411" s="214"/>
      <c r="BP411" s="214"/>
      <c r="BQ411" s="214"/>
      <c r="BR411" s="215"/>
    </row>
    <row r="412" spans="1:70" s="117" customFormat="1" ht="27" customHeight="1" thickTop="1" thickBot="1" x14ac:dyDescent="0.25">
      <c r="A412" s="184"/>
      <c r="B412" s="304" t="str">
        <f>IF(C412="","",(VLOOKUP(C412,Lookups!$B$4:$C$2561,2,FALSE)))</f>
        <v/>
      </c>
      <c r="C412" s="83"/>
      <c r="D412" s="173"/>
      <c r="E412" s="173"/>
      <c r="F412" s="152"/>
      <c r="G412" s="152"/>
      <c r="H412" s="173" t="str">
        <f t="shared" si="40"/>
        <v/>
      </c>
      <c r="I412" s="173"/>
      <c r="J412" s="182"/>
      <c r="K412" s="183"/>
      <c r="L412" s="141" t="str">
        <f>IF(K412="","",(VLOOKUP(K412,#REF!,2,FALSE)))</f>
        <v/>
      </c>
      <c r="M412" s="186"/>
      <c r="N412" s="186"/>
      <c r="O412" s="186"/>
      <c r="P412" s="186"/>
      <c r="Q412" s="186"/>
      <c r="R412" s="186"/>
      <c r="S412" s="186"/>
      <c r="T412" s="186"/>
      <c r="U412" s="173"/>
      <c r="V412" s="186"/>
      <c r="W412" s="187"/>
      <c r="X412" s="187"/>
      <c r="Y412" s="187"/>
      <c r="Z412" s="149"/>
      <c r="AA412" s="173"/>
      <c r="AB412" s="200" t="str">
        <f t="shared" si="36"/>
        <v/>
      </c>
      <c r="AC412" s="216"/>
      <c r="AD412" s="173"/>
      <c r="AE412" s="148"/>
      <c r="AF412" s="173"/>
      <c r="AG412" s="173"/>
      <c r="AH412" s="152"/>
      <c r="AI412" s="173"/>
      <c r="AJ412" s="173"/>
      <c r="AK412" s="200" t="str">
        <f t="shared" si="37"/>
        <v/>
      </c>
      <c r="AL412" s="173"/>
      <c r="AM412" s="217" t="str">
        <f t="shared" si="38"/>
        <v/>
      </c>
      <c r="AN412" s="173"/>
      <c r="AO412" s="217" t="str">
        <f t="shared" si="39"/>
        <v/>
      </c>
      <c r="AP412" s="237"/>
      <c r="AQ412" s="150"/>
      <c r="AR412" s="152"/>
      <c r="AS412" s="150"/>
      <c r="AT412" s="174" t="s">
        <v>250</v>
      </c>
      <c r="AU412" s="152"/>
      <c r="AV412" s="152"/>
      <c r="AW412" s="152"/>
      <c r="AX412" s="152"/>
      <c r="AY412" s="174" t="str">
        <f t="shared" si="41"/>
        <v/>
      </c>
      <c r="AZ412" s="152"/>
      <c r="BA412" s="152"/>
      <c r="BB412" s="152"/>
      <c r="BC412" s="152"/>
      <c r="BD412" s="174" t="s">
        <v>250</v>
      </c>
      <c r="BE412" s="152"/>
      <c r="BF412" s="152"/>
      <c r="BG412" s="152"/>
      <c r="BH412" s="152"/>
      <c r="BI412" s="152"/>
      <c r="BJ412" s="220"/>
      <c r="BK412" s="203"/>
      <c r="BL412" s="203"/>
      <c r="BM412" s="203"/>
      <c r="BN412" s="203"/>
      <c r="BO412" s="214"/>
      <c r="BP412" s="214"/>
      <c r="BQ412" s="214"/>
      <c r="BR412" s="215"/>
    </row>
    <row r="413" spans="1:70" s="117" customFormat="1" ht="27" customHeight="1" thickTop="1" thickBot="1" x14ac:dyDescent="0.25">
      <c r="A413" s="184"/>
      <c r="B413" s="304" t="str">
        <f>IF(C413="","",(VLOOKUP(C413,Lookups!$B$4:$C$2561,2,FALSE)))</f>
        <v/>
      </c>
      <c r="C413" s="83"/>
      <c r="D413" s="173"/>
      <c r="E413" s="173"/>
      <c r="F413" s="152"/>
      <c r="G413" s="152"/>
      <c r="H413" s="173" t="str">
        <f t="shared" si="40"/>
        <v/>
      </c>
      <c r="I413" s="173"/>
      <c r="J413" s="182"/>
      <c r="K413" s="183"/>
      <c r="L413" s="141" t="str">
        <f>IF(K413="","",(VLOOKUP(K413,#REF!,2,FALSE)))</f>
        <v/>
      </c>
      <c r="M413" s="186"/>
      <c r="N413" s="186"/>
      <c r="O413" s="186"/>
      <c r="P413" s="186"/>
      <c r="Q413" s="186"/>
      <c r="R413" s="186"/>
      <c r="S413" s="186"/>
      <c r="T413" s="186"/>
      <c r="U413" s="173"/>
      <c r="V413" s="186"/>
      <c r="W413" s="187"/>
      <c r="X413" s="187"/>
      <c r="Y413" s="187"/>
      <c r="Z413" s="149"/>
      <c r="AA413" s="173"/>
      <c r="AB413" s="200" t="str">
        <f t="shared" si="36"/>
        <v/>
      </c>
      <c r="AC413" s="216"/>
      <c r="AD413" s="173"/>
      <c r="AE413" s="148"/>
      <c r="AF413" s="173"/>
      <c r="AG413" s="173"/>
      <c r="AH413" s="152"/>
      <c r="AI413" s="173"/>
      <c r="AJ413" s="173"/>
      <c r="AK413" s="200" t="str">
        <f t="shared" si="37"/>
        <v/>
      </c>
      <c r="AL413" s="173"/>
      <c r="AM413" s="217" t="str">
        <f t="shared" si="38"/>
        <v/>
      </c>
      <c r="AN413" s="173"/>
      <c r="AO413" s="217" t="str">
        <f t="shared" si="39"/>
        <v/>
      </c>
      <c r="AP413" s="237"/>
      <c r="AQ413" s="150"/>
      <c r="AR413" s="152"/>
      <c r="AS413" s="150"/>
      <c r="AT413" s="174" t="s">
        <v>250</v>
      </c>
      <c r="AU413" s="152"/>
      <c r="AV413" s="152"/>
      <c r="AW413" s="152"/>
      <c r="AX413" s="152"/>
      <c r="AY413" s="174" t="str">
        <f t="shared" si="41"/>
        <v/>
      </c>
      <c r="AZ413" s="152"/>
      <c r="BA413" s="152"/>
      <c r="BB413" s="152"/>
      <c r="BC413" s="152"/>
      <c r="BD413" s="174" t="s">
        <v>250</v>
      </c>
      <c r="BE413" s="152"/>
      <c r="BF413" s="152"/>
      <c r="BG413" s="152"/>
      <c r="BH413" s="152"/>
      <c r="BI413" s="152"/>
      <c r="BJ413" s="220"/>
      <c r="BK413" s="203"/>
      <c r="BL413" s="203"/>
      <c r="BM413" s="203"/>
      <c r="BN413" s="203"/>
      <c r="BO413" s="214"/>
      <c r="BP413" s="214"/>
      <c r="BQ413" s="214"/>
      <c r="BR413" s="215"/>
    </row>
    <row r="414" spans="1:70" s="117" customFormat="1" ht="27" customHeight="1" thickTop="1" thickBot="1" x14ac:dyDescent="0.25">
      <c r="A414" s="184"/>
      <c r="B414" s="304" t="str">
        <f>IF(C414="","",(VLOOKUP(C414,Lookups!$B$4:$C$2561,2,FALSE)))</f>
        <v/>
      </c>
      <c r="C414" s="83"/>
      <c r="D414" s="173"/>
      <c r="E414" s="173"/>
      <c r="F414" s="152"/>
      <c r="G414" s="152"/>
      <c r="H414" s="173" t="str">
        <f t="shared" si="40"/>
        <v/>
      </c>
      <c r="I414" s="173"/>
      <c r="J414" s="182"/>
      <c r="K414" s="183"/>
      <c r="L414" s="141" t="str">
        <f>IF(K414="","",(VLOOKUP(K414,#REF!,2,FALSE)))</f>
        <v/>
      </c>
      <c r="M414" s="186"/>
      <c r="N414" s="186"/>
      <c r="O414" s="186"/>
      <c r="P414" s="186"/>
      <c r="Q414" s="186"/>
      <c r="R414" s="186"/>
      <c r="S414" s="186"/>
      <c r="T414" s="186"/>
      <c r="U414" s="173"/>
      <c r="V414" s="186"/>
      <c r="W414" s="187"/>
      <c r="X414" s="187"/>
      <c r="Y414" s="187"/>
      <c r="Z414" s="149"/>
      <c r="AA414" s="173"/>
      <c r="AB414" s="200" t="str">
        <f t="shared" si="36"/>
        <v/>
      </c>
      <c r="AC414" s="216"/>
      <c r="AD414" s="173"/>
      <c r="AE414" s="148"/>
      <c r="AF414" s="173"/>
      <c r="AG414" s="173"/>
      <c r="AH414" s="152"/>
      <c r="AI414" s="173"/>
      <c r="AJ414" s="173"/>
      <c r="AK414" s="200" t="str">
        <f t="shared" si="37"/>
        <v/>
      </c>
      <c r="AL414" s="173"/>
      <c r="AM414" s="217" t="str">
        <f t="shared" si="38"/>
        <v/>
      </c>
      <c r="AN414" s="173"/>
      <c r="AO414" s="217" t="str">
        <f t="shared" si="39"/>
        <v/>
      </c>
      <c r="AP414" s="237"/>
      <c r="AQ414" s="150"/>
      <c r="AR414" s="152"/>
      <c r="AS414" s="150"/>
      <c r="AT414" s="174" t="s">
        <v>250</v>
      </c>
      <c r="AU414" s="152"/>
      <c r="AV414" s="152"/>
      <c r="AW414" s="152"/>
      <c r="AX414" s="152"/>
      <c r="AY414" s="174" t="str">
        <f t="shared" si="41"/>
        <v/>
      </c>
      <c r="AZ414" s="152"/>
      <c r="BA414" s="152"/>
      <c r="BB414" s="152"/>
      <c r="BC414" s="152"/>
      <c r="BD414" s="174" t="s">
        <v>250</v>
      </c>
      <c r="BE414" s="152"/>
      <c r="BF414" s="152"/>
      <c r="BG414" s="152"/>
      <c r="BH414" s="152"/>
      <c r="BI414" s="152"/>
      <c r="BJ414" s="220"/>
      <c r="BK414" s="203"/>
      <c r="BL414" s="203"/>
      <c r="BM414" s="203"/>
      <c r="BN414" s="203"/>
      <c r="BO414" s="214"/>
      <c r="BP414" s="214"/>
      <c r="BQ414" s="214"/>
      <c r="BR414" s="215"/>
    </row>
    <row r="415" spans="1:70" s="117" customFormat="1" ht="27" customHeight="1" thickTop="1" thickBot="1" x14ac:dyDescent="0.25">
      <c r="A415" s="184"/>
      <c r="B415" s="304" t="str">
        <f>IF(C415="","",(VLOOKUP(C415,Lookups!$B$4:$C$2561,2,FALSE)))</f>
        <v/>
      </c>
      <c r="C415" s="83"/>
      <c r="D415" s="173"/>
      <c r="E415" s="173"/>
      <c r="F415" s="152"/>
      <c r="G415" s="152"/>
      <c r="H415" s="173" t="str">
        <f t="shared" si="40"/>
        <v/>
      </c>
      <c r="I415" s="173"/>
      <c r="J415" s="182"/>
      <c r="K415" s="183"/>
      <c r="L415" s="141" t="str">
        <f>IF(K415="","",(VLOOKUP(K415,#REF!,2,FALSE)))</f>
        <v/>
      </c>
      <c r="M415" s="186"/>
      <c r="N415" s="186"/>
      <c r="O415" s="186"/>
      <c r="P415" s="186"/>
      <c r="Q415" s="186"/>
      <c r="R415" s="186"/>
      <c r="S415" s="186"/>
      <c r="T415" s="186"/>
      <c r="U415" s="173"/>
      <c r="V415" s="186"/>
      <c r="W415" s="187"/>
      <c r="X415" s="187"/>
      <c r="Y415" s="187"/>
      <c r="Z415" s="149"/>
      <c r="AA415" s="173"/>
      <c r="AB415" s="200" t="str">
        <f t="shared" si="36"/>
        <v/>
      </c>
      <c r="AC415" s="216"/>
      <c r="AD415" s="173"/>
      <c r="AE415" s="148"/>
      <c r="AF415" s="173"/>
      <c r="AG415" s="173"/>
      <c r="AH415" s="152"/>
      <c r="AI415" s="173"/>
      <c r="AJ415" s="173"/>
      <c r="AK415" s="200" t="str">
        <f t="shared" si="37"/>
        <v/>
      </c>
      <c r="AL415" s="173"/>
      <c r="AM415" s="217" t="str">
        <f t="shared" si="38"/>
        <v/>
      </c>
      <c r="AN415" s="173"/>
      <c r="AO415" s="217" t="str">
        <f t="shared" si="39"/>
        <v/>
      </c>
      <c r="AP415" s="237"/>
      <c r="AQ415" s="150"/>
      <c r="AR415" s="152"/>
      <c r="AS415" s="150"/>
      <c r="AT415" s="174" t="s">
        <v>250</v>
      </c>
      <c r="AU415" s="152"/>
      <c r="AV415" s="152"/>
      <c r="AW415" s="152"/>
      <c r="AX415" s="152"/>
      <c r="AY415" s="174" t="str">
        <f t="shared" si="41"/>
        <v/>
      </c>
      <c r="AZ415" s="152"/>
      <c r="BA415" s="152"/>
      <c r="BB415" s="152"/>
      <c r="BC415" s="152"/>
      <c r="BD415" s="174" t="s">
        <v>250</v>
      </c>
      <c r="BE415" s="152"/>
      <c r="BF415" s="152"/>
      <c r="BG415" s="152"/>
      <c r="BH415" s="152"/>
      <c r="BI415" s="152"/>
      <c r="BJ415" s="220"/>
      <c r="BK415" s="203"/>
      <c r="BL415" s="203"/>
      <c r="BM415" s="203"/>
      <c r="BN415" s="203"/>
      <c r="BO415" s="214"/>
      <c r="BP415" s="214"/>
      <c r="BQ415" s="214"/>
      <c r="BR415" s="215"/>
    </row>
    <row r="416" spans="1:70" s="117" customFormat="1" ht="27" customHeight="1" thickTop="1" thickBot="1" x14ac:dyDescent="0.25">
      <c r="A416" s="184"/>
      <c r="B416" s="304" t="str">
        <f>IF(C416="","",(VLOOKUP(C416,Lookups!$B$4:$C$2561,2,FALSE)))</f>
        <v/>
      </c>
      <c r="C416" s="83"/>
      <c r="D416" s="173"/>
      <c r="E416" s="173"/>
      <c r="F416" s="152"/>
      <c r="G416" s="152"/>
      <c r="H416" s="173" t="str">
        <f t="shared" si="40"/>
        <v/>
      </c>
      <c r="I416" s="173"/>
      <c r="J416" s="182"/>
      <c r="K416" s="183"/>
      <c r="L416" s="141" t="str">
        <f>IF(K416="","",(VLOOKUP(K416,#REF!,2,FALSE)))</f>
        <v/>
      </c>
      <c r="M416" s="186"/>
      <c r="N416" s="186"/>
      <c r="O416" s="186"/>
      <c r="P416" s="186"/>
      <c r="Q416" s="186"/>
      <c r="R416" s="186"/>
      <c r="S416" s="186"/>
      <c r="T416" s="186"/>
      <c r="U416" s="173"/>
      <c r="V416" s="186"/>
      <c r="W416" s="187"/>
      <c r="X416" s="187"/>
      <c r="Y416" s="187"/>
      <c r="Z416" s="149"/>
      <c r="AA416" s="173"/>
      <c r="AB416" s="200" t="str">
        <f t="shared" si="36"/>
        <v/>
      </c>
      <c r="AC416" s="216"/>
      <c r="AD416" s="173"/>
      <c r="AE416" s="148"/>
      <c r="AF416" s="173"/>
      <c r="AG416" s="173"/>
      <c r="AH416" s="152"/>
      <c r="AI416" s="173"/>
      <c r="AJ416" s="173"/>
      <c r="AK416" s="200" t="str">
        <f t="shared" si="37"/>
        <v/>
      </c>
      <c r="AL416" s="173"/>
      <c r="AM416" s="217" t="str">
        <f t="shared" si="38"/>
        <v/>
      </c>
      <c r="AN416" s="173"/>
      <c r="AO416" s="217" t="str">
        <f t="shared" si="39"/>
        <v/>
      </c>
      <c r="AP416" s="237"/>
      <c r="AQ416" s="150"/>
      <c r="AR416" s="152"/>
      <c r="AS416" s="150"/>
      <c r="AT416" s="174" t="s">
        <v>250</v>
      </c>
      <c r="AU416" s="152"/>
      <c r="AV416" s="152"/>
      <c r="AW416" s="152"/>
      <c r="AX416" s="152"/>
      <c r="AY416" s="174" t="str">
        <f t="shared" si="41"/>
        <v/>
      </c>
      <c r="AZ416" s="152"/>
      <c r="BA416" s="152"/>
      <c r="BB416" s="152"/>
      <c r="BC416" s="152"/>
      <c r="BD416" s="174" t="s">
        <v>250</v>
      </c>
      <c r="BE416" s="152"/>
      <c r="BF416" s="152"/>
      <c r="BG416" s="152"/>
      <c r="BH416" s="152"/>
      <c r="BI416" s="152"/>
      <c r="BJ416" s="220"/>
      <c r="BK416" s="203"/>
      <c r="BL416" s="203"/>
      <c r="BM416" s="203"/>
      <c r="BN416" s="203"/>
      <c r="BO416" s="214"/>
      <c r="BP416" s="214"/>
      <c r="BQ416" s="214"/>
      <c r="BR416" s="215"/>
    </row>
    <row r="417" spans="1:70" s="117" customFormat="1" ht="27" customHeight="1" thickTop="1" thickBot="1" x14ac:dyDescent="0.25">
      <c r="A417" s="184"/>
      <c r="B417" s="304" t="str">
        <f>IF(C417="","",(VLOOKUP(C417,Lookups!$B$4:$C$2561,2,FALSE)))</f>
        <v/>
      </c>
      <c r="C417" s="83"/>
      <c r="D417" s="173"/>
      <c r="E417" s="173"/>
      <c r="F417" s="152"/>
      <c r="G417" s="152"/>
      <c r="H417" s="173" t="str">
        <f t="shared" si="40"/>
        <v/>
      </c>
      <c r="I417" s="173"/>
      <c r="J417" s="182"/>
      <c r="K417" s="183"/>
      <c r="L417" s="141" t="str">
        <f>IF(K417="","",(VLOOKUP(K417,#REF!,2,FALSE)))</f>
        <v/>
      </c>
      <c r="M417" s="186"/>
      <c r="N417" s="186"/>
      <c r="O417" s="186"/>
      <c r="P417" s="186"/>
      <c r="Q417" s="186"/>
      <c r="R417" s="186"/>
      <c r="S417" s="186"/>
      <c r="T417" s="186"/>
      <c r="U417" s="173"/>
      <c r="V417" s="186"/>
      <c r="W417" s="187"/>
      <c r="X417" s="187"/>
      <c r="Y417" s="187"/>
      <c r="Z417" s="149"/>
      <c r="AA417" s="173"/>
      <c r="AB417" s="200" t="str">
        <f t="shared" si="36"/>
        <v/>
      </c>
      <c r="AC417" s="216"/>
      <c r="AD417" s="173"/>
      <c r="AE417" s="148"/>
      <c r="AF417" s="173"/>
      <c r="AG417" s="173"/>
      <c r="AH417" s="152"/>
      <c r="AI417" s="173"/>
      <c r="AJ417" s="173"/>
      <c r="AK417" s="200" t="str">
        <f t="shared" si="37"/>
        <v/>
      </c>
      <c r="AL417" s="173"/>
      <c r="AM417" s="217" t="str">
        <f t="shared" si="38"/>
        <v/>
      </c>
      <c r="AN417" s="173"/>
      <c r="AO417" s="217" t="str">
        <f t="shared" si="39"/>
        <v/>
      </c>
      <c r="AP417" s="237"/>
      <c r="AQ417" s="150"/>
      <c r="AR417" s="152"/>
      <c r="AS417" s="150"/>
      <c r="AT417" s="174" t="s">
        <v>250</v>
      </c>
      <c r="AU417" s="152"/>
      <c r="AV417" s="152"/>
      <c r="AW417" s="152"/>
      <c r="AX417" s="152"/>
      <c r="AY417" s="174" t="str">
        <f t="shared" si="41"/>
        <v/>
      </c>
      <c r="AZ417" s="152"/>
      <c r="BA417" s="152"/>
      <c r="BB417" s="152"/>
      <c r="BC417" s="152"/>
      <c r="BD417" s="174" t="s">
        <v>250</v>
      </c>
      <c r="BE417" s="152"/>
      <c r="BF417" s="152"/>
      <c r="BG417" s="152"/>
      <c r="BH417" s="152"/>
      <c r="BI417" s="152"/>
      <c r="BJ417" s="220"/>
      <c r="BK417" s="203"/>
      <c r="BL417" s="203"/>
      <c r="BM417" s="203"/>
      <c r="BN417" s="203"/>
      <c r="BO417" s="214"/>
      <c r="BP417" s="214"/>
      <c r="BQ417" s="214"/>
      <c r="BR417" s="215"/>
    </row>
    <row r="418" spans="1:70" s="117" customFormat="1" ht="27" customHeight="1" thickTop="1" thickBot="1" x14ac:dyDescent="0.25">
      <c r="A418" s="184"/>
      <c r="B418" s="304" t="str">
        <f>IF(C418="","",(VLOOKUP(C418,Lookups!$B$4:$C$2561,2,FALSE)))</f>
        <v/>
      </c>
      <c r="C418" s="83"/>
      <c r="D418" s="173"/>
      <c r="E418" s="173"/>
      <c r="F418" s="152"/>
      <c r="G418" s="152"/>
      <c r="H418" s="173" t="str">
        <f t="shared" si="40"/>
        <v/>
      </c>
      <c r="I418" s="173"/>
      <c r="J418" s="182"/>
      <c r="K418" s="183"/>
      <c r="L418" s="141" t="str">
        <f>IF(K418="","",(VLOOKUP(K418,#REF!,2,FALSE)))</f>
        <v/>
      </c>
      <c r="M418" s="186"/>
      <c r="N418" s="186"/>
      <c r="O418" s="186"/>
      <c r="P418" s="186"/>
      <c r="Q418" s="186"/>
      <c r="R418" s="186"/>
      <c r="S418" s="186"/>
      <c r="T418" s="186"/>
      <c r="U418" s="173"/>
      <c r="V418" s="186"/>
      <c r="W418" s="187"/>
      <c r="X418" s="187"/>
      <c r="Y418" s="187"/>
      <c r="Z418" s="149"/>
      <c r="AA418" s="173"/>
      <c r="AB418" s="200" t="str">
        <f t="shared" si="36"/>
        <v/>
      </c>
      <c r="AC418" s="216"/>
      <c r="AD418" s="173"/>
      <c r="AE418" s="148"/>
      <c r="AF418" s="173"/>
      <c r="AG418" s="173"/>
      <c r="AH418" s="152"/>
      <c r="AI418" s="173"/>
      <c r="AJ418" s="173"/>
      <c r="AK418" s="200" t="str">
        <f t="shared" si="37"/>
        <v/>
      </c>
      <c r="AL418" s="173"/>
      <c r="AM418" s="217" t="str">
        <f t="shared" si="38"/>
        <v/>
      </c>
      <c r="AN418" s="173"/>
      <c r="AO418" s="217" t="str">
        <f t="shared" si="39"/>
        <v/>
      </c>
      <c r="AP418" s="237"/>
      <c r="AQ418" s="150"/>
      <c r="AR418" s="152"/>
      <c r="AS418" s="150"/>
      <c r="AT418" s="174" t="s">
        <v>250</v>
      </c>
      <c r="AU418" s="152"/>
      <c r="AV418" s="152"/>
      <c r="AW418" s="152"/>
      <c r="AX418" s="152"/>
      <c r="AY418" s="174" t="str">
        <f t="shared" si="41"/>
        <v/>
      </c>
      <c r="AZ418" s="152"/>
      <c r="BA418" s="152"/>
      <c r="BB418" s="152"/>
      <c r="BC418" s="152"/>
      <c r="BD418" s="174" t="s">
        <v>250</v>
      </c>
      <c r="BE418" s="152"/>
      <c r="BF418" s="152"/>
      <c r="BG418" s="152"/>
      <c r="BH418" s="152"/>
      <c r="BI418" s="152"/>
      <c r="BJ418" s="220"/>
      <c r="BK418" s="203"/>
      <c r="BL418" s="203"/>
      <c r="BM418" s="203"/>
      <c r="BN418" s="203"/>
      <c r="BO418" s="214"/>
      <c r="BP418" s="214"/>
      <c r="BQ418" s="214"/>
      <c r="BR418" s="215"/>
    </row>
    <row r="419" spans="1:70" s="117" customFormat="1" ht="27" customHeight="1" thickTop="1" thickBot="1" x14ac:dyDescent="0.25">
      <c r="A419" s="184"/>
      <c r="B419" s="304" t="str">
        <f>IF(C419="","",(VLOOKUP(C419,Lookups!$B$4:$C$2561,2,FALSE)))</f>
        <v/>
      </c>
      <c r="C419" s="83"/>
      <c r="D419" s="173"/>
      <c r="E419" s="173"/>
      <c r="F419" s="152"/>
      <c r="G419" s="152"/>
      <c r="H419" s="173" t="str">
        <f t="shared" si="40"/>
        <v/>
      </c>
      <c r="I419" s="173"/>
      <c r="J419" s="182"/>
      <c r="K419" s="183"/>
      <c r="L419" s="141" t="str">
        <f>IF(K419="","",(VLOOKUP(K419,#REF!,2,FALSE)))</f>
        <v/>
      </c>
      <c r="M419" s="186"/>
      <c r="N419" s="186"/>
      <c r="O419" s="186"/>
      <c r="P419" s="186"/>
      <c r="Q419" s="186"/>
      <c r="R419" s="186"/>
      <c r="S419" s="186"/>
      <c r="T419" s="186"/>
      <c r="U419" s="173"/>
      <c r="V419" s="186"/>
      <c r="W419" s="187"/>
      <c r="X419" s="187"/>
      <c r="Y419" s="187"/>
      <c r="Z419" s="149"/>
      <c r="AA419" s="173"/>
      <c r="AB419" s="200" t="str">
        <f t="shared" si="36"/>
        <v/>
      </c>
      <c r="AC419" s="216"/>
      <c r="AD419" s="173"/>
      <c r="AE419" s="148"/>
      <c r="AF419" s="173"/>
      <c r="AG419" s="173"/>
      <c r="AH419" s="152"/>
      <c r="AI419" s="173"/>
      <c r="AJ419" s="173"/>
      <c r="AK419" s="200" t="str">
        <f t="shared" si="37"/>
        <v/>
      </c>
      <c r="AL419" s="173"/>
      <c r="AM419" s="217" t="str">
        <f t="shared" si="38"/>
        <v/>
      </c>
      <c r="AN419" s="173"/>
      <c r="AO419" s="217" t="str">
        <f t="shared" si="39"/>
        <v/>
      </c>
      <c r="AP419" s="237"/>
      <c r="AQ419" s="150"/>
      <c r="AR419" s="152"/>
      <c r="AS419" s="150"/>
      <c r="AT419" s="174" t="s">
        <v>250</v>
      </c>
      <c r="AU419" s="152"/>
      <c r="AV419" s="152"/>
      <c r="AW419" s="152"/>
      <c r="AX419" s="152"/>
      <c r="AY419" s="174" t="str">
        <f t="shared" si="41"/>
        <v/>
      </c>
      <c r="AZ419" s="152"/>
      <c r="BA419" s="152"/>
      <c r="BB419" s="152"/>
      <c r="BC419" s="152"/>
      <c r="BD419" s="174" t="s">
        <v>250</v>
      </c>
      <c r="BE419" s="152"/>
      <c r="BF419" s="152"/>
      <c r="BG419" s="152"/>
      <c r="BH419" s="152"/>
      <c r="BI419" s="152"/>
      <c r="BJ419" s="220"/>
      <c r="BK419" s="203"/>
      <c r="BL419" s="203"/>
      <c r="BM419" s="203"/>
      <c r="BN419" s="203"/>
      <c r="BO419" s="214"/>
      <c r="BP419" s="214"/>
      <c r="BQ419" s="214"/>
      <c r="BR419" s="215"/>
    </row>
    <row r="420" spans="1:70" s="117" customFormat="1" ht="27" customHeight="1" thickTop="1" thickBot="1" x14ac:dyDescent="0.25">
      <c r="A420" s="184"/>
      <c r="B420" s="304" t="str">
        <f>IF(C420="","",(VLOOKUP(C420,Lookups!$B$4:$C$2561,2,FALSE)))</f>
        <v/>
      </c>
      <c r="C420" s="83"/>
      <c r="D420" s="173"/>
      <c r="E420" s="173"/>
      <c r="F420" s="152"/>
      <c r="G420" s="152"/>
      <c r="H420" s="173" t="str">
        <f t="shared" si="40"/>
        <v/>
      </c>
      <c r="I420" s="173"/>
      <c r="J420" s="182"/>
      <c r="K420" s="183"/>
      <c r="L420" s="141" t="str">
        <f>IF(K420="","",(VLOOKUP(K420,#REF!,2,FALSE)))</f>
        <v/>
      </c>
      <c r="M420" s="186"/>
      <c r="N420" s="186"/>
      <c r="O420" s="186"/>
      <c r="P420" s="186"/>
      <c r="Q420" s="186"/>
      <c r="R420" s="186"/>
      <c r="S420" s="186"/>
      <c r="T420" s="186"/>
      <c r="U420" s="173"/>
      <c r="V420" s="186"/>
      <c r="W420" s="187"/>
      <c r="X420" s="187"/>
      <c r="Y420" s="187"/>
      <c r="Z420" s="149"/>
      <c r="AA420" s="173"/>
      <c r="AB420" s="200" t="str">
        <f t="shared" si="36"/>
        <v/>
      </c>
      <c r="AC420" s="216"/>
      <c r="AD420" s="173"/>
      <c r="AE420" s="148"/>
      <c r="AF420" s="173"/>
      <c r="AG420" s="173"/>
      <c r="AH420" s="152"/>
      <c r="AI420" s="173"/>
      <c r="AJ420" s="173"/>
      <c r="AK420" s="200" t="str">
        <f t="shared" si="37"/>
        <v/>
      </c>
      <c r="AL420" s="173"/>
      <c r="AM420" s="217" t="str">
        <f t="shared" si="38"/>
        <v/>
      </c>
      <c r="AN420" s="173"/>
      <c r="AO420" s="217" t="str">
        <f t="shared" si="39"/>
        <v/>
      </c>
      <c r="AP420" s="237"/>
      <c r="AQ420" s="150"/>
      <c r="AR420" s="152"/>
      <c r="AS420" s="150"/>
      <c r="AT420" s="174" t="s">
        <v>250</v>
      </c>
      <c r="AU420" s="152"/>
      <c r="AV420" s="152"/>
      <c r="AW420" s="152"/>
      <c r="AX420" s="152"/>
      <c r="AY420" s="174" t="str">
        <f t="shared" si="41"/>
        <v/>
      </c>
      <c r="AZ420" s="152"/>
      <c r="BA420" s="152"/>
      <c r="BB420" s="152"/>
      <c r="BC420" s="152"/>
      <c r="BD420" s="174" t="s">
        <v>250</v>
      </c>
      <c r="BE420" s="152"/>
      <c r="BF420" s="152"/>
      <c r="BG420" s="152"/>
      <c r="BH420" s="152"/>
      <c r="BI420" s="152"/>
      <c r="BJ420" s="220"/>
      <c r="BK420" s="203"/>
      <c r="BL420" s="203"/>
      <c r="BM420" s="203"/>
      <c r="BN420" s="203"/>
      <c r="BO420" s="214"/>
      <c r="BP420" s="214"/>
      <c r="BQ420" s="214"/>
      <c r="BR420" s="215"/>
    </row>
    <row r="421" spans="1:70" s="117" customFormat="1" ht="27" customHeight="1" thickTop="1" thickBot="1" x14ac:dyDescent="0.25">
      <c r="A421" s="184"/>
      <c r="B421" s="304" t="str">
        <f>IF(C421="","",(VLOOKUP(C421,Lookups!$B$4:$C$2561,2,FALSE)))</f>
        <v/>
      </c>
      <c r="C421" s="83"/>
      <c r="D421" s="173"/>
      <c r="E421" s="173"/>
      <c r="F421" s="152"/>
      <c r="G421" s="152"/>
      <c r="H421" s="173" t="str">
        <f t="shared" si="40"/>
        <v/>
      </c>
      <c r="I421" s="173"/>
      <c r="J421" s="182"/>
      <c r="K421" s="183"/>
      <c r="L421" s="141" t="str">
        <f>IF(K421="","",(VLOOKUP(K421,#REF!,2,FALSE)))</f>
        <v/>
      </c>
      <c r="M421" s="186"/>
      <c r="N421" s="186"/>
      <c r="O421" s="186"/>
      <c r="P421" s="186"/>
      <c r="Q421" s="186"/>
      <c r="R421" s="186"/>
      <c r="S421" s="186"/>
      <c r="T421" s="186"/>
      <c r="U421" s="173"/>
      <c r="V421" s="186"/>
      <c r="W421" s="187"/>
      <c r="X421" s="187"/>
      <c r="Y421" s="187"/>
      <c r="Z421" s="149"/>
      <c r="AA421" s="173"/>
      <c r="AB421" s="200" t="str">
        <f t="shared" si="36"/>
        <v/>
      </c>
      <c r="AC421" s="216"/>
      <c r="AD421" s="173"/>
      <c r="AE421" s="148"/>
      <c r="AF421" s="173"/>
      <c r="AG421" s="173"/>
      <c r="AH421" s="152"/>
      <c r="AI421" s="173"/>
      <c r="AJ421" s="173"/>
      <c r="AK421" s="200" t="str">
        <f t="shared" si="37"/>
        <v/>
      </c>
      <c r="AL421" s="173"/>
      <c r="AM421" s="217" t="str">
        <f t="shared" si="38"/>
        <v/>
      </c>
      <c r="AN421" s="173"/>
      <c r="AO421" s="217" t="str">
        <f t="shared" si="39"/>
        <v/>
      </c>
      <c r="AP421" s="237"/>
      <c r="AQ421" s="150"/>
      <c r="AR421" s="152"/>
      <c r="AS421" s="150"/>
      <c r="AT421" s="174" t="s">
        <v>250</v>
      </c>
      <c r="AU421" s="152"/>
      <c r="AV421" s="152"/>
      <c r="AW421" s="152"/>
      <c r="AX421" s="152"/>
      <c r="AY421" s="174" t="str">
        <f t="shared" si="41"/>
        <v/>
      </c>
      <c r="AZ421" s="152"/>
      <c r="BA421" s="152"/>
      <c r="BB421" s="152"/>
      <c r="BC421" s="152"/>
      <c r="BD421" s="174" t="s">
        <v>250</v>
      </c>
      <c r="BE421" s="152"/>
      <c r="BF421" s="152"/>
      <c r="BG421" s="152"/>
      <c r="BH421" s="152"/>
      <c r="BI421" s="152"/>
      <c r="BJ421" s="220"/>
      <c r="BK421" s="203"/>
      <c r="BL421" s="203"/>
      <c r="BM421" s="203"/>
      <c r="BN421" s="203"/>
      <c r="BO421" s="214"/>
      <c r="BP421" s="214"/>
      <c r="BQ421" s="214"/>
      <c r="BR421" s="215"/>
    </row>
    <row r="422" spans="1:70" s="117" customFormat="1" ht="27" customHeight="1" thickTop="1" thickBot="1" x14ac:dyDescent="0.25">
      <c r="A422" s="184"/>
      <c r="B422" s="304" t="str">
        <f>IF(C422="","",(VLOOKUP(C422,Lookups!$B$4:$C$2561,2,FALSE)))</f>
        <v/>
      </c>
      <c r="C422" s="83"/>
      <c r="D422" s="173"/>
      <c r="E422" s="173"/>
      <c r="F422" s="152"/>
      <c r="G422" s="152"/>
      <c r="H422" s="173" t="str">
        <f t="shared" si="40"/>
        <v/>
      </c>
      <c r="I422" s="173"/>
      <c r="J422" s="182"/>
      <c r="K422" s="183"/>
      <c r="L422" s="141" t="str">
        <f>IF(K422="","",(VLOOKUP(K422,#REF!,2,FALSE)))</f>
        <v/>
      </c>
      <c r="M422" s="186"/>
      <c r="N422" s="186"/>
      <c r="O422" s="186"/>
      <c r="P422" s="186"/>
      <c r="Q422" s="186"/>
      <c r="R422" s="186"/>
      <c r="S422" s="186"/>
      <c r="T422" s="186"/>
      <c r="U422" s="173"/>
      <c r="V422" s="186"/>
      <c r="W422" s="187"/>
      <c r="X422" s="187"/>
      <c r="Y422" s="187"/>
      <c r="Z422" s="149"/>
      <c r="AA422" s="173"/>
      <c r="AB422" s="200" t="str">
        <f t="shared" si="36"/>
        <v/>
      </c>
      <c r="AC422" s="216"/>
      <c r="AD422" s="173"/>
      <c r="AE422" s="148"/>
      <c r="AF422" s="173"/>
      <c r="AG422" s="173"/>
      <c r="AH422" s="152"/>
      <c r="AI422" s="173"/>
      <c r="AJ422" s="173"/>
      <c r="AK422" s="200" t="str">
        <f t="shared" si="37"/>
        <v/>
      </c>
      <c r="AL422" s="173"/>
      <c r="AM422" s="217" t="str">
        <f t="shared" si="38"/>
        <v/>
      </c>
      <c r="AN422" s="173"/>
      <c r="AO422" s="217" t="str">
        <f t="shared" si="39"/>
        <v/>
      </c>
      <c r="AP422" s="237"/>
      <c r="AQ422" s="150"/>
      <c r="AR422" s="152"/>
      <c r="AS422" s="150"/>
      <c r="AT422" s="174" t="s">
        <v>250</v>
      </c>
      <c r="AU422" s="152"/>
      <c r="AV422" s="152"/>
      <c r="AW422" s="152"/>
      <c r="AX422" s="152"/>
      <c r="AY422" s="174" t="str">
        <f t="shared" si="41"/>
        <v/>
      </c>
      <c r="AZ422" s="152"/>
      <c r="BA422" s="152"/>
      <c r="BB422" s="152"/>
      <c r="BC422" s="152"/>
      <c r="BD422" s="174" t="s">
        <v>250</v>
      </c>
      <c r="BE422" s="152"/>
      <c r="BF422" s="152"/>
      <c r="BG422" s="152"/>
      <c r="BH422" s="152"/>
      <c r="BI422" s="152"/>
      <c r="BJ422" s="220"/>
      <c r="BK422" s="203"/>
      <c r="BL422" s="203"/>
      <c r="BM422" s="203"/>
      <c r="BN422" s="203"/>
      <c r="BO422" s="214"/>
      <c r="BP422" s="214"/>
      <c r="BQ422" s="214"/>
      <c r="BR422" s="215"/>
    </row>
    <row r="423" spans="1:70" s="117" customFormat="1" ht="27" customHeight="1" thickTop="1" thickBot="1" x14ac:dyDescent="0.25">
      <c r="A423" s="184"/>
      <c r="B423" s="304" t="str">
        <f>IF(C423="","",(VLOOKUP(C423,Lookups!$B$4:$C$2561,2,FALSE)))</f>
        <v/>
      </c>
      <c r="C423" s="83"/>
      <c r="D423" s="173"/>
      <c r="E423" s="173"/>
      <c r="F423" s="152"/>
      <c r="G423" s="152"/>
      <c r="H423" s="173" t="str">
        <f t="shared" si="40"/>
        <v/>
      </c>
      <c r="I423" s="173"/>
      <c r="J423" s="182"/>
      <c r="K423" s="183"/>
      <c r="L423" s="141" t="str">
        <f>IF(K423="","",(VLOOKUP(K423,#REF!,2,FALSE)))</f>
        <v/>
      </c>
      <c r="M423" s="186"/>
      <c r="N423" s="186"/>
      <c r="O423" s="186"/>
      <c r="P423" s="186"/>
      <c r="Q423" s="186"/>
      <c r="R423" s="186"/>
      <c r="S423" s="186"/>
      <c r="T423" s="186"/>
      <c r="U423" s="173"/>
      <c r="V423" s="186"/>
      <c r="W423" s="187"/>
      <c r="X423" s="187"/>
      <c r="Y423" s="187"/>
      <c r="Z423" s="149"/>
      <c r="AA423" s="173"/>
      <c r="AB423" s="200" t="str">
        <f t="shared" si="36"/>
        <v/>
      </c>
      <c r="AC423" s="216"/>
      <c r="AD423" s="173"/>
      <c r="AE423" s="148"/>
      <c r="AF423" s="173"/>
      <c r="AG423" s="173"/>
      <c r="AH423" s="152"/>
      <c r="AI423" s="173"/>
      <c r="AJ423" s="173"/>
      <c r="AK423" s="200" t="str">
        <f t="shared" si="37"/>
        <v/>
      </c>
      <c r="AL423" s="173"/>
      <c r="AM423" s="217" t="str">
        <f t="shared" si="38"/>
        <v/>
      </c>
      <c r="AN423" s="173"/>
      <c r="AO423" s="217" t="str">
        <f t="shared" si="39"/>
        <v/>
      </c>
      <c r="AP423" s="237"/>
      <c r="AQ423" s="150"/>
      <c r="AR423" s="152"/>
      <c r="AS423" s="150"/>
      <c r="AT423" s="174" t="s">
        <v>250</v>
      </c>
      <c r="AU423" s="152"/>
      <c r="AV423" s="152"/>
      <c r="AW423" s="152"/>
      <c r="AX423" s="152"/>
      <c r="AY423" s="174" t="str">
        <f t="shared" si="41"/>
        <v/>
      </c>
      <c r="AZ423" s="152"/>
      <c r="BA423" s="152"/>
      <c r="BB423" s="152"/>
      <c r="BC423" s="152"/>
      <c r="BD423" s="174" t="s">
        <v>250</v>
      </c>
      <c r="BE423" s="152"/>
      <c r="BF423" s="152"/>
      <c r="BG423" s="152"/>
      <c r="BH423" s="152"/>
      <c r="BI423" s="152"/>
      <c r="BJ423" s="220"/>
      <c r="BK423" s="203"/>
      <c r="BL423" s="203"/>
      <c r="BM423" s="203"/>
      <c r="BN423" s="203"/>
      <c r="BO423" s="214"/>
      <c r="BP423" s="214"/>
      <c r="BQ423" s="214"/>
      <c r="BR423" s="215"/>
    </row>
    <row r="424" spans="1:70" s="117" customFormat="1" ht="27" customHeight="1" thickTop="1" thickBot="1" x14ac:dyDescent="0.25">
      <c r="A424" s="184"/>
      <c r="B424" s="304" t="str">
        <f>IF(C424="","",(VLOOKUP(C424,Lookups!$B$4:$C$2561,2,FALSE)))</f>
        <v/>
      </c>
      <c r="C424" s="83"/>
      <c r="D424" s="173"/>
      <c r="E424" s="173"/>
      <c r="F424" s="152"/>
      <c r="G424" s="152"/>
      <c r="H424" s="173" t="str">
        <f t="shared" si="40"/>
        <v/>
      </c>
      <c r="I424" s="173"/>
      <c r="J424" s="182"/>
      <c r="K424" s="183"/>
      <c r="L424" s="141" t="str">
        <f>IF(K424="","",(VLOOKUP(K424,#REF!,2,FALSE)))</f>
        <v/>
      </c>
      <c r="M424" s="186"/>
      <c r="N424" s="186"/>
      <c r="O424" s="186"/>
      <c r="P424" s="186"/>
      <c r="Q424" s="186"/>
      <c r="R424" s="186"/>
      <c r="S424" s="186"/>
      <c r="T424" s="186"/>
      <c r="U424" s="173"/>
      <c r="V424" s="186"/>
      <c r="W424" s="187"/>
      <c r="X424" s="187"/>
      <c r="Y424" s="187"/>
      <c r="Z424" s="149"/>
      <c r="AA424" s="173"/>
      <c r="AB424" s="200" t="str">
        <f t="shared" si="36"/>
        <v/>
      </c>
      <c r="AC424" s="216"/>
      <c r="AD424" s="173"/>
      <c r="AE424" s="148"/>
      <c r="AF424" s="173"/>
      <c r="AG424" s="173"/>
      <c r="AH424" s="152"/>
      <c r="AI424" s="173"/>
      <c r="AJ424" s="173"/>
      <c r="AK424" s="200" t="str">
        <f t="shared" si="37"/>
        <v/>
      </c>
      <c r="AL424" s="173"/>
      <c r="AM424" s="217" t="str">
        <f t="shared" si="38"/>
        <v/>
      </c>
      <c r="AN424" s="173"/>
      <c r="AO424" s="217" t="str">
        <f t="shared" si="39"/>
        <v/>
      </c>
      <c r="AP424" s="237"/>
      <c r="AQ424" s="150"/>
      <c r="AR424" s="152"/>
      <c r="AS424" s="150"/>
      <c r="AT424" s="174" t="s">
        <v>250</v>
      </c>
      <c r="AU424" s="152"/>
      <c r="AV424" s="152"/>
      <c r="AW424" s="152"/>
      <c r="AX424" s="152"/>
      <c r="AY424" s="174" t="str">
        <f t="shared" si="41"/>
        <v/>
      </c>
      <c r="AZ424" s="152"/>
      <c r="BA424" s="152"/>
      <c r="BB424" s="152"/>
      <c r="BC424" s="152"/>
      <c r="BD424" s="174" t="s">
        <v>250</v>
      </c>
      <c r="BE424" s="152"/>
      <c r="BF424" s="152"/>
      <c r="BG424" s="152"/>
      <c r="BH424" s="152"/>
      <c r="BI424" s="152"/>
      <c r="BJ424" s="220"/>
      <c r="BK424" s="203"/>
      <c r="BL424" s="203"/>
      <c r="BM424" s="203"/>
      <c r="BN424" s="203"/>
      <c r="BO424" s="214"/>
      <c r="BP424" s="214"/>
      <c r="BQ424" s="214"/>
      <c r="BR424" s="215"/>
    </row>
    <row r="425" spans="1:70" s="117" customFormat="1" ht="27" customHeight="1" thickTop="1" thickBot="1" x14ac:dyDescent="0.25">
      <c r="A425" s="184"/>
      <c r="B425" s="304" t="str">
        <f>IF(C425="","",(VLOOKUP(C425,Lookups!$B$4:$C$2561,2,FALSE)))</f>
        <v/>
      </c>
      <c r="C425" s="83"/>
      <c r="D425" s="173"/>
      <c r="E425" s="173"/>
      <c r="F425" s="152"/>
      <c r="G425" s="152"/>
      <c r="H425" s="173" t="str">
        <f t="shared" si="40"/>
        <v/>
      </c>
      <c r="I425" s="173"/>
      <c r="J425" s="182"/>
      <c r="K425" s="183"/>
      <c r="L425" s="141" t="str">
        <f>IF(K425="","",(VLOOKUP(K425,#REF!,2,FALSE)))</f>
        <v/>
      </c>
      <c r="M425" s="186"/>
      <c r="N425" s="186"/>
      <c r="O425" s="186"/>
      <c r="P425" s="186"/>
      <c r="Q425" s="186"/>
      <c r="R425" s="186"/>
      <c r="S425" s="186"/>
      <c r="T425" s="186"/>
      <c r="U425" s="173"/>
      <c r="V425" s="186"/>
      <c r="W425" s="187"/>
      <c r="X425" s="187"/>
      <c r="Y425" s="187"/>
      <c r="Z425" s="149"/>
      <c r="AA425" s="173"/>
      <c r="AB425" s="200" t="str">
        <f t="shared" si="36"/>
        <v/>
      </c>
      <c r="AC425" s="216"/>
      <c r="AD425" s="173"/>
      <c r="AE425" s="148"/>
      <c r="AF425" s="173"/>
      <c r="AG425" s="173"/>
      <c r="AH425" s="152"/>
      <c r="AI425" s="173"/>
      <c r="AJ425" s="173"/>
      <c r="AK425" s="200" t="str">
        <f t="shared" si="37"/>
        <v/>
      </c>
      <c r="AL425" s="173"/>
      <c r="AM425" s="217" t="str">
        <f t="shared" si="38"/>
        <v/>
      </c>
      <c r="AN425" s="173"/>
      <c r="AO425" s="217" t="str">
        <f t="shared" si="39"/>
        <v/>
      </c>
      <c r="AP425" s="237"/>
      <c r="AQ425" s="150"/>
      <c r="AR425" s="152"/>
      <c r="AS425" s="150"/>
      <c r="AT425" s="174" t="s">
        <v>250</v>
      </c>
      <c r="AU425" s="152"/>
      <c r="AV425" s="152"/>
      <c r="AW425" s="152"/>
      <c r="AX425" s="152"/>
      <c r="AY425" s="174" t="str">
        <f t="shared" si="41"/>
        <v/>
      </c>
      <c r="AZ425" s="152"/>
      <c r="BA425" s="152"/>
      <c r="BB425" s="152"/>
      <c r="BC425" s="152"/>
      <c r="BD425" s="174" t="s">
        <v>250</v>
      </c>
      <c r="BE425" s="152"/>
      <c r="BF425" s="152"/>
      <c r="BG425" s="152"/>
      <c r="BH425" s="152"/>
      <c r="BI425" s="152"/>
      <c r="BJ425" s="220"/>
      <c r="BK425" s="203"/>
      <c r="BL425" s="203"/>
      <c r="BM425" s="203"/>
      <c r="BN425" s="203"/>
      <c r="BO425" s="214"/>
      <c r="BP425" s="214"/>
      <c r="BQ425" s="214"/>
      <c r="BR425" s="215"/>
    </row>
    <row r="426" spans="1:70" s="117" customFormat="1" ht="27" customHeight="1" thickTop="1" thickBot="1" x14ac:dyDescent="0.25">
      <c r="A426" s="184"/>
      <c r="B426" s="304" t="str">
        <f>IF(C426="","",(VLOOKUP(C426,Lookups!$B$4:$C$2561,2,FALSE)))</f>
        <v/>
      </c>
      <c r="C426" s="83"/>
      <c r="D426" s="173"/>
      <c r="E426" s="173"/>
      <c r="F426" s="152"/>
      <c r="G426" s="152"/>
      <c r="H426" s="173" t="str">
        <f t="shared" si="40"/>
        <v/>
      </c>
      <c r="I426" s="173"/>
      <c r="J426" s="182"/>
      <c r="K426" s="183"/>
      <c r="L426" s="141" t="str">
        <f>IF(K426="","",(VLOOKUP(K426,#REF!,2,FALSE)))</f>
        <v/>
      </c>
      <c r="M426" s="186"/>
      <c r="N426" s="186"/>
      <c r="O426" s="186"/>
      <c r="P426" s="186"/>
      <c r="Q426" s="186"/>
      <c r="R426" s="186"/>
      <c r="S426" s="186"/>
      <c r="T426" s="186"/>
      <c r="U426" s="173"/>
      <c r="V426" s="186"/>
      <c r="W426" s="187"/>
      <c r="X426" s="187"/>
      <c r="Y426" s="187"/>
      <c r="Z426" s="149"/>
      <c r="AA426" s="173"/>
      <c r="AB426" s="200" t="str">
        <f t="shared" si="36"/>
        <v/>
      </c>
      <c r="AC426" s="216"/>
      <c r="AD426" s="173"/>
      <c r="AE426" s="148"/>
      <c r="AF426" s="173"/>
      <c r="AG426" s="173"/>
      <c r="AH426" s="152"/>
      <c r="AI426" s="173"/>
      <c r="AJ426" s="173"/>
      <c r="AK426" s="200" t="str">
        <f t="shared" si="37"/>
        <v/>
      </c>
      <c r="AL426" s="173"/>
      <c r="AM426" s="217" t="str">
        <f t="shared" si="38"/>
        <v/>
      </c>
      <c r="AN426" s="173"/>
      <c r="AO426" s="217" t="str">
        <f t="shared" si="39"/>
        <v/>
      </c>
      <c r="AP426" s="237"/>
      <c r="AQ426" s="150"/>
      <c r="AR426" s="152"/>
      <c r="AS426" s="150"/>
      <c r="AT426" s="174" t="s">
        <v>250</v>
      </c>
      <c r="AU426" s="152"/>
      <c r="AV426" s="152"/>
      <c r="AW426" s="152"/>
      <c r="AX426" s="152"/>
      <c r="AY426" s="174" t="str">
        <f t="shared" si="41"/>
        <v/>
      </c>
      <c r="AZ426" s="152"/>
      <c r="BA426" s="152"/>
      <c r="BB426" s="152"/>
      <c r="BC426" s="152"/>
      <c r="BD426" s="174" t="s">
        <v>250</v>
      </c>
      <c r="BE426" s="152"/>
      <c r="BF426" s="152"/>
      <c r="BG426" s="152"/>
      <c r="BH426" s="152"/>
      <c r="BI426" s="152"/>
      <c r="BJ426" s="220"/>
      <c r="BK426" s="203"/>
      <c r="BL426" s="203"/>
      <c r="BM426" s="203"/>
      <c r="BN426" s="203"/>
      <c r="BO426" s="214"/>
      <c r="BP426" s="214"/>
      <c r="BQ426" s="214"/>
      <c r="BR426" s="215"/>
    </row>
    <row r="427" spans="1:70" s="117" customFormat="1" ht="27" customHeight="1" thickTop="1" thickBot="1" x14ac:dyDescent="0.25">
      <c r="A427" s="184"/>
      <c r="B427" s="304" t="str">
        <f>IF(C427="","",(VLOOKUP(C427,Lookups!$B$4:$C$2561,2,FALSE)))</f>
        <v/>
      </c>
      <c r="C427" s="83"/>
      <c r="D427" s="173"/>
      <c r="E427" s="173"/>
      <c r="F427" s="152"/>
      <c r="G427" s="152"/>
      <c r="H427" s="173" t="str">
        <f t="shared" si="40"/>
        <v/>
      </c>
      <c r="I427" s="173"/>
      <c r="J427" s="182"/>
      <c r="K427" s="183"/>
      <c r="L427" s="141" t="str">
        <f>IF(K427="","",(VLOOKUP(K427,#REF!,2,FALSE)))</f>
        <v/>
      </c>
      <c r="M427" s="186"/>
      <c r="N427" s="186"/>
      <c r="O427" s="186"/>
      <c r="P427" s="186"/>
      <c r="Q427" s="186"/>
      <c r="R427" s="186"/>
      <c r="S427" s="186"/>
      <c r="T427" s="186"/>
      <c r="U427" s="173"/>
      <c r="V427" s="186"/>
      <c r="W427" s="187"/>
      <c r="X427" s="187"/>
      <c r="Y427" s="187"/>
      <c r="Z427" s="149"/>
      <c r="AA427" s="173"/>
      <c r="AB427" s="200" t="str">
        <f t="shared" si="36"/>
        <v/>
      </c>
      <c r="AC427" s="216"/>
      <c r="AD427" s="173"/>
      <c r="AE427" s="148"/>
      <c r="AF427" s="173"/>
      <c r="AG427" s="173"/>
      <c r="AH427" s="152"/>
      <c r="AI427" s="173"/>
      <c r="AJ427" s="173"/>
      <c r="AK427" s="200" t="str">
        <f t="shared" si="37"/>
        <v/>
      </c>
      <c r="AL427" s="173"/>
      <c r="AM427" s="217" t="str">
        <f t="shared" si="38"/>
        <v/>
      </c>
      <c r="AN427" s="173"/>
      <c r="AO427" s="217" t="str">
        <f t="shared" si="39"/>
        <v/>
      </c>
      <c r="AP427" s="237"/>
      <c r="AQ427" s="150"/>
      <c r="AR427" s="152"/>
      <c r="AS427" s="150"/>
      <c r="AT427" s="174" t="s">
        <v>250</v>
      </c>
      <c r="AU427" s="152"/>
      <c r="AV427" s="152"/>
      <c r="AW427" s="152"/>
      <c r="AX427" s="152"/>
      <c r="AY427" s="174" t="str">
        <f t="shared" si="41"/>
        <v/>
      </c>
      <c r="AZ427" s="152"/>
      <c r="BA427" s="152"/>
      <c r="BB427" s="152"/>
      <c r="BC427" s="152"/>
      <c r="BD427" s="174" t="s">
        <v>250</v>
      </c>
      <c r="BE427" s="152"/>
      <c r="BF427" s="152"/>
      <c r="BG427" s="152"/>
      <c r="BH427" s="152"/>
      <c r="BI427" s="152"/>
      <c r="BJ427" s="220"/>
      <c r="BK427" s="203"/>
      <c r="BL427" s="203"/>
      <c r="BM427" s="203"/>
      <c r="BN427" s="203"/>
      <c r="BO427" s="214"/>
      <c r="BP427" s="214"/>
      <c r="BQ427" s="214"/>
      <c r="BR427" s="215"/>
    </row>
    <row r="428" spans="1:70" s="117" customFormat="1" ht="27" customHeight="1" thickTop="1" thickBot="1" x14ac:dyDescent="0.25">
      <c r="A428" s="184"/>
      <c r="B428" s="304" t="str">
        <f>IF(C428="","",(VLOOKUP(C428,Lookups!$B$4:$C$2561,2,FALSE)))</f>
        <v/>
      </c>
      <c r="C428" s="83"/>
      <c r="D428" s="173"/>
      <c r="E428" s="173"/>
      <c r="F428" s="152"/>
      <c r="G428" s="152"/>
      <c r="H428" s="173" t="str">
        <f t="shared" si="40"/>
        <v/>
      </c>
      <c r="I428" s="173"/>
      <c r="J428" s="182"/>
      <c r="K428" s="183"/>
      <c r="L428" s="141" t="str">
        <f>IF(K428="","",(VLOOKUP(K428,#REF!,2,FALSE)))</f>
        <v/>
      </c>
      <c r="M428" s="186"/>
      <c r="N428" s="186"/>
      <c r="O428" s="186"/>
      <c r="P428" s="186"/>
      <c r="Q428" s="186"/>
      <c r="R428" s="186"/>
      <c r="S428" s="186"/>
      <c r="T428" s="186"/>
      <c r="U428" s="173"/>
      <c r="V428" s="186"/>
      <c r="W428" s="187"/>
      <c r="X428" s="187"/>
      <c r="Y428" s="187"/>
      <c r="Z428" s="149"/>
      <c r="AA428" s="173"/>
      <c r="AB428" s="200" t="str">
        <f t="shared" si="36"/>
        <v/>
      </c>
      <c r="AC428" s="216"/>
      <c r="AD428" s="173"/>
      <c r="AE428" s="148"/>
      <c r="AF428" s="173"/>
      <c r="AG428" s="173"/>
      <c r="AH428" s="152"/>
      <c r="AI428" s="173"/>
      <c r="AJ428" s="173"/>
      <c r="AK428" s="200" t="str">
        <f t="shared" si="37"/>
        <v/>
      </c>
      <c r="AL428" s="173"/>
      <c r="AM428" s="217" t="str">
        <f t="shared" si="38"/>
        <v/>
      </c>
      <c r="AN428" s="173"/>
      <c r="AO428" s="217" t="str">
        <f t="shared" si="39"/>
        <v/>
      </c>
      <c r="AP428" s="237"/>
      <c r="AQ428" s="150"/>
      <c r="AR428" s="152"/>
      <c r="AS428" s="150"/>
      <c r="AT428" s="174" t="s">
        <v>250</v>
      </c>
      <c r="AU428" s="152"/>
      <c r="AV428" s="152"/>
      <c r="AW428" s="152"/>
      <c r="AX428" s="152"/>
      <c r="AY428" s="174" t="str">
        <f t="shared" si="41"/>
        <v/>
      </c>
      <c r="AZ428" s="152"/>
      <c r="BA428" s="152"/>
      <c r="BB428" s="152"/>
      <c r="BC428" s="152"/>
      <c r="BD428" s="174" t="s">
        <v>250</v>
      </c>
      <c r="BE428" s="152"/>
      <c r="BF428" s="152"/>
      <c r="BG428" s="152"/>
      <c r="BH428" s="152"/>
      <c r="BI428" s="152"/>
      <c r="BJ428" s="220"/>
      <c r="BK428" s="203"/>
      <c r="BL428" s="203"/>
      <c r="BM428" s="203"/>
      <c r="BN428" s="203"/>
      <c r="BO428" s="214"/>
      <c r="BP428" s="214"/>
      <c r="BQ428" s="214"/>
      <c r="BR428" s="215"/>
    </row>
    <row r="429" spans="1:70" s="117" customFormat="1" ht="27" customHeight="1" thickTop="1" thickBot="1" x14ac:dyDescent="0.25">
      <c r="A429" s="184"/>
      <c r="B429" s="304" t="str">
        <f>IF(C429="","",(VLOOKUP(C429,Lookups!$B$4:$C$2561,2,FALSE)))</f>
        <v/>
      </c>
      <c r="C429" s="83"/>
      <c r="D429" s="173"/>
      <c r="E429" s="173"/>
      <c r="F429" s="152"/>
      <c r="G429" s="152"/>
      <c r="H429" s="173" t="str">
        <f t="shared" si="40"/>
        <v/>
      </c>
      <c r="I429" s="173"/>
      <c r="J429" s="182"/>
      <c r="K429" s="183"/>
      <c r="L429" s="141" t="str">
        <f>IF(K429="","",(VLOOKUP(K429,#REF!,2,FALSE)))</f>
        <v/>
      </c>
      <c r="M429" s="186"/>
      <c r="N429" s="186"/>
      <c r="O429" s="186"/>
      <c r="P429" s="186"/>
      <c r="Q429" s="186"/>
      <c r="R429" s="186"/>
      <c r="S429" s="186"/>
      <c r="T429" s="186"/>
      <c r="U429" s="173"/>
      <c r="V429" s="186"/>
      <c r="W429" s="187"/>
      <c r="X429" s="187"/>
      <c r="Y429" s="187"/>
      <c r="Z429" s="149"/>
      <c r="AA429" s="173"/>
      <c r="AB429" s="200" t="str">
        <f t="shared" si="36"/>
        <v/>
      </c>
      <c r="AC429" s="216"/>
      <c r="AD429" s="173"/>
      <c r="AE429" s="148"/>
      <c r="AF429" s="173"/>
      <c r="AG429" s="173"/>
      <c r="AH429" s="152"/>
      <c r="AI429" s="173"/>
      <c r="AJ429" s="173"/>
      <c r="AK429" s="200" t="str">
        <f t="shared" si="37"/>
        <v/>
      </c>
      <c r="AL429" s="173"/>
      <c r="AM429" s="217" t="str">
        <f t="shared" si="38"/>
        <v/>
      </c>
      <c r="AN429" s="173"/>
      <c r="AO429" s="217" t="str">
        <f t="shared" si="39"/>
        <v/>
      </c>
      <c r="AP429" s="237"/>
      <c r="AQ429" s="150"/>
      <c r="AR429" s="152"/>
      <c r="AS429" s="150"/>
      <c r="AT429" s="174" t="s">
        <v>250</v>
      </c>
      <c r="AU429" s="152"/>
      <c r="AV429" s="152"/>
      <c r="AW429" s="152"/>
      <c r="AX429" s="152"/>
      <c r="AY429" s="174" t="str">
        <f t="shared" si="41"/>
        <v/>
      </c>
      <c r="AZ429" s="152"/>
      <c r="BA429" s="152"/>
      <c r="BB429" s="152"/>
      <c r="BC429" s="152"/>
      <c r="BD429" s="174" t="s">
        <v>250</v>
      </c>
      <c r="BE429" s="152"/>
      <c r="BF429" s="152"/>
      <c r="BG429" s="152"/>
      <c r="BH429" s="152"/>
      <c r="BI429" s="152"/>
      <c r="BJ429" s="220"/>
      <c r="BK429" s="203"/>
      <c r="BL429" s="203"/>
      <c r="BM429" s="203"/>
      <c r="BN429" s="203"/>
      <c r="BO429" s="214"/>
      <c r="BP429" s="214"/>
      <c r="BQ429" s="214"/>
      <c r="BR429" s="215"/>
    </row>
    <row r="430" spans="1:70" s="117" customFormat="1" ht="27" customHeight="1" thickTop="1" thickBot="1" x14ac:dyDescent="0.25">
      <c r="A430" s="184"/>
      <c r="B430" s="304" t="str">
        <f>IF(C430="","",(VLOOKUP(C430,Lookups!$B$4:$C$2561,2,FALSE)))</f>
        <v/>
      </c>
      <c r="C430" s="83"/>
      <c r="D430" s="173"/>
      <c r="E430" s="173"/>
      <c r="F430" s="152"/>
      <c r="G430" s="152"/>
      <c r="H430" s="173" t="str">
        <f t="shared" si="40"/>
        <v/>
      </c>
      <c r="I430" s="173"/>
      <c r="J430" s="182"/>
      <c r="K430" s="183"/>
      <c r="L430" s="141" t="str">
        <f>IF(K430="","",(VLOOKUP(K430,#REF!,2,FALSE)))</f>
        <v/>
      </c>
      <c r="M430" s="186"/>
      <c r="N430" s="186"/>
      <c r="O430" s="186"/>
      <c r="P430" s="186"/>
      <c r="Q430" s="186"/>
      <c r="R430" s="186"/>
      <c r="S430" s="186"/>
      <c r="T430" s="186"/>
      <c r="U430" s="173"/>
      <c r="V430" s="186"/>
      <c r="W430" s="187"/>
      <c r="X430" s="187"/>
      <c r="Y430" s="187"/>
      <c r="Z430" s="149"/>
      <c r="AA430" s="173"/>
      <c r="AB430" s="200" t="str">
        <f t="shared" si="36"/>
        <v/>
      </c>
      <c r="AC430" s="216"/>
      <c r="AD430" s="173"/>
      <c r="AE430" s="148"/>
      <c r="AF430" s="173"/>
      <c r="AG430" s="173"/>
      <c r="AH430" s="152"/>
      <c r="AI430" s="173"/>
      <c r="AJ430" s="173"/>
      <c r="AK430" s="200" t="str">
        <f t="shared" si="37"/>
        <v/>
      </c>
      <c r="AL430" s="173"/>
      <c r="AM430" s="217" t="str">
        <f t="shared" si="38"/>
        <v/>
      </c>
      <c r="AN430" s="173"/>
      <c r="AO430" s="217" t="str">
        <f t="shared" si="39"/>
        <v/>
      </c>
      <c r="AP430" s="237"/>
      <c r="AQ430" s="150"/>
      <c r="AR430" s="152"/>
      <c r="AS430" s="150"/>
      <c r="AT430" s="174" t="s">
        <v>250</v>
      </c>
      <c r="AU430" s="152"/>
      <c r="AV430" s="152"/>
      <c r="AW430" s="152"/>
      <c r="AX430" s="152"/>
      <c r="AY430" s="174" t="str">
        <f t="shared" si="41"/>
        <v/>
      </c>
      <c r="AZ430" s="152"/>
      <c r="BA430" s="152"/>
      <c r="BB430" s="152"/>
      <c r="BC430" s="152"/>
      <c r="BD430" s="174" t="s">
        <v>250</v>
      </c>
      <c r="BE430" s="152"/>
      <c r="BF430" s="152"/>
      <c r="BG430" s="152"/>
      <c r="BH430" s="152"/>
      <c r="BI430" s="152"/>
      <c r="BJ430" s="220"/>
      <c r="BK430" s="203"/>
      <c r="BL430" s="203"/>
      <c r="BM430" s="203"/>
      <c r="BN430" s="203"/>
      <c r="BO430" s="214"/>
      <c r="BP430" s="214"/>
      <c r="BQ430" s="214"/>
      <c r="BR430" s="215"/>
    </row>
    <row r="431" spans="1:70" s="117" customFormat="1" ht="27" customHeight="1" thickTop="1" thickBot="1" x14ac:dyDescent="0.25">
      <c r="A431" s="184"/>
      <c r="B431" s="304" t="str">
        <f>IF(C431="","",(VLOOKUP(C431,Lookups!$B$4:$C$2561,2,FALSE)))</f>
        <v/>
      </c>
      <c r="C431" s="83"/>
      <c r="D431" s="173"/>
      <c r="E431" s="173"/>
      <c r="F431" s="152"/>
      <c r="G431" s="152"/>
      <c r="H431" s="173" t="str">
        <f t="shared" si="40"/>
        <v/>
      </c>
      <c r="I431" s="173"/>
      <c r="J431" s="182"/>
      <c r="K431" s="183"/>
      <c r="L431" s="141" t="str">
        <f>IF(K431="","",(VLOOKUP(K431,#REF!,2,FALSE)))</f>
        <v/>
      </c>
      <c r="M431" s="186"/>
      <c r="N431" s="186"/>
      <c r="O431" s="186"/>
      <c r="P431" s="186"/>
      <c r="Q431" s="186"/>
      <c r="R431" s="186"/>
      <c r="S431" s="186"/>
      <c r="T431" s="186"/>
      <c r="U431" s="173"/>
      <c r="V431" s="186"/>
      <c r="W431" s="187"/>
      <c r="X431" s="187"/>
      <c r="Y431" s="187"/>
      <c r="Z431" s="149"/>
      <c r="AA431" s="173"/>
      <c r="AB431" s="200" t="str">
        <f t="shared" si="36"/>
        <v/>
      </c>
      <c r="AC431" s="216"/>
      <c r="AD431" s="173"/>
      <c r="AE431" s="148"/>
      <c r="AF431" s="173"/>
      <c r="AG431" s="173"/>
      <c r="AH431" s="152"/>
      <c r="AI431" s="173"/>
      <c r="AJ431" s="173"/>
      <c r="AK431" s="200" t="str">
        <f t="shared" si="37"/>
        <v/>
      </c>
      <c r="AL431" s="173"/>
      <c r="AM431" s="217" t="str">
        <f t="shared" si="38"/>
        <v/>
      </c>
      <c r="AN431" s="173"/>
      <c r="AO431" s="217" t="str">
        <f t="shared" si="39"/>
        <v/>
      </c>
      <c r="AP431" s="237"/>
      <c r="AQ431" s="150"/>
      <c r="AR431" s="152"/>
      <c r="AS431" s="150"/>
      <c r="AT431" s="174" t="s">
        <v>250</v>
      </c>
      <c r="AU431" s="152"/>
      <c r="AV431" s="152"/>
      <c r="AW431" s="152"/>
      <c r="AX431" s="152"/>
      <c r="AY431" s="174" t="str">
        <f t="shared" si="41"/>
        <v/>
      </c>
      <c r="AZ431" s="152"/>
      <c r="BA431" s="152"/>
      <c r="BB431" s="152"/>
      <c r="BC431" s="152"/>
      <c r="BD431" s="174" t="s">
        <v>250</v>
      </c>
      <c r="BE431" s="152"/>
      <c r="BF431" s="152"/>
      <c r="BG431" s="152"/>
      <c r="BH431" s="152"/>
      <c r="BI431" s="152"/>
      <c r="BJ431" s="220"/>
      <c r="BK431" s="203"/>
      <c r="BL431" s="203"/>
      <c r="BM431" s="203"/>
      <c r="BN431" s="203"/>
      <c r="BO431" s="214"/>
      <c r="BP431" s="214"/>
      <c r="BQ431" s="214"/>
      <c r="BR431" s="215"/>
    </row>
    <row r="432" spans="1:70" s="117" customFormat="1" ht="27" customHeight="1" thickTop="1" thickBot="1" x14ac:dyDescent="0.25">
      <c r="A432" s="184"/>
      <c r="B432" s="304" t="str">
        <f>IF(C432="","",(VLOOKUP(C432,Lookups!$B$4:$C$2561,2,FALSE)))</f>
        <v/>
      </c>
      <c r="C432" s="83"/>
      <c r="D432" s="173"/>
      <c r="E432" s="173"/>
      <c r="F432" s="152"/>
      <c r="G432" s="152"/>
      <c r="H432" s="173" t="str">
        <f t="shared" si="40"/>
        <v/>
      </c>
      <c r="I432" s="173"/>
      <c r="J432" s="182"/>
      <c r="K432" s="183"/>
      <c r="L432" s="141" t="str">
        <f>IF(K432="","",(VLOOKUP(K432,#REF!,2,FALSE)))</f>
        <v/>
      </c>
      <c r="M432" s="186"/>
      <c r="N432" s="186"/>
      <c r="O432" s="186"/>
      <c r="P432" s="186"/>
      <c r="Q432" s="186"/>
      <c r="R432" s="186"/>
      <c r="S432" s="186"/>
      <c r="T432" s="186"/>
      <c r="U432" s="173"/>
      <c r="V432" s="186"/>
      <c r="W432" s="187"/>
      <c r="X432" s="187"/>
      <c r="Y432" s="187"/>
      <c r="Z432" s="149"/>
      <c r="AA432" s="173"/>
      <c r="AB432" s="200" t="str">
        <f t="shared" si="36"/>
        <v/>
      </c>
      <c r="AC432" s="216"/>
      <c r="AD432" s="173"/>
      <c r="AE432" s="148"/>
      <c r="AF432" s="173"/>
      <c r="AG432" s="173"/>
      <c r="AH432" s="152"/>
      <c r="AI432" s="173"/>
      <c r="AJ432" s="173"/>
      <c r="AK432" s="200" t="str">
        <f t="shared" si="37"/>
        <v/>
      </c>
      <c r="AL432" s="173"/>
      <c r="AM432" s="217" t="str">
        <f t="shared" si="38"/>
        <v/>
      </c>
      <c r="AN432" s="173"/>
      <c r="AO432" s="217" t="str">
        <f t="shared" si="39"/>
        <v/>
      </c>
      <c r="AP432" s="237"/>
      <c r="AQ432" s="150"/>
      <c r="AR432" s="152"/>
      <c r="AS432" s="150"/>
      <c r="AT432" s="174" t="s">
        <v>250</v>
      </c>
      <c r="AU432" s="152"/>
      <c r="AV432" s="152"/>
      <c r="AW432" s="152"/>
      <c r="AX432" s="152"/>
      <c r="AY432" s="174" t="str">
        <f t="shared" si="41"/>
        <v/>
      </c>
      <c r="AZ432" s="152"/>
      <c r="BA432" s="152"/>
      <c r="BB432" s="152"/>
      <c r="BC432" s="152"/>
      <c r="BD432" s="174" t="s">
        <v>250</v>
      </c>
      <c r="BE432" s="152"/>
      <c r="BF432" s="152"/>
      <c r="BG432" s="152"/>
      <c r="BH432" s="152"/>
      <c r="BI432" s="152"/>
      <c r="BJ432" s="220"/>
      <c r="BK432" s="203"/>
      <c r="BL432" s="203"/>
      <c r="BM432" s="203"/>
      <c r="BN432" s="203"/>
      <c r="BO432" s="214"/>
      <c r="BP432" s="214"/>
      <c r="BQ432" s="214"/>
      <c r="BR432" s="215"/>
    </row>
    <row r="433" spans="1:70" s="117" customFormat="1" ht="27" customHeight="1" thickTop="1" thickBot="1" x14ac:dyDescent="0.25">
      <c r="A433" s="184"/>
      <c r="B433" s="304" t="str">
        <f>IF(C433="","",(VLOOKUP(C433,Lookups!$B$4:$C$2561,2,FALSE)))</f>
        <v/>
      </c>
      <c r="C433" s="83"/>
      <c r="D433" s="173"/>
      <c r="E433" s="173"/>
      <c r="F433" s="152"/>
      <c r="G433" s="152"/>
      <c r="H433" s="173" t="str">
        <f t="shared" si="40"/>
        <v/>
      </c>
      <c r="I433" s="173"/>
      <c r="J433" s="182"/>
      <c r="K433" s="183"/>
      <c r="L433" s="141" t="str">
        <f>IF(K433="","",(VLOOKUP(K433,#REF!,2,FALSE)))</f>
        <v/>
      </c>
      <c r="M433" s="186"/>
      <c r="N433" s="186"/>
      <c r="O433" s="186"/>
      <c r="P433" s="186"/>
      <c r="Q433" s="186"/>
      <c r="R433" s="186"/>
      <c r="S433" s="186"/>
      <c r="T433" s="186"/>
      <c r="U433" s="173"/>
      <c r="V433" s="186"/>
      <c r="W433" s="187"/>
      <c r="X433" s="187"/>
      <c r="Y433" s="187"/>
      <c r="Z433" s="149"/>
      <c r="AA433" s="173"/>
      <c r="AB433" s="200" t="str">
        <f t="shared" si="36"/>
        <v/>
      </c>
      <c r="AC433" s="216"/>
      <c r="AD433" s="173"/>
      <c r="AE433" s="148"/>
      <c r="AF433" s="173"/>
      <c r="AG433" s="173"/>
      <c r="AH433" s="152"/>
      <c r="AI433" s="173"/>
      <c r="AJ433" s="173"/>
      <c r="AK433" s="200" t="str">
        <f t="shared" si="37"/>
        <v/>
      </c>
      <c r="AL433" s="173"/>
      <c r="AM433" s="217" t="str">
        <f t="shared" si="38"/>
        <v/>
      </c>
      <c r="AN433" s="173"/>
      <c r="AO433" s="217" t="str">
        <f t="shared" si="39"/>
        <v/>
      </c>
      <c r="AP433" s="237"/>
      <c r="AQ433" s="150"/>
      <c r="AR433" s="152"/>
      <c r="AS433" s="150"/>
      <c r="AT433" s="174" t="s">
        <v>250</v>
      </c>
      <c r="AU433" s="152"/>
      <c r="AV433" s="152"/>
      <c r="AW433" s="152"/>
      <c r="AX433" s="152"/>
      <c r="AY433" s="174" t="str">
        <f t="shared" si="41"/>
        <v/>
      </c>
      <c r="AZ433" s="152"/>
      <c r="BA433" s="152"/>
      <c r="BB433" s="152"/>
      <c r="BC433" s="152"/>
      <c r="BD433" s="174" t="s">
        <v>250</v>
      </c>
      <c r="BE433" s="152"/>
      <c r="BF433" s="152"/>
      <c r="BG433" s="152"/>
      <c r="BH433" s="152"/>
      <c r="BI433" s="152"/>
      <c r="BJ433" s="220"/>
      <c r="BK433" s="203"/>
      <c r="BL433" s="203"/>
      <c r="BM433" s="203"/>
      <c r="BN433" s="203"/>
      <c r="BO433" s="214"/>
      <c r="BP433" s="214"/>
      <c r="BQ433" s="214"/>
      <c r="BR433" s="215"/>
    </row>
    <row r="434" spans="1:70" s="117" customFormat="1" ht="27" customHeight="1" thickTop="1" thickBot="1" x14ac:dyDescent="0.25">
      <c r="A434" s="184"/>
      <c r="B434" s="304" t="str">
        <f>IF(C434="","",(VLOOKUP(C434,Lookups!$B$4:$C$2561,2,FALSE)))</f>
        <v/>
      </c>
      <c r="C434" s="83"/>
      <c r="D434" s="173"/>
      <c r="E434" s="173"/>
      <c r="F434" s="152"/>
      <c r="G434" s="152"/>
      <c r="H434" s="173" t="str">
        <f t="shared" si="40"/>
        <v/>
      </c>
      <c r="I434" s="173"/>
      <c r="J434" s="182"/>
      <c r="K434" s="183"/>
      <c r="L434" s="141" t="str">
        <f>IF(K434="","",(VLOOKUP(K434,#REF!,2,FALSE)))</f>
        <v/>
      </c>
      <c r="M434" s="186"/>
      <c r="N434" s="186"/>
      <c r="O434" s="186"/>
      <c r="P434" s="186"/>
      <c r="Q434" s="186"/>
      <c r="R434" s="186"/>
      <c r="S434" s="186"/>
      <c r="T434" s="186"/>
      <c r="U434" s="173"/>
      <c r="V434" s="186"/>
      <c r="W434" s="187"/>
      <c r="X434" s="187"/>
      <c r="Y434" s="187"/>
      <c r="Z434" s="149"/>
      <c r="AA434" s="173"/>
      <c r="AB434" s="200" t="str">
        <f t="shared" si="36"/>
        <v/>
      </c>
      <c r="AC434" s="216"/>
      <c r="AD434" s="173"/>
      <c r="AE434" s="148"/>
      <c r="AF434" s="173"/>
      <c r="AG434" s="173"/>
      <c r="AH434" s="152"/>
      <c r="AI434" s="173"/>
      <c r="AJ434" s="173"/>
      <c r="AK434" s="200" t="str">
        <f t="shared" si="37"/>
        <v/>
      </c>
      <c r="AL434" s="173"/>
      <c r="AM434" s="217" t="str">
        <f t="shared" si="38"/>
        <v/>
      </c>
      <c r="AN434" s="173"/>
      <c r="AO434" s="217" t="str">
        <f t="shared" si="39"/>
        <v/>
      </c>
      <c r="AP434" s="237"/>
      <c r="AQ434" s="150"/>
      <c r="AR434" s="152"/>
      <c r="AS434" s="150"/>
      <c r="AT434" s="174" t="s">
        <v>250</v>
      </c>
      <c r="AU434" s="152"/>
      <c r="AV434" s="152"/>
      <c r="AW434" s="152"/>
      <c r="AX434" s="152"/>
      <c r="AY434" s="174" t="str">
        <f t="shared" si="41"/>
        <v/>
      </c>
      <c r="AZ434" s="152"/>
      <c r="BA434" s="152"/>
      <c r="BB434" s="152"/>
      <c r="BC434" s="152"/>
      <c r="BD434" s="174" t="s">
        <v>250</v>
      </c>
      <c r="BE434" s="152"/>
      <c r="BF434" s="152"/>
      <c r="BG434" s="152"/>
      <c r="BH434" s="152"/>
      <c r="BI434" s="152"/>
      <c r="BJ434" s="220"/>
      <c r="BK434" s="203"/>
      <c r="BL434" s="203"/>
      <c r="BM434" s="203"/>
      <c r="BN434" s="203"/>
      <c r="BO434" s="214"/>
      <c r="BP434" s="214"/>
      <c r="BQ434" s="214"/>
      <c r="BR434" s="215"/>
    </row>
    <row r="435" spans="1:70" s="117" customFormat="1" ht="27" customHeight="1" thickTop="1" thickBot="1" x14ac:dyDescent="0.25">
      <c r="A435" s="184"/>
      <c r="B435" s="304" t="str">
        <f>IF(C435="","",(VLOOKUP(C435,Lookups!$B$4:$C$2561,2,FALSE)))</f>
        <v/>
      </c>
      <c r="C435" s="83"/>
      <c r="D435" s="173"/>
      <c r="E435" s="173"/>
      <c r="F435" s="152"/>
      <c r="G435" s="152"/>
      <c r="H435" s="173" t="str">
        <f t="shared" si="40"/>
        <v/>
      </c>
      <c r="I435" s="173"/>
      <c r="J435" s="182"/>
      <c r="K435" s="183"/>
      <c r="L435" s="141" t="str">
        <f>IF(K435="","",(VLOOKUP(K435,#REF!,2,FALSE)))</f>
        <v/>
      </c>
      <c r="M435" s="186"/>
      <c r="N435" s="186"/>
      <c r="O435" s="186"/>
      <c r="P435" s="186"/>
      <c r="Q435" s="186"/>
      <c r="R435" s="186"/>
      <c r="S435" s="186"/>
      <c r="T435" s="186"/>
      <c r="U435" s="173"/>
      <c r="V435" s="186"/>
      <c r="W435" s="187"/>
      <c r="X435" s="187"/>
      <c r="Y435" s="187"/>
      <c r="Z435" s="149"/>
      <c r="AA435" s="173"/>
      <c r="AB435" s="200" t="str">
        <f t="shared" si="36"/>
        <v/>
      </c>
      <c r="AC435" s="216"/>
      <c r="AD435" s="173"/>
      <c r="AE435" s="148"/>
      <c r="AF435" s="173"/>
      <c r="AG435" s="173"/>
      <c r="AH435" s="152"/>
      <c r="AI435" s="173"/>
      <c r="AJ435" s="173"/>
      <c r="AK435" s="200" t="str">
        <f t="shared" si="37"/>
        <v/>
      </c>
      <c r="AL435" s="173"/>
      <c r="AM435" s="217" t="str">
        <f t="shared" si="38"/>
        <v/>
      </c>
      <c r="AN435" s="173"/>
      <c r="AO435" s="217" t="str">
        <f t="shared" si="39"/>
        <v/>
      </c>
      <c r="AP435" s="237"/>
      <c r="AQ435" s="150"/>
      <c r="AR435" s="152"/>
      <c r="AS435" s="150"/>
      <c r="AT435" s="174" t="s">
        <v>250</v>
      </c>
      <c r="AU435" s="152"/>
      <c r="AV435" s="152"/>
      <c r="AW435" s="152"/>
      <c r="AX435" s="152"/>
      <c r="AY435" s="174" t="str">
        <f t="shared" si="41"/>
        <v/>
      </c>
      <c r="AZ435" s="152"/>
      <c r="BA435" s="152"/>
      <c r="BB435" s="152"/>
      <c r="BC435" s="152"/>
      <c r="BD435" s="174" t="s">
        <v>250</v>
      </c>
      <c r="BE435" s="152"/>
      <c r="BF435" s="152"/>
      <c r="BG435" s="152"/>
      <c r="BH435" s="152"/>
      <c r="BI435" s="152"/>
      <c r="BJ435" s="220"/>
      <c r="BK435" s="203"/>
      <c r="BL435" s="203"/>
      <c r="BM435" s="203"/>
      <c r="BN435" s="203"/>
      <c r="BO435" s="214"/>
      <c r="BP435" s="214"/>
      <c r="BQ435" s="214"/>
      <c r="BR435" s="215"/>
    </row>
    <row r="436" spans="1:70" s="117" customFormat="1" ht="27" customHeight="1" thickTop="1" thickBot="1" x14ac:dyDescent="0.25">
      <c r="A436" s="184"/>
      <c r="B436" s="304" t="str">
        <f>IF(C436="","",(VLOOKUP(C436,Lookups!$B$4:$C$2561,2,FALSE)))</f>
        <v/>
      </c>
      <c r="C436" s="83"/>
      <c r="D436" s="173"/>
      <c r="E436" s="173"/>
      <c r="F436" s="152"/>
      <c r="G436" s="152"/>
      <c r="H436" s="173" t="str">
        <f t="shared" si="40"/>
        <v/>
      </c>
      <c r="I436" s="173"/>
      <c r="J436" s="182"/>
      <c r="K436" s="183"/>
      <c r="L436" s="141" t="str">
        <f>IF(K436="","",(VLOOKUP(K436,#REF!,2,FALSE)))</f>
        <v/>
      </c>
      <c r="M436" s="186"/>
      <c r="N436" s="186"/>
      <c r="O436" s="186"/>
      <c r="P436" s="186"/>
      <c r="Q436" s="186"/>
      <c r="R436" s="186"/>
      <c r="S436" s="186"/>
      <c r="T436" s="186"/>
      <c r="U436" s="173"/>
      <c r="V436" s="186"/>
      <c r="W436" s="187"/>
      <c r="X436" s="187"/>
      <c r="Y436" s="187"/>
      <c r="Z436" s="149"/>
      <c r="AA436" s="173"/>
      <c r="AB436" s="200" t="str">
        <f t="shared" si="36"/>
        <v/>
      </c>
      <c r="AC436" s="216"/>
      <c r="AD436" s="173"/>
      <c r="AE436" s="148"/>
      <c r="AF436" s="173"/>
      <c r="AG436" s="173"/>
      <c r="AH436" s="152"/>
      <c r="AI436" s="173"/>
      <c r="AJ436" s="173"/>
      <c r="AK436" s="200" t="str">
        <f t="shared" si="37"/>
        <v/>
      </c>
      <c r="AL436" s="173"/>
      <c r="AM436" s="217" t="str">
        <f t="shared" si="38"/>
        <v/>
      </c>
      <c r="AN436" s="173"/>
      <c r="AO436" s="217" t="str">
        <f t="shared" si="39"/>
        <v/>
      </c>
      <c r="AP436" s="237"/>
      <c r="AQ436" s="150"/>
      <c r="AR436" s="152"/>
      <c r="AS436" s="150"/>
      <c r="AT436" s="174" t="s">
        <v>250</v>
      </c>
      <c r="AU436" s="152"/>
      <c r="AV436" s="152"/>
      <c r="AW436" s="152"/>
      <c r="AX436" s="152"/>
      <c r="AY436" s="174" t="str">
        <f t="shared" si="41"/>
        <v/>
      </c>
      <c r="AZ436" s="152"/>
      <c r="BA436" s="152"/>
      <c r="BB436" s="152"/>
      <c r="BC436" s="152"/>
      <c r="BD436" s="174" t="s">
        <v>250</v>
      </c>
      <c r="BE436" s="152"/>
      <c r="BF436" s="152"/>
      <c r="BG436" s="152"/>
      <c r="BH436" s="152"/>
      <c r="BI436" s="152"/>
      <c r="BJ436" s="220"/>
      <c r="BK436" s="203"/>
      <c r="BL436" s="203"/>
      <c r="BM436" s="203"/>
      <c r="BN436" s="203"/>
      <c r="BO436" s="214"/>
      <c r="BP436" s="214"/>
      <c r="BQ436" s="214"/>
      <c r="BR436" s="215"/>
    </row>
    <row r="437" spans="1:70" s="117" customFormat="1" ht="27" customHeight="1" thickTop="1" thickBot="1" x14ac:dyDescent="0.25">
      <c r="A437" s="184"/>
      <c r="B437" s="304" t="str">
        <f>IF(C437="","",(VLOOKUP(C437,Lookups!$B$4:$C$2561,2,FALSE)))</f>
        <v/>
      </c>
      <c r="C437" s="83"/>
      <c r="D437" s="173"/>
      <c r="E437" s="173"/>
      <c r="F437" s="152"/>
      <c r="G437" s="152"/>
      <c r="H437" s="173" t="str">
        <f t="shared" si="40"/>
        <v/>
      </c>
      <c r="I437" s="173"/>
      <c r="J437" s="182"/>
      <c r="K437" s="183"/>
      <c r="L437" s="141" t="str">
        <f>IF(K437="","",(VLOOKUP(K437,#REF!,2,FALSE)))</f>
        <v/>
      </c>
      <c r="M437" s="186"/>
      <c r="N437" s="186"/>
      <c r="O437" s="186"/>
      <c r="P437" s="186"/>
      <c r="Q437" s="186"/>
      <c r="R437" s="186"/>
      <c r="S437" s="186"/>
      <c r="T437" s="186"/>
      <c r="U437" s="173"/>
      <c r="V437" s="186"/>
      <c r="W437" s="187"/>
      <c r="X437" s="187"/>
      <c r="Y437" s="187"/>
      <c r="Z437" s="149"/>
      <c r="AA437" s="173"/>
      <c r="AB437" s="200" t="str">
        <f t="shared" si="36"/>
        <v/>
      </c>
      <c r="AC437" s="216"/>
      <c r="AD437" s="173"/>
      <c r="AE437" s="148"/>
      <c r="AF437" s="173"/>
      <c r="AG437" s="173"/>
      <c r="AH437" s="152"/>
      <c r="AI437" s="173"/>
      <c r="AJ437" s="173"/>
      <c r="AK437" s="200" t="str">
        <f t="shared" si="37"/>
        <v/>
      </c>
      <c r="AL437" s="173"/>
      <c r="AM437" s="217" t="str">
        <f t="shared" si="38"/>
        <v/>
      </c>
      <c r="AN437" s="173"/>
      <c r="AO437" s="217" t="str">
        <f t="shared" si="39"/>
        <v/>
      </c>
      <c r="AP437" s="237"/>
      <c r="AQ437" s="150"/>
      <c r="AR437" s="152"/>
      <c r="AS437" s="150"/>
      <c r="AT437" s="174" t="s">
        <v>250</v>
      </c>
      <c r="AU437" s="152"/>
      <c r="AV437" s="152"/>
      <c r="AW437" s="152"/>
      <c r="AX437" s="152"/>
      <c r="AY437" s="174" t="str">
        <f t="shared" si="41"/>
        <v/>
      </c>
      <c r="AZ437" s="152"/>
      <c r="BA437" s="152"/>
      <c r="BB437" s="152"/>
      <c r="BC437" s="152"/>
      <c r="BD437" s="174" t="s">
        <v>250</v>
      </c>
      <c r="BE437" s="152"/>
      <c r="BF437" s="152"/>
      <c r="BG437" s="152"/>
      <c r="BH437" s="152"/>
      <c r="BI437" s="152"/>
      <c r="BJ437" s="220"/>
      <c r="BK437" s="203"/>
      <c r="BL437" s="203"/>
      <c r="BM437" s="203"/>
      <c r="BN437" s="203"/>
      <c r="BO437" s="214"/>
      <c r="BP437" s="214"/>
      <c r="BQ437" s="214"/>
      <c r="BR437" s="215"/>
    </row>
    <row r="438" spans="1:70" s="117" customFormat="1" ht="27" customHeight="1" thickTop="1" thickBot="1" x14ac:dyDescent="0.25">
      <c r="A438" s="184"/>
      <c r="B438" s="304" t="str">
        <f>IF(C438="","",(VLOOKUP(C438,Lookups!$B$4:$C$2561,2,FALSE)))</f>
        <v/>
      </c>
      <c r="C438" s="83"/>
      <c r="D438" s="173"/>
      <c r="E438" s="173"/>
      <c r="F438" s="152"/>
      <c r="G438" s="152"/>
      <c r="H438" s="173" t="str">
        <f t="shared" si="40"/>
        <v/>
      </c>
      <c r="I438" s="173"/>
      <c r="J438" s="182"/>
      <c r="K438" s="183"/>
      <c r="L438" s="141" t="str">
        <f>IF(K438="","",(VLOOKUP(K438,#REF!,2,FALSE)))</f>
        <v/>
      </c>
      <c r="M438" s="186"/>
      <c r="N438" s="186"/>
      <c r="O438" s="186"/>
      <c r="P438" s="186"/>
      <c r="Q438" s="186"/>
      <c r="R438" s="186"/>
      <c r="S438" s="186"/>
      <c r="T438" s="186"/>
      <c r="U438" s="173"/>
      <c r="V438" s="186"/>
      <c r="W438" s="187"/>
      <c r="X438" s="187"/>
      <c r="Y438" s="187"/>
      <c r="Z438" s="149"/>
      <c r="AA438" s="173"/>
      <c r="AB438" s="200" t="str">
        <f t="shared" si="36"/>
        <v/>
      </c>
      <c r="AC438" s="216"/>
      <c r="AD438" s="173"/>
      <c r="AE438" s="148"/>
      <c r="AF438" s="173"/>
      <c r="AG438" s="173"/>
      <c r="AH438" s="152"/>
      <c r="AI438" s="173"/>
      <c r="AJ438" s="173"/>
      <c r="AK438" s="200" t="str">
        <f t="shared" si="37"/>
        <v/>
      </c>
      <c r="AL438" s="173"/>
      <c r="AM438" s="217" t="str">
        <f t="shared" si="38"/>
        <v/>
      </c>
      <c r="AN438" s="173"/>
      <c r="AO438" s="217" t="str">
        <f t="shared" si="39"/>
        <v/>
      </c>
      <c r="AP438" s="237"/>
      <c r="AQ438" s="150"/>
      <c r="AR438" s="152"/>
      <c r="AS438" s="150"/>
      <c r="AT438" s="174" t="s">
        <v>250</v>
      </c>
      <c r="AU438" s="152"/>
      <c r="AV438" s="152"/>
      <c r="AW438" s="152"/>
      <c r="AX438" s="152"/>
      <c r="AY438" s="174" t="str">
        <f t="shared" si="41"/>
        <v/>
      </c>
      <c r="AZ438" s="152"/>
      <c r="BA438" s="152"/>
      <c r="BB438" s="152"/>
      <c r="BC438" s="152"/>
      <c r="BD438" s="174" t="s">
        <v>250</v>
      </c>
      <c r="BE438" s="152"/>
      <c r="BF438" s="152"/>
      <c r="BG438" s="152"/>
      <c r="BH438" s="152"/>
      <c r="BI438" s="152"/>
      <c r="BJ438" s="220"/>
      <c r="BK438" s="203"/>
      <c r="BL438" s="203"/>
      <c r="BM438" s="203"/>
      <c r="BN438" s="203"/>
      <c r="BO438" s="214"/>
      <c r="BP438" s="214"/>
      <c r="BQ438" s="214"/>
      <c r="BR438" s="215"/>
    </row>
    <row r="439" spans="1:70" s="117" customFormat="1" ht="27" customHeight="1" thickTop="1" thickBot="1" x14ac:dyDescent="0.25">
      <c r="A439" s="184"/>
      <c r="B439" s="304" t="str">
        <f>IF(C439="","",(VLOOKUP(C439,Lookups!$B$4:$C$2561,2,FALSE)))</f>
        <v/>
      </c>
      <c r="C439" s="83"/>
      <c r="D439" s="173"/>
      <c r="E439" s="173"/>
      <c r="F439" s="152"/>
      <c r="G439" s="152"/>
      <c r="H439" s="173" t="str">
        <f t="shared" si="40"/>
        <v/>
      </c>
      <c r="I439" s="173"/>
      <c r="J439" s="182"/>
      <c r="K439" s="183"/>
      <c r="L439" s="141" t="str">
        <f>IF(K439="","",(VLOOKUP(K439,#REF!,2,FALSE)))</f>
        <v/>
      </c>
      <c r="M439" s="186"/>
      <c r="N439" s="186"/>
      <c r="O439" s="186"/>
      <c r="P439" s="186"/>
      <c r="Q439" s="186"/>
      <c r="R439" s="186"/>
      <c r="S439" s="186"/>
      <c r="T439" s="186"/>
      <c r="U439" s="173"/>
      <c r="V439" s="186"/>
      <c r="W439" s="187"/>
      <c r="X439" s="187"/>
      <c r="Y439" s="187"/>
      <c r="Z439" s="149"/>
      <c r="AA439" s="173"/>
      <c r="AB439" s="200" t="str">
        <f t="shared" si="36"/>
        <v/>
      </c>
      <c r="AC439" s="216"/>
      <c r="AD439" s="173"/>
      <c r="AE439" s="148"/>
      <c r="AF439" s="173"/>
      <c r="AG439" s="173"/>
      <c r="AH439" s="152"/>
      <c r="AI439" s="173"/>
      <c r="AJ439" s="173"/>
      <c r="AK439" s="200" t="str">
        <f t="shared" si="37"/>
        <v/>
      </c>
      <c r="AL439" s="173"/>
      <c r="AM439" s="217" t="str">
        <f t="shared" si="38"/>
        <v/>
      </c>
      <c r="AN439" s="173"/>
      <c r="AO439" s="217" t="str">
        <f t="shared" si="39"/>
        <v/>
      </c>
      <c r="AP439" s="237"/>
      <c r="AQ439" s="150"/>
      <c r="AR439" s="152"/>
      <c r="AS439" s="150"/>
      <c r="AT439" s="174" t="s">
        <v>250</v>
      </c>
      <c r="AU439" s="152"/>
      <c r="AV439" s="152"/>
      <c r="AW439" s="152"/>
      <c r="AX439" s="152"/>
      <c r="AY439" s="174" t="str">
        <f t="shared" si="41"/>
        <v/>
      </c>
      <c r="AZ439" s="152"/>
      <c r="BA439" s="152"/>
      <c r="BB439" s="152"/>
      <c r="BC439" s="152"/>
      <c r="BD439" s="174" t="s">
        <v>250</v>
      </c>
      <c r="BE439" s="152"/>
      <c r="BF439" s="152"/>
      <c r="BG439" s="152"/>
      <c r="BH439" s="152"/>
      <c r="BI439" s="152"/>
      <c r="BJ439" s="220"/>
      <c r="BK439" s="203"/>
      <c r="BL439" s="203"/>
      <c r="BM439" s="203"/>
      <c r="BN439" s="203"/>
      <c r="BO439" s="214"/>
      <c r="BP439" s="214"/>
      <c r="BQ439" s="214"/>
      <c r="BR439" s="215"/>
    </row>
    <row r="440" spans="1:70" s="117" customFormat="1" ht="27" customHeight="1" thickTop="1" thickBot="1" x14ac:dyDescent="0.25">
      <c r="A440" s="184"/>
      <c r="B440" s="304" t="str">
        <f>IF(C440="","",(VLOOKUP(C440,Lookups!$B$4:$C$2561,2,FALSE)))</f>
        <v/>
      </c>
      <c r="C440" s="83"/>
      <c r="D440" s="173"/>
      <c r="E440" s="173"/>
      <c r="F440" s="152"/>
      <c r="G440" s="152"/>
      <c r="H440" s="173" t="str">
        <f t="shared" si="40"/>
        <v/>
      </c>
      <c r="I440" s="173"/>
      <c r="J440" s="182"/>
      <c r="K440" s="183"/>
      <c r="L440" s="141" t="str">
        <f>IF(K440="","",(VLOOKUP(K440,#REF!,2,FALSE)))</f>
        <v/>
      </c>
      <c r="M440" s="186"/>
      <c r="N440" s="186"/>
      <c r="O440" s="186"/>
      <c r="P440" s="186"/>
      <c r="Q440" s="186"/>
      <c r="R440" s="186"/>
      <c r="S440" s="186"/>
      <c r="T440" s="186"/>
      <c r="U440" s="173"/>
      <c r="V440" s="186"/>
      <c r="W440" s="187"/>
      <c r="X440" s="187"/>
      <c r="Y440" s="187"/>
      <c r="Z440" s="149"/>
      <c r="AA440" s="173"/>
      <c r="AB440" s="200" t="str">
        <f t="shared" si="36"/>
        <v/>
      </c>
      <c r="AC440" s="216"/>
      <c r="AD440" s="173"/>
      <c r="AE440" s="148"/>
      <c r="AF440" s="173"/>
      <c r="AG440" s="173"/>
      <c r="AH440" s="152"/>
      <c r="AI440" s="173"/>
      <c r="AJ440" s="173"/>
      <c r="AK440" s="200" t="str">
        <f t="shared" si="37"/>
        <v/>
      </c>
      <c r="AL440" s="173"/>
      <c r="AM440" s="217" t="str">
        <f t="shared" si="38"/>
        <v/>
      </c>
      <c r="AN440" s="173"/>
      <c r="AO440" s="217" t="str">
        <f t="shared" si="39"/>
        <v/>
      </c>
      <c r="AP440" s="237"/>
      <c r="AQ440" s="150"/>
      <c r="AR440" s="152"/>
      <c r="AS440" s="150"/>
      <c r="AT440" s="174" t="s">
        <v>250</v>
      </c>
      <c r="AU440" s="152"/>
      <c r="AV440" s="152"/>
      <c r="AW440" s="152"/>
      <c r="AX440" s="152"/>
      <c r="AY440" s="174" t="str">
        <f t="shared" si="41"/>
        <v/>
      </c>
      <c r="AZ440" s="152"/>
      <c r="BA440" s="152"/>
      <c r="BB440" s="152"/>
      <c r="BC440" s="152"/>
      <c r="BD440" s="174" t="s">
        <v>250</v>
      </c>
      <c r="BE440" s="152"/>
      <c r="BF440" s="152"/>
      <c r="BG440" s="152"/>
      <c r="BH440" s="152"/>
      <c r="BI440" s="152"/>
      <c r="BJ440" s="220"/>
      <c r="BK440" s="203"/>
      <c r="BL440" s="203"/>
      <c r="BM440" s="203"/>
      <c r="BN440" s="203"/>
      <c r="BO440" s="214"/>
      <c r="BP440" s="214"/>
      <c r="BQ440" s="214"/>
      <c r="BR440" s="215"/>
    </row>
    <row r="441" spans="1:70" s="117" customFormat="1" ht="27" customHeight="1" thickTop="1" thickBot="1" x14ac:dyDescent="0.25">
      <c r="A441" s="184"/>
      <c r="B441" s="304" t="str">
        <f>IF(C441="","",(VLOOKUP(C441,Lookups!$B$4:$C$2561,2,FALSE)))</f>
        <v/>
      </c>
      <c r="C441" s="83"/>
      <c r="D441" s="173"/>
      <c r="E441" s="173"/>
      <c r="F441" s="152"/>
      <c r="G441" s="152"/>
      <c r="H441" s="173" t="str">
        <f t="shared" si="40"/>
        <v/>
      </c>
      <c r="I441" s="173"/>
      <c r="J441" s="182"/>
      <c r="K441" s="183"/>
      <c r="L441" s="141" t="str">
        <f>IF(K441="","",(VLOOKUP(K441,#REF!,2,FALSE)))</f>
        <v/>
      </c>
      <c r="M441" s="186"/>
      <c r="N441" s="186"/>
      <c r="O441" s="186"/>
      <c r="P441" s="186"/>
      <c r="Q441" s="186"/>
      <c r="R441" s="186"/>
      <c r="S441" s="186"/>
      <c r="T441" s="186"/>
      <c r="U441" s="173"/>
      <c r="V441" s="186"/>
      <c r="W441" s="187"/>
      <c r="X441" s="187"/>
      <c r="Y441" s="187"/>
      <c r="Z441" s="149"/>
      <c r="AA441" s="173"/>
      <c r="AB441" s="200" t="str">
        <f t="shared" si="36"/>
        <v/>
      </c>
      <c r="AC441" s="216"/>
      <c r="AD441" s="173"/>
      <c r="AE441" s="148"/>
      <c r="AF441" s="173"/>
      <c r="AG441" s="173"/>
      <c r="AH441" s="152"/>
      <c r="AI441" s="173"/>
      <c r="AJ441" s="173"/>
      <c r="AK441" s="200" t="str">
        <f t="shared" si="37"/>
        <v/>
      </c>
      <c r="AL441" s="173"/>
      <c r="AM441" s="217" t="str">
        <f t="shared" si="38"/>
        <v/>
      </c>
      <c r="AN441" s="173"/>
      <c r="AO441" s="217" t="str">
        <f t="shared" si="39"/>
        <v/>
      </c>
      <c r="AP441" s="237"/>
      <c r="AQ441" s="150"/>
      <c r="AR441" s="152"/>
      <c r="AS441" s="150"/>
      <c r="AT441" s="174" t="s">
        <v>250</v>
      </c>
      <c r="AU441" s="152"/>
      <c r="AV441" s="152"/>
      <c r="AW441" s="152"/>
      <c r="AX441" s="152"/>
      <c r="AY441" s="174" t="str">
        <f t="shared" si="41"/>
        <v/>
      </c>
      <c r="AZ441" s="152"/>
      <c r="BA441" s="152"/>
      <c r="BB441" s="152"/>
      <c r="BC441" s="152"/>
      <c r="BD441" s="174" t="s">
        <v>250</v>
      </c>
      <c r="BE441" s="152"/>
      <c r="BF441" s="152"/>
      <c r="BG441" s="152"/>
      <c r="BH441" s="152"/>
      <c r="BI441" s="152"/>
      <c r="BJ441" s="220"/>
      <c r="BK441" s="203"/>
      <c r="BL441" s="203"/>
      <c r="BM441" s="203"/>
      <c r="BN441" s="203"/>
      <c r="BO441" s="214"/>
      <c r="BP441" s="214"/>
      <c r="BQ441" s="214"/>
      <c r="BR441" s="215"/>
    </row>
    <row r="442" spans="1:70" s="117" customFormat="1" ht="27" customHeight="1" thickTop="1" thickBot="1" x14ac:dyDescent="0.25">
      <c r="A442" s="184"/>
      <c r="B442" s="304" t="str">
        <f>IF(C442="","",(VLOOKUP(C442,Lookups!$B$4:$C$2561,2,FALSE)))</f>
        <v/>
      </c>
      <c r="C442" s="83"/>
      <c r="D442" s="173"/>
      <c r="E442" s="173"/>
      <c r="F442" s="152"/>
      <c r="G442" s="152"/>
      <c r="H442" s="173" t="str">
        <f t="shared" si="40"/>
        <v/>
      </c>
      <c r="I442" s="173"/>
      <c r="J442" s="182"/>
      <c r="K442" s="183"/>
      <c r="L442" s="141" t="str">
        <f>IF(K442="","",(VLOOKUP(K442,#REF!,2,FALSE)))</f>
        <v/>
      </c>
      <c r="M442" s="186"/>
      <c r="N442" s="186"/>
      <c r="O442" s="186"/>
      <c r="P442" s="186"/>
      <c r="Q442" s="186"/>
      <c r="R442" s="186"/>
      <c r="S442" s="186"/>
      <c r="T442" s="186"/>
      <c r="U442" s="173"/>
      <c r="V442" s="186"/>
      <c r="W442" s="187"/>
      <c r="X442" s="187"/>
      <c r="Y442" s="187"/>
      <c r="Z442" s="149"/>
      <c r="AA442" s="173"/>
      <c r="AB442" s="200" t="str">
        <f t="shared" si="36"/>
        <v/>
      </c>
      <c r="AC442" s="216"/>
      <c r="AD442" s="173"/>
      <c r="AE442" s="148"/>
      <c r="AF442" s="173"/>
      <c r="AG442" s="173"/>
      <c r="AH442" s="152"/>
      <c r="AI442" s="173"/>
      <c r="AJ442" s="173"/>
      <c r="AK442" s="200" t="str">
        <f t="shared" si="37"/>
        <v/>
      </c>
      <c r="AL442" s="173"/>
      <c r="AM442" s="217" t="str">
        <f t="shared" si="38"/>
        <v/>
      </c>
      <c r="AN442" s="173"/>
      <c r="AO442" s="217" t="str">
        <f t="shared" si="39"/>
        <v/>
      </c>
      <c r="AP442" s="237"/>
      <c r="AQ442" s="150"/>
      <c r="AR442" s="152"/>
      <c r="AS442" s="150"/>
      <c r="AT442" s="174" t="s">
        <v>250</v>
      </c>
      <c r="AU442" s="152"/>
      <c r="AV442" s="152"/>
      <c r="AW442" s="152"/>
      <c r="AX442" s="152"/>
      <c r="AY442" s="174" t="str">
        <f t="shared" si="41"/>
        <v/>
      </c>
      <c r="AZ442" s="152"/>
      <c r="BA442" s="152"/>
      <c r="BB442" s="152"/>
      <c r="BC442" s="152"/>
      <c r="BD442" s="174" t="s">
        <v>250</v>
      </c>
      <c r="BE442" s="152"/>
      <c r="BF442" s="152"/>
      <c r="BG442" s="152"/>
      <c r="BH442" s="152"/>
      <c r="BI442" s="152"/>
      <c r="BJ442" s="220"/>
      <c r="BK442" s="203"/>
      <c r="BL442" s="203"/>
      <c r="BM442" s="203"/>
      <c r="BN442" s="203"/>
      <c r="BO442" s="214"/>
      <c r="BP442" s="214"/>
      <c r="BQ442" s="214"/>
      <c r="BR442" s="215"/>
    </row>
    <row r="443" spans="1:70" s="117" customFormat="1" ht="27" customHeight="1" thickTop="1" thickBot="1" x14ac:dyDescent="0.25">
      <c r="A443" s="184"/>
      <c r="B443" s="304" t="str">
        <f>IF(C443="","",(VLOOKUP(C443,Lookups!$B$4:$C$2561,2,FALSE)))</f>
        <v/>
      </c>
      <c r="C443" s="83"/>
      <c r="D443" s="173"/>
      <c r="E443" s="173"/>
      <c r="F443" s="152"/>
      <c r="G443" s="152"/>
      <c r="H443" s="173" t="str">
        <f t="shared" si="40"/>
        <v/>
      </c>
      <c r="I443" s="173"/>
      <c r="J443" s="182"/>
      <c r="K443" s="183"/>
      <c r="L443" s="141" t="str">
        <f>IF(K443="","",(VLOOKUP(K443,#REF!,2,FALSE)))</f>
        <v/>
      </c>
      <c r="M443" s="186"/>
      <c r="N443" s="186"/>
      <c r="O443" s="186"/>
      <c r="P443" s="186"/>
      <c r="Q443" s="186"/>
      <c r="R443" s="186"/>
      <c r="S443" s="186"/>
      <c r="T443" s="186"/>
      <c r="U443" s="173"/>
      <c r="V443" s="186"/>
      <c r="W443" s="187"/>
      <c r="X443" s="187"/>
      <c r="Y443" s="187"/>
      <c r="Z443" s="149"/>
      <c r="AA443" s="173"/>
      <c r="AB443" s="200" t="str">
        <f t="shared" si="36"/>
        <v/>
      </c>
      <c r="AC443" s="216"/>
      <c r="AD443" s="173"/>
      <c r="AE443" s="148"/>
      <c r="AF443" s="173"/>
      <c r="AG443" s="173"/>
      <c r="AH443" s="152"/>
      <c r="AI443" s="173"/>
      <c r="AJ443" s="173"/>
      <c r="AK443" s="200" t="str">
        <f t="shared" si="37"/>
        <v/>
      </c>
      <c r="AL443" s="173"/>
      <c r="AM443" s="217" t="str">
        <f t="shared" si="38"/>
        <v/>
      </c>
      <c r="AN443" s="173"/>
      <c r="AO443" s="217" t="str">
        <f t="shared" si="39"/>
        <v/>
      </c>
      <c r="AP443" s="237"/>
      <c r="AQ443" s="150"/>
      <c r="AR443" s="152"/>
      <c r="AS443" s="150"/>
      <c r="AT443" s="174" t="s">
        <v>250</v>
      </c>
      <c r="AU443" s="152"/>
      <c r="AV443" s="152"/>
      <c r="AW443" s="152"/>
      <c r="AX443" s="152"/>
      <c r="AY443" s="174" t="str">
        <f t="shared" si="41"/>
        <v/>
      </c>
      <c r="AZ443" s="152"/>
      <c r="BA443" s="152"/>
      <c r="BB443" s="152"/>
      <c r="BC443" s="152"/>
      <c r="BD443" s="174" t="s">
        <v>250</v>
      </c>
      <c r="BE443" s="152"/>
      <c r="BF443" s="152"/>
      <c r="BG443" s="152"/>
      <c r="BH443" s="152"/>
      <c r="BI443" s="152"/>
      <c r="BJ443" s="220"/>
      <c r="BK443" s="203"/>
      <c r="BL443" s="203"/>
      <c r="BM443" s="203"/>
      <c r="BN443" s="203"/>
      <c r="BO443" s="214"/>
      <c r="BP443" s="214"/>
      <c r="BQ443" s="214"/>
      <c r="BR443" s="215"/>
    </row>
    <row r="444" spans="1:70" s="117" customFormat="1" ht="27" customHeight="1" thickTop="1" thickBot="1" x14ac:dyDescent="0.25">
      <c r="A444" s="184"/>
      <c r="B444" s="304" t="str">
        <f>IF(C444="","",(VLOOKUP(C444,Lookups!$B$4:$C$2561,2,FALSE)))</f>
        <v/>
      </c>
      <c r="C444" s="83"/>
      <c r="D444" s="173"/>
      <c r="E444" s="173"/>
      <c r="F444" s="152"/>
      <c r="G444" s="152"/>
      <c r="H444" s="173" t="str">
        <f t="shared" si="40"/>
        <v/>
      </c>
      <c r="I444" s="173"/>
      <c r="J444" s="182"/>
      <c r="K444" s="183"/>
      <c r="L444" s="141" t="str">
        <f>IF(K444="","",(VLOOKUP(K444,#REF!,2,FALSE)))</f>
        <v/>
      </c>
      <c r="M444" s="186"/>
      <c r="N444" s="186"/>
      <c r="O444" s="186"/>
      <c r="P444" s="186"/>
      <c r="Q444" s="186"/>
      <c r="R444" s="186"/>
      <c r="S444" s="186"/>
      <c r="T444" s="186"/>
      <c r="U444" s="173"/>
      <c r="V444" s="186"/>
      <c r="W444" s="187"/>
      <c r="X444" s="187"/>
      <c r="Y444" s="187"/>
      <c r="Z444" s="149"/>
      <c r="AA444" s="173"/>
      <c r="AB444" s="200" t="str">
        <f t="shared" si="36"/>
        <v/>
      </c>
      <c r="AC444" s="216"/>
      <c r="AD444" s="173"/>
      <c r="AE444" s="148"/>
      <c r="AF444" s="173"/>
      <c r="AG444" s="173"/>
      <c r="AH444" s="152"/>
      <c r="AI444" s="173"/>
      <c r="AJ444" s="173"/>
      <c r="AK444" s="200" t="str">
        <f t="shared" si="37"/>
        <v/>
      </c>
      <c r="AL444" s="173"/>
      <c r="AM444" s="217" t="str">
        <f t="shared" si="38"/>
        <v/>
      </c>
      <c r="AN444" s="173"/>
      <c r="AO444" s="217" t="str">
        <f t="shared" si="39"/>
        <v/>
      </c>
      <c r="AP444" s="237"/>
      <c r="AQ444" s="150"/>
      <c r="AR444" s="152"/>
      <c r="AS444" s="150"/>
      <c r="AT444" s="174" t="s">
        <v>250</v>
      </c>
      <c r="AU444" s="152"/>
      <c r="AV444" s="152"/>
      <c r="AW444" s="152"/>
      <c r="AX444" s="152"/>
      <c r="AY444" s="174" t="str">
        <f t="shared" si="41"/>
        <v/>
      </c>
      <c r="AZ444" s="152"/>
      <c r="BA444" s="152"/>
      <c r="BB444" s="152"/>
      <c r="BC444" s="152"/>
      <c r="BD444" s="174" t="s">
        <v>250</v>
      </c>
      <c r="BE444" s="152"/>
      <c r="BF444" s="152"/>
      <c r="BG444" s="152"/>
      <c r="BH444" s="152"/>
      <c r="BI444" s="152"/>
      <c r="BJ444" s="220"/>
      <c r="BK444" s="203"/>
      <c r="BL444" s="203"/>
      <c r="BM444" s="203"/>
      <c r="BN444" s="203"/>
      <c r="BO444" s="214"/>
      <c r="BP444" s="214"/>
      <c r="BQ444" s="214"/>
      <c r="BR444" s="215"/>
    </row>
    <row r="445" spans="1:70" s="117" customFormat="1" ht="27" customHeight="1" thickTop="1" thickBot="1" x14ac:dyDescent="0.25">
      <c r="A445" s="184"/>
      <c r="B445" s="304" t="str">
        <f>IF(C445="","",(VLOOKUP(C445,Lookups!$B$4:$C$2561,2,FALSE)))</f>
        <v/>
      </c>
      <c r="C445" s="83"/>
      <c r="D445" s="173"/>
      <c r="E445" s="173"/>
      <c r="F445" s="152"/>
      <c r="G445" s="152"/>
      <c r="H445" s="173" t="str">
        <f t="shared" si="40"/>
        <v/>
      </c>
      <c r="I445" s="173"/>
      <c r="J445" s="182"/>
      <c r="K445" s="183"/>
      <c r="L445" s="141" t="str">
        <f>IF(K445="","",(VLOOKUP(K445,#REF!,2,FALSE)))</f>
        <v/>
      </c>
      <c r="M445" s="186"/>
      <c r="N445" s="186"/>
      <c r="O445" s="186"/>
      <c r="P445" s="186"/>
      <c r="Q445" s="186"/>
      <c r="R445" s="186"/>
      <c r="S445" s="186"/>
      <c r="T445" s="186"/>
      <c r="U445" s="173"/>
      <c r="V445" s="186"/>
      <c r="W445" s="187"/>
      <c r="X445" s="187"/>
      <c r="Y445" s="187"/>
      <c r="Z445" s="149"/>
      <c r="AA445" s="173"/>
      <c r="AB445" s="200" t="str">
        <f t="shared" si="36"/>
        <v/>
      </c>
      <c r="AC445" s="216"/>
      <c r="AD445" s="173"/>
      <c r="AE445" s="148"/>
      <c r="AF445" s="173"/>
      <c r="AG445" s="173"/>
      <c r="AH445" s="152"/>
      <c r="AI445" s="173"/>
      <c r="AJ445" s="173"/>
      <c r="AK445" s="200" t="str">
        <f t="shared" si="37"/>
        <v/>
      </c>
      <c r="AL445" s="173"/>
      <c r="AM445" s="217" t="str">
        <f t="shared" si="38"/>
        <v/>
      </c>
      <c r="AN445" s="173"/>
      <c r="AO445" s="217" t="str">
        <f t="shared" si="39"/>
        <v/>
      </c>
      <c r="AP445" s="237"/>
      <c r="AQ445" s="150"/>
      <c r="AR445" s="152"/>
      <c r="AS445" s="150"/>
      <c r="AT445" s="174" t="s">
        <v>250</v>
      </c>
      <c r="AU445" s="152"/>
      <c r="AV445" s="152"/>
      <c r="AW445" s="152"/>
      <c r="AX445" s="152"/>
      <c r="AY445" s="174" t="str">
        <f t="shared" si="41"/>
        <v/>
      </c>
      <c r="AZ445" s="152"/>
      <c r="BA445" s="152"/>
      <c r="BB445" s="152"/>
      <c r="BC445" s="152"/>
      <c r="BD445" s="174" t="s">
        <v>250</v>
      </c>
      <c r="BE445" s="152"/>
      <c r="BF445" s="152"/>
      <c r="BG445" s="152"/>
      <c r="BH445" s="152"/>
      <c r="BI445" s="152"/>
      <c r="BJ445" s="220"/>
      <c r="BK445" s="203"/>
      <c r="BL445" s="203"/>
      <c r="BM445" s="203"/>
      <c r="BN445" s="203"/>
      <c r="BO445" s="214"/>
      <c r="BP445" s="214"/>
      <c r="BQ445" s="214"/>
      <c r="BR445" s="215"/>
    </row>
    <row r="446" spans="1:70" s="117" customFormat="1" ht="27" customHeight="1" thickTop="1" thickBot="1" x14ac:dyDescent="0.25">
      <c r="A446" s="184"/>
      <c r="B446" s="304" t="str">
        <f>IF(C446="","",(VLOOKUP(C446,Lookups!$B$4:$C$2561,2,FALSE)))</f>
        <v/>
      </c>
      <c r="C446" s="83"/>
      <c r="D446" s="173"/>
      <c r="E446" s="173"/>
      <c r="F446" s="152"/>
      <c r="G446" s="152"/>
      <c r="H446" s="173" t="str">
        <f t="shared" si="40"/>
        <v/>
      </c>
      <c r="I446" s="173"/>
      <c r="J446" s="182"/>
      <c r="K446" s="183"/>
      <c r="L446" s="141" t="str">
        <f>IF(K446="","",(VLOOKUP(K446,#REF!,2,FALSE)))</f>
        <v/>
      </c>
      <c r="M446" s="186"/>
      <c r="N446" s="186"/>
      <c r="O446" s="186"/>
      <c r="P446" s="186"/>
      <c r="Q446" s="186"/>
      <c r="R446" s="186"/>
      <c r="S446" s="186"/>
      <c r="T446" s="186"/>
      <c r="U446" s="173"/>
      <c r="V446" s="186"/>
      <c r="W446" s="187"/>
      <c r="X446" s="187"/>
      <c r="Y446" s="187"/>
      <c r="Z446" s="149"/>
      <c r="AA446" s="173"/>
      <c r="AB446" s="200" t="str">
        <f t="shared" si="36"/>
        <v/>
      </c>
      <c r="AC446" s="216"/>
      <c r="AD446" s="173"/>
      <c r="AE446" s="148"/>
      <c r="AF446" s="173"/>
      <c r="AG446" s="173"/>
      <c r="AH446" s="152"/>
      <c r="AI446" s="173"/>
      <c r="AJ446" s="173"/>
      <c r="AK446" s="200" t="str">
        <f t="shared" si="37"/>
        <v/>
      </c>
      <c r="AL446" s="173"/>
      <c r="AM446" s="217" t="str">
        <f t="shared" si="38"/>
        <v/>
      </c>
      <c r="AN446" s="173"/>
      <c r="AO446" s="217" t="str">
        <f t="shared" si="39"/>
        <v/>
      </c>
      <c r="AP446" s="237"/>
      <c r="AQ446" s="150"/>
      <c r="AR446" s="152"/>
      <c r="AS446" s="150"/>
      <c r="AT446" s="174" t="s">
        <v>250</v>
      </c>
      <c r="AU446" s="152"/>
      <c r="AV446" s="152"/>
      <c r="AW446" s="152"/>
      <c r="AX446" s="152"/>
      <c r="AY446" s="174" t="str">
        <f t="shared" si="41"/>
        <v/>
      </c>
      <c r="AZ446" s="152"/>
      <c r="BA446" s="152"/>
      <c r="BB446" s="152"/>
      <c r="BC446" s="152"/>
      <c r="BD446" s="174" t="s">
        <v>250</v>
      </c>
      <c r="BE446" s="152"/>
      <c r="BF446" s="152"/>
      <c r="BG446" s="152"/>
      <c r="BH446" s="152"/>
      <c r="BI446" s="152"/>
      <c r="BJ446" s="220"/>
      <c r="BK446" s="203"/>
      <c r="BL446" s="203"/>
      <c r="BM446" s="203"/>
      <c r="BN446" s="203"/>
      <c r="BO446" s="214"/>
      <c r="BP446" s="214"/>
      <c r="BQ446" s="214"/>
      <c r="BR446" s="215"/>
    </row>
    <row r="447" spans="1:70" s="117" customFormat="1" ht="27" customHeight="1" thickTop="1" thickBot="1" x14ac:dyDescent="0.25">
      <c r="A447" s="184"/>
      <c r="B447" s="304" t="str">
        <f>IF(C447="","",(VLOOKUP(C447,Lookups!$B$4:$C$2561,2,FALSE)))</f>
        <v/>
      </c>
      <c r="C447" s="83"/>
      <c r="D447" s="173"/>
      <c r="E447" s="173"/>
      <c r="F447" s="152"/>
      <c r="G447" s="152"/>
      <c r="H447" s="173" t="str">
        <f t="shared" si="40"/>
        <v/>
      </c>
      <c r="I447" s="173"/>
      <c r="J447" s="182"/>
      <c r="K447" s="183"/>
      <c r="L447" s="141" t="str">
        <f>IF(K447="","",(VLOOKUP(K447,#REF!,2,FALSE)))</f>
        <v/>
      </c>
      <c r="M447" s="186"/>
      <c r="N447" s="186"/>
      <c r="O447" s="186"/>
      <c r="P447" s="186"/>
      <c r="Q447" s="186"/>
      <c r="R447" s="186"/>
      <c r="S447" s="186"/>
      <c r="T447" s="186"/>
      <c r="U447" s="173"/>
      <c r="V447" s="186"/>
      <c r="W447" s="187"/>
      <c r="X447" s="187"/>
      <c r="Y447" s="187"/>
      <c r="Z447" s="149"/>
      <c r="AA447" s="173"/>
      <c r="AB447" s="200" t="str">
        <f t="shared" si="36"/>
        <v/>
      </c>
      <c r="AC447" s="216"/>
      <c r="AD447" s="173"/>
      <c r="AE447" s="148"/>
      <c r="AF447" s="173"/>
      <c r="AG447" s="173"/>
      <c r="AH447" s="152"/>
      <c r="AI447" s="173"/>
      <c r="AJ447" s="173"/>
      <c r="AK447" s="200" t="str">
        <f t="shared" si="37"/>
        <v/>
      </c>
      <c r="AL447" s="173"/>
      <c r="AM447" s="217" t="str">
        <f t="shared" si="38"/>
        <v/>
      </c>
      <c r="AN447" s="173"/>
      <c r="AO447" s="217" t="str">
        <f t="shared" si="39"/>
        <v/>
      </c>
      <c r="AP447" s="237"/>
      <c r="AQ447" s="150"/>
      <c r="AR447" s="152"/>
      <c r="AS447" s="150"/>
      <c r="AT447" s="174" t="s">
        <v>250</v>
      </c>
      <c r="AU447" s="152"/>
      <c r="AV447" s="152"/>
      <c r="AW447" s="152"/>
      <c r="AX447" s="152"/>
      <c r="AY447" s="174" t="str">
        <f t="shared" si="41"/>
        <v/>
      </c>
      <c r="AZ447" s="152"/>
      <c r="BA447" s="152"/>
      <c r="BB447" s="152"/>
      <c r="BC447" s="152"/>
      <c r="BD447" s="174" t="s">
        <v>250</v>
      </c>
      <c r="BE447" s="152"/>
      <c r="BF447" s="152"/>
      <c r="BG447" s="152"/>
      <c r="BH447" s="152"/>
      <c r="BI447" s="152"/>
      <c r="BJ447" s="220"/>
      <c r="BK447" s="203"/>
      <c r="BL447" s="203"/>
      <c r="BM447" s="203"/>
      <c r="BN447" s="203"/>
      <c r="BO447" s="214"/>
      <c r="BP447" s="214"/>
      <c r="BQ447" s="214"/>
      <c r="BR447" s="215"/>
    </row>
    <row r="448" spans="1:70" s="117" customFormat="1" ht="27" customHeight="1" thickTop="1" thickBot="1" x14ac:dyDescent="0.25">
      <c r="A448" s="184"/>
      <c r="B448" s="304" t="str">
        <f>IF(C448="","",(VLOOKUP(C448,Lookups!$B$4:$C$2561,2,FALSE)))</f>
        <v/>
      </c>
      <c r="C448" s="83"/>
      <c r="D448" s="173"/>
      <c r="E448" s="173"/>
      <c r="F448" s="152"/>
      <c r="G448" s="152"/>
      <c r="H448" s="173" t="str">
        <f t="shared" si="40"/>
        <v/>
      </c>
      <c r="I448" s="173"/>
      <c r="J448" s="182"/>
      <c r="K448" s="183"/>
      <c r="L448" s="141" t="str">
        <f>IF(K448="","",(VLOOKUP(K448,#REF!,2,FALSE)))</f>
        <v/>
      </c>
      <c r="M448" s="186"/>
      <c r="N448" s="186"/>
      <c r="O448" s="186"/>
      <c r="P448" s="186"/>
      <c r="Q448" s="186"/>
      <c r="R448" s="186"/>
      <c r="S448" s="186"/>
      <c r="T448" s="186"/>
      <c r="U448" s="173"/>
      <c r="V448" s="186"/>
      <c r="W448" s="187"/>
      <c r="X448" s="187"/>
      <c r="Y448" s="187"/>
      <c r="Z448" s="149"/>
      <c r="AA448" s="173"/>
      <c r="AB448" s="200" t="str">
        <f t="shared" si="36"/>
        <v/>
      </c>
      <c r="AC448" s="216"/>
      <c r="AD448" s="173"/>
      <c r="AE448" s="148"/>
      <c r="AF448" s="173"/>
      <c r="AG448" s="173"/>
      <c r="AH448" s="152"/>
      <c r="AI448" s="173"/>
      <c r="AJ448" s="173"/>
      <c r="AK448" s="200" t="str">
        <f t="shared" si="37"/>
        <v/>
      </c>
      <c r="AL448" s="173"/>
      <c r="AM448" s="217" t="str">
        <f t="shared" si="38"/>
        <v/>
      </c>
      <c r="AN448" s="173"/>
      <c r="AO448" s="217" t="str">
        <f t="shared" si="39"/>
        <v/>
      </c>
      <c r="AP448" s="237"/>
      <c r="AQ448" s="150"/>
      <c r="AR448" s="152"/>
      <c r="AS448" s="150"/>
      <c r="AT448" s="174" t="s">
        <v>250</v>
      </c>
      <c r="AU448" s="152"/>
      <c r="AV448" s="152"/>
      <c r="AW448" s="152"/>
      <c r="AX448" s="152"/>
      <c r="AY448" s="174" t="str">
        <f t="shared" si="41"/>
        <v/>
      </c>
      <c r="AZ448" s="152"/>
      <c r="BA448" s="152"/>
      <c r="BB448" s="152"/>
      <c r="BC448" s="152"/>
      <c r="BD448" s="174" t="s">
        <v>250</v>
      </c>
      <c r="BE448" s="152"/>
      <c r="BF448" s="152"/>
      <c r="BG448" s="152"/>
      <c r="BH448" s="152"/>
      <c r="BI448" s="152"/>
      <c r="BJ448" s="220"/>
      <c r="BK448" s="203"/>
      <c r="BL448" s="203"/>
      <c r="BM448" s="203"/>
      <c r="BN448" s="203"/>
      <c r="BO448" s="214"/>
      <c r="BP448" s="214"/>
      <c r="BQ448" s="214"/>
      <c r="BR448" s="215"/>
    </row>
    <row r="449" spans="1:70" s="117" customFormat="1" ht="27" customHeight="1" thickTop="1" thickBot="1" x14ac:dyDescent="0.25">
      <c r="A449" s="184"/>
      <c r="B449" s="304" t="str">
        <f>IF(C449="","",(VLOOKUP(C449,Lookups!$B$4:$C$2561,2,FALSE)))</f>
        <v/>
      </c>
      <c r="C449" s="83"/>
      <c r="D449" s="173"/>
      <c r="E449" s="173"/>
      <c r="F449" s="152"/>
      <c r="G449" s="152"/>
      <c r="H449" s="173" t="str">
        <f t="shared" si="40"/>
        <v/>
      </c>
      <c r="I449" s="173"/>
      <c r="J449" s="182"/>
      <c r="K449" s="183"/>
      <c r="L449" s="141" t="str">
        <f>IF(K449="","",(VLOOKUP(K449,#REF!,2,FALSE)))</f>
        <v/>
      </c>
      <c r="M449" s="186"/>
      <c r="N449" s="186"/>
      <c r="O449" s="186"/>
      <c r="P449" s="186"/>
      <c r="Q449" s="186"/>
      <c r="R449" s="186"/>
      <c r="S449" s="186"/>
      <c r="T449" s="186"/>
      <c r="U449" s="173"/>
      <c r="V449" s="186"/>
      <c r="W449" s="187"/>
      <c r="X449" s="187"/>
      <c r="Y449" s="187"/>
      <c r="Z449" s="149"/>
      <c r="AA449" s="173"/>
      <c r="AB449" s="200" t="str">
        <f t="shared" si="36"/>
        <v/>
      </c>
      <c r="AC449" s="216"/>
      <c r="AD449" s="173"/>
      <c r="AE449" s="148"/>
      <c r="AF449" s="173"/>
      <c r="AG449" s="173"/>
      <c r="AH449" s="152"/>
      <c r="AI449" s="173"/>
      <c r="AJ449" s="173"/>
      <c r="AK449" s="200" t="str">
        <f t="shared" si="37"/>
        <v/>
      </c>
      <c r="AL449" s="173"/>
      <c r="AM449" s="217" t="str">
        <f t="shared" si="38"/>
        <v/>
      </c>
      <c r="AN449" s="173"/>
      <c r="AO449" s="217" t="str">
        <f t="shared" si="39"/>
        <v/>
      </c>
      <c r="AP449" s="237"/>
      <c r="AQ449" s="150"/>
      <c r="AR449" s="152"/>
      <c r="AS449" s="150"/>
      <c r="AT449" s="174" t="s">
        <v>250</v>
      </c>
      <c r="AU449" s="152"/>
      <c r="AV449" s="152"/>
      <c r="AW449" s="152"/>
      <c r="AX449" s="152"/>
      <c r="AY449" s="174" t="str">
        <f t="shared" si="41"/>
        <v/>
      </c>
      <c r="AZ449" s="152"/>
      <c r="BA449" s="152"/>
      <c r="BB449" s="152"/>
      <c r="BC449" s="152"/>
      <c r="BD449" s="174" t="s">
        <v>250</v>
      </c>
      <c r="BE449" s="152"/>
      <c r="BF449" s="152"/>
      <c r="BG449" s="152"/>
      <c r="BH449" s="152"/>
      <c r="BI449" s="152"/>
      <c r="BJ449" s="220"/>
      <c r="BK449" s="203"/>
      <c r="BL449" s="203"/>
      <c r="BM449" s="203"/>
      <c r="BN449" s="203"/>
      <c r="BO449" s="214"/>
      <c r="BP449" s="214"/>
      <c r="BQ449" s="214"/>
      <c r="BR449" s="215"/>
    </row>
    <row r="450" spans="1:70" s="117" customFormat="1" ht="27" customHeight="1" thickTop="1" thickBot="1" x14ac:dyDescent="0.25">
      <c r="A450" s="184"/>
      <c r="B450" s="304" t="str">
        <f>IF(C450="","",(VLOOKUP(C450,Lookups!$B$4:$C$2561,2,FALSE)))</f>
        <v/>
      </c>
      <c r="C450" s="83"/>
      <c r="D450" s="173"/>
      <c r="E450" s="173"/>
      <c r="F450" s="152"/>
      <c r="G450" s="152"/>
      <c r="H450" s="173" t="str">
        <f t="shared" si="40"/>
        <v/>
      </c>
      <c r="I450" s="173"/>
      <c r="J450" s="182"/>
      <c r="K450" s="183"/>
      <c r="L450" s="141" t="str">
        <f>IF(K450="","",(VLOOKUP(K450,#REF!,2,FALSE)))</f>
        <v/>
      </c>
      <c r="M450" s="186"/>
      <c r="N450" s="186"/>
      <c r="O450" s="186"/>
      <c r="P450" s="186"/>
      <c r="Q450" s="186"/>
      <c r="R450" s="186"/>
      <c r="S450" s="186"/>
      <c r="T450" s="186"/>
      <c r="U450" s="173"/>
      <c r="V450" s="186"/>
      <c r="W450" s="187"/>
      <c r="X450" s="187"/>
      <c r="Y450" s="187"/>
      <c r="Z450" s="149"/>
      <c r="AA450" s="173"/>
      <c r="AB450" s="200" t="str">
        <f t="shared" si="36"/>
        <v/>
      </c>
      <c r="AC450" s="216"/>
      <c r="AD450" s="173"/>
      <c r="AE450" s="148"/>
      <c r="AF450" s="173"/>
      <c r="AG450" s="173"/>
      <c r="AH450" s="152"/>
      <c r="AI450" s="173"/>
      <c r="AJ450" s="173"/>
      <c r="AK450" s="200" t="str">
        <f t="shared" si="37"/>
        <v/>
      </c>
      <c r="AL450" s="173"/>
      <c r="AM450" s="217" t="str">
        <f t="shared" si="38"/>
        <v/>
      </c>
      <c r="AN450" s="173"/>
      <c r="AO450" s="217" t="str">
        <f t="shared" si="39"/>
        <v/>
      </c>
      <c r="AP450" s="237"/>
      <c r="AQ450" s="150"/>
      <c r="AR450" s="152"/>
      <c r="AS450" s="150"/>
      <c r="AT450" s="174" t="s">
        <v>250</v>
      </c>
      <c r="AU450" s="152"/>
      <c r="AV450" s="152"/>
      <c r="AW450" s="152"/>
      <c r="AX450" s="152"/>
      <c r="AY450" s="174" t="str">
        <f t="shared" si="41"/>
        <v/>
      </c>
      <c r="AZ450" s="152"/>
      <c r="BA450" s="152"/>
      <c r="BB450" s="152"/>
      <c r="BC450" s="152"/>
      <c r="BD450" s="174" t="s">
        <v>250</v>
      </c>
      <c r="BE450" s="152"/>
      <c r="BF450" s="152"/>
      <c r="BG450" s="152"/>
      <c r="BH450" s="152"/>
      <c r="BI450" s="152"/>
      <c r="BJ450" s="220"/>
      <c r="BK450" s="203"/>
      <c r="BL450" s="203"/>
      <c r="BM450" s="203"/>
      <c r="BN450" s="203"/>
      <c r="BO450" s="214"/>
      <c r="BP450" s="214"/>
      <c r="BQ450" s="214"/>
      <c r="BR450" s="215"/>
    </row>
    <row r="451" spans="1:70" s="117" customFormat="1" ht="27" customHeight="1" thickTop="1" thickBot="1" x14ac:dyDescent="0.25">
      <c r="A451" s="184"/>
      <c r="B451" s="304" t="str">
        <f>IF(C451="","",(VLOOKUP(C451,Lookups!$B$4:$C$2561,2,FALSE)))</f>
        <v/>
      </c>
      <c r="C451" s="83"/>
      <c r="D451" s="173"/>
      <c r="E451" s="173"/>
      <c r="F451" s="152"/>
      <c r="G451" s="152"/>
      <c r="H451" s="173" t="str">
        <f t="shared" si="40"/>
        <v/>
      </c>
      <c r="I451" s="173"/>
      <c r="J451" s="182"/>
      <c r="K451" s="183"/>
      <c r="L451" s="141" t="str">
        <f>IF(K451="","",(VLOOKUP(K451,#REF!,2,FALSE)))</f>
        <v/>
      </c>
      <c r="M451" s="186"/>
      <c r="N451" s="186"/>
      <c r="O451" s="186"/>
      <c r="P451" s="186"/>
      <c r="Q451" s="186"/>
      <c r="R451" s="186"/>
      <c r="S451" s="186"/>
      <c r="T451" s="186"/>
      <c r="U451" s="173"/>
      <c r="V451" s="186"/>
      <c r="W451" s="187"/>
      <c r="X451" s="187"/>
      <c r="Y451" s="187"/>
      <c r="Z451" s="149"/>
      <c r="AA451" s="173"/>
      <c r="AB451" s="200" t="str">
        <f t="shared" si="36"/>
        <v/>
      </c>
      <c r="AC451" s="216"/>
      <c r="AD451" s="173"/>
      <c r="AE451" s="148"/>
      <c r="AF451" s="173"/>
      <c r="AG451" s="173"/>
      <c r="AH451" s="152"/>
      <c r="AI451" s="173"/>
      <c r="AJ451" s="173"/>
      <c r="AK451" s="200" t="str">
        <f t="shared" si="37"/>
        <v/>
      </c>
      <c r="AL451" s="173"/>
      <c r="AM451" s="217" t="str">
        <f t="shared" si="38"/>
        <v/>
      </c>
      <c r="AN451" s="173"/>
      <c r="AO451" s="217" t="str">
        <f t="shared" si="39"/>
        <v/>
      </c>
      <c r="AP451" s="237"/>
      <c r="AQ451" s="150"/>
      <c r="AR451" s="152"/>
      <c r="AS451" s="150"/>
      <c r="AT451" s="174" t="s">
        <v>250</v>
      </c>
      <c r="AU451" s="152"/>
      <c r="AV451" s="152"/>
      <c r="AW451" s="152"/>
      <c r="AX451" s="152"/>
      <c r="AY451" s="174" t="str">
        <f t="shared" si="41"/>
        <v/>
      </c>
      <c r="AZ451" s="152"/>
      <c r="BA451" s="152"/>
      <c r="BB451" s="152"/>
      <c r="BC451" s="152"/>
      <c r="BD451" s="174" t="s">
        <v>250</v>
      </c>
      <c r="BE451" s="152"/>
      <c r="BF451" s="152"/>
      <c r="BG451" s="152"/>
      <c r="BH451" s="152"/>
      <c r="BI451" s="152"/>
      <c r="BJ451" s="220"/>
      <c r="BK451" s="203"/>
      <c r="BL451" s="203"/>
      <c r="BM451" s="203"/>
      <c r="BN451" s="203"/>
      <c r="BO451" s="214"/>
      <c r="BP451" s="214"/>
      <c r="BQ451" s="214"/>
      <c r="BR451" s="215"/>
    </row>
    <row r="452" spans="1:70" s="117" customFormat="1" ht="27" customHeight="1" thickTop="1" thickBot="1" x14ac:dyDescent="0.25">
      <c r="A452" s="184"/>
      <c r="B452" s="304" t="str">
        <f>IF(C452="","",(VLOOKUP(C452,Lookups!$B$4:$C$2561,2,FALSE)))</f>
        <v/>
      </c>
      <c r="C452" s="83"/>
      <c r="D452" s="173"/>
      <c r="E452" s="173"/>
      <c r="F452" s="152"/>
      <c r="G452" s="152"/>
      <c r="H452" s="173" t="str">
        <f t="shared" si="40"/>
        <v/>
      </c>
      <c r="I452" s="173"/>
      <c r="J452" s="182"/>
      <c r="K452" s="183"/>
      <c r="L452" s="141" t="str">
        <f>IF(K452="","",(VLOOKUP(K452,#REF!,2,FALSE)))</f>
        <v/>
      </c>
      <c r="M452" s="186"/>
      <c r="N452" s="186"/>
      <c r="O452" s="186"/>
      <c r="P452" s="186"/>
      <c r="Q452" s="186"/>
      <c r="R452" s="186"/>
      <c r="S452" s="186"/>
      <c r="T452" s="186"/>
      <c r="U452" s="173"/>
      <c r="V452" s="186"/>
      <c r="W452" s="187"/>
      <c r="X452" s="187"/>
      <c r="Y452" s="187"/>
      <c r="Z452" s="149"/>
      <c r="AA452" s="173"/>
      <c r="AB452" s="200" t="str">
        <f t="shared" si="36"/>
        <v/>
      </c>
      <c r="AC452" s="216"/>
      <c r="AD452" s="173"/>
      <c r="AE452" s="148"/>
      <c r="AF452" s="173"/>
      <c r="AG452" s="173"/>
      <c r="AH452" s="152"/>
      <c r="AI452" s="173"/>
      <c r="AJ452" s="173"/>
      <c r="AK452" s="200" t="str">
        <f t="shared" si="37"/>
        <v/>
      </c>
      <c r="AL452" s="173"/>
      <c r="AM452" s="217" t="str">
        <f t="shared" si="38"/>
        <v/>
      </c>
      <c r="AN452" s="173"/>
      <c r="AO452" s="217" t="str">
        <f t="shared" si="39"/>
        <v/>
      </c>
      <c r="AP452" s="237"/>
      <c r="AQ452" s="150"/>
      <c r="AR452" s="152"/>
      <c r="AS452" s="150"/>
      <c r="AT452" s="174" t="s">
        <v>250</v>
      </c>
      <c r="AU452" s="152"/>
      <c r="AV452" s="152"/>
      <c r="AW452" s="152"/>
      <c r="AX452" s="152"/>
      <c r="AY452" s="174" t="str">
        <f t="shared" si="41"/>
        <v/>
      </c>
      <c r="AZ452" s="152"/>
      <c r="BA452" s="152"/>
      <c r="BB452" s="152"/>
      <c r="BC452" s="152"/>
      <c r="BD452" s="174" t="s">
        <v>250</v>
      </c>
      <c r="BE452" s="152"/>
      <c r="BF452" s="152"/>
      <c r="BG452" s="152"/>
      <c r="BH452" s="152"/>
      <c r="BI452" s="152"/>
      <c r="BJ452" s="220"/>
      <c r="BK452" s="203"/>
      <c r="BL452" s="203"/>
      <c r="BM452" s="203"/>
      <c r="BN452" s="203"/>
      <c r="BO452" s="214"/>
      <c r="BP452" s="214"/>
      <c r="BQ452" s="214"/>
      <c r="BR452" s="215"/>
    </row>
    <row r="453" spans="1:70" s="117" customFormat="1" ht="27" customHeight="1" thickTop="1" thickBot="1" x14ac:dyDescent="0.25">
      <c r="A453" s="184"/>
      <c r="B453" s="304" t="str">
        <f>IF(C453="","",(VLOOKUP(C453,Lookups!$B$4:$C$2561,2,FALSE)))</f>
        <v/>
      </c>
      <c r="C453" s="83"/>
      <c r="D453" s="173"/>
      <c r="E453" s="173"/>
      <c r="F453" s="152"/>
      <c r="G453" s="152"/>
      <c r="H453" s="173" t="str">
        <f t="shared" si="40"/>
        <v/>
      </c>
      <c r="I453" s="173"/>
      <c r="J453" s="182"/>
      <c r="K453" s="183"/>
      <c r="L453" s="141" t="str">
        <f>IF(K453="","",(VLOOKUP(K453,#REF!,2,FALSE)))</f>
        <v/>
      </c>
      <c r="M453" s="186"/>
      <c r="N453" s="186"/>
      <c r="O453" s="186"/>
      <c r="P453" s="186"/>
      <c r="Q453" s="186"/>
      <c r="R453" s="186"/>
      <c r="S453" s="186"/>
      <c r="T453" s="186"/>
      <c r="U453" s="173"/>
      <c r="V453" s="186"/>
      <c r="W453" s="187"/>
      <c r="X453" s="187"/>
      <c r="Y453" s="187"/>
      <c r="Z453" s="149"/>
      <c r="AA453" s="173"/>
      <c r="AB453" s="200" t="str">
        <f t="shared" si="36"/>
        <v/>
      </c>
      <c r="AC453" s="216"/>
      <c r="AD453" s="173"/>
      <c r="AE453" s="148"/>
      <c r="AF453" s="173"/>
      <c r="AG453" s="173"/>
      <c r="AH453" s="152"/>
      <c r="AI453" s="173"/>
      <c r="AJ453" s="173"/>
      <c r="AK453" s="200" t="str">
        <f t="shared" si="37"/>
        <v/>
      </c>
      <c r="AL453" s="173"/>
      <c r="AM453" s="217" t="str">
        <f t="shared" si="38"/>
        <v/>
      </c>
      <c r="AN453" s="173"/>
      <c r="AO453" s="217" t="str">
        <f t="shared" si="39"/>
        <v/>
      </c>
      <c r="AP453" s="237"/>
      <c r="AQ453" s="150"/>
      <c r="AR453" s="152"/>
      <c r="AS453" s="150"/>
      <c r="AT453" s="174" t="s">
        <v>250</v>
      </c>
      <c r="AU453" s="152"/>
      <c r="AV453" s="152"/>
      <c r="AW453" s="152"/>
      <c r="AX453" s="152"/>
      <c r="AY453" s="174" t="str">
        <f t="shared" si="41"/>
        <v/>
      </c>
      <c r="AZ453" s="152"/>
      <c r="BA453" s="152"/>
      <c r="BB453" s="152"/>
      <c r="BC453" s="152"/>
      <c r="BD453" s="174" t="s">
        <v>250</v>
      </c>
      <c r="BE453" s="152"/>
      <c r="BF453" s="152"/>
      <c r="BG453" s="152"/>
      <c r="BH453" s="152"/>
      <c r="BI453" s="152"/>
      <c r="BJ453" s="220"/>
      <c r="BK453" s="203"/>
      <c r="BL453" s="203"/>
      <c r="BM453" s="203"/>
      <c r="BN453" s="203"/>
      <c r="BO453" s="214"/>
      <c r="BP453" s="214"/>
      <c r="BQ453" s="214"/>
      <c r="BR453" s="215"/>
    </row>
    <row r="454" spans="1:70" s="117" customFormat="1" ht="27" customHeight="1" thickTop="1" thickBot="1" x14ac:dyDescent="0.25">
      <c r="A454" s="184"/>
      <c r="B454" s="304" t="str">
        <f>IF(C454="","",(VLOOKUP(C454,Lookups!$B$4:$C$2561,2,FALSE)))</f>
        <v/>
      </c>
      <c r="C454" s="83"/>
      <c r="D454" s="173"/>
      <c r="E454" s="173"/>
      <c r="F454" s="152"/>
      <c r="G454" s="152"/>
      <c r="H454" s="173" t="str">
        <f t="shared" si="40"/>
        <v/>
      </c>
      <c r="I454" s="173"/>
      <c r="J454" s="182"/>
      <c r="K454" s="183"/>
      <c r="L454" s="141" t="str">
        <f>IF(K454="","",(VLOOKUP(K454,#REF!,2,FALSE)))</f>
        <v/>
      </c>
      <c r="M454" s="186"/>
      <c r="N454" s="186"/>
      <c r="O454" s="186"/>
      <c r="P454" s="186"/>
      <c r="Q454" s="186"/>
      <c r="R454" s="186"/>
      <c r="S454" s="186"/>
      <c r="T454" s="186"/>
      <c r="U454" s="173"/>
      <c r="V454" s="186"/>
      <c r="W454" s="187"/>
      <c r="X454" s="187"/>
      <c r="Y454" s="187"/>
      <c r="Z454" s="149"/>
      <c r="AA454" s="173"/>
      <c r="AB454" s="200" t="str">
        <f t="shared" ref="AB454:AB517" si="42">IF(AA454="","",VLOOKUP(AA454,RailTypeDesc,2,FALSE))</f>
        <v/>
      </c>
      <c r="AC454" s="216"/>
      <c r="AD454" s="173"/>
      <c r="AE454" s="148"/>
      <c r="AF454" s="173"/>
      <c r="AG454" s="173"/>
      <c r="AH454" s="152"/>
      <c r="AI454" s="173"/>
      <c r="AJ454" s="173"/>
      <c r="AK454" s="200" t="str">
        <f t="shared" ref="AK454:AK517" si="43">IF(AJ454="","",(VLOOKUP(AJ454,RailAttachDesc,2,FALSE)))</f>
        <v/>
      </c>
      <c r="AL454" s="173"/>
      <c r="AM454" s="217" t="str">
        <f t="shared" ref="AM454:AM517" si="44">IF(AL454="","",(VLOOKUP(AL454,RailEndDesc,2,FALSE)))</f>
        <v/>
      </c>
      <c r="AN454" s="173"/>
      <c r="AO454" s="217" t="str">
        <f t="shared" ref="AO454:AO517" si="45">IF(AN454="","",(VLOOKUP(AN454,RailEndDesc,2,FALSE)))</f>
        <v/>
      </c>
      <c r="AP454" s="237"/>
      <c r="AQ454" s="150"/>
      <c r="AR454" s="152"/>
      <c r="AS454" s="150"/>
      <c r="AT454" s="174" t="s">
        <v>250</v>
      </c>
      <c r="AU454" s="152"/>
      <c r="AV454" s="152"/>
      <c r="AW454" s="152"/>
      <c r="AX454" s="152"/>
      <c r="AY454" s="174" t="str">
        <f t="shared" si="41"/>
        <v/>
      </c>
      <c r="AZ454" s="152"/>
      <c r="BA454" s="152"/>
      <c r="BB454" s="152"/>
      <c r="BC454" s="152"/>
      <c r="BD454" s="174" t="s">
        <v>250</v>
      </c>
      <c r="BE454" s="152"/>
      <c r="BF454" s="152"/>
      <c r="BG454" s="152"/>
      <c r="BH454" s="152"/>
      <c r="BI454" s="152"/>
      <c r="BJ454" s="220"/>
      <c r="BK454" s="203"/>
      <c r="BL454" s="203"/>
      <c r="BM454" s="203"/>
      <c r="BN454" s="203"/>
      <c r="BO454" s="214"/>
      <c r="BP454" s="214"/>
      <c r="BQ454" s="214"/>
      <c r="BR454" s="215"/>
    </row>
    <row r="455" spans="1:70" s="117" customFormat="1" ht="27" customHeight="1" thickTop="1" thickBot="1" x14ac:dyDescent="0.25">
      <c r="A455" s="184"/>
      <c r="B455" s="304" t="str">
        <f>IF(C455="","",(VLOOKUP(C455,Lookups!$B$4:$C$2561,2,FALSE)))</f>
        <v/>
      </c>
      <c r="C455" s="83"/>
      <c r="D455" s="173"/>
      <c r="E455" s="173"/>
      <c r="F455" s="152"/>
      <c r="G455" s="152"/>
      <c r="H455" s="173" t="str">
        <f t="shared" ref="H455:H518" si="46">IF(A455="ADD","0","")</f>
        <v/>
      </c>
      <c r="I455" s="173"/>
      <c r="J455" s="182"/>
      <c r="K455" s="183"/>
      <c r="L455" s="141" t="str">
        <f>IF(K455="","",(VLOOKUP(K455,#REF!,2,FALSE)))</f>
        <v/>
      </c>
      <c r="M455" s="186"/>
      <c r="N455" s="186"/>
      <c r="O455" s="186"/>
      <c r="P455" s="186"/>
      <c r="Q455" s="186"/>
      <c r="R455" s="186"/>
      <c r="S455" s="186"/>
      <c r="T455" s="186"/>
      <c r="U455" s="173"/>
      <c r="V455" s="186"/>
      <c r="W455" s="187"/>
      <c r="X455" s="187"/>
      <c r="Y455" s="187"/>
      <c r="Z455" s="149"/>
      <c r="AA455" s="173"/>
      <c r="AB455" s="200" t="str">
        <f t="shared" si="42"/>
        <v/>
      </c>
      <c r="AC455" s="216"/>
      <c r="AD455" s="173"/>
      <c r="AE455" s="148"/>
      <c r="AF455" s="173"/>
      <c r="AG455" s="173"/>
      <c r="AH455" s="152"/>
      <c r="AI455" s="173"/>
      <c r="AJ455" s="173"/>
      <c r="AK455" s="200" t="str">
        <f t="shared" si="43"/>
        <v/>
      </c>
      <c r="AL455" s="173"/>
      <c r="AM455" s="217" t="str">
        <f t="shared" si="44"/>
        <v/>
      </c>
      <c r="AN455" s="173"/>
      <c r="AO455" s="217" t="str">
        <f t="shared" si="45"/>
        <v/>
      </c>
      <c r="AP455" s="237"/>
      <c r="AQ455" s="150"/>
      <c r="AR455" s="152"/>
      <c r="AS455" s="150"/>
      <c r="AT455" s="174" t="s">
        <v>250</v>
      </c>
      <c r="AU455" s="152"/>
      <c r="AV455" s="152"/>
      <c r="AW455" s="152"/>
      <c r="AX455" s="152"/>
      <c r="AY455" s="174" t="str">
        <f t="shared" ref="AY455:AY518" si="47">IF(C455&gt;0,"U","")</f>
        <v/>
      </c>
      <c r="AZ455" s="152"/>
      <c r="BA455" s="152"/>
      <c r="BB455" s="152"/>
      <c r="BC455" s="152"/>
      <c r="BD455" s="174" t="s">
        <v>250</v>
      </c>
      <c r="BE455" s="152"/>
      <c r="BF455" s="152"/>
      <c r="BG455" s="152"/>
      <c r="BH455" s="152"/>
      <c r="BI455" s="152"/>
      <c r="BJ455" s="220"/>
      <c r="BK455" s="203"/>
      <c r="BL455" s="203"/>
      <c r="BM455" s="203"/>
      <c r="BN455" s="203"/>
      <c r="BO455" s="214"/>
      <c r="BP455" s="214"/>
      <c r="BQ455" s="214"/>
      <c r="BR455" s="215"/>
    </row>
    <row r="456" spans="1:70" s="117" customFormat="1" ht="27" customHeight="1" thickTop="1" thickBot="1" x14ac:dyDescent="0.25">
      <c r="A456" s="184"/>
      <c r="B456" s="304" t="str">
        <f>IF(C456="","",(VLOOKUP(C456,Lookups!$B$4:$C$2561,2,FALSE)))</f>
        <v/>
      </c>
      <c r="C456" s="83"/>
      <c r="D456" s="173"/>
      <c r="E456" s="173"/>
      <c r="F456" s="152"/>
      <c r="G456" s="152"/>
      <c r="H456" s="173" t="str">
        <f t="shared" si="46"/>
        <v/>
      </c>
      <c r="I456" s="173"/>
      <c r="J456" s="182"/>
      <c r="K456" s="183"/>
      <c r="L456" s="141" t="str">
        <f>IF(K456="","",(VLOOKUP(K456,#REF!,2,FALSE)))</f>
        <v/>
      </c>
      <c r="M456" s="186"/>
      <c r="N456" s="186"/>
      <c r="O456" s="186"/>
      <c r="P456" s="186"/>
      <c r="Q456" s="186"/>
      <c r="R456" s="186"/>
      <c r="S456" s="186"/>
      <c r="T456" s="186"/>
      <c r="U456" s="173"/>
      <c r="V456" s="186"/>
      <c r="W456" s="187"/>
      <c r="X456" s="187"/>
      <c r="Y456" s="187"/>
      <c r="Z456" s="149"/>
      <c r="AA456" s="173"/>
      <c r="AB456" s="200" t="str">
        <f t="shared" si="42"/>
        <v/>
      </c>
      <c r="AC456" s="216"/>
      <c r="AD456" s="173"/>
      <c r="AE456" s="148"/>
      <c r="AF456" s="173"/>
      <c r="AG456" s="173"/>
      <c r="AH456" s="152"/>
      <c r="AI456" s="173"/>
      <c r="AJ456" s="173"/>
      <c r="AK456" s="200" t="str">
        <f t="shared" si="43"/>
        <v/>
      </c>
      <c r="AL456" s="173"/>
      <c r="AM456" s="217" t="str">
        <f t="shared" si="44"/>
        <v/>
      </c>
      <c r="AN456" s="173"/>
      <c r="AO456" s="217" t="str">
        <f t="shared" si="45"/>
        <v/>
      </c>
      <c r="AP456" s="237"/>
      <c r="AQ456" s="150"/>
      <c r="AR456" s="152"/>
      <c r="AS456" s="150"/>
      <c r="AT456" s="174" t="s">
        <v>250</v>
      </c>
      <c r="AU456" s="152"/>
      <c r="AV456" s="152"/>
      <c r="AW456" s="152"/>
      <c r="AX456" s="152"/>
      <c r="AY456" s="174" t="str">
        <f t="shared" si="47"/>
        <v/>
      </c>
      <c r="AZ456" s="152"/>
      <c r="BA456" s="152"/>
      <c r="BB456" s="152"/>
      <c r="BC456" s="152"/>
      <c r="BD456" s="174" t="s">
        <v>250</v>
      </c>
      <c r="BE456" s="152"/>
      <c r="BF456" s="152"/>
      <c r="BG456" s="152"/>
      <c r="BH456" s="152"/>
      <c r="BI456" s="152"/>
      <c r="BJ456" s="220"/>
      <c r="BK456" s="203"/>
      <c r="BL456" s="203"/>
      <c r="BM456" s="203"/>
      <c r="BN456" s="203"/>
      <c r="BO456" s="214"/>
      <c r="BP456" s="214"/>
      <c r="BQ456" s="214"/>
      <c r="BR456" s="215"/>
    </row>
    <row r="457" spans="1:70" s="117" customFormat="1" ht="27" customHeight="1" thickTop="1" thickBot="1" x14ac:dyDescent="0.25">
      <c r="A457" s="184"/>
      <c r="B457" s="304" t="str">
        <f>IF(C457="","",(VLOOKUP(C457,Lookups!$B$4:$C$2561,2,FALSE)))</f>
        <v/>
      </c>
      <c r="C457" s="83"/>
      <c r="D457" s="173"/>
      <c r="E457" s="173"/>
      <c r="F457" s="152"/>
      <c r="G457" s="152"/>
      <c r="H457" s="173" t="str">
        <f t="shared" si="46"/>
        <v/>
      </c>
      <c r="I457" s="173"/>
      <c r="J457" s="182"/>
      <c r="K457" s="183"/>
      <c r="L457" s="141" t="str">
        <f>IF(K457="","",(VLOOKUP(K457,#REF!,2,FALSE)))</f>
        <v/>
      </c>
      <c r="M457" s="186"/>
      <c r="N457" s="186"/>
      <c r="O457" s="186"/>
      <c r="P457" s="186"/>
      <c r="Q457" s="186"/>
      <c r="R457" s="186"/>
      <c r="S457" s="186"/>
      <c r="T457" s="186"/>
      <c r="U457" s="173"/>
      <c r="V457" s="186"/>
      <c r="W457" s="187"/>
      <c r="X457" s="187"/>
      <c r="Y457" s="187"/>
      <c r="Z457" s="149"/>
      <c r="AA457" s="173"/>
      <c r="AB457" s="200" t="str">
        <f t="shared" si="42"/>
        <v/>
      </c>
      <c r="AC457" s="216"/>
      <c r="AD457" s="173"/>
      <c r="AE457" s="148"/>
      <c r="AF457" s="173"/>
      <c r="AG457" s="173"/>
      <c r="AH457" s="152"/>
      <c r="AI457" s="173"/>
      <c r="AJ457" s="173"/>
      <c r="AK457" s="200" t="str">
        <f t="shared" si="43"/>
        <v/>
      </c>
      <c r="AL457" s="173"/>
      <c r="AM457" s="217" t="str">
        <f t="shared" si="44"/>
        <v/>
      </c>
      <c r="AN457" s="173"/>
      <c r="AO457" s="217" t="str">
        <f t="shared" si="45"/>
        <v/>
      </c>
      <c r="AP457" s="237"/>
      <c r="AQ457" s="150"/>
      <c r="AR457" s="152"/>
      <c r="AS457" s="150"/>
      <c r="AT457" s="174" t="s">
        <v>250</v>
      </c>
      <c r="AU457" s="152"/>
      <c r="AV457" s="152"/>
      <c r="AW457" s="152"/>
      <c r="AX457" s="152"/>
      <c r="AY457" s="174" t="str">
        <f t="shared" si="47"/>
        <v/>
      </c>
      <c r="AZ457" s="152"/>
      <c r="BA457" s="152"/>
      <c r="BB457" s="152"/>
      <c r="BC457" s="152"/>
      <c r="BD457" s="174" t="s">
        <v>250</v>
      </c>
      <c r="BE457" s="152"/>
      <c r="BF457" s="152"/>
      <c r="BG457" s="152"/>
      <c r="BH457" s="152"/>
      <c r="BI457" s="152"/>
      <c r="BJ457" s="220"/>
      <c r="BK457" s="203"/>
      <c r="BL457" s="203"/>
      <c r="BM457" s="203"/>
      <c r="BN457" s="203"/>
      <c r="BO457" s="214"/>
      <c r="BP457" s="214"/>
      <c r="BQ457" s="214"/>
      <c r="BR457" s="215"/>
    </row>
    <row r="458" spans="1:70" s="117" customFormat="1" ht="27" customHeight="1" thickTop="1" thickBot="1" x14ac:dyDescent="0.25">
      <c r="A458" s="184"/>
      <c r="B458" s="304" t="str">
        <f>IF(C458="","",(VLOOKUP(C458,Lookups!$B$4:$C$2561,2,FALSE)))</f>
        <v/>
      </c>
      <c r="C458" s="83"/>
      <c r="D458" s="173"/>
      <c r="E458" s="173"/>
      <c r="F458" s="152"/>
      <c r="G458" s="152"/>
      <c r="H458" s="173" t="str">
        <f t="shared" si="46"/>
        <v/>
      </c>
      <c r="I458" s="173"/>
      <c r="J458" s="182"/>
      <c r="K458" s="183"/>
      <c r="L458" s="141" t="str">
        <f>IF(K458="","",(VLOOKUP(K458,#REF!,2,FALSE)))</f>
        <v/>
      </c>
      <c r="M458" s="186"/>
      <c r="N458" s="186"/>
      <c r="O458" s="186"/>
      <c r="P458" s="186"/>
      <c r="Q458" s="186"/>
      <c r="R458" s="186"/>
      <c r="S458" s="186"/>
      <c r="T458" s="186"/>
      <c r="U458" s="173"/>
      <c r="V458" s="186"/>
      <c r="W458" s="187"/>
      <c r="X458" s="187"/>
      <c r="Y458" s="187"/>
      <c r="Z458" s="149"/>
      <c r="AA458" s="173"/>
      <c r="AB458" s="200" t="str">
        <f t="shared" si="42"/>
        <v/>
      </c>
      <c r="AC458" s="216"/>
      <c r="AD458" s="173"/>
      <c r="AE458" s="148"/>
      <c r="AF458" s="173"/>
      <c r="AG458" s="173"/>
      <c r="AH458" s="152"/>
      <c r="AI458" s="173"/>
      <c r="AJ458" s="173"/>
      <c r="AK458" s="200" t="str">
        <f t="shared" si="43"/>
        <v/>
      </c>
      <c r="AL458" s="173"/>
      <c r="AM458" s="217" t="str">
        <f t="shared" si="44"/>
        <v/>
      </c>
      <c r="AN458" s="173"/>
      <c r="AO458" s="217" t="str">
        <f t="shared" si="45"/>
        <v/>
      </c>
      <c r="AP458" s="237"/>
      <c r="AQ458" s="150"/>
      <c r="AR458" s="152"/>
      <c r="AS458" s="150"/>
      <c r="AT458" s="174" t="s">
        <v>250</v>
      </c>
      <c r="AU458" s="152"/>
      <c r="AV458" s="152"/>
      <c r="AW458" s="152"/>
      <c r="AX458" s="152"/>
      <c r="AY458" s="174" t="str">
        <f t="shared" si="47"/>
        <v/>
      </c>
      <c r="AZ458" s="152"/>
      <c r="BA458" s="152"/>
      <c r="BB458" s="152"/>
      <c r="BC458" s="152"/>
      <c r="BD458" s="174" t="s">
        <v>250</v>
      </c>
      <c r="BE458" s="152"/>
      <c r="BF458" s="152"/>
      <c r="BG458" s="152"/>
      <c r="BH458" s="152"/>
      <c r="BI458" s="152"/>
      <c r="BJ458" s="220"/>
      <c r="BK458" s="203"/>
      <c r="BL458" s="203"/>
      <c r="BM458" s="203"/>
      <c r="BN458" s="203"/>
      <c r="BO458" s="214"/>
      <c r="BP458" s="214"/>
      <c r="BQ458" s="214"/>
      <c r="BR458" s="215"/>
    </row>
    <row r="459" spans="1:70" s="117" customFormat="1" ht="27" customHeight="1" thickTop="1" thickBot="1" x14ac:dyDescent="0.25">
      <c r="A459" s="184"/>
      <c r="B459" s="304" t="str">
        <f>IF(C459="","",(VLOOKUP(C459,Lookups!$B$4:$C$2561,2,FALSE)))</f>
        <v/>
      </c>
      <c r="C459" s="83"/>
      <c r="D459" s="173"/>
      <c r="E459" s="173"/>
      <c r="F459" s="152"/>
      <c r="G459" s="152"/>
      <c r="H459" s="173" t="str">
        <f t="shared" si="46"/>
        <v/>
      </c>
      <c r="I459" s="173"/>
      <c r="J459" s="182"/>
      <c r="K459" s="183"/>
      <c r="L459" s="141" t="str">
        <f>IF(K459="","",(VLOOKUP(K459,#REF!,2,FALSE)))</f>
        <v/>
      </c>
      <c r="M459" s="186"/>
      <c r="N459" s="186"/>
      <c r="O459" s="186"/>
      <c r="P459" s="186"/>
      <c r="Q459" s="186"/>
      <c r="R459" s="186"/>
      <c r="S459" s="186"/>
      <c r="T459" s="186"/>
      <c r="U459" s="173"/>
      <c r="V459" s="186"/>
      <c r="W459" s="187"/>
      <c r="X459" s="187"/>
      <c r="Y459" s="187"/>
      <c r="Z459" s="149"/>
      <c r="AA459" s="173"/>
      <c r="AB459" s="200" t="str">
        <f t="shared" si="42"/>
        <v/>
      </c>
      <c r="AC459" s="216"/>
      <c r="AD459" s="173"/>
      <c r="AE459" s="148"/>
      <c r="AF459" s="173"/>
      <c r="AG459" s="173"/>
      <c r="AH459" s="152"/>
      <c r="AI459" s="173"/>
      <c r="AJ459" s="173"/>
      <c r="AK459" s="200" t="str">
        <f t="shared" si="43"/>
        <v/>
      </c>
      <c r="AL459" s="173"/>
      <c r="AM459" s="217" t="str">
        <f t="shared" si="44"/>
        <v/>
      </c>
      <c r="AN459" s="173"/>
      <c r="AO459" s="217" t="str">
        <f t="shared" si="45"/>
        <v/>
      </c>
      <c r="AP459" s="237"/>
      <c r="AQ459" s="150"/>
      <c r="AR459" s="152"/>
      <c r="AS459" s="150"/>
      <c r="AT459" s="174" t="s">
        <v>250</v>
      </c>
      <c r="AU459" s="152"/>
      <c r="AV459" s="152"/>
      <c r="AW459" s="152"/>
      <c r="AX459" s="152"/>
      <c r="AY459" s="174" t="str">
        <f t="shared" si="47"/>
        <v/>
      </c>
      <c r="AZ459" s="152"/>
      <c r="BA459" s="152"/>
      <c r="BB459" s="152"/>
      <c r="BC459" s="152"/>
      <c r="BD459" s="174" t="s">
        <v>250</v>
      </c>
      <c r="BE459" s="152"/>
      <c r="BF459" s="152"/>
      <c r="BG459" s="152"/>
      <c r="BH459" s="152"/>
      <c r="BI459" s="152"/>
      <c r="BJ459" s="220"/>
      <c r="BK459" s="203"/>
      <c r="BL459" s="203"/>
      <c r="BM459" s="203"/>
      <c r="BN459" s="203"/>
      <c r="BO459" s="214"/>
      <c r="BP459" s="214"/>
      <c r="BQ459" s="214"/>
      <c r="BR459" s="215"/>
    </row>
    <row r="460" spans="1:70" s="117" customFormat="1" ht="27" customHeight="1" thickTop="1" thickBot="1" x14ac:dyDescent="0.25">
      <c r="A460" s="184"/>
      <c r="B460" s="304" t="str">
        <f>IF(C460="","",(VLOOKUP(C460,Lookups!$B$4:$C$2561,2,FALSE)))</f>
        <v/>
      </c>
      <c r="C460" s="83"/>
      <c r="D460" s="173"/>
      <c r="E460" s="173"/>
      <c r="F460" s="152"/>
      <c r="G460" s="152"/>
      <c r="H460" s="173" t="str">
        <f t="shared" si="46"/>
        <v/>
      </c>
      <c r="I460" s="173"/>
      <c r="J460" s="182"/>
      <c r="K460" s="183"/>
      <c r="L460" s="141" t="str">
        <f>IF(K460="","",(VLOOKUP(K460,#REF!,2,FALSE)))</f>
        <v/>
      </c>
      <c r="M460" s="186"/>
      <c r="N460" s="186"/>
      <c r="O460" s="186"/>
      <c r="P460" s="186"/>
      <c r="Q460" s="186"/>
      <c r="R460" s="186"/>
      <c r="S460" s="186"/>
      <c r="T460" s="186"/>
      <c r="U460" s="173"/>
      <c r="V460" s="186"/>
      <c r="W460" s="187"/>
      <c r="X460" s="187"/>
      <c r="Y460" s="187"/>
      <c r="Z460" s="149"/>
      <c r="AA460" s="173"/>
      <c r="AB460" s="200" t="str">
        <f t="shared" si="42"/>
        <v/>
      </c>
      <c r="AC460" s="216"/>
      <c r="AD460" s="173"/>
      <c r="AE460" s="148"/>
      <c r="AF460" s="173"/>
      <c r="AG460" s="173"/>
      <c r="AH460" s="152"/>
      <c r="AI460" s="173"/>
      <c r="AJ460" s="173"/>
      <c r="AK460" s="200" t="str">
        <f t="shared" si="43"/>
        <v/>
      </c>
      <c r="AL460" s="173"/>
      <c r="AM460" s="217" t="str">
        <f t="shared" si="44"/>
        <v/>
      </c>
      <c r="AN460" s="173"/>
      <c r="AO460" s="217" t="str">
        <f t="shared" si="45"/>
        <v/>
      </c>
      <c r="AP460" s="237"/>
      <c r="AQ460" s="150"/>
      <c r="AR460" s="152"/>
      <c r="AS460" s="150"/>
      <c r="AT460" s="174" t="s">
        <v>250</v>
      </c>
      <c r="AU460" s="152"/>
      <c r="AV460" s="152"/>
      <c r="AW460" s="152"/>
      <c r="AX460" s="152"/>
      <c r="AY460" s="174" t="str">
        <f t="shared" si="47"/>
        <v/>
      </c>
      <c r="AZ460" s="152"/>
      <c r="BA460" s="152"/>
      <c r="BB460" s="152"/>
      <c r="BC460" s="152"/>
      <c r="BD460" s="174" t="s">
        <v>250</v>
      </c>
      <c r="BE460" s="152"/>
      <c r="BF460" s="152"/>
      <c r="BG460" s="152"/>
      <c r="BH460" s="152"/>
      <c r="BI460" s="152"/>
      <c r="BJ460" s="220"/>
      <c r="BK460" s="203"/>
      <c r="BL460" s="203"/>
      <c r="BM460" s="203"/>
      <c r="BN460" s="203"/>
      <c r="BO460" s="214"/>
      <c r="BP460" s="214"/>
      <c r="BQ460" s="214"/>
      <c r="BR460" s="215"/>
    </row>
    <row r="461" spans="1:70" s="117" customFormat="1" ht="27" customHeight="1" thickTop="1" thickBot="1" x14ac:dyDescent="0.25">
      <c r="A461" s="184"/>
      <c r="B461" s="304" t="str">
        <f>IF(C461="","",(VLOOKUP(C461,Lookups!$B$4:$C$2561,2,FALSE)))</f>
        <v/>
      </c>
      <c r="C461" s="83"/>
      <c r="D461" s="173"/>
      <c r="E461" s="173"/>
      <c r="F461" s="152"/>
      <c r="G461" s="152"/>
      <c r="H461" s="173" t="str">
        <f t="shared" si="46"/>
        <v/>
      </c>
      <c r="I461" s="173"/>
      <c r="J461" s="182"/>
      <c r="K461" s="183"/>
      <c r="L461" s="141" t="str">
        <f>IF(K461="","",(VLOOKUP(K461,#REF!,2,FALSE)))</f>
        <v/>
      </c>
      <c r="M461" s="186"/>
      <c r="N461" s="186"/>
      <c r="O461" s="186"/>
      <c r="P461" s="186"/>
      <c r="Q461" s="186"/>
      <c r="R461" s="186"/>
      <c r="S461" s="186"/>
      <c r="T461" s="186"/>
      <c r="U461" s="173"/>
      <c r="V461" s="186"/>
      <c r="W461" s="187"/>
      <c r="X461" s="187"/>
      <c r="Y461" s="187"/>
      <c r="Z461" s="149"/>
      <c r="AA461" s="173"/>
      <c r="AB461" s="200" t="str">
        <f t="shared" si="42"/>
        <v/>
      </c>
      <c r="AC461" s="216"/>
      <c r="AD461" s="173"/>
      <c r="AE461" s="148"/>
      <c r="AF461" s="173"/>
      <c r="AG461" s="173"/>
      <c r="AH461" s="152"/>
      <c r="AI461" s="173"/>
      <c r="AJ461" s="173"/>
      <c r="AK461" s="200" t="str">
        <f t="shared" si="43"/>
        <v/>
      </c>
      <c r="AL461" s="173"/>
      <c r="AM461" s="217" t="str">
        <f t="shared" si="44"/>
        <v/>
      </c>
      <c r="AN461" s="173"/>
      <c r="AO461" s="217" t="str">
        <f t="shared" si="45"/>
        <v/>
      </c>
      <c r="AP461" s="237"/>
      <c r="AQ461" s="150"/>
      <c r="AR461" s="152"/>
      <c r="AS461" s="150"/>
      <c r="AT461" s="174" t="s">
        <v>250</v>
      </c>
      <c r="AU461" s="152"/>
      <c r="AV461" s="152"/>
      <c r="AW461" s="152"/>
      <c r="AX461" s="152"/>
      <c r="AY461" s="174" t="str">
        <f t="shared" si="47"/>
        <v/>
      </c>
      <c r="AZ461" s="152"/>
      <c r="BA461" s="152"/>
      <c r="BB461" s="152"/>
      <c r="BC461" s="152"/>
      <c r="BD461" s="174" t="s">
        <v>250</v>
      </c>
      <c r="BE461" s="152"/>
      <c r="BF461" s="152"/>
      <c r="BG461" s="152"/>
      <c r="BH461" s="152"/>
      <c r="BI461" s="152"/>
      <c r="BJ461" s="220"/>
      <c r="BK461" s="203"/>
      <c r="BL461" s="203"/>
      <c r="BM461" s="203"/>
      <c r="BN461" s="203"/>
      <c r="BO461" s="214"/>
      <c r="BP461" s="214"/>
      <c r="BQ461" s="214"/>
      <c r="BR461" s="215"/>
    </row>
    <row r="462" spans="1:70" s="117" customFormat="1" ht="27" customHeight="1" thickTop="1" thickBot="1" x14ac:dyDescent="0.25">
      <c r="A462" s="184"/>
      <c r="B462" s="304" t="str">
        <f>IF(C462="","",(VLOOKUP(C462,Lookups!$B$4:$C$2561,2,FALSE)))</f>
        <v/>
      </c>
      <c r="C462" s="83"/>
      <c r="D462" s="173"/>
      <c r="E462" s="173"/>
      <c r="F462" s="152"/>
      <c r="G462" s="152"/>
      <c r="H462" s="173" t="str">
        <f t="shared" si="46"/>
        <v/>
      </c>
      <c r="I462" s="173"/>
      <c r="J462" s="182"/>
      <c r="K462" s="183"/>
      <c r="L462" s="141" t="str">
        <f>IF(K462="","",(VLOOKUP(K462,#REF!,2,FALSE)))</f>
        <v/>
      </c>
      <c r="M462" s="186"/>
      <c r="N462" s="186"/>
      <c r="O462" s="186"/>
      <c r="P462" s="186"/>
      <c r="Q462" s="186"/>
      <c r="R462" s="186"/>
      <c r="S462" s="186"/>
      <c r="T462" s="186"/>
      <c r="U462" s="173"/>
      <c r="V462" s="186"/>
      <c r="W462" s="187"/>
      <c r="X462" s="187"/>
      <c r="Y462" s="187"/>
      <c r="Z462" s="149"/>
      <c r="AA462" s="173"/>
      <c r="AB462" s="200" t="str">
        <f t="shared" si="42"/>
        <v/>
      </c>
      <c r="AC462" s="216"/>
      <c r="AD462" s="173"/>
      <c r="AE462" s="148"/>
      <c r="AF462" s="173"/>
      <c r="AG462" s="173"/>
      <c r="AH462" s="152"/>
      <c r="AI462" s="173"/>
      <c r="AJ462" s="173"/>
      <c r="AK462" s="200" t="str">
        <f t="shared" si="43"/>
        <v/>
      </c>
      <c r="AL462" s="173"/>
      <c r="AM462" s="217" t="str">
        <f t="shared" si="44"/>
        <v/>
      </c>
      <c r="AN462" s="173"/>
      <c r="AO462" s="217" t="str">
        <f t="shared" si="45"/>
        <v/>
      </c>
      <c r="AP462" s="237"/>
      <c r="AQ462" s="150"/>
      <c r="AR462" s="152"/>
      <c r="AS462" s="150"/>
      <c r="AT462" s="174" t="s">
        <v>250</v>
      </c>
      <c r="AU462" s="152"/>
      <c r="AV462" s="152"/>
      <c r="AW462" s="152"/>
      <c r="AX462" s="152"/>
      <c r="AY462" s="174" t="str">
        <f t="shared" si="47"/>
        <v/>
      </c>
      <c r="AZ462" s="152"/>
      <c r="BA462" s="152"/>
      <c r="BB462" s="152"/>
      <c r="BC462" s="152"/>
      <c r="BD462" s="174" t="s">
        <v>250</v>
      </c>
      <c r="BE462" s="152"/>
      <c r="BF462" s="152"/>
      <c r="BG462" s="152"/>
      <c r="BH462" s="152"/>
      <c r="BI462" s="152"/>
      <c r="BJ462" s="220"/>
      <c r="BK462" s="203"/>
      <c r="BL462" s="203"/>
      <c r="BM462" s="203"/>
      <c r="BN462" s="203"/>
      <c r="BO462" s="214"/>
      <c r="BP462" s="214"/>
      <c r="BQ462" s="214"/>
      <c r="BR462" s="215"/>
    </row>
    <row r="463" spans="1:70" s="117" customFormat="1" ht="27" customHeight="1" thickTop="1" thickBot="1" x14ac:dyDescent="0.25">
      <c r="A463" s="184"/>
      <c r="B463" s="304" t="str">
        <f>IF(C463="","",(VLOOKUP(C463,Lookups!$B$4:$C$2561,2,FALSE)))</f>
        <v/>
      </c>
      <c r="C463" s="83"/>
      <c r="D463" s="173"/>
      <c r="E463" s="173"/>
      <c r="F463" s="152"/>
      <c r="G463" s="152"/>
      <c r="H463" s="173" t="str">
        <f t="shared" si="46"/>
        <v/>
      </c>
      <c r="I463" s="173"/>
      <c r="J463" s="182"/>
      <c r="K463" s="183"/>
      <c r="L463" s="141" t="str">
        <f>IF(K463="","",(VLOOKUP(K463,#REF!,2,FALSE)))</f>
        <v/>
      </c>
      <c r="M463" s="186"/>
      <c r="N463" s="186"/>
      <c r="O463" s="186"/>
      <c r="P463" s="186"/>
      <c r="Q463" s="186"/>
      <c r="R463" s="186"/>
      <c r="S463" s="186"/>
      <c r="T463" s="186"/>
      <c r="U463" s="173"/>
      <c r="V463" s="186"/>
      <c r="W463" s="187"/>
      <c r="X463" s="187"/>
      <c r="Y463" s="187"/>
      <c r="Z463" s="149"/>
      <c r="AA463" s="173"/>
      <c r="AB463" s="200" t="str">
        <f t="shared" si="42"/>
        <v/>
      </c>
      <c r="AC463" s="216"/>
      <c r="AD463" s="173"/>
      <c r="AE463" s="148"/>
      <c r="AF463" s="173"/>
      <c r="AG463" s="173"/>
      <c r="AH463" s="152"/>
      <c r="AI463" s="173"/>
      <c r="AJ463" s="173"/>
      <c r="AK463" s="200" t="str">
        <f t="shared" si="43"/>
        <v/>
      </c>
      <c r="AL463" s="173"/>
      <c r="AM463" s="217" t="str">
        <f t="shared" si="44"/>
        <v/>
      </c>
      <c r="AN463" s="173"/>
      <c r="AO463" s="217" t="str">
        <f t="shared" si="45"/>
        <v/>
      </c>
      <c r="AP463" s="237"/>
      <c r="AQ463" s="150"/>
      <c r="AR463" s="152"/>
      <c r="AS463" s="150"/>
      <c r="AT463" s="174" t="s">
        <v>250</v>
      </c>
      <c r="AU463" s="152"/>
      <c r="AV463" s="152"/>
      <c r="AW463" s="152"/>
      <c r="AX463" s="152"/>
      <c r="AY463" s="174" t="str">
        <f t="shared" si="47"/>
        <v/>
      </c>
      <c r="AZ463" s="152"/>
      <c r="BA463" s="152"/>
      <c r="BB463" s="152"/>
      <c r="BC463" s="152"/>
      <c r="BD463" s="174" t="s">
        <v>250</v>
      </c>
      <c r="BE463" s="152"/>
      <c r="BF463" s="152"/>
      <c r="BG463" s="152"/>
      <c r="BH463" s="152"/>
      <c r="BI463" s="152"/>
      <c r="BJ463" s="220"/>
      <c r="BK463" s="203"/>
      <c r="BL463" s="203"/>
      <c r="BM463" s="203"/>
      <c r="BN463" s="203"/>
      <c r="BO463" s="214"/>
      <c r="BP463" s="214"/>
      <c r="BQ463" s="214"/>
      <c r="BR463" s="215"/>
    </row>
    <row r="464" spans="1:70" s="117" customFormat="1" ht="27" customHeight="1" thickTop="1" thickBot="1" x14ac:dyDescent="0.25">
      <c r="A464" s="184"/>
      <c r="B464" s="304" t="str">
        <f>IF(C464="","",(VLOOKUP(C464,Lookups!$B$4:$C$2561,2,FALSE)))</f>
        <v/>
      </c>
      <c r="C464" s="83"/>
      <c r="D464" s="173"/>
      <c r="E464" s="173"/>
      <c r="F464" s="152"/>
      <c r="G464" s="152"/>
      <c r="H464" s="173" t="str">
        <f t="shared" si="46"/>
        <v/>
      </c>
      <c r="I464" s="173"/>
      <c r="J464" s="182"/>
      <c r="K464" s="183"/>
      <c r="L464" s="141" t="str">
        <f>IF(K464="","",(VLOOKUP(K464,#REF!,2,FALSE)))</f>
        <v/>
      </c>
      <c r="M464" s="186"/>
      <c r="N464" s="186"/>
      <c r="O464" s="186"/>
      <c r="P464" s="186"/>
      <c r="Q464" s="186"/>
      <c r="R464" s="186"/>
      <c r="S464" s="186"/>
      <c r="T464" s="186"/>
      <c r="U464" s="173"/>
      <c r="V464" s="186"/>
      <c r="W464" s="187"/>
      <c r="X464" s="187"/>
      <c r="Y464" s="187"/>
      <c r="Z464" s="149"/>
      <c r="AA464" s="173"/>
      <c r="AB464" s="200" t="str">
        <f t="shared" si="42"/>
        <v/>
      </c>
      <c r="AC464" s="216"/>
      <c r="AD464" s="173"/>
      <c r="AE464" s="148"/>
      <c r="AF464" s="173"/>
      <c r="AG464" s="173"/>
      <c r="AH464" s="152"/>
      <c r="AI464" s="173"/>
      <c r="AJ464" s="173"/>
      <c r="AK464" s="200" t="str">
        <f t="shared" si="43"/>
        <v/>
      </c>
      <c r="AL464" s="173"/>
      <c r="AM464" s="217" t="str">
        <f t="shared" si="44"/>
        <v/>
      </c>
      <c r="AN464" s="173"/>
      <c r="AO464" s="217" t="str">
        <f t="shared" si="45"/>
        <v/>
      </c>
      <c r="AP464" s="237"/>
      <c r="AQ464" s="150"/>
      <c r="AR464" s="152"/>
      <c r="AS464" s="150"/>
      <c r="AT464" s="174" t="s">
        <v>250</v>
      </c>
      <c r="AU464" s="152"/>
      <c r="AV464" s="152"/>
      <c r="AW464" s="152"/>
      <c r="AX464" s="152"/>
      <c r="AY464" s="174" t="str">
        <f t="shared" si="47"/>
        <v/>
      </c>
      <c r="AZ464" s="152"/>
      <c r="BA464" s="152"/>
      <c r="BB464" s="152"/>
      <c r="BC464" s="152"/>
      <c r="BD464" s="174" t="s">
        <v>250</v>
      </c>
      <c r="BE464" s="152"/>
      <c r="BF464" s="152"/>
      <c r="BG464" s="152"/>
      <c r="BH464" s="152"/>
      <c r="BI464" s="152"/>
      <c r="BJ464" s="220"/>
      <c r="BK464" s="203"/>
      <c r="BL464" s="203"/>
      <c r="BM464" s="203"/>
      <c r="BN464" s="203"/>
      <c r="BO464" s="214"/>
      <c r="BP464" s="214"/>
      <c r="BQ464" s="214"/>
      <c r="BR464" s="215"/>
    </row>
    <row r="465" spans="1:70" s="117" customFormat="1" ht="27" customHeight="1" thickTop="1" thickBot="1" x14ac:dyDescent="0.25">
      <c r="A465" s="184"/>
      <c r="B465" s="304" t="str">
        <f>IF(C465="","",(VLOOKUP(C465,Lookups!$B$4:$C$2561,2,FALSE)))</f>
        <v/>
      </c>
      <c r="C465" s="83"/>
      <c r="D465" s="173"/>
      <c r="E465" s="173"/>
      <c r="F465" s="152"/>
      <c r="G465" s="152"/>
      <c r="H465" s="173" t="str">
        <f t="shared" si="46"/>
        <v/>
      </c>
      <c r="I465" s="173"/>
      <c r="J465" s="182"/>
      <c r="K465" s="183"/>
      <c r="L465" s="141" t="str">
        <f>IF(K465="","",(VLOOKUP(K465,#REF!,2,FALSE)))</f>
        <v/>
      </c>
      <c r="M465" s="186"/>
      <c r="N465" s="186"/>
      <c r="O465" s="186"/>
      <c r="P465" s="186"/>
      <c r="Q465" s="186"/>
      <c r="R465" s="186"/>
      <c r="S465" s="186"/>
      <c r="T465" s="186"/>
      <c r="U465" s="173"/>
      <c r="V465" s="186"/>
      <c r="W465" s="187"/>
      <c r="X465" s="187"/>
      <c r="Y465" s="187"/>
      <c r="Z465" s="149"/>
      <c r="AA465" s="173"/>
      <c r="AB465" s="200" t="str">
        <f t="shared" si="42"/>
        <v/>
      </c>
      <c r="AC465" s="216"/>
      <c r="AD465" s="173"/>
      <c r="AE465" s="148"/>
      <c r="AF465" s="173"/>
      <c r="AG465" s="173"/>
      <c r="AH465" s="152"/>
      <c r="AI465" s="173"/>
      <c r="AJ465" s="173"/>
      <c r="AK465" s="200" t="str">
        <f t="shared" si="43"/>
        <v/>
      </c>
      <c r="AL465" s="173"/>
      <c r="AM465" s="217" t="str">
        <f t="shared" si="44"/>
        <v/>
      </c>
      <c r="AN465" s="173"/>
      <c r="AO465" s="217" t="str">
        <f t="shared" si="45"/>
        <v/>
      </c>
      <c r="AP465" s="237"/>
      <c r="AQ465" s="150"/>
      <c r="AR465" s="152"/>
      <c r="AS465" s="150"/>
      <c r="AT465" s="174" t="s">
        <v>250</v>
      </c>
      <c r="AU465" s="152"/>
      <c r="AV465" s="152"/>
      <c r="AW465" s="152"/>
      <c r="AX465" s="152"/>
      <c r="AY465" s="174" t="str">
        <f t="shared" si="47"/>
        <v/>
      </c>
      <c r="AZ465" s="152"/>
      <c r="BA465" s="152"/>
      <c r="BB465" s="152"/>
      <c r="BC465" s="152"/>
      <c r="BD465" s="174" t="s">
        <v>250</v>
      </c>
      <c r="BE465" s="152"/>
      <c r="BF465" s="152"/>
      <c r="BG465" s="152"/>
      <c r="BH465" s="152"/>
      <c r="BI465" s="152"/>
      <c r="BJ465" s="220"/>
      <c r="BK465" s="203"/>
      <c r="BL465" s="203"/>
      <c r="BM465" s="203"/>
      <c r="BN465" s="203"/>
      <c r="BO465" s="214"/>
      <c r="BP465" s="214"/>
      <c r="BQ465" s="214"/>
      <c r="BR465" s="215"/>
    </row>
    <row r="466" spans="1:70" s="117" customFormat="1" ht="27" customHeight="1" thickTop="1" thickBot="1" x14ac:dyDescent="0.25">
      <c r="A466" s="184"/>
      <c r="B466" s="304" t="str">
        <f>IF(C466="","",(VLOOKUP(C466,Lookups!$B$4:$C$2561,2,FALSE)))</f>
        <v/>
      </c>
      <c r="C466" s="83"/>
      <c r="D466" s="173"/>
      <c r="E466" s="173"/>
      <c r="F466" s="152"/>
      <c r="G466" s="152"/>
      <c r="H466" s="173" t="str">
        <f t="shared" si="46"/>
        <v/>
      </c>
      <c r="I466" s="173"/>
      <c r="J466" s="182"/>
      <c r="K466" s="183"/>
      <c r="L466" s="141" t="str">
        <f>IF(K466="","",(VLOOKUP(K466,#REF!,2,FALSE)))</f>
        <v/>
      </c>
      <c r="M466" s="186"/>
      <c r="N466" s="186"/>
      <c r="O466" s="186"/>
      <c r="P466" s="186"/>
      <c r="Q466" s="186"/>
      <c r="R466" s="186"/>
      <c r="S466" s="186"/>
      <c r="T466" s="186"/>
      <c r="U466" s="173"/>
      <c r="V466" s="186"/>
      <c r="W466" s="187"/>
      <c r="X466" s="187"/>
      <c r="Y466" s="187"/>
      <c r="Z466" s="149"/>
      <c r="AA466" s="173"/>
      <c r="AB466" s="200" t="str">
        <f t="shared" si="42"/>
        <v/>
      </c>
      <c r="AC466" s="216"/>
      <c r="AD466" s="173"/>
      <c r="AE466" s="148"/>
      <c r="AF466" s="173"/>
      <c r="AG466" s="173"/>
      <c r="AH466" s="152"/>
      <c r="AI466" s="173"/>
      <c r="AJ466" s="173"/>
      <c r="AK466" s="200" t="str">
        <f t="shared" si="43"/>
        <v/>
      </c>
      <c r="AL466" s="173"/>
      <c r="AM466" s="217" t="str">
        <f t="shared" si="44"/>
        <v/>
      </c>
      <c r="AN466" s="173"/>
      <c r="AO466" s="217" t="str">
        <f t="shared" si="45"/>
        <v/>
      </c>
      <c r="AP466" s="237"/>
      <c r="AQ466" s="150"/>
      <c r="AR466" s="152"/>
      <c r="AS466" s="150"/>
      <c r="AT466" s="174" t="s">
        <v>250</v>
      </c>
      <c r="AU466" s="152"/>
      <c r="AV466" s="152"/>
      <c r="AW466" s="152"/>
      <c r="AX466" s="152"/>
      <c r="AY466" s="174" t="str">
        <f t="shared" si="47"/>
        <v/>
      </c>
      <c r="AZ466" s="152"/>
      <c r="BA466" s="152"/>
      <c r="BB466" s="152"/>
      <c r="BC466" s="152"/>
      <c r="BD466" s="174" t="s">
        <v>250</v>
      </c>
      <c r="BE466" s="152"/>
      <c r="BF466" s="152"/>
      <c r="BG466" s="152"/>
      <c r="BH466" s="152"/>
      <c r="BI466" s="152"/>
      <c r="BJ466" s="220"/>
      <c r="BK466" s="203"/>
      <c r="BL466" s="203"/>
      <c r="BM466" s="203"/>
      <c r="BN466" s="203"/>
      <c r="BO466" s="214"/>
      <c r="BP466" s="214"/>
      <c r="BQ466" s="214"/>
      <c r="BR466" s="215"/>
    </row>
    <row r="467" spans="1:70" s="117" customFormat="1" ht="27" customHeight="1" thickTop="1" thickBot="1" x14ac:dyDescent="0.25">
      <c r="A467" s="184"/>
      <c r="B467" s="304" t="str">
        <f>IF(C467="","",(VLOOKUP(C467,Lookups!$B$4:$C$2561,2,FALSE)))</f>
        <v/>
      </c>
      <c r="C467" s="83"/>
      <c r="D467" s="173"/>
      <c r="E467" s="173"/>
      <c r="F467" s="152"/>
      <c r="G467" s="152"/>
      <c r="H467" s="173" t="str">
        <f t="shared" si="46"/>
        <v/>
      </c>
      <c r="I467" s="173"/>
      <c r="J467" s="182"/>
      <c r="K467" s="183"/>
      <c r="L467" s="141" t="str">
        <f>IF(K467="","",(VLOOKUP(K467,#REF!,2,FALSE)))</f>
        <v/>
      </c>
      <c r="M467" s="186"/>
      <c r="N467" s="186"/>
      <c r="O467" s="186"/>
      <c r="P467" s="186"/>
      <c r="Q467" s="186"/>
      <c r="R467" s="186"/>
      <c r="S467" s="186"/>
      <c r="T467" s="186"/>
      <c r="U467" s="173"/>
      <c r="V467" s="186"/>
      <c r="W467" s="187"/>
      <c r="X467" s="187"/>
      <c r="Y467" s="187"/>
      <c r="Z467" s="149"/>
      <c r="AA467" s="173"/>
      <c r="AB467" s="200" t="str">
        <f t="shared" si="42"/>
        <v/>
      </c>
      <c r="AC467" s="216"/>
      <c r="AD467" s="173"/>
      <c r="AE467" s="148"/>
      <c r="AF467" s="173"/>
      <c r="AG467" s="173"/>
      <c r="AH467" s="152"/>
      <c r="AI467" s="173"/>
      <c r="AJ467" s="173"/>
      <c r="AK467" s="200" t="str">
        <f t="shared" si="43"/>
        <v/>
      </c>
      <c r="AL467" s="173"/>
      <c r="AM467" s="217" t="str">
        <f t="shared" si="44"/>
        <v/>
      </c>
      <c r="AN467" s="173"/>
      <c r="AO467" s="217" t="str">
        <f t="shared" si="45"/>
        <v/>
      </c>
      <c r="AP467" s="237"/>
      <c r="AQ467" s="150"/>
      <c r="AR467" s="152"/>
      <c r="AS467" s="150"/>
      <c r="AT467" s="174" t="s">
        <v>250</v>
      </c>
      <c r="AU467" s="152"/>
      <c r="AV467" s="152"/>
      <c r="AW467" s="152"/>
      <c r="AX467" s="152"/>
      <c r="AY467" s="174" t="str">
        <f t="shared" si="47"/>
        <v/>
      </c>
      <c r="AZ467" s="152"/>
      <c r="BA467" s="152"/>
      <c r="BB467" s="152"/>
      <c r="BC467" s="152"/>
      <c r="BD467" s="174" t="s">
        <v>250</v>
      </c>
      <c r="BE467" s="152"/>
      <c r="BF467" s="152"/>
      <c r="BG467" s="152"/>
      <c r="BH467" s="152"/>
      <c r="BI467" s="152"/>
      <c r="BJ467" s="220"/>
      <c r="BK467" s="203"/>
      <c r="BL467" s="203"/>
      <c r="BM467" s="203"/>
      <c r="BN467" s="203"/>
      <c r="BO467" s="214"/>
      <c r="BP467" s="214"/>
      <c r="BQ467" s="214"/>
      <c r="BR467" s="215"/>
    </row>
    <row r="468" spans="1:70" s="117" customFormat="1" ht="27" customHeight="1" thickTop="1" thickBot="1" x14ac:dyDescent="0.25">
      <c r="A468" s="184"/>
      <c r="B468" s="304" t="str">
        <f>IF(C468="","",(VLOOKUP(C468,Lookups!$B$4:$C$2561,2,FALSE)))</f>
        <v/>
      </c>
      <c r="C468" s="83"/>
      <c r="D468" s="173"/>
      <c r="E468" s="173"/>
      <c r="F468" s="152"/>
      <c r="G468" s="152"/>
      <c r="H468" s="173" t="str">
        <f t="shared" si="46"/>
        <v/>
      </c>
      <c r="I468" s="173"/>
      <c r="J468" s="182"/>
      <c r="K468" s="183"/>
      <c r="L468" s="141" t="str">
        <f>IF(K468="","",(VLOOKUP(K468,#REF!,2,FALSE)))</f>
        <v/>
      </c>
      <c r="M468" s="186"/>
      <c r="N468" s="186"/>
      <c r="O468" s="186"/>
      <c r="P468" s="186"/>
      <c r="Q468" s="186"/>
      <c r="R468" s="186"/>
      <c r="S468" s="186"/>
      <c r="T468" s="186"/>
      <c r="U468" s="173"/>
      <c r="V468" s="186"/>
      <c r="W468" s="187"/>
      <c r="X468" s="187"/>
      <c r="Y468" s="187"/>
      <c r="Z468" s="149"/>
      <c r="AA468" s="173"/>
      <c r="AB468" s="200" t="str">
        <f t="shared" si="42"/>
        <v/>
      </c>
      <c r="AC468" s="216"/>
      <c r="AD468" s="173"/>
      <c r="AE468" s="148"/>
      <c r="AF468" s="173"/>
      <c r="AG468" s="173"/>
      <c r="AH468" s="152"/>
      <c r="AI468" s="173"/>
      <c r="AJ468" s="173"/>
      <c r="AK468" s="200" t="str">
        <f t="shared" si="43"/>
        <v/>
      </c>
      <c r="AL468" s="173"/>
      <c r="AM468" s="217" t="str">
        <f t="shared" si="44"/>
        <v/>
      </c>
      <c r="AN468" s="173"/>
      <c r="AO468" s="217" t="str">
        <f t="shared" si="45"/>
        <v/>
      </c>
      <c r="AP468" s="237"/>
      <c r="AQ468" s="150"/>
      <c r="AR468" s="152"/>
      <c r="AS468" s="150"/>
      <c r="AT468" s="174" t="s">
        <v>250</v>
      </c>
      <c r="AU468" s="152"/>
      <c r="AV468" s="152"/>
      <c r="AW468" s="152"/>
      <c r="AX468" s="152"/>
      <c r="AY468" s="174" t="str">
        <f t="shared" si="47"/>
        <v/>
      </c>
      <c r="AZ468" s="152"/>
      <c r="BA468" s="152"/>
      <c r="BB468" s="152"/>
      <c r="BC468" s="152"/>
      <c r="BD468" s="174" t="s">
        <v>250</v>
      </c>
      <c r="BE468" s="152"/>
      <c r="BF468" s="152"/>
      <c r="BG468" s="152"/>
      <c r="BH468" s="152"/>
      <c r="BI468" s="152"/>
      <c r="BJ468" s="220"/>
      <c r="BK468" s="203"/>
      <c r="BL468" s="203"/>
      <c r="BM468" s="203"/>
      <c r="BN468" s="203"/>
      <c r="BO468" s="214"/>
      <c r="BP468" s="214"/>
      <c r="BQ468" s="214"/>
      <c r="BR468" s="215"/>
    </row>
    <row r="469" spans="1:70" s="117" customFormat="1" ht="27" customHeight="1" thickTop="1" thickBot="1" x14ac:dyDescent="0.25">
      <c r="A469" s="184"/>
      <c r="B469" s="304" t="str">
        <f>IF(C469="","",(VLOOKUP(C469,Lookups!$B$4:$C$2561,2,FALSE)))</f>
        <v/>
      </c>
      <c r="C469" s="83"/>
      <c r="D469" s="173"/>
      <c r="E469" s="173"/>
      <c r="F469" s="152"/>
      <c r="G469" s="152"/>
      <c r="H469" s="173" t="str">
        <f t="shared" si="46"/>
        <v/>
      </c>
      <c r="I469" s="173"/>
      <c r="J469" s="182"/>
      <c r="K469" s="183"/>
      <c r="L469" s="141" t="str">
        <f>IF(K469="","",(VLOOKUP(K469,#REF!,2,FALSE)))</f>
        <v/>
      </c>
      <c r="M469" s="186"/>
      <c r="N469" s="186"/>
      <c r="O469" s="186"/>
      <c r="P469" s="186"/>
      <c r="Q469" s="186"/>
      <c r="R469" s="186"/>
      <c r="S469" s="186"/>
      <c r="T469" s="186"/>
      <c r="U469" s="173"/>
      <c r="V469" s="186"/>
      <c r="W469" s="187"/>
      <c r="X469" s="187"/>
      <c r="Y469" s="187"/>
      <c r="Z469" s="149"/>
      <c r="AA469" s="173"/>
      <c r="AB469" s="200" t="str">
        <f t="shared" si="42"/>
        <v/>
      </c>
      <c r="AC469" s="216"/>
      <c r="AD469" s="173"/>
      <c r="AE469" s="148"/>
      <c r="AF469" s="173"/>
      <c r="AG469" s="173"/>
      <c r="AH469" s="152"/>
      <c r="AI469" s="173"/>
      <c r="AJ469" s="173"/>
      <c r="AK469" s="200" t="str">
        <f t="shared" si="43"/>
        <v/>
      </c>
      <c r="AL469" s="173"/>
      <c r="AM469" s="217" t="str">
        <f t="shared" si="44"/>
        <v/>
      </c>
      <c r="AN469" s="173"/>
      <c r="AO469" s="217" t="str">
        <f t="shared" si="45"/>
        <v/>
      </c>
      <c r="AP469" s="237"/>
      <c r="AQ469" s="150"/>
      <c r="AR469" s="152"/>
      <c r="AS469" s="150"/>
      <c r="AT469" s="174" t="s">
        <v>250</v>
      </c>
      <c r="AU469" s="152"/>
      <c r="AV469" s="152"/>
      <c r="AW469" s="152"/>
      <c r="AX469" s="152"/>
      <c r="AY469" s="174" t="str">
        <f t="shared" si="47"/>
        <v/>
      </c>
      <c r="AZ469" s="152"/>
      <c r="BA469" s="152"/>
      <c r="BB469" s="152"/>
      <c r="BC469" s="152"/>
      <c r="BD469" s="174" t="s">
        <v>250</v>
      </c>
      <c r="BE469" s="152"/>
      <c r="BF469" s="152"/>
      <c r="BG469" s="152"/>
      <c r="BH469" s="152"/>
      <c r="BI469" s="152"/>
      <c r="BJ469" s="220"/>
      <c r="BK469" s="203"/>
      <c r="BL469" s="203"/>
      <c r="BM469" s="203"/>
      <c r="BN469" s="203"/>
      <c r="BO469" s="214"/>
      <c r="BP469" s="214"/>
      <c r="BQ469" s="214"/>
      <c r="BR469" s="215"/>
    </row>
    <row r="470" spans="1:70" s="117" customFormat="1" ht="27" customHeight="1" thickTop="1" thickBot="1" x14ac:dyDescent="0.25">
      <c r="A470" s="184"/>
      <c r="B470" s="304" t="str">
        <f>IF(C470="","",(VLOOKUP(C470,Lookups!$B$4:$C$2561,2,FALSE)))</f>
        <v/>
      </c>
      <c r="C470" s="83"/>
      <c r="D470" s="173"/>
      <c r="E470" s="173"/>
      <c r="F470" s="152"/>
      <c r="G470" s="152"/>
      <c r="H470" s="173" t="str">
        <f t="shared" si="46"/>
        <v/>
      </c>
      <c r="I470" s="173"/>
      <c r="J470" s="182"/>
      <c r="K470" s="183"/>
      <c r="L470" s="141" t="str">
        <f>IF(K470="","",(VLOOKUP(K470,#REF!,2,FALSE)))</f>
        <v/>
      </c>
      <c r="M470" s="186"/>
      <c r="N470" s="186"/>
      <c r="O470" s="186"/>
      <c r="P470" s="186"/>
      <c r="Q470" s="186"/>
      <c r="R470" s="186"/>
      <c r="S470" s="186"/>
      <c r="T470" s="186"/>
      <c r="U470" s="173"/>
      <c r="V470" s="186"/>
      <c r="W470" s="187"/>
      <c r="X470" s="187"/>
      <c r="Y470" s="187"/>
      <c r="Z470" s="149"/>
      <c r="AA470" s="173"/>
      <c r="AB470" s="200" t="str">
        <f t="shared" si="42"/>
        <v/>
      </c>
      <c r="AC470" s="216"/>
      <c r="AD470" s="173"/>
      <c r="AE470" s="148"/>
      <c r="AF470" s="173"/>
      <c r="AG470" s="173"/>
      <c r="AH470" s="152"/>
      <c r="AI470" s="173"/>
      <c r="AJ470" s="173"/>
      <c r="AK470" s="200" t="str">
        <f t="shared" si="43"/>
        <v/>
      </c>
      <c r="AL470" s="173"/>
      <c r="AM470" s="217" t="str">
        <f t="shared" si="44"/>
        <v/>
      </c>
      <c r="AN470" s="173"/>
      <c r="AO470" s="217" t="str">
        <f t="shared" si="45"/>
        <v/>
      </c>
      <c r="AP470" s="237"/>
      <c r="AQ470" s="150"/>
      <c r="AR470" s="152"/>
      <c r="AS470" s="150"/>
      <c r="AT470" s="174" t="s">
        <v>250</v>
      </c>
      <c r="AU470" s="152"/>
      <c r="AV470" s="152"/>
      <c r="AW470" s="152"/>
      <c r="AX470" s="152"/>
      <c r="AY470" s="174" t="str">
        <f t="shared" si="47"/>
        <v/>
      </c>
      <c r="AZ470" s="152"/>
      <c r="BA470" s="152"/>
      <c r="BB470" s="152"/>
      <c r="BC470" s="152"/>
      <c r="BD470" s="174" t="s">
        <v>250</v>
      </c>
      <c r="BE470" s="152"/>
      <c r="BF470" s="152"/>
      <c r="BG470" s="152"/>
      <c r="BH470" s="152"/>
      <c r="BI470" s="152"/>
      <c r="BJ470" s="220"/>
      <c r="BK470" s="203"/>
      <c r="BL470" s="203"/>
      <c r="BM470" s="203"/>
      <c r="BN470" s="203"/>
      <c r="BO470" s="214"/>
      <c r="BP470" s="214"/>
      <c r="BQ470" s="214"/>
      <c r="BR470" s="215"/>
    </row>
    <row r="471" spans="1:70" s="117" customFormat="1" ht="27" customHeight="1" thickTop="1" thickBot="1" x14ac:dyDescent="0.25">
      <c r="A471" s="184"/>
      <c r="B471" s="304" t="str">
        <f>IF(C471="","",(VLOOKUP(C471,Lookups!$B$4:$C$2561,2,FALSE)))</f>
        <v/>
      </c>
      <c r="C471" s="83"/>
      <c r="D471" s="173"/>
      <c r="E471" s="173"/>
      <c r="F471" s="152"/>
      <c r="G471" s="152"/>
      <c r="H471" s="173" t="str">
        <f t="shared" si="46"/>
        <v/>
      </c>
      <c r="I471" s="173"/>
      <c r="J471" s="182"/>
      <c r="K471" s="183"/>
      <c r="L471" s="141" t="str">
        <f>IF(K471="","",(VLOOKUP(K471,#REF!,2,FALSE)))</f>
        <v/>
      </c>
      <c r="M471" s="186"/>
      <c r="N471" s="186"/>
      <c r="O471" s="186"/>
      <c r="P471" s="186"/>
      <c r="Q471" s="186"/>
      <c r="R471" s="186"/>
      <c r="S471" s="186"/>
      <c r="T471" s="186"/>
      <c r="U471" s="173"/>
      <c r="V471" s="186"/>
      <c r="W471" s="187"/>
      <c r="X471" s="187"/>
      <c r="Y471" s="187"/>
      <c r="Z471" s="149"/>
      <c r="AA471" s="173"/>
      <c r="AB471" s="200" t="str">
        <f t="shared" si="42"/>
        <v/>
      </c>
      <c r="AC471" s="216"/>
      <c r="AD471" s="173"/>
      <c r="AE471" s="148"/>
      <c r="AF471" s="173"/>
      <c r="AG471" s="173"/>
      <c r="AH471" s="152"/>
      <c r="AI471" s="173"/>
      <c r="AJ471" s="173"/>
      <c r="AK471" s="200" t="str">
        <f t="shared" si="43"/>
        <v/>
      </c>
      <c r="AL471" s="173"/>
      <c r="AM471" s="217" t="str">
        <f t="shared" si="44"/>
        <v/>
      </c>
      <c r="AN471" s="173"/>
      <c r="AO471" s="217" t="str">
        <f t="shared" si="45"/>
        <v/>
      </c>
      <c r="AP471" s="237"/>
      <c r="AQ471" s="150"/>
      <c r="AR471" s="152"/>
      <c r="AS471" s="150"/>
      <c r="AT471" s="174" t="s">
        <v>250</v>
      </c>
      <c r="AU471" s="152"/>
      <c r="AV471" s="152"/>
      <c r="AW471" s="152"/>
      <c r="AX471" s="152"/>
      <c r="AY471" s="174" t="str">
        <f t="shared" si="47"/>
        <v/>
      </c>
      <c r="AZ471" s="152"/>
      <c r="BA471" s="152"/>
      <c r="BB471" s="152"/>
      <c r="BC471" s="152"/>
      <c r="BD471" s="174" t="s">
        <v>250</v>
      </c>
      <c r="BE471" s="152"/>
      <c r="BF471" s="152"/>
      <c r="BG471" s="152"/>
      <c r="BH471" s="152"/>
      <c r="BI471" s="152"/>
      <c r="BJ471" s="220"/>
      <c r="BK471" s="203"/>
      <c r="BL471" s="203"/>
      <c r="BM471" s="203"/>
      <c r="BN471" s="203"/>
      <c r="BO471" s="214"/>
      <c r="BP471" s="214"/>
      <c r="BQ471" s="214"/>
      <c r="BR471" s="215"/>
    </row>
    <row r="472" spans="1:70" s="117" customFormat="1" ht="27" customHeight="1" thickTop="1" thickBot="1" x14ac:dyDescent="0.25">
      <c r="A472" s="184"/>
      <c r="B472" s="304" t="str">
        <f>IF(C472="","",(VLOOKUP(C472,Lookups!$B$4:$C$2561,2,FALSE)))</f>
        <v/>
      </c>
      <c r="C472" s="83"/>
      <c r="D472" s="173"/>
      <c r="E472" s="173"/>
      <c r="F472" s="152"/>
      <c r="G472" s="152"/>
      <c r="H472" s="173" t="str">
        <f t="shared" si="46"/>
        <v/>
      </c>
      <c r="I472" s="173"/>
      <c r="J472" s="182"/>
      <c r="K472" s="183"/>
      <c r="L472" s="141" t="str">
        <f>IF(K472="","",(VLOOKUP(K472,#REF!,2,FALSE)))</f>
        <v/>
      </c>
      <c r="M472" s="186"/>
      <c r="N472" s="186"/>
      <c r="O472" s="186"/>
      <c r="P472" s="186"/>
      <c r="Q472" s="186"/>
      <c r="R472" s="186"/>
      <c r="S472" s="186"/>
      <c r="T472" s="186"/>
      <c r="U472" s="173"/>
      <c r="V472" s="186"/>
      <c r="W472" s="187"/>
      <c r="X472" s="187"/>
      <c r="Y472" s="187"/>
      <c r="Z472" s="149"/>
      <c r="AA472" s="173"/>
      <c r="AB472" s="200" t="str">
        <f t="shared" si="42"/>
        <v/>
      </c>
      <c r="AC472" s="216"/>
      <c r="AD472" s="173"/>
      <c r="AE472" s="148"/>
      <c r="AF472" s="173"/>
      <c r="AG472" s="173"/>
      <c r="AH472" s="152"/>
      <c r="AI472" s="173"/>
      <c r="AJ472" s="173"/>
      <c r="AK472" s="200" t="str">
        <f t="shared" si="43"/>
        <v/>
      </c>
      <c r="AL472" s="173"/>
      <c r="AM472" s="217" t="str">
        <f t="shared" si="44"/>
        <v/>
      </c>
      <c r="AN472" s="173"/>
      <c r="AO472" s="217" t="str">
        <f t="shared" si="45"/>
        <v/>
      </c>
      <c r="AP472" s="237"/>
      <c r="AQ472" s="150"/>
      <c r="AR472" s="152"/>
      <c r="AS472" s="150"/>
      <c r="AT472" s="174" t="s">
        <v>250</v>
      </c>
      <c r="AU472" s="152"/>
      <c r="AV472" s="152"/>
      <c r="AW472" s="152"/>
      <c r="AX472" s="152"/>
      <c r="AY472" s="174" t="str">
        <f t="shared" si="47"/>
        <v/>
      </c>
      <c r="AZ472" s="152"/>
      <c r="BA472" s="152"/>
      <c r="BB472" s="152"/>
      <c r="BC472" s="152"/>
      <c r="BD472" s="174" t="s">
        <v>250</v>
      </c>
      <c r="BE472" s="152"/>
      <c r="BF472" s="152"/>
      <c r="BG472" s="152"/>
      <c r="BH472" s="152"/>
      <c r="BI472" s="152"/>
      <c r="BJ472" s="220"/>
      <c r="BK472" s="203"/>
      <c r="BL472" s="203"/>
      <c r="BM472" s="203"/>
      <c r="BN472" s="203"/>
      <c r="BO472" s="214"/>
      <c r="BP472" s="214"/>
      <c r="BQ472" s="214"/>
      <c r="BR472" s="215"/>
    </row>
    <row r="473" spans="1:70" s="117" customFormat="1" ht="27" customHeight="1" thickTop="1" thickBot="1" x14ac:dyDescent="0.25">
      <c r="A473" s="184"/>
      <c r="B473" s="304" t="str">
        <f>IF(C473="","",(VLOOKUP(C473,Lookups!$B$4:$C$2561,2,FALSE)))</f>
        <v/>
      </c>
      <c r="C473" s="83"/>
      <c r="D473" s="173"/>
      <c r="E473" s="173"/>
      <c r="F473" s="152"/>
      <c r="G473" s="152"/>
      <c r="H473" s="173" t="str">
        <f t="shared" si="46"/>
        <v/>
      </c>
      <c r="I473" s="173"/>
      <c r="J473" s="182"/>
      <c r="K473" s="183"/>
      <c r="L473" s="141" t="str">
        <f>IF(K473="","",(VLOOKUP(K473,#REF!,2,FALSE)))</f>
        <v/>
      </c>
      <c r="M473" s="186"/>
      <c r="N473" s="186"/>
      <c r="O473" s="186"/>
      <c r="P473" s="186"/>
      <c r="Q473" s="186"/>
      <c r="R473" s="186"/>
      <c r="S473" s="186"/>
      <c r="T473" s="186"/>
      <c r="U473" s="173"/>
      <c r="V473" s="186"/>
      <c r="W473" s="187"/>
      <c r="X473" s="187"/>
      <c r="Y473" s="187"/>
      <c r="Z473" s="149"/>
      <c r="AA473" s="173"/>
      <c r="AB473" s="200" t="str">
        <f t="shared" si="42"/>
        <v/>
      </c>
      <c r="AC473" s="216"/>
      <c r="AD473" s="173"/>
      <c r="AE473" s="148"/>
      <c r="AF473" s="173"/>
      <c r="AG473" s="173"/>
      <c r="AH473" s="152"/>
      <c r="AI473" s="173"/>
      <c r="AJ473" s="173"/>
      <c r="AK473" s="200" t="str">
        <f t="shared" si="43"/>
        <v/>
      </c>
      <c r="AL473" s="173"/>
      <c r="AM473" s="217" t="str">
        <f t="shared" si="44"/>
        <v/>
      </c>
      <c r="AN473" s="173"/>
      <c r="AO473" s="217" t="str">
        <f t="shared" si="45"/>
        <v/>
      </c>
      <c r="AP473" s="237"/>
      <c r="AQ473" s="150"/>
      <c r="AR473" s="152"/>
      <c r="AS473" s="150"/>
      <c r="AT473" s="174" t="s">
        <v>250</v>
      </c>
      <c r="AU473" s="152"/>
      <c r="AV473" s="152"/>
      <c r="AW473" s="152"/>
      <c r="AX473" s="152"/>
      <c r="AY473" s="174" t="str">
        <f t="shared" si="47"/>
        <v/>
      </c>
      <c r="AZ473" s="152"/>
      <c r="BA473" s="152"/>
      <c r="BB473" s="152"/>
      <c r="BC473" s="152"/>
      <c r="BD473" s="174" t="s">
        <v>250</v>
      </c>
      <c r="BE473" s="152"/>
      <c r="BF473" s="152"/>
      <c r="BG473" s="152"/>
      <c r="BH473" s="152"/>
      <c r="BI473" s="152"/>
      <c r="BJ473" s="220"/>
      <c r="BK473" s="203"/>
      <c r="BL473" s="203"/>
      <c r="BM473" s="203"/>
      <c r="BN473" s="203"/>
      <c r="BO473" s="214"/>
      <c r="BP473" s="214"/>
      <c r="BQ473" s="214"/>
      <c r="BR473" s="215"/>
    </row>
    <row r="474" spans="1:70" s="117" customFormat="1" ht="27" customHeight="1" thickTop="1" thickBot="1" x14ac:dyDescent="0.25">
      <c r="A474" s="184"/>
      <c r="B474" s="304" t="str">
        <f>IF(C474="","",(VLOOKUP(C474,Lookups!$B$4:$C$2561,2,FALSE)))</f>
        <v/>
      </c>
      <c r="C474" s="83"/>
      <c r="D474" s="173"/>
      <c r="E474" s="173"/>
      <c r="F474" s="152"/>
      <c r="G474" s="152"/>
      <c r="H474" s="173" t="str">
        <f t="shared" si="46"/>
        <v/>
      </c>
      <c r="I474" s="173"/>
      <c r="J474" s="182"/>
      <c r="K474" s="183"/>
      <c r="L474" s="141" t="str">
        <f>IF(K474="","",(VLOOKUP(K474,#REF!,2,FALSE)))</f>
        <v/>
      </c>
      <c r="M474" s="186"/>
      <c r="N474" s="186"/>
      <c r="O474" s="186"/>
      <c r="P474" s="186"/>
      <c r="Q474" s="186"/>
      <c r="R474" s="186"/>
      <c r="S474" s="186"/>
      <c r="T474" s="186"/>
      <c r="U474" s="173"/>
      <c r="V474" s="186"/>
      <c r="W474" s="187"/>
      <c r="X474" s="187"/>
      <c r="Y474" s="187"/>
      <c r="Z474" s="149"/>
      <c r="AA474" s="173"/>
      <c r="AB474" s="200" t="str">
        <f t="shared" si="42"/>
        <v/>
      </c>
      <c r="AC474" s="216"/>
      <c r="AD474" s="173"/>
      <c r="AE474" s="148"/>
      <c r="AF474" s="173"/>
      <c r="AG474" s="173"/>
      <c r="AH474" s="152"/>
      <c r="AI474" s="173"/>
      <c r="AJ474" s="173"/>
      <c r="AK474" s="200" t="str">
        <f t="shared" si="43"/>
        <v/>
      </c>
      <c r="AL474" s="173"/>
      <c r="AM474" s="217" t="str">
        <f t="shared" si="44"/>
        <v/>
      </c>
      <c r="AN474" s="173"/>
      <c r="AO474" s="217" t="str">
        <f t="shared" si="45"/>
        <v/>
      </c>
      <c r="AP474" s="237"/>
      <c r="AQ474" s="150"/>
      <c r="AR474" s="152"/>
      <c r="AS474" s="150"/>
      <c r="AT474" s="174" t="s">
        <v>250</v>
      </c>
      <c r="AU474" s="152"/>
      <c r="AV474" s="152"/>
      <c r="AW474" s="152"/>
      <c r="AX474" s="152"/>
      <c r="AY474" s="174" t="str">
        <f t="shared" si="47"/>
        <v/>
      </c>
      <c r="AZ474" s="152"/>
      <c r="BA474" s="152"/>
      <c r="BB474" s="152"/>
      <c r="BC474" s="152"/>
      <c r="BD474" s="174" t="s">
        <v>250</v>
      </c>
      <c r="BE474" s="152"/>
      <c r="BF474" s="152"/>
      <c r="BG474" s="152"/>
      <c r="BH474" s="152"/>
      <c r="BI474" s="152"/>
      <c r="BJ474" s="220"/>
      <c r="BK474" s="203"/>
      <c r="BL474" s="203"/>
      <c r="BM474" s="203"/>
      <c r="BN474" s="203"/>
      <c r="BO474" s="214"/>
      <c r="BP474" s="214"/>
      <c r="BQ474" s="214"/>
      <c r="BR474" s="215"/>
    </row>
    <row r="475" spans="1:70" s="117" customFormat="1" ht="27" customHeight="1" thickTop="1" thickBot="1" x14ac:dyDescent="0.25">
      <c r="A475" s="184"/>
      <c r="B475" s="304" t="str">
        <f>IF(C475="","",(VLOOKUP(C475,Lookups!$B$4:$C$2561,2,FALSE)))</f>
        <v/>
      </c>
      <c r="C475" s="83"/>
      <c r="D475" s="173"/>
      <c r="E475" s="173"/>
      <c r="F475" s="152"/>
      <c r="G475" s="152"/>
      <c r="H475" s="173" t="str">
        <f t="shared" si="46"/>
        <v/>
      </c>
      <c r="I475" s="173"/>
      <c r="J475" s="182"/>
      <c r="K475" s="183"/>
      <c r="L475" s="141" t="str">
        <f>IF(K475="","",(VLOOKUP(K475,#REF!,2,FALSE)))</f>
        <v/>
      </c>
      <c r="M475" s="186"/>
      <c r="N475" s="186"/>
      <c r="O475" s="186"/>
      <c r="P475" s="186"/>
      <c r="Q475" s="186"/>
      <c r="R475" s="186"/>
      <c r="S475" s="186"/>
      <c r="T475" s="186"/>
      <c r="U475" s="173"/>
      <c r="V475" s="186"/>
      <c r="W475" s="187"/>
      <c r="X475" s="187"/>
      <c r="Y475" s="187"/>
      <c r="Z475" s="149"/>
      <c r="AA475" s="173"/>
      <c r="AB475" s="200" t="str">
        <f t="shared" si="42"/>
        <v/>
      </c>
      <c r="AC475" s="216"/>
      <c r="AD475" s="173"/>
      <c r="AE475" s="148"/>
      <c r="AF475" s="173"/>
      <c r="AG475" s="173"/>
      <c r="AH475" s="152"/>
      <c r="AI475" s="173"/>
      <c r="AJ475" s="173"/>
      <c r="AK475" s="200" t="str">
        <f t="shared" si="43"/>
        <v/>
      </c>
      <c r="AL475" s="173"/>
      <c r="AM475" s="217" t="str">
        <f t="shared" si="44"/>
        <v/>
      </c>
      <c r="AN475" s="173"/>
      <c r="AO475" s="217" t="str">
        <f t="shared" si="45"/>
        <v/>
      </c>
      <c r="AP475" s="237"/>
      <c r="AQ475" s="150"/>
      <c r="AR475" s="152"/>
      <c r="AS475" s="150"/>
      <c r="AT475" s="174" t="s">
        <v>250</v>
      </c>
      <c r="AU475" s="152"/>
      <c r="AV475" s="152"/>
      <c r="AW475" s="152"/>
      <c r="AX475" s="152"/>
      <c r="AY475" s="174" t="str">
        <f t="shared" si="47"/>
        <v/>
      </c>
      <c r="AZ475" s="152"/>
      <c r="BA475" s="152"/>
      <c r="BB475" s="152"/>
      <c r="BC475" s="152"/>
      <c r="BD475" s="174" t="s">
        <v>250</v>
      </c>
      <c r="BE475" s="152"/>
      <c r="BF475" s="152"/>
      <c r="BG475" s="152"/>
      <c r="BH475" s="152"/>
      <c r="BI475" s="152"/>
      <c r="BJ475" s="220"/>
      <c r="BK475" s="203"/>
      <c r="BL475" s="203"/>
      <c r="BM475" s="203"/>
      <c r="BN475" s="203"/>
      <c r="BO475" s="214"/>
      <c r="BP475" s="214"/>
      <c r="BQ475" s="214"/>
      <c r="BR475" s="215"/>
    </row>
    <row r="476" spans="1:70" s="117" customFormat="1" ht="27" customHeight="1" thickTop="1" thickBot="1" x14ac:dyDescent="0.25">
      <c r="A476" s="184"/>
      <c r="B476" s="304" t="str">
        <f>IF(C476="","",(VLOOKUP(C476,Lookups!$B$4:$C$2561,2,FALSE)))</f>
        <v/>
      </c>
      <c r="C476" s="83"/>
      <c r="D476" s="173"/>
      <c r="E476" s="173"/>
      <c r="F476" s="152"/>
      <c r="G476" s="152"/>
      <c r="H476" s="173" t="str">
        <f t="shared" si="46"/>
        <v/>
      </c>
      <c r="I476" s="173"/>
      <c r="J476" s="182"/>
      <c r="K476" s="183"/>
      <c r="L476" s="141" t="str">
        <f>IF(K476="","",(VLOOKUP(K476,#REF!,2,FALSE)))</f>
        <v/>
      </c>
      <c r="M476" s="186"/>
      <c r="N476" s="186"/>
      <c r="O476" s="186"/>
      <c r="P476" s="186"/>
      <c r="Q476" s="186"/>
      <c r="R476" s="186"/>
      <c r="S476" s="186"/>
      <c r="T476" s="186"/>
      <c r="U476" s="173"/>
      <c r="V476" s="186"/>
      <c r="W476" s="187"/>
      <c r="X476" s="187"/>
      <c r="Y476" s="187"/>
      <c r="Z476" s="149"/>
      <c r="AA476" s="173"/>
      <c r="AB476" s="200" t="str">
        <f t="shared" si="42"/>
        <v/>
      </c>
      <c r="AC476" s="216"/>
      <c r="AD476" s="173"/>
      <c r="AE476" s="148"/>
      <c r="AF476" s="173"/>
      <c r="AG476" s="173"/>
      <c r="AH476" s="152"/>
      <c r="AI476" s="173"/>
      <c r="AJ476" s="173"/>
      <c r="AK476" s="200" t="str">
        <f t="shared" si="43"/>
        <v/>
      </c>
      <c r="AL476" s="173"/>
      <c r="AM476" s="217" t="str">
        <f t="shared" si="44"/>
        <v/>
      </c>
      <c r="AN476" s="173"/>
      <c r="AO476" s="217" t="str">
        <f t="shared" si="45"/>
        <v/>
      </c>
      <c r="AP476" s="237"/>
      <c r="AQ476" s="150"/>
      <c r="AR476" s="152"/>
      <c r="AS476" s="150"/>
      <c r="AT476" s="174" t="s">
        <v>250</v>
      </c>
      <c r="AU476" s="152"/>
      <c r="AV476" s="152"/>
      <c r="AW476" s="152"/>
      <c r="AX476" s="152"/>
      <c r="AY476" s="174" t="str">
        <f t="shared" si="47"/>
        <v/>
      </c>
      <c r="AZ476" s="152"/>
      <c r="BA476" s="152"/>
      <c r="BB476" s="152"/>
      <c r="BC476" s="152"/>
      <c r="BD476" s="174" t="s">
        <v>250</v>
      </c>
      <c r="BE476" s="152"/>
      <c r="BF476" s="152"/>
      <c r="BG476" s="152"/>
      <c r="BH476" s="152"/>
      <c r="BI476" s="152"/>
      <c r="BJ476" s="220"/>
      <c r="BK476" s="203"/>
      <c r="BL476" s="203"/>
      <c r="BM476" s="203"/>
      <c r="BN476" s="203"/>
      <c r="BO476" s="214"/>
      <c r="BP476" s="214"/>
      <c r="BQ476" s="214"/>
      <c r="BR476" s="215"/>
    </row>
    <row r="477" spans="1:70" s="117" customFormat="1" ht="27" customHeight="1" thickTop="1" thickBot="1" x14ac:dyDescent="0.25">
      <c r="A477" s="184"/>
      <c r="B477" s="304" t="str">
        <f>IF(C477="","",(VLOOKUP(C477,Lookups!$B$4:$C$2561,2,FALSE)))</f>
        <v/>
      </c>
      <c r="C477" s="83"/>
      <c r="D477" s="173"/>
      <c r="E477" s="173"/>
      <c r="F477" s="152"/>
      <c r="G477" s="152"/>
      <c r="H477" s="173" t="str">
        <f t="shared" si="46"/>
        <v/>
      </c>
      <c r="I477" s="173"/>
      <c r="J477" s="182"/>
      <c r="K477" s="183"/>
      <c r="L477" s="141" t="str">
        <f>IF(K477="","",(VLOOKUP(K477,#REF!,2,FALSE)))</f>
        <v/>
      </c>
      <c r="M477" s="186"/>
      <c r="N477" s="186"/>
      <c r="O477" s="186"/>
      <c r="P477" s="186"/>
      <c r="Q477" s="186"/>
      <c r="R477" s="186"/>
      <c r="S477" s="186"/>
      <c r="T477" s="186"/>
      <c r="U477" s="173"/>
      <c r="V477" s="186"/>
      <c r="W477" s="187"/>
      <c r="X477" s="187"/>
      <c r="Y477" s="187"/>
      <c r="Z477" s="149"/>
      <c r="AA477" s="173"/>
      <c r="AB477" s="200" t="str">
        <f t="shared" si="42"/>
        <v/>
      </c>
      <c r="AC477" s="216"/>
      <c r="AD477" s="173"/>
      <c r="AE477" s="148"/>
      <c r="AF477" s="173"/>
      <c r="AG477" s="173"/>
      <c r="AH477" s="152"/>
      <c r="AI477" s="173"/>
      <c r="AJ477" s="173"/>
      <c r="AK477" s="200" t="str">
        <f t="shared" si="43"/>
        <v/>
      </c>
      <c r="AL477" s="173"/>
      <c r="AM477" s="217" t="str">
        <f t="shared" si="44"/>
        <v/>
      </c>
      <c r="AN477" s="173"/>
      <c r="AO477" s="217" t="str">
        <f t="shared" si="45"/>
        <v/>
      </c>
      <c r="AP477" s="237"/>
      <c r="AQ477" s="150"/>
      <c r="AR477" s="152"/>
      <c r="AS477" s="150"/>
      <c r="AT477" s="174" t="s">
        <v>250</v>
      </c>
      <c r="AU477" s="152"/>
      <c r="AV477" s="152"/>
      <c r="AW477" s="152"/>
      <c r="AX477" s="152"/>
      <c r="AY477" s="174" t="str">
        <f t="shared" si="47"/>
        <v/>
      </c>
      <c r="AZ477" s="152"/>
      <c r="BA477" s="152"/>
      <c r="BB477" s="152"/>
      <c r="BC477" s="152"/>
      <c r="BD477" s="174" t="s">
        <v>250</v>
      </c>
      <c r="BE477" s="152"/>
      <c r="BF477" s="152"/>
      <c r="BG477" s="152"/>
      <c r="BH477" s="152"/>
      <c r="BI477" s="152"/>
      <c r="BJ477" s="220"/>
      <c r="BK477" s="203"/>
      <c r="BL477" s="203"/>
      <c r="BM477" s="203"/>
      <c r="BN477" s="203"/>
      <c r="BO477" s="214"/>
      <c r="BP477" s="214"/>
      <c r="BQ477" s="214"/>
      <c r="BR477" s="215"/>
    </row>
    <row r="478" spans="1:70" s="117" customFormat="1" ht="27" customHeight="1" thickTop="1" thickBot="1" x14ac:dyDescent="0.25">
      <c r="A478" s="184"/>
      <c r="B478" s="304" t="str">
        <f>IF(C478="","",(VLOOKUP(C478,Lookups!$B$4:$C$2561,2,FALSE)))</f>
        <v/>
      </c>
      <c r="C478" s="83"/>
      <c r="D478" s="173"/>
      <c r="E478" s="173"/>
      <c r="F478" s="152"/>
      <c r="G478" s="152"/>
      <c r="H478" s="173" t="str">
        <f t="shared" si="46"/>
        <v/>
      </c>
      <c r="I478" s="173"/>
      <c r="J478" s="182"/>
      <c r="K478" s="183"/>
      <c r="L478" s="141" t="str">
        <f>IF(K478="","",(VLOOKUP(K478,#REF!,2,FALSE)))</f>
        <v/>
      </c>
      <c r="M478" s="186"/>
      <c r="N478" s="186"/>
      <c r="O478" s="186"/>
      <c r="P478" s="186"/>
      <c r="Q478" s="186"/>
      <c r="R478" s="186"/>
      <c r="S478" s="186"/>
      <c r="T478" s="186"/>
      <c r="U478" s="173"/>
      <c r="V478" s="186"/>
      <c r="W478" s="187"/>
      <c r="X478" s="187"/>
      <c r="Y478" s="187"/>
      <c r="Z478" s="149"/>
      <c r="AA478" s="173"/>
      <c r="AB478" s="200" t="str">
        <f t="shared" si="42"/>
        <v/>
      </c>
      <c r="AC478" s="216"/>
      <c r="AD478" s="173"/>
      <c r="AE478" s="148"/>
      <c r="AF478" s="173"/>
      <c r="AG478" s="173"/>
      <c r="AH478" s="152"/>
      <c r="AI478" s="173"/>
      <c r="AJ478" s="173"/>
      <c r="AK478" s="200" t="str">
        <f t="shared" si="43"/>
        <v/>
      </c>
      <c r="AL478" s="173"/>
      <c r="AM478" s="217" t="str">
        <f t="shared" si="44"/>
        <v/>
      </c>
      <c r="AN478" s="173"/>
      <c r="AO478" s="217" t="str">
        <f t="shared" si="45"/>
        <v/>
      </c>
      <c r="AP478" s="237"/>
      <c r="AQ478" s="150"/>
      <c r="AR478" s="152"/>
      <c r="AS478" s="150"/>
      <c r="AT478" s="174" t="s">
        <v>250</v>
      </c>
      <c r="AU478" s="152"/>
      <c r="AV478" s="152"/>
      <c r="AW478" s="152"/>
      <c r="AX478" s="152"/>
      <c r="AY478" s="174" t="str">
        <f t="shared" si="47"/>
        <v/>
      </c>
      <c r="AZ478" s="152"/>
      <c r="BA478" s="152"/>
      <c r="BB478" s="152"/>
      <c r="BC478" s="152"/>
      <c r="BD478" s="174" t="s">
        <v>250</v>
      </c>
      <c r="BE478" s="152"/>
      <c r="BF478" s="152"/>
      <c r="BG478" s="152"/>
      <c r="BH478" s="152"/>
      <c r="BI478" s="152"/>
      <c r="BJ478" s="220"/>
      <c r="BK478" s="203"/>
      <c r="BL478" s="203"/>
      <c r="BM478" s="203"/>
      <c r="BN478" s="203"/>
      <c r="BO478" s="214"/>
      <c r="BP478" s="214"/>
      <c r="BQ478" s="214"/>
      <c r="BR478" s="215"/>
    </row>
    <row r="479" spans="1:70" s="117" customFormat="1" ht="27" customHeight="1" thickTop="1" thickBot="1" x14ac:dyDescent="0.25">
      <c r="A479" s="184"/>
      <c r="B479" s="304" t="str">
        <f>IF(C479="","",(VLOOKUP(C479,Lookups!$B$4:$C$2561,2,FALSE)))</f>
        <v/>
      </c>
      <c r="C479" s="83"/>
      <c r="D479" s="173"/>
      <c r="E479" s="173"/>
      <c r="F479" s="152"/>
      <c r="G479" s="152"/>
      <c r="H479" s="173" t="str">
        <f t="shared" si="46"/>
        <v/>
      </c>
      <c r="I479" s="173"/>
      <c r="J479" s="182"/>
      <c r="K479" s="183"/>
      <c r="L479" s="141" t="str">
        <f>IF(K479="","",(VLOOKUP(K479,#REF!,2,FALSE)))</f>
        <v/>
      </c>
      <c r="M479" s="186"/>
      <c r="N479" s="186"/>
      <c r="O479" s="186"/>
      <c r="P479" s="186"/>
      <c r="Q479" s="186"/>
      <c r="R479" s="186"/>
      <c r="S479" s="186"/>
      <c r="T479" s="186"/>
      <c r="U479" s="173"/>
      <c r="V479" s="186"/>
      <c r="W479" s="187"/>
      <c r="X479" s="187"/>
      <c r="Y479" s="187"/>
      <c r="Z479" s="149"/>
      <c r="AA479" s="173"/>
      <c r="AB479" s="200" t="str">
        <f t="shared" si="42"/>
        <v/>
      </c>
      <c r="AC479" s="216"/>
      <c r="AD479" s="173"/>
      <c r="AE479" s="148"/>
      <c r="AF479" s="173"/>
      <c r="AG479" s="173"/>
      <c r="AH479" s="152"/>
      <c r="AI479" s="173"/>
      <c r="AJ479" s="173"/>
      <c r="AK479" s="200" t="str">
        <f t="shared" si="43"/>
        <v/>
      </c>
      <c r="AL479" s="173"/>
      <c r="AM479" s="217" t="str">
        <f t="shared" si="44"/>
        <v/>
      </c>
      <c r="AN479" s="173"/>
      <c r="AO479" s="217" t="str">
        <f t="shared" si="45"/>
        <v/>
      </c>
      <c r="AP479" s="237"/>
      <c r="AQ479" s="150"/>
      <c r="AR479" s="152"/>
      <c r="AS479" s="150"/>
      <c r="AT479" s="174" t="s">
        <v>250</v>
      </c>
      <c r="AU479" s="152"/>
      <c r="AV479" s="152"/>
      <c r="AW479" s="152"/>
      <c r="AX479" s="152"/>
      <c r="AY479" s="174" t="str">
        <f t="shared" si="47"/>
        <v/>
      </c>
      <c r="AZ479" s="152"/>
      <c r="BA479" s="152"/>
      <c r="BB479" s="152"/>
      <c r="BC479" s="152"/>
      <c r="BD479" s="174" t="s">
        <v>250</v>
      </c>
      <c r="BE479" s="152"/>
      <c r="BF479" s="152"/>
      <c r="BG479" s="152"/>
      <c r="BH479" s="152"/>
      <c r="BI479" s="152"/>
      <c r="BJ479" s="220"/>
      <c r="BK479" s="203"/>
      <c r="BL479" s="203"/>
      <c r="BM479" s="203"/>
      <c r="BN479" s="203"/>
      <c r="BO479" s="214"/>
      <c r="BP479" s="214"/>
      <c r="BQ479" s="214"/>
      <c r="BR479" s="215"/>
    </row>
    <row r="480" spans="1:70" s="117" customFormat="1" ht="27" customHeight="1" thickTop="1" thickBot="1" x14ac:dyDescent="0.25">
      <c r="A480" s="184"/>
      <c r="B480" s="304" t="str">
        <f>IF(C480="","",(VLOOKUP(C480,Lookups!$B$4:$C$2561,2,FALSE)))</f>
        <v/>
      </c>
      <c r="C480" s="83"/>
      <c r="D480" s="173"/>
      <c r="E480" s="173"/>
      <c r="F480" s="152"/>
      <c r="G480" s="152"/>
      <c r="H480" s="173" t="str">
        <f t="shared" si="46"/>
        <v/>
      </c>
      <c r="I480" s="173"/>
      <c r="J480" s="182"/>
      <c r="K480" s="183"/>
      <c r="L480" s="141" t="str">
        <f>IF(K480="","",(VLOOKUP(K480,#REF!,2,FALSE)))</f>
        <v/>
      </c>
      <c r="M480" s="186"/>
      <c r="N480" s="186"/>
      <c r="O480" s="186"/>
      <c r="P480" s="186"/>
      <c r="Q480" s="186"/>
      <c r="R480" s="186"/>
      <c r="S480" s="186"/>
      <c r="T480" s="186"/>
      <c r="U480" s="173"/>
      <c r="V480" s="186"/>
      <c r="W480" s="187"/>
      <c r="X480" s="187"/>
      <c r="Y480" s="187"/>
      <c r="Z480" s="149"/>
      <c r="AA480" s="173"/>
      <c r="AB480" s="200" t="str">
        <f t="shared" si="42"/>
        <v/>
      </c>
      <c r="AC480" s="216"/>
      <c r="AD480" s="173"/>
      <c r="AE480" s="148"/>
      <c r="AF480" s="173"/>
      <c r="AG480" s="173"/>
      <c r="AH480" s="152"/>
      <c r="AI480" s="173"/>
      <c r="AJ480" s="173"/>
      <c r="AK480" s="200" t="str">
        <f t="shared" si="43"/>
        <v/>
      </c>
      <c r="AL480" s="173"/>
      <c r="AM480" s="217" t="str">
        <f t="shared" si="44"/>
        <v/>
      </c>
      <c r="AN480" s="173"/>
      <c r="AO480" s="217" t="str">
        <f t="shared" si="45"/>
        <v/>
      </c>
      <c r="AP480" s="237"/>
      <c r="AQ480" s="150"/>
      <c r="AR480" s="152"/>
      <c r="AS480" s="150"/>
      <c r="AT480" s="174" t="s">
        <v>250</v>
      </c>
      <c r="AU480" s="152"/>
      <c r="AV480" s="152"/>
      <c r="AW480" s="152"/>
      <c r="AX480" s="152"/>
      <c r="AY480" s="174" t="str">
        <f t="shared" si="47"/>
        <v/>
      </c>
      <c r="AZ480" s="152"/>
      <c r="BA480" s="152"/>
      <c r="BB480" s="152"/>
      <c r="BC480" s="152"/>
      <c r="BD480" s="174" t="s">
        <v>250</v>
      </c>
      <c r="BE480" s="152"/>
      <c r="BF480" s="152"/>
      <c r="BG480" s="152"/>
      <c r="BH480" s="152"/>
      <c r="BI480" s="152"/>
      <c r="BJ480" s="220"/>
      <c r="BK480" s="203"/>
      <c r="BL480" s="203"/>
      <c r="BM480" s="203"/>
      <c r="BN480" s="203"/>
      <c r="BO480" s="214"/>
      <c r="BP480" s="214"/>
      <c r="BQ480" s="214"/>
      <c r="BR480" s="215"/>
    </row>
    <row r="481" spans="1:70" s="117" customFormat="1" ht="27" customHeight="1" thickTop="1" thickBot="1" x14ac:dyDescent="0.25">
      <c r="A481" s="184"/>
      <c r="B481" s="304" t="str">
        <f>IF(C481="","",(VLOOKUP(C481,Lookups!$B$4:$C$2561,2,FALSE)))</f>
        <v/>
      </c>
      <c r="C481" s="83"/>
      <c r="D481" s="173"/>
      <c r="E481" s="173"/>
      <c r="F481" s="152"/>
      <c r="G481" s="152"/>
      <c r="H481" s="173" t="str">
        <f t="shared" si="46"/>
        <v/>
      </c>
      <c r="I481" s="173"/>
      <c r="J481" s="182"/>
      <c r="K481" s="183"/>
      <c r="L481" s="141" t="str">
        <f>IF(K481="","",(VLOOKUP(K481,#REF!,2,FALSE)))</f>
        <v/>
      </c>
      <c r="M481" s="186"/>
      <c r="N481" s="186"/>
      <c r="O481" s="186"/>
      <c r="P481" s="186"/>
      <c r="Q481" s="186"/>
      <c r="R481" s="186"/>
      <c r="S481" s="186"/>
      <c r="T481" s="186"/>
      <c r="U481" s="173"/>
      <c r="V481" s="186"/>
      <c r="W481" s="187"/>
      <c r="X481" s="187"/>
      <c r="Y481" s="187"/>
      <c r="Z481" s="149"/>
      <c r="AA481" s="173"/>
      <c r="AB481" s="200" t="str">
        <f t="shared" si="42"/>
        <v/>
      </c>
      <c r="AC481" s="216"/>
      <c r="AD481" s="173"/>
      <c r="AE481" s="148"/>
      <c r="AF481" s="173"/>
      <c r="AG481" s="173"/>
      <c r="AH481" s="152"/>
      <c r="AI481" s="173"/>
      <c r="AJ481" s="173"/>
      <c r="AK481" s="200" t="str">
        <f t="shared" si="43"/>
        <v/>
      </c>
      <c r="AL481" s="173"/>
      <c r="AM481" s="217" t="str">
        <f t="shared" si="44"/>
        <v/>
      </c>
      <c r="AN481" s="173"/>
      <c r="AO481" s="217" t="str">
        <f t="shared" si="45"/>
        <v/>
      </c>
      <c r="AP481" s="237"/>
      <c r="AQ481" s="150"/>
      <c r="AR481" s="152"/>
      <c r="AS481" s="150"/>
      <c r="AT481" s="174" t="s">
        <v>250</v>
      </c>
      <c r="AU481" s="152"/>
      <c r="AV481" s="152"/>
      <c r="AW481" s="152"/>
      <c r="AX481" s="152"/>
      <c r="AY481" s="174" t="str">
        <f t="shared" si="47"/>
        <v/>
      </c>
      <c r="AZ481" s="152"/>
      <c r="BA481" s="152"/>
      <c r="BB481" s="152"/>
      <c r="BC481" s="152"/>
      <c r="BD481" s="174" t="s">
        <v>250</v>
      </c>
      <c r="BE481" s="152"/>
      <c r="BF481" s="152"/>
      <c r="BG481" s="152"/>
      <c r="BH481" s="152"/>
      <c r="BI481" s="152"/>
      <c r="BJ481" s="220"/>
      <c r="BK481" s="203"/>
      <c r="BL481" s="203"/>
      <c r="BM481" s="203"/>
      <c r="BN481" s="203"/>
      <c r="BO481" s="214"/>
      <c r="BP481" s="214"/>
      <c r="BQ481" s="214"/>
      <c r="BR481" s="215"/>
    </row>
    <row r="482" spans="1:70" s="117" customFormat="1" ht="27" customHeight="1" thickTop="1" thickBot="1" x14ac:dyDescent="0.25">
      <c r="A482" s="184"/>
      <c r="B482" s="304" t="str">
        <f>IF(C482="","",(VLOOKUP(C482,Lookups!$B$4:$C$2561,2,FALSE)))</f>
        <v/>
      </c>
      <c r="C482" s="83"/>
      <c r="D482" s="173"/>
      <c r="E482" s="173"/>
      <c r="F482" s="152"/>
      <c r="G482" s="152"/>
      <c r="H482" s="173" t="str">
        <f t="shared" si="46"/>
        <v/>
      </c>
      <c r="I482" s="173"/>
      <c r="J482" s="182"/>
      <c r="K482" s="183"/>
      <c r="L482" s="141" t="str">
        <f>IF(K482="","",(VLOOKUP(K482,#REF!,2,FALSE)))</f>
        <v/>
      </c>
      <c r="M482" s="186"/>
      <c r="N482" s="186"/>
      <c r="O482" s="186"/>
      <c r="P482" s="186"/>
      <c r="Q482" s="186"/>
      <c r="R482" s="186"/>
      <c r="S482" s="186"/>
      <c r="T482" s="186"/>
      <c r="U482" s="173"/>
      <c r="V482" s="186"/>
      <c r="W482" s="187"/>
      <c r="X482" s="187"/>
      <c r="Y482" s="187"/>
      <c r="Z482" s="149"/>
      <c r="AA482" s="173"/>
      <c r="AB482" s="200" t="str">
        <f t="shared" si="42"/>
        <v/>
      </c>
      <c r="AC482" s="216"/>
      <c r="AD482" s="173"/>
      <c r="AE482" s="148"/>
      <c r="AF482" s="173"/>
      <c r="AG482" s="173"/>
      <c r="AH482" s="152"/>
      <c r="AI482" s="173"/>
      <c r="AJ482" s="173"/>
      <c r="AK482" s="200" t="str">
        <f t="shared" si="43"/>
        <v/>
      </c>
      <c r="AL482" s="173"/>
      <c r="AM482" s="217" t="str">
        <f t="shared" si="44"/>
        <v/>
      </c>
      <c r="AN482" s="173"/>
      <c r="AO482" s="217" t="str">
        <f t="shared" si="45"/>
        <v/>
      </c>
      <c r="AP482" s="237"/>
      <c r="AQ482" s="150"/>
      <c r="AR482" s="152"/>
      <c r="AS482" s="150"/>
      <c r="AT482" s="174" t="s">
        <v>250</v>
      </c>
      <c r="AU482" s="152"/>
      <c r="AV482" s="152"/>
      <c r="AW482" s="152"/>
      <c r="AX482" s="152"/>
      <c r="AY482" s="174" t="str">
        <f t="shared" si="47"/>
        <v/>
      </c>
      <c r="AZ482" s="152"/>
      <c r="BA482" s="152"/>
      <c r="BB482" s="152"/>
      <c r="BC482" s="152"/>
      <c r="BD482" s="174" t="s">
        <v>250</v>
      </c>
      <c r="BE482" s="152"/>
      <c r="BF482" s="152"/>
      <c r="BG482" s="152"/>
      <c r="BH482" s="152"/>
      <c r="BI482" s="152"/>
      <c r="BJ482" s="220"/>
      <c r="BK482" s="203"/>
      <c r="BL482" s="203"/>
      <c r="BM482" s="203"/>
      <c r="BN482" s="203"/>
      <c r="BO482" s="214"/>
      <c r="BP482" s="214"/>
      <c r="BQ482" s="214"/>
      <c r="BR482" s="215"/>
    </row>
    <row r="483" spans="1:70" s="117" customFormat="1" ht="27" customHeight="1" thickTop="1" thickBot="1" x14ac:dyDescent="0.25">
      <c r="A483" s="184"/>
      <c r="B483" s="304" t="str">
        <f>IF(C483="","",(VLOOKUP(C483,Lookups!$B$4:$C$2561,2,FALSE)))</f>
        <v/>
      </c>
      <c r="C483" s="83"/>
      <c r="D483" s="173"/>
      <c r="E483" s="173"/>
      <c r="F483" s="152"/>
      <c r="G483" s="152"/>
      <c r="H483" s="173" t="str">
        <f t="shared" si="46"/>
        <v/>
      </c>
      <c r="I483" s="173"/>
      <c r="J483" s="182"/>
      <c r="K483" s="183"/>
      <c r="L483" s="141" t="str">
        <f>IF(K483="","",(VLOOKUP(K483,#REF!,2,FALSE)))</f>
        <v/>
      </c>
      <c r="M483" s="186"/>
      <c r="N483" s="186"/>
      <c r="O483" s="186"/>
      <c r="P483" s="186"/>
      <c r="Q483" s="186"/>
      <c r="R483" s="186"/>
      <c r="S483" s="186"/>
      <c r="T483" s="186"/>
      <c r="U483" s="173"/>
      <c r="V483" s="186"/>
      <c r="W483" s="187"/>
      <c r="X483" s="187"/>
      <c r="Y483" s="187"/>
      <c r="Z483" s="149"/>
      <c r="AA483" s="173"/>
      <c r="AB483" s="200" t="str">
        <f t="shared" si="42"/>
        <v/>
      </c>
      <c r="AC483" s="216"/>
      <c r="AD483" s="173"/>
      <c r="AE483" s="148"/>
      <c r="AF483" s="173"/>
      <c r="AG483" s="173"/>
      <c r="AH483" s="152"/>
      <c r="AI483" s="173"/>
      <c r="AJ483" s="173"/>
      <c r="AK483" s="200" t="str">
        <f t="shared" si="43"/>
        <v/>
      </c>
      <c r="AL483" s="173"/>
      <c r="AM483" s="217" t="str">
        <f t="shared" si="44"/>
        <v/>
      </c>
      <c r="AN483" s="173"/>
      <c r="AO483" s="217" t="str">
        <f t="shared" si="45"/>
        <v/>
      </c>
      <c r="AP483" s="237"/>
      <c r="AQ483" s="150"/>
      <c r="AR483" s="152"/>
      <c r="AS483" s="150"/>
      <c r="AT483" s="174" t="s">
        <v>250</v>
      </c>
      <c r="AU483" s="152"/>
      <c r="AV483" s="152"/>
      <c r="AW483" s="152"/>
      <c r="AX483" s="152"/>
      <c r="AY483" s="174" t="str">
        <f t="shared" si="47"/>
        <v/>
      </c>
      <c r="AZ483" s="152"/>
      <c r="BA483" s="152"/>
      <c r="BB483" s="152"/>
      <c r="BC483" s="152"/>
      <c r="BD483" s="174" t="s">
        <v>250</v>
      </c>
      <c r="BE483" s="152"/>
      <c r="BF483" s="152"/>
      <c r="BG483" s="152"/>
      <c r="BH483" s="152"/>
      <c r="BI483" s="152"/>
      <c r="BJ483" s="220"/>
      <c r="BK483" s="203"/>
      <c r="BL483" s="203"/>
      <c r="BM483" s="203"/>
      <c r="BN483" s="203"/>
      <c r="BO483" s="214"/>
      <c r="BP483" s="214"/>
      <c r="BQ483" s="214"/>
      <c r="BR483" s="215"/>
    </row>
    <row r="484" spans="1:70" s="117" customFormat="1" ht="27" customHeight="1" thickTop="1" thickBot="1" x14ac:dyDescent="0.25">
      <c r="A484" s="184"/>
      <c r="B484" s="304" t="str">
        <f>IF(C484="","",(VLOOKUP(C484,Lookups!$B$4:$C$2561,2,FALSE)))</f>
        <v/>
      </c>
      <c r="C484" s="83"/>
      <c r="D484" s="173"/>
      <c r="E484" s="173"/>
      <c r="F484" s="152"/>
      <c r="G484" s="152"/>
      <c r="H484" s="173" t="str">
        <f t="shared" si="46"/>
        <v/>
      </c>
      <c r="I484" s="173"/>
      <c r="J484" s="182"/>
      <c r="K484" s="183"/>
      <c r="L484" s="141" t="str">
        <f>IF(K484="","",(VLOOKUP(K484,#REF!,2,FALSE)))</f>
        <v/>
      </c>
      <c r="M484" s="186"/>
      <c r="N484" s="186"/>
      <c r="O484" s="186"/>
      <c r="P484" s="186"/>
      <c r="Q484" s="186"/>
      <c r="R484" s="186"/>
      <c r="S484" s="186"/>
      <c r="T484" s="186"/>
      <c r="U484" s="173"/>
      <c r="V484" s="186"/>
      <c r="W484" s="187"/>
      <c r="X484" s="187"/>
      <c r="Y484" s="187"/>
      <c r="Z484" s="149"/>
      <c r="AA484" s="173"/>
      <c r="AB484" s="200" t="str">
        <f t="shared" si="42"/>
        <v/>
      </c>
      <c r="AC484" s="216"/>
      <c r="AD484" s="173"/>
      <c r="AE484" s="148"/>
      <c r="AF484" s="173"/>
      <c r="AG484" s="173"/>
      <c r="AH484" s="152"/>
      <c r="AI484" s="173"/>
      <c r="AJ484" s="173"/>
      <c r="AK484" s="200" t="str">
        <f t="shared" si="43"/>
        <v/>
      </c>
      <c r="AL484" s="173"/>
      <c r="AM484" s="217" t="str">
        <f t="shared" si="44"/>
        <v/>
      </c>
      <c r="AN484" s="173"/>
      <c r="AO484" s="217" t="str">
        <f t="shared" si="45"/>
        <v/>
      </c>
      <c r="AP484" s="237"/>
      <c r="AQ484" s="150"/>
      <c r="AR484" s="152"/>
      <c r="AS484" s="150"/>
      <c r="AT484" s="174" t="s">
        <v>250</v>
      </c>
      <c r="AU484" s="152"/>
      <c r="AV484" s="152"/>
      <c r="AW484" s="152"/>
      <c r="AX484" s="152"/>
      <c r="AY484" s="174" t="str">
        <f t="shared" si="47"/>
        <v/>
      </c>
      <c r="AZ484" s="152"/>
      <c r="BA484" s="152"/>
      <c r="BB484" s="152"/>
      <c r="BC484" s="152"/>
      <c r="BD484" s="174" t="s">
        <v>250</v>
      </c>
      <c r="BE484" s="152"/>
      <c r="BF484" s="152"/>
      <c r="BG484" s="152"/>
      <c r="BH484" s="152"/>
      <c r="BI484" s="152"/>
      <c r="BJ484" s="220"/>
      <c r="BK484" s="203"/>
      <c r="BL484" s="203"/>
      <c r="BM484" s="203"/>
      <c r="BN484" s="203"/>
      <c r="BO484" s="214"/>
      <c r="BP484" s="214"/>
      <c r="BQ484" s="214"/>
      <c r="BR484" s="215"/>
    </row>
    <row r="485" spans="1:70" s="117" customFormat="1" ht="27" customHeight="1" thickTop="1" thickBot="1" x14ac:dyDescent="0.25">
      <c r="A485" s="184"/>
      <c r="B485" s="304" t="str">
        <f>IF(C485="","",(VLOOKUP(C485,Lookups!$B$4:$C$2561,2,FALSE)))</f>
        <v/>
      </c>
      <c r="C485" s="83"/>
      <c r="D485" s="173"/>
      <c r="E485" s="173"/>
      <c r="F485" s="152"/>
      <c r="G485" s="152"/>
      <c r="H485" s="173" t="str">
        <f t="shared" si="46"/>
        <v/>
      </c>
      <c r="I485" s="173"/>
      <c r="J485" s="182"/>
      <c r="K485" s="183"/>
      <c r="L485" s="141" t="str">
        <f>IF(K485="","",(VLOOKUP(K485,#REF!,2,FALSE)))</f>
        <v/>
      </c>
      <c r="M485" s="186"/>
      <c r="N485" s="186"/>
      <c r="O485" s="186"/>
      <c r="P485" s="186"/>
      <c r="Q485" s="186"/>
      <c r="R485" s="186"/>
      <c r="S485" s="186"/>
      <c r="T485" s="186"/>
      <c r="U485" s="173"/>
      <c r="V485" s="186"/>
      <c r="W485" s="187"/>
      <c r="X485" s="187"/>
      <c r="Y485" s="187"/>
      <c r="Z485" s="149"/>
      <c r="AA485" s="173"/>
      <c r="AB485" s="200" t="str">
        <f t="shared" si="42"/>
        <v/>
      </c>
      <c r="AC485" s="216"/>
      <c r="AD485" s="173"/>
      <c r="AE485" s="148"/>
      <c r="AF485" s="173"/>
      <c r="AG485" s="173"/>
      <c r="AH485" s="152"/>
      <c r="AI485" s="173"/>
      <c r="AJ485" s="173"/>
      <c r="AK485" s="200" t="str">
        <f t="shared" si="43"/>
        <v/>
      </c>
      <c r="AL485" s="173"/>
      <c r="AM485" s="217" t="str">
        <f t="shared" si="44"/>
        <v/>
      </c>
      <c r="AN485" s="173"/>
      <c r="AO485" s="217" t="str">
        <f t="shared" si="45"/>
        <v/>
      </c>
      <c r="AP485" s="237"/>
      <c r="AQ485" s="150"/>
      <c r="AR485" s="152"/>
      <c r="AS485" s="150"/>
      <c r="AT485" s="174" t="s">
        <v>250</v>
      </c>
      <c r="AU485" s="152"/>
      <c r="AV485" s="152"/>
      <c r="AW485" s="152"/>
      <c r="AX485" s="152"/>
      <c r="AY485" s="174" t="str">
        <f t="shared" si="47"/>
        <v/>
      </c>
      <c r="AZ485" s="152"/>
      <c r="BA485" s="152"/>
      <c r="BB485" s="152"/>
      <c r="BC485" s="152"/>
      <c r="BD485" s="174" t="s">
        <v>250</v>
      </c>
      <c r="BE485" s="152"/>
      <c r="BF485" s="152"/>
      <c r="BG485" s="152"/>
      <c r="BH485" s="152"/>
      <c r="BI485" s="152"/>
      <c r="BJ485" s="220"/>
      <c r="BK485" s="203"/>
      <c r="BL485" s="203"/>
      <c r="BM485" s="203"/>
      <c r="BN485" s="203"/>
      <c r="BO485" s="214"/>
      <c r="BP485" s="214"/>
      <c r="BQ485" s="214"/>
      <c r="BR485" s="215"/>
    </row>
    <row r="486" spans="1:70" s="117" customFormat="1" ht="27" customHeight="1" thickTop="1" thickBot="1" x14ac:dyDescent="0.25">
      <c r="A486" s="184"/>
      <c r="B486" s="304" t="str">
        <f>IF(C486="","",(VLOOKUP(C486,Lookups!$B$4:$C$2561,2,FALSE)))</f>
        <v/>
      </c>
      <c r="C486" s="83"/>
      <c r="D486" s="173"/>
      <c r="E486" s="173"/>
      <c r="F486" s="152"/>
      <c r="G486" s="152"/>
      <c r="H486" s="173" t="str">
        <f t="shared" si="46"/>
        <v/>
      </c>
      <c r="I486" s="173"/>
      <c r="J486" s="182"/>
      <c r="K486" s="183"/>
      <c r="L486" s="141" t="str">
        <f>IF(K486="","",(VLOOKUP(K486,#REF!,2,FALSE)))</f>
        <v/>
      </c>
      <c r="M486" s="186"/>
      <c r="N486" s="186"/>
      <c r="O486" s="186"/>
      <c r="P486" s="186"/>
      <c r="Q486" s="186"/>
      <c r="R486" s="186"/>
      <c r="S486" s="186"/>
      <c r="T486" s="186"/>
      <c r="U486" s="173"/>
      <c r="V486" s="186"/>
      <c r="W486" s="187"/>
      <c r="X486" s="187"/>
      <c r="Y486" s="187"/>
      <c r="Z486" s="149"/>
      <c r="AA486" s="173"/>
      <c r="AB486" s="200" t="str">
        <f t="shared" si="42"/>
        <v/>
      </c>
      <c r="AC486" s="216"/>
      <c r="AD486" s="173"/>
      <c r="AE486" s="148"/>
      <c r="AF486" s="173"/>
      <c r="AG486" s="173"/>
      <c r="AH486" s="152"/>
      <c r="AI486" s="173"/>
      <c r="AJ486" s="173"/>
      <c r="AK486" s="200" t="str">
        <f t="shared" si="43"/>
        <v/>
      </c>
      <c r="AL486" s="173"/>
      <c r="AM486" s="217" t="str">
        <f t="shared" si="44"/>
        <v/>
      </c>
      <c r="AN486" s="173"/>
      <c r="AO486" s="217" t="str">
        <f t="shared" si="45"/>
        <v/>
      </c>
      <c r="AP486" s="237"/>
      <c r="AQ486" s="150"/>
      <c r="AR486" s="152"/>
      <c r="AS486" s="150"/>
      <c r="AT486" s="174" t="s">
        <v>250</v>
      </c>
      <c r="AU486" s="152"/>
      <c r="AV486" s="152"/>
      <c r="AW486" s="152"/>
      <c r="AX486" s="152"/>
      <c r="AY486" s="174" t="str">
        <f t="shared" si="47"/>
        <v/>
      </c>
      <c r="AZ486" s="152"/>
      <c r="BA486" s="152"/>
      <c r="BB486" s="152"/>
      <c r="BC486" s="152"/>
      <c r="BD486" s="174" t="s">
        <v>250</v>
      </c>
      <c r="BE486" s="152"/>
      <c r="BF486" s="152"/>
      <c r="BG486" s="152"/>
      <c r="BH486" s="152"/>
      <c r="BI486" s="152"/>
      <c r="BJ486" s="220"/>
      <c r="BK486" s="203"/>
      <c r="BL486" s="203"/>
      <c r="BM486" s="203"/>
      <c r="BN486" s="203"/>
      <c r="BO486" s="214"/>
      <c r="BP486" s="214"/>
      <c r="BQ486" s="214"/>
      <c r="BR486" s="215"/>
    </row>
    <row r="487" spans="1:70" s="117" customFormat="1" ht="27" customHeight="1" thickTop="1" thickBot="1" x14ac:dyDescent="0.25">
      <c r="A487" s="184"/>
      <c r="B487" s="304" t="str">
        <f>IF(C487="","",(VLOOKUP(C487,Lookups!$B$4:$C$2561,2,FALSE)))</f>
        <v/>
      </c>
      <c r="C487" s="83"/>
      <c r="D487" s="173"/>
      <c r="E487" s="173"/>
      <c r="F487" s="152"/>
      <c r="G487" s="152"/>
      <c r="H487" s="173" t="str">
        <f t="shared" si="46"/>
        <v/>
      </c>
      <c r="I487" s="173"/>
      <c r="J487" s="182"/>
      <c r="K487" s="183"/>
      <c r="L487" s="141" t="str">
        <f>IF(K487="","",(VLOOKUP(K487,#REF!,2,FALSE)))</f>
        <v/>
      </c>
      <c r="M487" s="186"/>
      <c r="N487" s="186"/>
      <c r="O487" s="186"/>
      <c r="P487" s="186"/>
      <c r="Q487" s="186"/>
      <c r="R487" s="186"/>
      <c r="S487" s="186"/>
      <c r="T487" s="186"/>
      <c r="U487" s="173"/>
      <c r="V487" s="186"/>
      <c r="W487" s="187"/>
      <c r="X487" s="187"/>
      <c r="Y487" s="187"/>
      <c r="Z487" s="149"/>
      <c r="AA487" s="173"/>
      <c r="AB487" s="200" t="str">
        <f t="shared" si="42"/>
        <v/>
      </c>
      <c r="AC487" s="216"/>
      <c r="AD487" s="173"/>
      <c r="AE487" s="148"/>
      <c r="AF487" s="173"/>
      <c r="AG487" s="173"/>
      <c r="AH487" s="152"/>
      <c r="AI487" s="173"/>
      <c r="AJ487" s="173"/>
      <c r="AK487" s="200" t="str">
        <f t="shared" si="43"/>
        <v/>
      </c>
      <c r="AL487" s="173"/>
      <c r="AM487" s="217" t="str">
        <f t="shared" si="44"/>
        <v/>
      </c>
      <c r="AN487" s="173"/>
      <c r="AO487" s="217" t="str">
        <f t="shared" si="45"/>
        <v/>
      </c>
      <c r="AP487" s="237"/>
      <c r="AQ487" s="150"/>
      <c r="AR487" s="152"/>
      <c r="AS487" s="150"/>
      <c r="AT487" s="174" t="s">
        <v>250</v>
      </c>
      <c r="AU487" s="152"/>
      <c r="AV487" s="152"/>
      <c r="AW487" s="152"/>
      <c r="AX487" s="152"/>
      <c r="AY487" s="174" t="str">
        <f t="shared" si="47"/>
        <v/>
      </c>
      <c r="AZ487" s="152"/>
      <c r="BA487" s="152"/>
      <c r="BB487" s="152"/>
      <c r="BC487" s="152"/>
      <c r="BD487" s="174" t="s">
        <v>250</v>
      </c>
      <c r="BE487" s="152"/>
      <c r="BF487" s="152"/>
      <c r="BG487" s="152"/>
      <c r="BH487" s="152"/>
      <c r="BI487" s="152"/>
      <c r="BJ487" s="220"/>
      <c r="BK487" s="203"/>
      <c r="BL487" s="203"/>
      <c r="BM487" s="203"/>
      <c r="BN487" s="203"/>
      <c r="BO487" s="214"/>
      <c r="BP487" s="214"/>
      <c r="BQ487" s="214"/>
      <c r="BR487" s="215"/>
    </row>
    <row r="488" spans="1:70" s="117" customFormat="1" ht="27" customHeight="1" thickTop="1" thickBot="1" x14ac:dyDescent="0.25">
      <c r="A488" s="184"/>
      <c r="B488" s="304" t="str">
        <f>IF(C488="","",(VLOOKUP(C488,Lookups!$B$4:$C$2561,2,FALSE)))</f>
        <v/>
      </c>
      <c r="C488" s="83"/>
      <c r="D488" s="173"/>
      <c r="E488" s="173"/>
      <c r="F488" s="152"/>
      <c r="G488" s="152"/>
      <c r="H488" s="173" t="str">
        <f t="shared" si="46"/>
        <v/>
      </c>
      <c r="I488" s="173"/>
      <c r="J488" s="182"/>
      <c r="K488" s="183"/>
      <c r="L488" s="141" t="str">
        <f>IF(K488="","",(VLOOKUP(K488,#REF!,2,FALSE)))</f>
        <v/>
      </c>
      <c r="M488" s="186"/>
      <c r="N488" s="186"/>
      <c r="O488" s="186"/>
      <c r="P488" s="186"/>
      <c r="Q488" s="186"/>
      <c r="R488" s="186"/>
      <c r="S488" s="186"/>
      <c r="T488" s="186"/>
      <c r="U488" s="173"/>
      <c r="V488" s="186"/>
      <c r="W488" s="187"/>
      <c r="X488" s="187"/>
      <c r="Y488" s="187"/>
      <c r="Z488" s="149"/>
      <c r="AA488" s="173"/>
      <c r="AB488" s="200" t="str">
        <f t="shared" si="42"/>
        <v/>
      </c>
      <c r="AC488" s="216"/>
      <c r="AD488" s="173"/>
      <c r="AE488" s="148"/>
      <c r="AF488" s="173"/>
      <c r="AG488" s="173"/>
      <c r="AH488" s="152"/>
      <c r="AI488" s="173"/>
      <c r="AJ488" s="173"/>
      <c r="AK488" s="200" t="str">
        <f t="shared" si="43"/>
        <v/>
      </c>
      <c r="AL488" s="173"/>
      <c r="AM488" s="217" t="str">
        <f t="shared" si="44"/>
        <v/>
      </c>
      <c r="AN488" s="173"/>
      <c r="AO488" s="217" t="str">
        <f t="shared" si="45"/>
        <v/>
      </c>
      <c r="AP488" s="237"/>
      <c r="AQ488" s="150"/>
      <c r="AR488" s="152"/>
      <c r="AS488" s="150"/>
      <c r="AT488" s="174" t="s">
        <v>250</v>
      </c>
      <c r="AU488" s="152"/>
      <c r="AV488" s="152"/>
      <c r="AW488" s="152"/>
      <c r="AX488" s="152"/>
      <c r="AY488" s="174" t="str">
        <f t="shared" si="47"/>
        <v/>
      </c>
      <c r="AZ488" s="152"/>
      <c r="BA488" s="152"/>
      <c r="BB488" s="152"/>
      <c r="BC488" s="152"/>
      <c r="BD488" s="174" t="s">
        <v>250</v>
      </c>
      <c r="BE488" s="152"/>
      <c r="BF488" s="152"/>
      <c r="BG488" s="152"/>
      <c r="BH488" s="152"/>
      <c r="BI488" s="152"/>
      <c r="BJ488" s="220"/>
      <c r="BK488" s="203"/>
      <c r="BL488" s="203"/>
      <c r="BM488" s="203"/>
      <c r="BN488" s="203"/>
      <c r="BO488" s="214"/>
      <c r="BP488" s="214"/>
      <c r="BQ488" s="214"/>
      <c r="BR488" s="215"/>
    </row>
    <row r="489" spans="1:70" s="117" customFormat="1" ht="27" customHeight="1" thickTop="1" thickBot="1" x14ac:dyDescent="0.25">
      <c r="A489" s="184"/>
      <c r="B489" s="304" t="str">
        <f>IF(C489="","",(VLOOKUP(C489,Lookups!$B$4:$C$2561,2,FALSE)))</f>
        <v/>
      </c>
      <c r="C489" s="83"/>
      <c r="D489" s="173"/>
      <c r="E489" s="173"/>
      <c r="F489" s="152"/>
      <c r="G489" s="152"/>
      <c r="H489" s="173" t="str">
        <f t="shared" si="46"/>
        <v/>
      </c>
      <c r="I489" s="173"/>
      <c r="J489" s="182"/>
      <c r="K489" s="183"/>
      <c r="L489" s="141" t="str">
        <f>IF(K489="","",(VLOOKUP(K489,#REF!,2,FALSE)))</f>
        <v/>
      </c>
      <c r="M489" s="186"/>
      <c r="N489" s="186"/>
      <c r="O489" s="186"/>
      <c r="P489" s="186"/>
      <c r="Q489" s="186"/>
      <c r="R489" s="186"/>
      <c r="S489" s="186"/>
      <c r="T489" s="186"/>
      <c r="U489" s="173"/>
      <c r="V489" s="186"/>
      <c r="W489" s="187"/>
      <c r="X489" s="187"/>
      <c r="Y489" s="187"/>
      <c r="Z489" s="149"/>
      <c r="AA489" s="173"/>
      <c r="AB489" s="200" t="str">
        <f t="shared" si="42"/>
        <v/>
      </c>
      <c r="AC489" s="216"/>
      <c r="AD489" s="173"/>
      <c r="AE489" s="148"/>
      <c r="AF489" s="173"/>
      <c r="AG489" s="173"/>
      <c r="AH489" s="152"/>
      <c r="AI489" s="173"/>
      <c r="AJ489" s="173"/>
      <c r="AK489" s="200" t="str">
        <f t="shared" si="43"/>
        <v/>
      </c>
      <c r="AL489" s="173"/>
      <c r="AM489" s="217" t="str">
        <f t="shared" si="44"/>
        <v/>
      </c>
      <c r="AN489" s="173"/>
      <c r="AO489" s="217" t="str">
        <f t="shared" si="45"/>
        <v/>
      </c>
      <c r="AP489" s="237"/>
      <c r="AQ489" s="150"/>
      <c r="AR489" s="152"/>
      <c r="AS489" s="150"/>
      <c r="AT489" s="174" t="s">
        <v>250</v>
      </c>
      <c r="AU489" s="152"/>
      <c r="AV489" s="152"/>
      <c r="AW489" s="152"/>
      <c r="AX489" s="152"/>
      <c r="AY489" s="174" t="str">
        <f t="shared" si="47"/>
        <v/>
      </c>
      <c r="AZ489" s="152"/>
      <c r="BA489" s="152"/>
      <c r="BB489" s="152"/>
      <c r="BC489" s="152"/>
      <c r="BD489" s="174" t="s">
        <v>250</v>
      </c>
      <c r="BE489" s="152"/>
      <c r="BF489" s="152"/>
      <c r="BG489" s="152"/>
      <c r="BH489" s="152"/>
      <c r="BI489" s="152"/>
      <c r="BJ489" s="220"/>
      <c r="BK489" s="203"/>
      <c r="BL489" s="203"/>
      <c r="BM489" s="203"/>
      <c r="BN489" s="203"/>
      <c r="BO489" s="214"/>
      <c r="BP489" s="214"/>
      <c r="BQ489" s="214"/>
      <c r="BR489" s="215"/>
    </row>
    <row r="490" spans="1:70" s="117" customFormat="1" ht="27" customHeight="1" thickTop="1" thickBot="1" x14ac:dyDescent="0.25">
      <c r="A490" s="184"/>
      <c r="B490" s="304" t="str">
        <f>IF(C490="","",(VLOOKUP(C490,Lookups!$B$4:$C$2561,2,FALSE)))</f>
        <v/>
      </c>
      <c r="C490" s="83"/>
      <c r="D490" s="173"/>
      <c r="E490" s="173"/>
      <c r="F490" s="152"/>
      <c r="G490" s="152"/>
      <c r="H490" s="173" t="str">
        <f t="shared" si="46"/>
        <v/>
      </c>
      <c r="I490" s="173"/>
      <c r="J490" s="182"/>
      <c r="K490" s="183"/>
      <c r="L490" s="141" t="str">
        <f>IF(K490="","",(VLOOKUP(K490,#REF!,2,FALSE)))</f>
        <v/>
      </c>
      <c r="M490" s="186"/>
      <c r="N490" s="186"/>
      <c r="O490" s="186"/>
      <c r="P490" s="186"/>
      <c r="Q490" s="186"/>
      <c r="R490" s="186"/>
      <c r="S490" s="186"/>
      <c r="T490" s="186"/>
      <c r="U490" s="173"/>
      <c r="V490" s="186"/>
      <c r="W490" s="187"/>
      <c r="X490" s="187"/>
      <c r="Y490" s="187"/>
      <c r="Z490" s="149"/>
      <c r="AA490" s="173"/>
      <c r="AB490" s="200" t="str">
        <f t="shared" si="42"/>
        <v/>
      </c>
      <c r="AC490" s="216"/>
      <c r="AD490" s="173"/>
      <c r="AE490" s="148"/>
      <c r="AF490" s="173"/>
      <c r="AG490" s="173"/>
      <c r="AH490" s="152"/>
      <c r="AI490" s="173"/>
      <c r="AJ490" s="173"/>
      <c r="AK490" s="200" t="str">
        <f t="shared" si="43"/>
        <v/>
      </c>
      <c r="AL490" s="173"/>
      <c r="AM490" s="217" t="str">
        <f t="shared" si="44"/>
        <v/>
      </c>
      <c r="AN490" s="173"/>
      <c r="AO490" s="217" t="str">
        <f t="shared" si="45"/>
        <v/>
      </c>
      <c r="AP490" s="237"/>
      <c r="AQ490" s="150"/>
      <c r="AR490" s="152"/>
      <c r="AS490" s="150"/>
      <c r="AT490" s="174" t="s">
        <v>250</v>
      </c>
      <c r="AU490" s="152"/>
      <c r="AV490" s="152"/>
      <c r="AW490" s="152"/>
      <c r="AX490" s="152"/>
      <c r="AY490" s="174" t="str">
        <f t="shared" si="47"/>
        <v/>
      </c>
      <c r="AZ490" s="152"/>
      <c r="BA490" s="152"/>
      <c r="BB490" s="152"/>
      <c r="BC490" s="152"/>
      <c r="BD490" s="174" t="s">
        <v>250</v>
      </c>
      <c r="BE490" s="152"/>
      <c r="BF490" s="152"/>
      <c r="BG490" s="152"/>
      <c r="BH490" s="152"/>
      <c r="BI490" s="152"/>
      <c r="BJ490" s="220"/>
      <c r="BK490" s="203"/>
      <c r="BL490" s="203"/>
      <c r="BM490" s="203"/>
      <c r="BN490" s="203"/>
      <c r="BO490" s="214"/>
      <c r="BP490" s="214"/>
      <c r="BQ490" s="214"/>
      <c r="BR490" s="215"/>
    </row>
    <row r="491" spans="1:70" s="117" customFormat="1" ht="27" customHeight="1" thickTop="1" thickBot="1" x14ac:dyDescent="0.25">
      <c r="A491" s="184"/>
      <c r="B491" s="304" t="str">
        <f>IF(C491="","",(VLOOKUP(C491,Lookups!$B$4:$C$2561,2,FALSE)))</f>
        <v/>
      </c>
      <c r="C491" s="83"/>
      <c r="D491" s="173"/>
      <c r="E491" s="173"/>
      <c r="F491" s="152"/>
      <c r="G491" s="152"/>
      <c r="H491" s="173" t="str">
        <f t="shared" si="46"/>
        <v/>
      </c>
      <c r="I491" s="173"/>
      <c r="J491" s="182"/>
      <c r="K491" s="183"/>
      <c r="L491" s="141" t="str">
        <f>IF(K491="","",(VLOOKUP(K491,#REF!,2,FALSE)))</f>
        <v/>
      </c>
      <c r="M491" s="186"/>
      <c r="N491" s="186"/>
      <c r="O491" s="186"/>
      <c r="P491" s="186"/>
      <c r="Q491" s="186"/>
      <c r="R491" s="186"/>
      <c r="S491" s="186"/>
      <c r="T491" s="186"/>
      <c r="U491" s="173"/>
      <c r="V491" s="186"/>
      <c r="W491" s="187"/>
      <c r="X491" s="187"/>
      <c r="Y491" s="187"/>
      <c r="Z491" s="149"/>
      <c r="AA491" s="173"/>
      <c r="AB491" s="200" t="str">
        <f t="shared" si="42"/>
        <v/>
      </c>
      <c r="AC491" s="216"/>
      <c r="AD491" s="173"/>
      <c r="AE491" s="148"/>
      <c r="AF491" s="173"/>
      <c r="AG491" s="173"/>
      <c r="AH491" s="152"/>
      <c r="AI491" s="173"/>
      <c r="AJ491" s="173"/>
      <c r="AK491" s="200" t="str">
        <f t="shared" si="43"/>
        <v/>
      </c>
      <c r="AL491" s="173"/>
      <c r="AM491" s="217" t="str">
        <f t="shared" si="44"/>
        <v/>
      </c>
      <c r="AN491" s="173"/>
      <c r="AO491" s="217" t="str">
        <f t="shared" si="45"/>
        <v/>
      </c>
      <c r="AP491" s="237"/>
      <c r="AQ491" s="150"/>
      <c r="AR491" s="152"/>
      <c r="AS491" s="150"/>
      <c r="AT491" s="174" t="s">
        <v>250</v>
      </c>
      <c r="AU491" s="152"/>
      <c r="AV491" s="152"/>
      <c r="AW491" s="152"/>
      <c r="AX491" s="152"/>
      <c r="AY491" s="174" t="str">
        <f t="shared" si="47"/>
        <v/>
      </c>
      <c r="AZ491" s="152"/>
      <c r="BA491" s="152"/>
      <c r="BB491" s="152"/>
      <c r="BC491" s="152"/>
      <c r="BD491" s="174" t="s">
        <v>250</v>
      </c>
      <c r="BE491" s="152"/>
      <c r="BF491" s="152"/>
      <c r="BG491" s="152"/>
      <c r="BH491" s="152"/>
      <c r="BI491" s="152"/>
      <c r="BJ491" s="220"/>
      <c r="BK491" s="203"/>
      <c r="BL491" s="203"/>
      <c r="BM491" s="203"/>
      <c r="BN491" s="203"/>
      <c r="BO491" s="214"/>
      <c r="BP491" s="214"/>
      <c r="BQ491" s="214"/>
      <c r="BR491" s="215"/>
    </row>
    <row r="492" spans="1:70" s="117" customFormat="1" ht="27" customHeight="1" thickTop="1" thickBot="1" x14ac:dyDescent="0.25">
      <c r="A492" s="184"/>
      <c r="B492" s="304" t="str">
        <f>IF(C492="","",(VLOOKUP(C492,Lookups!$B$4:$C$2561,2,FALSE)))</f>
        <v/>
      </c>
      <c r="C492" s="83"/>
      <c r="D492" s="173"/>
      <c r="E492" s="173"/>
      <c r="F492" s="152"/>
      <c r="G492" s="152"/>
      <c r="H492" s="173" t="str">
        <f t="shared" si="46"/>
        <v/>
      </c>
      <c r="I492" s="173"/>
      <c r="J492" s="182"/>
      <c r="K492" s="183"/>
      <c r="L492" s="141" t="str">
        <f>IF(K492="","",(VLOOKUP(K492,#REF!,2,FALSE)))</f>
        <v/>
      </c>
      <c r="M492" s="186"/>
      <c r="N492" s="186"/>
      <c r="O492" s="186"/>
      <c r="P492" s="186"/>
      <c r="Q492" s="186"/>
      <c r="R492" s="186"/>
      <c r="S492" s="186"/>
      <c r="T492" s="186"/>
      <c r="U492" s="173"/>
      <c r="V492" s="186"/>
      <c r="W492" s="187"/>
      <c r="X492" s="187"/>
      <c r="Y492" s="187"/>
      <c r="Z492" s="149"/>
      <c r="AA492" s="173"/>
      <c r="AB492" s="200" t="str">
        <f t="shared" si="42"/>
        <v/>
      </c>
      <c r="AC492" s="216"/>
      <c r="AD492" s="173"/>
      <c r="AE492" s="148"/>
      <c r="AF492" s="173"/>
      <c r="AG492" s="173"/>
      <c r="AH492" s="152"/>
      <c r="AI492" s="173"/>
      <c r="AJ492" s="173"/>
      <c r="AK492" s="200" t="str">
        <f t="shared" si="43"/>
        <v/>
      </c>
      <c r="AL492" s="173"/>
      <c r="AM492" s="217" t="str">
        <f t="shared" si="44"/>
        <v/>
      </c>
      <c r="AN492" s="173"/>
      <c r="AO492" s="217" t="str">
        <f t="shared" si="45"/>
        <v/>
      </c>
      <c r="AP492" s="237"/>
      <c r="AQ492" s="150"/>
      <c r="AR492" s="152"/>
      <c r="AS492" s="150"/>
      <c r="AT492" s="174" t="s">
        <v>250</v>
      </c>
      <c r="AU492" s="152"/>
      <c r="AV492" s="152"/>
      <c r="AW492" s="152"/>
      <c r="AX492" s="152"/>
      <c r="AY492" s="174" t="str">
        <f t="shared" si="47"/>
        <v/>
      </c>
      <c r="AZ492" s="152"/>
      <c r="BA492" s="152"/>
      <c r="BB492" s="152"/>
      <c r="BC492" s="152"/>
      <c r="BD492" s="174" t="s">
        <v>250</v>
      </c>
      <c r="BE492" s="152"/>
      <c r="BF492" s="152"/>
      <c r="BG492" s="152"/>
      <c r="BH492" s="152"/>
      <c r="BI492" s="152"/>
      <c r="BJ492" s="220"/>
      <c r="BK492" s="203"/>
      <c r="BL492" s="203"/>
      <c r="BM492" s="203"/>
      <c r="BN492" s="203"/>
      <c r="BO492" s="214"/>
      <c r="BP492" s="214"/>
      <c r="BQ492" s="214"/>
      <c r="BR492" s="215"/>
    </row>
    <row r="493" spans="1:70" s="117" customFormat="1" ht="27" customHeight="1" thickTop="1" thickBot="1" x14ac:dyDescent="0.25">
      <c r="A493" s="184"/>
      <c r="B493" s="304" t="str">
        <f>IF(C493="","",(VLOOKUP(C493,Lookups!$B$4:$C$2561,2,FALSE)))</f>
        <v/>
      </c>
      <c r="C493" s="83"/>
      <c r="D493" s="173"/>
      <c r="E493" s="173"/>
      <c r="F493" s="152"/>
      <c r="G493" s="152"/>
      <c r="H493" s="173" t="str">
        <f t="shared" si="46"/>
        <v/>
      </c>
      <c r="I493" s="173"/>
      <c r="J493" s="182"/>
      <c r="K493" s="183"/>
      <c r="L493" s="141" t="str">
        <f>IF(K493="","",(VLOOKUP(K493,#REF!,2,FALSE)))</f>
        <v/>
      </c>
      <c r="M493" s="186"/>
      <c r="N493" s="186"/>
      <c r="O493" s="186"/>
      <c r="P493" s="186"/>
      <c r="Q493" s="186"/>
      <c r="R493" s="186"/>
      <c r="S493" s="186"/>
      <c r="T493" s="186"/>
      <c r="U493" s="173"/>
      <c r="V493" s="186"/>
      <c r="W493" s="187"/>
      <c r="X493" s="187"/>
      <c r="Y493" s="187"/>
      <c r="Z493" s="149"/>
      <c r="AA493" s="173"/>
      <c r="AB493" s="200" t="str">
        <f t="shared" si="42"/>
        <v/>
      </c>
      <c r="AC493" s="216"/>
      <c r="AD493" s="173"/>
      <c r="AE493" s="148"/>
      <c r="AF493" s="173"/>
      <c r="AG493" s="173"/>
      <c r="AH493" s="152"/>
      <c r="AI493" s="173"/>
      <c r="AJ493" s="173"/>
      <c r="AK493" s="200" t="str">
        <f t="shared" si="43"/>
        <v/>
      </c>
      <c r="AL493" s="173"/>
      <c r="AM493" s="217" t="str">
        <f t="shared" si="44"/>
        <v/>
      </c>
      <c r="AN493" s="173"/>
      <c r="AO493" s="217" t="str">
        <f t="shared" si="45"/>
        <v/>
      </c>
      <c r="AP493" s="237"/>
      <c r="AQ493" s="150"/>
      <c r="AR493" s="152"/>
      <c r="AS493" s="150"/>
      <c r="AT493" s="174" t="s">
        <v>250</v>
      </c>
      <c r="AU493" s="152"/>
      <c r="AV493" s="152"/>
      <c r="AW493" s="152"/>
      <c r="AX493" s="152"/>
      <c r="AY493" s="174" t="str">
        <f t="shared" si="47"/>
        <v/>
      </c>
      <c r="AZ493" s="152"/>
      <c r="BA493" s="152"/>
      <c r="BB493" s="152"/>
      <c r="BC493" s="152"/>
      <c r="BD493" s="174" t="s">
        <v>250</v>
      </c>
      <c r="BE493" s="152"/>
      <c r="BF493" s="152"/>
      <c r="BG493" s="152"/>
      <c r="BH493" s="152"/>
      <c r="BI493" s="152"/>
      <c r="BJ493" s="220"/>
      <c r="BK493" s="203"/>
      <c r="BL493" s="203"/>
      <c r="BM493" s="203"/>
      <c r="BN493" s="203"/>
      <c r="BO493" s="214"/>
      <c r="BP493" s="214"/>
      <c r="BQ493" s="214"/>
      <c r="BR493" s="215"/>
    </row>
    <row r="494" spans="1:70" s="117" customFormat="1" ht="27" customHeight="1" thickTop="1" thickBot="1" x14ac:dyDescent="0.25">
      <c r="A494" s="184"/>
      <c r="B494" s="304" t="str">
        <f>IF(C494="","",(VLOOKUP(C494,Lookups!$B$4:$C$2561,2,FALSE)))</f>
        <v/>
      </c>
      <c r="C494" s="83"/>
      <c r="D494" s="173"/>
      <c r="E494" s="173"/>
      <c r="F494" s="152"/>
      <c r="G494" s="152"/>
      <c r="H494" s="173" t="str">
        <f t="shared" si="46"/>
        <v/>
      </c>
      <c r="I494" s="173"/>
      <c r="J494" s="182"/>
      <c r="K494" s="183"/>
      <c r="L494" s="141" t="str">
        <f>IF(K494="","",(VLOOKUP(K494,#REF!,2,FALSE)))</f>
        <v/>
      </c>
      <c r="M494" s="186"/>
      <c r="N494" s="186"/>
      <c r="O494" s="186"/>
      <c r="P494" s="186"/>
      <c r="Q494" s="186"/>
      <c r="R494" s="186"/>
      <c r="S494" s="186"/>
      <c r="T494" s="186"/>
      <c r="U494" s="173"/>
      <c r="V494" s="186"/>
      <c r="W494" s="187"/>
      <c r="X494" s="187"/>
      <c r="Y494" s="187"/>
      <c r="Z494" s="149"/>
      <c r="AA494" s="173"/>
      <c r="AB494" s="200" t="str">
        <f t="shared" si="42"/>
        <v/>
      </c>
      <c r="AC494" s="216"/>
      <c r="AD494" s="173"/>
      <c r="AE494" s="148"/>
      <c r="AF494" s="173"/>
      <c r="AG494" s="173"/>
      <c r="AH494" s="152"/>
      <c r="AI494" s="173"/>
      <c r="AJ494" s="173"/>
      <c r="AK494" s="200" t="str">
        <f t="shared" si="43"/>
        <v/>
      </c>
      <c r="AL494" s="173"/>
      <c r="AM494" s="217" t="str">
        <f t="shared" si="44"/>
        <v/>
      </c>
      <c r="AN494" s="173"/>
      <c r="AO494" s="217" t="str">
        <f t="shared" si="45"/>
        <v/>
      </c>
      <c r="AP494" s="237"/>
      <c r="AQ494" s="150"/>
      <c r="AR494" s="152"/>
      <c r="AS494" s="150"/>
      <c r="AT494" s="174" t="s">
        <v>250</v>
      </c>
      <c r="AU494" s="152"/>
      <c r="AV494" s="152"/>
      <c r="AW494" s="152"/>
      <c r="AX494" s="152"/>
      <c r="AY494" s="174" t="str">
        <f t="shared" si="47"/>
        <v/>
      </c>
      <c r="AZ494" s="152"/>
      <c r="BA494" s="152"/>
      <c r="BB494" s="152"/>
      <c r="BC494" s="152"/>
      <c r="BD494" s="174" t="s">
        <v>250</v>
      </c>
      <c r="BE494" s="152"/>
      <c r="BF494" s="152"/>
      <c r="BG494" s="152"/>
      <c r="BH494" s="152"/>
      <c r="BI494" s="152"/>
      <c r="BJ494" s="220"/>
      <c r="BK494" s="203"/>
      <c r="BL494" s="203"/>
      <c r="BM494" s="203"/>
      <c r="BN494" s="203"/>
      <c r="BO494" s="214"/>
      <c r="BP494" s="214"/>
      <c r="BQ494" s="214"/>
      <c r="BR494" s="215"/>
    </row>
    <row r="495" spans="1:70" s="117" customFormat="1" ht="27" customHeight="1" thickTop="1" thickBot="1" x14ac:dyDescent="0.25">
      <c r="A495" s="184"/>
      <c r="B495" s="304" t="str">
        <f>IF(C495="","",(VLOOKUP(C495,Lookups!$B$4:$C$2561,2,FALSE)))</f>
        <v/>
      </c>
      <c r="C495" s="83"/>
      <c r="D495" s="173"/>
      <c r="E495" s="173"/>
      <c r="F495" s="152"/>
      <c r="G495" s="152"/>
      <c r="H495" s="173" t="str">
        <f t="shared" si="46"/>
        <v/>
      </c>
      <c r="I495" s="173"/>
      <c r="J495" s="182"/>
      <c r="K495" s="183"/>
      <c r="L495" s="141" t="str">
        <f>IF(K495="","",(VLOOKUP(K495,#REF!,2,FALSE)))</f>
        <v/>
      </c>
      <c r="M495" s="186"/>
      <c r="N495" s="186"/>
      <c r="O495" s="186"/>
      <c r="P495" s="186"/>
      <c r="Q495" s="186"/>
      <c r="R495" s="186"/>
      <c r="S495" s="186"/>
      <c r="T495" s="186"/>
      <c r="U495" s="173"/>
      <c r="V495" s="186"/>
      <c r="W495" s="187"/>
      <c r="X495" s="187"/>
      <c r="Y495" s="187"/>
      <c r="Z495" s="149"/>
      <c r="AA495" s="173"/>
      <c r="AB495" s="200" t="str">
        <f t="shared" si="42"/>
        <v/>
      </c>
      <c r="AC495" s="216"/>
      <c r="AD495" s="173"/>
      <c r="AE495" s="148"/>
      <c r="AF495" s="173"/>
      <c r="AG495" s="173"/>
      <c r="AH495" s="152"/>
      <c r="AI495" s="173"/>
      <c r="AJ495" s="173"/>
      <c r="AK495" s="200" t="str">
        <f t="shared" si="43"/>
        <v/>
      </c>
      <c r="AL495" s="173"/>
      <c r="AM495" s="217" t="str">
        <f t="shared" si="44"/>
        <v/>
      </c>
      <c r="AN495" s="173"/>
      <c r="AO495" s="217" t="str">
        <f t="shared" si="45"/>
        <v/>
      </c>
      <c r="AP495" s="237"/>
      <c r="AQ495" s="150"/>
      <c r="AR495" s="152"/>
      <c r="AS495" s="150"/>
      <c r="AT495" s="174" t="s">
        <v>250</v>
      </c>
      <c r="AU495" s="152"/>
      <c r="AV495" s="152"/>
      <c r="AW495" s="152"/>
      <c r="AX495" s="152"/>
      <c r="AY495" s="174" t="str">
        <f t="shared" si="47"/>
        <v/>
      </c>
      <c r="AZ495" s="152"/>
      <c r="BA495" s="152"/>
      <c r="BB495" s="152"/>
      <c r="BC495" s="152"/>
      <c r="BD495" s="174" t="s">
        <v>250</v>
      </c>
      <c r="BE495" s="152"/>
      <c r="BF495" s="152"/>
      <c r="BG495" s="152"/>
      <c r="BH495" s="152"/>
      <c r="BI495" s="152"/>
      <c r="BJ495" s="220"/>
      <c r="BK495" s="203"/>
      <c r="BL495" s="203"/>
      <c r="BM495" s="203"/>
      <c r="BN495" s="203"/>
      <c r="BO495" s="214"/>
      <c r="BP495" s="214"/>
      <c r="BQ495" s="214"/>
      <c r="BR495" s="215"/>
    </row>
    <row r="496" spans="1:70" s="117" customFormat="1" ht="27" customHeight="1" thickTop="1" thickBot="1" x14ac:dyDescent="0.25">
      <c r="A496" s="184"/>
      <c r="B496" s="304" t="str">
        <f>IF(C496="","",(VLOOKUP(C496,Lookups!$B$4:$C$2561,2,FALSE)))</f>
        <v/>
      </c>
      <c r="C496" s="83"/>
      <c r="D496" s="173"/>
      <c r="E496" s="173"/>
      <c r="F496" s="152"/>
      <c r="G496" s="152"/>
      <c r="H496" s="173" t="str">
        <f t="shared" si="46"/>
        <v/>
      </c>
      <c r="I496" s="173"/>
      <c r="J496" s="182"/>
      <c r="K496" s="183"/>
      <c r="L496" s="141" t="str">
        <f>IF(K496="","",(VLOOKUP(K496,#REF!,2,FALSE)))</f>
        <v/>
      </c>
      <c r="M496" s="186"/>
      <c r="N496" s="186"/>
      <c r="O496" s="186"/>
      <c r="P496" s="186"/>
      <c r="Q496" s="186"/>
      <c r="R496" s="186"/>
      <c r="S496" s="186"/>
      <c r="T496" s="186"/>
      <c r="U496" s="173"/>
      <c r="V496" s="186"/>
      <c r="W496" s="187"/>
      <c r="X496" s="187"/>
      <c r="Y496" s="187"/>
      <c r="Z496" s="149"/>
      <c r="AA496" s="173"/>
      <c r="AB496" s="200" t="str">
        <f t="shared" si="42"/>
        <v/>
      </c>
      <c r="AC496" s="216"/>
      <c r="AD496" s="173"/>
      <c r="AE496" s="148"/>
      <c r="AF496" s="173"/>
      <c r="AG496" s="173"/>
      <c r="AH496" s="152"/>
      <c r="AI496" s="173"/>
      <c r="AJ496" s="173"/>
      <c r="AK496" s="200" t="str">
        <f t="shared" si="43"/>
        <v/>
      </c>
      <c r="AL496" s="173"/>
      <c r="AM496" s="217" t="str">
        <f t="shared" si="44"/>
        <v/>
      </c>
      <c r="AN496" s="173"/>
      <c r="AO496" s="217" t="str">
        <f t="shared" si="45"/>
        <v/>
      </c>
      <c r="AP496" s="237"/>
      <c r="AQ496" s="150"/>
      <c r="AR496" s="152"/>
      <c r="AS496" s="150"/>
      <c r="AT496" s="174" t="s">
        <v>250</v>
      </c>
      <c r="AU496" s="152"/>
      <c r="AV496" s="152"/>
      <c r="AW496" s="152"/>
      <c r="AX496" s="152"/>
      <c r="AY496" s="174" t="str">
        <f t="shared" si="47"/>
        <v/>
      </c>
      <c r="AZ496" s="152"/>
      <c r="BA496" s="152"/>
      <c r="BB496" s="152"/>
      <c r="BC496" s="152"/>
      <c r="BD496" s="174" t="s">
        <v>250</v>
      </c>
      <c r="BE496" s="152"/>
      <c r="BF496" s="152"/>
      <c r="BG496" s="152"/>
      <c r="BH496" s="152"/>
      <c r="BI496" s="152"/>
      <c r="BJ496" s="220"/>
      <c r="BK496" s="203"/>
      <c r="BL496" s="203"/>
      <c r="BM496" s="203"/>
      <c r="BN496" s="203"/>
      <c r="BO496" s="214"/>
      <c r="BP496" s="214"/>
      <c r="BQ496" s="214"/>
      <c r="BR496" s="215"/>
    </row>
    <row r="497" spans="1:70" s="117" customFormat="1" ht="27" customHeight="1" thickTop="1" thickBot="1" x14ac:dyDescent="0.25">
      <c r="A497" s="184"/>
      <c r="B497" s="304" t="str">
        <f>IF(C497="","",(VLOOKUP(C497,Lookups!$B$4:$C$2561,2,FALSE)))</f>
        <v/>
      </c>
      <c r="C497" s="83"/>
      <c r="D497" s="173"/>
      <c r="E497" s="173"/>
      <c r="F497" s="152"/>
      <c r="G497" s="152"/>
      <c r="H497" s="173" t="str">
        <f t="shared" si="46"/>
        <v/>
      </c>
      <c r="I497" s="173"/>
      <c r="J497" s="182"/>
      <c r="K497" s="183"/>
      <c r="L497" s="141" t="str">
        <f>IF(K497="","",(VLOOKUP(K497,#REF!,2,FALSE)))</f>
        <v/>
      </c>
      <c r="M497" s="186"/>
      <c r="N497" s="186"/>
      <c r="O497" s="186"/>
      <c r="P497" s="186"/>
      <c r="Q497" s="186"/>
      <c r="R497" s="186"/>
      <c r="S497" s="186"/>
      <c r="T497" s="186"/>
      <c r="U497" s="173"/>
      <c r="V497" s="186"/>
      <c r="W497" s="187"/>
      <c r="X497" s="187"/>
      <c r="Y497" s="187"/>
      <c r="Z497" s="149"/>
      <c r="AA497" s="173"/>
      <c r="AB497" s="200" t="str">
        <f t="shared" si="42"/>
        <v/>
      </c>
      <c r="AC497" s="216"/>
      <c r="AD497" s="173"/>
      <c r="AE497" s="148"/>
      <c r="AF497" s="173"/>
      <c r="AG497" s="173"/>
      <c r="AH497" s="152"/>
      <c r="AI497" s="173"/>
      <c r="AJ497" s="173"/>
      <c r="AK497" s="200" t="str">
        <f t="shared" si="43"/>
        <v/>
      </c>
      <c r="AL497" s="173"/>
      <c r="AM497" s="217" t="str">
        <f t="shared" si="44"/>
        <v/>
      </c>
      <c r="AN497" s="173"/>
      <c r="AO497" s="217" t="str">
        <f t="shared" si="45"/>
        <v/>
      </c>
      <c r="AP497" s="237"/>
      <c r="AQ497" s="150"/>
      <c r="AR497" s="152"/>
      <c r="AS497" s="150"/>
      <c r="AT497" s="174" t="s">
        <v>250</v>
      </c>
      <c r="AU497" s="152"/>
      <c r="AV497" s="152"/>
      <c r="AW497" s="152"/>
      <c r="AX497" s="152"/>
      <c r="AY497" s="174" t="str">
        <f t="shared" si="47"/>
        <v/>
      </c>
      <c r="AZ497" s="152"/>
      <c r="BA497" s="152"/>
      <c r="BB497" s="152"/>
      <c r="BC497" s="152"/>
      <c r="BD497" s="174" t="s">
        <v>250</v>
      </c>
      <c r="BE497" s="152"/>
      <c r="BF497" s="152"/>
      <c r="BG497" s="152"/>
      <c r="BH497" s="152"/>
      <c r="BI497" s="152"/>
      <c r="BJ497" s="220"/>
      <c r="BK497" s="203"/>
      <c r="BL497" s="203"/>
      <c r="BM497" s="203"/>
      <c r="BN497" s="203"/>
      <c r="BO497" s="214"/>
      <c r="BP497" s="214"/>
      <c r="BQ497" s="214"/>
      <c r="BR497" s="215"/>
    </row>
    <row r="498" spans="1:70" s="117" customFormat="1" ht="27" customHeight="1" thickTop="1" thickBot="1" x14ac:dyDescent="0.25">
      <c r="A498" s="184"/>
      <c r="B498" s="304" t="str">
        <f>IF(C498="","",(VLOOKUP(C498,Lookups!$B$4:$C$2561,2,FALSE)))</f>
        <v/>
      </c>
      <c r="C498" s="83"/>
      <c r="D498" s="173"/>
      <c r="E498" s="173"/>
      <c r="F498" s="152"/>
      <c r="G498" s="152"/>
      <c r="H498" s="173" t="str">
        <f t="shared" si="46"/>
        <v/>
      </c>
      <c r="I498" s="173"/>
      <c r="J498" s="182"/>
      <c r="K498" s="183"/>
      <c r="L498" s="141" t="str">
        <f>IF(K498="","",(VLOOKUP(K498,#REF!,2,FALSE)))</f>
        <v/>
      </c>
      <c r="M498" s="186"/>
      <c r="N498" s="186"/>
      <c r="O498" s="186"/>
      <c r="P498" s="186"/>
      <c r="Q498" s="186"/>
      <c r="R498" s="186"/>
      <c r="S498" s="186"/>
      <c r="T498" s="186"/>
      <c r="U498" s="173"/>
      <c r="V498" s="186"/>
      <c r="W498" s="187"/>
      <c r="X498" s="187"/>
      <c r="Y498" s="187"/>
      <c r="Z498" s="149"/>
      <c r="AA498" s="173"/>
      <c r="AB498" s="200" t="str">
        <f t="shared" si="42"/>
        <v/>
      </c>
      <c r="AC498" s="216"/>
      <c r="AD498" s="173"/>
      <c r="AE498" s="148"/>
      <c r="AF498" s="173"/>
      <c r="AG498" s="173"/>
      <c r="AH498" s="152"/>
      <c r="AI498" s="173"/>
      <c r="AJ498" s="173"/>
      <c r="AK498" s="200" t="str">
        <f t="shared" si="43"/>
        <v/>
      </c>
      <c r="AL498" s="173"/>
      <c r="AM498" s="217" t="str">
        <f t="shared" si="44"/>
        <v/>
      </c>
      <c r="AN498" s="173"/>
      <c r="AO498" s="217" t="str">
        <f t="shared" si="45"/>
        <v/>
      </c>
      <c r="AP498" s="237"/>
      <c r="AQ498" s="150"/>
      <c r="AR498" s="152"/>
      <c r="AS498" s="150"/>
      <c r="AT498" s="174" t="s">
        <v>250</v>
      </c>
      <c r="AU498" s="152"/>
      <c r="AV498" s="152"/>
      <c r="AW498" s="152"/>
      <c r="AX498" s="152"/>
      <c r="AY498" s="174" t="str">
        <f t="shared" si="47"/>
        <v/>
      </c>
      <c r="AZ498" s="152"/>
      <c r="BA498" s="152"/>
      <c r="BB498" s="152"/>
      <c r="BC498" s="152"/>
      <c r="BD498" s="174" t="s">
        <v>250</v>
      </c>
      <c r="BE498" s="152"/>
      <c r="BF498" s="152"/>
      <c r="BG498" s="152"/>
      <c r="BH498" s="152"/>
      <c r="BI498" s="152"/>
      <c r="BJ498" s="220"/>
      <c r="BK498" s="203"/>
      <c r="BL498" s="203"/>
      <c r="BM498" s="203"/>
      <c r="BN498" s="203"/>
      <c r="BO498" s="214"/>
      <c r="BP498" s="214"/>
      <c r="BQ498" s="214"/>
      <c r="BR498" s="215"/>
    </row>
    <row r="499" spans="1:70" s="117" customFormat="1" ht="27" customHeight="1" thickTop="1" thickBot="1" x14ac:dyDescent="0.25">
      <c r="A499" s="184"/>
      <c r="B499" s="304" t="str">
        <f>IF(C499="","",(VLOOKUP(C499,Lookups!$B$4:$C$2561,2,FALSE)))</f>
        <v/>
      </c>
      <c r="C499" s="83"/>
      <c r="D499" s="173"/>
      <c r="E499" s="173"/>
      <c r="F499" s="152"/>
      <c r="G499" s="152"/>
      <c r="H499" s="173" t="str">
        <f t="shared" si="46"/>
        <v/>
      </c>
      <c r="I499" s="173"/>
      <c r="J499" s="182"/>
      <c r="K499" s="183"/>
      <c r="L499" s="141" t="str">
        <f>IF(K499="","",(VLOOKUP(K499,#REF!,2,FALSE)))</f>
        <v/>
      </c>
      <c r="M499" s="186"/>
      <c r="N499" s="186"/>
      <c r="O499" s="186"/>
      <c r="P499" s="186"/>
      <c r="Q499" s="186"/>
      <c r="R499" s="186"/>
      <c r="S499" s="186"/>
      <c r="T499" s="186"/>
      <c r="U499" s="173"/>
      <c r="V499" s="186"/>
      <c r="W499" s="187"/>
      <c r="X499" s="187"/>
      <c r="Y499" s="187"/>
      <c r="Z499" s="149"/>
      <c r="AA499" s="173"/>
      <c r="AB499" s="200" t="str">
        <f t="shared" si="42"/>
        <v/>
      </c>
      <c r="AC499" s="216"/>
      <c r="AD499" s="173"/>
      <c r="AE499" s="148"/>
      <c r="AF499" s="173"/>
      <c r="AG499" s="173"/>
      <c r="AH499" s="152"/>
      <c r="AI499" s="173"/>
      <c r="AJ499" s="173"/>
      <c r="AK499" s="200" t="str">
        <f t="shared" si="43"/>
        <v/>
      </c>
      <c r="AL499" s="173"/>
      <c r="AM499" s="217" t="str">
        <f t="shared" si="44"/>
        <v/>
      </c>
      <c r="AN499" s="173"/>
      <c r="AO499" s="217" t="str">
        <f t="shared" si="45"/>
        <v/>
      </c>
      <c r="AP499" s="237"/>
      <c r="AQ499" s="150"/>
      <c r="AR499" s="152"/>
      <c r="AS499" s="150"/>
      <c r="AT499" s="174" t="s">
        <v>250</v>
      </c>
      <c r="AU499" s="152"/>
      <c r="AV499" s="152"/>
      <c r="AW499" s="152"/>
      <c r="AX499" s="152"/>
      <c r="AY499" s="174" t="str">
        <f t="shared" si="47"/>
        <v/>
      </c>
      <c r="AZ499" s="152"/>
      <c r="BA499" s="152"/>
      <c r="BB499" s="152"/>
      <c r="BC499" s="152"/>
      <c r="BD499" s="174" t="s">
        <v>250</v>
      </c>
      <c r="BE499" s="152"/>
      <c r="BF499" s="152"/>
      <c r="BG499" s="152"/>
      <c r="BH499" s="152"/>
      <c r="BI499" s="152"/>
      <c r="BJ499" s="220"/>
      <c r="BK499" s="203"/>
      <c r="BL499" s="203"/>
      <c r="BM499" s="203"/>
      <c r="BN499" s="203"/>
      <c r="BO499" s="214"/>
      <c r="BP499" s="214"/>
      <c r="BQ499" s="214"/>
      <c r="BR499" s="215"/>
    </row>
    <row r="500" spans="1:70" s="117" customFormat="1" ht="27" customHeight="1" thickTop="1" thickBot="1" x14ac:dyDescent="0.25">
      <c r="A500" s="184"/>
      <c r="B500" s="304" t="str">
        <f>IF(C500="","",(VLOOKUP(C500,Lookups!$B$4:$C$2561,2,FALSE)))</f>
        <v/>
      </c>
      <c r="C500" s="83"/>
      <c r="D500" s="173"/>
      <c r="E500" s="173"/>
      <c r="F500" s="152"/>
      <c r="G500" s="152"/>
      <c r="H500" s="173" t="str">
        <f t="shared" si="46"/>
        <v/>
      </c>
      <c r="I500" s="173"/>
      <c r="J500" s="182"/>
      <c r="K500" s="183"/>
      <c r="L500" s="141" t="str">
        <f>IF(K500="","",(VLOOKUP(K500,#REF!,2,FALSE)))</f>
        <v/>
      </c>
      <c r="M500" s="186"/>
      <c r="N500" s="186"/>
      <c r="O500" s="186"/>
      <c r="P500" s="186"/>
      <c r="Q500" s="186"/>
      <c r="R500" s="186"/>
      <c r="S500" s="186"/>
      <c r="T500" s="186"/>
      <c r="U500" s="173"/>
      <c r="V500" s="186"/>
      <c r="W500" s="187"/>
      <c r="X500" s="187"/>
      <c r="Y500" s="187"/>
      <c r="Z500" s="149"/>
      <c r="AA500" s="173"/>
      <c r="AB500" s="200" t="str">
        <f t="shared" si="42"/>
        <v/>
      </c>
      <c r="AC500" s="216"/>
      <c r="AD500" s="173"/>
      <c r="AE500" s="148"/>
      <c r="AF500" s="173"/>
      <c r="AG500" s="173"/>
      <c r="AH500" s="152"/>
      <c r="AI500" s="173"/>
      <c r="AJ500" s="173"/>
      <c r="AK500" s="200" t="str">
        <f t="shared" si="43"/>
        <v/>
      </c>
      <c r="AL500" s="173"/>
      <c r="AM500" s="217" t="str">
        <f t="shared" si="44"/>
        <v/>
      </c>
      <c r="AN500" s="173"/>
      <c r="AO500" s="217" t="str">
        <f t="shared" si="45"/>
        <v/>
      </c>
      <c r="AP500" s="237"/>
      <c r="AQ500" s="150"/>
      <c r="AR500" s="152"/>
      <c r="AS500" s="150"/>
      <c r="AT500" s="174" t="s">
        <v>250</v>
      </c>
      <c r="AU500" s="152"/>
      <c r="AV500" s="152"/>
      <c r="AW500" s="152"/>
      <c r="AX500" s="152"/>
      <c r="AY500" s="174" t="str">
        <f t="shared" si="47"/>
        <v/>
      </c>
      <c r="AZ500" s="152"/>
      <c r="BA500" s="152"/>
      <c r="BB500" s="152"/>
      <c r="BC500" s="152"/>
      <c r="BD500" s="174" t="s">
        <v>250</v>
      </c>
      <c r="BE500" s="152"/>
      <c r="BF500" s="152"/>
      <c r="BG500" s="152"/>
      <c r="BH500" s="152"/>
      <c r="BI500" s="152"/>
      <c r="BJ500" s="220"/>
      <c r="BK500" s="203"/>
      <c r="BL500" s="203"/>
      <c r="BM500" s="203"/>
      <c r="BN500" s="203"/>
      <c r="BO500" s="214"/>
      <c r="BP500" s="214"/>
      <c r="BQ500" s="214"/>
      <c r="BR500" s="215"/>
    </row>
    <row r="501" spans="1:70" s="117" customFormat="1" ht="27" customHeight="1" thickTop="1" thickBot="1" x14ac:dyDescent="0.25">
      <c r="A501" s="184"/>
      <c r="B501" s="304" t="str">
        <f>IF(C501="","",(VLOOKUP(C501,Lookups!$B$4:$C$2561,2,FALSE)))</f>
        <v/>
      </c>
      <c r="C501" s="83"/>
      <c r="D501" s="173"/>
      <c r="E501" s="173"/>
      <c r="F501" s="152"/>
      <c r="G501" s="152"/>
      <c r="H501" s="173" t="str">
        <f t="shared" si="46"/>
        <v/>
      </c>
      <c r="I501" s="173"/>
      <c r="J501" s="182"/>
      <c r="K501" s="183"/>
      <c r="L501" s="141" t="str">
        <f>IF(K501="","",(VLOOKUP(K501,#REF!,2,FALSE)))</f>
        <v/>
      </c>
      <c r="M501" s="186"/>
      <c r="N501" s="186"/>
      <c r="O501" s="186"/>
      <c r="P501" s="186"/>
      <c r="Q501" s="186"/>
      <c r="R501" s="186"/>
      <c r="S501" s="186"/>
      <c r="T501" s="186"/>
      <c r="U501" s="173"/>
      <c r="V501" s="186"/>
      <c r="W501" s="187"/>
      <c r="X501" s="187"/>
      <c r="Y501" s="187"/>
      <c r="Z501" s="149"/>
      <c r="AA501" s="173"/>
      <c r="AB501" s="200" t="str">
        <f t="shared" si="42"/>
        <v/>
      </c>
      <c r="AC501" s="216"/>
      <c r="AD501" s="173"/>
      <c r="AE501" s="148"/>
      <c r="AF501" s="173"/>
      <c r="AG501" s="173"/>
      <c r="AH501" s="152"/>
      <c r="AI501" s="173"/>
      <c r="AJ501" s="173"/>
      <c r="AK501" s="200" t="str">
        <f t="shared" si="43"/>
        <v/>
      </c>
      <c r="AL501" s="173"/>
      <c r="AM501" s="217" t="str">
        <f t="shared" si="44"/>
        <v/>
      </c>
      <c r="AN501" s="173"/>
      <c r="AO501" s="217" t="str">
        <f t="shared" si="45"/>
        <v/>
      </c>
      <c r="AP501" s="237"/>
      <c r="AQ501" s="150"/>
      <c r="AR501" s="152"/>
      <c r="AS501" s="150"/>
      <c r="AT501" s="174" t="s">
        <v>250</v>
      </c>
      <c r="AU501" s="152"/>
      <c r="AV501" s="152"/>
      <c r="AW501" s="152"/>
      <c r="AX501" s="152"/>
      <c r="AY501" s="174" t="str">
        <f t="shared" si="47"/>
        <v/>
      </c>
      <c r="AZ501" s="152"/>
      <c r="BA501" s="152"/>
      <c r="BB501" s="152"/>
      <c r="BC501" s="152"/>
      <c r="BD501" s="174" t="s">
        <v>250</v>
      </c>
      <c r="BE501" s="152"/>
      <c r="BF501" s="152"/>
      <c r="BG501" s="152"/>
      <c r="BH501" s="152"/>
      <c r="BI501" s="152"/>
      <c r="BJ501" s="220"/>
      <c r="BK501" s="203"/>
      <c r="BL501" s="203"/>
      <c r="BM501" s="203"/>
      <c r="BN501" s="203"/>
      <c r="BO501" s="214"/>
      <c r="BP501" s="214"/>
      <c r="BQ501" s="214"/>
      <c r="BR501" s="215"/>
    </row>
    <row r="502" spans="1:70" s="117" customFormat="1" ht="27" customHeight="1" thickTop="1" thickBot="1" x14ac:dyDescent="0.25">
      <c r="A502" s="184"/>
      <c r="B502" s="304" t="str">
        <f>IF(C502="","",(VLOOKUP(C502,Lookups!$B$4:$C$2561,2,FALSE)))</f>
        <v/>
      </c>
      <c r="C502" s="83"/>
      <c r="D502" s="173"/>
      <c r="E502" s="173"/>
      <c r="F502" s="152"/>
      <c r="G502" s="152"/>
      <c r="H502" s="173" t="str">
        <f t="shared" si="46"/>
        <v/>
      </c>
      <c r="I502" s="173"/>
      <c r="J502" s="182"/>
      <c r="K502" s="183"/>
      <c r="L502" s="141" t="str">
        <f>IF(K502="","",(VLOOKUP(K502,#REF!,2,FALSE)))</f>
        <v/>
      </c>
      <c r="M502" s="186"/>
      <c r="N502" s="186"/>
      <c r="O502" s="186"/>
      <c r="P502" s="186"/>
      <c r="Q502" s="186"/>
      <c r="R502" s="186"/>
      <c r="S502" s="186"/>
      <c r="T502" s="186"/>
      <c r="U502" s="173"/>
      <c r="V502" s="186"/>
      <c r="W502" s="187"/>
      <c r="X502" s="187"/>
      <c r="Y502" s="187"/>
      <c r="Z502" s="149"/>
      <c r="AA502" s="173"/>
      <c r="AB502" s="200" t="str">
        <f t="shared" si="42"/>
        <v/>
      </c>
      <c r="AC502" s="216"/>
      <c r="AD502" s="173"/>
      <c r="AE502" s="148"/>
      <c r="AF502" s="173"/>
      <c r="AG502" s="173"/>
      <c r="AH502" s="152"/>
      <c r="AI502" s="173"/>
      <c r="AJ502" s="173"/>
      <c r="AK502" s="200" t="str">
        <f t="shared" si="43"/>
        <v/>
      </c>
      <c r="AL502" s="173"/>
      <c r="AM502" s="217" t="str">
        <f t="shared" si="44"/>
        <v/>
      </c>
      <c r="AN502" s="173"/>
      <c r="AO502" s="217" t="str">
        <f t="shared" si="45"/>
        <v/>
      </c>
      <c r="AP502" s="237"/>
      <c r="AQ502" s="150"/>
      <c r="AR502" s="152"/>
      <c r="AS502" s="150"/>
      <c r="AT502" s="174" t="s">
        <v>250</v>
      </c>
      <c r="AU502" s="152"/>
      <c r="AV502" s="152"/>
      <c r="AW502" s="152"/>
      <c r="AX502" s="152"/>
      <c r="AY502" s="174" t="str">
        <f t="shared" si="47"/>
        <v/>
      </c>
      <c r="AZ502" s="152"/>
      <c r="BA502" s="152"/>
      <c r="BB502" s="152"/>
      <c r="BC502" s="152"/>
      <c r="BD502" s="174" t="s">
        <v>250</v>
      </c>
      <c r="BE502" s="152"/>
      <c r="BF502" s="152"/>
      <c r="BG502" s="152"/>
      <c r="BH502" s="152"/>
      <c r="BI502" s="152"/>
      <c r="BJ502" s="220"/>
      <c r="BK502" s="203"/>
      <c r="BL502" s="203"/>
      <c r="BM502" s="203"/>
      <c r="BN502" s="203"/>
      <c r="BO502" s="214"/>
      <c r="BP502" s="214"/>
      <c r="BQ502" s="214"/>
      <c r="BR502" s="215"/>
    </row>
    <row r="503" spans="1:70" s="117" customFormat="1" ht="27" customHeight="1" thickTop="1" thickBot="1" x14ac:dyDescent="0.25">
      <c r="A503" s="184"/>
      <c r="B503" s="304" t="str">
        <f>IF(C503="","",(VLOOKUP(C503,Lookups!$B$4:$C$2561,2,FALSE)))</f>
        <v/>
      </c>
      <c r="C503" s="83"/>
      <c r="D503" s="173"/>
      <c r="E503" s="173"/>
      <c r="F503" s="152"/>
      <c r="G503" s="152"/>
      <c r="H503" s="173" t="str">
        <f t="shared" si="46"/>
        <v/>
      </c>
      <c r="I503" s="173"/>
      <c r="J503" s="182"/>
      <c r="K503" s="183"/>
      <c r="L503" s="141" t="str">
        <f>IF(K503="","",(VLOOKUP(K503,#REF!,2,FALSE)))</f>
        <v/>
      </c>
      <c r="M503" s="186"/>
      <c r="N503" s="186"/>
      <c r="O503" s="186"/>
      <c r="P503" s="186"/>
      <c r="Q503" s="186"/>
      <c r="R503" s="186"/>
      <c r="S503" s="186"/>
      <c r="T503" s="186"/>
      <c r="U503" s="173"/>
      <c r="V503" s="186"/>
      <c r="W503" s="187"/>
      <c r="X503" s="187"/>
      <c r="Y503" s="187"/>
      <c r="Z503" s="149"/>
      <c r="AA503" s="173"/>
      <c r="AB503" s="200" t="str">
        <f t="shared" si="42"/>
        <v/>
      </c>
      <c r="AC503" s="216"/>
      <c r="AD503" s="173"/>
      <c r="AE503" s="148"/>
      <c r="AF503" s="173"/>
      <c r="AG503" s="173"/>
      <c r="AH503" s="152"/>
      <c r="AI503" s="173"/>
      <c r="AJ503" s="173"/>
      <c r="AK503" s="200" t="str">
        <f t="shared" si="43"/>
        <v/>
      </c>
      <c r="AL503" s="173"/>
      <c r="AM503" s="217" t="str">
        <f t="shared" si="44"/>
        <v/>
      </c>
      <c r="AN503" s="173"/>
      <c r="AO503" s="217" t="str">
        <f t="shared" si="45"/>
        <v/>
      </c>
      <c r="AP503" s="237"/>
      <c r="AQ503" s="150"/>
      <c r="AR503" s="152"/>
      <c r="AS503" s="150"/>
      <c r="AT503" s="174" t="s">
        <v>250</v>
      </c>
      <c r="AU503" s="152"/>
      <c r="AV503" s="152"/>
      <c r="AW503" s="152"/>
      <c r="AX503" s="152"/>
      <c r="AY503" s="174" t="str">
        <f t="shared" si="47"/>
        <v/>
      </c>
      <c r="AZ503" s="152"/>
      <c r="BA503" s="152"/>
      <c r="BB503" s="152"/>
      <c r="BC503" s="152"/>
      <c r="BD503" s="174" t="s">
        <v>250</v>
      </c>
      <c r="BE503" s="152"/>
      <c r="BF503" s="152"/>
      <c r="BG503" s="152"/>
      <c r="BH503" s="152"/>
      <c r="BI503" s="152"/>
      <c r="BJ503" s="220"/>
      <c r="BK503" s="203"/>
      <c r="BL503" s="203"/>
      <c r="BM503" s="203"/>
      <c r="BN503" s="203"/>
      <c r="BO503" s="214"/>
      <c r="BP503" s="214"/>
      <c r="BQ503" s="214"/>
      <c r="BR503" s="215"/>
    </row>
    <row r="504" spans="1:70" s="117" customFormat="1" ht="27" customHeight="1" thickTop="1" thickBot="1" x14ac:dyDescent="0.25">
      <c r="A504" s="184"/>
      <c r="B504" s="304" t="str">
        <f>IF(C504="","",(VLOOKUP(C504,Lookups!$B$4:$C$2561,2,FALSE)))</f>
        <v/>
      </c>
      <c r="C504" s="83"/>
      <c r="D504" s="173"/>
      <c r="E504" s="173"/>
      <c r="F504" s="152"/>
      <c r="G504" s="152"/>
      <c r="H504" s="173" t="str">
        <f t="shared" si="46"/>
        <v/>
      </c>
      <c r="I504" s="173"/>
      <c r="J504" s="182"/>
      <c r="K504" s="183"/>
      <c r="L504" s="141" t="str">
        <f>IF(K504="","",(VLOOKUP(K504,#REF!,2,FALSE)))</f>
        <v/>
      </c>
      <c r="M504" s="186"/>
      <c r="N504" s="186"/>
      <c r="O504" s="186"/>
      <c r="P504" s="186"/>
      <c r="Q504" s="186"/>
      <c r="R504" s="186"/>
      <c r="S504" s="186"/>
      <c r="T504" s="186"/>
      <c r="U504" s="173"/>
      <c r="V504" s="186"/>
      <c r="W504" s="187"/>
      <c r="X504" s="187"/>
      <c r="Y504" s="187"/>
      <c r="Z504" s="149"/>
      <c r="AA504" s="173"/>
      <c r="AB504" s="200" t="str">
        <f t="shared" si="42"/>
        <v/>
      </c>
      <c r="AC504" s="216"/>
      <c r="AD504" s="173"/>
      <c r="AE504" s="148"/>
      <c r="AF504" s="173"/>
      <c r="AG504" s="173"/>
      <c r="AH504" s="152"/>
      <c r="AI504" s="173"/>
      <c r="AJ504" s="173"/>
      <c r="AK504" s="200" t="str">
        <f t="shared" si="43"/>
        <v/>
      </c>
      <c r="AL504" s="173"/>
      <c r="AM504" s="217" t="str">
        <f t="shared" si="44"/>
        <v/>
      </c>
      <c r="AN504" s="173"/>
      <c r="AO504" s="217" t="str">
        <f t="shared" si="45"/>
        <v/>
      </c>
      <c r="AP504" s="237"/>
      <c r="AQ504" s="150"/>
      <c r="AR504" s="152"/>
      <c r="AS504" s="150"/>
      <c r="AT504" s="174" t="s">
        <v>250</v>
      </c>
      <c r="AU504" s="152"/>
      <c r="AV504" s="152"/>
      <c r="AW504" s="152"/>
      <c r="AX504" s="152"/>
      <c r="AY504" s="174" t="str">
        <f t="shared" si="47"/>
        <v/>
      </c>
      <c r="AZ504" s="152"/>
      <c r="BA504" s="152"/>
      <c r="BB504" s="152"/>
      <c r="BC504" s="152"/>
      <c r="BD504" s="174" t="s">
        <v>250</v>
      </c>
      <c r="BE504" s="152"/>
      <c r="BF504" s="152"/>
      <c r="BG504" s="152"/>
      <c r="BH504" s="152"/>
      <c r="BI504" s="152"/>
      <c r="BJ504" s="220"/>
      <c r="BK504" s="203"/>
      <c r="BL504" s="203"/>
      <c r="BM504" s="203"/>
      <c r="BN504" s="203"/>
      <c r="BO504" s="214"/>
      <c r="BP504" s="214"/>
      <c r="BQ504" s="214"/>
      <c r="BR504" s="215"/>
    </row>
    <row r="505" spans="1:70" s="117" customFormat="1" ht="27" customHeight="1" thickTop="1" thickBot="1" x14ac:dyDescent="0.25">
      <c r="A505" s="184"/>
      <c r="B505" s="304" t="str">
        <f>IF(C505="","",(VLOOKUP(C505,Lookups!$B$4:$C$2561,2,FALSE)))</f>
        <v/>
      </c>
      <c r="C505" s="83"/>
      <c r="D505" s="173"/>
      <c r="E505" s="173"/>
      <c r="F505" s="152"/>
      <c r="G505" s="152"/>
      <c r="H505" s="173" t="str">
        <f t="shared" si="46"/>
        <v/>
      </c>
      <c r="I505" s="173"/>
      <c r="J505" s="182"/>
      <c r="K505" s="183"/>
      <c r="L505" s="141" t="str">
        <f>IF(K505="","",(VLOOKUP(K505,#REF!,2,FALSE)))</f>
        <v/>
      </c>
      <c r="M505" s="186"/>
      <c r="N505" s="186"/>
      <c r="O505" s="186"/>
      <c r="P505" s="186"/>
      <c r="Q505" s="186"/>
      <c r="R505" s="186"/>
      <c r="S505" s="186"/>
      <c r="T505" s="186"/>
      <c r="U505" s="173"/>
      <c r="V505" s="186"/>
      <c r="W505" s="187"/>
      <c r="X505" s="187"/>
      <c r="Y505" s="187"/>
      <c r="Z505" s="149"/>
      <c r="AA505" s="173"/>
      <c r="AB505" s="200" t="str">
        <f t="shared" si="42"/>
        <v/>
      </c>
      <c r="AC505" s="216"/>
      <c r="AD505" s="173"/>
      <c r="AE505" s="148"/>
      <c r="AF505" s="173"/>
      <c r="AG505" s="173"/>
      <c r="AH505" s="152"/>
      <c r="AI505" s="173"/>
      <c r="AJ505" s="173"/>
      <c r="AK505" s="200" t="str">
        <f t="shared" si="43"/>
        <v/>
      </c>
      <c r="AL505" s="173"/>
      <c r="AM505" s="217" t="str">
        <f t="shared" si="44"/>
        <v/>
      </c>
      <c r="AN505" s="173"/>
      <c r="AO505" s="217" t="str">
        <f t="shared" si="45"/>
        <v/>
      </c>
      <c r="AP505" s="237"/>
      <c r="AQ505" s="150"/>
      <c r="AR505" s="152"/>
      <c r="AS505" s="150"/>
      <c r="AT505" s="174" t="s">
        <v>250</v>
      </c>
      <c r="AU505" s="152"/>
      <c r="AV505" s="152"/>
      <c r="AW505" s="152"/>
      <c r="AX505" s="152"/>
      <c r="AY505" s="174" t="str">
        <f t="shared" si="47"/>
        <v/>
      </c>
      <c r="AZ505" s="152"/>
      <c r="BA505" s="152"/>
      <c r="BB505" s="152"/>
      <c r="BC505" s="152"/>
      <c r="BD505" s="174" t="s">
        <v>250</v>
      </c>
      <c r="BE505" s="152"/>
      <c r="BF505" s="152"/>
      <c r="BG505" s="152"/>
      <c r="BH505" s="152"/>
      <c r="BI505" s="152"/>
      <c r="BJ505" s="220"/>
      <c r="BK505" s="203"/>
      <c r="BL505" s="203"/>
      <c r="BM505" s="203"/>
      <c r="BN505" s="203"/>
      <c r="BO505" s="214"/>
      <c r="BP505" s="214"/>
      <c r="BQ505" s="214"/>
      <c r="BR505" s="215"/>
    </row>
    <row r="506" spans="1:70" s="117" customFormat="1" ht="27" customHeight="1" thickTop="1" thickBot="1" x14ac:dyDescent="0.25">
      <c r="A506" s="184"/>
      <c r="B506" s="304" t="str">
        <f>IF(C506="","",(VLOOKUP(C506,Lookups!$B$4:$C$2561,2,FALSE)))</f>
        <v/>
      </c>
      <c r="C506" s="83"/>
      <c r="D506" s="173"/>
      <c r="E506" s="173"/>
      <c r="F506" s="152"/>
      <c r="G506" s="152"/>
      <c r="H506" s="173" t="str">
        <f t="shared" si="46"/>
        <v/>
      </c>
      <c r="I506" s="173"/>
      <c r="J506" s="182"/>
      <c r="K506" s="183"/>
      <c r="L506" s="141" t="str">
        <f>IF(K506="","",(VLOOKUP(K506,#REF!,2,FALSE)))</f>
        <v/>
      </c>
      <c r="M506" s="186"/>
      <c r="N506" s="186"/>
      <c r="O506" s="186"/>
      <c r="P506" s="186"/>
      <c r="Q506" s="186"/>
      <c r="R506" s="186"/>
      <c r="S506" s="186"/>
      <c r="T506" s="186"/>
      <c r="U506" s="173"/>
      <c r="V506" s="186"/>
      <c r="W506" s="187"/>
      <c r="X506" s="187"/>
      <c r="Y506" s="187"/>
      <c r="Z506" s="149"/>
      <c r="AA506" s="173"/>
      <c r="AB506" s="200" t="str">
        <f t="shared" si="42"/>
        <v/>
      </c>
      <c r="AC506" s="216"/>
      <c r="AD506" s="173"/>
      <c r="AE506" s="148"/>
      <c r="AF506" s="173"/>
      <c r="AG506" s="173"/>
      <c r="AH506" s="152"/>
      <c r="AI506" s="173"/>
      <c r="AJ506" s="173"/>
      <c r="AK506" s="200" t="str">
        <f t="shared" si="43"/>
        <v/>
      </c>
      <c r="AL506" s="173"/>
      <c r="AM506" s="217" t="str">
        <f t="shared" si="44"/>
        <v/>
      </c>
      <c r="AN506" s="173"/>
      <c r="AO506" s="217" t="str">
        <f t="shared" si="45"/>
        <v/>
      </c>
      <c r="AP506" s="237"/>
      <c r="AQ506" s="150"/>
      <c r="AR506" s="152"/>
      <c r="AS506" s="150"/>
      <c r="AT506" s="174" t="s">
        <v>250</v>
      </c>
      <c r="AU506" s="152"/>
      <c r="AV506" s="152"/>
      <c r="AW506" s="152"/>
      <c r="AX506" s="152"/>
      <c r="AY506" s="174" t="str">
        <f t="shared" si="47"/>
        <v/>
      </c>
      <c r="AZ506" s="152"/>
      <c r="BA506" s="152"/>
      <c r="BB506" s="152"/>
      <c r="BC506" s="152"/>
      <c r="BD506" s="174" t="s">
        <v>250</v>
      </c>
      <c r="BE506" s="152"/>
      <c r="BF506" s="152"/>
      <c r="BG506" s="152"/>
      <c r="BH506" s="152"/>
      <c r="BI506" s="152"/>
      <c r="BJ506" s="220"/>
      <c r="BK506" s="203"/>
      <c r="BL506" s="203"/>
      <c r="BM506" s="203"/>
      <c r="BN506" s="203"/>
      <c r="BO506" s="214"/>
      <c r="BP506" s="214"/>
      <c r="BQ506" s="214"/>
      <c r="BR506" s="215"/>
    </row>
    <row r="507" spans="1:70" s="117" customFormat="1" ht="27" customHeight="1" thickTop="1" thickBot="1" x14ac:dyDescent="0.25">
      <c r="A507" s="184"/>
      <c r="B507" s="304" t="str">
        <f>IF(C507="","",(VLOOKUP(C507,Lookups!$B$4:$C$2561,2,FALSE)))</f>
        <v/>
      </c>
      <c r="C507" s="83"/>
      <c r="D507" s="173"/>
      <c r="E507" s="173"/>
      <c r="F507" s="152"/>
      <c r="G507" s="152"/>
      <c r="H507" s="173" t="str">
        <f t="shared" si="46"/>
        <v/>
      </c>
      <c r="I507" s="173"/>
      <c r="J507" s="182"/>
      <c r="K507" s="183"/>
      <c r="L507" s="141" t="str">
        <f>IF(K507="","",(VLOOKUP(K507,#REF!,2,FALSE)))</f>
        <v/>
      </c>
      <c r="M507" s="186"/>
      <c r="N507" s="186"/>
      <c r="O507" s="186"/>
      <c r="P507" s="186"/>
      <c r="Q507" s="186"/>
      <c r="R507" s="186"/>
      <c r="S507" s="186"/>
      <c r="T507" s="186"/>
      <c r="U507" s="173"/>
      <c r="V507" s="186"/>
      <c r="W507" s="187"/>
      <c r="X507" s="187"/>
      <c r="Y507" s="187"/>
      <c r="Z507" s="149"/>
      <c r="AA507" s="173"/>
      <c r="AB507" s="200" t="str">
        <f t="shared" si="42"/>
        <v/>
      </c>
      <c r="AC507" s="216"/>
      <c r="AD507" s="173"/>
      <c r="AE507" s="148"/>
      <c r="AF507" s="173"/>
      <c r="AG507" s="173"/>
      <c r="AH507" s="152"/>
      <c r="AI507" s="173"/>
      <c r="AJ507" s="173"/>
      <c r="AK507" s="200" t="str">
        <f t="shared" si="43"/>
        <v/>
      </c>
      <c r="AL507" s="173"/>
      <c r="AM507" s="217" t="str">
        <f t="shared" si="44"/>
        <v/>
      </c>
      <c r="AN507" s="173"/>
      <c r="AO507" s="217" t="str">
        <f t="shared" si="45"/>
        <v/>
      </c>
      <c r="AP507" s="237"/>
      <c r="AQ507" s="150"/>
      <c r="AR507" s="152"/>
      <c r="AS507" s="150"/>
      <c r="AT507" s="174" t="s">
        <v>250</v>
      </c>
      <c r="AU507" s="152"/>
      <c r="AV507" s="152"/>
      <c r="AW507" s="152"/>
      <c r="AX507" s="152"/>
      <c r="AY507" s="174" t="str">
        <f t="shared" si="47"/>
        <v/>
      </c>
      <c r="AZ507" s="152"/>
      <c r="BA507" s="152"/>
      <c r="BB507" s="152"/>
      <c r="BC507" s="152"/>
      <c r="BD507" s="174" t="s">
        <v>250</v>
      </c>
      <c r="BE507" s="152"/>
      <c r="BF507" s="152"/>
      <c r="BG507" s="152"/>
      <c r="BH507" s="152"/>
      <c r="BI507" s="152"/>
      <c r="BJ507" s="220"/>
      <c r="BK507" s="203"/>
      <c r="BL507" s="203"/>
      <c r="BM507" s="203"/>
      <c r="BN507" s="203"/>
      <c r="BO507" s="214"/>
      <c r="BP507" s="214"/>
      <c r="BQ507" s="214"/>
      <c r="BR507" s="215"/>
    </row>
    <row r="508" spans="1:70" s="117" customFormat="1" ht="27" customHeight="1" thickTop="1" thickBot="1" x14ac:dyDescent="0.25">
      <c r="A508" s="184"/>
      <c r="B508" s="304" t="str">
        <f>IF(C508="","",(VLOOKUP(C508,Lookups!$B$4:$C$2561,2,FALSE)))</f>
        <v/>
      </c>
      <c r="C508" s="83"/>
      <c r="D508" s="173"/>
      <c r="E508" s="173"/>
      <c r="F508" s="152"/>
      <c r="G508" s="152"/>
      <c r="H508" s="173" t="str">
        <f t="shared" si="46"/>
        <v/>
      </c>
      <c r="I508" s="173"/>
      <c r="J508" s="182"/>
      <c r="K508" s="183"/>
      <c r="L508" s="141" t="str">
        <f>IF(K508="","",(VLOOKUP(K508,#REF!,2,FALSE)))</f>
        <v/>
      </c>
      <c r="M508" s="186"/>
      <c r="N508" s="186"/>
      <c r="O508" s="186"/>
      <c r="P508" s="186"/>
      <c r="Q508" s="186"/>
      <c r="R508" s="186"/>
      <c r="S508" s="186"/>
      <c r="T508" s="186"/>
      <c r="U508" s="173"/>
      <c r="V508" s="186"/>
      <c r="W508" s="187"/>
      <c r="X508" s="187"/>
      <c r="Y508" s="187"/>
      <c r="Z508" s="149"/>
      <c r="AA508" s="173"/>
      <c r="AB508" s="200" t="str">
        <f t="shared" si="42"/>
        <v/>
      </c>
      <c r="AC508" s="216"/>
      <c r="AD508" s="173"/>
      <c r="AE508" s="148"/>
      <c r="AF508" s="173"/>
      <c r="AG508" s="173"/>
      <c r="AH508" s="152"/>
      <c r="AI508" s="173"/>
      <c r="AJ508" s="173"/>
      <c r="AK508" s="200" t="str">
        <f t="shared" si="43"/>
        <v/>
      </c>
      <c r="AL508" s="173"/>
      <c r="AM508" s="217" t="str">
        <f t="shared" si="44"/>
        <v/>
      </c>
      <c r="AN508" s="173"/>
      <c r="AO508" s="217" t="str">
        <f t="shared" si="45"/>
        <v/>
      </c>
      <c r="AP508" s="237"/>
      <c r="AQ508" s="150"/>
      <c r="AR508" s="152"/>
      <c r="AS508" s="150"/>
      <c r="AT508" s="174" t="s">
        <v>250</v>
      </c>
      <c r="AU508" s="152"/>
      <c r="AV508" s="152"/>
      <c r="AW508" s="152"/>
      <c r="AX508" s="152"/>
      <c r="AY508" s="174" t="str">
        <f t="shared" si="47"/>
        <v/>
      </c>
      <c r="AZ508" s="152"/>
      <c r="BA508" s="152"/>
      <c r="BB508" s="152"/>
      <c r="BC508" s="152"/>
      <c r="BD508" s="174" t="s">
        <v>250</v>
      </c>
      <c r="BE508" s="152"/>
      <c r="BF508" s="152"/>
      <c r="BG508" s="152"/>
      <c r="BH508" s="152"/>
      <c r="BI508" s="152"/>
      <c r="BJ508" s="220"/>
      <c r="BK508" s="203"/>
      <c r="BL508" s="203"/>
      <c r="BM508" s="203"/>
      <c r="BN508" s="203"/>
      <c r="BO508" s="214"/>
      <c r="BP508" s="214"/>
      <c r="BQ508" s="214"/>
      <c r="BR508" s="215"/>
    </row>
    <row r="509" spans="1:70" s="117" customFormat="1" ht="27" customHeight="1" thickTop="1" thickBot="1" x14ac:dyDescent="0.25">
      <c r="A509" s="184"/>
      <c r="B509" s="304" t="str">
        <f>IF(C509="","",(VLOOKUP(C509,Lookups!$B$4:$C$2561,2,FALSE)))</f>
        <v/>
      </c>
      <c r="C509" s="83"/>
      <c r="D509" s="173"/>
      <c r="E509" s="173"/>
      <c r="F509" s="152"/>
      <c r="G509" s="152"/>
      <c r="H509" s="173" t="str">
        <f t="shared" si="46"/>
        <v/>
      </c>
      <c r="I509" s="173"/>
      <c r="J509" s="182"/>
      <c r="K509" s="183"/>
      <c r="L509" s="141" t="str">
        <f>IF(K509="","",(VLOOKUP(K509,#REF!,2,FALSE)))</f>
        <v/>
      </c>
      <c r="M509" s="186"/>
      <c r="N509" s="186"/>
      <c r="O509" s="186"/>
      <c r="P509" s="186"/>
      <c r="Q509" s="186"/>
      <c r="R509" s="186"/>
      <c r="S509" s="186"/>
      <c r="T509" s="186"/>
      <c r="U509" s="173"/>
      <c r="V509" s="186"/>
      <c r="W509" s="187"/>
      <c r="X509" s="187"/>
      <c r="Y509" s="187"/>
      <c r="Z509" s="149"/>
      <c r="AA509" s="173"/>
      <c r="AB509" s="200" t="str">
        <f t="shared" si="42"/>
        <v/>
      </c>
      <c r="AC509" s="216"/>
      <c r="AD509" s="173"/>
      <c r="AE509" s="148"/>
      <c r="AF509" s="173"/>
      <c r="AG509" s="173"/>
      <c r="AH509" s="152"/>
      <c r="AI509" s="173"/>
      <c r="AJ509" s="173"/>
      <c r="AK509" s="200" t="str">
        <f t="shared" si="43"/>
        <v/>
      </c>
      <c r="AL509" s="173"/>
      <c r="AM509" s="217" t="str">
        <f t="shared" si="44"/>
        <v/>
      </c>
      <c r="AN509" s="173"/>
      <c r="AO509" s="217" t="str">
        <f t="shared" si="45"/>
        <v/>
      </c>
      <c r="AP509" s="237"/>
      <c r="AQ509" s="150"/>
      <c r="AR509" s="152"/>
      <c r="AS509" s="150"/>
      <c r="AT509" s="174" t="s">
        <v>250</v>
      </c>
      <c r="AU509" s="152"/>
      <c r="AV509" s="152"/>
      <c r="AW509" s="152"/>
      <c r="AX509" s="152"/>
      <c r="AY509" s="174" t="str">
        <f t="shared" si="47"/>
        <v/>
      </c>
      <c r="AZ509" s="152"/>
      <c r="BA509" s="152"/>
      <c r="BB509" s="152"/>
      <c r="BC509" s="152"/>
      <c r="BD509" s="174" t="s">
        <v>250</v>
      </c>
      <c r="BE509" s="152"/>
      <c r="BF509" s="152"/>
      <c r="BG509" s="152"/>
      <c r="BH509" s="152"/>
      <c r="BI509" s="152"/>
      <c r="BJ509" s="220"/>
      <c r="BK509" s="203"/>
      <c r="BL509" s="203"/>
      <c r="BM509" s="203"/>
      <c r="BN509" s="203"/>
      <c r="BO509" s="214"/>
      <c r="BP509" s="214"/>
      <c r="BQ509" s="214"/>
      <c r="BR509" s="215"/>
    </row>
    <row r="510" spans="1:70" s="117" customFormat="1" ht="27" customHeight="1" thickTop="1" thickBot="1" x14ac:dyDescent="0.25">
      <c r="A510" s="184"/>
      <c r="B510" s="304" t="str">
        <f>IF(C510="","",(VLOOKUP(C510,Lookups!$B$4:$C$2561,2,FALSE)))</f>
        <v/>
      </c>
      <c r="C510" s="83"/>
      <c r="D510" s="173"/>
      <c r="E510" s="173"/>
      <c r="F510" s="152"/>
      <c r="G510" s="152"/>
      <c r="H510" s="173" t="str">
        <f t="shared" si="46"/>
        <v/>
      </c>
      <c r="I510" s="173"/>
      <c r="J510" s="182"/>
      <c r="K510" s="183"/>
      <c r="L510" s="141" t="str">
        <f>IF(K510="","",(VLOOKUP(K510,#REF!,2,FALSE)))</f>
        <v/>
      </c>
      <c r="M510" s="186"/>
      <c r="N510" s="186"/>
      <c r="O510" s="186"/>
      <c r="P510" s="186"/>
      <c r="Q510" s="186"/>
      <c r="R510" s="186"/>
      <c r="S510" s="186"/>
      <c r="T510" s="186"/>
      <c r="U510" s="173"/>
      <c r="V510" s="186"/>
      <c r="W510" s="187"/>
      <c r="X510" s="187"/>
      <c r="Y510" s="187"/>
      <c r="Z510" s="149"/>
      <c r="AA510" s="173"/>
      <c r="AB510" s="200" t="str">
        <f t="shared" si="42"/>
        <v/>
      </c>
      <c r="AC510" s="216"/>
      <c r="AD510" s="173"/>
      <c r="AE510" s="148"/>
      <c r="AF510" s="173"/>
      <c r="AG510" s="173"/>
      <c r="AH510" s="152"/>
      <c r="AI510" s="173"/>
      <c r="AJ510" s="173"/>
      <c r="AK510" s="200" t="str">
        <f t="shared" si="43"/>
        <v/>
      </c>
      <c r="AL510" s="173"/>
      <c r="AM510" s="217" t="str">
        <f t="shared" si="44"/>
        <v/>
      </c>
      <c r="AN510" s="173"/>
      <c r="AO510" s="217" t="str">
        <f t="shared" si="45"/>
        <v/>
      </c>
      <c r="AP510" s="237"/>
      <c r="AQ510" s="150"/>
      <c r="AR510" s="152"/>
      <c r="AS510" s="150"/>
      <c r="AT510" s="174" t="s">
        <v>250</v>
      </c>
      <c r="AU510" s="152"/>
      <c r="AV510" s="152"/>
      <c r="AW510" s="152"/>
      <c r="AX510" s="152"/>
      <c r="AY510" s="174" t="str">
        <f t="shared" si="47"/>
        <v/>
      </c>
      <c r="AZ510" s="152"/>
      <c r="BA510" s="152"/>
      <c r="BB510" s="152"/>
      <c r="BC510" s="152"/>
      <c r="BD510" s="174" t="s">
        <v>250</v>
      </c>
      <c r="BE510" s="152"/>
      <c r="BF510" s="152"/>
      <c r="BG510" s="152"/>
      <c r="BH510" s="152"/>
      <c r="BI510" s="152"/>
      <c r="BJ510" s="220"/>
      <c r="BK510" s="203"/>
      <c r="BL510" s="203"/>
      <c r="BM510" s="203"/>
      <c r="BN510" s="203"/>
      <c r="BO510" s="214"/>
      <c r="BP510" s="214"/>
      <c r="BQ510" s="214"/>
      <c r="BR510" s="215"/>
    </row>
    <row r="511" spans="1:70" s="117" customFormat="1" ht="27" customHeight="1" thickTop="1" thickBot="1" x14ac:dyDescent="0.25">
      <c r="A511" s="184"/>
      <c r="B511" s="304" t="str">
        <f>IF(C511="","",(VLOOKUP(C511,Lookups!$B$4:$C$2561,2,FALSE)))</f>
        <v/>
      </c>
      <c r="C511" s="83"/>
      <c r="D511" s="173"/>
      <c r="E511" s="173"/>
      <c r="F511" s="152"/>
      <c r="G511" s="152"/>
      <c r="H511" s="173" t="str">
        <f t="shared" si="46"/>
        <v/>
      </c>
      <c r="I511" s="173"/>
      <c r="J511" s="182"/>
      <c r="K511" s="183"/>
      <c r="L511" s="141" t="str">
        <f>IF(K511="","",(VLOOKUP(K511,#REF!,2,FALSE)))</f>
        <v/>
      </c>
      <c r="M511" s="186"/>
      <c r="N511" s="186"/>
      <c r="O511" s="186"/>
      <c r="P511" s="186"/>
      <c r="Q511" s="186"/>
      <c r="R511" s="186"/>
      <c r="S511" s="186"/>
      <c r="T511" s="186"/>
      <c r="U511" s="173"/>
      <c r="V511" s="186"/>
      <c r="W511" s="187"/>
      <c r="X511" s="187"/>
      <c r="Y511" s="187"/>
      <c r="Z511" s="149"/>
      <c r="AA511" s="173"/>
      <c r="AB511" s="200" t="str">
        <f t="shared" si="42"/>
        <v/>
      </c>
      <c r="AC511" s="216"/>
      <c r="AD511" s="173"/>
      <c r="AE511" s="148"/>
      <c r="AF511" s="173"/>
      <c r="AG511" s="173"/>
      <c r="AH511" s="152"/>
      <c r="AI511" s="173"/>
      <c r="AJ511" s="173"/>
      <c r="AK511" s="200" t="str">
        <f t="shared" si="43"/>
        <v/>
      </c>
      <c r="AL511" s="173"/>
      <c r="AM511" s="217" t="str">
        <f t="shared" si="44"/>
        <v/>
      </c>
      <c r="AN511" s="173"/>
      <c r="AO511" s="217" t="str">
        <f t="shared" si="45"/>
        <v/>
      </c>
      <c r="AP511" s="237"/>
      <c r="AQ511" s="150"/>
      <c r="AR511" s="152"/>
      <c r="AS511" s="150"/>
      <c r="AT511" s="174" t="s">
        <v>250</v>
      </c>
      <c r="AU511" s="152"/>
      <c r="AV511" s="152"/>
      <c r="AW511" s="152"/>
      <c r="AX511" s="152"/>
      <c r="AY511" s="174" t="str">
        <f t="shared" si="47"/>
        <v/>
      </c>
      <c r="AZ511" s="152"/>
      <c r="BA511" s="152"/>
      <c r="BB511" s="152"/>
      <c r="BC511" s="152"/>
      <c r="BD511" s="174" t="s">
        <v>250</v>
      </c>
      <c r="BE511" s="152"/>
      <c r="BF511" s="152"/>
      <c r="BG511" s="152"/>
      <c r="BH511" s="152"/>
      <c r="BI511" s="152"/>
      <c r="BJ511" s="220"/>
      <c r="BK511" s="203"/>
      <c r="BL511" s="203"/>
      <c r="BM511" s="203"/>
      <c r="BN511" s="203"/>
      <c r="BO511" s="214"/>
      <c r="BP511" s="214"/>
      <c r="BQ511" s="214"/>
      <c r="BR511" s="215"/>
    </row>
    <row r="512" spans="1:70" s="117" customFormat="1" ht="27" customHeight="1" thickTop="1" thickBot="1" x14ac:dyDescent="0.25">
      <c r="A512" s="184"/>
      <c r="B512" s="304" t="str">
        <f>IF(C512="","",(VLOOKUP(C512,Lookups!$B$4:$C$2561,2,FALSE)))</f>
        <v/>
      </c>
      <c r="C512" s="83"/>
      <c r="D512" s="173"/>
      <c r="E512" s="173"/>
      <c r="F512" s="152"/>
      <c r="G512" s="152"/>
      <c r="H512" s="173" t="str">
        <f t="shared" si="46"/>
        <v/>
      </c>
      <c r="I512" s="173"/>
      <c r="J512" s="182"/>
      <c r="K512" s="183"/>
      <c r="L512" s="141" t="str">
        <f>IF(K512="","",(VLOOKUP(K512,#REF!,2,FALSE)))</f>
        <v/>
      </c>
      <c r="M512" s="186"/>
      <c r="N512" s="186"/>
      <c r="O512" s="186"/>
      <c r="P512" s="186"/>
      <c r="Q512" s="186"/>
      <c r="R512" s="186"/>
      <c r="S512" s="186"/>
      <c r="T512" s="186"/>
      <c r="U512" s="173"/>
      <c r="V512" s="186"/>
      <c r="W512" s="187"/>
      <c r="X512" s="187"/>
      <c r="Y512" s="187"/>
      <c r="Z512" s="149"/>
      <c r="AA512" s="173"/>
      <c r="AB512" s="200" t="str">
        <f t="shared" si="42"/>
        <v/>
      </c>
      <c r="AC512" s="216"/>
      <c r="AD512" s="173"/>
      <c r="AE512" s="148"/>
      <c r="AF512" s="173"/>
      <c r="AG512" s="173"/>
      <c r="AH512" s="152"/>
      <c r="AI512" s="173"/>
      <c r="AJ512" s="173"/>
      <c r="AK512" s="200" t="str">
        <f t="shared" si="43"/>
        <v/>
      </c>
      <c r="AL512" s="173"/>
      <c r="AM512" s="217" t="str">
        <f t="shared" si="44"/>
        <v/>
      </c>
      <c r="AN512" s="173"/>
      <c r="AO512" s="217" t="str">
        <f t="shared" si="45"/>
        <v/>
      </c>
      <c r="AP512" s="237"/>
      <c r="AQ512" s="150"/>
      <c r="AR512" s="152"/>
      <c r="AS512" s="150"/>
      <c r="AT512" s="174" t="s">
        <v>250</v>
      </c>
      <c r="AU512" s="152"/>
      <c r="AV512" s="152"/>
      <c r="AW512" s="152"/>
      <c r="AX512" s="152"/>
      <c r="AY512" s="174" t="str">
        <f t="shared" si="47"/>
        <v/>
      </c>
      <c r="AZ512" s="152"/>
      <c r="BA512" s="152"/>
      <c r="BB512" s="152"/>
      <c r="BC512" s="152"/>
      <c r="BD512" s="174" t="s">
        <v>250</v>
      </c>
      <c r="BE512" s="152"/>
      <c r="BF512" s="152"/>
      <c r="BG512" s="152"/>
      <c r="BH512" s="152"/>
      <c r="BI512" s="152"/>
      <c r="BJ512" s="220"/>
      <c r="BK512" s="203"/>
      <c r="BL512" s="203"/>
      <c r="BM512" s="203"/>
      <c r="BN512" s="203"/>
      <c r="BO512" s="214"/>
      <c r="BP512" s="214"/>
      <c r="BQ512" s="214"/>
      <c r="BR512" s="215"/>
    </row>
    <row r="513" spans="1:70" s="117" customFormat="1" ht="27" customHeight="1" thickTop="1" thickBot="1" x14ac:dyDescent="0.25">
      <c r="A513" s="184"/>
      <c r="B513" s="304" t="str">
        <f>IF(C513="","",(VLOOKUP(C513,Lookups!$B$4:$C$2561,2,FALSE)))</f>
        <v/>
      </c>
      <c r="C513" s="83"/>
      <c r="D513" s="173"/>
      <c r="E513" s="173"/>
      <c r="F513" s="152"/>
      <c r="G513" s="152"/>
      <c r="H513" s="173" t="str">
        <f t="shared" si="46"/>
        <v/>
      </c>
      <c r="I513" s="173"/>
      <c r="J513" s="182"/>
      <c r="K513" s="183"/>
      <c r="L513" s="141" t="str">
        <f>IF(K513="","",(VLOOKUP(K513,#REF!,2,FALSE)))</f>
        <v/>
      </c>
      <c r="M513" s="186"/>
      <c r="N513" s="186"/>
      <c r="O513" s="186"/>
      <c r="P513" s="186"/>
      <c r="Q513" s="186"/>
      <c r="R513" s="186"/>
      <c r="S513" s="186"/>
      <c r="T513" s="186"/>
      <c r="U513" s="173"/>
      <c r="V513" s="186"/>
      <c r="W513" s="187"/>
      <c r="X513" s="187"/>
      <c r="Y513" s="187"/>
      <c r="Z513" s="149"/>
      <c r="AA513" s="173"/>
      <c r="AB513" s="200" t="str">
        <f t="shared" si="42"/>
        <v/>
      </c>
      <c r="AC513" s="216"/>
      <c r="AD513" s="173"/>
      <c r="AE513" s="148"/>
      <c r="AF513" s="173"/>
      <c r="AG513" s="173"/>
      <c r="AH513" s="152"/>
      <c r="AI513" s="173"/>
      <c r="AJ513" s="173"/>
      <c r="AK513" s="200" t="str">
        <f t="shared" si="43"/>
        <v/>
      </c>
      <c r="AL513" s="173"/>
      <c r="AM513" s="217" t="str">
        <f t="shared" si="44"/>
        <v/>
      </c>
      <c r="AN513" s="173"/>
      <c r="AO513" s="217" t="str">
        <f t="shared" si="45"/>
        <v/>
      </c>
      <c r="AP513" s="237"/>
      <c r="AQ513" s="150"/>
      <c r="AR513" s="152"/>
      <c r="AS513" s="150"/>
      <c r="AT513" s="174" t="s">
        <v>250</v>
      </c>
      <c r="AU513" s="152"/>
      <c r="AV513" s="152"/>
      <c r="AW513" s="152"/>
      <c r="AX513" s="152"/>
      <c r="AY513" s="174" t="str">
        <f t="shared" si="47"/>
        <v/>
      </c>
      <c r="AZ513" s="152"/>
      <c r="BA513" s="152"/>
      <c r="BB513" s="152"/>
      <c r="BC513" s="152"/>
      <c r="BD513" s="174" t="s">
        <v>250</v>
      </c>
      <c r="BE513" s="152"/>
      <c r="BF513" s="152"/>
      <c r="BG513" s="152"/>
      <c r="BH513" s="152"/>
      <c r="BI513" s="152"/>
      <c r="BJ513" s="220"/>
      <c r="BK513" s="203"/>
      <c r="BL513" s="203"/>
      <c r="BM513" s="203"/>
      <c r="BN513" s="203"/>
      <c r="BO513" s="214"/>
      <c r="BP513" s="214"/>
      <c r="BQ513" s="214"/>
      <c r="BR513" s="215"/>
    </row>
    <row r="514" spans="1:70" s="117" customFormat="1" ht="27" customHeight="1" thickTop="1" thickBot="1" x14ac:dyDescent="0.25">
      <c r="A514" s="184"/>
      <c r="B514" s="304" t="str">
        <f>IF(C514="","",(VLOOKUP(C514,Lookups!$B$4:$C$2561,2,FALSE)))</f>
        <v/>
      </c>
      <c r="C514" s="83"/>
      <c r="D514" s="173"/>
      <c r="E514" s="173"/>
      <c r="F514" s="152"/>
      <c r="G514" s="152"/>
      <c r="H514" s="173" t="str">
        <f t="shared" si="46"/>
        <v/>
      </c>
      <c r="I514" s="173"/>
      <c r="J514" s="182"/>
      <c r="K514" s="183"/>
      <c r="L514" s="141" t="str">
        <f>IF(K514="","",(VLOOKUP(K514,#REF!,2,FALSE)))</f>
        <v/>
      </c>
      <c r="M514" s="186"/>
      <c r="N514" s="186"/>
      <c r="O514" s="186"/>
      <c r="P514" s="186"/>
      <c r="Q514" s="186"/>
      <c r="R514" s="186"/>
      <c r="S514" s="186"/>
      <c r="T514" s="186"/>
      <c r="U514" s="173"/>
      <c r="V514" s="186"/>
      <c r="W514" s="187"/>
      <c r="X514" s="187"/>
      <c r="Y514" s="187"/>
      <c r="Z514" s="149"/>
      <c r="AA514" s="173"/>
      <c r="AB514" s="200" t="str">
        <f t="shared" si="42"/>
        <v/>
      </c>
      <c r="AC514" s="216"/>
      <c r="AD514" s="173"/>
      <c r="AE514" s="148"/>
      <c r="AF514" s="173"/>
      <c r="AG514" s="173"/>
      <c r="AH514" s="152"/>
      <c r="AI514" s="173"/>
      <c r="AJ514" s="173"/>
      <c r="AK514" s="200" t="str">
        <f t="shared" si="43"/>
        <v/>
      </c>
      <c r="AL514" s="173"/>
      <c r="AM514" s="217" t="str">
        <f t="shared" si="44"/>
        <v/>
      </c>
      <c r="AN514" s="173"/>
      <c r="AO514" s="217" t="str">
        <f t="shared" si="45"/>
        <v/>
      </c>
      <c r="AP514" s="237"/>
      <c r="AQ514" s="150"/>
      <c r="AR514" s="152"/>
      <c r="AS514" s="150"/>
      <c r="AT514" s="174" t="s">
        <v>250</v>
      </c>
      <c r="AU514" s="152"/>
      <c r="AV514" s="152"/>
      <c r="AW514" s="152"/>
      <c r="AX514" s="152"/>
      <c r="AY514" s="174" t="str">
        <f t="shared" si="47"/>
        <v/>
      </c>
      <c r="AZ514" s="152"/>
      <c r="BA514" s="152"/>
      <c r="BB514" s="152"/>
      <c r="BC514" s="152"/>
      <c r="BD514" s="174" t="s">
        <v>250</v>
      </c>
      <c r="BE514" s="152"/>
      <c r="BF514" s="152"/>
      <c r="BG514" s="152"/>
      <c r="BH514" s="152"/>
      <c r="BI514" s="152"/>
      <c r="BJ514" s="220"/>
      <c r="BK514" s="203"/>
      <c r="BL514" s="203"/>
      <c r="BM514" s="203"/>
      <c r="BN514" s="203"/>
      <c r="BO514" s="214"/>
      <c r="BP514" s="214"/>
      <c r="BQ514" s="214"/>
      <c r="BR514" s="215"/>
    </row>
    <row r="515" spans="1:70" s="117" customFormat="1" ht="27" customHeight="1" thickTop="1" thickBot="1" x14ac:dyDescent="0.25">
      <c r="A515" s="184"/>
      <c r="B515" s="304" t="str">
        <f>IF(C515="","",(VLOOKUP(C515,Lookups!$B$4:$C$2561,2,FALSE)))</f>
        <v/>
      </c>
      <c r="C515" s="83"/>
      <c r="D515" s="173"/>
      <c r="E515" s="173"/>
      <c r="F515" s="152"/>
      <c r="G515" s="152"/>
      <c r="H515" s="173" t="str">
        <f t="shared" si="46"/>
        <v/>
      </c>
      <c r="I515" s="173"/>
      <c r="J515" s="182"/>
      <c r="K515" s="183"/>
      <c r="L515" s="141" t="str">
        <f>IF(K515="","",(VLOOKUP(K515,#REF!,2,FALSE)))</f>
        <v/>
      </c>
      <c r="M515" s="186"/>
      <c r="N515" s="186"/>
      <c r="O515" s="186"/>
      <c r="P515" s="186"/>
      <c r="Q515" s="186"/>
      <c r="R515" s="186"/>
      <c r="S515" s="186"/>
      <c r="T515" s="186"/>
      <c r="U515" s="173"/>
      <c r="V515" s="186"/>
      <c r="W515" s="187"/>
      <c r="X515" s="187"/>
      <c r="Y515" s="187"/>
      <c r="Z515" s="149"/>
      <c r="AA515" s="173"/>
      <c r="AB515" s="200" t="str">
        <f t="shared" si="42"/>
        <v/>
      </c>
      <c r="AC515" s="216"/>
      <c r="AD515" s="173"/>
      <c r="AE515" s="148"/>
      <c r="AF515" s="173"/>
      <c r="AG515" s="173"/>
      <c r="AH515" s="152"/>
      <c r="AI515" s="173"/>
      <c r="AJ515" s="173"/>
      <c r="AK515" s="200" t="str">
        <f t="shared" si="43"/>
        <v/>
      </c>
      <c r="AL515" s="173"/>
      <c r="AM515" s="217" t="str">
        <f t="shared" si="44"/>
        <v/>
      </c>
      <c r="AN515" s="173"/>
      <c r="AO515" s="217" t="str">
        <f t="shared" si="45"/>
        <v/>
      </c>
      <c r="AP515" s="237"/>
      <c r="AQ515" s="150"/>
      <c r="AR515" s="152"/>
      <c r="AS515" s="150"/>
      <c r="AT515" s="174" t="s">
        <v>250</v>
      </c>
      <c r="AU515" s="152"/>
      <c r="AV515" s="152"/>
      <c r="AW515" s="152"/>
      <c r="AX515" s="152"/>
      <c r="AY515" s="174" t="str">
        <f t="shared" si="47"/>
        <v/>
      </c>
      <c r="AZ515" s="152"/>
      <c r="BA515" s="152"/>
      <c r="BB515" s="152"/>
      <c r="BC515" s="152"/>
      <c r="BD515" s="174" t="s">
        <v>250</v>
      </c>
      <c r="BE515" s="152"/>
      <c r="BF515" s="152"/>
      <c r="BG515" s="152"/>
      <c r="BH515" s="152"/>
      <c r="BI515" s="152"/>
      <c r="BJ515" s="220"/>
      <c r="BK515" s="203"/>
      <c r="BL515" s="203"/>
      <c r="BM515" s="203"/>
      <c r="BN515" s="203"/>
      <c r="BO515" s="214"/>
      <c r="BP515" s="214"/>
      <c r="BQ515" s="214"/>
      <c r="BR515" s="215"/>
    </row>
    <row r="516" spans="1:70" s="117" customFormat="1" ht="27" customHeight="1" thickTop="1" thickBot="1" x14ac:dyDescent="0.25">
      <c r="A516" s="184"/>
      <c r="B516" s="304" t="str">
        <f>IF(C516="","",(VLOOKUP(C516,Lookups!$B$4:$C$2561,2,FALSE)))</f>
        <v/>
      </c>
      <c r="C516" s="83"/>
      <c r="D516" s="173"/>
      <c r="E516" s="173"/>
      <c r="F516" s="152"/>
      <c r="G516" s="152"/>
      <c r="H516" s="173" t="str">
        <f t="shared" si="46"/>
        <v/>
      </c>
      <c r="I516" s="173"/>
      <c r="J516" s="182"/>
      <c r="K516" s="183"/>
      <c r="L516" s="141" t="str">
        <f>IF(K516="","",(VLOOKUP(K516,#REF!,2,FALSE)))</f>
        <v/>
      </c>
      <c r="M516" s="186"/>
      <c r="N516" s="186"/>
      <c r="O516" s="186"/>
      <c r="P516" s="186"/>
      <c r="Q516" s="186"/>
      <c r="R516" s="186"/>
      <c r="S516" s="186"/>
      <c r="T516" s="186"/>
      <c r="U516" s="173"/>
      <c r="V516" s="186"/>
      <c r="W516" s="187"/>
      <c r="X516" s="187"/>
      <c r="Y516" s="187"/>
      <c r="Z516" s="149"/>
      <c r="AA516" s="173"/>
      <c r="AB516" s="200" t="str">
        <f t="shared" si="42"/>
        <v/>
      </c>
      <c r="AC516" s="216"/>
      <c r="AD516" s="173"/>
      <c r="AE516" s="148"/>
      <c r="AF516" s="173"/>
      <c r="AG516" s="173"/>
      <c r="AH516" s="152"/>
      <c r="AI516" s="173"/>
      <c r="AJ516" s="173"/>
      <c r="AK516" s="200" t="str">
        <f t="shared" si="43"/>
        <v/>
      </c>
      <c r="AL516" s="173"/>
      <c r="AM516" s="217" t="str">
        <f t="shared" si="44"/>
        <v/>
      </c>
      <c r="AN516" s="173"/>
      <c r="AO516" s="217" t="str">
        <f t="shared" si="45"/>
        <v/>
      </c>
      <c r="AP516" s="237"/>
      <c r="AQ516" s="150"/>
      <c r="AR516" s="152"/>
      <c r="AS516" s="150"/>
      <c r="AT516" s="174" t="s">
        <v>250</v>
      </c>
      <c r="AU516" s="152"/>
      <c r="AV516" s="152"/>
      <c r="AW516" s="152"/>
      <c r="AX516" s="152"/>
      <c r="AY516" s="174" t="str">
        <f t="shared" si="47"/>
        <v/>
      </c>
      <c r="AZ516" s="152"/>
      <c r="BA516" s="152"/>
      <c r="BB516" s="152"/>
      <c r="BC516" s="152"/>
      <c r="BD516" s="174" t="s">
        <v>250</v>
      </c>
      <c r="BE516" s="152"/>
      <c r="BF516" s="152"/>
      <c r="BG516" s="152"/>
      <c r="BH516" s="152"/>
      <c r="BI516" s="152"/>
      <c r="BJ516" s="220"/>
      <c r="BK516" s="203"/>
      <c r="BL516" s="203"/>
      <c r="BM516" s="203"/>
      <c r="BN516" s="203"/>
      <c r="BO516" s="214"/>
      <c r="BP516" s="214"/>
      <c r="BQ516" s="214"/>
      <c r="BR516" s="215"/>
    </row>
    <row r="517" spans="1:70" s="117" customFormat="1" ht="27" customHeight="1" thickTop="1" thickBot="1" x14ac:dyDescent="0.25">
      <c r="A517" s="184"/>
      <c r="B517" s="304" t="str">
        <f>IF(C517="","",(VLOOKUP(C517,Lookups!$B$4:$C$2561,2,FALSE)))</f>
        <v/>
      </c>
      <c r="C517" s="83"/>
      <c r="D517" s="173"/>
      <c r="E517" s="173"/>
      <c r="F517" s="152"/>
      <c r="G517" s="152"/>
      <c r="H517" s="173" t="str">
        <f t="shared" si="46"/>
        <v/>
      </c>
      <c r="I517" s="173"/>
      <c r="J517" s="182"/>
      <c r="K517" s="183"/>
      <c r="L517" s="141" t="str">
        <f>IF(K517="","",(VLOOKUP(K517,#REF!,2,FALSE)))</f>
        <v/>
      </c>
      <c r="M517" s="186"/>
      <c r="N517" s="186"/>
      <c r="O517" s="186"/>
      <c r="P517" s="186"/>
      <c r="Q517" s="186"/>
      <c r="R517" s="186"/>
      <c r="S517" s="186"/>
      <c r="T517" s="186"/>
      <c r="U517" s="173"/>
      <c r="V517" s="186"/>
      <c r="W517" s="187"/>
      <c r="X517" s="187"/>
      <c r="Y517" s="187"/>
      <c r="Z517" s="149"/>
      <c r="AA517" s="173"/>
      <c r="AB517" s="200" t="str">
        <f t="shared" si="42"/>
        <v/>
      </c>
      <c r="AC517" s="216"/>
      <c r="AD517" s="173"/>
      <c r="AE517" s="148"/>
      <c r="AF517" s="173"/>
      <c r="AG517" s="173"/>
      <c r="AH517" s="152"/>
      <c r="AI517" s="173"/>
      <c r="AJ517" s="173"/>
      <c r="AK517" s="200" t="str">
        <f t="shared" si="43"/>
        <v/>
      </c>
      <c r="AL517" s="173"/>
      <c r="AM517" s="217" t="str">
        <f t="shared" si="44"/>
        <v/>
      </c>
      <c r="AN517" s="173"/>
      <c r="AO517" s="217" t="str">
        <f t="shared" si="45"/>
        <v/>
      </c>
      <c r="AP517" s="237"/>
      <c r="AQ517" s="150"/>
      <c r="AR517" s="152"/>
      <c r="AS517" s="150"/>
      <c r="AT517" s="174" t="s">
        <v>250</v>
      </c>
      <c r="AU517" s="152"/>
      <c r="AV517" s="152"/>
      <c r="AW517" s="152"/>
      <c r="AX517" s="152"/>
      <c r="AY517" s="174" t="str">
        <f t="shared" si="47"/>
        <v/>
      </c>
      <c r="AZ517" s="152"/>
      <c r="BA517" s="152"/>
      <c r="BB517" s="152"/>
      <c r="BC517" s="152"/>
      <c r="BD517" s="174" t="s">
        <v>250</v>
      </c>
      <c r="BE517" s="152"/>
      <c r="BF517" s="152"/>
      <c r="BG517" s="152"/>
      <c r="BH517" s="152"/>
      <c r="BI517" s="152"/>
      <c r="BJ517" s="220"/>
      <c r="BK517" s="203"/>
      <c r="BL517" s="203"/>
      <c r="BM517" s="203"/>
      <c r="BN517" s="203"/>
      <c r="BO517" s="214"/>
      <c r="BP517" s="214"/>
      <c r="BQ517" s="214"/>
      <c r="BR517" s="215"/>
    </row>
    <row r="518" spans="1:70" s="117" customFormat="1" ht="27" customHeight="1" thickTop="1" thickBot="1" x14ac:dyDescent="0.25">
      <c r="A518" s="184"/>
      <c r="B518" s="304" t="str">
        <f>IF(C518="","",(VLOOKUP(C518,Lookups!$B$4:$C$2561,2,FALSE)))</f>
        <v/>
      </c>
      <c r="C518" s="83"/>
      <c r="D518" s="173"/>
      <c r="E518" s="173"/>
      <c r="F518" s="152"/>
      <c r="G518" s="152"/>
      <c r="H518" s="173" t="str">
        <f t="shared" si="46"/>
        <v/>
      </c>
      <c r="I518" s="173"/>
      <c r="J518" s="182"/>
      <c r="K518" s="183"/>
      <c r="L518" s="141" t="str">
        <f>IF(K518="","",(VLOOKUP(K518,#REF!,2,FALSE)))</f>
        <v/>
      </c>
      <c r="M518" s="186"/>
      <c r="N518" s="186"/>
      <c r="O518" s="186"/>
      <c r="P518" s="186"/>
      <c r="Q518" s="186"/>
      <c r="R518" s="186"/>
      <c r="S518" s="186"/>
      <c r="T518" s="186"/>
      <c r="U518" s="173"/>
      <c r="V518" s="186"/>
      <c r="W518" s="187"/>
      <c r="X518" s="187"/>
      <c r="Y518" s="187"/>
      <c r="Z518" s="149"/>
      <c r="AA518" s="173"/>
      <c r="AB518" s="200" t="str">
        <f t="shared" ref="AB518:AB581" si="48">IF(AA518="","",VLOOKUP(AA518,RailTypeDesc,2,FALSE))</f>
        <v/>
      </c>
      <c r="AC518" s="216"/>
      <c r="AD518" s="173"/>
      <c r="AE518" s="148"/>
      <c r="AF518" s="173"/>
      <c r="AG518" s="173"/>
      <c r="AH518" s="152"/>
      <c r="AI518" s="173"/>
      <c r="AJ518" s="173"/>
      <c r="AK518" s="200" t="str">
        <f t="shared" ref="AK518:AK581" si="49">IF(AJ518="","",(VLOOKUP(AJ518,RailAttachDesc,2,FALSE)))</f>
        <v/>
      </c>
      <c r="AL518" s="173"/>
      <c r="AM518" s="217" t="str">
        <f t="shared" ref="AM518:AM581" si="50">IF(AL518="","",(VLOOKUP(AL518,RailEndDesc,2,FALSE)))</f>
        <v/>
      </c>
      <c r="AN518" s="173"/>
      <c r="AO518" s="217" t="str">
        <f t="shared" ref="AO518:AO581" si="51">IF(AN518="","",(VLOOKUP(AN518,RailEndDesc,2,FALSE)))</f>
        <v/>
      </c>
      <c r="AP518" s="237"/>
      <c r="AQ518" s="150"/>
      <c r="AR518" s="152"/>
      <c r="AS518" s="150"/>
      <c r="AT518" s="174" t="s">
        <v>250</v>
      </c>
      <c r="AU518" s="152"/>
      <c r="AV518" s="152"/>
      <c r="AW518" s="152"/>
      <c r="AX518" s="152"/>
      <c r="AY518" s="174" t="str">
        <f t="shared" si="47"/>
        <v/>
      </c>
      <c r="AZ518" s="152"/>
      <c r="BA518" s="152"/>
      <c r="BB518" s="152"/>
      <c r="BC518" s="152"/>
      <c r="BD518" s="174" t="s">
        <v>250</v>
      </c>
      <c r="BE518" s="152"/>
      <c r="BF518" s="152"/>
      <c r="BG518" s="152"/>
      <c r="BH518" s="152"/>
      <c r="BI518" s="152"/>
      <c r="BJ518" s="220"/>
      <c r="BK518" s="203"/>
      <c r="BL518" s="203"/>
      <c r="BM518" s="203"/>
      <c r="BN518" s="203"/>
      <c r="BO518" s="214"/>
      <c r="BP518" s="214"/>
      <c r="BQ518" s="214"/>
      <c r="BR518" s="215"/>
    </row>
    <row r="519" spans="1:70" s="117" customFormat="1" ht="27" customHeight="1" thickTop="1" thickBot="1" x14ac:dyDescent="0.25">
      <c r="A519" s="184"/>
      <c r="B519" s="304" t="str">
        <f>IF(C519="","",(VLOOKUP(C519,Lookups!$B$4:$C$2561,2,FALSE)))</f>
        <v/>
      </c>
      <c r="C519" s="83"/>
      <c r="D519" s="173"/>
      <c r="E519" s="173"/>
      <c r="F519" s="152"/>
      <c r="G519" s="152"/>
      <c r="H519" s="173" t="str">
        <f t="shared" ref="H519:H582" si="52">IF(A519="ADD","0","")</f>
        <v/>
      </c>
      <c r="I519" s="173"/>
      <c r="J519" s="182"/>
      <c r="K519" s="183"/>
      <c r="L519" s="141" t="str">
        <f>IF(K519="","",(VLOOKUP(K519,#REF!,2,FALSE)))</f>
        <v/>
      </c>
      <c r="M519" s="186"/>
      <c r="N519" s="186"/>
      <c r="O519" s="186"/>
      <c r="P519" s="186"/>
      <c r="Q519" s="186"/>
      <c r="R519" s="186"/>
      <c r="S519" s="186"/>
      <c r="T519" s="186"/>
      <c r="U519" s="173"/>
      <c r="V519" s="186"/>
      <c r="W519" s="187"/>
      <c r="X519" s="187"/>
      <c r="Y519" s="187"/>
      <c r="Z519" s="149"/>
      <c r="AA519" s="173"/>
      <c r="AB519" s="200" t="str">
        <f t="shared" si="48"/>
        <v/>
      </c>
      <c r="AC519" s="216"/>
      <c r="AD519" s="173"/>
      <c r="AE519" s="148"/>
      <c r="AF519" s="173"/>
      <c r="AG519" s="173"/>
      <c r="AH519" s="152"/>
      <c r="AI519" s="173"/>
      <c r="AJ519" s="173"/>
      <c r="AK519" s="200" t="str">
        <f t="shared" si="49"/>
        <v/>
      </c>
      <c r="AL519" s="173"/>
      <c r="AM519" s="217" t="str">
        <f t="shared" si="50"/>
        <v/>
      </c>
      <c r="AN519" s="173"/>
      <c r="AO519" s="217" t="str">
        <f t="shared" si="51"/>
        <v/>
      </c>
      <c r="AP519" s="237"/>
      <c r="AQ519" s="150"/>
      <c r="AR519" s="152"/>
      <c r="AS519" s="150"/>
      <c r="AT519" s="174" t="s">
        <v>250</v>
      </c>
      <c r="AU519" s="152"/>
      <c r="AV519" s="152"/>
      <c r="AW519" s="152"/>
      <c r="AX519" s="152"/>
      <c r="AY519" s="174" t="str">
        <f t="shared" ref="AY519:AY582" si="53">IF(C519&gt;0,"U","")</f>
        <v/>
      </c>
      <c r="AZ519" s="152"/>
      <c r="BA519" s="152"/>
      <c r="BB519" s="152"/>
      <c r="BC519" s="152"/>
      <c r="BD519" s="174" t="s">
        <v>250</v>
      </c>
      <c r="BE519" s="152"/>
      <c r="BF519" s="152"/>
      <c r="BG519" s="152"/>
      <c r="BH519" s="152"/>
      <c r="BI519" s="152"/>
      <c r="BJ519" s="220"/>
      <c r="BK519" s="203"/>
      <c r="BL519" s="203"/>
      <c r="BM519" s="203"/>
      <c r="BN519" s="203"/>
      <c r="BO519" s="214"/>
      <c r="BP519" s="214"/>
      <c r="BQ519" s="214"/>
      <c r="BR519" s="215"/>
    </row>
    <row r="520" spans="1:70" s="117" customFormat="1" ht="27" customHeight="1" thickTop="1" thickBot="1" x14ac:dyDescent="0.25">
      <c r="A520" s="184"/>
      <c r="B520" s="304" t="str">
        <f>IF(C520="","",(VLOOKUP(C520,Lookups!$B$4:$C$2561,2,FALSE)))</f>
        <v/>
      </c>
      <c r="C520" s="83"/>
      <c r="D520" s="173"/>
      <c r="E520" s="173"/>
      <c r="F520" s="152"/>
      <c r="G520" s="152"/>
      <c r="H520" s="173" t="str">
        <f t="shared" si="52"/>
        <v/>
      </c>
      <c r="I520" s="173"/>
      <c r="J520" s="182"/>
      <c r="K520" s="183"/>
      <c r="L520" s="141" t="str">
        <f>IF(K520="","",(VLOOKUP(K520,#REF!,2,FALSE)))</f>
        <v/>
      </c>
      <c r="M520" s="186"/>
      <c r="N520" s="186"/>
      <c r="O520" s="186"/>
      <c r="P520" s="186"/>
      <c r="Q520" s="186"/>
      <c r="R520" s="186"/>
      <c r="S520" s="186"/>
      <c r="T520" s="186"/>
      <c r="U520" s="173"/>
      <c r="V520" s="186"/>
      <c r="W520" s="187"/>
      <c r="X520" s="187"/>
      <c r="Y520" s="187"/>
      <c r="Z520" s="149"/>
      <c r="AA520" s="173"/>
      <c r="AB520" s="200" t="str">
        <f t="shared" si="48"/>
        <v/>
      </c>
      <c r="AC520" s="216"/>
      <c r="AD520" s="173"/>
      <c r="AE520" s="148"/>
      <c r="AF520" s="173"/>
      <c r="AG520" s="173"/>
      <c r="AH520" s="152"/>
      <c r="AI520" s="173"/>
      <c r="AJ520" s="173"/>
      <c r="AK520" s="200" t="str">
        <f t="shared" si="49"/>
        <v/>
      </c>
      <c r="AL520" s="173"/>
      <c r="AM520" s="217" t="str">
        <f t="shared" si="50"/>
        <v/>
      </c>
      <c r="AN520" s="173"/>
      <c r="AO520" s="217" t="str">
        <f t="shared" si="51"/>
        <v/>
      </c>
      <c r="AP520" s="237"/>
      <c r="AQ520" s="150"/>
      <c r="AR520" s="152"/>
      <c r="AS520" s="150"/>
      <c r="AT520" s="174" t="s">
        <v>250</v>
      </c>
      <c r="AU520" s="152"/>
      <c r="AV520" s="152"/>
      <c r="AW520" s="152"/>
      <c r="AX520" s="152"/>
      <c r="AY520" s="174" t="str">
        <f t="shared" si="53"/>
        <v/>
      </c>
      <c r="AZ520" s="152"/>
      <c r="BA520" s="152"/>
      <c r="BB520" s="152"/>
      <c r="BC520" s="152"/>
      <c r="BD520" s="174" t="s">
        <v>250</v>
      </c>
      <c r="BE520" s="152"/>
      <c r="BF520" s="152"/>
      <c r="BG520" s="152"/>
      <c r="BH520" s="152"/>
      <c r="BI520" s="152"/>
      <c r="BJ520" s="220"/>
      <c r="BK520" s="203"/>
      <c r="BL520" s="203"/>
      <c r="BM520" s="203"/>
      <c r="BN520" s="203"/>
      <c r="BO520" s="214"/>
      <c r="BP520" s="214"/>
      <c r="BQ520" s="214"/>
      <c r="BR520" s="215"/>
    </row>
    <row r="521" spans="1:70" s="117" customFormat="1" ht="27" customHeight="1" thickTop="1" thickBot="1" x14ac:dyDescent="0.25">
      <c r="A521" s="184"/>
      <c r="B521" s="304" t="str">
        <f>IF(C521="","",(VLOOKUP(C521,Lookups!$B$4:$C$2561,2,FALSE)))</f>
        <v/>
      </c>
      <c r="C521" s="83"/>
      <c r="D521" s="173"/>
      <c r="E521" s="173"/>
      <c r="F521" s="152"/>
      <c r="G521" s="152"/>
      <c r="H521" s="173" t="str">
        <f t="shared" si="52"/>
        <v/>
      </c>
      <c r="I521" s="173"/>
      <c r="J521" s="182"/>
      <c r="K521" s="183"/>
      <c r="L521" s="141" t="str">
        <f>IF(K521="","",(VLOOKUP(K521,#REF!,2,FALSE)))</f>
        <v/>
      </c>
      <c r="M521" s="186"/>
      <c r="N521" s="186"/>
      <c r="O521" s="186"/>
      <c r="P521" s="186"/>
      <c r="Q521" s="186"/>
      <c r="R521" s="186"/>
      <c r="S521" s="186"/>
      <c r="T521" s="186"/>
      <c r="U521" s="173"/>
      <c r="V521" s="186"/>
      <c r="W521" s="187"/>
      <c r="X521" s="187"/>
      <c r="Y521" s="187"/>
      <c r="Z521" s="149"/>
      <c r="AA521" s="173"/>
      <c r="AB521" s="200" t="str">
        <f t="shared" si="48"/>
        <v/>
      </c>
      <c r="AC521" s="216"/>
      <c r="AD521" s="173"/>
      <c r="AE521" s="148"/>
      <c r="AF521" s="173"/>
      <c r="AG521" s="173"/>
      <c r="AH521" s="152"/>
      <c r="AI521" s="173"/>
      <c r="AJ521" s="173"/>
      <c r="AK521" s="200" t="str">
        <f t="shared" si="49"/>
        <v/>
      </c>
      <c r="AL521" s="173"/>
      <c r="AM521" s="217" t="str">
        <f t="shared" si="50"/>
        <v/>
      </c>
      <c r="AN521" s="173"/>
      <c r="AO521" s="217" t="str">
        <f t="shared" si="51"/>
        <v/>
      </c>
      <c r="AP521" s="237"/>
      <c r="AQ521" s="150"/>
      <c r="AR521" s="152"/>
      <c r="AS521" s="150"/>
      <c r="AT521" s="174" t="s">
        <v>250</v>
      </c>
      <c r="AU521" s="152"/>
      <c r="AV521" s="152"/>
      <c r="AW521" s="152"/>
      <c r="AX521" s="152"/>
      <c r="AY521" s="174" t="str">
        <f t="shared" si="53"/>
        <v/>
      </c>
      <c r="AZ521" s="152"/>
      <c r="BA521" s="152"/>
      <c r="BB521" s="152"/>
      <c r="BC521" s="152"/>
      <c r="BD521" s="174" t="s">
        <v>250</v>
      </c>
      <c r="BE521" s="152"/>
      <c r="BF521" s="152"/>
      <c r="BG521" s="152"/>
      <c r="BH521" s="152"/>
      <c r="BI521" s="152"/>
      <c r="BJ521" s="220"/>
      <c r="BK521" s="203"/>
      <c r="BL521" s="203"/>
      <c r="BM521" s="203"/>
      <c r="BN521" s="203"/>
      <c r="BO521" s="214"/>
      <c r="BP521" s="214"/>
      <c r="BQ521" s="214"/>
      <c r="BR521" s="215"/>
    </row>
    <row r="522" spans="1:70" s="117" customFormat="1" ht="27" customHeight="1" thickTop="1" thickBot="1" x14ac:dyDescent="0.25">
      <c r="A522" s="184"/>
      <c r="B522" s="304" t="str">
        <f>IF(C522="","",(VLOOKUP(C522,Lookups!$B$4:$C$2561,2,FALSE)))</f>
        <v/>
      </c>
      <c r="C522" s="83"/>
      <c r="D522" s="173"/>
      <c r="E522" s="173"/>
      <c r="F522" s="152"/>
      <c r="G522" s="152"/>
      <c r="H522" s="173" t="str">
        <f t="shared" si="52"/>
        <v/>
      </c>
      <c r="I522" s="173"/>
      <c r="J522" s="182"/>
      <c r="K522" s="183"/>
      <c r="L522" s="141" t="str">
        <f>IF(K522="","",(VLOOKUP(K522,#REF!,2,FALSE)))</f>
        <v/>
      </c>
      <c r="M522" s="186"/>
      <c r="N522" s="186"/>
      <c r="O522" s="186"/>
      <c r="P522" s="186"/>
      <c r="Q522" s="186"/>
      <c r="R522" s="186"/>
      <c r="S522" s="186"/>
      <c r="T522" s="186"/>
      <c r="U522" s="173"/>
      <c r="V522" s="186"/>
      <c r="W522" s="187"/>
      <c r="X522" s="187"/>
      <c r="Y522" s="187"/>
      <c r="Z522" s="149"/>
      <c r="AA522" s="173"/>
      <c r="AB522" s="200" t="str">
        <f t="shared" si="48"/>
        <v/>
      </c>
      <c r="AC522" s="216"/>
      <c r="AD522" s="173"/>
      <c r="AE522" s="148"/>
      <c r="AF522" s="173"/>
      <c r="AG522" s="173"/>
      <c r="AH522" s="152"/>
      <c r="AI522" s="173"/>
      <c r="AJ522" s="173"/>
      <c r="AK522" s="200" t="str">
        <f t="shared" si="49"/>
        <v/>
      </c>
      <c r="AL522" s="173"/>
      <c r="AM522" s="217" t="str">
        <f t="shared" si="50"/>
        <v/>
      </c>
      <c r="AN522" s="173"/>
      <c r="AO522" s="217" t="str">
        <f t="shared" si="51"/>
        <v/>
      </c>
      <c r="AP522" s="237"/>
      <c r="AQ522" s="150"/>
      <c r="AR522" s="152"/>
      <c r="AS522" s="150"/>
      <c r="AT522" s="174" t="s">
        <v>250</v>
      </c>
      <c r="AU522" s="152"/>
      <c r="AV522" s="152"/>
      <c r="AW522" s="152"/>
      <c r="AX522" s="152"/>
      <c r="AY522" s="174" t="str">
        <f t="shared" si="53"/>
        <v/>
      </c>
      <c r="AZ522" s="152"/>
      <c r="BA522" s="152"/>
      <c r="BB522" s="152"/>
      <c r="BC522" s="152"/>
      <c r="BD522" s="174" t="s">
        <v>250</v>
      </c>
      <c r="BE522" s="152"/>
      <c r="BF522" s="152"/>
      <c r="BG522" s="152"/>
      <c r="BH522" s="152"/>
      <c r="BI522" s="152"/>
      <c r="BJ522" s="220"/>
      <c r="BK522" s="203"/>
      <c r="BL522" s="203"/>
      <c r="BM522" s="203"/>
      <c r="BN522" s="203"/>
      <c r="BO522" s="214"/>
      <c r="BP522" s="214"/>
      <c r="BQ522" s="214"/>
      <c r="BR522" s="215"/>
    </row>
    <row r="523" spans="1:70" s="117" customFormat="1" ht="27" customHeight="1" thickTop="1" thickBot="1" x14ac:dyDescent="0.25">
      <c r="A523" s="184"/>
      <c r="B523" s="304" t="str">
        <f>IF(C523="","",(VLOOKUP(C523,Lookups!$B$4:$C$2561,2,FALSE)))</f>
        <v/>
      </c>
      <c r="C523" s="83"/>
      <c r="D523" s="173"/>
      <c r="E523" s="173"/>
      <c r="F523" s="152"/>
      <c r="G523" s="152"/>
      <c r="H523" s="173" t="str">
        <f t="shared" si="52"/>
        <v/>
      </c>
      <c r="I523" s="173"/>
      <c r="J523" s="182"/>
      <c r="K523" s="183"/>
      <c r="L523" s="141" t="str">
        <f>IF(K523="","",(VLOOKUP(K523,#REF!,2,FALSE)))</f>
        <v/>
      </c>
      <c r="M523" s="186"/>
      <c r="N523" s="186"/>
      <c r="O523" s="186"/>
      <c r="P523" s="186"/>
      <c r="Q523" s="186"/>
      <c r="R523" s="186"/>
      <c r="S523" s="186"/>
      <c r="T523" s="186"/>
      <c r="U523" s="173"/>
      <c r="V523" s="186"/>
      <c r="W523" s="187"/>
      <c r="X523" s="187"/>
      <c r="Y523" s="187"/>
      <c r="Z523" s="149"/>
      <c r="AA523" s="173"/>
      <c r="AB523" s="200" t="str">
        <f t="shared" si="48"/>
        <v/>
      </c>
      <c r="AC523" s="216"/>
      <c r="AD523" s="173"/>
      <c r="AE523" s="148"/>
      <c r="AF523" s="173"/>
      <c r="AG523" s="173"/>
      <c r="AH523" s="152"/>
      <c r="AI523" s="173"/>
      <c r="AJ523" s="173"/>
      <c r="AK523" s="200" t="str">
        <f t="shared" si="49"/>
        <v/>
      </c>
      <c r="AL523" s="173"/>
      <c r="AM523" s="217" t="str">
        <f t="shared" si="50"/>
        <v/>
      </c>
      <c r="AN523" s="173"/>
      <c r="AO523" s="217" t="str">
        <f t="shared" si="51"/>
        <v/>
      </c>
      <c r="AP523" s="237"/>
      <c r="AQ523" s="150"/>
      <c r="AR523" s="152"/>
      <c r="AS523" s="150"/>
      <c r="AT523" s="174" t="s">
        <v>250</v>
      </c>
      <c r="AU523" s="152"/>
      <c r="AV523" s="152"/>
      <c r="AW523" s="152"/>
      <c r="AX523" s="152"/>
      <c r="AY523" s="174" t="str">
        <f t="shared" si="53"/>
        <v/>
      </c>
      <c r="AZ523" s="152"/>
      <c r="BA523" s="152"/>
      <c r="BB523" s="152"/>
      <c r="BC523" s="152"/>
      <c r="BD523" s="174" t="s">
        <v>250</v>
      </c>
      <c r="BE523" s="152"/>
      <c r="BF523" s="152"/>
      <c r="BG523" s="152"/>
      <c r="BH523" s="152"/>
      <c r="BI523" s="152"/>
      <c r="BJ523" s="220"/>
      <c r="BK523" s="203"/>
      <c r="BL523" s="203"/>
      <c r="BM523" s="203"/>
      <c r="BN523" s="203"/>
      <c r="BO523" s="214"/>
      <c r="BP523" s="214"/>
      <c r="BQ523" s="214"/>
      <c r="BR523" s="215"/>
    </row>
    <row r="524" spans="1:70" s="117" customFormat="1" ht="27" customHeight="1" thickTop="1" thickBot="1" x14ac:dyDescent="0.25">
      <c r="A524" s="184"/>
      <c r="B524" s="304" t="str">
        <f>IF(C524="","",(VLOOKUP(C524,Lookups!$B$4:$C$2561,2,FALSE)))</f>
        <v/>
      </c>
      <c r="C524" s="83"/>
      <c r="D524" s="173"/>
      <c r="E524" s="173"/>
      <c r="F524" s="152"/>
      <c r="G524" s="152"/>
      <c r="H524" s="173" t="str">
        <f t="shared" si="52"/>
        <v/>
      </c>
      <c r="I524" s="173"/>
      <c r="J524" s="182"/>
      <c r="K524" s="183"/>
      <c r="L524" s="141" t="str">
        <f>IF(K524="","",(VLOOKUP(K524,#REF!,2,FALSE)))</f>
        <v/>
      </c>
      <c r="M524" s="186"/>
      <c r="N524" s="186"/>
      <c r="O524" s="186"/>
      <c r="P524" s="186"/>
      <c r="Q524" s="186"/>
      <c r="R524" s="186"/>
      <c r="S524" s="186"/>
      <c r="T524" s="186"/>
      <c r="U524" s="173"/>
      <c r="V524" s="186"/>
      <c r="W524" s="187"/>
      <c r="X524" s="187"/>
      <c r="Y524" s="187"/>
      <c r="Z524" s="149"/>
      <c r="AA524" s="173"/>
      <c r="AB524" s="200" t="str">
        <f t="shared" si="48"/>
        <v/>
      </c>
      <c r="AC524" s="216"/>
      <c r="AD524" s="173"/>
      <c r="AE524" s="148"/>
      <c r="AF524" s="173"/>
      <c r="AG524" s="173"/>
      <c r="AH524" s="152"/>
      <c r="AI524" s="173"/>
      <c r="AJ524" s="173"/>
      <c r="AK524" s="200" t="str">
        <f t="shared" si="49"/>
        <v/>
      </c>
      <c r="AL524" s="173"/>
      <c r="AM524" s="217" t="str">
        <f t="shared" si="50"/>
        <v/>
      </c>
      <c r="AN524" s="173"/>
      <c r="AO524" s="217" t="str">
        <f t="shared" si="51"/>
        <v/>
      </c>
      <c r="AP524" s="237"/>
      <c r="AQ524" s="150"/>
      <c r="AR524" s="152"/>
      <c r="AS524" s="150"/>
      <c r="AT524" s="174" t="s">
        <v>250</v>
      </c>
      <c r="AU524" s="152"/>
      <c r="AV524" s="152"/>
      <c r="AW524" s="152"/>
      <c r="AX524" s="152"/>
      <c r="AY524" s="174" t="str">
        <f t="shared" si="53"/>
        <v/>
      </c>
      <c r="AZ524" s="152"/>
      <c r="BA524" s="152"/>
      <c r="BB524" s="152"/>
      <c r="BC524" s="152"/>
      <c r="BD524" s="174" t="s">
        <v>250</v>
      </c>
      <c r="BE524" s="152"/>
      <c r="BF524" s="152"/>
      <c r="BG524" s="152"/>
      <c r="BH524" s="152"/>
      <c r="BI524" s="152"/>
      <c r="BJ524" s="220"/>
      <c r="BK524" s="203"/>
      <c r="BL524" s="203"/>
      <c r="BM524" s="203"/>
      <c r="BN524" s="203"/>
      <c r="BO524" s="214"/>
      <c r="BP524" s="214"/>
      <c r="BQ524" s="214"/>
      <c r="BR524" s="215"/>
    </row>
    <row r="525" spans="1:70" s="117" customFormat="1" ht="27" customHeight="1" thickTop="1" thickBot="1" x14ac:dyDescent="0.25">
      <c r="A525" s="184"/>
      <c r="B525" s="304" t="str">
        <f>IF(C525="","",(VLOOKUP(C525,Lookups!$B$4:$C$2561,2,FALSE)))</f>
        <v/>
      </c>
      <c r="C525" s="83"/>
      <c r="D525" s="173"/>
      <c r="E525" s="173"/>
      <c r="F525" s="152"/>
      <c r="G525" s="152"/>
      <c r="H525" s="173" t="str">
        <f t="shared" si="52"/>
        <v/>
      </c>
      <c r="I525" s="173"/>
      <c r="J525" s="182"/>
      <c r="K525" s="183"/>
      <c r="L525" s="141" t="str">
        <f>IF(K525="","",(VLOOKUP(K525,#REF!,2,FALSE)))</f>
        <v/>
      </c>
      <c r="M525" s="186"/>
      <c r="N525" s="186"/>
      <c r="O525" s="186"/>
      <c r="P525" s="186"/>
      <c r="Q525" s="186"/>
      <c r="R525" s="186"/>
      <c r="S525" s="186"/>
      <c r="T525" s="186"/>
      <c r="U525" s="173"/>
      <c r="V525" s="186"/>
      <c r="W525" s="187"/>
      <c r="X525" s="187"/>
      <c r="Y525" s="187"/>
      <c r="Z525" s="149"/>
      <c r="AA525" s="173"/>
      <c r="AB525" s="200" t="str">
        <f t="shared" si="48"/>
        <v/>
      </c>
      <c r="AC525" s="216"/>
      <c r="AD525" s="173"/>
      <c r="AE525" s="148"/>
      <c r="AF525" s="173"/>
      <c r="AG525" s="173"/>
      <c r="AH525" s="152"/>
      <c r="AI525" s="173"/>
      <c r="AJ525" s="173"/>
      <c r="AK525" s="200" t="str">
        <f t="shared" si="49"/>
        <v/>
      </c>
      <c r="AL525" s="173"/>
      <c r="AM525" s="217" t="str">
        <f t="shared" si="50"/>
        <v/>
      </c>
      <c r="AN525" s="173"/>
      <c r="AO525" s="217" t="str">
        <f t="shared" si="51"/>
        <v/>
      </c>
      <c r="AP525" s="237"/>
      <c r="AQ525" s="150"/>
      <c r="AR525" s="152"/>
      <c r="AS525" s="150"/>
      <c r="AT525" s="174" t="s">
        <v>250</v>
      </c>
      <c r="AU525" s="152"/>
      <c r="AV525" s="152"/>
      <c r="AW525" s="152"/>
      <c r="AX525" s="152"/>
      <c r="AY525" s="174" t="str">
        <f t="shared" si="53"/>
        <v/>
      </c>
      <c r="AZ525" s="152"/>
      <c r="BA525" s="152"/>
      <c r="BB525" s="152"/>
      <c r="BC525" s="152"/>
      <c r="BD525" s="174" t="s">
        <v>250</v>
      </c>
      <c r="BE525" s="152"/>
      <c r="BF525" s="152"/>
      <c r="BG525" s="152"/>
      <c r="BH525" s="152"/>
      <c r="BI525" s="152"/>
      <c r="BJ525" s="220"/>
      <c r="BK525" s="203"/>
      <c r="BL525" s="203"/>
      <c r="BM525" s="203"/>
      <c r="BN525" s="203"/>
      <c r="BO525" s="214"/>
      <c r="BP525" s="214"/>
      <c r="BQ525" s="214"/>
      <c r="BR525" s="215"/>
    </row>
    <row r="526" spans="1:70" s="117" customFormat="1" ht="27" customHeight="1" thickTop="1" thickBot="1" x14ac:dyDescent="0.25">
      <c r="A526" s="184"/>
      <c r="B526" s="304" t="str">
        <f>IF(C526="","",(VLOOKUP(C526,Lookups!$B$4:$C$2561,2,FALSE)))</f>
        <v/>
      </c>
      <c r="C526" s="83"/>
      <c r="D526" s="173"/>
      <c r="E526" s="173"/>
      <c r="F526" s="152"/>
      <c r="G526" s="152"/>
      <c r="H526" s="173" t="str">
        <f t="shared" si="52"/>
        <v/>
      </c>
      <c r="I526" s="173"/>
      <c r="J526" s="182"/>
      <c r="K526" s="183"/>
      <c r="L526" s="141" t="str">
        <f>IF(K526="","",(VLOOKUP(K526,#REF!,2,FALSE)))</f>
        <v/>
      </c>
      <c r="M526" s="186"/>
      <c r="N526" s="186"/>
      <c r="O526" s="186"/>
      <c r="P526" s="186"/>
      <c r="Q526" s="186"/>
      <c r="R526" s="186"/>
      <c r="S526" s="186"/>
      <c r="T526" s="186"/>
      <c r="U526" s="173"/>
      <c r="V526" s="186"/>
      <c r="W526" s="187"/>
      <c r="X526" s="187"/>
      <c r="Y526" s="187"/>
      <c r="Z526" s="149"/>
      <c r="AA526" s="173"/>
      <c r="AB526" s="200" t="str">
        <f t="shared" si="48"/>
        <v/>
      </c>
      <c r="AC526" s="216"/>
      <c r="AD526" s="173"/>
      <c r="AE526" s="148"/>
      <c r="AF526" s="173"/>
      <c r="AG526" s="173"/>
      <c r="AH526" s="152"/>
      <c r="AI526" s="173"/>
      <c r="AJ526" s="173"/>
      <c r="AK526" s="200" t="str">
        <f t="shared" si="49"/>
        <v/>
      </c>
      <c r="AL526" s="173"/>
      <c r="AM526" s="217" t="str">
        <f t="shared" si="50"/>
        <v/>
      </c>
      <c r="AN526" s="173"/>
      <c r="AO526" s="217" t="str">
        <f t="shared" si="51"/>
        <v/>
      </c>
      <c r="AP526" s="237"/>
      <c r="AQ526" s="150"/>
      <c r="AR526" s="152"/>
      <c r="AS526" s="150"/>
      <c r="AT526" s="174" t="s">
        <v>250</v>
      </c>
      <c r="AU526" s="152"/>
      <c r="AV526" s="152"/>
      <c r="AW526" s="152"/>
      <c r="AX526" s="152"/>
      <c r="AY526" s="174" t="str">
        <f t="shared" si="53"/>
        <v/>
      </c>
      <c r="AZ526" s="152"/>
      <c r="BA526" s="152"/>
      <c r="BB526" s="152"/>
      <c r="BC526" s="152"/>
      <c r="BD526" s="174" t="s">
        <v>250</v>
      </c>
      <c r="BE526" s="152"/>
      <c r="BF526" s="152"/>
      <c r="BG526" s="152"/>
      <c r="BH526" s="152"/>
      <c r="BI526" s="152"/>
      <c r="BJ526" s="220"/>
      <c r="BK526" s="203"/>
      <c r="BL526" s="203"/>
      <c r="BM526" s="203"/>
      <c r="BN526" s="203"/>
      <c r="BO526" s="214"/>
      <c r="BP526" s="214"/>
      <c r="BQ526" s="214"/>
      <c r="BR526" s="215"/>
    </row>
    <row r="527" spans="1:70" s="117" customFormat="1" ht="27" customHeight="1" thickTop="1" thickBot="1" x14ac:dyDescent="0.25">
      <c r="A527" s="184"/>
      <c r="B527" s="304" t="str">
        <f>IF(C527="","",(VLOOKUP(C527,Lookups!$B$4:$C$2561,2,FALSE)))</f>
        <v/>
      </c>
      <c r="C527" s="83"/>
      <c r="D527" s="173"/>
      <c r="E527" s="173"/>
      <c r="F527" s="152"/>
      <c r="G527" s="152"/>
      <c r="H527" s="173" t="str">
        <f t="shared" si="52"/>
        <v/>
      </c>
      <c r="I527" s="173"/>
      <c r="J527" s="182"/>
      <c r="K527" s="183"/>
      <c r="L527" s="141" t="str">
        <f>IF(K527="","",(VLOOKUP(K527,#REF!,2,FALSE)))</f>
        <v/>
      </c>
      <c r="M527" s="186"/>
      <c r="N527" s="186"/>
      <c r="O527" s="186"/>
      <c r="P527" s="186"/>
      <c r="Q527" s="186"/>
      <c r="R527" s="186"/>
      <c r="S527" s="186"/>
      <c r="T527" s="186"/>
      <c r="U527" s="173"/>
      <c r="V527" s="186"/>
      <c r="W527" s="187"/>
      <c r="X527" s="187"/>
      <c r="Y527" s="187"/>
      <c r="Z527" s="149"/>
      <c r="AA527" s="173"/>
      <c r="AB527" s="200" t="str">
        <f t="shared" si="48"/>
        <v/>
      </c>
      <c r="AC527" s="216"/>
      <c r="AD527" s="173"/>
      <c r="AE527" s="148"/>
      <c r="AF527" s="173"/>
      <c r="AG527" s="173"/>
      <c r="AH527" s="152"/>
      <c r="AI527" s="173"/>
      <c r="AJ527" s="173"/>
      <c r="AK527" s="200" t="str">
        <f t="shared" si="49"/>
        <v/>
      </c>
      <c r="AL527" s="173"/>
      <c r="AM527" s="217" t="str">
        <f t="shared" si="50"/>
        <v/>
      </c>
      <c r="AN527" s="173"/>
      <c r="AO527" s="217" t="str">
        <f t="shared" si="51"/>
        <v/>
      </c>
      <c r="AP527" s="237"/>
      <c r="AQ527" s="150"/>
      <c r="AR527" s="152"/>
      <c r="AS527" s="150"/>
      <c r="AT527" s="174" t="s">
        <v>250</v>
      </c>
      <c r="AU527" s="152"/>
      <c r="AV527" s="152"/>
      <c r="AW527" s="152"/>
      <c r="AX527" s="152"/>
      <c r="AY527" s="174" t="str">
        <f t="shared" si="53"/>
        <v/>
      </c>
      <c r="AZ527" s="152"/>
      <c r="BA527" s="152"/>
      <c r="BB527" s="152"/>
      <c r="BC527" s="152"/>
      <c r="BD527" s="174" t="s">
        <v>250</v>
      </c>
      <c r="BE527" s="152"/>
      <c r="BF527" s="152"/>
      <c r="BG527" s="152"/>
      <c r="BH527" s="152"/>
      <c r="BI527" s="152"/>
      <c r="BJ527" s="220"/>
      <c r="BK527" s="203"/>
      <c r="BL527" s="203"/>
      <c r="BM527" s="203"/>
      <c r="BN527" s="203"/>
      <c r="BO527" s="214"/>
      <c r="BP527" s="214"/>
      <c r="BQ527" s="214"/>
      <c r="BR527" s="215"/>
    </row>
    <row r="528" spans="1:70" s="117" customFormat="1" ht="27" customHeight="1" thickTop="1" thickBot="1" x14ac:dyDescent="0.25">
      <c r="A528" s="184"/>
      <c r="B528" s="304" t="str">
        <f>IF(C528="","",(VLOOKUP(C528,Lookups!$B$4:$C$2561,2,FALSE)))</f>
        <v/>
      </c>
      <c r="C528" s="83"/>
      <c r="D528" s="173"/>
      <c r="E528" s="173"/>
      <c r="F528" s="152"/>
      <c r="G528" s="152"/>
      <c r="H528" s="173" t="str">
        <f t="shared" si="52"/>
        <v/>
      </c>
      <c r="I528" s="173"/>
      <c r="J528" s="182"/>
      <c r="K528" s="183"/>
      <c r="L528" s="141" t="str">
        <f>IF(K528="","",(VLOOKUP(K528,#REF!,2,FALSE)))</f>
        <v/>
      </c>
      <c r="M528" s="186"/>
      <c r="N528" s="186"/>
      <c r="O528" s="186"/>
      <c r="P528" s="186"/>
      <c r="Q528" s="186"/>
      <c r="R528" s="186"/>
      <c r="S528" s="186"/>
      <c r="T528" s="186"/>
      <c r="U528" s="173"/>
      <c r="V528" s="186"/>
      <c r="W528" s="187"/>
      <c r="X528" s="187"/>
      <c r="Y528" s="187"/>
      <c r="Z528" s="149"/>
      <c r="AA528" s="173"/>
      <c r="AB528" s="200" t="str">
        <f t="shared" si="48"/>
        <v/>
      </c>
      <c r="AC528" s="216"/>
      <c r="AD528" s="173"/>
      <c r="AE528" s="148"/>
      <c r="AF528" s="173"/>
      <c r="AG528" s="173"/>
      <c r="AH528" s="152"/>
      <c r="AI528" s="173"/>
      <c r="AJ528" s="173"/>
      <c r="AK528" s="200" t="str">
        <f t="shared" si="49"/>
        <v/>
      </c>
      <c r="AL528" s="173"/>
      <c r="AM528" s="217" t="str">
        <f t="shared" si="50"/>
        <v/>
      </c>
      <c r="AN528" s="173"/>
      <c r="AO528" s="217" t="str">
        <f t="shared" si="51"/>
        <v/>
      </c>
      <c r="AP528" s="237"/>
      <c r="AQ528" s="150"/>
      <c r="AR528" s="152"/>
      <c r="AS528" s="150"/>
      <c r="AT528" s="174" t="s">
        <v>250</v>
      </c>
      <c r="AU528" s="152"/>
      <c r="AV528" s="152"/>
      <c r="AW528" s="152"/>
      <c r="AX528" s="152"/>
      <c r="AY528" s="174" t="str">
        <f t="shared" si="53"/>
        <v/>
      </c>
      <c r="AZ528" s="152"/>
      <c r="BA528" s="152"/>
      <c r="BB528" s="152"/>
      <c r="BC528" s="152"/>
      <c r="BD528" s="174" t="s">
        <v>250</v>
      </c>
      <c r="BE528" s="152"/>
      <c r="BF528" s="152"/>
      <c r="BG528" s="152"/>
      <c r="BH528" s="152"/>
      <c r="BI528" s="152"/>
      <c r="BJ528" s="220"/>
      <c r="BK528" s="203"/>
      <c r="BL528" s="203"/>
      <c r="BM528" s="203"/>
      <c r="BN528" s="203"/>
      <c r="BO528" s="214"/>
      <c r="BP528" s="214"/>
      <c r="BQ528" s="214"/>
      <c r="BR528" s="215"/>
    </row>
    <row r="529" spans="1:70" s="117" customFormat="1" ht="27" customHeight="1" thickTop="1" thickBot="1" x14ac:dyDescent="0.25">
      <c r="A529" s="184"/>
      <c r="B529" s="304" t="str">
        <f>IF(C529="","",(VLOOKUP(C529,Lookups!$B$4:$C$2561,2,FALSE)))</f>
        <v/>
      </c>
      <c r="C529" s="83"/>
      <c r="D529" s="173"/>
      <c r="E529" s="173"/>
      <c r="F529" s="152"/>
      <c r="G529" s="152"/>
      <c r="H529" s="173" t="str">
        <f t="shared" si="52"/>
        <v/>
      </c>
      <c r="I529" s="173"/>
      <c r="J529" s="182"/>
      <c r="K529" s="183"/>
      <c r="L529" s="141" t="str">
        <f>IF(K529="","",(VLOOKUP(K529,#REF!,2,FALSE)))</f>
        <v/>
      </c>
      <c r="M529" s="186"/>
      <c r="N529" s="186"/>
      <c r="O529" s="186"/>
      <c r="P529" s="186"/>
      <c r="Q529" s="186"/>
      <c r="R529" s="186"/>
      <c r="S529" s="186"/>
      <c r="T529" s="186"/>
      <c r="U529" s="173"/>
      <c r="V529" s="186"/>
      <c r="W529" s="187"/>
      <c r="X529" s="187"/>
      <c r="Y529" s="187"/>
      <c r="Z529" s="149"/>
      <c r="AA529" s="173"/>
      <c r="AB529" s="200" t="str">
        <f t="shared" si="48"/>
        <v/>
      </c>
      <c r="AC529" s="216"/>
      <c r="AD529" s="173"/>
      <c r="AE529" s="148"/>
      <c r="AF529" s="173"/>
      <c r="AG529" s="173"/>
      <c r="AH529" s="152"/>
      <c r="AI529" s="173"/>
      <c r="AJ529" s="173"/>
      <c r="AK529" s="200" t="str">
        <f t="shared" si="49"/>
        <v/>
      </c>
      <c r="AL529" s="173"/>
      <c r="AM529" s="217" t="str">
        <f t="shared" si="50"/>
        <v/>
      </c>
      <c r="AN529" s="173"/>
      <c r="AO529" s="217" t="str">
        <f t="shared" si="51"/>
        <v/>
      </c>
      <c r="AP529" s="237"/>
      <c r="AQ529" s="150"/>
      <c r="AR529" s="152"/>
      <c r="AS529" s="150"/>
      <c r="AT529" s="174" t="s">
        <v>250</v>
      </c>
      <c r="AU529" s="152"/>
      <c r="AV529" s="152"/>
      <c r="AW529" s="152"/>
      <c r="AX529" s="152"/>
      <c r="AY529" s="174" t="str">
        <f t="shared" si="53"/>
        <v/>
      </c>
      <c r="AZ529" s="152"/>
      <c r="BA529" s="152"/>
      <c r="BB529" s="152"/>
      <c r="BC529" s="152"/>
      <c r="BD529" s="174" t="s">
        <v>250</v>
      </c>
      <c r="BE529" s="152"/>
      <c r="BF529" s="152"/>
      <c r="BG529" s="152"/>
      <c r="BH529" s="152"/>
      <c r="BI529" s="152"/>
      <c r="BJ529" s="220"/>
      <c r="BK529" s="203"/>
      <c r="BL529" s="203"/>
      <c r="BM529" s="203"/>
      <c r="BN529" s="203"/>
      <c r="BO529" s="214"/>
      <c r="BP529" s="214"/>
      <c r="BQ529" s="214"/>
      <c r="BR529" s="215"/>
    </row>
    <row r="530" spans="1:70" s="117" customFormat="1" ht="27" customHeight="1" thickTop="1" thickBot="1" x14ac:dyDescent="0.25">
      <c r="A530" s="184"/>
      <c r="B530" s="304" t="str">
        <f>IF(C530="","",(VLOOKUP(C530,Lookups!$B$4:$C$2561,2,FALSE)))</f>
        <v/>
      </c>
      <c r="C530" s="83"/>
      <c r="D530" s="173"/>
      <c r="E530" s="173"/>
      <c r="F530" s="152"/>
      <c r="G530" s="152"/>
      <c r="H530" s="173" t="str">
        <f t="shared" si="52"/>
        <v/>
      </c>
      <c r="I530" s="173"/>
      <c r="J530" s="182"/>
      <c r="K530" s="183"/>
      <c r="L530" s="141" t="str">
        <f>IF(K530="","",(VLOOKUP(K530,#REF!,2,FALSE)))</f>
        <v/>
      </c>
      <c r="M530" s="186"/>
      <c r="N530" s="186"/>
      <c r="O530" s="186"/>
      <c r="P530" s="186"/>
      <c r="Q530" s="186"/>
      <c r="R530" s="186"/>
      <c r="S530" s="186"/>
      <c r="T530" s="186"/>
      <c r="U530" s="173"/>
      <c r="V530" s="186"/>
      <c r="W530" s="187"/>
      <c r="X530" s="187"/>
      <c r="Y530" s="187"/>
      <c r="Z530" s="149"/>
      <c r="AA530" s="173"/>
      <c r="AB530" s="200" t="str">
        <f t="shared" si="48"/>
        <v/>
      </c>
      <c r="AC530" s="216"/>
      <c r="AD530" s="173"/>
      <c r="AE530" s="148"/>
      <c r="AF530" s="173"/>
      <c r="AG530" s="173"/>
      <c r="AH530" s="152"/>
      <c r="AI530" s="173"/>
      <c r="AJ530" s="173"/>
      <c r="AK530" s="200" t="str">
        <f t="shared" si="49"/>
        <v/>
      </c>
      <c r="AL530" s="173"/>
      <c r="AM530" s="217" t="str">
        <f t="shared" si="50"/>
        <v/>
      </c>
      <c r="AN530" s="173"/>
      <c r="AO530" s="217" t="str">
        <f t="shared" si="51"/>
        <v/>
      </c>
      <c r="AP530" s="237"/>
      <c r="AQ530" s="150"/>
      <c r="AR530" s="152"/>
      <c r="AS530" s="150"/>
      <c r="AT530" s="174" t="s">
        <v>250</v>
      </c>
      <c r="AU530" s="152"/>
      <c r="AV530" s="152"/>
      <c r="AW530" s="152"/>
      <c r="AX530" s="152"/>
      <c r="AY530" s="174" t="str">
        <f t="shared" si="53"/>
        <v/>
      </c>
      <c r="AZ530" s="152"/>
      <c r="BA530" s="152"/>
      <c r="BB530" s="152"/>
      <c r="BC530" s="152"/>
      <c r="BD530" s="174" t="s">
        <v>250</v>
      </c>
      <c r="BE530" s="152"/>
      <c r="BF530" s="152"/>
      <c r="BG530" s="152"/>
      <c r="BH530" s="152"/>
      <c r="BI530" s="152"/>
      <c r="BJ530" s="220"/>
      <c r="BK530" s="203"/>
      <c r="BL530" s="203"/>
      <c r="BM530" s="203"/>
      <c r="BN530" s="203"/>
      <c r="BO530" s="214"/>
      <c r="BP530" s="214"/>
      <c r="BQ530" s="214"/>
      <c r="BR530" s="215"/>
    </row>
    <row r="531" spans="1:70" s="117" customFormat="1" ht="27" customHeight="1" thickTop="1" thickBot="1" x14ac:dyDescent="0.25">
      <c r="A531" s="184"/>
      <c r="B531" s="304" t="str">
        <f>IF(C531="","",(VLOOKUP(C531,Lookups!$B$4:$C$2561,2,FALSE)))</f>
        <v/>
      </c>
      <c r="C531" s="83"/>
      <c r="D531" s="173"/>
      <c r="E531" s="173"/>
      <c r="F531" s="152"/>
      <c r="G531" s="152"/>
      <c r="H531" s="173" t="str">
        <f t="shared" si="52"/>
        <v/>
      </c>
      <c r="I531" s="173"/>
      <c r="J531" s="182"/>
      <c r="K531" s="183"/>
      <c r="L531" s="141" t="str">
        <f>IF(K531="","",(VLOOKUP(K531,#REF!,2,FALSE)))</f>
        <v/>
      </c>
      <c r="M531" s="186"/>
      <c r="N531" s="186"/>
      <c r="O531" s="186"/>
      <c r="P531" s="186"/>
      <c r="Q531" s="186"/>
      <c r="R531" s="186"/>
      <c r="S531" s="186"/>
      <c r="T531" s="186"/>
      <c r="U531" s="173"/>
      <c r="V531" s="186"/>
      <c r="W531" s="187"/>
      <c r="X531" s="187"/>
      <c r="Y531" s="187"/>
      <c r="Z531" s="149"/>
      <c r="AA531" s="173"/>
      <c r="AB531" s="200" t="str">
        <f t="shared" si="48"/>
        <v/>
      </c>
      <c r="AC531" s="216"/>
      <c r="AD531" s="173"/>
      <c r="AE531" s="148"/>
      <c r="AF531" s="173"/>
      <c r="AG531" s="173"/>
      <c r="AH531" s="152"/>
      <c r="AI531" s="173"/>
      <c r="AJ531" s="173"/>
      <c r="AK531" s="200" t="str">
        <f t="shared" si="49"/>
        <v/>
      </c>
      <c r="AL531" s="173"/>
      <c r="AM531" s="217" t="str">
        <f t="shared" si="50"/>
        <v/>
      </c>
      <c r="AN531" s="173"/>
      <c r="AO531" s="217" t="str">
        <f t="shared" si="51"/>
        <v/>
      </c>
      <c r="AP531" s="237"/>
      <c r="AQ531" s="150"/>
      <c r="AR531" s="152"/>
      <c r="AS531" s="150"/>
      <c r="AT531" s="174" t="s">
        <v>250</v>
      </c>
      <c r="AU531" s="152"/>
      <c r="AV531" s="152"/>
      <c r="AW531" s="152"/>
      <c r="AX531" s="152"/>
      <c r="AY531" s="174" t="str">
        <f t="shared" si="53"/>
        <v/>
      </c>
      <c r="AZ531" s="152"/>
      <c r="BA531" s="152"/>
      <c r="BB531" s="152"/>
      <c r="BC531" s="152"/>
      <c r="BD531" s="174" t="s">
        <v>250</v>
      </c>
      <c r="BE531" s="152"/>
      <c r="BF531" s="152"/>
      <c r="BG531" s="152"/>
      <c r="BH531" s="152"/>
      <c r="BI531" s="152"/>
      <c r="BJ531" s="220"/>
      <c r="BK531" s="203"/>
      <c r="BL531" s="203"/>
      <c r="BM531" s="203"/>
      <c r="BN531" s="203"/>
      <c r="BO531" s="214"/>
      <c r="BP531" s="214"/>
      <c r="BQ531" s="214"/>
      <c r="BR531" s="215"/>
    </row>
    <row r="532" spans="1:70" s="117" customFormat="1" ht="27" customHeight="1" thickTop="1" thickBot="1" x14ac:dyDescent="0.25">
      <c r="A532" s="184"/>
      <c r="B532" s="304" t="str">
        <f>IF(C532="","",(VLOOKUP(C532,Lookups!$B$4:$C$2561,2,FALSE)))</f>
        <v/>
      </c>
      <c r="C532" s="83"/>
      <c r="D532" s="173"/>
      <c r="E532" s="173"/>
      <c r="F532" s="152"/>
      <c r="G532" s="152"/>
      <c r="H532" s="173" t="str">
        <f t="shared" si="52"/>
        <v/>
      </c>
      <c r="I532" s="173"/>
      <c r="J532" s="182"/>
      <c r="K532" s="183"/>
      <c r="L532" s="141" t="str">
        <f>IF(K532="","",(VLOOKUP(K532,#REF!,2,FALSE)))</f>
        <v/>
      </c>
      <c r="M532" s="186"/>
      <c r="N532" s="186"/>
      <c r="O532" s="186"/>
      <c r="P532" s="186"/>
      <c r="Q532" s="186"/>
      <c r="R532" s="186"/>
      <c r="S532" s="186"/>
      <c r="T532" s="186"/>
      <c r="U532" s="173"/>
      <c r="V532" s="186"/>
      <c r="W532" s="187"/>
      <c r="X532" s="187"/>
      <c r="Y532" s="187"/>
      <c r="Z532" s="149"/>
      <c r="AA532" s="173"/>
      <c r="AB532" s="200" t="str">
        <f t="shared" si="48"/>
        <v/>
      </c>
      <c r="AC532" s="216"/>
      <c r="AD532" s="173"/>
      <c r="AE532" s="148"/>
      <c r="AF532" s="173"/>
      <c r="AG532" s="173"/>
      <c r="AH532" s="152"/>
      <c r="AI532" s="173"/>
      <c r="AJ532" s="173"/>
      <c r="AK532" s="200" t="str">
        <f t="shared" si="49"/>
        <v/>
      </c>
      <c r="AL532" s="173"/>
      <c r="AM532" s="217" t="str">
        <f t="shared" si="50"/>
        <v/>
      </c>
      <c r="AN532" s="173"/>
      <c r="AO532" s="217" t="str">
        <f t="shared" si="51"/>
        <v/>
      </c>
      <c r="AP532" s="237"/>
      <c r="AQ532" s="150"/>
      <c r="AR532" s="152"/>
      <c r="AS532" s="150"/>
      <c r="AT532" s="174" t="s">
        <v>250</v>
      </c>
      <c r="AU532" s="152"/>
      <c r="AV532" s="152"/>
      <c r="AW532" s="152"/>
      <c r="AX532" s="152"/>
      <c r="AY532" s="174" t="str">
        <f t="shared" si="53"/>
        <v/>
      </c>
      <c r="AZ532" s="152"/>
      <c r="BA532" s="152"/>
      <c r="BB532" s="152"/>
      <c r="BC532" s="152"/>
      <c r="BD532" s="174" t="s">
        <v>250</v>
      </c>
      <c r="BE532" s="152"/>
      <c r="BF532" s="152"/>
      <c r="BG532" s="152"/>
      <c r="BH532" s="152"/>
      <c r="BI532" s="152"/>
      <c r="BJ532" s="220"/>
      <c r="BK532" s="203"/>
      <c r="BL532" s="203"/>
      <c r="BM532" s="203"/>
      <c r="BN532" s="203"/>
      <c r="BO532" s="214"/>
      <c r="BP532" s="214"/>
      <c r="BQ532" s="214"/>
      <c r="BR532" s="215"/>
    </row>
    <row r="533" spans="1:70" s="117" customFormat="1" ht="27" customHeight="1" thickTop="1" thickBot="1" x14ac:dyDescent="0.25">
      <c r="A533" s="184"/>
      <c r="B533" s="304" t="str">
        <f>IF(C533="","",(VLOOKUP(C533,Lookups!$B$4:$C$2561,2,FALSE)))</f>
        <v/>
      </c>
      <c r="C533" s="83"/>
      <c r="D533" s="173"/>
      <c r="E533" s="173"/>
      <c r="F533" s="152"/>
      <c r="G533" s="152"/>
      <c r="H533" s="173" t="str">
        <f t="shared" si="52"/>
        <v/>
      </c>
      <c r="I533" s="173"/>
      <c r="J533" s="182"/>
      <c r="K533" s="183"/>
      <c r="L533" s="141" t="str">
        <f>IF(K533="","",(VLOOKUP(K533,#REF!,2,FALSE)))</f>
        <v/>
      </c>
      <c r="M533" s="186"/>
      <c r="N533" s="186"/>
      <c r="O533" s="186"/>
      <c r="P533" s="186"/>
      <c r="Q533" s="186"/>
      <c r="R533" s="186"/>
      <c r="S533" s="186"/>
      <c r="T533" s="186"/>
      <c r="U533" s="173"/>
      <c r="V533" s="186"/>
      <c r="W533" s="187"/>
      <c r="X533" s="187"/>
      <c r="Y533" s="187"/>
      <c r="Z533" s="149"/>
      <c r="AA533" s="173"/>
      <c r="AB533" s="200" t="str">
        <f t="shared" si="48"/>
        <v/>
      </c>
      <c r="AC533" s="216"/>
      <c r="AD533" s="173"/>
      <c r="AE533" s="148"/>
      <c r="AF533" s="173"/>
      <c r="AG533" s="173"/>
      <c r="AH533" s="152"/>
      <c r="AI533" s="173"/>
      <c r="AJ533" s="173"/>
      <c r="AK533" s="200" t="str">
        <f t="shared" si="49"/>
        <v/>
      </c>
      <c r="AL533" s="173"/>
      <c r="AM533" s="217" t="str">
        <f t="shared" si="50"/>
        <v/>
      </c>
      <c r="AN533" s="173"/>
      <c r="AO533" s="217" t="str">
        <f t="shared" si="51"/>
        <v/>
      </c>
      <c r="AP533" s="237"/>
      <c r="AQ533" s="150"/>
      <c r="AR533" s="152"/>
      <c r="AS533" s="150"/>
      <c r="AT533" s="174" t="s">
        <v>250</v>
      </c>
      <c r="AU533" s="152"/>
      <c r="AV533" s="152"/>
      <c r="AW533" s="152"/>
      <c r="AX533" s="152"/>
      <c r="AY533" s="174" t="str">
        <f t="shared" si="53"/>
        <v/>
      </c>
      <c r="AZ533" s="152"/>
      <c r="BA533" s="152"/>
      <c r="BB533" s="152"/>
      <c r="BC533" s="152"/>
      <c r="BD533" s="174" t="s">
        <v>250</v>
      </c>
      <c r="BE533" s="152"/>
      <c r="BF533" s="152"/>
      <c r="BG533" s="152"/>
      <c r="BH533" s="152"/>
      <c r="BI533" s="152"/>
      <c r="BJ533" s="220"/>
      <c r="BK533" s="203"/>
      <c r="BL533" s="203"/>
      <c r="BM533" s="203"/>
      <c r="BN533" s="203"/>
      <c r="BO533" s="214"/>
      <c r="BP533" s="214"/>
      <c r="BQ533" s="214"/>
      <c r="BR533" s="215"/>
    </row>
    <row r="534" spans="1:70" s="117" customFormat="1" ht="27" customHeight="1" thickTop="1" thickBot="1" x14ac:dyDescent="0.25">
      <c r="A534" s="184"/>
      <c r="B534" s="304" t="str">
        <f>IF(C534="","",(VLOOKUP(C534,Lookups!$B$4:$C$2561,2,FALSE)))</f>
        <v/>
      </c>
      <c r="C534" s="83"/>
      <c r="D534" s="173"/>
      <c r="E534" s="173"/>
      <c r="F534" s="152"/>
      <c r="G534" s="152"/>
      <c r="H534" s="173" t="str">
        <f t="shared" si="52"/>
        <v/>
      </c>
      <c r="I534" s="173"/>
      <c r="J534" s="182"/>
      <c r="K534" s="183"/>
      <c r="L534" s="141" t="str">
        <f>IF(K534="","",(VLOOKUP(K534,#REF!,2,FALSE)))</f>
        <v/>
      </c>
      <c r="M534" s="186"/>
      <c r="N534" s="186"/>
      <c r="O534" s="186"/>
      <c r="P534" s="186"/>
      <c r="Q534" s="186"/>
      <c r="R534" s="186"/>
      <c r="S534" s="186"/>
      <c r="T534" s="186"/>
      <c r="U534" s="173"/>
      <c r="V534" s="186"/>
      <c r="W534" s="187"/>
      <c r="X534" s="187"/>
      <c r="Y534" s="187"/>
      <c r="Z534" s="149"/>
      <c r="AA534" s="173"/>
      <c r="AB534" s="200" t="str">
        <f t="shared" si="48"/>
        <v/>
      </c>
      <c r="AC534" s="216"/>
      <c r="AD534" s="173"/>
      <c r="AE534" s="148"/>
      <c r="AF534" s="173"/>
      <c r="AG534" s="173"/>
      <c r="AH534" s="152"/>
      <c r="AI534" s="173"/>
      <c r="AJ534" s="173"/>
      <c r="AK534" s="200" t="str">
        <f t="shared" si="49"/>
        <v/>
      </c>
      <c r="AL534" s="173"/>
      <c r="AM534" s="217" t="str">
        <f t="shared" si="50"/>
        <v/>
      </c>
      <c r="AN534" s="173"/>
      <c r="AO534" s="217" t="str">
        <f t="shared" si="51"/>
        <v/>
      </c>
      <c r="AP534" s="237"/>
      <c r="AQ534" s="150"/>
      <c r="AR534" s="152"/>
      <c r="AS534" s="150"/>
      <c r="AT534" s="174" t="s">
        <v>250</v>
      </c>
      <c r="AU534" s="152"/>
      <c r="AV534" s="152"/>
      <c r="AW534" s="152"/>
      <c r="AX534" s="152"/>
      <c r="AY534" s="174" t="str">
        <f t="shared" si="53"/>
        <v/>
      </c>
      <c r="AZ534" s="152"/>
      <c r="BA534" s="152"/>
      <c r="BB534" s="152"/>
      <c r="BC534" s="152"/>
      <c r="BD534" s="174" t="s">
        <v>250</v>
      </c>
      <c r="BE534" s="152"/>
      <c r="BF534" s="152"/>
      <c r="BG534" s="152"/>
      <c r="BH534" s="152"/>
      <c r="BI534" s="152"/>
      <c r="BJ534" s="220"/>
      <c r="BK534" s="203"/>
      <c r="BL534" s="203"/>
      <c r="BM534" s="203"/>
      <c r="BN534" s="203"/>
      <c r="BO534" s="214"/>
      <c r="BP534" s="214"/>
      <c r="BQ534" s="214"/>
      <c r="BR534" s="215"/>
    </row>
    <row r="535" spans="1:70" s="117" customFormat="1" ht="27" customHeight="1" thickTop="1" thickBot="1" x14ac:dyDescent="0.25">
      <c r="A535" s="184"/>
      <c r="B535" s="304" t="str">
        <f>IF(C535="","",(VLOOKUP(C535,Lookups!$B$4:$C$2561,2,FALSE)))</f>
        <v/>
      </c>
      <c r="C535" s="83"/>
      <c r="D535" s="173"/>
      <c r="E535" s="173"/>
      <c r="F535" s="152"/>
      <c r="G535" s="152"/>
      <c r="H535" s="173" t="str">
        <f t="shared" si="52"/>
        <v/>
      </c>
      <c r="I535" s="173"/>
      <c r="J535" s="182"/>
      <c r="K535" s="183"/>
      <c r="L535" s="141" t="str">
        <f>IF(K535="","",(VLOOKUP(K535,#REF!,2,FALSE)))</f>
        <v/>
      </c>
      <c r="M535" s="186"/>
      <c r="N535" s="186"/>
      <c r="O535" s="186"/>
      <c r="P535" s="186"/>
      <c r="Q535" s="186"/>
      <c r="R535" s="186"/>
      <c r="S535" s="186"/>
      <c r="T535" s="186"/>
      <c r="U535" s="173"/>
      <c r="V535" s="186"/>
      <c r="W535" s="187"/>
      <c r="X535" s="187"/>
      <c r="Y535" s="187"/>
      <c r="Z535" s="149"/>
      <c r="AA535" s="173"/>
      <c r="AB535" s="200" t="str">
        <f t="shared" si="48"/>
        <v/>
      </c>
      <c r="AC535" s="216"/>
      <c r="AD535" s="173"/>
      <c r="AE535" s="148"/>
      <c r="AF535" s="173"/>
      <c r="AG535" s="173"/>
      <c r="AH535" s="152"/>
      <c r="AI535" s="173"/>
      <c r="AJ535" s="173"/>
      <c r="AK535" s="200" t="str">
        <f t="shared" si="49"/>
        <v/>
      </c>
      <c r="AL535" s="173"/>
      <c r="AM535" s="217" t="str">
        <f t="shared" si="50"/>
        <v/>
      </c>
      <c r="AN535" s="173"/>
      <c r="AO535" s="217" t="str">
        <f t="shared" si="51"/>
        <v/>
      </c>
      <c r="AP535" s="237"/>
      <c r="AQ535" s="150"/>
      <c r="AR535" s="152"/>
      <c r="AS535" s="150"/>
      <c r="AT535" s="174" t="s">
        <v>250</v>
      </c>
      <c r="AU535" s="152"/>
      <c r="AV535" s="152"/>
      <c r="AW535" s="152"/>
      <c r="AX535" s="152"/>
      <c r="AY535" s="174" t="str">
        <f t="shared" si="53"/>
        <v/>
      </c>
      <c r="AZ535" s="152"/>
      <c r="BA535" s="152"/>
      <c r="BB535" s="152"/>
      <c r="BC535" s="152"/>
      <c r="BD535" s="174" t="s">
        <v>250</v>
      </c>
      <c r="BE535" s="152"/>
      <c r="BF535" s="152"/>
      <c r="BG535" s="152"/>
      <c r="BH535" s="152"/>
      <c r="BI535" s="152"/>
      <c r="BJ535" s="220"/>
      <c r="BK535" s="203"/>
      <c r="BL535" s="203"/>
      <c r="BM535" s="203"/>
      <c r="BN535" s="203"/>
      <c r="BO535" s="214"/>
      <c r="BP535" s="214"/>
      <c r="BQ535" s="214"/>
      <c r="BR535" s="215"/>
    </row>
    <row r="536" spans="1:70" s="117" customFormat="1" ht="27" customHeight="1" thickTop="1" thickBot="1" x14ac:dyDescent="0.25">
      <c r="A536" s="184"/>
      <c r="B536" s="304" t="str">
        <f>IF(C536="","",(VLOOKUP(C536,Lookups!$B$4:$C$2561,2,FALSE)))</f>
        <v/>
      </c>
      <c r="C536" s="83"/>
      <c r="D536" s="173"/>
      <c r="E536" s="173"/>
      <c r="F536" s="152"/>
      <c r="G536" s="152"/>
      <c r="H536" s="173" t="str">
        <f t="shared" si="52"/>
        <v/>
      </c>
      <c r="I536" s="173"/>
      <c r="J536" s="182"/>
      <c r="K536" s="183"/>
      <c r="L536" s="141" t="str">
        <f>IF(K536="","",(VLOOKUP(K536,#REF!,2,FALSE)))</f>
        <v/>
      </c>
      <c r="M536" s="186"/>
      <c r="N536" s="186"/>
      <c r="O536" s="186"/>
      <c r="P536" s="186"/>
      <c r="Q536" s="186"/>
      <c r="R536" s="186"/>
      <c r="S536" s="186"/>
      <c r="T536" s="186"/>
      <c r="U536" s="173"/>
      <c r="V536" s="186"/>
      <c r="W536" s="187"/>
      <c r="X536" s="187"/>
      <c r="Y536" s="187"/>
      <c r="Z536" s="149"/>
      <c r="AA536" s="173"/>
      <c r="AB536" s="200" t="str">
        <f t="shared" si="48"/>
        <v/>
      </c>
      <c r="AC536" s="216"/>
      <c r="AD536" s="173"/>
      <c r="AE536" s="148"/>
      <c r="AF536" s="173"/>
      <c r="AG536" s="173"/>
      <c r="AH536" s="152"/>
      <c r="AI536" s="173"/>
      <c r="AJ536" s="173"/>
      <c r="AK536" s="200" t="str">
        <f t="shared" si="49"/>
        <v/>
      </c>
      <c r="AL536" s="173"/>
      <c r="AM536" s="217" t="str">
        <f t="shared" si="50"/>
        <v/>
      </c>
      <c r="AN536" s="173"/>
      <c r="AO536" s="217" t="str">
        <f t="shared" si="51"/>
        <v/>
      </c>
      <c r="AP536" s="237"/>
      <c r="AQ536" s="150"/>
      <c r="AR536" s="152"/>
      <c r="AS536" s="150"/>
      <c r="AT536" s="174" t="s">
        <v>250</v>
      </c>
      <c r="AU536" s="152"/>
      <c r="AV536" s="152"/>
      <c r="AW536" s="152"/>
      <c r="AX536" s="152"/>
      <c r="AY536" s="174" t="str">
        <f t="shared" si="53"/>
        <v/>
      </c>
      <c r="AZ536" s="152"/>
      <c r="BA536" s="152"/>
      <c r="BB536" s="152"/>
      <c r="BC536" s="152"/>
      <c r="BD536" s="174" t="s">
        <v>250</v>
      </c>
      <c r="BE536" s="152"/>
      <c r="BF536" s="152"/>
      <c r="BG536" s="152"/>
      <c r="BH536" s="152"/>
      <c r="BI536" s="152"/>
      <c r="BJ536" s="220"/>
      <c r="BK536" s="203"/>
      <c r="BL536" s="203"/>
      <c r="BM536" s="203"/>
      <c r="BN536" s="203"/>
      <c r="BO536" s="214"/>
      <c r="BP536" s="214"/>
      <c r="BQ536" s="214"/>
      <c r="BR536" s="215"/>
    </row>
    <row r="537" spans="1:70" s="117" customFormat="1" ht="27" customHeight="1" thickTop="1" thickBot="1" x14ac:dyDescent="0.25">
      <c r="A537" s="184"/>
      <c r="B537" s="304" t="str">
        <f>IF(C537="","",(VLOOKUP(C537,Lookups!$B$4:$C$2561,2,FALSE)))</f>
        <v/>
      </c>
      <c r="C537" s="83"/>
      <c r="D537" s="173"/>
      <c r="E537" s="173"/>
      <c r="F537" s="152"/>
      <c r="G537" s="152"/>
      <c r="H537" s="173" t="str">
        <f t="shared" si="52"/>
        <v/>
      </c>
      <c r="I537" s="173"/>
      <c r="J537" s="182"/>
      <c r="K537" s="183"/>
      <c r="L537" s="141" t="str">
        <f>IF(K537="","",(VLOOKUP(K537,#REF!,2,FALSE)))</f>
        <v/>
      </c>
      <c r="M537" s="186"/>
      <c r="N537" s="186"/>
      <c r="O537" s="186"/>
      <c r="P537" s="186"/>
      <c r="Q537" s="186"/>
      <c r="R537" s="186"/>
      <c r="S537" s="186"/>
      <c r="T537" s="186"/>
      <c r="U537" s="173"/>
      <c r="V537" s="186"/>
      <c r="W537" s="187"/>
      <c r="X537" s="187"/>
      <c r="Y537" s="187"/>
      <c r="Z537" s="149"/>
      <c r="AA537" s="173"/>
      <c r="AB537" s="200" t="str">
        <f t="shared" si="48"/>
        <v/>
      </c>
      <c r="AC537" s="216"/>
      <c r="AD537" s="173"/>
      <c r="AE537" s="148"/>
      <c r="AF537" s="173"/>
      <c r="AG537" s="173"/>
      <c r="AH537" s="152"/>
      <c r="AI537" s="173"/>
      <c r="AJ537" s="173"/>
      <c r="AK537" s="200" t="str">
        <f t="shared" si="49"/>
        <v/>
      </c>
      <c r="AL537" s="173"/>
      <c r="AM537" s="217" t="str">
        <f t="shared" si="50"/>
        <v/>
      </c>
      <c r="AN537" s="173"/>
      <c r="AO537" s="217" t="str">
        <f t="shared" si="51"/>
        <v/>
      </c>
      <c r="AP537" s="237"/>
      <c r="AQ537" s="150"/>
      <c r="AR537" s="152"/>
      <c r="AS537" s="150"/>
      <c r="AT537" s="174" t="s">
        <v>250</v>
      </c>
      <c r="AU537" s="152"/>
      <c r="AV537" s="152"/>
      <c r="AW537" s="152"/>
      <c r="AX537" s="152"/>
      <c r="AY537" s="174" t="str">
        <f t="shared" si="53"/>
        <v/>
      </c>
      <c r="AZ537" s="152"/>
      <c r="BA537" s="152"/>
      <c r="BB537" s="152"/>
      <c r="BC537" s="152"/>
      <c r="BD537" s="174" t="s">
        <v>250</v>
      </c>
      <c r="BE537" s="152"/>
      <c r="BF537" s="152"/>
      <c r="BG537" s="152"/>
      <c r="BH537" s="152"/>
      <c r="BI537" s="152"/>
      <c r="BJ537" s="220"/>
      <c r="BK537" s="203"/>
      <c r="BL537" s="203"/>
      <c r="BM537" s="203"/>
      <c r="BN537" s="203"/>
      <c r="BO537" s="214"/>
      <c r="BP537" s="214"/>
      <c r="BQ537" s="214"/>
      <c r="BR537" s="215"/>
    </row>
    <row r="538" spans="1:70" s="117" customFormat="1" ht="27" customHeight="1" thickTop="1" thickBot="1" x14ac:dyDescent="0.25">
      <c r="A538" s="184"/>
      <c r="B538" s="304" t="str">
        <f>IF(C538="","",(VLOOKUP(C538,Lookups!$B$4:$C$2561,2,FALSE)))</f>
        <v/>
      </c>
      <c r="C538" s="83"/>
      <c r="D538" s="173"/>
      <c r="E538" s="173"/>
      <c r="F538" s="152"/>
      <c r="G538" s="152"/>
      <c r="H538" s="173" t="str">
        <f t="shared" si="52"/>
        <v/>
      </c>
      <c r="I538" s="173"/>
      <c r="J538" s="182"/>
      <c r="K538" s="183"/>
      <c r="L538" s="141" t="str">
        <f>IF(K538="","",(VLOOKUP(K538,#REF!,2,FALSE)))</f>
        <v/>
      </c>
      <c r="M538" s="186"/>
      <c r="N538" s="186"/>
      <c r="O538" s="186"/>
      <c r="P538" s="186"/>
      <c r="Q538" s="186"/>
      <c r="R538" s="186"/>
      <c r="S538" s="186"/>
      <c r="T538" s="186"/>
      <c r="U538" s="173"/>
      <c r="V538" s="186"/>
      <c r="W538" s="187"/>
      <c r="X538" s="187"/>
      <c r="Y538" s="187"/>
      <c r="Z538" s="149"/>
      <c r="AA538" s="173"/>
      <c r="AB538" s="200" t="str">
        <f t="shared" si="48"/>
        <v/>
      </c>
      <c r="AC538" s="216"/>
      <c r="AD538" s="173"/>
      <c r="AE538" s="148"/>
      <c r="AF538" s="173"/>
      <c r="AG538" s="173"/>
      <c r="AH538" s="152"/>
      <c r="AI538" s="173"/>
      <c r="AJ538" s="173"/>
      <c r="AK538" s="200" t="str">
        <f t="shared" si="49"/>
        <v/>
      </c>
      <c r="AL538" s="173"/>
      <c r="AM538" s="217" t="str">
        <f t="shared" si="50"/>
        <v/>
      </c>
      <c r="AN538" s="173"/>
      <c r="AO538" s="217" t="str">
        <f t="shared" si="51"/>
        <v/>
      </c>
      <c r="AP538" s="237"/>
      <c r="AQ538" s="150"/>
      <c r="AR538" s="152"/>
      <c r="AS538" s="150"/>
      <c r="AT538" s="174" t="s">
        <v>250</v>
      </c>
      <c r="AU538" s="152"/>
      <c r="AV538" s="152"/>
      <c r="AW538" s="152"/>
      <c r="AX538" s="152"/>
      <c r="AY538" s="174" t="str">
        <f t="shared" si="53"/>
        <v/>
      </c>
      <c r="AZ538" s="152"/>
      <c r="BA538" s="152"/>
      <c r="BB538" s="152"/>
      <c r="BC538" s="152"/>
      <c r="BD538" s="174" t="s">
        <v>250</v>
      </c>
      <c r="BE538" s="152"/>
      <c r="BF538" s="152"/>
      <c r="BG538" s="152"/>
      <c r="BH538" s="152"/>
      <c r="BI538" s="152"/>
      <c r="BJ538" s="220"/>
      <c r="BK538" s="203"/>
      <c r="BL538" s="203"/>
      <c r="BM538" s="203"/>
      <c r="BN538" s="203"/>
      <c r="BO538" s="214"/>
      <c r="BP538" s="214"/>
      <c r="BQ538" s="214"/>
      <c r="BR538" s="215"/>
    </row>
    <row r="539" spans="1:70" s="117" customFormat="1" ht="27" customHeight="1" thickTop="1" thickBot="1" x14ac:dyDescent="0.25">
      <c r="A539" s="184"/>
      <c r="B539" s="304" t="str">
        <f>IF(C539="","",(VLOOKUP(C539,Lookups!$B$4:$C$2561,2,FALSE)))</f>
        <v/>
      </c>
      <c r="C539" s="83"/>
      <c r="D539" s="173"/>
      <c r="E539" s="173"/>
      <c r="F539" s="152"/>
      <c r="G539" s="152"/>
      <c r="H539" s="173" t="str">
        <f t="shared" si="52"/>
        <v/>
      </c>
      <c r="I539" s="173"/>
      <c r="J539" s="182"/>
      <c r="K539" s="183"/>
      <c r="L539" s="141" t="str">
        <f>IF(K539="","",(VLOOKUP(K539,#REF!,2,FALSE)))</f>
        <v/>
      </c>
      <c r="M539" s="186"/>
      <c r="N539" s="186"/>
      <c r="O539" s="186"/>
      <c r="P539" s="186"/>
      <c r="Q539" s="186"/>
      <c r="R539" s="186"/>
      <c r="S539" s="186"/>
      <c r="T539" s="186"/>
      <c r="U539" s="173"/>
      <c r="V539" s="186"/>
      <c r="W539" s="187"/>
      <c r="X539" s="187"/>
      <c r="Y539" s="187"/>
      <c r="Z539" s="149"/>
      <c r="AA539" s="173"/>
      <c r="AB539" s="200" t="str">
        <f t="shared" si="48"/>
        <v/>
      </c>
      <c r="AC539" s="216"/>
      <c r="AD539" s="173"/>
      <c r="AE539" s="148"/>
      <c r="AF539" s="173"/>
      <c r="AG539" s="173"/>
      <c r="AH539" s="152"/>
      <c r="AI539" s="173"/>
      <c r="AJ539" s="173"/>
      <c r="AK539" s="200" t="str">
        <f t="shared" si="49"/>
        <v/>
      </c>
      <c r="AL539" s="173"/>
      <c r="AM539" s="217" t="str">
        <f t="shared" si="50"/>
        <v/>
      </c>
      <c r="AN539" s="173"/>
      <c r="AO539" s="217" t="str">
        <f t="shared" si="51"/>
        <v/>
      </c>
      <c r="AP539" s="237"/>
      <c r="AQ539" s="150"/>
      <c r="AR539" s="152"/>
      <c r="AS539" s="150"/>
      <c r="AT539" s="174" t="s">
        <v>250</v>
      </c>
      <c r="AU539" s="152"/>
      <c r="AV539" s="152"/>
      <c r="AW539" s="152"/>
      <c r="AX539" s="152"/>
      <c r="AY539" s="174" t="str">
        <f t="shared" si="53"/>
        <v/>
      </c>
      <c r="AZ539" s="152"/>
      <c r="BA539" s="152"/>
      <c r="BB539" s="152"/>
      <c r="BC539" s="152"/>
      <c r="BD539" s="174" t="s">
        <v>250</v>
      </c>
      <c r="BE539" s="152"/>
      <c r="BF539" s="152"/>
      <c r="BG539" s="152"/>
      <c r="BH539" s="152"/>
      <c r="BI539" s="152"/>
      <c r="BJ539" s="220"/>
      <c r="BK539" s="203"/>
      <c r="BL539" s="203"/>
      <c r="BM539" s="203"/>
      <c r="BN539" s="203"/>
      <c r="BO539" s="214"/>
      <c r="BP539" s="214"/>
      <c r="BQ539" s="214"/>
      <c r="BR539" s="215"/>
    </row>
    <row r="540" spans="1:70" s="117" customFormat="1" ht="27" customHeight="1" thickTop="1" thickBot="1" x14ac:dyDescent="0.25">
      <c r="A540" s="184"/>
      <c r="B540" s="304" t="str">
        <f>IF(C540="","",(VLOOKUP(C540,Lookups!$B$4:$C$2561,2,FALSE)))</f>
        <v/>
      </c>
      <c r="C540" s="83"/>
      <c r="D540" s="173"/>
      <c r="E540" s="173"/>
      <c r="F540" s="152"/>
      <c r="G540" s="152"/>
      <c r="H540" s="173" t="str">
        <f t="shared" si="52"/>
        <v/>
      </c>
      <c r="I540" s="173"/>
      <c r="J540" s="182"/>
      <c r="K540" s="183"/>
      <c r="L540" s="141" t="str">
        <f>IF(K540="","",(VLOOKUP(K540,#REF!,2,FALSE)))</f>
        <v/>
      </c>
      <c r="M540" s="186"/>
      <c r="N540" s="186"/>
      <c r="O540" s="186"/>
      <c r="P540" s="186"/>
      <c r="Q540" s="186"/>
      <c r="R540" s="186"/>
      <c r="S540" s="186"/>
      <c r="T540" s="186"/>
      <c r="U540" s="173"/>
      <c r="V540" s="186"/>
      <c r="W540" s="187"/>
      <c r="X540" s="187"/>
      <c r="Y540" s="187"/>
      <c r="Z540" s="149"/>
      <c r="AA540" s="173"/>
      <c r="AB540" s="200" t="str">
        <f t="shared" si="48"/>
        <v/>
      </c>
      <c r="AC540" s="216"/>
      <c r="AD540" s="173"/>
      <c r="AE540" s="148"/>
      <c r="AF540" s="173"/>
      <c r="AG540" s="173"/>
      <c r="AH540" s="152"/>
      <c r="AI540" s="173"/>
      <c r="AJ540" s="173"/>
      <c r="AK540" s="200" t="str">
        <f t="shared" si="49"/>
        <v/>
      </c>
      <c r="AL540" s="173"/>
      <c r="AM540" s="217" t="str">
        <f t="shared" si="50"/>
        <v/>
      </c>
      <c r="AN540" s="173"/>
      <c r="AO540" s="217" t="str">
        <f t="shared" si="51"/>
        <v/>
      </c>
      <c r="AP540" s="237"/>
      <c r="AQ540" s="150"/>
      <c r="AR540" s="152"/>
      <c r="AS540" s="150"/>
      <c r="AT540" s="174" t="s">
        <v>250</v>
      </c>
      <c r="AU540" s="152"/>
      <c r="AV540" s="152"/>
      <c r="AW540" s="152"/>
      <c r="AX540" s="152"/>
      <c r="AY540" s="174" t="str">
        <f t="shared" si="53"/>
        <v/>
      </c>
      <c r="AZ540" s="152"/>
      <c r="BA540" s="152"/>
      <c r="BB540" s="152"/>
      <c r="BC540" s="152"/>
      <c r="BD540" s="174" t="s">
        <v>250</v>
      </c>
      <c r="BE540" s="152"/>
      <c r="BF540" s="152"/>
      <c r="BG540" s="152"/>
      <c r="BH540" s="152"/>
      <c r="BI540" s="152"/>
      <c r="BJ540" s="220"/>
      <c r="BK540" s="203"/>
      <c r="BL540" s="203"/>
      <c r="BM540" s="203"/>
      <c r="BN540" s="203"/>
      <c r="BO540" s="214"/>
      <c r="BP540" s="214"/>
      <c r="BQ540" s="214"/>
      <c r="BR540" s="215"/>
    </row>
    <row r="541" spans="1:70" s="117" customFormat="1" ht="27" customHeight="1" thickTop="1" thickBot="1" x14ac:dyDescent="0.25">
      <c r="A541" s="184"/>
      <c r="B541" s="304" t="str">
        <f>IF(C541="","",(VLOOKUP(C541,Lookups!$B$4:$C$2561,2,FALSE)))</f>
        <v/>
      </c>
      <c r="C541" s="83"/>
      <c r="D541" s="173"/>
      <c r="E541" s="173"/>
      <c r="F541" s="152"/>
      <c r="G541" s="152"/>
      <c r="H541" s="173" t="str">
        <f t="shared" si="52"/>
        <v/>
      </c>
      <c r="I541" s="173"/>
      <c r="J541" s="182"/>
      <c r="K541" s="183"/>
      <c r="L541" s="141" t="str">
        <f>IF(K541="","",(VLOOKUP(K541,#REF!,2,FALSE)))</f>
        <v/>
      </c>
      <c r="M541" s="186"/>
      <c r="N541" s="186"/>
      <c r="O541" s="186"/>
      <c r="P541" s="186"/>
      <c r="Q541" s="186"/>
      <c r="R541" s="186"/>
      <c r="S541" s="186"/>
      <c r="T541" s="186"/>
      <c r="U541" s="173"/>
      <c r="V541" s="186"/>
      <c r="W541" s="187"/>
      <c r="X541" s="187"/>
      <c r="Y541" s="187"/>
      <c r="Z541" s="149"/>
      <c r="AA541" s="173"/>
      <c r="AB541" s="200" t="str">
        <f t="shared" si="48"/>
        <v/>
      </c>
      <c r="AC541" s="216"/>
      <c r="AD541" s="173"/>
      <c r="AE541" s="148"/>
      <c r="AF541" s="173"/>
      <c r="AG541" s="173"/>
      <c r="AH541" s="152"/>
      <c r="AI541" s="173"/>
      <c r="AJ541" s="173"/>
      <c r="AK541" s="200" t="str">
        <f t="shared" si="49"/>
        <v/>
      </c>
      <c r="AL541" s="173"/>
      <c r="AM541" s="217" t="str">
        <f t="shared" si="50"/>
        <v/>
      </c>
      <c r="AN541" s="173"/>
      <c r="AO541" s="217" t="str">
        <f t="shared" si="51"/>
        <v/>
      </c>
      <c r="AP541" s="237"/>
      <c r="AQ541" s="150"/>
      <c r="AR541" s="152"/>
      <c r="AS541" s="150"/>
      <c r="AT541" s="174" t="s">
        <v>250</v>
      </c>
      <c r="AU541" s="152"/>
      <c r="AV541" s="152"/>
      <c r="AW541" s="152"/>
      <c r="AX541" s="152"/>
      <c r="AY541" s="174" t="str">
        <f t="shared" si="53"/>
        <v/>
      </c>
      <c r="AZ541" s="152"/>
      <c r="BA541" s="152"/>
      <c r="BB541" s="152"/>
      <c r="BC541" s="152"/>
      <c r="BD541" s="174" t="s">
        <v>250</v>
      </c>
      <c r="BE541" s="152"/>
      <c r="BF541" s="152"/>
      <c r="BG541" s="152"/>
      <c r="BH541" s="152"/>
      <c r="BI541" s="152"/>
      <c r="BJ541" s="220"/>
      <c r="BK541" s="203"/>
      <c r="BL541" s="203"/>
      <c r="BM541" s="203"/>
      <c r="BN541" s="203"/>
      <c r="BO541" s="214"/>
      <c r="BP541" s="214"/>
      <c r="BQ541" s="214"/>
      <c r="BR541" s="215"/>
    </row>
    <row r="542" spans="1:70" s="117" customFormat="1" ht="27" customHeight="1" thickTop="1" thickBot="1" x14ac:dyDescent="0.25">
      <c r="A542" s="184"/>
      <c r="B542" s="304" t="str">
        <f>IF(C542="","",(VLOOKUP(C542,Lookups!$B$4:$C$2561,2,FALSE)))</f>
        <v/>
      </c>
      <c r="C542" s="83"/>
      <c r="D542" s="173"/>
      <c r="E542" s="173"/>
      <c r="F542" s="152"/>
      <c r="G542" s="152"/>
      <c r="H542" s="173" t="str">
        <f t="shared" si="52"/>
        <v/>
      </c>
      <c r="I542" s="173"/>
      <c r="J542" s="182"/>
      <c r="K542" s="183"/>
      <c r="L542" s="141" t="str">
        <f>IF(K542="","",(VLOOKUP(K542,#REF!,2,FALSE)))</f>
        <v/>
      </c>
      <c r="M542" s="186"/>
      <c r="N542" s="186"/>
      <c r="O542" s="186"/>
      <c r="P542" s="186"/>
      <c r="Q542" s="186"/>
      <c r="R542" s="186"/>
      <c r="S542" s="186"/>
      <c r="T542" s="186"/>
      <c r="U542" s="173"/>
      <c r="V542" s="186"/>
      <c r="W542" s="187"/>
      <c r="X542" s="187"/>
      <c r="Y542" s="187"/>
      <c r="Z542" s="149"/>
      <c r="AA542" s="173"/>
      <c r="AB542" s="200" t="str">
        <f t="shared" si="48"/>
        <v/>
      </c>
      <c r="AC542" s="216"/>
      <c r="AD542" s="173"/>
      <c r="AE542" s="148"/>
      <c r="AF542" s="173"/>
      <c r="AG542" s="173"/>
      <c r="AH542" s="152"/>
      <c r="AI542" s="173"/>
      <c r="AJ542" s="173"/>
      <c r="AK542" s="200" t="str">
        <f t="shared" si="49"/>
        <v/>
      </c>
      <c r="AL542" s="173"/>
      <c r="AM542" s="217" t="str">
        <f t="shared" si="50"/>
        <v/>
      </c>
      <c r="AN542" s="173"/>
      <c r="AO542" s="217" t="str">
        <f t="shared" si="51"/>
        <v/>
      </c>
      <c r="AP542" s="237"/>
      <c r="AQ542" s="150"/>
      <c r="AR542" s="152"/>
      <c r="AS542" s="150"/>
      <c r="AT542" s="174" t="s">
        <v>250</v>
      </c>
      <c r="AU542" s="152"/>
      <c r="AV542" s="152"/>
      <c r="AW542" s="152"/>
      <c r="AX542" s="152"/>
      <c r="AY542" s="174" t="str">
        <f t="shared" si="53"/>
        <v/>
      </c>
      <c r="AZ542" s="152"/>
      <c r="BA542" s="152"/>
      <c r="BB542" s="152"/>
      <c r="BC542" s="152"/>
      <c r="BD542" s="174" t="s">
        <v>250</v>
      </c>
      <c r="BE542" s="152"/>
      <c r="BF542" s="152"/>
      <c r="BG542" s="152"/>
      <c r="BH542" s="152"/>
      <c r="BI542" s="152"/>
      <c r="BJ542" s="220"/>
      <c r="BK542" s="203"/>
      <c r="BL542" s="203"/>
      <c r="BM542" s="203"/>
      <c r="BN542" s="203"/>
      <c r="BO542" s="214"/>
      <c r="BP542" s="214"/>
      <c r="BQ542" s="214"/>
      <c r="BR542" s="215"/>
    </row>
    <row r="543" spans="1:70" s="117" customFormat="1" ht="27" customHeight="1" thickTop="1" thickBot="1" x14ac:dyDescent="0.25">
      <c r="A543" s="184"/>
      <c r="B543" s="304" t="str">
        <f>IF(C543="","",(VLOOKUP(C543,Lookups!$B$4:$C$2561,2,FALSE)))</f>
        <v/>
      </c>
      <c r="C543" s="83"/>
      <c r="D543" s="173"/>
      <c r="E543" s="173"/>
      <c r="F543" s="152"/>
      <c r="G543" s="152"/>
      <c r="H543" s="173" t="str">
        <f t="shared" si="52"/>
        <v/>
      </c>
      <c r="I543" s="173"/>
      <c r="J543" s="182"/>
      <c r="K543" s="183"/>
      <c r="L543" s="141" t="str">
        <f>IF(K543="","",(VLOOKUP(K543,#REF!,2,FALSE)))</f>
        <v/>
      </c>
      <c r="M543" s="186"/>
      <c r="N543" s="186"/>
      <c r="O543" s="186"/>
      <c r="P543" s="186"/>
      <c r="Q543" s="186"/>
      <c r="R543" s="186"/>
      <c r="S543" s="186"/>
      <c r="T543" s="186"/>
      <c r="U543" s="173"/>
      <c r="V543" s="186"/>
      <c r="W543" s="187"/>
      <c r="X543" s="187"/>
      <c r="Y543" s="187"/>
      <c r="Z543" s="149"/>
      <c r="AA543" s="173"/>
      <c r="AB543" s="200" t="str">
        <f t="shared" si="48"/>
        <v/>
      </c>
      <c r="AC543" s="216"/>
      <c r="AD543" s="173"/>
      <c r="AE543" s="148"/>
      <c r="AF543" s="173"/>
      <c r="AG543" s="173"/>
      <c r="AH543" s="152"/>
      <c r="AI543" s="173"/>
      <c r="AJ543" s="173"/>
      <c r="AK543" s="200" t="str">
        <f t="shared" si="49"/>
        <v/>
      </c>
      <c r="AL543" s="173"/>
      <c r="AM543" s="217" t="str">
        <f t="shared" si="50"/>
        <v/>
      </c>
      <c r="AN543" s="173"/>
      <c r="AO543" s="217" t="str">
        <f t="shared" si="51"/>
        <v/>
      </c>
      <c r="AP543" s="237"/>
      <c r="AQ543" s="150"/>
      <c r="AR543" s="152"/>
      <c r="AS543" s="150"/>
      <c r="AT543" s="174" t="s">
        <v>250</v>
      </c>
      <c r="AU543" s="152"/>
      <c r="AV543" s="152"/>
      <c r="AW543" s="152"/>
      <c r="AX543" s="152"/>
      <c r="AY543" s="174" t="str">
        <f t="shared" si="53"/>
        <v/>
      </c>
      <c r="AZ543" s="152"/>
      <c r="BA543" s="152"/>
      <c r="BB543" s="152"/>
      <c r="BC543" s="152"/>
      <c r="BD543" s="174" t="s">
        <v>250</v>
      </c>
      <c r="BE543" s="152"/>
      <c r="BF543" s="152"/>
      <c r="BG543" s="152"/>
      <c r="BH543" s="152"/>
      <c r="BI543" s="152"/>
      <c r="BJ543" s="220"/>
      <c r="BK543" s="203"/>
      <c r="BL543" s="203"/>
      <c r="BM543" s="203"/>
      <c r="BN543" s="203"/>
      <c r="BO543" s="214"/>
      <c r="BP543" s="214"/>
      <c r="BQ543" s="214"/>
      <c r="BR543" s="215"/>
    </row>
    <row r="544" spans="1:70" s="117" customFormat="1" ht="27" customHeight="1" thickTop="1" thickBot="1" x14ac:dyDescent="0.25">
      <c r="A544" s="184"/>
      <c r="B544" s="304" t="str">
        <f>IF(C544="","",(VLOOKUP(C544,Lookups!$B$4:$C$2561,2,FALSE)))</f>
        <v/>
      </c>
      <c r="C544" s="83"/>
      <c r="D544" s="173"/>
      <c r="E544" s="173"/>
      <c r="F544" s="152"/>
      <c r="G544" s="152"/>
      <c r="H544" s="173" t="str">
        <f t="shared" si="52"/>
        <v/>
      </c>
      <c r="I544" s="173"/>
      <c r="J544" s="182"/>
      <c r="K544" s="183"/>
      <c r="L544" s="141" t="str">
        <f>IF(K544="","",(VLOOKUP(K544,#REF!,2,FALSE)))</f>
        <v/>
      </c>
      <c r="M544" s="186"/>
      <c r="N544" s="186"/>
      <c r="O544" s="186"/>
      <c r="P544" s="186"/>
      <c r="Q544" s="186"/>
      <c r="R544" s="186"/>
      <c r="S544" s="186"/>
      <c r="T544" s="186"/>
      <c r="U544" s="173"/>
      <c r="V544" s="186"/>
      <c r="W544" s="187"/>
      <c r="X544" s="187"/>
      <c r="Y544" s="187"/>
      <c r="Z544" s="149"/>
      <c r="AA544" s="173"/>
      <c r="AB544" s="200" t="str">
        <f t="shared" si="48"/>
        <v/>
      </c>
      <c r="AC544" s="216"/>
      <c r="AD544" s="173"/>
      <c r="AE544" s="148"/>
      <c r="AF544" s="173"/>
      <c r="AG544" s="173"/>
      <c r="AH544" s="152"/>
      <c r="AI544" s="173"/>
      <c r="AJ544" s="173"/>
      <c r="AK544" s="200" t="str">
        <f t="shared" si="49"/>
        <v/>
      </c>
      <c r="AL544" s="173"/>
      <c r="AM544" s="217" t="str">
        <f t="shared" si="50"/>
        <v/>
      </c>
      <c r="AN544" s="173"/>
      <c r="AO544" s="217" t="str">
        <f t="shared" si="51"/>
        <v/>
      </c>
      <c r="AP544" s="237"/>
      <c r="AQ544" s="150"/>
      <c r="AR544" s="152"/>
      <c r="AS544" s="150"/>
      <c r="AT544" s="174" t="s">
        <v>250</v>
      </c>
      <c r="AU544" s="152"/>
      <c r="AV544" s="152"/>
      <c r="AW544" s="152"/>
      <c r="AX544" s="152"/>
      <c r="AY544" s="174" t="str">
        <f t="shared" si="53"/>
        <v/>
      </c>
      <c r="AZ544" s="152"/>
      <c r="BA544" s="152"/>
      <c r="BB544" s="152"/>
      <c r="BC544" s="152"/>
      <c r="BD544" s="174" t="s">
        <v>250</v>
      </c>
      <c r="BE544" s="152"/>
      <c r="BF544" s="152"/>
      <c r="BG544" s="152"/>
      <c r="BH544" s="152"/>
      <c r="BI544" s="152"/>
      <c r="BJ544" s="220"/>
      <c r="BK544" s="203"/>
      <c r="BL544" s="203"/>
      <c r="BM544" s="203"/>
      <c r="BN544" s="203"/>
      <c r="BO544" s="214"/>
      <c r="BP544" s="214"/>
      <c r="BQ544" s="214"/>
      <c r="BR544" s="215"/>
    </row>
    <row r="545" spans="1:70" s="117" customFormat="1" ht="27" customHeight="1" thickTop="1" thickBot="1" x14ac:dyDescent="0.25">
      <c r="A545" s="184"/>
      <c r="B545" s="304" t="str">
        <f>IF(C545="","",(VLOOKUP(C545,Lookups!$B$4:$C$2561,2,FALSE)))</f>
        <v/>
      </c>
      <c r="C545" s="83"/>
      <c r="D545" s="173"/>
      <c r="E545" s="173"/>
      <c r="F545" s="152"/>
      <c r="G545" s="152"/>
      <c r="H545" s="173" t="str">
        <f t="shared" si="52"/>
        <v/>
      </c>
      <c r="I545" s="173"/>
      <c r="J545" s="182"/>
      <c r="K545" s="183"/>
      <c r="L545" s="141" t="str">
        <f>IF(K545="","",(VLOOKUP(K545,#REF!,2,FALSE)))</f>
        <v/>
      </c>
      <c r="M545" s="186"/>
      <c r="N545" s="186"/>
      <c r="O545" s="186"/>
      <c r="P545" s="186"/>
      <c r="Q545" s="186"/>
      <c r="R545" s="186"/>
      <c r="S545" s="186"/>
      <c r="T545" s="186"/>
      <c r="U545" s="173"/>
      <c r="V545" s="186"/>
      <c r="W545" s="187"/>
      <c r="X545" s="187"/>
      <c r="Y545" s="187"/>
      <c r="Z545" s="149"/>
      <c r="AA545" s="173"/>
      <c r="AB545" s="200" t="str">
        <f t="shared" si="48"/>
        <v/>
      </c>
      <c r="AC545" s="216"/>
      <c r="AD545" s="173"/>
      <c r="AE545" s="148"/>
      <c r="AF545" s="173"/>
      <c r="AG545" s="173"/>
      <c r="AH545" s="152"/>
      <c r="AI545" s="173"/>
      <c r="AJ545" s="173"/>
      <c r="AK545" s="200" t="str">
        <f t="shared" si="49"/>
        <v/>
      </c>
      <c r="AL545" s="173"/>
      <c r="AM545" s="217" t="str">
        <f t="shared" si="50"/>
        <v/>
      </c>
      <c r="AN545" s="173"/>
      <c r="AO545" s="217" t="str">
        <f t="shared" si="51"/>
        <v/>
      </c>
      <c r="AP545" s="237"/>
      <c r="AQ545" s="150"/>
      <c r="AR545" s="152"/>
      <c r="AS545" s="150"/>
      <c r="AT545" s="174" t="s">
        <v>250</v>
      </c>
      <c r="AU545" s="152"/>
      <c r="AV545" s="152"/>
      <c r="AW545" s="152"/>
      <c r="AX545" s="152"/>
      <c r="AY545" s="174" t="str">
        <f t="shared" si="53"/>
        <v/>
      </c>
      <c r="AZ545" s="152"/>
      <c r="BA545" s="152"/>
      <c r="BB545" s="152"/>
      <c r="BC545" s="152"/>
      <c r="BD545" s="174" t="s">
        <v>250</v>
      </c>
      <c r="BE545" s="152"/>
      <c r="BF545" s="152"/>
      <c r="BG545" s="152"/>
      <c r="BH545" s="152"/>
      <c r="BI545" s="152"/>
      <c r="BJ545" s="220"/>
      <c r="BK545" s="203"/>
      <c r="BL545" s="203"/>
      <c r="BM545" s="203"/>
      <c r="BN545" s="203"/>
      <c r="BO545" s="214"/>
      <c r="BP545" s="214"/>
      <c r="BQ545" s="214"/>
      <c r="BR545" s="215"/>
    </row>
    <row r="546" spans="1:70" s="117" customFormat="1" ht="27" customHeight="1" thickTop="1" thickBot="1" x14ac:dyDescent="0.25">
      <c r="A546" s="184"/>
      <c r="B546" s="304" t="str">
        <f>IF(C546="","",(VLOOKUP(C546,Lookups!$B$4:$C$2561,2,FALSE)))</f>
        <v/>
      </c>
      <c r="C546" s="83"/>
      <c r="D546" s="173"/>
      <c r="E546" s="173"/>
      <c r="F546" s="152"/>
      <c r="G546" s="152"/>
      <c r="H546" s="173" t="str">
        <f t="shared" si="52"/>
        <v/>
      </c>
      <c r="I546" s="173"/>
      <c r="J546" s="182"/>
      <c r="K546" s="183"/>
      <c r="L546" s="141" t="str">
        <f>IF(K546="","",(VLOOKUP(K546,#REF!,2,FALSE)))</f>
        <v/>
      </c>
      <c r="M546" s="186"/>
      <c r="N546" s="186"/>
      <c r="O546" s="186"/>
      <c r="P546" s="186"/>
      <c r="Q546" s="186"/>
      <c r="R546" s="186"/>
      <c r="S546" s="186"/>
      <c r="T546" s="186"/>
      <c r="U546" s="173"/>
      <c r="V546" s="186"/>
      <c r="W546" s="187"/>
      <c r="X546" s="187"/>
      <c r="Y546" s="187"/>
      <c r="Z546" s="149"/>
      <c r="AA546" s="173"/>
      <c r="AB546" s="200" t="str">
        <f t="shared" si="48"/>
        <v/>
      </c>
      <c r="AC546" s="216"/>
      <c r="AD546" s="173"/>
      <c r="AE546" s="148"/>
      <c r="AF546" s="173"/>
      <c r="AG546" s="173"/>
      <c r="AH546" s="152"/>
      <c r="AI546" s="173"/>
      <c r="AJ546" s="173"/>
      <c r="AK546" s="200" t="str">
        <f t="shared" si="49"/>
        <v/>
      </c>
      <c r="AL546" s="173"/>
      <c r="AM546" s="217" t="str">
        <f t="shared" si="50"/>
        <v/>
      </c>
      <c r="AN546" s="173"/>
      <c r="AO546" s="217" t="str">
        <f t="shared" si="51"/>
        <v/>
      </c>
      <c r="AP546" s="237"/>
      <c r="AQ546" s="150"/>
      <c r="AR546" s="152"/>
      <c r="AS546" s="150"/>
      <c r="AT546" s="174" t="s">
        <v>250</v>
      </c>
      <c r="AU546" s="152"/>
      <c r="AV546" s="152"/>
      <c r="AW546" s="152"/>
      <c r="AX546" s="152"/>
      <c r="AY546" s="174" t="str">
        <f t="shared" si="53"/>
        <v/>
      </c>
      <c r="AZ546" s="152"/>
      <c r="BA546" s="152"/>
      <c r="BB546" s="152"/>
      <c r="BC546" s="152"/>
      <c r="BD546" s="174" t="s">
        <v>250</v>
      </c>
      <c r="BE546" s="152"/>
      <c r="BF546" s="152"/>
      <c r="BG546" s="152"/>
      <c r="BH546" s="152"/>
      <c r="BI546" s="152"/>
      <c r="BJ546" s="220"/>
      <c r="BK546" s="203"/>
      <c r="BL546" s="203"/>
      <c r="BM546" s="203"/>
      <c r="BN546" s="203"/>
      <c r="BO546" s="214"/>
      <c r="BP546" s="214"/>
      <c r="BQ546" s="214"/>
      <c r="BR546" s="215"/>
    </row>
    <row r="547" spans="1:70" s="117" customFormat="1" ht="27" customHeight="1" thickTop="1" thickBot="1" x14ac:dyDescent="0.25">
      <c r="A547" s="184"/>
      <c r="B547" s="304" t="str">
        <f>IF(C547="","",(VLOOKUP(C547,Lookups!$B$4:$C$2561,2,FALSE)))</f>
        <v/>
      </c>
      <c r="C547" s="83"/>
      <c r="D547" s="173"/>
      <c r="E547" s="173"/>
      <c r="F547" s="152"/>
      <c r="G547" s="152"/>
      <c r="H547" s="173" t="str">
        <f t="shared" si="52"/>
        <v/>
      </c>
      <c r="I547" s="173"/>
      <c r="J547" s="182"/>
      <c r="K547" s="183"/>
      <c r="L547" s="141" t="str">
        <f>IF(K547="","",(VLOOKUP(K547,#REF!,2,FALSE)))</f>
        <v/>
      </c>
      <c r="M547" s="186"/>
      <c r="N547" s="186"/>
      <c r="O547" s="186"/>
      <c r="P547" s="186"/>
      <c r="Q547" s="186"/>
      <c r="R547" s="186"/>
      <c r="S547" s="186"/>
      <c r="T547" s="186"/>
      <c r="U547" s="173"/>
      <c r="V547" s="186"/>
      <c r="W547" s="187"/>
      <c r="X547" s="187"/>
      <c r="Y547" s="187"/>
      <c r="Z547" s="149"/>
      <c r="AA547" s="173"/>
      <c r="AB547" s="200" t="str">
        <f t="shared" si="48"/>
        <v/>
      </c>
      <c r="AC547" s="216"/>
      <c r="AD547" s="173"/>
      <c r="AE547" s="148"/>
      <c r="AF547" s="173"/>
      <c r="AG547" s="173"/>
      <c r="AH547" s="152"/>
      <c r="AI547" s="173"/>
      <c r="AJ547" s="173"/>
      <c r="AK547" s="200" t="str">
        <f t="shared" si="49"/>
        <v/>
      </c>
      <c r="AL547" s="173"/>
      <c r="AM547" s="217" t="str">
        <f t="shared" si="50"/>
        <v/>
      </c>
      <c r="AN547" s="173"/>
      <c r="AO547" s="217" t="str">
        <f t="shared" si="51"/>
        <v/>
      </c>
      <c r="AP547" s="237"/>
      <c r="AQ547" s="150"/>
      <c r="AR547" s="152"/>
      <c r="AS547" s="150"/>
      <c r="AT547" s="174" t="s">
        <v>250</v>
      </c>
      <c r="AU547" s="152"/>
      <c r="AV547" s="152"/>
      <c r="AW547" s="152"/>
      <c r="AX547" s="152"/>
      <c r="AY547" s="174" t="str">
        <f t="shared" si="53"/>
        <v/>
      </c>
      <c r="AZ547" s="152"/>
      <c r="BA547" s="152"/>
      <c r="BB547" s="152"/>
      <c r="BC547" s="152"/>
      <c r="BD547" s="174" t="s">
        <v>250</v>
      </c>
      <c r="BE547" s="152"/>
      <c r="BF547" s="152"/>
      <c r="BG547" s="152"/>
      <c r="BH547" s="152"/>
      <c r="BI547" s="152"/>
      <c r="BJ547" s="220"/>
      <c r="BK547" s="203"/>
      <c r="BL547" s="203"/>
      <c r="BM547" s="203"/>
      <c r="BN547" s="203"/>
      <c r="BO547" s="214"/>
      <c r="BP547" s="214"/>
      <c r="BQ547" s="214"/>
      <c r="BR547" s="215"/>
    </row>
    <row r="548" spans="1:70" s="117" customFormat="1" ht="27" customHeight="1" thickTop="1" thickBot="1" x14ac:dyDescent="0.25">
      <c r="A548" s="184"/>
      <c r="B548" s="304" t="str">
        <f>IF(C548="","",(VLOOKUP(C548,Lookups!$B$4:$C$2561,2,FALSE)))</f>
        <v/>
      </c>
      <c r="C548" s="83"/>
      <c r="D548" s="173"/>
      <c r="E548" s="173"/>
      <c r="F548" s="152"/>
      <c r="G548" s="152"/>
      <c r="H548" s="173" t="str">
        <f t="shared" si="52"/>
        <v/>
      </c>
      <c r="I548" s="173"/>
      <c r="J548" s="182"/>
      <c r="K548" s="183"/>
      <c r="L548" s="141" t="str">
        <f>IF(K548="","",(VLOOKUP(K548,#REF!,2,FALSE)))</f>
        <v/>
      </c>
      <c r="M548" s="186"/>
      <c r="N548" s="186"/>
      <c r="O548" s="186"/>
      <c r="P548" s="186"/>
      <c r="Q548" s="186"/>
      <c r="R548" s="186"/>
      <c r="S548" s="186"/>
      <c r="T548" s="186"/>
      <c r="U548" s="173"/>
      <c r="V548" s="186"/>
      <c r="W548" s="187"/>
      <c r="X548" s="187"/>
      <c r="Y548" s="187"/>
      <c r="Z548" s="149"/>
      <c r="AA548" s="173"/>
      <c r="AB548" s="200" t="str">
        <f t="shared" si="48"/>
        <v/>
      </c>
      <c r="AC548" s="216"/>
      <c r="AD548" s="173"/>
      <c r="AE548" s="148"/>
      <c r="AF548" s="173"/>
      <c r="AG548" s="173"/>
      <c r="AH548" s="152"/>
      <c r="AI548" s="173"/>
      <c r="AJ548" s="173"/>
      <c r="AK548" s="200" t="str">
        <f t="shared" si="49"/>
        <v/>
      </c>
      <c r="AL548" s="173"/>
      <c r="AM548" s="217" t="str">
        <f t="shared" si="50"/>
        <v/>
      </c>
      <c r="AN548" s="173"/>
      <c r="AO548" s="217" t="str">
        <f t="shared" si="51"/>
        <v/>
      </c>
      <c r="AP548" s="237"/>
      <c r="AQ548" s="150"/>
      <c r="AR548" s="152"/>
      <c r="AS548" s="150"/>
      <c r="AT548" s="174" t="s">
        <v>250</v>
      </c>
      <c r="AU548" s="152"/>
      <c r="AV548" s="152"/>
      <c r="AW548" s="152"/>
      <c r="AX548" s="152"/>
      <c r="AY548" s="174" t="str">
        <f t="shared" si="53"/>
        <v/>
      </c>
      <c r="AZ548" s="152"/>
      <c r="BA548" s="152"/>
      <c r="BB548" s="152"/>
      <c r="BC548" s="152"/>
      <c r="BD548" s="174" t="s">
        <v>250</v>
      </c>
      <c r="BE548" s="152"/>
      <c r="BF548" s="152"/>
      <c r="BG548" s="152"/>
      <c r="BH548" s="152"/>
      <c r="BI548" s="152"/>
      <c r="BJ548" s="220"/>
      <c r="BK548" s="203"/>
      <c r="BL548" s="203"/>
      <c r="BM548" s="203"/>
      <c r="BN548" s="203"/>
      <c r="BO548" s="214"/>
      <c r="BP548" s="214"/>
      <c r="BQ548" s="214"/>
      <c r="BR548" s="215"/>
    </row>
    <row r="549" spans="1:70" s="117" customFormat="1" ht="27" customHeight="1" thickTop="1" thickBot="1" x14ac:dyDescent="0.25">
      <c r="A549" s="184"/>
      <c r="B549" s="304" t="str">
        <f>IF(C549="","",(VLOOKUP(C549,Lookups!$B$4:$C$2561,2,FALSE)))</f>
        <v/>
      </c>
      <c r="C549" s="83"/>
      <c r="D549" s="173"/>
      <c r="E549" s="173"/>
      <c r="F549" s="152"/>
      <c r="G549" s="152"/>
      <c r="H549" s="173" t="str">
        <f t="shared" si="52"/>
        <v/>
      </c>
      <c r="I549" s="173"/>
      <c r="J549" s="182"/>
      <c r="K549" s="183"/>
      <c r="L549" s="141" t="str">
        <f>IF(K549="","",(VLOOKUP(K549,#REF!,2,FALSE)))</f>
        <v/>
      </c>
      <c r="M549" s="186"/>
      <c r="N549" s="186"/>
      <c r="O549" s="186"/>
      <c r="P549" s="186"/>
      <c r="Q549" s="186"/>
      <c r="R549" s="186"/>
      <c r="S549" s="186"/>
      <c r="T549" s="186"/>
      <c r="U549" s="173"/>
      <c r="V549" s="186"/>
      <c r="W549" s="187"/>
      <c r="X549" s="187"/>
      <c r="Y549" s="187"/>
      <c r="Z549" s="149"/>
      <c r="AA549" s="173"/>
      <c r="AB549" s="200" t="str">
        <f t="shared" si="48"/>
        <v/>
      </c>
      <c r="AC549" s="216"/>
      <c r="AD549" s="173"/>
      <c r="AE549" s="148"/>
      <c r="AF549" s="173"/>
      <c r="AG549" s="173"/>
      <c r="AH549" s="152"/>
      <c r="AI549" s="173"/>
      <c r="AJ549" s="173"/>
      <c r="AK549" s="200" t="str">
        <f t="shared" si="49"/>
        <v/>
      </c>
      <c r="AL549" s="173"/>
      <c r="AM549" s="217" t="str">
        <f t="shared" si="50"/>
        <v/>
      </c>
      <c r="AN549" s="173"/>
      <c r="AO549" s="217" t="str">
        <f t="shared" si="51"/>
        <v/>
      </c>
      <c r="AP549" s="237"/>
      <c r="AQ549" s="150"/>
      <c r="AR549" s="152"/>
      <c r="AS549" s="150"/>
      <c r="AT549" s="174" t="s">
        <v>250</v>
      </c>
      <c r="AU549" s="152"/>
      <c r="AV549" s="152"/>
      <c r="AW549" s="152"/>
      <c r="AX549" s="152"/>
      <c r="AY549" s="174" t="str">
        <f t="shared" si="53"/>
        <v/>
      </c>
      <c r="AZ549" s="152"/>
      <c r="BA549" s="152"/>
      <c r="BB549" s="152"/>
      <c r="BC549" s="152"/>
      <c r="BD549" s="174" t="s">
        <v>250</v>
      </c>
      <c r="BE549" s="152"/>
      <c r="BF549" s="152"/>
      <c r="BG549" s="152"/>
      <c r="BH549" s="152"/>
      <c r="BI549" s="152"/>
      <c r="BJ549" s="220"/>
      <c r="BK549" s="203"/>
      <c r="BL549" s="203"/>
      <c r="BM549" s="203"/>
      <c r="BN549" s="203"/>
      <c r="BO549" s="214"/>
      <c r="BP549" s="214"/>
      <c r="BQ549" s="214"/>
      <c r="BR549" s="215"/>
    </row>
    <row r="550" spans="1:70" s="117" customFormat="1" ht="27" customHeight="1" thickTop="1" thickBot="1" x14ac:dyDescent="0.25">
      <c r="A550" s="184"/>
      <c r="B550" s="304" t="str">
        <f>IF(C550="","",(VLOOKUP(C550,Lookups!$B$4:$C$2561,2,FALSE)))</f>
        <v/>
      </c>
      <c r="C550" s="83"/>
      <c r="D550" s="173"/>
      <c r="E550" s="173"/>
      <c r="F550" s="152"/>
      <c r="G550" s="152"/>
      <c r="H550" s="173" t="str">
        <f t="shared" si="52"/>
        <v/>
      </c>
      <c r="I550" s="173"/>
      <c r="J550" s="182"/>
      <c r="K550" s="183"/>
      <c r="L550" s="141" t="str">
        <f>IF(K550="","",(VLOOKUP(K550,#REF!,2,FALSE)))</f>
        <v/>
      </c>
      <c r="M550" s="186"/>
      <c r="N550" s="186"/>
      <c r="O550" s="186"/>
      <c r="P550" s="186"/>
      <c r="Q550" s="186"/>
      <c r="R550" s="186"/>
      <c r="S550" s="186"/>
      <c r="T550" s="186"/>
      <c r="U550" s="173"/>
      <c r="V550" s="186"/>
      <c r="W550" s="187"/>
      <c r="X550" s="187"/>
      <c r="Y550" s="187"/>
      <c r="Z550" s="149"/>
      <c r="AA550" s="173"/>
      <c r="AB550" s="200" t="str">
        <f t="shared" si="48"/>
        <v/>
      </c>
      <c r="AC550" s="216"/>
      <c r="AD550" s="173"/>
      <c r="AE550" s="148"/>
      <c r="AF550" s="173"/>
      <c r="AG550" s="173"/>
      <c r="AH550" s="152"/>
      <c r="AI550" s="173"/>
      <c r="AJ550" s="173"/>
      <c r="AK550" s="200" t="str">
        <f t="shared" si="49"/>
        <v/>
      </c>
      <c r="AL550" s="173"/>
      <c r="AM550" s="217" t="str">
        <f t="shared" si="50"/>
        <v/>
      </c>
      <c r="AN550" s="173"/>
      <c r="AO550" s="217" t="str">
        <f t="shared" si="51"/>
        <v/>
      </c>
      <c r="AP550" s="237"/>
      <c r="AQ550" s="150"/>
      <c r="AR550" s="152"/>
      <c r="AS550" s="150"/>
      <c r="AT550" s="174" t="s">
        <v>250</v>
      </c>
      <c r="AU550" s="152"/>
      <c r="AV550" s="152"/>
      <c r="AW550" s="152"/>
      <c r="AX550" s="152"/>
      <c r="AY550" s="174" t="str">
        <f t="shared" si="53"/>
        <v/>
      </c>
      <c r="AZ550" s="152"/>
      <c r="BA550" s="152"/>
      <c r="BB550" s="152"/>
      <c r="BC550" s="152"/>
      <c r="BD550" s="174" t="s">
        <v>250</v>
      </c>
      <c r="BE550" s="152"/>
      <c r="BF550" s="152"/>
      <c r="BG550" s="152"/>
      <c r="BH550" s="152"/>
      <c r="BI550" s="152"/>
      <c r="BJ550" s="220"/>
      <c r="BK550" s="203"/>
      <c r="BL550" s="203"/>
      <c r="BM550" s="203"/>
      <c r="BN550" s="203"/>
      <c r="BO550" s="214"/>
      <c r="BP550" s="214"/>
      <c r="BQ550" s="214"/>
      <c r="BR550" s="215"/>
    </row>
    <row r="551" spans="1:70" s="117" customFormat="1" ht="27" customHeight="1" thickTop="1" thickBot="1" x14ac:dyDescent="0.25">
      <c r="A551" s="184"/>
      <c r="B551" s="304" t="str">
        <f>IF(C551="","",(VLOOKUP(C551,Lookups!$B$4:$C$2561,2,FALSE)))</f>
        <v/>
      </c>
      <c r="C551" s="83"/>
      <c r="D551" s="173"/>
      <c r="E551" s="173"/>
      <c r="F551" s="152"/>
      <c r="G551" s="152"/>
      <c r="H551" s="173" t="str">
        <f t="shared" si="52"/>
        <v/>
      </c>
      <c r="I551" s="173"/>
      <c r="J551" s="182"/>
      <c r="K551" s="183"/>
      <c r="L551" s="141" t="str">
        <f>IF(K551="","",(VLOOKUP(K551,#REF!,2,FALSE)))</f>
        <v/>
      </c>
      <c r="M551" s="186"/>
      <c r="N551" s="186"/>
      <c r="O551" s="186"/>
      <c r="P551" s="186"/>
      <c r="Q551" s="186"/>
      <c r="R551" s="186"/>
      <c r="S551" s="186"/>
      <c r="T551" s="186"/>
      <c r="U551" s="173"/>
      <c r="V551" s="186"/>
      <c r="W551" s="187"/>
      <c r="X551" s="187"/>
      <c r="Y551" s="187"/>
      <c r="Z551" s="149"/>
      <c r="AA551" s="173"/>
      <c r="AB551" s="200" t="str">
        <f t="shared" si="48"/>
        <v/>
      </c>
      <c r="AC551" s="216"/>
      <c r="AD551" s="173"/>
      <c r="AE551" s="148"/>
      <c r="AF551" s="173"/>
      <c r="AG551" s="173"/>
      <c r="AH551" s="152"/>
      <c r="AI551" s="173"/>
      <c r="AJ551" s="173"/>
      <c r="AK551" s="200" t="str">
        <f t="shared" si="49"/>
        <v/>
      </c>
      <c r="AL551" s="173"/>
      <c r="AM551" s="217" t="str">
        <f t="shared" si="50"/>
        <v/>
      </c>
      <c r="AN551" s="173"/>
      <c r="AO551" s="217" t="str">
        <f t="shared" si="51"/>
        <v/>
      </c>
      <c r="AP551" s="237"/>
      <c r="AQ551" s="150"/>
      <c r="AR551" s="152"/>
      <c r="AS551" s="150"/>
      <c r="AT551" s="174" t="s">
        <v>250</v>
      </c>
      <c r="AU551" s="152"/>
      <c r="AV551" s="152"/>
      <c r="AW551" s="152"/>
      <c r="AX551" s="152"/>
      <c r="AY551" s="174" t="str">
        <f t="shared" si="53"/>
        <v/>
      </c>
      <c r="AZ551" s="152"/>
      <c r="BA551" s="152"/>
      <c r="BB551" s="152"/>
      <c r="BC551" s="152"/>
      <c r="BD551" s="174" t="s">
        <v>250</v>
      </c>
      <c r="BE551" s="152"/>
      <c r="BF551" s="152"/>
      <c r="BG551" s="152"/>
      <c r="BH551" s="152"/>
      <c r="BI551" s="152"/>
      <c r="BJ551" s="220"/>
      <c r="BK551" s="203"/>
      <c r="BL551" s="203"/>
      <c r="BM551" s="203"/>
      <c r="BN551" s="203"/>
      <c r="BO551" s="214"/>
      <c r="BP551" s="214"/>
      <c r="BQ551" s="214"/>
      <c r="BR551" s="215"/>
    </row>
    <row r="552" spans="1:70" s="117" customFormat="1" ht="27" customHeight="1" thickTop="1" thickBot="1" x14ac:dyDescent="0.25">
      <c r="A552" s="184"/>
      <c r="B552" s="304" t="str">
        <f>IF(C552="","",(VLOOKUP(C552,Lookups!$B$4:$C$2561,2,FALSE)))</f>
        <v/>
      </c>
      <c r="C552" s="83"/>
      <c r="D552" s="173"/>
      <c r="E552" s="173"/>
      <c r="F552" s="152"/>
      <c r="G552" s="152"/>
      <c r="H552" s="173" t="str">
        <f t="shared" si="52"/>
        <v/>
      </c>
      <c r="I552" s="173"/>
      <c r="J552" s="182"/>
      <c r="K552" s="183"/>
      <c r="L552" s="141" t="str">
        <f>IF(K552="","",(VLOOKUP(K552,#REF!,2,FALSE)))</f>
        <v/>
      </c>
      <c r="M552" s="186"/>
      <c r="N552" s="186"/>
      <c r="O552" s="186"/>
      <c r="P552" s="186"/>
      <c r="Q552" s="186"/>
      <c r="R552" s="186"/>
      <c r="S552" s="186"/>
      <c r="T552" s="186"/>
      <c r="U552" s="173"/>
      <c r="V552" s="186"/>
      <c r="W552" s="187"/>
      <c r="X552" s="187"/>
      <c r="Y552" s="187"/>
      <c r="Z552" s="149"/>
      <c r="AA552" s="173"/>
      <c r="AB552" s="200" t="str">
        <f t="shared" si="48"/>
        <v/>
      </c>
      <c r="AC552" s="216"/>
      <c r="AD552" s="173"/>
      <c r="AE552" s="148"/>
      <c r="AF552" s="173"/>
      <c r="AG552" s="173"/>
      <c r="AH552" s="152"/>
      <c r="AI552" s="173"/>
      <c r="AJ552" s="173"/>
      <c r="AK552" s="200" t="str">
        <f t="shared" si="49"/>
        <v/>
      </c>
      <c r="AL552" s="173"/>
      <c r="AM552" s="217" t="str">
        <f t="shared" si="50"/>
        <v/>
      </c>
      <c r="AN552" s="173"/>
      <c r="AO552" s="217" t="str">
        <f t="shared" si="51"/>
        <v/>
      </c>
      <c r="AP552" s="237"/>
      <c r="AQ552" s="150"/>
      <c r="AR552" s="152"/>
      <c r="AS552" s="150"/>
      <c r="AT552" s="174" t="s">
        <v>250</v>
      </c>
      <c r="AU552" s="152"/>
      <c r="AV552" s="152"/>
      <c r="AW552" s="152"/>
      <c r="AX552" s="152"/>
      <c r="AY552" s="174" t="str">
        <f t="shared" si="53"/>
        <v/>
      </c>
      <c r="AZ552" s="152"/>
      <c r="BA552" s="152"/>
      <c r="BB552" s="152"/>
      <c r="BC552" s="152"/>
      <c r="BD552" s="174" t="s">
        <v>250</v>
      </c>
      <c r="BE552" s="152"/>
      <c r="BF552" s="152"/>
      <c r="BG552" s="152"/>
      <c r="BH552" s="152"/>
      <c r="BI552" s="152"/>
      <c r="BJ552" s="220"/>
      <c r="BK552" s="203"/>
      <c r="BL552" s="203"/>
      <c r="BM552" s="203"/>
      <c r="BN552" s="203"/>
      <c r="BO552" s="214"/>
      <c r="BP552" s="214"/>
      <c r="BQ552" s="214"/>
      <c r="BR552" s="215"/>
    </row>
    <row r="553" spans="1:70" s="117" customFormat="1" ht="27" customHeight="1" thickTop="1" thickBot="1" x14ac:dyDescent="0.25">
      <c r="A553" s="184"/>
      <c r="B553" s="304" t="str">
        <f>IF(C553="","",(VLOOKUP(C553,Lookups!$B$4:$C$2561,2,FALSE)))</f>
        <v/>
      </c>
      <c r="C553" s="83"/>
      <c r="D553" s="173"/>
      <c r="E553" s="173"/>
      <c r="F553" s="152"/>
      <c r="G553" s="152"/>
      <c r="H553" s="173" t="str">
        <f t="shared" si="52"/>
        <v/>
      </c>
      <c r="I553" s="173"/>
      <c r="J553" s="182"/>
      <c r="K553" s="183"/>
      <c r="L553" s="141" t="str">
        <f>IF(K553="","",(VLOOKUP(K553,#REF!,2,FALSE)))</f>
        <v/>
      </c>
      <c r="M553" s="186"/>
      <c r="N553" s="186"/>
      <c r="O553" s="186"/>
      <c r="P553" s="186"/>
      <c r="Q553" s="186"/>
      <c r="R553" s="186"/>
      <c r="S553" s="186"/>
      <c r="T553" s="186"/>
      <c r="U553" s="173"/>
      <c r="V553" s="186"/>
      <c r="W553" s="187"/>
      <c r="X553" s="187"/>
      <c r="Y553" s="187"/>
      <c r="Z553" s="149"/>
      <c r="AA553" s="173"/>
      <c r="AB553" s="200" t="str">
        <f t="shared" si="48"/>
        <v/>
      </c>
      <c r="AC553" s="216"/>
      <c r="AD553" s="173"/>
      <c r="AE553" s="148"/>
      <c r="AF553" s="173"/>
      <c r="AG553" s="173"/>
      <c r="AH553" s="152"/>
      <c r="AI553" s="173"/>
      <c r="AJ553" s="173"/>
      <c r="AK553" s="200" t="str">
        <f t="shared" si="49"/>
        <v/>
      </c>
      <c r="AL553" s="173"/>
      <c r="AM553" s="217" t="str">
        <f t="shared" si="50"/>
        <v/>
      </c>
      <c r="AN553" s="173"/>
      <c r="AO553" s="217" t="str">
        <f t="shared" si="51"/>
        <v/>
      </c>
      <c r="AP553" s="237"/>
      <c r="AQ553" s="150"/>
      <c r="AR553" s="152"/>
      <c r="AS553" s="150"/>
      <c r="AT553" s="174" t="s">
        <v>250</v>
      </c>
      <c r="AU553" s="152"/>
      <c r="AV553" s="152"/>
      <c r="AW553" s="152"/>
      <c r="AX553" s="152"/>
      <c r="AY553" s="174" t="str">
        <f t="shared" si="53"/>
        <v/>
      </c>
      <c r="AZ553" s="152"/>
      <c r="BA553" s="152"/>
      <c r="BB553" s="152"/>
      <c r="BC553" s="152"/>
      <c r="BD553" s="174" t="s">
        <v>250</v>
      </c>
      <c r="BE553" s="152"/>
      <c r="BF553" s="152"/>
      <c r="BG553" s="152"/>
      <c r="BH553" s="152"/>
      <c r="BI553" s="152"/>
      <c r="BJ553" s="220"/>
      <c r="BK553" s="203"/>
      <c r="BL553" s="203"/>
      <c r="BM553" s="203"/>
      <c r="BN553" s="203"/>
      <c r="BO553" s="214"/>
      <c r="BP553" s="214"/>
      <c r="BQ553" s="214"/>
      <c r="BR553" s="215"/>
    </row>
    <row r="554" spans="1:70" s="117" customFormat="1" ht="27" customHeight="1" thickTop="1" thickBot="1" x14ac:dyDescent="0.25">
      <c r="A554" s="184"/>
      <c r="B554" s="304" t="str">
        <f>IF(C554="","",(VLOOKUP(C554,Lookups!$B$4:$C$2561,2,FALSE)))</f>
        <v/>
      </c>
      <c r="C554" s="83"/>
      <c r="D554" s="173"/>
      <c r="E554" s="173"/>
      <c r="F554" s="152"/>
      <c r="G554" s="152"/>
      <c r="H554" s="173" t="str">
        <f t="shared" si="52"/>
        <v/>
      </c>
      <c r="I554" s="173"/>
      <c r="J554" s="182"/>
      <c r="K554" s="183"/>
      <c r="L554" s="141" t="str">
        <f>IF(K554="","",(VLOOKUP(K554,#REF!,2,FALSE)))</f>
        <v/>
      </c>
      <c r="M554" s="186"/>
      <c r="N554" s="186"/>
      <c r="O554" s="186"/>
      <c r="P554" s="186"/>
      <c r="Q554" s="186"/>
      <c r="R554" s="186"/>
      <c r="S554" s="186"/>
      <c r="T554" s="186"/>
      <c r="U554" s="173"/>
      <c r="V554" s="186"/>
      <c r="W554" s="187"/>
      <c r="X554" s="187"/>
      <c r="Y554" s="187"/>
      <c r="Z554" s="149"/>
      <c r="AA554" s="173"/>
      <c r="AB554" s="200" t="str">
        <f t="shared" si="48"/>
        <v/>
      </c>
      <c r="AC554" s="216"/>
      <c r="AD554" s="173"/>
      <c r="AE554" s="148"/>
      <c r="AF554" s="173"/>
      <c r="AG554" s="173"/>
      <c r="AH554" s="152"/>
      <c r="AI554" s="173"/>
      <c r="AJ554" s="173"/>
      <c r="AK554" s="200" t="str">
        <f t="shared" si="49"/>
        <v/>
      </c>
      <c r="AL554" s="173"/>
      <c r="AM554" s="217" t="str">
        <f t="shared" si="50"/>
        <v/>
      </c>
      <c r="AN554" s="173"/>
      <c r="AO554" s="217" t="str">
        <f t="shared" si="51"/>
        <v/>
      </c>
      <c r="AP554" s="237"/>
      <c r="AQ554" s="150"/>
      <c r="AR554" s="152"/>
      <c r="AS554" s="150"/>
      <c r="AT554" s="174" t="s">
        <v>250</v>
      </c>
      <c r="AU554" s="152"/>
      <c r="AV554" s="152"/>
      <c r="AW554" s="152"/>
      <c r="AX554" s="152"/>
      <c r="AY554" s="174" t="str">
        <f t="shared" si="53"/>
        <v/>
      </c>
      <c r="AZ554" s="152"/>
      <c r="BA554" s="152"/>
      <c r="BB554" s="152"/>
      <c r="BC554" s="152"/>
      <c r="BD554" s="174" t="s">
        <v>250</v>
      </c>
      <c r="BE554" s="152"/>
      <c r="BF554" s="152"/>
      <c r="BG554" s="152"/>
      <c r="BH554" s="152"/>
      <c r="BI554" s="152"/>
      <c r="BJ554" s="220"/>
      <c r="BK554" s="203"/>
      <c r="BL554" s="203"/>
      <c r="BM554" s="203"/>
      <c r="BN554" s="203"/>
      <c r="BO554" s="214"/>
      <c r="BP554" s="214"/>
      <c r="BQ554" s="214"/>
      <c r="BR554" s="215"/>
    </row>
    <row r="555" spans="1:70" s="117" customFormat="1" ht="27" customHeight="1" thickTop="1" thickBot="1" x14ac:dyDescent="0.25">
      <c r="A555" s="184"/>
      <c r="B555" s="304" t="str">
        <f>IF(C555="","",(VLOOKUP(C555,Lookups!$B$4:$C$2561,2,FALSE)))</f>
        <v/>
      </c>
      <c r="C555" s="83"/>
      <c r="D555" s="173"/>
      <c r="E555" s="173"/>
      <c r="F555" s="152"/>
      <c r="G555" s="152"/>
      <c r="H555" s="173" t="str">
        <f t="shared" si="52"/>
        <v/>
      </c>
      <c r="I555" s="173"/>
      <c r="J555" s="182"/>
      <c r="K555" s="183"/>
      <c r="L555" s="141" t="str">
        <f>IF(K555="","",(VLOOKUP(K555,#REF!,2,FALSE)))</f>
        <v/>
      </c>
      <c r="M555" s="186"/>
      <c r="N555" s="186"/>
      <c r="O555" s="186"/>
      <c r="P555" s="186"/>
      <c r="Q555" s="186"/>
      <c r="R555" s="186"/>
      <c r="S555" s="186"/>
      <c r="T555" s="186"/>
      <c r="U555" s="173"/>
      <c r="V555" s="186"/>
      <c r="W555" s="187"/>
      <c r="X555" s="187"/>
      <c r="Y555" s="187"/>
      <c r="Z555" s="149"/>
      <c r="AA555" s="173"/>
      <c r="AB555" s="200" t="str">
        <f t="shared" si="48"/>
        <v/>
      </c>
      <c r="AC555" s="216"/>
      <c r="AD555" s="173"/>
      <c r="AE555" s="148"/>
      <c r="AF555" s="173"/>
      <c r="AG555" s="173"/>
      <c r="AH555" s="152"/>
      <c r="AI555" s="173"/>
      <c r="AJ555" s="173"/>
      <c r="AK555" s="200" t="str">
        <f t="shared" si="49"/>
        <v/>
      </c>
      <c r="AL555" s="173"/>
      <c r="AM555" s="217" t="str">
        <f t="shared" si="50"/>
        <v/>
      </c>
      <c r="AN555" s="173"/>
      <c r="AO555" s="217" t="str">
        <f t="shared" si="51"/>
        <v/>
      </c>
      <c r="AP555" s="237"/>
      <c r="AQ555" s="150"/>
      <c r="AR555" s="152"/>
      <c r="AS555" s="150"/>
      <c r="AT555" s="174" t="s">
        <v>250</v>
      </c>
      <c r="AU555" s="152"/>
      <c r="AV555" s="152"/>
      <c r="AW555" s="152"/>
      <c r="AX555" s="152"/>
      <c r="AY555" s="174" t="str">
        <f t="shared" si="53"/>
        <v/>
      </c>
      <c r="AZ555" s="152"/>
      <c r="BA555" s="152"/>
      <c r="BB555" s="152"/>
      <c r="BC555" s="152"/>
      <c r="BD555" s="174" t="s">
        <v>250</v>
      </c>
      <c r="BE555" s="152"/>
      <c r="BF555" s="152"/>
      <c r="BG555" s="152"/>
      <c r="BH555" s="152"/>
      <c r="BI555" s="152"/>
      <c r="BJ555" s="220"/>
      <c r="BK555" s="203"/>
      <c r="BL555" s="203"/>
      <c r="BM555" s="203"/>
      <c r="BN555" s="203"/>
      <c r="BO555" s="214"/>
      <c r="BP555" s="214"/>
      <c r="BQ555" s="214"/>
      <c r="BR555" s="215"/>
    </row>
    <row r="556" spans="1:70" s="117" customFormat="1" ht="27" customHeight="1" thickTop="1" thickBot="1" x14ac:dyDescent="0.25">
      <c r="A556" s="184"/>
      <c r="B556" s="304" t="str">
        <f>IF(C556="","",(VLOOKUP(C556,Lookups!$B$4:$C$2561,2,FALSE)))</f>
        <v/>
      </c>
      <c r="C556" s="83"/>
      <c r="D556" s="173"/>
      <c r="E556" s="173"/>
      <c r="F556" s="152"/>
      <c r="G556" s="152"/>
      <c r="H556" s="173" t="str">
        <f t="shared" si="52"/>
        <v/>
      </c>
      <c r="I556" s="173"/>
      <c r="J556" s="182"/>
      <c r="K556" s="183"/>
      <c r="L556" s="141" t="str">
        <f>IF(K556="","",(VLOOKUP(K556,#REF!,2,FALSE)))</f>
        <v/>
      </c>
      <c r="M556" s="186"/>
      <c r="N556" s="186"/>
      <c r="O556" s="186"/>
      <c r="P556" s="186"/>
      <c r="Q556" s="186"/>
      <c r="R556" s="186"/>
      <c r="S556" s="186"/>
      <c r="T556" s="186"/>
      <c r="U556" s="173"/>
      <c r="V556" s="186"/>
      <c r="W556" s="187"/>
      <c r="X556" s="187"/>
      <c r="Y556" s="187"/>
      <c r="Z556" s="149"/>
      <c r="AA556" s="173"/>
      <c r="AB556" s="200" t="str">
        <f t="shared" si="48"/>
        <v/>
      </c>
      <c r="AC556" s="216"/>
      <c r="AD556" s="173"/>
      <c r="AE556" s="148"/>
      <c r="AF556" s="173"/>
      <c r="AG556" s="173"/>
      <c r="AH556" s="152"/>
      <c r="AI556" s="173"/>
      <c r="AJ556" s="173"/>
      <c r="AK556" s="200" t="str">
        <f t="shared" si="49"/>
        <v/>
      </c>
      <c r="AL556" s="173"/>
      <c r="AM556" s="217" t="str">
        <f t="shared" si="50"/>
        <v/>
      </c>
      <c r="AN556" s="173"/>
      <c r="AO556" s="217" t="str">
        <f t="shared" si="51"/>
        <v/>
      </c>
      <c r="AP556" s="237"/>
      <c r="AQ556" s="150"/>
      <c r="AR556" s="152"/>
      <c r="AS556" s="150"/>
      <c r="AT556" s="174" t="s">
        <v>250</v>
      </c>
      <c r="AU556" s="152"/>
      <c r="AV556" s="152"/>
      <c r="AW556" s="152"/>
      <c r="AX556" s="152"/>
      <c r="AY556" s="174" t="str">
        <f t="shared" si="53"/>
        <v/>
      </c>
      <c r="AZ556" s="152"/>
      <c r="BA556" s="152"/>
      <c r="BB556" s="152"/>
      <c r="BC556" s="152"/>
      <c r="BD556" s="174" t="s">
        <v>250</v>
      </c>
      <c r="BE556" s="152"/>
      <c r="BF556" s="152"/>
      <c r="BG556" s="152"/>
      <c r="BH556" s="152"/>
      <c r="BI556" s="152"/>
      <c r="BJ556" s="220"/>
      <c r="BK556" s="203"/>
      <c r="BL556" s="203"/>
      <c r="BM556" s="203"/>
      <c r="BN556" s="203"/>
      <c r="BO556" s="214"/>
      <c r="BP556" s="214"/>
      <c r="BQ556" s="214"/>
      <c r="BR556" s="215"/>
    </row>
    <row r="557" spans="1:70" s="117" customFormat="1" ht="27" customHeight="1" thickTop="1" thickBot="1" x14ac:dyDescent="0.25">
      <c r="A557" s="184"/>
      <c r="B557" s="304" t="str">
        <f>IF(C557="","",(VLOOKUP(C557,Lookups!$B$4:$C$2561,2,FALSE)))</f>
        <v/>
      </c>
      <c r="C557" s="83"/>
      <c r="D557" s="173"/>
      <c r="E557" s="173"/>
      <c r="F557" s="152"/>
      <c r="G557" s="152"/>
      <c r="H557" s="173" t="str">
        <f t="shared" si="52"/>
        <v/>
      </c>
      <c r="I557" s="173"/>
      <c r="J557" s="182"/>
      <c r="K557" s="183"/>
      <c r="L557" s="141" t="str">
        <f>IF(K557="","",(VLOOKUP(K557,#REF!,2,FALSE)))</f>
        <v/>
      </c>
      <c r="M557" s="186"/>
      <c r="N557" s="186"/>
      <c r="O557" s="186"/>
      <c r="P557" s="186"/>
      <c r="Q557" s="186"/>
      <c r="R557" s="186"/>
      <c r="S557" s="186"/>
      <c r="T557" s="186"/>
      <c r="U557" s="173"/>
      <c r="V557" s="186"/>
      <c r="W557" s="187"/>
      <c r="X557" s="187"/>
      <c r="Y557" s="187"/>
      <c r="Z557" s="149"/>
      <c r="AA557" s="173"/>
      <c r="AB557" s="200" t="str">
        <f t="shared" si="48"/>
        <v/>
      </c>
      <c r="AC557" s="216"/>
      <c r="AD557" s="173"/>
      <c r="AE557" s="148"/>
      <c r="AF557" s="173"/>
      <c r="AG557" s="173"/>
      <c r="AH557" s="152"/>
      <c r="AI557" s="173"/>
      <c r="AJ557" s="173"/>
      <c r="AK557" s="200" t="str">
        <f t="shared" si="49"/>
        <v/>
      </c>
      <c r="AL557" s="173"/>
      <c r="AM557" s="217" t="str">
        <f t="shared" si="50"/>
        <v/>
      </c>
      <c r="AN557" s="173"/>
      <c r="AO557" s="217" t="str">
        <f t="shared" si="51"/>
        <v/>
      </c>
      <c r="AP557" s="237"/>
      <c r="AQ557" s="150"/>
      <c r="AR557" s="152"/>
      <c r="AS557" s="150"/>
      <c r="AT557" s="174" t="s">
        <v>250</v>
      </c>
      <c r="AU557" s="152"/>
      <c r="AV557" s="152"/>
      <c r="AW557" s="152"/>
      <c r="AX557" s="152"/>
      <c r="AY557" s="174" t="str">
        <f t="shared" si="53"/>
        <v/>
      </c>
      <c r="AZ557" s="152"/>
      <c r="BA557" s="152"/>
      <c r="BB557" s="152"/>
      <c r="BC557" s="152"/>
      <c r="BD557" s="174" t="s">
        <v>250</v>
      </c>
      <c r="BE557" s="152"/>
      <c r="BF557" s="152"/>
      <c r="BG557" s="152"/>
      <c r="BH557" s="152"/>
      <c r="BI557" s="152"/>
      <c r="BJ557" s="220"/>
      <c r="BK557" s="203"/>
      <c r="BL557" s="203"/>
      <c r="BM557" s="203"/>
      <c r="BN557" s="203"/>
      <c r="BO557" s="214"/>
      <c r="BP557" s="214"/>
      <c r="BQ557" s="214"/>
      <c r="BR557" s="215"/>
    </row>
    <row r="558" spans="1:70" s="117" customFormat="1" ht="27" customHeight="1" thickTop="1" thickBot="1" x14ac:dyDescent="0.25">
      <c r="A558" s="184"/>
      <c r="B558" s="304" t="str">
        <f>IF(C558="","",(VLOOKUP(C558,Lookups!$B$4:$C$2561,2,FALSE)))</f>
        <v/>
      </c>
      <c r="C558" s="83"/>
      <c r="D558" s="173"/>
      <c r="E558" s="173"/>
      <c r="F558" s="152"/>
      <c r="G558" s="152"/>
      <c r="H558" s="173" t="str">
        <f t="shared" si="52"/>
        <v/>
      </c>
      <c r="I558" s="173"/>
      <c r="J558" s="182"/>
      <c r="K558" s="183"/>
      <c r="L558" s="141" t="str">
        <f>IF(K558="","",(VLOOKUP(K558,#REF!,2,FALSE)))</f>
        <v/>
      </c>
      <c r="M558" s="186"/>
      <c r="N558" s="186"/>
      <c r="O558" s="186"/>
      <c r="P558" s="186"/>
      <c r="Q558" s="186"/>
      <c r="R558" s="186"/>
      <c r="S558" s="186"/>
      <c r="T558" s="186"/>
      <c r="U558" s="173"/>
      <c r="V558" s="186"/>
      <c r="W558" s="187"/>
      <c r="X558" s="187"/>
      <c r="Y558" s="187"/>
      <c r="Z558" s="149"/>
      <c r="AA558" s="173"/>
      <c r="AB558" s="200" t="str">
        <f t="shared" si="48"/>
        <v/>
      </c>
      <c r="AC558" s="216"/>
      <c r="AD558" s="173"/>
      <c r="AE558" s="148"/>
      <c r="AF558" s="173"/>
      <c r="AG558" s="173"/>
      <c r="AH558" s="152"/>
      <c r="AI558" s="173"/>
      <c r="AJ558" s="173"/>
      <c r="AK558" s="200" t="str">
        <f t="shared" si="49"/>
        <v/>
      </c>
      <c r="AL558" s="173"/>
      <c r="AM558" s="217" t="str">
        <f t="shared" si="50"/>
        <v/>
      </c>
      <c r="AN558" s="173"/>
      <c r="AO558" s="217" t="str">
        <f t="shared" si="51"/>
        <v/>
      </c>
      <c r="AP558" s="237"/>
      <c r="AQ558" s="150"/>
      <c r="AR558" s="152"/>
      <c r="AS558" s="150"/>
      <c r="AT558" s="174" t="s">
        <v>250</v>
      </c>
      <c r="AU558" s="152"/>
      <c r="AV558" s="152"/>
      <c r="AW558" s="152"/>
      <c r="AX558" s="152"/>
      <c r="AY558" s="174" t="str">
        <f t="shared" si="53"/>
        <v/>
      </c>
      <c r="AZ558" s="152"/>
      <c r="BA558" s="152"/>
      <c r="BB558" s="152"/>
      <c r="BC558" s="152"/>
      <c r="BD558" s="174" t="s">
        <v>250</v>
      </c>
      <c r="BE558" s="152"/>
      <c r="BF558" s="152"/>
      <c r="BG558" s="152"/>
      <c r="BH558" s="152"/>
      <c r="BI558" s="152"/>
      <c r="BJ558" s="220"/>
      <c r="BK558" s="203"/>
      <c r="BL558" s="203"/>
      <c r="BM558" s="203"/>
      <c r="BN558" s="203"/>
      <c r="BO558" s="214"/>
      <c r="BP558" s="214"/>
      <c r="BQ558" s="214"/>
      <c r="BR558" s="215"/>
    </row>
    <row r="559" spans="1:70" s="117" customFormat="1" ht="27" customHeight="1" thickTop="1" thickBot="1" x14ac:dyDescent="0.25">
      <c r="A559" s="184"/>
      <c r="B559" s="304" t="str">
        <f>IF(C559="","",(VLOOKUP(C559,Lookups!$B$4:$C$2561,2,FALSE)))</f>
        <v/>
      </c>
      <c r="C559" s="83"/>
      <c r="D559" s="173"/>
      <c r="E559" s="173"/>
      <c r="F559" s="152"/>
      <c r="G559" s="152"/>
      <c r="H559" s="173" t="str">
        <f t="shared" si="52"/>
        <v/>
      </c>
      <c r="I559" s="173"/>
      <c r="J559" s="182"/>
      <c r="K559" s="183"/>
      <c r="L559" s="141" t="str">
        <f>IF(K559="","",(VLOOKUP(K559,#REF!,2,FALSE)))</f>
        <v/>
      </c>
      <c r="M559" s="186"/>
      <c r="N559" s="186"/>
      <c r="O559" s="186"/>
      <c r="P559" s="186"/>
      <c r="Q559" s="186"/>
      <c r="R559" s="186"/>
      <c r="S559" s="186"/>
      <c r="T559" s="186"/>
      <c r="U559" s="173"/>
      <c r="V559" s="186"/>
      <c r="W559" s="187"/>
      <c r="X559" s="187"/>
      <c r="Y559" s="187"/>
      <c r="Z559" s="149"/>
      <c r="AA559" s="173"/>
      <c r="AB559" s="200" t="str">
        <f t="shared" si="48"/>
        <v/>
      </c>
      <c r="AC559" s="216"/>
      <c r="AD559" s="173"/>
      <c r="AE559" s="148"/>
      <c r="AF559" s="173"/>
      <c r="AG559" s="173"/>
      <c r="AH559" s="152"/>
      <c r="AI559" s="173"/>
      <c r="AJ559" s="173"/>
      <c r="AK559" s="200" t="str">
        <f t="shared" si="49"/>
        <v/>
      </c>
      <c r="AL559" s="173"/>
      <c r="AM559" s="217" t="str">
        <f t="shared" si="50"/>
        <v/>
      </c>
      <c r="AN559" s="173"/>
      <c r="AO559" s="217" t="str">
        <f t="shared" si="51"/>
        <v/>
      </c>
      <c r="AP559" s="237"/>
      <c r="AQ559" s="150"/>
      <c r="AR559" s="152"/>
      <c r="AS559" s="150"/>
      <c r="AT559" s="174" t="s">
        <v>250</v>
      </c>
      <c r="AU559" s="152"/>
      <c r="AV559" s="152"/>
      <c r="AW559" s="152"/>
      <c r="AX559" s="152"/>
      <c r="AY559" s="174" t="str">
        <f t="shared" si="53"/>
        <v/>
      </c>
      <c r="AZ559" s="152"/>
      <c r="BA559" s="152"/>
      <c r="BB559" s="152"/>
      <c r="BC559" s="152"/>
      <c r="BD559" s="174" t="s">
        <v>250</v>
      </c>
      <c r="BE559" s="152"/>
      <c r="BF559" s="152"/>
      <c r="BG559" s="152"/>
      <c r="BH559" s="152"/>
      <c r="BI559" s="152"/>
      <c r="BJ559" s="220"/>
      <c r="BK559" s="203"/>
      <c r="BL559" s="203"/>
      <c r="BM559" s="203"/>
      <c r="BN559" s="203"/>
      <c r="BO559" s="214"/>
      <c r="BP559" s="214"/>
      <c r="BQ559" s="214"/>
      <c r="BR559" s="215"/>
    </row>
    <row r="560" spans="1:70" s="117" customFormat="1" ht="27" customHeight="1" thickTop="1" thickBot="1" x14ac:dyDescent="0.25">
      <c r="A560" s="184"/>
      <c r="B560" s="304" t="str">
        <f>IF(C560="","",(VLOOKUP(C560,Lookups!$B$4:$C$2561,2,FALSE)))</f>
        <v/>
      </c>
      <c r="C560" s="83"/>
      <c r="D560" s="173"/>
      <c r="E560" s="173"/>
      <c r="F560" s="152"/>
      <c r="G560" s="152"/>
      <c r="H560" s="173" t="str">
        <f t="shared" si="52"/>
        <v/>
      </c>
      <c r="I560" s="173"/>
      <c r="J560" s="182"/>
      <c r="K560" s="183"/>
      <c r="L560" s="141" t="str">
        <f>IF(K560="","",(VLOOKUP(K560,#REF!,2,FALSE)))</f>
        <v/>
      </c>
      <c r="M560" s="186"/>
      <c r="N560" s="186"/>
      <c r="O560" s="186"/>
      <c r="P560" s="186"/>
      <c r="Q560" s="186"/>
      <c r="R560" s="186"/>
      <c r="S560" s="186"/>
      <c r="T560" s="186"/>
      <c r="U560" s="173"/>
      <c r="V560" s="186"/>
      <c r="W560" s="187"/>
      <c r="X560" s="187"/>
      <c r="Y560" s="187"/>
      <c r="Z560" s="149"/>
      <c r="AA560" s="173"/>
      <c r="AB560" s="200" t="str">
        <f t="shared" si="48"/>
        <v/>
      </c>
      <c r="AC560" s="216"/>
      <c r="AD560" s="173"/>
      <c r="AE560" s="148"/>
      <c r="AF560" s="173"/>
      <c r="AG560" s="173"/>
      <c r="AH560" s="152"/>
      <c r="AI560" s="173"/>
      <c r="AJ560" s="173"/>
      <c r="AK560" s="200" t="str">
        <f t="shared" si="49"/>
        <v/>
      </c>
      <c r="AL560" s="173"/>
      <c r="AM560" s="217" t="str">
        <f t="shared" si="50"/>
        <v/>
      </c>
      <c r="AN560" s="173"/>
      <c r="AO560" s="217" t="str">
        <f t="shared" si="51"/>
        <v/>
      </c>
      <c r="AP560" s="237"/>
      <c r="AQ560" s="150"/>
      <c r="AR560" s="152"/>
      <c r="AS560" s="150"/>
      <c r="AT560" s="174" t="s">
        <v>250</v>
      </c>
      <c r="AU560" s="152"/>
      <c r="AV560" s="152"/>
      <c r="AW560" s="152"/>
      <c r="AX560" s="152"/>
      <c r="AY560" s="174" t="str">
        <f t="shared" si="53"/>
        <v/>
      </c>
      <c r="AZ560" s="152"/>
      <c r="BA560" s="152"/>
      <c r="BB560" s="152"/>
      <c r="BC560" s="152"/>
      <c r="BD560" s="174" t="s">
        <v>250</v>
      </c>
      <c r="BE560" s="152"/>
      <c r="BF560" s="152"/>
      <c r="BG560" s="152"/>
      <c r="BH560" s="152"/>
      <c r="BI560" s="152"/>
      <c r="BJ560" s="220"/>
      <c r="BK560" s="203"/>
      <c r="BL560" s="203"/>
      <c r="BM560" s="203"/>
      <c r="BN560" s="203"/>
      <c r="BO560" s="214"/>
      <c r="BP560" s="214"/>
      <c r="BQ560" s="214"/>
      <c r="BR560" s="215"/>
    </row>
    <row r="561" spans="1:70" s="117" customFormat="1" ht="27" customHeight="1" thickTop="1" thickBot="1" x14ac:dyDescent="0.25">
      <c r="A561" s="184"/>
      <c r="B561" s="304" t="str">
        <f>IF(C561="","",(VLOOKUP(C561,Lookups!$B$4:$C$2561,2,FALSE)))</f>
        <v/>
      </c>
      <c r="C561" s="83"/>
      <c r="D561" s="173"/>
      <c r="E561" s="173"/>
      <c r="F561" s="152"/>
      <c r="G561" s="152"/>
      <c r="H561" s="173" t="str">
        <f t="shared" si="52"/>
        <v/>
      </c>
      <c r="I561" s="173"/>
      <c r="J561" s="182"/>
      <c r="K561" s="183"/>
      <c r="L561" s="141" t="str">
        <f>IF(K561="","",(VLOOKUP(K561,#REF!,2,FALSE)))</f>
        <v/>
      </c>
      <c r="M561" s="186"/>
      <c r="N561" s="186"/>
      <c r="O561" s="186"/>
      <c r="P561" s="186"/>
      <c r="Q561" s="186"/>
      <c r="R561" s="186"/>
      <c r="S561" s="186"/>
      <c r="T561" s="186"/>
      <c r="U561" s="173"/>
      <c r="V561" s="186"/>
      <c r="W561" s="187"/>
      <c r="X561" s="187"/>
      <c r="Y561" s="187"/>
      <c r="Z561" s="149"/>
      <c r="AA561" s="173"/>
      <c r="AB561" s="200" t="str">
        <f t="shared" si="48"/>
        <v/>
      </c>
      <c r="AC561" s="216"/>
      <c r="AD561" s="173"/>
      <c r="AE561" s="148"/>
      <c r="AF561" s="173"/>
      <c r="AG561" s="173"/>
      <c r="AH561" s="152"/>
      <c r="AI561" s="173"/>
      <c r="AJ561" s="173"/>
      <c r="AK561" s="200" t="str">
        <f t="shared" si="49"/>
        <v/>
      </c>
      <c r="AL561" s="173"/>
      <c r="AM561" s="217" t="str">
        <f t="shared" si="50"/>
        <v/>
      </c>
      <c r="AN561" s="173"/>
      <c r="AO561" s="217" t="str">
        <f t="shared" si="51"/>
        <v/>
      </c>
      <c r="AP561" s="237"/>
      <c r="AQ561" s="150"/>
      <c r="AR561" s="152"/>
      <c r="AS561" s="150"/>
      <c r="AT561" s="174" t="s">
        <v>250</v>
      </c>
      <c r="AU561" s="152"/>
      <c r="AV561" s="152"/>
      <c r="AW561" s="152"/>
      <c r="AX561" s="152"/>
      <c r="AY561" s="174" t="str">
        <f t="shared" si="53"/>
        <v/>
      </c>
      <c r="AZ561" s="152"/>
      <c r="BA561" s="152"/>
      <c r="BB561" s="152"/>
      <c r="BC561" s="152"/>
      <c r="BD561" s="174" t="s">
        <v>250</v>
      </c>
      <c r="BE561" s="152"/>
      <c r="BF561" s="152"/>
      <c r="BG561" s="152"/>
      <c r="BH561" s="152"/>
      <c r="BI561" s="152"/>
      <c r="BJ561" s="220"/>
      <c r="BK561" s="203"/>
      <c r="BL561" s="203"/>
      <c r="BM561" s="203"/>
      <c r="BN561" s="203"/>
      <c r="BO561" s="214"/>
      <c r="BP561" s="214"/>
      <c r="BQ561" s="214"/>
      <c r="BR561" s="215"/>
    </row>
    <row r="562" spans="1:70" s="117" customFormat="1" ht="27" customHeight="1" thickTop="1" thickBot="1" x14ac:dyDescent="0.25">
      <c r="A562" s="184"/>
      <c r="B562" s="304" t="str">
        <f>IF(C562="","",(VLOOKUP(C562,Lookups!$B$4:$C$2561,2,FALSE)))</f>
        <v/>
      </c>
      <c r="C562" s="83"/>
      <c r="D562" s="173"/>
      <c r="E562" s="173"/>
      <c r="F562" s="152"/>
      <c r="G562" s="152"/>
      <c r="H562" s="173" t="str">
        <f t="shared" si="52"/>
        <v/>
      </c>
      <c r="I562" s="173"/>
      <c r="J562" s="182"/>
      <c r="K562" s="183"/>
      <c r="L562" s="141" t="str">
        <f>IF(K562="","",(VLOOKUP(K562,#REF!,2,FALSE)))</f>
        <v/>
      </c>
      <c r="M562" s="186"/>
      <c r="N562" s="186"/>
      <c r="O562" s="186"/>
      <c r="P562" s="186"/>
      <c r="Q562" s="186"/>
      <c r="R562" s="186"/>
      <c r="S562" s="186"/>
      <c r="T562" s="186"/>
      <c r="U562" s="173"/>
      <c r="V562" s="186"/>
      <c r="W562" s="187"/>
      <c r="X562" s="187"/>
      <c r="Y562" s="187"/>
      <c r="Z562" s="149"/>
      <c r="AA562" s="173"/>
      <c r="AB562" s="200" t="str">
        <f t="shared" si="48"/>
        <v/>
      </c>
      <c r="AC562" s="216"/>
      <c r="AD562" s="173"/>
      <c r="AE562" s="148"/>
      <c r="AF562" s="173"/>
      <c r="AG562" s="173"/>
      <c r="AH562" s="152"/>
      <c r="AI562" s="173"/>
      <c r="AJ562" s="173"/>
      <c r="AK562" s="200" t="str">
        <f t="shared" si="49"/>
        <v/>
      </c>
      <c r="AL562" s="173"/>
      <c r="AM562" s="217" t="str">
        <f t="shared" si="50"/>
        <v/>
      </c>
      <c r="AN562" s="173"/>
      <c r="AO562" s="217" t="str">
        <f t="shared" si="51"/>
        <v/>
      </c>
      <c r="AP562" s="237"/>
      <c r="AQ562" s="150"/>
      <c r="AR562" s="152"/>
      <c r="AS562" s="150"/>
      <c r="AT562" s="174" t="s">
        <v>250</v>
      </c>
      <c r="AU562" s="152"/>
      <c r="AV562" s="152"/>
      <c r="AW562" s="152"/>
      <c r="AX562" s="152"/>
      <c r="AY562" s="174" t="str">
        <f t="shared" si="53"/>
        <v/>
      </c>
      <c r="AZ562" s="152"/>
      <c r="BA562" s="152"/>
      <c r="BB562" s="152"/>
      <c r="BC562" s="152"/>
      <c r="BD562" s="174" t="s">
        <v>250</v>
      </c>
      <c r="BE562" s="152"/>
      <c r="BF562" s="152"/>
      <c r="BG562" s="152"/>
      <c r="BH562" s="152"/>
      <c r="BI562" s="152"/>
      <c r="BJ562" s="220"/>
      <c r="BK562" s="203"/>
      <c r="BL562" s="203"/>
      <c r="BM562" s="203"/>
      <c r="BN562" s="203"/>
      <c r="BO562" s="214"/>
      <c r="BP562" s="214"/>
      <c r="BQ562" s="214"/>
      <c r="BR562" s="215"/>
    </row>
    <row r="563" spans="1:70" s="117" customFormat="1" ht="27" customHeight="1" thickTop="1" thickBot="1" x14ac:dyDescent="0.25">
      <c r="A563" s="184"/>
      <c r="B563" s="304" t="str">
        <f>IF(C563="","",(VLOOKUP(C563,Lookups!$B$4:$C$2561,2,FALSE)))</f>
        <v/>
      </c>
      <c r="C563" s="83"/>
      <c r="D563" s="173"/>
      <c r="E563" s="173"/>
      <c r="F563" s="152"/>
      <c r="G563" s="152"/>
      <c r="H563" s="173" t="str">
        <f t="shared" si="52"/>
        <v/>
      </c>
      <c r="I563" s="173"/>
      <c r="J563" s="182"/>
      <c r="K563" s="183"/>
      <c r="L563" s="141" t="str">
        <f>IF(K563="","",(VLOOKUP(K563,#REF!,2,FALSE)))</f>
        <v/>
      </c>
      <c r="M563" s="186"/>
      <c r="N563" s="186"/>
      <c r="O563" s="186"/>
      <c r="P563" s="186"/>
      <c r="Q563" s="186"/>
      <c r="R563" s="186"/>
      <c r="S563" s="186"/>
      <c r="T563" s="186"/>
      <c r="U563" s="173"/>
      <c r="V563" s="186"/>
      <c r="W563" s="187"/>
      <c r="X563" s="187"/>
      <c r="Y563" s="187"/>
      <c r="Z563" s="149"/>
      <c r="AA563" s="173"/>
      <c r="AB563" s="200" t="str">
        <f t="shared" si="48"/>
        <v/>
      </c>
      <c r="AC563" s="216"/>
      <c r="AD563" s="173"/>
      <c r="AE563" s="148"/>
      <c r="AF563" s="173"/>
      <c r="AG563" s="173"/>
      <c r="AH563" s="152"/>
      <c r="AI563" s="173"/>
      <c r="AJ563" s="173"/>
      <c r="AK563" s="200" t="str">
        <f t="shared" si="49"/>
        <v/>
      </c>
      <c r="AL563" s="173"/>
      <c r="AM563" s="217" t="str">
        <f t="shared" si="50"/>
        <v/>
      </c>
      <c r="AN563" s="173"/>
      <c r="AO563" s="217" t="str">
        <f t="shared" si="51"/>
        <v/>
      </c>
      <c r="AP563" s="237"/>
      <c r="AQ563" s="150"/>
      <c r="AR563" s="152"/>
      <c r="AS563" s="150"/>
      <c r="AT563" s="174" t="s">
        <v>250</v>
      </c>
      <c r="AU563" s="152"/>
      <c r="AV563" s="152"/>
      <c r="AW563" s="152"/>
      <c r="AX563" s="152"/>
      <c r="AY563" s="174" t="str">
        <f t="shared" si="53"/>
        <v/>
      </c>
      <c r="AZ563" s="152"/>
      <c r="BA563" s="152"/>
      <c r="BB563" s="152"/>
      <c r="BC563" s="152"/>
      <c r="BD563" s="174" t="s">
        <v>250</v>
      </c>
      <c r="BE563" s="152"/>
      <c r="BF563" s="152"/>
      <c r="BG563" s="152"/>
      <c r="BH563" s="152"/>
      <c r="BI563" s="152"/>
      <c r="BJ563" s="220"/>
      <c r="BK563" s="203"/>
      <c r="BL563" s="203"/>
      <c r="BM563" s="203"/>
      <c r="BN563" s="203"/>
      <c r="BO563" s="214"/>
      <c r="BP563" s="214"/>
      <c r="BQ563" s="214"/>
      <c r="BR563" s="215"/>
    </row>
    <row r="564" spans="1:70" s="117" customFormat="1" ht="27" customHeight="1" thickTop="1" thickBot="1" x14ac:dyDescent="0.25">
      <c r="A564" s="184"/>
      <c r="B564" s="304" t="str">
        <f>IF(C564="","",(VLOOKUP(C564,Lookups!$B$4:$C$2561,2,FALSE)))</f>
        <v/>
      </c>
      <c r="C564" s="83"/>
      <c r="D564" s="173"/>
      <c r="E564" s="173"/>
      <c r="F564" s="152"/>
      <c r="G564" s="152"/>
      <c r="H564" s="173" t="str">
        <f t="shared" si="52"/>
        <v/>
      </c>
      <c r="I564" s="173"/>
      <c r="J564" s="182"/>
      <c r="K564" s="183"/>
      <c r="L564" s="141" t="str">
        <f>IF(K564="","",(VLOOKUP(K564,#REF!,2,FALSE)))</f>
        <v/>
      </c>
      <c r="M564" s="186"/>
      <c r="N564" s="186"/>
      <c r="O564" s="186"/>
      <c r="P564" s="186"/>
      <c r="Q564" s="186"/>
      <c r="R564" s="186"/>
      <c r="S564" s="186"/>
      <c r="T564" s="186"/>
      <c r="U564" s="173"/>
      <c r="V564" s="186"/>
      <c r="W564" s="187"/>
      <c r="X564" s="187"/>
      <c r="Y564" s="187"/>
      <c r="Z564" s="149"/>
      <c r="AA564" s="173"/>
      <c r="AB564" s="200" t="str">
        <f t="shared" si="48"/>
        <v/>
      </c>
      <c r="AC564" s="216"/>
      <c r="AD564" s="173"/>
      <c r="AE564" s="148"/>
      <c r="AF564" s="173"/>
      <c r="AG564" s="173"/>
      <c r="AH564" s="152"/>
      <c r="AI564" s="173"/>
      <c r="AJ564" s="173"/>
      <c r="AK564" s="200" t="str">
        <f t="shared" si="49"/>
        <v/>
      </c>
      <c r="AL564" s="173"/>
      <c r="AM564" s="217" t="str">
        <f t="shared" si="50"/>
        <v/>
      </c>
      <c r="AN564" s="173"/>
      <c r="AO564" s="217" t="str">
        <f t="shared" si="51"/>
        <v/>
      </c>
      <c r="AP564" s="237"/>
      <c r="AQ564" s="150"/>
      <c r="AR564" s="152"/>
      <c r="AS564" s="150"/>
      <c r="AT564" s="174" t="s">
        <v>250</v>
      </c>
      <c r="AU564" s="152"/>
      <c r="AV564" s="152"/>
      <c r="AW564" s="152"/>
      <c r="AX564" s="152"/>
      <c r="AY564" s="174" t="str">
        <f t="shared" si="53"/>
        <v/>
      </c>
      <c r="AZ564" s="152"/>
      <c r="BA564" s="152"/>
      <c r="BB564" s="152"/>
      <c r="BC564" s="152"/>
      <c r="BD564" s="174" t="s">
        <v>250</v>
      </c>
      <c r="BE564" s="152"/>
      <c r="BF564" s="152"/>
      <c r="BG564" s="152"/>
      <c r="BH564" s="152"/>
      <c r="BI564" s="152"/>
      <c r="BJ564" s="220"/>
      <c r="BK564" s="203"/>
      <c r="BL564" s="203"/>
      <c r="BM564" s="203"/>
      <c r="BN564" s="203"/>
      <c r="BO564" s="214"/>
      <c r="BP564" s="214"/>
      <c r="BQ564" s="214"/>
      <c r="BR564" s="215"/>
    </row>
    <row r="565" spans="1:70" s="117" customFormat="1" ht="27" customHeight="1" thickTop="1" thickBot="1" x14ac:dyDescent="0.25">
      <c r="A565" s="184"/>
      <c r="B565" s="304" t="str">
        <f>IF(C565="","",(VLOOKUP(C565,Lookups!$B$4:$C$2561,2,FALSE)))</f>
        <v/>
      </c>
      <c r="C565" s="83"/>
      <c r="D565" s="173"/>
      <c r="E565" s="173"/>
      <c r="F565" s="152"/>
      <c r="G565" s="152"/>
      <c r="H565" s="173" t="str">
        <f t="shared" si="52"/>
        <v/>
      </c>
      <c r="I565" s="173"/>
      <c r="J565" s="182"/>
      <c r="K565" s="183"/>
      <c r="L565" s="141" t="str">
        <f>IF(K565="","",(VLOOKUP(K565,#REF!,2,FALSE)))</f>
        <v/>
      </c>
      <c r="M565" s="186"/>
      <c r="N565" s="186"/>
      <c r="O565" s="186"/>
      <c r="P565" s="186"/>
      <c r="Q565" s="186"/>
      <c r="R565" s="186"/>
      <c r="S565" s="186"/>
      <c r="T565" s="186"/>
      <c r="U565" s="173"/>
      <c r="V565" s="186"/>
      <c r="W565" s="187"/>
      <c r="X565" s="187"/>
      <c r="Y565" s="187"/>
      <c r="Z565" s="149"/>
      <c r="AA565" s="173"/>
      <c r="AB565" s="200" t="str">
        <f t="shared" si="48"/>
        <v/>
      </c>
      <c r="AC565" s="216"/>
      <c r="AD565" s="173"/>
      <c r="AE565" s="148"/>
      <c r="AF565" s="173"/>
      <c r="AG565" s="173"/>
      <c r="AH565" s="152"/>
      <c r="AI565" s="173"/>
      <c r="AJ565" s="173"/>
      <c r="AK565" s="200" t="str">
        <f t="shared" si="49"/>
        <v/>
      </c>
      <c r="AL565" s="173"/>
      <c r="AM565" s="217" t="str">
        <f t="shared" si="50"/>
        <v/>
      </c>
      <c r="AN565" s="173"/>
      <c r="AO565" s="217" t="str">
        <f t="shared" si="51"/>
        <v/>
      </c>
      <c r="AP565" s="237"/>
      <c r="AQ565" s="150"/>
      <c r="AR565" s="152"/>
      <c r="AS565" s="150"/>
      <c r="AT565" s="174" t="s">
        <v>250</v>
      </c>
      <c r="AU565" s="152"/>
      <c r="AV565" s="152"/>
      <c r="AW565" s="152"/>
      <c r="AX565" s="152"/>
      <c r="AY565" s="174" t="str">
        <f t="shared" si="53"/>
        <v/>
      </c>
      <c r="AZ565" s="152"/>
      <c r="BA565" s="152"/>
      <c r="BB565" s="152"/>
      <c r="BC565" s="152"/>
      <c r="BD565" s="174" t="s">
        <v>250</v>
      </c>
      <c r="BE565" s="152"/>
      <c r="BF565" s="152"/>
      <c r="BG565" s="152"/>
      <c r="BH565" s="152"/>
      <c r="BI565" s="152"/>
      <c r="BJ565" s="220"/>
      <c r="BK565" s="203"/>
      <c r="BL565" s="203"/>
      <c r="BM565" s="203"/>
      <c r="BN565" s="203"/>
      <c r="BO565" s="214"/>
      <c r="BP565" s="214"/>
      <c r="BQ565" s="214"/>
      <c r="BR565" s="215"/>
    </row>
    <row r="566" spans="1:70" s="117" customFormat="1" ht="27" customHeight="1" thickTop="1" thickBot="1" x14ac:dyDescent="0.25">
      <c r="A566" s="184"/>
      <c r="B566" s="304" t="str">
        <f>IF(C566="","",(VLOOKUP(C566,Lookups!$B$4:$C$2561,2,FALSE)))</f>
        <v/>
      </c>
      <c r="C566" s="83"/>
      <c r="D566" s="173"/>
      <c r="E566" s="173"/>
      <c r="F566" s="152"/>
      <c r="G566" s="152"/>
      <c r="H566" s="173" t="str">
        <f t="shared" si="52"/>
        <v/>
      </c>
      <c r="I566" s="173"/>
      <c r="J566" s="182"/>
      <c r="K566" s="183"/>
      <c r="L566" s="141" t="str">
        <f>IF(K566="","",(VLOOKUP(K566,#REF!,2,FALSE)))</f>
        <v/>
      </c>
      <c r="M566" s="186"/>
      <c r="N566" s="186"/>
      <c r="O566" s="186"/>
      <c r="P566" s="186"/>
      <c r="Q566" s="186"/>
      <c r="R566" s="186"/>
      <c r="S566" s="186"/>
      <c r="T566" s="186"/>
      <c r="U566" s="173"/>
      <c r="V566" s="186"/>
      <c r="W566" s="187"/>
      <c r="X566" s="187"/>
      <c r="Y566" s="187"/>
      <c r="Z566" s="149"/>
      <c r="AA566" s="173"/>
      <c r="AB566" s="200" t="str">
        <f t="shared" si="48"/>
        <v/>
      </c>
      <c r="AC566" s="216"/>
      <c r="AD566" s="173"/>
      <c r="AE566" s="148"/>
      <c r="AF566" s="173"/>
      <c r="AG566" s="173"/>
      <c r="AH566" s="152"/>
      <c r="AI566" s="173"/>
      <c r="AJ566" s="173"/>
      <c r="AK566" s="200" t="str">
        <f t="shared" si="49"/>
        <v/>
      </c>
      <c r="AL566" s="173"/>
      <c r="AM566" s="217" t="str">
        <f t="shared" si="50"/>
        <v/>
      </c>
      <c r="AN566" s="173"/>
      <c r="AO566" s="217" t="str">
        <f t="shared" si="51"/>
        <v/>
      </c>
      <c r="AP566" s="237"/>
      <c r="AQ566" s="150"/>
      <c r="AR566" s="152"/>
      <c r="AS566" s="150"/>
      <c r="AT566" s="174" t="s">
        <v>250</v>
      </c>
      <c r="AU566" s="152"/>
      <c r="AV566" s="152"/>
      <c r="AW566" s="152"/>
      <c r="AX566" s="152"/>
      <c r="AY566" s="174" t="str">
        <f t="shared" si="53"/>
        <v/>
      </c>
      <c r="AZ566" s="152"/>
      <c r="BA566" s="152"/>
      <c r="BB566" s="152"/>
      <c r="BC566" s="152"/>
      <c r="BD566" s="174" t="s">
        <v>250</v>
      </c>
      <c r="BE566" s="152"/>
      <c r="BF566" s="152"/>
      <c r="BG566" s="152"/>
      <c r="BH566" s="152"/>
      <c r="BI566" s="152"/>
      <c r="BJ566" s="220"/>
      <c r="BK566" s="203"/>
      <c r="BL566" s="203"/>
      <c r="BM566" s="203"/>
      <c r="BN566" s="203"/>
      <c r="BO566" s="214"/>
      <c r="BP566" s="214"/>
      <c r="BQ566" s="214"/>
      <c r="BR566" s="215"/>
    </row>
    <row r="567" spans="1:70" s="117" customFormat="1" ht="27" customHeight="1" thickTop="1" thickBot="1" x14ac:dyDescent="0.25">
      <c r="A567" s="184"/>
      <c r="B567" s="304" t="str">
        <f>IF(C567="","",(VLOOKUP(C567,Lookups!$B$4:$C$2561,2,FALSE)))</f>
        <v/>
      </c>
      <c r="C567" s="83"/>
      <c r="D567" s="173"/>
      <c r="E567" s="173"/>
      <c r="F567" s="152"/>
      <c r="G567" s="152"/>
      <c r="H567" s="173" t="str">
        <f t="shared" si="52"/>
        <v/>
      </c>
      <c r="I567" s="173"/>
      <c r="J567" s="182"/>
      <c r="K567" s="183"/>
      <c r="L567" s="141" t="str">
        <f>IF(K567="","",(VLOOKUP(K567,#REF!,2,FALSE)))</f>
        <v/>
      </c>
      <c r="M567" s="186"/>
      <c r="N567" s="186"/>
      <c r="O567" s="186"/>
      <c r="P567" s="186"/>
      <c r="Q567" s="186"/>
      <c r="R567" s="186"/>
      <c r="S567" s="186"/>
      <c r="T567" s="186"/>
      <c r="U567" s="173"/>
      <c r="V567" s="186"/>
      <c r="W567" s="187"/>
      <c r="X567" s="187"/>
      <c r="Y567" s="187"/>
      <c r="Z567" s="149"/>
      <c r="AA567" s="173"/>
      <c r="AB567" s="200" t="str">
        <f t="shared" si="48"/>
        <v/>
      </c>
      <c r="AC567" s="216"/>
      <c r="AD567" s="173"/>
      <c r="AE567" s="148"/>
      <c r="AF567" s="173"/>
      <c r="AG567" s="173"/>
      <c r="AH567" s="152"/>
      <c r="AI567" s="173"/>
      <c r="AJ567" s="173"/>
      <c r="AK567" s="200" t="str">
        <f t="shared" si="49"/>
        <v/>
      </c>
      <c r="AL567" s="173"/>
      <c r="AM567" s="217" t="str">
        <f t="shared" si="50"/>
        <v/>
      </c>
      <c r="AN567" s="173"/>
      <c r="AO567" s="217" t="str">
        <f t="shared" si="51"/>
        <v/>
      </c>
      <c r="AP567" s="237"/>
      <c r="AQ567" s="150"/>
      <c r="AR567" s="152"/>
      <c r="AS567" s="150"/>
      <c r="AT567" s="174" t="s">
        <v>250</v>
      </c>
      <c r="AU567" s="152"/>
      <c r="AV567" s="152"/>
      <c r="AW567" s="152"/>
      <c r="AX567" s="152"/>
      <c r="AY567" s="174" t="str">
        <f t="shared" si="53"/>
        <v/>
      </c>
      <c r="AZ567" s="152"/>
      <c r="BA567" s="152"/>
      <c r="BB567" s="152"/>
      <c r="BC567" s="152"/>
      <c r="BD567" s="174" t="s">
        <v>250</v>
      </c>
      <c r="BE567" s="152"/>
      <c r="BF567" s="152"/>
      <c r="BG567" s="152"/>
      <c r="BH567" s="152"/>
      <c r="BI567" s="152"/>
      <c r="BJ567" s="220"/>
      <c r="BK567" s="203"/>
      <c r="BL567" s="203"/>
      <c r="BM567" s="203"/>
      <c r="BN567" s="203"/>
      <c r="BO567" s="214"/>
      <c r="BP567" s="214"/>
      <c r="BQ567" s="214"/>
      <c r="BR567" s="215"/>
    </row>
    <row r="568" spans="1:70" s="117" customFormat="1" ht="27" customHeight="1" thickTop="1" thickBot="1" x14ac:dyDescent="0.25">
      <c r="A568" s="184"/>
      <c r="B568" s="304" t="str">
        <f>IF(C568="","",(VLOOKUP(C568,Lookups!$B$4:$C$2561,2,FALSE)))</f>
        <v/>
      </c>
      <c r="C568" s="83"/>
      <c r="D568" s="173"/>
      <c r="E568" s="173"/>
      <c r="F568" s="152"/>
      <c r="G568" s="152"/>
      <c r="H568" s="173" t="str">
        <f t="shared" si="52"/>
        <v/>
      </c>
      <c r="I568" s="173"/>
      <c r="J568" s="182"/>
      <c r="K568" s="183"/>
      <c r="L568" s="141" t="str">
        <f>IF(K568="","",(VLOOKUP(K568,#REF!,2,FALSE)))</f>
        <v/>
      </c>
      <c r="M568" s="186"/>
      <c r="N568" s="186"/>
      <c r="O568" s="186"/>
      <c r="P568" s="186"/>
      <c r="Q568" s="186"/>
      <c r="R568" s="186"/>
      <c r="S568" s="186"/>
      <c r="T568" s="186"/>
      <c r="U568" s="173"/>
      <c r="V568" s="186"/>
      <c r="W568" s="187"/>
      <c r="X568" s="187"/>
      <c r="Y568" s="187"/>
      <c r="Z568" s="149"/>
      <c r="AA568" s="173"/>
      <c r="AB568" s="200" t="str">
        <f t="shared" si="48"/>
        <v/>
      </c>
      <c r="AC568" s="216"/>
      <c r="AD568" s="173"/>
      <c r="AE568" s="148"/>
      <c r="AF568" s="173"/>
      <c r="AG568" s="173"/>
      <c r="AH568" s="152"/>
      <c r="AI568" s="173"/>
      <c r="AJ568" s="173"/>
      <c r="AK568" s="200" t="str">
        <f t="shared" si="49"/>
        <v/>
      </c>
      <c r="AL568" s="173"/>
      <c r="AM568" s="217" t="str">
        <f t="shared" si="50"/>
        <v/>
      </c>
      <c r="AN568" s="173"/>
      <c r="AO568" s="217" t="str">
        <f t="shared" si="51"/>
        <v/>
      </c>
      <c r="AP568" s="237"/>
      <c r="AQ568" s="150"/>
      <c r="AR568" s="152"/>
      <c r="AS568" s="150"/>
      <c r="AT568" s="174" t="s">
        <v>250</v>
      </c>
      <c r="AU568" s="152"/>
      <c r="AV568" s="152"/>
      <c r="AW568" s="152"/>
      <c r="AX568" s="152"/>
      <c r="AY568" s="174" t="str">
        <f t="shared" si="53"/>
        <v/>
      </c>
      <c r="AZ568" s="152"/>
      <c r="BA568" s="152"/>
      <c r="BB568" s="152"/>
      <c r="BC568" s="152"/>
      <c r="BD568" s="174" t="s">
        <v>250</v>
      </c>
      <c r="BE568" s="152"/>
      <c r="BF568" s="152"/>
      <c r="BG568" s="152"/>
      <c r="BH568" s="152"/>
      <c r="BI568" s="152"/>
      <c r="BJ568" s="220"/>
      <c r="BK568" s="203"/>
      <c r="BL568" s="203"/>
      <c r="BM568" s="203"/>
      <c r="BN568" s="203"/>
      <c r="BO568" s="214"/>
      <c r="BP568" s="214"/>
      <c r="BQ568" s="214"/>
      <c r="BR568" s="215"/>
    </row>
    <row r="569" spans="1:70" s="117" customFormat="1" ht="27" customHeight="1" thickTop="1" thickBot="1" x14ac:dyDescent="0.25">
      <c r="A569" s="184"/>
      <c r="B569" s="304" t="str">
        <f>IF(C569="","",(VLOOKUP(C569,Lookups!$B$4:$C$2561,2,FALSE)))</f>
        <v/>
      </c>
      <c r="C569" s="83"/>
      <c r="D569" s="173"/>
      <c r="E569" s="173"/>
      <c r="F569" s="152"/>
      <c r="G569" s="152"/>
      <c r="H569" s="173" t="str">
        <f t="shared" si="52"/>
        <v/>
      </c>
      <c r="I569" s="173"/>
      <c r="J569" s="182"/>
      <c r="K569" s="183"/>
      <c r="L569" s="141" t="str">
        <f>IF(K569="","",(VLOOKUP(K569,#REF!,2,FALSE)))</f>
        <v/>
      </c>
      <c r="M569" s="186"/>
      <c r="N569" s="186"/>
      <c r="O569" s="186"/>
      <c r="P569" s="186"/>
      <c r="Q569" s="186"/>
      <c r="R569" s="186"/>
      <c r="S569" s="186"/>
      <c r="T569" s="186"/>
      <c r="U569" s="173"/>
      <c r="V569" s="186"/>
      <c r="W569" s="187"/>
      <c r="X569" s="187"/>
      <c r="Y569" s="187"/>
      <c r="Z569" s="149"/>
      <c r="AA569" s="173"/>
      <c r="AB569" s="200" t="str">
        <f t="shared" si="48"/>
        <v/>
      </c>
      <c r="AC569" s="216"/>
      <c r="AD569" s="173"/>
      <c r="AE569" s="148"/>
      <c r="AF569" s="173"/>
      <c r="AG569" s="173"/>
      <c r="AH569" s="152"/>
      <c r="AI569" s="173"/>
      <c r="AJ569" s="173"/>
      <c r="AK569" s="200" t="str">
        <f t="shared" si="49"/>
        <v/>
      </c>
      <c r="AL569" s="173"/>
      <c r="AM569" s="217" t="str">
        <f t="shared" si="50"/>
        <v/>
      </c>
      <c r="AN569" s="173"/>
      <c r="AO569" s="217" t="str">
        <f t="shared" si="51"/>
        <v/>
      </c>
      <c r="AP569" s="237"/>
      <c r="AQ569" s="150"/>
      <c r="AR569" s="152"/>
      <c r="AS569" s="150"/>
      <c r="AT569" s="174" t="s">
        <v>250</v>
      </c>
      <c r="AU569" s="152"/>
      <c r="AV569" s="152"/>
      <c r="AW569" s="152"/>
      <c r="AX569" s="152"/>
      <c r="AY569" s="174" t="str">
        <f t="shared" si="53"/>
        <v/>
      </c>
      <c r="AZ569" s="152"/>
      <c r="BA569" s="152"/>
      <c r="BB569" s="152"/>
      <c r="BC569" s="152"/>
      <c r="BD569" s="174" t="s">
        <v>250</v>
      </c>
      <c r="BE569" s="152"/>
      <c r="BF569" s="152"/>
      <c r="BG569" s="152"/>
      <c r="BH569" s="152"/>
      <c r="BI569" s="152"/>
      <c r="BJ569" s="220"/>
      <c r="BK569" s="203"/>
      <c r="BL569" s="203"/>
      <c r="BM569" s="203"/>
      <c r="BN569" s="203"/>
      <c r="BO569" s="214"/>
      <c r="BP569" s="214"/>
      <c r="BQ569" s="214"/>
      <c r="BR569" s="215"/>
    </row>
    <row r="570" spans="1:70" s="117" customFormat="1" ht="27" customHeight="1" thickTop="1" thickBot="1" x14ac:dyDescent="0.25">
      <c r="A570" s="184"/>
      <c r="B570" s="304" t="str">
        <f>IF(C570="","",(VLOOKUP(C570,Lookups!$B$4:$C$2561,2,FALSE)))</f>
        <v/>
      </c>
      <c r="C570" s="83"/>
      <c r="D570" s="173"/>
      <c r="E570" s="173"/>
      <c r="F570" s="152"/>
      <c r="G570" s="152"/>
      <c r="H570" s="173" t="str">
        <f t="shared" si="52"/>
        <v/>
      </c>
      <c r="I570" s="173"/>
      <c r="J570" s="182"/>
      <c r="K570" s="183"/>
      <c r="L570" s="141" t="str">
        <f>IF(K570="","",(VLOOKUP(K570,#REF!,2,FALSE)))</f>
        <v/>
      </c>
      <c r="M570" s="186"/>
      <c r="N570" s="186"/>
      <c r="O570" s="186"/>
      <c r="P570" s="186"/>
      <c r="Q570" s="186"/>
      <c r="R570" s="186"/>
      <c r="S570" s="186"/>
      <c r="T570" s="186"/>
      <c r="U570" s="173"/>
      <c r="V570" s="186"/>
      <c r="W570" s="187"/>
      <c r="X570" s="187"/>
      <c r="Y570" s="187"/>
      <c r="Z570" s="149"/>
      <c r="AA570" s="173"/>
      <c r="AB570" s="200" t="str">
        <f t="shared" si="48"/>
        <v/>
      </c>
      <c r="AC570" s="216"/>
      <c r="AD570" s="173"/>
      <c r="AE570" s="148"/>
      <c r="AF570" s="173"/>
      <c r="AG570" s="173"/>
      <c r="AH570" s="152"/>
      <c r="AI570" s="173"/>
      <c r="AJ570" s="173"/>
      <c r="AK570" s="200" t="str">
        <f t="shared" si="49"/>
        <v/>
      </c>
      <c r="AL570" s="173"/>
      <c r="AM570" s="217" t="str">
        <f t="shared" si="50"/>
        <v/>
      </c>
      <c r="AN570" s="173"/>
      <c r="AO570" s="217" t="str">
        <f t="shared" si="51"/>
        <v/>
      </c>
      <c r="AP570" s="237"/>
      <c r="AQ570" s="150"/>
      <c r="AR570" s="152"/>
      <c r="AS570" s="150"/>
      <c r="AT570" s="174" t="s">
        <v>250</v>
      </c>
      <c r="AU570" s="152"/>
      <c r="AV570" s="152"/>
      <c r="AW570" s="152"/>
      <c r="AX570" s="152"/>
      <c r="AY570" s="174" t="str">
        <f t="shared" si="53"/>
        <v/>
      </c>
      <c r="AZ570" s="152"/>
      <c r="BA570" s="152"/>
      <c r="BB570" s="152"/>
      <c r="BC570" s="152"/>
      <c r="BD570" s="174" t="s">
        <v>250</v>
      </c>
      <c r="BE570" s="152"/>
      <c r="BF570" s="152"/>
      <c r="BG570" s="152"/>
      <c r="BH570" s="152"/>
      <c r="BI570" s="152"/>
      <c r="BJ570" s="220"/>
      <c r="BK570" s="203"/>
      <c r="BL570" s="203"/>
      <c r="BM570" s="203"/>
      <c r="BN570" s="203"/>
      <c r="BO570" s="214"/>
      <c r="BP570" s="214"/>
      <c r="BQ570" s="214"/>
      <c r="BR570" s="215"/>
    </row>
    <row r="571" spans="1:70" s="117" customFormat="1" ht="27" customHeight="1" thickTop="1" thickBot="1" x14ac:dyDescent="0.25">
      <c r="A571" s="184"/>
      <c r="B571" s="304" t="str">
        <f>IF(C571="","",(VLOOKUP(C571,Lookups!$B$4:$C$2561,2,FALSE)))</f>
        <v/>
      </c>
      <c r="C571" s="83"/>
      <c r="D571" s="173"/>
      <c r="E571" s="173"/>
      <c r="F571" s="152"/>
      <c r="G571" s="152"/>
      <c r="H571" s="173" t="str">
        <f t="shared" si="52"/>
        <v/>
      </c>
      <c r="I571" s="173"/>
      <c r="J571" s="182"/>
      <c r="K571" s="183"/>
      <c r="L571" s="141" t="str">
        <f>IF(K571="","",(VLOOKUP(K571,#REF!,2,FALSE)))</f>
        <v/>
      </c>
      <c r="M571" s="186"/>
      <c r="N571" s="186"/>
      <c r="O571" s="186"/>
      <c r="P571" s="186"/>
      <c r="Q571" s="186"/>
      <c r="R571" s="186"/>
      <c r="S571" s="186"/>
      <c r="T571" s="186"/>
      <c r="U571" s="173"/>
      <c r="V571" s="186"/>
      <c r="W571" s="187"/>
      <c r="X571" s="187"/>
      <c r="Y571" s="187"/>
      <c r="Z571" s="149"/>
      <c r="AA571" s="173"/>
      <c r="AB571" s="200" t="str">
        <f t="shared" si="48"/>
        <v/>
      </c>
      <c r="AC571" s="216"/>
      <c r="AD571" s="173"/>
      <c r="AE571" s="148"/>
      <c r="AF571" s="173"/>
      <c r="AG571" s="173"/>
      <c r="AH571" s="152"/>
      <c r="AI571" s="173"/>
      <c r="AJ571" s="173"/>
      <c r="AK571" s="200" t="str">
        <f t="shared" si="49"/>
        <v/>
      </c>
      <c r="AL571" s="173"/>
      <c r="AM571" s="217" t="str">
        <f t="shared" si="50"/>
        <v/>
      </c>
      <c r="AN571" s="173"/>
      <c r="AO571" s="217" t="str">
        <f t="shared" si="51"/>
        <v/>
      </c>
      <c r="AP571" s="237"/>
      <c r="AQ571" s="150"/>
      <c r="AR571" s="152"/>
      <c r="AS571" s="150"/>
      <c r="AT571" s="174" t="s">
        <v>250</v>
      </c>
      <c r="AU571" s="152"/>
      <c r="AV571" s="152"/>
      <c r="AW571" s="152"/>
      <c r="AX571" s="152"/>
      <c r="AY571" s="174" t="str">
        <f t="shared" si="53"/>
        <v/>
      </c>
      <c r="AZ571" s="152"/>
      <c r="BA571" s="152"/>
      <c r="BB571" s="152"/>
      <c r="BC571" s="152"/>
      <c r="BD571" s="174" t="s">
        <v>250</v>
      </c>
      <c r="BE571" s="152"/>
      <c r="BF571" s="152"/>
      <c r="BG571" s="152"/>
      <c r="BH571" s="152"/>
      <c r="BI571" s="152"/>
      <c r="BJ571" s="220"/>
      <c r="BK571" s="203"/>
      <c r="BL571" s="203"/>
      <c r="BM571" s="203"/>
      <c r="BN571" s="203"/>
      <c r="BO571" s="214"/>
      <c r="BP571" s="214"/>
      <c r="BQ571" s="214"/>
      <c r="BR571" s="215"/>
    </row>
    <row r="572" spans="1:70" s="117" customFormat="1" ht="27" customHeight="1" thickTop="1" thickBot="1" x14ac:dyDescent="0.25">
      <c r="A572" s="184"/>
      <c r="B572" s="304" t="str">
        <f>IF(C572="","",(VLOOKUP(C572,Lookups!$B$4:$C$2561,2,FALSE)))</f>
        <v/>
      </c>
      <c r="C572" s="83"/>
      <c r="D572" s="173"/>
      <c r="E572" s="173"/>
      <c r="F572" s="152"/>
      <c r="G572" s="152"/>
      <c r="H572" s="173" t="str">
        <f t="shared" si="52"/>
        <v/>
      </c>
      <c r="I572" s="173"/>
      <c r="J572" s="182"/>
      <c r="K572" s="183"/>
      <c r="L572" s="141" t="str">
        <f>IF(K572="","",(VLOOKUP(K572,#REF!,2,FALSE)))</f>
        <v/>
      </c>
      <c r="M572" s="186"/>
      <c r="N572" s="186"/>
      <c r="O572" s="186"/>
      <c r="P572" s="186"/>
      <c r="Q572" s="186"/>
      <c r="R572" s="186"/>
      <c r="S572" s="186"/>
      <c r="T572" s="186"/>
      <c r="U572" s="173"/>
      <c r="V572" s="186"/>
      <c r="W572" s="187"/>
      <c r="X572" s="187"/>
      <c r="Y572" s="187"/>
      <c r="Z572" s="149"/>
      <c r="AA572" s="173"/>
      <c r="AB572" s="200" t="str">
        <f t="shared" si="48"/>
        <v/>
      </c>
      <c r="AC572" s="216"/>
      <c r="AD572" s="173"/>
      <c r="AE572" s="148"/>
      <c r="AF572" s="173"/>
      <c r="AG572" s="173"/>
      <c r="AH572" s="152"/>
      <c r="AI572" s="173"/>
      <c r="AJ572" s="173"/>
      <c r="AK572" s="200" t="str">
        <f t="shared" si="49"/>
        <v/>
      </c>
      <c r="AL572" s="173"/>
      <c r="AM572" s="217" t="str">
        <f t="shared" si="50"/>
        <v/>
      </c>
      <c r="AN572" s="173"/>
      <c r="AO572" s="217" t="str">
        <f t="shared" si="51"/>
        <v/>
      </c>
      <c r="AP572" s="237"/>
      <c r="AQ572" s="150"/>
      <c r="AR572" s="152"/>
      <c r="AS572" s="150"/>
      <c r="AT572" s="174" t="s">
        <v>250</v>
      </c>
      <c r="AU572" s="152"/>
      <c r="AV572" s="152"/>
      <c r="AW572" s="152"/>
      <c r="AX572" s="152"/>
      <c r="AY572" s="174" t="str">
        <f t="shared" si="53"/>
        <v/>
      </c>
      <c r="AZ572" s="152"/>
      <c r="BA572" s="152"/>
      <c r="BB572" s="152"/>
      <c r="BC572" s="152"/>
      <c r="BD572" s="174" t="s">
        <v>250</v>
      </c>
      <c r="BE572" s="152"/>
      <c r="BF572" s="152"/>
      <c r="BG572" s="152"/>
      <c r="BH572" s="152"/>
      <c r="BI572" s="152"/>
      <c r="BJ572" s="220"/>
      <c r="BK572" s="203"/>
      <c r="BL572" s="203"/>
      <c r="BM572" s="203"/>
      <c r="BN572" s="203"/>
      <c r="BO572" s="214"/>
      <c r="BP572" s="214"/>
      <c r="BQ572" s="214"/>
      <c r="BR572" s="215"/>
    </row>
    <row r="573" spans="1:70" s="117" customFormat="1" ht="27" customHeight="1" thickTop="1" thickBot="1" x14ac:dyDescent="0.25">
      <c r="A573" s="184"/>
      <c r="B573" s="304" t="str">
        <f>IF(C573="","",(VLOOKUP(C573,Lookups!$B$4:$C$2561,2,FALSE)))</f>
        <v/>
      </c>
      <c r="C573" s="83"/>
      <c r="D573" s="173"/>
      <c r="E573" s="173"/>
      <c r="F573" s="152"/>
      <c r="G573" s="152"/>
      <c r="H573" s="173" t="str">
        <f t="shared" si="52"/>
        <v/>
      </c>
      <c r="I573" s="173"/>
      <c r="J573" s="182"/>
      <c r="K573" s="183"/>
      <c r="L573" s="141" t="str">
        <f>IF(K573="","",(VLOOKUP(K573,#REF!,2,FALSE)))</f>
        <v/>
      </c>
      <c r="M573" s="186"/>
      <c r="N573" s="186"/>
      <c r="O573" s="186"/>
      <c r="P573" s="186"/>
      <c r="Q573" s="186"/>
      <c r="R573" s="186"/>
      <c r="S573" s="186"/>
      <c r="T573" s="186"/>
      <c r="U573" s="173"/>
      <c r="V573" s="186"/>
      <c r="W573" s="187"/>
      <c r="X573" s="187"/>
      <c r="Y573" s="187"/>
      <c r="Z573" s="149"/>
      <c r="AA573" s="173"/>
      <c r="AB573" s="200" t="str">
        <f t="shared" si="48"/>
        <v/>
      </c>
      <c r="AC573" s="216"/>
      <c r="AD573" s="173"/>
      <c r="AE573" s="148"/>
      <c r="AF573" s="173"/>
      <c r="AG573" s="173"/>
      <c r="AH573" s="152"/>
      <c r="AI573" s="173"/>
      <c r="AJ573" s="173"/>
      <c r="AK573" s="200" t="str">
        <f t="shared" si="49"/>
        <v/>
      </c>
      <c r="AL573" s="173"/>
      <c r="AM573" s="217" t="str">
        <f t="shared" si="50"/>
        <v/>
      </c>
      <c r="AN573" s="173"/>
      <c r="AO573" s="217" t="str">
        <f t="shared" si="51"/>
        <v/>
      </c>
      <c r="AP573" s="237"/>
      <c r="AQ573" s="150"/>
      <c r="AR573" s="152"/>
      <c r="AS573" s="150"/>
      <c r="AT573" s="174" t="s">
        <v>250</v>
      </c>
      <c r="AU573" s="152"/>
      <c r="AV573" s="152"/>
      <c r="AW573" s="152"/>
      <c r="AX573" s="152"/>
      <c r="AY573" s="174" t="str">
        <f t="shared" si="53"/>
        <v/>
      </c>
      <c r="AZ573" s="152"/>
      <c r="BA573" s="152"/>
      <c r="BB573" s="152"/>
      <c r="BC573" s="152"/>
      <c r="BD573" s="174" t="s">
        <v>250</v>
      </c>
      <c r="BE573" s="152"/>
      <c r="BF573" s="152"/>
      <c r="BG573" s="152"/>
      <c r="BH573" s="152"/>
      <c r="BI573" s="152"/>
      <c r="BJ573" s="220"/>
      <c r="BK573" s="203"/>
      <c r="BL573" s="203"/>
      <c r="BM573" s="203"/>
      <c r="BN573" s="203"/>
      <c r="BO573" s="214"/>
      <c r="BP573" s="214"/>
      <c r="BQ573" s="214"/>
      <c r="BR573" s="215"/>
    </row>
    <row r="574" spans="1:70" s="117" customFormat="1" ht="27" customHeight="1" thickTop="1" thickBot="1" x14ac:dyDescent="0.25">
      <c r="A574" s="184"/>
      <c r="B574" s="304" t="str">
        <f>IF(C574="","",(VLOOKUP(C574,Lookups!$B$4:$C$2561,2,FALSE)))</f>
        <v/>
      </c>
      <c r="C574" s="83"/>
      <c r="D574" s="173"/>
      <c r="E574" s="173"/>
      <c r="F574" s="152"/>
      <c r="G574" s="152"/>
      <c r="H574" s="173" t="str">
        <f t="shared" si="52"/>
        <v/>
      </c>
      <c r="I574" s="173"/>
      <c r="J574" s="182"/>
      <c r="K574" s="183"/>
      <c r="L574" s="141" t="str">
        <f>IF(K574="","",(VLOOKUP(K574,#REF!,2,FALSE)))</f>
        <v/>
      </c>
      <c r="M574" s="186"/>
      <c r="N574" s="186"/>
      <c r="O574" s="186"/>
      <c r="P574" s="186"/>
      <c r="Q574" s="186"/>
      <c r="R574" s="186"/>
      <c r="S574" s="186"/>
      <c r="T574" s="186"/>
      <c r="U574" s="173"/>
      <c r="V574" s="186"/>
      <c r="W574" s="187"/>
      <c r="X574" s="187"/>
      <c r="Y574" s="187"/>
      <c r="Z574" s="149"/>
      <c r="AA574" s="173"/>
      <c r="AB574" s="200" t="str">
        <f t="shared" si="48"/>
        <v/>
      </c>
      <c r="AC574" s="216"/>
      <c r="AD574" s="173"/>
      <c r="AE574" s="148"/>
      <c r="AF574" s="173"/>
      <c r="AG574" s="173"/>
      <c r="AH574" s="152"/>
      <c r="AI574" s="173"/>
      <c r="AJ574" s="173"/>
      <c r="AK574" s="200" t="str">
        <f t="shared" si="49"/>
        <v/>
      </c>
      <c r="AL574" s="173"/>
      <c r="AM574" s="217" t="str">
        <f t="shared" si="50"/>
        <v/>
      </c>
      <c r="AN574" s="173"/>
      <c r="AO574" s="217" t="str">
        <f t="shared" si="51"/>
        <v/>
      </c>
      <c r="AP574" s="237"/>
      <c r="AQ574" s="150"/>
      <c r="AR574" s="152"/>
      <c r="AS574" s="150"/>
      <c r="AT574" s="174" t="s">
        <v>250</v>
      </c>
      <c r="AU574" s="152"/>
      <c r="AV574" s="152"/>
      <c r="AW574" s="152"/>
      <c r="AX574" s="152"/>
      <c r="AY574" s="174" t="str">
        <f t="shared" si="53"/>
        <v/>
      </c>
      <c r="AZ574" s="152"/>
      <c r="BA574" s="152"/>
      <c r="BB574" s="152"/>
      <c r="BC574" s="152"/>
      <c r="BD574" s="174" t="s">
        <v>250</v>
      </c>
      <c r="BE574" s="152"/>
      <c r="BF574" s="152"/>
      <c r="BG574" s="152"/>
      <c r="BH574" s="152"/>
      <c r="BI574" s="152"/>
      <c r="BJ574" s="220"/>
      <c r="BK574" s="203"/>
      <c r="BL574" s="203"/>
      <c r="BM574" s="203"/>
      <c r="BN574" s="203"/>
      <c r="BO574" s="214"/>
      <c r="BP574" s="214"/>
      <c r="BQ574" s="214"/>
      <c r="BR574" s="215"/>
    </row>
    <row r="575" spans="1:70" s="117" customFormat="1" ht="27" customHeight="1" thickTop="1" thickBot="1" x14ac:dyDescent="0.25">
      <c r="A575" s="184"/>
      <c r="B575" s="304" t="str">
        <f>IF(C575="","",(VLOOKUP(C575,Lookups!$B$4:$C$2561,2,FALSE)))</f>
        <v/>
      </c>
      <c r="C575" s="83"/>
      <c r="D575" s="173"/>
      <c r="E575" s="173"/>
      <c r="F575" s="152"/>
      <c r="G575" s="152"/>
      <c r="H575" s="173" t="str">
        <f t="shared" si="52"/>
        <v/>
      </c>
      <c r="I575" s="173"/>
      <c r="J575" s="182"/>
      <c r="K575" s="183"/>
      <c r="L575" s="141" t="str">
        <f>IF(K575="","",(VLOOKUP(K575,#REF!,2,FALSE)))</f>
        <v/>
      </c>
      <c r="M575" s="186"/>
      <c r="N575" s="186"/>
      <c r="O575" s="186"/>
      <c r="P575" s="186"/>
      <c r="Q575" s="186"/>
      <c r="R575" s="186"/>
      <c r="S575" s="186"/>
      <c r="T575" s="186"/>
      <c r="U575" s="173"/>
      <c r="V575" s="186"/>
      <c r="W575" s="187"/>
      <c r="X575" s="187"/>
      <c r="Y575" s="187"/>
      <c r="Z575" s="149"/>
      <c r="AA575" s="173"/>
      <c r="AB575" s="200" t="str">
        <f t="shared" si="48"/>
        <v/>
      </c>
      <c r="AC575" s="216"/>
      <c r="AD575" s="173"/>
      <c r="AE575" s="148"/>
      <c r="AF575" s="173"/>
      <c r="AG575" s="173"/>
      <c r="AH575" s="152"/>
      <c r="AI575" s="173"/>
      <c r="AJ575" s="173"/>
      <c r="AK575" s="200" t="str">
        <f t="shared" si="49"/>
        <v/>
      </c>
      <c r="AL575" s="173"/>
      <c r="AM575" s="217" t="str">
        <f t="shared" si="50"/>
        <v/>
      </c>
      <c r="AN575" s="173"/>
      <c r="AO575" s="217" t="str">
        <f t="shared" si="51"/>
        <v/>
      </c>
      <c r="AP575" s="237"/>
      <c r="AQ575" s="150"/>
      <c r="AR575" s="152"/>
      <c r="AS575" s="150"/>
      <c r="AT575" s="174" t="s">
        <v>250</v>
      </c>
      <c r="AU575" s="152"/>
      <c r="AV575" s="152"/>
      <c r="AW575" s="152"/>
      <c r="AX575" s="152"/>
      <c r="AY575" s="174" t="str">
        <f t="shared" si="53"/>
        <v/>
      </c>
      <c r="AZ575" s="152"/>
      <c r="BA575" s="152"/>
      <c r="BB575" s="152"/>
      <c r="BC575" s="152"/>
      <c r="BD575" s="174" t="s">
        <v>250</v>
      </c>
      <c r="BE575" s="152"/>
      <c r="BF575" s="152"/>
      <c r="BG575" s="152"/>
      <c r="BH575" s="152"/>
      <c r="BI575" s="152"/>
      <c r="BJ575" s="220"/>
      <c r="BK575" s="203"/>
      <c r="BL575" s="203"/>
      <c r="BM575" s="203"/>
      <c r="BN575" s="203"/>
      <c r="BO575" s="214"/>
      <c r="BP575" s="214"/>
      <c r="BQ575" s="214"/>
      <c r="BR575" s="215"/>
    </row>
    <row r="576" spans="1:70" s="117" customFormat="1" ht="27" customHeight="1" thickTop="1" thickBot="1" x14ac:dyDescent="0.25">
      <c r="A576" s="184"/>
      <c r="B576" s="304" t="str">
        <f>IF(C576="","",(VLOOKUP(C576,Lookups!$B$4:$C$2561,2,FALSE)))</f>
        <v/>
      </c>
      <c r="C576" s="83"/>
      <c r="D576" s="173"/>
      <c r="E576" s="173"/>
      <c r="F576" s="152"/>
      <c r="G576" s="152"/>
      <c r="H576" s="173" t="str">
        <f t="shared" si="52"/>
        <v/>
      </c>
      <c r="I576" s="173"/>
      <c r="J576" s="182"/>
      <c r="K576" s="183"/>
      <c r="L576" s="141" t="str">
        <f>IF(K576="","",(VLOOKUP(K576,#REF!,2,FALSE)))</f>
        <v/>
      </c>
      <c r="M576" s="186"/>
      <c r="N576" s="186"/>
      <c r="O576" s="186"/>
      <c r="P576" s="186"/>
      <c r="Q576" s="186"/>
      <c r="R576" s="186"/>
      <c r="S576" s="186"/>
      <c r="T576" s="186"/>
      <c r="U576" s="173"/>
      <c r="V576" s="186"/>
      <c r="W576" s="187"/>
      <c r="X576" s="187"/>
      <c r="Y576" s="187"/>
      <c r="Z576" s="149"/>
      <c r="AA576" s="173"/>
      <c r="AB576" s="200" t="str">
        <f t="shared" si="48"/>
        <v/>
      </c>
      <c r="AC576" s="216"/>
      <c r="AD576" s="173"/>
      <c r="AE576" s="148"/>
      <c r="AF576" s="173"/>
      <c r="AG576" s="173"/>
      <c r="AH576" s="152"/>
      <c r="AI576" s="173"/>
      <c r="AJ576" s="173"/>
      <c r="AK576" s="200" t="str">
        <f t="shared" si="49"/>
        <v/>
      </c>
      <c r="AL576" s="173"/>
      <c r="AM576" s="217" t="str">
        <f t="shared" si="50"/>
        <v/>
      </c>
      <c r="AN576" s="173"/>
      <c r="AO576" s="217" t="str">
        <f t="shared" si="51"/>
        <v/>
      </c>
      <c r="AP576" s="237"/>
      <c r="AQ576" s="150"/>
      <c r="AR576" s="152"/>
      <c r="AS576" s="150"/>
      <c r="AT576" s="174" t="s">
        <v>250</v>
      </c>
      <c r="AU576" s="152"/>
      <c r="AV576" s="152"/>
      <c r="AW576" s="152"/>
      <c r="AX576" s="152"/>
      <c r="AY576" s="174" t="str">
        <f t="shared" si="53"/>
        <v/>
      </c>
      <c r="AZ576" s="152"/>
      <c r="BA576" s="152"/>
      <c r="BB576" s="152"/>
      <c r="BC576" s="152"/>
      <c r="BD576" s="174" t="s">
        <v>250</v>
      </c>
      <c r="BE576" s="152"/>
      <c r="BF576" s="152"/>
      <c r="BG576" s="152"/>
      <c r="BH576" s="152"/>
      <c r="BI576" s="152"/>
      <c r="BJ576" s="220"/>
      <c r="BK576" s="203"/>
      <c r="BL576" s="203"/>
      <c r="BM576" s="203"/>
      <c r="BN576" s="203"/>
      <c r="BO576" s="214"/>
      <c r="BP576" s="214"/>
      <c r="BQ576" s="214"/>
      <c r="BR576" s="215"/>
    </row>
    <row r="577" spans="1:70" s="117" customFormat="1" ht="27" customHeight="1" thickTop="1" thickBot="1" x14ac:dyDescent="0.25">
      <c r="A577" s="184"/>
      <c r="B577" s="304" t="str">
        <f>IF(C577="","",(VLOOKUP(C577,Lookups!$B$4:$C$2561,2,FALSE)))</f>
        <v/>
      </c>
      <c r="C577" s="83"/>
      <c r="D577" s="173"/>
      <c r="E577" s="173"/>
      <c r="F577" s="152"/>
      <c r="G577" s="152"/>
      <c r="H577" s="173" t="str">
        <f t="shared" si="52"/>
        <v/>
      </c>
      <c r="I577" s="173"/>
      <c r="J577" s="182"/>
      <c r="K577" s="183"/>
      <c r="L577" s="141" t="str">
        <f>IF(K577="","",(VLOOKUP(K577,#REF!,2,FALSE)))</f>
        <v/>
      </c>
      <c r="M577" s="186"/>
      <c r="N577" s="186"/>
      <c r="O577" s="186"/>
      <c r="P577" s="186"/>
      <c r="Q577" s="186"/>
      <c r="R577" s="186"/>
      <c r="S577" s="186"/>
      <c r="T577" s="186"/>
      <c r="U577" s="173"/>
      <c r="V577" s="186"/>
      <c r="W577" s="187"/>
      <c r="X577" s="187"/>
      <c r="Y577" s="187"/>
      <c r="Z577" s="149"/>
      <c r="AA577" s="173"/>
      <c r="AB577" s="200" t="str">
        <f t="shared" si="48"/>
        <v/>
      </c>
      <c r="AC577" s="216"/>
      <c r="AD577" s="173"/>
      <c r="AE577" s="148"/>
      <c r="AF577" s="173"/>
      <c r="AG577" s="173"/>
      <c r="AH577" s="152"/>
      <c r="AI577" s="173"/>
      <c r="AJ577" s="173"/>
      <c r="AK577" s="200" t="str">
        <f t="shared" si="49"/>
        <v/>
      </c>
      <c r="AL577" s="173"/>
      <c r="AM577" s="217" t="str">
        <f t="shared" si="50"/>
        <v/>
      </c>
      <c r="AN577" s="173"/>
      <c r="AO577" s="217" t="str">
        <f t="shared" si="51"/>
        <v/>
      </c>
      <c r="AP577" s="237"/>
      <c r="AQ577" s="150"/>
      <c r="AR577" s="152"/>
      <c r="AS577" s="150"/>
      <c r="AT577" s="174" t="s">
        <v>250</v>
      </c>
      <c r="AU577" s="152"/>
      <c r="AV577" s="152"/>
      <c r="AW577" s="152"/>
      <c r="AX577" s="152"/>
      <c r="AY577" s="174" t="str">
        <f t="shared" si="53"/>
        <v/>
      </c>
      <c r="AZ577" s="152"/>
      <c r="BA577" s="152"/>
      <c r="BB577" s="152"/>
      <c r="BC577" s="152"/>
      <c r="BD577" s="174" t="s">
        <v>250</v>
      </c>
      <c r="BE577" s="152"/>
      <c r="BF577" s="152"/>
      <c r="BG577" s="152"/>
      <c r="BH577" s="152"/>
      <c r="BI577" s="152"/>
      <c r="BJ577" s="220"/>
      <c r="BK577" s="203"/>
      <c r="BL577" s="203"/>
      <c r="BM577" s="203"/>
      <c r="BN577" s="203"/>
      <c r="BO577" s="214"/>
      <c r="BP577" s="214"/>
      <c r="BQ577" s="214"/>
      <c r="BR577" s="215"/>
    </row>
    <row r="578" spans="1:70" s="117" customFormat="1" ht="27" customHeight="1" thickTop="1" thickBot="1" x14ac:dyDescent="0.25">
      <c r="A578" s="184"/>
      <c r="B578" s="304" t="str">
        <f>IF(C578="","",(VLOOKUP(C578,Lookups!$B$4:$C$2561,2,FALSE)))</f>
        <v/>
      </c>
      <c r="C578" s="83"/>
      <c r="D578" s="173"/>
      <c r="E578" s="173"/>
      <c r="F578" s="152"/>
      <c r="G578" s="152"/>
      <c r="H578" s="173" t="str">
        <f t="shared" si="52"/>
        <v/>
      </c>
      <c r="I578" s="173"/>
      <c r="J578" s="182"/>
      <c r="K578" s="183"/>
      <c r="L578" s="141" t="str">
        <f>IF(K578="","",(VLOOKUP(K578,#REF!,2,FALSE)))</f>
        <v/>
      </c>
      <c r="M578" s="186"/>
      <c r="N578" s="186"/>
      <c r="O578" s="186"/>
      <c r="P578" s="186"/>
      <c r="Q578" s="186"/>
      <c r="R578" s="186"/>
      <c r="S578" s="186"/>
      <c r="T578" s="186"/>
      <c r="U578" s="173"/>
      <c r="V578" s="186"/>
      <c r="W578" s="187"/>
      <c r="X578" s="187"/>
      <c r="Y578" s="187"/>
      <c r="Z578" s="149"/>
      <c r="AA578" s="173"/>
      <c r="AB578" s="200" t="str">
        <f t="shared" si="48"/>
        <v/>
      </c>
      <c r="AC578" s="216"/>
      <c r="AD578" s="173"/>
      <c r="AE578" s="148"/>
      <c r="AF578" s="173"/>
      <c r="AG578" s="173"/>
      <c r="AH578" s="152"/>
      <c r="AI578" s="173"/>
      <c r="AJ578" s="173"/>
      <c r="AK578" s="200" t="str">
        <f t="shared" si="49"/>
        <v/>
      </c>
      <c r="AL578" s="173"/>
      <c r="AM578" s="217" t="str">
        <f t="shared" si="50"/>
        <v/>
      </c>
      <c r="AN578" s="173"/>
      <c r="AO578" s="217" t="str">
        <f t="shared" si="51"/>
        <v/>
      </c>
      <c r="AP578" s="237"/>
      <c r="AQ578" s="150"/>
      <c r="AR578" s="152"/>
      <c r="AS578" s="150"/>
      <c r="AT578" s="174" t="s">
        <v>250</v>
      </c>
      <c r="AU578" s="152"/>
      <c r="AV578" s="152"/>
      <c r="AW578" s="152"/>
      <c r="AX578" s="152"/>
      <c r="AY578" s="174" t="str">
        <f t="shared" si="53"/>
        <v/>
      </c>
      <c r="AZ578" s="152"/>
      <c r="BA578" s="152"/>
      <c r="BB578" s="152"/>
      <c r="BC578" s="152"/>
      <c r="BD578" s="174" t="s">
        <v>250</v>
      </c>
      <c r="BE578" s="152"/>
      <c r="BF578" s="152"/>
      <c r="BG578" s="152"/>
      <c r="BH578" s="152"/>
      <c r="BI578" s="152"/>
      <c r="BJ578" s="220"/>
      <c r="BK578" s="203"/>
      <c r="BL578" s="203"/>
      <c r="BM578" s="203"/>
      <c r="BN578" s="203"/>
      <c r="BO578" s="214"/>
      <c r="BP578" s="214"/>
      <c r="BQ578" s="214"/>
      <c r="BR578" s="215"/>
    </row>
    <row r="579" spans="1:70" s="117" customFormat="1" ht="27" customHeight="1" thickTop="1" thickBot="1" x14ac:dyDescent="0.25">
      <c r="A579" s="184"/>
      <c r="B579" s="304" t="str">
        <f>IF(C579="","",(VLOOKUP(C579,Lookups!$B$4:$C$2561,2,FALSE)))</f>
        <v/>
      </c>
      <c r="C579" s="83"/>
      <c r="D579" s="173"/>
      <c r="E579" s="173"/>
      <c r="F579" s="152"/>
      <c r="G579" s="152"/>
      <c r="H579" s="173" t="str">
        <f t="shared" si="52"/>
        <v/>
      </c>
      <c r="I579" s="173"/>
      <c r="J579" s="182"/>
      <c r="K579" s="183"/>
      <c r="L579" s="141" t="str">
        <f>IF(K579="","",(VLOOKUP(K579,#REF!,2,FALSE)))</f>
        <v/>
      </c>
      <c r="M579" s="186"/>
      <c r="N579" s="186"/>
      <c r="O579" s="186"/>
      <c r="P579" s="186"/>
      <c r="Q579" s="186"/>
      <c r="R579" s="186"/>
      <c r="S579" s="186"/>
      <c r="T579" s="186"/>
      <c r="U579" s="173"/>
      <c r="V579" s="186"/>
      <c r="W579" s="187"/>
      <c r="X579" s="187"/>
      <c r="Y579" s="187"/>
      <c r="Z579" s="149"/>
      <c r="AA579" s="173"/>
      <c r="AB579" s="200" t="str">
        <f t="shared" si="48"/>
        <v/>
      </c>
      <c r="AC579" s="216"/>
      <c r="AD579" s="173"/>
      <c r="AE579" s="148"/>
      <c r="AF579" s="173"/>
      <c r="AG579" s="173"/>
      <c r="AH579" s="152"/>
      <c r="AI579" s="173"/>
      <c r="AJ579" s="173"/>
      <c r="AK579" s="200" t="str">
        <f t="shared" si="49"/>
        <v/>
      </c>
      <c r="AL579" s="173"/>
      <c r="AM579" s="217" t="str">
        <f t="shared" si="50"/>
        <v/>
      </c>
      <c r="AN579" s="173"/>
      <c r="AO579" s="217" t="str">
        <f t="shared" si="51"/>
        <v/>
      </c>
      <c r="AP579" s="237"/>
      <c r="AQ579" s="150"/>
      <c r="AR579" s="152"/>
      <c r="AS579" s="150"/>
      <c r="AT579" s="174" t="s">
        <v>250</v>
      </c>
      <c r="AU579" s="152"/>
      <c r="AV579" s="152"/>
      <c r="AW579" s="152"/>
      <c r="AX579" s="152"/>
      <c r="AY579" s="174" t="str">
        <f t="shared" si="53"/>
        <v/>
      </c>
      <c r="AZ579" s="152"/>
      <c r="BA579" s="152"/>
      <c r="BB579" s="152"/>
      <c r="BC579" s="152"/>
      <c r="BD579" s="174" t="s">
        <v>250</v>
      </c>
      <c r="BE579" s="152"/>
      <c r="BF579" s="152"/>
      <c r="BG579" s="152"/>
      <c r="BH579" s="152"/>
      <c r="BI579" s="152"/>
      <c r="BJ579" s="220"/>
      <c r="BK579" s="203"/>
      <c r="BL579" s="203"/>
      <c r="BM579" s="203"/>
      <c r="BN579" s="203"/>
      <c r="BO579" s="214"/>
      <c r="BP579" s="214"/>
      <c r="BQ579" s="214"/>
      <c r="BR579" s="215"/>
    </row>
    <row r="580" spans="1:70" s="117" customFormat="1" ht="27" customHeight="1" thickTop="1" thickBot="1" x14ac:dyDescent="0.25">
      <c r="A580" s="184"/>
      <c r="B580" s="304" t="str">
        <f>IF(C580="","",(VLOOKUP(C580,Lookups!$B$4:$C$2561,2,FALSE)))</f>
        <v/>
      </c>
      <c r="C580" s="83"/>
      <c r="D580" s="173"/>
      <c r="E580" s="173"/>
      <c r="F580" s="152"/>
      <c r="G580" s="152"/>
      <c r="H580" s="173" t="str">
        <f t="shared" si="52"/>
        <v/>
      </c>
      <c r="I580" s="173"/>
      <c r="J580" s="182"/>
      <c r="K580" s="183"/>
      <c r="L580" s="141" t="str">
        <f>IF(K580="","",(VLOOKUP(K580,#REF!,2,FALSE)))</f>
        <v/>
      </c>
      <c r="M580" s="186"/>
      <c r="N580" s="186"/>
      <c r="O580" s="186"/>
      <c r="P580" s="186"/>
      <c r="Q580" s="186"/>
      <c r="R580" s="186"/>
      <c r="S580" s="186"/>
      <c r="T580" s="186"/>
      <c r="U580" s="173"/>
      <c r="V580" s="186"/>
      <c r="W580" s="187"/>
      <c r="X580" s="187"/>
      <c r="Y580" s="187"/>
      <c r="Z580" s="149"/>
      <c r="AA580" s="173"/>
      <c r="AB580" s="200" t="str">
        <f t="shared" si="48"/>
        <v/>
      </c>
      <c r="AC580" s="216"/>
      <c r="AD580" s="173"/>
      <c r="AE580" s="148"/>
      <c r="AF580" s="173"/>
      <c r="AG580" s="173"/>
      <c r="AH580" s="152"/>
      <c r="AI580" s="173"/>
      <c r="AJ580" s="173"/>
      <c r="AK580" s="200" t="str">
        <f t="shared" si="49"/>
        <v/>
      </c>
      <c r="AL580" s="173"/>
      <c r="AM580" s="217" t="str">
        <f t="shared" si="50"/>
        <v/>
      </c>
      <c r="AN580" s="173"/>
      <c r="AO580" s="217" t="str">
        <f t="shared" si="51"/>
        <v/>
      </c>
      <c r="AP580" s="237"/>
      <c r="AQ580" s="150"/>
      <c r="AR580" s="152"/>
      <c r="AS580" s="150"/>
      <c r="AT580" s="174" t="s">
        <v>250</v>
      </c>
      <c r="AU580" s="152"/>
      <c r="AV580" s="152"/>
      <c r="AW580" s="152"/>
      <c r="AX580" s="152"/>
      <c r="AY580" s="174" t="str">
        <f t="shared" si="53"/>
        <v/>
      </c>
      <c r="AZ580" s="152"/>
      <c r="BA580" s="152"/>
      <c r="BB580" s="152"/>
      <c r="BC580" s="152"/>
      <c r="BD580" s="174" t="s">
        <v>250</v>
      </c>
      <c r="BE580" s="152"/>
      <c r="BF580" s="152"/>
      <c r="BG580" s="152"/>
      <c r="BH580" s="152"/>
      <c r="BI580" s="152"/>
      <c r="BJ580" s="220"/>
      <c r="BK580" s="203"/>
      <c r="BL580" s="203"/>
      <c r="BM580" s="203"/>
      <c r="BN580" s="203"/>
      <c r="BO580" s="214"/>
      <c r="BP580" s="214"/>
      <c r="BQ580" s="214"/>
      <c r="BR580" s="215"/>
    </row>
    <row r="581" spans="1:70" s="117" customFormat="1" ht="27" customHeight="1" thickTop="1" thickBot="1" x14ac:dyDescent="0.25">
      <c r="A581" s="184"/>
      <c r="B581" s="304" t="str">
        <f>IF(C581="","",(VLOOKUP(C581,Lookups!$B$4:$C$2561,2,FALSE)))</f>
        <v/>
      </c>
      <c r="C581" s="83"/>
      <c r="D581" s="173"/>
      <c r="E581" s="173"/>
      <c r="F581" s="152"/>
      <c r="G581" s="152"/>
      <c r="H581" s="173" t="str">
        <f t="shared" si="52"/>
        <v/>
      </c>
      <c r="I581" s="173"/>
      <c r="J581" s="182"/>
      <c r="K581" s="183"/>
      <c r="L581" s="141" t="str">
        <f>IF(K581="","",(VLOOKUP(K581,#REF!,2,FALSE)))</f>
        <v/>
      </c>
      <c r="M581" s="186"/>
      <c r="N581" s="186"/>
      <c r="O581" s="186"/>
      <c r="P581" s="186"/>
      <c r="Q581" s="186"/>
      <c r="R581" s="186"/>
      <c r="S581" s="186"/>
      <c r="T581" s="186"/>
      <c r="U581" s="173"/>
      <c r="V581" s="186"/>
      <c r="W581" s="187"/>
      <c r="X581" s="187"/>
      <c r="Y581" s="187"/>
      <c r="Z581" s="149"/>
      <c r="AA581" s="173"/>
      <c r="AB581" s="200" t="str">
        <f t="shared" si="48"/>
        <v/>
      </c>
      <c r="AC581" s="216"/>
      <c r="AD581" s="173"/>
      <c r="AE581" s="148"/>
      <c r="AF581" s="173"/>
      <c r="AG581" s="173"/>
      <c r="AH581" s="152"/>
      <c r="AI581" s="173"/>
      <c r="AJ581" s="173"/>
      <c r="AK581" s="200" t="str">
        <f t="shared" si="49"/>
        <v/>
      </c>
      <c r="AL581" s="173"/>
      <c r="AM581" s="217" t="str">
        <f t="shared" si="50"/>
        <v/>
      </c>
      <c r="AN581" s="173"/>
      <c r="AO581" s="217" t="str">
        <f t="shared" si="51"/>
        <v/>
      </c>
      <c r="AP581" s="237"/>
      <c r="AQ581" s="150"/>
      <c r="AR581" s="152"/>
      <c r="AS581" s="150"/>
      <c r="AT581" s="174" t="s">
        <v>250</v>
      </c>
      <c r="AU581" s="152"/>
      <c r="AV581" s="152"/>
      <c r="AW581" s="152"/>
      <c r="AX581" s="152"/>
      <c r="AY581" s="174" t="str">
        <f t="shared" si="53"/>
        <v/>
      </c>
      <c r="AZ581" s="152"/>
      <c r="BA581" s="152"/>
      <c r="BB581" s="152"/>
      <c r="BC581" s="152"/>
      <c r="BD581" s="174" t="s">
        <v>250</v>
      </c>
      <c r="BE581" s="152"/>
      <c r="BF581" s="152"/>
      <c r="BG581" s="152"/>
      <c r="BH581" s="152"/>
      <c r="BI581" s="152"/>
      <c r="BJ581" s="220"/>
      <c r="BK581" s="203"/>
      <c r="BL581" s="203"/>
      <c r="BM581" s="203"/>
      <c r="BN581" s="203"/>
      <c r="BO581" s="214"/>
      <c r="BP581" s="214"/>
      <c r="BQ581" s="214"/>
      <c r="BR581" s="215"/>
    </row>
    <row r="582" spans="1:70" s="117" customFormat="1" ht="27" customHeight="1" thickTop="1" thickBot="1" x14ac:dyDescent="0.25">
      <c r="A582" s="184"/>
      <c r="B582" s="304" t="str">
        <f>IF(C582="","",(VLOOKUP(C582,Lookups!$B$4:$C$2561,2,FALSE)))</f>
        <v/>
      </c>
      <c r="C582" s="83"/>
      <c r="D582" s="173"/>
      <c r="E582" s="173"/>
      <c r="F582" s="152"/>
      <c r="G582" s="152"/>
      <c r="H582" s="173" t="str">
        <f t="shared" si="52"/>
        <v/>
      </c>
      <c r="I582" s="173"/>
      <c r="J582" s="182"/>
      <c r="K582" s="183"/>
      <c r="L582" s="141" t="str">
        <f>IF(K582="","",(VLOOKUP(K582,#REF!,2,FALSE)))</f>
        <v/>
      </c>
      <c r="M582" s="186"/>
      <c r="N582" s="186"/>
      <c r="O582" s="186"/>
      <c r="P582" s="186"/>
      <c r="Q582" s="186"/>
      <c r="R582" s="186"/>
      <c r="S582" s="186"/>
      <c r="T582" s="186"/>
      <c r="U582" s="173"/>
      <c r="V582" s="186"/>
      <c r="W582" s="187"/>
      <c r="X582" s="187"/>
      <c r="Y582" s="187"/>
      <c r="Z582" s="149"/>
      <c r="AA582" s="173"/>
      <c r="AB582" s="200" t="str">
        <f t="shared" ref="AB582:AB645" si="54">IF(AA582="","",VLOOKUP(AA582,RailTypeDesc,2,FALSE))</f>
        <v/>
      </c>
      <c r="AC582" s="216"/>
      <c r="AD582" s="173"/>
      <c r="AE582" s="148"/>
      <c r="AF582" s="173"/>
      <c r="AG582" s="173"/>
      <c r="AH582" s="152"/>
      <c r="AI582" s="173"/>
      <c r="AJ582" s="173"/>
      <c r="AK582" s="200" t="str">
        <f t="shared" ref="AK582:AK645" si="55">IF(AJ582="","",(VLOOKUP(AJ582,RailAttachDesc,2,FALSE)))</f>
        <v/>
      </c>
      <c r="AL582" s="173"/>
      <c r="AM582" s="217" t="str">
        <f t="shared" ref="AM582:AM645" si="56">IF(AL582="","",(VLOOKUP(AL582,RailEndDesc,2,FALSE)))</f>
        <v/>
      </c>
      <c r="AN582" s="173"/>
      <c r="AO582" s="217" t="str">
        <f t="shared" ref="AO582:AO645" si="57">IF(AN582="","",(VLOOKUP(AN582,RailEndDesc,2,FALSE)))</f>
        <v/>
      </c>
      <c r="AP582" s="237"/>
      <c r="AQ582" s="150"/>
      <c r="AR582" s="152"/>
      <c r="AS582" s="150"/>
      <c r="AT582" s="174" t="s">
        <v>250</v>
      </c>
      <c r="AU582" s="152"/>
      <c r="AV582" s="152"/>
      <c r="AW582" s="152"/>
      <c r="AX582" s="152"/>
      <c r="AY582" s="174" t="str">
        <f t="shared" si="53"/>
        <v/>
      </c>
      <c r="AZ582" s="152"/>
      <c r="BA582" s="152"/>
      <c r="BB582" s="152"/>
      <c r="BC582" s="152"/>
      <c r="BD582" s="174" t="s">
        <v>250</v>
      </c>
      <c r="BE582" s="152"/>
      <c r="BF582" s="152"/>
      <c r="BG582" s="152"/>
      <c r="BH582" s="152"/>
      <c r="BI582" s="152"/>
      <c r="BJ582" s="220"/>
      <c r="BK582" s="203"/>
      <c r="BL582" s="203"/>
      <c r="BM582" s="203"/>
      <c r="BN582" s="203"/>
      <c r="BO582" s="214"/>
      <c r="BP582" s="214"/>
      <c r="BQ582" s="214"/>
      <c r="BR582" s="215"/>
    </row>
    <row r="583" spans="1:70" s="117" customFormat="1" ht="27" customHeight="1" thickTop="1" thickBot="1" x14ac:dyDescent="0.25">
      <c r="A583" s="184"/>
      <c r="B583" s="304" t="str">
        <f>IF(C583="","",(VLOOKUP(C583,Lookups!$B$4:$C$2561,2,FALSE)))</f>
        <v/>
      </c>
      <c r="C583" s="83"/>
      <c r="D583" s="173"/>
      <c r="E583" s="173"/>
      <c r="F583" s="152"/>
      <c r="G583" s="152"/>
      <c r="H583" s="173" t="str">
        <f t="shared" ref="H583:H646" si="58">IF(A583="ADD","0","")</f>
        <v/>
      </c>
      <c r="I583" s="173"/>
      <c r="J583" s="182"/>
      <c r="K583" s="183"/>
      <c r="L583" s="141" t="str">
        <f>IF(K583="","",(VLOOKUP(K583,#REF!,2,FALSE)))</f>
        <v/>
      </c>
      <c r="M583" s="186"/>
      <c r="N583" s="186"/>
      <c r="O583" s="186"/>
      <c r="P583" s="186"/>
      <c r="Q583" s="186"/>
      <c r="R583" s="186"/>
      <c r="S583" s="186"/>
      <c r="T583" s="186"/>
      <c r="U583" s="173"/>
      <c r="V583" s="186"/>
      <c r="W583" s="187"/>
      <c r="X583" s="187"/>
      <c r="Y583" s="187"/>
      <c r="Z583" s="149"/>
      <c r="AA583" s="173"/>
      <c r="AB583" s="200" t="str">
        <f t="shared" si="54"/>
        <v/>
      </c>
      <c r="AC583" s="216"/>
      <c r="AD583" s="173"/>
      <c r="AE583" s="148"/>
      <c r="AF583" s="173"/>
      <c r="AG583" s="173"/>
      <c r="AH583" s="152"/>
      <c r="AI583" s="173"/>
      <c r="AJ583" s="173"/>
      <c r="AK583" s="200" t="str">
        <f t="shared" si="55"/>
        <v/>
      </c>
      <c r="AL583" s="173"/>
      <c r="AM583" s="217" t="str">
        <f t="shared" si="56"/>
        <v/>
      </c>
      <c r="AN583" s="173"/>
      <c r="AO583" s="217" t="str">
        <f t="shared" si="57"/>
        <v/>
      </c>
      <c r="AP583" s="237"/>
      <c r="AQ583" s="150"/>
      <c r="AR583" s="152"/>
      <c r="AS583" s="150"/>
      <c r="AT583" s="174" t="s">
        <v>250</v>
      </c>
      <c r="AU583" s="152"/>
      <c r="AV583" s="152"/>
      <c r="AW583" s="152"/>
      <c r="AX583" s="152"/>
      <c r="AY583" s="174" t="str">
        <f t="shared" ref="AY583:AY646" si="59">IF(C583&gt;0,"U","")</f>
        <v/>
      </c>
      <c r="AZ583" s="152"/>
      <c r="BA583" s="152"/>
      <c r="BB583" s="152"/>
      <c r="BC583" s="152"/>
      <c r="BD583" s="174" t="s">
        <v>250</v>
      </c>
      <c r="BE583" s="152"/>
      <c r="BF583" s="152"/>
      <c r="BG583" s="152"/>
      <c r="BH583" s="152"/>
      <c r="BI583" s="152"/>
      <c r="BJ583" s="220"/>
      <c r="BK583" s="203"/>
      <c r="BL583" s="203"/>
      <c r="BM583" s="203"/>
      <c r="BN583" s="203"/>
      <c r="BO583" s="214"/>
      <c r="BP583" s="214"/>
      <c r="BQ583" s="214"/>
      <c r="BR583" s="215"/>
    </row>
    <row r="584" spans="1:70" s="117" customFormat="1" ht="27" customHeight="1" thickTop="1" thickBot="1" x14ac:dyDescent="0.25">
      <c r="A584" s="184"/>
      <c r="B584" s="304" t="str">
        <f>IF(C584="","",(VLOOKUP(C584,Lookups!$B$4:$C$2561,2,FALSE)))</f>
        <v/>
      </c>
      <c r="C584" s="83"/>
      <c r="D584" s="173"/>
      <c r="E584" s="173"/>
      <c r="F584" s="152"/>
      <c r="G584" s="152"/>
      <c r="H584" s="173" t="str">
        <f t="shared" si="58"/>
        <v/>
      </c>
      <c r="I584" s="173"/>
      <c r="J584" s="182"/>
      <c r="K584" s="183"/>
      <c r="L584" s="141" t="str">
        <f>IF(K584="","",(VLOOKUP(K584,#REF!,2,FALSE)))</f>
        <v/>
      </c>
      <c r="M584" s="186"/>
      <c r="N584" s="186"/>
      <c r="O584" s="186"/>
      <c r="P584" s="186"/>
      <c r="Q584" s="186"/>
      <c r="R584" s="186"/>
      <c r="S584" s="186"/>
      <c r="T584" s="186"/>
      <c r="U584" s="173"/>
      <c r="V584" s="186"/>
      <c r="W584" s="187"/>
      <c r="X584" s="187"/>
      <c r="Y584" s="187"/>
      <c r="Z584" s="149"/>
      <c r="AA584" s="173"/>
      <c r="AB584" s="200" t="str">
        <f t="shared" si="54"/>
        <v/>
      </c>
      <c r="AC584" s="216"/>
      <c r="AD584" s="173"/>
      <c r="AE584" s="148"/>
      <c r="AF584" s="173"/>
      <c r="AG584" s="173"/>
      <c r="AH584" s="152"/>
      <c r="AI584" s="173"/>
      <c r="AJ584" s="173"/>
      <c r="AK584" s="200" t="str">
        <f t="shared" si="55"/>
        <v/>
      </c>
      <c r="AL584" s="173"/>
      <c r="AM584" s="217" t="str">
        <f t="shared" si="56"/>
        <v/>
      </c>
      <c r="AN584" s="173"/>
      <c r="AO584" s="217" t="str">
        <f t="shared" si="57"/>
        <v/>
      </c>
      <c r="AP584" s="237"/>
      <c r="AQ584" s="150"/>
      <c r="AR584" s="152"/>
      <c r="AS584" s="150"/>
      <c r="AT584" s="174" t="s">
        <v>250</v>
      </c>
      <c r="AU584" s="152"/>
      <c r="AV584" s="152"/>
      <c r="AW584" s="152"/>
      <c r="AX584" s="152"/>
      <c r="AY584" s="174" t="str">
        <f t="shared" si="59"/>
        <v/>
      </c>
      <c r="AZ584" s="152"/>
      <c r="BA584" s="152"/>
      <c r="BB584" s="152"/>
      <c r="BC584" s="152"/>
      <c r="BD584" s="174" t="s">
        <v>250</v>
      </c>
      <c r="BE584" s="152"/>
      <c r="BF584" s="152"/>
      <c r="BG584" s="152"/>
      <c r="BH584" s="152"/>
      <c r="BI584" s="152"/>
      <c r="BJ584" s="220"/>
      <c r="BK584" s="203"/>
      <c r="BL584" s="203"/>
      <c r="BM584" s="203"/>
      <c r="BN584" s="203"/>
      <c r="BO584" s="214"/>
      <c r="BP584" s="214"/>
      <c r="BQ584" s="214"/>
      <c r="BR584" s="215"/>
    </row>
    <row r="585" spans="1:70" s="117" customFormat="1" ht="27" customHeight="1" thickTop="1" thickBot="1" x14ac:dyDescent="0.25">
      <c r="A585" s="184"/>
      <c r="B585" s="304" t="str">
        <f>IF(C585="","",(VLOOKUP(C585,Lookups!$B$4:$C$2561,2,FALSE)))</f>
        <v/>
      </c>
      <c r="C585" s="83"/>
      <c r="D585" s="173"/>
      <c r="E585" s="173"/>
      <c r="F585" s="152"/>
      <c r="G585" s="152"/>
      <c r="H585" s="173" t="str">
        <f t="shared" si="58"/>
        <v/>
      </c>
      <c r="I585" s="173"/>
      <c r="J585" s="182"/>
      <c r="K585" s="183"/>
      <c r="L585" s="141" t="str">
        <f>IF(K585="","",(VLOOKUP(K585,#REF!,2,FALSE)))</f>
        <v/>
      </c>
      <c r="M585" s="186"/>
      <c r="N585" s="186"/>
      <c r="O585" s="186"/>
      <c r="P585" s="186"/>
      <c r="Q585" s="186"/>
      <c r="R585" s="186"/>
      <c r="S585" s="186"/>
      <c r="T585" s="186"/>
      <c r="U585" s="173"/>
      <c r="V585" s="186"/>
      <c r="W585" s="187"/>
      <c r="X585" s="187"/>
      <c r="Y585" s="187"/>
      <c r="Z585" s="149"/>
      <c r="AA585" s="173"/>
      <c r="AB585" s="200" t="str">
        <f t="shared" si="54"/>
        <v/>
      </c>
      <c r="AC585" s="216"/>
      <c r="AD585" s="173"/>
      <c r="AE585" s="148"/>
      <c r="AF585" s="173"/>
      <c r="AG585" s="173"/>
      <c r="AH585" s="152"/>
      <c r="AI585" s="173"/>
      <c r="AJ585" s="173"/>
      <c r="AK585" s="200" t="str">
        <f t="shared" si="55"/>
        <v/>
      </c>
      <c r="AL585" s="173"/>
      <c r="AM585" s="217" t="str">
        <f t="shared" si="56"/>
        <v/>
      </c>
      <c r="AN585" s="173"/>
      <c r="AO585" s="217" t="str">
        <f t="shared" si="57"/>
        <v/>
      </c>
      <c r="AP585" s="237"/>
      <c r="AQ585" s="150"/>
      <c r="AR585" s="152"/>
      <c r="AS585" s="150"/>
      <c r="AT585" s="174" t="s">
        <v>250</v>
      </c>
      <c r="AU585" s="152"/>
      <c r="AV585" s="152"/>
      <c r="AW585" s="152"/>
      <c r="AX585" s="152"/>
      <c r="AY585" s="174" t="str">
        <f t="shared" si="59"/>
        <v/>
      </c>
      <c r="AZ585" s="152"/>
      <c r="BA585" s="152"/>
      <c r="BB585" s="152"/>
      <c r="BC585" s="152"/>
      <c r="BD585" s="174" t="s">
        <v>250</v>
      </c>
      <c r="BE585" s="152"/>
      <c r="BF585" s="152"/>
      <c r="BG585" s="152"/>
      <c r="BH585" s="152"/>
      <c r="BI585" s="152"/>
      <c r="BJ585" s="220"/>
      <c r="BK585" s="203"/>
      <c r="BL585" s="203"/>
      <c r="BM585" s="203"/>
      <c r="BN585" s="203"/>
      <c r="BO585" s="214"/>
      <c r="BP585" s="214"/>
      <c r="BQ585" s="214"/>
      <c r="BR585" s="215"/>
    </row>
    <row r="586" spans="1:70" s="117" customFormat="1" ht="27" customHeight="1" thickTop="1" thickBot="1" x14ac:dyDescent="0.25">
      <c r="A586" s="184"/>
      <c r="B586" s="304" t="str">
        <f>IF(C586="","",(VLOOKUP(C586,Lookups!$B$4:$C$2561,2,FALSE)))</f>
        <v/>
      </c>
      <c r="C586" s="83"/>
      <c r="D586" s="173"/>
      <c r="E586" s="173"/>
      <c r="F586" s="152"/>
      <c r="G586" s="152"/>
      <c r="H586" s="173" t="str">
        <f t="shared" si="58"/>
        <v/>
      </c>
      <c r="I586" s="173"/>
      <c r="J586" s="182"/>
      <c r="K586" s="183"/>
      <c r="L586" s="141" t="str">
        <f>IF(K586="","",(VLOOKUP(K586,#REF!,2,FALSE)))</f>
        <v/>
      </c>
      <c r="M586" s="186"/>
      <c r="N586" s="186"/>
      <c r="O586" s="186"/>
      <c r="P586" s="186"/>
      <c r="Q586" s="186"/>
      <c r="R586" s="186"/>
      <c r="S586" s="186"/>
      <c r="T586" s="186"/>
      <c r="U586" s="173"/>
      <c r="V586" s="186"/>
      <c r="W586" s="187"/>
      <c r="X586" s="187"/>
      <c r="Y586" s="187"/>
      <c r="Z586" s="149"/>
      <c r="AA586" s="173"/>
      <c r="AB586" s="200" t="str">
        <f t="shared" si="54"/>
        <v/>
      </c>
      <c r="AC586" s="216"/>
      <c r="AD586" s="173"/>
      <c r="AE586" s="148"/>
      <c r="AF586" s="173"/>
      <c r="AG586" s="173"/>
      <c r="AH586" s="152"/>
      <c r="AI586" s="173"/>
      <c r="AJ586" s="173"/>
      <c r="AK586" s="200" t="str">
        <f t="shared" si="55"/>
        <v/>
      </c>
      <c r="AL586" s="173"/>
      <c r="AM586" s="217" t="str">
        <f t="shared" si="56"/>
        <v/>
      </c>
      <c r="AN586" s="173"/>
      <c r="AO586" s="217" t="str">
        <f t="shared" si="57"/>
        <v/>
      </c>
      <c r="AP586" s="237"/>
      <c r="AQ586" s="150"/>
      <c r="AR586" s="152"/>
      <c r="AS586" s="150"/>
      <c r="AT586" s="174" t="s">
        <v>250</v>
      </c>
      <c r="AU586" s="152"/>
      <c r="AV586" s="152"/>
      <c r="AW586" s="152"/>
      <c r="AX586" s="152"/>
      <c r="AY586" s="174" t="str">
        <f t="shared" si="59"/>
        <v/>
      </c>
      <c r="AZ586" s="152"/>
      <c r="BA586" s="152"/>
      <c r="BB586" s="152"/>
      <c r="BC586" s="152"/>
      <c r="BD586" s="174" t="s">
        <v>250</v>
      </c>
      <c r="BE586" s="152"/>
      <c r="BF586" s="152"/>
      <c r="BG586" s="152"/>
      <c r="BH586" s="152"/>
      <c r="BI586" s="152"/>
      <c r="BJ586" s="220"/>
      <c r="BK586" s="203"/>
      <c r="BL586" s="203"/>
      <c r="BM586" s="203"/>
      <c r="BN586" s="203"/>
      <c r="BO586" s="214"/>
      <c r="BP586" s="214"/>
      <c r="BQ586" s="214"/>
      <c r="BR586" s="215"/>
    </row>
    <row r="587" spans="1:70" s="117" customFormat="1" ht="27" customHeight="1" thickTop="1" thickBot="1" x14ac:dyDescent="0.25">
      <c r="A587" s="184"/>
      <c r="B587" s="304" t="str">
        <f>IF(C587="","",(VLOOKUP(C587,Lookups!$B$4:$C$2561,2,FALSE)))</f>
        <v/>
      </c>
      <c r="C587" s="83"/>
      <c r="D587" s="173"/>
      <c r="E587" s="173"/>
      <c r="F587" s="152"/>
      <c r="G587" s="152"/>
      <c r="H587" s="173" t="str">
        <f t="shared" si="58"/>
        <v/>
      </c>
      <c r="I587" s="173"/>
      <c r="J587" s="182"/>
      <c r="K587" s="183"/>
      <c r="L587" s="141" t="str">
        <f>IF(K587="","",(VLOOKUP(K587,#REF!,2,FALSE)))</f>
        <v/>
      </c>
      <c r="M587" s="186"/>
      <c r="N587" s="186"/>
      <c r="O587" s="186"/>
      <c r="P587" s="186"/>
      <c r="Q587" s="186"/>
      <c r="R587" s="186"/>
      <c r="S587" s="186"/>
      <c r="T587" s="186"/>
      <c r="U587" s="173"/>
      <c r="V587" s="186"/>
      <c r="W587" s="187"/>
      <c r="X587" s="187"/>
      <c r="Y587" s="187"/>
      <c r="Z587" s="149"/>
      <c r="AA587" s="173"/>
      <c r="AB587" s="200" t="str">
        <f t="shared" si="54"/>
        <v/>
      </c>
      <c r="AC587" s="216"/>
      <c r="AD587" s="173"/>
      <c r="AE587" s="148"/>
      <c r="AF587" s="173"/>
      <c r="AG587" s="173"/>
      <c r="AH587" s="152"/>
      <c r="AI587" s="173"/>
      <c r="AJ587" s="173"/>
      <c r="AK587" s="200" t="str">
        <f t="shared" si="55"/>
        <v/>
      </c>
      <c r="AL587" s="173"/>
      <c r="AM587" s="217" t="str">
        <f t="shared" si="56"/>
        <v/>
      </c>
      <c r="AN587" s="173"/>
      <c r="AO587" s="217" t="str">
        <f t="shared" si="57"/>
        <v/>
      </c>
      <c r="AP587" s="237"/>
      <c r="AQ587" s="150"/>
      <c r="AR587" s="152"/>
      <c r="AS587" s="150"/>
      <c r="AT587" s="174" t="s">
        <v>250</v>
      </c>
      <c r="AU587" s="152"/>
      <c r="AV587" s="152"/>
      <c r="AW587" s="152"/>
      <c r="AX587" s="152"/>
      <c r="AY587" s="174" t="str">
        <f t="shared" si="59"/>
        <v/>
      </c>
      <c r="AZ587" s="152"/>
      <c r="BA587" s="152"/>
      <c r="BB587" s="152"/>
      <c r="BC587" s="152"/>
      <c r="BD587" s="174" t="s">
        <v>250</v>
      </c>
      <c r="BE587" s="152"/>
      <c r="BF587" s="152"/>
      <c r="BG587" s="152"/>
      <c r="BH587" s="152"/>
      <c r="BI587" s="152"/>
      <c r="BJ587" s="220"/>
      <c r="BK587" s="203"/>
      <c r="BL587" s="203"/>
      <c r="BM587" s="203"/>
      <c r="BN587" s="203"/>
      <c r="BO587" s="214"/>
      <c r="BP587" s="214"/>
      <c r="BQ587" s="214"/>
      <c r="BR587" s="215"/>
    </row>
    <row r="588" spans="1:70" s="117" customFormat="1" ht="27" customHeight="1" thickTop="1" thickBot="1" x14ac:dyDescent="0.25">
      <c r="A588" s="184"/>
      <c r="B588" s="304" t="str">
        <f>IF(C588="","",(VLOOKUP(C588,Lookups!$B$4:$C$2561,2,FALSE)))</f>
        <v/>
      </c>
      <c r="C588" s="83"/>
      <c r="D588" s="173"/>
      <c r="E588" s="173"/>
      <c r="F588" s="152"/>
      <c r="G588" s="152"/>
      <c r="H588" s="173" t="str">
        <f t="shared" si="58"/>
        <v/>
      </c>
      <c r="I588" s="173"/>
      <c r="J588" s="182"/>
      <c r="K588" s="183"/>
      <c r="L588" s="141" t="str">
        <f>IF(K588="","",(VLOOKUP(K588,#REF!,2,FALSE)))</f>
        <v/>
      </c>
      <c r="M588" s="186"/>
      <c r="N588" s="186"/>
      <c r="O588" s="186"/>
      <c r="P588" s="186"/>
      <c r="Q588" s="186"/>
      <c r="R588" s="186"/>
      <c r="S588" s="186"/>
      <c r="T588" s="186"/>
      <c r="U588" s="173"/>
      <c r="V588" s="186"/>
      <c r="W588" s="187"/>
      <c r="X588" s="187"/>
      <c r="Y588" s="187"/>
      <c r="Z588" s="149"/>
      <c r="AA588" s="173"/>
      <c r="AB588" s="200" t="str">
        <f t="shared" si="54"/>
        <v/>
      </c>
      <c r="AC588" s="216"/>
      <c r="AD588" s="173"/>
      <c r="AE588" s="148"/>
      <c r="AF588" s="173"/>
      <c r="AG588" s="173"/>
      <c r="AH588" s="152"/>
      <c r="AI588" s="173"/>
      <c r="AJ588" s="173"/>
      <c r="AK588" s="200" t="str">
        <f t="shared" si="55"/>
        <v/>
      </c>
      <c r="AL588" s="173"/>
      <c r="AM588" s="217" t="str">
        <f t="shared" si="56"/>
        <v/>
      </c>
      <c r="AN588" s="173"/>
      <c r="AO588" s="217" t="str">
        <f t="shared" si="57"/>
        <v/>
      </c>
      <c r="AP588" s="237"/>
      <c r="AQ588" s="150"/>
      <c r="AR588" s="152"/>
      <c r="AS588" s="150"/>
      <c r="AT588" s="174" t="s">
        <v>250</v>
      </c>
      <c r="AU588" s="152"/>
      <c r="AV588" s="152"/>
      <c r="AW588" s="152"/>
      <c r="AX588" s="152"/>
      <c r="AY588" s="174" t="str">
        <f t="shared" si="59"/>
        <v/>
      </c>
      <c r="AZ588" s="152"/>
      <c r="BA588" s="152"/>
      <c r="BB588" s="152"/>
      <c r="BC588" s="152"/>
      <c r="BD588" s="174" t="s">
        <v>250</v>
      </c>
      <c r="BE588" s="152"/>
      <c r="BF588" s="152"/>
      <c r="BG588" s="152"/>
      <c r="BH588" s="152"/>
      <c r="BI588" s="152"/>
      <c r="BJ588" s="220"/>
      <c r="BK588" s="203"/>
      <c r="BL588" s="203"/>
      <c r="BM588" s="203"/>
      <c r="BN588" s="203"/>
      <c r="BO588" s="214"/>
      <c r="BP588" s="214"/>
      <c r="BQ588" s="214"/>
      <c r="BR588" s="215"/>
    </row>
    <row r="589" spans="1:70" s="117" customFormat="1" ht="27" customHeight="1" thickTop="1" thickBot="1" x14ac:dyDescent="0.25">
      <c r="A589" s="184"/>
      <c r="B589" s="304" t="str">
        <f>IF(C589="","",(VLOOKUP(C589,Lookups!$B$4:$C$2561,2,FALSE)))</f>
        <v/>
      </c>
      <c r="C589" s="83"/>
      <c r="D589" s="173"/>
      <c r="E589" s="173"/>
      <c r="F589" s="152"/>
      <c r="G589" s="152"/>
      <c r="H589" s="173" t="str">
        <f t="shared" si="58"/>
        <v/>
      </c>
      <c r="I589" s="173"/>
      <c r="J589" s="182"/>
      <c r="K589" s="183"/>
      <c r="L589" s="141" t="str">
        <f>IF(K589="","",(VLOOKUP(K589,#REF!,2,FALSE)))</f>
        <v/>
      </c>
      <c r="M589" s="186"/>
      <c r="N589" s="186"/>
      <c r="O589" s="186"/>
      <c r="P589" s="186"/>
      <c r="Q589" s="186"/>
      <c r="R589" s="186"/>
      <c r="S589" s="186"/>
      <c r="T589" s="186"/>
      <c r="U589" s="173"/>
      <c r="V589" s="186"/>
      <c r="W589" s="187"/>
      <c r="X589" s="187"/>
      <c r="Y589" s="187"/>
      <c r="Z589" s="149"/>
      <c r="AA589" s="173"/>
      <c r="AB589" s="200" t="str">
        <f t="shared" si="54"/>
        <v/>
      </c>
      <c r="AC589" s="216"/>
      <c r="AD589" s="173"/>
      <c r="AE589" s="148"/>
      <c r="AF589" s="173"/>
      <c r="AG589" s="173"/>
      <c r="AH589" s="152"/>
      <c r="AI589" s="173"/>
      <c r="AJ589" s="173"/>
      <c r="AK589" s="200" t="str">
        <f t="shared" si="55"/>
        <v/>
      </c>
      <c r="AL589" s="173"/>
      <c r="AM589" s="217" t="str">
        <f t="shared" si="56"/>
        <v/>
      </c>
      <c r="AN589" s="173"/>
      <c r="AO589" s="217" t="str">
        <f t="shared" si="57"/>
        <v/>
      </c>
      <c r="AP589" s="237"/>
      <c r="AQ589" s="150"/>
      <c r="AR589" s="152"/>
      <c r="AS589" s="150"/>
      <c r="AT589" s="174" t="s">
        <v>250</v>
      </c>
      <c r="AU589" s="152"/>
      <c r="AV589" s="152"/>
      <c r="AW589" s="152"/>
      <c r="AX589" s="152"/>
      <c r="AY589" s="174" t="str">
        <f t="shared" si="59"/>
        <v/>
      </c>
      <c r="AZ589" s="152"/>
      <c r="BA589" s="152"/>
      <c r="BB589" s="152"/>
      <c r="BC589" s="152"/>
      <c r="BD589" s="174" t="s">
        <v>250</v>
      </c>
      <c r="BE589" s="152"/>
      <c r="BF589" s="152"/>
      <c r="BG589" s="152"/>
      <c r="BH589" s="152"/>
      <c r="BI589" s="152"/>
      <c r="BJ589" s="220"/>
      <c r="BK589" s="203"/>
      <c r="BL589" s="203"/>
      <c r="BM589" s="203"/>
      <c r="BN589" s="203"/>
      <c r="BO589" s="214"/>
      <c r="BP589" s="214"/>
      <c r="BQ589" s="214"/>
      <c r="BR589" s="215"/>
    </row>
    <row r="590" spans="1:70" s="117" customFormat="1" ht="27" customHeight="1" thickTop="1" thickBot="1" x14ac:dyDescent="0.25">
      <c r="A590" s="184"/>
      <c r="B590" s="304" t="str">
        <f>IF(C590="","",(VLOOKUP(C590,Lookups!$B$4:$C$2561,2,FALSE)))</f>
        <v/>
      </c>
      <c r="C590" s="83"/>
      <c r="D590" s="173"/>
      <c r="E590" s="173"/>
      <c r="F590" s="152"/>
      <c r="G590" s="152"/>
      <c r="H590" s="173" t="str">
        <f t="shared" si="58"/>
        <v/>
      </c>
      <c r="I590" s="173"/>
      <c r="J590" s="182"/>
      <c r="K590" s="183"/>
      <c r="L590" s="141" t="str">
        <f>IF(K590="","",(VLOOKUP(K590,#REF!,2,FALSE)))</f>
        <v/>
      </c>
      <c r="M590" s="186"/>
      <c r="N590" s="186"/>
      <c r="O590" s="186"/>
      <c r="P590" s="186"/>
      <c r="Q590" s="186"/>
      <c r="R590" s="186"/>
      <c r="S590" s="186"/>
      <c r="T590" s="186"/>
      <c r="U590" s="173"/>
      <c r="V590" s="186"/>
      <c r="W590" s="187"/>
      <c r="X590" s="187"/>
      <c r="Y590" s="187"/>
      <c r="Z590" s="149"/>
      <c r="AA590" s="173"/>
      <c r="AB590" s="200" t="str">
        <f t="shared" si="54"/>
        <v/>
      </c>
      <c r="AC590" s="216"/>
      <c r="AD590" s="173"/>
      <c r="AE590" s="148"/>
      <c r="AF590" s="173"/>
      <c r="AG590" s="173"/>
      <c r="AH590" s="152"/>
      <c r="AI590" s="173"/>
      <c r="AJ590" s="173"/>
      <c r="AK590" s="200" t="str">
        <f t="shared" si="55"/>
        <v/>
      </c>
      <c r="AL590" s="173"/>
      <c r="AM590" s="217" t="str">
        <f t="shared" si="56"/>
        <v/>
      </c>
      <c r="AN590" s="173"/>
      <c r="AO590" s="217" t="str">
        <f t="shared" si="57"/>
        <v/>
      </c>
      <c r="AP590" s="237"/>
      <c r="AQ590" s="150"/>
      <c r="AR590" s="152"/>
      <c r="AS590" s="150"/>
      <c r="AT590" s="174" t="s">
        <v>250</v>
      </c>
      <c r="AU590" s="152"/>
      <c r="AV590" s="152"/>
      <c r="AW590" s="152"/>
      <c r="AX590" s="152"/>
      <c r="AY590" s="174" t="str">
        <f t="shared" si="59"/>
        <v/>
      </c>
      <c r="AZ590" s="152"/>
      <c r="BA590" s="152"/>
      <c r="BB590" s="152"/>
      <c r="BC590" s="152"/>
      <c r="BD590" s="174" t="s">
        <v>250</v>
      </c>
      <c r="BE590" s="152"/>
      <c r="BF590" s="152"/>
      <c r="BG590" s="152"/>
      <c r="BH590" s="152"/>
      <c r="BI590" s="152"/>
      <c r="BJ590" s="220"/>
      <c r="BK590" s="203"/>
      <c r="BL590" s="203"/>
      <c r="BM590" s="203"/>
      <c r="BN590" s="203"/>
      <c r="BO590" s="214"/>
      <c r="BP590" s="214"/>
      <c r="BQ590" s="214"/>
      <c r="BR590" s="215"/>
    </row>
    <row r="591" spans="1:70" s="117" customFormat="1" ht="27" customHeight="1" thickTop="1" thickBot="1" x14ac:dyDescent="0.25">
      <c r="A591" s="184"/>
      <c r="B591" s="304" t="str">
        <f>IF(C591="","",(VLOOKUP(C591,Lookups!$B$4:$C$2561,2,FALSE)))</f>
        <v/>
      </c>
      <c r="C591" s="83"/>
      <c r="D591" s="173"/>
      <c r="E591" s="173"/>
      <c r="F591" s="152"/>
      <c r="G591" s="152"/>
      <c r="H591" s="173" t="str">
        <f t="shared" si="58"/>
        <v/>
      </c>
      <c r="I591" s="173"/>
      <c r="J591" s="182"/>
      <c r="K591" s="183"/>
      <c r="L591" s="141" t="str">
        <f>IF(K591="","",(VLOOKUP(K591,#REF!,2,FALSE)))</f>
        <v/>
      </c>
      <c r="M591" s="186"/>
      <c r="N591" s="186"/>
      <c r="O591" s="186"/>
      <c r="P591" s="186"/>
      <c r="Q591" s="186"/>
      <c r="R591" s="186"/>
      <c r="S591" s="186"/>
      <c r="T591" s="186"/>
      <c r="U591" s="173"/>
      <c r="V591" s="186"/>
      <c r="W591" s="187"/>
      <c r="X591" s="187"/>
      <c r="Y591" s="187"/>
      <c r="Z591" s="149"/>
      <c r="AA591" s="173"/>
      <c r="AB591" s="200" t="str">
        <f t="shared" si="54"/>
        <v/>
      </c>
      <c r="AC591" s="216"/>
      <c r="AD591" s="173"/>
      <c r="AE591" s="148"/>
      <c r="AF591" s="173"/>
      <c r="AG591" s="173"/>
      <c r="AH591" s="152"/>
      <c r="AI591" s="173"/>
      <c r="AJ591" s="173"/>
      <c r="AK591" s="200" t="str">
        <f t="shared" si="55"/>
        <v/>
      </c>
      <c r="AL591" s="173"/>
      <c r="AM591" s="217" t="str">
        <f t="shared" si="56"/>
        <v/>
      </c>
      <c r="AN591" s="173"/>
      <c r="AO591" s="217" t="str">
        <f t="shared" si="57"/>
        <v/>
      </c>
      <c r="AP591" s="237"/>
      <c r="AQ591" s="150"/>
      <c r="AR591" s="152"/>
      <c r="AS591" s="150"/>
      <c r="AT591" s="174" t="s">
        <v>250</v>
      </c>
      <c r="AU591" s="152"/>
      <c r="AV591" s="152"/>
      <c r="AW591" s="152"/>
      <c r="AX591" s="152"/>
      <c r="AY591" s="174" t="str">
        <f t="shared" si="59"/>
        <v/>
      </c>
      <c r="AZ591" s="152"/>
      <c r="BA591" s="152"/>
      <c r="BB591" s="152"/>
      <c r="BC591" s="152"/>
      <c r="BD591" s="174" t="s">
        <v>250</v>
      </c>
      <c r="BE591" s="152"/>
      <c r="BF591" s="152"/>
      <c r="BG591" s="152"/>
      <c r="BH591" s="152"/>
      <c r="BI591" s="152"/>
      <c r="BJ591" s="220"/>
      <c r="BK591" s="203"/>
      <c r="BL591" s="203"/>
      <c r="BM591" s="203"/>
      <c r="BN591" s="203"/>
      <c r="BO591" s="214"/>
      <c r="BP591" s="214"/>
      <c r="BQ591" s="214"/>
      <c r="BR591" s="215"/>
    </row>
    <row r="592" spans="1:70" s="117" customFormat="1" ht="27" customHeight="1" thickTop="1" thickBot="1" x14ac:dyDescent="0.25">
      <c r="A592" s="184"/>
      <c r="B592" s="304" t="str">
        <f>IF(C592="","",(VLOOKUP(C592,Lookups!$B$4:$C$2561,2,FALSE)))</f>
        <v/>
      </c>
      <c r="C592" s="83"/>
      <c r="D592" s="173"/>
      <c r="E592" s="173"/>
      <c r="F592" s="152"/>
      <c r="G592" s="152"/>
      <c r="H592" s="173" t="str">
        <f t="shared" si="58"/>
        <v/>
      </c>
      <c r="I592" s="173"/>
      <c r="J592" s="182"/>
      <c r="K592" s="183"/>
      <c r="L592" s="141" t="str">
        <f>IF(K592="","",(VLOOKUP(K592,#REF!,2,FALSE)))</f>
        <v/>
      </c>
      <c r="M592" s="186"/>
      <c r="N592" s="186"/>
      <c r="O592" s="186"/>
      <c r="P592" s="186"/>
      <c r="Q592" s="186"/>
      <c r="R592" s="186"/>
      <c r="S592" s="186"/>
      <c r="T592" s="186"/>
      <c r="U592" s="173"/>
      <c r="V592" s="186"/>
      <c r="W592" s="187"/>
      <c r="X592" s="187"/>
      <c r="Y592" s="187"/>
      <c r="Z592" s="149"/>
      <c r="AA592" s="173"/>
      <c r="AB592" s="200" t="str">
        <f t="shared" si="54"/>
        <v/>
      </c>
      <c r="AC592" s="216"/>
      <c r="AD592" s="173"/>
      <c r="AE592" s="148"/>
      <c r="AF592" s="173"/>
      <c r="AG592" s="173"/>
      <c r="AH592" s="152"/>
      <c r="AI592" s="173"/>
      <c r="AJ592" s="173"/>
      <c r="AK592" s="200" t="str">
        <f t="shared" si="55"/>
        <v/>
      </c>
      <c r="AL592" s="173"/>
      <c r="AM592" s="217" t="str">
        <f t="shared" si="56"/>
        <v/>
      </c>
      <c r="AN592" s="173"/>
      <c r="AO592" s="217" t="str">
        <f t="shared" si="57"/>
        <v/>
      </c>
      <c r="AP592" s="237"/>
      <c r="AQ592" s="150"/>
      <c r="AR592" s="152"/>
      <c r="AS592" s="150"/>
      <c r="AT592" s="174" t="s">
        <v>250</v>
      </c>
      <c r="AU592" s="152"/>
      <c r="AV592" s="152"/>
      <c r="AW592" s="152"/>
      <c r="AX592" s="152"/>
      <c r="AY592" s="174" t="str">
        <f t="shared" si="59"/>
        <v/>
      </c>
      <c r="AZ592" s="152"/>
      <c r="BA592" s="152"/>
      <c r="BB592" s="152"/>
      <c r="BC592" s="152"/>
      <c r="BD592" s="174" t="s">
        <v>250</v>
      </c>
      <c r="BE592" s="152"/>
      <c r="BF592" s="152"/>
      <c r="BG592" s="152"/>
      <c r="BH592" s="152"/>
      <c r="BI592" s="152"/>
      <c r="BJ592" s="220"/>
      <c r="BK592" s="203"/>
      <c r="BL592" s="203"/>
      <c r="BM592" s="203"/>
      <c r="BN592" s="203"/>
      <c r="BO592" s="214"/>
      <c r="BP592" s="214"/>
      <c r="BQ592" s="214"/>
      <c r="BR592" s="215"/>
    </row>
    <row r="593" spans="1:70" s="117" customFormat="1" ht="27" customHeight="1" thickTop="1" thickBot="1" x14ac:dyDescent="0.25">
      <c r="A593" s="184"/>
      <c r="B593" s="304" t="str">
        <f>IF(C593="","",(VLOOKUP(C593,Lookups!$B$4:$C$2561,2,FALSE)))</f>
        <v/>
      </c>
      <c r="C593" s="83"/>
      <c r="D593" s="173"/>
      <c r="E593" s="173"/>
      <c r="F593" s="152"/>
      <c r="G593" s="152"/>
      <c r="H593" s="173" t="str">
        <f t="shared" si="58"/>
        <v/>
      </c>
      <c r="I593" s="173"/>
      <c r="J593" s="182"/>
      <c r="K593" s="183"/>
      <c r="L593" s="141" t="str">
        <f>IF(K593="","",(VLOOKUP(K593,#REF!,2,FALSE)))</f>
        <v/>
      </c>
      <c r="M593" s="186"/>
      <c r="N593" s="186"/>
      <c r="O593" s="186"/>
      <c r="P593" s="186"/>
      <c r="Q593" s="186"/>
      <c r="R593" s="186"/>
      <c r="S593" s="186"/>
      <c r="T593" s="186"/>
      <c r="U593" s="173"/>
      <c r="V593" s="186"/>
      <c r="W593" s="187"/>
      <c r="X593" s="187"/>
      <c r="Y593" s="187"/>
      <c r="Z593" s="149"/>
      <c r="AA593" s="173"/>
      <c r="AB593" s="200" t="str">
        <f t="shared" si="54"/>
        <v/>
      </c>
      <c r="AC593" s="216"/>
      <c r="AD593" s="173"/>
      <c r="AE593" s="148"/>
      <c r="AF593" s="173"/>
      <c r="AG593" s="173"/>
      <c r="AH593" s="152"/>
      <c r="AI593" s="173"/>
      <c r="AJ593" s="173"/>
      <c r="AK593" s="200" t="str">
        <f t="shared" si="55"/>
        <v/>
      </c>
      <c r="AL593" s="173"/>
      <c r="AM593" s="217" t="str">
        <f t="shared" si="56"/>
        <v/>
      </c>
      <c r="AN593" s="173"/>
      <c r="AO593" s="217" t="str">
        <f t="shared" si="57"/>
        <v/>
      </c>
      <c r="AP593" s="237"/>
      <c r="AQ593" s="150"/>
      <c r="AR593" s="152"/>
      <c r="AS593" s="150"/>
      <c r="AT593" s="174" t="s">
        <v>250</v>
      </c>
      <c r="AU593" s="152"/>
      <c r="AV593" s="152"/>
      <c r="AW593" s="152"/>
      <c r="AX593" s="152"/>
      <c r="AY593" s="174" t="str">
        <f t="shared" si="59"/>
        <v/>
      </c>
      <c r="AZ593" s="152"/>
      <c r="BA593" s="152"/>
      <c r="BB593" s="152"/>
      <c r="BC593" s="152"/>
      <c r="BD593" s="174" t="s">
        <v>250</v>
      </c>
      <c r="BE593" s="152"/>
      <c r="BF593" s="152"/>
      <c r="BG593" s="152"/>
      <c r="BH593" s="152"/>
      <c r="BI593" s="152"/>
      <c r="BJ593" s="220"/>
      <c r="BK593" s="203"/>
      <c r="BL593" s="203"/>
      <c r="BM593" s="203"/>
      <c r="BN593" s="203"/>
      <c r="BO593" s="214"/>
      <c r="BP593" s="214"/>
      <c r="BQ593" s="214"/>
      <c r="BR593" s="215"/>
    </row>
    <row r="594" spans="1:70" s="117" customFormat="1" ht="27" customHeight="1" thickTop="1" thickBot="1" x14ac:dyDescent="0.25">
      <c r="A594" s="184"/>
      <c r="B594" s="304" t="str">
        <f>IF(C594="","",(VLOOKUP(C594,Lookups!$B$4:$C$2561,2,FALSE)))</f>
        <v/>
      </c>
      <c r="C594" s="83"/>
      <c r="D594" s="173"/>
      <c r="E594" s="173"/>
      <c r="F594" s="152"/>
      <c r="G594" s="152"/>
      <c r="H594" s="173" t="str">
        <f t="shared" si="58"/>
        <v/>
      </c>
      <c r="I594" s="173"/>
      <c r="J594" s="182"/>
      <c r="K594" s="183"/>
      <c r="L594" s="141" t="str">
        <f>IF(K594="","",(VLOOKUP(K594,#REF!,2,FALSE)))</f>
        <v/>
      </c>
      <c r="M594" s="186"/>
      <c r="N594" s="186"/>
      <c r="O594" s="186"/>
      <c r="P594" s="186"/>
      <c r="Q594" s="186"/>
      <c r="R594" s="186"/>
      <c r="S594" s="186"/>
      <c r="T594" s="186"/>
      <c r="U594" s="173"/>
      <c r="V594" s="186"/>
      <c r="W594" s="187"/>
      <c r="X594" s="187"/>
      <c r="Y594" s="187"/>
      <c r="Z594" s="149"/>
      <c r="AA594" s="173"/>
      <c r="AB594" s="200" t="str">
        <f t="shared" si="54"/>
        <v/>
      </c>
      <c r="AC594" s="216"/>
      <c r="AD594" s="173"/>
      <c r="AE594" s="148"/>
      <c r="AF594" s="173"/>
      <c r="AG594" s="173"/>
      <c r="AH594" s="152"/>
      <c r="AI594" s="173"/>
      <c r="AJ594" s="173"/>
      <c r="AK594" s="200" t="str">
        <f t="shared" si="55"/>
        <v/>
      </c>
      <c r="AL594" s="173"/>
      <c r="AM594" s="217" t="str">
        <f t="shared" si="56"/>
        <v/>
      </c>
      <c r="AN594" s="173"/>
      <c r="AO594" s="217" t="str">
        <f t="shared" si="57"/>
        <v/>
      </c>
      <c r="AP594" s="237"/>
      <c r="AQ594" s="150"/>
      <c r="AR594" s="152"/>
      <c r="AS594" s="150"/>
      <c r="AT594" s="174" t="s">
        <v>250</v>
      </c>
      <c r="AU594" s="152"/>
      <c r="AV594" s="152"/>
      <c r="AW594" s="152"/>
      <c r="AX594" s="152"/>
      <c r="AY594" s="174" t="str">
        <f t="shared" si="59"/>
        <v/>
      </c>
      <c r="AZ594" s="152"/>
      <c r="BA594" s="152"/>
      <c r="BB594" s="152"/>
      <c r="BC594" s="152"/>
      <c r="BD594" s="174" t="s">
        <v>250</v>
      </c>
      <c r="BE594" s="152"/>
      <c r="BF594" s="152"/>
      <c r="BG594" s="152"/>
      <c r="BH594" s="152"/>
      <c r="BI594" s="152"/>
      <c r="BJ594" s="220"/>
      <c r="BK594" s="203"/>
      <c r="BL594" s="203"/>
      <c r="BM594" s="203"/>
      <c r="BN594" s="203"/>
      <c r="BO594" s="214"/>
      <c r="BP594" s="214"/>
      <c r="BQ594" s="214"/>
      <c r="BR594" s="215"/>
    </row>
    <row r="595" spans="1:70" s="117" customFormat="1" ht="27" customHeight="1" thickTop="1" thickBot="1" x14ac:dyDescent="0.25">
      <c r="A595" s="184"/>
      <c r="B595" s="304" t="str">
        <f>IF(C595="","",(VLOOKUP(C595,Lookups!$B$4:$C$2561,2,FALSE)))</f>
        <v/>
      </c>
      <c r="C595" s="83"/>
      <c r="D595" s="173"/>
      <c r="E595" s="173"/>
      <c r="F595" s="152"/>
      <c r="G595" s="152"/>
      <c r="H595" s="173" t="str">
        <f t="shared" si="58"/>
        <v/>
      </c>
      <c r="I595" s="173"/>
      <c r="J595" s="182"/>
      <c r="K595" s="183"/>
      <c r="L595" s="141" t="str">
        <f>IF(K595="","",(VLOOKUP(K595,#REF!,2,FALSE)))</f>
        <v/>
      </c>
      <c r="M595" s="186"/>
      <c r="N595" s="186"/>
      <c r="O595" s="186"/>
      <c r="P595" s="186"/>
      <c r="Q595" s="186"/>
      <c r="R595" s="186"/>
      <c r="S595" s="186"/>
      <c r="T595" s="186"/>
      <c r="U595" s="173"/>
      <c r="V595" s="186"/>
      <c r="W595" s="187"/>
      <c r="X595" s="187"/>
      <c r="Y595" s="187"/>
      <c r="Z595" s="149"/>
      <c r="AA595" s="173"/>
      <c r="AB595" s="200" t="str">
        <f t="shared" si="54"/>
        <v/>
      </c>
      <c r="AC595" s="216"/>
      <c r="AD595" s="173"/>
      <c r="AE595" s="148"/>
      <c r="AF595" s="173"/>
      <c r="AG595" s="173"/>
      <c r="AH595" s="152"/>
      <c r="AI595" s="173"/>
      <c r="AJ595" s="173"/>
      <c r="AK595" s="200" t="str">
        <f t="shared" si="55"/>
        <v/>
      </c>
      <c r="AL595" s="173"/>
      <c r="AM595" s="217" t="str">
        <f t="shared" si="56"/>
        <v/>
      </c>
      <c r="AN595" s="173"/>
      <c r="AO595" s="217" t="str">
        <f t="shared" si="57"/>
        <v/>
      </c>
      <c r="AP595" s="237"/>
      <c r="AQ595" s="150"/>
      <c r="AR595" s="152"/>
      <c r="AS595" s="150"/>
      <c r="AT595" s="174" t="s">
        <v>250</v>
      </c>
      <c r="AU595" s="152"/>
      <c r="AV595" s="152"/>
      <c r="AW595" s="152"/>
      <c r="AX595" s="152"/>
      <c r="AY595" s="174" t="str">
        <f t="shared" si="59"/>
        <v/>
      </c>
      <c r="AZ595" s="152"/>
      <c r="BA595" s="152"/>
      <c r="BB595" s="152"/>
      <c r="BC595" s="152"/>
      <c r="BD595" s="174" t="s">
        <v>250</v>
      </c>
      <c r="BE595" s="152"/>
      <c r="BF595" s="152"/>
      <c r="BG595" s="152"/>
      <c r="BH595" s="152"/>
      <c r="BI595" s="152"/>
      <c r="BJ595" s="220"/>
      <c r="BK595" s="203"/>
      <c r="BL595" s="203"/>
      <c r="BM595" s="203"/>
      <c r="BN595" s="203"/>
      <c r="BO595" s="214"/>
      <c r="BP595" s="214"/>
      <c r="BQ595" s="214"/>
      <c r="BR595" s="215"/>
    </row>
    <row r="596" spans="1:70" s="117" customFormat="1" ht="27" customHeight="1" thickTop="1" thickBot="1" x14ac:dyDescent="0.25">
      <c r="A596" s="184"/>
      <c r="B596" s="304" t="str">
        <f>IF(C596="","",(VLOOKUP(C596,Lookups!$B$4:$C$2561,2,FALSE)))</f>
        <v/>
      </c>
      <c r="C596" s="83"/>
      <c r="D596" s="173"/>
      <c r="E596" s="173"/>
      <c r="F596" s="152"/>
      <c r="G596" s="152"/>
      <c r="H596" s="173" t="str">
        <f t="shared" si="58"/>
        <v/>
      </c>
      <c r="I596" s="173"/>
      <c r="J596" s="182"/>
      <c r="K596" s="183"/>
      <c r="L596" s="141" t="str">
        <f>IF(K596="","",(VLOOKUP(K596,#REF!,2,FALSE)))</f>
        <v/>
      </c>
      <c r="M596" s="186"/>
      <c r="N596" s="186"/>
      <c r="O596" s="186"/>
      <c r="P596" s="186"/>
      <c r="Q596" s="186"/>
      <c r="R596" s="186"/>
      <c r="S596" s="186"/>
      <c r="T596" s="186"/>
      <c r="U596" s="173"/>
      <c r="V596" s="186"/>
      <c r="W596" s="187"/>
      <c r="X596" s="187"/>
      <c r="Y596" s="187"/>
      <c r="Z596" s="149"/>
      <c r="AA596" s="173"/>
      <c r="AB596" s="200" t="str">
        <f t="shared" si="54"/>
        <v/>
      </c>
      <c r="AC596" s="216"/>
      <c r="AD596" s="173"/>
      <c r="AE596" s="148"/>
      <c r="AF596" s="173"/>
      <c r="AG596" s="173"/>
      <c r="AH596" s="152"/>
      <c r="AI596" s="173"/>
      <c r="AJ596" s="173"/>
      <c r="AK596" s="200" t="str">
        <f t="shared" si="55"/>
        <v/>
      </c>
      <c r="AL596" s="173"/>
      <c r="AM596" s="217" t="str">
        <f t="shared" si="56"/>
        <v/>
      </c>
      <c r="AN596" s="173"/>
      <c r="AO596" s="217" t="str">
        <f t="shared" si="57"/>
        <v/>
      </c>
      <c r="AP596" s="237"/>
      <c r="AQ596" s="150"/>
      <c r="AR596" s="152"/>
      <c r="AS596" s="150"/>
      <c r="AT596" s="174" t="s">
        <v>250</v>
      </c>
      <c r="AU596" s="152"/>
      <c r="AV596" s="152"/>
      <c r="AW596" s="152"/>
      <c r="AX596" s="152"/>
      <c r="AY596" s="174" t="str">
        <f t="shared" si="59"/>
        <v/>
      </c>
      <c r="AZ596" s="152"/>
      <c r="BA596" s="152"/>
      <c r="BB596" s="152"/>
      <c r="BC596" s="152"/>
      <c r="BD596" s="174" t="s">
        <v>250</v>
      </c>
      <c r="BE596" s="152"/>
      <c r="BF596" s="152"/>
      <c r="BG596" s="152"/>
      <c r="BH596" s="152"/>
      <c r="BI596" s="152"/>
      <c r="BJ596" s="220"/>
      <c r="BK596" s="203"/>
      <c r="BL596" s="203"/>
      <c r="BM596" s="203"/>
      <c r="BN596" s="203"/>
      <c r="BO596" s="214"/>
      <c r="BP596" s="214"/>
      <c r="BQ596" s="214"/>
      <c r="BR596" s="215"/>
    </row>
    <row r="597" spans="1:70" s="117" customFormat="1" ht="27" customHeight="1" thickTop="1" thickBot="1" x14ac:dyDescent="0.25">
      <c r="A597" s="184"/>
      <c r="B597" s="304" t="str">
        <f>IF(C597="","",(VLOOKUP(C597,Lookups!$B$4:$C$2561,2,FALSE)))</f>
        <v/>
      </c>
      <c r="C597" s="83"/>
      <c r="D597" s="173"/>
      <c r="E597" s="173"/>
      <c r="F597" s="152"/>
      <c r="G597" s="152"/>
      <c r="H597" s="173" t="str">
        <f t="shared" si="58"/>
        <v/>
      </c>
      <c r="I597" s="173"/>
      <c r="J597" s="182"/>
      <c r="K597" s="183"/>
      <c r="L597" s="141" t="str">
        <f>IF(K597="","",(VLOOKUP(K597,#REF!,2,FALSE)))</f>
        <v/>
      </c>
      <c r="M597" s="186"/>
      <c r="N597" s="186"/>
      <c r="O597" s="186"/>
      <c r="P597" s="186"/>
      <c r="Q597" s="186"/>
      <c r="R597" s="186"/>
      <c r="S597" s="186"/>
      <c r="T597" s="186"/>
      <c r="U597" s="173"/>
      <c r="V597" s="186"/>
      <c r="W597" s="187"/>
      <c r="X597" s="187"/>
      <c r="Y597" s="187"/>
      <c r="Z597" s="149"/>
      <c r="AA597" s="173"/>
      <c r="AB597" s="200" t="str">
        <f t="shared" si="54"/>
        <v/>
      </c>
      <c r="AC597" s="216"/>
      <c r="AD597" s="173"/>
      <c r="AE597" s="148"/>
      <c r="AF597" s="173"/>
      <c r="AG597" s="173"/>
      <c r="AH597" s="152"/>
      <c r="AI597" s="173"/>
      <c r="AJ597" s="173"/>
      <c r="AK597" s="200" t="str">
        <f t="shared" si="55"/>
        <v/>
      </c>
      <c r="AL597" s="173"/>
      <c r="AM597" s="217" t="str">
        <f t="shared" si="56"/>
        <v/>
      </c>
      <c r="AN597" s="173"/>
      <c r="AO597" s="217" t="str">
        <f t="shared" si="57"/>
        <v/>
      </c>
      <c r="AP597" s="237"/>
      <c r="AQ597" s="150"/>
      <c r="AR597" s="152"/>
      <c r="AS597" s="150"/>
      <c r="AT597" s="174" t="s">
        <v>250</v>
      </c>
      <c r="AU597" s="152"/>
      <c r="AV597" s="152"/>
      <c r="AW597" s="152"/>
      <c r="AX597" s="152"/>
      <c r="AY597" s="174" t="str">
        <f t="shared" si="59"/>
        <v/>
      </c>
      <c r="AZ597" s="152"/>
      <c r="BA597" s="152"/>
      <c r="BB597" s="152"/>
      <c r="BC597" s="152"/>
      <c r="BD597" s="174" t="s">
        <v>250</v>
      </c>
      <c r="BE597" s="152"/>
      <c r="BF597" s="152"/>
      <c r="BG597" s="152"/>
      <c r="BH597" s="152"/>
      <c r="BI597" s="152"/>
      <c r="BJ597" s="220"/>
      <c r="BK597" s="203"/>
      <c r="BL597" s="203"/>
      <c r="BM597" s="203"/>
      <c r="BN597" s="203"/>
      <c r="BO597" s="214"/>
      <c r="BP597" s="214"/>
      <c r="BQ597" s="214"/>
      <c r="BR597" s="215"/>
    </row>
    <row r="598" spans="1:70" s="117" customFormat="1" ht="27" customHeight="1" thickTop="1" thickBot="1" x14ac:dyDescent="0.25">
      <c r="A598" s="184"/>
      <c r="B598" s="304" t="str">
        <f>IF(C598="","",(VLOOKUP(C598,Lookups!$B$4:$C$2561,2,FALSE)))</f>
        <v/>
      </c>
      <c r="C598" s="83"/>
      <c r="D598" s="173"/>
      <c r="E598" s="173"/>
      <c r="F598" s="152"/>
      <c r="G598" s="152"/>
      <c r="H598" s="173" t="str">
        <f t="shared" si="58"/>
        <v/>
      </c>
      <c r="I598" s="173"/>
      <c r="J598" s="182"/>
      <c r="K598" s="183"/>
      <c r="L598" s="141" t="str">
        <f>IF(K598="","",(VLOOKUP(K598,#REF!,2,FALSE)))</f>
        <v/>
      </c>
      <c r="M598" s="186"/>
      <c r="N598" s="186"/>
      <c r="O598" s="186"/>
      <c r="P598" s="186"/>
      <c r="Q598" s="186"/>
      <c r="R598" s="186"/>
      <c r="S598" s="186"/>
      <c r="T598" s="186"/>
      <c r="U598" s="173"/>
      <c r="V598" s="186"/>
      <c r="W598" s="187"/>
      <c r="X598" s="187"/>
      <c r="Y598" s="187"/>
      <c r="Z598" s="149"/>
      <c r="AA598" s="173"/>
      <c r="AB598" s="200" t="str">
        <f t="shared" si="54"/>
        <v/>
      </c>
      <c r="AC598" s="216"/>
      <c r="AD598" s="173"/>
      <c r="AE598" s="148"/>
      <c r="AF598" s="173"/>
      <c r="AG598" s="173"/>
      <c r="AH598" s="152"/>
      <c r="AI598" s="173"/>
      <c r="AJ598" s="173"/>
      <c r="AK598" s="200" t="str">
        <f t="shared" si="55"/>
        <v/>
      </c>
      <c r="AL598" s="173"/>
      <c r="AM598" s="217" t="str">
        <f t="shared" si="56"/>
        <v/>
      </c>
      <c r="AN598" s="173"/>
      <c r="AO598" s="217" t="str">
        <f t="shared" si="57"/>
        <v/>
      </c>
      <c r="AP598" s="237"/>
      <c r="AQ598" s="150"/>
      <c r="AR598" s="152"/>
      <c r="AS598" s="150"/>
      <c r="AT598" s="174" t="s">
        <v>250</v>
      </c>
      <c r="AU598" s="152"/>
      <c r="AV598" s="152"/>
      <c r="AW598" s="152"/>
      <c r="AX598" s="152"/>
      <c r="AY598" s="174" t="str">
        <f t="shared" si="59"/>
        <v/>
      </c>
      <c r="AZ598" s="152"/>
      <c r="BA598" s="152"/>
      <c r="BB598" s="152"/>
      <c r="BC598" s="152"/>
      <c r="BD598" s="174" t="s">
        <v>250</v>
      </c>
      <c r="BE598" s="152"/>
      <c r="BF598" s="152"/>
      <c r="BG598" s="152"/>
      <c r="BH598" s="152"/>
      <c r="BI598" s="152"/>
      <c r="BJ598" s="220"/>
      <c r="BK598" s="203"/>
      <c r="BL598" s="203"/>
      <c r="BM598" s="203"/>
      <c r="BN598" s="203"/>
      <c r="BO598" s="214"/>
      <c r="BP598" s="214"/>
      <c r="BQ598" s="214"/>
      <c r="BR598" s="215"/>
    </row>
    <row r="599" spans="1:70" s="117" customFormat="1" ht="27" customHeight="1" thickTop="1" thickBot="1" x14ac:dyDescent="0.25">
      <c r="A599" s="184"/>
      <c r="B599" s="304" t="str">
        <f>IF(C599="","",(VLOOKUP(C599,Lookups!$B$4:$C$2561,2,FALSE)))</f>
        <v/>
      </c>
      <c r="C599" s="83"/>
      <c r="D599" s="173"/>
      <c r="E599" s="173"/>
      <c r="F599" s="152"/>
      <c r="G599" s="152"/>
      <c r="H599" s="173" t="str">
        <f t="shared" si="58"/>
        <v/>
      </c>
      <c r="I599" s="173"/>
      <c r="J599" s="182"/>
      <c r="K599" s="183"/>
      <c r="L599" s="141" t="str">
        <f>IF(K599="","",(VLOOKUP(K599,#REF!,2,FALSE)))</f>
        <v/>
      </c>
      <c r="M599" s="186"/>
      <c r="N599" s="186"/>
      <c r="O599" s="186"/>
      <c r="P599" s="186"/>
      <c r="Q599" s="186"/>
      <c r="R599" s="186"/>
      <c r="S599" s="186"/>
      <c r="T599" s="186"/>
      <c r="U599" s="173"/>
      <c r="V599" s="186"/>
      <c r="W599" s="187"/>
      <c r="X599" s="187"/>
      <c r="Y599" s="187"/>
      <c r="Z599" s="149"/>
      <c r="AA599" s="173"/>
      <c r="AB599" s="200" t="str">
        <f t="shared" si="54"/>
        <v/>
      </c>
      <c r="AC599" s="216"/>
      <c r="AD599" s="173"/>
      <c r="AE599" s="148"/>
      <c r="AF599" s="173"/>
      <c r="AG599" s="173"/>
      <c r="AH599" s="152"/>
      <c r="AI599" s="173"/>
      <c r="AJ599" s="173"/>
      <c r="AK599" s="200" t="str">
        <f t="shared" si="55"/>
        <v/>
      </c>
      <c r="AL599" s="173"/>
      <c r="AM599" s="217" t="str">
        <f t="shared" si="56"/>
        <v/>
      </c>
      <c r="AN599" s="173"/>
      <c r="AO599" s="217" t="str">
        <f t="shared" si="57"/>
        <v/>
      </c>
      <c r="AP599" s="237"/>
      <c r="AQ599" s="150"/>
      <c r="AR599" s="152"/>
      <c r="AS599" s="150"/>
      <c r="AT599" s="174" t="s">
        <v>250</v>
      </c>
      <c r="AU599" s="152"/>
      <c r="AV599" s="152"/>
      <c r="AW599" s="152"/>
      <c r="AX599" s="152"/>
      <c r="AY599" s="174" t="str">
        <f t="shared" si="59"/>
        <v/>
      </c>
      <c r="AZ599" s="152"/>
      <c r="BA599" s="152"/>
      <c r="BB599" s="152"/>
      <c r="BC599" s="152"/>
      <c r="BD599" s="174" t="s">
        <v>250</v>
      </c>
      <c r="BE599" s="152"/>
      <c r="BF599" s="152"/>
      <c r="BG599" s="152"/>
      <c r="BH599" s="152"/>
      <c r="BI599" s="152"/>
      <c r="BJ599" s="220"/>
      <c r="BK599" s="203"/>
      <c r="BL599" s="203"/>
      <c r="BM599" s="203"/>
      <c r="BN599" s="203"/>
      <c r="BO599" s="214"/>
      <c r="BP599" s="214"/>
      <c r="BQ599" s="214"/>
      <c r="BR599" s="215"/>
    </row>
    <row r="600" spans="1:70" s="117" customFormat="1" ht="27" customHeight="1" thickTop="1" thickBot="1" x14ac:dyDescent="0.25">
      <c r="A600" s="184"/>
      <c r="B600" s="304" t="str">
        <f>IF(C600="","",(VLOOKUP(C600,Lookups!$B$4:$C$2561,2,FALSE)))</f>
        <v/>
      </c>
      <c r="C600" s="83"/>
      <c r="D600" s="173"/>
      <c r="E600" s="173"/>
      <c r="F600" s="152"/>
      <c r="G600" s="152"/>
      <c r="H600" s="173" t="str">
        <f t="shared" si="58"/>
        <v/>
      </c>
      <c r="I600" s="173"/>
      <c r="J600" s="182"/>
      <c r="K600" s="183"/>
      <c r="L600" s="141" t="str">
        <f>IF(K600="","",(VLOOKUP(K600,#REF!,2,FALSE)))</f>
        <v/>
      </c>
      <c r="M600" s="186"/>
      <c r="N600" s="186"/>
      <c r="O600" s="186"/>
      <c r="P600" s="186"/>
      <c r="Q600" s="186"/>
      <c r="R600" s="186"/>
      <c r="S600" s="186"/>
      <c r="T600" s="186"/>
      <c r="U600" s="173"/>
      <c r="V600" s="186"/>
      <c r="W600" s="187"/>
      <c r="X600" s="187"/>
      <c r="Y600" s="187"/>
      <c r="Z600" s="149"/>
      <c r="AA600" s="173"/>
      <c r="AB600" s="200" t="str">
        <f t="shared" si="54"/>
        <v/>
      </c>
      <c r="AC600" s="216"/>
      <c r="AD600" s="173"/>
      <c r="AE600" s="148"/>
      <c r="AF600" s="173"/>
      <c r="AG600" s="173"/>
      <c r="AH600" s="152"/>
      <c r="AI600" s="173"/>
      <c r="AJ600" s="173"/>
      <c r="AK600" s="200" t="str">
        <f t="shared" si="55"/>
        <v/>
      </c>
      <c r="AL600" s="173"/>
      <c r="AM600" s="217" t="str">
        <f t="shared" si="56"/>
        <v/>
      </c>
      <c r="AN600" s="173"/>
      <c r="AO600" s="217" t="str">
        <f t="shared" si="57"/>
        <v/>
      </c>
      <c r="AP600" s="237"/>
      <c r="AQ600" s="150"/>
      <c r="AR600" s="152"/>
      <c r="AS600" s="150"/>
      <c r="AT600" s="174" t="s">
        <v>250</v>
      </c>
      <c r="AU600" s="152"/>
      <c r="AV600" s="152"/>
      <c r="AW600" s="152"/>
      <c r="AX600" s="152"/>
      <c r="AY600" s="174" t="str">
        <f t="shared" si="59"/>
        <v/>
      </c>
      <c r="AZ600" s="152"/>
      <c r="BA600" s="152"/>
      <c r="BB600" s="152"/>
      <c r="BC600" s="152"/>
      <c r="BD600" s="174" t="s">
        <v>250</v>
      </c>
      <c r="BE600" s="152"/>
      <c r="BF600" s="152"/>
      <c r="BG600" s="152"/>
      <c r="BH600" s="152"/>
      <c r="BI600" s="152"/>
      <c r="BJ600" s="220"/>
      <c r="BK600" s="203"/>
      <c r="BL600" s="203"/>
      <c r="BM600" s="203"/>
      <c r="BN600" s="203"/>
      <c r="BO600" s="214"/>
      <c r="BP600" s="214"/>
      <c r="BQ600" s="214"/>
      <c r="BR600" s="215"/>
    </row>
    <row r="601" spans="1:70" s="117" customFormat="1" ht="27" customHeight="1" thickTop="1" thickBot="1" x14ac:dyDescent="0.25">
      <c r="A601" s="184"/>
      <c r="B601" s="304" t="str">
        <f>IF(C601="","",(VLOOKUP(C601,Lookups!$B$4:$C$2561,2,FALSE)))</f>
        <v/>
      </c>
      <c r="C601" s="83"/>
      <c r="D601" s="173"/>
      <c r="E601" s="173"/>
      <c r="F601" s="152"/>
      <c r="G601" s="152"/>
      <c r="H601" s="173" t="str">
        <f t="shared" si="58"/>
        <v/>
      </c>
      <c r="I601" s="173"/>
      <c r="J601" s="182"/>
      <c r="K601" s="183"/>
      <c r="L601" s="141" t="str">
        <f>IF(K601="","",(VLOOKUP(K601,#REF!,2,FALSE)))</f>
        <v/>
      </c>
      <c r="M601" s="186"/>
      <c r="N601" s="186"/>
      <c r="O601" s="186"/>
      <c r="P601" s="186"/>
      <c r="Q601" s="186"/>
      <c r="R601" s="186"/>
      <c r="S601" s="186"/>
      <c r="T601" s="186"/>
      <c r="U601" s="173"/>
      <c r="V601" s="186"/>
      <c r="W601" s="187"/>
      <c r="X601" s="187"/>
      <c r="Y601" s="187"/>
      <c r="Z601" s="149"/>
      <c r="AA601" s="173"/>
      <c r="AB601" s="200" t="str">
        <f t="shared" si="54"/>
        <v/>
      </c>
      <c r="AC601" s="216"/>
      <c r="AD601" s="173"/>
      <c r="AE601" s="148"/>
      <c r="AF601" s="173"/>
      <c r="AG601" s="173"/>
      <c r="AH601" s="152"/>
      <c r="AI601" s="173"/>
      <c r="AJ601" s="173"/>
      <c r="AK601" s="200" t="str">
        <f t="shared" si="55"/>
        <v/>
      </c>
      <c r="AL601" s="173"/>
      <c r="AM601" s="217" t="str">
        <f t="shared" si="56"/>
        <v/>
      </c>
      <c r="AN601" s="173"/>
      <c r="AO601" s="217" t="str">
        <f t="shared" si="57"/>
        <v/>
      </c>
      <c r="AP601" s="237"/>
      <c r="AQ601" s="150"/>
      <c r="AR601" s="152"/>
      <c r="AS601" s="150"/>
      <c r="AT601" s="174" t="s">
        <v>250</v>
      </c>
      <c r="AU601" s="152"/>
      <c r="AV601" s="152"/>
      <c r="AW601" s="152"/>
      <c r="AX601" s="152"/>
      <c r="AY601" s="174" t="str">
        <f t="shared" si="59"/>
        <v/>
      </c>
      <c r="AZ601" s="152"/>
      <c r="BA601" s="152"/>
      <c r="BB601" s="152"/>
      <c r="BC601" s="152"/>
      <c r="BD601" s="174" t="s">
        <v>250</v>
      </c>
      <c r="BE601" s="152"/>
      <c r="BF601" s="152"/>
      <c r="BG601" s="152"/>
      <c r="BH601" s="152"/>
      <c r="BI601" s="152"/>
      <c r="BJ601" s="220"/>
      <c r="BK601" s="203"/>
      <c r="BL601" s="203"/>
      <c r="BM601" s="203"/>
      <c r="BN601" s="203"/>
      <c r="BO601" s="214"/>
      <c r="BP601" s="214"/>
      <c r="BQ601" s="214"/>
      <c r="BR601" s="215"/>
    </row>
    <row r="602" spans="1:70" s="117" customFormat="1" ht="27" customHeight="1" thickTop="1" thickBot="1" x14ac:dyDescent="0.25">
      <c r="A602" s="184"/>
      <c r="B602" s="304" t="str">
        <f>IF(C602="","",(VLOOKUP(C602,Lookups!$B$4:$C$2561,2,FALSE)))</f>
        <v/>
      </c>
      <c r="C602" s="83"/>
      <c r="D602" s="173"/>
      <c r="E602" s="173"/>
      <c r="F602" s="152"/>
      <c r="G602" s="152"/>
      <c r="H602" s="173" t="str">
        <f t="shared" si="58"/>
        <v/>
      </c>
      <c r="I602" s="173"/>
      <c r="J602" s="182"/>
      <c r="K602" s="183"/>
      <c r="L602" s="141" t="str">
        <f>IF(K602="","",(VLOOKUP(K602,#REF!,2,FALSE)))</f>
        <v/>
      </c>
      <c r="M602" s="186"/>
      <c r="N602" s="186"/>
      <c r="O602" s="186"/>
      <c r="P602" s="186"/>
      <c r="Q602" s="186"/>
      <c r="R602" s="186"/>
      <c r="S602" s="186"/>
      <c r="T602" s="186"/>
      <c r="U602" s="173"/>
      <c r="V602" s="186"/>
      <c r="W602" s="187"/>
      <c r="X602" s="187"/>
      <c r="Y602" s="187"/>
      <c r="Z602" s="149"/>
      <c r="AA602" s="173"/>
      <c r="AB602" s="200" t="str">
        <f t="shared" si="54"/>
        <v/>
      </c>
      <c r="AC602" s="216"/>
      <c r="AD602" s="173"/>
      <c r="AE602" s="148"/>
      <c r="AF602" s="173"/>
      <c r="AG602" s="173"/>
      <c r="AH602" s="152"/>
      <c r="AI602" s="173"/>
      <c r="AJ602" s="173"/>
      <c r="AK602" s="200" t="str">
        <f t="shared" si="55"/>
        <v/>
      </c>
      <c r="AL602" s="173"/>
      <c r="AM602" s="217" t="str">
        <f t="shared" si="56"/>
        <v/>
      </c>
      <c r="AN602" s="173"/>
      <c r="AO602" s="217" t="str">
        <f t="shared" si="57"/>
        <v/>
      </c>
      <c r="AP602" s="237"/>
      <c r="AQ602" s="150"/>
      <c r="AR602" s="152"/>
      <c r="AS602" s="150"/>
      <c r="AT602" s="174" t="s">
        <v>250</v>
      </c>
      <c r="AU602" s="152"/>
      <c r="AV602" s="152"/>
      <c r="AW602" s="152"/>
      <c r="AX602" s="152"/>
      <c r="AY602" s="174" t="str">
        <f t="shared" si="59"/>
        <v/>
      </c>
      <c r="AZ602" s="152"/>
      <c r="BA602" s="152"/>
      <c r="BB602" s="152"/>
      <c r="BC602" s="152"/>
      <c r="BD602" s="174" t="s">
        <v>250</v>
      </c>
      <c r="BE602" s="152"/>
      <c r="BF602" s="152"/>
      <c r="BG602" s="152"/>
      <c r="BH602" s="152"/>
      <c r="BI602" s="152"/>
      <c r="BJ602" s="220"/>
      <c r="BK602" s="203"/>
      <c r="BL602" s="203"/>
      <c r="BM602" s="203"/>
      <c r="BN602" s="203"/>
      <c r="BO602" s="214"/>
      <c r="BP602" s="214"/>
      <c r="BQ602" s="214"/>
      <c r="BR602" s="215"/>
    </row>
    <row r="603" spans="1:70" s="117" customFormat="1" ht="27" customHeight="1" thickTop="1" thickBot="1" x14ac:dyDescent="0.25">
      <c r="A603" s="184"/>
      <c r="B603" s="304" t="str">
        <f>IF(C603="","",(VLOOKUP(C603,Lookups!$B$4:$C$2561,2,FALSE)))</f>
        <v/>
      </c>
      <c r="C603" s="83"/>
      <c r="D603" s="173"/>
      <c r="E603" s="173"/>
      <c r="F603" s="152"/>
      <c r="G603" s="152"/>
      <c r="H603" s="173" t="str">
        <f t="shared" si="58"/>
        <v/>
      </c>
      <c r="I603" s="173"/>
      <c r="J603" s="182"/>
      <c r="K603" s="183"/>
      <c r="L603" s="141" t="str">
        <f>IF(K603="","",(VLOOKUP(K603,#REF!,2,FALSE)))</f>
        <v/>
      </c>
      <c r="M603" s="186"/>
      <c r="N603" s="186"/>
      <c r="O603" s="186"/>
      <c r="P603" s="186"/>
      <c r="Q603" s="186"/>
      <c r="R603" s="186"/>
      <c r="S603" s="186"/>
      <c r="T603" s="186"/>
      <c r="U603" s="173"/>
      <c r="V603" s="186"/>
      <c r="W603" s="187"/>
      <c r="X603" s="187"/>
      <c r="Y603" s="187"/>
      <c r="Z603" s="149"/>
      <c r="AA603" s="173"/>
      <c r="AB603" s="200" t="str">
        <f t="shared" si="54"/>
        <v/>
      </c>
      <c r="AC603" s="216"/>
      <c r="AD603" s="173"/>
      <c r="AE603" s="148"/>
      <c r="AF603" s="173"/>
      <c r="AG603" s="173"/>
      <c r="AH603" s="152"/>
      <c r="AI603" s="173"/>
      <c r="AJ603" s="173"/>
      <c r="AK603" s="200" t="str">
        <f t="shared" si="55"/>
        <v/>
      </c>
      <c r="AL603" s="173"/>
      <c r="AM603" s="217" t="str">
        <f t="shared" si="56"/>
        <v/>
      </c>
      <c r="AN603" s="173"/>
      <c r="AO603" s="217" t="str">
        <f t="shared" si="57"/>
        <v/>
      </c>
      <c r="AP603" s="237"/>
      <c r="AQ603" s="150"/>
      <c r="AR603" s="152"/>
      <c r="AS603" s="150"/>
      <c r="AT603" s="174" t="s">
        <v>250</v>
      </c>
      <c r="AU603" s="152"/>
      <c r="AV603" s="152"/>
      <c r="AW603" s="152"/>
      <c r="AX603" s="152"/>
      <c r="AY603" s="174" t="str">
        <f t="shared" si="59"/>
        <v/>
      </c>
      <c r="AZ603" s="152"/>
      <c r="BA603" s="152"/>
      <c r="BB603" s="152"/>
      <c r="BC603" s="152"/>
      <c r="BD603" s="174" t="s">
        <v>250</v>
      </c>
      <c r="BE603" s="152"/>
      <c r="BF603" s="152"/>
      <c r="BG603" s="152"/>
      <c r="BH603" s="152"/>
      <c r="BI603" s="152"/>
      <c r="BJ603" s="220"/>
      <c r="BK603" s="203"/>
      <c r="BL603" s="203"/>
      <c r="BM603" s="203"/>
      <c r="BN603" s="203"/>
      <c r="BO603" s="214"/>
      <c r="BP603" s="214"/>
      <c r="BQ603" s="214"/>
      <c r="BR603" s="215"/>
    </row>
    <row r="604" spans="1:70" s="117" customFormat="1" ht="27" customHeight="1" thickTop="1" thickBot="1" x14ac:dyDescent="0.25">
      <c r="A604" s="184"/>
      <c r="B604" s="304" t="str">
        <f>IF(C604="","",(VLOOKUP(C604,Lookups!$B$4:$C$2561,2,FALSE)))</f>
        <v/>
      </c>
      <c r="C604" s="83"/>
      <c r="D604" s="173"/>
      <c r="E604" s="173"/>
      <c r="F604" s="152"/>
      <c r="G604" s="152"/>
      <c r="H604" s="173" t="str">
        <f t="shared" si="58"/>
        <v/>
      </c>
      <c r="I604" s="173"/>
      <c r="J604" s="182"/>
      <c r="K604" s="183"/>
      <c r="L604" s="141" t="str">
        <f>IF(K604="","",(VLOOKUP(K604,#REF!,2,FALSE)))</f>
        <v/>
      </c>
      <c r="M604" s="186"/>
      <c r="N604" s="186"/>
      <c r="O604" s="186"/>
      <c r="P604" s="186"/>
      <c r="Q604" s="186"/>
      <c r="R604" s="186"/>
      <c r="S604" s="186"/>
      <c r="T604" s="186"/>
      <c r="U604" s="173"/>
      <c r="V604" s="186"/>
      <c r="W604" s="187"/>
      <c r="X604" s="187"/>
      <c r="Y604" s="187"/>
      <c r="Z604" s="149"/>
      <c r="AA604" s="173"/>
      <c r="AB604" s="200" t="str">
        <f t="shared" si="54"/>
        <v/>
      </c>
      <c r="AC604" s="216"/>
      <c r="AD604" s="173"/>
      <c r="AE604" s="148"/>
      <c r="AF604" s="173"/>
      <c r="AG604" s="173"/>
      <c r="AH604" s="152"/>
      <c r="AI604" s="173"/>
      <c r="AJ604" s="173"/>
      <c r="AK604" s="200" t="str">
        <f t="shared" si="55"/>
        <v/>
      </c>
      <c r="AL604" s="173"/>
      <c r="AM604" s="217" t="str">
        <f t="shared" si="56"/>
        <v/>
      </c>
      <c r="AN604" s="173"/>
      <c r="AO604" s="217" t="str">
        <f t="shared" si="57"/>
        <v/>
      </c>
      <c r="AP604" s="237"/>
      <c r="AQ604" s="150"/>
      <c r="AR604" s="152"/>
      <c r="AS604" s="150"/>
      <c r="AT604" s="174" t="s">
        <v>250</v>
      </c>
      <c r="AU604" s="152"/>
      <c r="AV604" s="152"/>
      <c r="AW604" s="152"/>
      <c r="AX604" s="152"/>
      <c r="AY604" s="174" t="str">
        <f t="shared" si="59"/>
        <v/>
      </c>
      <c r="AZ604" s="152"/>
      <c r="BA604" s="152"/>
      <c r="BB604" s="152"/>
      <c r="BC604" s="152"/>
      <c r="BD604" s="174" t="s">
        <v>250</v>
      </c>
      <c r="BE604" s="152"/>
      <c r="BF604" s="152"/>
      <c r="BG604" s="152"/>
      <c r="BH604" s="152"/>
      <c r="BI604" s="152"/>
      <c r="BJ604" s="220"/>
      <c r="BK604" s="203"/>
      <c r="BL604" s="203"/>
      <c r="BM604" s="203"/>
      <c r="BN604" s="203"/>
      <c r="BO604" s="214"/>
      <c r="BP604" s="214"/>
      <c r="BQ604" s="214"/>
      <c r="BR604" s="215"/>
    </row>
    <row r="605" spans="1:70" s="117" customFormat="1" ht="27" customHeight="1" thickTop="1" thickBot="1" x14ac:dyDescent="0.25">
      <c r="A605" s="184"/>
      <c r="B605" s="304" t="str">
        <f>IF(C605="","",(VLOOKUP(C605,Lookups!$B$4:$C$2561,2,FALSE)))</f>
        <v/>
      </c>
      <c r="C605" s="83"/>
      <c r="D605" s="173"/>
      <c r="E605" s="173"/>
      <c r="F605" s="152"/>
      <c r="G605" s="152"/>
      <c r="H605" s="173" t="str">
        <f t="shared" si="58"/>
        <v/>
      </c>
      <c r="I605" s="173"/>
      <c r="J605" s="182"/>
      <c r="K605" s="183"/>
      <c r="L605" s="141" t="str">
        <f>IF(K605="","",(VLOOKUP(K605,#REF!,2,FALSE)))</f>
        <v/>
      </c>
      <c r="M605" s="186"/>
      <c r="N605" s="186"/>
      <c r="O605" s="186"/>
      <c r="P605" s="186"/>
      <c r="Q605" s="186"/>
      <c r="R605" s="186"/>
      <c r="S605" s="186"/>
      <c r="T605" s="186"/>
      <c r="U605" s="173"/>
      <c r="V605" s="186"/>
      <c r="W605" s="187"/>
      <c r="X605" s="187"/>
      <c r="Y605" s="187"/>
      <c r="Z605" s="149"/>
      <c r="AA605" s="173"/>
      <c r="AB605" s="200" t="str">
        <f t="shared" si="54"/>
        <v/>
      </c>
      <c r="AC605" s="216"/>
      <c r="AD605" s="173"/>
      <c r="AE605" s="148"/>
      <c r="AF605" s="173"/>
      <c r="AG605" s="173"/>
      <c r="AH605" s="152"/>
      <c r="AI605" s="173"/>
      <c r="AJ605" s="173"/>
      <c r="AK605" s="200" t="str">
        <f t="shared" si="55"/>
        <v/>
      </c>
      <c r="AL605" s="173"/>
      <c r="AM605" s="217" t="str">
        <f t="shared" si="56"/>
        <v/>
      </c>
      <c r="AN605" s="173"/>
      <c r="AO605" s="217" t="str">
        <f t="shared" si="57"/>
        <v/>
      </c>
      <c r="AP605" s="237"/>
      <c r="AQ605" s="150"/>
      <c r="AR605" s="152"/>
      <c r="AS605" s="150"/>
      <c r="AT605" s="174" t="s">
        <v>250</v>
      </c>
      <c r="AU605" s="152"/>
      <c r="AV605" s="152"/>
      <c r="AW605" s="152"/>
      <c r="AX605" s="152"/>
      <c r="AY605" s="174" t="str">
        <f t="shared" si="59"/>
        <v/>
      </c>
      <c r="AZ605" s="152"/>
      <c r="BA605" s="152"/>
      <c r="BB605" s="152"/>
      <c r="BC605" s="152"/>
      <c r="BD605" s="174" t="s">
        <v>250</v>
      </c>
      <c r="BE605" s="152"/>
      <c r="BF605" s="152"/>
      <c r="BG605" s="152"/>
      <c r="BH605" s="152"/>
      <c r="BI605" s="152"/>
      <c r="BJ605" s="220"/>
      <c r="BK605" s="203"/>
      <c r="BL605" s="203"/>
      <c r="BM605" s="203"/>
      <c r="BN605" s="203"/>
      <c r="BO605" s="214"/>
      <c r="BP605" s="214"/>
      <c r="BQ605" s="214"/>
      <c r="BR605" s="215"/>
    </row>
    <row r="606" spans="1:70" s="117" customFormat="1" ht="27" customHeight="1" thickTop="1" thickBot="1" x14ac:dyDescent="0.25">
      <c r="A606" s="184"/>
      <c r="B606" s="304" t="str">
        <f>IF(C606="","",(VLOOKUP(C606,Lookups!$B$4:$C$2561,2,FALSE)))</f>
        <v/>
      </c>
      <c r="C606" s="83"/>
      <c r="D606" s="173"/>
      <c r="E606" s="173"/>
      <c r="F606" s="152"/>
      <c r="G606" s="152"/>
      <c r="H606" s="173" t="str">
        <f t="shared" si="58"/>
        <v/>
      </c>
      <c r="I606" s="173"/>
      <c r="J606" s="182"/>
      <c r="K606" s="183"/>
      <c r="L606" s="141" t="str">
        <f>IF(K606="","",(VLOOKUP(K606,#REF!,2,FALSE)))</f>
        <v/>
      </c>
      <c r="M606" s="186"/>
      <c r="N606" s="186"/>
      <c r="O606" s="186"/>
      <c r="P606" s="186"/>
      <c r="Q606" s="186"/>
      <c r="R606" s="186"/>
      <c r="S606" s="186"/>
      <c r="T606" s="186"/>
      <c r="U606" s="173"/>
      <c r="V606" s="186"/>
      <c r="W606" s="187"/>
      <c r="X606" s="187"/>
      <c r="Y606" s="187"/>
      <c r="Z606" s="149"/>
      <c r="AA606" s="173"/>
      <c r="AB606" s="200" t="str">
        <f t="shared" si="54"/>
        <v/>
      </c>
      <c r="AC606" s="216"/>
      <c r="AD606" s="173"/>
      <c r="AE606" s="148"/>
      <c r="AF606" s="173"/>
      <c r="AG606" s="173"/>
      <c r="AH606" s="152"/>
      <c r="AI606" s="173"/>
      <c r="AJ606" s="173"/>
      <c r="AK606" s="200" t="str">
        <f t="shared" si="55"/>
        <v/>
      </c>
      <c r="AL606" s="173"/>
      <c r="AM606" s="217" t="str">
        <f t="shared" si="56"/>
        <v/>
      </c>
      <c r="AN606" s="173"/>
      <c r="AO606" s="217" t="str">
        <f t="shared" si="57"/>
        <v/>
      </c>
      <c r="AP606" s="237"/>
      <c r="AQ606" s="150"/>
      <c r="AR606" s="152"/>
      <c r="AS606" s="150"/>
      <c r="AT606" s="174" t="s">
        <v>250</v>
      </c>
      <c r="AU606" s="152"/>
      <c r="AV606" s="152"/>
      <c r="AW606" s="152"/>
      <c r="AX606" s="152"/>
      <c r="AY606" s="174" t="str">
        <f t="shared" si="59"/>
        <v/>
      </c>
      <c r="AZ606" s="152"/>
      <c r="BA606" s="152"/>
      <c r="BB606" s="152"/>
      <c r="BC606" s="152"/>
      <c r="BD606" s="174" t="s">
        <v>250</v>
      </c>
      <c r="BE606" s="152"/>
      <c r="BF606" s="152"/>
      <c r="BG606" s="152"/>
      <c r="BH606" s="152"/>
      <c r="BI606" s="152"/>
      <c r="BJ606" s="220"/>
      <c r="BK606" s="203"/>
      <c r="BL606" s="203"/>
      <c r="BM606" s="203"/>
      <c r="BN606" s="203"/>
      <c r="BO606" s="214"/>
      <c r="BP606" s="214"/>
      <c r="BQ606" s="214"/>
      <c r="BR606" s="215"/>
    </row>
    <row r="607" spans="1:70" s="117" customFormat="1" ht="27" customHeight="1" thickTop="1" thickBot="1" x14ac:dyDescent="0.25">
      <c r="A607" s="184"/>
      <c r="B607" s="304" t="str">
        <f>IF(C607="","",(VLOOKUP(C607,Lookups!$B$4:$C$2561,2,FALSE)))</f>
        <v/>
      </c>
      <c r="C607" s="83"/>
      <c r="D607" s="173"/>
      <c r="E607" s="173"/>
      <c r="F607" s="152"/>
      <c r="G607" s="152"/>
      <c r="H607" s="173" t="str">
        <f t="shared" si="58"/>
        <v/>
      </c>
      <c r="I607" s="173"/>
      <c r="J607" s="182"/>
      <c r="K607" s="183"/>
      <c r="L607" s="141" t="str">
        <f>IF(K607="","",(VLOOKUP(K607,#REF!,2,FALSE)))</f>
        <v/>
      </c>
      <c r="M607" s="186"/>
      <c r="N607" s="186"/>
      <c r="O607" s="186"/>
      <c r="P607" s="186"/>
      <c r="Q607" s="186"/>
      <c r="R607" s="186"/>
      <c r="S607" s="186"/>
      <c r="T607" s="186"/>
      <c r="U607" s="173"/>
      <c r="V607" s="186"/>
      <c r="W607" s="187"/>
      <c r="X607" s="187"/>
      <c r="Y607" s="187"/>
      <c r="Z607" s="149"/>
      <c r="AA607" s="173"/>
      <c r="AB607" s="200" t="str">
        <f t="shared" si="54"/>
        <v/>
      </c>
      <c r="AC607" s="216"/>
      <c r="AD607" s="173"/>
      <c r="AE607" s="148"/>
      <c r="AF607" s="173"/>
      <c r="AG607" s="173"/>
      <c r="AH607" s="152"/>
      <c r="AI607" s="173"/>
      <c r="AJ607" s="173"/>
      <c r="AK607" s="200" t="str">
        <f t="shared" si="55"/>
        <v/>
      </c>
      <c r="AL607" s="173"/>
      <c r="AM607" s="217" t="str">
        <f t="shared" si="56"/>
        <v/>
      </c>
      <c r="AN607" s="173"/>
      <c r="AO607" s="217" t="str">
        <f t="shared" si="57"/>
        <v/>
      </c>
      <c r="AP607" s="237"/>
      <c r="AQ607" s="150"/>
      <c r="AR607" s="152"/>
      <c r="AS607" s="150"/>
      <c r="AT607" s="174" t="s">
        <v>250</v>
      </c>
      <c r="AU607" s="152"/>
      <c r="AV607" s="152"/>
      <c r="AW607" s="152"/>
      <c r="AX607" s="152"/>
      <c r="AY607" s="174" t="str">
        <f t="shared" si="59"/>
        <v/>
      </c>
      <c r="AZ607" s="152"/>
      <c r="BA607" s="152"/>
      <c r="BB607" s="152"/>
      <c r="BC607" s="152"/>
      <c r="BD607" s="174" t="s">
        <v>250</v>
      </c>
      <c r="BE607" s="152"/>
      <c r="BF607" s="152"/>
      <c r="BG607" s="152"/>
      <c r="BH607" s="152"/>
      <c r="BI607" s="152"/>
      <c r="BJ607" s="220"/>
      <c r="BK607" s="203"/>
      <c r="BL607" s="203"/>
      <c r="BM607" s="203"/>
      <c r="BN607" s="203"/>
      <c r="BO607" s="214"/>
      <c r="BP607" s="214"/>
      <c r="BQ607" s="214"/>
      <c r="BR607" s="215"/>
    </row>
    <row r="608" spans="1:70" s="117" customFormat="1" ht="27" customHeight="1" thickTop="1" thickBot="1" x14ac:dyDescent="0.25">
      <c r="A608" s="184"/>
      <c r="B608" s="304" t="str">
        <f>IF(C608="","",(VLOOKUP(C608,Lookups!$B$4:$C$2561,2,FALSE)))</f>
        <v/>
      </c>
      <c r="C608" s="83"/>
      <c r="D608" s="173"/>
      <c r="E608" s="173"/>
      <c r="F608" s="152"/>
      <c r="G608" s="152"/>
      <c r="H608" s="173" t="str">
        <f t="shared" si="58"/>
        <v/>
      </c>
      <c r="I608" s="173"/>
      <c r="J608" s="182"/>
      <c r="K608" s="183"/>
      <c r="L608" s="141" t="str">
        <f>IF(K608="","",(VLOOKUP(K608,#REF!,2,FALSE)))</f>
        <v/>
      </c>
      <c r="M608" s="186"/>
      <c r="N608" s="186"/>
      <c r="O608" s="186"/>
      <c r="P608" s="186"/>
      <c r="Q608" s="186"/>
      <c r="R608" s="186"/>
      <c r="S608" s="186"/>
      <c r="T608" s="186"/>
      <c r="U608" s="173"/>
      <c r="V608" s="186"/>
      <c r="W608" s="187"/>
      <c r="X608" s="187"/>
      <c r="Y608" s="187"/>
      <c r="Z608" s="149"/>
      <c r="AA608" s="173"/>
      <c r="AB608" s="200" t="str">
        <f t="shared" si="54"/>
        <v/>
      </c>
      <c r="AC608" s="216"/>
      <c r="AD608" s="173"/>
      <c r="AE608" s="148"/>
      <c r="AF608" s="173"/>
      <c r="AG608" s="173"/>
      <c r="AH608" s="152"/>
      <c r="AI608" s="173"/>
      <c r="AJ608" s="173"/>
      <c r="AK608" s="200" t="str">
        <f t="shared" si="55"/>
        <v/>
      </c>
      <c r="AL608" s="173"/>
      <c r="AM608" s="217" t="str">
        <f t="shared" si="56"/>
        <v/>
      </c>
      <c r="AN608" s="173"/>
      <c r="AO608" s="217" t="str">
        <f t="shared" si="57"/>
        <v/>
      </c>
      <c r="AP608" s="237"/>
      <c r="AQ608" s="150"/>
      <c r="AR608" s="152"/>
      <c r="AS608" s="150"/>
      <c r="AT608" s="174" t="s">
        <v>250</v>
      </c>
      <c r="AU608" s="152"/>
      <c r="AV608" s="152"/>
      <c r="AW608" s="152"/>
      <c r="AX608" s="152"/>
      <c r="AY608" s="174" t="str">
        <f t="shared" si="59"/>
        <v/>
      </c>
      <c r="AZ608" s="152"/>
      <c r="BA608" s="152"/>
      <c r="BB608" s="152"/>
      <c r="BC608" s="152"/>
      <c r="BD608" s="174" t="s">
        <v>250</v>
      </c>
      <c r="BE608" s="152"/>
      <c r="BF608" s="152"/>
      <c r="BG608" s="152"/>
      <c r="BH608" s="152"/>
      <c r="BI608" s="152"/>
      <c r="BJ608" s="220"/>
      <c r="BK608" s="203"/>
      <c r="BL608" s="203"/>
      <c r="BM608" s="203"/>
      <c r="BN608" s="203"/>
      <c r="BO608" s="214"/>
      <c r="BP608" s="214"/>
      <c r="BQ608" s="214"/>
      <c r="BR608" s="215"/>
    </row>
    <row r="609" spans="1:70" s="117" customFormat="1" ht="27" customHeight="1" thickTop="1" thickBot="1" x14ac:dyDescent="0.25">
      <c r="A609" s="184"/>
      <c r="B609" s="304" t="str">
        <f>IF(C609="","",(VLOOKUP(C609,Lookups!$B$4:$C$2561,2,FALSE)))</f>
        <v/>
      </c>
      <c r="C609" s="83"/>
      <c r="D609" s="173"/>
      <c r="E609" s="173"/>
      <c r="F609" s="152"/>
      <c r="G609" s="152"/>
      <c r="H609" s="173" t="str">
        <f t="shared" si="58"/>
        <v/>
      </c>
      <c r="I609" s="173"/>
      <c r="J609" s="182"/>
      <c r="K609" s="183"/>
      <c r="L609" s="141" t="str">
        <f>IF(K609="","",(VLOOKUP(K609,#REF!,2,FALSE)))</f>
        <v/>
      </c>
      <c r="M609" s="186"/>
      <c r="N609" s="186"/>
      <c r="O609" s="186"/>
      <c r="P609" s="186"/>
      <c r="Q609" s="186"/>
      <c r="R609" s="186"/>
      <c r="S609" s="186"/>
      <c r="T609" s="186"/>
      <c r="U609" s="173"/>
      <c r="V609" s="186"/>
      <c r="W609" s="187"/>
      <c r="X609" s="187"/>
      <c r="Y609" s="187"/>
      <c r="Z609" s="149"/>
      <c r="AA609" s="173"/>
      <c r="AB609" s="200" t="str">
        <f t="shared" si="54"/>
        <v/>
      </c>
      <c r="AC609" s="216"/>
      <c r="AD609" s="173"/>
      <c r="AE609" s="148"/>
      <c r="AF609" s="173"/>
      <c r="AG609" s="173"/>
      <c r="AH609" s="152"/>
      <c r="AI609" s="173"/>
      <c r="AJ609" s="173"/>
      <c r="AK609" s="200" t="str">
        <f t="shared" si="55"/>
        <v/>
      </c>
      <c r="AL609" s="173"/>
      <c r="AM609" s="217" t="str">
        <f t="shared" si="56"/>
        <v/>
      </c>
      <c r="AN609" s="173"/>
      <c r="AO609" s="217" t="str">
        <f t="shared" si="57"/>
        <v/>
      </c>
      <c r="AP609" s="237"/>
      <c r="AQ609" s="150"/>
      <c r="AR609" s="152"/>
      <c r="AS609" s="150"/>
      <c r="AT609" s="174" t="s">
        <v>250</v>
      </c>
      <c r="AU609" s="152"/>
      <c r="AV609" s="152"/>
      <c r="AW609" s="152"/>
      <c r="AX609" s="152"/>
      <c r="AY609" s="174" t="str">
        <f t="shared" si="59"/>
        <v/>
      </c>
      <c r="AZ609" s="152"/>
      <c r="BA609" s="152"/>
      <c r="BB609" s="152"/>
      <c r="BC609" s="152"/>
      <c r="BD609" s="174" t="s">
        <v>250</v>
      </c>
      <c r="BE609" s="152"/>
      <c r="BF609" s="152"/>
      <c r="BG609" s="152"/>
      <c r="BH609" s="152"/>
      <c r="BI609" s="152"/>
      <c r="BJ609" s="220"/>
      <c r="BK609" s="203"/>
      <c r="BL609" s="203"/>
      <c r="BM609" s="203"/>
      <c r="BN609" s="203"/>
      <c r="BO609" s="214"/>
      <c r="BP609" s="214"/>
      <c r="BQ609" s="214"/>
      <c r="BR609" s="215"/>
    </row>
    <row r="610" spans="1:70" s="117" customFormat="1" ht="27" customHeight="1" thickTop="1" thickBot="1" x14ac:dyDescent="0.25">
      <c r="A610" s="184"/>
      <c r="B610" s="304" t="str">
        <f>IF(C610="","",(VLOOKUP(C610,Lookups!$B$4:$C$2561,2,FALSE)))</f>
        <v/>
      </c>
      <c r="C610" s="83"/>
      <c r="D610" s="173"/>
      <c r="E610" s="173"/>
      <c r="F610" s="152"/>
      <c r="G610" s="152"/>
      <c r="H610" s="173" t="str">
        <f t="shared" si="58"/>
        <v/>
      </c>
      <c r="I610" s="173"/>
      <c r="J610" s="182"/>
      <c r="K610" s="183"/>
      <c r="L610" s="141" t="str">
        <f>IF(K610="","",(VLOOKUP(K610,#REF!,2,FALSE)))</f>
        <v/>
      </c>
      <c r="M610" s="186"/>
      <c r="N610" s="186"/>
      <c r="O610" s="186"/>
      <c r="P610" s="186"/>
      <c r="Q610" s="186"/>
      <c r="R610" s="186"/>
      <c r="S610" s="186"/>
      <c r="T610" s="186"/>
      <c r="U610" s="173"/>
      <c r="V610" s="186"/>
      <c r="W610" s="187"/>
      <c r="X610" s="187"/>
      <c r="Y610" s="187"/>
      <c r="Z610" s="149"/>
      <c r="AA610" s="173"/>
      <c r="AB610" s="200" t="str">
        <f t="shared" si="54"/>
        <v/>
      </c>
      <c r="AC610" s="216"/>
      <c r="AD610" s="173"/>
      <c r="AE610" s="148"/>
      <c r="AF610" s="173"/>
      <c r="AG610" s="173"/>
      <c r="AH610" s="152"/>
      <c r="AI610" s="173"/>
      <c r="AJ610" s="173"/>
      <c r="AK610" s="200" t="str">
        <f t="shared" si="55"/>
        <v/>
      </c>
      <c r="AL610" s="173"/>
      <c r="AM610" s="217" t="str">
        <f t="shared" si="56"/>
        <v/>
      </c>
      <c r="AN610" s="173"/>
      <c r="AO610" s="217" t="str">
        <f t="shared" si="57"/>
        <v/>
      </c>
      <c r="AP610" s="237"/>
      <c r="AQ610" s="150"/>
      <c r="AR610" s="152"/>
      <c r="AS610" s="150"/>
      <c r="AT610" s="174" t="s">
        <v>250</v>
      </c>
      <c r="AU610" s="152"/>
      <c r="AV610" s="152"/>
      <c r="AW610" s="152"/>
      <c r="AX610" s="152"/>
      <c r="AY610" s="174" t="str">
        <f t="shared" si="59"/>
        <v/>
      </c>
      <c r="AZ610" s="152"/>
      <c r="BA610" s="152"/>
      <c r="BB610" s="152"/>
      <c r="BC610" s="152"/>
      <c r="BD610" s="174" t="s">
        <v>250</v>
      </c>
      <c r="BE610" s="152"/>
      <c r="BF610" s="152"/>
      <c r="BG610" s="152"/>
      <c r="BH610" s="152"/>
      <c r="BI610" s="152"/>
      <c r="BJ610" s="220"/>
      <c r="BK610" s="203"/>
      <c r="BL610" s="203"/>
      <c r="BM610" s="203"/>
      <c r="BN610" s="203"/>
      <c r="BO610" s="214"/>
      <c r="BP610" s="214"/>
      <c r="BQ610" s="214"/>
      <c r="BR610" s="215"/>
    </row>
    <row r="611" spans="1:70" s="117" customFormat="1" ht="27" customHeight="1" thickTop="1" thickBot="1" x14ac:dyDescent="0.25">
      <c r="A611" s="184"/>
      <c r="B611" s="304" t="str">
        <f>IF(C611="","",(VLOOKUP(C611,Lookups!$B$4:$C$2561,2,FALSE)))</f>
        <v/>
      </c>
      <c r="C611" s="83"/>
      <c r="D611" s="173"/>
      <c r="E611" s="173"/>
      <c r="F611" s="152"/>
      <c r="G611" s="152"/>
      <c r="H611" s="173" t="str">
        <f t="shared" si="58"/>
        <v/>
      </c>
      <c r="I611" s="173"/>
      <c r="J611" s="182"/>
      <c r="K611" s="183"/>
      <c r="L611" s="141" t="str">
        <f>IF(K611="","",(VLOOKUP(K611,#REF!,2,FALSE)))</f>
        <v/>
      </c>
      <c r="M611" s="186"/>
      <c r="N611" s="186"/>
      <c r="O611" s="186"/>
      <c r="P611" s="186"/>
      <c r="Q611" s="186"/>
      <c r="R611" s="186"/>
      <c r="S611" s="186"/>
      <c r="T611" s="186"/>
      <c r="U611" s="173"/>
      <c r="V611" s="186"/>
      <c r="W611" s="187"/>
      <c r="X611" s="187"/>
      <c r="Y611" s="187"/>
      <c r="Z611" s="149"/>
      <c r="AA611" s="173"/>
      <c r="AB611" s="200" t="str">
        <f t="shared" si="54"/>
        <v/>
      </c>
      <c r="AC611" s="216"/>
      <c r="AD611" s="173"/>
      <c r="AE611" s="148"/>
      <c r="AF611" s="173"/>
      <c r="AG611" s="173"/>
      <c r="AH611" s="152"/>
      <c r="AI611" s="173"/>
      <c r="AJ611" s="173"/>
      <c r="AK611" s="200" t="str">
        <f t="shared" si="55"/>
        <v/>
      </c>
      <c r="AL611" s="173"/>
      <c r="AM611" s="217" t="str">
        <f t="shared" si="56"/>
        <v/>
      </c>
      <c r="AN611" s="173"/>
      <c r="AO611" s="217" t="str">
        <f t="shared" si="57"/>
        <v/>
      </c>
      <c r="AP611" s="237"/>
      <c r="AQ611" s="150"/>
      <c r="AR611" s="152"/>
      <c r="AS611" s="150"/>
      <c r="AT611" s="174" t="s">
        <v>250</v>
      </c>
      <c r="AU611" s="152"/>
      <c r="AV611" s="152"/>
      <c r="AW611" s="152"/>
      <c r="AX611" s="152"/>
      <c r="AY611" s="174" t="str">
        <f t="shared" si="59"/>
        <v/>
      </c>
      <c r="AZ611" s="152"/>
      <c r="BA611" s="152"/>
      <c r="BB611" s="152"/>
      <c r="BC611" s="152"/>
      <c r="BD611" s="174" t="s">
        <v>250</v>
      </c>
      <c r="BE611" s="152"/>
      <c r="BF611" s="152"/>
      <c r="BG611" s="152"/>
      <c r="BH611" s="152"/>
      <c r="BI611" s="152"/>
      <c r="BJ611" s="220"/>
      <c r="BK611" s="203"/>
      <c r="BL611" s="203"/>
      <c r="BM611" s="203"/>
      <c r="BN611" s="203"/>
      <c r="BO611" s="214"/>
      <c r="BP611" s="214"/>
      <c r="BQ611" s="214"/>
      <c r="BR611" s="215"/>
    </row>
    <row r="612" spans="1:70" s="117" customFormat="1" ht="27" customHeight="1" thickTop="1" thickBot="1" x14ac:dyDescent="0.25">
      <c r="A612" s="184"/>
      <c r="B612" s="304" t="str">
        <f>IF(C612="","",(VLOOKUP(C612,Lookups!$B$4:$C$2561,2,FALSE)))</f>
        <v/>
      </c>
      <c r="C612" s="83"/>
      <c r="D612" s="173"/>
      <c r="E612" s="173"/>
      <c r="F612" s="152"/>
      <c r="G612" s="152"/>
      <c r="H612" s="173" t="str">
        <f t="shared" si="58"/>
        <v/>
      </c>
      <c r="I612" s="173"/>
      <c r="J612" s="182"/>
      <c r="K612" s="183"/>
      <c r="L612" s="141" t="str">
        <f>IF(K612="","",(VLOOKUP(K612,#REF!,2,FALSE)))</f>
        <v/>
      </c>
      <c r="M612" s="186"/>
      <c r="N612" s="186"/>
      <c r="O612" s="186"/>
      <c r="P612" s="186"/>
      <c r="Q612" s="186"/>
      <c r="R612" s="186"/>
      <c r="S612" s="186"/>
      <c r="T612" s="186"/>
      <c r="U612" s="173"/>
      <c r="V612" s="186"/>
      <c r="W612" s="187"/>
      <c r="X612" s="187"/>
      <c r="Y612" s="187"/>
      <c r="Z612" s="149"/>
      <c r="AA612" s="173"/>
      <c r="AB612" s="200" t="str">
        <f t="shared" si="54"/>
        <v/>
      </c>
      <c r="AC612" s="216"/>
      <c r="AD612" s="173"/>
      <c r="AE612" s="148"/>
      <c r="AF612" s="173"/>
      <c r="AG612" s="173"/>
      <c r="AH612" s="152"/>
      <c r="AI612" s="173"/>
      <c r="AJ612" s="173"/>
      <c r="AK612" s="200" t="str">
        <f t="shared" si="55"/>
        <v/>
      </c>
      <c r="AL612" s="173"/>
      <c r="AM612" s="217" t="str">
        <f t="shared" si="56"/>
        <v/>
      </c>
      <c r="AN612" s="173"/>
      <c r="AO612" s="217" t="str">
        <f t="shared" si="57"/>
        <v/>
      </c>
      <c r="AP612" s="237"/>
      <c r="AQ612" s="150"/>
      <c r="AR612" s="152"/>
      <c r="AS612" s="150"/>
      <c r="AT612" s="174" t="s">
        <v>250</v>
      </c>
      <c r="AU612" s="152"/>
      <c r="AV612" s="152"/>
      <c r="AW612" s="152"/>
      <c r="AX612" s="152"/>
      <c r="AY612" s="174" t="str">
        <f t="shared" si="59"/>
        <v/>
      </c>
      <c r="AZ612" s="152"/>
      <c r="BA612" s="152"/>
      <c r="BB612" s="152"/>
      <c r="BC612" s="152"/>
      <c r="BD612" s="174" t="s">
        <v>250</v>
      </c>
      <c r="BE612" s="152"/>
      <c r="BF612" s="152"/>
      <c r="BG612" s="152"/>
      <c r="BH612" s="152"/>
      <c r="BI612" s="152"/>
      <c r="BJ612" s="220"/>
      <c r="BK612" s="203"/>
      <c r="BL612" s="203"/>
      <c r="BM612" s="203"/>
      <c r="BN612" s="203"/>
      <c r="BO612" s="214"/>
      <c r="BP612" s="214"/>
      <c r="BQ612" s="214"/>
      <c r="BR612" s="215"/>
    </row>
    <row r="613" spans="1:70" s="117" customFormat="1" ht="27" customHeight="1" thickTop="1" thickBot="1" x14ac:dyDescent="0.25">
      <c r="A613" s="184"/>
      <c r="B613" s="304" t="str">
        <f>IF(C613="","",(VLOOKUP(C613,Lookups!$B$4:$C$2561,2,FALSE)))</f>
        <v/>
      </c>
      <c r="C613" s="83"/>
      <c r="D613" s="173"/>
      <c r="E613" s="173"/>
      <c r="F613" s="152"/>
      <c r="G613" s="152"/>
      <c r="H613" s="173" t="str">
        <f t="shared" si="58"/>
        <v/>
      </c>
      <c r="I613" s="173"/>
      <c r="J613" s="182"/>
      <c r="K613" s="183"/>
      <c r="L613" s="141" t="str">
        <f>IF(K613="","",(VLOOKUP(K613,#REF!,2,FALSE)))</f>
        <v/>
      </c>
      <c r="M613" s="186"/>
      <c r="N613" s="186"/>
      <c r="O613" s="186"/>
      <c r="P613" s="186"/>
      <c r="Q613" s="186"/>
      <c r="R613" s="186"/>
      <c r="S613" s="186"/>
      <c r="T613" s="186"/>
      <c r="U613" s="173"/>
      <c r="V613" s="186"/>
      <c r="W613" s="187"/>
      <c r="X613" s="187"/>
      <c r="Y613" s="187"/>
      <c r="Z613" s="149"/>
      <c r="AA613" s="173"/>
      <c r="AB613" s="200" t="str">
        <f t="shared" si="54"/>
        <v/>
      </c>
      <c r="AC613" s="216"/>
      <c r="AD613" s="173"/>
      <c r="AE613" s="148"/>
      <c r="AF613" s="173"/>
      <c r="AG613" s="173"/>
      <c r="AH613" s="152"/>
      <c r="AI613" s="173"/>
      <c r="AJ613" s="173"/>
      <c r="AK613" s="200" t="str">
        <f t="shared" si="55"/>
        <v/>
      </c>
      <c r="AL613" s="173"/>
      <c r="AM613" s="217" t="str">
        <f t="shared" si="56"/>
        <v/>
      </c>
      <c r="AN613" s="173"/>
      <c r="AO613" s="217" t="str">
        <f t="shared" si="57"/>
        <v/>
      </c>
      <c r="AP613" s="237"/>
      <c r="AQ613" s="150"/>
      <c r="AR613" s="152"/>
      <c r="AS613" s="150"/>
      <c r="AT613" s="174" t="s">
        <v>250</v>
      </c>
      <c r="AU613" s="152"/>
      <c r="AV613" s="152"/>
      <c r="AW613" s="152"/>
      <c r="AX613" s="152"/>
      <c r="AY613" s="174" t="str">
        <f t="shared" si="59"/>
        <v/>
      </c>
      <c r="AZ613" s="152"/>
      <c r="BA613" s="152"/>
      <c r="BB613" s="152"/>
      <c r="BC613" s="152"/>
      <c r="BD613" s="174" t="s">
        <v>250</v>
      </c>
      <c r="BE613" s="152"/>
      <c r="BF613" s="152"/>
      <c r="BG613" s="152"/>
      <c r="BH613" s="152"/>
      <c r="BI613" s="152"/>
      <c r="BJ613" s="220"/>
      <c r="BK613" s="203"/>
      <c r="BL613" s="203"/>
      <c r="BM613" s="203"/>
      <c r="BN613" s="203"/>
      <c r="BO613" s="214"/>
      <c r="BP613" s="214"/>
      <c r="BQ613" s="214"/>
      <c r="BR613" s="215"/>
    </row>
    <row r="614" spans="1:70" s="117" customFormat="1" ht="27" customHeight="1" thickTop="1" thickBot="1" x14ac:dyDescent="0.25">
      <c r="A614" s="184"/>
      <c r="B614" s="304" t="str">
        <f>IF(C614="","",(VLOOKUP(C614,Lookups!$B$4:$C$2561,2,FALSE)))</f>
        <v/>
      </c>
      <c r="C614" s="83"/>
      <c r="D614" s="173"/>
      <c r="E614" s="173"/>
      <c r="F614" s="152"/>
      <c r="G614" s="152"/>
      <c r="H614" s="173" t="str">
        <f t="shared" si="58"/>
        <v/>
      </c>
      <c r="I614" s="173"/>
      <c r="J614" s="182"/>
      <c r="K614" s="183"/>
      <c r="L614" s="141" t="str">
        <f>IF(K614="","",(VLOOKUP(K614,#REF!,2,FALSE)))</f>
        <v/>
      </c>
      <c r="M614" s="186"/>
      <c r="N614" s="186"/>
      <c r="O614" s="186"/>
      <c r="P614" s="186"/>
      <c r="Q614" s="186"/>
      <c r="R614" s="186"/>
      <c r="S614" s="186"/>
      <c r="T614" s="186"/>
      <c r="U614" s="173"/>
      <c r="V614" s="186"/>
      <c r="W614" s="187"/>
      <c r="X614" s="187"/>
      <c r="Y614" s="187"/>
      <c r="Z614" s="149"/>
      <c r="AA614" s="173"/>
      <c r="AB614" s="200" t="str">
        <f t="shared" si="54"/>
        <v/>
      </c>
      <c r="AC614" s="216"/>
      <c r="AD614" s="173"/>
      <c r="AE614" s="148"/>
      <c r="AF614" s="173"/>
      <c r="AG614" s="173"/>
      <c r="AH614" s="152"/>
      <c r="AI614" s="173"/>
      <c r="AJ614" s="173"/>
      <c r="AK614" s="200" t="str">
        <f t="shared" si="55"/>
        <v/>
      </c>
      <c r="AL614" s="173"/>
      <c r="AM614" s="217" t="str">
        <f t="shared" si="56"/>
        <v/>
      </c>
      <c r="AN614" s="173"/>
      <c r="AO614" s="217" t="str">
        <f t="shared" si="57"/>
        <v/>
      </c>
      <c r="AP614" s="237"/>
      <c r="AQ614" s="150"/>
      <c r="AR614" s="152"/>
      <c r="AS614" s="150"/>
      <c r="AT614" s="174" t="s">
        <v>250</v>
      </c>
      <c r="AU614" s="152"/>
      <c r="AV614" s="152"/>
      <c r="AW614" s="152"/>
      <c r="AX614" s="152"/>
      <c r="AY614" s="174" t="str">
        <f t="shared" si="59"/>
        <v/>
      </c>
      <c r="AZ614" s="152"/>
      <c r="BA614" s="152"/>
      <c r="BB614" s="152"/>
      <c r="BC614" s="152"/>
      <c r="BD614" s="174" t="s">
        <v>250</v>
      </c>
      <c r="BE614" s="152"/>
      <c r="BF614" s="152"/>
      <c r="BG614" s="152"/>
      <c r="BH614" s="152"/>
      <c r="BI614" s="152"/>
      <c r="BJ614" s="220"/>
      <c r="BK614" s="203"/>
      <c r="BL614" s="203"/>
      <c r="BM614" s="203"/>
      <c r="BN614" s="203"/>
      <c r="BO614" s="214"/>
      <c r="BP614" s="214"/>
      <c r="BQ614" s="214"/>
      <c r="BR614" s="215"/>
    </row>
    <row r="615" spans="1:70" s="117" customFormat="1" ht="27" customHeight="1" thickTop="1" thickBot="1" x14ac:dyDescent="0.25">
      <c r="A615" s="184"/>
      <c r="B615" s="304" t="str">
        <f>IF(C615="","",(VLOOKUP(C615,Lookups!$B$4:$C$2561,2,FALSE)))</f>
        <v/>
      </c>
      <c r="C615" s="83"/>
      <c r="D615" s="173"/>
      <c r="E615" s="173"/>
      <c r="F615" s="152"/>
      <c r="G615" s="152"/>
      <c r="H615" s="173" t="str">
        <f t="shared" si="58"/>
        <v/>
      </c>
      <c r="I615" s="173"/>
      <c r="J615" s="182"/>
      <c r="K615" s="183"/>
      <c r="L615" s="141" t="str">
        <f>IF(K615="","",(VLOOKUP(K615,#REF!,2,FALSE)))</f>
        <v/>
      </c>
      <c r="M615" s="186"/>
      <c r="N615" s="186"/>
      <c r="O615" s="186"/>
      <c r="P615" s="186"/>
      <c r="Q615" s="186"/>
      <c r="R615" s="186"/>
      <c r="S615" s="186"/>
      <c r="T615" s="186"/>
      <c r="U615" s="173"/>
      <c r="V615" s="186"/>
      <c r="W615" s="187"/>
      <c r="X615" s="187"/>
      <c r="Y615" s="187"/>
      <c r="Z615" s="149"/>
      <c r="AA615" s="173"/>
      <c r="AB615" s="200" t="str">
        <f t="shared" si="54"/>
        <v/>
      </c>
      <c r="AC615" s="216"/>
      <c r="AD615" s="173"/>
      <c r="AE615" s="148"/>
      <c r="AF615" s="173"/>
      <c r="AG615" s="173"/>
      <c r="AH615" s="152"/>
      <c r="AI615" s="173"/>
      <c r="AJ615" s="173"/>
      <c r="AK615" s="200" t="str">
        <f t="shared" si="55"/>
        <v/>
      </c>
      <c r="AL615" s="173"/>
      <c r="AM615" s="217" t="str">
        <f t="shared" si="56"/>
        <v/>
      </c>
      <c r="AN615" s="173"/>
      <c r="AO615" s="217" t="str">
        <f t="shared" si="57"/>
        <v/>
      </c>
      <c r="AP615" s="237"/>
      <c r="AQ615" s="150"/>
      <c r="AR615" s="152"/>
      <c r="AS615" s="150"/>
      <c r="AT615" s="174" t="s">
        <v>250</v>
      </c>
      <c r="AU615" s="152"/>
      <c r="AV615" s="152"/>
      <c r="AW615" s="152"/>
      <c r="AX615" s="152"/>
      <c r="AY615" s="174" t="str">
        <f t="shared" si="59"/>
        <v/>
      </c>
      <c r="AZ615" s="152"/>
      <c r="BA615" s="152"/>
      <c r="BB615" s="152"/>
      <c r="BC615" s="152"/>
      <c r="BD615" s="174" t="s">
        <v>250</v>
      </c>
      <c r="BE615" s="152"/>
      <c r="BF615" s="152"/>
      <c r="BG615" s="152"/>
      <c r="BH615" s="152"/>
      <c r="BI615" s="152"/>
      <c r="BJ615" s="220"/>
      <c r="BK615" s="203"/>
      <c r="BL615" s="203"/>
      <c r="BM615" s="203"/>
      <c r="BN615" s="203"/>
      <c r="BO615" s="214"/>
      <c r="BP615" s="214"/>
      <c r="BQ615" s="214"/>
      <c r="BR615" s="215"/>
    </row>
    <row r="616" spans="1:70" s="117" customFormat="1" ht="27" customHeight="1" thickTop="1" thickBot="1" x14ac:dyDescent="0.25">
      <c r="A616" s="184"/>
      <c r="B616" s="304" t="str">
        <f>IF(C616="","",(VLOOKUP(C616,Lookups!$B$4:$C$2561,2,FALSE)))</f>
        <v/>
      </c>
      <c r="C616" s="83"/>
      <c r="D616" s="173"/>
      <c r="E616" s="173"/>
      <c r="F616" s="152"/>
      <c r="G616" s="152"/>
      <c r="H616" s="173" t="str">
        <f t="shared" si="58"/>
        <v/>
      </c>
      <c r="I616" s="173"/>
      <c r="J616" s="182"/>
      <c r="K616" s="183"/>
      <c r="L616" s="141" t="str">
        <f>IF(K616="","",(VLOOKUP(K616,#REF!,2,FALSE)))</f>
        <v/>
      </c>
      <c r="M616" s="186"/>
      <c r="N616" s="186"/>
      <c r="O616" s="186"/>
      <c r="P616" s="186"/>
      <c r="Q616" s="186"/>
      <c r="R616" s="186"/>
      <c r="S616" s="186"/>
      <c r="T616" s="186"/>
      <c r="U616" s="173"/>
      <c r="V616" s="186"/>
      <c r="W616" s="187"/>
      <c r="X616" s="187"/>
      <c r="Y616" s="187"/>
      <c r="Z616" s="149"/>
      <c r="AA616" s="173"/>
      <c r="AB616" s="200" t="str">
        <f t="shared" si="54"/>
        <v/>
      </c>
      <c r="AC616" s="216"/>
      <c r="AD616" s="173"/>
      <c r="AE616" s="148"/>
      <c r="AF616" s="173"/>
      <c r="AG616" s="173"/>
      <c r="AH616" s="152"/>
      <c r="AI616" s="173"/>
      <c r="AJ616" s="173"/>
      <c r="AK616" s="200" t="str">
        <f t="shared" si="55"/>
        <v/>
      </c>
      <c r="AL616" s="173"/>
      <c r="AM616" s="217" t="str">
        <f t="shared" si="56"/>
        <v/>
      </c>
      <c r="AN616" s="173"/>
      <c r="AO616" s="217" t="str">
        <f t="shared" si="57"/>
        <v/>
      </c>
      <c r="AP616" s="237"/>
      <c r="AQ616" s="150"/>
      <c r="AR616" s="152"/>
      <c r="AS616" s="150"/>
      <c r="AT616" s="174" t="s">
        <v>250</v>
      </c>
      <c r="AU616" s="152"/>
      <c r="AV616" s="152"/>
      <c r="AW616" s="152"/>
      <c r="AX616" s="152"/>
      <c r="AY616" s="174" t="str">
        <f t="shared" si="59"/>
        <v/>
      </c>
      <c r="AZ616" s="152"/>
      <c r="BA616" s="152"/>
      <c r="BB616" s="152"/>
      <c r="BC616" s="152"/>
      <c r="BD616" s="174" t="s">
        <v>250</v>
      </c>
      <c r="BE616" s="152"/>
      <c r="BF616" s="152"/>
      <c r="BG616" s="152"/>
      <c r="BH616" s="152"/>
      <c r="BI616" s="152"/>
      <c r="BJ616" s="220"/>
      <c r="BK616" s="203"/>
      <c r="BL616" s="203"/>
      <c r="BM616" s="203"/>
      <c r="BN616" s="203"/>
      <c r="BO616" s="214"/>
      <c r="BP616" s="214"/>
      <c r="BQ616" s="214"/>
      <c r="BR616" s="215"/>
    </row>
    <row r="617" spans="1:70" s="117" customFormat="1" ht="27" customHeight="1" thickTop="1" thickBot="1" x14ac:dyDescent="0.25">
      <c r="A617" s="184"/>
      <c r="B617" s="304" t="str">
        <f>IF(C617="","",(VLOOKUP(C617,Lookups!$B$4:$C$2561,2,FALSE)))</f>
        <v/>
      </c>
      <c r="C617" s="83"/>
      <c r="D617" s="173"/>
      <c r="E617" s="173"/>
      <c r="F617" s="152"/>
      <c r="G617" s="152"/>
      <c r="H617" s="173" t="str">
        <f t="shared" si="58"/>
        <v/>
      </c>
      <c r="I617" s="173"/>
      <c r="J617" s="182"/>
      <c r="K617" s="183"/>
      <c r="L617" s="141" t="str">
        <f>IF(K617="","",(VLOOKUP(K617,#REF!,2,FALSE)))</f>
        <v/>
      </c>
      <c r="M617" s="186"/>
      <c r="N617" s="186"/>
      <c r="O617" s="186"/>
      <c r="P617" s="186"/>
      <c r="Q617" s="186"/>
      <c r="R617" s="186"/>
      <c r="S617" s="186"/>
      <c r="T617" s="186"/>
      <c r="U617" s="173"/>
      <c r="V617" s="186"/>
      <c r="W617" s="187"/>
      <c r="X617" s="187"/>
      <c r="Y617" s="187"/>
      <c r="Z617" s="149"/>
      <c r="AA617" s="173"/>
      <c r="AB617" s="200" t="str">
        <f t="shared" si="54"/>
        <v/>
      </c>
      <c r="AC617" s="216"/>
      <c r="AD617" s="173"/>
      <c r="AE617" s="148"/>
      <c r="AF617" s="173"/>
      <c r="AG617" s="173"/>
      <c r="AH617" s="152"/>
      <c r="AI617" s="173"/>
      <c r="AJ617" s="173"/>
      <c r="AK617" s="200" t="str">
        <f t="shared" si="55"/>
        <v/>
      </c>
      <c r="AL617" s="173"/>
      <c r="AM617" s="217" t="str">
        <f t="shared" si="56"/>
        <v/>
      </c>
      <c r="AN617" s="173"/>
      <c r="AO617" s="217" t="str">
        <f t="shared" si="57"/>
        <v/>
      </c>
      <c r="AP617" s="237"/>
      <c r="AQ617" s="150"/>
      <c r="AR617" s="152"/>
      <c r="AS617" s="150"/>
      <c r="AT617" s="174" t="s">
        <v>250</v>
      </c>
      <c r="AU617" s="152"/>
      <c r="AV617" s="152"/>
      <c r="AW617" s="152"/>
      <c r="AX617" s="152"/>
      <c r="AY617" s="174" t="str">
        <f t="shared" si="59"/>
        <v/>
      </c>
      <c r="AZ617" s="152"/>
      <c r="BA617" s="152"/>
      <c r="BB617" s="152"/>
      <c r="BC617" s="152"/>
      <c r="BD617" s="174" t="s">
        <v>250</v>
      </c>
      <c r="BE617" s="152"/>
      <c r="BF617" s="152"/>
      <c r="BG617" s="152"/>
      <c r="BH617" s="152"/>
      <c r="BI617" s="152"/>
      <c r="BJ617" s="220"/>
      <c r="BK617" s="203"/>
      <c r="BL617" s="203"/>
      <c r="BM617" s="203"/>
      <c r="BN617" s="203"/>
      <c r="BO617" s="214"/>
      <c r="BP617" s="214"/>
      <c r="BQ617" s="214"/>
      <c r="BR617" s="215"/>
    </row>
    <row r="618" spans="1:70" s="117" customFormat="1" ht="27" customHeight="1" thickTop="1" thickBot="1" x14ac:dyDescent="0.25">
      <c r="A618" s="184"/>
      <c r="B618" s="304" t="str">
        <f>IF(C618="","",(VLOOKUP(C618,Lookups!$B$4:$C$2561,2,FALSE)))</f>
        <v/>
      </c>
      <c r="C618" s="83"/>
      <c r="D618" s="173"/>
      <c r="E618" s="173"/>
      <c r="F618" s="152"/>
      <c r="G618" s="152"/>
      <c r="H618" s="173" t="str">
        <f t="shared" si="58"/>
        <v/>
      </c>
      <c r="I618" s="173"/>
      <c r="J618" s="182"/>
      <c r="K618" s="183"/>
      <c r="L618" s="141" t="str">
        <f>IF(K618="","",(VLOOKUP(K618,#REF!,2,FALSE)))</f>
        <v/>
      </c>
      <c r="M618" s="186"/>
      <c r="N618" s="186"/>
      <c r="O618" s="186"/>
      <c r="P618" s="186"/>
      <c r="Q618" s="186"/>
      <c r="R618" s="186"/>
      <c r="S618" s="186"/>
      <c r="T618" s="186"/>
      <c r="U618" s="173"/>
      <c r="V618" s="186"/>
      <c r="W618" s="187"/>
      <c r="X618" s="187"/>
      <c r="Y618" s="187"/>
      <c r="Z618" s="149"/>
      <c r="AA618" s="173"/>
      <c r="AB618" s="200" t="str">
        <f t="shared" si="54"/>
        <v/>
      </c>
      <c r="AC618" s="216"/>
      <c r="AD618" s="173"/>
      <c r="AE618" s="148"/>
      <c r="AF618" s="173"/>
      <c r="AG618" s="173"/>
      <c r="AH618" s="152"/>
      <c r="AI618" s="173"/>
      <c r="AJ618" s="173"/>
      <c r="AK618" s="200" t="str">
        <f t="shared" si="55"/>
        <v/>
      </c>
      <c r="AL618" s="173"/>
      <c r="AM618" s="217" t="str">
        <f t="shared" si="56"/>
        <v/>
      </c>
      <c r="AN618" s="173"/>
      <c r="AO618" s="217" t="str">
        <f t="shared" si="57"/>
        <v/>
      </c>
      <c r="AP618" s="237"/>
      <c r="AQ618" s="150"/>
      <c r="AR618" s="152"/>
      <c r="AS618" s="150"/>
      <c r="AT618" s="174" t="s">
        <v>250</v>
      </c>
      <c r="AU618" s="152"/>
      <c r="AV618" s="152"/>
      <c r="AW618" s="152"/>
      <c r="AX618" s="152"/>
      <c r="AY618" s="174" t="str">
        <f t="shared" si="59"/>
        <v/>
      </c>
      <c r="AZ618" s="152"/>
      <c r="BA618" s="152"/>
      <c r="BB618" s="152"/>
      <c r="BC618" s="152"/>
      <c r="BD618" s="174" t="s">
        <v>250</v>
      </c>
      <c r="BE618" s="152"/>
      <c r="BF618" s="152"/>
      <c r="BG618" s="152"/>
      <c r="BH618" s="152"/>
      <c r="BI618" s="152"/>
      <c r="BJ618" s="220"/>
      <c r="BK618" s="203"/>
      <c r="BL618" s="203"/>
      <c r="BM618" s="203"/>
      <c r="BN618" s="203"/>
      <c r="BO618" s="214"/>
      <c r="BP618" s="214"/>
      <c r="BQ618" s="214"/>
      <c r="BR618" s="215"/>
    </row>
    <row r="619" spans="1:70" s="117" customFormat="1" ht="27" customHeight="1" thickTop="1" thickBot="1" x14ac:dyDescent="0.25">
      <c r="A619" s="184"/>
      <c r="B619" s="304" t="str">
        <f>IF(C619="","",(VLOOKUP(C619,Lookups!$B$4:$C$2561,2,FALSE)))</f>
        <v/>
      </c>
      <c r="C619" s="83"/>
      <c r="D619" s="173"/>
      <c r="E619" s="173"/>
      <c r="F619" s="152"/>
      <c r="G619" s="152"/>
      <c r="H619" s="173" t="str">
        <f t="shared" si="58"/>
        <v/>
      </c>
      <c r="I619" s="173"/>
      <c r="J619" s="182"/>
      <c r="K619" s="183"/>
      <c r="L619" s="141" t="str">
        <f>IF(K619="","",(VLOOKUP(K619,#REF!,2,FALSE)))</f>
        <v/>
      </c>
      <c r="M619" s="186"/>
      <c r="N619" s="186"/>
      <c r="O619" s="186"/>
      <c r="P619" s="186"/>
      <c r="Q619" s="186"/>
      <c r="R619" s="186"/>
      <c r="S619" s="186"/>
      <c r="T619" s="186"/>
      <c r="U619" s="173"/>
      <c r="V619" s="186"/>
      <c r="W619" s="187"/>
      <c r="X619" s="187"/>
      <c r="Y619" s="187"/>
      <c r="Z619" s="149"/>
      <c r="AA619" s="173"/>
      <c r="AB619" s="200" t="str">
        <f t="shared" si="54"/>
        <v/>
      </c>
      <c r="AC619" s="216"/>
      <c r="AD619" s="173"/>
      <c r="AE619" s="148"/>
      <c r="AF619" s="173"/>
      <c r="AG619" s="173"/>
      <c r="AH619" s="152"/>
      <c r="AI619" s="173"/>
      <c r="AJ619" s="173"/>
      <c r="AK619" s="200" t="str">
        <f t="shared" si="55"/>
        <v/>
      </c>
      <c r="AL619" s="173"/>
      <c r="AM619" s="217" t="str">
        <f t="shared" si="56"/>
        <v/>
      </c>
      <c r="AN619" s="173"/>
      <c r="AO619" s="217" t="str">
        <f t="shared" si="57"/>
        <v/>
      </c>
      <c r="AP619" s="237"/>
      <c r="AQ619" s="150"/>
      <c r="AR619" s="152"/>
      <c r="AS619" s="150"/>
      <c r="AT619" s="174" t="s">
        <v>250</v>
      </c>
      <c r="AU619" s="152"/>
      <c r="AV619" s="152"/>
      <c r="AW619" s="152"/>
      <c r="AX619" s="152"/>
      <c r="AY619" s="174" t="str">
        <f t="shared" si="59"/>
        <v/>
      </c>
      <c r="AZ619" s="152"/>
      <c r="BA619" s="152"/>
      <c r="BB619" s="152"/>
      <c r="BC619" s="152"/>
      <c r="BD619" s="174" t="s">
        <v>250</v>
      </c>
      <c r="BE619" s="152"/>
      <c r="BF619" s="152"/>
      <c r="BG619" s="152"/>
      <c r="BH619" s="152"/>
      <c r="BI619" s="152"/>
      <c r="BJ619" s="220"/>
      <c r="BK619" s="203"/>
      <c r="BL619" s="203"/>
      <c r="BM619" s="203"/>
      <c r="BN619" s="203"/>
      <c r="BO619" s="214"/>
      <c r="BP619" s="214"/>
      <c r="BQ619" s="214"/>
      <c r="BR619" s="215"/>
    </row>
    <row r="620" spans="1:70" s="117" customFormat="1" ht="27" customHeight="1" thickTop="1" thickBot="1" x14ac:dyDescent="0.25">
      <c r="A620" s="184"/>
      <c r="B620" s="304" t="str">
        <f>IF(C620="","",(VLOOKUP(C620,Lookups!$B$4:$C$2561,2,FALSE)))</f>
        <v/>
      </c>
      <c r="C620" s="83"/>
      <c r="D620" s="173"/>
      <c r="E620" s="173"/>
      <c r="F620" s="152"/>
      <c r="G620" s="152"/>
      <c r="H620" s="173" t="str">
        <f t="shared" si="58"/>
        <v/>
      </c>
      <c r="I620" s="173"/>
      <c r="J620" s="182"/>
      <c r="K620" s="183"/>
      <c r="L620" s="141" t="str">
        <f>IF(K620="","",(VLOOKUP(K620,#REF!,2,FALSE)))</f>
        <v/>
      </c>
      <c r="M620" s="186"/>
      <c r="N620" s="186"/>
      <c r="O620" s="186"/>
      <c r="P620" s="186"/>
      <c r="Q620" s="186"/>
      <c r="R620" s="186"/>
      <c r="S620" s="186"/>
      <c r="T620" s="186"/>
      <c r="U620" s="173"/>
      <c r="V620" s="186"/>
      <c r="W620" s="187"/>
      <c r="X620" s="187"/>
      <c r="Y620" s="187"/>
      <c r="Z620" s="149"/>
      <c r="AA620" s="173"/>
      <c r="AB620" s="200" t="str">
        <f t="shared" si="54"/>
        <v/>
      </c>
      <c r="AC620" s="216"/>
      <c r="AD620" s="173"/>
      <c r="AE620" s="148"/>
      <c r="AF620" s="173"/>
      <c r="AG620" s="173"/>
      <c r="AH620" s="152"/>
      <c r="AI620" s="173"/>
      <c r="AJ620" s="173"/>
      <c r="AK620" s="200" t="str">
        <f t="shared" si="55"/>
        <v/>
      </c>
      <c r="AL620" s="173"/>
      <c r="AM620" s="217" t="str">
        <f t="shared" si="56"/>
        <v/>
      </c>
      <c r="AN620" s="173"/>
      <c r="AO620" s="217" t="str">
        <f t="shared" si="57"/>
        <v/>
      </c>
      <c r="AP620" s="237"/>
      <c r="AQ620" s="150"/>
      <c r="AR620" s="152"/>
      <c r="AS620" s="150"/>
      <c r="AT620" s="174" t="s">
        <v>250</v>
      </c>
      <c r="AU620" s="152"/>
      <c r="AV620" s="152"/>
      <c r="AW620" s="152"/>
      <c r="AX620" s="152"/>
      <c r="AY620" s="174" t="str">
        <f t="shared" si="59"/>
        <v/>
      </c>
      <c r="AZ620" s="152"/>
      <c r="BA620" s="152"/>
      <c r="BB620" s="152"/>
      <c r="BC620" s="152"/>
      <c r="BD620" s="174" t="s">
        <v>250</v>
      </c>
      <c r="BE620" s="152"/>
      <c r="BF620" s="152"/>
      <c r="BG620" s="152"/>
      <c r="BH620" s="152"/>
      <c r="BI620" s="152"/>
      <c r="BJ620" s="220"/>
      <c r="BK620" s="203"/>
      <c r="BL620" s="203"/>
      <c r="BM620" s="203"/>
      <c r="BN620" s="203"/>
      <c r="BO620" s="214"/>
      <c r="BP620" s="214"/>
      <c r="BQ620" s="214"/>
      <c r="BR620" s="215"/>
    </row>
    <row r="621" spans="1:70" s="117" customFormat="1" ht="27" customHeight="1" thickTop="1" thickBot="1" x14ac:dyDescent="0.25">
      <c r="A621" s="184"/>
      <c r="B621" s="304" t="str">
        <f>IF(C621="","",(VLOOKUP(C621,Lookups!$B$4:$C$2561,2,FALSE)))</f>
        <v/>
      </c>
      <c r="C621" s="83"/>
      <c r="D621" s="173"/>
      <c r="E621" s="173"/>
      <c r="F621" s="152"/>
      <c r="G621" s="152"/>
      <c r="H621" s="173" t="str">
        <f t="shared" si="58"/>
        <v/>
      </c>
      <c r="I621" s="173"/>
      <c r="J621" s="182"/>
      <c r="K621" s="183"/>
      <c r="L621" s="141" t="str">
        <f>IF(K621="","",(VLOOKUP(K621,#REF!,2,FALSE)))</f>
        <v/>
      </c>
      <c r="M621" s="186"/>
      <c r="N621" s="186"/>
      <c r="O621" s="186"/>
      <c r="P621" s="186"/>
      <c r="Q621" s="186"/>
      <c r="R621" s="186"/>
      <c r="S621" s="186"/>
      <c r="T621" s="186"/>
      <c r="U621" s="173"/>
      <c r="V621" s="186"/>
      <c r="W621" s="187"/>
      <c r="X621" s="187"/>
      <c r="Y621" s="187"/>
      <c r="Z621" s="149"/>
      <c r="AA621" s="173"/>
      <c r="AB621" s="200" t="str">
        <f t="shared" si="54"/>
        <v/>
      </c>
      <c r="AC621" s="216"/>
      <c r="AD621" s="173"/>
      <c r="AE621" s="148"/>
      <c r="AF621" s="173"/>
      <c r="AG621" s="173"/>
      <c r="AH621" s="152"/>
      <c r="AI621" s="173"/>
      <c r="AJ621" s="173"/>
      <c r="AK621" s="200" t="str">
        <f t="shared" si="55"/>
        <v/>
      </c>
      <c r="AL621" s="173"/>
      <c r="AM621" s="217" t="str">
        <f t="shared" si="56"/>
        <v/>
      </c>
      <c r="AN621" s="173"/>
      <c r="AO621" s="217" t="str">
        <f t="shared" si="57"/>
        <v/>
      </c>
      <c r="AP621" s="237"/>
      <c r="AQ621" s="150"/>
      <c r="AR621" s="152"/>
      <c r="AS621" s="150"/>
      <c r="AT621" s="174" t="s">
        <v>250</v>
      </c>
      <c r="AU621" s="152"/>
      <c r="AV621" s="152"/>
      <c r="AW621" s="152"/>
      <c r="AX621" s="152"/>
      <c r="AY621" s="174" t="str">
        <f t="shared" si="59"/>
        <v/>
      </c>
      <c r="AZ621" s="152"/>
      <c r="BA621" s="152"/>
      <c r="BB621" s="152"/>
      <c r="BC621" s="152"/>
      <c r="BD621" s="174" t="s">
        <v>250</v>
      </c>
      <c r="BE621" s="152"/>
      <c r="BF621" s="152"/>
      <c r="BG621" s="152"/>
      <c r="BH621" s="152"/>
      <c r="BI621" s="152"/>
      <c r="BJ621" s="220"/>
      <c r="BK621" s="203"/>
      <c r="BL621" s="203"/>
      <c r="BM621" s="203"/>
      <c r="BN621" s="203"/>
      <c r="BO621" s="214"/>
      <c r="BP621" s="214"/>
      <c r="BQ621" s="214"/>
      <c r="BR621" s="215"/>
    </row>
    <row r="622" spans="1:70" s="117" customFormat="1" ht="27" customHeight="1" thickTop="1" thickBot="1" x14ac:dyDescent="0.25">
      <c r="A622" s="184"/>
      <c r="B622" s="304" t="str">
        <f>IF(C622="","",(VLOOKUP(C622,Lookups!$B$4:$C$2561,2,FALSE)))</f>
        <v/>
      </c>
      <c r="C622" s="83"/>
      <c r="D622" s="173"/>
      <c r="E622" s="173"/>
      <c r="F622" s="152"/>
      <c r="G622" s="152"/>
      <c r="H622" s="173" t="str">
        <f t="shared" si="58"/>
        <v/>
      </c>
      <c r="I622" s="173"/>
      <c r="J622" s="182"/>
      <c r="K622" s="183"/>
      <c r="L622" s="141" t="str">
        <f>IF(K622="","",(VLOOKUP(K622,#REF!,2,FALSE)))</f>
        <v/>
      </c>
      <c r="M622" s="186"/>
      <c r="N622" s="186"/>
      <c r="O622" s="186"/>
      <c r="P622" s="186"/>
      <c r="Q622" s="186"/>
      <c r="R622" s="186"/>
      <c r="S622" s="186"/>
      <c r="T622" s="186"/>
      <c r="U622" s="173"/>
      <c r="V622" s="186"/>
      <c r="W622" s="187"/>
      <c r="X622" s="187"/>
      <c r="Y622" s="187"/>
      <c r="Z622" s="149"/>
      <c r="AA622" s="173"/>
      <c r="AB622" s="200" t="str">
        <f t="shared" si="54"/>
        <v/>
      </c>
      <c r="AC622" s="216"/>
      <c r="AD622" s="173"/>
      <c r="AE622" s="148"/>
      <c r="AF622" s="173"/>
      <c r="AG622" s="173"/>
      <c r="AH622" s="152"/>
      <c r="AI622" s="173"/>
      <c r="AJ622" s="173"/>
      <c r="AK622" s="200" t="str">
        <f t="shared" si="55"/>
        <v/>
      </c>
      <c r="AL622" s="173"/>
      <c r="AM622" s="217" t="str">
        <f t="shared" si="56"/>
        <v/>
      </c>
      <c r="AN622" s="173"/>
      <c r="AO622" s="217" t="str">
        <f t="shared" si="57"/>
        <v/>
      </c>
      <c r="AP622" s="237"/>
      <c r="AQ622" s="150"/>
      <c r="AR622" s="152"/>
      <c r="AS622" s="150"/>
      <c r="AT622" s="174" t="s">
        <v>250</v>
      </c>
      <c r="AU622" s="152"/>
      <c r="AV622" s="152"/>
      <c r="AW622" s="152"/>
      <c r="AX622" s="152"/>
      <c r="AY622" s="174" t="str">
        <f t="shared" si="59"/>
        <v/>
      </c>
      <c r="AZ622" s="152"/>
      <c r="BA622" s="152"/>
      <c r="BB622" s="152"/>
      <c r="BC622" s="152"/>
      <c r="BD622" s="174" t="s">
        <v>250</v>
      </c>
      <c r="BE622" s="152"/>
      <c r="BF622" s="152"/>
      <c r="BG622" s="152"/>
      <c r="BH622" s="152"/>
      <c r="BI622" s="152"/>
      <c r="BJ622" s="220"/>
      <c r="BK622" s="203"/>
      <c r="BL622" s="203"/>
      <c r="BM622" s="203"/>
      <c r="BN622" s="203"/>
      <c r="BO622" s="214"/>
      <c r="BP622" s="214"/>
      <c r="BQ622" s="214"/>
      <c r="BR622" s="215"/>
    </row>
    <row r="623" spans="1:70" s="117" customFormat="1" ht="27" customHeight="1" thickTop="1" thickBot="1" x14ac:dyDescent="0.25">
      <c r="A623" s="184"/>
      <c r="B623" s="304" t="str">
        <f>IF(C623="","",(VLOOKUP(C623,Lookups!$B$4:$C$2561,2,FALSE)))</f>
        <v/>
      </c>
      <c r="C623" s="83"/>
      <c r="D623" s="173"/>
      <c r="E623" s="173"/>
      <c r="F623" s="152"/>
      <c r="G623" s="152"/>
      <c r="H623" s="173" t="str">
        <f t="shared" si="58"/>
        <v/>
      </c>
      <c r="I623" s="173"/>
      <c r="J623" s="182"/>
      <c r="K623" s="183"/>
      <c r="L623" s="141" t="str">
        <f>IF(K623="","",(VLOOKUP(K623,#REF!,2,FALSE)))</f>
        <v/>
      </c>
      <c r="M623" s="186"/>
      <c r="N623" s="186"/>
      <c r="O623" s="186"/>
      <c r="P623" s="186"/>
      <c r="Q623" s="186"/>
      <c r="R623" s="186"/>
      <c r="S623" s="186"/>
      <c r="T623" s="186"/>
      <c r="U623" s="173"/>
      <c r="V623" s="186"/>
      <c r="W623" s="187"/>
      <c r="X623" s="187"/>
      <c r="Y623" s="187"/>
      <c r="Z623" s="149"/>
      <c r="AA623" s="173"/>
      <c r="AB623" s="200" t="str">
        <f t="shared" si="54"/>
        <v/>
      </c>
      <c r="AC623" s="216"/>
      <c r="AD623" s="173"/>
      <c r="AE623" s="148"/>
      <c r="AF623" s="173"/>
      <c r="AG623" s="173"/>
      <c r="AH623" s="152"/>
      <c r="AI623" s="173"/>
      <c r="AJ623" s="173"/>
      <c r="AK623" s="200" t="str">
        <f t="shared" si="55"/>
        <v/>
      </c>
      <c r="AL623" s="173"/>
      <c r="AM623" s="217" t="str">
        <f t="shared" si="56"/>
        <v/>
      </c>
      <c r="AN623" s="173"/>
      <c r="AO623" s="217" t="str">
        <f t="shared" si="57"/>
        <v/>
      </c>
      <c r="AP623" s="237"/>
      <c r="AQ623" s="150"/>
      <c r="AR623" s="152"/>
      <c r="AS623" s="150"/>
      <c r="AT623" s="174" t="s">
        <v>250</v>
      </c>
      <c r="AU623" s="152"/>
      <c r="AV623" s="152"/>
      <c r="AW623" s="152"/>
      <c r="AX623" s="152"/>
      <c r="AY623" s="174" t="str">
        <f t="shared" si="59"/>
        <v/>
      </c>
      <c r="AZ623" s="152"/>
      <c r="BA623" s="152"/>
      <c r="BB623" s="152"/>
      <c r="BC623" s="152"/>
      <c r="BD623" s="174" t="s">
        <v>250</v>
      </c>
      <c r="BE623" s="152"/>
      <c r="BF623" s="152"/>
      <c r="BG623" s="152"/>
      <c r="BH623" s="152"/>
      <c r="BI623" s="152"/>
      <c r="BJ623" s="220"/>
      <c r="BK623" s="203"/>
      <c r="BL623" s="203"/>
      <c r="BM623" s="203"/>
      <c r="BN623" s="203"/>
      <c r="BO623" s="214"/>
      <c r="BP623" s="214"/>
      <c r="BQ623" s="214"/>
      <c r="BR623" s="215"/>
    </row>
    <row r="624" spans="1:70" s="117" customFormat="1" ht="27" customHeight="1" thickTop="1" thickBot="1" x14ac:dyDescent="0.25">
      <c r="A624" s="184"/>
      <c r="B624" s="304" t="str">
        <f>IF(C624="","",(VLOOKUP(C624,Lookups!$B$4:$C$2561,2,FALSE)))</f>
        <v/>
      </c>
      <c r="C624" s="83"/>
      <c r="D624" s="173"/>
      <c r="E624" s="173"/>
      <c r="F624" s="152"/>
      <c r="G624" s="152"/>
      <c r="H624" s="173" t="str">
        <f t="shared" si="58"/>
        <v/>
      </c>
      <c r="I624" s="173"/>
      <c r="J624" s="182"/>
      <c r="K624" s="183"/>
      <c r="L624" s="141" t="str">
        <f>IF(K624="","",(VLOOKUP(K624,#REF!,2,FALSE)))</f>
        <v/>
      </c>
      <c r="M624" s="186"/>
      <c r="N624" s="186"/>
      <c r="O624" s="186"/>
      <c r="P624" s="186"/>
      <c r="Q624" s="186"/>
      <c r="R624" s="186"/>
      <c r="S624" s="186"/>
      <c r="T624" s="186"/>
      <c r="U624" s="173"/>
      <c r="V624" s="186"/>
      <c r="W624" s="187"/>
      <c r="X624" s="187"/>
      <c r="Y624" s="187"/>
      <c r="Z624" s="149"/>
      <c r="AA624" s="173"/>
      <c r="AB624" s="200" t="str">
        <f t="shared" si="54"/>
        <v/>
      </c>
      <c r="AC624" s="216"/>
      <c r="AD624" s="173"/>
      <c r="AE624" s="148"/>
      <c r="AF624" s="173"/>
      <c r="AG624" s="173"/>
      <c r="AH624" s="152"/>
      <c r="AI624" s="173"/>
      <c r="AJ624" s="173"/>
      <c r="AK624" s="200" t="str">
        <f t="shared" si="55"/>
        <v/>
      </c>
      <c r="AL624" s="173"/>
      <c r="AM624" s="217" t="str">
        <f t="shared" si="56"/>
        <v/>
      </c>
      <c r="AN624" s="173"/>
      <c r="AO624" s="217" t="str">
        <f t="shared" si="57"/>
        <v/>
      </c>
      <c r="AP624" s="237"/>
      <c r="AQ624" s="150"/>
      <c r="AR624" s="152"/>
      <c r="AS624" s="150"/>
      <c r="AT624" s="174" t="s">
        <v>250</v>
      </c>
      <c r="AU624" s="152"/>
      <c r="AV624" s="152"/>
      <c r="AW624" s="152"/>
      <c r="AX624" s="152"/>
      <c r="AY624" s="174" t="str">
        <f t="shared" si="59"/>
        <v/>
      </c>
      <c r="AZ624" s="152"/>
      <c r="BA624" s="152"/>
      <c r="BB624" s="152"/>
      <c r="BC624" s="152"/>
      <c r="BD624" s="174" t="s">
        <v>250</v>
      </c>
      <c r="BE624" s="152"/>
      <c r="BF624" s="152"/>
      <c r="BG624" s="152"/>
      <c r="BH624" s="152"/>
      <c r="BI624" s="152"/>
      <c r="BJ624" s="220"/>
      <c r="BK624" s="203"/>
      <c r="BL624" s="203"/>
      <c r="BM624" s="203"/>
      <c r="BN624" s="203"/>
      <c r="BO624" s="214"/>
      <c r="BP624" s="214"/>
      <c r="BQ624" s="214"/>
      <c r="BR624" s="215"/>
    </row>
    <row r="625" spans="1:70" s="117" customFormat="1" ht="27" customHeight="1" thickTop="1" thickBot="1" x14ac:dyDescent="0.25">
      <c r="A625" s="184"/>
      <c r="B625" s="304" t="str">
        <f>IF(C625="","",(VLOOKUP(C625,Lookups!$B$4:$C$2561,2,FALSE)))</f>
        <v/>
      </c>
      <c r="C625" s="83"/>
      <c r="D625" s="173"/>
      <c r="E625" s="173"/>
      <c r="F625" s="152"/>
      <c r="G625" s="152"/>
      <c r="H625" s="173" t="str">
        <f t="shared" si="58"/>
        <v/>
      </c>
      <c r="I625" s="173"/>
      <c r="J625" s="182"/>
      <c r="K625" s="183"/>
      <c r="L625" s="141" t="str">
        <f>IF(K625="","",(VLOOKUP(K625,#REF!,2,FALSE)))</f>
        <v/>
      </c>
      <c r="M625" s="186"/>
      <c r="N625" s="186"/>
      <c r="O625" s="186"/>
      <c r="P625" s="186"/>
      <c r="Q625" s="186"/>
      <c r="R625" s="186"/>
      <c r="S625" s="186"/>
      <c r="T625" s="186"/>
      <c r="U625" s="173"/>
      <c r="V625" s="186"/>
      <c r="W625" s="187"/>
      <c r="X625" s="187"/>
      <c r="Y625" s="187"/>
      <c r="Z625" s="149"/>
      <c r="AA625" s="173"/>
      <c r="AB625" s="200" t="str">
        <f t="shared" si="54"/>
        <v/>
      </c>
      <c r="AC625" s="216"/>
      <c r="AD625" s="173"/>
      <c r="AE625" s="148"/>
      <c r="AF625" s="173"/>
      <c r="AG625" s="173"/>
      <c r="AH625" s="152"/>
      <c r="AI625" s="173"/>
      <c r="AJ625" s="173"/>
      <c r="AK625" s="200" t="str">
        <f t="shared" si="55"/>
        <v/>
      </c>
      <c r="AL625" s="173"/>
      <c r="AM625" s="217" t="str">
        <f t="shared" si="56"/>
        <v/>
      </c>
      <c r="AN625" s="173"/>
      <c r="AO625" s="217" t="str">
        <f t="shared" si="57"/>
        <v/>
      </c>
      <c r="AP625" s="237"/>
      <c r="AQ625" s="150"/>
      <c r="AR625" s="152"/>
      <c r="AS625" s="150"/>
      <c r="AT625" s="174" t="s">
        <v>250</v>
      </c>
      <c r="AU625" s="152"/>
      <c r="AV625" s="152"/>
      <c r="AW625" s="152"/>
      <c r="AX625" s="152"/>
      <c r="AY625" s="174" t="str">
        <f t="shared" si="59"/>
        <v/>
      </c>
      <c r="AZ625" s="152"/>
      <c r="BA625" s="152"/>
      <c r="BB625" s="152"/>
      <c r="BC625" s="152"/>
      <c r="BD625" s="174" t="s">
        <v>250</v>
      </c>
      <c r="BE625" s="152"/>
      <c r="BF625" s="152"/>
      <c r="BG625" s="152"/>
      <c r="BH625" s="152"/>
      <c r="BI625" s="152"/>
      <c r="BJ625" s="220"/>
      <c r="BK625" s="203"/>
      <c r="BL625" s="203"/>
      <c r="BM625" s="203"/>
      <c r="BN625" s="203"/>
      <c r="BO625" s="214"/>
      <c r="BP625" s="214"/>
      <c r="BQ625" s="214"/>
      <c r="BR625" s="215"/>
    </row>
    <row r="626" spans="1:70" s="117" customFormat="1" ht="27" customHeight="1" thickTop="1" thickBot="1" x14ac:dyDescent="0.25">
      <c r="A626" s="184"/>
      <c r="B626" s="304" t="str">
        <f>IF(C626="","",(VLOOKUP(C626,Lookups!$B$4:$C$2561,2,FALSE)))</f>
        <v/>
      </c>
      <c r="C626" s="83"/>
      <c r="D626" s="173"/>
      <c r="E626" s="173"/>
      <c r="F626" s="152"/>
      <c r="G626" s="152"/>
      <c r="H626" s="173" t="str">
        <f t="shared" si="58"/>
        <v/>
      </c>
      <c r="I626" s="173"/>
      <c r="J626" s="182"/>
      <c r="K626" s="183"/>
      <c r="L626" s="141" t="str">
        <f>IF(K626="","",(VLOOKUP(K626,#REF!,2,FALSE)))</f>
        <v/>
      </c>
      <c r="M626" s="186"/>
      <c r="N626" s="186"/>
      <c r="O626" s="186"/>
      <c r="P626" s="186"/>
      <c r="Q626" s="186"/>
      <c r="R626" s="186"/>
      <c r="S626" s="186"/>
      <c r="T626" s="186"/>
      <c r="U626" s="173"/>
      <c r="V626" s="186"/>
      <c r="W626" s="187"/>
      <c r="X626" s="187"/>
      <c r="Y626" s="187"/>
      <c r="Z626" s="149"/>
      <c r="AA626" s="173"/>
      <c r="AB626" s="200" t="str">
        <f t="shared" si="54"/>
        <v/>
      </c>
      <c r="AC626" s="216"/>
      <c r="AD626" s="173"/>
      <c r="AE626" s="148"/>
      <c r="AF626" s="173"/>
      <c r="AG626" s="173"/>
      <c r="AH626" s="152"/>
      <c r="AI626" s="173"/>
      <c r="AJ626" s="173"/>
      <c r="AK626" s="200" t="str">
        <f t="shared" si="55"/>
        <v/>
      </c>
      <c r="AL626" s="173"/>
      <c r="AM626" s="217" t="str">
        <f t="shared" si="56"/>
        <v/>
      </c>
      <c r="AN626" s="173"/>
      <c r="AO626" s="217" t="str">
        <f t="shared" si="57"/>
        <v/>
      </c>
      <c r="AP626" s="237"/>
      <c r="AQ626" s="150"/>
      <c r="AR626" s="152"/>
      <c r="AS626" s="150"/>
      <c r="AT626" s="174" t="s">
        <v>250</v>
      </c>
      <c r="AU626" s="152"/>
      <c r="AV626" s="152"/>
      <c r="AW626" s="152"/>
      <c r="AX626" s="152"/>
      <c r="AY626" s="174" t="str">
        <f t="shared" si="59"/>
        <v/>
      </c>
      <c r="AZ626" s="152"/>
      <c r="BA626" s="152"/>
      <c r="BB626" s="152"/>
      <c r="BC626" s="152"/>
      <c r="BD626" s="174" t="s">
        <v>250</v>
      </c>
      <c r="BE626" s="152"/>
      <c r="BF626" s="152"/>
      <c r="BG626" s="152"/>
      <c r="BH626" s="152"/>
      <c r="BI626" s="152"/>
      <c r="BJ626" s="220"/>
      <c r="BK626" s="203"/>
      <c r="BL626" s="203"/>
      <c r="BM626" s="203"/>
      <c r="BN626" s="203"/>
      <c r="BO626" s="214"/>
      <c r="BP626" s="214"/>
      <c r="BQ626" s="214"/>
      <c r="BR626" s="215"/>
    </row>
    <row r="627" spans="1:70" s="117" customFormat="1" ht="27" customHeight="1" thickTop="1" thickBot="1" x14ac:dyDescent="0.25">
      <c r="A627" s="184"/>
      <c r="B627" s="304" t="str">
        <f>IF(C627="","",(VLOOKUP(C627,Lookups!$B$4:$C$2561,2,FALSE)))</f>
        <v/>
      </c>
      <c r="C627" s="83"/>
      <c r="D627" s="173"/>
      <c r="E627" s="173"/>
      <c r="F627" s="152"/>
      <c r="G627" s="152"/>
      <c r="H627" s="173" t="str">
        <f t="shared" si="58"/>
        <v/>
      </c>
      <c r="I627" s="173"/>
      <c r="J627" s="182"/>
      <c r="K627" s="183"/>
      <c r="L627" s="141" t="str">
        <f>IF(K627="","",(VLOOKUP(K627,#REF!,2,FALSE)))</f>
        <v/>
      </c>
      <c r="M627" s="186"/>
      <c r="N627" s="186"/>
      <c r="O627" s="186"/>
      <c r="P627" s="186"/>
      <c r="Q627" s="186"/>
      <c r="R627" s="186"/>
      <c r="S627" s="186"/>
      <c r="T627" s="186"/>
      <c r="U627" s="173"/>
      <c r="V627" s="186"/>
      <c r="W627" s="187"/>
      <c r="X627" s="187"/>
      <c r="Y627" s="187"/>
      <c r="Z627" s="149"/>
      <c r="AA627" s="173"/>
      <c r="AB627" s="200" t="str">
        <f t="shared" si="54"/>
        <v/>
      </c>
      <c r="AC627" s="216"/>
      <c r="AD627" s="173"/>
      <c r="AE627" s="148"/>
      <c r="AF627" s="173"/>
      <c r="AG627" s="173"/>
      <c r="AH627" s="152"/>
      <c r="AI627" s="173"/>
      <c r="AJ627" s="173"/>
      <c r="AK627" s="200" t="str">
        <f t="shared" si="55"/>
        <v/>
      </c>
      <c r="AL627" s="173"/>
      <c r="AM627" s="217" t="str">
        <f t="shared" si="56"/>
        <v/>
      </c>
      <c r="AN627" s="173"/>
      <c r="AO627" s="217" t="str">
        <f t="shared" si="57"/>
        <v/>
      </c>
      <c r="AP627" s="237"/>
      <c r="AQ627" s="150"/>
      <c r="AR627" s="152"/>
      <c r="AS627" s="150"/>
      <c r="AT627" s="174" t="s">
        <v>250</v>
      </c>
      <c r="AU627" s="152"/>
      <c r="AV627" s="152"/>
      <c r="AW627" s="152"/>
      <c r="AX627" s="152"/>
      <c r="AY627" s="174" t="str">
        <f t="shared" si="59"/>
        <v/>
      </c>
      <c r="AZ627" s="152"/>
      <c r="BA627" s="152"/>
      <c r="BB627" s="152"/>
      <c r="BC627" s="152"/>
      <c r="BD627" s="174" t="s">
        <v>250</v>
      </c>
      <c r="BE627" s="152"/>
      <c r="BF627" s="152"/>
      <c r="BG627" s="152"/>
      <c r="BH627" s="152"/>
      <c r="BI627" s="152"/>
      <c r="BJ627" s="220"/>
      <c r="BK627" s="203"/>
      <c r="BL627" s="203"/>
      <c r="BM627" s="203"/>
      <c r="BN627" s="203"/>
      <c r="BO627" s="214"/>
      <c r="BP627" s="214"/>
      <c r="BQ627" s="214"/>
      <c r="BR627" s="215"/>
    </row>
    <row r="628" spans="1:70" s="117" customFormat="1" ht="27" customHeight="1" thickTop="1" thickBot="1" x14ac:dyDescent="0.25">
      <c r="A628" s="184"/>
      <c r="B628" s="304" t="str">
        <f>IF(C628="","",(VLOOKUP(C628,Lookups!$B$4:$C$2561,2,FALSE)))</f>
        <v/>
      </c>
      <c r="C628" s="83"/>
      <c r="D628" s="173"/>
      <c r="E628" s="173"/>
      <c r="F628" s="152"/>
      <c r="G628" s="152"/>
      <c r="H628" s="173" t="str">
        <f t="shared" si="58"/>
        <v/>
      </c>
      <c r="I628" s="173"/>
      <c r="J628" s="182"/>
      <c r="K628" s="183"/>
      <c r="L628" s="141" t="str">
        <f>IF(K628="","",(VLOOKUP(K628,#REF!,2,FALSE)))</f>
        <v/>
      </c>
      <c r="M628" s="186"/>
      <c r="N628" s="186"/>
      <c r="O628" s="186"/>
      <c r="P628" s="186"/>
      <c r="Q628" s="186"/>
      <c r="R628" s="186"/>
      <c r="S628" s="186"/>
      <c r="T628" s="186"/>
      <c r="U628" s="173"/>
      <c r="V628" s="186"/>
      <c r="W628" s="187"/>
      <c r="X628" s="187"/>
      <c r="Y628" s="187"/>
      <c r="Z628" s="149"/>
      <c r="AA628" s="173"/>
      <c r="AB628" s="200" t="str">
        <f t="shared" si="54"/>
        <v/>
      </c>
      <c r="AC628" s="216"/>
      <c r="AD628" s="173"/>
      <c r="AE628" s="148"/>
      <c r="AF628" s="173"/>
      <c r="AG628" s="173"/>
      <c r="AH628" s="152"/>
      <c r="AI628" s="173"/>
      <c r="AJ628" s="173"/>
      <c r="AK628" s="200" t="str">
        <f t="shared" si="55"/>
        <v/>
      </c>
      <c r="AL628" s="173"/>
      <c r="AM628" s="217" t="str">
        <f t="shared" si="56"/>
        <v/>
      </c>
      <c r="AN628" s="173"/>
      <c r="AO628" s="217" t="str">
        <f t="shared" si="57"/>
        <v/>
      </c>
      <c r="AP628" s="237"/>
      <c r="AQ628" s="150"/>
      <c r="AR628" s="152"/>
      <c r="AS628" s="150"/>
      <c r="AT628" s="174" t="s">
        <v>250</v>
      </c>
      <c r="AU628" s="152"/>
      <c r="AV628" s="152"/>
      <c r="AW628" s="152"/>
      <c r="AX628" s="152"/>
      <c r="AY628" s="174" t="str">
        <f t="shared" si="59"/>
        <v/>
      </c>
      <c r="AZ628" s="152"/>
      <c r="BA628" s="152"/>
      <c r="BB628" s="152"/>
      <c r="BC628" s="152"/>
      <c r="BD628" s="174" t="s">
        <v>250</v>
      </c>
      <c r="BE628" s="152"/>
      <c r="BF628" s="152"/>
      <c r="BG628" s="152"/>
      <c r="BH628" s="152"/>
      <c r="BI628" s="152"/>
      <c r="BJ628" s="220"/>
      <c r="BK628" s="203"/>
      <c r="BL628" s="203"/>
      <c r="BM628" s="203"/>
      <c r="BN628" s="203"/>
      <c r="BO628" s="214"/>
      <c r="BP628" s="214"/>
      <c r="BQ628" s="214"/>
      <c r="BR628" s="215"/>
    </row>
    <row r="629" spans="1:70" s="117" customFormat="1" ht="27" customHeight="1" thickTop="1" thickBot="1" x14ac:dyDescent="0.25">
      <c r="A629" s="184"/>
      <c r="B629" s="304" t="str">
        <f>IF(C629="","",(VLOOKUP(C629,Lookups!$B$4:$C$2561,2,FALSE)))</f>
        <v/>
      </c>
      <c r="C629" s="83"/>
      <c r="D629" s="173"/>
      <c r="E629" s="173"/>
      <c r="F629" s="152"/>
      <c r="G629" s="152"/>
      <c r="H629" s="173" t="str">
        <f t="shared" si="58"/>
        <v/>
      </c>
      <c r="I629" s="173"/>
      <c r="J629" s="182"/>
      <c r="K629" s="183"/>
      <c r="L629" s="141" t="str">
        <f>IF(K629="","",(VLOOKUP(K629,#REF!,2,FALSE)))</f>
        <v/>
      </c>
      <c r="M629" s="186"/>
      <c r="N629" s="186"/>
      <c r="O629" s="186"/>
      <c r="P629" s="186"/>
      <c r="Q629" s="186"/>
      <c r="R629" s="186"/>
      <c r="S629" s="186"/>
      <c r="T629" s="186"/>
      <c r="U629" s="173"/>
      <c r="V629" s="186"/>
      <c r="W629" s="187"/>
      <c r="X629" s="187"/>
      <c r="Y629" s="187"/>
      <c r="Z629" s="149"/>
      <c r="AA629" s="173"/>
      <c r="AB629" s="200" t="str">
        <f t="shared" si="54"/>
        <v/>
      </c>
      <c r="AC629" s="216"/>
      <c r="AD629" s="173"/>
      <c r="AE629" s="148"/>
      <c r="AF629" s="173"/>
      <c r="AG629" s="173"/>
      <c r="AH629" s="152"/>
      <c r="AI629" s="173"/>
      <c r="AJ629" s="173"/>
      <c r="AK629" s="200" t="str">
        <f t="shared" si="55"/>
        <v/>
      </c>
      <c r="AL629" s="173"/>
      <c r="AM629" s="217" t="str">
        <f t="shared" si="56"/>
        <v/>
      </c>
      <c r="AN629" s="173"/>
      <c r="AO629" s="217" t="str">
        <f t="shared" si="57"/>
        <v/>
      </c>
      <c r="AP629" s="237"/>
      <c r="AQ629" s="150"/>
      <c r="AR629" s="152"/>
      <c r="AS629" s="150"/>
      <c r="AT629" s="174" t="s">
        <v>250</v>
      </c>
      <c r="AU629" s="152"/>
      <c r="AV629" s="152"/>
      <c r="AW629" s="152"/>
      <c r="AX629" s="152"/>
      <c r="AY629" s="174" t="str">
        <f t="shared" si="59"/>
        <v/>
      </c>
      <c r="AZ629" s="152"/>
      <c r="BA629" s="152"/>
      <c r="BB629" s="152"/>
      <c r="BC629" s="152"/>
      <c r="BD629" s="174" t="s">
        <v>250</v>
      </c>
      <c r="BE629" s="152"/>
      <c r="BF629" s="152"/>
      <c r="BG629" s="152"/>
      <c r="BH629" s="152"/>
      <c r="BI629" s="152"/>
      <c r="BJ629" s="220"/>
      <c r="BK629" s="203"/>
      <c r="BL629" s="203"/>
      <c r="BM629" s="203"/>
      <c r="BN629" s="203"/>
      <c r="BO629" s="214"/>
      <c r="BP629" s="214"/>
      <c r="BQ629" s="214"/>
      <c r="BR629" s="215"/>
    </row>
    <row r="630" spans="1:70" s="117" customFormat="1" ht="27" customHeight="1" thickTop="1" thickBot="1" x14ac:dyDescent="0.25">
      <c r="A630" s="184"/>
      <c r="B630" s="304" t="str">
        <f>IF(C630="","",(VLOOKUP(C630,Lookups!$B$4:$C$2561,2,FALSE)))</f>
        <v/>
      </c>
      <c r="C630" s="83"/>
      <c r="D630" s="173"/>
      <c r="E630" s="173"/>
      <c r="F630" s="152"/>
      <c r="G630" s="152"/>
      <c r="H630" s="173" t="str">
        <f t="shared" si="58"/>
        <v/>
      </c>
      <c r="I630" s="173"/>
      <c r="J630" s="182"/>
      <c r="K630" s="183"/>
      <c r="L630" s="141" t="str">
        <f>IF(K630="","",(VLOOKUP(K630,#REF!,2,FALSE)))</f>
        <v/>
      </c>
      <c r="M630" s="186"/>
      <c r="N630" s="186"/>
      <c r="O630" s="186"/>
      <c r="P630" s="186"/>
      <c r="Q630" s="186"/>
      <c r="R630" s="186"/>
      <c r="S630" s="186"/>
      <c r="T630" s="186"/>
      <c r="U630" s="173"/>
      <c r="V630" s="186"/>
      <c r="W630" s="187"/>
      <c r="X630" s="187"/>
      <c r="Y630" s="187"/>
      <c r="Z630" s="149"/>
      <c r="AA630" s="173"/>
      <c r="AB630" s="200" t="str">
        <f t="shared" si="54"/>
        <v/>
      </c>
      <c r="AC630" s="216"/>
      <c r="AD630" s="173"/>
      <c r="AE630" s="148"/>
      <c r="AF630" s="173"/>
      <c r="AG630" s="173"/>
      <c r="AH630" s="152"/>
      <c r="AI630" s="173"/>
      <c r="AJ630" s="173"/>
      <c r="AK630" s="200" t="str">
        <f t="shared" si="55"/>
        <v/>
      </c>
      <c r="AL630" s="173"/>
      <c r="AM630" s="217" t="str">
        <f t="shared" si="56"/>
        <v/>
      </c>
      <c r="AN630" s="173"/>
      <c r="AO630" s="217" t="str">
        <f t="shared" si="57"/>
        <v/>
      </c>
      <c r="AP630" s="237"/>
      <c r="AQ630" s="150"/>
      <c r="AR630" s="152"/>
      <c r="AS630" s="150"/>
      <c r="AT630" s="174" t="s">
        <v>250</v>
      </c>
      <c r="AU630" s="152"/>
      <c r="AV630" s="152"/>
      <c r="AW630" s="152"/>
      <c r="AX630" s="152"/>
      <c r="AY630" s="174" t="str">
        <f t="shared" si="59"/>
        <v/>
      </c>
      <c r="AZ630" s="152"/>
      <c r="BA630" s="152"/>
      <c r="BB630" s="152"/>
      <c r="BC630" s="152"/>
      <c r="BD630" s="174" t="s">
        <v>250</v>
      </c>
      <c r="BE630" s="152"/>
      <c r="BF630" s="152"/>
      <c r="BG630" s="152"/>
      <c r="BH630" s="152"/>
      <c r="BI630" s="152"/>
      <c r="BJ630" s="220"/>
      <c r="BK630" s="203"/>
      <c r="BL630" s="203"/>
      <c r="BM630" s="203"/>
      <c r="BN630" s="203"/>
      <c r="BO630" s="214"/>
      <c r="BP630" s="214"/>
      <c r="BQ630" s="214"/>
      <c r="BR630" s="215"/>
    </row>
    <row r="631" spans="1:70" s="117" customFormat="1" ht="27" customHeight="1" thickTop="1" thickBot="1" x14ac:dyDescent="0.25">
      <c r="A631" s="184"/>
      <c r="B631" s="304" t="str">
        <f>IF(C631="","",(VLOOKUP(C631,Lookups!$B$4:$C$2561,2,FALSE)))</f>
        <v/>
      </c>
      <c r="C631" s="83"/>
      <c r="D631" s="173"/>
      <c r="E631" s="173"/>
      <c r="F631" s="152"/>
      <c r="G631" s="152"/>
      <c r="H631" s="173" t="str">
        <f t="shared" si="58"/>
        <v/>
      </c>
      <c r="I631" s="173"/>
      <c r="J631" s="182"/>
      <c r="K631" s="183"/>
      <c r="L631" s="141" t="str">
        <f>IF(K631="","",(VLOOKUP(K631,#REF!,2,FALSE)))</f>
        <v/>
      </c>
      <c r="M631" s="186"/>
      <c r="N631" s="186"/>
      <c r="O631" s="186"/>
      <c r="P631" s="186"/>
      <c r="Q631" s="186"/>
      <c r="R631" s="186"/>
      <c r="S631" s="186"/>
      <c r="T631" s="186"/>
      <c r="U631" s="173"/>
      <c r="V631" s="186"/>
      <c r="W631" s="187"/>
      <c r="X631" s="187"/>
      <c r="Y631" s="187"/>
      <c r="Z631" s="149"/>
      <c r="AA631" s="173"/>
      <c r="AB631" s="200" t="str">
        <f t="shared" si="54"/>
        <v/>
      </c>
      <c r="AC631" s="216"/>
      <c r="AD631" s="173"/>
      <c r="AE631" s="148"/>
      <c r="AF631" s="173"/>
      <c r="AG631" s="173"/>
      <c r="AH631" s="152"/>
      <c r="AI631" s="173"/>
      <c r="AJ631" s="173"/>
      <c r="AK631" s="200" t="str">
        <f t="shared" si="55"/>
        <v/>
      </c>
      <c r="AL631" s="173"/>
      <c r="AM631" s="217" t="str">
        <f t="shared" si="56"/>
        <v/>
      </c>
      <c r="AN631" s="173"/>
      <c r="AO631" s="217" t="str">
        <f t="shared" si="57"/>
        <v/>
      </c>
      <c r="AP631" s="237"/>
      <c r="AQ631" s="150"/>
      <c r="AR631" s="152"/>
      <c r="AS631" s="150"/>
      <c r="AT631" s="174" t="s">
        <v>250</v>
      </c>
      <c r="AU631" s="152"/>
      <c r="AV631" s="152"/>
      <c r="AW631" s="152"/>
      <c r="AX631" s="152"/>
      <c r="AY631" s="174" t="str">
        <f t="shared" si="59"/>
        <v/>
      </c>
      <c r="AZ631" s="152"/>
      <c r="BA631" s="152"/>
      <c r="BB631" s="152"/>
      <c r="BC631" s="152"/>
      <c r="BD631" s="174" t="s">
        <v>250</v>
      </c>
      <c r="BE631" s="152"/>
      <c r="BF631" s="152"/>
      <c r="BG631" s="152"/>
      <c r="BH631" s="152"/>
      <c r="BI631" s="152"/>
      <c r="BJ631" s="220"/>
      <c r="BK631" s="203"/>
      <c r="BL631" s="203"/>
      <c r="BM631" s="203"/>
      <c r="BN631" s="203"/>
      <c r="BO631" s="214"/>
      <c r="BP631" s="214"/>
      <c r="BQ631" s="214"/>
      <c r="BR631" s="215"/>
    </row>
    <row r="632" spans="1:70" s="117" customFormat="1" ht="27" customHeight="1" thickTop="1" thickBot="1" x14ac:dyDescent="0.25">
      <c r="A632" s="184"/>
      <c r="B632" s="304" t="str">
        <f>IF(C632="","",(VLOOKUP(C632,Lookups!$B$4:$C$2561,2,FALSE)))</f>
        <v/>
      </c>
      <c r="C632" s="83"/>
      <c r="D632" s="173"/>
      <c r="E632" s="173"/>
      <c r="F632" s="152"/>
      <c r="G632" s="152"/>
      <c r="H632" s="173" t="str">
        <f t="shared" si="58"/>
        <v/>
      </c>
      <c r="I632" s="173"/>
      <c r="J632" s="182"/>
      <c r="K632" s="183"/>
      <c r="L632" s="141" t="str">
        <f>IF(K632="","",(VLOOKUP(K632,#REF!,2,FALSE)))</f>
        <v/>
      </c>
      <c r="M632" s="186"/>
      <c r="N632" s="186"/>
      <c r="O632" s="186"/>
      <c r="P632" s="186"/>
      <c r="Q632" s="186"/>
      <c r="R632" s="186"/>
      <c r="S632" s="186"/>
      <c r="T632" s="186"/>
      <c r="U632" s="173"/>
      <c r="V632" s="186"/>
      <c r="W632" s="187"/>
      <c r="X632" s="187"/>
      <c r="Y632" s="187"/>
      <c r="Z632" s="149"/>
      <c r="AA632" s="173"/>
      <c r="AB632" s="200" t="str">
        <f t="shared" si="54"/>
        <v/>
      </c>
      <c r="AC632" s="216"/>
      <c r="AD632" s="173"/>
      <c r="AE632" s="148"/>
      <c r="AF632" s="173"/>
      <c r="AG632" s="173"/>
      <c r="AH632" s="152"/>
      <c r="AI632" s="173"/>
      <c r="AJ632" s="173"/>
      <c r="AK632" s="200" t="str">
        <f t="shared" si="55"/>
        <v/>
      </c>
      <c r="AL632" s="173"/>
      <c r="AM632" s="217" t="str">
        <f t="shared" si="56"/>
        <v/>
      </c>
      <c r="AN632" s="173"/>
      <c r="AO632" s="217" t="str">
        <f t="shared" si="57"/>
        <v/>
      </c>
      <c r="AP632" s="237"/>
      <c r="AQ632" s="150"/>
      <c r="AR632" s="152"/>
      <c r="AS632" s="150"/>
      <c r="AT632" s="174" t="s">
        <v>250</v>
      </c>
      <c r="AU632" s="152"/>
      <c r="AV632" s="152"/>
      <c r="AW632" s="152"/>
      <c r="AX632" s="152"/>
      <c r="AY632" s="174" t="str">
        <f t="shared" si="59"/>
        <v/>
      </c>
      <c r="AZ632" s="152"/>
      <c r="BA632" s="152"/>
      <c r="BB632" s="152"/>
      <c r="BC632" s="152"/>
      <c r="BD632" s="174" t="s">
        <v>250</v>
      </c>
      <c r="BE632" s="152"/>
      <c r="BF632" s="152"/>
      <c r="BG632" s="152"/>
      <c r="BH632" s="152"/>
      <c r="BI632" s="152"/>
      <c r="BJ632" s="220"/>
      <c r="BK632" s="203"/>
      <c r="BL632" s="203"/>
      <c r="BM632" s="203"/>
      <c r="BN632" s="203"/>
      <c r="BO632" s="214"/>
      <c r="BP632" s="214"/>
      <c r="BQ632" s="214"/>
      <c r="BR632" s="215"/>
    </row>
    <row r="633" spans="1:70" s="117" customFormat="1" ht="27" customHeight="1" thickTop="1" thickBot="1" x14ac:dyDescent="0.25">
      <c r="A633" s="184"/>
      <c r="B633" s="304" t="str">
        <f>IF(C633="","",(VLOOKUP(C633,Lookups!$B$4:$C$2561,2,FALSE)))</f>
        <v/>
      </c>
      <c r="C633" s="83"/>
      <c r="D633" s="173"/>
      <c r="E633" s="173"/>
      <c r="F633" s="152"/>
      <c r="G633" s="152"/>
      <c r="H633" s="173" t="str">
        <f t="shared" si="58"/>
        <v/>
      </c>
      <c r="I633" s="173"/>
      <c r="J633" s="182"/>
      <c r="K633" s="183"/>
      <c r="L633" s="141" t="str">
        <f>IF(K633="","",(VLOOKUP(K633,#REF!,2,FALSE)))</f>
        <v/>
      </c>
      <c r="M633" s="186"/>
      <c r="N633" s="186"/>
      <c r="O633" s="186"/>
      <c r="P633" s="186"/>
      <c r="Q633" s="186"/>
      <c r="R633" s="186"/>
      <c r="S633" s="186"/>
      <c r="T633" s="186"/>
      <c r="U633" s="173"/>
      <c r="V633" s="186"/>
      <c r="W633" s="187"/>
      <c r="X633" s="187"/>
      <c r="Y633" s="187"/>
      <c r="Z633" s="149"/>
      <c r="AA633" s="173"/>
      <c r="AB633" s="200" t="str">
        <f t="shared" si="54"/>
        <v/>
      </c>
      <c r="AC633" s="216"/>
      <c r="AD633" s="173"/>
      <c r="AE633" s="148"/>
      <c r="AF633" s="173"/>
      <c r="AG633" s="173"/>
      <c r="AH633" s="152"/>
      <c r="AI633" s="173"/>
      <c r="AJ633" s="173"/>
      <c r="AK633" s="200" t="str">
        <f t="shared" si="55"/>
        <v/>
      </c>
      <c r="AL633" s="173"/>
      <c r="AM633" s="217" t="str">
        <f t="shared" si="56"/>
        <v/>
      </c>
      <c r="AN633" s="173"/>
      <c r="AO633" s="217" t="str">
        <f t="shared" si="57"/>
        <v/>
      </c>
      <c r="AP633" s="237"/>
      <c r="AQ633" s="150"/>
      <c r="AR633" s="152"/>
      <c r="AS633" s="150"/>
      <c r="AT633" s="174" t="s">
        <v>250</v>
      </c>
      <c r="AU633" s="152"/>
      <c r="AV633" s="152"/>
      <c r="AW633" s="152"/>
      <c r="AX633" s="152"/>
      <c r="AY633" s="174" t="str">
        <f t="shared" si="59"/>
        <v/>
      </c>
      <c r="AZ633" s="152"/>
      <c r="BA633" s="152"/>
      <c r="BB633" s="152"/>
      <c r="BC633" s="152"/>
      <c r="BD633" s="174" t="s">
        <v>250</v>
      </c>
      <c r="BE633" s="152"/>
      <c r="BF633" s="152"/>
      <c r="BG633" s="152"/>
      <c r="BH633" s="152"/>
      <c r="BI633" s="152"/>
      <c r="BJ633" s="220"/>
      <c r="BK633" s="203"/>
      <c r="BL633" s="203"/>
      <c r="BM633" s="203"/>
      <c r="BN633" s="203"/>
      <c r="BO633" s="214"/>
      <c r="BP633" s="214"/>
      <c r="BQ633" s="214"/>
      <c r="BR633" s="215"/>
    </row>
    <row r="634" spans="1:70" s="117" customFormat="1" ht="27" customHeight="1" thickTop="1" thickBot="1" x14ac:dyDescent="0.25">
      <c r="A634" s="184"/>
      <c r="B634" s="304" t="str">
        <f>IF(C634="","",(VLOOKUP(C634,Lookups!$B$4:$C$2561,2,FALSE)))</f>
        <v/>
      </c>
      <c r="C634" s="83"/>
      <c r="D634" s="173"/>
      <c r="E634" s="173"/>
      <c r="F634" s="152"/>
      <c r="G634" s="152"/>
      <c r="H634" s="173" t="str">
        <f t="shared" si="58"/>
        <v/>
      </c>
      <c r="I634" s="173"/>
      <c r="J634" s="182"/>
      <c r="K634" s="183"/>
      <c r="L634" s="141" t="str">
        <f>IF(K634="","",(VLOOKUP(K634,#REF!,2,FALSE)))</f>
        <v/>
      </c>
      <c r="M634" s="186"/>
      <c r="N634" s="186"/>
      <c r="O634" s="186"/>
      <c r="P634" s="186"/>
      <c r="Q634" s="186"/>
      <c r="R634" s="186"/>
      <c r="S634" s="186"/>
      <c r="T634" s="186"/>
      <c r="U634" s="173"/>
      <c r="V634" s="186"/>
      <c r="W634" s="187"/>
      <c r="X634" s="187"/>
      <c r="Y634" s="187"/>
      <c r="Z634" s="149"/>
      <c r="AA634" s="173"/>
      <c r="AB634" s="200" t="str">
        <f t="shared" si="54"/>
        <v/>
      </c>
      <c r="AC634" s="216"/>
      <c r="AD634" s="173"/>
      <c r="AE634" s="148"/>
      <c r="AF634" s="173"/>
      <c r="AG634" s="173"/>
      <c r="AH634" s="152"/>
      <c r="AI634" s="173"/>
      <c r="AJ634" s="173"/>
      <c r="AK634" s="200" t="str">
        <f t="shared" si="55"/>
        <v/>
      </c>
      <c r="AL634" s="173"/>
      <c r="AM634" s="217" t="str">
        <f t="shared" si="56"/>
        <v/>
      </c>
      <c r="AN634" s="173"/>
      <c r="AO634" s="217" t="str">
        <f t="shared" si="57"/>
        <v/>
      </c>
      <c r="AP634" s="237"/>
      <c r="AQ634" s="150"/>
      <c r="AR634" s="152"/>
      <c r="AS634" s="150"/>
      <c r="AT634" s="174" t="s">
        <v>250</v>
      </c>
      <c r="AU634" s="152"/>
      <c r="AV634" s="152"/>
      <c r="AW634" s="152"/>
      <c r="AX634" s="152"/>
      <c r="AY634" s="174" t="str">
        <f t="shared" si="59"/>
        <v/>
      </c>
      <c r="AZ634" s="152"/>
      <c r="BA634" s="152"/>
      <c r="BB634" s="152"/>
      <c r="BC634" s="152"/>
      <c r="BD634" s="174" t="s">
        <v>250</v>
      </c>
      <c r="BE634" s="152"/>
      <c r="BF634" s="152"/>
      <c r="BG634" s="152"/>
      <c r="BH634" s="152"/>
      <c r="BI634" s="152"/>
      <c r="BJ634" s="220"/>
      <c r="BK634" s="203"/>
      <c r="BL634" s="203"/>
      <c r="BM634" s="203"/>
      <c r="BN634" s="203"/>
      <c r="BO634" s="214"/>
      <c r="BP634" s="214"/>
      <c r="BQ634" s="214"/>
      <c r="BR634" s="215"/>
    </row>
    <row r="635" spans="1:70" s="117" customFormat="1" ht="27" customHeight="1" thickTop="1" thickBot="1" x14ac:dyDescent="0.25">
      <c r="A635" s="184"/>
      <c r="B635" s="304" t="str">
        <f>IF(C635="","",(VLOOKUP(C635,Lookups!$B$4:$C$2561,2,FALSE)))</f>
        <v/>
      </c>
      <c r="C635" s="83"/>
      <c r="D635" s="173"/>
      <c r="E635" s="173"/>
      <c r="F635" s="152"/>
      <c r="G635" s="152"/>
      <c r="H635" s="173" t="str">
        <f t="shared" si="58"/>
        <v/>
      </c>
      <c r="I635" s="173"/>
      <c r="J635" s="182"/>
      <c r="K635" s="183"/>
      <c r="L635" s="141" t="str">
        <f>IF(K635="","",(VLOOKUP(K635,#REF!,2,FALSE)))</f>
        <v/>
      </c>
      <c r="M635" s="186"/>
      <c r="N635" s="186"/>
      <c r="O635" s="186"/>
      <c r="P635" s="186"/>
      <c r="Q635" s="186"/>
      <c r="R635" s="186"/>
      <c r="S635" s="186"/>
      <c r="T635" s="186"/>
      <c r="U635" s="173"/>
      <c r="V635" s="186"/>
      <c r="W635" s="187"/>
      <c r="X635" s="187"/>
      <c r="Y635" s="187"/>
      <c r="Z635" s="149"/>
      <c r="AA635" s="173"/>
      <c r="AB635" s="200" t="str">
        <f t="shared" si="54"/>
        <v/>
      </c>
      <c r="AC635" s="216"/>
      <c r="AD635" s="173"/>
      <c r="AE635" s="148"/>
      <c r="AF635" s="173"/>
      <c r="AG635" s="173"/>
      <c r="AH635" s="152"/>
      <c r="AI635" s="173"/>
      <c r="AJ635" s="173"/>
      <c r="AK635" s="200" t="str">
        <f t="shared" si="55"/>
        <v/>
      </c>
      <c r="AL635" s="173"/>
      <c r="AM635" s="217" t="str">
        <f t="shared" si="56"/>
        <v/>
      </c>
      <c r="AN635" s="173"/>
      <c r="AO635" s="217" t="str">
        <f t="shared" si="57"/>
        <v/>
      </c>
      <c r="AP635" s="237"/>
      <c r="AQ635" s="150"/>
      <c r="AR635" s="152"/>
      <c r="AS635" s="150"/>
      <c r="AT635" s="174" t="s">
        <v>250</v>
      </c>
      <c r="AU635" s="152"/>
      <c r="AV635" s="152"/>
      <c r="AW635" s="152"/>
      <c r="AX635" s="152"/>
      <c r="AY635" s="174" t="str">
        <f t="shared" si="59"/>
        <v/>
      </c>
      <c r="AZ635" s="152"/>
      <c r="BA635" s="152"/>
      <c r="BB635" s="152"/>
      <c r="BC635" s="152"/>
      <c r="BD635" s="174" t="s">
        <v>250</v>
      </c>
      <c r="BE635" s="152"/>
      <c r="BF635" s="152"/>
      <c r="BG635" s="152"/>
      <c r="BH635" s="152"/>
      <c r="BI635" s="152"/>
      <c r="BJ635" s="220"/>
      <c r="BK635" s="203"/>
      <c r="BL635" s="203"/>
      <c r="BM635" s="203"/>
      <c r="BN635" s="203"/>
      <c r="BO635" s="214"/>
      <c r="BP635" s="214"/>
      <c r="BQ635" s="214"/>
      <c r="BR635" s="215"/>
    </row>
    <row r="636" spans="1:70" s="117" customFormat="1" ht="27" customHeight="1" thickTop="1" thickBot="1" x14ac:dyDescent="0.25">
      <c r="A636" s="184"/>
      <c r="B636" s="304" t="str">
        <f>IF(C636="","",(VLOOKUP(C636,Lookups!$B$4:$C$2561,2,FALSE)))</f>
        <v/>
      </c>
      <c r="C636" s="83"/>
      <c r="D636" s="173"/>
      <c r="E636" s="173"/>
      <c r="F636" s="152"/>
      <c r="G636" s="152"/>
      <c r="H636" s="173" t="str">
        <f t="shared" si="58"/>
        <v/>
      </c>
      <c r="I636" s="173"/>
      <c r="J636" s="182"/>
      <c r="K636" s="183"/>
      <c r="L636" s="141" t="str">
        <f>IF(K636="","",(VLOOKUP(K636,#REF!,2,FALSE)))</f>
        <v/>
      </c>
      <c r="M636" s="186"/>
      <c r="N636" s="186"/>
      <c r="O636" s="186"/>
      <c r="P636" s="186"/>
      <c r="Q636" s="186"/>
      <c r="R636" s="186"/>
      <c r="S636" s="186"/>
      <c r="T636" s="186"/>
      <c r="U636" s="173"/>
      <c r="V636" s="186"/>
      <c r="W636" s="187"/>
      <c r="X636" s="187"/>
      <c r="Y636" s="187"/>
      <c r="Z636" s="149"/>
      <c r="AA636" s="173"/>
      <c r="AB636" s="200" t="str">
        <f t="shared" si="54"/>
        <v/>
      </c>
      <c r="AC636" s="216"/>
      <c r="AD636" s="173"/>
      <c r="AE636" s="148"/>
      <c r="AF636" s="173"/>
      <c r="AG636" s="173"/>
      <c r="AH636" s="152"/>
      <c r="AI636" s="173"/>
      <c r="AJ636" s="173"/>
      <c r="AK636" s="200" t="str">
        <f t="shared" si="55"/>
        <v/>
      </c>
      <c r="AL636" s="173"/>
      <c r="AM636" s="217" t="str">
        <f t="shared" si="56"/>
        <v/>
      </c>
      <c r="AN636" s="173"/>
      <c r="AO636" s="217" t="str">
        <f t="shared" si="57"/>
        <v/>
      </c>
      <c r="AP636" s="237"/>
      <c r="AQ636" s="150"/>
      <c r="AR636" s="152"/>
      <c r="AS636" s="150"/>
      <c r="AT636" s="174" t="s">
        <v>250</v>
      </c>
      <c r="AU636" s="152"/>
      <c r="AV636" s="152"/>
      <c r="AW636" s="152"/>
      <c r="AX636" s="152"/>
      <c r="AY636" s="174" t="str">
        <f t="shared" si="59"/>
        <v/>
      </c>
      <c r="AZ636" s="152"/>
      <c r="BA636" s="152"/>
      <c r="BB636" s="152"/>
      <c r="BC636" s="152"/>
      <c r="BD636" s="174" t="s">
        <v>250</v>
      </c>
      <c r="BE636" s="152"/>
      <c r="BF636" s="152"/>
      <c r="BG636" s="152"/>
      <c r="BH636" s="152"/>
      <c r="BI636" s="152"/>
      <c r="BJ636" s="220"/>
      <c r="BK636" s="203"/>
      <c r="BL636" s="203"/>
      <c r="BM636" s="203"/>
      <c r="BN636" s="203"/>
      <c r="BO636" s="214"/>
      <c r="BP636" s="214"/>
      <c r="BQ636" s="214"/>
      <c r="BR636" s="215"/>
    </row>
    <row r="637" spans="1:70" s="117" customFormat="1" ht="27" customHeight="1" thickTop="1" thickBot="1" x14ac:dyDescent="0.25">
      <c r="A637" s="184"/>
      <c r="B637" s="304" t="str">
        <f>IF(C637="","",(VLOOKUP(C637,Lookups!$B$4:$C$2561,2,FALSE)))</f>
        <v/>
      </c>
      <c r="C637" s="83"/>
      <c r="D637" s="173"/>
      <c r="E637" s="173"/>
      <c r="F637" s="152"/>
      <c r="G637" s="152"/>
      <c r="H637" s="173" t="str">
        <f t="shared" si="58"/>
        <v/>
      </c>
      <c r="I637" s="173"/>
      <c r="J637" s="182"/>
      <c r="K637" s="183"/>
      <c r="L637" s="141" t="str">
        <f>IF(K637="","",(VLOOKUP(K637,#REF!,2,FALSE)))</f>
        <v/>
      </c>
      <c r="M637" s="186"/>
      <c r="N637" s="186"/>
      <c r="O637" s="186"/>
      <c r="P637" s="186"/>
      <c r="Q637" s="186"/>
      <c r="R637" s="186"/>
      <c r="S637" s="186"/>
      <c r="T637" s="186"/>
      <c r="U637" s="173"/>
      <c r="V637" s="186"/>
      <c r="W637" s="187"/>
      <c r="X637" s="187"/>
      <c r="Y637" s="187"/>
      <c r="Z637" s="149"/>
      <c r="AA637" s="173"/>
      <c r="AB637" s="200" t="str">
        <f t="shared" si="54"/>
        <v/>
      </c>
      <c r="AC637" s="216"/>
      <c r="AD637" s="173"/>
      <c r="AE637" s="148"/>
      <c r="AF637" s="173"/>
      <c r="AG637" s="173"/>
      <c r="AH637" s="152"/>
      <c r="AI637" s="173"/>
      <c r="AJ637" s="173"/>
      <c r="AK637" s="200" t="str">
        <f t="shared" si="55"/>
        <v/>
      </c>
      <c r="AL637" s="173"/>
      <c r="AM637" s="217" t="str">
        <f t="shared" si="56"/>
        <v/>
      </c>
      <c r="AN637" s="173"/>
      <c r="AO637" s="217" t="str">
        <f t="shared" si="57"/>
        <v/>
      </c>
      <c r="AP637" s="237"/>
      <c r="AQ637" s="150"/>
      <c r="AR637" s="152"/>
      <c r="AS637" s="150"/>
      <c r="AT637" s="174" t="s">
        <v>250</v>
      </c>
      <c r="AU637" s="152"/>
      <c r="AV637" s="152"/>
      <c r="AW637" s="152"/>
      <c r="AX637" s="152"/>
      <c r="AY637" s="174" t="str">
        <f t="shared" si="59"/>
        <v/>
      </c>
      <c r="AZ637" s="152"/>
      <c r="BA637" s="152"/>
      <c r="BB637" s="152"/>
      <c r="BC637" s="152"/>
      <c r="BD637" s="174" t="s">
        <v>250</v>
      </c>
      <c r="BE637" s="152"/>
      <c r="BF637" s="152"/>
      <c r="BG637" s="152"/>
      <c r="BH637" s="152"/>
      <c r="BI637" s="152"/>
      <c r="BJ637" s="220"/>
      <c r="BK637" s="203"/>
      <c r="BL637" s="203"/>
      <c r="BM637" s="203"/>
      <c r="BN637" s="203"/>
      <c r="BO637" s="214"/>
      <c r="BP637" s="214"/>
      <c r="BQ637" s="214"/>
      <c r="BR637" s="215"/>
    </row>
    <row r="638" spans="1:70" s="117" customFormat="1" ht="27" customHeight="1" thickTop="1" thickBot="1" x14ac:dyDescent="0.25">
      <c r="A638" s="184"/>
      <c r="B638" s="304" t="str">
        <f>IF(C638="","",(VLOOKUP(C638,Lookups!$B$4:$C$2561,2,FALSE)))</f>
        <v/>
      </c>
      <c r="C638" s="83"/>
      <c r="D638" s="173"/>
      <c r="E638" s="173"/>
      <c r="F638" s="152"/>
      <c r="G638" s="152"/>
      <c r="H638" s="173" t="str">
        <f t="shared" si="58"/>
        <v/>
      </c>
      <c r="I638" s="173"/>
      <c r="J638" s="182"/>
      <c r="K638" s="183"/>
      <c r="L638" s="141" t="str">
        <f>IF(K638="","",(VLOOKUP(K638,#REF!,2,FALSE)))</f>
        <v/>
      </c>
      <c r="M638" s="186"/>
      <c r="N638" s="186"/>
      <c r="O638" s="186"/>
      <c r="P638" s="186"/>
      <c r="Q638" s="186"/>
      <c r="R638" s="186"/>
      <c r="S638" s="186"/>
      <c r="T638" s="186"/>
      <c r="U638" s="173"/>
      <c r="V638" s="186"/>
      <c r="W638" s="187"/>
      <c r="X638" s="187"/>
      <c r="Y638" s="187"/>
      <c r="Z638" s="149"/>
      <c r="AA638" s="173"/>
      <c r="AB638" s="200" t="str">
        <f t="shared" si="54"/>
        <v/>
      </c>
      <c r="AC638" s="216"/>
      <c r="AD638" s="173"/>
      <c r="AE638" s="148"/>
      <c r="AF638" s="173"/>
      <c r="AG638" s="173"/>
      <c r="AH638" s="152"/>
      <c r="AI638" s="173"/>
      <c r="AJ638" s="173"/>
      <c r="AK638" s="200" t="str">
        <f t="shared" si="55"/>
        <v/>
      </c>
      <c r="AL638" s="173"/>
      <c r="AM638" s="217" t="str">
        <f t="shared" si="56"/>
        <v/>
      </c>
      <c r="AN638" s="173"/>
      <c r="AO638" s="217" t="str">
        <f t="shared" si="57"/>
        <v/>
      </c>
      <c r="AP638" s="237"/>
      <c r="AQ638" s="150"/>
      <c r="AR638" s="152"/>
      <c r="AS638" s="150"/>
      <c r="AT638" s="174" t="s">
        <v>250</v>
      </c>
      <c r="AU638" s="152"/>
      <c r="AV638" s="152"/>
      <c r="AW638" s="152"/>
      <c r="AX638" s="152"/>
      <c r="AY638" s="174" t="str">
        <f t="shared" si="59"/>
        <v/>
      </c>
      <c r="AZ638" s="152"/>
      <c r="BA638" s="152"/>
      <c r="BB638" s="152"/>
      <c r="BC638" s="152"/>
      <c r="BD638" s="174" t="s">
        <v>250</v>
      </c>
      <c r="BE638" s="152"/>
      <c r="BF638" s="152"/>
      <c r="BG638" s="152"/>
      <c r="BH638" s="152"/>
      <c r="BI638" s="152"/>
      <c r="BJ638" s="220"/>
      <c r="BK638" s="203"/>
      <c r="BL638" s="203"/>
      <c r="BM638" s="203"/>
      <c r="BN638" s="203"/>
      <c r="BO638" s="214"/>
      <c r="BP638" s="214"/>
      <c r="BQ638" s="214"/>
      <c r="BR638" s="215"/>
    </row>
    <row r="639" spans="1:70" s="117" customFormat="1" ht="27" customHeight="1" thickTop="1" thickBot="1" x14ac:dyDescent="0.25">
      <c r="A639" s="184"/>
      <c r="B639" s="304" t="str">
        <f>IF(C639="","",(VLOOKUP(C639,Lookups!$B$4:$C$2561,2,FALSE)))</f>
        <v/>
      </c>
      <c r="C639" s="83"/>
      <c r="D639" s="173"/>
      <c r="E639" s="173"/>
      <c r="F639" s="152"/>
      <c r="G639" s="152"/>
      <c r="H639" s="173" t="str">
        <f t="shared" si="58"/>
        <v/>
      </c>
      <c r="I639" s="173"/>
      <c r="J639" s="182"/>
      <c r="K639" s="183"/>
      <c r="L639" s="141" t="str">
        <f>IF(K639="","",(VLOOKUP(K639,#REF!,2,FALSE)))</f>
        <v/>
      </c>
      <c r="M639" s="186"/>
      <c r="N639" s="186"/>
      <c r="O639" s="186"/>
      <c r="P639" s="186"/>
      <c r="Q639" s="186"/>
      <c r="R639" s="186"/>
      <c r="S639" s="186"/>
      <c r="T639" s="186"/>
      <c r="U639" s="173"/>
      <c r="V639" s="186"/>
      <c r="W639" s="187"/>
      <c r="X639" s="187"/>
      <c r="Y639" s="187"/>
      <c r="Z639" s="149"/>
      <c r="AA639" s="173"/>
      <c r="AB639" s="200" t="str">
        <f t="shared" si="54"/>
        <v/>
      </c>
      <c r="AC639" s="216"/>
      <c r="AD639" s="173"/>
      <c r="AE639" s="148"/>
      <c r="AF639" s="173"/>
      <c r="AG639" s="173"/>
      <c r="AH639" s="152"/>
      <c r="AI639" s="173"/>
      <c r="AJ639" s="173"/>
      <c r="AK639" s="200" t="str">
        <f t="shared" si="55"/>
        <v/>
      </c>
      <c r="AL639" s="173"/>
      <c r="AM639" s="217" t="str">
        <f t="shared" si="56"/>
        <v/>
      </c>
      <c r="AN639" s="173"/>
      <c r="AO639" s="217" t="str">
        <f t="shared" si="57"/>
        <v/>
      </c>
      <c r="AP639" s="237"/>
      <c r="AQ639" s="150"/>
      <c r="AR639" s="152"/>
      <c r="AS639" s="150"/>
      <c r="AT639" s="174" t="s">
        <v>250</v>
      </c>
      <c r="AU639" s="152"/>
      <c r="AV639" s="152"/>
      <c r="AW639" s="152"/>
      <c r="AX639" s="152"/>
      <c r="AY639" s="174" t="str">
        <f t="shared" si="59"/>
        <v/>
      </c>
      <c r="AZ639" s="152"/>
      <c r="BA639" s="152"/>
      <c r="BB639" s="152"/>
      <c r="BC639" s="152"/>
      <c r="BD639" s="174" t="s">
        <v>250</v>
      </c>
      <c r="BE639" s="152"/>
      <c r="BF639" s="152"/>
      <c r="BG639" s="152"/>
      <c r="BH639" s="152"/>
      <c r="BI639" s="152"/>
      <c r="BJ639" s="220"/>
      <c r="BK639" s="203"/>
      <c r="BL639" s="203"/>
      <c r="BM639" s="203"/>
      <c r="BN639" s="203"/>
      <c r="BO639" s="214"/>
      <c r="BP639" s="214"/>
      <c r="BQ639" s="214"/>
      <c r="BR639" s="215"/>
    </row>
    <row r="640" spans="1:70" s="117" customFormat="1" ht="27" customHeight="1" thickTop="1" thickBot="1" x14ac:dyDescent="0.25">
      <c r="A640" s="184"/>
      <c r="B640" s="304" t="str">
        <f>IF(C640="","",(VLOOKUP(C640,Lookups!$B$4:$C$2561,2,FALSE)))</f>
        <v/>
      </c>
      <c r="C640" s="83"/>
      <c r="D640" s="173"/>
      <c r="E640" s="173"/>
      <c r="F640" s="152"/>
      <c r="G640" s="152"/>
      <c r="H640" s="173" t="str">
        <f t="shared" si="58"/>
        <v/>
      </c>
      <c r="I640" s="173"/>
      <c r="J640" s="182"/>
      <c r="K640" s="183"/>
      <c r="L640" s="141" t="str">
        <f>IF(K640="","",(VLOOKUP(K640,#REF!,2,FALSE)))</f>
        <v/>
      </c>
      <c r="M640" s="186"/>
      <c r="N640" s="186"/>
      <c r="O640" s="186"/>
      <c r="P640" s="186"/>
      <c r="Q640" s="186"/>
      <c r="R640" s="186"/>
      <c r="S640" s="186"/>
      <c r="T640" s="186"/>
      <c r="U640" s="173"/>
      <c r="V640" s="186"/>
      <c r="W640" s="187"/>
      <c r="X640" s="187"/>
      <c r="Y640" s="187"/>
      <c r="Z640" s="149"/>
      <c r="AA640" s="173"/>
      <c r="AB640" s="200" t="str">
        <f t="shared" si="54"/>
        <v/>
      </c>
      <c r="AC640" s="216"/>
      <c r="AD640" s="173"/>
      <c r="AE640" s="148"/>
      <c r="AF640" s="173"/>
      <c r="AG640" s="173"/>
      <c r="AH640" s="152"/>
      <c r="AI640" s="173"/>
      <c r="AJ640" s="173"/>
      <c r="AK640" s="200" t="str">
        <f t="shared" si="55"/>
        <v/>
      </c>
      <c r="AL640" s="173"/>
      <c r="AM640" s="217" t="str">
        <f t="shared" si="56"/>
        <v/>
      </c>
      <c r="AN640" s="173"/>
      <c r="AO640" s="217" t="str">
        <f t="shared" si="57"/>
        <v/>
      </c>
      <c r="AP640" s="237"/>
      <c r="AQ640" s="150"/>
      <c r="AR640" s="152"/>
      <c r="AS640" s="150"/>
      <c r="AT640" s="174" t="s">
        <v>250</v>
      </c>
      <c r="AU640" s="152"/>
      <c r="AV640" s="152"/>
      <c r="AW640" s="152"/>
      <c r="AX640" s="152"/>
      <c r="AY640" s="174" t="str">
        <f t="shared" si="59"/>
        <v/>
      </c>
      <c r="AZ640" s="152"/>
      <c r="BA640" s="152"/>
      <c r="BB640" s="152"/>
      <c r="BC640" s="152"/>
      <c r="BD640" s="174" t="s">
        <v>250</v>
      </c>
      <c r="BE640" s="152"/>
      <c r="BF640" s="152"/>
      <c r="BG640" s="152"/>
      <c r="BH640" s="152"/>
      <c r="BI640" s="152"/>
      <c r="BJ640" s="220"/>
      <c r="BK640" s="203"/>
      <c r="BL640" s="203"/>
      <c r="BM640" s="203"/>
      <c r="BN640" s="203"/>
      <c r="BO640" s="214"/>
      <c r="BP640" s="214"/>
      <c r="BQ640" s="214"/>
      <c r="BR640" s="215"/>
    </row>
    <row r="641" spans="1:70" s="117" customFormat="1" ht="27" customHeight="1" thickTop="1" thickBot="1" x14ac:dyDescent="0.25">
      <c r="A641" s="184"/>
      <c r="B641" s="304" t="str">
        <f>IF(C641="","",(VLOOKUP(C641,Lookups!$B$4:$C$2561,2,FALSE)))</f>
        <v/>
      </c>
      <c r="C641" s="83"/>
      <c r="D641" s="173"/>
      <c r="E641" s="173"/>
      <c r="F641" s="152"/>
      <c r="G641" s="152"/>
      <c r="H641" s="173" t="str">
        <f t="shared" si="58"/>
        <v/>
      </c>
      <c r="I641" s="173"/>
      <c r="J641" s="182"/>
      <c r="K641" s="183"/>
      <c r="L641" s="141" t="str">
        <f>IF(K641="","",(VLOOKUP(K641,#REF!,2,FALSE)))</f>
        <v/>
      </c>
      <c r="M641" s="186"/>
      <c r="N641" s="186"/>
      <c r="O641" s="186"/>
      <c r="P641" s="186"/>
      <c r="Q641" s="186"/>
      <c r="R641" s="186"/>
      <c r="S641" s="186"/>
      <c r="T641" s="186"/>
      <c r="U641" s="173"/>
      <c r="V641" s="186"/>
      <c r="W641" s="187"/>
      <c r="X641" s="187"/>
      <c r="Y641" s="187"/>
      <c r="Z641" s="149"/>
      <c r="AA641" s="173"/>
      <c r="AB641" s="200" t="str">
        <f t="shared" si="54"/>
        <v/>
      </c>
      <c r="AC641" s="216"/>
      <c r="AD641" s="173"/>
      <c r="AE641" s="148"/>
      <c r="AF641" s="173"/>
      <c r="AG641" s="173"/>
      <c r="AH641" s="152"/>
      <c r="AI641" s="173"/>
      <c r="AJ641" s="173"/>
      <c r="AK641" s="200" t="str">
        <f t="shared" si="55"/>
        <v/>
      </c>
      <c r="AL641" s="173"/>
      <c r="AM641" s="217" t="str">
        <f t="shared" si="56"/>
        <v/>
      </c>
      <c r="AN641" s="173"/>
      <c r="AO641" s="217" t="str">
        <f t="shared" si="57"/>
        <v/>
      </c>
      <c r="AP641" s="237"/>
      <c r="AQ641" s="150"/>
      <c r="AR641" s="152"/>
      <c r="AS641" s="150"/>
      <c r="AT641" s="174" t="s">
        <v>250</v>
      </c>
      <c r="AU641" s="152"/>
      <c r="AV641" s="152"/>
      <c r="AW641" s="152"/>
      <c r="AX641" s="152"/>
      <c r="AY641" s="174" t="str">
        <f t="shared" si="59"/>
        <v/>
      </c>
      <c r="AZ641" s="152"/>
      <c r="BA641" s="152"/>
      <c r="BB641" s="152"/>
      <c r="BC641" s="152"/>
      <c r="BD641" s="174" t="s">
        <v>250</v>
      </c>
      <c r="BE641" s="152"/>
      <c r="BF641" s="152"/>
      <c r="BG641" s="152"/>
      <c r="BH641" s="152"/>
      <c r="BI641" s="152"/>
      <c r="BJ641" s="220"/>
      <c r="BK641" s="203"/>
      <c r="BL641" s="203"/>
      <c r="BM641" s="203"/>
      <c r="BN641" s="203"/>
      <c r="BO641" s="214"/>
      <c r="BP641" s="214"/>
      <c r="BQ641" s="214"/>
      <c r="BR641" s="215"/>
    </row>
    <row r="642" spans="1:70" s="117" customFormat="1" ht="27" customHeight="1" thickTop="1" thickBot="1" x14ac:dyDescent="0.25">
      <c r="A642" s="184"/>
      <c r="B642" s="304" t="str">
        <f>IF(C642="","",(VLOOKUP(C642,Lookups!$B$4:$C$2561,2,FALSE)))</f>
        <v/>
      </c>
      <c r="C642" s="83"/>
      <c r="D642" s="173"/>
      <c r="E642" s="173"/>
      <c r="F642" s="152"/>
      <c r="G642" s="152"/>
      <c r="H642" s="173" t="str">
        <f t="shared" si="58"/>
        <v/>
      </c>
      <c r="I642" s="173"/>
      <c r="J642" s="182"/>
      <c r="K642" s="183"/>
      <c r="L642" s="141" t="str">
        <f>IF(K642="","",(VLOOKUP(K642,#REF!,2,FALSE)))</f>
        <v/>
      </c>
      <c r="M642" s="186"/>
      <c r="N642" s="186"/>
      <c r="O642" s="186"/>
      <c r="P642" s="186"/>
      <c r="Q642" s="186"/>
      <c r="R642" s="186"/>
      <c r="S642" s="186"/>
      <c r="T642" s="186"/>
      <c r="U642" s="173"/>
      <c r="V642" s="186"/>
      <c r="W642" s="187"/>
      <c r="X642" s="187"/>
      <c r="Y642" s="187"/>
      <c r="Z642" s="149"/>
      <c r="AA642" s="173"/>
      <c r="AB642" s="200" t="str">
        <f t="shared" si="54"/>
        <v/>
      </c>
      <c r="AC642" s="216"/>
      <c r="AD642" s="173"/>
      <c r="AE642" s="148"/>
      <c r="AF642" s="173"/>
      <c r="AG642" s="173"/>
      <c r="AH642" s="152"/>
      <c r="AI642" s="173"/>
      <c r="AJ642" s="173"/>
      <c r="AK642" s="200" t="str">
        <f t="shared" si="55"/>
        <v/>
      </c>
      <c r="AL642" s="173"/>
      <c r="AM642" s="217" t="str">
        <f t="shared" si="56"/>
        <v/>
      </c>
      <c r="AN642" s="173"/>
      <c r="AO642" s="217" t="str">
        <f t="shared" si="57"/>
        <v/>
      </c>
      <c r="AP642" s="237"/>
      <c r="AQ642" s="150"/>
      <c r="AR642" s="152"/>
      <c r="AS642" s="150"/>
      <c r="AT642" s="174" t="s">
        <v>250</v>
      </c>
      <c r="AU642" s="152"/>
      <c r="AV642" s="152"/>
      <c r="AW642" s="152"/>
      <c r="AX642" s="152"/>
      <c r="AY642" s="174" t="str">
        <f t="shared" si="59"/>
        <v/>
      </c>
      <c r="AZ642" s="152"/>
      <c r="BA642" s="152"/>
      <c r="BB642" s="152"/>
      <c r="BC642" s="152"/>
      <c r="BD642" s="174" t="s">
        <v>250</v>
      </c>
      <c r="BE642" s="152"/>
      <c r="BF642" s="152"/>
      <c r="BG642" s="152"/>
      <c r="BH642" s="152"/>
      <c r="BI642" s="152"/>
      <c r="BJ642" s="220"/>
      <c r="BK642" s="203"/>
      <c r="BL642" s="203"/>
      <c r="BM642" s="203"/>
      <c r="BN642" s="203"/>
      <c r="BO642" s="214"/>
      <c r="BP642" s="214"/>
      <c r="BQ642" s="214"/>
      <c r="BR642" s="215"/>
    </row>
    <row r="643" spans="1:70" s="117" customFormat="1" ht="27" customHeight="1" thickTop="1" thickBot="1" x14ac:dyDescent="0.25">
      <c r="A643" s="184"/>
      <c r="B643" s="304" t="str">
        <f>IF(C643="","",(VLOOKUP(C643,Lookups!$B$4:$C$2561,2,FALSE)))</f>
        <v/>
      </c>
      <c r="C643" s="83"/>
      <c r="D643" s="173"/>
      <c r="E643" s="173"/>
      <c r="F643" s="152"/>
      <c r="G643" s="152"/>
      <c r="H643" s="173" t="str">
        <f t="shared" si="58"/>
        <v/>
      </c>
      <c r="I643" s="173"/>
      <c r="J643" s="182"/>
      <c r="K643" s="183"/>
      <c r="L643" s="141" t="str">
        <f>IF(K643="","",(VLOOKUP(K643,#REF!,2,FALSE)))</f>
        <v/>
      </c>
      <c r="M643" s="186"/>
      <c r="N643" s="186"/>
      <c r="O643" s="186"/>
      <c r="P643" s="186"/>
      <c r="Q643" s="186"/>
      <c r="R643" s="186"/>
      <c r="S643" s="186"/>
      <c r="T643" s="186"/>
      <c r="U643" s="173"/>
      <c r="V643" s="186"/>
      <c r="W643" s="187"/>
      <c r="X643" s="187"/>
      <c r="Y643" s="187"/>
      <c r="Z643" s="149"/>
      <c r="AA643" s="173"/>
      <c r="AB643" s="200" t="str">
        <f t="shared" si="54"/>
        <v/>
      </c>
      <c r="AC643" s="216"/>
      <c r="AD643" s="173"/>
      <c r="AE643" s="148"/>
      <c r="AF643" s="173"/>
      <c r="AG643" s="173"/>
      <c r="AH643" s="152"/>
      <c r="AI643" s="173"/>
      <c r="AJ643" s="173"/>
      <c r="AK643" s="200" t="str">
        <f t="shared" si="55"/>
        <v/>
      </c>
      <c r="AL643" s="173"/>
      <c r="AM643" s="217" t="str">
        <f t="shared" si="56"/>
        <v/>
      </c>
      <c r="AN643" s="173"/>
      <c r="AO643" s="217" t="str">
        <f t="shared" si="57"/>
        <v/>
      </c>
      <c r="AP643" s="237"/>
      <c r="AQ643" s="150"/>
      <c r="AR643" s="152"/>
      <c r="AS643" s="150"/>
      <c r="AT643" s="174" t="s">
        <v>250</v>
      </c>
      <c r="AU643" s="152"/>
      <c r="AV643" s="152"/>
      <c r="AW643" s="152"/>
      <c r="AX643" s="152"/>
      <c r="AY643" s="174" t="str">
        <f t="shared" si="59"/>
        <v/>
      </c>
      <c r="AZ643" s="152"/>
      <c r="BA643" s="152"/>
      <c r="BB643" s="152"/>
      <c r="BC643" s="152"/>
      <c r="BD643" s="174" t="s">
        <v>250</v>
      </c>
      <c r="BE643" s="152"/>
      <c r="BF643" s="152"/>
      <c r="BG643" s="152"/>
      <c r="BH643" s="152"/>
      <c r="BI643" s="152"/>
      <c r="BJ643" s="220"/>
      <c r="BK643" s="203"/>
      <c r="BL643" s="203"/>
      <c r="BM643" s="203"/>
      <c r="BN643" s="203"/>
      <c r="BO643" s="214"/>
      <c r="BP643" s="214"/>
      <c r="BQ643" s="214"/>
      <c r="BR643" s="215"/>
    </row>
    <row r="644" spans="1:70" s="117" customFormat="1" ht="27" customHeight="1" thickTop="1" thickBot="1" x14ac:dyDescent="0.25">
      <c r="A644" s="184"/>
      <c r="B644" s="304" t="str">
        <f>IF(C644="","",(VLOOKUP(C644,Lookups!$B$4:$C$2561,2,FALSE)))</f>
        <v/>
      </c>
      <c r="C644" s="83"/>
      <c r="D644" s="173"/>
      <c r="E644" s="173"/>
      <c r="F644" s="152"/>
      <c r="G644" s="152"/>
      <c r="H644" s="173" t="str">
        <f t="shared" si="58"/>
        <v/>
      </c>
      <c r="I644" s="173"/>
      <c r="J644" s="182"/>
      <c r="K644" s="183"/>
      <c r="L644" s="141" t="str">
        <f>IF(K644="","",(VLOOKUP(K644,#REF!,2,FALSE)))</f>
        <v/>
      </c>
      <c r="M644" s="186"/>
      <c r="N644" s="186"/>
      <c r="O644" s="186"/>
      <c r="P644" s="186"/>
      <c r="Q644" s="186"/>
      <c r="R644" s="186"/>
      <c r="S644" s="186"/>
      <c r="T644" s="186"/>
      <c r="U644" s="173"/>
      <c r="V644" s="186"/>
      <c r="W644" s="187"/>
      <c r="X644" s="187"/>
      <c r="Y644" s="187"/>
      <c r="Z644" s="149"/>
      <c r="AA644" s="173"/>
      <c r="AB644" s="200" t="str">
        <f t="shared" si="54"/>
        <v/>
      </c>
      <c r="AC644" s="216"/>
      <c r="AD644" s="173"/>
      <c r="AE644" s="148"/>
      <c r="AF644" s="173"/>
      <c r="AG644" s="173"/>
      <c r="AH644" s="152"/>
      <c r="AI644" s="173"/>
      <c r="AJ644" s="173"/>
      <c r="AK644" s="200" t="str">
        <f t="shared" si="55"/>
        <v/>
      </c>
      <c r="AL644" s="173"/>
      <c r="AM644" s="217" t="str">
        <f t="shared" si="56"/>
        <v/>
      </c>
      <c r="AN644" s="173"/>
      <c r="AO644" s="217" t="str">
        <f t="shared" si="57"/>
        <v/>
      </c>
      <c r="AP644" s="237"/>
      <c r="AQ644" s="150"/>
      <c r="AR644" s="152"/>
      <c r="AS644" s="150"/>
      <c r="AT644" s="174" t="s">
        <v>250</v>
      </c>
      <c r="AU644" s="152"/>
      <c r="AV644" s="152"/>
      <c r="AW644" s="152"/>
      <c r="AX644" s="152"/>
      <c r="AY644" s="174" t="str">
        <f t="shared" si="59"/>
        <v/>
      </c>
      <c r="AZ644" s="152"/>
      <c r="BA644" s="152"/>
      <c r="BB644" s="152"/>
      <c r="BC644" s="152"/>
      <c r="BD644" s="174" t="s">
        <v>250</v>
      </c>
      <c r="BE644" s="152"/>
      <c r="BF644" s="152"/>
      <c r="BG644" s="152"/>
      <c r="BH644" s="152"/>
      <c r="BI644" s="152"/>
      <c r="BJ644" s="220"/>
      <c r="BK644" s="203"/>
      <c r="BL644" s="203"/>
      <c r="BM644" s="203"/>
      <c r="BN644" s="203"/>
      <c r="BO644" s="214"/>
      <c r="BP644" s="214"/>
      <c r="BQ644" s="214"/>
      <c r="BR644" s="215"/>
    </row>
    <row r="645" spans="1:70" s="117" customFormat="1" ht="27" customHeight="1" thickTop="1" thickBot="1" x14ac:dyDescent="0.25">
      <c r="A645" s="184"/>
      <c r="B645" s="304" t="str">
        <f>IF(C645="","",(VLOOKUP(C645,Lookups!$B$4:$C$2561,2,FALSE)))</f>
        <v/>
      </c>
      <c r="C645" s="83"/>
      <c r="D645" s="173"/>
      <c r="E645" s="173"/>
      <c r="F645" s="152"/>
      <c r="G645" s="152"/>
      <c r="H645" s="173" t="str">
        <f t="shared" si="58"/>
        <v/>
      </c>
      <c r="I645" s="173"/>
      <c r="J645" s="182"/>
      <c r="K645" s="183"/>
      <c r="L645" s="141" t="str">
        <f>IF(K645="","",(VLOOKUP(K645,#REF!,2,FALSE)))</f>
        <v/>
      </c>
      <c r="M645" s="186"/>
      <c r="N645" s="186"/>
      <c r="O645" s="186"/>
      <c r="P645" s="186"/>
      <c r="Q645" s="186"/>
      <c r="R645" s="186"/>
      <c r="S645" s="186"/>
      <c r="T645" s="186"/>
      <c r="U645" s="173"/>
      <c r="V645" s="186"/>
      <c r="W645" s="187"/>
      <c r="X645" s="187"/>
      <c r="Y645" s="187"/>
      <c r="Z645" s="149"/>
      <c r="AA645" s="173"/>
      <c r="AB645" s="200" t="str">
        <f t="shared" si="54"/>
        <v/>
      </c>
      <c r="AC645" s="216"/>
      <c r="AD645" s="173"/>
      <c r="AE645" s="148"/>
      <c r="AF645" s="173"/>
      <c r="AG645" s="173"/>
      <c r="AH645" s="152"/>
      <c r="AI645" s="173"/>
      <c r="AJ645" s="173"/>
      <c r="AK645" s="200" t="str">
        <f t="shared" si="55"/>
        <v/>
      </c>
      <c r="AL645" s="173"/>
      <c r="AM645" s="217" t="str">
        <f t="shared" si="56"/>
        <v/>
      </c>
      <c r="AN645" s="173"/>
      <c r="AO645" s="217" t="str">
        <f t="shared" si="57"/>
        <v/>
      </c>
      <c r="AP645" s="237"/>
      <c r="AQ645" s="150"/>
      <c r="AR645" s="152"/>
      <c r="AS645" s="150"/>
      <c r="AT645" s="174" t="s">
        <v>250</v>
      </c>
      <c r="AU645" s="152"/>
      <c r="AV645" s="152"/>
      <c r="AW645" s="152"/>
      <c r="AX645" s="152"/>
      <c r="AY645" s="174" t="str">
        <f t="shared" si="59"/>
        <v/>
      </c>
      <c r="AZ645" s="152"/>
      <c r="BA645" s="152"/>
      <c r="BB645" s="152"/>
      <c r="BC645" s="152"/>
      <c r="BD645" s="174" t="s">
        <v>250</v>
      </c>
      <c r="BE645" s="152"/>
      <c r="BF645" s="152"/>
      <c r="BG645" s="152"/>
      <c r="BH645" s="152"/>
      <c r="BI645" s="152"/>
      <c r="BJ645" s="220"/>
      <c r="BK645" s="203"/>
      <c r="BL645" s="203"/>
      <c r="BM645" s="203"/>
      <c r="BN645" s="203"/>
      <c r="BO645" s="214"/>
      <c r="BP645" s="214"/>
      <c r="BQ645" s="214"/>
      <c r="BR645" s="215"/>
    </row>
    <row r="646" spans="1:70" s="117" customFormat="1" ht="27" customHeight="1" thickTop="1" thickBot="1" x14ac:dyDescent="0.25">
      <c r="A646" s="184"/>
      <c r="B646" s="304" t="str">
        <f>IF(C646="","",(VLOOKUP(C646,Lookups!$B$4:$C$2561,2,FALSE)))</f>
        <v/>
      </c>
      <c r="C646" s="83"/>
      <c r="D646" s="173"/>
      <c r="E646" s="173"/>
      <c r="F646" s="152"/>
      <c r="G646" s="152"/>
      <c r="H646" s="173" t="str">
        <f t="shared" si="58"/>
        <v/>
      </c>
      <c r="I646" s="173"/>
      <c r="J646" s="182"/>
      <c r="K646" s="183"/>
      <c r="L646" s="141" t="str">
        <f>IF(K646="","",(VLOOKUP(K646,#REF!,2,FALSE)))</f>
        <v/>
      </c>
      <c r="M646" s="186"/>
      <c r="N646" s="186"/>
      <c r="O646" s="186"/>
      <c r="P646" s="186"/>
      <c r="Q646" s="186"/>
      <c r="R646" s="186"/>
      <c r="S646" s="186"/>
      <c r="T646" s="186"/>
      <c r="U646" s="173"/>
      <c r="V646" s="186"/>
      <c r="W646" s="187"/>
      <c r="X646" s="187"/>
      <c r="Y646" s="187"/>
      <c r="Z646" s="149"/>
      <c r="AA646" s="173"/>
      <c r="AB646" s="200" t="str">
        <f t="shared" ref="AB646:AB709" si="60">IF(AA646="","",VLOOKUP(AA646,RailTypeDesc,2,FALSE))</f>
        <v/>
      </c>
      <c r="AC646" s="216"/>
      <c r="AD646" s="173"/>
      <c r="AE646" s="148"/>
      <c r="AF646" s="173"/>
      <c r="AG646" s="173"/>
      <c r="AH646" s="152"/>
      <c r="AI646" s="173"/>
      <c r="AJ646" s="173"/>
      <c r="AK646" s="200" t="str">
        <f t="shared" ref="AK646:AK709" si="61">IF(AJ646="","",(VLOOKUP(AJ646,RailAttachDesc,2,FALSE)))</f>
        <v/>
      </c>
      <c r="AL646" s="173"/>
      <c r="AM646" s="217" t="str">
        <f t="shared" ref="AM646:AM709" si="62">IF(AL646="","",(VLOOKUP(AL646,RailEndDesc,2,FALSE)))</f>
        <v/>
      </c>
      <c r="AN646" s="173"/>
      <c r="AO646" s="217" t="str">
        <f t="shared" ref="AO646:AO709" si="63">IF(AN646="","",(VLOOKUP(AN646,RailEndDesc,2,FALSE)))</f>
        <v/>
      </c>
      <c r="AP646" s="237"/>
      <c r="AQ646" s="150"/>
      <c r="AR646" s="152"/>
      <c r="AS646" s="150"/>
      <c r="AT646" s="174" t="s">
        <v>250</v>
      </c>
      <c r="AU646" s="152"/>
      <c r="AV646" s="152"/>
      <c r="AW646" s="152"/>
      <c r="AX646" s="152"/>
      <c r="AY646" s="174" t="str">
        <f t="shared" si="59"/>
        <v/>
      </c>
      <c r="AZ646" s="152"/>
      <c r="BA646" s="152"/>
      <c r="BB646" s="152"/>
      <c r="BC646" s="152"/>
      <c r="BD646" s="174" t="s">
        <v>250</v>
      </c>
      <c r="BE646" s="152"/>
      <c r="BF646" s="152"/>
      <c r="BG646" s="152"/>
      <c r="BH646" s="152"/>
      <c r="BI646" s="152"/>
      <c r="BJ646" s="220"/>
      <c r="BK646" s="203"/>
      <c r="BL646" s="203"/>
      <c r="BM646" s="203"/>
      <c r="BN646" s="203"/>
      <c r="BO646" s="214"/>
      <c r="BP646" s="214"/>
      <c r="BQ646" s="214"/>
      <c r="BR646" s="215"/>
    </row>
    <row r="647" spans="1:70" s="117" customFormat="1" ht="27" customHeight="1" thickTop="1" thickBot="1" x14ac:dyDescent="0.25">
      <c r="A647" s="184"/>
      <c r="B647" s="304" t="str">
        <f>IF(C647="","",(VLOOKUP(C647,Lookups!$B$4:$C$2561,2,FALSE)))</f>
        <v/>
      </c>
      <c r="C647" s="83"/>
      <c r="D647" s="173"/>
      <c r="E647" s="173"/>
      <c r="F647" s="152"/>
      <c r="G647" s="152"/>
      <c r="H647" s="173" t="str">
        <f t="shared" ref="H647:H710" si="64">IF(A647="ADD","0","")</f>
        <v/>
      </c>
      <c r="I647" s="173"/>
      <c r="J647" s="182"/>
      <c r="K647" s="183"/>
      <c r="L647" s="141" t="str">
        <f>IF(K647="","",(VLOOKUP(K647,#REF!,2,FALSE)))</f>
        <v/>
      </c>
      <c r="M647" s="186"/>
      <c r="N647" s="186"/>
      <c r="O647" s="186"/>
      <c r="P647" s="186"/>
      <c r="Q647" s="186"/>
      <c r="R647" s="186"/>
      <c r="S647" s="186"/>
      <c r="T647" s="186"/>
      <c r="U647" s="173"/>
      <c r="V647" s="186"/>
      <c r="W647" s="187"/>
      <c r="X647" s="187"/>
      <c r="Y647" s="187"/>
      <c r="Z647" s="149"/>
      <c r="AA647" s="173"/>
      <c r="AB647" s="200" t="str">
        <f t="shared" si="60"/>
        <v/>
      </c>
      <c r="AC647" s="216"/>
      <c r="AD647" s="173"/>
      <c r="AE647" s="148"/>
      <c r="AF647" s="173"/>
      <c r="AG647" s="173"/>
      <c r="AH647" s="152"/>
      <c r="AI647" s="173"/>
      <c r="AJ647" s="173"/>
      <c r="AK647" s="200" t="str">
        <f t="shared" si="61"/>
        <v/>
      </c>
      <c r="AL647" s="173"/>
      <c r="AM647" s="217" t="str">
        <f t="shared" si="62"/>
        <v/>
      </c>
      <c r="AN647" s="173"/>
      <c r="AO647" s="217" t="str">
        <f t="shared" si="63"/>
        <v/>
      </c>
      <c r="AP647" s="237"/>
      <c r="AQ647" s="150"/>
      <c r="AR647" s="152"/>
      <c r="AS647" s="150"/>
      <c r="AT647" s="174" t="s">
        <v>250</v>
      </c>
      <c r="AU647" s="152"/>
      <c r="AV647" s="152"/>
      <c r="AW647" s="152"/>
      <c r="AX647" s="152"/>
      <c r="AY647" s="174" t="str">
        <f t="shared" ref="AY647:AY710" si="65">IF(C647&gt;0,"U","")</f>
        <v/>
      </c>
      <c r="AZ647" s="152"/>
      <c r="BA647" s="152"/>
      <c r="BB647" s="152"/>
      <c r="BC647" s="152"/>
      <c r="BD647" s="174" t="s">
        <v>250</v>
      </c>
      <c r="BE647" s="152"/>
      <c r="BF647" s="152"/>
      <c r="BG647" s="152"/>
      <c r="BH647" s="152"/>
      <c r="BI647" s="152"/>
      <c r="BJ647" s="220"/>
      <c r="BK647" s="203"/>
      <c r="BL647" s="203"/>
      <c r="BM647" s="203"/>
      <c r="BN647" s="203"/>
      <c r="BO647" s="214"/>
      <c r="BP647" s="214"/>
      <c r="BQ647" s="214"/>
      <c r="BR647" s="215"/>
    </row>
    <row r="648" spans="1:70" s="117" customFormat="1" ht="27" customHeight="1" thickTop="1" thickBot="1" x14ac:dyDescent="0.25">
      <c r="A648" s="184"/>
      <c r="B648" s="304" t="str">
        <f>IF(C648="","",(VLOOKUP(C648,Lookups!$B$4:$C$2561,2,FALSE)))</f>
        <v/>
      </c>
      <c r="C648" s="83"/>
      <c r="D648" s="173"/>
      <c r="E648" s="173"/>
      <c r="F648" s="152"/>
      <c r="G648" s="152"/>
      <c r="H648" s="173" t="str">
        <f t="shared" si="64"/>
        <v/>
      </c>
      <c r="I648" s="173"/>
      <c r="J648" s="182"/>
      <c r="K648" s="183"/>
      <c r="L648" s="141" t="str">
        <f>IF(K648="","",(VLOOKUP(K648,#REF!,2,FALSE)))</f>
        <v/>
      </c>
      <c r="M648" s="186"/>
      <c r="N648" s="186"/>
      <c r="O648" s="186"/>
      <c r="P648" s="186"/>
      <c r="Q648" s="186"/>
      <c r="R648" s="186"/>
      <c r="S648" s="186"/>
      <c r="T648" s="186"/>
      <c r="U648" s="173"/>
      <c r="V648" s="186"/>
      <c r="W648" s="187"/>
      <c r="X648" s="187"/>
      <c r="Y648" s="187"/>
      <c r="Z648" s="149"/>
      <c r="AA648" s="173"/>
      <c r="AB648" s="200" t="str">
        <f t="shared" si="60"/>
        <v/>
      </c>
      <c r="AC648" s="216"/>
      <c r="AD648" s="173"/>
      <c r="AE648" s="148"/>
      <c r="AF648" s="173"/>
      <c r="AG648" s="173"/>
      <c r="AH648" s="152"/>
      <c r="AI648" s="173"/>
      <c r="AJ648" s="173"/>
      <c r="AK648" s="200" t="str">
        <f t="shared" si="61"/>
        <v/>
      </c>
      <c r="AL648" s="173"/>
      <c r="AM648" s="217" t="str">
        <f t="shared" si="62"/>
        <v/>
      </c>
      <c r="AN648" s="173"/>
      <c r="AO648" s="217" t="str">
        <f t="shared" si="63"/>
        <v/>
      </c>
      <c r="AP648" s="237"/>
      <c r="AQ648" s="150"/>
      <c r="AR648" s="152"/>
      <c r="AS648" s="150"/>
      <c r="AT648" s="174" t="s">
        <v>250</v>
      </c>
      <c r="AU648" s="152"/>
      <c r="AV648" s="152"/>
      <c r="AW648" s="152"/>
      <c r="AX648" s="152"/>
      <c r="AY648" s="174" t="str">
        <f t="shared" si="65"/>
        <v/>
      </c>
      <c r="AZ648" s="152"/>
      <c r="BA648" s="152"/>
      <c r="BB648" s="152"/>
      <c r="BC648" s="152"/>
      <c r="BD648" s="174" t="s">
        <v>250</v>
      </c>
      <c r="BE648" s="152"/>
      <c r="BF648" s="152"/>
      <c r="BG648" s="152"/>
      <c r="BH648" s="152"/>
      <c r="BI648" s="152"/>
      <c r="BJ648" s="220"/>
      <c r="BK648" s="203"/>
      <c r="BL648" s="203"/>
      <c r="BM648" s="203"/>
      <c r="BN648" s="203"/>
      <c r="BO648" s="214"/>
      <c r="BP648" s="214"/>
      <c r="BQ648" s="214"/>
      <c r="BR648" s="215"/>
    </row>
    <row r="649" spans="1:70" s="117" customFormat="1" ht="27" customHeight="1" thickTop="1" thickBot="1" x14ac:dyDescent="0.25">
      <c r="A649" s="184"/>
      <c r="B649" s="304" t="str">
        <f>IF(C649="","",(VLOOKUP(C649,Lookups!$B$4:$C$2561,2,FALSE)))</f>
        <v/>
      </c>
      <c r="C649" s="83"/>
      <c r="D649" s="173"/>
      <c r="E649" s="173"/>
      <c r="F649" s="152"/>
      <c r="G649" s="152"/>
      <c r="H649" s="173" t="str">
        <f t="shared" si="64"/>
        <v/>
      </c>
      <c r="I649" s="173"/>
      <c r="J649" s="182"/>
      <c r="K649" s="183"/>
      <c r="L649" s="141" t="str">
        <f>IF(K649="","",(VLOOKUP(K649,#REF!,2,FALSE)))</f>
        <v/>
      </c>
      <c r="M649" s="186"/>
      <c r="N649" s="186"/>
      <c r="O649" s="186"/>
      <c r="P649" s="186"/>
      <c r="Q649" s="186"/>
      <c r="R649" s="186"/>
      <c r="S649" s="186"/>
      <c r="T649" s="186"/>
      <c r="U649" s="173"/>
      <c r="V649" s="186"/>
      <c r="W649" s="187"/>
      <c r="X649" s="187"/>
      <c r="Y649" s="187"/>
      <c r="Z649" s="149"/>
      <c r="AA649" s="173"/>
      <c r="AB649" s="200" t="str">
        <f t="shared" si="60"/>
        <v/>
      </c>
      <c r="AC649" s="216"/>
      <c r="AD649" s="173"/>
      <c r="AE649" s="148"/>
      <c r="AF649" s="173"/>
      <c r="AG649" s="173"/>
      <c r="AH649" s="152"/>
      <c r="AI649" s="173"/>
      <c r="AJ649" s="173"/>
      <c r="AK649" s="200" t="str">
        <f t="shared" si="61"/>
        <v/>
      </c>
      <c r="AL649" s="173"/>
      <c r="AM649" s="217" t="str">
        <f t="shared" si="62"/>
        <v/>
      </c>
      <c r="AN649" s="173"/>
      <c r="AO649" s="217" t="str">
        <f t="shared" si="63"/>
        <v/>
      </c>
      <c r="AP649" s="237"/>
      <c r="AQ649" s="150"/>
      <c r="AR649" s="152"/>
      <c r="AS649" s="150"/>
      <c r="AT649" s="174" t="s">
        <v>250</v>
      </c>
      <c r="AU649" s="152"/>
      <c r="AV649" s="152"/>
      <c r="AW649" s="152"/>
      <c r="AX649" s="152"/>
      <c r="AY649" s="174" t="str">
        <f t="shared" si="65"/>
        <v/>
      </c>
      <c r="AZ649" s="152"/>
      <c r="BA649" s="152"/>
      <c r="BB649" s="152"/>
      <c r="BC649" s="152"/>
      <c r="BD649" s="174" t="s">
        <v>250</v>
      </c>
      <c r="BE649" s="152"/>
      <c r="BF649" s="152"/>
      <c r="BG649" s="152"/>
      <c r="BH649" s="152"/>
      <c r="BI649" s="152"/>
      <c r="BJ649" s="220"/>
      <c r="BK649" s="203"/>
      <c r="BL649" s="203"/>
      <c r="BM649" s="203"/>
      <c r="BN649" s="203"/>
      <c r="BO649" s="214"/>
      <c r="BP649" s="214"/>
      <c r="BQ649" s="214"/>
      <c r="BR649" s="215"/>
    </row>
    <row r="650" spans="1:70" s="117" customFormat="1" ht="27" customHeight="1" thickTop="1" thickBot="1" x14ac:dyDescent="0.25">
      <c r="A650" s="184"/>
      <c r="B650" s="304" t="str">
        <f>IF(C650="","",(VLOOKUP(C650,Lookups!$B$4:$C$2561,2,FALSE)))</f>
        <v/>
      </c>
      <c r="C650" s="83"/>
      <c r="D650" s="173"/>
      <c r="E650" s="173"/>
      <c r="F650" s="152"/>
      <c r="G650" s="152"/>
      <c r="H650" s="173" t="str">
        <f t="shared" si="64"/>
        <v/>
      </c>
      <c r="I650" s="173"/>
      <c r="J650" s="182"/>
      <c r="K650" s="183"/>
      <c r="L650" s="141" t="str">
        <f>IF(K650="","",(VLOOKUP(K650,#REF!,2,FALSE)))</f>
        <v/>
      </c>
      <c r="M650" s="186"/>
      <c r="N650" s="186"/>
      <c r="O650" s="186"/>
      <c r="P650" s="186"/>
      <c r="Q650" s="186"/>
      <c r="R650" s="186"/>
      <c r="S650" s="186"/>
      <c r="T650" s="186"/>
      <c r="U650" s="173"/>
      <c r="V650" s="186"/>
      <c r="W650" s="187"/>
      <c r="X650" s="187"/>
      <c r="Y650" s="187"/>
      <c r="Z650" s="149"/>
      <c r="AA650" s="173"/>
      <c r="AB650" s="200" t="str">
        <f t="shared" si="60"/>
        <v/>
      </c>
      <c r="AC650" s="216"/>
      <c r="AD650" s="173"/>
      <c r="AE650" s="148"/>
      <c r="AF650" s="173"/>
      <c r="AG650" s="173"/>
      <c r="AH650" s="152"/>
      <c r="AI650" s="173"/>
      <c r="AJ650" s="173"/>
      <c r="AK650" s="200" t="str">
        <f t="shared" si="61"/>
        <v/>
      </c>
      <c r="AL650" s="173"/>
      <c r="AM650" s="217" t="str">
        <f t="shared" si="62"/>
        <v/>
      </c>
      <c r="AN650" s="173"/>
      <c r="AO650" s="217" t="str">
        <f t="shared" si="63"/>
        <v/>
      </c>
      <c r="AP650" s="237"/>
      <c r="AQ650" s="150"/>
      <c r="AR650" s="152"/>
      <c r="AS650" s="150"/>
      <c r="AT650" s="174" t="s">
        <v>250</v>
      </c>
      <c r="AU650" s="152"/>
      <c r="AV650" s="152"/>
      <c r="AW650" s="152"/>
      <c r="AX650" s="152"/>
      <c r="AY650" s="174" t="str">
        <f t="shared" si="65"/>
        <v/>
      </c>
      <c r="AZ650" s="152"/>
      <c r="BA650" s="152"/>
      <c r="BB650" s="152"/>
      <c r="BC650" s="152"/>
      <c r="BD650" s="174" t="s">
        <v>250</v>
      </c>
      <c r="BE650" s="152"/>
      <c r="BF650" s="152"/>
      <c r="BG650" s="152"/>
      <c r="BH650" s="152"/>
      <c r="BI650" s="152"/>
      <c r="BJ650" s="220"/>
      <c r="BK650" s="203"/>
      <c r="BL650" s="203"/>
      <c r="BM650" s="203"/>
      <c r="BN650" s="203"/>
      <c r="BO650" s="214"/>
      <c r="BP650" s="214"/>
      <c r="BQ650" s="214"/>
      <c r="BR650" s="215"/>
    </row>
    <row r="651" spans="1:70" s="117" customFormat="1" ht="27" customHeight="1" thickTop="1" thickBot="1" x14ac:dyDescent="0.25">
      <c r="A651" s="184"/>
      <c r="B651" s="304" t="str">
        <f>IF(C651="","",(VLOOKUP(C651,Lookups!$B$4:$C$2561,2,FALSE)))</f>
        <v/>
      </c>
      <c r="C651" s="83"/>
      <c r="D651" s="173"/>
      <c r="E651" s="173"/>
      <c r="F651" s="152"/>
      <c r="G651" s="152"/>
      <c r="H651" s="173" t="str">
        <f t="shared" si="64"/>
        <v/>
      </c>
      <c r="I651" s="173"/>
      <c r="J651" s="182"/>
      <c r="K651" s="183"/>
      <c r="L651" s="141" t="str">
        <f>IF(K651="","",(VLOOKUP(K651,#REF!,2,FALSE)))</f>
        <v/>
      </c>
      <c r="M651" s="186"/>
      <c r="N651" s="186"/>
      <c r="O651" s="186"/>
      <c r="P651" s="186"/>
      <c r="Q651" s="186"/>
      <c r="R651" s="186"/>
      <c r="S651" s="186"/>
      <c r="T651" s="186"/>
      <c r="U651" s="173"/>
      <c r="V651" s="186"/>
      <c r="W651" s="187"/>
      <c r="X651" s="187"/>
      <c r="Y651" s="187"/>
      <c r="Z651" s="149"/>
      <c r="AA651" s="173"/>
      <c r="AB651" s="200" t="str">
        <f t="shared" si="60"/>
        <v/>
      </c>
      <c r="AC651" s="216"/>
      <c r="AD651" s="173"/>
      <c r="AE651" s="148"/>
      <c r="AF651" s="173"/>
      <c r="AG651" s="173"/>
      <c r="AH651" s="152"/>
      <c r="AI651" s="173"/>
      <c r="AJ651" s="173"/>
      <c r="AK651" s="200" t="str">
        <f t="shared" si="61"/>
        <v/>
      </c>
      <c r="AL651" s="173"/>
      <c r="AM651" s="217" t="str">
        <f t="shared" si="62"/>
        <v/>
      </c>
      <c r="AN651" s="173"/>
      <c r="AO651" s="217" t="str">
        <f t="shared" si="63"/>
        <v/>
      </c>
      <c r="AP651" s="237"/>
      <c r="AQ651" s="150"/>
      <c r="AR651" s="152"/>
      <c r="AS651" s="150"/>
      <c r="AT651" s="174" t="s">
        <v>250</v>
      </c>
      <c r="AU651" s="152"/>
      <c r="AV651" s="152"/>
      <c r="AW651" s="152"/>
      <c r="AX651" s="152"/>
      <c r="AY651" s="174" t="str">
        <f t="shared" si="65"/>
        <v/>
      </c>
      <c r="AZ651" s="152"/>
      <c r="BA651" s="152"/>
      <c r="BB651" s="152"/>
      <c r="BC651" s="152"/>
      <c r="BD651" s="174" t="s">
        <v>250</v>
      </c>
      <c r="BE651" s="152"/>
      <c r="BF651" s="152"/>
      <c r="BG651" s="152"/>
      <c r="BH651" s="152"/>
      <c r="BI651" s="152"/>
      <c r="BJ651" s="220"/>
      <c r="BK651" s="203"/>
      <c r="BL651" s="203"/>
      <c r="BM651" s="203"/>
      <c r="BN651" s="203"/>
      <c r="BO651" s="214"/>
      <c r="BP651" s="214"/>
      <c r="BQ651" s="214"/>
      <c r="BR651" s="215"/>
    </row>
    <row r="652" spans="1:70" s="117" customFormat="1" ht="27" customHeight="1" thickTop="1" thickBot="1" x14ac:dyDescent="0.25">
      <c r="A652" s="184"/>
      <c r="B652" s="304" t="str">
        <f>IF(C652="","",(VLOOKUP(C652,Lookups!$B$4:$C$2561,2,FALSE)))</f>
        <v/>
      </c>
      <c r="C652" s="83"/>
      <c r="D652" s="173"/>
      <c r="E652" s="173"/>
      <c r="F652" s="152"/>
      <c r="G652" s="152"/>
      <c r="H652" s="173" t="str">
        <f t="shared" si="64"/>
        <v/>
      </c>
      <c r="I652" s="173"/>
      <c r="J652" s="182"/>
      <c r="K652" s="183"/>
      <c r="L652" s="141" t="str">
        <f>IF(K652="","",(VLOOKUP(K652,#REF!,2,FALSE)))</f>
        <v/>
      </c>
      <c r="M652" s="186"/>
      <c r="N652" s="186"/>
      <c r="O652" s="186"/>
      <c r="P652" s="186"/>
      <c r="Q652" s="186"/>
      <c r="R652" s="186"/>
      <c r="S652" s="186"/>
      <c r="T652" s="186"/>
      <c r="U652" s="173"/>
      <c r="V652" s="186"/>
      <c r="W652" s="187"/>
      <c r="X652" s="187"/>
      <c r="Y652" s="187"/>
      <c r="Z652" s="149"/>
      <c r="AA652" s="173"/>
      <c r="AB652" s="200" t="str">
        <f t="shared" si="60"/>
        <v/>
      </c>
      <c r="AC652" s="216"/>
      <c r="AD652" s="173"/>
      <c r="AE652" s="148"/>
      <c r="AF652" s="173"/>
      <c r="AG652" s="173"/>
      <c r="AH652" s="152"/>
      <c r="AI652" s="173"/>
      <c r="AJ652" s="173"/>
      <c r="AK652" s="200" t="str">
        <f t="shared" si="61"/>
        <v/>
      </c>
      <c r="AL652" s="173"/>
      <c r="AM652" s="217" t="str">
        <f t="shared" si="62"/>
        <v/>
      </c>
      <c r="AN652" s="173"/>
      <c r="AO652" s="217" t="str">
        <f t="shared" si="63"/>
        <v/>
      </c>
      <c r="AP652" s="237"/>
      <c r="AQ652" s="150"/>
      <c r="AR652" s="152"/>
      <c r="AS652" s="150"/>
      <c r="AT652" s="174" t="s">
        <v>250</v>
      </c>
      <c r="AU652" s="152"/>
      <c r="AV652" s="152"/>
      <c r="AW652" s="152"/>
      <c r="AX652" s="152"/>
      <c r="AY652" s="174" t="str">
        <f t="shared" si="65"/>
        <v/>
      </c>
      <c r="AZ652" s="152"/>
      <c r="BA652" s="152"/>
      <c r="BB652" s="152"/>
      <c r="BC652" s="152"/>
      <c r="BD652" s="174" t="s">
        <v>250</v>
      </c>
      <c r="BE652" s="152"/>
      <c r="BF652" s="152"/>
      <c r="BG652" s="152"/>
      <c r="BH652" s="152"/>
      <c r="BI652" s="152"/>
      <c r="BJ652" s="220"/>
      <c r="BK652" s="203"/>
      <c r="BL652" s="203"/>
      <c r="BM652" s="203"/>
      <c r="BN652" s="203"/>
      <c r="BO652" s="214"/>
      <c r="BP652" s="214"/>
      <c r="BQ652" s="214"/>
      <c r="BR652" s="215"/>
    </row>
    <row r="653" spans="1:70" s="117" customFormat="1" ht="27" customHeight="1" thickTop="1" thickBot="1" x14ac:dyDescent="0.25">
      <c r="A653" s="184"/>
      <c r="B653" s="304" t="str">
        <f>IF(C653="","",(VLOOKUP(C653,Lookups!$B$4:$C$2561,2,FALSE)))</f>
        <v/>
      </c>
      <c r="C653" s="83"/>
      <c r="D653" s="173"/>
      <c r="E653" s="173"/>
      <c r="F653" s="152"/>
      <c r="G653" s="152"/>
      <c r="H653" s="173" t="str">
        <f t="shared" si="64"/>
        <v/>
      </c>
      <c r="I653" s="173"/>
      <c r="J653" s="182"/>
      <c r="K653" s="183"/>
      <c r="L653" s="141" t="str">
        <f>IF(K653="","",(VLOOKUP(K653,#REF!,2,FALSE)))</f>
        <v/>
      </c>
      <c r="M653" s="186"/>
      <c r="N653" s="186"/>
      <c r="O653" s="186"/>
      <c r="P653" s="186"/>
      <c r="Q653" s="186"/>
      <c r="R653" s="186"/>
      <c r="S653" s="186"/>
      <c r="T653" s="186"/>
      <c r="U653" s="173"/>
      <c r="V653" s="186"/>
      <c r="W653" s="187"/>
      <c r="X653" s="187"/>
      <c r="Y653" s="187"/>
      <c r="Z653" s="149"/>
      <c r="AA653" s="173"/>
      <c r="AB653" s="200" t="str">
        <f t="shared" si="60"/>
        <v/>
      </c>
      <c r="AC653" s="216"/>
      <c r="AD653" s="173"/>
      <c r="AE653" s="148"/>
      <c r="AF653" s="173"/>
      <c r="AG653" s="173"/>
      <c r="AH653" s="152"/>
      <c r="AI653" s="173"/>
      <c r="AJ653" s="173"/>
      <c r="AK653" s="200" t="str">
        <f t="shared" si="61"/>
        <v/>
      </c>
      <c r="AL653" s="173"/>
      <c r="AM653" s="217" t="str">
        <f t="shared" si="62"/>
        <v/>
      </c>
      <c r="AN653" s="173"/>
      <c r="AO653" s="217" t="str">
        <f t="shared" si="63"/>
        <v/>
      </c>
      <c r="AP653" s="237"/>
      <c r="AQ653" s="150"/>
      <c r="AR653" s="152"/>
      <c r="AS653" s="150"/>
      <c r="AT653" s="174" t="s">
        <v>250</v>
      </c>
      <c r="AU653" s="152"/>
      <c r="AV653" s="152"/>
      <c r="AW653" s="152"/>
      <c r="AX653" s="152"/>
      <c r="AY653" s="174" t="str">
        <f t="shared" si="65"/>
        <v/>
      </c>
      <c r="AZ653" s="152"/>
      <c r="BA653" s="152"/>
      <c r="BB653" s="152"/>
      <c r="BC653" s="152"/>
      <c r="BD653" s="174" t="s">
        <v>250</v>
      </c>
      <c r="BE653" s="152"/>
      <c r="BF653" s="152"/>
      <c r="BG653" s="152"/>
      <c r="BH653" s="152"/>
      <c r="BI653" s="152"/>
      <c r="BJ653" s="220"/>
      <c r="BK653" s="203"/>
      <c r="BL653" s="203"/>
      <c r="BM653" s="203"/>
      <c r="BN653" s="203"/>
      <c r="BO653" s="214"/>
      <c r="BP653" s="214"/>
      <c r="BQ653" s="214"/>
      <c r="BR653" s="215"/>
    </row>
    <row r="654" spans="1:70" s="117" customFormat="1" ht="27" customHeight="1" thickTop="1" thickBot="1" x14ac:dyDescent="0.25">
      <c r="A654" s="184"/>
      <c r="B654" s="304" t="str">
        <f>IF(C654="","",(VLOOKUP(C654,Lookups!$B$4:$C$2561,2,FALSE)))</f>
        <v/>
      </c>
      <c r="C654" s="83"/>
      <c r="D654" s="173"/>
      <c r="E654" s="173"/>
      <c r="F654" s="152"/>
      <c r="G654" s="152"/>
      <c r="H654" s="173" t="str">
        <f t="shared" si="64"/>
        <v/>
      </c>
      <c r="I654" s="173"/>
      <c r="J654" s="182"/>
      <c r="K654" s="183"/>
      <c r="L654" s="141" t="str">
        <f>IF(K654="","",(VLOOKUP(K654,#REF!,2,FALSE)))</f>
        <v/>
      </c>
      <c r="M654" s="186"/>
      <c r="N654" s="186"/>
      <c r="O654" s="186"/>
      <c r="P654" s="186"/>
      <c r="Q654" s="186"/>
      <c r="R654" s="186"/>
      <c r="S654" s="186"/>
      <c r="T654" s="186"/>
      <c r="U654" s="173"/>
      <c r="V654" s="186"/>
      <c r="W654" s="187"/>
      <c r="X654" s="187"/>
      <c r="Y654" s="187"/>
      <c r="Z654" s="149"/>
      <c r="AA654" s="173"/>
      <c r="AB654" s="200" t="str">
        <f t="shared" si="60"/>
        <v/>
      </c>
      <c r="AC654" s="216"/>
      <c r="AD654" s="173"/>
      <c r="AE654" s="148"/>
      <c r="AF654" s="173"/>
      <c r="AG654" s="173"/>
      <c r="AH654" s="152"/>
      <c r="AI654" s="173"/>
      <c r="AJ654" s="173"/>
      <c r="AK654" s="200" t="str">
        <f t="shared" si="61"/>
        <v/>
      </c>
      <c r="AL654" s="173"/>
      <c r="AM654" s="217" t="str">
        <f t="shared" si="62"/>
        <v/>
      </c>
      <c r="AN654" s="173"/>
      <c r="AO654" s="217" t="str">
        <f t="shared" si="63"/>
        <v/>
      </c>
      <c r="AP654" s="237"/>
      <c r="AQ654" s="150"/>
      <c r="AR654" s="152"/>
      <c r="AS654" s="150"/>
      <c r="AT654" s="174" t="s">
        <v>250</v>
      </c>
      <c r="AU654" s="152"/>
      <c r="AV654" s="152"/>
      <c r="AW654" s="152"/>
      <c r="AX654" s="152"/>
      <c r="AY654" s="174" t="str">
        <f t="shared" si="65"/>
        <v/>
      </c>
      <c r="AZ654" s="152"/>
      <c r="BA654" s="152"/>
      <c r="BB654" s="152"/>
      <c r="BC654" s="152"/>
      <c r="BD654" s="174" t="s">
        <v>250</v>
      </c>
      <c r="BE654" s="152"/>
      <c r="BF654" s="152"/>
      <c r="BG654" s="152"/>
      <c r="BH654" s="152"/>
      <c r="BI654" s="152"/>
      <c r="BJ654" s="220"/>
      <c r="BK654" s="203"/>
      <c r="BL654" s="203"/>
      <c r="BM654" s="203"/>
      <c r="BN654" s="203"/>
      <c r="BO654" s="214"/>
      <c r="BP654" s="214"/>
      <c r="BQ654" s="214"/>
      <c r="BR654" s="215"/>
    </row>
    <row r="655" spans="1:70" s="117" customFormat="1" ht="27" customHeight="1" thickTop="1" thickBot="1" x14ac:dyDescent="0.25">
      <c r="A655" s="184"/>
      <c r="B655" s="304" t="str">
        <f>IF(C655="","",(VLOOKUP(C655,Lookups!$B$4:$C$2561,2,FALSE)))</f>
        <v/>
      </c>
      <c r="C655" s="83"/>
      <c r="D655" s="173"/>
      <c r="E655" s="173"/>
      <c r="F655" s="152"/>
      <c r="G655" s="152"/>
      <c r="H655" s="173" t="str">
        <f t="shared" si="64"/>
        <v/>
      </c>
      <c r="I655" s="173"/>
      <c r="J655" s="182"/>
      <c r="K655" s="183"/>
      <c r="L655" s="141" t="str">
        <f>IF(K655="","",(VLOOKUP(K655,#REF!,2,FALSE)))</f>
        <v/>
      </c>
      <c r="M655" s="186"/>
      <c r="N655" s="186"/>
      <c r="O655" s="186"/>
      <c r="P655" s="186"/>
      <c r="Q655" s="186"/>
      <c r="R655" s="186"/>
      <c r="S655" s="186"/>
      <c r="T655" s="186"/>
      <c r="U655" s="173"/>
      <c r="V655" s="186"/>
      <c r="W655" s="187"/>
      <c r="X655" s="187"/>
      <c r="Y655" s="187"/>
      <c r="Z655" s="149"/>
      <c r="AA655" s="173"/>
      <c r="AB655" s="200" t="str">
        <f t="shared" si="60"/>
        <v/>
      </c>
      <c r="AC655" s="216"/>
      <c r="AD655" s="173"/>
      <c r="AE655" s="148"/>
      <c r="AF655" s="173"/>
      <c r="AG655" s="173"/>
      <c r="AH655" s="152"/>
      <c r="AI655" s="173"/>
      <c r="AJ655" s="173"/>
      <c r="AK655" s="200" t="str">
        <f t="shared" si="61"/>
        <v/>
      </c>
      <c r="AL655" s="173"/>
      <c r="AM655" s="217" t="str">
        <f t="shared" si="62"/>
        <v/>
      </c>
      <c r="AN655" s="173"/>
      <c r="AO655" s="217" t="str">
        <f t="shared" si="63"/>
        <v/>
      </c>
      <c r="AP655" s="237"/>
      <c r="AQ655" s="150"/>
      <c r="AR655" s="152"/>
      <c r="AS655" s="150"/>
      <c r="AT655" s="174" t="s">
        <v>250</v>
      </c>
      <c r="AU655" s="152"/>
      <c r="AV655" s="152"/>
      <c r="AW655" s="152"/>
      <c r="AX655" s="152"/>
      <c r="AY655" s="174" t="str">
        <f t="shared" si="65"/>
        <v/>
      </c>
      <c r="AZ655" s="152"/>
      <c r="BA655" s="152"/>
      <c r="BB655" s="152"/>
      <c r="BC655" s="152"/>
      <c r="BD655" s="174" t="s">
        <v>250</v>
      </c>
      <c r="BE655" s="152"/>
      <c r="BF655" s="152"/>
      <c r="BG655" s="152"/>
      <c r="BH655" s="152"/>
      <c r="BI655" s="152"/>
      <c r="BJ655" s="220"/>
      <c r="BK655" s="203"/>
      <c r="BL655" s="203"/>
      <c r="BM655" s="203"/>
      <c r="BN655" s="203"/>
      <c r="BO655" s="214"/>
      <c r="BP655" s="214"/>
      <c r="BQ655" s="214"/>
      <c r="BR655" s="215"/>
    </row>
    <row r="656" spans="1:70" s="117" customFormat="1" ht="27" customHeight="1" thickTop="1" thickBot="1" x14ac:dyDescent="0.25">
      <c r="A656" s="184"/>
      <c r="B656" s="304" t="str">
        <f>IF(C656="","",(VLOOKUP(C656,Lookups!$B$4:$C$2561,2,FALSE)))</f>
        <v/>
      </c>
      <c r="C656" s="83"/>
      <c r="D656" s="173"/>
      <c r="E656" s="173"/>
      <c r="F656" s="152"/>
      <c r="G656" s="152"/>
      <c r="H656" s="173" t="str">
        <f t="shared" si="64"/>
        <v/>
      </c>
      <c r="I656" s="173"/>
      <c r="J656" s="182"/>
      <c r="K656" s="183"/>
      <c r="L656" s="141" t="str">
        <f>IF(K656="","",(VLOOKUP(K656,#REF!,2,FALSE)))</f>
        <v/>
      </c>
      <c r="M656" s="186"/>
      <c r="N656" s="186"/>
      <c r="O656" s="186"/>
      <c r="P656" s="186"/>
      <c r="Q656" s="186"/>
      <c r="R656" s="186"/>
      <c r="S656" s="186"/>
      <c r="T656" s="186"/>
      <c r="U656" s="173"/>
      <c r="V656" s="186"/>
      <c r="W656" s="187"/>
      <c r="X656" s="187"/>
      <c r="Y656" s="187"/>
      <c r="Z656" s="149"/>
      <c r="AA656" s="173"/>
      <c r="AB656" s="200" t="str">
        <f t="shared" si="60"/>
        <v/>
      </c>
      <c r="AC656" s="216"/>
      <c r="AD656" s="173"/>
      <c r="AE656" s="148"/>
      <c r="AF656" s="173"/>
      <c r="AG656" s="173"/>
      <c r="AH656" s="152"/>
      <c r="AI656" s="173"/>
      <c r="AJ656" s="173"/>
      <c r="AK656" s="200" t="str">
        <f t="shared" si="61"/>
        <v/>
      </c>
      <c r="AL656" s="173"/>
      <c r="AM656" s="217" t="str">
        <f t="shared" si="62"/>
        <v/>
      </c>
      <c r="AN656" s="173"/>
      <c r="AO656" s="217" t="str">
        <f t="shared" si="63"/>
        <v/>
      </c>
      <c r="AP656" s="237"/>
      <c r="AQ656" s="150"/>
      <c r="AR656" s="152"/>
      <c r="AS656" s="150"/>
      <c r="AT656" s="174" t="s">
        <v>250</v>
      </c>
      <c r="AU656" s="152"/>
      <c r="AV656" s="152"/>
      <c r="AW656" s="152"/>
      <c r="AX656" s="152"/>
      <c r="AY656" s="174" t="str">
        <f t="shared" si="65"/>
        <v/>
      </c>
      <c r="AZ656" s="152"/>
      <c r="BA656" s="152"/>
      <c r="BB656" s="152"/>
      <c r="BC656" s="152"/>
      <c r="BD656" s="174" t="s">
        <v>250</v>
      </c>
      <c r="BE656" s="152"/>
      <c r="BF656" s="152"/>
      <c r="BG656" s="152"/>
      <c r="BH656" s="152"/>
      <c r="BI656" s="152"/>
      <c r="BJ656" s="220"/>
      <c r="BK656" s="203"/>
      <c r="BL656" s="203"/>
      <c r="BM656" s="203"/>
      <c r="BN656" s="203"/>
      <c r="BO656" s="214"/>
      <c r="BP656" s="214"/>
      <c r="BQ656" s="214"/>
      <c r="BR656" s="215"/>
    </row>
    <row r="657" spans="1:70" s="117" customFormat="1" ht="27" customHeight="1" thickTop="1" thickBot="1" x14ac:dyDescent="0.25">
      <c r="A657" s="184"/>
      <c r="B657" s="304" t="str">
        <f>IF(C657="","",(VLOOKUP(C657,Lookups!$B$4:$C$2561,2,FALSE)))</f>
        <v/>
      </c>
      <c r="C657" s="83"/>
      <c r="D657" s="173"/>
      <c r="E657" s="173"/>
      <c r="F657" s="152"/>
      <c r="G657" s="152"/>
      <c r="H657" s="173" t="str">
        <f t="shared" si="64"/>
        <v/>
      </c>
      <c r="I657" s="173"/>
      <c r="J657" s="182"/>
      <c r="K657" s="183"/>
      <c r="L657" s="141" t="str">
        <f>IF(K657="","",(VLOOKUP(K657,#REF!,2,FALSE)))</f>
        <v/>
      </c>
      <c r="M657" s="186"/>
      <c r="N657" s="186"/>
      <c r="O657" s="186"/>
      <c r="P657" s="186"/>
      <c r="Q657" s="186"/>
      <c r="R657" s="186"/>
      <c r="S657" s="186"/>
      <c r="T657" s="186"/>
      <c r="U657" s="173"/>
      <c r="V657" s="186"/>
      <c r="W657" s="187"/>
      <c r="X657" s="187"/>
      <c r="Y657" s="187"/>
      <c r="Z657" s="149"/>
      <c r="AA657" s="173"/>
      <c r="AB657" s="200" t="str">
        <f t="shared" si="60"/>
        <v/>
      </c>
      <c r="AC657" s="216"/>
      <c r="AD657" s="173"/>
      <c r="AE657" s="148"/>
      <c r="AF657" s="173"/>
      <c r="AG657" s="173"/>
      <c r="AH657" s="152"/>
      <c r="AI657" s="173"/>
      <c r="AJ657" s="173"/>
      <c r="AK657" s="200" t="str">
        <f t="shared" si="61"/>
        <v/>
      </c>
      <c r="AL657" s="173"/>
      <c r="AM657" s="217" t="str">
        <f t="shared" si="62"/>
        <v/>
      </c>
      <c r="AN657" s="173"/>
      <c r="AO657" s="217" t="str">
        <f t="shared" si="63"/>
        <v/>
      </c>
      <c r="AP657" s="237"/>
      <c r="AQ657" s="150"/>
      <c r="AR657" s="152"/>
      <c r="AS657" s="150"/>
      <c r="AT657" s="174" t="s">
        <v>250</v>
      </c>
      <c r="AU657" s="152"/>
      <c r="AV657" s="152"/>
      <c r="AW657" s="152"/>
      <c r="AX657" s="152"/>
      <c r="AY657" s="174" t="str">
        <f t="shared" si="65"/>
        <v/>
      </c>
      <c r="AZ657" s="152"/>
      <c r="BA657" s="152"/>
      <c r="BB657" s="152"/>
      <c r="BC657" s="152"/>
      <c r="BD657" s="174" t="s">
        <v>250</v>
      </c>
      <c r="BE657" s="152"/>
      <c r="BF657" s="152"/>
      <c r="BG657" s="152"/>
      <c r="BH657" s="152"/>
      <c r="BI657" s="152"/>
      <c r="BJ657" s="220"/>
      <c r="BK657" s="203"/>
      <c r="BL657" s="203"/>
      <c r="BM657" s="203"/>
      <c r="BN657" s="203"/>
      <c r="BO657" s="214"/>
      <c r="BP657" s="214"/>
      <c r="BQ657" s="214"/>
      <c r="BR657" s="215"/>
    </row>
    <row r="658" spans="1:70" s="117" customFormat="1" ht="27" customHeight="1" thickTop="1" thickBot="1" x14ac:dyDescent="0.25">
      <c r="A658" s="184"/>
      <c r="B658" s="304" t="str">
        <f>IF(C658="","",(VLOOKUP(C658,Lookups!$B$4:$C$2561,2,FALSE)))</f>
        <v/>
      </c>
      <c r="C658" s="83"/>
      <c r="D658" s="173"/>
      <c r="E658" s="173"/>
      <c r="F658" s="152"/>
      <c r="G658" s="152"/>
      <c r="H658" s="173" t="str">
        <f t="shared" si="64"/>
        <v/>
      </c>
      <c r="I658" s="173"/>
      <c r="J658" s="182"/>
      <c r="K658" s="183"/>
      <c r="L658" s="141" t="str">
        <f>IF(K658="","",(VLOOKUP(K658,#REF!,2,FALSE)))</f>
        <v/>
      </c>
      <c r="M658" s="186"/>
      <c r="N658" s="186"/>
      <c r="O658" s="186"/>
      <c r="P658" s="186"/>
      <c r="Q658" s="186"/>
      <c r="R658" s="186"/>
      <c r="S658" s="186"/>
      <c r="T658" s="186"/>
      <c r="U658" s="173"/>
      <c r="V658" s="186"/>
      <c r="W658" s="187"/>
      <c r="X658" s="187"/>
      <c r="Y658" s="187"/>
      <c r="Z658" s="149"/>
      <c r="AA658" s="173"/>
      <c r="AB658" s="200" t="str">
        <f t="shared" si="60"/>
        <v/>
      </c>
      <c r="AC658" s="216"/>
      <c r="AD658" s="173"/>
      <c r="AE658" s="148"/>
      <c r="AF658" s="173"/>
      <c r="AG658" s="173"/>
      <c r="AH658" s="152"/>
      <c r="AI658" s="173"/>
      <c r="AJ658" s="173"/>
      <c r="AK658" s="200" t="str">
        <f t="shared" si="61"/>
        <v/>
      </c>
      <c r="AL658" s="173"/>
      <c r="AM658" s="217" t="str">
        <f t="shared" si="62"/>
        <v/>
      </c>
      <c r="AN658" s="173"/>
      <c r="AO658" s="217" t="str">
        <f t="shared" si="63"/>
        <v/>
      </c>
      <c r="AP658" s="237"/>
      <c r="AQ658" s="150"/>
      <c r="AR658" s="152"/>
      <c r="AS658" s="150"/>
      <c r="AT658" s="174" t="s">
        <v>250</v>
      </c>
      <c r="AU658" s="152"/>
      <c r="AV658" s="152"/>
      <c r="AW658" s="152"/>
      <c r="AX658" s="152"/>
      <c r="AY658" s="174" t="str">
        <f t="shared" si="65"/>
        <v/>
      </c>
      <c r="AZ658" s="152"/>
      <c r="BA658" s="152"/>
      <c r="BB658" s="152"/>
      <c r="BC658" s="152"/>
      <c r="BD658" s="174" t="s">
        <v>250</v>
      </c>
      <c r="BE658" s="152"/>
      <c r="BF658" s="152"/>
      <c r="BG658" s="152"/>
      <c r="BH658" s="152"/>
      <c r="BI658" s="152"/>
      <c r="BJ658" s="220"/>
      <c r="BK658" s="203"/>
      <c r="BL658" s="203"/>
      <c r="BM658" s="203"/>
      <c r="BN658" s="203"/>
      <c r="BO658" s="214"/>
      <c r="BP658" s="214"/>
      <c r="BQ658" s="214"/>
      <c r="BR658" s="215"/>
    </row>
    <row r="659" spans="1:70" s="117" customFormat="1" ht="27" customHeight="1" thickTop="1" thickBot="1" x14ac:dyDescent="0.25">
      <c r="A659" s="184"/>
      <c r="B659" s="304" t="str">
        <f>IF(C659="","",(VLOOKUP(C659,Lookups!$B$4:$C$2561,2,FALSE)))</f>
        <v/>
      </c>
      <c r="C659" s="83"/>
      <c r="D659" s="173"/>
      <c r="E659" s="173"/>
      <c r="F659" s="152"/>
      <c r="G659" s="152"/>
      <c r="H659" s="173" t="str">
        <f t="shared" si="64"/>
        <v/>
      </c>
      <c r="I659" s="173"/>
      <c r="J659" s="182"/>
      <c r="K659" s="183"/>
      <c r="L659" s="141" t="str">
        <f>IF(K659="","",(VLOOKUP(K659,#REF!,2,FALSE)))</f>
        <v/>
      </c>
      <c r="M659" s="186"/>
      <c r="N659" s="186"/>
      <c r="O659" s="186"/>
      <c r="P659" s="186"/>
      <c r="Q659" s="186"/>
      <c r="R659" s="186"/>
      <c r="S659" s="186"/>
      <c r="T659" s="186"/>
      <c r="U659" s="173"/>
      <c r="V659" s="186"/>
      <c r="W659" s="187"/>
      <c r="X659" s="187"/>
      <c r="Y659" s="187"/>
      <c r="Z659" s="149"/>
      <c r="AA659" s="173"/>
      <c r="AB659" s="200" t="str">
        <f t="shared" si="60"/>
        <v/>
      </c>
      <c r="AC659" s="216"/>
      <c r="AD659" s="173"/>
      <c r="AE659" s="148"/>
      <c r="AF659" s="173"/>
      <c r="AG659" s="173"/>
      <c r="AH659" s="152"/>
      <c r="AI659" s="173"/>
      <c r="AJ659" s="173"/>
      <c r="AK659" s="200" t="str">
        <f t="shared" si="61"/>
        <v/>
      </c>
      <c r="AL659" s="173"/>
      <c r="AM659" s="217" t="str">
        <f t="shared" si="62"/>
        <v/>
      </c>
      <c r="AN659" s="173"/>
      <c r="AO659" s="217" t="str">
        <f t="shared" si="63"/>
        <v/>
      </c>
      <c r="AP659" s="237"/>
      <c r="AQ659" s="150"/>
      <c r="AR659" s="152"/>
      <c r="AS659" s="150"/>
      <c r="AT659" s="174" t="s">
        <v>250</v>
      </c>
      <c r="AU659" s="152"/>
      <c r="AV659" s="152"/>
      <c r="AW659" s="152"/>
      <c r="AX659" s="152"/>
      <c r="AY659" s="174" t="str">
        <f t="shared" si="65"/>
        <v/>
      </c>
      <c r="AZ659" s="152"/>
      <c r="BA659" s="152"/>
      <c r="BB659" s="152"/>
      <c r="BC659" s="152"/>
      <c r="BD659" s="174" t="s">
        <v>250</v>
      </c>
      <c r="BE659" s="152"/>
      <c r="BF659" s="152"/>
      <c r="BG659" s="152"/>
      <c r="BH659" s="152"/>
      <c r="BI659" s="152"/>
      <c r="BJ659" s="220"/>
      <c r="BK659" s="203"/>
      <c r="BL659" s="203"/>
      <c r="BM659" s="203"/>
      <c r="BN659" s="203"/>
      <c r="BO659" s="214"/>
      <c r="BP659" s="214"/>
      <c r="BQ659" s="214"/>
      <c r="BR659" s="215"/>
    </row>
    <row r="660" spans="1:70" s="117" customFormat="1" ht="27" customHeight="1" thickTop="1" thickBot="1" x14ac:dyDescent="0.25">
      <c r="A660" s="184"/>
      <c r="B660" s="304" t="str">
        <f>IF(C660="","",(VLOOKUP(C660,Lookups!$B$4:$C$2561,2,FALSE)))</f>
        <v/>
      </c>
      <c r="C660" s="83"/>
      <c r="D660" s="173"/>
      <c r="E660" s="173"/>
      <c r="F660" s="152"/>
      <c r="G660" s="152"/>
      <c r="H660" s="173" t="str">
        <f t="shared" si="64"/>
        <v/>
      </c>
      <c r="I660" s="173"/>
      <c r="J660" s="182"/>
      <c r="K660" s="183"/>
      <c r="L660" s="141" t="str">
        <f>IF(K660="","",(VLOOKUP(K660,#REF!,2,FALSE)))</f>
        <v/>
      </c>
      <c r="M660" s="186"/>
      <c r="N660" s="186"/>
      <c r="O660" s="186"/>
      <c r="P660" s="186"/>
      <c r="Q660" s="186"/>
      <c r="R660" s="186"/>
      <c r="S660" s="186"/>
      <c r="T660" s="186"/>
      <c r="U660" s="173"/>
      <c r="V660" s="186"/>
      <c r="W660" s="187"/>
      <c r="X660" s="187"/>
      <c r="Y660" s="187"/>
      <c r="Z660" s="149"/>
      <c r="AA660" s="173"/>
      <c r="AB660" s="200" t="str">
        <f t="shared" si="60"/>
        <v/>
      </c>
      <c r="AC660" s="216"/>
      <c r="AD660" s="173"/>
      <c r="AE660" s="148"/>
      <c r="AF660" s="173"/>
      <c r="AG660" s="173"/>
      <c r="AH660" s="152"/>
      <c r="AI660" s="173"/>
      <c r="AJ660" s="173"/>
      <c r="AK660" s="200" t="str">
        <f t="shared" si="61"/>
        <v/>
      </c>
      <c r="AL660" s="173"/>
      <c r="AM660" s="217" t="str">
        <f t="shared" si="62"/>
        <v/>
      </c>
      <c r="AN660" s="173"/>
      <c r="AO660" s="217" t="str">
        <f t="shared" si="63"/>
        <v/>
      </c>
      <c r="AP660" s="237"/>
      <c r="AQ660" s="150"/>
      <c r="AR660" s="152"/>
      <c r="AS660" s="150"/>
      <c r="AT660" s="174" t="s">
        <v>250</v>
      </c>
      <c r="AU660" s="152"/>
      <c r="AV660" s="152"/>
      <c r="AW660" s="152"/>
      <c r="AX660" s="152"/>
      <c r="AY660" s="174" t="str">
        <f t="shared" si="65"/>
        <v/>
      </c>
      <c r="AZ660" s="152"/>
      <c r="BA660" s="152"/>
      <c r="BB660" s="152"/>
      <c r="BC660" s="152"/>
      <c r="BD660" s="174" t="s">
        <v>250</v>
      </c>
      <c r="BE660" s="152"/>
      <c r="BF660" s="152"/>
      <c r="BG660" s="152"/>
      <c r="BH660" s="152"/>
      <c r="BI660" s="152"/>
      <c r="BJ660" s="220"/>
      <c r="BK660" s="203"/>
      <c r="BL660" s="203"/>
      <c r="BM660" s="203"/>
      <c r="BN660" s="203"/>
      <c r="BO660" s="214"/>
      <c r="BP660" s="214"/>
      <c r="BQ660" s="214"/>
      <c r="BR660" s="215"/>
    </row>
    <row r="661" spans="1:70" s="117" customFormat="1" ht="27" customHeight="1" thickTop="1" thickBot="1" x14ac:dyDescent="0.25">
      <c r="A661" s="184"/>
      <c r="B661" s="304" t="str">
        <f>IF(C661="","",(VLOOKUP(C661,Lookups!$B$4:$C$2561,2,FALSE)))</f>
        <v/>
      </c>
      <c r="C661" s="83"/>
      <c r="D661" s="173"/>
      <c r="E661" s="173"/>
      <c r="F661" s="152"/>
      <c r="G661" s="152"/>
      <c r="H661" s="173" t="str">
        <f t="shared" si="64"/>
        <v/>
      </c>
      <c r="I661" s="173"/>
      <c r="J661" s="182"/>
      <c r="K661" s="183"/>
      <c r="L661" s="141" t="str">
        <f>IF(K661="","",(VLOOKUP(K661,#REF!,2,FALSE)))</f>
        <v/>
      </c>
      <c r="M661" s="186"/>
      <c r="N661" s="186"/>
      <c r="O661" s="186"/>
      <c r="P661" s="186"/>
      <c r="Q661" s="186"/>
      <c r="R661" s="186"/>
      <c r="S661" s="186"/>
      <c r="T661" s="186"/>
      <c r="U661" s="173"/>
      <c r="V661" s="186"/>
      <c r="W661" s="187"/>
      <c r="X661" s="187"/>
      <c r="Y661" s="187"/>
      <c r="Z661" s="149"/>
      <c r="AA661" s="173"/>
      <c r="AB661" s="200" t="str">
        <f t="shared" si="60"/>
        <v/>
      </c>
      <c r="AC661" s="216"/>
      <c r="AD661" s="173"/>
      <c r="AE661" s="148"/>
      <c r="AF661" s="173"/>
      <c r="AG661" s="173"/>
      <c r="AH661" s="152"/>
      <c r="AI661" s="173"/>
      <c r="AJ661" s="173"/>
      <c r="AK661" s="200" t="str">
        <f t="shared" si="61"/>
        <v/>
      </c>
      <c r="AL661" s="173"/>
      <c r="AM661" s="217" t="str">
        <f t="shared" si="62"/>
        <v/>
      </c>
      <c r="AN661" s="173"/>
      <c r="AO661" s="217" t="str">
        <f t="shared" si="63"/>
        <v/>
      </c>
      <c r="AP661" s="237"/>
      <c r="AQ661" s="150"/>
      <c r="AR661" s="152"/>
      <c r="AS661" s="150"/>
      <c r="AT661" s="174" t="s">
        <v>250</v>
      </c>
      <c r="AU661" s="152"/>
      <c r="AV661" s="152"/>
      <c r="AW661" s="152"/>
      <c r="AX661" s="152"/>
      <c r="AY661" s="174" t="str">
        <f t="shared" si="65"/>
        <v/>
      </c>
      <c r="AZ661" s="152"/>
      <c r="BA661" s="152"/>
      <c r="BB661" s="152"/>
      <c r="BC661" s="152"/>
      <c r="BD661" s="174" t="s">
        <v>250</v>
      </c>
      <c r="BE661" s="152"/>
      <c r="BF661" s="152"/>
      <c r="BG661" s="152"/>
      <c r="BH661" s="152"/>
      <c r="BI661" s="152"/>
      <c r="BJ661" s="220"/>
      <c r="BK661" s="203"/>
      <c r="BL661" s="203"/>
      <c r="BM661" s="203"/>
      <c r="BN661" s="203"/>
      <c r="BO661" s="214"/>
      <c r="BP661" s="214"/>
      <c r="BQ661" s="214"/>
      <c r="BR661" s="215"/>
    </row>
    <row r="662" spans="1:70" s="117" customFormat="1" ht="27" customHeight="1" thickTop="1" thickBot="1" x14ac:dyDescent="0.25">
      <c r="A662" s="184"/>
      <c r="B662" s="304" t="str">
        <f>IF(C662="","",(VLOOKUP(C662,Lookups!$B$4:$C$2561,2,FALSE)))</f>
        <v/>
      </c>
      <c r="C662" s="83"/>
      <c r="D662" s="173"/>
      <c r="E662" s="173"/>
      <c r="F662" s="152"/>
      <c r="G662" s="152"/>
      <c r="H662" s="173" t="str">
        <f t="shared" si="64"/>
        <v/>
      </c>
      <c r="I662" s="173"/>
      <c r="J662" s="182"/>
      <c r="K662" s="183"/>
      <c r="L662" s="141" t="str">
        <f>IF(K662="","",(VLOOKUP(K662,#REF!,2,FALSE)))</f>
        <v/>
      </c>
      <c r="M662" s="186"/>
      <c r="N662" s="186"/>
      <c r="O662" s="186"/>
      <c r="P662" s="186"/>
      <c r="Q662" s="186"/>
      <c r="R662" s="186"/>
      <c r="S662" s="186"/>
      <c r="T662" s="186"/>
      <c r="U662" s="173"/>
      <c r="V662" s="186"/>
      <c r="W662" s="187"/>
      <c r="X662" s="187"/>
      <c r="Y662" s="187"/>
      <c r="Z662" s="149"/>
      <c r="AA662" s="173"/>
      <c r="AB662" s="200" t="str">
        <f t="shared" si="60"/>
        <v/>
      </c>
      <c r="AC662" s="216"/>
      <c r="AD662" s="173"/>
      <c r="AE662" s="148"/>
      <c r="AF662" s="173"/>
      <c r="AG662" s="173"/>
      <c r="AH662" s="152"/>
      <c r="AI662" s="173"/>
      <c r="AJ662" s="173"/>
      <c r="AK662" s="200" t="str">
        <f t="shared" si="61"/>
        <v/>
      </c>
      <c r="AL662" s="173"/>
      <c r="AM662" s="217" t="str">
        <f t="shared" si="62"/>
        <v/>
      </c>
      <c r="AN662" s="173"/>
      <c r="AO662" s="217" t="str">
        <f t="shared" si="63"/>
        <v/>
      </c>
      <c r="AP662" s="237"/>
      <c r="AQ662" s="150"/>
      <c r="AR662" s="152"/>
      <c r="AS662" s="150"/>
      <c r="AT662" s="174" t="s">
        <v>250</v>
      </c>
      <c r="AU662" s="152"/>
      <c r="AV662" s="152"/>
      <c r="AW662" s="152"/>
      <c r="AX662" s="152"/>
      <c r="AY662" s="174" t="str">
        <f t="shared" si="65"/>
        <v/>
      </c>
      <c r="AZ662" s="152"/>
      <c r="BA662" s="152"/>
      <c r="BB662" s="152"/>
      <c r="BC662" s="152"/>
      <c r="BD662" s="174" t="s">
        <v>250</v>
      </c>
      <c r="BE662" s="152"/>
      <c r="BF662" s="152"/>
      <c r="BG662" s="152"/>
      <c r="BH662" s="152"/>
      <c r="BI662" s="152"/>
      <c r="BJ662" s="220"/>
      <c r="BK662" s="203"/>
      <c r="BL662" s="203"/>
      <c r="BM662" s="203"/>
      <c r="BN662" s="203"/>
      <c r="BO662" s="214"/>
      <c r="BP662" s="214"/>
      <c r="BQ662" s="214"/>
      <c r="BR662" s="215"/>
    </row>
    <row r="663" spans="1:70" s="117" customFormat="1" ht="27" customHeight="1" thickTop="1" thickBot="1" x14ac:dyDescent="0.25">
      <c r="A663" s="184"/>
      <c r="B663" s="304" t="str">
        <f>IF(C663="","",(VLOOKUP(C663,Lookups!$B$4:$C$2561,2,FALSE)))</f>
        <v/>
      </c>
      <c r="C663" s="83"/>
      <c r="D663" s="173"/>
      <c r="E663" s="173"/>
      <c r="F663" s="152"/>
      <c r="G663" s="152"/>
      <c r="H663" s="173" t="str">
        <f t="shared" si="64"/>
        <v/>
      </c>
      <c r="I663" s="173"/>
      <c r="J663" s="182"/>
      <c r="K663" s="183"/>
      <c r="L663" s="141" t="str">
        <f>IF(K663="","",(VLOOKUP(K663,#REF!,2,FALSE)))</f>
        <v/>
      </c>
      <c r="M663" s="186"/>
      <c r="N663" s="186"/>
      <c r="O663" s="186"/>
      <c r="P663" s="186"/>
      <c r="Q663" s="186"/>
      <c r="R663" s="186"/>
      <c r="S663" s="186"/>
      <c r="T663" s="186"/>
      <c r="U663" s="173"/>
      <c r="V663" s="186"/>
      <c r="W663" s="187"/>
      <c r="X663" s="187"/>
      <c r="Y663" s="187"/>
      <c r="Z663" s="149"/>
      <c r="AA663" s="173"/>
      <c r="AB663" s="200" t="str">
        <f t="shared" si="60"/>
        <v/>
      </c>
      <c r="AC663" s="216"/>
      <c r="AD663" s="173"/>
      <c r="AE663" s="148"/>
      <c r="AF663" s="173"/>
      <c r="AG663" s="173"/>
      <c r="AH663" s="152"/>
      <c r="AI663" s="173"/>
      <c r="AJ663" s="173"/>
      <c r="AK663" s="200" t="str">
        <f t="shared" si="61"/>
        <v/>
      </c>
      <c r="AL663" s="173"/>
      <c r="AM663" s="217" t="str">
        <f t="shared" si="62"/>
        <v/>
      </c>
      <c r="AN663" s="173"/>
      <c r="AO663" s="217" t="str">
        <f t="shared" si="63"/>
        <v/>
      </c>
      <c r="AP663" s="237"/>
      <c r="AQ663" s="150"/>
      <c r="AR663" s="152"/>
      <c r="AS663" s="150"/>
      <c r="AT663" s="174" t="s">
        <v>250</v>
      </c>
      <c r="AU663" s="152"/>
      <c r="AV663" s="152"/>
      <c r="AW663" s="152"/>
      <c r="AX663" s="152"/>
      <c r="AY663" s="174" t="str">
        <f t="shared" si="65"/>
        <v/>
      </c>
      <c r="AZ663" s="152"/>
      <c r="BA663" s="152"/>
      <c r="BB663" s="152"/>
      <c r="BC663" s="152"/>
      <c r="BD663" s="174" t="s">
        <v>250</v>
      </c>
      <c r="BE663" s="152"/>
      <c r="BF663" s="152"/>
      <c r="BG663" s="152"/>
      <c r="BH663" s="152"/>
      <c r="BI663" s="152"/>
      <c r="BJ663" s="220"/>
      <c r="BK663" s="203"/>
      <c r="BL663" s="203"/>
      <c r="BM663" s="203"/>
      <c r="BN663" s="203"/>
      <c r="BO663" s="214"/>
      <c r="BP663" s="214"/>
      <c r="BQ663" s="214"/>
      <c r="BR663" s="215"/>
    </row>
    <row r="664" spans="1:70" s="117" customFormat="1" ht="27" customHeight="1" thickTop="1" thickBot="1" x14ac:dyDescent="0.25">
      <c r="A664" s="184"/>
      <c r="B664" s="304" t="str">
        <f>IF(C664="","",(VLOOKUP(C664,Lookups!$B$4:$C$2561,2,FALSE)))</f>
        <v/>
      </c>
      <c r="C664" s="83"/>
      <c r="D664" s="173"/>
      <c r="E664" s="173"/>
      <c r="F664" s="152"/>
      <c r="G664" s="152"/>
      <c r="H664" s="173" t="str">
        <f t="shared" si="64"/>
        <v/>
      </c>
      <c r="I664" s="173"/>
      <c r="J664" s="182"/>
      <c r="K664" s="183"/>
      <c r="L664" s="141" t="str">
        <f>IF(K664="","",(VLOOKUP(K664,#REF!,2,FALSE)))</f>
        <v/>
      </c>
      <c r="M664" s="186"/>
      <c r="N664" s="186"/>
      <c r="O664" s="186"/>
      <c r="P664" s="186"/>
      <c r="Q664" s="186"/>
      <c r="R664" s="186"/>
      <c r="S664" s="186"/>
      <c r="T664" s="186"/>
      <c r="U664" s="173"/>
      <c r="V664" s="186"/>
      <c r="W664" s="187"/>
      <c r="X664" s="187"/>
      <c r="Y664" s="187"/>
      <c r="Z664" s="149"/>
      <c r="AA664" s="173"/>
      <c r="AB664" s="200" t="str">
        <f t="shared" si="60"/>
        <v/>
      </c>
      <c r="AC664" s="216"/>
      <c r="AD664" s="173"/>
      <c r="AE664" s="148"/>
      <c r="AF664" s="173"/>
      <c r="AG664" s="173"/>
      <c r="AH664" s="152"/>
      <c r="AI664" s="173"/>
      <c r="AJ664" s="173"/>
      <c r="AK664" s="200" t="str">
        <f t="shared" si="61"/>
        <v/>
      </c>
      <c r="AL664" s="173"/>
      <c r="AM664" s="217" t="str">
        <f t="shared" si="62"/>
        <v/>
      </c>
      <c r="AN664" s="173"/>
      <c r="AO664" s="217" t="str">
        <f t="shared" si="63"/>
        <v/>
      </c>
      <c r="AP664" s="237"/>
      <c r="AQ664" s="150"/>
      <c r="AR664" s="152"/>
      <c r="AS664" s="150"/>
      <c r="AT664" s="174" t="s">
        <v>250</v>
      </c>
      <c r="AU664" s="152"/>
      <c r="AV664" s="152"/>
      <c r="AW664" s="152"/>
      <c r="AX664" s="152"/>
      <c r="AY664" s="174" t="str">
        <f t="shared" si="65"/>
        <v/>
      </c>
      <c r="AZ664" s="152"/>
      <c r="BA664" s="152"/>
      <c r="BB664" s="152"/>
      <c r="BC664" s="152"/>
      <c r="BD664" s="174" t="s">
        <v>250</v>
      </c>
      <c r="BE664" s="152"/>
      <c r="BF664" s="152"/>
      <c r="BG664" s="152"/>
      <c r="BH664" s="152"/>
      <c r="BI664" s="152"/>
      <c r="BJ664" s="220"/>
      <c r="BK664" s="203"/>
      <c r="BL664" s="203"/>
      <c r="BM664" s="203"/>
      <c r="BN664" s="203"/>
      <c r="BO664" s="214"/>
      <c r="BP664" s="214"/>
      <c r="BQ664" s="214"/>
      <c r="BR664" s="215"/>
    </row>
    <row r="665" spans="1:70" s="117" customFormat="1" ht="27" customHeight="1" thickTop="1" thickBot="1" x14ac:dyDescent="0.25">
      <c r="A665" s="184"/>
      <c r="B665" s="304" t="str">
        <f>IF(C665="","",(VLOOKUP(C665,Lookups!$B$4:$C$2561,2,FALSE)))</f>
        <v/>
      </c>
      <c r="C665" s="83"/>
      <c r="D665" s="173"/>
      <c r="E665" s="173"/>
      <c r="F665" s="152"/>
      <c r="G665" s="152"/>
      <c r="H665" s="173" t="str">
        <f t="shared" si="64"/>
        <v/>
      </c>
      <c r="I665" s="173"/>
      <c r="J665" s="182"/>
      <c r="K665" s="183"/>
      <c r="L665" s="141" t="str">
        <f>IF(K665="","",(VLOOKUP(K665,#REF!,2,FALSE)))</f>
        <v/>
      </c>
      <c r="M665" s="186"/>
      <c r="N665" s="186"/>
      <c r="O665" s="186"/>
      <c r="P665" s="186"/>
      <c r="Q665" s="186"/>
      <c r="R665" s="186"/>
      <c r="S665" s="186"/>
      <c r="T665" s="186"/>
      <c r="U665" s="173"/>
      <c r="V665" s="186"/>
      <c r="W665" s="187"/>
      <c r="X665" s="187"/>
      <c r="Y665" s="187"/>
      <c r="Z665" s="149"/>
      <c r="AA665" s="173"/>
      <c r="AB665" s="200" t="str">
        <f t="shared" si="60"/>
        <v/>
      </c>
      <c r="AC665" s="216"/>
      <c r="AD665" s="173"/>
      <c r="AE665" s="148"/>
      <c r="AF665" s="173"/>
      <c r="AG665" s="173"/>
      <c r="AH665" s="152"/>
      <c r="AI665" s="173"/>
      <c r="AJ665" s="173"/>
      <c r="AK665" s="200" t="str">
        <f t="shared" si="61"/>
        <v/>
      </c>
      <c r="AL665" s="173"/>
      <c r="AM665" s="217" t="str">
        <f t="shared" si="62"/>
        <v/>
      </c>
      <c r="AN665" s="173"/>
      <c r="AO665" s="217" t="str">
        <f t="shared" si="63"/>
        <v/>
      </c>
      <c r="AP665" s="237"/>
      <c r="AQ665" s="150"/>
      <c r="AR665" s="152"/>
      <c r="AS665" s="150"/>
      <c r="AT665" s="174" t="s">
        <v>250</v>
      </c>
      <c r="AU665" s="152"/>
      <c r="AV665" s="152"/>
      <c r="AW665" s="152"/>
      <c r="AX665" s="152"/>
      <c r="AY665" s="174" t="str">
        <f t="shared" si="65"/>
        <v/>
      </c>
      <c r="AZ665" s="152"/>
      <c r="BA665" s="152"/>
      <c r="BB665" s="152"/>
      <c r="BC665" s="152"/>
      <c r="BD665" s="174" t="s">
        <v>250</v>
      </c>
      <c r="BE665" s="152"/>
      <c r="BF665" s="152"/>
      <c r="BG665" s="152"/>
      <c r="BH665" s="152"/>
      <c r="BI665" s="152"/>
      <c r="BJ665" s="220"/>
      <c r="BK665" s="203"/>
      <c r="BL665" s="203"/>
      <c r="BM665" s="203"/>
      <c r="BN665" s="203"/>
      <c r="BO665" s="214"/>
      <c r="BP665" s="214"/>
      <c r="BQ665" s="214"/>
      <c r="BR665" s="215"/>
    </row>
    <row r="666" spans="1:70" s="117" customFormat="1" ht="27" customHeight="1" thickTop="1" thickBot="1" x14ac:dyDescent="0.25">
      <c r="A666" s="184"/>
      <c r="B666" s="304" t="str">
        <f>IF(C666="","",(VLOOKUP(C666,Lookups!$B$4:$C$2561,2,FALSE)))</f>
        <v/>
      </c>
      <c r="C666" s="83"/>
      <c r="D666" s="173"/>
      <c r="E666" s="173"/>
      <c r="F666" s="152"/>
      <c r="G666" s="152"/>
      <c r="H666" s="173" t="str">
        <f t="shared" si="64"/>
        <v/>
      </c>
      <c r="I666" s="173"/>
      <c r="J666" s="182"/>
      <c r="K666" s="183"/>
      <c r="L666" s="141" t="str">
        <f>IF(K666="","",(VLOOKUP(K666,#REF!,2,FALSE)))</f>
        <v/>
      </c>
      <c r="M666" s="186"/>
      <c r="N666" s="186"/>
      <c r="O666" s="186"/>
      <c r="P666" s="186"/>
      <c r="Q666" s="186"/>
      <c r="R666" s="186"/>
      <c r="S666" s="186"/>
      <c r="T666" s="186"/>
      <c r="U666" s="173"/>
      <c r="V666" s="186"/>
      <c r="W666" s="187"/>
      <c r="X666" s="187"/>
      <c r="Y666" s="187"/>
      <c r="Z666" s="149"/>
      <c r="AA666" s="173"/>
      <c r="AB666" s="200" t="str">
        <f t="shared" si="60"/>
        <v/>
      </c>
      <c r="AC666" s="216"/>
      <c r="AD666" s="173"/>
      <c r="AE666" s="148"/>
      <c r="AF666" s="173"/>
      <c r="AG666" s="173"/>
      <c r="AH666" s="152"/>
      <c r="AI666" s="173"/>
      <c r="AJ666" s="173"/>
      <c r="AK666" s="200" t="str">
        <f t="shared" si="61"/>
        <v/>
      </c>
      <c r="AL666" s="173"/>
      <c r="AM666" s="217" t="str">
        <f t="shared" si="62"/>
        <v/>
      </c>
      <c r="AN666" s="173"/>
      <c r="AO666" s="217" t="str">
        <f t="shared" si="63"/>
        <v/>
      </c>
      <c r="AP666" s="237"/>
      <c r="AQ666" s="150"/>
      <c r="AR666" s="152"/>
      <c r="AS666" s="150"/>
      <c r="AT666" s="174" t="s">
        <v>250</v>
      </c>
      <c r="AU666" s="152"/>
      <c r="AV666" s="152"/>
      <c r="AW666" s="152"/>
      <c r="AX666" s="152"/>
      <c r="AY666" s="174" t="str">
        <f t="shared" si="65"/>
        <v/>
      </c>
      <c r="AZ666" s="152"/>
      <c r="BA666" s="152"/>
      <c r="BB666" s="152"/>
      <c r="BC666" s="152"/>
      <c r="BD666" s="174" t="s">
        <v>250</v>
      </c>
      <c r="BE666" s="152"/>
      <c r="BF666" s="152"/>
      <c r="BG666" s="152"/>
      <c r="BH666" s="152"/>
      <c r="BI666" s="152"/>
      <c r="BJ666" s="220"/>
      <c r="BK666" s="203"/>
      <c r="BL666" s="203"/>
      <c r="BM666" s="203"/>
      <c r="BN666" s="203"/>
      <c r="BO666" s="214"/>
      <c r="BP666" s="214"/>
      <c r="BQ666" s="214"/>
      <c r="BR666" s="215"/>
    </row>
    <row r="667" spans="1:70" s="117" customFormat="1" ht="27" customHeight="1" thickTop="1" thickBot="1" x14ac:dyDescent="0.25">
      <c r="A667" s="184"/>
      <c r="B667" s="304" t="str">
        <f>IF(C667="","",(VLOOKUP(C667,Lookups!$B$4:$C$2561,2,FALSE)))</f>
        <v/>
      </c>
      <c r="C667" s="83"/>
      <c r="D667" s="173"/>
      <c r="E667" s="173"/>
      <c r="F667" s="152"/>
      <c r="G667" s="152"/>
      <c r="H667" s="173" t="str">
        <f t="shared" si="64"/>
        <v/>
      </c>
      <c r="I667" s="173"/>
      <c r="J667" s="182"/>
      <c r="K667" s="183"/>
      <c r="L667" s="141" t="str">
        <f>IF(K667="","",(VLOOKUP(K667,#REF!,2,FALSE)))</f>
        <v/>
      </c>
      <c r="M667" s="186"/>
      <c r="N667" s="186"/>
      <c r="O667" s="186"/>
      <c r="P667" s="186"/>
      <c r="Q667" s="186"/>
      <c r="R667" s="186"/>
      <c r="S667" s="186"/>
      <c r="T667" s="186"/>
      <c r="U667" s="173"/>
      <c r="V667" s="186"/>
      <c r="W667" s="187"/>
      <c r="X667" s="187"/>
      <c r="Y667" s="187"/>
      <c r="Z667" s="149"/>
      <c r="AA667" s="173"/>
      <c r="AB667" s="200" t="str">
        <f t="shared" si="60"/>
        <v/>
      </c>
      <c r="AC667" s="216"/>
      <c r="AD667" s="173"/>
      <c r="AE667" s="148"/>
      <c r="AF667" s="173"/>
      <c r="AG667" s="173"/>
      <c r="AH667" s="152"/>
      <c r="AI667" s="173"/>
      <c r="AJ667" s="173"/>
      <c r="AK667" s="200" t="str">
        <f t="shared" si="61"/>
        <v/>
      </c>
      <c r="AL667" s="173"/>
      <c r="AM667" s="217" t="str">
        <f t="shared" si="62"/>
        <v/>
      </c>
      <c r="AN667" s="173"/>
      <c r="AO667" s="217" t="str">
        <f t="shared" si="63"/>
        <v/>
      </c>
      <c r="AP667" s="237"/>
      <c r="AQ667" s="150"/>
      <c r="AR667" s="152"/>
      <c r="AS667" s="150"/>
      <c r="AT667" s="174" t="s">
        <v>250</v>
      </c>
      <c r="AU667" s="152"/>
      <c r="AV667" s="152"/>
      <c r="AW667" s="152"/>
      <c r="AX667" s="152"/>
      <c r="AY667" s="174" t="str">
        <f t="shared" si="65"/>
        <v/>
      </c>
      <c r="AZ667" s="152"/>
      <c r="BA667" s="152"/>
      <c r="BB667" s="152"/>
      <c r="BC667" s="152"/>
      <c r="BD667" s="174" t="s">
        <v>250</v>
      </c>
      <c r="BE667" s="152"/>
      <c r="BF667" s="152"/>
      <c r="BG667" s="152"/>
      <c r="BH667" s="152"/>
      <c r="BI667" s="152"/>
      <c r="BJ667" s="220"/>
      <c r="BK667" s="203"/>
      <c r="BL667" s="203"/>
      <c r="BM667" s="203"/>
      <c r="BN667" s="203"/>
      <c r="BO667" s="214"/>
      <c r="BP667" s="214"/>
      <c r="BQ667" s="214"/>
      <c r="BR667" s="215"/>
    </row>
    <row r="668" spans="1:70" s="117" customFormat="1" ht="27" customHeight="1" thickTop="1" thickBot="1" x14ac:dyDescent="0.25">
      <c r="A668" s="184"/>
      <c r="B668" s="304" t="str">
        <f>IF(C668="","",(VLOOKUP(C668,Lookups!$B$4:$C$2561,2,FALSE)))</f>
        <v/>
      </c>
      <c r="C668" s="83"/>
      <c r="D668" s="173"/>
      <c r="E668" s="173"/>
      <c r="F668" s="152"/>
      <c r="G668" s="152"/>
      <c r="H668" s="173" t="str">
        <f t="shared" si="64"/>
        <v/>
      </c>
      <c r="I668" s="173"/>
      <c r="J668" s="182"/>
      <c r="K668" s="183"/>
      <c r="L668" s="141" t="str">
        <f>IF(K668="","",(VLOOKUP(K668,#REF!,2,FALSE)))</f>
        <v/>
      </c>
      <c r="M668" s="186"/>
      <c r="N668" s="186"/>
      <c r="O668" s="186"/>
      <c r="P668" s="186"/>
      <c r="Q668" s="186"/>
      <c r="R668" s="186"/>
      <c r="S668" s="186"/>
      <c r="T668" s="186"/>
      <c r="U668" s="173"/>
      <c r="V668" s="186"/>
      <c r="W668" s="187"/>
      <c r="X668" s="187"/>
      <c r="Y668" s="187"/>
      <c r="Z668" s="149"/>
      <c r="AA668" s="173"/>
      <c r="AB668" s="200" t="str">
        <f t="shared" si="60"/>
        <v/>
      </c>
      <c r="AC668" s="216"/>
      <c r="AD668" s="173"/>
      <c r="AE668" s="148"/>
      <c r="AF668" s="173"/>
      <c r="AG668" s="173"/>
      <c r="AH668" s="152"/>
      <c r="AI668" s="173"/>
      <c r="AJ668" s="173"/>
      <c r="AK668" s="200" t="str">
        <f t="shared" si="61"/>
        <v/>
      </c>
      <c r="AL668" s="173"/>
      <c r="AM668" s="217" t="str">
        <f t="shared" si="62"/>
        <v/>
      </c>
      <c r="AN668" s="173"/>
      <c r="AO668" s="217" t="str">
        <f t="shared" si="63"/>
        <v/>
      </c>
      <c r="AP668" s="237"/>
      <c r="AQ668" s="150"/>
      <c r="AR668" s="152"/>
      <c r="AS668" s="150"/>
      <c r="AT668" s="174" t="s">
        <v>250</v>
      </c>
      <c r="AU668" s="152"/>
      <c r="AV668" s="152"/>
      <c r="AW668" s="152"/>
      <c r="AX668" s="152"/>
      <c r="AY668" s="174" t="str">
        <f t="shared" si="65"/>
        <v/>
      </c>
      <c r="AZ668" s="152"/>
      <c r="BA668" s="152"/>
      <c r="BB668" s="152"/>
      <c r="BC668" s="152"/>
      <c r="BD668" s="174" t="s">
        <v>250</v>
      </c>
      <c r="BE668" s="152"/>
      <c r="BF668" s="152"/>
      <c r="BG668" s="152"/>
      <c r="BH668" s="152"/>
      <c r="BI668" s="152"/>
      <c r="BJ668" s="220"/>
      <c r="BK668" s="203"/>
      <c r="BL668" s="203"/>
      <c r="BM668" s="203"/>
      <c r="BN668" s="203"/>
      <c r="BO668" s="214"/>
      <c r="BP668" s="214"/>
      <c r="BQ668" s="214"/>
      <c r="BR668" s="215"/>
    </row>
    <row r="669" spans="1:70" s="117" customFormat="1" ht="27" customHeight="1" thickTop="1" thickBot="1" x14ac:dyDescent="0.25">
      <c r="A669" s="184"/>
      <c r="B669" s="304" t="str">
        <f>IF(C669="","",(VLOOKUP(C669,Lookups!$B$4:$C$2561,2,FALSE)))</f>
        <v/>
      </c>
      <c r="C669" s="83"/>
      <c r="D669" s="173"/>
      <c r="E669" s="173"/>
      <c r="F669" s="152"/>
      <c r="G669" s="152"/>
      <c r="H669" s="173" t="str">
        <f t="shared" si="64"/>
        <v/>
      </c>
      <c r="I669" s="173"/>
      <c r="J669" s="182"/>
      <c r="K669" s="183"/>
      <c r="L669" s="141" t="str">
        <f>IF(K669="","",(VLOOKUP(K669,#REF!,2,FALSE)))</f>
        <v/>
      </c>
      <c r="M669" s="186"/>
      <c r="N669" s="186"/>
      <c r="O669" s="186"/>
      <c r="P669" s="186"/>
      <c r="Q669" s="186"/>
      <c r="R669" s="186"/>
      <c r="S669" s="186"/>
      <c r="T669" s="186"/>
      <c r="U669" s="173"/>
      <c r="V669" s="186"/>
      <c r="W669" s="187"/>
      <c r="X669" s="187"/>
      <c r="Y669" s="187"/>
      <c r="Z669" s="149"/>
      <c r="AA669" s="173"/>
      <c r="AB669" s="200" t="str">
        <f t="shared" si="60"/>
        <v/>
      </c>
      <c r="AC669" s="216"/>
      <c r="AD669" s="173"/>
      <c r="AE669" s="148"/>
      <c r="AF669" s="173"/>
      <c r="AG669" s="173"/>
      <c r="AH669" s="152"/>
      <c r="AI669" s="173"/>
      <c r="AJ669" s="173"/>
      <c r="AK669" s="200" t="str">
        <f t="shared" si="61"/>
        <v/>
      </c>
      <c r="AL669" s="173"/>
      <c r="AM669" s="217" t="str">
        <f t="shared" si="62"/>
        <v/>
      </c>
      <c r="AN669" s="173"/>
      <c r="AO669" s="217" t="str">
        <f t="shared" si="63"/>
        <v/>
      </c>
      <c r="AP669" s="237"/>
      <c r="AQ669" s="150"/>
      <c r="AR669" s="152"/>
      <c r="AS669" s="150"/>
      <c r="AT669" s="174" t="s">
        <v>250</v>
      </c>
      <c r="AU669" s="152"/>
      <c r="AV669" s="152"/>
      <c r="AW669" s="152"/>
      <c r="AX669" s="152"/>
      <c r="AY669" s="174" t="str">
        <f t="shared" si="65"/>
        <v/>
      </c>
      <c r="AZ669" s="152"/>
      <c r="BA669" s="152"/>
      <c r="BB669" s="152"/>
      <c r="BC669" s="152"/>
      <c r="BD669" s="174" t="s">
        <v>250</v>
      </c>
      <c r="BE669" s="152"/>
      <c r="BF669" s="152"/>
      <c r="BG669" s="152"/>
      <c r="BH669" s="152"/>
      <c r="BI669" s="152"/>
      <c r="BJ669" s="220"/>
      <c r="BK669" s="203"/>
      <c r="BL669" s="203"/>
      <c r="BM669" s="203"/>
      <c r="BN669" s="203"/>
      <c r="BO669" s="214"/>
      <c r="BP669" s="214"/>
      <c r="BQ669" s="214"/>
      <c r="BR669" s="215"/>
    </row>
    <row r="670" spans="1:70" s="117" customFormat="1" ht="27" customHeight="1" thickTop="1" thickBot="1" x14ac:dyDescent="0.25">
      <c r="A670" s="184"/>
      <c r="B670" s="304" t="str">
        <f>IF(C670="","",(VLOOKUP(C670,Lookups!$B$4:$C$2561,2,FALSE)))</f>
        <v/>
      </c>
      <c r="C670" s="83"/>
      <c r="D670" s="173"/>
      <c r="E670" s="173"/>
      <c r="F670" s="152"/>
      <c r="G670" s="152"/>
      <c r="H670" s="173" t="str">
        <f t="shared" si="64"/>
        <v/>
      </c>
      <c r="I670" s="173"/>
      <c r="J670" s="182"/>
      <c r="K670" s="183"/>
      <c r="L670" s="141" t="str">
        <f>IF(K670="","",(VLOOKUP(K670,#REF!,2,FALSE)))</f>
        <v/>
      </c>
      <c r="M670" s="186"/>
      <c r="N670" s="186"/>
      <c r="O670" s="186"/>
      <c r="P670" s="186"/>
      <c r="Q670" s="186"/>
      <c r="R670" s="186"/>
      <c r="S670" s="186"/>
      <c r="T670" s="186"/>
      <c r="U670" s="173"/>
      <c r="V670" s="186"/>
      <c r="W670" s="187"/>
      <c r="X670" s="187"/>
      <c r="Y670" s="187"/>
      <c r="Z670" s="149"/>
      <c r="AA670" s="173"/>
      <c r="AB670" s="200" t="str">
        <f t="shared" si="60"/>
        <v/>
      </c>
      <c r="AC670" s="216"/>
      <c r="AD670" s="173"/>
      <c r="AE670" s="148"/>
      <c r="AF670" s="173"/>
      <c r="AG670" s="173"/>
      <c r="AH670" s="152"/>
      <c r="AI670" s="173"/>
      <c r="AJ670" s="173"/>
      <c r="AK670" s="200" t="str">
        <f t="shared" si="61"/>
        <v/>
      </c>
      <c r="AL670" s="173"/>
      <c r="AM670" s="217" t="str">
        <f t="shared" si="62"/>
        <v/>
      </c>
      <c r="AN670" s="173"/>
      <c r="AO670" s="217" t="str">
        <f t="shared" si="63"/>
        <v/>
      </c>
      <c r="AP670" s="237"/>
      <c r="AQ670" s="150"/>
      <c r="AR670" s="152"/>
      <c r="AS670" s="150"/>
      <c r="AT670" s="174" t="s">
        <v>250</v>
      </c>
      <c r="AU670" s="152"/>
      <c r="AV670" s="152"/>
      <c r="AW670" s="152"/>
      <c r="AX670" s="152"/>
      <c r="AY670" s="174" t="str">
        <f t="shared" si="65"/>
        <v/>
      </c>
      <c r="AZ670" s="152"/>
      <c r="BA670" s="152"/>
      <c r="BB670" s="152"/>
      <c r="BC670" s="152"/>
      <c r="BD670" s="174" t="s">
        <v>250</v>
      </c>
      <c r="BE670" s="152"/>
      <c r="BF670" s="152"/>
      <c r="BG670" s="152"/>
      <c r="BH670" s="152"/>
      <c r="BI670" s="152"/>
      <c r="BJ670" s="220"/>
      <c r="BK670" s="203"/>
      <c r="BL670" s="203"/>
      <c r="BM670" s="203"/>
      <c r="BN670" s="203"/>
      <c r="BO670" s="214"/>
      <c r="BP670" s="214"/>
      <c r="BQ670" s="214"/>
      <c r="BR670" s="215"/>
    </row>
    <row r="671" spans="1:70" s="117" customFormat="1" ht="27" customHeight="1" thickTop="1" thickBot="1" x14ac:dyDescent="0.25">
      <c r="A671" s="184"/>
      <c r="B671" s="304" t="str">
        <f>IF(C671="","",(VLOOKUP(C671,Lookups!$B$4:$C$2561,2,FALSE)))</f>
        <v/>
      </c>
      <c r="C671" s="83"/>
      <c r="D671" s="173"/>
      <c r="E671" s="173"/>
      <c r="F671" s="152"/>
      <c r="G671" s="152"/>
      <c r="H671" s="173" t="str">
        <f t="shared" si="64"/>
        <v/>
      </c>
      <c r="I671" s="173"/>
      <c r="J671" s="182"/>
      <c r="K671" s="183"/>
      <c r="L671" s="141" t="str">
        <f>IF(K671="","",(VLOOKUP(K671,#REF!,2,FALSE)))</f>
        <v/>
      </c>
      <c r="M671" s="186"/>
      <c r="N671" s="186"/>
      <c r="O671" s="186"/>
      <c r="P671" s="186"/>
      <c r="Q671" s="186"/>
      <c r="R671" s="186"/>
      <c r="S671" s="186"/>
      <c r="T671" s="186"/>
      <c r="U671" s="173"/>
      <c r="V671" s="186"/>
      <c r="W671" s="187"/>
      <c r="X671" s="187"/>
      <c r="Y671" s="187"/>
      <c r="Z671" s="149"/>
      <c r="AA671" s="173"/>
      <c r="AB671" s="200" t="str">
        <f t="shared" si="60"/>
        <v/>
      </c>
      <c r="AC671" s="216"/>
      <c r="AD671" s="173"/>
      <c r="AE671" s="148"/>
      <c r="AF671" s="173"/>
      <c r="AG671" s="173"/>
      <c r="AH671" s="152"/>
      <c r="AI671" s="173"/>
      <c r="AJ671" s="173"/>
      <c r="AK671" s="200" t="str">
        <f t="shared" si="61"/>
        <v/>
      </c>
      <c r="AL671" s="173"/>
      <c r="AM671" s="217" t="str">
        <f t="shared" si="62"/>
        <v/>
      </c>
      <c r="AN671" s="173"/>
      <c r="AO671" s="217" t="str">
        <f t="shared" si="63"/>
        <v/>
      </c>
      <c r="AP671" s="237"/>
      <c r="AQ671" s="150"/>
      <c r="AR671" s="152"/>
      <c r="AS671" s="150"/>
      <c r="AT671" s="174" t="s">
        <v>250</v>
      </c>
      <c r="AU671" s="152"/>
      <c r="AV671" s="152"/>
      <c r="AW671" s="152"/>
      <c r="AX671" s="152"/>
      <c r="AY671" s="174" t="str">
        <f t="shared" si="65"/>
        <v/>
      </c>
      <c r="AZ671" s="152"/>
      <c r="BA671" s="152"/>
      <c r="BB671" s="152"/>
      <c r="BC671" s="152"/>
      <c r="BD671" s="174" t="s">
        <v>250</v>
      </c>
      <c r="BE671" s="152"/>
      <c r="BF671" s="152"/>
      <c r="BG671" s="152"/>
      <c r="BH671" s="152"/>
      <c r="BI671" s="152"/>
      <c r="BJ671" s="220"/>
      <c r="BK671" s="203"/>
      <c r="BL671" s="203"/>
      <c r="BM671" s="203"/>
      <c r="BN671" s="203"/>
      <c r="BO671" s="214"/>
      <c r="BP671" s="214"/>
      <c r="BQ671" s="214"/>
      <c r="BR671" s="215"/>
    </row>
    <row r="672" spans="1:70" s="117" customFormat="1" ht="27" customHeight="1" thickTop="1" thickBot="1" x14ac:dyDescent="0.25">
      <c r="A672" s="184"/>
      <c r="B672" s="304" t="str">
        <f>IF(C672="","",(VLOOKUP(C672,Lookups!$B$4:$C$2561,2,FALSE)))</f>
        <v/>
      </c>
      <c r="C672" s="83"/>
      <c r="D672" s="173"/>
      <c r="E672" s="173"/>
      <c r="F672" s="152"/>
      <c r="G672" s="152"/>
      <c r="H672" s="173" t="str">
        <f t="shared" si="64"/>
        <v/>
      </c>
      <c r="I672" s="173"/>
      <c r="J672" s="182"/>
      <c r="K672" s="183"/>
      <c r="L672" s="141" t="str">
        <f>IF(K672="","",(VLOOKUP(K672,#REF!,2,FALSE)))</f>
        <v/>
      </c>
      <c r="M672" s="186"/>
      <c r="N672" s="186"/>
      <c r="O672" s="186"/>
      <c r="P672" s="186"/>
      <c r="Q672" s="186"/>
      <c r="R672" s="186"/>
      <c r="S672" s="186"/>
      <c r="T672" s="186"/>
      <c r="U672" s="173"/>
      <c r="V672" s="186"/>
      <c r="W672" s="187"/>
      <c r="X672" s="187"/>
      <c r="Y672" s="187"/>
      <c r="Z672" s="149"/>
      <c r="AA672" s="173"/>
      <c r="AB672" s="200" t="str">
        <f t="shared" si="60"/>
        <v/>
      </c>
      <c r="AC672" s="216"/>
      <c r="AD672" s="173"/>
      <c r="AE672" s="148"/>
      <c r="AF672" s="173"/>
      <c r="AG672" s="173"/>
      <c r="AH672" s="152"/>
      <c r="AI672" s="173"/>
      <c r="AJ672" s="173"/>
      <c r="AK672" s="200" t="str">
        <f t="shared" si="61"/>
        <v/>
      </c>
      <c r="AL672" s="173"/>
      <c r="AM672" s="217" t="str">
        <f t="shared" si="62"/>
        <v/>
      </c>
      <c r="AN672" s="173"/>
      <c r="AO672" s="217" t="str">
        <f t="shared" si="63"/>
        <v/>
      </c>
      <c r="AP672" s="237"/>
      <c r="AQ672" s="150"/>
      <c r="AR672" s="152"/>
      <c r="AS672" s="150"/>
      <c r="AT672" s="174" t="s">
        <v>250</v>
      </c>
      <c r="AU672" s="152"/>
      <c r="AV672" s="152"/>
      <c r="AW672" s="152"/>
      <c r="AX672" s="152"/>
      <c r="AY672" s="174" t="str">
        <f t="shared" si="65"/>
        <v/>
      </c>
      <c r="AZ672" s="152"/>
      <c r="BA672" s="152"/>
      <c r="BB672" s="152"/>
      <c r="BC672" s="152"/>
      <c r="BD672" s="174" t="s">
        <v>250</v>
      </c>
      <c r="BE672" s="152"/>
      <c r="BF672" s="152"/>
      <c r="BG672" s="152"/>
      <c r="BH672" s="152"/>
      <c r="BI672" s="152"/>
      <c r="BJ672" s="220"/>
      <c r="BK672" s="203"/>
      <c r="BL672" s="203"/>
      <c r="BM672" s="203"/>
      <c r="BN672" s="203"/>
      <c r="BO672" s="214"/>
      <c r="BP672" s="214"/>
      <c r="BQ672" s="214"/>
      <c r="BR672" s="215"/>
    </row>
    <row r="673" spans="1:70" s="117" customFormat="1" ht="27" customHeight="1" thickTop="1" thickBot="1" x14ac:dyDescent="0.25">
      <c r="A673" s="184"/>
      <c r="B673" s="304" t="str">
        <f>IF(C673="","",(VLOOKUP(C673,Lookups!$B$4:$C$2561,2,FALSE)))</f>
        <v/>
      </c>
      <c r="C673" s="83"/>
      <c r="D673" s="173"/>
      <c r="E673" s="173"/>
      <c r="F673" s="152"/>
      <c r="G673" s="152"/>
      <c r="H673" s="173" t="str">
        <f t="shared" si="64"/>
        <v/>
      </c>
      <c r="I673" s="173"/>
      <c r="J673" s="182"/>
      <c r="K673" s="183"/>
      <c r="L673" s="141" t="str">
        <f>IF(K673="","",(VLOOKUP(K673,#REF!,2,FALSE)))</f>
        <v/>
      </c>
      <c r="M673" s="186"/>
      <c r="N673" s="186"/>
      <c r="O673" s="186"/>
      <c r="P673" s="186"/>
      <c r="Q673" s="186"/>
      <c r="R673" s="186"/>
      <c r="S673" s="186"/>
      <c r="T673" s="186"/>
      <c r="U673" s="173"/>
      <c r="V673" s="186"/>
      <c r="W673" s="187"/>
      <c r="X673" s="187"/>
      <c r="Y673" s="187"/>
      <c r="Z673" s="149"/>
      <c r="AA673" s="173"/>
      <c r="AB673" s="200" t="str">
        <f t="shared" si="60"/>
        <v/>
      </c>
      <c r="AC673" s="216"/>
      <c r="AD673" s="173"/>
      <c r="AE673" s="148"/>
      <c r="AF673" s="173"/>
      <c r="AG673" s="173"/>
      <c r="AH673" s="152"/>
      <c r="AI673" s="173"/>
      <c r="AJ673" s="173"/>
      <c r="AK673" s="200" t="str">
        <f t="shared" si="61"/>
        <v/>
      </c>
      <c r="AL673" s="173"/>
      <c r="AM673" s="217" t="str">
        <f t="shared" si="62"/>
        <v/>
      </c>
      <c r="AN673" s="173"/>
      <c r="AO673" s="217" t="str">
        <f t="shared" si="63"/>
        <v/>
      </c>
      <c r="AP673" s="237"/>
      <c r="AQ673" s="150"/>
      <c r="AR673" s="152"/>
      <c r="AS673" s="150"/>
      <c r="AT673" s="174" t="s">
        <v>250</v>
      </c>
      <c r="AU673" s="152"/>
      <c r="AV673" s="152"/>
      <c r="AW673" s="152"/>
      <c r="AX673" s="152"/>
      <c r="AY673" s="174" t="str">
        <f t="shared" si="65"/>
        <v/>
      </c>
      <c r="AZ673" s="152"/>
      <c r="BA673" s="152"/>
      <c r="BB673" s="152"/>
      <c r="BC673" s="152"/>
      <c r="BD673" s="174" t="s">
        <v>250</v>
      </c>
      <c r="BE673" s="152"/>
      <c r="BF673" s="152"/>
      <c r="BG673" s="152"/>
      <c r="BH673" s="152"/>
      <c r="BI673" s="152"/>
      <c r="BJ673" s="220"/>
      <c r="BK673" s="203"/>
      <c r="BL673" s="203"/>
      <c r="BM673" s="203"/>
      <c r="BN673" s="203"/>
      <c r="BO673" s="214"/>
      <c r="BP673" s="214"/>
      <c r="BQ673" s="214"/>
      <c r="BR673" s="215"/>
    </row>
    <row r="674" spans="1:70" s="117" customFormat="1" ht="27" customHeight="1" thickTop="1" thickBot="1" x14ac:dyDescent="0.25">
      <c r="A674" s="184"/>
      <c r="B674" s="304" t="str">
        <f>IF(C674="","",(VLOOKUP(C674,Lookups!$B$4:$C$2561,2,FALSE)))</f>
        <v/>
      </c>
      <c r="C674" s="83"/>
      <c r="D674" s="173"/>
      <c r="E674" s="173"/>
      <c r="F674" s="152"/>
      <c r="G674" s="152"/>
      <c r="H674" s="173" t="str">
        <f t="shared" si="64"/>
        <v/>
      </c>
      <c r="I674" s="173"/>
      <c r="J674" s="182"/>
      <c r="K674" s="183"/>
      <c r="L674" s="141" t="str">
        <f>IF(K674="","",(VLOOKUP(K674,#REF!,2,FALSE)))</f>
        <v/>
      </c>
      <c r="M674" s="186"/>
      <c r="N674" s="186"/>
      <c r="O674" s="186"/>
      <c r="P674" s="186"/>
      <c r="Q674" s="186"/>
      <c r="R674" s="186"/>
      <c r="S674" s="186"/>
      <c r="T674" s="186"/>
      <c r="U674" s="173"/>
      <c r="V674" s="186"/>
      <c r="W674" s="187"/>
      <c r="X674" s="187"/>
      <c r="Y674" s="187"/>
      <c r="Z674" s="149"/>
      <c r="AA674" s="173"/>
      <c r="AB674" s="200" t="str">
        <f t="shared" si="60"/>
        <v/>
      </c>
      <c r="AC674" s="216"/>
      <c r="AD674" s="173"/>
      <c r="AE674" s="148"/>
      <c r="AF674" s="173"/>
      <c r="AG674" s="173"/>
      <c r="AH674" s="152"/>
      <c r="AI674" s="173"/>
      <c r="AJ674" s="173"/>
      <c r="AK674" s="200" t="str">
        <f t="shared" si="61"/>
        <v/>
      </c>
      <c r="AL674" s="173"/>
      <c r="AM674" s="217" t="str">
        <f t="shared" si="62"/>
        <v/>
      </c>
      <c r="AN674" s="173"/>
      <c r="AO674" s="217" t="str">
        <f t="shared" si="63"/>
        <v/>
      </c>
      <c r="AP674" s="237"/>
      <c r="AQ674" s="150"/>
      <c r="AR674" s="152"/>
      <c r="AS674" s="150"/>
      <c r="AT674" s="174" t="s">
        <v>250</v>
      </c>
      <c r="AU674" s="152"/>
      <c r="AV674" s="152"/>
      <c r="AW674" s="152"/>
      <c r="AX674" s="152"/>
      <c r="AY674" s="174" t="str">
        <f t="shared" si="65"/>
        <v/>
      </c>
      <c r="AZ674" s="152"/>
      <c r="BA674" s="152"/>
      <c r="BB674" s="152"/>
      <c r="BC674" s="152"/>
      <c r="BD674" s="174" t="s">
        <v>250</v>
      </c>
      <c r="BE674" s="152"/>
      <c r="BF674" s="152"/>
      <c r="BG674" s="152"/>
      <c r="BH674" s="152"/>
      <c r="BI674" s="152"/>
      <c r="BJ674" s="220"/>
      <c r="BK674" s="203"/>
      <c r="BL674" s="203"/>
      <c r="BM674" s="203"/>
      <c r="BN674" s="203"/>
      <c r="BO674" s="214"/>
      <c r="BP674" s="214"/>
      <c r="BQ674" s="214"/>
      <c r="BR674" s="215"/>
    </row>
    <row r="675" spans="1:70" s="117" customFormat="1" ht="27" customHeight="1" thickTop="1" thickBot="1" x14ac:dyDescent="0.25">
      <c r="A675" s="184"/>
      <c r="B675" s="304" t="str">
        <f>IF(C675="","",(VLOOKUP(C675,Lookups!$B$4:$C$2561,2,FALSE)))</f>
        <v/>
      </c>
      <c r="C675" s="83"/>
      <c r="D675" s="173"/>
      <c r="E675" s="173"/>
      <c r="F675" s="152"/>
      <c r="G675" s="152"/>
      <c r="H675" s="173" t="str">
        <f t="shared" si="64"/>
        <v/>
      </c>
      <c r="I675" s="173"/>
      <c r="J675" s="182"/>
      <c r="K675" s="183"/>
      <c r="L675" s="141" t="str">
        <f>IF(K675="","",(VLOOKUP(K675,#REF!,2,FALSE)))</f>
        <v/>
      </c>
      <c r="M675" s="186"/>
      <c r="N675" s="186"/>
      <c r="O675" s="186"/>
      <c r="P675" s="186"/>
      <c r="Q675" s="186"/>
      <c r="R675" s="186"/>
      <c r="S675" s="186"/>
      <c r="T675" s="186"/>
      <c r="U675" s="173"/>
      <c r="V675" s="186"/>
      <c r="W675" s="187"/>
      <c r="X675" s="187"/>
      <c r="Y675" s="187"/>
      <c r="Z675" s="149"/>
      <c r="AA675" s="173"/>
      <c r="AB675" s="200" t="str">
        <f t="shared" si="60"/>
        <v/>
      </c>
      <c r="AC675" s="216"/>
      <c r="AD675" s="173"/>
      <c r="AE675" s="148"/>
      <c r="AF675" s="173"/>
      <c r="AG675" s="173"/>
      <c r="AH675" s="152"/>
      <c r="AI675" s="173"/>
      <c r="AJ675" s="173"/>
      <c r="AK675" s="200" t="str">
        <f t="shared" si="61"/>
        <v/>
      </c>
      <c r="AL675" s="173"/>
      <c r="AM675" s="217" t="str">
        <f t="shared" si="62"/>
        <v/>
      </c>
      <c r="AN675" s="173"/>
      <c r="AO675" s="217" t="str">
        <f t="shared" si="63"/>
        <v/>
      </c>
      <c r="AP675" s="237"/>
      <c r="AQ675" s="150"/>
      <c r="AR675" s="152"/>
      <c r="AS675" s="150"/>
      <c r="AT675" s="174" t="s">
        <v>250</v>
      </c>
      <c r="AU675" s="152"/>
      <c r="AV675" s="152"/>
      <c r="AW675" s="152"/>
      <c r="AX675" s="152"/>
      <c r="AY675" s="174" t="str">
        <f t="shared" si="65"/>
        <v/>
      </c>
      <c r="AZ675" s="152"/>
      <c r="BA675" s="152"/>
      <c r="BB675" s="152"/>
      <c r="BC675" s="152"/>
      <c r="BD675" s="174" t="s">
        <v>250</v>
      </c>
      <c r="BE675" s="152"/>
      <c r="BF675" s="152"/>
      <c r="BG675" s="152"/>
      <c r="BH675" s="152"/>
      <c r="BI675" s="152"/>
      <c r="BJ675" s="220"/>
      <c r="BK675" s="203"/>
      <c r="BL675" s="203"/>
      <c r="BM675" s="203"/>
      <c r="BN675" s="203"/>
      <c r="BO675" s="214"/>
      <c r="BP675" s="214"/>
      <c r="BQ675" s="214"/>
      <c r="BR675" s="215"/>
    </row>
    <row r="676" spans="1:70" s="117" customFormat="1" ht="27" customHeight="1" thickTop="1" thickBot="1" x14ac:dyDescent="0.25">
      <c r="A676" s="184"/>
      <c r="B676" s="304" t="str">
        <f>IF(C676="","",(VLOOKUP(C676,Lookups!$B$4:$C$2561,2,FALSE)))</f>
        <v/>
      </c>
      <c r="C676" s="83"/>
      <c r="D676" s="173"/>
      <c r="E676" s="173"/>
      <c r="F676" s="152"/>
      <c r="G676" s="152"/>
      <c r="H676" s="173" t="str">
        <f t="shared" si="64"/>
        <v/>
      </c>
      <c r="I676" s="173"/>
      <c r="J676" s="182"/>
      <c r="K676" s="183"/>
      <c r="L676" s="141" t="str">
        <f>IF(K676="","",(VLOOKUP(K676,#REF!,2,FALSE)))</f>
        <v/>
      </c>
      <c r="M676" s="186"/>
      <c r="N676" s="186"/>
      <c r="O676" s="186"/>
      <c r="P676" s="186"/>
      <c r="Q676" s="186"/>
      <c r="R676" s="186"/>
      <c r="S676" s="186"/>
      <c r="T676" s="186"/>
      <c r="U676" s="173"/>
      <c r="V676" s="186"/>
      <c r="W676" s="187"/>
      <c r="X676" s="187"/>
      <c r="Y676" s="187"/>
      <c r="Z676" s="149"/>
      <c r="AA676" s="173"/>
      <c r="AB676" s="200" t="str">
        <f t="shared" si="60"/>
        <v/>
      </c>
      <c r="AC676" s="216"/>
      <c r="AD676" s="173"/>
      <c r="AE676" s="148"/>
      <c r="AF676" s="173"/>
      <c r="AG676" s="173"/>
      <c r="AH676" s="152"/>
      <c r="AI676" s="173"/>
      <c r="AJ676" s="173"/>
      <c r="AK676" s="200" t="str">
        <f t="shared" si="61"/>
        <v/>
      </c>
      <c r="AL676" s="173"/>
      <c r="AM676" s="217" t="str">
        <f t="shared" si="62"/>
        <v/>
      </c>
      <c r="AN676" s="173"/>
      <c r="AO676" s="217" t="str">
        <f t="shared" si="63"/>
        <v/>
      </c>
      <c r="AP676" s="237"/>
      <c r="AQ676" s="150"/>
      <c r="AR676" s="152"/>
      <c r="AS676" s="150"/>
      <c r="AT676" s="174" t="s">
        <v>250</v>
      </c>
      <c r="AU676" s="152"/>
      <c r="AV676" s="152"/>
      <c r="AW676" s="152"/>
      <c r="AX676" s="152"/>
      <c r="AY676" s="174" t="str">
        <f t="shared" si="65"/>
        <v/>
      </c>
      <c r="AZ676" s="152"/>
      <c r="BA676" s="152"/>
      <c r="BB676" s="152"/>
      <c r="BC676" s="152"/>
      <c r="BD676" s="174" t="s">
        <v>250</v>
      </c>
      <c r="BE676" s="152"/>
      <c r="BF676" s="152"/>
      <c r="BG676" s="152"/>
      <c r="BH676" s="152"/>
      <c r="BI676" s="152"/>
      <c r="BJ676" s="220"/>
      <c r="BK676" s="203"/>
      <c r="BL676" s="203"/>
      <c r="BM676" s="203"/>
      <c r="BN676" s="203"/>
      <c r="BO676" s="214"/>
      <c r="BP676" s="214"/>
      <c r="BQ676" s="214"/>
      <c r="BR676" s="215"/>
    </row>
    <row r="677" spans="1:70" s="117" customFormat="1" ht="27" customHeight="1" thickTop="1" thickBot="1" x14ac:dyDescent="0.25">
      <c r="A677" s="184"/>
      <c r="B677" s="304" t="str">
        <f>IF(C677="","",(VLOOKUP(C677,Lookups!$B$4:$C$2561,2,FALSE)))</f>
        <v/>
      </c>
      <c r="C677" s="83"/>
      <c r="D677" s="173"/>
      <c r="E677" s="173"/>
      <c r="F677" s="152"/>
      <c r="G677" s="152"/>
      <c r="H677" s="173" t="str">
        <f t="shared" si="64"/>
        <v/>
      </c>
      <c r="I677" s="173"/>
      <c r="J677" s="182"/>
      <c r="K677" s="183"/>
      <c r="L677" s="141" t="str">
        <f>IF(K677="","",(VLOOKUP(K677,#REF!,2,FALSE)))</f>
        <v/>
      </c>
      <c r="M677" s="186"/>
      <c r="N677" s="186"/>
      <c r="O677" s="186"/>
      <c r="P677" s="186"/>
      <c r="Q677" s="186"/>
      <c r="R677" s="186"/>
      <c r="S677" s="186"/>
      <c r="T677" s="186"/>
      <c r="U677" s="173"/>
      <c r="V677" s="186"/>
      <c r="W677" s="187"/>
      <c r="X677" s="187"/>
      <c r="Y677" s="187"/>
      <c r="Z677" s="149"/>
      <c r="AA677" s="173"/>
      <c r="AB677" s="200" t="str">
        <f t="shared" si="60"/>
        <v/>
      </c>
      <c r="AC677" s="216"/>
      <c r="AD677" s="173"/>
      <c r="AE677" s="148"/>
      <c r="AF677" s="173"/>
      <c r="AG677" s="173"/>
      <c r="AH677" s="152"/>
      <c r="AI677" s="173"/>
      <c r="AJ677" s="173"/>
      <c r="AK677" s="200" t="str">
        <f t="shared" si="61"/>
        <v/>
      </c>
      <c r="AL677" s="173"/>
      <c r="AM677" s="217" t="str">
        <f t="shared" si="62"/>
        <v/>
      </c>
      <c r="AN677" s="173"/>
      <c r="AO677" s="217" t="str">
        <f t="shared" si="63"/>
        <v/>
      </c>
      <c r="AP677" s="237"/>
      <c r="AQ677" s="150"/>
      <c r="AR677" s="152"/>
      <c r="AS677" s="150"/>
      <c r="AT677" s="174" t="s">
        <v>250</v>
      </c>
      <c r="AU677" s="152"/>
      <c r="AV677" s="152"/>
      <c r="AW677" s="152"/>
      <c r="AX677" s="152"/>
      <c r="AY677" s="174" t="str">
        <f t="shared" si="65"/>
        <v/>
      </c>
      <c r="AZ677" s="152"/>
      <c r="BA677" s="152"/>
      <c r="BB677" s="152"/>
      <c r="BC677" s="152"/>
      <c r="BD677" s="174" t="s">
        <v>250</v>
      </c>
      <c r="BE677" s="152"/>
      <c r="BF677" s="152"/>
      <c r="BG677" s="152"/>
      <c r="BH677" s="152"/>
      <c r="BI677" s="152"/>
      <c r="BJ677" s="220"/>
      <c r="BK677" s="203"/>
      <c r="BL677" s="203"/>
      <c r="BM677" s="203"/>
      <c r="BN677" s="203"/>
      <c r="BO677" s="214"/>
      <c r="BP677" s="214"/>
      <c r="BQ677" s="214"/>
      <c r="BR677" s="215"/>
    </row>
    <row r="678" spans="1:70" s="117" customFormat="1" ht="27" customHeight="1" thickTop="1" thickBot="1" x14ac:dyDescent="0.25">
      <c r="A678" s="184"/>
      <c r="B678" s="304" t="str">
        <f>IF(C678="","",(VLOOKUP(C678,Lookups!$B$4:$C$2561,2,FALSE)))</f>
        <v/>
      </c>
      <c r="C678" s="83"/>
      <c r="D678" s="173"/>
      <c r="E678" s="173"/>
      <c r="F678" s="152"/>
      <c r="G678" s="152"/>
      <c r="H678" s="173" t="str">
        <f t="shared" si="64"/>
        <v/>
      </c>
      <c r="I678" s="173"/>
      <c r="J678" s="182"/>
      <c r="K678" s="183"/>
      <c r="L678" s="141" t="str">
        <f>IF(K678="","",(VLOOKUP(K678,#REF!,2,FALSE)))</f>
        <v/>
      </c>
      <c r="M678" s="186"/>
      <c r="N678" s="186"/>
      <c r="O678" s="186"/>
      <c r="P678" s="186"/>
      <c r="Q678" s="186"/>
      <c r="R678" s="186"/>
      <c r="S678" s="186"/>
      <c r="T678" s="186"/>
      <c r="U678" s="173"/>
      <c r="V678" s="186"/>
      <c r="W678" s="187"/>
      <c r="X678" s="187"/>
      <c r="Y678" s="187"/>
      <c r="Z678" s="149"/>
      <c r="AA678" s="173"/>
      <c r="AB678" s="200" t="str">
        <f t="shared" si="60"/>
        <v/>
      </c>
      <c r="AC678" s="216"/>
      <c r="AD678" s="173"/>
      <c r="AE678" s="148"/>
      <c r="AF678" s="173"/>
      <c r="AG678" s="173"/>
      <c r="AH678" s="152"/>
      <c r="AI678" s="173"/>
      <c r="AJ678" s="173"/>
      <c r="AK678" s="200" t="str">
        <f t="shared" si="61"/>
        <v/>
      </c>
      <c r="AL678" s="173"/>
      <c r="AM678" s="217" t="str">
        <f t="shared" si="62"/>
        <v/>
      </c>
      <c r="AN678" s="173"/>
      <c r="AO678" s="217" t="str">
        <f t="shared" si="63"/>
        <v/>
      </c>
      <c r="AP678" s="237"/>
      <c r="AQ678" s="150"/>
      <c r="AR678" s="152"/>
      <c r="AS678" s="150"/>
      <c r="AT678" s="174" t="s">
        <v>250</v>
      </c>
      <c r="AU678" s="152"/>
      <c r="AV678" s="152"/>
      <c r="AW678" s="152"/>
      <c r="AX678" s="152"/>
      <c r="AY678" s="174" t="str">
        <f t="shared" si="65"/>
        <v/>
      </c>
      <c r="AZ678" s="152"/>
      <c r="BA678" s="152"/>
      <c r="BB678" s="152"/>
      <c r="BC678" s="152"/>
      <c r="BD678" s="174" t="s">
        <v>250</v>
      </c>
      <c r="BE678" s="152"/>
      <c r="BF678" s="152"/>
      <c r="BG678" s="152"/>
      <c r="BH678" s="152"/>
      <c r="BI678" s="152"/>
      <c r="BJ678" s="220"/>
      <c r="BK678" s="203"/>
      <c r="BL678" s="203"/>
      <c r="BM678" s="203"/>
      <c r="BN678" s="203"/>
      <c r="BO678" s="214"/>
      <c r="BP678" s="214"/>
      <c r="BQ678" s="214"/>
      <c r="BR678" s="215"/>
    </row>
    <row r="679" spans="1:70" s="117" customFormat="1" ht="27" customHeight="1" thickTop="1" thickBot="1" x14ac:dyDescent="0.25">
      <c r="A679" s="184"/>
      <c r="B679" s="304" t="str">
        <f>IF(C679="","",(VLOOKUP(C679,Lookups!$B$4:$C$2561,2,FALSE)))</f>
        <v/>
      </c>
      <c r="C679" s="83"/>
      <c r="D679" s="173"/>
      <c r="E679" s="173"/>
      <c r="F679" s="152"/>
      <c r="G679" s="152"/>
      <c r="H679" s="173" t="str">
        <f t="shared" si="64"/>
        <v/>
      </c>
      <c r="I679" s="173"/>
      <c r="J679" s="182"/>
      <c r="K679" s="183"/>
      <c r="L679" s="141" t="str">
        <f>IF(K679="","",(VLOOKUP(K679,#REF!,2,FALSE)))</f>
        <v/>
      </c>
      <c r="M679" s="186"/>
      <c r="N679" s="186"/>
      <c r="O679" s="186"/>
      <c r="P679" s="186"/>
      <c r="Q679" s="186"/>
      <c r="R679" s="186"/>
      <c r="S679" s="186"/>
      <c r="T679" s="186"/>
      <c r="U679" s="173"/>
      <c r="V679" s="186"/>
      <c r="W679" s="187"/>
      <c r="X679" s="187"/>
      <c r="Y679" s="187"/>
      <c r="Z679" s="149"/>
      <c r="AA679" s="173"/>
      <c r="AB679" s="200" t="str">
        <f t="shared" si="60"/>
        <v/>
      </c>
      <c r="AC679" s="216"/>
      <c r="AD679" s="173"/>
      <c r="AE679" s="148"/>
      <c r="AF679" s="173"/>
      <c r="AG679" s="173"/>
      <c r="AH679" s="152"/>
      <c r="AI679" s="173"/>
      <c r="AJ679" s="173"/>
      <c r="AK679" s="200" t="str">
        <f t="shared" si="61"/>
        <v/>
      </c>
      <c r="AL679" s="173"/>
      <c r="AM679" s="217" t="str">
        <f t="shared" si="62"/>
        <v/>
      </c>
      <c r="AN679" s="173"/>
      <c r="AO679" s="217" t="str">
        <f t="shared" si="63"/>
        <v/>
      </c>
      <c r="AP679" s="237"/>
      <c r="AQ679" s="150"/>
      <c r="AR679" s="152"/>
      <c r="AS679" s="150"/>
      <c r="AT679" s="174" t="s">
        <v>250</v>
      </c>
      <c r="AU679" s="152"/>
      <c r="AV679" s="152"/>
      <c r="AW679" s="152"/>
      <c r="AX679" s="152"/>
      <c r="AY679" s="174" t="str">
        <f t="shared" si="65"/>
        <v/>
      </c>
      <c r="AZ679" s="152"/>
      <c r="BA679" s="152"/>
      <c r="BB679" s="152"/>
      <c r="BC679" s="152"/>
      <c r="BD679" s="174" t="s">
        <v>250</v>
      </c>
      <c r="BE679" s="152"/>
      <c r="BF679" s="152"/>
      <c r="BG679" s="152"/>
      <c r="BH679" s="152"/>
      <c r="BI679" s="152"/>
      <c r="BJ679" s="220"/>
      <c r="BK679" s="203"/>
      <c r="BL679" s="203"/>
      <c r="BM679" s="203"/>
      <c r="BN679" s="203"/>
      <c r="BO679" s="214"/>
      <c r="BP679" s="214"/>
      <c r="BQ679" s="214"/>
      <c r="BR679" s="215"/>
    </row>
    <row r="680" spans="1:70" s="117" customFormat="1" ht="27" customHeight="1" thickTop="1" thickBot="1" x14ac:dyDescent="0.25">
      <c r="A680" s="184"/>
      <c r="B680" s="304" t="str">
        <f>IF(C680="","",(VLOOKUP(C680,Lookups!$B$4:$C$2561,2,FALSE)))</f>
        <v/>
      </c>
      <c r="C680" s="83"/>
      <c r="D680" s="173"/>
      <c r="E680" s="173"/>
      <c r="F680" s="152"/>
      <c r="G680" s="152"/>
      <c r="H680" s="173" t="str">
        <f t="shared" si="64"/>
        <v/>
      </c>
      <c r="I680" s="173"/>
      <c r="J680" s="182"/>
      <c r="K680" s="183"/>
      <c r="L680" s="141" t="str">
        <f>IF(K680="","",(VLOOKUP(K680,#REF!,2,FALSE)))</f>
        <v/>
      </c>
      <c r="M680" s="186"/>
      <c r="N680" s="186"/>
      <c r="O680" s="186"/>
      <c r="P680" s="186"/>
      <c r="Q680" s="186"/>
      <c r="R680" s="186"/>
      <c r="S680" s="186"/>
      <c r="T680" s="186"/>
      <c r="U680" s="173"/>
      <c r="V680" s="186"/>
      <c r="W680" s="187"/>
      <c r="X680" s="187"/>
      <c r="Y680" s="187"/>
      <c r="Z680" s="149"/>
      <c r="AA680" s="173"/>
      <c r="AB680" s="200" t="str">
        <f t="shared" si="60"/>
        <v/>
      </c>
      <c r="AC680" s="216"/>
      <c r="AD680" s="173"/>
      <c r="AE680" s="148"/>
      <c r="AF680" s="173"/>
      <c r="AG680" s="173"/>
      <c r="AH680" s="152"/>
      <c r="AI680" s="173"/>
      <c r="AJ680" s="173"/>
      <c r="AK680" s="200" t="str">
        <f t="shared" si="61"/>
        <v/>
      </c>
      <c r="AL680" s="173"/>
      <c r="AM680" s="217" t="str">
        <f t="shared" si="62"/>
        <v/>
      </c>
      <c r="AN680" s="173"/>
      <c r="AO680" s="217" t="str">
        <f t="shared" si="63"/>
        <v/>
      </c>
      <c r="AP680" s="237"/>
      <c r="AQ680" s="150"/>
      <c r="AR680" s="152"/>
      <c r="AS680" s="150"/>
      <c r="AT680" s="174" t="s">
        <v>250</v>
      </c>
      <c r="AU680" s="152"/>
      <c r="AV680" s="152"/>
      <c r="AW680" s="152"/>
      <c r="AX680" s="152"/>
      <c r="AY680" s="174" t="str">
        <f t="shared" si="65"/>
        <v/>
      </c>
      <c r="AZ680" s="152"/>
      <c r="BA680" s="152"/>
      <c r="BB680" s="152"/>
      <c r="BC680" s="152"/>
      <c r="BD680" s="174" t="s">
        <v>250</v>
      </c>
      <c r="BE680" s="152"/>
      <c r="BF680" s="152"/>
      <c r="BG680" s="152"/>
      <c r="BH680" s="152"/>
      <c r="BI680" s="152"/>
      <c r="BJ680" s="220"/>
      <c r="BK680" s="203"/>
      <c r="BL680" s="203"/>
      <c r="BM680" s="203"/>
      <c r="BN680" s="203"/>
      <c r="BO680" s="214"/>
      <c r="BP680" s="214"/>
      <c r="BQ680" s="214"/>
      <c r="BR680" s="215"/>
    </row>
    <row r="681" spans="1:70" s="117" customFormat="1" ht="27" customHeight="1" thickTop="1" thickBot="1" x14ac:dyDescent="0.25">
      <c r="A681" s="184"/>
      <c r="B681" s="304" t="str">
        <f>IF(C681="","",(VLOOKUP(C681,Lookups!$B$4:$C$2561,2,FALSE)))</f>
        <v/>
      </c>
      <c r="C681" s="83"/>
      <c r="D681" s="173"/>
      <c r="E681" s="173"/>
      <c r="F681" s="152"/>
      <c r="G681" s="152"/>
      <c r="H681" s="173" t="str">
        <f t="shared" si="64"/>
        <v/>
      </c>
      <c r="I681" s="173"/>
      <c r="J681" s="182"/>
      <c r="K681" s="183"/>
      <c r="L681" s="141" t="str">
        <f>IF(K681="","",(VLOOKUP(K681,#REF!,2,FALSE)))</f>
        <v/>
      </c>
      <c r="M681" s="186"/>
      <c r="N681" s="186"/>
      <c r="O681" s="186"/>
      <c r="P681" s="186"/>
      <c r="Q681" s="186"/>
      <c r="R681" s="186"/>
      <c r="S681" s="186"/>
      <c r="T681" s="186"/>
      <c r="U681" s="173"/>
      <c r="V681" s="186"/>
      <c r="W681" s="187"/>
      <c r="X681" s="187"/>
      <c r="Y681" s="187"/>
      <c r="Z681" s="149"/>
      <c r="AA681" s="173"/>
      <c r="AB681" s="200" t="str">
        <f t="shared" si="60"/>
        <v/>
      </c>
      <c r="AC681" s="216"/>
      <c r="AD681" s="173"/>
      <c r="AE681" s="148"/>
      <c r="AF681" s="173"/>
      <c r="AG681" s="173"/>
      <c r="AH681" s="152"/>
      <c r="AI681" s="173"/>
      <c r="AJ681" s="173"/>
      <c r="AK681" s="200" t="str">
        <f t="shared" si="61"/>
        <v/>
      </c>
      <c r="AL681" s="173"/>
      <c r="AM681" s="217" t="str">
        <f t="shared" si="62"/>
        <v/>
      </c>
      <c r="AN681" s="173"/>
      <c r="AO681" s="217" t="str">
        <f t="shared" si="63"/>
        <v/>
      </c>
      <c r="AP681" s="237"/>
      <c r="AQ681" s="150"/>
      <c r="AR681" s="152"/>
      <c r="AS681" s="150"/>
      <c r="AT681" s="174" t="s">
        <v>250</v>
      </c>
      <c r="AU681" s="152"/>
      <c r="AV681" s="152"/>
      <c r="AW681" s="152"/>
      <c r="AX681" s="152"/>
      <c r="AY681" s="174" t="str">
        <f t="shared" si="65"/>
        <v/>
      </c>
      <c r="AZ681" s="152"/>
      <c r="BA681" s="152"/>
      <c r="BB681" s="152"/>
      <c r="BC681" s="152"/>
      <c r="BD681" s="174" t="s">
        <v>250</v>
      </c>
      <c r="BE681" s="152"/>
      <c r="BF681" s="152"/>
      <c r="BG681" s="152"/>
      <c r="BH681" s="152"/>
      <c r="BI681" s="152"/>
      <c r="BJ681" s="220"/>
      <c r="BK681" s="203"/>
      <c r="BL681" s="203"/>
      <c r="BM681" s="203"/>
      <c r="BN681" s="203"/>
      <c r="BO681" s="214"/>
      <c r="BP681" s="214"/>
      <c r="BQ681" s="214"/>
      <c r="BR681" s="215"/>
    </row>
    <row r="682" spans="1:70" s="117" customFormat="1" ht="27" customHeight="1" thickTop="1" thickBot="1" x14ac:dyDescent="0.25">
      <c r="A682" s="184"/>
      <c r="B682" s="304" t="str">
        <f>IF(C682="","",(VLOOKUP(C682,Lookups!$B$4:$C$2561,2,FALSE)))</f>
        <v/>
      </c>
      <c r="C682" s="83"/>
      <c r="D682" s="173"/>
      <c r="E682" s="173"/>
      <c r="F682" s="152"/>
      <c r="G682" s="152"/>
      <c r="H682" s="173" t="str">
        <f t="shared" si="64"/>
        <v/>
      </c>
      <c r="I682" s="173"/>
      <c r="J682" s="182"/>
      <c r="K682" s="183"/>
      <c r="L682" s="141" t="str">
        <f>IF(K682="","",(VLOOKUP(K682,#REF!,2,FALSE)))</f>
        <v/>
      </c>
      <c r="M682" s="186"/>
      <c r="N682" s="186"/>
      <c r="O682" s="186"/>
      <c r="P682" s="186"/>
      <c r="Q682" s="186"/>
      <c r="R682" s="186"/>
      <c r="S682" s="186"/>
      <c r="T682" s="186"/>
      <c r="U682" s="173"/>
      <c r="V682" s="186"/>
      <c r="W682" s="187"/>
      <c r="X682" s="187"/>
      <c r="Y682" s="187"/>
      <c r="Z682" s="149"/>
      <c r="AA682" s="173"/>
      <c r="AB682" s="200" t="str">
        <f t="shared" si="60"/>
        <v/>
      </c>
      <c r="AC682" s="216"/>
      <c r="AD682" s="173"/>
      <c r="AE682" s="148"/>
      <c r="AF682" s="173"/>
      <c r="AG682" s="173"/>
      <c r="AH682" s="152"/>
      <c r="AI682" s="173"/>
      <c r="AJ682" s="173"/>
      <c r="AK682" s="200" t="str">
        <f t="shared" si="61"/>
        <v/>
      </c>
      <c r="AL682" s="173"/>
      <c r="AM682" s="217" t="str">
        <f t="shared" si="62"/>
        <v/>
      </c>
      <c r="AN682" s="173"/>
      <c r="AO682" s="217" t="str">
        <f t="shared" si="63"/>
        <v/>
      </c>
      <c r="AP682" s="237"/>
      <c r="AQ682" s="150"/>
      <c r="AR682" s="152"/>
      <c r="AS682" s="150"/>
      <c r="AT682" s="174" t="s">
        <v>250</v>
      </c>
      <c r="AU682" s="152"/>
      <c r="AV682" s="152"/>
      <c r="AW682" s="152"/>
      <c r="AX682" s="152"/>
      <c r="AY682" s="174" t="str">
        <f t="shared" si="65"/>
        <v/>
      </c>
      <c r="AZ682" s="152"/>
      <c r="BA682" s="152"/>
      <c r="BB682" s="152"/>
      <c r="BC682" s="152"/>
      <c r="BD682" s="174" t="s">
        <v>250</v>
      </c>
      <c r="BE682" s="152"/>
      <c r="BF682" s="152"/>
      <c r="BG682" s="152"/>
      <c r="BH682" s="152"/>
      <c r="BI682" s="152"/>
      <c r="BJ682" s="220"/>
      <c r="BK682" s="203"/>
      <c r="BL682" s="203"/>
      <c r="BM682" s="203"/>
      <c r="BN682" s="203"/>
      <c r="BO682" s="214"/>
      <c r="BP682" s="214"/>
      <c r="BQ682" s="214"/>
      <c r="BR682" s="215"/>
    </row>
    <row r="683" spans="1:70" s="117" customFormat="1" ht="27" customHeight="1" thickTop="1" thickBot="1" x14ac:dyDescent="0.25">
      <c r="A683" s="184"/>
      <c r="B683" s="304" t="str">
        <f>IF(C683="","",(VLOOKUP(C683,Lookups!$B$4:$C$2561,2,FALSE)))</f>
        <v/>
      </c>
      <c r="C683" s="83"/>
      <c r="D683" s="173"/>
      <c r="E683" s="173"/>
      <c r="F683" s="152"/>
      <c r="G683" s="152"/>
      <c r="H683" s="173" t="str">
        <f t="shared" si="64"/>
        <v/>
      </c>
      <c r="I683" s="173"/>
      <c r="J683" s="182"/>
      <c r="K683" s="183"/>
      <c r="L683" s="141" t="str">
        <f>IF(K683="","",(VLOOKUP(K683,#REF!,2,FALSE)))</f>
        <v/>
      </c>
      <c r="M683" s="186"/>
      <c r="N683" s="186"/>
      <c r="O683" s="186"/>
      <c r="P683" s="186"/>
      <c r="Q683" s="186"/>
      <c r="R683" s="186"/>
      <c r="S683" s="186"/>
      <c r="T683" s="186"/>
      <c r="U683" s="173"/>
      <c r="V683" s="186"/>
      <c r="W683" s="187"/>
      <c r="X683" s="187"/>
      <c r="Y683" s="187"/>
      <c r="Z683" s="149"/>
      <c r="AA683" s="173"/>
      <c r="AB683" s="200" t="str">
        <f t="shared" si="60"/>
        <v/>
      </c>
      <c r="AC683" s="216"/>
      <c r="AD683" s="173"/>
      <c r="AE683" s="148"/>
      <c r="AF683" s="173"/>
      <c r="AG683" s="173"/>
      <c r="AH683" s="152"/>
      <c r="AI683" s="173"/>
      <c r="AJ683" s="173"/>
      <c r="AK683" s="200" t="str">
        <f t="shared" si="61"/>
        <v/>
      </c>
      <c r="AL683" s="173"/>
      <c r="AM683" s="217" t="str">
        <f t="shared" si="62"/>
        <v/>
      </c>
      <c r="AN683" s="173"/>
      <c r="AO683" s="217" t="str">
        <f t="shared" si="63"/>
        <v/>
      </c>
      <c r="AP683" s="237"/>
      <c r="AQ683" s="150"/>
      <c r="AR683" s="152"/>
      <c r="AS683" s="150"/>
      <c r="AT683" s="174" t="s">
        <v>250</v>
      </c>
      <c r="AU683" s="152"/>
      <c r="AV683" s="152"/>
      <c r="AW683" s="152"/>
      <c r="AX683" s="152"/>
      <c r="AY683" s="174" t="str">
        <f t="shared" si="65"/>
        <v/>
      </c>
      <c r="AZ683" s="152"/>
      <c r="BA683" s="152"/>
      <c r="BB683" s="152"/>
      <c r="BC683" s="152"/>
      <c r="BD683" s="174" t="s">
        <v>250</v>
      </c>
      <c r="BE683" s="152"/>
      <c r="BF683" s="152"/>
      <c r="BG683" s="152"/>
      <c r="BH683" s="152"/>
      <c r="BI683" s="152"/>
      <c r="BJ683" s="220"/>
      <c r="BK683" s="203"/>
      <c r="BL683" s="203"/>
      <c r="BM683" s="203"/>
      <c r="BN683" s="203"/>
      <c r="BO683" s="214"/>
      <c r="BP683" s="214"/>
      <c r="BQ683" s="214"/>
      <c r="BR683" s="215"/>
    </row>
    <row r="684" spans="1:70" s="117" customFormat="1" ht="27" customHeight="1" thickTop="1" thickBot="1" x14ac:dyDescent="0.25">
      <c r="A684" s="184"/>
      <c r="B684" s="304" t="str">
        <f>IF(C684="","",(VLOOKUP(C684,Lookups!$B$4:$C$2561,2,FALSE)))</f>
        <v/>
      </c>
      <c r="C684" s="83"/>
      <c r="D684" s="173"/>
      <c r="E684" s="173"/>
      <c r="F684" s="152"/>
      <c r="G684" s="152"/>
      <c r="H684" s="173" t="str">
        <f t="shared" si="64"/>
        <v/>
      </c>
      <c r="I684" s="173"/>
      <c r="J684" s="182"/>
      <c r="K684" s="183"/>
      <c r="L684" s="141" t="str">
        <f>IF(K684="","",(VLOOKUP(K684,#REF!,2,FALSE)))</f>
        <v/>
      </c>
      <c r="M684" s="186"/>
      <c r="N684" s="186"/>
      <c r="O684" s="186"/>
      <c r="P684" s="186"/>
      <c r="Q684" s="186"/>
      <c r="R684" s="186"/>
      <c r="S684" s="186"/>
      <c r="T684" s="186"/>
      <c r="U684" s="173"/>
      <c r="V684" s="186"/>
      <c r="W684" s="187"/>
      <c r="X684" s="187"/>
      <c r="Y684" s="187"/>
      <c r="Z684" s="149"/>
      <c r="AA684" s="173"/>
      <c r="AB684" s="200" t="str">
        <f t="shared" si="60"/>
        <v/>
      </c>
      <c r="AC684" s="216"/>
      <c r="AD684" s="173"/>
      <c r="AE684" s="148"/>
      <c r="AF684" s="173"/>
      <c r="AG684" s="173"/>
      <c r="AH684" s="152"/>
      <c r="AI684" s="173"/>
      <c r="AJ684" s="173"/>
      <c r="AK684" s="200" t="str">
        <f t="shared" si="61"/>
        <v/>
      </c>
      <c r="AL684" s="173"/>
      <c r="AM684" s="217" t="str">
        <f t="shared" si="62"/>
        <v/>
      </c>
      <c r="AN684" s="173"/>
      <c r="AO684" s="217" t="str">
        <f t="shared" si="63"/>
        <v/>
      </c>
      <c r="AP684" s="237"/>
      <c r="AQ684" s="150"/>
      <c r="AR684" s="152"/>
      <c r="AS684" s="150"/>
      <c r="AT684" s="174" t="s">
        <v>250</v>
      </c>
      <c r="AU684" s="152"/>
      <c r="AV684" s="152"/>
      <c r="AW684" s="152"/>
      <c r="AX684" s="152"/>
      <c r="AY684" s="174" t="str">
        <f t="shared" si="65"/>
        <v/>
      </c>
      <c r="AZ684" s="152"/>
      <c r="BA684" s="152"/>
      <c r="BB684" s="152"/>
      <c r="BC684" s="152"/>
      <c r="BD684" s="174" t="s">
        <v>250</v>
      </c>
      <c r="BE684" s="152"/>
      <c r="BF684" s="152"/>
      <c r="BG684" s="152"/>
      <c r="BH684" s="152"/>
      <c r="BI684" s="152"/>
      <c r="BJ684" s="220"/>
      <c r="BK684" s="203"/>
      <c r="BL684" s="203"/>
      <c r="BM684" s="203"/>
      <c r="BN684" s="203"/>
      <c r="BO684" s="214"/>
      <c r="BP684" s="214"/>
      <c r="BQ684" s="214"/>
      <c r="BR684" s="215"/>
    </row>
    <row r="685" spans="1:70" s="117" customFormat="1" ht="27" customHeight="1" thickTop="1" thickBot="1" x14ac:dyDescent="0.25">
      <c r="A685" s="184"/>
      <c r="B685" s="304" t="str">
        <f>IF(C685="","",(VLOOKUP(C685,Lookups!$B$4:$C$2561,2,FALSE)))</f>
        <v/>
      </c>
      <c r="C685" s="83"/>
      <c r="D685" s="173"/>
      <c r="E685" s="173"/>
      <c r="F685" s="152"/>
      <c r="G685" s="152"/>
      <c r="H685" s="173" t="str">
        <f t="shared" si="64"/>
        <v/>
      </c>
      <c r="I685" s="173"/>
      <c r="J685" s="182"/>
      <c r="K685" s="183"/>
      <c r="L685" s="141" t="str">
        <f>IF(K685="","",(VLOOKUP(K685,#REF!,2,FALSE)))</f>
        <v/>
      </c>
      <c r="M685" s="186"/>
      <c r="N685" s="186"/>
      <c r="O685" s="186"/>
      <c r="P685" s="186"/>
      <c r="Q685" s="186"/>
      <c r="R685" s="186"/>
      <c r="S685" s="186"/>
      <c r="T685" s="186"/>
      <c r="U685" s="173"/>
      <c r="V685" s="186"/>
      <c r="W685" s="187"/>
      <c r="X685" s="187"/>
      <c r="Y685" s="187"/>
      <c r="Z685" s="149"/>
      <c r="AA685" s="173"/>
      <c r="AB685" s="200" t="str">
        <f t="shared" si="60"/>
        <v/>
      </c>
      <c r="AC685" s="216"/>
      <c r="AD685" s="173"/>
      <c r="AE685" s="148"/>
      <c r="AF685" s="173"/>
      <c r="AG685" s="173"/>
      <c r="AH685" s="152"/>
      <c r="AI685" s="173"/>
      <c r="AJ685" s="173"/>
      <c r="AK685" s="200" t="str">
        <f t="shared" si="61"/>
        <v/>
      </c>
      <c r="AL685" s="173"/>
      <c r="AM685" s="217" t="str">
        <f t="shared" si="62"/>
        <v/>
      </c>
      <c r="AN685" s="173"/>
      <c r="AO685" s="217" t="str">
        <f t="shared" si="63"/>
        <v/>
      </c>
      <c r="AP685" s="237"/>
      <c r="AQ685" s="150"/>
      <c r="AR685" s="152"/>
      <c r="AS685" s="150"/>
      <c r="AT685" s="174" t="s">
        <v>250</v>
      </c>
      <c r="AU685" s="152"/>
      <c r="AV685" s="152"/>
      <c r="AW685" s="152"/>
      <c r="AX685" s="152"/>
      <c r="AY685" s="174" t="str">
        <f t="shared" si="65"/>
        <v/>
      </c>
      <c r="AZ685" s="152"/>
      <c r="BA685" s="152"/>
      <c r="BB685" s="152"/>
      <c r="BC685" s="152"/>
      <c r="BD685" s="174" t="s">
        <v>250</v>
      </c>
      <c r="BE685" s="152"/>
      <c r="BF685" s="152"/>
      <c r="BG685" s="152"/>
      <c r="BH685" s="152"/>
      <c r="BI685" s="152"/>
      <c r="BJ685" s="220"/>
      <c r="BK685" s="203"/>
      <c r="BL685" s="203"/>
      <c r="BM685" s="203"/>
      <c r="BN685" s="203"/>
      <c r="BO685" s="214"/>
      <c r="BP685" s="214"/>
      <c r="BQ685" s="214"/>
      <c r="BR685" s="215"/>
    </row>
    <row r="686" spans="1:70" s="117" customFormat="1" ht="27" customHeight="1" thickTop="1" thickBot="1" x14ac:dyDescent="0.25">
      <c r="A686" s="184"/>
      <c r="B686" s="304" t="str">
        <f>IF(C686="","",(VLOOKUP(C686,Lookups!$B$4:$C$2561,2,FALSE)))</f>
        <v/>
      </c>
      <c r="C686" s="83"/>
      <c r="D686" s="173"/>
      <c r="E686" s="173"/>
      <c r="F686" s="152"/>
      <c r="G686" s="152"/>
      <c r="H686" s="173" t="str">
        <f t="shared" si="64"/>
        <v/>
      </c>
      <c r="I686" s="173"/>
      <c r="J686" s="182"/>
      <c r="K686" s="183"/>
      <c r="L686" s="141" t="str">
        <f>IF(K686="","",(VLOOKUP(K686,#REF!,2,FALSE)))</f>
        <v/>
      </c>
      <c r="M686" s="186"/>
      <c r="N686" s="186"/>
      <c r="O686" s="186"/>
      <c r="P686" s="186"/>
      <c r="Q686" s="186"/>
      <c r="R686" s="186"/>
      <c r="S686" s="186"/>
      <c r="T686" s="186"/>
      <c r="U686" s="173"/>
      <c r="V686" s="186"/>
      <c r="W686" s="187"/>
      <c r="X686" s="187"/>
      <c r="Y686" s="187"/>
      <c r="Z686" s="149"/>
      <c r="AA686" s="173"/>
      <c r="AB686" s="200" t="str">
        <f t="shared" si="60"/>
        <v/>
      </c>
      <c r="AC686" s="216"/>
      <c r="AD686" s="173"/>
      <c r="AE686" s="148"/>
      <c r="AF686" s="173"/>
      <c r="AG686" s="173"/>
      <c r="AH686" s="152"/>
      <c r="AI686" s="173"/>
      <c r="AJ686" s="173"/>
      <c r="AK686" s="200" t="str">
        <f t="shared" si="61"/>
        <v/>
      </c>
      <c r="AL686" s="173"/>
      <c r="AM686" s="217" t="str">
        <f t="shared" si="62"/>
        <v/>
      </c>
      <c r="AN686" s="173"/>
      <c r="AO686" s="217" t="str">
        <f t="shared" si="63"/>
        <v/>
      </c>
      <c r="AP686" s="237"/>
      <c r="AQ686" s="150"/>
      <c r="AR686" s="152"/>
      <c r="AS686" s="150"/>
      <c r="AT686" s="174" t="s">
        <v>250</v>
      </c>
      <c r="AU686" s="152"/>
      <c r="AV686" s="152"/>
      <c r="AW686" s="152"/>
      <c r="AX686" s="152"/>
      <c r="AY686" s="174" t="str">
        <f t="shared" si="65"/>
        <v/>
      </c>
      <c r="AZ686" s="152"/>
      <c r="BA686" s="152"/>
      <c r="BB686" s="152"/>
      <c r="BC686" s="152"/>
      <c r="BD686" s="174" t="s">
        <v>250</v>
      </c>
      <c r="BE686" s="152"/>
      <c r="BF686" s="152"/>
      <c r="BG686" s="152"/>
      <c r="BH686" s="152"/>
      <c r="BI686" s="152"/>
      <c r="BJ686" s="220"/>
      <c r="BK686" s="203"/>
      <c r="BL686" s="203"/>
      <c r="BM686" s="203"/>
      <c r="BN686" s="203"/>
      <c r="BO686" s="214"/>
      <c r="BP686" s="214"/>
      <c r="BQ686" s="214"/>
      <c r="BR686" s="215"/>
    </row>
    <row r="687" spans="1:70" s="117" customFormat="1" ht="27" customHeight="1" thickTop="1" thickBot="1" x14ac:dyDescent="0.25">
      <c r="A687" s="184"/>
      <c r="B687" s="304" t="str">
        <f>IF(C687="","",(VLOOKUP(C687,Lookups!$B$4:$C$2561,2,FALSE)))</f>
        <v/>
      </c>
      <c r="C687" s="83"/>
      <c r="D687" s="173"/>
      <c r="E687" s="173"/>
      <c r="F687" s="152"/>
      <c r="G687" s="152"/>
      <c r="H687" s="173" t="str">
        <f t="shared" si="64"/>
        <v/>
      </c>
      <c r="I687" s="173"/>
      <c r="J687" s="182"/>
      <c r="K687" s="183"/>
      <c r="L687" s="141" t="str">
        <f>IF(K687="","",(VLOOKUP(K687,#REF!,2,FALSE)))</f>
        <v/>
      </c>
      <c r="M687" s="186"/>
      <c r="N687" s="186"/>
      <c r="O687" s="186"/>
      <c r="P687" s="186"/>
      <c r="Q687" s="186"/>
      <c r="R687" s="186"/>
      <c r="S687" s="186"/>
      <c r="T687" s="186"/>
      <c r="U687" s="173"/>
      <c r="V687" s="186"/>
      <c r="W687" s="187"/>
      <c r="X687" s="187"/>
      <c r="Y687" s="187"/>
      <c r="Z687" s="149"/>
      <c r="AA687" s="173"/>
      <c r="AB687" s="200" t="str">
        <f t="shared" si="60"/>
        <v/>
      </c>
      <c r="AC687" s="216"/>
      <c r="AD687" s="173"/>
      <c r="AE687" s="148"/>
      <c r="AF687" s="173"/>
      <c r="AG687" s="173"/>
      <c r="AH687" s="152"/>
      <c r="AI687" s="173"/>
      <c r="AJ687" s="173"/>
      <c r="AK687" s="200" t="str">
        <f t="shared" si="61"/>
        <v/>
      </c>
      <c r="AL687" s="173"/>
      <c r="AM687" s="217" t="str">
        <f t="shared" si="62"/>
        <v/>
      </c>
      <c r="AN687" s="173"/>
      <c r="AO687" s="217" t="str">
        <f t="shared" si="63"/>
        <v/>
      </c>
      <c r="AP687" s="237"/>
      <c r="AQ687" s="150"/>
      <c r="AR687" s="152"/>
      <c r="AS687" s="150"/>
      <c r="AT687" s="174" t="s">
        <v>250</v>
      </c>
      <c r="AU687" s="152"/>
      <c r="AV687" s="152"/>
      <c r="AW687" s="152"/>
      <c r="AX687" s="152"/>
      <c r="AY687" s="174" t="str">
        <f t="shared" si="65"/>
        <v/>
      </c>
      <c r="AZ687" s="152"/>
      <c r="BA687" s="152"/>
      <c r="BB687" s="152"/>
      <c r="BC687" s="152"/>
      <c r="BD687" s="174" t="s">
        <v>250</v>
      </c>
      <c r="BE687" s="152"/>
      <c r="BF687" s="152"/>
      <c r="BG687" s="152"/>
      <c r="BH687" s="152"/>
      <c r="BI687" s="152"/>
      <c r="BJ687" s="220"/>
      <c r="BK687" s="203"/>
      <c r="BL687" s="203"/>
      <c r="BM687" s="203"/>
      <c r="BN687" s="203"/>
      <c r="BO687" s="214"/>
      <c r="BP687" s="214"/>
      <c r="BQ687" s="214"/>
      <c r="BR687" s="215"/>
    </row>
    <row r="688" spans="1:70" s="117" customFormat="1" ht="27" customHeight="1" thickTop="1" thickBot="1" x14ac:dyDescent="0.25">
      <c r="A688" s="184"/>
      <c r="B688" s="304" t="str">
        <f>IF(C688="","",(VLOOKUP(C688,Lookups!$B$4:$C$2561,2,FALSE)))</f>
        <v/>
      </c>
      <c r="C688" s="83"/>
      <c r="D688" s="173"/>
      <c r="E688" s="173"/>
      <c r="F688" s="152"/>
      <c r="G688" s="152"/>
      <c r="H688" s="173" t="str">
        <f t="shared" si="64"/>
        <v/>
      </c>
      <c r="I688" s="173"/>
      <c r="J688" s="182"/>
      <c r="K688" s="183"/>
      <c r="L688" s="141" t="str">
        <f>IF(K688="","",(VLOOKUP(K688,#REF!,2,FALSE)))</f>
        <v/>
      </c>
      <c r="M688" s="186"/>
      <c r="N688" s="186"/>
      <c r="O688" s="186"/>
      <c r="P688" s="186"/>
      <c r="Q688" s="186"/>
      <c r="R688" s="186"/>
      <c r="S688" s="186"/>
      <c r="T688" s="186"/>
      <c r="U688" s="173"/>
      <c r="V688" s="186"/>
      <c r="W688" s="187"/>
      <c r="X688" s="187"/>
      <c r="Y688" s="187"/>
      <c r="Z688" s="149"/>
      <c r="AA688" s="173"/>
      <c r="AB688" s="200" t="str">
        <f t="shared" si="60"/>
        <v/>
      </c>
      <c r="AC688" s="216"/>
      <c r="AD688" s="173"/>
      <c r="AE688" s="148"/>
      <c r="AF688" s="173"/>
      <c r="AG688" s="173"/>
      <c r="AH688" s="152"/>
      <c r="AI688" s="173"/>
      <c r="AJ688" s="173"/>
      <c r="AK688" s="200" t="str">
        <f t="shared" si="61"/>
        <v/>
      </c>
      <c r="AL688" s="173"/>
      <c r="AM688" s="217" t="str">
        <f t="shared" si="62"/>
        <v/>
      </c>
      <c r="AN688" s="173"/>
      <c r="AO688" s="217" t="str">
        <f t="shared" si="63"/>
        <v/>
      </c>
      <c r="AP688" s="237"/>
      <c r="AQ688" s="150"/>
      <c r="AR688" s="152"/>
      <c r="AS688" s="150"/>
      <c r="AT688" s="174" t="s">
        <v>250</v>
      </c>
      <c r="AU688" s="152"/>
      <c r="AV688" s="152"/>
      <c r="AW688" s="152"/>
      <c r="AX688" s="152"/>
      <c r="AY688" s="174" t="str">
        <f t="shared" si="65"/>
        <v/>
      </c>
      <c r="AZ688" s="152"/>
      <c r="BA688" s="152"/>
      <c r="BB688" s="152"/>
      <c r="BC688" s="152"/>
      <c r="BD688" s="174" t="s">
        <v>250</v>
      </c>
      <c r="BE688" s="152"/>
      <c r="BF688" s="152"/>
      <c r="BG688" s="152"/>
      <c r="BH688" s="152"/>
      <c r="BI688" s="152"/>
      <c r="BJ688" s="220"/>
      <c r="BK688" s="203"/>
      <c r="BL688" s="203"/>
      <c r="BM688" s="203"/>
      <c r="BN688" s="203"/>
      <c r="BO688" s="214"/>
      <c r="BP688" s="214"/>
      <c r="BQ688" s="214"/>
      <c r="BR688" s="215"/>
    </row>
    <row r="689" spans="1:70" s="117" customFormat="1" ht="27" customHeight="1" thickTop="1" thickBot="1" x14ac:dyDescent="0.25">
      <c r="A689" s="184"/>
      <c r="B689" s="304" t="str">
        <f>IF(C689="","",(VLOOKUP(C689,Lookups!$B$4:$C$2561,2,FALSE)))</f>
        <v/>
      </c>
      <c r="C689" s="83"/>
      <c r="D689" s="173"/>
      <c r="E689" s="173"/>
      <c r="F689" s="152"/>
      <c r="G689" s="152"/>
      <c r="H689" s="173" t="str">
        <f t="shared" si="64"/>
        <v/>
      </c>
      <c r="I689" s="173"/>
      <c r="J689" s="182"/>
      <c r="K689" s="183"/>
      <c r="L689" s="141" t="str">
        <f>IF(K689="","",(VLOOKUP(K689,#REF!,2,FALSE)))</f>
        <v/>
      </c>
      <c r="M689" s="186"/>
      <c r="N689" s="186"/>
      <c r="O689" s="186"/>
      <c r="P689" s="186"/>
      <c r="Q689" s="186"/>
      <c r="R689" s="186"/>
      <c r="S689" s="186"/>
      <c r="T689" s="186"/>
      <c r="U689" s="173"/>
      <c r="V689" s="186"/>
      <c r="W689" s="187"/>
      <c r="X689" s="187"/>
      <c r="Y689" s="187"/>
      <c r="Z689" s="149"/>
      <c r="AA689" s="173"/>
      <c r="AB689" s="200" t="str">
        <f t="shared" si="60"/>
        <v/>
      </c>
      <c r="AC689" s="216"/>
      <c r="AD689" s="173"/>
      <c r="AE689" s="148"/>
      <c r="AF689" s="173"/>
      <c r="AG689" s="173"/>
      <c r="AH689" s="152"/>
      <c r="AI689" s="173"/>
      <c r="AJ689" s="173"/>
      <c r="AK689" s="200" t="str">
        <f t="shared" si="61"/>
        <v/>
      </c>
      <c r="AL689" s="173"/>
      <c r="AM689" s="217" t="str">
        <f t="shared" si="62"/>
        <v/>
      </c>
      <c r="AN689" s="173"/>
      <c r="AO689" s="217" t="str">
        <f t="shared" si="63"/>
        <v/>
      </c>
      <c r="AP689" s="237"/>
      <c r="AQ689" s="150"/>
      <c r="AR689" s="152"/>
      <c r="AS689" s="150"/>
      <c r="AT689" s="174" t="s">
        <v>250</v>
      </c>
      <c r="AU689" s="152"/>
      <c r="AV689" s="152"/>
      <c r="AW689" s="152"/>
      <c r="AX689" s="152"/>
      <c r="AY689" s="174" t="str">
        <f t="shared" si="65"/>
        <v/>
      </c>
      <c r="AZ689" s="152"/>
      <c r="BA689" s="152"/>
      <c r="BB689" s="152"/>
      <c r="BC689" s="152"/>
      <c r="BD689" s="174" t="s">
        <v>250</v>
      </c>
      <c r="BE689" s="152"/>
      <c r="BF689" s="152"/>
      <c r="BG689" s="152"/>
      <c r="BH689" s="152"/>
      <c r="BI689" s="152"/>
      <c r="BJ689" s="220"/>
      <c r="BK689" s="203"/>
      <c r="BL689" s="203"/>
      <c r="BM689" s="203"/>
      <c r="BN689" s="203"/>
      <c r="BO689" s="214"/>
      <c r="BP689" s="214"/>
      <c r="BQ689" s="214"/>
      <c r="BR689" s="215"/>
    </row>
    <row r="690" spans="1:70" s="117" customFormat="1" ht="27" customHeight="1" thickTop="1" thickBot="1" x14ac:dyDescent="0.25">
      <c r="A690" s="184"/>
      <c r="B690" s="304" t="str">
        <f>IF(C690="","",(VLOOKUP(C690,Lookups!$B$4:$C$2561,2,FALSE)))</f>
        <v/>
      </c>
      <c r="C690" s="83"/>
      <c r="D690" s="173"/>
      <c r="E690" s="173"/>
      <c r="F690" s="152"/>
      <c r="G690" s="152"/>
      <c r="H690" s="173" t="str">
        <f t="shared" si="64"/>
        <v/>
      </c>
      <c r="I690" s="173"/>
      <c r="J690" s="182"/>
      <c r="K690" s="183"/>
      <c r="L690" s="141" t="str">
        <f>IF(K690="","",(VLOOKUP(K690,#REF!,2,FALSE)))</f>
        <v/>
      </c>
      <c r="M690" s="186"/>
      <c r="N690" s="186"/>
      <c r="O690" s="186"/>
      <c r="P690" s="186"/>
      <c r="Q690" s="186"/>
      <c r="R690" s="186"/>
      <c r="S690" s="186"/>
      <c r="T690" s="186"/>
      <c r="U690" s="173"/>
      <c r="V690" s="186"/>
      <c r="W690" s="187"/>
      <c r="X690" s="187"/>
      <c r="Y690" s="187"/>
      <c r="Z690" s="149"/>
      <c r="AA690" s="173"/>
      <c r="AB690" s="200" t="str">
        <f t="shared" si="60"/>
        <v/>
      </c>
      <c r="AC690" s="216"/>
      <c r="AD690" s="173"/>
      <c r="AE690" s="148"/>
      <c r="AF690" s="173"/>
      <c r="AG690" s="173"/>
      <c r="AH690" s="152"/>
      <c r="AI690" s="173"/>
      <c r="AJ690" s="173"/>
      <c r="AK690" s="200" t="str">
        <f t="shared" si="61"/>
        <v/>
      </c>
      <c r="AL690" s="173"/>
      <c r="AM690" s="217" t="str">
        <f t="shared" si="62"/>
        <v/>
      </c>
      <c r="AN690" s="173"/>
      <c r="AO690" s="217" t="str">
        <f t="shared" si="63"/>
        <v/>
      </c>
      <c r="AP690" s="237"/>
      <c r="AQ690" s="150"/>
      <c r="AR690" s="152"/>
      <c r="AS690" s="150"/>
      <c r="AT690" s="174" t="s">
        <v>250</v>
      </c>
      <c r="AU690" s="152"/>
      <c r="AV690" s="152"/>
      <c r="AW690" s="152"/>
      <c r="AX690" s="152"/>
      <c r="AY690" s="174" t="str">
        <f t="shared" si="65"/>
        <v/>
      </c>
      <c r="AZ690" s="152"/>
      <c r="BA690" s="152"/>
      <c r="BB690" s="152"/>
      <c r="BC690" s="152"/>
      <c r="BD690" s="174" t="s">
        <v>250</v>
      </c>
      <c r="BE690" s="152"/>
      <c r="BF690" s="152"/>
      <c r="BG690" s="152"/>
      <c r="BH690" s="152"/>
      <c r="BI690" s="152"/>
      <c r="BJ690" s="220"/>
      <c r="BK690" s="203"/>
      <c r="BL690" s="203"/>
      <c r="BM690" s="203"/>
      <c r="BN690" s="203"/>
      <c r="BO690" s="214"/>
      <c r="BP690" s="214"/>
      <c r="BQ690" s="214"/>
      <c r="BR690" s="215"/>
    </row>
    <row r="691" spans="1:70" s="117" customFormat="1" ht="27" customHeight="1" thickTop="1" thickBot="1" x14ac:dyDescent="0.25">
      <c r="A691" s="184"/>
      <c r="B691" s="304" t="str">
        <f>IF(C691="","",(VLOOKUP(C691,Lookups!$B$4:$C$2561,2,FALSE)))</f>
        <v/>
      </c>
      <c r="C691" s="83"/>
      <c r="D691" s="173"/>
      <c r="E691" s="173"/>
      <c r="F691" s="152"/>
      <c r="G691" s="152"/>
      <c r="H691" s="173" t="str">
        <f t="shared" si="64"/>
        <v/>
      </c>
      <c r="I691" s="173"/>
      <c r="J691" s="182"/>
      <c r="K691" s="183"/>
      <c r="L691" s="141" t="str">
        <f>IF(K691="","",(VLOOKUP(K691,#REF!,2,FALSE)))</f>
        <v/>
      </c>
      <c r="M691" s="186"/>
      <c r="N691" s="186"/>
      <c r="O691" s="186"/>
      <c r="P691" s="186"/>
      <c r="Q691" s="186"/>
      <c r="R691" s="186"/>
      <c r="S691" s="186"/>
      <c r="T691" s="186"/>
      <c r="U691" s="173"/>
      <c r="V691" s="186"/>
      <c r="W691" s="187"/>
      <c r="X691" s="187"/>
      <c r="Y691" s="187"/>
      <c r="Z691" s="149"/>
      <c r="AA691" s="173"/>
      <c r="AB691" s="200" t="str">
        <f t="shared" si="60"/>
        <v/>
      </c>
      <c r="AC691" s="216"/>
      <c r="AD691" s="173"/>
      <c r="AE691" s="148"/>
      <c r="AF691" s="173"/>
      <c r="AG691" s="173"/>
      <c r="AH691" s="152"/>
      <c r="AI691" s="173"/>
      <c r="AJ691" s="173"/>
      <c r="AK691" s="200" t="str">
        <f t="shared" si="61"/>
        <v/>
      </c>
      <c r="AL691" s="173"/>
      <c r="AM691" s="217" t="str">
        <f t="shared" si="62"/>
        <v/>
      </c>
      <c r="AN691" s="173"/>
      <c r="AO691" s="217" t="str">
        <f t="shared" si="63"/>
        <v/>
      </c>
      <c r="AP691" s="237"/>
      <c r="AQ691" s="150"/>
      <c r="AR691" s="152"/>
      <c r="AS691" s="150"/>
      <c r="AT691" s="174" t="s">
        <v>250</v>
      </c>
      <c r="AU691" s="152"/>
      <c r="AV691" s="152"/>
      <c r="AW691" s="152"/>
      <c r="AX691" s="152"/>
      <c r="AY691" s="174" t="str">
        <f t="shared" si="65"/>
        <v/>
      </c>
      <c r="AZ691" s="152"/>
      <c r="BA691" s="152"/>
      <c r="BB691" s="152"/>
      <c r="BC691" s="152"/>
      <c r="BD691" s="174" t="s">
        <v>250</v>
      </c>
      <c r="BE691" s="152"/>
      <c r="BF691" s="152"/>
      <c r="BG691" s="152"/>
      <c r="BH691" s="152"/>
      <c r="BI691" s="152"/>
      <c r="BJ691" s="220"/>
      <c r="BK691" s="203"/>
      <c r="BL691" s="203"/>
      <c r="BM691" s="203"/>
      <c r="BN691" s="203"/>
      <c r="BO691" s="214"/>
      <c r="BP691" s="214"/>
      <c r="BQ691" s="214"/>
      <c r="BR691" s="215"/>
    </row>
    <row r="692" spans="1:70" s="117" customFormat="1" ht="27" customHeight="1" thickTop="1" thickBot="1" x14ac:dyDescent="0.25">
      <c r="A692" s="184"/>
      <c r="B692" s="304" t="str">
        <f>IF(C692="","",(VLOOKUP(C692,Lookups!$B$4:$C$2561,2,FALSE)))</f>
        <v/>
      </c>
      <c r="C692" s="83"/>
      <c r="D692" s="173"/>
      <c r="E692" s="173"/>
      <c r="F692" s="152"/>
      <c r="G692" s="152"/>
      <c r="H692" s="173" t="str">
        <f t="shared" si="64"/>
        <v/>
      </c>
      <c r="I692" s="173"/>
      <c r="J692" s="182"/>
      <c r="K692" s="183"/>
      <c r="L692" s="141" t="str">
        <f>IF(K692="","",(VLOOKUP(K692,#REF!,2,FALSE)))</f>
        <v/>
      </c>
      <c r="M692" s="186"/>
      <c r="N692" s="186"/>
      <c r="O692" s="186"/>
      <c r="P692" s="186"/>
      <c r="Q692" s="186"/>
      <c r="R692" s="186"/>
      <c r="S692" s="186"/>
      <c r="T692" s="186"/>
      <c r="U692" s="173"/>
      <c r="V692" s="186"/>
      <c r="W692" s="187"/>
      <c r="X692" s="187"/>
      <c r="Y692" s="187"/>
      <c r="Z692" s="149"/>
      <c r="AA692" s="173"/>
      <c r="AB692" s="200" t="str">
        <f t="shared" si="60"/>
        <v/>
      </c>
      <c r="AC692" s="216"/>
      <c r="AD692" s="173"/>
      <c r="AE692" s="148"/>
      <c r="AF692" s="173"/>
      <c r="AG692" s="173"/>
      <c r="AH692" s="152"/>
      <c r="AI692" s="173"/>
      <c r="AJ692" s="173"/>
      <c r="AK692" s="200" t="str">
        <f t="shared" si="61"/>
        <v/>
      </c>
      <c r="AL692" s="173"/>
      <c r="AM692" s="217" t="str">
        <f t="shared" si="62"/>
        <v/>
      </c>
      <c r="AN692" s="173"/>
      <c r="AO692" s="217" t="str">
        <f t="shared" si="63"/>
        <v/>
      </c>
      <c r="AP692" s="237"/>
      <c r="AQ692" s="150"/>
      <c r="AR692" s="152"/>
      <c r="AS692" s="150"/>
      <c r="AT692" s="174" t="s">
        <v>250</v>
      </c>
      <c r="AU692" s="152"/>
      <c r="AV692" s="152"/>
      <c r="AW692" s="152"/>
      <c r="AX692" s="152"/>
      <c r="AY692" s="174" t="str">
        <f t="shared" si="65"/>
        <v/>
      </c>
      <c r="AZ692" s="152"/>
      <c r="BA692" s="152"/>
      <c r="BB692" s="152"/>
      <c r="BC692" s="152"/>
      <c r="BD692" s="174" t="s">
        <v>250</v>
      </c>
      <c r="BE692" s="152"/>
      <c r="BF692" s="152"/>
      <c r="BG692" s="152"/>
      <c r="BH692" s="152"/>
      <c r="BI692" s="152"/>
      <c r="BJ692" s="220"/>
      <c r="BK692" s="203"/>
      <c r="BL692" s="203"/>
      <c r="BM692" s="203"/>
      <c r="BN692" s="203"/>
      <c r="BO692" s="214"/>
      <c r="BP692" s="214"/>
      <c r="BQ692" s="214"/>
      <c r="BR692" s="215"/>
    </row>
    <row r="693" spans="1:70" s="117" customFormat="1" ht="27" customHeight="1" thickTop="1" thickBot="1" x14ac:dyDescent="0.25">
      <c r="A693" s="184"/>
      <c r="B693" s="304" t="str">
        <f>IF(C693="","",(VLOOKUP(C693,Lookups!$B$4:$C$2561,2,FALSE)))</f>
        <v/>
      </c>
      <c r="C693" s="83"/>
      <c r="D693" s="173"/>
      <c r="E693" s="173"/>
      <c r="F693" s="152"/>
      <c r="G693" s="152"/>
      <c r="H693" s="173" t="str">
        <f t="shared" si="64"/>
        <v/>
      </c>
      <c r="I693" s="173"/>
      <c r="J693" s="182"/>
      <c r="K693" s="183"/>
      <c r="L693" s="141" t="str">
        <f>IF(K693="","",(VLOOKUP(K693,#REF!,2,FALSE)))</f>
        <v/>
      </c>
      <c r="M693" s="186"/>
      <c r="N693" s="186"/>
      <c r="O693" s="186"/>
      <c r="P693" s="186"/>
      <c r="Q693" s="186"/>
      <c r="R693" s="186"/>
      <c r="S693" s="186"/>
      <c r="T693" s="186"/>
      <c r="U693" s="173"/>
      <c r="V693" s="186"/>
      <c r="W693" s="187"/>
      <c r="X693" s="187"/>
      <c r="Y693" s="187"/>
      <c r="Z693" s="149"/>
      <c r="AA693" s="173"/>
      <c r="AB693" s="200" t="str">
        <f t="shared" si="60"/>
        <v/>
      </c>
      <c r="AC693" s="216"/>
      <c r="AD693" s="173"/>
      <c r="AE693" s="148"/>
      <c r="AF693" s="173"/>
      <c r="AG693" s="173"/>
      <c r="AH693" s="152"/>
      <c r="AI693" s="173"/>
      <c r="AJ693" s="173"/>
      <c r="AK693" s="200" t="str">
        <f t="shared" si="61"/>
        <v/>
      </c>
      <c r="AL693" s="173"/>
      <c r="AM693" s="217" t="str">
        <f t="shared" si="62"/>
        <v/>
      </c>
      <c r="AN693" s="173"/>
      <c r="AO693" s="217" t="str">
        <f t="shared" si="63"/>
        <v/>
      </c>
      <c r="AP693" s="237"/>
      <c r="AQ693" s="150"/>
      <c r="AR693" s="152"/>
      <c r="AS693" s="150"/>
      <c r="AT693" s="174" t="s">
        <v>250</v>
      </c>
      <c r="AU693" s="152"/>
      <c r="AV693" s="152"/>
      <c r="AW693" s="152"/>
      <c r="AX693" s="152"/>
      <c r="AY693" s="174" t="str">
        <f t="shared" si="65"/>
        <v/>
      </c>
      <c r="AZ693" s="152"/>
      <c r="BA693" s="152"/>
      <c r="BB693" s="152"/>
      <c r="BC693" s="152"/>
      <c r="BD693" s="174" t="s">
        <v>250</v>
      </c>
      <c r="BE693" s="152"/>
      <c r="BF693" s="152"/>
      <c r="BG693" s="152"/>
      <c r="BH693" s="152"/>
      <c r="BI693" s="152"/>
      <c r="BJ693" s="220"/>
      <c r="BK693" s="203"/>
      <c r="BL693" s="203"/>
      <c r="BM693" s="203"/>
      <c r="BN693" s="203"/>
      <c r="BO693" s="214"/>
      <c r="BP693" s="214"/>
      <c r="BQ693" s="214"/>
      <c r="BR693" s="215"/>
    </row>
    <row r="694" spans="1:70" s="117" customFormat="1" ht="27" customHeight="1" thickTop="1" thickBot="1" x14ac:dyDescent="0.25">
      <c r="A694" s="184"/>
      <c r="B694" s="304" t="str">
        <f>IF(C694="","",(VLOOKUP(C694,Lookups!$B$4:$C$2561,2,FALSE)))</f>
        <v/>
      </c>
      <c r="C694" s="83"/>
      <c r="D694" s="173"/>
      <c r="E694" s="173"/>
      <c r="F694" s="152"/>
      <c r="G694" s="152"/>
      <c r="H694" s="173" t="str">
        <f t="shared" si="64"/>
        <v/>
      </c>
      <c r="I694" s="173"/>
      <c r="J694" s="182"/>
      <c r="K694" s="183"/>
      <c r="L694" s="141" t="str">
        <f>IF(K694="","",(VLOOKUP(K694,#REF!,2,FALSE)))</f>
        <v/>
      </c>
      <c r="M694" s="186"/>
      <c r="N694" s="186"/>
      <c r="O694" s="186"/>
      <c r="P694" s="186"/>
      <c r="Q694" s="186"/>
      <c r="R694" s="186"/>
      <c r="S694" s="186"/>
      <c r="T694" s="186"/>
      <c r="U694" s="173"/>
      <c r="V694" s="186"/>
      <c r="W694" s="187"/>
      <c r="X694" s="187"/>
      <c r="Y694" s="187"/>
      <c r="Z694" s="149"/>
      <c r="AA694" s="173"/>
      <c r="AB694" s="200" t="str">
        <f t="shared" si="60"/>
        <v/>
      </c>
      <c r="AC694" s="216"/>
      <c r="AD694" s="173"/>
      <c r="AE694" s="148"/>
      <c r="AF694" s="173"/>
      <c r="AG694" s="173"/>
      <c r="AH694" s="152"/>
      <c r="AI694" s="173"/>
      <c r="AJ694" s="173"/>
      <c r="AK694" s="200" t="str">
        <f t="shared" si="61"/>
        <v/>
      </c>
      <c r="AL694" s="173"/>
      <c r="AM694" s="217" t="str">
        <f t="shared" si="62"/>
        <v/>
      </c>
      <c r="AN694" s="173"/>
      <c r="AO694" s="217" t="str">
        <f t="shared" si="63"/>
        <v/>
      </c>
      <c r="AP694" s="237"/>
      <c r="AQ694" s="150"/>
      <c r="AR694" s="152"/>
      <c r="AS694" s="150"/>
      <c r="AT694" s="174" t="s">
        <v>250</v>
      </c>
      <c r="AU694" s="152"/>
      <c r="AV694" s="152"/>
      <c r="AW694" s="152"/>
      <c r="AX694" s="152"/>
      <c r="AY694" s="174" t="str">
        <f t="shared" si="65"/>
        <v/>
      </c>
      <c r="AZ694" s="152"/>
      <c r="BA694" s="152"/>
      <c r="BB694" s="152"/>
      <c r="BC694" s="152"/>
      <c r="BD694" s="174" t="s">
        <v>250</v>
      </c>
      <c r="BE694" s="152"/>
      <c r="BF694" s="152"/>
      <c r="BG694" s="152"/>
      <c r="BH694" s="152"/>
      <c r="BI694" s="152"/>
      <c r="BJ694" s="220"/>
      <c r="BK694" s="203"/>
      <c r="BL694" s="203"/>
      <c r="BM694" s="203"/>
      <c r="BN694" s="203"/>
      <c r="BO694" s="214"/>
      <c r="BP694" s="214"/>
      <c r="BQ694" s="214"/>
      <c r="BR694" s="215"/>
    </row>
    <row r="695" spans="1:70" s="117" customFormat="1" ht="27" customHeight="1" thickTop="1" thickBot="1" x14ac:dyDescent="0.25">
      <c r="A695" s="184"/>
      <c r="B695" s="304" t="str">
        <f>IF(C695="","",(VLOOKUP(C695,Lookups!$B$4:$C$2561,2,FALSE)))</f>
        <v/>
      </c>
      <c r="C695" s="83"/>
      <c r="D695" s="173"/>
      <c r="E695" s="173"/>
      <c r="F695" s="152"/>
      <c r="G695" s="152"/>
      <c r="H695" s="173" t="str">
        <f t="shared" si="64"/>
        <v/>
      </c>
      <c r="I695" s="173"/>
      <c r="J695" s="182"/>
      <c r="K695" s="183"/>
      <c r="L695" s="141" t="str">
        <f>IF(K695="","",(VLOOKUP(K695,#REF!,2,FALSE)))</f>
        <v/>
      </c>
      <c r="M695" s="186"/>
      <c r="N695" s="186"/>
      <c r="O695" s="186"/>
      <c r="P695" s="186"/>
      <c r="Q695" s="186"/>
      <c r="R695" s="186"/>
      <c r="S695" s="186"/>
      <c r="T695" s="186"/>
      <c r="U695" s="173"/>
      <c r="V695" s="186"/>
      <c r="W695" s="187"/>
      <c r="X695" s="187"/>
      <c r="Y695" s="187"/>
      <c r="Z695" s="149"/>
      <c r="AA695" s="173"/>
      <c r="AB695" s="200" t="str">
        <f t="shared" si="60"/>
        <v/>
      </c>
      <c r="AC695" s="216"/>
      <c r="AD695" s="173"/>
      <c r="AE695" s="148"/>
      <c r="AF695" s="173"/>
      <c r="AG695" s="173"/>
      <c r="AH695" s="152"/>
      <c r="AI695" s="173"/>
      <c r="AJ695" s="173"/>
      <c r="AK695" s="200" t="str">
        <f t="shared" si="61"/>
        <v/>
      </c>
      <c r="AL695" s="173"/>
      <c r="AM695" s="217" t="str">
        <f t="shared" si="62"/>
        <v/>
      </c>
      <c r="AN695" s="173"/>
      <c r="AO695" s="217" t="str">
        <f t="shared" si="63"/>
        <v/>
      </c>
      <c r="AP695" s="237"/>
      <c r="AQ695" s="150"/>
      <c r="AR695" s="152"/>
      <c r="AS695" s="150"/>
      <c r="AT695" s="174" t="s">
        <v>250</v>
      </c>
      <c r="AU695" s="152"/>
      <c r="AV695" s="152"/>
      <c r="AW695" s="152"/>
      <c r="AX695" s="152"/>
      <c r="AY695" s="174" t="str">
        <f t="shared" si="65"/>
        <v/>
      </c>
      <c r="AZ695" s="152"/>
      <c r="BA695" s="152"/>
      <c r="BB695" s="152"/>
      <c r="BC695" s="152"/>
      <c r="BD695" s="174" t="s">
        <v>250</v>
      </c>
      <c r="BE695" s="152"/>
      <c r="BF695" s="152"/>
      <c r="BG695" s="152"/>
      <c r="BH695" s="152"/>
      <c r="BI695" s="152"/>
      <c r="BJ695" s="220"/>
      <c r="BK695" s="203"/>
      <c r="BL695" s="203"/>
      <c r="BM695" s="203"/>
      <c r="BN695" s="203"/>
      <c r="BO695" s="214"/>
      <c r="BP695" s="214"/>
      <c r="BQ695" s="214"/>
      <c r="BR695" s="215"/>
    </row>
    <row r="696" spans="1:70" s="117" customFormat="1" ht="27" customHeight="1" thickTop="1" thickBot="1" x14ac:dyDescent="0.25">
      <c r="A696" s="184"/>
      <c r="B696" s="304" t="str">
        <f>IF(C696="","",(VLOOKUP(C696,Lookups!$B$4:$C$2561,2,FALSE)))</f>
        <v/>
      </c>
      <c r="C696" s="83"/>
      <c r="D696" s="173"/>
      <c r="E696" s="173"/>
      <c r="F696" s="152"/>
      <c r="G696" s="152"/>
      <c r="H696" s="173" t="str">
        <f t="shared" si="64"/>
        <v/>
      </c>
      <c r="I696" s="173"/>
      <c r="J696" s="182"/>
      <c r="K696" s="183"/>
      <c r="L696" s="141" t="str">
        <f>IF(K696="","",(VLOOKUP(K696,#REF!,2,FALSE)))</f>
        <v/>
      </c>
      <c r="M696" s="186"/>
      <c r="N696" s="186"/>
      <c r="O696" s="186"/>
      <c r="P696" s="186"/>
      <c r="Q696" s="186"/>
      <c r="R696" s="186"/>
      <c r="S696" s="186"/>
      <c r="T696" s="186"/>
      <c r="U696" s="173"/>
      <c r="V696" s="186"/>
      <c r="W696" s="187"/>
      <c r="X696" s="187"/>
      <c r="Y696" s="187"/>
      <c r="Z696" s="149"/>
      <c r="AA696" s="173"/>
      <c r="AB696" s="200" t="str">
        <f t="shared" si="60"/>
        <v/>
      </c>
      <c r="AC696" s="216"/>
      <c r="AD696" s="173"/>
      <c r="AE696" s="148"/>
      <c r="AF696" s="173"/>
      <c r="AG696" s="173"/>
      <c r="AH696" s="152"/>
      <c r="AI696" s="173"/>
      <c r="AJ696" s="173"/>
      <c r="AK696" s="200" t="str">
        <f t="shared" si="61"/>
        <v/>
      </c>
      <c r="AL696" s="173"/>
      <c r="AM696" s="217" t="str">
        <f t="shared" si="62"/>
        <v/>
      </c>
      <c r="AN696" s="173"/>
      <c r="AO696" s="217" t="str">
        <f t="shared" si="63"/>
        <v/>
      </c>
      <c r="AP696" s="237"/>
      <c r="AQ696" s="150"/>
      <c r="AR696" s="152"/>
      <c r="AS696" s="150"/>
      <c r="AT696" s="174" t="s">
        <v>250</v>
      </c>
      <c r="AU696" s="152"/>
      <c r="AV696" s="152"/>
      <c r="AW696" s="152"/>
      <c r="AX696" s="152"/>
      <c r="AY696" s="174" t="str">
        <f t="shared" si="65"/>
        <v/>
      </c>
      <c r="AZ696" s="152"/>
      <c r="BA696" s="152"/>
      <c r="BB696" s="152"/>
      <c r="BC696" s="152"/>
      <c r="BD696" s="174" t="s">
        <v>250</v>
      </c>
      <c r="BE696" s="152"/>
      <c r="BF696" s="152"/>
      <c r="BG696" s="152"/>
      <c r="BH696" s="152"/>
      <c r="BI696" s="152"/>
      <c r="BJ696" s="220"/>
      <c r="BK696" s="203"/>
      <c r="BL696" s="203"/>
      <c r="BM696" s="203"/>
      <c r="BN696" s="203"/>
      <c r="BO696" s="214"/>
      <c r="BP696" s="214"/>
      <c r="BQ696" s="214"/>
      <c r="BR696" s="215"/>
    </row>
    <row r="697" spans="1:70" s="117" customFormat="1" ht="27" customHeight="1" thickTop="1" thickBot="1" x14ac:dyDescent="0.25">
      <c r="A697" s="184"/>
      <c r="B697" s="304" t="str">
        <f>IF(C697="","",(VLOOKUP(C697,Lookups!$B$4:$C$2561,2,FALSE)))</f>
        <v/>
      </c>
      <c r="C697" s="83"/>
      <c r="D697" s="173"/>
      <c r="E697" s="173"/>
      <c r="F697" s="152"/>
      <c r="G697" s="152"/>
      <c r="H697" s="173" t="str">
        <f t="shared" si="64"/>
        <v/>
      </c>
      <c r="I697" s="173"/>
      <c r="J697" s="182"/>
      <c r="K697" s="183"/>
      <c r="L697" s="141" t="str">
        <f>IF(K697="","",(VLOOKUP(K697,#REF!,2,FALSE)))</f>
        <v/>
      </c>
      <c r="M697" s="186"/>
      <c r="N697" s="186"/>
      <c r="O697" s="186"/>
      <c r="P697" s="186"/>
      <c r="Q697" s="186"/>
      <c r="R697" s="186"/>
      <c r="S697" s="186"/>
      <c r="T697" s="186"/>
      <c r="U697" s="173"/>
      <c r="V697" s="186"/>
      <c r="W697" s="187"/>
      <c r="X697" s="187"/>
      <c r="Y697" s="187"/>
      <c r="Z697" s="149"/>
      <c r="AA697" s="173"/>
      <c r="AB697" s="200" t="str">
        <f t="shared" si="60"/>
        <v/>
      </c>
      <c r="AC697" s="216"/>
      <c r="AD697" s="173"/>
      <c r="AE697" s="148"/>
      <c r="AF697" s="173"/>
      <c r="AG697" s="173"/>
      <c r="AH697" s="152"/>
      <c r="AI697" s="173"/>
      <c r="AJ697" s="173"/>
      <c r="AK697" s="200" t="str">
        <f t="shared" si="61"/>
        <v/>
      </c>
      <c r="AL697" s="173"/>
      <c r="AM697" s="217" t="str">
        <f t="shared" si="62"/>
        <v/>
      </c>
      <c r="AN697" s="173"/>
      <c r="AO697" s="217" t="str">
        <f t="shared" si="63"/>
        <v/>
      </c>
      <c r="AP697" s="237"/>
      <c r="AQ697" s="150"/>
      <c r="AR697" s="152"/>
      <c r="AS697" s="150"/>
      <c r="AT697" s="174" t="s">
        <v>250</v>
      </c>
      <c r="AU697" s="152"/>
      <c r="AV697" s="152"/>
      <c r="AW697" s="152"/>
      <c r="AX697" s="152"/>
      <c r="AY697" s="174" t="str">
        <f t="shared" si="65"/>
        <v/>
      </c>
      <c r="AZ697" s="152"/>
      <c r="BA697" s="152"/>
      <c r="BB697" s="152"/>
      <c r="BC697" s="152"/>
      <c r="BD697" s="174" t="s">
        <v>250</v>
      </c>
      <c r="BE697" s="152"/>
      <c r="BF697" s="152"/>
      <c r="BG697" s="152"/>
      <c r="BH697" s="152"/>
      <c r="BI697" s="152"/>
      <c r="BJ697" s="220"/>
      <c r="BK697" s="203"/>
      <c r="BL697" s="203"/>
      <c r="BM697" s="203"/>
      <c r="BN697" s="203"/>
      <c r="BO697" s="214"/>
      <c r="BP697" s="214"/>
      <c r="BQ697" s="214"/>
      <c r="BR697" s="215"/>
    </row>
    <row r="698" spans="1:70" s="117" customFormat="1" ht="27" customHeight="1" thickTop="1" thickBot="1" x14ac:dyDescent="0.25">
      <c r="A698" s="184"/>
      <c r="B698" s="304" t="str">
        <f>IF(C698="","",(VLOOKUP(C698,Lookups!$B$4:$C$2561,2,FALSE)))</f>
        <v/>
      </c>
      <c r="C698" s="83"/>
      <c r="D698" s="173"/>
      <c r="E698" s="173"/>
      <c r="F698" s="152"/>
      <c r="G698" s="152"/>
      <c r="H698" s="173" t="str">
        <f t="shared" si="64"/>
        <v/>
      </c>
      <c r="I698" s="173"/>
      <c r="J698" s="182"/>
      <c r="K698" s="183"/>
      <c r="L698" s="141" t="str">
        <f>IF(K698="","",(VLOOKUP(K698,#REF!,2,FALSE)))</f>
        <v/>
      </c>
      <c r="M698" s="186"/>
      <c r="N698" s="186"/>
      <c r="O698" s="186"/>
      <c r="P698" s="186"/>
      <c r="Q698" s="186"/>
      <c r="R698" s="186"/>
      <c r="S698" s="186"/>
      <c r="T698" s="186"/>
      <c r="U698" s="173"/>
      <c r="V698" s="186"/>
      <c r="W698" s="187"/>
      <c r="X698" s="187"/>
      <c r="Y698" s="187"/>
      <c r="Z698" s="149"/>
      <c r="AA698" s="173"/>
      <c r="AB698" s="200" t="str">
        <f t="shared" si="60"/>
        <v/>
      </c>
      <c r="AC698" s="216"/>
      <c r="AD698" s="173"/>
      <c r="AE698" s="148"/>
      <c r="AF698" s="173"/>
      <c r="AG698" s="173"/>
      <c r="AH698" s="152"/>
      <c r="AI698" s="173"/>
      <c r="AJ698" s="173"/>
      <c r="AK698" s="200" t="str">
        <f t="shared" si="61"/>
        <v/>
      </c>
      <c r="AL698" s="173"/>
      <c r="AM698" s="217" t="str">
        <f t="shared" si="62"/>
        <v/>
      </c>
      <c r="AN698" s="173"/>
      <c r="AO698" s="217" t="str">
        <f t="shared" si="63"/>
        <v/>
      </c>
      <c r="AP698" s="237"/>
      <c r="AQ698" s="150"/>
      <c r="AR698" s="152"/>
      <c r="AS698" s="150"/>
      <c r="AT698" s="174" t="s">
        <v>250</v>
      </c>
      <c r="AU698" s="152"/>
      <c r="AV698" s="152"/>
      <c r="AW698" s="152"/>
      <c r="AX698" s="152"/>
      <c r="AY698" s="174" t="str">
        <f t="shared" si="65"/>
        <v/>
      </c>
      <c r="AZ698" s="152"/>
      <c r="BA698" s="152"/>
      <c r="BB698" s="152"/>
      <c r="BC698" s="152"/>
      <c r="BD698" s="174" t="s">
        <v>250</v>
      </c>
      <c r="BE698" s="152"/>
      <c r="BF698" s="152"/>
      <c r="BG698" s="152"/>
      <c r="BH698" s="152"/>
      <c r="BI698" s="152"/>
      <c r="BJ698" s="220"/>
      <c r="BK698" s="203"/>
      <c r="BL698" s="203"/>
      <c r="BM698" s="203"/>
      <c r="BN698" s="203"/>
      <c r="BO698" s="214"/>
      <c r="BP698" s="214"/>
      <c r="BQ698" s="214"/>
      <c r="BR698" s="215"/>
    </row>
    <row r="699" spans="1:70" s="117" customFormat="1" ht="27" customHeight="1" thickTop="1" thickBot="1" x14ac:dyDescent="0.25">
      <c r="A699" s="184"/>
      <c r="B699" s="304" t="str">
        <f>IF(C699="","",(VLOOKUP(C699,Lookups!$B$4:$C$2561,2,FALSE)))</f>
        <v/>
      </c>
      <c r="C699" s="83"/>
      <c r="D699" s="173"/>
      <c r="E699" s="173"/>
      <c r="F699" s="152"/>
      <c r="G699" s="152"/>
      <c r="H699" s="173" t="str">
        <f t="shared" si="64"/>
        <v/>
      </c>
      <c r="I699" s="173"/>
      <c r="J699" s="182"/>
      <c r="K699" s="183"/>
      <c r="L699" s="141" t="str">
        <f>IF(K699="","",(VLOOKUP(K699,#REF!,2,FALSE)))</f>
        <v/>
      </c>
      <c r="M699" s="186"/>
      <c r="N699" s="186"/>
      <c r="O699" s="186"/>
      <c r="P699" s="186"/>
      <c r="Q699" s="186"/>
      <c r="R699" s="186"/>
      <c r="S699" s="186"/>
      <c r="T699" s="186"/>
      <c r="U699" s="173"/>
      <c r="V699" s="186"/>
      <c r="W699" s="187"/>
      <c r="X699" s="187"/>
      <c r="Y699" s="187"/>
      <c r="Z699" s="149"/>
      <c r="AA699" s="173"/>
      <c r="AB699" s="200" t="str">
        <f t="shared" si="60"/>
        <v/>
      </c>
      <c r="AC699" s="216"/>
      <c r="AD699" s="173"/>
      <c r="AE699" s="148"/>
      <c r="AF699" s="173"/>
      <c r="AG699" s="173"/>
      <c r="AH699" s="152"/>
      <c r="AI699" s="173"/>
      <c r="AJ699" s="173"/>
      <c r="AK699" s="200" t="str">
        <f t="shared" si="61"/>
        <v/>
      </c>
      <c r="AL699" s="173"/>
      <c r="AM699" s="217" t="str">
        <f t="shared" si="62"/>
        <v/>
      </c>
      <c r="AN699" s="173"/>
      <c r="AO699" s="217" t="str">
        <f t="shared" si="63"/>
        <v/>
      </c>
      <c r="AP699" s="237"/>
      <c r="AQ699" s="150"/>
      <c r="AR699" s="152"/>
      <c r="AS699" s="150"/>
      <c r="AT699" s="174" t="s">
        <v>250</v>
      </c>
      <c r="AU699" s="152"/>
      <c r="AV699" s="152"/>
      <c r="AW699" s="152"/>
      <c r="AX699" s="152"/>
      <c r="AY699" s="174" t="str">
        <f t="shared" si="65"/>
        <v/>
      </c>
      <c r="AZ699" s="152"/>
      <c r="BA699" s="152"/>
      <c r="BB699" s="152"/>
      <c r="BC699" s="152"/>
      <c r="BD699" s="174" t="s">
        <v>250</v>
      </c>
      <c r="BE699" s="152"/>
      <c r="BF699" s="152"/>
      <c r="BG699" s="152"/>
      <c r="BH699" s="152"/>
      <c r="BI699" s="152"/>
      <c r="BJ699" s="220"/>
      <c r="BK699" s="203"/>
      <c r="BL699" s="203"/>
      <c r="BM699" s="203"/>
      <c r="BN699" s="203"/>
      <c r="BO699" s="214"/>
      <c r="BP699" s="214"/>
      <c r="BQ699" s="214"/>
      <c r="BR699" s="215"/>
    </row>
    <row r="700" spans="1:70" s="117" customFormat="1" ht="27" customHeight="1" thickTop="1" thickBot="1" x14ac:dyDescent="0.25">
      <c r="A700" s="184"/>
      <c r="B700" s="304" t="str">
        <f>IF(C700="","",(VLOOKUP(C700,Lookups!$B$4:$C$2561,2,FALSE)))</f>
        <v/>
      </c>
      <c r="C700" s="83"/>
      <c r="D700" s="173"/>
      <c r="E700" s="173"/>
      <c r="F700" s="152"/>
      <c r="G700" s="152"/>
      <c r="H700" s="173" t="str">
        <f t="shared" si="64"/>
        <v/>
      </c>
      <c r="I700" s="173"/>
      <c r="J700" s="182"/>
      <c r="K700" s="183"/>
      <c r="L700" s="141" t="str">
        <f>IF(K700="","",(VLOOKUP(K700,#REF!,2,FALSE)))</f>
        <v/>
      </c>
      <c r="M700" s="186"/>
      <c r="N700" s="186"/>
      <c r="O700" s="186"/>
      <c r="P700" s="186"/>
      <c r="Q700" s="186"/>
      <c r="R700" s="186"/>
      <c r="S700" s="186"/>
      <c r="T700" s="186"/>
      <c r="U700" s="173"/>
      <c r="V700" s="186"/>
      <c r="W700" s="187"/>
      <c r="X700" s="187"/>
      <c r="Y700" s="187"/>
      <c r="Z700" s="149"/>
      <c r="AA700" s="173"/>
      <c r="AB700" s="200" t="str">
        <f t="shared" si="60"/>
        <v/>
      </c>
      <c r="AC700" s="216"/>
      <c r="AD700" s="173"/>
      <c r="AE700" s="148"/>
      <c r="AF700" s="173"/>
      <c r="AG700" s="173"/>
      <c r="AH700" s="152"/>
      <c r="AI700" s="173"/>
      <c r="AJ700" s="173"/>
      <c r="AK700" s="200" t="str">
        <f t="shared" si="61"/>
        <v/>
      </c>
      <c r="AL700" s="173"/>
      <c r="AM700" s="217" t="str">
        <f t="shared" si="62"/>
        <v/>
      </c>
      <c r="AN700" s="173"/>
      <c r="AO700" s="217" t="str">
        <f t="shared" si="63"/>
        <v/>
      </c>
      <c r="AP700" s="237"/>
      <c r="AQ700" s="150"/>
      <c r="AR700" s="152"/>
      <c r="AS700" s="150"/>
      <c r="AT700" s="174" t="s">
        <v>250</v>
      </c>
      <c r="AU700" s="152"/>
      <c r="AV700" s="152"/>
      <c r="AW700" s="152"/>
      <c r="AX700" s="152"/>
      <c r="AY700" s="174" t="str">
        <f t="shared" si="65"/>
        <v/>
      </c>
      <c r="AZ700" s="152"/>
      <c r="BA700" s="152"/>
      <c r="BB700" s="152"/>
      <c r="BC700" s="152"/>
      <c r="BD700" s="174" t="s">
        <v>250</v>
      </c>
      <c r="BE700" s="152"/>
      <c r="BF700" s="152"/>
      <c r="BG700" s="152"/>
      <c r="BH700" s="152"/>
      <c r="BI700" s="152"/>
      <c r="BJ700" s="220"/>
      <c r="BK700" s="203"/>
      <c r="BL700" s="203"/>
      <c r="BM700" s="203"/>
      <c r="BN700" s="203"/>
      <c r="BO700" s="214"/>
      <c r="BP700" s="214"/>
      <c r="BQ700" s="214"/>
      <c r="BR700" s="215"/>
    </row>
    <row r="701" spans="1:70" s="117" customFormat="1" ht="27" customHeight="1" thickTop="1" thickBot="1" x14ac:dyDescent="0.25">
      <c r="A701" s="184"/>
      <c r="B701" s="304" t="str">
        <f>IF(C701="","",(VLOOKUP(C701,Lookups!$B$4:$C$2561,2,FALSE)))</f>
        <v/>
      </c>
      <c r="C701" s="83"/>
      <c r="D701" s="173"/>
      <c r="E701" s="173"/>
      <c r="F701" s="152"/>
      <c r="G701" s="152"/>
      <c r="H701" s="173" t="str">
        <f t="shared" si="64"/>
        <v/>
      </c>
      <c r="I701" s="173"/>
      <c r="J701" s="182"/>
      <c r="K701" s="183"/>
      <c r="L701" s="141" t="str">
        <f>IF(K701="","",(VLOOKUP(K701,#REF!,2,FALSE)))</f>
        <v/>
      </c>
      <c r="M701" s="186"/>
      <c r="N701" s="186"/>
      <c r="O701" s="186"/>
      <c r="P701" s="186"/>
      <c r="Q701" s="186"/>
      <c r="R701" s="186"/>
      <c r="S701" s="186"/>
      <c r="T701" s="186"/>
      <c r="U701" s="173"/>
      <c r="V701" s="186"/>
      <c r="W701" s="187"/>
      <c r="X701" s="187"/>
      <c r="Y701" s="187"/>
      <c r="Z701" s="149"/>
      <c r="AA701" s="173"/>
      <c r="AB701" s="200" t="str">
        <f t="shared" si="60"/>
        <v/>
      </c>
      <c r="AC701" s="216"/>
      <c r="AD701" s="173"/>
      <c r="AE701" s="148"/>
      <c r="AF701" s="173"/>
      <c r="AG701" s="173"/>
      <c r="AH701" s="152"/>
      <c r="AI701" s="173"/>
      <c r="AJ701" s="173"/>
      <c r="AK701" s="200" t="str">
        <f t="shared" si="61"/>
        <v/>
      </c>
      <c r="AL701" s="173"/>
      <c r="AM701" s="217" t="str">
        <f t="shared" si="62"/>
        <v/>
      </c>
      <c r="AN701" s="173"/>
      <c r="AO701" s="217" t="str">
        <f t="shared" si="63"/>
        <v/>
      </c>
      <c r="AP701" s="237"/>
      <c r="AQ701" s="150"/>
      <c r="AR701" s="152"/>
      <c r="AS701" s="150"/>
      <c r="AT701" s="174" t="s">
        <v>250</v>
      </c>
      <c r="AU701" s="152"/>
      <c r="AV701" s="152"/>
      <c r="AW701" s="152"/>
      <c r="AX701" s="152"/>
      <c r="AY701" s="174" t="str">
        <f t="shared" si="65"/>
        <v/>
      </c>
      <c r="AZ701" s="152"/>
      <c r="BA701" s="152"/>
      <c r="BB701" s="152"/>
      <c r="BC701" s="152"/>
      <c r="BD701" s="174" t="s">
        <v>250</v>
      </c>
      <c r="BE701" s="152"/>
      <c r="BF701" s="152"/>
      <c r="BG701" s="152"/>
      <c r="BH701" s="152"/>
      <c r="BI701" s="152"/>
      <c r="BJ701" s="220"/>
      <c r="BK701" s="203"/>
      <c r="BL701" s="203"/>
      <c r="BM701" s="203"/>
      <c r="BN701" s="203"/>
      <c r="BO701" s="214"/>
      <c r="BP701" s="214"/>
      <c r="BQ701" s="214"/>
      <c r="BR701" s="215"/>
    </row>
    <row r="702" spans="1:70" s="117" customFormat="1" ht="27" customHeight="1" thickTop="1" thickBot="1" x14ac:dyDescent="0.25">
      <c r="A702" s="184"/>
      <c r="B702" s="304" t="str">
        <f>IF(C702="","",(VLOOKUP(C702,Lookups!$B$4:$C$2561,2,FALSE)))</f>
        <v/>
      </c>
      <c r="C702" s="83"/>
      <c r="D702" s="173"/>
      <c r="E702" s="173"/>
      <c r="F702" s="152"/>
      <c r="G702" s="152"/>
      <c r="H702" s="173" t="str">
        <f t="shared" si="64"/>
        <v/>
      </c>
      <c r="I702" s="173"/>
      <c r="J702" s="182"/>
      <c r="K702" s="183"/>
      <c r="L702" s="141" t="str">
        <f>IF(K702="","",(VLOOKUP(K702,#REF!,2,FALSE)))</f>
        <v/>
      </c>
      <c r="M702" s="186"/>
      <c r="N702" s="186"/>
      <c r="O702" s="186"/>
      <c r="P702" s="186"/>
      <c r="Q702" s="186"/>
      <c r="R702" s="186"/>
      <c r="S702" s="186"/>
      <c r="T702" s="186"/>
      <c r="U702" s="173"/>
      <c r="V702" s="186"/>
      <c r="W702" s="187"/>
      <c r="X702" s="187"/>
      <c r="Y702" s="187"/>
      <c r="Z702" s="149"/>
      <c r="AA702" s="173"/>
      <c r="AB702" s="200" t="str">
        <f t="shared" si="60"/>
        <v/>
      </c>
      <c r="AC702" s="216"/>
      <c r="AD702" s="173"/>
      <c r="AE702" s="148"/>
      <c r="AF702" s="173"/>
      <c r="AG702" s="173"/>
      <c r="AH702" s="152"/>
      <c r="AI702" s="173"/>
      <c r="AJ702" s="173"/>
      <c r="AK702" s="200" t="str">
        <f t="shared" si="61"/>
        <v/>
      </c>
      <c r="AL702" s="173"/>
      <c r="AM702" s="217" t="str">
        <f t="shared" si="62"/>
        <v/>
      </c>
      <c r="AN702" s="173"/>
      <c r="AO702" s="217" t="str">
        <f t="shared" si="63"/>
        <v/>
      </c>
      <c r="AP702" s="237"/>
      <c r="AQ702" s="150"/>
      <c r="AR702" s="152"/>
      <c r="AS702" s="150"/>
      <c r="AT702" s="174" t="s">
        <v>250</v>
      </c>
      <c r="AU702" s="152"/>
      <c r="AV702" s="152"/>
      <c r="AW702" s="152"/>
      <c r="AX702" s="152"/>
      <c r="AY702" s="174" t="str">
        <f t="shared" si="65"/>
        <v/>
      </c>
      <c r="AZ702" s="152"/>
      <c r="BA702" s="152"/>
      <c r="BB702" s="152"/>
      <c r="BC702" s="152"/>
      <c r="BD702" s="174" t="s">
        <v>250</v>
      </c>
      <c r="BE702" s="152"/>
      <c r="BF702" s="152"/>
      <c r="BG702" s="152"/>
      <c r="BH702" s="152"/>
      <c r="BI702" s="152"/>
      <c r="BJ702" s="220"/>
      <c r="BK702" s="203"/>
      <c r="BL702" s="203"/>
      <c r="BM702" s="203"/>
      <c r="BN702" s="203"/>
      <c r="BO702" s="214"/>
      <c r="BP702" s="214"/>
      <c r="BQ702" s="214"/>
      <c r="BR702" s="215"/>
    </row>
    <row r="703" spans="1:70" s="117" customFormat="1" ht="27" customHeight="1" thickTop="1" thickBot="1" x14ac:dyDescent="0.25">
      <c r="A703" s="184"/>
      <c r="B703" s="304" t="str">
        <f>IF(C703="","",(VLOOKUP(C703,Lookups!$B$4:$C$2561,2,FALSE)))</f>
        <v/>
      </c>
      <c r="C703" s="83"/>
      <c r="D703" s="173"/>
      <c r="E703" s="173"/>
      <c r="F703" s="152"/>
      <c r="G703" s="152"/>
      <c r="H703" s="173" t="str">
        <f t="shared" si="64"/>
        <v/>
      </c>
      <c r="I703" s="173"/>
      <c r="J703" s="182"/>
      <c r="K703" s="183"/>
      <c r="L703" s="141" t="str">
        <f>IF(K703="","",(VLOOKUP(K703,#REF!,2,FALSE)))</f>
        <v/>
      </c>
      <c r="M703" s="186"/>
      <c r="N703" s="186"/>
      <c r="O703" s="186"/>
      <c r="P703" s="186"/>
      <c r="Q703" s="186"/>
      <c r="R703" s="186"/>
      <c r="S703" s="186"/>
      <c r="T703" s="186"/>
      <c r="U703" s="173"/>
      <c r="V703" s="186"/>
      <c r="W703" s="187"/>
      <c r="X703" s="187"/>
      <c r="Y703" s="187"/>
      <c r="Z703" s="149"/>
      <c r="AA703" s="173"/>
      <c r="AB703" s="200" t="str">
        <f t="shared" si="60"/>
        <v/>
      </c>
      <c r="AC703" s="216"/>
      <c r="AD703" s="173"/>
      <c r="AE703" s="148"/>
      <c r="AF703" s="173"/>
      <c r="AG703" s="173"/>
      <c r="AH703" s="152"/>
      <c r="AI703" s="173"/>
      <c r="AJ703" s="173"/>
      <c r="AK703" s="200" t="str">
        <f t="shared" si="61"/>
        <v/>
      </c>
      <c r="AL703" s="173"/>
      <c r="AM703" s="217" t="str">
        <f t="shared" si="62"/>
        <v/>
      </c>
      <c r="AN703" s="173"/>
      <c r="AO703" s="217" t="str">
        <f t="shared" si="63"/>
        <v/>
      </c>
      <c r="AP703" s="237"/>
      <c r="AQ703" s="150"/>
      <c r="AR703" s="152"/>
      <c r="AS703" s="150"/>
      <c r="AT703" s="174" t="s">
        <v>250</v>
      </c>
      <c r="AU703" s="152"/>
      <c r="AV703" s="152"/>
      <c r="AW703" s="152"/>
      <c r="AX703" s="152"/>
      <c r="AY703" s="174" t="str">
        <f t="shared" si="65"/>
        <v/>
      </c>
      <c r="AZ703" s="152"/>
      <c r="BA703" s="152"/>
      <c r="BB703" s="152"/>
      <c r="BC703" s="152"/>
      <c r="BD703" s="174" t="s">
        <v>250</v>
      </c>
      <c r="BE703" s="152"/>
      <c r="BF703" s="152"/>
      <c r="BG703" s="152"/>
      <c r="BH703" s="152"/>
      <c r="BI703" s="152"/>
      <c r="BJ703" s="220"/>
      <c r="BK703" s="203"/>
      <c r="BL703" s="203"/>
      <c r="BM703" s="203"/>
      <c r="BN703" s="203"/>
      <c r="BO703" s="214"/>
      <c r="BP703" s="214"/>
      <c r="BQ703" s="214"/>
      <c r="BR703" s="215"/>
    </row>
    <row r="704" spans="1:70" s="117" customFormat="1" ht="27" customHeight="1" thickTop="1" thickBot="1" x14ac:dyDescent="0.25">
      <c r="A704" s="184"/>
      <c r="B704" s="304" t="str">
        <f>IF(C704="","",(VLOOKUP(C704,Lookups!$B$4:$C$2561,2,FALSE)))</f>
        <v/>
      </c>
      <c r="C704" s="83"/>
      <c r="D704" s="173"/>
      <c r="E704" s="173"/>
      <c r="F704" s="152"/>
      <c r="G704" s="152"/>
      <c r="H704" s="173" t="str">
        <f t="shared" si="64"/>
        <v/>
      </c>
      <c r="I704" s="173"/>
      <c r="J704" s="182"/>
      <c r="K704" s="183"/>
      <c r="L704" s="141" t="str">
        <f>IF(K704="","",(VLOOKUP(K704,#REF!,2,FALSE)))</f>
        <v/>
      </c>
      <c r="M704" s="186"/>
      <c r="N704" s="186"/>
      <c r="O704" s="186"/>
      <c r="P704" s="186"/>
      <c r="Q704" s="186"/>
      <c r="R704" s="186"/>
      <c r="S704" s="186"/>
      <c r="T704" s="186"/>
      <c r="U704" s="173"/>
      <c r="V704" s="186"/>
      <c r="W704" s="187"/>
      <c r="X704" s="187"/>
      <c r="Y704" s="187"/>
      <c r="Z704" s="149"/>
      <c r="AA704" s="173"/>
      <c r="AB704" s="200" t="str">
        <f t="shared" si="60"/>
        <v/>
      </c>
      <c r="AC704" s="216"/>
      <c r="AD704" s="173"/>
      <c r="AE704" s="148"/>
      <c r="AF704" s="173"/>
      <c r="AG704" s="173"/>
      <c r="AH704" s="152"/>
      <c r="AI704" s="173"/>
      <c r="AJ704" s="173"/>
      <c r="AK704" s="200" t="str">
        <f t="shared" si="61"/>
        <v/>
      </c>
      <c r="AL704" s="173"/>
      <c r="AM704" s="217" t="str">
        <f t="shared" si="62"/>
        <v/>
      </c>
      <c r="AN704" s="173"/>
      <c r="AO704" s="217" t="str">
        <f t="shared" si="63"/>
        <v/>
      </c>
      <c r="AP704" s="237"/>
      <c r="AQ704" s="150"/>
      <c r="AR704" s="152"/>
      <c r="AS704" s="150"/>
      <c r="AT704" s="174" t="s">
        <v>250</v>
      </c>
      <c r="AU704" s="152"/>
      <c r="AV704" s="152"/>
      <c r="AW704" s="152"/>
      <c r="AX704" s="152"/>
      <c r="AY704" s="174" t="str">
        <f t="shared" si="65"/>
        <v/>
      </c>
      <c r="AZ704" s="152"/>
      <c r="BA704" s="152"/>
      <c r="BB704" s="152"/>
      <c r="BC704" s="152"/>
      <c r="BD704" s="174" t="s">
        <v>250</v>
      </c>
      <c r="BE704" s="152"/>
      <c r="BF704" s="152"/>
      <c r="BG704" s="152"/>
      <c r="BH704" s="152"/>
      <c r="BI704" s="152"/>
      <c r="BJ704" s="220"/>
      <c r="BK704" s="203"/>
      <c r="BL704" s="203"/>
      <c r="BM704" s="203"/>
      <c r="BN704" s="203"/>
      <c r="BO704" s="214"/>
      <c r="BP704" s="214"/>
      <c r="BQ704" s="214"/>
      <c r="BR704" s="215"/>
    </row>
    <row r="705" spans="1:70" s="117" customFormat="1" ht="27" customHeight="1" thickTop="1" thickBot="1" x14ac:dyDescent="0.25">
      <c r="A705" s="184"/>
      <c r="B705" s="304" t="str">
        <f>IF(C705="","",(VLOOKUP(C705,Lookups!$B$4:$C$2561,2,FALSE)))</f>
        <v/>
      </c>
      <c r="C705" s="83"/>
      <c r="D705" s="173"/>
      <c r="E705" s="173"/>
      <c r="F705" s="152"/>
      <c r="G705" s="152"/>
      <c r="H705" s="173" t="str">
        <f t="shared" si="64"/>
        <v/>
      </c>
      <c r="I705" s="173"/>
      <c r="J705" s="182"/>
      <c r="K705" s="183"/>
      <c r="L705" s="141" t="str">
        <f>IF(K705="","",(VLOOKUP(K705,#REF!,2,FALSE)))</f>
        <v/>
      </c>
      <c r="M705" s="186"/>
      <c r="N705" s="186"/>
      <c r="O705" s="186"/>
      <c r="P705" s="186"/>
      <c r="Q705" s="186"/>
      <c r="R705" s="186"/>
      <c r="S705" s="186"/>
      <c r="T705" s="186"/>
      <c r="U705" s="173"/>
      <c r="V705" s="186"/>
      <c r="W705" s="187"/>
      <c r="X705" s="187"/>
      <c r="Y705" s="187"/>
      <c r="Z705" s="149"/>
      <c r="AA705" s="173"/>
      <c r="AB705" s="200" t="str">
        <f t="shared" si="60"/>
        <v/>
      </c>
      <c r="AC705" s="216"/>
      <c r="AD705" s="173"/>
      <c r="AE705" s="148"/>
      <c r="AF705" s="173"/>
      <c r="AG705" s="173"/>
      <c r="AH705" s="152"/>
      <c r="AI705" s="173"/>
      <c r="AJ705" s="173"/>
      <c r="AK705" s="200" t="str">
        <f t="shared" si="61"/>
        <v/>
      </c>
      <c r="AL705" s="173"/>
      <c r="AM705" s="217" t="str">
        <f t="shared" si="62"/>
        <v/>
      </c>
      <c r="AN705" s="173"/>
      <c r="AO705" s="217" t="str">
        <f t="shared" si="63"/>
        <v/>
      </c>
      <c r="AP705" s="237"/>
      <c r="AQ705" s="150"/>
      <c r="AR705" s="152"/>
      <c r="AS705" s="150"/>
      <c r="AT705" s="174" t="s">
        <v>250</v>
      </c>
      <c r="AU705" s="152"/>
      <c r="AV705" s="152"/>
      <c r="AW705" s="152"/>
      <c r="AX705" s="152"/>
      <c r="AY705" s="174" t="str">
        <f t="shared" si="65"/>
        <v/>
      </c>
      <c r="AZ705" s="152"/>
      <c r="BA705" s="152"/>
      <c r="BB705" s="152"/>
      <c r="BC705" s="152"/>
      <c r="BD705" s="174" t="s">
        <v>250</v>
      </c>
      <c r="BE705" s="152"/>
      <c r="BF705" s="152"/>
      <c r="BG705" s="152"/>
      <c r="BH705" s="152"/>
      <c r="BI705" s="152"/>
      <c r="BJ705" s="220"/>
      <c r="BK705" s="203"/>
      <c r="BL705" s="203"/>
      <c r="BM705" s="203"/>
      <c r="BN705" s="203"/>
      <c r="BO705" s="214"/>
      <c r="BP705" s="214"/>
      <c r="BQ705" s="214"/>
      <c r="BR705" s="215"/>
    </row>
    <row r="706" spans="1:70" s="117" customFormat="1" ht="27" customHeight="1" thickTop="1" thickBot="1" x14ac:dyDescent="0.25">
      <c r="A706" s="184"/>
      <c r="B706" s="304" t="str">
        <f>IF(C706="","",(VLOOKUP(C706,Lookups!$B$4:$C$2561,2,FALSE)))</f>
        <v/>
      </c>
      <c r="C706" s="83"/>
      <c r="D706" s="173"/>
      <c r="E706" s="173"/>
      <c r="F706" s="152"/>
      <c r="G706" s="152"/>
      <c r="H706" s="173" t="str">
        <f t="shared" si="64"/>
        <v/>
      </c>
      <c r="I706" s="173"/>
      <c r="J706" s="182"/>
      <c r="K706" s="183"/>
      <c r="L706" s="141" t="str">
        <f>IF(K706="","",(VLOOKUP(K706,#REF!,2,FALSE)))</f>
        <v/>
      </c>
      <c r="M706" s="186"/>
      <c r="N706" s="186"/>
      <c r="O706" s="186"/>
      <c r="P706" s="186"/>
      <c r="Q706" s="186"/>
      <c r="R706" s="186"/>
      <c r="S706" s="186"/>
      <c r="T706" s="186"/>
      <c r="U706" s="173"/>
      <c r="V706" s="186"/>
      <c r="W706" s="187"/>
      <c r="X706" s="187"/>
      <c r="Y706" s="187"/>
      <c r="Z706" s="149"/>
      <c r="AA706" s="173"/>
      <c r="AB706" s="200" t="str">
        <f t="shared" si="60"/>
        <v/>
      </c>
      <c r="AC706" s="216"/>
      <c r="AD706" s="173"/>
      <c r="AE706" s="148"/>
      <c r="AF706" s="173"/>
      <c r="AG706" s="173"/>
      <c r="AH706" s="152"/>
      <c r="AI706" s="173"/>
      <c r="AJ706" s="173"/>
      <c r="AK706" s="200" t="str">
        <f t="shared" si="61"/>
        <v/>
      </c>
      <c r="AL706" s="173"/>
      <c r="AM706" s="217" t="str">
        <f t="shared" si="62"/>
        <v/>
      </c>
      <c r="AN706" s="173"/>
      <c r="AO706" s="217" t="str">
        <f t="shared" si="63"/>
        <v/>
      </c>
      <c r="AP706" s="237"/>
      <c r="AQ706" s="150"/>
      <c r="AR706" s="152"/>
      <c r="AS706" s="150"/>
      <c r="AT706" s="174" t="s">
        <v>250</v>
      </c>
      <c r="AU706" s="152"/>
      <c r="AV706" s="152"/>
      <c r="AW706" s="152"/>
      <c r="AX706" s="152"/>
      <c r="AY706" s="174" t="str">
        <f t="shared" si="65"/>
        <v/>
      </c>
      <c r="AZ706" s="152"/>
      <c r="BA706" s="152"/>
      <c r="BB706" s="152"/>
      <c r="BC706" s="152"/>
      <c r="BD706" s="174" t="s">
        <v>250</v>
      </c>
      <c r="BE706" s="152"/>
      <c r="BF706" s="152"/>
      <c r="BG706" s="152"/>
      <c r="BH706" s="152"/>
      <c r="BI706" s="152"/>
      <c r="BJ706" s="220"/>
      <c r="BK706" s="203"/>
      <c r="BL706" s="203"/>
      <c r="BM706" s="203"/>
      <c r="BN706" s="203"/>
      <c r="BO706" s="214"/>
      <c r="BP706" s="214"/>
      <c r="BQ706" s="214"/>
      <c r="BR706" s="215"/>
    </row>
    <row r="707" spans="1:70" s="117" customFormat="1" ht="27" customHeight="1" thickTop="1" thickBot="1" x14ac:dyDescent="0.25">
      <c r="A707" s="184"/>
      <c r="B707" s="304" t="str">
        <f>IF(C707="","",(VLOOKUP(C707,Lookups!$B$4:$C$2561,2,FALSE)))</f>
        <v/>
      </c>
      <c r="C707" s="83"/>
      <c r="D707" s="173"/>
      <c r="E707" s="173"/>
      <c r="F707" s="152"/>
      <c r="G707" s="152"/>
      <c r="H707" s="173" t="str">
        <f t="shared" si="64"/>
        <v/>
      </c>
      <c r="I707" s="173"/>
      <c r="J707" s="182"/>
      <c r="K707" s="183"/>
      <c r="L707" s="141" t="str">
        <f>IF(K707="","",(VLOOKUP(K707,#REF!,2,FALSE)))</f>
        <v/>
      </c>
      <c r="M707" s="186"/>
      <c r="N707" s="186"/>
      <c r="O707" s="186"/>
      <c r="P707" s="186"/>
      <c r="Q707" s="186"/>
      <c r="R707" s="186"/>
      <c r="S707" s="186"/>
      <c r="T707" s="186"/>
      <c r="U707" s="173"/>
      <c r="V707" s="186"/>
      <c r="W707" s="187"/>
      <c r="X707" s="187"/>
      <c r="Y707" s="187"/>
      <c r="Z707" s="149"/>
      <c r="AA707" s="173"/>
      <c r="AB707" s="200" t="str">
        <f t="shared" si="60"/>
        <v/>
      </c>
      <c r="AC707" s="216"/>
      <c r="AD707" s="173"/>
      <c r="AE707" s="148"/>
      <c r="AF707" s="173"/>
      <c r="AG707" s="173"/>
      <c r="AH707" s="152"/>
      <c r="AI707" s="173"/>
      <c r="AJ707" s="173"/>
      <c r="AK707" s="200" t="str">
        <f t="shared" si="61"/>
        <v/>
      </c>
      <c r="AL707" s="173"/>
      <c r="AM707" s="217" t="str">
        <f t="shared" si="62"/>
        <v/>
      </c>
      <c r="AN707" s="173"/>
      <c r="AO707" s="217" t="str">
        <f t="shared" si="63"/>
        <v/>
      </c>
      <c r="AP707" s="237"/>
      <c r="AQ707" s="150"/>
      <c r="AR707" s="152"/>
      <c r="AS707" s="150"/>
      <c r="AT707" s="174" t="s">
        <v>250</v>
      </c>
      <c r="AU707" s="152"/>
      <c r="AV707" s="152"/>
      <c r="AW707" s="152"/>
      <c r="AX707" s="152"/>
      <c r="AY707" s="174" t="str">
        <f t="shared" si="65"/>
        <v/>
      </c>
      <c r="AZ707" s="152"/>
      <c r="BA707" s="152"/>
      <c r="BB707" s="152"/>
      <c r="BC707" s="152"/>
      <c r="BD707" s="174" t="s">
        <v>250</v>
      </c>
      <c r="BE707" s="152"/>
      <c r="BF707" s="152"/>
      <c r="BG707" s="152"/>
      <c r="BH707" s="152"/>
      <c r="BI707" s="152"/>
      <c r="BJ707" s="220"/>
      <c r="BK707" s="203"/>
      <c r="BL707" s="203"/>
      <c r="BM707" s="203"/>
      <c r="BN707" s="203"/>
      <c r="BO707" s="214"/>
      <c r="BP707" s="214"/>
      <c r="BQ707" s="214"/>
      <c r="BR707" s="215"/>
    </row>
    <row r="708" spans="1:70" s="117" customFormat="1" ht="27" customHeight="1" thickTop="1" thickBot="1" x14ac:dyDescent="0.25">
      <c r="A708" s="184"/>
      <c r="B708" s="304" t="str">
        <f>IF(C708="","",(VLOOKUP(C708,Lookups!$B$4:$C$2561,2,FALSE)))</f>
        <v/>
      </c>
      <c r="C708" s="83"/>
      <c r="D708" s="173"/>
      <c r="E708" s="173"/>
      <c r="F708" s="152"/>
      <c r="G708" s="152"/>
      <c r="H708" s="173" t="str">
        <f t="shared" si="64"/>
        <v/>
      </c>
      <c r="I708" s="173"/>
      <c r="J708" s="182"/>
      <c r="K708" s="183"/>
      <c r="L708" s="141" t="str">
        <f>IF(K708="","",(VLOOKUP(K708,#REF!,2,FALSE)))</f>
        <v/>
      </c>
      <c r="M708" s="186"/>
      <c r="N708" s="186"/>
      <c r="O708" s="186"/>
      <c r="P708" s="186"/>
      <c r="Q708" s="186"/>
      <c r="R708" s="186"/>
      <c r="S708" s="186"/>
      <c r="T708" s="186"/>
      <c r="U708" s="173"/>
      <c r="V708" s="186"/>
      <c r="W708" s="187"/>
      <c r="X708" s="187"/>
      <c r="Y708" s="187"/>
      <c r="Z708" s="149"/>
      <c r="AA708" s="173"/>
      <c r="AB708" s="200" t="str">
        <f t="shared" si="60"/>
        <v/>
      </c>
      <c r="AC708" s="216"/>
      <c r="AD708" s="173"/>
      <c r="AE708" s="148"/>
      <c r="AF708" s="173"/>
      <c r="AG708" s="173"/>
      <c r="AH708" s="152"/>
      <c r="AI708" s="173"/>
      <c r="AJ708" s="173"/>
      <c r="AK708" s="200" t="str">
        <f t="shared" si="61"/>
        <v/>
      </c>
      <c r="AL708" s="173"/>
      <c r="AM708" s="217" t="str">
        <f t="shared" si="62"/>
        <v/>
      </c>
      <c r="AN708" s="173"/>
      <c r="AO708" s="217" t="str">
        <f t="shared" si="63"/>
        <v/>
      </c>
      <c r="AP708" s="237"/>
      <c r="AQ708" s="150"/>
      <c r="AR708" s="152"/>
      <c r="AS708" s="150"/>
      <c r="AT708" s="174" t="s">
        <v>250</v>
      </c>
      <c r="AU708" s="152"/>
      <c r="AV708" s="152"/>
      <c r="AW708" s="152"/>
      <c r="AX708" s="152"/>
      <c r="AY708" s="174" t="str">
        <f t="shared" si="65"/>
        <v/>
      </c>
      <c r="AZ708" s="152"/>
      <c r="BA708" s="152"/>
      <c r="BB708" s="152"/>
      <c r="BC708" s="152"/>
      <c r="BD708" s="174" t="s">
        <v>250</v>
      </c>
      <c r="BE708" s="152"/>
      <c r="BF708" s="152"/>
      <c r="BG708" s="152"/>
      <c r="BH708" s="152"/>
      <c r="BI708" s="152"/>
      <c r="BJ708" s="220"/>
      <c r="BK708" s="203"/>
      <c r="BL708" s="203"/>
      <c r="BM708" s="203"/>
      <c r="BN708" s="203"/>
      <c r="BO708" s="214"/>
      <c r="BP708" s="214"/>
      <c r="BQ708" s="214"/>
      <c r="BR708" s="215"/>
    </row>
    <row r="709" spans="1:70" s="117" customFormat="1" ht="27" customHeight="1" thickTop="1" thickBot="1" x14ac:dyDescent="0.25">
      <c r="A709" s="184"/>
      <c r="B709" s="304" t="str">
        <f>IF(C709="","",(VLOOKUP(C709,Lookups!$B$4:$C$2561,2,FALSE)))</f>
        <v/>
      </c>
      <c r="C709" s="83"/>
      <c r="D709" s="173"/>
      <c r="E709" s="173"/>
      <c r="F709" s="152"/>
      <c r="G709" s="152"/>
      <c r="H709" s="173" t="str">
        <f t="shared" si="64"/>
        <v/>
      </c>
      <c r="I709" s="173"/>
      <c r="J709" s="182"/>
      <c r="K709" s="183"/>
      <c r="L709" s="141" t="str">
        <f>IF(K709="","",(VLOOKUP(K709,#REF!,2,FALSE)))</f>
        <v/>
      </c>
      <c r="M709" s="186"/>
      <c r="N709" s="186"/>
      <c r="O709" s="186"/>
      <c r="P709" s="186"/>
      <c r="Q709" s="186"/>
      <c r="R709" s="186"/>
      <c r="S709" s="186"/>
      <c r="T709" s="186"/>
      <c r="U709" s="173"/>
      <c r="V709" s="186"/>
      <c r="W709" s="187"/>
      <c r="X709" s="187"/>
      <c r="Y709" s="187"/>
      <c r="Z709" s="149"/>
      <c r="AA709" s="173"/>
      <c r="AB709" s="200" t="str">
        <f t="shared" si="60"/>
        <v/>
      </c>
      <c r="AC709" s="216"/>
      <c r="AD709" s="173"/>
      <c r="AE709" s="148"/>
      <c r="AF709" s="173"/>
      <c r="AG709" s="173"/>
      <c r="AH709" s="152"/>
      <c r="AI709" s="173"/>
      <c r="AJ709" s="173"/>
      <c r="AK709" s="200" t="str">
        <f t="shared" si="61"/>
        <v/>
      </c>
      <c r="AL709" s="173"/>
      <c r="AM709" s="217" t="str">
        <f t="shared" si="62"/>
        <v/>
      </c>
      <c r="AN709" s="173"/>
      <c r="AO709" s="217" t="str">
        <f t="shared" si="63"/>
        <v/>
      </c>
      <c r="AP709" s="237"/>
      <c r="AQ709" s="150"/>
      <c r="AR709" s="152"/>
      <c r="AS709" s="150"/>
      <c r="AT709" s="174" t="s">
        <v>250</v>
      </c>
      <c r="AU709" s="152"/>
      <c r="AV709" s="152"/>
      <c r="AW709" s="152"/>
      <c r="AX709" s="152"/>
      <c r="AY709" s="174" t="str">
        <f t="shared" si="65"/>
        <v/>
      </c>
      <c r="AZ709" s="152"/>
      <c r="BA709" s="152"/>
      <c r="BB709" s="152"/>
      <c r="BC709" s="152"/>
      <c r="BD709" s="174" t="s">
        <v>250</v>
      </c>
      <c r="BE709" s="152"/>
      <c r="BF709" s="152"/>
      <c r="BG709" s="152"/>
      <c r="BH709" s="152"/>
      <c r="BI709" s="152"/>
      <c r="BJ709" s="220"/>
      <c r="BK709" s="203"/>
      <c r="BL709" s="203"/>
      <c r="BM709" s="203"/>
      <c r="BN709" s="203"/>
      <c r="BO709" s="214"/>
      <c r="BP709" s="214"/>
      <c r="BQ709" s="214"/>
      <c r="BR709" s="215"/>
    </row>
    <row r="710" spans="1:70" s="117" customFormat="1" ht="27" customHeight="1" thickTop="1" thickBot="1" x14ac:dyDescent="0.25">
      <c r="A710" s="184"/>
      <c r="B710" s="304" t="str">
        <f>IF(C710="","",(VLOOKUP(C710,Lookups!$B$4:$C$2561,2,FALSE)))</f>
        <v/>
      </c>
      <c r="C710" s="83"/>
      <c r="D710" s="173"/>
      <c r="E710" s="173"/>
      <c r="F710" s="152"/>
      <c r="G710" s="152"/>
      <c r="H710" s="173" t="str">
        <f t="shared" si="64"/>
        <v/>
      </c>
      <c r="I710" s="173"/>
      <c r="J710" s="182"/>
      <c r="K710" s="183"/>
      <c r="L710" s="141" t="str">
        <f>IF(K710="","",(VLOOKUP(K710,#REF!,2,FALSE)))</f>
        <v/>
      </c>
      <c r="M710" s="186"/>
      <c r="N710" s="186"/>
      <c r="O710" s="186"/>
      <c r="P710" s="186"/>
      <c r="Q710" s="186"/>
      <c r="R710" s="186"/>
      <c r="S710" s="186"/>
      <c r="T710" s="186"/>
      <c r="U710" s="173"/>
      <c r="V710" s="186"/>
      <c r="W710" s="187"/>
      <c r="X710" s="187"/>
      <c r="Y710" s="187"/>
      <c r="Z710" s="149"/>
      <c r="AA710" s="173"/>
      <c r="AB710" s="200" t="str">
        <f t="shared" ref="AB710:AB773" si="66">IF(AA710="","",VLOOKUP(AA710,RailTypeDesc,2,FALSE))</f>
        <v/>
      </c>
      <c r="AC710" s="216"/>
      <c r="AD710" s="173"/>
      <c r="AE710" s="148"/>
      <c r="AF710" s="173"/>
      <c r="AG710" s="173"/>
      <c r="AH710" s="152"/>
      <c r="AI710" s="173"/>
      <c r="AJ710" s="173"/>
      <c r="AK710" s="200" t="str">
        <f t="shared" ref="AK710:AK773" si="67">IF(AJ710="","",(VLOOKUP(AJ710,RailAttachDesc,2,FALSE)))</f>
        <v/>
      </c>
      <c r="AL710" s="173"/>
      <c r="AM710" s="217" t="str">
        <f t="shared" ref="AM710:AM773" si="68">IF(AL710="","",(VLOOKUP(AL710,RailEndDesc,2,FALSE)))</f>
        <v/>
      </c>
      <c r="AN710" s="173"/>
      <c r="AO710" s="217" t="str">
        <f t="shared" ref="AO710:AO773" si="69">IF(AN710="","",(VLOOKUP(AN710,RailEndDesc,2,FALSE)))</f>
        <v/>
      </c>
      <c r="AP710" s="237"/>
      <c r="AQ710" s="150"/>
      <c r="AR710" s="152"/>
      <c r="AS710" s="150"/>
      <c r="AT710" s="174" t="s">
        <v>250</v>
      </c>
      <c r="AU710" s="152"/>
      <c r="AV710" s="152"/>
      <c r="AW710" s="152"/>
      <c r="AX710" s="152"/>
      <c r="AY710" s="174" t="str">
        <f t="shared" si="65"/>
        <v/>
      </c>
      <c r="AZ710" s="152"/>
      <c r="BA710" s="152"/>
      <c r="BB710" s="152"/>
      <c r="BC710" s="152"/>
      <c r="BD710" s="174" t="s">
        <v>250</v>
      </c>
      <c r="BE710" s="152"/>
      <c r="BF710" s="152"/>
      <c r="BG710" s="152"/>
      <c r="BH710" s="152"/>
      <c r="BI710" s="152"/>
      <c r="BJ710" s="220"/>
      <c r="BK710" s="203"/>
      <c r="BL710" s="203"/>
      <c r="BM710" s="203"/>
      <c r="BN710" s="203"/>
      <c r="BO710" s="214"/>
      <c r="BP710" s="214"/>
      <c r="BQ710" s="214"/>
      <c r="BR710" s="215"/>
    </row>
    <row r="711" spans="1:70" s="117" customFormat="1" ht="27" customHeight="1" thickTop="1" thickBot="1" x14ac:dyDescent="0.25">
      <c r="A711" s="184"/>
      <c r="B711" s="304" t="str">
        <f>IF(C711="","",(VLOOKUP(C711,Lookups!$B$4:$C$2561,2,FALSE)))</f>
        <v/>
      </c>
      <c r="C711" s="83"/>
      <c r="D711" s="173"/>
      <c r="E711" s="173"/>
      <c r="F711" s="152"/>
      <c r="G711" s="152"/>
      <c r="H711" s="173" t="str">
        <f t="shared" ref="H711:H774" si="70">IF(A711="ADD","0","")</f>
        <v/>
      </c>
      <c r="I711" s="173"/>
      <c r="J711" s="182"/>
      <c r="K711" s="183"/>
      <c r="L711" s="141" t="str">
        <f>IF(K711="","",(VLOOKUP(K711,#REF!,2,FALSE)))</f>
        <v/>
      </c>
      <c r="M711" s="186"/>
      <c r="N711" s="186"/>
      <c r="O711" s="186"/>
      <c r="P711" s="186"/>
      <c r="Q711" s="186"/>
      <c r="R711" s="186"/>
      <c r="S711" s="186"/>
      <c r="T711" s="186"/>
      <c r="U711" s="173"/>
      <c r="V711" s="186"/>
      <c r="W711" s="187"/>
      <c r="X711" s="187"/>
      <c r="Y711" s="187"/>
      <c r="Z711" s="149"/>
      <c r="AA711" s="173"/>
      <c r="AB711" s="200" t="str">
        <f t="shared" si="66"/>
        <v/>
      </c>
      <c r="AC711" s="216"/>
      <c r="AD711" s="173"/>
      <c r="AE711" s="148"/>
      <c r="AF711" s="173"/>
      <c r="AG711" s="173"/>
      <c r="AH711" s="152"/>
      <c r="AI711" s="173"/>
      <c r="AJ711" s="173"/>
      <c r="AK711" s="200" t="str">
        <f t="shared" si="67"/>
        <v/>
      </c>
      <c r="AL711" s="173"/>
      <c r="AM711" s="217" t="str">
        <f t="shared" si="68"/>
        <v/>
      </c>
      <c r="AN711" s="173"/>
      <c r="AO711" s="217" t="str">
        <f t="shared" si="69"/>
        <v/>
      </c>
      <c r="AP711" s="237"/>
      <c r="AQ711" s="150"/>
      <c r="AR711" s="152"/>
      <c r="AS711" s="150"/>
      <c r="AT711" s="174" t="s">
        <v>250</v>
      </c>
      <c r="AU711" s="152"/>
      <c r="AV711" s="152"/>
      <c r="AW711" s="152"/>
      <c r="AX711" s="152"/>
      <c r="AY711" s="174" t="str">
        <f t="shared" ref="AY711:AY774" si="71">IF(C711&gt;0,"U","")</f>
        <v/>
      </c>
      <c r="AZ711" s="152"/>
      <c r="BA711" s="152"/>
      <c r="BB711" s="152"/>
      <c r="BC711" s="152"/>
      <c r="BD711" s="174" t="s">
        <v>250</v>
      </c>
      <c r="BE711" s="152"/>
      <c r="BF711" s="152"/>
      <c r="BG711" s="152"/>
      <c r="BH711" s="152"/>
      <c r="BI711" s="152"/>
      <c r="BJ711" s="220"/>
      <c r="BK711" s="203"/>
      <c r="BL711" s="203"/>
      <c r="BM711" s="203"/>
      <c r="BN711" s="203"/>
      <c r="BO711" s="214"/>
      <c r="BP711" s="214"/>
      <c r="BQ711" s="214"/>
      <c r="BR711" s="215"/>
    </row>
    <row r="712" spans="1:70" s="117" customFormat="1" ht="27" customHeight="1" thickTop="1" thickBot="1" x14ac:dyDescent="0.25">
      <c r="A712" s="184"/>
      <c r="B712" s="304" t="str">
        <f>IF(C712="","",(VLOOKUP(C712,Lookups!$B$4:$C$2561,2,FALSE)))</f>
        <v/>
      </c>
      <c r="C712" s="83"/>
      <c r="D712" s="173"/>
      <c r="E712" s="173"/>
      <c r="F712" s="152"/>
      <c r="G712" s="152"/>
      <c r="H712" s="173" t="str">
        <f t="shared" si="70"/>
        <v/>
      </c>
      <c r="I712" s="173"/>
      <c r="J712" s="182"/>
      <c r="K712" s="183"/>
      <c r="L712" s="141" t="str">
        <f>IF(K712="","",(VLOOKUP(K712,#REF!,2,FALSE)))</f>
        <v/>
      </c>
      <c r="M712" s="186"/>
      <c r="N712" s="186"/>
      <c r="O712" s="186"/>
      <c r="P712" s="186"/>
      <c r="Q712" s="186"/>
      <c r="R712" s="186"/>
      <c r="S712" s="186"/>
      <c r="T712" s="186"/>
      <c r="U712" s="173"/>
      <c r="V712" s="186"/>
      <c r="W712" s="187"/>
      <c r="X712" s="187"/>
      <c r="Y712" s="187"/>
      <c r="Z712" s="149"/>
      <c r="AA712" s="173"/>
      <c r="AB712" s="200" t="str">
        <f t="shared" si="66"/>
        <v/>
      </c>
      <c r="AC712" s="216"/>
      <c r="AD712" s="173"/>
      <c r="AE712" s="148"/>
      <c r="AF712" s="173"/>
      <c r="AG712" s="173"/>
      <c r="AH712" s="152"/>
      <c r="AI712" s="173"/>
      <c r="AJ712" s="173"/>
      <c r="AK712" s="200" t="str">
        <f t="shared" si="67"/>
        <v/>
      </c>
      <c r="AL712" s="173"/>
      <c r="AM712" s="217" t="str">
        <f t="shared" si="68"/>
        <v/>
      </c>
      <c r="AN712" s="173"/>
      <c r="AO712" s="217" t="str">
        <f t="shared" si="69"/>
        <v/>
      </c>
      <c r="AP712" s="237"/>
      <c r="AQ712" s="150"/>
      <c r="AR712" s="152"/>
      <c r="AS712" s="150"/>
      <c r="AT712" s="174" t="s">
        <v>250</v>
      </c>
      <c r="AU712" s="152"/>
      <c r="AV712" s="152"/>
      <c r="AW712" s="152"/>
      <c r="AX712" s="152"/>
      <c r="AY712" s="174" t="str">
        <f t="shared" si="71"/>
        <v/>
      </c>
      <c r="AZ712" s="152"/>
      <c r="BA712" s="152"/>
      <c r="BB712" s="152"/>
      <c r="BC712" s="152"/>
      <c r="BD712" s="174" t="s">
        <v>250</v>
      </c>
      <c r="BE712" s="152"/>
      <c r="BF712" s="152"/>
      <c r="BG712" s="152"/>
      <c r="BH712" s="152"/>
      <c r="BI712" s="152"/>
      <c r="BJ712" s="220"/>
      <c r="BK712" s="203"/>
      <c r="BL712" s="203"/>
      <c r="BM712" s="203"/>
      <c r="BN712" s="203"/>
      <c r="BO712" s="214"/>
      <c r="BP712" s="214"/>
      <c r="BQ712" s="214"/>
      <c r="BR712" s="215"/>
    </row>
    <row r="713" spans="1:70" s="117" customFormat="1" ht="27" customHeight="1" thickTop="1" thickBot="1" x14ac:dyDescent="0.25">
      <c r="A713" s="184"/>
      <c r="B713" s="304" t="str">
        <f>IF(C713="","",(VLOOKUP(C713,Lookups!$B$4:$C$2561,2,FALSE)))</f>
        <v/>
      </c>
      <c r="C713" s="83"/>
      <c r="D713" s="173"/>
      <c r="E713" s="173"/>
      <c r="F713" s="152"/>
      <c r="G713" s="152"/>
      <c r="H713" s="173" t="str">
        <f t="shared" si="70"/>
        <v/>
      </c>
      <c r="I713" s="173"/>
      <c r="J713" s="182"/>
      <c r="K713" s="183"/>
      <c r="L713" s="141" t="str">
        <f>IF(K713="","",(VLOOKUP(K713,#REF!,2,FALSE)))</f>
        <v/>
      </c>
      <c r="M713" s="186"/>
      <c r="N713" s="186"/>
      <c r="O713" s="186"/>
      <c r="P713" s="186"/>
      <c r="Q713" s="186"/>
      <c r="R713" s="186"/>
      <c r="S713" s="186"/>
      <c r="T713" s="186"/>
      <c r="U713" s="173"/>
      <c r="V713" s="186"/>
      <c r="W713" s="187"/>
      <c r="X713" s="187"/>
      <c r="Y713" s="187"/>
      <c r="Z713" s="149"/>
      <c r="AA713" s="173"/>
      <c r="AB713" s="200" t="str">
        <f t="shared" si="66"/>
        <v/>
      </c>
      <c r="AC713" s="216"/>
      <c r="AD713" s="173"/>
      <c r="AE713" s="148"/>
      <c r="AF713" s="173"/>
      <c r="AG713" s="173"/>
      <c r="AH713" s="152"/>
      <c r="AI713" s="173"/>
      <c r="AJ713" s="173"/>
      <c r="AK713" s="200" t="str">
        <f t="shared" si="67"/>
        <v/>
      </c>
      <c r="AL713" s="173"/>
      <c r="AM713" s="217" t="str">
        <f t="shared" si="68"/>
        <v/>
      </c>
      <c r="AN713" s="173"/>
      <c r="AO713" s="217" t="str">
        <f t="shared" si="69"/>
        <v/>
      </c>
      <c r="AP713" s="237"/>
      <c r="AQ713" s="150"/>
      <c r="AR713" s="152"/>
      <c r="AS713" s="150"/>
      <c r="AT713" s="174" t="s">
        <v>250</v>
      </c>
      <c r="AU713" s="152"/>
      <c r="AV713" s="152"/>
      <c r="AW713" s="152"/>
      <c r="AX713" s="152"/>
      <c r="AY713" s="174" t="str">
        <f t="shared" si="71"/>
        <v/>
      </c>
      <c r="AZ713" s="152"/>
      <c r="BA713" s="152"/>
      <c r="BB713" s="152"/>
      <c r="BC713" s="152"/>
      <c r="BD713" s="174" t="s">
        <v>250</v>
      </c>
      <c r="BE713" s="152"/>
      <c r="BF713" s="152"/>
      <c r="BG713" s="152"/>
      <c r="BH713" s="152"/>
      <c r="BI713" s="152"/>
      <c r="BJ713" s="220"/>
      <c r="BK713" s="203"/>
      <c r="BL713" s="203"/>
      <c r="BM713" s="203"/>
      <c r="BN713" s="203"/>
      <c r="BO713" s="214"/>
      <c r="BP713" s="214"/>
      <c r="BQ713" s="214"/>
      <c r="BR713" s="215"/>
    </row>
    <row r="714" spans="1:70" s="117" customFormat="1" ht="27" customHeight="1" thickTop="1" thickBot="1" x14ac:dyDescent="0.25">
      <c r="A714" s="184"/>
      <c r="B714" s="304" t="str">
        <f>IF(C714="","",(VLOOKUP(C714,Lookups!$B$4:$C$2561,2,FALSE)))</f>
        <v/>
      </c>
      <c r="C714" s="83"/>
      <c r="D714" s="173"/>
      <c r="E714" s="173"/>
      <c r="F714" s="152"/>
      <c r="G714" s="152"/>
      <c r="H714" s="173" t="str">
        <f t="shared" si="70"/>
        <v/>
      </c>
      <c r="I714" s="173"/>
      <c r="J714" s="182"/>
      <c r="K714" s="183"/>
      <c r="L714" s="141" t="str">
        <f>IF(K714="","",(VLOOKUP(K714,#REF!,2,FALSE)))</f>
        <v/>
      </c>
      <c r="M714" s="186"/>
      <c r="N714" s="186"/>
      <c r="O714" s="186"/>
      <c r="P714" s="186"/>
      <c r="Q714" s="186"/>
      <c r="R714" s="186"/>
      <c r="S714" s="186"/>
      <c r="T714" s="186"/>
      <c r="U714" s="173"/>
      <c r="V714" s="186"/>
      <c r="W714" s="187"/>
      <c r="X714" s="187"/>
      <c r="Y714" s="187"/>
      <c r="Z714" s="149"/>
      <c r="AA714" s="173"/>
      <c r="AB714" s="200" t="str">
        <f t="shared" si="66"/>
        <v/>
      </c>
      <c r="AC714" s="216"/>
      <c r="AD714" s="173"/>
      <c r="AE714" s="148"/>
      <c r="AF714" s="173"/>
      <c r="AG714" s="173"/>
      <c r="AH714" s="152"/>
      <c r="AI714" s="173"/>
      <c r="AJ714" s="173"/>
      <c r="AK714" s="200" t="str">
        <f t="shared" si="67"/>
        <v/>
      </c>
      <c r="AL714" s="173"/>
      <c r="AM714" s="217" t="str">
        <f t="shared" si="68"/>
        <v/>
      </c>
      <c r="AN714" s="173"/>
      <c r="AO714" s="217" t="str">
        <f t="shared" si="69"/>
        <v/>
      </c>
      <c r="AP714" s="237"/>
      <c r="AQ714" s="150"/>
      <c r="AR714" s="152"/>
      <c r="AS714" s="150"/>
      <c r="AT714" s="174" t="s">
        <v>250</v>
      </c>
      <c r="AU714" s="152"/>
      <c r="AV714" s="152"/>
      <c r="AW714" s="152"/>
      <c r="AX714" s="152"/>
      <c r="AY714" s="174" t="str">
        <f t="shared" si="71"/>
        <v/>
      </c>
      <c r="AZ714" s="152"/>
      <c r="BA714" s="152"/>
      <c r="BB714" s="152"/>
      <c r="BC714" s="152"/>
      <c r="BD714" s="174" t="s">
        <v>250</v>
      </c>
      <c r="BE714" s="152"/>
      <c r="BF714" s="152"/>
      <c r="BG714" s="152"/>
      <c r="BH714" s="152"/>
      <c r="BI714" s="152"/>
      <c r="BJ714" s="220"/>
      <c r="BK714" s="203"/>
      <c r="BL714" s="203"/>
      <c r="BM714" s="203"/>
      <c r="BN714" s="203"/>
      <c r="BO714" s="214"/>
      <c r="BP714" s="214"/>
      <c r="BQ714" s="214"/>
      <c r="BR714" s="215"/>
    </row>
    <row r="715" spans="1:70" s="117" customFormat="1" ht="27" customHeight="1" thickTop="1" thickBot="1" x14ac:dyDescent="0.25">
      <c r="A715" s="184"/>
      <c r="B715" s="304" t="str">
        <f>IF(C715="","",(VLOOKUP(C715,Lookups!$B$4:$C$2561,2,FALSE)))</f>
        <v/>
      </c>
      <c r="C715" s="83"/>
      <c r="D715" s="173"/>
      <c r="E715" s="173"/>
      <c r="F715" s="152"/>
      <c r="G715" s="152"/>
      <c r="H715" s="173" t="str">
        <f t="shared" si="70"/>
        <v/>
      </c>
      <c r="I715" s="173"/>
      <c r="J715" s="182"/>
      <c r="K715" s="183"/>
      <c r="L715" s="141" t="str">
        <f>IF(K715="","",(VLOOKUP(K715,#REF!,2,FALSE)))</f>
        <v/>
      </c>
      <c r="M715" s="186"/>
      <c r="N715" s="186"/>
      <c r="O715" s="186"/>
      <c r="P715" s="186"/>
      <c r="Q715" s="186"/>
      <c r="R715" s="186"/>
      <c r="S715" s="186"/>
      <c r="T715" s="186"/>
      <c r="U715" s="173"/>
      <c r="V715" s="186"/>
      <c r="W715" s="187"/>
      <c r="X715" s="187"/>
      <c r="Y715" s="187"/>
      <c r="Z715" s="149"/>
      <c r="AA715" s="173"/>
      <c r="AB715" s="200" t="str">
        <f t="shared" si="66"/>
        <v/>
      </c>
      <c r="AC715" s="216"/>
      <c r="AD715" s="173"/>
      <c r="AE715" s="148"/>
      <c r="AF715" s="173"/>
      <c r="AG715" s="173"/>
      <c r="AH715" s="152"/>
      <c r="AI715" s="173"/>
      <c r="AJ715" s="173"/>
      <c r="AK715" s="200" t="str">
        <f t="shared" si="67"/>
        <v/>
      </c>
      <c r="AL715" s="173"/>
      <c r="AM715" s="217" t="str">
        <f t="shared" si="68"/>
        <v/>
      </c>
      <c r="AN715" s="173"/>
      <c r="AO715" s="217" t="str">
        <f t="shared" si="69"/>
        <v/>
      </c>
      <c r="AP715" s="237"/>
      <c r="AQ715" s="150"/>
      <c r="AR715" s="152"/>
      <c r="AS715" s="150"/>
      <c r="AT715" s="174" t="s">
        <v>250</v>
      </c>
      <c r="AU715" s="152"/>
      <c r="AV715" s="152"/>
      <c r="AW715" s="152"/>
      <c r="AX715" s="152"/>
      <c r="AY715" s="174" t="str">
        <f t="shared" si="71"/>
        <v/>
      </c>
      <c r="AZ715" s="152"/>
      <c r="BA715" s="152"/>
      <c r="BB715" s="152"/>
      <c r="BC715" s="152"/>
      <c r="BD715" s="174" t="s">
        <v>250</v>
      </c>
      <c r="BE715" s="152"/>
      <c r="BF715" s="152"/>
      <c r="BG715" s="152"/>
      <c r="BH715" s="152"/>
      <c r="BI715" s="152"/>
      <c r="BJ715" s="220"/>
      <c r="BK715" s="203"/>
      <c r="BL715" s="203"/>
      <c r="BM715" s="203"/>
      <c r="BN715" s="203"/>
      <c r="BO715" s="214"/>
      <c r="BP715" s="214"/>
      <c r="BQ715" s="214"/>
      <c r="BR715" s="215"/>
    </row>
    <row r="716" spans="1:70" s="117" customFormat="1" ht="27" customHeight="1" thickTop="1" thickBot="1" x14ac:dyDescent="0.25">
      <c r="A716" s="184"/>
      <c r="B716" s="304" t="str">
        <f>IF(C716="","",(VLOOKUP(C716,Lookups!$B$4:$C$2561,2,FALSE)))</f>
        <v/>
      </c>
      <c r="C716" s="83"/>
      <c r="D716" s="173"/>
      <c r="E716" s="173"/>
      <c r="F716" s="152"/>
      <c r="G716" s="152"/>
      <c r="H716" s="173" t="str">
        <f t="shared" si="70"/>
        <v/>
      </c>
      <c r="I716" s="173"/>
      <c r="J716" s="182"/>
      <c r="K716" s="183"/>
      <c r="L716" s="141" t="str">
        <f>IF(K716="","",(VLOOKUP(K716,#REF!,2,FALSE)))</f>
        <v/>
      </c>
      <c r="M716" s="186"/>
      <c r="N716" s="186"/>
      <c r="O716" s="186"/>
      <c r="P716" s="186"/>
      <c r="Q716" s="186"/>
      <c r="R716" s="186"/>
      <c r="S716" s="186"/>
      <c r="T716" s="186"/>
      <c r="U716" s="173"/>
      <c r="V716" s="186"/>
      <c r="W716" s="187"/>
      <c r="X716" s="187"/>
      <c r="Y716" s="187"/>
      <c r="Z716" s="149"/>
      <c r="AA716" s="173"/>
      <c r="AB716" s="200" t="str">
        <f t="shared" si="66"/>
        <v/>
      </c>
      <c r="AC716" s="216"/>
      <c r="AD716" s="173"/>
      <c r="AE716" s="148"/>
      <c r="AF716" s="173"/>
      <c r="AG716" s="173"/>
      <c r="AH716" s="152"/>
      <c r="AI716" s="173"/>
      <c r="AJ716" s="173"/>
      <c r="AK716" s="200" t="str">
        <f t="shared" si="67"/>
        <v/>
      </c>
      <c r="AL716" s="173"/>
      <c r="AM716" s="217" t="str">
        <f t="shared" si="68"/>
        <v/>
      </c>
      <c r="AN716" s="173"/>
      <c r="AO716" s="217" t="str">
        <f t="shared" si="69"/>
        <v/>
      </c>
      <c r="AP716" s="237"/>
      <c r="AQ716" s="150"/>
      <c r="AR716" s="152"/>
      <c r="AS716" s="150"/>
      <c r="AT716" s="174" t="s">
        <v>250</v>
      </c>
      <c r="AU716" s="152"/>
      <c r="AV716" s="152"/>
      <c r="AW716" s="152"/>
      <c r="AX716" s="152"/>
      <c r="AY716" s="174" t="str">
        <f t="shared" si="71"/>
        <v/>
      </c>
      <c r="AZ716" s="152"/>
      <c r="BA716" s="152"/>
      <c r="BB716" s="152"/>
      <c r="BC716" s="152"/>
      <c r="BD716" s="174" t="s">
        <v>250</v>
      </c>
      <c r="BE716" s="152"/>
      <c r="BF716" s="152"/>
      <c r="BG716" s="152"/>
      <c r="BH716" s="152"/>
      <c r="BI716" s="152"/>
      <c r="BJ716" s="220"/>
      <c r="BK716" s="203"/>
      <c r="BL716" s="203"/>
      <c r="BM716" s="203"/>
      <c r="BN716" s="203"/>
      <c r="BO716" s="214"/>
      <c r="BP716" s="214"/>
      <c r="BQ716" s="214"/>
      <c r="BR716" s="215"/>
    </row>
    <row r="717" spans="1:70" s="117" customFormat="1" ht="27" customHeight="1" thickTop="1" thickBot="1" x14ac:dyDescent="0.25">
      <c r="A717" s="184"/>
      <c r="B717" s="304" t="str">
        <f>IF(C717="","",(VLOOKUP(C717,Lookups!$B$4:$C$2561,2,FALSE)))</f>
        <v/>
      </c>
      <c r="C717" s="83"/>
      <c r="D717" s="173"/>
      <c r="E717" s="173"/>
      <c r="F717" s="152"/>
      <c r="G717" s="152"/>
      <c r="H717" s="173" t="str">
        <f t="shared" si="70"/>
        <v/>
      </c>
      <c r="I717" s="173"/>
      <c r="J717" s="182"/>
      <c r="K717" s="183"/>
      <c r="L717" s="141" t="str">
        <f>IF(K717="","",(VLOOKUP(K717,#REF!,2,FALSE)))</f>
        <v/>
      </c>
      <c r="M717" s="186"/>
      <c r="N717" s="186"/>
      <c r="O717" s="186"/>
      <c r="P717" s="186"/>
      <c r="Q717" s="186"/>
      <c r="R717" s="186"/>
      <c r="S717" s="186"/>
      <c r="T717" s="186"/>
      <c r="U717" s="173"/>
      <c r="V717" s="186"/>
      <c r="W717" s="187"/>
      <c r="X717" s="187"/>
      <c r="Y717" s="187"/>
      <c r="Z717" s="149"/>
      <c r="AA717" s="173"/>
      <c r="AB717" s="200" t="str">
        <f t="shared" si="66"/>
        <v/>
      </c>
      <c r="AC717" s="216"/>
      <c r="AD717" s="173"/>
      <c r="AE717" s="148"/>
      <c r="AF717" s="173"/>
      <c r="AG717" s="173"/>
      <c r="AH717" s="152"/>
      <c r="AI717" s="173"/>
      <c r="AJ717" s="173"/>
      <c r="AK717" s="200" t="str">
        <f t="shared" si="67"/>
        <v/>
      </c>
      <c r="AL717" s="173"/>
      <c r="AM717" s="217" t="str">
        <f t="shared" si="68"/>
        <v/>
      </c>
      <c r="AN717" s="173"/>
      <c r="AO717" s="217" t="str">
        <f t="shared" si="69"/>
        <v/>
      </c>
      <c r="AP717" s="237"/>
      <c r="AQ717" s="150"/>
      <c r="AR717" s="152"/>
      <c r="AS717" s="150"/>
      <c r="AT717" s="174" t="s">
        <v>250</v>
      </c>
      <c r="AU717" s="152"/>
      <c r="AV717" s="152"/>
      <c r="AW717" s="152"/>
      <c r="AX717" s="152"/>
      <c r="AY717" s="174" t="str">
        <f t="shared" si="71"/>
        <v/>
      </c>
      <c r="AZ717" s="152"/>
      <c r="BA717" s="152"/>
      <c r="BB717" s="152"/>
      <c r="BC717" s="152"/>
      <c r="BD717" s="174" t="s">
        <v>250</v>
      </c>
      <c r="BE717" s="152"/>
      <c r="BF717" s="152"/>
      <c r="BG717" s="152"/>
      <c r="BH717" s="152"/>
      <c r="BI717" s="152"/>
      <c r="BJ717" s="220"/>
      <c r="BK717" s="203"/>
      <c r="BL717" s="203"/>
      <c r="BM717" s="203"/>
      <c r="BN717" s="203"/>
      <c r="BO717" s="214"/>
      <c r="BP717" s="214"/>
      <c r="BQ717" s="214"/>
      <c r="BR717" s="215"/>
    </row>
    <row r="718" spans="1:70" s="117" customFormat="1" ht="27" customHeight="1" thickTop="1" thickBot="1" x14ac:dyDescent="0.25">
      <c r="A718" s="184"/>
      <c r="B718" s="304" t="str">
        <f>IF(C718="","",(VLOOKUP(C718,Lookups!$B$4:$C$2561,2,FALSE)))</f>
        <v/>
      </c>
      <c r="C718" s="83"/>
      <c r="D718" s="173"/>
      <c r="E718" s="173"/>
      <c r="F718" s="152"/>
      <c r="G718" s="152"/>
      <c r="H718" s="173" t="str">
        <f t="shared" si="70"/>
        <v/>
      </c>
      <c r="I718" s="173"/>
      <c r="J718" s="182"/>
      <c r="K718" s="183"/>
      <c r="L718" s="141" t="str">
        <f>IF(K718="","",(VLOOKUP(K718,#REF!,2,FALSE)))</f>
        <v/>
      </c>
      <c r="M718" s="186"/>
      <c r="N718" s="186"/>
      <c r="O718" s="186"/>
      <c r="P718" s="186"/>
      <c r="Q718" s="186"/>
      <c r="R718" s="186"/>
      <c r="S718" s="186"/>
      <c r="T718" s="186"/>
      <c r="U718" s="173"/>
      <c r="V718" s="186"/>
      <c r="W718" s="187"/>
      <c r="X718" s="187"/>
      <c r="Y718" s="187"/>
      <c r="Z718" s="149"/>
      <c r="AA718" s="173"/>
      <c r="AB718" s="200" t="str">
        <f t="shared" si="66"/>
        <v/>
      </c>
      <c r="AC718" s="216"/>
      <c r="AD718" s="173"/>
      <c r="AE718" s="148"/>
      <c r="AF718" s="173"/>
      <c r="AG718" s="173"/>
      <c r="AH718" s="152"/>
      <c r="AI718" s="173"/>
      <c r="AJ718" s="173"/>
      <c r="AK718" s="200" t="str">
        <f t="shared" si="67"/>
        <v/>
      </c>
      <c r="AL718" s="173"/>
      <c r="AM718" s="217" t="str">
        <f t="shared" si="68"/>
        <v/>
      </c>
      <c r="AN718" s="173"/>
      <c r="AO718" s="217" t="str">
        <f t="shared" si="69"/>
        <v/>
      </c>
      <c r="AP718" s="237"/>
      <c r="AQ718" s="150"/>
      <c r="AR718" s="152"/>
      <c r="AS718" s="150"/>
      <c r="AT718" s="174" t="s">
        <v>250</v>
      </c>
      <c r="AU718" s="152"/>
      <c r="AV718" s="152"/>
      <c r="AW718" s="152"/>
      <c r="AX718" s="152"/>
      <c r="AY718" s="174" t="str">
        <f t="shared" si="71"/>
        <v/>
      </c>
      <c r="AZ718" s="152"/>
      <c r="BA718" s="152"/>
      <c r="BB718" s="152"/>
      <c r="BC718" s="152"/>
      <c r="BD718" s="174" t="s">
        <v>250</v>
      </c>
      <c r="BE718" s="152"/>
      <c r="BF718" s="152"/>
      <c r="BG718" s="152"/>
      <c r="BH718" s="152"/>
      <c r="BI718" s="152"/>
      <c r="BJ718" s="220"/>
      <c r="BK718" s="203"/>
      <c r="BL718" s="203"/>
      <c r="BM718" s="203"/>
      <c r="BN718" s="203"/>
      <c r="BO718" s="214"/>
      <c r="BP718" s="214"/>
      <c r="BQ718" s="214"/>
      <c r="BR718" s="215"/>
    </row>
    <row r="719" spans="1:70" s="117" customFormat="1" ht="27" customHeight="1" thickTop="1" thickBot="1" x14ac:dyDescent="0.25">
      <c r="A719" s="184"/>
      <c r="B719" s="304" t="str">
        <f>IF(C719="","",(VLOOKUP(C719,Lookups!$B$4:$C$2561,2,FALSE)))</f>
        <v/>
      </c>
      <c r="C719" s="83"/>
      <c r="D719" s="173"/>
      <c r="E719" s="173"/>
      <c r="F719" s="152"/>
      <c r="G719" s="152"/>
      <c r="H719" s="173" t="str">
        <f t="shared" si="70"/>
        <v/>
      </c>
      <c r="I719" s="173"/>
      <c r="J719" s="182"/>
      <c r="K719" s="183"/>
      <c r="L719" s="141" t="str">
        <f>IF(K719="","",(VLOOKUP(K719,#REF!,2,FALSE)))</f>
        <v/>
      </c>
      <c r="M719" s="186"/>
      <c r="N719" s="186"/>
      <c r="O719" s="186"/>
      <c r="P719" s="186"/>
      <c r="Q719" s="186"/>
      <c r="R719" s="186"/>
      <c r="S719" s="186"/>
      <c r="T719" s="186"/>
      <c r="U719" s="173"/>
      <c r="V719" s="186"/>
      <c r="W719" s="187"/>
      <c r="X719" s="187"/>
      <c r="Y719" s="187"/>
      <c r="Z719" s="149"/>
      <c r="AA719" s="173"/>
      <c r="AB719" s="200" t="str">
        <f t="shared" si="66"/>
        <v/>
      </c>
      <c r="AC719" s="216"/>
      <c r="AD719" s="173"/>
      <c r="AE719" s="148"/>
      <c r="AF719" s="173"/>
      <c r="AG719" s="173"/>
      <c r="AH719" s="152"/>
      <c r="AI719" s="173"/>
      <c r="AJ719" s="173"/>
      <c r="AK719" s="200" t="str">
        <f t="shared" si="67"/>
        <v/>
      </c>
      <c r="AL719" s="173"/>
      <c r="AM719" s="217" t="str">
        <f t="shared" si="68"/>
        <v/>
      </c>
      <c r="AN719" s="173"/>
      <c r="AO719" s="217" t="str">
        <f t="shared" si="69"/>
        <v/>
      </c>
      <c r="AP719" s="237"/>
      <c r="AQ719" s="150"/>
      <c r="AR719" s="152"/>
      <c r="AS719" s="150"/>
      <c r="AT719" s="174" t="s">
        <v>250</v>
      </c>
      <c r="AU719" s="152"/>
      <c r="AV719" s="152"/>
      <c r="AW719" s="152"/>
      <c r="AX719" s="152"/>
      <c r="AY719" s="174" t="str">
        <f t="shared" si="71"/>
        <v/>
      </c>
      <c r="AZ719" s="152"/>
      <c r="BA719" s="152"/>
      <c r="BB719" s="152"/>
      <c r="BC719" s="152"/>
      <c r="BD719" s="174" t="s">
        <v>250</v>
      </c>
      <c r="BE719" s="152"/>
      <c r="BF719" s="152"/>
      <c r="BG719" s="152"/>
      <c r="BH719" s="152"/>
      <c r="BI719" s="152"/>
      <c r="BJ719" s="220"/>
      <c r="BK719" s="203"/>
      <c r="BL719" s="203"/>
      <c r="BM719" s="203"/>
      <c r="BN719" s="203"/>
      <c r="BO719" s="214"/>
      <c r="BP719" s="214"/>
      <c r="BQ719" s="214"/>
      <c r="BR719" s="215"/>
    </row>
    <row r="720" spans="1:70" s="117" customFormat="1" ht="27" customHeight="1" thickTop="1" thickBot="1" x14ac:dyDescent="0.25">
      <c r="A720" s="184"/>
      <c r="B720" s="304" t="str">
        <f>IF(C720="","",(VLOOKUP(C720,Lookups!$B$4:$C$2561,2,FALSE)))</f>
        <v/>
      </c>
      <c r="C720" s="83"/>
      <c r="D720" s="173"/>
      <c r="E720" s="173"/>
      <c r="F720" s="152"/>
      <c r="G720" s="152"/>
      <c r="H720" s="173" t="str">
        <f t="shared" si="70"/>
        <v/>
      </c>
      <c r="I720" s="173"/>
      <c r="J720" s="182"/>
      <c r="K720" s="183"/>
      <c r="L720" s="141" t="str">
        <f>IF(K720="","",(VLOOKUP(K720,#REF!,2,FALSE)))</f>
        <v/>
      </c>
      <c r="M720" s="186"/>
      <c r="N720" s="186"/>
      <c r="O720" s="186"/>
      <c r="P720" s="186"/>
      <c r="Q720" s="186"/>
      <c r="R720" s="186"/>
      <c r="S720" s="186"/>
      <c r="T720" s="186"/>
      <c r="U720" s="173"/>
      <c r="V720" s="186"/>
      <c r="W720" s="187"/>
      <c r="X720" s="187"/>
      <c r="Y720" s="187"/>
      <c r="Z720" s="149"/>
      <c r="AA720" s="173"/>
      <c r="AB720" s="200" t="str">
        <f t="shared" si="66"/>
        <v/>
      </c>
      <c r="AC720" s="216"/>
      <c r="AD720" s="173"/>
      <c r="AE720" s="148"/>
      <c r="AF720" s="173"/>
      <c r="AG720" s="173"/>
      <c r="AH720" s="152"/>
      <c r="AI720" s="173"/>
      <c r="AJ720" s="173"/>
      <c r="AK720" s="200" t="str">
        <f t="shared" si="67"/>
        <v/>
      </c>
      <c r="AL720" s="173"/>
      <c r="AM720" s="217" t="str">
        <f t="shared" si="68"/>
        <v/>
      </c>
      <c r="AN720" s="173"/>
      <c r="AO720" s="217" t="str">
        <f t="shared" si="69"/>
        <v/>
      </c>
      <c r="AP720" s="237"/>
      <c r="AQ720" s="150"/>
      <c r="AR720" s="152"/>
      <c r="AS720" s="150"/>
      <c r="AT720" s="174" t="s">
        <v>250</v>
      </c>
      <c r="AU720" s="152"/>
      <c r="AV720" s="152"/>
      <c r="AW720" s="152"/>
      <c r="AX720" s="152"/>
      <c r="AY720" s="174" t="str">
        <f t="shared" si="71"/>
        <v/>
      </c>
      <c r="AZ720" s="152"/>
      <c r="BA720" s="152"/>
      <c r="BB720" s="152"/>
      <c r="BC720" s="152"/>
      <c r="BD720" s="174" t="s">
        <v>250</v>
      </c>
      <c r="BE720" s="152"/>
      <c r="BF720" s="152"/>
      <c r="BG720" s="152"/>
      <c r="BH720" s="152"/>
      <c r="BI720" s="152"/>
      <c r="BJ720" s="220"/>
      <c r="BK720" s="203"/>
      <c r="BL720" s="203"/>
      <c r="BM720" s="203"/>
      <c r="BN720" s="203"/>
      <c r="BO720" s="214"/>
      <c r="BP720" s="214"/>
      <c r="BQ720" s="214"/>
      <c r="BR720" s="215"/>
    </row>
    <row r="721" spans="1:70" s="117" customFormat="1" ht="27" customHeight="1" thickTop="1" thickBot="1" x14ac:dyDescent="0.25">
      <c r="A721" s="184"/>
      <c r="B721" s="304" t="str">
        <f>IF(C721="","",(VLOOKUP(C721,Lookups!$B$4:$C$2561,2,FALSE)))</f>
        <v/>
      </c>
      <c r="C721" s="83"/>
      <c r="D721" s="173"/>
      <c r="E721" s="173"/>
      <c r="F721" s="152"/>
      <c r="G721" s="152"/>
      <c r="H721" s="173" t="str">
        <f t="shared" si="70"/>
        <v/>
      </c>
      <c r="I721" s="173"/>
      <c r="J721" s="182"/>
      <c r="K721" s="183"/>
      <c r="L721" s="141" t="str">
        <f>IF(K721="","",(VLOOKUP(K721,#REF!,2,FALSE)))</f>
        <v/>
      </c>
      <c r="M721" s="186"/>
      <c r="N721" s="186"/>
      <c r="O721" s="186"/>
      <c r="P721" s="186"/>
      <c r="Q721" s="186"/>
      <c r="R721" s="186"/>
      <c r="S721" s="186"/>
      <c r="T721" s="186"/>
      <c r="U721" s="173"/>
      <c r="V721" s="186"/>
      <c r="W721" s="187"/>
      <c r="X721" s="187"/>
      <c r="Y721" s="187"/>
      <c r="Z721" s="149"/>
      <c r="AA721" s="173"/>
      <c r="AB721" s="200" t="str">
        <f t="shared" si="66"/>
        <v/>
      </c>
      <c r="AC721" s="216"/>
      <c r="AD721" s="173"/>
      <c r="AE721" s="148"/>
      <c r="AF721" s="173"/>
      <c r="AG721" s="173"/>
      <c r="AH721" s="152"/>
      <c r="AI721" s="173"/>
      <c r="AJ721" s="173"/>
      <c r="AK721" s="200" t="str">
        <f t="shared" si="67"/>
        <v/>
      </c>
      <c r="AL721" s="173"/>
      <c r="AM721" s="217" t="str">
        <f t="shared" si="68"/>
        <v/>
      </c>
      <c r="AN721" s="173"/>
      <c r="AO721" s="217" t="str">
        <f t="shared" si="69"/>
        <v/>
      </c>
      <c r="AP721" s="237"/>
      <c r="AQ721" s="150"/>
      <c r="AR721" s="152"/>
      <c r="AS721" s="150"/>
      <c r="AT721" s="174" t="s">
        <v>250</v>
      </c>
      <c r="AU721" s="152"/>
      <c r="AV721" s="152"/>
      <c r="AW721" s="152"/>
      <c r="AX721" s="152"/>
      <c r="AY721" s="174" t="str">
        <f t="shared" si="71"/>
        <v/>
      </c>
      <c r="AZ721" s="152"/>
      <c r="BA721" s="152"/>
      <c r="BB721" s="152"/>
      <c r="BC721" s="152"/>
      <c r="BD721" s="174" t="s">
        <v>250</v>
      </c>
      <c r="BE721" s="152"/>
      <c r="BF721" s="152"/>
      <c r="BG721" s="152"/>
      <c r="BH721" s="152"/>
      <c r="BI721" s="152"/>
      <c r="BJ721" s="220"/>
      <c r="BK721" s="203"/>
      <c r="BL721" s="203"/>
      <c r="BM721" s="203"/>
      <c r="BN721" s="203"/>
      <c r="BO721" s="214"/>
      <c r="BP721" s="214"/>
      <c r="BQ721" s="214"/>
      <c r="BR721" s="215"/>
    </row>
    <row r="722" spans="1:70" s="117" customFormat="1" ht="27" customHeight="1" thickTop="1" thickBot="1" x14ac:dyDescent="0.25">
      <c r="A722" s="184"/>
      <c r="B722" s="304" t="str">
        <f>IF(C722="","",(VLOOKUP(C722,Lookups!$B$4:$C$2561,2,FALSE)))</f>
        <v/>
      </c>
      <c r="C722" s="83"/>
      <c r="D722" s="173"/>
      <c r="E722" s="173"/>
      <c r="F722" s="152"/>
      <c r="G722" s="152"/>
      <c r="H722" s="173" t="str">
        <f t="shared" si="70"/>
        <v/>
      </c>
      <c r="I722" s="173"/>
      <c r="J722" s="182"/>
      <c r="K722" s="183"/>
      <c r="L722" s="141" t="str">
        <f>IF(K722="","",(VLOOKUP(K722,#REF!,2,FALSE)))</f>
        <v/>
      </c>
      <c r="M722" s="186"/>
      <c r="N722" s="186"/>
      <c r="O722" s="186"/>
      <c r="P722" s="186"/>
      <c r="Q722" s="186"/>
      <c r="R722" s="186"/>
      <c r="S722" s="186"/>
      <c r="T722" s="186"/>
      <c r="U722" s="173"/>
      <c r="V722" s="186"/>
      <c r="W722" s="187"/>
      <c r="X722" s="187"/>
      <c r="Y722" s="187"/>
      <c r="Z722" s="149"/>
      <c r="AA722" s="173"/>
      <c r="AB722" s="200" t="str">
        <f t="shared" si="66"/>
        <v/>
      </c>
      <c r="AC722" s="216"/>
      <c r="AD722" s="173"/>
      <c r="AE722" s="148"/>
      <c r="AF722" s="173"/>
      <c r="AG722" s="173"/>
      <c r="AH722" s="152"/>
      <c r="AI722" s="173"/>
      <c r="AJ722" s="173"/>
      <c r="AK722" s="200" t="str">
        <f t="shared" si="67"/>
        <v/>
      </c>
      <c r="AL722" s="173"/>
      <c r="AM722" s="217" t="str">
        <f t="shared" si="68"/>
        <v/>
      </c>
      <c r="AN722" s="173"/>
      <c r="AO722" s="217" t="str">
        <f t="shared" si="69"/>
        <v/>
      </c>
      <c r="AP722" s="237"/>
      <c r="AQ722" s="150"/>
      <c r="AR722" s="152"/>
      <c r="AS722" s="150"/>
      <c r="AT722" s="174" t="s">
        <v>250</v>
      </c>
      <c r="AU722" s="152"/>
      <c r="AV722" s="152"/>
      <c r="AW722" s="152"/>
      <c r="AX722" s="152"/>
      <c r="AY722" s="174" t="str">
        <f t="shared" si="71"/>
        <v/>
      </c>
      <c r="AZ722" s="152"/>
      <c r="BA722" s="152"/>
      <c r="BB722" s="152"/>
      <c r="BC722" s="152"/>
      <c r="BD722" s="174" t="s">
        <v>250</v>
      </c>
      <c r="BE722" s="152"/>
      <c r="BF722" s="152"/>
      <c r="BG722" s="152"/>
      <c r="BH722" s="152"/>
      <c r="BI722" s="152"/>
      <c r="BJ722" s="220"/>
      <c r="BK722" s="203"/>
      <c r="BL722" s="203"/>
      <c r="BM722" s="203"/>
      <c r="BN722" s="203"/>
      <c r="BO722" s="214"/>
      <c r="BP722" s="214"/>
      <c r="BQ722" s="214"/>
      <c r="BR722" s="215"/>
    </row>
    <row r="723" spans="1:70" s="117" customFormat="1" ht="27" customHeight="1" thickTop="1" thickBot="1" x14ac:dyDescent="0.25">
      <c r="A723" s="184"/>
      <c r="B723" s="304" t="str">
        <f>IF(C723="","",(VLOOKUP(C723,Lookups!$B$4:$C$2561,2,FALSE)))</f>
        <v/>
      </c>
      <c r="C723" s="83"/>
      <c r="D723" s="173"/>
      <c r="E723" s="173"/>
      <c r="F723" s="152"/>
      <c r="G723" s="152"/>
      <c r="H723" s="173" t="str">
        <f t="shared" si="70"/>
        <v/>
      </c>
      <c r="I723" s="173"/>
      <c r="J723" s="182"/>
      <c r="K723" s="183"/>
      <c r="L723" s="141" t="str">
        <f>IF(K723="","",(VLOOKUP(K723,#REF!,2,FALSE)))</f>
        <v/>
      </c>
      <c r="M723" s="186"/>
      <c r="N723" s="186"/>
      <c r="O723" s="186"/>
      <c r="P723" s="186"/>
      <c r="Q723" s="186"/>
      <c r="R723" s="186"/>
      <c r="S723" s="186"/>
      <c r="T723" s="186"/>
      <c r="U723" s="173"/>
      <c r="V723" s="186"/>
      <c r="W723" s="187"/>
      <c r="X723" s="187"/>
      <c r="Y723" s="187"/>
      <c r="Z723" s="149"/>
      <c r="AA723" s="173"/>
      <c r="AB723" s="200" t="str">
        <f t="shared" si="66"/>
        <v/>
      </c>
      <c r="AC723" s="216"/>
      <c r="AD723" s="173"/>
      <c r="AE723" s="148"/>
      <c r="AF723" s="173"/>
      <c r="AG723" s="173"/>
      <c r="AH723" s="152"/>
      <c r="AI723" s="173"/>
      <c r="AJ723" s="173"/>
      <c r="AK723" s="200" t="str">
        <f t="shared" si="67"/>
        <v/>
      </c>
      <c r="AL723" s="173"/>
      <c r="AM723" s="217" t="str">
        <f t="shared" si="68"/>
        <v/>
      </c>
      <c r="AN723" s="173"/>
      <c r="AO723" s="217" t="str">
        <f t="shared" si="69"/>
        <v/>
      </c>
      <c r="AP723" s="237"/>
      <c r="AQ723" s="150"/>
      <c r="AR723" s="152"/>
      <c r="AS723" s="150"/>
      <c r="AT723" s="174" t="s">
        <v>250</v>
      </c>
      <c r="AU723" s="152"/>
      <c r="AV723" s="152"/>
      <c r="AW723" s="152"/>
      <c r="AX723" s="152"/>
      <c r="AY723" s="174" t="str">
        <f t="shared" si="71"/>
        <v/>
      </c>
      <c r="AZ723" s="152"/>
      <c r="BA723" s="152"/>
      <c r="BB723" s="152"/>
      <c r="BC723" s="152"/>
      <c r="BD723" s="174" t="s">
        <v>250</v>
      </c>
      <c r="BE723" s="152"/>
      <c r="BF723" s="152"/>
      <c r="BG723" s="152"/>
      <c r="BH723" s="152"/>
      <c r="BI723" s="152"/>
      <c r="BJ723" s="220"/>
      <c r="BK723" s="203"/>
      <c r="BL723" s="203"/>
      <c r="BM723" s="203"/>
      <c r="BN723" s="203"/>
      <c r="BO723" s="214"/>
      <c r="BP723" s="214"/>
      <c r="BQ723" s="214"/>
      <c r="BR723" s="215"/>
    </row>
    <row r="724" spans="1:70" s="117" customFormat="1" ht="27" customHeight="1" thickTop="1" thickBot="1" x14ac:dyDescent="0.25">
      <c r="A724" s="184"/>
      <c r="B724" s="304" t="str">
        <f>IF(C724="","",(VLOOKUP(C724,Lookups!$B$4:$C$2561,2,FALSE)))</f>
        <v/>
      </c>
      <c r="C724" s="83"/>
      <c r="D724" s="173"/>
      <c r="E724" s="173"/>
      <c r="F724" s="152"/>
      <c r="G724" s="152"/>
      <c r="H724" s="173" t="str">
        <f t="shared" si="70"/>
        <v/>
      </c>
      <c r="I724" s="173"/>
      <c r="J724" s="182"/>
      <c r="K724" s="183"/>
      <c r="L724" s="141" t="str">
        <f>IF(K724="","",(VLOOKUP(K724,#REF!,2,FALSE)))</f>
        <v/>
      </c>
      <c r="M724" s="186"/>
      <c r="N724" s="186"/>
      <c r="O724" s="186"/>
      <c r="P724" s="186"/>
      <c r="Q724" s="186"/>
      <c r="R724" s="186"/>
      <c r="S724" s="186"/>
      <c r="T724" s="186"/>
      <c r="U724" s="173"/>
      <c r="V724" s="186"/>
      <c r="W724" s="187"/>
      <c r="X724" s="187"/>
      <c r="Y724" s="187"/>
      <c r="Z724" s="149"/>
      <c r="AA724" s="173"/>
      <c r="AB724" s="200" t="str">
        <f t="shared" si="66"/>
        <v/>
      </c>
      <c r="AC724" s="216"/>
      <c r="AD724" s="173"/>
      <c r="AE724" s="148"/>
      <c r="AF724" s="173"/>
      <c r="AG724" s="173"/>
      <c r="AH724" s="152"/>
      <c r="AI724" s="173"/>
      <c r="AJ724" s="173"/>
      <c r="AK724" s="200" t="str">
        <f t="shared" si="67"/>
        <v/>
      </c>
      <c r="AL724" s="173"/>
      <c r="AM724" s="217" t="str">
        <f t="shared" si="68"/>
        <v/>
      </c>
      <c r="AN724" s="173"/>
      <c r="AO724" s="217" t="str">
        <f t="shared" si="69"/>
        <v/>
      </c>
      <c r="AP724" s="237"/>
      <c r="AQ724" s="150"/>
      <c r="AR724" s="152"/>
      <c r="AS724" s="150"/>
      <c r="AT724" s="174" t="s">
        <v>250</v>
      </c>
      <c r="AU724" s="152"/>
      <c r="AV724" s="152"/>
      <c r="AW724" s="152"/>
      <c r="AX724" s="152"/>
      <c r="AY724" s="174" t="str">
        <f t="shared" si="71"/>
        <v/>
      </c>
      <c r="AZ724" s="152"/>
      <c r="BA724" s="152"/>
      <c r="BB724" s="152"/>
      <c r="BC724" s="152"/>
      <c r="BD724" s="174" t="s">
        <v>250</v>
      </c>
      <c r="BE724" s="152"/>
      <c r="BF724" s="152"/>
      <c r="BG724" s="152"/>
      <c r="BH724" s="152"/>
      <c r="BI724" s="152"/>
      <c r="BJ724" s="220"/>
      <c r="BK724" s="203"/>
      <c r="BL724" s="203"/>
      <c r="BM724" s="203"/>
      <c r="BN724" s="203"/>
      <c r="BO724" s="214"/>
      <c r="BP724" s="214"/>
      <c r="BQ724" s="214"/>
      <c r="BR724" s="215"/>
    </row>
    <row r="725" spans="1:70" s="117" customFormat="1" ht="27" customHeight="1" thickTop="1" thickBot="1" x14ac:dyDescent="0.25">
      <c r="A725" s="184"/>
      <c r="B725" s="304" t="str">
        <f>IF(C725="","",(VLOOKUP(C725,Lookups!$B$4:$C$2561,2,FALSE)))</f>
        <v/>
      </c>
      <c r="C725" s="83"/>
      <c r="D725" s="173"/>
      <c r="E725" s="173"/>
      <c r="F725" s="152"/>
      <c r="G725" s="152"/>
      <c r="H725" s="173" t="str">
        <f t="shared" si="70"/>
        <v/>
      </c>
      <c r="I725" s="173"/>
      <c r="J725" s="182"/>
      <c r="K725" s="183"/>
      <c r="L725" s="141" t="str">
        <f>IF(K725="","",(VLOOKUP(K725,#REF!,2,FALSE)))</f>
        <v/>
      </c>
      <c r="M725" s="186"/>
      <c r="N725" s="186"/>
      <c r="O725" s="186"/>
      <c r="P725" s="186"/>
      <c r="Q725" s="186"/>
      <c r="R725" s="186"/>
      <c r="S725" s="186"/>
      <c r="T725" s="186"/>
      <c r="U725" s="173"/>
      <c r="V725" s="186"/>
      <c r="W725" s="187"/>
      <c r="X725" s="187"/>
      <c r="Y725" s="187"/>
      <c r="Z725" s="149"/>
      <c r="AA725" s="173"/>
      <c r="AB725" s="200" t="str">
        <f t="shared" si="66"/>
        <v/>
      </c>
      <c r="AC725" s="216"/>
      <c r="AD725" s="173"/>
      <c r="AE725" s="148"/>
      <c r="AF725" s="173"/>
      <c r="AG725" s="173"/>
      <c r="AH725" s="152"/>
      <c r="AI725" s="173"/>
      <c r="AJ725" s="173"/>
      <c r="AK725" s="200" t="str">
        <f t="shared" si="67"/>
        <v/>
      </c>
      <c r="AL725" s="173"/>
      <c r="AM725" s="217" t="str">
        <f t="shared" si="68"/>
        <v/>
      </c>
      <c r="AN725" s="173"/>
      <c r="AO725" s="217" t="str">
        <f t="shared" si="69"/>
        <v/>
      </c>
      <c r="AP725" s="237"/>
      <c r="AQ725" s="150"/>
      <c r="AR725" s="152"/>
      <c r="AS725" s="150"/>
      <c r="AT725" s="174" t="s">
        <v>250</v>
      </c>
      <c r="AU725" s="152"/>
      <c r="AV725" s="152"/>
      <c r="AW725" s="152"/>
      <c r="AX725" s="152"/>
      <c r="AY725" s="174" t="str">
        <f t="shared" si="71"/>
        <v/>
      </c>
      <c r="AZ725" s="152"/>
      <c r="BA725" s="152"/>
      <c r="BB725" s="152"/>
      <c r="BC725" s="152"/>
      <c r="BD725" s="174" t="s">
        <v>250</v>
      </c>
      <c r="BE725" s="152"/>
      <c r="BF725" s="152"/>
      <c r="BG725" s="152"/>
      <c r="BH725" s="152"/>
      <c r="BI725" s="152"/>
      <c r="BJ725" s="220"/>
      <c r="BK725" s="203"/>
      <c r="BL725" s="203"/>
      <c r="BM725" s="203"/>
      <c r="BN725" s="203"/>
      <c r="BO725" s="214"/>
      <c r="BP725" s="214"/>
      <c r="BQ725" s="214"/>
      <c r="BR725" s="215"/>
    </row>
    <row r="726" spans="1:70" s="117" customFormat="1" ht="27" customHeight="1" thickTop="1" thickBot="1" x14ac:dyDescent="0.25">
      <c r="A726" s="184"/>
      <c r="B726" s="304" t="str">
        <f>IF(C726="","",(VLOOKUP(C726,Lookups!$B$4:$C$2561,2,FALSE)))</f>
        <v/>
      </c>
      <c r="C726" s="83"/>
      <c r="D726" s="173"/>
      <c r="E726" s="173"/>
      <c r="F726" s="152"/>
      <c r="G726" s="152"/>
      <c r="H726" s="173" t="str">
        <f t="shared" si="70"/>
        <v/>
      </c>
      <c r="I726" s="173"/>
      <c r="J726" s="182"/>
      <c r="K726" s="183"/>
      <c r="L726" s="141" t="str">
        <f>IF(K726="","",(VLOOKUP(K726,#REF!,2,FALSE)))</f>
        <v/>
      </c>
      <c r="M726" s="186"/>
      <c r="N726" s="186"/>
      <c r="O726" s="186"/>
      <c r="P726" s="186"/>
      <c r="Q726" s="186"/>
      <c r="R726" s="186"/>
      <c r="S726" s="186"/>
      <c r="T726" s="186"/>
      <c r="U726" s="173"/>
      <c r="V726" s="186"/>
      <c r="W726" s="187"/>
      <c r="X726" s="187"/>
      <c r="Y726" s="187"/>
      <c r="Z726" s="149"/>
      <c r="AA726" s="173"/>
      <c r="AB726" s="200" t="str">
        <f t="shared" si="66"/>
        <v/>
      </c>
      <c r="AC726" s="216"/>
      <c r="AD726" s="173"/>
      <c r="AE726" s="148"/>
      <c r="AF726" s="173"/>
      <c r="AG726" s="173"/>
      <c r="AH726" s="152"/>
      <c r="AI726" s="173"/>
      <c r="AJ726" s="173"/>
      <c r="AK726" s="200" t="str">
        <f t="shared" si="67"/>
        <v/>
      </c>
      <c r="AL726" s="173"/>
      <c r="AM726" s="217" t="str">
        <f t="shared" si="68"/>
        <v/>
      </c>
      <c r="AN726" s="173"/>
      <c r="AO726" s="217" t="str">
        <f t="shared" si="69"/>
        <v/>
      </c>
      <c r="AP726" s="237"/>
      <c r="AQ726" s="150"/>
      <c r="AR726" s="152"/>
      <c r="AS726" s="150"/>
      <c r="AT726" s="174" t="s">
        <v>250</v>
      </c>
      <c r="AU726" s="152"/>
      <c r="AV726" s="152"/>
      <c r="AW726" s="152"/>
      <c r="AX726" s="152"/>
      <c r="AY726" s="174" t="str">
        <f t="shared" si="71"/>
        <v/>
      </c>
      <c r="AZ726" s="152"/>
      <c r="BA726" s="152"/>
      <c r="BB726" s="152"/>
      <c r="BC726" s="152"/>
      <c r="BD726" s="174" t="s">
        <v>250</v>
      </c>
      <c r="BE726" s="152"/>
      <c r="BF726" s="152"/>
      <c r="BG726" s="152"/>
      <c r="BH726" s="152"/>
      <c r="BI726" s="152"/>
      <c r="BJ726" s="220"/>
      <c r="BK726" s="203"/>
      <c r="BL726" s="203"/>
      <c r="BM726" s="203"/>
      <c r="BN726" s="203"/>
      <c r="BO726" s="214"/>
      <c r="BP726" s="214"/>
      <c r="BQ726" s="214"/>
      <c r="BR726" s="215"/>
    </row>
    <row r="727" spans="1:70" s="117" customFormat="1" ht="27" customHeight="1" thickTop="1" thickBot="1" x14ac:dyDescent="0.25">
      <c r="A727" s="184"/>
      <c r="B727" s="304" t="str">
        <f>IF(C727="","",(VLOOKUP(C727,Lookups!$B$4:$C$2561,2,FALSE)))</f>
        <v/>
      </c>
      <c r="C727" s="83"/>
      <c r="D727" s="173"/>
      <c r="E727" s="173"/>
      <c r="F727" s="152"/>
      <c r="G727" s="152"/>
      <c r="H727" s="173" t="str">
        <f t="shared" si="70"/>
        <v/>
      </c>
      <c r="I727" s="173"/>
      <c r="J727" s="182"/>
      <c r="K727" s="183"/>
      <c r="L727" s="141" t="str">
        <f>IF(K727="","",(VLOOKUP(K727,#REF!,2,FALSE)))</f>
        <v/>
      </c>
      <c r="M727" s="186"/>
      <c r="N727" s="186"/>
      <c r="O727" s="186"/>
      <c r="P727" s="186"/>
      <c r="Q727" s="186"/>
      <c r="R727" s="186"/>
      <c r="S727" s="186"/>
      <c r="T727" s="186"/>
      <c r="U727" s="173"/>
      <c r="V727" s="186"/>
      <c r="W727" s="187"/>
      <c r="X727" s="187"/>
      <c r="Y727" s="187"/>
      <c r="Z727" s="149"/>
      <c r="AA727" s="173"/>
      <c r="AB727" s="200" t="str">
        <f t="shared" si="66"/>
        <v/>
      </c>
      <c r="AC727" s="216"/>
      <c r="AD727" s="173"/>
      <c r="AE727" s="148"/>
      <c r="AF727" s="173"/>
      <c r="AG727" s="173"/>
      <c r="AH727" s="152"/>
      <c r="AI727" s="173"/>
      <c r="AJ727" s="173"/>
      <c r="AK727" s="200" t="str">
        <f t="shared" si="67"/>
        <v/>
      </c>
      <c r="AL727" s="173"/>
      <c r="AM727" s="217" t="str">
        <f t="shared" si="68"/>
        <v/>
      </c>
      <c r="AN727" s="173"/>
      <c r="AO727" s="217" t="str">
        <f t="shared" si="69"/>
        <v/>
      </c>
      <c r="AP727" s="237"/>
      <c r="AQ727" s="150"/>
      <c r="AR727" s="152"/>
      <c r="AS727" s="150"/>
      <c r="AT727" s="174" t="s">
        <v>250</v>
      </c>
      <c r="AU727" s="152"/>
      <c r="AV727" s="152"/>
      <c r="AW727" s="152"/>
      <c r="AX727" s="152"/>
      <c r="AY727" s="174" t="str">
        <f t="shared" si="71"/>
        <v/>
      </c>
      <c r="AZ727" s="152"/>
      <c r="BA727" s="152"/>
      <c r="BB727" s="152"/>
      <c r="BC727" s="152"/>
      <c r="BD727" s="174" t="s">
        <v>250</v>
      </c>
      <c r="BE727" s="152"/>
      <c r="BF727" s="152"/>
      <c r="BG727" s="152"/>
      <c r="BH727" s="152"/>
      <c r="BI727" s="152"/>
      <c r="BJ727" s="220"/>
      <c r="BK727" s="203"/>
      <c r="BL727" s="203"/>
      <c r="BM727" s="203"/>
      <c r="BN727" s="203"/>
      <c r="BO727" s="214"/>
      <c r="BP727" s="214"/>
      <c r="BQ727" s="214"/>
      <c r="BR727" s="215"/>
    </row>
    <row r="728" spans="1:70" s="117" customFormat="1" ht="27" customHeight="1" thickTop="1" thickBot="1" x14ac:dyDescent="0.25">
      <c r="A728" s="184"/>
      <c r="B728" s="304" t="str">
        <f>IF(C728="","",(VLOOKUP(C728,Lookups!$B$4:$C$2561,2,FALSE)))</f>
        <v/>
      </c>
      <c r="C728" s="83"/>
      <c r="D728" s="173"/>
      <c r="E728" s="173"/>
      <c r="F728" s="152"/>
      <c r="G728" s="152"/>
      <c r="H728" s="173" t="str">
        <f t="shared" si="70"/>
        <v/>
      </c>
      <c r="I728" s="173"/>
      <c r="J728" s="182"/>
      <c r="K728" s="183"/>
      <c r="L728" s="141" t="str">
        <f>IF(K728="","",(VLOOKUP(K728,#REF!,2,FALSE)))</f>
        <v/>
      </c>
      <c r="M728" s="186"/>
      <c r="N728" s="186"/>
      <c r="O728" s="186"/>
      <c r="P728" s="186"/>
      <c r="Q728" s="186"/>
      <c r="R728" s="186"/>
      <c r="S728" s="186"/>
      <c r="T728" s="186"/>
      <c r="U728" s="173"/>
      <c r="V728" s="186"/>
      <c r="W728" s="187"/>
      <c r="X728" s="187"/>
      <c r="Y728" s="187"/>
      <c r="Z728" s="149"/>
      <c r="AA728" s="173"/>
      <c r="AB728" s="200" t="str">
        <f t="shared" si="66"/>
        <v/>
      </c>
      <c r="AC728" s="216"/>
      <c r="AD728" s="173"/>
      <c r="AE728" s="148"/>
      <c r="AF728" s="173"/>
      <c r="AG728" s="173"/>
      <c r="AH728" s="152"/>
      <c r="AI728" s="173"/>
      <c r="AJ728" s="173"/>
      <c r="AK728" s="200" t="str">
        <f t="shared" si="67"/>
        <v/>
      </c>
      <c r="AL728" s="173"/>
      <c r="AM728" s="217" t="str">
        <f t="shared" si="68"/>
        <v/>
      </c>
      <c r="AN728" s="173"/>
      <c r="AO728" s="217" t="str">
        <f t="shared" si="69"/>
        <v/>
      </c>
      <c r="AP728" s="237"/>
      <c r="AQ728" s="150"/>
      <c r="AR728" s="152"/>
      <c r="AS728" s="150"/>
      <c r="AT728" s="174" t="s">
        <v>250</v>
      </c>
      <c r="AU728" s="152"/>
      <c r="AV728" s="152"/>
      <c r="AW728" s="152"/>
      <c r="AX728" s="152"/>
      <c r="AY728" s="174" t="str">
        <f t="shared" si="71"/>
        <v/>
      </c>
      <c r="AZ728" s="152"/>
      <c r="BA728" s="152"/>
      <c r="BB728" s="152"/>
      <c r="BC728" s="152"/>
      <c r="BD728" s="174" t="s">
        <v>250</v>
      </c>
      <c r="BE728" s="152"/>
      <c r="BF728" s="152"/>
      <c r="BG728" s="152"/>
      <c r="BH728" s="152"/>
      <c r="BI728" s="152"/>
      <c r="BJ728" s="220"/>
      <c r="BK728" s="203"/>
      <c r="BL728" s="203"/>
      <c r="BM728" s="203"/>
      <c r="BN728" s="203"/>
      <c r="BO728" s="214"/>
      <c r="BP728" s="214"/>
      <c r="BQ728" s="214"/>
      <c r="BR728" s="215"/>
    </row>
    <row r="729" spans="1:70" s="117" customFormat="1" ht="27" customHeight="1" thickTop="1" thickBot="1" x14ac:dyDescent="0.25">
      <c r="A729" s="184"/>
      <c r="B729" s="304" t="str">
        <f>IF(C729="","",(VLOOKUP(C729,Lookups!$B$4:$C$2561,2,FALSE)))</f>
        <v/>
      </c>
      <c r="C729" s="83"/>
      <c r="D729" s="173"/>
      <c r="E729" s="173"/>
      <c r="F729" s="152"/>
      <c r="G729" s="152"/>
      <c r="H729" s="173" t="str">
        <f t="shared" si="70"/>
        <v/>
      </c>
      <c r="I729" s="173"/>
      <c r="J729" s="182"/>
      <c r="K729" s="183"/>
      <c r="L729" s="141" t="str">
        <f>IF(K729="","",(VLOOKUP(K729,#REF!,2,FALSE)))</f>
        <v/>
      </c>
      <c r="M729" s="186"/>
      <c r="N729" s="186"/>
      <c r="O729" s="186"/>
      <c r="P729" s="186"/>
      <c r="Q729" s="186"/>
      <c r="R729" s="186"/>
      <c r="S729" s="186"/>
      <c r="T729" s="186"/>
      <c r="U729" s="173"/>
      <c r="V729" s="186"/>
      <c r="W729" s="187"/>
      <c r="X729" s="187"/>
      <c r="Y729" s="187"/>
      <c r="Z729" s="149"/>
      <c r="AA729" s="173"/>
      <c r="AB729" s="200" t="str">
        <f t="shared" si="66"/>
        <v/>
      </c>
      <c r="AC729" s="216"/>
      <c r="AD729" s="173"/>
      <c r="AE729" s="148"/>
      <c r="AF729" s="173"/>
      <c r="AG729" s="173"/>
      <c r="AH729" s="152"/>
      <c r="AI729" s="173"/>
      <c r="AJ729" s="173"/>
      <c r="AK729" s="200" t="str">
        <f t="shared" si="67"/>
        <v/>
      </c>
      <c r="AL729" s="173"/>
      <c r="AM729" s="217" t="str">
        <f t="shared" si="68"/>
        <v/>
      </c>
      <c r="AN729" s="173"/>
      <c r="AO729" s="217" t="str">
        <f t="shared" si="69"/>
        <v/>
      </c>
      <c r="AP729" s="237"/>
      <c r="AQ729" s="150"/>
      <c r="AR729" s="152"/>
      <c r="AS729" s="150"/>
      <c r="AT729" s="174" t="s">
        <v>250</v>
      </c>
      <c r="AU729" s="152"/>
      <c r="AV729" s="152"/>
      <c r="AW729" s="152"/>
      <c r="AX729" s="152"/>
      <c r="AY729" s="174" t="str">
        <f t="shared" si="71"/>
        <v/>
      </c>
      <c r="AZ729" s="152"/>
      <c r="BA729" s="152"/>
      <c r="BB729" s="152"/>
      <c r="BC729" s="152"/>
      <c r="BD729" s="174" t="s">
        <v>250</v>
      </c>
      <c r="BE729" s="152"/>
      <c r="BF729" s="152"/>
      <c r="BG729" s="152"/>
      <c r="BH729" s="152"/>
      <c r="BI729" s="152"/>
      <c r="BJ729" s="220"/>
      <c r="BK729" s="203"/>
      <c r="BL729" s="203"/>
      <c r="BM729" s="203"/>
      <c r="BN729" s="203"/>
      <c r="BO729" s="214"/>
      <c r="BP729" s="214"/>
      <c r="BQ729" s="214"/>
      <c r="BR729" s="215"/>
    </row>
    <row r="730" spans="1:70" s="117" customFormat="1" ht="27" customHeight="1" thickTop="1" thickBot="1" x14ac:dyDescent="0.25">
      <c r="A730" s="184"/>
      <c r="B730" s="304" t="str">
        <f>IF(C730="","",(VLOOKUP(C730,Lookups!$B$4:$C$2561,2,FALSE)))</f>
        <v/>
      </c>
      <c r="C730" s="83"/>
      <c r="D730" s="173"/>
      <c r="E730" s="173"/>
      <c r="F730" s="152"/>
      <c r="G730" s="152"/>
      <c r="H730" s="173" t="str">
        <f t="shared" si="70"/>
        <v/>
      </c>
      <c r="I730" s="173"/>
      <c r="J730" s="182"/>
      <c r="K730" s="183"/>
      <c r="L730" s="141" t="str">
        <f>IF(K730="","",(VLOOKUP(K730,#REF!,2,FALSE)))</f>
        <v/>
      </c>
      <c r="M730" s="186"/>
      <c r="N730" s="186"/>
      <c r="O730" s="186"/>
      <c r="P730" s="186"/>
      <c r="Q730" s="186"/>
      <c r="R730" s="186"/>
      <c r="S730" s="186"/>
      <c r="T730" s="186"/>
      <c r="U730" s="173"/>
      <c r="V730" s="186"/>
      <c r="W730" s="187"/>
      <c r="X730" s="187"/>
      <c r="Y730" s="187"/>
      <c r="Z730" s="149"/>
      <c r="AA730" s="173"/>
      <c r="AB730" s="200" t="str">
        <f t="shared" si="66"/>
        <v/>
      </c>
      <c r="AC730" s="216"/>
      <c r="AD730" s="173"/>
      <c r="AE730" s="148"/>
      <c r="AF730" s="173"/>
      <c r="AG730" s="173"/>
      <c r="AH730" s="152"/>
      <c r="AI730" s="173"/>
      <c r="AJ730" s="173"/>
      <c r="AK730" s="200" t="str">
        <f t="shared" si="67"/>
        <v/>
      </c>
      <c r="AL730" s="173"/>
      <c r="AM730" s="217" t="str">
        <f t="shared" si="68"/>
        <v/>
      </c>
      <c r="AN730" s="173"/>
      <c r="AO730" s="217" t="str">
        <f t="shared" si="69"/>
        <v/>
      </c>
      <c r="AP730" s="237"/>
      <c r="AQ730" s="150"/>
      <c r="AR730" s="152"/>
      <c r="AS730" s="150"/>
      <c r="AT730" s="174" t="s">
        <v>250</v>
      </c>
      <c r="AU730" s="152"/>
      <c r="AV730" s="152"/>
      <c r="AW730" s="152"/>
      <c r="AX730" s="152"/>
      <c r="AY730" s="174" t="str">
        <f t="shared" si="71"/>
        <v/>
      </c>
      <c r="AZ730" s="152"/>
      <c r="BA730" s="152"/>
      <c r="BB730" s="152"/>
      <c r="BC730" s="152"/>
      <c r="BD730" s="174" t="s">
        <v>250</v>
      </c>
      <c r="BE730" s="152"/>
      <c r="BF730" s="152"/>
      <c r="BG730" s="152"/>
      <c r="BH730" s="152"/>
      <c r="BI730" s="152"/>
      <c r="BJ730" s="220"/>
      <c r="BK730" s="203"/>
      <c r="BL730" s="203"/>
      <c r="BM730" s="203"/>
      <c r="BN730" s="203"/>
      <c r="BO730" s="214"/>
      <c r="BP730" s="214"/>
      <c r="BQ730" s="214"/>
      <c r="BR730" s="215"/>
    </row>
    <row r="731" spans="1:70" s="117" customFormat="1" ht="27" customHeight="1" thickTop="1" thickBot="1" x14ac:dyDescent="0.25">
      <c r="A731" s="184"/>
      <c r="B731" s="304" t="str">
        <f>IF(C731="","",(VLOOKUP(C731,Lookups!$B$4:$C$2561,2,FALSE)))</f>
        <v/>
      </c>
      <c r="C731" s="83"/>
      <c r="D731" s="173"/>
      <c r="E731" s="173"/>
      <c r="F731" s="152"/>
      <c r="G731" s="152"/>
      <c r="H731" s="173" t="str">
        <f t="shared" si="70"/>
        <v/>
      </c>
      <c r="I731" s="173"/>
      <c r="J731" s="182"/>
      <c r="K731" s="183"/>
      <c r="L731" s="141" t="str">
        <f>IF(K731="","",(VLOOKUP(K731,#REF!,2,FALSE)))</f>
        <v/>
      </c>
      <c r="M731" s="186"/>
      <c r="N731" s="186"/>
      <c r="O731" s="186"/>
      <c r="P731" s="186"/>
      <c r="Q731" s="186"/>
      <c r="R731" s="186"/>
      <c r="S731" s="186"/>
      <c r="T731" s="186"/>
      <c r="U731" s="173"/>
      <c r="V731" s="186"/>
      <c r="W731" s="187"/>
      <c r="X731" s="187"/>
      <c r="Y731" s="187"/>
      <c r="Z731" s="149"/>
      <c r="AA731" s="173"/>
      <c r="AB731" s="200" t="str">
        <f t="shared" si="66"/>
        <v/>
      </c>
      <c r="AC731" s="216"/>
      <c r="AD731" s="173"/>
      <c r="AE731" s="148"/>
      <c r="AF731" s="173"/>
      <c r="AG731" s="173"/>
      <c r="AH731" s="152"/>
      <c r="AI731" s="173"/>
      <c r="AJ731" s="173"/>
      <c r="AK731" s="200" t="str">
        <f t="shared" si="67"/>
        <v/>
      </c>
      <c r="AL731" s="173"/>
      <c r="AM731" s="217" t="str">
        <f t="shared" si="68"/>
        <v/>
      </c>
      <c r="AN731" s="173"/>
      <c r="AO731" s="217" t="str">
        <f t="shared" si="69"/>
        <v/>
      </c>
      <c r="AP731" s="237"/>
      <c r="AQ731" s="150"/>
      <c r="AR731" s="152"/>
      <c r="AS731" s="150"/>
      <c r="AT731" s="174" t="s">
        <v>250</v>
      </c>
      <c r="AU731" s="152"/>
      <c r="AV731" s="152"/>
      <c r="AW731" s="152"/>
      <c r="AX731" s="152"/>
      <c r="AY731" s="174" t="str">
        <f t="shared" si="71"/>
        <v/>
      </c>
      <c r="AZ731" s="152"/>
      <c r="BA731" s="152"/>
      <c r="BB731" s="152"/>
      <c r="BC731" s="152"/>
      <c r="BD731" s="174" t="s">
        <v>250</v>
      </c>
      <c r="BE731" s="152"/>
      <c r="BF731" s="152"/>
      <c r="BG731" s="152"/>
      <c r="BH731" s="152"/>
      <c r="BI731" s="152"/>
      <c r="BJ731" s="220"/>
      <c r="BK731" s="203"/>
      <c r="BL731" s="203"/>
      <c r="BM731" s="203"/>
      <c r="BN731" s="203"/>
      <c r="BO731" s="214"/>
      <c r="BP731" s="214"/>
      <c r="BQ731" s="214"/>
      <c r="BR731" s="215"/>
    </row>
    <row r="732" spans="1:70" s="117" customFormat="1" ht="27" customHeight="1" thickTop="1" thickBot="1" x14ac:dyDescent="0.25">
      <c r="A732" s="184"/>
      <c r="B732" s="304" t="str">
        <f>IF(C732="","",(VLOOKUP(C732,Lookups!$B$4:$C$2561,2,FALSE)))</f>
        <v/>
      </c>
      <c r="C732" s="83"/>
      <c r="D732" s="173"/>
      <c r="E732" s="173"/>
      <c r="F732" s="152"/>
      <c r="G732" s="152"/>
      <c r="H732" s="173" t="str">
        <f t="shared" si="70"/>
        <v/>
      </c>
      <c r="I732" s="173"/>
      <c r="J732" s="182"/>
      <c r="K732" s="183"/>
      <c r="L732" s="141" t="str">
        <f>IF(K732="","",(VLOOKUP(K732,#REF!,2,FALSE)))</f>
        <v/>
      </c>
      <c r="M732" s="186"/>
      <c r="N732" s="186"/>
      <c r="O732" s="186"/>
      <c r="P732" s="186"/>
      <c r="Q732" s="186"/>
      <c r="R732" s="186"/>
      <c r="S732" s="186"/>
      <c r="T732" s="186"/>
      <c r="U732" s="173"/>
      <c r="V732" s="186"/>
      <c r="W732" s="187"/>
      <c r="X732" s="187"/>
      <c r="Y732" s="187"/>
      <c r="Z732" s="149"/>
      <c r="AA732" s="173"/>
      <c r="AB732" s="200" t="str">
        <f t="shared" si="66"/>
        <v/>
      </c>
      <c r="AC732" s="216"/>
      <c r="AD732" s="173"/>
      <c r="AE732" s="148"/>
      <c r="AF732" s="173"/>
      <c r="AG732" s="173"/>
      <c r="AH732" s="152"/>
      <c r="AI732" s="173"/>
      <c r="AJ732" s="173"/>
      <c r="AK732" s="200" t="str">
        <f t="shared" si="67"/>
        <v/>
      </c>
      <c r="AL732" s="173"/>
      <c r="AM732" s="217" t="str">
        <f t="shared" si="68"/>
        <v/>
      </c>
      <c r="AN732" s="173"/>
      <c r="AO732" s="217" t="str">
        <f t="shared" si="69"/>
        <v/>
      </c>
      <c r="AP732" s="237"/>
      <c r="AQ732" s="150"/>
      <c r="AR732" s="152"/>
      <c r="AS732" s="150"/>
      <c r="AT732" s="174" t="s">
        <v>250</v>
      </c>
      <c r="AU732" s="152"/>
      <c r="AV732" s="152"/>
      <c r="AW732" s="152"/>
      <c r="AX732" s="152"/>
      <c r="AY732" s="174" t="str">
        <f t="shared" si="71"/>
        <v/>
      </c>
      <c r="AZ732" s="152"/>
      <c r="BA732" s="152"/>
      <c r="BB732" s="152"/>
      <c r="BC732" s="152"/>
      <c r="BD732" s="174" t="s">
        <v>250</v>
      </c>
      <c r="BE732" s="152"/>
      <c r="BF732" s="152"/>
      <c r="BG732" s="152"/>
      <c r="BH732" s="152"/>
      <c r="BI732" s="152"/>
      <c r="BJ732" s="220"/>
      <c r="BK732" s="203"/>
      <c r="BL732" s="203"/>
      <c r="BM732" s="203"/>
      <c r="BN732" s="203"/>
      <c r="BO732" s="214"/>
      <c r="BP732" s="214"/>
      <c r="BQ732" s="214"/>
      <c r="BR732" s="215"/>
    </row>
    <row r="733" spans="1:70" s="117" customFormat="1" ht="27" customHeight="1" thickTop="1" thickBot="1" x14ac:dyDescent="0.25">
      <c r="A733" s="184"/>
      <c r="B733" s="304" t="str">
        <f>IF(C733="","",(VLOOKUP(C733,Lookups!$B$4:$C$2561,2,FALSE)))</f>
        <v/>
      </c>
      <c r="C733" s="83"/>
      <c r="D733" s="173"/>
      <c r="E733" s="173"/>
      <c r="F733" s="152"/>
      <c r="G733" s="152"/>
      <c r="H733" s="173" t="str">
        <f t="shared" si="70"/>
        <v/>
      </c>
      <c r="I733" s="173"/>
      <c r="J733" s="182"/>
      <c r="K733" s="183"/>
      <c r="L733" s="141" t="str">
        <f>IF(K733="","",(VLOOKUP(K733,#REF!,2,FALSE)))</f>
        <v/>
      </c>
      <c r="M733" s="186"/>
      <c r="N733" s="186"/>
      <c r="O733" s="186"/>
      <c r="P733" s="186"/>
      <c r="Q733" s="186"/>
      <c r="R733" s="186"/>
      <c r="S733" s="186"/>
      <c r="T733" s="186"/>
      <c r="U733" s="173"/>
      <c r="V733" s="186"/>
      <c r="W733" s="187"/>
      <c r="X733" s="187"/>
      <c r="Y733" s="187"/>
      <c r="Z733" s="149"/>
      <c r="AA733" s="173"/>
      <c r="AB733" s="200" t="str">
        <f t="shared" si="66"/>
        <v/>
      </c>
      <c r="AC733" s="216"/>
      <c r="AD733" s="173"/>
      <c r="AE733" s="148"/>
      <c r="AF733" s="173"/>
      <c r="AG733" s="173"/>
      <c r="AH733" s="152"/>
      <c r="AI733" s="173"/>
      <c r="AJ733" s="173"/>
      <c r="AK733" s="200" t="str">
        <f t="shared" si="67"/>
        <v/>
      </c>
      <c r="AL733" s="173"/>
      <c r="AM733" s="217" t="str">
        <f t="shared" si="68"/>
        <v/>
      </c>
      <c r="AN733" s="173"/>
      <c r="AO733" s="217" t="str">
        <f t="shared" si="69"/>
        <v/>
      </c>
      <c r="AP733" s="237"/>
      <c r="AQ733" s="150"/>
      <c r="AR733" s="152"/>
      <c r="AS733" s="150"/>
      <c r="AT733" s="174" t="s">
        <v>250</v>
      </c>
      <c r="AU733" s="152"/>
      <c r="AV733" s="152"/>
      <c r="AW733" s="152"/>
      <c r="AX733" s="152"/>
      <c r="AY733" s="174" t="str">
        <f t="shared" si="71"/>
        <v/>
      </c>
      <c r="AZ733" s="152"/>
      <c r="BA733" s="152"/>
      <c r="BB733" s="152"/>
      <c r="BC733" s="152"/>
      <c r="BD733" s="174" t="s">
        <v>250</v>
      </c>
      <c r="BE733" s="152"/>
      <c r="BF733" s="152"/>
      <c r="BG733" s="152"/>
      <c r="BH733" s="152"/>
      <c r="BI733" s="152"/>
      <c r="BJ733" s="220"/>
      <c r="BK733" s="203"/>
      <c r="BL733" s="203"/>
      <c r="BM733" s="203"/>
      <c r="BN733" s="203"/>
      <c r="BO733" s="214"/>
      <c r="BP733" s="214"/>
      <c r="BQ733" s="214"/>
      <c r="BR733" s="215"/>
    </row>
    <row r="734" spans="1:70" s="117" customFormat="1" ht="27" customHeight="1" thickTop="1" thickBot="1" x14ac:dyDescent="0.25">
      <c r="A734" s="184"/>
      <c r="B734" s="304" t="str">
        <f>IF(C734="","",(VLOOKUP(C734,Lookups!$B$4:$C$2561,2,FALSE)))</f>
        <v/>
      </c>
      <c r="C734" s="83"/>
      <c r="D734" s="173"/>
      <c r="E734" s="173"/>
      <c r="F734" s="152"/>
      <c r="G734" s="152"/>
      <c r="H734" s="173" t="str">
        <f t="shared" si="70"/>
        <v/>
      </c>
      <c r="I734" s="173"/>
      <c r="J734" s="182"/>
      <c r="K734" s="183"/>
      <c r="L734" s="141" t="str">
        <f>IF(K734="","",(VLOOKUP(K734,#REF!,2,FALSE)))</f>
        <v/>
      </c>
      <c r="M734" s="186"/>
      <c r="N734" s="186"/>
      <c r="O734" s="186"/>
      <c r="P734" s="186"/>
      <c r="Q734" s="186"/>
      <c r="R734" s="186"/>
      <c r="S734" s="186"/>
      <c r="T734" s="186"/>
      <c r="U734" s="173"/>
      <c r="V734" s="186"/>
      <c r="W734" s="187"/>
      <c r="X734" s="187"/>
      <c r="Y734" s="187"/>
      <c r="Z734" s="149"/>
      <c r="AA734" s="173"/>
      <c r="AB734" s="200" t="str">
        <f t="shared" si="66"/>
        <v/>
      </c>
      <c r="AC734" s="216"/>
      <c r="AD734" s="173"/>
      <c r="AE734" s="148"/>
      <c r="AF734" s="173"/>
      <c r="AG734" s="173"/>
      <c r="AH734" s="152"/>
      <c r="AI734" s="173"/>
      <c r="AJ734" s="173"/>
      <c r="AK734" s="200" t="str">
        <f t="shared" si="67"/>
        <v/>
      </c>
      <c r="AL734" s="173"/>
      <c r="AM734" s="217" t="str">
        <f t="shared" si="68"/>
        <v/>
      </c>
      <c r="AN734" s="173"/>
      <c r="AO734" s="217" t="str">
        <f t="shared" si="69"/>
        <v/>
      </c>
      <c r="AP734" s="237"/>
      <c r="AQ734" s="150"/>
      <c r="AR734" s="152"/>
      <c r="AS734" s="150"/>
      <c r="AT734" s="174" t="s">
        <v>250</v>
      </c>
      <c r="AU734" s="152"/>
      <c r="AV734" s="152"/>
      <c r="AW734" s="152"/>
      <c r="AX734" s="152"/>
      <c r="AY734" s="174" t="str">
        <f t="shared" si="71"/>
        <v/>
      </c>
      <c r="AZ734" s="152"/>
      <c r="BA734" s="152"/>
      <c r="BB734" s="152"/>
      <c r="BC734" s="152"/>
      <c r="BD734" s="174" t="s">
        <v>250</v>
      </c>
      <c r="BE734" s="152"/>
      <c r="BF734" s="152"/>
      <c r="BG734" s="152"/>
      <c r="BH734" s="152"/>
      <c r="BI734" s="152"/>
      <c r="BJ734" s="220"/>
      <c r="BK734" s="203"/>
      <c r="BL734" s="203"/>
      <c r="BM734" s="203"/>
      <c r="BN734" s="203"/>
      <c r="BO734" s="214"/>
      <c r="BP734" s="214"/>
      <c r="BQ734" s="214"/>
      <c r="BR734" s="215"/>
    </row>
    <row r="735" spans="1:70" s="117" customFormat="1" ht="27" customHeight="1" thickTop="1" thickBot="1" x14ac:dyDescent="0.25">
      <c r="A735" s="184"/>
      <c r="B735" s="304" t="str">
        <f>IF(C735="","",(VLOOKUP(C735,Lookups!$B$4:$C$2561,2,FALSE)))</f>
        <v/>
      </c>
      <c r="C735" s="83"/>
      <c r="D735" s="173"/>
      <c r="E735" s="173"/>
      <c r="F735" s="152"/>
      <c r="G735" s="152"/>
      <c r="H735" s="173" t="str">
        <f t="shared" si="70"/>
        <v/>
      </c>
      <c r="I735" s="173"/>
      <c r="J735" s="182"/>
      <c r="K735" s="183"/>
      <c r="L735" s="141" t="str">
        <f>IF(K735="","",(VLOOKUP(K735,#REF!,2,FALSE)))</f>
        <v/>
      </c>
      <c r="M735" s="186"/>
      <c r="N735" s="186"/>
      <c r="O735" s="186"/>
      <c r="P735" s="186"/>
      <c r="Q735" s="186"/>
      <c r="R735" s="186"/>
      <c r="S735" s="186"/>
      <c r="T735" s="186"/>
      <c r="U735" s="173"/>
      <c r="V735" s="186"/>
      <c r="W735" s="187"/>
      <c r="X735" s="187"/>
      <c r="Y735" s="187"/>
      <c r="Z735" s="149"/>
      <c r="AA735" s="173"/>
      <c r="AB735" s="200" t="str">
        <f t="shared" si="66"/>
        <v/>
      </c>
      <c r="AC735" s="216"/>
      <c r="AD735" s="173"/>
      <c r="AE735" s="148"/>
      <c r="AF735" s="173"/>
      <c r="AG735" s="173"/>
      <c r="AH735" s="152"/>
      <c r="AI735" s="173"/>
      <c r="AJ735" s="173"/>
      <c r="AK735" s="200" t="str">
        <f t="shared" si="67"/>
        <v/>
      </c>
      <c r="AL735" s="173"/>
      <c r="AM735" s="217" t="str">
        <f t="shared" si="68"/>
        <v/>
      </c>
      <c r="AN735" s="173"/>
      <c r="AO735" s="217" t="str">
        <f t="shared" si="69"/>
        <v/>
      </c>
      <c r="AP735" s="237"/>
      <c r="AQ735" s="150"/>
      <c r="AR735" s="152"/>
      <c r="AS735" s="150"/>
      <c r="AT735" s="174" t="s">
        <v>250</v>
      </c>
      <c r="AU735" s="152"/>
      <c r="AV735" s="152"/>
      <c r="AW735" s="152"/>
      <c r="AX735" s="152"/>
      <c r="AY735" s="174" t="str">
        <f t="shared" si="71"/>
        <v/>
      </c>
      <c r="AZ735" s="152"/>
      <c r="BA735" s="152"/>
      <c r="BB735" s="152"/>
      <c r="BC735" s="152"/>
      <c r="BD735" s="174" t="s">
        <v>250</v>
      </c>
      <c r="BE735" s="152"/>
      <c r="BF735" s="152"/>
      <c r="BG735" s="152"/>
      <c r="BH735" s="152"/>
      <c r="BI735" s="152"/>
      <c r="BJ735" s="220"/>
      <c r="BK735" s="203"/>
      <c r="BL735" s="203"/>
      <c r="BM735" s="203"/>
      <c r="BN735" s="203"/>
      <c r="BO735" s="214"/>
      <c r="BP735" s="214"/>
      <c r="BQ735" s="214"/>
      <c r="BR735" s="215"/>
    </row>
    <row r="736" spans="1:70" s="117" customFormat="1" ht="27" customHeight="1" thickTop="1" thickBot="1" x14ac:dyDescent="0.25">
      <c r="A736" s="184"/>
      <c r="B736" s="304" t="str">
        <f>IF(C736="","",(VLOOKUP(C736,Lookups!$B$4:$C$2561,2,FALSE)))</f>
        <v/>
      </c>
      <c r="C736" s="83"/>
      <c r="D736" s="173"/>
      <c r="E736" s="173"/>
      <c r="F736" s="152"/>
      <c r="G736" s="152"/>
      <c r="H736" s="173" t="str">
        <f t="shared" si="70"/>
        <v/>
      </c>
      <c r="I736" s="173"/>
      <c r="J736" s="182"/>
      <c r="K736" s="183"/>
      <c r="L736" s="141" t="str">
        <f>IF(K736="","",(VLOOKUP(K736,#REF!,2,FALSE)))</f>
        <v/>
      </c>
      <c r="M736" s="186"/>
      <c r="N736" s="186"/>
      <c r="O736" s="186"/>
      <c r="P736" s="186"/>
      <c r="Q736" s="186"/>
      <c r="R736" s="186"/>
      <c r="S736" s="186"/>
      <c r="T736" s="186"/>
      <c r="U736" s="173"/>
      <c r="V736" s="186"/>
      <c r="W736" s="187"/>
      <c r="X736" s="187"/>
      <c r="Y736" s="187"/>
      <c r="Z736" s="149"/>
      <c r="AA736" s="173"/>
      <c r="AB736" s="200" t="str">
        <f t="shared" si="66"/>
        <v/>
      </c>
      <c r="AC736" s="216"/>
      <c r="AD736" s="173"/>
      <c r="AE736" s="148"/>
      <c r="AF736" s="173"/>
      <c r="AG736" s="173"/>
      <c r="AH736" s="152"/>
      <c r="AI736" s="173"/>
      <c r="AJ736" s="173"/>
      <c r="AK736" s="200" t="str">
        <f t="shared" si="67"/>
        <v/>
      </c>
      <c r="AL736" s="173"/>
      <c r="AM736" s="217" t="str">
        <f t="shared" si="68"/>
        <v/>
      </c>
      <c r="AN736" s="173"/>
      <c r="AO736" s="217" t="str">
        <f t="shared" si="69"/>
        <v/>
      </c>
      <c r="AP736" s="237"/>
      <c r="AQ736" s="150"/>
      <c r="AR736" s="152"/>
      <c r="AS736" s="150"/>
      <c r="AT736" s="174" t="s">
        <v>250</v>
      </c>
      <c r="AU736" s="152"/>
      <c r="AV736" s="152"/>
      <c r="AW736" s="152"/>
      <c r="AX736" s="152"/>
      <c r="AY736" s="174" t="str">
        <f t="shared" si="71"/>
        <v/>
      </c>
      <c r="AZ736" s="152"/>
      <c r="BA736" s="152"/>
      <c r="BB736" s="152"/>
      <c r="BC736" s="152"/>
      <c r="BD736" s="174" t="s">
        <v>250</v>
      </c>
      <c r="BE736" s="152"/>
      <c r="BF736" s="152"/>
      <c r="BG736" s="152"/>
      <c r="BH736" s="152"/>
      <c r="BI736" s="152"/>
      <c r="BJ736" s="220"/>
      <c r="BK736" s="203"/>
      <c r="BL736" s="203"/>
      <c r="BM736" s="203"/>
      <c r="BN736" s="203"/>
      <c r="BO736" s="214"/>
      <c r="BP736" s="214"/>
      <c r="BQ736" s="214"/>
      <c r="BR736" s="215"/>
    </row>
    <row r="737" spans="1:70" s="117" customFormat="1" ht="27" customHeight="1" thickTop="1" thickBot="1" x14ac:dyDescent="0.25">
      <c r="A737" s="184"/>
      <c r="B737" s="304" t="str">
        <f>IF(C737="","",(VLOOKUP(C737,Lookups!$B$4:$C$2561,2,FALSE)))</f>
        <v/>
      </c>
      <c r="C737" s="83"/>
      <c r="D737" s="173"/>
      <c r="E737" s="173"/>
      <c r="F737" s="152"/>
      <c r="G737" s="152"/>
      <c r="H737" s="173" t="str">
        <f t="shared" si="70"/>
        <v/>
      </c>
      <c r="I737" s="173"/>
      <c r="J737" s="182"/>
      <c r="K737" s="183"/>
      <c r="L737" s="141" t="str">
        <f>IF(K737="","",(VLOOKUP(K737,#REF!,2,FALSE)))</f>
        <v/>
      </c>
      <c r="M737" s="186"/>
      <c r="N737" s="186"/>
      <c r="O737" s="186"/>
      <c r="P737" s="186"/>
      <c r="Q737" s="186"/>
      <c r="R737" s="186"/>
      <c r="S737" s="186"/>
      <c r="T737" s="186"/>
      <c r="U737" s="173"/>
      <c r="V737" s="186"/>
      <c r="W737" s="187"/>
      <c r="X737" s="187"/>
      <c r="Y737" s="187"/>
      <c r="Z737" s="149"/>
      <c r="AA737" s="173"/>
      <c r="AB737" s="200" t="str">
        <f t="shared" si="66"/>
        <v/>
      </c>
      <c r="AC737" s="216"/>
      <c r="AD737" s="173"/>
      <c r="AE737" s="148"/>
      <c r="AF737" s="173"/>
      <c r="AG737" s="173"/>
      <c r="AH737" s="152"/>
      <c r="AI737" s="173"/>
      <c r="AJ737" s="173"/>
      <c r="AK737" s="200" t="str">
        <f t="shared" si="67"/>
        <v/>
      </c>
      <c r="AL737" s="173"/>
      <c r="AM737" s="217" t="str">
        <f t="shared" si="68"/>
        <v/>
      </c>
      <c r="AN737" s="173"/>
      <c r="AO737" s="217" t="str">
        <f t="shared" si="69"/>
        <v/>
      </c>
      <c r="AP737" s="237"/>
      <c r="AQ737" s="150"/>
      <c r="AR737" s="152"/>
      <c r="AS737" s="150"/>
      <c r="AT737" s="174" t="s">
        <v>250</v>
      </c>
      <c r="AU737" s="152"/>
      <c r="AV737" s="152"/>
      <c r="AW737" s="152"/>
      <c r="AX737" s="152"/>
      <c r="AY737" s="174" t="str">
        <f t="shared" si="71"/>
        <v/>
      </c>
      <c r="AZ737" s="152"/>
      <c r="BA737" s="152"/>
      <c r="BB737" s="152"/>
      <c r="BC737" s="152"/>
      <c r="BD737" s="174" t="s">
        <v>250</v>
      </c>
      <c r="BE737" s="152"/>
      <c r="BF737" s="152"/>
      <c r="BG737" s="152"/>
      <c r="BH737" s="152"/>
      <c r="BI737" s="152"/>
      <c r="BJ737" s="220"/>
      <c r="BK737" s="203"/>
      <c r="BL737" s="203"/>
      <c r="BM737" s="203"/>
      <c r="BN737" s="203"/>
      <c r="BO737" s="214"/>
      <c r="BP737" s="214"/>
      <c r="BQ737" s="214"/>
      <c r="BR737" s="215"/>
    </row>
    <row r="738" spans="1:70" s="117" customFormat="1" ht="27" customHeight="1" thickTop="1" thickBot="1" x14ac:dyDescent="0.25">
      <c r="A738" s="184"/>
      <c r="B738" s="304" t="str">
        <f>IF(C738="","",(VLOOKUP(C738,Lookups!$B$4:$C$2561,2,FALSE)))</f>
        <v/>
      </c>
      <c r="C738" s="83"/>
      <c r="D738" s="173"/>
      <c r="E738" s="173"/>
      <c r="F738" s="152"/>
      <c r="G738" s="152"/>
      <c r="H738" s="173" t="str">
        <f t="shared" si="70"/>
        <v/>
      </c>
      <c r="I738" s="173"/>
      <c r="J738" s="182"/>
      <c r="K738" s="183"/>
      <c r="L738" s="141" t="str">
        <f>IF(K738="","",(VLOOKUP(K738,#REF!,2,FALSE)))</f>
        <v/>
      </c>
      <c r="M738" s="186"/>
      <c r="N738" s="186"/>
      <c r="O738" s="186"/>
      <c r="P738" s="186"/>
      <c r="Q738" s="186"/>
      <c r="R738" s="186"/>
      <c r="S738" s="186"/>
      <c r="T738" s="186"/>
      <c r="U738" s="173"/>
      <c r="V738" s="186"/>
      <c r="W738" s="187"/>
      <c r="X738" s="187"/>
      <c r="Y738" s="187"/>
      <c r="Z738" s="149"/>
      <c r="AA738" s="173"/>
      <c r="AB738" s="200" t="str">
        <f t="shared" si="66"/>
        <v/>
      </c>
      <c r="AC738" s="216"/>
      <c r="AD738" s="173"/>
      <c r="AE738" s="148"/>
      <c r="AF738" s="173"/>
      <c r="AG738" s="173"/>
      <c r="AH738" s="152"/>
      <c r="AI738" s="173"/>
      <c r="AJ738" s="173"/>
      <c r="AK738" s="200" t="str">
        <f t="shared" si="67"/>
        <v/>
      </c>
      <c r="AL738" s="173"/>
      <c r="AM738" s="217" t="str">
        <f t="shared" si="68"/>
        <v/>
      </c>
      <c r="AN738" s="173"/>
      <c r="AO738" s="217" t="str">
        <f t="shared" si="69"/>
        <v/>
      </c>
      <c r="AP738" s="237"/>
      <c r="AQ738" s="150"/>
      <c r="AR738" s="152"/>
      <c r="AS738" s="150"/>
      <c r="AT738" s="174" t="s">
        <v>250</v>
      </c>
      <c r="AU738" s="152"/>
      <c r="AV738" s="152"/>
      <c r="AW738" s="152"/>
      <c r="AX738" s="152"/>
      <c r="AY738" s="174" t="str">
        <f t="shared" si="71"/>
        <v/>
      </c>
      <c r="AZ738" s="152"/>
      <c r="BA738" s="152"/>
      <c r="BB738" s="152"/>
      <c r="BC738" s="152"/>
      <c r="BD738" s="174" t="s">
        <v>250</v>
      </c>
      <c r="BE738" s="152"/>
      <c r="BF738" s="152"/>
      <c r="BG738" s="152"/>
      <c r="BH738" s="152"/>
      <c r="BI738" s="152"/>
      <c r="BJ738" s="220"/>
      <c r="BK738" s="203"/>
      <c r="BL738" s="203"/>
      <c r="BM738" s="203"/>
      <c r="BN738" s="203"/>
      <c r="BO738" s="214"/>
      <c r="BP738" s="214"/>
      <c r="BQ738" s="214"/>
      <c r="BR738" s="215"/>
    </row>
    <row r="739" spans="1:70" s="117" customFormat="1" ht="27" customHeight="1" thickTop="1" thickBot="1" x14ac:dyDescent="0.25">
      <c r="A739" s="184"/>
      <c r="B739" s="304" t="str">
        <f>IF(C739="","",(VLOOKUP(C739,Lookups!$B$4:$C$2561,2,FALSE)))</f>
        <v/>
      </c>
      <c r="C739" s="83"/>
      <c r="D739" s="173"/>
      <c r="E739" s="173"/>
      <c r="F739" s="152"/>
      <c r="G739" s="152"/>
      <c r="H739" s="173" t="str">
        <f t="shared" si="70"/>
        <v/>
      </c>
      <c r="I739" s="173"/>
      <c r="J739" s="182"/>
      <c r="K739" s="183"/>
      <c r="L739" s="141" t="str">
        <f>IF(K739="","",(VLOOKUP(K739,#REF!,2,FALSE)))</f>
        <v/>
      </c>
      <c r="M739" s="186"/>
      <c r="N739" s="186"/>
      <c r="O739" s="186"/>
      <c r="P739" s="186"/>
      <c r="Q739" s="186"/>
      <c r="R739" s="186"/>
      <c r="S739" s="186"/>
      <c r="T739" s="186"/>
      <c r="U739" s="173"/>
      <c r="V739" s="186"/>
      <c r="W739" s="187"/>
      <c r="X739" s="187"/>
      <c r="Y739" s="187"/>
      <c r="Z739" s="149"/>
      <c r="AA739" s="173"/>
      <c r="AB739" s="200" t="str">
        <f t="shared" si="66"/>
        <v/>
      </c>
      <c r="AC739" s="216"/>
      <c r="AD739" s="173"/>
      <c r="AE739" s="148"/>
      <c r="AF739" s="173"/>
      <c r="AG739" s="173"/>
      <c r="AH739" s="152"/>
      <c r="AI739" s="173"/>
      <c r="AJ739" s="173"/>
      <c r="AK739" s="200" t="str">
        <f t="shared" si="67"/>
        <v/>
      </c>
      <c r="AL739" s="173"/>
      <c r="AM739" s="217" t="str">
        <f t="shared" si="68"/>
        <v/>
      </c>
      <c r="AN739" s="173"/>
      <c r="AO739" s="217" t="str">
        <f t="shared" si="69"/>
        <v/>
      </c>
      <c r="AP739" s="237"/>
      <c r="AQ739" s="150"/>
      <c r="AR739" s="152"/>
      <c r="AS739" s="150"/>
      <c r="AT739" s="174" t="s">
        <v>250</v>
      </c>
      <c r="AU739" s="152"/>
      <c r="AV739" s="152"/>
      <c r="AW739" s="152"/>
      <c r="AX739" s="152"/>
      <c r="AY739" s="174" t="str">
        <f t="shared" si="71"/>
        <v/>
      </c>
      <c r="AZ739" s="152"/>
      <c r="BA739" s="152"/>
      <c r="BB739" s="152"/>
      <c r="BC739" s="152"/>
      <c r="BD739" s="174" t="s">
        <v>250</v>
      </c>
      <c r="BE739" s="152"/>
      <c r="BF739" s="152"/>
      <c r="BG739" s="152"/>
      <c r="BH739" s="152"/>
      <c r="BI739" s="152"/>
      <c r="BJ739" s="220"/>
      <c r="BK739" s="203"/>
      <c r="BL739" s="203"/>
      <c r="BM739" s="203"/>
      <c r="BN739" s="203"/>
      <c r="BO739" s="214"/>
      <c r="BP739" s="214"/>
      <c r="BQ739" s="214"/>
      <c r="BR739" s="215"/>
    </row>
    <row r="740" spans="1:70" s="117" customFormat="1" ht="27" customHeight="1" thickTop="1" thickBot="1" x14ac:dyDescent="0.25">
      <c r="A740" s="184"/>
      <c r="B740" s="304" t="str">
        <f>IF(C740="","",(VLOOKUP(C740,Lookups!$B$4:$C$2561,2,FALSE)))</f>
        <v/>
      </c>
      <c r="C740" s="83"/>
      <c r="D740" s="173"/>
      <c r="E740" s="173"/>
      <c r="F740" s="152"/>
      <c r="G740" s="152"/>
      <c r="H740" s="173" t="str">
        <f t="shared" si="70"/>
        <v/>
      </c>
      <c r="I740" s="173"/>
      <c r="J740" s="182"/>
      <c r="K740" s="183"/>
      <c r="L740" s="141" t="str">
        <f>IF(K740="","",(VLOOKUP(K740,#REF!,2,FALSE)))</f>
        <v/>
      </c>
      <c r="M740" s="186"/>
      <c r="N740" s="186"/>
      <c r="O740" s="186"/>
      <c r="P740" s="186"/>
      <c r="Q740" s="186"/>
      <c r="R740" s="186"/>
      <c r="S740" s="186"/>
      <c r="T740" s="186"/>
      <c r="U740" s="173"/>
      <c r="V740" s="186"/>
      <c r="W740" s="187"/>
      <c r="X740" s="187"/>
      <c r="Y740" s="187"/>
      <c r="Z740" s="149"/>
      <c r="AA740" s="173"/>
      <c r="AB740" s="200" t="str">
        <f t="shared" si="66"/>
        <v/>
      </c>
      <c r="AC740" s="216"/>
      <c r="AD740" s="173"/>
      <c r="AE740" s="148"/>
      <c r="AF740" s="173"/>
      <c r="AG740" s="173"/>
      <c r="AH740" s="152"/>
      <c r="AI740" s="173"/>
      <c r="AJ740" s="173"/>
      <c r="AK740" s="200" t="str">
        <f t="shared" si="67"/>
        <v/>
      </c>
      <c r="AL740" s="173"/>
      <c r="AM740" s="217" t="str">
        <f t="shared" si="68"/>
        <v/>
      </c>
      <c r="AN740" s="173"/>
      <c r="AO740" s="217" t="str">
        <f t="shared" si="69"/>
        <v/>
      </c>
      <c r="AP740" s="237"/>
      <c r="AQ740" s="150"/>
      <c r="AR740" s="152"/>
      <c r="AS740" s="150"/>
      <c r="AT740" s="174" t="s">
        <v>250</v>
      </c>
      <c r="AU740" s="152"/>
      <c r="AV740" s="152"/>
      <c r="AW740" s="152"/>
      <c r="AX740" s="152"/>
      <c r="AY740" s="174" t="str">
        <f t="shared" si="71"/>
        <v/>
      </c>
      <c r="AZ740" s="152"/>
      <c r="BA740" s="152"/>
      <c r="BB740" s="152"/>
      <c r="BC740" s="152"/>
      <c r="BD740" s="174" t="s">
        <v>250</v>
      </c>
      <c r="BE740" s="152"/>
      <c r="BF740" s="152"/>
      <c r="BG740" s="152"/>
      <c r="BH740" s="152"/>
      <c r="BI740" s="152"/>
      <c r="BJ740" s="220"/>
      <c r="BK740" s="203"/>
      <c r="BL740" s="203"/>
      <c r="BM740" s="203"/>
      <c r="BN740" s="203"/>
      <c r="BO740" s="214"/>
      <c r="BP740" s="214"/>
      <c r="BQ740" s="214"/>
      <c r="BR740" s="215"/>
    </row>
    <row r="741" spans="1:70" s="117" customFormat="1" ht="27" customHeight="1" thickTop="1" thickBot="1" x14ac:dyDescent="0.25">
      <c r="A741" s="184"/>
      <c r="B741" s="304" t="str">
        <f>IF(C741="","",(VLOOKUP(C741,Lookups!$B$4:$C$2561,2,FALSE)))</f>
        <v/>
      </c>
      <c r="C741" s="83"/>
      <c r="D741" s="173"/>
      <c r="E741" s="173"/>
      <c r="F741" s="152"/>
      <c r="G741" s="152"/>
      <c r="H741" s="173" t="str">
        <f t="shared" si="70"/>
        <v/>
      </c>
      <c r="I741" s="173"/>
      <c r="J741" s="182"/>
      <c r="K741" s="183"/>
      <c r="L741" s="141" t="str">
        <f>IF(K741="","",(VLOOKUP(K741,#REF!,2,FALSE)))</f>
        <v/>
      </c>
      <c r="M741" s="186"/>
      <c r="N741" s="186"/>
      <c r="O741" s="186"/>
      <c r="P741" s="186"/>
      <c r="Q741" s="186"/>
      <c r="R741" s="186"/>
      <c r="S741" s="186"/>
      <c r="T741" s="186"/>
      <c r="U741" s="173"/>
      <c r="V741" s="186"/>
      <c r="W741" s="187"/>
      <c r="X741" s="187"/>
      <c r="Y741" s="187"/>
      <c r="Z741" s="149"/>
      <c r="AA741" s="173"/>
      <c r="AB741" s="200" t="str">
        <f t="shared" si="66"/>
        <v/>
      </c>
      <c r="AC741" s="216"/>
      <c r="AD741" s="173"/>
      <c r="AE741" s="148"/>
      <c r="AF741" s="173"/>
      <c r="AG741" s="173"/>
      <c r="AH741" s="152"/>
      <c r="AI741" s="173"/>
      <c r="AJ741" s="173"/>
      <c r="AK741" s="200" t="str">
        <f t="shared" si="67"/>
        <v/>
      </c>
      <c r="AL741" s="173"/>
      <c r="AM741" s="217" t="str">
        <f t="shared" si="68"/>
        <v/>
      </c>
      <c r="AN741" s="173"/>
      <c r="AO741" s="217" t="str">
        <f t="shared" si="69"/>
        <v/>
      </c>
      <c r="AP741" s="237"/>
      <c r="AQ741" s="150"/>
      <c r="AR741" s="152"/>
      <c r="AS741" s="150"/>
      <c r="AT741" s="174" t="s">
        <v>250</v>
      </c>
      <c r="AU741" s="152"/>
      <c r="AV741" s="152"/>
      <c r="AW741" s="152"/>
      <c r="AX741" s="152"/>
      <c r="AY741" s="174" t="str">
        <f t="shared" si="71"/>
        <v/>
      </c>
      <c r="AZ741" s="152"/>
      <c r="BA741" s="152"/>
      <c r="BB741" s="152"/>
      <c r="BC741" s="152"/>
      <c r="BD741" s="174" t="s">
        <v>250</v>
      </c>
      <c r="BE741" s="152"/>
      <c r="BF741" s="152"/>
      <c r="BG741" s="152"/>
      <c r="BH741" s="152"/>
      <c r="BI741" s="152"/>
      <c r="BJ741" s="220"/>
      <c r="BK741" s="203"/>
      <c r="BL741" s="203"/>
      <c r="BM741" s="203"/>
      <c r="BN741" s="203"/>
      <c r="BO741" s="214"/>
      <c r="BP741" s="214"/>
      <c r="BQ741" s="214"/>
      <c r="BR741" s="215"/>
    </row>
    <row r="742" spans="1:70" s="117" customFormat="1" ht="27" customHeight="1" thickTop="1" thickBot="1" x14ac:dyDescent="0.25">
      <c r="A742" s="184"/>
      <c r="B742" s="304" t="str">
        <f>IF(C742="","",(VLOOKUP(C742,Lookups!$B$4:$C$2561,2,FALSE)))</f>
        <v/>
      </c>
      <c r="C742" s="83"/>
      <c r="D742" s="173"/>
      <c r="E742" s="173"/>
      <c r="F742" s="152"/>
      <c r="G742" s="152"/>
      <c r="H742" s="173" t="str">
        <f t="shared" si="70"/>
        <v/>
      </c>
      <c r="I742" s="173"/>
      <c r="J742" s="182"/>
      <c r="K742" s="183"/>
      <c r="L742" s="141" t="str">
        <f>IF(K742="","",(VLOOKUP(K742,#REF!,2,FALSE)))</f>
        <v/>
      </c>
      <c r="M742" s="186"/>
      <c r="N742" s="186"/>
      <c r="O742" s="186"/>
      <c r="P742" s="186"/>
      <c r="Q742" s="186"/>
      <c r="R742" s="186"/>
      <c r="S742" s="186"/>
      <c r="T742" s="186"/>
      <c r="U742" s="173"/>
      <c r="V742" s="186"/>
      <c r="W742" s="187"/>
      <c r="X742" s="187"/>
      <c r="Y742" s="187"/>
      <c r="Z742" s="149"/>
      <c r="AA742" s="173"/>
      <c r="AB742" s="200" t="str">
        <f t="shared" si="66"/>
        <v/>
      </c>
      <c r="AC742" s="216"/>
      <c r="AD742" s="173"/>
      <c r="AE742" s="148"/>
      <c r="AF742" s="173"/>
      <c r="AG742" s="173"/>
      <c r="AH742" s="152"/>
      <c r="AI742" s="173"/>
      <c r="AJ742" s="173"/>
      <c r="AK742" s="200" t="str">
        <f t="shared" si="67"/>
        <v/>
      </c>
      <c r="AL742" s="173"/>
      <c r="AM742" s="217" t="str">
        <f t="shared" si="68"/>
        <v/>
      </c>
      <c r="AN742" s="173"/>
      <c r="AO742" s="217" t="str">
        <f t="shared" si="69"/>
        <v/>
      </c>
      <c r="AP742" s="237"/>
      <c r="AQ742" s="150"/>
      <c r="AR742" s="152"/>
      <c r="AS742" s="150"/>
      <c r="AT742" s="174" t="s">
        <v>250</v>
      </c>
      <c r="AU742" s="152"/>
      <c r="AV742" s="152"/>
      <c r="AW742" s="152"/>
      <c r="AX742" s="152"/>
      <c r="AY742" s="174" t="str">
        <f t="shared" si="71"/>
        <v/>
      </c>
      <c r="AZ742" s="152"/>
      <c r="BA742" s="152"/>
      <c r="BB742" s="152"/>
      <c r="BC742" s="152"/>
      <c r="BD742" s="174" t="s">
        <v>250</v>
      </c>
      <c r="BE742" s="152"/>
      <c r="BF742" s="152"/>
      <c r="BG742" s="152"/>
      <c r="BH742" s="152"/>
      <c r="BI742" s="152"/>
      <c r="BJ742" s="220"/>
      <c r="BK742" s="203"/>
      <c r="BL742" s="203"/>
      <c r="BM742" s="203"/>
      <c r="BN742" s="203"/>
      <c r="BO742" s="214"/>
      <c r="BP742" s="214"/>
      <c r="BQ742" s="214"/>
      <c r="BR742" s="215"/>
    </row>
    <row r="743" spans="1:70" s="117" customFormat="1" ht="27" customHeight="1" thickTop="1" thickBot="1" x14ac:dyDescent="0.25">
      <c r="A743" s="184"/>
      <c r="B743" s="304" t="str">
        <f>IF(C743="","",(VLOOKUP(C743,Lookups!$B$4:$C$2561,2,FALSE)))</f>
        <v/>
      </c>
      <c r="C743" s="83"/>
      <c r="D743" s="173"/>
      <c r="E743" s="173"/>
      <c r="F743" s="152"/>
      <c r="G743" s="152"/>
      <c r="H743" s="173" t="str">
        <f t="shared" si="70"/>
        <v/>
      </c>
      <c r="I743" s="173"/>
      <c r="J743" s="182"/>
      <c r="K743" s="183"/>
      <c r="L743" s="141" t="str">
        <f>IF(K743="","",(VLOOKUP(K743,#REF!,2,FALSE)))</f>
        <v/>
      </c>
      <c r="M743" s="186"/>
      <c r="N743" s="186"/>
      <c r="O743" s="186"/>
      <c r="P743" s="186"/>
      <c r="Q743" s="186"/>
      <c r="R743" s="186"/>
      <c r="S743" s="186"/>
      <c r="T743" s="186"/>
      <c r="U743" s="173"/>
      <c r="V743" s="186"/>
      <c r="W743" s="187"/>
      <c r="X743" s="187"/>
      <c r="Y743" s="187"/>
      <c r="Z743" s="149"/>
      <c r="AA743" s="173"/>
      <c r="AB743" s="200" t="str">
        <f t="shared" si="66"/>
        <v/>
      </c>
      <c r="AC743" s="216"/>
      <c r="AD743" s="173"/>
      <c r="AE743" s="148"/>
      <c r="AF743" s="173"/>
      <c r="AG743" s="173"/>
      <c r="AH743" s="152"/>
      <c r="AI743" s="173"/>
      <c r="AJ743" s="173"/>
      <c r="AK743" s="200" t="str">
        <f t="shared" si="67"/>
        <v/>
      </c>
      <c r="AL743" s="173"/>
      <c r="AM743" s="217" t="str">
        <f t="shared" si="68"/>
        <v/>
      </c>
      <c r="AN743" s="173"/>
      <c r="AO743" s="217" t="str">
        <f t="shared" si="69"/>
        <v/>
      </c>
      <c r="AP743" s="237"/>
      <c r="AQ743" s="150"/>
      <c r="AR743" s="152"/>
      <c r="AS743" s="150"/>
      <c r="AT743" s="174" t="s">
        <v>250</v>
      </c>
      <c r="AU743" s="152"/>
      <c r="AV743" s="152"/>
      <c r="AW743" s="152"/>
      <c r="AX743" s="152"/>
      <c r="AY743" s="174" t="str">
        <f t="shared" si="71"/>
        <v/>
      </c>
      <c r="AZ743" s="152"/>
      <c r="BA743" s="152"/>
      <c r="BB743" s="152"/>
      <c r="BC743" s="152"/>
      <c r="BD743" s="174" t="s">
        <v>250</v>
      </c>
      <c r="BE743" s="152"/>
      <c r="BF743" s="152"/>
      <c r="BG743" s="152"/>
      <c r="BH743" s="152"/>
      <c r="BI743" s="152"/>
      <c r="BJ743" s="220"/>
      <c r="BK743" s="203"/>
      <c r="BL743" s="203"/>
      <c r="BM743" s="203"/>
      <c r="BN743" s="203"/>
      <c r="BO743" s="214"/>
      <c r="BP743" s="214"/>
      <c r="BQ743" s="214"/>
      <c r="BR743" s="215"/>
    </row>
    <row r="744" spans="1:70" s="117" customFormat="1" ht="27" customHeight="1" thickTop="1" thickBot="1" x14ac:dyDescent="0.25">
      <c r="A744" s="184"/>
      <c r="B744" s="304" t="str">
        <f>IF(C744="","",(VLOOKUP(C744,Lookups!$B$4:$C$2561,2,FALSE)))</f>
        <v/>
      </c>
      <c r="C744" s="83"/>
      <c r="D744" s="173"/>
      <c r="E744" s="173"/>
      <c r="F744" s="152"/>
      <c r="G744" s="152"/>
      <c r="H744" s="173" t="str">
        <f t="shared" si="70"/>
        <v/>
      </c>
      <c r="I744" s="173"/>
      <c r="J744" s="182"/>
      <c r="K744" s="183"/>
      <c r="L744" s="141" t="str">
        <f>IF(K744="","",(VLOOKUP(K744,#REF!,2,FALSE)))</f>
        <v/>
      </c>
      <c r="M744" s="186"/>
      <c r="N744" s="186"/>
      <c r="O744" s="186"/>
      <c r="P744" s="186"/>
      <c r="Q744" s="186"/>
      <c r="R744" s="186"/>
      <c r="S744" s="186"/>
      <c r="T744" s="186"/>
      <c r="U744" s="173"/>
      <c r="V744" s="186"/>
      <c r="W744" s="187"/>
      <c r="X744" s="187"/>
      <c r="Y744" s="187"/>
      <c r="Z744" s="149"/>
      <c r="AA744" s="173"/>
      <c r="AB744" s="200" t="str">
        <f t="shared" si="66"/>
        <v/>
      </c>
      <c r="AC744" s="216"/>
      <c r="AD744" s="173"/>
      <c r="AE744" s="148"/>
      <c r="AF744" s="173"/>
      <c r="AG744" s="173"/>
      <c r="AH744" s="152"/>
      <c r="AI744" s="173"/>
      <c r="AJ744" s="173"/>
      <c r="AK744" s="200" t="str">
        <f t="shared" si="67"/>
        <v/>
      </c>
      <c r="AL744" s="173"/>
      <c r="AM744" s="217" t="str">
        <f t="shared" si="68"/>
        <v/>
      </c>
      <c r="AN744" s="173"/>
      <c r="AO744" s="217" t="str">
        <f t="shared" si="69"/>
        <v/>
      </c>
      <c r="AP744" s="237"/>
      <c r="AQ744" s="150"/>
      <c r="AR744" s="152"/>
      <c r="AS744" s="150"/>
      <c r="AT744" s="174" t="s">
        <v>250</v>
      </c>
      <c r="AU744" s="152"/>
      <c r="AV744" s="152"/>
      <c r="AW744" s="152"/>
      <c r="AX744" s="152"/>
      <c r="AY744" s="174" t="str">
        <f t="shared" si="71"/>
        <v/>
      </c>
      <c r="AZ744" s="152"/>
      <c r="BA744" s="152"/>
      <c r="BB744" s="152"/>
      <c r="BC744" s="152"/>
      <c r="BD744" s="174" t="s">
        <v>250</v>
      </c>
      <c r="BE744" s="152"/>
      <c r="BF744" s="152"/>
      <c r="BG744" s="152"/>
      <c r="BH744" s="152"/>
      <c r="BI744" s="152"/>
      <c r="BJ744" s="220"/>
      <c r="BK744" s="203"/>
      <c r="BL744" s="203"/>
      <c r="BM744" s="203"/>
      <c r="BN744" s="203"/>
      <c r="BO744" s="214"/>
      <c r="BP744" s="214"/>
      <c r="BQ744" s="214"/>
      <c r="BR744" s="215"/>
    </row>
    <row r="745" spans="1:70" s="117" customFormat="1" ht="27" customHeight="1" thickTop="1" thickBot="1" x14ac:dyDescent="0.25">
      <c r="A745" s="184"/>
      <c r="B745" s="304" t="str">
        <f>IF(C745="","",(VLOOKUP(C745,Lookups!$B$4:$C$2561,2,FALSE)))</f>
        <v/>
      </c>
      <c r="C745" s="83"/>
      <c r="D745" s="173"/>
      <c r="E745" s="173"/>
      <c r="F745" s="152"/>
      <c r="G745" s="152"/>
      <c r="H745" s="173" t="str">
        <f t="shared" si="70"/>
        <v/>
      </c>
      <c r="I745" s="173"/>
      <c r="J745" s="182"/>
      <c r="K745" s="183"/>
      <c r="L745" s="141" t="str">
        <f>IF(K745="","",(VLOOKUP(K745,#REF!,2,FALSE)))</f>
        <v/>
      </c>
      <c r="M745" s="186"/>
      <c r="N745" s="186"/>
      <c r="O745" s="186"/>
      <c r="P745" s="186"/>
      <c r="Q745" s="186"/>
      <c r="R745" s="186"/>
      <c r="S745" s="186"/>
      <c r="T745" s="186"/>
      <c r="U745" s="173"/>
      <c r="V745" s="186"/>
      <c r="W745" s="187"/>
      <c r="X745" s="187"/>
      <c r="Y745" s="187"/>
      <c r="Z745" s="149"/>
      <c r="AA745" s="173"/>
      <c r="AB745" s="200" t="str">
        <f t="shared" si="66"/>
        <v/>
      </c>
      <c r="AC745" s="216"/>
      <c r="AD745" s="173"/>
      <c r="AE745" s="148"/>
      <c r="AF745" s="173"/>
      <c r="AG745" s="173"/>
      <c r="AH745" s="152"/>
      <c r="AI745" s="173"/>
      <c r="AJ745" s="173"/>
      <c r="AK745" s="200" t="str">
        <f t="shared" si="67"/>
        <v/>
      </c>
      <c r="AL745" s="173"/>
      <c r="AM745" s="217" t="str">
        <f t="shared" si="68"/>
        <v/>
      </c>
      <c r="AN745" s="173"/>
      <c r="AO745" s="217" t="str">
        <f t="shared" si="69"/>
        <v/>
      </c>
      <c r="AP745" s="237"/>
      <c r="AQ745" s="150"/>
      <c r="AR745" s="152"/>
      <c r="AS745" s="150"/>
      <c r="AT745" s="174" t="s">
        <v>250</v>
      </c>
      <c r="AU745" s="152"/>
      <c r="AV745" s="152"/>
      <c r="AW745" s="152"/>
      <c r="AX745" s="152"/>
      <c r="AY745" s="174" t="str">
        <f t="shared" si="71"/>
        <v/>
      </c>
      <c r="AZ745" s="152"/>
      <c r="BA745" s="152"/>
      <c r="BB745" s="152"/>
      <c r="BC745" s="152"/>
      <c r="BD745" s="174" t="s">
        <v>250</v>
      </c>
      <c r="BE745" s="152"/>
      <c r="BF745" s="152"/>
      <c r="BG745" s="152"/>
      <c r="BH745" s="152"/>
      <c r="BI745" s="152"/>
      <c r="BJ745" s="220"/>
      <c r="BK745" s="203"/>
      <c r="BL745" s="203"/>
      <c r="BM745" s="203"/>
      <c r="BN745" s="203"/>
      <c r="BO745" s="214"/>
      <c r="BP745" s="214"/>
      <c r="BQ745" s="214"/>
      <c r="BR745" s="215"/>
    </row>
    <row r="746" spans="1:70" s="117" customFormat="1" ht="27" customHeight="1" thickTop="1" thickBot="1" x14ac:dyDescent="0.25">
      <c r="A746" s="184"/>
      <c r="B746" s="304" t="str">
        <f>IF(C746="","",(VLOOKUP(C746,Lookups!$B$4:$C$2561,2,FALSE)))</f>
        <v/>
      </c>
      <c r="C746" s="83"/>
      <c r="D746" s="173"/>
      <c r="E746" s="173"/>
      <c r="F746" s="152"/>
      <c r="G746" s="152"/>
      <c r="H746" s="173" t="str">
        <f t="shared" si="70"/>
        <v/>
      </c>
      <c r="I746" s="173"/>
      <c r="J746" s="182"/>
      <c r="K746" s="183"/>
      <c r="L746" s="141" t="str">
        <f>IF(K746="","",(VLOOKUP(K746,#REF!,2,FALSE)))</f>
        <v/>
      </c>
      <c r="M746" s="186"/>
      <c r="N746" s="186"/>
      <c r="O746" s="186"/>
      <c r="P746" s="186"/>
      <c r="Q746" s="186"/>
      <c r="R746" s="186"/>
      <c r="S746" s="186"/>
      <c r="T746" s="186"/>
      <c r="U746" s="173"/>
      <c r="V746" s="186"/>
      <c r="W746" s="187"/>
      <c r="X746" s="187"/>
      <c r="Y746" s="187"/>
      <c r="Z746" s="149"/>
      <c r="AA746" s="173"/>
      <c r="AB746" s="200" t="str">
        <f t="shared" si="66"/>
        <v/>
      </c>
      <c r="AC746" s="216"/>
      <c r="AD746" s="173"/>
      <c r="AE746" s="148"/>
      <c r="AF746" s="173"/>
      <c r="AG746" s="173"/>
      <c r="AH746" s="152"/>
      <c r="AI746" s="173"/>
      <c r="AJ746" s="173"/>
      <c r="AK746" s="200" t="str">
        <f t="shared" si="67"/>
        <v/>
      </c>
      <c r="AL746" s="173"/>
      <c r="AM746" s="217" t="str">
        <f t="shared" si="68"/>
        <v/>
      </c>
      <c r="AN746" s="173"/>
      <c r="AO746" s="217" t="str">
        <f t="shared" si="69"/>
        <v/>
      </c>
      <c r="AP746" s="237"/>
      <c r="AQ746" s="150"/>
      <c r="AR746" s="152"/>
      <c r="AS746" s="150"/>
      <c r="AT746" s="174" t="s">
        <v>250</v>
      </c>
      <c r="AU746" s="152"/>
      <c r="AV746" s="152"/>
      <c r="AW746" s="152"/>
      <c r="AX746" s="152"/>
      <c r="AY746" s="174" t="str">
        <f t="shared" si="71"/>
        <v/>
      </c>
      <c r="AZ746" s="152"/>
      <c r="BA746" s="152"/>
      <c r="BB746" s="152"/>
      <c r="BC746" s="152"/>
      <c r="BD746" s="174" t="s">
        <v>250</v>
      </c>
      <c r="BE746" s="152"/>
      <c r="BF746" s="152"/>
      <c r="BG746" s="152"/>
      <c r="BH746" s="152"/>
      <c r="BI746" s="152"/>
      <c r="BJ746" s="220"/>
      <c r="BK746" s="203"/>
      <c r="BL746" s="203"/>
      <c r="BM746" s="203"/>
      <c r="BN746" s="203"/>
      <c r="BO746" s="214"/>
      <c r="BP746" s="214"/>
      <c r="BQ746" s="214"/>
      <c r="BR746" s="215"/>
    </row>
    <row r="747" spans="1:70" s="117" customFormat="1" ht="27" customHeight="1" thickTop="1" thickBot="1" x14ac:dyDescent="0.25">
      <c r="A747" s="184"/>
      <c r="B747" s="304" t="str">
        <f>IF(C747="","",(VLOOKUP(C747,Lookups!$B$4:$C$2561,2,FALSE)))</f>
        <v/>
      </c>
      <c r="C747" s="83"/>
      <c r="D747" s="173"/>
      <c r="E747" s="173"/>
      <c r="F747" s="152"/>
      <c r="G747" s="152"/>
      <c r="H747" s="173" t="str">
        <f t="shared" si="70"/>
        <v/>
      </c>
      <c r="I747" s="173"/>
      <c r="J747" s="182"/>
      <c r="K747" s="183"/>
      <c r="L747" s="141" t="str">
        <f>IF(K747="","",(VLOOKUP(K747,#REF!,2,FALSE)))</f>
        <v/>
      </c>
      <c r="M747" s="186"/>
      <c r="N747" s="186"/>
      <c r="O747" s="186"/>
      <c r="P747" s="186"/>
      <c r="Q747" s="186"/>
      <c r="R747" s="186"/>
      <c r="S747" s="186"/>
      <c r="T747" s="186"/>
      <c r="U747" s="173"/>
      <c r="V747" s="186"/>
      <c r="W747" s="187"/>
      <c r="X747" s="187"/>
      <c r="Y747" s="187"/>
      <c r="Z747" s="149"/>
      <c r="AA747" s="173"/>
      <c r="AB747" s="200" t="str">
        <f t="shared" si="66"/>
        <v/>
      </c>
      <c r="AC747" s="216"/>
      <c r="AD747" s="173"/>
      <c r="AE747" s="148"/>
      <c r="AF747" s="173"/>
      <c r="AG747" s="173"/>
      <c r="AH747" s="152"/>
      <c r="AI747" s="173"/>
      <c r="AJ747" s="173"/>
      <c r="AK747" s="200" t="str">
        <f t="shared" si="67"/>
        <v/>
      </c>
      <c r="AL747" s="173"/>
      <c r="AM747" s="217" t="str">
        <f t="shared" si="68"/>
        <v/>
      </c>
      <c r="AN747" s="173"/>
      <c r="AO747" s="217" t="str">
        <f t="shared" si="69"/>
        <v/>
      </c>
      <c r="AP747" s="237"/>
      <c r="AQ747" s="150"/>
      <c r="AR747" s="152"/>
      <c r="AS747" s="150"/>
      <c r="AT747" s="174" t="s">
        <v>250</v>
      </c>
      <c r="AU747" s="152"/>
      <c r="AV747" s="152"/>
      <c r="AW747" s="152"/>
      <c r="AX747" s="152"/>
      <c r="AY747" s="174" t="str">
        <f t="shared" si="71"/>
        <v/>
      </c>
      <c r="AZ747" s="152"/>
      <c r="BA747" s="152"/>
      <c r="BB747" s="152"/>
      <c r="BC747" s="152"/>
      <c r="BD747" s="174" t="s">
        <v>250</v>
      </c>
      <c r="BE747" s="152"/>
      <c r="BF747" s="152"/>
      <c r="BG747" s="152"/>
      <c r="BH747" s="152"/>
      <c r="BI747" s="152"/>
      <c r="BJ747" s="220"/>
      <c r="BK747" s="203"/>
      <c r="BL747" s="203"/>
      <c r="BM747" s="203"/>
      <c r="BN747" s="203"/>
      <c r="BO747" s="214"/>
      <c r="BP747" s="214"/>
      <c r="BQ747" s="214"/>
      <c r="BR747" s="215"/>
    </row>
    <row r="748" spans="1:70" s="117" customFormat="1" ht="27" customHeight="1" thickTop="1" thickBot="1" x14ac:dyDescent="0.25">
      <c r="A748" s="184"/>
      <c r="B748" s="304" t="str">
        <f>IF(C748="","",(VLOOKUP(C748,Lookups!$B$4:$C$2561,2,FALSE)))</f>
        <v/>
      </c>
      <c r="C748" s="83"/>
      <c r="D748" s="173"/>
      <c r="E748" s="173"/>
      <c r="F748" s="152"/>
      <c r="G748" s="152"/>
      <c r="H748" s="173" t="str">
        <f t="shared" si="70"/>
        <v/>
      </c>
      <c r="I748" s="173"/>
      <c r="J748" s="182"/>
      <c r="K748" s="183"/>
      <c r="L748" s="141" t="str">
        <f>IF(K748="","",(VLOOKUP(K748,#REF!,2,FALSE)))</f>
        <v/>
      </c>
      <c r="M748" s="186"/>
      <c r="N748" s="186"/>
      <c r="O748" s="186"/>
      <c r="P748" s="186"/>
      <c r="Q748" s="186"/>
      <c r="R748" s="186"/>
      <c r="S748" s="186"/>
      <c r="T748" s="186"/>
      <c r="U748" s="173"/>
      <c r="V748" s="186"/>
      <c r="W748" s="187"/>
      <c r="X748" s="187"/>
      <c r="Y748" s="187"/>
      <c r="Z748" s="149"/>
      <c r="AA748" s="173"/>
      <c r="AB748" s="200" t="str">
        <f t="shared" si="66"/>
        <v/>
      </c>
      <c r="AC748" s="216"/>
      <c r="AD748" s="173"/>
      <c r="AE748" s="148"/>
      <c r="AF748" s="173"/>
      <c r="AG748" s="173"/>
      <c r="AH748" s="152"/>
      <c r="AI748" s="173"/>
      <c r="AJ748" s="173"/>
      <c r="AK748" s="200" t="str">
        <f t="shared" si="67"/>
        <v/>
      </c>
      <c r="AL748" s="173"/>
      <c r="AM748" s="217" t="str">
        <f t="shared" si="68"/>
        <v/>
      </c>
      <c r="AN748" s="173"/>
      <c r="AO748" s="217" t="str">
        <f t="shared" si="69"/>
        <v/>
      </c>
      <c r="AP748" s="237"/>
      <c r="AQ748" s="150"/>
      <c r="AR748" s="152"/>
      <c r="AS748" s="150"/>
      <c r="AT748" s="174" t="s">
        <v>250</v>
      </c>
      <c r="AU748" s="152"/>
      <c r="AV748" s="152"/>
      <c r="AW748" s="152"/>
      <c r="AX748" s="152"/>
      <c r="AY748" s="174" t="str">
        <f t="shared" si="71"/>
        <v/>
      </c>
      <c r="AZ748" s="152"/>
      <c r="BA748" s="152"/>
      <c r="BB748" s="152"/>
      <c r="BC748" s="152"/>
      <c r="BD748" s="174" t="s">
        <v>250</v>
      </c>
      <c r="BE748" s="152"/>
      <c r="BF748" s="152"/>
      <c r="BG748" s="152"/>
      <c r="BH748" s="152"/>
      <c r="BI748" s="152"/>
      <c r="BJ748" s="220"/>
      <c r="BK748" s="203"/>
      <c r="BL748" s="203"/>
      <c r="BM748" s="203"/>
      <c r="BN748" s="203"/>
      <c r="BO748" s="214"/>
      <c r="BP748" s="214"/>
      <c r="BQ748" s="214"/>
      <c r="BR748" s="215"/>
    </row>
    <row r="749" spans="1:70" s="117" customFormat="1" ht="27" customHeight="1" thickTop="1" thickBot="1" x14ac:dyDescent="0.25">
      <c r="A749" s="184"/>
      <c r="B749" s="304" t="str">
        <f>IF(C749="","",(VLOOKUP(C749,Lookups!$B$4:$C$2561,2,FALSE)))</f>
        <v/>
      </c>
      <c r="C749" s="83"/>
      <c r="D749" s="173"/>
      <c r="E749" s="173"/>
      <c r="F749" s="152"/>
      <c r="G749" s="152"/>
      <c r="H749" s="173" t="str">
        <f t="shared" si="70"/>
        <v/>
      </c>
      <c r="I749" s="173"/>
      <c r="J749" s="182"/>
      <c r="K749" s="183"/>
      <c r="L749" s="141" t="str">
        <f>IF(K749="","",(VLOOKUP(K749,#REF!,2,FALSE)))</f>
        <v/>
      </c>
      <c r="M749" s="186"/>
      <c r="N749" s="186"/>
      <c r="O749" s="186"/>
      <c r="P749" s="186"/>
      <c r="Q749" s="186"/>
      <c r="R749" s="186"/>
      <c r="S749" s="186"/>
      <c r="T749" s="186"/>
      <c r="U749" s="173"/>
      <c r="V749" s="186"/>
      <c r="W749" s="187"/>
      <c r="X749" s="187"/>
      <c r="Y749" s="187"/>
      <c r="Z749" s="149"/>
      <c r="AA749" s="173"/>
      <c r="AB749" s="200" t="str">
        <f t="shared" si="66"/>
        <v/>
      </c>
      <c r="AC749" s="216"/>
      <c r="AD749" s="173"/>
      <c r="AE749" s="148"/>
      <c r="AF749" s="173"/>
      <c r="AG749" s="173"/>
      <c r="AH749" s="152"/>
      <c r="AI749" s="173"/>
      <c r="AJ749" s="173"/>
      <c r="AK749" s="200" t="str">
        <f t="shared" si="67"/>
        <v/>
      </c>
      <c r="AL749" s="173"/>
      <c r="AM749" s="217" t="str">
        <f t="shared" si="68"/>
        <v/>
      </c>
      <c r="AN749" s="173"/>
      <c r="AO749" s="217" t="str">
        <f t="shared" si="69"/>
        <v/>
      </c>
      <c r="AP749" s="237"/>
      <c r="AQ749" s="150"/>
      <c r="AR749" s="152"/>
      <c r="AS749" s="150"/>
      <c r="AT749" s="174" t="s">
        <v>250</v>
      </c>
      <c r="AU749" s="152"/>
      <c r="AV749" s="152"/>
      <c r="AW749" s="152"/>
      <c r="AX749" s="152"/>
      <c r="AY749" s="174" t="str">
        <f t="shared" si="71"/>
        <v/>
      </c>
      <c r="AZ749" s="152"/>
      <c r="BA749" s="152"/>
      <c r="BB749" s="152"/>
      <c r="BC749" s="152"/>
      <c r="BD749" s="174" t="s">
        <v>250</v>
      </c>
      <c r="BE749" s="152"/>
      <c r="BF749" s="152"/>
      <c r="BG749" s="152"/>
      <c r="BH749" s="152"/>
      <c r="BI749" s="152"/>
      <c r="BJ749" s="220"/>
      <c r="BK749" s="203"/>
      <c r="BL749" s="203"/>
      <c r="BM749" s="203"/>
      <c r="BN749" s="203"/>
      <c r="BO749" s="214"/>
      <c r="BP749" s="214"/>
      <c r="BQ749" s="214"/>
      <c r="BR749" s="215"/>
    </row>
    <row r="750" spans="1:70" s="117" customFormat="1" ht="27" customHeight="1" thickTop="1" thickBot="1" x14ac:dyDescent="0.25">
      <c r="A750" s="184"/>
      <c r="B750" s="304" t="str">
        <f>IF(C750="","",(VLOOKUP(C750,Lookups!$B$4:$C$2561,2,FALSE)))</f>
        <v/>
      </c>
      <c r="C750" s="83"/>
      <c r="D750" s="173"/>
      <c r="E750" s="173"/>
      <c r="F750" s="152"/>
      <c r="G750" s="152"/>
      <c r="H750" s="173" t="str">
        <f t="shared" si="70"/>
        <v/>
      </c>
      <c r="I750" s="173"/>
      <c r="J750" s="182"/>
      <c r="K750" s="183"/>
      <c r="L750" s="141" t="str">
        <f>IF(K750="","",(VLOOKUP(K750,#REF!,2,FALSE)))</f>
        <v/>
      </c>
      <c r="M750" s="186"/>
      <c r="N750" s="186"/>
      <c r="O750" s="186"/>
      <c r="P750" s="186"/>
      <c r="Q750" s="186"/>
      <c r="R750" s="186"/>
      <c r="S750" s="186"/>
      <c r="T750" s="186"/>
      <c r="U750" s="173"/>
      <c r="V750" s="186"/>
      <c r="W750" s="187"/>
      <c r="X750" s="187"/>
      <c r="Y750" s="187"/>
      <c r="Z750" s="149"/>
      <c r="AA750" s="173"/>
      <c r="AB750" s="200" t="str">
        <f t="shared" si="66"/>
        <v/>
      </c>
      <c r="AC750" s="216"/>
      <c r="AD750" s="173"/>
      <c r="AE750" s="148"/>
      <c r="AF750" s="173"/>
      <c r="AG750" s="173"/>
      <c r="AH750" s="152"/>
      <c r="AI750" s="173"/>
      <c r="AJ750" s="173"/>
      <c r="AK750" s="200" t="str">
        <f t="shared" si="67"/>
        <v/>
      </c>
      <c r="AL750" s="173"/>
      <c r="AM750" s="217" t="str">
        <f t="shared" si="68"/>
        <v/>
      </c>
      <c r="AN750" s="173"/>
      <c r="AO750" s="217" t="str">
        <f t="shared" si="69"/>
        <v/>
      </c>
      <c r="AP750" s="237"/>
      <c r="AQ750" s="150"/>
      <c r="AR750" s="152"/>
      <c r="AS750" s="150"/>
      <c r="AT750" s="174" t="s">
        <v>250</v>
      </c>
      <c r="AU750" s="152"/>
      <c r="AV750" s="152"/>
      <c r="AW750" s="152"/>
      <c r="AX750" s="152"/>
      <c r="AY750" s="174" t="str">
        <f t="shared" si="71"/>
        <v/>
      </c>
      <c r="AZ750" s="152"/>
      <c r="BA750" s="152"/>
      <c r="BB750" s="152"/>
      <c r="BC750" s="152"/>
      <c r="BD750" s="174" t="s">
        <v>250</v>
      </c>
      <c r="BE750" s="152"/>
      <c r="BF750" s="152"/>
      <c r="BG750" s="152"/>
      <c r="BH750" s="152"/>
      <c r="BI750" s="152"/>
      <c r="BJ750" s="220"/>
      <c r="BK750" s="203"/>
      <c r="BL750" s="203"/>
      <c r="BM750" s="203"/>
      <c r="BN750" s="203"/>
      <c r="BO750" s="214"/>
      <c r="BP750" s="214"/>
      <c r="BQ750" s="214"/>
      <c r="BR750" s="215"/>
    </row>
    <row r="751" spans="1:70" s="117" customFormat="1" ht="27" customHeight="1" thickTop="1" thickBot="1" x14ac:dyDescent="0.25">
      <c r="A751" s="184"/>
      <c r="B751" s="304" t="str">
        <f>IF(C751="","",(VLOOKUP(C751,Lookups!$B$4:$C$2561,2,FALSE)))</f>
        <v/>
      </c>
      <c r="C751" s="83"/>
      <c r="D751" s="173"/>
      <c r="E751" s="173"/>
      <c r="F751" s="152"/>
      <c r="G751" s="152"/>
      <c r="H751" s="173" t="str">
        <f t="shared" si="70"/>
        <v/>
      </c>
      <c r="I751" s="173"/>
      <c r="J751" s="182"/>
      <c r="K751" s="183"/>
      <c r="L751" s="141" t="str">
        <f>IF(K751="","",(VLOOKUP(K751,#REF!,2,FALSE)))</f>
        <v/>
      </c>
      <c r="M751" s="186"/>
      <c r="N751" s="186"/>
      <c r="O751" s="186"/>
      <c r="P751" s="186"/>
      <c r="Q751" s="186"/>
      <c r="R751" s="186"/>
      <c r="S751" s="186"/>
      <c r="T751" s="186"/>
      <c r="U751" s="173"/>
      <c r="V751" s="186"/>
      <c r="W751" s="187"/>
      <c r="X751" s="187"/>
      <c r="Y751" s="187"/>
      <c r="Z751" s="149"/>
      <c r="AA751" s="173"/>
      <c r="AB751" s="200" t="str">
        <f t="shared" si="66"/>
        <v/>
      </c>
      <c r="AC751" s="216"/>
      <c r="AD751" s="173"/>
      <c r="AE751" s="148"/>
      <c r="AF751" s="173"/>
      <c r="AG751" s="173"/>
      <c r="AH751" s="152"/>
      <c r="AI751" s="173"/>
      <c r="AJ751" s="173"/>
      <c r="AK751" s="200" t="str">
        <f t="shared" si="67"/>
        <v/>
      </c>
      <c r="AL751" s="173"/>
      <c r="AM751" s="217" t="str">
        <f t="shared" si="68"/>
        <v/>
      </c>
      <c r="AN751" s="173"/>
      <c r="AO751" s="217" t="str">
        <f t="shared" si="69"/>
        <v/>
      </c>
      <c r="AP751" s="237"/>
      <c r="AQ751" s="150"/>
      <c r="AR751" s="152"/>
      <c r="AS751" s="150"/>
      <c r="AT751" s="174" t="s">
        <v>250</v>
      </c>
      <c r="AU751" s="152"/>
      <c r="AV751" s="152"/>
      <c r="AW751" s="152"/>
      <c r="AX751" s="152"/>
      <c r="AY751" s="174" t="str">
        <f t="shared" si="71"/>
        <v/>
      </c>
      <c r="AZ751" s="152"/>
      <c r="BA751" s="152"/>
      <c r="BB751" s="152"/>
      <c r="BC751" s="152"/>
      <c r="BD751" s="174" t="s">
        <v>250</v>
      </c>
      <c r="BE751" s="152"/>
      <c r="BF751" s="152"/>
      <c r="BG751" s="152"/>
      <c r="BH751" s="152"/>
      <c r="BI751" s="152"/>
      <c r="BJ751" s="220"/>
      <c r="BK751" s="203"/>
      <c r="BL751" s="203"/>
      <c r="BM751" s="203"/>
      <c r="BN751" s="203"/>
      <c r="BO751" s="214"/>
      <c r="BP751" s="214"/>
      <c r="BQ751" s="214"/>
      <c r="BR751" s="215"/>
    </row>
    <row r="752" spans="1:70" s="117" customFormat="1" ht="27" customHeight="1" thickTop="1" thickBot="1" x14ac:dyDescent="0.25">
      <c r="A752" s="184"/>
      <c r="B752" s="304" t="str">
        <f>IF(C752="","",(VLOOKUP(C752,Lookups!$B$4:$C$2561,2,FALSE)))</f>
        <v/>
      </c>
      <c r="C752" s="83"/>
      <c r="D752" s="173"/>
      <c r="E752" s="173"/>
      <c r="F752" s="152"/>
      <c r="G752" s="152"/>
      <c r="H752" s="173" t="str">
        <f t="shared" si="70"/>
        <v/>
      </c>
      <c r="I752" s="173"/>
      <c r="J752" s="182"/>
      <c r="K752" s="183"/>
      <c r="L752" s="141" t="str">
        <f>IF(K752="","",(VLOOKUP(K752,#REF!,2,FALSE)))</f>
        <v/>
      </c>
      <c r="M752" s="186"/>
      <c r="N752" s="186"/>
      <c r="O752" s="186"/>
      <c r="P752" s="186"/>
      <c r="Q752" s="186"/>
      <c r="R752" s="186"/>
      <c r="S752" s="186"/>
      <c r="T752" s="186"/>
      <c r="U752" s="173"/>
      <c r="V752" s="186"/>
      <c r="W752" s="187"/>
      <c r="X752" s="187"/>
      <c r="Y752" s="187"/>
      <c r="Z752" s="149"/>
      <c r="AA752" s="173"/>
      <c r="AB752" s="200" t="str">
        <f t="shared" si="66"/>
        <v/>
      </c>
      <c r="AC752" s="216"/>
      <c r="AD752" s="173"/>
      <c r="AE752" s="148"/>
      <c r="AF752" s="173"/>
      <c r="AG752" s="173"/>
      <c r="AH752" s="152"/>
      <c r="AI752" s="173"/>
      <c r="AJ752" s="173"/>
      <c r="AK752" s="200" t="str">
        <f t="shared" si="67"/>
        <v/>
      </c>
      <c r="AL752" s="173"/>
      <c r="AM752" s="217" t="str">
        <f t="shared" si="68"/>
        <v/>
      </c>
      <c r="AN752" s="173"/>
      <c r="AO752" s="217" t="str">
        <f t="shared" si="69"/>
        <v/>
      </c>
      <c r="AP752" s="237"/>
      <c r="AQ752" s="150"/>
      <c r="AR752" s="152"/>
      <c r="AS752" s="150"/>
      <c r="AT752" s="174" t="s">
        <v>250</v>
      </c>
      <c r="AU752" s="152"/>
      <c r="AV752" s="152"/>
      <c r="AW752" s="152"/>
      <c r="AX752" s="152"/>
      <c r="AY752" s="174" t="str">
        <f t="shared" si="71"/>
        <v/>
      </c>
      <c r="AZ752" s="152"/>
      <c r="BA752" s="152"/>
      <c r="BB752" s="152"/>
      <c r="BC752" s="152"/>
      <c r="BD752" s="174" t="s">
        <v>250</v>
      </c>
      <c r="BE752" s="152"/>
      <c r="BF752" s="152"/>
      <c r="BG752" s="152"/>
      <c r="BH752" s="152"/>
      <c r="BI752" s="152"/>
      <c r="BJ752" s="220"/>
      <c r="BK752" s="203"/>
      <c r="BL752" s="203"/>
      <c r="BM752" s="203"/>
      <c r="BN752" s="203"/>
      <c r="BO752" s="214"/>
      <c r="BP752" s="214"/>
      <c r="BQ752" s="214"/>
      <c r="BR752" s="215"/>
    </row>
    <row r="753" spans="1:70" s="117" customFormat="1" ht="27" customHeight="1" thickTop="1" thickBot="1" x14ac:dyDescent="0.25">
      <c r="A753" s="184"/>
      <c r="B753" s="304" t="str">
        <f>IF(C753="","",(VLOOKUP(C753,Lookups!$B$4:$C$2561,2,FALSE)))</f>
        <v/>
      </c>
      <c r="C753" s="83"/>
      <c r="D753" s="173"/>
      <c r="E753" s="173"/>
      <c r="F753" s="152"/>
      <c r="G753" s="152"/>
      <c r="H753" s="173" t="str">
        <f t="shared" si="70"/>
        <v/>
      </c>
      <c r="I753" s="173"/>
      <c r="J753" s="182"/>
      <c r="K753" s="183"/>
      <c r="L753" s="141" t="str">
        <f>IF(K753="","",(VLOOKUP(K753,#REF!,2,FALSE)))</f>
        <v/>
      </c>
      <c r="M753" s="186"/>
      <c r="N753" s="186"/>
      <c r="O753" s="186"/>
      <c r="P753" s="186"/>
      <c r="Q753" s="186"/>
      <c r="R753" s="186"/>
      <c r="S753" s="186"/>
      <c r="T753" s="186"/>
      <c r="U753" s="173"/>
      <c r="V753" s="186"/>
      <c r="W753" s="187"/>
      <c r="X753" s="187"/>
      <c r="Y753" s="187"/>
      <c r="Z753" s="149"/>
      <c r="AA753" s="173"/>
      <c r="AB753" s="200" t="str">
        <f t="shared" si="66"/>
        <v/>
      </c>
      <c r="AC753" s="216"/>
      <c r="AD753" s="173"/>
      <c r="AE753" s="148"/>
      <c r="AF753" s="173"/>
      <c r="AG753" s="173"/>
      <c r="AH753" s="152"/>
      <c r="AI753" s="173"/>
      <c r="AJ753" s="173"/>
      <c r="AK753" s="200" t="str">
        <f t="shared" si="67"/>
        <v/>
      </c>
      <c r="AL753" s="173"/>
      <c r="AM753" s="217" t="str">
        <f t="shared" si="68"/>
        <v/>
      </c>
      <c r="AN753" s="173"/>
      <c r="AO753" s="217" t="str">
        <f t="shared" si="69"/>
        <v/>
      </c>
      <c r="AP753" s="237"/>
      <c r="AQ753" s="150"/>
      <c r="AR753" s="152"/>
      <c r="AS753" s="150"/>
      <c r="AT753" s="174" t="s">
        <v>250</v>
      </c>
      <c r="AU753" s="152"/>
      <c r="AV753" s="152"/>
      <c r="AW753" s="152"/>
      <c r="AX753" s="152"/>
      <c r="AY753" s="174" t="str">
        <f t="shared" si="71"/>
        <v/>
      </c>
      <c r="AZ753" s="152"/>
      <c r="BA753" s="152"/>
      <c r="BB753" s="152"/>
      <c r="BC753" s="152"/>
      <c r="BD753" s="174" t="s">
        <v>250</v>
      </c>
      <c r="BE753" s="152"/>
      <c r="BF753" s="152"/>
      <c r="BG753" s="152"/>
      <c r="BH753" s="152"/>
      <c r="BI753" s="152"/>
      <c r="BJ753" s="220"/>
      <c r="BK753" s="203"/>
      <c r="BL753" s="203"/>
      <c r="BM753" s="203"/>
      <c r="BN753" s="203"/>
      <c r="BO753" s="214"/>
      <c r="BP753" s="214"/>
      <c r="BQ753" s="214"/>
      <c r="BR753" s="215"/>
    </row>
    <row r="754" spans="1:70" s="117" customFormat="1" ht="27" customHeight="1" thickTop="1" thickBot="1" x14ac:dyDescent="0.25">
      <c r="A754" s="184"/>
      <c r="B754" s="304" t="str">
        <f>IF(C754="","",(VLOOKUP(C754,Lookups!$B$4:$C$2561,2,FALSE)))</f>
        <v/>
      </c>
      <c r="C754" s="83"/>
      <c r="D754" s="173"/>
      <c r="E754" s="173"/>
      <c r="F754" s="152"/>
      <c r="G754" s="152"/>
      <c r="H754" s="173" t="str">
        <f t="shared" si="70"/>
        <v/>
      </c>
      <c r="I754" s="173"/>
      <c r="J754" s="182"/>
      <c r="K754" s="183"/>
      <c r="L754" s="141" t="str">
        <f>IF(K754="","",(VLOOKUP(K754,#REF!,2,FALSE)))</f>
        <v/>
      </c>
      <c r="M754" s="186"/>
      <c r="N754" s="186"/>
      <c r="O754" s="186"/>
      <c r="P754" s="186"/>
      <c r="Q754" s="186"/>
      <c r="R754" s="186"/>
      <c r="S754" s="186"/>
      <c r="T754" s="186"/>
      <c r="U754" s="173"/>
      <c r="V754" s="186"/>
      <c r="W754" s="187"/>
      <c r="X754" s="187"/>
      <c r="Y754" s="187"/>
      <c r="Z754" s="149"/>
      <c r="AA754" s="173"/>
      <c r="AB754" s="200" t="str">
        <f t="shared" si="66"/>
        <v/>
      </c>
      <c r="AC754" s="216"/>
      <c r="AD754" s="173"/>
      <c r="AE754" s="148"/>
      <c r="AF754" s="173"/>
      <c r="AG754" s="173"/>
      <c r="AH754" s="152"/>
      <c r="AI754" s="173"/>
      <c r="AJ754" s="173"/>
      <c r="AK754" s="200" t="str">
        <f t="shared" si="67"/>
        <v/>
      </c>
      <c r="AL754" s="173"/>
      <c r="AM754" s="217" t="str">
        <f t="shared" si="68"/>
        <v/>
      </c>
      <c r="AN754" s="173"/>
      <c r="AO754" s="217" t="str">
        <f t="shared" si="69"/>
        <v/>
      </c>
      <c r="AP754" s="237"/>
      <c r="AQ754" s="150"/>
      <c r="AR754" s="152"/>
      <c r="AS754" s="150"/>
      <c r="AT754" s="174" t="s">
        <v>250</v>
      </c>
      <c r="AU754" s="152"/>
      <c r="AV754" s="152"/>
      <c r="AW754" s="152"/>
      <c r="AX754" s="152"/>
      <c r="AY754" s="174" t="str">
        <f t="shared" si="71"/>
        <v/>
      </c>
      <c r="AZ754" s="152"/>
      <c r="BA754" s="152"/>
      <c r="BB754" s="152"/>
      <c r="BC754" s="152"/>
      <c r="BD754" s="174" t="s">
        <v>250</v>
      </c>
      <c r="BE754" s="152"/>
      <c r="BF754" s="152"/>
      <c r="BG754" s="152"/>
      <c r="BH754" s="152"/>
      <c r="BI754" s="152"/>
      <c r="BJ754" s="220"/>
      <c r="BK754" s="203"/>
      <c r="BL754" s="203"/>
      <c r="BM754" s="203"/>
      <c r="BN754" s="203"/>
      <c r="BO754" s="214"/>
      <c r="BP754" s="214"/>
      <c r="BQ754" s="214"/>
      <c r="BR754" s="215"/>
    </row>
    <row r="755" spans="1:70" s="117" customFormat="1" ht="27" customHeight="1" thickTop="1" thickBot="1" x14ac:dyDescent="0.25">
      <c r="A755" s="184"/>
      <c r="B755" s="304" t="str">
        <f>IF(C755="","",(VLOOKUP(C755,Lookups!$B$4:$C$2561,2,FALSE)))</f>
        <v/>
      </c>
      <c r="C755" s="83"/>
      <c r="D755" s="173"/>
      <c r="E755" s="173"/>
      <c r="F755" s="152"/>
      <c r="G755" s="152"/>
      <c r="H755" s="173" t="str">
        <f t="shared" si="70"/>
        <v/>
      </c>
      <c r="I755" s="173"/>
      <c r="J755" s="182"/>
      <c r="K755" s="183"/>
      <c r="L755" s="141" t="str">
        <f>IF(K755="","",(VLOOKUP(K755,#REF!,2,FALSE)))</f>
        <v/>
      </c>
      <c r="M755" s="186"/>
      <c r="N755" s="186"/>
      <c r="O755" s="186"/>
      <c r="P755" s="186"/>
      <c r="Q755" s="186"/>
      <c r="R755" s="186"/>
      <c r="S755" s="186"/>
      <c r="T755" s="186"/>
      <c r="U755" s="173"/>
      <c r="V755" s="186"/>
      <c r="W755" s="187"/>
      <c r="X755" s="187"/>
      <c r="Y755" s="187"/>
      <c r="Z755" s="149"/>
      <c r="AA755" s="173"/>
      <c r="AB755" s="200" t="str">
        <f t="shared" si="66"/>
        <v/>
      </c>
      <c r="AC755" s="216"/>
      <c r="AD755" s="173"/>
      <c r="AE755" s="148"/>
      <c r="AF755" s="173"/>
      <c r="AG755" s="173"/>
      <c r="AH755" s="152"/>
      <c r="AI755" s="173"/>
      <c r="AJ755" s="173"/>
      <c r="AK755" s="200" t="str">
        <f t="shared" si="67"/>
        <v/>
      </c>
      <c r="AL755" s="173"/>
      <c r="AM755" s="217" t="str">
        <f t="shared" si="68"/>
        <v/>
      </c>
      <c r="AN755" s="173"/>
      <c r="AO755" s="217" t="str">
        <f t="shared" si="69"/>
        <v/>
      </c>
      <c r="AP755" s="237"/>
      <c r="AQ755" s="150"/>
      <c r="AR755" s="152"/>
      <c r="AS755" s="150"/>
      <c r="AT755" s="174" t="s">
        <v>250</v>
      </c>
      <c r="AU755" s="152"/>
      <c r="AV755" s="152"/>
      <c r="AW755" s="152"/>
      <c r="AX755" s="152"/>
      <c r="AY755" s="174" t="str">
        <f t="shared" si="71"/>
        <v/>
      </c>
      <c r="AZ755" s="152"/>
      <c r="BA755" s="152"/>
      <c r="BB755" s="152"/>
      <c r="BC755" s="152"/>
      <c r="BD755" s="174" t="s">
        <v>250</v>
      </c>
      <c r="BE755" s="152"/>
      <c r="BF755" s="152"/>
      <c r="BG755" s="152"/>
      <c r="BH755" s="152"/>
      <c r="BI755" s="152"/>
      <c r="BJ755" s="220"/>
      <c r="BK755" s="203"/>
      <c r="BL755" s="203"/>
      <c r="BM755" s="203"/>
      <c r="BN755" s="203"/>
      <c r="BO755" s="214"/>
      <c r="BP755" s="214"/>
      <c r="BQ755" s="214"/>
      <c r="BR755" s="215"/>
    </row>
    <row r="756" spans="1:70" s="117" customFormat="1" ht="27" customHeight="1" thickTop="1" thickBot="1" x14ac:dyDescent="0.25">
      <c r="A756" s="184"/>
      <c r="B756" s="304" t="str">
        <f>IF(C756="","",(VLOOKUP(C756,Lookups!$B$4:$C$2561,2,FALSE)))</f>
        <v/>
      </c>
      <c r="C756" s="83"/>
      <c r="D756" s="173"/>
      <c r="E756" s="173"/>
      <c r="F756" s="152"/>
      <c r="G756" s="152"/>
      <c r="H756" s="173" t="str">
        <f t="shared" si="70"/>
        <v/>
      </c>
      <c r="I756" s="173"/>
      <c r="J756" s="182"/>
      <c r="K756" s="183"/>
      <c r="L756" s="141" t="str">
        <f>IF(K756="","",(VLOOKUP(K756,#REF!,2,FALSE)))</f>
        <v/>
      </c>
      <c r="M756" s="186"/>
      <c r="N756" s="186"/>
      <c r="O756" s="186"/>
      <c r="P756" s="186"/>
      <c r="Q756" s="186"/>
      <c r="R756" s="186"/>
      <c r="S756" s="186"/>
      <c r="T756" s="186"/>
      <c r="U756" s="173"/>
      <c r="V756" s="186"/>
      <c r="W756" s="187"/>
      <c r="X756" s="187"/>
      <c r="Y756" s="187"/>
      <c r="Z756" s="149"/>
      <c r="AA756" s="173"/>
      <c r="AB756" s="200" t="str">
        <f t="shared" si="66"/>
        <v/>
      </c>
      <c r="AC756" s="216"/>
      <c r="AD756" s="173"/>
      <c r="AE756" s="148"/>
      <c r="AF756" s="173"/>
      <c r="AG756" s="173"/>
      <c r="AH756" s="152"/>
      <c r="AI756" s="173"/>
      <c r="AJ756" s="173"/>
      <c r="AK756" s="200" t="str">
        <f t="shared" si="67"/>
        <v/>
      </c>
      <c r="AL756" s="173"/>
      <c r="AM756" s="217" t="str">
        <f t="shared" si="68"/>
        <v/>
      </c>
      <c r="AN756" s="173"/>
      <c r="AO756" s="217" t="str">
        <f t="shared" si="69"/>
        <v/>
      </c>
      <c r="AP756" s="237"/>
      <c r="AQ756" s="150"/>
      <c r="AR756" s="152"/>
      <c r="AS756" s="150"/>
      <c r="AT756" s="174" t="s">
        <v>250</v>
      </c>
      <c r="AU756" s="152"/>
      <c r="AV756" s="152"/>
      <c r="AW756" s="152"/>
      <c r="AX756" s="152"/>
      <c r="AY756" s="174" t="str">
        <f t="shared" si="71"/>
        <v/>
      </c>
      <c r="AZ756" s="152"/>
      <c r="BA756" s="152"/>
      <c r="BB756" s="152"/>
      <c r="BC756" s="152"/>
      <c r="BD756" s="174" t="s">
        <v>250</v>
      </c>
      <c r="BE756" s="152"/>
      <c r="BF756" s="152"/>
      <c r="BG756" s="152"/>
      <c r="BH756" s="152"/>
      <c r="BI756" s="152"/>
      <c r="BJ756" s="220"/>
      <c r="BK756" s="203"/>
      <c r="BL756" s="203"/>
      <c r="BM756" s="203"/>
      <c r="BN756" s="203"/>
      <c r="BO756" s="214"/>
      <c r="BP756" s="214"/>
      <c r="BQ756" s="214"/>
      <c r="BR756" s="215"/>
    </row>
    <row r="757" spans="1:70" s="117" customFormat="1" ht="27" customHeight="1" thickTop="1" thickBot="1" x14ac:dyDescent="0.25">
      <c r="A757" s="184"/>
      <c r="B757" s="304" t="str">
        <f>IF(C757="","",(VLOOKUP(C757,Lookups!$B$4:$C$2561,2,FALSE)))</f>
        <v/>
      </c>
      <c r="C757" s="83"/>
      <c r="D757" s="173"/>
      <c r="E757" s="173"/>
      <c r="F757" s="152"/>
      <c r="G757" s="152"/>
      <c r="H757" s="173" t="str">
        <f t="shared" si="70"/>
        <v/>
      </c>
      <c r="I757" s="173"/>
      <c r="J757" s="182"/>
      <c r="K757" s="183"/>
      <c r="L757" s="141" t="str">
        <f>IF(K757="","",(VLOOKUP(K757,#REF!,2,FALSE)))</f>
        <v/>
      </c>
      <c r="M757" s="186"/>
      <c r="N757" s="186"/>
      <c r="O757" s="186"/>
      <c r="P757" s="186"/>
      <c r="Q757" s="186"/>
      <c r="R757" s="186"/>
      <c r="S757" s="186"/>
      <c r="T757" s="186"/>
      <c r="U757" s="173"/>
      <c r="V757" s="186"/>
      <c r="W757" s="187"/>
      <c r="X757" s="187"/>
      <c r="Y757" s="187"/>
      <c r="Z757" s="149"/>
      <c r="AA757" s="173"/>
      <c r="AB757" s="200" t="str">
        <f t="shared" si="66"/>
        <v/>
      </c>
      <c r="AC757" s="216"/>
      <c r="AD757" s="173"/>
      <c r="AE757" s="148"/>
      <c r="AF757" s="173"/>
      <c r="AG757" s="173"/>
      <c r="AH757" s="152"/>
      <c r="AI757" s="173"/>
      <c r="AJ757" s="173"/>
      <c r="AK757" s="200" t="str">
        <f t="shared" si="67"/>
        <v/>
      </c>
      <c r="AL757" s="173"/>
      <c r="AM757" s="217" t="str">
        <f t="shared" si="68"/>
        <v/>
      </c>
      <c r="AN757" s="173"/>
      <c r="AO757" s="217" t="str">
        <f t="shared" si="69"/>
        <v/>
      </c>
      <c r="AP757" s="237"/>
      <c r="AQ757" s="150"/>
      <c r="AR757" s="152"/>
      <c r="AS757" s="150"/>
      <c r="AT757" s="174" t="s">
        <v>250</v>
      </c>
      <c r="AU757" s="152"/>
      <c r="AV757" s="152"/>
      <c r="AW757" s="152"/>
      <c r="AX757" s="152"/>
      <c r="AY757" s="174" t="str">
        <f t="shared" si="71"/>
        <v/>
      </c>
      <c r="AZ757" s="152"/>
      <c r="BA757" s="152"/>
      <c r="BB757" s="152"/>
      <c r="BC757" s="152"/>
      <c r="BD757" s="174" t="s">
        <v>250</v>
      </c>
      <c r="BE757" s="152"/>
      <c r="BF757" s="152"/>
      <c r="BG757" s="152"/>
      <c r="BH757" s="152"/>
      <c r="BI757" s="152"/>
      <c r="BJ757" s="220"/>
      <c r="BK757" s="203"/>
      <c r="BL757" s="203"/>
      <c r="BM757" s="203"/>
      <c r="BN757" s="203"/>
      <c r="BO757" s="214"/>
      <c r="BP757" s="214"/>
      <c r="BQ757" s="214"/>
      <c r="BR757" s="215"/>
    </row>
    <row r="758" spans="1:70" s="117" customFormat="1" ht="27" customHeight="1" thickTop="1" thickBot="1" x14ac:dyDescent="0.25">
      <c r="A758" s="184"/>
      <c r="B758" s="304" t="str">
        <f>IF(C758="","",(VLOOKUP(C758,Lookups!$B$4:$C$2561,2,FALSE)))</f>
        <v/>
      </c>
      <c r="C758" s="83"/>
      <c r="D758" s="173"/>
      <c r="E758" s="173"/>
      <c r="F758" s="152"/>
      <c r="G758" s="152"/>
      <c r="H758" s="173" t="str">
        <f t="shared" si="70"/>
        <v/>
      </c>
      <c r="I758" s="173"/>
      <c r="J758" s="182"/>
      <c r="K758" s="183"/>
      <c r="L758" s="141" t="str">
        <f>IF(K758="","",(VLOOKUP(K758,#REF!,2,FALSE)))</f>
        <v/>
      </c>
      <c r="M758" s="186"/>
      <c r="N758" s="186"/>
      <c r="O758" s="186"/>
      <c r="P758" s="186"/>
      <c r="Q758" s="186"/>
      <c r="R758" s="186"/>
      <c r="S758" s="186"/>
      <c r="T758" s="186"/>
      <c r="U758" s="173"/>
      <c r="V758" s="186"/>
      <c r="W758" s="187"/>
      <c r="X758" s="187"/>
      <c r="Y758" s="187"/>
      <c r="Z758" s="149"/>
      <c r="AA758" s="173"/>
      <c r="AB758" s="200" t="str">
        <f t="shared" si="66"/>
        <v/>
      </c>
      <c r="AC758" s="216"/>
      <c r="AD758" s="173"/>
      <c r="AE758" s="148"/>
      <c r="AF758" s="173"/>
      <c r="AG758" s="173"/>
      <c r="AH758" s="152"/>
      <c r="AI758" s="173"/>
      <c r="AJ758" s="173"/>
      <c r="AK758" s="200" t="str">
        <f t="shared" si="67"/>
        <v/>
      </c>
      <c r="AL758" s="173"/>
      <c r="AM758" s="217" t="str">
        <f t="shared" si="68"/>
        <v/>
      </c>
      <c r="AN758" s="173"/>
      <c r="AO758" s="217" t="str">
        <f t="shared" si="69"/>
        <v/>
      </c>
      <c r="AP758" s="237"/>
      <c r="AQ758" s="150"/>
      <c r="AR758" s="152"/>
      <c r="AS758" s="150"/>
      <c r="AT758" s="174" t="s">
        <v>250</v>
      </c>
      <c r="AU758" s="152"/>
      <c r="AV758" s="152"/>
      <c r="AW758" s="152"/>
      <c r="AX758" s="152"/>
      <c r="AY758" s="174" t="str">
        <f t="shared" si="71"/>
        <v/>
      </c>
      <c r="AZ758" s="152"/>
      <c r="BA758" s="152"/>
      <c r="BB758" s="152"/>
      <c r="BC758" s="152"/>
      <c r="BD758" s="174" t="s">
        <v>250</v>
      </c>
      <c r="BE758" s="152"/>
      <c r="BF758" s="152"/>
      <c r="BG758" s="152"/>
      <c r="BH758" s="152"/>
      <c r="BI758" s="152"/>
      <c r="BJ758" s="220"/>
      <c r="BK758" s="203"/>
      <c r="BL758" s="203"/>
      <c r="BM758" s="203"/>
      <c r="BN758" s="203"/>
      <c r="BO758" s="214"/>
      <c r="BP758" s="214"/>
      <c r="BQ758" s="214"/>
      <c r="BR758" s="215"/>
    </row>
    <row r="759" spans="1:70" s="117" customFormat="1" ht="27" customHeight="1" thickTop="1" thickBot="1" x14ac:dyDescent="0.25">
      <c r="A759" s="184"/>
      <c r="B759" s="304" t="str">
        <f>IF(C759="","",(VLOOKUP(C759,Lookups!$B$4:$C$2561,2,FALSE)))</f>
        <v/>
      </c>
      <c r="C759" s="83"/>
      <c r="D759" s="173"/>
      <c r="E759" s="173"/>
      <c r="F759" s="152"/>
      <c r="G759" s="152"/>
      <c r="H759" s="173" t="str">
        <f t="shared" si="70"/>
        <v/>
      </c>
      <c r="I759" s="173"/>
      <c r="J759" s="182"/>
      <c r="K759" s="183"/>
      <c r="L759" s="141" t="str">
        <f>IF(K759="","",(VLOOKUP(K759,#REF!,2,FALSE)))</f>
        <v/>
      </c>
      <c r="M759" s="186"/>
      <c r="N759" s="186"/>
      <c r="O759" s="186"/>
      <c r="P759" s="186"/>
      <c r="Q759" s="186"/>
      <c r="R759" s="186"/>
      <c r="S759" s="186"/>
      <c r="T759" s="186"/>
      <c r="U759" s="173"/>
      <c r="V759" s="186"/>
      <c r="W759" s="187"/>
      <c r="X759" s="187"/>
      <c r="Y759" s="187"/>
      <c r="Z759" s="149"/>
      <c r="AA759" s="173"/>
      <c r="AB759" s="200" t="str">
        <f t="shared" si="66"/>
        <v/>
      </c>
      <c r="AC759" s="216"/>
      <c r="AD759" s="173"/>
      <c r="AE759" s="148"/>
      <c r="AF759" s="173"/>
      <c r="AG759" s="173"/>
      <c r="AH759" s="152"/>
      <c r="AI759" s="173"/>
      <c r="AJ759" s="173"/>
      <c r="AK759" s="200" t="str">
        <f t="shared" si="67"/>
        <v/>
      </c>
      <c r="AL759" s="173"/>
      <c r="AM759" s="217" t="str">
        <f t="shared" si="68"/>
        <v/>
      </c>
      <c r="AN759" s="173"/>
      <c r="AO759" s="217" t="str">
        <f t="shared" si="69"/>
        <v/>
      </c>
      <c r="AP759" s="237"/>
      <c r="AQ759" s="150"/>
      <c r="AR759" s="152"/>
      <c r="AS759" s="150"/>
      <c r="AT759" s="174" t="s">
        <v>250</v>
      </c>
      <c r="AU759" s="152"/>
      <c r="AV759" s="152"/>
      <c r="AW759" s="152"/>
      <c r="AX759" s="152"/>
      <c r="AY759" s="174" t="str">
        <f t="shared" si="71"/>
        <v/>
      </c>
      <c r="AZ759" s="152"/>
      <c r="BA759" s="152"/>
      <c r="BB759" s="152"/>
      <c r="BC759" s="152"/>
      <c r="BD759" s="174" t="s">
        <v>250</v>
      </c>
      <c r="BE759" s="152"/>
      <c r="BF759" s="152"/>
      <c r="BG759" s="152"/>
      <c r="BH759" s="152"/>
      <c r="BI759" s="152"/>
      <c r="BJ759" s="220"/>
      <c r="BK759" s="203"/>
      <c r="BL759" s="203"/>
      <c r="BM759" s="203"/>
      <c r="BN759" s="203"/>
      <c r="BO759" s="214"/>
      <c r="BP759" s="214"/>
      <c r="BQ759" s="214"/>
      <c r="BR759" s="215"/>
    </row>
    <row r="760" spans="1:70" s="117" customFormat="1" ht="27" customHeight="1" thickTop="1" thickBot="1" x14ac:dyDescent="0.25">
      <c r="A760" s="184"/>
      <c r="B760" s="304" t="str">
        <f>IF(C760="","",(VLOOKUP(C760,Lookups!$B$4:$C$2561,2,FALSE)))</f>
        <v/>
      </c>
      <c r="C760" s="83"/>
      <c r="D760" s="173"/>
      <c r="E760" s="173"/>
      <c r="F760" s="152"/>
      <c r="G760" s="152"/>
      <c r="H760" s="173" t="str">
        <f t="shared" si="70"/>
        <v/>
      </c>
      <c r="I760" s="173"/>
      <c r="J760" s="182"/>
      <c r="K760" s="183"/>
      <c r="L760" s="141" t="str">
        <f>IF(K760="","",(VLOOKUP(K760,#REF!,2,FALSE)))</f>
        <v/>
      </c>
      <c r="M760" s="186"/>
      <c r="N760" s="186"/>
      <c r="O760" s="186"/>
      <c r="P760" s="186"/>
      <c r="Q760" s="186"/>
      <c r="R760" s="186"/>
      <c r="S760" s="186"/>
      <c r="T760" s="186"/>
      <c r="U760" s="173"/>
      <c r="V760" s="186"/>
      <c r="W760" s="187"/>
      <c r="X760" s="187"/>
      <c r="Y760" s="187"/>
      <c r="Z760" s="149"/>
      <c r="AA760" s="173"/>
      <c r="AB760" s="200" t="str">
        <f t="shared" si="66"/>
        <v/>
      </c>
      <c r="AC760" s="216"/>
      <c r="AD760" s="173"/>
      <c r="AE760" s="148"/>
      <c r="AF760" s="173"/>
      <c r="AG760" s="173"/>
      <c r="AH760" s="152"/>
      <c r="AI760" s="173"/>
      <c r="AJ760" s="173"/>
      <c r="AK760" s="200" t="str">
        <f t="shared" si="67"/>
        <v/>
      </c>
      <c r="AL760" s="173"/>
      <c r="AM760" s="217" t="str">
        <f t="shared" si="68"/>
        <v/>
      </c>
      <c r="AN760" s="173"/>
      <c r="AO760" s="217" t="str">
        <f t="shared" si="69"/>
        <v/>
      </c>
      <c r="AP760" s="237"/>
      <c r="AQ760" s="150"/>
      <c r="AR760" s="152"/>
      <c r="AS760" s="150"/>
      <c r="AT760" s="174" t="s">
        <v>250</v>
      </c>
      <c r="AU760" s="152"/>
      <c r="AV760" s="152"/>
      <c r="AW760" s="152"/>
      <c r="AX760" s="152"/>
      <c r="AY760" s="174" t="str">
        <f t="shared" si="71"/>
        <v/>
      </c>
      <c r="AZ760" s="152"/>
      <c r="BA760" s="152"/>
      <c r="BB760" s="152"/>
      <c r="BC760" s="152"/>
      <c r="BD760" s="174" t="s">
        <v>250</v>
      </c>
      <c r="BE760" s="152"/>
      <c r="BF760" s="152"/>
      <c r="BG760" s="152"/>
      <c r="BH760" s="152"/>
      <c r="BI760" s="152"/>
      <c r="BJ760" s="220"/>
      <c r="BK760" s="203"/>
      <c r="BL760" s="203"/>
      <c r="BM760" s="203"/>
      <c r="BN760" s="203"/>
      <c r="BO760" s="214"/>
      <c r="BP760" s="214"/>
      <c r="BQ760" s="214"/>
      <c r="BR760" s="215"/>
    </row>
    <row r="761" spans="1:70" s="117" customFormat="1" ht="27" customHeight="1" thickTop="1" thickBot="1" x14ac:dyDescent="0.25">
      <c r="A761" s="184"/>
      <c r="B761" s="304" t="str">
        <f>IF(C761="","",(VLOOKUP(C761,Lookups!$B$4:$C$2561,2,FALSE)))</f>
        <v/>
      </c>
      <c r="C761" s="83"/>
      <c r="D761" s="173"/>
      <c r="E761" s="173"/>
      <c r="F761" s="152"/>
      <c r="G761" s="152"/>
      <c r="H761" s="173" t="str">
        <f t="shared" si="70"/>
        <v/>
      </c>
      <c r="I761" s="173"/>
      <c r="J761" s="182"/>
      <c r="K761" s="183"/>
      <c r="L761" s="141" t="str">
        <f>IF(K761="","",(VLOOKUP(K761,#REF!,2,FALSE)))</f>
        <v/>
      </c>
      <c r="M761" s="186"/>
      <c r="N761" s="186"/>
      <c r="O761" s="186"/>
      <c r="P761" s="186"/>
      <c r="Q761" s="186"/>
      <c r="R761" s="186"/>
      <c r="S761" s="186"/>
      <c r="T761" s="186"/>
      <c r="U761" s="173"/>
      <c r="V761" s="186"/>
      <c r="W761" s="187"/>
      <c r="X761" s="187"/>
      <c r="Y761" s="187"/>
      <c r="Z761" s="149"/>
      <c r="AA761" s="173"/>
      <c r="AB761" s="200" t="str">
        <f t="shared" si="66"/>
        <v/>
      </c>
      <c r="AC761" s="216"/>
      <c r="AD761" s="173"/>
      <c r="AE761" s="148"/>
      <c r="AF761" s="173"/>
      <c r="AG761" s="173"/>
      <c r="AH761" s="152"/>
      <c r="AI761" s="173"/>
      <c r="AJ761" s="173"/>
      <c r="AK761" s="200" t="str">
        <f t="shared" si="67"/>
        <v/>
      </c>
      <c r="AL761" s="173"/>
      <c r="AM761" s="217" t="str">
        <f t="shared" si="68"/>
        <v/>
      </c>
      <c r="AN761" s="173"/>
      <c r="AO761" s="217" t="str">
        <f t="shared" si="69"/>
        <v/>
      </c>
      <c r="AP761" s="237"/>
      <c r="AQ761" s="150"/>
      <c r="AR761" s="152"/>
      <c r="AS761" s="150"/>
      <c r="AT761" s="174" t="s">
        <v>250</v>
      </c>
      <c r="AU761" s="152"/>
      <c r="AV761" s="152"/>
      <c r="AW761" s="152"/>
      <c r="AX761" s="152"/>
      <c r="AY761" s="174" t="str">
        <f t="shared" si="71"/>
        <v/>
      </c>
      <c r="AZ761" s="152"/>
      <c r="BA761" s="152"/>
      <c r="BB761" s="152"/>
      <c r="BC761" s="152"/>
      <c r="BD761" s="174" t="s">
        <v>250</v>
      </c>
      <c r="BE761" s="152"/>
      <c r="BF761" s="152"/>
      <c r="BG761" s="152"/>
      <c r="BH761" s="152"/>
      <c r="BI761" s="152"/>
      <c r="BJ761" s="220"/>
      <c r="BK761" s="203"/>
      <c r="BL761" s="203"/>
      <c r="BM761" s="203"/>
      <c r="BN761" s="203"/>
      <c r="BO761" s="214"/>
      <c r="BP761" s="214"/>
      <c r="BQ761" s="214"/>
      <c r="BR761" s="215"/>
    </row>
    <row r="762" spans="1:70" s="117" customFormat="1" ht="27" customHeight="1" thickTop="1" thickBot="1" x14ac:dyDescent="0.25">
      <c r="A762" s="184"/>
      <c r="B762" s="304" t="str">
        <f>IF(C762="","",(VLOOKUP(C762,Lookups!$B$4:$C$2561,2,FALSE)))</f>
        <v/>
      </c>
      <c r="C762" s="83"/>
      <c r="D762" s="173"/>
      <c r="E762" s="173"/>
      <c r="F762" s="152"/>
      <c r="G762" s="152"/>
      <c r="H762" s="173" t="str">
        <f t="shared" si="70"/>
        <v/>
      </c>
      <c r="I762" s="173"/>
      <c r="J762" s="182"/>
      <c r="K762" s="183"/>
      <c r="L762" s="141" t="str">
        <f>IF(K762="","",(VLOOKUP(K762,#REF!,2,FALSE)))</f>
        <v/>
      </c>
      <c r="M762" s="186"/>
      <c r="N762" s="186"/>
      <c r="O762" s="186"/>
      <c r="P762" s="186"/>
      <c r="Q762" s="186"/>
      <c r="R762" s="186"/>
      <c r="S762" s="186"/>
      <c r="T762" s="186"/>
      <c r="U762" s="173"/>
      <c r="V762" s="186"/>
      <c r="W762" s="187"/>
      <c r="X762" s="187"/>
      <c r="Y762" s="187"/>
      <c r="Z762" s="149"/>
      <c r="AA762" s="173"/>
      <c r="AB762" s="200" t="str">
        <f t="shared" si="66"/>
        <v/>
      </c>
      <c r="AC762" s="216"/>
      <c r="AD762" s="173"/>
      <c r="AE762" s="148"/>
      <c r="AF762" s="173"/>
      <c r="AG762" s="173"/>
      <c r="AH762" s="152"/>
      <c r="AI762" s="173"/>
      <c r="AJ762" s="173"/>
      <c r="AK762" s="200" t="str">
        <f t="shared" si="67"/>
        <v/>
      </c>
      <c r="AL762" s="173"/>
      <c r="AM762" s="217" t="str">
        <f t="shared" si="68"/>
        <v/>
      </c>
      <c r="AN762" s="173"/>
      <c r="AO762" s="217" t="str">
        <f t="shared" si="69"/>
        <v/>
      </c>
      <c r="AP762" s="237"/>
      <c r="AQ762" s="150"/>
      <c r="AR762" s="152"/>
      <c r="AS762" s="150"/>
      <c r="AT762" s="174" t="s">
        <v>250</v>
      </c>
      <c r="AU762" s="152"/>
      <c r="AV762" s="152"/>
      <c r="AW762" s="152"/>
      <c r="AX762" s="152"/>
      <c r="AY762" s="174" t="str">
        <f t="shared" si="71"/>
        <v/>
      </c>
      <c r="AZ762" s="152"/>
      <c r="BA762" s="152"/>
      <c r="BB762" s="152"/>
      <c r="BC762" s="152"/>
      <c r="BD762" s="174" t="s">
        <v>250</v>
      </c>
      <c r="BE762" s="152"/>
      <c r="BF762" s="152"/>
      <c r="BG762" s="152"/>
      <c r="BH762" s="152"/>
      <c r="BI762" s="152"/>
      <c r="BJ762" s="220"/>
      <c r="BK762" s="203"/>
      <c r="BL762" s="203"/>
      <c r="BM762" s="203"/>
      <c r="BN762" s="203"/>
      <c r="BO762" s="214"/>
      <c r="BP762" s="214"/>
      <c r="BQ762" s="214"/>
      <c r="BR762" s="215"/>
    </row>
    <row r="763" spans="1:70" s="117" customFormat="1" ht="27" customHeight="1" thickTop="1" thickBot="1" x14ac:dyDescent="0.25">
      <c r="A763" s="184"/>
      <c r="B763" s="304" t="str">
        <f>IF(C763="","",(VLOOKUP(C763,Lookups!$B$4:$C$2561,2,FALSE)))</f>
        <v/>
      </c>
      <c r="C763" s="83"/>
      <c r="D763" s="173"/>
      <c r="E763" s="173"/>
      <c r="F763" s="152"/>
      <c r="G763" s="152"/>
      <c r="H763" s="173" t="str">
        <f t="shared" si="70"/>
        <v/>
      </c>
      <c r="I763" s="173"/>
      <c r="J763" s="182"/>
      <c r="K763" s="183"/>
      <c r="L763" s="141" t="str">
        <f>IF(K763="","",(VLOOKUP(K763,#REF!,2,FALSE)))</f>
        <v/>
      </c>
      <c r="M763" s="186"/>
      <c r="N763" s="186"/>
      <c r="O763" s="186"/>
      <c r="P763" s="186"/>
      <c r="Q763" s="186"/>
      <c r="R763" s="186"/>
      <c r="S763" s="186"/>
      <c r="T763" s="186"/>
      <c r="U763" s="173"/>
      <c r="V763" s="186"/>
      <c r="W763" s="187"/>
      <c r="X763" s="187"/>
      <c r="Y763" s="187"/>
      <c r="Z763" s="149"/>
      <c r="AA763" s="173"/>
      <c r="AB763" s="200" t="str">
        <f t="shared" si="66"/>
        <v/>
      </c>
      <c r="AC763" s="216"/>
      <c r="AD763" s="173"/>
      <c r="AE763" s="148"/>
      <c r="AF763" s="173"/>
      <c r="AG763" s="173"/>
      <c r="AH763" s="152"/>
      <c r="AI763" s="173"/>
      <c r="AJ763" s="173"/>
      <c r="AK763" s="200" t="str">
        <f t="shared" si="67"/>
        <v/>
      </c>
      <c r="AL763" s="173"/>
      <c r="AM763" s="217" t="str">
        <f t="shared" si="68"/>
        <v/>
      </c>
      <c r="AN763" s="173"/>
      <c r="AO763" s="217" t="str">
        <f t="shared" si="69"/>
        <v/>
      </c>
      <c r="AP763" s="237"/>
      <c r="AQ763" s="150"/>
      <c r="AR763" s="152"/>
      <c r="AS763" s="150"/>
      <c r="AT763" s="174" t="s">
        <v>250</v>
      </c>
      <c r="AU763" s="152"/>
      <c r="AV763" s="152"/>
      <c r="AW763" s="152"/>
      <c r="AX763" s="152"/>
      <c r="AY763" s="174" t="str">
        <f t="shared" si="71"/>
        <v/>
      </c>
      <c r="AZ763" s="152"/>
      <c r="BA763" s="152"/>
      <c r="BB763" s="152"/>
      <c r="BC763" s="152"/>
      <c r="BD763" s="174" t="s">
        <v>250</v>
      </c>
      <c r="BE763" s="152"/>
      <c r="BF763" s="152"/>
      <c r="BG763" s="152"/>
      <c r="BH763" s="152"/>
      <c r="BI763" s="152"/>
      <c r="BJ763" s="220"/>
      <c r="BK763" s="203"/>
      <c r="BL763" s="203"/>
      <c r="BM763" s="203"/>
      <c r="BN763" s="203"/>
      <c r="BO763" s="214"/>
      <c r="BP763" s="214"/>
      <c r="BQ763" s="214"/>
      <c r="BR763" s="215"/>
    </row>
    <row r="764" spans="1:70" s="117" customFormat="1" ht="27" customHeight="1" thickTop="1" thickBot="1" x14ac:dyDescent="0.25">
      <c r="A764" s="184"/>
      <c r="B764" s="304" t="str">
        <f>IF(C764="","",(VLOOKUP(C764,Lookups!$B$4:$C$2561,2,FALSE)))</f>
        <v/>
      </c>
      <c r="C764" s="83"/>
      <c r="D764" s="173"/>
      <c r="E764" s="173"/>
      <c r="F764" s="152"/>
      <c r="G764" s="152"/>
      <c r="H764" s="173" t="str">
        <f t="shared" si="70"/>
        <v/>
      </c>
      <c r="I764" s="173"/>
      <c r="J764" s="182"/>
      <c r="K764" s="183"/>
      <c r="L764" s="141" t="str">
        <f>IF(K764="","",(VLOOKUP(K764,#REF!,2,FALSE)))</f>
        <v/>
      </c>
      <c r="M764" s="186"/>
      <c r="N764" s="186"/>
      <c r="O764" s="186"/>
      <c r="P764" s="186"/>
      <c r="Q764" s="186"/>
      <c r="R764" s="186"/>
      <c r="S764" s="186"/>
      <c r="T764" s="186"/>
      <c r="U764" s="173"/>
      <c r="V764" s="186"/>
      <c r="W764" s="187"/>
      <c r="X764" s="187"/>
      <c r="Y764" s="187"/>
      <c r="Z764" s="149"/>
      <c r="AA764" s="173"/>
      <c r="AB764" s="200" t="str">
        <f t="shared" si="66"/>
        <v/>
      </c>
      <c r="AC764" s="216"/>
      <c r="AD764" s="173"/>
      <c r="AE764" s="148"/>
      <c r="AF764" s="173"/>
      <c r="AG764" s="173"/>
      <c r="AH764" s="152"/>
      <c r="AI764" s="173"/>
      <c r="AJ764" s="173"/>
      <c r="AK764" s="200" t="str">
        <f t="shared" si="67"/>
        <v/>
      </c>
      <c r="AL764" s="173"/>
      <c r="AM764" s="217" t="str">
        <f t="shared" si="68"/>
        <v/>
      </c>
      <c r="AN764" s="173"/>
      <c r="AO764" s="217" t="str">
        <f t="shared" si="69"/>
        <v/>
      </c>
      <c r="AP764" s="237"/>
      <c r="AQ764" s="150"/>
      <c r="AR764" s="152"/>
      <c r="AS764" s="150"/>
      <c r="AT764" s="174" t="s">
        <v>250</v>
      </c>
      <c r="AU764" s="152"/>
      <c r="AV764" s="152"/>
      <c r="AW764" s="152"/>
      <c r="AX764" s="152"/>
      <c r="AY764" s="174" t="str">
        <f t="shared" si="71"/>
        <v/>
      </c>
      <c r="AZ764" s="152"/>
      <c r="BA764" s="152"/>
      <c r="BB764" s="152"/>
      <c r="BC764" s="152"/>
      <c r="BD764" s="174" t="s">
        <v>250</v>
      </c>
      <c r="BE764" s="152"/>
      <c r="BF764" s="152"/>
      <c r="BG764" s="152"/>
      <c r="BH764" s="152"/>
      <c r="BI764" s="152"/>
      <c r="BJ764" s="220"/>
      <c r="BK764" s="203"/>
      <c r="BL764" s="203"/>
      <c r="BM764" s="203"/>
      <c r="BN764" s="203"/>
      <c r="BO764" s="214"/>
      <c r="BP764" s="214"/>
      <c r="BQ764" s="214"/>
      <c r="BR764" s="215"/>
    </row>
    <row r="765" spans="1:70" s="117" customFormat="1" ht="27" customHeight="1" thickTop="1" thickBot="1" x14ac:dyDescent="0.25">
      <c r="A765" s="184"/>
      <c r="B765" s="304" t="str">
        <f>IF(C765="","",(VLOOKUP(C765,Lookups!$B$4:$C$2561,2,FALSE)))</f>
        <v/>
      </c>
      <c r="C765" s="83"/>
      <c r="D765" s="173"/>
      <c r="E765" s="173"/>
      <c r="F765" s="152"/>
      <c r="G765" s="152"/>
      <c r="H765" s="173" t="str">
        <f t="shared" si="70"/>
        <v/>
      </c>
      <c r="I765" s="173"/>
      <c r="J765" s="182"/>
      <c r="K765" s="183"/>
      <c r="L765" s="141" t="str">
        <f>IF(K765="","",(VLOOKUP(K765,#REF!,2,FALSE)))</f>
        <v/>
      </c>
      <c r="M765" s="186"/>
      <c r="N765" s="186"/>
      <c r="O765" s="186"/>
      <c r="P765" s="186"/>
      <c r="Q765" s="186"/>
      <c r="R765" s="186"/>
      <c r="S765" s="186"/>
      <c r="T765" s="186"/>
      <c r="U765" s="173"/>
      <c r="V765" s="186"/>
      <c r="W765" s="187"/>
      <c r="X765" s="187"/>
      <c r="Y765" s="187"/>
      <c r="Z765" s="149"/>
      <c r="AA765" s="173"/>
      <c r="AB765" s="200" t="str">
        <f t="shared" si="66"/>
        <v/>
      </c>
      <c r="AC765" s="216"/>
      <c r="AD765" s="173"/>
      <c r="AE765" s="148"/>
      <c r="AF765" s="173"/>
      <c r="AG765" s="173"/>
      <c r="AH765" s="152"/>
      <c r="AI765" s="173"/>
      <c r="AJ765" s="173"/>
      <c r="AK765" s="200" t="str">
        <f t="shared" si="67"/>
        <v/>
      </c>
      <c r="AL765" s="173"/>
      <c r="AM765" s="217" t="str">
        <f t="shared" si="68"/>
        <v/>
      </c>
      <c r="AN765" s="173"/>
      <c r="AO765" s="217" t="str">
        <f t="shared" si="69"/>
        <v/>
      </c>
      <c r="AP765" s="237"/>
      <c r="AQ765" s="150"/>
      <c r="AR765" s="152"/>
      <c r="AS765" s="150"/>
      <c r="AT765" s="174" t="s">
        <v>250</v>
      </c>
      <c r="AU765" s="152"/>
      <c r="AV765" s="152"/>
      <c r="AW765" s="152"/>
      <c r="AX765" s="152"/>
      <c r="AY765" s="174" t="str">
        <f t="shared" si="71"/>
        <v/>
      </c>
      <c r="AZ765" s="152"/>
      <c r="BA765" s="152"/>
      <c r="BB765" s="152"/>
      <c r="BC765" s="152"/>
      <c r="BD765" s="174" t="s">
        <v>250</v>
      </c>
      <c r="BE765" s="152"/>
      <c r="BF765" s="152"/>
      <c r="BG765" s="152"/>
      <c r="BH765" s="152"/>
      <c r="BI765" s="152"/>
      <c r="BJ765" s="220"/>
      <c r="BK765" s="203"/>
      <c r="BL765" s="203"/>
      <c r="BM765" s="203"/>
      <c r="BN765" s="203"/>
      <c r="BO765" s="214"/>
      <c r="BP765" s="214"/>
      <c r="BQ765" s="214"/>
      <c r="BR765" s="215"/>
    </row>
    <row r="766" spans="1:70" s="117" customFormat="1" ht="27" customHeight="1" thickTop="1" thickBot="1" x14ac:dyDescent="0.25">
      <c r="A766" s="184"/>
      <c r="B766" s="304" t="str">
        <f>IF(C766="","",(VLOOKUP(C766,Lookups!$B$4:$C$2561,2,FALSE)))</f>
        <v/>
      </c>
      <c r="C766" s="83"/>
      <c r="D766" s="173"/>
      <c r="E766" s="173"/>
      <c r="F766" s="152"/>
      <c r="G766" s="152"/>
      <c r="H766" s="173" t="str">
        <f t="shared" si="70"/>
        <v/>
      </c>
      <c r="I766" s="173"/>
      <c r="J766" s="182"/>
      <c r="K766" s="183"/>
      <c r="L766" s="141" t="str">
        <f>IF(K766="","",(VLOOKUP(K766,#REF!,2,FALSE)))</f>
        <v/>
      </c>
      <c r="M766" s="186"/>
      <c r="N766" s="186"/>
      <c r="O766" s="186"/>
      <c r="P766" s="186"/>
      <c r="Q766" s="186"/>
      <c r="R766" s="186"/>
      <c r="S766" s="186"/>
      <c r="T766" s="186"/>
      <c r="U766" s="173"/>
      <c r="V766" s="186"/>
      <c r="W766" s="187"/>
      <c r="X766" s="187"/>
      <c r="Y766" s="187"/>
      <c r="Z766" s="149"/>
      <c r="AA766" s="173"/>
      <c r="AB766" s="200" t="str">
        <f t="shared" si="66"/>
        <v/>
      </c>
      <c r="AC766" s="216"/>
      <c r="AD766" s="173"/>
      <c r="AE766" s="148"/>
      <c r="AF766" s="173"/>
      <c r="AG766" s="173"/>
      <c r="AH766" s="152"/>
      <c r="AI766" s="173"/>
      <c r="AJ766" s="173"/>
      <c r="AK766" s="200" t="str">
        <f t="shared" si="67"/>
        <v/>
      </c>
      <c r="AL766" s="173"/>
      <c r="AM766" s="217" t="str">
        <f t="shared" si="68"/>
        <v/>
      </c>
      <c r="AN766" s="173"/>
      <c r="AO766" s="217" t="str">
        <f t="shared" si="69"/>
        <v/>
      </c>
      <c r="AP766" s="237"/>
      <c r="AQ766" s="150"/>
      <c r="AR766" s="152"/>
      <c r="AS766" s="150"/>
      <c r="AT766" s="174" t="s">
        <v>250</v>
      </c>
      <c r="AU766" s="152"/>
      <c r="AV766" s="152"/>
      <c r="AW766" s="152"/>
      <c r="AX766" s="152"/>
      <c r="AY766" s="174" t="str">
        <f t="shared" si="71"/>
        <v/>
      </c>
      <c r="AZ766" s="152"/>
      <c r="BA766" s="152"/>
      <c r="BB766" s="152"/>
      <c r="BC766" s="152"/>
      <c r="BD766" s="174" t="s">
        <v>250</v>
      </c>
      <c r="BE766" s="152"/>
      <c r="BF766" s="152"/>
      <c r="BG766" s="152"/>
      <c r="BH766" s="152"/>
      <c r="BI766" s="152"/>
      <c r="BJ766" s="220"/>
      <c r="BK766" s="203"/>
      <c r="BL766" s="203"/>
      <c r="BM766" s="203"/>
      <c r="BN766" s="203"/>
      <c r="BO766" s="214"/>
      <c r="BP766" s="214"/>
      <c r="BQ766" s="214"/>
      <c r="BR766" s="215"/>
    </row>
    <row r="767" spans="1:70" s="117" customFormat="1" ht="27" customHeight="1" thickTop="1" thickBot="1" x14ac:dyDescent="0.25">
      <c r="A767" s="184"/>
      <c r="B767" s="304" t="str">
        <f>IF(C767="","",(VLOOKUP(C767,Lookups!$B$4:$C$2561,2,FALSE)))</f>
        <v/>
      </c>
      <c r="C767" s="83"/>
      <c r="D767" s="173"/>
      <c r="E767" s="173"/>
      <c r="F767" s="152"/>
      <c r="G767" s="152"/>
      <c r="H767" s="173" t="str">
        <f t="shared" si="70"/>
        <v/>
      </c>
      <c r="I767" s="173"/>
      <c r="J767" s="182"/>
      <c r="K767" s="183"/>
      <c r="L767" s="141" t="str">
        <f>IF(K767="","",(VLOOKUP(K767,#REF!,2,FALSE)))</f>
        <v/>
      </c>
      <c r="M767" s="186"/>
      <c r="N767" s="186"/>
      <c r="O767" s="186"/>
      <c r="P767" s="186"/>
      <c r="Q767" s="186"/>
      <c r="R767" s="186"/>
      <c r="S767" s="186"/>
      <c r="T767" s="186"/>
      <c r="U767" s="173"/>
      <c r="V767" s="186"/>
      <c r="W767" s="187"/>
      <c r="X767" s="187"/>
      <c r="Y767" s="187"/>
      <c r="Z767" s="149"/>
      <c r="AA767" s="173"/>
      <c r="AB767" s="200" t="str">
        <f t="shared" si="66"/>
        <v/>
      </c>
      <c r="AC767" s="216"/>
      <c r="AD767" s="173"/>
      <c r="AE767" s="148"/>
      <c r="AF767" s="173"/>
      <c r="AG767" s="173"/>
      <c r="AH767" s="152"/>
      <c r="AI767" s="173"/>
      <c r="AJ767" s="173"/>
      <c r="AK767" s="200" t="str">
        <f t="shared" si="67"/>
        <v/>
      </c>
      <c r="AL767" s="173"/>
      <c r="AM767" s="217" t="str">
        <f t="shared" si="68"/>
        <v/>
      </c>
      <c r="AN767" s="173"/>
      <c r="AO767" s="217" t="str">
        <f t="shared" si="69"/>
        <v/>
      </c>
      <c r="AP767" s="237"/>
      <c r="AQ767" s="150"/>
      <c r="AR767" s="152"/>
      <c r="AS767" s="150"/>
      <c r="AT767" s="174" t="s">
        <v>250</v>
      </c>
      <c r="AU767" s="152"/>
      <c r="AV767" s="152"/>
      <c r="AW767" s="152"/>
      <c r="AX767" s="152"/>
      <c r="AY767" s="174" t="str">
        <f t="shared" si="71"/>
        <v/>
      </c>
      <c r="AZ767" s="152"/>
      <c r="BA767" s="152"/>
      <c r="BB767" s="152"/>
      <c r="BC767" s="152"/>
      <c r="BD767" s="174" t="s">
        <v>250</v>
      </c>
      <c r="BE767" s="152"/>
      <c r="BF767" s="152"/>
      <c r="BG767" s="152"/>
      <c r="BH767" s="152"/>
      <c r="BI767" s="152"/>
      <c r="BJ767" s="220"/>
      <c r="BK767" s="203"/>
      <c r="BL767" s="203"/>
      <c r="BM767" s="203"/>
      <c r="BN767" s="203"/>
      <c r="BO767" s="214"/>
      <c r="BP767" s="214"/>
      <c r="BQ767" s="214"/>
      <c r="BR767" s="215"/>
    </row>
    <row r="768" spans="1:70" s="117" customFormat="1" ht="27" customHeight="1" thickTop="1" thickBot="1" x14ac:dyDescent="0.25">
      <c r="A768" s="184"/>
      <c r="B768" s="304" t="str">
        <f>IF(C768="","",(VLOOKUP(C768,Lookups!$B$4:$C$2561,2,FALSE)))</f>
        <v/>
      </c>
      <c r="C768" s="83"/>
      <c r="D768" s="173"/>
      <c r="E768" s="173"/>
      <c r="F768" s="152"/>
      <c r="G768" s="152"/>
      <c r="H768" s="173" t="str">
        <f t="shared" si="70"/>
        <v/>
      </c>
      <c r="I768" s="173"/>
      <c r="J768" s="182"/>
      <c r="K768" s="183"/>
      <c r="L768" s="141" t="str">
        <f>IF(K768="","",(VLOOKUP(K768,#REF!,2,FALSE)))</f>
        <v/>
      </c>
      <c r="M768" s="186"/>
      <c r="N768" s="186"/>
      <c r="O768" s="186"/>
      <c r="P768" s="186"/>
      <c r="Q768" s="186"/>
      <c r="R768" s="186"/>
      <c r="S768" s="186"/>
      <c r="T768" s="186"/>
      <c r="U768" s="173"/>
      <c r="V768" s="186"/>
      <c r="W768" s="187"/>
      <c r="X768" s="187"/>
      <c r="Y768" s="187"/>
      <c r="Z768" s="149"/>
      <c r="AA768" s="173"/>
      <c r="AB768" s="200" t="str">
        <f t="shared" si="66"/>
        <v/>
      </c>
      <c r="AC768" s="216"/>
      <c r="AD768" s="173"/>
      <c r="AE768" s="148"/>
      <c r="AF768" s="173"/>
      <c r="AG768" s="173"/>
      <c r="AH768" s="152"/>
      <c r="AI768" s="173"/>
      <c r="AJ768" s="173"/>
      <c r="AK768" s="200" t="str">
        <f t="shared" si="67"/>
        <v/>
      </c>
      <c r="AL768" s="173"/>
      <c r="AM768" s="217" t="str">
        <f t="shared" si="68"/>
        <v/>
      </c>
      <c r="AN768" s="173"/>
      <c r="AO768" s="217" t="str">
        <f t="shared" si="69"/>
        <v/>
      </c>
      <c r="AP768" s="237"/>
      <c r="AQ768" s="150"/>
      <c r="AR768" s="152"/>
      <c r="AS768" s="150"/>
      <c r="AT768" s="174" t="s">
        <v>250</v>
      </c>
      <c r="AU768" s="152"/>
      <c r="AV768" s="152"/>
      <c r="AW768" s="152"/>
      <c r="AX768" s="152"/>
      <c r="AY768" s="174" t="str">
        <f t="shared" si="71"/>
        <v/>
      </c>
      <c r="AZ768" s="152"/>
      <c r="BA768" s="152"/>
      <c r="BB768" s="152"/>
      <c r="BC768" s="152"/>
      <c r="BD768" s="174" t="s">
        <v>250</v>
      </c>
      <c r="BE768" s="152"/>
      <c r="BF768" s="152"/>
      <c r="BG768" s="152"/>
      <c r="BH768" s="152"/>
      <c r="BI768" s="152"/>
      <c r="BJ768" s="220"/>
      <c r="BK768" s="203"/>
      <c r="BL768" s="203"/>
      <c r="BM768" s="203"/>
      <c r="BN768" s="203"/>
      <c r="BO768" s="214"/>
      <c r="BP768" s="214"/>
      <c r="BQ768" s="214"/>
      <c r="BR768" s="215"/>
    </row>
    <row r="769" spans="1:70" s="117" customFormat="1" ht="27" customHeight="1" thickTop="1" thickBot="1" x14ac:dyDescent="0.25">
      <c r="A769" s="184"/>
      <c r="B769" s="304" t="str">
        <f>IF(C769="","",(VLOOKUP(C769,Lookups!$B$4:$C$2561,2,FALSE)))</f>
        <v/>
      </c>
      <c r="C769" s="83"/>
      <c r="D769" s="173"/>
      <c r="E769" s="173"/>
      <c r="F769" s="152"/>
      <c r="G769" s="152"/>
      <c r="H769" s="173" t="str">
        <f t="shared" si="70"/>
        <v/>
      </c>
      <c r="I769" s="173"/>
      <c r="J769" s="182"/>
      <c r="K769" s="183"/>
      <c r="L769" s="141" t="str">
        <f>IF(K769="","",(VLOOKUP(K769,#REF!,2,FALSE)))</f>
        <v/>
      </c>
      <c r="M769" s="186"/>
      <c r="N769" s="186"/>
      <c r="O769" s="186"/>
      <c r="P769" s="186"/>
      <c r="Q769" s="186"/>
      <c r="R769" s="186"/>
      <c r="S769" s="186"/>
      <c r="T769" s="186"/>
      <c r="U769" s="173"/>
      <c r="V769" s="186"/>
      <c r="W769" s="187"/>
      <c r="X769" s="187"/>
      <c r="Y769" s="187"/>
      <c r="Z769" s="149"/>
      <c r="AA769" s="173"/>
      <c r="AB769" s="200" t="str">
        <f t="shared" si="66"/>
        <v/>
      </c>
      <c r="AC769" s="216"/>
      <c r="AD769" s="173"/>
      <c r="AE769" s="148"/>
      <c r="AF769" s="173"/>
      <c r="AG769" s="173"/>
      <c r="AH769" s="152"/>
      <c r="AI769" s="173"/>
      <c r="AJ769" s="173"/>
      <c r="AK769" s="200" t="str">
        <f t="shared" si="67"/>
        <v/>
      </c>
      <c r="AL769" s="173"/>
      <c r="AM769" s="217" t="str">
        <f t="shared" si="68"/>
        <v/>
      </c>
      <c r="AN769" s="173"/>
      <c r="AO769" s="217" t="str">
        <f t="shared" si="69"/>
        <v/>
      </c>
      <c r="AP769" s="237"/>
      <c r="AQ769" s="150"/>
      <c r="AR769" s="152"/>
      <c r="AS769" s="150"/>
      <c r="AT769" s="174" t="s">
        <v>250</v>
      </c>
      <c r="AU769" s="152"/>
      <c r="AV769" s="152"/>
      <c r="AW769" s="152"/>
      <c r="AX769" s="152"/>
      <c r="AY769" s="174" t="str">
        <f t="shared" si="71"/>
        <v/>
      </c>
      <c r="AZ769" s="152"/>
      <c r="BA769" s="152"/>
      <c r="BB769" s="152"/>
      <c r="BC769" s="152"/>
      <c r="BD769" s="174" t="s">
        <v>250</v>
      </c>
      <c r="BE769" s="152"/>
      <c r="BF769" s="152"/>
      <c r="BG769" s="152"/>
      <c r="BH769" s="152"/>
      <c r="BI769" s="152"/>
      <c r="BJ769" s="220"/>
      <c r="BK769" s="203"/>
      <c r="BL769" s="203"/>
      <c r="BM769" s="203"/>
      <c r="BN769" s="203"/>
      <c r="BO769" s="214"/>
      <c r="BP769" s="214"/>
      <c r="BQ769" s="214"/>
      <c r="BR769" s="215"/>
    </row>
    <row r="770" spans="1:70" s="117" customFormat="1" ht="27" customHeight="1" thickTop="1" thickBot="1" x14ac:dyDescent="0.25">
      <c r="A770" s="184"/>
      <c r="B770" s="304" t="str">
        <f>IF(C770="","",(VLOOKUP(C770,Lookups!$B$4:$C$2561,2,FALSE)))</f>
        <v/>
      </c>
      <c r="C770" s="83"/>
      <c r="D770" s="173"/>
      <c r="E770" s="173"/>
      <c r="F770" s="152"/>
      <c r="G770" s="152"/>
      <c r="H770" s="173" t="str">
        <f t="shared" si="70"/>
        <v/>
      </c>
      <c r="I770" s="173"/>
      <c r="J770" s="182"/>
      <c r="K770" s="183"/>
      <c r="L770" s="141" t="str">
        <f>IF(K770="","",(VLOOKUP(K770,#REF!,2,FALSE)))</f>
        <v/>
      </c>
      <c r="M770" s="186"/>
      <c r="N770" s="186"/>
      <c r="O770" s="186"/>
      <c r="P770" s="186"/>
      <c r="Q770" s="186"/>
      <c r="R770" s="186"/>
      <c r="S770" s="186"/>
      <c r="T770" s="186"/>
      <c r="U770" s="173"/>
      <c r="V770" s="186"/>
      <c r="W770" s="187"/>
      <c r="X770" s="187"/>
      <c r="Y770" s="187"/>
      <c r="Z770" s="149"/>
      <c r="AA770" s="173"/>
      <c r="AB770" s="200" t="str">
        <f t="shared" si="66"/>
        <v/>
      </c>
      <c r="AC770" s="216"/>
      <c r="AD770" s="173"/>
      <c r="AE770" s="148"/>
      <c r="AF770" s="173"/>
      <c r="AG770" s="173"/>
      <c r="AH770" s="152"/>
      <c r="AI770" s="173"/>
      <c r="AJ770" s="173"/>
      <c r="AK770" s="200" t="str">
        <f t="shared" si="67"/>
        <v/>
      </c>
      <c r="AL770" s="173"/>
      <c r="AM770" s="217" t="str">
        <f t="shared" si="68"/>
        <v/>
      </c>
      <c r="AN770" s="173"/>
      <c r="AO770" s="217" t="str">
        <f t="shared" si="69"/>
        <v/>
      </c>
      <c r="AP770" s="237"/>
      <c r="AQ770" s="150"/>
      <c r="AR770" s="152"/>
      <c r="AS770" s="150"/>
      <c r="AT770" s="174" t="s">
        <v>250</v>
      </c>
      <c r="AU770" s="152"/>
      <c r="AV770" s="152"/>
      <c r="AW770" s="152"/>
      <c r="AX770" s="152"/>
      <c r="AY770" s="174" t="str">
        <f t="shared" si="71"/>
        <v/>
      </c>
      <c r="AZ770" s="152"/>
      <c r="BA770" s="152"/>
      <c r="BB770" s="152"/>
      <c r="BC770" s="152"/>
      <c r="BD770" s="174" t="s">
        <v>250</v>
      </c>
      <c r="BE770" s="152"/>
      <c r="BF770" s="152"/>
      <c r="BG770" s="152"/>
      <c r="BH770" s="152"/>
      <c r="BI770" s="152"/>
      <c r="BJ770" s="220"/>
      <c r="BK770" s="203"/>
      <c r="BL770" s="203"/>
      <c r="BM770" s="203"/>
      <c r="BN770" s="203"/>
      <c r="BO770" s="214"/>
      <c r="BP770" s="214"/>
      <c r="BQ770" s="214"/>
      <c r="BR770" s="215"/>
    </row>
    <row r="771" spans="1:70" s="117" customFormat="1" ht="27" customHeight="1" thickTop="1" thickBot="1" x14ac:dyDescent="0.25">
      <c r="A771" s="184"/>
      <c r="B771" s="304" t="str">
        <f>IF(C771="","",(VLOOKUP(C771,Lookups!$B$4:$C$2561,2,FALSE)))</f>
        <v/>
      </c>
      <c r="C771" s="83"/>
      <c r="D771" s="173"/>
      <c r="E771" s="173"/>
      <c r="F771" s="152"/>
      <c r="G771" s="152"/>
      <c r="H771" s="173" t="str">
        <f t="shared" si="70"/>
        <v/>
      </c>
      <c r="I771" s="173"/>
      <c r="J771" s="182"/>
      <c r="K771" s="183"/>
      <c r="L771" s="141" t="str">
        <f>IF(K771="","",(VLOOKUP(K771,#REF!,2,FALSE)))</f>
        <v/>
      </c>
      <c r="M771" s="186"/>
      <c r="N771" s="186"/>
      <c r="O771" s="186"/>
      <c r="P771" s="186"/>
      <c r="Q771" s="186"/>
      <c r="R771" s="186"/>
      <c r="S771" s="186"/>
      <c r="T771" s="186"/>
      <c r="U771" s="173"/>
      <c r="V771" s="186"/>
      <c r="W771" s="187"/>
      <c r="X771" s="187"/>
      <c r="Y771" s="187"/>
      <c r="Z771" s="149"/>
      <c r="AA771" s="173"/>
      <c r="AB771" s="200" t="str">
        <f t="shared" si="66"/>
        <v/>
      </c>
      <c r="AC771" s="216"/>
      <c r="AD771" s="173"/>
      <c r="AE771" s="148"/>
      <c r="AF771" s="173"/>
      <c r="AG771" s="173"/>
      <c r="AH771" s="152"/>
      <c r="AI771" s="173"/>
      <c r="AJ771" s="173"/>
      <c r="AK771" s="200" t="str">
        <f t="shared" si="67"/>
        <v/>
      </c>
      <c r="AL771" s="173"/>
      <c r="AM771" s="217" t="str">
        <f t="shared" si="68"/>
        <v/>
      </c>
      <c r="AN771" s="173"/>
      <c r="AO771" s="217" t="str">
        <f t="shared" si="69"/>
        <v/>
      </c>
      <c r="AP771" s="237"/>
      <c r="AQ771" s="150"/>
      <c r="AR771" s="152"/>
      <c r="AS771" s="150"/>
      <c r="AT771" s="174" t="s">
        <v>250</v>
      </c>
      <c r="AU771" s="152"/>
      <c r="AV771" s="152"/>
      <c r="AW771" s="152"/>
      <c r="AX771" s="152"/>
      <c r="AY771" s="174" t="str">
        <f t="shared" si="71"/>
        <v/>
      </c>
      <c r="AZ771" s="152"/>
      <c r="BA771" s="152"/>
      <c r="BB771" s="152"/>
      <c r="BC771" s="152"/>
      <c r="BD771" s="174" t="s">
        <v>250</v>
      </c>
      <c r="BE771" s="152"/>
      <c r="BF771" s="152"/>
      <c r="BG771" s="152"/>
      <c r="BH771" s="152"/>
      <c r="BI771" s="152"/>
      <c r="BJ771" s="220"/>
      <c r="BK771" s="203"/>
      <c r="BL771" s="203"/>
      <c r="BM771" s="203"/>
      <c r="BN771" s="203"/>
      <c r="BO771" s="214"/>
      <c r="BP771" s="214"/>
      <c r="BQ771" s="214"/>
      <c r="BR771" s="215"/>
    </row>
    <row r="772" spans="1:70" s="117" customFormat="1" ht="27" customHeight="1" thickTop="1" thickBot="1" x14ac:dyDescent="0.25">
      <c r="A772" s="184"/>
      <c r="B772" s="304" t="str">
        <f>IF(C772="","",(VLOOKUP(C772,Lookups!$B$4:$C$2561,2,FALSE)))</f>
        <v/>
      </c>
      <c r="C772" s="83"/>
      <c r="D772" s="173"/>
      <c r="E772" s="173"/>
      <c r="F772" s="152"/>
      <c r="G772" s="152"/>
      <c r="H772" s="173" t="str">
        <f t="shared" si="70"/>
        <v/>
      </c>
      <c r="I772" s="173"/>
      <c r="J772" s="182"/>
      <c r="K772" s="183"/>
      <c r="L772" s="141" t="str">
        <f>IF(K772="","",(VLOOKUP(K772,#REF!,2,FALSE)))</f>
        <v/>
      </c>
      <c r="M772" s="186"/>
      <c r="N772" s="186"/>
      <c r="O772" s="186"/>
      <c r="P772" s="186"/>
      <c r="Q772" s="186"/>
      <c r="R772" s="186"/>
      <c r="S772" s="186"/>
      <c r="T772" s="186"/>
      <c r="U772" s="173"/>
      <c r="V772" s="186"/>
      <c r="W772" s="187"/>
      <c r="X772" s="187"/>
      <c r="Y772" s="187"/>
      <c r="Z772" s="149"/>
      <c r="AA772" s="173"/>
      <c r="AB772" s="200" t="str">
        <f t="shared" si="66"/>
        <v/>
      </c>
      <c r="AC772" s="216"/>
      <c r="AD772" s="173"/>
      <c r="AE772" s="148"/>
      <c r="AF772" s="173"/>
      <c r="AG772" s="173"/>
      <c r="AH772" s="152"/>
      <c r="AI772" s="173"/>
      <c r="AJ772" s="173"/>
      <c r="AK772" s="200" t="str">
        <f t="shared" si="67"/>
        <v/>
      </c>
      <c r="AL772" s="173"/>
      <c r="AM772" s="217" t="str">
        <f t="shared" si="68"/>
        <v/>
      </c>
      <c r="AN772" s="173"/>
      <c r="AO772" s="217" t="str">
        <f t="shared" si="69"/>
        <v/>
      </c>
      <c r="AP772" s="237"/>
      <c r="AQ772" s="150"/>
      <c r="AR772" s="152"/>
      <c r="AS772" s="150"/>
      <c r="AT772" s="174" t="s">
        <v>250</v>
      </c>
      <c r="AU772" s="152"/>
      <c r="AV772" s="152"/>
      <c r="AW772" s="152"/>
      <c r="AX772" s="152"/>
      <c r="AY772" s="174" t="str">
        <f t="shared" si="71"/>
        <v/>
      </c>
      <c r="AZ772" s="152"/>
      <c r="BA772" s="152"/>
      <c r="BB772" s="152"/>
      <c r="BC772" s="152"/>
      <c r="BD772" s="174" t="s">
        <v>250</v>
      </c>
      <c r="BE772" s="152"/>
      <c r="BF772" s="152"/>
      <c r="BG772" s="152"/>
      <c r="BH772" s="152"/>
      <c r="BI772" s="152"/>
      <c r="BJ772" s="220"/>
      <c r="BK772" s="203"/>
      <c r="BL772" s="203"/>
      <c r="BM772" s="203"/>
      <c r="BN772" s="203"/>
      <c r="BO772" s="214"/>
      <c r="BP772" s="214"/>
      <c r="BQ772" s="214"/>
      <c r="BR772" s="215"/>
    </row>
    <row r="773" spans="1:70" s="117" customFormat="1" ht="27" customHeight="1" thickTop="1" thickBot="1" x14ac:dyDescent="0.25">
      <c r="A773" s="184"/>
      <c r="B773" s="304" t="str">
        <f>IF(C773="","",(VLOOKUP(C773,Lookups!$B$4:$C$2561,2,FALSE)))</f>
        <v/>
      </c>
      <c r="C773" s="83"/>
      <c r="D773" s="173"/>
      <c r="E773" s="173"/>
      <c r="F773" s="152"/>
      <c r="G773" s="152"/>
      <c r="H773" s="173" t="str">
        <f t="shared" si="70"/>
        <v/>
      </c>
      <c r="I773" s="173"/>
      <c r="J773" s="182"/>
      <c r="K773" s="183"/>
      <c r="L773" s="141" t="str">
        <f>IF(K773="","",(VLOOKUP(K773,#REF!,2,FALSE)))</f>
        <v/>
      </c>
      <c r="M773" s="186"/>
      <c r="N773" s="186"/>
      <c r="O773" s="186"/>
      <c r="P773" s="186"/>
      <c r="Q773" s="186"/>
      <c r="R773" s="186"/>
      <c r="S773" s="186"/>
      <c r="T773" s="186"/>
      <c r="U773" s="173"/>
      <c r="V773" s="186"/>
      <c r="W773" s="187"/>
      <c r="X773" s="187"/>
      <c r="Y773" s="187"/>
      <c r="Z773" s="149"/>
      <c r="AA773" s="173"/>
      <c r="AB773" s="200" t="str">
        <f t="shared" si="66"/>
        <v/>
      </c>
      <c r="AC773" s="216"/>
      <c r="AD773" s="173"/>
      <c r="AE773" s="148"/>
      <c r="AF773" s="173"/>
      <c r="AG773" s="173"/>
      <c r="AH773" s="152"/>
      <c r="AI773" s="173"/>
      <c r="AJ773" s="173"/>
      <c r="AK773" s="200" t="str">
        <f t="shared" si="67"/>
        <v/>
      </c>
      <c r="AL773" s="173"/>
      <c r="AM773" s="217" t="str">
        <f t="shared" si="68"/>
        <v/>
      </c>
      <c r="AN773" s="173"/>
      <c r="AO773" s="217" t="str">
        <f t="shared" si="69"/>
        <v/>
      </c>
      <c r="AP773" s="237"/>
      <c r="AQ773" s="150"/>
      <c r="AR773" s="152"/>
      <c r="AS773" s="150"/>
      <c r="AT773" s="174" t="s">
        <v>250</v>
      </c>
      <c r="AU773" s="152"/>
      <c r="AV773" s="152"/>
      <c r="AW773" s="152"/>
      <c r="AX773" s="152"/>
      <c r="AY773" s="174" t="str">
        <f t="shared" si="71"/>
        <v/>
      </c>
      <c r="AZ773" s="152"/>
      <c r="BA773" s="152"/>
      <c r="BB773" s="152"/>
      <c r="BC773" s="152"/>
      <c r="BD773" s="174" t="s">
        <v>250</v>
      </c>
      <c r="BE773" s="152"/>
      <c r="BF773" s="152"/>
      <c r="BG773" s="152"/>
      <c r="BH773" s="152"/>
      <c r="BI773" s="152"/>
      <c r="BJ773" s="220"/>
      <c r="BK773" s="203"/>
      <c r="BL773" s="203"/>
      <c r="BM773" s="203"/>
      <c r="BN773" s="203"/>
      <c r="BO773" s="214"/>
      <c r="BP773" s="214"/>
      <c r="BQ773" s="214"/>
      <c r="BR773" s="215"/>
    </row>
    <row r="774" spans="1:70" s="117" customFormat="1" ht="27" customHeight="1" thickTop="1" thickBot="1" x14ac:dyDescent="0.25">
      <c r="A774" s="184"/>
      <c r="B774" s="304" t="str">
        <f>IF(C774="","",(VLOOKUP(C774,Lookups!$B$4:$C$2561,2,FALSE)))</f>
        <v/>
      </c>
      <c r="C774" s="83"/>
      <c r="D774" s="173"/>
      <c r="E774" s="173"/>
      <c r="F774" s="152"/>
      <c r="G774" s="152"/>
      <c r="H774" s="173" t="str">
        <f t="shared" si="70"/>
        <v/>
      </c>
      <c r="I774" s="173"/>
      <c r="J774" s="182"/>
      <c r="K774" s="183"/>
      <c r="L774" s="141" t="str">
        <f>IF(K774="","",(VLOOKUP(K774,#REF!,2,FALSE)))</f>
        <v/>
      </c>
      <c r="M774" s="186"/>
      <c r="N774" s="186"/>
      <c r="O774" s="186"/>
      <c r="P774" s="186"/>
      <c r="Q774" s="186"/>
      <c r="R774" s="186"/>
      <c r="S774" s="186"/>
      <c r="T774" s="186"/>
      <c r="U774" s="173"/>
      <c r="V774" s="186"/>
      <c r="W774" s="187"/>
      <c r="X774" s="187"/>
      <c r="Y774" s="187"/>
      <c r="Z774" s="149"/>
      <c r="AA774" s="173"/>
      <c r="AB774" s="200" t="str">
        <f t="shared" ref="AB774:AB837" si="72">IF(AA774="","",VLOOKUP(AA774,RailTypeDesc,2,FALSE))</f>
        <v/>
      </c>
      <c r="AC774" s="216"/>
      <c r="AD774" s="173"/>
      <c r="AE774" s="148"/>
      <c r="AF774" s="173"/>
      <c r="AG774" s="173"/>
      <c r="AH774" s="152"/>
      <c r="AI774" s="173"/>
      <c r="AJ774" s="173"/>
      <c r="AK774" s="200" t="str">
        <f t="shared" ref="AK774:AK837" si="73">IF(AJ774="","",(VLOOKUP(AJ774,RailAttachDesc,2,FALSE)))</f>
        <v/>
      </c>
      <c r="AL774" s="173"/>
      <c r="AM774" s="217" t="str">
        <f t="shared" ref="AM774:AM837" si="74">IF(AL774="","",(VLOOKUP(AL774,RailEndDesc,2,FALSE)))</f>
        <v/>
      </c>
      <c r="AN774" s="173"/>
      <c r="AO774" s="217" t="str">
        <f t="shared" ref="AO774:AO837" si="75">IF(AN774="","",(VLOOKUP(AN774,RailEndDesc,2,FALSE)))</f>
        <v/>
      </c>
      <c r="AP774" s="237"/>
      <c r="AQ774" s="150"/>
      <c r="AR774" s="152"/>
      <c r="AS774" s="150"/>
      <c r="AT774" s="174" t="s">
        <v>250</v>
      </c>
      <c r="AU774" s="152"/>
      <c r="AV774" s="152"/>
      <c r="AW774" s="152"/>
      <c r="AX774" s="152"/>
      <c r="AY774" s="174" t="str">
        <f t="shared" si="71"/>
        <v/>
      </c>
      <c r="AZ774" s="152"/>
      <c r="BA774" s="152"/>
      <c r="BB774" s="152"/>
      <c r="BC774" s="152"/>
      <c r="BD774" s="174" t="s">
        <v>250</v>
      </c>
      <c r="BE774" s="152"/>
      <c r="BF774" s="152"/>
      <c r="BG774" s="152"/>
      <c r="BH774" s="152"/>
      <c r="BI774" s="152"/>
      <c r="BJ774" s="220"/>
      <c r="BK774" s="203"/>
      <c r="BL774" s="203"/>
      <c r="BM774" s="203"/>
      <c r="BN774" s="203"/>
      <c r="BO774" s="214"/>
      <c r="BP774" s="214"/>
      <c r="BQ774" s="214"/>
      <c r="BR774" s="215"/>
    </row>
    <row r="775" spans="1:70" s="117" customFormat="1" ht="27" customHeight="1" thickTop="1" thickBot="1" x14ac:dyDescent="0.25">
      <c r="A775" s="184"/>
      <c r="B775" s="304" t="str">
        <f>IF(C775="","",(VLOOKUP(C775,Lookups!$B$4:$C$2561,2,FALSE)))</f>
        <v/>
      </c>
      <c r="C775" s="83"/>
      <c r="D775" s="173"/>
      <c r="E775" s="173"/>
      <c r="F775" s="152"/>
      <c r="G775" s="152"/>
      <c r="H775" s="173" t="str">
        <f t="shared" ref="H775:H838" si="76">IF(A775="ADD","0","")</f>
        <v/>
      </c>
      <c r="I775" s="173"/>
      <c r="J775" s="182"/>
      <c r="K775" s="183"/>
      <c r="L775" s="141" t="str">
        <f>IF(K775="","",(VLOOKUP(K775,#REF!,2,FALSE)))</f>
        <v/>
      </c>
      <c r="M775" s="186"/>
      <c r="N775" s="186"/>
      <c r="O775" s="186"/>
      <c r="P775" s="186"/>
      <c r="Q775" s="186"/>
      <c r="R775" s="186"/>
      <c r="S775" s="186"/>
      <c r="T775" s="186"/>
      <c r="U775" s="173"/>
      <c r="V775" s="186"/>
      <c r="W775" s="187"/>
      <c r="X775" s="187"/>
      <c r="Y775" s="187"/>
      <c r="Z775" s="149"/>
      <c r="AA775" s="173"/>
      <c r="AB775" s="200" t="str">
        <f t="shared" si="72"/>
        <v/>
      </c>
      <c r="AC775" s="216"/>
      <c r="AD775" s="173"/>
      <c r="AE775" s="148"/>
      <c r="AF775" s="173"/>
      <c r="AG775" s="173"/>
      <c r="AH775" s="152"/>
      <c r="AI775" s="173"/>
      <c r="AJ775" s="173"/>
      <c r="AK775" s="200" t="str">
        <f t="shared" si="73"/>
        <v/>
      </c>
      <c r="AL775" s="173"/>
      <c r="AM775" s="217" t="str">
        <f t="shared" si="74"/>
        <v/>
      </c>
      <c r="AN775" s="173"/>
      <c r="AO775" s="217" t="str">
        <f t="shared" si="75"/>
        <v/>
      </c>
      <c r="AP775" s="237"/>
      <c r="AQ775" s="150"/>
      <c r="AR775" s="152"/>
      <c r="AS775" s="150"/>
      <c r="AT775" s="174" t="s">
        <v>250</v>
      </c>
      <c r="AU775" s="152"/>
      <c r="AV775" s="152"/>
      <c r="AW775" s="152"/>
      <c r="AX775" s="152"/>
      <c r="AY775" s="174" t="str">
        <f t="shared" ref="AY775:AY838" si="77">IF(C775&gt;0,"U","")</f>
        <v/>
      </c>
      <c r="AZ775" s="152"/>
      <c r="BA775" s="152"/>
      <c r="BB775" s="152"/>
      <c r="BC775" s="152"/>
      <c r="BD775" s="174" t="s">
        <v>250</v>
      </c>
      <c r="BE775" s="152"/>
      <c r="BF775" s="152"/>
      <c r="BG775" s="152"/>
      <c r="BH775" s="152"/>
      <c r="BI775" s="152"/>
      <c r="BJ775" s="220"/>
      <c r="BK775" s="203"/>
      <c r="BL775" s="203"/>
      <c r="BM775" s="203"/>
      <c r="BN775" s="203"/>
      <c r="BO775" s="214"/>
      <c r="BP775" s="214"/>
      <c r="BQ775" s="214"/>
      <c r="BR775" s="215"/>
    </row>
    <row r="776" spans="1:70" s="117" customFormat="1" ht="27" customHeight="1" thickTop="1" thickBot="1" x14ac:dyDescent="0.25">
      <c r="A776" s="184"/>
      <c r="B776" s="304" t="str">
        <f>IF(C776="","",(VLOOKUP(C776,Lookups!$B$4:$C$2561,2,FALSE)))</f>
        <v/>
      </c>
      <c r="C776" s="83"/>
      <c r="D776" s="173"/>
      <c r="E776" s="173"/>
      <c r="F776" s="152"/>
      <c r="G776" s="152"/>
      <c r="H776" s="173" t="str">
        <f t="shared" si="76"/>
        <v/>
      </c>
      <c r="I776" s="173"/>
      <c r="J776" s="182"/>
      <c r="K776" s="183"/>
      <c r="L776" s="141" t="str">
        <f>IF(K776="","",(VLOOKUP(K776,#REF!,2,FALSE)))</f>
        <v/>
      </c>
      <c r="M776" s="186"/>
      <c r="N776" s="186"/>
      <c r="O776" s="186"/>
      <c r="P776" s="186"/>
      <c r="Q776" s="186"/>
      <c r="R776" s="186"/>
      <c r="S776" s="186"/>
      <c r="T776" s="186"/>
      <c r="U776" s="173"/>
      <c r="V776" s="186"/>
      <c r="W776" s="187"/>
      <c r="X776" s="187"/>
      <c r="Y776" s="187"/>
      <c r="Z776" s="149"/>
      <c r="AA776" s="173"/>
      <c r="AB776" s="200" t="str">
        <f t="shared" si="72"/>
        <v/>
      </c>
      <c r="AC776" s="216"/>
      <c r="AD776" s="173"/>
      <c r="AE776" s="148"/>
      <c r="AF776" s="173"/>
      <c r="AG776" s="173"/>
      <c r="AH776" s="152"/>
      <c r="AI776" s="173"/>
      <c r="AJ776" s="173"/>
      <c r="AK776" s="200" t="str">
        <f t="shared" si="73"/>
        <v/>
      </c>
      <c r="AL776" s="173"/>
      <c r="AM776" s="217" t="str">
        <f t="shared" si="74"/>
        <v/>
      </c>
      <c r="AN776" s="173"/>
      <c r="AO776" s="217" t="str">
        <f t="shared" si="75"/>
        <v/>
      </c>
      <c r="AP776" s="237"/>
      <c r="AQ776" s="150"/>
      <c r="AR776" s="152"/>
      <c r="AS776" s="150"/>
      <c r="AT776" s="174" t="s">
        <v>250</v>
      </c>
      <c r="AU776" s="152"/>
      <c r="AV776" s="152"/>
      <c r="AW776" s="152"/>
      <c r="AX776" s="152"/>
      <c r="AY776" s="174" t="str">
        <f t="shared" si="77"/>
        <v/>
      </c>
      <c r="AZ776" s="152"/>
      <c r="BA776" s="152"/>
      <c r="BB776" s="152"/>
      <c r="BC776" s="152"/>
      <c r="BD776" s="174" t="s">
        <v>250</v>
      </c>
      <c r="BE776" s="152"/>
      <c r="BF776" s="152"/>
      <c r="BG776" s="152"/>
      <c r="BH776" s="152"/>
      <c r="BI776" s="152"/>
      <c r="BJ776" s="220"/>
      <c r="BK776" s="203"/>
      <c r="BL776" s="203"/>
      <c r="BM776" s="203"/>
      <c r="BN776" s="203"/>
      <c r="BO776" s="214"/>
      <c r="BP776" s="214"/>
      <c r="BQ776" s="214"/>
      <c r="BR776" s="215"/>
    </row>
    <row r="777" spans="1:70" s="117" customFormat="1" ht="27" customHeight="1" thickTop="1" thickBot="1" x14ac:dyDescent="0.25">
      <c r="A777" s="184"/>
      <c r="B777" s="304" t="str">
        <f>IF(C777="","",(VLOOKUP(C777,Lookups!$B$4:$C$2561,2,FALSE)))</f>
        <v/>
      </c>
      <c r="C777" s="83"/>
      <c r="D777" s="173"/>
      <c r="E777" s="173"/>
      <c r="F777" s="152"/>
      <c r="G777" s="152"/>
      <c r="H777" s="173" t="str">
        <f t="shared" si="76"/>
        <v/>
      </c>
      <c r="I777" s="173"/>
      <c r="J777" s="182"/>
      <c r="K777" s="183"/>
      <c r="L777" s="141" t="str">
        <f>IF(K777="","",(VLOOKUP(K777,#REF!,2,FALSE)))</f>
        <v/>
      </c>
      <c r="M777" s="186"/>
      <c r="N777" s="186"/>
      <c r="O777" s="186"/>
      <c r="P777" s="186"/>
      <c r="Q777" s="186"/>
      <c r="R777" s="186"/>
      <c r="S777" s="186"/>
      <c r="T777" s="186"/>
      <c r="U777" s="173"/>
      <c r="V777" s="186"/>
      <c r="W777" s="187"/>
      <c r="X777" s="187"/>
      <c r="Y777" s="187"/>
      <c r="Z777" s="149"/>
      <c r="AA777" s="173"/>
      <c r="AB777" s="200" t="str">
        <f t="shared" si="72"/>
        <v/>
      </c>
      <c r="AC777" s="216"/>
      <c r="AD777" s="173"/>
      <c r="AE777" s="148"/>
      <c r="AF777" s="173"/>
      <c r="AG777" s="173"/>
      <c r="AH777" s="152"/>
      <c r="AI777" s="173"/>
      <c r="AJ777" s="173"/>
      <c r="AK777" s="200" t="str">
        <f t="shared" si="73"/>
        <v/>
      </c>
      <c r="AL777" s="173"/>
      <c r="AM777" s="217" t="str">
        <f t="shared" si="74"/>
        <v/>
      </c>
      <c r="AN777" s="173"/>
      <c r="AO777" s="217" t="str">
        <f t="shared" si="75"/>
        <v/>
      </c>
      <c r="AP777" s="237"/>
      <c r="AQ777" s="150"/>
      <c r="AR777" s="152"/>
      <c r="AS777" s="150"/>
      <c r="AT777" s="174" t="s">
        <v>250</v>
      </c>
      <c r="AU777" s="152"/>
      <c r="AV777" s="152"/>
      <c r="AW777" s="152"/>
      <c r="AX777" s="152"/>
      <c r="AY777" s="174" t="str">
        <f t="shared" si="77"/>
        <v/>
      </c>
      <c r="AZ777" s="152"/>
      <c r="BA777" s="152"/>
      <c r="BB777" s="152"/>
      <c r="BC777" s="152"/>
      <c r="BD777" s="174" t="s">
        <v>250</v>
      </c>
      <c r="BE777" s="152"/>
      <c r="BF777" s="152"/>
      <c r="BG777" s="152"/>
      <c r="BH777" s="152"/>
      <c r="BI777" s="152"/>
      <c r="BJ777" s="220"/>
      <c r="BK777" s="203"/>
      <c r="BL777" s="203"/>
      <c r="BM777" s="203"/>
      <c r="BN777" s="203"/>
      <c r="BO777" s="214"/>
      <c r="BP777" s="214"/>
      <c r="BQ777" s="214"/>
      <c r="BR777" s="215"/>
    </row>
    <row r="778" spans="1:70" s="117" customFormat="1" ht="27" customHeight="1" thickTop="1" thickBot="1" x14ac:dyDescent="0.25">
      <c r="A778" s="184"/>
      <c r="B778" s="304" t="str">
        <f>IF(C778="","",(VLOOKUP(C778,Lookups!$B$4:$C$2561,2,FALSE)))</f>
        <v/>
      </c>
      <c r="C778" s="83"/>
      <c r="D778" s="173"/>
      <c r="E778" s="173"/>
      <c r="F778" s="152"/>
      <c r="G778" s="152"/>
      <c r="H778" s="173" t="str">
        <f t="shared" si="76"/>
        <v/>
      </c>
      <c r="I778" s="173"/>
      <c r="J778" s="182"/>
      <c r="K778" s="183"/>
      <c r="L778" s="141" t="str">
        <f>IF(K778="","",(VLOOKUP(K778,#REF!,2,FALSE)))</f>
        <v/>
      </c>
      <c r="M778" s="186"/>
      <c r="N778" s="186"/>
      <c r="O778" s="186"/>
      <c r="P778" s="186"/>
      <c r="Q778" s="186"/>
      <c r="R778" s="186"/>
      <c r="S778" s="186"/>
      <c r="T778" s="186"/>
      <c r="U778" s="173"/>
      <c r="V778" s="186"/>
      <c r="W778" s="187"/>
      <c r="X778" s="187"/>
      <c r="Y778" s="187"/>
      <c r="Z778" s="149"/>
      <c r="AA778" s="173"/>
      <c r="AB778" s="200" t="str">
        <f t="shared" si="72"/>
        <v/>
      </c>
      <c r="AC778" s="216"/>
      <c r="AD778" s="173"/>
      <c r="AE778" s="148"/>
      <c r="AF778" s="173"/>
      <c r="AG778" s="173"/>
      <c r="AH778" s="152"/>
      <c r="AI778" s="173"/>
      <c r="AJ778" s="173"/>
      <c r="AK778" s="200" t="str">
        <f t="shared" si="73"/>
        <v/>
      </c>
      <c r="AL778" s="173"/>
      <c r="AM778" s="217" t="str">
        <f t="shared" si="74"/>
        <v/>
      </c>
      <c r="AN778" s="173"/>
      <c r="AO778" s="217" t="str">
        <f t="shared" si="75"/>
        <v/>
      </c>
      <c r="AP778" s="237"/>
      <c r="AQ778" s="150"/>
      <c r="AR778" s="152"/>
      <c r="AS778" s="150"/>
      <c r="AT778" s="174" t="s">
        <v>250</v>
      </c>
      <c r="AU778" s="152"/>
      <c r="AV778" s="152"/>
      <c r="AW778" s="152"/>
      <c r="AX778" s="152"/>
      <c r="AY778" s="174" t="str">
        <f t="shared" si="77"/>
        <v/>
      </c>
      <c r="AZ778" s="152"/>
      <c r="BA778" s="152"/>
      <c r="BB778" s="152"/>
      <c r="BC778" s="152"/>
      <c r="BD778" s="174" t="s">
        <v>250</v>
      </c>
      <c r="BE778" s="152"/>
      <c r="BF778" s="152"/>
      <c r="BG778" s="152"/>
      <c r="BH778" s="152"/>
      <c r="BI778" s="152"/>
      <c r="BJ778" s="220"/>
      <c r="BK778" s="203"/>
      <c r="BL778" s="203"/>
      <c r="BM778" s="203"/>
      <c r="BN778" s="203"/>
      <c r="BO778" s="214"/>
      <c r="BP778" s="214"/>
      <c r="BQ778" s="214"/>
      <c r="BR778" s="215"/>
    </row>
    <row r="779" spans="1:70" s="117" customFormat="1" ht="27" customHeight="1" thickTop="1" thickBot="1" x14ac:dyDescent="0.25">
      <c r="A779" s="184"/>
      <c r="B779" s="304" t="str">
        <f>IF(C779="","",(VLOOKUP(C779,Lookups!$B$4:$C$2561,2,FALSE)))</f>
        <v/>
      </c>
      <c r="C779" s="83"/>
      <c r="D779" s="173"/>
      <c r="E779" s="173"/>
      <c r="F779" s="152"/>
      <c r="G779" s="152"/>
      <c r="H779" s="173" t="str">
        <f t="shared" si="76"/>
        <v/>
      </c>
      <c r="I779" s="173"/>
      <c r="J779" s="182"/>
      <c r="K779" s="183"/>
      <c r="L779" s="141" t="str">
        <f>IF(K779="","",(VLOOKUP(K779,#REF!,2,FALSE)))</f>
        <v/>
      </c>
      <c r="M779" s="186"/>
      <c r="N779" s="186"/>
      <c r="O779" s="186"/>
      <c r="P779" s="186"/>
      <c r="Q779" s="186"/>
      <c r="R779" s="186"/>
      <c r="S779" s="186"/>
      <c r="T779" s="186"/>
      <c r="U779" s="173"/>
      <c r="V779" s="186"/>
      <c r="W779" s="187"/>
      <c r="X779" s="187"/>
      <c r="Y779" s="187"/>
      <c r="Z779" s="149"/>
      <c r="AA779" s="173"/>
      <c r="AB779" s="200" t="str">
        <f t="shared" si="72"/>
        <v/>
      </c>
      <c r="AC779" s="216"/>
      <c r="AD779" s="173"/>
      <c r="AE779" s="148"/>
      <c r="AF779" s="173"/>
      <c r="AG779" s="173"/>
      <c r="AH779" s="152"/>
      <c r="AI779" s="173"/>
      <c r="AJ779" s="173"/>
      <c r="AK779" s="200" t="str">
        <f t="shared" si="73"/>
        <v/>
      </c>
      <c r="AL779" s="173"/>
      <c r="AM779" s="217" t="str">
        <f t="shared" si="74"/>
        <v/>
      </c>
      <c r="AN779" s="173"/>
      <c r="AO779" s="217" t="str">
        <f t="shared" si="75"/>
        <v/>
      </c>
      <c r="AP779" s="237"/>
      <c r="AQ779" s="150"/>
      <c r="AR779" s="152"/>
      <c r="AS779" s="150"/>
      <c r="AT779" s="174" t="s">
        <v>250</v>
      </c>
      <c r="AU779" s="152"/>
      <c r="AV779" s="152"/>
      <c r="AW779" s="152"/>
      <c r="AX779" s="152"/>
      <c r="AY779" s="174" t="str">
        <f t="shared" si="77"/>
        <v/>
      </c>
      <c r="AZ779" s="152"/>
      <c r="BA779" s="152"/>
      <c r="BB779" s="152"/>
      <c r="BC779" s="152"/>
      <c r="BD779" s="174" t="s">
        <v>250</v>
      </c>
      <c r="BE779" s="152"/>
      <c r="BF779" s="152"/>
      <c r="BG779" s="152"/>
      <c r="BH779" s="152"/>
      <c r="BI779" s="152"/>
      <c r="BJ779" s="220"/>
      <c r="BK779" s="203"/>
      <c r="BL779" s="203"/>
      <c r="BM779" s="203"/>
      <c r="BN779" s="203"/>
      <c r="BO779" s="214"/>
      <c r="BP779" s="214"/>
      <c r="BQ779" s="214"/>
      <c r="BR779" s="215"/>
    </row>
    <row r="780" spans="1:70" s="117" customFormat="1" ht="27" customHeight="1" thickTop="1" thickBot="1" x14ac:dyDescent="0.25">
      <c r="A780" s="184"/>
      <c r="B780" s="304" t="str">
        <f>IF(C780="","",(VLOOKUP(C780,Lookups!$B$4:$C$2561,2,FALSE)))</f>
        <v/>
      </c>
      <c r="C780" s="83"/>
      <c r="D780" s="173"/>
      <c r="E780" s="173"/>
      <c r="F780" s="152"/>
      <c r="G780" s="152"/>
      <c r="H780" s="173" t="str">
        <f t="shared" si="76"/>
        <v/>
      </c>
      <c r="I780" s="173"/>
      <c r="J780" s="182"/>
      <c r="K780" s="183"/>
      <c r="L780" s="141" t="str">
        <f>IF(K780="","",(VLOOKUP(K780,#REF!,2,FALSE)))</f>
        <v/>
      </c>
      <c r="M780" s="186"/>
      <c r="N780" s="186"/>
      <c r="O780" s="186"/>
      <c r="P780" s="186"/>
      <c r="Q780" s="186"/>
      <c r="R780" s="186"/>
      <c r="S780" s="186"/>
      <c r="T780" s="186"/>
      <c r="U780" s="173"/>
      <c r="V780" s="186"/>
      <c r="W780" s="187"/>
      <c r="X780" s="187"/>
      <c r="Y780" s="187"/>
      <c r="Z780" s="149"/>
      <c r="AA780" s="173"/>
      <c r="AB780" s="200" t="str">
        <f t="shared" si="72"/>
        <v/>
      </c>
      <c r="AC780" s="216"/>
      <c r="AD780" s="173"/>
      <c r="AE780" s="148"/>
      <c r="AF780" s="173"/>
      <c r="AG780" s="173"/>
      <c r="AH780" s="152"/>
      <c r="AI780" s="173"/>
      <c r="AJ780" s="173"/>
      <c r="AK780" s="200" t="str">
        <f t="shared" si="73"/>
        <v/>
      </c>
      <c r="AL780" s="173"/>
      <c r="AM780" s="217" t="str">
        <f t="shared" si="74"/>
        <v/>
      </c>
      <c r="AN780" s="173"/>
      <c r="AO780" s="217" t="str">
        <f t="shared" si="75"/>
        <v/>
      </c>
      <c r="AP780" s="237"/>
      <c r="AQ780" s="150"/>
      <c r="AR780" s="152"/>
      <c r="AS780" s="150"/>
      <c r="AT780" s="174" t="s">
        <v>250</v>
      </c>
      <c r="AU780" s="152"/>
      <c r="AV780" s="152"/>
      <c r="AW780" s="152"/>
      <c r="AX780" s="152"/>
      <c r="AY780" s="174" t="str">
        <f t="shared" si="77"/>
        <v/>
      </c>
      <c r="AZ780" s="152"/>
      <c r="BA780" s="152"/>
      <c r="BB780" s="152"/>
      <c r="BC780" s="152"/>
      <c r="BD780" s="174" t="s">
        <v>250</v>
      </c>
      <c r="BE780" s="152"/>
      <c r="BF780" s="152"/>
      <c r="BG780" s="152"/>
      <c r="BH780" s="152"/>
      <c r="BI780" s="152"/>
      <c r="BJ780" s="220"/>
      <c r="BK780" s="203"/>
      <c r="BL780" s="203"/>
      <c r="BM780" s="203"/>
      <c r="BN780" s="203"/>
      <c r="BO780" s="214"/>
      <c r="BP780" s="214"/>
      <c r="BQ780" s="214"/>
      <c r="BR780" s="215"/>
    </row>
    <row r="781" spans="1:70" s="117" customFormat="1" ht="27" customHeight="1" thickTop="1" thickBot="1" x14ac:dyDescent="0.25">
      <c r="A781" s="184"/>
      <c r="B781" s="304" t="str">
        <f>IF(C781="","",(VLOOKUP(C781,Lookups!$B$4:$C$2561,2,FALSE)))</f>
        <v/>
      </c>
      <c r="C781" s="83"/>
      <c r="D781" s="173"/>
      <c r="E781" s="173"/>
      <c r="F781" s="152"/>
      <c r="G781" s="152"/>
      <c r="H781" s="173" t="str">
        <f t="shared" si="76"/>
        <v/>
      </c>
      <c r="I781" s="173"/>
      <c r="J781" s="182"/>
      <c r="K781" s="183"/>
      <c r="L781" s="141" t="str">
        <f>IF(K781="","",(VLOOKUP(K781,#REF!,2,FALSE)))</f>
        <v/>
      </c>
      <c r="M781" s="186"/>
      <c r="N781" s="186"/>
      <c r="O781" s="186"/>
      <c r="P781" s="186"/>
      <c r="Q781" s="186"/>
      <c r="R781" s="186"/>
      <c r="S781" s="186"/>
      <c r="T781" s="186"/>
      <c r="U781" s="173"/>
      <c r="V781" s="186"/>
      <c r="W781" s="187"/>
      <c r="X781" s="187"/>
      <c r="Y781" s="187"/>
      <c r="Z781" s="149"/>
      <c r="AA781" s="173"/>
      <c r="AB781" s="200" t="str">
        <f t="shared" si="72"/>
        <v/>
      </c>
      <c r="AC781" s="216"/>
      <c r="AD781" s="173"/>
      <c r="AE781" s="148"/>
      <c r="AF781" s="173"/>
      <c r="AG781" s="173"/>
      <c r="AH781" s="152"/>
      <c r="AI781" s="173"/>
      <c r="AJ781" s="173"/>
      <c r="AK781" s="200" t="str">
        <f t="shared" si="73"/>
        <v/>
      </c>
      <c r="AL781" s="173"/>
      <c r="AM781" s="217" t="str">
        <f t="shared" si="74"/>
        <v/>
      </c>
      <c r="AN781" s="173"/>
      <c r="AO781" s="217" t="str">
        <f t="shared" si="75"/>
        <v/>
      </c>
      <c r="AP781" s="237"/>
      <c r="AQ781" s="150"/>
      <c r="AR781" s="152"/>
      <c r="AS781" s="150"/>
      <c r="AT781" s="174" t="s">
        <v>250</v>
      </c>
      <c r="AU781" s="152"/>
      <c r="AV781" s="152"/>
      <c r="AW781" s="152"/>
      <c r="AX781" s="152"/>
      <c r="AY781" s="174" t="str">
        <f t="shared" si="77"/>
        <v/>
      </c>
      <c r="AZ781" s="152"/>
      <c r="BA781" s="152"/>
      <c r="BB781" s="152"/>
      <c r="BC781" s="152"/>
      <c r="BD781" s="174" t="s">
        <v>250</v>
      </c>
      <c r="BE781" s="152"/>
      <c r="BF781" s="152"/>
      <c r="BG781" s="152"/>
      <c r="BH781" s="152"/>
      <c r="BI781" s="152"/>
      <c r="BJ781" s="220"/>
      <c r="BK781" s="203"/>
      <c r="BL781" s="203"/>
      <c r="BM781" s="203"/>
      <c r="BN781" s="203"/>
      <c r="BO781" s="214"/>
      <c r="BP781" s="214"/>
      <c r="BQ781" s="214"/>
      <c r="BR781" s="215"/>
    </row>
    <row r="782" spans="1:70" s="117" customFormat="1" ht="27" customHeight="1" thickTop="1" thickBot="1" x14ac:dyDescent="0.25">
      <c r="A782" s="184"/>
      <c r="B782" s="304" t="str">
        <f>IF(C782="","",(VLOOKUP(C782,Lookups!$B$4:$C$2561,2,FALSE)))</f>
        <v/>
      </c>
      <c r="C782" s="83"/>
      <c r="D782" s="173"/>
      <c r="E782" s="173"/>
      <c r="F782" s="152"/>
      <c r="G782" s="152"/>
      <c r="H782" s="173" t="str">
        <f t="shared" si="76"/>
        <v/>
      </c>
      <c r="I782" s="173"/>
      <c r="J782" s="182"/>
      <c r="K782" s="183"/>
      <c r="L782" s="141" t="str">
        <f>IF(K782="","",(VLOOKUP(K782,#REF!,2,FALSE)))</f>
        <v/>
      </c>
      <c r="M782" s="186"/>
      <c r="N782" s="186"/>
      <c r="O782" s="186"/>
      <c r="P782" s="186"/>
      <c r="Q782" s="186"/>
      <c r="R782" s="186"/>
      <c r="S782" s="186"/>
      <c r="T782" s="186"/>
      <c r="U782" s="173"/>
      <c r="V782" s="186"/>
      <c r="W782" s="187"/>
      <c r="X782" s="187"/>
      <c r="Y782" s="187"/>
      <c r="Z782" s="149"/>
      <c r="AA782" s="173"/>
      <c r="AB782" s="200" t="str">
        <f t="shared" si="72"/>
        <v/>
      </c>
      <c r="AC782" s="216"/>
      <c r="AD782" s="173"/>
      <c r="AE782" s="148"/>
      <c r="AF782" s="173"/>
      <c r="AG782" s="173"/>
      <c r="AH782" s="152"/>
      <c r="AI782" s="173"/>
      <c r="AJ782" s="173"/>
      <c r="AK782" s="200" t="str">
        <f t="shared" si="73"/>
        <v/>
      </c>
      <c r="AL782" s="173"/>
      <c r="AM782" s="217" t="str">
        <f t="shared" si="74"/>
        <v/>
      </c>
      <c r="AN782" s="173"/>
      <c r="AO782" s="217" t="str">
        <f t="shared" si="75"/>
        <v/>
      </c>
      <c r="AP782" s="237"/>
      <c r="AQ782" s="150"/>
      <c r="AR782" s="152"/>
      <c r="AS782" s="150"/>
      <c r="AT782" s="174" t="s">
        <v>250</v>
      </c>
      <c r="AU782" s="152"/>
      <c r="AV782" s="152"/>
      <c r="AW782" s="152"/>
      <c r="AX782" s="152"/>
      <c r="AY782" s="174" t="str">
        <f t="shared" si="77"/>
        <v/>
      </c>
      <c r="AZ782" s="152"/>
      <c r="BA782" s="152"/>
      <c r="BB782" s="152"/>
      <c r="BC782" s="152"/>
      <c r="BD782" s="174" t="s">
        <v>250</v>
      </c>
      <c r="BE782" s="152"/>
      <c r="BF782" s="152"/>
      <c r="BG782" s="152"/>
      <c r="BH782" s="152"/>
      <c r="BI782" s="152"/>
      <c r="BJ782" s="220"/>
      <c r="BK782" s="203"/>
      <c r="BL782" s="203"/>
      <c r="BM782" s="203"/>
      <c r="BN782" s="203"/>
      <c r="BO782" s="214"/>
      <c r="BP782" s="214"/>
      <c r="BQ782" s="214"/>
      <c r="BR782" s="215"/>
    </row>
    <row r="783" spans="1:70" s="117" customFormat="1" ht="27" customHeight="1" thickTop="1" thickBot="1" x14ac:dyDescent="0.25">
      <c r="A783" s="184"/>
      <c r="B783" s="304" t="str">
        <f>IF(C783="","",(VLOOKUP(C783,Lookups!$B$4:$C$2561,2,FALSE)))</f>
        <v/>
      </c>
      <c r="C783" s="83"/>
      <c r="D783" s="173"/>
      <c r="E783" s="173"/>
      <c r="F783" s="152"/>
      <c r="G783" s="152"/>
      <c r="H783" s="173" t="str">
        <f t="shared" si="76"/>
        <v/>
      </c>
      <c r="I783" s="173"/>
      <c r="J783" s="182"/>
      <c r="K783" s="183"/>
      <c r="L783" s="141" t="str">
        <f>IF(K783="","",(VLOOKUP(K783,#REF!,2,FALSE)))</f>
        <v/>
      </c>
      <c r="M783" s="186"/>
      <c r="N783" s="186"/>
      <c r="O783" s="186"/>
      <c r="P783" s="186"/>
      <c r="Q783" s="186"/>
      <c r="R783" s="186"/>
      <c r="S783" s="186"/>
      <c r="T783" s="186"/>
      <c r="U783" s="173"/>
      <c r="V783" s="186"/>
      <c r="W783" s="187"/>
      <c r="X783" s="187"/>
      <c r="Y783" s="187"/>
      <c r="Z783" s="149"/>
      <c r="AA783" s="173"/>
      <c r="AB783" s="200" t="str">
        <f t="shared" si="72"/>
        <v/>
      </c>
      <c r="AC783" s="216"/>
      <c r="AD783" s="173"/>
      <c r="AE783" s="148"/>
      <c r="AF783" s="173"/>
      <c r="AG783" s="173"/>
      <c r="AH783" s="152"/>
      <c r="AI783" s="173"/>
      <c r="AJ783" s="173"/>
      <c r="AK783" s="200" t="str">
        <f t="shared" si="73"/>
        <v/>
      </c>
      <c r="AL783" s="173"/>
      <c r="AM783" s="217" t="str">
        <f t="shared" si="74"/>
        <v/>
      </c>
      <c r="AN783" s="173"/>
      <c r="AO783" s="217" t="str">
        <f t="shared" si="75"/>
        <v/>
      </c>
      <c r="AP783" s="237"/>
      <c r="AQ783" s="150"/>
      <c r="AR783" s="152"/>
      <c r="AS783" s="150"/>
      <c r="AT783" s="174" t="s">
        <v>250</v>
      </c>
      <c r="AU783" s="152"/>
      <c r="AV783" s="152"/>
      <c r="AW783" s="152"/>
      <c r="AX783" s="152"/>
      <c r="AY783" s="174" t="str">
        <f t="shared" si="77"/>
        <v/>
      </c>
      <c r="AZ783" s="152"/>
      <c r="BA783" s="152"/>
      <c r="BB783" s="152"/>
      <c r="BC783" s="152"/>
      <c r="BD783" s="174" t="s">
        <v>250</v>
      </c>
      <c r="BE783" s="152"/>
      <c r="BF783" s="152"/>
      <c r="BG783" s="152"/>
      <c r="BH783" s="152"/>
      <c r="BI783" s="152"/>
      <c r="BJ783" s="220"/>
      <c r="BK783" s="203"/>
      <c r="BL783" s="203"/>
      <c r="BM783" s="203"/>
      <c r="BN783" s="203"/>
      <c r="BO783" s="214"/>
      <c r="BP783" s="214"/>
      <c r="BQ783" s="214"/>
      <c r="BR783" s="215"/>
    </row>
    <row r="784" spans="1:70" s="117" customFormat="1" ht="27" customHeight="1" thickTop="1" thickBot="1" x14ac:dyDescent="0.25">
      <c r="A784" s="184"/>
      <c r="B784" s="304" t="str">
        <f>IF(C784="","",(VLOOKUP(C784,Lookups!$B$4:$C$2561,2,FALSE)))</f>
        <v/>
      </c>
      <c r="C784" s="83"/>
      <c r="D784" s="173"/>
      <c r="E784" s="173"/>
      <c r="F784" s="152"/>
      <c r="G784" s="152"/>
      <c r="H784" s="173" t="str">
        <f t="shared" si="76"/>
        <v/>
      </c>
      <c r="I784" s="173"/>
      <c r="J784" s="182"/>
      <c r="K784" s="183"/>
      <c r="L784" s="141" t="str">
        <f>IF(K784="","",(VLOOKUP(K784,#REF!,2,FALSE)))</f>
        <v/>
      </c>
      <c r="M784" s="186"/>
      <c r="N784" s="186"/>
      <c r="O784" s="186"/>
      <c r="P784" s="186"/>
      <c r="Q784" s="186"/>
      <c r="R784" s="186"/>
      <c r="S784" s="186"/>
      <c r="T784" s="186"/>
      <c r="U784" s="173"/>
      <c r="V784" s="186"/>
      <c r="W784" s="187"/>
      <c r="X784" s="187"/>
      <c r="Y784" s="187"/>
      <c r="Z784" s="149"/>
      <c r="AA784" s="173"/>
      <c r="AB784" s="200" t="str">
        <f t="shared" si="72"/>
        <v/>
      </c>
      <c r="AC784" s="216"/>
      <c r="AD784" s="173"/>
      <c r="AE784" s="148"/>
      <c r="AF784" s="173"/>
      <c r="AG784" s="173"/>
      <c r="AH784" s="152"/>
      <c r="AI784" s="173"/>
      <c r="AJ784" s="173"/>
      <c r="AK784" s="200" t="str">
        <f t="shared" si="73"/>
        <v/>
      </c>
      <c r="AL784" s="173"/>
      <c r="AM784" s="217" t="str">
        <f t="shared" si="74"/>
        <v/>
      </c>
      <c r="AN784" s="173"/>
      <c r="AO784" s="217" t="str">
        <f t="shared" si="75"/>
        <v/>
      </c>
      <c r="AP784" s="237"/>
      <c r="AQ784" s="150"/>
      <c r="AR784" s="152"/>
      <c r="AS784" s="150"/>
      <c r="AT784" s="174" t="s">
        <v>250</v>
      </c>
      <c r="AU784" s="152"/>
      <c r="AV784" s="152"/>
      <c r="AW784" s="152"/>
      <c r="AX784" s="152"/>
      <c r="AY784" s="174" t="str">
        <f t="shared" si="77"/>
        <v/>
      </c>
      <c r="AZ784" s="152"/>
      <c r="BA784" s="152"/>
      <c r="BB784" s="152"/>
      <c r="BC784" s="152"/>
      <c r="BD784" s="174" t="s">
        <v>250</v>
      </c>
      <c r="BE784" s="152"/>
      <c r="BF784" s="152"/>
      <c r="BG784" s="152"/>
      <c r="BH784" s="152"/>
      <c r="BI784" s="152"/>
      <c r="BJ784" s="220"/>
      <c r="BK784" s="203"/>
      <c r="BL784" s="203"/>
      <c r="BM784" s="203"/>
      <c r="BN784" s="203"/>
      <c r="BO784" s="214"/>
      <c r="BP784" s="214"/>
      <c r="BQ784" s="214"/>
      <c r="BR784" s="215"/>
    </row>
    <row r="785" spans="1:70" s="117" customFormat="1" ht="27" customHeight="1" thickTop="1" thickBot="1" x14ac:dyDescent="0.25">
      <c r="A785" s="184"/>
      <c r="B785" s="304" t="str">
        <f>IF(C785="","",(VLOOKUP(C785,Lookups!$B$4:$C$2561,2,FALSE)))</f>
        <v/>
      </c>
      <c r="C785" s="83"/>
      <c r="D785" s="173"/>
      <c r="E785" s="173"/>
      <c r="F785" s="152"/>
      <c r="G785" s="152"/>
      <c r="H785" s="173" t="str">
        <f t="shared" si="76"/>
        <v/>
      </c>
      <c r="I785" s="173"/>
      <c r="J785" s="182"/>
      <c r="K785" s="183"/>
      <c r="L785" s="141" t="str">
        <f>IF(K785="","",(VLOOKUP(K785,#REF!,2,FALSE)))</f>
        <v/>
      </c>
      <c r="M785" s="186"/>
      <c r="N785" s="186"/>
      <c r="O785" s="186"/>
      <c r="P785" s="186"/>
      <c r="Q785" s="186"/>
      <c r="R785" s="186"/>
      <c r="S785" s="186"/>
      <c r="T785" s="186"/>
      <c r="U785" s="173"/>
      <c r="V785" s="186"/>
      <c r="W785" s="187"/>
      <c r="X785" s="187"/>
      <c r="Y785" s="187"/>
      <c r="Z785" s="149"/>
      <c r="AA785" s="173"/>
      <c r="AB785" s="200" t="str">
        <f t="shared" si="72"/>
        <v/>
      </c>
      <c r="AC785" s="216"/>
      <c r="AD785" s="173"/>
      <c r="AE785" s="148"/>
      <c r="AF785" s="173"/>
      <c r="AG785" s="173"/>
      <c r="AH785" s="152"/>
      <c r="AI785" s="173"/>
      <c r="AJ785" s="173"/>
      <c r="AK785" s="200" t="str">
        <f t="shared" si="73"/>
        <v/>
      </c>
      <c r="AL785" s="173"/>
      <c r="AM785" s="217" t="str">
        <f t="shared" si="74"/>
        <v/>
      </c>
      <c r="AN785" s="173"/>
      <c r="AO785" s="217" t="str">
        <f t="shared" si="75"/>
        <v/>
      </c>
      <c r="AP785" s="237"/>
      <c r="AQ785" s="150"/>
      <c r="AR785" s="152"/>
      <c r="AS785" s="150"/>
      <c r="AT785" s="174" t="s">
        <v>250</v>
      </c>
      <c r="AU785" s="152"/>
      <c r="AV785" s="152"/>
      <c r="AW785" s="152"/>
      <c r="AX785" s="152"/>
      <c r="AY785" s="174" t="str">
        <f t="shared" si="77"/>
        <v/>
      </c>
      <c r="AZ785" s="152"/>
      <c r="BA785" s="152"/>
      <c r="BB785" s="152"/>
      <c r="BC785" s="152"/>
      <c r="BD785" s="174" t="s">
        <v>250</v>
      </c>
      <c r="BE785" s="152"/>
      <c r="BF785" s="152"/>
      <c r="BG785" s="152"/>
      <c r="BH785" s="152"/>
      <c r="BI785" s="152"/>
      <c r="BJ785" s="220"/>
      <c r="BK785" s="203"/>
      <c r="BL785" s="203"/>
      <c r="BM785" s="203"/>
      <c r="BN785" s="203"/>
      <c r="BO785" s="214"/>
      <c r="BP785" s="214"/>
      <c r="BQ785" s="214"/>
      <c r="BR785" s="215"/>
    </row>
    <row r="786" spans="1:70" s="117" customFormat="1" ht="27" customHeight="1" thickTop="1" thickBot="1" x14ac:dyDescent="0.25">
      <c r="A786" s="184"/>
      <c r="B786" s="304" t="str">
        <f>IF(C786="","",(VLOOKUP(C786,Lookups!$B$4:$C$2561,2,FALSE)))</f>
        <v/>
      </c>
      <c r="C786" s="83"/>
      <c r="D786" s="173"/>
      <c r="E786" s="173"/>
      <c r="F786" s="152"/>
      <c r="G786" s="152"/>
      <c r="H786" s="173" t="str">
        <f t="shared" si="76"/>
        <v/>
      </c>
      <c r="I786" s="173"/>
      <c r="J786" s="182"/>
      <c r="K786" s="183"/>
      <c r="L786" s="141" t="str">
        <f>IF(K786="","",(VLOOKUP(K786,#REF!,2,FALSE)))</f>
        <v/>
      </c>
      <c r="M786" s="186"/>
      <c r="N786" s="186"/>
      <c r="O786" s="186"/>
      <c r="P786" s="186"/>
      <c r="Q786" s="186"/>
      <c r="R786" s="186"/>
      <c r="S786" s="186"/>
      <c r="T786" s="186"/>
      <c r="U786" s="173"/>
      <c r="V786" s="186"/>
      <c r="W786" s="187"/>
      <c r="X786" s="187"/>
      <c r="Y786" s="187"/>
      <c r="Z786" s="149"/>
      <c r="AA786" s="173"/>
      <c r="AB786" s="200" t="str">
        <f t="shared" si="72"/>
        <v/>
      </c>
      <c r="AC786" s="216"/>
      <c r="AD786" s="173"/>
      <c r="AE786" s="148"/>
      <c r="AF786" s="173"/>
      <c r="AG786" s="173"/>
      <c r="AH786" s="152"/>
      <c r="AI786" s="173"/>
      <c r="AJ786" s="173"/>
      <c r="AK786" s="200" t="str">
        <f t="shared" si="73"/>
        <v/>
      </c>
      <c r="AL786" s="173"/>
      <c r="AM786" s="217" t="str">
        <f t="shared" si="74"/>
        <v/>
      </c>
      <c r="AN786" s="173"/>
      <c r="AO786" s="217" t="str">
        <f t="shared" si="75"/>
        <v/>
      </c>
      <c r="AP786" s="237"/>
      <c r="AQ786" s="150"/>
      <c r="AR786" s="152"/>
      <c r="AS786" s="150"/>
      <c r="AT786" s="174" t="s">
        <v>250</v>
      </c>
      <c r="AU786" s="152"/>
      <c r="AV786" s="152"/>
      <c r="AW786" s="152"/>
      <c r="AX786" s="152"/>
      <c r="AY786" s="174" t="str">
        <f t="shared" si="77"/>
        <v/>
      </c>
      <c r="AZ786" s="152"/>
      <c r="BA786" s="152"/>
      <c r="BB786" s="152"/>
      <c r="BC786" s="152"/>
      <c r="BD786" s="174" t="s">
        <v>250</v>
      </c>
      <c r="BE786" s="152"/>
      <c r="BF786" s="152"/>
      <c r="BG786" s="152"/>
      <c r="BH786" s="152"/>
      <c r="BI786" s="152"/>
      <c r="BJ786" s="220"/>
      <c r="BK786" s="203"/>
      <c r="BL786" s="203"/>
      <c r="BM786" s="203"/>
      <c r="BN786" s="203"/>
      <c r="BO786" s="214"/>
      <c r="BP786" s="214"/>
      <c r="BQ786" s="214"/>
      <c r="BR786" s="215"/>
    </row>
    <row r="787" spans="1:70" s="117" customFormat="1" ht="27" customHeight="1" thickTop="1" thickBot="1" x14ac:dyDescent="0.25">
      <c r="A787" s="184"/>
      <c r="B787" s="304" t="str">
        <f>IF(C787="","",(VLOOKUP(C787,Lookups!$B$4:$C$2561,2,FALSE)))</f>
        <v/>
      </c>
      <c r="C787" s="83"/>
      <c r="D787" s="173"/>
      <c r="E787" s="173"/>
      <c r="F787" s="152"/>
      <c r="G787" s="152"/>
      <c r="H787" s="173" t="str">
        <f t="shared" si="76"/>
        <v/>
      </c>
      <c r="I787" s="173"/>
      <c r="J787" s="182"/>
      <c r="K787" s="183"/>
      <c r="L787" s="141" t="str">
        <f>IF(K787="","",(VLOOKUP(K787,#REF!,2,FALSE)))</f>
        <v/>
      </c>
      <c r="M787" s="186"/>
      <c r="N787" s="186"/>
      <c r="O787" s="186"/>
      <c r="P787" s="186"/>
      <c r="Q787" s="186"/>
      <c r="R787" s="186"/>
      <c r="S787" s="186"/>
      <c r="T787" s="186"/>
      <c r="U787" s="173"/>
      <c r="V787" s="186"/>
      <c r="W787" s="187"/>
      <c r="X787" s="187"/>
      <c r="Y787" s="187"/>
      <c r="Z787" s="149"/>
      <c r="AA787" s="173"/>
      <c r="AB787" s="200" t="str">
        <f t="shared" si="72"/>
        <v/>
      </c>
      <c r="AC787" s="216"/>
      <c r="AD787" s="173"/>
      <c r="AE787" s="148"/>
      <c r="AF787" s="173"/>
      <c r="AG787" s="173"/>
      <c r="AH787" s="152"/>
      <c r="AI787" s="173"/>
      <c r="AJ787" s="173"/>
      <c r="AK787" s="200" t="str">
        <f t="shared" si="73"/>
        <v/>
      </c>
      <c r="AL787" s="173"/>
      <c r="AM787" s="217" t="str">
        <f t="shared" si="74"/>
        <v/>
      </c>
      <c r="AN787" s="173"/>
      <c r="AO787" s="217" t="str">
        <f t="shared" si="75"/>
        <v/>
      </c>
      <c r="AP787" s="237"/>
      <c r="AQ787" s="150"/>
      <c r="AR787" s="152"/>
      <c r="AS787" s="150"/>
      <c r="AT787" s="174" t="s">
        <v>250</v>
      </c>
      <c r="AU787" s="152"/>
      <c r="AV787" s="152"/>
      <c r="AW787" s="152"/>
      <c r="AX787" s="152"/>
      <c r="AY787" s="174" t="str">
        <f t="shared" si="77"/>
        <v/>
      </c>
      <c r="AZ787" s="152"/>
      <c r="BA787" s="152"/>
      <c r="BB787" s="152"/>
      <c r="BC787" s="152"/>
      <c r="BD787" s="174" t="s">
        <v>250</v>
      </c>
      <c r="BE787" s="152"/>
      <c r="BF787" s="152"/>
      <c r="BG787" s="152"/>
      <c r="BH787" s="152"/>
      <c r="BI787" s="152"/>
      <c r="BJ787" s="220"/>
      <c r="BK787" s="203"/>
      <c r="BL787" s="203"/>
      <c r="BM787" s="203"/>
      <c r="BN787" s="203"/>
      <c r="BO787" s="214"/>
      <c r="BP787" s="214"/>
      <c r="BQ787" s="214"/>
      <c r="BR787" s="215"/>
    </row>
    <row r="788" spans="1:70" s="117" customFormat="1" ht="27" customHeight="1" thickTop="1" thickBot="1" x14ac:dyDescent="0.25">
      <c r="A788" s="184"/>
      <c r="B788" s="304" t="str">
        <f>IF(C788="","",(VLOOKUP(C788,Lookups!$B$4:$C$2561,2,FALSE)))</f>
        <v/>
      </c>
      <c r="C788" s="83"/>
      <c r="D788" s="173"/>
      <c r="E788" s="173"/>
      <c r="F788" s="152"/>
      <c r="G788" s="152"/>
      <c r="H788" s="173" t="str">
        <f t="shared" si="76"/>
        <v/>
      </c>
      <c r="I788" s="173"/>
      <c r="J788" s="182"/>
      <c r="K788" s="183"/>
      <c r="L788" s="141" t="str">
        <f>IF(K788="","",(VLOOKUP(K788,#REF!,2,FALSE)))</f>
        <v/>
      </c>
      <c r="M788" s="186"/>
      <c r="N788" s="186"/>
      <c r="O788" s="186"/>
      <c r="P788" s="186"/>
      <c r="Q788" s="186"/>
      <c r="R788" s="186"/>
      <c r="S788" s="186"/>
      <c r="T788" s="186"/>
      <c r="U788" s="173"/>
      <c r="V788" s="186"/>
      <c r="W788" s="187"/>
      <c r="X788" s="187"/>
      <c r="Y788" s="187"/>
      <c r="Z788" s="149"/>
      <c r="AA788" s="173"/>
      <c r="AB788" s="200" t="str">
        <f t="shared" si="72"/>
        <v/>
      </c>
      <c r="AC788" s="216"/>
      <c r="AD788" s="173"/>
      <c r="AE788" s="148"/>
      <c r="AF788" s="173"/>
      <c r="AG788" s="173"/>
      <c r="AH788" s="152"/>
      <c r="AI788" s="173"/>
      <c r="AJ788" s="173"/>
      <c r="AK788" s="200" t="str">
        <f t="shared" si="73"/>
        <v/>
      </c>
      <c r="AL788" s="173"/>
      <c r="AM788" s="217" t="str">
        <f t="shared" si="74"/>
        <v/>
      </c>
      <c r="AN788" s="173"/>
      <c r="AO788" s="217" t="str">
        <f t="shared" si="75"/>
        <v/>
      </c>
      <c r="AP788" s="237"/>
      <c r="AQ788" s="150"/>
      <c r="AR788" s="152"/>
      <c r="AS788" s="150"/>
      <c r="AT788" s="174" t="s">
        <v>250</v>
      </c>
      <c r="AU788" s="152"/>
      <c r="AV788" s="152"/>
      <c r="AW788" s="152"/>
      <c r="AX788" s="152"/>
      <c r="AY788" s="174" t="str">
        <f t="shared" si="77"/>
        <v/>
      </c>
      <c r="AZ788" s="152"/>
      <c r="BA788" s="152"/>
      <c r="BB788" s="152"/>
      <c r="BC788" s="152"/>
      <c r="BD788" s="174" t="s">
        <v>250</v>
      </c>
      <c r="BE788" s="152"/>
      <c r="BF788" s="152"/>
      <c r="BG788" s="152"/>
      <c r="BH788" s="152"/>
      <c r="BI788" s="152"/>
      <c r="BJ788" s="220"/>
      <c r="BK788" s="203"/>
      <c r="BL788" s="203"/>
      <c r="BM788" s="203"/>
      <c r="BN788" s="203"/>
      <c r="BO788" s="214"/>
      <c r="BP788" s="214"/>
      <c r="BQ788" s="214"/>
      <c r="BR788" s="215"/>
    </row>
    <row r="789" spans="1:70" s="117" customFormat="1" ht="27" customHeight="1" thickTop="1" thickBot="1" x14ac:dyDescent="0.25">
      <c r="A789" s="184"/>
      <c r="B789" s="304" t="str">
        <f>IF(C789="","",(VLOOKUP(C789,Lookups!$B$4:$C$2561,2,FALSE)))</f>
        <v/>
      </c>
      <c r="C789" s="83"/>
      <c r="D789" s="173"/>
      <c r="E789" s="173"/>
      <c r="F789" s="152"/>
      <c r="G789" s="152"/>
      <c r="H789" s="173" t="str">
        <f t="shared" si="76"/>
        <v/>
      </c>
      <c r="I789" s="173"/>
      <c r="J789" s="182"/>
      <c r="K789" s="183"/>
      <c r="L789" s="141" t="str">
        <f>IF(K789="","",(VLOOKUP(K789,#REF!,2,FALSE)))</f>
        <v/>
      </c>
      <c r="M789" s="186"/>
      <c r="N789" s="186"/>
      <c r="O789" s="186"/>
      <c r="P789" s="186"/>
      <c r="Q789" s="186"/>
      <c r="R789" s="186"/>
      <c r="S789" s="186"/>
      <c r="T789" s="186"/>
      <c r="U789" s="173"/>
      <c r="V789" s="186"/>
      <c r="W789" s="187"/>
      <c r="X789" s="187"/>
      <c r="Y789" s="187"/>
      <c r="Z789" s="149"/>
      <c r="AA789" s="173"/>
      <c r="AB789" s="200" t="str">
        <f t="shared" si="72"/>
        <v/>
      </c>
      <c r="AC789" s="216"/>
      <c r="AD789" s="173"/>
      <c r="AE789" s="148"/>
      <c r="AF789" s="173"/>
      <c r="AG789" s="173"/>
      <c r="AH789" s="152"/>
      <c r="AI789" s="173"/>
      <c r="AJ789" s="173"/>
      <c r="AK789" s="200" t="str">
        <f t="shared" si="73"/>
        <v/>
      </c>
      <c r="AL789" s="173"/>
      <c r="AM789" s="217" t="str">
        <f t="shared" si="74"/>
        <v/>
      </c>
      <c r="AN789" s="173"/>
      <c r="AO789" s="217" t="str">
        <f t="shared" si="75"/>
        <v/>
      </c>
      <c r="AP789" s="237"/>
      <c r="AQ789" s="150"/>
      <c r="AR789" s="152"/>
      <c r="AS789" s="150"/>
      <c r="AT789" s="174" t="s">
        <v>250</v>
      </c>
      <c r="AU789" s="152"/>
      <c r="AV789" s="152"/>
      <c r="AW789" s="152"/>
      <c r="AX789" s="152"/>
      <c r="AY789" s="174" t="str">
        <f t="shared" si="77"/>
        <v/>
      </c>
      <c r="AZ789" s="152"/>
      <c r="BA789" s="152"/>
      <c r="BB789" s="152"/>
      <c r="BC789" s="152"/>
      <c r="BD789" s="174" t="s">
        <v>250</v>
      </c>
      <c r="BE789" s="152"/>
      <c r="BF789" s="152"/>
      <c r="BG789" s="152"/>
      <c r="BH789" s="152"/>
      <c r="BI789" s="152"/>
      <c r="BJ789" s="220"/>
      <c r="BK789" s="203"/>
      <c r="BL789" s="203"/>
      <c r="BM789" s="203"/>
      <c r="BN789" s="203"/>
      <c r="BO789" s="214"/>
      <c r="BP789" s="214"/>
      <c r="BQ789" s="214"/>
      <c r="BR789" s="215"/>
    </row>
    <row r="790" spans="1:70" s="117" customFormat="1" ht="27" customHeight="1" thickTop="1" thickBot="1" x14ac:dyDescent="0.25">
      <c r="A790" s="184"/>
      <c r="B790" s="304" t="str">
        <f>IF(C790="","",(VLOOKUP(C790,Lookups!$B$4:$C$2561,2,FALSE)))</f>
        <v/>
      </c>
      <c r="C790" s="83"/>
      <c r="D790" s="173"/>
      <c r="E790" s="173"/>
      <c r="F790" s="152"/>
      <c r="G790" s="152"/>
      <c r="H790" s="173" t="str">
        <f t="shared" si="76"/>
        <v/>
      </c>
      <c r="I790" s="173"/>
      <c r="J790" s="182"/>
      <c r="K790" s="183"/>
      <c r="L790" s="141" t="str">
        <f>IF(K790="","",(VLOOKUP(K790,#REF!,2,FALSE)))</f>
        <v/>
      </c>
      <c r="M790" s="186"/>
      <c r="N790" s="186"/>
      <c r="O790" s="186"/>
      <c r="P790" s="186"/>
      <c r="Q790" s="186"/>
      <c r="R790" s="186"/>
      <c r="S790" s="186"/>
      <c r="T790" s="186"/>
      <c r="U790" s="173"/>
      <c r="V790" s="186"/>
      <c r="W790" s="187"/>
      <c r="X790" s="187"/>
      <c r="Y790" s="187"/>
      <c r="Z790" s="149"/>
      <c r="AA790" s="173"/>
      <c r="AB790" s="200" t="str">
        <f t="shared" si="72"/>
        <v/>
      </c>
      <c r="AC790" s="216"/>
      <c r="AD790" s="173"/>
      <c r="AE790" s="148"/>
      <c r="AF790" s="173"/>
      <c r="AG790" s="173"/>
      <c r="AH790" s="152"/>
      <c r="AI790" s="173"/>
      <c r="AJ790" s="173"/>
      <c r="AK790" s="200" t="str">
        <f t="shared" si="73"/>
        <v/>
      </c>
      <c r="AL790" s="173"/>
      <c r="AM790" s="217" t="str">
        <f t="shared" si="74"/>
        <v/>
      </c>
      <c r="AN790" s="173"/>
      <c r="AO790" s="217" t="str">
        <f t="shared" si="75"/>
        <v/>
      </c>
      <c r="AP790" s="237"/>
      <c r="AQ790" s="150"/>
      <c r="AR790" s="152"/>
      <c r="AS790" s="150"/>
      <c r="AT790" s="174" t="s">
        <v>250</v>
      </c>
      <c r="AU790" s="152"/>
      <c r="AV790" s="152"/>
      <c r="AW790" s="152"/>
      <c r="AX790" s="152"/>
      <c r="AY790" s="174" t="str">
        <f t="shared" si="77"/>
        <v/>
      </c>
      <c r="AZ790" s="152"/>
      <c r="BA790" s="152"/>
      <c r="BB790" s="152"/>
      <c r="BC790" s="152"/>
      <c r="BD790" s="174" t="s">
        <v>250</v>
      </c>
      <c r="BE790" s="152"/>
      <c r="BF790" s="152"/>
      <c r="BG790" s="152"/>
      <c r="BH790" s="152"/>
      <c r="BI790" s="152"/>
      <c r="BJ790" s="220"/>
      <c r="BK790" s="203"/>
      <c r="BL790" s="203"/>
      <c r="BM790" s="203"/>
      <c r="BN790" s="203"/>
      <c r="BO790" s="214"/>
      <c r="BP790" s="214"/>
      <c r="BQ790" s="214"/>
      <c r="BR790" s="215"/>
    </row>
    <row r="791" spans="1:70" s="117" customFormat="1" ht="27" customHeight="1" thickTop="1" thickBot="1" x14ac:dyDescent="0.25">
      <c r="A791" s="184"/>
      <c r="B791" s="304" t="str">
        <f>IF(C791="","",(VLOOKUP(C791,Lookups!$B$4:$C$2561,2,FALSE)))</f>
        <v/>
      </c>
      <c r="C791" s="83"/>
      <c r="D791" s="173"/>
      <c r="E791" s="173"/>
      <c r="F791" s="152"/>
      <c r="G791" s="152"/>
      <c r="H791" s="173" t="str">
        <f t="shared" si="76"/>
        <v/>
      </c>
      <c r="I791" s="173"/>
      <c r="J791" s="182"/>
      <c r="K791" s="183"/>
      <c r="L791" s="141" t="str">
        <f>IF(K791="","",(VLOOKUP(K791,#REF!,2,FALSE)))</f>
        <v/>
      </c>
      <c r="M791" s="186"/>
      <c r="N791" s="186"/>
      <c r="O791" s="186"/>
      <c r="P791" s="186"/>
      <c r="Q791" s="186"/>
      <c r="R791" s="186"/>
      <c r="S791" s="186"/>
      <c r="T791" s="186"/>
      <c r="U791" s="173"/>
      <c r="V791" s="186"/>
      <c r="W791" s="187"/>
      <c r="X791" s="187"/>
      <c r="Y791" s="187"/>
      <c r="Z791" s="149"/>
      <c r="AA791" s="173"/>
      <c r="AB791" s="200" t="str">
        <f t="shared" si="72"/>
        <v/>
      </c>
      <c r="AC791" s="216"/>
      <c r="AD791" s="173"/>
      <c r="AE791" s="148"/>
      <c r="AF791" s="173"/>
      <c r="AG791" s="173"/>
      <c r="AH791" s="152"/>
      <c r="AI791" s="173"/>
      <c r="AJ791" s="173"/>
      <c r="AK791" s="200" t="str">
        <f t="shared" si="73"/>
        <v/>
      </c>
      <c r="AL791" s="173"/>
      <c r="AM791" s="217" t="str">
        <f t="shared" si="74"/>
        <v/>
      </c>
      <c r="AN791" s="173"/>
      <c r="AO791" s="217" t="str">
        <f t="shared" si="75"/>
        <v/>
      </c>
      <c r="AP791" s="237"/>
      <c r="AQ791" s="150"/>
      <c r="AR791" s="152"/>
      <c r="AS791" s="150"/>
      <c r="AT791" s="174" t="s">
        <v>250</v>
      </c>
      <c r="AU791" s="152"/>
      <c r="AV791" s="152"/>
      <c r="AW791" s="152"/>
      <c r="AX791" s="152"/>
      <c r="AY791" s="174" t="str">
        <f t="shared" si="77"/>
        <v/>
      </c>
      <c r="AZ791" s="152"/>
      <c r="BA791" s="152"/>
      <c r="BB791" s="152"/>
      <c r="BC791" s="152"/>
      <c r="BD791" s="174" t="s">
        <v>250</v>
      </c>
      <c r="BE791" s="152"/>
      <c r="BF791" s="152"/>
      <c r="BG791" s="152"/>
      <c r="BH791" s="152"/>
      <c r="BI791" s="152"/>
      <c r="BJ791" s="220"/>
      <c r="BK791" s="203"/>
      <c r="BL791" s="203"/>
      <c r="BM791" s="203"/>
      <c r="BN791" s="203"/>
      <c r="BO791" s="214"/>
      <c r="BP791" s="214"/>
      <c r="BQ791" s="214"/>
      <c r="BR791" s="215"/>
    </row>
    <row r="792" spans="1:70" s="117" customFormat="1" ht="27" customHeight="1" thickTop="1" thickBot="1" x14ac:dyDescent="0.25">
      <c r="A792" s="184"/>
      <c r="B792" s="304" t="str">
        <f>IF(C792="","",(VLOOKUP(C792,Lookups!$B$4:$C$2561,2,FALSE)))</f>
        <v/>
      </c>
      <c r="C792" s="83"/>
      <c r="D792" s="173"/>
      <c r="E792" s="173"/>
      <c r="F792" s="152"/>
      <c r="G792" s="152"/>
      <c r="H792" s="173" t="str">
        <f t="shared" si="76"/>
        <v/>
      </c>
      <c r="I792" s="173"/>
      <c r="J792" s="182"/>
      <c r="K792" s="183"/>
      <c r="L792" s="141" t="str">
        <f>IF(K792="","",(VLOOKUP(K792,#REF!,2,FALSE)))</f>
        <v/>
      </c>
      <c r="M792" s="186"/>
      <c r="N792" s="186"/>
      <c r="O792" s="186"/>
      <c r="P792" s="186"/>
      <c r="Q792" s="186"/>
      <c r="R792" s="186"/>
      <c r="S792" s="186"/>
      <c r="T792" s="186"/>
      <c r="U792" s="173"/>
      <c r="V792" s="186"/>
      <c r="W792" s="187"/>
      <c r="X792" s="187"/>
      <c r="Y792" s="187"/>
      <c r="Z792" s="149"/>
      <c r="AA792" s="173"/>
      <c r="AB792" s="200" t="str">
        <f t="shared" si="72"/>
        <v/>
      </c>
      <c r="AC792" s="216"/>
      <c r="AD792" s="173"/>
      <c r="AE792" s="148"/>
      <c r="AF792" s="173"/>
      <c r="AG792" s="173"/>
      <c r="AH792" s="152"/>
      <c r="AI792" s="173"/>
      <c r="AJ792" s="173"/>
      <c r="AK792" s="200" t="str">
        <f t="shared" si="73"/>
        <v/>
      </c>
      <c r="AL792" s="173"/>
      <c r="AM792" s="217" t="str">
        <f t="shared" si="74"/>
        <v/>
      </c>
      <c r="AN792" s="173"/>
      <c r="AO792" s="217" t="str">
        <f t="shared" si="75"/>
        <v/>
      </c>
      <c r="AP792" s="237"/>
      <c r="AQ792" s="150"/>
      <c r="AR792" s="152"/>
      <c r="AS792" s="150"/>
      <c r="AT792" s="174" t="s">
        <v>250</v>
      </c>
      <c r="AU792" s="152"/>
      <c r="AV792" s="152"/>
      <c r="AW792" s="152"/>
      <c r="AX792" s="152"/>
      <c r="AY792" s="174" t="str">
        <f t="shared" si="77"/>
        <v/>
      </c>
      <c r="AZ792" s="152"/>
      <c r="BA792" s="152"/>
      <c r="BB792" s="152"/>
      <c r="BC792" s="152"/>
      <c r="BD792" s="174" t="s">
        <v>250</v>
      </c>
      <c r="BE792" s="152"/>
      <c r="BF792" s="152"/>
      <c r="BG792" s="152"/>
      <c r="BH792" s="152"/>
      <c r="BI792" s="152"/>
      <c r="BJ792" s="220"/>
      <c r="BK792" s="203"/>
      <c r="BL792" s="203"/>
      <c r="BM792" s="203"/>
      <c r="BN792" s="203"/>
      <c r="BO792" s="214"/>
      <c r="BP792" s="214"/>
      <c r="BQ792" s="214"/>
      <c r="BR792" s="215"/>
    </row>
    <row r="793" spans="1:70" s="117" customFormat="1" ht="27" customHeight="1" thickTop="1" thickBot="1" x14ac:dyDescent="0.25">
      <c r="A793" s="184"/>
      <c r="B793" s="304" t="str">
        <f>IF(C793="","",(VLOOKUP(C793,Lookups!$B$4:$C$2561,2,FALSE)))</f>
        <v/>
      </c>
      <c r="C793" s="83"/>
      <c r="D793" s="173"/>
      <c r="E793" s="173"/>
      <c r="F793" s="152"/>
      <c r="G793" s="152"/>
      <c r="H793" s="173" t="str">
        <f t="shared" si="76"/>
        <v/>
      </c>
      <c r="I793" s="173"/>
      <c r="J793" s="182"/>
      <c r="K793" s="183"/>
      <c r="L793" s="141" t="str">
        <f>IF(K793="","",(VLOOKUP(K793,#REF!,2,FALSE)))</f>
        <v/>
      </c>
      <c r="M793" s="186"/>
      <c r="N793" s="186"/>
      <c r="O793" s="186"/>
      <c r="P793" s="186"/>
      <c r="Q793" s="186"/>
      <c r="R793" s="186"/>
      <c r="S793" s="186"/>
      <c r="T793" s="186"/>
      <c r="U793" s="173"/>
      <c r="V793" s="186"/>
      <c r="W793" s="187"/>
      <c r="X793" s="187"/>
      <c r="Y793" s="187"/>
      <c r="Z793" s="149"/>
      <c r="AA793" s="173"/>
      <c r="AB793" s="200" t="str">
        <f t="shared" si="72"/>
        <v/>
      </c>
      <c r="AC793" s="216"/>
      <c r="AD793" s="173"/>
      <c r="AE793" s="148"/>
      <c r="AF793" s="173"/>
      <c r="AG793" s="173"/>
      <c r="AH793" s="152"/>
      <c r="AI793" s="173"/>
      <c r="AJ793" s="173"/>
      <c r="AK793" s="200" t="str">
        <f t="shared" si="73"/>
        <v/>
      </c>
      <c r="AL793" s="173"/>
      <c r="AM793" s="217" t="str">
        <f t="shared" si="74"/>
        <v/>
      </c>
      <c r="AN793" s="173"/>
      <c r="AO793" s="217" t="str">
        <f t="shared" si="75"/>
        <v/>
      </c>
      <c r="AP793" s="237"/>
      <c r="AQ793" s="150"/>
      <c r="AR793" s="152"/>
      <c r="AS793" s="150"/>
      <c r="AT793" s="174" t="s">
        <v>250</v>
      </c>
      <c r="AU793" s="152"/>
      <c r="AV793" s="152"/>
      <c r="AW793" s="152"/>
      <c r="AX793" s="152"/>
      <c r="AY793" s="174" t="str">
        <f t="shared" si="77"/>
        <v/>
      </c>
      <c r="AZ793" s="152"/>
      <c r="BA793" s="152"/>
      <c r="BB793" s="152"/>
      <c r="BC793" s="152"/>
      <c r="BD793" s="174" t="s">
        <v>250</v>
      </c>
      <c r="BE793" s="152"/>
      <c r="BF793" s="152"/>
      <c r="BG793" s="152"/>
      <c r="BH793" s="152"/>
      <c r="BI793" s="152"/>
      <c r="BJ793" s="220"/>
      <c r="BK793" s="203"/>
      <c r="BL793" s="203"/>
      <c r="BM793" s="203"/>
      <c r="BN793" s="203"/>
      <c r="BO793" s="214"/>
      <c r="BP793" s="214"/>
      <c r="BQ793" s="214"/>
      <c r="BR793" s="215"/>
    </row>
    <row r="794" spans="1:70" s="117" customFormat="1" ht="27" customHeight="1" thickTop="1" thickBot="1" x14ac:dyDescent="0.25">
      <c r="A794" s="184"/>
      <c r="B794" s="304" t="str">
        <f>IF(C794="","",(VLOOKUP(C794,Lookups!$B$4:$C$2561,2,FALSE)))</f>
        <v/>
      </c>
      <c r="C794" s="83"/>
      <c r="D794" s="173"/>
      <c r="E794" s="173"/>
      <c r="F794" s="152"/>
      <c r="G794" s="152"/>
      <c r="H794" s="173" t="str">
        <f t="shared" si="76"/>
        <v/>
      </c>
      <c r="I794" s="173"/>
      <c r="J794" s="182"/>
      <c r="K794" s="183"/>
      <c r="L794" s="141" t="str">
        <f>IF(K794="","",(VLOOKUP(K794,#REF!,2,FALSE)))</f>
        <v/>
      </c>
      <c r="M794" s="186"/>
      <c r="N794" s="186"/>
      <c r="O794" s="186"/>
      <c r="P794" s="186"/>
      <c r="Q794" s="186"/>
      <c r="R794" s="186"/>
      <c r="S794" s="186"/>
      <c r="T794" s="186"/>
      <c r="U794" s="173"/>
      <c r="V794" s="186"/>
      <c r="W794" s="187"/>
      <c r="X794" s="187"/>
      <c r="Y794" s="187"/>
      <c r="Z794" s="149"/>
      <c r="AA794" s="173"/>
      <c r="AB794" s="200" t="str">
        <f t="shared" si="72"/>
        <v/>
      </c>
      <c r="AC794" s="216"/>
      <c r="AD794" s="173"/>
      <c r="AE794" s="148"/>
      <c r="AF794" s="173"/>
      <c r="AG794" s="173"/>
      <c r="AH794" s="152"/>
      <c r="AI794" s="173"/>
      <c r="AJ794" s="173"/>
      <c r="AK794" s="200" t="str">
        <f t="shared" si="73"/>
        <v/>
      </c>
      <c r="AL794" s="173"/>
      <c r="AM794" s="217" t="str">
        <f t="shared" si="74"/>
        <v/>
      </c>
      <c r="AN794" s="173"/>
      <c r="AO794" s="217" t="str">
        <f t="shared" si="75"/>
        <v/>
      </c>
      <c r="AP794" s="237"/>
      <c r="AQ794" s="150"/>
      <c r="AR794" s="152"/>
      <c r="AS794" s="150"/>
      <c r="AT794" s="174" t="s">
        <v>250</v>
      </c>
      <c r="AU794" s="152"/>
      <c r="AV794" s="152"/>
      <c r="AW794" s="152"/>
      <c r="AX794" s="152"/>
      <c r="AY794" s="174" t="str">
        <f t="shared" si="77"/>
        <v/>
      </c>
      <c r="AZ794" s="152"/>
      <c r="BA794" s="152"/>
      <c r="BB794" s="152"/>
      <c r="BC794" s="152"/>
      <c r="BD794" s="174" t="s">
        <v>250</v>
      </c>
      <c r="BE794" s="152"/>
      <c r="BF794" s="152"/>
      <c r="BG794" s="152"/>
      <c r="BH794" s="152"/>
      <c r="BI794" s="152"/>
      <c r="BJ794" s="220"/>
      <c r="BK794" s="203"/>
      <c r="BL794" s="203"/>
      <c r="BM794" s="203"/>
      <c r="BN794" s="203"/>
      <c r="BO794" s="214"/>
      <c r="BP794" s="214"/>
      <c r="BQ794" s="214"/>
      <c r="BR794" s="215"/>
    </row>
    <row r="795" spans="1:70" s="117" customFormat="1" ht="27" customHeight="1" thickTop="1" thickBot="1" x14ac:dyDescent="0.25">
      <c r="A795" s="184"/>
      <c r="B795" s="304" t="str">
        <f>IF(C795="","",(VLOOKUP(C795,Lookups!$B$4:$C$2561,2,FALSE)))</f>
        <v/>
      </c>
      <c r="C795" s="83"/>
      <c r="D795" s="173"/>
      <c r="E795" s="173"/>
      <c r="F795" s="152"/>
      <c r="G795" s="152"/>
      <c r="H795" s="173" t="str">
        <f t="shared" si="76"/>
        <v/>
      </c>
      <c r="I795" s="173"/>
      <c r="J795" s="182"/>
      <c r="K795" s="183"/>
      <c r="L795" s="141" t="str">
        <f>IF(K795="","",(VLOOKUP(K795,#REF!,2,FALSE)))</f>
        <v/>
      </c>
      <c r="M795" s="186"/>
      <c r="N795" s="186"/>
      <c r="O795" s="186"/>
      <c r="P795" s="186"/>
      <c r="Q795" s="186"/>
      <c r="R795" s="186"/>
      <c r="S795" s="186"/>
      <c r="T795" s="186"/>
      <c r="U795" s="173"/>
      <c r="V795" s="186"/>
      <c r="W795" s="187"/>
      <c r="X795" s="187"/>
      <c r="Y795" s="187"/>
      <c r="Z795" s="149"/>
      <c r="AA795" s="173"/>
      <c r="AB795" s="200" t="str">
        <f t="shared" si="72"/>
        <v/>
      </c>
      <c r="AC795" s="216"/>
      <c r="AD795" s="173"/>
      <c r="AE795" s="148"/>
      <c r="AF795" s="173"/>
      <c r="AG795" s="173"/>
      <c r="AH795" s="152"/>
      <c r="AI795" s="173"/>
      <c r="AJ795" s="173"/>
      <c r="AK795" s="200" t="str">
        <f t="shared" si="73"/>
        <v/>
      </c>
      <c r="AL795" s="173"/>
      <c r="AM795" s="217" t="str">
        <f t="shared" si="74"/>
        <v/>
      </c>
      <c r="AN795" s="173"/>
      <c r="AO795" s="217" t="str">
        <f t="shared" si="75"/>
        <v/>
      </c>
      <c r="AP795" s="237"/>
      <c r="AQ795" s="150"/>
      <c r="AR795" s="152"/>
      <c r="AS795" s="150"/>
      <c r="AT795" s="174" t="s">
        <v>250</v>
      </c>
      <c r="AU795" s="152"/>
      <c r="AV795" s="152"/>
      <c r="AW795" s="152"/>
      <c r="AX795" s="152"/>
      <c r="AY795" s="174" t="str">
        <f t="shared" si="77"/>
        <v/>
      </c>
      <c r="AZ795" s="152"/>
      <c r="BA795" s="152"/>
      <c r="BB795" s="152"/>
      <c r="BC795" s="152"/>
      <c r="BD795" s="174" t="s">
        <v>250</v>
      </c>
      <c r="BE795" s="152"/>
      <c r="BF795" s="152"/>
      <c r="BG795" s="152"/>
      <c r="BH795" s="152"/>
      <c r="BI795" s="152"/>
      <c r="BJ795" s="220"/>
      <c r="BK795" s="203"/>
      <c r="BL795" s="203"/>
      <c r="BM795" s="203"/>
      <c r="BN795" s="203"/>
      <c r="BO795" s="214"/>
      <c r="BP795" s="214"/>
      <c r="BQ795" s="214"/>
      <c r="BR795" s="215"/>
    </row>
    <row r="796" spans="1:70" s="117" customFormat="1" ht="27" customHeight="1" thickTop="1" thickBot="1" x14ac:dyDescent="0.25">
      <c r="A796" s="184"/>
      <c r="B796" s="304" t="str">
        <f>IF(C796="","",(VLOOKUP(C796,Lookups!$B$4:$C$2561,2,FALSE)))</f>
        <v/>
      </c>
      <c r="C796" s="83"/>
      <c r="D796" s="173"/>
      <c r="E796" s="173"/>
      <c r="F796" s="152"/>
      <c r="G796" s="152"/>
      <c r="H796" s="173" t="str">
        <f t="shared" si="76"/>
        <v/>
      </c>
      <c r="I796" s="173"/>
      <c r="J796" s="182"/>
      <c r="K796" s="183"/>
      <c r="L796" s="141" t="str">
        <f>IF(K796="","",(VLOOKUP(K796,#REF!,2,FALSE)))</f>
        <v/>
      </c>
      <c r="M796" s="186"/>
      <c r="N796" s="186"/>
      <c r="O796" s="186"/>
      <c r="P796" s="186"/>
      <c r="Q796" s="186"/>
      <c r="R796" s="186"/>
      <c r="S796" s="186"/>
      <c r="T796" s="186"/>
      <c r="U796" s="173"/>
      <c r="V796" s="186"/>
      <c r="W796" s="187"/>
      <c r="X796" s="187"/>
      <c r="Y796" s="187"/>
      <c r="Z796" s="149"/>
      <c r="AA796" s="173"/>
      <c r="AB796" s="200" t="str">
        <f t="shared" si="72"/>
        <v/>
      </c>
      <c r="AC796" s="216"/>
      <c r="AD796" s="173"/>
      <c r="AE796" s="148"/>
      <c r="AF796" s="173"/>
      <c r="AG796" s="173"/>
      <c r="AH796" s="152"/>
      <c r="AI796" s="173"/>
      <c r="AJ796" s="173"/>
      <c r="AK796" s="200" t="str">
        <f t="shared" si="73"/>
        <v/>
      </c>
      <c r="AL796" s="173"/>
      <c r="AM796" s="217" t="str">
        <f t="shared" si="74"/>
        <v/>
      </c>
      <c r="AN796" s="173"/>
      <c r="AO796" s="217" t="str">
        <f t="shared" si="75"/>
        <v/>
      </c>
      <c r="AP796" s="237"/>
      <c r="AQ796" s="150"/>
      <c r="AR796" s="152"/>
      <c r="AS796" s="150"/>
      <c r="AT796" s="174" t="s">
        <v>250</v>
      </c>
      <c r="AU796" s="152"/>
      <c r="AV796" s="152"/>
      <c r="AW796" s="152"/>
      <c r="AX796" s="152"/>
      <c r="AY796" s="174" t="str">
        <f t="shared" si="77"/>
        <v/>
      </c>
      <c r="AZ796" s="152"/>
      <c r="BA796" s="152"/>
      <c r="BB796" s="152"/>
      <c r="BC796" s="152"/>
      <c r="BD796" s="174" t="s">
        <v>250</v>
      </c>
      <c r="BE796" s="152"/>
      <c r="BF796" s="152"/>
      <c r="BG796" s="152"/>
      <c r="BH796" s="152"/>
      <c r="BI796" s="152"/>
      <c r="BJ796" s="220"/>
      <c r="BK796" s="203"/>
      <c r="BL796" s="203"/>
      <c r="BM796" s="203"/>
      <c r="BN796" s="203"/>
      <c r="BO796" s="214"/>
      <c r="BP796" s="214"/>
      <c r="BQ796" s="214"/>
      <c r="BR796" s="215"/>
    </row>
    <row r="797" spans="1:70" s="117" customFormat="1" ht="27" customHeight="1" thickTop="1" thickBot="1" x14ac:dyDescent="0.25">
      <c r="A797" s="184"/>
      <c r="B797" s="304" t="str">
        <f>IF(C797="","",(VLOOKUP(C797,Lookups!$B$4:$C$2561,2,FALSE)))</f>
        <v/>
      </c>
      <c r="C797" s="83"/>
      <c r="D797" s="173"/>
      <c r="E797" s="173"/>
      <c r="F797" s="152"/>
      <c r="G797" s="152"/>
      <c r="H797" s="173" t="str">
        <f t="shared" si="76"/>
        <v/>
      </c>
      <c r="I797" s="173"/>
      <c r="J797" s="182"/>
      <c r="K797" s="183"/>
      <c r="L797" s="141" t="str">
        <f>IF(K797="","",(VLOOKUP(K797,#REF!,2,FALSE)))</f>
        <v/>
      </c>
      <c r="M797" s="186"/>
      <c r="N797" s="186"/>
      <c r="O797" s="186"/>
      <c r="P797" s="186"/>
      <c r="Q797" s="186"/>
      <c r="R797" s="186"/>
      <c r="S797" s="186"/>
      <c r="T797" s="186"/>
      <c r="U797" s="173"/>
      <c r="V797" s="186"/>
      <c r="W797" s="187"/>
      <c r="X797" s="187"/>
      <c r="Y797" s="187"/>
      <c r="Z797" s="149"/>
      <c r="AA797" s="173"/>
      <c r="AB797" s="200" t="str">
        <f t="shared" si="72"/>
        <v/>
      </c>
      <c r="AC797" s="216"/>
      <c r="AD797" s="173"/>
      <c r="AE797" s="148"/>
      <c r="AF797" s="173"/>
      <c r="AG797" s="173"/>
      <c r="AH797" s="152"/>
      <c r="AI797" s="173"/>
      <c r="AJ797" s="173"/>
      <c r="AK797" s="200" t="str">
        <f t="shared" si="73"/>
        <v/>
      </c>
      <c r="AL797" s="173"/>
      <c r="AM797" s="217" t="str">
        <f t="shared" si="74"/>
        <v/>
      </c>
      <c r="AN797" s="173"/>
      <c r="AO797" s="217" t="str">
        <f t="shared" si="75"/>
        <v/>
      </c>
      <c r="AP797" s="237"/>
      <c r="AQ797" s="150"/>
      <c r="AR797" s="152"/>
      <c r="AS797" s="150"/>
      <c r="AT797" s="174" t="s">
        <v>250</v>
      </c>
      <c r="AU797" s="152"/>
      <c r="AV797" s="152"/>
      <c r="AW797" s="152"/>
      <c r="AX797" s="152"/>
      <c r="AY797" s="174" t="str">
        <f t="shared" si="77"/>
        <v/>
      </c>
      <c r="AZ797" s="152"/>
      <c r="BA797" s="152"/>
      <c r="BB797" s="152"/>
      <c r="BC797" s="152"/>
      <c r="BD797" s="174" t="s">
        <v>250</v>
      </c>
      <c r="BE797" s="152"/>
      <c r="BF797" s="152"/>
      <c r="BG797" s="152"/>
      <c r="BH797" s="152"/>
      <c r="BI797" s="152"/>
      <c r="BJ797" s="220"/>
      <c r="BK797" s="203"/>
      <c r="BL797" s="203"/>
      <c r="BM797" s="203"/>
      <c r="BN797" s="203"/>
      <c r="BO797" s="214"/>
      <c r="BP797" s="214"/>
      <c r="BQ797" s="214"/>
      <c r="BR797" s="215"/>
    </row>
    <row r="798" spans="1:70" s="117" customFormat="1" ht="27" customHeight="1" thickTop="1" thickBot="1" x14ac:dyDescent="0.25">
      <c r="A798" s="184"/>
      <c r="B798" s="304" t="str">
        <f>IF(C798="","",(VLOOKUP(C798,Lookups!$B$4:$C$2561,2,FALSE)))</f>
        <v/>
      </c>
      <c r="C798" s="83"/>
      <c r="D798" s="173"/>
      <c r="E798" s="173"/>
      <c r="F798" s="152"/>
      <c r="G798" s="152"/>
      <c r="H798" s="173" t="str">
        <f t="shared" si="76"/>
        <v/>
      </c>
      <c r="I798" s="173"/>
      <c r="J798" s="182"/>
      <c r="K798" s="183"/>
      <c r="L798" s="141" t="str">
        <f>IF(K798="","",(VLOOKUP(K798,#REF!,2,FALSE)))</f>
        <v/>
      </c>
      <c r="M798" s="186"/>
      <c r="N798" s="186"/>
      <c r="O798" s="186"/>
      <c r="P798" s="186"/>
      <c r="Q798" s="186"/>
      <c r="R798" s="186"/>
      <c r="S798" s="186"/>
      <c r="T798" s="186"/>
      <c r="U798" s="173"/>
      <c r="V798" s="186"/>
      <c r="W798" s="187"/>
      <c r="X798" s="187"/>
      <c r="Y798" s="187"/>
      <c r="Z798" s="149"/>
      <c r="AA798" s="173"/>
      <c r="AB798" s="200" t="str">
        <f t="shared" si="72"/>
        <v/>
      </c>
      <c r="AC798" s="216"/>
      <c r="AD798" s="173"/>
      <c r="AE798" s="148"/>
      <c r="AF798" s="173"/>
      <c r="AG798" s="173"/>
      <c r="AH798" s="152"/>
      <c r="AI798" s="173"/>
      <c r="AJ798" s="173"/>
      <c r="AK798" s="200" t="str">
        <f t="shared" si="73"/>
        <v/>
      </c>
      <c r="AL798" s="173"/>
      <c r="AM798" s="217" t="str">
        <f t="shared" si="74"/>
        <v/>
      </c>
      <c r="AN798" s="173"/>
      <c r="AO798" s="217" t="str">
        <f t="shared" si="75"/>
        <v/>
      </c>
      <c r="AP798" s="237"/>
      <c r="AQ798" s="150"/>
      <c r="AR798" s="152"/>
      <c r="AS798" s="150"/>
      <c r="AT798" s="174" t="s">
        <v>250</v>
      </c>
      <c r="AU798" s="152"/>
      <c r="AV798" s="152"/>
      <c r="AW798" s="152"/>
      <c r="AX798" s="152"/>
      <c r="AY798" s="174" t="str">
        <f t="shared" si="77"/>
        <v/>
      </c>
      <c r="AZ798" s="152"/>
      <c r="BA798" s="152"/>
      <c r="BB798" s="152"/>
      <c r="BC798" s="152"/>
      <c r="BD798" s="174" t="s">
        <v>250</v>
      </c>
      <c r="BE798" s="152"/>
      <c r="BF798" s="152"/>
      <c r="BG798" s="152"/>
      <c r="BH798" s="152"/>
      <c r="BI798" s="152"/>
      <c r="BJ798" s="220"/>
      <c r="BK798" s="203"/>
      <c r="BL798" s="203"/>
      <c r="BM798" s="203"/>
      <c r="BN798" s="203"/>
      <c r="BO798" s="214"/>
      <c r="BP798" s="214"/>
      <c r="BQ798" s="214"/>
      <c r="BR798" s="215"/>
    </row>
    <row r="799" spans="1:70" s="117" customFormat="1" ht="27" customHeight="1" thickTop="1" thickBot="1" x14ac:dyDescent="0.25">
      <c r="A799" s="184"/>
      <c r="B799" s="304" t="str">
        <f>IF(C799="","",(VLOOKUP(C799,Lookups!$B$4:$C$2561,2,FALSE)))</f>
        <v/>
      </c>
      <c r="C799" s="83"/>
      <c r="D799" s="173"/>
      <c r="E799" s="173"/>
      <c r="F799" s="152"/>
      <c r="G799" s="152"/>
      <c r="H799" s="173" t="str">
        <f t="shared" si="76"/>
        <v/>
      </c>
      <c r="I799" s="173"/>
      <c r="J799" s="182"/>
      <c r="K799" s="183"/>
      <c r="L799" s="141" t="str">
        <f>IF(K799="","",(VLOOKUP(K799,#REF!,2,FALSE)))</f>
        <v/>
      </c>
      <c r="M799" s="186"/>
      <c r="N799" s="186"/>
      <c r="O799" s="186"/>
      <c r="P799" s="186"/>
      <c r="Q799" s="186"/>
      <c r="R799" s="186"/>
      <c r="S799" s="186"/>
      <c r="T799" s="186"/>
      <c r="U799" s="173"/>
      <c r="V799" s="186"/>
      <c r="W799" s="187"/>
      <c r="X799" s="187"/>
      <c r="Y799" s="187"/>
      <c r="Z799" s="149"/>
      <c r="AA799" s="173"/>
      <c r="AB799" s="200" t="str">
        <f t="shared" si="72"/>
        <v/>
      </c>
      <c r="AC799" s="216"/>
      <c r="AD799" s="173"/>
      <c r="AE799" s="148"/>
      <c r="AF799" s="173"/>
      <c r="AG799" s="173"/>
      <c r="AH799" s="152"/>
      <c r="AI799" s="173"/>
      <c r="AJ799" s="173"/>
      <c r="AK799" s="200" t="str">
        <f t="shared" si="73"/>
        <v/>
      </c>
      <c r="AL799" s="173"/>
      <c r="AM799" s="217" t="str">
        <f t="shared" si="74"/>
        <v/>
      </c>
      <c r="AN799" s="173"/>
      <c r="AO799" s="217" t="str">
        <f t="shared" si="75"/>
        <v/>
      </c>
      <c r="AP799" s="237"/>
      <c r="AQ799" s="150"/>
      <c r="AR799" s="152"/>
      <c r="AS799" s="150"/>
      <c r="AT799" s="174" t="s">
        <v>250</v>
      </c>
      <c r="AU799" s="152"/>
      <c r="AV799" s="152"/>
      <c r="AW799" s="152"/>
      <c r="AX799" s="152"/>
      <c r="AY799" s="174" t="str">
        <f t="shared" si="77"/>
        <v/>
      </c>
      <c r="AZ799" s="152"/>
      <c r="BA799" s="152"/>
      <c r="BB799" s="152"/>
      <c r="BC799" s="152"/>
      <c r="BD799" s="174" t="s">
        <v>250</v>
      </c>
      <c r="BE799" s="152"/>
      <c r="BF799" s="152"/>
      <c r="BG799" s="152"/>
      <c r="BH799" s="152"/>
      <c r="BI799" s="152"/>
      <c r="BJ799" s="220"/>
      <c r="BK799" s="203"/>
      <c r="BL799" s="203"/>
      <c r="BM799" s="203"/>
      <c r="BN799" s="203"/>
      <c r="BO799" s="214"/>
      <c r="BP799" s="214"/>
      <c r="BQ799" s="214"/>
      <c r="BR799" s="215"/>
    </row>
    <row r="800" spans="1:70" s="117" customFormat="1" ht="27" customHeight="1" thickTop="1" thickBot="1" x14ac:dyDescent="0.25">
      <c r="A800" s="184"/>
      <c r="B800" s="304" t="str">
        <f>IF(C800="","",(VLOOKUP(C800,Lookups!$B$4:$C$2561,2,FALSE)))</f>
        <v/>
      </c>
      <c r="C800" s="83"/>
      <c r="D800" s="173"/>
      <c r="E800" s="173"/>
      <c r="F800" s="152"/>
      <c r="G800" s="152"/>
      <c r="H800" s="173" t="str">
        <f t="shared" si="76"/>
        <v/>
      </c>
      <c r="I800" s="173"/>
      <c r="J800" s="182"/>
      <c r="K800" s="183"/>
      <c r="L800" s="141" t="str">
        <f>IF(K800="","",(VLOOKUP(K800,#REF!,2,FALSE)))</f>
        <v/>
      </c>
      <c r="M800" s="186"/>
      <c r="N800" s="186"/>
      <c r="O800" s="186"/>
      <c r="P800" s="186"/>
      <c r="Q800" s="186"/>
      <c r="R800" s="186"/>
      <c r="S800" s="186"/>
      <c r="T800" s="186"/>
      <c r="U800" s="173"/>
      <c r="V800" s="186"/>
      <c r="W800" s="187"/>
      <c r="X800" s="187"/>
      <c r="Y800" s="187"/>
      <c r="Z800" s="149"/>
      <c r="AA800" s="173"/>
      <c r="AB800" s="200" t="str">
        <f t="shared" si="72"/>
        <v/>
      </c>
      <c r="AC800" s="216"/>
      <c r="AD800" s="173"/>
      <c r="AE800" s="148"/>
      <c r="AF800" s="173"/>
      <c r="AG800" s="173"/>
      <c r="AH800" s="152"/>
      <c r="AI800" s="173"/>
      <c r="AJ800" s="173"/>
      <c r="AK800" s="200" t="str">
        <f t="shared" si="73"/>
        <v/>
      </c>
      <c r="AL800" s="173"/>
      <c r="AM800" s="217" t="str">
        <f t="shared" si="74"/>
        <v/>
      </c>
      <c r="AN800" s="173"/>
      <c r="AO800" s="217" t="str">
        <f t="shared" si="75"/>
        <v/>
      </c>
      <c r="AP800" s="237"/>
      <c r="AQ800" s="150"/>
      <c r="AR800" s="152"/>
      <c r="AS800" s="150"/>
      <c r="AT800" s="174" t="s">
        <v>250</v>
      </c>
      <c r="AU800" s="152"/>
      <c r="AV800" s="152"/>
      <c r="AW800" s="152"/>
      <c r="AX800" s="152"/>
      <c r="AY800" s="174" t="str">
        <f t="shared" si="77"/>
        <v/>
      </c>
      <c r="AZ800" s="152"/>
      <c r="BA800" s="152"/>
      <c r="BB800" s="152"/>
      <c r="BC800" s="152"/>
      <c r="BD800" s="174" t="s">
        <v>250</v>
      </c>
      <c r="BE800" s="152"/>
      <c r="BF800" s="152"/>
      <c r="BG800" s="152"/>
      <c r="BH800" s="152"/>
      <c r="BI800" s="152"/>
      <c r="BJ800" s="220"/>
      <c r="BK800" s="203"/>
      <c r="BL800" s="203"/>
      <c r="BM800" s="203"/>
      <c r="BN800" s="203"/>
      <c r="BO800" s="214"/>
      <c r="BP800" s="214"/>
      <c r="BQ800" s="214"/>
      <c r="BR800" s="215"/>
    </row>
    <row r="801" spans="1:70" s="117" customFormat="1" ht="27" customHeight="1" thickTop="1" thickBot="1" x14ac:dyDescent="0.25">
      <c r="A801" s="184"/>
      <c r="B801" s="304" t="str">
        <f>IF(C801="","",(VLOOKUP(C801,Lookups!$B$4:$C$2561,2,FALSE)))</f>
        <v/>
      </c>
      <c r="C801" s="83"/>
      <c r="D801" s="173"/>
      <c r="E801" s="173"/>
      <c r="F801" s="152"/>
      <c r="G801" s="152"/>
      <c r="H801" s="173" t="str">
        <f t="shared" si="76"/>
        <v/>
      </c>
      <c r="I801" s="173"/>
      <c r="J801" s="182"/>
      <c r="K801" s="183"/>
      <c r="L801" s="141" t="str">
        <f>IF(K801="","",(VLOOKUP(K801,#REF!,2,FALSE)))</f>
        <v/>
      </c>
      <c r="M801" s="186"/>
      <c r="N801" s="186"/>
      <c r="O801" s="186"/>
      <c r="P801" s="186"/>
      <c r="Q801" s="186"/>
      <c r="R801" s="186"/>
      <c r="S801" s="186"/>
      <c r="T801" s="186"/>
      <c r="U801" s="173"/>
      <c r="V801" s="186"/>
      <c r="W801" s="187"/>
      <c r="X801" s="187"/>
      <c r="Y801" s="187"/>
      <c r="Z801" s="149"/>
      <c r="AA801" s="173"/>
      <c r="AB801" s="200" t="str">
        <f t="shared" si="72"/>
        <v/>
      </c>
      <c r="AC801" s="216"/>
      <c r="AD801" s="173"/>
      <c r="AE801" s="148"/>
      <c r="AF801" s="173"/>
      <c r="AG801" s="173"/>
      <c r="AH801" s="152"/>
      <c r="AI801" s="173"/>
      <c r="AJ801" s="173"/>
      <c r="AK801" s="200" t="str">
        <f t="shared" si="73"/>
        <v/>
      </c>
      <c r="AL801" s="173"/>
      <c r="AM801" s="217" t="str">
        <f t="shared" si="74"/>
        <v/>
      </c>
      <c r="AN801" s="173"/>
      <c r="AO801" s="217" t="str">
        <f t="shared" si="75"/>
        <v/>
      </c>
      <c r="AP801" s="237"/>
      <c r="AQ801" s="150"/>
      <c r="AR801" s="152"/>
      <c r="AS801" s="150"/>
      <c r="AT801" s="174" t="s">
        <v>250</v>
      </c>
      <c r="AU801" s="152"/>
      <c r="AV801" s="152"/>
      <c r="AW801" s="152"/>
      <c r="AX801" s="152"/>
      <c r="AY801" s="174" t="str">
        <f t="shared" si="77"/>
        <v/>
      </c>
      <c r="AZ801" s="152"/>
      <c r="BA801" s="152"/>
      <c r="BB801" s="152"/>
      <c r="BC801" s="152"/>
      <c r="BD801" s="174" t="s">
        <v>250</v>
      </c>
      <c r="BE801" s="152"/>
      <c r="BF801" s="152"/>
      <c r="BG801" s="152"/>
      <c r="BH801" s="152"/>
      <c r="BI801" s="152"/>
      <c r="BJ801" s="220"/>
      <c r="BK801" s="203"/>
      <c r="BL801" s="203"/>
      <c r="BM801" s="203"/>
      <c r="BN801" s="203"/>
      <c r="BO801" s="214"/>
      <c r="BP801" s="214"/>
      <c r="BQ801" s="214"/>
      <c r="BR801" s="215"/>
    </row>
    <row r="802" spans="1:70" s="117" customFormat="1" ht="27" customHeight="1" thickTop="1" thickBot="1" x14ac:dyDescent="0.25">
      <c r="A802" s="184"/>
      <c r="B802" s="304" t="str">
        <f>IF(C802="","",(VLOOKUP(C802,Lookups!$B$4:$C$2561,2,FALSE)))</f>
        <v/>
      </c>
      <c r="C802" s="83"/>
      <c r="D802" s="173"/>
      <c r="E802" s="173"/>
      <c r="F802" s="152"/>
      <c r="G802" s="152"/>
      <c r="H802" s="173" t="str">
        <f t="shared" si="76"/>
        <v/>
      </c>
      <c r="I802" s="173"/>
      <c r="J802" s="182"/>
      <c r="K802" s="183"/>
      <c r="L802" s="141" t="str">
        <f>IF(K802="","",(VLOOKUP(K802,#REF!,2,FALSE)))</f>
        <v/>
      </c>
      <c r="M802" s="186"/>
      <c r="N802" s="186"/>
      <c r="O802" s="186"/>
      <c r="P802" s="186"/>
      <c r="Q802" s="186"/>
      <c r="R802" s="186"/>
      <c r="S802" s="186"/>
      <c r="T802" s="186"/>
      <c r="U802" s="173"/>
      <c r="V802" s="186"/>
      <c r="W802" s="187"/>
      <c r="X802" s="187"/>
      <c r="Y802" s="187"/>
      <c r="Z802" s="149"/>
      <c r="AA802" s="173"/>
      <c r="AB802" s="200" t="str">
        <f t="shared" si="72"/>
        <v/>
      </c>
      <c r="AC802" s="216"/>
      <c r="AD802" s="173"/>
      <c r="AE802" s="148"/>
      <c r="AF802" s="173"/>
      <c r="AG802" s="173"/>
      <c r="AH802" s="152"/>
      <c r="AI802" s="173"/>
      <c r="AJ802" s="173"/>
      <c r="AK802" s="200" t="str">
        <f t="shared" si="73"/>
        <v/>
      </c>
      <c r="AL802" s="173"/>
      <c r="AM802" s="217" t="str">
        <f t="shared" si="74"/>
        <v/>
      </c>
      <c r="AN802" s="173"/>
      <c r="AO802" s="217" t="str">
        <f t="shared" si="75"/>
        <v/>
      </c>
      <c r="AP802" s="237"/>
      <c r="AQ802" s="150"/>
      <c r="AR802" s="152"/>
      <c r="AS802" s="150"/>
      <c r="AT802" s="174" t="s">
        <v>250</v>
      </c>
      <c r="AU802" s="152"/>
      <c r="AV802" s="152"/>
      <c r="AW802" s="152"/>
      <c r="AX802" s="152"/>
      <c r="AY802" s="174" t="str">
        <f t="shared" si="77"/>
        <v/>
      </c>
      <c r="AZ802" s="152"/>
      <c r="BA802" s="152"/>
      <c r="BB802" s="152"/>
      <c r="BC802" s="152"/>
      <c r="BD802" s="174" t="s">
        <v>250</v>
      </c>
      <c r="BE802" s="152"/>
      <c r="BF802" s="152"/>
      <c r="BG802" s="152"/>
      <c r="BH802" s="152"/>
      <c r="BI802" s="152"/>
      <c r="BJ802" s="220"/>
      <c r="BK802" s="203"/>
      <c r="BL802" s="203"/>
      <c r="BM802" s="203"/>
      <c r="BN802" s="203"/>
      <c r="BO802" s="214"/>
      <c r="BP802" s="214"/>
      <c r="BQ802" s="214"/>
      <c r="BR802" s="215"/>
    </row>
    <row r="803" spans="1:70" s="117" customFormat="1" ht="27" customHeight="1" thickTop="1" thickBot="1" x14ac:dyDescent="0.25">
      <c r="A803" s="184"/>
      <c r="B803" s="304" t="str">
        <f>IF(C803="","",(VLOOKUP(C803,Lookups!$B$4:$C$2561,2,FALSE)))</f>
        <v/>
      </c>
      <c r="C803" s="83"/>
      <c r="D803" s="173"/>
      <c r="E803" s="173"/>
      <c r="F803" s="152"/>
      <c r="G803" s="152"/>
      <c r="H803" s="173" t="str">
        <f t="shared" si="76"/>
        <v/>
      </c>
      <c r="I803" s="173"/>
      <c r="J803" s="182"/>
      <c r="K803" s="183"/>
      <c r="L803" s="141" t="str">
        <f>IF(K803="","",(VLOOKUP(K803,#REF!,2,FALSE)))</f>
        <v/>
      </c>
      <c r="M803" s="186"/>
      <c r="N803" s="186"/>
      <c r="O803" s="186"/>
      <c r="P803" s="186"/>
      <c r="Q803" s="186"/>
      <c r="R803" s="186"/>
      <c r="S803" s="186"/>
      <c r="T803" s="186"/>
      <c r="U803" s="173"/>
      <c r="V803" s="186"/>
      <c r="W803" s="187"/>
      <c r="X803" s="187"/>
      <c r="Y803" s="187"/>
      <c r="Z803" s="149"/>
      <c r="AA803" s="173"/>
      <c r="AB803" s="200" t="str">
        <f t="shared" si="72"/>
        <v/>
      </c>
      <c r="AC803" s="216"/>
      <c r="AD803" s="173"/>
      <c r="AE803" s="148"/>
      <c r="AF803" s="173"/>
      <c r="AG803" s="173"/>
      <c r="AH803" s="152"/>
      <c r="AI803" s="173"/>
      <c r="AJ803" s="173"/>
      <c r="AK803" s="200" t="str">
        <f t="shared" si="73"/>
        <v/>
      </c>
      <c r="AL803" s="173"/>
      <c r="AM803" s="217" t="str">
        <f t="shared" si="74"/>
        <v/>
      </c>
      <c r="AN803" s="173"/>
      <c r="AO803" s="217" t="str">
        <f t="shared" si="75"/>
        <v/>
      </c>
      <c r="AP803" s="237"/>
      <c r="AQ803" s="150"/>
      <c r="AR803" s="152"/>
      <c r="AS803" s="150"/>
      <c r="AT803" s="174" t="s">
        <v>250</v>
      </c>
      <c r="AU803" s="152"/>
      <c r="AV803" s="152"/>
      <c r="AW803" s="152"/>
      <c r="AX803" s="152"/>
      <c r="AY803" s="174" t="str">
        <f t="shared" si="77"/>
        <v/>
      </c>
      <c r="AZ803" s="152"/>
      <c r="BA803" s="152"/>
      <c r="BB803" s="152"/>
      <c r="BC803" s="152"/>
      <c r="BD803" s="174" t="s">
        <v>250</v>
      </c>
      <c r="BE803" s="152"/>
      <c r="BF803" s="152"/>
      <c r="BG803" s="152"/>
      <c r="BH803" s="152"/>
      <c r="BI803" s="152"/>
      <c r="BJ803" s="220"/>
      <c r="BK803" s="203"/>
      <c r="BL803" s="203"/>
      <c r="BM803" s="203"/>
      <c r="BN803" s="203"/>
      <c r="BO803" s="214"/>
      <c r="BP803" s="214"/>
      <c r="BQ803" s="214"/>
      <c r="BR803" s="215"/>
    </row>
    <row r="804" spans="1:70" s="117" customFormat="1" ht="27" customHeight="1" thickTop="1" thickBot="1" x14ac:dyDescent="0.25">
      <c r="A804" s="184"/>
      <c r="B804" s="304" t="str">
        <f>IF(C804="","",(VLOOKUP(C804,Lookups!$B$4:$C$2561,2,FALSE)))</f>
        <v/>
      </c>
      <c r="C804" s="83"/>
      <c r="D804" s="173"/>
      <c r="E804" s="173"/>
      <c r="F804" s="152"/>
      <c r="G804" s="152"/>
      <c r="H804" s="173" t="str">
        <f t="shared" si="76"/>
        <v/>
      </c>
      <c r="I804" s="173"/>
      <c r="J804" s="182"/>
      <c r="K804" s="183"/>
      <c r="L804" s="141" t="str">
        <f>IF(K804="","",(VLOOKUP(K804,#REF!,2,FALSE)))</f>
        <v/>
      </c>
      <c r="M804" s="186"/>
      <c r="N804" s="186"/>
      <c r="O804" s="186"/>
      <c r="P804" s="186"/>
      <c r="Q804" s="186"/>
      <c r="R804" s="186"/>
      <c r="S804" s="186"/>
      <c r="T804" s="186"/>
      <c r="U804" s="173"/>
      <c r="V804" s="186"/>
      <c r="W804" s="187"/>
      <c r="X804" s="187"/>
      <c r="Y804" s="187"/>
      <c r="Z804" s="149"/>
      <c r="AA804" s="173"/>
      <c r="AB804" s="200" t="str">
        <f t="shared" si="72"/>
        <v/>
      </c>
      <c r="AC804" s="216"/>
      <c r="AD804" s="173"/>
      <c r="AE804" s="148"/>
      <c r="AF804" s="173"/>
      <c r="AG804" s="173"/>
      <c r="AH804" s="152"/>
      <c r="AI804" s="173"/>
      <c r="AJ804" s="173"/>
      <c r="AK804" s="200" t="str">
        <f t="shared" si="73"/>
        <v/>
      </c>
      <c r="AL804" s="173"/>
      <c r="AM804" s="217" t="str">
        <f t="shared" si="74"/>
        <v/>
      </c>
      <c r="AN804" s="173"/>
      <c r="AO804" s="217" t="str">
        <f t="shared" si="75"/>
        <v/>
      </c>
      <c r="AP804" s="237"/>
      <c r="AQ804" s="150"/>
      <c r="AR804" s="152"/>
      <c r="AS804" s="150"/>
      <c r="AT804" s="174" t="s">
        <v>250</v>
      </c>
      <c r="AU804" s="152"/>
      <c r="AV804" s="152"/>
      <c r="AW804" s="152"/>
      <c r="AX804" s="152"/>
      <c r="AY804" s="174" t="str">
        <f t="shared" si="77"/>
        <v/>
      </c>
      <c r="AZ804" s="152"/>
      <c r="BA804" s="152"/>
      <c r="BB804" s="152"/>
      <c r="BC804" s="152"/>
      <c r="BD804" s="174" t="s">
        <v>250</v>
      </c>
      <c r="BE804" s="152"/>
      <c r="BF804" s="152"/>
      <c r="BG804" s="152"/>
      <c r="BH804" s="152"/>
      <c r="BI804" s="152"/>
      <c r="BJ804" s="220"/>
      <c r="BK804" s="203"/>
      <c r="BL804" s="203"/>
      <c r="BM804" s="203"/>
      <c r="BN804" s="203"/>
      <c r="BO804" s="214"/>
      <c r="BP804" s="214"/>
      <c r="BQ804" s="214"/>
      <c r="BR804" s="215"/>
    </row>
    <row r="805" spans="1:70" s="117" customFormat="1" ht="27" customHeight="1" thickTop="1" thickBot="1" x14ac:dyDescent="0.25">
      <c r="A805" s="184"/>
      <c r="B805" s="304" t="str">
        <f>IF(C805="","",(VLOOKUP(C805,Lookups!$B$4:$C$2561,2,FALSE)))</f>
        <v/>
      </c>
      <c r="C805" s="83"/>
      <c r="D805" s="173"/>
      <c r="E805" s="173"/>
      <c r="F805" s="152"/>
      <c r="G805" s="152"/>
      <c r="H805" s="173" t="str">
        <f t="shared" si="76"/>
        <v/>
      </c>
      <c r="I805" s="173"/>
      <c r="J805" s="182"/>
      <c r="K805" s="183"/>
      <c r="L805" s="141" t="str">
        <f>IF(K805="","",(VLOOKUP(K805,#REF!,2,FALSE)))</f>
        <v/>
      </c>
      <c r="M805" s="186"/>
      <c r="N805" s="186"/>
      <c r="O805" s="186"/>
      <c r="P805" s="186"/>
      <c r="Q805" s="186"/>
      <c r="R805" s="186"/>
      <c r="S805" s="186"/>
      <c r="T805" s="186"/>
      <c r="U805" s="173"/>
      <c r="V805" s="186"/>
      <c r="W805" s="187"/>
      <c r="X805" s="187"/>
      <c r="Y805" s="187"/>
      <c r="Z805" s="149"/>
      <c r="AA805" s="173"/>
      <c r="AB805" s="200" t="str">
        <f t="shared" si="72"/>
        <v/>
      </c>
      <c r="AC805" s="216"/>
      <c r="AD805" s="173"/>
      <c r="AE805" s="148"/>
      <c r="AF805" s="173"/>
      <c r="AG805" s="173"/>
      <c r="AH805" s="152"/>
      <c r="AI805" s="173"/>
      <c r="AJ805" s="173"/>
      <c r="AK805" s="200" t="str">
        <f t="shared" si="73"/>
        <v/>
      </c>
      <c r="AL805" s="173"/>
      <c r="AM805" s="217" t="str">
        <f t="shared" si="74"/>
        <v/>
      </c>
      <c r="AN805" s="173"/>
      <c r="AO805" s="217" t="str">
        <f t="shared" si="75"/>
        <v/>
      </c>
      <c r="AP805" s="237"/>
      <c r="AQ805" s="150"/>
      <c r="AR805" s="152"/>
      <c r="AS805" s="150"/>
      <c r="AT805" s="174" t="s">
        <v>250</v>
      </c>
      <c r="AU805" s="152"/>
      <c r="AV805" s="152"/>
      <c r="AW805" s="152"/>
      <c r="AX805" s="152"/>
      <c r="AY805" s="174" t="str">
        <f t="shared" si="77"/>
        <v/>
      </c>
      <c r="AZ805" s="152"/>
      <c r="BA805" s="152"/>
      <c r="BB805" s="152"/>
      <c r="BC805" s="152"/>
      <c r="BD805" s="174" t="s">
        <v>250</v>
      </c>
      <c r="BE805" s="152"/>
      <c r="BF805" s="152"/>
      <c r="BG805" s="152"/>
      <c r="BH805" s="152"/>
      <c r="BI805" s="152"/>
      <c r="BJ805" s="220"/>
      <c r="BK805" s="203"/>
      <c r="BL805" s="203"/>
      <c r="BM805" s="203"/>
      <c r="BN805" s="203"/>
      <c r="BO805" s="214"/>
      <c r="BP805" s="214"/>
      <c r="BQ805" s="214"/>
      <c r="BR805" s="215"/>
    </row>
    <row r="806" spans="1:70" s="117" customFormat="1" ht="27" customHeight="1" thickTop="1" thickBot="1" x14ac:dyDescent="0.25">
      <c r="A806" s="184"/>
      <c r="B806" s="304" t="str">
        <f>IF(C806="","",(VLOOKUP(C806,Lookups!$B$4:$C$2561,2,FALSE)))</f>
        <v/>
      </c>
      <c r="C806" s="83"/>
      <c r="D806" s="173"/>
      <c r="E806" s="173"/>
      <c r="F806" s="152"/>
      <c r="G806" s="152"/>
      <c r="H806" s="173" t="str">
        <f t="shared" si="76"/>
        <v/>
      </c>
      <c r="I806" s="173"/>
      <c r="J806" s="182"/>
      <c r="K806" s="183"/>
      <c r="L806" s="141" t="str">
        <f>IF(K806="","",(VLOOKUP(K806,#REF!,2,FALSE)))</f>
        <v/>
      </c>
      <c r="M806" s="186"/>
      <c r="N806" s="186"/>
      <c r="O806" s="186"/>
      <c r="P806" s="186"/>
      <c r="Q806" s="186"/>
      <c r="R806" s="186"/>
      <c r="S806" s="186"/>
      <c r="T806" s="186"/>
      <c r="U806" s="173"/>
      <c r="V806" s="186"/>
      <c r="W806" s="187"/>
      <c r="X806" s="187"/>
      <c r="Y806" s="187"/>
      <c r="Z806" s="149"/>
      <c r="AA806" s="173"/>
      <c r="AB806" s="200" t="str">
        <f t="shared" si="72"/>
        <v/>
      </c>
      <c r="AC806" s="216"/>
      <c r="AD806" s="173"/>
      <c r="AE806" s="148"/>
      <c r="AF806" s="173"/>
      <c r="AG806" s="173"/>
      <c r="AH806" s="152"/>
      <c r="AI806" s="173"/>
      <c r="AJ806" s="173"/>
      <c r="AK806" s="200" t="str">
        <f t="shared" si="73"/>
        <v/>
      </c>
      <c r="AL806" s="173"/>
      <c r="AM806" s="217" t="str">
        <f t="shared" si="74"/>
        <v/>
      </c>
      <c r="AN806" s="173"/>
      <c r="AO806" s="217" t="str">
        <f t="shared" si="75"/>
        <v/>
      </c>
      <c r="AP806" s="237"/>
      <c r="AQ806" s="150"/>
      <c r="AR806" s="152"/>
      <c r="AS806" s="150"/>
      <c r="AT806" s="174" t="s">
        <v>250</v>
      </c>
      <c r="AU806" s="152"/>
      <c r="AV806" s="152"/>
      <c r="AW806" s="152"/>
      <c r="AX806" s="152"/>
      <c r="AY806" s="174" t="str">
        <f t="shared" si="77"/>
        <v/>
      </c>
      <c r="AZ806" s="152"/>
      <c r="BA806" s="152"/>
      <c r="BB806" s="152"/>
      <c r="BC806" s="152"/>
      <c r="BD806" s="174" t="s">
        <v>250</v>
      </c>
      <c r="BE806" s="152"/>
      <c r="BF806" s="152"/>
      <c r="BG806" s="152"/>
      <c r="BH806" s="152"/>
      <c r="BI806" s="152"/>
      <c r="BJ806" s="220"/>
      <c r="BK806" s="203"/>
      <c r="BL806" s="203"/>
      <c r="BM806" s="203"/>
      <c r="BN806" s="203"/>
      <c r="BO806" s="214"/>
      <c r="BP806" s="214"/>
      <c r="BQ806" s="214"/>
      <c r="BR806" s="215"/>
    </row>
    <row r="807" spans="1:70" s="117" customFormat="1" ht="27" customHeight="1" thickTop="1" thickBot="1" x14ac:dyDescent="0.25">
      <c r="A807" s="184"/>
      <c r="B807" s="304" t="str">
        <f>IF(C807="","",(VLOOKUP(C807,Lookups!$B$4:$C$2561,2,FALSE)))</f>
        <v/>
      </c>
      <c r="C807" s="83"/>
      <c r="D807" s="173"/>
      <c r="E807" s="173"/>
      <c r="F807" s="152"/>
      <c r="G807" s="152"/>
      <c r="H807" s="173" t="str">
        <f t="shared" si="76"/>
        <v/>
      </c>
      <c r="I807" s="173"/>
      <c r="J807" s="182"/>
      <c r="K807" s="183"/>
      <c r="L807" s="141" t="str">
        <f>IF(K807="","",(VLOOKUP(K807,#REF!,2,FALSE)))</f>
        <v/>
      </c>
      <c r="M807" s="186"/>
      <c r="N807" s="186"/>
      <c r="O807" s="186"/>
      <c r="P807" s="186"/>
      <c r="Q807" s="186"/>
      <c r="R807" s="186"/>
      <c r="S807" s="186"/>
      <c r="T807" s="186"/>
      <c r="U807" s="173"/>
      <c r="V807" s="186"/>
      <c r="W807" s="187"/>
      <c r="X807" s="187"/>
      <c r="Y807" s="187"/>
      <c r="Z807" s="149"/>
      <c r="AA807" s="173"/>
      <c r="AB807" s="200" t="str">
        <f t="shared" si="72"/>
        <v/>
      </c>
      <c r="AC807" s="216"/>
      <c r="AD807" s="173"/>
      <c r="AE807" s="148"/>
      <c r="AF807" s="173"/>
      <c r="AG807" s="173"/>
      <c r="AH807" s="152"/>
      <c r="AI807" s="173"/>
      <c r="AJ807" s="173"/>
      <c r="AK807" s="200" t="str">
        <f t="shared" si="73"/>
        <v/>
      </c>
      <c r="AL807" s="173"/>
      <c r="AM807" s="217" t="str">
        <f t="shared" si="74"/>
        <v/>
      </c>
      <c r="AN807" s="173"/>
      <c r="AO807" s="217" t="str">
        <f t="shared" si="75"/>
        <v/>
      </c>
      <c r="AP807" s="237"/>
      <c r="AQ807" s="150"/>
      <c r="AR807" s="152"/>
      <c r="AS807" s="150"/>
      <c r="AT807" s="174" t="s">
        <v>250</v>
      </c>
      <c r="AU807" s="152"/>
      <c r="AV807" s="152"/>
      <c r="AW807" s="152"/>
      <c r="AX807" s="152"/>
      <c r="AY807" s="174" t="str">
        <f t="shared" si="77"/>
        <v/>
      </c>
      <c r="AZ807" s="152"/>
      <c r="BA807" s="152"/>
      <c r="BB807" s="152"/>
      <c r="BC807" s="152"/>
      <c r="BD807" s="174" t="s">
        <v>250</v>
      </c>
      <c r="BE807" s="152"/>
      <c r="BF807" s="152"/>
      <c r="BG807" s="152"/>
      <c r="BH807" s="152"/>
      <c r="BI807" s="152"/>
      <c r="BJ807" s="220"/>
      <c r="BK807" s="203"/>
      <c r="BL807" s="203"/>
      <c r="BM807" s="203"/>
      <c r="BN807" s="203"/>
      <c r="BO807" s="214"/>
      <c r="BP807" s="214"/>
      <c r="BQ807" s="214"/>
      <c r="BR807" s="215"/>
    </row>
    <row r="808" spans="1:70" s="117" customFormat="1" ht="27" customHeight="1" thickTop="1" thickBot="1" x14ac:dyDescent="0.25">
      <c r="A808" s="184"/>
      <c r="B808" s="304" t="str">
        <f>IF(C808="","",(VLOOKUP(C808,Lookups!$B$4:$C$2561,2,FALSE)))</f>
        <v/>
      </c>
      <c r="C808" s="83"/>
      <c r="D808" s="173"/>
      <c r="E808" s="173"/>
      <c r="F808" s="152"/>
      <c r="G808" s="152"/>
      <c r="H808" s="173" t="str">
        <f t="shared" si="76"/>
        <v/>
      </c>
      <c r="I808" s="173"/>
      <c r="J808" s="182"/>
      <c r="K808" s="183"/>
      <c r="L808" s="141" t="str">
        <f>IF(K808="","",(VLOOKUP(K808,#REF!,2,FALSE)))</f>
        <v/>
      </c>
      <c r="M808" s="186"/>
      <c r="N808" s="186"/>
      <c r="O808" s="186"/>
      <c r="P808" s="186"/>
      <c r="Q808" s="186"/>
      <c r="R808" s="186"/>
      <c r="S808" s="186"/>
      <c r="T808" s="186"/>
      <c r="U808" s="173"/>
      <c r="V808" s="186"/>
      <c r="W808" s="187"/>
      <c r="X808" s="187"/>
      <c r="Y808" s="187"/>
      <c r="Z808" s="149"/>
      <c r="AA808" s="173"/>
      <c r="AB808" s="200" t="str">
        <f t="shared" si="72"/>
        <v/>
      </c>
      <c r="AC808" s="216"/>
      <c r="AD808" s="173"/>
      <c r="AE808" s="148"/>
      <c r="AF808" s="173"/>
      <c r="AG808" s="173"/>
      <c r="AH808" s="152"/>
      <c r="AI808" s="173"/>
      <c r="AJ808" s="173"/>
      <c r="AK808" s="200" t="str">
        <f t="shared" si="73"/>
        <v/>
      </c>
      <c r="AL808" s="173"/>
      <c r="AM808" s="217" t="str">
        <f t="shared" si="74"/>
        <v/>
      </c>
      <c r="AN808" s="173"/>
      <c r="AO808" s="217" t="str">
        <f t="shared" si="75"/>
        <v/>
      </c>
      <c r="AP808" s="237"/>
      <c r="AQ808" s="150"/>
      <c r="AR808" s="152"/>
      <c r="AS808" s="150"/>
      <c r="AT808" s="174" t="s">
        <v>250</v>
      </c>
      <c r="AU808" s="152"/>
      <c r="AV808" s="152"/>
      <c r="AW808" s="152"/>
      <c r="AX808" s="152"/>
      <c r="AY808" s="174" t="str">
        <f t="shared" si="77"/>
        <v/>
      </c>
      <c r="AZ808" s="152"/>
      <c r="BA808" s="152"/>
      <c r="BB808" s="152"/>
      <c r="BC808" s="152"/>
      <c r="BD808" s="174" t="s">
        <v>250</v>
      </c>
      <c r="BE808" s="152"/>
      <c r="BF808" s="152"/>
      <c r="BG808" s="152"/>
      <c r="BH808" s="152"/>
      <c r="BI808" s="152"/>
      <c r="BJ808" s="220"/>
      <c r="BK808" s="203"/>
      <c r="BL808" s="203"/>
      <c r="BM808" s="203"/>
      <c r="BN808" s="203"/>
      <c r="BO808" s="214"/>
      <c r="BP808" s="214"/>
      <c r="BQ808" s="214"/>
      <c r="BR808" s="215"/>
    </row>
    <row r="809" spans="1:70" s="117" customFormat="1" ht="27" customHeight="1" thickTop="1" thickBot="1" x14ac:dyDescent="0.25">
      <c r="A809" s="184"/>
      <c r="B809" s="304" t="str">
        <f>IF(C809="","",(VLOOKUP(C809,Lookups!$B$4:$C$2561,2,FALSE)))</f>
        <v/>
      </c>
      <c r="C809" s="83"/>
      <c r="D809" s="173"/>
      <c r="E809" s="173"/>
      <c r="F809" s="152"/>
      <c r="G809" s="152"/>
      <c r="H809" s="173" t="str">
        <f t="shared" si="76"/>
        <v/>
      </c>
      <c r="I809" s="173"/>
      <c r="J809" s="182"/>
      <c r="K809" s="183"/>
      <c r="L809" s="141" t="str">
        <f>IF(K809="","",(VLOOKUP(K809,#REF!,2,FALSE)))</f>
        <v/>
      </c>
      <c r="M809" s="186"/>
      <c r="N809" s="186"/>
      <c r="O809" s="186"/>
      <c r="P809" s="186"/>
      <c r="Q809" s="186"/>
      <c r="R809" s="186"/>
      <c r="S809" s="186"/>
      <c r="T809" s="186"/>
      <c r="U809" s="173"/>
      <c r="V809" s="186"/>
      <c r="W809" s="187"/>
      <c r="X809" s="187"/>
      <c r="Y809" s="187"/>
      <c r="Z809" s="149"/>
      <c r="AA809" s="173"/>
      <c r="AB809" s="200" t="str">
        <f t="shared" si="72"/>
        <v/>
      </c>
      <c r="AC809" s="216"/>
      <c r="AD809" s="173"/>
      <c r="AE809" s="148"/>
      <c r="AF809" s="173"/>
      <c r="AG809" s="173"/>
      <c r="AH809" s="152"/>
      <c r="AI809" s="173"/>
      <c r="AJ809" s="173"/>
      <c r="AK809" s="200" t="str">
        <f t="shared" si="73"/>
        <v/>
      </c>
      <c r="AL809" s="173"/>
      <c r="AM809" s="217" t="str">
        <f t="shared" si="74"/>
        <v/>
      </c>
      <c r="AN809" s="173"/>
      <c r="AO809" s="217" t="str">
        <f t="shared" si="75"/>
        <v/>
      </c>
      <c r="AP809" s="237"/>
      <c r="AQ809" s="150"/>
      <c r="AR809" s="152"/>
      <c r="AS809" s="150"/>
      <c r="AT809" s="174" t="s">
        <v>250</v>
      </c>
      <c r="AU809" s="152"/>
      <c r="AV809" s="152"/>
      <c r="AW809" s="152"/>
      <c r="AX809" s="152"/>
      <c r="AY809" s="174" t="str">
        <f t="shared" si="77"/>
        <v/>
      </c>
      <c r="AZ809" s="152"/>
      <c r="BA809" s="152"/>
      <c r="BB809" s="152"/>
      <c r="BC809" s="152"/>
      <c r="BD809" s="174" t="s">
        <v>250</v>
      </c>
      <c r="BE809" s="152"/>
      <c r="BF809" s="152"/>
      <c r="BG809" s="152"/>
      <c r="BH809" s="152"/>
      <c r="BI809" s="152"/>
      <c r="BJ809" s="220"/>
      <c r="BK809" s="203"/>
      <c r="BL809" s="203"/>
      <c r="BM809" s="203"/>
      <c r="BN809" s="203"/>
      <c r="BO809" s="214"/>
      <c r="BP809" s="214"/>
      <c r="BQ809" s="214"/>
      <c r="BR809" s="215"/>
    </row>
    <row r="810" spans="1:70" s="117" customFormat="1" ht="27" customHeight="1" thickTop="1" thickBot="1" x14ac:dyDescent="0.25">
      <c r="A810" s="184"/>
      <c r="B810" s="304" t="str">
        <f>IF(C810="","",(VLOOKUP(C810,Lookups!$B$4:$C$2561,2,FALSE)))</f>
        <v/>
      </c>
      <c r="C810" s="83"/>
      <c r="D810" s="173"/>
      <c r="E810" s="173"/>
      <c r="F810" s="152"/>
      <c r="G810" s="152"/>
      <c r="H810" s="173" t="str">
        <f t="shared" si="76"/>
        <v/>
      </c>
      <c r="I810" s="173"/>
      <c r="J810" s="182"/>
      <c r="K810" s="183"/>
      <c r="L810" s="141" t="str">
        <f>IF(K810="","",(VLOOKUP(K810,#REF!,2,FALSE)))</f>
        <v/>
      </c>
      <c r="M810" s="186"/>
      <c r="N810" s="186"/>
      <c r="O810" s="186"/>
      <c r="P810" s="186"/>
      <c r="Q810" s="186"/>
      <c r="R810" s="186"/>
      <c r="S810" s="186"/>
      <c r="T810" s="186"/>
      <c r="U810" s="173"/>
      <c r="V810" s="186"/>
      <c r="W810" s="187"/>
      <c r="X810" s="187"/>
      <c r="Y810" s="187"/>
      <c r="Z810" s="149"/>
      <c r="AA810" s="173"/>
      <c r="AB810" s="200" t="str">
        <f t="shared" si="72"/>
        <v/>
      </c>
      <c r="AC810" s="216"/>
      <c r="AD810" s="173"/>
      <c r="AE810" s="148"/>
      <c r="AF810" s="173"/>
      <c r="AG810" s="173"/>
      <c r="AH810" s="152"/>
      <c r="AI810" s="173"/>
      <c r="AJ810" s="173"/>
      <c r="AK810" s="200" t="str">
        <f t="shared" si="73"/>
        <v/>
      </c>
      <c r="AL810" s="173"/>
      <c r="AM810" s="217" t="str">
        <f t="shared" si="74"/>
        <v/>
      </c>
      <c r="AN810" s="173"/>
      <c r="AO810" s="217" t="str">
        <f t="shared" si="75"/>
        <v/>
      </c>
      <c r="AP810" s="237"/>
      <c r="AQ810" s="150"/>
      <c r="AR810" s="152"/>
      <c r="AS810" s="150"/>
      <c r="AT810" s="174" t="s">
        <v>250</v>
      </c>
      <c r="AU810" s="152"/>
      <c r="AV810" s="152"/>
      <c r="AW810" s="152"/>
      <c r="AX810" s="152"/>
      <c r="AY810" s="174" t="str">
        <f t="shared" si="77"/>
        <v/>
      </c>
      <c r="AZ810" s="152"/>
      <c r="BA810" s="152"/>
      <c r="BB810" s="152"/>
      <c r="BC810" s="152"/>
      <c r="BD810" s="174" t="s">
        <v>250</v>
      </c>
      <c r="BE810" s="152"/>
      <c r="BF810" s="152"/>
      <c r="BG810" s="152"/>
      <c r="BH810" s="152"/>
      <c r="BI810" s="152"/>
      <c r="BJ810" s="220"/>
      <c r="BK810" s="203"/>
      <c r="BL810" s="203"/>
      <c r="BM810" s="203"/>
      <c r="BN810" s="203"/>
      <c r="BO810" s="214"/>
      <c r="BP810" s="214"/>
      <c r="BQ810" s="214"/>
      <c r="BR810" s="215"/>
    </row>
    <row r="811" spans="1:70" s="117" customFormat="1" ht="27" customHeight="1" thickTop="1" thickBot="1" x14ac:dyDescent="0.25">
      <c r="A811" s="184"/>
      <c r="B811" s="304" t="str">
        <f>IF(C811="","",(VLOOKUP(C811,Lookups!$B$4:$C$2561,2,FALSE)))</f>
        <v/>
      </c>
      <c r="C811" s="83"/>
      <c r="D811" s="173"/>
      <c r="E811" s="173"/>
      <c r="F811" s="152"/>
      <c r="G811" s="152"/>
      <c r="H811" s="173" t="str">
        <f t="shared" si="76"/>
        <v/>
      </c>
      <c r="I811" s="173"/>
      <c r="J811" s="182"/>
      <c r="K811" s="183"/>
      <c r="L811" s="141" t="str">
        <f>IF(K811="","",(VLOOKUP(K811,#REF!,2,FALSE)))</f>
        <v/>
      </c>
      <c r="M811" s="186"/>
      <c r="N811" s="186"/>
      <c r="O811" s="186"/>
      <c r="P811" s="186"/>
      <c r="Q811" s="186"/>
      <c r="R811" s="186"/>
      <c r="S811" s="186"/>
      <c r="T811" s="186"/>
      <c r="U811" s="173"/>
      <c r="V811" s="186"/>
      <c r="W811" s="187"/>
      <c r="X811" s="187"/>
      <c r="Y811" s="187"/>
      <c r="Z811" s="149"/>
      <c r="AA811" s="173"/>
      <c r="AB811" s="200" t="str">
        <f t="shared" si="72"/>
        <v/>
      </c>
      <c r="AC811" s="216"/>
      <c r="AD811" s="173"/>
      <c r="AE811" s="148"/>
      <c r="AF811" s="173"/>
      <c r="AG811" s="173"/>
      <c r="AH811" s="152"/>
      <c r="AI811" s="173"/>
      <c r="AJ811" s="173"/>
      <c r="AK811" s="200" t="str">
        <f t="shared" si="73"/>
        <v/>
      </c>
      <c r="AL811" s="173"/>
      <c r="AM811" s="217" t="str">
        <f t="shared" si="74"/>
        <v/>
      </c>
      <c r="AN811" s="173"/>
      <c r="AO811" s="217" t="str">
        <f t="shared" si="75"/>
        <v/>
      </c>
      <c r="AP811" s="237"/>
      <c r="AQ811" s="150"/>
      <c r="AR811" s="152"/>
      <c r="AS811" s="150"/>
      <c r="AT811" s="174" t="s">
        <v>250</v>
      </c>
      <c r="AU811" s="152"/>
      <c r="AV811" s="152"/>
      <c r="AW811" s="152"/>
      <c r="AX811" s="152"/>
      <c r="AY811" s="174" t="str">
        <f t="shared" si="77"/>
        <v/>
      </c>
      <c r="AZ811" s="152"/>
      <c r="BA811" s="152"/>
      <c r="BB811" s="152"/>
      <c r="BC811" s="152"/>
      <c r="BD811" s="174" t="s">
        <v>250</v>
      </c>
      <c r="BE811" s="152"/>
      <c r="BF811" s="152"/>
      <c r="BG811" s="152"/>
      <c r="BH811" s="152"/>
      <c r="BI811" s="152"/>
      <c r="BJ811" s="220"/>
      <c r="BK811" s="203"/>
      <c r="BL811" s="203"/>
      <c r="BM811" s="203"/>
      <c r="BN811" s="203"/>
      <c r="BO811" s="214"/>
      <c r="BP811" s="214"/>
      <c r="BQ811" s="214"/>
      <c r="BR811" s="215"/>
    </row>
    <row r="812" spans="1:70" s="117" customFormat="1" ht="27" customHeight="1" thickTop="1" thickBot="1" x14ac:dyDescent="0.25">
      <c r="A812" s="184"/>
      <c r="B812" s="304" t="str">
        <f>IF(C812="","",(VLOOKUP(C812,Lookups!$B$4:$C$2561,2,FALSE)))</f>
        <v/>
      </c>
      <c r="C812" s="83"/>
      <c r="D812" s="173"/>
      <c r="E812" s="173"/>
      <c r="F812" s="152"/>
      <c r="G812" s="152"/>
      <c r="H812" s="173" t="str">
        <f t="shared" si="76"/>
        <v/>
      </c>
      <c r="I812" s="173"/>
      <c r="J812" s="182"/>
      <c r="K812" s="183"/>
      <c r="L812" s="141" t="str">
        <f>IF(K812="","",(VLOOKUP(K812,#REF!,2,FALSE)))</f>
        <v/>
      </c>
      <c r="M812" s="186"/>
      <c r="N812" s="186"/>
      <c r="O812" s="186"/>
      <c r="P812" s="186"/>
      <c r="Q812" s="186"/>
      <c r="R812" s="186"/>
      <c r="S812" s="186"/>
      <c r="T812" s="186"/>
      <c r="U812" s="173"/>
      <c r="V812" s="186"/>
      <c r="W812" s="187"/>
      <c r="X812" s="187"/>
      <c r="Y812" s="187"/>
      <c r="Z812" s="149"/>
      <c r="AA812" s="173"/>
      <c r="AB812" s="200" t="str">
        <f t="shared" si="72"/>
        <v/>
      </c>
      <c r="AC812" s="216"/>
      <c r="AD812" s="173"/>
      <c r="AE812" s="148"/>
      <c r="AF812" s="173"/>
      <c r="AG812" s="173"/>
      <c r="AH812" s="152"/>
      <c r="AI812" s="173"/>
      <c r="AJ812" s="173"/>
      <c r="AK812" s="200" t="str">
        <f t="shared" si="73"/>
        <v/>
      </c>
      <c r="AL812" s="173"/>
      <c r="AM812" s="217" t="str">
        <f t="shared" si="74"/>
        <v/>
      </c>
      <c r="AN812" s="173"/>
      <c r="AO812" s="217" t="str">
        <f t="shared" si="75"/>
        <v/>
      </c>
      <c r="AP812" s="237"/>
      <c r="AQ812" s="150"/>
      <c r="AR812" s="152"/>
      <c r="AS812" s="150"/>
      <c r="AT812" s="174" t="s">
        <v>250</v>
      </c>
      <c r="AU812" s="152"/>
      <c r="AV812" s="152"/>
      <c r="AW812" s="152"/>
      <c r="AX812" s="152"/>
      <c r="AY812" s="174" t="str">
        <f t="shared" si="77"/>
        <v/>
      </c>
      <c r="AZ812" s="152"/>
      <c r="BA812" s="152"/>
      <c r="BB812" s="152"/>
      <c r="BC812" s="152"/>
      <c r="BD812" s="174" t="s">
        <v>250</v>
      </c>
      <c r="BE812" s="152"/>
      <c r="BF812" s="152"/>
      <c r="BG812" s="152"/>
      <c r="BH812" s="152"/>
      <c r="BI812" s="152"/>
      <c r="BJ812" s="220"/>
      <c r="BK812" s="203"/>
      <c r="BL812" s="203"/>
      <c r="BM812" s="203"/>
      <c r="BN812" s="203"/>
      <c r="BO812" s="214"/>
      <c r="BP812" s="214"/>
      <c r="BQ812" s="214"/>
      <c r="BR812" s="215"/>
    </row>
    <row r="813" spans="1:70" s="117" customFormat="1" ht="27" customHeight="1" thickTop="1" thickBot="1" x14ac:dyDescent="0.25">
      <c r="A813" s="184"/>
      <c r="B813" s="304" t="str">
        <f>IF(C813="","",(VLOOKUP(C813,Lookups!$B$4:$C$2561,2,FALSE)))</f>
        <v/>
      </c>
      <c r="C813" s="83"/>
      <c r="D813" s="173"/>
      <c r="E813" s="173"/>
      <c r="F813" s="152"/>
      <c r="G813" s="152"/>
      <c r="H813" s="173" t="str">
        <f t="shared" si="76"/>
        <v/>
      </c>
      <c r="I813" s="173"/>
      <c r="J813" s="182"/>
      <c r="K813" s="183"/>
      <c r="L813" s="141" t="str">
        <f>IF(K813="","",(VLOOKUP(K813,#REF!,2,FALSE)))</f>
        <v/>
      </c>
      <c r="M813" s="186"/>
      <c r="N813" s="186"/>
      <c r="O813" s="186"/>
      <c r="P813" s="186"/>
      <c r="Q813" s="186"/>
      <c r="R813" s="186"/>
      <c r="S813" s="186"/>
      <c r="T813" s="186"/>
      <c r="U813" s="173"/>
      <c r="V813" s="186"/>
      <c r="W813" s="187"/>
      <c r="X813" s="187"/>
      <c r="Y813" s="187"/>
      <c r="Z813" s="149"/>
      <c r="AA813" s="173"/>
      <c r="AB813" s="200" t="str">
        <f t="shared" si="72"/>
        <v/>
      </c>
      <c r="AC813" s="216"/>
      <c r="AD813" s="173"/>
      <c r="AE813" s="148"/>
      <c r="AF813" s="173"/>
      <c r="AG813" s="173"/>
      <c r="AH813" s="152"/>
      <c r="AI813" s="173"/>
      <c r="AJ813" s="173"/>
      <c r="AK813" s="200" t="str">
        <f t="shared" si="73"/>
        <v/>
      </c>
      <c r="AL813" s="173"/>
      <c r="AM813" s="217" t="str">
        <f t="shared" si="74"/>
        <v/>
      </c>
      <c r="AN813" s="173"/>
      <c r="AO813" s="217" t="str">
        <f t="shared" si="75"/>
        <v/>
      </c>
      <c r="AP813" s="237"/>
      <c r="AQ813" s="150"/>
      <c r="AR813" s="152"/>
      <c r="AS813" s="150"/>
      <c r="AT813" s="174" t="s">
        <v>250</v>
      </c>
      <c r="AU813" s="152"/>
      <c r="AV813" s="152"/>
      <c r="AW813" s="152"/>
      <c r="AX813" s="152"/>
      <c r="AY813" s="174" t="str">
        <f t="shared" si="77"/>
        <v/>
      </c>
      <c r="AZ813" s="152"/>
      <c r="BA813" s="152"/>
      <c r="BB813" s="152"/>
      <c r="BC813" s="152"/>
      <c r="BD813" s="174" t="s">
        <v>250</v>
      </c>
      <c r="BE813" s="152"/>
      <c r="BF813" s="152"/>
      <c r="BG813" s="152"/>
      <c r="BH813" s="152"/>
      <c r="BI813" s="152"/>
      <c r="BJ813" s="220"/>
      <c r="BK813" s="203"/>
      <c r="BL813" s="203"/>
      <c r="BM813" s="203"/>
      <c r="BN813" s="203"/>
      <c r="BO813" s="214"/>
      <c r="BP813" s="214"/>
      <c r="BQ813" s="214"/>
      <c r="BR813" s="215"/>
    </row>
    <row r="814" spans="1:70" s="117" customFormat="1" ht="27" customHeight="1" thickTop="1" thickBot="1" x14ac:dyDescent="0.25">
      <c r="A814" s="184"/>
      <c r="B814" s="304" t="str">
        <f>IF(C814="","",(VLOOKUP(C814,Lookups!$B$4:$C$2561,2,FALSE)))</f>
        <v/>
      </c>
      <c r="C814" s="83"/>
      <c r="D814" s="173"/>
      <c r="E814" s="173"/>
      <c r="F814" s="152"/>
      <c r="G814" s="152"/>
      <c r="H814" s="173" t="str">
        <f t="shared" si="76"/>
        <v/>
      </c>
      <c r="I814" s="173"/>
      <c r="J814" s="182"/>
      <c r="K814" s="183"/>
      <c r="L814" s="141" t="str">
        <f>IF(K814="","",(VLOOKUP(K814,#REF!,2,FALSE)))</f>
        <v/>
      </c>
      <c r="M814" s="186"/>
      <c r="N814" s="186"/>
      <c r="O814" s="186"/>
      <c r="P814" s="186"/>
      <c r="Q814" s="186"/>
      <c r="R814" s="186"/>
      <c r="S814" s="186"/>
      <c r="T814" s="186"/>
      <c r="U814" s="173"/>
      <c r="V814" s="186"/>
      <c r="W814" s="187"/>
      <c r="X814" s="187"/>
      <c r="Y814" s="187"/>
      <c r="Z814" s="149"/>
      <c r="AA814" s="173"/>
      <c r="AB814" s="200" t="str">
        <f t="shared" si="72"/>
        <v/>
      </c>
      <c r="AC814" s="216"/>
      <c r="AD814" s="173"/>
      <c r="AE814" s="148"/>
      <c r="AF814" s="173"/>
      <c r="AG814" s="173"/>
      <c r="AH814" s="152"/>
      <c r="AI814" s="173"/>
      <c r="AJ814" s="173"/>
      <c r="AK814" s="200" t="str">
        <f t="shared" si="73"/>
        <v/>
      </c>
      <c r="AL814" s="173"/>
      <c r="AM814" s="217" t="str">
        <f t="shared" si="74"/>
        <v/>
      </c>
      <c r="AN814" s="173"/>
      <c r="AO814" s="217" t="str">
        <f t="shared" si="75"/>
        <v/>
      </c>
      <c r="AP814" s="237"/>
      <c r="AQ814" s="150"/>
      <c r="AR814" s="152"/>
      <c r="AS814" s="150"/>
      <c r="AT814" s="174" t="s">
        <v>250</v>
      </c>
      <c r="AU814" s="152"/>
      <c r="AV814" s="152"/>
      <c r="AW814" s="152"/>
      <c r="AX814" s="152"/>
      <c r="AY814" s="174" t="str">
        <f t="shared" si="77"/>
        <v/>
      </c>
      <c r="AZ814" s="152"/>
      <c r="BA814" s="152"/>
      <c r="BB814" s="152"/>
      <c r="BC814" s="152"/>
      <c r="BD814" s="174" t="s">
        <v>250</v>
      </c>
      <c r="BE814" s="152"/>
      <c r="BF814" s="152"/>
      <c r="BG814" s="152"/>
      <c r="BH814" s="152"/>
      <c r="BI814" s="152"/>
      <c r="BJ814" s="220"/>
      <c r="BK814" s="203"/>
      <c r="BL814" s="203"/>
      <c r="BM814" s="203"/>
      <c r="BN814" s="203"/>
      <c r="BO814" s="214"/>
      <c r="BP814" s="214"/>
      <c r="BQ814" s="214"/>
      <c r="BR814" s="215"/>
    </row>
    <row r="815" spans="1:70" s="117" customFormat="1" ht="27" customHeight="1" thickTop="1" thickBot="1" x14ac:dyDescent="0.25">
      <c r="A815" s="184"/>
      <c r="B815" s="304" t="str">
        <f>IF(C815="","",(VLOOKUP(C815,Lookups!$B$4:$C$2561,2,FALSE)))</f>
        <v/>
      </c>
      <c r="C815" s="83"/>
      <c r="D815" s="173"/>
      <c r="E815" s="173"/>
      <c r="F815" s="152"/>
      <c r="G815" s="152"/>
      <c r="H815" s="173" t="str">
        <f t="shared" si="76"/>
        <v/>
      </c>
      <c r="I815" s="173"/>
      <c r="J815" s="182"/>
      <c r="K815" s="183"/>
      <c r="L815" s="141" t="str">
        <f>IF(K815="","",(VLOOKUP(K815,#REF!,2,FALSE)))</f>
        <v/>
      </c>
      <c r="M815" s="186"/>
      <c r="N815" s="186"/>
      <c r="O815" s="186"/>
      <c r="P815" s="186"/>
      <c r="Q815" s="186"/>
      <c r="R815" s="186"/>
      <c r="S815" s="186"/>
      <c r="T815" s="186"/>
      <c r="U815" s="173"/>
      <c r="V815" s="186"/>
      <c r="W815" s="187"/>
      <c r="X815" s="187"/>
      <c r="Y815" s="187"/>
      <c r="Z815" s="149"/>
      <c r="AA815" s="173"/>
      <c r="AB815" s="200" t="str">
        <f t="shared" si="72"/>
        <v/>
      </c>
      <c r="AC815" s="216"/>
      <c r="AD815" s="173"/>
      <c r="AE815" s="148"/>
      <c r="AF815" s="173"/>
      <c r="AG815" s="173"/>
      <c r="AH815" s="152"/>
      <c r="AI815" s="173"/>
      <c r="AJ815" s="173"/>
      <c r="AK815" s="200" t="str">
        <f t="shared" si="73"/>
        <v/>
      </c>
      <c r="AL815" s="173"/>
      <c r="AM815" s="217" t="str">
        <f t="shared" si="74"/>
        <v/>
      </c>
      <c r="AN815" s="173"/>
      <c r="AO815" s="217" t="str">
        <f t="shared" si="75"/>
        <v/>
      </c>
      <c r="AP815" s="237"/>
      <c r="AQ815" s="150"/>
      <c r="AR815" s="152"/>
      <c r="AS815" s="150"/>
      <c r="AT815" s="174" t="s">
        <v>250</v>
      </c>
      <c r="AU815" s="152"/>
      <c r="AV815" s="152"/>
      <c r="AW815" s="152"/>
      <c r="AX815" s="152"/>
      <c r="AY815" s="174" t="str">
        <f t="shared" si="77"/>
        <v/>
      </c>
      <c r="AZ815" s="152"/>
      <c r="BA815" s="152"/>
      <c r="BB815" s="152"/>
      <c r="BC815" s="152"/>
      <c r="BD815" s="174" t="s">
        <v>250</v>
      </c>
      <c r="BE815" s="152"/>
      <c r="BF815" s="152"/>
      <c r="BG815" s="152"/>
      <c r="BH815" s="152"/>
      <c r="BI815" s="152"/>
      <c r="BJ815" s="220"/>
      <c r="BK815" s="203"/>
      <c r="BL815" s="203"/>
      <c r="BM815" s="203"/>
      <c r="BN815" s="203"/>
      <c r="BO815" s="214"/>
      <c r="BP815" s="214"/>
      <c r="BQ815" s="214"/>
      <c r="BR815" s="215"/>
    </row>
    <row r="816" spans="1:70" s="117" customFormat="1" ht="27" customHeight="1" thickTop="1" thickBot="1" x14ac:dyDescent="0.25">
      <c r="A816" s="184"/>
      <c r="B816" s="304" t="str">
        <f>IF(C816="","",(VLOOKUP(C816,Lookups!$B$4:$C$2561,2,FALSE)))</f>
        <v/>
      </c>
      <c r="C816" s="83"/>
      <c r="D816" s="173"/>
      <c r="E816" s="173"/>
      <c r="F816" s="152"/>
      <c r="G816" s="152"/>
      <c r="H816" s="173" t="str">
        <f t="shared" si="76"/>
        <v/>
      </c>
      <c r="I816" s="173"/>
      <c r="J816" s="182"/>
      <c r="K816" s="183"/>
      <c r="L816" s="141" t="str">
        <f>IF(K816="","",(VLOOKUP(K816,#REF!,2,FALSE)))</f>
        <v/>
      </c>
      <c r="M816" s="186"/>
      <c r="N816" s="186"/>
      <c r="O816" s="186"/>
      <c r="P816" s="186"/>
      <c r="Q816" s="186"/>
      <c r="R816" s="186"/>
      <c r="S816" s="186"/>
      <c r="T816" s="186"/>
      <c r="U816" s="173"/>
      <c r="V816" s="186"/>
      <c r="W816" s="187"/>
      <c r="X816" s="187"/>
      <c r="Y816" s="187"/>
      <c r="Z816" s="149"/>
      <c r="AA816" s="173"/>
      <c r="AB816" s="200" t="str">
        <f t="shared" si="72"/>
        <v/>
      </c>
      <c r="AC816" s="216"/>
      <c r="AD816" s="173"/>
      <c r="AE816" s="148"/>
      <c r="AF816" s="173"/>
      <c r="AG816" s="173"/>
      <c r="AH816" s="152"/>
      <c r="AI816" s="173"/>
      <c r="AJ816" s="173"/>
      <c r="AK816" s="200" t="str">
        <f t="shared" si="73"/>
        <v/>
      </c>
      <c r="AL816" s="173"/>
      <c r="AM816" s="217" t="str">
        <f t="shared" si="74"/>
        <v/>
      </c>
      <c r="AN816" s="173"/>
      <c r="AO816" s="217" t="str">
        <f t="shared" si="75"/>
        <v/>
      </c>
      <c r="AP816" s="237"/>
      <c r="AQ816" s="150"/>
      <c r="AR816" s="152"/>
      <c r="AS816" s="150"/>
      <c r="AT816" s="174" t="s">
        <v>250</v>
      </c>
      <c r="AU816" s="152"/>
      <c r="AV816" s="152"/>
      <c r="AW816" s="152"/>
      <c r="AX816" s="152"/>
      <c r="AY816" s="174" t="str">
        <f t="shared" si="77"/>
        <v/>
      </c>
      <c r="AZ816" s="152"/>
      <c r="BA816" s="152"/>
      <c r="BB816" s="152"/>
      <c r="BC816" s="152"/>
      <c r="BD816" s="174" t="s">
        <v>250</v>
      </c>
      <c r="BE816" s="152"/>
      <c r="BF816" s="152"/>
      <c r="BG816" s="152"/>
      <c r="BH816" s="152"/>
      <c r="BI816" s="152"/>
      <c r="BJ816" s="220"/>
      <c r="BK816" s="203"/>
      <c r="BL816" s="203"/>
      <c r="BM816" s="203"/>
      <c r="BN816" s="203"/>
      <c r="BO816" s="214"/>
      <c r="BP816" s="214"/>
      <c r="BQ816" s="214"/>
      <c r="BR816" s="215"/>
    </row>
    <row r="817" spans="1:70" s="117" customFormat="1" ht="27" customHeight="1" thickTop="1" thickBot="1" x14ac:dyDescent="0.25">
      <c r="A817" s="184"/>
      <c r="B817" s="304" t="str">
        <f>IF(C817="","",(VLOOKUP(C817,Lookups!$B$4:$C$2561,2,FALSE)))</f>
        <v/>
      </c>
      <c r="C817" s="83"/>
      <c r="D817" s="173"/>
      <c r="E817" s="173"/>
      <c r="F817" s="152"/>
      <c r="G817" s="152"/>
      <c r="H817" s="173" t="str">
        <f t="shared" si="76"/>
        <v/>
      </c>
      <c r="I817" s="173"/>
      <c r="J817" s="182"/>
      <c r="K817" s="183"/>
      <c r="L817" s="141" t="str">
        <f>IF(K817="","",(VLOOKUP(K817,#REF!,2,FALSE)))</f>
        <v/>
      </c>
      <c r="M817" s="186"/>
      <c r="N817" s="186"/>
      <c r="O817" s="186"/>
      <c r="P817" s="186"/>
      <c r="Q817" s="186"/>
      <c r="R817" s="186"/>
      <c r="S817" s="186"/>
      <c r="T817" s="186"/>
      <c r="U817" s="173"/>
      <c r="V817" s="186"/>
      <c r="W817" s="187"/>
      <c r="X817" s="187"/>
      <c r="Y817" s="187"/>
      <c r="Z817" s="149"/>
      <c r="AA817" s="173"/>
      <c r="AB817" s="200" t="str">
        <f t="shared" si="72"/>
        <v/>
      </c>
      <c r="AC817" s="216"/>
      <c r="AD817" s="173"/>
      <c r="AE817" s="148"/>
      <c r="AF817" s="173"/>
      <c r="AG817" s="173"/>
      <c r="AH817" s="152"/>
      <c r="AI817" s="173"/>
      <c r="AJ817" s="173"/>
      <c r="AK817" s="200" t="str">
        <f t="shared" si="73"/>
        <v/>
      </c>
      <c r="AL817" s="173"/>
      <c r="AM817" s="217" t="str">
        <f t="shared" si="74"/>
        <v/>
      </c>
      <c r="AN817" s="173"/>
      <c r="AO817" s="217" t="str">
        <f t="shared" si="75"/>
        <v/>
      </c>
      <c r="AP817" s="237"/>
      <c r="AQ817" s="150"/>
      <c r="AR817" s="152"/>
      <c r="AS817" s="150"/>
      <c r="AT817" s="174" t="s">
        <v>250</v>
      </c>
      <c r="AU817" s="152"/>
      <c r="AV817" s="152"/>
      <c r="AW817" s="152"/>
      <c r="AX817" s="152"/>
      <c r="AY817" s="174" t="str">
        <f t="shared" si="77"/>
        <v/>
      </c>
      <c r="AZ817" s="152"/>
      <c r="BA817" s="152"/>
      <c r="BB817" s="152"/>
      <c r="BC817" s="152"/>
      <c r="BD817" s="174" t="s">
        <v>250</v>
      </c>
      <c r="BE817" s="152"/>
      <c r="BF817" s="152"/>
      <c r="BG817" s="152"/>
      <c r="BH817" s="152"/>
      <c r="BI817" s="152"/>
      <c r="BJ817" s="220"/>
      <c r="BK817" s="203"/>
      <c r="BL817" s="203"/>
      <c r="BM817" s="203"/>
      <c r="BN817" s="203"/>
      <c r="BO817" s="214"/>
      <c r="BP817" s="214"/>
      <c r="BQ817" s="214"/>
      <c r="BR817" s="215"/>
    </row>
    <row r="818" spans="1:70" s="117" customFormat="1" ht="27" customHeight="1" thickTop="1" thickBot="1" x14ac:dyDescent="0.25">
      <c r="A818" s="184"/>
      <c r="B818" s="304" t="str">
        <f>IF(C818="","",(VLOOKUP(C818,Lookups!$B$4:$C$2561,2,FALSE)))</f>
        <v/>
      </c>
      <c r="C818" s="83"/>
      <c r="D818" s="173"/>
      <c r="E818" s="173"/>
      <c r="F818" s="152"/>
      <c r="G818" s="152"/>
      <c r="H818" s="173" t="str">
        <f t="shared" si="76"/>
        <v/>
      </c>
      <c r="I818" s="173"/>
      <c r="J818" s="182"/>
      <c r="K818" s="183"/>
      <c r="L818" s="141" t="str">
        <f>IF(K818="","",(VLOOKUP(K818,#REF!,2,FALSE)))</f>
        <v/>
      </c>
      <c r="M818" s="186"/>
      <c r="N818" s="186"/>
      <c r="O818" s="186"/>
      <c r="P818" s="186"/>
      <c r="Q818" s="186"/>
      <c r="R818" s="186"/>
      <c r="S818" s="186"/>
      <c r="T818" s="186"/>
      <c r="U818" s="173"/>
      <c r="V818" s="186"/>
      <c r="W818" s="187"/>
      <c r="X818" s="187"/>
      <c r="Y818" s="187"/>
      <c r="Z818" s="149"/>
      <c r="AA818" s="173"/>
      <c r="AB818" s="200" t="str">
        <f t="shared" si="72"/>
        <v/>
      </c>
      <c r="AC818" s="216"/>
      <c r="AD818" s="173"/>
      <c r="AE818" s="148"/>
      <c r="AF818" s="173"/>
      <c r="AG818" s="173"/>
      <c r="AH818" s="152"/>
      <c r="AI818" s="173"/>
      <c r="AJ818" s="173"/>
      <c r="AK818" s="200" t="str">
        <f t="shared" si="73"/>
        <v/>
      </c>
      <c r="AL818" s="173"/>
      <c r="AM818" s="217" t="str">
        <f t="shared" si="74"/>
        <v/>
      </c>
      <c r="AN818" s="173"/>
      <c r="AO818" s="217" t="str">
        <f t="shared" si="75"/>
        <v/>
      </c>
      <c r="AP818" s="237"/>
      <c r="AQ818" s="150"/>
      <c r="AR818" s="152"/>
      <c r="AS818" s="150"/>
      <c r="AT818" s="174" t="s">
        <v>250</v>
      </c>
      <c r="AU818" s="152"/>
      <c r="AV818" s="152"/>
      <c r="AW818" s="152"/>
      <c r="AX818" s="152"/>
      <c r="AY818" s="174" t="str">
        <f t="shared" si="77"/>
        <v/>
      </c>
      <c r="AZ818" s="152"/>
      <c r="BA818" s="152"/>
      <c r="BB818" s="152"/>
      <c r="BC818" s="152"/>
      <c r="BD818" s="174" t="s">
        <v>250</v>
      </c>
      <c r="BE818" s="152"/>
      <c r="BF818" s="152"/>
      <c r="BG818" s="152"/>
      <c r="BH818" s="152"/>
      <c r="BI818" s="152"/>
      <c r="BJ818" s="220"/>
      <c r="BK818" s="203"/>
      <c r="BL818" s="203"/>
      <c r="BM818" s="203"/>
      <c r="BN818" s="203"/>
      <c r="BO818" s="214"/>
      <c r="BP818" s="214"/>
      <c r="BQ818" s="214"/>
      <c r="BR818" s="215"/>
    </row>
    <row r="819" spans="1:70" s="117" customFormat="1" ht="27" customHeight="1" thickTop="1" thickBot="1" x14ac:dyDescent="0.25">
      <c r="A819" s="184"/>
      <c r="B819" s="304" t="str">
        <f>IF(C819="","",(VLOOKUP(C819,Lookups!$B$4:$C$2561,2,FALSE)))</f>
        <v/>
      </c>
      <c r="C819" s="83"/>
      <c r="D819" s="173"/>
      <c r="E819" s="173"/>
      <c r="F819" s="152"/>
      <c r="G819" s="152"/>
      <c r="H819" s="173" t="str">
        <f t="shared" si="76"/>
        <v/>
      </c>
      <c r="I819" s="173"/>
      <c r="J819" s="182"/>
      <c r="K819" s="183"/>
      <c r="L819" s="141" t="str">
        <f>IF(K819="","",(VLOOKUP(K819,#REF!,2,FALSE)))</f>
        <v/>
      </c>
      <c r="M819" s="186"/>
      <c r="N819" s="186"/>
      <c r="O819" s="186"/>
      <c r="P819" s="186"/>
      <c r="Q819" s="186"/>
      <c r="R819" s="186"/>
      <c r="S819" s="186"/>
      <c r="T819" s="186"/>
      <c r="U819" s="173"/>
      <c r="V819" s="186"/>
      <c r="W819" s="187"/>
      <c r="X819" s="187"/>
      <c r="Y819" s="187"/>
      <c r="Z819" s="149"/>
      <c r="AA819" s="173"/>
      <c r="AB819" s="200" t="str">
        <f t="shared" si="72"/>
        <v/>
      </c>
      <c r="AC819" s="216"/>
      <c r="AD819" s="173"/>
      <c r="AE819" s="148"/>
      <c r="AF819" s="173"/>
      <c r="AG819" s="173"/>
      <c r="AH819" s="152"/>
      <c r="AI819" s="173"/>
      <c r="AJ819" s="173"/>
      <c r="AK819" s="200" t="str">
        <f t="shared" si="73"/>
        <v/>
      </c>
      <c r="AL819" s="173"/>
      <c r="AM819" s="217" t="str">
        <f t="shared" si="74"/>
        <v/>
      </c>
      <c r="AN819" s="173"/>
      <c r="AO819" s="217" t="str">
        <f t="shared" si="75"/>
        <v/>
      </c>
      <c r="AP819" s="237"/>
      <c r="AQ819" s="150"/>
      <c r="AR819" s="152"/>
      <c r="AS819" s="150"/>
      <c r="AT819" s="174" t="s">
        <v>250</v>
      </c>
      <c r="AU819" s="152"/>
      <c r="AV819" s="152"/>
      <c r="AW819" s="152"/>
      <c r="AX819" s="152"/>
      <c r="AY819" s="174" t="str">
        <f t="shared" si="77"/>
        <v/>
      </c>
      <c r="AZ819" s="152"/>
      <c r="BA819" s="152"/>
      <c r="BB819" s="152"/>
      <c r="BC819" s="152"/>
      <c r="BD819" s="174" t="s">
        <v>250</v>
      </c>
      <c r="BE819" s="152"/>
      <c r="BF819" s="152"/>
      <c r="BG819" s="152"/>
      <c r="BH819" s="152"/>
      <c r="BI819" s="152"/>
      <c r="BJ819" s="220"/>
      <c r="BK819" s="203"/>
      <c r="BL819" s="203"/>
      <c r="BM819" s="203"/>
      <c r="BN819" s="203"/>
      <c r="BO819" s="214"/>
      <c r="BP819" s="214"/>
      <c r="BQ819" s="214"/>
      <c r="BR819" s="215"/>
    </row>
    <row r="820" spans="1:70" s="117" customFormat="1" ht="27" customHeight="1" thickTop="1" thickBot="1" x14ac:dyDescent="0.25">
      <c r="A820" s="184"/>
      <c r="B820" s="304" t="str">
        <f>IF(C820="","",(VLOOKUP(C820,Lookups!$B$4:$C$2561,2,FALSE)))</f>
        <v/>
      </c>
      <c r="C820" s="83"/>
      <c r="D820" s="173"/>
      <c r="E820" s="173"/>
      <c r="F820" s="152"/>
      <c r="G820" s="152"/>
      <c r="H820" s="173" t="str">
        <f t="shared" si="76"/>
        <v/>
      </c>
      <c r="I820" s="173"/>
      <c r="J820" s="182"/>
      <c r="K820" s="183"/>
      <c r="L820" s="141" t="str">
        <f>IF(K820="","",(VLOOKUP(K820,#REF!,2,FALSE)))</f>
        <v/>
      </c>
      <c r="M820" s="186"/>
      <c r="N820" s="186"/>
      <c r="O820" s="186"/>
      <c r="P820" s="186"/>
      <c r="Q820" s="186"/>
      <c r="R820" s="186"/>
      <c r="S820" s="186"/>
      <c r="T820" s="186"/>
      <c r="U820" s="173"/>
      <c r="V820" s="186"/>
      <c r="W820" s="187"/>
      <c r="X820" s="187"/>
      <c r="Y820" s="187"/>
      <c r="Z820" s="149"/>
      <c r="AA820" s="173"/>
      <c r="AB820" s="200" t="str">
        <f t="shared" si="72"/>
        <v/>
      </c>
      <c r="AC820" s="216"/>
      <c r="AD820" s="173"/>
      <c r="AE820" s="148"/>
      <c r="AF820" s="173"/>
      <c r="AG820" s="173"/>
      <c r="AH820" s="152"/>
      <c r="AI820" s="173"/>
      <c r="AJ820" s="173"/>
      <c r="AK820" s="200" t="str">
        <f t="shared" si="73"/>
        <v/>
      </c>
      <c r="AL820" s="173"/>
      <c r="AM820" s="217" t="str">
        <f t="shared" si="74"/>
        <v/>
      </c>
      <c r="AN820" s="173"/>
      <c r="AO820" s="217" t="str">
        <f t="shared" si="75"/>
        <v/>
      </c>
      <c r="AP820" s="237"/>
      <c r="AQ820" s="150"/>
      <c r="AR820" s="152"/>
      <c r="AS820" s="150"/>
      <c r="AT820" s="174" t="s">
        <v>250</v>
      </c>
      <c r="AU820" s="152"/>
      <c r="AV820" s="152"/>
      <c r="AW820" s="152"/>
      <c r="AX820" s="152"/>
      <c r="AY820" s="174" t="str">
        <f t="shared" si="77"/>
        <v/>
      </c>
      <c r="AZ820" s="152"/>
      <c r="BA820" s="152"/>
      <c r="BB820" s="152"/>
      <c r="BC820" s="152"/>
      <c r="BD820" s="174" t="s">
        <v>250</v>
      </c>
      <c r="BE820" s="152"/>
      <c r="BF820" s="152"/>
      <c r="BG820" s="152"/>
      <c r="BH820" s="152"/>
      <c r="BI820" s="152"/>
      <c r="BJ820" s="220"/>
      <c r="BK820" s="203"/>
      <c r="BL820" s="203"/>
      <c r="BM820" s="203"/>
      <c r="BN820" s="203"/>
      <c r="BO820" s="214"/>
      <c r="BP820" s="214"/>
      <c r="BQ820" s="214"/>
      <c r="BR820" s="215"/>
    </row>
    <row r="821" spans="1:70" s="117" customFormat="1" ht="27" customHeight="1" thickTop="1" thickBot="1" x14ac:dyDescent="0.25">
      <c r="A821" s="184"/>
      <c r="B821" s="304" t="str">
        <f>IF(C821="","",(VLOOKUP(C821,Lookups!$B$4:$C$2561,2,FALSE)))</f>
        <v/>
      </c>
      <c r="C821" s="83"/>
      <c r="D821" s="173"/>
      <c r="E821" s="173"/>
      <c r="F821" s="152"/>
      <c r="G821" s="152"/>
      <c r="H821" s="173" t="str">
        <f t="shared" si="76"/>
        <v/>
      </c>
      <c r="I821" s="173"/>
      <c r="J821" s="182"/>
      <c r="K821" s="183"/>
      <c r="L821" s="141" t="str">
        <f>IF(K821="","",(VLOOKUP(K821,#REF!,2,FALSE)))</f>
        <v/>
      </c>
      <c r="M821" s="186"/>
      <c r="N821" s="186"/>
      <c r="O821" s="186"/>
      <c r="P821" s="186"/>
      <c r="Q821" s="186"/>
      <c r="R821" s="186"/>
      <c r="S821" s="186"/>
      <c r="T821" s="186"/>
      <c r="U821" s="173"/>
      <c r="V821" s="186"/>
      <c r="W821" s="187"/>
      <c r="X821" s="187"/>
      <c r="Y821" s="187"/>
      <c r="Z821" s="149"/>
      <c r="AA821" s="173"/>
      <c r="AB821" s="200" t="str">
        <f t="shared" si="72"/>
        <v/>
      </c>
      <c r="AC821" s="216"/>
      <c r="AD821" s="173"/>
      <c r="AE821" s="148"/>
      <c r="AF821" s="173"/>
      <c r="AG821" s="173"/>
      <c r="AH821" s="152"/>
      <c r="AI821" s="173"/>
      <c r="AJ821" s="173"/>
      <c r="AK821" s="200" t="str">
        <f t="shared" si="73"/>
        <v/>
      </c>
      <c r="AL821" s="173"/>
      <c r="AM821" s="217" t="str">
        <f t="shared" si="74"/>
        <v/>
      </c>
      <c r="AN821" s="173"/>
      <c r="AO821" s="217" t="str">
        <f t="shared" si="75"/>
        <v/>
      </c>
      <c r="AP821" s="237"/>
      <c r="AQ821" s="150"/>
      <c r="AR821" s="152"/>
      <c r="AS821" s="150"/>
      <c r="AT821" s="174" t="s">
        <v>250</v>
      </c>
      <c r="AU821" s="152"/>
      <c r="AV821" s="152"/>
      <c r="AW821" s="152"/>
      <c r="AX821" s="152"/>
      <c r="AY821" s="174" t="str">
        <f t="shared" si="77"/>
        <v/>
      </c>
      <c r="AZ821" s="152"/>
      <c r="BA821" s="152"/>
      <c r="BB821" s="152"/>
      <c r="BC821" s="152"/>
      <c r="BD821" s="174" t="s">
        <v>250</v>
      </c>
      <c r="BE821" s="152"/>
      <c r="BF821" s="152"/>
      <c r="BG821" s="152"/>
      <c r="BH821" s="152"/>
      <c r="BI821" s="152"/>
      <c r="BJ821" s="220"/>
      <c r="BK821" s="203"/>
      <c r="BL821" s="203"/>
      <c r="BM821" s="203"/>
      <c r="BN821" s="203"/>
      <c r="BO821" s="214"/>
      <c r="BP821" s="214"/>
      <c r="BQ821" s="214"/>
      <c r="BR821" s="215"/>
    </row>
    <row r="822" spans="1:70" s="117" customFormat="1" ht="27" customHeight="1" thickTop="1" thickBot="1" x14ac:dyDescent="0.25">
      <c r="A822" s="184"/>
      <c r="B822" s="304" t="str">
        <f>IF(C822="","",(VLOOKUP(C822,Lookups!$B$4:$C$2561,2,FALSE)))</f>
        <v/>
      </c>
      <c r="C822" s="83"/>
      <c r="D822" s="173"/>
      <c r="E822" s="173"/>
      <c r="F822" s="152"/>
      <c r="G822" s="152"/>
      <c r="H822" s="173" t="str">
        <f t="shared" si="76"/>
        <v/>
      </c>
      <c r="I822" s="173"/>
      <c r="J822" s="182"/>
      <c r="K822" s="183"/>
      <c r="L822" s="141" t="str">
        <f>IF(K822="","",(VLOOKUP(K822,#REF!,2,FALSE)))</f>
        <v/>
      </c>
      <c r="M822" s="186"/>
      <c r="N822" s="186"/>
      <c r="O822" s="186"/>
      <c r="P822" s="186"/>
      <c r="Q822" s="186"/>
      <c r="R822" s="186"/>
      <c r="S822" s="186"/>
      <c r="T822" s="186"/>
      <c r="U822" s="173"/>
      <c r="V822" s="186"/>
      <c r="W822" s="187"/>
      <c r="X822" s="187"/>
      <c r="Y822" s="187"/>
      <c r="Z822" s="149"/>
      <c r="AA822" s="173"/>
      <c r="AB822" s="200" t="str">
        <f t="shared" si="72"/>
        <v/>
      </c>
      <c r="AC822" s="216"/>
      <c r="AD822" s="173"/>
      <c r="AE822" s="148"/>
      <c r="AF822" s="173"/>
      <c r="AG822" s="173"/>
      <c r="AH822" s="152"/>
      <c r="AI822" s="173"/>
      <c r="AJ822" s="173"/>
      <c r="AK822" s="200" t="str">
        <f t="shared" si="73"/>
        <v/>
      </c>
      <c r="AL822" s="173"/>
      <c r="AM822" s="217" t="str">
        <f t="shared" si="74"/>
        <v/>
      </c>
      <c r="AN822" s="173"/>
      <c r="AO822" s="217" t="str">
        <f t="shared" si="75"/>
        <v/>
      </c>
      <c r="AP822" s="237"/>
      <c r="AQ822" s="150"/>
      <c r="AR822" s="152"/>
      <c r="AS822" s="150"/>
      <c r="AT822" s="174" t="s">
        <v>250</v>
      </c>
      <c r="AU822" s="152"/>
      <c r="AV822" s="152"/>
      <c r="AW822" s="152"/>
      <c r="AX822" s="152"/>
      <c r="AY822" s="174" t="str">
        <f t="shared" si="77"/>
        <v/>
      </c>
      <c r="AZ822" s="152"/>
      <c r="BA822" s="152"/>
      <c r="BB822" s="152"/>
      <c r="BC822" s="152"/>
      <c r="BD822" s="174" t="s">
        <v>250</v>
      </c>
      <c r="BE822" s="152"/>
      <c r="BF822" s="152"/>
      <c r="BG822" s="152"/>
      <c r="BH822" s="152"/>
      <c r="BI822" s="152"/>
      <c r="BJ822" s="220"/>
      <c r="BK822" s="203"/>
      <c r="BL822" s="203"/>
      <c r="BM822" s="203"/>
      <c r="BN822" s="203"/>
      <c r="BO822" s="214"/>
      <c r="BP822" s="214"/>
      <c r="BQ822" s="214"/>
      <c r="BR822" s="215"/>
    </row>
    <row r="823" spans="1:70" s="117" customFormat="1" ht="27" customHeight="1" thickTop="1" thickBot="1" x14ac:dyDescent="0.25">
      <c r="A823" s="184"/>
      <c r="B823" s="304" t="str">
        <f>IF(C823="","",(VLOOKUP(C823,Lookups!$B$4:$C$2561,2,FALSE)))</f>
        <v/>
      </c>
      <c r="C823" s="83"/>
      <c r="D823" s="173"/>
      <c r="E823" s="173"/>
      <c r="F823" s="152"/>
      <c r="G823" s="152"/>
      <c r="H823" s="173" t="str">
        <f t="shared" si="76"/>
        <v/>
      </c>
      <c r="I823" s="173"/>
      <c r="J823" s="182"/>
      <c r="K823" s="183"/>
      <c r="L823" s="141" t="str">
        <f>IF(K823="","",(VLOOKUP(K823,#REF!,2,FALSE)))</f>
        <v/>
      </c>
      <c r="M823" s="186"/>
      <c r="N823" s="186"/>
      <c r="O823" s="186"/>
      <c r="P823" s="186"/>
      <c r="Q823" s="186"/>
      <c r="R823" s="186"/>
      <c r="S823" s="186"/>
      <c r="T823" s="186"/>
      <c r="U823" s="173"/>
      <c r="V823" s="186"/>
      <c r="W823" s="187"/>
      <c r="X823" s="187"/>
      <c r="Y823" s="187"/>
      <c r="Z823" s="149"/>
      <c r="AA823" s="173"/>
      <c r="AB823" s="200" t="str">
        <f t="shared" si="72"/>
        <v/>
      </c>
      <c r="AC823" s="216"/>
      <c r="AD823" s="173"/>
      <c r="AE823" s="148"/>
      <c r="AF823" s="173"/>
      <c r="AG823" s="173"/>
      <c r="AH823" s="152"/>
      <c r="AI823" s="173"/>
      <c r="AJ823" s="173"/>
      <c r="AK823" s="200" t="str">
        <f t="shared" si="73"/>
        <v/>
      </c>
      <c r="AL823" s="173"/>
      <c r="AM823" s="217" t="str">
        <f t="shared" si="74"/>
        <v/>
      </c>
      <c r="AN823" s="173"/>
      <c r="AO823" s="217" t="str">
        <f t="shared" si="75"/>
        <v/>
      </c>
      <c r="AP823" s="237"/>
      <c r="AQ823" s="150"/>
      <c r="AR823" s="152"/>
      <c r="AS823" s="150"/>
      <c r="AT823" s="174" t="s">
        <v>250</v>
      </c>
      <c r="AU823" s="152"/>
      <c r="AV823" s="152"/>
      <c r="AW823" s="152"/>
      <c r="AX823" s="152"/>
      <c r="AY823" s="174" t="str">
        <f t="shared" si="77"/>
        <v/>
      </c>
      <c r="AZ823" s="152"/>
      <c r="BA823" s="152"/>
      <c r="BB823" s="152"/>
      <c r="BC823" s="152"/>
      <c r="BD823" s="174" t="s">
        <v>250</v>
      </c>
      <c r="BE823" s="152"/>
      <c r="BF823" s="152"/>
      <c r="BG823" s="152"/>
      <c r="BH823" s="152"/>
      <c r="BI823" s="152"/>
      <c r="BJ823" s="220"/>
      <c r="BK823" s="203"/>
      <c r="BL823" s="203"/>
      <c r="BM823" s="203"/>
      <c r="BN823" s="203"/>
      <c r="BO823" s="214"/>
      <c r="BP823" s="214"/>
      <c r="BQ823" s="214"/>
      <c r="BR823" s="215"/>
    </row>
    <row r="824" spans="1:70" s="117" customFormat="1" ht="27" customHeight="1" thickTop="1" thickBot="1" x14ac:dyDescent="0.25">
      <c r="A824" s="184"/>
      <c r="B824" s="304" t="str">
        <f>IF(C824="","",(VLOOKUP(C824,Lookups!$B$4:$C$2561,2,FALSE)))</f>
        <v/>
      </c>
      <c r="C824" s="83"/>
      <c r="D824" s="173"/>
      <c r="E824" s="173"/>
      <c r="F824" s="152"/>
      <c r="G824" s="152"/>
      <c r="H824" s="173" t="str">
        <f t="shared" si="76"/>
        <v/>
      </c>
      <c r="I824" s="173"/>
      <c r="J824" s="182"/>
      <c r="K824" s="183"/>
      <c r="L824" s="141" t="str">
        <f>IF(K824="","",(VLOOKUP(K824,#REF!,2,FALSE)))</f>
        <v/>
      </c>
      <c r="M824" s="186"/>
      <c r="N824" s="186"/>
      <c r="O824" s="186"/>
      <c r="P824" s="186"/>
      <c r="Q824" s="186"/>
      <c r="R824" s="186"/>
      <c r="S824" s="186"/>
      <c r="T824" s="186"/>
      <c r="U824" s="173"/>
      <c r="V824" s="186"/>
      <c r="W824" s="187"/>
      <c r="X824" s="187"/>
      <c r="Y824" s="187"/>
      <c r="Z824" s="149"/>
      <c r="AA824" s="173"/>
      <c r="AB824" s="200" t="str">
        <f t="shared" si="72"/>
        <v/>
      </c>
      <c r="AC824" s="216"/>
      <c r="AD824" s="173"/>
      <c r="AE824" s="148"/>
      <c r="AF824" s="173"/>
      <c r="AG824" s="173"/>
      <c r="AH824" s="152"/>
      <c r="AI824" s="173"/>
      <c r="AJ824" s="173"/>
      <c r="AK824" s="200" t="str">
        <f t="shared" si="73"/>
        <v/>
      </c>
      <c r="AL824" s="173"/>
      <c r="AM824" s="217" t="str">
        <f t="shared" si="74"/>
        <v/>
      </c>
      <c r="AN824" s="173"/>
      <c r="AO824" s="217" t="str">
        <f t="shared" si="75"/>
        <v/>
      </c>
      <c r="AP824" s="237"/>
      <c r="AQ824" s="150"/>
      <c r="AR824" s="152"/>
      <c r="AS824" s="150"/>
      <c r="AT824" s="174" t="s">
        <v>250</v>
      </c>
      <c r="AU824" s="152"/>
      <c r="AV824" s="152"/>
      <c r="AW824" s="152"/>
      <c r="AX824" s="152"/>
      <c r="AY824" s="174" t="str">
        <f t="shared" si="77"/>
        <v/>
      </c>
      <c r="AZ824" s="152"/>
      <c r="BA824" s="152"/>
      <c r="BB824" s="152"/>
      <c r="BC824" s="152"/>
      <c r="BD824" s="174" t="s">
        <v>250</v>
      </c>
      <c r="BE824" s="152"/>
      <c r="BF824" s="152"/>
      <c r="BG824" s="152"/>
      <c r="BH824" s="152"/>
      <c r="BI824" s="152"/>
      <c r="BJ824" s="220"/>
      <c r="BK824" s="203"/>
      <c r="BL824" s="203"/>
      <c r="BM824" s="203"/>
      <c r="BN824" s="203"/>
      <c r="BO824" s="214"/>
      <c r="BP824" s="214"/>
      <c r="BQ824" s="214"/>
      <c r="BR824" s="215"/>
    </row>
    <row r="825" spans="1:70" s="117" customFormat="1" ht="27" customHeight="1" thickTop="1" thickBot="1" x14ac:dyDescent="0.25">
      <c r="A825" s="184"/>
      <c r="B825" s="304" t="str">
        <f>IF(C825="","",(VLOOKUP(C825,Lookups!$B$4:$C$2561,2,FALSE)))</f>
        <v/>
      </c>
      <c r="C825" s="83"/>
      <c r="D825" s="173"/>
      <c r="E825" s="173"/>
      <c r="F825" s="152"/>
      <c r="G825" s="152"/>
      <c r="H825" s="173" t="str">
        <f t="shared" si="76"/>
        <v/>
      </c>
      <c r="I825" s="173"/>
      <c r="J825" s="182"/>
      <c r="K825" s="183"/>
      <c r="L825" s="141" t="str">
        <f>IF(K825="","",(VLOOKUP(K825,#REF!,2,FALSE)))</f>
        <v/>
      </c>
      <c r="M825" s="186"/>
      <c r="N825" s="186"/>
      <c r="O825" s="186"/>
      <c r="P825" s="186"/>
      <c r="Q825" s="186"/>
      <c r="R825" s="186"/>
      <c r="S825" s="186"/>
      <c r="T825" s="186"/>
      <c r="U825" s="173"/>
      <c r="V825" s="186"/>
      <c r="W825" s="187"/>
      <c r="X825" s="187"/>
      <c r="Y825" s="187"/>
      <c r="Z825" s="149"/>
      <c r="AA825" s="173"/>
      <c r="AB825" s="200" t="str">
        <f t="shared" si="72"/>
        <v/>
      </c>
      <c r="AC825" s="216"/>
      <c r="AD825" s="173"/>
      <c r="AE825" s="148"/>
      <c r="AF825" s="173"/>
      <c r="AG825" s="173"/>
      <c r="AH825" s="152"/>
      <c r="AI825" s="173"/>
      <c r="AJ825" s="173"/>
      <c r="AK825" s="200" t="str">
        <f t="shared" si="73"/>
        <v/>
      </c>
      <c r="AL825" s="173"/>
      <c r="AM825" s="217" t="str">
        <f t="shared" si="74"/>
        <v/>
      </c>
      <c r="AN825" s="173"/>
      <c r="AO825" s="217" t="str">
        <f t="shared" si="75"/>
        <v/>
      </c>
      <c r="AP825" s="237"/>
      <c r="AQ825" s="150"/>
      <c r="AR825" s="152"/>
      <c r="AS825" s="150"/>
      <c r="AT825" s="174" t="s">
        <v>250</v>
      </c>
      <c r="AU825" s="152"/>
      <c r="AV825" s="152"/>
      <c r="AW825" s="152"/>
      <c r="AX825" s="152"/>
      <c r="AY825" s="174" t="str">
        <f t="shared" si="77"/>
        <v/>
      </c>
      <c r="AZ825" s="152"/>
      <c r="BA825" s="152"/>
      <c r="BB825" s="152"/>
      <c r="BC825" s="152"/>
      <c r="BD825" s="174" t="s">
        <v>250</v>
      </c>
      <c r="BE825" s="152"/>
      <c r="BF825" s="152"/>
      <c r="BG825" s="152"/>
      <c r="BH825" s="152"/>
      <c r="BI825" s="152"/>
      <c r="BJ825" s="220"/>
      <c r="BK825" s="203"/>
      <c r="BL825" s="203"/>
      <c r="BM825" s="203"/>
      <c r="BN825" s="203"/>
      <c r="BO825" s="214"/>
      <c r="BP825" s="214"/>
      <c r="BQ825" s="214"/>
      <c r="BR825" s="215"/>
    </row>
    <row r="826" spans="1:70" s="117" customFormat="1" ht="27" customHeight="1" thickTop="1" thickBot="1" x14ac:dyDescent="0.25">
      <c r="A826" s="184"/>
      <c r="B826" s="304" t="str">
        <f>IF(C826="","",(VLOOKUP(C826,Lookups!$B$4:$C$2561,2,FALSE)))</f>
        <v/>
      </c>
      <c r="C826" s="83"/>
      <c r="D826" s="173"/>
      <c r="E826" s="173"/>
      <c r="F826" s="152"/>
      <c r="G826" s="152"/>
      <c r="H826" s="173" t="str">
        <f t="shared" si="76"/>
        <v/>
      </c>
      <c r="I826" s="173"/>
      <c r="J826" s="182"/>
      <c r="K826" s="183"/>
      <c r="L826" s="141" t="str">
        <f>IF(K826="","",(VLOOKUP(K826,#REF!,2,FALSE)))</f>
        <v/>
      </c>
      <c r="M826" s="186"/>
      <c r="N826" s="186"/>
      <c r="O826" s="186"/>
      <c r="P826" s="186"/>
      <c r="Q826" s="186"/>
      <c r="R826" s="186"/>
      <c r="S826" s="186"/>
      <c r="T826" s="186"/>
      <c r="U826" s="173"/>
      <c r="V826" s="186"/>
      <c r="W826" s="187"/>
      <c r="X826" s="187"/>
      <c r="Y826" s="187"/>
      <c r="Z826" s="149"/>
      <c r="AA826" s="173"/>
      <c r="AB826" s="200" t="str">
        <f t="shared" si="72"/>
        <v/>
      </c>
      <c r="AC826" s="216"/>
      <c r="AD826" s="173"/>
      <c r="AE826" s="148"/>
      <c r="AF826" s="173"/>
      <c r="AG826" s="173"/>
      <c r="AH826" s="152"/>
      <c r="AI826" s="173"/>
      <c r="AJ826" s="173"/>
      <c r="AK826" s="200" t="str">
        <f t="shared" si="73"/>
        <v/>
      </c>
      <c r="AL826" s="173"/>
      <c r="AM826" s="217" t="str">
        <f t="shared" si="74"/>
        <v/>
      </c>
      <c r="AN826" s="173"/>
      <c r="AO826" s="217" t="str">
        <f t="shared" si="75"/>
        <v/>
      </c>
      <c r="AP826" s="237"/>
      <c r="AQ826" s="150"/>
      <c r="AR826" s="152"/>
      <c r="AS826" s="150"/>
      <c r="AT826" s="174" t="s">
        <v>250</v>
      </c>
      <c r="AU826" s="152"/>
      <c r="AV826" s="152"/>
      <c r="AW826" s="152"/>
      <c r="AX826" s="152"/>
      <c r="AY826" s="174" t="str">
        <f t="shared" si="77"/>
        <v/>
      </c>
      <c r="AZ826" s="152"/>
      <c r="BA826" s="152"/>
      <c r="BB826" s="152"/>
      <c r="BC826" s="152"/>
      <c r="BD826" s="174" t="s">
        <v>250</v>
      </c>
      <c r="BE826" s="152"/>
      <c r="BF826" s="152"/>
      <c r="BG826" s="152"/>
      <c r="BH826" s="152"/>
      <c r="BI826" s="152"/>
      <c r="BJ826" s="220"/>
      <c r="BK826" s="203"/>
      <c r="BL826" s="203"/>
      <c r="BM826" s="203"/>
      <c r="BN826" s="203"/>
      <c r="BO826" s="214"/>
      <c r="BP826" s="214"/>
      <c r="BQ826" s="214"/>
      <c r="BR826" s="215"/>
    </row>
    <row r="827" spans="1:70" s="117" customFormat="1" ht="27" customHeight="1" thickTop="1" thickBot="1" x14ac:dyDescent="0.25">
      <c r="A827" s="184"/>
      <c r="B827" s="304" t="str">
        <f>IF(C827="","",(VLOOKUP(C827,Lookups!$B$4:$C$2561,2,FALSE)))</f>
        <v/>
      </c>
      <c r="C827" s="83"/>
      <c r="D827" s="173"/>
      <c r="E827" s="173"/>
      <c r="F827" s="152"/>
      <c r="G827" s="152"/>
      <c r="H827" s="173" t="str">
        <f t="shared" si="76"/>
        <v/>
      </c>
      <c r="I827" s="173"/>
      <c r="J827" s="182"/>
      <c r="K827" s="183"/>
      <c r="L827" s="141" t="str">
        <f>IF(K827="","",(VLOOKUP(K827,#REF!,2,FALSE)))</f>
        <v/>
      </c>
      <c r="M827" s="186"/>
      <c r="N827" s="186"/>
      <c r="O827" s="186"/>
      <c r="P827" s="186"/>
      <c r="Q827" s="186"/>
      <c r="R827" s="186"/>
      <c r="S827" s="186"/>
      <c r="T827" s="186"/>
      <c r="U827" s="173"/>
      <c r="V827" s="186"/>
      <c r="W827" s="187"/>
      <c r="X827" s="187"/>
      <c r="Y827" s="187"/>
      <c r="Z827" s="149"/>
      <c r="AA827" s="173"/>
      <c r="AB827" s="200" t="str">
        <f t="shared" si="72"/>
        <v/>
      </c>
      <c r="AC827" s="216"/>
      <c r="AD827" s="173"/>
      <c r="AE827" s="148"/>
      <c r="AF827" s="173"/>
      <c r="AG827" s="173"/>
      <c r="AH827" s="152"/>
      <c r="AI827" s="173"/>
      <c r="AJ827" s="173"/>
      <c r="AK827" s="200" t="str">
        <f t="shared" si="73"/>
        <v/>
      </c>
      <c r="AL827" s="173"/>
      <c r="AM827" s="217" t="str">
        <f t="shared" si="74"/>
        <v/>
      </c>
      <c r="AN827" s="173"/>
      <c r="AO827" s="217" t="str">
        <f t="shared" si="75"/>
        <v/>
      </c>
      <c r="AP827" s="237"/>
      <c r="AQ827" s="150"/>
      <c r="AR827" s="152"/>
      <c r="AS827" s="150"/>
      <c r="AT827" s="174" t="s">
        <v>250</v>
      </c>
      <c r="AU827" s="152"/>
      <c r="AV827" s="152"/>
      <c r="AW827" s="152"/>
      <c r="AX827" s="152"/>
      <c r="AY827" s="174" t="str">
        <f t="shared" si="77"/>
        <v/>
      </c>
      <c r="AZ827" s="152"/>
      <c r="BA827" s="152"/>
      <c r="BB827" s="152"/>
      <c r="BC827" s="152"/>
      <c r="BD827" s="174" t="s">
        <v>250</v>
      </c>
      <c r="BE827" s="152"/>
      <c r="BF827" s="152"/>
      <c r="BG827" s="152"/>
      <c r="BH827" s="152"/>
      <c r="BI827" s="152"/>
      <c r="BJ827" s="220"/>
      <c r="BK827" s="203"/>
      <c r="BL827" s="203"/>
      <c r="BM827" s="203"/>
      <c r="BN827" s="203"/>
      <c r="BO827" s="214"/>
      <c r="BP827" s="214"/>
      <c r="BQ827" s="214"/>
      <c r="BR827" s="215"/>
    </row>
    <row r="828" spans="1:70" s="117" customFormat="1" ht="27" customHeight="1" thickTop="1" thickBot="1" x14ac:dyDescent="0.25">
      <c r="A828" s="184"/>
      <c r="B828" s="304" t="str">
        <f>IF(C828="","",(VLOOKUP(C828,Lookups!$B$4:$C$2561,2,FALSE)))</f>
        <v/>
      </c>
      <c r="C828" s="83"/>
      <c r="D828" s="173"/>
      <c r="E828" s="173"/>
      <c r="F828" s="152"/>
      <c r="G828" s="152"/>
      <c r="H828" s="173" t="str">
        <f t="shared" si="76"/>
        <v/>
      </c>
      <c r="I828" s="173"/>
      <c r="J828" s="182"/>
      <c r="K828" s="183"/>
      <c r="L828" s="141" t="str">
        <f>IF(K828="","",(VLOOKUP(K828,#REF!,2,FALSE)))</f>
        <v/>
      </c>
      <c r="M828" s="186"/>
      <c r="N828" s="186"/>
      <c r="O828" s="186"/>
      <c r="P828" s="186"/>
      <c r="Q828" s="186"/>
      <c r="R828" s="186"/>
      <c r="S828" s="186"/>
      <c r="T828" s="186"/>
      <c r="U828" s="173"/>
      <c r="V828" s="186"/>
      <c r="W828" s="187"/>
      <c r="X828" s="187"/>
      <c r="Y828" s="187"/>
      <c r="Z828" s="149"/>
      <c r="AA828" s="173"/>
      <c r="AB828" s="200" t="str">
        <f t="shared" si="72"/>
        <v/>
      </c>
      <c r="AC828" s="216"/>
      <c r="AD828" s="173"/>
      <c r="AE828" s="148"/>
      <c r="AF828" s="173"/>
      <c r="AG828" s="173"/>
      <c r="AH828" s="152"/>
      <c r="AI828" s="173"/>
      <c r="AJ828" s="173"/>
      <c r="AK828" s="200" t="str">
        <f t="shared" si="73"/>
        <v/>
      </c>
      <c r="AL828" s="173"/>
      <c r="AM828" s="217" t="str">
        <f t="shared" si="74"/>
        <v/>
      </c>
      <c r="AN828" s="173"/>
      <c r="AO828" s="217" t="str">
        <f t="shared" si="75"/>
        <v/>
      </c>
      <c r="AP828" s="237"/>
      <c r="AQ828" s="150"/>
      <c r="AR828" s="152"/>
      <c r="AS828" s="150"/>
      <c r="AT828" s="174" t="s">
        <v>250</v>
      </c>
      <c r="AU828" s="152"/>
      <c r="AV828" s="152"/>
      <c r="AW828" s="152"/>
      <c r="AX828" s="152"/>
      <c r="AY828" s="174" t="str">
        <f t="shared" si="77"/>
        <v/>
      </c>
      <c r="AZ828" s="152"/>
      <c r="BA828" s="152"/>
      <c r="BB828" s="152"/>
      <c r="BC828" s="152"/>
      <c r="BD828" s="174" t="s">
        <v>250</v>
      </c>
      <c r="BE828" s="152"/>
      <c r="BF828" s="152"/>
      <c r="BG828" s="152"/>
      <c r="BH828" s="152"/>
      <c r="BI828" s="152"/>
      <c r="BJ828" s="220"/>
      <c r="BK828" s="203"/>
      <c r="BL828" s="203"/>
      <c r="BM828" s="203"/>
      <c r="BN828" s="203"/>
      <c r="BO828" s="214"/>
      <c r="BP828" s="214"/>
      <c r="BQ828" s="214"/>
      <c r="BR828" s="215"/>
    </row>
    <row r="829" spans="1:70" s="117" customFormat="1" ht="27" customHeight="1" thickTop="1" thickBot="1" x14ac:dyDescent="0.25">
      <c r="A829" s="184"/>
      <c r="B829" s="304" t="str">
        <f>IF(C829="","",(VLOOKUP(C829,Lookups!$B$4:$C$2561,2,FALSE)))</f>
        <v/>
      </c>
      <c r="C829" s="83"/>
      <c r="D829" s="173"/>
      <c r="E829" s="173"/>
      <c r="F829" s="152"/>
      <c r="G829" s="152"/>
      <c r="H829" s="173" t="str">
        <f t="shared" si="76"/>
        <v/>
      </c>
      <c r="I829" s="173"/>
      <c r="J829" s="182"/>
      <c r="K829" s="183"/>
      <c r="L829" s="141" t="str">
        <f>IF(K829="","",(VLOOKUP(K829,#REF!,2,FALSE)))</f>
        <v/>
      </c>
      <c r="M829" s="186"/>
      <c r="N829" s="186"/>
      <c r="O829" s="186"/>
      <c r="P829" s="186"/>
      <c r="Q829" s="186"/>
      <c r="R829" s="186"/>
      <c r="S829" s="186"/>
      <c r="T829" s="186"/>
      <c r="U829" s="173"/>
      <c r="V829" s="186"/>
      <c r="W829" s="187"/>
      <c r="X829" s="187"/>
      <c r="Y829" s="187"/>
      <c r="Z829" s="149"/>
      <c r="AA829" s="173"/>
      <c r="AB829" s="200" t="str">
        <f t="shared" si="72"/>
        <v/>
      </c>
      <c r="AC829" s="216"/>
      <c r="AD829" s="173"/>
      <c r="AE829" s="148"/>
      <c r="AF829" s="173"/>
      <c r="AG829" s="173"/>
      <c r="AH829" s="152"/>
      <c r="AI829" s="173"/>
      <c r="AJ829" s="173"/>
      <c r="AK829" s="200" t="str">
        <f t="shared" si="73"/>
        <v/>
      </c>
      <c r="AL829" s="173"/>
      <c r="AM829" s="217" t="str">
        <f t="shared" si="74"/>
        <v/>
      </c>
      <c r="AN829" s="173"/>
      <c r="AO829" s="217" t="str">
        <f t="shared" si="75"/>
        <v/>
      </c>
      <c r="AP829" s="237"/>
      <c r="AQ829" s="150"/>
      <c r="AR829" s="152"/>
      <c r="AS829" s="150"/>
      <c r="AT829" s="174" t="s">
        <v>250</v>
      </c>
      <c r="AU829" s="152"/>
      <c r="AV829" s="152"/>
      <c r="AW829" s="152"/>
      <c r="AX829" s="152"/>
      <c r="AY829" s="174" t="str">
        <f t="shared" si="77"/>
        <v/>
      </c>
      <c r="AZ829" s="152"/>
      <c r="BA829" s="152"/>
      <c r="BB829" s="152"/>
      <c r="BC829" s="152"/>
      <c r="BD829" s="174" t="s">
        <v>250</v>
      </c>
      <c r="BE829" s="152"/>
      <c r="BF829" s="152"/>
      <c r="BG829" s="152"/>
      <c r="BH829" s="152"/>
      <c r="BI829" s="152"/>
      <c r="BJ829" s="220"/>
      <c r="BK829" s="203"/>
      <c r="BL829" s="203"/>
      <c r="BM829" s="203"/>
      <c r="BN829" s="203"/>
      <c r="BO829" s="214"/>
      <c r="BP829" s="214"/>
      <c r="BQ829" s="214"/>
      <c r="BR829" s="215"/>
    </row>
    <row r="830" spans="1:70" s="117" customFormat="1" ht="27" customHeight="1" thickTop="1" thickBot="1" x14ac:dyDescent="0.25">
      <c r="A830" s="184"/>
      <c r="B830" s="304" t="str">
        <f>IF(C830="","",(VLOOKUP(C830,Lookups!$B$4:$C$2561,2,FALSE)))</f>
        <v/>
      </c>
      <c r="C830" s="83"/>
      <c r="D830" s="173"/>
      <c r="E830" s="173"/>
      <c r="F830" s="152"/>
      <c r="G830" s="152"/>
      <c r="H830" s="173" t="str">
        <f t="shared" si="76"/>
        <v/>
      </c>
      <c r="I830" s="173"/>
      <c r="J830" s="182"/>
      <c r="K830" s="183"/>
      <c r="L830" s="141" t="str">
        <f>IF(K830="","",(VLOOKUP(K830,#REF!,2,FALSE)))</f>
        <v/>
      </c>
      <c r="M830" s="186"/>
      <c r="N830" s="186"/>
      <c r="O830" s="186"/>
      <c r="P830" s="186"/>
      <c r="Q830" s="186"/>
      <c r="R830" s="186"/>
      <c r="S830" s="186"/>
      <c r="T830" s="186"/>
      <c r="U830" s="173"/>
      <c r="V830" s="186"/>
      <c r="W830" s="187"/>
      <c r="X830" s="187"/>
      <c r="Y830" s="187"/>
      <c r="Z830" s="149"/>
      <c r="AA830" s="173"/>
      <c r="AB830" s="200" t="str">
        <f t="shared" si="72"/>
        <v/>
      </c>
      <c r="AC830" s="216"/>
      <c r="AD830" s="173"/>
      <c r="AE830" s="148"/>
      <c r="AF830" s="173"/>
      <c r="AG830" s="173"/>
      <c r="AH830" s="152"/>
      <c r="AI830" s="173"/>
      <c r="AJ830" s="173"/>
      <c r="AK830" s="200" t="str">
        <f t="shared" si="73"/>
        <v/>
      </c>
      <c r="AL830" s="173"/>
      <c r="AM830" s="217" t="str">
        <f t="shared" si="74"/>
        <v/>
      </c>
      <c r="AN830" s="173"/>
      <c r="AO830" s="217" t="str">
        <f t="shared" si="75"/>
        <v/>
      </c>
      <c r="AP830" s="237"/>
      <c r="AQ830" s="150"/>
      <c r="AR830" s="152"/>
      <c r="AS830" s="150"/>
      <c r="AT830" s="174" t="s">
        <v>250</v>
      </c>
      <c r="AU830" s="152"/>
      <c r="AV830" s="152"/>
      <c r="AW830" s="152"/>
      <c r="AX830" s="152"/>
      <c r="AY830" s="174" t="str">
        <f t="shared" si="77"/>
        <v/>
      </c>
      <c r="AZ830" s="152"/>
      <c r="BA830" s="152"/>
      <c r="BB830" s="152"/>
      <c r="BC830" s="152"/>
      <c r="BD830" s="174" t="s">
        <v>250</v>
      </c>
      <c r="BE830" s="152"/>
      <c r="BF830" s="152"/>
      <c r="BG830" s="152"/>
      <c r="BH830" s="152"/>
      <c r="BI830" s="152"/>
      <c r="BJ830" s="220"/>
      <c r="BK830" s="203"/>
      <c r="BL830" s="203"/>
      <c r="BM830" s="203"/>
      <c r="BN830" s="203"/>
      <c r="BO830" s="214"/>
      <c r="BP830" s="214"/>
      <c r="BQ830" s="214"/>
      <c r="BR830" s="215"/>
    </row>
    <row r="831" spans="1:70" s="117" customFormat="1" ht="27" customHeight="1" thickTop="1" thickBot="1" x14ac:dyDescent="0.25">
      <c r="A831" s="184"/>
      <c r="B831" s="304" t="str">
        <f>IF(C831="","",(VLOOKUP(C831,Lookups!$B$4:$C$2561,2,FALSE)))</f>
        <v/>
      </c>
      <c r="C831" s="83"/>
      <c r="D831" s="173"/>
      <c r="E831" s="173"/>
      <c r="F831" s="152"/>
      <c r="G831" s="152"/>
      <c r="H831" s="173" t="str">
        <f t="shared" si="76"/>
        <v/>
      </c>
      <c r="I831" s="173"/>
      <c r="J831" s="182"/>
      <c r="K831" s="183"/>
      <c r="L831" s="141" t="str">
        <f>IF(K831="","",(VLOOKUP(K831,#REF!,2,FALSE)))</f>
        <v/>
      </c>
      <c r="M831" s="186"/>
      <c r="N831" s="186"/>
      <c r="O831" s="186"/>
      <c r="P831" s="186"/>
      <c r="Q831" s="186"/>
      <c r="R831" s="186"/>
      <c r="S831" s="186"/>
      <c r="T831" s="186"/>
      <c r="U831" s="173"/>
      <c r="V831" s="186"/>
      <c r="W831" s="187"/>
      <c r="X831" s="187"/>
      <c r="Y831" s="187"/>
      <c r="Z831" s="149"/>
      <c r="AA831" s="173"/>
      <c r="AB831" s="200" t="str">
        <f t="shared" si="72"/>
        <v/>
      </c>
      <c r="AC831" s="216"/>
      <c r="AD831" s="173"/>
      <c r="AE831" s="148"/>
      <c r="AF831" s="173"/>
      <c r="AG831" s="173"/>
      <c r="AH831" s="152"/>
      <c r="AI831" s="173"/>
      <c r="AJ831" s="173"/>
      <c r="AK831" s="200" t="str">
        <f t="shared" si="73"/>
        <v/>
      </c>
      <c r="AL831" s="173"/>
      <c r="AM831" s="217" t="str">
        <f t="shared" si="74"/>
        <v/>
      </c>
      <c r="AN831" s="173"/>
      <c r="AO831" s="217" t="str">
        <f t="shared" si="75"/>
        <v/>
      </c>
      <c r="AP831" s="237"/>
      <c r="AQ831" s="150"/>
      <c r="AR831" s="152"/>
      <c r="AS831" s="150"/>
      <c r="AT831" s="174" t="s">
        <v>250</v>
      </c>
      <c r="AU831" s="152"/>
      <c r="AV831" s="152"/>
      <c r="AW831" s="152"/>
      <c r="AX831" s="152"/>
      <c r="AY831" s="174" t="str">
        <f t="shared" si="77"/>
        <v/>
      </c>
      <c r="AZ831" s="152"/>
      <c r="BA831" s="152"/>
      <c r="BB831" s="152"/>
      <c r="BC831" s="152"/>
      <c r="BD831" s="174" t="s">
        <v>250</v>
      </c>
      <c r="BE831" s="152"/>
      <c r="BF831" s="152"/>
      <c r="BG831" s="152"/>
      <c r="BH831" s="152"/>
      <c r="BI831" s="152"/>
      <c r="BJ831" s="220"/>
      <c r="BK831" s="203"/>
      <c r="BL831" s="203"/>
      <c r="BM831" s="203"/>
      <c r="BN831" s="203"/>
      <c r="BO831" s="214"/>
      <c r="BP831" s="214"/>
      <c r="BQ831" s="214"/>
      <c r="BR831" s="215"/>
    </row>
    <row r="832" spans="1:70" s="117" customFormat="1" ht="27" customHeight="1" thickTop="1" thickBot="1" x14ac:dyDescent="0.25">
      <c r="A832" s="184"/>
      <c r="B832" s="304" t="str">
        <f>IF(C832="","",(VLOOKUP(C832,Lookups!$B$4:$C$2561,2,FALSE)))</f>
        <v/>
      </c>
      <c r="C832" s="83"/>
      <c r="D832" s="173"/>
      <c r="E832" s="173"/>
      <c r="F832" s="152"/>
      <c r="G832" s="152"/>
      <c r="H832" s="173" t="str">
        <f t="shared" si="76"/>
        <v/>
      </c>
      <c r="I832" s="173"/>
      <c r="J832" s="182"/>
      <c r="K832" s="183"/>
      <c r="L832" s="141" t="str">
        <f>IF(K832="","",(VLOOKUP(K832,#REF!,2,FALSE)))</f>
        <v/>
      </c>
      <c r="M832" s="186"/>
      <c r="N832" s="186"/>
      <c r="O832" s="186"/>
      <c r="P832" s="186"/>
      <c r="Q832" s="186"/>
      <c r="R832" s="186"/>
      <c r="S832" s="186"/>
      <c r="T832" s="186"/>
      <c r="U832" s="173"/>
      <c r="V832" s="186"/>
      <c r="W832" s="187"/>
      <c r="X832" s="187"/>
      <c r="Y832" s="187"/>
      <c r="Z832" s="149"/>
      <c r="AA832" s="173"/>
      <c r="AB832" s="200" t="str">
        <f t="shared" si="72"/>
        <v/>
      </c>
      <c r="AC832" s="216"/>
      <c r="AD832" s="173"/>
      <c r="AE832" s="148"/>
      <c r="AF832" s="173"/>
      <c r="AG832" s="173"/>
      <c r="AH832" s="152"/>
      <c r="AI832" s="173"/>
      <c r="AJ832" s="173"/>
      <c r="AK832" s="200" t="str">
        <f t="shared" si="73"/>
        <v/>
      </c>
      <c r="AL832" s="173"/>
      <c r="AM832" s="217" t="str">
        <f t="shared" si="74"/>
        <v/>
      </c>
      <c r="AN832" s="173"/>
      <c r="AO832" s="217" t="str">
        <f t="shared" si="75"/>
        <v/>
      </c>
      <c r="AP832" s="237"/>
      <c r="AQ832" s="150"/>
      <c r="AR832" s="152"/>
      <c r="AS832" s="150"/>
      <c r="AT832" s="174" t="s">
        <v>250</v>
      </c>
      <c r="AU832" s="152"/>
      <c r="AV832" s="152"/>
      <c r="AW832" s="152"/>
      <c r="AX832" s="152"/>
      <c r="AY832" s="174" t="str">
        <f t="shared" si="77"/>
        <v/>
      </c>
      <c r="AZ832" s="152"/>
      <c r="BA832" s="152"/>
      <c r="BB832" s="152"/>
      <c r="BC832" s="152"/>
      <c r="BD832" s="174" t="s">
        <v>250</v>
      </c>
      <c r="BE832" s="152"/>
      <c r="BF832" s="152"/>
      <c r="BG832" s="152"/>
      <c r="BH832" s="152"/>
      <c r="BI832" s="152"/>
      <c r="BJ832" s="220"/>
      <c r="BK832" s="203"/>
      <c r="BL832" s="203"/>
      <c r="BM832" s="203"/>
      <c r="BN832" s="203"/>
      <c r="BO832" s="214"/>
      <c r="BP832" s="214"/>
      <c r="BQ832" s="214"/>
      <c r="BR832" s="215"/>
    </row>
    <row r="833" spans="1:70" s="117" customFormat="1" ht="27" customHeight="1" thickTop="1" thickBot="1" x14ac:dyDescent="0.25">
      <c r="A833" s="184"/>
      <c r="B833" s="304" t="str">
        <f>IF(C833="","",(VLOOKUP(C833,Lookups!$B$4:$C$2561,2,FALSE)))</f>
        <v/>
      </c>
      <c r="C833" s="83"/>
      <c r="D833" s="173"/>
      <c r="E833" s="173"/>
      <c r="F833" s="152"/>
      <c r="G833" s="152"/>
      <c r="H833" s="173" t="str">
        <f t="shared" si="76"/>
        <v/>
      </c>
      <c r="I833" s="173"/>
      <c r="J833" s="182"/>
      <c r="K833" s="183"/>
      <c r="L833" s="141" t="str">
        <f>IF(K833="","",(VLOOKUP(K833,#REF!,2,FALSE)))</f>
        <v/>
      </c>
      <c r="M833" s="186"/>
      <c r="N833" s="186"/>
      <c r="O833" s="186"/>
      <c r="P833" s="186"/>
      <c r="Q833" s="186"/>
      <c r="R833" s="186"/>
      <c r="S833" s="186"/>
      <c r="T833" s="186"/>
      <c r="U833" s="173"/>
      <c r="V833" s="186"/>
      <c r="W833" s="187"/>
      <c r="X833" s="187"/>
      <c r="Y833" s="187"/>
      <c r="Z833" s="149"/>
      <c r="AA833" s="173"/>
      <c r="AB833" s="200" t="str">
        <f t="shared" si="72"/>
        <v/>
      </c>
      <c r="AC833" s="216"/>
      <c r="AD833" s="173"/>
      <c r="AE833" s="148"/>
      <c r="AF833" s="173"/>
      <c r="AG833" s="173"/>
      <c r="AH833" s="152"/>
      <c r="AI833" s="173"/>
      <c r="AJ833" s="173"/>
      <c r="AK833" s="200" t="str">
        <f t="shared" si="73"/>
        <v/>
      </c>
      <c r="AL833" s="173"/>
      <c r="AM833" s="217" t="str">
        <f t="shared" si="74"/>
        <v/>
      </c>
      <c r="AN833" s="173"/>
      <c r="AO833" s="217" t="str">
        <f t="shared" si="75"/>
        <v/>
      </c>
      <c r="AP833" s="237"/>
      <c r="AQ833" s="150"/>
      <c r="AR833" s="152"/>
      <c r="AS833" s="150"/>
      <c r="AT833" s="174" t="s">
        <v>250</v>
      </c>
      <c r="AU833" s="152"/>
      <c r="AV833" s="152"/>
      <c r="AW833" s="152"/>
      <c r="AX833" s="152"/>
      <c r="AY833" s="174" t="str">
        <f t="shared" si="77"/>
        <v/>
      </c>
      <c r="AZ833" s="152"/>
      <c r="BA833" s="152"/>
      <c r="BB833" s="152"/>
      <c r="BC833" s="152"/>
      <c r="BD833" s="174" t="s">
        <v>250</v>
      </c>
      <c r="BE833" s="152"/>
      <c r="BF833" s="152"/>
      <c r="BG833" s="152"/>
      <c r="BH833" s="152"/>
      <c r="BI833" s="152"/>
      <c r="BJ833" s="220"/>
      <c r="BK833" s="203"/>
      <c r="BL833" s="203"/>
      <c r="BM833" s="203"/>
      <c r="BN833" s="203"/>
      <c r="BO833" s="214"/>
      <c r="BP833" s="214"/>
      <c r="BQ833" s="214"/>
      <c r="BR833" s="215"/>
    </row>
    <row r="834" spans="1:70" s="117" customFormat="1" ht="27" customHeight="1" thickTop="1" thickBot="1" x14ac:dyDescent="0.25">
      <c r="A834" s="184"/>
      <c r="B834" s="304" t="str">
        <f>IF(C834="","",(VLOOKUP(C834,Lookups!$B$4:$C$2561,2,FALSE)))</f>
        <v/>
      </c>
      <c r="C834" s="83"/>
      <c r="D834" s="173"/>
      <c r="E834" s="173"/>
      <c r="F834" s="152"/>
      <c r="G834" s="152"/>
      <c r="H834" s="173" t="str">
        <f t="shared" si="76"/>
        <v/>
      </c>
      <c r="I834" s="173"/>
      <c r="J834" s="182"/>
      <c r="K834" s="183"/>
      <c r="L834" s="141" t="str">
        <f>IF(K834="","",(VLOOKUP(K834,#REF!,2,FALSE)))</f>
        <v/>
      </c>
      <c r="M834" s="186"/>
      <c r="N834" s="186"/>
      <c r="O834" s="186"/>
      <c r="P834" s="186"/>
      <c r="Q834" s="186"/>
      <c r="R834" s="186"/>
      <c r="S834" s="186"/>
      <c r="T834" s="186"/>
      <c r="U834" s="173"/>
      <c r="V834" s="186"/>
      <c r="W834" s="187"/>
      <c r="X834" s="187"/>
      <c r="Y834" s="187"/>
      <c r="Z834" s="149"/>
      <c r="AA834" s="173"/>
      <c r="AB834" s="200" t="str">
        <f t="shared" si="72"/>
        <v/>
      </c>
      <c r="AC834" s="216"/>
      <c r="AD834" s="173"/>
      <c r="AE834" s="148"/>
      <c r="AF834" s="173"/>
      <c r="AG834" s="173"/>
      <c r="AH834" s="152"/>
      <c r="AI834" s="173"/>
      <c r="AJ834" s="173"/>
      <c r="AK834" s="200" t="str">
        <f t="shared" si="73"/>
        <v/>
      </c>
      <c r="AL834" s="173"/>
      <c r="AM834" s="217" t="str">
        <f t="shared" si="74"/>
        <v/>
      </c>
      <c r="AN834" s="173"/>
      <c r="AO834" s="217" t="str">
        <f t="shared" si="75"/>
        <v/>
      </c>
      <c r="AP834" s="237"/>
      <c r="AQ834" s="150"/>
      <c r="AR834" s="152"/>
      <c r="AS834" s="150"/>
      <c r="AT834" s="174" t="s">
        <v>250</v>
      </c>
      <c r="AU834" s="152"/>
      <c r="AV834" s="152"/>
      <c r="AW834" s="152"/>
      <c r="AX834" s="152"/>
      <c r="AY834" s="174" t="str">
        <f t="shared" si="77"/>
        <v/>
      </c>
      <c r="AZ834" s="152"/>
      <c r="BA834" s="152"/>
      <c r="BB834" s="152"/>
      <c r="BC834" s="152"/>
      <c r="BD834" s="174" t="s">
        <v>250</v>
      </c>
      <c r="BE834" s="152"/>
      <c r="BF834" s="152"/>
      <c r="BG834" s="152"/>
      <c r="BH834" s="152"/>
      <c r="BI834" s="152"/>
      <c r="BJ834" s="220"/>
      <c r="BK834" s="203"/>
      <c r="BL834" s="203"/>
      <c r="BM834" s="203"/>
      <c r="BN834" s="203"/>
      <c r="BO834" s="214"/>
      <c r="BP834" s="214"/>
      <c r="BQ834" s="214"/>
      <c r="BR834" s="215"/>
    </row>
    <row r="835" spans="1:70" s="117" customFormat="1" ht="27" customHeight="1" thickTop="1" thickBot="1" x14ac:dyDescent="0.25">
      <c r="A835" s="184"/>
      <c r="B835" s="304" t="str">
        <f>IF(C835="","",(VLOOKUP(C835,Lookups!$B$4:$C$2561,2,FALSE)))</f>
        <v/>
      </c>
      <c r="C835" s="83"/>
      <c r="D835" s="173"/>
      <c r="E835" s="173"/>
      <c r="F835" s="152"/>
      <c r="G835" s="152"/>
      <c r="H835" s="173" t="str">
        <f t="shared" si="76"/>
        <v/>
      </c>
      <c r="I835" s="173"/>
      <c r="J835" s="182"/>
      <c r="K835" s="183"/>
      <c r="L835" s="141" t="str">
        <f>IF(K835="","",(VLOOKUP(K835,#REF!,2,FALSE)))</f>
        <v/>
      </c>
      <c r="M835" s="186"/>
      <c r="N835" s="186"/>
      <c r="O835" s="186"/>
      <c r="P835" s="186"/>
      <c r="Q835" s="186"/>
      <c r="R835" s="186"/>
      <c r="S835" s="186"/>
      <c r="T835" s="186"/>
      <c r="U835" s="173"/>
      <c r="V835" s="186"/>
      <c r="W835" s="187"/>
      <c r="X835" s="187"/>
      <c r="Y835" s="187"/>
      <c r="Z835" s="149"/>
      <c r="AA835" s="173"/>
      <c r="AB835" s="200" t="str">
        <f t="shared" si="72"/>
        <v/>
      </c>
      <c r="AC835" s="216"/>
      <c r="AD835" s="173"/>
      <c r="AE835" s="148"/>
      <c r="AF835" s="173"/>
      <c r="AG835" s="173"/>
      <c r="AH835" s="152"/>
      <c r="AI835" s="173"/>
      <c r="AJ835" s="173"/>
      <c r="AK835" s="200" t="str">
        <f t="shared" si="73"/>
        <v/>
      </c>
      <c r="AL835" s="173"/>
      <c r="AM835" s="217" t="str">
        <f t="shared" si="74"/>
        <v/>
      </c>
      <c r="AN835" s="173"/>
      <c r="AO835" s="217" t="str">
        <f t="shared" si="75"/>
        <v/>
      </c>
      <c r="AP835" s="237"/>
      <c r="AQ835" s="150"/>
      <c r="AR835" s="152"/>
      <c r="AS835" s="150"/>
      <c r="AT835" s="174" t="s">
        <v>250</v>
      </c>
      <c r="AU835" s="152"/>
      <c r="AV835" s="152"/>
      <c r="AW835" s="152"/>
      <c r="AX835" s="152"/>
      <c r="AY835" s="174" t="str">
        <f t="shared" si="77"/>
        <v/>
      </c>
      <c r="AZ835" s="152"/>
      <c r="BA835" s="152"/>
      <c r="BB835" s="152"/>
      <c r="BC835" s="152"/>
      <c r="BD835" s="174" t="s">
        <v>250</v>
      </c>
      <c r="BE835" s="152"/>
      <c r="BF835" s="152"/>
      <c r="BG835" s="152"/>
      <c r="BH835" s="152"/>
      <c r="BI835" s="152"/>
      <c r="BJ835" s="220"/>
      <c r="BK835" s="203"/>
      <c r="BL835" s="203"/>
      <c r="BM835" s="203"/>
      <c r="BN835" s="203"/>
      <c r="BO835" s="214"/>
      <c r="BP835" s="214"/>
      <c r="BQ835" s="214"/>
      <c r="BR835" s="215"/>
    </row>
    <row r="836" spans="1:70" s="117" customFormat="1" ht="27" customHeight="1" thickTop="1" thickBot="1" x14ac:dyDescent="0.25">
      <c r="A836" s="184"/>
      <c r="B836" s="304" t="str">
        <f>IF(C836="","",(VLOOKUP(C836,Lookups!$B$4:$C$2561,2,FALSE)))</f>
        <v/>
      </c>
      <c r="C836" s="83"/>
      <c r="D836" s="173"/>
      <c r="E836" s="173"/>
      <c r="F836" s="152"/>
      <c r="G836" s="152"/>
      <c r="H836" s="173" t="str">
        <f t="shared" si="76"/>
        <v/>
      </c>
      <c r="I836" s="173"/>
      <c r="J836" s="182"/>
      <c r="K836" s="183"/>
      <c r="L836" s="141" t="str">
        <f>IF(K836="","",(VLOOKUP(K836,#REF!,2,FALSE)))</f>
        <v/>
      </c>
      <c r="M836" s="186"/>
      <c r="N836" s="186"/>
      <c r="O836" s="186"/>
      <c r="P836" s="186"/>
      <c r="Q836" s="186"/>
      <c r="R836" s="186"/>
      <c r="S836" s="186"/>
      <c r="T836" s="186"/>
      <c r="U836" s="173"/>
      <c r="V836" s="186"/>
      <c r="W836" s="187"/>
      <c r="X836" s="187"/>
      <c r="Y836" s="187"/>
      <c r="Z836" s="149"/>
      <c r="AA836" s="173"/>
      <c r="AB836" s="200" t="str">
        <f t="shared" si="72"/>
        <v/>
      </c>
      <c r="AC836" s="216"/>
      <c r="AD836" s="173"/>
      <c r="AE836" s="148"/>
      <c r="AF836" s="173"/>
      <c r="AG836" s="173"/>
      <c r="AH836" s="152"/>
      <c r="AI836" s="173"/>
      <c r="AJ836" s="173"/>
      <c r="AK836" s="200" t="str">
        <f t="shared" si="73"/>
        <v/>
      </c>
      <c r="AL836" s="173"/>
      <c r="AM836" s="217" t="str">
        <f t="shared" si="74"/>
        <v/>
      </c>
      <c r="AN836" s="173"/>
      <c r="AO836" s="217" t="str">
        <f t="shared" si="75"/>
        <v/>
      </c>
      <c r="AP836" s="237"/>
      <c r="AQ836" s="150"/>
      <c r="AR836" s="152"/>
      <c r="AS836" s="150"/>
      <c r="AT836" s="174" t="s">
        <v>250</v>
      </c>
      <c r="AU836" s="152"/>
      <c r="AV836" s="152"/>
      <c r="AW836" s="152"/>
      <c r="AX836" s="152"/>
      <c r="AY836" s="174" t="str">
        <f t="shared" si="77"/>
        <v/>
      </c>
      <c r="AZ836" s="152"/>
      <c r="BA836" s="152"/>
      <c r="BB836" s="152"/>
      <c r="BC836" s="152"/>
      <c r="BD836" s="174" t="s">
        <v>250</v>
      </c>
      <c r="BE836" s="152"/>
      <c r="BF836" s="152"/>
      <c r="BG836" s="152"/>
      <c r="BH836" s="152"/>
      <c r="BI836" s="152"/>
      <c r="BJ836" s="220"/>
      <c r="BK836" s="203"/>
      <c r="BL836" s="203"/>
      <c r="BM836" s="203"/>
      <c r="BN836" s="203"/>
      <c r="BO836" s="214"/>
      <c r="BP836" s="214"/>
      <c r="BQ836" s="214"/>
      <c r="BR836" s="215"/>
    </row>
    <row r="837" spans="1:70" s="117" customFormat="1" ht="27" customHeight="1" thickTop="1" thickBot="1" x14ac:dyDescent="0.25">
      <c r="A837" s="184"/>
      <c r="B837" s="304" t="str">
        <f>IF(C837="","",(VLOOKUP(C837,Lookups!$B$4:$C$2561,2,FALSE)))</f>
        <v/>
      </c>
      <c r="C837" s="83"/>
      <c r="D837" s="173"/>
      <c r="E837" s="173"/>
      <c r="F837" s="152"/>
      <c r="G837" s="152"/>
      <c r="H837" s="173" t="str">
        <f t="shared" si="76"/>
        <v/>
      </c>
      <c r="I837" s="173"/>
      <c r="J837" s="182"/>
      <c r="K837" s="183"/>
      <c r="L837" s="141" t="str">
        <f>IF(K837="","",(VLOOKUP(K837,#REF!,2,FALSE)))</f>
        <v/>
      </c>
      <c r="M837" s="186"/>
      <c r="N837" s="186"/>
      <c r="O837" s="186"/>
      <c r="P837" s="186"/>
      <c r="Q837" s="186"/>
      <c r="R837" s="186"/>
      <c r="S837" s="186"/>
      <c r="T837" s="186"/>
      <c r="U837" s="173"/>
      <c r="V837" s="186"/>
      <c r="W837" s="187"/>
      <c r="X837" s="187"/>
      <c r="Y837" s="187"/>
      <c r="Z837" s="149"/>
      <c r="AA837" s="173"/>
      <c r="AB837" s="200" t="str">
        <f t="shared" si="72"/>
        <v/>
      </c>
      <c r="AC837" s="216"/>
      <c r="AD837" s="173"/>
      <c r="AE837" s="148"/>
      <c r="AF837" s="173"/>
      <c r="AG837" s="173"/>
      <c r="AH837" s="152"/>
      <c r="AI837" s="173"/>
      <c r="AJ837" s="173"/>
      <c r="AK837" s="200" t="str">
        <f t="shared" si="73"/>
        <v/>
      </c>
      <c r="AL837" s="173"/>
      <c r="AM837" s="217" t="str">
        <f t="shared" si="74"/>
        <v/>
      </c>
      <c r="AN837" s="173"/>
      <c r="AO837" s="217" t="str">
        <f t="shared" si="75"/>
        <v/>
      </c>
      <c r="AP837" s="237"/>
      <c r="AQ837" s="150"/>
      <c r="AR837" s="152"/>
      <c r="AS837" s="150"/>
      <c r="AT837" s="174" t="s">
        <v>250</v>
      </c>
      <c r="AU837" s="152"/>
      <c r="AV837" s="152"/>
      <c r="AW837" s="152"/>
      <c r="AX837" s="152"/>
      <c r="AY837" s="174" t="str">
        <f t="shared" si="77"/>
        <v/>
      </c>
      <c r="AZ837" s="152"/>
      <c r="BA837" s="152"/>
      <c r="BB837" s="152"/>
      <c r="BC837" s="152"/>
      <c r="BD837" s="174" t="s">
        <v>250</v>
      </c>
      <c r="BE837" s="152"/>
      <c r="BF837" s="152"/>
      <c r="BG837" s="152"/>
      <c r="BH837" s="152"/>
      <c r="BI837" s="152"/>
      <c r="BJ837" s="220"/>
      <c r="BK837" s="203"/>
      <c r="BL837" s="203"/>
      <c r="BM837" s="203"/>
      <c r="BN837" s="203"/>
      <c r="BO837" s="214"/>
      <c r="BP837" s="214"/>
      <c r="BQ837" s="214"/>
      <c r="BR837" s="215"/>
    </row>
    <row r="838" spans="1:70" s="117" customFormat="1" ht="27" customHeight="1" thickTop="1" thickBot="1" x14ac:dyDescent="0.25">
      <c r="A838" s="184"/>
      <c r="B838" s="304" t="str">
        <f>IF(C838="","",(VLOOKUP(C838,Lookups!$B$4:$C$2561,2,FALSE)))</f>
        <v/>
      </c>
      <c r="C838" s="83"/>
      <c r="D838" s="173"/>
      <c r="E838" s="173"/>
      <c r="F838" s="152"/>
      <c r="G838" s="152"/>
      <c r="H838" s="173" t="str">
        <f t="shared" si="76"/>
        <v/>
      </c>
      <c r="I838" s="173"/>
      <c r="J838" s="182"/>
      <c r="K838" s="183"/>
      <c r="L838" s="141" t="str">
        <f>IF(K838="","",(VLOOKUP(K838,#REF!,2,FALSE)))</f>
        <v/>
      </c>
      <c r="M838" s="186"/>
      <c r="N838" s="186"/>
      <c r="O838" s="186"/>
      <c r="P838" s="186"/>
      <c r="Q838" s="186"/>
      <c r="R838" s="186"/>
      <c r="S838" s="186"/>
      <c r="T838" s="186"/>
      <c r="U838" s="173"/>
      <c r="V838" s="186"/>
      <c r="W838" s="187"/>
      <c r="X838" s="187"/>
      <c r="Y838" s="187"/>
      <c r="Z838" s="149"/>
      <c r="AA838" s="173"/>
      <c r="AB838" s="200" t="str">
        <f t="shared" ref="AB838:AB901" si="78">IF(AA838="","",VLOOKUP(AA838,RailTypeDesc,2,FALSE))</f>
        <v/>
      </c>
      <c r="AC838" s="216"/>
      <c r="AD838" s="173"/>
      <c r="AE838" s="148"/>
      <c r="AF838" s="173"/>
      <c r="AG838" s="173"/>
      <c r="AH838" s="152"/>
      <c r="AI838" s="173"/>
      <c r="AJ838" s="173"/>
      <c r="AK838" s="200" t="str">
        <f t="shared" ref="AK838:AK901" si="79">IF(AJ838="","",(VLOOKUP(AJ838,RailAttachDesc,2,FALSE)))</f>
        <v/>
      </c>
      <c r="AL838" s="173"/>
      <c r="AM838" s="217" t="str">
        <f t="shared" ref="AM838:AM901" si="80">IF(AL838="","",(VLOOKUP(AL838,RailEndDesc,2,FALSE)))</f>
        <v/>
      </c>
      <c r="AN838" s="173"/>
      <c r="AO838" s="217" t="str">
        <f t="shared" ref="AO838:AO901" si="81">IF(AN838="","",(VLOOKUP(AN838,RailEndDesc,2,FALSE)))</f>
        <v/>
      </c>
      <c r="AP838" s="237"/>
      <c r="AQ838" s="150"/>
      <c r="AR838" s="152"/>
      <c r="AS838" s="150"/>
      <c r="AT838" s="174" t="s">
        <v>250</v>
      </c>
      <c r="AU838" s="152"/>
      <c r="AV838" s="152"/>
      <c r="AW838" s="152"/>
      <c r="AX838" s="152"/>
      <c r="AY838" s="174" t="str">
        <f t="shared" si="77"/>
        <v/>
      </c>
      <c r="AZ838" s="152"/>
      <c r="BA838" s="152"/>
      <c r="BB838" s="152"/>
      <c r="BC838" s="152"/>
      <c r="BD838" s="174" t="s">
        <v>250</v>
      </c>
      <c r="BE838" s="152"/>
      <c r="BF838" s="152"/>
      <c r="BG838" s="152"/>
      <c r="BH838" s="152"/>
      <c r="BI838" s="152"/>
      <c r="BJ838" s="220"/>
      <c r="BK838" s="203"/>
      <c r="BL838" s="203"/>
      <c r="BM838" s="203"/>
      <c r="BN838" s="203"/>
      <c r="BO838" s="214"/>
      <c r="BP838" s="214"/>
      <c r="BQ838" s="214"/>
      <c r="BR838" s="215"/>
    </row>
    <row r="839" spans="1:70" s="117" customFormat="1" ht="27" customHeight="1" thickTop="1" thickBot="1" x14ac:dyDescent="0.25">
      <c r="A839" s="184"/>
      <c r="B839" s="304" t="str">
        <f>IF(C839="","",(VLOOKUP(C839,Lookups!$B$4:$C$2561,2,FALSE)))</f>
        <v/>
      </c>
      <c r="C839" s="83"/>
      <c r="D839" s="173"/>
      <c r="E839" s="173"/>
      <c r="F839" s="152"/>
      <c r="G839" s="152"/>
      <c r="H839" s="173" t="str">
        <f t="shared" ref="H839:H902" si="82">IF(A839="ADD","0","")</f>
        <v/>
      </c>
      <c r="I839" s="173"/>
      <c r="J839" s="182"/>
      <c r="K839" s="183"/>
      <c r="L839" s="141" t="str">
        <f>IF(K839="","",(VLOOKUP(K839,#REF!,2,FALSE)))</f>
        <v/>
      </c>
      <c r="M839" s="186"/>
      <c r="N839" s="186"/>
      <c r="O839" s="186"/>
      <c r="P839" s="186"/>
      <c r="Q839" s="186"/>
      <c r="R839" s="186"/>
      <c r="S839" s="186"/>
      <c r="T839" s="186"/>
      <c r="U839" s="173"/>
      <c r="V839" s="186"/>
      <c r="W839" s="187"/>
      <c r="X839" s="187"/>
      <c r="Y839" s="187"/>
      <c r="Z839" s="149"/>
      <c r="AA839" s="173"/>
      <c r="AB839" s="200" t="str">
        <f t="shared" si="78"/>
        <v/>
      </c>
      <c r="AC839" s="216"/>
      <c r="AD839" s="173"/>
      <c r="AE839" s="148"/>
      <c r="AF839" s="173"/>
      <c r="AG839" s="173"/>
      <c r="AH839" s="152"/>
      <c r="AI839" s="173"/>
      <c r="AJ839" s="173"/>
      <c r="AK839" s="200" t="str">
        <f t="shared" si="79"/>
        <v/>
      </c>
      <c r="AL839" s="173"/>
      <c r="AM839" s="217" t="str">
        <f t="shared" si="80"/>
        <v/>
      </c>
      <c r="AN839" s="173"/>
      <c r="AO839" s="217" t="str">
        <f t="shared" si="81"/>
        <v/>
      </c>
      <c r="AP839" s="237"/>
      <c r="AQ839" s="150"/>
      <c r="AR839" s="152"/>
      <c r="AS839" s="150"/>
      <c r="AT839" s="174" t="s">
        <v>250</v>
      </c>
      <c r="AU839" s="152"/>
      <c r="AV839" s="152"/>
      <c r="AW839" s="152"/>
      <c r="AX839" s="152"/>
      <c r="AY839" s="174" t="str">
        <f t="shared" ref="AY839:AY902" si="83">IF(C839&gt;0,"U","")</f>
        <v/>
      </c>
      <c r="AZ839" s="152"/>
      <c r="BA839" s="152"/>
      <c r="BB839" s="152"/>
      <c r="BC839" s="152"/>
      <c r="BD839" s="174" t="s">
        <v>250</v>
      </c>
      <c r="BE839" s="152"/>
      <c r="BF839" s="152"/>
      <c r="BG839" s="152"/>
      <c r="BH839" s="152"/>
      <c r="BI839" s="152"/>
      <c r="BJ839" s="220"/>
      <c r="BK839" s="203"/>
      <c r="BL839" s="203"/>
      <c r="BM839" s="203"/>
      <c r="BN839" s="203"/>
      <c r="BO839" s="214"/>
      <c r="BP839" s="214"/>
      <c r="BQ839" s="214"/>
      <c r="BR839" s="215"/>
    </row>
    <row r="840" spans="1:70" s="117" customFormat="1" ht="27" customHeight="1" thickTop="1" thickBot="1" x14ac:dyDescent="0.25">
      <c r="A840" s="184"/>
      <c r="B840" s="304" t="str">
        <f>IF(C840="","",(VLOOKUP(C840,Lookups!$B$4:$C$2561,2,FALSE)))</f>
        <v/>
      </c>
      <c r="C840" s="83"/>
      <c r="D840" s="173"/>
      <c r="E840" s="173"/>
      <c r="F840" s="152"/>
      <c r="G840" s="152"/>
      <c r="H840" s="173" t="str">
        <f t="shared" si="82"/>
        <v/>
      </c>
      <c r="I840" s="173"/>
      <c r="J840" s="182"/>
      <c r="K840" s="183"/>
      <c r="L840" s="141" t="str">
        <f>IF(K840="","",(VLOOKUP(K840,#REF!,2,FALSE)))</f>
        <v/>
      </c>
      <c r="M840" s="186"/>
      <c r="N840" s="186"/>
      <c r="O840" s="186"/>
      <c r="P840" s="186"/>
      <c r="Q840" s="186"/>
      <c r="R840" s="186"/>
      <c r="S840" s="186"/>
      <c r="T840" s="186"/>
      <c r="U840" s="173"/>
      <c r="V840" s="186"/>
      <c r="W840" s="187"/>
      <c r="X840" s="187"/>
      <c r="Y840" s="187"/>
      <c r="Z840" s="149"/>
      <c r="AA840" s="173"/>
      <c r="AB840" s="200" t="str">
        <f t="shared" si="78"/>
        <v/>
      </c>
      <c r="AC840" s="216"/>
      <c r="AD840" s="173"/>
      <c r="AE840" s="148"/>
      <c r="AF840" s="173"/>
      <c r="AG840" s="173"/>
      <c r="AH840" s="152"/>
      <c r="AI840" s="173"/>
      <c r="AJ840" s="173"/>
      <c r="AK840" s="200" t="str">
        <f t="shared" si="79"/>
        <v/>
      </c>
      <c r="AL840" s="173"/>
      <c r="AM840" s="217" t="str">
        <f t="shared" si="80"/>
        <v/>
      </c>
      <c r="AN840" s="173"/>
      <c r="AO840" s="217" t="str">
        <f t="shared" si="81"/>
        <v/>
      </c>
      <c r="AP840" s="237"/>
      <c r="AQ840" s="150"/>
      <c r="AR840" s="152"/>
      <c r="AS840" s="150"/>
      <c r="AT840" s="174" t="s">
        <v>250</v>
      </c>
      <c r="AU840" s="152"/>
      <c r="AV840" s="152"/>
      <c r="AW840" s="152"/>
      <c r="AX840" s="152"/>
      <c r="AY840" s="174" t="str">
        <f t="shared" si="83"/>
        <v/>
      </c>
      <c r="AZ840" s="152"/>
      <c r="BA840" s="152"/>
      <c r="BB840" s="152"/>
      <c r="BC840" s="152"/>
      <c r="BD840" s="174" t="s">
        <v>250</v>
      </c>
      <c r="BE840" s="152"/>
      <c r="BF840" s="152"/>
      <c r="BG840" s="152"/>
      <c r="BH840" s="152"/>
      <c r="BI840" s="152"/>
      <c r="BJ840" s="220"/>
      <c r="BK840" s="203"/>
      <c r="BL840" s="203"/>
      <c r="BM840" s="203"/>
      <c r="BN840" s="203"/>
      <c r="BO840" s="214"/>
      <c r="BP840" s="214"/>
      <c r="BQ840" s="214"/>
      <c r="BR840" s="215"/>
    </row>
    <row r="841" spans="1:70" s="117" customFormat="1" ht="27" customHeight="1" thickTop="1" thickBot="1" x14ac:dyDescent="0.25">
      <c r="A841" s="184"/>
      <c r="B841" s="304" t="str">
        <f>IF(C841="","",(VLOOKUP(C841,Lookups!$B$4:$C$2561,2,FALSE)))</f>
        <v/>
      </c>
      <c r="C841" s="83"/>
      <c r="D841" s="173"/>
      <c r="E841" s="173"/>
      <c r="F841" s="152"/>
      <c r="G841" s="152"/>
      <c r="H841" s="173" t="str">
        <f t="shared" si="82"/>
        <v/>
      </c>
      <c r="I841" s="173"/>
      <c r="J841" s="182"/>
      <c r="K841" s="183"/>
      <c r="L841" s="141" t="str">
        <f>IF(K841="","",(VLOOKUP(K841,#REF!,2,FALSE)))</f>
        <v/>
      </c>
      <c r="M841" s="186"/>
      <c r="N841" s="186"/>
      <c r="O841" s="186"/>
      <c r="P841" s="186"/>
      <c r="Q841" s="186"/>
      <c r="R841" s="186"/>
      <c r="S841" s="186"/>
      <c r="T841" s="186"/>
      <c r="U841" s="173"/>
      <c r="V841" s="186"/>
      <c r="W841" s="187"/>
      <c r="X841" s="187"/>
      <c r="Y841" s="187"/>
      <c r="Z841" s="149"/>
      <c r="AA841" s="173"/>
      <c r="AB841" s="200" t="str">
        <f t="shared" si="78"/>
        <v/>
      </c>
      <c r="AC841" s="216"/>
      <c r="AD841" s="173"/>
      <c r="AE841" s="148"/>
      <c r="AF841" s="173"/>
      <c r="AG841" s="173"/>
      <c r="AH841" s="152"/>
      <c r="AI841" s="173"/>
      <c r="AJ841" s="173"/>
      <c r="AK841" s="200" t="str">
        <f t="shared" si="79"/>
        <v/>
      </c>
      <c r="AL841" s="173"/>
      <c r="AM841" s="217" t="str">
        <f t="shared" si="80"/>
        <v/>
      </c>
      <c r="AN841" s="173"/>
      <c r="AO841" s="217" t="str">
        <f t="shared" si="81"/>
        <v/>
      </c>
      <c r="AP841" s="237"/>
      <c r="AQ841" s="150"/>
      <c r="AR841" s="152"/>
      <c r="AS841" s="150"/>
      <c r="AT841" s="174" t="s">
        <v>250</v>
      </c>
      <c r="AU841" s="152"/>
      <c r="AV841" s="152"/>
      <c r="AW841" s="152"/>
      <c r="AX841" s="152"/>
      <c r="AY841" s="174" t="str">
        <f t="shared" si="83"/>
        <v/>
      </c>
      <c r="AZ841" s="152"/>
      <c r="BA841" s="152"/>
      <c r="BB841" s="152"/>
      <c r="BC841" s="152"/>
      <c r="BD841" s="174" t="s">
        <v>250</v>
      </c>
      <c r="BE841" s="152"/>
      <c r="BF841" s="152"/>
      <c r="BG841" s="152"/>
      <c r="BH841" s="152"/>
      <c r="BI841" s="152"/>
      <c r="BJ841" s="220"/>
      <c r="BK841" s="203"/>
      <c r="BL841" s="203"/>
      <c r="BM841" s="203"/>
      <c r="BN841" s="203"/>
      <c r="BO841" s="214"/>
      <c r="BP841" s="214"/>
      <c r="BQ841" s="214"/>
      <c r="BR841" s="215"/>
    </row>
    <row r="842" spans="1:70" s="117" customFormat="1" ht="27" customHeight="1" thickTop="1" thickBot="1" x14ac:dyDescent="0.25">
      <c r="A842" s="184"/>
      <c r="B842" s="304" t="str">
        <f>IF(C842="","",(VLOOKUP(C842,Lookups!$B$4:$C$2561,2,FALSE)))</f>
        <v/>
      </c>
      <c r="C842" s="83"/>
      <c r="D842" s="173"/>
      <c r="E842" s="173"/>
      <c r="F842" s="152"/>
      <c r="G842" s="152"/>
      <c r="H842" s="173" t="str">
        <f t="shared" si="82"/>
        <v/>
      </c>
      <c r="I842" s="173"/>
      <c r="J842" s="182"/>
      <c r="K842" s="183"/>
      <c r="L842" s="141" t="str">
        <f>IF(K842="","",(VLOOKUP(K842,#REF!,2,FALSE)))</f>
        <v/>
      </c>
      <c r="M842" s="186"/>
      <c r="N842" s="186"/>
      <c r="O842" s="186"/>
      <c r="P842" s="186"/>
      <c r="Q842" s="186"/>
      <c r="R842" s="186"/>
      <c r="S842" s="186"/>
      <c r="T842" s="186"/>
      <c r="U842" s="173"/>
      <c r="V842" s="186"/>
      <c r="W842" s="187"/>
      <c r="X842" s="187"/>
      <c r="Y842" s="187"/>
      <c r="Z842" s="149"/>
      <c r="AA842" s="173"/>
      <c r="AB842" s="200" t="str">
        <f t="shared" si="78"/>
        <v/>
      </c>
      <c r="AC842" s="216"/>
      <c r="AD842" s="173"/>
      <c r="AE842" s="148"/>
      <c r="AF842" s="173"/>
      <c r="AG842" s="173"/>
      <c r="AH842" s="152"/>
      <c r="AI842" s="173"/>
      <c r="AJ842" s="173"/>
      <c r="AK842" s="200" t="str">
        <f t="shared" si="79"/>
        <v/>
      </c>
      <c r="AL842" s="173"/>
      <c r="AM842" s="217" t="str">
        <f t="shared" si="80"/>
        <v/>
      </c>
      <c r="AN842" s="173"/>
      <c r="AO842" s="217" t="str">
        <f t="shared" si="81"/>
        <v/>
      </c>
      <c r="AP842" s="237"/>
      <c r="AQ842" s="150"/>
      <c r="AR842" s="152"/>
      <c r="AS842" s="150"/>
      <c r="AT842" s="174" t="s">
        <v>250</v>
      </c>
      <c r="AU842" s="152"/>
      <c r="AV842" s="152"/>
      <c r="AW842" s="152"/>
      <c r="AX842" s="152"/>
      <c r="AY842" s="174" t="str">
        <f t="shared" si="83"/>
        <v/>
      </c>
      <c r="AZ842" s="152"/>
      <c r="BA842" s="152"/>
      <c r="BB842" s="152"/>
      <c r="BC842" s="152"/>
      <c r="BD842" s="174" t="s">
        <v>250</v>
      </c>
      <c r="BE842" s="152"/>
      <c r="BF842" s="152"/>
      <c r="BG842" s="152"/>
      <c r="BH842" s="152"/>
      <c r="BI842" s="152"/>
      <c r="BJ842" s="220"/>
      <c r="BK842" s="203"/>
      <c r="BL842" s="203"/>
      <c r="BM842" s="203"/>
      <c r="BN842" s="203"/>
      <c r="BO842" s="214"/>
      <c r="BP842" s="214"/>
      <c r="BQ842" s="214"/>
      <c r="BR842" s="215"/>
    </row>
    <row r="843" spans="1:70" s="117" customFormat="1" ht="27" customHeight="1" thickTop="1" thickBot="1" x14ac:dyDescent="0.25">
      <c r="A843" s="184"/>
      <c r="B843" s="304" t="str">
        <f>IF(C843="","",(VLOOKUP(C843,Lookups!$B$4:$C$2561,2,FALSE)))</f>
        <v/>
      </c>
      <c r="C843" s="83"/>
      <c r="D843" s="173"/>
      <c r="E843" s="173"/>
      <c r="F843" s="152"/>
      <c r="G843" s="152"/>
      <c r="H843" s="173" t="str">
        <f t="shared" si="82"/>
        <v/>
      </c>
      <c r="I843" s="173"/>
      <c r="J843" s="182"/>
      <c r="K843" s="183"/>
      <c r="L843" s="141" t="str">
        <f>IF(K843="","",(VLOOKUP(K843,#REF!,2,FALSE)))</f>
        <v/>
      </c>
      <c r="M843" s="186"/>
      <c r="N843" s="186"/>
      <c r="O843" s="186"/>
      <c r="P843" s="186"/>
      <c r="Q843" s="186"/>
      <c r="R843" s="186"/>
      <c r="S843" s="186"/>
      <c r="T843" s="186"/>
      <c r="U843" s="173"/>
      <c r="V843" s="186"/>
      <c r="W843" s="187"/>
      <c r="X843" s="187"/>
      <c r="Y843" s="187"/>
      <c r="Z843" s="149"/>
      <c r="AA843" s="173"/>
      <c r="AB843" s="200" t="str">
        <f t="shared" si="78"/>
        <v/>
      </c>
      <c r="AC843" s="216"/>
      <c r="AD843" s="173"/>
      <c r="AE843" s="148"/>
      <c r="AF843" s="173"/>
      <c r="AG843" s="173"/>
      <c r="AH843" s="152"/>
      <c r="AI843" s="173"/>
      <c r="AJ843" s="173"/>
      <c r="AK843" s="200" t="str">
        <f t="shared" si="79"/>
        <v/>
      </c>
      <c r="AL843" s="173"/>
      <c r="AM843" s="217" t="str">
        <f t="shared" si="80"/>
        <v/>
      </c>
      <c r="AN843" s="173"/>
      <c r="AO843" s="217" t="str">
        <f t="shared" si="81"/>
        <v/>
      </c>
      <c r="AP843" s="237"/>
      <c r="AQ843" s="150"/>
      <c r="AR843" s="152"/>
      <c r="AS843" s="150"/>
      <c r="AT843" s="174" t="s">
        <v>250</v>
      </c>
      <c r="AU843" s="152"/>
      <c r="AV843" s="152"/>
      <c r="AW843" s="152"/>
      <c r="AX843" s="152"/>
      <c r="AY843" s="174" t="str">
        <f t="shared" si="83"/>
        <v/>
      </c>
      <c r="AZ843" s="152"/>
      <c r="BA843" s="152"/>
      <c r="BB843" s="152"/>
      <c r="BC843" s="152"/>
      <c r="BD843" s="174" t="s">
        <v>250</v>
      </c>
      <c r="BE843" s="152"/>
      <c r="BF843" s="152"/>
      <c r="BG843" s="152"/>
      <c r="BH843" s="152"/>
      <c r="BI843" s="152"/>
      <c r="BJ843" s="220"/>
      <c r="BK843" s="203"/>
      <c r="BL843" s="203"/>
      <c r="BM843" s="203"/>
      <c r="BN843" s="203"/>
      <c r="BO843" s="214"/>
      <c r="BP843" s="214"/>
      <c r="BQ843" s="214"/>
      <c r="BR843" s="215"/>
    </row>
    <row r="844" spans="1:70" s="117" customFormat="1" ht="27" customHeight="1" thickTop="1" thickBot="1" x14ac:dyDescent="0.25">
      <c r="A844" s="184"/>
      <c r="B844" s="304" t="str">
        <f>IF(C844="","",(VLOOKUP(C844,Lookups!$B$4:$C$2561,2,FALSE)))</f>
        <v/>
      </c>
      <c r="C844" s="83"/>
      <c r="D844" s="173"/>
      <c r="E844" s="173"/>
      <c r="F844" s="152"/>
      <c r="G844" s="152"/>
      <c r="H844" s="173" t="str">
        <f t="shared" si="82"/>
        <v/>
      </c>
      <c r="I844" s="173"/>
      <c r="J844" s="182"/>
      <c r="K844" s="183"/>
      <c r="L844" s="141" t="str">
        <f>IF(K844="","",(VLOOKUP(K844,#REF!,2,FALSE)))</f>
        <v/>
      </c>
      <c r="M844" s="186"/>
      <c r="N844" s="186"/>
      <c r="O844" s="186"/>
      <c r="P844" s="186"/>
      <c r="Q844" s="186"/>
      <c r="R844" s="186"/>
      <c r="S844" s="186"/>
      <c r="T844" s="186"/>
      <c r="U844" s="173"/>
      <c r="V844" s="186"/>
      <c r="W844" s="187"/>
      <c r="X844" s="187"/>
      <c r="Y844" s="187"/>
      <c r="Z844" s="149"/>
      <c r="AA844" s="173"/>
      <c r="AB844" s="200" t="str">
        <f t="shared" si="78"/>
        <v/>
      </c>
      <c r="AC844" s="216"/>
      <c r="AD844" s="173"/>
      <c r="AE844" s="148"/>
      <c r="AF844" s="173"/>
      <c r="AG844" s="173"/>
      <c r="AH844" s="152"/>
      <c r="AI844" s="173"/>
      <c r="AJ844" s="173"/>
      <c r="AK844" s="200" t="str">
        <f t="shared" si="79"/>
        <v/>
      </c>
      <c r="AL844" s="173"/>
      <c r="AM844" s="217" t="str">
        <f t="shared" si="80"/>
        <v/>
      </c>
      <c r="AN844" s="173"/>
      <c r="AO844" s="217" t="str">
        <f t="shared" si="81"/>
        <v/>
      </c>
      <c r="AP844" s="237"/>
      <c r="AQ844" s="150"/>
      <c r="AR844" s="152"/>
      <c r="AS844" s="150"/>
      <c r="AT844" s="174" t="s">
        <v>250</v>
      </c>
      <c r="AU844" s="152"/>
      <c r="AV844" s="152"/>
      <c r="AW844" s="152"/>
      <c r="AX844" s="152"/>
      <c r="AY844" s="174" t="str">
        <f t="shared" si="83"/>
        <v/>
      </c>
      <c r="AZ844" s="152"/>
      <c r="BA844" s="152"/>
      <c r="BB844" s="152"/>
      <c r="BC844" s="152"/>
      <c r="BD844" s="174" t="s">
        <v>250</v>
      </c>
      <c r="BE844" s="152"/>
      <c r="BF844" s="152"/>
      <c r="BG844" s="152"/>
      <c r="BH844" s="152"/>
      <c r="BI844" s="152"/>
      <c r="BJ844" s="220"/>
      <c r="BK844" s="203"/>
      <c r="BL844" s="203"/>
      <c r="BM844" s="203"/>
      <c r="BN844" s="203"/>
      <c r="BO844" s="214"/>
      <c r="BP844" s="214"/>
      <c r="BQ844" s="214"/>
      <c r="BR844" s="215"/>
    </row>
    <row r="845" spans="1:70" s="117" customFormat="1" ht="27" customHeight="1" thickTop="1" thickBot="1" x14ac:dyDescent="0.25">
      <c r="A845" s="184"/>
      <c r="B845" s="304" t="str">
        <f>IF(C845="","",(VLOOKUP(C845,Lookups!$B$4:$C$2561,2,FALSE)))</f>
        <v/>
      </c>
      <c r="C845" s="83"/>
      <c r="D845" s="173"/>
      <c r="E845" s="173"/>
      <c r="F845" s="152"/>
      <c r="G845" s="152"/>
      <c r="H845" s="173" t="str">
        <f t="shared" si="82"/>
        <v/>
      </c>
      <c r="I845" s="173"/>
      <c r="J845" s="182"/>
      <c r="K845" s="183"/>
      <c r="L845" s="141" t="str">
        <f>IF(K845="","",(VLOOKUP(K845,#REF!,2,FALSE)))</f>
        <v/>
      </c>
      <c r="M845" s="186"/>
      <c r="N845" s="186"/>
      <c r="O845" s="186"/>
      <c r="P845" s="186"/>
      <c r="Q845" s="186"/>
      <c r="R845" s="186"/>
      <c r="S845" s="186"/>
      <c r="T845" s="186"/>
      <c r="U845" s="173"/>
      <c r="V845" s="186"/>
      <c r="W845" s="187"/>
      <c r="X845" s="187"/>
      <c r="Y845" s="187"/>
      <c r="Z845" s="149"/>
      <c r="AA845" s="173"/>
      <c r="AB845" s="200" t="str">
        <f t="shared" si="78"/>
        <v/>
      </c>
      <c r="AC845" s="216"/>
      <c r="AD845" s="173"/>
      <c r="AE845" s="148"/>
      <c r="AF845" s="173"/>
      <c r="AG845" s="173"/>
      <c r="AH845" s="152"/>
      <c r="AI845" s="173"/>
      <c r="AJ845" s="173"/>
      <c r="AK845" s="200" t="str">
        <f t="shared" si="79"/>
        <v/>
      </c>
      <c r="AL845" s="173"/>
      <c r="AM845" s="217" t="str">
        <f t="shared" si="80"/>
        <v/>
      </c>
      <c r="AN845" s="173"/>
      <c r="AO845" s="217" t="str">
        <f t="shared" si="81"/>
        <v/>
      </c>
      <c r="AP845" s="237"/>
      <c r="AQ845" s="150"/>
      <c r="AR845" s="152"/>
      <c r="AS845" s="150"/>
      <c r="AT845" s="174" t="s">
        <v>250</v>
      </c>
      <c r="AU845" s="152"/>
      <c r="AV845" s="152"/>
      <c r="AW845" s="152"/>
      <c r="AX845" s="152"/>
      <c r="AY845" s="174" t="str">
        <f t="shared" si="83"/>
        <v/>
      </c>
      <c r="AZ845" s="152"/>
      <c r="BA845" s="152"/>
      <c r="BB845" s="152"/>
      <c r="BC845" s="152"/>
      <c r="BD845" s="174" t="s">
        <v>250</v>
      </c>
      <c r="BE845" s="152"/>
      <c r="BF845" s="152"/>
      <c r="BG845" s="152"/>
      <c r="BH845" s="152"/>
      <c r="BI845" s="152"/>
      <c r="BJ845" s="220"/>
      <c r="BK845" s="203"/>
      <c r="BL845" s="203"/>
      <c r="BM845" s="203"/>
      <c r="BN845" s="203"/>
      <c r="BO845" s="214"/>
      <c r="BP845" s="214"/>
      <c r="BQ845" s="214"/>
      <c r="BR845" s="215"/>
    </row>
    <row r="846" spans="1:70" s="117" customFormat="1" ht="27" customHeight="1" thickTop="1" thickBot="1" x14ac:dyDescent="0.25">
      <c r="A846" s="184"/>
      <c r="B846" s="304" t="str">
        <f>IF(C846="","",(VLOOKUP(C846,Lookups!$B$4:$C$2561,2,FALSE)))</f>
        <v/>
      </c>
      <c r="C846" s="83"/>
      <c r="D846" s="173"/>
      <c r="E846" s="173"/>
      <c r="F846" s="152"/>
      <c r="G846" s="152"/>
      <c r="H846" s="173" t="str">
        <f t="shared" si="82"/>
        <v/>
      </c>
      <c r="I846" s="173"/>
      <c r="J846" s="182"/>
      <c r="K846" s="183"/>
      <c r="L846" s="141" t="str">
        <f>IF(K846="","",(VLOOKUP(K846,#REF!,2,FALSE)))</f>
        <v/>
      </c>
      <c r="M846" s="186"/>
      <c r="N846" s="186"/>
      <c r="O846" s="186"/>
      <c r="P846" s="186"/>
      <c r="Q846" s="186"/>
      <c r="R846" s="186"/>
      <c r="S846" s="186"/>
      <c r="T846" s="186"/>
      <c r="U846" s="173"/>
      <c r="V846" s="186"/>
      <c r="W846" s="187"/>
      <c r="X846" s="187"/>
      <c r="Y846" s="187"/>
      <c r="Z846" s="149"/>
      <c r="AA846" s="173"/>
      <c r="AB846" s="200" t="str">
        <f t="shared" si="78"/>
        <v/>
      </c>
      <c r="AC846" s="216"/>
      <c r="AD846" s="173"/>
      <c r="AE846" s="148"/>
      <c r="AF846" s="173"/>
      <c r="AG846" s="173"/>
      <c r="AH846" s="152"/>
      <c r="AI846" s="173"/>
      <c r="AJ846" s="173"/>
      <c r="AK846" s="200" t="str">
        <f t="shared" si="79"/>
        <v/>
      </c>
      <c r="AL846" s="173"/>
      <c r="AM846" s="217" t="str">
        <f t="shared" si="80"/>
        <v/>
      </c>
      <c r="AN846" s="173"/>
      <c r="AO846" s="217" t="str">
        <f t="shared" si="81"/>
        <v/>
      </c>
      <c r="AP846" s="237"/>
      <c r="AQ846" s="150"/>
      <c r="AR846" s="152"/>
      <c r="AS846" s="150"/>
      <c r="AT846" s="174" t="s">
        <v>250</v>
      </c>
      <c r="AU846" s="152"/>
      <c r="AV846" s="152"/>
      <c r="AW846" s="152"/>
      <c r="AX846" s="152"/>
      <c r="AY846" s="174" t="str">
        <f t="shared" si="83"/>
        <v/>
      </c>
      <c r="AZ846" s="152"/>
      <c r="BA846" s="152"/>
      <c r="BB846" s="152"/>
      <c r="BC846" s="152"/>
      <c r="BD846" s="174" t="s">
        <v>250</v>
      </c>
      <c r="BE846" s="152"/>
      <c r="BF846" s="152"/>
      <c r="BG846" s="152"/>
      <c r="BH846" s="152"/>
      <c r="BI846" s="152"/>
      <c r="BJ846" s="220"/>
      <c r="BK846" s="203"/>
      <c r="BL846" s="203"/>
      <c r="BM846" s="203"/>
      <c r="BN846" s="203"/>
      <c r="BO846" s="214"/>
      <c r="BP846" s="214"/>
      <c r="BQ846" s="214"/>
      <c r="BR846" s="215"/>
    </row>
    <row r="847" spans="1:70" s="117" customFormat="1" ht="27" customHeight="1" thickTop="1" thickBot="1" x14ac:dyDescent="0.25">
      <c r="A847" s="184"/>
      <c r="B847" s="304" t="str">
        <f>IF(C847="","",(VLOOKUP(C847,Lookups!$B$4:$C$2561,2,FALSE)))</f>
        <v/>
      </c>
      <c r="C847" s="83"/>
      <c r="D847" s="173"/>
      <c r="E847" s="173"/>
      <c r="F847" s="152"/>
      <c r="G847" s="152"/>
      <c r="H847" s="173" t="str">
        <f t="shared" si="82"/>
        <v/>
      </c>
      <c r="I847" s="173"/>
      <c r="J847" s="182"/>
      <c r="K847" s="183"/>
      <c r="L847" s="141" t="str">
        <f>IF(K847="","",(VLOOKUP(K847,#REF!,2,FALSE)))</f>
        <v/>
      </c>
      <c r="M847" s="186"/>
      <c r="N847" s="186"/>
      <c r="O847" s="186"/>
      <c r="P847" s="186"/>
      <c r="Q847" s="186"/>
      <c r="R847" s="186"/>
      <c r="S847" s="186"/>
      <c r="T847" s="186"/>
      <c r="U847" s="173"/>
      <c r="V847" s="186"/>
      <c r="W847" s="187"/>
      <c r="X847" s="187"/>
      <c r="Y847" s="187"/>
      <c r="Z847" s="149"/>
      <c r="AA847" s="173"/>
      <c r="AB847" s="200" t="str">
        <f t="shared" si="78"/>
        <v/>
      </c>
      <c r="AC847" s="216"/>
      <c r="AD847" s="173"/>
      <c r="AE847" s="148"/>
      <c r="AF847" s="173"/>
      <c r="AG847" s="173"/>
      <c r="AH847" s="152"/>
      <c r="AI847" s="173"/>
      <c r="AJ847" s="173"/>
      <c r="AK847" s="200" t="str">
        <f t="shared" si="79"/>
        <v/>
      </c>
      <c r="AL847" s="173"/>
      <c r="AM847" s="217" t="str">
        <f t="shared" si="80"/>
        <v/>
      </c>
      <c r="AN847" s="173"/>
      <c r="AO847" s="217" t="str">
        <f t="shared" si="81"/>
        <v/>
      </c>
      <c r="AP847" s="237"/>
      <c r="AQ847" s="150"/>
      <c r="AR847" s="152"/>
      <c r="AS847" s="150"/>
      <c r="AT847" s="174" t="s">
        <v>250</v>
      </c>
      <c r="AU847" s="152"/>
      <c r="AV847" s="152"/>
      <c r="AW847" s="152"/>
      <c r="AX847" s="152"/>
      <c r="AY847" s="174" t="str">
        <f t="shared" si="83"/>
        <v/>
      </c>
      <c r="AZ847" s="152"/>
      <c r="BA847" s="152"/>
      <c r="BB847" s="152"/>
      <c r="BC847" s="152"/>
      <c r="BD847" s="174" t="s">
        <v>250</v>
      </c>
      <c r="BE847" s="152"/>
      <c r="BF847" s="152"/>
      <c r="BG847" s="152"/>
      <c r="BH847" s="152"/>
      <c r="BI847" s="152"/>
      <c r="BJ847" s="220"/>
      <c r="BK847" s="203"/>
      <c r="BL847" s="203"/>
      <c r="BM847" s="203"/>
      <c r="BN847" s="203"/>
      <c r="BO847" s="214"/>
      <c r="BP847" s="214"/>
      <c r="BQ847" s="214"/>
      <c r="BR847" s="215"/>
    </row>
    <row r="848" spans="1:70" s="117" customFormat="1" ht="27" customHeight="1" thickTop="1" thickBot="1" x14ac:dyDescent="0.25">
      <c r="A848" s="184"/>
      <c r="B848" s="304" t="str">
        <f>IF(C848="","",(VLOOKUP(C848,Lookups!$B$4:$C$2561,2,FALSE)))</f>
        <v/>
      </c>
      <c r="C848" s="83"/>
      <c r="D848" s="173"/>
      <c r="E848" s="173"/>
      <c r="F848" s="152"/>
      <c r="G848" s="152"/>
      <c r="H848" s="173" t="str">
        <f t="shared" si="82"/>
        <v/>
      </c>
      <c r="I848" s="173"/>
      <c r="J848" s="182"/>
      <c r="K848" s="183"/>
      <c r="L848" s="141" t="str">
        <f>IF(K848="","",(VLOOKUP(K848,#REF!,2,FALSE)))</f>
        <v/>
      </c>
      <c r="M848" s="186"/>
      <c r="N848" s="186"/>
      <c r="O848" s="186"/>
      <c r="P848" s="186"/>
      <c r="Q848" s="186"/>
      <c r="R848" s="186"/>
      <c r="S848" s="186"/>
      <c r="T848" s="186"/>
      <c r="U848" s="173"/>
      <c r="V848" s="186"/>
      <c r="W848" s="187"/>
      <c r="X848" s="187"/>
      <c r="Y848" s="187"/>
      <c r="Z848" s="149"/>
      <c r="AA848" s="173"/>
      <c r="AB848" s="200" t="str">
        <f t="shared" si="78"/>
        <v/>
      </c>
      <c r="AC848" s="216"/>
      <c r="AD848" s="173"/>
      <c r="AE848" s="148"/>
      <c r="AF848" s="173"/>
      <c r="AG848" s="173"/>
      <c r="AH848" s="152"/>
      <c r="AI848" s="173"/>
      <c r="AJ848" s="173"/>
      <c r="AK848" s="200" t="str">
        <f t="shared" si="79"/>
        <v/>
      </c>
      <c r="AL848" s="173"/>
      <c r="AM848" s="217" t="str">
        <f t="shared" si="80"/>
        <v/>
      </c>
      <c r="AN848" s="173"/>
      <c r="AO848" s="217" t="str">
        <f t="shared" si="81"/>
        <v/>
      </c>
      <c r="AP848" s="237"/>
      <c r="AQ848" s="150"/>
      <c r="AR848" s="152"/>
      <c r="AS848" s="150"/>
      <c r="AT848" s="174" t="s">
        <v>250</v>
      </c>
      <c r="AU848" s="152"/>
      <c r="AV848" s="152"/>
      <c r="AW848" s="152"/>
      <c r="AX848" s="152"/>
      <c r="AY848" s="174" t="str">
        <f t="shared" si="83"/>
        <v/>
      </c>
      <c r="AZ848" s="152"/>
      <c r="BA848" s="152"/>
      <c r="BB848" s="152"/>
      <c r="BC848" s="152"/>
      <c r="BD848" s="174" t="s">
        <v>250</v>
      </c>
      <c r="BE848" s="152"/>
      <c r="BF848" s="152"/>
      <c r="BG848" s="152"/>
      <c r="BH848" s="152"/>
      <c r="BI848" s="152"/>
      <c r="BJ848" s="220"/>
      <c r="BK848" s="203"/>
      <c r="BL848" s="203"/>
      <c r="BM848" s="203"/>
      <c r="BN848" s="203"/>
      <c r="BO848" s="214"/>
      <c r="BP848" s="214"/>
      <c r="BQ848" s="214"/>
      <c r="BR848" s="215"/>
    </row>
    <row r="849" spans="1:70" s="117" customFormat="1" ht="27" customHeight="1" thickTop="1" thickBot="1" x14ac:dyDescent="0.25">
      <c r="A849" s="184"/>
      <c r="B849" s="304" t="str">
        <f>IF(C849="","",(VLOOKUP(C849,Lookups!$B$4:$C$2561,2,FALSE)))</f>
        <v/>
      </c>
      <c r="C849" s="83"/>
      <c r="D849" s="173"/>
      <c r="E849" s="173"/>
      <c r="F849" s="152"/>
      <c r="G849" s="152"/>
      <c r="H849" s="173" t="str">
        <f t="shared" si="82"/>
        <v/>
      </c>
      <c r="I849" s="173"/>
      <c r="J849" s="182"/>
      <c r="K849" s="183"/>
      <c r="L849" s="141" t="str">
        <f>IF(K849="","",(VLOOKUP(K849,#REF!,2,FALSE)))</f>
        <v/>
      </c>
      <c r="M849" s="186"/>
      <c r="N849" s="186"/>
      <c r="O849" s="186"/>
      <c r="P849" s="186"/>
      <c r="Q849" s="186"/>
      <c r="R849" s="186"/>
      <c r="S849" s="186"/>
      <c r="T849" s="186"/>
      <c r="U849" s="173"/>
      <c r="V849" s="186"/>
      <c r="W849" s="187"/>
      <c r="X849" s="187"/>
      <c r="Y849" s="187"/>
      <c r="Z849" s="149"/>
      <c r="AA849" s="173"/>
      <c r="AB849" s="200" t="str">
        <f t="shared" si="78"/>
        <v/>
      </c>
      <c r="AC849" s="216"/>
      <c r="AD849" s="173"/>
      <c r="AE849" s="148"/>
      <c r="AF849" s="173"/>
      <c r="AG849" s="173"/>
      <c r="AH849" s="152"/>
      <c r="AI849" s="173"/>
      <c r="AJ849" s="173"/>
      <c r="AK849" s="200" t="str">
        <f t="shared" si="79"/>
        <v/>
      </c>
      <c r="AL849" s="173"/>
      <c r="AM849" s="217" t="str">
        <f t="shared" si="80"/>
        <v/>
      </c>
      <c r="AN849" s="173"/>
      <c r="AO849" s="217" t="str">
        <f t="shared" si="81"/>
        <v/>
      </c>
      <c r="AP849" s="237"/>
      <c r="AQ849" s="150"/>
      <c r="AR849" s="152"/>
      <c r="AS849" s="150"/>
      <c r="AT849" s="174" t="s">
        <v>250</v>
      </c>
      <c r="AU849" s="152"/>
      <c r="AV849" s="152"/>
      <c r="AW849" s="152"/>
      <c r="AX849" s="152"/>
      <c r="AY849" s="174" t="str">
        <f t="shared" si="83"/>
        <v/>
      </c>
      <c r="AZ849" s="152"/>
      <c r="BA849" s="152"/>
      <c r="BB849" s="152"/>
      <c r="BC849" s="152"/>
      <c r="BD849" s="174" t="s">
        <v>250</v>
      </c>
      <c r="BE849" s="152"/>
      <c r="BF849" s="152"/>
      <c r="BG849" s="152"/>
      <c r="BH849" s="152"/>
      <c r="BI849" s="152"/>
      <c r="BJ849" s="220"/>
      <c r="BK849" s="203"/>
      <c r="BL849" s="203"/>
      <c r="BM849" s="203"/>
      <c r="BN849" s="203"/>
      <c r="BO849" s="214"/>
      <c r="BP849" s="214"/>
      <c r="BQ849" s="214"/>
      <c r="BR849" s="215"/>
    </row>
    <row r="850" spans="1:70" s="117" customFormat="1" ht="27" customHeight="1" thickTop="1" thickBot="1" x14ac:dyDescent="0.25">
      <c r="A850" s="184"/>
      <c r="B850" s="304" t="str">
        <f>IF(C850="","",(VLOOKUP(C850,Lookups!$B$4:$C$2561,2,FALSE)))</f>
        <v/>
      </c>
      <c r="C850" s="83"/>
      <c r="D850" s="173"/>
      <c r="E850" s="173"/>
      <c r="F850" s="152"/>
      <c r="G850" s="152"/>
      <c r="H850" s="173" t="str">
        <f t="shared" si="82"/>
        <v/>
      </c>
      <c r="I850" s="173"/>
      <c r="J850" s="182"/>
      <c r="K850" s="183"/>
      <c r="L850" s="141" t="str">
        <f>IF(K850="","",(VLOOKUP(K850,#REF!,2,FALSE)))</f>
        <v/>
      </c>
      <c r="M850" s="186"/>
      <c r="N850" s="186"/>
      <c r="O850" s="186"/>
      <c r="P850" s="186"/>
      <c r="Q850" s="186"/>
      <c r="R850" s="186"/>
      <c r="S850" s="186"/>
      <c r="T850" s="186"/>
      <c r="U850" s="173"/>
      <c r="V850" s="186"/>
      <c r="W850" s="187"/>
      <c r="X850" s="187"/>
      <c r="Y850" s="187"/>
      <c r="Z850" s="149"/>
      <c r="AA850" s="173"/>
      <c r="AB850" s="200" t="str">
        <f t="shared" si="78"/>
        <v/>
      </c>
      <c r="AC850" s="216"/>
      <c r="AD850" s="173"/>
      <c r="AE850" s="148"/>
      <c r="AF850" s="173"/>
      <c r="AG850" s="173"/>
      <c r="AH850" s="152"/>
      <c r="AI850" s="173"/>
      <c r="AJ850" s="173"/>
      <c r="AK850" s="200" t="str">
        <f t="shared" si="79"/>
        <v/>
      </c>
      <c r="AL850" s="173"/>
      <c r="AM850" s="217" t="str">
        <f t="shared" si="80"/>
        <v/>
      </c>
      <c r="AN850" s="173"/>
      <c r="AO850" s="217" t="str">
        <f t="shared" si="81"/>
        <v/>
      </c>
      <c r="AP850" s="237"/>
      <c r="AQ850" s="150"/>
      <c r="AR850" s="152"/>
      <c r="AS850" s="150"/>
      <c r="AT850" s="174" t="s">
        <v>250</v>
      </c>
      <c r="AU850" s="152"/>
      <c r="AV850" s="152"/>
      <c r="AW850" s="152"/>
      <c r="AX850" s="152"/>
      <c r="AY850" s="174" t="str">
        <f t="shared" si="83"/>
        <v/>
      </c>
      <c r="AZ850" s="152"/>
      <c r="BA850" s="152"/>
      <c r="BB850" s="152"/>
      <c r="BC850" s="152"/>
      <c r="BD850" s="174" t="s">
        <v>250</v>
      </c>
      <c r="BE850" s="152"/>
      <c r="BF850" s="152"/>
      <c r="BG850" s="152"/>
      <c r="BH850" s="152"/>
      <c r="BI850" s="152"/>
      <c r="BJ850" s="220"/>
      <c r="BK850" s="203"/>
      <c r="BL850" s="203"/>
      <c r="BM850" s="203"/>
      <c r="BN850" s="203"/>
      <c r="BO850" s="214"/>
      <c r="BP850" s="214"/>
      <c r="BQ850" s="214"/>
      <c r="BR850" s="215"/>
    </row>
    <row r="851" spans="1:70" s="117" customFormat="1" ht="27" customHeight="1" thickTop="1" thickBot="1" x14ac:dyDescent="0.25">
      <c r="A851" s="184"/>
      <c r="B851" s="304" t="str">
        <f>IF(C851="","",(VLOOKUP(C851,Lookups!$B$4:$C$2561,2,FALSE)))</f>
        <v/>
      </c>
      <c r="C851" s="83"/>
      <c r="D851" s="173"/>
      <c r="E851" s="173"/>
      <c r="F851" s="152"/>
      <c r="G851" s="152"/>
      <c r="H851" s="173" t="str">
        <f t="shared" si="82"/>
        <v/>
      </c>
      <c r="I851" s="173"/>
      <c r="J851" s="182"/>
      <c r="K851" s="183"/>
      <c r="L851" s="141" t="str">
        <f>IF(K851="","",(VLOOKUP(K851,#REF!,2,FALSE)))</f>
        <v/>
      </c>
      <c r="M851" s="186"/>
      <c r="N851" s="186"/>
      <c r="O851" s="186"/>
      <c r="P851" s="186"/>
      <c r="Q851" s="186"/>
      <c r="R851" s="186"/>
      <c r="S851" s="186"/>
      <c r="T851" s="186"/>
      <c r="U851" s="173"/>
      <c r="V851" s="186"/>
      <c r="W851" s="187"/>
      <c r="X851" s="187"/>
      <c r="Y851" s="187"/>
      <c r="Z851" s="149"/>
      <c r="AA851" s="173"/>
      <c r="AB851" s="200" t="str">
        <f t="shared" si="78"/>
        <v/>
      </c>
      <c r="AC851" s="216"/>
      <c r="AD851" s="173"/>
      <c r="AE851" s="148"/>
      <c r="AF851" s="173"/>
      <c r="AG851" s="173"/>
      <c r="AH851" s="152"/>
      <c r="AI851" s="173"/>
      <c r="AJ851" s="173"/>
      <c r="AK851" s="200" t="str">
        <f t="shared" si="79"/>
        <v/>
      </c>
      <c r="AL851" s="173"/>
      <c r="AM851" s="217" t="str">
        <f t="shared" si="80"/>
        <v/>
      </c>
      <c r="AN851" s="173"/>
      <c r="AO851" s="217" t="str">
        <f t="shared" si="81"/>
        <v/>
      </c>
      <c r="AP851" s="237"/>
      <c r="AQ851" s="150"/>
      <c r="AR851" s="152"/>
      <c r="AS851" s="150"/>
      <c r="AT851" s="174" t="s">
        <v>250</v>
      </c>
      <c r="AU851" s="152"/>
      <c r="AV851" s="152"/>
      <c r="AW851" s="152"/>
      <c r="AX851" s="152"/>
      <c r="AY851" s="174" t="str">
        <f t="shared" si="83"/>
        <v/>
      </c>
      <c r="AZ851" s="152"/>
      <c r="BA851" s="152"/>
      <c r="BB851" s="152"/>
      <c r="BC851" s="152"/>
      <c r="BD851" s="174" t="s">
        <v>250</v>
      </c>
      <c r="BE851" s="152"/>
      <c r="BF851" s="152"/>
      <c r="BG851" s="152"/>
      <c r="BH851" s="152"/>
      <c r="BI851" s="152"/>
      <c r="BJ851" s="220"/>
      <c r="BK851" s="203"/>
      <c r="BL851" s="203"/>
      <c r="BM851" s="203"/>
      <c r="BN851" s="203"/>
      <c r="BO851" s="214"/>
      <c r="BP851" s="214"/>
      <c r="BQ851" s="214"/>
      <c r="BR851" s="215"/>
    </row>
    <row r="852" spans="1:70" s="117" customFormat="1" ht="27" customHeight="1" thickTop="1" thickBot="1" x14ac:dyDescent="0.25">
      <c r="A852" s="184"/>
      <c r="B852" s="304" t="str">
        <f>IF(C852="","",(VLOOKUP(C852,Lookups!$B$4:$C$2561,2,FALSE)))</f>
        <v/>
      </c>
      <c r="C852" s="83"/>
      <c r="D852" s="173"/>
      <c r="E852" s="173"/>
      <c r="F852" s="152"/>
      <c r="G852" s="152"/>
      <c r="H852" s="173" t="str">
        <f t="shared" si="82"/>
        <v/>
      </c>
      <c r="I852" s="173"/>
      <c r="J852" s="182"/>
      <c r="K852" s="183"/>
      <c r="L852" s="141" t="str">
        <f>IF(K852="","",(VLOOKUP(K852,#REF!,2,FALSE)))</f>
        <v/>
      </c>
      <c r="M852" s="186"/>
      <c r="N852" s="186"/>
      <c r="O852" s="186"/>
      <c r="P852" s="186"/>
      <c r="Q852" s="186"/>
      <c r="R852" s="186"/>
      <c r="S852" s="186"/>
      <c r="T852" s="186"/>
      <c r="U852" s="173"/>
      <c r="V852" s="186"/>
      <c r="W852" s="187"/>
      <c r="X852" s="187"/>
      <c r="Y852" s="187"/>
      <c r="Z852" s="149"/>
      <c r="AA852" s="173"/>
      <c r="AB852" s="200" t="str">
        <f t="shared" si="78"/>
        <v/>
      </c>
      <c r="AC852" s="216"/>
      <c r="AD852" s="173"/>
      <c r="AE852" s="148"/>
      <c r="AF852" s="173"/>
      <c r="AG852" s="173"/>
      <c r="AH852" s="152"/>
      <c r="AI852" s="173"/>
      <c r="AJ852" s="173"/>
      <c r="AK852" s="200" t="str">
        <f t="shared" si="79"/>
        <v/>
      </c>
      <c r="AL852" s="173"/>
      <c r="AM852" s="217" t="str">
        <f t="shared" si="80"/>
        <v/>
      </c>
      <c r="AN852" s="173"/>
      <c r="AO852" s="217" t="str">
        <f t="shared" si="81"/>
        <v/>
      </c>
      <c r="AP852" s="237"/>
      <c r="AQ852" s="150"/>
      <c r="AR852" s="152"/>
      <c r="AS852" s="150"/>
      <c r="AT852" s="174" t="s">
        <v>250</v>
      </c>
      <c r="AU852" s="152"/>
      <c r="AV852" s="152"/>
      <c r="AW852" s="152"/>
      <c r="AX852" s="152"/>
      <c r="AY852" s="174" t="str">
        <f t="shared" si="83"/>
        <v/>
      </c>
      <c r="AZ852" s="152"/>
      <c r="BA852" s="152"/>
      <c r="BB852" s="152"/>
      <c r="BC852" s="152"/>
      <c r="BD852" s="174" t="s">
        <v>250</v>
      </c>
      <c r="BE852" s="152"/>
      <c r="BF852" s="152"/>
      <c r="BG852" s="152"/>
      <c r="BH852" s="152"/>
      <c r="BI852" s="152"/>
      <c r="BJ852" s="220"/>
      <c r="BK852" s="203"/>
      <c r="BL852" s="203"/>
      <c r="BM852" s="203"/>
      <c r="BN852" s="203"/>
      <c r="BO852" s="214"/>
      <c r="BP852" s="214"/>
      <c r="BQ852" s="214"/>
      <c r="BR852" s="215"/>
    </row>
    <row r="853" spans="1:70" s="117" customFormat="1" ht="27" customHeight="1" thickTop="1" thickBot="1" x14ac:dyDescent="0.25">
      <c r="A853" s="184"/>
      <c r="B853" s="304" t="str">
        <f>IF(C853="","",(VLOOKUP(C853,Lookups!$B$4:$C$2561,2,FALSE)))</f>
        <v/>
      </c>
      <c r="C853" s="83"/>
      <c r="D853" s="173"/>
      <c r="E853" s="173"/>
      <c r="F853" s="152"/>
      <c r="G853" s="152"/>
      <c r="H853" s="173" t="str">
        <f t="shared" si="82"/>
        <v/>
      </c>
      <c r="I853" s="173"/>
      <c r="J853" s="182"/>
      <c r="K853" s="183"/>
      <c r="L853" s="141" t="str">
        <f>IF(K853="","",(VLOOKUP(K853,#REF!,2,FALSE)))</f>
        <v/>
      </c>
      <c r="M853" s="186"/>
      <c r="N853" s="186"/>
      <c r="O853" s="186"/>
      <c r="P853" s="186"/>
      <c r="Q853" s="186"/>
      <c r="R853" s="186"/>
      <c r="S853" s="186"/>
      <c r="T853" s="186"/>
      <c r="U853" s="173"/>
      <c r="V853" s="186"/>
      <c r="W853" s="187"/>
      <c r="X853" s="187"/>
      <c r="Y853" s="187"/>
      <c r="Z853" s="149"/>
      <c r="AA853" s="173"/>
      <c r="AB853" s="200" t="str">
        <f t="shared" si="78"/>
        <v/>
      </c>
      <c r="AC853" s="216"/>
      <c r="AD853" s="173"/>
      <c r="AE853" s="148"/>
      <c r="AF853" s="173"/>
      <c r="AG853" s="173"/>
      <c r="AH853" s="152"/>
      <c r="AI853" s="173"/>
      <c r="AJ853" s="173"/>
      <c r="AK853" s="200" t="str">
        <f t="shared" si="79"/>
        <v/>
      </c>
      <c r="AL853" s="173"/>
      <c r="AM853" s="217" t="str">
        <f t="shared" si="80"/>
        <v/>
      </c>
      <c r="AN853" s="173"/>
      <c r="AO853" s="217" t="str">
        <f t="shared" si="81"/>
        <v/>
      </c>
      <c r="AP853" s="237"/>
      <c r="AQ853" s="150"/>
      <c r="AR853" s="152"/>
      <c r="AS853" s="150"/>
      <c r="AT853" s="174" t="s">
        <v>250</v>
      </c>
      <c r="AU853" s="152"/>
      <c r="AV853" s="152"/>
      <c r="AW853" s="152"/>
      <c r="AX853" s="152"/>
      <c r="AY853" s="174" t="str">
        <f t="shared" si="83"/>
        <v/>
      </c>
      <c r="AZ853" s="152"/>
      <c r="BA853" s="152"/>
      <c r="BB853" s="152"/>
      <c r="BC853" s="152"/>
      <c r="BD853" s="174" t="s">
        <v>250</v>
      </c>
      <c r="BE853" s="152"/>
      <c r="BF853" s="152"/>
      <c r="BG853" s="152"/>
      <c r="BH853" s="152"/>
      <c r="BI853" s="152"/>
      <c r="BJ853" s="220"/>
      <c r="BK853" s="203"/>
      <c r="BL853" s="203"/>
      <c r="BM853" s="203"/>
      <c r="BN853" s="203"/>
      <c r="BO853" s="214"/>
      <c r="BP853" s="214"/>
      <c r="BQ853" s="214"/>
      <c r="BR853" s="215"/>
    </row>
    <row r="854" spans="1:70" s="117" customFormat="1" ht="27" customHeight="1" thickTop="1" thickBot="1" x14ac:dyDescent="0.25">
      <c r="A854" s="184"/>
      <c r="B854" s="304" t="str">
        <f>IF(C854="","",(VLOOKUP(C854,Lookups!$B$4:$C$2561,2,FALSE)))</f>
        <v/>
      </c>
      <c r="C854" s="83"/>
      <c r="D854" s="173"/>
      <c r="E854" s="173"/>
      <c r="F854" s="152"/>
      <c r="G854" s="152"/>
      <c r="H854" s="173" t="str">
        <f t="shared" si="82"/>
        <v/>
      </c>
      <c r="I854" s="173"/>
      <c r="J854" s="182"/>
      <c r="K854" s="183"/>
      <c r="L854" s="141" t="str">
        <f>IF(K854="","",(VLOOKUP(K854,#REF!,2,FALSE)))</f>
        <v/>
      </c>
      <c r="M854" s="186"/>
      <c r="N854" s="186"/>
      <c r="O854" s="186"/>
      <c r="P854" s="186"/>
      <c r="Q854" s="186"/>
      <c r="R854" s="186"/>
      <c r="S854" s="186"/>
      <c r="T854" s="186"/>
      <c r="U854" s="173"/>
      <c r="V854" s="186"/>
      <c r="W854" s="187"/>
      <c r="X854" s="187"/>
      <c r="Y854" s="187"/>
      <c r="Z854" s="149"/>
      <c r="AA854" s="173"/>
      <c r="AB854" s="200" t="str">
        <f t="shared" si="78"/>
        <v/>
      </c>
      <c r="AC854" s="216"/>
      <c r="AD854" s="173"/>
      <c r="AE854" s="148"/>
      <c r="AF854" s="173"/>
      <c r="AG854" s="173"/>
      <c r="AH854" s="152"/>
      <c r="AI854" s="173"/>
      <c r="AJ854" s="173"/>
      <c r="AK854" s="200" t="str">
        <f t="shared" si="79"/>
        <v/>
      </c>
      <c r="AL854" s="173"/>
      <c r="AM854" s="217" t="str">
        <f t="shared" si="80"/>
        <v/>
      </c>
      <c r="AN854" s="173"/>
      <c r="AO854" s="217" t="str">
        <f t="shared" si="81"/>
        <v/>
      </c>
      <c r="AP854" s="237"/>
      <c r="AQ854" s="150"/>
      <c r="AR854" s="152"/>
      <c r="AS854" s="150"/>
      <c r="AT854" s="174" t="s">
        <v>250</v>
      </c>
      <c r="AU854" s="152"/>
      <c r="AV854" s="152"/>
      <c r="AW854" s="152"/>
      <c r="AX854" s="152"/>
      <c r="AY854" s="174" t="str">
        <f t="shared" si="83"/>
        <v/>
      </c>
      <c r="AZ854" s="152"/>
      <c r="BA854" s="152"/>
      <c r="BB854" s="152"/>
      <c r="BC854" s="152"/>
      <c r="BD854" s="174" t="s">
        <v>250</v>
      </c>
      <c r="BE854" s="152"/>
      <c r="BF854" s="152"/>
      <c r="BG854" s="152"/>
      <c r="BH854" s="152"/>
      <c r="BI854" s="152"/>
      <c r="BJ854" s="220"/>
      <c r="BK854" s="203"/>
      <c r="BL854" s="203"/>
      <c r="BM854" s="203"/>
      <c r="BN854" s="203"/>
      <c r="BO854" s="214"/>
      <c r="BP854" s="214"/>
      <c r="BQ854" s="214"/>
      <c r="BR854" s="215"/>
    </row>
    <row r="855" spans="1:70" s="117" customFormat="1" ht="27" customHeight="1" thickTop="1" thickBot="1" x14ac:dyDescent="0.25">
      <c r="A855" s="184"/>
      <c r="B855" s="304" t="str">
        <f>IF(C855="","",(VLOOKUP(C855,Lookups!$B$4:$C$2561,2,FALSE)))</f>
        <v/>
      </c>
      <c r="C855" s="83"/>
      <c r="D855" s="173"/>
      <c r="E855" s="173"/>
      <c r="F855" s="152"/>
      <c r="G855" s="152"/>
      <c r="H855" s="173" t="str">
        <f t="shared" si="82"/>
        <v/>
      </c>
      <c r="I855" s="173"/>
      <c r="J855" s="182"/>
      <c r="K855" s="183"/>
      <c r="L855" s="141" t="str">
        <f>IF(K855="","",(VLOOKUP(K855,#REF!,2,FALSE)))</f>
        <v/>
      </c>
      <c r="M855" s="186"/>
      <c r="N855" s="186"/>
      <c r="O855" s="186"/>
      <c r="P855" s="186"/>
      <c r="Q855" s="186"/>
      <c r="R855" s="186"/>
      <c r="S855" s="186"/>
      <c r="T855" s="186"/>
      <c r="U855" s="173"/>
      <c r="V855" s="186"/>
      <c r="W855" s="187"/>
      <c r="X855" s="187"/>
      <c r="Y855" s="187"/>
      <c r="Z855" s="149"/>
      <c r="AA855" s="173"/>
      <c r="AB855" s="200" t="str">
        <f t="shared" si="78"/>
        <v/>
      </c>
      <c r="AC855" s="216"/>
      <c r="AD855" s="173"/>
      <c r="AE855" s="148"/>
      <c r="AF855" s="173"/>
      <c r="AG855" s="173"/>
      <c r="AH855" s="152"/>
      <c r="AI855" s="173"/>
      <c r="AJ855" s="173"/>
      <c r="AK855" s="200" t="str">
        <f t="shared" si="79"/>
        <v/>
      </c>
      <c r="AL855" s="173"/>
      <c r="AM855" s="217" t="str">
        <f t="shared" si="80"/>
        <v/>
      </c>
      <c r="AN855" s="173"/>
      <c r="AO855" s="217" t="str">
        <f t="shared" si="81"/>
        <v/>
      </c>
      <c r="AP855" s="237"/>
      <c r="AQ855" s="150"/>
      <c r="AR855" s="152"/>
      <c r="AS855" s="150"/>
      <c r="AT855" s="174" t="s">
        <v>250</v>
      </c>
      <c r="AU855" s="152"/>
      <c r="AV855" s="152"/>
      <c r="AW855" s="152"/>
      <c r="AX855" s="152"/>
      <c r="AY855" s="174" t="str">
        <f t="shared" si="83"/>
        <v/>
      </c>
      <c r="AZ855" s="152"/>
      <c r="BA855" s="152"/>
      <c r="BB855" s="152"/>
      <c r="BC855" s="152"/>
      <c r="BD855" s="174" t="s">
        <v>250</v>
      </c>
      <c r="BE855" s="152"/>
      <c r="BF855" s="152"/>
      <c r="BG855" s="152"/>
      <c r="BH855" s="152"/>
      <c r="BI855" s="152"/>
      <c r="BJ855" s="220"/>
      <c r="BK855" s="203"/>
      <c r="BL855" s="203"/>
      <c r="BM855" s="203"/>
      <c r="BN855" s="203"/>
      <c r="BO855" s="214"/>
      <c r="BP855" s="214"/>
      <c r="BQ855" s="214"/>
      <c r="BR855" s="215"/>
    </row>
    <row r="856" spans="1:70" s="117" customFormat="1" ht="27" customHeight="1" thickTop="1" thickBot="1" x14ac:dyDescent="0.25">
      <c r="A856" s="184"/>
      <c r="B856" s="304" t="str">
        <f>IF(C856="","",(VLOOKUP(C856,Lookups!$B$4:$C$2561,2,FALSE)))</f>
        <v/>
      </c>
      <c r="C856" s="83"/>
      <c r="D856" s="173"/>
      <c r="E856" s="173"/>
      <c r="F856" s="152"/>
      <c r="G856" s="152"/>
      <c r="H856" s="173" t="str">
        <f t="shared" si="82"/>
        <v/>
      </c>
      <c r="I856" s="173"/>
      <c r="J856" s="182"/>
      <c r="K856" s="183"/>
      <c r="L856" s="141" t="str">
        <f>IF(K856="","",(VLOOKUP(K856,#REF!,2,FALSE)))</f>
        <v/>
      </c>
      <c r="M856" s="186"/>
      <c r="N856" s="186"/>
      <c r="O856" s="186"/>
      <c r="P856" s="186"/>
      <c r="Q856" s="186"/>
      <c r="R856" s="186"/>
      <c r="S856" s="186"/>
      <c r="T856" s="186"/>
      <c r="U856" s="173"/>
      <c r="V856" s="186"/>
      <c r="W856" s="187"/>
      <c r="X856" s="187"/>
      <c r="Y856" s="187"/>
      <c r="Z856" s="149"/>
      <c r="AA856" s="173"/>
      <c r="AB856" s="200" t="str">
        <f t="shared" si="78"/>
        <v/>
      </c>
      <c r="AC856" s="216"/>
      <c r="AD856" s="173"/>
      <c r="AE856" s="148"/>
      <c r="AF856" s="173"/>
      <c r="AG856" s="173"/>
      <c r="AH856" s="152"/>
      <c r="AI856" s="173"/>
      <c r="AJ856" s="173"/>
      <c r="AK856" s="200" t="str">
        <f t="shared" si="79"/>
        <v/>
      </c>
      <c r="AL856" s="173"/>
      <c r="AM856" s="217" t="str">
        <f t="shared" si="80"/>
        <v/>
      </c>
      <c r="AN856" s="173"/>
      <c r="AO856" s="217" t="str">
        <f t="shared" si="81"/>
        <v/>
      </c>
      <c r="AP856" s="237"/>
      <c r="AQ856" s="150"/>
      <c r="AR856" s="152"/>
      <c r="AS856" s="150"/>
      <c r="AT856" s="174" t="s">
        <v>250</v>
      </c>
      <c r="AU856" s="152"/>
      <c r="AV856" s="152"/>
      <c r="AW856" s="152"/>
      <c r="AX856" s="152"/>
      <c r="AY856" s="174" t="str">
        <f t="shared" si="83"/>
        <v/>
      </c>
      <c r="AZ856" s="152"/>
      <c r="BA856" s="152"/>
      <c r="BB856" s="152"/>
      <c r="BC856" s="152"/>
      <c r="BD856" s="174" t="s">
        <v>250</v>
      </c>
      <c r="BE856" s="152"/>
      <c r="BF856" s="152"/>
      <c r="BG856" s="152"/>
      <c r="BH856" s="152"/>
      <c r="BI856" s="152"/>
      <c r="BJ856" s="220"/>
      <c r="BK856" s="203"/>
      <c r="BL856" s="203"/>
      <c r="BM856" s="203"/>
      <c r="BN856" s="203"/>
      <c r="BO856" s="214"/>
      <c r="BP856" s="214"/>
      <c r="BQ856" s="214"/>
      <c r="BR856" s="215"/>
    </row>
    <row r="857" spans="1:70" s="117" customFormat="1" ht="27" customHeight="1" thickTop="1" thickBot="1" x14ac:dyDescent="0.25">
      <c r="A857" s="184"/>
      <c r="B857" s="304" t="str">
        <f>IF(C857="","",(VLOOKUP(C857,Lookups!$B$4:$C$2561,2,FALSE)))</f>
        <v/>
      </c>
      <c r="C857" s="83"/>
      <c r="D857" s="173"/>
      <c r="E857" s="173"/>
      <c r="F857" s="152"/>
      <c r="G857" s="152"/>
      <c r="H857" s="173" t="str">
        <f t="shared" si="82"/>
        <v/>
      </c>
      <c r="I857" s="173"/>
      <c r="J857" s="182"/>
      <c r="K857" s="183"/>
      <c r="L857" s="141" t="str">
        <f>IF(K857="","",(VLOOKUP(K857,#REF!,2,FALSE)))</f>
        <v/>
      </c>
      <c r="M857" s="186"/>
      <c r="N857" s="186"/>
      <c r="O857" s="186"/>
      <c r="P857" s="186"/>
      <c r="Q857" s="186"/>
      <c r="R857" s="186"/>
      <c r="S857" s="186"/>
      <c r="T857" s="186"/>
      <c r="U857" s="173"/>
      <c r="V857" s="186"/>
      <c r="W857" s="187"/>
      <c r="X857" s="187"/>
      <c r="Y857" s="187"/>
      <c r="Z857" s="149"/>
      <c r="AA857" s="173"/>
      <c r="AB857" s="200" t="str">
        <f t="shared" si="78"/>
        <v/>
      </c>
      <c r="AC857" s="216"/>
      <c r="AD857" s="173"/>
      <c r="AE857" s="148"/>
      <c r="AF857" s="173"/>
      <c r="AG857" s="173"/>
      <c r="AH857" s="152"/>
      <c r="AI857" s="173"/>
      <c r="AJ857" s="173"/>
      <c r="AK857" s="200" t="str">
        <f t="shared" si="79"/>
        <v/>
      </c>
      <c r="AL857" s="173"/>
      <c r="AM857" s="217" t="str">
        <f t="shared" si="80"/>
        <v/>
      </c>
      <c r="AN857" s="173"/>
      <c r="AO857" s="217" t="str">
        <f t="shared" si="81"/>
        <v/>
      </c>
      <c r="AP857" s="237"/>
      <c r="AQ857" s="150"/>
      <c r="AR857" s="152"/>
      <c r="AS857" s="150"/>
      <c r="AT857" s="174" t="s">
        <v>250</v>
      </c>
      <c r="AU857" s="152"/>
      <c r="AV857" s="152"/>
      <c r="AW857" s="152"/>
      <c r="AX857" s="152"/>
      <c r="AY857" s="174" t="str">
        <f t="shared" si="83"/>
        <v/>
      </c>
      <c r="AZ857" s="152"/>
      <c r="BA857" s="152"/>
      <c r="BB857" s="152"/>
      <c r="BC857" s="152"/>
      <c r="BD857" s="174" t="s">
        <v>250</v>
      </c>
      <c r="BE857" s="152"/>
      <c r="BF857" s="152"/>
      <c r="BG857" s="152"/>
      <c r="BH857" s="152"/>
      <c r="BI857" s="152"/>
      <c r="BJ857" s="220"/>
      <c r="BK857" s="203"/>
      <c r="BL857" s="203"/>
      <c r="BM857" s="203"/>
      <c r="BN857" s="203"/>
      <c r="BO857" s="214"/>
      <c r="BP857" s="214"/>
      <c r="BQ857" s="214"/>
      <c r="BR857" s="215"/>
    </row>
    <row r="858" spans="1:70" s="117" customFormat="1" ht="27" customHeight="1" thickTop="1" thickBot="1" x14ac:dyDescent="0.25">
      <c r="A858" s="184"/>
      <c r="B858" s="304" t="str">
        <f>IF(C858="","",(VLOOKUP(C858,Lookups!$B$4:$C$2561,2,FALSE)))</f>
        <v/>
      </c>
      <c r="C858" s="83"/>
      <c r="D858" s="173"/>
      <c r="E858" s="173"/>
      <c r="F858" s="152"/>
      <c r="G858" s="152"/>
      <c r="H858" s="173" t="str">
        <f t="shared" si="82"/>
        <v/>
      </c>
      <c r="I858" s="173"/>
      <c r="J858" s="182"/>
      <c r="K858" s="183"/>
      <c r="L858" s="141" t="str">
        <f>IF(K858="","",(VLOOKUP(K858,#REF!,2,FALSE)))</f>
        <v/>
      </c>
      <c r="M858" s="186"/>
      <c r="N858" s="186"/>
      <c r="O858" s="186"/>
      <c r="P858" s="186"/>
      <c r="Q858" s="186"/>
      <c r="R858" s="186"/>
      <c r="S858" s="186"/>
      <c r="T858" s="186"/>
      <c r="U858" s="173"/>
      <c r="V858" s="186"/>
      <c r="W858" s="187"/>
      <c r="X858" s="187"/>
      <c r="Y858" s="187"/>
      <c r="Z858" s="149"/>
      <c r="AA858" s="173"/>
      <c r="AB858" s="200" t="str">
        <f t="shared" si="78"/>
        <v/>
      </c>
      <c r="AC858" s="216"/>
      <c r="AD858" s="173"/>
      <c r="AE858" s="148"/>
      <c r="AF858" s="173"/>
      <c r="AG858" s="173"/>
      <c r="AH858" s="152"/>
      <c r="AI858" s="173"/>
      <c r="AJ858" s="173"/>
      <c r="AK858" s="200" t="str">
        <f t="shared" si="79"/>
        <v/>
      </c>
      <c r="AL858" s="173"/>
      <c r="AM858" s="217" t="str">
        <f t="shared" si="80"/>
        <v/>
      </c>
      <c r="AN858" s="173"/>
      <c r="AO858" s="217" t="str">
        <f t="shared" si="81"/>
        <v/>
      </c>
      <c r="AP858" s="237"/>
      <c r="AQ858" s="150"/>
      <c r="AR858" s="152"/>
      <c r="AS858" s="150"/>
      <c r="AT858" s="174" t="s">
        <v>250</v>
      </c>
      <c r="AU858" s="152"/>
      <c r="AV858" s="152"/>
      <c r="AW858" s="152"/>
      <c r="AX858" s="152"/>
      <c r="AY858" s="174" t="str">
        <f t="shared" si="83"/>
        <v/>
      </c>
      <c r="AZ858" s="152"/>
      <c r="BA858" s="152"/>
      <c r="BB858" s="152"/>
      <c r="BC858" s="152"/>
      <c r="BD858" s="174" t="s">
        <v>250</v>
      </c>
      <c r="BE858" s="152"/>
      <c r="BF858" s="152"/>
      <c r="BG858" s="152"/>
      <c r="BH858" s="152"/>
      <c r="BI858" s="152"/>
      <c r="BJ858" s="220"/>
      <c r="BK858" s="203"/>
      <c r="BL858" s="203"/>
      <c r="BM858" s="203"/>
      <c r="BN858" s="203"/>
      <c r="BO858" s="214"/>
      <c r="BP858" s="214"/>
      <c r="BQ858" s="214"/>
      <c r="BR858" s="215"/>
    </row>
    <row r="859" spans="1:70" s="117" customFormat="1" ht="27" customHeight="1" thickTop="1" thickBot="1" x14ac:dyDescent="0.25">
      <c r="A859" s="184"/>
      <c r="B859" s="304" t="str">
        <f>IF(C859="","",(VLOOKUP(C859,Lookups!$B$4:$C$2561,2,FALSE)))</f>
        <v/>
      </c>
      <c r="C859" s="83"/>
      <c r="D859" s="173"/>
      <c r="E859" s="173"/>
      <c r="F859" s="152"/>
      <c r="G859" s="152"/>
      <c r="H859" s="173" t="str">
        <f t="shared" si="82"/>
        <v/>
      </c>
      <c r="I859" s="173"/>
      <c r="J859" s="182"/>
      <c r="K859" s="183"/>
      <c r="L859" s="141" t="str">
        <f>IF(K859="","",(VLOOKUP(K859,#REF!,2,FALSE)))</f>
        <v/>
      </c>
      <c r="M859" s="186"/>
      <c r="N859" s="186"/>
      <c r="O859" s="186"/>
      <c r="P859" s="186"/>
      <c r="Q859" s="186"/>
      <c r="R859" s="186"/>
      <c r="S859" s="186"/>
      <c r="T859" s="186"/>
      <c r="U859" s="173"/>
      <c r="V859" s="186"/>
      <c r="W859" s="187"/>
      <c r="X859" s="187"/>
      <c r="Y859" s="187"/>
      <c r="Z859" s="149"/>
      <c r="AA859" s="173"/>
      <c r="AB859" s="200" t="str">
        <f t="shared" si="78"/>
        <v/>
      </c>
      <c r="AC859" s="216"/>
      <c r="AD859" s="173"/>
      <c r="AE859" s="148"/>
      <c r="AF859" s="173"/>
      <c r="AG859" s="173"/>
      <c r="AH859" s="152"/>
      <c r="AI859" s="173"/>
      <c r="AJ859" s="173"/>
      <c r="AK859" s="200" t="str">
        <f t="shared" si="79"/>
        <v/>
      </c>
      <c r="AL859" s="173"/>
      <c r="AM859" s="217" t="str">
        <f t="shared" si="80"/>
        <v/>
      </c>
      <c r="AN859" s="173"/>
      <c r="AO859" s="217" t="str">
        <f t="shared" si="81"/>
        <v/>
      </c>
      <c r="AP859" s="237"/>
      <c r="AQ859" s="150"/>
      <c r="AR859" s="152"/>
      <c r="AS859" s="150"/>
      <c r="AT859" s="174" t="s">
        <v>250</v>
      </c>
      <c r="AU859" s="152"/>
      <c r="AV859" s="152"/>
      <c r="AW859" s="152"/>
      <c r="AX859" s="152"/>
      <c r="AY859" s="174" t="str">
        <f t="shared" si="83"/>
        <v/>
      </c>
      <c r="AZ859" s="152"/>
      <c r="BA859" s="152"/>
      <c r="BB859" s="152"/>
      <c r="BC859" s="152"/>
      <c r="BD859" s="174" t="s">
        <v>250</v>
      </c>
      <c r="BE859" s="152"/>
      <c r="BF859" s="152"/>
      <c r="BG859" s="152"/>
      <c r="BH859" s="152"/>
      <c r="BI859" s="152"/>
      <c r="BJ859" s="220"/>
      <c r="BK859" s="203"/>
      <c r="BL859" s="203"/>
      <c r="BM859" s="203"/>
      <c r="BN859" s="203"/>
      <c r="BO859" s="214"/>
      <c r="BP859" s="214"/>
      <c r="BQ859" s="214"/>
      <c r="BR859" s="215"/>
    </row>
    <row r="860" spans="1:70" s="117" customFormat="1" ht="27" customHeight="1" thickTop="1" thickBot="1" x14ac:dyDescent="0.25">
      <c r="A860" s="184"/>
      <c r="B860" s="304" t="str">
        <f>IF(C860="","",(VLOOKUP(C860,Lookups!$B$4:$C$2561,2,FALSE)))</f>
        <v/>
      </c>
      <c r="C860" s="83"/>
      <c r="D860" s="173"/>
      <c r="E860" s="173"/>
      <c r="F860" s="152"/>
      <c r="G860" s="152"/>
      <c r="H860" s="173" t="str">
        <f t="shared" si="82"/>
        <v/>
      </c>
      <c r="I860" s="173"/>
      <c r="J860" s="182"/>
      <c r="K860" s="183"/>
      <c r="L860" s="141" t="str">
        <f>IF(K860="","",(VLOOKUP(K860,#REF!,2,FALSE)))</f>
        <v/>
      </c>
      <c r="M860" s="186"/>
      <c r="N860" s="186"/>
      <c r="O860" s="186"/>
      <c r="P860" s="186"/>
      <c r="Q860" s="186"/>
      <c r="R860" s="186"/>
      <c r="S860" s="186"/>
      <c r="T860" s="186"/>
      <c r="U860" s="173"/>
      <c r="V860" s="186"/>
      <c r="W860" s="187"/>
      <c r="X860" s="187"/>
      <c r="Y860" s="187"/>
      <c r="Z860" s="149"/>
      <c r="AA860" s="173"/>
      <c r="AB860" s="200" t="str">
        <f t="shared" si="78"/>
        <v/>
      </c>
      <c r="AC860" s="216"/>
      <c r="AD860" s="173"/>
      <c r="AE860" s="148"/>
      <c r="AF860" s="173"/>
      <c r="AG860" s="173"/>
      <c r="AH860" s="152"/>
      <c r="AI860" s="173"/>
      <c r="AJ860" s="173"/>
      <c r="AK860" s="200" t="str">
        <f t="shared" si="79"/>
        <v/>
      </c>
      <c r="AL860" s="173"/>
      <c r="AM860" s="217" t="str">
        <f t="shared" si="80"/>
        <v/>
      </c>
      <c r="AN860" s="173"/>
      <c r="AO860" s="217" t="str">
        <f t="shared" si="81"/>
        <v/>
      </c>
      <c r="AP860" s="237"/>
      <c r="AQ860" s="150"/>
      <c r="AR860" s="152"/>
      <c r="AS860" s="150"/>
      <c r="AT860" s="174" t="s">
        <v>250</v>
      </c>
      <c r="AU860" s="152"/>
      <c r="AV860" s="152"/>
      <c r="AW860" s="152"/>
      <c r="AX860" s="152"/>
      <c r="AY860" s="174" t="str">
        <f t="shared" si="83"/>
        <v/>
      </c>
      <c r="AZ860" s="152"/>
      <c r="BA860" s="152"/>
      <c r="BB860" s="152"/>
      <c r="BC860" s="152"/>
      <c r="BD860" s="174" t="s">
        <v>250</v>
      </c>
      <c r="BE860" s="152"/>
      <c r="BF860" s="152"/>
      <c r="BG860" s="152"/>
      <c r="BH860" s="152"/>
      <c r="BI860" s="152"/>
      <c r="BJ860" s="220"/>
      <c r="BK860" s="203"/>
      <c r="BL860" s="203"/>
      <c r="BM860" s="203"/>
      <c r="BN860" s="203"/>
      <c r="BO860" s="214"/>
      <c r="BP860" s="214"/>
      <c r="BQ860" s="214"/>
      <c r="BR860" s="215"/>
    </row>
    <row r="861" spans="1:70" s="117" customFormat="1" ht="27" customHeight="1" thickTop="1" thickBot="1" x14ac:dyDescent="0.25">
      <c r="A861" s="184"/>
      <c r="B861" s="304" t="str">
        <f>IF(C861="","",(VLOOKUP(C861,Lookups!$B$4:$C$2561,2,FALSE)))</f>
        <v/>
      </c>
      <c r="C861" s="83"/>
      <c r="D861" s="173"/>
      <c r="E861" s="173"/>
      <c r="F861" s="152"/>
      <c r="G861" s="152"/>
      <c r="H861" s="173" t="str">
        <f t="shared" si="82"/>
        <v/>
      </c>
      <c r="I861" s="173"/>
      <c r="J861" s="182"/>
      <c r="K861" s="183"/>
      <c r="L861" s="141" t="str">
        <f>IF(K861="","",(VLOOKUP(K861,#REF!,2,FALSE)))</f>
        <v/>
      </c>
      <c r="M861" s="186"/>
      <c r="N861" s="186"/>
      <c r="O861" s="186"/>
      <c r="P861" s="186"/>
      <c r="Q861" s="186"/>
      <c r="R861" s="186"/>
      <c r="S861" s="186"/>
      <c r="T861" s="186"/>
      <c r="U861" s="173"/>
      <c r="V861" s="186"/>
      <c r="W861" s="187"/>
      <c r="X861" s="187"/>
      <c r="Y861" s="187"/>
      <c r="Z861" s="149"/>
      <c r="AA861" s="173"/>
      <c r="AB861" s="200" t="str">
        <f t="shared" si="78"/>
        <v/>
      </c>
      <c r="AC861" s="216"/>
      <c r="AD861" s="173"/>
      <c r="AE861" s="148"/>
      <c r="AF861" s="173"/>
      <c r="AG861" s="173"/>
      <c r="AH861" s="152"/>
      <c r="AI861" s="173"/>
      <c r="AJ861" s="173"/>
      <c r="AK861" s="200" t="str">
        <f t="shared" si="79"/>
        <v/>
      </c>
      <c r="AL861" s="173"/>
      <c r="AM861" s="217" t="str">
        <f t="shared" si="80"/>
        <v/>
      </c>
      <c r="AN861" s="173"/>
      <c r="AO861" s="217" t="str">
        <f t="shared" si="81"/>
        <v/>
      </c>
      <c r="AP861" s="237"/>
      <c r="AQ861" s="150"/>
      <c r="AR861" s="152"/>
      <c r="AS861" s="150"/>
      <c r="AT861" s="174" t="s">
        <v>250</v>
      </c>
      <c r="AU861" s="152"/>
      <c r="AV861" s="152"/>
      <c r="AW861" s="152"/>
      <c r="AX861" s="152"/>
      <c r="AY861" s="174" t="str">
        <f t="shared" si="83"/>
        <v/>
      </c>
      <c r="AZ861" s="152"/>
      <c r="BA861" s="152"/>
      <c r="BB861" s="152"/>
      <c r="BC861" s="152"/>
      <c r="BD861" s="174" t="s">
        <v>250</v>
      </c>
      <c r="BE861" s="152"/>
      <c r="BF861" s="152"/>
      <c r="BG861" s="152"/>
      <c r="BH861" s="152"/>
      <c r="BI861" s="152"/>
      <c r="BJ861" s="220"/>
      <c r="BK861" s="203"/>
      <c r="BL861" s="203"/>
      <c r="BM861" s="203"/>
      <c r="BN861" s="203"/>
      <c r="BO861" s="214"/>
      <c r="BP861" s="214"/>
      <c r="BQ861" s="214"/>
      <c r="BR861" s="215"/>
    </row>
    <row r="862" spans="1:70" s="117" customFormat="1" ht="27" customHeight="1" thickTop="1" thickBot="1" x14ac:dyDescent="0.25">
      <c r="A862" s="184"/>
      <c r="B862" s="304" t="str">
        <f>IF(C862="","",(VLOOKUP(C862,Lookups!$B$4:$C$2561,2,FALSE)))</f>
        <v/>
      </c>
      <c r="C862" s="83"/>
      <c r="D862" s="173"/>
      <c r="E862" s="173"/>
      <c r="F862" s="152"/>
      <c r="G862" s="152"/>
      <c r="H862" s="173" t="str">
        <f t="shared" si="82"/>
        <v/>
      </c>
      <c r="I862" s="173"/>
      <c r="J862" s="182"/>
      <c r="K862" s="183"/>
      <c r="L862" s="141" t="str">
        <f>IF(K862="","",(VLOOKUP(K862,#REF!,2,FALSE)))</f>
        <v/>
      </c>
      <c r="M862" s="186"/>
      <c r="N862" s="186"/>
      <c r="O862" s="186"/>
      <c r="P862" s="186"/>
      <c r="Q862" s="186"/>
      <c r="R862" s="186"/>
      <c r="S862" s="186"/>
      <c r="T862" s="186"/>
      <c r="U862" s="173"/>
      <c r="V862" s="186"/>
      <c r="W862" s="187"/>
      <c r="X862" s="187"/>
      <c r="Y862" s="187"/>
      <c r="Z862" s="149"/>
      <c r="AA862" s="173"/>
      <c r="AB862" s="200" t="str">
        <f t="shared" si="78"/>
        <v/>
      </c>
      <c r="AC862" s="216"/>
      <c r="AD862" s="173"/>
      <c r="AE862" s="148"/>
      <c r="AF862" s="173"/>
      <c r="AG862" s="173"/>
      <c r="AH862" s="152"/>
      <c r="AI862" s="173"/>
      <c r="AJ862" s="173"/>
      <c r="AK862" s="200" t="str">
        <f t="shared" si="79"/>
        <v/>
      </c>
      <c r="AL862" s="173"/>
      <c r="AM862" s="217" t="str">
        <f t="shared" si="80"/>
        <v/>
      </c>
      <c r="AN862" s="173"/>
      <c r="AO862" s="217" t="str">
        <f t="shared" si="81"/>
        <v/>
      </c>
      <c r="AP862" s="237"/>
      <c r="AQ862" s="150"/>
      <c r="AR862" s="152"/>
      <c r="AS862" s="150"/>
      <c r="AT862" s="174" t="s">
        <v>250</v>
      </c>
      <c r="AU862" s="152"/>
      <c r="AV862" s="152"/>
      <c r="AW862" s="152"/>
      <c r="AX862" s="152"/>
      <c r="AY862" s="174" t="str">
        <f t="shared" si="83"/>
        <v/>
      </c>
      <c r="AZ862" s="152"/>
      <c r="BA862" s="152"/>
      <c r="BB862" s="152"/>
      <c r="BC862" s="152"/>
      <c r="BD862" s="174" t="s">
        <v>250</v>
      </c>
      <c r="BE862" s="152"/>
      <c r="BF862" s="152"/>
      <c r="BG862" s="152"/>
      <c r="BH862" s="152"/>
      <c r="BI862" s="152"/>
      <c r="BJ862" s="220"/>
      <c r="BK862" s="203"/>
      <c r="BL862" s="203"/>
      <c r="BM862" s="203"/>
      <c r="BN862" s="203"/>
      <c r="BO862" s="214"/>
      <c r="BP862" s="214"/>
      <c r="BQ862" s="214"/>
      <c r="BR862" s="215"/>
    </row>
    <row r="863" spans="1:70" s="117" customFormat="1" ht="27" customHeight="1" thickTop="1" thickBot="1" x14ac:dyDescent="0.25">
      <c r="A863" s="184"/>
      <c r="B863" s="304" t="str">
        <f>IF(C863="","",(VLOOKUP(C863,Lookups!$B$4:$C$2561,2,FALSE)))</f>
        <v/>
      </c>
      <c r="C863" s="83"/>
      <c r="D863" s="173"/>
      <c r="E863" s="173"/>
      <c r="F863" s="152"/>
      <c r="G863" s="152"/>
      <c r="H863" s="173" t="str">
        <f t="shared" si="82"/>
        <v/>
      </c>
      <c r="I863" s="173"/>
      <c r="J863" s="182"/>
      <c r="K863" s="183"/>
      <c r="L863" s="141" t="str">
        <f>IF(K863="","",(VLOOKUP(K863,#REF!,2,FALSE)))</f>
        <v/>
      </c>
      <c r="M863" s="186"/>
      <c r="N863" s="186"/>
      <c r="O863" s="186"/>
      <c r="P863" s="186"/>
      <c r="Q863" s="186"/>
      <c r="R863" s="186"/>
      <c r="S863" s="186"/>
      <c r="T863" s="186"/>
      <c r="U863" s="173"/>
      <c r="V863" s="186"/>
      <c r="W863" s="187"/>
      <c r="X863" s="187"/>
      <c r="Y863" s="187"/>
      <c r="Z863" s="149"/>
      <c r="AA863" s="173"/>
      <c r="AB863" s="200" t="str">
        <f t="shared" si="78"/>
        <v/>
      </c>
      <c r="AC863" s="216"/>
      <c r="AD863" s="173"/>
      <c r="AE863" s="148"/>
      <c r="AF863" s="173"/>
      <c r="AG863" s="173"/>
      <c r="AH863" s="152"/>
      <c r="AI863" s="173"/>
      <c r="AJ863" s="173"/>
      <c r="AK863" s="200" t="str">
        <f t="shared" si="79"/>
        <v/>
      </c>
      <c r="AL863" s="173"/>
      <c r="AM863" s="217" t="str">
        <f t="shared" si="80"/>
        <v/>
      </c>
      <c r="AN863" s="173"/>
      <c r="AO863" s="217" t="str">
        <f t="shared" si="81"/>
        <v/>
      </c>
      <c r="AP863" s="237"/>
      <c r="AQ863" s="150"/>
      <c r="AR863" s="152"/>
      <c r="AS863" s="150"/>
      <c r="AT863" s="174" t="s">
        <v>250</v>
      </c>
      <c r="AU863" s="152"/>
      <c r="AV863" s="152"/>
      <c r="AW863" s="152"/>
      <c r="AX863" s="152"/>
      <c r="AY863" s="174" t="str">
        <f t="shared" si="83"/>
        <v/>
      </c>
      <c r="AZ863" s="152"/>
      <c r="BA863" s="152"/>
      <c r="BB863" s="152"/>
      <c r="BC863" s="152"/>
      <c r="BD863" s="174" t="s">
        <v>250</v>
      </c>
      <c r="BE863" s="152"/>
      <c r="BF863" s="152"/>
      <c r="BG863" s="152"/>
      <c r="BH863" s="152"/>
      <c r="BI863" s="152"/>
      <c r="BJ863" s="220"/>
      <c r="BK863" s="203"/>
      <c r="BL863" s="203"/>
      <c r="BM863" s="203"/>
      <c r="BN863" s="203"/>
      <c r="BO863" s="214"/>
      <c r="BP863" s="214"/>
      <c r="BQ863" s="214"/>
      <c r="BR863" s="215"/>
    </row>
    <row r="864" spans="1:70" s="117" customFormat="1" ht="27" customHeight="1" thickTop="1" thickBot="1" x14ac:dyDescent="0.25">
      <c r="A864" s="184"/>
      <c r="B864" s="304" t="str">
        <f>IF(C864="","",(VLOOKUP(C864,Lookups!$B$4:$C$2561,2,FALSE)))</f>
        <v/>
      </c>
      <c r="C864" s="83"/>
      <c r="D864" s="173"/>
      <c r="E864" s="173"/>
      <c r="F864" s="152"/>
      <c r="G864" s="152"/>
      <c r="H864" s="173" t="str">
        <f t="shared" si="82"/>
        <v/>
      </c>
      <c r="I864" s="173"/>
      <c r="J864" s="182"/>
      <c r="K864" s="183"/>
      <c r="L864" s="141" t="str">
        <f>IF(K864="","",(VLOOKUP(K864,#REF!,2,FALSE)))</f>
        <v/>
      </c>
      <c r="M864" s="186"/>
      <c r="N864" s="186"/>
      <c r="O864" s="186"/>
      <c r="P864" s="186"/>
      <c r="Q864" s="186"/>
      <c r="R864" s="186"/>
      <c r="S864" s="186"/>
      <c r="T864" s="186"/>
      <c r="U864" s="173"/>
      <c r="V864" s="186"/>
      <c r="W864" s="187"/>
      <c r="X864" s="187"/>
      <c r="Y864" s="187"/>
      <c r="Z864" s="149"/>
      <c r="AA864" s="173"/>
      <c r="AB864" s="200" t="str">
        <f t="shared" si="78"/>
        <v/>
      </c>
      <c r="AC864" s="216"/>
      <c r="AD864" s="173"/>
      <c r="AE864" s="148"/>
      <c r="AF864" s="173"/>
      <c r="AG864" s="173"/>
      <c r="AH864" s="152"/>
      <c r="AI864" s="173"/>
      <c r="AJ864" s="173"/>
      <c r="AK864" s="200" t="str">
        <f t="shared" si="79"/>
        <v/>
      </c>
      <c r="AL864" s="173"/>
      <c r="AM864" s="217" t="str">
        <f t="shared" si="80"/>
        <v/>
      </c>
      <c r="AN864" s="173"/>
      <c r="AO864" s="217" t="str">
        <f t="shared" si="81"/>
        <v/>
      </c>
      <c r="AP864" s="237"/>
      <c r="AQ864" s="150"/>
      <c r="AR864" s="152"/>
      <c r="AS864" s="150"/>
      <c r="AT864" s="174" t="s">
        <v>250</v>
      </c>
      <c r="AU864" s="152"/>
      <c r="AV864" s="152"/>
      <c r="AW864" s="152"/>
      <c r="AX864" s="152"/>
      <c r="AY864" s="174" t="str">
        <f t="shared" si="83"/>
        <v/>
      </c>
      <c r="AZ864" s="152"/>
      <c r="BA864" s="152"/>
      <c r="BB864" s="152"/>
      <c r="BC864" s="152"/>
      <c r="BD864" s="174" t="s">
        <v>250</v>
      </c>
      <c r="BE864" s="152"/>
      <c r="BF864" s="152"/>
      <c r="BG864" s="152"/>
      <c r="BH864" s="152"/>
      <c r="BI864" s="152"/>
      <c r="BJ864" s="220"/>
      <c r="BK864" s="203"/>
      <c r="BL864" s="203"/>
      <c r="BM864" s="203"/>
      <c r="BN864" s="203"/>
      <c r="BO864" s="214"/>
      <c r="BP864" s="214"/>
      <c r="BQ864" s="214"/>
      <c r="BR864" s="215"/>
    </row>
    <row r="865" spans="1:70" s="117" customFormat="1" ht="27" customHeight="1" thickTop="1" thickBot="1" x14ac:dyDescent="0.25">
      <c r="A865" s="184"/>
      <c r="B865" s="304" t="str">
        <f>IF(C865="","",(VLOOKUP(C865,Lookups!$B$4:$C$2561,2,FALSE)))</f>
        <v/>
      </c>
      <c r="C865" s="83"/>
      <c r="D865" s="173"/>
      <c r="E865" s="173"/>
      <c r="F865" s="152"/>
      <c r="G865" s="152"/>
      <c r="H865" s="173" t="str">
        <f t="shared" si="82"/>
        <v/>
      </c>
      <c r="I865" s="173"/>
      <c r="J865" s="182"/>
      <c r="K865" s="183"/>
      <c r="L865" s="141" t="str">
        <f>IF(K865="","",(VLOOKUP(K865,#REF!,2,FALSE)))</f>
        <v/>
      </c>
      <c r="M865" s="186"/>
      <c r="N865" s="186"/>
      <c r="O865" s="186"/>
      <c r="P865" s="186"/>
      <c r="Q865" s="186"/>
      <c r="R865" s="186"/>
      <c r="S865" s="186"/>
      <c r="T865" s="186"/>
      <c r="U865" s="173"/>
      <c r="V865" s="186"/>
      <c r="W865" s="187"/>
      <c r="X865" s="187"/>
      <c r="Y865" s="187"/>
      <c r="Z865" s="149"/>
      <c r="AA865" s="173"/>
      <c r="AB865" s="200" t="str">
        <f t="shared" si="78"/>
        <v/>
      </c>
      <c r="AC865" s="216"/>
      <c r="AD865" s="173"/>
      <c r="AE865" s="148"/>
      <c r="AF865" s="173"/>
      <c r="AG865" s="173"/>
      <c r="AH865" s="152"/>
      <c r="AI865" s="173"/>
      <c r="AJ865" s="173"/>
      <c r="AK865" s="200" t="str">
        <f t="shared" si="79"/>
        <v/>
      </c>
      <c r="AL865" s="173"/>
      <c r="AM865" s="217" t="str">
        <f t="shared" si="80"/>
        <v/>
      </c>
      <c r="AN865" s="173"/>
      <c r="AO865" s="217" t="str">
        <f t="shared" si="81"/>
        <v/>
      </c>
      <c r="AP865" s="237"/>
      <c r="AQ865" s="150"/>
      <c r="AR865" s="152"/>
      <c r="AS865" s="150"/>
      <c r="AT865" s="174" t="s">
        <v>250</v>
      </c>
      <c r="AU865" s="152"/>
      <c r="AV865" s="152"/>
      <c r="AW865" s="152"/>
      <c r="AX865" s="152"/>
      <c r="AY865" s="174" t="str">
        <f t="shared" si="83"/>
        <v/>
      </c>
      <c r="AZ865" s="152"/>
      <c r="BA865" s="152"/>
      <c r="BB865" s="152"/>
      <c r="BC865" s="152"/>
      <c r="BD865" s="174" t="s">
        <v>250</v>
      </c>
      <c r="BE865" s="152"/>
      <c r="BF865" s="152"/>
      <c r="BG865" s="152"/>
      <c r="BH865" s="152"/>
      <c r="BI865" s="152"/>
      <c r="BJ865" s="220"/>
      <c r="BK865" s="203"/>
      <c r="BL865" s="203"/>
      <c r="BM865" s="203"/>
      <c r="BN865" s="203"/>
      <c r="BO865" s="214"/>
      <c r="BP865" s="214"/>
      <c r="BQ865" s="214"/>
      <c r="BR865" s="215"/>
    </row>
    <row r="866" spans="1:70" s="117" customFormat="1" ht="27" customHeight="1" thickTop="1" thickBot="1" x14ac:dyDescent="0.25">
      <c r="A866" s="184"/>
      <c r="B866" s="304" t="str">
        <f>IF(C866="","",(VLOOKUP(C866,Lookups!$B$4:$C$2561,2,FALSE)))</f>
        <v/>
      </c>
      <c r="C866" s="83"/>
      <c r="D866" s="173"/>
      <c r="E866" s="173"/>
      <c r="F866" s="152"/>
      <c r="G866" s="152"/>
      <c r="H866" s="173" t="str">
        <f t="shared" si="82"/>
        <v/>
      </c>
      <c r="I866" s="173"/>
      <c r="J866" s="182"/>
      <c r="K866" s="183"/>
      <c r="L866" s="141" t="str">
        <f>IF(K866="","",(VLOOKUP(K866,#REF!,2,FALSE)))</f>
        <v/>
      </c>
      <c r="M866" s="186"/>
      <c r="N866" s="186"/>
      <c r="O866" s="186"/>
      <c r="P866" s="186"/>
      <c r="Q866" s="186"/>
      <c r="R866" s="186"/>
      <c r="S866" s="186"/>
      <c r="T866" s="186"/>
      <c r="U866" s="173"/>
      <c r="V866" s="186"/>
      <c r="W866" s="187"/>
      <c r="X866" s="187"/>
      <c r="Y866" s="187"/>
      <c r="Z866" s="149"/>
      <c r="AA866" s="173"/>
      <c r="AB866" s="200" t="str">
        <f t="shared" si="78"/>
        <v/>
      </c>
      <c r="AC866" s="216"/>
      <c r="AD866" s="173"/>
      <c r="AE866" s="148"/>
      <c r="AF866" s="173"/>
      <c r="AG866" s="173"/>
      <c r="AH866" s="152"/>
      <c r="AI866" s="173"/>
      <c r="AJ866" s="173"/>
      <c r="AK866" s="200" t="str">
        <f t="shared" si="79"/>
        <v/>
      </c>
      <c r="AL866" s="173"/>
      <c r="AM866" s="217" t="str">
        <f t="shared" si="80"/>
        <v/>
      </c>
      <c r="AN866" s="173"/>
      <c r="AO866" s="217" t="str">
        <f t="shared" si="81"/>
        <v/>
      </c>
      <c r="AP866" s="237"/>
      <c r="AQ866" s="150"/>
      <c r="AR866" s="152"/>
      <c r="AS866" s="150"/>
      <c r="AT866" s="174" t="s">
        <v>250</v>
      </c>
      <c r="AU866" s="152"/>
      <c r="AV866" s="152"/>
      <c r="AW866" s="152"/>
      <c r="AX866" s="152"/>
      <c r="AY866" s="174" t="str">
        <f t="shared" si="83"/>
        <v/>
      </c>
      <c r="AZ866" s="152"/>
      <c r="BA866" s="152"/>
      <c r="BB866" s="152"/>
      <c r="BC866" s="152"/>
      <c r="BD866" s="174" t="s">
        <v>250</v>
      </c>
      <c r="BE866" s="152"/>
      <c r="BF866" s="152"/>
      <c r="BG866" s="152"/>
      <c r="BH866" s="152"/>
      <c r="BI866" s="152"/>
      <c r="BJ866" s="220"/>
      <c r="BK866" s="203"/>
      <c r="BL866" s="203"/>
      <c r="BM866" s="203"/>
      <c r="BN866" s="203"/>
      <c r="BO866" s="214"/>
      <c r="BP866" s="214"/>
      <c r="BQ866" s="214"/>
      <c r="BR866" s="215"/>
    </row>
    <row r="867" spans="1:70" s="117" customFormat="1" ht="27" customHeight="1" thickTop="1" thickBot="1" x14ac:dyDescent="0.25">
      <c r="A867" s="184"/>
      <c r="B867" s="304" t="str">
        <f>IF(C867="","",(VLOOKUP(C867,Lookups!$B$4:$C$2561,2,FALSE)))</f>
        <v/>
      </c>
      <c r="C867" s="83"/>
      <c r="D867" s="173"/>
      <c r="E867" s="173"/>
      <c r="F867" s="152"/>
      <c r="G867" s="152"/>
      <c r="H867" s="173" t="str">
        <f t="shared" si="82"/>
        <v/>
      </c>
      <c r="I867" s="173"/>
      <c r="J867" s="182"/>
      <c r="K867" s="183"/>
      <c r="L867" s="141" t="str">
        <f>IF(K867="","",(VLOOKUP(K867,#REF!,2,FALSE)))</f>
        <v/>
      </c>
      <c r="M867" s="186"/>
      <c r="N867" s="186"/>
      <c r="O867" s="186"/>
      <c r="P867" s="186"/>
      <c r="Q867" s="186"/>
      <c r="R867" s="186"/>
      <c r="S867" s="186"/>
      <c r="T867" s="186"/>
      <c r="U867" s="173"/>
      <c r="V867" s="186"/>
      <c r="W867" s="187"/>
      <c r="X867" s="187"/>
      <c r="Y867" s="187"/>
      <c r="Z867" s="149"/>
      <c r="AA867" s="173"/>
      <c r="AB867" s="200" t="str">
        <f t="shared" si="78"/>
        <v/>
      </c>
      <c r="AC867" s="216"/>
      <c r="AD867" s="173"/>
      <c r="AE867" s="148"/>
      <c r="AF867" s="173"/>
      <c r="AG867" s="173"/>
      <c r="AH867" s="152"/>
      <c r="AI867" s="173"/>
      <c r="AJ867" s="173"/>
      <c r="AK867" s="200" t="str">
        <f t="shared" si="79"/>
        <v/>
      </c>
      <c r="AL867" s="173"/>
      <c r="AM867" s="217" t="str">
        <f t="shared" si="80"/>
        <v/>
      </c>
      <c r="AN867" s="173"/>
      <c r="AO867" s="217" t="str">
        <f t="shared" si="81"/>
        <v/>
      </c>
      <c r="AP867" s="237"/>
      <c r="AQ867" s="150"/>
      <c r="AR867" s="152"/>
      <c r="AS867" s="150"/>
      <c r="AT867" s="174" t="s">
        <v>250</v>
      </c>
      <c r="AU867" s="152"/>
      <c r="AV867" s="152"/>
      <c r="AW867" s="152"/>
      <c r="AX867" s="152"/>
      <c r="AY867" s="174" t="str">
        <f t="shared" si="83"/>
        <v/>
      </c>
      <c r="AZ867" s="152"/>
      <c r="BA867" s="152"/>
      <c r="BB867" s="152"/>
      <c r="BC867" s="152"/>
      <c r="BD867" s="174" t="s">
        <v>250</v>
      </c>
      <c r="BE867" s="152"/>
      <c r="BF867" s="152"/>
      <c r="BG867" s="152"/>
      <c r="BH867" s="152"/>
      <c r="BI867" s="152"/>
      <c r="BJ867" s="220"/>
      <c r="BK867" s="203"/>
      <c r="BL867" s="203"/>
      <c r="BM867" s="203"/>
      <c r="BN867" s="203"/>
      <c r="BO867" s="214"/>
      <c r="BP867" s="214"/>
      <c r="BQ867" s="214"/>
      <c r="BR867" s="215"/>
    </row>
    <row r="868" spans="1:70" s="117" customFormat="1" ht="27" customHeight="1" thickTop="1" thickBot="1" x14ac:dyDescent="0.25">
      <c r="A868" s="184"/>
      <c r="B868" s="304" t="str">
        <f>IF(C868="","",(VLOOKUP(C868,Lookups!$B$4:$C$2561,2,FALSE)))</f>
        <v/>
      </c>
      <c r="C868" s="83"/>
      <c r="D868" s="173"/>
      <c r="E868" s="173"/>
      <c r="F868" s="152"/>
      <c r="G868" s="152"/>
      <c r="H868" s="173" t="str">
        <f t="shared" si="82"/>
        <v/>
      </c>
      <c r="I868" s="173"/>
      <c r="J868" s="182"/>
      <c r="K868" s="183"/>
      <c r="L868" s="141" t="str">
        <f>IF(K868="","",(VLOOKUP(K868,#REF!,2,FALSE)))</f>
        <v/>
      </c>
      <c r="M868" s="186"/>
      <c r="N868" s="186"/>
      <c r="O868" s="186"/>
      <c r="P868" s="186"/>
      <c r="Q868" s="186"/>
      <c r="R868" s="186"/>
      <c r="S868" s="186"/>
      <c r="T868" s="186"/>
      <c r="U868" s="173"/>
      <c r="V868" s="186"/>
      <c r="W868" s="187"/>
      <c r="X868" s="187"/>
      <c r="Y868" s="187"/>
      <c r="Z868" s="149"/>
      <c r="AA868" s="173"/>
      <c r="AB868" s="200" t="str">
        <f t="shared" si="78"/>
        <v/>
      </c>
      <c r="AC868" s="216"/>
      <c r="AD868" s="173"/>
      <c r="AE868" s="148"/>
      <c r="AF868" s="173"/>
      <c r="AG868" s="173"/>
      <c r="AH868" s="152"/>
      <c r="AI868" s="173"/>
      <c r="AJ868" s="173"/>
      <c r="AK868" s="200" t="str">
        <f t="shared" si="79"/>
        <v/>
      </c>
      <c r="AL868" s="173"/>
      <c r="AM868" s="217" t="str">
        <f t="shared" si="80"/>
        <v/>
      </c>
      <c r="AN868" s="173"/>
      <c r="AO868" s="217" t="str">
        <f t="shared" si="81"/>
        <v/>
      </c>
      <c r="AP868" s="237"/>
      <c r="AQ868" s="150"/>
      <c r="AR868" s="152"/>
      <c r="AS868" s="150"/>
      <c r="AT868" s="174" t="s">
        <v>250</v>
      </c>
      <c r="AU868" s="152"/>
      <c r="AV868" s="152"/>
      <c r="AW868" s="152"/>
      <c r="AX868" s="152"/>
      <c r="AY868" s="174" t="str">
        <f t="shared" si="83"/>
        <v/>
      </c>
      <c r="AZ868" s="152"/>
      <c r="BA868" s="152"/>
      <c r="BB868" s="152"/>
      <c r="BC868" s="152"/>
      <c r="BD868" s="174" t="s">
        <v>250</v>
      </c>
      <c r="BE868" s="152"/>
      <c r="BF868" s="152"/>
      <c r="BG868" s="152"/>
      <c r="BH868" s="152"/>
      <c r="BI868" s="152"/>
      <c r="BJ868" s="220"/>
      <c r="BK868" s="203"/>
      <c r="BL868" s="203"/>
      <c r="BM868" s="203"/>
      <c r="BN868" s="203"/>
      <c r="BO868" s="214"/>
      <c r="BP868" s="214"/>
      <c r="BQ868" s="214"/>
      <c r="BR868" s="215"/>
    </row>
    <row r="869" spans="1:70" s="117" customFormat="1" ht="27" customHeight="1" thickTop="1" thickBot="1" x14ac:dyDescent="0.25">
      <c r="A869" s="184"/>
      <c r="B869" s="304" t="str">
        <f>IF(C869="","",(VLOOKUP(C869,Lookups!$B$4:$C$2561,2,FALSE)))</f>
        <v/>
      </c>
      <c r="C869" s="83"/>
      <c r="D869" s="173"/>
      <c r="E869" s="173"/>
      <c r="F869" s="152"/>
      <c r="G869" s="152"/>
      <c r="H869" s="173" t="str">
        <f t="shared" si="82"/>
        <v/>
      </c>
      <c r="I869" s="173"/>
      <c r="J869" s="182"/>
      <c r="K869" s="183"/>
      <c r="L869" s="141" t="str">
        <f>IF(K869="","",(VLOOKUP(K869,#REF!,2,FALSE)))</f>
        <v/>
      </c>
      <c r="M869" s="186"/>
      <c r="N869" s="186"/>
      <c r="O869" s="186"/>
      <c r="P869" s="186"/>
      <c r="Q869" s="186"/>
      <c r="R869" s="186"/>
      <c r="S869" s="186"/>
      <c r="T869" s="186"/>
      <c r="U869" s="173"/>
      <c r="V869" s="186"/>
      <c r="W869" s="187"/>
      <c r="X869" s="187"/>
      <c r="Y869" s="187"/>
      <c r="Z869" s="149"/>
      <c r="AA869" s="173"/>
      <c r="AB869" s="200" t="str">
        <f t="shared" si="78"/>
        <v/>
      </c>
      <c r="AC869" s="216"/>
      <c r="AD869" s="173"/>
      <c r="AE869" s="148"/>
      <c r="AF869" s="173"/>
      <c r="AG869" s="173"/>
      <c r="AH869" s="152"/>
      <c r="AI869" s="173"/>
      <c r="AJ869" s="173"/>
      <c r="AK869" s="200" t="str">
        <f t="shared" si="79"/>
        <v/>
      </c>
      <c r="AL869" s="173"/>
      <c r="AM869" s="217" t="str">
        <f t="shared" si="80"/>
        <v/>
      </c>
      <c r="AN869" s="173"/>
      <c r="AO869" s="217" t="str">
        <f t="shared" si="81"/>
        <v/>
      </c>
      <c r="AP869" s="237"/>
      <c r="AQ869" s="150"/>
      <c r="AR869" s="152"/>
      <c r="AS869" s="150"/>
      <c r="AT869" s="174" t="s">
        <v>250</v>
      </c>
      <c r="AU869" s="152"/>
      <c r="AV869" s="152"/>
      <c r="AW869" s="152"/>
      <c r="AX869" s="152"/>
      <c r="AY869" s="174" t="str">
        <f t="shared" si="83"/>
        <v/>
      </c>
      <c r="AZ869" s="152"/>
      <c r="BA869" s="152"/>
      <c r="BB869" s="152"/>
      <c r="BC869" s="152"/>
      <c r="BD869" s="174" t="s">
        <v>250</v>
      </c>
      <c r="BE869" s="152"/>
      <c r="BF869" s="152"/>
      <c r="BG869" s="152"/>
      <c r="BH869" s="152"/>
      <c r="BI869" s="152"/>
      <c r="BJ869" s="220"/>
      <c r="BK869" s="203"/>
      <c r="BL869" s="203"/>
      <c r="BM869" s="203"/>
      <c r="BN869" s="203"/>
      <c r="BO869" s="214"/>
      <c r="BP869" s="214"/>
      <c r="BQ869" s="214"/>
      <c r="BR869" s="215"/>
    </row>
    <row r="870" spans="1:70" s="117" customFormat="1" ht="27" customHeight="1" thickTop="1" thickBot="1" x14ac:dyDescent="0.25">
      <c r="A870" s="184"/>
      <c r="B870" s="304" t="str">
        <f>IF(C870="","",(VLOOKUP(C870,Lookups!$B$4:$C$2561,2,FALSE)))</f>
        <v/>
      </c>
      <c r="C870" s="83"/>
      <c r="D870" s="173"/>
      <c r="E870" s="173"/>
      <c r="F870" s="152"/>
      <c r="G870" s="152"/>
      <c r="H870" s="173" t="str">
        <f t="shared" si="82"/>
        <v/>
      </c>
      <c r="I870" s="173"/>
      <c r="J870" s="182"/>
      <c r="K870" s="183"/>
      <c r="L870" s="141" t="str">
        <f>IF(K870="","",(VLOOKUP(K870,#REF!,2,FALSE)))</f>
        <v/>
      </c>
      <c r="M870" s="186"/>
      <c r="N870" s="186"/>
      <c r="O870" s="186"/>
      <c r="P870" s="186"/>
      <c r="Q870" s="186"/>
      <c r="R870" s="186"/>
      <c r="S870" s="186"/>
      <c r="T870" s="186"/>
      <c r="U870" s="173"/>
      <c r="V870" s="186"/>
      <c r="W870" s="187"/>
      <c r="X870" s="187"/>
      <c r="Y870" s="187"/>
      <c r="Z870" s="149"/>
      <c r="AA870" s="173"/>
      <c r="AB870" s="200" t="str">
        <f t="shared" si="78"/>
        <v/>
      </c>
      <c r="AC870" s="216"/>
      <c r="AD870" s="173"/>
      <c r="AE870" s="148"/>
      <c r="AF870" s="173"/>
      <c r="AG870" s="173"/>
      <c r="AH870" s="152"/>
      <c r="AI870" s="173"/>
      <c r="AJ870" s="173"/>
      <c r="AK870" s="200" t="str">
        <f t="shared" si="79"/>
        <v/>
      </c>
      <c r="AL870" s="173"/>
      <c r="AM870" s="217" t="str">
        <f t="shared" si="80"/>
        <v/>
      </c>
      <c r="AN870" s="173"/>
      <c r="AO870" s="217" t="str">
        <f t="shared" si="81"/>
        <v/>
      </c>
      <c r="AP870" s="237"/>
      <c r="AQ870" s="150"/>
      <c r="AR870" s="152"/>
      <c r="AS870" s="150"/>
      <c r="AT870" s="174" t="s">
        <v>250</v>
      </c>
      <c r="AU870" s="152"/>
      <c r="AV870" s="152"/>
      <c r="AW870" s="152"/>
      <c r="AX870" s="152"/>
      <c r="AY870" s="174" t="str">
        <f t="shared" si="83"/>
        <v/>
      </c>
      <c r="AZ870" s="152"/>
      <c r="BA870" s="152"/>
      <c r="BB870" s="152"/>
      <c r="BC870" s="152"/>
      <c r="BD870" s="174" t="s">
        <v>250</v>
      </c>
      <c r="BE870" s="152"/>
      <c r="BF870" s="152"/>
      <c r="BG870" s="152"/>
      <c r="BH870" s="152"/>
      <c r="BI870" s="152"/>
      <c r="BJ870" s="220"/>
      <c r="BK870" s="203"/>
      <c r="BL870" s="203"/>
      <c r="BM870" s="203"/>
      <c r="BN870" s="203"/>
      <c r="BO870" s="214"/>
      <c r="BP870" s="214"/>
      <c r="BQ870" s="214"/>
      <c r="BR870" s="215"/>
    </row>
    <row r="871" spans="1:70" s="117" customFormat="1" ht="27" customHeight="1" thickTop="1" thickBot="1" x14ac:dyDescent="0.25">
      <c r="A871" s="184"/>
      <c r="B871" s="304" t="str">
        <f>IF(C871="","",(VLOOKUP(C871,Lookups!$B$4:$C$2561,2,FALSE)))</f>
        <v/>
      </c>
      <c r="C871" s="83"/>
      <c r="D871" s="173"/>
      <c r="E871" s="173"/>
      <c r="F871" s="152"/>
      <c r="G871" s="152"/>
      <c r="H871" s="173" t="str">
        <f t="shared" si="82"/>
        <v/>
      </c>
      <c r="I871" s="173"/>
      <c r="J871" s="182"/>
      <c r="K871" s="183"/>
      <c r="L871" s="141" t="str">
        <f>IF(K871="","",(VLOOKUP(K871,#REF!,2,FALSE)))</f>
        <v/>
      </c>
      <c r="M871" s="186"/>
      <c r="N871" s="186"/>
      <c r="O871" s="186"/>
      <c r="P871" s="186"/>
      <c r="Q871" s="186"/>
      <c r="R871" s="186"/>
      <c r="S871" s="186"/>
      <c r="T871" s="186"/>
      <c r="U871" s="173"/>
      <c r="V871" s="186"/>
      <c r="W871" s="187"/>
      <c r="X871" s="187"/>
      <c r="Y871" s="187"/>
      <c r="Z871" s="149"/>
      <c r="AA871" s="173"/>
      <c r="AB871" s="200" t="str">
        <f t="shared" si="78"/>
        <v/>
      </c>
      <c r="AC871" s="216"/>
      <c r="AD871" s="173"/>
      <c r="AE871" s="148"/>
      <c r="AF871" s="173"/>
      <c r="AG871" s="173"/>
      <c r="AH871" s="152"/>
      <c r="AI871" s="173"/>
      <c r="AJ871" s="173"/>
      <c r="AK871" s="200" t="str">
        <f t="shared" si="79"/>
        <v/>
      </c>
      <c r="AL871" s="173"/>
      <c r="AM871" s="217" t="str">
        <f t="shared" si="80"/>
        <v/>
      </c>
      <c r="AN871" s="173"/>
      <c r="AO871" s="217" t="str">
        <f t="shared" si="81"/>
        <v/>
      </c>
      <c r="AP871" s="237"/>
      <c r="AQ871" s="150"/>
      <c r="AR871" s="152"/>
      <c r="AS871" s="150"/>
      <c r="AT871" s="174" t="s">
        <v>250</v>
      </c>
      <c r="AU871" s="152"/>
      <c r="AV871" s="152"/>
      <c r="AW871" s="152"/>
      <c r="AX871" s="152"/>
      <c r="AY871" s="174" t="str">
        <f t="shared" si="83"/>
        <v/>
      </c>
      <c r="AZ871" s="152"/>
      <c r="BA871" s="152"/>
      <c r="BB871" s="152"/>
      <c r="BC871" s="152"/>
      <c r="BD871" s="174" t="s">
        <v>250</v>
      </c>
      <c r="BE871" s="152"/>
      <c r="BF871" s="152"/>
      <c r="BG871" s="152"/>
      <c r="BH871" s="152"/>
      <c r="BI871" s="152"/>
      <c r="BJ871" s="220"/>
      <c r="BK871" s="203"/>
      <c r="BL871" s="203"/>
      <c r="BM871" s="203"/>
      <c r="BN871" s="203"/>
      <c r="BO871" s="214"/>
      <c r="BP871" s="214"/>
      <c r="BQ871" s="214"/>
      <c r="BR871" s="215"/>
    </row>
    <row r="872" spans="1:70" s="117" customFormat="1" ht="27" customHeight="1" thickTop="1" thickBot="1" x14ac:dyDescent="0.25">
      <c r="A872" s="184"/>
      <c r="B872" s="304" t="str">
        <f>IF(C872="","",(VLOOKUP(C872,Lookups!$B$4:$C$2561,2,FALSE)))</f>
        <v/>
      </c>
      <c r="C872" s="83"/>
      <c r="D872" s="173"/>
      <c r="E872" s="173"/>
      <c r="F872" s="152"/>
      <c r="G872" s="152"/>
      <c r="H872" s="173" t="str">
        <f t="shared" si="82"/>
        <v/>
      </c>
      <c r="I872" s="173"/>
      <c r="J872" s="182"/>
      <c r="K872" s="183"/>
      <c r="L872" s="141" t="str">
        <f>IF(K872="","",(VLOOKUP(K872,#REF!,2,FALSE)))</f>
        <v/>
      </c>
      <c r="M872" s="186"/>
      <c r="N872" s="186"/>
      <c r="O872" s="186"/>
      <c r="P872" s="186"/>
      <c r="Q872" s="186"/>
      <c r="R872" s="186"/>
      <c r="S872" s="186"/>
      <c r="T872" s="186"/>
      <c r="U872" s="173"/>
      <c r="V872" s="186"/>
      <c r="W872" s="187"/>
      <c r="X872" s="187"/>
      <c r="Y872" s="187"/>
      <c r="Z872" s="149"/>
      <c r="AA872" s="173"/>
      <c r="AB872" s="200" t="str">
        <f t="shared" si="78"/>
        <v/>
      </c>
      <c r="AC872" s="216"/>
      <c r="AD872" s="173"/>
      <c r="AE872" s="148"/>
      <c r="AF872" s="173"/>
      <c r="AG872" s="173"/>
      <c r="AH872" s="152"/>
      <c r="AI872" s="173"/>
      <c r="AJ872" s="173"/>
      <c r="AK872" s="200" t="str">
        <f t="shared" si="79"/>
        <v/>
      </c>
      <c r="AL872" s="173"/>
      <c r="AM872" s="217" t="str">
        <f t="shared" si="80"/>
        <v/>
      </c>
      <c r="AN872" s="173"/>
      <c r="AO872" s="217" t="str">
        <f t="shared" si="81"/>
        <v/>
      </c>
      <c r="AP872" s="237"/>
      <c r="AQ872" s="150"/>
      <c r="AR872" s="152"/>
      <c r="AS872" s="150"/>
      <c r="AT872" s="174" t="s">
        <v>250</v>
      </c>
      <c r="AU872" s="152"/>
      <c r="AV872" s="152"/>
      <c r="AW872" s="152"/>
      <c r="AX872" s="152"/>
      <c r="AY872" s="174" t="str">
        <f t="shared" si="83"/>
        <v/>
      </c>
      <c r="AZ872" s="152"/>
      <c r="BA872" s="152"/>
      <c r="BB872" s="152"/>
      <c r="BC872" s="152"/>
      <c r="BD872" s="174" t="s">
        <v>250</v>
      </c>
      <c r="BE872" s="152"/>
      <c r="BF872" s="152"/>
      <c r="BG872" s="152"/>
      <c r="BH872" s="152"/>
      <c r="BI872" s="152"/>
      <c r="BJ872" s="220"/>
      <c r="BK872" s="203"/>
      <c r="BL872" s="203"/>
      <c r="BM872" s="203"/>
      <c r="BN872" s="203"/>
      <c r="BO872" s="214"/>
      <c r="BP872" s="214"/>
      <c r="BQ872" s="214"/>
      <c r="BR872" s="215"/>
    </row>
    <row r="873" spans="1:70" s="117" customFormat="1" ht="27" customHeight="1" thickTop="1" thickBot="1" x14ac:dyDescent="0.25">
      <c r="A873" s="184"/>
      <c r="B873" s="304" t="str">
        <f>IF(C873="","",(VLOOKUP(C873,Lookups!$B$4:$C$2561,2,FALSE)))</f>
        <v/>
      </c>
      <c r="C873" s="83"/>
      <c r="D873" s="173"/>
      <c r="E873" s="173"/>
      <c r="F873" s="152"/>
      <c r="G873" s="152"/>
      <c r="H873" s="173" t="str">
        <f t="shared" si="82"/>
        <v/>
      </c>
      <c r="I873" s="173"/>
      <c r="J873" s="182"/>
      <c r="K873" s="183"/>
      <c r="L873" s="141" t="str">
        <f>IF(K873="","",(VLOOKUP(K873,#REF!,2,FALSE)))</f>
        <v/>
      </c>
      <c r="M873" s="186"/>
      <c r="N873" s="186"/>
      <c r="O873" s="186"/>
      <c r="P873" s="186"/>
      <c r="Q873" s="186"/>
      <c r="R873" s="186"/>
      <c r="S873" s="186"/>
      <c r="T873" s="186"/>
      <c r="U873" s="173"/>
      <c r="V873" s="186"/>
      <c r="W873" s="187"/>
      <c r="X873" s="187"/>
      <c r="Y873" s="187"/>
      <c r="Z873" s="149"/>
      <c r="AA873" s="173"/>
      <c r="AB873" s="200" t="str">
        <f t="shared" si="78"/>
        <v/>
      </c>
      <c r="AC873" s="216"/>
      <c r="AD873" s="173"/>
      <c r="AE873" s="148"/>
      <c r="AF873" s="173"/>
      <c r="AG873" s="173"/>
      <c r="AH873" s="152"/>
      <c r="AI873" s="173"/>
      <c r="AJ873" s="173"/>
      <c r="AK873" s="200" t="str">
        <f t="shared" si="79"/>
        <v/>
      </c>
      <c r="AL873" s="173"/>
      <c r="AM873" s="217" t="str">
        <f t="shared" si="80"/>
        <v/>
      </c>
      <c r="AN873" s="173"/>
      <c r="AO873" s="217" t="str">
        <f t="shared" si="81"/>
        <v/>
      </c>
      <c r="AP873" s="237"/>
      <c r="AQ873" s="150"/>
      <c r="AR873" s="152"/>
      <c r="AS873" s="150"/>
      <c r="AT873" s="174" t="s">
        <v>250</v>
      </c>
      <c r="AU873" s="152"/>
      <c r="AV873" s="152"/>
      <c r="AW873" s="152"/>
      <c r="AX873" s="152"/>
      <c r="AY873" s="174" t="str">
        <f t="shared" si="83"/>
        <v/>
      </c>
      <c r="AZ873" s="152"/>
      <c r="BA873" s="152"/>
      <c r="BB873" s="152"/>
      <c r="BC873" s="152"/>
      <c r="BD873" s="174" t="s">
        <v>250</v>
      </c>
      <c r="BE873" s="152"/>
      <c r="BF873" s="152"/>
      <c r="BG873" s="152"/>
      <c r="BH873" s="152"/>
      <c r="BI873" s="152"/>
      <c r="BJ873" s="220"/>
      <c r="BK873" s="203"/>
      <c r="BL873" s="203"/>
      <c r="BM873" s="203"/>
      <c r="BN873" s="203"/>
      <c r="BO873" s="214"/>
      <c r="BP873" s="214"/>
      <c r="BQ873" s="214"/>
      <c r="BR873" s="215"/>
    </row>
    <row r="874" spans="1:70" s="117" customFormat="1" ht="27" customHeight="1" thickTop="1" thickBot="1" x14ac:dyDescent="0.25">
      <c r="A874" s="184"/>
      <c r="B874" s="304" t="str">
        <f>IF(C874="","",(VLOOKUP(C874,Lookups!$B$4:$C$2561,2,FALSE)))</f>
        <v/>
      </c>
      <c r="C874" s="83"/>
      <c r="D874" s="173"/>
      <c r="E874" s="173"/>
      <c r="F874" s="152"/>
      <c r="G874" s="152"/>
      <c r="H874" s="173" t="str">
        <f t="shared" si="82"/>
        <v/>
      </c>
      <c r="I874" s="173"/>
      <c r="J874" s="182"/>
      <c r="K874" s="183"/>
      <c r="L874" s="141" t="str">
        <f>IF(K874="","",(VLOOKUP(K874,#REF!,2,FALSE)))</f>
        <v/>
      </c>
      <c r="M874" s="186"/>
      <c r="N874" s="186"/>
      <c r="O874" s="186"/>
      <c r="P874" s="186"/>
      <c r="Q874" s="186"/>
      <c r="R874" s="186"/>
      <c r="S874" s="186"/>
      <c r="T874" s="186"/>
      <c r="U874" s="173"/>
      <c r="V874" s="186"/>
      <c r="W874" s="187"/>
      <c r="X874" s="187"/>
      <c r="Y874" s="187"/>
      <c r="Z874" s="149"/>
      <c r="AA874" s="173"/>
      <c r="AB874" s="200" t="str">
        <f t="shared" si="78"/>
        <v/>
      </c>
      <c r="AC874" s="216"/>
      <c r="AD874" s="173"/>
      <c r="AE874" s="148"/>
      <c r="AF874" s="173"/>
      <c r="AG874" s="173"/>
      <c r="AH874" s="152"/>
      <c r="AI874" s="173"/>
      <c r="AJ874" s="173"/>
      <c r="AK874" s="200" t="str">
        <f t="shared" si="79"/>
        <v/>
      </c>
      <c r="AL874" s="173"/>
      <c r="AM874" s="217" t="str">
        <f t="shared" si="80"/>
        <v/>
      </c>
      <c r="AN874" s="173"/>
      <c r="AO874" s="217" t="str">
        <f t="shared" si="81"/>
        <v/>
      </c>
      <c r="AP874" s="237"/>
      <c r="AQ874" s="150"/>
      <c r="AR874" s="152"/>
      <c r="AS874" s="150"/>
      <c r="AT874" s="174" t="s">
        <v>250</v>
      </c>
      <c r="AU874" s="152"/>
      <c r="AV874" s="152"/>
      <c r="AW874" s="152"/>
      <c r="AX874" s="152"/>
      <c r="AY874" s="174" t="str">
        <f t="shared" si="83"/>
        <v/>
      </c>
      <c r="AZ874" s="152"/>
      <c r="BA874" s="152"/>
      <c r="BB874" s="152"/>
      <c r="BC874" s="152"/>
      <c r="BD874" s="174" t="s">
        <v>250</v>
      </c>
      <c r="BE874" s="152"/>
      <c r="BF874" s="152"/>
      <c r="BG874" s="152"/>
      <c r="BH874" s="152"/>
      <c r="BI874" s="152"/>
      <c r="BJ874" s="220"/>
      <c r="BK874" s="203"/>
      <c r="BL874" s="203"/>
      <c r="BM874" s="203"/>
      <c r="BN874" s="203"/>
      <c r="BO874" s="214"/>
      <c r="BP874" s="214"/>
      <c r="BQ874" s="214"/>
      <c r="BR874" s="215"/>
    </row>
    <row r="875" spans="1:70" s="117" customFormat="1" ht="27" customHeight="1" thickTop="1" thickBot="1" x14ac:dyDescent="0.25">
      <c r="A875" s="184"/>
      <c r="B875" s="304" t="str">
        <f>IF(C875="","",(VLOOKUP(C875,Lookups!$B$4:$C$2561,2,FALSE)))</f>
        <v/>
      </c>
      <c r="C875" s="83"/>
      <c r="D875" s="173"/>
      <c r="E875" s="173"/>
      <c r="F875" s="152"/>
      <c r="G875" s="152"/>
      <c r="H875" s="173" t="str">
        <f t="shared" si="82"/>
        <v/>
      </c>
      <c r="I875" s="173"/>
      <c r="J875" s="182"/>
      <c r="K875" s="183"/>
      <c r="L875" s="141" t="str">
        <f>IF(K875="","",(VLOOKUP(K875,#REF!,2,FALSE)))</f>
        <v/>
      </c>
      <c r="M875" s="186"/>
      <c r="N875" s="186"/>
      <c r="O875" s="186"/>
      <c r="P875" s="186"/>
      <c r="Q875" s="186"/>
      <c r="R875" s="186"/>
      <c r="S875" s="186"/>
      <c r="T875" s="186"/>
      <c r="U875" s="173"/>
      <c r="V875" s="186"/>
      <c r="W875" s="187"/>
      <c r="X875" s="187"/>
      <c r="Y875" s="187"/>
      <c r="Z875" s="149"/>
      <c r="AA875" s="173"/>
      <c r="AB875" s="200" t="str">
        <f t="shared" si="78"/>
        <v/>
      </c>
      <c r="AC875" s="216"/>
      <c r="AD875" s="173"/>
      <c r="AE875" s="148"/>
      <c r="AF875" s="173"/>
      <c r="AG875" s="173"/>
      <c r="AH875" s="152"/>
      <c r="AI875" s="173"/>
      <c r="AJ875" s="173"/>
      <c r="AK875" s="200" t="str">
        <f t="shared" si="79"/>
        <v/>
      </c>
      <c r="AL875" s="173"/>
      <c r="AM875" s="217" t="str">
        <f t="shared" si="80"/>
        <v/>
      </c>
      <c r="AN875" s="173"/>
      <c r="AO875" s="217" t="str">
        <f t="shared" si="81"/>
        <v/>
      </c>
      <c r="AP875" s="237"/>
      <c r="AQ875" s="150"/>
      <c r="AR875" s="152"/>
      <c r="AS875" s="150"/>
      <c r="AT875" s="174" t="s">
        <v>250</v>
      </c>
      <c r="AU875" s="152"/>
      <c r="AV875" s="152"/>
      <c r="AW875" s="152"/>
      <c r="AX875" s="152"/>
      <c r="AY875" s="174" t="str">
        <f t="shared" si="83"/>
        <v/>
      </c>
      <c r="AZ875" s="152"/>
      <c r="BA875" s="152"/>
      <c r="BB875" s="152"/>
      <c r="BC875" s="152"/>
      <c r="BD875" s="174" t="s">
        <v>250</v>
      </c>
      <c r="BE875" s="152"/>
      <c r="BF875" s="152"/>
      <c r="BG875" s="152"/>
      <c r="BH875" s="152"/>
      <c r="BI875" s="152"/>
      <c r="BJ875" s="220"/>
      <c r="BK875" s="203"/>
      <c r="BL875" s="203"/>
      <c r="BM875" s="203"/>
      <c r="BN875" s="203"/>
      <c r="BO875" s="214"/>
      <c r="BP875" s="214"/>
      <c r="BQ875" s="214"/>
      <c r="BR875" s="215"/>
    </row>
    <row r="876" spans="1:70" s="117" customFormat="1" ht="27" customHeight="1" thickTop="1" thickBot="1" x14ac:dyDescent="0.25">
      <c r="A876" s="184"/>
      <c r="B876" s="304" t="str">
        <f>IF(C876="","",(VLOOKUP(C876,Lookups!$B$4:$C$2561,2,FALSE)))</f>
        <v/>
      </c>
      <c r="C876" s="83"/>
      <c r="D876" s="173"/>
      <c r="E876" s="173"/>
      <c r="F876" s="152"/>
      <c r="G876" s="152"/>
      <c r="H876" s="173" t="str">
        <f t="shared" si="82"/>
        <v/>
      </c>
      <c r="I876" s="173"/>
      <c r="J876" s="182"/>
      <c r="K876" s="183"/>
      <c r="L876" s="141" t="str">
        <f>IF(K876="","",(VLOOKUP(K876,#REF!,2,FALSE)))</f>
        <v/>
      </c>
      <c r="M876" s="186"/>
      <c r="N876" s="186"/>
      <c r="O876" s="186"/>
      <c r="P876" s="186"/>
      <c r="Q876" s="186"/>
      <c r="R876" s="186"/>
      <c r="S876" s="186"/>
      <c r="T876" s="186"/>
      <c r="U876" s="173"/>
      <c r="V876" s="186"/>
      <c r="W876" s="187"/>
      <c r="X876" s="187"/>
      <c r="Y876" s="187"/>
      <c r="Z876" s="149"/>
      <c r="AA876" s="173"/>
      <c r="AB876" s="200" t="str">
        <f t="shared" si="78"/>
        <v/>
      </c>
      <c r="AC876" s="216"/>
      <c r="AD876" s="173"/>
      <c r="AE876" s="148"/>
      <c r="AF876" s="173"/>
      <c r="AG876" s="173"/>
      <c r="AH876" s="152"/>
      <c r="AI876" s="173"/>
      <c r="AJ876" s="173"/>
      <c r="AK876" s="200" t="str">
        <f t="shared" si="79"/>
        <v/>
      </c>
      <c r="AL876" s="173"/>
      <c r="AM876" s="217" t="str">
        <f t="shared" si="80"/>
        <v/>
      </c>
      <c r="AN876" s="173"/>
      <c r="AO876" s="217" t="str">
        <f t="shared" si="81"/>
        <v/>
      </c>
      <c r="AP876" s="237"/>
      <c r="AQ876" s="150"/>
      <c r="AR876" s="152"/>
      <c r="AS876" s="150"/>
      <c r="AT876" s="174" t="s">
        <v>250</v>
      </c>
      <c r="AU876" s="152"/>
      <c r="AV876" s="152"/>
      <c r="AW876" s="152"/>
      <c r="AX876" s="152"/>
      <c r="AY876" s="174" t="str">
        <f t="shared" si="83"/>
        <v/>
      </c>
      <c r="AZ876" s="152"/>
      <c r="BA876" s="152"/>
      <c r="BB876" s="152"/>
      <c r="BC876" s="152"/>
      <c r="BD876" s="174" t="s">
        <v>250</v>
      </c>
      <c r="BE876" s="152"/>
      <c r="BF876" s="152"/>
      <c r="BG876" s="152"/>
      <c r="BH876" s="152"/>
      <c r="BI876" s="152"/>
      <c r="BJ876" s="220"/>
      <c r="BK876" s="203"/>
      <c r="BL876" s="203"/>
      <c r="BM876" s="203"/>
      <c r="BN876" s="203"/>
      <c r="BO876" s="214"/>
      <c r="BP876" s="214"/>
      <c r="BQ876" s="214"/>
      <c r="BR876" s="215"/>
    </row>
    <row r="877" spans="1:70" s="117" customFormat="1" ht="27" customHeight="1" thickTop="1" thickBot="1" x14ac:dyDescent="0.25">
      <c r="A877" s="184"/>
      <c r="B877" s="304" t="str">
        <f>IF(C877="","",(VLOOKUP(C877,Lookups!$B$4:$C$2561,2,FALSE)))</f>
        <v/>
      </c>
      <c r="C877" s="83"/>
      <c r="D877" s="173"/>
      <c r="E877" s="173"/>
      <c r="F877" s="152"/>
      <c r="G877" s="152"/>
      <c r="H877" s="173" t="str">
        <f t="shared" si="82"/>
        <v/>
      </c>
      <c r="I877" s="173"/>
      <c r="J877" s="182"/>
      <c r="K877" s="183"/>
      <c r="L877" s="141" t="str">
        <f>IF(K877="","",(VLOOKUP(K877,#REF!,2,FALSE)))</f>
        <v/>
      </c>
      <c r="M877" s="186"/>
      <c r="N877" s="186"/>
      <c r="O877" s="186"/>
      <c r="P877" s="186"/>
      <c r="Q877" s="186"/>
      <c r="R877" s="186"/>
      <c r="S877" s="186"/>
      <c r="T877" s="186"/>
      <c r="U877" s="173"/>
      <c r="V877" s="186"/>
      <c r="W877" s="187"/>
      <c r="X877" s="187"/>
      <c r="Y877" s="187"/>
      <c r="Z877" s="149"/>
      <c r="AA877" s="173"/>
      <c r="AB877" s="200" t="str">
        <f t="shared" si="78"/>
        <v/>
      </c>
      <c r="AC877" s="216"/>
      <c r="AD877" s="173"/>
      <c r="AE877" s="148"/>
      <c r="AF877" s="173"/>
      <c r="AG877" s="173"/>
      <c r="AH877" s="152"/>
      <c r="AI877" s="173"/>
      <c r="AJ877" s="173"/>
      <c r="AK877" s="200" t="str">
        <f t="shared" si="79"/>
        <v/>
      </c>
      <c r="AL877" s="173"/>
      <c r="AM877" s="217" t="str">
        <f t="shared" si="80"/>
        <v/>
      </c>
      <c r="AN877" s="173"/>
      <c r="AO877" s="217" t="str">
        <f t="shared" si="81"/>
        <v/>
      </c>
      <c r="AP877" s="237"/>
      <c r="AQ877" s="150"/>
      <c r="AR877" s="152"/>
      <c r="AS877" s="150"/>
      <c r="AT877" s="174" t="s">
        <v>250</v>
      </c>
      <c r="AU877" s="152"/>
      <c r="AV877" s="152"/>
      <c r="AW877" s="152"/>
      <c r="AX877" s="152"/>
      <c r="AY877" s="174" t="str">
        <f t="shared" si="83"/>
        <v/>
      </c>
      <c r="AZ877" s="152"/>
      <c r="BA877" s="152"/>
      <c r="BB877" s="152"/>
      <c r="BC877" s="152"/>
      <c r="BD877" s="174" t="s">
        <v>250</v>
      </c>
      <c r="BE877" s="152"/>
      <c r="BF877" s="152"/>
      <c r="BG877" s="152"/>
      <c r="BH877" s="152"/>
      <c r="BI877" s="152"/>
      <c r="BJ877" s="220"/>
      <c r="BK877" s="203"/>
      <c r="BL877" s="203"/>
      <c r="BM877" s="203"/>
      <c r="BN877" s="203"/>
      <c r="BO877" s="214"/>
      <c r="BP877" s="214"/>
      <c r="BQ877" s="214"/>
      <c r="BR877" s="215"/>
    </row>
    <row r="878" spans="1:70" s="117" customFormat="1" ht="27" customHeight="1" thickTop="1" thickBot="1" x14ac:dyDescent="0.25">
      <c r="A878" s="184"/>
      <c r="B878" s="304" t="str">
        <f>IF(C878="","",(VLOOKUP(C878,Lookups!$B$4:$C$2561,2,FALSE)))</f>
        <v/>
      </c>
      <c r="C878" s="83"/>
      <c r="D878" s="173"/>
      <c r="E878" s="173"/>
      <c r="F878" s="152"/>
      <c r="G878" s="152"/>
      <c r="H878" s="173" t="str">
        <f t="shared" si="82"/>
        <v/>
      </c>
      <c r="I878" s="173"/>
      <c r="J878" s="182"/>
      <c r="K878" s="183"/>
      <c r="L878" s="141" t="str">
        <f>IF(K878="","",(VLOOKUP(K878,#REF!,2,FALSE)))</f>
        <v/>
      </c>
      <c r="M878" s="186"/>
      <c r="N878" s="186"/>
      <c r="O878" s="186"/>
      <c r="P878" s="186"/>
      <c r="Q878" s="186"/>
      <c r="R878" s="186"/>
      <c r="S878" s="186"/>
      <c r="T878" s="186"/>
      <c r="U878" s="173"/>
      <c r="V878" s="186"/>
      <c r="W878" s="187"/>
      <c r="X878" s="187"/>
      <c r="Y878" s="187"/>
      <c r="Z878" s="149"/>
      <c r="AA878" s="173"/>
      <c r="AB878" s="200" t="str">
        <f t="shared" si="78"/>
        <v/>
      </c>
      <c r="AC878" s="216"/>
      <c r="AD878" s="173"/>
      <c r="AE878" s="148"/>
      <c r="AF878" s="173"/>
      <c r="AG878" s="173"/>
      <c r="AH878" s="152"/>
      <c r="AI878" s="173"/>
      <c r="AJ878" s="173"/>
      <c r="AK878" s="200" t="str">
        <f t="shared" si="79"/>
        <v/>
      </c>
      <c r="AL878" s="173"/>
      <c r="AM878" s="217" t="str">
        <f t="shared" si="80"/>
        <v/>
      </c>
      <c r="AN878" s="173"/>
      <c r="AO878" s="217" t="str">
        <f t="shared" si="81"/>
        <v/>
      </c>
      <c r="AP878" s="237"/>
      <c r="AQ878" s="150"/>
      <c r="AR878" s="152"/>
      <c r="AS878" s="150"/>
      <c r="AT878" s="174" t="s">
        <v>250</v>
      </c>
      <c r="AU878" s="152"/>
      <c r="AV878" s="152"/>
      <c r="AW878" s="152"/>
      <c r="AX878" s="152"/>
      <c r="AY878" s="174" t="str">
        <f t="shared" si="83"/>
        <v/>
      </c>
      <c r="AZ878" s="152"/>
      <c r="BA878" s="152"/>
      <c r="BB878" s="152"/>
      <c r="BC878" s="152"/>
      <c r="BD878" s="174" t="s">
        <v>250</v>
      </c>
      <c r="BE878" s="152"/>
      <c r="BF878" s="152"/>
      <c r="BG878" s="152"/>
      <c r="BH878" s="152"/>
      <c r="BI878" s="152"/>
      <c r="BJ878" s="220"/>
      <c r="BK878" s="203"/>
      <c r="BL878" s="203"/>
      <c r="BM878" s="203"/>
      <c r="BN878" s="203"/>
      <c r="BO878" s="214"/>
      <c r="BP878" s="214"/>
      <c r="BQ878" s="214"/>
      <c r="BR878" s="215"/>
    </row>
    <row r="879" spans="1:70" s="117" customFormat="1" ht="27" customHeight="1" thickTop="1" thickBot="1" x14ac:dyDescent="0.25">
      <c r="A879" s="184"/>
      <c r="B879" s="304" t="str">
        <f>IF(C879="","",(VLOOKUP(C879,Lookups!$B$4:$C$2561,2,FALSE)))</f>
        <v/>
      </c>
      <c r="C879" s="83"/>
      <c r="D879" s="173"/>
      <c r="E879" s="173"/>
      <c r="F879" s="152"/>
      <c r="G879" s="152"/>
      <c r="H879" s="173" t="str">
        <f t="shared" si="82"/>
        <v/>
      </c>
      <c r="I879" s="173"/>
      <c r="J879" s="182"/>
      <c r="K879" s="183"/>
      <c r="L879" s="141" t="str">
        <f>IF(K879="","",(VLOOKUP(K879,#REF!,2,FALSE)))</f>
        <v/>
      </c>
      <c r="M879" s="186"/>
      <c r="N879" s="186"/>
      <c r="O879" s="186"/>
      <c r="P879" s="186"/>
      <c r="Q879" s="186"/>
      <c r="R879" s="186"/>
      <c r="S879" s="186"/>
      <c r="T879" s="186"/>
      <c r="U879" s="173"/>
      <c r="V879" s="186"/>
      <c r="W879" s="187"/>
      <c r="X879" s="187"/>
      <c r="Y879" s="187"/>
      <c r="Z879" s="149"/>
      <c r="AA879" s="173"/>
      <c r="AB879" s="200" t="str">
        <f t="shared" si="78"/>
        <v/>
      </c>
      <c r="AC879" s="216"/>
      <c r="AD879" s="173"/>
      <c r="AE879" s="148"/>
      <c r="AF879" s="173"/>
      <c r="AG879" s="173"/>
      <c r="AH879" s="152"/>
      <c r="AI879" s="173"/>
      <c r="AJ879" s="173"/>
      <c r="AK879" s="200" t="str">
        <f t="shared" si="79"/>
        <v/>
      </c>
      <c r="AL879" s="173"/>
      <c r="AM879" s="217" t="str">
        <f t="shared" si="80"/>
        <v/>
      </c>
      <c r="AN879" s="173"/>
      <c r="AO879" s="217" t="str">
        <f t="shared" si="81"/>
        <v/>
      </c>
      <c r="AP879" s="237"/>
      <c r="AQ879" s="150"/>
      <c r="AR879" s="152"/>
      <c r="AS879" s="150"/>
      <c r="AT879" s="174" t="s">
        <v>250</v>
      </c>
      <c r="AU879" s="152"/>
      <c r="AV879" s="152"/>
      <c r="AW879" s="152"/>
      <c r="AX879" s="152"/>
      <c r="AY879" s="174" t="str">
        <f t="shared" si="83"/>
        <v/>
      </c>
      <c r="AZ879" s="152"/>
      <c r="BA879" s="152"/>
      <c r="BB879" s="152"/>
      <c r="BC879" s="152"/>
      <c r="BD879" s="174" t="s">
        <v>250</v>
      </c>
      <c r="BE879" s="152"/>
      <c r="BF879" s="152"/>
      <c r="BG879" s="152"/>
      <c r="BH879" s="152"/>
      <c r="BI879" s="152"/>
      <c r="BJ879" s="220"/>
      <c r="BK879" s="203"/>
      <c r="BL879" s="203"/>
      <c r="BM879" s="203"/>
      <c r="BN879" s="203"/>
      <c r="BO879" s="214"/>
      <c r="BP879" s="214"/>
      <c r="BQ879" s="214"/>
      <c r="BR879" s="215"/>
    </row>
    <row r="880" spans="1:70" s="117" customFormat="1" ht="27" customHeight="1" thickTop="1" thickBot="1" x14ac:dyDescent="0.25">
      <c r="A880" s="184"/>
      <c r="B880" s="304" t="str">
        <f>IF(C880="","",(VLOOKUP(C880,Lookups!$B$4:$C$2561,2,FALSE)))</f>
        <v/>
      </c>
      <c r="C880" s="83"/>
      <c r="D880" s="173"/>
      <c r="E880" s="173"/>
      <c r="F880" s="152"/>
      <c r="G880" s="152"/>
      <c r="H880" s="173" t="str">
        <f t="shared" si="82"/>
        <v/>
      </c>
      <c r="I880" s="173"/>
      <c r="J880" s="182"/>
      <c r="K880" s="183"/>
      <c r="L880" s="141" t="str">
        <f>IF(K880="","",(VLOOKUP(K880,#REF!,2,FALSE)))</f>
        <v/>
      </c>
      <c r="M880" s="186"/>
      <c r="N880" s="186"/>
      <c r="O880" s="186"/>
      <c r="P880" s="186"/>
      <c r="Q880" s="186"/>
      <c r="R880" s="186"/>
      <c r="S880" s="186"/>
      <c r="T880" s="186"/>
      <c r="U880" s="173"/>
      <c r="V880" s="186"/>
      <c r="W880" s="187"/>
      <c r="X880" s="187"/>
      <c r="Y880" s="187"/>
      <c r="Z880" s="149"/>
      <c r="AA880" s="173"/>
      <c r="AB880" s="200" t="str">
        <f t="shared" si="78"/>
        <v/>
      </c>
      <c r="AC880" s="216"/>
      <c r="AD880" s="173"/>
      <c r="AE880" s="148"/>
      <c r="AF880" s="173"/>
      <c r="AG880" s="173"/>
      <c r="AH880" s="152"/>
      <c r="AI880" s="173"/>
      <c r="AJ880" s="173"/>
      <c r="AK880" s="200" t="str">
        <f t="shared" si="79"/>
        <v/>
      </c>
      <c r="AL880" s="173"/>
      <c r="AM880" s="217" t="str">
        <f t="shared" si="80"/>
        <v/>
      </c>
      <c r="AN880" s="173"/>
      <c r="AO880" s="217" t="str">
        <f t="shared" si="81"/>
        <v/>
      </c>
      <c r="AP880" s="237"/>
      <c r="AQ880" s="150"/>
      <c r="AR880" s="152"/>
      <c r="AS880" s="150"/>
      <c r="AT880" s="174" t="s">
        <v>250</v>
      </c>
      <c r="AU880" s="152"/>
      <c r="AV880" s="152"/>
      <c r="AW880" s="152"/>
      <c r="AX880" s="152"/>
      <c r="AY880" s="174" t="str">
        <f t="shared" si="83"/>
        <v/>
      </c>
      <c r="AZ880" s="152"/>
      <c r="BA880" s="152"/>
      <c r="BB880" s="152"/>
      <c r="BC880" s="152"/>
      <c r="BD880" s="174" t="s">
        <v>250</v>
      </c>
      <c r="BE880" s="152"/>
      <c r="BF880" s="152"/>
      <c r="BG880" s="152"/>
      <c r="BH880" s="152"/>
      <c r="BI880" s="152"/>
      <c r="BJ880" s="220"/>
      <c r="BK880" s="203"/>
      <c r="BL880" s="203"/>
      <c r="BM880" s="203"/>
      <c r="BN880" s="203"/>
      <c r="BO880" s="214"/>
      <c r="BP880" s="214"/>
      <c r="BQ880" s="214"/>
      <c r="BR880" s="215"/>
    </row>
    <row r="881" spans="1:70" s="117" customFormat="1" ht="27" customHeight="1" thickTop="1" thickBot="1" x14ac:dyDescent="0.25">
      <c r="A881" s="184"/>
      <c r="B881" s="304" t="str">
        <f>IF(C881="","",(VLOOKUP(C881,Lookups!$B$4:$C$2561,2,FALSE)))</f>
        <v/>
      </c>
      <c r="C881" s="83"/>
      <c r="D881" s="173"/>
      <c r="E881" s="173"/>
      <c r="F881" s="152"/>
      <c r="G881" s="152"/>
      <c r="H881" s="173" t="str">
        <f t="shared" si="82"/>
        <v/>
      </c>
      <c r="I881" s="173"/>
      <c r="J881" s="182"/>
      <c r="K881" s="183"/>
      <c r="L881" s="141" t="str">
        <f>IF(K881="","",(VLOOKUP(K881,#REF!,2,FALSE)))</f>
        <v/>
      </c>
      <c r="M881" s="186"/>
      <c r="N881" s="186"/>
      <c r="O881" s="186"/>
      <c r="P881" s="186"/>
      <c r="Q881" s="186"/>
      <c r="R881" s="186"/>
      <c r="S881" s="186"/>
      <c r="T881" s="186"/>
      <c r="U881" s="173"/>
      <c r="V881" s="186"/>
      <c r="W881" s="187"/>
      <c r="X881" s="187"/>
      <c r="Y881" s="187"/>
      <c r="Z881" s="149"/>
      <c r="AA881" s="173"/>
      <c r="AB881" s="200" t="str">
        <f t="shared" si="78"/>
        <v/>
      </c>
      <c r="AC881" s="216"/>
      <c r="AD881" s="173"/>
      <c r="AE881" s="148"/>
      <c r="AF881" s="173"/>
      <c r="AG881" s="173"/>
      <c r="AH881" s="152"/>
      <c r="AI881" s="173"/>
      <c r="AJ881" s="173"/>
      <c r="AK881" s="200" t="str">
        <f t="shared" si="79"/>
        <v/>
      </c>
      <c r="AL881" s="173"/>
      <c r="AM881" s="217" t="str">
        <f t="shared" si="80"/>
        <v/>
      </c>
      <c r="AN881" s="173"/>
      <c r="AO881" s="217" t="str">
        <f t="shared" si="81"/>
        <v/>
      </c>
      <c r="AP881" s="237"/>
      <c r="AQ881" s="150"/>
      <c r="AR881" s="152"/>
      <c r="AS881" s="150"/>
      <c r="AT881" s="174" t="s">
        <v>250</v>
      </c>
      <c r="AU881" s="152"/>
      <c r="AV881" s="152"/>
      <c r="AW881" s="152"/>
      <c r="AX881" s="152"/>
      <c r="AY881" s="174" t="str">
        <f t="shared" si="83"/>
        <v/>
      </c>
      <c r="AZ881" s="152"/>
      <c r="BA881" s="152"/>
      <c r="BB881" s="152"/>
      <c r="BC881" s="152"/>
      <c r="BD881" s="174" t="s">
        <v>250</v>
      </c>
      <c r="BE881" s="152"/>
      <c r="BF881" s="152"/>
      <c r="BG881" s="152"/>
      <c r="BH881" s="152"/>
      <c r="BI881" s="152"/>
      <c r="BJ881" s="220"/>
      <c r="BK881" s="203"/>
      <c r="BL881" s="203"/>
      <c r="BM881" s="203"/>
      <c r="BN881" s="203"/>
      <c r="BO881" s="214"/>
      <c r="BP881" s="214"/>
      <c r="BQ881" s="214"/>
      <c r="BR881" s="215"/>
    </row>
    <row r="882" spans="1:70" s="117" customFormat="1" ht="27" customHeight="1" thickTop="1" thickBot="1" x14ac:dyDescent="0.25">
      <c r="A882" s="184"/>
      <c r="B882" s="304" t="str">
        <f>IF(C882="","",(VLOOKUP(C882,Lookups!$B$4:$C$2561,2,FALSE)))</f>
        <v/>
      </c>
      <c r="C882" s="83"/>
      <c r="D882" s="173"/>
      <c r="E882" s="173"/>
      <c r="F882" s="152"/>
      <c r="G882" s="152"/>
      <c r="H882" s="173" t="str">
        <f t="shared" si="82"/>
        <v/>
      </c>
      <c r="I882" s="173"/>
      <c r="J882" s="182"/>
      <c r="K882" s="183"/>
      <c r="L882" s="141" t="str">
        <f>IF(K882="","",(VLOOKUP(K882,#REF!,2,FALSE)))</f>
        <v/>
      </c>
      <c r="M882" s="186"/>
      <c r="N882" s="186"/>
      <c r="O882" s="186"/>
      <c r="P882" s="186"/>
      <c r="Q882" s="186"/>
      <c r="R882" s="186"/>
      <c r="S882" s="186"/>
      <c r="T882" s="186"/>
      <c r="U882" s="173"/>
      <c r="V882" s="186"/>
      <c r="W882" s="187"/>
      <c r="X882" s="187"/>
      <c r="Y882" s="187"/>
      <c r="Z882" s="149"/>
      <c r="AA882" s="173"/>
      <c r="AB882" s="200" t="str">
        <f t="shared" si="78"/>
        <v/>
      </c>
      <c r="AC882" s="216"/>
      <c r="AD882" s="173"/>
      <c r="AE882" s="148"/>
      <c r="AF882" s="173"/>
      <c r="AG882" s="173"/>
      <c r="AH882" s="152"/>
      <c r="AI882" s="173"/>
      <c r="AJ882" s="173"/>
      <c r="AK882" s="200" t="str">
        <f t="shared" si="79"/>
        <v/>
      </c>
      <c r="AL882" s="173"/>
      <c r="AM882" s="217" t="str">
        <f t="shared" si="80"/>
        <v/>
      </c>
      <c r="AN882" s="173"/>
      <c r="AO882" s="217" t="str">
        <f t="shared" si="81"/>
        <v/>
      </c>
      <c r="AP882" s="237"/>
      <c r="AQ882" s="150"/>
      <c r="AR882" s="152"/>
      <c r="AS882" s="150"/>
      <c r="AT882" s="174" t="s">
        <v>250</v>
      </c>
      <c r="AU882" s="152"/>
      <c r="AV882" s="152"/>
      <c r="AW882" s="152"/>
      <c r="AX882" s="152"/>
      <c r="AY882" s="174" t="str">
        <f t="shared" si="83"/>
        <v/>
      </c>
      <c r="AZ882" s="152"/>
      <c r="BA882" s="152"/>
      <c r="BB882" s="152"/>
      <c r="BC882" s="152"/>
      <c r="BD882" s="174" t="s">
        <v>250</v>
      </c>
      <c r="BE882" s="152"/>
      <c r="BF882" s="152"/>
      <c r="BG882" s="152"/>
      <c r="BH882" s="152"/>
      <c r="BI882" s="152"/>
      <c r="BJ882" s="220"/>
      <c r="BK882" s="203"/>
      <c r="BL882" s="203"/>
      <c r="BM882" s="203"/>
      <c r="BN882" s="203"/>
      <c r="BO882" s="214"/>
      <c r="BP882" s="214"/>
      <c r="BQ882" s="214"/>
      <c r="BR882" s="215"/>
    </row>
    <row r="883" spans="1:70" s="117" customFormat="1" ht="27" customHeight="1" thickTop="1" thickBot="1" x14ac:dyDescent="0.25">
      <c r="A883" s="184"/>
      <c r="B883" s="304" t="str">
        <f>IF(C883="","",(VLOOKUP(C883,Lookups!$B$4:$C$2561,2,FALSE)))</f>
        <v/>
      </c>
      <c r="C883" s="83"/>
      <c r="D883" s="173"/>
      <c r="E883" s="173"/>
      <c r="F883" s="152"/>
      <c r="G883" s="152"/>
      <c r="H883" s="173" t="str">
        <f t="shared" si="82"/>
        <v/>
      </c>
      <c r="I883" s="173"/>
      <c r="J883" s="182"/>
      <c r="K883" s="183"/>
      <c r="L883" s="141" t="str">
        <f>IF(K883="","",(VLOOKUP(K883,#REF!,2,FALSE)))</f>
        <v/>
      </c>
      <c r="M883" s="186"/>
      <c r="N883" s="186"/>
      <c r="O883" s="186"/>
      <c r="P883" s="186"/>
      <c r="Q883" s="186"/>
      <c r="R883" s="186"/>
      <c r="S883" s="186"/>
      <c r="T883" s="186"/>
      <c r="U883" s="173"/>
      <c r="V883" s="186"/>
      <c r="W883" s="187"/>
      <c r="X883" s="187"/>
      <c r="Y883" s="187"/>
      <c r="Z883" s="149"/>
      <c r="AA883" s="173"/>
      <c r="AB883" s="200" t="str">
        <f t="shared" si="78"/>
        <v/>
      </c>
      <c r="AC883" s="216"/>
      <c r="AD883" s="173"/>
      <c r="AE883" s="148"/>
      <c r="AF883" s="173"/>
      <c r="AG883" s="173"/>
      <c r="AH883" s="152"/>
      <c r="AI883" s="173"/>
      <c r="AJ883" s="173"/>
      <c r="AK883" s="200" t="str">
        <f t="shared" si="79"/>
        <v/>
      </c>
      <c r="AL883" s="173"/>
      <c r="AM883" s="217" t="str">
        <f t="shared" si="80"/>
        <v/>
      </c>
      <c r="AN883" s="173"/>
      <c r="AO883" s="217" t="str">
        <f t="shared" si="81"/>
        <v/>
      </c>
      <c r="AP883" s="237"/>
      <c r="AQ883" s="150"/>
      <c r="AR883" s="152"/>
      <c r="AS883" s="150"/>
      <c r="AT883" s="174" t="s">
        <v>250</v>
      </c>
      <c r="AU883" s="152"/>
      <c r="AV883" s="152"/>
      <c r="AW883" s="152"/>
      <c r="AX883" s="152"/>
      <c r="AY883" s="174" t="str">
        <f t="shared" si="83"/>
        <v/>
      </c>
      <c r="AZ883" s="152"/>
      <c r="BA883" s="152"/>
      <c r="BB883" s="152"/>
      <c r="BC883" s="152"/>
      <c r="BD883" s="174" t="s">
        <v>250</v>
      </c>
      <c r="BE883" s="152"/>
      <c r="BF883" s="152"/>
      <c r="BG883" s="152"/>
      <c r="BH883" s="152"/>
      <c r="BI883" s="152"/>
      <c r="BJ883" s="220"/>
      <c r="BK883" s="203"/>
      <c r="BL883" s="203"/>
      <c r="BM883" s="203"/>
      <c r="BN883" s="203"/>
      <c r="BO883" s="214"/>
      <c r="BP883" s="214"/>
      <c r="BQ883" s="214"/>
      <c r="BR883" s="215"/>
    </row>
    <row r="884" spans="1:70" s="117" customFormat="1" ht="27" customHeight="1" thickTop="1" thickBot="1" x14ac:dyDescent="0.25">
      <c r="A884" s="184"/>
      <c r="B884" s="304" t="str">
        <f>IF(C884="","",(VLOOKUP(C884,Lookups!$B$4:$C$2561,2,FALSE)))</f>
        <v/>
      </c>
      <c r="C884" s="83"/>
      <c r="D884" s="173"/>
      <c r="E884" s="173"/>
      <c r="F884" s="152"/>
      <c r="G884" s="152"/>
      <c r="H884" s="173" t="str">
        <f t="shared" si="82"/>
        <v/>
      </c>
      <c r="I884" s="173"/>
      <c r="J884" s="182"/>
      <c r="K884" s="183"/>
      <c r="L884" s="141" t="str">
        <f>IF(K884="","",(VLOOKUP(K884,#REF!,2,FALSE)))</f>
        <v/>
      </c>
      <c r="M884" s="186"/>
      <c r="N884" s="186"/>
      <c r="O884" s="186"/>
      <c r="P884" s="186"/>
      <c r="Q884" s="186"/>
      <c r="R884" s="186"/>
      <c r="S884" s="186"/>
      <c r="T884" s="186"/>
      <c r="U884" s="173"/>
      <c r="V884" s="186"/>
      <c r="W884" s="187"/>
      <c r="X884" s="187"/>
      <c r="Y884" s="187"/>
      <c r="Z884" s="149"/>
      <c r="AA884" s="173"/>
      <c r="AB884" s="200" t="str">
        <f t="shared" si="78"/>
        <v/>
      </c>
      <c r="AC884" s="216"/>
      <c r="AD884" s="173"/>
      <c r="AE884" s="148"/>
      <c r="AF884" s="173"/>
      <c r="AG884" s="173"/>
      <c r="AH884" s="152"/>
      <c r="AI884" s="173"/>
      <c r="AJ884" s="173"/>
      <c r="AK884" s="200" t="str">
        <f t="shared" si="79"/>
        <v/>
      </c>
      <c r="AL884" s="173"/>
      <c r="AM884" s="217" t="str">
        <f t="shared" si="80"/>
        <v/>
      </c>
      <c r="AN884" s="173"/>
      <c r="AO884" s="217" t="str">
        <f t="shared" si="81"/>
        <v/>
      </c>
      <c r="AP884" s="237"/>
      <c r="AQ884" s="150"/>
      <c r="AR884" s="152"/>
      <c r="AS884" s="150"/>
      <c r="AT884" s="174" t="s">
        <v>250</v>
      </c>
      <c r="AU884" s="152"/>
      <c r="AV884" s="152"/>
      <c r="AW884" s="152"/>
      <c r="AX884" s="152"/>
      <c r="AY884" s="174" t="str">
        <f t="shared" si="83"/>
        <v/>
      </c>
      <c r="AZ884" s="152"/>
      <c r="BA884" s="152"/>
      <c r="BB884" s="152"/>
      <c r="BC884" s="152"/>
      <c r="BD884" s="174" t="s">
        <v>250</v>
      </c>
      <c r="BE884" s="152"/>
      <c r="BF884" s="152"/>
      <c r="BG884" s="152"/>
      <c r="BH884" s="152"/>
      <c r="BI884" s="152"/>
      <c r="BJ884" s="220"/>
      <c r="BK884" s="203"/>
      <c r="BL884" s="203"/>
      <c r="BM884" s="203"/>
      <c r="BN884" s="203"/>
      <c r="BO884" s="214"/>
      <c r="BP884" s="214"/>
      <c r="BQ884" s="214"/>
      <c r="BR884" s="215"/>
    </row>
    <row r="885" spans="1:70" s="117" customFormat="1" ht="27" customHeight="1" thickTop="1" thickBot="1" x14ac:dyDescent="0.25">
      <c r="A885" s="184"/>
      <c r="B885" s="304" t="str">
        <f>IF(C885="","",(VLOOKUP(C885,Lookups!$B$4:$C$2561,2,FALSE)))</f>
        <v/>
      </c>
      <c r="C885" s="83"/>
      <c r="D885" s="173"/>
      <c r="E885" s="173"/>
      <c r="F885" s="152"/>
      <c r="G885" s="152"/>
      <c r="H885" s="173" t="str">
        <f t="shared" si="82"/>
        <v/>
      </c>
      <c r="I885" s="173"/>
      <c r="J885" s="182"/>
      <c r="K885" s="183"/>
      <c r="L885" s="141" t="str">
        <f>IF(K885="","",(VLOOKUP(K885,#REF!,2,FALSE)))</f>
        <v/>
      </c>
      <c r="M885" s="186"/>
      <c r="N885" s="186"/>
      <c r="O885" s="186"/>
      <c r="P885" s="186"/>
      <c r="Q885" s="186"/>
      <c r="R885" s="186"/>
      <c r="S885" s="186"/>
      <c r="T885" s="186"/>
      <c r="U885" s="173"/>
      <c r="V885" s="186"/>
      <c r="W885" s="187"/>
      <c r="X885" s="187"/>
      <c r="Y885" s="187"/>
      <c r="Z885" s="149"/>
      <c r="AA885" s="173"/>
      <c r="AB885" s="200" t="str">
        <f t="shared" si="78"/>
        <v/>
      </c>
      <c r="AC885" s="216"/>
      <c r="AD885" s="173"/>
      <c r="AE885" s="148"/>
      <c r="AF885" s="173"/>
      <c r="AG885" s="173"/>
      <c r="AH885" s="152"/>
      <c r="AI885" s="173"/>
      <c r="AJ885" s="173"/>
      <c r="AK885" s="200" t="str">
        <f t="shared" si="79"/>
        <v/>
      </c>
      <c r="AL885" s="173"/>
      <c r="AM885" s="217" t="str">
        <f t="shared" si="80"/>
        <v/>
      </c>
      <c r="AN885" s="173"/>
      <c r="AO885" s="217" t="str">
        <f t="shared" si="81"/>
        <v/>
      </c>
      <c r="AP885" s="237"/>
      <c r="AQ885" s="150"/>
      <c r="AR885" s="152"/>
      <c r="AS885" s="150"/>
      <c r="AT885" s="174" t="s">
        <v>250</v>
      </c>
      <c r="AU885" s="152"/>
      <c r="AV885" s="152"/>
      <c r="AW885" s="152"/>
      <c r="AX885" s="152"/>
      <c r="AY885" s="174" t="str">
        <f t="shared" si="83"/>
        <v/>
      </c>
      <c r="AZ885" s="152"/>
      <c r="BA885" s="152"/>
      <c r="BB885" s="152"/>
      <c r="BC885" s="152"/>
      <c r="BD885" s="174" t="s">
        <v>250</v>
      </c>
      <c r="BE885" s="152"/>
      <c r="BF885" s="152"/>
      <c r="BG885" s="152"/>
      <c r="BH885" s="152"/>
      <c r="BI885" s="152"/>
      <c r="BJ885" s="220"/>
      <c r="BK885" s="203"/>
      <c r="BL885" s="203"/>
      <c r="BM885" s="203"/>
      <c r="BN885" s="203"/>
      <c r="BO885" s="214"/>
      <c r="BP885" s="214"/>
      <c r="BQ885" s="214"/>
      <c r="BR885" s="215"/>
    </row>
    <row r="886" spans="1:70" s="117" customFormat="1" ht="27" customHeight="1" thickTop="1" thickBot="1" x14ac:dyDescent="0.25">
      <c r="A886" s="184"/>
      <c r="B886" s="304" t="str">
        <f>IF(C886="","",(VLOOKUP(C886,Lookups!$B$4:$C$2561,2,FALSE)))</f>
        <v/>
      </c>
      <c r="C886" s="83"/>
      <c r="D886" s="173"/>
      <c r="E886" s="173"/>
      <c r="F886" s="152"/>
      <c r="G886" s="152"/>
      <c r="H886" s="173" t="str">
        <f t="shared" si="82"/>
        <v/>
      </c>
      <c r="I886" s="173"/>
      <c r="J886" s="182"/>
      <c r="K886" s="183"/>
      <c r="L886" s="141" t="str">
        <f>IF(K886="","",(VLOOKUP(K886,#REF!,2,FALSE)))</f>
        <v/>
      </c>
      <c r="M886" s="186"/>
      <c r="N886" s="186"/>
      <c r="O886" s="186"/>
      <c r="P886" s="186"/>
      <c r="Q886" s="186"/>
      <c r="R886" s="186"/>
      <c r="S886" s="186"/>
      <c r="T886" s="186"/>
      <c r="U886" s="173"/>
      <c r="V886" s="186"/>
      <c r="W886" s="187"/>
      <c r="X886" s="187"/>
      <c r="Y886" s="187"/>
      <c r="Z886" s="149"/>
      <c r="AA886" s="173"/>
      <c r="AB886" s="200" t="str">
        <f t="shared" si="78"/>
        <v/>
      </c>
      <c r="AC886" s="216"/>
      <c r="AD886" s="173"/>
      <c r="AE886" s="148"/>
      <c r="AF886" s="173"/>
      <c r="AG886" s="173"/>
      <c r="AH886" s="152"/>
      <c r="AI886" s="173"/>
      <c r="AJ886" s="173"/>
      <c r="AK886" s="200" t="str">
        <f t="shared" si="79"/>
        <v/>
      </c>
      <c r="AL886" s="173"/>
      <c r="AM886" s="217" t="str">
        <f t="shared" si="80"/>
        <v/>
      </c>
      <c r="AN886" s="173"/>
      <c r="AO886" s="217" t="str">
        <f t="shared" si="81"/>
        <v/>
      </c>
      <c r="AP886" s="237"/>
      <c r="AQ886" s="150"/>
      <c r="AR886" s="152"/>
      <c r="AS886" s="150"/>
      <c r="AT886" s="174" t="s">
        <v>250</v>
      </c>
      <c r="AU886" s="152"/>
      <c r="AV886" s="152"/>
      <c r="AW886" s="152"/>
      <c r="AX886" s="152"/>
      <c r="AY886" s="174" t="str">
        <f t="shared" si="83"/>
        <v/>
      </c>
      <c r="AZ886" s="152"/>
      <c r="BA886" s="152"/>
      <c r="BB886" s="152"/>
      <c r="BC886" s="152"/>
      <c r="BD886" s="174" t="s">
        <v>250</v>
      </c>
      <c r="BE886" s="152"/>
      <c r="BF886" s="152"/>
      <c r="BG886" s="152"/>
      <c r="BH886" s="152"/>
      <c r="BI886" s="152"/>
      <c r="BJ886" s="220"/>
      <c r="BK886" s="203"/>
      <c r="BL886" s="203"/>
      <c r="BM886" s="203"/>
      <c r="BN886" s="203"/>
      <c r="BO886" s="214"/>
      <c r="BP886" s="214"/>
      <c r="BQ886" s="214"/>
      <c r="BR886" s="215"/>
    </row>
    <row r="887" spans="1:70" s="117" customFormat="1" ht="27" customHeight="1" thickTop="1" thickBot="1" x14ac:dyDescent="0.25">
      <c r="A887" s="184"/>
      <c r="B887" s="304" t="str">
        <f>IF(C887="","",(VLOOKUP(C887,Lookups!$B$4:$C$2561,2,FALSE)))</f>
        <v/>
      </c>
      <c r="C887" s="83"/>
      <c r="D887" s="173"/>
      <c r="E887" s="173"/>
      <c r="F887" s="152"/>
      <c r="G887" s="152"/>
      <c r="H887" s="173" t="str">
        <f t="shared" si="82"/>
        <v/>
      </c>
      <c r="I887" s="173"/>
      <c r="J887" s="182"/>
      <c r="K887" s="183"/>
      <c r="L887" s="141" t="str">
        <f>IF(K887="","",(VLOOKUP(K887,#REF!,2,FALSE)))</f>
        <v/>
      </c>
      <c r="M887" s="186"/>
      <c r="N887" s="186"/>
      <c r="O887" s="186"/>
      <c r="P887" s="186"/>
      <c r="Q887" s="186"/>
      <c r="R887" s="186"/>
      <c r="S887" s="186"/>
      <c r="T887" s="186"/>
      <c r="U887" s="173"/>
      <c r="V887" s="186"/>
      <c r="W887" s="187"/>
      <c r="X887" s="187"/>
      <c r="Y887" s="187"/>
      <c r="Z887" s="149"/>
      <c r="AA887" s="173"/>
      <c r="AB887" s="200" t="str">
        <f t="shared" si="78"/>
        <v/>
      </c>
      <c r="AC887" s="216"/>
      <c r="AD887" s="173"/>
      <c r="AE887" s="148"/>
      <c r="AF887" s="173"/>
      <c r="AG887" s="173"/>
      <c r="AH887" s="152"/>
      <c r="AI887" s="173"/>
      <c r="AJ887" s="173"/>
      <c r="AK887" s="200" t="str">
        <f t="shared" si="79"/>
        <v/>
      </c>
      <c r="AL887" s="173"/>
      <c r="AM887" s="217" t="str">
        <f t="shared" si="80"/>
        <v/>
      </c>
      <c r="AN887" s="173"/>
      <c r="AO887" s="217" t="str">
        <f t="shared" si="81"/>
        <v/>
      </c>
      <c r="AP887" s="237"/>
      <c r="AQ887" s="150"/>
      <c r="AR887" s="152"/>
      <c r="AS887" s="150"/>
      <c r="AT887" s="174" t="s">
        <v>250</v>
      </c>
      <c r="AU887" s="152"/>
      <c r="AV887" s="152"/>
      <c r="AW887" s="152"/>
      <c r="AX887" s="152"/>
      <c r="AY887" s="174" t="str">
        <f t="shared" si="83"/>
        <v/>
      </c>
      <c r="AZ887" s="152"/>
      <c r="BA887" s="152"/>
      <c r="BB887" s="152"/>
      <c r="BC887" s="152"/>
      <c r="BD887" s="174" t="s">
        <v>250</v>
      </c>
      <c r="BE887" s="152"/>
      <c r="BF887" s="152"/>
      <c r="BG887" s="152"/>
      <c r="BH887" s="152"/>
      <c r="BI887" s="152"/>
      <c r="BJ887" s="220"/>
      <c r="BK887" s="203"/>
      <c r="BL887" s="203"/>
      <c r="BM887" s="203"/>
      <c r="BN887" s="203"/>
      <c r="BO887" s="214"/>
      <c r="BP887" s="214"/>
      <c r="BQ887" s="214"/>
      <c r="BR887" s="215"/>
    </row>
    <row r="888" spans="1:70" s="117" customFormat="1" ht="27" customHeight="1" thickTop="1" thickBot="1" x14ac:dyDescent="0.25">
      <c r="A888" s="184"/>
      <c r="B888" s="304" t="str">
        <f>IF(C888="","",(VLOOKUP(C888,Lookups!$B$4:$C$2561,2,FALSE)))</f>
        <v/>
      </c>
      <c r="C888" s="83"/>
      <c r="D888" s="173"/>
      <c r="E888" s="173"/>
      <c r="F888" s="152"/>
      <c r="G888" s="152"/>
      <c r="H888" s="173" t="str">
        <f t="shared" si="82"/>
        <v/>
      </c>
      <c r="I888" s="173"/>
      <c r="J888" s="182"/>
      <c r="K888" s="183"/>
      <c r="L888" s="141" t="str">
        <f>IF(K888="","",(VLOOKUP(K888,#REF!,2,FALSE)))</f>
        <v/>
      </c>
      <c r="M888" s="186"/>
      <c r="N888" s="186"/>
      <c r="O888" s="186"/>
      <c r="P888" s="186"/>
      <c r="Q888" s="186"/>
      <c r="R888" s="186"/>
      <c r="S888" s="186"/>
      <c r="T888" s="186"/>
      <c r="U888" s="173"/>
      <c r="V888" s="186"/>
      <c r="W888" s="187"/>
      <c r="X888" s="187"/>
      <c r="Y888" s="187"/>
      <c r="Z888" s="149"/>
      <c r="AA888" s="173"/>
      <c r="AB888" s="200" t="str">
        <f t="shared" si="78"/>
        <v/>
      </c>
      <c r="AC888" s="216"/>
      <c r="AD888" s="173"/>
      <c r="AE888" s="148"/>
      <c r="AF888" s="173"/>
      <c r="AG888" s="173"/>
      <c r="AH888" s="152"/>
      <c r="AI888" s="173"/>
      <c r="AJ888" s="173"/>
      <c r="AK888" s="200" t="str">
        <f t="shared" si="79"/>
        <v/>
      </c>
      <c r="AL888" s="173"/>
      <c r="AM888" s="217" t="str">
        <f t="shared" si="80"/>
        <v/>
      </c>
      <c r="AN888" s="173"/>
      <c r="AO888" s="217" t="str">
        <f t="shared" si="81"/>
        <v/>
      </c>
      <c r="AP888" s="237"/>
      <c r="AQ888" s="150"/>
      <c r="AR888" s="152"/>
      <c r="AS888" s="150"/>
      <c r="AT888" s="174" t="s">
        <v>250</v>
      </c>
      <c r="AU888" s="152"/>
      <c r="AV888" s="152"/>
      <c r="AW888" s="152"/>
      <c r="AX888" s="152"/>
      <c r="AY888" s="174" t="str">
        <f t="shared" si="83"/>
        <v/>
      </c>
      <c r="AZ888" s="152"/>
      <c r="BA888" s="152"/>
      <c r="BB888" s="152"/>
      <c r="BC888" s="152"/>
      <c r="BD888" s="174" t="s">
        <v>250</v>
      </c>
      <c r="BE888" s="152"/>
      <c r="BF888" s="152"/>
      <c r="BG888" s="152"/>
      <c r="BH888" s="152"/>
      <c r="BI888" s="152"/>
      <c r="BJ888" s="220"/>
      <c r="BK888" s="203"/>
      <c r="BL888" s="203"/>
      <c r="BM888" s="203"/>
      <c r="BN888" s="203"/>
      <c r="BO888" s="214"/>
      <c r="BP888" s="214"/>
      <c r="BQ888" s="214"/>
      <c r="BR888" s="215"/>
    </row>
    <row r="889" spans="1:70" s="117" customFormat="1" ht="27" customHeight="1" thickTop="1" thickBot="1" x14ac:dyDescent="0.25">
      <c r="A889" s="184"/>
      <c r="B889" s="304" t="str">
        <f>IF(C889="","",(VLOOKUP(C889,Lookups!$B$4:$C$2561,2,FALSE)))</f>
        <v/>
      </c>
      <c r="C889" s="83"/>
      <c r="D889" s="173"/>
      <c r="E889" s="173"/>
      <c r="F889" s="152"/>
      <c r="G889" s="152"/>
      <c r="H889" s="173" t="str">
        <f t="shared" si="82"/>
        <v/>
      </c>
      <c r="I889" s="173"/>
      <c r="J889" s="182"/>
      <c r="K889" s="183"/>
      <c r="L889" s="141" t="str">
        <f>IF(K889="","",(VLOOKUP(K889,#REF!,2,FALSE)))</f>
        <v/>
      </c>
      <c r="M889" s="186"/>
      <c r="N889" s="186"/>
      <c r="O889" s="186"/>
      <c r="P889" s="186"/>
      <c r="Q889" s="186"/>
      <c r="R889" s="186"/>
      <c r="S889" s="186"/>
      <c r="T889" s="186"/>
      <c r="U889" s="173"/>
      <c r="V889" s="186"/>
      <c r="W889" s="187"/>
      <c r="X889" s="187"/>
      <c r="Y889" s="187"/>
      <c r="Z889" s="149"/>
      <c r="AA889" s="173"/>
      <c r="AB889" s="200" t="str">
        <f t="shared" si="78"/>
        <v/>
      </c>
      <c r="AC889" s="216"/>
      <c r="AD889" s="173"/>
      <c r="AE889" s="148"/>
      <c r="AF889" s="173"/>
      <c r="AG889" s="173"/>
      <c r="AH889" s="152"/>
      <c r="AI889" s="173"/>
      <c r="AJ889" s="173"/>
      <c r="AK889" s="200" t="str">
        <f t="shared" si="79"/>
        <v/>
      </c>
      <c r="AL889" s="173"/>
      <c r="AM889" s="217" t="str">
        <f t="shared" si="80"/>
        <v/>
      </c>
      <c r="AN889" s="173"/>
      <c r="AO889" s="217" t="str">
        <f t="shared" si="81"/>
        <v/>
      </c>
      <c r="AP889" s="237"/>
      <c r="AQ889" s="150"/>
      <c r="AR889" s="152"/>
      <c r="AS889" s="150"/>
      <c r="AT889" s="174" t="s">
        <v>250</v>
      </c>
      <c r="AU889" s="152"/>
      <c r="AV889" s="152"/>
      <c r="AW889" s="152"/>
      <c r="AX889" s="152"/>
      <c r="AY889" s="174" t="str">
        <f t="shared" si="83"/>
        <v/>
      </c>
      <c r="AZ889" s="152"/>
      <c r="BA889" s="152"/>
      <c r="BB889" s="152"/>
      <c r="BC889" s="152"/>
      <c r="BD889" s="174" t="s">
        <v>250</v>
      </c>
      <c r="BE889" s="152"/>
      <c r="BF889" s="152"/>
      <c r="BG889" s="152"/>
      <c r="BH889" s="152"/>
      <c r="BI889" s="152"/>
      <c r="BJ889" s="220"/>
      <c r="BK889" s="203"/>
      <c r="BL889" s="203"/>
      <c r="BM889" s="203"/>
      <c r="BN889" s="203"/>
      <c r="BO889" s="214"/>
      <c r="BP889" s="214"/>
      <c r="BQ889" s="214"/>
      <c r="BR889" s="215"/>
    </row>
    <row r="890" spans="1:70" s="117" customFormat="1" ht="27" customHeight="1" thickTop="1" thickBot="1" x14ac:dyDescent="0.25">
      <c r="A890" s="184"/>
      <c r="B890" s="304" t="str">
        <f>IF(C890="","",(VLOOKUP(C890,Lookups!$B$4:$C$2561,2,FALSE)))</f>
        <v/>
      </c>
      <c r="C890" s="83"/>
      <c r="D890" s="173"/>
      <c r="E890" s="173"/>
      <c r="F890" s="152"/>
      <c r="G890" s="152"/>
      <c r="H890" s="173" t="str">
        <f t="shared" si="82"/>
        <v/>
      </c>
      <c r="I890" s="173"/>
      <c r="J890" s="182"/>
      <c r="K890" s="183"/>
      <c r="L890" s="141" t="str">
        <f>IF(K890="","",(VLOOKUP(K890,#REF!,2,FALSE)))</f>
        <v/>
      </c>
      <c r="M890" s="186"/>
      <c r="N890" s="186"/>
      <c r="O890" s="186"/>
      <c r="P890" s="186"/>
      <c r="Q890" s="186"/>
      <c r="R890" s="186"/>
      <c r="S890" s="186"/>
      <c r="T890" s="186"/>
      <c r="U890" s="173"/>
      <c r="V890" s="186"/>
      <c r="W890" s="187"/>
      <c r="X890" s="187"/>
      <c r="Y890" s="187"/>
      <c r="Z890" s="149"/>
      <c r="AA890" s="173"/>
      <c r="AB890" s="200" t="str">
        <f t="shared" si="78"/>
        <v/>
      </c>
      <c r="AC890" s="216"/>
      <c r="AD890" s="173"/>
      <c r="AE890" s="148"/>
      <c r="AF890" s="173"/>
      <c r="AG890" s="173"/>
      <c r="AH890" s="152"/>
      <c r="AI890" s="173"/>
      <c r="AJ890" s="173"/>
      <c r="AK890" s="200" t="str">
        <f t="shared" si="79"/>
        <v/>
      </c>
      <c r="AL890" s="173"/>
      <c r="AM890" s="217" t="str">
        <f t="shared" si="80"/>
        <v/>
      </c>
      <c r="AN890" s="173"/>
      <c r="AO890" s="217" t="str">
        <f t="shared" si="81"/>
        <v/>
      </c>
      <c r="AP890" s="237"/>
      <c r="AQ890" s="150"/>
      <c r="AR890" s="152"/>
      <c r="AS890" s="150"/>
      <c r="AT890" s="174" t="s">
        <v>250</v>
      </c>
      <c r="AU890" s="152"/>
      <c r="AV890" s="152"/>
      <c r="AW890" s="152"/>
      <c r="AX890" s="152"/>
      <c r="AY890" s="174" t="str">
        <f t="shared" si="83"/>
        <v/>
      </c>
      <c r="AZ890" s="152"/>
      <c r="BA890" s="152"/>
      <c r="BB890" s="152"/>
      <c r="BC890" s="152"/>
      <c r="BD890" s="174" t="s">
        <v>250</v>
      </c>
      <c r="BE890" s="152"/>
      <c r="BF890" s="152"/>
      <c r="BG890" s="152"/>
      <c r="BH890" s="152"/>
      <c r="BI890" s="152"/>
      <c r="BJ890" s="220"/>
      <c r="BK890" s="203"/>
      <c r="BL890" s="203"/>
      <c r="BM890" s="203"/>
      <c r="BN890" s="203"/>
      <c r="BO890" s="214"/>
      <c r="BP890" s="214"/>
      <c r="BQ890" s="214"/>
      <c r="BR890" s="215"/>
    </row>
    <row r="891" spans="1:70" s="117" customFormat="1" ht="27" customHeight="1" thickTop="1" thickBot="1" x14ac:dyDescent="0.25">
      <c r="A891" s="184"/>
      <c r="B891" s="304" t="str">
        <f>IF(C891="","",(VLOOKUP(C891,Lookups!$B$4:$C$2561,2,FALSE)))</f>
        <v/>
      </c>
      <c r="C891" s="83"/>
      <c r="D891" s="173"/>
      <c r="E891" s="173"/>
      <c r="F891" s="152"/>
      <c r="G891" s="152"/>
      <c r="H891" s="173" t="str">
        <f t="shared" si="82"/>
        <v/>
      </c>
      <c r="I891" s="173"/>
      <c r="J891" s="182"/>
      <c r="K891" s="183"/>
      <c r="L891" s="141" t="str">
        <f>IF(K891="","",(VLOOKUP(K891,#REF!,2,FALSE)))</f>
        <v/>
      </c>
      <c r="M891" s="186"/>
      <c r="N891" s="186"/>
      <c r="O891" s="186"/>
      <c r="P891" s="186"/>
      <c r="Q891" s="186"/>
      <c r="R891" s="186"/>
      <c r="S891" s="186"/>
      <c r="T891" s="186"/>
      <c r="U891" s="173"/>
      <c r="V891" s="186"/>
      <c r="W891" s="187"/>
      <c r="X891" s="187"/>
      <c r="Y891" s="187"/>
      <c r="Z891" s="149"/>
      <c r="AA891" s="173"/>
      <c r="AB891" s="200" t="str">
        <f t="shared" si="78"/>
        <v/>
      </c>
      <c r="AC891" s="216"/>
      <c r="AD891" s="173"/>
      <c r="AE891" s="148"/>
      <c r="AF891" s="173"/>
      <c r="AG891" s="173"/>
      <c r="AH891" s="152"/>
      <c r="AI891" s="173"/>
      <c r="AJ891" s="173"/>
      <c r="AK891" s="200" t="str">
        <f t="shared" si="79"/>
        <v/>
      </c>
      <c r="AL891" s="173"/>
      <c r="AM891" s="217" t="str">
        <f t="shared" si="80"/>
        <v/>
      </c>
      <c r="AN891" s="173"/>
      <c r="AO891" s="217" t="str">
        <f t="shared" si="81"/>
        <v/>
      </c>
      <c r="AP891" s="237"/>
      <c r="AQ891" s="150"/>
      <c r="AR891" s="152"/>
      <c r="AS891" s="150"/>
      <c r="AT891" s="174" t="s">
        <v>250</v>
      </c>
      <c r="AU891" s="152"/>
      <c r="AV891" s="152"/>
      <c r="AW891" s="152"/>
      <c r="AX891" s="152"/>
      <c r="AY891" s="174" t="str">
        <f t="shared" si="83"/>
        <v/>
      </c>
      <c r="AZ891" s="152"/>
      <c r="BA891" s="152"/>
      <c r="BB891" s="152"/>
      <c r="BC891" s="152"/>
      <c r="BD891" s="174" t="s">
        <v>250</v>
      </c>
      <c r="BE891" s="152"/>
      <c r="BF891" s="152"/>
      <c r="BG891" s="152"/>
      <c r="BH891" s="152"/>
      <c r="BI891" s="152"/>
      <c r="BJ891" s="220"/>
      <c r="BK891" s="203"/>
      <c r="BL891" s="203"/>
      <c r="BM891" s="203"/>
      <c r="BN891" s="203"/>
      <c r="BO891" s="214"/>
      <c r="BP891" s="214"/>
      <c r="BQ891" s="214"/>
      <c r="BR891" s="215"/>
    </row>
    <row r="892" spans="1:70" s="117" customFormat="1" ht="27" customHeight="1" thickTop="1" thickBot="1" x14ac:dyDescent="0.25">
      <c r="A892" s="184"/>
      <c r="B892" s="304" t="str">
        <f>IF(C892="","",(VLOOKUP(C892,Lookups!$B$4:$C$2561,2,FALSE)))</f>
        <v/>
      </c>
      <c r="C892" s="83"/>
      <c r="D892" s="173"/>
      <c r="E892" s="173"/>
      <c r="F892" s="152"/>
      <c r="G892" s="152"/>
      <c r="H892" s="173" t="str">
        <f t="shared" si="82"/>
        <v/>
      </c>
      <c r="I892" s="173"/>
      <c r="J892" s="182"/>
      <c r="K892" s="183"/>
      <c r="L892" s="141" t="str">
        <f>IF(K892="","",(VLOOKUP(K892,#REF!,2,FALSE)))</f>
        <v/>
      </c>
      <c r="M892" s="186"/>
      <c r="N892" s="186"/>
      <c r="O892" s="186"/>
      <c r="P892" s="186"/>
      <c r="Q892" s="186"/>
      <c r="R892" s="186"/>
      <c r="S892" s="186"/>
      <c r="T892" s="186"/>
      <c r="U892" s="173"/>
      <c r="V892" s="186"/>
      <c r="W892" s="187"/>
      <c r="X892" s="187"/>
      <c r="Y892" s="187"/>
      <c r="Z892" s="149"/>
      <c r="AA892" s="173"/>
      <c r="AB892" s="200" t="str">
        <f t="shared" si="78"/>
        <v/>
      </c>
      <c r="AC892" s="216"/>
      <c r="AD892" s="173"/>
      <c r="AE892" s="148"/>
      <c r="AF892" s="173"/>
      <c r="AG892" s="173"/>
      <c r="AH892" s="152"/>
      <c r="AI892" s="173"/>
      <c r="AJ892" s="173"/>
      <c r="AK892" s="200" t="str">
        <f t="shared" si="79"/>
        <v/>
      </c>
      <c r="AL892" s="173"/>
      <c r="AM892" s="217" t="str">
        <f t="shared" si="80"/>
        <v/>
      </c>
      <c r="AN892" s="173"/>
      <c r="AO892" s="217" t="str">
        <f t="shared" si="81"/>
        <v/>
      </c>
      <c r="AP892" s="237"/>
      <c r="AQ892" s="150"/>
      <c r="AR892" s="152"/>
      <c r="AS892" s="150"/>
      <c r="AT892" s="174" t="s">
        <v>250</v>
      </c>
      <c r="AU892" s="152"/>
      <c r="AV892" s="152"/>
      <c r="AW892" s="152"/>
      <c r="AX892" s="152"/>
      <c r="AY892" s="174" t="str">
        <f t="shared" si="83"/>
        <v/>
      </c>
      <c r="AZ892" s="152"/>
      <c r="BA892" s="152"/>
      <c r="BB892" s="152"/>
      <c r="BC892" s="152"/>
      <c r="BD892" s="174" t="s">
        <v>250</v>
      </c>
      <c r="BE892" s="152"/>
      <c r="BF892" s="152"/>
      <c r="BG892" s="152"/>
      <c r="BH892" s="152"/>
      <c r="BI892" s="152"/>
      <c r="BJ892" s="220"/>
      <c r="BK892" s="203"/>
      <c r="BL892" s="203"/>
      <c r="BM892" s="203"/>
      <c r="BN892" s="203"/>
      <c r="BO892" s="214"/>
      <c r="BP892" s="214"/>
      <c r="BQ892" s="214"/>
      <c r="BR892" s="215"/>
    </row>
    <row r="893" spans="1:70" s="117" customFormat="1" ht="27" customHeight="1" thickTop="1" thickBot="1" x14ac:dyDescent="0.25">
      <c r="A893" s="184"/>
      <c r="B893" s="304" t="str">
        <f>IF(C893="","",(VLOOKUP(C893,Lookups!$B$4:$C$2561,2,FALSE)))</f>
        <v/>
      </c>
      <c r="C893" s="83"/>
      <c r="D893" s="173"/>
      <c r="E893" s="173"/>
      <c r="F893" s="152"/>
      <c r="G893" s="152"/>
      <c r="H893" s="173" t="str">
        <f t="shared" si="82"/>
        <v/>
      </c>
      <c r="I893" s="173"/>
      <c r="J893" s="182"/>
      <c r="K893" s="183"/>
      <c r="L893" s="141" t="str">
        <f>IF(K893="","",(VLOOKUP(K893,#REF!,2,FALSE)))</f>
        <v/>
      </c>
      <c r="M893" s="186"/>
      <c r="N893" s="186"/>
      <c r="O893" s="186"/>
      <c r="P893" s="186"/>
      <c r="Q893" s="186"/>
      <c r="R893" s="186"/>
      <c r="S893" s="186"/>
      <c r="T893" s="186"/>
      <c r="U893" s="173"/>
      <c r="V893" s="186"/>
      <c r="W893" s="187"/>
      <c r="X893" s="187"/>
      <c r="Y893" s="187"/>
      <c r="Z893" s="149"/>
      <c r="AA893" s="173"/>
      <c r="AB893" s="200" t="str">
        <f t="shared" si="78"/>
        <v/>
      </c>
      <c r="AC893" s="216"/>
      <c r="AD893" s="173"/>
      <c r="AE893" s="148"/>
      <c r="AF893" s="173"/>
      <c r="AG893" s="173"/>
      <c r="AH893" s="152"/>
      <c r="AI893" s="173"/>
      <c r="AJ893" s="173"/>
      <c r="AK893" s="200" t="str">
        <f t="shared" si="79"/>
        <v/>
      </c>
      <c r="AL893" s="173"/>
      <c r="AM893" s="217" t="str">
        <f t="shared" si="80"/>
        <v/>
      </c>
      <c r="AN893" s="173"/>
      <c r="AO893" s="217" t="str">
        <f t="shared" si="81"/>
        <v/>
      </c>
      <c r="AP893" s="237"/>
      <c r="AQ893" s="150"/>
      <c r="AR893" s="152"/>
      <c r="AS893" s="150"/>
      <c r="AT893" s="174" t="s">
        <v>250</v>
      </c>
      <c r="AU893" s="152"/>
      <c r="AV893" s="152"/>
      <c r="AW893" s="152"/>
      <c r="AX893" s="152"/>
      <c r="AY893" s="174" t="str">
        <f t="shared" si="83"/>
        <v/>
      </c>
      <c r="AZ893" s="152"/>
      <c r="BA893" s="152"/>
      <c r="BB893" s="152"/>
      <c r="BC893" s="152"/>
      <c r="BD893" s="174" t="s">
        <v>250</v>
      </c>
      <c r="BE893" s="152"/>
      <c r="BF893" s="152"/>
      <c r="BG893" s="152"/>
      <c r="BH893" s="152"/>
      <c r="BI893" s="152"/>
      <c r="BJ893" s="220"/>
      <c r="BK893" s="203"/>
      <c r="BL893" s="203"/>
      <c r="BM893" s="203"/>
      <c r="BN893" s="203"/>
      <c r="BO893" s="214"/>
      <c r="BP893" s="214"/>
      <c r="BQ893" s="214"/>
      <c r="BR893" s="215"/>
    </row>
    <row r="894" spans="1:70" s="117" customFormat="1" ht="27" customHeight="1" thickTop="1" thickBot="1" x14ac:dyDescent="0.25">
      <c r="A894" s="184"/>
      <c r="B894" s="304" t="str">
        <f>IF(C894="","",(VLOOKUP(C894,Lookups!$B$4:$C$2561,2,FALSE)))</f>
        <v/>
      </c>
      <c r="C894" s="83"/>
      <c r="D894" s="173"/>
      <c r="E894" s="173"/>
      <c r="F894" s="152"/>
      <c r="G894" s="152"/>
      <c r="H894" s="173" t="str">
        <f t="shared" si="82"/>
        <v/>
      </c>
      <c r="I894" s="173"/>
      <c r="J894" s="182"/>
      <c r="K894" s="183"/>
      <c r="L894" s="141" t="str">
        <f>IF(K894="","",(VLOOKUP(K894,#REF!,2,FALSE)))</f>
        <v/>
      </c>
      <c r="M894" s="186"/>
      <c r="N894" s="186"/>
      <c r="O894" s="186"/>
      <c r="P894" s="186"/>
      <c r="Q894" s="186"/>
      <c r="R894" s="186"/>
      <c r="S894" s="186"/>
      <c r="T894" s="186"/>
      <c r="U894" s="173"/>
      <c r="V894" s="186"/>
      <c r="W894" s="187"/>
      <c r="X894" s="187"/>
      <c r="Y894" s="187"/>
      <c r="Z894" s="149"/>
      <c r="AA894" s="173"/>
      <c r="AB894" s="200" t="str">
        <f t="shared" si="78"/>
        <v/>
      </c>
      <c r="AC894" s="216"/>
      <c r="AD894" s="173"/>
      <c r="AE894" s="148"/>
      <c r="AF894" s="173"/>
      <c r="AG894" s="173"/>
      <c r="AH894" s="152"/>
      <c r="AI894" s="173"/>
      <c r="AJ894" s="173"/>
      <c r="AK894" s="200" t="str">
        <f t="shared" si="79"/>
        <v/>
      </c>
      <c r="AL894" s="173"/>
      <c r="AM894" s="217" t="str">
        <f t="shared" si="80"/>
        <v/>
      </c>
      <c r="AN894" s="173"/>
      <c r="AO894" s="217" t="str">
        <f t="shared" si="81"/>
        <v/>
      </c>
      <c r="AP894" s="237"/>
      <c r="AQ894" s="150"/>
      <c r="AR894" s="152"/>
      <c r="AS894" s="150"/>
      <c r="AT894" s="174" t="s">
        <v>250</v>
      </c>
      <c r="AU894" s="152"/>
      <c r="AV894" s="152"/>
      <c r="AW894" s="152"/>
      <c r="AX894" s="152"/>
      <c r="AY894" s="174" t="str">
        <f t="shared" si="83"/>
        <v/>
      </c>
      <c r="AZ894" s="152"/>
      <c r="BA894" s="152"/>
      <c r="BB894" s="152"/>
      <c r="BC894" s="152"/>
      <c r="BD894" s="174" t="s">
        <v>250</v>
      </c>
      <c r="BE894" s="152"/>
      <c r="BF894" s="152"/>
      <c r="BG894" s="152"/>
      <c r="BH894" s="152"/>
      <c r="BI894" s="152"/>
      <c r="BJ894" s="220"/>
      <c r="BK894" s="203"/>
      <c r="BL894" s="203"/>
      <c r="BM894" s="203"/>
      <c r="BN894" s="203"/>
      <c r="BO894" s="214"/>
      <c r="BP894" s="214"/>
      <c r="BQ894" s="214"/>
      <c r="BR894" s="215"/>
    </row>
    <row r="895" spans="1:70" s="117" customFormat="1" ht="27" customHeight="1" thickTop="1" thickBot="1" x14ac:dyDescent="0.25">
      <c r="A895" s="184"/>
      <c r="B895" s="304" t="str">
        <f>IF(C895="","",(VLOOKUP(C895,Lookups!$B$4:$C$2561,2,FALSE)))</f>
        <v/>
      </c>
      <c r="C895" s="83"/>
      <c r="D895" s="173"/>
      <c r="E895" s="173"/>
      <c r="F895" s="152"/>
      <c r="G895" s="152"/>
      <c r="H895" s="173" t="str">
        <f t="shared" si="82"/>
        <v/>
      </c>
      <c r="I895" s="173"/>
      <c r="J895" s="182"/>
      <c r="K895" s="183"/>
      <c r="L895" s="141" t="str">
        <f>IF(K895="","",(VLOOKUP(K895,#REF!,2,FALSE)))</f>
        <v/>
      </c>
      <c r="M895" s="186"/>
      <c r="N895" s="186"/>
      <c r="O895" s="186"/>
      <c r="P895" s="186"/>
      <c r="Q895" s="186"/>
      <c r="R895" s="186"/>
      <c r="S895" s="186"/>
      <c r="T895" s="186"/>
      <c r="U895" s="173"/>
      <c r="V895" s="186"/>
      <c r="W895" s="187"/>
      <c r="X895" s="187"/>
      <c r="Y895" s="187"/>
      <c r="Z895" s="149"/>
      <c r="AA895" s="173"/>
      <c r="AB895" s="200" t="str">
        <f t="shared" si="78"/>
        <v/>
      </c>
      <c r="AC895" s="216"/>
      <c r="AD895" s="173"/>
      <c r="AE895" s="148"/>
      <c r="AF895" s="173"/>
      <c r="AG895" s="173"/>
      <c r="AH895" s="152"/>
      <c r="AI895" s="173"/>
      <c r="AJ895" s="173"/>
      <c r="AK895" s="200" t="str">
        <f t="shared" si="79"/>
        <v/>
      </c>
      <c r="AL895" s="173"/>
      <c r="AM895" s="217" t="str">
        <f t="shared" si="80"/>
        <v/>
      </c>
      <c r="AN895" s="173"/>
      <c r="AO895" s="217" t="str">
        <f t="shared" si="81"/>
        <v/>
      </c>
      <c r="AP895" s="237"/>
      <c r="AQ895" s="150"/>
      <c r="AR895" s="152"/>
      <c r="AS895" s="150"/>
      <c r="AT895" s="174" t="s">
        <v>250</v>
      </c>
      <c r="AU895" s="152"/>
      <c r="AV895" s="152"/>
      <c r="AW895" s="152"/>
      <c r="AX895" s="152"/>
      <c r="AY895" s="174" t="str">
        <f t="shared" si="83"/>
        <v/>
      </c>
      <c r="AZ895" s="152"/>
      <c r="BA895" s="152"/>
      <c r="BB895" s="152"/>
      <c r="BC895" s="152"/>
      <c r="BD895" s="174" t="s">
        <v>250</v>
      </c>
      <c r="BE895" s="152"/>
      <c r="BF895" s="152"/>
      <c r="BG895" s="152"/>
      <c r="BH895" s="152"/>
      <c r="BI895" s="152"/>
      <c r="BJ895" s="220"/>
      <c r="BK895" s="203"/>
      <c r="BL895" s="203"/>
      <c r="BM895" s="203"/>
      <c r="BN895" s="203"/>
      <c r="BO895" s="214"/>
      <c r="BP895" s="214"/>
      <c r="BQ895" s="214"/>
      <c r="BR895" s="215"/>
    </row>
    <row r="896" spans="1:70" s="117" customFormat="1" ht="27" customHeight="1" thickTop="1" thickBot="1" x14ac:dyDescent="0.25">
      <c r="A896" s="184"/>
      <c r="B896" s="304" t="str">
        <f>IF(C896="","",(VLOOKUP(C896,Lookups!$B$4:$C$2561,2,FALSE)))</f>
        <v/>
      </c>
      <c r="C896" s="83"/>
      <c r="D896" s="173"/>
      <c r="E896" s="173"/>
      <c r="F896" s="152"/>
      <c r="G896" s="152"/>
      <c r="H896" s="173" t="str">
        <f t="shared" si="82"/>
        <v/>
      </c>
      <c r="I896" s="173"/>
      <c r="J896" s="182"/>
      <c r="K896" s="183"/>
      <c r="L896" s="141" t="str">
        <f>IF(K896="","",(VLOOKUP(K896,#REF!,2,FALSE)))</f>
        <v/>
      </c>
      <c r="M896" s="186"/>
      <c r="N896" s="186"/>
      <c r="O896" s="186"/>
      <c r="P896" s="186"/>
      <c r="Q896" s="186"/>
      <c r="R896" s="186"/>
      <c r="S896" s="186"/>
      <c r="T896" s="186"/>
      <c r="U896" s="173"/>
      <c r="V896" s="186"/>
      <c r="W896" s="187"/>
      <c r="X896" s="187"/>
      <c r="Y896" s="187"/>
      <c r="Z896" s="149"/>
      <c r="AA896" s="173"/>
      <c r="AB896" s="200" t="str">
        <f t="shared" si="78"/>
        <v/>
      </c>
      <c r="AC896" s="216"/>
      <c r="AD896" s="173"/>
      <c r="AE896" s="148"/>
      <c r="AF896" s="173"/>
      <c r="AG896" s="173"/>
      <c r="AH896" s="152"/>
      <c r="AI896" s="173"/>
      <c r="AJ896" s="173"/>
      <c r="AK896" s="200" t="str">
        <f t="shared" si="79"/>
        <v/>
      </c>
      <c r="AL896" s="173"/>
      <c r="AM896" s="217" t="str">
        <f t="shared" si="80"/>
        <v/>
      </c>
      <c r="AN896" s="173"/>
      <c r="AO896" s="217" t="str">
        <f t="shared" si="81"/>
        <v/>
      </c>
      <c r="AP896" s="237"/>
      <c r="AQ896" s="150"/>
      <c r="AR896" s="152"/>
      <c r="AS896" s="150"/>
      <c r="AT896" s="174" t="s">
        <v>250</v>
      </c>
      <c r="AU896" s="152"/>
      <c r="AV896" s="152"/>
      <c r="AW896" s="152"/>
      <c r="AX896" s="152"/>
      <c r="AY896" s="174" t="str">
        <f t="shared" si="83"/>
        <v/>
      </c>
      <c r="AZ896" s="152"/>
      <c r="BA896" s="152"/>
      <c r="BB896" s="152"/>
      <c r="BC896" s="152"/>
      <c r="BD896" s="174" t="s">
        <v>250</v>
      </c>
      <c r="BE896" s="152"/>
      <c r="BF896" s="152"/>
      <c r="BG896" s="152"/>
      <c r="BH896" s="152"/>
      <c r="BI896" s="152"/>
      <c r="BJ896" s="220"/>
      <c r="BK896" s="203"/>
      <c r="BL896" s="203"/>
      <c r="BM896" s="203"/>
      <c r="BN896" s="203"/>
      <c r="BO896" s="214"/>
      <c r="BP896" s="214"/>
      <c r="BQ896" s="214"/>
      <c r="BR896" s="215"/>
    </row>
    <row r="897" spans="1:70" s="117" customFormat="1" ht="27" customHeight="1" thickTop="1" thickBot="1" x14ac:dyDescent="0.25">
      <c r="A897" s="184"/>
      <c r="B897" s="304" t="str">
        <f>IF(C897="","",(VLOOKUP(C897,Lookups!$B$4:$C$2561,2,FALSE)))</f>
        <v/>
      </c>
      <c r="C897" s="83"/>
      <c r="D897" s="173"/>
      <c r="E897" s="173"/>
      <c r="F897" s="152"/>
      <c r="G897" s="152"/>
      <c r="H897" s="173" t="str">
        <f t="shared" si="82"/>
        <v/>
      </c>
      <c r="I897" s="173"/>
      <c r="J897" s="182"/>
      <c r="K897" s="183"/>
      <c r="L897" s="141" t="str">
        <f>IF(K897="","",(VLOOKUP(K897,#REF!,2,FALSE)))</f>
        <v/>
      </c>
      <c r="M897" s="186"/>
      <c r="N897" s="186"/>
      <c r="O897" s="186"/>
      <c r="P897" s="186"/>
      <c r="Q897" s="186"/>
      <c r="R897" s="186"/>
      <c r="S897" s="186"/>
      <c r="T897" s="186"/>
      <c r="U897" s="173"/>
      <c r="V897" s="186"/>
      <c r="W897" s="187"/>
      <c r="X897" s="187"/>
      <c r="Y897" s="187"/>
      <c r="Z897" s="149"/>
      <c r="AA897" s="173"/>
      <c r="AB897" s="200" t="str">
        <f t="shared" si="78"/>
        <v/>
      </c>
      <c r="AC897" s="216"/>
      <c r="AD897" s="173"/>
      <c r="AE897" s="148"/>
      <c r="AF897" s="173"/>
      <c r="AG897" s="173"/>
      <c r="AH897" s="152"/>
      <c r="AI897" s="173"/>
      <c r="AJ897" s="173"/>
      <c r="AK897" s="200" t="str">
        <f t="shared" si="79"/>
        <v/>
      </c>
      <c r="AL897" s="173"/>
      <c r="AM897" s="217" t="str">
        <f t="shared" si="80"/>
        <v/>
      </c>
      <c r="AN897" s="173"/>
      <c r="AO897" s="217" t="str">
        <f t="shared" si="81"/>
        <v/>
      </c>
      <c r="AP897" s="237"/>
      <c r="AQ897" s="150"/>
      <c r="AR897" s="152"/>
      <c r="AS897" s="150"/>
      <c r="AT897" s="174" t="s">
        <v>250</v>
      </c>
      <c r="AU897" s="152"/>
      <c r="AV897" s="152"/>
      <c r="AW897" s="152"/>
      <c r="AX897" s="152"/>
      <c r="AY897" s="174" t="str">
        <f t="shared" si="83"/>
        <v/>
      </c>
      <c r="AZ897" s="152"/>
      <c r="BA897" s="152"/>
      <c r="BB897" s="152"/>
      <c r="BC897" s="152"/>
      <c r="BD897" s="174" t="s">
        <v>250</v>
      </c>
      <c r="BE897" s="152"/>
      <c r="BF897" s="152"/>
      <c r="BG897" s="152"/>
      <c r="BH897" s="152"/>
      <c r="BI897" s="152"/>
      <c r="BJ897" s="220"/>
      <c r="BK897" s="203"/>
      <c r="BL897" s="203"/>
      <c r="BM897" s="203"/>
      <c r="BN897" s="203"/>
      <c r="BO897" s="214"/>
      <c r="BP897" s="214"/>
      <c r="BQ897" s="214"/>
      <c r="BR897" s="215"/>
    </row>
    <row r="898" spans="1:70" s="117" customFormat="1" ht="27" customHeight="1" thickTop="1" thickBot="1" x14ac:dyDescent="0.25">
      <c r="A898" s="184"/>
      <c r="B898" s="304" t="str">
        <f>IF(C898="","",(VLOOKUP(C898,Lookups!$B$4:$C$2561,2,FALSE)))</f>
        <v/>
      </c>
      <c r="C898" s="83"/>
      <c r="D898" s="173"/>
      <c r="E898" s="173"/>
      <c r="F898" s="152"/>
      <c r="G898" s="152"/>
      <c r="H898" s="173" t="str">
        <f t="shared" si="82"/>
        <v/>
      </c>
      <c r="I898" s="173"/>
      <c r="J898" s="182"/>
      <c r="K898" s="183"/>
      <c r="L898" s="141" t="str">
        <f>IF(K898="","",(VLOOKUP(K898,#REF!,2,FALSE)))</f>
        <v/>
      </c>
      <c r="M898" s="186"/>
      <c r="N898" s="186"/>
      <c r="O898" s="186"/>
      <c r="P898" s="186"/>
      <c r="Q898" s="186"/>
      <c r="R898" s="186"/>
      <c r="S898" s="186"/>
      <c r="T898" s="186"/>
      <c r="U898" s="173"/>
      <c r="V898" s="186"/>
      <c r="W898" s="187"/>
      <c r="X898" s="187"/>
      <c r="Y898" s="187"/>
      <c r="Z898" s="149"/>
      <c r="AA898" s="173"/>
      <c r="AB898" s="200" t="str">
        <f t="shared" si="78"/>
        <v/>
      </c>
      <c r="AC898" s="216"/>
      <c r="AD898" s="173"/>
      <c r="AE898" s="148"/>
      <c r="AF898" s="173"/>
      <c r="AG898" s="173"/>
      <c r="AH898" s="152"/>
      <c r="AI898" s="173"/>
      <c r="AJ898" s="173"/>
      <c r="AK898" s="200" t="str">
        <f t="shared" si="79"/>
        <v/>
      </c>
      <c r="AL898" s="173"/>
      <c r="AM898" s="217" t="str">
        <f t="shared" si="80"/>
        <v/>
      </c>
      <c r="AN898" s="173"/>
      <c r="AO898" s="217" t="str">
        <f t="shared" si="81"/>
        <v/>
      </c>
      <c r="AP898" s="237"/>
      <c r="AQ898" s="150"/>
      <c r="AR898" s="152"/>
      <c r="AS898" s="150"/>
      <c r="AT898" s="174" t="s">
        <v>250</v>
      </c>
      <c r="AU898" s="152"/>
      <c r="AV898" s="152"/>
      <c r="AW898" s="152"/>
      <c r="AX898" s="152"/>
      <c r="AY898" s="174" t="str">
        <f t="shared" si="83"/>
        <v/>
      </c>
      <c r="AZ898" s="152"/>
      <c r="BA898" s="152"/>
      <c r="BB898" s="152"/>
      <c r="BC898" s="152"/>
      <c r="BD898" s="174" t="s">
        <v>250</v>
      </c>
      <c r="BE898" s="152"/>
      <c r="BF898" s="152"/>
      <c r="BG898" s="152"/>
      <c r="BH898" s="152"/>
      <c r="BI898" s="152"/>
      <c r="BJ898" s="220"/>
      <c r="BK898" s="203"/>
      <c r="BL898" s="203"/>
      <c r="BM898" s="203"/>
      <c r="BN898" s="203"/>
      <c r="BO898" s="214"/>
      <c r="BP898" s="214"/>
      <c r="BQ898" s="214"/>
      <c r="BR898" s="215"/>
    </row>
    <row r="899" spans="1:70" s="117" customFormat="1" ht="27" customHeight="1" thickTop="1" thickBot="1" x14ac:dyDescent="0.25">
      <c r="A899" s="184"/>
      <c r="B899" s="304" t="str">
        <f>IF(C899="","",(VLOOKUP(C899,Lookups!$B$4:$C$2561,2,FALSE)))</f>
        <v/>
      </c>
      <c r="C899" s="83"/>
      <c r="D899" s="173"/>
      <c r="E899" s="173"/>
      <c r="F899" s="152"/>
      <c r="G899" s="152"/>
      <c r="H899" s="173" t="str">
        <f t="shared" si="82"/>
        <v/>
      </c>
      <c r="I899" s="173"/>
      <c r="J899" s="182"/>
      <c r="K899" s="183"/>
      <c r="L899" s="141" t="str">
        <f>IF(K899="","",(VLOOKUP(K899,#REF!,2,FALSE)))</f>
        <v/>
      </c>
      <c r="M899" s="186"/>
      <c r="N899" s="186"/>
      <c r="O899" s="186"/>
      <c r="P899" s="186"/>
      <c r="Q899" s="186"/>
      <c r="R899" s="186"/>
      <c r="S899" s="186"/>
      <c r="T899" s="186"/>
      <c r="U899" s="173"/>
      <c r="V899" s="186"/>
      <c r="W899" s="187"/>
      <c r="X899" s="187"/>
      <c r="Y899" s="187"/>
      <c r="Z899" s="149"/>
      <c r="AA899" s="173"/>
      <c r="AB899" s="200" t="str">
        <f t="shared" si="78"/>
        <v/>
      </c>
      <c r="AC899" s="216"/>
      <c r="AD899" s="173"/>
      <c r="AE899" s="148"/>
      <c r="AF899" s="173"/>
      <c r="AG899" s="173"/>
      <c r="AH899" s="152"/>
      <c r="AI899" s="173"/>
      <c r="AJ899" s="173"/>
      <c r="AK899" s="200" t="str">
        <f t="shared" si="79"/>
        <v/>
      </c>
      <c r="AL899" s="173"/>
      <c r="AM899" s="217" t="str">
        <f t="shared" si="80"/>
        <v/>
      </c>
      <c r="AN899" s="173"/>
      <c r="AO899" s="217" t="str">
        <f t="shared" si="81"/>
        <v/>
      </c>
      <c r="AP899" s="237"/>
      <c r="AQ899" s="150"/>
      <c r="AR899" s="152"/>
      <c r="AS899" s="150"/>
      <c r="AT899" s="174" t="s">
        <v>250</v>
      </c>
      <c r="AU899" s="152"/>
      <c r="AV899" s="152"/>
      <c r="AW899" s="152"/>
      <c r="AX899" s="152"/>
      <c r="AY899" s="174" t="str">
        <f t="shared" si="83"/>
        <v/>
      </c>
      <c r="AZ899" s="152"/>
      <c r="BA899" s="152"/>
      <c r="BB899" s="152"/>
      <c r="BC899" s="152"/>
      <c r="BD899" s="174" t="s">
        <v>250</v>
      </c>
      <c r="BE899" s="152"/>
      <c r="BF899" s="152"/>
      <c r="BG899" s="152"/>
      <c r="BH899" s="152"/>
      <c r="BI899" s="152"/>
      <c r="BJ899" s="220"/>
      <c r="BK899" s="203"/>
      <c r="BL899" s="203"/>
      <c r="BM899" s="203"/>
      <c r="BN899" s="203"/>
      <c r="BO899" s="214"/>
      <c r="BP899" s="214"/>
      <c r="BQ899" s="214"/>
      <c r="BR899" s="215"/>
    </row>
    <row r="900" spans="1:70" s="117" customFormat="1" ht="27" customHeight="1" thickTop="1" thickBot="1" x14ac:dyDescent="0.25">
      <c r="A900" s="184"/>
      <c r="B900" s="304" t="str">
        <f>IF(C900="","",(VLOOKUP(C900,Lookups!$B$4:$C$2561,2,FALSE)))</f>
        <v/>
      </c>
      <c r="C900" s="83"/>
      <c r="D900" s="173"/>
      <c r="E900" s="173"/>
      <c r="F900" s="152"/>
      <c r="G900" s="152"/>
      <c r="H900" s="173" t="str">
        <f t="shared" si="82"/>
        <v/>
      </c>
      <c r="I900" s="173"/>
      <c r="J900" s="182"/>
      <c r="K900" s="183"/>
      <c r="L900" s="141" t="str">
        <f>IF(K900="","",(VLOOKUP(K900,#REF!,2,FALSE)))</f>
        <v/>
      </c>
      <c r="M900" s="186"/>
      <c r="N900" s="186"/>
      <c r="O900" s="186"/>
      <c r="P900" s="186"/>
      <c r="Q900" s="186"/>
      <c r="R900" s="186"/>
      <c r="S900" s="186"/>
      <c r="T900" s="186"/>
      <c r="U900" s="173"/>
      <c r="V900" s="186"/>
      <c r="W900" s="187"/>
      <c r="X900" s="187"/>
      <c r="Y900" s="187"/>
      <c r="Z900" s="149"/>
      <c r="AA900" s="173"/>
      <c r="AB900" s="200" t="str">
        <f t="shared" si="78"/>
        <v/>
      </c>
      <c r="AC900" s="216"/>
      <c r="AD900" s="173"/>
      <c r="AE900" s="148"/>
      <c r="AF900" s="173"/>
      <c r="AG900" s="173"/>
      <c r="AH900" s="152"/>
      <c r="AI900" s="173"/>
      <c r="AJ900" s="173"/>
      <c r="AK900" s="200" t="str">
        <f t="shared" si="79"/>
        <v/>
      </c>
      <c r="AL900" s="173"/>
      <c r="AM900" s="217" t="str">
        <f t="shared" si="80"/>
        <v/>
      </c>
      <c r="AN900" s="173"/>
      <c r="AO900" s="217" t="str">
        <f t="shared" si="81"/>
        <v/>
      </c>
      <c r="AP900" s="237"/>
      <c r="AQ900" s="150"/>
      <c r="AR900" s="152"/>
      <c r="AS900" s="150"/>
      <c r="AT900" s="174" t="s">
        <v>250</v>
      </c>
      <c r="AU900" s="152"/>
      <c r="AV900" s="152"/>
      <c r="AW900" s="152"/>
      <c r="AX900" s="152"/>
      <c r="AY900" s="174" t="str">
        <f t="shared" si="83"/>
        <v/>
      </c>
      <c r="AZ900" s="152"/>
      <c r="BA900" s="152"/>
      <c r="BB900" s="152"/>
      <c r="BC900" s="152"/>
      <c r="BD900" s="174" t="s">
        <v>250</v>
      </c>
      <c r="BE900" s="152"/>
      <c r="BF900" s="152"/>
      <c r="BG900" s="152"/>
      <c r="BH900" s="152"/>
      <c r="BI900" s="152"/>
      <c r="BJ900" s="220"/>
      <c r="BK900" s="203"/>
      <c r="BL900" s="203"/>
      <c r="BM900" s="203"/>
      <c r="BN900" s="203"/>
      <c r="BO900" s="214"/>
      <c r="BP900" s="214"/>
      <c r="BQ900" s="214"/>
      <c r="BR900" s="215"/>
    </row>
    <row r="901" spans="1:70" s="117" customFormat="1" ht="27" customHeight="1" thickTop="1" thickBot="1" x14ac:dyDescent="0.25">
      <c r="A901" s="184"/>
      <c r="B901" s="304" t="str">
        <f>IF(C901="","",(VLOOKUP(C901,Lookups!$B$4:$C$2561,2,FALSE)))</f>
        <v/>
      </c>
      <c r="C901" s="83"/>
      <c r="D901" s="173"/>
      <c r="E901" s="173"/>
      <c r="F901" s="152"/>
      <c r="G901" s="152"/>
      <c r="H901" s="173" t="str">
        <f t="shared" si="82"/>
        <v/>
      </c>
      <c r="I901" s="173"/>
      <c r="J901" s="182"/>
      <c r="K901" s="183"/>
      <c r="L901" s="141" t="str">
        <f>IF(K901="","",(VLOOKUP(K901,#REF!,2,FALSE)))</f>
        <v/>
      </c>
      <c r="M901" s="186"/>
      <c r="N901" s="186"/>
      <c r="O901" s="186"/>
      <c r="P901" s="186"/>
      <c r="Q901" s="186"/>
      <c r="R901" s="186"/>
      <c r="S901" s="186"/>
      <c r="T901" s="186"/>
      <c r="U901" s="173"/>
      <c r="V901" s="186"/>
      <c r="W901" s="187"/>
      <c r="X901" s="187"/>
      <c r="Y901" s="187"/>
      <c r="Z901" s="149"/>
      <c r="AA901" s="173"/>
      <c r="AB901" s="200" t="str">
        <f t="shared" si="78"/>
        <v/>
      </c>
      <c r="AC901" s="216"/>
      <c r="AD901" s="173"/>
      <c r="AE901" s="148"/>
      <c r="AF901" s="173"/>
      <c r="AG901" s="173"/>
      <c r="AH901" s="152"/>
      <c r="AI901" s="173"/>
      <c r="AJ901" s="173"/>
      <c r="AK901" s="200" t="str">
        <f t="shared" si="79"/>
        <v/>
      </c>
      <c r="AL901" s="173"/>
      <c r="AM901" s="217" t="str">
        <f t="shared" si="80"/>
        <v/>
      </c>
      <c r="AN901" s="173"/>
      <c r="AO901" s="217" t="str">
        <f t="shared" si="81"/>
        <v/>
      </c>
      <c r="AP901" s="237"/>
      <c r="AQ901" s="150"/>
      <c r="AR901" s="152"/>
      <c r="AS901" s="150"/>
      <c r="AT901" s="174" t="s">
        <v>250</v>
      </c>
      <c r="AU901" s="152"/>
      <c r="AV901" s="152"/>
      <c r="AW901" s="152"/>
      <c r="AX901" s="152"/>
      <c r="AY901" s="174" t="str">
        <f t="shared" si="83"/>
        <v/>
      </c>
      <c r="AZ901" s="152"/>
      <c r="BA901" s="152"/>
      <c r="BB901" s="152"/>
      <c r="BC901" s="152"/>
      <c r="BD901" s="174" t="s">
        <v>250</v>
      </c>
      <c r="BE901" s="152"/>
      <c r="BF901" s="152"/>
      <c r="BG901" s="152"/>
      <c r="BH901" s="152"/>
      <c r="BI901" s="152"/>
      <c r="BJ901" s="220"/>
      <c r="BK901" s="203"/>
      <c r="BL901" s="203"/>
      <c r="BM901" s="203"/>
      <c r="BN901" s="203"/>
      <c r="BO901" s="214"/>
      <c r="BP901" s="214"/>
      <c r="BQ901" s="214"/>
      <c r="BR901" s="215"/>
    </row>
    <row r="902" spans="1:70" s="117" customFormat="1" ht="27" customHeight="1" thickTop="1" thickBot="1" x14ac:dyDescent="0.25">
      <c r="A902" s="184"/>
      <c r="B902" s="304" t="str">
        <f>IF(C902="","",(VLOOKUP(C902,Lookups!$B$4:$C$2561,2,FALSE)))</f>
        <v/>
      </c>
      <c r="C902" s="83"/>
      <c r="D902" s="173"/>
      <c r="E902" s="173"/>
      <c r="F902" s="152"/>
      <c r="G902" s="152"/>
      <c r="H902" s="173" t="str">
        <f t="shared" si="82"/>
        <v/>
      </c>
      <c r="I902" s="173"/>
      <c r="J902" s="182"/>
      <c r="K902" s="183"/>
      <c r="L902" s="141" t="str">
        <f>IF(K902="","",(VLOOKUP(K902,#REF!,2,FALSE)))</f>
        <v/>
      </c>
      <c r="M902" s="186"/>
      <c r="N902" s="186"/>
      <c r="O902" s="186"/>
      <c r="P902" s="186"/>
      <c r="Q902" s="186"/>
      <c r="R902" s="186"/>
      <c r="S902" s="186"/>
      <c r="T902" s="186"/>
      <c r="U902" s="173"/>
      <c r="V902" s="186"/>
      <c r="W902" s="187"/>
      <c r="X902" s="187"/>
      <c r="Y902" s="187"/>
      <c r="Z902" s="149"/>
      <c r="AA902" s="173"/>
      <c r="AB902" s="200" t="str">
        <f t="shared" ref="AB902:AB965" si="84">IF(AA902="","",VLOOKUP(AA902,RailTypeDesc,2,FALSE))</f>
        <v/>
      </c>
      <c r="AC902" s="216"/>
      <c r="AD902" s="173"/>
      <c r="AE902" s="148"/>
      <c r="AF902" s="173"/>
      <c r="AG902" s="173"/>
      <c r="AH902" s="152"/>
      <c r="AI902" s="173"/>
      <c r="AJ902" s="173"/>
      <c r="AK902" s="200" t="str">
        <f t="shared" ref="AK902:AK965" si="85">IF(AJ902="","",(VLOOKUP(AJ902,RailAttachDesc,2,FALSE)))</f>
        <v/>
      </c>
      <c r="AL902" s="173"/>
      <c r="AM902" s="217" t="str">
        <f t="shared" ref="AM902:AM965" si="86">IF(AL902="","",(VLOOKUP(AL902,RailEndDesc,2,FALSE)))</f>
        <v/>
      </c>
      <c r="AN902" s="173"/>
      <c r="AO902" s="217" t="str">
        <f t="shared" ref="AO902:AO965" si="87">IF(AN902="","",(VLOOKUP(AN902,RailEndDesc,2,FALSE)))</f>
        <v/>
      </c>
      <c r="AP902" s="237"/>
      <c r="AQ902" s="150"/>
      <c r="AR902" s="152"/>
      <c r="AS902" s="150"/>
      <c r="AT902" s="174" t="s">
        <v>250</v>
      </c>
      <c r="AU902" s="152"/>
      <c r="AV902" s="152"/>
      <c r="AW902" s="152"/>
      <c r="AX902" s="152"/>
      <c r="AY902" s="174" t="str">
        <f t="shared" si="83"/>
        <v/>
      </c>
      <c r="AZ902" s="152"/>
      <c r="BA902" s="152"/>
      <c r="BB902" s="152"/>
      <c r="BC902" s="152"/>
      <c r="BD902" s="174" t="s">
        <v>250</v>
      </c>
      <c r="BE902" s="152"/>
      <c r="BF902" s="152"/>
      <c r="BG902" s="152"/>
      <c r="BH902" s="152"/>
      <c r="BI902" s="152"/>
      <c r="BJ902" s="220"/>
      <c r="BK902" s="203"/>
      <c r="BL902" s="203"/>
      <c r="BM902" s="203"/>
      <c r="BN902" s="203"/>
      <c r="BO902" s="214"/>
      <c r="BP902" s="214"/>
      <c r="BQ902" s="214"/>
      <c r="BR902" s="215"/>
    </row>
    <row r="903" spans="1:70" s="117" customFormat="1" ht="27" customHeight="1" thickTop="1" thickBot="1" x14ac:dyDescent="0.25">
      <c r="A903" s="184"/>
      <c r="B903" s="304" t="str">
        <f>IF(C903="","",(VLOOKUP(C903,Lookups!$B$4:$C$2561,2,FALSE)))</f>
        <v/>
      </c>
      <c r="C903" s="83"/>
      <c r="D903" s="173"/>
      <c r="E903" s="173"/>
      <c r="F903" s="152"/>
      <c r="G903" s="152"/>
      <c r="H903" s="173" t="str">
        <f t="shared" ref="H903:H966" si="88">IF(A903="ADD","0","")</f>
        <v/>
      </c>
      <c r="I903" s="173"/>
      <c r="J903" s="182"/>
      <c r="K903" s="183"/>
      <c r="L903" s="141" t="str">
        <f>IF(K903="","",(VLOOKUP(K903,#REF!,2,FALSE)))</f>
        <v/>
      </c>
      <c r="M903" s="186"/>
      <c r="N903" s="186"/>
      <c r="O903" s="186"/>
      <c r="P903" s="186"/>
      <c r="Q903" s="186"/>
      <c r="R903" s="186"/>
      <c r="S903" s="186"/>
      <c r="T903" s="186"/>
      <c r="U903" s="173"/>
      <c r="V903" s="186"/>
      <c r="W903" s="187"/>
      <c r="X903" s="187"/>
      <c r="Y903" s="187"/>
      <c r="Z903" s="149"/>
      <c r="AA903" s="173"/>
      <c r="AB903" s="200" t="str">
        <f t="shared" si="84"/>
        <v/>
      </c>
      <c r="AC903" s="216"/>
      <c r="AD903" s="173"/>
      <c r="AE903" s="148"/>
      <c r="AF903" s="173"/>
      <c r="AG903" s="173"/>
      <c r="AH903" s="152"/>
      <c r="AI903" s="173"/>
      <c r="AJ903" s="173"/>
      <c r="AK903" s="200" t="str">
        <f t="shared" si="85"/>
        <v/>
      </c>
      <c r="AL903" s="173"/>
      <c r="AM903" s="217" t="str">
        <f t="shared" si="86"/>
        <v/>
      </c>
      <c r="AN903" s="173"/>
      <c r="AO903" s="217" t="str">
        <f t="shared" si="87"/>
        <v/>
      </c>
      <c r="AP903" s="237"/>
      <c r="AQ903" s="150"/>
      <c r="AR903" s="152"/>
      <c r="AS903" s="150"/>
      <c r="AT903" s="174" t="s">
        <v>250</v>
      </c>
      <c r="AU903" s="152"/>
      <c r="AV903" s="152"/>
      <c r="AW903" s="152"/>
      <c r="AX903" s="152"/>
      <c r="AY903" s="174" t="str">
        <f t="shared" ref="AY903:AY966" si="89">IF(C903&gt;0,"U","")</f>
        <v/>
      </c>
      <c r="AZ903" s="152"/>
      <c r="BA903" s="152"/>
      <c r="BB903" s="152"/>
      <c r="BC903" s="152"/>
      <c r="BD903" s="174" t="s">
        <v>250</v>
      </c>
      <c r="BE903" s="152"/>
      <c r="BF903" s="152"/>
      <c r="BG903" s="152"/>
      <c r="BH903" s="152"/>
      <c r="BI903" s="152"/>
      <c r="BJ903" s="220"/>
      <c r="BK903" s="203"/>
      <c r="BL903" s="203"/>
      <c r="BM903" s="203"/>
      <c r="BN903" s="203"/>
      <c r="BO903" s="214"/>
      <c r="BP903" s="214"/>
      <c r="BQ903" s="214"/>
      <c r="BR903" s="215"/>
    </row>
    <row r="904" spans="1:70" s="117" customFormat="1" ht="27" customHeight="1" thickTop="1" thickBot="1" x14ac:dyDescent="0.25">
      <c r="A904" s="184"/>
      <c r="B904" s="304" t="str">
        <f>IF(C904="","",(VLOOKUP(C904,Lookups!$B$4:$C$2561,2,FALSE)))</f>
        <v/>
      </c>
      <c r="C904" s="83"/>
      <c r="D904" s="173"/>
      <c r="E904" s="173"/>
      <c r="F904" s="152"/>
      <c r="G904" s="152"/>
      <c r="H904" s="173" t="str">
        <f t="shared" si="88"/>
        <v/>
      </c>
      <c r="I904" s="173"/>
      <c r="J904" s="182"/>
      <c r="K904" s="183"/>
      <c r="L904" s="141" t="str">
        <f>IF(K904="","",(VLOOKUP(K904,#REF!,2,FALSE)))</f>
        <v/>
      </c>
      <c r="M904" s="186"/>
      <c r="N904" s="186"/>
      <c r="O904" s="186"/>
      <c r="P904" s="186"/>
      <c r="Q904" s="186"/>
      <c r="R904" s="186"/>
      <c r="S904" s="186"/>
      <c r="T904" s="186"/>
      <c r="U904" s="173"/>
      <c r="V904" s="186"/>
      <c r="W904" s="187"/>
      <c r="X904" s="187"/>
      <c r="Y904" s="187"/>
      <c r="Z904" s="149"/>
      <c r="AA904" s="173"/>
      <c r="AB904" s="200" t="str">
        <f t="shared" si="84"/>
        <v/>
      </c>
      <c r="AC904" s="216"/>
      <c r="AD904" s="173"/>
      <c r="AE904" s="148"/>
      <c r="AF904" s="173"/>
      <c r="AG904" s="173"/>
      <c r="AH904" s="152"/>
      <c r="AI904" s="173"/>
      <c r="AJ904" s="173"/>
      <c r="AK904" s="200" t="str">
        <f t="shared" si="85"/>
        <v/>
      </c>
      <c r="AL904" s="173"/>
      <c r="AM904" s="217" t="str">
        <f t="shared" si="86"/>
        <v/>
      </c>
      <c r="AN904" s="173"/>
      <c r="AO904" s="217" t="str">
        <f t="shared" si="87"/>
        <v/>
      </c>
      <c r="AP904" s="237"/>
      <c r="AQ904" s="150"/>
      <c r="AR904" s="152"/>
      <c r="AS904" s="150"/>
      <c r="AT904" s="174" t="s">
        <v>250</v>
      </c>
      <c r="AU904" s="152"/>
      <c r="AV904" s="152"/>
      <c r="AW904" s="152"/>
      <c r="AX904" s="152"/>
      <c r="AY904" s="174" t="str">
        <f t="shared" si="89"/>
        <v/>
      </c>
      <c r="AZ904" s="152"/>
      <c r="BA904" s="152"/>
      <c r="BB904" s="152"/>
      <c r="BC904" s="152"/>
      <c r="BD904" s="174" t="s">
        <v>250</v>
      </c>
      <c r="BE904" s="152"/>
      <c r="BF904" s="152"/>
      <c r="BG904" s="152"/>
      <c r="BH904" s="152"/>
      <c r="BI904" s="152"/>
      <c r="BJ904" s="220"/>
      <c r="BK904" s="203"/>
      <c r="BL904" s="203"/>
      <c r="BM904" s="203"/>
      <c r="BN904" s="203"/>
      <c r="BO904" s="214"/>
      <c r="BP904" s="214"/>
      <c r="BQ904" s="214"/>
      <c r="BR904" s="215"/>
    </row>
    <row r="905" spans="1:70" s="117" customFormat="1" ht="27" customHeight="1" thickTop="1" thickBot="1" x14ac:dyDescent="0.25">
      <c r="A905" s="184"/>
      <c r="B905" s="304" t="str">
        <f>IF(C905="","",(VLOOKUP(C905,Lookups!$B$4:$C$2561,2,FALSE)))</f>
        <v/>
      </c>
      <c r="C905" s="83"/>
      <c r="D905" s="173"/>
      <c r="E905" s="173"/>
      <c r="F905" s="152"/>
      <c r="G905" s="152"/>
      <c r="H905" s="173" t="str">
        <f t="shared" si="88"/>
        <v/>
      </c>
      <c r="I905" s="173"/>
      <c r="J905" s="182"/>
      <c r="K905" s="183"/>
      <c r="L905" s="141" t="str">
        <f>IF(K905="","",(VLOOKUP(K905,#REF!,2,FALSE)))</f>
        <v/>
      </c>
      <c r="M905" s="186"/>
      <c r="N905" s="186"/>
      <c r="O905" s="186"/>
      <c r="P905" s="186"/>
      <c r="Q905" s="186"/>
      <c r="R905" s="186"/>
      <c r="S905" s="186"/>
      <c r="T905" s="186"/>
      <c r="U905" s="173"/>
      <c r="V905" s="186"/>
      <c r="W905" s="187"/>
      <c r="X905" s="187"/>
      <c r="Y905" s="187"/>
      <c r="Z905" s="149"/>
      <c r="AA905" s="173"/>
      <c r="AB905" s="200" t="str">
        <f t="shared" si="84"/>
        <v/>
      </c>
      <c r="AC905" s="216"/>
      <c r="AD905" s="173"/>
      <c r="AE905" s="148"/>
      <c r="AF905" s="173"/>
      <c r="AG905" s="173"/>
      <c r="AH905" s="152"/>
      <c r="AI905" s="173"/>
      <c r="AJ905" s="173"/>
      <c r="AK905" s="200" t="str">
        <f t="shared" si="85"/>
        <v/>
      </c>
      <c r="AL905" s="173"/>
      <c r="AM905" s="217" t="str">
        <f t="shared" si="86"/>
        <v/>
      </c>
      <c r="AN905" s="173"/>
      <c r="AO905" s="217" t="str">
        <f t="shared" si="87"/>
        <v/>
      </c>
      <c r="AP905" s="237"/>
      <c r="AQ905" s="150"/>
      <c r="AR905" s="152"/>
      <c r="AS905" s="150"/>
      <c r="AT905" s="174" t="s">
        <v>250</v>
      </c>
      <c r="AU905" s="152"/>
      <c r="AV905" s="152"/>
      <c r="AW905" s="152"/>
      <c r="AX905" s="152"/>
      <c r="AY905" s="174" t="str">
        <f t="shared" si="89"/>
        <v/>
      </c>
      <c r="AZ905" s="152"/>
      <c r="BA905" s="152"/>
      <c r="BB905" s="152"/>
      <c r="BC905" s="152"/>
      <c r="BD905" s="174" t="s">
        <v>250</v>
      </c>
      <c r="BE905" s="152"/>
      <c r="BF905" s="152"/>
      <c r="BG905" s="152"/>
      <c r="BH905" s="152"/>
      <c r="BI905" s="152"/>
      <c r="BJ905" s="220"/>
      <c r="BK905" s="203"/>
      <c r="BL905" s="203"/>
      <c r="BM905" s="203"/>
      <c r="BN905" s="203"/>
      <c r="BO905" s="214"/>
      <c r="BP905" s="214"/>
      <c r="BQ905" s="214"/>
      <c r="BR905" s="215"/>
    </row>
    <row r="906" spans="1:70" s="117" customFormat="1" ht="27" customHeight="1" thickTop="1" thickBot="1" x14ac:dyDescent="0.25">
      <c r="A906" s="184"/>
      <c r="B906" s="304" t="str">
        <f>IF(C906="","",(VLOOKUP(C906,Lookups!$B$4:$C$2561,2,FALSE)))</f>
        <v/>
      </c>
      <c r="C906" s="83"/>
      <c r="D906" s="173"/>
      <c r="E906" s="173"/>
      <c r="F906" s="152"/>
      <c r="G906" s="152"/>
      <c r="H906" s="173" t="str">
        <f t="shared" si="88"/>
        <v/>
      </c>
      <c r="I906" s="173"/>
      <c r="J906" s="182"/>
      <c r="K906" s="183"/>
      <c r="L906" s="141" t="str">
        <f>IF(K906="","",(VLOOKUP(K906,#REF!,2,FALSE)))</f>
        <v/>
      </c>
      <c r="M906" s="186"/>
      <c r="N906" s="186"/>
      <c r="O906" s="186"/>
      <c r="P906" s="186"/>
      <c r="Q906" s="186"/>
      <c r="R906" s="186"/>
      <c r="S906" s="186"/>
      <c r="T906" s="186"/>
      <c r="U906" s="173"/>
      <c r="V906" s="186"/>
      <c r="W906" s="187"/>
      <c r="X906" s="187"/>
      <c r="Y906" s="187"/>
      <c r="Z906" s="149"/>
      <c r="AA906" s="173"/>
      <c r="AB906" s="200" t="str">
        <f t="shared" si="84"/>
        <v/>
      </c>
      <c r="AC906" s="216"/>
      <c r="AD906" s="173"/>
      <c r="AE906" s="148"/>
      <c r="AF906" s="173"/>
      <c r="AG906" s="173"/>
      <c r="AH906" s="152"/>
      <c r="AI906" s="173"/>
      <c r="AJ906" s="173"/>
      <c r="AK906" s="200" t="str">
        <f t="shared" si="85"/>
        <v/>
      </c>
      <c r="AL906" s="173"/>
      <c r="AM906" s="217" t="str">
        <f t="shared" si="86"/>
        <v/>
      </c>
      <c r="AN906" s="173"/>
      <c r="AO906" s="217" t="str">
        <f t="shared" si="87"/>
        <v/>
      </c>
      <c r="AP906" s="237"/>
      <c r="AQ906" s="150"/>
      <c r="AR906" s="152"/>
      <c r="AS906" s="150"/>
      <c r="AT906" s="174" t="s">
        <v>250</v>
      </c>
      <c r="AU906" s="152"/>
      <c r="AV906" s="152"/>
      <c r="AW906" s="152"/>
      <c r="AX906" s="152"/>
      <c r="AY906" s="174" t="str">
        <f t="shared" si="89"/>
        <v/>
      </c>
      <c r="AZ906" s="152"/>
      <c r="BA906" s="152"/>
      <c r="BB906" s="152"/>
      <c r="BC906" s="152"/>
      <c r="BD906" s="174" t="s">
        <v>250</v>
      </c>
      <c r="BE906" s="152"/>
      <c r="BF906" s="152"/>
      <c r="BG906" s="152"/>
      <c r="BH906" s="152"/>
      <c r="BI906" s="152"/>
      <c r="BJ906" s="220"/>
      <c r="BK906" s="203"/>
      <c r="BL906" s="203"/>
      <c r="BM906" s="203"/>
      <c r="BN906" s="203"/>
      <c r="BO906" s="214"/>
      <c r="BP906" s="214"/>
      <c r="BQ906" s="214"/>
      <c r="BR906" s="215"/>
    </row>
    <row r="907" spans="1:70" s="117" customFormat="1" ht="27" customHeight="1" thickTop="1" thickBot="1" x14ac:dyDescent="0.25">
      <c r="A907" s="184"/>
      <c r="B907" s="304" t="str">
        <f>IF(C907="","",(VLOOKUP(C907,Lookups!$B$4:$C$2561,2,FALSE)))</f>
        <v/>
      </c>
      <c r="C907" s="83"/>
      <c r="D907" s="173"/>
      <c r="E907" s="173"/>
      <c r="F907" s="152"/>
      <c r="G907" s="152"/>
      <c r="H907" s="173" t="str">
        <f t="shared" si="88"/>
        <v/>
      </c>
      <c r="I907" s="173"/>
      <c r="J907" s="182"/>
      <c r="K907" s="183"/>
      <c r="L907" s="141" t="str">
        <f>IF(K907="","",(VLOOKUP(K907,#REF!,2,FALSE)))</f>
        <v/>
      </c>
      <c r="M907" s="186"/>
      <c r="N907" s="186"/>
      <c r="O907" s="186"/>
      <c r="P907" s="186"/>
      <c r="Q907" s="186"/>
      <c r="R907" s="186"/>
      <c r="S907" s="186"/>
      <c r="T907" s="186"/>
      <c r="U907" s="173"/>
      <c r="V907" s="186"/>
      <c r="W907" s="187"/>
      <c r="X907" s="187"/>
      <c r="Y907" s="187"/>
      <c r="Z907" s="149"/>
      <c r="AA907" s="173"/>
      <c r="AB907" s="200" t="str">
        <f t="shared" si="84"/>
        <v/>
      </c>
      <c r="AC907" s="216"/>
      <c r="AD907" s="173"/>
      <c r="AE907" s="148"/>
      <c r="AF907" s="173"/>
      <c r="AG907" s="173"/>
      <c r="AH907" s="152"/>
      <c r="AI907" s="173"/>
      <c r="AJ907" s="173"/>
      <c r="AK907" s="200" t="str">
        <f t="shared" si="85"/>
        <v/>
      </c>
      <c r="AL907" s="173"/>
      <c r="AM907" s="217" t="str">
        <f t="shared" si="86"/>
        <v/>
      </c>
      <c r="AN907" s="173"/>
      <c r="AO907" s="217" t="str">
        <f t="shared" si="87"/>
        <v/>
      </c>
      <c r="AP907" s="237"/>
      <c r="AQ907" s="150"/>
      <c r="AR907" s="152"/>
      <c r="AS907" s="150"/>
      <c r="AT907" s="174" t="s">
        <v>250</v>
      </c>
      <c r="AU907" s="152"/>
      <c r="AV907" s="152"/>
      <c r="AW907" s="152"/>
      <c r="AX907" s="152"/>
      <c r="AY907" s="174" t="str">
        <f t="shared" si="89"/>
        <v/>
      </c>
      <c r="AZ907" s="152"/>
      <c r="BA907" s="152"/>
      <c r="BB907" s="152"/>
      <c r="BC907" s="152"/>
      <c r="BD907" s="174" t="s">
        <v>250</v>
      </c>
      <c r="BE907" s="152"/>
      <c r="BF907" s="152"/>
      <c r="BG907" s="152"/>
      <c r="BH907" s="152"/>
      <c r="BI907" s="152"/>
      <c r="BJ907" s="220"/>
      <c r="BK907" s="203"/>
      <c r="BL907" s="203"/>
      <c r="BM907" s="203"/>
      <c r="BN907" s="203"/>
      <c r="BO907" s="214"/>
      <c r="BP907" s="214"/>
      <c r="BQ907" s="214"/>
      <c r="BR907" s="215"/>
    </row>
    <row r="908" spans="1:70" s="117" customFormat="1" ht="27" customHeight="1" thickTop="1" thickBot="1" x14ac:dyDescent="0.25">
      <c r="A908" s="184"/>
      <c r="B908" s="304" t="str">
        <f>IF(C908="","",(VLOOKUP(C908,Lookups!$B$4:$C$2561,2,FALSE)))</f>
        <v/>
      </c>
      <c r="C908" s="83"/>
      <c r="D908" s="173"/>
      <c r="E908" s="173"/>
      <c r="F908" s="152"/>
      <c r="G908" s="152"/>
      <c r="H908" s="173" t="str">
        <f t="shared" si="88"/>
        <v/>
      </c>
      <c r="I908" s="173"/>
      <c r="J908" s="182"/>
      <c r="K908" s="183"/>
      <c r="L908" s="141" t="str">
        <f>IF(K908="","",(VLOOKUP(K908,#REF!,2,FALSE)))</f>
        <v/>
      </c>
      <c r="M908" s="186"/>
      <c r="N908" s="186"/>
      <c r="O908" s="186"/>
      <c r="P908" s="186"/>
      <c r="Q908" s="186"/>
      <c r="R908" s="186"/>
      <c r="S908" s="186"/>
      <c r="T908" s="186"/>
      <c r="U908" s="173"/>
      <c r="V908" s="186"/>
      <c r="W908" s="187"/>
      <c r="X908" s="187"/>
      <c r="Y908" s="187"/>
      <c r="Z908" s="149"/>
      <c r="AA908" s="173"/>
      <c r="AB908" s="200" t="str">
        <f t="shared" si="84"/>
        <v/>
      </c>
      <c r="AC908" s="216"/>
      <c r="AD908" s="173"/>
      <c r="AE908" s="148"/>
      <c r="AF908" s="173"/>
      <c r="AG908" s="173"/>
      <c r="AH908" s="152"/>
      <c r="AI908" s="173"/>
      <c r="AJ908" s="173"/>
      <c r="AK908" s="200" t="str">
        <f t="shared" si="85"/>
        <v/>
      </c>
      <c r="AL908" s="173"/>
      <c r="AM908" s="217" t="str">
        <f t="shared" si="86"/>
        <v/>
      </c>
      <c r="AN908" s="173"/>
      <c r="AO908" s="217" t="str">
        <f t="shared" si="87"/>
        <v/>
      </c>
      <c r="AP908" s="237"/>
      <c r="AQ908" s="150"/>
      <c r="AR908" s="152"/>
      <c r="AS908" s="150"/>
      <c r="AT908" s="174" t="s">
        <v>250</v>
      </c>
      <c r="AU908" s="152"/>
      <c r="AV908" s="152"/>
      <c r="AW908" s="152"/>
      <c r="AX908" s="152"/>
      <c r="AY908" s="174" t="str">
        <f t="shared" si="89"/>
        <v/>
      </c>
      <c r="AZ908" s="152"/>
      <c r="BA908" s="152"/>
      <c r="BB908" s="152"/>
      <c r="BC908" s="152"/>
      <c r="BD908" s="174" t="s">
        <v>250</v>
      </c>
      <c r="BE908" s="152"/>
      <c r="BF908" s="152"/>
      <c r="BG908" s="152"/>
      <c r="BH908" s="152"/>
      <c r="BI908" s="152"/>
      <c r="BJ908" s="220"/>
      <c r="BK908" s="203"/>
      <c r="BL908" s="203"/>
      <c r="BM908" s="203"/>
      <c r="BN908" s="203"/>
      <c r="BO908" s="214"/>
      <c r="BP908" s="214"/>
      <c r="BQ908" s="214"/>
      <c r="BR908" s="215"/>
    </row>
    <row r="909" spans="1:70" s="117" customFormat="1" ht="27" customHeight="1" thickTop="1" thickBot="1" x14ac:dyDescent="0.25">
      <c r="A909" s="184"/>
      <c r="B909" s="304" t="str">
        <f>IF(C909="","",(VLOOKUP(C909,Lookups!$B$4:$C$2561,2,FALSE)))</f>
        <v/>
      </c>
      <c r="C909" s="83"/>
      <c r="D909" s="173"/>
      <c r="E909" s="173"/>
      <c r="F909" s="152"/>
      <c r="G909" s="152"/>
      <c r="H909" s="173" t="str">
        <f t="shared" si="88"/>
        <v/>
      </c>
      <c r="I909" s="173"/>
      <c r="J909" s="182"/>
      <c r="K909" s="183"/>
      <c r="L909" s="141" t="str">
        <f>IF(K909="","",(VLOOKUP(K909,#REF!,2,FALSE)))</f>
        <v/>
      </c>
      <c r="M909" s="186"/>
      <c r="N909" s="186"/>
      <c r="O909" s="186"/>
      <c r="P909" s="186"/>
      <c r="Q909" s="186"/>
      <c r="R909" s="186"/>
      <c r="S909" s="186"/>
      <c r="T909" s="186"/>
      <c r="U909" s="173"/>
      <c r="V909" s="186"/>
      <c r="W909" s="187"/>
      <c r="X909" s="187"/>
      <c r="Y909" s="187"/>
      <c r="Z909" s="149"/>
      <c r="AA909" s="173"/>
      <c r="AB909" s="200" t="str">
        <f t="shared" si="84"/>
        <v/>
      </c>
      <c r="AC909" s="216"/>
      <c r="AD909" s="173"/>
      <c r="AE909" s="148"/>
      <c r="AF909" s="173"/>
      <c r="AG909" s="173"/>
      <c r="AH909" s="152"/>
      <c r="AI909" s="173"/>
      <c r="AJ909" s="173"/>
      <c r="AK909" s="200" t="str">
        <f t="shared" si="85"/>
        <v/>
      </c>
      <c r="AL909" s="173"/>
      <c r="AM909" s="217" t="str">
        <f t="shared" si="86"/>
        <v/>
      </c>
      <c r="AN909" s="173"/>
      <c r="AO909" s="217" t="str">
        <f t="shared" si="87"/>
        <v/>
      </c>
      <c r="AP909" s="237"/>
      <c r="AQ909" s="150"/>
      <c r="AR909" s="152"/>
      <c r="AS909" s="150"/>
      <c r="AT909" s="174" t="s">
        <v>250</v>
      </c>
      <c r="AU909" s="152"/>
      <c r="AV909" s="152"/>
      <c r="AW909" s="152"/>
      <c r="AX909" s="152"/>
      <c r="AY909" s="174" t="str">
        <f t="shared" si="89"/>
        <v/>
      </c>
      <c r="AZ909" s="152"/>
      <c r="BA909" s="152"/>
      <c r="BB909" s="152"/>
      <c r="BC909" s="152"/>
      <c r="BD909" s="174" t="s">
        <v>250</v>
      </c>
      <c r="BE909" s="152"/>
      <c r="BF909" s="152"/>
      <c r="BG909" s="152"/>
      <c r="BH909" s="152"/>
      <c r="BI909" s="152"/>
      <c r="BJ909" s="220"/>
      <c r="BK909" s="203"/>
      <c r="BL909" s="203"/>
      <c r="BM909" s="203"/>
      <c r="BN909" s="203"/>
      <c r="BO909" s="214"/>
      <c r="BP909" s="214"/>
      <c r="BQ909" s="214"/>
      <c r="BR909" s="215"/>
    </row>
    <row r="910" spans="1:70" s="117" customFormat="1" ht="27" customHeight="1" thickTop="1" thickBot="1" x14ac:dyDescent="0.25">
      <c r="A910" s="184"/>
      <c r="B910" s="304" t="str">
        <f>IF(C910="","",(VLOOKUP(C910,Lookups!$B$4:$C$2561,2,FALSE)))</f>
        <v/>
      </c>
      <c r="C910" s="83"/>
      <c r="D910" s="173"/>
      <c r="E910" s="173"/>
      <c r="F910" s="152"/>
      <c r="G910" s="152"/>
      <c r="H910" s="173" t="str">
        <f t="shared" si="88"/>
        <v/>
      </c>
      <c r="I910" s="173"/>
      <c r="J910" s="182"/>
      <c r="K910" s="183"/>
      <c r="L910" s="141" t="str">
        <f>IF(K910="","",(VLOOKUP(K910,#REF!,2,FALSE)))</f>
        <v/>
      </c>
      <c r="M910" s="186"/>
      <c r="N910" s="186"/>
      <c r="O910" s="186"/>
      <c r="P910" s="186"/>
      <c r="Q910" s="186"/>
      <c r="R910" s="186"/>
      <c r="S910" s="186"/>
      <c r="T910" s="186"/>
      <c r="U910" s="173"/>
      <c r="V910" s="186"/>
      <c r="W910" s="187"/>
      <c r="X910" s="187"/>
      <c r="Y910" s="187"/>
      <c r="Z910" s="149"/>
      <c r="AA910" s="173"/>
      <c r="AB910" s="200" t="str">
        <f t="shared" si="84"/>
        <v/>
      </c>
      <c r="AC910" s="216"/>
      <c r="AD910" s="173"/>
      <c r="AE910" s="148"/>
      <c r="AF910" s="173"/>
      <c r="AG910" s="173"/>
      <c r="AH910" s="152"/>
      <c r="AI910" s="173"/>
      <c r="AJ910" s="173"/>
      <c r="AK910" s="200" t="str">
        <f t="shared" si="85"/>
        <v/>
      </c>
      <c r="AL910" s="173"/>
      <c r="AM910" s="217" t="str">
        <f t="shared" si="86"/>
        <v/>
      </c>
      <c r="AN910" s="173"/>
      <c r="AO910" s="217" t="str">
        <f t="shared" si="87"/>
        <v/>
      </c>
      <c r="AP910" s="237"/>
      <c r="AQ910" s="150"/>
      <c r="AR910" s="152"/>
      <c r="AS910" s="150"/>
      <c r="AT910" s="174" t="s">
        <v>250</v>
      </c>
      <c r="AU910" s="152"/>
      <c r="AV910" s="152"/>
      <c r="AW910" s="152"/>
      <c r="AX910" s="152"/>
      <c r="AY910" s="174" t="str">
        <f t="shared" si="89"/>
        <v/>
      </c>
      <c r="AZ910" s="152"/>
      <c r="BA910" s="152"/>
      <c r="BB910" s="152"/>
      <c r="BC910" s="152"/>
      <c r="BD910" s="174" t="s">
        <v>250</v>
      </c>
      <c r="BE910" s="152"/>
      <c r="BF910" s="152"/>
      <c r="BG910" s="152"/>
      <c r="BH910" s="152"/>
      <c r="BI910" s="152"/>
      <c r="BJ910" s="220"/>
      <c r="BK910" s="203"/>
      <c r="BL910" s="203"/>
      <c r="BM910" s="203"/>
      <c r="BN910" s="203"/>
      <c r="BO910" s="214"/>
      <c r="BP910" s="214"/>
      <c r="BQ910" s="214"/>
      <c r="BR910" s="215"/>
    </row>
    <row r="911" spans="1:70" s="117" customFormat="1" ht="27" customHeight="1" thickTop="1" thickBot="1" x14ac:dyDescent="0.25">
      <c r="A911" s="184"/>
      <c r="B911" s="304" t="str">
        <f>IF(C911="","",(VLOOKUP(C911,Lookups!$B$4:$C$2561,2,FALSE)))</f>
        <v/>
      </c>
      <c r="C911" s="83"/>
      <c r="D911" s="173"/>
      <c r="E911" s="173"/>
      <c r="F911" s="152"/>
      <c r="G911" s="152"/>
      <c r="H911" s="173" t="str">
        <f t="shared" si="88"/>
        <v/>
      </c>
      <c r="I911" s="173"/>
      <c r="J911" s="182"/>
      <c r="K911" s="183"/>
      <c r="L911" s="141" t="str">
        <f>IF(K911="","",(VLOOKUP(K911,#REF!,2,FALSE)))</f>
        <v/>
      </c>
      <c r="M911" s="186"/>
      <c r="N911" s="186"/>
      <c r="O911" s="186"/>
      <c r="P911" s="186"/>
      <c r="Q911" s="186"/>
      <c r="R911" s="186"/>
      <c r="S911" s="186"/>
      <c r="T911" s="186"/>
      <c r="U911" s="173"/>
      <c r="V911" s="186"/>
      <c r="W911" s="187"/>
      <c r="X911" s="187"/>
      <c r="Y911" s="187"/>
      <c r="Z911" s="149"/>
      <c r="AA911" s="173"/>
      <c r="AB911" s="200" t="str">
        <f t="shared" si="84"/>
        <v/>
      </c>
      <c r="AC911" s="216"/>
      <c r="AD911" s="173"/>
      <c r="AE911" s="148"/>
      <c r="AF911" s="173"/>
      <c r="AG911" s="173"/>
      <c r="AH911" s="152"/>
      <c r="AI911" s="173"/>
      <c r="AJ911" s="173"/>
      <c r="AK911" s="200" t="str">
        <f t="shared" si="85"/>
        <v/>
      </c>
      <c r="AL911" s="173"/>
      <c r="AM911" s="217" t="str">
        <f t="shared" si="86"/>
        <v/>
      </c>
      <c r="AN911" s="173"/>
      <c r="AO911" s="217" t="str">
        <f t="shared" si="87"/>
        <v/>
      </c>
      <c r="AP911" s="237"/>
      <c r="AQ911" s="150"/>
      <c r="AR911" s="152"/>
      <c r="AS911" s="150"/>
      <c r="AT911" s="174" t="s">
        <v>250</v>
      </c>
      <c r="AU911" s="152"/>
      <c r="AV911" s="152"/>
      <c r="AW911" s="152"/>
      <c r="AX911" s="152"/>
      <c r="AY911" s="174" t="str">
        <f t="shared" si="89"/>
        <v/>
      </c>
      <c r="AZ911" s="152"/>
      <c r="BA911" s="152"/>
      <c r="BB911" s="152"/>
      <c r="BC911" s="152"/>
      <c r="BD911" s="174" t="s">
        <v>250</v>
      </c>
      <c r="BE911" s="152"/>
      <c r="BF911" s="152"/>
      <c r="BG911" s="152"/>
      <c r="BH911" s="152"/>
      <c r="BI911" s="152"/>
      <c r="BJ911" s="220"/>
      <c r="BK911" s="203"/>
      <c r="BL911" s="203"/>
      <c r="BM911" s="203"/>
      <c r="BN911" s="203"/>
      <c r="BO911" s="214"/>
      <c r="BP911" s="214"/>
      <c r="BQ911" s="214"/>
      <c r="BR911" s="215"/>
    </row>
    <row r="912" spans="1:70" s="117" customFormat="1" ht="27" customHeight="1" thickTop="1" thickBot="1" x14ac:dyDescent="0.25">
      <c r="A912" s="184"/>
      <c r="B912" s="304" t="str">
        <f>IF(C912="","",(VLOOKUP(C912,Lookups!$B$4:$C$2561,2,FALSE)))</f>
        <v/>
      </c>
      <c r="C912" s="83"/>
      <c r="D912" s="173"/>
      <c r="E912" s="173"/>
      <c r="F912" s="152"/>
      <c r="G912" s="152"/>
      <c r="H912" s="173" t="str">
        <f t="shared" si="88"/>
        <v/>
      </c>
      <c r="I912" s="173"/>
      <c r="J912" s="182"/>
      <c r="K912" s="183"/>
      <c r="L912" s="141" t="str">
        <f>IF(K912="","",(VLOOKUP(K912,#REF!,2,FALSE)))</f>
        <v/>
      </c>
      <c r="M912" s="186"/>
      <c r="N912" s="186"/>
      <c r="O912" s="186"/>
      <c r="P912" s="186"/>
      <c r="Q912" s="186"/>
      <c r="R912" s="186"/>
      <c r="S912" s="186"/>
      <c r="T912" s="186"/>
      <c r="U912" s="173"/>
      <c r="V912" s="186"/>
      <c r="W912" s="187"/>
      <c r="X912" s="187"/>
      <c r="Y912" s="187"/>
      <c r="Z912" s="149"/>
      <c r="AA912" s="173"/>
      <c r="AB912" s="200" t="str">
        <f t="shared" si="84"/>
        <v/>
      </c>
      <c r="AC912" s="216"/>
      <c r="AD912" s="173"/>
      <c r="AE912" s="148"/>
      <c r="AF912" s="173"/>
      <c r="AG912" s="173"/>
      <c r="AH912" s="152"/>
      <c r="AI912" s="173"/>
      <c r="AJ912" s="173"/>
      <c r="AK912" s="200" t="str">
        <f t="shared" si="85"/>
        <v/>
      </c>
      <c r="AL912" s="173"/>
      <c r="AM912" s="217" t="str">
        <f t="shared" si="86"/>
        <v/>
      </c>
      <c r="AN912" s="173"/>
      <c r="AO912" s="217" t="str">
        <f t="shared" si="87"/>
        <v/>
      </c>
      <c r="AP912" s="237"/>
      <c r="AQ912" s="150"/>
      <c r="AR912" s="152"/>
      <c r="AS912" s="150"/>
      <c r="AT912" s="174" t="s">
        <v>250</v>
      </c>
      <c r="AU912" s="152"/>
      <c r="AV912" s="152"/>
      <c r="AW912" s="152"/>
      <c r="AX912" s="152"/>
      <c r="AY912" s="174" t="str">
        <f t="shared" si="89"/>
        <v/>
      </c>
      <c r="AZ912" s="152"/>
      <c r="BA912" s="152"/>
      <c r="BB912" s="152"/>
      <c r="BC912" s="152"/>
      <c r="BD912" s="174" t="s">
        <v>250</v>
      </c>
      <c r="BE912" s="152"/>
      <c r="BF912" s="152"/>
      <c r="BG912" s="152"/>
      <c r="BH912" s="152"/>
      <c r="BI912" s="152"/>
      <c r="BJ912" s="220"/>
      <c r="BK912" s="203"/>
      <c r="BL912" s="203"/>
      <c r="BM912" s="203"/>
      <c r="BN912" s="203"/>
      <c r="BO912" s="214"/>
      <c r="BP912" s="214"/>
      <c r="BQ912" s="214"/>
      <c r="BR912" s="215"/>
    </row>
    <row r="913" spans="1:70" s="117" customFormat="1" ht="27" customHeight="1" thickTop="1" thickBot="1" x14ac:dyDescent="0.25">
      <c r="A913" s="184"/>
      <c r="B913" s="304" t="str">
        <f>IF(C913="","",(VLOOKUP(C913,Lookups!$B$4:$C$2561,2,FALSE)))</f>
        <v/>
      </c>
      <c r="C913" s="83"/>
      <c r="D913" s="173"/>
      <c r="E913" s="173"/>
      <c r="F913" s="152"/>
      <c r="G913" s="152"/>
      <c r="H913" s="173" t="str">
        <f t="shared" si="88"/>
        <v/>
      </c>
      <c r="I913" s="173"/>
      <c r="J913" s="182"/>
      <c r="K913" s="183"/>
      <c r="L913" s="141" t="str">
        <f>IF(K913="","",(VLOOKUP(K913,#REF!,2,FALSE)))</f>
        <v/>
      </c>
      <c r="M913" s="186"/>
      <c r="N913" s="186"/>
      <c r="O913" s="186"/>
      <c r="P913" s="186"/>
      <c r="Q913" s="186"/>
      <c r="R913" s="186"/>
      <c r="S913" s="186"/>
      <c r="T913" s="186"/>
      <c r="U913" s="173"/>
      <c r="V913" s="186"/>
      <c r="W913" s="187"/>
      <c r="X913" s="187"/>
      <c r="Y913" s="187"/>
      <c r="Z913" s="149"/>
      <c r="AA913" s="173"/>
      <c r="AB913" s="200" t="str">
        <f t="shared" si="84"/>
        <v/>
      </c>
      <c r="AC913" s="216"/>
      <c r="AD913" s="173"/>
      <c r="AE913" s="148"/>
      <c r="AF913" s="173"/>
      <c r="AG913" s="173"/>
      <c r="AH913" s="152"/>
      <c r="AI913" s="173"/>
      <c r="AJ913" s="173"/>
      <c r="AK913" s="200" t="str">
        <f t="shared" si="85"/>
        <v/>
      </c>
      <c r="AL913" s="173"/>
      <c r="AM913" s="217" t="str">
        <f t="shared" si="86"/>
        <v/>
      </c>
      <c r="AN913" s="173"/>
      <c r="AO913" s="217" t="str">
        <f t="shared" si="87"/>
        <v/>
      </c>
      <c r="AP913" s="237"/>
      <c r="AQ913" s="150"/>
      <c r="AR913" s="152"/>
      <c r="AS913" s="150"/>
      <c r="AT913" s="174" t="s">
        <v>250</v>
      </c>
      <c r="AU913" s="152"/>
      <c r="AV913" s="152"/>
      <c r="AW913" s="152"/>
      <c r="AX913" s="152"/>
      <c r="AY913" s="174" t="str">
        <f t="shared" si="89"/>
        <v/>
      </c>
      <c r="AZ913" s="152"/>
      <c r="BA913" s="152"/>
      <c r="BB913" s="152"/>
      <c r="BC913" s="152"/>
      <c r="BD913" s="174" t="s">
        <v>250</v>
      </c>
      <c r="BE913" s="152"/>
      <c r="BF913" s="152"/>
      <c r="BG913" s="152"/>
      <c r="BH913" s="152"/>
      <c r="BI913" s="152"/>
      <c r="BJ913" s="220"/>
      <c r="BK913" s="203"/>
      <c r="BL913" s="203"/>
      <c r="BM913" s="203"/>
      <c r="BN913" s="203"/>
      <c r="BO913" s="214"/>
      <c r="BP913" s="214"/>
      <c r="BQ913" s="214"/>
      <c r="BR913" s="215"/>
    </row>
    <row r="914" spans="1:70" s="117" customFormat="1" ht="27" customHeight="1" thickTop="1" thickBot="1" x14ac:dyDescent="0.25">
      <c r="A914" s="184"/>
      <c r="B914" s="304" t="str">
        <f>IF(C914="","",(VLOOKUP(C914,Lookups!$B$4:$C$2561,2,FALSE)))</f>
        <v/>
      </c>
      <c r="C914" s="83"/>
      <c r="D914" s="173"/>
      <c r="E914" s="173"/>
      <c r="F914" s="152"/>
      <c r="G914" s="152"/>
      <c r="H914" s="173" t="str">
        <f t="shared" si="88"/>
        <v/>
      </c>
      <c r="I914" s="173"/>
      <c r="J914" s="182"/>
      <c r="K914" s="183"/>
      <c r="L914" s="141" t="str">
        <f>IF(K914="","",(VLOOKUP(K914,#REF!,2,FALSE)))</f>
        <v/>
      </c>
      <c r="M914" s="186"/>
      <c r="N914" s="186"/>
      <c r="O914" s="186"/>
      <c r="P914" s="186"/>
      <c r="Q914" s="186"/>
      <c r="R914" s="186"/>
      <c r="S914" s="186"/>
      <c r="T914" s="186"/>
      <c r="U914" s="173"/>
      <c r="V914" s="186"/>
      <c r="W914" s="187"/>
      <c r="X914" s="187"/>
      <c r="Y914" s="187"/>
      <c r="Z914" s="149"/>
      <c r="AA914" s="173"/>
      <c r="AB914" s="200" t="str">
        <f t="shared" si="84"/>
        <v/>
      </c>
      <c r="AC914" s="216"/>
      <c r="AD914" s="173"/>
      <c r="AE914" s="148"/>
      <c r="AF914" s="173"/>
      <c r="AG914" s="173"/>
      <c r="AH914" s="152"/>
      <c r="AI914" s="173"/>
      <c r="AJ914" s="173"/>
      <c r="AK914" s="200" t="str">
        <f t="shared" si="85"/>
        <v/>
      </c>
      <c r="AL914" s="173"/>
      <c r="AM914" s="217" t="str">
        <f t="shared" si="86"/>
        <v/>
      </c>
      <c r="AN914" s="173"/>
      <c r="AO914" s="217" t="str">
        <f t="shared" si="87"/>
        <v/>
      </c>
      <c r="AP914" s="237"/>
      <c r="AQ914" s="150"/>
      <c r="AR914" s="152"/>
      <c r="AS914" s="150"/>
      <c r="AT914" s="174" t="s">
        <v>250</v>
      </c>
      <c r="AU914" s="152"/>
      <c r="AV914" s="152"/>
      <c r="AW914" s="152"/>
      <c r="AX914" s="152"/>
      <c r="AY914" s="174" t="str">
        <f t="shared" si="89"/>
        <v/>
      </c>
      <c r="AZ914" s="152"/>
      <c r="BA914" s="152"/>
      <c r="BB914" s="152"/>
      <c r="BC914" s="152"/>
      <c r="BD914" s="174" t="s">
        <v>250</v>
      </c>
      <c r="BE914" s="152"/>
      <c r="BF914" s="152"/>
      <c r="BG914" s="152"/>
      <c r="BH914" s="152"/>
      <c r="BI914" s="152"/>
      <c r="BJ914" s="220"/>
      <c r="BK914" s="203"/>
      <c r="BL914" s="203"/>
      <c r="BM914" s="203"/>
      <c r="BN914" s="203"/>
      <c r="BO914" s="214"/>
      <c r="BP914" s="214"/>
      <c r="BQ914" s="214"/>
      <c r="BR914" s="215"/>
    </row>
    <row r="915" spans="1:70" s="117" customFormat="1" ht="27" customHeight="1" thickTop="1" thickBot="1" x14ac:dyDescent="0.25">
      <c r="A915" s="184"/>
      <c r="B915" s="304" t="str">
        <f>IF(C915="","",(VLOOKUP(C915,Lookups!$B$4:$C$2561,2,FALSE)))</f>
        <v/>
      </c>
      <c r="C915" s="83"/>
      <c r="D915" s="173"/>
      <c r="E915" s="173"/>
      <c r="F915" s="152"/>
      <c r="G915" s="152"/>
      <c r="H915" s="173" t="str">
        <f t="shared" si="88"/>
        <v/>
      </c>
      <c r="I915" s="173"/>
      <c r="J915" s="182"/>
      <c r="K915" s="183"/>
      <c r="L915" s="141" t="str">
        <f>IF(K915="","",(VLOOKUP(K915,#REF!,2,FALSE)))</f>
        <v/>
      </c>
      <c r="M915" s="186"/>
      <c r="N915" s="186"/>
      <c r="O915" s="186"/>
      <c r="P915" s="186"/>
      <c r="Q915" s="186"/>
      <c r="R915" s="186"/>
      <c r="S915" s="186"/>
      <c r="T915" s="186"/>
      <c r="U915" s="173"/>
      <c r="V915" s="186"/>
      <c r="W915" s="187"/>
      <c r="X915" s="187"/>
      <c r="Y915" s="187"/>
      <c r="Z915" s="149"/>
      <c r="AA915" s="173"/>
      <c r="AB915" s="200" t="str">
        <f t="shared" si="84"/>
        <v/>
      </c>
      <c r="AC915" s="216"/>
      <c r="AD915" s="173"/>
      <c r="AE915" s="148"/>
      <c r="AF915" s="173"/>
      <c r="AG915" s="173"/>
      <c r="AH915" s="152"/>
      <c r="AI915" s="173"/>
      <c r="AJ915" s="173"/>
      <c r="AK915" s="200" t="str">
        <f t="shared" si="85"/>
        <v/>
      </c>
      <c r="AL915" s="173"/>
      <c r="AM915" s="217" t="str">
        <f t="shared" si="86"/>
        <v/>
      </c>
      <c r="AN915" s="173"/>
      <c r="AO915" s="217" t="str">
        <f t="shared" si="87"/>
        <v/>
      </c>
      <c r="AP915" s="237"/>
      <c r="AQ915" s="150"/>
      <c r="AR915" s="152"/>
      <c r="AS915" s="150"/>
      <c r="AT915" s="174" t="s">
        <v>250</v>
      </c>
      <c r="AU915" s="152"/>
      <c r="AV915" s="152"/>
      <c r="AW915" s="152"/>
      <c r="AX915" s="152"/>
      <c r="AY915" s="174" t="str">
        <f t="shared" si="89"/>
        <v/>
      </c>
      <c r="AZ915" s="152"/>
      <c r="BA915" s="152"/>
      <c r="BB915" s="152"/>
      <c r="BC915" s="152"/>
      <c r="BD915" s="174" t="s">
        <v>250</v>
      </c>
      <c r="BE915" s="152"/>
      <c r="BF915" s="152"/>
      <c r="BG915" s="152"/>
      <c r="BH915" s="152"/>
      <c r="BI915" s="152"/>
      <c r="BJ915" s="220"/>
      <c r="BK915" s="203"/>
      <c r="BL915" s="203"/>
      <c r="BM915" s="203"/>
      <c r="BN915" s="203"/>
      <c r="BO915" s="214"/>
      <c r="BP915" s="214"/>
      <c r="BQ915" s="214"/>
      <c r="BR915" s="215"/>
    </row>
    <row r="916" spans="1:70" s="117" customFormat="1" ht="27" customHeight="1" thickTop="1" thickBot="1" x14ac:dyDescent="0.25">
      <c r="A916" s="184"/>
      <c r="B916" s="304" t="str">
        <f>IF(C916="","",(VLOOKUP(C916,Lookups!$B$4:$C$2561,2,FALSE)))</f>
        <v/>
      </c>
      <c r="C916" s="83"/>
      <c r="D916" s="173"/>
      <c r="E916" s="173"/>
      <c r="F916" s="152"/>
      <c r="G916" s="152"/>
      <c r="H916" s="173" t="str">
        <f t="shared" si="88"/>
        <v/>
      </c>
      <c r="I916" s="173"/>
      <c r="J916" s="182"/>
      <c r="K916" s="183"/>
      <c r="L916" s="141" t="str">
        <f>IF(K916="","",(VLOOKUP(K916,#REF!,2,FALSE)))</f>
        <v/>
      </c>
      <c r="M916" s="186"/>
      <c r="N916" s="186"/>
      <c r="O916" s="186"/>
      <c r="P916" s="186"/>
      <c r="Q916" s="186"/>
      <c r="R916" s="186"/>
      <c r="S916" s="186"/>
      <c r="T916" s="186"/>
      <c r="U916" s="173"/>
      <c r="V916" s="186"/>
      <c r="W916" s="187"/>
      <c r="X916" s="187"/>
      <c r="Y916" s="187"/>
      <c r="Z916" s="149"/>
      <c r="AA916" s="173"/>
      <c r="AB916" s="200" t="str">
        <f t="shared" si="84"/>
        <v/>
      </c>
      <c r="AC916" s="216"/>
      <c r="AD916" s="173"/>
      <c r="AE916" s="148"/>
      <c r="AF916" s="173"/>
      <c r="AG916" s="173"/>
      <c r="AH916" s="152"/>
      <c r="AI916" s="173"/>
      <c r="AJ916" s="173"/>
      <c r="AK916" s="200" t="str">
        <f t="shared" si="85"/>
        <v/>
      </c>
      <c r="AL916" s="173"/>
      <c r="AM916" s="217" t="str">
        <f t="shared" si="86"/>
        <v/>
      </c>
      <c r="AN916" s="173"/>
      <c r="AO916" s="217" t="str">
        <f t="shared" si="87"/>
        <v/>
      </c>
      <c r="AP916" s="237"/>
      <c r="AQ916" s="150"/>
      <c r="AR916" s="152"/>
      <c r="AS916" s="150"/>
      <c r="AT916" s="174" t="s">
        <v>250</v>
      </c>
      <c r="AU916" s="152"/>
      <c r="AV916" s="152"/>
      <c r="AW916" s="152"/>
      <c r="AX916" s="152"/>
      <c r="AY916" s="174" t="str">
        <f t="shared" si="89"/>
        <v/>
      </c>
      <c r="AZ916" s="152"/>
      <c r="BA916" s="152"/>
      <c r="BB916" s="152"/>
      <c r="BC916" s="152"/>
      <c r="BD916" s="174" t="s">
        <v>250</v>
      </c>
      <c r="BE916" s="152"/>
      <c r="BF916" s="152"/>
      <c r="BG916" s="152"/>
      <c r="BH916" s="152"/>
      <c r="BI916" s="152"/>
      <c r="BJ916" s="220"/>
      <c r="BK916" s="203"/>
      <c r="BL916" s="203"/>
      <c r="BM916" s="203"/>
      <c r="BN916" s="203"/>
      <c r="BO916" s="214"/>
      <c r="BP916" s="214"/>
      <c r="BQ916" s="214"/>
      <c r="BR916" s="215"/>
    </row>
    <row r="917" spans="1:70" s="117" customFormat="1" ht="27" customHeight="1" thickTop="1" thickBot="1" x14ac:dyDescent="0.25">
      <c r="A917" s="184"/>
      <c r="B917" s="304" t="str">
        <f>IF(C917="","",(VLOOKUP(C917,Lookups!$B$4:$C$2561,2,FALSE)))</f>
        <v/>
      </c>
      <c r="C917" s="83"/>
      <c r="D917" s="173"/>
      <c r="E917" s="173"/>
      <c r="F917" s="152"/>
      <c r="G917" s="152"/>
      <c r="H917" s="173" t="str">
        <f t="shared" si="88"/>
        <v/>
      </c>
      <c r="I917" s="173"/>
      <c r="J917" s="182"/>
      <c r="K917" s="183"/>
      <c r="L917" s="141" t="str">
        <f>IF(K917="","",(VLOOKUP(K917,#REF!,2,FALSE)))</f>
        <v/>
      </c>
      <c r="M917" s="186"/>
      <c r="N917" s="186"/>
      <c r="O917" s="186"/>
      <c r="P917" s="186"/>
      <c r="Q917" s="186"/>
      <c r="R917" s="186"/>
      <c r="S917" s="186"/>
      <c r="T917" s="186"/>
      <c r="U917" s="173"/>
      <c r="V917" s="186"/>
      <c r="W917" s="187"/>
      <c r="X917" s="187"/>
      <c r="Y917" s="187"/>
      <c r="Z917" s="149"/>
      <c r="AA917" s="173"/>
      <c r="AB917" s="200" t="str">
        <f t="shared" si="84"/>
        <v/>
      </c>
      <c r="AC917" s="216"/>
      <c r="AD917" s="173"/>
      <c r="AE917" s="148"/>
      <c r="AF917" s="173"/>
      <c r="AG917" s="173"/>
      <c r="AH917" s="152"/>
      <c r="AI917" s="173"/>
      <c r="AJ917" s="173"/>
      <c r="AK917" s="200" t="str">
        <f t="shared" si="85"/>
        <v/>
      </c>
      <c r="AL917" s="173"/>
      <c r="AM917" s="217" t="str">
        <f t="shared" si="86"/>
        <v/>
      </c>
      <c r="AN917" s="173"/>
      <c r="AO917" s="217" t="str">
        <f t="shared" si="87"/>
        <v/>
      </c>
      <c r="AP917" s="237"/>
      <c r="AQ917" s="150"/>
      <c r="AR917" s="152"/>
      <c r="AS917" s="150"/>
      <c r="AT917" s="174" t="s">
        <v>250</v>
      </c>
      <c r="AU917" s="152"/>
      <c r="AV917" s="152"/>
      <c r="AW917" s="152"/>
      <c r="AX917" s="152"/>
      <c r="AY917" s="174" t="str">
        <f t="shared" si="89"/>
        <v/>
      </c>
      <c r="AZ917" s="152"/>
      <c r="BA917" s="152"/>
      <c r="BB917" s="152"/>
      <c r="BC917" s="152"/>
      <c r="BD917" s="174" t="s">
        <v>250</v>
      </c>
      <c r="BE917" s="152"/>
      <c r="BF917" s="152"/>
      <c r="BG917" s="152"/>
      <c r="BH917" s="152"/>
      <c r="BI917" s="152"/>
      <c r="BJ917" s="220"/>
      <c r="BK917" s="203"/>
      <c r="BL917" s="203"/>
      <c r="BM917" s="203"/>
      <c r="BN917" s="203"/>
      <c r="BO917" s="214"/>
      <c r="BP917" s="214"/>
      <c r="BQ917" s="214"/>
      <c r="BR917" s="215"/>
    </row>
    <row r="918" spans="1:70" s="117" customFormat="1" ht="27" customHeight="1" thickTop="1" thickBot="1" x14ac:dyDescent="0.25">
      <c r="A918" s="184"/>
      <c r="B918" s="304" t="str">
        <f>IF(C918="","",(VLOOKUP(C918,Lookups!$B$4:$C$2561,2,FALSE)))</f>
        <v/>
      </c>
      <c r="C918" s="83"/>
      <c r="D918" s="173"/>
      <c r="E918" s="173"/>
      <c r="F918" s="152"/>
      <c r="G918" s="152"/>
      <c r="H918" s="173" t="str">
        <f t="shared" si="88"/>
        <v/>
      </c>
      <c r="I918" s="173"/>
      <c r="J918" s="182"/>
      <c r="K918" s="183"/>
      <c r="L918" s="141" t="str">
        <f>IF(K918="","",(VLOOKUP(K918,#REF!,2,FALSE)))</f>
        <v/>
      </c>
      <c r="M918" s="186"/>
      <c r="N918" s="186"/>
      <c r="O918" s="186"/>
      <c r="P918" s="186"/>
      <c r="Q918" s="186"/>
      <c r="R918" s="186"/>
      <c r="S918" s="186"/>
      <c r="T918" s="186"/>
      <c r="U918" s="173"/>
      <c r="V918" s="186"/>
      <c r="W918" s="187"/>
      <c r="X918" s="187"/>
      <c r="Y918" s="187"/>
      <c r="Z918" s="149"/>
      <c r="AA918" s="173"/>
      <c r="AB918" s="200" t="str">
        <f t="shared" si="84"/>
        <v/>
      </c>
      <c r="AC918" s="216"/>
      <c r="AD918" s="173"/>
      <c r="AE918" s="148"/>
      <c r="AF918" s="173"/>
      <c r="AG918" s="173"/>
      <c r="AH918" s="152"/>
      <c r="AI918" s="173"/>
      <c r="AJ918" s="173"/>
      <c r="AK918" s="200" t="str">
        <f t="shared" si="85"/>
        <v/>
      </c>
      <c r="AL918" s="173"/>
      <c r="AM918" s="217" t="str">
        <f t="shared" si="86"/>
        <v/>
      </c>
      <c r="AN918" s="173"/>
      <c r="AO918" s="217" t="str">
        <f t="shared" si="87"/>
        <v/>
      </c>
      <c r="AP918" s="237"/>
      <c r="AQ918" s="150"/>
      <c r="AR918" s="152"/>
      <c r="AS918" s="150"/>
      <c r="AT918" s="174" t="s">
        <v>250</v>
      </c>
      <c r="AU918" s="152"/>
      <c r="AV918" s="152"/>
      <c r="AW918" s="152"/>
      <c r="AX918" s="152"/>
      <c r="AY918" s="174" t="str">
        <f t="shared" si="89"/>
        <v/>
      </c>
      <c r="AZ918" s="152"/>
      <c r="BA918" s="152"/>
      <c r="BB918" s="152"/>
      <c r="BC918" s="152"/>
      <c r="BD918" s="174" t="s">
        <v>250</v>
      </c>
      <c r="BE918" s="152"/>
      <c r="BF918" s="152"/>
      <c r="BG918" s="152"/>
      <c r="BH918" s="152"/>
      <c r="BI918" s="152"/>
      <c r="BJ918" s="220"/>
      <c r="BK918" s="203"/>
      <c r="BL918" s="203"/>
      <c r="BM918" s="203"/>
      <c r="BN918" s="203"/>
      <c r="BO918" s="214"/>
      <c r="BP918" s="214"/>
      <c r="BQ918" s="214"/>
      <c r="BR918" s="215"/>
    </row>
    <row r="919" spans="1:70" s="117" customFormat="1" ht="27" customHeight="1" thickTop="1" thickBot="1" x14ac:dyDescent="0.25">
      <c r="A919" s="184"/>
      <c r="B919" s="304" t="str">
        <f>IF(C919="","",(VLOOKUP(C919,Lookups!$B$4:$C$2561,2,FALSE)))</f>
        <v/>
      </c>
      <c r="C919" s="83"/>
      <c r="D919" s="173"/>
      <c r="E919" s="173"/>
      <c r="F919" s="152"/>
      <c r="G919" s="152"/>
      <c r="H919" s="173" t="str">
        <f t="shared" si="88"/>
        <v/>
      </c>
      <c r="I919" s="173"/>
      <c r="J919" s="182"/>
      <c r="K919" s="183"/>
      <c r="L919" s="141" t="str">
        <f>IF(K919="","",(VLOOKUP(K919,#REF!,2,FALSE)))</f>
        <v/>
      </c>
      <c r="M919" s="186"/>
      <c r="N919" s="186"/>
      <c r="O919" s="186"/>
      <c r="P919" s="186"/>
      <c r="Q919" s="186"/>
      <c r="R919" s="186"/>
      <c r="S919" s="186"/>
      <c r="T919" s="186"/>
      <c r="U919" s="173"/>
      <c r="V919" s="186"/>
      <c r="W919" s="187"/>
      <c r="X919" s="187"/>
      <c r="Y919" s="187"/>
      <c r="Z919" s="149"/>
      <c r="AA919" s="173"/>
      <c r="AB919" s="200" t="str">
        <f t="shared" si="84"/>
        <v/>
      </c>
      <c r="AC919" s="216"/>
      <c r="AD919" s="173"/>
      <c r="AE919" s="148"/>
      <c r="AF919" s="173"/>
      <c r="AG919" s="173"/>
      <c r="AH919" s="152"/>
      <c r="AI919" s="173"/>
      <c r="AJ919" s="173"/>
      <c r="AK919" s="200" t="str">
        <f t="shared" si="85"/>
        <v/>
      </c>
      <c r="AL919" s="173"/>
      <c r="AM919" s="217" t="str">
        <f t="shared" si="86"/>
        <v/>
      </c>
      <c r="AN919" s="173"/>
      <c r="AO919" s="217" t="str">
        <f t="shared" si="87"/>
        <v/>
      </c>
      <c r="AP919" s="237"/>
      <c r="AQ919" s="150"/>
      <c r="AR919" s="152"/>
      <c r="AS919" s="150"/>
      <c r="AT919" s="174" t="s">
        <v>250</v>
      </c>
      <c r="AU919" s="152"/>
      <c r="AV919" s="152"/>
      <c r="AW919" s="152"/>
      <c r="AX919" s="152"/>
      <c r="AY919" s="174" t="str">
        <f t="shared" si="89"/>
        <v/>
      </c>
      <c r="AZ919" s="152"/>
      <c r="BA919" s="152"/>
      <c r="BB919" s="152"/>
      <c r="BC919" s="152"/>
      <c r="BD919" s="174" t="s">
        <v>250</v>
      </c>
      <c r="BE919" s="152"/>
      <c r="BF919" s="152"/>
      <c r="BG919" s="152"/>
      <c r="BH919" s="152"/>
      <c r="BI919" s="152"/>
      <c r="BJ919" s="220"/>
      <c r="BK919" s="203"/>
      <c r="BL919" s="203"/>
      <c r="BM919" s="203"/>
      <c r="BN919" s="203"/>
      <c r="BO919" s="214"/>
      <c r="BP919" s="214"/>
      <c r="BQ919" s="214"/>
      <c r="BR919" s="215"/>
    </row>
    <row r="920" spans="1:70" s="117" customFormat="1" ht="27" customHeight="1" thickTop="1" thickBot="1" x14ac:dyDescent="0.25">
      <c r="A920" s="184"/>
      <c r="B920" s="304" t="str">
        <f>IF(C920="","",(VLOOKUP(C920,Lookups!$B$4:$C$2561,2,FALSE)))</f>
        <v/>
      </c>
      <c r="C920" s="83"/>
      <c r="D920" s="173"/>
      <c r="E920" s="173"/>
      <c r="F920" s="152"/>
      <c r="G920" s="152"/>
      <c r="H920" s="173" t="str">
        <f t="shared" si="88"/>
        <v/>
      </c>
      <c r="I920" s="173"/>
      <c r="J920" s="182"/>
      <c r="K920" s="183"/>
      <c r="L920" s="141" t="str">
        <f>IF(K920="","",(VLOOKUP(K920,#REF!,2,FALSE)))</f>
        <v/>
      </c>
      <c r="M920" s="186"/>
      <c r="N920" s="186"/>
      <c r="O920" s="186"/>
      <c r="P920" s="186"/>
      <c r="Q920" s="186"/>
      <c r="R920" s="186"/>
      <c r="S920" s="186"/>
      <c r="T920" s="186"/>
      <c r="U920" s="173"/>
      <c r="V920" s="186"/>
      <c r="W920" s="187"/>
      <c r="X920" s="187"/>
      <c r="Y920" s="187"/>
      <c r="Z920" s="149"/>
      <c r="AA920" s="173"/>
      <c r="AB920" s="200" t="str">
        <f t="shared" si="84"/>
        <v/>
      </c>
      <c r="AC920" s="216"/>
      <c r="AD920" s="173"/>
      <c r="AE920" s="148"/>
      <c r="AF920" s="173"/>
      <c r="AG920" s="173"/>
      <c r="AH920" s="152"/>
      <c r="AI920" s="173"/>
      <c r="AJ920" s="173"/>
      <c r="AK920" s="200" t="str">
        <f t="shared" si="85"/>
        <v/>
      </c>
      <c r="AL920" s="173"/>
      <c r="AM920" s="217" t="str">
        <f t="shared" si="86"/>
        <v/>
      </c>
      <c r="AN920" s="173"/>
      <c r="AO920" s="217" t="str">
        <f t="shared" si="87"/>
        <v/>
      </c>
      <c r="AP920" s="237"/>
      <c r="AQ920" s="150"/>
      <c r="AR920" s="152"/>
      <c r="AS920" s="150"/>
      <c r="AT920" s="174" t="s">
        <v>250</v>
      </c>
      <c r="AU920" s="152"/>
      <c r="AV920" s="152"/>
      <c r="AW920" s="152"/>
      <c r="AX920" s="152"/>
      <c r="AY920" s="174" t="str">
        <f t="shared" si="89"/>
        <v/>
      </c>
      <c r="AZ920" s="152"/>
      <c r="BA920" s="152"/>
      <c r="BB920" s="152"/>
      <c r="BC920" s="152"/>
      <c r="BD920" s="174" t="s">
        <v>250</v>
      </c>
      <c r="BE920" s="152"/>
      <c r="BF920" s="152"/>
      <c r="BG920" s="152"/>
      <c r="BH920" s="152"/>
      <c r="BI920" s="152"/>
      <c r="BJ920" s="220"/>
      <c r="BK920" s="203"/>
      <c r="BL920" s="203"/>
      <c r="BM920" s="203"/>
      <c r="BN920" s="203"/>
      <c r="BO920" s="214"/>
      <c r="BP920" s="214"/>
      <c r="BQ920" s="214"/>
      <c r="BR920" s="215"/>
    </row>
    <row r="921" spans="1:70" s="117" customFormat="1" ht="27" customHeight="1" thickTop="1" thickBot="1" x14ac:dyDescent="0.25">
      <c r="A921" s="184"/>
      <c r="B921" s="304" t="str">
        <f>IF(C921="","",(VLOOKUP(C921,Lookups!$B$4:$C$2561,2,FALSE)))</f>
        <v/>
      </c>
      <c r="C921" s="83"/>
      <c r="D921" s="173"/>
      <c r="E921" s="173"/>
      <c r="F921" s="152"/>
      <c r="G921" s="152"/>
      <c r="H921" s="173" t="str">
        <f t="shared" si="88"/>
        <v/>
      </c>
      <c r="I921" s="173"/>
      <c r="J921" s="182"/>
      <c r="K921" s="183"/>
      <c r="L921" s="141" t="str">
        <f>IF(K921="","",(VLOOKUP(K921,#REF!,2,FALSE)))</f>
        <v/>
      </c>
      <c r="M921" s="186"/>
      <c r="N921" s="186"/>
      <c r="O921" s="186"/>
      <c r="P921" s="186"/>
      <c r="Q921" s="186"/>
      <c r="R921" s="186"/>
      <c r="S921" s="186"/>
      <c r="T921" s="186"/>
      <c r="U921" s="173"/>
      <c r="V921" s="186"/>
      <c r="W921" s="187"/>
      <c r="X921" s="187"/>
      <c r="Y921" s="187"/>
      <c r="Z921" s="149"/>
      <c r="AA921" s="173"/>
      <c r="AB921" s="200" t="str">
        <f t="shared" si="84"/>
        <v/>
      </c>
      <c r="AC921" s="216"/>
      <c r="AD921" s="173"/>
      <c r="AE921" s="148"/>
      <c r="AF921" s="173"/>
      <c r="AG921" s="173"/>
      <c r="AH921" s="152"/>
      <c r="AI921" s="173"/>
      <c r="AJ921" s="173"/>
      <c r="AK921" s="200" t="str">
        <f t="shared" si="85"/>
        <v/>
      </c>
      <c r="AL921" s="173"/>
      <c r="AM921" s="217" t="str">
        <f t="shared" si="86"/>
        <v/>
      </c>
      <c r="AN921" s="173"/>
      <c r="AO921" s="217" t="str">
        <f t="shared" si="87"/>
        <v/>
      </c>
      <c r="AP921" s="237"/>
      <c r="AQ921" s="150"/>
      <c r="AR921" s="152"/>
      <c r="AS921" s="150"/>
      <c r="AT921" s="174" t="s">
        <v>250</v>
      </c>
      <c r="AU921" s="152"/>
      <c r="AV921" s="152"/>
      <c r="AW921" s="152"/>
      <c r="AX921" s="152"/>
      <c r="AY921" s="174" t="str">
        <f t="shared" si="89"/>
        <v/>
      </c>
      <c r="AZ921" s="152"/>
      <c r="BA921" s="152"/>
      <c r="BB921" s="152"/>
      <c r="BC921" s="152"/>
      <c r="BD921" s="174" t="s">
        <v>250</v>
      </c>
      <c r="BE921" s="152"/>
      <c r="BF921" s="152"/>
      <c r="BG921" s="152"/>
      <c r="BH921" s="152"/>
      <c r="BI921" s="152"/>
      <c r="BJ921" s="220"/>
      <c r="BK921" s="203"/>
      <c r="BL921" s="203"/>
      <c r="BM921" s="203"/>
      <c r="BN921" s="203"/>
      <c r="BO921" s="214"/>
      <c r="BP921" s="214"/>
      <c r="BQ921" s="214"/>
      <c r="BR921" s="215"/>
    </row>
    <row r="922" spans="1:70" s="117" customFormat="1" ht="27" customHeight="1" thickTop="1" thickBot="1" x14ac:dyDescent="0.25">
      <c r="A922" s="184"/>
      <c r="B922" s="304" t="str">
        <f>IF(C922="","",(VLOOKUP(C922,Lookups!$B$4:$C$2561,2,FALSE)))</f>
        <v/>
      </c>
      <c r="C922" s="83"/>
      <c r="D922" s="173"/>
      <c r="E922" s="173"/>
      <c r="F922" s="152"/>
      <c r="G922" s="152"/>
      <c r="H922" s="173" t="str">
        <f t="shared" si="88"/>
        <v/>
      </c>
      <c r="I922" s="173"/>
      <c r="J922" s="182"/>
      <c r="K922" s="183"/>
      <c r="L922" s="141" t="str">
        <f>IF(K922="","",(VLOOKUP(K922,#REF!,2,FALSE)))</f>
        <v/>
      </c>
      <c r="M922" s="186"/>
      <c r="N922" s="186"/>
      <c r="O922" s="186"/>
      <c r="P922" s="186"/>
      <c r="Q922" s="186"/>
      <c r="R922" s="186"/>
      <c r="S922" s="186"/>
      <c r="T922" s="186"/>
      <c r="U922" s="173"/>
      <c r="V922" s="186"/>
      <c r="W922" s="187"/>
      <c r="X922" s="187"/>
      <c r="Y922" s="187"/>
      <c r="Z922" s="149"/>
      <c r="AA922" s="173"/>
      <c r="AB922" s="200" t="str">
        <f t="shared" si="84"/>
        <v/>
      </c>
      <c r="AC922" s="216"/>
      <c r="AD922" s="173"/>
      <c r="AE922" s="148"/>
      <c r="AF922" s="173"/>
      <c r="AG922" s="173"/>
      <c r="AH922" s="152"/>
      <c r="AI922" s="173"/>
      <c r="AJ922" s="173"/>
      <c r="AK922" s="200" t="str">
        <f t="shared" si="85"/>
        <v/>
      </c>
      <c r="AL922" s="173"/>
      <c r="AM922" s="217" t="str">
        <f t="shared" si="86"/>
        <v/>
      </c>
      <c r="AN922" s="173"/>
      <c r="AO922" s="217" t="str">
        <f t="shared" si="87"/>
        <v/>
      </c>
      <c r="AP922" s="237"/>
      <c r="AQ922" s="150"/>
      <c r="AR922" s="152"/>
      <c r="AS922" s="150"/>
      <c r="AT922" s="174" t="s">
        <v>250</v>
      </c>
      <c r="AU922" s="152"/>
      <c r="AV922" s="152"/>
      <c r="AW922" s="152"/>
      <c r="AX922" s="152"/>
      <c r="AY922" s="174" t="str">
        <f t="shared" si="89"/>
        <v/>
      </c>
      <c r="AZ922" s="152"/>
      <c r="BA922" s="152"/>
      <c r="BB922" s="152"/>
      <c r="BC922" s="152"/>
      <c r="BD922" s="174" t="s">
        <v>250</v>
      </c>
      <c r="BE922" s="152"/>
      <c r="BF922" s="152"/>
      <c r="BG922" s="152"/>
      <c r="BH922" s="152"/>
      <c r="BI922" s="152"/>
      <c r="BJ922" s="220"/>
      <c r="BK922" s="203"/>
      <c r="BL922" s="203"/>
      <c r="BM922" s="203"/>
      <c r="BN922" s="203"/>
      <c r="BO922" s="214"/>
      <c r="BP922" s="214"/>
      <c r="BQ922" s="214"/>
      <c r="BR922" s="215"/>
    </row>
    <row r="923" spans="1:70" s="117" customFormat="1" ht="27" customHeight="1" thickTop="1" thickBot="1" x14ac:dyDescent="0.25">
      <c r="A923" s="184"/>
      <c r="B923" s="304" t="str">
        <f>IF(C923="","",(VLOOKUP(C923,Lookups!$B$4:$C$2561,2,FALSE)))</f>
        <v/>
      </c>
      <c r="C923" s="83"/>
      <c r="D923" s="173"/>
      <c r="E923" s="173"/>
      <c r="F923" s="152"/>
      <c r="G923" s="152"/>
      <c r="H923" s="173" t="str">
        <f t="shared" si="88"/>
        <v/>
      </c>
      <c r="I923" s="173"/>
      <c r="J923" s="182"/>
      <c r="K923" s="183"/>
      <c r="L923" s="141" t="str">
        <f>IF(K923="","",(VLOOKUP(K923,#REF!,2,FALSE)))</f>
        <v/>
      </c>
      <c r="M923" s="186"/>
      <c r="N923" s="186"/>
      <c r="O923" s="186"/>
      <c r="P923" s="186"/>
      <c r="Q923" s="186"/>
      <c r="R923" s="186"/>
      <c r="S923" s="186"/>
      <c r="T923" s="186"/>
      <c r="U923" s="173"/>
      <c r="V923" s="186"/>
      <c r="W923" s="187"/>
      <c r="X923" s="187"/>
      <c r="Y923" s="187"/>
      <c r="Z923" s="149"/>
      <c r="AA923" s="173"/>
      <c r="AB923" s="200" t="str">
        <f t="shared" si="84"/>
        <v/>
      </c>
      <c r="AC923" s="216"/>
      <c r="AD923" s="173"/>
      <c r="AE923" s="148"/>
      <c r="AF923" s="173"/>
      <c r="AG923" s="173"/>
      <c r="AH923" s="152"/>
      <c r="AI923" s="173"/>
      <c r="AJ923" s="173"/>
      <c r="AK923" s="200" t="str">
        <f t="shared" si="85"/>
        <v/>
      </c>
      <c r="AL923" s="173"/>
      <c r="AM923" s="217" t="str">
        <f t="shared" si="86"/>
        <v/>
      </c>
      <c r="AN923" s="173"/>
      <c r="AO923" s="217" t="str">
        <f t="shared" si="87"/>
        <v/>
      </c>
      <c r="AP923" s="237"/>
      <c r="AQ923" s="150"/>
      <c r="AR923" s="152"/>
      <c r="AS923" s="150"/>
      <c r="AT923" s="174" t="s">
        <v>250</v>
      </c>
      <c r="AU923" s="152"/>
      <c r="AV923" s="152"/>
      <c r="AW923" s="152"/>
      <c r="AX923" s="152"/>
      <c r="AY923" s="174" t="str">
        <f t="shared" si="89"/>
        <v/>
      </c>
      <c r="AZ923" s="152"/>
      <c r="BA923" s="152"/>
      <c r="BB923" s="152"/>
      <c r="BC923" s="152"/>
      <c r="BD923" s="174" t="s">
        <v>250</v>
      </c>
      <c r="BE923" s="152"/>
      <c r="BF923" s="152"/>
      <c r="BG923" s="152"/>
      <c r="BH923" s="152"/>
      <c r="BI923" s="152"/>
      <c r="BJ923" s="220"/>
      <c r="BK923" s="203"/>
      <c r="BL923" s="203"/>
      <c r="BM923" s="203"/>
      <c r="BN923" s="203"/>
      <c r="BO923" s="214"/>
      <c r="BP923" s="214"/>
      <c r="BQ923" s="214"/>
      <c r="BR923" s="215"/>
    </row>
    <row r="924" spans="1:70" s="117" customFormat="1" ht="27" customHeight="1" thickTop="1" thickBot="1" x14ac:dyDescent="0.25">
      <c r="A924" s="184"/>
      <c r="B924" s="304" t="str">
        <f>IF(C924="","",(VLOOKUP(C924,Lookups!$B$4:$C$2561,2,FALSE)))</f>
        <v/>
      </c>
      <c r="C924" s="83"/>
      <c r="D924" s="173"/>
      <c r="E924" s="173"/>
      <c r="F924" s="152"/>
      <c r="G924" s="152"/>
      <c r="H924" s="173" t="str">
        <f t="shared" si="88"/>
        <v/>
      </c>
      <c r="I924" s="173"/>
      <c r="J924" s="182"/>
      <c r="K924" s="183"/>
      <c r="L924" s="141" t="str">
        <f>IF(K924="","",(VLOOKUP(K924,#REF!,2,FALSE)))</f>
        <v/>
      </c>
      <c r="M924" s="186"/>
      <c r="N924" s="186"/>
      <c r="O924" s="186"/>
      <c r="P924" s="186"/>
      <c r="Q924" s="186"/>
      <c r="R924" s="186"/>
      <c r="S924" s="186"/>
      <c r="T924" s="186"/>
      <c r="U924" s="173"/>
      <c r="V924" s="186"/>
      <c r="W924" s="187"/>
      <c r="X924" s="187"/>
      <c r="Y924" s="187"/>
      <c r="Z924" s="149"/>
      <c r="AA924" s="173"/>
      <c r="AB924" s="200" t="str">
        <f t="shared" si="84"/>
        <v/>
      </c>
      <c r="AC924" s="216"/>
      <c r="AD924" s="173"/>
      <c r="AE924" s="148"/>
      <c r="AF924" s="173"/>
      <c r="AG924" s="173"/>
      <c r="AH924" s="152"/>
      <c r="AI924" s="173"/>
      <c r="AJ924" s="173"/>
      <c r="AK924" s="200" t="str">
        <f t="shared" si="85"/>
        <v/>
      </c>
      <c r="AL924" s="173"/>
      <c r="AM924" s="217" t="str">
        <f t="shared" si="86"/>
        <v/>
      </c>
      <c r="AN924" s="173"/>
      <c r="AO924" s="217" t="str">
        <f t="shared" si="87"/>
        <v/>
      </c>
      <c r="AP924" s="237"/>
      <c r="AQ924" s="150"/>
      <c r="AR924" s="152"/>
      <c r="AS924" s="150"/>
      <c r="AT924" s="174" t="s">
        <v>250</v>
      </c>
      <c r="AU924" s="152"/>
      <c r="AV924" s="152"/>
      <c r="AW924" s="152"/>
      <c r="AX924" s="152"/>
      <c r="AY924" s="174" t="str">
        <f t="shared" si="89"/>
        <v/>
      </c>
      <c r="AZ924" s="152"/>
      <c r="BA924" s="152"/>
      <c r="BB924" s="152"/>
      <c r="BC924" s="152"/>
      <c r="BD924" s="174" t="s">
        <v>250</v>
      </c>
      <c r="BE924" s="152"/>
      <c r="BF924" s="152"/>
      <c r="BG924" s="152"/>
      <c r="BH924" s="152"/>
      <c r="BI924" s="152"/>
      <c r="BJ924" s="220"/>
      <c r="BK924" s="203"/>
      <c r="BL924" s="203"/>
      <c r="BM924" s="203"/>
      <c r="BN924" s="203"/>
      <c r="BO924" s="214"/>
      <c r="BP924" s="214"/>
      <c r="BQ924" s="214"/>
      <c r="BR924" s="215"/>
    </row>
    <row r="925" spans="1:70" s="117" customFormat="1" ht="27" customHeight="1" thickTop="1" thickBot="1" x14ac:dyDescent="0.25">
      <c r="A925" s="184"/>
      <c r="B925" s="304" t="str">
        <f>IF(C925="","",(VLOOKUP(C925,Lookups!$B$4:$C$2561,2,FALSE)))</f>
        <v/>
      </c>
      <c r="C925" s="83"/>
      <c r="D925" s="173"/>
      <c r="E925" s="173"/>
      <c r="F925" s="152"/>
      <c r="G925" s="152"/>
      <c r="H925" s="173" t="str">
        <f t="shared" si="88"/>
        <v/>
      </c>
      <c r="I925" s="173"/>
      <c r="J925" s="182"/>
      <c r="K925" s="183"/>
      <c r="L925" s="141" t="str">
        <f>IF(K925="","",(VLOOKUP(K925,#REF!,2,FALSE)))</f>
        <v/>
      </c>
      <c r="M925" s="186"/>
      <c r="N925" s="186"/>
      <c r="O925" s="186"/>
      <c r="P925" s="186"/>
      <c r="Q925" s="186"/>
      <c r="R925" s="186"/>
      <c r="S925" s="186"/>
      <c r="T925" s="186"/>
      <c r="U925" s="173"/>
      <c r="V925" s="186"/>
      <c r="W925" s="187"/>
      <c r="X925" s="187"/>
      <c r="Y925" s="187"/>
      <c r="Z925" s="149"/>
      <c r="AA925" s="173"/>
      <c r="AB925" s="200" t="str">
        <f t="shared" si="84"/>
        <v/>
      </c>
      <c r="AC925" s="216"/>
      <c r="AD925" s="173"/>
      <c r="AE925" s="148"/>
      <c r="AF925" s="173"/>
      <c r="AG925" s="173"/>
      <c r="AH925" s="152"/>
      <c r="AI925" s="173"/>
      <c r="AJ925" s="173"/>
      <c r="AK925" s="200" t="str">
        <f t="shared" si="85"/>
        <v/>
      </c>
      <c r="AL925" s="173"/>
      <c r="AM925" s="217" t="str">
        <f t="shared" si="86"/>
        <v/>
      </c>
      <c r="AN925" s="173"/>
      <c r="AO925" s="217" t="str">
        <f t="shared" si="87"/>
        <v/>
      </c>
      <c r="AP925" s="237"/>
      <c r="AQ925" s="150"/>
      <c r="AR925" s="152"/>
      <c r="AS925" s="150"/>
      <c r="AT925" s="174" t="s">
        <v>250</v>
      </c>
      <c r="AU925" s="152"/>
      <c r="AV925" s="152"/>
      <c r="AW925" s="152"/>
      <c r="AX925" s="152"/>
      <c r="AY925" s="174" t="str">
        <f t="shared" si="89"/>
        <v/>
      </c>
      <c r="AZ925" s="152"/>
      <c r="BA925" s="152"/>
      <c r="BB925" s="152"/>
      <c r="BC925" s="152"/>
      <c r="BD925" s="174" t="s">
        <v>250</v>
      </c>
      <c r="BE925" s="152"/>
      <c r="BF925" s="152"/>
      <c r="BG925" s="152"/>
      <c r="BH925" s="152"/>
      <c r="BI925" s="152"/>
      <c r="BJ925" s="220"/>
      <c r="BK925" s="203"/>
      <c r="BL925" s="203"/>
      <c r="BM925" s="203"/>
      <c r="BN925" s="203"/>
      <c r="BO925" s="214"/>
      <c r="BP925" s="214"/>
      <c r="BQ925" s="214"/>
      <c r="BR925" s="215"/>
    </row>
    <row r="926" spans="1:70" s="117" customFormat="1" ht="27" customHeight="1" thickTop="1" thickBot="1" x14ac:dyDescent="0.25">
      <c r="A926" s="184"/>
      <c r="B926" s="304" t="str">
        <f>IF(C926="","",(VLOOKUP(C926,Lookups!$B$4:$C$2561,2,FALSE)))</f>
        <v/>
      </c>
      <c r="C926" s="83"/>
      <c r="D926" s="173"/>
      <c r="E926" s="173"/>
      <c r="F926" s="152"/>
      <c r="G926" s="152"/>
      <c r="H926" s="173" t="str">
        <f t="shared" si="88"/>
        <v/>
      </c>
      <c r="I926" s="173"/>
      <c r="J926" s="182"/>
      <c r="K926" s="183"/>
      <c r="L926" s="141" t="str">
        <f>IF(K926="","",(VLOOKUP(K926,#REF!,2,FALSE)))</f>
        <v/>
      </c>
      <c r="M926" s="186"/>
      <c r="N926" s="186"/>
      <c r="O926" s="186"/>
      <c r="P926" s="186"/>
      <c r="Q926" s="186"/>
      <c r="R926" s="186"/>
      <c r="S926" s="186"/>
      <c r="T926" s="186"/>
      <c r="U926" s="173"/>
      <c r="V926" s="186"/>
      <c r="W926" s="187"/>
      <c r="X926" s="187"/>
      <c r="Y926" s="187"/>
      <c r="Z926" s="149"/>
      <c r="AA926" s="173"/>
      <c r="AB926" s="200" t="str">
        <f t="shared" si="84"/>
        <v/>
      </c>
      <c r="AC926" s="216"/>
      <c r="AD926" s="173"/>
      <c r="AE926" s="148"/>
      <c r="AF926" s="173"/>
      <c r="AG926" s="173"/>
      <c r="AH926" s="152"/>
      <c r="AI926" s="173"/>
      <c r="AJ926" s="173"/>
      <c r="AK926" s="200" t="str">
        <f t="shared" si="85"/>
        <v/>
      </c>
      <c r="AL926" s="173"/>
      <c r="AM926" s="217" t="str">
        <f t="shared" si="86"/>
        <v/>
      </c>
      <c r="AN926" s="173"/>
      <c r="AO926" s="217" t="str">
        <f t="shared" si="87"/>
        <v/>
      </c>
      <c r="AP926" s="237"/>
      <c r="AQ926" s="150"/>
      <c r="AR926" s="152"/>
      <c r="AS926" s="150"/>
      <c r="AT926" s="174" t="s">
        <v>250</v>
      </c>
      <c r="AU926" s="152"/>
      <c r="AV926" s="152"/>
      <c r="AW926" s="152"/>
      <c r="AX926" s="152"/>
      <c r="AY926" s="174" t="str">
        <f t="shared" si="89"/>
        <v/>
      </c>
      <c r="AZ926" s="152"/>
      <c r="BA926" s="152"/>
      <c r="BB926" s="152"/>
      <c r="BC926" s="152"/>
      <c r="BD926" s="174" t="s">
        <v>250</v>
      </c>
      <c r="BE926" s="152"/>
      <c r="BF926" s="152"/>
      <c r="BG926" s="152"/>
      <c r="BH926" s="152"/>
      <c r="BI926" s="152"/>
      <c r="BJ926" s="220"/>
      <c r="BK926" s="203"/>
      <c r="BL926" s="203"/>
      <c r="BM926" s="203"/>
      <c r="BN926" s="203"/>
      <c r="BO926" s="214"/>
      <c r="BP926" s="214"/>
      <c r="BQ926" s="214"/>
      <c r="BR926" s="215"/>
    </row>
    <row r="927" spans="1:70" s="117" customFormat="1" ht="27" customHeight="1" thickTop="1" thickBot="1" x14ac:dyDescent="0.25">
      <c r="A927" s="184"/>
      <c r="B927" s="304" t="str">
        <f>IF(C927="","",(VLOOKUP(C927,Lookups!$B$4:$C$2561,2,FALSE)))</f>
        <v/>
      </c>
      <c r="C927" s="83"/>
      <c r="D927" s="173"/>
      <c r="E927" s="173"/>
      <c r="F927" s="152"/>
      <c r="G927" s="152"/>
      <c r="H927" s="173" t="str">
        <f t="shared" si="88"/>
        <v/>
      </c>
      <c r="I927" s="173"/>
      <c r="J927" s="182"/>
      <c r="K927" s="183"/>
      <c r="L927" s="141" t="str">
        <f>IF(K927="","",(VLOOKUP(K927,#REF!,2,FALSE)))</f>
        <v/>
      </c>
      <c r="M927" s="186"/>
      <c r="N927" s="186"/>
      <c r="O927" s="186"/>
      <c r="P927" s="186"/>
      <c r="Q927" s="186"/>
      <c r="R927" s="186"/>
      <c r="S927" s="186"/>
      <c r="T927" s="186"/>
      <c r="U927" s="173"/>
      <c r="V927" s="186"/>
      <c r="W927" s="187"/>
      <c r="X927" s="187"/>
      <c r="Y927" s="187"/>
      <c r="Z927" s="149"/>
      <c r="AA927" s="173"/>
      <c r="AB927" s="200" t="str">
        <f t="shared" si="84"/>
        <v/>
      </c>
      <c r="AC927" s="216"/>
      <c r="AD927" s="173"/>
      <c r="AE927" s="148"/>
      <c r="AF927" s="173"/>
      <c r="AG927" s="173"/>
      <c r="AH927" s="152"/>
      <c r="AI927" s="173"/>
      <c r="AJ927" s="173"/>
      <c r="AK927" s="200" t="str">
        <f t="shared" si="85"/>
        <v/>
      </c>
      <c r="AL927" s="173"/>
      <c r="AM927" s="217" t="str">
        <f t="shared" si="86"/>
        <v/>
      </c>
      <c r="AN927" s="173"/>
      <c r="AO927" s="217" t="str">
        <f t="shared" si="87"/>
        <v/>
      </c>
      <c r="AP927" s="237"/>
      <c r="AQ927" s="150"/>
      <c r="AR927" s="152"/>
      <c r="AS927" s="150"/>
      <c r="AT927" s="174" t="s">
        <v>250</v>
      </c>
      <c r="AU927" s="152"/>
      <c r="AV927" s="152"/>
      <c r="AW927" s="152"/>
      <c r="AX927" s="152"/>
      <c r="AY927" s="174" t="str">
        <f t="shared" si="89"/>
        <v/>
      </c>
      <c r="AZ927" s="152"/>
      <c r="BA927" s="152"/>
      <c r="BB927" s="152"/>
      <c r="BC927" s="152"/>
      <c r="BD927" s="174" t="s">
        <v>250</v>
      </c>
      <c r="BE927" s="152"/>
      <c r="BF927" s="152"/>
      <c r="BG927" s="152"/>
      <c r="BH927" s="152"/>
      <c r="BI927" s="152"/>
      <c r="BJ927" s="220"/>
      <c r="BK927" s="203"/>
      <c r="BL927" s="203"/>
      <c r="BM927" s="203"/>
      <c r="BN927" s="203"/>
      <c r="BO927" s="214"/>
      <c r="BP927" s="214"/>
      <c r="BQ927" s="214"/>
      <c r="BR927" s="215"/>
    </row>
    <row r="928" spans="1:70" s="117" customFormat="1" ht="27" customHeight="1" thickTop="1" thickBot="1" x14ac:dyDescent="0.25">
      <c r="A928" s="184"/>
      <c r="B928" s="304" t="str">
        <f>IF(C928="","",(VLOOKUP(C928,Lookups!$B$4:$C$2561,2,FALSE)))</f>
        <v/>
      </c>
      <c r="C928" s="83"/>
      <c r="D928" s="173"/>
      <c r="E928" s="173"/>
      <c r="F928" s="152"/>
      <c r="G928" s="152"/>
      <c r="H928" s="173" t="str">
        <f t="shared" si="88"/>
        <v/>
      </c>
      <c r="I928" s="173"/>
      <c r="J928" s="182"/>
      <c r="K928" s="183"/>
      <c r="L928" s="141" t="str">
        <f>IF(K928="","",(VLOOKUP(K928,#REF!,2,FALSE)))</f>
        <v/>
      </c>
      <c r="M928" s="186"/>
      <c r="N928" s="186"/>
      <c r="O928" s="186"/>
      <c r="P928" s="186"/>
      <c r="Q928" s="186"/>
      <c r="R928" s="186"/>
      <c r="S928" s="186"/>
      <c r="T928" s="186"/>
      <c r="U928" s="173"/>
      <c r="V928" s="186"/>
      <c r="W928" s="187"/>
      <c r="X928" s="187"/>
      <c r="Y928" s="187"/>
      <c r="Z928" s="149"/>
      <c r="AA928" s="173"/>
      <c r="AB928" s="200" t="str">
        <f t="shared" si="84"/>
        <v/>
      </c>
      <c r="AC928" s="216"/>
      <c r="AD928" s="173"/>
      <c r="AE928" s="148"/>
      <c r="AF928" s="173"/>
      <c r="AG928" s="173"/>
      <c r="AH928" s="152"/>
      <c r="AI928" s="173"/>
      <c r="AJ928" s="173"/>
      <c r="AK928" s="200" t="str">
        <f t="shared" si="85"/>
        <v/>
      </c>
      <c r="AL928" s="173"/>
      <c r="AM928" s="217" t="str">
        <f t="shared" si="86"/>
        <v/>
      </c>
      <c r="AN928" s="173"/>
      <c r="AO928" s="217" t="str">
        <f t="shared" si="87"/>
        <v/>
      </c>
      <c r="AP928" s="237"/>
      <c r="AQ928" s="150"/>
      <c r="AR928" s="152"/>
      <c r="AS928" s="150"/>
      <c r="AT928" s="174" t="s">
        <v>250</v>
      </c>
      <c r="AU928" s="152"/>
      <c r="AV928" s="152"/>
      <c r="AW928" s="152"/>
      <c r="AX928" s="152"/>
      <c r="AY928" s="174" t="str">
        <f t="shared" si="89"/>
        <v/>
      </c>
      <c r="AZ928" s="152"/>
      <c r="BA928" s="152"/>
      <c r="BB928" s="152"/>
      <c r="BC928" s="152"/>
      <c r="BD928" s="174" t="s">
        <v>250</v>
      </c>
      <c r="BE928" s="152"/>
      <c r="BF928" s="152"/>
      <c r="BG928" s="152"/>
      <c r="BH928" s="152"/>
      <c r="BI928" s="152"/>
      <c r="BJ928" s="220"/>
      <c r="BK928" s="203"/>
      <c r="BL928" s="203"/>
      <c r="BM928" s="203"/>
      <c r="BN928" s="203"/>
      <c r="BO928" s="214"/>
      <c r="BP928" s="214"/>
      <c r="BQ928" s="214"/>
      <c r="BR928" s="215"/>
    </row>
    <row r="929" spans="1:70" s="117" customFormat="1" ht="27" customHeight="1" thickTop="1" thickBot="1" x14ac:dyDescent="0.25">
      <c r="A929" s="184"/>
      <c r="B929" s="304" t="str">
        <f>IF(C929="","",(VLOOKUP(C929,Lookups!$B$4:$C$2561,2,FALSE)))</f>
        <v/>
      </c>
      <c r="C929" s="83"/>
      <c r="D929" s="173"/>
      <c r="E929" s="173"/>
      <c r="F929" s="152"/>
      <c r="G929" s="152"/>
      <c r="H929" s="173" t="str">
        <f t="shared" si="88"/>
        <v/>
      </c>
      <c r="I929" s="173"/>
      <c r="J929" s="182"/>
      <c r="K929" s="183"/>
      <c r="L929" s="141" t="str">
        <f>IF(K929="","",(VLOOKUP(K929,#REF!,2,FALSE)))</f>
        <v/>
      </c>
      <c r="M929" s="186"/>
      <c r="N929" s="186"/>
      <c r="O929" s="186"/>
      <c r="P929" s="186"/>
      <c r="Q929" s="186"/>
      <c r="R929" s="186"/>
      <c r="S929" s="186"/>
      <c r="T929" s="186"/>
      <c r="U929" s="173"/>
      <c r="V929" s="186"/>
      <c r="W929" s="187"/>
      <c r="X929" s="187"/>
      <c r="Y929" s="187"/>
      <c r="Z929" s="149"/>
      <c r="AA929" s="173"/>
      <c r="AB929" s="200" t="str">
        <f t="shared" si="84"/>
        <v/>
      </c>
      <c r="AC929" s="216"/>
      <c r="AD929" s="173"/>
      <c r="AE929" s="148"/>
      <c r="AF929" s="173"/>
      <c r="AG929" s="173"/>
      <c r="AH929" s="152"/>
      <c r="AI929" s="173"/>
      <c r="AJ929" s="173"/>
      <c r="AK929" s="200" t="str">
        <f t="shared" si="85"/>
        <v/>
      </c>
      <c r="AL929" s="173"/>
      <c r="AM929" s="217" t="str">
        <f t="shared" si="86"/>
        <v/>
      </c>
      <c r="AN929" s="173"/>
      <c r="AO929" s="217" t="str">
        <f t="shared" si="87"/>
        <v/>
      </c>
      <c r="AP929" s="237"/>
      <c r="AQ929" s="150"/>
      <c r="AR929" s="152"/>
      <c r="AS929" s="150"/>
      <c r="AT929" s="174" t="s">
        <v>250</v>
      </c>
      <c r="AU929" s="152"/>
      <c r="AV929" s="152"/>
      <c r="AW929" s="152"/>
      <c r="AX929" s="152"/>
      <c r="AY929" s="174" t="str">
        <f t="shared" si="89"/>
        <v/>
      </c>
      <c r="AZ929" s="152"/>
      <c r="BA929" s="152"/>
      <c r="BB929" s="152"/>
      <c r="BC929" s="152"/>
      <c r="BD929" s="174" t="s">
        <v>250</v>
      </c>
      <c r="BE929" s="152"/>
      <c r="BF929" s="152"/>
      <c r="BG929" s="152"/>
      <c r="BH929" s="152"/>
      <c r="BI929" s="152"/>
      <c r="BJ929" s="220"/>
      <c r="BK929" s="203"/>
      <c r="BL929" s="203"/>
      <c r="BM929" s="203"/>
      <c r="BN929" s="203"/>
      <c r="BO929" s="214"/>
      <c r="BP929" s="214"/>
      <c r="BQ929" s="214"/>
      <c r="BR929" s="215"/>
    </row>
    <row r="930" spans="1:70" s="117" customFormat="1" ht="27" customHeight="1" thickTop="1" thickBot="1" x14ac:dyDescent="0.25">
      <c r="A930" s="184"/>
      <c r="B930" s="304" t="str">
        <f>IF(C930="","",(VLOOKUP(C930,Lookups!$B$4:$C$2561,2,FALSE)))</f>
        <v/>
      </c>
      <c r="C930" s="83"/>
      <c r="D930" s="173"/>
      <c r="E930" s="173"/>
      <c r="F930" s="152"/>
      <c r="G930" s="152"/>
      <c r="H930" s="173" t="str">
        <f t="shared" si="88"/>
        <v/>
      </c>
      <c r="I930" s="173"/>
      <c r="J930" s="182"/>
      <c r="K930" s="183"/>
      <c r="L930" s="141" t="str">
        <f>IF(K930="","",(VLOOKUP(K930,#REF!,2,FALSE)))</f>
        <v/>
      </c>
      <c r="M930" s="186"/>
      <c r="N930" s="186"/>
      <c r="O930" s="186"/>
      <c r="P930" s="186"/>
      <c r="Q930" s="186"/>
      <c r="R930" s="186"/>
      <c r="S930" s="186"/>
      <c r="T930" s="186"/>
      <c r="U930" s="173"/>
      <c r="V930" s="186"/>
      <c r="W930" s="187"/>
      <c r="X930" s="187"/>
      <c r="Y930" s="187"/>
      <c r="Z930" s="149"/>
      <c r="AA930" s="173"/>
      <c r="AB930" s="200" t="str">
        <f t="shared" si="84"/>
        <v/>
      </c>
      <c r="AC930" s="216"/>
      <c r="AD930" s="173"/>
      <c r="AE930" s="148"/>
      <c r="AF930" s="173"/>
      <c r="AG930" s="173"/>
      <c r="AH930" s="152"/>
      <c r="AI930" s="173"/>
      <c r="AJ930" s="173"/>
      <c r="AK930" s="200" t="str">
        <f t="shared" si="85"/>
        <v/>
      </c>
      <c r="AL930" s="173"/>
      <c r="AM930" s="217" t="str">
        <f t="shared" si="86"/>
        <v/>
      </c>
      <c r="AN930" s="173"/>
      <c r="AO930" s="217" t="str">
        <f t="shared" si="87"/>
        <v/>
      </c>
      <c r="AP930" s="237"/>
      <c r="AQ930" s="150"/>
      <c r="AR930" s="152"/>
      <c r="AS930" s="150"/>
      <c r="AT930" s="174" t="s">
        <v>250</v>
      </c>
      <c r="AU930" s="152"/>
      <c r="AV930" s="152"/>
      <c r="AW930" s="152"/>
      <c r="AX930" s="152"/>
      <c r="AY930" s="174" t="str">
        <f t="shared" si="89"/>
        <v/>
      </c>
      <c r="AZ930" s="152"/>
      <c r="BA930" s="152"/>
      <c r="BB930" s="152"/>
      <c r="BC930" s="152"/>
      <c r="BD930" s="174" t="s">
        <v>250</v>
      </c>
      <c r="BE930" s="152"/>
      <c r="BF930" s="152"/>
      <c r="BG930" s="152"/>
      <c r="BH930" s="152"/>
      <c r="BI930" s="152"/>
      <c r="BJ930" s="220"/>
      <c r="BK930" s="203"/>
      <c r="BL930" s="203"/>
      <c r="BM930" s="203"/>
      <c r="BN930" s="203"/>
      <c r="BO930" s="214"/>
      <c r="BP930" s="214"/>
      <c r="BQ930" s="214"/>
      <c r="BR930" s="215"/>
    </row>
    <row r="931" spans="1:70" s="117" customFormat="1" ht="27" customHeight="1" thickTop="1" thickBot="1" x14ac:dyDescent="0.25">
      <c r="A931" s="184"/>
      <c r="B931" s="304" t="str">
        <f>IF(C931="","",(VLOOKUP(C931,Lookups!$B$4:$C$2561,2,FALSE)))</f>
        <v/>
      </c>
      <c r="C931" s="83"/>
      <c r="D931" s="173"/>
      <c r="E931" s="173"/>
      <c r="F931" s="152"/>
      <c r="G931" s="152"/>
      <c r="H931" s="173" t="str">
        <f t="shared" si="88"/>
        <v/>
      </c>
      <c r="I931" s="173"/>
      <c r="J931" s="182"/>
      <c r="K931" s="183"/>
      <c r="L931" s="141" t="str">
        <f>IF(K931="","",(VLOOKUP(K931,#REF!,2,FALSE)))</f>
        <v/>
      </c>
      <c r="M931" s="186"/>
      <c r="N931" s="186"/>
      <c r="O931" s="186"/>
      <c r="P931" s="186"/>
      <c r="Q931" s="186"/>
      <c r="R931" s="186"/>
      <c r="S931" s="186"/>
      <c r="T931" s="186"/>
      <c r="U931" s="173"/>
      <c r="V931" s="186"/>
      <c r="W931" s="187"/>
      <c r="X931" s="187"/>
      <c r="Y931" s="187"/>
      <c r="Z931" s="149"/>
      <c r="AA931" s="173"/>
      <c r="AB931" s="200" t="str">
        <f t="shared" si="84"/>
        <v/>
      </c>
      <c r="AC931" s="216"/>
      <c r="AD931" s="173"/>
      <c r="AE931" s="148"/>
      <c r="AF931" s="173"/>
      <c r="AG931" s="173"/>
      <c r="AH931" s="152"/>
      <c r="AI931" s="173"/>
      <c r="AJ931" s="173"/>
      <c r="AK931" s="200" t="str">
        <f t="shared" si="85"/>
        <v/>
      </c>
      <c r="AL931" s="173"/>
      <c r="AM931" s="217" t="str">
        <f t="shared" si="86"/>
        <v/>
      </c>
      <c r="AN931" s="173"/>
      <c r="AO931" s="217" t="str">
        <f t="shared" si="87"/>
        <v/>
      </c>
      <c r="AP931" s="237"/>
      <c r="AQ931" s="150"/>
      <c r="AR931" s="152"/>
      <c r="AS931" s="150"/>
      <c r="AT931" s="174" t="s">
        <v>250</v>
      </c>
      <c r="AU931" s="152"/>
      <c r="AV931" s="152"/>
      <c r="AW931" s="152"/>
      <c r="AX931" s="152"/>
      <c r="AY931" s="174" t="str">
        <f t="shared" si="89"/>
        <v/>
      </c>
      <c r="AZ931" s="152"/>
      <c r="BA931" s="152"/>
      <c r="BB931" s="152"/>
      <c r="BC931" s="152"/>
      <c r="BD931" s="174" t="s">
        <v>250</v>
      </c>
      <c r="BE931" s="152"/>
      <c r="BF931" s="152"/>
      <c r="BG931" s="152"/>
      <c r="BH931" s="152"/>
      <c r="BI931" s="152"/>
      <c r="BJ931" s="220"/>
      <c r="BK931" s="203"/>
      <c r="BL931" s="203"/>
      <c r="BM931" s="203"/>
      <c r="BN931" s="203"/>
      <c r="BO931" s="214"/>
      <c r="BP931" s="214"/>
      <c r="BQ931" s="214"/>
      <c r="BR931" s="215"/>
    </row>
    <row r="932" spans="1:70" s="117" customFormat="1" ht="27" customHeight="1" thickTop="1" thickBot="1" x14ac:dyDescent="0.25">
      <c r="A932" s="184"/>
      <c r="B932" s="304" t="str">
        <f>IF(C932="","",(VLOOKUP(C932,Lookups!$B$4:$C$2561,2,FALSE)))</f>
        <v/>
      </c>
      <c r="C932" s="83"/>
      <c r="D932" s="173"/>
      <c r="E932" s="173"/>
      <c r="F932" s="152"/>
      <c r="G932" s="152"/>
      <c r="H932" s="173" t="str">
        <f t="shared" si="88"/>
        <v/>
      </c>
      <c r="I932" s="173"/>
      <c r="J932" s="182"/>
      <c r="K932" s="183"/>
      <c r="L932" s="141" t="str">
        <f>IF(K932="","",(VLOOKUP(K932,#REF!,2,FALSE)))</f>
        <v/>
      </c>
      <c r="M932" s="186"/>
      <c r="N932" s="186"/>
      <c r="O932" s="186"/>
      <c r="P932" s="186"/>
      <c r="Q932" s="186"/>
      <c r="R932" s="186"/>
      <c r="S932" s="186"/>
      <c r="T932" s="186"/>
      <c r="U932" s="173"/>
      <c r="V932" s="186"/>
      <c r="W932" s="187"/>
      <c r="X932" s="187"/>
      <c r="Y932" s="187"/>
      <c r="Z932" s="149"/>
      <c r="AA932" s="173"/>
      <c r="AB932" s="200" t="str">
        <f t="shared" si="84"/>
        <v/>
      </c>
      <c r="AC932" s="216"/>
      <c r="AD932" s="173"/>
      <c r="AE932" s="148"/>
      <c r="AF932" s="173"/>
      <c r="AG932" s="173"/>
      <c r="AH932" s="152"/>
      <c r="AI932" s="173"/>
      <c r="AJ932" s="173"/>
      <c r="AK932" s="200" t="str">
        <f t="shared" si="85"/>
        <v/>
      </c>
      <c r="AL932" s="173"/>
      <c r="AM932" s="217" t="str">
        <f t="shared" si="86"/>
        <v/>
      </c>
      <c r="AN932" s="173"/>
      <c r="AO932" s="217" t="str">
        <f t="shared" si="87"/>
        <v/>
      </c>
      <c r="AP932" s="237"/>
      <c r="AQ932" s="150"/>
      <c r="AR932" s="152"/>
      <c r="AS932" s="150"/>
      <c r="AT932" s="174" t="s">
        <v>250</v>
      </c>
      <c r="AU932" s="152"/>
      <c r="AV932" s="152"/>
      <c r="AW932" s="152"/>
      <c r="AX932" s="152"/>
      <c r="AY932" s="174" t="str">
        <f t="shared" si="89"/>
        <v/>
      </c>
      <c r="AZ932" s="152"/>
      <c r="BA932" s="152"/>
      <c r="BB932" s="152"/>
      <c r="BC932" s="152"/>
      <c r="BD932" s="174" t="s">
        <v>250</v>
      </c>
      <c r="BE932" s="152"/>
      <c r="BF932" s="152"/>
      <c r="BG932" s="152"/>
      <c r="BH932" s="152"/>
      <c r="BI932" s="152"/>
      <c r="BJ932" s="220"/>
      <c r="BK932" s="203"/>
      <c r="BL932" s="203"/>
      <c r="BM932" s="203"/>
      <c r="BN932" s="203"/>
      <c r="BO932" s="214"/>
      <c r="BP932" s="214"/>
      <c r="BQ932" s="214"/>
      <c r="BR932" s="215"/>
    </row>
    <row r="933" spans="1:70" s="117" customFormat="1" ht="27" customHeight="1" thickTop="1" thickBot="1" x14ac:dyDescent="0.25">
      <c r="A933" s="184"/>
      <c r="B933" s="304" t="str">
        <f>IF(C933="","",(VLOOKUP(C933,Lookups!$B$4:$C$2561,2,FALSE)))</f>
        <v/>
      </c>
      <c r="C933" s="83"/>
      <c r="D933" s="173"/>
      <c r="E933" s="173"/>
      <c r="F933" s="152"/>
      <c r="G933" s="152"/>
      <c r="H933" s="173" t="str">
        <f t="shared" si="88"/>
        <v/>
      </c>
      <c r="I933" s="173"/>
      <c r="J933" s="182"/>
      <c r="K933" s="183"/>
      <c r="L933" s="141" t="str">
        <f>IF(K933="","",(VLOOKUP(K933,#REF!,2,FALSE)))</f>
        <v/>
      </c>
      <c r="M933" s="186"/>
      <c r="N933" s="186"/>
      <c r="O933" s="186"/>
      <c r="P933" s="186"/>
      <c r="Q933" s="186"/>
      <c r="R933" s="186"/>
      <c r="S933" s="186"/>
      <c r="T933" s="186"/>
      <c r="U933" s="173"/>
      <c r="V933" s="186"/>
      <c r="W933" s="187"/>
      <c r="X933" s="187"/>
      <c r="Y933" s="187"/>
      <c r="Z933" s="149"/>
      <c r="AA933" s="173"/>
      <c r="AB933" s="200" t="str">
        <f t="shared" si="84"/>
        <v/>
      </c>
      <c r="AC933" s="216"/>
      <c r="AD933" s="173"/>
      <c r="AE933" s="148"/>
      <c r="AF933" s="173"/>
      <c r="AG933" s="173"/>
      <c r="AH933" s="152"/>
      <c r="AI933" s="173"/>
      <c r="AJ933" s="173"/>
      <c r="AK933" s="200" t="str">
        <f t="shared" si="85"/>
        <v/>
      </c>
      <c r="AL933" s="173"/>
      <c r="AM933" s="217" t="str">
        <f t="shared" si="86"/>
        <v/>
      </c>
      <c r="AN933" s="173"/>
      <c r="AO933" s="217" t="str">
        <f t="shared" si="87"/>
        <v/>
      </c>
      <c r="AP933" s="237"/>
      <c r="AQ933" s="150"/>
      <c r="AR933" s="152"/>
      <c r="AS933" s="150"/>
      <c r="AT933" s="174" t="s">
        <v>250</v>
      </c>
      <c r="AU933" s="152"/>
      <c r="AV933" s="152"/>
      <c r="AW933" s="152"/>
      <c r="AX933" s="152"/>
      <c r="AY933" s="174" t="str">
        <f t="shared" si="89"/>
        <v/>
      </c>
      <c r="AZ933" s="152"/>
      <c r="BA933" s="152"/>
      <c r="BB933" s="152"/>
      <c r="BC933" s="152"/>
      <c r="BD933" s="174" t="s">
        <v>250</v>
      </c>
      <c r="BE933" s="152"/>
      <c r="BF933" s="152"/>
      <c r="BG933" s="152"/>
      <c r="BH933" s="152"/>
      <c r="BI933" s="152"/>
      <c r="BJ933" s="220"/>
      <c r="BK933" s="203"/>
      <c r="BL933" s="203"/>
      <c r="BM933" s="203"/>
      <c r="BN933" s="203"/>
      <c r="BO933" s="214"/>
      <c r="BP933" s="214"/>
      <c r="BQ933" s="214"/>
      <c r="BR933" s="215"/>
    </row>
    <row r="934" spans="1:70" s="117" customFormat="1" ht="27" customHeight="1" thickTop="1" thickBot="1" x14ac:dyDescent="0.25">
      <c r="A934" s="184"/>
      <c r="B934" s="304" t="str">
        <f>IF(C934="","",(VLOOKUP(C934,Lookups!$B$4:$C$2561,2,FALSE)))</f>
        <v/>
      </c>
      <c r="C934" s="83"/>
      <c r="D934" s="173"/>
      <c r="E934" s="173"/>
      <c r="F934" s="152"/>
      <c r="G934" s="152"/>
      <c r="H934" s="173" t="str">
        <f t="shared" si="88"/>
        <v/>
      </c>
      <c r="I934" s="173"/>
      <c r="J934" s="182"/>
      <c r="K934" s="183"/>
      <c r="L934" s="141" t="str">
        <f>IF(K934="","",(VLOOKUP(K934,#REF!,2,FALSE)))</f>
        <v/>
      </c>
      <c r="M934" s="186"/>
      <c r="N934" s="186"/>
      <c r="O934" s="186"/>
      <c r="P934" s="186"/>
      <c r="Q934" s="186"/>
      <c r="R934" s="186"/>
      <c r="S934" s="186"/>
      <c r="T934" s="186"/>
      <c r="U934" s="173"/>
      <c r="V934" s="186"/>
      <c r="W934" s="187"/>
      <c r="X934" s="187"/>
      <c r="Y934" s="187"/>
      <c r="Z934" s="149"/>
      <c r="AA934" s="173"/>
      <c r="AB934" s="200" t="str">
        <f t="shared" si="84"/>
        <v/>
      </c>
      <c r="AC934" s="216"/>
      <c r="AD934" s="173"/>
      <c r="AE934" s="148"/>
      <c r="AF934" s="173"/>
      <c r="AG934" s="173"/>
      <c r="AH934" s="152"/>
      <c r="AI934" s="173"/>
      <c r="AJ934" s="173"/>
      <c r="AK934" s="200" t="str">
        <f t="shared" si="85"/>
        <v/>
      </c>
      <c r="AL934" s="173"/>
      <c r="AM934" s="217" t="str">
        <f t="shared" si="86"/>
        <v/>
      </c>
      <c r="AN934" s="173"/>
      <c r="AO934" s="217" t="str">
        <f t="shared" si="87"/>
        <v/>
      </c>
      <c r="AP934" s="237"/>
      <c r="AQ934" s="150"/>
      <c r="AR934" s="152"/>
      <c r="AS934" s="150"/>
      <c r="AT934" s="174" t="s">
        <v>250</v>
      </c>
      <c r="AU934" s="152"/>
      <c r="AV934" s="152"/>
      <c r="AW934" s="152"/>
      <c r="AX934" s="152"/>
      <c r="AY934" s="174" t="str">
        <f t="shared" si="89"/>
        <v/>
      </c>
      <c r="AZ934" s="152"/>
      <c r="BA934" s="152"/>
      <c r="BB934" s="152"/>
      <c r="BC934" s="152"/>
      <c r="BD934" s="174" t="s">
        <v>250</v>
      </c>
      <c r="BE934" s="152"/>
      <c r="BF934" s="152"/>
      <c r="BG934" s="152"/>
      <c r="BH934" s="152"/>
      <c r="BI934" s="152"/>
      <c r="BJ934" s="220"/>
      <c r="BK934" s="203"/>
      <c r="BL934" s="203"/>
      <c r="BM934" s="203"/>
      <c r="BN934" s="203"/>
      <c r="BO934" s="214"/>
      <c r="BP934" s="214"/>
      <c r="BQ934" s="214"/>
      <c r="BR934" s="215"/>
    </row>
    <row r="935" spans="1:70" s="117" customFormat="1" ht="27" customHeight="1" thickTop="1" thickBot="1" x14ac:dyDescent="0.25">
      <c r="A935" s="184"/>
      <c r="B935" s="304" t="str">
        <f>IF(C935="","",(VLOOKUP(C935,Lookups!$B$4:$C$2561,2,FALSE)))</f>
        <v/>
      </c>
      <c r="C935" s="83"/>
      <c r="D935" s="173"/>
      <c r="E935" s="173"/>
      <c r="F935" s="152"/>
      <c r="G935" s="152"/>
      <c r="H935" s="173" t="str">
        <f t="shared" si="88"/>
        <v/>
      </c>
      <c r="I935" s="173"/>
      <c r="J935" s="182"/>
      <c r="K935" s="183"/>
      <c r="L935" s="141" t="str">
        <f>IF(K935="","",(VLOOKUP(K935,#REF!,2,FALSE)))</f>
        <v/>
      </c>
      <c r="M935" s="186"/>
      <c r="N935" s="186"/>
      <c r="O935" s="186"/>
      <c r="P935" s="186"/>
      <c r="Q935" s="186"/>
      <c r="R935" s="186"/>
      <c r="S935" s="186"/>
      <c r="T935" s="186"/>
      <c r="U935" s="173"/>
      <c r="V935" s="186"/>
      <c r="W935" s="187"/>
      <c r="X935" s="187"/>
      <c r="Y935" s="187"/>
      <c r="Z935" s="149"/>
      <c r="AA935" s="173"/>
      <c r="AB935" s="200" t="str">
        <f t="shared" si="84"/>
        <v/>
      </c>
      <c r="AC935" s="216"/>
      <c r="AD935" s="173"/>
      <c r="AE935" s="148"/>
      <c r="AF935" s="173"/>
      <c r="AG935" s="173"/>
      <c r="AH935" s="152"/>
      <c r="AI935" s="173"/>
      <c r="AJ935" s="173"/>
      <c r="AK935" s="200" t="str">
        <f t="shared" si="85"/>
        <v/>
      </c>
      <c r="AL935" s="173"/>
      <c r="AM935" s="217" t="str">
        <f t="shared" si="86"/>
        <v/>
      </c>
      <c r="AN935" s="173"/>
      <c r="AO935" s="217" t="str">
        <f t="shared" si="87"/>
        <v/>
      </c>
      <c r="AP935" s="237"/>
      <c r="AQ935" s="150"/>
      <c r="AR935" s="152"/>
      <c r="AS935" s="150"/>
      <c r="AT935" s="174" t="s">
        <v>250</v>
      </c>
      <c r="AU935" s="152"/>
      <c r="AV935" s="152"/>
      <c r="AW935" s="152"/>
      <c r="AX935" s="152"/>
      <c r="AY935" s="174" t="str">
        <f t="shared" si="89"/>
        <v/>
      </c>
      <c r="AZ935" s="152"/>
      <c r="BA935" s="152"/>
      <c r="BB935" s="152"/>
      <c r="BC935" s="152"/>
      <c r="BD935" s="174" t="s">
        <v>250</v>
      </c>
      <c r="BE935" s="152"/>
      <c r="BF935" s="152"/>
      <c r="BG935" s="152"/>
      <c r="BH935" s="152"/>
      <c r="BI935" s="152"/>
      <c r="BJ935" s="220"/>
      <c r="BK935" s="203"/>
      <c r="BL935" s="203"/>
      <c r="BM935" s="203"/>
      <c r="BN935" s="203"/>
      <c r="BO935" s="214"/>
      <c r="BP935" s="214"/>
      <c r="BQ935" s="214"/>
      <c r="BR935" s="215"/>
    </row>
    <row r="936" spans="1:70" s="117" customFormat="1" ht="27" customHeight="1" thickTop="1" thickBot="1" x14ac:dyDescent="0.25">
      <c r="A936" s="184"/>
      <c r="B936" s="304" t="str">
        <f>IF(C936="","",(VLOOKUP(C936,Lookups!$B$4:$C$2561,2,FALSE)))</f>
        <v/>
      </c>
      <c r="C936" s="83"/>
      <c r="D936" s="173"/>
      <c r="E936" s="173"/>
      <c r="F936" s="152"/>
      <c r="G936" s="152"/>
      <c r="H936" s="173" t="str">
        <f t="shared" si="88"/>
        <v/>
      </c>
      <c r="I936" s="173"/>
      <c r="J936" s="182"/>
      <c r="K936" s="183"/>
      <c r="L936" s="141" t="str">
        <f>IF(K936="","",(VLOOKUP(K936,#REF!,2,FALSE)))</f>
        <v/>
      </c>
      <c r="M936" s="186"/>
      <c r="N936" s="186"/>
      <c r="O936" s="186"/>
      <c r="P936" s="186"/>
      <c r="Q936" s="186"/>
      <c r="R936" s="186"/>
      <c r="S936" s="186"/>
      <c r="T936" s="186"/>
      <c r="U936" s="173"/>
      <c r="V936" s="186"/>
      <c r="W936" s="187"/>
      <c r="X936" s="187"/>
      <c r="Y936" s="187"/>
      <c r="Z936" s="149"/>
      <c r="AA936" s="173"/>
      <c r="AB936" s="200" t="str">
        <f t="shared" si="84"/>
        <v/>
      </c>
      <c r="AC936" s="216"/>
      <c r="AD936" s="173"/>
      <c r="AE936" s="148"/>
      <c r="AF936" s="173"/>
      <c r="AG936" s="173"/>
      <c r="AH936" s="152"/>
      <c r="AI936" s="173"/>
      <c r="AJ936" s="173"/>
      <c r="AK936" s="200" t="str">
        <f t="shared" si="85"/>
        <v/>
      </c>
      <c r="AL936" s="173"/>
      <c r="AM936" s="217" t="str">
        <f t="shared" si="86"/>
        <v/>
      </c>
      <c r="AN936" s="173"/>
      <c r="AO936" s="217" t="str">
        <f t="shared" si="87"/>
        <v/>
      </c>
      <c r="AP936" s="237"/>
      <c r="AQ936" s="150"/>
      <c r="AR936" s="152"/>
      <c r="AS936" s="150"/>
      <c r="AT936" s="174" t="s">
        <v>250</v>
      </c>
      <c r="AU936" s="152"/>
      <c r="AV936" s="152"/>
      <c r="AW936" s="152"/>
      <c r="AX936" s="152"/>
      <c r="AY936" s="174" t="str">
        <f t="shared" si="89"/>
        <v/>
      </c>
      <c r="AZ936" s="152"/>
      <c r="BA936" s="152"/>
      <c r="BB936" s="152"/>
      <c r="BC936" s="152"/>
      <c r="BD936" s="174" t="s">
        <v>250</v>
      </c>
      <c r="BE936" s="152"/>
      <c r="BF936" s="152"/>
      <c r="BG936" s="152"/>
      <c r="BH936" s="152"/>
      <c r="BI936" s="152"/>
      <c r="BJ936" s="220"/>
      <c r="BK936" s="203"/>
      <c r="BL936" s="203"/>
      <c r="BM936" s="203"/>
      <c r="BN936" s="203"/>
      <c r="BO936" s="214"/>
      <c r="BP936" s="214"/>
      <c r="BQ936" s="214"/>
      <c r="BR936" s="215"/>
    </row>
    <row r="937" spans="1:70" s="117" customFormat="1" ht="27" customHeight="1" thickTop="1" thickBot="1" x14ac:dyDescent="0.25">
      <c r="A937" s="184"/>
      <c r="B937" s="304" t="str">
        <f>IF(C937="","",(VLOOKUP(C937,Lookups!$B$4:$C$2561,2,FALSE)))</f>
        <v/>
      </c>
      <c r="C937" s="83"/>
      <c r="D937" s="173"/>
      <c r="E937" s="173"/>
      <c r="F937" s="152"/>
      <c r="G937" s="152"/>
      <c r="H937" s="173" t="str">
        <f t="shared" si="88"/>
        <v/>
      </c>
      <c r="I937" s="173"/>
      <c r="J937" s="182"/>
      <c r="K937" s="183"/>
      <c r="L937" s="141" t="str">
        <f>IF(K937="","",(VLOOKUP(K937,#REF!,2,FALSE)))</f>
        <v/>
      </c>
      <c r="M937" s="186"/>
      <c r="N937" s="186"/>
      <c r="O937" s="186"/>
      <c r="P937" s="186"/>
      <c r="Q937" s="186"/>
      <c r="R937" s="186"/>
      <c r="S937" s="186"/>
      <c r="T937" s="186"/>
      <c r="U937" s="173"/>
      <c r="V937" s="186"/>
      <c r="W937" s="187"/>
      <c r="X937" s="187"/>
      <c r="Y937" s="187"/>
      <c r="Z937" s="149"/>
      <c r="AA937" s="173"/>
      <c r="AB937" s="200" t="str">
        <f t="shared" si="84"/>
        <v/>
      </c>
      <c r="AC937" s="216"/>
      <c r="AD937" s="173"/>
      <c r="AE937" s="148"/>
      <c r="AF937" s="173"/>
      <c r="AG937" s="173"/>
      <c r="AH937" s="152"/>
      <c r="AI937" s="173"/>
      <c r="AJ937" s="173"/>
      <c r="AK937" s="200" t="str">
        <f t="shared" si="85"/>
        <v/>
      </c>
      <c r="AL937" s="173"/>
      <c r="AM937" s="217" t="str">
        <f t="shared" si="86"/>
        <v/>
      </c>
      <c r="AN937" s="173"/>
      <c r="AO937" s="217" t="str">
        <f t="shared" si="87"/>
        <v/>
      </c>
      <c r="AP937" s="237"/>
      <c r="AQ937" s="150"/>
      <c r="AR937" s="152"/>
      <c r="AS937" s="150"/>
      <c r="AT937" s="174" t="s">
        <v>250</v>
      </c>
      <c r="AU937" s="152"/>
      <c r="AV937" s="152"/>
      <c r="AW937" s="152"/>
      <c r="AX937" s="152"/>
      <c r="AY937" s="174" t="str">
        <f t="shared" si="89"/>
        <v/>
      </c>
      <c r="AZ937" s="152"/>
      <c r="BA937" s="152"/>
      <c r="BB937" s="152"/>
      <c r="BC937" s="152"/>
      <c r="BD937" s="174" t="s">
        <v>250</v>
      </c>
      <c r="BE937" s="152"/>
      <c r="BF937" s="152"/>
      <c r="BG937" s="152"/>
      <c r="BH937" s="152"/>
      <c r="BI937" s="152"/>
      <c r="BJ937" s="220"/>
      <c r="BK937" s="203"/>
      <c r="BL937" s="203"/>
      <c r="BM937" s="203"/>
      <c r="BN937" s="203"/>
      <c r="BO937" s="214"/>
      <c r="BP937" s="214"/>
      <c r="BQ937" s="214"/>
      <c r="BR937" s="215"/>
    </row>
    <row r="938" spans="1:70" s="117" customFormat="1" ht="27" customHeight="1" thickTop="1" thickBot="1" x14ac:dyDescent="0.25">
      <c r="A938" s="184"/>
      <c r="B938" s="304" t="str">
        <f>IF(C938="","",(VLOOKUP(C938,Lookups!$B$4:$C$2561,2,FALSE)))</f>
        <v/>
      </c>
      <c r="C938" s="83"/>
      <c r="D938" s="173"/>
      <c r="E938" s="173"/>
      <c r="F938" s="152"/>
      <c r="G938" s="152"/>
      <c r="H938" s="173" t="str">
        <f t="shared" si="88"/>
        <v/>
      </c>
      <c r="I938" s="173"/>
      <c r="J938" s="182"/>
      <c r="K938" s="183"/>
      <c r="L938" s="141" t="str">
        <f>IF(K938="","",(VLOOKUP(K938,#REF!,2,FALSE)))</f>
        <v/>
      </c>
      <c r="M938" s="186"/>
      <c r="N938" s="186"/>
      <c r="O938" s="186"/>
      <c r="P938" s="186"/>
      <c r="Q938" s="186"/>
      <c r="R938" s="186"/>
      <c r="S938" s="186"/>
      <c r="T938" s="186"/>
      <c r="U938" s="173"/>
      <c r="V938" s="186"/>
      <c r="W938" s="187"/>
      <c r="X938" s="187"/>
      <c r="Y938" s="187"/>
      <c r="Z938" s="149"/>
      <c r="AA938" s="173"/>
      <c r="AB938" s="200" t="str">
        <f t="shared" si="84"/>
        <v/>
      </c>
      <c r="AC938" s="216"/>
      <c r="AD938" s="173"/>
      <c r="AE938" s="148"/>
      <c r="AF938" s="173"/>
      <c r="AG938" s="173"/>
      <c r="AH938" s="152"/>
      <c r="AI938" s="173"/>
      <c r="AJ938" s="173"/>
      <c r="AK938" s="200" t="str">
        <f t="shared" si="85"/>
        <v/>
      </c>
      <c r="AL938" s="173"/>
      <c r="AM938" s="217" t="str">
        <f t="shared" si="86"/>
        <v/>
      </c>
      <c r="AN938" s="173"/>
      <c r="AO938" s="217" t="str">
        <f t="shared" si="87"/>
        <v/>
      </c>
      <c r="AP938" s="237"/>
      <c r="AQ938" s="150"/>
      <c r="AR938" s="152"/>
      <c r="AS938" s="150"/>
      <c r="AT938" s="174" t="s">
        <v>250</v>
      </c>
      <c r="AU938" s="152"/>
      <c r="AV938" s="152"/>
      <c r="AW938" s="152"/>
      <c r="AX938" s="152"/>
      <c r="AY938" s="174" t="str">
        <f t="shared" si="89"/>
        <v/>
      </c>
      <c r="AZ938" s="152"/>
      <c r="BA938" s="152"/>
      <c r="BB938" s="152"/>
      <c r="BC938" s="152"/>
      <c r="BD938" s="174" t="s">
        <v>250</v>
      </c>
      <c r="BE938" s="152"/>
      <c r="BF938" s="152"/>
      <c r="BG938" s="152"/>
      <c r="BH938" s="152"/>
      <c r="BI938" s="152"/>
      <c r="BJ938" s="220"/>
      <c r="BK938" s="203"/>
      <c r="BL938" s="203"/>
      <c r="BM938" s="203"/>
      <c r="BN938" s="203"/>
      <c r="BO938" s="214"/>
      <c r="BP938" s="214"/>
      <c r="BQ938" s="214"/>
      <c r="BR938" s="215"/>
    </row>
    <row r="939" spans="1:70" s="117" customFormat="1" ht="27" customHeight="1" thickTop="1" thickBot="1" x14ac:dyDescent="0.25">
      <c r="A939" s="184"/>
      <c r="B939" s="304" t="str">
        <f>IF(C939="","",(VLOOKUP(C939,Lookups!$B$4:$C$2561,2,FALSE)))</f>
        <v/>
      </c>
      <c r="C939" s="83"/>
      <c r="D939" s="173"/>
      <c r="E939" s="173"/>
      <c r="F939" s="152"/>
      <c r="G939" s="152"/>
      <c r="H939" s="173" t="str">
        <f t="shared" si="88"/>
        <v/>
      </c>
      <c r="I939" s="173"/>
      <c r="J939" s="182"/>
      <c r="K939" s="183"/>
      <c r="L939" s="141" t="str">
        <f>IF(K939="","",(VLOOKUP(K939,#REF!,2,FALSE)))</f>
        <v/>
      </c>
      <c r="M939" s="186"/>
      <c r="N939" s="186"/>
      <c r="O939" s="186"/>
      <c r="P939" s="186"/>
      <c r="Q939" s="186"/>
      <c r="R939" s="186"/>
      <c r="S939" s="186"/>
      <c r="T939" s="186"/>
      <c r="U939" s="173"/>
      <c r="V939" s="186"/>
      <c r="W939" s="187"/>
      <c r="X939" s="187"/>
      <c r="Y939" s="187"/>
      <c r="Z939" s="149"/>
      <c r="AA939" s="173"/>
      <c r="AB939" s="200" t="str">
        <f t="shared" si="84"/>
        <v/>
      </c>
      <c r="AC939" s="216"/>
      <c r="AD939" s="173"/>
      <c r="AE939" s="148"/>
      <c r="AF939" s="173"/>
      <c r="AG939" s="173"/>
      <c r="AH939" s="152"/>
      <c r="AI939" s="173"/>
      <c r="AJ939" s="173"/>
      <c r="AK939" s="200" t="str">
        <f t="shared" si="85"/>
        <v/>
      </c>
      <c r="AL939" s="173"/>
      <c r="AM939" s="217" t="str">
        <f t="shared" si="86"/>
        <v/>
      </c>
      <c r="AN939" s="173"/>
      <c r="AO939" s="217" t="str">
        <f t="shared" si="87"/>
        <v/>
      </c>
      <c r="AP939" s="237"/>
      <c r="AQ939" s="150"/>
      <c r="AR939" s="152"/>
      <c r="AS939" s="150"/>
      <c r="AT939" s="174" t="s">
        <v>250</v>
      </c>
      <c r="AU939" s="152"/>
      <c r="AV939" s="152"/>
      <c r="AW939" s="152"/>
      <c r="AX939" s="152"/>
      <c r="AY939" s="174" t="str">
        <f t="shared" si="89"/>
        <v/>
      </c>
      <c r="AZ939" s="152"/>
      <c r="BA939" s="152"/>
      <c r="BB939" s="152"/>
      <c r="BC939" s="152"/>
      <c r="BD939" s="174" t="s">
        <v>250</v>
      </c>
      <c r="BE939" s="152"/>
      <c r="BF939" s="152"/>
      <c r="BG939" s="152"/>
      <c r="BH939" s="152"/>
      <c r="BI939" s="152"/>
      <c r="BJ939" s="220"/>
      <c r="BK939" s="203"/>
      <c r="BL939" s="203"/>
      <c r="BM939" s="203"/>
      <c r="BN939" s="203"/>
      <c r="BO939" s="214"/>
      <c r="BP939" s="214"/>
      <c r="BQ939" s="214"/>
      <c r="BR939" s="215"/>
    </row>
    <row r="940" spans="1:70" s="117" customFormat="1" ht="27" customHeight="1" thickTop="1" thickBot="1" x14ac:dyDescent="0.25">
      <c r="A940" s="184"/>
      <c r="B940" s="304" t="str">
        <f>IF(C940="","",(VLOOKUP(C940,Lookups!$B$4:$C$2561,2,FALSE)))</f>
        <v/>
      </c>
      <c r="C940" s="83"/>
      <c r="D940" s="173"/>
      <c r="E940" s="173"/>
      <c r="F940" s="152"/>
      <c r="G940" s="152"/>
      <c r="H940" s="173" t="str">
        <f t="shared" si="88"/>
        <v/>
      </c>
      <c r="I940" s="173"/>
      <c r="J940" s="182"/>
      <c r="K940" s="183"/>
      <c r="L940" s="141" t="str">
        <f>IF(K940="","",(VLOOKUP(K940,#REF!,2,FALSE)))</f>
        <v/>
      </c>
      <c r="M940" s="186"/>
      <c r="N940" s="186"/>
      <c r="O940" s="186"/>
      <c r="P940" s="186"/>
      <c r="Q940" s="186"/>
      <c r="R940" s="186"/>
      <c r="S940" s="186"/>
      <c r="T940" s="186"/>
      <c r="U940" s="173"/>
      <c r="V940" s="186"/>
      <c r="W940" s="187"/>
      <c r="X940" s="187"/>
      <c r="Y940" s="187"/>
      <c r="Z940" s="149"/>
      <c r="AA940" s="173"/>
      <c r="AB940" s="200" t="str">
        <f t="shared" si="84"/>
        <v/>
      </c>
      <c r="AC940" s="216"/>
      <c r="AD940" s="173"/>
      <c r="AE940" s="148"/>
      <c r="AF940" s="173"/>
      <c r="AG940" s="173"/>
      <c r="AH940" s="152"/>
      <c r="AI940" s="173"/>
      <c r="AJ940" s="173"/>
      <c r="AK940" s="200" t="str">
        <f t="shared" si="85"/>
        <v/>
      </c>
      <c r="AL940" s="173"/>
      <c r="AM940" s="217" t="str">
        <f t="shared" si="86"/>
        <v/>
      </c>
      <c r="AN940" s="173"/>
      <c r="AO940" s="217" t="str">
        <f t="shared" si="87"/>
        <v/>
      </c>
      <c r="AP940" s="237"/>
      <c r="AQ940" s="150"/>
      <c r="AR940" s="152"/>
      <c r="AS940" s="150"/>
      <c r="AT940" s="174" t="s">
        <v>250</v>
      </c>
      <c r="AU940" s="152"/>
      <c r="AV940" s="152"/>
      <c r="AW940" s="152"/>
      <c r="AX940" s="152"/>
      <c r="AY940" s="174" t="str">
        <f t="shared" si="89"/>
        <v/>
      </c>
      <c r="AZ940" s="152"/>
      <c r="BA940" s="152"/>
      <c r="BB940" s="152"/>
      <c r="BC940" s="152"/>
      <c r="BD940" s="174" t="s">
        <v>250</v>
      </c>
      <c r="BE940" s="152"/>
      <c r="BF940" s="152"/>
      <c r="BG940" s="152"/>
      <c r="BH940" s="152"/>
      <c r="BI940" s="152"/>
      <c r="BJ940" s="220"/>
      <c r="BK940" s="203"/>
      <c r="BL940" s="203"/>
      <c r="BM940" s="203"/>
      <c r="BN940" s="203"/>
      <c r="BO940" s="214"/>
      <c r="BP940" s="214"/>
      <c r="BQ940" s="214"/>
      <c r="BR940" s="215"/>
    </row>
    <row r="941" spans="1:70" s="117" customFormat="1" ht="27" customHeight="1" thickTop="1" thickBot="1" x14ac:dyDescent="0.25">
      <c r="A941" s="184"/>
      <c r="B941" s="304" t="str">
        <f>IF(C941="","",(VLOOKUP(C941,Lookups!$B$4:$C$2561,2,FALSE)))</f>
        <v/>
      </c>
      <c r="C941" s="83"/>
      <c r="D941" s="173"/>
      <c r="E941" s="173"/>
      <c r="F941" s="152"/>
      <c r="G941" s="152"/>
      <c r="H941" s="173" t="str">
        <f t="shared" si="88"/>
        <v/>
      </c>
      <c r="I941" s="173"/>
      <c r="J941" s="182"/>
      <c r="K941" s="183"/>
      <c r="L941" s="141" t="str">
        <f>IF(K941="","",(VLOOKUP(K941,#REF!,2,FALSE)))</f>
        <v/>
      </c>
      <c r="M941" s="186"/>
      <c r="N941" s="186"/>
      <c r="O941" s="186"/>
      <c r="P941" s="186"/>
      <c r="Q941" s="186"/>
      <c r="R941" s="186"/>
      <c r="S941" s="186"/>
      <c r="T941" s="186"/>
      <c r="U941" s="173"/>
      <c r="V941" s="186"/>
      <c r="W941" s="187"/>
      <c r="X941" s="187"/>
      <c r="Y941" s="187"/>
      <c r="Z941" s="149"/>
      <c r="AA941" s="173"/>
      <c r="AB941" s="200" t="str">
        <f t="shared" si="84"/>
        <v/>
      </c>
      <c r="AC941" s="216"/>
      <c r="AD941" s="173"/>
      <c r="AE941" s="148"/>
      <c r="AF941" s="173"/>
      <c r="AG941" s="173"/>
      <c r="AH941" s="152"/>
      <c r="AI941" s="173"/>
      <c r="AJ941" s="173"/>
      <c r="AK941" s="200" t="str">
        <f t="shared" si="85"/>
        <v/>
      </c>
      <c r="AL941" s="173"/>
      <c r="AM941" s="217" t="str">
        <f t="shared" si="86"/>
        <v/>
      </c>
      <c r="AN941" s="173"/>
      <c r="AO941" s="217" t="str">
        <f t="shared" si="87"/>
        <v/>
      </c>
      <c r="AP941" s="237"/>
      <c r="AQ941" s="150"/>
      <c r="AR941" s="152"/>
      <c r="AS941" s="150"/>
      <c r="AT941" s="174" t="s">
        <v>250</v>
      </c>
      <c r="AU941" s="152"/>
      <c r="AV941" s="152"/>
      <c r="AW941" s="152"/>
      <c r="AX941" s="152"/>
      <c r="AY941" s="174" t="str">
        <f t="shared" si="89"/>
        <v/>
      </c>
      <c r="AZ941" s="152"/>
      <c r="BA941" s="152"/>
      <c r="BB941" s="152"/>
      <c r="BC941" s="152"/>
      <c r="BD941" s="174" t="s">
        <v>250</v>
      </c>
      <c r="BE941" s="152"/>
      <c r="BF941" s="152"/>
      <c r="BG941" s="152"/>
      <c r="BH941" s="152"/>
      <c r="BI941" s="152"/>
      <c r="BJ941" s="220"/>
      <c r="BK941" s="203"/>
      <c r="BL941" s="203"/>
      <c r="BM941" s="203"/>
      <c r="BN941" s="203"/>
      <c r="BO941" s="214"/>
      <c r="BP941" s="214"/>
      <c r="BQ941" s="214"/>
      <c r="BR941" s="215"/>
    </row>
    <row r="942" spans="1:70" s="117" customFormat="1" ht="27" customHeight="1" thickTop="1" thickBot="1" x14ac:dyDescent="0.25">
      <c r="A942" s="184"/>
      <c r="B942" s="304" t="str">
        <f>IF(C942="","",(VLOOKUP(C942,Lookups!$B$4:$C$2561,2,FALSE)))</f>
        <v/>
      </c>
      <c r="C942" s="83"/>
      <c r="D942" s="173"/>
      <c r="E942" s="173"/>
      <c r="F942" s="152"/>
      <c r="G942" s="152"/>
      <c r="H942" s="173" t="str">
        <f t="shared" si="88"/>
        <v/>
      </c>
      <c r="I942" s="173"/>
      <c r="J942" s="182"/>
      <c r="K942" s="183"/>
      <c r="L942" s="141" t="str">
        <f>IF(K942="","",(VLOOKUP(K942,#REF!,2,FALSE)))</f>
        <v/>
      </c>
      <c r="M942" s="186"/>
      <c r="N942" s="186"/>
      <c r="O942" s="186"/>
      <c r="P942" s="186"/>
      <c r="Q942" s="186"/>
      <c r="R942" s="186"/>
      <c r="S942" s="186"/>
      <c r="T942" s="186"/>
      <c r="U942" s="173"/>
      <c r="V942" s="186"/>
      <c r="W942" s="187"/>
      <c r="X942" s="187"/>
      <c r="Y942" s="187"/>
      <c r="Z942" s="149"/>
      <c r="AA942" s="173"/>
      <c r="AB942" s="200" t="str">
        <f t="shared" si="84"/>
        <v/>
      </c>
      <c r="AC942" s="216"/>
      <c r="AD942" s="173"/>
      <c r="AE942" s="148"/>
      <c r="AF942" s="173"/>
      <c r="AG942" s="173"/>
      <c r="AH942" s="152"/>
      <c r="AI942" s="173"/>
      <c r="AJ942" s="173"/>
      <c r="AK942" s="200" t="str">
        <f t="shared" si="85"/>
        <v/>
      </c>
      <c r="AL942" s="173"/>
      <c r="AM942" s="217" t="str">
        <f t="shared" si="86"/>
        <v/>
      </c>
      <c r="AN942" s="173"/>
      <c r="AO942" s="217" t="str">
        <f t="shared" si="87"/>
        <v/>
      </c>
      <c r="AP942" s="237"/>
      <c r="AQ942" s="150"/>
      <c r="AR942" s="152"/>
      <c r="AS942" s="150"/>
      <c r="AT942" s="174" t="s">
        <v>250</v>
      </c>
      <c r="AU942" s="152"/>
      <c r="AV942" s="152"/>
      <c r="AW942" s="152"/>
      <c r="AX942" s="152"/>
      <c r="AY942" s="174" t="str">
        <f t="shared" si="89"/>
        <v/>
      </c>
      <c r="AZ942" s="152"/>
      <c r="BA942" s="152"/>
      <c r="BB942" s="152"/>
      <c r="BC942" s="152"/>
      <c r="BD942" s="174" t="s">
        <v>250</v>
      </c>
      <c r="BE942" s="152"/>
      <c r="BF942" s="152"/>
      <c r="BG942" s="152"/>
      <c r="BH942" s="152"/>
      <c r="BI942" s="152"/>
      <c r="BJ942" s="220"/>
      <c r="BK942" s="203"/>
      <c r="BL942" s="203"/>
      <c r="BM942" s="203"/>
      <c r="BN942" s="203"/>
      <c r="BO942" s="214"/>
      <c r="BP942" s="214"/>
      <c r="BQ942" s="214"/>
      <c r="BR942" s="215"/>
    </row>
    <row r="943" spans="1:70" s="117" customFormat="1" ht="27" customHeight="1" thickTop="1" thickBot="1" x14ac:dyDescent="0.25">
      <c r="A943" s="184"/>
      <c r="B943" s="304" t="str">
        <f>IF(C943="","",(VLOOKUP(C943,Lookups!$B$4:$C$2561,2,FALSE)))</f>
        <v/>
      </c>
      <c r="C943" s="83"/>
      <c r="D943" s="173"/>
      <c r="E943" s="173"/>
      <c r="F943" s="152"/>
      <c r="G943" s="152"/>
      <c r="H943" s="173" t="str">
        <f t="shared" si="88"/>
        <v/>
      </c>
      <c r="I943" s="173"/>
      <c r="J943" s="182"/>
      <c r="K943" s="183"/>
      <c r="L943" s="141" t="str">
        <f>IF(K943="","",(VLOOKUP(K943,#REF!,2,FALSE)))</f>
        <v/>
      </c>
      <c r="M943" s="186"/>
      <c r="N943" s="186"/>
      <c r="O943" s="186"/>
      <c r="P943" s="186"/>
      <c r="Q943" s="186"/>
      <c r="R943" s="186"/>
      <c r="S943" s="186"/>
      <c r="T943" s="186"/>
      <c r="U943" s="173"/>
      <c r="V943" s="186"/>
      <c r="W943" s="187"/>
      <c r="X943" s="187"/>
      <c r="Y943" s="187"/>
      <c r="Z943" s="149"/>
      <c r="AA943" s="173"/>
      <c r="AB943" s="200" t="str">
        <f t="shared" si="84"/>
        <v/>
      </c>
      <c r="AC943" s="216"/>
      <c r="AD943" s="173"/>
      <c r="AE943" s="148"/>
      <c r="AF943" s="173"/>
      <c r="AG943" s="173"/>
      <c r="AH943" s="152"/>
      <c r="AI943" s="173"/>
      <c r="AJ943" s="173"/>
      <c r="AK943" s="200" t="str">
        <f t="shared" si="85"/>
        <v/>
      </c>
      <c r="AL943" s="173"/>
      <c r="AM943" s="217" t="str">
        <f t="shared" si="86"/>
        <v/>
      </c>
      <c r="AN943" s="173"/>
      <c r="AO943" s="217" t="str">
        <f t="shared" si="87"/>
        <v/>
      </c>
      <c r="AP943" s="237"/>
      <c r="AQ943" s="150"/>
      <c r="AR943" s="152"/>
      <c r="AS943" s="150"/>
      <c r="AT943" s="174" t="s">
        <v>250</v>
      </c>
      <c r="AU943" s="152"/>
      <c r="AV943" s="152"/>
      <c r="AW943" s="152"/>
      <c r="AX943" s="152"/>
      <c r="AY943" s="174" t="str">
        <f t="shared" si="89"/>
        <v/>
      </c>
      <c r="AZ943" s="152"/>
      <c r="BA943" s="152"/>
      <c r="BB943" s="152"/>
      <c r="BC943" s="152"/>
      <c r="BD943" s="174" t="s">
        <v>250</v>
      </c>
      <c r="BE943" s="152"/>
      <c r="BF943" s="152"/>
      <c r="BG943" s="152"/>
      <c r="BH943" s="152"/>
      <c r="BI943" s="152"/>
      <c r="BJ943" s="220"/>
      <c r="BK943" s="203"/>
      <c r="BL943" s="203"/>
      <c r="BM943" s="203"/>
      <c r="BN943" s="203"/>
      <c r="BO943" s="214"/>
      <c r="BP943" s="214"/>
      <c r="BQ943" s="214"/>
      <c r="BR943" s="215"/>
    </row>
    <row r="944" spans="1:70" s="117" customFormat="1" ht="27" customHeight="1" thickTop="1" thickBot="1" x14ac:dyDescent="0.25">
      <c r="A944" s="184"/>
      <c r="B944" s="304" t="str">
        <f>IF(C944="","",(VLOOKUP(C944,Lookups!$B$4:$C$2561,2,FALSE)))</f>
        <v/>
      </c>
      <c r="C944" s="83"/>
      <c r="D944" s="173"/>
      <c r="E944" s="173"/>
      <c r="F944" s="152"/>
      <c r="G944" s="152"/>
      <c r="H944" s="173" t="str">
        <f t="shared" si="88"/>
        <v/>
      </c>
      <c r="I944" s="173"/>
      <c r="J944" s="182"/>
      <c r="K944" s="183"/>
      <c r="L944" s="141" t="str">
        <f>IF(K944="","",(VLOOKUP(K944,#REF!,2,FALSE)))</f>
        <v/>
      </c>
      <c r="M944" s="186"/>
      <c r="N944" s="186"/>
      <c r="O944" s="186"/>
      <c r="P944" s="186"/>
      <c r="Q944" s="186"/>
      <c r="R944" s="186"/>
      <c r="S944" s="186"/>
      <c r="T944" s="186"/>
      <c r="U944" s="173"/>
      <c r="V944" s="186"/>
      <c r="W944" s="187"/>
      <c r="X944" s="187"/>
      <c r="Y944" s="187"/>
      <c r="Z944" s="149"/>
      <c r="AA944" s="173"/>
      <c r="AB944" s="200" t="str">
        <f t="shared" si="84"/>
        <v/>
      </c>
      <c r="AC944" s="216"/>
      <c r="AD944" s="173"/>
      <c r="AE944" s="148"/>
      <c r="AF944" s="173"/>
      <c r="AG944" s="173"/>
      <c r="AH944" s="152"/>
      <c r="AI944" s="173"/>
      <c r="AJ944" s="173"/>
      <c r="AK944" s="200" t="str">
        <f t="shared" si="85"/>
        <v/>
      </c>
      <c r="AL944" s="173"/>
      <c r="AM944" s="217" t="str">
        <f t="shared" si="86"/>
        <v/>
      </c>
      <c r="AN944" s="173"/>
      <c r="AO944" s="217" t="str">
        <f t="shared" si="87"/>
        <v/>
      </c>
      <c r="AP944" s="237"/>
      <c r="AQ944" s="150"/>
      <c r="AR944" s="152"/>
      <c r="AS944" s="150"/>
      <c r="AT944" s="174" t="s">
        <v>250</v>
      </c>
      <c r="AU944" s="152"/>
      <c r="AV944" s="152"/>
      <c r="AW944" s="152"/>
      <c r="AX944" s="152"/>
      <c r="AY944" s="174" t="str">
        <f t="shared" si="89"/>
        <v/>
      </c>
      <c r="AZ944" s="152"/>
      <c r="BA944" s="152"/>
      <c r="BB944" s="152"/>
      <c r="BC944" s="152"/>
      <c r="BD944" s="174" t="s">
        <v>250</v>
      </c>
      <c r="BE944" s="152"/>
      <c r="BF944" s="152"/>
      <c r="BG944" s="152"/>
      <c r="BH944" s="152"/>
      <c r="BI944" s="152"/>
      <c r="BJ944" s="220"/>
      <c r="BK944" s="203"/>
      <c r="BL944" s="203"/>
      <c r="BM944" s="203"/>
      <c r="BN944" s="203"/>
      <c r="BO944" s="214"/>
      <c r="BP944" s="214"/>
      <c r="BQ944" s="214"/>
      <c r="BR944" s="215"/>
    </row>
    <row r="945" spans="1:70" s="117" customFormat="1" ht="27" customHeight="1" thickTop="1" thickBot="1" x14ac:dyDescent="0.25">
      <c r="A945" s="184"/>
      <c r="B945" s="304" t="str">
        <f>IF(C945="","",(VLOOKUP(C945,Lookups!$B$4:$C$2561,2,FALSE)))</f>
        <v/>
      </c>
      <c r="C945" s="83"/>
      <c r="D945" s="173"/>
      <c r="E945" s="173"/>
      <c r="F945" s="152"/>
      <c r="G945" s="152"/>
      <c r="H945" s="173" t="str">
        <f t="shared" si="88"/>
        <v/>
      </c>
      <c r="I945" s="173"/>
      <c r="J945" s="182"/>
      <c r="K945" s="183"/>
      <c r="L945" s="141" t="str">
        <f>IF(K945="","",(VLOOKUP(K945,#REF!,2,FALSE)))</f>
        <v/>
      </c>
      <c r="M945" s="186"/>
      <c r="N945" s="186"/>
      <c r="O945" s="186"/>
      <c r="P945" s="186"/>
      <c r="Q945" s="186"/>
      <c r="R945" s="186"/>
      <c r="S945" s="186"/>
      <c r="T945" s="186"/>
      <c r="U945" s="173"/>
      <c r="V945" s="186"/>
      <c r="W945" s="187"/>
      <c r="X945" s="187"/>
      <c r="Y945" s="187"/>
      <c r="Z945" s="149"/>
      <c r="AA945" s="173"/>
      <c r="AB945" s="200" t="str">
        <f t="shared" si="84"/>
        <v/>
      </c>
      <c r="AC945" s="216"/>
      <c r="AD945" s="173"/>
      <c r="AE945" s="148"/>
      <c r="AF945" s="173"/>
      <c r="AG945" s="173"/>
      <c r="AH945" s="152"/>
      <c r="AI945" s="173"/>
      <c r="AJ945" s="173"/>
      <c r="AK945" s="200" t="str">
        <f t="shared" si="85"/>
        <v/>
      </c>
      <c r="AL945" s="173"/>
      <c r="AM945" s="217" t="str">
        <f t="shared" si="86"/>
        <v/>
      </c>
      <c r="AN945" s="173"/>
      <c r="AO945" s="217" t="str">
        <f t="shared" si="87"/>
        <v/>
      </c>
      <c r="AP945" s="237"/>
      <c r="AQ945" s="150"/>
      <c r="AR945" s="152"/>
      <c r="AS945" s="150"/>
      <c r="AT945" s="174" t="s">
        <v>250</v>
      </c>
      <c r="AU945" s="152"/>
      <c r="AV945" s="152"/>
      <c r="AW945" s="152"/>
      <c r="AX945" s="152"/>
      <c r="AY945" s="174" t="str">
        <f t="shared" si="89"/>
        <v/>
      </c>
      <c r="AZ945" s="152"/>
      <c r="BA945" s="152"/>
      <c r="BB945" s="152"/>
      <c r="BC945" s="152"/>
      <c r="BD945" s="174" t="s">
        <v>250</v>
      </c>
      <c r="BE945" s="152"/>
      <c r="BF945" s="152"/>
      <c r="BG945" s="152"/>
      <c r="BH945" s="152"/>
      <c r="BI945" s="152"/>
      <c r="BJ945" s="220"/>
      <c r="BK945" s="203"/>
      <c r="BL945" s="203"/>
      <c r="BM945" s="203"/>
      <c r="BN945" s="203"/>
      <c r="BO945" s="214"/>
      <c r="BP945" s="214"/>
      <c r="BQ945" s="214"/>
      <c r="BR945" s="215"/>
    </row>
    <row r="946" spans="1:70" s="117" customFormat="1" ht="27" customHeight="1" thickTop="1" thickBot="1" x14ac:dyDescent="0.25">
      <c r="A946" s="184"/>
      <c r="B946" s="304" t="str">
        <f>IF(C946="","",(VLOOKUP(C946,Lookups!$B$4:$C$2561,2,FALSE)))</f>
        <v/>
      </c>
      <c r="C946" s="83"/>
      <c r="D946" s="173"/>
      <c r="E946" s="173"/>
      <c r="F946" s="152"/>
      <c r="G946" s="152"/>
      <c r="H946" s="173" t="str">
        <f t="shared" si="88"/>
        <v/>
      </c>
      <c r="I946" s="173"/>
      <c r="J946" s="182"/>
      <c r="K946" s="183"/>
      <c r="L946" s="141" t="str">
        <f>IF(K946="","",(VLOOKUP(K946,#REF!,2,FALSE)))</f>
        <v/>
      </c>
      <c r="M946" s="186"/>
      <c r="N946" s="186"/>
      <c r="O946" s="186"/>
      <c r="P946" s="186"/>
      <c r="Q946" s="186"/>
      <c r="R946" s="186"/>
      <c r="S946" s="186"/>
      <c r="T946" s="186"/>
      <c r="U946" s="173"/>
      <c r="V946" s="186"/>
      <c r="W946" s="187"/>
      <c r="X946" s="187"/>
      <c r="Y946" s="187"/>
      <c r="Z946" s="149"/>
      <c r="AA946" s="173"/>
      <c r="AB946" s="200" t="str">
        <f t="shared" si="84"/>
        <v/>
      </c>
      <c r="AC946" s="216"/>
      <c r="AD946" s="173"/>
      <c r="AE946" s="148"/>
      <c r="AF946" s="173"/>
      <c r="AG946" s="173"/>
      <c r="AH946" s="152"/>
      <c r="AI946" s="173"/>
      <c r="AJ946" s="173"/>
      <c r="AK946" s="200" t="str">
        <f t="shared" si="85"/>
        <v/>
      </c>
      <c r="AL946" s="173"/>
      <c r="AM946" s="217" t="str">
        <f t="shared" si="86"/>
        <v/>
      </c>
      <c r="AN946" s="173"/>
      <c r="AO946" s="217" t="str">
        <f t="shared" si="87"/>
        <v/>
      </c>
      <c r="AP946" s="237"/>
      <c r="AQ946" s="150"/>
      <c r="AR946" s="152"/>
      <c r="AS946" s="150"/>
      <c r="AT946" s="174" t="s">
        <v>250</v>
      </c>
      <c r="AU946" s="152"/>
      <c r="AV946" s="152"/>
      <c r="AW946" s="152"/>
      <c r="AX946" s="152"/>
      <c r="AY946" s="174" t="str">
        <f t="shared" si="89"/>
        <v/>
      </c>
      <c r="AZ946" s="152"/>
      <c r="BA946" s="152"/>
      <c r="BB946" s="152"/>
      <c r="BC946" s="152"/>
      <c r="BD946" s="174" t="s">
        <v>250</v>
      </c>
      <c r="BE946" s="152"/>
      <c r="BF946" s="152"/>
      <c r="BG946" s="152"/>
      <c r="BH946" s="152"/>
      <c r="BI946" s="152"/>
      <c r="BJ946" s="220"/>
      <c r="BK946" s="203"/>
      <c r="BL946" s="203"/>
      <c r="BM946" s="203"/>
      <c r="BN946" s="203"/>
      <c r="BO946" s="214"/>
      <c r="BP946" s="214"/>
      <c r="BQ946" s="214"/>
      <c r="BR946" s="215"/>
    </row>
    <row r="947" spans="1:70" s="117" customFormat="1" ht="27" customHeight="1" thickTop="1" thickBot="1" x14ac:dyDescent="0.25">
      <c r="A947" s="184"/>
      <c r="B947" s="304" t="str">
        <f>IF(C947="","",(VLOOKUP(C947,Lookups!$B$4:$C$2561,2,FALSE)))</f>
        <v/>
      </c>
      <c r="C947" s="83"/>
      <c r="D947" s="173"/>
      <c r="E947" s="173"/>
      <c r="F947" s="152"/>
      <c r="G947" s="152"/>
      <c r="H947" s="173" t="str">
        <f t="shared" si="88"/>
        <v/>
      </c>
      <c r="I947" s="173"/>
      <c r="J947" s="182"/>
      <c r="K947" s="183"/>
      <c r="L947" s="141" t="str">
        <f>IF(K947="","",(VLOOKUP(K947,#REF!,2,FALSE)))</f>
        <v/>
      </c>
      <c r="M947" s="186"/>
      <c r="N947" s="186"/>
      <c r="O947" s="186"/>
      <c r="P947" s="186"/>
      <c r="Q947" s="186"/>
      <c r="R947" s="186"/>
      <c r="S947" s="186"/>
      <c r="T947" s="186"/>
      <c r="U947" s="173"/>
      <c r="V947" s="186"/>
      <c r="W947" s="187"/>
      <c r="X947" s="187"/>
      <c r="Y947" s="187"/>
      <c r="Z947" s="149"/>
      <c r="AA947" s="173"/>
      <c r="AB947" s="200" t="str">
        <f t="shared" si="84"/>
        <v/>
      </c>
      <c r="AC947" s="216"/>
      <c r="AD947" s="173"/>
      <c r="AE947" s="148"/>
      <c r="AF947" s="173"/>
      <c r="AG947" s="173"/>
      <c r="AH947" s="152"/>
      <c r="AI947" s="173"/>
      <c r="AJ947" s="173"/>
      <c r="AK947" s="200" t="str">
        <f t="shared" si="85"/>
        <v/>
      </c>
      <c r="AL947" s="173"/>
      <c r="AM947" s="217" t="str">
        <f t="shared" si="86"/>
        <v/>
      </c>
      <c r="AN947" s="173"/>
      <c r="AO947" s="217" t="str">
        <f t="shared" si="87"/>
        <v/>
      </c>
      <c r="AP947" s="237"/>
      <c r="AQ947" s="150"/>
      <c r="AR947" s="152"/>
      <c r="AS947" s="150"/>
      <c r="AT947" s="174" t="s">
        <v>250</v>
      </c>
      <c r="AU947" s="152"/>
      <c r="AV947" s="152"/>
      <c r="AW947" s="152"/>
      <c r="AX947" s="152"/>
      <c r="AY947" s="174" t="str">
        <f t="shared" si="89"/>
        <v/>
      </c>
      <c r="AZ947" s="152"/>
      <c r="BA947" s="152"/>
      <c r="BB947" s="152"/>
      <c r="BC947" s="152"/>
      <c r="BD947" s="174" t="s">
        <v>250</v>
      </c>
      <c r="BE947" s="152"/>
      <c r="BF947" s="152"/>
      <c r="BG947" s="152"/>
      <c r="BH947" s="152"/>
      <c r="BI947" s="152"/>
      <c r="BJ947" s="220"/>
      <c r="BK947" s="203"/>
      <c r="BL947" s="203"/>
      <c r="BM947" s="203"/>
      <c r="BN947" s="203"/>
      <c r="BO947" s="214"/>
      <c r="BP947" s="214"/>
      <c r="BQ947" s="214"/>
      <c r="BR947" s="215"/>
    </row>
    <row r="948" spans="1:70" s="117" customFormat="1" ht="27" customHeight="1" thickTop="1" thickBot="1" x14ac:dyDescent="0.25">
      <c r="A948" s="184"/>
      <c r="B948" s="304" t="str">
        <f>IF(C948="","",(VLOOKUP(C948,Lookups!$B$4:$C$2561,2,FALSE)))</f>
        <v/>
      </c>
      <c r="C948" s="83"/>
      <c r="D948" s="173"/>
      <c r="E948" s="173"/>
      <c r="F948" s="152"/>
      <c r="G948" s="152"/>
      <c r="H948" s="173" t="str">
        <f t="shared" si="88"/>
        <v/>
      </c>
      <c r="I948" s="173"/>
      <c r="J948" s="182"/>
      <c r="K948" s="183"/>
      <c r="L948" s="141" t="str">
        <f>IF(K948="","",(VLOOKUP(K948,#REF!,2,FALSE)))</f>
        <v/>
      </c>
      <c r="M948" s="186"/>
      <c r="N948" s="186"/>
      <c r="O948" s="186"/>
      <c r="P948" s="186"/>
      <c r="Q948" s="186"/>
      <c r="R948" s="186"/>
      <c r="S948" s="186"/>
      <c r="T948" s="186"/>
      <c r="U948" s="173"/>
      <c r="V948" s="186"/>
      <c r="W948" s="187"/>
      <c r="X948" s="187"/>
      <c r="Y948" s="187"/>
      <c r="Z948" s="149"/>
      <c r="AA948" s="173"/>
      <c r="AB948" s="200" t="str">
        <f t="shared" si="84"/>
        <v/>
      </c>
      <c r="AC948" s="216"/>
      <c r="AD948" s="173"/>
      <c r="AE948" s="148"/>
      <c r="AF948" s="173"/>
      <c r="AG948" s="173"/>
      <c r="AH948" s="152"/>
      <c r="AI948" s="173"/>
      <c r="AJ948" s="173"/>
      <c r="AK948" s="200" t="str">
        <f t="shared" si="85"/>
        <v/>
      </c>
      <c r="AL948" s="173"/>
      <c r="AM948" s="217" t="str">
        <f t="shared" si="86"/>
        <v/>
      </c>
      <c r="AN948" s="173"/>
      <c r="AO948" s="217" t="str">
        <f t="shared" si="87"/>
        <v/>
      </c>
      <c r="AP948" s="237"/>
      <c r="AQ948" s="150"/>
      <c r="AR948" s="152"/>
      <c r="AS948" s="150"/>
      <c r="AT948" s="174" t="s">
        <v>250</v>
      </c>
      <c r="AU948" s="152"/>
      <c r="AV948" s="152"/>
      <c r="AW948" s="152"/>
      <c r="AX948" s="152"/>
      <c r="AY948" s="174" t="str">
        <f t="shared" si="89"/>
        <v/>
      </c>
      <c r="AZ948" s="152"/>
      <c r="BA948" s="152"/>
      <c r="BB948" s="152"/>
      <c r="BC948" s="152"/>
      <c r="BD948" s="174" t="s">
        <v>250</v>
      </c>
      <c r="BE948" s="152"/>
      <c r="BF948" s="152"/>
      <c r="BG948" s="152"/>
      <c r="BH948" s="152"/>
      <c r="BI948" s="152"/>
      <c r="BJ948" s="220"/>
      <c r="BK948" s="203"/>
      <c r="BL948" s="203"/>
      <c r="BM948" s="203"/>
      <c r="BN948" s="203"/>
      <c r="BO948" s="214"/>
      <c r="BP948" s="214"/>
      <c r="BQ948" s="214"/>
      <c r="BR948" s="215"/>
    </row>
    <row r="949" spans="1:70" s="117" customFormat="1" ht="27" customHeight="1" thickTop="1" thickBot="1" x14ac:dyDescent="0.25">
      <c r="A949" s="184"/>
      <c r="B949" s="304" t="str">
        <f>IF(C949="","",(VLOOKUP(C949,Lookups!$B$4:$C$2561,2,FALSE)))</f>
        <v/>
      </c>
      <c r="C949" s="83"/>
      <c r="D949" s="173"/>
      <c r="E949" s="173"/>
      <c r="F949" s="152"/>
      <c r="G949" s="152"/>
      <c r="H949" s="173" t="str">
        <f t="shared" si="88"/>
        <v/>
      </c>
      <c r="I949" s="173"/>
      <c r="J949" s="182"/>
      <c r="K949" s="183"/>
      <c r="L949" s="141" t="str">
        <f>IF(K949="","",(VLOOKUP(K949,#REF!,2,FALSE)))</f>
        <v/>
      </c>
      <c r="M949" s="186"/>
      <c r="N949" s="186"/>
      <c r="O949" s="186"/>
      <c r="P949" s="186"/>
      <c r="Q949" s="186"/>
      <c r="R949" s="186"/>
      <c r="S949" s="186"/>
      <c r="T949" s="186"/>
      <c r="U949" s="173"/>
      <c r="V949" s="186"/>
      <c r="W949" s="187"/>
      <c r="X949" s="187"/>
      <c r="Y949" s="187"/>
      <c r="Z949" s="149"/>
      <c r="AA949" s="173"/>
      <c r="AB949" s="200" t="str">
        <f t="shared" si="84"/>
        <v/>
      </c>
      <c r="AC949" s="216"/>
      <c r="AD949" s="173"/>
      <c r="AE949" s="148"/>
      <c r="AF949" s="173"/>
      <c r="AG949" s="173"/>
      <c r="AH949" s="152"/>
      <c r="AI949" s="173"/>
      <c r="AJ949" s="173"/>
      <c r="AK949" s="200" t="str">
        <f t="shared" si="85"/>
        <v/>
      </c>
      <c r="AL949" s="173"/>
      <c r="AM949" s="217" t="str">
        <f t="shared" si="86"/>
        <v/>
      </c>
      <c r="AN949" s="173"/>
      <c r="AO949" s="217" t="str">
        <f t="shared" si="87"/>
        <v/>
      </c>
      <c r="AP949" s="237"/>
      <c r="AQ949" s="150"/>
      <c r="AR949" s="152"/>
      <c r="AS949" s="150"/>
      <c r="AT949" s="174" t="s">
        <v>250</v>
      </c>
      <c r="AU949" s="152"/>
      <c r="AV949" s="152"/>
      <c r="AW949" s="152"/>
      <c r="AX949" s="152"/>
      <c r="AY949" s="174" t="str">
        <f t="shared" si="89"/>
        <v/>
      </c>
      <c r="AZ949" s="152"/>
      <c r="BA949" s="152"/>
      <c r="BB949" s="152"/>
      <c r="BC949" s="152"/>
      <c r="BD949" s="174" t="s">
        <v>250</v>
      </c>
      <c r="BE949" s="152"/>
      <c r="BF949" s="152"/>
      <c r="BG949" s="152"/>
      <c r="BH949" s="152"/>
      <c r="BI949" s="152"/>
      <c r="BJ949" s="220"/>
      <c r="BK949" s="203"/>
      <c r="BL949" s="203"/>
      <c r="BM949" s="203"/>
      <c r="BN949" s="203"/>
      <c r="BO949" s="214"/>
      <c r="BP949" s="214"/>
      <c r="BQ949" s="214"/>
      <c r="BR949" s="215"/>
    </row>
    <row r="950" spans="1:70" s="117" customFormat="1" ht="27" customHeight="1" thickTop="1" thickBot="1" x14ac:dyDescent="0.25">
      <c r="A950" s="184"/>
      <c r="B950" s="304" t="str">
        <f>IF(C950="","",(VLOOKUP(C950,Lookups!$B$4:$C$2561,2,FALSE)))</f>
        <v/>
      </c>
      <c r="C950" s="83"/>
      <c r="D950" s="173"/>
      <c r="E950" s="173"/>
      <c r="F950" s="152"/>
      <c r="G950" s="152"/>
      <c r="H950" s="173" t="str">
        <f t="shared" si="88"/>
        <v/>
      </c>
      <c r="I950" s="173"/>
      <c r="J950" s="182"/>
      <c r="K950" s="183"/>
      <c r="L950" s="141" t="str">
        <f>IF(K950="","",(VLOOKUP(K950,#REF!,2,FALSE)))</f>
        <v/>
      </c>
      <c r="M950" s="186"/>
      <c r="N950" s="186"/>
      <c r="O950" s="186"/>
      <c r="P950" s="186"/>
      <c r="Q950" s="186"/>
      <c r="R950" s="186"/>
      <c r="S950" s="186"/>
      <c r="T950" s="186"/>
      <c r="U950" s="173"/>
      <c r="V950" s="186"/>
      <c r="W950" s="187"/>
      <c r="X950" s="187"/>
      <c r="Y950" s="187"/>
      <c r="Z950" s="149"/>
      <c r="AA950" s="173"/>
      <c r="AB950" s="200" t="str">
        <f t="shared" si="84"/>
        <v/>
      </c>
      <c r="AC950" s="216"/>
      <c r="AD950" s="173"/>
      <c r="AE950" s="148"/>
      <c r="AF950" s="173"/>
      <c r="AG950" s="173"/>
      <c r="AH950" s="152"/>
      <c r="AI950" s="173"/>
      <c r="AJ950" s="173"/>
      <c r="AK950" s="200" t="str">
        <f t="shared" si="85"/>
        <v/>
      </c>
      <c r="AL950" s="173"/>
      <c r="AM950" s="217" t="str">
        <f t="shared" si="86"/>
        <v/>
      </c>
      <c r="AN950" s="173"/>
      <c r="AO950" s="217" t="str">
        <f t="shared" si="87"/>
        <v/>
      </c>
      <c r="AP950" s="237"/>
      <c r="AQ950" s="150"/>
      <c r="AR950" s="152"/>
      <c r="AS950" s="150"/>
      <c r="AT950" s="174" t="s">
        <v>250</v>
      </c>
      <c r="AU950" s="152"/>
      <c r="AV950" s="152"/>
      <c r="AW950" s="152"/>
      <c r="AX950" s="152"/>
      <c r="AY950" s="174" t="str">
        <f t="shared" si="89"/>
        <v/>
      </c>
      <c r="AZ950" s="152"/>
      <c r="BA950" s="152"/>
      <c r="BB950" s="152"/>
      <c r="BC950" s="152"/>
      <c r="BD950" s="174" t="s">
        <v>250</v>
      </c>
      <c r="BE950" s="152"/>
      <c r="BF950" s="152"/>
      <c r="BG950" s="152"/>
      <c r="BH950" s="152"/>
      <c r="BI950" s="152"/>
      <c r="BJ950" s="220"/>
      <c r="BK950" s="203"/>
      <c r="BL950" s="203"/>
      <c r="BM950" s="203"/>
      <c r="BN950" s="203"/>
      <c r="BO950" s="214"/>
      <c r="BP950" s="214"/>
      <c r="BQ950" s="214"/>
      <c r="BR950" s="215"/>
    </row>
    <row r="951" spans="1:70" s="117" customFormat="1" ht="27" customHeight="1" thickTop="1" thickBot="1" x14ac:dyDescent="0.25">
      <c r="A951" s="184"/>
      <c r="B951" s="304" t="str">
        <f>IF(C951="","",(VLOOKUP(C951,Lookups!$B$4:$C$2561,2,FALSE)))</f>
        <v/>
      </c>
      <c r="C951" s="83"/>
      <c r="D951" s="173"/>
      <c r="E951" s="173"/>
      <c r="F951" s="152"/>
      <c r="G951" s="152"/>
      <c r="H951" s="173" t="str">
        <f t="shared" si="88"/>
        <v/>
      </c>
      <c r="I951" s="173"/>
      <c r="J951" s="182"/>
      <c r="K951" s="183"/>
      <c r="L951" s="141" t="str">
        <f>IF(K951="","",(VLOOKUP(K951,#REF!,2,FALSE)))</f>
        <v/>
      </c>
      <c r="M951" s="186"/>
      <c r="N951" s="186"/>
      <c r="O951" s="186"/>
      <c r="P951" s="186"/>
      <c r="Q951" s="186"/>
      <c r="R951" s="186"/>
      <c r="S951" s="186"/>
      <c r="T951" s="186"/>
      <c r="U951" s="173"/>
      <c r="V951" s="186"/>
      <c r="W951" s="187"/>
      <c r="X951" s="187"/>
      <c r="Y951" s="187"/>
      <c r="Z951" s="149"/>
      <c r="AA951" s="173"/>
      <c r="AB951" s="200" t="str">
        <f t="shared" si="84"/>
        <v/>
      </c>
      <c r="AC951" s="216"/>
      <c r="AD951" s="173"/>
      <c r="AE951" s="148"/>
      <c r="AF951" s="173"/>
      <c r="AG951" s="173"/>
      <c r="AH951" s="152"/>
      <c r="AI951" s="173"/>
      <c r="AJ951" s="173"/>
      <c r="AK951" s="200" t="str">
        <f t="shared" si="85"/>
        <v/>
      </c>
      <c r="AL951" s="173"/>
      <c r="AM951" s="217" t="str">
        <f t="shared" si="86"/>
        <v/>
      </c>
      <c r="AN951" s="173"/>
      <c r="AO951" s="217" t="str">
        <f t="shared" si="87"/>
        <v/>
      </c>
      <c r="AP951" s="237"/>
      <c r="AQ951" s="150"/>
      <c r="AR951" s="152"/>
      <c r="AS951" s="150"/>
      <c r="AT951" s="174" t="s">
        <v>250</v>
      </c>
      <c r="AU951" s="152"/>
      <c r="AV951" s="152"/>
      <c r="AW951" s="152"/>
      <c r="AX951" s="152"/>
      <c r="AY951" s="174" t="str">
        <f t="shared" si="89"/>
        <v/>
      </c>
      <c r="AZ951" s="152"/>
      <c r="BA951" s="152"/>
      <c r="BB951" s="152"/>
      <c r="BC951" s="152"/>
      <c r="BD951" s="174" t="s">
        <v>250</v>
      </c>
      <c r="BE951" s="152"/>
      <c r="BF951" s="152"/>
      <c r="BG951" s="152"/>
      <c r="BH951" s="152"/>
      <c r="BI951" s="152"/>
      <c r="BJ951" s="220"/>
      <c r="BK951" s="203"/>
      <c r="BL951" s="203"/>
      <c r="BM951" s="203"/>
      <c r="BN951" s="203"/>
      <c r="BO951" s="214"/>
      <c r="BP951" s="214"/>
      <c r="BQ951" s="214"/>
      <c r="BR951" s="215"/>
    </row>
    <row r="952" spans="1:70" s="117" customFormat="1" ht="27" customHeight="1" thickTop="1" thickBot="1" x14ac:dyDescent="0.25">
      <c r="A952" s="184"/>
      <c r="B952" s="304" t="str">
        <f>IF(C952="","",(VLOOKUP(C952,Lookups!$B$4:$C$2561,2,FALSE)))</f>
        <v/>
      </c>
      <c r="C952" s="83"/>
      <c r="D952" s="173"/>
      <c r="E952" s="173"/>
      <c r="F952" s="152"/>
      <c r="G952" s="152"/>
      <c r="H952" s="173" t="str">
        <f t="shared" si="88"/>
        <v/>
      </c>
      <c r="I952" s="173"/>
      <c r="J952" s="182"/>
      <c r="K952" s="183"/>
      <c r="L952" s="141" t="str">
        <f>IF(K952="","",(VLOOKUP(K952,#REF!,2,FALSE)))</f>
        <v/>
      </c>
      <c r="M952" s="186"/>
      <c r="N952" s="186"/>
      <c r="O952" s="186"/>
      <c r="P952" s="186"/>
      <c r="Q952" s="186"/>
      <c r="R952" s="186"/>
      <c r="S952" s="186"/>
      <c r="T952" s="186"/>
      <c r="U952" s="173"/>
      <c r="V952" s="186"/>
      <c r="W952" s="187"/>
      <c r="X952" s="187"/>
      <c r="Y952" s="187"/>
      <c r="Z952" s="149"/>
      <c r="AA952" s="173"/>
      <c r="AB952" s="200" t="str">
        <f t="shared" si="84"/>
        <v/>
      </c>
      <c r="AC952" s="216"/>
      <c r="AD952" s="173"/>
      <c r="AE952" s="148"/>
      <c r="AF952" s="173"/>
      <c r="AG952" s="173"/>
      <c r="AH952" s="152"/>
      <c r="AI952" s="173"/>
      <c r="AJ952" s="173"/>
      <c r="AK952" s="200" t="str">
        <f t="shared" si="85"/>
        <v/>
      </c>
      <c r="AL952" s="173"/>
      <c r="AM952" s="217" t="str">
        <f t="shared" si="86"/>
        <v/>
      </c>
      <c r="AN952" s="173"/>
      <c r="AO952" s="217" t="str">
        <f t="shared" si="87"/>
        <v/>
      </c>
      <c r="AP952" s="237"/>
      <c r="AQ952" s="150"/>
      <c r="AR952" s="152"/>
      <c r="AS952" s="150"/>
      <c r="AT952" s="174" t="s">
        <v>250</v>
      </c>
      <c r="AU952" s="152"/>
      <c r="AV952" s="152"/>
      <c r="AW952" s="152"/>
      <c r="AX952" s="152"/>
      <c r="AY952" s="174" t="str">
        <f t="shared" si="89"/>
        <v/>
      </c>
      <c r="AZ952" s="152"/>
      <c r="BA952" s="152"/>
      <c r="BB952" s="152"/>
      <c r="BC952" s="152"/>
      <c r="BD952" s="174" t="s">
        <v>250</v>
      </c>
      <c r="BE952" s="152"/>
      <c r="BF952" s="152"/>
      <c r="BG952" s="152"/>
      <c r="BH952" s="152"/>
      <c r="BI952" s="152"/>
      <c r="BJ952" s="220"/>
      <c r="BK952" s="203"/>
      <c r="BL952" s="203"/>
      <c r="BM952" s="203"/>
      <c r="BN952" s="203"/>
      <c r="BO952" s="214"/>
      <c r="BP952" s="214"/>
      <c r="BQ952" s="214"/>
      <c r="BR952" s="215"/>
    </row>
    <row r="953" spans="1:70" s="117" customFormat="1" ht="27" customHeight="1" thickTop="1" thickBot="1" x14ac:dyDescent="0.25">
      <c r="A953" s="184"/>
      <c r="B953" s="304" t="str">
        <f>IF(C953="","",(VLOOKUP(C953,Lookups!$B$4:$C$2561,2,FALSE)))</f>
        <v/>
      </c>
      <c r="C953" s="83"/>
      <c r="D953" s="173"/>
      <c r="E953" s="173"/>
      <c r="F953" s="152"/>
      <c r="G953" s="152"/>
      <c r="H953" s="173" t="str">
        <f t="shared" si="88"/>
        <v/>
      </c>
      <c r="I953" s="173"/>
      <c r="J953" s="182"/>
      <c r="K953" s="183"/>
      <c r="L953" s="141" t="str">
        <f>IF(K953="","",(VLOOKUP(K953,#REF!,2,FALSE)))</f>
        <v/>
      </c>
      <c r="M953" s="186"/>
      <c r="N953" s="186"/>
      <c r="O953" s="186"/>
      <c r="P953" s="186"/>
      <c r="Q953" s="186"/>
      <c r="R953" s="186"/>
      <c r="S953" s="186"/>
      <c r="T953" s="186"/>
      <c r="U953" s="173"/>
      <c r="V953" s="186"/>
      <c r="W953" s="187"/>
      <c r="X953" s="187"/>
      <c r="Y953" s="187"/>
      <c r="Z953" s="149"/>
      <c r="AA953" s="173"/>
      <c r="AB953" s="200" t="str">
        <f t="shared" si="84"/>
        <v/>
      </c>
      <c r="AC953" s="216"/>
      <c r="AD953" s="173"/>
      <c r="AE953" s="148"/>
      <c r="AF953" s="173"/>
      <c r="AG953" s="173"/>
      <c r="AH953" s="152"/>
      <c r="AI953" s="173"/>
      <c r="AJ953" s="173"/>
      <c r="AK953" s="200" t="str">
        <f t="shared" si="85"/>
        <v/>
      </c>
      <c r="AL953" s="173"/>
      <c r="AM953" s="217" t="str">
        <f t="shared" si="86"/>
        <v/>
      </c>
      <c r="AN953" s="173"/>
      <c r="AO953" s="217" t="str">
        <f t="shared" si="87"/>
        <v/>
      </c>
      <c r="AP953" s="237"/>
      <c r="AQ953" s="150"/>
      <c r="AR953" s="152"/>
      <c r="AS953" s="150"/>
      <c r="AT953" s="174" t="s">
        <v>250</v>
      </c>
      <c r="AU953" s="152"/>
      <c r="AV953" s="152"/>
      <c r="AW953" s="152"/>
      <c r="AX953" s="152"/>
      <c r="AY953" s="174" t="str">
        <f t="shared" si="89"/>
        <v/>
      </c>
      <c r="AZ953" s="152"/>
      <c r="BA953" s="152"/>
      <c r="BB953" s="152"/>
      <c r="BC953" s="152"/>
      <c r="BD953" s="174" t="s">
        <v>250</v>
      </c>
      <c r="BE953" s="152"/>
      <c r="BF953" s="152"/>
      <c r="BG953" s="152"/>
      <c r="BH953" s="152"/>
      <c r="BI953" s="152"/>
      <c r="BJ953" s="220"/>
      <c r="BK953" s="203"/>
      <c r="BL953" s="203"/>
      <c r="BM953" s="203"/>
      <c r="BN953" s="203"/>
      <c r="BO953" s="214"/>
      <c r="BP953" s="214"/>
      <c r="BQ953" s="214"/>
      <c r="BR953" s="215"/>
    </row>
    <row r="954" spans="1:70" s="117" customFormat="1" ht="27" customHeight="1" thickTop="1" thickBot="1" x14ac:dyDescent="0.25">
      <c r="A954" s="184"/>
      <c r="B954" s="304" t="str">
        <f>IF(C954="","",(VLOOKUP(C954,Lookups!$B$4:$C$2561,2,FALSE)))</f>
        <v/>
      </c>
      <c r="C954" s="83"/>
      <c r="D954" s="173"/>
      <c r="E954" s="173"/>
      <c r="F954" s="152"/>
      <c r="G954" s="152"/>
      <c r="H954" s="173" t="str">
        <f t="shared" si="88"/>
        <v/>
      </c>
      <c r="I954" s="173"/>
      <c r="J954" s="182"/>
      <c r="K954" s="183"/>
      <c r="L954" s="141" t="str">
        <f>IF(K954="","",(VLOOKUP(K954,#REF!,2,FALSE)))</f>
        <v/>
      </c>
      <c r="M954" s="186"/>
      <c r="N954" s="186"/>
      <c r="O954" s="186"/>
      <c r="P954" s="186"/>
      <c r="Q954" s="186"/>
      <c r="R954" s="186"/>
      <c r="S954" s="186"/>
      <c r="T954" s="186"/>
      <c r="U954" s="173"/>
      <c r="V954" s="186"/>
      <c r="W954" s="187"/>
      <c r="X954" s="187"/>
      <c r="Y954" s="187"/>
      <c r="Z954" s="149"/>
      <c r="AA954" s="173"/>
      <c r="AB954" s="200" t="str">
        <f t="shared" si="84"/>
        <v/>
      </c>
      <c r="AC954" s="216"/>
      <c r="AD954" s="173"/>
      <c r="AE954" s="148"/>
      <c r="AF954" s="173"/>
      <c r="AG954" s="173"/>
      <c r="AH954" s="152"/>
      <c r="AI954" s="173"/>
      <c r="AJ954" s="173"/>
      <c r="AK954" s="200" t="str">
        <f t="shared" si="85"/>
        <v/>
      </c>
      <c r="AL954" s="173"/>
      <c r="AM954" s="217" t="str">
        <f t="shared" si="86"/>
        <v/>
      </c>
      <c r="AN954" s="173"/>
      <c r="AO954" s="217" t="str">
        <f t="shared" si="87"/>
        <v/>
      </c>
      <c r="AP954" s="237"/>
      <c r="AQ954" s="150"/>
      <c r="AR954" s="152"/>
      <c r="AS954" s="150"/>
      <c r="AT954" s="174" t="s">
        <v>250</v>
      </c>
      <c r="AU954" s="152"/>
      <c r="AV954" s="152"/>
      <c r="AW954" s="152"/>
      <c r="AX954" s="152"/>
      <c r="AY954" s="174" t="str">
        <f t="shared" si="89"/>
        <v/>
      </c>
      <c r="AZ954" s="152"/>
      <c r="BA954" s="152"/>
      <c r="BB954" s="152"/>
      <c r="BC954" s="152"/>
      <c r="BD954" s="174" t="s">
        <v>250</v>
      </c>
      <c r="BE954" s="152"/>
      <c r="BF954" s="152"/>
      <c r="BG954" s="152"/>
      <c r="BH954" s="152"/>
      <c r="BI954" s="152"/>
      <c r="BJ954" s="220"/>
      <c r="BK954" s="203"/>
      <c r="BL954" s="203"/>
      <c r="BM954" s="203"/>
      <c r="BN954" s="203"/>
      <c r="BO954" s="214"/>
      <c r="BP954" s="214"/>
      <c r="BQ954" s="214"/>
      <c r="BR954" s="215"/>
    </row>
    <row r="955" spans="1:70" s="117" customFormat="1" ht="27" customHeight="1" thickTop="1" thickBot="1" x14ac:dyDescent="0.25">
      <c r="A955" s="184"/>
      <c r="B955" s="304" t="str">
        <f>IF(C955="","",(VLOOKUP(C955,Lookups!$B$4:$C$2561,2,FALSE)))</f>
        <v/>
      </c>
      <c r="C955" s="83"/>
      <c r="D955" s="173"/>
      <c r="E955" s="173"/>
      <c r="F955" s="152"/>
      <c r="G955" s="152"/>
      <c r="H955" s="173" t="str">
        <f t="shared" si="88"/>
        <v/>
      </c>
      <c r="I955" s="173"/>
      <c r="J955" s="182"/>
      <c r="K955" s="183"/>
      <c r="L955" s="141" t="str">
        <f>IF(K955="","",(VLOOKUP(K955,#REF!,2,FALSE)))</f>
        <v/>
      </c>
      <c r="M955" s="186"/>
      <c r="N955" s="186"/>
      <c r="O955" s="186"/>
      <c r="P955" s="186"/>
      <c r="Q955" s="186"/>
      <c r="R955" s="186"/>
      <c r="S955" s="186"/>
      <c r="T955" s="186"/>
      <c r="U955" s="173"/>
      <c r="V955" s="186"/>
      <c r="W955" s="187"/>
      <c r="X955" s="187"/>
      <c r="Y955" s="187"/>
      <c r="Z955" s="149"/>
      <c r="AA955" s="173"/>
      <c r="AB955" s="200" t="str">
        <f t="shared" si="84"/>
        <v/>
      </c>
      <c r="AC955" s="216"/>
      <c r="AD955" s="173"/>
      <c r="AE955" s="148"/>
      <c r="AF955" s="173"/>
      <c r="AG955" s="173"/>
      <c r="AH955" s="152"/>
      <c r="AI955" s="173"/>
      <c r="AJ955" s="173"/>
      <c r="AK955" s="200" t="str">
        <f t="shared" si="85"/>
        <v/>
      </c>
      <c r="AL955" s="173"/>
      <c r="AM955" s="217" t="str">
        <f t="shared" si="86"/>
        <v/>
      </c>
      <c r="AN955" s="173"/>
      <c r="AO955" s="217" t="str">
        <f t="shared" si="87"/>
        <v/>
      </c>
      <c r="AP955" s="237"/>
      <c r="AQ955" s="150"/>
      <c r="AR955" s="152"/>
      <c r="AS955" s="150"/>
      <c r="AT955" s="174" t="s">
        <v>250</v>
      </c>
      <c r="AU955" s="152"/>
      <c r="AV955" s="152"/>
      <c r="AW955" s="152"/>
      <c r="AX955" s="152"/>
      <c r="AY955" s="174" t="str">
        <f t="shared" si="89"/>
        <v/>
      </c>
      <c r="AZ955" s="152"/>
      <c r="BA955" s="152"/>
      <c r="BB955" s="152"/>
      <c r="BC955" s="152"/>
      <c r="BD955" s="174" t="s">
        <v>250</v>
      </c>
      <c r="BE955" s="152"/>
      <c r="BF955" s="152"/>
      <c r="BG955" s="152"/>
      <c r="BH955" s="152"/>
      <c r="BI955" s="152"/>
      <c r="BJ955" s="220"/>
      <c r="BK955" s="203"/>
      <c r="BL955" s="203"/>
      <c r="BM955" s="203"/>
      <c r="BN955" s="203"/>
      <c r="BO955" s="214"/>
      <c r="BP955" s="214"/>
      <c r="BQ955" s="214"/>
      <c r="BR955" s="215"/>
    </row>
    <row r="956" spans="1:70" s="117" customFormat="1" ht="27" customHeight="1" thickTop="1" thickBot="1" x14ac:dyDescent="0.25">
      <c r="A956" s="184"/>
      <c r="B956" s="304" t="str">
        <f>IF(C956="","",(VLOOKUP(C956,Lookups!$B$4:$C$2561,2,FALSE)))</f>
        <v/>
      </c>
      <c r="C956" s="83"/>
      <c r="D956" s="173"/>
      <c r="E956" s="173"/>
      <c r="F956" s="152"/>
      <c r="G956" s="152"/>
      <c r="H956" s="173" t="str">
        <f t="shared" si="88"/>
        <v/>
      </c>
      <c r="I956" s="173"/>
      <c r="J956" s="182"/>
      <c r="K956" s="183"/>
      <c r="L956" s="141" t="str">
        <f>IF(K956="","",(VLOOKUP(K956,#REF!,2,FALSE)))</f>
        <v/>
      </c>
      <c r="M956" s="186"/>
      <c r="N956" s="186"/>
      <c r="O956" s="186"/>
      <c r="P956" s="186"/>
      <c r="Q956" s="186"/>
      <c r="R956" s="186"/>
      <c r="S956" s="186"/>
      <c r="T956" s="186"/>
      <c r="U956" s="173"/>
      <c r="V956" s="186"/>
      <c r="W956" s="187"/>
      <c r="X956" s="187"/>
      <c r="Y956" s="187"/>
      <c r="Z956" s="149"/>
      <c r="AA956" s="173"/>
      <c r="AB956" s="200" t="str">
        <f t="shared" si="84"/>
        <v/>
      </c>
      <c r="AC956" s="216"/>
      <c r="AD956" s="173"/>
      <c r="AE956" s="148"/>
      <c r="AF956" s="173"/>
      <c r="AG956" s="173"/>
      <c r="AH956" s="152"/>
      <c r="AI956" s="173"/>
      <c r="AJ956" s="173"/>
      <c r="AK956" s="200" t="str">
        <f t="shared" si="85"/>
        <v/>
      </c>
      <c r="AL956" s="173"/>
      <c r="AM956" s="217" t="str">
        <f t="shared" si="86"/>
        <v/>
      </c>
      <c r="AN956" s="173"/>
      <c r="AO956" s="217" t="str">
        <f t="shared" si="87"/>
        <v/>
      </c>
      <c r="AP956" s="237"/>
      <c r="AQ956" s="150"/>
      <c r="AR956" s="152"/>
      <c r="AS956" s="150"/>
      <c r="AT956" s="174" t="s">
        <v>250</v>
      </c>
      <c r="AU956" s="152"/>
      <c r="AV956" s="152"/>
      <c r="AW956" s="152"/>
      <c r="AX956" s="152"/>
      <c r="AY956" s="174" t="str">
        <f t="shared" si="89"/>
        <v/>
      </c>
      <c r="AZ956" s="152"/>
      <c r="BA956" s="152"/>
      <c r="BB956" s="152"/>
      <c r="BC956" s="152"/>
      <c r="BD956" s="174" t="s">
        <v>250</v>
      </c>
      <c r="BE956" s="152"/>
      <c r="BF956" s="152"/>
      <c r="BG956" s="152"/>
      <c r="BH956" s="152"/>
      <c r="BI956" s="152"/>
      <c r="BJ956" s="220"/>
      <c r="BK956" s="203"/>
      <c r="BL956" s="203"/>
      <c r="BM956" s="203"/>
      <c r="BN956" s="203"/>
      <c r="BO956" s="214"/>
      <c r="BP956" s="214"/>
      <c r="BQ956" s="214"/>
      <c r="BR956" s="215"/>
    </row>
    <row r="957" spans="1:70" s="117" customFormat="1" ht="27" customHeight="1" thickTop="1" thickBot="1" x14ac:dyDescent="0.25">
      <c r="A957" s="184"/>
      <c r="B957" s="304" t="str">
        <f>IF(C957="","",(VLOOKUP(C957,Lookups!$B$4:$C$2561,2,FALSE)))</f>
        <v/>
      </c>
      <c r="C957" s="83"/>
      <c r="D957" s="173"/>
      <c r="E957" s="173"/>
      <c r="F957" s="152"/>
      <c r="G957" s="152"/>
      <c r="H957" s="173" t="str">
        <f t="shared" si="88"/>
        <v/>
      </c>
      <c r="I957" s="173"/>
      <c r="J957" s="182"/>
      <c r="K957" s="183"/>
      <c r="L957" s="141" t="str">
        <f>IF(K957="","",(VLOOKUP(K957,#REF!,2,FALSE)))</f>
        <v/>
      </c>
      <c r="M957" s="186"/>
      <c r="N957" s="186"/>
      <c r="O957" s="186"/>
      <c r="P957" s="186"/>
      <c r="Q957" s="186"/>
      <c r="R957" s="186"/>
      <c r="S957" s="186"/>
      <c r="T957" s="186"/>
      <c r="U957" s="173"/>
      <c r="V957" s="186"/>
      <c r="W957" s="187"/>
      <c r="X957" s="187"/>
      <c r="Y957" s="187"/>
      <c r="Z957" s="149"/>
      <c r="AA957" s="173"/>
      <c r="AB957" s="200" t="str">
        <f t="shared" si="84"/>
        <v/>
      </c>
      <c r="AC957" s="216"/>
      <c r="AD957" s="173"/>
      <c r="AE957" s="148"/>
      <c r="AF957" s="173"/>
      <c r="AG957" s="173"/>
      <c r="AH957" s="152"/>
      <c r="AI957" s="173"/>
      <c r="AJ957" s="173"/>
      <c r="AK957" s="200" t="str">
        <f t="shared" si="85"/>
        <v/>
      </c>
      <c r="AL957" s="173"/>
      <c r="AM957" s="217" t="str">
        <f t="shared" si="86"/>
        <v/>
      </c>
      <c r="AN957" s="173"/>
      <c r="AO957" s="217" t="str">
        <f t="shared" si="87"/>
        <v/>
      </c>
      <c r="AP957" s="237"/>
      <c r="AQ957" s="150"/>
      <c r="AR957" s="152"/>
      <c r="AS957" s="150"/>
      <c r="AT957" s="174" t="s">
        <v>250</v>
      </c>
      <c r="AU957" s="152"/>
      <c r="AV957" s="152"/>
      <c r="AW957" s="152"/>
      <c r="AX957" s="152"/>
      <c r="AY957" s="174" t="str">
        <f t="shared" si="89"/>
        <v/>
      </c>
      <c r="AZ957" s="152"/>
      <c r="BA957" s="152"/>
      <c r="BB957" s="152"/>
      <c r="BC957" s="152"/>
      <c r="BD957" s="174" t="s">
        <v>250</v>
      </c>
      <c r="BE957" s="152"/>
      <c r="BF957" s="152"/>
      <c r="BG957" s="152"/>
      <c r="BH957" s="152"/>
      <c r="BI957" s="152"/>
      <c r="BJ957" s="220"/>
      <c r="BK957" s="203"/>
      <c r="BL957" s="203"/>
      <c r="BM957" s="203"/>
      <c r="BN957" s="203"/>
      <c r="BO957" s="214"/>
      <c r="BP957" s="214"/>
      <c r="BQ957" s="214"/>
      <c r="BR957" s="215"/>
    </row>
    <row r="958" spans="1:70" s="117" customFormat="1" ht="27" customHeight="1" thickTop="1" thickBot="1" x14ac:dyDescent="0.25">
      <c r="A958" s="184"/>
      <c r="B958" s="304" t="str">
        <f>IF(C958="","",(VLOOKUP(C958,Lookups!$B$4:$C$2561,2,FALSE)))</f>
        <v/>
      </c>
      <c r="C958" s="83"/>
      <c r="D958" s="173"/>
      <c r="E958" s="173"/>
      <c r="F958" s="152"/>
      <c r="G958" s="152"/>
      <c r="H958" s="173" t="str">
        <f t="shared" si="88"/>
        <v/>
      </c>
      <c r="I958" s="173"/>
      <c r="J958" s="182"/>
      <c r="K958" s="183"/>
      <c r="L958" s="141" t="str">
        <f>IF(K958="","",(VLOOKUP(K958,#REF!,2,FALSE)))</f>
        <v/>
      </c>
      <c r="M958" s="186"/>
      <c r="N958" s="186"/>
      <c r="O958" s="186"/>
      <c r="P958" s="186"/>
      <c r="Q958" s="186"/>
      <c r="R958" s="186"/>
      <c r="S958" s="186"/>
      <c r="T958" s="186"/>
      <c r="U958" s="173"/>
      <c r="V958" s="186"/>
      <c r="W958" s="187"/>
      <c r="X958" s="187"/>
      <c r="Y958" s="187"/>
      <c r="Z958" s="149"/>
      <c r="AA958" s="173"/>
      <c r="AB958" s="200" t="str">
        <f t="shared" si="84"/>
        <v/>
      </c>
      <c r="AC958" s="216"/>
      <c r="AD958" s="173"/>
      <c r="AE958" s="148"/>
      <c r="AF958" s="173"/>
      <c r="AG958" s="173"/>
      <c r="AH958" s="152"/>
      <c r="AI958" s="173"/>
      <c r="AJ958" s="173"/>
      <c r="AK958" s="200" t="str">
        <f t="shared" si="85"/>
        <v/>
      </c>
      <c r="AL958" s="173"/>
      <c r="AM958" s="217" t="str">
        <f t="shared" si="86"/>
        <v/>
      </c>
      <c r="AN958" s="173"/>
      <c r="AO958" s="217" t="str">
        <f t="shared" si="87"/>
        <v/>
      </c>
      <c r="AP958" s="237"/>
      <c r="AQ958" s="150"/>
      <c r="AR958" s="152"/>
      <c r="AS958" s="150"/>
      <c r="AT958" s="174" t="s">
        <v>250</v>
      </c>
      <c r="AU958" s="152"/>
      <c r="AV958" s="152"/>
      <c r="AW958" s="152"/>
      <c r="AX958" s="152"/>
      <c r="AY958" s="174" t="str">
        <f t="shared" si="89"/>
        <v/>
      </c>
      <c r="AZ958" s="152"/>
      <c r="BA958" s="152"/>
      <c r="BB958" s="152"/>
      <c r="BC958" s="152"/>
      <c r="BD958" s="174" t="s">
        <v>250</v>
      </c>
      <c r="BE958" s="152"/>
      <c r="BF958" s="152"/>
      <c r="BG958" s="152"/>
      <c r="BH958" s="152"/>
      <c r="BI958" s="152"/>
      <c r="BJ958" s="220"/>
      <c r="BK958" s="203"/>
      <c r="BL958" s="203"/>
      <c r="BM958" s="203"/>
      <c r="BN958" s="203"/>
      <c r="BO958" s="214"/>
      <c r="BP958" s="214"/>
      <c r="BQ958" s="214"/>
      <c r="BR958" s="215"/>
    </row>
    <row r="959" spans="1:70" s="117" customFormat="1" ht="27" customHeight="1" thickTop="1" thickBot="1" x14ac:dyDescent="0.25">
      <c r="A959" s="184"/>
      <c r="B959" s="304" t="str">
        <f>IF(C959="","",(VLOOKUP(C959,Lookups!$B$4:$C$2561,2,FALSE)))</f>
        <v/>
      </c>
      <c r="C959" s="83"/>
      <c r="D959" s="173"/>
      <c r="E959" s="173"/>
      <c r="F959" s="152"/>
      <c r="G959" s="152"/>
      <c r="H959" s="173" t="str">
        <f t="shared" si="88"/>
        <v/>
      </c>
      <c r="I959" s="173"/>
      <c r="J959" s="182"/>
      <c r="K959" s="183"/>
      <c r="L959" s="141" t="str">
        <f>IF(K959="","",(VLOOKUP(K959,#REF!,2,FALSE)))</f>
        <v/>
      </c>
      <c r="M959" s="186"/>
      <c r="N959" s="186"/>
      <c r="O959" s="186"/>
      <c r="P959" s="186"/>
      <c r="Q959" s="186"/>
      <c r="R959" s="186"/>
      <c r="S959" s="186"/>
      <c r="T959" s="186"/>
      <c r="U959" s="173"/>
      <c r="V959" s="186"/>
      <c r="W959" s="187"/>
      <c r="X959" s="187"/>
      <c r="Y959" s="187"/>
      <c r="Z959" s="149"/>
      <c r="AA959" s="173"/>
      <c r="AB959" s="200" t="str">
        <f t="shared" si="84"/>
        <v/>
      </c>
      <c r="AC959" s="216"/>
      <c r="AD959" s="173"/>
      <c r="AE959" s="148"/>
      <c r="AF959" s="173"/>
      <c r="AG959" s="173"/>
      <c r="AH959" s="152"/>
      <c r="AI959" s="173"/>
      <c r="AJ959" s="173"/>
      <c r="AK959" s="200" t="str">
        <f t="shared" si="85"/>
        <v/>
      </c>
      <c r="AL959" s="173"/>
      <c r="AM959" s="217" t="str">
        <f t="shared" si="86"/>
        <v/>
      </c>
      <c r="AN959" s="173"/>
      <c r="AO959" s="217" t="str">
        <f t="shared" si="87"/>
        <v/>
      </c>
      <c r="AP959" s="237"/>
      <c r="AQ959" s="150"/>
      <c r="AR959" s="152"/>
      <c r="AS959" s="150"/>
      <c r="AT959" s="174" t="s">
        <v>250</v>
      </c>
      <c r="AU959" s="152"/>
      <c r="AV959" s="152"/>
      <c r="AW959" s="152"/>
      <c r="AX959" s="152"/>
      <c r="AY959" s="174" t="str">
        <f t="shared" si="89"/>
        <v/>
      </c>
      <c r="AZ959" s="152"/>
      <c r="BA959" s="152"/>
      <c r="BB959" s="152"/>
      <c r="BC959" s="152"/>
      <c r="BD959" s="174" t="s">
        <v>250</v>
      </c>
      <c r="BE959" s="152"/>
      <c r="BF959" s="152"/>
      <c r="BG959" s="152"/>
      <c r="BH959" s="152"/>
      <c r="BI959" s="152"/>
      <c r="BJ959" s="220"/>
      <c r="BK959" s="203"/>
      <c r="BL959" s="203"/>
      <c r="BM959" s="203"/>
      <c r="BN959" s="203"/>
      <c r="BO959" s="214"/>
      <c r="BP959" s="214"/>
      <c r="BQ959" s="214"/>
      <c r="BR959" s="215"/>
    </row>
    <row r="960" spans="1:70" s="117" customFormat="1" ht="27" customHeight="1" thickTop="1" thickBot="1" x14ac:dyDescent="0.25">
      <c r="A960" s="184"/>
      <c r="B960" s="304" t="str">
        <f>IF(C960="","",(VLOOKUP(C960,Lookups!$B$4:$C$2561,2,FALSE)))</f>
        <v/>
      </c>
      <c r="C960" s="83"/>
      <c r="D960" s="173"/>
      <c r="E960" s="173"/>
      <c r="F960" s="152"/>
      <c r="G960" s="152"/>
      <c r="H960" s="173" t="str">
        <f t="shared" si="88"/>
        <v/>
      </c>
      <c r="I960" s="173"/>
      <c r="J960" s="182"/>
      <c r="K960" s="183"/>
      <c r="L960" s="141" t="str">
        <f>IF(K960="","",(VLOOKUP(K960,#REF!,2,FALSE)))</f>
        <v/>
      </c>
      <c r="M960" s="186"/>
      <c r="N960" s="186"/>
      <c r="O960" s="186"/>
      <c r="P960" s="186"/>
      <c r="Q960" s="186"/>
      <c r="R960" s="186"/>
      <c r="S960" s="186"/>
      <c r="T960" s="186"/>
      <c r="U960" s="173"/>
      <c r="V960" s="186"/>
      <c r="W960" s="187"/>
      <c r="X960" s="187"/>
      <c r="Y960" s="187"/>
      <c r="Z960" s="149"/>
      <c r="AA960" s="173"/>
      <c r="AB960" s="200" t="str">
        <f t="shared" si="84"/>
        <v/>
      </c>
      <c r="AC960" s="216"/>
      <c r="AD960" s="173"/>
      <c r="AE960" s="148"/>
      <c r="AF960" s="173"/>
      <c r="AG960" s="173"/>
      <c r="AH960" s="152"/>
      <c r="AI960" s="173"/>
      <c r="AJ960" s="173"/>
      <c r="AK960" s="200" t="str">
        <f t="shared" si="85"/>
        <v/>
      </c>
      <c r="AL960" s="173"/>
      <c r="AM960" s="217" t="str">
        <f t="shared" si="86"/>
        <v/>
      </c>
      <c r="AN960" s="173"/>
      <c r="AO960" s="217" t="str">
        <f t="shared" si="87"/>
        <v/>
      </c>
      <c r="AP960" s="237"/>
      <c r="AQ960" s="150"/>
      <c r="AR960" s="152"/>
      <c r="AS960" s="150"/>
      <c r="AT960" s="174" t="s">
        <v>250</v>
      </c>
      <c r="AU960" s="152"/>
      <c r="AV960" s="152"/>
      <c r="AW960" s="152"/>
      <c r="AX960" s="152"/>
      <c r="AY960" s="174" t="str">
        <f t="shared" si="89"/>
        <v/>
      </c>
      <c r="AZ960" s="152"/>
      <c r="BA960" s="152"/>
      <c r="BB960" s="152"/>
      <c r="BC960" s="152"/>
      <c r="BD960" s="174" t="s">
        <v>250</v>
      </c>
      <c r="BE960" s="152"/>
      <c r="BF960" s="152"/>
      <c r="BG960" s="152"/>
      <c r="BH960" s="152"/>
      <c r="BI960" s="152"/>
      <c r="BJ960" s="220"/>
      <c r="BK960" s="203"/>
      <c r="BL960" s="203"/>
      <c r="BM960" s="203"/>
      <c r="BN960" s="203"/>
      <c r="BO960" s="214"/>
      <c r="BP960" s="214"/>
      <c r="BQ960" s="214"/>
      <c r="BR960" s="215"/>
    </row>
    <row r="961" spans="1:70" s="117" customFormat="1" ht="27" customHeight="1" thickTop="1" thickBot="1" x14ac:dyDescent="0.25">
      <c r="A961" s="184"/>
      <c r="B961" s="304" t="str">
        <f>IF(C961="","",(VLOOKUP(C961,Lookups!$B$4:$C$2561,2,FALSE)))</f>
        <v/>
      </c>
      <c r="C961" s="83"/>
      <c r="D961" s="173"/>
      <c r="E961" s="173"/>
      <c r="F961" s="152"/>
      <c r="G961" s="152"/>
      <c r="H961" s="173" t="str">
        <f t="shared" si="88"/>
        <v/>
      </c>
      <c r="I961" s="173"/>
      <c r="J961" s="182"/>
      <c r="K961" s="183"/>
      <c r="L961" s="141" t="str">
        <f>IF(K961="","",(VLOOKUP(K961,#REF!,2,FALSE)))</f>
        <v/>
      </c>
      <c r="M961" s="186"/>
      <c r="N961" s="186"/>
      <c r="O961" s="186"/>
      <c r="P961" s="186"/>
      <c r="Q961" s="186"/>
      <c r="R961" s="186"/>
      <c r="S961" s="186"/>
      <c r="T961" s="186"/>
      <c r="U961" s="173"/>
      <c r="V961" s="186"/>
      <c r="W961" s="187"/>
      <c r="X961" s="187"/>
      <c r="Y961" s="187"/>
      <c r="Z961" s="149"/>
      <c r="AA961" s="173"/>
      <c r="AB961" s="200" t="str">
        <f t="shared" si="84"/>
        <v/>
      </c>
      <c r="AC961" s="216"/>
      <c r="AD961" s="173"/>
      <c r="AE961" s="148"/>
      <c r="AF961" s="173"/>
      <c r="AG961" s="173"/>
      <c r="AH961" s="152"/>
      <c r="AI961" s="173"/>
      <c r="AJ961" s="173"/>
      <c r="AK961" s="200" t="str">
        <f t="shared" si="85"/>
        <v/>
      </c>
      <c r="AL961" s="173"/>
      <c r="AM961" s="217" t="str">
        <f t="shared" si="86"/>
        <v/>
      </c>
      <c r="AN961" s="173"/>
      <c r="AO961" s="217" t="str">
        <f t="shared" si="87"/>
        <v/>
      </c>
      <c r="AP961" s="237"/>
      <c r="AQ961" s="150"/>
      <c r="AR961" s="152"/>
      <c r="AS961" s="150"/>
      <c r="AT961" s="174" t="s">
        <v>250</v>
      </c>
      <c r="AU961" s="152"/>
      <c r="AV961" s="152"/>
      <c r="AW961" s="152"/>
      <c r="AX961" s="152"/>
      <c r="AY961" s="174" t="str">
        <f t="shared" si="89"/>
        <v/>
      </c>
      <c r="AZ961" s="152"/>
      <c r="BA961" s="152"/>
      <c r="BB961" s="152"/>
      <c r="BC961" s="152"/>
      <c r="BD961" s="174" t="s">
        <v>250</v>
      </c>
      <c r="BE961" s="152"/>
      <c r="BF961" s="152"/>
      <c r="BG961" s="152"/>
      <c r="BH961" s="152"/>
      <c r="BI961" s="152"/>
      <c r="BJ961" s="220"/>
      <c r="BK961" s="203"/>
      <c r="BL961" s="203"/>
      <c r="BM961" s="203"/>
      <c r="BN961" s="203"/>
      <c r="BO961" s="214"/>
      <c r="BP961" s="214"/>
      <c r="BQ961" s="214"/>
      <c r="BR961" s="215"/>
    </row>
    <row r="962" spans="1:70" s="117" customFormat="1" ht="27" customHeight="1" thickTop="1" thickBot="1" x14ac:dyDescent="0.25">
      <c r="A962" s="184"/>
      <c r="B962" s="304" t="str">
        <f>IF(C962="","",(VLOOKUP(C962,Lookups!$B$4:$C$2561,2,FALSE)))</f>
        <v/>
      </c>
      <c r="C962" s="83"/>
      <c r="D962" s="173"/>
      <c r="E962" s="173"/>
      <c r="F962" s="152"/>
      <c r="G962" s="152"/>
      <c r="H962" s="173" t="str">
        <f t="shared" si="88"/>
        <v/>
      </c>
      <c r="I962" s="173"/>
      <c r="J962" s="182"/>
      <c r="K962" s="183"/>
      <c r="L962" s="141" t="str">
        <f>IF(K962="","",(VLOOKUP(K962,#REF!,2,FALSE)))</f>
        <v/>
      </c>
      <c r="M962" s="186"/>
      <c r="N962" s="186"/>
      <c r="O962" s="186"/>
      <c r="P962" s="186"/>
      <c r="Q962" s="186"/>
      <c r="R962" s="186"/>
      <c r="S962" s="186"/>
      <c r="T962" s="186"/>
      <c r="U962" s="173"/>
      <c r="V962" s="186"/>
      <c r="W962" s="187"/>
      <c r="X962" s="187"/>
      <c r="Y962" s="187"/>
      <c r="Z962" s="149"/>
      <c r="AA962" s="173"/>
      <c r="AB962" s="200" t="str">
        <f t="shared" si="84"/>
        <v/>
      </c>
      <c r="AC962" s="216"/>
      <c r="AD962" s="173"/>
      <c r="AE962" s="148"/>
      <c r="AF962" s="173"/>
      <c r="AG962" s="173"/>
      <c r="AH962" s="152"/>
      <c r="AI962" s="173"/>
      <c r="AJ962" s="173"/>
      <c r="AK962" s="200" t="str">
        <f t="shared" si="85"/>
        <v/>
      </c>
      <c r="AL962" s="173"/>
      <c r="AM962" s="217" t="str">
        <f t="shared" si="86"/>
        <v/>
      </c>
      <c r="AN962" s="173"/>
      <c r="AO962" s="217" t="str">
        <f t="shared" si="87"/>
        <v/>
      </c>
      <c r="AP962" s="237"/>
      <c r="AQ962" s="150"/>
      <c r="AR962" s="152"/>
      <c r="AS962" s="150"/>
      <c r="AT962" s="174" t="s">
        <v>250</v>
      </c>
      <c r="AU962" s="152"/>
      <c r="AV962" s="152"/>
      <c r="AW962" s="152"/>
      <c r="AX962" s="152"/>
      <c r="AY962" s="174" t="str">
        <f t="shared" si="89"/>
        <v/>
      </c>
      <c r="AZ962" s="152"/>
      <c r="BA962" s="152"/>
      <c r="BB962" s="152"/>
      <c r="BC962" s="152"/>
      <c r="BD962" s="174" t="s">
        <v>250</v>
      </c>
      <c r="BE962" s="152"/>
      <c r="BF962" s="152"/>
      <c r="BG962" s="152"/>
      <c r="BH962" s="152"/>
      <c r="BI962" s="152"/>
      <c r="BJ962" s="220"/>
      <c r="BK962" s="203"/>
      <c r="BL962" s="203"/>
      <c r="BM962" s="203"/>
      <c r="BN962" s="203"/>
      <c r="BO962" s="214"/>
      <c r="BP962" s="214"/>
      <c r="BQ962" s="214"/>
      <c r="BR962" s="215"/>
    </row>
    <row r="963" spans="1:70" s="117" customFormat="1" ht="27" customHeight="1" thickTop="1" thickBot="1" x14ac:dyDescent="0.25">
      <c r="A963" s="184"/>
      <c r="B963" s="304" t="str">
        <f>IF(C963="","",(VLOOKUP(C963,Lookups!$B$4:$C$2561,2,FALSE)))</f>
        <v/>
      </c>
      <c r="C963" s="83"/>
      <c r="D963" s="173"/>
      <c r="E963" s="173"/>
      <c r="F963" s="152"/>
      <c r="G963" s="152"/>
      <c r="H963" s="173" t="str">
        <f t="shared" si="88"/>
        <v/>
      </c>
      <c r="I963" s="173"/>
      <c r="J963" s="182"/>
      <c r="K963" s="183"/>
      <c r="L963" s="141" t="str">
        <f>IF(K963="","",(VLOOKUP(K963,#REF!,2,FALSE)))</f>
        <v/>
      </c>
      <c r="M963" s="186"/>
      <c r="N963" s="186"/>
      <c r="O963" s="186"/>
      <c r="P963" s="186"/>
      <c r="Q963" s="186"/>
      <c r="R963" s="186"/>
      <c r="S963" s="186"/>
      <c r="T963" s="186"/>
      <c r="U963" s="173"/>
      <c r="V963" s="186"/>
      <c r="W963" s="187"/>
      <c r="X963" s="187"/>
      <c r="Y963" s="187"/>
      <c r="Z963" s="149"/>
      <c r="AA963" s="173"/>
      <c r="AB963" s="200" t="str">
        <f t="shared" si="84"/>
        <v/>
      </c>
      <c r="AC963" s="216"/>
      <c r="AD963" s="173"/>
      <c r="AE963" s="148"/>
      <c r="AF963" s="173"/>
      <c r="AG963" s="173"/>
      <c r="AH963" s="152"/>
      <c r="AI963" s="173"/>
      <c r="AJ963" s="173"/>
      <c r="AK963" s="200" t="str">
        <f t="shared" si="85"/>
        <v/>
      </c>
      <c r="AL963" s="173"/>
      <c r="AM963" s="217" t="str">
        <f t="shared" si="86"/>
        <v/>
      </c>
      <c r="AN963" s="173"/>
      <c r="AO963" s="217" t="str">
        <f t="shared" si="87"/>
        <v/>
      </c>
      <c r="AP963" s="237"/>
      <c r="AQ963" s="150"/>
      <c r="AR963" s="152"/>
      <c r="AS963" s="150"/>
      <c r="AT963" s="174" t="s">
        <v>250</v>
      </c>
      <c r="AU963" s="152"/>
      <c r="AV963" s="152"/>
      <c r="AW963" s="152"/>
      <c r="AX963" s="152"/>
      <c r="AY963" s="174" t="str">
        <f t="shared" si="89"/>
        <v/>
      </c>
      <c r="AZ963" s="152"/>
      <c r="BA963" s="152"/>
      <c r="BB963" s="152"/>
      <c r="BC963" s="152"/>
      <c r="BD963" s="174" t="s">
        <v>250</v>
      </c>
      <c r="BE963" s="152"/>
      <c r="BF963" s="152"/>
      <c r="BG963" s="152"/>
      <c r="BH963" s="152"/>
      <c r="BI963" s="152"/>
      <c r="BJ963" s="220"/>
      <c r="BK963" s="203"/>
      <c r="BL963" s="203"/>
      <c r="BM963" s="203"/>
      <c r="BN963" s="203"/>
      <c r="BO963" s="214"/>
      <c r="BP963" s="214"/>
      <c r="BQ963" s="214"/>
      <c r="BR963" s="215"/>
    </row>
    <row r="964" spans="1:70" s="117" customFormat="1" ht="27" customHeight="1" thickTop="1" thickBot="1" x14ac:dyDescent="0.25">
      <c r="A964" s="184"/>
      <c r="B964" s="304" t="str">
        <f>IF(C964="","",(VLOOKUP(C964,Lookups!$B$4:$C$2561,2,FALSE)))</f>
        <v/>
      </c>
      <c r="C964" s="83"/>
      <c r="D964" s="173"/>
      <c r="E964" s="173"/>
      <c r="F964" s="152"/>
      <c r="G964" s="152"/>
      <c r="H964" s="173" t="str">
        <f t="shared" si="88"/>
        <v/>
      </c>
      <c r="I964" s="173"/>
      <c r="J964" s="182"/>
      <c r="K964" s="183"/>
      <c r="L964" s="141" t="str">
        <f>IF(K964="","",(VLOOKUP(K964,#REF!,2,FALSE)))</f>
        <v/>
      </c>
      <c r="M964" s="186"/>
      <c r="N964" s="186"/>
      <c r="O964" s="186"/>
      <c r="P964" s="186"/>
      <c r="Q964" s="186"/>
      <c r="R964" s="186"/>
      <c r="S964" s="186"/>
      <c r="T964" s="186"/>
      <c r="U964" s="173"/>
      <c r="V964" s="186"/>
      <c r="W964" s="187"/>
      <c r="X964" s="187"/>
      <c r="Y964" s="187"/>
      <c r="Z964" s="149"/>
      <c r="AA964" s="173"/>
      <c r="AB964" s="200" t="str">
        <f t="shared" si="84"/>
        <v/>
      </c>
      <c r="AC964" s="216"/>
      <c r="AD964" s="173"/>
      <c r="AE964" s="148"/>
      <c r="AF964" s="173"/>
      <c r="AG964" s="173"/>
      <c r="AH964" s="152"/>
      <c r="AI964" s="173"/>
      <c r="AJ964" s="173"/>
      <c r="AK964" s="200" t="str">
        <f t="shared" si="85"/>
        <v/>
      </c>
      <c r="AL964" s="173"/>
      <c r="AM964" s="217" t="str">
        <f t="shared" si="86"/>
        <v/>
      </c>
      <c r="AN964" s="173"/>
      <c r="AO964" s="217" t="str">
        <f t="shared" si="87"/>
        <v/>
      </c>
      <c r="AP964" s="237"/>
      <c r="AQ964" s="150"/>
      <c r="AR964" s="152"/>
      <c r="AS964" s="150"/>
      <c r="AT964" s="174" t="s">
        <v>250</v>
      </c>
      <c r="AU964" s="152"/>
      <c r="AV964" s="152"/>
      <c r="AW964" s="152"/>
      <c r="AX964" s="152"/>
      <c r="AY964" s="174" t="str">
        <f t="shared" si="89"/>
        <v/>
      </c>
      <c r="AZ964" s="152"/>
      <c r="BA964" s="152"/>
      <c r="BB964" s="152"/>
      <c r="BC964" s="152"/>
      <c r="BD964" s="174" t="s">
        <v>250</v>
      </c>
      <c r="BE964" s="152"/>
      <c r="BF964" s="152"/>
      <c r="BG964" s="152"/>
      <c r="BH964" s="152"/>
      <c r="BI964" s="152"/>
      <c r="BJ964" s="220"/>
      <c r="BK964" s="203"/>
      <c r="BL964" s="203"/>
      <c r="BM964" s="203"/>
      <c r="BN964" s="203"/>
      <c r="BO964" s="214"/>
      <c r="BP964" s="214"/>
      <c r="BQ964" s="214"/>
      <c r="BR964" s="215"/>
    </row>
    <row r="965" spans="1:70" s="117" customFormat="1" ht="27" customHeight="1" thickTop="1" thickBot="1" x14ac:dyDescent="0.25">
      <c r="A965" s="184"/>
      <c r="B965" s="304" t="str">
        <f>IF(C965="","",(VLOOKUP(C965,Lookups!$B$4:$C$2561,2,FALSE)))</f>
        <v/>
      </c>
      <c r="C965" s="83"/>
      <c r="D965" s="173"/>
      <c r="E965" s="173"/>
      <c r="F965" s="152"/>
      <c r="G965" s="152"/>
      <c r="H965" s="173" t="str">
        <f t="shared" si="88"/>
        <v/>
      </c>
      <c r="I965" s="173"/>
      <c r="J965" s="182"/>
      <c r="K965" s="183"/>
      <c r="L965" s="141" t="str">
        <f>IF(K965="","",(VLOOKUP(K965,#REF!,2,FALSE)))</f>
        <v/>
      </c>
      <c r="M965" s="186"/>
      <c r="N965" s="186"/>
      <c r="O965" s="186"/>
      <c r="P965" s="186"/>
      <c r="Q965" s="186"/>
      <c r="R965" s="186"/>
      <c r="S965" s="186"/>
      <c r="T965" s="186"/>
      <c r="U965" s="173"/>
      <c r="V965" s="186"/>
      <c r="W965" s="187"/>
      <c r="X965" s="187"/>
      <c r="Y965" s="187"/>
      <c r="Z965" s="149"/>
      <c r="AA965" s="173"/>
      <c r="AB965" s="200" t="str">
        <f t="shared" si="84"/>
        <v/>
      </c>
      <c r="AC965" s="216"/>
      <c r="AD965" s="173"/>
      <c r="AE965" s="148"/>
      <c r="AF965" s="173"/>
      <c r="AG965" s="173"/>
      <c r="AH965" s="152"/>
      <c r="AI965" s="173"/>
      <c r="AJ965" s="173"/>
      <c r="AK965" s="200" t="str">
        <f t="shared" si="85"/>
        <v/>
      </c>
      <c r="AL965" s="173"/>
      <c r="AM965" s="217" t="str">
        <f t="shared" si="86"/>
        <v/>
      </c>
      <c r="AN965" s="173"/>
      <c r="AO965" s="217" t="str">
        <f t="shared" si="87"/>
        <v/>
      </c>
      <c r="AP965" s="237"/>
      <c r="AQ965" s="150"/>
      <c r="AR965" s="152"/>
      <c r="AS965" s="150"/>
      <c r="AT965" s="174" t="s">
        <v>250</v>
      </c>
      <c r="AU965" s="152"/>
      <c r="AV965" s="152"/>
      <c r="AW965" s="152"/>
      <c r="AX965" s="152"/>
      <c r="AY965" s="174" t="str">
        <f t="shared" si="89"/>
        <v/>
      </c>
      <c r="AZ965" s="152"/>
      <c r="BA965" s="152"/>
      <c r="BB965" s="152"/>
      <c r="BC965" s="152"/>
      <c r="BD965" s="174" t="s">
        <v>250</v>
      </c>
      <c r="BE965" s="152"/>
      <c r="BF965" s="152"/>
      <c r="BG965" s="152"/>
      <c r="BH965" s="152"/>
      <c r="BI965" s="152"/>
      <c r="BJ965" s="220"/>
      <c r="BK965" s="203"/>
      <c r="BL965" s="203"/>
      <c r="BM965" s="203"/>
      <c r="BN965" s="203"/>
      <c r="BO965" s="214"/>
      <c r="BP965" s="214"/>
      <c r="BQ965" s="214"/>
      <c r="BR965" s="215"/>
    </row>
    <row r="966" spans="1:70" s="117" customFormat="1" ht="27" customHeight="1" thickTop="1" thickBot="1" x14ac:dyDescent="0.25">
      <c r="A966" s="184"/>
      <c r="B966" s="304" t="str">
        <f>IF(C966="","",(VLOOKUP(C966,Lookups!$B$4:$C$2561,2,FALSE)))</f>
        <v/>
      </c>
      <c r="C966" s="83"/>
      <c r="D966" s="173"/>
      <c r="E966" s="173"/>
      <c r="F966" s="152"/>
      <c r="G966" s="152"/>
      <c r="H966" s="173" t="str">
        <f t="shared" si="88"/>
        <v/>
      </c>
      <c r="I966" s="173"/>
      <c r="J966" s="182"/>
      <c r="K966" s="183"/>
      <c r="L966" s="141" t="str">
        <f>IF(K966="","",(VLOOKUP(K966,#REF!,2,FALSE)))</f>
        <v/>
      </c>
      <c r="M966" s="186"/>
      <c r="N966" s="186"/>
      <c r="O966" s="186"/>
      <c r="P966" s="186"/>
      <c r="Q966" s="186"/>
      <c r="R966" s="186"/>
      <c r="S966" s="186"/>
      <c r="T966" s="186"/>
      <c r="U966" s="173"/>
      <c r="V966" s="186"/>
      <c r="W966" s="187"/>
      <c r="X966" s="187"/>
      <c r="Y966" s="187"/>
      <c r="Z966" s="149"/>
      <c r="AA966" s="173"/>
      <c r="AB966" s="200" t="str">
        <f t="shared" ref="AB966:AB1029" si="90">IF(AA966="","",VLOOKUP(AA966,RailTypeDesc,2,FALSE))</f>
        <v/>
      </c>
      <c r="AC966" s="216"/>
      <c r="AD966" s="173"/>
      <c r="AE966" s="148"/>
      <c r="AF966" s="173"/>
      <c r="AG966" s="173"/>
      <c r="AH966" s="152"/>
      <c r="AI966" s="173"/>
      <c r="AJ966" s="173"/>
      <c r="AK966" s="200" t="str">
        <f t="shared" ref="AK966:AK1029" si="91">IF(AJ966="","",(VLOOKUP(AJ966,RailAttachDesc,2,FALSE)))</f>
        <v/>
      </c>
      <c r="AL966" s="173"/>
      <c r="AM966" s="217" t="str">
        <f t="shared" ref="AM966:AM1029" si="92">IF(AL966="","",(VLOOKUP(AL966,RailEndDesc,2,FALSE)))</f>
        <v/>
      </c>
      <c r="AN966" s="173"/>
      <c r="AO966" s="217" t="str">
        <f t="shared" ref="AO966:AO1029" si="93">IF(AN966="","",(VLOOKUP(AN966,RailEndDesc,2,FALSE)))</f>
        <v/>
      </c>
      <c r="AP966" s="237"/>
      <c r="AQ966" s="150"/>
      <c r="AR966" s="152"/>
      <c r="AS966" s="150"/>
      <c r="AT966" s="174" t="s">
        <v>250</v>
      </c>
      <c r="AU966" s="152"/>
      <c r="AV966" s="152"/>
      <c r="AW966" s="152"/>
      <c r="AX966" s="152"/>
      <c r="AY966" s="174" t="str">
        <f t="shared" si="89"/>
        <v/>
      </c>
      <c r="AZ966" s="152"/>
      <c r="BA966" s="152"/>
      <c r="BB966" s="152"/>
      <c r="BC966" s="152"/>
      <c r="BD966" s="174" t="s">
        <v>250</v>
      </c>
      <c r="BE966" s="152"/>
      <c r="BF966" s="152"/>
      <c r="BG966" s="152"/>
      <c r="BH966" s="152"/>
      <c r="BI966" s="152"/>
      <c r="BJ966" s="220"/>
      <c r="BK966" s="203"/>
      <c r="BL966" s="203"/>
      <c r="BM966" s="203"/>
      <c r="BN966" s="203"/>
      <c r="BO966" s="214"/>
      <c r="BP966" s="214"/>
      <c r="BQ966" s="214"/>
      <c r="BR966" s="215"/>
    </row>
    <row r="967" spans="1:70" s="117" customFormat="1" ht="27" customHeight="1" thickTop="1" thickBot="1" x14ac:dyDescent="0.25">
      <c r="A967" s="184"/>
      <c r="B967" s="304" t="str">
        <f>IF(C967="","",(VLOOKUP(C967,Lookups!$B$4:$C$2561,2,FALSE)))</f>
        <v/>
      </c>
      <c r="C967" s="83"/>
      <c r="D967" s="173"/>
      <c r="E967" s="173"/>
      <c r="F967" s="152"/>
      <c r="G967" s="152"/>
      <c r="H967" s="173" t="str">
        <f t="shared" ref="H967:H1030" si="94">IF(A967="ADD","0","")</f>
        <v/>
      </c>
      <c r="I967" s="173"/>
      <c r="J967" s="182"/>
      <c r="K967" s="183"/>
      <c r="L967" s="141" t="str">
        <f>IF(K967="","",(VLOOKUP(K967,#REF!,2,FALSE)))</f>
        <v/>
      </c>
      <c r="M967" s="186"/>
      <c r="N967" s="186"/>
      <c r="O967" s="186"/>
      <c r="P967" s="186"/>
      <c r="Q967" s="186"/>
      <c r="R967" s="186"/>
      <c r="S967" s="186"/>
      <c r="T967" s="186"/>
      <c r="U967" s="173"/>
      <c r="V967" s="186"/>
      <c r="W967" s="187"/>
      <c r="X967" s="187"/>
      <c r="Y967" s="187"/>
      <c r="Z967" s="149"/>
      <c r="AA967" s="173"/>
      <c r="AB967" s="200" t="str">
        <f t="shared" si="90"/>
        <v/>
      </c>
      <c r="AC967" s="216"/>
      <c r="AD967" s="173"/>
      <c r="AE967" s="148"/>
      <c r="AF967" s="173"/>
      <c r="AG967" s="173"/>
      <c r="AH967" s="152"/>
      <c r="AI967" s="173"/>
      <c r="AJ967" s="173"/>
      <c r="AK967" s="200" t="str">
        <f t="shared" si="91"/>
        <v/>
      </c>
      <c r="AL967" s="173"/>
      <c r="AM967" s="217" t="str">
        <f t="shared" si="92"/>
        <v/>
      </c>
      <c r="AN967" s="173"/>
      <c r="AO967" s="217" t="str">
        <f t="shared" si="93"/>
        <v/>
      </c>
      <c r="AP967" s="237"/>
      <c r="AQ967" s="150"/>
      <c r="AR967" s="152"/>
      <c r="AS967" s="150"/>
      <c r="AT967" s="174" t="s">
        <v>250</v>
      </c>
      <c r="AU967" s="152"/>
      <c r="AV967" s="152"/>
      <c r="AW967" s="152"/>
      <c r="AX967" s="152"/>
      <c r="AY967" s="174" t="str">
        <f t="shared" ref="AY967:AY1030" si="95">IF(C967&gt;0,"U","")</f>
        <v/>
      </c>
      <c r="AZ967" s="152"/>
      <c r="BA967" s="152"/>
      <c r="BB967" s="152"/>
      <c r="BC967" s="152"/>
      <c r="BD967" s="174" t="s">
        <v>250</v>
      </c>
      <c r="BE967" s="152"/>
      <c r="BF967" s="152"/>
      <c r="BG967" s="152"/>
      <c r="BH967" s="152"/>
      <c r="BI967" s="152"/>
      <c r="BJ967" s="220"/>
      <c r="BK967" s="203"/>
      <c r="BL967" s="203"/>
      <c r="BM967" s="203"/>
      <c r="BN967" s="203"/>
      <c r="BO967" s="214"/>
      <c r="BP967" s="214"/>
      <c r="BQ967" s="214"/>
      <c r="BR967" s="215"/>
    </row>
    <row r="968" spans="1:70" s="117" customFormat="1" ht="27" customHeight="1" thickTop="1" thickBot="1" x14ac:dyDescent="0.25">
      <c r="A968" s="184"/>
      <c r="B968" s="304" t="str">
        <f>IF(C968="","",(VLOOKUP(C968,Lookups!$B$4:$C$2561,2,FALSE)))</f>
        <v/>
      </c>
      <c r="C968" s="83"/>
      <c r="D968" s="173"/>
      <c r="E968" s="173"/>
      <c r="F968" s="152"/>
      <c r="G968" s="152"/>
      <c r="H968" s="173" t="str">
        <f t="shared" si="94"/>
        <v/>
      </c>
      <c r="I968" s="173"/>
      <c r="J968" s="182"/>
      <c r="K968" s="183"/>
      <c r="L968" s="141" t="str">
        <f>IF(K968="","",(VLOOKUP(K968,#REF!,2,FALSE)))</f>
        <v/>
      </c>
      <c r="M968" s="186"/>
      <c r="N968" s="186"/>
      <c r="O968" s="186"/>
      <c r="P968" s="186"/>
      <c r="Q968" s="186"/>
      <c r="R968" s="186"/>
      <c r="S968" s="186"/>
      <c r="T968" s="186"/>
      <c r="U968" s="173"/>
      <c r="V968" s="186"/>
      <c r="W968" s="187"/>
      <c r="X968" s="187"/>
      <c r="Y968" s="187"/>
      <c r="Z968" s="149"/>
      <c r="AA968" s="173"/>
      <c r="AB968" s="200" t="str">
        <f t="shared" si="90"/>
        <v/>
      </c>
      <c r="AC968" s="216"/>
      <c r="AD968" s="173"/>
      <c r="AE968" s="148"/>
      <c r="AF968" s="173"/>
      <c r="AG968" s="173"/>
      <c r="AH968" s="152"/>
      <c r="AI968" s="173"/>
      <c r="AJ968" s="173"/>
      <c r="AK968" s="200" t="str">
        <f t="shared" si="91"/>
        <v/>
      </c>
      <c r="AL968" s="173"/>
      <c r="AM968" s="217" t="str">
        <f t="shared" si="92"/>
        <v/>
      </c>
      <c r="AN968" s="173"/>
      <c r="AO968" s="217" t="str">
        <f t="shared" si="93"/>
        <v/>
      </c>
      <c r="AP968" s="237"/>
      <c r="AQ968" s="150"/>
      <c r="AR968" s="152"/>
      <c r="AS968" s="150"/>
      <c r="AT968" s="174" t="s">
        <v>250</v>
      </c>
      <c r="AU968" s="152"/>
      <c r="AV968" s="152"/>
      <c r="AW968" s="152"/>
      <c r="AX968" s="152"/>
      <c r="AY968" s="174" t="str">
        <f t="shared" si="95"/>
        <v/>
      </c>
      <c r="AZ968" s="152"/>
      <c r="BA968" s="152"/>
      <c r="BB968" s="152"/>
      <c r="BC968" s="152"/>
      <c r="BD968" s="174" t="s">
        <v>250</v>
      </c>
      <c r="BE968" s="152"/>
      <c r="BF968" s="152"/>
      <c r="BG968" s="152"/>
      <c r="BH968" s="152"/>
      <c r="BI968" s="152"/>
      <c r="BJ968" s="220"/>
      <c r="BK968" s="203"/>
      <c r="BL968" s="203"/>
      <c r="BM968" s="203"/>
      <c r="BN968" s="203"/>
      <c r="BO968" s="214"/>
      <c r="BP968" s="214"/>
      <c r="BQ968" s="214"/>
      <c r="BR968" s="215"/>
    </row>
    <row r="969" spans="1:70" s="117" customFormat="1" ht="27" customHeight="1" thickTop="1" thickBot="1" x14ac:dyDescent="0.25">
      <c r="A969" s="184"/>
      <c r="B969" s="304" t="str">
        <f>IF(C969="","",(VLOOKUP(C969,Lookups!$B$4:$C$2561,2,FALSE)))</f>
        <v/>
      </c>
      <c r="C969" s="83"/>
      <c r="D969" s="173"/>
      <c r="E969" s="173"/>
      <c r="F969" s="152"/>
      <c r="G969" s="152"/>
      <c r="H969" s="173" t="str">
        <f t="shared" si="94"/>
        <v/>
      </c>
      <c r="I969" s="173"/>
      <c r="J969" s="182"/>
      <c r="K969" s="183"/>
      <c r="L969" s="141" t="str">
        <f>IF(K969="","",(VLOOKUP(K969,#REF!,2,FALSE)))</f>
        <v/>
      </c>
      <c r="M969" s="186"/>
      <c r="N969" s="186"/>
      <c r="O969" s="186"/>
      <c r="P969" s="186"/>
      <c r="Q969" s="186"/>
      <c r="R969" s="186"/>
      <c r="S969" s="186"/>
      <c r="T969" s="186"/>
      <c r="U969" s="173"/>
      <c r="V969" s="186"/>
      <c r="W969" s="187"/>
      <c r="X969" s="187"/>
      <c r="Y969" s="187"/>
      <c r="Z969" s="149"/>
      <c r="AA969" s="173"/>
      <c r="AB969" s="200" t="str">
        <f t="shared" si="90"/>
        <v/>
      </c>
      <c r="AC969" s="216"/>
      <c r="AD969" s="173"/>
      <c r="AE969" s="148"/>
      <c r="AF969" s="173"/>
      <c r="AG969" s="173"/>
      <c r="AH969" s="152"/>
      <c r="AI969" s="173"/>
      <c r="AJ969" s="173"/>
      <c r="AK969" s="200" t="str">
        <f t="shared" si="91"/>
        <v/>
      </c>
      <c r="AL969" s="173"/>
      <c r="AM969" s="217" t="str">
        <f t="shared" si="92"/>
        <v/>
      </c>
      <c r="AN969" s="173"/>
      <c r="AO969" s="217" t="str">
        <f t="shared" si="93"/>
        <v/>
      </c>
      <c r="AP969" s="237"/>
      <c r="AQ969" s="150"/>
      <c r="AR969" s="152"/>
      <c r="AS969" s="150"/>
      <c r="AT969" s="174" t="s">
        <v>250</v>
      </c>
      <c r="AU969" s="152"/>
      <c r="AV969" s="152"/>
      <c r="AW969" s="152"/>
      <c r="AX969" s="152"/>
      <c r="AY969" s="174" t="str">
        <f t="shared" si="95"/>
        <v/>
      </c>
      <c r="AZ969" s="152"/>
      <c r="BA969" s="152"/>
      <c r="BB969" s="152"/>
      <c r="BC969" s="152"/>
      <c r="BD969" s="174" t="s">
        <v>250</v>
      </c>
      <c r="BE969" s="152"/>
      <c r="BF969" s="152"/>
      <c r="BG969" s="152"/>
      <c r="BH969" s="152"/>
      <c r="BI969" s="152"/>
      <c r="BJ969" s="220"/>
      <c r="BK969" s="203"/>
      <c r="BL969" s="203"/>
      <c r="BM969" s="203"/>
      <c r="BN969" s="203"/>
      <c r="BO969" s="214"/>
      <c r="BP969" s="214"/>
      <c r="BQ969" s="214"/>
      <c r="BR969" s="215"/>
    </row>
    <row r="970" spans="1:70" s="117" customFormat="1" ht="27" customHeight="1" thickTop="1" thickBot="1" x14ac:dyDescent="0.25">
      <c r="A970" s="184"/>
      <c r="B970" s="304" t="str">
        <f>IF(C970="","",(VLOOKUP(C970,Lookups!$B$4:$C$2561,2,FALSE)))</f>
        <v/>
      </c>
      <c r="C970" s="83"/>
      <c r="D970" s="173"/>
      <c r="E970" s="173"/>
      <c r="F970" s="152"/>
      <c r="G970" s="152"/>
      <c r="H970" s="173" t="str">
        <f t="shared" si="94"/>
        <v/>
      </c>
      <c r="I970" s="173"/>
      <c r="J970" s="182"/>
      <c r="K970" s="183"/>
      <c r="L970" s="141" t="str">
        <f>IF(K970="","",(VLOOKUP(K970,#REF!,2,FALSE)))</f>
        <v/>
      </c>
      <c r="M970" s="186"/>
      <c r="N970" s="186"/>
      <c r="O970" s="186"/>
      <c r="P970" s="186"/>
      <c r="Q970" s="186"/>
      <c r="R970" s="186"/>
      <c r="S970" s="186"/>
      <c r="T970" s="186"/>
      <c r="U970" s="173"/>
      <c r="V970" s="186"/>
      <c r="W970" s="187"/>
      <c r="X970" s="187"/>
      <c r="Y970" s="187"/>
      <c r="Z970" s="149"/>
      <c r="AA970" s="173"/>
      <c r="AB970" s="200" t="str">
        <f t="shared" si="90"/>
        <v/>
      </c>
      <c r="AC970" s="216"/>
      <c r="AD970" s="173"/>
      <c r="AE970" s="148"/>
      <c r="AF970" s="173"/>
      <c r="AG970" s="173"/>
      <c r="AH970" s="152"/>
      <c r="AI970" s="173"/>
      <c r="AJ970" s="173"/>
      <c r="AK970" s="200" t="str">
        <f t="shared" si="91"/>
        <v/>
      </c>
      <c r="AL970" s="173"/>
      <c r="AM970" s="217" t="str">
        <f t="shared" si="92"/>
        <v/>
      </c>
      <c r="AN970" s="173"/>
      <c r="AO970" s="217" t="str">
        <f t="shared" si="93"/>
        <v/>
      </c>
      <c r="AP970" s="237"/>
      <c r="AQ970" s="150"/>
      <c r="AR970" s="152"/>
      <c r="AS970" s="150"/>
      <c r="AT970" s="174" t="s">
        <v>250</v>
      </c>
      <c r="AU970" s="152"/>
      <c r="AV970" s="152"/>
      <c r="AW970" s="152"/>
      <c r="AX970" s="152"/>
      <c r="AY970" s="174" t="str">
        <f t="shared" si="95"/>
        <v/>
      </c>
      <c r="AZ970" s="152"/>
      <c r="BA970" s="152"/>
      <c r="BB970" s="152"/>
      <c r="BC970" s="152"/>
      <c r="BD970" s="174" t="s">
        <v>250</v>
      </c>
      <c r="BE970" s="152"/>
      <c r="BF970" s="152"/>
      <c r="BG970" s="152"/>
      <c r="BH970" s="152"/>
      <c r="BI970" s="152"/>
      <c r="BJ970" s="220"/>
      <c r="BK970" s="203"/>
      <c r="BL970" s="203"/>
      <c r="BM970" s="203"/>
      <c r="BN970" s="203"/>
      <c r="BO970" s="214"/>
      <c r="BP970" s="214"/>
      <c r="BQ970" s="214"/>
      <c r="BR970" s="215"/>
    </row>
    <row r="971" spans="1:70" s="117" customFormat="1" ht="27" customHeight="1" thickTop="1" thickBot="1" x14ac:dyDescent="0.25">
      <c r="A971" s="184"/>
      <c r="B971" s="304" t="str">
        <f>IF(C971="","",(VLOOKUP(C971,Lookups!$B$4:$C$2561,2,FALSE)))</f>
        <v/>
      </c>
      <c r="C971" s="83"/>
      <c r="D971" s="173"/>
      <c r="E971" s="173"/>
      <c r="F971" s="152"/>
      <c r="G971" s="152"/>
      <c r="H971" s="173" t="str">
        <f t="shared" si="94"/>
        <v/>
      </c>
      <c r="I971" s="173"/>
      <c r="J971" s="182"/>
      <c r="K971" s="183"/>
      <c r="L971" s="141" t="str">
        <f>IF(K971="","",(VLOOKUP(K971,#REF!,2,FALSE)))</f>
        <v/>
      </c>
      <c r="M971" s="186"/>
      <c r="N971" s="186"/>
      <c r="O971" s="186"/>
      <c r="P971" s="186"/>
      <c r="Q971" s="186"/>
      <c r="R971" s="186"/>
      <c r="S971" s="186"/>
      <c r="T971" s="186"/>
      <c r="U971" s="173"/>
      <c r="V971" s="186"/>
      <c r="W971" s="187"/>
      <c r="X971" s="187"/>
      <c r="Y971" s="187"/>
      <c r="Z971" s="149"/>
      <c r="AA971" s="173"/>
      <c r="AB971" s="200" t="str">
        <f t="shared" si="90"/>
        <v/>
      </c>
      <c r="AC971" s="216"/>
      <c r="AD971" s="173"/>
      <c r="AE971" s="148"/>
      <c r="AF971" s="173"/>
      <c r="AG971" s="173"/>
      <c r="AH971" s="152"/>
      <c r="AI971" s="173"/>
      <c r="AJ971" s="173"/>
      <c r="AK971" s="200" t="str">
        <f t="shared" si="91"/>
        <v/>
      </c>
      <c r="AL971" s="173"/>
      <c r="AM971" s="217" t="str">
        <f t="shared" si="92"/>
        <v/>
      </c>
      <c r="AN971" s="173"/>
      <c r="AO971" s="217" t="str">
        <f t="shared" si="93"/>
        <v/>
      </c>
      <c r="AP971" s="237"/>
      <c r="AQ971" s="150"/>
      <c r="AR971" s="152"/>
      <c r="AS971" s="150"/>
      <c r="AT971" s="174" t="s">
        <v>250</v>
      </c>
      <c r="AU971" s="152"/>
      <c r="AV971" s="152"/>
      <c r="AW971" s="152"/>
      <c r="AX971" s="152"/>
      <c r="AY971" s="174" t="str">
        <f t="shared" si="95"/>
        <v/>
      </c>
      <c r="AZ971" s="152"/>
      <c r="BA971" s="152"/>
      <c r="BB971" s="152"/>
      <c r="BC971" s="152"/>
      <c r="BD971" s="174" t="s">
        <v>250</v>
      </c>
      <c r="BE971" s="152"/>
      <c r="BF971" s="152"/>
      <c r="BG971" s="152"/>
      <c r="BH971" s="152"/>
      <c r="BI971" s="152"/>
      <c r="BJ971" s="220"/>
      <c r="BK971" s="203"/>
      <c r="BL971" s="203"/>
      <c r="BM971" s="203"/>
      <c r="BN971" s="203"/>
      <c r="BO971" s="214"/>
      <c r="BP971" s="214"/>
      <c r="BQ971" s="214"/>
      <c r="BR971" s="215"/>
    </row>
    <row r="972" spans="1:70" s="117" customFormat="1" ht="27" customHeight="1" thickTop="1" thickBot="1" x14ac:dyDescent="0.25">
      <c r="A972" s="184"/>
      <c r="B972" s="304" t="str">
        <f>IF(C972="","",(VLOOKUP(C972,Lookups!$B$4:$C$2561,2,FALSE)))</f>
        <v/>
      </c>
      <c r="C972" s="83"/>
      <c r="D972" s="173"/>
      <c r="E972" s="173"/>
      <c r="F972" s="152"/>
      <c r="G972" s="152"/>
      <c r="H972" s="173" t="str">
        <f t="shared" si="94"/>
        <v/>
      </c>
      <c r="I972" s="173"/>
      <c r="J972" s="182"/>
      <c r="K972" s="183"/>
      <c r="L972" s="141" t="str">
        <f>IF(K972="","",(VLOOKUP(K972,#REF!,2,FALSE)))</f>
        <v/>
      </c>
      <c r="M972" s="186"/>
      <c r="N972" s="186"/>
      <c r="O972" s="186"/>
      <c r="P972" s="186"/>
      <c r="Q972" s="186"/>
      <c r="R972" s="186"/>
      <c r="S972" s="186"/>
      <c r="T972" s="186"/>
      <c r="U972" s="173"/>
      <c r="V972" s="186"/>
      <c r="W972" s="187"/>
      <c r="X972" s="187"/>
      <c r="Y972" s="187"/>
      <c r="Z972" s="149"/>
      <c r="AA972" s="173"/>
      <c r="AB972" s="200" t="str">
        <f t="shared" si="90"/>
        <v/>
      </c>
      <c r="AC972" s="216"/>
      <c r="AD972" s="173"/>
      <c r="AE972" s="148"/>
      <c r="AF972" s="173"/>
      <c r="AG972" s="173"/>
      <c r="AH972" s="152"/>
      <c r="AI972" s="173"/>
      <c r="AJ972" s="173"/>
      <c r="AK972" s="200" t="str">
        <f t="shared" si="91"/>
        <v/>
      </c>
      <c r="AL972" s="173"/>
      <c r="AM972" s="217" t="str">
        <f t="shared" si="92"/>
        <v/>
      </c>
      <c r="AN972" s="173"/>
      <c r="AO972" s="217" t="str">
        <f t="shared" si="93"/>
        <v/>
      </c>
      <c r="AP972" s="237"/>
      <c r="AQ972" s="150"/>
      <c r="AR972" s="152"/>
      <c r="AS972" s="150"/>
      <c r="AT972" s="174" t="s">
        <v>250</v>
      </c>
      <c r="AU972" s="152"/>
      <c r="AV972" s="152"/>
      <c r="AW972" s="152"/>
      <c r="AX972" s="152"/>
      <c r="AY972" s="174" t="str">
        <f t="shared" si="95"/>
        <v/>
      </c>
      <c r="AZ972" s="152"/>
      <c r="BA972" s="152"/>
      <c r="BB972" s="152"/>
      <c r="BC972" s="152"/>
      <c r="BD972" s="174" t="s">
        <v>250</v>
      </c>
      <c r="BE972" s="152"/>
      <c r="BF972" s="152"/>
      <c r="BG972" s="152"/>
      <c r="BH972" s="152"/>
      <c r="BI972" s="152"/>
      <c r="BJ972" s="220"/>
      <c r="BK972" s="203"/>
      <c r="BL972" s="203"/>
      <c r="BM972" s="203"/>
      <c r="BN972" s="203"/>
      <c r="BO972" s="214"/>
      <c r="BP972" s="214"/>
      <c r="BQ972" s="214"/>
      <c r="BR972" s="215"/>
    </row>
    <row r="973" spans="1:70" s="117" customFormat="1" ht="27" customHeight="1" thickTop="1" thickBot="1" x14ac:dyDescent="0.25">
      <c r="A973" s="184"/>
      <c r="B973" s="304" t="str">
        <f>IF(C973="","",(VLOOKUP(C973,Lookups!$B$4:$C$2561,2,FALSE)))</f>
        <v/>
      </c>
      <c r="C973" s="83"/>
      <c r="D973" s="173"/>
      <c r="E973" s="173"/>
      <c r="F973" s="152"/>
      <c r="G973" s="152"/>
      <c r="H973" s="173" t="str">
        <f t="shared" si="94"/>
        <v/>
      </c>
      <c r="I973" s="173"/>
      <c r="J973" s="182"/>
      <c r="K973" s="183"/>
      <c r="L973" s="141" t="str">
        <f>IF(K973="","",(VLOOKUP(K973,#REF!,2,FALSE)))</f>
        <v/>
      </c>
      <c r="M973" s="186"/>
      <c r="N973" s="186"/>
      <c r="O973" s="186"/>
      <c r="P973" s="186"/>
      <c r="Q973" s="186"/>
      <c r="R973" s="186"/>
      <c r="S973" s="186"/>
      <c r="T973" s="186"/>
      <c r="U973" s="173"/>
      <c r="V973" s="186"/>
      <c r="W973" s="187"/>
      <c r="X973" s="187"/>
      <c r="Y973" s="187"/>
      <c r="Z973" s="149"/>
      <c r="AA973" s="173"/>
      <c r="AB973" s="200" t="str">
        <f t="shared" si="90"/>
        <v/>
      </c>
      <c r="AC973" s="216"/>
      <c r="AD973" s="173"/>
      <c r="AE973" s="148"/>
      <c r="AF973" s="173"/>
      <c r="AG973" s="173"/>
      <c r="AH973" s="152"/>
      <c r="AI973" s="173"/>
      <c r="AJ973" s="173"/>
      <c r="AK973" s="200" t="str">
        <f t="shared" si="91"/>
        <v/>
      </c>
      <c r="AL973" s="173"/>
      <c r="AM973" s="217" t="str">
        <f t="shared" si="92"/>
        <v/>
      </c>
      <c r="AN973" s="173"/>
      <c r="AO973" s="217" t="str">
        <f t="shared" si="93"/>
        <v/>
      </c>
      <c r="AP973" s="237"/>
      <c r="AQ973" s="150"/>
      <c r="AR973" s="152"/>
      <c r="AS973" s="150"/>
      <c r="AT973" s="174" t="s">
        <v>250</v>
      </c>
      <c r="AU973" s="152"/>
      <c r="AV973" s="152"/>
      <c r="AW973" s="152"/>
      <c r="AX973" s="152"/>
      <c r="AY973" s="174" t="str">
        <f t="shared" si="95"/>
        <v/>
      </c>
      <c r="AZ973" s="152"/>
      <c r="BA973" s="152"/>
      <c r="BB973" s="152"/>
      <c r="BC973" s="152"/>
      <c r="BD973" s="174" t="s">
        <v>250</v>
      </c>
      <c r="BE973" s="152"/>
      <c r="BF973" s="152"/>
      <c r="BG973" s="152"/>
      <c r="BH973" s="152"/>
      <c r="BI973" s="152"/>
      <c r="BJ973" s="220"/>
      <c r="BK973" s="203"/>
      <c r="BL973" s="203"/>
      <c r="BM973" s="203"/>
      <c r="BN973" s="203"/>
      <c r="BO973" s="214"/>
      <c r="BP973" s="214"/>
      <c r="BQ973" s="214"/>
      <c r="BR973" s="215"/>
    </row>
    <row r="974" spans="1:70" s="117" customFormat="1" ht="27" customHeight="1" thickTop="1" thickBot="1" x14ac:dyDescent="0.25">
      <c r="A974" s="184"/>
      <c r="B974" s="304" t="str">
        <f>IF(C974="","",(VLOOKUP(C974,Lookups!$B$4:$C$2561,2,FALSE)))</f>
        <v/>
      </c>
      <c r="C974" s="83"/>
      <c r="D974" s="173"/>
      <c r="E974" s="173"/>
      <c r="F974" s="152"/>
      <c r="G974" s="152"/>
      <c r="H974" s="173" t="str">
        <f t="shared" si="94"/>
        <v/>
      </c>
      <c r="I974" s="173"/>
      <c r="J974" s="182"/>
      <c r="K974" s="183"/>
      <c r="L974" s="141" t="str">
        <f>IF(K974="","",(VLOOKUP(K974,#REF!,2,FALSE)))</f>
        <v/>
      </c>
      <c r="M974" s="186"/>
      <c r="N974" s="186"/>
      <c r="O974" s="186"/>
      <c r="P974" s="186"/>
      <c r="Q974" s="186"/>
      <c r="R974" s="186"/>
      <c r="S974" s="186"/>
      <c r="T974" s="186"/>
      <c r="U974" s="173"/>
      <c r="V974" s="186"/>
      <c r="W974" s="187"/>
      <c r="X974" s="187"/>
      <c r="Y974" s="187"/>
      <c r="Z974" s="149"/>
      <c r="AA974" s="173"/>
      <c r="AB974" s="200" t="str">
        <f t="shared" si="90"/>
        <v/>
      </c>
      <c r="AC974" s="216"/>
      <c r="AD974" s="173"/>
      <c r="AE974" s="148"/>
      <c r="AF974" s="173"/>
      <c r="AG974" s="173"/>
      <c r="AH974" s="152"/>
      <c r="AI974" s="173"/>
      <c r="AJ974" s="173"/>
      <c r="AK974" s="200" t="str">
        <f t="shared" si="91"/>
        <v/>
      </c>
      <c r="AL974" s="173"/>
      <c r="AM974" s="217" t="str">
        <f t="shared" si="92"/>
        <v/>
      </c>
      <c r="AN974" s="173"/>
      <c r="AO974" s="217" t="str">
        <f t="shared" si="93"/>
        <v/>
      </c>
      <c r="AP974" s="237"/>
      <c r="AQ974" s="150"/>
      <c r="AR974" s="152"/>
      <c r="AS974" s="150"/>
      <c r="AT974" s="174" t="s">
        <v>250</v>
      </c>
      <c r="AU974" s="152"/>
      <c r="AV974" s="152"/>
      <c r="AW974" s="152"/>
      <c r="AX974" s="152"/>
      <c r="AY974" s="174" t="str">
        <f t="shared" si="95"/>
        <v/>
      </c>
      <c r="AZ974" s="152"/>
      <c r="BA974" s="152"/>
      <c r="BB974" s="152"/>
      <c r="BC974" s="152"/>
      <c r="BD974" s="174" t="s">
        <v>250</v>
      </c>
      <c r="BE974" s="152"/>
      <c r="BF974" s="152"/>
      <c r="BG974" s="152"/>
      <c r="BH974" s="152"/>
      <c r="BI974" s="152"/>
      <c r="BJ974" s="220"/>
      <c r="BK974" s="203"/>
      <c r="BL974" s="203"/>
      <c r="BM974" s="203"/>
      <c r="BN974" s="203"/>
      <c r="BO974" s="214"/>
      <c r="BP974" s="214"/>
      <c r="BQ974" s="214"/>
      <c r="BR974" s="215"/>
    </row>
    <row r="975" spans="1:70" s="117" customFormat="1" ht="27" customHeight="1" thickTop="1" thickBot="1" x14ac:dyDescent="0.25">
      <c r="A975" s="184"/>
      <c r="B975" s="304" t="str">
        <f>IF(C975="","",(VLOOKUP(C975,Lookups!$B$4:$C$2561,2,FALSE)))</f>
        <v/>
      </c>
      <c r="C975" s="83"/>
      <c r="D975" s="173"/>
      <c r="E975" s="173"/>
      <c r="F975" s="152"/>
      <c r="G975" s="152"/>
      <c r="H975" s="173" t="str">
        <f t="shared" si="94"/>
        <v/>
      </c>
      <c r="I975" s="173"/>
      <c r="J975" s="182"/>
      <c r="K975" s="183"/>
      <c r="L975" s="141" t="str">
        <f>IF(K975="","",(VLOOKUP(K975,#REF!,2,FALSE)))</f>
        <v/>
      </c>
      <c r="M975" s="186"/>
      <c r="N975" s="186"/>
      <c r="O975" s="186"/>
      <c r="P975" s="186"/>
      <c r="Q975" s="186"/>
      <c r="R975" s="186"/>
      <c r="S975" s="186"/>
      <c r="T975" s="186"/>
      <c r="U975" s="173"/>
      <c r="V975" s="186"/>
      <c r="W975" s="187"/>
      <c r="X975" s="187"/>
      <c r="Y975" s="187"/>
      <c r="Z975" s="149"/>
      <c r="AA975" s="173"/>
      <c r="AB975" s="200" t="str">
        <f t="shared" si="90"/>
        <v/>
      </c>
      <c r="AC975" s="216"/>
      <c r="AD975" s="173"/>
      <c r="AE975" s="148"/>
      <c r="AF975" s="173"/>
      <c r="AG975" s="173"/>
      <c r="AH975" s="152"/>
      <c r="AI975" s="173"/>
      <c r="AJ975" s="173"/>
      <c r="AK975" s="200" t="str">
        <f t="shared" si="91"/>
        <v/>
      </c>
      <c r="AL975" s="173"/>
      <c r="AM975" s="217" t="str">
        <f t="shared" si="92"/>
        <v/>
      </c>
      <c r="AN975" s="173"/>
      <c r="AO975" s="217" t="str">
        <f t="shared" si="93"/>
        <v/>
      </c>
      <c r="AP975" s="237"/>
      <c r="AQ975" s="150"/>
      <c r="AR975" s="152"/>
      <c r="AS975" s="150"/>
      <c r="AT975" s="174" t="s">
        <v>250</v>
      </c>
      <c r="AU975" s="152"/>
      <c r="AV975" s="152"/>
      <c r="AW975" s="152"/>
      <c r="AX975" s="152"/>
      <c r="AY975" s="174" t="str">
        <f t="shared" si="95"/>
        <v/>
      </c>
      <c r="AZ975" s="152"/>
      <c r="BA975" s="152"/>
      <c r="BB975" s="152"/>
      <c r="BC975" s="152"/>
      <c r="BD975" s="174" t="s">
        <v>250</v>
      </c>
      <c r="BE975" s="152"/>
      <c r="BF975" s="152"/>
      <c r="BG975" s="152"/>
      <c r="BH975" s="152"/>
      <c r="BI975" s="152"/>
      <c r="BJ975" s="220"/>
      <c r="BK975" s="203"/>
      <c r="BL975" s="203"/>
      <c r="BM975" s="203"/>
      <c r="BN975" s="203"/>
      <c r="BO975" s="214"/>
      <c r="BP975" s="214"/>
      <c r="BQ975" s="214"/>
      <c r="BR975" s="215"/>
    </row>
    <row r="976" spans="1:70" s="117" customFormat="1" ht="27" customHeight="1" thickTop="1" thickBot="1" x14ac:dyDescent="0.25">
      <c r="A976" s="184"/>
      <c r="B976" s="304" t="str">
        <f>IF(C976="","",(VLOOKUP(C976,Lookups!$B$4:$C$2561,2,FALSE)))</f>
        <v/>
      </c>
      <c r="C976" s="83"/>
      <c r="D976" s="173"/>
      <c r="E976" s="173"/>
      <c r="F976" s="152"/>
      <c r="G976" s="152"/>
      <c r="H976" s="173" t="str">
        <f t="shared" si="94"/>
        <v/>
      </c>
      <c r="I976" s="173"/>
      <c r="J976" s="182"/>
      <c r="K976" s="183"/>
      <c r="L976" s="141" t="str">
        <f>IF(K976="","",(VLOOKUP(K976,#REF!,2,FALSE)))</f>
        <v/>
      </c>
      <c r="M976" s="186"/>
      <c r="N976" s="186"/>
      <c r="O976" s="186"/>
      <c r="P976" s="186"/>
      <c r="Q976" s="186"/>
      <c r="R976" s="186"/>
      <c r="S976" s="186"/>
      <c r="T976" s="186"/>
      <c r="U976" s="173"/>
      <c r="V976" s="186"/>
      <c r="W976" s="187"/>
      <c r="X976" s="187"/>
      <c r="Y976" s="187"/>
      <c r="Z976" s="149"/>
      <c r="AA976" s="173"/>
      <c r="AB976" s="200" t="str">
        <f t="shared" si="90"/>
        <v/>
      </c>
      <c r="AC976" s="216"/>
      <c r="AD976" s="173"/>
      <c r="AE976" s="148"/>
      <c r="AF976" s="173"/>
      <c r="AG976" s="173"/>
      <c r="AH976" s="152"/>
      <c r="AI976" s="173"/>
      <c r="AJ976" s="173"/>
      <c r="AK976" s="200" t="str">
        <f t="shared" si="91"/>
        <v/>
      </c>
      <c r="AL976" s="173"/>
      <c r="AM976" s="217" t="str">
        <f t="shared" si="92"/>
        <v/>
      </c>
      <c r="AN976" s="173"/>
      <c r="AO976" s="217" t="str">
        <f t="shared" si="93"/>
        <v/>
      </c>
      <c r="AP976" s="237"/>
      <c r="AQ976" s="150"/>
      <c r="AR976" s="152"/>
      <c r="AS976" s="150"/>
      <c r="AT976" s="174" t="s">
        <v>250</v>
      </c>
      <c r="AU976" s="152"/>
      <c r="AV976" s="152"/>
      <c r="AW976" s="152"/>
      <c r="AX976" s="152"/>
      <c r="AY976" s="174" t="str">
        <f t="shared" si="95"/>
        <v/>
      </c>
      <c r="AZ976" s="152"/>
      <c r="BA976" s="152"/>
      <c r="BB976" s="152"/>
      <c r="BC976" s="152"/>
      <c r="BD976" s="174" t="s">
        <v>250</v>
      </c>
      <c r="BE976" s="152"/>
      <c r="BF976" s="152"/>
      <c r="BG976" s="152"/>
      <c r="BH976" s="152"/>
      <c r="BI976" s="152"/>
      <c r="BJ976" s="220"/>
      <c r="BK976" s="203"/>
      <c r="BL976" s="203"/>
      <c r="BM976" s="203"/>
      <c r="BN976" s="203"/>
      <c r="BO976" s="214"/>
      <c r="BP976" s="214"/>
      <c r="BQ976" s="214"/>
      <c r="BR976" s="215"/>
    </row>
    <row r="977" spans="1:70" s="117" customFormat="1" ht="27" customHeight="1" thickTop="1" thickBot="1" x14ac:dyDescent="0.25">
      <c r="A977" s="184"/>
      <c r="B977" s="304" t="str">
        <f>IF(C977="","",(VLOOKUP(C977,Lookups!$B$4:$C$2561,2,FALSE)))</f>
        <v/>
      </c>
      <c r="C977" s="83"/>
      <c r="D977" s="173"/>
      <c r="E977" s="173"/>
      <c r="F977" s="152"/>
      <c r="G977" s="152"/>
      <c r="H977" s="173" t="str">
        <f t="shared" si="94"/>
        <v/>
      </c>
      <c r="I977" s="173"/>
      <c r="J977" s="182"/>
      <c r="K977" s="183"/>
      <c r="L977" s="141" t="str">
        <f>IF(K977="","",(VLOOKUP(K977,#REF!,2,FALSE)))</f>
        <v/>
      </c>
      <c r="M977" s="186"/>
      <c r="N977" s="186"/>
      <c r="O977" s="186"/>
      <c r="P977" s="186"/>
      <c r="Q977" s="186"/>
      <c r="R977" s="186"/>
      <c r="S977" s="186"/>
      <c r="T977" s="186"/>
      <c r="U977" s="173"/>
      <c r="V977" s="186"/>
      <c r="W977" s="187"/>
      <c r="X977" s="187"/>
      <c r="Y977" s="187"/>
      <c r="Z977" s="149"/>
      <c r="AA977" s="173"/>
      <c r="AB977" s="200" t="str">
        <f t="shared" si="90"/>
        <v/>
      </c>
      <c r="AC977" s="216"/>
      <c r="AD977" s="173"/>
      <c r="AE977" s="148"/>
      <c r="AF977" s="173"/>
      <c r="AG977" s="173"/>
      <c r="AH977" s="152"/>
      <c r="AI977" s="173"/>
      <c r="AJ977" s="173"/>
      <c r="AK977" s="200" t="str">
        <f t="shared" si="91"/>
        <v/>
      </c>
      <c r="AL977" s="173"/>
      <c r="AM977" s="217" t="str">
        <f t="shared" si="92"/>
        <v/>
      </c>
      <c r="AN977" s="173"/>
      <c r="AO977" s="217" t="str">
        <f t="shared" si="93"/>
        <v/>
      </c>
      <c r="AP977" s="237"/>
      <c r="AQ977" s="150"/>
      <c r="AR977" s="152"/>
      <c r="AS977" s="150"/>
      <c r="AT977" s="174" t="s">
        <v>250</v>
      </c>
      <c r="AU977" s="152"/>
      <c r="AV977" s="152"/>
      <c r="AW977" s="152"/>
      <c r="AX977" s="152"/>
      <c r="AY977" s="174" t="str">
        <f t="shared" si="95"/>
        <v/>
      </c>
      <c r="AZ977" s="152"/>
      <c r="BA977" s="152"/>
      <c r="BB977" s="152"/>
      <c r="BC977" s="152"/>
      <c r="BD977" s="174" t="s">
        <v>250</v>
      </c>
      <c r="BE977" s="152"/>
      <c r="BF977" s="152"/>
      <c r="BG977" s="152"/>
      <c r="BH977" s="152"/>
      <c r="BI977" s="152"/>
      <c r="BJ977" s="220"/>
      <c r="BK977" s="203"/>
      <c r="BL977" s="203"/>
      <c r="BM977" s="203"/>
      <c r="BN977" s="203"/>
      <c r="BO977" s="214"/>
      <c r="BP977" s="214"/>
      <c r="BQ977" s="214"/>
      <c r="BR977" s="215"/>
    </row>
    <row r="978" spans="1:70" s="117" customFormat="1" ht="27" customHeight="1" thickTop="1" thickBot="1" x14ac:dyDescent="0.25">
      <c r="A978" s="184"/>
      <c r="B978" s="304" t="str">
        <f>IF(C978="","",(VLOOKUP(C978,Lookups!$B$4:$C$2561,2,FALSE)))</f>
        <v/>
      </c>
      <c r="C978" s="83"/>
      <c r="D978" s="173"/>
      <c r="E978" s="173"/>
      <c r="F978" s="152"/>
      <c r="G978" s="152"/>
      <c r="H978" s="173" t="str">
        <f t="shared" si="94"/>
        <v/>
      </c>
      <c r="I978" s="173"/>
      <c r="J978" s="182"/>
      <c r="K978" s="183"/>
      <c r="L978" s="141" t="str">
        <f>IF(K978="","",(VLOOKUP(K978,#REF!,2,FALSE)))</f>
        <v/>
      </c>
      <c r="M978" s="186"/>
      <c r="N978" s="186"/>
      <c r="O978" s="186"/>
      <c r="P978" s="186"/>
      <c r="Q978" s="186"/>
      <c r="R978" s="186"/>
      <c r="S978" s="186"/>
      <c r="T978" s="186"/>
      <c r="U978" s="173"/>
      <c r="V978" s="186"/>
      <c r="W978" s="187"/>
      <c r="X978" s="187"/>
      <c r="Y978" s="187"/>
      <c r="Z978" s="149"/>
      <c r="AA978" s="173"/>
      <c r="AB978" s="200" t="str">
        <f t="shared" si="90"/>
        <v/>
      </c>
      <c r="AC978" s="216"/>
      <c r="AD978" s="173"/>
      <c r="AE978" s="148"/>
      <c r="AF978" s="173"/>
      <c r="AG978" s="173"/>
      <c r="AH978" s="152"/>
      <c r="AI978" s="173"/>
      <c r="AJ978" s="173"/>
      <c r="AK978" s="200" t="str">
        <f t="shared" si="91"/>
        <v/>
      </c>
      <c r="AL978" s="173"/>
      <c r="AM978" s="217" t="str">
        <f t="shared" si="92"/>
        <v/>
      </c>
      <c r="AN978" s="173"/>
      <c r="AO978" s="217" t="str">
        <f t="shared" si="93"/>
        <v/>
      </c>
      <c r="AP978" s="237"/>
      <c r="AQ978" s="150"/>
      <c r="AR978" s="152"/>
      <c r="AS978" s="150"/>
      <c r="AT978" s="174" t="s">
        <v>250</v>
      </c>
      <c r="AU978" s="152"/>
      <c r="AV978" s="152"/>
      <c r="AW978" s="152"/>
      <c r="AX978" s="152"/>
      <c r="AY978" s="174" t="str">
        <f t="shared" si="95"/>
        <v/>
      </c>
      <c r="AZ978" s="152"/>
      <c r="BA978" s="152"/>
      <c r="BB978" s="152"/>
      <c r="BC978" s="152"/>
      <c r="BD978" s="174" t="s">
        <v>250</v>
      </c>
      <c r="BE978" s="152"/>
      <c r="BF978" s="152"/>
      <c r="BG978" s="152"/>
      <c r="BH978" s="152"/>
      <c r="BI978" s="152"/>
      <c r="BJ978" s="220"/>
      <c r="BK978" s="203"/>
      <c r="BL978" s="203"/>
      <c r="BM978" s="203"/>
      <c r="BN978" s="203"/>
      <c r="BO978" s="214"/>
      <c r="BP978" s="214"/>
      <c r="BQ978" s="214"/>
      <c r="BR978" s="215"/>
    </row>
    <row r="979" spans="1:70" s="117" customFormat="1" ht="27" customHeight="1" thickTop="1" thickBot="1" x14ac:dyDescent="0.25">
      <c r="A979" s="184"/>
      <c r="B979" s="304" t="str">
        <f>IF(C979="","",(VLOOKUP(C979,Lookups!$B$4:$C$2561,2,FALSE)))</f>
        <v/>
      </c>
      <c r="C979" s="83"/>
      <c r="D979" s="173"/>
      <c r="E979" s="173"/>
      <c r="F979" s="152"/>
      <c r="G979" s="152"/>
      <c r="H979" s="173" t="str">
        <f t="shared" si="94"/>
        <v/>
      </c>
      <c r="I979" s="173"/>
      <c r="J979" s="182"/>
      <c r="K979" s="183"/>
      <c r="L979" s="141" t="str">
        <f>IF(K979="","",(VLOOKUP(K979,#REF!,2,FALSE)))</f>
        <v/>
      </c>
      <c r="M979" s="186"/>
      <c r="N979" s="186"/>
      <c r="O979" s="186"/>
      <c r="P979" s="186"/>
      <c r="Q979" s="186"/>
      <c r="R979" s="186"/>
      <c r="S979" s="186"/>
      <c r="T979" s="186"/>
      <c r="U979" s="173"/>
      <c r="V979" s="186"/>
      <c r="W979" s="187"/>
      <c r="X979" s="187"/>
      <c r="Y979" s="187"/>
      <c r="Z979" s="149"/>
      <c r="AA979" s="173"/>
      <c r="AB979" s="200" t="str">
        <f t="shared" si="90"/>
        <v/>
      </c>
      <c r="AC979" s="216"/>
      <c r="AD979" s="173"/>
      <c r="AE979" s="148"/>
      <c r="AF979" s="173"/>
      <c r="AG979" s="173"/>
      <c r="AH979" s="152"/>
      <c r="AI979" s="173"/>
      <c r="AJ979" s="173"/>
      <c r="AK979" s="200" t="str">
        <f t="shared" si="91"/>
        <v/>
      </c>
      <c r="AL979" s="173"/>
      <c r="AM979" s="217" t="str">
        <f t="shared" si="92"/>
        <v/>
      </c>
      <c r="AN979" s="173"/>
      <c r="AO979" s="217" t="str">
        <f t="shared" si="93"/>
        <v/>
      </c>
      <c r="AP979" s="237"/>
      <c r="AQ979" s="150"/>
      <c r="AR979" s="152"/>
      <c r="AS979" s="150"/>
      <c r="AT979" s="174" t="s">
        <v>250</v>
      </c>
      <c r="AU979" s="152"/>
      <c r="AV979" s="152"/>
      <c r="AW979" s="152"/>
      <c r="AX979" s="152"/>
      <c r="AY979" s="174" t="str">
        <f t="shared" si="95"/>
        <v/>
      </c>
      <c r="AZ979" s="152"/>
      <c r="BA979" s="152"/>
      <c r="BB979" s="152"/>
      <c r="BC979" s="152"/>
      <c r="BD979" s="174" t="s">
        <v>250</v>
      </c>
      <c r="BE979" s="152"/>
      <c r="BF979" s="152"/>
      <c r="BG979" s="152"/>
      <c r="BH979" s="152"/>
      <c r="BI979" s="152"/>
      <c r="BJ979" s="220"/>
      <c r="BK979" s="203"/>
      <c r="BL979" s="203"/>
      <c r="BM979" s="203"/>
      <c r="BN979" s="203"/>
      <c r="BO979" s="214"/>
      <c r="BP979" s="214"/>
      <c r="BQ979" s="214"/>
      <c r="BR979" s="215"/>
    </row>
    <row r="980" spans="1:70" s="117" customFormat="1" ht="27" customHeight="1" thickTop="1" thickBot="1" x14ac:dyDescent="0.25">
      <c r="A980" s="184"/>
      <c r="B980" s="304" t="str">
        <f>IF(C980="","",(VLOOKUP(C980,Lookups!$B$4:$C$2561,2,FALSE)))</f>
        <v/>
      </c>
      <c r="C980" s="83"/>
      <c r="D980" s="173"/>
      <c r="E980" s="173"/>
      <c r="F980" s="152"/>
      <c r="G980" s="152"/>
      <c r="H980" s="173" t="str">
        <f t="shared" si="94"/>
        <v/>
      </c>
      <c r="I980" s="173"/>
      <c r="J980" s="182"/>
      <c r="K980" s="183"/>
      <c r="L980" s="141" t="str">
        <f>IF(K980="","",(VLOOKUP(K980,#REF!,2,FALSE)))</f>
        <v/>
      </c>
      <c r="M980" s="186"/>
      <c r="N980" s="186"/>
      <c r="O980" s="186"/>
      <c r="P980" s="186"/>
      <c r="Q980" s="186"/>
      <c r="R980" s="186"/>
      <c r="S980" s="186"/>
      <c r="T980" s="186"/>
      <c r="U980" s="173"/>
      <c r="V980" s="186"/>
      <c r="W980" s="187"/>
      <c r="X980" s="187"/>
      <c r="Y980" s="187"/>
      <c r="Z980" s="149"/>
      <c r="AA980" s="173"/>
      <c r="AB980" s="200" t="str">
        <f t="shared" si="90"/>
        <v/>
      </c>
      <c r="AC980" s="216"/>
      <c r="AD980" s="173"/>
      <c r="AE980" s="148"/>
      <c r="AF980" s="173"/>
      <c r="AG980" s="173"/>
      <c r="AH980" s="152"/>
      <c r="AI980" s="173"/>
      <c r="AJ980" s="173"/>
      <c r="AK980" s="200" t="str">
        <f t="shared" si="91"/>
        <v/>
      </c>
      <c r="AL980" s="173"/>
      <c r="AM980" s="217" t="str">
        <f t="shared" si="92"/>
        <v/>
      </c>
      <c r="AN980" s="173"/>
      <c r="AO980" s="217" t="str">
        <f t="shared" si="93"/>
        <v/>
      </c>
      <c r="AP980" s="237"/>
      <c r="AQ980" s="150"/>
      <c r="AR980" s="152"/>
      <c r="AS980" s="150"/>
      <c r="AT980" s="174" t="s">
        <v>250</v>
      </c>
      <c r="AU980" s="152"/>
      <c r="AV980" s="152"/>
      <c r="AW980" s="152"/>
      <c r="AX980" s="152"/>
      <c r="AY980" s="174" t="str">
        <f t="shared" si="95"/>
        <v/>
      </c>
      <c r="AZ980" s="152"/>
      <c r="BA980" s="152"/>
      <c r="BB980" s="152"/>
      <c r="BC980" s="152"/>
      <c r="BD980" s="174" t="s">
        <v>250</v>
      </c>
      <c r="BE980" s="152"/>
      <c r="BF980" s="152"/>
      <c r="BG980" s="152"/>
      <c r="BH980" s="152"/>
      <c r="BI980" s="152"/>
      <c r="BJ980" s="220"/>
      <c r="BK980" s="203"/>
      <c r="BL980" s="203"/>
      <c r="BM980" s="203"/>
      <c r="BN980" s="203"/>
      <c r="BO980" s="214"/>
      <c r="BP980" s="214"/>
      <c r="BQ980" s="214"/>
      <c r="BR980" s="215"/>
    </row>
    <row r="981" spans="1:70" s="117" customFormat="1" ht="27" customHeight="1" thickTop="1" thickBot="1" x14ac:dyDescent="0.25">
      <c r="A981" s="184"/>
      <c r="B981" s="304" t="str">
        <f>IF(C981="","",(VLOOKUP(C981,Lookups!$B$4:$C$2561,2,FALSE)))</f>
        <v/>
      </c>
      <c r="C981" s="83"/>
      <c r="D981" s="173"/>
      <c r="E981" s="173"/>
      <c r="F981" s="152"/>
      <c r="G981" s="152"/>
      <c r="H981" s="173" t="str">
        <f t="shared" si="94"/>
        <v/>
      </c>
      <c r="I981" s="173"/>
      <c r="J981" s="182"/>
      <c r="K981" s="183"/>
      <c r="L981" s="141" t="str">
        <f>IF(K981="","",(VLOOKUP(K981,#REF!,2,FALSE)))</f>
        <v/>
      </c>
      <c r="M981" s="186"/>
      <c r="N981" s="186"/>
      <c r="O981" s="186"/>
      <c r="P981" s="186"/>
      <c r="Q981" s="186"/>
      <c r="R981" s="186"/>
      <c r="S981" s="186"/>
      <c r="T981" s="186"/>
      <c r="U981" s="173"/>
      <c r="V981" s="186"/>
      <c r="W981" s="187"/>
      <c r="X981" s="187"/>
      <c r="Y981" s="187"/>
      <c r="Z981" s="149"/>
      <c r="AA981" s="173"/>
      <c r="AB981" s="200" t="str">
        <f t="shared" si="90"/>
        <v/>
      </c>
      <c r="AC981" s="216"/>
      <c r="AD981" s="173"/>
      <c r="AE981" s="148"/>
      <c r="AF981" s="173"/>
      <c r="AG981" s="173"/>
      <c r="AH981" s="152"/>
      <c r="AI981" s="173"/>
      <c r="AJ981" s="173"/>
      <c r="AK981" s="200" t="str">
        <f t="shared" si="91"/>
        <v/>
      </c>
      <c r="AL981" s="173"/>
      <c r="AM981" s="217" t="str">
        <f t="shared" si="92"/>
        <v/>
      </c>
      <c r="AN981" s="173"/>
      <c r="AO981" s="217" t="str">
        <f t="shared" si="93"/>
        <v/>
      </c>
      <c r="AP981" s="237"/>
      <c r="AQ981" s="150"/>
      <c r="AR981" s="152"/>
      <c r="AS981" s="150"/>
      <c r="AT981" s="174" t="s">
        <v>250</v>
      </c>
      <c r="AU981" s="152"/>
      <c r="AV981" s="152"/>
      <c r="AW981" s="152"/>
      <c r="AX981" s="152"/>
      <c r="AY981" s="174" t="str">
        <f t="shared" si="95"/>
        <v/>
      </c>
      <c r="AZ981" s="152"/>
      <c r="BA981" s="152"/>
      <c r="BB981" s="152"/>
      <c r="BC981" s="152"/>
      <c r="BD981" s="174" t="s">
        <v>250</v>
      </c>
      <c r="BE981" s="152"/>
      <c r="BF981" s="152"/>
      <c r="BG981" s="152"/>
      <c r="BH981" s="152"/>
      <c r="BI981" s="152"/>
      <c r="BJ981" s="220"/>
      <c r="BK981" s="203"/>
      <c r="BL981" s="203"/>
      <c r="BM981" s="203"/>
      <c r="BN981" s="203"/>
      <c r="BO981" s="214"/>
      <c r="BP981" s="214"/>
      <c r="BQ981" s="214"/>
      <c r="BR981" s="215"/>
    </row>
    <row r="982" spans="1:70" s="117" customFormat="1" ht="27" customHeight="1" thickTop="1" thickBot="1" x14ac:dyDescent="0.25">
      <c r="A982" s="184"/>
      <c r="B982" s="304" t="str">
        <f>IF(C982="","",(VLOOKUP(C982,Lookups!$B$4:$C$2561,2,FALSE)))</f>
        <v/>
      </c>
      <c r="C982" s="83"/>
      <c r="D982" s="173"/>
      <c r="E982" s="173"/>
      <c r="F982" s="152"/>
      <c r="G982" s="152"/>
      <c r="H982" s="173" t="str">
        <f t="shared" si="94"/>
        <v/>
      </c>
      <c r="I982" s="173"/>
      <c r="J982" s="182"/>
      <c r="K982" s="183"/>
      <c r="L982" s="141" t="str">
        <f>IF(K982="","",(VLOOKUP(K982,#REF!,2,FALSE)))</f>
        <v/>
      </c>
      <c r="M982" s="186"/>
      <c r="N982" s="186"/>
      <c r="O982" s="186"/>
      <c r="P982" s="186"/>
      <c r="Q982" s="186"/>
      <c r="R982" s="186"/>
      <c r="S982" s="186"/>
      <c r="T982" s="186"/>
      <c r="U982" s="173"/>
      <c r="V982" s="186"/>
      <c r="W982" s="187"/>
      <c r="X982" s="187"/>
      <c r="Y982" s="187"/>
      <c r="Z982" s="149"/>
      <c r="AA982" s="173"/>
      <c r="AB982" s="200" t="str">
        <f t="shared" si="90"/>
        <v/>
      </c>
      <c r="AC982" s="216"/>
      <c r="AD982" s="173"/>
      <c r="AE982" s="148"/>
      <c r="AF982" s="173"/>
      <c r="AG982" s="173"/>
      <c r="AH982" s="152"/>
      <c r="AI982" s="173"/>
      <c r="AJ982" s="173"/>
      <c r="AK982" s="200" t="str">
        <f t="shared" si="91"/>
        <v/>
      </c>
      <c r="AL982" s="173"/>
      <c r="AM982" s="217" t="str">
        <f t="shared" si="92"/>
        <v/>
      </c>
      <c r="AN982" s="173"/>
      <c r="AO982" s="217" t="str">
        <f t="shared" si="93"/>
        <v/>
      </c>
      <c r="AP982" s="237"/>
      <c r="AQ982" s="150"/>
      <c r="AR982" s="152"/>
      <c r="AS982" s="150"/>
      <c r="AT982" s="174" t="s">
        <v>250</v>
      </c>
      <c r="AU982" s="152"/>
      <c r="AV982" s="152"/>
      <c r="AW982" s="152"/>
      <c r="AX982" s="152"/>
      <c r="AY982" s="174" t="str">
        <f t="shared" si="95"/>
        <v/>
      </c>
      <c r="AZ982" s="152"/>
      <c r="BA982" s="152"/>
      <c r="BB982" s="152"/>
      <c r="BC982" s="152"/>
      <c r="BD982" s="174" t="s">
        <v>250</v>
      </c>
      <c r="BE982" s="152"/>
      <c r="BF982" s="152"/>
      <c r="BG982" s="152"/>
      <c r="BH982" s="152"/>
      <c r="BI982" s="152"/>
      <c r="BJ982" s="220"/>
      <c r="BK982" s="203"/>
      <c r="BL982" s="203"/>
      <c r="BM982" s="203"/>
      <c r="BN982" s="203"/>
      <c r="BO982" s="214"/>
      <c r="BP982" s="214"/>
      <c r="BQ982" s="214"/>
      <c r="BR982" s="215"/>
    </row>
    <row r="983" spans="1:70" s="117" customFormat="1" ht="27" customHeight="1" thickTop="1" thickBot="1" x14ac:dyDescent="0.25">
      <c r="A983" s="184"/>
      <c r="B983" s="304" t="str">
        <f>IF(C983="","",(VLOOKUP(C983,Lookups!$B$4:$C$2561,2,FALSE)))</f>
        <v/>
      </c>
      <c r="C983" s="83"/>
      <c r="D983" s="173"/>
      <c r="E983" s="173"/>
      <c r="F983" s="152"/>
      <c r="G983" s="152"/>
      <c r="H983" s="173" t="str">
        <f t="shared" si="94"/>
        <v/>
      </c>
      <c r="I983" s="173"/>
      <c r="J983" s="182"/>
      <c r="K983" s="183"/>
      <c r="L983" s="141" t="str">
        <f>IF(K983="","",(VLOOKUP(K983,#REF!,2,FALSE)))</f>
        <v/>
      </c>
      <c r="M983" s="186"/>
      <c r="N983" s="186"/>
      <c r="O983" s="186"/>
      <c r="P983" s="186"/>
      <c r="Q983" s="186"/>
      <c r="R983" s="186"/>
      <c r="S983" s="186"/>
      <c r="T983" s="186"/>
      <c r="U983" s="173"/>
      <c r="V983" s="186"/>
      <c r="W983" s="187"/>
      <c r="X983" s="187"/>
      <c r="Y983" s="187"/>
      <c r="Z983" s="149"/>
      <c r="AA983" s="173"/>
      <c r="AB983" s="200" t="str">
        <f t="shared" si="90"/>
        <v/>
      </c>
      <c r="AC983" s="216"/>
      <c r="AD983" s="173"/>
      <c r="AE983" s="148"/>
      <c r="AF983" s="173"/>
      <c r="AG983" s="173"/>
      <c r="AH983" s="152"/>
      <c r="AI983" s="173"/>
      <c r="AJ983" s="173"/>
      <c r="AK983" s="200" t="str">
        <f t="shared" si="91"/>
        <v/>
      </c>
      <c r="AL983" s="173"/>
      <c r="AM983" s="217" t="str">
        <f t="shared" si="92"/>
        <v/>
      </c>
      <c r="AN983" s="173"/>
      <c r="AO983" s="217" t="str">
        <f t="shared" si="93"/>
        <v/>
      </c>
      <c r="AP983" s="237"/>
      <c r="AQ983" s="150"/>
      <c r="AR983" s="152"/>
      <c r="AS983" s="150"/>
      <c r="AT983" s="174" t="s">
        <v>250</v>
      </c>
      <c r="AU983" s="152"/>
      <c r="AV983" s="152"/>
      <c r="AW983" s="152"/>
      <c r="AX983" s="152"/>
      <c r="AY983" s="174" t="str">
        <f t="shared" si="95"/>
        <v/>
      </c>
      <c r="AZ983" s="152"/>
      <c r="BA983" s="152"/>
      <c r="BB983" s="152"/>
      <c r="BC983" s="152"/>
      <c r="BD983" s="174" t="s">
        <v>250</v>
      </c>
      <c r="BE983" s="152"/>
      <c r="BF983" s="152"/>
      <c r="BG983" s="152"/>
      <c r="BH983" s="152"/>
      <c r="BI983" s="152"/>
      <c r="BJ983" s="220"/>
      <c r="BK983" s="203"/>
      <c r="BL983" s="203"/>
      <c r="BM983" s="203"/>
      <c r="BN983" s="203"/>
      <c r="BO983" s="214"/>
      <c r="BP983" s="214"/>
      <c r="BQ983" s="214"/>
      <c r="BR983" s="215"/>
    </row>
    <row r="984" spans="1:70" s="117" customFormat="1" ht="27" customHeight="1" thickTop="1" thickBot="1" x14ac:dyDescent="0.25">
      <c r="A984" s="184"/>
      <c r="B984" s="304" t="str">
        <f>IF(C984="","",(VLOOKUP(C984,Lookups!$B$4:$C$2561,2,FALSE)))</f>
        <v/>
      </c>
      <c r="C984" s="83"/>
      <c r="D984" s="173"/>
      <c r="E984" s="173"/>
      <c r="F984" s="152"/>
      <c r="G984" s="152"/>
      <c r="H984" s="173" t="str">
        <f t="shared" si="94"/>
        <v/>
      </c>
      <c r="I984" s="173"/>
      <c r="J984" s="182"/>
      <c r="K984" s="183"/>
      <c r="L984" s="141" t="str">
        <f>IF(K984="","",(VLOOKUP(K984,#REF!,2,FALSE)))</f>
        <v/>
      </c>
      <c r="M984" s="186"/>
      <c r="N984" s="186"/>
      <c r="O984" s="186"/>
      <c r="P984" s="186"/>
      <c r="Q984" s="186"/>
      <c r="R984" s="186"/>
      <c r="S984" s="186"/>
      <c r="T984" s="186"/>
      <c r="U984" s="173"/>
      <c r="V984" s="186"/>
      <c r="W984" s="187"/>
      <c r="X984" s="187"/>
      <c r="Y984" s="187"/>
      <c r="Z984" s="149"/>
      <c r="AA984" s="173"/>
      <c r="AB984" s="200" t="str">
        <f t="shared" si="90"/>
        <v/>
      </c>
      <c r="AC984" s="216"/>
      <c r="AD984" s="173"/>
      <c r="AE984" s="148"/>
      <c r="AF984" s="173"/>
      <c r="AG984" s="173"/>
      <c r="AH984" s="152"/>
      <c r="AI984" s="173"/>
      <c r="AJ984" s="173"/>
      <c r="AK984" s="200" t="str">
        <f t="shared" si="91"/>
        <v/>
      </c>
      <c r="AL984" s="173"/>
      <c r="AM984" s="217" t="str">
        <f t="shared" si="92"/>
        <v/>
      </c>
      <c r="AN984" s="173"/>
      <c r="AO984" s="217" t="str">
        <f t="shared" si="93"/>
        <v/>
      </c>
      <c r="AP984" s="237"/>
      <c r="AQ984" s="150"/>
      <c r="AR984" s="152"/>
      <c r="AS984" s="150"/>
      <c r="AT984" s="174" t="s">
        <v>250</v>
      </c>
      <c r="AU984" s="152"/>
      <c r="AV984" s="152"/>
      <c r="AW984" s="152"/>
      <c r="AX984" s="152"/>
      <c r="AY984" s="174" t="str">
        <f t="shared" si="95"/>
        <v/>
      </c>
      <c r="AZ984" s="152"/>
      <c r="BA984" s="152"/>
      <c r="BB984" s="152"/>
      <c r="BC984" s="152"/>
      <c r="BD984" s="174" t="s">
        <v>250</v>
      </c>
      <c r="BE984" s="152"/>
      <c r="BF984" s="152"/>
      <c r="BG984" s="152"/>
      <c r="BH984" s="152"/>
      <c r="BI984" s="152"/>
      <c r="BJ984" s="220"/>
      <c r="BK984" s="203"/>
      <c r="BL984" s="203"/>
      <c r="BM984" s="203"/>
      <c r="BN984" s="203"/>
      <c r="BO984" s="214"/>
      <c r="BP984" s="214"/>
      <c r="BQ984" s="214"/>
      <c r="BR984" s="215"/>
    </row>
    <row r="985" spans="1:70" s="117" customFormat="1" ht="27" customHeight="1" thickTop="1" thickBot="1" x14ac:dyDescent="0.25">
      <c r="A985" s="184"/>
      <c r="B985" s="304" t="str">
        <f>IF(C985="","",(VLOOKUP(C985,Lookups!$B$4:$C$2561,2,FALSE)))</f>
        <v/>
      </c>
      <c r="C985" s="83"/>
      <c r="D985" s="173"/>
      <c r="E985" s="173"/>
      <c r="F985" s="152"/>
      <c r="G985" s="152"/>
      <c r="H985" s="173" t="str">
        <f t="shared" si="94"/>
        <v/>
      </c>
      <c r="I985" s="173"/>
      <c r="J985" s="182"/>
      <c r="K985" s="183"/>
      <c r="L985" s="141" t="str">
        <f>IF(K985="","",(VLOOKUP(K985,#REF!,2,FALSE)))</f>
        <v/>
      </c>
      <c r="M985" s="186"/>
      <c r="N985" s="186"/>
      <c r="O985" s="186"/>
      <c r="P985" s="186"/>
      <c r="Q985" s="186"/>
      <c r="R985" s="186"/>
      <c r="S985" s="186"/>
      <c r="T985" s="186"/>
      <c r="U985" s="173"/>
      <c r="V985" s="186"/>
      <c r="W985" s="187"/>
      <c r="X985" s="187"/>
      <c r="Y985" s="187"/>
      <c r="Z985" s="149"/>
      <c r="AA985" s="173"/>
      <c r="AB985" s="200" t="str">
        <f t="shared" si="90"/>
        <v/>
      </c>
      <c r="AC985" s="216"/>
      <c r="AD985" s="173"/>
      <c r="AE985" s="148"/>
      <c r="AF985" s="173"/>
      <c r="AG985" s="173"/>
      <c r="AH985" s="152"/>
      <c r="AI985" s="173"/>
      <c r="AJ985" s="173"/>
      <c r="AK985" s="200" t="str">
        <f t="shared" si="91"/>
        <v/>
      </c>
      <c r="AL985" s="173"/>
      <c r="AM985" s="217" t="str">
        <f t="shared" si="92"/>
        <v/>
      </c>
      <c r="AN985" s="173"/>
      <c r="AO985" s="217" t="str">
        <f t="shared" si="93"/>
        <v/>
      </c>
      <c r="AP985" s="237"/>
      <c r="AQ985" s="150"/>
      <c r="AR985" s="152"/>
      <c r="AS985" s="150"/>
      <c r="AT985" s="174" t="s">
        <v>250</v>
      </c>
      <c r="AU985" s="152"/>
      <c r="AV985" s="152"/>
      <c r="AW985" s="152"/>
      <c r="AX985" s="152"/>
      <c r="AY985" s="174" t="str">
        <f t="shared" si="95"/>
        <v/>
      </c>
      <c r="AZ985" s="152"/>
      <c r="BA985" s="152"/>
      <c r="BB985" s="152"/>
      <c r="BC985" s="152"/>
      <c r="BD985" s="174" t="s">
        <v>250</v>
      </c>
      <c r="BE985" s="152"/>
      <c r="BF985" s="152"/>
      <c r="BG985" s="152"/>
      <c r="BH985" s="152"/>
      <c r="BI985" s="152"/>
      <c r="BJ985" s="220"/>
      <c r="BK985" s="203"/>
      <c r="BL985" s="203"/>
      <c r="BM985" s="203"/>
      <c r="BN985" s="203"/>
      <c r="BO985" s="214"/>
      <c r="BP985" s="214"/>
      <c r="BQ985" s="214"/>
      <c r="BR985" s="215"/>
    </row>
    <row r="986" spans="1:70" s="117" customFormat="1" ht="27" customHeight="1" thickTop="1" thickBot="1" x14ac:dyDescent="0.25">
      <c r="A986" s="184"/>
      <c r="B986" s="304" t="str">
        <f>IF(C986="","",(VLOOKUP(C986,Lookups!$B$4:$C$2561,2,FALSE)))</f>
        <v/>
      </c>
      <c r="C986" s="83"/>
      <c r="D986" s="173"/>
      <c r="E986" s="173"/>
      <c r="F986" s="152"/>
      <c r="G986" s="152"/>
      <c r="H986" s="173" t="str">
        <f t="shared" si="94"/>
        <v/>
      </c>
      <c r="I986" s="173"/>
      <c r="J986" s="182"/>
      <c r="K986" s="183"/>
      <c r="L986" s="141" t="str">
        <f>IF(K986="","",(VLOOKUP(K986,#REF!,2,FALSE)))</f>
        <v/>
      </c>
      <c r="M986" s="186"/>
      <c r="N986" s="186"/>
      <c r="O986" s="186"/>
      <c r="P986" s="186"/>
      <c r="Q986" s="186"/>
      <c r="R986" s="186"/>
      <c r="S986" s="186"/>
      <c r="T986" s="186"/>
      <c r="U986" s="173"/>
      <c r="V986" s="186"/>
      <c r="W986" s="187"/>
      <c r="X986" s="187"/>
      <c r="Y986" s="187"/>
      <c r="Z986" s="149"/>
      <c r="AA986" s="173"/>
      <c r="AB986" s="200" t="str">
        <f t="shared" si="90"/>
        <v/>
      </c>
      <c r="AC986" s="216"/>
      <c r="AD986" s="173"/>
      <c r="AE986" s="148"/>
      <c r="AF986" s="173"/>
      <c r="AG986" s="173"/>
      <c r="AH986" s="152"/>
      <c r="AI986" s="173"/>
      <c r="AJ986" s="173"/>
      <c r="AK986" s="200" t="str">
        <f t="shared" si="91"/>
        <v/>
      </c>
      <c r="AL986" s="173"/>
      <c r="AM986" s="217" t="str">
        <f t="shared" si="92"/>
        <v/>
      </c>
      <c r="AN986" s="173"/>
      <c r="AO986" s="217" t="str">
        <f t="shared" si="93"/>
        <v/>
      </c>
      <c r="AP986" s="237"/>
      <c r="AQ986" s="150"/>
      <c r="AR986" s="152"/>
      <c r="AS986" s="150"/>
      <c r="AT986" s="174" t="s">
        <v>250</v>
      </c>
      <c r="AU986" s="152"/>
      <c r="AV986" s="152"/>
      <c r="AW986" s="152"/>
      <c r="AX986" s="152"/>
      <c r="AY986" s="174" t="str">
        <f t="shared" si="95"/>
        <v/>
      </c>
      <c r="AZ986" s="152"/>
      <c r="BA986" s="152"/>
      <c r="BB986" s="152"/>
      <c r="BC986" s="152"/>
      <c r="BD986" s="174" t="s">
        <v>250</v>
      </c>
      <c r="BE986" s="152"/>
      <c r="BF986" s="152"/>
      <c r="BG986" s="152"/>
      <c r="BH986" s="152"/>
      <c r="BI986" s="152"/>
      <c r="BJ986" s="220"/>
      <c r="BK986" s="203"/>
      <c r="BL986" s="203"/>
      <c r="BM986" s="203"/>
      <c r="BN986" s="203"/>
      <c r="BO986" s="214"/>
      <c r="BP986" s="214"/>
      <c r="BQ986" s="214"/>
      <c r="BR986" s="215"/>
    </row>
    <row r="987" spans="1:70" s="117" customFormat="1" ht="27" customHeight="1" thickTop="1" thickBot="1" x14ac:dyDescent="0.25">
      <c r="A987" s="184"/>
      <c r="B987" s="304" t="str">
        <f>IF(C987="","",(VLOOKUP(C987,Lookups!$B$4:$C$2561,2,FALSE)))</f>
        <v/>
      </c>
      <c r="C987" s="83"/>
      <c r="D987" s="173"/>
      <c r="E987" s="173"/>
      <c r="F987" s="152"/>
      <c r="G987" s="152"/>
      <c r="H987" s="173" t="str">
        <f t="shared" si="94"/>
        <v/>
      </c>
      <c r="I987" s="173"/>
      <c r="J987" s="182"/>
      <c r="K987" s="183"/>
      <c r="L987" s="141" t="str">
        <f>IF(K987="","",(VLOOKUP(K987,#REF!,2,FALSE)))</f>
        <v/>
      </c>
      <c r="M987" s="186"/>
      <c r="N987" s="186"/>
      <c r="O987" s="186"/>
      <c r="P987" s="186"/>
      <c r="Q987" s="186"/>
      <c r="R987" s="186"/>
      <c r="S987" s="186"/>
      <c r="T987" s="186"/>
      <c r="U987" s="173"/>
      <c r="V987" s="186"/>
      <c r="W987" s="187"/>
      <c r="X987" s="187"/>
      <c r="Y987" s="187"/>
      <c r="Z987" s="149"/>
      <c r="AA987" s="173"/>
      <c r="AB987" s="200" t="str">
        <f t="shared" si="90"/>
        <v/>
      </c>
      <c r="AC987" s="216"/>
      <c r="AD987" s="173"/>
      <c r="AE987" s="148"/>
      <c r="AF987" s="173"/>
      <c r="AG987" s="173"/>
      <c r="AH987" s="152"/>
      <c r="AI987" s="173"/>
      <c r="AJ987" s="173"/>
      <c r="AK987" s="200" t="str">
        <f t="shared" si="91"/>
        <v/>
      </c>
      <c r="AL987" s="173"/>
      <c r="AM987" s="217" t="str">
        <f t="shared" si="92"/>
        <v/>
      </c>
      <c r="AN987" s="173"/>
      <c r="AO987" s="217" t="str">
        <f t="shared" si="93"/>
        <v/>
      </c>
      <c r="AP987" s="237"/>
      <c r="AQ987" s="150"/>
      <c r="AR987" s="152"/>
      <c r="AS987" s="150"/>
      <c r="AT987" s="174" t="s">
        <v>250</v>
      </c>
      <c r="AU987" s="152"/>
      <c r="AV987" s="152"/>
      <c r="AW987" s="152"/>
      <c r="AX987" s="152"/>
      <c r="AY987" s="174" t="str">
        <f t="shared" si="95"/>
        <v/>
      </c>
      <c r="AZ987" s="152"/>
      <c r="BA987" s="152"/>
      <c r="BB987" s="152"/>
      <c r="BC987" s="152"/>
      <c r="BD987" s="174" t="s">
        <v>250</v>
      </c>
      <c r="BE987" s="152"/>
      <c r="BF987" s="152"/>
      <c r="BG987" s="152"/>
      <c r="BH987" s="152"/>
      <c r="BI987" s="152"/>
      <c r="BJ987" s="220"/>
      <c r="BK987" s="203"/>
      <c r="BL987" s="203"/>
      <c r="BM987" s="203"/>
      <c r="BN987" s="203"/>
      <c r="BO987" s="214"/>
      <c r="BP987" s="214"/>
      <c r="BQ987" s="214"/>
      <c r="BR987" s="215"/>
    </row>
    <row r="988" spans="1:70" s="117" customFormat="1" ht="27" customHeight="1" thickTop="1" thickBot="1" x14ac:dyDescent="0.25">
      <c r="A988" s="184"/>
      <c r="B988" s="304" t="str">
        <f>IF(C988="","",(VLOOKUP(C988,Lookups!$B$4:$C$2561,2,FALSE)))</f>
        <v/>
      </c>
      <c r="C988" s="83"/>
      <c r="D988" s="173"/>
      <c r="E988" s="173"/>
      <c r="F988" s="152"/>
      <c r="G988" s="152"/>
      <c r="H988" s="173" t="str">
        <f t="shared" si="94"/>
        <v/>
      </c>
      <c r="I988" s="173"/>
      <c r="J988" s="182"/>
      <c r="K988" s="183"/>
      <c r="L988" s="141" t="str">
        <f>IF(K988="","",(VLOOKUP(K988,#REF!,2,FALSE)))</f>
        <v/>
      </c>
      <c r="M988" s="186"/>
      <c r="N988" s="186"/>
      <c r="O988" s="186"/>
      <c r="P988" s="186"/>
      <c r="Q988" s="186"/>
      <c r="R988" s="186"/>
      <c r="S988" s="186"/>
      <c r="T988" s="186"/>
      <c r="U988" s="173"/>
      <c r="V988" s="186"/>
      <c r="W988" s="187"/>
      <c r="X988" s="187"/>
      <c r="Y988" s="187"/>
      <c r="Z988" s="149"/>
      <c r="AA988" s="173"/>
      <c r="AB988" s="200" t="str">
        <f t="shared" si="90"/>
        <v/>
      </c>
      <c r="AC988" s="216"/>
      <c r="AD988" s="173"/>
      <c r="AE988" s="148"/>
      <c r="AF988" s="173"/>
      <c r="AG988" s="173"/>
      <c r="AH988" s="152"/>
      <c r="AI988" s="173"/>
      <c r="AJ988" s="173"/>
      <c r="AK988" s="200" t="str">
        <f t="shared" si="91"/>
        <v/>
      </c>
      <c r="AL988" s="173"/>
      <c r="AM988" s="217" t="str">
        <f t="shared" si="92"/>
        <v/>
      </c>
      <c r="AN988" s="173"/>
      <c r="AO988" s="217" t="str">
        <f t="shared" si="93"/>
        <v/>
      </c>
      <c r="AP988" s="237"/>
      <c r="AQ988" s="150"/>
      <c r="AR988" s="152"/>
      <c r="AS988" s="150"/>
      <c r="AT988" s="174" t="s">
        <v>250</v>
      </c>
      <c r="AU988" s="152"/>
      <c r="AV988" s="152"/>
      <c r="AW988" s="152"/>
      <c r="AX988" s="152"/>
      <c r="AY988" s="174" t="str">
        <f t="shared" si="95"/>
        <v/>
      </c>
      <c r="AZ988" s="152"/>
      <c r="BA988" s="152"/>
      <c r="BB988" s="152"/>
      <c r="BC988" s="152"/>
      <c r="BD988" s="174" t="s">
        <v>250</v>
      </c>
      <c r="BE988" s="152"/>
      <c r="BF988" s="152"/>
      <c r="BG988" s="152"/>
      <c r="BH988" s="152"/>
      <c r="BI988" s="152"/>
      <c r="BJ988" s="220"/>
      <c r="BK988" s="203"/>
      <c r="BL988" s="203"/>
      <c r="BM988" s="203"/>
      <c r="BN988" s="203"/>
      <c r="BO988" s="214"/>
      <c r="BP988" s="214"/>
      <c r="BQ988" s="214"/>
      <c r="BR988" s="215"/>
    </row>
    <row r="989" spans="1:70" s="117" customFormat="1" ht="27" customHeight="1" thickTop="1" thickBot="1" x14ac:dyDescent="0.25">
      <c r="A989" s="184"/>
      <c r="B989" s="304" t="str">
        <f>IF(C989="","",(VLOOKUP(C989,Lookups!$B$4:$C$2561,2,FALSE)))</f>
        <v/>
      </c>
      <c r="C989" s="83"/>
      <c r="D989" s="173"/>
      <c r="E989" s="173"/>
      <c r="F989" s="152"/>
      <c r="G989" s="152"/>
      <c r="H989" s="173" t="str">
        <f t="shared" si="94"/>
        <v/>
      </c>
      <c r="I989" s="173"/>
      <c r="J989" s="182"/>
      <c r="K989" s="183"/>
      <c r="L989" s="141" t="str">
        <f>IF(K989="","",(VLOOKUP(K989,#REF!,2,FALSE)))</f>
        <v/>
      </c>
      <c r="M989" s="186"/>
      <c r="N989" s="186"/>
      <c r="O989" s="186"/>
      <c r="P989" s="186"/>
      <c r="Q989" s="186"/>
      <c r="R989" s="186"/>
      <c r="S989" s="186"/>
      <c r="T989" s="186"/>
      <c r="U989" s="173"/>
      <c r="V989" s="186"/>
      <c r="W989" s="187"/>
      <c r="X989" s="187"/>
      <c r="Y989" s="187"/>
      <c r="Z989" s="149"/>
      <c r="AA989" s="173"/>
      <c r="AB989" s="200" t="str">
        <f t="shared" si="90"/>
        <v/>
      </c>
      <c r="AC989" s="216"/>
      <c r="AD989" s="173"/>
      <c r="AE989" s="148"/>
      <c r="AF989" s="173"/>
      <c r="AG989" s="173"/>
      <c r="AH989" s="152"/>
      <c r="AI989" s="173"/>
      <c r="AJ989" s="173"/>
      <c r="AK989" s="200" t="str">
        <f t="shared" si="91"/>
        <v/>
      </c>
      <c r="AL989" s="173"/>
      <c r="AM989" s="217" t="str">
        <f t="shared" si="92"/>
        <v/>
      </c>
      <c r="AN989" s="173"/>
      <c r="AO989" s="217" t="str">
        <f t="shared" si="93"/>
        <v/>
      </c>
      <c r="AP989" s="237"/>
      <c r="AQ989" s="150"/>
      <c r="AR989" s="152"/>
      <c r="AS989" s="150"/>
      <c r="AT989" s="174" t="s">
        <v>250</v>
      </c>
      <c r="AU989" s="152"/>
      <c r="AV989" s="152"/>
      <c r="AW989" s="152"/>
      <c r="AX989" s="152"/>
      <c r="AY989" s="174" t="str">
        <f t="shared" si="95"/>
        <v/>
      </c>
      <c r="AZ989" s="152"/>
      <c r="BA989" s="152"/>
      <c r="BB989" s="152"/>
      <c r="BC989" s="152"/>
      <c r="BD989" s="174" t="s">
        <v>250</v>
      </c>
      <c r="BE989" s="152"/>
      <c r="BF989" s="152"/>
      <c r="BG989" s="152"/>
      <c r="BH989" s="152"/>
      <c r="BI989" s="152"/>
      <c r="BJ989" s="220"/>
      <c r="BK989" s="203"/>
      <c r="BL989" s="203"/>
      <c r="BM989" s="203"/>
      <c r="BN989" s="203"/>
      <c r="BO989" s="214"/>
      <c r="BP989" s="214"/>
      <c r="BQ989" s="214"/>
      <c r="BR989" s="215"/>
    </row>
    <row r="990" spans="1:70" s="117" customFormat="1" ht="27" customHeight="1" thickTop="1" thickBot="1" x14ac:dyDescent="0.25">
      <c r="A990" s="184"/>
      <c r="B990" s="304" t="str">
        <f>IF(C990="","",(VLOOKUP(C990,Lookups!$B$4:$C$2561,2,FALSE)))</f>
        <v/>
      </c>
      <c r="C990" s="83"/>
      <c r="D990" s="173"/>
      <c r="E990" s="173"/>
      <c r="F990" s="152"/>
      <c r="G990" s="152"/>
      <c r="H990" s="173" t="str">
        <f t="shared" si="94"/>
        <v/>
      </c>
      <c r="I990" s="173"/>
      <c r="J990" s="182"/>
      <c r="K990" s="183"/>
      <c r="L990" s="141" t="str">
        <f>IF(K990="","",(VLOOKUP(K990,#REF!,2,FALSE)))</f>
        <v/>
      </c>
      <c r="M990" s="186"/>
      <c r="N990" s="186"/>
      <c r="O990" s="186"/>
      <c r="P990" s="186"/>
      <c r="Q990" s="186"/>
      <c r="R990" s="186"/>
      <c r="S990" s="186"/>
      <c r="T990" s="186"/>
      <c r="U990" s="173"/>
      <c r="V990" s="186"/>
      <c r="W990" s="187"/>
      <c r="X990" s="187"/>
      <c r="Y990" s="187"/>
      <c r="Z990" s="149"/>
      <c r="AA990" s="173"/>
      <c r="AB990" s="200" t="str">
        <f t="shared" si="90"/>
        <v/>
      </c>
      <c r="AC990" s="216"/>
      <c r="AD990" s="173"/>
      <c r="AE990" s="148"/>
      <c r="AF990" s="173"/>
      <c r="AG990" s="173"/>
      <c r="AH990" s="152"/>
      <c r="AI990" s="173"/>
      <c r="AJ990" s="173"/>
      <c r="AK990" s="200" t="str">
        <f t="shared" si="91"/>
        <v/>
      </c>
      <c r="AL990" s="173"/>
      <c r="AM990" s="217" t="str">
        <f t="shared" si="92"/>
        <v/>
      </c>
      <c r="AN990" s="173"/>
      <c r="AO990" s="217" t="str">
        <f t="shared" si="93"/>
        <v/>
      </c>
      <c r="AP990" s="237"/>
      <c r="AQ990" s="150"/>
      <c r="AR990" s="152"/>
      <c r="AS990" s="150"/>
      <c r="AT990" s="174" t="s">
        <v>250</v>
      </c>
      <c r="AU990" s="152"/>
      <c r="AV990" s="152"/>
      <c r="AW990" s="152"/>
      <c r="AX990" s="152"/>
      <c r="AY990" s="174" t="str">
        <f t="shared" si="95"/>
        <v/>
      </c>
      <c r="AZ990" s="152"/>
      <c r="BA990" s="152"/>
      <c r="BB990" s="152"/>
      <c r="BC990" s="152"/>
      <c r="BD990" s="174" t="s">
        <v>250</v>
      </c>
      <c r="BE990" s="152"/>
      <c r="BF990" s="152"/>
      <c r="BG990" s="152"/>
      <c r="BH990" s="152"/>
      <c r="BI990" s="152"/>
      <c r="BJ990" s="220"/>
      <c r="BK990" s="203"/>
      <c r="BL990" s="203"/>
      <c r="BM990" s="203"/>
      <c r="BN990" s="203"/>
      <c r="BO990" s="214"/>
      <c r="BP990" s="214"/>
      <c r="BQ990" s="214"/>
      <c r="BR990" s="215"/>
    </row>
    <row r="991" spans="1:70" s="117" customFormat="1" ht="27" customHeight="1" thickTop="1" thickBot="1" x14ac:dyDescent="0.25">
      <c r="A991" s="184"/>
      <c r="B991" s="304" t="str">
        <f>IF(C991="","",(VLOOKUP(C991,Lookups!$B$4:$C$2561,2,FALSE)))</f>
        <v/>
      </c>
      <c r="C991" s="83"/>
      <c r="D991" s="173"/>
      <c r="E991" s="173"/>
      <c r="F991" s="152"/>
      <c r="G991" s="152"/>
      <c r="H991" s="173" t="str">
        <f t="shared" si="94"/>
        <v/>
      </c>
      <c r="I991" s="173"/>
      <c r="J991" s="182"/>
      <c r="K991" s="183"/>
      <c r="L991" s="141" t="str">
        <f>IF(K991="","",(VLOOKUP(K991,#REF!,2,FALSE)))</f>
        <v/>
      </c>
      <c r="M991" s="186"/>
      <c r="N991" s="186"/>
      <c r="O991" s="186"/>
      <c r="P991" s="186"/>
      <c r="Q991" s="186"/>
      <c r="R991" s="186"/>
      <c r="S991" s="186"/>
      <c r="T991" s="186"/>
      <c r="U991" s="173"/>
      <c r="V991" s="186"/>
      <c r="W991" s="187"/>
      <c r="X991" s="187"/>
      <c r="Y991" s="187"/>
      <c r="Z991" s="149"/>
      <c r="AA991" s="173"/>
      <c r="AB991" s="200" t="str">
        <f t="shared" si="90"/>
        <v/>
      </c>
      <c r="AC991" s="216"/>
      <c r="AD991" s="173"/>
      <c r="AE991" s="148"/>
      <c r="AF991" s="173"/>
      <c r="AG991" s="173"/>
      <c r="AH991" s="152"/>
      <c r="AI991" s="173"/>
      <c r="AJ991" s="173"/>
      <c r="AK991" s="200" t="str">
        <f t="shared" si="91"/>
        <v/>
      </c>
      <c r="AL991" s="173"/>
      <c r="AM991" s="217" t="str">
        <f t="shared" si="92"/>
        <v/>
      </c>
      <c r="AN991" s="173"/>
      <c r="AO991" s="217" t="str">
        <f t="shared" si="93"/>
        <v/>
      </c>
      <c r="AP991" s="237"/>
      <c r="AQ991" s="150"/>
      <c r="AR991" s="152"/>
      <c r="AS991" s="150"/>
      <c r="AT991" s="174" t="s">
        <v>250</v>
      </c>
      <c r="AU991" s="152"/>
      <c r="AV991" s="152"/>
      <c r="AW991" s="152"/>
      <c r="AX991" s="152"/>
      <c r="AY991" s="174" t="str">
        <f t="shared" si="95"/>
        <v/>
      </c>
      <c r="AZ991" s="152"/>
      <c r="BA991" s="152"/>
      <c r="BB991" s="152"/>
      <c r="BC991" s="152"/>
      <c r="BD991" s="174" t="s">
        <v>250</v>
      </c>
      <c r="BE991" s="152"/>
      <c r="BF991" s="152"/>
      <c r="BG991" s="152"/>
      <c r="BH991" s="152"/>
      <c r="BI991" s="152"/>
      <c r="BJ991" s="220"/>
      <c r="BK991" s="203"/>
      <c r="BL991" s="203"/>
      <c r="BM991" s="203"/>
      <c r="BN991" s="203"/>
      <c r="BO991" s="214"/>
      <c r="BP991" s="214"/>
      <c r="BQ991" s="214"/>
      <c r="BR991" s="215"/>
    </row>
    <row r="992" spans="1:70" s="117" customFormat="1" ht="27" customHeight="1" thickTop="1" thickBot="1" x14ac:dyDescent="0.25">
      <c r="A992" s="184"/>
      <c r="B992" s="304" t="str">
        <f>IF(C992="","",(VLOOKUP(C992,Lookups!$B$4:$C$2561,2,FALSE)))</f>
        <v/>
      </c>
      <c r="C992" s="83"/>
      <c r="D992" s="173"/>
      <c r="E992" s="173"/>
      <c r="F992" s="152"/>
      <c r="G992" s="152"/>
      <c r="H992" s="173" t="str">
        <f t="shared" si="94"/>
        <v/>
      </c>
      <c r="I992" s="173"/>
      <c r="J992" s="182"/>
      <c r="K992" s="183"/>
      <c r="L992" s="141" t="str">
        <f>IF(K992="","",(VLOOKUP(K992,#REF!,2,FALSE)))</f>
        <v/>
      </c>
      <c r="M992" s="186"/>
      <c r="N992" s="186"/>
      <c r="O992" s="186"/>
      <c r="P992" s="186"/>
      <c r="Q992" s="186"/>
      <c r="R992" s="186"/>
      <c r="S992" s="186"/>
      <c r="T992" s="186"/>
      <c r="U992" s="173"/>
      <c r="V992" s="186"/>
      <c r="W992" s="187"/>
      <c r="X992" s="187"/>
      <c r="Y992" s="187"/>
      <c r="Z992" s="149"/>
      <c r="AA992" s="173"/>
      <c r="AB992" s="200" t="str">
        <f t="shared" si="90"/>
        <v/>
      </c>
      <c r="AC992" s="216"/>
      <c r="AD992" s="173"/>
      <c r="AE992" s="148"/>
      <c r="AF992" s="173"/>
      <c r="AG992" s="173"/>
      <c r="AH992" s="152"/>
      <c r="AI992" s="173"/>
      <c r="AJ992" s="173"/>
      <c r="AK992" s="200" t="str">
        <f t="shared" si="91"/>
        <v/>
      </c>
      <c r="AL992" s="173"/>
      <c r="AM992" s="217" t="str">
        <f t="shared" si="92"/>
        <v/>
      </c>
      <c r="AN992" s="173"/>
      <c r="AO992" s="217" t="str">
        <f t="shared" si="93"/>
        <v/>
      </c>
      <c r="AP992" s="237"/>
      <c r="AQ992" s="150"/>
      <c r="AR992" s="152"/>
      <c r="AS992" s="150"/>
      <c r="AT992" s="174" t="s">
        <v>250</v>
      </c>
      <c r="AU992" s="152"/>
      <c r="AV992" s="152"/>
      <c r="AW992" s="152"/>
      <c r="AX992" s="152"/>
      <c r="AY992" s="174" t="str">
        <f t="shared" si="95"/>
        <v/>
      </c>
      <c r="AZ992" s="152"/>
      <c r="BA992" s="152"/>
      <c r="BB992" s="152"/>
      <c r="BC992" s="152"/>
      <c r="BD992" s="174" t="s">
        <v>250</v>
      </c>
      <c r="BE992" s="152"/>
      <c r="BF992" s="152"/>
      <c r="BG992" s="152"/>
      <c r="BH992" s="152"/>
      <c r="BI992" s="152"/>
      <c r="BJ992" s="220"/>
      <c r="BK992" s="203"/>
      <c r="BL992" s="203"/>
      <c r="BM992" s="203"/>
      <c r="BN992" s="203"/>
      <c r="BO992" s="214"/>
      <c r="BP992" s="214"/>
      <c r="BQ992" s="214"/>
      <c r="BR992" s="215"/>
    </row>
    <row r="993" spans="1:70" s="117" customFormat="1" ht="27" customHeight="1" thickTop="1" thickBot="1" x14ac:dyDescent="0.25">
      <c r="A993" s="184"/>
      <c r="B993" s="304" t="str">
        <f>IF(C993="","",(VLOOKUP(C993,Lookups!$B$4:$C$2561,2,FALSE)))</f>
        <v/>
      </c>
      <c r="C993" s="83"/>
      <c r="D993" s="173"/>
      <c r="E993" s="173"/>
      <c r="F993" s="152"/>
      <c r="G993" s="152"/>
      <c r="H993" s="173" t="str">
        <f t="shared" si="94"/>
        <v/>
      </c>
      <c r="I993" s="173"/>
      <c r="J993" s="182"/>
      <c r="K993" s="183"/>
      <c r="L993" s="141" t="str">
        <f>IF(K993="","",(VLOOKUP(K993,#REF!,2,FALSE)))</f>
        <v/>
      </c>
      <c r="M993" s="186"/>
      <c r="N993" s="186"/>
      <c r="O993" s="186"/>
      <c r="P993" s="186"/>
      <c r="Q993" s="186"/>
      <c r="R993" s="186"/>
      <c r="S993" s="186"/>
      <c r="T993" s="186"/>
      <c r="U993" s="173"/>
      <c r="V993" s="186"/>
      <c r="W993" s="187"/>
      <c r="X993" s="187"/>
      <c r="Y993" s="187"/>
      <c r="Z993" s="149"/>
      <c r="AA993" s="173"/>
      <c r="AB993" s="200" t="str">
        <f t="shared" si="90"/>
        <v/>
      </c>
      <c r="AC993" s="216"/>
      <c r="AD993" s="173"/>
      <c r="AE993" s="148"/>
      <c r="AF993" s="173"/>
      <c r="AG993" s="173"/>
      <c r="AH993" s="152"/>
      <c r="AI993" s="173"/>
      <c r="AJ993" s="173"/>
      <c r="AK993" s="200" t="str">
        <f t="shared" si="91"/>
        <v/>
      </c>
      <c r="AL993" s="173"/>
      <c r="AM993" s="217" t="str">
        <f t="shared" si="92"/>
        <v/>
      </c>
      <c r="AN993" s="173"/>
      <c r="AO993" s="217" t="str">
        <f t="shared" si="93"/>
        <v/>
      </c>
      <c r="AP993" s="237"/>
      <c r="AQ993" s="150"/>
      <c r="AR993" s="152"/>
      <c r="AS993" s="150"/>
      <c r="AT993" s="174" t="s">
        <v>250</v>
      </c>
      <c r="AU993" s="152"/>
      <c r="AV993" s="152"/>
      <c r="AW993" s="152"/>
      <c r="AX993" s="152"/>
      <c r="AY993" s="174" t="str">
        <f t="shared" si="95"/>
        <v/>
      </c>
      <c r="AZ993" s="152"/>
      <c r="BA993" s="152"/>
      <c r="BB993" s="152"/>
      <c r="BC993" s="152"/>
      <c r="BD993" s="174" t="s">
        <v>250</v>
      </c>
      <c r="BE993" s="152"/>
      <c r="BF993" s="152"/>
      <c r="BG993" s="152"/>
      <c r="BH993" s="152"/>
      <c r="BI993" s="152"/>
      <c r="BJ993" s="220"/>
      <c r="BK993" s="203"/>
      <c r="BL993" s="203"/>
      <c r="BM993" s="203"/>
      <c r="BN993" s="203"/>
      <c r="BO993" s="214"/>
      <c r="BP993" s="214"/>
      <c r="BQ993" s="214"/>
      <c r="BR993" s="215"/>
    </row>
    <row r="994" spans="1:70" s="117" customFormat="1" ht="27" customHeight="1" thickTop="1" thickBot="1" x14ac:dyDescent="0.25">
      <c r="A994" s="184"/>
      <c r="B994" s="304" t="str">
        <f>IF(C994="","",(VLOOKUP(C994,Lookups!$B$4:$C$2561,2,FALSE)))</f>
        <v/>
      </c>
      <c r="C994" s="83"/>
      <c r="D994" s="173"/>
      <c r="E994" s="173"/>
      <c r="F994" s="152"/>
      <c r="G994" s="152"/>
      <c r="H994" s="173" t="str">
        <f t="shared" si="94"/>
        <v/>
      </c>
      <c r="I994" s="173"/>
      <c r="J994" s="182"/>
      <c r="K994" s="183"/>
      <c r="L994" s="141" t="str">
        <f>IF(K994="","",(VLOOKUP(K994,#REF!,2,FALSE)))</f>
        <v/>
      </c>
      <c r="M994" s="186"/>
      <c r="N994" s="186"/>
      <c r="O994" s="186"/>
      <c r="P994" s="186"/>
      <c r="Q994" s="186"/>
      <c r="R994" s="186"/>
      <c r="S994" s="186"/>
      <c r="T994" s="186"/>
      <c r="U994" s="173"/>
      <c r="V994" s="186"/>
      <c r="W994" s="187"/>
      <c r="X994" s="187"/>
      <c r="Y994" s="187"/>
      <c r="Z994" s="149"/>
      <c r="AA994" s="173"/>
      <c r="AB994" s="200" t="str">
        <f t="shared" si="90"/>
        <v/>
      </c>
      <c r="AC994" s="216"/>
      <c r="AD994" s="173"/>
      <c r="AE994" s="148"/>
      <c r="AF994" s="173"/>
      <c r="AG994" s="173"/>
      <c r="AH994" s="152"/>
      <c r="AI994" s="173"/>
      <c r="AJ994" s="173"/>
      <c r="AK994" s="200" t="str">
        <f t="shared" si="91"/>
        <v/>
      </c>
      <c r="AL994" s="173"/>
      <c r="AM994" s="217" t="str">
        <f t="shared" si="92"/>
        <v/>
      </c>
      <c r="AN994" s="173"/>
      <c r="AO994" s="217" t="str">
        <f t="shared" si="93"/>
        <v/>
      </c>
      <c r="AP994" s="237"/>
      <c r="AQ994" s="150"/>
      <c r="AR994" s="152"/>
      <c r="AS994" s="150"/>
      <c r="AT994" s="174" t="s">
        <v>250</v>
      </c>
      <c r="AU994" s="152"/>
      <c r="AV994" s="152"/>
      <c r="AW994" s="152"/>
      <c r="AX994" s="152"/>
      <c r="AY994" s="174" t="str">
        <f t="shared" si="95"/>
        <v/>
      </c>
      <c r="AZ994" s="152"/>
      <c r="BA994" s="152"/>
      <c r="BB994" s="152"/>
      <c r="BC994" s="152"/>
      <c r="BD994" s="174" t="s">
        <v>250</v>
      </c>
      <c r="BE994" s="152"/>
      <c r="BF994" s="152"/>
      <c r="BG994" s="152"/>
      <c r="BH994" s="152"/>
      <c r="BI994" s="152"/>
      <c r="BJ994" s="220"/>
      <c r="BK994" s="203"/>
      <c r="BL994" s="203"/>
      <c r="BM994" s="203"/>
      <c r="BN994" s="203"/>
      <c r="BO994" s="214"/>
      <c r="BP994" s="214"/>
      <c r="BQ994" s="214"/>
      <c r="BR994" s="215"/>
    </row>
    <row r="995" spans="1:70" s="117" customFormat="1" ht="27" customHeight="1" thickTop="1" thickBot="1" x14ac:dyDescent="0.25">
      <c r="A995" s="184"/>
      <c r="B995" s="304" t="str">
        <f>IF(C995="","",(VLOOKUP(C995,Lookups!$B$4:$C$2561,2,FALSE)))</f>
        <v/>
      </c>
      <c r="C995" s="83"/>
      <c r="D995" s="173"/>
      <c r="E995" s="173"/>
      <c r="F995" s="152"/>
      <c r="G995" s="152"/>
      <c r="H995" s="173" t="str">
        <f t="shared" si="94"/>
        <v/>
      </c>
      <c r="I995" s="173"/>
      <c r="J995" s="182"/>
      <c r="K995" s="183"/>
      <c r="L995" s="141" t="str">
        <f>IF(K995="","",(VLOOKUP(K995,#REF!,2,FALSE)))</f>
        <v/>
      </c>
      <c r="M995" s="186"/>
      <c r="N995" s="186"/>
      <c r="O995" s="186"/>
      <c r="P995" s="186"/>
      <c r="Q995" s="186"/>
      <c r="R995" s="186"/>
      <c r="S995" s="186"/>
      <c r="T995" s="186"/>
      <c r="U995" s="173"/>
      <c r="V995" s="186"/>
      <c r="W995" s="187"/>
      <c r="X995" s="187"/>
      <c r="Y995" s="187"/>
      <c r="Z995" s="149"/>
      <c r="AA995" s="173"/>
      <c r="AB995" s="200" t="str">
        <f t="shared" si="90"/>
        <v/>
      </c>
      <c r="AC995" s="216"/>
      <c r="AD995" s="173"/>
      <c r="AE995" s="148"/>
      <c r="AF995" s="173"/>
      <c r="AG995" s="173"/>
      <c r="AH995" s="152"/>
      <c r="AI995" s="173"/>
      <c r="AJ995" s="173"/>
      <c r="AK995" s="200" t="str">
        <f t="shared" si="91"/>
        <v/>
      </c>
      <c r="AL995" s="173"/>
      <c r="AM995" s="217" t="str">
        <f t="shared" si="92"/>
        <v/>
      </c>
      <c r="AN995" s="173"/>
      <c r="AO995" s="217" t="str">
        <f t="shared" si="93"/>
        <v/>
      </c>
      <c r="AP995" s="237"/>
      <c r="AQ995" s="150"/>
      <c r="AR995" s="152"/>
      <c r="AS995" s="150"/>
      <c r="AT995" s="174" t="s">
        <v>250</v>
      </c>
      <c r="AU995" s="152"/>
      <c r="AV995" s="152"/>
      <c r="AW995" s="152"/>
      <c r="AX995" s="152"/>
      <c r="AY995" s="174" t="str">
        <f t="shared" si="95"/>
        <v/>
      </c>
      <c r="AZ995" s="152"/>
      <c r="BA995" s="152"/>
      <c r="BB995" s="152"/>
      <c r="BC995" s="152"/>
      <c r="BD995" s="174" t="s">
        <v>250</v>
      </c>
      <c r="BE995" s="152"/>
      <c r="BF995" s="152"/>
      <c r="BG995" s="152"/>
      <c r="BH995" s="152"/>
      <c r="BI995" s="152"/>
      <c r="BJ995" s="220"/>
      <c r="BK995" s="203"/>
      <c r="BL995" s="203"/>
      <c r="BM995" s="203"/>
      <c r="BN995" s="203"/>
      <c r="BO995" s="214"/>
      <c r="BP995" s="214"/>
      <c r="BQ995" s="214"/>
      <c r="BR995" s="215"/>
    </row>
    <row r="996" spans="1:70" s="117" customFormat="1" ht="27" customHeight="1" thickTop="1" thickBot="1" x14ac:dyDescent="0.25">
      <c r="A996" s="184"/>
      <c r="B996" s="304" t="str">
        <f>IF(C996="","",(VLOOKUP(C996,Lookups!$B$4:$C$2561,2,FALSE)))</f>
        <v/>
      </c>
      <c r="C996" s="83"/>
      <c r="D996" s="173"/>
      <c r="E996" s="173"/>
      <c r="F996" s="152"/>
      <c r="G996" s="152"/>
      <c r="H996" s="173" t="str">
        <f t="shared" si="94"/>
        <v/>
      </c>
      <c r="I996" s="173"/>
      <c r="J996" s="182"/>
      <c r="K996" s="183"/>
      <c r="L996" s="141" t="str">
        <f>IF(K996="","",(VLOOKUP(K996,#REF!,2,FALSE)))</f>
        <v/>
      </c>
      <c r="M996" s="186"/>
      <c r="N996" s="186"/>
      <c r="O996" s="186"/>
      <c r="P996" s="186"/>
      <c r="Q996" s="186"/>
      <c r="R996" s="186"/>
      <c r="S996" s="186"/>
      <c r="T996" s="186"/>
      <c r="U996" s="173"/>
      <c r="V996" s="186"/>
      <c r="W996" s="187"/>
      <c r="X996" s="187"/>
      <c r="Y996" s="187"/>
      <c r="Z996" s="149"/>
      <c r="AA996" s="173"/>
      <c r="AB996" s="200" t="str">
        <f t="shared" si="90"/>
        <v/>
      </c>
      <c r="AC996" s="216"/>
      <c r="AD996" s="173"/>
      <c r="AE996" s="148"/>
      <c r="AF996" s="173"/>
      <c r="AG996" s="173"/>
      <c r="AH996" s="152"/>
      <c r="AI996" s="173"/>
      <c r="AJ996" s="173"/>
      <c r="AK996" s="200" t="str">
        <f t="shared" si="91"/>
        <v/>
      </c>
      <c r="AL996" s="173"/>
      <c r="AM996" s="217" t="str">
        <f t="shared" si="92"/>
        <v/>
      </c>
      <c r="AN996" s="173"/>
      <c r="AO996" s="217" t="str">
        <f t="shared" si="93"/>
        <v/>
      </c>
      <c r="AP996" s="237"/>
      <c r="AQ996" s="150"/>
      <c r="AR996" s="152"/>
      <c r="AS996" s="150"/>
      <c r="AT996" s="174" t="s">
        <v>250</v>
      </c>
      <c r="AU996" s="152"/>
      <c r="AV996" s="152"/>
      <c r="AW996" s="152"/>
      <c r="AX996" s="152"/>
      <c r="AY996" s="174" t="str">
        <f t="shared" si="95"/>
        <v/>
      </c>
      <c r="AZ996" s="152"/>
      <c r="BA996" s="152"/>
      <c r="BB996" s="152"/>
      <c r="BC996" s="152"/>
      <c r="BD996" s="174" t="s">
        <v>250</v>
      </c>
      <c r="BE996" s="152"/>
      <c r="BF996" s="152"/>
      <c r="BG996" s="152"/>
      <c r="BH996" s="152"/>
      <c r="BI996" s="152"/>
      <c r="BJ996" s="220"/>
      <c r="BK996" s="203"/>
      <c r="BL996" s="203"/>
      <c r="BM996" s="203"/>
      <c r="BN996" s="203"/>
      <c r="BO996" s="214"/>
      <c r="BP996" s="214"/>
      <c r="BQ996" s="214"/>
      <c r="BR996" s="215"/>
    </row>
    <row r="997" spans="1:70" s="117" customFormat="1" ht="27" customHeight="1" thickTop="1" thickBot="1" x14ac:dyDescent="0.25">
      <c r="A997" s="184"/>
      <c r="B997" s="304" t="str">
        <f>IF(C997="","",(VLOOKUP(C997,Lookups!$B$4:$C$2561,2,FALSE)))</f>
        <v/>
      </c>
      <c r="C997" s="83"/>
      <c r="D997" s="173"/>
      <c r="E997" s="173"/>
      <c r="F997" s="152"/>
      <c r="G997" s="152"/>
      <c r="H997" s="173" t="str">
        <f t="shared" si="94"/>
        <v/>
      </c>
      <c r="I997" s="173"/>
      <c r="J997" s="182"/>
      <c r="K997" s="183"/>
      <c r="L997" s="141" t="str">
        <f>IF(K997="","",(VLOOKUP(K997,#REF!,2,FALSE)))</f>
        <v/>
      </c>
      <c r="M997" s="186"/>
      <c r="N997" s="186"/>
      <c r="O997" s="186"/>
      <c r="P997" s="186"/>
      <c r="Q997" s="186"/>
      <c r="R997" s="186"/>
      <c r="S997" s="186"/>
      <c r="T997" s="186"/>
      <c r="U997" s="173"/>
      <c r="V997" s="186"/>
      <c r="W997" s="187"/>
      <c r="X997" s="187"/>
      <c r="Y997" s="187"/>
      <c r="Z997" s="149"/>
      <c r="AA997" s="173"/>
      <c r="AB997" s="200" t="str">
        <f t="shared" si="90"/>
        <v/>
      </c>
      <c r="AC997" s="216"/>
      <c r="AD997" s="173"/>
      <c r="AE997" s="148"/>
      <c r="AF997" s="173"/>
      <c r="AG997" s="173"/>
      <c r="AH997" s="152"/>
      <c r="AI997" s="173"/>
      <c r="AJ997" s="173"/>
      <c r="AK997" s="200" t="str">
        <f t="shared" si="91"/>
        <v/>
      </c>
      <c r="AL997" s="173"/>
      <c r="AM997" s="217" t="str">
        <f t="shared" si="92"/>
        <v/>
      </c>
      <c r="AN997" s="173"/>
      <c r="AO997" s="217" t="str">
        <f t="shared" si="93"/>
        <v/>
      </c>
      <c r="AP997" s="237"/>
      <c r="AQ997" s="150"/>
      <c r="AR997" s="152"/>
      <c r="AS997" s="150"/>
      <c r="AT997" s="174" t="s">
        <v>250</v>
      </c>
      <c r="AU997" s="152"/>
      <c r="AV997" s="152"/>
      <c r="AW997" s="152"/>
      <c r="AX997" s="152"/>
      <c r="AY997" s="174" t="str">
        <f t="shared" si="95"/>
        <v/>
      </c>
      <c r="AZ997" s="152"/>
      <c r="BA997" s="152"/>
      <c r="BB997" s="152"/>
      <c r="BC997" s="152"/>
      <c r="BD997" s="174" t="s">
        <v>250</v>
      </c>
      <c r="BE997" s="152"/>
      <c r="BF997" s="152"/>
      <c r="BG997" s="152"/>
      <c r="BH997" s="152"/>
      <c r="BI997" s="152"/>
      <c r="BJ997" s="220"/>
      <c r="BK997" s="203"/>
      <c r="BL997" s="203"/>
      <c r="BM997" s="203"/>
      <c r="BN997" s="203"/>
      <c r="BO997" s="214"/>
      <c r="BP997" s="214"/>
      <c r="BQ997" s="214"/>
      <c r="BR997" s="215"/>
    </row>
    <row r="998" spans="1:70" s="117" customFormat="1" ht="27" customHeight="1" thickTop="1" thickBot="1" x14ac:dyDescent="0.25">
      <c r="A998" s="184"/>
      <c r="B998" s="304" t="str">
        <f>IF(C998="","",(VLOOKUP(C998,Lookups!$B$4:$C$2561,2,FALSE)))</f>
        <v/>
      </c>
      <c r="C998" s="83"/>
      <c r="D998" s="173"/>
      <c r="E998" s="173"/>
      <c r="F998" s="152"/>
      <c r="G998" s="152"/>
      <c r="H998" s="173" t="str">
        <f t="shared" si="94"/>
        <v/>
      </c>
      <c r="I998" s="173"/>
      <c r="J998" s="182"/>
      <c r="K998" s="183"/>
      <c r="L998" s="141" t="str">
        <f>IF(K998="","",(VLOOKUP(K998,#REF!,2,FALSE)))</f>
        <v/>
      </c>
      <c r="M998" s="186"/>
      <c r="N998" s="186"/>
      <c r="O998" s="186"/>
      <c r="P998" s="186"/>
      <c r="Q998" s="186"/>
      <c r="R998" s="186"/>
      <c r="S998" s="186"/>
      <c r="T998" s="186"/>
      <c r="U998" s="173"/>
      <c r="V998" s="186"/>
      <c r="W998" s="187"/>
      <c r="X998" s="187"/>
      <c r="Y998" s="187"/>
      <c r="Z998" s="149"/>
      <c r="AA998" s="173"/>
      <c r="AB998" s="200" t="str">
        <f t="shared" si="90"/>
        <v/>
      </c>
      <c r="AC998" s="216"/>
      <c r="AD998" s="173"/>
      <c r="AE998" s="148"/>
      <c r="AF998" s="173"/>
      <c r="AG998" s="173"/>
      <c r="AH998" s="152"/>
      <c r="AI998" s="173"/>
      <c r="AJ998" s="173"/>
      <c r="AK998" s="200" t="str">
        <f t="shared" si="91"/>
        <v/>
      </c>
      <c r="AL998" s="173"/>
      <c r="AM998" s="217" t="str">
        <f t="shared" si="92"/>
        <v/>
      </c>
      <c r="AN998" s="173"/>
      <c r="AO998" s="217" t="str">
        <f t="shared" si="93"/>
        <v/>
      </c>
      <c r="AP998" s="237"/>
      <c r="AQ998" s="150"/>
      <c r="AR998" s="152"/>
      <c r="AS998" s="150"/>
      <c r="AT998" s="174" t="s">
        <v>250</v>
      </c>
      <c r="AU998" s="152"/>
      <c r="AV998" s="152"/>
      <c r="AW998" s="152"/>
      <c r="AX998" s="152"/>
      <c r="AY998" s="174" t="str">
        <f t="shared" si="95"/>
        <v/>
      </c>
      <c r="AZ998" s="152"/>
      <c r="BA998" s="152"/>
      <c r="BB998" s="152"/>
      <c r="BC998" s="152"/>
      <c r="BD998" s="174" t="s">
        <v>250</v>
      </c>
      <c r="BE998" s="152"/>
      <c r="BF998" s="152"/>
      <c r="BG998" s="152"/>
      <c r="BH998" s="152"/>
      <c r="BI998" s="152"/>
      <c r="BJ998" s="220"/>
      <c r="BK998" s="203"/>
      <c r="BL998" s="203"/>
      <c r="BM998" s="203"/>
      <c r="BN998" s="203"/>
      <c r="BO998" s="214"/>
      <c r="BP998" s="214"/>
      <c r="BQ998" s="214"/>
      <c r="BR998" s="215"/>
    </row>
    <row r="999" spans="1:70" s="117" customFormat="1" ht="27" customHeight="1" thickTop="1" thickBot="1" x14ac:dyDescent="0.25">
      <c r="A999" s="184"/>
      <c r="B999" s="304" t="str">
        <f>IF(C999="","",(VLOOKUP(C999,Lookups!$B$4:$C$2561,2,FALSE)))</f>
        <v/>
      </c>
      <c r="C999" s="83"/>
      <c r="D999" s="173"/>
      <c r="E999" s="173"/>
      <c r="F999" s="152"/>
      <c r="G999" s="152"/>
      <c r="H999" s="173" t="str">
        <f t="shared" si="94"/>
        <v/>
      </c>
      <c r="I999" s="173"/>
      <c r="J999" s="182"/>
      <c r="K999" s="183"/>
      <c r="L999" s="141" t="str">
        <f>IF(K999="","",(VLOOKUP(K999,#REF!,2,FALSE)))</f>
        <v/>
      </c>
      <c r="M999" s="186"/>
      <c r="N999" s="186"/>
      <c r="O999" s="186"/>
      <c r="P999" s="186"/>
      <c r="Q999" s="186"/>
      <c r="R999" s="186"/>
      <c r="S999" s="186"/>
      <c r="T999" s="186"/>
      <c r="U999" s="173"/>
      <c r="V999" s="186"/>
      <c r="W999" s="187"/>
      <c r="X999" s="187"/>
      <c r="Y999" s="187"/>
      <c r="Z999" s="149"/>
      <c r="AA999" s="173"/>
      <c r="AB999" s="200" t="str">
        <f t="shared" si="90"/>
        <v/>
      </c>
      <c r="AC999" s="216"/>
      <c r="AD999" s="173"/>
      <c r="AE999" s="148"/>
      <c r="AF999" s="173"/>
      <c r="AG999" s="173"/>
      <c r="AH999" s="152"/>
      <c r="AI999" s="173"/>
      <c r="AJ999" s="173"/>
      <c r="AK999" s="200" t="str">
        <f t="shared" si="91"/>
        <v/>
      </c>
      <c r="AL999" s="173"/>
      <c r="AM999" s="217" t="str">
        <f t="shared" si="92"/>
        <v/>
      </c>
      <c r="AN999" s="173"/>
      <c r="AO999" s="217" t="str">
        <f t="shared" si="93"/>
        <v/>
      </c>
      <c r="AP999" s="237"/>
      <c r="AQ999" s="150"/>
      <c r="AR999" s="152"/>
      <c r="AS999" s="150"/>
      <c r="AT999" s="174" t="s">
        <v>250</v>
      </c>
      <c r="AU999" s="152"/>
      <c r="AV999" s="152"/>
      <c r="AW999" s="152"/>
      <c r="AX999" s="152"/>
      <c r="AY999" s="174" t="str">
        <f t="shared" si="95"/>
        <v/>
      </c>
      <c r="AZ999" s="152"/>
      <c r="BA999" s="152"/>
      <c r="BB999" s="152"/>
      <c r="BC999" s="152"/>
      <c r="BD999" s="174" t="s">
        <v>250</v>
      </c>
      <c r="BE999" s="152"/>
      <c r="BF999" s="152"/>
      <c r="BG999" s="152"/>
      <c r="BH999" s="152"/>
      <c r="BI999" s="152"/>
      <c r="BJ999" s="220"/>
      <c r="BK999" s="203"/>
      <c r="BL999" s="203"/>
      <c r="BM999" s="203"/>
      <c r="BN999" s="203"/>
      <c r="BO999" s="214"/>
      <c r="BP999" s="214"/>
      <c r="BQ999" s="214"/>
      <c r="BR999" s="215"/>
    </row>
    <row r="1000" spans="1:70" s="117" customFormat="1" ht="27" customHeight="1" thickTop="1" thickBot="1" x14ac:dyDescent="0.25">
      <c r="A1000" s="184"/>
      <c r="B1000" s="304" t="str">
        <f>IF(C1000="","",(VLOOKUP(C1000,Lookups!$B$4:$C$2561,2,FALSE)))</f>
        <v/>
      </c>
      <c r="C1000" s="83"/>
      <c r="D1000" s="173"/>
      <c r="E1000" s="173"/>
      <c r="F1000" s="152"/>
      <c r="G1000" s="152"/>
      <c r="H1000" s="173" t="str">
        <f t="shared" si="94"/>
        <v/>
      </c>
      <c r="I1000" s="173"/>
      <c r="J1000" s="182"/>
      <c r="K1000" s="183"/>
      <c r="L1000" s="141" t="str">
        <f>IF(K1000="","",(VLOOKUP(K1000,#REF!,2,FALSE)))</f>
        <v/>
      </c>
      <c r="M1000" s="186"/>
      <c r="N1000" s="186"/>
      <c r="O1000" s="186"/>
      <c r="P1000" s="186"/>
      <c r="Q1000" s="186"/>
      <c r="R1000" s="186"/>
      <c r="S1000" s="186"/>
      <c r="T1000" s="186"/>
      <c r="U1000" s="173"/>
      <c r="V1000" s="186"/>
      <c r="W1000" s="187"/>
      <c r="X1000" s="187"/>
      <c r="Y1000" s="187"/>
      <c r="Z1000" s="149"/>
      <c r="AA1000" s="173"/>
      <c r="AB1000" s="200" t="str">
        <f t="shared" si="90"/>
        <v/>
      </c>
      <c r="AC1000" s="216"/>
      <c r="AD1000" s="173"/>
      <c r="AE1000" s="148"/>
      <c r="AF1000" s="173"/>
      <c r="AG1000" s="173"/>
      <c r="AH1000" s="152"/>
      <c r="AI1000" s="173"/>
      <c r="AJ1000" s="173"/>
      <c r="AK1000" s="200" t="str">
        <f t="shared" si="91"/>
        <v/>
      </c>
      <c r="AL1000" s="173"/>
      <c r="AM1000" s="217" t="str">
        <f t="shared" si="92"/>
        <v/>
      </c>
      <c r="AN1000" s="173"/>
      <c r="AO1000" s="217" t="str">
        <f t="shared" si="93"/>
        <v/>
      </c>
      <c r="AP1000" s="237"/>
      <c r="AQ1000" s="150"/>
      <c r="AR1000" s="152"/>
      <c r="AS1000" s="150"/>
      <c r="AT1000" s="174" t="s">
        <v>250</v>
      </c>
      <c r="AU1000" s="152"/>
      <c r="AV1000" s="152"/>
      <c r="AW1000" s="152"/>
      <c r="AX1000" s="152"/>
      <c r="AY1000" s="174" t="str">
        <f t="shared" si="95"/>
        <v/>
      </c>
      <c r="AZ1000" s="152"/>
      <c r="BA1000" s="152"/>
      <c r="BB1000" s="152"/>
      <c r="BC1000" s="152"/>
      <c r="BD1000" s="174" t="s">
        <v>250</v>
      </c>
      <c r="BE1000" s="152"/>
      <c r="BF1000" s="152"/>
      <c r="BG1000" s="152"/>
      <c r="BH1000" s="152"/>
      <c r="BI1000" s="152"/>
      <c r="BJ1000" s="220"/>
      <c r="BK1000" s="203"/>
      <c r="BL1000" s="203"/>
      <c r="BM1000" s="203"/>
      <c r="BN1000" s="203"/>
      <c r="BO1000" s="214"/>
      <c r="BP1000" s="214"/>
      <c r="BQ1000" s="214"/>
      <c r="BR1000" s="215"/>
    </row>
    <row r="1001" spans="1:70" s="117" customFormat="1" ht="27" customHeight="1" thickTop="1" thickBot="1" x14ac:dyDescent="0.25">
      <c r="A1001" s="184"/>
      <c r="B1001" s="304" t="str">
        <f>IF(C1001="","",(VLOOKUP(C1001,Lookups!$B$4:$C$2561,2,FALSE)))</f>
        <v/>
      </c>
      <c r="C1001" s="83"/>
      <c r="D1001" s="173"/>
      <c r="E1001" s="173"/>
      <c r="F1001" s="152"/>
      <c r="G1001" s="152"/>
      <c r="H1001" s="173" t="str">
        <f t="shared" si="94"/>
        <v/>
      </c>
      <c r="I1001" s="173"/>
      <c r="J1001" s="182"/>
      <c r="K1001" s="183"/>
      <c r="L1001" s="141" t="str">
        <f>IF(K1001="","",(VLOOKUP(K1001,#REF!,2,FALSE)))</f>
        <v/>
      </c>
      <c r="M1001" s="186"/>
      <c r="N1001" s="186"/>
      <c r="O1001" s="186"/>
      <c r="P1001" s="186"/>
      <c r="Q1001" s="186"/>
      <c r="R1001" s="186"/>
      <c r="S1001" s="186"/>
      <c r="T1001" s="186"/>
      <c r="U1001" s="173"/>
      <c r="V1001" s="186"/>
      <c r="W1001" s="187"/>
      <c r="X1001" s="187"/>
      <c r="Y1001" s="187"/>
      <c r="Z1001" s="149"/>
      <c r="AA1001" s="173"/>
      <c r="AB1001" s="200" t="str">
        <f t="shared" si="90"/>
        <v/>
      </c>
      <c r="AC1001" s="216"/>
      <c r="AD1001" s="173"/>
      <c r="AE1001" s="148"/>
      <c r="AF1001" s="173"/>
      <c r="AG1001" s="173"/>
      <c r="AH1001" s="152"/>
      <c r="AI1001" s="173"/>
      <c r="AJ1001" s="173"/>
      <c r="AK1001" s="200" t="str">
        <f t="shared" si="91"/>
        <v/>
      </c>
      <c r="AL1001" s="173"/>
      <c r="AM1001" s="217" t="str">
        <f t="shared" si="92"/>
        <v/>
      </c>
      <c r="AN1001" s="173"/>
      <c r="AO1001" s="217" t="str">
        <f t="shared" si="93"/>
        <v/>
      </c>
      <c r="AP1001" s="237"/>
      <c r="AQ1001" s="150"/>
      <c r="AR1001" s="152"/>
      <c r="AS1001" s="150"/>
      <c r="AT1001" s="174" t="s">
        <v>250</v>
      </c>
      <c r="AU1001" s="152"/>
      <c r="AV1001" s="152"/>
      <c r="AW1001" s="152"/>
      <c r="AX1001" s="152"/>
      <c r="AY1001" s="174" t="str">
        <f t="shared" si="95"/>
        <v/>
      </c>
      <c r="AZ1001" s="152"/>
      <c r="BA1001" s="152"/>
      <c r="BB1001" s="152"/>
      <c r="BC1001" s="152"/>
      <c r="BD1001" s="174" t="s">
        <v>250</v>
      </c>
      <c r="BE1001" s="152"/>
      <c r="BF1001" s="152"/>
      <c r="BG1001" s="152"/>
      <c r="BH1001" s="152"/>
      <c r="BI1001" s="152"/>
      <c r="BJ1001" s="220"/>
      <c r="BK1001" s="203"/>
      <c r="BL1001" s="203"/>
      <c r="BM1001" s="203"/>
      <c r="BN1001" s="203"/>
      <c r="BO1001" s="214"/>
      <c r="BP1001" s="214"/>
      <c r="BQ1001" s="214"/>
      <c r="BR1001" s="215"/>
    </row>
    <row r="1002" spans="1:70" s="117" customFormat="1" ht="27" customHeight="1" thickTop="1" thickBot="1" x14ac:dyDescent="0.25">
      <c r="A1002" s="184"/>
      <c r="B1002" s="304" t="str">
        <f>IF(C1002="","",(VLOOKUP(C1002,Lookups!$B$4:$C$2561,2,FALSE)))</f>
        <v/>
      </c>
      <c r="C1002" s="83"/>
      <c r="D1002" s="173"/>
      <c r="E1002" s="173"/>
      <c r="F1002" s="152"/>
      <c r="G1002" s="152"/>
      <c r="H1002" s="173" t="str">
        <f t="shared" si="94"/>
        <v/>
      </c>
      <c r="I1002" s="173"/>
      <c r="J1002" s="182"/>
      <c r="K1002" s="183"/>
      <c r="L1002" s="141" t="str">
        <f>IF(K1002="","",(VLOOKUP(K1002,#REF!,2,FALSE)))</f>
        <v/>
      </c>
      <c r="M1002" s="186"/>
      <c r="N1002" s="186"/>
      <c r="O1002" s="186"/>
      <c r="P1002" s="186"/>
      <c r="Q1002" s="186"/>
      <c r="R1002" s="186"/>
      <c r="S1002" s="186"/>
      <c r="T1002" s="186"/>
      <c r="U1002" s="173"/>
      <c r="V1002" s="186"/>
      <c r="W1002" s="187"/>
      <c r="X1002" s="187"/>
      <c r="Y1002" s="187"/>
      <c r="Z1002" s="149"/>
      <c r="AA1002" s="173"/>
      <c r="AB1002" s="200" t="str">
        <f t="shared" si="90"/>
        <v/>
      </c>
      <c r="AC1002" s="216"/>
      <c r="AD1002" s="173"/>
      <c r="AE1002" s="148"/>
      <c r="AF1002" s="173"/>
      <c r="AG1002" s="173"/>
      <c r="AH1002" s="152"/>
      <c r="AI1002" s="173"/>
      <c r="AJ1002" s="173"/>
      <c r="AK1002" s="200" t="str">
        <f t="shared" si="91"/>
        <v/>
      </c>
      <c r="AL1002" s="173"/>
      <c r="AM1002" s="217" t="str">
        <f t="shared" si="92"/>
        <v/>
      </c>
      <c r="AN1002" s="173"/>
      <c r="AO1002" s="217" t="str">
        <f t="shared" si="93"/>
        <v/>
      </c>
      <c r="AP1002" s="237"/>
      <c r="AQ1002" s="150"/>
      <c r="AR1002" s="152"/>
      <c r="AS1002" s="150"/>
      <c r="AT1002" s="174" t="s">
        <v>250</v>
      </c>
      <c r="AU1002" s="152"/>
      <c r="AV1002" s="152"/>
      <c r="AW1002" s="152"/>
      <c r="AX1002" s="152"/>
      <c r="AY1002" s="174" t="str">
        <f t="shared" si="95"/>
        <v/>
      </c>
      <c r="AZ1002" s="152"/>
      <c r="BA1002" s="152"/>
      <c r="BB1002" s="152"/>
      <c r="BC1002" s="152"/>
      <c r="BD1002" s="174" t="s">
        <v>250</v>
      </c>
      <c r="BE1002" s="152"/>
      <c r="BF1002" s="152"/>
      <c r="BG1002" s="152"/>
      <c r="BH1002" s="152"/>
      <c r="BI1002" s="152"/>
      <c r="BJ1002" s="220"/>
      <c r="BK1002" s="203"/>
      <c r="BL1002" s="203"/>
      <c r="BM1002" s="203"/>
      <c r="BN1002" s="203"/>
      <c r="BO1002" s="214"/>
      <c r="BP1002" s="214"/>
      <c r="BQ1002" s="214"/>
      <c r="BR1002" s="215"/>
    </row>
    <row r="1003" spans="1:70" s="117" customFormat="1" ht="27" customHeight="1" thickTop="1" thickBot="1" x14ac:dyDescent="0.25">
      <c r="A1003" s="184"/>
      <c r="B1003" s="304" t="str">
        <f>IF(C1003="","",(VLOOKUP(C1003,Lookups!$B$4:$C$2561,2,FALSE)))</f>
        <v/>
      </c>
      <c r="C1003" s="83"/>
      <c r="D1003" s="173"/>
      <c r="E1003" s="173"/>
      <c r="F1003" s="152"/>
      <c r="G1003" s="152"/>
      <c r="H1003" s="173" t="str">
        <f t="shared" si="94"/>
        <v/>
      </c>
      <c r="I1003" s="173"/>
      <c r="J1003" s="182"/>
      <c r="K1003" s="183"/>
      <c r="L1003" s="141" t="str">
        <f>IF(K1003="","",(VLOOKUP(K1003,#REF!,2,FALSE)))</f>
        <v/>
      </c>
      <c r="M1003" s="186"/>
      <c r="N1003" s="186"/>
      <c r="O1003" s="186"/>
      <c r="P1003" s="186"/>
      <c r="Q1003" s="186"/>
      <c r="R1003" s="186"/>
      <c r="S1003" s="186"/>
      <c r="T1003" s="186"/>
      <c r="U1003" s="173"/>
      <c r="V1003" s="186"/>
      <c r="W1003" s="187"/>
      <c r="X1003" s="187"/>
      <c r="Y1003" s="187"/>
      <c r="Z1003" s="149"/>
      <c r="AA1003" s="173"/>
      <c r="AB1003" s="200" t="str">
        <f t="shared" si="90"/>
        <v/>
      </c>
      <c r="AC1003" s="216"/>
      <c r="AD1003" s="173"/>
      <c r="AE1003" s="148"/>
      <c r="AF1003" s="173"/>
      <c r="AG1003" s="173"/>
      <c r="AH1003" s="152"/>
      <c r="AI1003" s="173"/>
      <c r="AJ1003" s="173"/>
      <c r="AK1003" s="200" t="str">
        <f t="shared" si="91"/>
        <v/>
      </c>
      <c r="AL1003" s="173"/>
      <c r="AM1003" s="217" t="str">
        <f t="shared" si="92"/>
        <v/>
      </c>
      <c r="AN1003" s="173"/>
      <c r="AO1003" s="217" t="str">
        <f t="shared" si="93"/>
        <v/>
      </c>
      <c r="AP1003" s="237"/>
      <c r="AQ1003" s="150"/>
      <c r="AR1003" s="152"/>
      <c r="AS1003" s="150"/>
      <c r="AT1003" s="174" t="s">
        <v>250</v>
      </c>
      <c r="AU1003" s="152"/>
      <c r="AV1003" s="152"/>
      <c r="AW1003" s="152"/>
      <c r="AX1003" s="152"/>
      <c r="AY1003" s="174" t="str">
        <f t="shared" si="95"/>
        <v/>
      </c>
      <c r="AZ1003" s="152"/>
      <c r="BA1003" s="152"/>
      <c r="BB1003" s="152"/>
      <c r="BC1003" s="152"/>
      <c r="BD1003" s="174" t="s">
        <v>250</v>
      </c>
      <c r="BE1003" s="152"/>
      <c r="BF1003" s="152"/>
      <c r="BG1003" s="152"/>
      <c r="BH1003" s="152"/>
      <c r="BI1003" s="152"/>
      <c r="BJ1003" s="220"/>
      <c r="BK1003" s="203"/>
      <c r="BL1003" s="203"/>
      <c r="BM1003" s="203"/>
      <c r="BN1003" s="203"/>
      <c r="BO1003" s="214"/>
      <c r="BP1003" s="214"/>
      <c r="BQ1003" s="214"/>
      <c r="BR1003" s="215"/>
    </row>
    <row r="1004" spans="1:70" s="117" customFormat="1" ht="27" customHeight="1" thickTop="1" thickBot="1" x14ac:dyDescent="0.25">
      <c r="A1004" s="184"/>
      <c r="B1004" s="304" t="str">
        <f>IF(C1004="","",(VLOOKUP(C1004,Lookups!$B$4:$C$2561,2,FALSE)))</f>
        <v/>
      </c>
      <c r="C1004" s="83"/>
      <c r="D1004" s="173"/>
      <c r="E1004" s="173"/>
      <c r="F1004" s="152"/>
      <c r="G1004" s="152"/>
      <c r="H1004" s="173" t="str">
        <f t="shared" si="94"/>
        <v/>
      </c>
      <c r="I1004" s="173"/>
      <c r="J1004" s="182"/>
      <c r="K1004" s="183"/>
      <c r="L1004" s="141" t="str">
        <f>IF(K1004="","",(VLOOKUP(K1004,#REF!,2,FALSE)))</f>
        <v/>
      </c>
      <c r="M1004" s="186"/>
      <c r="N1004" s="186"/>
      <c r="O1004" s="186"/>
      <c r="P1004" s="186"/>
      <c r="Q1004" s="186"/>
      <c r="R1004" s="186"/>
      <c r="S1004" s="186"/>
      <c r="T1004" s="186"/>
      <c r="U1004" s="173"/>
      <c r="V1004" s="186"/>
      <c r="W1004" s="187"/>
      <c r="X1004" s="187"/>
      <c r="Y1004" s="187"/>
      <c r="Z1004" s="149"/>
      <c r="AA1004" s="173"/>
      <c r="AB1004" s="200" t="str">
        <f t="shared" si="90"/>
        <v/>
      </c>
      <c r="AC1004" s="216"/>
      <c r="AD1004" s="173"/>
      <c r="AE1004" s="148"/>
      <c r="AF1004" s="173"/>
      <c r="AG1004" s="173"/>
      <c r="AH1004" s="152"/>
      <c r="AI1004" s="173"/>
      <c r="AJ1004" s="173"/>
      <c r="AK1004" s="200" t="str">
        <f t="shared" si="91"/>
        <v/>
      </c>
      <c r="AL1004" s="173"/>
      <c r="AM1004" s="217" t="str">
        <f t="shared" si="92"/>
        <v/>
      </c>
      <c r="AN1004" s="173"/>
      <c r="AO1004" s="217" t="str">
        <f t="shared" si="93"/>
        <v/>
      </c>
      <c r="AP1004" s="237"/>
      <c r="AQ1004" s="150"/>
      <c r="AR1004" s="152"/>
      <c r="AS1004" s="150"/>
      <c r="AT1004" s="174" t="s">
        <v>250</v>
      </c>
      <c r="AU1004" s="152"/>
      <c r="AV1004" s="152"/>
      <c r="AW1004" s="152"/>
      <c r="AX1004" s="152"/>
      <c r="AY1004" s="174" t="str">
        <f t="shared" si="95"/>
        <v/>
      </c>
      <c r="AZ1004" s="152"/>
      <c r="BA1004" s="152"/>
      <c r="BB1004" s="152"/>
      <c r="BC1004" s="152"/>
      <c r="BD1004" s="174" t="s">
        <v>250</v>
      </c>
      <c r="BE1004" s="152"/>
      <c r="BF1004" s="152"/>
      <c r="BG1004" s="152"/>
      <c r="BH1004" s="152"/>
      <c r="BI1004" s="152"/>
      <c r="BJ1004" s="220"/>
      <c r="BK1004" s="203"/>
      <c r="BL1004" s="203"/>
      <c r="BM1004" s="203"/>
      <c r="BN1004" s="203"/>
      <c r="BO1004" s="214"/>
      <c r="BP1004" s="214"/>
      <c r="BQ1004" s="214"/>
      <c r="BR1004" s="215"/>
    </row>
    <row r="1005" spans="1:70" s="117" customFormat="1" ht="27" customHeight="1" thickTop="1" thickBot="1" x14ac:dyDescent="0.25">
      <c r="A1005" s="184"/>
      <c r="B1005" s="304" t="str">
        <f>IF(C1005="","",(VLOOKUP(C1005,Lookups!$B$4:$C$2561,2,FALSE)))</f>
        <v/>
      </c>
      <c r="C1005" s="83"/>
      <c r="D1005" s="173"/>
      <c r="E1005" s="173"/>
      <c r="F1005" s="152"/>
      <c r="G1005" s="152"/>
      <c r="H1005" s="173" t="str">
        <f t="shared" si="94"/>
        <v/>
      </c>
      <c r="I1005" s="173"/>
      <c r="J1005" s="182"/>
      <c r="K1005" s="183"/>
      <c r="L1005" s="141" t="str">
        <f>IF(K1005="","",(VLOOKUP(K1005,#REF!,2,FALSE)))</f>
        <v/>
      </c>
      <c r="M1005" s="186"/>
      <c r="N1005" s="186"/>
      <c r="O1005" s="186"/>
      <c r="P1005" s="186"/>
      <c r="Q1005" s="186"/>
      <c r="R1005" s="186"/>
      <c r="S1005" s="186"/>
      <c r="T1005" s="186"/>
      <c r="U1005" s="173"/>
      <c r="V1005" s="186"/>
      <c r="W1005" s="187"/>
      <c r="X1005" s="187"/>
      <c r="Y1005" s="187"/>
      <c r="Z1005" s="149"/>
      <c r="AA1005" s="173"/>
      <c r="AB1005" s="200" t="str">
        <f t="shared" si="90"/>
        <v/>
      </c>
      <c r="AC1005" s="216"/>
      <c r="AD1005" s="173"/>
      <c r="AE1005" s="148"/>
      <c r="AF1005" s="173"/>
      <c r="AG1005" s="173"/>
      <c r="AH1005" s="152"/>
      <c r="AI1005" s="173"/>
      <c r="AJ1005" s="173"/>
      <c r="AK1005" s="200" t="str">
        <f t="shared" si="91"/>
        <v/>
      </c>
      <c r="AL1005" s="173"/>
      <c r="AM1005" s="217" t="str">
        <f t="shared" si="92"/>
        <v/>
      </c>
      <c r="AN1005" s="173"/>
      <c r="AO1005" s="217" t="str">
        <f t="shared" si="93"/>
        <v/>
      </c>
      <c r="AP1005" s="237"/>
      <c r="AQ1005" s="150"/>
      <c r="AR1005" s="152"/>
      <c r="AS1005" s="150"/>
      <c r="AT1005" s="174" t="s">
        <v>250</v>
      </c>
      <c r="AU1005" s="152"/>
      <c r="AV1005" s="152"/>
      <c r="AW1005" s="152"/>
      <c r="AX1005" s="152"/>
      <c r="AY1005" s="174" t="str">
        <f t="shared" si="95"/>
        <v/>
      </c>
      <c r="AZ1005" s="152"/>
      <c r="BA1005" s="152"/>
      <c r="BB1005" s="152"/>
      <c r="BC1005" s="152"/>
      <c r="BD1005" s="174" t="s">
        <v>250</v>
      </c>
      <c r="BE1005" s="152"/>
      <c r="BF1005" s="152"/>
      <c r="BG1005" s="152"/>
      <c r="BH1005" s="152"/>
      <c r="BI1005" s="152"/>
      <c r="BJ1005" s="220"/>
      <c r="BK1005" s="203"/>
      <c r="BL1005" s="203"/>
      <c r="BM1005" s="203"/>
      <c r="BN1005" s="203"/>
      <c r="BO1005" s="214"/>
      <c r="BP1005" s="214"/>
      <c r="BQ1005" s="214"/>
      <c r="BR1005" s="215"/>
    </row>
    <row r="1006" spans="1:70" s="117" customFormat="1" ht="27" customHeight="1" thickTop="1" thickBot="1" x14ac:dyDescent="0.25">
      <c r="A1006" s="184"/>
      <c r="B1006" s="304" t="str">
        <f>IF(C1006="","",(VLOOKUP(C1006,Lookups!$B$4:$C$2561,2,FALSE)))</f>
        <v/>
      </c>
      <c r="C1006" s="83"/>
      <c r="D1006" s="173"/>
      <c r="E1006" s="173"/>
      <c r="F1006" s="152"/>
      <c r="G1006" s="152"/>
      <c r="H1006" s="173" t="str">
        <f t="shared" si="94"/>
        <v/>
      </c>
      <c r="I1006" s="173"/>
      <c r="J1006" s="182"/>
      <c r="K1006" s="183"/>
      <c r="L1006" s="141" t="str">
        <f>IF(K1006="","",(VLOOKUP(K1006,#REF!,2,FALSE)))</f>
        <v/>
      </c>
      <c r="M1006" s="186"/>
      <c r="N1006" s="186"/>
      <c r="O1006" s="186"/>
      <c r="P1006" s="186"/>
      <c r="Q1006" s="186"/>
      <c r="R1006" s="186"/>
      <c r="S1006" s="186"/>
      <c r="T1006" s="186"/>
      <c r="U1006" s="173"/>
      <c r="V1006" s="186"/>
      <c r="W1006" s="187"/>
      <c r="X1006" s="187"/>
      <c r="Y1006" s="187"/>
      <c r="Z1006" s="149"/>
      <c r="AA1006" s="173"/>
      <c r="AB1006" s="200" t="str">
        <f t="shared" si="90"/>
        <v/>
      </c>
      <c r="AC1006" s="216"/>
      <c r="AD1006" s="173"/>
      <c r="AE1006" s="148"/>
      <c r="AF1006" s="173"/>
      <c r="AG1006" s="173"/>
      <c r="AH1006" s="152"/>
      <c r="AI1006" s="173"/>
      <c r="AJ1006" s="173"/>
      <c r="AK1006" s="200" t="str">
        <f t="shared" si="91"/>
        <v/>
      </c>
      <c r="AL1006" s="173"/>
      <c r="AM1006" s="217" t="str">
        <f t="shared" si="92"/>
        <v/>
      </c>
      <c r="AN1006" s="173"/>
      <c r="AO1006" s="217" t="str">
        <f t="shared" si="93"/>
        <v/>
      </c>
      <c r="AP1006" s="237"/>
      <c r="AQ1006" s="150"/>
      <c r="AR1006" s="152"/>
      <c r="AS1006" s="150"/>
      <c r="AT1006" s="174" t="s">
        <v>250</v>
      </c>
      <c r="AU1006" s="152"/>
      <c r="AV1006" s="152"/>
      <c r="AW1006" s="152"/>
      <c r="AX1006" s="152"/>
      <c r="AY1006" s="174" t="str">
        <f t="shared" si="95"/>
        <v/>
      </c>
      <c r="AZ1006" s="152"/>
      <c r="BA1006" s="152"/>
      <c r="BB1006" s="152"/>
      <c r="BC1006" s="152"/>
      <c r="BD1006" s="174" t="s">
        <v>250</v>
      </c>
      <c r="BE1006" s="152"/>
      <c r="BF1006" s="152"/>
      <c r="BG1006" s="152"/>
      <c r="BH1006" s="152"/>
      <c r="BI1006" s="152"/>
      <c r="BJ1006" s="220"/>
      <c r="BK1006" s="203"/>
      <c r="BL1006" s="203"/>
      <c r="BM1006" s="203"/>
      <c r="BN1006" s="203"/>
      <c r="BO1006" s="214"/>
      <c r="BP1006" s="214"/>
      <c r="BQ1006" s="214"/>
      <c r="BR1006" s="215"/>
    </row>
    <row r="1007" spans="1:70" s="117" customFormat="1" ht="27" customHeight="1" thickTop="1" thickBot="1" x14ac:dyDescent="0.25">
      <c r="A1007" s="184"/>
      <c r="B1007" s="304" t="str">
        <f>IF(C1007="","",(VLOOKUP(C1007,Lookups!$B$4:$C$2561,2,FALSE)))</f>
        <v/>
      </c>
      <c r="C1007" s="83"/>
      <c r="D1007" s="173"/>
      <c r="E1007" s="173"/>
      <c r="F1007" s="152"/>
      <c r="G1007" s="152"/>
      <c r="H1007" s="173" t="str">
        <f t="shared" si="94"/>
        <v/>
      </c>
      <c r="I1007" s="173"/>
      <c r="J1007" s="182"/>
      <c r="K1007" s="183"/>
      <c r="L1007" s="141" t="str">
        <f>IF(K1007="","",(VLOOKUP(K1007,#REF!,2,FALSE)))</f>
        <v/>
      </c>
      <c r="M1007" s="186"/>
      <c r="N1007" s="186"/>
      <c r="O1007" s="186"/>
      <c r="P1007" s="186"/>
      <c r="Q1007" s="186"/>
      <c r="R1007" s="186"/>
      <c r="S1007" s="186"/>
      <c r="T1007" s="186"/>
      <c r="U1007" s="173"/>
      <c r="V1007" s="186"/>
      <c r="W1007" s="187"/>
      <c r="X1007" s="187"/>
      <c r="Y1007" s="187"/>
      <c r="Z1007" s="149"/>
      <c r="AA1007" s="173"/>
      <c r="AB1007" s="200" t="str">
        <f t="shared" si="90"/>
        <v/>
      </c>
      <c r="AC1007" s="216"/>
      <c r="AD1007" s="173"/>
      <c r="AE1007" s="148"/>
      <c r="AF1007" s="173"/>
      <c r="AG1007" s="173"/>
      <c r="AH1007" s="152"/>
      <c r="AI1007" s="173"/>
      <c r="AJ1007" s="173"/>
      <c r="AK1007" s="200" t="str">
        <f t="shared" si="91"/>
        <v/>
      </c>
      <c r="AL1007" s="173"/>
      <c r="AM1007" s="217" t="str">
        <f t="shared" si="92"/>
        <v/>
      </c>
      <c r="AN1007" s="173"/>
      <c r="AO1007" s="217" t="str">
        <f t="shared" si="93"/>
        <v/>
      </c>
      <c r="AP1007" s="237"/>
      <c r="AQ1007" s="150"/>
      <c r="AR1007" s="152"/>
      <c r="AS1007" s="150"/>
      <c r="AT1007" s="174" t="s">
        <v>250</v>
      </c>
      <c r="AU1007" s="152"/>
      <c r="AV1007" s="152"/>
      <c r="AW1007" s="152"/>
      <c r="AX1007" s="152"/>
      <c r="AY1007" s="174" t="str">
        <f t="shared" si="95"/>
        <v/>
      </c>
      <c r="AZ1007" s="152"/>
      <c r="BA1007" s="152"/>
      <c r="BB1007" s="152"/>
      <c r="BC1007" s="152"/>
      <c r="BD1007" s="174" t="s">
        <v>250</v>
      </c>
      <c r="BE1007" s="152"/>
      <c r="BF1007" s="152"/>
      <c r="BG1007" s="152"/>
      <c r="BH1007" s="152"/>
      <c r="BI1007" s="152"/>
      <c r="BJ1007" s="220"/>
      <c r="BK1007" s="203"/>
      <c r="BL1007" s="203"/>
      <c r="BM1007" s="203"/>
      <c r="BN1007" s="203"/>
      <c r="BO1007" s="214"/>
      <c r="BP1007" s="214"/>
      <c r="BQ1007" s="214"/>
      <c r="BR1007" s="215"/>
    </row>
    <row r="1008" spans="1:70" s="117" customFormat="1" ht="27" customHeight="1" thickTop="1" thickBot="1" x14ac:dyDescent="0.25">
      <c r="A1008" s="184"/>
      <c r="B1008" s="304" t="str">
        <f>IF(C1008="","",(VLOOKUP(C1008,Lookups!$B$4:$C$2561,2,FALSE)))</f>
        <v/>
      </c>
      <c r="C1008" s="83"/>
      <c r="D1008" s="173"/>
      <c r="E1008" s="173"/>
      <c r="F1008" s="152"/>
      <c r="G1008" s="152"/>
      <c r="H1008" s="173" t="str">
        <f t="shared" si="94"/>
        <v/>
      </c>
      <c r="I1008" s="173"/>
      <c r="J1008" s="182"/>
      <c r="K1008" s="183"/>
      <c r="L1008" s="141" t="str">
        <f>IF(K1008="","",(VLOOKUP(K1008,#REF!,2,FALSE)))</f>
        <v/>
      </c>
      <c r="M1008" s="186"/>
      <c r="N1008" s="186"/>
      <c r="O1008" s="186"/>
      <c r="P1008" s="186"/>
      <c r="Q1008" s="186"/>
      <c r="R1008" s="186"/>
      <c r="S1008" s="186"/>
      <c r="T1008" s="186"/>
      <c r="U1008" s="173"/>
      <c r="V1008" s="186"/>
      <c r="W1008" s="187"/>
      <c r="X1008" s="187"/>
      <c r="Y1008" s="187"/>
      <c r="Z1008" s="149"/>
      <c r="AA1008" s="173"/>
      <c r="AB1008" s="200" t="str">
        <f t="shared" si="90"/>
        <v/>
      </c>
      <c r="AC1008" s="216"/>
      <c r="AD1008" s="173"/>
      <c r="AE1008" s="148"/>
      <c r="AF1008" s="173"/>
      <c r="AG1008" s="173"/>
      <c r="AH1008" s="152"/>
      <c r="AI1008" s="173"/>
      <c r="AJ1008" s="173"/>
      <c r="AK1008" s="200" t="str">
        <f t="shared" si="91"/>
        <v/>
      </c>
      <c r="AL1008" s="173"/>
      <c r="AM1008" s="217" t="str">
        <f t="shared" si="92"/>
        <v/>
      </c>
      <c r="AN1008" s="173"/>
      <c r="AO1008" s="217" t="str">
        <f t="shared" si="93"/>
        <v/>
      </c>
      <c r="AP1008" s="237"/>
      <c r="AQ1008" s="150"/>
      <c r="AR1008" s="152"/>
      <c r="AS1008" s="150"/>
      <c r="AT1008" s="174" t="s">
        <v>250</v>
      </c>
      <c r="AU1008" s="152"/>
      <c r="AV1008" s="152"/>
      <c r="AW1008" s="152"/>
      <c r="AX1008" s="152"/>
      <c r="AY1008" s="174" t="str">
        <f t="shared" si="95"/>
        <v/>
      </c>
      <c r="AZ1008" s="152"/>
      <c r="BA1008" s="152"/>
      <c r="BB1008" s="152"/>
      <c r="BC1008" s="152"/>
      <c r="BD1008" s="174" t="s">
        <v>250</v>
      </c>
      <c r="BE1008" s="152"/>
      <c r="BF1008" s="152"/>
      <c r="BG1008" s="152"/>
      <c r="BH1008" s="152"/>
      <c r="BI1008" s="152"/>
      <c r="BJ1008" s="220"/>
      <c r="BK1008" s="203"/>
      <c r="BL1008" s="203"/>
      <c r="BM1008" s="203"/>
      <c r="BN1008" s="203"/>
      <c r="BO1008" s="214"/>
      <c r="BP1008" s="214"/>
      <c r="BQ1008" s="214"/>
      <c r="BR1008" s="215"/>
    </row>
    <row r="1009" spans="1:70" s="117" customFormat="1" ht="27" customHeight="1" thickTop="1" thickBot="1" x14ac:dyDescent="0.25">
      <c r="A1009" s="184"/>
      <c r="B1009" s="304" t="str">
        <f>IF(C1009="","",(VLOOKUP(C1009,Lookups!$B$4:$C$2561,2,FALSE)))</f>
        <v/>
      </c>
      <c r="C1009" s="83"/>
      <c r="D1009" s="173"/>
      <c r="E1009" s="173"/>
      <c r="F1009" s="152"/>
      <c r="G1009" s="152"/>
      <c r="H1009" s="173" t="str">
        <f t="shared" si="94"/>
        <v/>
      </c>
      <c r="I1009" s="173"/>
      <c r="J1009" s="182"/>
      <c r="K1009" s="183"/>
      <c r="L1009" s="141" t="str">
        <f>IF(K1009="","",(VLOOKUP(K1009,#REF!,2,FALSE)))</f>
        <v/>
      </c>
      <c r="M1009" s="186"/>
      <c r="N1009" s="186"/>
      <c r="O1009" s="186"/>
      <c r="P1009" s="186"/>
      <c r="Q1009" s="186"/>
      <c r="R1009" s="186"/>
      <c r="S1009" s="186"/>
      <c r="T1009" s="186"/>
      <c r="U1009" s="173"/>
      <c r="V1009" s="186"/>
      <c r="W1009" s="187"/>
      <c r="X1009" s="187"/>
      <c r="Y1009" s="187"/>
      <c r="Z1009" s="149"/>
      <c r="AA1009" s="173"/>
      <c r="AB1009" s="200" t="str">
        <f t="shared" si="90"/>
        <v/>
      </c>
      <c r="AC1009" s="216"/>
      <c r="AD1009" s="173"/>
      <c r="AE1009" s="148"/>
      <c r="AF1009" s="173"/>
      <c r="AG1009" s="173"/>
      <c r="AH1009" s="152"/>
      <c r="AI1009" s="173"/>
      <c r="AJ1009" s="173"/>
      <c r="AK1009" s="200" t="str">
        <f t="shared" si="91"/>
        <v/>
      </c>
      <c r="AL1009" s="173"/>
      <c r="AM1009" s="217" t="str">
        <f t="shared" si="92"/>
        <v/>
      </c>
      <c r="AN1009" s="173"/>
      <c r="AO1009" s="217" t="str">
        <f t="shared" si="93"/>
        <v/>
      </c>
      <c r="AP1009" s="237"/>
      <c r="AQ1009" s="150"/>
      <c r="AR1009" s="152"/>
      <c r="AS1009" s="150"/>
      <c r="AT1009" s="174" t="s">
        <v>250</v>
      </c>
      <c r="AU1009" s="152"/>
      <c r="AV1009" s="152"/>
      <c r="AW1009" s="152"/>
      <c r="AX1009" s="152"/>
      <c r="AY1009" s="174" t="str">
        <f t="shared" si="95"/>
        <v/>
      </c>
      <c r="AZ1009" s="152"/>
      <c r="BA1009" s="152"/>
      <c r="BB1009" s="152"/>
      <c r="BC1009" s="152"/>
      <c r="BD1009" s="174" t="s">
        <v>250</v>
      </c>
      <c r="BE1009" s="152"/>
      <c r="BF1009" s="152"/>
      <c r="BG1009" s="152"/>
      <c r="BH1009" s="152"/>
      <c r="BI1009" s="152"/>
      <c r="BJ1009" s="220"/>
      <c r="BK1009" s="203"/>
      <c r="BL1009" s="203"/>
      <c r="BM1009" s="203"/>
      <c r="BN1009" s="203"/>
      <c r="BO1009" s="214"/>
      <c r="BP1009" s="214"/>
      <c r="BQ1009" s="214"/>
      <c r="BR1009" s="215"/>
    </row>
    <row r="1010" spans="1:70" s="117" customFormat="1" ht="27" customHeight="1" thickTop="1" thickBot="1" x14ac:dyDescent="0.25">
      <c r="A1010" s="184"/>
      <c r="B1010" s="304" t="str">
        <f>IF(C1010="","",(VLOOKUP(C1010,Lookups!$B$4:$C$2561,2,FALSE)))</f>
        <v/>
      </c>
      <c r="C1010" s="83"/>
      <c r="D1010" s="173"/>
      <c r="E1010" s="173"/>
      <c r="F1010" s="152"/>
      <c r="G1010" s="152"/>
      <c r="H1010" s="173" t="str">
        <f t="shared" si="94"/>
        <v/>
      </c>
      <c r="I1010" s="173"/>
      <c r="J1010" s="182"/>
      <c r="K1010" s="183"/>
      <c r="L1010" s="141" t="str">
        <f>IF(K1010="","",(VLOOKUP(K1010,#REF!,2,FALSE)))</f>
        <v/>
      </c>
      <c r="M1010" s="186"/>
      <c r="N1010" s="186"/>
      <c r="O1010" s="186"/>
      <c r="P1010" s="186"/>
      <c r="Q1010" s="186"/>
      <c r="R1010" s="186"/>
      <c r="S1010" s="186"/>
      <c r="T1010" s="186"/>
      <c r="U1010" s="173"/>
      <c r="V1010" s="186"/>
      <c r="W1010" s="187"/>
      <c r="X1010" s="187"/>
      <c r="Y1010" s="187"/>
      <c r="Z1010" s="149"/>
      <c r="AA1010" s="173"/>
      <c r="AB1010" s="200" t="str">
        <f t="shared" si="90"/>
        <v/>
      </c>
      <c r="AC1010" s="216"/>
      <c r="AD1010" s="173"/>
      <c r="AE1010" s="148"/>
      <c r="AF1010" s="173"/>
      <c r="AG1010" s="173"/>
      <c r="AH1010" s="152"/>
      <c r="AI1010" s="173"/>
      <c r="AJ1010" s="173"/>
      <c r="AK1010" s="200" t="str">
        <f t="shared" si="91"/>
        <v/>
      </c>
      <c r="AL1010" s="173"/>
      <c r="AM1010" s="217" t="str">
        <f t="shared" si="92"/>
        <v/>
      </c>
      <c r="AN1010" s="173"/>
      <c r="AO1010" s="217" t="str">
        <f t="shared" si="93"/>
        <v/>
      </c>
      <c r="AP1010" s="237"/>
      <c r="AQ1010" s="150"/>
      <c r="AR1010" s="152"/>
      <c r="AS1010" s="150"/>
      <c r="AT1010" s="174" t="s">
        <v>250</v>
      </c>
      <c r="AU1010" s="152"/>
      <c r="AV1010" s="152"/>
      <c r="AW1010" s="152"/>
      <c r="AX1010" s="152"/>
      <c r="AY1010" s="174" t="str">
        <f t="shared" si="95"/>
        <v/>
      </c>
      <c r="AZ1010" s="152"/>
      <c r="BA1010" s="152"/>
      <c r="BB1010" s="152"/>
      <c r="BC1010" s="152"/>
      <c r="BD1010" s="174" t="s">
        <v>250</v>
      </c>
      <c r="BE1010" s="152"/>
      <c r="BF1010" s="152"/>
      <c r="BG1010" s="152"/>
      <c r="BH1010" s="152"/>
      <c r="BI1010" s="152"/>
      <c r="BJ1010" s="220"/>
      <c r="BK1010" s="203"/>
      <c r="BL1010" s="203"/>
      <c r="BM1010" s="203"/>
      <c r="BN1010" s="203"/>
      <c r="BO1010" s="214"/>
      <c r="BP1010" s="214"/>
      <c r="BQ1010" s="214"/>
      <c r="BR1010" s="215"/>
    </row>
    <row r="1011" spans="1:70" s="117" customFormat="1" ht="27" customHeight="1" thickTop="1" thickBot="1" x14ac:dyDescent="0.25">
      <c r="A1011" s="184"/>
      <c r="B1011" s="304" t="str">
        <f>IF(C1011="","",(VLOOKUP(C1011,Lookups!$B$4:$C$2561,2,FALSE)))</f>
        <v/>
      </c>
      <c r="C1011" s="83"/>
      <c r="D1011" s="173"/>
      <c r="E1011" s="173"/>
      <c r="F1011" s="152"/>
      <c r="G1011" s="152"/>
      <c r="H1011" s="173" t="str">
        <f t="shared" si="94"/>
        <v/>
      </c>
      <c r="I1011" s="173"/>
      <c r="J1011" s="182"/>
      <c r="K1011" s="183"/>
      <c r="L1011" s="141" t="str">
        <f>IF(K1011="","",(VLOOKUP(K1011,#REF!,2,FALSE)))</f>
        <v/>
      </c>
      <c r="M1011" s="186"/>
      <c r="N1011" s="186"/>
      <c r="O1011" s="186"/>
      <c r="P1011" s="186"/>
      <c r="Q1011" s="186"/>
      <c r="R1011" s="186"/>
      <c r="S1011" s="186"/>
      <c r="T1011" s="186"/>
      <c r="U1011" s="173"/>
      <c r="V1011" s="186"/>
      <c r="W1011" s="187"/>
      <c r="X1011" s="187"/>
      <c r="Y1011" s="187"/>
      <c r="Z1011" s="149"/>
      <c r="AA1011" s="173"/>
      <c r="AB1011" s="200" t="str">
        <f t="shared" si="90"/>
        <v/>
      </c>
      <c r="AC1011" s="216"/>
      <c r="AD1011" s="173"/>
      <c r="AE1011" s="148"/>
      <c r="AF1011" s="173"/>
      <c r="AG1011" s="173"/>
      <c r="AH1011" s="152"/>
      <c r="AI1011" s="173"/>
      <c r="AJ1011" s="173"/>
      <c r="AK1011" s="200" t="str">
        <f t="shared" si="91"/>
        <v/>
      </c>
      <c r="AL1011" s="173"/>
      <c r="AM1011" s="217" t="str">
        <f t="shared" si="92"/>
        <v/>
      </c>
      <c r="AN1011" s="173"/>
      <c r="AO1011" s="217" t="str">
        <f t="shared" si="93"/>
        <v/>
      </c>
      <c r="AP1011" s="237"/>
      <c r="AQ1011" s="150"/>
      <c r="AR1011" s="152"/>
      <c r="AS1011" s="150"/>
      <c r="AT1011" s="174" t="s">
        <v>250</v>
      </c>
      <c r="AU1011" s="152"/>
      <c r="AV1011" s="152"/>
      <c r="AW1011" s="152"/>
      <c r="AX1011" s="152"/>
      <c r="AY1011" s="174" t="str">
        <f t="shared" si="95"/>
        <v/>
      </c>
      <c r="AZ1011" s="152"/>
      <c r="BA1011" s="152"/>
      <c r="BB1011" s="152"/>
      <c r="BC1011" s="152"/>
      <c r="BD1011" s="174" t="s">
        <v>250</v>
      </c>
      <c r="BE1011" s="152"/>
      <c r="BF1011" s="152"/>
      <c r="BG1011" s="152"/>
      <c r="BH1011" s="152"/>
      <c r="BI1011" s="152"/>
      <c r="BJ1011" s="220"/>
      <c r="BK1011" s="203"/>
      <c r="BL1011" s="203"/>
      <c r="BM1011" s="203"/>
      <c r="BN1011" s="203"/>
      <c r="BO1011" s="214"/>
      <c r="BP1011" s="214"/>
      <c r="BQ1011" s="214"/>
      <c r="BR1011" s="215"/>
    </row>
    <row r="1012" spans="1:70" s="117" customFormat="1" ht="27" customHeight="1" thickTop="1" thickBot="1" x14ac:dyDescent="0.25">
      <c r="A1012" s="184"/>
      <c r="B1012" s="304" t="str">
        <f>IF(C1012="","",(VLOOKUP(C1012,Lookups!$B$4:$C$2561,2,FALSE)))</f>
        <v/>
      </c>
      <c r="C1012" s="83"/>
      <c r="D1012" s="173"/>
      <c r="E1012" s="173"/>
      <c r="F1012" s="152"/>
      <c r="G1012" s="152"/>
      <c r="H1012" s="173" t="str">
        <f t="shared" si="94"/>
        <v/>
      </c>
      <c r="I1012" s="173"/>
      <c r="J1012" s="182"/>
      <c r="K1012" s="183"/>
      <c r="L1012" s="141" t="str">
        <f>IF(K1012="","",(VLOOKUP(K1012,#REF!,2,FALSE)))</f>
        <v/>
      </c>
      <c r="M1012" s="186"/>
      <c r="N1012" s="186"/>
      <c r="O1012" s="186"/>
      <c r="P1012" s="186"/>
      <c r="Q1012" s="186"/>
      <c r="R1012" s="186"/>
      <c r="S1012" s="186"/>
      <c r="T1012" s="186"/>
      <c r="U1012" s="173"/>
      <c r="V1012" s="186"/>
      <c r="W1012" s="187"/>
      <c r="X1012" s="187"/>
      <c r="Y1012" s="187"/>
      <c r="Z1012" s="149"/>
      <c r="AA1012" s="173"/>
      <c r="AB1012" s="200" t="str">
        <f t="shared" si="90"/>
        <v/>
      </c>
      <c r="AC1012" s="216"/>
      <c r="AD1012" s="173"/>
      <c r="AE1012" s="148"/>
      <c r="AF1012" s="173"/>
      <c r="AG1012" s="173"/>
      <c r="AH1012" s="152"/>
      <c r="AI1012" s="173"/>
      <c r="AJ1012" s="173"/>
      <c r="AK1012" s="200" t="str">
        <f t="shared" si="91"/>
        <v/>
      </c>
      <c r="AL1012" s="173"/>
      <c r="AM1012" s="217" t="str">
        <f t="shared" si="92"/>
        <v/>
      </c>
      <c r="AN1012" s="173"/>
      <c r="AO1012" s="217" t="str">
        <f t="shared" si="93"/>
        <v/>
      </c>
      <c r="AP1012" s="237"/>
      <c r="AQ1012" s="150"/>
      <c r="AR1012" s="152"/>
      <c r="AS1012" s="150"/>
      <c r="AT1012" s="174" t="s">
        <v>250</v>
      </c>
      <c r="AU1012" s="152"/>
      <c r="AV1012" s="152"/>
      <c r="AW1012" s="152"/>
      <c r="AX1012" s="152"/>
      <c r="AY1012" s="174" t="str">
        <f t="shared" si="95"/>
        <v/>
      </c>
      <c r="AZ1012" s="152"/>
      <c r="BA1012" s="152"/>
      <c r="BB1012" s="152"/>
      <c r="BC1012" s="152"/>
      <c r="BD1012" s="174" t="s">
        <v>250</v>
      </c>
      <c r="BE1012" s="152"/>
      <c r="BF1012" s="152"/>
      <c r="BG1012" s="152"/>
      <c r="BH1012" s="152"/>
      <c r="BI1012" s="152"/>
      <c r="BJ1012" s="220"/>
      <c r="BK1012" s="203"/>
      <c r="BL1012" s="203"/>
      <c r="BM1012" s="203"/>
      <c r="BN1012" s="203"/>
      <c r="BO1012" s="214"/>
      <c r="BP1012" s="214"/>
      <c r="BQ1012" s="214"/>
      <c r="BR1012" s="215"/>
    </row>
    <row r="1013" spans="1:70" s="117" customFormat="1" ht="27" customHeight="1" thickTop="1" thickBot="1" x14ac:dyDescent="0.25">
      <c r="A1013" s="184"/>
      <c r="B1013" s="304" t="str">
        <f>IF(C1013="","",(VLOOKUP(C1013,Lookups!$B$4:$C$2561,2,FALSE)))</f>
        <v/>
      </c>
      <c r="C1013" s="83"/>
      <c r="D1013" s="173"/>
      <c r="E1013" s="173"/>
      <c r="F1013" s="152"/>
      <c r="G1013" s="152"/>
      <c r="H1013" s="173" t="str">
        <f t="shared" si="94"/>
        <v/>
      </c>
      <c r="I1013" s="173"/>
      <c r="J1013" s="182"/>
      <c r="K1013" s="183"/>
      <c r="L1013" s="141" t="str">
        <f>IF(K1013="","",(VLOOKUP(K1013,#REF!,2,FALSE)))</f>
        <v/>
      </c>
      <c r="M1013" s="186"/>
      <c r="N1013" s="186"/>
      <c r="O1013" s="186"/>
      <c r="P1013" s="186"/>
      <c r="Q1013" s="186"/>
      <c r="R1013" s="186"/>
      <c r="S1013" s="186"/>
      <c r="T1013" s="186"/>
      <c r="U1013" s="173"/>
      <c r="V1013" s="186"/>
      <c r="W1013" s="187"/>
      <c r="X1013" s="187"/>
      <c r="Y1013" s="187"/>
      <c r="Z1013" s="149"/>
      <c r="AA1013" s="173"/>
      <c r="AB1013" s="200" t="str">
        <f t="shared" si="90"/>
        <v/>
      </c>
      <c r="AC1013" s="216"/>
      <c r="AD1013" s="173"/>
      <c r="AE1013" s="148"/>
      <c r="AF1013" s="173"/>
      <c r="AG1013" s="173"/>
      <c r="AH1013" s="152"/>
      <c r="AI1013" s="173"/>
      <c r="AJ1013" s="173"/>
      <c r="AK1013" s="200" t="str">
        <f t="shared" si="91"/>
        <v/>
      </c>
      <c r="AL1013" s="173"/>
      <c r="AM1013" s="217" t="str">
        <f t="shared" si="92"/>
        <v/>
      </c>
      <c r="AN1013" s="173"/>
      <c r="AO1013" s="217" t="str">
        <f t="shared" si="93"/>
        <v/>
      </c>
      <c r="AP1013" s="237"/>
      <c r="AQ1013" s="150"/>
      <c r="AR1013" s="152"/>
      <c r="AS1013" s="150"/>
      <c r="AT1013" s="174" t="s">
        <v>250</v>
      </c>
      <c r="AU1013" s="152"/>
      <c r="AV1013" s="152"/>
      <c r="AW1013" s="152"/>
      <c r="AX1013" s="152"/>
      <c r="AY1013" s="174" t="str">
        <f t="shared" si="95"/>
        <v/>
      </c>
      <c r="AZ1013" s="152"/>
      <c r="BA1013" s="152"/>
      <c r="BB1013" s="152"/>
      <c r="BC1013" s="152"/>
      <c r="BD1013" s="174" t="s">
        <v>250</v>
      </c>
      <c r="BE1013" s="152"/>
      <c r="BF1013" s="152"/>
      <c r="BG1013" s="152"/>
      <c r="BH1013" s="152"/>
      <c r="BI1013" s="152"/>
      <c r="BJ1013" s="220"/>
      <c r="BK1013" s="203"/>
      <c r="BL1013" s="203"/>
      <c r="BM1013" s="203"/>
      <c r="BN1013" s="203"/>
      <c r="BO1013" s="214"/>
      <c r="BP1013" s="214"/>
      <c r="BQ1013" s="214"/>
      <c r="BR1013" s="215"/>
    </row>
    <row r="1014" spans="1:70" s="117" customFormat="1" ht="27" customHeight="1" thickTop="1" thickBot="1" x14ac:dyDescent="0.25">
      <c r="A1014" s="184"/>
      <c r="B1014" s="304" t="str">
        <f>IF(C1014="","",(VLOOKUP(C1014,Lookups!$B$4:$C$2561,2,FALSE)))</f>
        <v/>
      </c>
      <c r="C1014" s="83"/>
      <c r="D1014" s="173"/>
      <c r="E1014" s="173"/>
      <c r="F1014" s="152"/>
      <c r="G1014" s="152"/>
      <c r="H1014" s="173" t="str">
        <f t="shared" si="94"/>
        <v/>
      </c>
      <c r="I1014" s="173"/>
      <c r="J1014" s="182"/>
      <c r="K1014" s="183"/>
      <c r="L1014" s="141" t="str">
        <f>IF(K1014="","",(VLOOKUP(K1014,#REF!,2,FALSE)))</f>
        <v/>
      </c>
      <c r="M1014" s="186"/>
      <c r="N1014" s="186"/>
      <c r="O1014" s="186"/>
      <c r="P1014" s="186"/>
      <c r="Q1014" s="186"/>
      <c r="R1014" s="186"/>
      <c r="S1014" s="186"/>
      <c r="T1014" s="186"/>
      <c r="U1014" s="173"/>
      <c r="V1014" s="186"/>
      <c r="W1014" s="187"/>
      <c r="X1014" s="187"/>
      <c r="Y1014" s="187"/>
      <c r="Z1014" s="149"/>
      <c r="AA1014" s="173"/>
      <c r="AB1014" s="200" t="str">
        <f t="shared" si="90"/>
        <v/>
      </c>
      <c r="AC1014" s="216"/>
      <c r="AD1014" s="173"/>
      <c r="AE1014" s="148"/>
      <c r="AF1014" s="173"/>
      <c r="AG1014" s="173"/>
      <c r="AH1014" s="152"/>
      <c r="AI1014" s="173"/>
      <c r="AJ1014" s="173"/>
      <c r="AK1014" s="200" t="str">
        <f t="shared" si="91"/>
        <v/>
      </c>
      <c r="AL1014" s="173"/>
      <c r="AM1014" s="217" t="str">
        <f t="shared" si="92"/>
        <v/>
      </c>
      <c r="AN1014" s="173"/>
      <c r="AO1014" s="217" t="str">
        <f t="shared" si="93"/>
        <v/>
      </c>
      <c r="AP1014" s="237"/>
      <c r="AQ1014" s="150"/>
      <c r="AR1014" s="152"/>
      <c r="AS1014" s="150"/>
      <c r="AT1014" s="174" t="s">
        <v>250</v>
      </c>
      <c r="AU1014" s="152"/>
      <c r="AV1014" s="152"/>
      <c r="AW1014" s="152"/>
      <c r="AX1014" s="152"/>
      <c r="AY1014" s="174" t="str">
        <f t="shared" si="95"/>
        <v/>
      </c>
      <c r="AZ1014" s="152"/>
      <c r="BA1014" s="152"/>
      <c r="BB1014" s="152"/>
      <c r="BC1014" s="152"/>
      <c r="BD1014" s="174" t="s">
        <v>250</v>
      </c>
      <c r="BE1014" s="152"/>
      <c r="BF1014" s="152"/>
      <c r="BG1014" s="152"/>
      <c r="BH1014" s="152"/>
      <c r="BI1014" s="152"/>
      <c r="BJ1014" s="220"/>
      <c r="BK1014" s="203"/>
      <c r="BL1014" s="203"/>
      <c r="BM1014" s="203"/>
      <c r="BN1014" s="203"/>
      <c r="BO1014" s="214"/>
      <c r="BP1014" s="214"/>
      <c r="BQ1014" s="214"/>
      <c r="BR1014" s="215"/>
    </row>
    <row r="1015" spans="1:70" s="117" customFormat="1" ht="27" customHeight="1" thickTop="1" thickBot="1" x14ac:dyDescent="0.25">
      <c r="A1015" s="184"/>
      <c r="B1015" s="304" t="str">
        <f>IF(C1015="","",(VLOOKUP(C1015,Lookups!$B$4:$C$2561,2,FALSE)))</f>
        <v/>
      </c>
      <c r="C1015" s="83"/>
      <c r="D1015" s="173"/>
      <c r="E1015" s="173"/>
      <c r="F1015" s="152"/>
      <c r="G1015" s="152"/>
      <c r="H1015" s="173" t="str">
        <f t="shared" si="94"/>
        <v/>
      </c>
      <c r="I1015" s="173"/>
      <c r="J1015" s="182"/>
      <c r="K1015" s="183"/>
      <c r="L1015" s="141" t="str">
        <f>IF(K1015="","",(VLOOKUP(K1015,#REF!,2,FALSE)))</f>
        <v/>
      </c>
      <c r="M1015" s="186"/>
      <c r="N1015" s="186"/>
      <c r="O1015" s="186"/>
      <c r="P1015" s="186"/>
      <c r="Q1015" s="186"/>
      <c r="R1015" s="186"/>
      <c r="S1015" s="186"/>
      <c r="T1015" s="186"/>
      <c r="U1015" s="173"/>
      <c r="V1015" s="186"/>
      <c r="W1015" s="187"/>
      <c r="X1015" s="187"/>
      <c r="Y1015" s="187"/>
      <c r="Z1015" s="149"/>
      <c r="AA1015" s="173"/>
      <c r="AB1015" s="200" t="str">
        <f t="shared" si="90"/>
        <v/>
      </c>
      <c r="AC1015" s="216"/>
      <c r="AD1015" s="173"/>
      <c r="AE1015" s="148"/>
      <c r="AF1015" s="173"/>
      <c r="AG1015" s="173"/>
      <c r="AH1015" s="152"/>
      <c r="AI1015" s="173"/>
      <c r="AJ1015" s="173"/>
      <c r="AK1015" s="200" t="str">
        <f t="shared" si="91"/>
        <v/>
      </c>
      <c r="AL1015" s="173"/>
      <c r="AM1015" s="217" t="str">
        <f t="shared" si="92"/>
        <v/>
      </c>
      <c r="AN1015" s="173"/>
      <c r="AO1015" s="217" t="str">
        <f t="shared" si="93"/>
        <v/>
      </c>
      <c r="AP1015" s="237"/>
      <c r="AQ1015" s="150"/>
      <c r="AR1015" s="152"/>
      <c r="AS1015" s="150"/>
      <c r="AT1015" s="174" t="s">
        <v>250</v>
      </c>
      <c r="AU1015" s="152"/>
      <c r="AV1015" s="152"/>
      <c r="AW1015" s="152"/>
      <c r="AX1015" s="152"/>
      <c r="AY1015" s="174" t="str">
        <f t="shared" si="95"/>
        <v/>
      </c>
      <c r="AZ1015" s="152"/>
      <c r="BA1015" s="152"/>
      <c r="BB1015" s="152"/>
      <c r="BC1015" s="152"/>
      <c r="BD1015" s="174" t="s">
        <v>250</v>
      </c>
      <c r="BE1015" s="152"/>
      <c r="BF1015" s="152"/>
      <c r="BG1015" s="152"/>
      <c r="BH1015" s="152"/>
      <c r="BI1015" s="152"/>
      <c r="BJ1015" s="220"/>
      <c r="BK1015" s="203"/>
      <c r="BL1015" s="203"/>
      <c r="BM1015" s="203"/>
      <c r="BN1015" s="203"/>
      <c r="BO1015" s="214"/>
      <c r="BP1015" s="214"/>
      <c r="BQ1015" s="214"/>
      <c r="BR1015" s="215"/>
    </row>
    <row r="1016" spans="1:70" s="117" customFormat="1" ht="27" customHeight="1" thickTop="1" thickBot="1" x14ac:dyDescent="0.25">
      <c r="A1016" s="184"/>
      <c r="B1016" s="304" t="str">
        <f>IF(C1016="","",(VLOOKUP(C1016,Lookups!$B$4:$C$2561,2,FALSE)))</f>
        <v/>
      </c>
      <c r="C1016" s="83"/>
      <c r="D1016" s="173"/>
      <c r="E1016" s="173"/>
      <c r="F1016" s="152"/>
      <c r="G1016" s="152"/>
      <c r="H1016" s="173" t="str">
        <f t="shared" si="94"/>
        <v/>
      </c>
      <c r="I1016" s="173"/>
      <c r="J1016" s="182"/>
      <c r="K1016" s="183"/>
      <c r="L1016" s="141" t="str">
        <f>IF(K1016="","",(VLOOKUP(K1016,#REF!,2,FALSE)))</f>
        <v/>
      </c>
      <c r="M1016" s="186"/>
      <c r="N1016" s="186"/>
      <c r="O1016" s="186"/>
      <c r="P1016" s="186"/>
      <c r="Q1016" s="186"/>
      <c r="R1016" s="186"/>
      <c r="S1016" s="186"/>
      <c r="T1016" s="186"/>
      <c r="U1016" s="173"/>
      <c r="V1016" s="186"/>
      <c r="W1016" s="187"/>
      <c r="X1016" s="187"/>
      <c r="Y1016" s="187"/>
      <c r="Z1016" s="149"/>
      <c r="AA1016" s="173"/>
      <c r="AB1016" s="200" t="str">
        <f t="shared" si="90"/>
        <v/>
      </c>
      <c r="AC1016" s="216"/>
      <c r="AD1016" s="173"/>
      <c r="AE1016" s="148"/>
      <c r="AF1016" s="173"/>
      <c r="AG1016" s="173"/>
      <c r="AH1016" s="152"/>
      <c r="AI1016" s="173"/>
      <c r="AJ1016" s="173"/>
      <c r="AK1016" s="200" t="str">
        <f t="shared" si="91"/>
        <v/>
      </c>
      <c r="AL1016" s="173"/>
      <c r="AM1016" s="217" t="str">
        <f t="shared" si="92"/>
        <v/>
      </c>
      <c r="AN1016" s="173"/>
      <c r="AO1016" s="217" t="str">
        <f t="shared" si="93"/>
        <v/>
      </c>
      <c r="AP1016" s="237"/>
      <c r="AQ1016" s="150"/>
      <c r="AR1016" s="152"/>
      <c r="AS1016" s="150"/>
      <c r="AT1016" s="174" t="s">
        <v>250</v>
      </c>
      <c r="AU1016" s="152"/>
      <c r="AV1016" s="152"/>
      <c r="AW1016" s="152"/>
      <c r="AX1016" s="152"/>
      <c r="AY1016" s="174" t="str">
        <f t="shared" si="95"/>
        <v/>
      </c>
      <c r="AZ1016" s="152"/>
      <c r="BA1016" s="152"/>
      <c r="BB1016" s="152"/>
      <c r="BC1016" s="152"/>
      <c r="BD1016" s="174" t="s">
        <v>250</v>
      </c>
      <c r="BE1016" s="152"/>
      <c r="BF1016" s="152"/>
      <c r="BG1016" s="152"/>
      <c r="BH1016" s="152"/>
      <c r="BI1016" s="152"/>
      <c r="BJ1016" s="220"/>
      <c r="BK1016" s="203"/>
      <c r="BL1016" s="203"/>
      <c r="BM1016" s="203"/>
      <c r="BN1016" s="203"/>
      <c r="BO1016" s="214"/>
      <c r="BP1016" s="214"/>
      <c r="BQ1016" s="214"/>
      <c r="BR1016" s="215"/>
    </row>
    <row r="1017" spans="1:70" s="117" customFormat="1" ht="27" customHeight="1" thickTop="1" thickBot="1" x14ac:dyDescent="0.25">
      <c r="A1017" s="184"/>
      <c r="B1017" s="304" t="str">
        <f>IF(C1017="","",(VLOOKUP(C1017,Lookups!$B$4:$C$2561,2,FALSE)))</f>
        <v/>
      </c>
      <c r="C1017" s="83"/>
      <c r="D1017" s="173"/>
      <c r="E1017" s="173"/>
      <c r="F1017" s="152"/>
      <c r="G1017" s="152"/>
      <c r="H1017" s="173" t="str">
        <f t="shared" si="94"/>
        <v/>
      </c>
      <c r="I1017" s="173"/>
      <c r="J1017" s="182"/>
      <c r="K1017" s="183"/>
      <c r="L1017" s="141" t="str">
        <f>IF(K1017="","",(VLOOKUP(K1017,#REF!,2,FALSE)))</f>
        <v/>
      </c>
      <c r="M1017" s="186"/>
      <c r="N1017" s="186"/>
      <c r="O1017" s="186"/>
      <c r="P1017" s="186"/>
      <c r="Q1017" s="186"/>
      <c r="R1017" s="186"/>
      <c r="S1017" s="186"/>
      <c r="T1017" s="186"/>
      <c r="U1017" s="173"/>
      <c r="V1017" s="186"/>
      <c r="W1017" s="187"/>
      <c r="X1017" s="187"/>
      <c r="Y1017" s="187"/>
      <c r="Z1017" s="149"/>
      <c r="AA1017" s="173"/>
      <c r="AB1017" s="200" t="str">
        <f t="shared" si="90"/>
        <v/>
      </c>
      <c r="AC1017" s="216"/>
      <c r="AD1017" s="173"/>
      <c r="AE1017" s="148"/>
      <c r="AF1017" s="173"/>
      <c r="AG1017" s="173"/>
      <c r="AH1017" s="152"/>
      <c r="AI1017" s="173"/>
      <c r="AJ1017" s="173"/>
      <c r="AK1017" s="200" t="str">
        <f t="shared" si="91"/>
        <v/>
      </c>
      <c r="AL1017" s="173"/>
      <c r="AM1017" s="217" t="str">
        <f t="shared" si="92"/>
        <v/>
      </c>
      <c r="AN1017" s="173"/>
      <c r="AO1017" s="217" t="str">
        <f t="shared" si="93"/>
        <v/>
      </c>
      <c r="AP1017" s="237"/>
      <c r="AQ1017" s="150"/>
      <c r="AR1017" s="152"/>
      <c r="AS1017" s="150"/>
      <c r="AT1017" s="174" t="s">
        <v>250</v>
      </c>
      <c r="AU1017" s="152"/>
      <c r="AV1017" s="152"/>
      <c r="AW1017" s="152"/>
      <c r="AX1017" s="152"/>
      <c r="AY1017" s="174" t="str">
        <f t="shared" si="95"/>
        <v/>
      </c>
      <c r="AZ1017" s="152"/>
      <c r="BA1017" s="152"/>
      <c r="BB1017" s="152"/>
      <c r="BC1017" s="152"/>
      <c r="BD1017" s="174" t="s">
        <v>250</v>
      </c>
      <c r="BE1017" s="152"/>
      <c r="BF1017" s="152"/>
      <c r="BG1017" s="152"/>
      <c r="BH1017" s="152"/>
      <c r="BI1017" s="152"/>
      <c r="BJ1017" s="220"/>
      <c r="BK1017" s="203"/>
      <c r="BL1017" s="203"/>
      <c r="BM1017" s="203"/>
      <c r="BN1017" s="203"/>
      <c r="BO1017" s="214"/>
      <c r="BP1017" s="214"/>
      <c r="BQ1017" s="214"/>
      <c r="BR1017" s="215"/>
    </row>
    <row r="1018" spans="1:70" s="117" customFormat="1" ht="27" customHeight="1" thickTop="1" thickBot="1" x14ac:dyDescent="0.25">
      <c r="A1018" s="184"/>
      <c r="B1018" s="304" t="str">
        <f>IF(C1018="","",(VLOOKUP(C1018,Lookups!$B$4:$C$2561,2,FALSE)))</f>
        <v/>
      </c>
      <c r="C1018" s="83"/>
      <c r="D1018" s="173"/>
      <c r="E1018" s="173"/>
      <c r="F1018" s="152"/>
      <c r="G1018" s="152"/>
      <c r="H1018" s="173" t="str">
        <f t="shared" si="94"/>
        <v/>
      </c>
      <c r="I1018" s="173"/>
      <c r="J1018" s="182"/>
      <c r="K1018" s="183"/>
      <c r="L1018" s="141" t="str">
        <f>IF(K1018="","",(VLOOKUP(K1018,#REF!,2,FALSE)))</f>
        <v/>
      </c>
      <c r="M1018" s="186"/>
      <c r="N1018" s="186"/>
      <c r="O1018" s="186"/>
      <c r="P1018" s="186"/>
      <c r="Q1018" s="186"/>
      <c r="R1018" s="186"/>
      <c r="S1018" s="186"/>
      <c r="T1018" s="186"/>
      <c r="U1018" s="173"/>
      <c r="V1018" s="186"/>
      <c r="W1018" s="187"/>
      <c r="X1018" s="187"/>
      <c r="Y1018" s="187"/>
      <c r="Z1018" s="149"/>
      <c r="AA1018" s="173"/>
      <c r="AB1018" s="200" t="str">
        <f t="shared" si="90"/>
        <v/>
      </c>
      <c r="AC1018" s="216"/>
      <c r="AD1018" s="173"/>
      <c r="AE1018" s="148"/>
      <c r="AF1018" s="173"/>
      <c r="AG1018" s="173"/>
      <c r="AH1018" s="152"/>
      <c r="AI1018" s="173"/>
      <c r="AJ1018" s="173"/>
      <c r="AK1018" s="200" t="str">
        <f t="shared" si="91"/>
        <v/>
      </c>
      <c r="AL1018" s="173"/>
      <c r="AM1018" s="217" t="str">
        <f t="shared" si="92"/>
        <v/>
      </c>
      <c r="AN1018" s="173"/>
      <c r="AO1018" s="217" t="str">
        <f t="shared" si="93"/>
        <v/>
      </c>
      <c r="AP1018" s="237"/>
      <c r="AQ1018" s="150"/>
      <c r="AR1018" s="152"/>
      <c r="AS1018" s="150"/>
      <c r="AT1018" s="174" t="s">
        <v>250</v>
      </c>
      <c r="AU1018" s="152"/>
      <c r="AV1018" s="152"/>
      <c r="AW1018" s="152"/>
      <c r="AX1018" s="152"/>
      <c r="AY1018" s="174" t="str">
        <f t="shared" si="95"/>
        <v/>
      </c>
      <c r="AZ1018" s="152"/>
      <c r="BA1018" s="152"/>
      <c r="BB1018" s="152"/>
      <c r="BC1018" s="152"/>
      <c r="BD1018" s="174" t="s">
        <v>250</v>
      </c>
      <c r="BE1018" s="152"/>
      <c r="BF1018" s="152"/>
      <c r="BG1018" s="152"/>
      <c r="BH1018" s="152"/>
      <c r="BI1018" s="152"/>
      <c r="BJ1018" s="220"/>
      <c r="BK1018" s="203"/>
      <c r="BL1018" s="203"/>
      <c r="BM1018" s="203"/>
      <c r="BN1018" s="203"/>
      <c r="BO1018" s="214"/>
      <c r="BP1018" s="214"/>
      <c r="BQ1018" s="214"/>
      <c r="BR1018" s="215"/>
    </row>
    <row r="1019" spans="1:70" s="117" customFormat="1" ht="27" customHeight="1" thickTop="1" thickBot="1" x14ac:dyDescent="0.25">
      <c r="A1019" s="184"/>
      <c r="B1019" s="304" t="str">
        <f>IF(C1019="","",(VLOOKUP(C1019,Lookups!$B$4:$C$2561,2,FALSE)))</f>
        <v/>
      </c>
      <c r="C1019" s="83"/>
      <c r="D1019" s="173"/>
      <c r="E1019" s="173"/>
      <c r="F1019" s="152"/>
      <c r="G1019" s="152"/>
      <c r="H1019" s="173" t="str">
        <f t="shared" si="94"/>
        <v/>
      </c>
      <c r="I1019" s="173"/>
      <c r="J1019" s="182"/>
      <c r="K1019" s="183"/>
      <c r="L1019" s="141" t="str">
        <f>IF(K1019="","",(VLOOKUP(K1019,#REF!,2,FALSE)))</f>
        <v/>
      </c>
      <c r="M1019" s="186"/>
      <c r="N1019" s="186"/>
      <c r="O1019" s="186"/>
      <c r="P1019" s="186"/>
      <c r="Q1019" s="186"/>
      <c r="R1019" s="186"/>
      <c r="S1019" s="186"/>
      <c r="T1019" s="186"/>
      <c r="U1019" s="173"/>
      <c r="V1019" s="186"/>
      <c r="W1019" s="187"/>
      <c r="X1019" s="187"/>
      <c r="Y1019" s="187"/>
      <c r="Z1019" s="149"/>
      <c r="AA1019" s="173"/>
      <c r="AB1019" s="200" t="str">
        <f t="shared" si="90"/>
        <v/>
      </c>
      <c r="AC1019" s="216"/>
      <c r="AD1019" s="173"/>
      <c r="AE1019" s="148"/>
      <c r="AF1019" s="173"/>
      <c r="AG1019" s="173"/>
      <c r="AH1019" s="152"/>
      <c r="AI1019" s="173"/>
      <c r="AJ1019" s="173"/>
      <c r="AK1019" s="200" t="str">
        <f t="shared" si="91"/>
        <v/>
      </c>
      <c r="AL1019" s="173"/>
      <c r="AM1019" s="217" t="str">
        <f t="shared" si="92"/>
        <v/>
      </c>
      <c r="AN1019" s="173"/>
      <c r="AO1019" s="217" t="str">
        <f t="shared" si="93"/>
        <v/>
      </c>
      <c r="AP1019" s="237"/>
      <c r="AQ1019" s="150"/>
      <c r="AR1019" s="152"/>
      <c r="AS1019" s="150"/>
      <c r="AT1019" s="174" t="s">
        <v>250</v>
      </c>
      <c r="AU1019" s="152"/>
      <c r="AV1019" s="152"/>
      <c r="AW1019" s="152"/>
      <c r="AX1019" s="152"/>
      <c r="AY1019" s="174" t="str">
        <f t="shared" si="95"/>
        <v/>
      </c>
      <c r="AZ1019" s="152"/>
      <c r="BA1019" s="152"/>
      <c r="BB1019" s="152"/>
      <c r="BC1019" s="152"/>
      <c r="BD1019" s="174" t="s">
        <v>250</v>
      </c>
      <c r="BE1019" s="152"/>
      <c r="BF1019" s="152"/>
      <c r="BG1019" s="152"/>
      <c r="BH1019" s="152"/>
      <c r="BI1019" s="152"/>
      <c r="BJ1019" s="220"/>
      <c r="BK1019" s="203"/>
      <c r="BL1019" s="203"/>
      <c r="BM1019" s="203"/>
      <c r="BN1019" s="203"/>
      <c r="BO1019" s="214"/>
      <c r="BP1019" s="214"/>
      <c r="BQ1019" s="214"/>
      <c r="BR1019" s="215"/>
    </row>
    <row r="1020" spans="1:70" s="117" customFormat="1" ht="27" customHeight="1" thickTop="1" thickBot="1" x14ac:dyDescent="0.25">
      <c r="A1020" s="184"/>
      <c r="B1020" s="304" t="str">
        <f>IF(C1020="","",(VLOOKUP(C1020,Lookups!$B$4:$C$2561,2,FALSE)))</f>
        <v/>
      </c>
      <c r="C1020" s="83"/>
      <c r="D1020" s="173"/>
      <c r="E1020" s="173"/>
      <c r="F1020" s="152"/>
      <c r="G1020" s="152"/>
      <c r="H1020" s="173" t="str">
        <f t="shared" si="94"/>
        <v/>
      </c>
      <c r="I1020" s="173"/>
      <c r="J1020" s="182"/>
      <c r="K1020" s="183"/>
      <c r="L1020" s="141" t="str">
        <f>IF(K1020="","",(VLOOKUP(K1020,#REF!,2,FALSE)))</f>
        <v/>
      </c>
      <c r="M1020" s="186"/>
      <c r="N1020" s="186"/>
      <c r="O1020" s="186"/>
      <c r="P1020" s="186"/>
      <c r="Q1020" s="186"/>
      <c r="R1020" s="186"/>
      <c r="S1020" s="186"/>
      <c r="T1020" s="186"/>
      <c r="U1020" s="173"/>
      <c r="V1020" s="186"/>
      <c r="W1020" s="187"/>
      <c r="X1020" s="187"/>
      <c r="Y1020" s="187"/>
      <c r="Z1020" s="149"/>
      <c r="AA1020" s="173"/>
      <c r="AB1020" s="200" t="str">
        <f t="shared" si="90"/>
        <v/>
      </c>
      <c r="AC1020" s="216"/>
      <c r="AD1020" s="173"/>
      <c r="AE1020" s="148"/>
      <c r="AF1020" s="173"/>
      <c r="AG1020" s="173"/>
      <c r="AH1020" s="152"/>
      <c r="AI1020" s="173"/>
      <c r="AJ1020" s="173"/>
      <c r="AK1020" s="200" t="str">
        <f t="shared" si="91"/>
        <v/>
      </c>
      <c r="AL1020" s="173"/>
      <c r="AM1020" s="217" t="str">
        <f t="shared" si="92"/>
        <v/>
      </c>
      <c r="AN1020" s="173"/>
      <c r="AO1020" s="217" t="str">
        <f t="shared" si="93"/>
        <v/>
      </c>
      <c r="AP1020" s="237"/>
      <c r="AQ1020" s="150"/>
      <c r="AR1020" s="152"/>
      <c r="AS1020" s="150"/>
      <c r="AT1020" s="174" t="s">
        <v>250</v>
      </c>
      <c r="AU1020" s="152"/>
      <c r="AV1020" s="152"/>
      <c r="AW1020" s="152"/>
      <c r="AX1020" s="152"/>
      <c r="AY1020" s="174" t="str">
        <f t="shared" si="95"/>
        <v/>
      </c>
      <c r="AZ1020" s="152"/>
      <c r="BA1020" s="152"/>
      <c r="BB1020" s="152"/>
      <c r="BC1020" s="152"/>
      <c r="BD1020" s="174" t="s">
        <v>250</v>
      </c>
      <c r="BE1020" s="152"/>
      <c r="BF1020" s="152"/>
      <c r="BG1020" s="152"/>
      <c r="BH1020" s="152"/>
      <c r="BI1020" s="152"/>
      <c r="BJ1020" s="220"/>
      <c r="BK1020" s="203"/>
      <c r="BL1020" s="203"/>
      <c r="BM1020" s="203"/>
      <c r="BN1020" s="203"/>
      <c r="BO1020" s="214"/>
      <c r="BP1020" s="214"/>
      <c r="BQ1020" s="214"/>
      <c r="BR1020" s="215"/>
    </row>
    <row r="1021" spans="1:70" s="117" customFormat="1" ht="27" customHeight="1" thickTop="1" thickBot="1" x14ac:dyDescent="0.25">
      <c r="A1021" s="184"/>
      <c r="B1021" s="304" t="str">
        <f>IF(C1021="","",(VLOOKUP(C1021,Lookups!$B$4:$C$2561,2,FALSE)))</f>
        <v/>
      </c>
      <c r="C1021" s="83"/>
      <c r="D1021" s="173"/>
      <c r="E1021" s="173"/>
      <c r="F1021" s="152"/>
      <c r="G1021" s="152"/>
      <c r="H1021" s="173" t="str">
        <f t="shared" si="94"/>
        <v/>
      </c>
      <c r="I1021" s="173"/>
      <c r="J1021" s="182"/>
      <c r="K1021" s="183"/>
      <c r="L1021" s="141" t="str">
        <f>IF(K1021="","",(VLOOKUP(K1021,#REF!,2,FALSE)))</f>
        <v/>
      </c>
      <c r="M1021" s="186"/>
      <c r="N1021" s="186"/>
      <c r="O1021" s="186"/>
      <c r="P1021" s="186"/>
      <c r="Q1021" s="186"/>
      <c r="R1021" s="186"/>
      <c r="S1021" s="186"/>
      <c r="T1021" s="186"/>
      <c r="U1021" s="173"/>
      <c r="V1021" s="186"/>
      <c r="W1021" s="187"/>
      <c r="X1021" s="187"/>
      <c r="Y1021" s="187"/>
      <c r="Z1021" s="149"/>
      <c r="AA1021" s="173"/>
      <c r="AB1021" s="200" t="str">
        <f t="shared" si="90"/>
        <v/>
      </c>
      <c r="AC1021" s="216"/>
      <c r="AD1021" s="173"/>
      <c r="AE1021" s="148"/>
      <c r="AF1021" s="173"/>
      <c r="AG1021" s="173"/>
      <c r="AH1021" s="152"/>
      <c r="AI1021" s="173"/>
      <c r="AJ1021" s="173"/>
      <c r="AK1021" s="200" t="str">
        <f t="shared" si="91"/>
        <v/>
      </c>
      <c r="AL1021" s="173"/>
      <c r="AM1021" s="217" t="str">
        <f t="shared" si="92"/>
        <v/>
      </c>
      <c r="AN1021" s="173"/>
      <c r="AO1021" s="217" t="str">
        <f t="shared" si="93"/>
        <v/>
      </c>
      <c r="AP1021" s="237"/>
      <c r="AQ1021" s="150"/>
      <c r="AR1021" s="152"/>
      <c r="AS1021" s="150"/>
      <c r="AT1021" s="174" t="s">
        <v>250</v>
      </c>
      <c r="AU1021" s="152"/>
      <c r="AV1021" s="152"/>
      <c r="AW1021" s="152"/>
      <c r="AX1021" s="152"/>
      <c r="AY1021" s="174" t="str">
        <f t="shared" si="95"/>
        <v/>
      </c>
      <c r="AZ1021" s="152"/>
      <c r="BA1021" s="152"/>
      <c r="BB1021" s="152"/>
      <c r="BC1021" s="152"/>
      <c r="BD1021" s="174" t="s">
        <v>250</v>
      </c>
      <c r="BE1021" s="152"/>
      <c r="BF1021" s="152"/>
      <c r="BG1021" s="152"/>
      <c r="BH1021" s="152"/>
      <c r="BI1021" s="152"/>
      <c r="BJ1021" s="220"/>
      <c r="BK1021" s="203"/>
      <c r="BL1021" s="203"/>
      <c r="BM1021" s="203"/>
      <c r="BN1021" s="203"/>
      <c r="BO1021" s="214"/>
      <c r="BP1021" s="214"/>
      <c r="BQ1021" s="214"/>
      <c r="BR1021" s="215"/>
    </row>
    <row r="1022" spans="1:70" s="117" customFormat="1" ht="27" customHeight="1" thickTop="1" thickBot="1" x14ac:dyDescent="0.25">
      <c r="A1022" s="184"/>
      <c r="B1022" s="304" t="str">
        <f>IF(C1022="","",(VLOOKUP(C1022,Lookups!$B$4:$C$2561,2,FALSE)))</f>
        <v/>
      </c>
      <c r="C1022" s="83"/>
      <c r="D1022" s="173"/>
      <c r="E1022" s="173"/>
      <c r="F1022" s="152"/>
      <c r="G1022" s="152"/>
      <c r="H1022" s="173" t="str">
        <f t="shared" si="94"/>
        <v/>
      </c>
      <c r="I1022" s="173"/>
      <c r="J1022" s="182"/>
      <c r="K1022" s="183"/>
      <c r="L1022" s="141" t="str">
        <f>IF(K1022="","",(VLOOKUP(K1022,#REF!,2,FALSE)))</f>
        <v/>
      </c>
      <c r="M1022" s="186"/>
      <c r="N1022" s="186"/>
      <c r="O1022" s="186"/>
      <c r="P1022" s="186"/>
      <c r="Q1022" s="186"/>
      <c r="R1022" s="186"/>
      <c r="S1022" s="186"/>
      <c r="T1022" s="186"/>
      <c r="U1022" s="173"/>
      <c r="V1022" s="186"/>
      <c r="W1022" s="187"/>
      <c r="X1022" s="187"/>
      <c r="Y1022" s="187"/>
      <c r="Z1022" s="149"/>
      <c r="AA1022" s="173"/>
      <c r="AB1022" s="200" t="str">
        <f t="shared" si="90"/>
        <v/>
      </c>
      <c r="AC1022" s="216"/>
      <c r="AD1022" s="173"/>
      <c r="AE1022" s="148"/>
      <c r="AF1022" s="173"/>
      <c r="AG1022" s="173"/>
      <c r="AH1022" s="152"/>
      <c r="AI1022" s="173"/>
      <c r="AJ1022" s="173"/>
      <c r="AK1022" s="200" t="str">
        <f t="shared" si="91"/>
        <v/>
      </c>
      <c r="AL1022" s="173"/>
      <c r="AM1022" s="217" t="str">
        <f t="shared" si="92"/>
        <v/>
      </c>
      <c r="AN1022" s="173"/>
      <c r="AO1022" s="217" t="str">
        <f t="shared" si="93"/>
        <v/>
      </c>
      <c r="AP1022" s="237"/>
      <c r="AQ1022" s="150"/>
      <c r="AR1022" s="152"/>
      <c r="AS1022" s="150"/>
      <c r="AT1022" s="174" t="s">
        <v>250</v>
      </c>
      <c r="AU1022" s="152"/>
      <c r="AV1022" s="152"/>
      <c r="AW1022" s="152"/>
      <c r="AX1022" s="152"/>
      <c r="AY1022" s="174" t="str">
        <f t="shared" si="95"/>
        <v/>
      </c>
      <c r="AZ1022" s="152"/>
      <c r="BA1022" s="152"/>
      <c r="BB1022" s="152"/>
      <c r="BC1022" s="152"/>
      <c r="BD1022" s="174" t="s">
        <v>250</v>
      </c>
      <c r="BE1022" s="152"/>
      <c r="BF1022" s="152"/>
      <c r="BG1022" s="152"/>
      <c r="BH1022" s="152"/>
      <c r="BI1022" s="152"/>
      <c r="BJ1022" s="220"/>
      <c r="BK1022" s="203"/>
      <c r="BL1022" s="203"/>
      <c r="BM1022" s="203"/>
      <c r="BN1022" s="203"/>
      <c r="BO1022" s="214"/>
      <c r="BP1022" s="214"/>
      <c r="BQ1022" s="214"/>
      <c r="BR1022" s="215"/>
    </row>
    <row r="1023" spans="1:70" s="117" customFormat="1" ht="27" customHeight="1" thickTop="1" thickBot="1" x14ac:dyDescent="0.25">
      <c r="A1023" s="184"/>
      <c r="B1023" s="304" t="str">
        <f>IF(C1023="","",(VLOOKUP(C1023,Lookups!$B$4:$C$2561,2,FALSE)))</f>
        <v/>
      </c>
      <c r="C1023" s="83"/>
      <c r="D1023" s="173"/>
      <c r="E1023" s="173"/>
      <c r="F1023" s="152"/>
      <c r="G1023" s="152"/>
      <c r="H1023" s="173" t="str">
        <f t="shared" si="94"/>
        <v/>
      </c>
      <c r="I1023" s="173"/>
      <c r="J1023" s="182"/>
      <c r="K1023" s="183"/>
      <c r="L1023" s="141" t="str">
        <f>IF(K1023="","",(VLOOKUP(K1023,#REF!,2,FALSE)))</f>
        <v/>
      </c>
      <c r="M1023" s="186"/>
      <c r="N1023" s="186"/>
      <c r="O1023" s="186"/>
      <c r="P1023" s="186"/>
      <c r="Q1023" s="186"/>
      <c r="R1023" s="186"/>
      <c r="S1023" s="186"/>
      <c r="T1023" s="186"/>
      <c r="U1023" s="173"/>
      <c r="V1023" s="186"/>
      <c r="W1023" s="187"/>
      <c r="X1023" s="187"/>
      <c r="Y1023" s="187"/>
      <c r="Z1023" s="149"/>
      <c r="AA1023" s="173"/>
      <c r="AB1023" s="200" t="str">
        <f t="shared" si="90"/>
        <v/>
      </c>
      <c r="AC1023" s="216"/>
      <c r="AD1023" s="173"/>
      <c r="AE1023" s="148"/>
      <c r="AF1023" s="173"/>
      <c r="AG1023" s="173"/>
      <c r="AH1023" s="152"/>
      <c r="AI1023" s="173"/>
      <c r="AJ1023" s="173"/>
      <c r="AK1023" s="200" t="str">
        <f t="shared" si="91"/>
        <v/>
      </c>
      <c r="AL1023" s="173"/>
      <c r="AM1023" s="217" t="str">
        <f t="shared" si="92"/>
        <v/>
      </c>
      <c r="AN1023" s="173"/>
      <c r="AO1023" s="217" t="str">
        <f t="shared" si="93"/>
        <v/>
      </c>
      <c r="AP1023" s="237"/>
      <c r="AQ1023" s="150"/>
      <c r="AR1023" s="152"/>
      <c r="AS1023" s="150"/>
      <c r="AT1023" s="174" t="s">
        <v>250</v>
      </c>
      <c r="AU1023" s="152"/>
      <c r="AV1023" s="152"/>
      <c r="AW1023" s="152"/>
      <c r="AX1023" s="152"/>
      <c r="AY1023" s="174" t="str">
        <f t="shared" si="95"/>
        <v/>
      </c>
      <c r="AZ1023" s="152"/>
      <c r="BA1023" s="152"/>
      <c r="BB1023" s="152"/>
      <c r="BC1023" s="152"/>
      <c r="BD1023" s="174" t="s">
        <v>250</v>
      </c>
      <c r="BE1023" s="152"/>
      <c r="BF1023" s="152"/>
      <c r="BG1023" s="152"/>
      <c r="BH1023" s="152"/>
      <c r="BI1023" s="152"/>
      <c r="BJ1023" s="220"/>
      <c r="BK1023" s="203"/>
      <c r="BL1023" s="203"/>
      <c r="BM1023" s="203"/>
      <c r="BN1023" s="203"/>
      <c r="BO1023" s="214"/>
      <c r="BP1023" s="214"/>
      <c r="BQ1023" s="214"/>
      <c r="BR1023" s="215"/>
    </row>
    <row r="1024" spans="1:70" s="117" customFormat="1" ht="27" customHeight="1" thickTop="1" thickBot="1" x14ac:dyDescent="0.25">
      <c r="A1024" s="184"/>
      <c r="B1024" s="304" t="str">
        <f>IF(C1024="","",(VLOOKUP(C1024,Lookups!$B$4:$C$2561,2,FALSE)))</f>
        <v/>
      </c>
      <c r="C1024" s="83"/>
      <c r="D1024" s="173"/>
      <c r="E1024" s="173"/>
      <c r="F1024" s="152"/>
      <c r="G1024" s="152"/>
      <c r="H1024" s="173" t="str">
        <f t="shared" si="94"/>
        <v/>
      </c>
      <c r="I1024" s="173"/>
      <c r="J1024" s="182"/>
      <c r="K1024" s="183"/>
      <c r="L1024" s="141" t="str">
        <f>IF(K1024="","",(VLOOKUP(K1024,#REF!,2,FALSE)))</f>
        <v/>
      </c>
      <c r="M1024" s="186"/>
      <c r="N1024" s="186"/>
      <c r="O1024" s="186"/>
      <c r="P1024" s="186"/>
      <c r="Q1024" s="186"/>
      <c r="R1024" s="186"/>
      <c r="S1024" s="186"/>
      <c r="T1024" s="186"/>
      <c r="U1024" s="173"/>
      <c r="V1024" s="186"/>
      <c r="W1024" s="187"/>
      <c r="X1024" s="187"/>
      <c r="Y1024" s="187"/>
      <c r="Z1024" s="149"/>
      <c r="AA1024" s="173"/>
      <c r="AB1024" s="200" t="str">
        <f t="shared" si="90"/>
        <v/>
      </c>
      <c r="AC1024" s="216"/>
      <c r="AD1024" s="173"/>
      <c r="AE1024" s="148"/>
      <c r="AF1024" s="173"/>
      <c r="AG1024" s="173"/>
      <c r="AH1024" s="152"/>
      <c r="AI1024" s="173"/>
      <c r="AJ1024" s="173"/>
      <c r="AK1024" s="200" t="str">
        <f t="shared" si="91"/>
        <v/>
      </c>
      <c r="AL1024" s="173"/>
      <c r="AM1024" s="217" t="str">
        <f t="shared" si="92"/>
        <v/>
      </c>
      <c r="AN1024" s="173"/>
      <c r="AO1024" s="217" t="str">
        <f t="shared" si="93"/>
        <v/>
      </c>
      <c r="AP1024" s="237"/>
      <c r="AQ1024" s="150"/>
      <c r="AR1024" s="152"/>
      <c r="AS1024" s="150"/>
      <c r="AT1024" s="174" t="s">
        <v>250</v>
      </c>
      <c r="AU1024" s="152"/>
      <c r="AV1024" s="152"/>
      <c r="AW1024" s="152"/>
      <c r="AX1024" s="152"/>
      <c r="AY1024" s="174" t="str">
        <f t="shared" si="95"/>
        <v/>
      </c>
      <c r="AZ1024" s="152"/>
      <c r="BA1024" s="152"/>
      <c r="BB1024" s="152"/>
      <c r="BC1024" s="152"/>
      <c r="BD1024" s="174" t="s">
        <v>250</v>
      </c>
      <c r="BE1024" s="152"/>
      <c r="BF1024" s="152"/>
      <c r="BG1024" s="152"/>
      <c r="BH1024" s="152"/>
      <c r="BI1024" s="152"/>
      <c r="BJ1024" s="220"/>
      <c r="BK1024" s="203"/>
      <c r="BL1024" s="203"/>
      <c r="BM1024" s="203"/>
      <c r="BN1024" s="203"/>
      <c r="BO1024" s="214"/>
      <c r="BP1024" s="214"/>
      <c r="BQ1024" s="214"/>
      <c r="BR1024" s="215"/>
    </row>
    <row r="1025" spans="1:70" s="117" customFormat="1" ht="27" customHeight="1" thickTop="1" thickBot="1" x14ac:dyDescent="0.25">
      <c r="A1025" s="184"/>
      <c r="B1025" s="304" t="str">
        <f>IF(C1025="","",(VLOOKUP(C1025,Lookups!$B$4:$C$2561,2,FALSE)))</f>
        <v/>
      </c>
      <c r="C1025" s="83"/>
      <c r="D1025" s="173"/>
      <c r="E1025" s="173"/>
      <c r="F1025" s="152"/>
      <c r="G1025" s="152"/>
      <c r="H1025" s="173" t="str">
        <f t="shared" si="94"/>
        <v/>
      </c>
      <c r="I1025" s="173"/>
      <c r="J1025" s="182"/>
      <c r="K1025" s="183"/>
      <c r="L1025" s="141" t="str">
        <f>IF(K1025="","",(VLOOKUP(K1025,#REF!,2,FALSE)))</f>
        <v/>
      </c>
      <c r="M1025" s="186"/>
      <c r="N1025" s="186"/>
      <c r="O1025" s="186"/>
      <c r="P1025" s="186"/>
      <c r="Q1025" s="186"/>
      <c r="R1025" s="186"/>
      <c r="S1025" s="186"/>
      <c r="T1025" s="186"/>
      <c r="U1025" s="173"/>
      <c r="V1025" s="186"/>
      <c r="W1025" s="187"/>
      <c r="X1025" s="187"/>
      <c r="Y1025" s="187"/>
      <c r="Z1025" s="149"/>
      <c r="AA1025" s="173"/>
      <c r="AB1025" s="200" t="str">
        <f t="shared" si="90"/>
        <v/>
      </c>
      <c r="AC1025" s="216"/>
      <c r="AD1025" s="173"/>
      <c r="AE1025" s="148"/>
      <c r="AF1025" s="173"/>
      <c r="AG1025" s="173"/>
      <c r="AH1025" s="152"/>
      <c r="AI1025" s="173"/>
      <c r="AJ1025" s="173"/>
      <c r="AK1025" s="200" t="str">
        <f t="shared" si="91"/>
        <v/>
      </c>
      <c r="AL1025" s="173"/>
      <c r="AM1025" s="217" t="str">
        <f t="shared" si="92"/>
        <v/>
      </c>
      <c r="AN1025" s="173"/>
      <c r="AO1025" s="217" t="str">
        <f t="shared" si="93"/>
        <v/>
      </c>
      <c r="AP1025" s="237"/>
      <c r="AQ1025" s="150"/>
      <c r="AR1025" s="152"/>
      <c r="AS1025" s="150"/>
      <c r="AT1025" s="174" t="s">
        <v>250</v>
      </c>
      <c r="AU1025" s="152"/>
      <c r="AV1025" s="152"/>
      <c r="AW1025" s="152"/>
      <c r="AX1025" s="152"/>
      <c r="AY1025" s="174" t="str">
        <f t="shared" si="95"/>
        <v/>
      </c>
      <c r="AZ1025" s="152"/>
      <c r="BA1025" s="152"/>
      <c r="BB1025" s="152"/>
      <c r="BC1025" s="152"/>
      <c r="BD1025" s="174" t="s">
        <v>250</v>
      </c>
      <c r="BE1025" s="152"/>
      <c r="BF1025" s="152"/>
      <c r="BG1025" s="152"/>
      <c r="BH1025" s="152"/>
      <c r="BI1025" s="152"/>
      <c r="BJ1025" s="220"/>
      <c r="BK1025" s="203"/>
      <c r="BL1025" s="203"/>
      <c r="BM1025" s="203"/>
      <c r="BN1025" s="203"/>
      <c r="BO1025" s="214"/>
      <c r="BP1025" s="214"/>
      <c r="BQ1025" s="214"/>
      <c r="BR1025" s="215"/>
    </row>
    <row r="1026" spans="1:70" s="117" customFormat="1" ht="27" customHeight="1" thickTop="1" thickBot="1" x14ac:dyDescent="0.25">
      <c r="A1026" s="184"/>
      <c r="B1026" s="304" t="str">
        <f>IF(C1026="","",(VLOOKUP(C1026,Lookups!$B$4:$C$2561,2,FALSE)))</f>
        <v/>
      </c>
      <c r="C1026" s="83"/>
      <c r="D1026" s="173"/>
      <c r="E1026" s="173"/>
      <c r="F1026" s="152"/>
      <c r="G1026" s="152"/>
      <c r="H1026" s="173" t="str">
        <f t="shared" si="94"/>
        <v/>
      </c>
      <c r="I1026" s="173"/>
      <c r="J1026" s="182"/>
      <c r="K1026" s="183"/>
      <c r="L1026" s="141" t="str">
        <f>IF(K1026="","",(VLOOKUP(K1026,#REF!,2,FALSE)))</f>
        <v/>
      </c>
      <c r="M1026" s="186"/>
      <c r="N1026" s="186"/>
      <c r="O1026" s="186"/>
      <c r="P1026" s="186"/>
      <c r="Q1026" s="186"/>
      <c r="R1026" s="186"/>
      <c r="S1026" s="186"/>
      <c r="T1026" s="186"/>
      <c r="U1026" s="173"/>
      <c r="V1026" s="186"/>
      <c r="W1026" s="187"/>
      <c r="X1026" s="187"/>
      <c r="Y1026" s="187"/>
      <c r="Z1026" s="149"/>
      <c r="AA1026" s="173"/>
      <c r="AB1026" s="200" t="str">
        <f t="shared" si="90"/>
        <v/>
      </c>
      <c r="AC1026" s="216"/>
      <c r="AD1026" s="173"/>
      <c r="AE1026" s="148"/>
      <c r="AF1026" s="173"/>
      <c r="AG1026" s="173"/>
      <c r="AH1026" s="152"/>
      <c r="AI1026" s="173"/>
      <c r="AJ1026" s="173"/>
      <c r="AK1026" s="200" t="str">
        <f t="shared" si="91"/>
        <v/>
      </c>
      <c r="AL1026" s="173"/>
      <c r="AM1026" s="217" t="str">
        <f t="shared" si="92"/>
        <v/>
      </c>
      <c r="AN1026" s="173"/>
      <c r="AO1026" s="217" t="str">
        <f t="shared" si="93"/>
        <v/>
      </c>
      <c r="AP1026" s="237"/>
      <c r="AQ1026" s="150"/>
      <c r="AR1026" s="152"/>
      <c r="AS1026" s="150"/>
      <c r="AT1026" s="174" t="s">
        <v>250</v>
      </c>
      <c r="AU1026" s="152"/>
      <c r="AV1026" s="152"/>
      <c r="AW1026" s="152"/>
      <c r="AX1026" s="152"/>
      <c r="AY1026" s="174" t="str">
        <f t="shared" si="95"/>
        <v/>
      </c>
      <c r="AZ1026" s="152"/>
      <c r="BA1026" s="152"/>
      <c r="BB1026" s="152"/>
      <c r="BC1026" s="152"/>
      <c r="BD1026" s="174" t="s">
        <v>250</v>
      </c>
      <c r="BE1026" s="152"/>
      <c r="BF1026" s="152"/>
      <c r="BG1026" s="152"/>
      <c r="BH1026" s="152"/>
      <c r="BI1026" s="152"/>
      <c r="BJ1026" s="220"/>
      <c r="BK1026" s="203"/>
      <c r="BL1026" s="203"/>
      <c r="BM1026" s="203"/>
      <c r="BN1026" s="203"/>
      <c r="BO1026" s="214"/>
      <c r="BP1026" s="214"/>
      <c r="BQ1026" s="214"/>
      <c r="BR1026" s="215"/>
    </row>
    <row r="1027" spans="1:70" s="117" customFormat="1" ht="27" customHeight="1" thickTop="1" thickBot="1" x14ac:dyDescent="0.25">
      <c r="A1027" s="184"/>
      <c r="B1027" s="304" t="str">
        <f>IF(C1027="","",(VLOOKUP(C1027,Lookups!$B$4:$C$2561,2,FALSE)))</f>
        <v/>
      </c>
      <c r="C1027" s="83"/>
      <c r="D1027" s="173"/>
      <c r="E1027" s="173"/>
      <c r="F1027" s="152"/>
      <c r="G1027" s="152"/>
      <c r="H1027" s="173" t="str">
        <f t="shared" si="94"/>
        <v/>
      </c>
      <c r="I1027" s="173"/>
      <c r="J1027" s="182"/>
      <c r="K1027" s="183"/>
      <c r="L1027" s="141" t="str">
        <f>IF(K1027="","",(VLOOKUP(K1027,#REF!,2,FALSE)))</f>
        <v/>
      </c>
      <c r="M1027" s="186"/>
      <c r="N1027" s="186"/>
      <c r="O1027" s="186"/>
      <c r="P1027" s="186"/>
      <c r="Q1027" s="186"/>
      <c r="R1027" s="186"/>
      <c r="S1027" s="186"/>
      <c r="T1027" s="186"/>
      <c r="U1027" s="173"/>
      <c r="V1027" s="186"/>
      <c r="W1027" s="187"/>
      <c r="X1027" s="187"/>
      <c r="Y1027" s="187"/>
      <c r="Z1027" s="149"/>
      <c r="AA1027" s="173"/>
      <c r="AB1027" s="200" t="str">
        <f t="shared" si="90"/>
        <v/>
      </c>
      <c r="AC1027" s="216"/>
      <c r="AD1027" s="173"/>
      <c r="AE1027" s="148"/>
      <c r="AF1027" s="173"/>
      <c r="AG1027" s="173"/>
      <c r="AH1027" s="152"/>
      <c r="AI1027" s="173"/>
      <c r="AJ1027" s="173"/>
      <c r="AK1027" s="200" t="str">
        <f t="shared" si="91"/>
        <v/>
      </c>
      <c r="AL1027" s="173"/>
      <c r="AM1027" s="217" t="str">
        <f t="shared" si="92"/>
        <v/>
      </c>
      <c r="AN1027" s="173"/>
      <c r="AO1027" s="217" t="str">
        <f t="shared" si="93"/>
        <v/>
      </c>
      <c r="AP1027" s="237"/>
      <c r="AQ1027" s="150"/>
      <c r="AR1027" s="152"/>
      <c r="AS1027" s="150"/>
      <c r="AT1027" s="174" t="s">
        <v>250</v>
      </c>
      <c r="AU1027" s="152"/>
      <c r="AV1027" s="152"/>
      <c r="AW1027" s="152"/>
      <c r="AX1027" s="152"/>
      <c r="AY1027" s="174" t="str">
        <f t="shared" si="95"/>
        <v/>
      </c>
      <c r="AZ1027" s="152"/>
      <c r="BA1027" s="152"/>
      <c r="BB1027" s="152"/>
      <c r="BC1027" s="152"/>
      <c r="BD1027" s="174" t="s">
        <v>250</v>
      </c>
      <c r="BE1027" s="152"/>
      <c r="BF1027" s="152"/>
      <c r="BG1027" s="152"/>
      <c r="BH1027" s="152"/>
      <c r="BI1027" s="152"/>
      <c r="BJ1027" s="220"/>
      <c r="BK1027" s="203"/>
      <c r="BL1027" s="203"/>
      <c r="BM1027" s="203"/>
      <c r="BN1027" s="203"/>
      <c r="BO1027" s="214"/>
      <c r="BP1027" s="214"/>
      <c r="BQ1027" s="214"/>
      <c r="BR1027" s="215"/>
    </row>
    <row r="1028" spans="1:70" s="117" customFormat="1" ht="27" customHeight="1" thickTop="1" thickBot="1" x14ac:dyDescent="0.25">
      <c r="A1028" s="184"/>
      <c r="B1028" s="304" t="str">
        <f>IF(C1028="","",(VLOOKUP(C1028,Lookups!$B$4:$C$2561,2,FALSE)))</f>
        <v/>
      </c>
      <c r="C1028" s="83"/>
      <c r="D1028" s="173"/>
      <c r="E1028" s="173"/>
      <c r="F1028" s="152"/>
      <c r="G1028" s="152"/>
      <c r="H1028" s="173" t="str">
        <f t="shared" si="94"/>
        <v/>
      </c>
      <c r="I1028" s="173"/>
      <c r="J1028" s="182"/>
      <c r="K1028" s="183"/>
      <c r="L1028" s="141" t="str">
        <f>IF(K1028="","",(VLOOKUP(K1028,#REF!,2,FALSE)))</f>
        <v/>
      </c>
      <c r="M1028" s="186"/>
      <c r="N1028" s="186"/>
      <c r="O1028" s="186"/>
      <c r="P1028" s="186"/>
      <c r="Q1028" s="186"/>
      <c r="R1028" s="186"/>
      <c r="S1028" s="186"/>
      <c r="T1028" s="186"/>
      <c r="U1028" s="173"/>
      <c r="V1028" s="186"/>
      <c r="W1028" s="187"/>
      <c r="X1028" s="187"/>
      <c r="Y1028" s="187"/>
      <c r="Z1028" s="149"/>
      <c r="AA1028" s="173"/>
      <c r="AB1028" s="200" t="str">
        <f t="shared" si="90"/>
        <v/>
      </c>
      <c r="AC1028" s="216"/>
      <c r="AD1028" s="173"/>
      <c r="AE1028" s="148"/>
      <c r="AF1028" s="173"/>
      <c r="AG1028" s="173"/>
      <c r="AH1028" s="152"/>
      <c r="AI1028" s="173"/>
      <c r="AJ1028" s="173"/>
      <c r="AK1028" s="200" t="str">
        <f t="shared" si="91"/>
        <v/>
      </c>
      <c r="AL1028" s="173"/>
      <c r="AM1028" s="217" t="str">
        <f t="shared" si="92"/>
        <v/>
      </c>
      <c r="AN1028" s="173"/>
      <c r="AO1028" s="217" t="str">
        <f t="shared" si="93"/>
        <v/>
      </c>
      <c r="AP1028" s="237"/>
      <c r="AQ1028" s="150"/>
      <c r="AR1028" s="152"/>
      <c r="AS1028" s="150"/>
      <c r="AT1028" s="174" t="s">
        <v>250</v>
      </c>
      <c r="AU1028" s="152"/>
      <c r="AV1028" s="152"/>
      <c r="AW1028" s="152"/>
      <c r="AX1028" s="152"/>
      <c r="AY1028" s="174" t="str">
        <f t="shared" si="95"/>
        <v/>
      </c>
      <c r="AZ1028" s="152"/>
      <c r="BA1028" s="152"/>
      <c r="BB1028" s="152"/>
      <c r="BC1028" s="152"/>
      <c r="BD1028" s="174" t="s">
        <v>250</v>
      </c>
      <c r="BE1028" s="152"/>
      <c r="BF1028" s="152"/>
      <c r="BG1028" s="152"/>
      <c r="BH1028" s="152"/>
      <c r="BI1028" s="152"/>
      <c r="BJ1028" s="220"/>
      <c r="BK1028" s="203"/>
      <c r="BL1028" s="203"/>
      <c r="BM1028" s="203"/>
      <c r="BN1028" s="203"/>
      <c r="BO1028" s="214"/>
      <c r="BP1028" s="214"/>
      <c r="BQ1028" s="214"/>
      <c r="BR1028" s="215"/>
    </row>
    <row r="1029" spans="1:70" s="117" customFormat="1" ht="27" customHeight="1" thickTop="1" thickBot="1" x14ac:dyDescent="0.25">
      <c r="A1029" s="184"/>
      <c r="B1029" s="304" t="str">
        <f>IF(C1029="","",(VLOOKUP(C1029,Lookups!$B$4:$C$2561,2,FALSE)))</f>
        <v/>
      </c>
      <c r="C1029" s="83"/>
      <c r="D1029" s="173"/>
      <c r="E1029" s="173"/>
      <c r="F1029" s="152"/>
      <c r="G1029" s="152"/>
      <c r="H1029" s="173" t="str">
        <f t="shared" si="94"/>
        <v/>
      </c>
      <c r="I1029" s="173"/>
      <c r="J1029" s="182"/>
      <c r="K1029" s="183"/>
      <c r="L1029" s="141" t="str">
        <f>IF(K1029="","",(VLOOKUP(K1029,#REF!,2,FALSE)))</f>
        <v/>
      </c>
      <c r="M1029" s="186"/>
      <c r="N1029" s="186"/>
      <c r="O1029" s="186"/>
      <c r="P1029" s="186"/>
      <c r="Q1029" s="186"/>
      <c r="R1029" s="186"/>
      <c r="S1029" s="186"/>
      <c r="T1029" s="186"/>
      <c r="U1029" s="173"/>
      <c r="V1029" s="186"/>
      <c r="W1029" s="187"/>
      <c r="X1029" s="187"/>
      <c r="Y1029" s="187"/>
      <c r="Z1029" s="149"/>
      <c r="AA1029" s="173"/>
      <c r="AB1029" s="200" t="str">
        <f t="shared" si="90"/>
        <v/>
      </c>
      <c r="AC1029" s="216"/>
      <c r="AD1029" s="173"/>
      <c r="AE1029" s="148"/>
      <c r="AF1029" s="173"/>
      <c r="AG1029" s="173"/>
      <c r="AH1029" s="152"/>
      <c r="AI1029" s="173"/>
      <c r="AJ1029" s="173"/>
      <c r="AK1029" s="200" t="str">
        <f t="shared" si="91"/>
        <v/>
      </c>
      <c r="AL1029" s="173"/>
      <c r="AM1029" s="217" t="str">
        <f t="shared" si="92"/>
        <v/>
      </c>
      <c r="AN1029" s="173"/>
      <c r="AO1029" s="217" t="str">
        <f t="shared" si="93"/>
        <v/>
      </c>
      <c r="AP1029" s="237"/>
      <c r="AQ1029" s="150"/>
      <c r="AR1029" s="152"/>
      <c r="AS1029" s="150"/>
      <c r="AT1029" s="174" t="s">
        <v>250</v>
      </c>
      <c r="AU1029" s="152"/>
      <c r="AV1029" s="152"/>
      <c r="AW1029" s="152"/>
      <c r="AX1029" s="152"/>
      <c r="AY1029" s="174" t="str">
        <f t="shared" si="95"/>
        <v/>
      </c>
      <c r="AZ1029" s="152"/>
      <c r="BA1029" s="152"/>
      <c r="BB1029" s="152"/>
      <c r="BC1029" s="152"/>
      <c r="BD1029" s="174" t="s">
        <v>250</v>
      </c>
      <c r="BE1029" s="152"/>
      <c r="BF1029" s="152"/>
      <c r="BG1029" s="152"/>
      <c r="BH1029" s="152"/>
      <c r="BI1029" s="152"/>
      <c r="BJ1029" s="220"/>
      <c r="BK1029" s="203"/>
      <c r="BL1029" s="203"/>
      <c r="BM1029" s="203"/>
      <c r="BN1029" s="203"/>
      <c r="BO1029" s="214"/>
      <c r="BP1029" s="214"/>
      <c r="BQ1029" s="214"/>
      <c r="BR1029" s="215"/>
    </row>
    <row r="1030" spans="1:70" s="117" customFormat="1" ht="27" customHeight="1" thickTop="1" thickBot="1" x14ac:dyDescent="0.25">
      <c r="A1030" s="184"/>
      <c r="B1030" s="304" t="str">
        <f>IF(C1030="","",(VLOOKUP(C1030,Lookups!$B$4:$C$2561,2,FALSE)))</f>
        <v/>
      </c>
      <c r="C1030" s="83"/>
      <c r="D1030" s="173"/>
      <c r="E1030" s="173"/>
      <c r="F1030" s="152"/>
      <c r="G1030" s="152"/>
      <c r="H1030" s="173" t="str">
        <f t="shared" si="94"/>
        <v/>
      </c>
      <c r="I1030" s="173"/>
      <c r="J1030" s="182"/>
      <c r="K1030" s="183"/>
      <c r="L1030" s="141" t="str">
        <f>IF(K1030="","",(VLOOKUP(K1030,#REF!,2,FALSE)))</f>
        <v/>
      </c>
      <c r="M1030" s="186"/>
      <c r="N1030" s="186"/>
      <c r="O1030" s="186"/>
      <c r="P1030" s="186"/>
      <c r="Q1030" s="186"/>
      <c r="R1030" s="186"/>
      <c r="S1030" s="186"/>
      <c r="T1030" s="186"/>
      <c r="U1030" s="173"/>
      <c r="V1030" s="186"/>
      <c r="W1030" s="187"/>
      <c r="X1030" s="187"/>
      <c r="Y1030" s="187"/>
      <c r="Z1030" s="149"/>
      <c r="AA1030" s="173"/>
      <c r="AB1030" s="200" t="str">
        <f t="shared" ref="AB1030:AB1040" si="96">IF(AA1030="","",VLOOKUP(AA1030,RailTypeDesc,2,FALSE))</f>
        <v/>
      </c>
      <c r="AC1030" s="216"/>
      <c r="AD1030" s="173"/>
      <c r="AE1030" s="148"/>
      <c r="AF1030" s="173"/>
      <c r="AG1030" s="173"/>
      <c r="AH1030" s="152"/>
      <c r="AI1030" s="173"/>
      <c r="AJ1030" s="173"/>
      <c r="AK1030" s="200" t="str">
        <f t="shared" ref="AK1030:AK1040" si="97">IF(AJ1030="","",(VLOOKUP(AJ1030,RailAttachDesc,2,FALSE)))</f>
        <v/>
      </c>
      <c r="AL1030" s="173"/>
      <c r="AM1030" s="217" t="str">
        <f t="shared" ref="AM1030:AM1040" si="98">IF(AL1030="","",(VLOOKUP(AL1030,RailEndDesc,2,FALSE)))</f>
        <v/>
      </c>
      <c r="AN1030" s="173"/>
      <c r="AO1030" s="217" t="str">
        <f t="shared" ref="AO1030:AO1040" si="99">IF(AN1030="","",(VLOOKUP(AN1030,RailEndDesc,2,FALSE)))</f>
        <v/>
      </c>
      <c r="AP1030" s="237"/>
      <c r="AQ1030" s="150"/>
      <c r="AR1030" s="152"/>
      <c r="AS1030" s="150"/>
      <c r="AT1030" s="174" t="s">
        <v>250</v>
      </c>
      <c r="AU1030" s="152"/>
      <c r="AV1030" s="152"/>
      <c r="AW1030" s="152"/>
      <c r="AX1030" s="152"/>
      <c r="AY1030" s="174" t="str">
        <f t="shared" si="95"/>
        <v/>
      </c>
      <c r="AZ1030" s="152"/>
      <c r="BA1030" s="152"/>
      <c r="BB1030" s="152"/>
      <c r="BC1030" s="152"/>
      <c r="BD1030" s="174" t="s">
        <v>250</v>
      </c>
      <c r="BE1030" s="152"/>
      <c r="BF1030" s="152"/>
      <c r="BG1030" s="152"/>
      <c r="BH1030" s="152"/>
      <c r="BI1030" s="152"/>
      <c r="BJ1030" s="220"/>
      <c r="BK1030" s="203"/>
      <c r="BL1030" s="203"/>
      <c r="BM1030" s="203"/>
      <c r="BN1030" s="203"/>
      <c r="BO1030" s="214"/>
      <c r="BP1030" s="214"/>
      <c r="BQ1030" s="214"/>
      <c r="BR1030" s="215"/>
    </row>
    <row r="1031" spans="1:70" s="117" customFormat="1" ht="27" customHeight="1" thickTop="1" thickBot="1" x14ac:dyDescent="0.25">
      <c r="A1031" s="184"/>
      <c r="B1031" s="304" t="str">
        <f>IF(C1031="","",(VLOOKUP(C1031,Lookups!$B$4:$C$2561,2,FALSE)))</f>
        <v/>
      </c>
      <c r="C1031" s="83"/>
      <c r="D1031" s="173"/>
      <c r="E1031" s="173"/>
      <c r="F1031" s="152"/>
      <c r="G1031" s="152"/>
      <c r="H1031" s="173" t="str">
        <f t="shared" ref="H1031:H1040" si="100">IF(A1031="ADD","0","")</f>
        <v/>
      </c>
      <c r="I1031" s="173"/>
      <c r="J1031" s="182"/>
      <c r="K1031" s="183"/>
      <c r="L1031" s="141" t="str">
        <f>IF(K1031="","",(VLOOKUP(K1031,#REF!,2,FALSE)))</f>
        <v/>
      </c>
      <c r="M1031" s="186"/>
      <c r="N1031" s="186"/>
      <c r="O1031" s="186"/>
      <c r="P1031" s="186"/>
      <c r="Q1031" s="186"/>
      <c r="R1031" s="186"/>
      <c r="S1031" s="186"/>
      <c r="T1031" s="186"/>
      <c r="U1031" s="173"/>
      <c r="V1031" s="186"/>
      <c r="W1031" s="187"/>
      <c r="X1031" s="187"/>
      <c r="Y1031" s="187"/>
      <c r="Z1031" s="149"/>
      <c r="AA1031" s="173"/>
      <c r="AB1031" s="200" t="str">
        <f t="shared" si="96"/>
        <v/>
      </c>
      <c r="AC1031" s="216"/>
      <c r="AD1031" s="173"/>
      <c r="AE1031" s="148"/>
      <c r="AF1031" s="173"/>
      <c r="AG1031" s="173"/>
      <c r="AH1031" s="152"/>
      <c r="AI1031" s="173"/>
      <c r="AJ1031" s="173"/>
      <c r="AK1031" s="200" t="str">
        <f t="shared" si="97"/>
        <v/>
      </c>
      <c r="AL1031" s="173"/>
      <c r="AM1031" s="217" t="str">
        <f t="shared" si="98"/>
        <v/>
      </c>
      <c r="AN1031" s="173"/>
      <c r="AO1031" s="217" t="str">
        <f t="shared" si="99"/>
        <v/>
      </c>
      <c r="AP1031" s="237"/>
      <c r="AQ1031" s="150"/>
      <c r="AR1031" s="152"/>
      <c r="AS1031" s="150"/>
      <c r="AT1031" s="174" t="s">
        <v>250</v>
      </c>
      <c r="AU1031" s="152"/>
      <c r="AV1031" s="152"/>
      <c r="AW1031" s="152"/>
      <c r="AX1031" s="152"/>
      <c r="AY1031" s="174" t="str">
        <f t="shared" ref="AY1031:AY1040" si="101">IF(C1031&gt;0,"U","")</f>
        <v/>
      </c>
      <c r="AZ1031" s="152"/>
      <c r="BA1031" s="152"/>
      <c r="BB1031" s="152"/>
      <c r="BC1031" s="152"/>
      <c r="BD1031" s="174" t="s">
        <v>250</v>
      </c>
      <c r="BE1031" s="152"/>
      <c r="BF1031" s="152"/>
      <c r="BG1031" s="152"/>
      <c r="BH1031" s="152"/>
      <c r="BI1031" s="152"/>
      <c r="BJ1031" s="220"/>
      <c r="BK1031" s="203"/>
      <c r="BL1031" s="203"/>
      <c r="BM1031" s="203"/>
      <c r="BN1031" s="203"/>
      <c r="BO1031" s="214"/>
      <c r="BP1031" s="214"/>
      <c r="BQ1031" s="214"/>
      <c r="BR1031" s="215"/>
    </row>
    <row r="1032" spans="1:70" s="117" customFormat="1" ht="27" customHeight="1" thickTop="1" thickBot="1" x14ac:dyDescent="0.25">
      <c r="A1032" s="184"/>
      <c r="B1032" s="304" t="str">
        <f>IF(C1032="","",(VLOOKUP(C1032,Lookups!$B$4:$C$2561,2,FALSE)))</f>
        <v/>
      </c>
      <c r="C1032" s="83"/>
      <c r="D1032" s="173"/>
      <c r="E1032" s="173"/>
      <c r="F1032" s="152"/>
      <c r="G1032" s="152"/>
      <c r="H1032" s="173" t="str">
        <f t="shared" si="100"/>
        <v/>
      </c>
      <c r="I1032" s="173"/>
      <c r="J1032" s="182"/>
      <c r="K1032" s="183"/>
      <c r="L1032" s="141" t="str">
        <f>IF(K1032="","",(VLOOKUP(K1032,#REF!,2,FALSE)))</f>
        <v/>
      </c>
      <c r="M1032" s="186"/>
      <c r="N1032" s="186"/>
      <c r="O1032" s="186"/>
      <c r="P1032" s="186"/>
      <c r="Q1032" s="186"/>
      <c r="R1032" s="186"/>
      <c r="S1032" s="186"/>
      <c r="T1032" s="186"/>
      <c r="U1032" s="173"/>
      <c r="V1032" s="186"/>
      <c r="W1032" s="187"/>
      <c r="X1032" s="187"/>
      <c r="Y1032" s="187"/>
      <c r="Z1032" s="149"/>
      <c r="AA1032" s="173"/>
      <c r="AB1032" s="200" t="str">
        <f t="shared" si="96"/>
        <v/>
      </c>
      <c r="AC1032" s="216"/>
      <c r="AD1032" s="173"/>
      <c r="AE1032" s="148"/>
      <c r="AF1032" s="173"/>
      <c r="AG1032" s="173"/>
      <c r="AH1032" s="152"/>
      <c r="AI1032" s="173"/>
      <c r="AJ1032" s="173"/>
      <c r="AK1032" s="200" t="str">
        <f t="shared" si="97"/>
        <v/>
      </c>
      <c r="AL1032" s="173"/>
      <c r="AM1032" s="217" t="str">
        <f t="shared" si="98"/>
        <v/>
      </c>
      <c r="AN1032" s="173"/>
      <c r="AO1032" s="217" t="str">
        <f t="shared" si="99"/>
        <v/>
      </c>
      <c r="AP1032" s="237"/>
      <c r="AQ1032" s="150"/>
      <c r="AR1032" s="152"/>
      <c r="AS1032" s="150"/>
      <c r="AT1032" s="174" t="s">
        <v>250</v>
      </c>
      <c r="AU1032" s="152"/>
      <c r="AV1032" s="152"/>
      <c r="AW1032" s="152"/>
      <c r="AX1032" s="152"/>
      <c r="AY1032" s="174" t="str">
        <f t="shared" si="101"/>
        <v/>
      </c>
      <c r="AZ1032" s="152"/>
      <c r="BA1032" s="152"/>
      <c r="BB1032" s="152"/>
      <c r="BC1032" s="152"/>
      <c r="BD1032" s="174" t="s">
        <v>250</v>
      </c>
      <c r="BE1032" s="152"/>
      <c r="BF1032" s="152"/>
      <c r="BG1032" s="152"/>
      <c r="BH1032" s="152"/>
      <c r="BI1032" s="152"/>
      <c r="BJ1032" s="220"/>
      <c r="BK1032" s="203"/>
      <c r="BL1032" s="203"/>
      <c r="BM1032" s="203"/>
      <c r="BN1032" s="203"/>
      <c r="BO1032" s="214"/>
      <c r="BP1032" s="214"/>
      <c r="BQ1032" s="214"/>
      <c r="BR1032" s="215"/>
    </row>
    <row r="1033" spans="1:70" s="117" customFormat="1" ht="27" customHeight="1" thickTop="1" thickBot="1" x14ac:dyDescent="0.25">
      <c r="A1033" s="184"/>
      <c r="B1033" s="304" t="str">
        <f>IF(C1033="","",(VLOOKUP(C1033,Lookups!$B$4:$C$2561,2,FALSE)))</f>
        <v/>
      </c>
      <c r="C1033" s="83"/>
      <c r="D1033" s="173"/>
      <c r="E1033" s="173"/>
      <c r="F1033" s="152"/>
      <c r="G1033" s="152"/>
      <c r="H1033" s="173" t="str">
        <f t="shared" si="100"/>
        <v/>
      </c>
      <c r="I1033" s="173"/>
      <c r="J1033" s="182"/>
      <c r="K1033" s="183"/>
      <c r="L1033" s="141" t="str">
        <f>IF(K1033="","",(VLOOKUP(K1033,#REF!,2,FALSE)))</f>
        <v/>
      </c>
      <c r="M1033" s="186"/>
      <c r="N1033" s="186"/>
      <c r="O1033" s="186"/>
      <c r="P1033" s="186"/>
      <c r="Q1033" s="186"/>
      <c r="R1033" s="186"/>
      <c r="S1033" s="186"/>
      <c r="T1033" s="186"/>
      <c r="U1033" s="173"/>
      <c r="V1033" s="186"/>
      <c r="W1033" s="187"/>
      <c r="X1033" s="187"/>
      <c r="Y1033" s="187"/>
      <c r="Z1033" s="149"/>
      <c r="AA1033" s="173"/>
      <c r="AB1033" s="200" t="str">
        <f t="shared" si="96"/>
        <v/>
      </c>
      <c r="AC1033" s="216"/>
      <c r="AD1033" s="173"/>
      <c r="AE1033" s="148"/>
      <c r="AF1033" s="173"/>
      <c r="AG1033" s="173"/>
      <c r="AH1033" s="152"/>
      <c r="AI1033" s="173"/>
      <c r="AJ1033" s="173"/>
      <c r="AK1033" s="200" t="str">
        <f t="shared" si="97"/>
        <v/>
      </c>
      <c r="AL1033" s="173"/>
      <c r="AM1033" s="217" t="str">
        <f t="shared" si="98"/>
        <v/>
      </c>
      <c r="AN1033" s="173"/>
      <c r="AO1033" s="217" t="str">
        <f t="shared" si="99"/>
        <v/>
      </c>
      <c r="AP1033" s="237"/>
      <c r="AQ1033" s="150"/>
      <c r="AR1033" s="152"/>
      <c r="AS1033" s="150"/>
      <c r="AT1033" s="174" t="s">
        <v>250</v>
      </c>
      <c r="AU1033" s="152"/>
      <c r="AV1033" s="152"/>
      <c r="AW1033" s="152"/>
      <c r="AX1033" s="152"/>
      <c r="AY1033" s="174" t="str">
        <f t="shared" si="101"/>
        <v/>
      </c>
      <c r="AZ1033" s="152"/>
      <c r="BA1033" s="152"/>
      <c r="BB1033" s="152"/>
      <c r="BC1033" s="152"/>
      <c r="BD1033" s="174" t="s">
        <v>250</v>
      </c>
      <c r="BE1033" s="152"/>
      <c r="BF1033" s="152"/>
      <c r="BG1033" s="152"/>
      <c r="BH1033" s="152"/>
      <c r="BI1033" s="152"/>
      <c r="BJ1033" s="220"/>
      <c r="BK1033" s="203"/>
      <c r="BL1033" s="203"/>
      <c r="BM1033" s="203"/>
      <c r="BN1033" s="203"/>
      <c r="BO1033" s="214"/>
      <c r="BP1033" s="214"/>
      <c r="BQ1033" s="214"/>
      <c r="BR1033" s="215"/>
    </row>
    <row r="1034" spans="1:70" s="117" customFormat="1" ht="27" customHeight="1" thickTop="1" thickBot="1" x14ac:dyDescent="0.25">
      <c r="A1034" s="184"/>
      <c r="B1034" s="304" t="str">
        <f>IF(C1034="","",(VLOOKUP(C1034,Lookups!$B$4:$C$2561,2,FALSE)))</f>
        <v/>
      </c>
      <c r="C1034" s="83"/>
      <c r="D1034" s="173"/>
      <c r="E1034" s="173"/>
      <c r="F1034" s="152"/>
      <c r="G1034" s="152"/>
      <c r="H1034" s="173" t="str">
        <f t="shared" si="100"/>
        <v/>
      </c>
      <c r="I1034" s="173"/>
      <c r="J1034" s="182"/>
      <c r="K1034" s="183"/>
      <c r="L1034" s="141" t="str">
        <f>IF(K1034="","",(VLOOKUP(K1034,#REF!,2,FALSE)))</f>
        <v/>
      </c>
      <c r="M1034" s="186"/>
      <c r="N1034" s="186"/>
      <c r="O1034" s="186"/>
      <c r="P1034" s="186"/>
      <c r="Q1034" s="186"/>
      <c r="R1034" s="186"/>
      <c r="S1034" s="186"/>
      <c r="T1034" s="186"/>
      <c r="U1034" s="173"/>
      <c r="V1034" s="186"/>
      <c r="W1034" s="187"/>
      <c r="X1034" s="187"/>
      <c r="Y1034" s="187"/>
      <c r="Z1034" s="149"/>
      <c r="AA1034" s="173"/>
      <c r="AB1034" s="200" t="str">
        <f t="shared" si="96"/>
        <v/>
      </c>
      <c r="AC1034" s="216"/>
      <c r="AD1034" s="173"/>
      <c r="AE1034" s="148"/>
      <c r="AF1034" s="173"/>
      <c r="AG1034" s="173"/>
      <c r="AH1034" s="152"/>
      <c r="AI1034" s="173"/>
      <c r="AJ1034" s="173"/>
      <c r="AK1034" s="200" t="str">
        <f t="shared" si="97"/>
        <v/>
      </c>
      <c r="AL1034" s="173"/>
      <c r="AM1034" s="217" t="str">
        <f t="shared" si="98"/>
        <v/>
      </c>
      <c r="AN1034" s="173"/>
      <c r="AO1034" s="217" t="str">
        <f t="shared" si="99"/>
        <v/>
      </c>
      <c r="AP1034" s="237"/>
      <c r="AQ1034" s="150"/>
      <c r="AR1034" s="152"/>
      <c r="AS1034" s="150"/>
      <c r="AT1034" s="174" t="s">
        <v>250</v>
      </c>
      <c r="AU1034" s="152"/>
      <c r="AV1034" s="152"/>
      <c r="AW1034" s="152"/>
      <c r="AX1034" s="152"/>
      <c r="AY1034" s="174" t="str">
        <f t="shared" si="101"/>
        <v/>
      </c>
      <c r="AZ1034" s="152"/>
      <c r="BA1034" s="152"/>
      <c r="BB1034" s="152"/>
      <c r="BC1034" s="152"/>
      <c r="BD1034" s="174" t="s">
        <v>250</v>
      </c>
      <c r="BE1034" s="152"/>
      <c r="BF1034" s="152"/>
      <c r="BG1034" s="152"/>
      <c r="BH1034" s="152"/>
      <c r="BI1034" s="152"/>
      <c r="BJ1034" s="220"/>
      <c r="BK1034" s="203"/>
      <c r="BL1034" s="203"/>
      <c r="BM1034" s="203"/>
      <c r="BN1034" s="203"/>
      <c r="BO1034" s="214"/>
      <c r="BP1034" s="214"/>
      <c r="BQ1034" s="214"/>
      <c r="BR1034" s="215"/>
    </row>
    <row r="1035" spans="1:70" s="117" customFormat="1" ht="27" customHeight="1" thickTop="1" thickBot="1" x14ac:dyDescent="0.25">
      <c r="A1035" s="184"/>
      <c r="B1035" s="304" t="str">
        <f>IF(C1035="","",(VLOOKUP(C1035,Lookups!$B$4:$C$2561,2,FALSE)))</f>
        <v/>
      </c>
      <c r="C1035" s="83"/>
      <c r="D1035" s="173"/>
      <c r="E1035" s="173"/>
      <c r="F1035" s="152"/>
      <c r="G1035" s="152"/>
      <c r="H1035" s="173" t="str">
        <f t="shared" si="100"/>
        <v/>
      </c>
      <c r="I1035" s="173"/>
      <c r="J1035" s="182"/>
      <c r="K1035" s="183"/>
      <c r="L1035" s="141" t="str">
        <f>IF(K1035="","",(VLOOKUP(K1035,#REF!,2,FALSE)))</f>
        <v/>
      </c>
      <c r="M1035" s="186"/>
      <c r="N1035" s="186"/>
      <c r="O1035" s="186"/>
      <c r="P1035" s="186"/>
      <c r="Q1035" s="186"/>
      <c r="R1035" s="186"/>
      <c r="S1035" s="186"/>
      <c r="T1035" s="186"/>
      <c r="U1035" s="173"/>
      <c r="V1035" s="186"/>
      <c r="W1035" s="187"/>
      <c r="X1035" s="187"/>
      <c r="Y1035" s="187"/>
      <c r="Z1035" s="149"/>
      <c r="AA1035" s="173"/>
      <c r="AB1035" s="200" t="str">
        <f t="shared" si="96"/>
        <v/>
      </c>
      <c r="AC1035" s="216"/>
      <c r="AD1035" s="173"/>
      <c r="AE1035" s="148"/>
      <c r="AF1035" s="173"/>
      <c r="AG1035" s="173"/>
      <c r="AH1035" s="152"/>
      <c r="AI1035" s="173"/>
      <c r="AJ1035" s="173"/>
      <c r="AK1035" s="200" t="str">
        <f t="shared" si="97"/>
        <v/>
      </c>
      <c r="AL1035" s="173"/>
      <c r="AM1035" s="217" t="str">
        <f t="shared" si="98"/>
        <v/>
      </c>
      <c r="AN1035" s="173"/>
      <c r="AO1035" s="217" t="str">
        <f t="shared" si="99"/>
        <v/>
      </c>
      <c r="AP1035" s="237"/>
      <c r="AQ1035" s="150"/>
      <c r="AR1035" s="152"/>
      <c r="AS1035" s="150"/>
      <c r="AT1035" s="174" t="s">
        <v>250</v>
      </c>
      <c r="AU1035" s="152"/>
      <c r="AV1035" s="152"/>
      <c r="AW1035" s="152"/>
      <c r="AX1035" s="152"/>
      <c r="AY1035" s="174" t="str">
        <f t="shared" si="101"/>
        <v/>
      </c>
      <c r="AZ1035" s="152"/>
      <c r="BA1035" s="152"/>
      <c r="BB1035" s="152"/>
      <c r="BC1035" s="152"/>
      <c r="BD1035" s="174" t="s">
        <v>250</v>
      </c>
      <c r="BE1035" s="152"/>
      <c r="BF1035" s="152"/>
      <c r="BG1035" s="152"/>
      <c r="BH1035" s="152"/>
      <c r="BI1035" s="152"/>
      <c r="BJ1035" s="220"/>
      <c r="BK1035" s="203"/>
      <c r="BL1035" s="203"/>
      <c r="BM1035" s="203"/>
      <c r="BN1035" s="203"/>
      <c r="BO1035" s="214"/>
      <c r="BP1035" s="214"/>
      <c r="BQ1035" s="214"/>
      <c r="BR1035" s="215"/>
    </row>
    <row r="1036" spans="1:70" s="117" customFormat="1" ht="27" customHeight="1" thickTop="1" thickBot="1" x14ac:dyDescent="0.25">
      <c r="A1036" s="184"/>
      <c r="B1036" s="304" t="str">
        <f>IF(C1036="","",(VLOOKUP(C1036,Lookups!$B$4:$C$2561,2,FALSE)))</f>
        <v/>
      </c>
      <c r="C1036" s="83"/>
      <c r="D1036" s="173"/>
      <c r="E1036" s="173"/>
      <c r="F1036" s="152"/>
      <c r="G1036" s="152"/>
      <c r="H1036" s="173" t="str">
        <f t="shared" si="100"/>
        <v/>
      </c>
      <c r="I1036" s="173"/>
      <c r="J1036" s="182"/>
      <c r="K1036" s="183"/>
      <c r="L1036" s="141" t="str">
        <f>IF(K1036="","",(VLOOKUP(K1036,#REF!,2,FALSE)))</f>
        <v/>
      </c>
      <c r="M1036" s="186"/>
      <c r="N1036" s="186"/>
      <c r="O1036" s="186"/>
      <c r="P1036" s="186"/>
      <c r="Q1036" s="186"/>
      <c r="R1036" s="186"/>
      <c r="S1036" s="186"/>
      <c r="T1036" s="186"/>
      <c r="U1036" s="173"/>
      <c r="V1036" s="186"/>
      <c r="W1036" s="187"/>
      <c r="X1036" s="187"/>
      <c r="Y1036" s="187"/>
      <c r="Z1036" s="149"/>
      <c r="AA1036" s="173"/>
      <c r="AB1036" s="200" t="str">
        <f t="shared" si="96"/>
        <v/>
      </c>
      <c r="AC1036" s="216"/>
      <c r="AD1036" s="173"/>
      <c r="AE1036" s="148"/>
      <c r="AF1036" s="173"/>
      <c r="AG1036" s="173"/>
      <c r="AH1036" s="152"/>
      <c r="AI1036" s="173"/>
      <c r="AJ1036" s="173"/>
      <c r="AK1036" s="200" t="str">
        <f t="shared" si="97"/>
        <v/>
      </c>
      <c r="AL1036" s="173"/>
      <c r="AM1036" s="217" t="str">
        <f t="shared" si="98"/>
        <v/>
      </c>
      <c r="AN1036" s="173"/>
      <c r="AO1036" s="217" t="str">
        <f t="shared" si="99"/>
        <v/>
      </c>
      <c r="AP1036" s="237"/>
      <c r="AQ1036" s="150"/>
      <c r="AR1036" s="152"/>
      <c r="AS1036" s="150"/>
      <c r="AT1036" s="174" t="s">
        <v>250</v>
      </c>
      <c r="AU1036" s="152"/>
      <c r="AV1036" s="152"/>
      <c r="AW1036" s="152"/>
      <c r="AX1036" s="152"/>
      <c r="AY1036" s="174" t="str">
        <f t="shared" si="101"/>
        <v/>
      </c>
      <c r="AZ1036" s="152"/>
      <c r="BA1036" s="152"/>
      <c r="BB1036" s="152"/>
      <c r="BC1036" s="152"/>
      <c r="BD1036" s="174" t="s">
        <v>250</v>
      </c>
      <c r="BE1036" s="152"/>
      <c r="BF1036" s="152"/>
      <c r="BG1036" s="152"/>
      <c r="BH1036" s="152"/>
      <c r="BI1036" s="152"/>
      <c r="BJ1036" s="220"/>
      <c r="BK1036" s="203"/>
      <c r="BL1036" s="203"/>
      <c r="BM1036" s="203"/>
      <c r="BN1036" s="203"/>
      <c r="BO1036" s="214"/>
      <c r="BP1036" s="214"/>
      <c r="BQ1036" s="214"/>
      <c r="BR1036" s="215"/>
    </row>
    <row r="1037" spans="1:70" s="117" customFormat="1" ht="27" customHeight="1" thickTop="1" thickBot="1" x14ac:dyDescent="0.25">
      <c r="A1037" s="184"/>
      <c r="B1037" s="304" t="str">
        <f>IF(C1037="","",(VLOOKUP(C1037,Lookups!$B$4:$C$2561,2,FALSE)))</f>
        <v/>
      </c>
      <c r="C1037" s="83"/>
      <c r="D1037" s="173"/>
      <c r="E1037" s="173"/>
      <c r="F1037" s="152"/>
      <c r="G1037" s="152"/>
      <c r="H1037" s="173" t="str">
        <f t="shared" si="100"/>
        <v/>
      </c>
      <c r="I1037" s="173"/>
      <c r="J1037" s="182"/>
      <c r="K1037" s="183"/>
      <c r="L1037" s="141" t="str">
        <f>IF(K1037="","",(VLOOKUP(K1037,#REF!,2,FALSE)))</f>
        <v/>
      </c>
      <c r="M1037" s="186"/>
      <c r="N1037" s="186"/>
      <c r="O1037" s="186"/>
      <c r="P1037" s="186"/>
      <c r="Q1037" s="186"/>
      <c r="R1037" s="186"/>
      <c r="S1037" s="186"/>
      <c r="T1037" s="186"/>
      <c r="U1037" s="173"/>
      <c r="V1037" s="186"/>
      <c r="W1037" s="187"/>
      <c r="X1037" s="187"/>
      <c r="Y1037" s="187"/>
      <c r="Z1037" s="149"/>
      <c r="AA1037" s="173"/>
      <c r="AB1037" s="200" t="str">
        <f t="shared" si="96"/>
        <v/>
      </c>
      <c r="AC1037" s="216"/>
      <c r="AD1037" s="173"/>
      <c r="AE1037" s="148"/>
      <c r="AF1037" s="173"/>
      <c r="AG1037" s="173"/>
      <c r="AH1037" s="152"/>
      <c r="AI1037" s="173"/>
      <c r="AJ1037" s="173"/>
      <c r="AK1037" s="200" t="str">
        <f t="shared" si="97"/>
        <v/>
      </c>
      <c r="AL1037" s="173"/>
      <c r="AM1037" s="217" t="str">
        <f t="shared" si="98"/>
        <v/>
      </c>
      <c r="AN1037" s="173"/>
      <c r="AO1037" s="217" t="str">
        <f t="shared" si="99"/>
        <v/>
      </c>
      <c r="AP1037" s="237"/>
      <c r="AQ1037" s="150"/>
      <c r="AR1037" s="152"/>
      <c r="AS1037" s="150"/>
      <c r="AT1037" s="174" t="s">
        <v>250</v>
      </c>
      <c r="AU1037" s="152"/>
      <c r="AV1037" s="152"/>
      <c r="AW1037" s="152"/>
      <c r="AX1037" s="152"/>
      <c r="AY1037" s="174" t="str">
        <f t="shared" si="101"/>
        <v/>
      </c>
      <c r="AZ1037" s="152"/>
      <c r="BA1037" s="152"/>
      <c r="BB1037" s="152"/>
      <c r="BC1037" s="152"/>
      <c r="BD1037" s="174" t="s">
        <v>250</v>
      </c>
      <c r="BE1037" s="152"/>
      <c r="BF1037" s="152"/>
      <c r="BG1037" s="152"/>
      <c r="BH1037" s="152"/>
      <c r="BI1037" s="152"/>
      <c r="BJ1037" s="220"/>
      <c r="BK1037" s="203"/>
      <c r="BL1037" s="203"/>
      <c r="BM1037" s="203"/>
      <c r="BN1037" s="203"/>
      <c r="BO1037" s="214"/>
      <c r="BP1037" s="214"/>
      <c r="BQ1037" s="214"/>
      <c r="BR1037" s="215"/>
    </row>
    <row r="1038" spans="1:70" s="117" customFormat="1" ht="27" customHeight="1" thickTop="1" thickBot="1" x14ac:dyDescent="0.25">
      <c r="A1038" s="184"/>
      <c r="B1038" s="304" t="str">
        <f>IF(C1038="","",(VLOOKUP(C1038,Lookups!$B$4:$C$2561,2,FALSE)))</f>
        <v/>
      </c>
      <c r="C1038" s="83"/>
      <c r="D1038" s="173"/>
      <c r="E1038" s="173"/>
      <c r="F1038" s="152"/>
      <c r="G1038" s="152"/>
      <c r="H1038" s="173" t="str">
        <f t="shared" si="100"/>
        <v/>
      </c>
      <c r="I1038" s="173"/>
      <c r="J1038" s="182"/>
      <c r="K1038" s="183"/>
      <c r="L1038" s="141" t="str">
        <f>IF(K1038="","",(VLOOKUP(K1038,#REF!,2,FALSE)))</f>
        <v/>
      </c>
      <c r="M1038" s="186"/>
      <c r="N1038" s="186"/>
      <c r="O1038" s="186"/>
      <c r="P1038" s="186"/>
      <c r="Q1038" s="186"/>
      <c r="R1038" s="186"/>
      <c r="S1038" s="186"/>
      <c r="T1038" s="186"/>
      <c r="U1038" s="173"/>
      <c r="V1038" s="186"/>
      <c r="W1038" s="187"/>
      <c r="X1038" s="187"/>
      <c r="Y1038" s="187"/>
      <c r="Z1038" s="149"/>
      <c r="AA1038" s="173"/>
      <c r="AB1038" s="200" t="str">
        <f t="shared" si="96"/>
        <v/>
      </c>
      <c r="AC1038" s="216"/>
      <c r="AD1038" s="173"/>
      <c r="AE1038" s="148"/>
      <c r="AF1038" s="173"/>
      <c r="AG1038" s="173"/>
      <c r="AH1038" s="152"/>
      <c r="AI1038" s="173"/>
      <c r="AJ1038" s="173"/>
      <c r="AK1038" s="200" t="str">
        <f t="shared" si="97"/>
        <v/>
      </c>
      <c r="AL1038" s="173"/>
      <c r="AM1038" s="217" t="str">
        <f t="shared" si="98"/>
        <v/>
      </c>
      <c r="AN1038" s="173"/>
      <c r="AO1038" s="217" t="str">
        <f t="shared" si="99"/>
        <v/>
      </c>
      <c r="AP1038" s="237"/>
      <c r="AQ1038" s="150"/>
      <c r="AR1038" s="152"/>
      <c r="AS1038" s="150"/>
      <c r="AT1038" s="174" t="s">
        <v>250</v>
      </c>
      <c r="AU1038" s="152"/>
      <c r="AV1038" s="152"/>
      <c r="AW1038" s="152"/>
      <c r="AX1038" s="152"/>
      <c r="AY1038" s="174" t="str">
        <f t="shared" si="101"/>
        <v/>
      </c>
      <c r="AZ1038" s="152"/>
      <c r="BA1038" s="152"/>
      <c r="BB1038" s="152"/>
      <c r="BC1038" s="152"/>
      <c r="BD1038" s="174" t="s">
        <v>250</v>
      </c>
      <c r="BE1038" s="152"/>
      <c r="BF1038" s="152"/>
      <c r="BG1038" s="152"/>
      <c r="BH1038" s="152"/>
      <c r="BI1038" s="152"/>
      <c r="BJ1038" s="220"/>
      <c r="BK1038" s="203"/>
      <c r="BL1038" s="203"/>
      <c r="BM1038" s="203"/>
      <c r="BN1038" s="203"/>
      <c r="BO1038" s="214"/>
      <c r="BP1038" s="214"/>
      <c r="BQ1038" s="214"/>
      <c r="BR1038" s="215"/>
    </row>
    <row r="1039" spans="1:70" s="117" customFormat="1" ht="27" customHeight="1" thickTop="1" thickBot="1" x14ac:dyDescent="0.25">
      <c r="A1039" s="184"/>
      <c r="B1039" s="304" t="str">
        <f>IF(C1039="","",(VLOOKUP(C1039,Lookups!$B$4:$C$2561,2,FALSE)))</f>
        <v/>
      </c>
      <c r="C1039" s="83"/>
      <c r="D1039" s="173"/>
      <c r="E1039" s="173"/>
      <c r="F1039" s="152"/>
      <c r="G1039" s="152"/>
      <c r="H1039" s="173" t="str">
        <f t="shared" si="100"/>
        <v/>
      </c>
      <c r="I1039" s="173"/>
      <c r="J1039" s="182"/>
      <c r="K1039" s="183"/>
      <c r="L1039" s="141" t="str">
        <f>IF(K1039="","",(VLOOKUP(K1039,#REF!,2,FALSE)))</f>
        <v/>
      </c>
      <c r="M1039" s="186"/>
      <c r="N1039" s="186"/>
      <c r="O1039" s="186"/>
      <c r="P1039" s="186"/>
      <c r="Q1039" s="186"/>
      <c r="R1039" s="186"/>
      <c r="S1039" s="186"/>
      <c r="T1039" s="186"/>
      <c r="U1039" s="173"/>
      <c r="V1039" s="186"/>
      <c r="W1039" s="187"/>
      <c r="X1039" s="187"/>
      <c r="Y1039" s="187"/>
      <c r="Z1039" s="149"/>
      <c r="AA1039" s="173"/>
      <c r="AB1039" s="200" t="str">
        <f t="shared" si="96"/>
        <v/>
      </c>
      <c r="AC1039" s="216"/>
      <c r="AD1039" s="173"/>
      <c r="AE1039" s="148"/>
      <c r="AF1039" s="173"/>
      <c r="AG1039" s="173"/>
      <c r="AH1039" s="152"/>
      <c r="AI1039" s="173"/>
      <c r="AJ1039" s="173"/>
      <c r="AK1039" s="200" t="str">
        <f t="shared" si="97"/>
        <v/>
      </c>
      <c r="AL1039" s="173"/>
      <c r="AM1039" s="217" t="str">
        <f t="shared" si="98"/>
        <v/>
      </c>
      <c r="AN1039" s="173"/>
      <c r="AO1039" s="217" t="str">
        <f t="shared" si="99"/>
        <v/>
      </c>
      <c r="AP1039" s="237"/>
      <c r="AQ1039" s="150"/>
      <c r="AR1039" s="152"/>
      <c r="AS1039" s="150"/>
      <c r="AT1039" s="174" t="s">
        <v>250</v>
      </c>
      <c r="AU1039" s="152"/>
      <c r="AV1039" s="152"/>
      <c r="AW1039" s="152"/>
      <c r="AX1039" s="152"/>
      <c r="AY1039" s="174" t="str">
        <f t="shared" si="101"/>
        <v/>
      </c>
      <c r="AZ1039" s="152"/>
      <c r="BA1039" s="152"/>
      <c r="BB1039" s="152"/>
      <c r="BC1039" s="152"/>
      <c r="BD1039" s="174" t="s">
        <v>250</v>
      </c>
      <c r="BE1039" s="152"/>
      <c r="BF1039" s="152"/>
      <c r="BG1039" s="152"/>
      <c r="BH1039" s="152"/>
      <c r="BI1039" s="152"/>
      <c r="BJ1039" s="220"/>
      <c r="BK1039" s="203"/>
      <c r="BL1039" s="203"/>
      <c r="BM1039" s="203"/>
      <c r="BN1039" s="203"/>
      <c r="BO1039" s="214"/>
      <c r="BP1039" s="214"/>
      <c r="BQ1039" s="214"/>
      <c r="BR1039" s="215"/>
    </row>
    <row r="1040" spans="1:70" s="117" customFormat="1" ht="27" customHeight="1" thickTop="1" x14ac:dyDescent="0.2">
      <c r="A1040" s="184"/>
      <c r="B1040" s="304" t="str">
        <f>IF(C1040="","",(VLOOKUP(C1040,Lookups!$B$4:$C$2561,2,FALSE)))</f>
        <v/>
      </c>
      <c r="C1040" s="83"/>
      <c r="D1040" s="173"/>
      <c r="E1040" s="173"/>
      <c r="F1040" s="152"/>
      <c r="G1040" s="152"/>
      <c r="H1040" s="173" t="str">
        <f t="shared" si="100"/>
        <v/>
      </c>
      <c r="I1040" s="173"/>
      <c r="J1040" s="182"/>
      <c r="K1040" s="183"/>
      <c r="L1040" s="141" t="str">
        <f>IF(K1040="","",(VLOOKUP(K1040,#REF!,2,FALSE)))</f>
        <v/>
      </c>
      <c r="M1040" s="186"/>
      <c r="N1040" s="186"/>
      <c r="O1040" s="186"/>
      <c r="P1040" s="186"/>
      <c r="Q1040" s="186"/>
      <c r="R1040" s="186"/>
      <c r="S1040" s="186"/>
      <c r="T1040" s="186"/>
      <c r="U1040" s="173"/>
      <c r="V1040" s="186"/>
      <c r="W1040" s="187"/>
      <c r="X1040" s="187"/>
      <c r="Y1040" s="187"/>
      <c r="Z1040" s="149"/>
      <c r="AA1040" s="173"/>
      <c r="AB1040" s="200" t="str">
        <f t="shared" si="96"/>
        <v/>
      </c>
      <c r="AC1040" s="216"/>
      <c r="AD1040" s="173"/>
      <c r="AE1040" s="148"/>
      <c r="AF1040" s="173"/>
      <c r="AG1040" s="173"/>
      <c r="AH1040" s="152"/>
      <c r="AI1040" s="173"/>
      <c r="AJ1040" s="173"/>
      <c r="AK1040" s="200" t="str">
        <f t="shared" si="97"/>
        <v/>
      </c>
      <c r="AL1040" s="173"/>
      <c r="AM1040" s="217" t="str">
        <f t="shared" si="98"/>
        <v/>
      </c>
      <c r="AN1040" s="173"/>
      <c r="AO1040" s="217" t="str">
        <f t="shared" si="99"/>
        <v/>
      </c>
      <c r="AP1040" s="237"/>
      <c r="AQ1040" s="150"/>
      <c r="AR1040" s="152"/>
      <c r="AS1040" s="150"/>
      <c r="AT1040" s="174" t="s">
        <v>250</v>
      </c>
      <c r="AU1040" s="152"/>
      <c r="AV1040" s="152"/>
      <c r="AW1040" s="152"/>
      <c r="AX1040" s="152"/>
      <c r="AY1040" s="174" t="str">
        <f t="shared" si="101"/>
        <v/>
      </c>
      <c r="AZ1040" s="152"/>
      <c r="BA1040" s="152"/>
      <c r="BB1040" s="152"/>
      <c r="BC1040" s="152"/>
      <c r="BD1040" s="174" t="s">
        <v>250</v>
      </c>
      <c r="BE1040" s="152"/>
      <c r="BF1040" s="152"/>
      <c r="BG1040" s="152"/>
      <c r="BH1040" s="152"/>
      <c r="BI1040" s="152"/>
      <c r="BJ1040" s="220"/>
      <c r="BK1040" s="203"/>
      <c r="BL1040" s="203"/>
      <c r="BM1040" s="203"/>
      <c r="BN1040" s="203"/>
      <c r="BO1040" s="214"/>
      <c r="BP1040" s="214"/>
      <c r="BQ1040" s="214"/>
      <c r="BR1040" s="215"/>
    </row>
  </sheetData>
  <conditionalFormatting sqref="D6:D1040 L6:L1040">
    <cfRule type="expression" dxfId="22" priority="27" stopIfTrue="1">
      <formula>AND((D6=""),(C6&lt;&gt;""))</formula>
    </cfRule>
  </conditionalFormatting>
  <conditionalFormatting sqref="E6:E1040">
    <cfRule type="expression" dxfId="21" priority="26" stopIfTrue="1">
      <formula>AND((E6=""),(C6&lt;&gt;""))</formula>
    </cfRule>
  </conditionalFormatting>
  <conditionalFormatting sqref="U6:U1040">
    <cfRule type="expression" dxfId="20" priority="25" stopIfTrue="1">
      <formula>AND((U6=""),(C6&lt;&gt;""))</formula>
    </cfRule>
  </conditionalFormatting>
  <conditionalFormatting sqref="AI6:AI1040">
    <cfRule type="expression" dxfId="19" priority="24" stopIfTrue="1">
      <formula>AND((AI6=""),(C6&lt;&gt;""))</formula>
    </cfRule>
  </conditionalFormatting>
  <conditionalFormatting sqref="I6:I1040">
    <cfRule type="expression" dxfId="18" priority="23" stopIfTrue="1">
      <formula>AND((I6=""),(C6&lt;&gt;""))</formula>
    </cfRule>
  </conditionalFormatting>
  <conditionalFormatting sqref="Z6:Z1040">
    <cfRule type="expression" dxfId="17" priority="22" stopIfTrue="1">
      <formula>AND((Z6=""),(C6&lt;&gt;""))</formula>
    </cfRule>
  </conditionalFormatting>
  <conditionalFormatting sqref="AY6:AY1040">
    <cfRule type="expression" dxfId="16" priority="21" stopIfTrue="1">
      <formula>AND((AY6=""),(C6&lt;&gt;""))</formula>
    </cfRule>
  </conditionalFormatting>
  <conditionalFormatting sqref="AT6:AT1040">
    <cfRule type="expression" dxfId="15" priority="20" stopIfTrue="1">
      <formula>AND((AT6=""),(#REF!&lt;&gt;""))</formula>
    </cfRule>
  </conditionalFormatting>
  <conditionalFormatting sqref="AC6:AC1040">
    <cfRule type="expression" dxfId="14" priority="19" stopIfTrue="1">
      <formula>AND((AC6=""),(C6&lt;&gt;""))</formula>
    </cfRule>
  </conditionalFormatting>
  <conditionalFormatting sqref="AD6:AD1040 AJ6:AJ1040 AN6:AN1040 AS6:AS1040 AL6:AL1040 AQ6:AQ1040 AF6:AG1040">
    <cfRule type="expression" dxfId="13" priority="18" stopIfTrue="1">
      <formula>AND((AD6=""),($C6&lt;&gt;""))</formula>
    </cfRule>
  </conditionalFormatting>
  <conditionalFormatting sqref="H6:H1040">
    <cfRule type="expression" dxfId="12" priority="17" stopIfTrue="1">
      <formula>AND((H6=""),(C6&lt;&gt;""))</formula>
    </cfRule>
  </conditionalFormatting>
  <conditionalFormatting sqref="BD6:BD1040">
    <cfRule type="expression" dxfId="11" priority="16" stopIfTrue="1">
      <formula>AND((BD6=""),(C6&lt;&gt;""))</formula>
    </cfRule>
  </conditionalFormatting>
  <conditionalFormatting sqref="AA6:AA1040">
    <cfRule type="expression" dxfId="10" priority="15" stopIfTrue="1">
      <formula>AND((AA6=""),(C6&lt;&gt;""))</formula>
    </cfRule>
  </conditionalFormatting>
  <conditionalFormatting sqref="BO6:BO1040">
    <cfRule type="expression" dxfId="9" priority="13" stopIfTrue="1">
      <formula>AND((A6="ADD"),($C6&lt;&gt;""))</formula>
    </cfRule>
    <cfRule type="expression" dxfId="8" priority="14" stopIfTrue="1">
      <formula>AND((A6&lt;&gt;"ADD"),($C6&lt;&gt;""))</formula>
    </cfRule>
  </conditionalFormatting>
  <conditionalFormatting sqref="BP6:BP1040">
    <cfRule type="expression" dxfId="7" priority="11" stopIfTrue="1">
      <formula>AND((A6="ADD"),($C6&lt;&gt;""))</formula>
    </cfRule>
    <cfRule type="expression" dxfId="6" priority="12" stopIfTrue="1">
      <formula>AND((A6&lt;&gt;"ADD"),($C6&lt;&gt;""))</formula>
    </cfRule>
  </conditionalFormatting>
  <conditionalFormatting sqref="BQ6:BQ1040">
    <cfRule type="expression" dxfId="5" priority="9" stopIfTrue="1">
      <formula>AND((A6="UPDATE"),($C6&lt;&gt;""))</formula>
    </cfRule>
    <cfRule type="expression" dxfId="4" priority="10" stopIfTrue="1">
      <formula>AND((A6="DELETE"),($C6&lt;&gt;""))</formula>
    </cfRule>
  </conditionalFormatting>
  <conditionalFormatting sqref="BR6:BR1040">
    <cfRule type="expression" dxfId="3" priority="7" stopIfTrue="1">
      <formula>AND((A6="UPDATE"),($C6&lt;&gt;""))</formula>
    </cfRule>
    <cfRule type="expression" dxfId="2" priority="8" stopIfTrue="1">
      <formula>AND((A6="DELETE"),($C6&lt;&gt;""))</formula>
    </cfRule>
  </conditionalFormatting>
  <conditionalFormatting sqref="AP6:AP1040">
    <cfRule type="expression" dxfId="1" priority="6" stopIfTrue="1">
      <formula>AND((AP6=""),($C6&lt;&gt;""))</formula>
    </cfRule>
  </conditionalFormatting>
  <conditionalFormatting sqref="C6:C1040">
    <cfRule type="expression" dxfId="0" priority="1" stopIfTrue="1">
      <formula>AND((A6&lt;&gt;""),(C6=""))</formula>
    </cfRule>
  </conditionalFormatting>
  <dataValidations count="15">
    <dataValidation type="list" allowBlank="1" showInputMessage="1" showErrorMessage="1" sqref="AP6:AP1040">
      <formula1>ground_fix</formula1>
    </dataValidation>
    <dataValidation type="list" allowBlank="1" showInputMessage="1" showErrorMessage="1" sqref="AF6:AF1040">
      <formula1>RailMake</formula1>
    </dataValidation>
    <dataValidation type="list" allowBlank="1" showInputMessage="1" showErrorMessage="1" sqref="AN6:AN1040 AL6:AL1040">
      <formula1>RailEnd</formula1>
    </dataValidation>
    <dataValidation type="list" allowBlank="1" showInputMessage="1" showErrorMessage="1" sqref="AJ6:AJ1040">
      <formula1>RailAttach</formula1>
    </dataValidation>
    <dataValidation type="list" allowBlank="1" showInputMessage="1" showErrorMessage="1" sqref="AI6:AI1040">
      <formula1>RailMaterial</formula1>
    </dataValidation>
    <dataValidation type="list" allowBlank="1" showInputMessage="1" showErrorMessage="1" sqref="AG6:AG1040">
      <formula1>RailShape</formula1>
    </dataValidation>
    <dataValidation type="list" allowBlank="1" showInputMessage="1" showErrorMessage="1" sqref="AA6:AA1040">
      <formula1>RailType</formula1>
    </dataValidation>
    <dataValidation type="list" allowBlank="1" showInputMessage="1" showErrorMessage="1" sqref="Z6:Z1040">
      <formula1>RailSide</formula1>
    </dataValidation>
    <dataValidation type="list" allowBlank="1" showInputMessage="1" showErrorMessage="1" sqref="A6:A1040">
      <formula1>Action</formula1>
    </dataValidation>
    <dataValidation type="list" allowBlank="1" showInputMessage="1" showErrorMessage="1" sqref="AH6:AH1040">
      <formula1>#REF!</formula1>
    </dataValidation>
    <dataValidation type="decimal" errorStyle="warning" allowBlank="1" showInputMessage="1" showErrorMessage="1" error="Value is outside range of 0 - 120.0." sqref="T6:Y1040">
      <formula1>0</formula1>
      <formula2>120</formula2>
    </dataValidation>
    <dataValidation type="list" allowBlank="1" showInputMessage="1" showErrorMessage="1" sqref="K6:K1040">
      <formula1>#REF!</formula1>
    </dataValidation>
    <dataValidation type="decimal" errorStyle="warning" allowBlank="1" showInputMessage="1" showErrorMessage="1" sqref="I6:I1040">
      <formula1>0</formula1>
      <formula2>30000</formula2>
    </dataValidation>
    <dataValidation type="whole" allowBlank="1" showInputMessage="1" showErrorMessage="1" sqref="D6:E1040">
      <formula1>0</formula1>
      <formula2>22000</formula2>
    </dataValidation>
    <dataValidation type="list" allowBlank="1" showInputMessage="1" showErrorMessage="1" sqref="AQ6:AQ1040 AS6:AS1040">
      <formula1>Risk</formula1>
    </dataValidation>
  </dataValidations>
  <pageMargins left="0.75" right="0.75" top="1" bottom="1" header="0.5" footer="0.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Lookups!$B$4:$B$2720</xm:f>
          </x14:formula1>
          <xm:sqref>C6:C1040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workbookViewId="0">
      <selection activeCell="R34" sqref="R34"/>
    </sheetView>
  </sheetViews>
  <sheetFormatPr defaultRowHeight="12.75" x14ac:dyDescent="0.2"/>
  <sheetData>
    <row r="1" spans="1:19" s="389" customFormat="1" ht="60" x14ac:dyDescent="0.2">
      <c r="A1" s="455" t="s">
        <v>219</v>
      </c>
      <c r="B1" s="456" t="s">
        <v>4002</v>
      </c>
      <c r="C1" s="456" t="s">
        <v>4003</v>
      </c>
      <c r="D1" s="456" t="s">
        <v>4004</v>
      </c>
      <c r="E1" s="456" t="s">
        <v>4005</v>
      </c>
      <c r="F1" s="456" t="s">
        <v>4006</v>
      </c>
      <c r="G1" s="456" t="s">
        <v>4007</v>
      </c>
      <c r="H1" s="456" t="s">
        <v>4008</v>
      </c>
      <c r="I1" s="456" t="s">
        <v>4009</v>
      </c>
      <c r="J1" s="456" t="s">
        <v>12</v>
      </c>
      <c r="K1" s="456" t="s">
        <v>4010</v>
      </c>
      <c r="L1" s="456" t="s">
        <v>4011</v>
      </c>
      <c r="M1" s="456" t="s">
        <v>4012</v>
      </c>
      <c r="N1" s="456" t="s">
        <v>212</v>
      </c>
      <c r="O1" s="456" t="s">
        <v>213</v>
      </c>
      <c r="P1" s="456" t="s">
        <v>1759</v>
      </c>
      <c r="Q1" s="456" t="s">
        <v>3803</v>
      </c>
      <c r="R1" s="457" t="s">
        <v>4013</v>
      </c>
      <c r="S1" s="457" t="s">
        <v>217</v>
      </c>
    </row>
    <row r="2" spans="1:19" x14ac:dyDescent="0.2">
      <c r="A2" s="458"/>
      <c r="B2" s="459"/>
      <c r="C2" s="460"/>
      <c r="D2" s="460"/>
      <c r="E2" s="460"/>
      <c r="F2" s="460"/>
      <c r="G2" s="460"/>
      <c r="H2" s="461"/>
      <c r="I2" s="459"/>
      <c r="J2" s="460"/>
      <c r="K2" s="460"/>
      <c r="L2" s="460"/>
      <c r="M2" s="460"/>
      <c r="N2" s="459"/>
      <c r="O2" s="459"/>
      <c r="P2" s="459"/>
      <c r="Q2" s="459"/>
      <c r="R2" s="462"/>
      <c r="S2" s="463"/>
    </row>
    <row r="3" spans="1:19" x14ac:dyDescent="0.2">
      <c r="A3" s="458"/>
      <c r="B3" s="459"/>
      <c r="C3" s="460"/>
      <c r="D3" s="460"/>
      <c r="E3" s="460"/>
      <c r="F3" s="460"/>
      <c r="G3" s="460"/>
      <c r="H3" s="461"/>
      <c r="I3" s="459"/>
      <c r="J3" s="460"/>
      <c r="K3" s="460"/>
      <c r="L3" s="460"/>
      <c r="M3" s="460"/>
      <c r="N3" s="459"/>
      <c r="O3" s="459"/>
      <c r="P3" s="459"/>
      <c r="Q3" s="459"/>
      <c r="R3" s="462"/>
      <c r="S3" s="463"/>
    </row>
    <row r="4" spans="1:19" x14ac:dyDescent="0.2">
      <c r="A4" s="458"/>
      <c r="B4" s="459"/>
      <c r="C4" s="460"/>
      <c r="D4" s="460"/>
      <c r="E4" s="460"/>
      <c r="F4" s="460"/>
      <c r="G4" s="460"/>
      <c r="H4" s="461"/>
      <c r="I4" s="459"/>
      <c r="J4" s="460"/>
      <c r="K4" s="460"/>
      <c r="L4" s="460"/>
      <c r="M4" s="460"/>
      <c r="N4" s="459"/>
      <c r="O4" s="459"/>
      <c r="P4" s="459"/>
      <c r="Q4" s="459"/>
      <c r="R4" s="462"/>
      <c r="S4" s="463"/>
    </row>
    <row r="5" spans="1:19" x14ac:dyDescent="0.2">
      <c r="A5" s="458"/>
      <c r="B5" s="459"/>
      <c r="C5" s="460"/>
      <c r="D5" s="460"/>
      <c r="E5" s="460"/>
      <c r="F5" s="460"/>
      <c r="G5" s="460"/>
      <c r="H5" s="461"/>
      <c r="I5" s="459"/>
      <c r="J5" s="460"/>
      <c r="K5" s="460"/>
      <c r="L5" s="460"/>
      <c r="M5" s="460"/>
      <c r="N5" s="459"/>
      <c r="O5" s="459"/>
      <c r="P5" s="459"/>
      <c r="Q5" s="459"/>
      <c r="R5" s="462"/>
      <c r="S5" s="463"/>
    </row>
    <row r="6" spans="1:19" x14ac:dyDescent="0.2">
      <c r="A6" s="458"/>
      <c r="B6" s="459"/>
      <c r="C6" s="460"/>
      <c r="D6" s="460"/>
      <c r="E6" s="460"/>
      <c r="F6" s="460"/>
      <c r="G6" s="460"/>
      <c r="H6" s="461"/>
      <c r="I6" s="459"/>
      <c r="J6" s="460"/>
      <c r="K6" s="460"/>
      <c r="L6" s="460"/>
      <c r="M6" s="460"/>
      <c r="N6" s="459"/>
      <c r="O6" s="459"/>
      <c r="P6" s="459"/>
      <c r="Q6" s="459"/>
      <c r="R6" s="462"/>
      <c r="S6" s="463"/>
    </row>
    <row r="7" spans="1:19" x14ac:dyDescent="0.2">
      <c r="A7" s="458"/>
      <c r="B7" s="459"/>
      <c r="C7" s="460"/>
      <c r="D7" s="460"/>
      <c r="E7" s="460"/>
      <c r="F7" s="460"/>
      <c r="G7" s="460"/>
      <c r="H7" s="461"/>
      <c r="I7" s="459"/>
      <c r="J7" s="460"/>
      <c r="K7" s="460"/>
      <c r="L7" s="460"/>
      <c r="M7" s="460"/>
      <c r="N7" s="459"/>
      <c r="O7" s="459"/>
      <c r="P7" s="459"/>
      <c r="Q7" s="459"/>
      <c r="R7" s="462"/>
      <c r="S7" s="463"/>
    </row>
    <row r="8" spans="1:19" x14ac:dyDescent="0.2">
      <c r="A8" s="458"/>
      <c r="B8" s="459"/>
      <c r="C8" s="460"/>
      <c r="D8" s="460"/>
      <c r="E8" s="460"/>
      <c r="F8" s="460"/>
      <c r="G8" s="460"/>
      <c r="H8" s="461"/>
      <c r="I8" s="459"/>
      <c r="J8" s="460"/>
      <c r="K8" s="460"/>
      <c r="L8" s="460"/>
      <c r="M8" s="460"/>
      <c r="N8" s="459"/>
      <c r="O8" s="459"/>
      <c r="P8" s="459"/>
      <c r="Q8" s="459"/>
      <c r="R8" s="462"/>
      <c r="S8" s="463"/>
    </row>
    <row r="9" spans="1:19" x14ac:dyDescent="0.2">
      <c r="A9" s="458"/>
      <c r="B9" s="459"/>
      <c r="C9" s="460"/>
      <c r="D9" s="460"/>
      <c r="E9" s="460"/>
      <c r="F9" s="460"/>
      <c r="G9" s="460"/>
      <c r="H9" s="461"/>
      <c r="I9" s="459"/>
      <c r="J9" s="460"/>
      <c r="K9" s="460"/>
      <c r="L9" s="460"/>
      <c r="M9" s="460"/>
      <c r="N9" s="459"/>
      <c r="O9" s="459"/>
      <c r="P9" s="459"/>
      <c r="Q9" s="459"/>
      <c r="R9" s="462"/>
      <c r="S9" s="463"/>
    </row>
    <row r="10" spans="1:19" x14ac:dyDescent="0.2">
      <c r="A10" s="458"/>
      <c r="B10" s="459"/>
      <c r="C10" s="460"/>
      <c r="D10" s="460"/>
      <c r="E10" s="460"/>
      <c r="F10" s="460"/>
      <c r="G10" s="460"/>
      <c r="H10" s="461"/>
      <c r="I10" s="459"/>
      <c r="J10" s="460"/>
      <c r="K10" s="460"/>
      <c r="L10" s="460"/>
      <c r="M10" s="460"/>
      <c r="N10" s="459"/>
      <c r="O10" s="459"/>
      <c r="P10" s="459"/>
      <c r="Q10" s="459"/>
      <c r="R10" s="462"/>
      <c r="S10" s="463"/>
    </row>
    <row r="11" spans="1:19" x14ac:dyDescent="0.2">
      <c r="A11" s="458"/>
      <c r="B11" s="459"/>
      <c r="C11" s="460"/>
      <c r="D11" s="460"/>
      <c r="E11" s="460"/>
      <c r="F11" s="460"/>
      <c r="G11" s="460"/>
      <c r="H11" s="461"/>
      <c r="I11" s="459"/>
      <c r="J11" s="460"/>
      <c r="K11" s="460"/>
      <c r="L11" s="460"/>
      <c r="M11" s="460"/>
      <c r="N11" s="459"/>
      <c r="O11" s="459"/>
      <c r="P11" s="459"/>
      <c r="Q11" s="459"/>
      <c r="R11" s="462"/>
      <c r="S11" s="463"/>
    </row>
    <row r="12" spans="1:19" x14ac:dyDescent="0.2">
      <c r="A12" s="458"/>
      <c r="B12" s="459"/>
      <c r="C12" s="460"/>
      <c r="D12" s="460"/>
      <c r="E12" s="460"/>
      <c r="F12" s="460"/>
      <c r="G12" s="460"/>
      <c r="H12" s="461"/>
      <c r="I12" s="459"/>
      <c r="J12" s="460"/>
      <c r="K12" s="460"/>
      <c r="L12" s="460"/>
      <c r="M12" s="460"/>
      <c r="N12" s="459"/>
      <c r="O12" s="459"/>
      <c r="P12" s="459"/>
      <c r="Q12" s="459"/>
      <c r="R12" s="462"/>
      <c r="S12" s="463"/>
    </row>
    <row r="13" spans="1:19" x14ac:dyDescent="0.2">
      <c r="A13" s="458"/>
      <c r="B13" s="459"/>
      <c r="C13" s="460"/>
      <c r="D13" s="460"/>
      <c r="E13" s="460"/>
      <c r="F13" s="460"/>
      <c r="G13" s="460"/>
      <c r="H13" s="461"/>
      <c r="I13" s="459"/>
      <c r="J13" s="460"/>
      <c r="K13" s="460"/>
      <c r="L13" s="460"/>
      <c r="M13" s="460"/>
      <c r="N13" s="459"/>
      <c r="O13" s="459"/>
      <c r="P13" s="459"/>
      <c r="Q13" s="459"/>
      <c r="R13" s="462"/>
      <c r="S13" s="463"/>
    </row>
    <row r="14" spans="1:19" x14ac:dyDescent="0.2">
      <c r="A14" s="458"/>
      <c r="B14" s="459"/>
      <c r="C14" s="460"/>
      <c r="D14" s="460"/>
      <c r="E14" s="460"/>
      <c r="F14" s="460"/>
      <c r="G14" s="460"/>
      <c r="H14" s="461"/>
      <c r="I14" s="459"/>
      <c r="J14" s="460"/>
      <c r="K14" s="460"/>
      <c r="L14" s="460"/>
      <c r="M14" s="460"/>
      <c r="N14" s="459"/>
      <c r="O14" s="459"/>
      <c r="P14" s="459"/>
      <c r="Q14" s="459"/>
      <c r="R14" s="462"/>
      <c r="S14" s="463"/>
    </row>
    <row r="15" spans="1:19" x14ac:dyDescent="0.2">
      <c r="A15" s="458"/>
      <c r="B15" s="459"/>
      <c r="C15" s="460"/>
      <c r="D15" s="460"/>
      <c r="E15" s="460"/>
      <c r="F15" s="460"/>
      <c r="G15" s="460"/>
      <c r="H15" s="461"/>
      <c r="I15" s="459"/>
      <c r="J15" s="460"/>
      <c r="K15" s="460"/>
      <c r="L15" s="460"/>
      <c r="M15" s="460"/>
      <c r="N15" s="459"/>
      <c r="O15" s="459"/>
      <c r="P15" s="459"/>
      <c r="Q15" s="459"/>
      <c r="R15" s="462"/>
      <c r="S15" s="463"/>
    </row>
    <row r="16" spans="1:19" x14ac:dyDescent="0.2">
      <c r="A16" s="458"/>
      <c r="B16" s="459"/>
      <c r="C16" s="460"/>
      <c r="D16" s="460"/>
      <c r="E16" s="460"/>
      <c r="F16" s="460"/>
      <c r="G16" s="460"/>
      <c r="H16" s="461"/>
      <c r="I16" s="459"/>
      <c r="J16" s="460"/>
      <c r="K16" s="460"/>
      <c r="L16" s="460"/>
      <c r="M16" s="460"/>
      <c r="N16" s="459"/>
      <c r="O16" s="459"/>
      <c r="P16" s="459"/>
      <c r="Q16" s="459"/>
      <c r="R16" s="462"/>
      <c r="S16" s="463"/>
    </row>
    <row r="17" spans="1:19" x14ac:dyDescent="0.2">
      <c r="A17" s="458"/>
      <c r="B17" s="459"/>
      <c r="C17" s="460"/>
      <c r="D17" s="460"/>
      <c r="E17" s="460"/>
      <c r="F17" s="460"/>
      <c r="G17" s="460"/>
      <c r="H17" s="461"/>
      <c r="I17" s="459"/>
      <c r="J17" s="460"/>
      <c r="K17" s="460"/>
      <c r="L17" s="460"/>
      <c r="M17" s="460"/>
      <c r="N17" s="459"/>
      <c r="O17" s="459"/>
      <c r="P17" s="459"/>
      <c r="Q17" s="459"/>
      <c r="R17" s="462"/>
      <c r="S17" s="463"/>
    </row>
    <row r="18" spans="1:19" x14ac:dyDescent="0.2">
      <c r="A18" s="458"/>
      <c r="B18" s="459"/>
      <c r="C18" s="460"/>
      <c r="D18" s="460"/>
      <c r="E18" s="460"/>
      <c r="F18" s="460"/>
      <c r="G18" s="460"/>
      <c r="H18" s="461"/>
      <c r="I18" s="459"/>
      <c r="J18" s="460"/>
      <c r="K18" s="460"/>
      <c r="L18" s="460"/>
      <c r="M18" s="460"/>
      <c r="N18" s="459"/>
      <c r="O18" s="459"/>
      <c r="P18" s="459"/>
      <c r="Q18" s="459"/>
      <c r="R18" s="462"/>
      <c r="S18" s="463"/>
    </row>
    <row r="19" spans="1:19" x14ac:dyDescent="0.2">
      <c r="A19" s="458"/>
      <c r="B19" s="459"/>
      <c r="C19" s="460"/>
      <c r="D19" s="460"/>
      <c r="E19" s="460"/>
      <c r="F19" s="460"/>
      <c r="G19" s="460"/>
      <c r="H19" s="461"/>
      <c r="I19" s="459"/>
      <c r="J19" s="460"/>
      <c r="K19" s="460"/>
      <c r="L19" s="460"/>
      <c r="M19" s="460"/>
      <c r="N19" s="459"/>
      <c r="O19" s="459"/>
      <c r="P19" s="459"/>
      <c r="Q19" s="459"/>
      <c r="R19" s="462"/>
      <c r="S19" s="463"/>
    </row>
    <row r="20" spans="1:19" x14ac:dyDescent="0.2">
      <c r="A20" s="458"/>
      <c r="B20" s="459"/>
      <c r="C20" s="460"/>
      <c r="D20" s="460"/>
      <c r="E20" s="460"/>
      <c r="F20" s="460"/>
      <c r="G20" s="460"/>
      <c r="H20" s="461"/>
      <c r="I20" s="459"/>
      <c r="J20" s="460"/>
      <c r="K20" s="460"/>
      <c r="L20" s="460"/>
      <c r="M20" s="460"/>
      <c r="N20" s="459"/>
      <c r="O20" s="459"/>
      <c r="P20" s="459"/>
      <c r="Q20" s="459"/>
      <c r="R20" s="462"/>
      <c r="S20" s="463"/>
    </row>
    <row r="21" spans="1:19" x14ac:dyDescent="0.2">
      <c r="A21" s="458"/>
      <c r="B21" s="459"/>
      <c r="C21" s="460"/>
      <c r="D21" s="460"/>
      <c r="E21" s="460"/>
      <c r="F21" s="460"/>
      <c r="G21" s="460"/>
      <c r="H21" s="461"/>
      <c r="I21" s="459"/>
      <c r="J21" s="460"/>
      <c r="K21" s="460"/>
      <c r="L21" s="460"/>
      <c r="M21" s="460"/>
      <c r="N21" s="459"/>
      <c r="O21" s="459"/>
      <c r="P21" s="459"/>
      <c r="Q21" s="459"/>
      <c r="R21" s="462"/>
      <c r="S21" s="463"/>
    </row>
    <row r="22" spans="1:19" x14ac:dyDescent="0.2">
      <c r="A22" s="458"/>
      <c r="B22" s="459"/>
      <c r="C22" s="460"/>
      <c r="D22" s="460"/>
      <c r="E22" s="460"/>
      <c r="F22" s="460"/>
      <c r="G22" s="460"/>
      <c r="H22" s="461"/>
      <c r="I22" s="459"/>
      <c r="J22" s="460"/>
      <c r="K22" s="460"/>
      <c r="L22" s="460"/>
      <c r="M22" s="460"/>
      <c r="N22" s="459"/>
      <c r="O22" s="459"/>
      <c r="P22" s="459"/>
      <c r="Q22" s="459"/>
      <c r="R22" s="462"/>
      <c r="S22" s="463"/>
    </row>
    <row r="23" spans="1:19" x14ac:dyDescent="0.2">
      <c r="A23" s="458"/>
      <c r="B23" s="459"/>
      <c r="C23" s="460"/>
      <c r="D23" s="460"/>
      <c r="E23" s="460"/>
      <c r="F23" s="460"/>
      <c r="G23" s="460"/>
      <c r="H23" s="461"/>
      <c r="I23" s="459"/>
      <c r="J23" s="460"/>
      <c r="K23" s="460"/>
      <c r="L23" s="460"/>
      <c r="M23" s="460"/>
      <c r="N23" s="459"/>
      <c r="O23" s="459"/>
      <c r="P23" s="459"/>
      <c r="Q23" s="459"/>
      <c r="R23" s="462"/>
      <c r="S23" s="463"/>
    </row>
    <row r="24" spans="1:19" x14ac:dyDescent="0.2">
      <c r="A24" s="458"/>
      <c r="B24" s="459"/>
      <c r="C24" s="460"/>
      <c r="D24" s="460"/>
      <c r="E24" s="460"/>
      <c r="F24" s="460"/>
      <c r="G24" s="460"/>
      <c r="H24" s="461"/>
      <c r="I24" s="459"/>
      <c r="J24" s="460"/>
      <c r="K24" s="460"/>
      <c r="L24" s="460"/>
      <c r="M24" s="460"/>
      <c r="N24" s="459"/>
      <c r="O24" s="459"/>
      <c r="P24" s="459"/>
      <c r="Q24" s="459"/>
      <c r="R24" s="462"/>
      <c r="S24" s="463"/>
    </row>
    <row r="25" spans="1:19" x14ac:dyDescent="0.2">
      <c r="A25" s="458"/>
      <c r="B25" s="459"/>
      <c r="C25" s="460"/>
      <c r="D25" s="460"/>
      <c r="E25" s="460"/>
      <c r="F25" s="460"/>
      <c r="G25" s="460"/>
      <c r="H25" s="461"/>
      <c r="I25" s="459"/>
      <c r="J25" s="460"/>
      <c r="K25" s="460"/>
      <c r="L25" s="460"/>
      <c r="M25" s="460"/>
      <c r="N25" s="459"/>
      <c r="O25" s="459"/>
      <c r="P25" s="459"/>
      <c r="Q25" s="459"/>
      <c r="R25" s="462"/>
      <c r="S25" s="463"/>
    </row>
    <row r="26" spans="1:19" x14ac:dyDescent="0.2">
      <c r="A26" s="458"/>
      <c r="B26" s="459"/>
      <c r="C26" s="460"/>
      <c r="D26" s="460"/>
      <c r="E26" s="460"/>
      <c r="F26" s="460"/>
      <c r="G26" s="460"/>
      <c r="H26" s="461"/>
      <c r="I26" s="459"/>
      <c r="J26" s="460"/>
      <c r="K26" s="460"/>
      <c r="L26" s="460"/>
      <c r="M26" s="460"/>
      <c r="N26" s="459"/>
      <c r="O26" s="459"/>
      <c r="P26" s="459"/>
      <c r="Q26" s="459"/>
      <c r="R26" s="462"/>
      <c r="S26" s="463"/>
    </row>
    <row r="27" spans="1:19" x14ac:dyDescent="0.2">
      <c r="A27" s="458"/>
      <c r="B27" s="459"/>
      <c r="C27" s="460"/>
      <c r="D27" s="460"/>
      <c r="E27" s="460"/>
      <c r="F27" s="460"/>
      <c r="G27" s="460"/>
      <c r="H27" s="461"/>
      <c r="I27" s="459"/>
      <c r="J27" s="460"/>
      <c r="K27" s="460"/>
      <c r="L27" s="460"/>
      <c r="M27" s="460"/>
      <c r="N27" s="459"/>
      <c r="O27" s="459"/>
      <c r="P27" s="459"/>
      <c r="Q27" s="459"/>
      <c r="R27" s="462"/>
      <c r="S27" s="463"/>
    </row>
    <row r="28" spans="1:19" x14ac:dyDescent="0.2">
      <c r="A28" s="458"/>
      <c r="B28" s="459"/>
      <c r="C28" s="460"/>
      <c r="D28" s="460"/>
      <c r="E28" s="460"/>
      <c r="F28" s="460"/>
      <c r="G28" s="460"/>
      <c r="H28" s="461"/>
      <c r="I28" s="459"/>
      <c r="J28" s="460"/>
      <c r="K28" s="460"/>
      <c r="L28" s="460"/>
      <c r="M28" s="460"/>
      <c r="N28" s="459"/>
      <c r="O28" s="459"/>
      <c r="P28" s="459"/>
      <c r="Q28" s="459"/>
      <c r="R28" s="462"/>
      <c r="S28" s="463"/>
    </row>
    <row r="29" spans="1:19" x14ac:dyDescent="0.2">
      <c r="A29" s="458"/>
      <c r="B29" s="459"/>
      <c r="C29" s="460"/>
      <c r="D29" s="460"/>
      <c r="E29" s="460"/>
      <c r="F29" s="460"/>
      <c r="G29" s="460"/>
      <c r="H29" s="461"/>
      <c r="I29" s="459"/>
      <c r="J29" s="460"/>
      <c r="K29" s="460"/>
      <c r="L29" s="460"/>
      <c r="M29" s="460"/>
      <c r="N29" s="459"/>
      <c r="O29" s="459"/>
      <c r="P29" s="459"/>
      <c r="Q29" s="459"/>
      <c r="R29" s="462"/>
      <c r="S29" s="463"/>
    </row>
    <row r="30" spans="1:19" x14ac:dyDescent="0.2">
      <c r="A30" s="458"/>
      <c r="B30" s="459"/>
      <c r="C30" s="460"/>
      <c r="D30" s="460"/>
      <c r="E30" s="460"/>
      <c r="F30" s="460"/>
      <c r="G30" s="460"/>
      <c r="H30" s="461"/>
      <c r="I30" s="459"/>
      <c r="J30" s="460"/>
      <c r="K30" s="460"/>
      <c r="L30" s="460"/>
      <c r="M30" s="460"/>
      <c r="N30" s="459"/>
      <c r="O30" s="459"/>
      <c r="P30" s="459"/>
      <c r="Q30" s="459"/>
      <c r="R30" s="462"/>
      <c r="S30" s="463"/>
    </row>
    <row r="31" spans="1:19" x14ac:dyDescent="0.2">
      <c r="A31" s="458"/>
      <c r="B31" s="459"/>
      <c r="C31" s="460"/>
      <c r="D31" s="460"/>
      <c r="E31" s="460"/>
      <c r="F31" s="460"/>
      <c r="G31" s="460"/>
      <c r="H31" s="461"/>
      <c r="I31" s="459"/>
      <c r="J31" s="460"/>
      <c r="K31" s="460"/>
      <c r="L31" s="460"/>
      <c r="M31" s="460"/>
      <c r="N31" s="459"/>
      <c r="O31" s="459"/>
      <c r="P31" s="459"/>
      <c r="Q31" s="459"/>
      <c r="R31" s="462"/>
      <c r="S31" s="463"/>
    </row>
    <row r="32" spans="1:19" x14ac:dyDescent="0.2">
      <c r="A32" s="458"/>
      <c r="B32" s="459"/>
      <c r="C32" s="460"/>
      <c r="D32" s="460"/>
      <c r="E32" s="460"/>
      <c r="F32" s="460"/>
      <c r="G32" s="460"/>
      <c r="H32" s="461"/>
      <c r="I32" s="459"/>
      <c r="J32" s="460"/>
      <c r="K32" s="460"/>
      <c r="L32" s="460"/>
      <c r="M32" s="460"/>
      <c r="N32" s="459"/>
      <c r="O32" s="459"/>
      <c r="P32" s="459"/>
      <c r="Q32" s="459"/>
      <c r="R32" s="462"/>
      <c r="S32" s="463"/>
    </row>
    <row r="33" spans="1:19" x14ac:dyDescent="0.2">
      <c r="A33" s="458"/>
      <c r="B33" s="459"/>
      <c r="C33" s="460"/>
      <c r="D33" s="460"/>
      <c r="E33" s="460"/>
      <c r="F33" s="460"/>
      <c r="G33" s="460"/>
      <c r="H33" s="461"/>
      <c r="I33" s="459"/>
      <c r="J33" s="460"/>
      <c r="K33" s="460"/>
      <c r="L33" s="460"/>
      <c r="M33" s="460"/>
      <c r="N33" s="459"/>
      <c r="O33" s="459"/>
      <c r="P33" s="459"/>
      <c r="Q33" s="459"/>
      <c r="R33" s="462"/>
      <c r="S33" s="463"/>
    </row>
    <row r="34" spans="1:19" x14ac:dyDescent="0.2">
      <c r="A34" s="458"/>
      <c r="B34" s="459"/>
      <c r="C34" s="460"/>
      <c r="D34" s="460"/>
      <c r="E34" s="460"/>
      <c r="F34" s="460"/>
      <c r="G34" s="460"/>
      <c r="H34" s="461"/>
      <c r="I34" s="459"/>
      <c r="J34" s="460"/>
      <c r="K34" s="460"/>
      <c r="L34" s="460"/>
      <c r="M34" s="460"/>
      <c r="N34" s="459"/>
      <c r="O34" s="459"/>
      <c r="P34" s="459"/>
      <c r="Q34" s="459"/>
      <c r="R34" s="462"/>
      <c r="S34" s="463"/>
    </row>
    <row r="35" spans="1:19" x14ac:dyDescent="0.2">
      <c r="A35" s="464"/>
      <c r="B35" s="465"/>
      <c r="C35" s="466"/>
      <c r="D35" s="466"/>
      <c r="E35" s="466"/>
      <c r="F35" s="466"/>
      <c r="G35" s="466"/>
      <c r="H35" s="467"/>
      <c r="I35" s="465"/>
      <c r="J35" s="466"/>
      <c r="K35" s="466"/>
      <c r="L35" s="466"/>
      <c r="M35" s="466"/>
      <c r="N35" s="465"/>
      <c r="O35" s="465"/>
      <c r="P35" s="465"/>
      <c r="Q35" s="465"/>
      <c r="R35" s="468"/>
      <c r="S35" s="46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755"/>
  <sheetViews>
    <sheetView showGridLines="0" workbookViewId="0">
      <pane xSplit="4" ySplit="5" topLeftCell="E6" activePane="bottomRight" state="frozen"/>
      <selection pane="topRight" activeCell="F1" sqref="F1"/>
      <selection pane="bottomLeft" activeCell="A6" sqref="A6"/>
      <selection pane="bottomRight" activeCell="D12" sqref="D12"/>
    </sheetView>
  </sheetViews>
  <sheetFormatPr defaultRowHeight="12.75" outlineLevelCol="1" x14ac:dyDescent="0.2"/>
  <cols>
    <col min="1" max="1" width="8.5703125" style="371" customWidth="1"/>
    <col min="2" max="2" width="17.5703125" style="368" customWidth="1"/>
    <col min="3" max="3" width="8.140625" style="369" hidden="1" customWidth="1" outlineLevel="1"/>
    <col min="4" max="4" width="17" style="369" customWidth="1" collapsed="1"/>
    <col min="5" max="5" width="18" style="378" customWidth="1"/>
    <col min="6" max="6" width="16" style="371" customWidth="1"/>
    <col min="7" max="7" width="20.85546875" style="371" customWidth="1"/>
    <col min="8" max="8" width="18.85546875" style="380" customWidth="1"/>
    <col min="9" max="9" width="24.85546875" style="371" customWidth="1"/>
    <col min="10" max="10" width="11.7109375" style="371" bestFit="1" customWidth="1"/>
    <col min="11" max="11" width="16.5703125" style="371" customWidth="1"/>
    <col min="12" max="13" width="20.85546875" style="371" customWidth="1"/>
    <col min="14" max="18" width="18.7109375" style="371" customWidth="1"/>
    <col min="19" max="19" width="30.42578125" style="371" customWidth="1"/>
    <col min="20" max="16384" width="9.140625" style="371"/>
  </cols>
  <sheetData>
    <row r="1" spans="1:19" ht="15.75" x14ac:dyDescent="0.25">
      <c r="A1" s="367" t="s">
        <v>3956</v>
      </c>
      <c r="E1" s="370"/>
      <c r="F1" s="373"/>
    </row>
    <row r="2" spans="1:19" ht="16.5" thickBot="1" x14ac:dyDescent="0.3">
      <c r="A2" s="501" t="s">
        <v>4095</v>
      </c>
      <c r="B2" s="502"/>
      <c r="E2" s="370"/>
    </row>
    <row r="3" spans="1:19" ht="20.25" customHeight="1" thickTop="1" thickBot="1" x14ac:dyDescent="0.25">
      <c r="A3" s="364"/>
      <c r="B3" s="364"/>
      <c r="D3" s="364"/>
      <c r="E3" s="364"/>
      <c r="F3" s="363"/>
      <c r="G3" s="363"/>
      <c r="H3" s="381"/>
      <c r="I3" s="363"/>
      <c r="J3" s="363"/>
      <c r="K3" s="363"/>
      <c r="L3" s="363"/>
      <c r="M3" s="363"/>
      <c r="N3" s="363"/>
      <c r="O3" s="363"/>
      <c r="P3" s="363"/>
      <c r="Q3" s="363"/>
      <c r="R3" s="363"/>
      <c r="S3" s="363"/>
    </row>
    <row r="4" spans="1:19" ht="13.5" customHeight="1" thickTop="1" thickBot="1" x14ac:dyDescent="0.25">
      <c r="A4" s="374" t="s">
        <v>64</v>
      </c>
      <c r="B4" s="670" t="s">
        <v>3955</v>
      </c>
      <c r="C4" s="376"/>
      <c r="D4" s="666" t="s">
        <v>3753</v>
      </c>
      <c r="E4" s="670" t="s">
        <v>3960</v>
      </c>
      <c r="F4" s="673" t="s">
        <v>4100</v>
      </c>
      <c r="G4" s="668" t="s">
        <v>3961</v>
      </c>
      <c r="H4" s="668" t="s">
        <v>3957</v>
      </c>
      <c r="I4" s="668" t="s">
        <v>3958</v>
      </c>
      <c r="J4" s="673" t="s">
        <v>4343</v>
      </c>
      <c r="K4" s="668" t="s">
        <v>3959</v>
      </c>
      <c r="L4" s="668" t="s">
        <v>4099</v>
      </c>
      <c r="M4" s="668" t="s">
        <v>4101</v>
      </c>
      <c r="N4" s="668" t="s">
        <v>4102</v>
      </c>
      <c r="O4" s="668" t="s">
        <v>4103</v>
      </c>
      <c r="P4" s="668" t="s">
        <v>3962</v>
      </c>
      <c r="Q4" s="668" t="s">
        <v>3998</v>
      </c>
      <c r="R4" s="668" t="s">
        <v>4096</v>
      </c>
      <c r="S4" s="375" t="s">
        <v>217</v>
      </c>
    </row>
    <row r="5" spans="1:19" ht="14.25" thickTop="1" thickBot="1" x14ac:dyDescent="0.25">
      <c r="A5" s="376"/>
      <c r="B5" s="671"/>
      <c r="C5" s="627" t="s">
        <v>3746</v>
      </c>
      <c r="D5" s="667"/>
      <c r="E5" s="671"/>
      <c r="F5" s="674"/>
      <c r="G5" s="672"/>
      <c r="H5" s="672"/>
      <c r="I5" s="672"/>
      <c r="J5" s="674"/>
      <c r="K5" s="672"/>
      <c r="L5" s="672"/>
      <c r="M5" s="672"/>
      <c r="N5" s="672"/>
      <c r="O5" s="672"/>
      <c r="P5" s="672"/>
      <c r="Q5" s="672"/>
      <c r="R5" s="669"/>
      <c r="S5" s="377"/>
    </row>
    <row r="6" spans="1:19" s="516" customFormat="1" ht="27" customHeight="1" thickTop="1" x14ac:dyDescent="0.2">
      <c r="A6" s="511"/>
      <c r="B6" s="511"/>
      <c r="C6" s="533" t="str">
        <f>IF(D6="","",(VLOOKUP(D6,Lookups!$B$4:$C$3001,2,FALSE)))</f>
        <v/>
      </c>
      <c r="D6" s="366"/>
      <c r="E6" s="512"/>
      <c r="F6" s="512"/>
      <c r="G6" s="512"/>
      <c r="H6" s="512"/>
      <c r="I6" s="512"/>
      <c r="J6" s="513"/>
      <c r="K6" s="513"/>
      <c r="L6" s="512"/>
      <c r="M6" s="512"/>
      <c r="N6" s="512"/>
      <c r="O6" s="512"/>
      <c r="P6" s="512"/>
      <c r="Q6" s="512"/>
      <c r="R6" s="514"/>
      <c r="S6" s="515"/>
    </row>
    <row r="7" spans="1:19" s="516" customFormat="1" ht="27" customHeight="1" x14ac:dyDescent="0.2">
      <c r="A7" s="511"/>
      <c r="B7" s="511"/>
      <c r="C7" s="533" t="str">
        <f>IF(D7="","",(VLOOKUP(D7,Lookups!$B$4:$C$3001,2,FALSE)))</f>
        <v/>
      </c>
      <c r="D7" s="366"/>
      <c r="E7" s="512"/>
      <c r="F7" s="512"/>
      <c r="G7" s="512"/>
      <c r="H7" s="512"/>
      <c r="I7" s="512"/>
      <c r="J7" s="513"/>
      <c r="K7" s="513"/>
      <c r="L7" s="512"/>
      <c r="M7" s="512"/>
      <c r="N7" s="512"/>
      <c r="O7" s="512"/>
      <c r="P7" s="512"/>
      <c r="Q7" s="512"/>
      <c r="R7" s="514"/>
      <c r="S7" s="515"/>
    </row>
    <row r="8" spans="1:19" s="516" customFormat="1" ht="27" customHeight="1" x14ac:dyDescent="0.2">
      <c r="A8" s="511"/>
      <c r="B8" s="511"/>
      <c r="C8" s="533" t="str">
        <f>IF(D8="","",(VLOOKUP(D8,Lookups!$B$4:$C$3001,2,FALSE)))</f>
        <v/>
      </c>
      <c r="D8" s="366"/>
      <c r="E8" s="512"/>
      <c r="F8" s="512"/>
      <c r="G8" s="512"/>
      <c r="H8" s="512"/>
      <c r="I8" s="512"/>
      <c r="J8" s="513"/>
      <c r="K8" s="513"/>
      <c r="L8" s="512"/>
      <c r="M8" s="512"/>
      <c r="N8" s="512"/>
      <c r="O8" s="512"/>
      <c r="P8" s="512"/>
      <c r="Q8" s="512"/>
      <c r="R8" s="514"/>
      <c r="S8" s="515"/>
    </row>
    <row r="9" spans="1:19" s="516" customFormat="1" ht="27" customHeight="1" x14ac:dyDescent="0.2">
      <c r="A9" s="511"/>
      <c r="B9" s="511"/>
      <c r="C9" s="533" t="str">
        <f>IF(D9="","",(VLOOKUP(D9,Lookups!$B$4:$C$3001,2,FALSE)))</f>
        <v/>
      </c>
      <c r="D9" s="366"/>
      <c r="E9" s="512"/>
      <c r="F9" s="512"/>
      <c r="G9" s="512"/>
      <c r="H9" s="512"/>
      <c r="I9" s="512"/>
      <c r="J9" s="513"/>
      <c r="K9" s="513"/>
      <c r="L9" s="512"/>
      <c r="M9" s="512"/>
      <c r="N9" s="512"/>
      <c r="O9" s="512"/>
      <c r="P9" s="512"/>
      <c r="Q9" s="512"/>
      <c r="R9" s="514"/>
      <c r="S9" s="515"/>
    </row>
    <row r="10" spans="1:19" s="516" customFormat="1" ht="27" customHeight="1" x14ac:dyDescent="0.2">
      <c r="A10" s="511"/>
      <c r="B10" s="511"/>
      <c r="C10" s="533" t="str">
        <f>IF(D10="","",(VLOOKUP(D10,Lookups!$B$4:$C$3001,2,FALSE)))</f>
        <v/>
      </c>
      <c r="D10" s="366"/>
      <c r="E10" s="512"/>
      <c r="F10" s="512"/>
      <c r="G10" s="512"/>
      <c r="H10" s="512"/>
      <c r="I10" s="512"/>
      <c r="J10" s="513"/>
      <c r="K10" s="513"/>
      <c r="L10" s="512"/>
      <c r="M10" s="512"/>
      <c r="N10" s="512"/>
      <c r="O10" s="512"/>
      <c r="P10" s="512"/>
      <c r="Q10" s="512"/>
      <c r="R10" s="514"/>
      <c r="S10" s="515"/>
    </row>
    <row r="11" spans="1:19" s="516" customFormat="1" ht="27" customHeight="1" x14ac:dyDescent="0.2">
      <c r="A11" s="511"/>
      <c r="B11" s="511"/>
      <c r="C11" s="533" t="str">
        <f>IF(D11="","",(VLOOKUP(D11,Lookups!$B$4:$C$3001,2,FALSE)))</f>
        <v/>
      </c>
      <c r="D11" s="366"/>
      <c r="E11" s="512"/>
      <c r="F11" s="512"/>
      <c r="G11" s="512"/>
      <c r="H11" s="512"/>
      <c r="I11" s="512"/>
      <c r="J11" s="513"/>
      <c r="K11" s="513"/>
      <c r="L11" s="512"/>
      <c r="M11" s="512"/>
      <c r="N11" s="512"/>
      <c r="O11" s="512"/>
      <c r="P11" s="512"/>
      <c r="Q11" s="512"/>
      <c r="R11" s="514"/>
      <c r="S11" s="515"/>
    </row>
    <row r="12" spans="1:19" s="516" customFormat="1" ht="27" customHeight="1" x14ac:dyDescent="0.2">
      <c r="A12" s="511"/>
      <c r="B12" s="511"/>
      <c r="C12" s="533" t="str">
        <f>IF(D12="","",(VLOOKUP(D12,Lookups!$B$4:$C$3001,2,FALSE)))</f>
        <v/>
      </c>
      <c r="D12" s="366"/>
      <c r="E12" s="512"/>
      <c r="F12" s="512"/>
      <c r="G12" s="512"/>
      <c r="H12" s="512"/>
      <c r="I12" s="512"/>
      <c r="J12" s="513"/>
      <c r="K12" s="513"/>
      <c r="L12" s="512"/>
      <c r="M12" s="512"/>
      <c r="N12" s="512"/>
      <c r="O12" s="512"/>
      <c r="P12" s="512"/>
      <c r="Q12" s="512"/>
      <c r="R12" s="514"/>
      <c r="S12" s="515"/>
    </row>
    <row r="13" spans="1:19" s="516" customFormat="1" ht="27" customHeight="1" x14ac:dyDescent="0.2">
      <c r="A13" s="511"/>
      <c r="B13" s="511"/>
      <c r="C13" s="533" t="str">
        <f>IF(D13="","",(VLOOKUP(D13,Lookups!$B$4:$C$3001,2,FALSE)))</f>
        <v/>
      </c>
      <c r="D13" s="366"/>
      <c r="E13" s="512"/>
      <c r="F13" s="512"/>
      <c r="G13" s="512"/>
      <c r="H13" s="512"/>
      <c r="I13" s="512"/>
      <c r="J13" s="513"/>
      <c r="K13" s="513"/>
      <c r="L13" s="512"/>
      <c r="M13" s="512"/>
      <c r="N13" s="512"/>
      <c r="O13" s="512"/>
      <c r="P13" s="512"/>
      <c r="Q13" s="512"/>
      <c r="R13" s="514"/>
      <c r="S13" s="515"/>
    </row>
    <row r="14" spans="1:19" s="516" customFormat="1" ht="27" customHeight="1" x14ac:dyDescent="0.2">
      <c r="A14" s="511"/>
      <c r="B14" s="511"/>
      <c r="C14" s="533" t="str">
        <f>IF(D14="","",(VLOOKUP(D14,Lookups!$B$4:$C$3001,2,FALSE)))</f>
        <v/>
      </c>
      <c r="D14" s="366"/>
      <c r="E14" s="512"/>
      <c r="F14" s="512"/>
      <c r="G14" s="512"/>
      <c r="H14" s="512"/>
      <c r="I14" s="512"/>
      <c r="J14" s="513"/>
      <c r="K14" s="513"/>
      <c r="L14" s="512"/>
      <c r="M14" s="512"/>
      <c r="N14" s="512"/>
      <c r="O14" s="512"/>
      <c r="P14" s="512"/>
      <c r="Q14" s="512"/>
      <c r="R14" s="514"/>
      <c r="S14" s="515"/>
    </row>
    <row r="15" spans="1:19" s="516" customFormat="1" ht="27" customHeight="1" x14ac:dyDescent="0.2">
      <c r="A15" s="511"/>
      <c r="B15" s="511"/>
      <c r="C15" s="533" t="str">
        <f>IF(D15="","",(VLOOKUP(D15,Lookups!$B$4:$C$3001,2,FALSE)))</f>
        <v/>
      </c>
      <c r="D15" s="366"/>
      <c r="E15" s="512"/>
      <c r="F15" s="512"/>
      <c r="G15" s="512"/>
      <c r="H15" s="512"/>
      <c r="I15" s="512"/>
      <c r="J15" s="513"/>
      <c r="K15" s="513"/>
      <c r="L15" s="512"/>
      <c r="M15" s="512"/>
      <c r="N15" s="512"/>
      <c r="O15" s="512"/>
      <c r="P15" s="512"/>
      <c r="Q15" s="512"/>
      <c r="R15" s="514"/>
      <c r="S15" s="515"/>
    </row>
    <row r="16" spans="1:19" s="516" customFormat="1" ht="27" customHeight="1" x14ac:dyDescent="0.2">
      <c r="A16" s="511"/>
      <c r="B16" s="511"/>
      <c r="C16" s="533" t="str">
        <f>IF(D16="","",(VLOOKUP(D16,Lookups!$B$4:$C$3001,2,FALSE)))</f>
        <v/>
      </c>
      <c r="D16" s="366"/>
      <c r="E16" s="512"/>
      <c r="F16" s="512"/>
      <c r="G16" s="512"/>
      <c r="H16" s="512"/>
      <c r="I16" s="512"/>
      <c r="J16" s="513"/>
      <c r="K16" s="513"/>
      <c r="L16" s="512"/>
      <c r="M16" s="512"/>
      <c r="N16" s="512"/>
      <c r="O16" s="512"/>
      <c r="P16" s="512"/>
      <c r="Q16" s="512"/>
      <c r="R16" s="514"/>
      <c r="S16" s="515"/>
    </row>
    <row r="17" spans="1:19" s="516" customFormat="1" ht="27" customHeight="1" x14ac:dyDescent="0.2">
      <c r="A17" s="511"/>
      <c r="B17" s="511"/>
      <c r="C17" s="533" t="str">
        <f>IF(D17="","",(VLOOKUP(D17,Lookups!$B$4:$C$3001,2,FALSE)))</f>
        <v/>
      </c>
      <c r="D17" s="366"/>
      <c r="E17" s="512"/>
      <c r="F17" s="512"/>
      <c r="G17" s="512"/>
      <c r="H17" s="512"/>
      <c r="I17" s="512"/>
      <c r="J17" s="513"/>
      <c r="K17" s="513"/>
      <c r="L17" s="512"/>
      <c r="M17" s="512"/>
      <c r="N17" s="512"/>
      <c r="O17" s="512"/>
      <c r="P17" s="512"/>
      <c r="Q17" s="512"/>
      <c r="R17" s="514"/>
      <c r="S17" s="515"/>
    </row>
    <row r="18" spans="1:19" s="516" customFormat="1" ht="27" customHeight="1" x14ac:dyDescent="0.2">
      <c r="A18" s="511"/>
      <c r="B18" s="511"/>
      <c r="C18" s="533" t="str">
        <f>IF(D18="","",(VLOOKUP(D18,Lookups!$B$4:$C$3001,2,FALSE)))</f>
        <v/>
      </c>
      <c r="D18" s="366"/>
      <c r="E18" s="512"/>
      <c r="F18" s="512"/>
      <c r="G18" s="512"/>
      <c r="H18" s="512"/>
      <c r="I18" s="512"/>
      <c r="J18" s="513"/>
      <c r="K18" s="513"/>
      <c r="L18" s="512"/>
      <c r="M18" s="512"/>
      <c r="N18" s="512"/>
      <c r="O18" s="512"/>
      <c r="P18" s="512"/>
      <c r="Q18" s="512"/>
      <c r="R18" s="514"/>
      <c r="S18" s="515"/>
    </row>
    <row r="19" spans="1:19" s="516" customFormat="1" ht="27" customHeight="1" x14ac:dyDescent="0.2">
      <c r="A19" s="511"/>
      <c r="B19" s="511"/>
      <c r="C19" s="533" t="str">
        <f>IF(D19="","",(VLOOKUP(D19,Lookups!$B$4:$C$3001,2,FALSE)))</f>
        <v/>
      </c>
      <c r="D19" s="366"/>
      <c r="E19" s="512"/>
      <c r="F19" s="512"/>
      <c r="G19" s="512"/>
      <c r="H19" s="512"/>
      <c r="I19" s="512"/>
      <c r="J19" s="513"/>
      <c r="K19" s="513"/>
      <c r="L19" s="512"/>
      <c r="M19" s="512"/>
      <c r="N19" s="512"/>
      <c r="O19" s="512"/>
      <c r="P19" s="512"/>
      <c r="Q19" s="512"/>
      <c r="R19" s="514"/>
      <c r="S19" s="515"/>
    </row>
    <row r="20" spans="1:19" s="516" customFormat="1" ht="27" customHeight="1" x14ac:dyDescent="0.2">
      <c r="A20" s="511"/>
      <c r="B20" s="511"/>
      <c r="C20" s="533" t="str">
        <f>IF(D20="","",(VLOOKUP(D20,Lookups!$B$4:$C$3001,2,FALSE)))</f>
        <v/>
      </c>
      <c r="D20" s="366"/>
      <c r="E20" s="512"/>
      <c r="F20" s="512"/>
      <c r="G20" s="512"/>
      <c r="H20" s="512"/>
      <c r="I20" s="512"/>
      <c r="J20" s="513"/>
      <c r="K20" s="513"/>
      <c r="L20" s="512"/>
      <c r="M20" s="512"/>
      <c r="N20" s="512"/>
      <c r="O20" s="512"/>
      <c r="P20" s="512"/>
      <c r="Q20" s="512"/>
      <c r="R20" s="514"/>
      <c r="S20" s="515"/>
    </row>
    <row r="21" spans="1:19" s="516" customFormat="1" ht="27" customHeight="1" x14ac:dyDescent="0.2">
      <c r="A21" s="511"/>
      <c r="B21" s="511"/>
      <c r="C21" s="533" t="str">
        <f>IF(D21="","",(VLOOKUP(D21,Lookups!$B$4:$C$3001,2,FALSE)))</f>
        <v/>
      </c>
      <c r="D21" s="366"/>
      <c r="E21" s="512"/>
      <c r="F21" s="512"/>
      <c r="G21" s="512"/>
      <c r="H21" s="512"/>
      <c r="I21" s="512"/>
      <c r="J21" s="513"/>
      <c r="K21" s="513"/>
      <c r="L21" s="512"/>
      <c r="M21" s="512"/>
      <c r="N21" s="512"/>
      <c r="O21" s="512"/>
      <c r="P21" s="512"/>
      <c r="Q21" s="512"/>
      <c r="R21" s="514"/>
      <c r="S21" s="515"/>
    </row>
    <row r="22" spans="1:19" s="516" customFormat="1" ht="27" customHeight="1" x14ac:dyDescent="0.2">
      <c r="A22" s="511"/>
      <c r="B22" s="511"/>
      <c r="C22" s="533" t="str">
        <f>IF(D22="","",(VLOOKUP(D22,Lookups!$B$4:$C$3001,2,FALSE)))</f>
        <v/>
      </c>
      <c r="D22" s="366"/>
      <c r="E22" s="512"/>
      <c r="F22" s="512"/>
      <c r="G22" s="512"/>
      <c r="H22" s="512"/>
      <c r="I22" s="512"/>
      <c r="J22" s="513"/>
      <c r="K22" s="513"/>
      <c r="L22" s="512"/>
      <c r="M22" s="512"/>
      <c r="N22" s="512"/>
      <c r="O22" s="512"/>
      <c r="P22" s="512"/>
      <c r="Q22" s="512"/>
      <c r="R22" s="514"/>
      <c r="S22" s="515"/>
    </row>
    <row r="23" spans="1:19" s="516" customFormat="1" ht="27" customHeight="1" x14ac:dyDescent="0.2">
      <c r="A23" s="511"/>
      <c r="B23" s="511"/>
      <c r="C23" s="533" t="str">
        <f>IF(D23="","",(VLOOKUP(D23,Lookups!$B$4:$C$3001,2,FALSE)))</f>
        <v/>
      </c>
      <c r="D23" s="366"/>
      <c r="E23" s="512"/>
      <c r="F23" s="512"/>
      <c r="G23" s="512"/>
      <c r="H23" s="512"/>
      <c r="I23" s="512"/>
      <c r="J23" s="513"/>
      <c r="K23" s="513"/>
      <c r="L23" s="512"/>
      <c r="M23" s="512"/>
      <c r="N23" s="512"/>
      <c r="O23" s="512"/>
      <c r="P23" s="512"/>
      <c r="Q23" s="512"/>
      <c r="R23" s="514"/>
      <c r="S23" s="515"/>
    </row>
    <row r="24" spans="1:19" s="516" customFormat="1" ht="27" customHeight="1" x14ac:dyDescent="0.2">
      <c r="A24" s="511"/>
      <c r="B24" s="511"/>
      <c r="C24" s="533" t="str">
        <f>IF(D24="","",(VLOOKUP(D24,Lookups!$B$4:$C$3001,2,FALSE)))</f>
        <v/>
      </c>
      <c r="D24" s="366"/>
      <c r="E24" s="512"/>
      <c r="F24" s="512"/>
      <c r="G24" s="512"/>
      <c r="H24" s="512"/>
      <c r="I24" s="512"/>
      <c r="J24" s="513"/>
      <c r="K24" s="513"/>
      <c r="L24" s="512"/>
      <c r="M24" s="512"/>
      <c r="N24" s="512"/>
      <c r="O24" s="512"/>
      <c r="P24" s="512"/>
      <c r="Q24" s="512"/>
      <c r="R24" s="514"/>
      <c r="S24" s="515"/>
    </row>
    <row r="25" spans="1:19" s="516" customFormat="1" ht="27" customHeight="1" x14ac:dyDescent="0.2">
      <c r="A25" s="511"/>
      <c r="B25" s="511"/>
      <c r="C25" s="533" t="str">
        <f>IF(D25="","",(VLOOKUP(D25,Lookups!$B$4:$C$3001,2,FALSE)))</f>
        <v/>
      </c>
      <c r="D25" s="366"/>
      <c r="E25" s="512"/>
      <c r="F25" s="512"/>
      <c r="G25" s="512"/>
      <c r="H25" s="512"/>
      <c r="I25" s="512"/>
      <c r="J25" s="513"/>
      <c r="K25" s="513"/>
      <c r="L25" s="512"/>
      <c r="M25" s="512"/>
      <c r="N25" s="512"/>
      <c r="O25" s="512"/>
      <c r="P25" s="512"/>
      <c r="Q25" s="512"/>
      <c r="R25" s="514"/>
      <c r="S25" s="515"/>
    </row>
    <row r="26" spans="1:19" s="516" customFormat="1" ht="27" customHeight="1" x14ac:dyDescent="0.2">
      <c r="A26" s="511"/>
      <c r="B26" s="511"/>
      <c r="C26" s="533" t="str">
        <f>IF(D26="","",(VLOOKUP(D26,Lookups!$B$4:$C$3001,2,FALSE)))</f>
        <v/>
      </c>
      <c r="D26" s="366"/>
      <c r="E26" s="512"/>
      <c r="F26" s="512"/>
      <c r="G26" s="512"/>
      <c r="H26" s="512"/>
      <c r="I26" s="512"/>
      <c r="J26" s="513"/>
      <c r="K26" s="513"/>
      <c r="L26" s="512"/>
      <c r="M26" s="512"/>
      <c r="N26" s="512"/>
      <c r="O26" s="512"/>
      <c r="P26" s="512"/>
      <c r="Q26" s="512"/>
      <c r="R26" s="514"/>
      <c r="S26" s="515"/>
    </row>
    <row r="27" spans="1:19" s="516" customFormat="1" ht="27" customHeight="1" x14ac:dyDescent="0.2">
      <c r="A27" s="511"/>
      <c r="B27" s="511"/>
      <c r="C27" s="533" t="str">
        <f>IF(D27="","",(VLOOKUP(D27,Lookups!$B$4:$C$3001,2,FALSE)))</f>
        <v/>
      </c>
      <c r="D27" s="366"/>
      <c r="E27" s="512"/>
      <c r="F27" s="512"/>
      <c r="G27" s="512"/>
      <c r="H27" s="512"/>
      <c r="I27" s="512"/>
      <c r="J27" s="513"/>
      <c r="K27" s="513"/>
      <c r="L27" s="512"/>
      <c r="M27" s="512"/>
      <c r="N27" s="512"/>
      <c r="O27" s="512"/>
      <c r="P27" s="512"/>
      <c r="Q27" s="512"/>
      <c r="R27" s="514"/>
      <c r="S27" s="515"/>
    </row>
    <row r="28" spans="1:19" s="516" customFormat="1" ht="27" customHeight="1" x14ac:dyDescent="0.2">
      <c r="A28" s="511"/>
      <c r="B28" s="511"/>
      <c r="C28" s="533" t="str">
        <f>IF(D28="","",(VLOOKUP(D28,Lookups!$B$4:$C$3001,2,FALSE)))</f>
        <v/>
      </c>
      <c r="D28" s="366"/>
      <c r="E28" s="512"/>
      <c r="F28" s="512"/>
      <c r="G28" s="512"/>
      <c r="H28" s="512"/>
      <c r="I28" s="512"/>
      <c r="J28" s="513"/>
      <c r="K28" s="513"/>
      <c r="L28" s="512"/>
      <c r="M28" s="512"/>
      <c r="N28" s="512"/>
      <c r="O28" s="512"/>
      <c r="P28" s="512"/>
      <c r="Q28" s="512"/>
      <c r="R28" s="514"/>
      <c r="S28" s="515"/>
    </row>
    <row r="29" spans="1:19" s="516" customFormat="1" ht="27" customHeight="1" x14ac:dyDescent="0.2">
      <c r="A29" s="511"/>
      <c r="B29" s="511"/>
      <c r="C29" s="533" t="str">
        <f>IF(D29="","",(VLOOKUP(D29,Lookups!$B$4:$C$3001,2,FALSE)))</f>
        <v/>
      </c>
      <c r="D29" s="366"/>
      <c r="E29" s="512"/>
      <c r="F29" s="512"/>
      <c r="G29" s="512"/>
      <c r="H29" s="512"/>
      <c r="I29" s="512"/>
      <c r="J29" s="513"/>
      <c r="K29" s="513"/>
      <c r="L29" s="512"/>
      <c r="M29" s="512"/>
      <c r="N29" s="512"/>
      <c r="O29" s="512"/>
      <c r="P29" s="512"/>
      <c r="Q29" s="512"/>
      <c r="R29" s="514"/>
      <c r="S29" s="515"/>
    </row>
    <row r="30" spans="1:19" s="516" customFormat="1" ht="27" customHeight="1" x14ac:dyDescent="0.2">
      <c r="A30" s="511"/>
      <c r="B30" s="511"/>
      <c r="C30" s="533" t="str">
        <f>IF(D30="","",(VLOOKUP(D30,Lookups!$B$4:$C$3001,2,FALSE)))</f>
        <v/>
      </c>
      <c r="D30" s="366"/>
      <c r="E30" s="512"/>
      <c r="F30" s="512"/>
      <c r="G30" s="512"/>
      <c r="H30" s="512"/>
      <c r="I30" s="512"/>
      <c r="J30" s="513"/>
      <c r="K30" s="513"/>
      <c r="L30" s="512"/>
      <c r="M30" s="512"/>
      <c r="N30" s="512"/>
      <c r="O30" s="512"/>
      <c r="P30" s="512"/>
      <c r="Q30" s="512"/>
      <c r="R30" s="514"/>
      <c r="S30" s="515"/>
    </row>
    <row r="31" spans="1:19" s="516" customFormat="1" ht="27" customHeight="1" x14ac:dyDescent="0.2">
      <c r="A31" s="511"/>
      <c r="B31" s="511"/>
      <c r="C31" s="533" t="str">
        <f>IF(D31="","",(VLOOKUP(D31,Lookups!$B$4:$C$3001,2,FALSE)))</f>
        <v/>
      </c>
      <c r="D31" s="366"/>
      <c r="E31" s="512"/>
      <c r="F31" s="512"/>
      <c r="G31" s="512"/>
      <c r="H31" s="512"/>
      <c r="I31" s="512"/>
      <c r="J31" s="513"/>
      <c r="K31" s="513"/>
      <c r="L31" s="512"/>
      <c r="M31" s="512"/>
      <c r="N31" s="512"/>
      <c r="O31" s="512"/>
      <c r="P31" s="512"/>
      <c r="Q31" s="512"/>
      <c r="R31" s="514"/>
      <c r="S31" s="515"/>
    </row>
    <row r="32" spans="1:19" s="516" customFormat="1" ht="27" customHeight="1" x14ac:dyDescent="0.2">
      <c r="A32" s="511"/>
      <c r="B32" s="511"/>
      <c r="C32" s="533" t="str">
        <f>IF(D32="","",(VLOOKUP(D32,Lookups!$B$4:$C$3001,2,FALSE)))</f>
        <v/>
      </c>
      <c r="D32" s="366"/>
      <c r="E32" s="512"/>
      <c r="F32" s="512"/>
      <c r="G32" s="512"/>
      <c r="H32" s="512"/>
      <c r="I32" s="512"/>
      <c r="J32" s="513"/>
      <c r="K32" s="513"/>
      <c r="L32" s="512"/>
      <c r="M32" s="512"/>
      <c r="N32" s="512"/>
      <c r="O32" s="512"/>
      <c r="P32" s="512"/>
      <c r="Q32" s="512"/>
      <c r="R32" s="514"/>
      <c r="S32" s="515"/>
    </row>
    <row r="33" spans="1:19" s="516" customFormat="1" ht="27" customHeight="1" x14ac:dyDescent="0.2">
      <c r="A33" s="511"/>
      <c r="B33" s="511"/>
      <c r="C33" s="533" t="str">
        <f>IF(D33="","",(VLOOKUP(D33,Lookups!$B$4:$C$3001,2,FALSE)))</f>
        <v/>
      </c>
      <c r="D33" s="366"/>
      <c r="E33" s="512"/>
      <c r="F33" s="512"/>
      <c r="G33" s="512"/>
      <c r="H33" s="512"/>
      <c r="I33" s="512"/>
      <c r="J33" s="513"/>
      <c r="K33" s="513"/>
      <c r="L33" s="512"/>
      <c r="M33" s="512"/>
      <c r="N33" s="512"/>
      <c r="O33" s="512"/>
      <c r="P33" s="512"/>
      <c r="Q33" s="512"/>
      <c r="R33" s="514"/>
      <c r="S33" s="515"/>
    </row>
    <row r="34" spans="1:19" s="516" customFormat="1" ht="27" customHeight="1" x14ac:dyDescent="0.2">
      <c r="A34" s="511"/>
      <c r="B34" s="511"/>
      <c r="C34" s="533" t="str">
        <f>IF(D34="","",(VLOOKUP(D34,Lookups!$B$4:$C$3001,2,FALSE)))</f>
        <v/>
      </c>
      <c r="D34" s="366"/>
      <c r="E34" s="512"/>
      <c r="F34" s="512"/>
      <c r="G34" s="512"/>
      <c r="H34" s="512"/>
      <c r="I34" s="512"/>
      <c r="J34" s="513"/>
      <c r="K34" s="513"/>
      <c r="L34" s="512"/>
      <c r="M34" s="512"/>
      <c r="N34" s="512"/>
      <c r="O34" s="512"/>
      <c r="P34" s="512"/>
      <c r="Q34" s="512"/>
      <c r="R34" s="514"/>
      <c r="S34" s="515"/>
    </row>
    <row r="35" spans="1:19" s="516" customFormat="1" ht="27" customHeight="1" x14ac:dyDescent="0.2">
      <c r="A35" s="511"/>
      <c r="B35" s="511"/>
      <c r="C35" s="533" t="str">
        <f>IF(D35="","",(VLOOKUP(D35,Lookups!$B$4:$C$3001,2,FALSE)))</f>
        <v/>
      </c>
      <c r="D35" s="366"/>
      <c r="E35" s="512"/>
      <c r="F35" s="512"/>
      <c r="G35" s="512"/>
      <c r="H35" s="512"/>
      <c r="I35" s="512"/>
      <c r="J35" s="513"/>
      <c r="K35" s="513"/>
      <c r="L35" s="512"/>
      <c r="M35" s="512"/>
      <c r="N35" s="512"/>
      <c r="O35" s="512"/>
      <c r="P35" s="512"/>
      <c r="Q35" s="512"/>
      <c r="R35" s="514"/>
      <c r="S35" s="515"/>
    </row>
    <row r="36" spans="1:19" s="516" customFormat="1" ht="27" customHeight="1" x14ac:dyDescent="0.2">
      <c r="A36" s="511"/>
      <c r="B36" s="511"/>
      <c r="C36" s="533" t="str">
        <f>IF(D36="","",(VLOOKUP(D36,Lookups!$B$4:$C$3001,2,FALSE)))</f>
        <v/>
      </c>
      <c r="D36" s="366"/>
      <c r="E36" s="512"/>
      <c r="F36" s="512"/>
      <c r="G36" s="512"/>
      <c r="H36" s="512"/>
      <c r="I36" s="512"/>
      <c r="J36" s="513"/>
      <c r="K36" s="513"/>
      <c r="L36" s="512"/>
      <c r="M36" s="512"/>
      <c r="N36" s="512"/>
      <c r="O36" s="512"/>
      <c r="P36" s="512"/>
      <c r="Q36" s="512"/>
      <c r="R36" s="514"/>
      <c r="S36" s="515"/>
    </row>
    <row r="37" spans="1:19" s="516" customFormat="1" ht="27" customHeight="1" x14ac:dyDescent="0.2">
      <c r="A37" s="511"/>
      <c r="B37" s="511"/>
      <c r="C37" s="533" t="str">
        <f>IF(D37="","",(VLOOKUP(D37,Lookups!$B$4:$C$3001,2,FALSE)))</f>
        <v/>
      </c>
      <c r="D37" s="366"/>
      <c r="E37" s="512"/>
      <c r="F37" s="512"/>
      <c r="G37" s="512"/>
      <c r="H37" s="512"/>
      <c r="I37" s="512"/>
      <c r="J37" s="513"/>
      <c r="K37" s="513"/>
      <c r="L37" s="512"/>
      <c r="M37" s="512"/>
      <c r="N37" s="512"/>
      <c r="O37" s="512"/>
      <c r="P37" s="512"/>
      <c r="Q37" s="512"/>
      <c r="R37" s="514"/>
      <c r="S37" s="515"/>
    </row>
    <row r="38" spans="1:19" s="516" customFormat="1" ht="27" customHeight="1" x14ac:dyDescent="0.2">
      <c r="A38" s="511"/>
      <c r="B38" s="511"/>
      <c r="C38" s="533" t="str">
        <f>IF(D38="","",(VLOOKUP(D38,Lookups!$B$4:$C$3001,2,FALSE)))</f>
        <v/>
      </c>
      <c r="D38" s="366"/>
      <c r="E38" s="512"/>
      <c r="F38" s="512"/>
      <c r="G38" s="512"/>
      <c r="H38" s="512"/>
      <c r="I38" s="512"/>
      <c r="J38" s="513"/>
      <c r="K38" s="513"/>
      <c r="L38" s="512"/>
      <c r="M38" s="512"/>
      <c r="N38" s="512"/>
      <c r="O38" s="512"/>
      <c r="P38" s="512"/>
      <c r="Q38" s="512"/>
      <c r="R38" s="514"/>
      <c r="S38" s="515"/>
    </row>
    <row r="39" spans="1:19" s="516" customFormat="1" ht="27" customHeight="1" x14ac:dyDescent="0.2">
      <c r="A39" s="511"/>
      <c r="B39" s="511"/>
      <c r="C39" s="533" t="str">
        <f>IF(D39="","",(VLOOKUP(D39,Lookups!$B$4:$C$3001,2,FALSE)))</f>
        <v/>
      </c>
      <c r="D39" s="366"/>
      <c r="E39" s="512"/>
      <c r="F39" s="512"/>
      <c r="G39" s="512"/>
      <c r="H39" s="512"/>
      <c r="I39" s="512"/>
      <c r="J39" s="513"/>
      <c r="K39" s="513"/>
      <c r="L39" s="512"/>
      <c r="M39" s="512"/>
      <c r="N39" s="512"/>
      <c r="O39" s="512"/>
      <c r="P39" s="512"/>
      <c r="Q39" s="512"/>
      <c r="R39" s="514"/>
      <c r="S39" s="515"/>
    </row>
    <row r="40" spans="1:19" s="516" customFormat="1" ht="27" customHeight="1" x14ac:dyDescent="0.2">
      <c r="A40" s="511"/>
      <c r="B40" s="511"/>
      <c r="C40" s="533" t="str">
        <f>IF(D40="","",(VLOOKUP(D40,Lookups!$B$4:$C$3001,2,FALSE)))</f>
        <v/>
      </c>
      <c r="D40" s="366"/>
      <c r="E40" s="512"/>
      <c r="F40" s="512"/>
      <c r="G40" s="512"/>
      <c r="H40" s="512"/>
      <c r="I40" s="512"/>
      <c r="J40" s="513"/>
      <c r="K40" s="513"/>
      <c r="L40" s="512"/>
      <c r="M40" s="512"/>
      <c r="N40" s="512"/>
      <c r="O40" s="512"/>
      <c r="P40" s="512"/>
      <c r="Q40" s="512"/>
      <c r="R40" s="514"/>
      <c r="S40" s="515"/>
    </row>
    <row r="41" spans="1:19" s="516" customFormat="1" ht="27" customHeight="1" x14ac:dyDescent="0.2">
      <c r="A41" s="511"/>
      <c r="B41" s="511"/>
      <c r="C41" s="533" t="str">
        <f>IF(D41="","",(VLOOKUP(D41,Lookups!$B$4:$C$3001,2,FALSE)))</f>
        <v/>
      </c>
      <c r="D41" s="366"/>
      <c r="E41" s="512"/>
      <c r="F41" s="512"/>
      <c r="G41" s="512"/>
      <c r="H41" s="512"/>
      <c r="I41" s="512"/>
      <c r="J41" s="513"/>
      <c r="K41" s="513"/>
      <c r="L41" s="512"/>
      <c r="M41" s="512"/>
      <c r="N41" s="512"/>
      <c r="O41" s="512"/>
      <c r="P41" s="512"/>
      <c r="Q41" s="512"/>
      <c r="R41" s="514"/>
      <c r="S41" s="515"/>
    </row>
    <row r="42" spans="1:19" s="516" customFormat="1" ht="27" customHeight="1" x14ac:dyDescent="0.2">
      <c r="A42" s="511"/>
      <c r="B42" s="511"/>
      <c r="C42" s="533" t="str">
        <f>IF(D42="","",(VLOOKUP(D42,Lookups!$B$4:$C$3001,2,FALSE)))</f>
        <v/>
      </c>
      <c r="D42" s="366"/>
      <c r="E42" s="512"/>
      <c r="F42" s="512"/>
      <c r="G42" s="512"/>
      <c r="H42" s="512"/>
      <c r="I42" s="512"/>
      <c r="J42" s="513"/>
      <c r="K42" s="513"/>
      <c r="L42" s="512"/>
      <c r="M42" s="512"/>
      <c r="N42" s="512"/>
      <c r="O42" s="512"/>
      <c r="P42" s="512"/>
      <c r="Q42" s="512"/>
      <c r="R42" s="514"/>
      <c r="S42" s="515"/>
    </row>
    <row r="43" spans="1:19" s="516" customFormat="1" ht="27" customHeight="1" x14ac:dyDescent="0.2">
      <c r="A43" s="511"/>
      <c r="B43" s="511"/>
      <c r="C43" s="533" t="str">
        <f>IF(D43="","",(VLOOKUP(D43,Lookups!$B$4:$C$3001,2,FALSE)))</f>
        <v/>
      </c>
      <c r="D43" s="366"/>
      <c r="E43" s="512"/>
      <c r="F43" s="512"/>
      <c r="G43" s="512"/>
      <c r="H43" s="512"/>
      <c r="I43" s="512"/>
      <c r="J43" s="513"/>
      <c r="K43" s="513"/>
      <c r="L43" s="512"/>
      <c r="M43" s="512"/>
      <c r="N43" s="512"/>
      <c r="O43" s="512"/>
      <c r="P43" s="512"/>
      <c r="Q43" s="512"/>
      <c r="R43" s="514"/>
      <c r="S43" s="515"/>
    </row>
    <row r="44" spans="1:19" s="516" customFormat="1" ht="27" customHeight="1" x14ac:dyDescent="0.2">
      <c r="A44" s="511"/>
      <c r="B44" s="511"/>
      <c r="C44" s="533" t="str">
        <f>IF(D44="","",(VLOOKUP(D44,Lookups!$B$4:$C$3001,2,FALSE)))</f>
        <v/>
      </c>
      <c r="D44" s="366"/>
      <c r="E44" s="512"/>
      <c r="F44" s="512"/>
      <c r="G44" s="512"/>
      <c r="H44" s="512"/>
      <c r="I44" s="512"/>
      <c r="J44" s="513"/>
      <c r="K44" s="513"/>
      <c r="L44" s="512"/>
      <c r="M44" s="512"/>
      <c r="N44" s="512"/>
      <c r="O44" s="512"/>
      <c r="P44" s="512"/>
      <c r="Q44" s="512"/>
      <c r="R44" s="514"/>
      <c r="S44" s="515"/>
    </row>
    <row r="45" spans="1:19" s="516" customFormat="1" ht="27" customHeight="1" x14ac:dyDescent="0.2">
      <c r="A45" s="511"/>
      <c r="B45" s="511"/>
      <c r="C45" s="533" t="str">
        <f>IF(D45="","",(VLOOKUP(D45,Lookups!$B$4:$C$3001,2,FALSE)))</f>
        <v/>
      </c>
      <c r="D45" s="366"/>
      <c r="E45" s="512"/>
      <c r="F45" s="512"/>
      <c r="G45" s="512"/>
      <c r="H45" s="512"/>
      <c r="I45" s="512"/>
      <c r="J45" s="513"/>
      <c r="K45" s="513"/>
      <c r="L45" s="512"/>
      <c r="M45" s="512"/>
      <c r="N45" s="512"/>
      <c r="O45" s="512"/>
      <c r="P45" s="512"/>
      <c r="Q45" s="512"/>
      <c r="R45" s="514"/>
      <c r="S45" s="515"/>
    </row>
    <row r="46" spans="1:19" s="516" customFormat="1" ht="27" customHeight="1" x14ac:dyDescent="0.2">
      <c r="A46" s="511"/>
      <c r="B46" s="511"/>
      <c r="C46" s="533" t="str">
        <f>IF(D46="","",(VLOOKUP(D46,Lookups!$B$4:$C$3001,2,FALSE)))</f>
        <v/>
      </c>
      <c r="D46" s="366"/>
      <c r="E46" s="512"/>
      <c r="F46" s="512"/>
      <c r="G46" s="512"/>
      <c r="H46" s="512"/>
      <c r="I46" s="512"/>
      <c r="J46" s="513"/>
      <c r="K46" s="513"/>
      <c r="L46" s="512"/>
      <c r="M46" s="512"/>
      <c r="N46" s="512"/>
      <c r="O46" s="512"/>
      <c r="P46" s="512"/>
      <c r="Q46" s="512"/>
      <c r="R46" s="514"/>
      <c r="S46" s="515"/>
    </row>
    <row r="47" spans="1:19" s="516" customFormat="1" ht="27" customHeight="1" x14ac:dyDescent="0.2">
      <c r="A47" s="511"/>
      <c r="B47" s="511"/>
      <c r="C47" s="533" t="str">
        <f>IF(D47="","",(VLOOKUP(D47,Lookups!$B$4:$C$3001,2,FALSE)))</f>
        <v/>
      </c>
      <c r="D47" s="366"/>
      <c r="E47" s="512"/>
      <c r="F47" s="512"/>
      <c r="G47" s="512"/>
      <c r="H47" s="512"/>
      <c r="I47" s="512"/>
      <c r="J47" s="513"/>
      <c r="K47" s="513"/>
      <c r="L47" s="512"/>
      <c r="M47" s="512"/>
      <c r="N47" s="512"/>
      <c r="O47" s="512"/>
      <c r="P47" s="512"/>
      <c r="Q47" s="512"/>
      <c r="R47" s="514"/>
      <c r="S47" s="515"/>
    </row>
    <row r="48" spans="1:19" s="516" customFormat="1" ht="27" customHeight="1" x14ac:dyDescent="0.2">
      <c r="A48" s="511"/>
      <c r="B48" s="511"/>
      <c r="C48" s="533" t="str">
        <f>IF(D48="","",(VLOOKUP(D48,Lookups!$B$4:$C$3001,2,FALSE)))</f>
        <v/>
      </c>
      <c r="D48" s="366"/>
      <c r="E48" s="512"/>
      <c r="F48" s="512"/>
      <c r="G48" s="512"/>
      <c r="H48" s="512"/>
      <c r="I48" s="512"/>
      <c r="J48" s="513"/>
      <c r="K48" s="513"/>
      <c r="L48" s="512"/>
      <c r="M48" s="512"/>
      <c r="N48" s="512"/>
      <c r="O48" s="512"/>
      <c r="P48" s="512"/>
      <c r="Q48" s="512"/>
      <c r="R48" s="514"/>
      <c r="S48" s="515"/>
    </row>
    <row r="49" spans="1:19" s="516" customFormat="1" ht="27" customHeight="1" x14ac:dyDescent="0.2">
      <c r="A49" s="511"/>
      <c r="B49" s="511"/>
      <c r="C49" s="533" t="str">
        <f>IF(D49="","",(VLOOKUP(D49,Lookups!$B$4:$C$3001,2,FALSE)))</f>
        <v/>
      </c>
      <c r="D49" s="366"/>
      <c r="E49" s="512"/>
      <c r="F49" s="512"/>
      <c r="G49" s="512"/>
      <c r="H49" s="512"/>
      <c r="I49" s="512"/>
      <c r="J49" s="513"/>
      <c r="K49" s="513"/>
      <c r="L49" s="512"/>
      <c r="M49" s="512"/>
      <c r="N49" s="512"/>
      <c r="O49" s="512"/>
      <c r="P49" s="512"/>
      <c r="Q49" s="512"/>
      <c r="R49" s="514"/>
      <c r="S49" s="515"/>
    </row>
    <row r="50" spans="1:19" s="516" customFormat="1" ht="27" customHeight="1" x14ac:dyDescent="0.2">
      <c r="A50" s="511"/>
      <c r="B50" s="511"/>
      <c r="C50" s="533" t="str">
        <f>IF(D50="","",(VLOOKUP(D50,Lookups!$B$4:$C$3001,2,FALSE)))</f>
        <v/>
      </c>
      <c r="D50" s="366"/>
      <c r="E50" s="512"/>
      <c r="F50" s="512"/>
      <c r="G50" s="512"/>
      <c r="H50" s="512"/>
      <c r="I50" s="512"/>
      <c r="J50" s="513"/>
      <c r="K50" s="513"/>
      <c r="L50" s="512"/>
      <c r="M50" s="512"/>
      <c r="N50" s="512"/>
      <c r="O50" s="512"/>
      <c r="P50" s="512"/>
      <c r="Q50" s="512"/>
      <c r="R50" s="514"/>
      <c r="S50" s="515"/>
    </row>
    <row r="51" spans="1:19" s="516" customFormat="1" ht="27" customHeight="1" x14ac:dyDescent="0.2">
      <c r="A51" s="511"/>
      <c r="B51" s="511"/>
      <c r="C51" s="533" t="str">
        <f>IF(D51="","",(VLOOKUP(D51,Lookups!$B$4:$C$3001,2,FALSE)))</f>
        <v/>
      </c>
      <c r="D51" s="366"/>
      <c r="E51" s="512"/>
      <c r="F51" s="512"/>
      <c r="G51" s="512"/>
      <c r="H51" s="512"/>
      <c r="I51" s="512"/>
      <c r="J51" s="513"/>
      <c r="K51" s="513"/>
      <c r="L51" s="512"/>
      <c r="M51" s="512"/>
      <c r="N51" s="512"/>
      <c r="O51" s="512"/>
      <c r="P51" s="512"/>
      <c r="Q51" s="512"/>
      <c r="R51" s="514"/>
      <c r="S51" s="515"/>
    </row>
    <row r="52" spans="1:19" ht="27" customHeight="1" x14ac:dyDescent="0.2">
      <c r="A52" s="365"/>
      <c r="B52" s="366"/>
      <c r="C52" s="533" t="str">
        <f>IF(D52="","",(VLOOKUP(D52,Lookups!$B$4:$C$3001,2,FALSE)))</f>
        <v/>
      </c>
      <c r="D52" s="366"/>
      <c r="E52" s="384"/>
      <c r="F52" s="383"/>
      <c r="G52" s="384"/>
      <c r="H52" s="385"/>
      <c r="I52" s="384"/>
      <c r="J52" s="379"/>
      <c r="K52" s="379"/>
      <c r="L52" s="384"/>
      <c r="M52" s="512"/>
      <c r="N52" s="384"/>
      <c r="O52" s="384"/>
      <c r="P52" s="384"/>
      <c r="Q52" s="384"/>
      <c r="R52" s="510"/>
      <c r="S52" s="382"/>
    </row>
    <row r="53" spans="1:19" ht="27" customHeight="1" x14ac:dyDescent="0.2">
      <c r="A53" s="365"/>
      <c r="B53" s="366"/>
      <c r="C53" s="533" t="str">
        <f>IF(D53="","",(VLOOKUP(D53,Lookups!$B$4:$C$3001,2,FALSE)))</f>
        <v/>
      </c>
      <c r="D53" s="366"/>
      <c r="E53" s="384"/>
      <c r="F53" s="383"/>
      <c r="G53" s="384"/>
      <c r="H53" s="385"/>
      <c r="I53" s="384"/>
      <c r="J53" s="379"/>
      <c r="K53" s="379"/>
      <c r="L53" s="384"/>
      <c r="M53" s="512"/>
      <c r="N53" s="384"/>
      <c r="O53" s="384"/>
      <c r="P53" s="384"/>
      <c r="Q53" s="384"/>
      <c r="R53" s="510"/>
      <c r="S53" s="382"/>
    </row>
    <row r="54" spans="1:19" ht="27" customHeight="1" x14ac:dyDescent="0.2">
      <c r="A54" s="365"/>
      <c r="B54" s="366"/>
      <c r="C54" s="533" t="str">
        <f>IF(D54="","",(VLOOKUP(D54,Lookups!$B$4:$C$3001,2,FALSE)))</f>
        <v/>
      </c>
      <c r="D54" s="366"/>
      <c r="E54" s="384"/>
      <c r="F54" s="383"/>
      <c r="G54" s="384"/>
      <c r="H54" s="385"/>
      <c r="I54" s="384"/>
      <c r="J54" s="379"/>
      <c r="K54" s="379"/>
      <c r="L54" s="384"/>
      <c r="M54" s="512"/>
      <c r="N54" s="384"/>
      <c r="O54" s="384"/>
      <c r="P54" s="384"/>
      <c r="Q54" s="384"/>
      <c r="R54" s="510"/>
      <c r="S54" s="382"/>
    </row>
    <row r="55" spans="1:19" ht="27" customHeight="1" x14ac:dyDescent="0.2">
      <c r="A55" s="365"/>
      <c r="B55" s="366"/>
      <c r="C55" s="533" t="str">
        <f>IF(D55="","",(VLOOKUP(D55,Lookups!$B$4:$C$3001,2,FALSE)))</f>
        <v/>
      </c>
      <c r="D55" s="366"/>
      <c r="E55" s="384"/>
      <c r="F55" s="383"/>
      <c r="G55" s="384"/>
      <c r="H55" s="385"/>
      <c r="I55" s="384"/>
      <c r="J55" s="379"/>
      <c r="K55" s="379"/>
      <c r="L55" s="384"/>
      <c r="M55" s="512"/>
      <c r="N55" s="384"/>
      <c r="O55" s="384"/>
      <c r="P55" s="384"/>
      <c r="Q55" s="384"/>
      <c r="R55" s="510"/>
      <c r="S55" s="382"/>
    </row>
    <row r="56" spans="1:19" ht="27" customHeight="1" x14ac:dyDescent="0.2">
      <c r="A56" s="365"/>
      <c r="B56" s="366"/>
      <c r="C56" s="533" t="str">
        <f>IF(D56="","",(VLOOKUP(D56,Lookups!$B$4:$C$3001,2,FALSE)))</f>
        <v/>
      </c>
      <c r="D56" s="366"/>
      <c r="E56" s="384"/>
      <c r="F56" s="383"/>
      <c r="G56" s="384"/>
      <c r="H56" s="385"/>
      <c r="I56" s="384"/>
      <c r="J56" s="379"/>
      <c r="K56" s="379"/>
      <c r="L56" s="384"/>
      <c r="M56" s="512"/>
      <c r="N56" s="384"/>
      <c r="O56" s="384"/>
      <c r="P56" s="384"/>
      <c r="Q56" s="384"/>
      <c r="R56" s="510"/>
      <c r="S56" s="382"/>
    </row>
    <row r="57" spans="1:19" ht="27" customHeight="1" x14ac:dyDescent="0.2">
      <c r="A57" s="365"/>
      <c r="B57" s="366"/>
      <c r="C57" s="533" t="str">
        <f>IF(D57="","",(VLOOKUP(D57,Lookups!$B$4:$C$3001,2,FALSE)))</f>
        <v/>
      </c>
      <c r="D57" s="366"/>
      <c r="E57" s="384"/>
      <c r="F57" s="383"/>
      <c r="G57" s="384"/>
      <c r="H57" s="385"/>
      <c r="I57" s="384"/>
      <c r="J57" s="379"/>
      <c r="K57" s="379"/>
      <c r="L57" s="384"/>
      <c r="M57" s="512"/>
      <c r="N57" s="384"/>
      <c r="O57" s="384"/>
      <c r="P57" s="384"/>
      <c r="Q57" s="384"/>
      <c r="R57" s="510"/>
      <c r="S57" s="382"/>
    </row>
    <row r="58" spans="1:19" ht="27" customHeight="1" x14ac:dyDescent="0.2">
      <c r="A58" s="365"/>
      <c r="B58" s="366"/>
      <c r="C58" s="533" t="str">
        <f>IF(D58="","",(VLOOKUP(D58,Lookups!$B$4:$C$3001,2,FALSE)))</f>
        <v/>
      </c>
      <c r="D58" s="366"/>
      <c r="E58" s="384"/>
      <c r="F58" s="383"/>
      <c r="G58" s="384"/>
      <c r="H58" s="385"/>
      <c r="I58" s="384"/>
      <c r="J58" s="379"/>
      <c r="K58" s="379"/>
      <c r="L58" s="384"/>
      <c r="M58" s="512"/>
      <c r="N58" s="384"/>
      <c r="O58" s="384"/>
      <c r="P58" s="384"/>
      <c r="Q58" s="384"/>
      <c r="R58" s="510"/>
      <c r="S58" s="382"/>
    </row>
    <row r="59" spans="1:19" ht="27" customHeight="1" x14ac:dyDescent="0.2">
      <c r="A59" s="365"/>
      <c r="B59" s="366"/>
      <c r="C59" s="533" t="str">
        <f>IF(D59="","",(VLOOKUP(D59,Lookups!$B$4:$C$3001,2,FALSE)))</f>
        <v/>
      </c>
      <c r="D59" s="366"/>
      <c r="E59" s="384"/>
      <c r="F59" s="383"/>
      <c r="G59" s="384"/>
      <c r="H59" s="385"/>
      <c r="I59" s="384"/>
      <c r="J59" s="379"/>
      <c r="K59" s="379"/>
      <c r="L59" s="384"/>
      <c r="M59" s="512"/>
      <c r="N59" s="384"/>
      <c r="O59" s="384"/>
      <c r="P59" s="384"/>
      <c r="Q59" s="384"/>
      <c r="R59" s="510"/>
      <c r="S59" s="382"/>
    </row>
    <row r="60" spans="1:19" ht="27" customHeight="1" x14ac:dyDescent="0.2">
      <c r="A60" s="365"/>
      <c r="B60" s="366"/>
      <c r="C60" s="533" t="str">
        <f>IF(D60="","",(VLOOKUP(D60,Lookups!$B$4:$C$3001,2,FALSE)))</f>
        <v/>
      </c>
      <c r="D60" s="366"/>
      <c r="E60" s="384"/>
      <c r="F60" s="383"/>
      <c r="G60" s="384"/>
      <c r="H60" s="385"/>
      <c r="I60" s="384"/>
      <c r="J60" s="379"/>
      <c r="K60" s="379"/>
      <c r="L60" s="384"/>
      <c r="M60" s="512"/>
      <c r="N60" s="384"/>
      <c r="O60" s="384"/>
      <c r="P60" s="384"/>
      <c r="Q60" s="384"/>
      <c r="R60" s="510"/>
      <c r="S60" s="382"/>
    </row>
    <row r="61" spans="1:19" ht="27" customHeight="1" x14ac:dyDescent="0.2">
      <c r="A61" s="365"/>
      <c r="B61" s="366"/>
      <c r="C61" s="533" t="str">
        <f>IF(D61="","",(VLOOKUP(D61,Lookups!$B$4:$C$3001,2,FALSE)))</f>
        <v/>
      </c>
      <c r="D61" s="366"/>
      <c r="E61" s="384"/>
      <c r="F61" s="383"/>
      <c r="G61" s="384"/>
      <c r="H61" s="385"/>
      <c r="I61" s="384"/>
      <c r="J61" s="379"/>
      <c r="K61" s="379"/>
      <c r="L61" s="384"/>
      <c r="M61" s="512"/>
      <c r="N61" s="384"/>
      <c r="O61" s="384"/>
      <c r="P61" s="384"/>
      <c r="Q61" s="384"/>
      <c r="R61" s="510"/>
      <c r="S61" s="382"/>
    </row>
    <row r="62" spans="1:19" ht="27" customHeight="1" x14ac:dyDescent="0.2">
      <c r="A62" s="365"/>
      <c r="B62" s="366"/>
      <c r="C62" s="533" t="str">
        <f>IF(D62="","",(VLOOKUP(D62,Lookups!$B$4:$C$3001,2,FALSE)))</f>
        <v/>
      </c>
      <c r="D62" s="366"/>
      <c r="E62" s="384"/>
      <c r="F62" s="383"/>
      <c r="G62" s="384"/>
      <c r="H62" s="385"/>
      <c r="I62" s="384"/>
      <c r="J62" s="379"/>
      <c r="K62" s="379"/>
      <c r="L62" s="384"/>
      <c r="M62" s="512"/>
      <c r="N62" s="384"/>
      <c r="O62" s="384"/>
      <c r="P62" s="384"/>
      <c r="Q62" s="384"/>
      <c r="R62" s="510"/>
      <c r="S62" s="382"/>
    </row>
    <row r="63" spans="1:19" ht="27" customHeight="1" x14ac:dyDescent="0.2">
      <c r="A63" s="365"/>
      <c r="B63" s="366"/>
      <c r="C63" s="533" t="str">
        <f>IF(D63="","",(VLOOKUP(D63,Lookups!$B$4:$C$3001,2,FALSE)))</f>
        <v/>
      </c>
      <c r="D63" s="366"/>
      <c r="E63" s="384"/>
      <c r="F63" s="383"/>
      <c r="G63" s="384"/>
      <c r="H63" s="385"/>
      <c r="I63" s="384"/>
      <c r="J63" s="379"/>
      <c r="K63" s="379"/>
      <c r="L63" s="384"/>
      <c r="M63" s="512"/>
      <c r="N63" s="384"/>
      <c r="O63" s="384"/>
      <c r="P63" s="384"/>
      <c r="Q63" s="384"/>
      <c r="R63" s="510"/>
      <c r="S63" s="382"/>
    </row>
    <row r="64" spans="1:19" ht="27" customHeight="1" x14ac:dyDescent="0.2">
      <c r="A64" s="365"/>
      <c r="B64" s="366"/>
      <c r="C64" s="533" t="str">
        <f>IF(D64="","",(VLOOKUP(D64,Lookups!$B$4:$C$3001,2,FALSE)))</f>
        <v/>
      </c>
      <c r="D64" s="366"/>
      <c r="E64" s="384"/>
      <c r="F64" s="383"/>
      <c r="G64" s="384"/>
      <c r="H64" s="385"/>
      <c r="I64" s="384"/>
      <c r="J64" s="379"/>
      <c r="K64" s="379"/>
      <c r="L64" s="384"/>
      <c r="M64" s="512"/>
      <c r="N64" s="384"/>
      <c r="O64" s="384"/>
      <c r="P64" s="384"/>
      <c r="Q64" s="384"/>
      <c r="R64" s="510"/>
      <c r="S64" s="382"/>
    </row>
    <row r="65" spans="1:19" ht="27" customHeight="1" x14ac:dyDescent="0.2">
      <c r="A65" s="365"/>
      <c r="B65" s="366"/>
      <c r="C65" s="533" t="str">
        <f>IF(D65="","",(VLOOKUP(D65,Lookups!$B$4:$C$3001,2,FALSE)))</f>
        <v/>
      </c>
      <c r="D65" s="366"/>
      <c r="E65" s="384"/>
      <c r="F65" s="383"/>
      <c r="G65" s="384"/>
      <c r="H65" s="385"/>
      <c r="I65" s="384"/>
      <c r="J65" s="379"/>
      <c r="K65" s="379"/>
      <c r="L65" s="384"/>
      <c r="M65" s="512"/>
      <c r="N65" s="384"/>
      <c r="O65" s="384"/>
      <c r="P65" s="384"/>
      <c r="Q65" s="384"/>
      <c r="R65" s="510"/>
      <c r="S65" s="382"/>
    </row>
    <row r="66" spans="1:19" ht="27" customHeight="1" x14ac:dyDescent="0.2">
      <c r="A66" s="365"/>
      <c r="B66" s="366"/>
      <c r="C66" s="533" t="str">
        <f>IF(D66="","",(VLOOKUP(D66,Lookups!$B$4:$C$3001,2,FALSE)))</f>
        <v/>
      </c>
      <c r="D66" s="366"/>
      <c r="E66" s="384"/>
      <c r="F66" s="383"/>
      <c r="G66" s="384"/>
      <c r="H66" s="385"/>
      <c r="I66" s="384"/>
      <c r="J66" s="379"/>
      <c r="K66" s="379"/>
      <c r="L66" s="384"/>
      <c r="M66" s="512"/>
      <c r="N66" s="384"/>
      <c r="O66" s="384"/>
      <c r="P66" s="384"/>
      <c r="Q66" s="384"/>
      <c r="R66" s="510"/>
      <c r="S66" s="382"/>
    </row>
    <row r="67" spans="1:19" ht="27" customHeight="1" x14ac:dyDescent="0.2">
      <c r="A67" s="365"/>
      <c r="B67" s="366"/>
      <c r="C67" s="533" t="str">
        <f>IF(D67="","",(VLOOKUP(D67,Lookups!$B$4:$C$3001,2,FALSE)))</f>
        <v/>
      </c>
      <c r="D67" s="366"/>
      <c r="E67" s="384"/>
      <c r="F67" s="383"/>
      <c r="G67" s="384"/>
      <c r="H67" s="385"/>
      <c r="I67" s="384"/>
      <c r="J67" s="379"/>
      <c r="K67" s="379"/>
      <c r="L67" s="384"/>
      <c r="M67" s="512"/>
      <c r="N67" s="384"/>
      <c r="O67" s="384"/>
      <c r="P67" s="384"/>
      <c r="Q67" s="384"/>
      <c r="R67" s="510"/>
      <c r="S67" s="382"/>
    </row>
    <row r="68" spans="1:19" ht="27" customHeight="1" x14ac:dyDescent="0.2">
      <c r="A68" s="365"/>
      <c r="B68" s="366"/>
      <c r="C68" s="533" t="str">
        <f>IF(D68="","",(VLOOKUP(D68,Lookups!$B$4:$C$3001,2,FALSE)))</f>
        <v/>
      </c>
      <c r="D68" s="366"/>
      <c r="E68" s="384"/>
      <c r="F68" s="383"/>
      <c r="G68" s="384"/>
      <c r="H68" s="385"/>
      <c r="I68" s="384"/>
      <c r="J68" s="379"/>
      <c r="K68" s="379"/>
      <c r="L68" s="384"/>
      <c r="M68" s="512"/>
      <c r="N68" s="384"/>
      <c r="O68" s="384"/>
      <c r="P68" s="384"/>
      <c r="Q68" s="384"/>
      <c r="R68" s="510"/>
      <c r="S68" s="382"/>
    </row>
    <row r="69" spans="1:19" ht="27" customHeight="1" x14ac:dyDescent="0.2">
      <c r="A69" s="365"/>
      <c r="B69" s="366"/>
      <c r="C69" s="533" t="str">
        <f>IF(D69="","",(VLOOKUP(D69,Lookups!$B$4:$C$3001,2,FALSE)))</f>
        <v/>
      </c>
      <c r="D69" s="366"/>
      <c r="E69" s="384"/>
      <c r="F69" s="383"/>
      <c r="G69" s="384"/>
      <c r="H69" s="385"/>
      <c r="I69" s="384"/>
      <c r="J69" s="379"/>
      <c r="K69" s="379"/>
      <c r="L69" s="384"/>
      <c r="M69" s="512"/>
      <c r="N69" s="384"/>
      <c r="O69" s="384"/>
      <c r="P69" s="384"/>
      <c r="Q69" s="384"/>
      <c r="R69" s="510"/>
      <c r="S69" s="382"/>
    </row>
    <row r="70" spans="1:19" ht="27" customHeight="1" x14ac:dyDescent="0.2">
      <c r="A70" s="365"/>
      <c r="B70" s="366"/>
      <c r="C70" s="533" t="str">
        <f>IF(D70="","",(VLOOKUP(D70,Lookups!$B$4:$C$3001,2,FALSE)))</f>
        <v/>
      </c>
      <c r="D70" s="366"/>
      <c r="E70" s="384"/>
      <c r="F70" s="383"/>
      <c r="G70" s="384"/>
      <c r="H70" s="385"/>
      <c r="I70" s="384"/>
      <c r="J70" s="379"/>
      <c r="K70" s="379"/>
      <c r="L70" s="384"/>
      <c r="M70" s="512"/>
      <c r="N70" s="384"/>
      <c r="O70" s="384"/>
      <c r="P70" s="384"/>
      <c r="Q70" s="384"/>
      <c r="R70" s="510"/>
      <c r="S70" s="382"/>
    </row>
    <row r="71" spans="1:19" ht="27" customHeight="1" x14ac:dyDescent="0.2">
      <c r="A71" s="365"/>
      <c r="B71" s="366"/>
      <c r="C71" s="533" t="str">
        <f>IF(D71="","",(VLOOKUP(D71,Lookups!$B$4:$C$3001,2,FALSE)))</f>
        <v/>
      </c>
      <c r="D71" s="366"/>
      <c r="E71" s="384"/>
      <c r="F71" s="383"/>
      <c r="G71" s="384"/>
      <c r="H71" s="385"/>
      <c r="I71" s="384"/>
      <c r="J71" s="379"/>
      <c r="K71" s="379"/>
      <c r="L71" s="384"/>
      <c r="M71" s="512"/>
      <c r="N71" s="384"/>
      <c r="O71" s="384"/>
      <c r="P71" s="384"/>
      <c r="Q71" s="384"/>
      <c r="R71" s="510"/>
      <c r="S71" s="382"/>
    </row>
    <row r="72" spans="1:19" ht="27" customHeight="1" x14ac:dyDescent="0.2">
      <c r="A72" s="365"/>
      <c r="B72" s="366"/>
      <c r="C72" s="533" t="str">
        <f>IF(D72="","",(VLOOKUP(D72,Lookups!$B$4:$C$3001,2,FALSE)))</f>
        <v/>
      </c>
      <c r="D72" s="366"/>
      <c r="E72" s="384"/>
      <c r="F72" s="383"/>
      <c r="G72" s="384"/>
      <c r="H72" s="385"/>
      <c r="I72" s="384"/>
      <c r="J72" s="379"/>
      <c r="K72" s="379"/>
      <c r="L72" s="384"/>
      <c r="M72" s="512"/>
      <c r="N72" s="384"/>
      <c r="O72" s="384"/>
      <c r="P72" s="384"/>
      <c r="Q72" s="384"/>
      <c r="R72" s="510"/>
      <c r="S72" s="382"/>
    </row>
    <row r="73" spans="1:19" ht="27" customHeight="1" x14ac:dyDescent="0.2">
      <c r="A73" s="365"/>
      <c r="B73" s="366"/>
      <c r="C73" s="533" t="str">
        <f>IF(D73="","",(VLOOKUP(D73,Lookups!$B$4:$C$3001,2,FALSE)))</f>
        <v/>
      </c>
      <c r="D73" s="366"/>
      <c r="E73" s="384"/>
      <c r="F73" s="383"/>
      <c r="G73" s="384"/>
      <c r="H73" s="385"/>
      <c r="I73" s="384"/>
      <c r="J73" s="379"/>
      <c r="K73" s="379"/>
      <c r="L73" s="384"/>
      <c r="M73" s="512"/>
      <c r="N73" s="384"/>
      <c r="O73" s="384"/>
      <c r="P73" s="384"/>
      <c r="Q73" s="384"/>
      <c r="R73" s="510"/>
      <c r="S73" s="382"/>
    </row>
    <row r="74" spans="1:19" ht="27" customHeight="1" x14ac:dyDescent="0.2">
      <c r="A74" s="365"/>
      <c r="B74" s="366"/>
      <c r="C74" s="533" t="str">
        <f>IF(D74="","",(VLOOKUP(D74,Lookups!$B$4:$C$3001,2,FALSE)))</f>
        <v/>
      </c>
      <c r="D74" s="366"/>
      <c r="E74" s="384"/>
      <c r="F74" s="383"/>
      <c r="G74" s="384"/>
      <c r="H74" s="385"/>
      <c r="I74" s="384"/>
      <c r="J74" s="379"/>
      <c r="K74" s="379"/>
      <c r="L74" s="384"/>
      <c r="M74" s="512"/>
      <c r="N74" s="384"/>
      <c r="O74" s="384"/>
      <c r="P74" s="384"/>
      <c r="Q74" s="384"/>
      <c r="R74" s="510"/>
      <c r="S74" s="382"/>
    </row>
    <row r="75" spans="1:19" ht="27" customHeight="1" x14ac:dyDescent="0.2">
      <c r="A75" s="365"/>
      <c r="B75" s="366"/>
      <c r="C75" s="533" t="str">
        <f>IF(D75="","",(VLOOKUP(D75,Lookups!$B$4:$C$3001,2,FALSE)))</f>
        <v/>
      </c>
      <c r="D75" s="366"/>
      <c r="E75" s="384"/>
      <c r="F75" s="383"/>
      <c r="G75" s="384"/>
      <c r="H75" s="385"/>
      <c r="I75" s="384"/>
      <c r="J75" s="379"/>
      <c r="K75" s="379"/>
      <c r="L75" s="384"/>
      <c r="M75" s="512"/>
      <c r="N75" s="384"/>
      <c r="O75" s="384"/>
      <c r="P75" s="384"/>
      <c r="Q75" s="384"/>
      <c r="R75" s="510"/>
      <c r="S75" s="382"/>
    </row>
    <row r="76" spans="1:19" ht="27" customHeight="1" x14ac:dyDescent="0.2">
      <c r="A76" s="365"/>
      <c r="B76" s="366"/>
      <c r="C76" s="533" t="str">
        <f>IF(D76="","",(VLOOKUP(D76,Lookups!$B$4:$C$3001,2,FALSE)))</f>
        <v/>
      </c>
      <c r="D76" s="366"/>
      <c r="E76" s="384"/>
      <c r="F76" s="383"/>
      <c r="G76" s="384"/>
      <c r="H76" s="385"/>
      <c r="I76" s="384"/>
      <c r="J76" s="379"/>
      <c r="K76" s="379"/>
      <c r="L76" s="384"/>
      <c r="M76" s="512"/>
      <c r="N76" s="384"/>
      <c r="O76" s="384"/>
      <c r="P76" s="384"/>
      <c r="Q76" s="384"/>
      <c r="R76" s="510"/>
      <c r="S76" s="382"/>
    </row>
    <row r="77" spans="1:19" ht="27" customHeight="1" x14ac:dyDescent="0.2">
      <c r="A77" s="365"/>
      <c r="B77" s="366"/>
      <c r="C77" s="533" t="str">
        <f>IF(D77="","",(VLOOKUP(D77,Lookups!$B$4:$C$3001,2,FALSE)))</f>
        <v/>
      </c>
      <c r="D77" s="366"/>
      <c r="E77" s="384"/>
      <c r="F77" s="383"/>
      <c r="G77" s="384"/>
      <c r="H77" s="385"/>
      <c r="I77" s="384"/>
      <c r="J77" s="379"/>
      <c r="K77" s="379"/>
      <c r="L77" s="384"/>
      <c r="M77" s="512"/>
      <c r="N77" s="384"/>
      <c r="O77" s="384"/>
      <c r="P77" s="384"/>
      <c r="Q77" s="384"/>
      <c r="R77" s="510"/>
      <c r="S77" s="382"/>
    </row>
    <row r="78" spans="1:19" ht="27" customHeight="1" x14ac:dyDescent="0.2">
      <c r="A78" s="365"/>
      <c r="B78" s="366"/>
      <c r="C78" s="533" t="str">
        <f>IF(D78="","",(VLOOKUP(D78,Lookups!$B$4:$C$3001,2,FALSE)))</f>
        <v/>
      </c>
      <c r="D78" s="366"/>
      <c r="E78" s="384"/>
      <c r="F78" s="383"/>
      <c r="G78" s="384"/>
      <c r="H78" s="385"/>
      <c r="I78" s="384"/>
      <c r="J78" s="379"/>
      <c r="K78" s="379"/>
      <c r="L78" s="384"/>
      <c r="M78" s="512"/>
      <c r="N78" s="384"/>
      <c r="O78" s="384"/>
      <c r="P78" s="384"/>
      <c r="Q78" s="384"/>
      <c r="R78" s="510"/>
      <c r="S78" s="382"/>
    </row>
    <row r="79" spans="1:19" ht="27" customHeight="1" x14ac:dyDescent="0.2">
      <c r="A79" s="365"/>
      <c r="B79" s="366"/>
      <c r="C79" s="533" t="str">
        <f>IF(D79="","",(VLOOKUP(D79,Lookups!$B$4:$C$3001,2,FALSE)))</f>
        <v/>
      </c>
      <c r="D79" s="366"/>
      <c r="E79" s="384"/>
      <c r="F79" s="383"/>
      <c r="G79" s="384"/>
      <c r="H79" s="385"/>
      <c r="I79" s="384"/>
      <c r="J79" s="379"/>
      <c r="K79" s="379"/>
      <c r="L79" s="384"/>
      <c r="M79" s="512"/>
      <c r="N79" s="384"/>
      <c r="O79" s="384"/>
      <c r="P79" s="384"/>
      <c r="Q79" s="384"/>
      <c r="R79" s="510"/>
      <c r="S79" s="382"/>
    </row>
    <row r="80" spans="1:19" ht="27" customHeight="1" x14ac:dyDescent="0.2">
      <c r="A80" s="365"/>
      <c r="B80" s="366"/>
      <c r="C80" s="533" t="str">
        <f>IF(D80="","",(VLOOKUP(D80,Lookups!$B$4:$C$3001,2,FALSE)))</f>
        <v/>
      </c>
      <c r="D80" s="366"/>
      <c r="E80" s="384"/>
      <c r="F80" s="383"/>
      <c r="G80" s="384"/>
      <c r="H80" s="385"/>
      <c r="I80" s="384"/>
      <c r="J80" s="379"/>
      <c r="K80" s="379"/>
      <c r="L80" s="384"/>
      <c r="M80" s="512"/>
      <c r="N80" s="384"/>
      <c r="O80" s="384"/>
      <c r="P80" s="384"/>
      <c r="Q80" s="384"/>
      <c r="R80" s="510"/>
      <c r="S80" s="382"/>
    </row>
    <row r="81" spans="1:19" ht="27" customHeight="1" x14ac:dyDescent="0.2">
      <c r="A81" s="365"/>
      <c r="B81" s="366"/>
      <c r="C81" s="533" t="str">
        <f>IF(D81="","",(VLOOKUP(D81,Lookups!$B$4:$C$3001,2,FALSE)))</f>
        <v/>
      </c>
      <c r="D81" s="366"/>
      <c r="E81" s="384"/>
      <c r="F81" s="383"/>
      <c r="G81" s="384"/>
      <c r="H81" s="385"/>
      <c r="I81" s="384"/>
      <c r="J81" s="379"/>
      <c r="K81" s="379"/>
      <c r="L81" s="384"/>
      <c r="M81" s="512"/>
      <c r="N81" s="384"/>
      <c r="O81" s="384"/>
      <c r="P81" s="384"/>
      <c r="Q81" s="384"/>
      <c r="R81" s="510"/>
      <c r="S81" s="382"/>
    </row>
    <row r="82" spans="1:19" ht="27" customHeight="1" x14ac:dyDescent="0.2">
      <c r="A82" s="365"/>
      <c r="B82" s="366"/>
      <c r="C82" s="533" t="str">
        <f>IF(D82="","",(VLOOKUP(D82,Lookups!$B$4:$C$3001,2,FALSE)))</f>
        <v/>
      </c>
      <c r="D82" s="366"/>
      <c r="E82" s="384"/>
      <c r="F82" s="383"/>
      <c r="G82" s="384"/>
      <c r="H82" s="385"/>
      <c r="I82" s="384"/>
      <c r="J82" s="379"/>
      <c r="K82" s="379"/>
      <c r="L82" s="384"/>
      <c r="M82" s="512"/>
      <c r="N82" s="384"/>
      <c r="O82" s="384"/>
      <c r="P82" s="384"/>
      <c r="Q82" s="384"/>
      <c r="R82" s="510"/>
      <c r="S82" s="382"/>
    </row>
    <row r="83" spans="1:19" ht="27" customHeight="1" x14ac:dyDescent="0.2">
      <c r="A83" s="365"/>
      <c r="B83" s="366"/>
      <c r="C83" s="533" t="str">
        <f>IF(D83="","",(VLOOKUP(D83,Lookups!$B$4:$C$3001,2,FALSE)))</f>
        <v/>
      </c>
      <c r="D83" s="366"/>
      <c r="E83" s="384"/>
      <c r="F83" s="383"/>
      <c r="G83" s="384"/>
      <c r="H83" s="385"/>
      <c r="I83" s="384"/>
      <c r="J83" s="379"/>
      <c r="K83" s="379"/>
      <c r="L83" s="384"/>
      <c r="M83" s="512"/>
      <c r="N83" s="384"/>
      <c r="O83" s="384"/>
      <c r="P83" s="384"/>
      <c r="Q83" s="384"/>
      <c r="R83" s="510"/>
      <c r="S83" s="382"/>
    </row>
    <row r="84" spans="1:19" ht="27" customHeight="1" x14ac:dyDescent="0.2">
      <c r="A84" s="365"/>
      <c r="B84" s="366"/>
      <c r="C84" s="533" t="str">
        <f>IF(D84="","",(VLOOKUP(D84,Lookups!$B$4:$C$3001,2,FALSE)))</f>
        <v/>
      </c>
      <c r="D84" s="366"/>
      <c r="E84" s="384"/>
      <c r="F84" s="383"/>
      <c r="G84" s="384"/>
      <c r="H84" s="385"/>
      <c r="I84" s="384"/>
      <c r="J84" s="379"/>
      <c r="K84" s="379"/>
      <c r="L84" s="384"/>
      <c r="M84" s="512"/>
      <c r="N84" s="384"/>
      <c r="O84" s="384"/>
      <c r="P84" s="384"/>
      <c r="Q84" s="384"/>
      <c r="R84" s="510"/>
      <c r="S84" s="382"/>
    </row>
    <row r="85" spans="1:19" ht="27" customHeight="1" x14ac:dyDescent="0.2">
      <c r="A85" s="365"/>
      <c r="B85" s="366"/>
      <c r="C85" s="533" t="str">
        <f>IF(D85="","",(VLOOKUP(D85,Lookups!$B$4:$C$3001,2,FALSE)))</f>
        <v/>
      </c>
      <c r="D85" s="366"/>
      <c r="E85" s="384"/>
      <c r="F85" s="383"/>
      <c r="G85" s="384"/>
      <c r="H85" s="385"/>
      <c r="I85" s="384"/>
      <c r="J85" s="379"/>
      <c r="K85" s="379"/>
      <c r="L85" s="384"/>
      <c r="M85" s="512"/>
      <c r="N85" s="384"/>
      <c r="O85" s="384"/>
      <c r="P85" s="384"/>
      <c r="Q85" s="384"/>
      <c r="R85" s="510"/>
      <c r="S85" s="382"/>
    </row>
    <row r="86" spans="1:19" ht="27" customHeight="1" x14ac:dyDescent="0.2">
      <c r="A86" s="365"/>
      <c r="B86" s="366"/>
      <c r="C86" s="533" t="str">
        <f>IF(D86="","",(VLOOKUP(D86,Lookups!$B$4:$C$3001,2,FALSE)))</f>
        <v/>
      </c>
      <c r="D86" s="366"/>
      <c r="E86" s="384"/>
      <c r="F86" s="383"/>
      <c r="G86" s="384"/>
      <c r="H86" s="385"/>
      <c r="I86" s="384"/>
      <c r="J86" s="379"/>
      <c r="K86" s="379"/>
      <c r="L86" s="384"/>
      <c r="M86" s="512"/>
      <c r="N86" s="384"/>
      <c r="O86" s="384"/>
      <c r="P86" s="384"/>
      <c r="Q86" s="384"/>
      <c r="R86" s="510"/>
      <c r="S86" s="382"/>
    </row>
    <row r="87" spans="1:19" ht="27" customHeight="1" x14ac:dyDescent="0.2">
      <c r="A87" s="365"/>
      <c r="B87" s="366"/>
      <c r="C87" s="533" t="str">
        <f>IF(D87="","",(VLOOKUP(D87,Lookups!$B$4:$C$3001,2,FALSE)))</f>
        <v/>
      </c>
      <c r="D87" s="366"/>
      <c r="E87" s="384"/>
      <c r="F87" s="383"/>
      <c r="G87" s="384"/>
      <c r="H87" s="385"/>
      <c r="I87" s="384"/>
      <c r="J87" s="379"/>
      <c r="K87" s="379"/>
      <c r="L87" s="384"/>
      <c r="M87" s="512"/>
      <c r="N87" s="384"/>
      <c r="O87" s="384"/>
      <c r="P87" s="384"/>
      <c r="Q87" s="384"/>
      <c r="R87" s="510"/>
      <c r="S87" s="382"/>
    </row>
    <row r="88" spans="1:19" ht="27" customHeight="1" x14ac:dyDescent="0.2">
      <c r="A88" s="365"/>
      <c r="B88" s="366"/>
      <c r="C88" s="533" t="str">
        <f>IF(D88="","",(VLOOKUP(D88,Lookups!$B$4:$C$3001,2,FALSE)))</f>
        <v/>
      </c>
      <c r="D88" s="366"/>
      <c r="E88" s="384"/>
      <c r="F88" s="383"/>
      <c r="G88" s="384"/>
      <c r="H88" s="385"/>
      <c r="I88" s="384"/>
      <c r="J88" s="379"/>
      <c r="K88" s="379"/>
      <c r="L88" s="384"/>
      <c r="M88" s="512"/>
      <c r="N88" s="384"/>
      <c r="O88" s="384"/>
      <c r="P88" s="384"/>
      <c r="Q88" s="384"/>
      <c r="R88" s="510"/>
      <c r="S88" s="382"/>
    </row>
    <row r="89" spans="1:19" ht="27" customHeight="1" x14ac:dyDescent="0.2">
      <c r="A89" s="365"/>
      <c r="B89" s="366"/>
      <c r="C89" s="533" t="str">
        <f>IF(D89="","",(VLOOKUP(D89,Lookups!$B$4:$C$3001,2,FALSE)))</f>
        <v/>
      </c>
      <c r="D89" s="366"/>
      <c r="E89" s="384"/>
      <c r="F89" s="383"/>
      <c r="G89" s="384"/>
      <c r="H89" s="385"/>
      <c r="I89" s="384"/>
      <c r="J89" s="379"/>
      <c r="K89" s="379"/>
      <c r="L89" s="384"/>
      <c r="M89" s="512"/>
      <c r="N89" s="384"/>
      <c r="O89" s="384"/>
      <c r="P89" s="384"/>
      <c r="Q89" s="384"/>
      <c r="R89" s="510"/>
      <c r="S89" s="382"/>
    </row>
    <row r="90" spans="1:19" ht="27" customHeight="1" x14ac:dyDescent="0.2">
      <c r="A90" s="365"/>
      <c r="B90" s="366"/>
      <c r="C90" s="533" t="str">
        <f>IF(D90="","",(VLOOKUP(D90,Lookups!$B$4:$C$3001,2,FALSE)))</f>
        <v/>
      </c>
      <c r="D90" s="366"/>
      <c r="E90" s="384"/>
      <c r="F90" s="383"/>
      <c r="G90" s="384"/>
      <c r="H90" s="385"/>
      <c r="I90" s="384"/>
      <c r="J90" s="379"/>
      <c r="K90" s="379"/>
      <c r="L90" s="384"/>
      <c r="M90" s="512"/>
      <c r="N90" s="384"/>
      <c r="O90" s="384"/>
      <c r="P90" s="384"/>
      <c r="Q90" s="384"/>
      <c r="R90" s="510"/>
      <c r="S90" s="382"/>
    </row>
    <row r="91" spans="1:19" ht="27" customHeight="1" x14ac:dyDescent="0.2">
      <c r="A91" s="365"/>
      <c r="B91" s="366"/>
      <c r="C91" s="533" t="str">
        <f>IF(D91="","",(VLOOKUP(D91,Lookups!$B$4:$C$3001,2,FALSE)))</f>
        <v/>
      </c>
      <c r="D91" s="366"/>
      <c r="E91" s="384"/>
      <c r="F91" s="383"/>
      <c r="G91" s="384"/>
      <c r="H91" s="385"/>
      <c r="I91" s="384"/>
      <c r="J91" s="379"/>
      <c r="K91" s="379"/>
      <c r="L91" s="384"/>
      <c r="M91" s="512"/>
      <c r="N91" s="384"/>
      <c r="O91" s="384"/>
      <c r="P91" s="384"/>
      <c r="Q91" s="384"/>
      <c r="R91" s="510"/>
      <c r="S91" s="382"/>
    </row>
    <row r="92" spans="1:19" ht="27" customHeight="1" x14ac:dyDescent="0.2">
      <c r="A92" s="365"/>
      <c r="B92" s="366"/>
      <c r="C92" s="533" t="str">
        <f>IF(D92="","",(VLOOKUP(D92,Lookups!$B$4:$C$3001,2,FALSE)))</f>
        <v/>
      </c>
      <c r="D92" s="366"/>
      <c r="E92" s="384"/>
      <c r="F92" s="383"/>
      <c r="G92" s="384"/>
      <c r="H92" s="385"/>
      <c r="I92" s="384"/>
      <c r="J92" s="379"/>
      <c r="K92" s="379"/>
      <c r="L92" s="384"/>
      <c r="M92" s="512"/>
      <c r="N92" s="384"/>
      <c r="O92" s="384"/>
      <c r="P92" s="384"/>
      <c r="Q92" s="384"/>
      <c r="R92" s="510"/>
      <c r="S92" s="382"/>
    </row>
    <row r="93" spans="1:19" ht="27" customHeight="1" x14ac:dyDescent="0.2">
      <c r="A93" s="365"/>
      <c r="B93" s="366"/>
      <c r="C93" s="533" t="str">
        <f>IF(D93="","",(VLOOKUP(D93,Lookups!$B$4:$C$3001,2,FALSE)))</f>
        <v/>
      </c>
      <c r="D93" s="366"/>
      <c r="E93" s="384"/>
      <c r="F93" s="383"/>
      <c r="G93" s="384"/>
      <c r="H93" s="385"/>
      <c r="I93" s="384"/>
      <c r="J93" s="379"/>
      <c r="K93" s="379"/>
      <c r="L93" s="384"/>
      <c r="M93" s="512"/>
      <c r="N93" s="384"/>
      <c r="O93" s="384"/>
      <c r="P93" s="384"/>
      <c r="Q93" s="384"/>
      <c r="R93" s="510"/>
      <c r="S93" s="382"/>
    </row>
    <row r="94" spans="1:19" ht="27" customHeight="1" x14ac:dyDescent="0.2">
      <c r="A94" s="365"/>
      <c r="B94" s="366"/>
      <c r="C94" s="533" t="str">
        <f>IF(D94="","",(VLOOKUP(D94,Lookups!$B$4:$C$3001,2,FALSE)))</f>
        <v/>
      </c>
      <c r="D94" s="366"/>
      <c r="E94" s="384"/>
      <c r="F94" s="383"/>
      <c r="G94" s="384"/>
      <c r="H94" s="385"/>
      <c r="I94" s="384"/>
      <c r="J94" s="379"/>
      <c r="K94" s="379"/>
      <c r="L94" s="384"/>
      <c r="M94" s="512"/>
      <c r="N94" s="384"/>
      <c r="O94" s="384"/>
      <c r="P94" s="384"/>
      <c r="Q94" s="384"/>
      <c r="R94" s="510"/>
      <c r="S94" s="382"/>
    </row>
    <row r="95" spans="1:19" ht="27" customHeight="1" x14ac:dyDescent="0.2">
      <c r="A95" s="365"/>
      <c r="B95" s="366"/>
      <c r="C95" s="533" t="str">
        <f>IF(D95="","",(VLOOKUP(D95,Lookups!$B$4:$C$3001,2,FALSE)))</f>
        <v/>
      </c>
      <c r="D95" s="366"/>
      <c r="E95" s="384"/>
      <c r="F95" s="383"/>
      <c r="G95" s="384"/>
      <c r="H95" s="385"/>
      <c r="I95" s="384"/>
      <c r="J95" s="379"/>
      <c r="K95" s="379"/>
      <c r="L95" s="384"/>
      <c r="M95" s="512"/>
      <c r="N95" s="384"/>
      <c r="O95" s="384"/>
      <c r="P95" s="384"/>
      <c r="Q95" s="384"/>
      <c r="R95" s="510"/>
      <c r="S95" s="382"/>
    </row>
    <row r="96" spans="1:19" ht="27" customHeight="1" x14ac:dyDescent="0.2">
      <c r="A96" s="365"/>
      <c r="B96" s="366"/>
      <c r="C96" s="533" t="str">
        <f>IF(D96="","",(VLOOKUP(D96,Lookups!$B$4:$C$3001,2,FALSE)))</f>
        <v/>
      </c>
      <c r="D96" s="366"/>
      <c r="E96" s="384"/>
      <c r="F96" s="383"/>
      <c r="G96" s="384"/>
      <c r="H96" s="385"/>
      <c r="I96" s="384"/>
      <c r="J96" s="379"/>
      <c r="K96" s="379"/>
      <c r="L96" s="384"/>
      <c r="M96" s="512"/>
      <c r="N96" s="384"/>
      <c r="O96" s="384"/>
      <c r="P96" s="384"/>
      <c r="Q96" s="384"/>
      <c r="R96" s="510"/>
      <c r="S96" s="382"/>
    </row>
    <row r="97" spans="1:19" ht="27" customHeight="1" x14ac:dyDescent="0.2">
      <c r="A97" s="365"/>
      <c r="B97" s="366"/>
      <c r="C97" s="533" t="str">
        <f>IF(D97="","",(VLOOKUP(D97,Lookups!$B$4:$C$3001,2,FALSE)))</f>
        <v/>
      </c>
      <c r="D97" s="366"/>
      <c r="E97" s="384"/>
      <c r="F97" s="383"/>
      <c r="G97" s="384"/>
      <c r="H97" s="385"/>
      <c r="I97" s="384"/>
      <c r="J97" s="379"/>
      <c r="K97" s="379"/>
      <c r="L97" s="384"/>
      <c r="M97" s="512"/>
      <c r="N97" s="384"/>
      <c r="O97" s="384"/>
      <c r="P97" s="384"/>
      <c r="Q97" s="384"/>
      <c r="R97" s="510"/>
      <c r="S97" s="382"/>
    </row>
    <row r="98" spans="1:19" ht="27" customHeight="1" x14ac:dyDescent="0.2">
      <c r="A98" s="365"/>
      <c r="B98" s="366"/>
      <c r="C98" s="533" t="str">
        <f>IF(D98="","",(VLOOKUP(D98,Lookups!$B$4:$C$3001,2,FALSE)))</f>
        <v/>
      </c>
      <c r="D98" s="366"/>
      <c r="E98" s="384"/>
      <c r="F98" s="383"/>
      <c r="G98" s="384"/>
      <c r="H98" s="385"/>
      <c r="I98" s="384"/>
      <c r="J98" s="379"/>
      <c r="K98" s="379"/>
      <c r="L98" s="384"/>
      <c r="M98" s="512"/>
      <c r="N98" s="384"/>
      <c r="O98" s="384"/>
      <c r="P98" s="384"/>
      <c r="Q98" s="384"/>
      <c r="R98" s="510"/>
      <c r="S98" s="382"/>
    </row>
    <row r="99" spans="1:19" ht="27" customHeight="1" x14ac:dyDescent="0.2">
      <c r="A99" s="365"/>
      <c r="B99" s="366"/>
      <c r="C99" s="533" t="str">
        <f>IF(D99="","",(VLOOKUP(D99,Lookups!$B$4:$C$3001,2,FALSE)))</f>
        <v/>
      </c>
      <c r="D99" s="366"/>
      <c r="E99" s="384"/>
      <c r="F99" s="383"/>
      <c r="G99" s="384"/>
      <c r="H99" s="385"/>
      <c r="I99" s="384"/>
      <c r="J99" s="379"/>
      <c r="K99" s="379"/>
      <c r="L99" s="384"/>
      <c r="M99" s="512"/>
      <c r="N99" s="384"/>
      <c r="O99" s="384"/>
      <c r="P99" s="384"/>
      <c r="Q99" s="384"/>
      <c r="R99" s="510"/>
      <c r="S99" s="382"/>
    </row>
    <row r="100" spans="1:19" ht="27" customHeight="1" x14ac:dyDescent="0.2">
      <c r="A100" s="365"/>
      <c r="B100" s="366"/>
      <c r="C100" s="533" t="str">
        <f>IF(D100="","",(VLOOKUP(D100,Lookups!$B$4:$C$3001,2,FALSE)))</f>
        <v/>
      </c>
      <c r="D100" s="366"/>
      <c r="E100" s="384"/>
      <c r="F100" s="383"/>
      <c r="G100" s="384"/>
      <c r="H100" s="385"/>
      <c r="I100" s="384"/>
      <c r="J100" s="379"/>
      <c r="K100" s="379"/>
      <c r="L100" s="384"/>
      <c r="M100" s="512"/>
      <c r="N100" s="384"/>
      <c r="O100" s="384"/>
      <c r="P100" s="384"/>
      <c r="Q100" s="384"/>
      <c r="R100" s="510"/>
      <c r="S100" s="382"/>
    </row>
    <row r="101" spans="1:19" ht="27" customHeight="1" x14ac:dyDescent="0.2">
      <c r="A101" s="365"/>
      <c r="B101" s="366"/>
      <c r="C101" s="533" t="str">
        <f>IF(D101="","",(VLOOKUP(D101,Lookups!$B$4:$C$3001,2,FALSE)))</f>
        <v/>
      </c>
      <c r="D101" s="366"/>
      <c r="E101" s="384"/>
      <c r="F101" s="383"/>
      <c r="G101" s="384"/>
      <c r="H101" s="385"/>
      <c r="I101" s="384"/>
      <c r="J101" s="379"/>
      <c r="K101" s="379"/>
      <c r="L101" s="384"/>
      <c r="M101" s="512"/>
      <c r="N101" s="384"/>
      <c r="O101" s="384"/>
      <c r="P101" s="384"/>
      <c r="Q101" s="384"/>
      <c r="R101" s="510"/>
      <c r="S101" s="382"/>
    </row>
    <row r="102" spans="1:19" ht="27" customHeight="1" x14ac:dyDescent="0.2">
      <c r="A102" s="365"/>
      <c r="B102" s="366"/>
      <c r="C102" s="533" t="str">
        <f>IF(D102="","",(VLOOKUP(D102,Lookups!$B$4:$C$3001,2,FALSE)))</f>
        <v/>
      </c>
      <c r="D102" s="366"/>
      <c r="E102" s="384"/>
      <c r="F102" s="383"/>
      <c r="G102" s="384"/>
      <c r="H102" s="385"/>
      <c r="I102" s="384"/>
      <c r="J102" s="379"/>
      <c r="K102" s="379"/>
      <c r="L102" s="384"/>
      <c r="M102" s="512"/>
      <c r="N102" s="384"/>
      <c r="O102" s="384"/>
      <c r="P102" s="384"/>
      <c r="Q102" s="384"/>
      <c r="R102" s="510"/>
      <c r="S102" s="382"/>
    </row>
    <row r="103" spans="1:19" ht="27" customHeight="1" x14ac:dyDescent="0.2">
      <c r="A103" s="365"/>
      <c r="B103" s="366"/>
      <c r="C103" s="533" t="str">
        <f>IF(D103="","",(VLOOKUP(D103,Lookups!$B$4:$C$3001,2,FALSE)))</f>
        <v/>
      </c>
      <c r="D103" s="366"/>
      <c r="E103" s="384"/>
      <c r="F103" s="383"/>
      <c r="G103" s="384"/>
      <c r="H103" s="385"/>
      <c r="I103" s="384"/>
      <c r="J103" s="379"/>
      <c r="K103" s="379"/>
      <c r="L103" s="384"/>
      <c r="M103" s="512"/>
      <c r="N103" s="384"/>
      <c r="O103" s="384"/>
      <c r="P103" s="384"/>
      <c r="Q103" s="384"/>
      <c r="R103" s="510"/>
      <c r="S103" s="382"/>
    </row>
    <row r="104" spans="1:19" ht="27" customHeight="1" x14ac:dyDescent="0.2">
      <c r="A104" s="365"/>
      <c r="B104" s="366"/>
      <c r="C104" s="533" t="str">
        <f>IF(D104="","",(VLOOKUP(D104,Lookups!$B$4:$C$3001,2,FALSE)))</f>
        <v/>
      </c>
      <c r="D104" s="366"/>
      <c r="E104" s="384"/>
      <c r="F104" s="383"/>
      <c r="G104" s="384"/>
      <c r="H104" s="385"/>
      <c r="I104" s="384"/>
      <c r="J104" s="379"/>
      <c r="K104" s="379"/>
      <c r="L104" s="384"/>
      <c r="M104" s="512"/>
      <c r="N104" s="384"/>
      <c r="O104" s="384"/>
      <c r="P104" s="384"/>
      <c r="Q104" s="384"/>
      <c r="R104" s="510"/>
      <c r="S104" s="382"/>
    </row>
    <row r="105" spans="1:19" ht="27" customHeight="1" x14ac:dyDescent="0.2">
      <c r="A105" s="365"/>
      <c r="B105" s="366"/>
      <c r="C105" s="533" t="str">
        <f>IF(D105="","",(VLOOKUP(D105,Lookups!$B$4:$C$3001,2,FALSE)))</f>
        <v/>
      </c>
      <c r="D105" s="366"/>
      <c r="E105" s="384"/>
      <c r="F105" s="383"/>
      <c r="G105" s="384"/>
      <c r="H105" s="385"/>
      <c r="I105" s="384"/>
      <c r="J105" s="379"/>
      <c r="K105" s="379"/>
      <c r="L105" s="384"/>
      <c r="M105" s="512"/>
      <c r="N105" s="384"/>
      <c r="O105" s="384"/>
      <c r="P105" s="384"/>
      <c r="Q105" s="384"/>
      <c r="R105" s="510"/>
      <c r="S105" s="382"/>
    </row>
    <row r="106" spans="1:19" ht="27" customHeight="1" x14ac:dyDescent="0.2">
      <c r="A106" s="365"/>
      <c r="B106" s="366"/>
      <c r="C106" s="533" t="str">
        <f>IF(D106="","",(VLOOKUP(D106,Lookups!$B$4:$C$3001,2,FALSE)))</f>
        <v/>
      </c>
      <c r="D106" s="366"/>
      <c r="E106" s="384"/>
      <c r="F106" s="383"/>
      <c r="G106" s="384"/>
      <c r="H106" s="385"/>
      <c r="I106" s="384"/>
      <c r="J106" s="379"/>
      <c r="K106" s="379"/>
      <c r="L106" s="384"/>
      <c r="M106" s="512"/>
      <c r="N106" s="384"/>
      <c r="O106" s="384"/>
      <c r="P106" s="384"/>
      <c r="Q106" s="384"/>
      <c r="R106" s="510"/>
      <c r="S106" s="382"/>
    </row>
    <row r="107" spans="1:19" ht="27" customHeight="1" x14ac:dyDescent="0.2">
      <c r="A107" s="365"/>
      <c r="B107" s="366"/>
      <c r="C107" s="533" t="str">
        <f>IF(D107="","",(VLOOKUP(D107,Lookups!$B$4:$C$3001,2,FALSE)))</f>
        <v/>
      </c>
      <c r="D107" s="366"/>
      <c r="E107" s="384"/>
      <c r="F107" s="383"/>
      <c r="G107" s="384"/>
      <c r="H107" s="385"/>
      <c r="I107" s="384"/>
      <c r="J107" s="379"/>
      <c r="K107" s="379"/>
      <c r="L107" s="384"/>
      <c r="M107" s="512"/>
      <c r="N107" s="384"/>
      <c r="O107" s="384"/>
      <c r="P107" s="384"/>
      <c r="Q107" s="384"/>
      <c r="R107" s="510"/>
      <c r="S107" s="382"/>
    </row>
    <row r="108" spans="1:19" ht="27" customHeight="1" x14ac:dyDescent="0.2">
      <c r="A108" s="365"/>
      <c r="B108" s="366"/>
      <c r="C108" s="533" t="str">
        <f>IF(D108="","",(VLOOKUP(D108,Lookups!$B$4:$C$3001,2,FALSE)))</f>
        <v/>
      </c>
      <c r="D108" s="366"/>
      <c r="E108" s="384"/>
      <c r="F108" s="383"/>
      <c r="G108" s="384"/>
      <c r="H108" s="385"/>
      <c r="I108" s="384"/>
      <c r="J108" s="379"/>
      <c r="K108" s="379"/>
      <c r="L108" s="384"/>
      <c r="M108" s="512"/>
      <c r="N108" s="384"/>
      <c r="O108" s="384"/>
      <c r="P108" s="384"/>
      <c r="Q108" s="384"/>
      <c r="R108" s="510"/>
      <c r="S108" s="382"/>
    </row>
    <row r="109" spans="1:19" ht="27" customHeight="1" x14ac:dyDescent="0.2">
      <c r="A109" s="365"/>
      <c r="B109" s="366"/>
      <c r="C109" s="533" t="str">
        <f>IF(D109="","",(VLOOKUP(D109,Lookups!$B$4:$C$3001,2,FALSE)))</f>
        <v/>
      </c>
      <c r="D109" s="366"/>
      <c r="E109" s="384"/>
      <c r="F109" s="383"/>
      <c r="G109" s="384"/>
      <c r="H109" s="385"/>
      <c r="I109" s="384"/>
      <c r="J109" s="379"/>
      <c r="K109" s="379"/>
      <c r="L109" s="384"/>
      <c r="M109" s="512"/>
      <c r="N109" s="384"/>
      <c r="O109" s="384"/>
      <c r="P109" s="384"/>
      <c r="Q109" s="384"/>
      <c r="R109" s="510"/>
      <c r="S109" s="382"/>
    </row>
    <row r="110" spans="1:19" ht="27" customHeight="1" x14ac:dyDescent="0.2">
      <c r="A110" s="365"/>
      <c r="B110" s="366"/>
      <c r="C110" s="533" t="str">
        <f>IF(D110="","",(VLOOKUP(D110,Lookups!$B$4:$C$3001,2,FALSE)))</f>
        <v/>
      </c>
      <c r="D110" s="366"/>
      <c r="E110" s="384"/>
      <c r="F110" s="383"/>
      <c r="G110" s="384"/>
      <c r="H110" s="385"/>
      <c r="I110" s="384"/>
      <c r="J110" s="379"/>
      <c r="K110" s="379"/>
      <c r="L110" s="384"/>
      <c r="M110" s="512"/>
      <c r="N110" s="384"/>
      <c r="O110" s="384"/>
      <c r="P110" s="384"/>
      <c r="Q110" s="384"/>
      <c r="R110" s="510"/>
      <c r="S110" s="382"/>
    </row>
    <row r="111" spans="1:19" ht="27" customHeight="1" x14ac:dyDescent="0.2">
      <c r="A111" s="365"/>
      <c r="B111" s="366"/>
      <c r="C111" s="533" t="str">
        <f>IF(D111="","",(VLOOKUP(D111,Lookups!$B$4:$C$3001,2,FALSE)))</f>
        <v/>
      </c>
      <c r="D111" s="366"/>
      <c r="E111" s="384"/>
      <c r="F111" s="383"/>
      <c r="G111" s="384"/>
      <c r="H111" s="385"/>
      <c r="I111" s="384"/>
      <c r="J111" s="379"/>
      <c r="K111" s="379"/>
      <c r="L111" s="384"/>
      <c r="M111" s="512"/>
      <c r="N111" s="384"/>
      <c r="O111" s="384"/>
      <c r="P111" s="384"/>
      <c r="Q111" s="384"/>
      <c r="R111" s="510"/>
      <c r="S111" s="382"/>
    </row>
    <row r="112" spans="1:19" ht="27" customHeight="1" x14ac:dyDescent="0.2">
      <c r="A112" s="365"/>
      <c r="B112" s="366"/>
      <c r="C112" s="533" t="str">
        <f>IF(D112="","",(VLOOKUP(D112,Lookups!$B$4:$C$3001,2,FALSE)))</f>
        <v/>
      </c>
      <c r="D112" s="366"/>
      <c r="E112" s="384"/>
      <c r="F112" s="383"/>
      <c r="G112" s="384"/>
      <c r="H112" s="385"/>
      <c r="I112" s="384"/>
      <c r="J112" s="379"/>
      <c r="K112" s="379"/>
      <c r="L112" s="384"/>
      <c r="M112" s="512"/>
      <c r="N112" s="384"/>
      <c r="O112" s="384"/>
      <c r="P112" s="384"/>
      <c r="Q112" s="384"/>
      <c r="R112" s="510"/>
      <c r="S112" s="382"/>
    </row>
    <row r="113" spans="1:19" ht="27" customHeight="1" x14ac:dyDescent="0.2">
      <c r="A113" s="365"/>
      <c r="B113" s="366"/>
      <c r="C113" s="533" t="str">
        <f>IF(D113="","",(VLOOKUP(D113,Lookups!$B$4:$C$3001,2,FALSE)))</f>
        <v/>
      </c>
      <c r="D113" s="366"/>
      <c r="E113" s="384"/>
      <c r="F113" s="383"/>
      <c r="G113" s="384"/>
      <c r="H113" s="385"/>
      <c r="I113" s="384"/>
      <c r="J113" s="379"/>
      <c r="K113" s="379"/>
      <c r="L113" s="384"/>
      <c r="M113" s="512"/>
      <c r="N113" s="384"/>
      <c r="O113" s="384"/>
      <c r="P113" s="384"/>
      <c r="Q113" s="384"/>
      <c r="R113" s="510"/>
      <c r="S113" s="382"/>
    </row>
    <row r="114" spans="1:19" ht="27" customHeight="1" x14ac:dyDescent="0.2">
      <c r="A114" s="365"/>
      <c r="B114" s="366"/>
      <c r="C114" s="533" t="str">
        <f>IF(D114="","",(VLOOKUP(D114,Lookups!$B$4:$C$3001,2,FALSE)))</f>
        <v/>
      </c>
      <c r="D114" s="366"/>
      <c r="E114" s="384"/>
      <c r="F114" s="383"/>
      <c r="G114" s="384"/>
      <c r="H114" s="385"/>
      <c r="I114" s="384"/>
      <c r="J114" s="379"/>
      <c r="K114" s="379"/>
      <c r="L114" s="384"/>
      <c r="M114" s="512"/>
      <c r="N114" s="384"/>
      <c r="O114" s="384"/>
      <c r="P114" s="384"/>
      <c r="Q114" s="384"/>
      <c r="R114" s="510"/>
      <c r="S114" s="382"/>
    </row>
    <row r="115" spans="1:19" ht="27" customHeight="1" x14ac:dyDescent="0.2">
      <c r="A115" s="365"/>
      <c r="B115" s="366"/>
      <c r="C115" s="533" t="str">
        <f>IF(D115="","",(VLOOKUP(D115,Lookups!$B$4:$C$3001,2,FALSE)))</f>
        <v/>
      </c>
      <c r="D115" s="366"/>
      <c r="E115" s="384"/>
      <c r="F115" s="383"/>
      <c r="G115" s="384"/>
      <c r="H115" s="385"/>
      <c r="I115" s="384"/>
      <c r="J115" s="379"/>
      <c r="K115" s="379"/>
      <c r="L115" s="384"/>
      <c r="M115" s="512"/>
      <c r="N115" s="384"/>
      <c r="O115" s="384"/>
      <c r="P115" s="384"/>
      <c r="Q115" s="384"/>
      <c r="R115" s="510"/>
      <c r="S115" s="382"/>
    </row>
    <row r="116" spans="1:19" ht="27" customHeight="1" x14ac:dyDescent="0.2">
      <c r="A116" s="365"/>
      <c r="B116" s="366"/>
      <c r="C116" s="533" t="str">
        <f>IF(D116="","",(VLOOKUP(D116,Lookups!$B$4:$C$3001,2,FALSE)))</f>
        <v/>
      </c>
      <c r="D116" s="366"/>
      <c r="E116" s="384"/>
      <c r="F116" s="383"/>
      <c r="G116" s="384"/>
      <c r="H116" s="385"/>
      <c r="I116" s="384"/>
      <c r="J116" s="379"/>
      <c r="K116" s="379"/>
      <c r="L116" s="384"/>
      <c r="M116" s="512"/>
      <c r="N116" s="384"/>
      <c r="O116" s="384"/>
      <c r="P116" s="384"/>
      <c r="Q116" s="384"/>
      <c r="R116" s="510"/>
      <c r="S116" s="382"/>
    </row>
    <row r="117" spans="1:19" ht="27" customHeight="1" x14ac:dyDescent="0.2">
      <c r="A117" s="365"/>
      <c r="B117" s="366"/>
      <c r="C117" s="533" t="str">
        <f>IF(D117="","",(VLOOKUP(D117,Lookups!$B$4:$C$3001,2,FALSE)))</f>
        <v/>
      </c>
      <c r="D117" s="366"/>
      <c r="E117" s="384"/>
      <c r="F117" s="383"/>
      <c r="G117" s="384"/>
      <c r="H117" s="385"/>
      <c r="I117" s="384"/>
      <c r="J117" s="379"/>
      <c r="K117" s="379"/>
      <c r="L117" s="384"/>
      <c r="M117" s="512"/>
      <c r="N117" s="384"/>
      <c r="O117" s="384"/>
      <c r="P117" s="384"/>
      <c r="Q117" s="384"/>
      <c r="R117" s="510"/>
      <c r="S117" s="382"/>
    </row>
    <row r="118" spans="1:19" ht="27" customHeight="1" x14ac:dyDescent="0.2">
      <c r="A118" s="365"/>
      <c r="B118" s="366"/>
      <c r="C118" s="533" t="str">
        <f>IF(D118="","",(VLOOKUP(D118,Lookups!$B$4:$C$3001,2,FALSE)))</f>
        <v/>
      </c>
      <c r="D118" s="366"/>
      <c r="E118" s="384"/>
      <c r="F118" s="383"/>
      <c r="G118" s="384"/>
      <c r="H118" s="385"/>
      <c r="I118" s="384"/>
      <c r="J118" s="379"/>
      <c r="K118" s="379"/>
      <c r="L118" s="384"/>
      <c r="M118" s="512"/>
      <c r="N118" s="384"/>
      <c r="O118" s="384"/>
      <c r="P118" s="384"/>
      <c r="Q118" s="384"/>
      <c r="R118" s="510"/>
      <c r="S118" s="382"/>
    </row>
    <row r="119" spans="1:19" ht="27" customHeight="1" x14ac:dyDescent="0.2">
      <c r="A119" s="365"/>
      <c r="B119" s="366"/>
      <c r="C119" s="533" t="str">
        <f>IF(D119="","",(VLOOKUP(D119,Lookups!$B$4:$C$3001,2,FALSE)))</f>
        <v/>
      </c>
      <c r="D119" s="366"/>
      <c r="E119" s="384"/>
      <c r="F119" s="383"/>
      <c r="G119" s="384"/>
      <c r="H119" s="385"/>
      <c r="I119" s="384"/>
      <c r="J119" s="379"/>
      <c r="K119" s="379"/>
      <c r="L119" s="384"/>
      <c r="M119" s="512"/>
      <c r="N119" s="384"/>
      <c r="O119" s="384"/>
      <c r="P119" s="384"/>
      <c r="Q119" s="384"/>
      <c r="R119" s="510"/>
      <c r="S119" s="382"/>
    </row>
    <row r="120" spans="1:19" ht="27" customHeight="1" x14ac:dyDescent="0.2">
      <c r="A120" s="365"/>
      <c r="B120" s="366"/>
      <c r="C120" s="533" t="str">
        <f>IF(D120="","",(VLOOKUP(D120,Lookups!$B$4:$C$3001,2,FALSE)))</f>
        <v/>
      </c>
      <c r="D120" s="366"/>
      <c r="E120" s="384"/>
      <c r="F120" s="383"/>
      <c r="G120" s="384"/>
      <c r="H120" s="385"/>
      <c r="I120" s="384"/>
      <c r="J120" s="379"/>
      <c r="K120" s="379"/>
      <c r="L120" s="384"/>
      <c r="M120" s="512"/>
      <c r="N120" s="384"/>
      <c r="O120" s="384"/>
      <c r="P120" s="384"/>
      <c r="Q120" s="384"/>
      <c r="R120" s="510"/>
      <c r="S120" s="382"/>
    </row>
    <row r="121" spans="1:19" ht="27" customHeight="1" x14ac:dyDescent="0.2">
      <c r="A121" s="365"/>
      <c r="B121" s="366"/>
      <c r="C121" s="533" t="str">
        <f>IF(D121="","",(VLOOKUP(D121,Lookups!$B$4:$C$3001,2,FALSE)))</f>
        <v/>
      </c>
      <c r="D121" s="366"/>
      <c r="E121" s="384"/>
      <c r="F121" s="383"/>
      <c r="G121" s="384"/>
      <c r="H121" s="385"/>
      <c r="I121" s="384"/>
      <c r="J121" s="379"/>
      <c r="K121" s="379"/>
      <c r="L121" s="384"/>
      <c r="M121" s="512"/>
      <c r="N121" s="384"/>
      <c r="O121" s="384"/>
      <c r="P121" s="384"/>
      <c r="Q121" s="384"/>
      <c r="R121" s="510"/>
      <c r="S121" s="382"/>
    </row>
    <row r="122" spans="1:19" ht="27" customHeight="1" x14ac:dyDescent="0.2">
      <c r="A122" s="365"/>
      <c r="B122" s="366"/>
      <c r="C122" s="533" t="str">
        <f>IF(D122="","",(VLOOKUP(D122,Lookups!$B$4:$C$3001,2,FALSE)))</f>
        <v/>
      </c>
      <c r="D122" s="366"/>
      <c r="E122" s="384"/>
      <c r="F122" s="383"/>
      <c r="G122" s="384"/>
      <c r="H122" s="385"/>
      <c r="I122" s="384"/>
      <c r="J122" s="379"/>
      <c r="K122" s="379"/>
      <c r="L122" s="384"/>
      <c r="M122" s="512"/>
      <c r="N122" s="384"/>
      <c r="O122" s="384"/>
      <c r="P122" s="384"/>
      <c r="Q122" s="384"/>
      <c r="R122" s="510"/>
      <c r="S122" s="382"/>
    </row>
    <row r="123" spans="1:19" ht="27" customHeight="1" x14ac:dyDescent="0.2">
      <c r="A123" s="365"/>
      <c r="B123" s="366"/>
      <c r="C123" s="533" t="str">
        <f>IF(D123="","",(VLOOKUP(D123,Lookups!$B$4:$C$3001,2,FALSE)))</f>
        <v/>
      </c>
      <c r="D123" s="366"/>
      <c r="E123" s="384"/>
      <c r="F123" s="383"/>
      <c r="G123" s="384"/>
      <c r="H123" s="385"/>
      <c r="I123" s="384"/>
      <c r="J123" s="379"/>
      <c r="K123" s="379"/>
      <c r="L123" s="384"/>
      <c r="M123" s="512"/>
      <c r="N123" s="384"/>
      <c r="O123" s="384"/>
      <c r="P123" s="384"/>
      <c r="Q123" s="384"/>
      <c r="R123" s="510"/>
      <c r="S123" s="382"/>
    </row>
    <row r="124" spans="1:19" ht="27" customHeight="1" x14ac:dyDescent="0.2">
      <c r="A124" s="365"/>
      <c r="B124" s="366"/>
      <c r="C124" s="533" t="str">
        <f>IF(D124="","",(VLOOKUP(D124,Lookups!$B$4:$C$3001,2,FALSE)))</f>
        <v/>
      </c>
      <c r="D124" s="366"/>
      <c r="E124" s="384"/>
      <c r="F124" s="383"/>
      <c r="G124" s="384"/>
      <c r="H124" s="385"/>
      <c r="I124" s="384"/>
      <c r="J124" s="379"/>
      <c r="K124" s="379"/>
      <c r="L124" s="384"/>
      <c r="M124" s="512"/>
      <c r="N124" s="384"/>
      <c r="O124" s="384"/>
      <c r="P124" s="384"/>
      <c r="Q124" s="384"/>
      <c r="R124" s="510"/>
      <c r="S124" s="382"/>
    </row>
    <row r="125" spans="1:19" ht="27" customHeight="1" x14ac:dyDescent="0.2">
      <c r="A125" s="365"/>
      <c r="B125" s="366"/>
      <c r="C125" s="533" t="str">
        <f>IF(D125="","",(VLOOKUP(D125,Lookups!$B$4:$C$3001,2,FALSE)))</f>
        <v/>
      </c>
      <c r="D125" s="366"/>
      <c r="E125" s="384"/>
      <c r="F125" s="383"/>
      <c r="G125" s="384"/>
      <c r="H125" s="385"/>
      <c r="I125" s="384"/>
      <c r="J125" s="379"/>
      <c r="K125" s="379"/>
      <c r="L125" s="384"/>
      <c r="M125" s="512"/>
      <c r="N125" s="384"/>
      <c r="O125" s="384"/>
      <c r="P125" s="384"/>
      <c r="Q125" s="384"/>
      <c r="R125" s="510"/>
      <c r="S125" s="382"/>
    </row>
    <row r="126" spans="1:19" ht="27" customHeight="1" x14ac:dyDescent="0.2">
      <c r="A126" s="365"/>
      <c r="B126" s="366"/>
      <c r="C126" s="533" t="str">
        <f>IF(D126="","",(VLOOKUP(D126,Lookups!$B$4:$C$3001,2,FALSE)))</f>
        <v/>
      </c>
      <c r="D126" s="366"/>
      <c r="E126" s="384"/>
      <c r="F126" s="383"/>
      <c r="G126" s="384"/>
      <c r="H126" s="385"/>
      <c r="I126" s="384"/>
      <c r="J126" s="379"/>
      <c r="K126" s="379"/>
      <c r="L126" s="384"/>
      <c r="M126" s="512"/>
      <c r="N126" s="384"/>
      <c r="O126" s="384"/>
      <c r="P126" s="384"/>
      <c r="Q126" s="384"/>
      <c r="R126" s="510"/>
      <c r="S126" s="382"/>
    </row>
    <row r="127" spans="1:19" ht="27" customHeight="1" x14ac:dyDescent="0.2">
      <c r="A127" s="365"/>
      <c r="B127" s="366"/>
      <c r="C127" s="533" t="str">
        <f>IF(D127="","",(VLOOKUP(D127,Lookups!$B$4:$C$3001,2,FALSE)))</f>
        <v/>
      </c>
      <c r="D127" s="366"/>
      <c r="E127" s="384"/>
      <c r="F127" s="383"/>
      <c r="G127" s="384"/>
      <c r="H127" s="385"/>
      <c r="I127" s="384"/>
      <c r="J127" s="379"/>
      <c r="K127" s="379"/>
      <c r="L127" s="384"/>
      <c r="M127" s="512"/>
      <c r="N127" s="384"/>
      <c r="O127" s="384"/>
      <c r="P127" s="384"/>
      <c r="Q127" s="384"/>
      <c r="R127" s="510"/>
      <c r="S127" s="382"/>
    </row>
    <row r="128" spans="1:19" ht="27" customHeight="1" x14ac:dyDescent="0.2">
      <c r="A128" s="365"/>
      <c r="B128" s="366"/>
      <c r="C128" s="533" t="str">
        <f>IF(D128="","",(VLOOKUP(D128,Lookups!$B$4:$C$3001,2,FALSE)))</f>
        <v/>
      </c>
      <c r="D128" s="366"/>
      <c r="E128" s="384"/>
      <c r="F128" s="383"/>
      <c r="G128" s="384"/>
      <c r="H128" s="385"/>
      <c r="I128" s="384"/>
      <c r="J128" s="379"/>
      <c r="K128" s="379"/>
      <c r="L128" s="384"/>
      <c r="M128" s="512"/>
      <c r="N128" s="384"/>
      <c r="O128" s="384"/>
      <c r="P128" s="384"/>
      <c r="Q128" s="384"/>
      <c r="R128" s="510"/>
      <c r="S128" s="382"/>
    </row>
    <row r="129" spans="1:19" ht="27" customHeight="1" x14ac:dyDescent="0.2">
      <c r="A129" s="365"/>
      <c r="B129" s="366"/>
      <c r="C129" s="533" t="str">
        <f>IF(D129="","",(VLOOKUP(D129,Lookups!$B$4:$C$3001,2,FALSE)))</f>
        <v/>
      </c>
      <c r="D129" s="366"/>
      <c r="E129" s="384"/>
      <c r="F129" s="383"/>
      <c r="G129" s="384"/>
      <c r="H129" s="385"/>
      <c r="I129" s="384"/>
      <c r="J129" s="379"/>
      <c r="K129" s="379"/>
      <c r="L129" s="384"/>
      <c r="M129" s="512"/>
      <c r="N129" s="384"/>
      <c r="O129" s="384"/>
      <c r="P129" s="384"/>
      <c r="Q129" s="384"/>
      <c r="R129" s="510"/>
      <c r="S129" s="382"/>
    </row>
    <row r="130" spans="1:19" ht="27" customHeight="1" x14ac:dyDescent="0.2">
      <c r="A130" s="365"/>
      <c r="B130" s="366"/>
      <c r="C130" s="533" t="str">
        <f>IF(D130="","",(VLOOKUP(D130,Lookups!$B$4:$C$3001,2,FALSE)))</f>
        <v/>
      </c>
      <c r="D130" s="366"/>
      <c r="E130" s="384"/>
      <c r="F130" s="383"/>
      <c r="G130" s="384"/>
      <c r="H130" s="385"/>
      <c r="I130" s="384"/>
      <c r="J130" s="379"/>
      <c r="K130" s="379"/>
      <c r="L130" s="384"/>
      <c r="M130" s="512"/>
      <c r="N130" s="384"/>
      <c r="O130" s="384"/>
      <c r="P130" s="384"/>
      <c r="Q130" s="384"/>
      <c r="R130" s="510"/>
      <c r="S130" s="382"/>
    </row>
    <row r="131" spans="1:19" ht="27" customHeight="1" x14ac:dyDescent="0.2">
      <c r="A131" s="365"/>
      <c r="B131" s="366"/>
      <c r="C131" s="533" t="str">
        <f>IF(D131="","",(VLOOKUP(D131,Lookups!$B$4:$C$3001,2,FALSE)))</f>
        <v/>
      </c>
      <c r="D131" s="366"/>
      <c r="E131" s="384"/>
      <c r="F131" s="383"/>
      <c r="G131" s="384"/>
      <c r="H131" s="385"/>
      <c r="I131" s="384"/>
      <c r="J131" s="379"/>
      <c r="K131" s="379"/>
      <c r="L131" s="384"/>
      <c r="M131" s="512"/>
      <c r="N131" s="384"/>
      <c r="O131" s="384"/>
      <c r="P131" s="384"/>
      <c r="Q131" s="384"/>
      <c r="R131" s="510"/>
      <c r="S131" s="382"/>
    </row>
    <row r="132" spans="1:19" ht="27" customHeight="1" x14ac:dyDescent="0.2">
      <c r="A132" s="365"/>
      <c r="B132" s="366"/>
      <c r="C132" s="533" t="str">
        <f>IF(D132="","",(VLOOKUP(D132,Lookups!$B$4:$C$3001,2,FALSE)))</f>
        <v/>
      </c>
      <c r="D132" s="366"/>
      <c r="E132" s="384"/>
      <c r="F132" s="383"/>
      <c r="G132" s="384"/>
      <c r="H132" s="385"/>
      <c r="I132" s="384"/>
      <c r="J132" s="379"/>
      <c r="K132" s="379"/>
      <c r="L132" s="384"/>
      <c r="M132" s="512"/>
      <c r="N132" s="384"/>
      <c r="O132" s="384"/>
      <c r="P132" s="384"/>
      <c r="Q132" s="384"/>
      <c r="R132" s="510"/>
      <c r="S132" s="382"/>
    </row>
    <row r="133" spans="1:19" ht="27" customHeight="1" x14ac:dyDescent="0.2">
      <c r="A133" s="365"/>
      <c r="B133" s="366"/>
      <c r="C133" s="533" t="str">
        <f>IF(D133="","",(VLOOKUP(D133,Lookups!$B$4:$C$3001,2,FALSE)))</f>
        <v/>
      </c>
      <c r="D133" s="366"/>
      <c r="E133" s="384"/>
      <c r="F133" s="383"/>
      <c r="G133" s="384"/>
      <c r="H133" s="385"/>
      <c r="I133" s="384"/>
      <c r="J133" s="379"/>
      <c r="K133" s="379"/>
      <c r="L133" s="384"/>
      <c r="M133" s="512"/>
      <c r="N133" s="384"/>
      <c r="O133" s="384"/>
      <c r="P133" s="384"/>
      <c r="Q133" s="384"/>
      <c r="R133" s="510"/>
      <c r="S133" s="382"/>
    </row>
    <row r="134" spans="1:19" ht="27" customHeight="1" x14ac:dyDescent="0.2">
      <c r="A134" s="365"/>
      <c r="B134" s="366"/>
      <c r="C134" s="533" t="str">
        <f>IF(D134="","",(VLOOKUP(D134,Lookups!$B$4:$C$3001,2,FALSE)))</f>
        <v/>
      </c>
      <c r="D134" s="366"/>
      <c r="E134" s="384"/>
      <c r="F134" s="383"/>
      <c r="G134" s="384"/>
      <c r="H134" s="385"/>
      <c r="I134" s="384"/>
      <c r="J134" s="379"/>
      <c r="K134" s="379"/>
      <c r="L134" s="384"/>
      <c r="M134" s="512"/>
      <c r="N134" s="384"/>
      <c r="O134" s="384"/>
      <c r="P134" s="384"/>
      <c r="Q134" s="384"/>
      <c r="R134" s="510"/>
      <c r="S134" s="382"/>
    </row>
    <row r="135" spans="1:19" ht="27" customHeight="1" x14ac:dyDescent="0.2">
      <c r="A135" s="365"/>
      <c r="B135" s="366"/>
      <c r="C135" s="533" t="str">
        <f>IF(D135="","",(VLOOKUP(D135,Lookups!$B$4:$C$3001,2,FALSE)))</f>
        <v/>
      </c>
      <c r="D135" s="366"/>
      <c r="E135" s="384"/>
      <c r="F135" s="383"/>
      <c r="G135" s="384"/>
      <c r="H135" s="385"/>
      <c r="I135" s="384"/>
      <c r="J135" s="379"/>
      <c r="K135" s="379"/>
      <c r="L135" s="384"/>
      <c r="M135" s="512"/>
      <c r="N135" s="384"/>
      <c r="O135" s="384"/>
      <c r="P135" s="384"/>
      <c r="Q135" s="384"/>
      <c r="R135" s="510"/>
      <c r="S135" s="382"/>
    </row>
    <row r="136" spans="1:19" ht="27" customHeight="1" x14ac:dyDescent="0.2">
      <c r="A136" s="365"/>
      <c r="B136" s="366"/>
      <c r="C136" s="533" t="str">
        <f>IF(D136="","",(VLOOKUP(D136,Lookups!$B$4:$C$3001,2,FALSE)))</f>
        <v/>
      </c>
      <c r="D136" s="366"/>
      <c r="E136" s="384"/>
      <c r="F136" s="383"/>
      <c r="G136" s="384"/>
      <c r="H136" s="385"/>
      <c r="I136" s="384"/>
      <c r="J136" s="379"/>
      <c r="K136" s="379"/>
      <c r="L136" s="384"/>
      <c r="M136" s="512"/>
      <c r="N136" s="384"/>
      <c r="O136" s="384"/>
      <c r="P136" s="384"/>
      <c r="Q136" s="384"/>
      <c r="R136" s="510"/>
      <c r="S136" s="382"/>
    </row>
    <row r="137" spans="1:19" ht="27" customHeight="1" x14ac:dyDescent="0.2">
      <c r="A137" s="365"/>
      <c r="B137" s="366"/>
      <c r="C137" s="533" t="str">
        <f>IF(D137="","",(VLOOKUP(D137,Lookups!$B$4:$C$3001,2,FALSE)))</f>
        <v/>
      </c>
      <c r="D137" s="366"/>
      <c r="E137" s="384"/>
      <c r="F137" s="383"/>
      <c r="G137" s="384"/>
      <c r="H137" s="385"/>
      <c r="I137" s="384"/>
      <c r="J137" s="379"/>
      <c r="K137" s="379"/>
      <c r="L137" s="384"/>
      <c r="M137" s="512"/>
      <c r="N137" s="384"/>
      <c r="O137" s="384"/>
      <c r="P137" s="384"/>
      <c r="Q137" s="384"/>
      <c r="R137" s="510"/>
      <c r="S137" s="382"/>
    </row>
    <row r="138" spans="1:19" ht="27" customHeight="1" x14ac:dyDescent="0.2">
      <c r="A138" s="365"/>
      <c r="B138" s="366"/>
      <c r="C138" s="533" t="str">
        <f>IF(D138="","",(VLOOKUP(D138,Lookups!$B$4:$C$3001,2,FALSE)))</f>
        <v/>
      </c>
      <c r="D138" s="366"/>
      <c r="E138" s="384"/>
      <c r="F138" s="383"/>
      <c r="G138" s="384"/>
      <c r="H138" s="385"/>
      <c r="I138" s="384"/>
      <c r="J138" s="379"/>
      <c r="K138" s="379"/>
      <c r="L138" s="384"/>
      <c r="M138" s="512"/>
      <c r="N138" s="384"/>
      <c r="O138" s="384"/>
      <c r="P138" s="384"/>
      <c r="Q138" s="384"/>
      <c r="R138" s="510"/>
      <c r="S138" s="382"/>
    </row>
    <row r="139" spans="1:19" ht="27" customHeight="1" x14ac:dyDescent="0.2">
      <c r="A139" s="365"/>
      <c r="B139" s="366"/>
      <c r="C139" s="533" t="str">
        <f>IF(D139="","",(VLOOKUP(D139,Lookups!$B$4:$C$3001,2,FALSE)))</f>
        <v/>
      </c>
      <c r="D139" s="366"/>
      <c r="E139" s="384"/>
      <c r="F139" s="383"/>
      <c r="G139" s="384"/>
      <c r="H139" s="385"/>
      <c r="I139" s="384"/>
      <c r="J139" s="379"/>
      <c r="K139" s="379"/>
      <c r="L139" s="384"/>
      <c r="M139" s="512"/>
      <c r="N139" s="384"/>
      <c r="O139" s="384"/>
      <c r="P139" s="384"/>
      <c r="Q139" s="384"/>
      <c r="R139" s="510"/>
      <c r="S139" s="382"/>
    </row>
    <row r="140" spans="1:19" ht="27" customHeight="1" x14ac:dyDescent="0.2">
      <c r="A140" s="365"/>
      <c r="B140" s="366"/>
      <c r="C140" s="533" t="str">
        <f>IF(D140="","",(VLOOKUP(D140,Lookups!$B$4:$C$3001,2,FALSE)))</f>
        <v/>
      </c>
      <c r="D140" s="366"/>
      <c r="E140" s="384"/>
      <c r="F140" s="383"/>
      <c r="G140" s="384"/>
      <c r="H140" s="385"/>
      <c r="I140" s="384"/>
      <c r="J140" s="379"/>
      <c r="K140" s="379"/>
      <c r="L140" s="384"/>
      <c r="M140" s="512"/>
      <c r="N140" s="384"/>
      <c r="O140" s="384"/>
      <c r="P140" s="384"/>
      <c r="Q140" s="384"/>
      <c r="R140" s="510"/>
      <c r="S140" s="382"/>
    </row>
    <row r="141" spans="1:19" ht="27" customHeight="1" x14ac:dyDescent="0.2">
      <c r="A141" s="365"/>
      <c r="B141" s="366"/>
      <c r="C141" s="533" t="str">
        <f>IF(D141="","",(VLOOKUP(D141,Lookups!$B$4:$C$3001,2,FALSE)))</f>
        <v/>
      </c>
      <c r="D141" s="366"/>
      <c r="E141" s="384"/>
      <c r="F141" s="383"/>
      <c r="G141" s="384"/>
      <c r="H141" s="385"/>
      <c r="I141" s="384"/>
      <c r="J141" s="379"/>
      <c r="K141" s="379"/>
      <c r="L141" s="384"/>
      <c r="M141" s="384"/>
      <c r="N141" s="384"/>
      <c r="O141" s="384"/>
      <c r="P141" s="384"/>
      <c r="Q141" s="384"/>
      <c r="R141" s="510"/>
      <c r="S141" s="382"/>
    </row>
    <row r="142" spans="1:19" ht="27" customHeight="1" x14ac:dyDescent="0.2">
      <c r="A142" s="365"/>
      <c r="B142" s="366"/>
      <c r="C142" s="533" t="str">
        <f>IF(D142="","",(VLOOKUP(D142,Lookups!$B$4:$C$3001,2,FALSE)))</f>
        <v/>
      </c>
      <c r="D142" s="366"/>
      <c r="E142" s="384"/>
      <c r="F142" s="383"/>
      <c r="G142" s="384"/>
      <c r="H142" s="385"/>
      <c r="I142" s="384"/>
      <c r="J142" s="379"/>
      <c r="K142" s="379"/>
      <c r="L142" s="384"/>
      <c r="M142" s="384"/>
      <c r="N142" s="384"/>
      <c r="O142" s="384"/>
      <c r="P142" s="384"/>
      <c r="Q142" s="384"/>
      <c r="R142" s="510"/>
      <c r="S142" s="382"/>
    </row>
    <row r="143" spans="1:19" ht="27" customHeight="1" x14ac:dyDescent="0.2">
      <c r="A143" s="365"/>
      <c r="B143" s="366"/>
      <c r="C143" s="533" t="str">
        <f>IF(D143="","",(VLOOKUP(D143,Lookups!$B$4:$C$3001,2,FALSE)))</f>
        <v/>
      </c>
      <c r="D143" s="366"/>
      <c r="E143" s="384"/>
      <c r="F143" s="383"/>
      <c r="G143" s="384"/>
      <c r="H143" s="385"/>
      <c r="I143" s="384"/>
      <c r="J143" s="379"/>
      <c r="K143" s="379"/>
      <c r="L143" s="384"/>
      <c r="M143" s="384"/>
      <c r="N143" s="384"/>
      <c r="O143" s="384"/>
      <c r="P143" s="384"/>
      <c r="Q143" s="384"/>
      <c r="R143" s="510"/>
      <c r="S143" s="382"/>
    </row>
    <row r="144" spans="1:19" ht="27" customHeight="1" x14ac:dyDescent="0.2">
      <c r="A144" s="365"/>
      <c r="B144" s="366"/>
      <c r="C144" s="533" t="str">
        <f>IF(D144="","",(VLOOKUP(D144,Lookups!$B$4:$C$3001,2,FALSE)))</f>
        <v/>
      </c>
      <c r="D144" s="366"/>
      <c r="E144" s="384"/>
      <c r="F144" s="383"/>
      <c r="G144" s="384"/>
      <c r="H144" s="385"/>
      <c r="I144" s="384"/>
      <c r="J144" s="379"/>
      <c r="K144" s="379"/>
      <c r="L144" s="384"/>
      <c r="M144" s="384"/>
      <c r="N144" s="384"/>
      <c r="O144" s="384"/>
      <c r="P144" s="384"/>
      <c r="Q144" s="384"/>
      <c r="R144" s="510"/>
      <c r="S144" s="382"/>
    </row>
    <row r="145" spans="1:19" ht="27" customHeight="1" x14ac:dyDescent="0.2">
      <c r="A145" s="365"/>
      <c r="B145" s="366"/>
      <c r="C145" s="533" t="str">
        <f>IF(D145="","",(VLOOKUP(D145,Lookups!$B$4:$C$3001,2,FALSE)))</f>
        <v/>
      </c>
      <c r="D145" s="366"/>
      <c r="E145" s="384"/>
      <c r="F145" s="383"/>
      <c r="G145" s="384"/>
      <c r="H145" s="385"/>
      <c r="I145" s="384"/>
      <c r="J145" s="379"/>
      <c r="K145" s="379"/>
      <c r="L145" s="384"/>
      <c r="M145" s="384"/>
      <c r="N145" s="384"/>
      <c r="O145" s="384"/>
      <c r="P145" s="384"/>
      <c r="Q145" s="384"/>
      <c r="R145" s="510"/>
      <c r="S145" s="382"/>
    </row>
    <row r="146" spans="1:19" ht="27" customHeight="1" x14ac:dyDescent="0.2">
      <c r="A146" s="365"/>
      <c r="B146" s="366"/>
      <c r="C146" s="533" t="str">
        <f>IF(D146="","",(VLOOKUP(D146,Lookups!$B$4:$C$3001,2,FALSE)))</f>
        <v/>
      </c>
      <c r="D146" s="366"/>
      <c r="E146" s="384"/>
      <c r="F146" s="383"/>
      <c r="G146" s="384"/>
      <c r="H146" s="385"/>
      <c r="I146" s="384"/>
      <c r="J146" s="379"/>
      <c r="K146" s="379"/>
      <c r="L146" s="384"/>
      <c r="M146" s="384"/>
      <c r="N146" s="384"/>
      <c r="O146" s="384"/>
      <c r="P146" s="384"/>
      <c r="Q146" s="384"/>
      <c r="R146" s="510"/>
      <c r="S146" s="382"/>
    </row>
    <row r="147" spans="1:19" ht="27" customHeight="1" x14ac:dyDescent="0.2">
      <c r="A147" s="365"/>
      <c r="B147" s="366"/>
      <c r="C147" s="533" t="str">
        <f>IF(D147="","",(VLOOKUP(D147,Lookups!$B$4:$C$3001,2,FALSE)))</f>
        <v/>
      </c>
      <c r="D147" s="366"/>
      <c r="E147" s="384"/>
      <c r="F147" s="383"/>
      <c r="G147" s="384"/>
      <c r="H147" s="385"/>
      <c r="I147" s="384"/>
      <c r="J147" s="379"/>
      <c r="K147" s="379"/>
      <c r="L147" s="384"/>
      <c r="M147" s="384"/>
      <c r="N147" s="384"/>
      <c r="O147" s="384"/>
      <c r="P147" s="384"/>
      <c r="Q147" s="384"/>
      <c r="R147" s="510"/>
      <c r="S147" s="382"/>
    </row>
    <row r="148" spans="1:19" ht="27" customHeight="1" x14ac:dyDescent="0.2">
      <c r="A148" s="365"/>
      <c r="B148" s="366"/>
      <c r="C148" s="533" t="str">
        <f>IF(D148="","",(VLOOKUP(D148,Lookups!$B$4:$C$3001,2,FALSE)))</f>
        <v/>
      </c>
      <c r="D148" s="366"/>
      <c r="E148" s="384"/>
      <c r="F148" s="383"/>
      <c r="G148" s="384"/>
      <c r="H148" s="385"/>
      <c r="I148" s="384"/>
      <c r="J148" s="379"/>
      <c r="K148" s="379"/>
      <c r="L148" s="384"/>
      <c r="M148" s="384"/>
      <c r="N148" s="384"/>
      <c r="O148" s="384"/>
      <c r="P148" s="384"/>
      <c r="Q148" s="384"/>
      <c r="R148" s="510"/>
      <c r="S148" s="382"/>
    </row>
    <row r="149" spans="1:19" ht="27" customHeight="1" x14ac:dyDescent="0.2">
      <c r="A149" s="365"/>
      <c r="B149" s="366"/>
      <c r="C149" s="533" t="str">
        <f>IF(D149="","",(VLOOKUP(D149,Lookups!$B$4:$C$3001,2,FALSE)))</f>
        <v/>
      </c>
      <c r="D149" s="366"/>
      <c r="E149" s="384"/>
      <c r="F149" s="383"/>
      <c r="G149" s="384"/>
      <c r="H149" s="385"/>
      <c r="I149" s="384"/>
      <c r="J149" s="379"/>
      <c r="K149" s="379"/>
      <c r="L149" s="384"/>
      <c r="M149" s="384"/>
      <c r="N149" s="384"/>
      <c r="O149" s="384"/>
      <c r="P149" s="384"/>
      <c r="Q149" s="384"/>
      <c r="R149" s="510"/>
      <c r="S149" s="382"/>
    </row>
    <row r="150" spans="1:19" ht="27" customHeight="1" x14ac:dyDescent="0.2">
      <c r="A150" s="365"/>
      <c r="B150" s="366"/>
      <c r="C150" s="533" t="str">
        <f>IF(D150="","",(VLOOKUP(D150,Lookups!$B$4:$C$3001,2,FALSE)))</f>
        <v/>
      </c>
      <c r="D150" s="366"/>
      <c r="E150" s="384"/>
      <c r="F150" s="383"/>
      <c r="G150" s="384"/>
      <c r="H150" s="385"/>
      <c r="I150" s="384"/>
      <c r="J150" s="379"/>
      <c r="K150" s="379"/>
      <c r="L150" s="384"/>
      <c r="M150" s="384"/>
      <c r="N150" s="384"/>
      <c r="O150" s="384"/>
      <c r="P150" s="384"/>
      <c r="Q150" s="384"/>
      <c r="R150" s="510"/>
      <c r="S150" s="382"/>
    </row>
    <row r="151" spans="1:19" ht="27" customHeight="1" x14ac:dyDescent="0.2">
      <c r="A151" s="365"/>
      <c r="B151" s="366"/>
      <c r="C151" s="533" t="str">
        <f>IF(D151="","",(VLOOKUP(D151,Lookups!$B$4:$C$3001,2,FALSE)))</f>
        <v/>
      </c>
      <c r="D151" s="366"/>
      <c r="E151" s="384"/>
      <c r="F151" s="383"/>
      <c r="G151" s="384"/>
      <c r="H151" s="385"/>
      <c r="I151" s="384"/>
      <c r="J151" s="379"/>
      <c r="K151" s="379"/>
      <c r="L151" s="384"/>
      <c r="M151" s="384"/>
      <c r="N151" s="384"/>
      <c r="O151" s="384"/>
      <c r="P151" s="384"/>
      <c r="Q151" s="384"/>
      <c r="R151" s="510"/>
      <c r="S151" s="382"/>
    </row>
    <row r="152" spans="1:19" ht="27" customHeight="1" x14ac:dyDescent="0.2">
      <c r="A152" s="365"/>
      <c r="B152" s="366"/>
      <c r="C152" s="533" t="str">
        <f>IF(D152="","",(VLOOKUP(D152,Lookups!$B$4:$C$3001,2,FALSE)))</f>
        <v/>
      </c>
      <c r="D152" s="366"/>
      <c r="E152" s="384"/>
      <c r="F152" s="383"/>
      <c r="G152" s="384"/>
      <c r="H152" s="385"/>
      <c r="I152" s="384"/>
      <c r="J152" s="379"/>
      <c r="K152" s="379"/>
      <c r="L152" s="384"/>
      <c r="M152" s="384"/>
      <c r="N152" s="384"/>
      <c r="O152" s="384"/>
      <c r="P152" s="384"/>
      <c r="Q152" s="384"/>
      <c r="R152" s="510"/>
      <c r="S152" s="382"/>
    </row>
    <row r="153" spans="1:19" ht="27" customHeight="1" x14ac:dyDescent="0.2">
      <c r="A153" s="365"/>
      <c r="B153" s="366"/>
      <c r="C153" s="533" t="str">
        <f>IF(D153="","",(VLOOKUP(D153,Lookups!$B$4:$C$3001,2,FALSE)))</f>
        <v/>
      </c>
      <c r="D153" s="366"/>
      <c r="E153" s="384"/>
      <c r="F153" s="383"/>
      <c r="G153" s="384"/>
      <c r="H153" s="385"/>
      <c r="I153" s="384"/>
      <c r="J153" s="379"/>
      <c r="K153" s="379"/>
      <c r="L153" s="384"/>
      <c r="M153" s="384"/>
      <c r="N153" s="384"/>
      <c r="O153" s="384"/>
      <c r="P153" s="384"/>
      <c r="Q153" s="384"/>
      <c r="R153" s="510"/>
      <c r="S153" s="382"/>
    </row>
    <row r="154" spans="1:19" ht="27" customHeight="1" x14ac:dyDescent="0.2">
      <c r="A154" s="365"/>
      <c r="B154" s="366"/>
      <c r="C154" s="533" t="str">
        <f>IF(D154="","",(VLOOKUP(D154,Lookups!$B$4:$C$3001,2,FALSE)))</f>
        <v/>
      </c>
      <c r="D154" s="366"/>
      <c r="E154" s="384"/>
      <c r="F154" s="383"/>
      <c r="G154" s="384"/>
      <c r="H154" s="385"/>
      <c r="I154" s="384"/>
      <c r="J154" s="379"/>
      <c r="K154" s="379"/>
      <c r="L154" s="384"/>
      <c r="M154" s="384"/>
      <c r="N154" s="384"/>
      <c r="O154" s="384"/>
      <c r="P154" s="384"/>
      <c r="Q154" s="384"/>
      <c r="R154" s="510"/>
      <c r="S154" s="382"/>
    </row>
    <row r="155" spans="1:19" ht="27" customHeight="1" x14ac:dyDescent="0.2">
      <c r="A155" s="365"/>
      <c r="B155" s="366"/>
      <c r="C155" s="533" t="str">
        <f>IF(D155="","",(VLOOKUP(D155,Lookups!$B$4:$C$3001,2,FALSE)))</f>
        <v/>
      </c>
      <c r="D155" s="366"/>
      <c r="E155" s="384"/>
      <c r="F155" s="383"/>
      <c r="G155" s="384"/>
      <c r="H155" s="385"/>
      <c r="I155" s="384"/>
      <c r="J155" s="379"/>
      <c r="K155" s="379"/>
      <c r="L155" s="384"/>
      <c r="M155" s="384"/>
      <c r="N155" s="384"/>
      <c r="O155" s="384"/>
      <c r="P155" s="384"/>
      <c r="Q155" s="384"/>
      <c r="R155" s="510"/>
      <c r="S155" s="382"/>
    </row>
    <row r="156" spans="1:19" ht="27" customHeight="1" x14ac:dyDescent="0.2">
      <c r="A156" s="365"/>
      <c r="B156" s="366"/>
      <c r="C156" s="533" t="str">
        <f>IF(D156="","",(VLOOKUP(D156,Lookups!$B$4:$C$3001,2,FALSE)))</f>
        <v/>
      </c>
      <c r="D156" s="366"/>
      <c r="E156" s="384"/>
      <c r="F156" s="383"/>
      <c r="G156" s="384"/>
      <c r="H156" s="385"/>
      <c r="I156" s="384"/>
      <c r="J156" s="379"/>
      <c r="K156" s="379"/>
      <c r="L156" s="384"/>
      <c r="M156" s="384"/>
      <c r="N156" s="384"/>
      <c r="O156" s="384"/>
      <c r="P156" s="384"/>
      <c r="Q156" s="384"/>
      <c r="R156" s="510"/>
      <c r="S156" s="382"/>
    </row>
    <row r="157" spans="1:19" ht="27" customHeight="1" x14ac:dyDescent="0.2">
      <c r="A157" s="365"/>
      <c r="B157" s="366"/>
      <c r="C157" s="533" t="str">
        <f>IF(D157="","",(VLOOKUP(D157,Lookups!$B$4:$C$3001,2,FALSE)))</f>
        <v/>
      </c>
      <c r="D157" s="366"/>
      <c r="E157" s="384"/>
      <c r="F157" s="383"/>
      <c r="G157" s="384"/>
      <c r="H157" s="385"/>
      <c r="I157" s="384"/>
      <c r="J157" s="379"/>
      <c r="K157" s="379"/>
      <c r="L157" s="384"/>
      <c r="M157" s="384"/>
      <c r="N157" s="384"/>
      <c r="O157" s="384"/>
      <c r="P157" s="384"/>
      <c r="Q157" s="384"/>
      <c r="R157" s="510"/>
      <c r="S157" s="382"/>
    </row>
    <row r="158" spans="1:19" ht="27" customHeight="1" x14ac:dyDescent="0.2">
      <c r="A158" s="365"/>
      <c r="B158" s="366"/>
      <c r="C158" s="533" t="str">
        <f>IF(D158="","",(VLOOKUP(D158,Lookups!$B$4:$C$3001,2,FALSE)))</f>
        <v/>
      </c>
      <c r="D158" s="366"/>
      <c r="E158" s="384"/>
      <c r="F158" s="383"/>
      <c r="G158" s="384"/>
      <c r="H158" s="385"/>
      <c r="I158" s="384"/>
      <c r="J158" s="379"/>
      <c r="K158" s="379"/>
      <c r="L158" s="384"/>
      <c r="M158" s="384"/>
      <c r="N158" s="384"/>
      <c r="O158" s="384"/>
      <c r="P158" s="384"/>
      <c r="Q158" s="384"/>
      <c r="R158" s="510"/>
      <c r="S158" s="382"/>
    </row>
    <row r="159" spans="1:19" ht="27" customHeight="1" x14ac:dyDescent="0.2">
      <c r="A159" s="365"/>
      <c r="B159" s="366"/>
      <c r="C159" s="533" t="str">
        <f>IF(D159="","",(VLOOKUP(D159,Lookups!$B$4:$C$3001,2,FALSE)))</f>
        <v/>
      </c>
      <c r="D159" s="366"/>
      <c r="E159" s="384"/>
      <c r="F159" s="383"/>
      <c r="G159" s="384"/>
      <c r="H159" s="385"/>
      <c r="I159" s="384"/>
      <c r="J159" s="379"/>
      <c r="K159" s="379"/>
      <c r="L159" s="384"/>
      <c r="M159" s="384"/>
      <c r="N159" s="384"/>
      <c r="O159" s="384"/>
      <c r="P159" s="384"/>
      <c r="Q159" s="384"/>
      <c r="R159" s="510"/>
      <c r="S159" s="382"/>
    </row>
    <row r="160" spans="1:19" ht="27" customHeight="1" x14ac:dyDescent="0.2">
      <c r="A160" s="365"/>
      <c r="B160" s="366"/>
      <c r="C160" s="533" t="str">
        <f>IF(D160="","",(VLOOKUP(D160,Lookups!$B$4:$C$3001,2,FALSE)))</f>
        <v/>
      </c>
      <c r="D160" s="366"/>
      <c r="E160" s="384"/>
      <c r="F160" s="383"/>
      <c r="G160" s="384"/>
      <c r="H160" s="385"/>
      <c r="I160" s="384"/>
      <c r="J160" s="379"/>
      <c r="K160" s="379"/>
      <c r="L160" s="384"/>
      <c r="M160" s="384"/>
      <c r="N160" s="384"/>
      <c r="O160" s="384"/>
      <c r="P160" s="384"/>
      <c r="Q160" s="384"/>
      <c r="R160" s="510"/>
      <c r="S160" s="382"/>
    </row>
    <row r="161" spans="1:19" ht="27" customHeight="1" x14ac:dyDescent="0.2">
      <c r="A161" s="365"/>
      <c r="B161" s="366"/>
      <c r="C161" s="533" t="str">
        <f>IF(D161="","",(VLOOKUP(D161,Lookups!$B$4:$C$3001,2,FALSE)))</f>
        <v/>
      </c>
      <c r="D161" s="366"/>
      <c r="E161" s="384"/>
      <c r="F161" s="383"/>
      <c r="G161" s="384"/>
      <c r="H161" s="385"/>
      <c r="I161" s="384"/>
      <c r="J161" s="379"/>
      <c r="K161" s="379"/>
      <c r="L161" s="384"/>
      <c r="M161" s="384"/>
      <c r="N161" s="384"/>
      <c r="O161" s="384"/>
      <c r="P161" s="384"/>
      <c r="Q161" s="384"/>
      <c r="R161" s="510"/>
      <c r="S161" s="382"/>
    </row>
    <row r="162" spans="1:19" ht="27" customHeight="1" x14ac:dyDescent="0.2">
      <c r="A162" s="365"/>
      <c r="B162" s="366"/>
      <c r="C162" s="533" t="str">
        <f>IF(D162="","",(VLOOKUP(D162,Lookups!$B$4:$C$3001,2,FALSE)))</f>
        <v/>
      </c>
      <c r="D162" s="366"/>
      <c r="E162" s="384"/>
      <c r="F162" s="383"/>
      <c r="G162" s="384"/>
      <c r="H162" s="385"/>
      <c r="I162" s="384"/>
      <c r="J162" s="379"/>
      <c r="K162" s="379"/>
      <c r="L162" s="384"/>
      <c r="M162" s="384"/>
      <c r="N162" s="384"/>
      <c r="O162" s="384"/>
      <c r="P162" s="384"/>
      <c r="Q162" s="384"/>
      <c r="R162" s="510"/>
      <c r="S162" s="382"/>
    </row>
    <row r="163" spans="1:19" ht="27" customHeight="1" x14ac:dyDescent="0.2">
      <c r="A163" s="365"/>
      <c r="B163" s="366"/>
      <c r="C163" s="533" t="str">
        <f>IF(D163="","",(VLOOKUP(D163,Lookups!$B$4:$C$3001,2,FALSE)))</f>
        <v/>
      </c>
      <c r="D163" s="366"/>
      <c r="E163" s="384"/>
      <c r="F163" s="383"/>
      <c r="G163" s="384"/>
      <c r="H163" s="385"/>
      <c r="I163" s="384"/>
      <c r="J163" s="379"/>
      <c r="K163" s="379"/>
      <c r="L163" s="384"/>
      <c r="M163" s="384"/>
      <c r="N163" s="384"/>
      <c r="O163" s="384"/>
      <c r="P163" s="384"/>
      <c r="Q163" s="384"/>
      <c r="R163" s="510"/>
      <c r="S163" s="382"/>
    </row>
    <row r="164" spans="1:19" ht="27" customHeight="1" x14ac:dyDescent="0.2">
      <c r="A164" s="365"/>
      <c r="B164" s="366"/>
      <c r="C164" s="533" t="str">
        <f>IF(D164="","",(VLOOKUP(D164,Lookups!$B$4:$C$3001,2,FALSE)))</f>
        <v/>
      </c>
      <c r="D164" s="366"/>
      <c r="E164" s="384"/>
      <c r="F164" s="383"/>
      <c r="G164" s="384"/>
      <c r="H164" s="385"/>
      <c r="I164" s="384"/>
      <c r="J164" s="379"/>
      <c r="K164" s="379"/>
      <c r="L164" s="384"/>
      <c r="M164" s="384"/>
      <c r="N164" s="384"/>
      <c r="O164" s="384"/>
      <c r="P164" s="384"/>
      <c r="Q164" s="384"/>
      <c r="R164" s="510"/>
      <c r="S164" s="382"/>
    </row>
    <row r="165" spans="1:19" ht="27" customHeight="1" x14ac:dyDescent="0.2">
      <c r="A165" s="365"/>
      <c r="B165" s="366"/>
      <c r="C165" s="533" t="str">
        <f>IF(D165="","",(VLOOKUP(D165,Lookups!$B$4:$C$3001,2,FALSE)))</f>
        <v/>
      </c>
      <c r="D165" s="366"/>
      <c r="E165" s="384"/>
      <c r="F165" s="383"/>
      <c r="G165" s="384"/>
      <c r="H165" s="385"/>
      <c r="I165" s="384"/>
      <c r="J165" s="379"/>
      <c r="K165" s="379"/>
      <c r="L165" s="384"/>
      <c r="M165" s="384"/>
      <c r="N165" s="384"/>
      <c r="O165" s="384"/>
      <c r="P165" s="384"/>
      <c r="Q165" s="384"/>
      <c r="R165" s="510"/>
      <c r="S165" s="382"/>
    </row>
    <row r="166" spans="1:19" ht="27" customHeight="1" x14ac:dyDescent="0.2">
      <c r="A166" s="365"/>
      <c r="B166" s="366"/>
      <c r="C166" s="533" t="str">
        <f>IF(D166="","",(VLOOKUP(D166,Lookups!$B$4:$C$3001,2,FALSE)))</f>
        <v/>
      </c>
      <c r="D166" s="366"/>
      <c r="E166" s="384"/>
      <c r="F166" s="383"/>
      <c r="G166" s="384"/>
      <c r="H166" s="385"/>
      <c r="I166" s="384"/>
      <c r="J166" s="379"/>
      <c r="K166" s="379"/>
      <c r="L166" s="384"/>
      <c r="M166" s="384"/>
      <c r="N166" s="384"/>
      <c r="O166" s="384"/>
      <c r="P166" s="384"/>
      <c r="Q166" s="384"/>
      <c r="R166" s="510"/>
      <c r="S166" s="382"/>
    </row>
    <row r="167" spans="1:19" ht="27" customHeight="1" x14ac:dyDescent="0.2">
      <c r="A167" s="365"/>
      <c r="B167" s="366"/>
      <c r="C167" s="533" t="str">
        <f>IF(D167="","",(VLOOKUP(D167,Lookups!$B$4:$C$3001,2,FALSE)))</f>
        <v/>
      </c>
      <c r="D167" s="366"/>
      <c r="E167" s="384"/>
      <c r="F167" s="383"/>
      <c r="G167" s="384"/>
      <c r="H167" s="385"/>
      <c r="I167" s="384"/>
      <c r="J167" s="379"/>
      <c r="K167" s="379"/>
      <c r="L167" s="384"/>
      <c r="M167" s="384"/>
      <c r="N167" s="384"/>
      <c r="O167" s="384"/>
      <c r="P167" s="384"/>
      <c r="Q167" s="384"/>
      <c r="R167" s="510"/>
      <c r="S167" s="382"/>
    </row>
    <row r="168" spans="1:19" ht="27" customHeight="1" x14ac:dyDescent="0.2">
      <c r="A168" s="365"/>
      <c r="B168" s="366"/>
      <c r="C168" s="533" t="str">
        <f>IF(D168="","",(VLOOKUP(D168,Lookups!$B$4:$C$3001,2,FALSE)))</f>
        <v/>
      </c>
      <c r="D168" s="366"/>
      <c r="E168" s="384"/>
      <c r="F168" s="383"/>
      <c r="G168" s="384"/>
      <c r="H168" s="385"/>
      <c r="I168" s="384"/>
      <c r="J168" s="379"/>
      <c r="K168" s="379"/>
      <c r="L168" s="384"/>
      <c r="M168" s="384"/>
      <c r="N168" s="384"/>
      <c r="O168" s="384"/>
      <c r="P168" s="384"/>
      <c r="Q168" s="384"/>
      <c r="R168" s="510"/>
      <c r="S168" s="382"/>
    </row>
    <row r="169" spans="1:19" ht="27" customHeight="1" x14ac:dyDescent="0.2">
      <c r="A169" s="365"/>
      <c r="B169" s="366"/>
      <c r="C169" s="533" t="str">
        <f>IF(D169="","",(VLOOKUP(D169,Lookups!$B$4:$C$3001,2,FALSE)))</f>
        <v/>
      </c>
      <c r="D169" s="366"/>
      <c r="E169" s="384"/>
      <c r="F169" s="383"/>
      <c r="G169" s="384"/>
      <c r="H169" s="385"/>
      <c r="I169" s="384"/>
      <c r="J169" s="379"/>
      <c r="K169" s="379"/>
      <c r="L169" s="384"/>
      <c r="M169" s="384"/>
      <c r="N169" s="384"/>
      <c r="O169" s="384"/>
      <c r="P169" s="384"/>
      <c r="Q169" s="384"/>
      <c r="R169" s="510"/>
      <c r="S169" s="382"/>
    </row>
    <row r="170" spans="1:19" ht="27" customHeight="1" x14ac:dyDescent="0.2">
      <c r="A170" s="365"/>
      <c r="B170" s="366"/>
      <c r="C170" s="533" t="str">
        <f>IF(D170="","",(VLOOKUP(D170,Lookups!$B$4:$C$3001,2,FALSE)))</f>
        <v/>
      </c>
      <c r="D170" s="366"/>
      <c r="E170" s="384"/>
      <c r="F170" s="383"/>
      <c r="G170" s="384"/>
      <c r="H170" s="385"/>
      <c r="I170" s="384"/>
      <c r="J170" s="379"/>
      <c r="K170" s="379"/>
      <c r="L170" s="384"/>
      <c r="M170" s="384"/>
      <c r="N170" s="384"/>
      <c r="O170" s="384"/>
      <c r="P170" s="384"/>
      <c r="Q170" s="384"/>
      <c r="R170" s="510"/>
      <c r="S170" s="382"/>
    </row>
    <row r="171" spans="1:19" ht="27" customHeight="1" x14ac:dyDescent="0.2">
      <c r="A171" s="365"/>
      <c r="B171" s="366"/>
      <c r="C171" s="533" t="str">
        <f>IF(D171="","",(VLOOKUP(D171,Lookups!$B$4:$C$3001,2,FALSE)))</f>
        <v/>
      </c>
      <c r="D171" s="366"/>
      <c r="E171" s="384"/>
      <c r="F171" s="383"/>
      <c r="G171" s="384"/>
      <c r="H171" s="385"/>
      <c r="I171" s="384"/>
      <c r="J171" s="379"/>
      <c r="K171" s="379"/>
      <c r="L171" s="384"/>
      <c r="M171" s="384"/>
      <c r="N171" s="384"/>
      <c r="O171" s="384"/>
      <c r="P171" s="384"/>
      <c r="Q171" s="384"/>
      <c r="R171" s="510"/>
      <c r="S171" s="382"/>
    </row>
    <row r="172" spans="1:19" ht="27" customHeight="1" x14ac:dyDescent="0.2">
      <c r="A172" s="365"/>
      <c r="B172" s="366"/>
      <c r="C172" s="533" t="str">
        <f>IF(D172="","",(VLOOKUP(D172,Lookups!$B$4:$C$3001,2,FALSE)))</f>
        <v/>
      </c>
      <c r="D172" s="366"/>
      <c r="E172" s="384"/>
      <c r="F172" s="383"/>
      <c r="G172" s="384"/>
      <c r="H172" s="385"/>
      <c r="I172" s="384"/>
      <c r="J172" s="379"/>
      <c r="K172" s="379"/>
      <c r="L172" s="384"/>
      <c r="M172" s="384"/>
      <c r="N172" s="384"/>
      <c r="O172" s="384"/>
      <c r="P172" s="384"/>
      <c r="Q172" s="384"/>
      <c r="R172" s="510"/>
      <c r="S172" s="382"/>
    </row>
    <row r="173" spans="1:19" ht="27" customHeight="1" x14ac:dyDescent="0.2">
      <c r="A173" s="365"/>
      <c r="B173" s="366"/>
      <c r="C173" s="533" t="str">
        <f>IF(D173="","",(VLOOKUP(D173,Lookups!$B$4:$C$3001,2,FALSE)))</f>
        <v/>
      </c>
      <c r="D173" s="366"/>
      <c r="E173" s="384"/>
      <c r="F173" s="383"/>
      <c r="G173" s="384"/>
      <c r="H173" s="385"/>
      <c r="I173" s="384"/>
      <c r="J173" s="379"/>
      <c r="K173" s="379"/>
      <c r="L173" s="384"/>
      <c r="M173" s="384"/>
      <c r="N173" s="384"/>
      <c r="O173" s="384"/>
      <c r="P173" s="384"/>
      <c r="Q173" s="384"/>
      <c r="R173" s="510"/>
      <c r="S173" s="382"/>
    </row>
    <row r="174" spans="1:19" ht="27" customHeight="1" x14ac:dyDescent="0.2">
      <c r="A174" s="365"/>
      <c r="B174" s="366"/>
      <c r="C174" s="533" t="str">
        <f>IF(D174="","",(VLOOKUP(D174,Lookups!$B$4:$C$3001,2,FALSE)))</f>
        <v/>
      </c>
      <c r="D174" s="366"/>
      <c r="E174" s="384"/>
      <c r="F174" s="383"/>
      <c r="G174" s="384"/>
      <c r="H174" s="385"/>
      <c r="I174" s="384"/>
      <c r="J174" s="379"/>
      <c r="K174" s="379"/>
      <c r="L174" s="384"/>
      <c r="M174" s="384"/>
      <c r="N174" s="384"/>
      <c r="O174" s="384"/>
      <c r="P174" s="384"/>
      <c r="Q174" s="384"/>
      <c r="R174" s="510"/>
      <c r="S174" s="382"/>
    </row>
    <row r="175" spans="1:19" ht="27" customHeight="1" x14ac:dyDescent="0.2">
      <c r="A175" s="365"/>
      <c r="B175" s="366"/>
      <c r="C175" s="533" t="str">
        <f>IF(D175="","",(VLOOKUP(D175,Lookups!$B$4:$C$3001,2,FALSE)))</f>
        <v/>
      </c>
      <c r="D175" s="366"/>
      <c r="E175" s="384"/>
      <c r="F175" s="383"/>
      <c r="G175" s="384"/>
      <c r="H175" s="385"/>
      <c r="I175" s="384"/>
      <c r="J175" s="379"/>
      <c r="K175" s="379"/>
      <c r="L175" s="384"/>
      <c r="M175" s="384"/>
      <c r="N175" s="384"/>
      <c r="O175" s="384"/>
      <c r="P175" s="384"/>
      <c r="Q175" s="384"/>
      <c r="R175" s="510"/>
      <c r="S175" s="382"/>
    </row>
    <row r="176" spans="1:19" ht="27" customHeight="1" x14ac:dyDescent="0.2">
      <c r="A176" s="365"/>
      <c r="B176" s="366"/>
      <c r="C176" s="533" t="str">
        <f>IF(D176="","",(VLOOKUP(D176,Lookups!$B$4:$C$3001,2,FALSE)))</f>
        <v/>
      </c>
      <c r="D176" s="366"/>
      <c r="E176" s="384"/>
      <c r="F176" s="383"/>
      <c r="G176" s="384"/>
      <c r="H176" s="385"/>
      <c r="I176" s="384"/>
      <c r="J176" s="379"/>
      <c r="K176" s="379"/>
      <c r="L176" s="384"/>
      <c r="M176" s="384"/>
      <c r="N176" s="384"/>
      <c r="O176" s="384"/>
      <c r="P176" s="384"/>
      <c r="Q176" s="384"/>
      <c r="R176" s="510"/>
      <c r="S176" s="382"/>
    </row>
    <row r="177" spans="1:19" ht="27" customHeight="1" x14ac:dyDescent="0.2">
      <c r="A177" s="365"/>
      <c r="B177" s="366"/>
      <c r="C177" s="533" t="str">
        <f>IF(D177="","",(VLOOKUP(D177,Lookups!$B$4:$C$3001,2,FALSE)))</f>
        <v/>
      </c>
      <c r="D177" s="366"/>
      <c r="E177" s="384"/>
      <c r="F177" s="383"/>
      <c r="G177" s="384"/>
      <c r="H177" s="385"/>
      <c r="I177" s="384"/>
      <c r="J177" s="379"/>
      <c r="K177" s="379"/>
      <c r="L177" s="384"/>
      <c r="M177" s="384"/>
      <c r="N177" s="384"/>
      <c r="O177" s="384"/>
      <c r="P177" s="384"/>
      <c r="Q177" s="384"/>
      <c r="R177" s="510"/>
      <c r="S177" s="382"/>
    </row>
    <row r="178" spans="1:19" ht="27" customHeight="1" x14ac:dyDescent="0.2">
      <c r="A178" s="365"/>
      <c r="B178" s="366"/>
      <c r="C178" s="533" t="str">
        <f>IF(D178="","",(VLOOKUP(D178,Lookups!$B$4:$C$3001,2,FALSE)))</f>
        <v/>
      </c>
      <c r="D178" s="366"/>
      <c r="E178" s="384"/>
      <c r="F178" s="383"/>
      <c r="G178" s="384"/>
      <c r="H178" s="385"/>
      <c r="I178" s="384"/>
      <c r="J178" s="379"/>
      <c r="K178" s="379"/>
      <c r="L178" s="384"/>
      <c r="M178" s="384"/>
      <c r="N178" s="384"/>
      <c r="O178" s="384"/>
      <c r="P178" s="384"/>
      <c r="Q178" s="384"/>
      <c r="R178" s="510"/>
      <c r="S178" s="382"/>
    </row>
    <row r="179" spans="1:19" ht="27" customHeight="1" x14ac:dyDescent="0.2">
      <c r="A179" s="365"/>
      <c r="B179" s="366"/>
      <c r="C179" s="533" t="str">
        <f>IF(D179="","",(VLOOKUP(D179,Lookups!$B$4:$C$3001,2,FALSE)))</f>
        <v/>
      </c>
      <c r="D179" s="366"/>
      <c r="E179" s="384"/>
      <c r="F179" s="383"/>
      <c r="G179" s="384"/>
      <c r="H179" s="385"/>
      <c r="I179" s="384"/>
      <c r="J179" s="379"/>
      <c r="K179" s="379"/>
      <c r="L179" s="384"/>
      <c r="M179" s="384"/>
      <c r="N179" s="384"/>
      <c r="O179" s="384"/>
      <c r="P179" s="384"/>
      <c r="Q179" s="384"/>
      <c r="R179" s="510"/>
      <c r="S179" s="382"/>
    </row>
    <row r="180" spans="1:19" ht="27" customHeight="1" x14ac:dyDescent="0.2">
      <c r="A180" s="365"/>
      <c r="B180" s="366"/>
      <c r="C180" s="533" t="str">
        <f>IF(D180="","",(VLOOKUP(D180,Lookups!$B$4:$C$3001,2,FALSE)))</f>
        <v/>
      </c>
      <c r="D180" s="366"/>
      <c r="E180" s="384"/>
      <c r="F180" s="383"/>
      <c r="G180" s="384"/>
      <c r="H180" s="385"/>
      <c r="I180" s="384"/>
      <c r="J180" s="379"/>
      <c r="K180" s="379"/>
      <c r="L180" s="384"/>
      <c r="M180" s="384"/>
      <c r="N180" s="384"/>
      <c r="O180" s="384"/>
      <c r="P180" s="384"/>
      <c r="Q180" s="384"/>
      <c r="R180" s="510"/>
      <c r="S180" s="382"/>
    </row>
    <row r="181" spans="1:19" ht="27" customHeight="1" x14ac:dyDescent="0.2">
      <c r="A181" s="365"/>
      <c r="B181" s="366"/>
      <c r="C181" s="533" t="str">
        <f>IF(D181="","",(VLOOKUP(D181,Lookups!$B$4:$C$3001,2,FALSE)))</f>
        <v/>
      </c>
      <c r="D181" s="366"/>
      <c r="E181" s="384"/>
      <c r="F181" s="383"/>
      <c r="G181" s="384"/>
      <c r="H181" s="385"/>
      <c r="I181" s="384"/>
      <c r="J181" s="379"/>
      <c r="K181" s="379"/>
      <c r="L181" s="384"/>
      <c r="M181" s="384"/>
      <c r="N181" s="384"/>
      <c r="O181" s="384"/>
      <c r="P181" s="384"/>
      <c r="Q181" s="384"/>
      <c r="R181" s="510"/>
      <c r="S181" s="382"/>
    </row>
    <row r="182" spans="1:19" ht="27" customHeight="1" x14ac:dyDescent="0.2">
      <c r="A182" s="365"/>
      <c r="B182" s="366"/>
      <c r="C182" s="533" t="str">
        <f>IF(D182="","",(VLOOKUP(D182,Lookups!$B$4:$C$3001,2,FALSE)))</f>
        <v/>
      </c>
      <c r="D182" s="366"/>
      <c r="E182" s="384"/>
      <c r="F182" s="383"/>
      <c r="G182" s="384"/>
      <c r="H182" s="385"/>
      <c r="I182" s="384"/>
      <c r="J182" s="379"/>
      <c r="K182" s="379"/>
      <c r="L182" s="384"/>
      <c r="M182" s="384"/>
      <c r="N182" s="384"/>
      <c r="O182" s="384"/>
      <c r="P182" s="384"/>
      <c r="Q182" s="384"/>
      <c r="R182" s="510"/>
      <c r="S182" s="382"/>
    </row>
    <row r="183" spans="1:19" ht="27" customHeight="1" x14ac:dyDescent="0.2">
      <c r="A183" s="365"/>
      <c r="B183" s="366"/>
      <c r="C183" s="533" t="str">
        <f>IF(D183="","",(VLOOKUP(D183,Lookups!$B$4:$C$3001,2,FALSE)))</f>
        <v/>
      </c>
      <c r="D183" s="366"/>
      <c r="E183" s="384"/>
      <c r="F183" s="383"/>
      <c r="G183" s="384"/>
      <c r="H183" s="385"/>
      <c r="I183" s="384"/>
      <c r="J183" s="379"/>
      <c r="K183" s="379"/>
      <c r="L183" s="384"/>
      <c r="M183" s="384"/>
      <c r="N183" s="384"/>
      <c r="O183" s="384"/>
      <c r="P183" s="384"/>
      <c r="Q183" s="384"/>
      <c r="R183" s="510"/>
      <c r="S183" s="382"/>
    </row>
    <row r="184" spans="1:19" ht="27" customHeight="1" x14ac:dyDescent="0.2">
      <c r="A184" s="365"/>
      <c r="B184" s="366"/>
      <c r="C184" s="533" t="str">
        <f>IF(D184="","",(VLOOKUP(D184,Lookups!$B$4:$C$3001,2,FALSE)))</f>
        <v/>
      </c>
      <c r="D184" s="366"/>
      <c r="E184" s="384"/>
      <c r="F184" s="383"/>
      <c r="G184" s="384"/>
      <c r="H184" s="385"/>
      <c r="I184" s="384"/>
      <c r="J184" s="379"/>
      <c r="K184" s="379"/>
      <c r="L184" s="384"/>
      <c r="M184" s="384"/>
      <c r="N184" s="384"/>
      <c r="O184" s="384"/>
      <c r="P184" s="384"/>
      <c r="Q184" s="384"/>
      <c r="R184" s="510"/>
      <c r="S184" s="382"/>
    </row>
    <row r="185" spans="1:19" ht="27" customHeight="1" x14ac:dyDescent="0.2">
      <c r="A185" s="365"/>
      <c r="B185" s="366"/>
      <c r="C185" s="533" t="str">
        <f>IF(D185="","",(VLOOKUP(D185,Lookups!$B$4:$C$3001,2,FALSE)))</f>
        <v/>
      </c>
      <c r="D185" s="366"/>
      <c r="E185" s="384"/>
      <c r="F185" s="383"/>
      <c r="G185" s="384"/>
      <c r="H185" s="385"/>
      <c r="I185" s="384"/>
      <c r="J185" s="379"/>
      <c r="K185" s="379"/>
      <c r="L185" s="384"/>
      <c r="M185" s="384"/>
      <c r="N185" s="384"/>
      <c r="O185" s="384"/>
      <c r="P185" s="384"/>
      <c r="Q185" s="384"/>
      <c r="R185" s="510"/>
      <c r="S185" s="382"/>
    </row>
    <row r="186" spans="1:19" ht="27" customHeight="1" x14ac:dyDescent="0.2">
      <c r="A186" s="365"/>
      <c r="B186" s="366"/>
      <c r="C186" s="533" t="str">
        <f>IF(D186="","",(VLOOKUP(D186,Lookups!$B$4:$C$3001,2,FALSE)))</f>
        <v/>
      </c>
      <c r="D186" s="366"/>
      <c r="E186" s="384"/>
      <c r="F186" s="383"/>
      <c r="G186" s="384"/>
      <c r="H186" s="385"/>
      <c r="I186" s="384"/>
      <c r="J186" s="379"/>
      <c r="K186" s="379"/>
      <c r="L186" s="384"/>
      <c r="M186" s="384"/>
      <c r="N186" s="384"/>
      <c r="O186" s="384"/>
      <c r="P186" s="384"/>
      <c r="Q186" s="384"/>
      <c r="R186" s="510"/>
      <c r="S186" s="382"/>
    </row>
    <row r="187" spans="1:19" ht="27" customHeight="1" x14ac:dyDescent="0.2">
      <c r="A187" s="365"/>
      <c r="B187" s="366"/>
      <c r="C187" s="533" t="str">
        <f>IF(D187="","",(VLOOKUP(D187,Lookups!$B$4:$C$3001,2,FALSE)))</f>
        <v/>
      </c>
      <c r="D187" s="366"/>
      <c r="E187" s="384"/>
      <c r="F187" s="383"/>
      <c r="G187" s="384"/>
      <c r="H187" s="385"/>
      <c r="I187" s="384"/>
      <c r="J187" s="379"/>
      <c r="K187" s="379"/>
      <c r="L187" s="384"/>
      <c r="M187" s="384"/>
      <c r="N187" s="384"/>
      <c r="O187" s="384"/>
      <c r="P187" s="384"/>
      <c r="Q187" s="384"/>
      <c r="R187" s="510"/>
      <c r="S187" s="382"/>
    </row>
    <row r="188" spans="1:19" ht="27" customHeight="1" x14ac:dyDescent="0.2">
      <c r="A188" s="365"/>
      <c r="B188" s="366"/>
      <c r="C188" s="533" t="str">
        <f>IF(D188="","",(VLOOKUP(D188,Lookups!$B$4:$C$3001,2,FALSE)))</f>
        <v/>
      </c>
      <c r="D188" s="366"/>
      <c r="E188" s="384"/>
      <c r="F188" s="383"/>
      <c r="G188" s="384"/>
      <c r="H188" s="385"/>
      <c r="I188" s="384"/>
      <c r="J188" s="379"/>
      <c r="K188" s="379"/>
      <c r="L188" s="384"/>
      <c r="M188" s="384"/>
      <c r="N188" s="384"/>
      <c r="O188" s="384"/>
      <c r="P188" s="384"/>
      <c r="Q188" s="384"/>
      <c r="R188" s="510"/>
      <c r="S188" s="382"/>
    </row>
    <row r="189" spans="1:19" ht="27" customHeight="1" x14ac:dyDescent="0.2">
      <c r="A189" s="365"/>
      <c r="B189" s="366"/>
      <c r="C189" s="533" t="str">
        <f>IF(D189="","",(VLOOKUP(D189,Lookups!$B$4:$C$3001,2,FALSE)))</f>
        <v/>
      </c>
      <c r="D189" s="366"/>
      <c r="E189" s="384"/>
      <c r="F189" s="383"/>
      <c r="G189" s="384"/>
      <c r="H189" s="385"/>
      <c r="I189" s="384"/>
      <c r="J189" s="379"/>
      <c r="K189" s="379"/>
      <c r="L189" s="384"/>
      <c r="M189" s="384"/>
      <c r="N189" s="384"/>
      <c r="O189" s="384"/>
      <c r="P189" s="384"/>
      <c r="Q189" s="384"/>
      <c r="R189" s="510"/>
      <c r="S189" s="382"/>
    </row>
    <row r="190" spans="1:19" ht="27" customHeight="1" x14ac:dyDescent="0.2">
      <c r="A190" s="365"/>
      <c r="B190" s="366"/>
      <c r="C190" s="533" t="str">
        <f>IF(D190="","",(VLOOKUP(D190,Lookups!$B$4:$C$3001,2,FALSE)))</f>
        <v/>
      </c>
      <c r="D190" s="366"/>
      <c r="E190" s="384"/>
      <c r="F190" s="383"/>
      <c r="G190" s="384"/>
      <c r="H190" s="385"/>
      <c r="I190" s="384"/>
      <c r="J190" s="379"/>
      <c r="K190" s="379"/>
      <c r="L190" s="384"/>
      <c r="M190" s="384"/>
      <c r="N190" s="384"/>
      <c r="O190" s="384"/>
      <c r="P190" s="384"/>
      <c r="Q190" s="384"/>
      <c r="R190" s="510"/>
      <c r="S190" s="382"/>
    </row>
    <row r="191" spans="1:19" ht="27" customHeight="1" x14ac:dyDescent="0.2">
      <c r="A191" s="365"/>
      <c r="B191" s="366"/>
      <c r="C191" s="533" t="str">
        <f>IF(D191="","",(VLOOKUP(D191,Lookups!$B$4:$C$3001,2,FALSE)))</f>
        <v/>
      </c>
      <c r="D191" s="366"/>
      <c r="E191" s="384"/>
      <c r="F191" s="383"/>
      <c r="G191" s="384"/>
      <c r="H191" s="385"/>
      <c r="I191" s="384"/>
      <c r="J191" s="379"/>
      <c r="K191" s="379"/>
      <c r="L191" s="384"/>
      <c r="M191" s="384"/>
      <c r="N191" s="384"/>
      <c r="O191" s="384"/>
      <c r="P191" s="384"/>
      <c r="Q191" s="384"/>
      <c r="R191" s="510"/>
      <c r="S191" s="382"/>
    </row>
    <row r="192" spans="1:19" ht="27" customHeight="1" x14ac:dyDescent="0.2">
      <c r="A192" s="365"/>
      <c r="B192" s="366"/>
      <c r="C192" s="533" t="str">
        <f>IF(D192="","",(VLOOKUP(D192,Lookups!$B$4:$C$3001,2,FALSE)))</f>
        <v/>
      </c>
      <c r="D192" s="366"/>
      <c r="E192" s="384"/>
      <c r="F192" s="383"/>
      <c r="G192" s="384"/>
      <c r="H192" s="385"/>
      <c r="I192" s="384"/>
      <c r="J192" s="379"/>
      <c r="K192" s="379"/>
      <c r="L192" s="384"/>
      <c r="M192" s="384"/>
      <c r="N192" s="384"/>
      <c r="O192" s="384"/>
      <c r="P192" s="384"/>
      <c r="Q192" s="384"/>
      <c r="R192" s="510"/>
      <c r="S192" s="382"/>
    </row>
    <row r="193" spans="1:19" ht="27" customHeight="1" x14ac:dyDescent="0.2">
      <c r="A193" s="365"/>
      <c r="B193" s="366"/>
      <c r="C193" s="533" t="str">
        <f>IF(D193="","",(VLOOKUP(D193,Lookups!$B$4:$C$3001,2,FALSE)))</f>
        <v/>
      </c>
      <c r="D193" s="366"/>
      <c r="E193" s="384"/>
      <c r="F193" s="383"/>
      <c r="G193" s="384"/>
      <c r="H193" s="385"/>
      <c r="I193" s="384"/>
      <c r="J193" s="379"/>
      <c r="K193" s="379"/>
      <c r="L193" s="384"/>
      <c r="M193" s="384"/>
      <c r="N193" s="384"/>
      <c r="O193" s="384"/>
      <c r="P193" s="384"/>
      <c r="Q193" s="384"/>
      <c r="R193" s="510"/>
      <c r="S193" s="382"/>
    </row>
    <row r="194" spans="1:19" ht="27" customHeight="1" x14ac:dyDescent="0.2">
      <c r="A194" s="365"/>
      <c r="B194" s="366"/>
      <c r="C194" s="533" t="str">
        <f>IF(D194="","",(VLOOKUP(D194,Lookups!$B$4:$C$3001,2,FALSE)))</f>
        <v/>
      </c>
      <c r="D194" s="366"/>
      <c r="E194" s="384"/>
      <c r="F194" s="383"/>
      <c r="G194" s="384"/>
      <c r="H194" s="385"/>
      <c r="I194" s="384"/>
      <c r="J194" s="379"/>
      <c r="K194" s="379"/>
      <c r="L194" s="384"/>
      <c r="M194" s="384"/>
      <c r="N194" s="384"/>
      <c r="O194" s="384"/>
      <c r="P194" s="384"/>
      <c r="Q194" s="384"/>
      <c r="R194" s="510"/>
      <c r="S194" s="382"/>
    </row>
    <row r="195" spans="1:19" ht="27" customHeight="1" x14ac:dyDescent="0.2">
      <c r="A195" s="365"/>
      <c r="B195" s="366"/>
      <c r="C195" s="533" t="str">
        <f>IF(D195="","",(VLOOKUP(D195,Lookups!$B$4:$C$3001,2,FALSE)))</f>
        <v/>
      </c>
      <c r="D195" s="366"/>
      <c r="E195" s="384"/>
      <c r="F195" s="383"/>
      <c r="G195" s="384"/>
      <c r="H195" s="385"/>
      <c r="I195" s="384"/>
      <c r="J195" s="379"/>
      <c r="K195" s="379"/>
      <c r="L195" s="384"/>
      <c r="M195" s="384"/>
      <c r="N195" s="384"/>
      <c r="O195" s="384"/>
      <c r="P195" s="384"/>
      <c r="Q195" s="384"/>
      <c r="R195" s="510"/>
      <c r="S195" s="382"/>
    </row>
    <row r="196" spans="1:19" ht="27" customHeight="1" x14ac:dyDescent="0.2">
      <c r="A196" s="365"/>
      <c r="B196" s="366"/>
      <c r="C196" s="533" t="str">
        <f>IF(D196="","",(VLOOKUP(D196,Lookups!$B$4:$C$3001,2,FALSE)))</f>
        <v/>
      </c>
      <c r="D196" s="366"/>
      <c r="E196" s="384"/>
      <c r="F196" s="383"/>
      <c r="G196" s="384"/>
      <c r="H196" s="385"/>
      <c r="I196" s="384"/>
      <c r="J196" s="379"/>
      <c r="K196" s="379"/>
      <c r="L196" s="384"/>
      <c r="M196" s="384"/>
      <c r="N196" s="384"/>
      <c r="O196" s="384"/>
      <c r="P196" s="384"/>
      <c r="Q196" s="384"/>
      <c r="R196" s="510"/>
      <c r="S196" s="382"/>
    </row>
    <row r="197" spans="1:19" ht="27" customHeight="1" x14ac:dyDescent="0.2">
      <c r="A197" s="365"/>
      <c r="B197" s="366"/>
      <c r="C197" s="533" t="str">
        <f>IF(D197="","",(VLOOKUP(D197,Lookups!$B$4:$C$3001,2,FALSE)))</f>
        <v/>
      </c>
      <c r="D197" s="366"/>
      <c r="E197" s="384"/>
      <c r="F197" s="383"/>
      <c r="G197" s="384"/>
      <c r="H197" s="385"/>
      <c r="I197" s="384"/>
      <c r="J197" s="379"/>
      <c r="K197" s="379"/>
      <c r="L197" s="384"/>
      <c r="M197" s="384"/>
      <c r="N197" s="384"/>
      <c r="O197" s="384"/>
      <c r="P197" s="384"/>
      <c r="Q197" s="384"/>
      <c r="R197" s="510"/>
      <c r="S197" s="382"/>
    </row>
    <row r="198" spans="1:19" ht="27" customHeight="1" x14ac:dyDescent="0.2">
      <c r="A198" s="365"/>
      <c r="B198" s="366"/>
      <c r="C198" s="533" t="str">
        <f>IF(D198="","",(VLOOKUP(D198,Lookups!$B$4:$C$3001,2,FALSE)))</f>
        <v/>
      </c>
      <c r="D198" s="366"/>
      <c r="E198" s="384"/>
      <c r="F198" s="383"/>
      <c r="G198" s="384"/>
      <c r="H198" s="385"/>
      <c r="I198" s="384"/>
      <c r="J198" s="379"/>
      <c r="K198" s="379"/>
      <c r="L198" s="384"/>
      <c r="M198" s="384"/>
      <c r="N198" s="384"/>
      <c r="O198" s="384"/>
      <c r="P198" s="384"/>
      <c r="Q198" s="384"/>
      <c r="R198" s="510"/>
      <c r="S198" s="382"/>
    </row>
    <row r="199" spans="1:19" ht="27" customHeight="1" x14ac:dyDescent="0.2">
      <c r="A199" s="365"/>
      <c r="B199" s="366"/>
      <c r="C199" s="533" t="str">
        <f>IF(D199="","",(VLOOKUP(D199,Lookups!$B$4:$C$3001,2,FALSE)))</f>
        <v/>
      </c>
      <c r="D199" s="366"/>
      <c r="E199" s="384"/>
      <c r="F199" s="383"/>
      <c r="G199" s="384"/>
      <c r="H199" s="385"/>
      <c r="I199" s="384"/>
      <c r="J199" s="379"/>
      <c r="K199" s="379"/>
      <c r="L199" s="384"/>
      <c r="M199" s="384"/>
      <c r="N199" s="384"/>
      <c r="O199" s="384"/>
      <c r="P199" s="384"/>
      <c r="Q199" s="384"/>
      <c r="R199" s="510"/>
      <c r="S199" s="382"/>
    </row>
    <row r="200" spans="1:19" ht="27" customHeight="1" x14ac:dyDescent="0.2">
      <c r="A200" s="365"/>
      <c r="B200" s="366"/>
      <c r="C200" s="533" t="str">
        <f>IF(D200="","",(VLOOKUP(D200,Lookups!$B$4:$C$3001,2,FALSE)))</f>
        <v/>
      </c>
      <c r="D200" s="366"/>
      <c r="E200" s="384"/>
      <c r="F200" s="383"/>
      <c r="G200" s="384"/>
      <c r="H200" s="385"/>
      <c r="I200" s="384"/>
      <c r="J200" s="379"/>
      <c r="K200" s="379"/>
      <c r="L200" s="384"/>
      <c r="M200" s="384"/>
      <c r="N200" s="384"/>
      <c r="O200" s="384"/>
      <c r="P200" s="384"/>
      <c r="Q200" s="384"/>
      <c r="R200" s="510"/>
      <c r="S200" s="382"/>
    </row>
    <row r="201" spans="1:19" ht="27" customHeight="1" x14ac:dyDescent="0.2">
      <c r="A201" s="365"/>
      <c r="B201" s="366"/>
      <c r="C201" s="533" t="str">
        <f>IF(D201="","",(VLOOKUP(D201,Lookups!$B$4:$C$3001,2,FALSE)))</f>
        <v/>
      </c>
      <c r="D201" s="366"/>
      <c r="E201" s="384"/>
      <c r="F201" s="383"/>
      <c r="G201" s="384"/>
      <c r="H201" s="385"/>
      <c r="I201" s="384"/>
      <c r="J201" s="379"/>
      <c r="K201" s="379"/>
      <c r="L201" s="384"/>
      <c r="M201" s="384"/>
      <c r="N201" s="384"/>
      <c r="O201" s="384"/>
      <c r="P201" s="384"/>
      <c r="Q201" s="384"/>
      <c r="R201" s="510"/>
      <c r="S201" s="382"/>
    </row>
    <row r="202" spans="1:19" ht="27" customHeight="1" x14ac:dyDescent="0.2">
      <c r="A202" s="365"/>
      <c r="B202" s="366"/>
      <c r="C202" s="533" t="str">
        <f>IF(D202="","",(VLOOKUP(D202,Lookups!$B$4:$C$3001,2,FALSE)))</f>
        <v/>
      </c>
      <c r="D202" s="366"/>
      <c r="E202" s="384"/>
      <c r="F202" s="383"/>
      <c r="G202" s="384"/>
      <c r="H202" s="385"/>
      <c r="I202" s="384"/>
      <c r="J202" s="379"/>
      <c r="K202" s="379"/>
      <c r="L202" s="384"/>
      <c r="M202" s="384"/>
      <c r="N202" s="384"/>
      <c r="O202" s="384"/>
      <c r="P202" s="384"/>
      <c r="Q202" s="384"/>
      <c r="R202" s="510"/>
      <c r="S202" s="382"/>
    </row>
    <row r="203" spans="1:19" ht="27" customHeight="1" x14ac:dyDescent="0.2">
      <c r="A203" s="365"/>
      <c r="B203" s="366"/>
      <c r="C203" s="533" t="str">
        <f>IF(D203="","",(VLOOKUP(D203,Lookups!$B$4:$C$3001,2,FALSE)))</f>
        <v/>
      </c>
      <c r="D203" s="366"/>
      <c r="E203" s="384"/>
      <c r="F203" s="383"/>
      <c r="G203" s="384"/>
      <c r="H203" s="385"/>
      <c r="I203" s="384"/>
      <c r="J203" s="379"/>
      <c r="K203" s="379"/>
      <c r="L203" s="384"/>
      <c r="M203" s="384"/>
      <c r="N203" s="384"/>
      <c r="O203" s="384"/>
      <c r="P203" s="384"/>
      <c r="Q203" s="384"/>
      <c r="R203" s="510"/>
      <c r="S203" s="382"/>
    </row>
    <row r="204" spans="1:19" ht="27" customHeight="1" x14ac:dyDescent="0.2">
      <c r="A204" s="365"/>
      <c r="B204" s="366"/>
      <c r="C204" s="533" t="str">
        <f>IF(D204="","",(VLOOKUP(D204,Lookups!$B$4:$C$3001,2,FALSE)))</f>
        <v/>
      </c>
      <c r="D204" s="366"/>
      <c r="E204" s="384"/>
      <c r="F204" s="383"/>
      <c r="G204" s="384"/>
      <c r="H204" s="385"/>
      <c r="I204" s="384"/>
      <c r="J204" s="379"/>
      <c r="K204" s="379"/>
      <c r="L204" s="384"/>
      <c r="M204" s="384"/>
      <c r="N204" s="384"/>
      <c r="O204" s="384"/>
      <c r="P204" s="384"/>
      <c r="Q204" s="384"/>
      <c r="R204" s="510"/>
      <c r="S204" s="382"/>
    </row>
    <row r="205" spans="1:19" ht="27" customHeight="1" x14ac:dyDescent="0.2">
      <c r="A205" s="365"/>
      <c r="B205" s="366"/>
      <c r="C205" s="533" t="str">
        <f>IF(D205="","",(VLOOKUP(D205,Lookups!$B$4:$C$3001,2,FALSE)))</f>
        <v/>
      </c>
      <c r="D205" s="366"/>
      <c r="E205" s="384"/>
      <c r="F205" s="383"/>
      <c r="G205" s="384"/>
      <c r="H205" s="385"/>
      <c r="I205" s="384"/>
      <c r="J205" s="379"/>
      <c r="K205" s="379"/>
      <c r="L205" s="384"/>
      <c r="M205" s="384"/>
      <c r="N205" s="384"/>
      <c r="O205" s="384"/>
      <c r="P205" s="384"/>
      <c r="Q205" s="384"/>
      <c r="R205" s="510"/>
      <c r="S205" s="382"/>
    </row>
    <row r="206" spans="1:19" ht="27" customHeight="1" x14ac:dyDescent="0.2">
      <c r="A206" s="365"/>
      <c r="B206" s="366"/>
      <c r="C206" s="533" t="str">
        <f>IF(D206="","",(VLOOKUP(D206,Lookups!$B$4:$C$3001,2,FALSE)))</f>
        <v/>
      </c>
      <c r="D206" s="366"/>
      <c r="E206" s="384"/>
      <c r="F206" s="383"/>
      <c r="G206" s="384"/>
      <c r="H206" s="385"/>
      <c r="I206" s="384"/>
      <c r="J206" s="379"/>
      <c r="K206" s="379"/>
      <c r="L206" s="384"/>
      <c r="M206" s="384"/>
      <c r="N206" s="384"/>
      <c r="O206" s="384"/>
      <c r="P206" s="384"/>
      <c r="Q206" s="384"/>
      <c r="R206" s="510"/>
      <c r="S206" s="382"/>
    </row>
    <row r="207" spans="1:19" ht="27" customHeight="1" x14ac:dyDescent="0.2">
      <c r="A207" s="365"/>
      <c r="B207" s="366"/>
      <c r="C207" s="533" t="str">
        <f>IF(D207="","",(VLOOKUP(D207,Lookups!$B$4:$C$3001,2,FALSE)))</f>
        <v/>
      </c>
      <c r="D207" s="366"/>
      <c r="E207" s="384"/>
      <c r="F207" s="383"/>
      <c r="G207" s="384"/>
      <c r="H207" s="385"/>
      <c r="I207" s="384"/>
      <c r="J207" s="379"/>
      <c r="K207" s="379"/>
      <c r="L207" s="384"/>
      <c r="M207" s="384"/>
      <c r="N207" s="384"/>
      <c r="O207" s="384"/>
      <c r="P207" s="384"/>
      <c r="Q207" s="384"/>
      <c r="R207" s="510"/>
      <c r="S207" s="382"/>
    </row>
    <row r="208" spans="1:19" ht="27" customHeight="1" x14ac:dyDescent="0.2">
      <c r="A208" s="365"/>
      <c r="B208" s="366"/>
      <c r="C208" s="533" t="str">
        <f>IF(D208="","",(VLOOKUP(D208,Lookups!$B$4:$C$3001,2,FALSE)))</f>
        <v/>
      </c>
      <c r="D208" s="366"/>
      <c r="E208" s="384"/>
      <c r="F208" s="383"/>
      <c r="G208" s="384"/>
      <c r="H208" s="385"/>
      <c r="I208" s="384"/>
      <c r="J208" s="379"/>
      <c r="K208" s="379"/>
      <c r="L208" s="384"/>
      <c r="M208" s="384"/>
      <c r="N208" s="384"/>
      <c r="O208" s="384"/>
      <c r="P208" s="384"/>
      <c r="Q208" s="384"/>
      <c r="R208" s="510"/>
      <c r="S208" s="382"/>
    </row>
    <row r="209" spans="1:19" ht="27" customHeight="1" x14ac:dyDescent="0.2">
      <c r="A209" s="365"/>
      <c r="B209" s="366"/>
      <c r="C209" s="533" t="str">
        <f>IF(D209="","",(VLOOKUP(D209,Lookups!$B$4:$C$3001,2,FALSE)))</f>
        <v/>
      </c>
      <c r="D209" s="366"/>
      <c r="E209" s="384"/>
      <c r="F209" s="383"/>
      <c r="G209" s="384"/>
      <c r="H209" s="385"/>
      <c r="I209" s="384"/>
      <c r="J209" s="379"/>
      <c r="K209" s="379"/>
      <c r="L209" s="384"/>
      <c r="M209" s="384"/>
      <c r="N209" s="384"/>
      <c r="O209" s="384"/>
      <c r="P209" s="384"/>
      <c r="Q209" s="384"/>
      <c r="R209" s="510"/>
      <c r="S209" s="382"/>
    </row>
    <row r="210" spans="1:19" ht="27" customHeight="1" x14ac:dyDescent="0.2">
      <c r="A210" s="365"/>
      <c r="B210" s="366"/>
      <c r="C210" s="533" t="str">
        <f>IF(D210="","",(VLOOKUP(D210,Lookups!$B$4:$C$3001,2,FALSE)))</f>
        <v/>
      </c>
      <c r="D210" s="366"/>
      <c r="E210" s="384"/>
      <c r="F210" s="383"/>
      <c r="G210" s="384"/>
      <c r="H210" s="385"/>
      <c r="I210" s="384"/>
      <c r="J210" s="379"/>
      <c r="K210" s="379"/>
      <c r="L210" s="384"/>
      <c r="M210" s="384"/>
      <c r="N210" s="384"/>
      <c r="O210" s="384"/>
      <c r="P210" s="384"/>
      <c r="Q210" s="384"/>
      <c r="R210" s="510"/>
      <c r="S210" s="382"/>
    </row>
    <row r="211" spans="1:19" ht="27" customHeight="1" x14ac:dyDescent="0.2">
      <c r="A211" s="365"/>
      <c r="B211" s="366"/>
      <c r="C211" s="533" t="str">
        <f>IF(D211="","",(VLOOKUP(D211,Lookups!$B$4:$C$3001,2,FALSE)))</f>
        <v/>
      </c>
      <c r="D211" s="366"/>
      <c r="E211" s="384"/>
      <c r="F211" s="383"/>
      <c r="G211" s="384"/>
      <c r="H211" s="385"/>
      <c r="I211" s="384"/>
      <c r="J211" s="379"/>
      <c r="K211" s="379"/>
      <c r="L211" s="384"/>
      <c r="M211" s="384"/>
      <c r="N211" s="384"/>
      <c r="O211" s="384"/>
      <c r="P211" s="384"/>
      <c r="Q211" s="384"/>
      <c r="R211" s="510"/>
      <c r="S211" s="382"/>
    </row>
    <row r="212" spans="1:19" ht="27" customHeight="1" x14ac:dyDescent="0.2">
      <c r="A212" s="365"/>
      <c r="B212" s="366"/>
      <c r="C212" s="533" t="str">
        <f>IF(D212="","",(VLOOKUP(D212,Lookups!$B$4:$C$3001,2,FALSE)))</f>
        <v/>
      </c>
      <c r="D212" s="366"/>
      <c r="E212" s="384"/>
      <c r="F212" s="383"/>
      <c r="G212" s="384"/>
      <c r="H212" s="385"/>
      <c r="I212" s="384"/>
      <c r="J212" s="379"/>
      <c r="K212" s="379"/>
      <c r="L212" s="384"/>
      <c r="M212" s="384"/>
      <c r="N212" s="384"/>
      <c r="O212" s="384"/>
      <c r="P212" s="384"/>
      <c r="Q212" s="384"/>
      <c r="R212" s="510"/>
      <c r="S212" s="382"/>
    </row>
    <row r="213" spans="1:19" ht="27" customHeight="1" x14ac:dyDescent="0.2">
      <c r="A213" s="365"/>
      <c r="B213" s="366"/>
      <c r="C213" s="533" t="str">
        <f>IF(D213="","",(VLOOKUP(D213,Lookups!$B$4:$C$3001,2,FALSE)))</f>
        <v/>
      </c>
      <c r="D213" s="366"/>
      <c r="E213" s="384"/>
      <c r="F213" s="383"/>
      <c r="G213" s="384"/>
      <c r="H213" s="385"/>
      <c r="I213" s="384"/>
      <c r="J213" s="379"/>
      <c r="K213" s="379"/>
      <c r="L213" s="384"/>
      <c r="M213" s="384"/>
      <c r="N213" s="384"/>
      <c r="O213" s="384"/>
      <c r="P213" s="384"/>
      <c r="Q213" s="384"/>
      <c r="R213" s="510"/>
      <c r="S213" s="382"/>
    </row>
    <row r="214" spans="1:19" ht="27" customHeight="1" x14ac:dyDescent="0.2">
      <c r="A214" s="365"/>
      <c r="B214" s="366"/>
      <c r="C214" s="533" t="str">
        <f>IF(D214="","",(VLOOKUP(D214,Lookups!$B$4:$C$3001,2,FALSE)))</f>
        <v/>
      </c>
      <c r="D214" s="366"/>
      <c r="E214" s="384"/>
      <c r="F214" s="383"/>
      <c r="G214" s="384"/>
      <c r="H214" s="385"/>
      <c r="I214" s="384"/>
      <c r="J214" s="379"/>
      <c r="K214" s="379"/>
      <c r="L214" s="384"/>
      <c r="M214" s="384"/>
      <c r="N214" s="384"/>
      <c r="O214" s="384"/>
      <c r="P214" s="384"/>
      <c r="Q214" s="384"/>
      <c r="R214" s="510"/>
      <c r="S214" s="382"/>
    </row>
    <row r="215" spans="1:19" ht="27" customHeight="1" x14ac:dyDescent="0.2">
      <c r="A215" s="365"/>
      <c r="B215" s="366"/>
      <c r="C215" s="533" t="str">
        <f>IF(D215="","",(VLOOKUP(D215,Lookups!$B$4:$C$3001,2,FALSE)))</f>
        <v/>
      </c>
      <c r="D215" s="366"/>
      <c r="E215" s="384"/>
      <c r="F215" s="383"/>
      <c r="G215" s="384"/>
      <c r="H215" s="385"/>
      <c r="I215" s="384"/>
      <c r="J215" s="379"/>
      <c r="K215" s="379"/>
      <c r="L215" s="384"/>
      <c r="M215" s="384"/>
      <c r="N215" s="384"/>
      <c r="O215" s="384"/>
      <c r="P215" s="384"/>
      <c r="Q215" s="384"/>
      <c r="R215" s="510"/>
      <c r="S215" s="382"/>
    </row>
    <row r="216" spans="1:19" ht="27" customHeight="1" x14ac:dyDescent="0.2">
      <c r="A216" s="365"/>
      <c r="B216" s="366"/>
      <c r="C216" s="533" t="str">
        <f>IF(D216="","",(VLOOKUP(D216,Lookups!$B$4:$C$3001,2,FALSE)))</f>
        <v/>
      </c>
      <c r="D216" s="366"/>
      <c r="E216" s="384"/>
      <c r="F216" s="383"/>
      <c r="G216" s="384"/>
      <c r="H216" s="385"/>
      <c r="I216" s="384"/>
      <c r="J216" s="379"/>
      <c r="K216" s="379"/>
      <c r="L216" s="384"/>
      <c r="M216" s="384"/>
      <c r="N216" s="384"/>
      <c r="O216" s="384"/>
      <c r="P216" s="384"/>
      <c r="Q216" s="384"/>
      <c r="R216" s="510"/>
      <c r="S216" s="382"/>
    </row>
    <row r="217" spans="1:19" ht="27" customHeight="1" x14ac:dyDescent="0.2">
      <c r="A217" s="365"/>
      <c r="B217" s="366"/>
      <c r="C217" s="533" t="str">
        <f>IF(D217="","",(VLOOKUP(D217,Lookups!$B$4:$C$3001,2,FALSE)))</f>
        <v/>
      </c>
      <c r="D217" s="366"/>
      <c r="E217" s="384"/>
      <c r="F217" s="383"/>
      <c r="G217" s="384"/>
      <c r="H217" s="385"/>
      <c r="I217" s="384"/>
      <c r="J217" s="379"/>
      <c r="K217" s="379"/>
      <c r="L217" s="384"/>
      <c r="M217" s="384"/>
      <c r="N217" s="384"/>
      <c r="O217" s="384"/>
      <c r="P217" s="384"/>
      <c r="Q217" s="384"/>
      <c r="R217" s="510"/>
      <c r="S217" s="382"/>
    </row>
    <row r="218" spans="1:19" ht="27" customHeight="1" x14ac:dyDescent="0.2">
      <c r="A218" s="365"/>
      <c r="B218" s="366"/>
      <c r="C218" s="533" t="str">
        <f>IF(D218="","",(VLOOKUP(D218,Lookups!$B$4:$C$3001,2,FALSE)))</f>
        <v/>
      </c>
      <c r="D218" s="366"/>
      <c r="E218" s="384"/>
      <c r="F218" s="383"/>
      <c r="G218" s="384"/>
      <c r="H218" s="385"/>
      <c r="I218" s="384"/>
      <c r="J218" s="379"/>
      <c r="K218" s="379"/>
      <c r="L218" s="384"/>
      <c r="M218" s="384"/>
      <c r="N218" s="384"/>
      <c r="O218" s="384"/>
      <c r="P218" s="384"/>
      <c r="Q218" s="384"/>
      <c r="R218" s="510"/>
      <c r="S218" s="382"/>
    </row>
    <row r="219" spans="1:19" ht="27" customHeight="1" x14ac:dyDescent="0.2">
      <c r="A219" s="365"/>
      <c r="B219" s="366"/>
      <c r="C219" s="533" t="str">
        <f>IF(D219="","",(VLOOKUP(D219,Lookups!$B$4:$C$3001,2,FALSE)))</f>
        <v/>
      </c>
      <c r="D219" s="366"/>
      <c r="E219" s="384"/>
      <c r="F219" s="383"/>
      <c r="G219" s="384"/>
      <c r="H219" s="385"/>
      <c r="I219" s="384"/>
      <c r="J219" s="379"/>
      <c r="K219" s="379"/>
      <c r="L219" s="384"/>
      <c r="M219" s="384"/>
      <c r="N219" s="384"/>
      <c r="O219" s="384"/>
      <c r="P219" s="384"/>
      <c r="Q219" s="384"/>
      <c r="R219" s="510"/>
      <c r="S219" s="382"/>
    </row>
    <row r="220" spans="1:19" ht="27" customHeight="1" x14ac:dyDescent="0.2">
      <c r="A220" s="365"/>
      <c r="B220" s="366"/>
      <c r="C220" s="533" t="str">
        <f>IF(D220="","",(VLOOKUP(D220,Lookups!$B$4:$C$3001,2,FALSE)))</f>
        <v/>
      </c>
      <c r="D220" s="366"/>
      <c r="E220" s="384"/>
      <c r="F220" s="383"/>
      <c r="G220" s="384"/>
      <c r="H220" s="385"/>
      <c r="I220" s="384"/>
      <c r="J220" s="379"/>
      <c r="K220" s="379"/>
      <c r="L220" s="384"/>
      <c r="M220" s="384"/>
      <c r="N220" s="384"/>
      <c r="O220" s="384"/>
      <c r="P220" s="384"/>
      <c r="Q220" s="384"/>
      <c r="R220" s="510"/>
      <c r="S220" s="382"/>
    </row>
    <row r="221" spans="1:19" ht="27" customHeight="1" x14ac:dyDescent="0.2">
      <c r="A221" s="365"/>
      <c r="B221" s="366"/>
      <c r="C221" s="533" t="str">
        <f>IF(D221="","",(VLOOKUP(D221,Lookups!$B$4:$C$3001,2,FALSE)))</f>
        <v/>
      </c>
      <c r="D221" s="366"/>
      <c r="E221" s="384"/>
      <c r="F221" s="383"/>
      <c r="G221" s="384"/>
      <c r="H221" s="385"/>
      <c r="I221" s="384"/>
      <c r="J221" s="379"/>
      <c r="K221" s="379"/>
      <c r="L221" s="384"/>
      <c r="M221" s="384"/>
      <c r="N221" s="384"/>
      <c r="O221" s="384"/>
      <c r="P221" s="384"/>
      <c r="Q221" s="384"/>
      <c r="R221" s="510"/>
      <c r="S221" s="382"/>
    </row>
    <row r="222" spans="1:19" ht="27" customHeight="1" x14ac:dyDescent="0.2">
      <c r="A222" s="365"/>
      <c r="B222" s="366"/>
      <c r="C222" s="533" t="str">
        <f>IF(D222="","",(VLOOKUP(D222,Lookups!$B$4:$C$3001,2,FALSE)))</f>
        <v/>
      </c>
      <c r="D222" s="366"/>
      <c r="E222" s="384"/>
      <c r="F222" s="383"/>
      <c r="G222" s="384"/>
      <c r="H222" s="385"/>
      <c r="I222" s="384"/>
      <c r="J222" s="379"/>
      <c r="K222" s="379"/>
      <c r="L222" s="384"/>
      <c r="M222" s="384"/>
      <c r="N222" s="384"/>
      <c r="O222" s="384"/>
      <c r="P222" s="384"/>
      <c r="Q222" s="384"/>
      <c r="R222" s="510"/>
      <c r="S222" s="382"/>
    </row>
    <row r="223" spans="1:19" ht="27" customHeight="1" x14ac:dyDescent="0.2">
      <c r="A223" s="365"/>
      <c r="B223" s="366"/>
      <c r="C223" s="533" t="str">
        <f>IF(D223="","",(VLOOKUP(D223,Lookups!$B$4:$C$3001,2,FALSE)))</f>
        <v/>
      </c>
      <c r="D223" s="366"/>
      <c r="E223" s="384"/>
      <c r="F223" s="383"/>
      <c r="G223" s="384"/>
      <c r="H223" s="385"/>
      <c r="I223" s="384"/>
      <c r="J223" s="379"/>
      <c r="K223" s="379"/>
      <c r="L223" s="384"/>
      <c r="M223" s="384"/>
      <c r="N223" s="384"/>
      <c r="O223" s="384"/>
      <c r="P223" s="384"/>
      <c r="Q223" s="384"/>
      <c r="R223" s="510"/>
      <c r="S223" s="382"/>
    </row>
    <row r="224" spans="1:19" ht="27" customHeight="1" x14ac:dyDescent="0.2">
      <c r="A224" s="365"/>
      <c r="B224" s="366"/>
      <c r="C224" s="533" t="str">
        <f>IF(D224="","",(VLOOKUP(D224,Lookups!$B$4:$C$3001,2,FALSE)))</f>
        <v/>
      </c>
      <c r="D224" s="366"/>
      <c r="E224" s="384"/>
      <c r="F224" s="383"/>
      <c r="G224" s="384"/>
      <c r="H224" s="385"/>
      <c r="I224" s="384"/>
      <c r="J224" s="379"/>
      <c r="K224" s="379"/>
      <c r="L224" s="384"/>
      <c r="M224" s="384"/>
      <c r="N224" s="384"/>
      <c r="O224" s="384"/>
      <c r="P224" s="384"/>
      <c r="Q224" s="384"/>
      <c r="R224" s="510"/>
      <c r="S224" s="382"/>
    </row>
    <row r="225" spans="1:19" ht="27" customHeight="1" x14ac:dyDescent="0.2">
      <c r="A225" s="365"/>
      <c r="B225" s="366"/>
      <c r="C225" s="533" t="str">
        <f>IF(D225="","",(VLOOKUP(D225,Lookups!$B$4:$C$3001,2,FALSE)))</f>
        <v/>
      </c>
      <c r="D225" s="366"/>
      <c r="E225" s="384"/>
      <c r="F225" s="383"/>
      <c r="G225" s="384"/>
      <c r="H225" s="385"/>
      <c r="I225" s="384"/>
      <c r="J225" s="379"/>
      <c r="K225" s="379"/>
      <c r="L225" s="384"/>
      <c r="M225" s="384"/>
      <c r="N225" s="384"/>
      <c r="O225" s="384"/>
      <c r="P225" s="384"/>
      <c r="Q225" s="384"/>
      <c r="R225" s="510"/>
      <c r="S225" s="382"/>
    </row>
    <row r="226" spans="1:19" ht="27" customHeight="1" x14ac:dyDescent="0.2">
      <c r="A226" s="365"/>
      <c r="B226" s="366"/>
      <c r="C226" s="533" t="str">
        <f>IF(D226="","",(VLOOKUP(D226,Lookups!$B$4:$C$3001,2,FALSE)))</f>
        <v/>
      </c>
      <c r="D226" s="366"/>
      <c r="E226" s="384"/>
      <c r="F226" s="383"/>
      <c r="G226" s="384"/>
      <c r="H226" s="385"/>
      <c r="I226" s="384"/>
      <c r="J226" s="379"/>
      <c r="K226" s="379"/>
      <c r="L226" s="384"/>
      <c r="M226" s="384"/>
      <c r="N226" s="384"/>
      <c r="O226" s="384"/>
      <c r="P226" s="384"/>
      <c r="Q226" s="384"/>
      <c r="R226" s="510"/>
      <c r="S226" s="382"/>
    </row>
    <row r="227" spans="1:19" ht="27" customHeight="1" x14ac:dyDescent="0.2">
      <c r="A227" s="365"/>
      <c r="B227" s="366"/>
      <c r="C227" s="533" t="str">
        <f>IF(D227="","",(VLOOKUP(D227,Lookups!$B$4:$C$3001,2,FALSE)))</f>
        <v/>
      </c>
      <c r="D227" s="366"/>
      <c r="E227" s="384"/>
      <c r="F227" s="383"/>
      <c r="G227" s="384"/>
      <c r="H227" s="385"/>
      <c r="I227" s="384"/>
      <c r="J227" s="379"/>
      <c r="K227" s="379"/>
      <c r="L227" s="384"/>
      <c r="M227" s="384"/>
      <c r="N227" s="384"/>
      <c r="O227" s="384"/>
      <c r="P227" s="384"/>
      <c r="Q227" s="384"/>
      <c r="R227" s="510"/>
      <c r="S227" s="382"/>
    </row>
    <row r="228" spans="1:19" ht="27" customHeight="1" x14ac:dyDescent="0.2">
      <c r="A228" s="365"/>
      <c r="B228" s="366"/>
      <c r="C228" s="533" t="str">
        <f>IF(D228="","",(VLOOKUP(D228,Lookups!$B$4:$C$3001,2,FALSE)))</f>
        <v/>
      </c>
      <c r="D228" s="366"/>
      <c r="E228" s="384"/>
      <c r="F228" s="383"/>
      <c r="G228" s="384"/>
      <c r="H228" s="385"/>
      <c r="I228" s="384"/>
      <c r="J228" s="379"/>
      <c r="K228" s="379"/>
      <c r="L228" s="384"/>
      <c r="M228" s="384"/>
      <c r="N228" s="384"/>
      <c r="O228" s="384"/>
      <c r="P228" s="384"/>
      <c r="Q228" s="384"/>
      <c r="R228" s="510"/>
      <c r="S228" s="382"/>
    </row>
    <row r="229" spans="1:19" ht="27" customHeight="1" x14ac:dyDescent="0.2">
      <c r="A229" s="365"/>
      <c r="B229" s="366"/>
      <c r="C229" s="533" t="str">
        <f>IF(D229="","",(VLOOKUP(D229,Lookups!$B$4:$C$3001,2,FALSE)))</f>
        <v/>
      </c>
      <c r="D229" s="366"/>
      <c r="E229" s="384"/>
      <c r="F229" s="383"/>
      <c r="G229" s="384"/>
      <c r="H229" s="385"/>
      <c r="I229" s="384"/>
      <c r="J229" s="379"/>
      <c r="K229" s="379"/>
      <c r="L229" s="384"/>
      <c r="M229" s="384"/>
      <c r="N229" s="384"/>
      <c r="O229" s="384"/>
      <c r="P229" s="384"/>
      <c r="Q229" s="384"/>
      <c r="R229" s="510"/>
      <c r="S229" s="382"/>
    </row>
    <row r="230" spans="1:19" ht="27" customHeight="1" x14ac:dyDescent="0.2">
      <c r="A230" s="365"/>
      <c r="B230" s="366"/>
      <c r="C230" s="533" t="str">
        <f>IF(D230="","",(VLOOKUP(D230,Lookups!$B$4:$C$3001,2,FALSE)))</f>
        <v/>
      </c>
      <c r="D230" s="366"/>
      <c r="E230" s="384"/>
      <c r="F230" s="383"/>
      <c r="G230" s="384"/>
      <c r="H230" s="385"/>
      <c r="I230" s="384"/>
      <c r="J230" s="379"/>
      <c r="K230" s="379"/>
      <c r="L230" s="384"/>
      <c r="M230" s="384"/>
      <c r="N230" s="384"/>
      <c r="O230" s="384"/>
      <c r="P230" s="384"/>
      <c r="Q230" s="384"/>
      <c r="R230" s="510"/>
      <c r="S230" s="382"/>
    </row>
    <row r="231" spans="1:19" ht="27" customHeight="1" x14ac:dyDescent="0.2">
      <c r="A231" s="365"/>
      <c r="B231" s="366"/>
      <c r="C231" s="533" t="str">
        <f>IF(D231="","",(VLOOKUP(D231,Lookups!$B$4:$C$3001,2,FALSE)))</f>
        <v/>
      </c>
      <c r="D231" s="366"/>
      <c r="E231" s="384"/>
      <c r="F231" s="383"/>
      <c r="G231" s="384"/>
      <c r="H231" s="385"/>
      <c r="I231" s="384"/>
      <c r="J231" s="379"/>
      <c r="K231" s="379"/>
      <c r="L231" s="384"/>
      <c r="M231" s="384"/>
      <c r="N231" s="384"/>
      <c r="O231" s="384"/>
      <c r="P231" s="384"/>
      <c r="Q231" s="384"/>
      <c r="R231" s="510"/>
      <c r="S231" s="382"/>
    </row>
    <row r="232" spans="1:19" ht="27" customHeight="1" x14ac:dyDescent="0.2">
      <c r="A232" s="365"/>
      <c r="B232" s="366"/>
      <c r="C232" s="533" t="str">
        <f>IF(D232="","",(VLOOKUP(D232,Lookups!$B$4:$C$3001,2,FALSE)))</f>
        <v/>
      </c>
      <c r="D232" s="366"/>
      <c r="E232" s="384"/>
      <c r="F232" s="383"/>
      <c r="G232" s="384"/>
      <c r="H232" s="385"/>
      <c r="I232" s="384"/>
      <c r="J232" s="379"/>
      <c r="K232" s="379"/>
      <c r="L232" s="384"/>
      <c r="M232" s="384"/>
      <c r="N232" s="384"/>
      <c r="O232" s="384"/>
      <c r="P232" s="384"/>
      <c r="Q232" s="384"/>
      <c r="R232" s="510"/>
      <c r="S232" s="382"/>
    </row>
    <row r="233" spans="1:19" ht="27" customHeight="1" x14ac:dyDescent="0.2">
      <c r="A233" s="365"/>
      <c r="B233" s="366"/>
      <c r="C233" s="533" t="str">
        <f>IF(D233="","",(VLOOKUP(D233,Lookups!$B$4:$C$3001,2,FALSE)))</f>
        <v/>
      </c>
      <c r="D233" s="366"/>
      <c r="E233" s="384"/>
      <c r="F233" s="383"/>
      <c r="G233" s="384"/>
      <c r="H233" s="385"/>
      <c r="I233" s="384"/>
      <c r="J233" s="379"/>
      <c r="K233" s="379"/>
      <c r="L233" s="384"/>
      <c r="M233" s="384"/>
      <c r="N233" s="384"/>
      <c r="O233" s="384"/>
      <c r="P233" s="384"/>
      <c r="Q233" s="384"/>
      <c r="R233" s="510"/>
      <c r="S233" s="382"/>
    </row>
    <row r="234" spans="1:19" ht="27" customHeight="1" x14ac:dyDescent="0.2">
      <c r="A234" s="365"/>
      <c r="B234" s="366"/>
      <c r="C234" s="533" t="str">
        <f>IF(D234="","",(VLOOKUP(D234,Lookups!$B$4:$C$3001,2,FALSE)))</f>
        <v/>
      </c>
      <c r="D234" s="366"/>
      <c r="E234" s="384"/>
      <c r="F234" s="383"/>
      <c r="G234" s="384"/>
      <c r="H234" s="385"/>
      <c r="I234" s="384"/>
      <c r="J234" s="379"/>
      <c r="K234" s="379"/>
      <c r="L234" s="384"/>
      <c r="M234" s="384"/>
      <c r="N234" s="384"/>
      <c r="O234" s="384"/>
      <c r="P234" s="384"/>
      <c r="Q234" s="384"/>
      <c r="R234" s="510"/>
      <c r="S234" s="382"/>
    </row>
    <row r="235" spans="1:19" ht="27" customHeight="1" x14ac:dyDescent="0.2">
      <c r="A235" s="365"/>
      <c r="B235" s="366"/>
      <c r="C235" s="533" t="str">
        <f>IF(D235="","",(VLOOKUP(D235,Lookups!$B$4:$C$3001,2,FALSE)))</f>
        <v/>
      </c>
      <c r="D235" s="366"/>
      <c r="E235" s="384"/>
      <c r="F235" s="383"/>
      <c r="G235" s="384"/>
      <c r="H235" s="385"/>
      <c r="I235" s="384"/>
      <c r="J235" s="379"/>
      <c r="K235" s="379"/>
      <c r="L235" s="384"/>
      <c r="M235" s="384"/>
      <c r="N235" s="384"/>
      <c r="O235" s="384"/>
      <c r="P235" s="384"/>
      <c r="Q235" s="384"/>
      <c r="R235" s="510"/>
      <c r="S235" s="382"/>
    </row>
    <row r="236" spans="1:19" ht="27" customHeight="1" x14ac:dyDescent="0.2">
      <c r="A236" s="365"/>
      <c r="B236" s="366"/>
      <c r="C236" s="533" t="str">
        <f>IF(D236="","",(VLOOKUP(D236,Lookups!$B$4:$C$3001,2,FALSE)))</f>
        <v/>
      </c>
      <c r="D236" s="366"/>
      <c r="E236" s="384"/>
      <c r="F236" s="383"/>
      <c r="G236" s="384"/>
      <c r="H236" s="385"/>
      <c r="I236" s="384"/>
      <c r="J236" s="379"/>
      <c r="K236" s="379"/>
      <c r="L236" s="384"/>
      <c r="M236" s="384"/>
      <c r="N236" s="384"/>
      <c r="O236" s="384"/>
      <c r="P236" s="384"/>
      <c r="Q236" s="384"/>
      <c r="R236" s="510"/>
      <c r="S236" s="382"/>
    </row>
    <row r="237" spans="1:19" ht="27" customHeight="1" x14ac:dyDescent="0.2">
      <c r="A237" s="365"/>
      <c r="B237" s="366"/>
      <c r="C237" s="533" t="str">
        <f>IF(D237="","",(VLOOKUP(D237,Lookups!$B$4:$C$3001,2,FALSE)))</f>
        <v/>
      </c>
      <c r="D237" s="366"/>
      <c r="E237" s="384"/>
      <c r="F237" s="383"/>
      <c r="G237" s="384"/>
      <c r="H237" s="385"/>
      <c r="I237" s="384"/>
      <c r="J237" s="379"/>
      <c r="K237" s="379"/>
      <c r="L237" s="384"/>
      <c r="M237" s="384"/>
      <c r="N237" s="384"/>
      <c r="O237" s="384"/>
      <c r="P237" s="384"/>
      <c r="Q237" s="384"/>
      <c r="R237" s="510"/>
      <c r="S237" s="382"/>
    </row>
    <row r="238" spans="1:19" ht="27" customHeight="1" x14ac:dyDescent="0.2">
      <c r="A238" s="365"/>
      <c r="B238" s="366"/>
      <c r="C238" s="533" t="str">
        <f>IF(D238="","",(VLOOKUP(D238,Lookups!$B$4:$C$3001,2,FALSE)))</f>
        <v/>
      </c>
      <c r="D238" s="366"/>
      <c r="E238" s="384"/>
      <c r="F238" s="383"/>
      <c r="G238" s="384"/>
      <c r="H238" s="385"/>
      <c r="I238" s="384"/>
      <c r="J238" s="379"/>
      <c r="K238" s="379"/>
      <c r="L238" s="384"/>
      <c r="M238" s="384"/>
      <c r="N238" s="384"/>
      <c r="O238" s="384"/>
      <c r="P238" s="384"/>
      <c r="Q238" s="384"/>
      <c r="R238" s="510"/>
      <c r="S238" s="382"/>
    </row>
    <row r="239" spans="1:19" ht="27" customHeight="1" x14ac:dyDescent="0.2">
      <c r="A239" s="365"/>
      <c r="B239" s="366"/>
      <c r="C239" s="533" t="str">
        <f>IF(D239="","",(VLOOKUP(D239,Lookups!$B$4:$C$3001,2,FALSE)))</f>
        <v/>
      </c>
      <c r="D239" s="366"/>
      <c r="E239" s="384"/>
      <c r="F239" s="383"/>
      <c r="G239" s="384"/>
      <c r="H239" s="385"/>
      <c r="I239" s="384"/>
      <c r="J239" s="379"/>
      <c r="K239" s="379"/>
      <c r="L239" s="384"/>
      <c r="M239" s="384"/>
      <c r="N239" s="384"/>
      <c r="O239" s="384"/>
      <c r="P239" s="384"/>
      <c r="Q239" s="384"/>
      <c r="R239" s="510"/>
      <c r="S239" s="382"/>
    </row>
    <row r="240" spans="1:19" ht="27" customHeight="1" x14ac:dyDescent="0.2">
      <c r="A240" s="365"/>
      <c r="B240" s="366"/>
      <c r="C240" s="533" t="str">
        <f>IF(D240="","",(VLOOKUP(D240,Lookups!$B$4:$C$3001,2,FALSE)))</f>
        <v/>
      </c>
      <c r="D240" s="366"/>
      <c r="E240" s="384"/>
      <c r="F240" s="383"/>
      <c r="G240" s="384"/>
      <c r="H240" s="385"/>
      <c r="I240" s="384"/>
      <c r="J240" s="379"/>
      <c r="K240" s="379"/>
      <c r="L240" s="384"/>
      <c r="M240" s="384"/>
      <c r="N240" s="384"/>
      <c r="O240" s="384"/>
      <c r="P240" s="384"/>
      <c r="Q240" s="384"/>
      <c r="R240" s="510"/>
      <c r="S240" s="382"/>
    </row>
    <row r="241" spans="1:19" ht="27" customHeight="1" x14ac:dyDescent="0.2">
      <c r="A241" s="365"/>
      <c r="B241" s="366"/>
      <c r="C241" s="533" t="str">
        <f>IF(D241="","",(VLOOKUP(D241,Lookups!$B$4:$C$3001,2,FALSE)))</f>
        <v/>
      </c>
      <c r="D241" s="366"/>
      <c r="E241" s="384"/>
      <c r="F241" s="383"/>
      <c r="G241" s="384"/>
      <c r="H241" s="385"/>
      <c r="I241" s="384"/>
      <c r="J241" s="379"/>
      <c r="K241" s="379"/>
      <c r="L241" s="384"/>
      <c r="M241" s="384"/>
      <c r="N241" s="384"/>
      <c r="O241" s="384"/>
      <c r="P241" s="384"/>
      <c r="Q241" s="384"/>
      <c r="R241" s="510"/>
      <c r="S241" s="382"/>
    </row>
    <row r="242" spans="1:19" ht="27" customHeight="1" x14ac:dyDescent="0.2">
      <c r="A242" s="365"/>
      <c r="B242" s="366"/>
      <c r="C242" s="533" t="str">
        <f>IF(D242="","",(VLOOKUP(D242,Lookups!$B$4:$C$3001,2,FALSE)))</f>
        <v/>
      </c>
      <c r="D242" s="366"/>
      <c r="E242" s="384"/>
      <c r="F242" s="383"/>
      <c r="G242" s="384"/>
      <c r="H242" s="385"/>
      <c r="I242" s="384"/>
      <c r="J242" s="379"/>
      <c r="K242" s="379"/>
      <c r="L242" s="384"/>
      <c r="M242" s="384"/>
      <c r="N242" s="384"/>
      <c r="O242" s="384"/>
      <c r="P242" s="384"/>
      <c r="Q242" s="384"/>
      <c r="R242" s="510"/>
      <c r="S242" s="382"/>
    </row>
    <row r="243" spans="1:19" ht="27" customHeight="1" x14ac:dyDescent="0.2">
      <c r="A243" s="365"/>
      <c r="B243" s="366"/>
      <c r="C243" s="533" t="str">
        <f>IF(D243="","",(VLOOKUP(D243,Lookups!$B$4:$C$3001,2,FALSE)))</f>
        <v/>
      </c>
      <c r="D243" s="366"/>
      <c r="E243" s="384"/>
      <c r="F243" s="383"/>
      <c r="G243" s="384"/>
      <c r="H243" s="385"/>
      <c r="I243" s="384"/>
      <c r="J243" s="379"/>
      <c r="K243" s="379"/>
      <c r="L243" s="384"/>
      <c r="M243" s="384"/>
      <c r="N243" s="384"/>
      <c r="O243" s="384"/>
      <c r="P243" s="384"/>
      <c r="Q243" s="384"/>
      <c r="R243" s="510"/>
      <c r="S243" s="382"/>
    </row>
    <row r="244" spans="1:19" ht="27" customHeight="1" x14ac:dyDescent="0.2">
      <c r="A244" s="365"/>
      <c r="B244" s="366"/>
      <c r="C244" s="533" t="str">
        <f>IF(D244="","",(VLOOKUP(D244,Lookups!$B$4:$C$3001,2,FALSE)))</f>
        <v/>
      </c>
      <c r="D244" s="366"/>
      <c r="E244" s="384"/>
      <c r="F244" s="383"/>
      <c r="G244" s="384"/>
      <c r="H244" s="385"/>
      <c r="I244" s="384"/>
      <c r="J244" s="379"/>
      <c r="K244" s="379"/>
      <c r="L244" s="384"/>
      <c r="M244" s="384"/>
      <c r="N244" s="384"/>
      <c r="O244" s="384"/>
      <c r="P244" s="384"/>
      <c r="Q244" s="384"/>
      <c r="R244" s="510"/>
      <c r="S244" s="382"/>
    </row>
    <row r="245" spans="1:19" ht="27" customHeight="1" x14ac:dyDescent="0.2">
      <c r="A245" s="365"/>
      <c r="B245" s="366"/>
      <c r="C245" s="533" t="str">
        <f>IF(D245="","",(VLOOKUP(D245,Lookups!$B$4:$C$3001,2,FALSE)))</f>
        <v/>
      </c>
      <c r="D245" s="366"/>
      <c r="E245" s="384"/>
      <c r="F245" s="383"/>
      <c r="G245" s="384"/>
      <c r="H245" s="385"/>
      <c r="I245" s="384"/>
      <c r="J245" s="379"/>
      <c r="K245" s="379"/>
      <c r="L245" s="384"/>
      <c r="M245" s="384"/>
      <c r="N245" s="384"/>
      <c r="O245" s="384"/>
      <c r="P245" s="384"/>
      <c r="Q245" s="384"/>
      <c r="R245" s="510"/>
      <c r="S245" s="382"/>
    </row>
    <row r="246" spans="1:19" ht="27" customHeight="1" x14ac:dyDescent="0.2">
      <c r="A246" s="365"/>
      <c r="B246" s="366"/>
      <c r="C246" s="533" t="str">
        <f>IF(D246="","",(VLOOKUP(D246,Lookups!$B$4:$C$3001,2,FALSE)))</f>
        <v/>
      </c>
      <c r="D246" s="366"/>
      <c r="E246" s="384"/>
      <c r="F246" s="383"/>
      <c r="G246" s="384"/>
      <c r="H246" s="385"/>
      <c r="I246" s="384"/>
      <c r="J246" s="379"/>
      <c r="K246" s="379"/>
      <c r="L246" s="384"/>
      <c r="M246" s="384"/>
      <c r="N246" s="384"/>
      <c r="O246" s="384"/>
      <c r="P246" s="384"/>
      <c r="Q246" s="384"/>
      <c r="R246" s="510"/>
      <c r="S246" s="382"/>
    </row>
    <row r="247" spans="1:19" ht="27" customHeight="1" x14ac:dyDescent="0.2">
      <c r="A247" s="365"/>
      <c r="B247" s="366"/>
      <c r="C247" s="533" t="str">
        <f>IF(D247="","",(VLOOKUP(D247,Lookups!$B$4:$C$3001,2,FALSE)))</f>
        <v/>
      </c>
      <c r="D247" s="366"/>
      <c r="E247" s="384"/>
      <c r="F247" s="383"/>
      <c r="G247" s="384"/>
      <c r="H247" s="385"/>
      <c r="I247" s="384"/>
      <c r="J247" s="379"/>
      <c r="K247" s="379"/>
      <c r="L247" s="384"/>
      <c r="M247" s="384"/>
      <c r="N247" s="384"/>
      <c r="O247" s="384"/>
      <c r="P247" s="384"/>
      <c r="Q247" s="384"/>
      <c r="R247" s="510"/>
      <c r="S247" s="382"/>
    </row>
    <row r="248" spans="1:19" ht="27" customHeight="1" x14ac:dyDescent="0.2">
      <c r="A248" s="365"/>
      <c r="B248" s="366"/>
      <c r="C248" s="533" t="str">
        <f>IF(D248="","",(VLOOKUP(D248,Lookups!$B$4:$C$3001,2,FALSE)))</f>
        <v/>
      </c>
      <c r="D248" s="366"/>
      <c r="E248" s="384"/>
      <c r="F248" s="383"/>
      <c r="G248" s="384"/>
      <c r="H248" s="385"/>
      <c r="I248" s="384"/>
      <c r="J248" s="379"/>
      <c r="K248" s="379"/>
      <c r="L248" s="384"/>
      <c r="M248" s="384"/>
      <c r="N248" s="384"/>
      <c r="O248" s="384"/>
      <c r="P248" s="384"/>
      <c r="Q248" s="384"/>
      <c r="R248" s="510"/>
      <c r="S248" s="382"/>
    </row>
    <row r="249" spans="1:19" ht="27" customHeight="1" x14ac:dyDescent="0.2">
      <c r="A249" s="365"/>
      <c r="B249" s="366"/>
      <c r="C249" s="533" t="str">
        <f>IF(D249="","",(VLOOKUP(D249,Lookups!$B$4:$C$3001,2,FALSE)))</f>
        <v/>
      </c>
      <c r="D249" s="366"/>
      <c r="E249" s="384"/>
      <c r="F249" s="383"/>
      <c r="G249" s="384"/>
      <c r="H249" s="385"/>
      <c r="I249" s="384"/>
      <c r="J249" s="379"/>
      <c r="K249" s="379"/>
      <c r="L249" s="384"/>
      <c r="M249" s="384"/>
      <c r="N249" s="384"/>
      <c r="O249" s="384"/>
      <c r="P249" s="384"/>
      <c r="Q249" s="384"/>
      <c r="R249" s="510"/>
      <c r="S249" s="382"/>
    </row>
    <row r="250" spans="1:19" ht="27" customHeight="1" x14ac:dyDescent="0.2">
      <c r="A250" s="365"/>
      <c r="B250" s="366"/>
      <c r="C250" s="533" t="str">
        <f>IF(D250="","",(VLOOKUP(D250,Lookups!$B$4:$C$3001,2,FALSE)))</f>
        <v/>
      </c>
      <c r="D250" s="366"/>
      <c r="E250" s="384"/>
      <c r="F250" s="383"/>
      <c r="G250" s="384"/>
      <c r="H250" s="385"/>
      <c r="I250" s="384"/>
      <c r="J250" s="379"/>
      <c r="K250" s="379"/>
      <c r="L250" s="384"/>
      <c r="M250" s="384"/>
      <c r="N250" s="384"/>
      <c r="O250" s="384"/>
      <c r="P250" s="384"/>
      <c r="Q250" s="384"/>
      <c r="R250" s="510"/>
      <c r="S250" s="382"/>
    </row>
    <row r="251" spans="1:19" ht="27" customHeight="1" x14ac:dyDescent="0.2">
      <c r="A251" s="365"/>
      <c r="B251" s="366"/>
      <c r="C251" s="533" t="str">
        <f>IF(D251="","",(VLOOKUP(D251,Lookups!$B$4:$C$3001,2,FALSE)))</f>
        <v/>
      </c>
      <c r="D251" s="366"/>
      <c r="E251" s="384"/>
      <c r="F251" s="383"/>
      <c r="G251" s="384"/>
      <c r="H251" s="385"/>
      <c r="I251" s="384"/>
      <c r="J251" s="379"/>
      <c r="K251" s="379"/>
      <c r="L251" s="384"/>
      <c r="M251" s="384"/>
      <c r="N251" s="384"/>
      <c r="O251" s="384"/>
      <c r="P251" s="384"/>
      <c r="Q251" s="384"/>
      <c r="R251" s="510"/>
      <c r="S251" s="382"/>
    </row>
    <row r="252" spans="1:19" ht="27" customHeight="1" x14ac:dyDescent="0.2">
      <c r="A252" s="365"/>
      <c r="B252" s="366"/>
      <c r="C252" s="533" t="str">
        <f>IF(D252="","",(VLOOKUP(D252,Lookups!$B$4:$C$3001,2,FALSE)))</f>
        <v/>
      </c>
      <c r="D252" s="366"/>
      <c r="E252" s="384"/>
      <c r="F252" s="383"/>
      <c r="G252" s="384"/>
      <c r="H252" s="385"/>
      <c r="I252" s="384"/>
      <c r="J252" s="379"/>
      <c r="K252" s="379"/>
      <c r="L252" s="384"/>
      <c r="M252" s="384"/>
      <c r="N252" s="384"/>
      <c r="O252" s="384"/>
      <c r="P252" s="384"/>
      <c r="Q252" s="384"/>
      <c r="R252" s="510"/>
      <c r="S252" s="382"/>
    </row>
    <row r="253" spans="1:19" ht="27" customHeight="1" x14ac:dyDescent="0.2">
      <c r="A253" s="365"/>
      <c r="B253" s="366"/>
      <c r="C253" s="533" t="str">
        <f>IF(D253="","",(VLOOKUP(D253,Lookups!$B$4:$C$3001,2,FALSE)))</f>
        <v/>
      </c>
      <c r="D253" s="366"/>
      <c r="E253" s="384"/>
      <c r="F253" s="383"/>
      <c r="G253" s="384"/>
      <c r="H253" s="385"/>
      <c r="I253" s="384"/>
      <c r="J253" s="379"/>
      <c r="K253" s="379"/>
      <c r="L253" s="384"/>
      <c r="M253" s="384"/>
      <c r="N253" s="384"/>
      <c r="O253" s="384"/>
      <c r="P253" s="384"/>
      <c r="Q253" s="384"/>
      <c r="R253" s="510"/>
      <c r="S253" s="382"/>
    </row>
    <row r="254" spans="1:19" ht="27" customHeight="1" x14ac:dyDescent="0.2">
      <c r="A254" s="365"/>
      <c r="B254" s="366"/>
      <c r="C254" s="533" t="str">
        <f>IF(D254="","",(VLOOKUP(D254,Lookups!$B$4:$C$3001,2,FALSE)))</f>
        <v/>
      </c>
      <c r="D254" s="366"/>
      <c r="E254" s="384"/>
      <c r="F254" s="383"/>
      <c r="G254" s="384"/>
      <c r="H254" s="385"/>
      <c r="I254" s="384"/>
      <c r="J254" s="379"/>
      <c r="K254" s="379"/>
      <c r="L254" s="384"/>
      <c r="M254" s="384"/>
      <c r="N254" s="384"/>
      <c r="O254" s="384"/>
      <c r="P254" s="384"/>
      <c r="Q254" s="384"/>
      <c r="R254" s="510"/>
      <c r="S254" s="382"/>
    </row>
    <row r="255" spans="1:19" ht="27" customHeight="1" x14ac:dyDescent="0.2">
      <c r="A255" s="365"/>
      <c r="B255" s="366"/>
      <c r="C255" s="533" t="str">
        <f>IF(D255="","",(VLOOKUP(D255,Lookups!$B$4:$C$3001,2,FALSE)))</f>
        <v/>
      </c>
      <c r="D255" s="366"/>
      <c r="E255" s="384"/>
      <c r="F255" s="383"/>
      <c r="G255" s="384"/>
      <c r="H255" s="385"/>
      <c r="I255" s="384"/>
      <c r="J255" s="379"/>
      <c r="K255" s="379"/>
      <c r="L255" s="384"/>
      <c r="M255" s="384"/>
      <c r="N255" s="384"/>
      <c r="O255" s="384"/>
      <c r="P255" s="384"/>
      <c r="Q255" s="384"/>
      <c r="R255" s="510"/>
      <c r="S255" s="382"/>
    </row>
    <row r="256" spans="1:19" ht="27" customHeight="1" x14ac:dyDescent="0.2">
      <c r="A256" s="365"/>
      <c r="B256" s="366"/>
      <c r="C256" s="533" t="str">
        <f>IF(D256="","",(VLOOKUP(D256,Lookups!$B$4:$C$3001,2,FALSE)))</f>
        <v/>
      </c>
      <c r="D256" s="366"/>
      <c r="E256" s="384"/>
      <c r="F256" s="383"/>
      <c r="G256" s="384"/>
      <c r="H256" s="385"/>
      <c r="I256" s="384"/>
      <c r="J256" s="379"/>
      <c r="K256" s="379"/>
      <c r="L256" s="384"/>
      <c r="M256" s="384"/>
      <c r="N256" s="384"/>
      <c r="O256" s="384"/>
      <c r="P256" s="384"/>
      <c r="Q256" s="384"/>
      <c r="R256" s="510"/>
      <c r="S256" s="382"/>
    </row>
    <row r="257" spans="1:19" ht="27" customHeight="1" x14ac:dyDescent="0.2">
      <c r="A257" s="365"/>
      <c r="B257" s="366"/>
      <c r="C257" s="533" t="str">
        <f>IF(D257="","",(VLOOKUP(D257,Lookups!$B$4:$C$3001,2,FALSE)))</f>
        <v/>
      </c>
      <c r="D257" s="366"/>
      <c r="E257" s="384"/>
      <c r="F257" s="383"/>
      <c r="G257" s="384"/>
      <c r="H257" s="385"/>
      <c r="I257" s="384"/>
      <c r="J257" s="379"/>
      <c r="K257" s="379"/>
      <c r="L257" s="384"/>
      <c r="M257" s="384"/>
      <c r="N257" s="384"/>
      <c r="O257" s="384"/>
      <c r="P257" s="384"/>
      <c r="Q257" s="384"/>
      <c r="R257" s="510"/>
      <c r="S257" s="382"/>
    </row>
    <row r="258" spans="1:19" ht="27" customHeight="1" x14ac:dyDescent="0.2">
      <c r="A258" s="365"/>
      <c r="B258" s="366"/>
      <c r="C258" s="533" t="str">
        <f>IF(D258="","",(VLOOKUP(D258,Lookups!$B$4:$C$3001,2,FALSE)))</f>
        <v/>
      </c>
      <c r="D258" s="366"/>
      <c r="E258" s="384"/>
      <c r="F258" s="383"/>
      <c r="G258" s="384"/>
      <c r="H258" s="385"/>
      <c r="I258" s="384"/>
      <c r="J258" s="379"/>
      <c r="K258" s="379"/>
      <c r="L258" s="384"/>
      <c r="M258" s="384"/>
      <c r="N258" s="384"/>
      <c r="O258" s="384"/>
      <c r="P258" s="384"/>
      <c r="Q258" s="384"/>
      <c r="R258" s="510"/>
      <c r="S258" s="382"/>
    </row>
    <row r="259" spans="1:19" ht="27" customHeight="1" x14ac:dyDescent="0.2">
      <c r="A259" s="365"/>
      <c r="B259" s="366"/>
      <c r="C259" s="533" t="str">
        <f>IF(D259="","",(VLOOKUP(D259,Lookups!$B$4:$C$3001,2,FALSE)))</f>
        <v/>
      </c>
      <c r="D259" s="366"/>
      <c r="E259" s="384"/>
      <c r="F259" s="383"/>
      <c r="G259" s="384"/>
      <c r="H259" s="385"/>
      <c r="I259" s="384"/>
      <c r="J259" s="379"/>
      <c r="K259" s="379"/>
      <c r="L259" s="384"/>
      <c r="M259" s="384"/>
      <c r="N259" s="384"/>
      <c r="O259" s="384"/>
      <c r="P259" s="384"/>
      <c r="Q259" s="384"/>
      <c r="R259" s="510"/>
      <c r="S259" s="382"/>
    </row>
    <row r="260" spans="1:19" ht="27" customHeight="1" x14ac:dyDescent="0.2">
      <c r="A260" s="365"/>
      <c r="B260" s="366"/>
      <c r="C260" s="533" t="str">
        <f>IF(D260="","",(VLOOKUP(D260,Lookups!$B$4:$C$3001,2,FALSE)))</f>
        <v/>
      </c>
      <c r="D260" s="366"/>
      <c r="E260" s="384"/>
      <c r="F260" s="383"/>
      <c r="G260" s="384"/>
      <c r="H260" s="385"/>
      <c r="I260" s="384"/>
      <c r="J260" s="379"/>
      <c r="K260" s="379"/>
      <c r="L260" s="384"/>
      <c r="M260" s="384"/>
      <c r="N260" s="384"/>
      <c r="O260" s="384"/>
      <c r="P260" s="384"/>
      <c r="Q260" s="384"/>
      <c r="R260" s="510"/>
      <c r="S260" s="382"/>
    </row>
    <row r="261" spans="1:19" ht="27" customHeight="1" x14ac:dyDescent="0.2">
      <c r="A261" s="365"/>
      <c r="B261" s="366"/>
      <c r="C261" s="533" t="str">
        <f>IF(D261="","",(VLOOKUP(D261,Lookups!$B$4:$C$3001,2,FALSE)))</f>
        <v/>
      </c>
      <c r="D261" s="366"/>
      <c r="E261" s="384"/>
      <c r="F261" s="383"/>
      <c r="G261" s="384"/>
      <c r="H261" s="385"/>
      <c r="I261" s="384"/>
      <c r="J261" s="379"/>
      <c r="K261" s="379"/>
      <c r="L261" s="384"/>
      <c r="M261" s="384"/>
      <c r="N261" s="384"/>
      <c r="O261" s="384"/>
      <c r="P261" s="384"/>
      <c r="Q261" s="384"/>
      <c r="R261" s="510"/>
      <c r="S261" s="382"/>
    </row>
    <row r="262" spans="1:19" ht="27" customHeight="1" x14ac:dyDescent="0.2">
      <c r="A262" s="365"/>
      <c r="B262" s="366"/>
      <c r="C262" s="533" t="str">
        <f>IF(D262="","",(VLOOKUP(D262,Lookups!$B$4:$C$3001,2,FALSE)))</f>
        <v/>
      </c>
      <c r="D262" s="366"/>
      <c r="E262" s="384"/>
      <c r="F262" s="383"/>
      <c r="G262" s="384"/>
      <c r="H262" s="385"/>
      <c r="I262" s="384"/>
      <c r="J262" s="379"/>
      <c r="K262" s="379"/>
      <c r="L262" s="384"/>
      <c r="M262" s="384"/>
      <c r="N262" s="384"/>
      <c r="O262" s="384"/>
      <c r="P262" s="384"/>
      <c r="Q262" s="384"/>
      <c r="R262" s="510"/>
      <c r="S262" s="382"/>
    </row>
    <row r="263" spans="1:19" ht="27" customHeight="1" x14ac:dyDescent="0.2">
      <c r="A263" s="365"/>
      <c r="B263" s="366"/>
      <c r="C263" s="533" t="str">
        <f>IF(D263="","",(VLOOKUP(D263,Lookups!$B$4:$C$3001,2,FALSE)))</f>
        <v/>
      </c>
      <c r="D263" s="366"/>
      <c r="E263" s="384"/>
      <c r="F263" s="383"/>
      <c r="G263" s="384"/>
      <c r="H263" s="385"/>
      <c r="I263" s="384"/>
      <c r="J263" s="379"/>
      <c r="K263" s="379"/>
      <c r="L263" s="384"/>
      <c r="M263" s="384"/>
      <c r="N263" s="384"/>
      <c r="O263" s="384"/>
      <c r="P263" s="384"/>
      <c r="Q263" s="384"/>
      <c r="R263" s="510"/>
      <c r="S263" s="382"/>
    </row>
    <row r="264" spans="1:19" ht="27" customHeight="1" x14ac:dyDescent="0.2">
      <c r="A264" s="365"/>
      <c r="B264" s="366"/>
      <c r="C264" s="533" t="str">
        <f>IF(D264="","",(VLOOKUP(D264,Lookups!$B$4:$C$3001,2,FALSE)))</f>
        <v/>
      </c>
      <c r="D264" s="366"/>
      <c r="E264" s="384"/>
      <c r="F264" s="383"/>
      <c r="G264" s="384"/>
      <c r="H264" s="385"/>
      <c r="I264" s="384"/>
      <c r="J264" s="379"/>
      <c r="K264" s="379"/>
      <c r="L264" s="384"/>
      <c r="M264" s="384"/>
      <c r="N264" s="384"/>
      <c r="O264" s="384"/>
      <c r="P264" s="384"/>
      <c r="Q264" s="384"/>
      <c r="R264" s="510"/>
      <c r="S264" s="382"/>
    </row>
    <row r="265" spans="1:19" ht="27" customHeight="1" x14ac:dyDescent="0.2">
      <c r="A265" s="365"/>
      <c r="B265" s="366"/>
      <c r="C265" s="533" t="str">
        <f>IF(D265="","",(VLOOKUP(D265,Lookups!$B$4:$C$3001,2,FALSE)))</f>
        <v/>
      </c>
      <c r="D265" s="366"/>
      <c r="E265" s="384"/>
      <c r="F265" s="383"/>
      <c r="G265" s="384"/>
      <c r="H265" s="385"/>
      <c r="I265" s="384"/>
      <c r="J265" s="379"/>
      <c r="K265" s="379"/>
      <c r="L265" s="384"/>
      <c r="M265" s="384"/>
      <c r="N265" s="384"/>
      <c r="O265" s="384"/>
      <c r="P265" s="384"/>
      <c r="Q265" s="384"/>
      <c r="R265" s="510"/>
      <c r="S265" s="382"/>
    </row>
    <row r="266" spans="1:19" ht="27" customHeight="1" x14ac:dyDescent="0.2">
      <c r="A266" s="365"/>
      <c r="B266" s="366"/>
      <c r="C266" s="533" t="str">
        <f>IF(D266="","",(VLOOKUP(D266,Lookups!$B$4:$C$3001,2,FALSE)))</f>
        <v/>
      </c>
      <c r="D266" s="366"/>
      <c r="E266" s="384"/>
      <c r="F266" s="383"/>
      <c r="G266" s="384"/>
      <c r="H266" s="385"/>
      <c r="I266" s="384"/>
      <c r="J266" s="379"/>
      <c r="K266" s="379"/>
      <c r="L266" s="384"/>
      <c r="M266" s="384"/>
      <c r="N266" s="384"/>
      <c r="O266" s="384"/>
      <c r="P266" s="384"/>
      <c r="Q266" s="384"/>
      <c r="R266" s="510"/>
      <c r="S266" s="382"/>
    </row>
    <row r="267" spans="1:19" ht="27" customHeight="1" x14ac:dyDescent="0.2">
      <c r="A267" s="365"/>
      <c r="B267" s="366"/>
      <c r="C267" s="533" t="str">
        <f>IF(D267="","",(VLOOKUP(D267,Lookups!$B$4:$C$3001,2,FALSE)))</f>
        <v/>
      </c>
      <c r="D267" s="366"/>
      <c r="E267" s="384"/>
      <c r="F267" s="383"/>
      <c r="G267" s="384"/>
      <c r="H267" s="385"/>
      <c r="I267" s="384"/>
      <c r="J267" s="379"/>
      <c r="K267" s="379"/>
      <c r="L267" s="384"/>
      <c r="M267" s="384"/>
      <c r="N267" s="384"/>
      <c r="O267" s="384"/>
      <c r="P267" s="384"/>
      <c r="Q267" s="384"/>
      <c r="R267" s="510"/>
      <c r="S267" s="382"/>
    </row>
    <row r="268" spans="1:19" ht="27" customHeight="1" x14ac:dyDescent="0.2">
      <c r="A268" s="365"/>
      <c r="B268" s="366"/>
      <c r="C268" s="533" t="str">
        <f>IF(D268="","",(VLOOKUP(D268,Lookups!$B$4:$C$3001,2,FALSE)))</f>
        <v/>
      </c>
      <c r="D268" s="366"/>
      <c r="E268" s="384"/>
      <c r="F268" s="383"/>
      <c r="G268" s="384"/>
      <c r="H268" s="385"/>
      <c r="I268" s="384"/>
      <c r="J268" s="379"/>
      <c r="K268" s="379"/>
      <c r="L268" s="384"/>
      <c r="M268" s="384"/>
      <c r="N268" s="384"/>
      <c r="O268" s="384"/>
      <c r="P268" s="384"/>
      <c r="Q268" s="384"/>
      <c r="R268" s="510"/>
      <c r="S268" s="382"/>
    </row>
    <row r="269" spans="1:19" ht="27" customHeight="1" x14ac:dyDescent="0.2">
      <c r="A269" s="365"/>
      <c r="B269" s="366"/>
      <c r="C269" s="533" t="str">
        <f>IF(D269="","",(VLOOKUP(D269,Lookups!$B$4:$C$3001,2,FALSE)))</f>
        <v/>
      </c>
      <c r="D269" s="366"/>
      <c r="E269" s="384"/>
      <c r="F269" s="383"/>
      <c r="G269" s="384"/>
      <c r="H269" s="385"/>
      <c r="I269" s="384"/>
      <c r="J269" s="379"/>
      <c r="K269" s="379"/>
      <c r="L269" s="384"/>
      <c r="M269" s="384"/>
      <c r="N269" s="384"/>
      <c r="O269" s="384"/>
      <c r="P269" s="384"/>
      <c r="Q269" s="384"/>
      <c r="R269" s="510"/>
      <c r="S269" s="382"/>
    </row>
    <row r="270" spans="1:19" ht="27" customHeight="1" x14ac:dyDescent="0.2">
      <c r="A270" s="365"/>
      <c r="B270" s="366"/>
      <c r="C270" s="533" t="str">
        <f>IF(D270="","",(VLOOKUP(D270,Lookups!$B$4:$C$3001,2,FALSE)))</f>
        <v/>
      </c>
      <c r="D270" s="366"/>
      <c r="E270" s="384"/>
      <c r="F270" s="383"/>
      <c r="G270" s="384"/>
      <c r="H270" s="385"/>
      <c r="I270" s="384"/>
      <c r="J270" s="379"/>
      <c r="K270" s="379"/>
      <c r="L270" s="384"/>
      <c r="M270" s="384"/>
      <c r="N270" s="384"/>
      <c r="O270" s="384"/>
      <c r="P270" s="384"/>
      <c r="Q270" s="384"/>
      <c r="R270" s="510"/>
      <c r="S270" s="382"/>
    </row>
    <row r="271" spans="1:19" ht="27" customHeight="1" x14ac:dyDescent="0.2">
      <c r="A271" s="365"/>
      <c r="B271" s="366"/>
      <c r="C271" s="533" t="str">
        <f>IF(D271="","",(VLOOKUP(D271,Lookups!$B$4:$C$3001,2,FALSE)))</f>
        <v/>
      </c>
      <c r="D271" s="366"/>
      <c r="E271" s="384"/>
      <c r="F271" s="383"/>
      <c r="G271" s="384"/>
      <c r="H271" s="385"/>
      <c r="I271" s="384"/>
      <c r="J271" s="379"/>
      <c r="K271" s="379"/>
      <c r="L271" s="384"/>
      <c r="M271" s="384"/>
      <c r="N271" s="384"/>
      <c r="O271" s="384"/>
      <c r="P271" s="384"/>
      <c r="Q271" s="384"/>
      <c r="R271" s="510"/>
      <c r="S271" s="382"/>
    </row>
    <row r="272" spans="1:19" ht="27" customHeight="1" x14ac:dyDescent="0.2">
      <c r="A272" s="365"/>
      <c r="B272" s="366"/>
      <c r="C272" s="533" t="str">
        <f>IF(D272="","",(VLOOKUP(D272,Lookups!$B$4:$C$3001,2,FALSE)))</f>
        <v/>
      </c>
      <c r="D272" s="366"/>
      <c r="E272" s="384"/>
      <c r="F272" s="383"/>
      <c r="G272" s="384"/>
      <c r="H272" s="385"/>
      <c r="I272" s="384"/>
      <c r="J272" s="379"/>
      <c r="K272" s="379"/>
      <c r="L272" s="384"/>
      <c r="M272" s="384"/>
      <c r="N272" s="384"/>
      <c r="O272" s="384"/>
      <c r="P272" s="384"/>
      <c r="Q272" s="384"/>
      <c r="R272" s="510"/>
      <c r="S272" s="382"/>
    </row>
    <row r="273" spans="1:19" ht="27" customHeight="1" x14ac:dyDescent="0.2">
      <c r="A273" s="365"/>
      <c r="B273" s="366"/>
      <c r="C273" s="533" t="str">
        <f>IF(D273="","",(VLOOKUP(D273,Lookups!$B$4:$C$3001,2,FALSE)))</f>
        <v/>
      </c>
      <c r="D273" s="366"/>
      <c r="E273" s="384"/>
      <c r="F273" s="383"/>
      <c r="G273" s="384"/>
      <c r="H273" s="385"/>
      <c r="I273" s="384"/>
      <c r="J273" s="379"/>
      <c r="K273" s="379"/>
      <c r="L273" s="384"/>
      <c r="M273" s="384"/>
      <c r="N273" s="384"/>
      <c r="O273" s="384"/>
      <c r="P273" s="384"/>
      <c r="Q273" s="384"/>
      <c r="R273" s="510"/>
      <c r="S273" s="382"/>
    </row>
    <row r="274" spans="1:19" ht="27" customHeight="1" x14ac:dyDescent="0.2">
      <c r="A274" s="365"/>
      <c r="B274" s="366"/>
      <c r="C274" s="533" t="str">
        <f>IF(D274="","",(VLOOKUP(D274,Lookups!$B$4:$C$3001,2,FALSE)))</f>
        <v/>
      </c>
      <c r="D274" s="366"/>
      <c r="E274" s="384"/>
      <c r="F274" s="383"/>
      <c r="G274" s="384"/>
      <c r="H274" s="385"/>
      <c r="I274" s="384"/>
      <c r="J274" s="379"/>
      <c r="K274" s="379"/>
      <c r="L274" s="384"/>
      <c r="M274" s="384"/>
      <c r="N274" s="384"/>
      <c r="O274" s="384"/>
      <c r="P274" s="384"/>
      <c r="Q274" s="384"/>
      <c r="R274" s="510"/>
      <c r="S274" s="382"/>
    </row>
    <row r="275" spans="1:19" ht="27" customHeight="1" x14ac:dyDescent="0.2">
      <c r="A275" s="365"/>
      <c r="B275" s="366"/>
      <c r="C275" s="533" t="str">
        <f>IF(D275="","",(VLOOKUP(D275,Lookups!$B$4:$C$3001,2,FALSE)))</f>
        <v/>
      </c>
      <c r="D275" s="366"/>
      <c r="E275" s="384"/>
      <c r="F275" s="383"/>
      <c r="G275" s="384"/>
      <c r="H275" s="385"/>
      <c r="I275" s="384"/>
      <c r="J275" s="379"/>
      <c r="K275" s="379"/>
      <c r="L275" s="384"/>
      <c r="M275" s="384"/>
      <c r="N275" s="384"/>
      <c r="O275" s="384"/>
      <c r="P275" s="384"/>
      <c r="Q275" s="384"/>
      <c r="R275" s="510"/>
      <c r="S275" s="382"/>
    </row>
    <row r="276" spans="1:19" ht="27" customHeight="1" x14ac:dyDescent="0.2">
      <c r="A276" s="365"/>
      <c r="B276" s="366"/>
      <c r="C276" s="533" t="str">
        <f>IF(D276="","",(VLOOKUP(D276,Lookups!$B$4:$C$3001,2,FALSE)))</f>
        <v/>
      </c>
      <c r="D276" s="366"/>
      <c r="E276" s="384"/>
      <c r="F276" s="383"/>
      <c r="G276" s="384"/>
      <c r="H276" s="385"/>
      <c r="I276" s="384"/>
      <c r="J276" s="379"/>
      <c r="K276" s="379"/>
      <c r="L276" s="384"/>
      <c r="M276" s="384"/>
      <c r="N276" s="384"/>
      <c r="O276" s="384"/>
      <c r="P276" s="384"/>
      <c r="Q276" s="384"/>
      <c r="R276" s="510"/>
      <c r="S276" s="382"/>
    </row>
    <row r="277" spans="1:19" ht="27" customHeight="1" x14ac:dyDescent="0.2">
      <c r="A277" s="365"/>
      <c r="B277" s="366"/>
      <c r="C277" s="533" t="str">
        <f>IF(D277="","",(VLOOKUP(D277,Lookups!$B$4:$C$3001,2,FALSE)))</f>
        <v/>
      </c>
      <c r="D277" s="366"/>
      <c r="E277" s="384"/>
      <c r="F277" s="383"/>
      <c r="G277" s="384"/>
      <c r="H277" s="385"/>
      <c r="I277" s="384"/>
      <c r="J277" s="379"/>
      <c r="K277" s="379"/>
      <c r="L277" s="384"/>
      <c r="M277" s="384"/>
      <c r="N277" s="384"/>
      <c r="O277" s="384"/>
      <c r="P277" s="384"/>
      <c r="Q277" s="384"/>
      <c r="R277" s="510"/>
      <c r="S277" s="382"/>
    </row>
    <row r="278" spans="1:19" ht="27" customHeight="1" x14ac:dyDescent="0.2">
      <c r="A278" s="365"/>
      <c r="B278" s="366"/>
      <c r="C278" s="533" t="str">
        <f>IF(D278="","",(VLOOKUP(D278,Lookups!$B$4:$C$3001,2,FALSE)))</f>
        <v/>
      </c>
      <c r="D278" s="366"/>
      <c r="E278" s="384"/>
      <c r="F278" s="383"/>
      <c r="G278" s="384"/>
      <c r="H278" s="385"/>
      <c r="I278" s="384"/>
      <c r="J278" s="379"/>
      <c r="K278" s="379"/>
      <c r="L278" s="384"/>
      <c r="M278" s="384"/>
      <c r="N278" s="384"/>
      <c r="O278" s="384"/>
      <c r="P278" s="384"/>
      <c r="Q278" s="384"/>
      <c r="R278" s="510"/>
      <c r="S278" s="382"/>
    </row>
    <row r="279" spans="1:19" ht="27" customHeight="1" x14ac:dyDescent="0.2">
      <c r="A279" s="365"/>
      <c r="B279" s="366"/>
      <c r="C279" s="533" t="str">
        <f>IF(D279="","",(VLOOKUP(D279,Lookups!$B$4:$C$3001,2,FALSE)))</f>
        <v/>
      </c>
      <c r="D279" s="366"/>
      <c r="E279" s="384"/>
      <c r="F279" s="383"/>
      <c r="G279" s="384"/>
      <c r="H279" s="385"/>
      <c r="I279" s="384"/>
      <c r="J279" s="379"/>
      <c r="K279" s="379"/>
      <c r="L279" s="384"/>
      <c r="M279" s="384"/>
      <c r="N279" s="384"/>
      <c r="O279" s="384"/>
      <c r="P279" s="384"/>
      <c r="Q279" s="384"/>
      <c r="R279" s="510"/>
      <c r="S279" s="382"/>
    </row>
    <row r="280" spans="1:19" ht="27" customHeight="1" x14ac:dyDescent="0.2">
      <c r="A280" s="365"/>
      <c r="B280" s="366"/>
      <c r="C280" s="533" t="str">
        <f>IF(D280="","",(VLOOKUP(D280,Lookups!$B$4:$C$3001,2,FALSE)))</f>
        <v/>
      </c>
      <c r="D280" s="366"/>
      <c r="E280" s="384"/>
      <c r="F280" s="383"/>
      <c r="G280" s="384"/>
      <c r="H280" s="385"/>
      <c r="I280" s="384"/>
      <c r="J280" s="379"/>
      <c r="K280" s="379"/>
      <c r="L280" s="384"/>
      <c r="M280" s="384"/>
      <c r="N280" s="384"/>
      <c r="O280" s="384"/>
      <c r="P280" s="384"/>
      <c r="Q280" s="384"/>
      <c r="R280" s="510"/>
      <c r="S280" s="382"/>
    </row>
    <row r="281" spans="1:19" ht="27" customHeight="1" x14ac:dyDescent="0.2">
      <c r="A281" s="365"/>
      <c r="B281" s="366"/>
      <c r="C281" s="533" t="str">
        <f>IF(D281="","",(VLOOKUP(D281,Lookups!$B$4:$C$3001,2,FALSE)))</f>
        <v/>
      </c>
      <c r="D281" s="366"/>
      <c r="E281" s="384"/>
      <c r="F281" s="383"/>
      <c r="G281" s="384"/>
      <c r="H281" s="385"/>
      <c r="I281" s="384"/>
      <c r="J281" s="379"/>
      <c r="K281" s="379"/>
      <c r="L281" s="384"/>
      <c r="M281" s="384"/>
      <c r="N281" s="384"/>
      <c r="O281" s="384"/>
      <c r="P281" s="384"/>
      <c r="Q281" s="384"/>
      <c r="R281" s="510"/>
      <c r="S281" s="382"/>
    </row>
    <row r="282" spans="1:19" ht="27" customHeight="1" x14ac:dyDescent="0.2">
      <c r="A282" s="365"/>
      <c r="B282" s="366"/>
      <c r="C282" s="533" t="str">
        <f>IF(D282="","",(VLOOKUP(D282,Lookups!$B$4:$C$3001,2,FALSE)))</f>
        <v/>
      </c>
      <c r="D282" s="366"/>
      <c r="E282" s="384"/>
      <c r="F282" s="383"/>
      <c r="G282" s="384"/>
      <c r="H282" s="385"/>
      <c r="I282" s="384"/>
      <c r="J282" s="379"/>
      <c r="K282" s="379"/>
      <c r="L282" s="384"/>
      <c r="M282" s="384"/>
      <c r="N282" s="384"/>
      <c r="O282" s="384"/>
      <c r="P282" s="384"/>
      <c r="Q282" s="384"/>
      <c r="R282" s="510"/>
      <c r="S282" s="382"/>
    </row>
    <row r="283" spans="1:19" ht="27" customHeight="1" x14ac:dyDescent="0.2">
      <c r="A283" s="365"/>
      <c r="B283" s="366"/>
      <c r="C283" s="533" t="str">
        <f>IF(D283="","",(VLOOKUP(D283,Lookups!$B$4:$C$3001,2,FALSE)))</f>
        <v/>
      </c>
      <c r="D283" s="366"/>
      <c r="E283" s="384"/>
      <c r="F283" s="383"/>
      <c r="G283" s="384"/>
      <c r="H283" s="385"/>
      <c r="I283" s="384"/>
      <c r="J283" s="379"/>
      <c r="K283" s="379"/>
      <c r="L283" s="384"/>
      <c r="M283" s="384"/>
      <c r="N283" s="384"/>
      <c r="O283" s="384"/>
      <c r="P283" s="384"/>
      <c r="Q283" s="384"/>
      <c r="R283" s="510"/>
      <c r="S283" s="382"/>
    </row>
    <row r="284" spans="1:19" ht="27" customHeight="1" x14ac:dyDescent="0.2">
      <c r="A284" s="365"/>
      <c r="B284" s="366"/>
      <c r="C284" s="533" t="str">
        <f>IF(D284="","",(VLOOKUP(D284,Lookups!$B$4:$C$3001,2,FALSE)))</f>
        <v/>
      </c>
      <c r="D284" s="366"/>
      <c r="E284" s="384"/>
      <c r="F284" s="383"/>
      <c r="G284" s="384"/>
      <c r="H284" s="385"/>
      <c r="I284" s="384"/>
      <c r="J284" s="379"/>
      <c r="K284" s="379"/>
      <c r="L284" s="384"/>
      <c r="M284" s="384"/>
      <c r="N284" s="384"/>
      <c r="O284" s="384"/>
      <c r="P284" s="384"/>
      <c r="Q284" s="384"/>
      <c r="R284" s="510"/>
      <c r="S284" s="382"/>
    </row>
    <row r="285" spans="1:19" ht="27" customHeight="1" x14ac:dyDescent="0.2">
      <c r="A285" s="365"/>
      <c r="B285" s="366"/>
      <c r="C285" s="533" t="str">
        <f>IF(D285="","",(VLOOKUP(D285,Lookups!$B$4:$C$3001,2,FALSE)))</f>
        <v/>
      </c>
      <c r="D285" s="366"/>
      <c r="E285" s="384"/>
      <c r="F285" s="383"/>
      <c r="G285" s="384"/>
      <c r="H285" s="385"/>
      <c r="I285" s="384"/>
      <c r="J285" s="379"/>
      <c r="K285" s="379"/>
      <c r="L285" s="384"/>
      <c r="M285" s="384"/>
      <c r="N285" s="384"/>
      <c r="O285" s="384"/>
      <c r="P285" s="384"/>
      <c r="Q285" s="384"/>
      <c r="R285" s="510"/>
      <c r="S285" s="382"/>
    </row>
    <row r="286" spans="1:19" ht="27" customHeight="1" x14ac:dyDescent="0.2">
      <c r="A286" s="365"/>
      <c r="B286" s="366"/>
      <c r="C286" s="533" t="str">
        <f>IF(D286="","",(VLOOKUP(D286,Lookups!$B$4:$C$3001,2,FALSE)))</f>
        <v/>
      </c>
      <c r="D286" s="366"/>
      <c r="E286" s="384"/>
      <c r="F286" s="383"/>
      <c r="G286" s="384"/>
      <c r="H286" s="385"/>
      <c r="I286" s="384"/>
      <c r="J286" s="379"/>
      <c r="K286" s="379"/>
      <c r="L286" s="384"/>
      <c r="M286" s="384"/>
      <c r="N286" s="384"/>
      <c r="O286" s="384"/>
      <c r="P286" s="384"/>
      <c r="Q286" s="384"/>
      <c r="R286" s="510"/>
      <c r="S286" s="382"/>
    </row>
    <row r="287" spans="1:19" ht="27" customHeight="1" x14ac:dyDescent="0.2">
      <c r="A287" s="365"/>
      <c r="B287" s="366"/>
      <c r="C287" s="533" t="str">
        <f>IF(D287="","",(VLOOKUP(D287,Lookups!$B$4:$C$3001,2,FALSE)))</f>
        <v/>
      </c>
      <c r="D287" s="366"/>
      <c r="E287" s="384"/>
      <c r="F287" s="383"/>
      <c r="G287" s="384"/>
      <c r="H287" s="385"/>
      <c r="I287" s="384"/>
      <c r="J287" s="379"/>
      <c r="K287" s="379"/>
      <c r="L287" s="384"/>
      <c r="M287" s="384"/>
      <c r="N287" s="384"/>
      <c r="O287" s="384"/>
      <c r="P287" s="384"/>
      <c r="Q287" s="384"/>
      <c r="R287" s="510"/>
      <c r="S287" s="382"/>
    </row>
    <row r="288" spans="1:19" ht="27" customHeight="1" x14ac:dyDescent="0.2">
      <c r="A288" s="365"/>
      <c r="B288" s="366"/>
      <c r="C288" s="533" t="str">
        <f>IF(D288="","",(VLOOKUP(D288,Lookups!$B$4:$C$3001,2,FALSE)))</f>
        <v/>
      </c>
      <c r="D288" s="366"/>
      <c r="E288" s="384"/>
      <c r="F288" s="383"/>
      <c r="G288" s="384"/>
      <c r="H288" s="385"/>
      <c r="I288" s="384"/>
      <c r="J288" s="379"/>
      <c r="K288" s="379"/>
      <c r="L288" s="384"/>
      <c r="M288" s="384"/>
      <c r="N288" s="384"/>
      <c r="O288" s="384"/>
      <c r="P288" s="384"/>
      <c r="Q288" s="384"/>
      <c r="R288" s="510"/>
      <c r="S288" s="382"/>
    </row>
    <row r="289" spans="1:19" ht="27" customHeight="1" x14ac:dyDescent="0.2">
      <c r="A289" s="365"/>
      <c r="B289" s="366"/>
      <c r="C289" s="533" t="str">
        <f>IF(D289="","",(VLOOKUP(D289,Lookups!$B$4:$C$3001,2,FALSE)))</f>
        <v/>
      </c>
      <c r="D289" s="366"/>
      <c r="E289" s="384"/>
      <c r="F289" s="383"/>
      <c r="G289" s="384"/>
      <c r="H289" s="385"/>
      <c r="I289" s="384"/>
      <c r="J289" s="379"/>
      <c r="K289" s="379"/>
      <c r="L289" s="384"/>
      <c r="M289" s="384"/>
      <c r="N289" s="384"/>
      <c r="O289" s="384"/>
      <c r="P289" s="384"/>
      <c r="Q289" s="384"/>
      <c r="R289" s="510"/>
      <c r="S289" s="382"/>
    </row>
    <row r="290" spans="1:19" ht="27" customHeight="1" x14ac:dyDescent="0.2">
      <c r="A290" s="365"/>
      <c r="B290" s="366"/>
      <c r="C290" s="533" t="str">
        <f>IF(D290="","",(VLOOKUP(D290,Lookups!$B$4:$C$3001,2,FALSE)))</f>
        <v/>
      </c>
      <c r="D290" s="366"/>
      <c r="E290" s="384"/>
      <c r="F290" s="383"/>
      <c r="G290" s="384"/>
      <c r="H290" s="385"/>
      <c r="I290" s="384"/>
      <c r="J290" s="379"/>
      <c r="K290" s="379"/>
      <c r="L290" s="384"/>
      <c r="M290" s="384"/>
      <c r="N290" s="384"/>
      <c r="O290" s="384"/>
      <c r="P290" s="384"/>
      <c r="Q290" s="384"/>
      <c r="R290" s="510"/>
      <c r="S290" s="382"/>
    </row>
    <row r="291" spans="1:19" ht="27" customHeight="1" x14ac:dyDescent="0.2">
      <c r="A291" s="365"/>
      <c r="B291" s="366"/>
      <c r="C291" s="533" t="str">
        <f>IF(D291="","",(VLOOKUP(D291,Lookups!$B$4:$C$3001,2,FALSE)))</f>
        <v/>
      </c>
      <c r="D291" s="366"/>
      <c r="E291" s="384"/>
      <c r="F291" s="383"/>
      <c r="G291" s="384"/>
      <c r="H291" s="385"/>
      <c r="I291" s="384"/>
      <c r="J291" s="379"/>
      <c r="K291" s="379"/>
      <c r="L291" s="384"/>
      <c r="M291" s="384"/>
      <c r="N291" s="384"/>
      <c r="O291" s="384"/>
      <c r="P291" s="384"/>
      <c r="Q291" s="384"/>
      <c r="R291" s="510"/>
      <c r="S291" s="382"/>
    </row>
    <row r="292" spans="1:19" ht="27" customHeight="1" x14ac:dyDescent="0.2">
      <c r="A292" s="365"/>
      <c r="B292" s="366"/>
      <c r="C292" s="533" t="str">
        <f>IF(D292="","",(VLOOKUP(D292,Lookups!$B$4:$C$3001,2,FALSE)))</f>
        <v/>
      </c>
      <c r="D292" s="366"/>
      <c r="E292" s="384"/>
      <c r="F292" s="383"/>
      <c r="G292" s="384"/>
      <c r="H292" s="385"/>
      <c r="I292" s="384"/>
      <c r="J292" s="379"/>
      <c r="K292" s="379"/>
      <c r="L292" s="384"/>
      <c r="M292" s="384"/>
      <c r="N292" s="384"/>
      <c r="O292" s="384"/>
      <c r="P292" s="384"/>
      <c r="Q292" s="384"/>
      <c r="R292" s="510"/>
      <c r="S292" s="382"/>
    </row>
    <row r="293" spans="1:19" ht="27" customHeight="1" x14ac:dyDescent="0.2">
      <c r="A293" s="365"/>
      <c r="B293" s="366"/>
      <c r="C293" s="533" t="str">
        <f>IF(D293="","",(VLOOKUP(D293,Lookups!$B$4:$C$3001,2,FALSE)))</f>
        <v/>
      </c>
      <c r="D293" s="366"/>
      <c r="E293" s="384"/>
      <c r="F293" s="383"/>
      <c r="G293" s="384"/>
      <c r="H293" s="385"/>
      <c r="I293" s="384"/>
      <c r="J293" s="379"/>
      <c r="K293" s="379"/>
      <c r="L293" s="384"/>
      <c r="M293" s="384"/>
      <c r="N293" s="384"/>
      <c r="O293" s="384"/>
      <c r="P293" s="384"/>
      <c r="Q293" s="384"/>
      <c r="R293" s="510"/>
      <c r="S293" s="382"/>
    </row>
    <row r="294" spans="1:19" ht="27" customHeight="1" x14ac:dyDescent="0.2">
      <c r="A294" s="365"/>
      <c r="B294" s="366"/>
      <c r="C294" s="533" t="str">
        <f>IF(D294="","",(VLOOKUP(D294,Lookups!$B$4:$C$3001,2,FALSE)))</f>
        <v/>
      </c>
      <c r="D294" s="366"/>
      <c r="E294" s="384"/>
      <c r="F294" s="383"/>
      <c r="G294" s="384"/>
      <c r="H294" s="385"/>
      <c r="I294" s="384"/>
      <c r="J294" s="379"/>
      <c r="K294" s="379"/>
      <c r="L294" s="384"/>
      <c r="M294" s="384"/>
      <c r="N294" s="384"/>
      <c r="O294" s="384"/>
      <c r="P294" s="384"/>
      <c r="Q294" s="384"/>
      <c r="R294" s="510"/>
      <c r="S294" s="382"/>
    </row>
    <row r="295" spans="1:19" ht="27" customHeight="1" x14ac:dyDescent="0.2">
      <c r="A295" s="365"/>
      <c r="B295" s="366"/>
      <c r="C295" s="533" t="str">
        <f>IF(D295="","",(VLOOKUP(D295,Lookups!$B$4:$C$3001,2,FALSE)))</f>
        <v/>
      </c>
      <c r="D295" s="366"/>
      <c r="E295" s="384"/>
      <c r="F295" s="383"/>
      <c r="G295" s="384"/>
      <c r="H295" s="385"/>
      <c r="I295" s="384"/>
      <c r="J295" s="379"/>
      <c r="K295" s="379"/>
      <c r="L295" s="384"/>
      <c r="M295" s="384"/>
      <c r="N295" s="384"/>
      <c r="O295" s="384"/>
      <c r="P295" s="384"/>
      <c r="Q295" s="384"/>
      <c r="R295" s="510"/>
      <c r="S295" s="382"/>
    </row>
    <row r="296" spans="1:19" ht="27" customHeight="1" x14ac:dyDescent="0.2">
      <c r="A296" s="365"/>
      <c r="B296" s="366"/>
      <c r="C296" s="533" t="str">
        <f>IF(D296="","",(VLOOKUP(D296,Lookups!$B$4:$C$3001,2,FALSE)))</f>
        <v/>
      </c>
      <c r="D296" s="366"/>
      <c r="E296" s="384"/>
      <c r="F296" s="383"/>
      <c r="G296" s="384"/>
      <c r="H296" s="385"/>
      <c r="I296" s="384"/>
      <c r="J296" s="379"/>
      <c r="K296" s="379"/>
      <c r="L296" s="384"/>
      <c r="M296" s="384"/>
      <c r="N296" s="384"/>
      <c r="O296" s="384"/>
      <c r="P296" s="384"/>
      <c r="Q296" s="384"/>
      <c r="R296" s="510"/>
      <c r="S296" s="382"/>
    </row>
    <row r="297" spans="1:19" ht="27" customHeight="1" x14ac:dyDescent="0.2">
      <c r="A297" s="365"/>
      <c r="B297" s="366"/>
      <c r="C297" s="533" t="str">
        <f>IF(D297="","",(VLOOKUP(D297,Lookups!$B$4:$C$3001,2,FALSE)))</f>
        <v/>
      </c>
      <c r="D297" s="366"/>
      <c r="E297" s="384"/>
      <c r="F297" s="383"/>
      <c r="G297" s="384"/>
      <c r="H297" s="385"/>
      <c r="I297" s="384"/>
      <c r="J297" s="379"/>
      <c r="K297" s="379"/>
      <c r="L297" s="384"/>
      <c r="M297" s="384"/>
      <c r="N297" s="384"/>
      <c r="O297" s="384"/>
      <c r="P297" s="384"/>
      <c r="Q297" s="384"/>
      <c r="R297" s="510"/>
      <c r="S297" s="382"/>
    </row>
    <row r="298" spans="1:19" ht="27" customHeight="1" x14ac:dyDescent="0.2">
      <c r="A298" s="365"/>
      <c r="B298" s="366"/>
      <c r="C298" s="533" t="str">
        <f>IF(D298="","",(VLOOKUP(D298,Lookups!$B$4:$C$3001,2,FALSE)))</f>
        <v/>
      </c>
      <c r="D298" s="366"/>
      <c r="E298" s="384"/>
      <c r="F298" s="383"/>
      <c r="G298" s="384"/>
      <c r="H298" s="385"/>
      <c r="I298" s="384"/>
      <c r="J298" s="379"/>
      <c r="K298" s="379"/>
      <c r="L298" s="384"/>
      <c r="M298" s="384"/>
      <c r="N298" s="384"/>
      <c r="O298" s="384"/>
      <c r="P298" s="384"/>
      <c r="Q298" s="384"/>
      <c r="R298" s="510"/>
      <c r="S298" s="382"/>
    </row>
    <row r="299" spans="1:19" ht="27" customHeight="1" x14ac:dyDescent="0.2">
      <c r="A299" s="365"/>
      <c r="B299" s="366"/>
      <c r="C299" s="533" t="str">
        <f>IF(D299="","",(VLOOKUP(D299,Lookups!$B$4:$C$3001,2,FALSE)))</f>
        <v/>
      </c>
      <c r="D299" s="366"/>
      <c r="E299" s="384"/>
      <c r="F299" s="383"/>
      <c r="G299" s="384"/>
      <c r="H299" s="385"/>
      <c r="I299" s="384"/>
      <c r="J299" s="379"/>
      <c r="K299" s="379"/>
      <c r="L299" s="384"/>
      <c r="M299" s="384"/>
      <c r="N299" s="384"/>
      <c r="O299" s="384"/>
      <c r="P299" s="384"/>
      <c r="Q299" s="384"/>
      <c r="R299" s="510"/>
      <c r="S299" s="382"/>
    </row>
    <row r="300" spans="1:19" ht="27" customHeight="1" x14ac:dyDescent="0.2">
      <c r="A300" s="365"/>
      <c r="B300" s="366"/>
      <c r="C300" s="533" t="str">
        <f>IF(D300="","",(VLOOKUP(D300,Lookups!$B$4:$C$3001,2,FALSE)))</f>
        <v/>
      </c>
      <c r="D300" s="366"/>
      <c r="E300" s="384"/>
      <c r="F300" s="383"/>
      <c r="G300" s="384"/>
      <c r="H300" s="385"/>
      <c r="I300" s="384"/>
      <c r="J300" s="379"/>
      <c r="K300" s="379"/>
      <c r="L300" s="384"/>
      <c r="M300" s="384"/>
      <c r="N300" s="384"/>
      <c r="O300" s="384"/>
      <c r="P300" s="384"/>
      <c r="Q300" s="384"/>
      <c r="R300" s="510"/>
      <c r="S300" s="382"/>
    </row>
    <row r="301" spans="1:19" ht="27" customHeight="1" x14ac:dyDescent="0.2">
      <c r="A301" s="365"/>
      <c r="B301" s="366"/>
      <c r="C301" s="533" t="str">
        <f>IF(D301="","",(VLOOKUP(D301,Lookups!$B$4:$C$3001,2,FALSE)))</f>
        <v/>
      </c>
      <c r="D301" s="366"/>
      <c r="E301" s="384"/>
      <c r="F301" s="383"/>
      <c r="G301" s="384"/>
      <c r="H301" s="385"/>
      <c r="I301" s="384"/>
      <c r="J301" s="379"/>
      <c r="K301" s="379"/>
      <c r="L301" s="384"/>
      <c r="M301" s="384"/>
      <c r="N301" s="384"/>
      <c r="O301" s="384"/>
      <c r="P301" s="384"/>
      <c r="Q301" s="384"/>
      <c r="R301" s="510"/>
      <c r="S301" s="382"/>
    </row>
    <row r="302" spans="1:19" ht="27" customHeight="1" x14ac:dyDescent="0.2">
      <c r="A302" s="365"/>
      <c r="B302" s="366"/>
      <c r="C302" s="533" t="str">
        <f>IF(D302="","",(VLOOKUP(D302,Lookups!$B$4:$C$3001,2,FALSE)))</f>
        <v/>
      </c>
      <c r="D302" s="366"/>
      <c r="E302" s="384"/>
      <c r="F302" s="383"/>
      <c r="G302" s="384"/>
      <c r="H302" s="385"/>
      <c r="I302" s="384"/>
      <c r="J302" s="379"/>
      <c r="K302" s="379"/>
      <c r="L302" s="384"/>
      <c r="M302" s="384"/>
      <c r="N302" s="384"/>
      <c r="O302" s="384"/>
      <c r="P302" s="384"/>
      <c r="Q302" s="384"/>
      <c r="R302" s="510"/>
      <c r="S302" s="382"/>
    </row>
    <row r="303" spans="1:19" ht="27" customHeight="1" x14ac:dyDescent="0.2">
      <c r="A303" s="365"/>
      <c r="B303" s="366"/>
      <c r="C303" s="533" t="str">
        <f>IF(D303="","",(VLOOKUP(D303,Lookups!$B$4:$C$3001,2,FALSE)))</f>
        <v/>
      </c>
      <c r="D303" s="366"/>
      <c r="E303" s="384"/>
      <c r="F303" s="383"/>
      <c r="G303" s="384"/>
      <c r="H303" s="385"/>
      <c r="I303" s="384"/>
      <c r="J303" s="379"/>
      <c r="K303" s="379"/>
      <c r="L303" s="384"/>
      <c r="M303" s="384"/>
      <c r="N303" s="384"/>
      <c r="O303" s="384"/>
      <c r="P303" s="384"/>
      <c r="Q303" s="384"/>
      <c r="R303" s="510"/>
      <c r="S303" s="382"/>
    </row>
    <row r="304" spans="1:19" ht="27" customHeight="1" x14ac:dyDescent="0.2">
      <c r="A304" s="365"/>
      <c r="B304" s="366"/>
      <c r="C304" s="533" t="str">
        <f>IF(D304="","",(VLOOKUP(D304,Lookups!$B$4:$C$3001,2,FALSE)))</f>
        <v/>
      </c>
      <c r="D304" s="366"/>
      <c r="E304" s="384"/>
      <c r="F304" s="383"/>
      <c r="G304" s="384"/>
      <c r="H304" s="385"/>
      <c r="I304" s="384"/>
      <c r="J304" s="379"/>
      <c r="K304" s="379"/>
      <c r="L304" s="384"/>
      <c r="M304" s="384"/>
      <c r="N304" s="384"/>
      <c r="O304" s="384"/>
      <c r="P304" s="384"/>
      <c r="Q304" s="384"/>
      <c r="R304" s="510"/>
      <c r="S304" s="382"/>
    </row>
    <row r="305" spans="1:19" ht="27" customHeight="1" x14ac:dyDescent="0.2">
      <c r="A305" s="365"/>
      <c r="B305" s="366"/>
      <c r="C305" s="533" t="str">
        <f>IF(D305="","",(VLOOKUP(D305,Lookups!$B$4:$C$3001,2,FALSE)))</f>
        <v/>
      </c>
      <c r="D305" s="366"/>
      <c r="E305" s="384"/>
      <c r="F305" s="383"/>
      <c r="G305" s="384"/>
      <c r="H305" s="385"/>
      <c r="I305" s="384"/>
      <c r="J305" s="379"/>
      <c r="K305" s="379"/>
      <c r="L305" s="384"/>
      <c r="M305" s="384"/>
      <c r="N305" s="384"/>
      <c r="O305" s="384"/>
      <c r="P305" s="384"/>
      <c r="Q305" s="384"/>
      <c r="R305" s="510"/>
      <c r="S305" s="382"/>
    </row>
    <row r="306" spans="1:19" ht="27" customHeight="1" x14ac:dyDescent="0.2">
      <c r="A306" s="365"/>
      <c r="B306" s="366"/>
      <c r="C306" s="533" t="str">
        <f>IF(D306="","",(VLOOKUP(D306,Lookups!$B$4:$C$3001,2,FALSE)))</f>
        <v/>
      </c>
      <c r="D306" s="366"/>
      <c r="E306" s="384"/>
      <c r="F306" s="383"/>
      <c r="G306" s="384"/>
      <c r="H306" s="385"/>
      <c r="I306" s="384"/>
      <c r="J306" s="379"/>
      <c r="K306" s="379"/>
      <c r="L306" s="384"/>
      <c r="M306" s="384"/>
      <c r="N306" s="384"/>
      <c r="O306" s="384"/>
      <c r="P306" s="384"/>
      <c r="Q306" s="384"/>
      <c r="R306" s="510"/>
      <c r="S306" s="382"/>
    </row>
    <row r="307" spans="1:19" ht="27" customHeight="1" x14ac:dyDescent="0.2">
      <c r="A307" s="365"/>
      <c r="B307" s="366"/>
      <c r="C307" s="533" t="str">
        <f>IF(D307="","",(VLOOKUP(D307,Lookups!$B$4:$C$3001,2,FALSE)))</f>
        <v/>
      </c>
      <c r="D307" s="366"/>
      <c r="E307" s="384"/>
      <c r="F307" s="383"/>
      <c r="G307" s="384"/>
      <c r="H307" s="385"/>
      <c r="I307" s="384"/>
      <c r="J307" s="379"/>
      <c r="K307" s="379"/>
      <c r="L307" s="384"/>
      <c r="M307" s="384"/>
      <c r="N307" s="384"/>
      <c r="O307" s="384"/>
      <c r="P307" s="384"/>
      <c r="Q307" s="384"/>
      <c r="R307" s="510"/>
      <c r="S307" s="382"/>
    </row>
    <row r="308" spans="1:19" ht="27" customHeight="1" x14ac:dyDescent="0.2">
      <c r="A308" s="365"/>
      <c r="B308" s="366"/>
      <c r="C308" s="533" t="str">
        <f>IF(D308="","",(VLOOKUP(D308,Lookups!$B$4:$C$3001,2,FALSE)))</f>
        <v/>
      </c>
      <c r="D308" s="366"/>
      <c r="E308" s="384"/>
      <c r="F308" s="383"/>
      <c r="G308" s="384"/>
      <c r="H308" s="385"/>
      <c r="I308" s="384"/>
      <c r="J308" s="379"/>
      <c r="K308" s="379"/>
      <c r="L308" s="384"/>
      <c r="M308" s="384"/>
      <c r="N308" s="384"/>
      <c r="O308" s="384"/>
      <c r="P308" s="384"/>
      <c r="Q308" s="384"/>
      <c r="R308" s="510"/>
      <c r="S308" s="382"/>
    </row>
    <row r="309" spans="1:19" ht="27" customHeight="1" x14ac:dyDescent="0.2">
      <c r="A309" s="365"/>
      <c r="B309" s="366"/>
      <c r="C309" s="533" t="str">
        <f>IF(D309="","",(VLOOKUP(D309,Lookups!$B$4:$C$3001,2,FALSE)))</f>
        <v/>
      </c>
      <c r="D309" s="366"/>
      <c r="E309" s="384"/>
      <c r="F309" s="383"/>
      <c r="G309" s="384"/>
      <c r="H309" s="385"/>
      <c r="I309" s="384"/>
      <c r="J309" s="379"/>
      <c r="K309" s="379"/>
      <c r="L309" s="384"/>
      <c r="M309" s="384"/>
      <c r="N309" s="384"/>
      <c r="O309" s="384"/>
      <c r="P309" s="384"/>
      <c r="Q309" s="384"/>
      <c r="R309" s="510"/>
      <c r="S309" s="382"/>
    </row>
    <row r="310" spans="1:19" ht="27" customHeight="1" x14ac:dyDescent="0.2">
      <c r="A310" s="365"/>
      <c r="B310" s="366"/>
      <c r="C310" s="533" t="str">
        <f>IF(D310="","",(VLOOKUP(D310,Lookups!$B$4:$C$3001,2,FALSE)))</f>
        <v/>
      </c>
      <c r="D310" s="366"/>
      <c r="E310" s="384"/>
      <c r="F310" s="383"/>
      <c r="G310" s="384"/>
      <c r="H310" s="385"/>
      <c r="I310" s="384"/>
      <c r="J310" s="379"/>
      <c r="K310" s="379"/>
      <c r="L310" s="384"/>
      <c r="M310" s="384"/>
      <c r="N310" s="384"/>
      <c r="O310" s="384"/>
      <c r="P310" s="384"/>
      <c r="Q310" s="384"/>
      <c r="R310" s="510"/>
      <c r="S310" s="382"/>
    </row>
    <row r="311" spans="1:19" ht="27" customHeight="1" x14ac:dyDescent="0.2">
      <c r="A311" s="365"/>
      <c r="B311" s="366"/>
      <c r="C311" s="533" t="str">
        <f>IF(D311="","",(VLOOKUP(D311,Lookups!$B$4:$C$3001,2,FALSE)))</f>
        <v/>
      </c>
      <c r="D311" s="366"/>
      <c r="E311" s="384"/>
      <c r="F311" s="383"/>
      <c r="G311" s="384"/>
      <c r="H311" s="385"/>
      <c r="I311" s="384"/>
      <c r="J311" s="379"/>
      <c r="K311" s="379"/>
      <c r="L311" s="384"/>
      <c r="M311" s="384"/>
      <c r="N311" s="384"/>
      <c r="O311" s="384"/>
      <c r="P311" s="384"/>
      <c r="Q311" s="384"/>
      <c r="R311" s="510"/>
      <c r="S311" s="382"/>
    </row>
    <row r="312" spans="1:19" ht="27" customHeight="1" x14ac:dyDescent="0.2">
      <c r="A312" s="365"/>
      <c r="B312" s="366"/>
      <c r="C312" s="533" t="str">
        <f>IF(D312="","",(VLOOKUP(D312,Lookups!$B$4:$C$3001,2,FALSE)))</f>
        <v/>
      </c>
      <c r="D312" s="366"/>
      <c r="E312" s="384"/>
      <c r="F312" s="383"/>
      <c r="G312" s="384"/>
      <c r="H312" s="385"/>
      <c r="I312" s="384"/>
      <c r="J312" s="379"/>
      <c r="K312" s="379"/>
      <c r="L312" s="384"/>
      <c r="M312" s="384"/>
      <c r="N312" s="384"/>
      <c r="O312" s="384"/>
      <c r="P312" s="384"/>
      <c r="Q312" s="384"/>
      <c r="R312" s="510"/>
      <c r="S312" s="382"/>
    </row>
    <row r="313" spans="1:19" ht="27" customHeight="1" x14ac:dyDescent="0.2">
      <c r="A313" s="365"/>
      <c r="B313" s="366"/>
      <c r="C313" s="533" t="str">
        <f>IF(D313="","",(VLOOKUP(D313,Lookups!$B$4:$C$3001,2,FALSE)))</f>
        <v/>
      </c>
      <c r="D313" s="366"/>
      <c r="E313" s="384"/>
      <c r="F313" s="383"/>
      <c r="G313" s="384"/>
      <c r="H313" s="385"/>
      <c r="I313" s="384"/>
      <c r="J313" s="379"/>
      <c r="K313" s="379"/>
      <c r="L313" s="384"/>
      <c r="M313" s="384"/>
      <c r="N313" s="384"/>
      <c r="O313" s="384"/>
      <c r="P313" s="384"/>
      <c r="Q313" s="384"/>
      <c r="R313" s="510"/>
      <c r="S313" s="382"/>
    </row>
    <row r="314" spans="1:19" ht="27" customHeight="1" x14ac:dyDescent="0.2">
      <c r="A314" s="365"/>
      <c r="B314" s="366"/>
      <c r="C314" s="533" t="str">
        <f>IF(D314="","",(VLOOKUP(D314,Lookups!$B$4:$C$3001,2,FALSE)))</f>
        <v/>
      </c>
      <c r="D314" s="366"/>
      <c r="E314" s="384"/>
      <c r="F314" s="383"/>
      <c r="G314" s="384"/>
      <c r="H314" s="385"/>
      <c r="I314" s="384"/>
      <c r="J314" s="379"/>
      <c r="K314" s="379"/>
      <c r="L314" s="384"/>
      <c r="M314" s="384"/>
      <c r="N314" s="384"/>
      <c r="O314" s="384"/>
      <c r="P314" s="384"/>
      <c r="Q314" s="384"/>
      <c r="R314" s="510"/>
      <c r="S314" s="382"/>
    </row>
    <row r="315" spans="1:19" ht="27" customHeight="1" x14ac:dyDescent="0.2">
      <c r="A315" s="365"/>
      <c r="B315" s="366"/>
      <c r="C315" s="533" t="str">
        <f>IF(D315="","",(VLOOKUP(D315,Lookups!$B$4:$C$3001,2,FALSE)))</f>
        <v/>
      </c>
      <c r="D315" s="366"/>
      <c r="E315" s="384"/>
      <c r="F315" s="383"/>
      <c r="G315" s="384"/>
      <c r="H315" s="385"/>
      <c r="I315" s="384"/>
      <c r="J315" s="379"/>
      <c r="K315" s="379"/>
      <c r="L315" s="384"/>
      <c r="M315" s="384"/>
      <c r="N315" s="384"/>
      <c r="O315" s="384"/>
      <c r="P315" s="384"/>
      <c r="Q315" s="384"/>
      <c r="R315" s="510"/>
      <c r="S315" s="382"/>
    </row>
    <row r="316" spans="1:19" ht="27" customHeight="1" x14ac:dyDescent="0.2">
      <c r="A316" s="365"/>
      <c r="B316" s="366"/>
      <c r="C316" s="533" t="str">
        <f>IF(D316="","",(VLOOKUP(D316,Lookups!$B$4:$C$3001,2,FALSE)))</f>
        <v/>
      </c>
      <c r="D316" s="366"/>
      <c r="E316" s="384"/>
      <c r="F316" s="383"/>
      <c r="G316" s="384"/>
      <c r="H316" s="385"/>
      <c r="I316" s="384"/>
      <c r="J316" s="379"/>
      <c r="K316" s="379"/>
      <c r="L316" s="384"/>
      <c r="M316" s="384"/>
      <c r="N316" s="384"/>
      <c r="O316" s="384"/>
      <c r="P316" s="384"/>
      <c r="Q316" s="384"/>
      <c r="R316" s="510"/>
      <c r="S316" s="382"/>
    </row>
    <row r="317" spans="1:19" ht="27" customHeight="1" x14ac:dyDescent="0.2">
      <c r="A317" s="365"/>
      <c r="B317" s="366"/>
      <c r="C317" s="533" t="str">
        <f>IF(D317="","",(VLOOKUP(D317,Lookups!$B$4:$C$3001,2,FALSE)))</f>
        <v/>
      </c>
      <c r="D317" s="366"/>
      <c r="E317" s="384"/>
      <c r="F317" s="383"/>
      <c r="G317" s="384"/>
      <c r="H317" s="385"/>
      <c r="I317" s="384"/>
      <c r="J317" s="379"/>
      <c r="K317" s="379"/>
      <c r="L317" s="384"/>
      <c r="M317" s="384"/>
      <c r="N317" s="384"/>
      <c r="O317" s="384"/>
      <c r="P317" s="384"/>
      <c r="Q317" s="384"/>
      <c r="R317" s="510"/>
      <c r="S317" s="382"/>
    </row>
    <row r="318" spans="1:19" ht="27" customHeight="1" x14ac:dyDescent="0.2">
      <c r="A318" s="365"/>
      <c r="B318" s="366"/>
      <c r="C318" s="533" t="str">
        <f>IF(D318="","",(VLOOKUP(D318,Lookups!$B$4:$C$3001,2,FALSE)))</f>
        <v/>
      </c>
      <c r="D318" s="366"/>
      <c r="E318" s="384"/>
      <c r="F318" s="383"/>
      <c r="G318" s="384"/>
      <c r="H318" s="385"/>
      <c r="I318" s="384"/>
      <c r="J318" s="379"/>
      <c r="K318" s="379"/>
      <c r="L318" s="384"/>
      <c r="M318" s="384"/>
      <c r="N318" s="384"/>
      <c r="O318" s="384"/>
      <c r="P318" s="384"/>
      <c r="Q318" s="384"/>
      <c r="R318" s="510"/>
      <c r="S318" s="382"/>
    </row>
    <row r="319" spans="1:19" ht="27" customHeight="1" x14ac:dyDescent="0.2">
      <c r="A319" s="365"/>
      <c r="B319" s="366"/>
      <c r="C319" s="533" t="str">
        <f>IF(D319="","",(VLOOKUP(D319,Lookups!$B$4:$C$3001,2,FALSE)))</f>
        <v/>
      </c>
      <c r="D319" s="366"/>
      <c r="E319" s="384"/>
      <c r="F319" s="383"/>
      <c r="G319" s="384"/>
      <c r="H319" s="385"/>
      <c r="I319" s="384"/>
      <c r="J319" s="379"/>
      <c r="K319" s="379"/>
      <c r="L319" s="384"/>
      <c r="M319" s="384"/>
      <c r="N319" s="384"/>
      <c r="O319" s="384"/>
      <c r="P319" s="384"/>
      <c r="Q319" s="384"/>
      <c r="R319" s="510"/>
      <c r="S319" s="382"/>
    </row>
    <row r="320" spans="1:19" ht="27" customHeight="1" x14ac:dyDescent="0.2">
      <c r="A320" s="365"/>
      <c r="B320" s="366"/>
      <c r="C320" s="533" t="str">
        <f>IF(D320="","",(VLOOKUP(D320,Lookups!$B$4:$C$3001,2,FALSE)))</f>
        <v/>
      </c>
      <c r="D320" s="366"/>
      <c r="E320" s="384"/>
      <c r="F320" s="383"/>
      <c r="G320" s="384"/>
      <c r="H320" s="385"/>
      <c r="I320" s="384"/>
      <c r="J320" s="379"/>
      <c r="K320" s="379"/>
      <c r="L320" s="384"/>
      <c r="M320" s="384"/>
      <c r="N320" s="384"/>
      <c r="O320" s="384"/>
      <c r="P320" s="384"/>
      <c r="Q320" s="384"/>
      <c r="R320" s="510"/>
      <c r="S320" s="382"/>
    </row>
    <row r="321" spans="1:19" ht="27" customHeight="1" x14ac:dyDescent="0.2">
      <c r="A321" s="365"/>
      <c r="B321" s="366"/>
      <c r="C321" s="533" t="str">
        <f>IF(D321="","",(VLOOKUP(D321,Lookups!$B$4:$C$3001,2,FALSE)))</f>
        <v/>
      </c>
      <c r="D321" s="366"/>
      <c r="E321" s="384"/>
      <c r="F321" s="383"/>
      <c r="G321" s="384"/>
      <c r="H321" s="385"/>
      <c r="I321" s="384"/>
      <c r="J321" s="379"/>
      <c r="K321" s="379"/>
      <c r="L321" s="384"/>
      <c r="M321" s="384"/>
      <c r="N321" s="384"/>
      <c r="O321" s="384"/>
      <c r="P321" s="384"/>
      <c r="Q321" s="384"/>
      <c r="R321" s="510"/>
      <c r="S321" s="382"/>
    </row>
    <row r="322" spans="1:19" ht="27" customHeight="1" x14ac:dyDescent="0.2">
      <c r="A322" s="365"/>
      <c r="B322" s="366"/>
      <c r="C322" s="533" t="str">
        <f>IF(D322="","",(VLOOKUP(D322,Lookups!$B$4:$C$3001,2,FALSE)))</f>
        <v/>
      </c>
      <c r="D322" s="366"/>
      <c r="E322" s="384"/>
      <c r="F322" s="383"/>
      <c r="G322" s="384"/>
      <c r="H322" s="385"/>
      <c r="I322" s="384"/>
      <c r="J322" s="379"/>
      <c r="K322" s="379"/>
      <c r="L322" s="384"/>
      <c r="M322" s="384"/>
      <c r="N322" s="384"/>
      <c r="O322" s="384"/>
      <c r="P322" s="384"/>
      <c r="Q322" s="384"/>
      <c r="R322" s="510"/>
      <c r="S322" s="382"/>
    </row>
    <row r="323" spans="1:19" ht="27" customHeight="1" x14ac:dyDescent="0.2">
      <c r="A323" s="365"/>
      <c r="B323" s="366"/>
      <c r="C323" s="533" t="str">
        <f>IF(D323="","",(VLOOKUP(D323,Lookups!$B$4:$C$3001,2,FALSE)))</f>
        <v/>
      </c>
      <c r="D323" s="366"/>
      <c r="E323" s="384"/>
      <c r="F323" s="383"/>
      <c r="G323" s="384"/>
      <c r="H323" s="385"/>
      <c r="I323" s="384"/>
      <c r="J323" s="379"/>
      <c r="K323" s="379"/>
      <c r="L323" s="384"/>
      <c r="M323" s="384"/>
      <c r="N323" s="384"/>
      <c r="O323" s="384"/>
      <c r="P323" s="384"/>
      <c r="Q323" s="384"/>
      <c r="R323" s="510"/>
      <c r="S323" s="382"/>
    </row>
    <row r="324" spans="1:19" ht="27" customHeight="1" x14ac:dyDescent="0.2">
      <c r="A324" s="365"/>
      <c r="B324" s="366"/>
      <c r="C324" s="533" t="str">
        <f>IF(D324="","",(VLOOKUP(D324,Lookups!$B$4:$C$3001,2,FALSE)))</f>
        <v/>
      </c>
      <c r="D324" s="366"/>
      <c r="E324" s="384"/>
      <c r="F324" s="383"/>
      <c r="G324" s="384"/>
      <c r="H324" s="385"/>
      <c r="I324" s="384"/>
      <c r="J324" s="379"/>
      <c r="K324" s="379"/>
      <c r="L324" s="384"/>
      <c r="M324" s="384"/>
      <c r="N324" s="384"/>
      <c r="O324" s="384"/>
      <c r="P324" s="384"/>
      <c r="Q324" s="384"/>
      <c r="R324" s="510"/>
      <c r="S324" s="382"/>
    </row>
    <row r="325" spans="1:19" ht="27" customHeight="1" x14ac:dyDescent="0.2">
      <c r="A325" s="365"/>
      <c r="B325" s="366"/>
      <c r="C325" s="533" t="str">
        <f>IF(D325="","",(VLOOKUP(D325,Lookups!$B$4:$C$3001,2,FALSE)))</f>
        <v/>
      </c>
      <c r="D325" s="366"/>
      <c r="E325" s="384"/>
      <c r="F325" s="383"/>
      <c r="G325" s="384"/>
      <c r="H325" s="385"/>
      <c r="I325" s="384"/>
      <c r="J325" s="379"/>
      <c r="K325" s="379"/>
      <c r="L325" s="384"/>
      <c r="M325" s="384"/>
      <c r="N325" s="384"/>
      <c r="O325" s="384"/>
      <c r="P325" s="384"/>
      <c r="Q325" s="384"/>
      <c r="R325" s="510"/>
      <c r="S325" s="382"/>
    </row>
    <row r="326" spans="1:19" ht="27" customHeight="1" x14ac:dyDescent="0.2">
      <c r="A326" s="365"/>
      <c r="B326" s="366"/>
      <c r="C326" s="533" t="str">
        <f>IF(D326="","",(VLOOKUP(D326,Lookups!$B$4:$C$3001,2,FALSE)))</f>
        <v/>
      </c>
      <c r="D326" s="366"/>
      <c r="E326" s="384"/>
      <c r="F326" s="383"/>
      <c r="G326" s="384"/>
      <c r="H326" s="385"/>
      <c r="I326" s="384"/>
      <c r="J326" s="379"/>
      <c r="K326" s="379"/>
      <c r="L326" s="384"/>
      <c r="M326" s="384"/>
      <c r="N326" s="384"/>
      <c r="O326" s="384"/>
      <c r="P326" s="384"/>
      <c r="Q326" s="384"/>
      <c r="R326" s="510"/>
      <c r="S326" s="382"/>
    </row>
    <row r="327" spans="1:19" ht="27" customHeight="1" x14ac:dyDescent="0.2">
      <c r="A327" s="365"/>
      <c r="B327" s="366"/>
      <c r="C327" s="533" t="str">
        <f>IF(D327="","",(VLOOKUP(D327,Lookups!$B$4:$C$3001,2,FALSE)))</f>
        <v/>
      </c>
      <c r="D327" s="366"/>
      <c r="E327" s="384"/>
      <c r="F327" s="383"/>
      <c r="G327" s="384"/>
      <c r="H327" s="385"/>
      <c r="I327" s="384"/>
      <c r="J327" s="379"/>
      <c r="K327" s="379"/>
      <c r="L327" s="384"/>
      <c r="M327" s="384"/>
      <c r="N327" s="384"/>
      <c r="O327" s="384"/>
      <c r="P327" s="384"/>
      <c r="Q327" s="384"/>
      <c r="R327" s="510"/>
      <c r="S327" s="382"/>
    </row>
    <row r="328" spans="1:19" ht="27" customHeight="1" x14ac:dyDescent="0.2">
      <c r="A328" s="365"/>
      <c r="B328" s="366"/>
      <c r="C328" s="533" t="str">
        <f>IF(D328="","",(VLOOKUP(D328,Lookups!$B$4:$C$3001,2,FALSE)))</f>
        <v/>
      </c>
      <c r="D328" s="366"/>
      <c r="E328" s="384"/>
      <c r="F328" s="383"/>
      <c r="G328" s="384"/>
      <c r="H328" s="385"/>
      <c r="I328" s="384"/>
      <c r="J328" s="379"/>
      <c r="K328" s="379"/>
      <c r="L328" s="384"/>
      <c r="M328" s="384"/>
      <c r="N328" s="384"/>
      <c r="O328" s="384"/>
      <c r="P328" s="384"/>
      <c r="Q328" s="384"/>
      <c r="R328" s="510"/>
      <c r="S328" s="382"/>
    </row>
    <row r="329" spans="1:19" ht="27" customHeight="1" x14ac:dyDescent="0.2">
      <c r="A329" s="365"/>
      <c r="B329" s="366"/>
      <c r="C329" s="533" t="str">
        <f>IF(D329="","",(VLOOKUP(D329,Lookups!$B$4:$C$3001,2,FALSE)))</f>
        <v/>
      </c>
      <c r="D329" s="366"/>
      <c r="E329" s="384"/>
      <c r="F329" s="383"/>
      <c r="G329" s="384"/>
      <c r="H329" s="385"/>
      <c r="I329" s="384"/>
      <c r="J329" s="379"/>
      <c r="K329" s="379"/>
      <c r="L329" s="384"/>
      <c r="M329" s="384"/>
      <c r="N329" s="384"/>
      <c r="O329" s="384"/>
      <c r="P329" s="384"/>
      <c r="Q329" s="384"/>
      <c r="R329" s="510"/>
      <c r="S329" s="382"/>
    </row>
    <row r="330" spans="1:19" ht="27" customHeight="1" x14ac:dyDescent="0.2">
      <c r="A330" s="365"/>
      <c r="B330" s="366"/>
      <c r="C330" s="533" t="str">
        <f>IF(D330="","",(VLOOKUP(D330,Lookups!$B$4:$C$3001,2,FALSE)))</f>
        <v/>
      </c>
      <c r="D330" s="366"/>
      <c r="E330" s="384"/>
      <c r="F330" s="383"/>
      <c r="G330" s="384"/>
      <c r="H330" s="385"/>
      <c r="I330" s="384"/>
      <c r="J330" s="379"/>
      <c r="K330" s="379"/>
      <c r="L330" s="384"/>
      <c r="M330" s="384"/>
      <c r="N330" s="384"/>
      <c r="O330" s="384"/>
      <c r="P330" s="384"/>
      <c r="Q330" s="384"/>
      <c r="R330" s="510"/>
      <c r="S330" s="382"/>
    </row>
    <row r="331" spans="1:19" ht="27" customHeight="1" x14ac:dyDescent="0.2">
      <c r="A331" s="365"/>
      <c r="B331" s="366"/>
      <c r="C331" s="533" t="str">
        <f>IF(D331="","",(VLOOKUP(D331,Lookups!$B$4:$C$3001,2,FALSE)))</f>
        <v/>
      </c>
      <c r="D331" s="366"/>
      <c r="E331" s="384"/>
      <c r="F331" s="383"/>
      <c r="G331" s="384"/>
      <c r="H331" s="385"/>
      <c r="I331" s="384"/>
      <c r="J331" s="379"/>
      <c r="K331" s="379"/>
      <c r="L331" s="384"/>
      <c r="M331" s="384"/>
      <c r="N331" s="384"/>
      <c r="O331" s="384"/>
      <c r="P331" s="384"/>
      <c r="Q331" s="384"/>
      <c r="R331" s="510"/>
      <c r="S331" s="382"/>
    </row>
    <row r="332" spans="1:19" ht="27" customHeight="1" x14ac:dyDescent="0.2">
      <c r="A332" s="365"/>
      <c r="B332" s="366"/>
      <c r="C332" s="533" t="str">
        <f>IF(D332="","",(VLOOKUP(D332,Lookups!$B$4:$C$3001,2,FALSE)))</f>
        <v/>
      </c>
      <c r="D332" s="366"/>
      <c r="E332" s="384"/>
      <c r="F332" s="383"/>
      <c r="G332" s="384"/>
      <c r="H332" s="385"/>
      <c r="I332" s="384"/>
      <c r="J332" s="379"/>
      <c r="K332" s="379"/>
      <c r="L332" s="384"/>
      <c r="M332" s="384"/>
      <c r="N332" s="384"/>
      <c r="O332" s="384"/>
      <c r="P332" s="384"/>
      <c r="Q332" s="384"/>
      <c r="R332" s="510"/>
      <c r="S332" s="382"/>
    </row>
    <row r="333" spans="1:19" ht="27" customHeight="1" x14ac:dyDescent="0.2">
      <c r="A333" s="365"/>
      <c r="B333" s="366"/>
      <c r="C333" s="533" t="str">
        <f>IF(D333="","",(VLOOKUP(D333,Lookups!$B$4:$C$3001,2,FALSE)))</f>
        <v/>
      </c>
      <c r="D333" s="366"/>
      <c r="E333" s="384"/>
      <c r="F333" s="383"/>
      <c r="G333" s="384"/>
      <c r="H333" s="385"/>
      <c r="I333" s="384"/>
      <c r="J333" s="379"/>
      <c r="K333" s="379"/>
      <c r="L333" s="384"/>
      <c r="M333" s="384"/>
      <c r="N333" s="384"/>
      <c r="O333" s="384"/>
      <c r="P333" s="384"/>
      <c r="Q333" s="384"/>
      <c r="R333" s="510"/>
      <c r="S333" s="382"/>
    </row>
    <row r="334" spans="1:19" ht="27" customHeight="1" x14ac:dyDescent="0.2">
      <c r="A334" s="365"/>
      <c r="B334" s="366"/>
      <c r="C334" s="533" t="str">
        <f>IF(D334="","",(VLOOKUP(D334,Lookups!$B$4:$C$3001,2,FALSE)))</f>
        <v/>
      </c>
      <c r="D334" s="366"/>
      <c r="E334" s="384"/>
      <c r="F334" s="383"/>
      <c r="G334" s="384"/>
      <c r="H334" s="385"/>
      <c r="I334" s="384"/>
      <c r="J334" s="379"/>
      <c r="K334" s="379"/>
      <c r="L334" s="384"/>
      <c r="M334" s="384"/>
      <c r="N334" s="384"/>
      <c r="O334" s="384"/>
      <c r="P334" s="384"/>
      <c r="Q334" s="384"/>
      <c r="R334" s="510"/>
      <c r="S334" s="382"/>
    </row>
    <row r="335" spans="1:19" ht="27" customHeight="1" x14ac:dyDescent="0.2">
      <c r="A335" s="365"/>
      <c r="B335" s="366"/>
      <c r="C335" s="533" t="str">
        <f>IF(D335="","",(VLOOKUP(D335,Lookups!$B$4:$C$3001,2,FALSE)))</f>
        <v/>
      </c>
      <c r="D335" s="366"/>
      <c r="E335" s="384"/>
      <c r="F335" s="383"/>
      <c r="G335" s="384"/>
      <c r="H335" s="385"/>
      <c r="I335" s="384"/>
      <c r="J335" s="379"/>
      <c r="K335" s="379"/>
      <c r="L335" s="384"/>
      <c r="M335" s="384"/>
      <c r="N335" s="384"/>
      <c r="O335" s="384"/>
      <c r="P335" s="384"/>
      <c r="Q335" s="384"/>
      <c r="R335" s="510"/>
      <c r="S335" s="382"/>
    </row>
    <row r="336" spans="1:19" ht="27" customHeight="1" x14ac:dyDescent="0.2">
      <c r="A336" s="365"/>
      <c r="B336" s="366"/>
      <c r="C336" s="533" t="str">
        <f>IF(D336="","",(VLOOKUP(D336,Lookups!$B$4:$C$3001,2,FALSE)))</f>
        <v/>
      </c>
      <c r="D336" s="366"/>
      <c r="E336" s="384"/>
      <c r="F336" s="383"/>
      <c r="G336" s="384"/>
      <c r="H336" s="385"/>
      <c r="I336" s="384"/>
      <c r="J336" s="379"/>
      <c r="K336" s="379"/>
      <c r="L336" s="384"/>
      <c r="M336" s="384"/>
      <c r="N336" s="384"/>
      <c r="O336" s="384"/>
      <c r="P336" s="384"/>
      <c r="Q336" s="384"/>
      <c r="R336" s="510"/>
      <c r="S336" s="382"/>
    </row>
    <row r="337" spans="1:19" ht="27" customHeight="1" x14ac:dyDescent="0.2">
      <c r="A337" s="365"/>
      <c r="B337" s="366"/>
      <c r="C337" s="533" t="str">
        <f>IF(D337="","",(VLOOKUP(D337,Lookups!$B$4:$C$3001,2,FALSE)))</f>
        <v/>
      </c>
      <c r="D337" s="366"/>
      <c r="E337" s="384"/>
      <c r="F337" s="383"/>
      <c r="G337" s="384"/>
      <c r="H337" s="385"/>
      <c r="I337" s="384"/>
      <c r="J337" s="379"/>
      <c r="K337" s="379"/>
      <c r="L337" s="384"/>
      <c r="M337" s="384"/>
      <c r="N337" s="384"/>
      <c r="O337" s="384"/>
      <c r="P337" s="384"/>
      <c r="Q337" s="384"/>
      <c r="R337" s="510"/>
      <c r="S337" s="382"/>
    </row>
    <row r="338" spans="1:19" ht="27" customHeight="1" x14ac:dyDescent="0.2">
      <c r="A338" s="365"/>
      <c r="B338" s="366"/>
      <c r="C338" s="533" t="str">
        <f>IF(D338="","",(VLOOKUP(D338,Lookups!$B$4:$C$3001,2,FALSE)))</f>
        <v/>
      </c>
      <c r="D338" s="366"/>
      <c r="E338" s="384"/>
      <c r="F338" s="383"/>
      <c r="G338" s="384"/>
      <c r="H338" s="385"/>
      <c r="I338" s="384"/>
      <c r="J338" s="379"/>
      <c r="K338" s="379"/>
      <c r="L338" s="384"/>
      <c r="M338" s="384"/>
      <c r="N338" s="384"/>
      <c r="O338" s="384"/>
      <c r="P338" s="384"/>
      <c r="Q338" s="384"/>
      <c r="R338" s="510"/>
      <c r="S338" s="382"/>
    </row>
    <row r="339" spans="1:19" ht="27" customHeight="1" x14ac:dyDescent="0.2">
      <c r="A339" s="365"/>
      <c r="B339" s="366"/>
      <c r="C339" s="533" t="str">
        <f>IF(D339="","",(VLOOKUP(D339,Lookups!$B$4:$C$3001,2,FALSE)))</f>
        <v/>
      </c>
      <c r="D339" s="366"/>
      <c r="E339" s="384"/>
      <c r="F339" s="383"/>
      <c r="G339" s="384"/>
      <c r="H339" s="385"/>
      <c r="I339" s="384"/>
      <c r="J339" s="379"/>
      <c r="K339" s="379"/>
      <c r="L339" s="384"/>
      <c r="M339" s="384"/>
      <c r="N339" s="384"/>
      <c r="O339" s="384"/>
      <c r="P339" s="384"/>
      <c r="Q339" s="384"/>
      <c r="R339" s="510"/>
      <c r="S339" s="382"/>
    </row>
    <row r="340" spans="1:19" ht="27" customHeight="1" x14ac:dyDescent="0.2">
      <c r="A340" s="365"/>
      <c r="B340" s="366"/>
      <c r="C340" s="533" t="str">
        <f>IF(D340="","",(VLOOKUP(D340,Lookups!$B$4:$C$3001,2,FALSE)))</f>
        <v/>
      </c>
      <c r="D340" s="366"/>
      <c r="E340" s="384"/>
      <c r="F340" s="383"/>
      <c r="G340" s="384"/>
      <c r="H340" s="385"/>
      <c r="I340" s="384"/>
      <c r="J340" s="379"/>
      <c r="K340" s="379"/>
      <c r="L340" s="384"/>
      <c r="M340" s="384"/>
      <c r="N340" s="384"/>
      <c r="O340" s="384"/>
      <c r="P340" s="384"/>
      <c r="Q340" s="384"/>
      <c r="R340" s="510"/>
      <c r="S340" s="382"/>
    </row>
    <row r="341" spans="1:19" ht="27" customHeight="1" x14ac:dyDescent="0.2">
      <c r="A341" s="365"/>
      <c r="B341" s="366"/>
      <c r="C341" s="533" t="str">
        <f>IF(D341="","",(VLOOKUP(D341,Lookups!$B$4:$C$3001,2,FALSE)))</f>
        <v/>
      </c>
      <c r="D341" s="366"/>
      <c r="E341" s="384"/>
      <c r="F341" s="383"/>
      <c r="G341" s="384"/>
      <c r="H341" s="385"/>
      <c r="I341" s="384"/>
      <c r="J341" s="379"/>
      <c r="K341" s="379"/>
      <c r="L341" s="384"/>
      <c r="M341" s="384"/>
      <c r="N341" s="384"/>
      <c r="O341" s="384"/>
      <c r="P341" s="384"/>
      <c r="Q341" s="384"/>
      <c r="R341" s="510"/>
      <c r="S341" s="382"/>
    </row>
    <row r="342" spans="1:19" ht="27" customHeight="1" x14ac:dyDescent="0.2">
      <c r="A342" s="365"/>
      <c r="B342" s="366"/>
      <c r="C342" s="533" t="str">
        <f>IF(D342="","",(VLOOKUP(D342,Lookups!$B$4:$C$3001,2,FALSE)))</f>
        <v/>
      </c>
      <c r="D342" s="366"/>
      <c r="E342" s="384"/>
      <c r="F342" s="383"/>
      <c r="G342" s="384"/>
      <c r="H342" s="385"/>
      <c r="I342" s="384"/>
      <c r="J342" s="379"/>
      <c r="K342" s="379"/>
      <c r="L342" s="384"/>
      <c r="M342" s="384"/>
      <c r="N342" s="384"/>
      <c r="O342" s="384"/>
      <c r="P342" s="384"/>
      <c r="Q342" s="384"/>
      <c r="R342" s="510"/>
      <c r="S342" s="382"/>
    </row>
    <row r="343" spans="1:19" ht="27" customHeight="1" x14ac:dyDescent="0.2">
      <c r="A343" s="365"/>
      <c r="B343" s="366"/>
      <c r="C343" s="533" t="str">
        <f>IF(D343="","",(VLOOKUP(D343,Lookups!$B$4:$C$3001,2,FALSE)))</f>
        <v/>
      </c>
      <c r="D343" s="366"/>
      <c r="E343" s="384"/>
      <c r="F343" s="383"/>
      <c r="G343" s="384"/>
      <c r="H343" s="385"/>
      <c r="I343" s="384"/>
      <c r="J343" s="379"/>
      <c r="K343" s="379"/>
      <c r="L343" s="384"/>
      <c r="M343" s="384"/>
      <c r="N343" s="384"/>
      <c r="O343" s="384"/>
      <c r="P343" s="384"/>
      <c r="Q343" s="384"/>
      <c r="R343" s="510"/>
      <c r="S343" s="382"/>
    </row>
    <row r="344" spans="1:19" ht="27" customHeight="1" x14ac:dyDescent="0.2">
      <c r="A344" s="365"/>
      <c r="B344" s="366"/>
      <c r="C344" s="533" t="str">
        <f>IF(D344="","",(VLOOKUP(D344,Lookups!$B$4:$C$3001,2,FALSE)))</f>
        <v/>
      </c>
      <c r="D344" s="366"/>
      <c r="E344" s="384"/>
      <c r="F344" s="383"/>
      <c r="G344" s="384"/>
      <c r="H344" s="385"/>
      <c r="I344" s="384"/>
      <c r="J344" s="379"/>
      <c r="K344" s="379"/>
      <c r="L344" s="384"/>
      <c r="M344" s="384"/>
      <c r="N344" s="384"/>
      <c r="O344" s="384"/>
      <c r="P344" s="384"/>
      <c r="Q344" s="384"/>
      <c r="R344" s="510"/>
      <c r="S344" s="382"/>
    </row>
    <row r="345" spans="1:19" ht="27" customHeight="1" x14ac:dyDescent="0.2">
      <c r="A345" s="365"/>
      <c r="B345" s="366"/>
      <c r="C345" s="533" t="str">
        <f>IF(D345="","",(VLOOKUP(D345,Lookups!$B$4:$C$3001,2,FALSE)))</f>
        <v/>
      </c>
      <c r="D345" s="366"/>
      <c r="E345" s="384"/>
      <c r="F345" s="383"/>
      <c r="G345" s="384"/>
      <c r="H345" s="385"/>
      <c r="I345" s="384"/>
      <c r="J345" s="379"/>
      <c r="K345" s="379"/>
      <c r="L345" s="384"/>
      <c r="M345" s="384"/>
      <c r="N345" s="384"/>
      <c r="O345" s="384"/>
      <c r="P345" s="384"/>
      <c r="Q345" s="384"/>
      <c r="R345" s="510"/>
      <c r="S345" s="382"/>
    </row>
    <row r="346" spans="1:19" ht="27" customHeight="1" x14ac:dyDescent="0.2">
      <c r="A346" s="365"/>
      <c r="B346" s="366"/>
      <c r="C346" s="533" t="str">
        <f>IF(D346="","",(VLOOKUP(D346,Lookups!$B$4:$C$3001,2,FALSE)))</f>
        <v/>
      </c>
      <c r="D346" s="366"/>
      <c r="E346" s="384"/>
      <c r="F346" s="383"/>
      <c r="G346" s="384"/>
      <c r="H346" s="385"/>
      <c r="I346" s="384"/>
      <c r="J346" s="379"/>
      <c r="K346" s="379"/>
      <c r="L346" s="384"/>
      <c r="M346" s="384"/>
      <c r="N346" s="384"/>
      <c r="O346" s="384"/>
      <c r="P346" s="384"/>
      <c r="Q346" s="384"/>
      <c r="R346" s="510"/>
      <c r="S346" s="382"/>
    </row>
    <row r="347" spans="1:19" ht="27" customHeight="1" x14ac:dyDescent="0.2">
      <c r="A347" s="365"/>
      <c r="B347" s="366"/>
      <c r="C347" s="533" t="str">
        <f>IF(D347="","",(VLOOKUP(D347,Lookups!$B$4:$C$3001,2,FALSE)))</f>
        <v/>
      </c>
      <c r="D347" s="366"/>
      <c r="E347" s="384"/>
      <c r="F347" s="383"/>
      <c r="G347" s="384"/>
      <c r="H347" s="385"/>
      <c r="I347" s="384"/>
      <c r="J347" s="379"/>
      <c r="K347" s="379"/>
      <c r="L347" s="384"/>
      <c r="M347" s="384"/>
      <c r="N347" s="384"/>
      <c r="O347" s="384"/>
      <c r="P347" s="384"/>
      <c r="Q347" s="384"/>
      <c r="R347" s="510"/>
      <c r="S347" s="382"/>
    </row>
    <row r="348" spans="1:19" ht="27" customHeight="1" x14ac:dyDescent="0.2">
      <c r="A348" s="365"/>
      <c r="B348" s="366"/>
      <c r="C348" s="533" t="str">
        <f>IF(D348="","",(VLOOKUP(D348,Lookups!$B$4:$C$3001,2,FALSE)))</f>
        <v/>
      </c>
      <c r="D348" s="366"/>
      <c r="E348" s="384"/>
      <c r="F348" s="383"/>
      <c r="G348" s="384"/>
      <c r="H348" s="385"/>
      <c r="I348" s="384"/>
      <c r="J348" s="379"/>
      <c r="K348" s="379"/>
      <c r="L348" s="384"/>
      <c r="M348" s="384"/>
      <c r="N348" s="384"/>
      <c r="O348" s="384"/>
      <c r="P348" s="384"/>
      <c r="Q348" s="384"/>
      <c r="R348" s="510"/>
      <c r="S348" s="382"/>
    </row>
    <row r="349" spans="1:19" ht="27" customHeight="1" x14ac:dyDescent="0.2">
      <c r="A349" s="365"/>
      <c r="B349" s="366"/>
      <c r="C349" s="533" t="str">
        <f>IF(D349="","",(VLOOKUP(D349,Lookups!$B$4:$C$3001,2,FALSE)))</f>
        <v/>
      </c>
      <c r="D349" s="366"/>
      <c r="E349" s="384"/>
      <c r="F349" s="383"/>
      <c r="G349" s="384"/>
      <c r="H349" s="385"/>
      <c r="I349" s="384"/>
      <c r="J349" s="379"/>
      <c r="K349" s="379"/>
      <c r="L349" s="384"/>
      <c r="M349" s="384"/>
      <c r="N349" s="384"/>
      <c r="O349" s="384"/>
      <c r="P349" s="384"/>
      <c r="Q349" s="384"/>
      <c r="R349" s="510"/>
      <c r="S349" s="382"/>
    </row>
    <row r="350" spans="1:19" ht="27" customHeight="1" x14ac:dyDescent="0.2">
      <c r="A350" s="365"/>
      <c r="B350" s="366"/>
      <c r="C350" s="533" t="str">
        <f>IF(D350="","",(VLOOKUP(D350,Lookups!$B$4:$C$3001,2,FALSE)))</f>
        <v/>
      </c>
      <c r="D350" s="366"/>
      <c r="E350" s="384"/>
      <c r="F350" s="383"/>
      <c r="G350" s="384"/>
      <c r="H350" s="385"/>
      <c r="I350" s="384"/>
      <c r="J350" s="379"/>
      <c r="K350" s="379"/>
      <c r="L350" s="384"/>
      <c r="M350" s="384"/>
      <c r="N350" s="384"/>
      <c r="O350" s="384"/>
      <c r="P350" s="384"/>
      <c r="Q350" s="384"/>
      <c r="R350" s="510"/>
      <c r="S350" s="382"/>
    </row>
    <row r="351" spans="1:19" ht="27" customHeight="1" x14ac:dyDescent="0.2">
      <c r="A351" s="365"/>
      <c r="B351" s="366"/>
      <c r="C351" s="533" t="str">
        <f>IF(D351="","",(VLOOKUP(D351,Lookups!$B$4:$C$3001,2,FALSE)))</f>
        <v/>
      </c>
      <c r="D351" s="366"/>
      <c r="E351" s="384"/>
      <c r="F351" s="383"/>
      <c r="G351" s="384"/>
      <c r="H351" s="385"/>
      <c r="I351" s="384"/>
      <c r="J351" s="379"/>
      <c r="K351" s="379"/>
      <c r="L351" s="384"/>
      <c r="M351" s="384"/>
      <c r="N351" s="384"/>
      <c r="O351" s="384"/>
      <c r="P351" s="384"/>
      <c r="Q351" s="384"/>
      <c r="R351" s="510"/>
      <c r="S351" s="382"/>
    </row>
    <row r="352" spans="1:19" ht="27" customHeight="1" x14ac:dyDescent="0.2">
      <c r="A352" s="365"/>
      <c r="B352" s="366"/>
      <c r="C352" s="533" t="str">
        <f>IF(D352="","",(VLOOKUP(D352,Lookups!$B$4:$C$3001,2,FALSE)))</f>
        <v/>
      </c>
      <c r="D352" s="366"/>
      <c r="E352" s="384"/>
      <c r="F352" s="383"/>
      <c r="G352" s="384"/>
      <c r="H352" s="385"/>
      <c r="I352" s="384"/>
      <c r="J352" s="379"/>
      <c r="K352" s="379"/>
      <c r="L352" s="384"/>
      <c r="M352" s="384"/>
      <c r="N352" s="384"/>
      <c r="O352" s="384"/>
      <c r="P352" s="384"/>
      <c r="Q352" s="384"/>
      <c r="R352" s="510"/>
      <c r="S352" s="382"/>
    </row>
    <row r="353" spans="1:19" ht="27" customHeight="1" x14ac:dyDescent="0.2">
      <c r="A353" s="365"/>
      <c r="B353" s="366"/>
      <c r="C353" s="533" t="str">
        <f>IF(D353="","",(VLOOKUP(D353,Lookups!$B$4:$C$3001,2,FALSE)))</f>
        <v/>
      </c>
      <c r="D353" s="366"/>
      <c r="E353" s="384"/>
      <c r="F353" s="383"/>
      <c r="G353" s="384"/>
      <c r="H353" s="385"/>
      <c r="I353" s="384"/>
      <c r="J353" s="379"/>
      <c r="K353" s="379"/>
      <c r="L353" s="384"/>
      <c r="M353" s="384"/>
      <c r="N353" s="384"/>
      <c r="O353" s="384"/>
      <c r="P353" s="384"/>
      <c r="Q353" s="384"/>
      <c r="R353" s="510"/>
      <c r="S353" s="382"/>
    </row>
    <row r="354" spans="1:19" ht="27" customHeight="1" x14ac:dyDescent="0.2">
      <c r="A354" s="365"/>
      <c r="B354" s="366"/>
      <c r="C354" s="533" t="str">
        <f>IF(D354="","",(VLOOKUP(D354,Lookups!$B$4:$C$3001,2,FALSE)))</f>
        <v/>
      </c>
      <c r="D354" s="366"/>
      <c r="E354" s="384"/>
      <c r="F354" s="383"/>
      <c r="G354" s="384"/>
      <c r="H354" s="385"/>
      <c r="I354" s="384"/>
      <c r="J354" s="379"/>
      <c r="K354" s="379"/>
      <c r="L354" s="384"/>
      <c r="M354" s="384"/>
      <c r="N354" s="384"/>
      <c r="O354" s="384"/>
      <c r="P354" s="384"/>
      <c r="Q354" s="384"/>
      <c r="R354" s="510"/>
      <c r="S354" s="382"/>
    </row>
    <row r="355" spans="1:19" ht="27" customHeight="1" x14ac:dyDescent="0.2">
      <c r="A355" s="365"/>
      <c r="B355" s="366"/>
      <c r="C355" s="533" t="str">
        <f>IF(D355="","",(VLOOKUP(D355,Lookups!$B$4:$C$3001,2,FALSE)))</f>
        <v/>
      </c>
      <c r="D355" s="366"/>
      <c r="E355" s="384"/>
      <c r="F355" s="383"/>
      <c r="G355" s="384"/>
      <c r="H355" s="385"/>
      <c r="I355" s="384"/>
      <c r="J355" s="379"/>
      <c r="K355" s="379"/>
      <c r="L355" s="384"/>
      <c r="M355" s="384"/>
      <c r="N355" s="384"/>
      <c r="O355" s="384"/>
      <c r="P355" s="384"/>
      <c r="Q355" s="384"/>
      <c r="R355" s="510"/>
      <c r="S355" s="382"/>
    </row>
    <row r="356" spans="1:19" ht="27" customHeight="1" x14ac:dyDescent="0.2">
      <c r="A356" s="365"/>
      <c r="B356" s="366"/>
      <c r="C356" s="533" t="str">
        <f>IF(D356="","",(VLOOKUP(D356,Lookups!$B$4:$C$3001,2,FALSE)))</f>
        <v/>
      </c>
      <c r="D356" s="366"/>
      <c r="E356" s="384"/>
      <c r="F356" s="383"/>
      <c r="G356" s="384"/>
      <c r="H356" s="385"/>
      <c r="I356" s="384"/>
      <c r="J356" s="379"/>
      <c r="K356" s="379"/>
      <c r="L356" s="384"/>
      <c r="M356" s="384"/>
      <c r="N356" s="384"/>
      <c r="O356" s="384"/>
      <c r="P356" s="384"/>
      <c r="Q356" s="384"/>
      <c r="R356" s="510"/>
      <c r="S356" s="382"/>
    </row>
    <row r="357" spans="1:19" ht="27" customHeight="1" x14ac:dyDescent="0.2">
      <c r="A357" s="365"/>
      <c r="B357" s="366"/>
      <c r="C357" s="533" t="str">
        <f>IF(D357="","",(VLOOKUP(D357,Lookups!$B$4:$C$3001,2,FALSE)))</f>
        <v/>
      </c>
      <c r="D357" s="366"/>
      <c r="E357" s="384"/>
      <c r="F357" s="383"/>
      <c r="G357" s="384"/>
      <c r="H357" s="385"/>
      <c r="I357" s="384"/>
      <c r="J357" s="379"/>
      <c r="K357" s="379"/>
      <c r="L357" s="384"/>
      <c r="M357" s="384"/>
      <c r="N357" s="384"/>
      <c r="O357" s="384"/>
      <c r="P357" s="384"/>
      <c r="Q357" s="384"/>
      <c r="R357" s="510"/>
      <c r="S357" s="382"/>
    </row>
    <row r="358" spans="1:19" ht="27" customHeight="1" x14ac:dyDescent="0.2">
      <c r="A358" s="365"/>
      <c r="B358" s="366"/>
      <c r="C358" s="533" t="str">
        <f>IF(D358="","",(VLOOKUP(D358,Lookups!$B$4:$C$3001,2,FALSE)))</f>
        <v/>
      </c>
      <c r="D358" s="366"/>
      <c r="E358" s="384"/>
      <c r="F358" s="383"/>
      <c r="G358" s="384"/>
      <c r="H358" s="385"/>
      <c r="I358" s="384"/>
      <c r="J358" s="379"/>
      <c r="K358" s="379"/>
      <c r="L358" s="384"/>
      <c r="M358" s="384"/>
      <c r="N358" s="384"/>
      <c r="O358" s="384"/>
      <c r="P358" s="384"/>
      <c r="Q358" s="384"/>
      <c r="R358" s="510"/>
      <c r="S358" s="382"/>
    </row>
    <row r="359" spans="1:19" ht="27" customHeight="1" x14ac:dyDescent="0.2">
      <c r="A359" s="365"/>
      <c r="B359" s="366"/>
      <c r="C359" s="533" t="str">
        <f>IF(D359="","",(VLOOKUP(D359,Lookups!$B$4:$C$3001,2,FALSE)))</f>
        <v/>
      </c>
      <c r="D359" s="366"/>
      <c r="E359" s="384"/>
      <c r="F359" s="383"/>
      <c r="G359" s="384"/>
      <c r="H359" s="385"/>
      <c r="I359" s="384"/>
      <c r="J359" s="379"/>
      <c r="K359" s="379"/>
      <c r="L359" s="384"/>
      <c r="M359" s="384"/>
      <c r="N359" s="384"/>
      <c r="O359" s="384"/>
      <c r="P359" s="384"/>
      <c r="Q359" s="384"/>
      <c r="R359" s="510"/>
      <c r="S359" s="382"/>
    </row>
    <row r="360" spans="1:19" ht="27" customHeight="1" x14ac:dyDescent="0.2">
      <c r="A360" s="365"/>
      <c r="B360" s="366"/>
      <c r="C360" s="533" t="str">
        <f>IF(D360="","",(VLOOKUP(D360,Lookups!$B$4:$C$3001,2,FALSE)))</f>
        <v/>
      </c>
      <c r="D360" s="366"/>
      <c r="E360" s="384"/>
      <c r="F360" s="383"/>
      <c r="G360" s="384"/>
      <c r="H360" s="385"/>
      <c r="I360" s="384"/>
      <c r="J360" s="379"/>
      <c r="K360" s="379"/>
      <c r="L360" s="384"/>
      <c r="M360" s="384"/>
      <c r="N360" s="384"/>
      <c r="O360" s="384"/>
      <c r="P360" s="384"/>
      <c r="Q360" s="384"/>
      <c r="R360" s="510"/>
      <c r="S360" s="382"/>
    </row>
    <row r="361" spans="1:19" ht="27" customHeight="1" x14ac:dyDescent="0.2">
      <c r="A361" s="365"/>
      <c r="B361" s="366"/>
      <c r="C361" s="533" t="str">
        <f>IF(D361="","",(VLOOKUP(D361,Lookups!$B$4:$C$3001,2,FALSE)))</f>
        <v/>
      </c>
      <c r="D361" s="366"/>
      <c r="E361" s="384"/>
      <c r="F361" s="383"/>
      <c r="G361" s="384"/>
      <c r="H361" s="385"/>
      <c r="I361" s="384"/>
      <c r="J361" s="379"/>
      <c r="K361" s="379"/>
      <c r="L361" s="384"/>
      <c r="M361" s="384"/>
      <c r="N361" s="384"/>
      <c r="O361" s="384"/>
      <c r="P361" s="384"/>
      <c r="Q361" s="384"/>
      <c r="R361" s="510"/>
      <c r="S361" s="382"/>
    </row>
    <row r="362" spans="1:19" ht="27" customHeight="1" x14ac:dyDescent="0.2">
      <c r="A362" s="365"/>
      <c r="B362" s="366"/>
      <c r="C362" s="533" t="str">
        <f>IF(D362="","",(VLOOKUP(D362,Lookups!$B$4:$C$3001,2,FALSE)))</f>
        <v/>
      </c>
      <c r="D362" s="366"/>
      <c r="E362" s="384"/>
      <c r="F362" s="383"/>
      <c r="G362" s="384"/>
      <c r="H362" s="385"/>
      <c r="I362" s="384"/>
      <c r="J362" s="379"/>
      <c r="K362" s="379"/>
      <c r="L362" s="384"/>
      <c r="M362" s="384"/>
      <c r="N362" s="384"/>
      <c r="O362" s="384"/>
      <c r="P362" s="384"/>
      <c r="Q362" s="384"/>
      <c r="R362" s="510"/>
      <c r="S362" s="382"/>
    </row>
    <row r="363" spans="1:19" ht="27" customHeight="1" x14ac:dyDescent="0.2">
      <c r="A363" s="365"/>
      <c r="B363" s="366"/>
      <c r="C363" s="533" t="str">
        <f>IF(D363="","",(VLOOKUP(D363,Lookups!$B$4:$C$3001,2,FALSE)))</f>
        <v/>
      </c>
      <c r="D363" s="366"/>
      <c r="E363" s="384"/>
      <c r="F363" s="383"/>
      <c r="G363" s="384"/>
      <c r="H363" s="385"/>
      <c r="I363" s="384"/>
      <c r="J363" s="379"/>
      <c r="K363" s="379"/>
      <c r="L363" s="384"/>
      <c r="M363" s="384"/>
      <c r="N363" s="384"/>
      <c r="O363" s="384"/>
      <c r="P363" s="384"/>
      <c r="Q363" s="384"/>
      <c r="R363" s="510"/>
      <c r="S363" s="382"/>
    </row>
    <row r="364" spans="1:19" ht="27" customHeight="1" x14ac:dyDescent="0.2">
      <c r="A364" s="365"/>
      <c r="B364" s="366"/>
      <c r="C364" s="533" t="str">
        <f>IF(D364="","",(VLOOKUP(D364,Lookups!$B$4:$C$3001,2,FALSE)))</f>
        <v/>
      </c>
      <c r="D364" s="366"/>
      <c r="E364" s="384"/>
      <c r="F364" s="383"/>
      <c r="G364" s="384"/>
      <c r="H364" s="385"/>
      <c r="I364" s="384"/>
      <c r="J364" s="379"/>
      <c r="K364" s="379"/>
      <c r="L364" s="384"/>
      <c r="M364" s="384"/>
      <c r="N364" s="384"/>
      <c r="O364" s="384"/>
      <c r="P364" s="384"/>
      <c r="Q364" s="384"/>
      <c r="R364" s="510"/>
      <c r="S364" s="382"/>
    </row>
    <row r="365" spans="1:19" ht="27" customHeight="1" x14ac:dyDescent="0.2">
      <c r="A365" s="365"/>
      <c r="B365" s="366"/>
      <c r="C365" s="533" t="str">
        <f>IF(D365="","",(VLOOKUP(D365,Lookups!$B$4:$C$3001,2,FALSE)))</f>
        <v/>
      </c>
      <c r="D365" s="366"/>
      <c r="E365" s="384"/>
      <c r="F365" s="383"/>
      <c r="G365" s="384"/>
      <c r="H365" s="385"/>
      <c r="I365" s="384"/>
      <c r="J365" s="379"/>
      <c r="K365" s="379"/>
      <c r="L365" s="384"/>
      <c r="M365" s="384"/>
      <c r="N365" s="384"/>
      <c r="O365" s="384"/>
      <c r="P365" s="384"/>
      <c r="Q365" s="384"/>
      <c r="R365" s="510"/>
      <c r="S365" s="382"/>
    </row>
    <row r="366" spans="1:19" ht="27" customHeight="1" x14ac:dyDescent="0.2">
      <c r="A366" s="365"/>
      <c r="B366" s="366"/>
      <c r="C366" s="533" t="str">
        <f>IF(D366="","",(VLOOKUP(D366,Lookups!$B$4:$C$3001,2,FALSE)))</f>
        <v/>
      </c>
      <c r="D366" s="366"/>
      <c r="E366" s="384"/>
      <c r="F366" s="383"/>
      <c r="G366" s="384"/>
      <c r="H366" s="385"/>
      <c r="I366" s="384"/>
      <c r="J366" s="379"/>
      <c r="K366" s="379"/>
      <c r="L366" s="384"/>
      <c r="M366" s="384"/>
      <c r="N366" s="384"/>
      <c r="O366" s="384"/>
      <c r="P366" s="384"/>
      <c r="Q366" s="384"/>
      <c r="R366" s="510"/>
      <c r="S366" s="382"/>
    </row>
    <row r="367" spans="1:19" ht="27" customHeight="1" x14ac:dyDescent="0.2">
      <c r="A367" s="365"/>
      <c r="B367" s="366"/>
      <c r="C367" s="533" t="str">
        <f>IF(D367="","",(VLOOKUP(D367,Lookups!$B$4:$C$3001,2,FALSE)))</f>
        <v/>
      </c>
      <c r="D367" s="366"/>
      <c r="E367" s="384"/>
      <c r="F367" s="383"/>
      <c r="G367" s="384"/>
      <c r="H367" s="385"/>
      <c r="I367" s="384"/>
      <c r="J367" s="379"/>
      <c r="K367" s="379"/>
      <c r="L367" s="384"/>
      <c r="M367" s="384"/>
      <c r="N367" s="384"/>
      <c r="O367" s="384"/>
      <c r="P367" s="384"/>
      <c r="Q367" s="384"/>
      <c r="R367" s="510"/>
      <c r="S367" s="382"/>
    </row>
    <row r="368" spans="1:19" ht="27" customHeight="1" x14ac:dyDescent="0.2">
      <c r="A368" s="365"/>
      <c r="B368" s="366"/>
      <c r="C368" s="533" t="str">
        <f>IF(D368="","",(VLOOKUP(D368,Lookups!$B$4:$C$3001,2,FALSE)))</f>
        <v/>
      </c>
      <c r="D368" s="366"/>
      <c r="E368" s="384"/>
      <c r="F368" s="383"/>
      <c r="G368" s="384"/>
      <c r="H368" s="385"/>
      <c r="I368" s="384"/>
      <c r="J368" s="379"/>
      <c r="K368" s="379"/>
      <c r="L368" s="384"/>
      <c r="M368" s="384"/>
      <c r="N368" s="384"/>
      <c r="O368" s="384"/>
      <c r="P368" s="384"/>
      <c r="Q368" s="384"/>
      <c r="R368" s="510"/>
      <c r="S368" s="382"/>
    </row>
    <row r="369" spans="1:19" ht="27" customHeight="1" x14ac:dyDescent="0.2">
      <c r="A369" s="365"/>
      <c r="B369" s="366"/>
      <c r="C369" s="533" t="str">
        <f>IF(D369="","",(VLOOKUP(D369,Lookups!$B$4:$C$3001,2,FALSE)))</f>
        <v/>
      </c>
      <c r="D369" s="366"/>
      <c r="E369" s="384"/>
      <c r="F369" s="383"/>
      <c r="G369" s="384"/>
      <c r="H369" s="385"/>
      <c r="I369" s="384"/>
      <c r="J369" s="379"/>
      <c r="K369" s="379"/>
      <c r="L369" s="384"/>
      <c r="M369" s="384"/>
      <c r="N369" s="384"/>
      <c r="O369" s="384"/>
      <c r="P369" s="384"/>
      <c r="Q369" s="384"/>
      <c r="R369" s="510"/>
      <c r="S369" s="382"/>
    </row>
    <row r="370" spans="1:19" ht="27" customHeight="1" x14ac:dyDescent="0.2">
      <c r="A370" s="365"/>
      <c r="B370" s="366"/>
      <c r="C370" s="533" t="str">
        <f>IF(D370="","",(VLOOKUP(D370,Lookups!$B$4:$C$3001,2,FALSE)))</f>
        <v/>
      </c>
      <c r="D370" s="366"/>
      <c r="E370" s="384"/>
      <c r="F370" s="383"/>
      <c r="G370" s="384"/>
      <c r="H370" s="385"/>
      <c r="I370" s="384"/>
      <c r="J370" s="379"/>
      <c r="K370" s="379"/>
      <c r="L370" s="384"/>
      <c r="M370" s="384"/>
      <c r="N370" s="384"/>
      <c r="O370" s="384"/>
      <c r="P370" s="384"/>
      <c r="Q370" s="384"/>
      <c r="R370" s="510"/>
      <c r="S370" s="382"/>
    </row>
    <row r="371" spans="1:19" ht="27" customHeight="1" x14ac:dyDescent="0.2">
      <c r="A371" s="365"/>
      <c r="B371" s="366"/>
      <c r="C371" s="533" t="str">
        <f>IF(D371="","",(VLOOKUP(D371,Lookups!$B$4:$C$3001,2,FALSE)))</f>
        <v/>
      </c>
      <c r="D371" s="366"/>
      <c r="E371" s="384"/>
      <c r="F371" s="383"/>
      <c r="G371" s="384"/>
      <c r="H371" s="385"/>
      <c r="I371" s="384"/>
      <c r="J371" s="379"/>
      <c r="K371" s="379"/>
      <c r="L371" s="384"/>
      <c r="M371" s="384"/>
      <c r="N371" s="384"/>
      <c r="O371" s="384"/>
      <c r="P371" s="384"/>
      <c r="Q371" s="384"/>
      <c r="R371" s="510"/>
      <c r="S371" s="382"/>
    </row>
    <row r="372" spans="1:19" ht="27" customHeight="1" x14ac:dyDescent="0.2">
      <c r="A372" s="365"/>
      <c r="B372" s="366"/>
      <c r="C372" s="533" t="str">
        <f>IF(D372="","",(VLOOKUP(D372,Lookups!$B$4:$C$3001,2,FALSE)))</f>
        <v/>
      </c>
      <c r="D372" s="366"/>
      <c r="E372" s="384"/>
      <c r="F372" s="383"/>
      <c r="G372" s="384"/>
      <c r="H372" s="385"/>
      <c r="I372" s="384"/>
      <c r="J372" s="379"/>
      <c r="K372" s="379"/>
      <c r="L372" s="384"/>
      <c r="M372" s="384"/>
      <c r="N372" s="384"/>
      <c r="O372" s="384"/>
      <c r="P372" s="384"/>
      <c r="Q372" s="384"/>
      <c r="R372" s="510"/>
      <c r="S372" s="382"/>
    </row>
    <row r="373" spans="1:19" ht="27" customHeight="1" x14ac:dyDescent="0.2">
      <c r="A373" s="365"/>
      <c r="B373" s="366"/>
      <c r="C373" s="533" t="str">
        <f>IF(D373="","",(VLOOKUP(D373,Lookups!$B$4:$C$3001,2,FALSE)))</f>
        <v/>
      </c>
      <c r="D373" s="366"/>
      <c r="E373" s="384"/>
      <c r="F373" s="383"/>
      <c r="G373" s="384"/>
      <c r="H373" s="385"/>
      <c r="I373" s="384"/>
      <c r="J373" s="379"/>
      <c r="K373" s="379"/>
      <c r="L373" s="384"/>
      <c r="M373" s="384"/>
      <c r="N373" s="384"/>
      <c r="O373" s="384"/>
      <c r="P373" s="384"/>
      <c r="Q373" s="384"/>
      <c r="R373" s="510"/>
      <c r="S373" s="382"/>
    </row>
    <row r="374" spans="1:19" ht="27" customHeight="1" x14ac:dyDescent="0.2">
      <c r="A374" s="365"/>
      <c r="B374" s="366"/>
      <c r="C374" s="533" t="str">
        <f>IF(D374="","",(VLOOKUP(D374,Lookups!$B$4:$C$3001,2,FALSE)))</f>
        <v/>
      </c>
      <c r="D374" s="366"/>
      <c r="E374" s="384"/>
      <c r="F374" s="383"/>
      <c r="G374" s="384"/>
      <c r="H374" s="385"/>
      <c r="I374" s="384"/>
      <c r="J374" s="379"/>
      <c r="K374" s="379"/>
      <c r="L374" s="384"/>
      <c r="M374" s="384"/>
      <c r="N374" s="384"/>
      <c r="O374" s="384"/>
      <c r="P374" s="384"/>
      <c r="Q374" s="384"/>
      <c r="R374" s="510"/>
      <c r="S374" s="382"/>
    </row>
    <row r="375" spans="1:19" ht="27" customHeight="1" x14ac:dyDescent="0.2">
      <c r="A375" s="365"/>
      <c r="B375" s="366"/>
      <c r="C375" s="533" t="str">
        <f>IF(D375="","",(VLOOKUP(D375,Lookups!$B$4:$C$3001,2,FALSE)))</f>
        <v/>
      </c>
      <c r="D375" s="366"/>
      <c r="E375" s="384"/>
      <c r="F375" s="383"/>
      <c r="G375" s="384"/>
      <c r="H375" s="385"/>
      <c r="I375" s="384"/>
      <c r="J375" s="379"/>
      <c r="K375" s="379"/>
      <c r="L375" s="384"/>
      <c r="M375" s="384"/>
      <c r="N375" s="384"/>
      <c r="O375" s="384"/>
      <c r="P375" s="384"/>
      <c r="Q375" s="384"/>
      <c r="R375" s="510"/>
      <c r="S375" s="382"/>
    </row>
    <row r="376" spans="1:19" ht="27" customHeight="1" x14ac:dyDescent="0.2">
      <c r="A376" s="365"/>
      <c r="B376" s="366"/>
      <c r="C376" s="533" t="str">
        <f>IF(D376="","",(VLOOKUP(D376,Lookups!$B$4:$C$3001,2,FALSE)))</f>
        <v/>
      </c>
      <c r="D376" s="366"/>
      <c r="E376" s="384"/>
      <c r="F376" s="383"/>
      <c r="G376" s="384"/>
      <c r="H376" s="385"/>
      <c r="I376" s="384"/>
      <c r="J376" s="379"/>
      <c r="K376" s="379"/>
      <c r="L376" s="384"/>
      <c r="M376" s="384"/>
      <c r="N376" s="384"/>
      <c r="O376" s="384"/>
      <c r="P376" s="384"/>
      <c r="Q376" s="384"/>
      <c r="R376" s="510"/>
      <c r="S376" s="382"/>
    </row>
    <row r="377" spans="1:19" ht="27" customHeight="1" x14ac:dyDescent="0.2">
      <c r="A377" s="365"/>
      <c r="B377" s="366"/>
      <c r="C377" s="533" t="str">
        <f>IF(D377="","",(VLOOKUP(D377,Lookups!$B$4:$C$3001,2,FALSE)))</f>
        <v/>
      </c>
      <c r="D377" s="366"/>
      <c r="E377" s="384"/>
      <c r="F377" s="383"/>
      <c r="G377" s="384"/>
      <c r="H377" s="385"/>
      <c r="I377" s="384"/>
      <c r="J377" s="379"/>
      <c r="K377" s="379"/>
      <c r="L377" s="384"/>
      <c r="M377" s="384"/>
      <c r="N377" s="384"/>
      <c r="O377" s="384"/>
      <c r="P377" s="384"/>
      <c r="Q377" s="384"/>
      <c r="R377" s="510"/>
      <c r="S377" s="382"/>
    </row>
    <row r="378" spans="1:19" ht="27" customHeight="1" x14ac:dyDescent="0.2">
      <c r="A378" s="365"/>
      <c r="B378" s="366"/>
      <c r="C378" s="533" t="str">
        <f>IF(D378="","",(VLOOKUP(D378,Lookups!$B$4:$C$3001,2,FALSE)))</f>
        <v/>
      </c>
      <c r="D378" s="366"/>
      <c r="E378" s="384"/>
      <c r="F378" s="383"/>
      <c r="G378" s="384"/>
      <c r="H378" s="385"/>
      <c r="I378" s="384"/>
      <c r="J378" s="379"/>
      <c r="K378" s="379"/>
      <c r="L378" s="384"/>
      <c r="M378" s="384"/>
      <c r="N378" s="384"/>
      <c r="O378" s="384"/>
      <c r="P378" s="384"/>
      <c r="Q378" s="384"/>
      <c r="R378" s="510"/>
      <c r="S378" s="382"/>
    </row>
    <row r="379" spans="1:19" ht="27" customHeight="1" x14ac:dyDescent="0.2">
      <c r="A379" s="365"/>
      <c r="B379" s="366"/>
      <c r="C379" s="533" t="str">
        <f>IF(D379="","",(VLOOKUP(D379,Lookups!$B$4:$C$3001,2,FALSE)))</f>
        <v/>
      </c>
      <c r="D379" s="366"/>
      <c r="E379" s="384"/>
      <c r="F379" s="383"/>
      <c r="G379" s="384"/>
      <c r="H379" s="385"/>
      <c r="I379" s="384"/>
      <c r="J379" s="379"/>
      <c r="K379" s="379"/>
      <c r="L379" s="384"/>
      <c r="M379" s="384"/>
      <c r="N379" s="384"/>
      <c r="O379" s="384"/>
      <c r="P379" s="384"/>
      <c r="Q379" s="384"/>
      <c r="R379" s="510"/>
      <c r="S379" s="382"/>
    </row>
    <row r="380" spans="1:19" ht="27" customHeight="1" x14ac:dyDescent="0.2">
      <c r="A380" s="365"/>
      <c r="B380" s="366"/>
      <c r="C380" s="533" t="str">
        <f>IF(D380="","",(VLOOKUP(D380,Lookups!$B$4:$C$3001,2,FALSE)))</f>
        <v/>
      </c>
      <c r="D380" s="366"/>
      <c r="E380" s="384"/>
      <c r="F380" s="383"/>
      <c r="G380" s="384"/>
      <c r="H380" s="385"/>
      <c r="I380" s="384"/>
      <c r="J380" s="379"/>
      <c r="K380" s="379"/>
      <c r="L380" s="384"/>
      <c r="M380" s="384"/>
      <c r="N380" s="384"/>
      <c r="O380" s="384"/>
      <c r="P380" s="384"/>
      <c r="Q380" s="384"/>
      <c r="R380" s="510"/>
      <c r="S380" s="382"/>
    </row>
    <row r="381" spans="1:19" ht="27" customHeight="1" x14ac:dyDescent="0.2">
      <c r="A381" s="365"/>
      <c r="B381" s="366"/>
      <c r="C381" s="533" t="str">
        <f>IF(D381="","",(VLOOKUP(D381,Lookups!$B$4:$C$3001,2,FALSE)))</f>
        <v/>
      </c>
      <c r="D381" s="366"/>
      <c r="E381" s="384"/>
      <c r="F381" s="383"/>
      <c r="G381" s="384"/>
      <c r="H381" s="385"/>
      <c r="I381" s="384"/>
      <c r="J381" s="379"/>
      <c r="K381" s="379"/>
      <c r="L381" s="384"/>
      <c r="M381" s="384"/>
      <c r="N381" s="384"/>
      <c r="O381" s="384"/>
      <c r="P381" s="384"/>
      <c r="Q381" s="384"/>
      <c r="R381" s="510"/>
      <c r="S381" s="382"/>
    </row>
    <row r="382" spans="1:19" ht="27" customHeight="1" x14ac:dyDescent="0.2">
      <c r="A382" s="365"/>
      <c r="B382" s="366"/>
      <c r="C382" s="533" t="str">
        <f>IF(D382="","",(VLOOKUP(D382,Lookups!$B$4:$C$3001,2,FALSE)))</f>
        <v/>
      </c>
      <c r="D382" s="366"/>
      <c r="E382" s="384"/>
      <c r="F382" s="383"/>
      <c r="G382" s="384"/>
      <c r="H382" s="385"/>
      <c r="I382" s="384"/>
      <c r="J382" s="379"/>
      <c r="K382" s="379"/>
      <c r="L382" s="384"/>
      <c r="M382" s="384"/>
      <c r="N382" s="384"/>
      <c r="O382" s="384"/>
      <c r="P382" s="384"/>
      <c r="Q382" s="384"/>
      <c r="R382" s="510"/>
      <c r="S382" s="382"/>
    </row>
    <row r="383" spans="1:19" ht="27" customHeight="1" x14ac:dyDescent="0.2">
      <c r="A383" s="365"/>
      <c r="B383" s="366"/>
      <c r="C383" s="533" t="str">
        <f>IF(D383="","",(VLOOKUP(D383,Lookups!$B$4:$C$3001,2,FALSE)))</f>
        <v/>
      </c>
      <c r="D383" s="366"/>
      <c r="E383" s="384"/>
      <c r="F383" s="383"/>
      <c r="G383" s="384"/>
      <c r="H383" s="385"/>
      <c r="I383" s="384"/>
      <c r="J383" s="379"/>
      <c r="K383" s="379"/>
      <c r="L383" s="384"/>
      <c r="M383" s="384"/>
      <c r="N383" s="384"/>
      <c r="O383" s="384"/>
      <c r="P383" s="384"/>
      <c r="Q383" s="384"/>
      <c r="R383" s="510"/>
      <c r="S383" s="382"/>
    </row>
    <row r="384" spans="1:19" ht="27" customHeight="1" x14ac:dyDescent="0.2">
      <c r="A384" s="365"/>
      <c r="B384" s="366"/>
      <c r="C384" s="533" t="str">
        <f>IF(D384="","",(VLOOKUP(D384,Lookups!$B$4:$C$3001,2,FALSE)))</f>
        <v/>
      </c>
      <c r="D384" s="366"/>
      <c r="E384" s="384"/>
      <c r="F384" s="383"/>
      <c r="G384" s="384"/>
      <c r="H384" s="385"/>
      <c r="I384" s="384"/>
      <c r="J384" s="379"/>
      <c r="K384" s="379"/>
      <c r="L384" s="384"/>
      <c r="M384" s="384"/>
      <c r="N384" s="384"/>
      <c r="O384" s="384"/>
      <c r="P384" s="384"/>
      <c r="Q384" s="384"/>
      <c r="R384" s="510"/>
      <c r="S384" s="382"/>
    </row>
    <row r="385" spans="1:19" ht="27" customHeight="1" x14ac:dyDescent="0.2">
      <c r="A385" s="365"/>
      <c r="B385" s="366"/>
      <c r="C385" s="533" t="str">
        <f>IF(D385="","",(VLOOKUP(D385,Lookups!$B$4:$C$3001,2,FALSE)))</f>
        <v/>
      </c>
      <c r="D385" s="366"/>
      <c r="E385" s="384"/>
      <c r="F385" s="383"/>
      <c r="G385" s="384"/>
      <c r="H385" s="385"/>
      <c r="I385" s="384"/>
      <c r="J385" s="379"/>
      <c r="K385" s="379"/>
      <c r="L385" s="384"/>
      <c r="M385" s="384"/>
      <c r="N385" s="384"/>
      <c r="O385" s="384"/>
      <c r="P385" s="384"/>
      <c r="Q385" s="384"/>
      <c r="R385" s="510"/>
      <c r="S385" s="382"/>
    </row>
    <row r="386" spans="1:19" ht="27" customHeight="1" x14ac:dyDescent="0.2">
      <c r="A386" s="365"/>
      <c r="B386" s="366"/>
      <c r="C386" s="533" t="str">
        <f>IF(D386="","",(VLOOKUP(D386,Lookups!$B$4:$C$3001,2,FALSE)))</f>
        <v/>
      </c>
      <c r="D386" s="366"/>
      <c r="E386" s="384"/>
      <c r="F386" s="383"/>
      <c r="G386" s="384"/>
      <c r="H386" s="385"/>
      <c r="I386" s="384"/>
      <c r="J386" s="379"/>
      <c r="K386" s="379"/>
      <c r="L386" s="384"/>
      <c r="M386" s="384"/>
      <c r="N386" s="384"/>
      <c r="O386" s="384"/>
      <c r="P386" s="384"/>
      <c r="Q386" s="384"/>
      <c r="R386" s="510"/>
      <c r="S386" s="382"/>
    </row>
    <row r="387" spans="1:19" ht="27" customHeight="1" x14ac:dyDescent="0.2">
      <c r="A387" s="365"/>
      <c r="B387" s="366"/>
      <c r="C387" s="533" t="str">
        <f>IF(D387="","",(VLOOKUP(D387,Lookups!$B$4:$C$3001,2,FALSE)))</f>
        <v/>
      </c>
      <c r="D387" s="366"/>
      <c r="E387" s="384"/>
      <c r="F387" s="383"/>
      <c r="G387" s="384"/>
      <c r="H387" s="385"/>
      <c r="I387" s="384"/>
      <c r="J387" s="379"/>
      <c r="K387" s="379"/>
      <c r="L387" s="384"/>
      <c r="M387" s="384"/>
      <c r="N387" s="384"/>
      <c r="O387" s="384"/>
      <c r="P387" s="384"/>
      <c r="Q387" s="384"/>
      <c r="R387" s="510"/>
      <c r="S387" s="382"/>
    </row>
    <row r="388" spans="1:19" ht="27" customHeight="1" x14ac:dyDescent="0.2">
      <c r="A388" s="365"/>
      <c r="B388" s="366"/>
      <c r="C388" s="533" t="str">
        <f>IF(D388="","",(VLOOKUP(D388,Lookups!$B$4:$C$3001,2,FALSE)))</f>
        <v/>
      </c>
      <c r="D388" s="366"/>
      <c r="E388" s="384"/>
      <c r="F388" s="383"/>
      <c r="G388" s="384"/>
      <c r="H388" s="385"/>
      <c r="I388" s="384"/>
      <c r="J388" s="379"/>
      <c r="K388" s="379"/>
      <c r="L388" s="384"/>
      <c r="M388" s="384"/>
      <c r="N388" s="384"/>
      <c r="O388" s="384"/>
      <c r="P388" s="384"/>
      <c r="Q388" s="384"/>
      <c r="R388" s="510"/>
      <c r="S388" s="382"/>
    </row>
    <row r="389" spans="1:19" ht="27" customHeight="1" x14ac:dyDescent="0.2">
      <c r="A389" s="365"/>
      <c r="B389" s="366"/>
      <c r="C389" s="533" t="str">
        <f>IF(D389="","",(VLOOKUP(D389,Lookups!$B$4:$C$3001,2,FALSE)))</f>
        <v/>
      </c>
      <c r="D389" s="366"/>
      <c r="E389" s="384"/>
      <c r="F389" s="383"/>
      <c r="G389" s="384"/>
      <c r="H389" s="385"/>
      <c r="I389" s="384"/>
      <c r="J389" s="379"/>
      <c r="K389" s="379"/>
      <c r="L389" s="384"/>
      <c r="M389" s="384"/>
      <c r="N389" s="384"/>
      <c r="O389" s="384"/>
      <c r="P389" s="384"/>
      <c r="Q389" s="384"/>
      <c r="R389" s="510"/>
      <c r="S389" s="382"/>
    </row>
    <row r="390" spans="1:19" ht="27" customHeight="1" x14ac:dyDescent="0.2">
      <c r="A390" s="365"/>
      <c r="B390" s="366"/>
      <c r="C390" s="533" t="str">
        <f>IF(D390="","",(VLOOKUP(D390,Lookups!$B$4:$C$3001,2,FALSE)))</f>
        <v/>
      </c>
      <c r="D390" s="366"/>
      <c r="E390" s="384"/>
      <c r="F390" s="383"/>
      <c r="G390" s="384"/>
      <c r="H390" s="385"/>
      <c r="I390" s="384"/>
      <c r="J390" s="379"/>
      <c r="K390" s="379"/>
      <c r="L390" s="384"/>
      <c r="M390" s="384"/>
      <c r="N390" s="384"/>
      <c r="O390" s="384"/>
      <c r="P390" s="384"/>
      <c r="Q390" s="384"/>
      <c r="R390" s="510"/>
      <c r="S390" s="382"/>
    </row>
    <row r="391" spans="1:19" ht="27" customHeight="1" x14ac:dyDescent="0.2">
      <c r="A391" s="365"/>
      <c r="B391" s="366"/>
      <c r="C391" s="533" t="str">
        <f>IF(D391="","",(VLOOKUP(D391,Lookups!$B$4:$C$3001,2,FALSE)))</f>
        <v/>
      </c>
      <c r="D391" s="366"/>
      <c r="E391" s="384"/>
      <c r="F391" s="383"/>
      <c r="G391" s="384"/>
      <c r="H391" s="385"/>
      <c r="I391" s="384"/>
      <c r="J391" s="379"/>
      <c r="K391" s="379"/>
      <c r="L391" s="384"/>
      <c r="M391" s="384"/>
      <c r="N391" s="384"/>
      <c r="O391" s="384"/>
      <c r="P391" s="384"/>
      <c r="Q391" s="384"/>
      <c r="R391" s="510"/>
      <c r="S391" s="382"/>
    </row>
    <row r="392" spans="1:19" ht="27" customHeight="1" x14ac:dyDescent="0.2">
      <c r="A392" s="365"/>
      <c r="B392" s="366"/>
      <c r="C392" s="533" t="str">
        <f>IF(D392="","",(VLOOKUP(D392,Lookups!$B$4:$C$3001,2,FALSE)))</f>
        <v/>
      </c>
      <c r="D392" s="366"/>
      <c r="E392" s="384"/>
      <c r="F392" s="383"/>
      <c r="G392" s="384"/>
      <c r="H392" s="385"/>
      <c r="I392" s="384"/>
      <c r="J392" s="379"/>
      <c r="K392" s="379"/>
      <c r="L392" s="384"/>
      <c r="M392" s="384"/>
      <c r="N392" s="384"/>
      <c r="O392" s="384"/>
      <c r="P392" s="384"/>
      <c r="Q392" s="384"/>
      <c r="R392" s="510"/>
      <c r="S392" s="382"/>
    </row>
    <row r="393" spans="1:19" ht="27" customHeight="1" x14ac:dyDescent="0.2">
      <c r="A393" s="365"/>
      <c r="B393" s="366"/>
      <c r="C393" s="533" t="str">
        <f>IF(D393="","",(VLOOKUP(D393,Lookups!$B$4:$C$3001,2,FALSE)))</f>
        <v/>
      </c>
      <c r="D393" s="366"/>
      <c r="E393" s="384"/>
      <c r="F393" s="383"/>
      <c r="G393" s="384"/>
      <c r="H393" s="385"/>
      <c r="I393" s="384"/>
      <c r="J393" s="379"/>
      <c r="K393" s="379"/>
      <c r="L393" s="384"/>
      <c r="M393" s="384"/>
      <c r="N393" s="384"/>
      <c r="O393" s="384"/>
      <c r="P393" s="384"/>
      <c r="Q393" s="384"/>
      <c r="R393" s="510"/>
      <c r="S393" s="382"/>
    </row>
    <row r="394" spans="1:19" ht="27" customHeight="1" x14ac:dyDescent="0.2">
      <c r="A394" s="365"/>
      <c r="B394" s="366"/>
      <c r="C394" s="533" t="str">
        <f>IF(D394="","",(VLOOKUP(D394,Lookups!$B$4:$C$3001,2,FALSE)))</f>
        <v/>
      </c>
      <c r="D394" s="366"/>
      <c r="E394" s="384"/>
      <c r="F394" s="383"/>
      <c r="G394" s="384"/>
      <c r="H394" s="385"/>
      <c r="I394" s="384"/>
      <c r="J394" s="379"/>
      <c r="K394" s="379"/>
      <c r="L394" s="384"/>
      <c r="M394" s="384"/>
      <c r="N394" s="384"/>
      <c r="O394" s="384"/>
      <c r="P394" s="384"/>
      <c r="Q394" s="384"/>
      <c r="R394" s="510"/>
      <c r="S394" s="382"/>
    </row>
    <row r="395" spans="1:19" ht="27" customHeight="1" x14ac:dyDescent="0.2">
      <c r="A395" s="365"/>
      <c r="B395" s="366"/>
      <c r="C395" s="533" t="str">
        <f>IF(D395="","",(VLOOKUP(D395,Lookups!$B$4:$C$3001,2,FALSE)))</f>
        <v/>
      </c>
      <c r="D395" s="366"/>
      <c r="E395" s="384"/>
      <c r="F395" s="383"/>
      <c r="G395" s="384"/>
      <c r="H395" s="385"/>
      <c r="I395" s="384"/>
      <c r="J395" s="379"/>
      <c r="K395" s="379"/>
      <c r="L395" s="384"/>
      <c r="M395" s="384"/>
      <c r="N395" s="384"/>
      <c r="O395" s="384"/>
      <c r="P395" s="384"/>
      <c r="Q395" s="384"/>
      <c r="R395" s="510"/>
      <c r="S395" s="382"/>
    </row>
    <row r="396" spans="1:19" ht="27" customHeight="1" x14ac:dyDescent="0.2">
      <c r="A396" s="365"/>
      <c r="B396" s="366"/>
      <c r="C396" s="533" t="str">
        <f>IF(D396="","",(VLOOKUP(D396,Lookups!$B$4:$C$3001,2,FALSE)))</f>
        <v/>
      </c>
      <c r="D396" s="366"/>
      <c r="E396" s="384"/>
      <c r="F396" s="383"/>
      <c r="G396" s="384"/>
      <c r="H396" s="385"/>
      <c r="I396" s="384"/>
      <c r="J396" s="379"/>
      <c r="K396" s="379"/>
      <c r="L396" s="384"/>
      <c r="M396" s="384"/>
      <c r="N396" s="384"/>
      <c r="O396" s="384"/>
      <c r="P396" s="384"/>
      <c r="Q396" s="384"/>
      <c r="R396" s="510"/>
      <c r="S396" s="382"/>
    </row>
    <row r="397" spans="1:19" ht="27" customHeight="1" x14ac:dyDescent="0.2">
      <c r="A397" s="365"/>
      <c r="B397" s="366"/>
      <c r="C397" s="533" t="str">
        <f>IF(D397="","",(VLOOKUP(D397,Lookups!$B$4:$C$3001,2,FALSE)))</f>
        <v/>
      </c>
      <c r="D397" s="366"/>
      <c r="E397" s="384"/>
      <c r="F397" s="383"/>
      <c r="G397" s="384"/>
      <c r="H397" s="385"/>
      <c r="I397" s="384"/>
      <c r="J397" s="379"/>
      <c r="K397" s="379"/>
      <c r="L397" s="384"/>
      <c r="M397" s="384"/>
      <c r="N397" s="384"/>
      <c r="O397" s="384"/>
      <c r="P397" s="384"/>
      <c r="Q397" s="384"/>
      <c r="R397" s="510"/>
      <c r="S397" s="382"/>
    </row>
    <row r="398" spans="1:19" ht="27" customHeight="1" x14ac:dyDescent="0.2">
      <c r="A398" s="365"/>
      <c r="B398" s="366"/>
      <c r="C398" s="533" t="str">
        <f>IF(D398="","",(VLOOKUP(D398,Lookups!$B$4:$C$3001,2,FALSE)))</f>
        <v/>
      </c>
      <c r="D398" s="366"/>
      <c r="E398" s="384"/>
      <c r="F398" s="383"/>
      <c r="G398" s="384"/>
      <c r="H398" s="385"/>
      <c r="I398" s="384"/>
      <c r="J398" s="379"/>
      <c r="K398" s="379"/>
      <c r="L398" s="384"/>
      <c r="M398" s="384"/>
      <c r="N398" s="384"/>
      <c r="O398" s="384"/>
      <c r="P398" s="384"/>
      <c r="Q398" s="384"/>
      <c r="R398" s="510"/>
      <c r="S398" s="382"/>
    </row>
    <row r="399" spans="1:19" ht="27" customHeight="1" x14ac:dyDescent="0.2">
      <c r="A399" s="365"/>
      <c r="B399" s="366"/>
      <c r="C399" s="533" t="str">
        <f>IF(D399="","",(VLOOKUP(D399,Lookups!$B$4:$C$3001,2,FALSE)))</f>
        <v/>
      </c>
      <c r="D399" s="366"/>
      <c r="E399" s="384"/>
      <c r="F399" s="383"/>
      <c r="G399" s="384"/>
      <c r="H399" s="385"/>
      <c r="I399" s="384"/>
      <c r="J399" s="379"/>
      <c r="K399" s="379"/>
      <c r="L399" s="384"/>
      <c r="M399" s="384"/>
      <c r="N399" s="384"/>
      <c r="O399" s="384"/>
      <c r="P399" s="384"/>
      <c r="Q399" s="384"/>
      <c r="R399" s="510"/>
      <c r="S399" s="382"/>
    </row>
    <row r="400" spans="1:19" ht="27" customHeight="1" x14ac:dyDescent="0.2">
      <c r="A400" s="365"/>
      <c r="B400" s="366"/>
      <c r="C400" s="533" t="str">
        <f>IF(D400="","",(VLOOKUP(D400,Lookups!$B$4:$C$3001,2,FALSE)))</f>
        <v/>
      </c>
      <c r="D400" s="366"/>
      <c r="E400" s="384"/>
      <c r="F400" s="383"/>
      <c r="G400" s="384"/>
      <c r="H400" s="385"/>
      <c r="I400" s="384"/>
      <c r="J400" s="379"/>
      <c r="K400" s="379"/>
      <c r="L400" s="384"/>
      <c r="M400" s="384"/>
      <c r="N400" s="384"/>
      <c r="O400" s="384"/>
      <c r="P400" s="384"/>
      <c r="Q400" s="384"/>
      <c r="R400" s="510"/>
      <c r="S400" s="382"/>
    </row>
    <row r="401" spans="1:19" ht="27" customHeight="1" x14ac:dyDescent="0.2">
      <c r="A401" s="365"/>
      <c r="B401" s="366"/>
      <c r="C401" s="533" t="str">
        <f>IF(D401="","",(VLOOKUP(D401,Lookups!$B$4:$C$3001,2,FALSE)))</f>
        <v/>
      </c>
      <c r="D401" s="366"/>
      <c r="E401" s="384"/>
      <c r="F401" s="383"/>
      <c r="G401" s="384"/>
      <c r="H401" s="385"/>
      <c r="I401" s="384"/>
      <c r="J401" s="379"/>
      <c r="K401" s="379"/>
      <c r="L401" s="384"/>
      <c r="M401" s="384"/>
      <c r="N401" s="384"/>
      <c r="O401" s="384"/>
      <c r="P401" s="384"/>
      <c r="Q401" s="384"/>
      <c r="R401" s="510"/>
      <c r="S401" s="382"/>
    </row>
    <row r="402" spans="1:19" ht="27" customHeight="1" x14ac:dyDescent="0.2">
      <c r="A402" s="365"/>
      <c r="B402" s="366"/>
      <c r="C402" s="533" t="str">
        <f>IF(D402="","",(VLOOKUP(D402,Lookups!$B$4:$C$3001,2,FALSE)))</f>
        <v/>
      </c>
      <c r="D402" s="366"/>
      <c r="E402" s="384"/>
      <c r="F402" s="383"/>
      <c r="G402" s="384"/>
      <c r="H402" s="385"/>
      <c r="I402" s="384"/>
      <c r="J402" s="379"/>
      <c r="K402" s="379"/>
      <c r="L402" s="384"/>
      <c r="M402" s="384"/>
      <c r="N402" s="384"/>
      <c r="O402" s="384"/>
      <c r="P402" s="384"/>
      <c r="Q402" s="384"/>
      <c r="R402" s="510"/>
      <c r="S402" s="382"/>
    </row>
    <row r="403" spans="1:19" ht="27" customHeight="1" x14ac:dyDescent="0.2">
      <c r="A403" s="365"/>
      <c r="B403" s="366"/>
      <c r="C403" s="533" t="str">
        <f>IF(D403="","",(VLOOKUP(D403,Lookups!$B$4:$C$3001,2,FALSE)))</f>
        <v/>
      </c>
      <c r="D403" s="366"/>
      <c r="E403" s="384"/>
      <c r="F403" s="383"/>
      <c r="G403" s="384"/>
      <c r="H403" s="385"/>
      <c r="I403" s="384"/>
      <c r="J403" s="379"/>
      <c r="K403" s="379"/>
      <c r="L403" s="384"/>
      <c r="M403" s="384"/>
      <c r="N403" s="384"/>
      <c r="O403" s="384"/>
      <c r="P403" s="384"/>
      <c r="Q403" s="384"/>
      <c r="R403" s="510"/>
      <c r="S403" s="382"/>
    </row>
    <row r="404" spans="1:19" ht="27" customHeight="1" x14ac:dyDescent="0.2">
      <c r="A404" s="365"/>
      <c r="B404" s="366"/>
      <c r="C404" s="533" t="str">
        <f>IF(D404="","",(VLOOKUP(D404,Lookups!$B$4:$C$3001,2,FALSE)))</f>
        <v/>
      </c>
      <c r="D404" s="366"/>
      <c r="E404" s="384"/>
      <c r="F404" s="383"/>
      <c r="G404" s="384"/>
      <c r="H404" s="385"/>
      <c r="I404" s="384"/>
      <c r="J404" s="379"/>
      <c r="K404" s="379"/>
      <c r="L404" s="384"/>
      <c r="M404" s="384"/>
      <c r="N404" s="384"/>
      <c r="O404" s="384"/>
      <c r="P404" s="384"/>
      <c r="Q404" s="384"/>
      <c r="R404" s="510"/>
      <c r="S404" s="382"/>
    </row>
    <row r="405" spans="1:19" ht="27" customHeight="1" x14ac:dyDescent="0.2">
      <c r="A405" s="365"/>
      <c r="B405" s="366"/>
      <c r="C405" s="533" t="str">
        <f>IF(D405="","",(VLOOKUP(D405,Lookups!$B$4:$C$3001,2,FALSE)))</f>
        <v/>
      </c>
      <c r="D405" s="366"/>
      <c r="E405" s="384"/>
      <c r="F405" s="383"/>
      <c r="G405" s="384"/>
      <c r="H405" s="385"/>
      <c r="I405" s="384"/>
      <c r="J405" s="379"/>
      <c r="K405" s="379"/>
      <c r="L405" s="384"/>
      <c r="M405" s="384"/>
      <c r="N405" s="384"/>
      <c r="O405" s="384"/>
      <c r="P405" s="384"/>
      <c r="Q405" s="384"/>
      <c r="R405" s="510"/>
      <c r="S405" s="382"/>
    </row>
    <row r="406" spans="1:19" ht="27" customHeight="1" x14ac:dyDescent="0.2">
      <c r="A406" s="365"/>
      <c r="B406" s="366"/>
      <c r="C406" s="533" t="str">
        <f>IF(D406="","",(VLOOKUP(D406,Lookups!$B$4:$C$3001,2,FALSE)))</f>
        <v/>
      </c>
      <c r="D406" s="366"/>
      <c r="E406" s="384"/>
      <c r="F406" s="383"/>
      <c r="G406" s="384"/>
      <c r="H406" s="385"/>
      <c r="I406" s="384"/>
      <c r="J406" s="379"/>
      <c r="K406" s="379"/>
      <c r="L406" s="384"/>
      <c r="M406" s="384"/>
      <c r="N406" s="384"/>
      <c r="O406" s="384"/>
      <c r="P406" s="384"/>
      <c r="Q406" s="384"/>
      <c r="R406" s="510"/>
      <c r="S406" s="382"/>
    </row>
    <row r="407" spans="1:19" ht="27" customHeight="1" x14ac:dyDescent="0.2">
      <c r="A407" s="365"/>
      <c r="B407" s="366"/>
      <c r="C407" s="533" t="str">
        <f>IF(D407="","",(VLOOKUP(D407,Lookups!$B$4:$C$3001,2,FALSE)))</f>
        <v/>
      </c>
      <c r="D407" s="366"/>
      <c r="E407" s="384"/>
      <c r="F407" s="383"/>
      <c r="G407" s="384"/>
      <c r="H407" s="385"/>
      <c r="I407" s="384"/>
      <c r="J407" s="379"/>
      <c r="K407" s="379"/>
      <c r="L407" s="384"/>
      <c r="M407" s="384"/>
      <c r="N407" s="384"/>
      <c r="O407" s="384"/>
      <c r="P407" s="384"/>
      <c r="Q407" s="384"/>
      <c r="R407" s="510"/>
      <c r="S407" s="382"/>
    </row>
    <row r="408" spans="1:19" ht="27" customHeight="1" x14ac:dyDescent="0.2">
      <c r="A408" s="365"/>
      <c r="B408" s="366"/>
      <c r="C408" s="533" t="str">
        <f>IF(D408="","",(VLOOKUP(D408,Lookups!$B$4:$C$3001,2,FALSE)))</f>
        <v/>
      </c>
      <c r="D408" s="366"/>
      <c r="E408" s="384"/>
      <c r="F408" s="383"/>
      <c r="G408" s="384"/>
      <c r="H408" s="385"/>
      <c r="I408" s="384"/>
      <c r="J408" s="379"/>
      <c r="K408" s="379"/>
      <c r="L408" s="384"/>
      <c r="M408" s="384"/>
      <c r="N408" s="384"/>
      <c r="O408" s="384"/>
      <c r="P408" s="384"/>
      <c r="Q408" s="384"/>
      <c r="R408" s="510"/>
      <c r="S408" s="382"/>
    </row>
    <row r="409" spans="1:19" ht="27" customHeight="1" x14ac:dyDescent="0.2">
      <c r="A409" s="365"/>
      <c r="B409" s="366"/>
      <c r="C409" s="533" t="str">
        <f>IF(D409="","",(VLOOKUP(D409,Lookups!$B$4:$C$3001,2,FALSE)))</f>
        <v/>
      </c>
      <c r="D409" s="366"/>
      <c r="E409" s="384"/>
      <c r="F409" s="383"/>
      <c r="G409" s="384"/>
      <c r="H409" s="385"/>
      <c r="I409" s="384"/>
      <c r="J409" s="379"/>
      <c r="K409" s="379"/>
      <c r="L409" s="384"/>
      <c r="M409" s="384"/>
      <c r="N409" s="384"/>
      <c r="O409" s="384"/>
      <c r="P409" s="384"/>
      <c r="Q409" s="384"/>
      <c r="R409" s="510"/>
      <c r="S409" s="382"/>
    </row>
    <row r="410" spans="1:19" ht="27" customHeight="1" x14ac:dyDescent="0.2">
      <c r="A410" s="365"/>
      <c r="B410" s="366"/>
      <c r="C410" s="533" t="str">
        <f>IF(D410="","",(VLOOKUP(D410,Lookups!$B$4:$C$3001,2,FALSE)))</f>
        <v/>
      </c>
      <c r="D410" s="366"/>
      <c r="E410" s="384"/>
      <c r="F410" s="383"/>
      <c r="G410" s="384"/>
      <c r="H410" s="385"/>
      <c r="I410" s="384"/>
      <c r="J410" s="379"/>
      <c r="K410" s="379"/>
      <c r="L410" s="384"/>
      <c r="M410" s="384"/>
      <c r="N410" s="384"/>
      <c r="O410" s="384"/>
      <c r="P410" s="384"/>
      <c r="Q410" s="384"/>
      <c r="R410" s="510"/>
      <c r="S410" s="382"/>
    </row>
    <row r="411" spans="1:19" ht="27" customHeight="1" x14ac:dyDescent="0.2">
      <c r="A411" s="365"/>
      <c r="B411" s="366"/>
      <c r="C411" s="533" t="str">
        <f>IF(D411="","",(VLOOKUP(D411,Lookups!$B$4:$C$3001,2,FALSE)))</f>
        <v/>
      </c>
      <c r="D411" s="366"/>
      <c r="E411" s="384"/>
      <c r="F411" s="383"/>
      <c r="G411" s="384"/>
      <c r="H411" s="385"/>
      <c r="I411" s="384"/>
      <c r="J411" s="379"/>
      <c r="K411" s="379"/>
      <c r="L411" s="384"/>
      <c r="M411" s="384"/>
      <c r="N411" s="384"/>
      <c r="O411" s="384"/>
      <c r="P411" s="384"/>
      <c r="Q411" s="384"/>
      <c r="R411" s="510"/>
      <c r="S411" s="382"/>
    </row>
    <row r="412" spans="1:19" ht="27" customHeight="1" x14ac:dyDescent="0.2">
      <c r="A412" s="365"/>
      <c r="B412" s="366"/>
      <c r="C412" s="533" t="str">
        <f>IF(D412="","",(VLOOKUP(D412,Lookups!$B$4:$C$3001,2,FALSE)))</f>
        <v/>
      </c>
      <c r="D412" s="366"/>
      <c r="E412" s="384"/>
      <c r="F412" s="383"/>
      <c r="G412" s="384"/>
      <c r="H412" s="385"/>
      <c r="I412" s="384"/>
      <c r="J412" s="379"/>
      <c r="K412" s="379"/>
      <c r="L412" s="384"/>
      <c r="M412" s="384"/>
      <c r="N412" s="384"/>
      <c r="O412" s="384"/>
      <c r="P412" s="384"/>
      <c r="Q412" s="384"/>
      <c r="R412" s="510"/>
      <c r="S412" s="382"/>
    </row>
    <row r="413" spans="1:19" ht="27" customHeight="1" x14ac:dyDescent="0.2">
      <c r="A413" s="365"/>
      <c r="B413" s="366"/>
      <c r="C413" s="533" t="str">
        <f>IF(D413="","",(VLOOKUP(D413,Lookups!$B$4:$C$3001,2,FALSE)))</f>
        <v/>
      </c>
      <c r="D413" s="366"/>
      <c r="E413" s="384"/>
      <c r="F413" s="383"/>
      <c r="G413" s="384"/>
      <c r="H413" s="385"/>
      <c r="I413" s="384"/>
      <c r="J413" s="379"/>
      <c r="K413" s="379"/>
      <c r="L413" s="384"/>
      <c r="M413" s="384"/>
      <c r="N413" s="384"/>
      <c r="O413" s="384"/>
      <c r="P413" s="384"/>
      <c r="Q413" s="384"/>
      <c r="R413" s="510"/>
      <c r="S413" s="382"/>
    </row>
    <row r="414" spans="1:19" ht="27" customHeight="1" x14ac:dyDescent="0.2">
      <c r="A414" s="365"/>
      <c r="B414" s="366"/>
      <c r="C414" s="533" t="str">
        <f>IF(D414="","",(VLOOKUP(D414,Lookups!$B$4:$C$3001,2,FALSE)))</f>
        <v/>
      </c>
      <c r="D414" s="366"/>
      <c r="E414" s="384"/>
      <c r="F414" s="383"/>
      <c r="G414" s="384"/>
      <c r="H414" s="385"/>
      <c r="I414" s="384"/>
      <c r="J414" s="379"/>
      <c r="K414" s="379"/>
      <c r="L414" s="384"/>
      <c r="M414" s="384"/>
      <c r="N414" s="384"/>
      <c r="O414" s="384"/>
      <c r="P414" s="384"/>
      <c r="Q414" s="384"/>
      <c r="R414" s="510"/>
      <c r="S414" s="382"/>
    </row>
    <row r="415" spans="1:19" ht="27" customHeight="1" x14ac:dyDescent="0.2">
      <c r="A415" s="365"/>
      <c r="B415" s="366"/>
      <c r="C415" s="533" t="str">
        <f>IF(D415="","",(VLOOKUP(D415,Lookups!$B$4:$C$3001,2,FALSE)))</f>
        <v/>
      </c>
      <c r="D415" s="366"/>
      <c r="E415" s="384"/>
      <c r="F415" s="383"/>
      <c r="G415" s="384"/>
      <c r="H415" s="385"/>
      <c r="I415" s="384"/>
      <c r="J415" s="379"/>
      <c r="K415" s="379"/>
      <c r="L415" s="384"/>
      <c r="M415" s="384"/>
      <c r="N415" s="384"/>
      <c r="O415" s="384"/>
      <c r="P415" s="384"/>
      <c r="Q415" s="384"/>
      <c r="R415" s="510"/>
      <c r="S415" s="382"/>
    </row>
    <row r="416" spans="1:19" ht="27" customHeight="1" x14ac:dyDescent="0.2">
      <c r="A416" s="365"/>
      <c r="B416" s="366"/>
      <c r="C416" s="533" t="str">
        <f>IF(D416="","",(VLOOKUP(D416,Lookups!$B$4:$C$3001,2,FALSE)))</f>
        <v/>
      </c>
      <c r="D416" s="366"/>
      <c r="E416" s="384"/>
      <c r="F416" s="383"/>
      <c r="G416" s="384"/>
      <c r="H416" s="385"/>
      <c r="I416" s="384"/>
      <c r="J416" s="379"/>
      <c r="K416" s="379"/>
      <c r="L416" s="384"/>
      <c r="M416" s="384"/>
      <c r="N416" s="384"/>
      <c r="O416" s="384"/>
      <c r="P416" s="384"/>
      <c r="Q416" s="384"/>
      <c r="R416" s="510"/>
      <c r="S416" s="382"/>
    </row>
    <row r="417" spans="1:19" ht="27" customHeight="1" x14ac:dyDescent="0.2">
      <c r="A417" s="365"/>
      <c r="B417" s="366"/>
      <c r="C417" s="533" t="str">
        <f>IF(D417="","",(VLOOKUP(D417,Lookups!$B$4:$C$3001,2,FALSE)))</f>
        <v/>
      </c>
      <c r="D417" s="366"/>
      <c r="E417" s="384"/>
      <c r="F417" s="383"/>
      <c r="G417" s="384"/>
      <c r="H417" s="385"/>
      <c r="I417" s="384"/>
      <c r="J417" s="379"/>
      <c r="K417" s="379"/>
      <c r="L417" s="384"/>
      <c r="M417" s="384"/>
      <c r="N417" s="384"/>
      <c r="O417" s="384"/>
      <c r="P417" s="384"/>
      <c r="Q417" s="384"/>
      <c r="R417" s="510"/>
      <c r="S417" s="382"/>
    </row>
    <row r="418" spans="1:19" ht="27" customHeight="1" x14ac:dyDescent="0.2">
      <c r="A418" s="365"/>
      <c r="B418" s="366"/>
      <c r="C418" s="533" t="str">
        <f>IF(D418="","",(VLOOKUP(D418,Lookups!$B$4:$C$3001,2,FALSE)))</f>
        <v/>
      </c>
      <c r="D418" s="366"/>
      <c r="E418" s="384"/>
      <c r="F418" s="383"/>
      <c r="G418" s="384"/>
      <c r="H418" s="385"/>
      <c r="I418" s="384"/>
      <c r="J418" s="379"/>
      <c r="K418" s="379"/>
      <c r="L418" s="384"/>
      <c r="M418" s="384"/>
      <c r="N418" s="384"/>
      <c r="O418" s="384"/>
      <c r="P418" s="384"/>
      <c r="Q418" s="384"/>
      <c r="R418" s="510"/>
      <c r="S418" s="382"/>
    </row>
    <row r="419" spans="1:19" ht="27" customHeight="1" x14ac:dyDescent="0.2">
      <c r="A419" s="365"/>
      <c r="B419" s="366"/>
      <c r="C419" s="533" t="str">
        <f>IF(D419="","",(VLOOKUP(D419,Lookups!$B$4:$C$3001,2,FALSE)))</f>
        <v/>
      </c>
      <c r="D419" s="366"/>
      <c r="E419" s="384"/>
      <c r="F419" s="383"/>
      <c r="G419" s="384"/>
      <c r="H419" s="385"/>
      <c r="I419" s="384"/>
      <c r="J419" s="379"/>
      <c r="K419" s="379"/>
      <c r="L419" s="384"/>
      <c r="M419" s="384"/>
      <c r="N419" s="384"/>
      <c r="O419" s="384"/>
      <c r="P419" s="384"/>
      <c r="Q419" s="384"/>
      <c r="R419" s="510"/>
      <c r="S419" s="382"/>
    </row>
    <row r="420" spans="1:19" ht="27" customHeight="1" x14ac:dyDescent="0.2">
      <c r="A420" s="365"/>
      <c r="B420" s="366"/>
      <c r="C420" s="533" t="str">
        <f>IF(D420="","",(VLOOKUP(D420,Lookups!$B$4:$C$3001,2,FALSE)))</f>
        <v/>
      </c>
      <c r="D420" s="366"/>
      <c r="E420" s="384"/>
      <c r="F420" s="383"/>
      <c r="G420" s="384"/>
      <c r="H420" s="385"/>
      <c r="I420" s="384"/>
      <c r="J420" s="379"/>
      <c r="K420" s="379"/>
      <c r="L420" s="384"/>
      <c r="M420" s="384"/>
      <c r="N420" s="384"/>
      <c r="O420" s="384"/>
      <c r="P420" s="384"/>
      <c r="Q420" s="384"/>
      <c r="R420" s="510"/>
      <c r="S420" s="382"/>
    </row>
    <row r="421" spans="1:19" ht="27" customHeight="1" x14ac:dyDescent="0.2">
      <c r="A421" s="365"/>
      <c r="B421" s="366"/>
      <c r="C421" s="533" t="str">
        <f>IF(D421="","",(VLOOKUP(D421,Lookups!$B$4:$C$3001,2,FALSE)))</f>
        <v/>
      </c>
      <c r="D421" s="366"/>
      <c r="E421" s="384"/>
      <c r="F421" s="383"/>
      <c r="G421" s="384"/>
      <c r="H421" s="385"/>
      <c r="I421" s="384"/>
      <c r="J421" s="379"/>
      <c r="K421" s="379"/>
      <c r="L421" s="384"/>
      <c r="M421" s="384"/>
      <c r="N421" s="384"/>
      <c r="O421" s="384"/>
      <c r="P421" s="384"/>
      <c r="Q421" s="384"/>
      <c r="R421" s="510"/>
      <c r="S421" s="382"/>
    </row>
    <row r="422" spans="1:19" ht="27" customHeight="1" x14ac:dyDescent="0.2">
      <c r="A422" s="365"/>
      <c r="B422" s="366"/>
      <c r="C422" s="533" t="str">
        <f>IF(D422="","",(VLOOKUP(D422,Lookups!$B$4:$C$3001,2,FALSE)))</f>
        <v/>
      </c>
      <c r="D422" s="366"/>
      <c r="E422" s="384"/>
      <c r="F422" s="383"/>
      <c r="G422" s="384"/>
      <c r="H422" s="385"/>
      <c r="I422" s="384"/>
      <c r="J422" s="379"/>
      <c r="K422" s="379"/>
      <c r="L422" s="384"/>
      <c r="M422" s="384"/>
      <c r="N422" s="384"/>
      <c r="O422" s="384"/>
      <c r="P422" s="384"/>
      <c r="Q422" s="384"/>
      <c r="R422" s="510"/>
      <c r="S422" s="382"/>
    </row>
    <row r="423" spans="1:19" ht="27" customHeight="1" x14ac:dyDescent="0.2">
      <c r="A423" s="365"/>
      <c r="B423" s="366"/>
      <c r="C423" s="533" t="str">
        <f>IF(D423="","",(VLOOKUP(D423,Lookups!$B$4:$C$3001,2,FALSE)))</f>
        <v/>
      </c>
      <c r="D423" s="366"/>
      <c r="E423" s="384"/>
      <c r="F423" s="383"/>
      <c r="G423" s="384"/>
      <c r="H423" s="385"/>
      <c r="I423" s="384"/>
      <c r="J423" s="379"/>
      <c r="K423" s="379"/>
      <c r="L423" s="384"/>
      <c r="M423" s="384"/>
      <c r="N423" s="384"/>
      <c r="O423" s="384"/>
      <c r="P423" s="384"/>
      <c r="Q423" s="384"/>
      <c r="R423" s="510"/>
      <c r="S423" s="382"/>
    </row>
    <row r="424" spans="1:19" ht="27" customHeight="1" x14ac:dyDescent="0.2">
      <c r="A424" s="365"/>
      <c r="B424" s="366"/>
      <c r="C424" s="533" t="str">
        <f>IF(D424="","",(VLOOKUP(D424,Lookups!$B$4:$C$3001,2,FALSE)))</f>
        <v/>
      </c>
      <c r="D424" s="366"/>
      <c r="E424" s="384"/>
      <c r="F424" s="383"/>
      <c r="G424" s="384"/>
      <c r="H424" s="385"/>
      <c r="I424" s="384"/>
      <c r="J424" s="379"/>
      <c r="K424" s="379"/>
      <c r="L424" s="384"/>
      <c r="M424" s="384"/>
      <c r="N424" s="384"/>
      <c r="O424" s="384"/>
      <c r="P424" s="384"/>
      <c r="Q424" s="384"/>
      <c r="R424" s="510"/>
      <c r="S424" s="382"/>
    </row>
    <row r="425" spans="1:19" ht="27" customHeight="1" x14ac:dyDescent="0.2">
      <c r="A425" s="365"/>
      <c r="B425" s="366"/>
      <c r="C425" s="533" t="str">
        <f>IF(D425="","",(VLOOKUP(D425,Lookups!$B$4:$C$3001,2,FALSE)))</f>
        <v/>
      </c>
      <c r="D425" s="366"/>
      <c r="E425" s="384"/>
      <c r="F425" s="383"/>
      <c r="G425" s="384"/>
      <c r="H425" s="385"/>
      <c r="I425" s="384"/>
      <c r="J425" s="379"/>
      <c r="K425" s="379"/>
      <c r="L425" s="384"/>
      <c r="M425" s="384"/>
      <c r="N425" s="384"/>
      <c r="O425" s="384"/>
      <c r="P425" s="384"/>
      <c r="Q425" s="384"/>
      <c r="R425" s="510"/>
      <c r="S425" s="382"/>
    </row>
    <row r="426" spans="1:19" ht="27" customHeight="1" x14ac:dyDescent="0.2">
      <c r="A426" s="365"/>
      <c r="B426" s="366"/>
      <c r="C426" s="533" t="str">
        <f>IF(D426="","",(VLOOKUP(D426,Lookups!$B$4:$C$3001,2,FALSE)))</f>
        <v/>
      </c>
      <c r="D426" s="366"/>
      <c r="E426" s="384"/>
      <c r="F426" s="383"/>
      <c r="G426" s="384"/>
      <c r="H426" s="385"/>
      <c r="I426" s="384"/>
      <c r="J426" s="379"/>
      <c r="K426" s="379"/>
      <c r="L426" s="384"/>
      <c r="M426" s="384"/>
      <c r="N426" s="384"/>
      <c r="O426" s="384"/>
      <c r="P426" s="384"/>
      <c r="Q426" s="384"/>
      <c r="R426" s="510"/>
      <c r="S426" s="382"/>
    </row>
    <row r="427" spans="1:19" ht="27" customHeight="1" x14ac:dyDescent="0.2">
      <c r="A427" s="365"/>
      <c r="B427" s="366"/>
      <c r="C427" s="533" t="str">
        <f>IF(D427="","",(VLOOKUP(D427,Lookups!$B$4:$C$3001,2,FALSE)))</f>
        <v/>
      </c>
      <c r="D427" s="366"/>
      <c r="E427" s="384"/>
      <c r="F427" s="383"/>
      <c r="G427" s="384"/>
      <c r="H427" s="385"/>
      <c r="I427" s="384"/>
      <c r="J427" s="379"/>
      <c r="K427" s="379"/>
      <c r="L427" s="384"/>
      <c r="M427" s="384"/>
      <c r="N427" s="384"/>
      <c r="O427" s="384"/>
      <c r="P427" s="384"/>
      <c r="Q427" s="384"/>
      <c r="R427" s="510"/>
      <c r="S427" s="382"/>
    </row>
    <row r="428" spans="1:19" ht="27" customHeight="1" x14ac:dyDescent="0.2">
      <c r="A428" s="365"/>
      <c r="B428" s="366"/>
      <c r="C428" s="533" t="str">
        <f>IF(D428="","",(VLOOKUP(D428,Lookups!$B$4:$C$3001,2,FALSE)))</f>
        <v/>
      </c>
      <c r="D428" s="366"/>
      <c r="E428" s="384"/>
      <c r="F428" s="383"/>
      <c r="G428" s="384"/>
      <c r="H428" s="385"/>
      <c r="I428" s="384"/>
      <c r="J428" s="379"/>
      <c r="K428" s="379"/>
      <c r="L428" s="384"/>
      <c r="M428" s="384"/>
      <c r="N428" s="384"/>
      <c r="O428" s="384"/>
      <c r="P428" s="384"/>
      <c r="Q428" s="384"/>
      <c r="R428" s="510"/>
      <c r="S428" s="382"/>
    </row>
    <row r="429" spans="1:19" ht="27" customHeight="1" x14ac:dyDescent="0.2">
      <c r="A429" s="365"/>
      <c r="B429" s="366"/>
      <c r="C429" s="533" t="str">
        <f>IF(D429="","",(VLOOKUP(D429,Lookups!$B$4:$C$3001,2,FALSE)))</f>
        <v/>
      </c>
      <c r="D429" s="366"/>
      <c r="E429" s="384"/>
      <c r="F429" s="383"/>
      <c r="G429" s="384"/>
      <c r="H429" s="385"/>
      <c r="I429" s="384"/>
      <c r="J429" s="379"/>
      <c r="K429" s="379"/>
      <c r="L429" s="384"/>
      <c r="M429" s="384"/>
      <c r="N429" s="384"/>
      <c r="O429" s="384"/>
      <c r="P429" s="384"/>
      <c r="Q429" s="384"/>
      <c r="R429" s="510"/>
      <c r="S429" s="382"/>
    </row>
    <row r="430" spans="1:19" ht="27" customHeight="1" x14ac:dyDescent="0.2">
      <c r="A430" s="365"/>
      <c r="B430" s="366"/>
      <c r="C430" s="533" t="str">
        <f>IF(D430="","",(VLOOKUP(D430,Lookups!$B$4:$C$3001,2,FALSE)))</f>
        <v/>
      </c>
      <c r="D430" s="366"/>
      <c r="E430" s="384"/>
      <c r="F430" s="383"/>
      <c r="G430" s="384"/>
      <c r="H430" s="385"/>
      <c r="I430" s="384"/>
      <c r="J430" s="379"/>
      <c r="K430" s="379"/>
      <c r="L430" s="384"/>
      <c r="M430" s="384"/>
      <c r="N430" s="384"/>
      <c r="O430" s="384"/>
      <c r="P430" s="384"/>
      <c r="Q430" s="384"/>
      <c r="R430" s="510"/>
      <c r="S430" s="382"/>
    </row>
    <row r="431" spans="1:19" ht="27" customHeight="1" x14ac:dyDescent="0.2">
      <c r="A431" s="365"/>
      <c r="B431" s="366"/>
      <c r="C431" s="533" t="str">
        <f>IF(D431="","",(VLOOKUP(D431,Lookups!$B$4:$C$3001,2,FALSE)))</f>
        <v/>
      </c>
      <c r="D431" s="366"/>
      <c r="E431" s="384"/>
      <c r="F431" s="383"/>
      <c r="G431" s="384"/>
      <c r="H431" s="385"/>
      <c r="I431" s="384"/>
      <c r="J431" s="379"/>
      <c r="K431" s="379"/>
      <c r="L431" s="384"/>
      <c r="M431" s="384"/>
      <c r="N431" s="384"/>
      <c r="O431" s="384"/>
      <c r="P431" s="384"/>
      <c r="Q431" s="384"/>
      <c r="R431" s="510"/>
      <c r="S431" s="382"/>
    </row>
    <row r="432" spans="1:19" ht="27" customHeight="1" x14ac:dyDescent="0.2">
      <c r="A432" s="365"/>
      <c r="B432" s="366"/>
      <c r="C432" s="533" t="str">
        <f>IF(D432="","",(VLOOKUP(D432,Lookups!$B$4:$C$3001,2,FALSE)))</f>
        <v/>
      </c>
      <c r="D432" s="366"/>
      <c r="E432" s="384"/>
      <c r="F432" s="383"/>
      <c r="G432" s="384"/>
      <c r="H432" s="385"/>
      <c r="I432" s="384"/>
      <c r="J432" s="379"/>
      <c r="K432" s="379"/>
      <c r="L432" s="384"/>
      <c r="M432" s="384"/>
      <c r="N432" s="384"/>
      <c r="O432" s="384"/>
      <c r="P432" s="384"/>
      <c r="Q432" s="384"/>
      <c r="R432" s="510"/>
      <c r="S432" s="382"/>
    </row>
    <row r="433" spans="1:19" ht="27" customHeight="1" x14ac:dyDescent="0.2">
      <c r="A433" s="365"/>
      <c r="B433" s="366"/>
      <c r="C433" s="533" t="str">
        <f>IF(D433="","",(VLOOKUP(D433,Lookups!$B$4:$C$3001,2,FALSE)))</f>
        <v/>
      </c>
      <c r="D433" s="366"/>
      <c r="E433" s="384"/>
      <c r="F433" s="383"/>
      <c r="G433" s="384"/>
      <c r="H433" s="385"/>
      <c r="I433" s="384"/>
      <c r="J433" s="379"/>
      <c r="K433" s="379"/>
      <c r="L433" s="384"/>
      <c r="M433" s="384"/>
      <c r="N433" s="384"/>
      <c r="O433" s="384"/>
      <c r="P433" s="384"/>
      <c r="Q433" s="384"/>
      <c r="R433" s="510"/>
      <c r="S433" s="382"/>
    </row>
    <row r="434" spans="1:19" ht="27" customHeight="1" x14ac:dyDescent="0.2">
      <c r="A434" s="365"/>
      <c r="B434" s="366"/>
      <c r="C434" s="533" t="str">
        <f>IF(D434="","",(VLOOKUP(D434,Lookups!$B$4:$C$3001,2,FALSE)))</f>
        <v/>
      </c>
      <c r="D434" s="366"/>
      <c r="E434" s="384"/>
      <c r="F434" s="383"/>
      <c r="G434" s="384"/>
      <c r="H434" s="385"/>
      <c r="I434" s="384"/>
      <c r="J434" s="379"/>
      <c r="K434" s="379"/>
      <c r="L434" s="384"/>
      <c r="M434" s="384"/>
      <c r="N434" s="384"/>
      <c r="O434" s="384"/>
      <c r="P434" s="384"/>
      <c r="Q434" s="384"/>
      <c r="R434" s="510"/>
      <c r="S434" s="382"/>
    </row>
    <row r="435" spans="1:19" ht="27" customHeight="1" x14ac:dyDescent="0.2">
      <c r="A435" s="365"/>
      <c r="B435" s="366"/>
      <c r="C435" s="533" t="str">
        <f>IF(D435="","",(VLOOKUP(D435,Lookups!$B$4:$C$3001,2,FALSE)))</f>
        <v/>
      </c>
      <c r="D435" s="366"/>
      <c r="E435" s="384"/>
      <c r="F435" s="383"/>
      <c r="G435" s="384"/>
      <c r="H435" s="385"/>
      <c r="I435" s="384"/>
      <c r="J435" s="379"/>
      <c r="K435" s="379"/>
      <c r="L435" s="384"/>
      <c r="M435" s="384"/>
      <c r="N435" s="384"/>
      <c r="O435" s="384"/>
      <c r="P435" s="384"/>
      <c r="Q435" s="384"/>
      <c r="R435" s="510"/>
      <c r="S435" s="382"/>
    </row>
    <row r="436" spans="1:19" ht="27" customHeight="1" x14ac:dyDescent="0.2">
      <c r="A436" s="365"/>
      <c r="B436" s="366"/>
      <c r="C436" s="533" t="str">
        <f>IF(D436="","",(VLOOKUP(D436,Lookups!$B$4:$C$3001,2,FALSE)))</f>
        <v/>
      </c>
      <c r="D436" s="366"/>
      <c r="E436" s="384"/>
      <c r="F436" s="383"/>
      <c r="G436" s="384"/>
      <c r="H436" s="385"/>
      <c r="I436" s="384"/>
      <c r="J436" s="379"/>
      <c r="K436" s="379"/>
      <c r="L436" s="384"/>
      <c r="M436" s="384"/>
      <c r="N436" s="384"/>
      <c r="O436" s="384"/>
      <c r="P436" s="384"/>
      <c r="Q436" s="384"/>
      <c r="R436" s="510"/>
      <c r="S436" s="382"/>
    </row>
    <row r="437" spans="1:19" ht="27" customHeight="1" x14ac:dyDescent="0.2">
      <c r="A437" s="365"/>
      <c r="B437" s="366"/>
      <c r="C437" s="533" t="str">
        <f>IF(D437="","",(VLOOKUP(D437,Lookups!$B$4:$C$3001,2,FALSE)))</f>
        <v/>
      </c>
      <c r="D437" s="366"/>
      <c r="E437" s="384"/>
      <c r="F437" s="383"/>
      <c r="G437" s="384"/>
      <c r="H437" s="385"/>
      <c r="I437" s="384"/>
      <c r="J437" s="379"/>
      <c r="K437" s="379"/>
      <c r="L437" s="384"/>
      <c r="M437" s="384"/>
      <c r="N437" s="384"/>
      <c r="O437" s="384"/>
      <c r="P437" s="384"/>
      <c r="Q437" s="384"/>
      <c r="R437" s="510"/>
      <c r="S437" s="382"/>
    </row>
    <row r="438" spans="1:19" ht="27" customHeight="1" x14ac:dyDescent="0.2">
      <c r="A438" s="365"/>
      <c r="B438" s="366"/>
      <c r="C438" s="533" t="str">
        <f>IF(D438="","",(VLOOKUP(D438,Lookups!$B$4:$C$3001,2,FALSE)))</f>
        <v/>
      </c>
      <c r="D438" s="366"/>
      <c r="E438" s="384"/>
      <c r="F438" s="383"/>
      <c r="G438" s="384"/>
      <c r="H438" s="385"/>
      <c r="I438" s="384"/>
      <c r="J438" s="379"/>
      <c r="K438" s="379"/>
      <c r="L438" s="384"/>
      <c r="M438" s="384"/>
      <c r="N438" s="384"/>
      <c r="O438" s="384"/>
      <c r="P438" s="384"/>
      <c r="Q438" s="384"/>
      <c r="R438" s="510"/>
      <c r="S438" s="382"/>
    </row>
    <row r="439" spans="1:19" ht="27" customHeight="1" x14ac:dyDescent="0.2">
      <c r="A439" s="365"/>
      <c r="B439" s="366"/>
      <c r="C439" s="533" t="str">
        <f>IF(D439="","",(VLOOKUP(D439,Lookups!$B$4:$C$3001,2,FALSE)))</f>
        <v/>
      </c>
      <c r="D439" s="366"/>
      <c r="E439" s="384"/>
      <c r="F439" s="383"/>
      <c r="G439" s="384"/>
      <c r="H439" s="385"/>
      <c r="I439" s="384"/>
      <c r="J439" s="379"/>
      <c r="K439" s="379"/>
      <c r="L439" s="384"/>
      <c r="M439" s="384"/>
      <c r="N439" s="384"/>
      <c r="O439" s="384"/>
      <c r="P439" s="384"/>
      <c r="Q439" s="384"/>
      <c r="R439" s="510"/>
      <c r="S439" s="382"/>
    </row>
    <row r="440" spans="1:19" ht="27" customHeight="1" x14ac:dyDescent="0.2">
      <c r="A440" s="365"/>
      <c r="B440" s="366"/>
      <c r="C440" s="533" t="str">
        <f>IF(D440="","",(VLOOKUP(D440,Lookups!$B$4:$C$3001,2,FALSE)))</f>
        <v/>
      </c>
      <c r="D440" s="366"/>
      <c r="E440" s="384"/>
      <c r="F440" s="383"/>
      <c r="G440" s="384"/>
      <c r="H440" s="385"/>
      <c r="I440" s="384"/>
      <c r="J440" s="379"/>
      <c r="K440" s="379"/>
      <c r="L440" s="384"/>
      <c r="M440" s="384"/>
      <c r="N440" s="384"/>
      <c r="O440" s="384"/>
      <c r="P440" s="384"/>
      <c r="Q440" s="384"/>
      <c r="R440" s="510"/>
      <c r="S440" s="382"/>
    </row>
    <row r="441" spans="1:19" ht="27" customHeight="1" x14ac:dyDescent="0.2">
      <c r="A441" s="365"/>
      <c r="B441" s="366"/>
      <c r="C441" s="533" t="str">
        <f>IF(D441="","",(VLOOKUP(D441,Lookups!$B$4:$C$3001,2,FALSE)))</f>
        <v/>
      </c>
      <c r="D441" s="366"/>
      <c r="E441" s="384"/>
      <c r="F441" s="383"/>
      <c r="G441" s="384"/>
      <c r="H441" s="385"/>
      <c r="I441" s="384"/>
      <c r="J441" s="379"/>
      <c r="K441" s="379"/>
      <c r="L441" s="384"/>
      <c r="M441" s="384"/>
      <c r="N441" s="384"/>
      <c r="O441" s="384"/>
      <c r="P441" s="384"/>
      <c r="Q441" s="384"/>
      <c r="R441" s="510"/>
      <c r="S441" s="382"/>
    </row>
    <row r="442" spans="1:19" ht="27" customHeight="1" x14ac:dyDescent="0.2">
      <c r="A442" s="365"/>
      <c r="B442" s="366"/>
      <c r="C442" s="533" t="str">
        <f>IF(D442="","",(VLOOKUP(D442,Lookups!$B$4:$C$3001,2,FALSE)))</f>
        <v/>
      </c>
      <c r="D442" s="366"/>
      <c r="E442" s="384"/>
      <c r="F442" s="383"/>
      <c r="G442" s="384"/>
      <c r="H442" s="385"/>
      <c r="I442" s="384"/>
      <c r="J442" s="379"/>
      <c r="K442" s="379"/>
      <c r="L442" s="384"/>
      <c r="M442" s="384"/>
      <c r="N442" s="384"/>
      <c r="O442" s="384"/>
      <c r="P442" s="384"/>
      <c r="Q442" s="384"/>
      <c r="R442" s="510"/>
      <c r="S442" s="382"/>
    </row>
    <row r="443" spans="1:19" ht="27" customHeight="1" x14ac:dyDescent="0.2">
      <c r="A443" s="365"/>
      <c r="B443" s="366"/>
      <c r="C443" s="533" t="str">
        <f>IF(D443="","",(VLOOKUP(D443,Lookups!$B$4:$C$3001,2,FALSE)))</f>
        <v/>
      </c>
      <c r="D443" s="366"/>
      <c r="E443" s="384"/>
      <c r="F443" s="383"/>
      <c r="G443" s="384"/>
      <c r="H443" s="385"/>
      <c r="I443" s="384"/>
      <c r="J443" s="379"/>
      <c r="K443" s="379"/>
      <c r="L443" s="384"/>
      <c r="M443" s="384"/>
      <c r="N443" s="384"/>
      <c r="O443" s="384"/>
      <c r="P443" s="384"/>
      <c r="Q443" s="384"/>
      <c r="R443" s="510"/>
      <c r="S443" s="382"/>
    </row>
    <row r="444" spans="1:19" ht="27" customHeight="1" x14ac:dyDescent="0.2">
      <c r="A444" s="365"/>
      <c r="B444" s="366"/>
      <c r="C444" s="533" t="str">
        <f>IF(D444="","",(VLOOKUP(D444,Lookups!$B$4:$C$3001,2,FALSE)))</f>
        <v/>
      </c>
      <c r="D444" s="366"/>
      <c r="E444" s="384"/>
      <c r="F444" s="383"/>
      <c r="G444" s="384"/>
      <c r="H444" s="385"/>
      <c r="I444" s="384"/>
      <c r="J444" s="379"/>
      <c r="K444" s="379"/>
      <c r="L444" s="384"/>
      <c r="M444" s="384"/>
      <c r="N444" s="384"/>
      <c r="O444" s="384"/>
      <c r="P444" s="384"/>
      <c r="Q444" s="384"/>
      <c r="R444" s="510"/>
      <c r="S444" s="382"/>
    </row>
    <row r="445" spans="1:19" ht="27" customHeight="1" x14ac:dyDescent="0.2">
      <c r="A445" s="365"/>
      <c r="B445" s="366"/>
      <c r="C445" s="533" t="str">
        <f>IF(D445="","",(VLOOKUP(D445,Lookups!$B$4:$C$3001,2,FALSE)))</f>
        <v/>
      </c>
      <c r="D445" s="366"/>
      <c r="E445" s="384"/>
      <c r="F445" s="383"/>
      <c r="G445" s="384"/>
      <c r="H445" s="385"/>
      <c r="I445" s="384"/>
      <c r="J445" s="379"/>
      <c r="K445" s="379"/>
      <c r="L445" s="384"/>
      <c r="M445" s="384"/>
      <c r="N445" s="384"/>
      <c r="O445" s="384"/>
      <c r="P445" s="384"/>
      <c r="Q445" s="384"/>
      <c r="R445" s="510"/>
      <c r="S445" s="382"/>
    </row>
    <row r="446" spans="1:19" ht="27" customHeight="1" x14ac:dyDescent="0.2">
      <c r="A446" s="365"/>
      <c r="B446" s="366"/>
      <c r="C446" s="533" t="str">
        <f>IF(D446="","",(VLOOKUP(D446,Lookups!$B$4:$C$3001,2,FALSE)))</f>
        <v/>
      </c>
      <c r="D446" s="366"/>
      <c r="E446" s="384"/>
      <c r="F446" s="383"/>
      <c r="G446" s="384"/>
      <c r="H446" s="385"/>
      <c r="I446" s="384"/>
      <c r="J446" s="379"/>
      <c r="K446" s="379"/>
      <c r="L446" s="384"/>
      <c r="M446" s="384"/>
      <c r="N446" s="384"/>
      <c r="O446" s="384"/>
      <c r="P446" s="384"/>
      <c r="Q446" s="384"/>
      <c r="R446" s="510"/>
      <c r="S446" s="382"/>
    </row>
    <row r="447" spans="1:19" ht="27" customHeight="1" x14ac:dyDescent="0.2">
      <c r="A447" s="365"/>
      <c r="B447" s="366"/>
      <c r="C447" s="533" t="str">
        <f>IF(D447="","",(VLOOKUP(D447,Lookups!$B$4:$C$3001,2,FALSE)))</f>
        <v/>
      </c>
      <c r="D447" s="366"/>
      <c r="E447" s="384"/>
      <c r="F447" s="383"/>
      <c r="G447" s="384"/>
      <c r="H447" s="385"/>
      <c r="I447" s="384"/>
      <c r="J447" s="379"/>
      <c r="K447" s="379"/>
      <c r="L447" s="384"/>
      <c r="M447" s="384"/>
      <c r="N447" s="384"/>
      <c r="O447" s="384"/>
      <c r="P447" s="384"/>
      <c r="Q447" s="384"/>
      <c r="R447" s="510"/>
      <c r="S447" s="382"/>
    </row>
    <row r="448" spans="1:19" ht="27" customHeight="1" x14ac:dyDescent="0.2">
      <c r="A448" s="365"/>
      <c r="B448" s="366"/>
      <c r="C448" s="533" t="str">
        <f>IF(D448="","",(VLOOKUP(D448,Lookups!$B$4:$C$3001,2,FALSE)))</f>
        <v/>
      </c>
      <c r="D448" s="366"/>
      <c r="E448" s="384"/>
      <c r="F448" s="383"/>
      <c r="G448" s="384"/>
      <c r="H448" s="385"/>
      <c r="I448" s="384"/>
      <c r="J448" s="379"/>
      <c r="K448" s="379"/>
      <c r="L448" s="384"/>
      <c r="M448" s="384"/>
      <c r="N448" s="384"/>
      <c r="O448" s="384"/>
      <c r="P448" s="384"/>
      <c r="Q448" s="384"/>
      <c r="R448" s="510"/>
      <c r="S448" s="382"/>
    </row>
    <row r="449" spans="1:19" ht="27" customHeight="1" x14ac:dyDescent="0.2">
      <c r="A449" s="365"/>
      <c r="B449" s="366"/>
      <c r="C449" s="533" t="str">
        <f>IF(D449="","",(VLOOKUP(D449,Lookups!$B$4:$C$3001,2,FALSE)))</f>
        <v/>
      </c>
      <c r="D449" s="366"/>
      <c r="E449" s="384"/>
      <c r="F449" s="383"/>
      <c r="G449" s="384"/>
      <c r="H449" s="385"/>
      <c r="I449" s="384"/>
      <c r="J449" s="379"/>
      <c r="K449" s="379"/>
      <c r="L449" s="384"/>
      <c r="M449" s="384"/>
      <c r="N449" s="384"/>
      <c r="O449" s="384"/>
      <c r="P449" s="384"/>
      <c r="Q449" s="384"/>
      <c r="R449" s="510"/>
      <c r="S449" s="382"/>
    </row>
    <row r="450" spans="1:19" ht="27" customHeight="1" x14ac:dyDescent="0.2">
      <c r="A450" s="365"/>
      <c r="B450" s="366"/>
      <c r="C450" s="533" t="str">
        <f>IF(D450="","",(VLOOKUP(D450,Lookups!$B$4:$C$3001,2,FALSE)))</f>
        <v/>
      </c>
      <c r="D450" s="366"/>
      <c r="E450" s="384"/>
      <c r="F450" s="383"/>
      <c r="G450" s="384"/>
      <c r="H450" s="385"/>
      <c r="I450" s="384"/>
      <c r="J450" s="379"/>
      <c r="K450" s="379"/>
      <c r="L450" s="384"/>
      <c r="M450" s="384"/>
      <c r="N450" s="384"/>
      <c r="O450" s="384"/>
      <c r="P450" s="384"/>
      <c r="Q450" s="384"/>
      <c r="R450" s="510"/>
      <c r="S450" s="382"/>
    </row>
    <row r="451" spans="1:19" ht="27" customHeight="1" x14ac:dyDescent="0.2">
      <c r="A451" s="365"/>
      <c r="B451" s="366"/>
      <c r="C451" s="533" t="str">
        <f>IF(D451="","",(VLOOKUP(D451,Lookups!$B$4:$C$3001,2,FALSE)))</f>
        <v/>
      </c>
      <c r="D451" s="366"/>
      <c r="E451" s="384"/>
      <c r="F451" s="383"/>
      <c r="G451" s="384"/>
      <c r="H451" s="385"/>
      <c r="I451" s="384"/>
      <c r="J451" s="379"/>
      <c r="K451" s="379"/>
      <c r="L451" s="384"/>
      <c r="M451" s="384"/>
      <c r="N451" s="384"/>
      <c r="O451" s="384"/>
      <c r="P451" s="384"/>
      <c r="Q451" s="384"/>
      <c r="R451" s="510"/>
      <c r="S451" s="382"/>
    </row>
    <row r="452" spans="1:19" ht="27" customHeight="1" x14ac:dyDescent="0.2">
      <c r="A452" s="365"/>
      <c r="B452" s="366"/>
      <c r="C452" s="533" t="str">
        <f>IF(D452="","",(VLOOKUP(D452,Lookups!$B$4:$C$3001,2,FALSE)))</f>
        <v/>
      </c>
      <c r="D452" s="366"/>
      <c r="E452" s="384"/>
      <c r="F452" s="383"/>
      <c r="G452" s="384"/>
      <c r="H452" s="385"/>
      <c r="I452" s="384"/>
      <c r="J452" s="379"/>
      <c r="K452" s="379"/>
      <c r="L452" s="384"/>
      <c r="M452" s="384"/>
      <c r="N452" s="384"/>
      <c r="O452" s="384"/>
      <c r="P452" s="384"/>
      <c r="Q452" s="384"/>
      <c r="R452" s="510"/>
      <c r="S452" s="382"/>
    </row>
    <row r="453" spans="1:19" ht="27" customHeight="1" x14ac:dyDescent="0.2">
      <c r="A453" s="365"/>
      <c r="B453" s="366"/>
      <c r="C453" s="533" t="str">
        <f>IF(D453="","",(VLOOKUP(D453,Lookups!$B$4:$C$3001,2,FALSE)))</f>
        <v/>
      </c>
      <c r="D453" s="366"/>
      <c r="E453" s="384"/>
      <c r="F453" s="383"/>
      <c r="G453" s="384"/>
      <c r="H453" s="385"/>
      <c r="I453" s="384"/>
      <c r="J453" s="379"/>
      <c r="K453" s="379"/>
      <c r="L453" s="384"/>
      <c r="M453" s="384"/>
      <c r="N453" s="384"/>
      <c r="O453" s="384"/>
      <c r="P453" s="384"/>
      <c r="Q453" s="384"/>
      <c r="R453" s="510"/>
      <c r="S453" s="382"/>
    </row>
    <row r="454" spans="1:19" ht="27" customHeight="1" x14ac:dyDescent="0.2">
      <c r="A454" s="365"/>
      <c r="B454" s="366"/>
      <c r="C454" s="533" t="str">
        <f>IF(D454="","",(VLOOKUP(D454,Lookups!$B$4:$C$3001,2,FALSE)))</f>
        <v/>
      </c>
      <c r="D454" s="366"/>
      <c r="E454" s="384"/>
      <c r="F454" s="383"/>
      <c r="G454" s="384"/>
      <c r="H454" s="385"/>
      <c r="I454" s="384"/>
      <c r="J454" s="379"/>
      <c r="K454" s="379"/>
      <c r="L454" s="384"/>
      <c r="M454" s="384"/>
      <c r="N454" s="384"/>
      <c r="O454" s="384"/>
      <c r="P454" s="384"/>
      <c r="Q454" s="384"/>
      <c r="R454" s="510"/>
      <c r="S454" s="382"/>
    </row>
    <row r="455" spans="1:19" ht="27" customHeight="1" x14ac:dyDescent="0.2">
      <c r="A455" s="365"/>
      <c r="B455" s="366"/>
      <c r="C455" s="533" t="str">
        <f>IF(D455="","",(VLOOKUP(D455,Lookups!$B$4:$C$3001,2,FALSE)))</f>
        <v/>
      </c>
      <c r="D455" s="366"/>
      <c r="E455" s="384"/>
      <c r="F455" s="383"/>
      <c r="G455" s="384"/>
      <c r="H455" s="385"/>
      <c r="I455" s="384"/>
      <c r="J455" s="379"/>
      <c r="K455" s="379"/>
      <c r="L455" s="384"/>
      <c r="M455" s="384"/>
      <c r="N455" s="384"/>
      <c r="O455" s="384"/>
      <c r="P455" s="384"/>
      <c r="Q455" s="384"/>
      <c r="R455" s="510"/>
      <c r="S455" s="382"/>
    </row>
    <row r="456" spans="1:19" ht="27" customHeight="1" x14ac:dyDescent="0.2">
      <c r="A456" s="365"/>
      <c r="B456" s="366"/>
      <c r="C456" s="533" t="str">
        <f>IF(D456="","",(VLOOKUP(D456,Lookups!$B$4:$C$3001,2,FALSE)))</f>
        <v/>
      </c>
      <c r="D456" s="366"/>
      <c r="E456" s="384"/>
      <c r="F456" s="383"/>
      <c r="G456" s="384"/>
      <c r="H456" s="385"/>
      <c r="I456" s="384"/>
      <c r="J456" s="379"/>
      <c r="K456" s="379"/>
      <c r="L456" s="384"/>
      <c r="M456" s="384"/>
      <c r="N456" s="384"/>
      <c r="O456" s="384"/>
      <c r="P456" s="384"/>
      <c r="Q456" s="384"/>
      <c r="R456" s="510"/>
      <c r="S456" s="382"/>
    </row>
    <row r="457" spans="1:19" ht="27" customHeight="1" x14ac:dyDescent="0.2">
      <c r="A457" s="365"/>
      <c r="B457" s="366"/>
      <c r="C457" s="533" t="str">
        <f>IF(D457="","",(VLOOKUP(D457,Lookups!$B$4:$C$3001,2,FALSE)))</f>
        <v/>
      </c>
      <c r="D457" s="366"/>
      <c r="E457" s="384"/>
      <c r="F457" s="383"/>
      <c r="G457" s="384"/>
      <c r="H457" s="385"/>
      <c r="I457" s="384"/>
      <c r="J457" s="379"/>
      <c r="K457" s="379"/>
      <c r="L457" s="384"/>
      <c r="M457" s="384"/>
      <c r="N457" s="384"/>
      <c r="O457" s="384"/>
      <c r="P457" s="384"/>
      <c r="Q457" s="384"/>
      <c r="R457" s="510"/>
      <c r="S457" s="382"/>
    </row>
    <row r="458" spans="1:19" ht="27" customHeight="1" x14ac:dyDescent="0.2">
      <c r="A458" s="365"/>
      <c r="B458" s="366"/>
      <c r="C458" s="533" t="str">
        <f>IF(D458="","",(VLOOKUP(D458,Lookups!$B$4:$C$3001,2,FALSE)))</f>
        <v/>
      </c>
      <c r="D458" s="366"/>
      <c r="E458" s="384"/>
      <c r="F458" s="383"/>
      <c r="G458" s="384"/>
      <c r="H458" s="385"/>
      <c r="I458" s="384"/>
      <c r="J458" s="379"/>
      <c r="K458" s="379"/>
      <c r="L458" s="384"/>
      <c r="M458" s="384"/>
      <c r="N458" s="384"/>
      <c r="O458" s="384"/>
      <c r="P458" s="384"/>
      <c r="Q458" s="384"/>
      <c r="R458" s="510"/>
      <c r="S458" s="382"/>
    </row>
    <row r="459" spans="1:19" ht="27" customHeight="1" x14ac:dyDescent="0.2">
      <c r="A459" s="365"/>
      <c r="B459" s="366"/>
      <c r="C459" s="533" t="str">
        <f>IF(D459="","",(VLOOKUP(D459,Lookups!$B$4:$C$3001,2,FALSE)))</f>
        <v/>
      </c>
      <c r="D459" s="366"/>
      <c r="E459" s="384"/>
      <c r="F459" s="383"/>
      <c r="G459" s="384"/>
      <c r="H459" s="385"/>
      <c r="I459" s="384"/>
      <c r="J459" s="379"/>
      <c r="K459" s="379"/>
      <c r="L459" s="384"/>
      <c r="M459" s="384"/>
      <c r="N459" s="384"/>
      <c r="O459" s="384"/>
      <c r="P459" s="384"/>
      <c r="Q459" s="384"/>
      <c r="R459" s="510"/>
      <c r="S459" s="382"/>
    </row>
    <row r="460" spans="1:19" ht="27" customHeight="1" x14ac:dyDescent="0.2">
      <c r="A460" s="365"/>
      <c r="B460" s="366"/>
      <c r="C460" s="533" t="str">
        <f>IF(D460="","",(VLOOKUP(D460,Lookups!$B$4:$C$3001,2,FALSE)))</f>
        <v/>
      </c>
      <c r="D460" s="366"/>
      <c r="E460" s="384"/>
      <c r="F460" s="383"/>
      <c r="G460" s="384"/>
      <c r="H460" s="385"/>
      <c r="I460" s="384"/>
      <c r="J460" s="379"/>
      <c r="K460" s="379"/>
      <c r="L460" s="384"/>
      <c r="M460" s="384"/>
      <c r="N460" s="384"/>
      <c r="O460" s="384"/>
      <c r="P460" s="384"/>
      <c r="Q460" s="384"/>
      <c r="R460" s="510"/>
      <c r="S460" s="382"/>
    </row>
    <row r="461" spans="1:19" ht="27" customHeight="1" x14ac:dyDescent="0.2">
      <c r="A461" s="365"/>
      <c r="B461" s="366"/>
      <c r="C461" s="533" t="str">
        <f>IF(D461="","",(VLOOKUP(D461,Lookups!$B$4:$C$3001,2,FALSE)))</f>
        <v/>
      </c>
      <c r="D461" s="366"/>
      <c r="E461" s="384"/>
      <c r="F461" s="383"/>
      <c r="G461" s="384"/>
      <c r="H461" s="385"/>
      <c r="I461" s="384"/>
      <c r="J461" s="379"/>
      <c r="K461" s="379"/>
      <c r="L461" s="384"/>
      <c r="M461" s="384"/>
      <c r="N461" s="384"/>
      <c r="O461" s="384"/>
      <c r="P461" s="384"/>
      <c r="Q461" s="384"/>
      <c r="R461" s="510"/>
      <c r="S461" s="382"/>
    </row>
    <row r="462" spans="1:19" ht="27" customHeight="1" x14ac:dyDescent="0.2">
      <c r="A462" s="365"/>
      <c r="B462" s="366"/>
      <c r="C462" s="533" t="str">
        <f>IF(D462="","",(VLOOKUP(D462,Lookups!$B$4:$C$3001,2,FALSE)))</f>
        <v/>
      </c>
      <c r="D462" s="366"/>
      <c r="E462" s="384"/>
      <c r="F462" s="383"/>
      <c r="G462" s="384"/>
      <c r="H462" s="385"/>
      <c r="I462" s="384"/>
      <c r="J462" s="379"/>
      <c r="K462" s="379"/>
      <c r="L462" s="384"/>
      <c r="M462" s="384"/>
      <c r="N462" s="384"/>
      <c r="O462" s="384"/>
      <c r="P462" s="384"/>
      <c r="Q462" s="384"/>
      <c r="R462" s="510"/>
      <c r="S462" s="382"/>
    </row>
    <row r="463" spans="1:19" ht="27" customHeight="1" x14ac:dyDescent="0.2">
      <c r="A463" s="365"/>
      <c r="B463" s="366"/>
      <c r="C463" s="533" t="str">
        <f>IF(D463="","",(VLOOKUP(D463,Lookups!$B$4:$C$3001,2,FALSE)))</f>
        <v/>
      </c>
      <c r="D463" s="366"/>
      <c r="E463" s="384"/>
      <c r="F463" s="383"/>
      <c r="G463" s="384"/>
      <c r="H463" s="385"/>
      <c r="I463" s="384"/>
      <c r="J463" s="379"/>
      <c r="K463" s="379"/>
      <c r="L463" s="384"/>
      <c r="M463" s="384"/>
      <c r="N463" s="384"/>
      <c r="O463" s="384"/>
      <c r="P463" s="384"/>
      <c r="Q463" s="384"/>
      <c r="R463" s="510"/>
      <c r="S463" s="382"/>
    </row>
    <row r="464" spans="1:19" ht="27" customHeight="1" x14ac:dyDescent="0.2">
      <c r="A464" s="365"/>
      <c r="B464" s="366"/>
      <c r="C464" s="533" t="str">
        <f>IF(D464="","",(VLOOKUP(D464,Lookups!$B$4:$C$3001,2,FALSE)))</f>
        <v/>
      </c>
      <c r="D464" s="366"/>
      <c r="E464" s="384"/>
      <c r="F464" s="383"/>
      <c r="G464" s="384"/>
      <c r="H464" s="385"/>
      <c r="I464" s="384"/>
      <c r="J464" s="379"/>
      <c r="K464" s="379"/>
      <c r="L464" s="384"/>
      <c r="M464" s="384"/>
      <c r="N464" s="384"/>
      <c r="O464" s="384"/>
      <c r="P464" s="384"/>
      <c r="Q464" s="384"/>
      <c r="R464" s="510"/>
      <c r="S464" s="382"/>
    </row>
    <row r="465" spans="1:19" ht="27" customHeight="1" x14ac:dyDescent="0.2">
      <c r="A465" s="365"/>
      <c r="B465" s="366"/>
      <c r="C465" s="533" t="str">
        <f>IF(D465="","",(VLOOKUP(D465,Lookups!$B$4:$C$3001,2,FALSE)))</f>
        <v/>
      </c>
      <c r="D465" s="366"/>
      <c r="E465" s="384"/>
      <c r="F465" s="383"/>
      <c r="G465" s="384"/>
      <c r="H465" s="385"/>
      <c r="I465" s="384"/>
      <c r="J465" s="379"/>
      <c r="K465" s="379"/>
      <c r="L465" s="384"/>
      <c r="M465" s="384"/>
      <c r="N465" s="384"/>
      <c r="O465" s="384"/>
      <c r="P465" s="384"/>
      <c r="Q465" s="384"/>
      <c r="R465" s="510"/>
      <c r="S465" s="382"/>
    </row>
    <row r="466" spans="1:19" ht="27" customHeight="1" x14ac:dyDescent="0.2">
      <c r="A466" s="365"/>
      <c r="B466" s="366"/>
      <c r="C466" s="533" t="str">
        <f>IF(D466="","",(VLOOKUP(D466,Lookups!$B$4:$C$3001,2,FALSE)))</f>
        <v/>
      </c>
      <c r="D466" s="366"/>
      <c r="E466" s="384"/>
      <c r="F466" s="383"/>
      <c r="G466" s="384"/>
      <c r="H466" s="385"/>
      <c r="I466" s="384"/>
      <c r="J466" s="379"/>
      <c r="K466" s="379"/>
      <c r="L466" s="384"/>
      <c r="M466" s="384"/>
      <c r="N466" s="384"/>
      <c r="O466" s="384"/>
      <c r="P466" s="384"/>
      <c r="Q466" s="384"/>
      <c r="R466" s="510"/>
      <c r="S466" s="382"/>
    </row>
    <row r="467" spans="1:19" ht="27" customHeight="1" x14ac:dyDescent="0.2">
      <c r="A467" s="365"/>
      <c r="B467" s="366"/>
      <c r="C467" s="533" t="str">
        <f>IF(D467="","",(VLOOKUP(D467,Lookups!$B$4:$C$3001,2,FALSE)))</f>
        <v/>
      </c>
      <c r="D467" s="366"/>
      <c r="E467" s="384"/>
      <c r="F467" s="383"/>
      <c r="G467" s="384"/>
      <c r="H467" s="385"/>
      <c r="I467" s="384"/>
      <c r="J467" s="379"/>
      <c r="K467" s="379"/>
      <c r="L467" s="384"/>
      <c r="M467" s="384"/>
      <c r="N467" s="384"/>
      <c r="O467" s="384"/>
      <c r="P467" s="384"/>
      <c r="Q467" s="384"/>
      <c r="R467" s="510"/>
      <c r="S467" s="382"/>
    </row>
    <row r="468" spans="1:19" ht="27" customHeight="1" x14ac:dyDescent="0.2">
      <c r="A468" s="365"/>
      <c r="B468" s="366"/>
      <c r="C468" s="533" t="str">
        <f>IF(D468="","",(VLOOKUP(D468,Lookups!$B$4:$C$3001,2,FALSE)))</f>
        <v/>
      </c>
      <c r="D468" s="366"/>
      <c r="E468" s="384"/>
      <c r="F468" s="383"/>
      <c r="G468" s="384"/>
      <c r="H468" s="385"/>
      <c r="I468" s="384"/>
      <c r="J468" s="379"/>
      <c r="K468" s="379"/>
      <c r="L468" s="384"/>
      <c r="M468" s="384"/>
      <c r="N468" s="384"/>
      <c r="O468" s="384"/>
      <c r="P468" s="384"/>
      <c r="Q468" s="384"/>
      <c r="R468" s="510"/>
      <c r="S468" s="382"/>
    </row>
    <row r="469" spans="1:19" ht="27" customHeight="1" x14ac:dyDescent="0.2">
      <c r="A469" s="365"/>
      <c r="B469" s="366"/>
      <c r="C469" s="533" t="str">
        <f>IF(D469="","",(VLOOKUP(D469,Lookups!$B$4:$C$3001,2,FALSE)))</f>
        <v/>
      </c>
      <c r="D469" s="366"/>
      <c r="E469" s="384"/>
      <c r="F469" s="383"/>
      <c r="G469" s="384"/>
      <c r="H469" s="385"/>
      <c r="I469" s="384"/>
      <c r="J469" s="379"/>
      <c r="K469" s="379"/>
      <c r="L469" s="384"/>
      <c r="M469" s="384"/>
      <c r="N469" s="384"/>
      <c r="O469" s="384"/>
      <c r="P469" s="384"/>
      <c r="Q469" s="384"/>
      <c r="R469" s="510"/>
      <c r="S469" s="382"/>
    </row>
    <row r="470" spans="1:19" ht="27" customHeight="1" x14ac:dyDescent="0.2">
      <c r="A470" s="365"/>
      <c r="B470" s="366"/>
      <c r="C470" s="533" t="str">
        <f>IF(D470="","",(VLOOKUP(D470,Lookups!$B$4:$C$3001,2,FALSE)))</f>
        <v/>
      </c>
      <c r="D470" s="366"/>
      <c r="E470" s="384"/>
      <c r="F470" s="383"/>
      <c r="G470" s="384"/>
      <c r="H470" s="385"/>
      <c r="I470" s="384"/>
      <c r="J470" s="379"/>
      <c r="K470" s="379"/>
      <c r="L470" s="384"/>
      <c r="M470" s="384"/>
      <c r="N470" s="384"/>
      <c r="O470" s="384"/>
      <c r="P470" s="384"/>
      <c r="Q470" s="384"/>
      <c r="R470" s="510"/>
      <c r="S470" s="382"/>
    </row>
    <row r="471" spans="1:19" ht="27" customHeight="1" x14ac:dyDescent="0.2">
      <c r="A471" s="365"/>
      <c r="B471" s="366"/>
      <c r="C471" s="533" t="str">
        <f>IF(D471="","",(VLOOKUP(D471,Lookups!$B$4:$C$3001,2,FALSE)))</f>
        <v/>
      </c>
      <c r="D471" s="366"/>
      <c r="E471" s="384"/>
      <c r="F471" s="383"/>
      <c r="G471" s="384"/>
      <c r="H471" s="385"/>
      <c r="I471" s="384"/>
      <c r="J471" s="379"/>
      <c r="K471" s="379"/>
      <c r="L471" s="384"/>
      <c r="M471" s="384"/>
      <c r="N471" s="384"/>
      <c r="O471" s="384"/>
      <c r="P471" s="384"/>
      <c r="Q471" s="384"/>
      <c r="R471" s="510"/>
      <c r="S471" s="382"/>
    </row>
    <row r="472" spans="1:19" ht="27" customHeight="1" x14ac:dyDescent="0.2">
      <c r="A472" s="365"/>
      <c r="B472" s="366"/>
      <c r="C472" s="533" t="str">
        <f>IF(D472="","",(VLOOKUP(D472,Lookups!$B$4:$C$3001,2,FALSE)))</f>
        <v/>
      </c>
      <c r="D472" s="366"/>
      <c r="E472" s="384"/>
      <c r="F472" s="383"/>
      <c r="G472" s="384"/>
      <c r="H472" s="385"/>
      <c r="I472" s="384"/>
      <c r="J472" s="379"/>
      <c r="K472" s="379"/>
      <c r="L472" s="384"/>
      <c r="M472" s="384"/>
      <c r="N472" s="384"/>
      <c r="O472" s="384"/>
      <c r="P472" s="384"/>
      <c r="Q472" s="384"/>
      <c r="R472" s="510"/>
      <c r="S472" s="382"/>
    </row>
    <row r="473" spans="1:19" ht="27" customHeight="1" x14ac:dyDescent="0.2">
      <c r="A473" s="365"/>
      <c r="B473" s="366"/>
      <c r="C473" s="533" t="str">
        <f>IF(D473="","",(VLOOKUP(D473,Lookups!$B$4:$C$3001,2,FALSE)))</f>
        <v/>
      </c>
      <c r="D473" s="366"/>
      <c r="E473" s="384"/>
      <c r="F473" s="383"/>
      <c r="G473" s="384"/>
      <c r="H473" s="385"/>
      <c r="I473" s="384"/>
      <c r="J473" s="379"/>
      <c r="K473" s="379"/>
      <c r="L473" s="384"/>
      <c r="M473" s="384"/>
      <c r="N473" s="384"/>
      <c r="O473" s="384"/>
      <c r="P473" s="384"/>
      <c r="Q473" s="384"/>
      <c r="R473" s="510"/>
      <c r="S473" s="382"/>
    </row>
    <row r="474" spans="1:19" ht="27" customHeight="1" x14ac:dyDescent="0.2">
      <c r="A474" s="365"/>
      <c r="B474" s="366"/>
      <c r="C474" s="533" t="str">
        <f>IF(D474="","",(VLOOKUP(D474,Lookups!$B$4:$C$3001,2,FALSE)))</f>
        <v/>
      </c>
      <c r="D474" s="366"/>
      <c r="E474" s="384"/>
      <c r="F474" s="383"/>
      <c r="G474" s="384"/>
      <c r="H474" s="385"/>
      <c r="I474" s="384"/>
      <c r="J474" s="379"/>
      <c r="K474" s="379"/>
      <c r="L474" s="384"/>
      <c r="M474" s="384"/>
      <c r="N474" s="384"/>
      <c r="O474" s="384"/>
      <c r="P474" s="384"/>
      <c r="Q474" s="384"/>
      <c r="R474" s="510"/>
      <c r="S474" s="382"/>
    </row>
    <row r="475" spans="1:19" ht="27" customHeight="1" x14ac:dyDescent="0.2">
      <c r="A475" s="365"/>
      <c r="B475" s="366"/>
      <c r="C475" s="533" t="str">
        <f>IF(D475="","",(VLOOKUP(D475,Lookups!$B$4:$C$3001,2,FALSE)))</f>
        <v/>
      </c>
      <c r="D475" s="366"/>
      <c r="E475" s="384"/>
      <c r="F475" s="383"/>
      <c r="G475" s="384"/>
      <c r="H475" s="385"/>
      <c r="I475" s="384"/>
      <c r="J475" s="379"/>
      <c r="K475" s="379"/>
      <c r="L475" s="384"/>
      <c r="M475" s="384"/>
      <c r="N475" s="384"/>
      <c r="O475" s="384"/>
      <c r="P475" s="384"/>
      <c r="Q475" s="384"/>
      <c r="R475" s="510"/>
      <c r="S475" s="382"/>
    </row>
    <row r="476" spans="1:19" ht="27" customHeight="1" x14ac:dyDescent="0.2">
      <c r="A476" s="365"/>
      <c r="B476" s="366"/>
      <c r="C476" s="533" t="str">
        <f>IF(D476="","",(VLOOKUP(D476,Lookups!$B$4:$C$3001,2,FALSE)))</f>
        <v/>
      </c>
      <c r="D476" s="366"/>
      <c r="E476" s="384"/>
      <c r="F476" s="383"/>
      <c r="G476" s="384"/>
      <c r="H476" s="385"/>
      <c r="I476" s="384"/>
      <c r="J476" s="379"/>
      <c r="K476" s="379"/>
      <c r="L476" s="384"/>
      <c r="M476" s="384"/>
      <c r="N476" s="384"/>
      <c r="O476" s="384"/>
      <c r="P476" s="384"/>
      <c r="Q476" s="384"/>
      <c r="R476" s="510"/>
      <c r="S476" s="382"/>
    </row>
    <row r="477" spans="1:19" ht="27" customHeight="1" x14ac:dyDescent="0.2">
      <c r="A477" s="365"/>
      <c r="B477" s="366"/>
      <c r="C477" s="533" t="str">
        <f>IF(D477="","",(VLOOKUP(D477,Lookups!$B$4:$C$3001,2,FALSE)))</f>
        <v/>
      </c>
      <c r="D477" s="366"/>
      <c r="E477" s="384"/>
      <c r="F477" s="383"/>
      <c r="G477" s="384"/>
      <c r="H477" s="385"/>
      <c r="I477" s="384"/>
      <c r="J477" s="379"/>
      <c r="K477" s="379"/>
      <c r="L477" s="384"/>
      <c r="M477" s="384"/>
      <c r="N477" s="384"/>
      <c r="O477" s="384"/>
      <c r="P477" s="384"/>
      <c r="Q477" s="384"/>
      <c r="R477" s="510"/>
      <c r="S477" s="382"/>
    </row>
    <row r="478" spans="1:19" ht="27" customHeight="1" x14ac:dyDescent="0.2">
      <c r="A478" s="365"/>
      <c r="B478" s="366"/>
      <c r="C478" s="533" t="str">
        <f>IF(D478="","",(VLOOKUP(D478,Lookups!$B$4:$C$3001,2,FALSE)))</f>
        <v/>
      </c>
      <c r="D478" s="366"/>
      <c r="E478" s="384"/>
      <c r="F478" s="383"/>
      <c r="G478" s="384"/>
      <c r="H478" s="385"/>
      <c r="I478" s="384"/>
      <c r="J478" s="379"/>
      <c r="K478" s="379"/>
      <c r="L478" s="384"/>
      <c r="M478" s="384"/>
      <c r="N478" s="384"/>
      <c r="O478" s="384"/>
      <c r="P478" s="384"/>
      <c r="Q478" s="384"/>
      <c r="R478" s="510"/>
      <c r="S478" s="382"/>
    </row>
    <row r="479" spans="1:19" ht="27" customHeight="1" x14ac:dyDescent="0.2">
      <c r="A479" s="365"/>
      <c r="B479" s="366"/>
      <c r="C479" s="533" t="str">
        <f>IF(D479="","",(VLOOKUP(D479,Lookups!$B$4:$C$3001,2,FALSE)))</f>
        <v/>
      </c>
      <c r="D479" s="366"/>
      <c r="E479" s="384"/>
      <c r="F479" s="383"/>
      <c r="G479" s="384"/>
      <c r="H479" s="385"/>
      <c r="I479" s="384"/>
      <c r="J479" s="379"/>
      <c r="K479" s="379"/>
      <c r="L479" s="384"/>
      <c r="M479" s="384"/>
      <c r="N479" s="384"/>
      <c r="O479" s="384"/>
      <c r="P479" s="384"/>
      <c r="Q479" s="384"/>
      <c r="R479" s="510"/>
      <c r="S479" s="382"/>
    </row>
    <row r="480" spans="1:19" ht="27" customHeight="1" x14ac:dyDescent="0.2">
      <c r="A480" s="365"/>
      <c r="B480" s="366"/>
      <c r="C480" s="533" t="str">
        <f>IF(D480="","",(VLOOKUP(D480,Lookups!$B$4:$C$3001,2,FALSE)))</f>
        <v/>
      </c>
      <c r="D480" s="366"/>
      <c r="E480" s="384"/>
      <c r="F480" s="383"/>
      <c r="G480" s="384"/>
      <c r="H480" s="385"/>
      <c r="I480" s="384"/>
      <c r="J480" s="379"/>
      <c r="K480" s="379"/>
      <c r="L480" s="384"/>
      <c r="M480" s="384"/>
      <c r="N480" s="384"/>
      <c r="O480" s="384"/>
      <c r="P480" s="384"/>
      <c r="Q480" s="384"/>
      <c r="R480" s="510"/>
      <c r="S480" s="382"/>
    </row>
    <row r="481" spans="1:19" ht="27" customHeight="1" x14ac:dyDescent="0.2">
      <c r="A481" s="365"/>
      <c r="B481" s="366"/>
      <c r="C481" s="533" t="str">
        <f>IF(D481="","",(VLOOKUP(D481,Lookups!$B$4:$C$3001,2,FALSE)))</f>
        <v/>
      </c>
      <c r="D481" s="366"/>
      <c r="E481" s="384"/>
      <c r="F481" s="383"/>
      <c r="G481" s="384"/>
      <c r="H481" s="385"/>
      <c r="I481" s="384"/>
      <c r="J481" s="379"/>
      <c r="K481" s="379"/>
      <c r="L481" s="384"/>
      <c r="M481" s="384"/>
      <c r="N481" s="384"/>
      <c r="O481" s="384"/>
      <c r="P481" s="384"/>
      <c r="Q481" s="384"/>
      <c r="R481" s="510"/>
      <c r="S481" s="382"/>
    </row>
    <row r="482" spans="1:19" ht="27" customHeight="1" x14ac:dyDescent="0.2">
      <c r="A482" s="365"/>
      <c r="B482" s="366"/>
      <c r="C482" s="533" t="str">
        <f>IF(D482="","",(VLOOKUP(D482,Lookups!$B$4:$C$3001,2,FALSE)))</f>
        <v/>
      </c>
      <c r="D482" s="366"/>
      <c r="E482" s="384"/>
      <c r="F482" s="383"/>
      <c r="G482" s="384"/>
      <c r="H482" s="385"/>
      <c r="I482" s="384"/>
      <c r="J482" s="379"/>
      <c r="K482" s="379"/>
      <c r="L482" s="384"/>
      <c r="M482" s="384"/>
      <c r="N482" s="384"/>
      <c r="O482" s="384"/>
      <c r="P482" s="384"/>
      <c r="Q482" s="384"/>
      <c r="R482" s="510"/>
      <c r="S482" s="382"/>
    </row>
    <row r="483" spans="1:19" ht="27" customHeight="1" x14ac:dyDescent="0.2">
      <c r="A483" s="365"/>
      <c r="B483" s="366"/>
      <c r="C483" s="533" t="str">
        <f>IF(D483="","",(VLOOKUP(D483,Lookups!$B$4:$C$3001,2,FALSE)))</f>
        <v/>
      </c>
      <c r="D483" s="366"/>
      <c r="E483" s="384"/>
      <c r="F483" s="383"/>
      <c r="G483" s="384"/>
      <c r="H483" s="385"/>
      <c r="I483" s="384"/>
      <c r="J483" s="379"/>
      <c r="K483" s="379"/>
      <c r="L483" s="384"/>
      <c r="M483" s="384"/>
      <c r="N483" s="384"/>
      <c r="O483" s="384"/>
      <c r="P483" s="384"/>
      <c r="Q483" s="384"/>
      <c r="R483" s="510"/>
      <c r="S483" s="382"/>
    </row>
    <row r="484" spans="1:19" ht="27" customHeight="1" x14ac:dyDescent="0.2">
      <c r="A484" s="365"/>
      <c r="B484" s="366"/>
      <c r="C484" s="533" t="str">
        <f>IF(D484="","",(VLOOKUP(D484,Lookups!$B$4:$C$3001,2,FALSE)))</f>
        <v/>
      </c>
      <c r="D484" s="366"/>
      <c r="E484" s="384"/>
      <c r="F484" s="383"/>
      <c r="G484" s="384"/>
      <c r="H484" s="385"/>
      <c r="I484" s="384"/>
      <c r="J484" s="379"/>
      <c r="K484" s="379"/>
      <c r="L484" s="384"/>
      <c r="M484" s="384"/>
      <c r="N484" s="384"/>
      <c r="O484" s="384"/>
      <c r="P484" s="384"/>
      <c r="Q484" s="384"/>
      <c r="R484" s="510"/>
      <c r="S484" s="382"/>
    </row>
    <row r="485" spans="1:19" ht="27" customHeight="1" x14ac:dyDescent="0.2">
      <c r="A485" s="365"/>
      <c r="B485" s="366"/>
      <c r="C485" s="533" t="str">
        <f>IF(D485="","",(VLOOKUP(D485,Lookups!$B$4:$C$3001,2,FALSE)))</f>
        <v/>
      </c>
      <c r="D485" s="366"/>
      <c r="E485" s="384"/>
      <c r="F485" s="383"/>
      <c r="G485" s="384"/>
      <c r="H485" s="385"/>
      <c r="I485" s="384"/>
      <c r="J485" s="379"/>
      <c r="K485" s="379"/>
      <c r="L485" s="384"/>
      <c r="M485" s="384"/>
      <c r="N485" s="384"/>
      <c r="O485" s="384"/>
      <c r="P485" s="384"/>
      <c r="Q485" s="384"/>
      <c r="R485" s="510"/>
      <c r="S485" s="382"/>
    </row>
    <row r="486" spans="1:19" ht="27" customHeight="1" x14ac:dyDescent="0.2">
      <c r="A486" s="365"/>
      <c r="B486" s="366"/>
      <c r="C486" s="533" t="str">
        <f>IF(D486="","",(VLOOKUP(D486,Lookups!$B$4:$C$3001,2,FALSE)))</f>
        <v/>
      </c>
      <c r="D486" s="366"/>
      <c r="E486" s="384"/>
      <c r="F486" s="383"/>
      <c r="G486" s="384"/>
      <c r="H486" s="385"/>
      <c r="I486" s="384"/>
      <c r="J486" s="379"/>
      <c r="K486" s="379"/>
      <c r="L486" s="384"/>
      <c r="M486" s="384"/>
      <c r="N486" s="384"/>
      <c r="O486" s="384"/>
      <c r="P486" s="384"/>
      <c r="Q486" s="384"/>
      <c r="R486" s="510"/>
      <c r="S486" s="382"/>
    </row>
    <row r="487" spans="1:19" ht="27" customHeight="1" x14ac:dyDescent="0.2">
      <c r="A487" s="365"/>
      <c r="B487" s="366"/>
      <c r="C487" s="533" t="str">
        <f>IF(D487="","",(VLOOKUP(D487,Lookups!$B$4:$C$3001,2,FALSE)))</f>
        <v/>
      </c>
      <c r="D487" s="366"/>
      <c r="E487" s="384"/>
      <c r="F487" s="383"/>
      <c r="G487" s="384"/>
      <c r="H487" s="385"/>
      <c r="I487" s="384"/>
      <c r="J487" s="379"/>
      <c r="K487" s="379"/>
      <c r="L487" s="384"/>
      <c r="M487" s="384"/>
      <c r="N487" s="384"/>
      <c r="O487" s="384"/>
      <c r="P487" s="384"/>
      <c r="Q487" s="384"/>
      <c r="R487" s="510"/>
      <c r="S487" s="382"/>
    </row>
    <row r="488" spans="1:19" ht="27" customHeight="1" x14ac:dyDescent="0.2">
      <c r="A488" s="365"/>
      <c r="B488" s="366"/>
      <c r="C488" s="533" t="str">
        <f>IF(D488="","",(VLOOKUP(D488,Lookups!$B$4:$C$3001,2,FALSE)))</f>
        <v/>
      </c>
      <c r="D488" s="366"/>
      <c r="E488" s="384"/>
      <c r="F488" s="383"/>
      <c r="G488" s="384"/>
      <c r="H488" s="385"/>
      <c r="I488" s="384"/>
      <c r="J488" s="379"/>
      <c r="K488" s="379"/>
      <c r="L488" s="384"/>
      <c r="M488" s="384"/>
      <c r="N488" s="384"/>
      <c r="O488" s="384"/>
      <c r="P488" s="384"/>
      <c r="Q488" s="384"/>
      <c r="R488" s="510"/>
      <c r="S488" s="382"/>
    </row>
    <row r="489" spans="1:19" ht="27" customHeight="1" x14ac:dyDescent="0.2">
      <c r="A489" s="365"/>
      <c r="B489" s="366"/>
      <c r="C489" s="533" t="str">
        <f>IF(D489="","",(VLOOKUP(D489,Lookups!$B$4:$C$3001,2,FALSE)))</f>
        <v/>
      </c>
      <c r="D489" s="366"/>
      <c r="E489" s="384"/>
      <c r="F489" s="383"/>
      <c r="G489" s="384"/>
      <c r="H489" s="385"/>
      <c r="I489" s="384"/>
      <c r="J489" s="379"/>
      <c r="K489" s="379"/>
      <c r="L489" s="384"/>
      <c r="M489" s="384"/>
      <c r="N489" s="384"/>
      <c r="O489" s="384"/>
      <c r="P489" s="384"/>
      <c r="Q489" s="384"/>
      <c r="R489" s="510"/>
      <c r="S489" s="382"/>
    </row>
    <row r="490" spans="1:19" ht="27" customHeight="1" x14ac:dyDescent="0.2">
      <c r="A490" s="365"/>
      <c r="B490" s="366"/>
      <c r="C490" s="533" t="str">
        <f>IF(D490="","",(VLOOKUP(D490,Lookups!$B$4:$C$3001,2,FALSE)))</f>
        <v/>
      </c>
      <c r="D490" s="366"/>
      <c r="E490" s="384"/>
      <c r="F490" s="383"/>
      <c r="G490" s="384"/>
      <c r="H490" s="385"/>
      <c r="I490" s="384"/>
      <c r="J490" s="379"/>
      <c r="K490" s="379"/>
      <c r="L490" s="384"/>
      <c r="M490" s="384"/>
      <c r="N490" s="384"/>
      <c r="O490" s="384"/>
      <c r="P490" s="384"/>
      <c r="Q490" s="384"/>
      <c r="R490" s="510"/>
      <c r="S490" s="382"/>
    </row>
    <row r="491" spans="1:19" ht="27" customHeight="1" x14ac:dyDescent="0.2">
      <c r="A491" s="365"/>
      <c r="B491" s="366"/>
      <c r="C491" s="533" t="str">
        <f>IF(D491="","",(VLOOKUP(D491,Lookups!$B$4:$C$3001,2,FALSE)))</f>
        <v/>
      </c>
      <c r="D491" s="366"/>
      <c r="E491" s="384"/>
      <c r="F491" s="383"/>
      <c r="G491" s="384"/>
      <c r="H491" s="385"/>
      <c r="I491" s="384"/>
      <c r="J491" s="379"/>
      <c r="K491" s="379"/>
      <c r="L491" s="384"/>
      <c r="M491" s="384"/>
      <c r="N491" s="384"/>
      <c r="O491" s="384"/>
      <c r="P491" s="384"/>
      <c r="Q491" s="384"/>
      <c r="R491" s="510"/>
      <c r="S491" s="382"/>
    </row>
    <row r="492" spans="1:19" ht="27" customHeight="1" x14ac:dyDescent="0.2">
      <c r="A492" s="365"/>
      <c r="B492" s="366"/>
      <c r="C492" s="533" t="str">
        <f>IF(D492="","",(VLOOKUP(D492,Lookups!$B$4:$C$3001,2,FALSE)))</f>
        <v/>
      </c>
      <c r="D492" s="366"/>
      <c r="E492" s="384"/>
      <c r="F492" s="383"/>
      <c r="G492" s="384"/>
      <c r="H492" s="385"/>
      <c r="I492" s="384"/>
      <c r="J492" s="379"/>
      <c r="K492" s="379"/>
      <c r="L492" s="384"/>
      <c r="M492" s="384"/>
      <c r="N492" s="384"/>
      <c r="O492" s="384"/>
      <c r="P492" s="384"/>
      <c r="Q492" s="384"/>
      <c r="R492" s="510"/>
      <c r="S492" s="382"/>
    </row>
    <row r="493" spans="1:19" ht="27" customHeight="1" x14ac:dyDescent="0.2">
      <c r="A493" s="365"/>
      <c r="B493" s="366"/>
      <c r="C493" s="533" t="str">
        <f>IF(D493="","",(VLOOKUP(D493,Lookups!$B$4:$C$3001,2,FALSE)))</f>
        <v/>
      </c>
      <c r="D493" s="366"/>
      <c r="E493" s="384"/>
      <c r="F493" s="383"/>
      <c r="G493" s="384"/>
      <c r="H493" s="385"/>
      <c r="I493" s="384"/>
      <c r="J493" s="379"/>
      <c r="K493" s="379"/>
      <c r="L493" s="384"/>
      <c r="M493" s="384"/>
      <c r="N493" s="384"/>
      <c r="O493" s="384"/>
      <c r="P493" s="384"/>
      <c r="Q493" s="384"/>
      <c r="R493" s="510"/>
      <c r="S493" s="382"/>
    </row>
    <row r="494" spans="1:19" ht="27" customHeight="1" x14ac:dyDescent="0.2">
      <c r="A494" s="365"/>
      <c r="B494" s="366"/>
      <c r="C494" s="533" t="str">
        <f>IF(D494="","",(VLOOKUP(D494,Lookups!$B$4:$C$3001,2,FALSE)))</f>
        <v/>
      </c>
      <c r="D494" s="366"/>
      <c r="E494" s="384"/>
      <c r="F494" s="383"/>
      <c r="G494" s="384"/>
      <c r="H494" s="385"/>
      <c r="I494" s="384"/>
      <c r="J494" s="379"/>
      <c r="K494" s="379"/>
      <c r="L494" s="384"/>
      <c r="M494" s="384"/>
      <c r="N494" s="384"/>
      <c r="O494" s="384"/>
      <c r="P494" s="384"/>
      <c r="Q494" s="384"/>
      <c r="R494" s="510"/>
      <c r="S494" s="382"/>
    </row>
    <row r="495" spans="1:19" ht="27" customHeight="1" x14ac:dyDescent="0.2">
      <c r="A495" s="365"/>
      <c r="B495" s="366"/>
      <c r="C495" s="533" t="str">
        <f>IF(D495="","",(VLOOKUP(D495,Lookups!$B$4:$C$3001,2,FALSE)))</f>
        <v/>
      </c>
      <c r="D495" s="366"/>
      <c r="E495" s="384"/>
      <c r="F495" s="383"/>
      <c r="G495" s="384"/>
      <c r="H495" s="385"/>
      <c r="I495" s="384"/>
      <c r="J495" s="379"/>
      <c r="K495" s="379"/>
      <c r="L495" s="384"/>
      <c r="M495" s="384"/>
      <c r="N495" s="384"/>
      <c r="O495" s="384"/>
      <c r="P495" s="384"/>
      <c r="Q495" s="384"/>
      <c r="R495" s="510"/>
      <c r="S495" s="382"/>
    </row>
    <row r="496" spans="1:19" ht="27" customHeight="1" x14ac:dyDescent="0.2">
      <c r="A496" s="365"/>
      <c r="B496" s="366"/>
      <c r="C496" s="533" t="str">
        <f>IF(D496="","",(VLOOKUP(D496,Lookups!$B$4:$C$3001,2,FALSE)))</f>
        <v/>
      </c>
      <c r="D496" s="366"/>
      <c r="E496" s="384"/>
      <c r="F496" s="383"/>
      <c r="G496" s="384"/>
      <c r="H496" s="385"/>
      <c r="I496" s="384"/>
      <c r="J496" s="379"/>
      <c r="K496" s="379"/>
      <c r="L496" s="384"/>
      <c r="M496" s="384"/>
      <c r="N496" s="384"/>
      <c r="O496" s="384"/>
      <c r="P496" s="384"/>
      <c r="Q496" s="384"/>
      <c r="R496" s="510"/>
      <c r="S496" s="382"/>
    </row>
    <row r="497" spans="1:19" ht="27" customHeight="1" x14ac:dyDescent="0.2">
      <c r="A497" s="365"/>
      <c r="B497" s="366"/>
      <c r="C497" s="533" t="str">
        <f>IF(D497="","",(VLOOKUP(D497,Lookups!$B$4:$C$3001,2,FALSE)))</f>
        <v/>
      </c>
      <c r="D497" s="366"/>
      <c r="E497" s="384"/>
      <c r="F497" s="383"/>
      <c r="G497" s="384"/>
      <c r="H497" s="385"/>
      <c r="I497" s="384"/>
      <c r="J497" s="379"/>
      <c r="K497" s="379"/>
      <c r="L497" s="384"/>
      <c r="M497" s="384"/>
      <c r="N497" s="384"/>
      <c r="O497" s="384"/>
      <c r="P497" s="384"/>
      <c r="Q497" s="384"/>
      <c r="R497" s="510"/>
      <c r="S497" s="382"/>
    </row>
    <row r="498" spans="1:19" ht="27" customHeight="1" x14ac:dyDescent="0.2">
      <c r="A498" s="365"/>
      <c r="B498" s="366"/>
      <c r="C498" s="533" t="str">
        <f>IF(D498="","",(VLOOKUP(D498,Lookups!$B$4:$C$3001,2,FALSE)))</f>
        <v/>
      </c>
      <c r="D498" s="366"/>
      <c r="E498" s="384"/>
      <c r="F498" s="383"/>
      <c r="G498" s="384"/>
      <c r="H498" s="385"/>
      <c r="I498" s="384"/>
      <c r="J498" s="379"/>
      <c r="K498" s="379"/>
      <c r="L498" s="384"/>
      <c r="M498" s="384"/>
      <c r="N498" s="384"/>
      <c r="O498" s="384"/>
      <c r="P498" s="384"/>
      <c r="Q498" s="384"/>
      <c r="R498" s="510"/>
      <c r="S498" s="382"/>
    </row>
    <row r="499" spans="1:19" ht="27" customHeight="1" x14ac:dyDescent="0.2">
      <c r="A499" s="365"/>
      <c r="B499" s="366"/>
      <c r="C499" s="533" t="str">
        <f>IF(D499="","",(VLOOKUP(D499,Lookups!$B$4:$C$3001,2,FALSE)))</f>
        <v/>
      </c>
      <c r="D499" s="366"/>
      <c r="E499" s="384"/>
      <c r="F499" s="383"/>
      <c r="G499" s="384"/>
      <c r="H499" s="385"/>
      <c r="I499" s="384"/>
      <c r="J499" s="379"/>
      <c r="K499" s="379"/>
      <c r="L499" s="384"/>
      <c r="M499" s="384"/>
      <c r="N499" s="384"/>
      <c r="O499" s="384"/>
      <c r="P499" s="384"/>
      <c r="Q499" s="384"/>
      <c r="R499" s="510"/>
      <c r="S499" s="382"/>
    </row>
    <row r="500" spans="1:19" ht="27" customHeight="1" x14ac:dyDescent="0.2">
      <c r="A500" s="365"/>
      <c r="B500" s="366"/>
      <c r="C500" s="533" t="str">
        <f>IF(D500="","",(VLOOKUP(D500,Lookups!$B$4:$C$3001,2,FALSE)))</f>
        <v/>
      </c>
      <c r="D500" s="366"/>
      <c r="E500" s="384"/>
      <c r="F500" s="383"/>
      <c r="G500" s="384"/>
      <c r="H500" s="385"/>
      <c r="I500" s="384"/>
      <c r="J500" s="379"/>
      <c r="K500" s="379"/>
      <c r="L500" s="384"/>
      <c r="M500" s="384"/>
      <c r="N500" s="384"/>
      <c r="O500" s="384"/>
      <c r="P500" s="384"/>
      <c r="Q500" s="384"/>
      <c r="R500" s="510"/>
      <c r="S500" s="382"/>
    </row>
    <row r="501" spans="1:19" ht="27" customHeight="1" x14ac:dyDescent="0.2">
      <c r="A501" s="365"/>
      <c r="B501" s="366"/>
      <c r="C501" s="533" t="str">
        <f>IF(D501="","",(VLOOKUP(D501,Lookups!$B$4:$C$3001,2,FALSE)))</f>
        <v/>
      </c>
      <c r="D501" s="366"/>
      <c r="E501" s="384"/>
      <c r="F501" s="383"/>
      <c r="G501" s="384"/>
      <c r="H501" s="385"/>
      <c r="I501" s="384"/>
      <c r="J501" s="379"/>
      <c r="K501" s="379"/>
      <c r="L501" s="384"/>
      <c r="M501" s="384"/>
      <c r="N501" s="384"/>
      <c r="O501" s="384"/>
      <c r="P501" s="384"/>
      <c r="Q501" s="384"/>
      <c r="R501" s="510"/>
      <c r="S501" s="382"/>
    </row>
    <row r="502" spans="1:19" ht="27" customHeight="1" x14ac:dyDescent="0.2">
      <c r="A502" s="365"/>
      <c r="B502" s="366"/>
      <c r="C502" s="533" t="str">
        <f>IF(D502="","",(VLOOKUP(D502,Lookups!$B$4:$C$3001,2,FALSE)))</f>
        <v/>
      </c>
      <c r="D502" s="366"/>
      <c r="E502" s="384"/>
      <c r="F502" s="383"/>
      <c r="G502" s="384"/>
      <c r="H502" s="385"/>
      <c r="I502" s="384"/>
      <c r="J502" s="379"/>
      <c r="K502" s="379"/>
      <c r="L502" s="384"/>
      <c r="M502" s="384"/>
      <c r="N502" s="384"/>
      <c r="O502" s="384"/>
      <c r="P502" s="384"/>
      <c r="Q502" s="384"/>
      <c r="R502" s="510"/>
      <c r="S502" s="382"/>
    </row>
    <row r="503" spans="1:19" ht="27" customHeight="1" x14ac:dyDescent="0.2">
      <c r="A503" s="365"/>
      <c r="B503" s="366"/>
      <c r="C503" s="533" t="str">
        <f>IF(D503="","",(VLOOKUP(D503,Lookups!$B$4:$C$3001,2,FALSE)))</f>
        <v/>
      </c>
      <c r="D503" s="366"/>
      <c r="E503" s="384"/>
      <c r="F503" s="383"/>
      <c r="G503" s="384"/>
      <c r="H503" s="385"/>
      <c r="I503" s="384"/>
      <c r="J503" s="379"/>
      <c r="K503" s="379"/>
      <c r="L503" s="384"/>
      <c r="M503" s="384"/>
      <c r="N503" s="384"/>
      <c r="O503" s="384"/>
      <c r="P503" s="384"/>
      <c r="Q503" s="384"/>
      <c r="R503" s="510"/>
      <c r="S503" s="382"/>
    </row>
    <row r="504" spans="1:19" ht="27" customHeight="1" x14ac:dyDescent="0.2">
      <c r="A504" s="365"/>
      <c r="B504" s="366"/>
      <c r="C504" s="533" t="str">
        <f>IF(D504="","",(VLOOKUP(D504,Lookups!$B$4:$C$3001,2,FALSE)))</f>
        <v/>
      </c>
      <c r="D504" s="366"/>
      <c r="E504" s="384"/>
      <c r="F504" s="383"/>
      <c r="G504" s="384"/>
      <c r="H504" s="385"/>
      <c r="I504" s="384"/>
      <c r="J504" s="379"/>
      <c r="K504" s="379"/>
      <c r="L504" s="384"/>
      <c r="M504" s="384"/>
      <c r="N504" s="384"/>
      <c r="O504" s="384"/>
      <c r="P504" s="384"/>
      <c r="Q504" s="384"/>
      <c r="R504" s="510"/>
      <c r="S504" s="382"/>
    </row>
    <row r="505" spans="1:19" ht="27" customHeight="1" x14ac:dyDescent="0.2">
      <c r="A505" s="365"/>
      <c r="B505" s="366"/>
      <c r="C505" s="533" t="str">
        <f>IF(D505="","",(VLOOKUP(D505,Lookups!$B$4:$C$3001,2,FALSE)))</f>
        <v/>
      </c>
      <c r="D505" s="366"/>
      <c r="E505" s="384"/>
      <c r="F505" s="383"/>
      <c r="G505" s="384"/>
      <c r="H505" s="385"/>
      <c r="I505" s="384"/>
      <c r="J505" s="379"/>
      <c r="K505" s="379"/>
      <c r="L505" s="384"/>
      <c r="M505" s="384"/>
      <c r="N505" s="384"/>
      <c r="O505" s="384"/>
      <c r="P505" s="384"/>
      <c r="Q505" s="384"/>
      <c r="R505" s="510"/>
      <c r="S505" s="382"/>
    </row>
    <row r="506" spans="1:19" ht="27" customHeight="1" x14ac:dyDescent="0.2">
      <c r="A506" s="365"/>
      <c r="B506" s="366"/>
      <c r="C506" s="533" t="str">
        <f>IF(D506="","",(VLOOKUP(D506,Lookups!$B$4:$C$3001,2,FALSE)))</f>
        <v/>
      </c>
      <c r="D506" s="366"/>
      <c r="E506" s="384"/>
      <c r="F506" s="383"/>
      <c r="G506" s="384"/>
      <c r="H506" s="385"/>
      <c r="I506" s="384"/>
      <c r="J506" s="379"/>
      <c r="K506" s="379"/>
      <c r="L506" s="384"/>
      <c r="M506" s="384"/>
      <c r="N506" s="384"/>
      <c r="O506" s="384"/>
      <c r="P506" s="384"/>
      <c r="Q506" s="384"/>
      <c r="R506" s="510"/>
      <c r="S506" s="382"/>
    </row>
    <row r="507" spans="1:19" ht="27" customHeight="1" x14ac:dyDescent="0.2">
      <c r="A507" s="365"/>
      <c r="B507" s="366"/>
      <c r="C507" s="533" t="str">
        <f>IF(D507="","",(VLOOKUP(D507,Lookups!$B$4:$C$3001,2,FALSE)))</f>
        <v/>
      </c>
      <c r="D507" s="366"/>
      <c r="E507" s="384"/>
      <c r="F507" s="383"/>
      <c r="G507" s="384"/>
      <c r="H507" s="385"/>
      <c r="I507" s="384"/>
      <c r="J507" s="379"/>
      <c r="K507" s="379"/>
      <c r="L507" s="384"/>
      <c r="M507" s="384"/>
      <c r="N507" s="384"/>
      <c r="O507" s="384"/>
      <c r="P507" s="384"/>
      <c r="Q507" s="384"/>
      <c r="R507" s="510"/>
      <c r="S507" s="382"/>
    </row>
    <row r="508" spans="1:19" ht="27" customHeight="1" x14ac:dyDescent="0.2">
      <c r="A508" s="365"/>
      <c r="B508" s="366"/>
      <c r="C508" s="533" t="str">
        <f>IF(D508="","",(VLOOKUP(D508,Lookups!$B$4:$C$3001,2,FALSE)))</f>
        <v/>
      </c>
      <c r="D508" s="366"/>
      <c r="E508" s="384"/>
      <c r="F508" s="383"/>
      <c r="G508" s="384"/>
      <c r="H508" s="385"/>
      <c r="I508" s="384"/>
      <c r="J508" s="379"/>
      <c r="K508" s="379"/>
      <c r="L508" s="384"/>
      <c r="M508" s="384"/>
      <c r="N508" s="384"/>
      <c r="O508" s="384"/>
      <c r="P508" s="384"/>
      <c r="Q508" s="384"/>
      <c r="R508" s="510"/>
      <c r="S508" s="382"/>
    </row>
    <row r="509" spans="1:19" ht="27" customHeight="1" x14ac:dyDescent="0.2">
      <c r="A509" s="365"/>
      <c r="B509" s="366"/>
      <c r="C509" s="533" t="str">
        <f>IF(D509="","",(VLOOKUP(D509,Lookups!$B$4:$C$3001,2,FALSE)))</f>
        <v/>
      </c>
      <c r="D509" s="366"/>
      <c r="E509" s="384"/>
      <c r="F509" s="383"/>
      <c r="G509" s="384"/>
      <c r="H509" s="385"/>
      <c r="I509" s="384"/>
      <c r="J509" s="379"/>
      <c r="K509" s="379"/>
      <c r="L509" s="384"/>
      <c r="M509" s="384"/>
      <c r="N509" s="384"/>
      <c r="O509" s="384"/>
      <c r="P509" s="384"/>
      <c r="Q509" s="384"/>
      <c r="R509" s="510"/>
      <c r="S509" s="382"/>
    </row>
    <row r="510" spans="1:19" ht="27" customHeight="1" x14ac:dyDescent="0.2">
      <c r="A510" s="365"/>
      <c r="B510" s="366"/>
      <c r="C510" s="533" t="str">
        <f>IF(D510="","",(VLOOKUP(D510,Lookups!$B$4:$C$3001,2,FALSE)))</f>
        <v/>
      </c>
      <c r="D510" s="366"/>
      <c r="E510" s="384"/>
      <c r="F510" s="383"/>
      <c r="G510" s="384"/>
      <c r="H510" s="385"/>
      <c r="I510" s="384"/>
      <c r="J510" s="379"/>
      <c r="K510" s="379"/>
      <c r="L510" s="384"/>
      <c r="M510" s="384"/>
      <c r="N510" s="384"/>
      <c r="O510" s="384"/>
      <c r="P510" s="384"/>
      <c r="Q510" s="384"/>
      <c r="R510" s="510"/>
      <c r="S510" s="382"/>
    </row>
    <row r="511" spans="1:19" ht="27" customHeight="1" x14ac:dyDescent="0.2">
      <c r="A511" s="365"/>
      <c r="B511" s="366"/>
      <c r="C511" s="533" t="str">
        <f>IF(D511="","",(VLOOKUP(D511,Lookups!$B$4:$C$3001,2,FALSE)))</f>
        <v/>
      </c>
      <c r="D511" s="366"/>
      <c r="E511" s="384"/>
      <c r="F511" s="383"/>
      <c r="G511" s="384"/>
      <c r="H511" s="385"/>
      <c r="I511" s="384"/>
      <c r="J511" s="379"/>
      <c r="K511" s="379"/>
      <c r="L511" s="384"/>
      <c r="M511" s="384"/>
      <c r="N511" s="384"/>
      <c r="O511" s="384"/>
      <c r="P511" s="384"/>
      <c r="Q511" s="384"/>
      <c r="R511" s="510"/>
      <c r="S511" s="382"/>
    </row>
    <row r="512" spans="1:19" ht="27" customHeight="1" x14ac:dyDescent="0.2">
      <c r="A512" s="365"/>
      <c r="B512" s="366"/>
      <c r="C512" s="533" t="str">
        <f>IF(D512="","",(VLOOKUP(D512,Lookups!$B$4:$C$3001,2,FALSE)))</f>
        <v/>
      </c>
      <c r="D512" s="366"/>
      <c r="E512" s="384"/>
      <c r="F512" s="383"/>
      <c r="G512" s="384"/>
      <c r="H512" s="385"/>
      <c r="I512" s="384"/>
      <c r="J512" s="379"/>
      <c r="K512" s="379"/>
      <c r="L512" s="384"/>
      <c r="M512" s="384"/>
      <c r="N512" s="384"/>
      <c r="O512" s="384"/>
      <c r="P512" s="384"/>
      <c r="Q512" s="384"/>
      <c r="R512" s="510"/>
      <c r="S512" s="382"/>
    </row>
    <row r="513" spans="1:19" ht="27" customHeight="1" x14ac:dyDescent="0.2">
      <c r="A513" s="365"/>
      <c r="B513" s="366"/>
      <c r="C513" s="533" t="str">
        <f>IF(D513="","",(VLOOKUP(D513,Lookups!$B$4:$C$3001,2,FALSE)))</f>
        <v/>
      </c>
      <c r="D513" s="366"/>
      <c r="E513" s="384"/>
      <c r="F513" s="383"/>
      <c r="G513" s="384"/>
      <c r="H513" s="385"/>
      <c r="I513" s="384"/>
      <c r="J513" s="379"/>
      <c r="K513" s="379"/>
      <c r="L513" s="384"/>
      <c r="M513" s="384"/>
      <c r="N513" s="384"/>
      <c r="O513" s="384"/>
      <c r="P513" s="384"/>
      <c r="Q513" s="384"/>
      <c r="R513" s="510"/>
      <c r="S513" s="382"/>
    </row>
    <row r="514" spans="1:19" ht="27" customHeight="1" x14ac:dyDescent="0.2">
      <c r="A514" s="365"/>
      <c r="B514" s="366"/>
      <c r="C514" s="533" t="str">
        <f>IF(D514="","",(VLOOKUP(D514,Lookups!$B$4:$C$3001,2,FALSE)))</f>
        <v/>
      </c>
      <c r="D514" s="366"/>
      <c r="E514" s="384"/>
      <c r="F514" s="383"/>
      <c r="G514" s="384"/>
      <c r="H514" s="385"/>
      <c r="I514" s="384"/>
      <c r="J514" s="379"/>
      <c r="K514" s="379"/>
      <c r="L514" s="384"/>
      <c r="M514" s="384"/>
      <c r="N514" s="384"/>
      <c r="O514" s="384"/>
      <c r="P514" s="384"/>
      <c r="Q514" s="384"/>
      <c r="R514" s="510"/>
      <c r="S514" s="382"/>
    </row>
    <row r="515" spans="1:19" ht="27" customHeight="1" x14ac:dyDescent="0.2">
      <c r="A515" s="365"/>
      <c r="B515" s="366"/>
      <c r="C515" s="533" t="str">
        <f>IF(D515="","",(VLOOKUP(D515,Lookups!$B$4:$C$3001,2,FALSE)))</f>
        <v/>
      </c>
      <c r="D515" s="366"/>
      <c r="E515" s="384"/>
      <c r="F515" s="383"/>
      <c r="G515" s="384"/>
      <c r="H515" s="385"/>
      <c r="I515" s="384"/>
      <c r="J515" s="379"/>
      <c r="K515" s="379"/>
      <c r="L515" s="384"/>
      <c r="M515" s="384"/>
      <c r="N515" s="384"/>
      <c r="O515" s="384"/>
      <c r="P515" s="384"/>
      <c r="Q515" s="384"/>
      <c r="R515" s="510"/>
      <c r="S515" s="382"/>
    </row>
    <row r="516" spans="1:19" ht="27" customHeight="1" x14ac:dyDescent="0.2">
      <c r="A516" s="365"/>
      <c r="B516" s="366"/>
      <c r="C516" s="533" t="str">
        <f>IF(D516="","",(VLOOKUP(D516,Lookups!$B$4:$C$3001,2,FALSE)))</f>
        <v/>
      </c>
      <c r="D516" s="366"/>
      <c r="E516" s="384"/>
      <c r="F516" s="383"/>
      <c r="G516" s="384"/>
      <c r="H516" s="385"/>
      <c r="I516" s="384"/>
      <c r="J516" s="379"/>
      <c r="K516" s="379"/>
      <c r="L516" s="384"/>
      <c r="M516" s="384"/>
      <c r="N516" s="384"/>
      <c r="O516" s="384"/>
      <c r="P516" s="384"/>
      <c r="Q516" s="384"/>
      <c r="R516" s="510"/>
      <c r="S516" s="382"/>
    </row>
    <row r="517" spans="1:19" ht="27" customHeight="1" x14ac:dyDescent="0.2">
      <c r="A517" s="365"/>
      <c r="B517" s="366"/>
      <c r="C517" s="533" t="str">
        <f>IF(D517="","",(VLOOKUP(D517,Lookups!$B$4:$C$3001,2,FALSE)))</f>
        <v/>
      </c>
      <c r="D517" s="366"/>
      <c r="E517" s="384"/>
      <c r="F517" s="383"/>
      <c r="G517" s="384"/>
      <c r="H517" s="385"/>
      <c r="I517" s="384"/>
      <c r="J517" s="379"/>
      <c r="K517" s="379"/>
      <c r="L517" s="384"/>
      <c r="M517" s="384"/>
      <c r="N517" s="384"/>
      <c r="O517" s="384"/>
      <c r="P517" s="384"/>
      <c r="Q517" s="384"/>
      <c r="R517" s="510"/>
      <c r="S517" s="382"/>
    </row>
    <row r="518" spans="1:19" ht="27" customHeight="1" x14ac:dyDescent="0.2">
      <c r="A518" s="365"/>
      <c r="B518" s="366"/>
      <c r="C518" s="533" t="str">
        <f>IF(D518="","",(VLOOKUP(D518,Lookups!$B$4:$C$3001,2,FALSE)))</f>
        <v/>
      </c>
      <c r="D518" s="366"/>
      <c r="E518" s="384"/>
      <c r="F518" s="383"/>
      <c r="G518" s="384"/>
      <c r="H518" s="385"/>
      <c r="I518" s="384"/>
      <c r="J518" s="379"/>
      <c r="K518" s="379"/>
      <c r="L518" s="384"/>
      <c r="M518" s="384"/>
      <c r="N518" s="384"/>
      <c r="O518" s="384"/>
      <c r="P518" s="384"/>
      <c r="Q518" s="384"/>
      <c r="R518" s="510"/>
      <c r="S518" s="382"/>
    </row>
    <row r="519" spans="1:19" ht="27" customHeight="1" x14ac:dyDescent="0.2">
      <c r="A519" s="365"/>
      <c r="B519" s="366"/>
      <c r="C519" s="533" t="str">
        <f>IF(D519="","",(VLOOKUP(D519,Lookups!$B$4:$C$3001,2,FALSE)))</f>
        <v/>
      </c>
      <c r="D519" s="366"/>
      <c r="E519" s="384"/>
      <c r="F519" s="383"/>
      <c r="G519" s="384"/>
      <c r="H519" s="385"/>
      <c r="I519" s="384"/>
      <c r="J519" s="379"/>
      <c r="K519" s="379"/>
      <c r="L519" s="384"/>
      <c r="M519" s="384"/>
      <c r="N519" s="384"/>
      <c r="O519" s="384"/>
      <c r="P519" s="384"/>
      <c r="Q519" s="384"/>
      <c r="R519" s="510"/>
      <c r="S519" s="382"/>
    </row>
    <row r="520" spans="1:19" ht="27" customHeight="1" x14ac:dyDescent="0.2">
      <c r="A520" s="365"/>
      <c r="B520" s="366"/>
      <c r="C520" s="533" t="str">
        <f>IF(D520="","",(VLOOKUP(D520,Lookups!$B$4:$C$3001,2,FALSE)))</f>
        <v/>
      </c>
      <c r="D520" s="366"/>
      <c r="E520" s="384"/>
      <c r="F520" s="383"/>
      <c r="G520" s="384"/>
      <c r="H520" s="385"/>
      <c r="I520" s="384"/>
      <c r="J520" s="379"/>
      <c r="K520" s="379"/>
      <c r="L520" s="384"/>
      <c r="M520" s="384"/>
      <c r="N520" s="384"/>
      <c r="O520" s="384"/>
      <c r="P520" s="384"/>
      <c r="Q520" s="384"/>
      <c r="R520" s="510"/>
      <c r="S520" s="382"/>
    </row>
    <row r="521" spans="1:19" ht="27" customHeight="1" x14ac:dyDescent="0.2">
      <c r="A521" s="365"/>
      <c r="B521" s="366"/>
      <c r="C521" s="533" t="str">
        <f>IF(D521="","",(VLOOKUP(D521,Lookups!$B$4:$C$3001,2,FALSE)))</f>
        <v/>
      </c>
      <c r="D521" s="366"/>
      <c r="E521" s="384"/>
      <c r="F521" s="383"/>
      <c r="G521" s="384"/>
      <c r="H521" s="385"/>
      <c r="I521" s="384"/>
      <c r="J521" s="379"/>
      <c r="K521" s="379"/>
      <c r="L521" s="384"/>
      <c r="M521" s="384"/>
      <c r="N521" s="384"/>
      <c r="O521" s="384"/>
      <c r="P521" s="384"/>
      <c r="Q521" s="384"/>
      <c r="R521" s="510"/>
      <c r="S521" s="382"/>
    </row>
    <row r="522" spans="1:19" ht="27" customHeight="1" x14ac:dyDescent="0.2">
      <c r="A522" s="365"/>
      <c r="B522" s="366"/>
      <c r="C522" s="533" t="str">
        <f>IF(D522="","",(VLOOKUP(D522,Lookups!$B$4:$C$3001,2,FALSE)))</f>
        <v/>
      </c>
      <c r="D522" s="366"/>
      <c r="E522" s="384"/>
      <c r="F522" s="383"/>
      <c r="G522" s="384"/>
      <c r="H522" s="385"/>
      <c r="I522" s="384"/>
      <c r="J522" s="379"/>
      <c r="K522" s="379"/>
      <c r="L522" s="384"/>
      <c r="M522" s="384"/>
      <c r="N522" s="384"/>
      <c r="O522" s="384"/>
      <c r="P522" s="384"/>
      <c r="Q522" s="384"/>
      <c r="R522" s="510"/>
      <c r="S522" s="382"/>
    </row>
    <row r="523" spans="1:19" ht="27" customHeight="1" x14ac:dyDescent="0.2">
      <c r="A523" s="365"/>
      <c r="B523" s="366"/>
      <c r="C523" s="533" t="str">
        <f>IF(D523="","",(VLOOKUP(D523,Lookups!$B$4:$C$3001,2,FALSE)))</f>
        <v/>
      </c>
      <c r="D523" s="366"/>
      <c r="E523" s="384"/>
      <c r="F523" s="383"/>
      <c r="G523" s="384"/>
      <c r="H523" s="385"/>
      <c r="I523" s="384"/>
      <c r="J523" s="379"/>
      <c r="K523" s="379"/>
      <c r="L523" s="384"/>
      <c r="M523" s="384"/>
      <c r="N523" s="384"/>
      <c r="O523" s="384"/>
      <c r="P523" s="384"/>
      <c r="Q523" s="384"/>
      <c r="R523" s="510"/>
      <c r="S523" s="382"/>
    </row>
    <row r="524" spans="1:19" ht="27" customHeight="1" x14ac:dyDescent="0.2">
      <c r="A524" s="365"/>
      <c r="B524" s="366"/>
      <c r="C524" s="533" t="str">
        <f>IF(D524="","",(VLOOKUP(D524,Lookups!$B$4:$C$3001,2,FALSE)))</f>
        <v/>
      </c>
      <c r="D524" s="366"/>
      <c r="E524" s="384"/>
      <c r="F524" s="383"/>
      <c r="G524" s="384"/>
      <c r="H524" s="385"/>
      <c r="I524" s="384"/>
      <c r="J524" s="379"/>
      <c r="K524" s="379"/>
      <c r="L524" s="384"/>
      <c r="M524" s="384"/>
      <c r="N524" s="384"/>
      <c r="O524" s="384"/>
      <c r="P524" s="384"/>
      <c r="Q524" s="384"/>
      <c r="R524" s="510"/>
      <c r="S524" s="382"/>
    </row>
    <row r="525" spans="1:19" ht="27" customHeight="1" x14ac:dyDescent="0.2">
      <c r="A525" s="365"/>
      <c r="B525" s="366"/>
      <c r="C525" s="533" t="str">
        <f>IF(D525="","",(VLOOKUP(D525,Lookups!$B$4:$C$3001,2,FALSE)))</f>
        <v/>
      </c>
      <c r="D525" s="366"/>
      <c r="E525" s="384"/>
      <c r="F525" s="383"/>
      <c r="G525" s="384"/>
      <c r="H525" s="385"/>
      <c r="I525" s="384"/>
      <c r="J525" s="379"/>
      <c r="K525" s="379"/>
      <c r="L525" s="384"/>
      <c r="M525" s="384"/>
      <c r="N525" s="384"/>
      <c r="O525" s="384"/>
      <c r="P525" s="384"/>
      <c r="Q525" s="384"/>
      <c r="R525" s="510"/>
      <c r="S525" s="382"/>
    </row>
    <row r="526" spans="1:19" ht="27" customHeight="1" x14ac:dyDescent="0.2">
      <c r="A526" s="365"/>
      <c r="B526" s="366"/>
      <c r="C526" s="533" t="str">
        <f>IF(D526="","",(VLOOKUP(D526,Lookups!$B$4:$C$3001,2,FALSE)))</f>
        <v/>
      </c>
      <c r="D526" s="366"/>
      <c r="E526" s="384"/>
      <c r="F526" s="383"/>
      <c r="G526" s="384"/>
      <c r="H526" s="385"/>
      <c r="I526" s="384"/>
      <c r="J526" s="379"/>
      <c r="K526" s="379"/>
      <c r="L526" s="384"/>
      <c r="M526" s="384"/>
      <c r="N526" s="384"/>
      <c r="O526" s="384"/>
      <c r="P526" s="384"/>
      <c r="Q526" s="384"/>
      <c r="R526" s="510"/>
      <c r="S526" s="382"/>
    </row>
    <row r="527" spans="1:19" ht="27" customHeight="1" x14ac:dyDescent="0.2">
      <c r="A527" s="365"/>
      <c r="B527" s="366"/>
      <c r="C527" s="533" t="str">
        <f>IF(D527="","",(VLOOKUP(D527,Lookups!$B$4:$C$3001,2,FALSE)))</f>
        <v/>
      </c>
      <c r="D527" s="366"/>
      <c r="E527" s="384"/>
      <c r="F527" s="383"/>
      <c r="G527" s="384"/>
      <c r="H527" s="385"/>
      <c r="I527" s="384"/>
      <c r="J527" s="379"/>
      <c r="K527" s="379"/>
      <c r="L527" s="384"/>
      <c r="M527" s="384"/>
      <c r="N527" s="384"/>
      <c r="O527" s="384"/>
      <c r="P527" s="384"/>
      <c r="Q527" s="384"/>
      <c r="R527" s="510"/>
      <c r="S527" s="382"/>
    </row>
    <row r="528" spans="1:19" ht="27" customHeight="1" x14ac:dyDescent="0.2">
      <c r="A528" s="365"/>
      <c r="B528" s="366"/>
      <c r="C528" s="533" t="str">
        <f>IF(D528="","",(VLOOKUP(D528,Lookups!$B$4:$C$3001,2,FALSE)))</f>
        <v/>
      </c>
      <c r="D528" s="366"/>
      <c r="E528" s="384"/>
      <c r="F528" s="383"/>
      <c r="G528" s="384"/>
      <c r="H528" s="385"/>
      <c r="I528" s="384"/>
      <c r="J528" s="379"/>
      <c r="K528" s="379"/>
      <c r="L528" s="384"/>
      <c r="M528" s="384"/>
      <c r="N528" s="384"/>
      <c r="O528" s="384"/>
      <c r="P528" s="384"/>
      <c r="Q528" s="384"/>
      <c r="R528" s="510"/>
      <c r="S528" s="382"/>
    </row>
    <row r="529" spans="1:19" ht="27" customHeight="1" x14ac:dyDescent="0.2">
      <c r="A529" s="365"/>
      <c r="B529" s="366"/>
      <c r="C529" s="533" t="str">
        <f>IF(D529="","",(VLOOKUP(D529,Lookups!$B$4:$C$3001,2,FALSE)))</f>
        <v/>
      </c>
      <c r="D529" s="366"/>
      <c r="E529" s="384"/>
      <c r="F529" s="383"/>
      <c r="G529" s="384"/>
      <c r="H529" s="385"/>
      <c r="I529" s="384"/>
      <c r="J529" s="379"/>
      <c r="K529" s="379"/>
      <c r="L529" s="384"/>
      <c r="M529" s="384"/>
      <c r="N529" s="384"/>
      <c r="O529" s="384"/>
      <c r="P529" s="384"/>
      <c r="Q529" s="384"/>
      <c r="R529" s="510"/>
      <c r="S529" s="382"/>
    </row>
    <row r="530" spans="1:19" ht="27" customHeight="1" x14ac:dyDescent="0.2">
      <c r="A530" s="365"/>
      <c r="B530" s="366"/>
      <c r="C530" s="533" t="str">
        <f>IF(D530="","",(VLOOKUP(D530,Lookups!$B$4:$C$3001,2,FALSE)))</f>
        <v/>
      </c>
      <c r="D530" s="366"/>
      <c r="E530" s="384"/>
      <c r="F530" s="383"/>
      <c r="G530" s="384"/>
      <c r="H530" s="385"/>
      <c r="I530" s="384"/>
      <c r="J530" s="379"/>
      <c r="K530" s="379"/>
      <c r="L530" s="384"/>
      <c r="M530" s="384"/>
      <c r="N530" s="384"/>
      <c r="O530" s="384"/>
      <c r="P530" s="384"/>
      <c r="Q530" s="384"/>
      <c r="R530" s="510"/>
      <c r="S530" s="382"/>
    </row>
    <row r="531" spans="1:19" ht="27" customHeight="1" x14ac:dyDescent="0.2">
      <c r="A531" s="365"/>
      <c r="B531" s="366"/>
      <c r="C531" s="533" t="str">
        <f>IF(D531="","",(VLOOKUP(D531,Lookups!$B$4:$C$3001,2,FALSE)))</f>
        <v/>
      </c>
      <c r="D531" s="366"/>
      <c r="E531" s="384"/>
      <c r="F531" s="383"/>
      <c r="G531" s="384"/>
      <c r="H531" s="385"/>
      <c r="I531" s="384"/>
      <c r="J531" s="379"/>
      <c r="K531" s="379"/>
      <c r="L531" s="384"/>
      <c r="M531" s="384"/>
      <c r="N531" s="384"/>
      <c r="O531" s="384"/>
      <c r="P531" s="384"/>
      <c r="Q531" s="384"/>
      <c r="R531" s="510"/>
      <c r="S531" s="382"/>
    </row>
    <row r="532" spans="1:19" ht="27" customHeight="1" x14ac:dyDescent="0.2">
      <c r="A532" s="365"/>
      <c r="B532" s="366"/>
      <c r="C532" s="533" t="str">
        <f>IF(D532="","",(VLOOKUP(D532,Lookups!$B$4:$C$3001,2,FALSE)))</f>
        <v/>
      </c>
      <c r="D532" s="366"/>
      <c r="E532" s="384"/>
      <c r="F532" s="383"/>
      <c r="G532" s="384"/>
      <c r="H532" s="385"/>
      <c r="I532" s="384"/>
      <c r="J532" s="379"/>
      <c r="K532" s="379"/>
      <c r="L532" s="384"/>
      <c r="M532" s="384"/>
      <c r="N532" s="384"/>
      <c r="O532" s="384"/>
      <c r="P532" s="384"/>
      <c r="Q532" s="384"/>
      <c r="R532" s="510"/>
      <c r="S532" s="382"/>
    </row>
    <row r="533" spans="1:19" ht="27" customHeight="1" x14ac:dyDescent="0.2">
      <c r="A533" s="365"/>
      <c r="B533" s="366"/>
      <c r="C533" s="533" t="str">
        <f>IF(D533="","",(VLOOKUP(D533,Lookups!$B$4:$C$3001,2,FALSE)))</f>
        <v/>
      </c>
      <c r="D533" s="366"/>
      <c r="E533" s="384"/>
      <c r="F533" s="383"/>
      <c r="G533" s="384"/>
      <c r="H533" s="385"/>
      <c r="I533" s="384"/>
      <c r="J533" s="379"/>
      <c r="K533" s="379"/>
      <c r="L533" s="384"/>
      <c r="M533" s="384"/>
      <c r="N533" s="384"/>
      <c r="O533" s="384"/>
      <c r="P533" s="384"/>
      <c r="Q533" s="384"/>
      <c r="R533" s="510"/>
      <c r="S533" s="382"/>
    </row>
    <row r="534" spans="1:19" ht="27" customHeight="1" x14ac:dyDescent="0.2">
      <c r="A534" s="365"/>
      <c r="B534" s="366"/>
      <c r="C534" s="533" t="str">
        <f>IF(D534="","",(VLOOKUP(D534,Lookups!$B$4:$C$3001,2,FALSE)))</f>
        <v/>
      </c>
      <c r="D534" s="366"/>
      <c r="E534" s="384"/>
      <c r="F534" s="383"/>
      <c r="G534" s="384"/>
      <c r="H534" s="385"/>
      <c r="I534" s="384"/>
      <c r="J534" s="379"/>
      <c r="K534" s="379"/>
      <c r="L534" s="384"/>
      <c r="M534" s="384"/>
      <c r="N534" s="384"/>
      <c r="O534" s="384"/>
      <c r="P534" s="384"/>
      <c r="Q534" s="384"/>
      <c r="R534" s="510"/>
      <c r="S534" s="382"/>
    </row>
    <row r="535" spans="1:19" ht="27" customHeight="1" x14ac:dyDescent="0.2">
      <c r="A535" s="365"/>
      <c r="B535" s="366"/>
      <c r="C535" s="533" t="str">
        <f>IF(D535="","",(VLOOKUP(D535,Lookups!$B$4:$C$3001,2,FALSE)))</f>
        <v/>
      </c>
      <c r="D535" s="366"/>
      <c r="E535" s="384"/>
      <c r="F535" s="383"/>
      <c r="G535" s="384"/>
      <c r="H535" s="385"/>
      <c r="I535" s="384"/>
      <c r="J535" s="379"/>
      <c r="K535" s="379"/>
      <c r="L535" s="384"/>
      <c r="M535" s="384"/>
      <c r="N535" s="384"/>
      <c r="O535" s="384"/>
      <c r="P535" s="384"/>
      <c r="Q535" s="384"/>
      <c r="R535" s="510"/>
      <c r="S535" s="382"/>
    </row>
    <row r="536" spans="1:19" ht="27" customHeight="1" x14ac:dyDescent="0.2">
      <c r="A536" s="365"/>
      <c r="B536" s="366"/>
      <c r="C536" s="533" t="str">
        <f>IF(D536="","",(VLOOKUP(D536,Lookups!$B$4:$C$3001,2,FALSE)))</f>
        <v/>
      </c>
      <c r="D536" s="366"/>
      <c r="E536" s="384"/>
      <c r="F536" s="383"/>
      <c r="G536" s="384"/>
      <c r="H536" s="385"/>
      <c r="I536" s="384"/>
      <c r="J536" s="379"/>
      <c r="K536" s="379"/>
      <c r="L536" s="384"/>
      <c r="M536" s="384"/>
      <c r="N536" s="384"/>
      <c r="O536" s="384"/>
      <c r="P536" s="384"/>
      <c r="Q536" s="384"/>
      <c r="R536" s="510"/>
      <c r="S536" s="382"/>
    </row>
    <row r="537" spans="1:19" ht="27" customHeight="1" x14ac:dyDescent="0.2">
      <c r="A537" s="365"/>
      <c r="B537" s="366"/>
      <c r="C537" s="533" t="str">
        <f>IF(D537="","",(VLOOKUP(D537,Lookups!$B$4:$C$3001,2,FALSE)))</f>
        <v/>
      </c>
      <c r="D537" s="366"/>
      <c r="E537" s="384"/>
      <c r="F537" s="383"/>
      <c r="G537" s="384"/>
      <c r="H537" s="385"/>
      <c r="I537" s="384"/>
      <c r="J537" s="379"/>
      <c r="K537" s="379"/>
      <c r="L537" s="384"/>
      <c r="M537" s="384"/>
      <c r="N537" s="384"/>
      <c r="O537" s="384"/>
      <c r="P537" s="384"/>
      <c r="Q537" s="384"/>
      <c r="R537" s="510"/>
      <c r="S537" s="382"/>
    </row>
    <row r="538" spans="1:19" ht="27" customHeight="1" x14ac:dyDescent="0.2">
      <c r="A538" s="365"/>
      <c r="B538" s="366"/>
      <c r="C538" s="533" t="str">
        <f>IF(D538="","",(VLOOKUP(D538,Lookups!$B$4:$C$3001,2,FALSE)))</f>
        <v/>
      </c>
      <c r="D538" s="366"/>
      <c r="E538" s="384"/>
      <c r="F538" s="383"/>
      <c r="G538" s="384"/>
      <c r="H538" s="385"/>
      <c r="I538" s="384"/>
      <c r="J538" s="379"/>
      <c r="K538" s="379"/>
      <c r="L538" s="384"/>
      <c r="M538" s="384"/>
      <c r="N538" s="384"/>
      <c r="O538" s="384"/>
      <c r="P538" s="384"/>
      <c r="Q538" s="384"/>
      <c r="R538" s="510"/>
      <c r="S538" s="382"/>
    </row>
    <row r="539" spans="1:19" ht="27" customHeight="1" x14ac:dyDescent="0.2">
      <c r="A539" s="365"/>
      <c r="B539" s="366"/>
      <c r="C539" s="533" t="str">
        <f>IF(D539="","",(VLOOKUP(D539,Lookups!$B$4:$C$3001,2,FALSE)))</f>
        <v/>
      </c>
      <c r="D539" s="366"/>
      <c r="E539" s="384"/>
      <c r="F539" s="383"/>
      <c r="G539" s="384"/>
      <c r="H539" s="385"/>
      <c r="I539" s="384"/>
      <c r="J539" s="379"/>
      <c r="K539" s="379"/>
      <c r="L539" s="384"/>
      <c r="M539" s="384"/>
      <c r="N539" s="384"/>
      <c r="O539" s="384"/>
      <c r="P539" s="384"/>
      <c r="Q539" s="384"/>
      <c r="R539" s="510"/>
      <c r="S539" s="382"/>
    </row>
    <row r="540" spans="1:19" ht="27" customHeight="1" x14ac:dyDescent="0.2">
      <c r="A540" s="365"/>
      <c r="B540" s="366"/>
      <c r="C540" s="533" t="str">
        <f>IF(D540="","",(VLOOKUP(D540,Lookups!$B$4:$C$3001,2,FALSE)))</f>
        <v/>
      </c>
      <c r="D540" s="366"/>
      <c r="E540" s="384"/>
      <c r="F540" s="383"/>
      <c r="G540" s="384"/>
      <c r="H540" s="385"/>
      <c r="I540" s="384"/>
      <c r="J540" s="379"/>
      <c r="K540" s="379"/>
      <c r="L540" s="384"/>
      <c r="M540" s="384"/>
      <c r="N540" s="384"/>
      <c r="O540" s="384"/>
      <c r="P540" s="384"/>
      <c r="Q540" s="384"/>
      <c r="R540" s="510"/>
      <c r="S540" s="382"/>
    </row>
    <row r="541" spans="1:19" ht="27" customHeight="1" x14ac:dyDescent="0.2">
      <c r="A541" s="365"/>
      <c r="B541" s="366"/>
      <c r="C541" s="533" t="str">
        <f>IF(D541="","",(VLOOKUP(D541,Lookups!$B$4:$C$3001,2,FALSE)))</f>
        <v/>
      </c>
      <c r="D541" s="366"/>
      <c r="E541" s="384"/>
      <c r="F541" s="383"/>
      <c r="G541" s="384"/>
      <c r="H541" s="385"/>
      <c r="I541" s="384"/>
      <c r="J541" s="379"/>
      <c r="K541" s="379"/>
      <c r="L541" s="384"/>
      <c r="M541" s="384"/>
      <c r="N541" s="384"/>
      <c r="O541" s="384"/>
      <c r="P541" s="384"/>
      <c r="Q541" s="384"/>
      <c r="R541" s="510"/>
      <c r="S541" s="382"/>
    </row>
    <row r="542" spans="1:19" ht="27" customHeight="1" x14ac:dyDescent="0.2">
      <c r="A542" s="365"/>
      <c r="B542" s="366"/>
      <c r="C542" s="533" t="str">
        <f>IF(D542="","",(VLOOKUP(D542,Lookups!$B$4:$C$3001,2,FALSE)))</f>
        <v/>
      </c>
      <c r="D542" s="366"/>
      <c r="E542" s="384"/>
      <c r="F542" s="383"/>
      <c r="G542" s="384"/>
      <c r="H542" s="385"/>
      <c r="I542" s="384"/>
      <c r="J542" s="379"/>
      <c r="K542" s="379"/>
      <c r="L542" s="384"/>
      <c r="M542" s="384"/>
      <c r="N542" s="384"/>
      <c r="O542" s="384"/>
      <c r="P542" s="384"/>
      <c r="Q542" s="384"/>
      <c r="R542" s="510"/>
      <c r="S542" s="382"/>
    </row>
    <row r="543" spans="1:19" ht="27" customHeight="1" x14ac:dyDescent="0.2">
      <c r="A543" s="365"/>
      <c r="B543" s="366"/>
      <c r="C543" s="533" t="str">
        <f>IF(D543="","",(VLOOKUP(D543,Lookups!$B$4:$C$3001,2,FALSE)))</f>
        <v/>
      </c>
      <c r="D543" s="366"/>
      <c r="E543" s="384"/>
      <c r="F543" s="383"/>
      <c r="G543" s="384"/>
      <c r="H543" s="385"/>
      <c r="I543" s="384"/>
      <c r="J543" s="379"/>
      <c r="K543" s="379"/>
      <c r="L543" s="384"/>
      <c r="M543" s="384"/>
      <c r="N543" s="384"/>
      <c r="O543" s="384"/>
      <c r="P543" s="384"/>
      <c r="Q543" s="384"/>
      <c r="R543" s="510"/>
      <c r="S543" s="382"/>
    </row>
    <row r="544" spans="1:19" ht="27" customHeight="1" x14ac:dyDescent="0.2">
      <c r="A544" s="365"/>
      <c r="B544" s="366"/>
      <c r="C544" s="533" t="str">
        <f>IF(D544="","",(VLOOKUP(D544,Lookups!$B$4:$C$3001,2,FALSE)))</f>
        <v/>
      </c>
      <c r="D544" s="366"/>
      <c r="E544" s="384"/>
      <c r="F544" s="383"/>
      <c r="G544" s="384"/>
      <c r="H544" s="385"/>
      <c r="I544" s="384"/>
      <c r="J544" s="379"/>
      <c r="K544" s="379"/>
      <c r="L544" s="384"/>
      <c r="M544" s="384"/>
      <c r="N544" s="384"/>
      <c r="O544" s="384"/>
      <c r="P544" s="384"/>
      <c r="Q544" s="384"/>
      <c r="R544" s="510"/>
      <c r="S544" s="382"/>
    </row>
    <row r="545" spans="1:19" ht="27" customHeight="1" x14ac:dyDescent="0.2">
      <c r="A545" s="365"/>
      <c r="B545" s="366"/>
      <c r="C545" s="533" t="str">
        <f>IF(D545="","",(VLOOKUP(D545,Lookups!$B$4:$C$3001,2,FALSE)))</f>
        <v/>
      </c>
      <c r="D545" s="366"/>
      <c r="E545" s="384"/>
      <c r="F545" s="383"/>
      <c r="G545" s="384"/>
      <c r="H545" s="385"/>
      <c r="I545" s="384"/>
      <c r="J545" s="379"/>
      <c r="K545" s="379"/>
      <c r="L545" s="384"/>
      <c r="M545" s="384"/>
      <c r="N545" s="384"/>
      <c r="O545" s="384"/>
      <c r="P545" s="384"/>
      <c r="Q545" s="384"/>
      <c r="R545" s="510"/>
      <c r="S545" s="382"/>
    </row>
    <row r="546" spans="1:19" ht="27" customHeight="1" x14ac:dyDescent="0.2">
      <c r="A546" s="365"/>
      <c r="B546" s="366"/>
      <c r="C546" s="533" t="str">
        <f>IF(D546="","",(VLOOKUP(D546,Lookups!$B$4:$C$3001,2,FALSE)))</f>
        <v/>
      </c>
      <c r="D546" s="366"/>
      <c r="E546" s="384"/>
      <c r="F546" s="383"/>
      <c r="G546" s="384"/>
      <c r="H546" s="385"/>
      <c r="I546" s="384"/>
      <c r="J546" s="379"/>
      <c r="K546" s="379"/>
      <c r="L546" s="384"/>
      <c r="M546" s="384"/>
      <c r="N546" s="384"/>
      <c r="O546" s="384"/>
      <c r="P546" s="384"/>
      <c r="Q546" s="384"/>
      <c r="R546" s="510"/>
      <c r="S546" s="382"/>
    </row>
    <row r="547" spans="1:19" ht="27" customHeight="1" x14ac:dyDescent="0.2">
      <c r="A547" s="365"/>
      <c r="B547" s="366"/>
      <c r="C547" s="533" t="str">
        <f>IF(D547="","",(VLOOKUP(D547,Lookups!$B$4:$C$3001,2,FALSE)))</f>
        <v/>
      </c>
      <c r="D547" s="366"/>
      <c r="E547" s="384"/>
      <c r="F547" s="383"/>
      <c r="G547" s="384"/>
      <c r="H547" s="385"/>
      <c r="I547" s="384"/>
      <c r="J547" s="379"/>
      <c r="K547" s="379"/>
      <c r="L547" s="384"/>
      <c r="M547" s="384"/>
      <c r="N547" s="384"/>
      <c r="O547" s="384"/>
      <c r="P547" s="384"/>
      <c r="Q547" s="384"/>
      <c r="R547" s="510"/>
      <c r="S547" s="382"/>
    </row>
    <row r="548" spans="1:19" ht="27" customHeight="1" x14ac:dyDescent="0.2">
      <c r="A548" s="365"/>
      <c r="B548" s="366"/>
      <c r="C548" s="533" t="str">
        <f>IF(D548="","",(VLOOKUP(D548,Lookups!$B$4:$C$3001,2,FALSE)))</f>
        <v/>
      </c>
      <c r="D548" s="366"/>
      <c r="E548" s="384"/>
      <c r="F548" s="383"/>
      <c r="G548" s="384"/>
      <c r="H548" s="385"/>
      <c r="I548" s="384"/>
      <c r="J548" s="379"/>
      <c r="K548" s="379"/>
      <c r="L548" s="384"/>
      <c r="M548" s="384"/>
      <c r="N548" s="384"/>
      <c r="O548" s="384"/>
      <c r="P548" s="384"/>
      <c r="Q548" s="384"/>
      <c r="R548" s="510"/>
      <c r="S548" s="382"/>
    </row>
    <row r="549" spans="1:19" ht="27" customHeight="1" x14ac:dyDescent="0.2">
      <c r="A549" s="365"/>
      <c r="B549" s="366"/>
      <c r="C549" s="533" t="str">
        <f>IF(D549="","",(VLOOKUP(D549,Lookups!$B$4:$C$3001,2,FALSE)))</f>
        <v/>
      </c>
      <c r="D549" s="366"/>
      <c r="E549" s="384"/>
      <c r="F549" s="383"/>
      <c r="G549" s="384"/>
      <c r="H549" s="385"/>
      <c r="I549" s="384"/>
      <c r="J549" s="379"/>
      <c r="K549" s="379"/>
      <c r="L549" s="384"/>
      <c r="M549" s="384"/>
      <c r="N549" s="384"/>
      <c r="O549" s="384"/>
      <c r="P549" s="384"/>
      <c r="Q549" s="384"/>
      <c r="R549" s="510"/>
      <c r="S549" s="382"/>
    </row>
    <row r="550" spans="1:19" ht="27" customHeight="1" x14ac:dyDescent="0.2">
      <c r="A550" s="365"/>
      <c r="B550" s="366"/>
      <c r="C550" s="533" t="str">
        <f>IF(D550="","",(VLOOKUP(D550,Lookups!$B$4:$C$3001,2,FALSE)))</f>
        <v/>
      </c>
      <c r="D550" s="366"/>
      <c r="E550" s="384"/>
      <c r="F550" s="383"/>
      <c r="G550" s="384"/>
      <c r="H550" s="385"/>
      <c r="I550" s="384"/>
      <c r="J550" s="379"/>
      <c r="K550" s="379"/>
      <c r="L550" s="384"/>
      <c r="M550" s="384"/>
      <c r="N550" s="384"/>
      <c r="O550" s="384"/>
      <c r="P550" s="384"/>
      <c r="Q550" s="384"/>
      <c r="R550" s="510"/>
      <c r="S550" s="382"/>
    </row>
    <row r="551" spans="1:19" ht="27" customHeight="1" x14ac:dyDescent="0.2">
      <c r="A551" s="365"/>
      <c r="B551" s="366"/>
      <c r="C551" s="533" t="str">
        <f>IF(D551="","",(VLOOKUP(D551,Lookups!$B$4:$C$3001,2,FALSE)))</f>
        <v/>
      </c>
      <c r="D551" s="366"/>
      <c r="E551" s="384"/>
      <c r="F551" s="383"/>
      <c r="G551" s="384"/>
      <c r="H551" s="385"/>
      <c r="I551" s="384"/>
      <c r="J551" s="379"/>
      <c r="K551" s="379"/>
      <c r="L551" s="384"/>
      <c r="M551" s="384"/>
      <c r="N551" s="384"/>
      <c r="O551" s="384"/>
      <c r="P551" s="384"/>
      <c r="Q551" s="384"/>
      <c r="R551" s="510"/>
      <c r="S551" s="382"/>
    </row>
    <row r="552" spans="1:19" ht="27" customHeight="1" x14ac:dyDescent="0.2">
      <c r="A552" s="365"/>
      <c r="B552" s="366"/>
      <c r="C552" s="533" t="str">
        <f>IF(D552="","",(VLOOKUP(D552,Lookups!$B$4:$C$3001,2,FALSE)))</f>
        <v/>
      </c>
      <c r="D552" s="366"/>
      <c r="E552" s="384"/>
      <c r="F552" s="383"/>
      <c r="G552" s="384"/>
      <c r="H552" s="385"/>
      <c r="I552" s="384"/>
      <c r="J552" s="379"/>
      <c r="K552" s="379"/>
      <c r="L552" s="384"/>
      <c r="M552" s="384"/>
      <c r="N552" s="384"/>
      <c r="O552" s="384"/>
      <c r="P552" s="384"/>
      <c r="Q552" s="384"/>
      <c r="R552" s="510"/>
      <c r="S552" s="382"/>
    </row>
    <row r="553" spans="1:19" ht="27" customHeight="1" x14ac:dyDescent="0.2">
      <c r="A553" s="365"/>
      <c r="B553" s="366"/>
      <c r="C553" s="533" t="str">
        <f>IF(D553="","",(VLOOKUP(D553,Lookups!$B$4:$C$3001,2,FALSE)))</f>
        <v/>
      </c>
      <c r="D553" s="366"/>
      <c r="E553" s="384"/>
      <c r="F553" s="383"/>
      <c r="G553" s="384"/>
      <c r="H553" s="385"/>
      <c r="I553" s="384"/>
      <c r="J553" s="379"/>
      <c r="K553" s="379"/>
      <c r="L553" s="384"/>
      <c r="M553" s="384"/>
      <c r="N553" s="384"/>
      <c r="O553" s="384"/>
      <c r="P553" s="384"/>
      <c r="Q553" s="384"/>
      <c r="R553" s="510"/>
      <c r="S553" s="382"/>
    </row>
    <row r="554" spans="1:19" ht="27" customHeight="1" x14ac:dyDescent="0.2">
      <c r="A554" s="365"/>
      <c r="B554" s="366"/>
      <c r="C554" s="533" t="str">
        <f>IF(D554="","",(VLOOKUP(D554,Lookups!$B$4:$C$3001,2,FALSE)))</f>
        <v/>
      </c>
      <c r="D554" s="366"/>
      <c r="E554" s="384"/>
      <c r="F554" s="383"/>
      <c r="G554" s="384"/>
      <c r="H554" s="385"/>
      <c r="I554" s="384"/>
      <c r="J554" s="379"/>
      <c r="K554" s="379"/>
      <c r="L554" s="384"/>
      <c r="M554" s="384"/>
      <c r="N554" s="384"/>
      <c r="O554" s="384"/>
      <c r="P554" s="384"/>
      <c r="Q554" s="384"/>
      <c r="R554" s="510"/>
      <c r="S554" s="382"/>
    </row>
    <row r="555" spans="1:19" ht="27" customHeight="1" x14ac:dyDescent="0.2">
      <c r="A555" s="365"/>
      <c r="B555" s="366"/>
      <c r="C555" s="533" t="str">
        <f>IF(D555="","",(VLOOKUP(D555,Lookups!$B$4:$C$3001,2,FALSE)))</f>
        <v/>
      </c>
      <c r="D555" s="366"/>
      <c r="E555" s="384"/>
      <c r="F555" s="383"/>
      <c r="G555" s="384"/>
      <c r="H555" s="385"/>
      <c r="I555" s="384"/>
      <c r="J555" s="379"/>
      <c r="K555" s="379"/>
      <c r="L555" s="384"/>
      <c r="M555" s="384"/>
      <c r="N555" s="384"/>
      <c r="O555" s="384"/>
      <c r="P555" s="384"/>
      <c r="Q555" s="384"/>
      <c r="R555" s="510"/>
      <c r="S555" s="382"/>
    </row>
    <row r="556" spans="1:19" ht="27" customHeight="1" x14ac:dyDescent="0.2">
      <c r="A556" s="365"/>
      <c r="B556" s="366"/>
      <c r="C556" s="533" t="str">
        <f>IF(D556="","",(VLOOKUP(D556,Lookups!$B$4:$C$3001,2,FALSE)))</f>
        <v/>
      </c>
      <c r="D556" s="366"/>
      <c r="E556" s="384"/>
      <c r="F556" s="383"/>
      <c r="G556" s="384"/>
      <c r="H556" s="385"/>
      <c r="I556" s="384"/>
      <c r="J556" s="379"/>
      <c r="K556" s="379"/>
      <c r="L556" s="384"/>
      <c r="M556" s="384"/>
      <c r="N556" s="384"/>
      <c r="O556" s="384"/>
      <c r="P556" s="384"/>
      <c r="Q556" s="384"/>
      <c r="R556" s="510"/>
      <c r="S556" s="382"/>
    </row>
    <row r="557" spans="1:19" ht="27" customHeight="1" x14ac:dyDescent="0.2">
      <c r="A557" s="365"/>
      <c r="B557" s="366"/>
      <c r="C557" s="533" t="str">
        <f>IF(D557="","",(VLOOKUP(D557,Lookups!$B$4:$C$3001,2,FALSE)))</f>
        <v/>
      </c>
      <c r="D557" s="366"/>
      <c r="E557" s="384"/>
      <c r="F557" s="383"/>
      <c r="G557" s="384"/>
      <c r="H557" s="385"/>
      <c r="I557" s="384"/>
      <c r="J557" s="379"/>
      <c r="K557" s="379"/>
      <c r="L557" s="384"/>
      <c r="M557" s="384"/>
      <c r="N557" s="384"/>
      <c r="O557" s="384"/>
      <c r="P557" s="384"/>
      <c r="Q557" s="384"/>
      <c r="R557" s="510"/>
      <c r="S557" s="382"/>
    </row>
    <row r="558" spans="1:19" ht="27" customHeight="1" x14ac:dyDescent="0.2">
      <c r="A558" s="365"/>
      <c r="B558" s="366"/>
      <c r="C558" s="533" t="str">
        <f>IF(D558="","",(VLOOKUP(D558,Lookups!$B$4:$C$3001,2,FALSE)))</f>
        <v/>
      </c>
      <c r="D558" s="366"/>
      <c r="E558" s="384"/>
      <c r="F558" s="383"/>
      <c r="G558" s="384"/>
      <c r="H558" s="385"/>
      <c r="I558" s="384"/>
      <c r="J558" s="379"/>
      <c r="K558" s="379"/>
      <c r="L558" s="384"/>
      <c r="M558" s="384"/>
      <c r="N558" s="384"/>
      <c r="O558" s="384"/>
      <c r="P558" s="384"/>
      <c r="Q558" s="384"/>
      <c r="R558" s="510"/>
      <c r="S558" s="382"/>
    </row>
    <row r="559" spans="1:19" ht="27" customHeight="1" x14ac:dyDescent="0.2">
      <c r="A559" s="365"/>
      <c r="B559" s="366"/>
      <c r="C559" s="533" t="str">
        <f>IF(D559="","",(VLOOKUP(D559,Lookups!$B$4:$C$3001,2,FALSE)))</f>
        <v/>
      </c>
      <c r="D559" s="366"/>
      <c r="E559" s="384"/>
      <c r="F559" s="383"/>
      <c r="G559" s="384"/>
      <c r="H559" s="385"/>
      <c r="I559" s="384"/>
      <c r="J559" s="379"/>
      <c r="K559" s="379"/>
      <c r="L559" s="384"/>
      <c r="M559" s="384"/>
      <c r="N559" s="384"/>
      <c r="O559" s="384"/>
      <c r="P559" s="384"/>
      <c r="Q559" s="384"/>
      <c r="R559" s="510"/>
      <c r="S559" s="382"/>
    </row>
    <row r="560" spans="1:19" ht="27" customHeight="1" x14ac:dyDescent="0.2">
      <c r="A560" s="365"/>
      <c r="B560" s="366"/>
      <c r="C560" s="533" t="str">
        <f>IF(D560="","",(VLOOKUP(D560,Lookups!$B$4:$C$3001,2,FALSE)))</f>
        <v/>
      </c>
      <c r="D560" s="366"/>
      <c r="E560" s="384"/>
      <c r="F560" s="383"/>
      <c r="G560" s="384"/>
      <c r="H560" s="385"/>
      <c r="I560" s="384"/>
      <c r="J560" s="379"/>
      <c r="K560" s="379"/>
      <c r="L560" s="384"/>
      <c r="M560" s="384"/>
      <c r="N560" s="384"/>
      <c r="O560" s="384"/>
      <c r="P560" s="384"/>
      <c r="Q560" s="384"/>
      <c r="R560" s="510"/>
      <c r="S560" s="382"/>
    </row>
    <row r="561" spans="1:19" ht="27" customHeight="1" x14ac:dyDescent="0.2">
      <c r="A561" s="365"/>
      <c r="B561" s="366"/>
      <c r="C561" s="533" t="str">
        <f>IF(D561="","",(VLOOKUP(D561,Lookups!$B$4:$C$3001,2,FALSE)))</f>
        <v/>
      </c>
      <c r="D561" s="366"/>
      <c r="E561" s="384"/>
      <c r="F561" s="383"/>
      <c r="G561" s="384"/>
      <c r="H561" s="385"/>
      <c r="I561" s="384"/>
      <c r="J561" s="379"/>
      <c r="K561" s="379"/>
      <c r="L561" s="384"/>
      <c r="M561" s="384"/>
      <c r="N561" s="384"/>
      <c r="O561" s="384"/>
      <c r="P561" s="384"/>
      <c r="Q561" s="384"/>
      <c r="R561" s="510"/>
      <c r="S561" s="382"/>
    </row>
    <row r="562" spans="1:19" ht="27" customHeight="1" x14ac:dyDescent="0.2">
      <c r="A562" s="365"/>
      <c r="B562" s="366"/>
      <c r="C562" s="533" t="str">
        <f>IF(D562="","",(VLOOKUP(D562,Lookups!$B$4:$C$3001,2,FALSE)))</f>
        <v/>
      </c>
      <c r="D562" s="366"/>
      <c r="E562" s="384"/>
      <c r="F562" s="383"/>
      <c r="G562" s="384"/>
      <c r="H562" s="385"/>
      <c r="I562" s="384"/>
      <c r="J562" s="379"/>
      <c r="K562" s="379"/>
      <c r="L562" s="384"/>
      <c r="M562" s="384"/>
      <c r="N562" s="384"/>
      <c r="O562" s="384"/>
      <c r="P562" s="384"/>
      <c r="Q562" s="384"/>
      <c r="R562" s="510"/>
      <c r="S562" s="382"/>
    </row>
    <row r="563" spans="1:19" ht="27" customHeight="1" x14ac:dyDescent="0.2">
      <c r="A563" s="365"/>
      <c r="B563" s="366"/>
      <c r="C563" s="533" t="str">
        <f>IF(D563="","",(VLOOKUP(D563,Lookups!$B$4:$C$3001,2,FALSE)))</f>
        <v/>
      </c>
      <c r="D563" s="366"/>
      <c r="E563" s="384"/>
      <c r="F563" s="383"/>
      <c r="G563" s="384"/>
      <c r="H563" s="385"/>
      <c r="I563" s="384"/>
      <c r="J563" s="379"/>
      <c r="K563" s="379"/>
      <c r="L563" s="384"/>
      <c r="M563" s="384"/>
      <c r="N563" s="384"/>
      <c r="O563" s="384"/>
      <c r="P563" s="384"/>
      <c r="Q563" s="384"/>
      <c r="R563" s="510"/>
      <c r="S563" s="382"/>
    </row>
    <row r="564" spans="1:19" ht="27" customHeight="1" x14ac:dyDescent="0.2">
      <c r="A564" s="365"/>
      <c r="B564" s="366"/>
      <c r="C564" s="533" t="str">
        <f>IF(D564="","",(VLOOKUP(D564,Lookups!$B$4:$C$3001,2,FALSE)))</f>
        <v/>
      </c>
      <c r="D564" s="366"/>
      <c r="E564" s="384"/>
      <c r="F564" s="383"/>
      <c r="G564" s="384"/>
      <c r="H564" s="385"/>
      <c r="I564" s="384"/>
      <c r="J564" s="379"/>
      <c r="K564" s="379"/>
      <c r="L564" s="384"/>
      <c r="M564" s="384"/>
      <c r="N564" s="384"/>
      <c r="O564" s="384"/>
      <c r="P564" s="384"/>
      <c r="Q564" s="384"/>
      <c r="R564" s="510"/>
      <c r="S564" s="382"/>
    </row>
    <row r="565" spans="1:19" ht="27" customHeight="1" x14ac:dyDescent="0.2">
      <c r="A565" s="365"/>
      <c r="B565" s="366"/>
      <c r="C565" s="533" t="str">
        <f>IF(D565="","",(VLOOKUP(D565,Lookups!$B$4:$C$3001,2,FALSE)))</f>
        <v/>
      </c>
      <c r="D565" s="366"/>
      <c r="E565" s="384"/>
      <c r="F565" s="383"/>
      <c r="G565" s="384"/>
      <c r="H565" s="385"/>
      <c r="I565" s="384"/>
      <c r="J565" s="379"/>
      <c r="K565" s="379"/>
      <c r="L565" s="384"/>
      <c r="M565" s="384"/>
      <c r="N565" s="384"/>
      <c r="O565" s="384"/>
      <c r="P565" s="384"/>
      <c r="Q565" s="384"/>
      <c r="R565" s="510"/>
      <c r="S565" s="382"/>
    </row>
    <row r="566" spans="1:19" ht="27" customHeight="1" x14ac:dyDescent="0.2">
      <c r="A566" s="365"/>
      <c r="B566" s="366"/>
      <c r="C566" s="533" t="str">
        <f>IF(D566="","",(VLOOKUP(D566,Lookups!$B$4:$C$3001,2,FALSE)))</f>
        <v/>
      </c>
      <c r="D566" s="366"/>
      <c r="E566" s="384"/>
      <c r="F566" s="383"/>
      <c r="G566" s="384"/>
      <c r="H566" s="385"/>
      <c r="I566" s="384"/>
      <c r="J566" s="379"/>
      <c r="K566" s="379"/>
      <c r="L566" s="384"/>
      <c r="M566" s="384"/>
      <c r="N566" s="384"/>
      <c r="O566" s="384"/>
      <c r="P566" s="384"/>
      <c r="Q566" s="384"/>
      <c r="R566" s="510"/>
      <c r="S566" s="382"/>
    </row>
    <row r="567" spans="1:19" ht="27" customHeight="1" x14ac:dyDescent="0.2">
      <c r="A567" s="365"/>
      <c r="B567" s="366"/>
      <c r="C567" s="533" t="str">
        <f>IF(D567="","",(VLOOKUP(D567,Lookups!$B$4:$C$3001,2,FALSE)))</f>
        <v/>
      </c>
      <c r="D567" s="366"/>
      <c r="E567" s="384"/>
      <c r="F567" s="383"/>
      <c r="G567" s="384"/>
      <c r="H567" s="385"/>
      <c r="I567" s="384"/>
      <c r="J567" s="379"/>
      <c r="K567" s="379"/>
      <c r="L567" s="384"/>
      <c r="M567" s="384"/>
      <c r="N567" s="384"/>
      <c r="O567" s="384"/>
      <c r="P567" s="384"/>
      <c r="Q567" s="384"/>
      <c r="R567" s="510"/>
      <c r="S567" s="382"/>
    </row>
    <row r="568" spans="1:19" ht="27" customHeight="1" x14ac:dyDescent="0.2">
      <c r="A568" s="365"/>
      <c r="B568" s="366"/>
      <c r="C568" s="533" t="str">
        <f>IF(D568="","",(VLOOKUP(D568,Lookups!$B$4:$C$3001,2,FALSE)))</f>
        <v/>
      </c>
      <c r="D568" s="366"/>
      <c r="E568" s="384"/>
      <c r="F568" s="383"/>
      <c r="G568" s="384"/>
      <c r="H568" s="385"/>
      <c r="I568" s="384"/>
      <c r="J568" s="379"/>
      <c r="K568" s="379"/>
      <c r="L568" s="384"/>
      <c r="M568" s="384"/>
      <c r="N568" s="384"/>
      <c r="O568" s="384"/>
      <c r="P568" s="384"/>
      <c r="Q568" s="384"/>
      <c r="R568" s="510"/>
      <c r="S568" s="382"/>
    </row>
    <row r="569" spans="1:19" ht="27" customHeight="1" x14ac:dyDescent="0.2">
      <c r="A569" s="365"/>
      <c r="B569" s="366"/>
      <c r="C569" s="533" t="str">
        <f>IF(D569="","",(VLOOKUP(D569,Lookups!$B$4:$C$3001,2,FALSE)))</f>
        <v/>
      </c>
      <c r="D569" s="366"/>
      <c r="E569" s="384"/>
      <c r="F569" s="383"/>
      <c r="G569" s="384"/>
      <c r="H569" s="385"/>
      <c r="I569" s="384"/>
      <c r="J569" s="379"/>
      <c r="K569" s="379"/>
      <c r="L569" s="384"/>
      <c r="M569" s="384"/>
      <c r="N569" s="384"/>
      <c r="O569" s="384"/>
      <c r="P569" s="384"/>
      <c r="Q569" s="384"/>
      <c r="R569" s="510"/>
      <c r="S569" s="382"/>
    </row>
    <row r="570" spans="1:19" ht="27" customHeight="1" x14ac:dyDescent="0.2">
      <c r="A570" s="365"/>
      <c r="B570" s="366"/>
      <c r="C570" s="533" t="str">
        <f>IF(D570="","",(VLOOKUP(D570,Lookups!$B$4:$C$3001,2,FALSE)))</f>
        <v/>
      </c>
      <c r="D570" s="366"/>
      <c r="E570" s="384"/>
      <c r="F570" s="383"/>
      <c r="G570" s="384"/>
      <c r="H570" s="385"/>
      <c r="I570" s="384"/>
      <c r="J570" s="379"/>
      <c r="K570" s="379"/>
      <c r="L570" s="384"/>
      <c r="M570" s="384"/>
      <c r="N570" s="384"/>
      <c r="O570" s="384"/>
      <c r="P570" s="384"/>
      <c r="Q570" s="384"/>
      <c r="R570" s="510"/>
      <c r="S570" s="382"/>
    </row>
    <row r="571" spans="1:19" ht="27" customHeight="1" x14ac:dyDescent="0.2">
      <c r="A571" s="365"/>
      <c r="B571" s="366"/>
      <c r="C571" s="533" t="str">
        <f>IF(D571="","",(VLOOKUP(D571,Lookups!$B$4:$C$3001,2,FALSE)))</f>
        <v/>
      </c>
      <c r="D571" s="366"/>
      <c r="E571" s="384"/>
      <c r="F571" s="383"/>
      <c r="G571" s="384"/>
      <c r="H571" s="385"/>
      <c r="I571" s="384"/>
      <c r="J571" s="379"/>
      <c r="K571" s="379"/>
      <c r="L571" s="384"/>
      <c r="M571" s="384"/>
      <c r="N571" s="384"/>
      <c r="O571" s="384"/>
      <c r="P571" s="384"/>
      <c r="Q571" s="384"/>
      <c r="R571" s="510"/>
      <c r="S571" s="382"/>
    </row>
    <row r="572" spans="1:19" ht="27" customHeight="1" x14ac:dyDescent="0.2">
      <c r="A572" s="365"/>
      <c r="B572" s="366"/>
      <c r="C572" s="533" t="str">
        <f>IF(D572="","",(VLOOKUP(D572,Lookups!$B$4:$C$3001,2,FALSE)))</f>
        <v/>
      </c>
      <c r="D572" s="366"/>
      <c r="E572" s="384"/>
      <c r="F572" s="383"/>
      <c r="G572" s="384"/>
      <c r="H572" s="385"/>
      <c r="I572" s="384"/>
      <c r="J572" s="379"/>
      <c r="K572" s="379"/>
      <c r="L572" s="384"/>
      <c r="M572" s="384"/>
      <c r="N572" s="384"/>
      <c r="O572" s="384"/>
      <c r="P572" s="384"/>
      <c r="Q572" s="384"/>
      <c r="R572" s="510"/>
      <c r="S572" s="382"/>
    </row>
    <row r="573" spans="1:19" ht="27" customHeight="1" x14ac:dyDescent="0.2">
      <c r="A573" s="365"/>
      <c r="B573" s="366"/>
      <c r="C573" s="533" t="str">
        <f>IF(D573="","",(VLOOKUP(D573,Lookups!$B$4:$C$3001,2,FALSE)))</f>
        <v/>
      </c>
      <c r="D573" s="366"/>
      <c r="E573" s="384"/>
      <c r="F573" s="383"/>
      <c r="G573" s="384"/>
      <c r="H573" s="385"/>
      <c r="I573" s="384"/>
      <c r="J573" s="379"/>
      <c r="K573" s="379"/>
      <c r="L573" s="384"/>
      <c r="M573" s="384"/>
      <c r="N573" s="384"/>
      <c r="O573" s="384"/>
      <c r="P573" s="384"/>
      <c r="Q573" s="384"/>
      <c r="R573" s="510"/>
      <c r="S573" s="382"/>
    </row>
    <row r="574" spans="1:19" ht="27" customHeight="1" x14ac:dyDescent="0.2">
      <c r="A574" s="365"/>
      <c r="B574" s="366"/>
      <c r="C574" s="533" t="str">
        <f>IF(D574="","",(VLOOKUP(D574,Lookups!$B$4:$C$3001,2,FALSE)))</f>
        <v/>
      </c>
      <c r="D574" s="366"/>
      <c r="E574" s="384"/>
      <c r="F574" s="383"/>
      <c r="G574" s="384"/>
      <c r="H574" s="385"/>
      <c r="I574" s="384"/>
      <c r="J574" s="379"/>
      <c r="K574" s="379"/>
      <c r="L574" s="384"/>
      <c r="M574" s="384"/>
      <c r="N574" s="384"/>
      <c r="O574" s="384"/>
      <c r="P574" s="384"/>
      <c r="Q574" s="384"/>
      <c r="R574" s="510"/>
      <c r="S574" s="382"/>
    </row>
    <row r="575" spans="1:19" ht="27" customHeight="1" x14ac:dyDescent="0.2">
      <c r="A575" s="365"/>
      <c r="B575" s="366"/>
      <c r="C575" s="533" t="str">
        <f>IF(D575="","",(VLOOKUP(D575,Lookups!$B$4:$C$3001,2,FALSE)))</f>
        <v/>
      </c>
      <c r="D575" s="366"/>
      <c r="E575" s="384"/>
      <c r="F575" s="383"/>
      <c r="G575" s="384"/>
      <c r="H575" s="385"/>
      <c r="I575" s="384"/>
      <c r="J575" s="379"/>
      <c r="K575" s="379"/>
      <c r="L575" s="384"/>
      <c r="M575" s="384"/>
      <c r="N575" s="384"/>
      <c r="O575" s="384"/>
      <c r="P575" s="384"/>
      <c r="Q575" s="384"/>
      <c r="R575" s="510"/>
      <c r="S575" s="382"/>
    </row>
    <row r="576" spans="1:19" ht="27" customHeight="1" x14ac:dyDescent="0.2">
      <c r="A576" s="365"/>
      <c r="B576" s="366"/>
      <c r="C576" s="533" t="str">
        <f>IF(D576="","",(VLOOKUP(D576,Lookups!$B$4:$C$3001,2,FALSE)))</f>
        <v/>
      </c>
      <c r="D576" s="366"/>
      <c r="E576" s="384"/>
      <c r="F576" s="383"/>
      <c r="G576" s="384"/>
      <c r="H576" s="385"/>
      <c r="I576" s="384"/>
      <c r="J576" s="379"/>
      <c r="K576" s="379"/>
      <c r="L576" s="384"/>
      <c r="M576" s="384"/>
      <c r="N576" s="384"/>
      <c r="O576" s="384"/>
      <c r="P576" s="384"/>
      <c r="Q576" s="384"/>
      <c r="R576" s="510"/>
      <c r="S576" s="382"/>
    </row>
    <row r="577" spans="1:19" ht="27" customHeight="1" x14ac:dyDescent="0.2">
      <c r="A577" s="365"/>
      <c r="B577" s="366"/>
      <c r="C577" s="533" t="str">
        <f>IF(D577="","",(VLOOKUP(D577,Lookups!$B$4:$C$3001,2,FALSE)))</f>
        <v/>
      </c>
      <c r="D577" s="366"/>
      <c r="E577" s="384"/>
      <c r="F577" s="383"/>
      <c r="G577" s="384"/>
      <c r="H577" s="385"/>
      <c r="I577" s="384"/>
      <c r="J577" s="379"/>
      <c r="K577" s="379"/>
      <c r="L577" s="384"/>
      <c r="M577" s="384"/>
      <c r="N577" s="384"/>
      <c r="O577" s="384"/>
      <c r="P577" s="384"/>
      <c r="Q577" s="384"/>
      <c r="R577" s="510"/>
      <c r="S577" s="382"/>
    </row>
    <row r="578" spans="1:19" ht="27" customHeight="1" x14ac:dyDescent="0.2">
      <c r="A578" s="365"/>
      <c r="B578" s="366"/>
      <c r="C578" s="533" t="str">
        <f>IF(D578="","",(VLOOKUP(D578,Lookups!$B$4:$C$3001,2,FALSE)))</f>
        <v/>
      </c>
      <c r="D578" s="366"/>
      <c r="E578" s="384"/>
      <c r="F578" s="383"/>
      <c r="G578" s="384"/>
      <c r="H578" s="385"/>
      <c r="I578" s="384"/>
      <c r="J578" s="379"/>
      <c r="K578" s="379"/>
      <c r="L578" s="384"/>
      <c r="M578" s="384"/>
      <c r="N578" s="384"/>
      <c r="O578" s="384"/>
      <c r="P578" s="384"/>
      <c r="Q578" s="384"/>
      <c r="R578" s="510"/>
      <c r="S578" s="382"/>
    </row>
    <row r="579" spans="1:19" ht="27" customHeight="1" x14ac:dyDescent="0.2">
      <c r="A579" s="365"/>
      <c r="B579" s="366"/>
      <c r="C579" s="533" t="str">
        <f>IF(D579="","",(VLOOKUP(D579,Lookups!$B$4:$C$3001,2,FALSE)))</f>
        <v/>
      </c>
      <c r="D579" s="366"/>
      <c r="E579" s="384"/>
      <c r="F579" s="383"/>
      <c r="G579" s="384"/>
      <c r="H579" s="385"/>
      <c r="I579" s="384"/>
      <c r="J579" s="379"/>
      <c r="K579" s="379"/>
      <c r="L579" s="384"/>
      <c r="M579" s="384"/>
      <c r="N579" s="384"/>
      <c r="O579" s="384"/>
      <c r="P579" s="384"/>
      <c r="Q579" s="384"/>
      <c r="R579" s="510"/>
      <c r="S579" s="382"/>
    </row>
    <row r="580" spans="1:19" ht="27" customHeight="1" x14ac:dyDescent="0.2">
      <c r="A580" s="365"/>
      <c r="B580" s="366"/>
      <c r="C580" s="533" t="str">
        <f>IF(D580="","",(VLOOKUP(D580,Lookups!$B$4:$C$3001,2,FALSE)))</f>
        <v/>
      </c>
      <c r="D580" s="366"/>
      <c r="E580" s="384"/>
      <c r="F580" s="383"/>
      <c r="G580" s="384"/>
      <c r="H580" s="385"/>
      <c r="I580" s="384"/>
      <c r="J580" s="379"/>
      <c r="K580" s="379"/>
      <c r="L580" s="384"/>
      <c r="M580" s="384"/>
      <c r="N580" s="384"/>
      <c r="O580" s="384"/>
      <c r="P580" s="384"/>
      <c r="Q580" s="384"/>
      <c r="R580" s="510"/>
      <c r="S580" s="382"/>
    </row>
    <row r="581" spans="1:19" ht="27" customHeight="1" x14ac:dyDescent="0.2">
      <c r="A581" s="365"/>
      <c r="B581" s="366"/>
      <c r="C581" s="533" t="str">
        <f>IF(D581="","",(VLOOKUP(D581,Lookups!$B$4:$C$3001,2,FALSE)))</f>
        <v/>
      </c>
      <c r="D581" s="366"/>
      <c r="E581" s="384"/>
      <c r="F581" s="383"/>
      <c r="G581" s="384"/>
      <c r="H581" s="385"/>
      <c r="I581" s="384"/>
      <c r="J581" s="379"/>
      <c r="K581" s="379"/>
      <c r="L581" s="384"/>
      <c r="M581" s="384"/>
      <c r="N581" s="384"/>
      <c r="O581" s="384"/>
      <c r="P581" s="384"/>
      <c r="Q581" s="384"/>
      <c r="R581" s="510"/>
      <c r="S581" s="382"/>
    </row>
    <row r="582" spans="1:19" ht="27" customHeight="1" x14ac:dyDescent="0.2">
      <c r="A582" s="365"/>
      <c r="B582" s="366"/>
      <c r="C582" s="533" t="str">
        <f>IF(D582="","",(VLOOKUP(D582,Lookups!$B$4:$C$3001,2,FALSE)))</f>
        <v/>
      </c>
      <c r="D582" s="366"/>
      <c r="E582" s="384"/>
      <c r="F582" s="383"/>
      <c r="G582" s="384"/>
      <c r="H582" s="385"/>
      <c r="I582" s="384"/>
      <c r="J582" s="379"/>
      <c r="K582" s="379"/>
      <c r="L582" s="384"/>
      <c r="M582" s="384"/>
      <c r="N582" s="384"/>
      <c r="O582" s="384"/>
      <c r="P582" s="384"/>
      <c r="Q582" s="384"/>
      <c r="R582" s="510"/>
      <c r="S582" s="382"/>
    </row>
    <row r="583" spans="1:19" ht="27" customHeight="1" x14ac:dyDescent="0.2">
      <c r="A583" s="365"/>
      <c r="B583" s="366"/>
      <c r="C583" s="533" t="str">
        <f>IF(D583="","",(VLOOKUP(D583,Lookups!$B$4:$C$3001,2,FALSE)))</f>
        <v/>
      </c>
      <c r="D583" s="366"/>
      <c r="E583" s="384"/>
      <c r="F583" s="383"/>
      <c r="G583" s="384"/>
      <c r="H583" s="385"/>
      <c r="I583" s="384"/>
      <c r="J583" s="379"/>
      <c r="K583" s="379"/>
      <c r="L583" s="384"/>
      <c r="M583" s="384"/>
      <c r="N583" s="384"/>
      <c r="O583" s="384"/>
      <c r="P583" s="384"/>
      <c r="Q583" s="384"/>
      <c r="R583" s="510"/>
      <c r="S583" s="382"/>
    </row>
    <row r="584" spans="1:19" ht="27" customHeight="1" x14ac:dyDescent="0.2">
      <c r="A584" s="365"/>
      <c r="B584" s="366"/>
      <c r="C584" s="533" t="str">
        <f>IF(D584="","",(VLOOKUP(D584,Lookups!$B$4:$C$3001,2,FALSE)))</f>
        <v/>
      </c>
      <c r="D584" s="366"/>
      <c r="E584" s="384"/>
      <c r="F584" s="383"/>
      <c r="G584" s="384"/>
      <c r="H584" s="385"/>
      <c r="I584" s="384"/>
      <c r="J584" s="379"/>
      <c r="K584" s="379"/>
      <c r="L584" s="384"/>
      <c r="M584" s="384"/>
      <c r="N584" s="384"/>
      <c r="O584" s="384"/>
      <c r="P584" s="384"/>
      <c r="Q584" s="384"/>
      <c r="R584" s="510"/>
      <c r="S584" s="382"/>
    </row>
    <row r="585" spans="1:19" ht="27" customHeight="1" x14ac:dyDescent="0.2">
      <c r="A585" s="365"/>
      <c r="B585" s="366"/>
      <c r="C585" s="533" t="str">
        <f>IF(D585="","",(VLOOKUP(D585,Lookups!$B$4:$C$3001,2,FALSE)))</f>
        <v/>
      </c>
      <c r="D585" s="366"/>
      <c r="E585" s="384"/>
      <c r="F585" s="383"/>
      <c r="G585" s="384"/>
      <c r="H585" s="385"/>
      <c r="I585" s="384"/>
      <c r="J585" s="379"/>
      <c r="K585" s="379"/>
      <c r="L585" s="384"/>
      <c r="M585" s="384"/>
      <c r="N585" s="384"/>
      <c r="O585" s="384"/>
      <c r="P585" s="384"/>
      <c r="Q585" s="384"/>
      <c r="R585" s="510"/>
      <c r="S585" s="382"/>
    </row>
    <row r="586" spans="1:19" ht="27" customHeight="1" x14ac:dyDescent="0.2">
      <c r="A586" s="365"/>
      <c r="B586" s="366"/>
      <c r="C586" s="533" t="str">
        <f>IF(D586="","",(VLOOKUP(D586,Lookups!$B$4:$C$3001,2,FALSE)))</f>
        <v/>
      </c>
      <c r="D586" s="366"/>
      <c r="E586" s="384"/>
      <c r="F586" s="383"/>
      <c r="G586" s="384"/>
      <c r="H586" s="385"/>
      <c r="I586" s="384"/>
      <c r="J586" s="379"/>
      <c r="K586" s="379"/>
      <c r="L586" s="384"/>
      <c r="M586" s="384"/>
      <c r="N586" s="384"/>
      <c r="O586" s="384"/>
      <c r="P586" s="384"/>
      <c r="Q586" s="384"/>
      <c r="R586" s="510"/>
      <c r="S586" s="382"/>
    </row>
    <row r="587" spans="1:19" ht="27" customHeight="1" x14ac:dyDescent="0.2">
      <c r="A587" s="365"/>
      <c r="B587" s="366"/>
      <c r="C587" s="533" t="str">
        <f>IF(D587="","",(VLOOKUP(D587,Lookups!$B$4:$C$3001,2,FALSE)))</f>
        <v/>
      </c>
      <c r="D587" s="366"/>
      <c r="E587" s="384"/>
      <c r="F587" s="383"/>
      <c r="G587" s="384"/>
      <c r="H587" s="385"/>
      <c r="I587" s="384"/>
      <c r="J587" s="379"/>
      <c r="K587" s="379"/>
      <c r="L587" s="384"/>
      <c r="M587" s="384"/>
      <c r="N587" s="384"/>
      <c r="O587" s="384"/>
      <c r="P587" s="384"/>
      <c r="Q587" s="384"/>
      <c r="R587" s="510"/>
      <c r="S587" s="382"/>
    </row>
    <row r="588" spans="1:19" ht="27" customHeight="1" x14ac:dyDescent="0.2">
      <c r="A588" s="365"/>
      <c r="B588" s="366"/>
      <c r="C588" s="533" t="str">
        <f>IF(D588="","",(VLOOKUP(D588,Lookups!$B$4:$C$3001,2,FALSE)))</f>
        <v/>
      </c>
      <c r="D588" s="366"/>
      <c r="E588" s="384"/>
      <c r="F588" s="383"/>
      <c r="G588" s="384"/>
      <c r="H588" s="385"/>
      <c r="I588" s="384"/>
      <c r="J588" s="379"/>
      <c r="K588" s="379"/>
      <c r="L588" s="384"/>
      <c r="M588" s="384"/>
      <c r="N588" s="384"/>
      <c r="O588" s="384"/>
      <c r="P588" s="384"/>
      <c r="Q588" s="384"/>
      <c r="R588" s="510"/>
      <c r="S588" s="382"/>
    </row>
    <row r="589" spans="1:19" ht="27" customHeight="1" x14ac:dyDescent="0.2">
      <c r="A589" s="365"/>
      <c r="B589" s="366"/>
      <c r="C589" s="533" t="str">
        <f>IF(D589="","",(VLOOKUP(D589,Lookups!$B$4:$C$3001,2,FALSE)))</f>
        <v/>
      </c>
      <c r="D589" s="366"/>
      <c r="E589" s="384"/>
      <c r="F589" s="383"/>
      <c r="G589" s="384"/>
      <c r="H589" s="385"/>
      <c r="I589" s="384"/>
      <c r="J589" s="379"/>
      <c r="K589" s="379"/>
      <c r="L589" s="384"/>
      <c r="M589" s="384"/>
      <c r="N589" s="384"/>
      <c r="O589" s="384"/>
      <c r="P589" s="384"/>
      <c r="Q589" s="384"/>
      <c r="R589" s="510"/>
      <c r="S589" s="382"/>
    </row>
    <row r="590" spans="1:19" ht="27" customHeight="1" x14ac:dyDescent="0.2">
      <c r="A590" s="365"/>
      <c r="B590" s="366"/>
      <c r="C590" s="533" t="str">
        <f>IF(D590="","",(VLOOKUP(D590,Lookups!$B$4:$C$3001,2,FALSE)))</f>
        <v/>
      </c>
      <c r="D590" s="366"/>
      <c r="E590" s="384"/>
      <c r="F590" s="383"/>
      <c r="G590" s="384"/>
      <c r="H590" s="385"/>
      <c r="I590" s="384"/>
      <c r="J590" s="379"/>
      <c r="K590" s="379"/>
      <c r="L590" s="384"/>
      <c r="M590" s="384"/>
      <c r="N590" s="384"/>
      <c r="O590" s="384"/>
      <c r="P590" s="384"/>
      <c r="Q590" s="384"/>
      <c r="R590" s="510"/>
      <c r="S590" s="382"/>
    </row>
    <row r="591" spans="1:19" ht="27" customHeight="1" x14ac:dyDescent="0.2">
      <c r="A591" s="365"/>
      <c r="B591" s="366"/>
      <c r="C591" s="533" t="str">
        <f>IF(D591="","",(VLOOKUP(D591,Lookups!$B$4:$C$3001,2,FALSE)))</f>
        <v/>
      </c>
      <c r="D591" s="366"/>
      <c r="E591" s="384"/>
      <c r="F591" s="383"/>
      <c r="G591" s="384"/>
      <c r="H591" s="385"/>
      <c r="I591" s="384"/>
      <c r="J591" s="379"/>
      <c r="K591" s="379"/>
      <c r="L591" s="384"/>
      <c r="M591" s="384"/>
      <c r="N591" s="384"/>
      <c r="O591" s="384"/>
      <c r="P591" s="384"/>
      <c r="Q591" s="384"/>
      <c r="R591" s="510"/>
      <c r="S591" s="382"/>
    </row>
    <row r="592" spans="1:19" ht="27" customHeight="1" x14ac:dyDescent="0.2">
      <c r="A592" s="365"/>
      <c r="B592" s="366"/>
      <c r="C592" s="533" t="str">
        <f>IF(D592="","",(VLOOKUP(D592,Lookups!$B$4:$C$3001,2,FALSE)))</f>
        <v/>
      </c>
      <c r="D592" s="366"/>
      <c r="E592" s="384"/>
      <c r="F592" s="383"/>
      <c r="G592" s="384"/>
      <c r="H592" s="385"/>
      <c r="I592" s="384"/>
      <c r="J592" s="379"/>
      <c r="K592" s="379"/>
      <c r="L592" s="384"/>
      <c r="M592" s="384"/>
      <c r="N592" s="384"/>
      <c r="O592" s="384"/>
      <c r="P592" s="384"/>
      <c r="Q592" s="384"/>
      <c r="R592" s="510"/>
      <c r="S592" s="382"/>
    </row>
    <row r="593" spans="1:19" ht="27" customHeight="1" x14ac:dyDescent="0.2">
      <c r="A593" s="365"/>
      <c r="B593" s="366"/>
      <c r="C593" s="533" t="str">
        <f>IF(D593="","",(VLOOKUP(D593,Lookups!$B$4:$C$3001,2,FALSE)))</f>
        <v/>
      </c>
      <c r="D593" s="366"/>
      <c r="E593" s="384"/>
      <c r="F593" s="383"/>
      <c r="G593" s="384"/>
      <c r="H593" s="385"/>
      <c r="I593" s="384"/>
      <c r="J593" s="379"/>
      <c r="K593" s="379"/>
      <c r="L593" s="384"/>
      <c r="M593" s="384"/>
      <c r="N593" s="384"/>
      <c r="O593" s="384"/>
      <c r="P593" s="384"/>
      <c r="Q593" s="384"/>
      <c r="R593" s="510"/>
      <c r="S593" s="382"/>
    </row>
    <row r="594" spans="1:19" ht="27" customHeight="1" x14ac:dyDescent="0.2">
      <c r="A594" s="365"/>
      <c r="B594" s="366"/>
      <c r="C594" s="533" t="str">
        <f>IF(D594="","",(VLOOKUP(D594,Lookups!$B$4:$C$3001,2,FALSE)))</f>
        <v/>
      </c>
      <c r="D594" s="366"/>
      <c r="E594" s="384"/>
      <c r="F594" s="383"/>
      <c r="G594" s="384"/>
      <c r="H594" s="385"/>
      <c r="I594" s="384"/>
      <c r="J594" s="379"/>
      <c r="K594" s="379"/>
      <c r="L594" s="384"/>
      <c r="M594" s="384"/>
      <c r="N594" s="384"/>
      <c r="O594" s="384"/>
      <c r="P594" s="384"/>
      <c r="Q594" s="384"/>
      <c r="R594" s="510"/>
      <c r="S594" s="382"/>
    </row>
    <row r="595" spans="1:19" ht="27" customHeight="1" x14ac:dyDescent="0.2">
      <c r="A595" s="365"/>
      <c r="B595" s="366"/>
      <c r="C595" s="533" t="str">
        <f>IF(D595="","",(VLOOKUP(D595,Lookups!$B$4:$C$3001,2,FALSE)))</f>
        <v/>
      </c>
      <c r="D595" s="366"/>
      <c r="E595" s="384"/>
      <c r="F595" s="383"/>
      <c r="G595" s="384"/>
      <c r="H595" s="385"/>
      <c r="I595" s="384"/>
      <c r="J595" s="379"/>
      <c r="K595" s="379"/>
      <c r="L595" s="384"/>
      <c r="M595" s="384"/>
      <c r="N595" s="384"/>
      <c r="O595" s="384"/>
      <c r="P595" s="384"/>
      <c r="Q595" s="384"/>
      <c r="R595" s="510"/>
      <c r="S595" s="382"/>
    </row>
    <row r="596" spans="1:19" ht="27" customHeight="1" x14ac:dyDescent="0.2">
      <c r="A596" s="365"/>
      <c r="B596" s="366"/>
      <c r="C596" s="533" t="str">
        <f>IF(D596="","",(VLOOKUP(D596,Lookups!$B$4:$C$3001,2,FALSE)))</f>
        <v/>
      </c>
      <c r="D596" s="366"/>
      <c r="E596" s="384"/>
      <c r="F596" s="383"/>
      <c r="G596" s="384"/>
      <c r="H596" s="385"/>
      <c r="I596" s="384"/>
      <c r="J596" s="379"/>
      <c r="K596" s="379"/>
      <c r="L596" s="384"/>
      <c r="M596" s="384"/>
      <c r="N596" s="384"/>
      <c r="O596" s="384"/>
      <c r="P596" s="384"/>
      <c r="Q596" s="384"/>
      <c r="R596" s="510"/>
      <c r="S596" s="382"/>
    </row>
    <row r="597" spans="1:19" ht="27" customHeight="1" x14ac:dyDescent="0.2">
      <c r="A597" s="365"/>
      <c r="B597" s="366"/>
      <c r="C597" s="533" t="str">
        <f>IF(D597="","",(VLOOKUP(D597,Lookups!$B$4:$C$3001,2,FALSE)))</f>
        <v/>
      </c>
      <c r="D597" s="366"/>
      <c r="E597" s="384"/>
      <c r="F597" s="383"/>
      <c r="G597" s="384"/>
      <c r="H597" s="385"/>
      <c r="I597" s="384"/>
      <c r="J597" s="379"/>
      <c r="K597" s="379"/>
      <c r="L597" s="384"/>
      <c r="M597" s="384"/>
      <c r="N597" s="384"/>
      <c r="O597" s="384"/>
      <c r="P597" s="384"/>
      <c r="Q597" s="384"/>
      <c r="R597" s="510"/>
      <c r="S597" s="382"/>
    </row>
    <row r="598" spans="1:19" ht="27" customHeight="1" x14ac:dyDescent="0.2">
      <c r="A598" s="365"/>
      <c r="B598" s="366"/>
      <c r="C598" s="533" t="str">
        <f>IF(D598="","",(VLOOKUP(D598,Lookups!$B$4:$C$3001,2,FALSE)))</f>
        <v/>
      </c>
      <c r="D598" s="366"/>
      <c r="E598" s="384"/>
      <c r="F598" s="383"/>
      <c r="G598" s="384"/>
      <c r="H598" s="385"/>
      <c r="I598" s="384"/>
      <c r="J598" s="379"/>
      <c r="K598" s="379"/>
      <c r="L598" s="384"/>
      <c r="M598" s="384"/>
      <c r="N598" s="384"/>
      <c r="O598" s="384"/>
      <c r="P598" s="384"/>
      <c r="Q598" s="384"/>
      <c r="R598" s="510"/>
      <c r="S598" s="382"/>
    </row>
    <row r="599" spans="1:19" ht="27" customHeight="1" x14ac:dyDescent="0.2">
      <c r="A599" s="365"/>
      <c r="B599" s="366"/>
      <c r="C599" s="533" t="str">
        <f>IF(D599="","",(VLOOKUP(D599,Lookups!$B$4:$C$3001,2,FALSE)))</f>
        <v/>
      </c>
      <c r="D599" s="366"/>
      <c r="E599" s="384"/>
      <c r="F599" s="383"/>
      <c r="G599" s="384"/>
      <c r="H599" s="385"/>
      <c r="I599" s="384"/>
      <c r="J599" s="379"/>
      <c r="K599" s="379"/>
      <c r="L599" s="384"/>
      <c r="M599" s="384"/>
      <c r="N599" s="384"/>
      <c r="O599" s="384"/>
      <c r="P599" s="384"/>
      <c r="Q599" s="384"/>
      <c r="R599" s="510"/>
      <c r="S599" s="382"/>
    </row>
    <row r="600" spans="1:19" ht="27" customHeight="1" x14ac:dyDescent="0.2">
      <c r="A600" s="365"/>
      <c r="B600" s="366"/>
      <c r="C600" s="533" t="str">
        <f>IF(D600="","",(VLOOKUP(D600,Lookups!$B$4:$C$3001,2,FALSE)))</f>
        <v/>
      </c>
      <c r="D600" s="366"/>
      <c r="E600" s="384"/>
      <c r="F600" s="383"/>
      <c r="G600" s="384"/>
      <c r="H600" s="385"/>
      <c r="I600" s="384"/>
      <c r="J600" s="379"/>
      <c r="K600" s="379"/>
      <c r="L600" s="384"/>
      <c r="M600" s="384"/>
      <c r="N600" s="384"/>
      <c r="O600" s="384"/>
      <c r="P600" s="384"/>
      <c r="Q600" s="384"/>
      <c r="R600" s="510"/>
      <c r="S600" s="382"/>
    </row>
    <row r="601" spans="1:19" ht="27" customHeight="1" x14ac:dyDescent="0.2">
      <c r="A601" s="365"/>
      <c r="B601" s="366"/>
      <c r="C601" s="533" t="str">
        <f>IF(D601="","",(VLOOKUP(D601,Lookups!$B$4:$C$3001,2,FALSE)))</f>
        <v/>
      </c>
      <c r="D601" s="366"/>
      <c r="E601" s="384"/>
      <c r="F601" s="383"/>
      <c r="G601" s="384"/>
      <c r="H601" s="385"/>
      <c r="I601" s="384"/>
      <c r="J601" s="379"/>
      <c r="K601" s="379"/>
      <c r="L601" s="384"/>
      <c r="M601" s="384"/>
      <c r="N601" s="384"/>
      <c r="O601" s="384"/>
      <c r="P601" s="384"/>
      <c r="Q601" s="384"/>
      <c r="R601" s="510"/>
      <c r="S601" s="382"/>
    </row>
    <row r="602" spans="1:19" ht="27" customHeight="1" x14ac:dyDescent="0.2">
      <c r="A602" s="365"/>
      <c r="B602" s="366"/>
      <c r="C602" s="533" t="str">
        <f>IF(D602="","",(VLOOKUP(D602,Lookups!$B$4:$C$3001,2,FALSE)))</f>
        <v/>
      </c>
      <c r="D602" s="366"/>
      <c r="E602" s="384"/>
      <c r="F602" s="383"/>
      <c r="G602" s="384"/>
      <c r="H602" s="385"/>
      <c r="I602" s="384"/>
      <c r="J602" s="379"/>
      <c r="K602" s="379"/>
      <c r="L602" s="384"/>
      <c r="M602" s="384"/>
      <c r="N602" s="384"/>
      <c r="O602" s="384"/>
      <c r="P602" s="384"/>
      <c r="Q602" s="384"/>
      <c r="R602" s="510"/>
      <c r="S602" s="382"/>
    </row>
    <row r="603" spans="1:19" ht="27" customHeight="1" x14ac:dyDescent="0.2">
      <c r="A603" s="365"/>
      <c r="B603" s="366"/>
      <c r="C603" s="533" t="str">
        <f>IF(D603="","",(VLOOKUP(D603,Lookups!$B$4:$C$3001,2,FALSE)))</f>
        <v/>
      </c>
      <c r="D603" s="366"/>
      <c r="E603" s="384"/>
      <c r="F603" s="383"/>
      <c r="G603" s="384"/>
      <c r="H603" s="385"/>
      <c r="I603" s="384"/>
      <c r="J603" s="379"/>
      <c r="K603" s="379"/>
      <c r="L603" s="384"/>
      <c r="M603" s="384"/>
      <c r="N603" s="384"/>
      <c r="O603" s="384"/>
      <c r="P603" s="384"/>
      <c r="Q603" s="384"/>
      <c r="R603" s="510"/>
      <c r="S603" s="382"/>
    </row>
    <row r="604" spans="1:19" ht="27" customHeight="1" x14ac:dyDescent="0.2">
      <c r="A604" s="365"/>
      <c r="B604" s="366"/>
      <c r="C604" s="533" t="str">
        <f>IF(D604="","",(VLOOKUP(D604,Lookups!$B$4:$C$3001,2,FALSE)))</f>
        <v/>
      </c>
      <c r="D604" s="366"/>
      <c r="E604" s="384"/>
      <c r="F604" s="383"/>
      <c r="G604" s="384"/>
      <c r="H604" s="385"/>
      <c r="I604" s="384"/>
      <c r="J604" s="379"/>
      <c r="K604" s="379"/>
      <c r="L604" s="384"/>
      <c r="M604" s="384"/>
      <c r="N604" s="384"/>
      <c r="O604" s="384"/>
      <c r="P604" s="384"/>
      <c r="Q604" s="384"/>
      <c r="R604" s="510"/>
      <c r="S604" s="382"/>
    </row>
    <row r="605" spans="1:19" ht="27" customHeight="1" x14ac:dyDescent="0.2">
      <c r="A605" s="365"/>
      <c r="B605" s="366"/>
      <c r="C605" s="533" t="str">
        <f>IF(D605="","",(VLOOKUP(D605,Lookups!$B$4:$C$3001,2,FALSE)))</f>
        <v/>
      </c>
      <c r="D605" s="366"/>
      <c r="E605" s="384"/>
      <c r="F605" s="383"/>
      <c r="G605" s="384"/>
      <c r="H605" s="385"/>
      <c r="I605" s="384"/>
      <c r="J605" s="379"/>
      <c r="K605" s="379"/>
      <c r="L605" s="384"/>
      <c r="M605" s="384"/>
      <c r="N605" s="384"/>
      <c r="O605" s="384"/>
      <c r="P605" s="384"/>
      <c r="Q605" s="384"/>
      <c r="R605" s="510"/>
      <c r="S605" s="382"/>
    </row>
    <row r="606" spans="1:19" ht="27" customHeight="1" x14ac:dyDescent="0.2">
      <c r="A606" s="365"/>
      <c r="B606" s="366"/>
      <c r="C606" s="533" t="str">
        <f>IF(D606="","",(VLOOKUP(D606,Lookups!$B$4:$C$3001,2,FALSE)))</f>
        <v/>
      </c>
      <c r="D606" s="366"/>
      <c r="E606" s="384"/>
      <c r="F606" s="383"/>
      <c r="G606" s="384"/>
      <c r="H606" s="385"/>
      <c r="I606" s="384"/>
      <c r="J606" s="379"/>
      <c r="K606" s="379"/>
      <c r="L606" s="384"/>
      <c r="M606" s="384"/>
      <c r="N606" s="384"/>
      <c r="O606" s="384"/>
      <c r="P606" s="384"/>
      <c r="Q606" s="384"/>
      <c r="R606" s="510"/>
      <c r="S606" s="382"/>
    </row>
    <row r="607" spans="1:19" ht="27" customHeight="1" x14ac:dyDescent="0.2">
      <c r="A607" s="365"/>
      <c r="B607" s="366"/>
      <c r="C607" s="533" t="str">
        <f>IF(D607="","",(VLOOKUP(D607,Lookups!$B$4:$C$3001,2,FALSE)))</f>
        <v/>
      </c>
      <c r="D607" s="366"/>
      <c r="E607" s="384"/>
      <c r="F607" s="383"/>
      <c r="G607" s="384"/>
      <c r="H607" s="385"/>
      <c r="I607" s="384"/>
      <c r="J607" s="379"/>
      <c r="K607" s="379"/>
      <c r="L607" s="384"/>
      <c r="M607" s="384"/>
      <c r="N607" s="384"/>
      <c r="O607" s="384"/>
      <c r="P607" s="384"/>
      <c r="Q607" s="384"/>
      <c r="R607" s="510"/>
      <c r="S607" s="382"/>
    </row>
    <row r="608" spans="1:19" ht="27" customHeight="1" x14ac:dyDescent="0.2">
      <c r="A608" s="365"/>
      <c r="B608" s="366"/>
      <c r="C608" s="533" t="str">
        <f>IF(D608="","",(VLOOKUP(D608,Lookups!$B$4:$C$3001,2,FALSE)))</f>
        <v/>
      </c>
      <c r="D608" s="366"/>
      <c r="E608" s="384"/>
      <c r="F608" s="383"/>
      <c r="G608" s="384"/>
      <c r="H608" s="385"/>
      <c r="I608" s="384"/>
      <c r="J608" s="379"/>
      <c r="K608" s="379"/>
      <c r="L608" s="384"/>
      <c r="M608" s="384"/>
      <c r="N608" s="384"/>
      <c r="O608" s="384"/>
      <c r="P608" s="384"/>
      <c r="Q608" s="384"/>
      <c r="R608" s="510"/>
      <c r="S608" s="382"/>
    </row>
    <row r="609" spans="1:19" ht="27" customHeight="1" x14ac:dyDescent="0.2">
      <c r="A609" s="365"/>
      <c r="B609" s="366"/>
      <c r="C609" s="533" t="str">
        <f>IF(D609="","",(VLOOKUP(D609,Lookups!$B$4:$C$3001,2,FALSE)))</f>
        <v/>
      </c>
      <c r="D609" s="366"/>
      <c r="E609" s="384"/>
      <c r="F609" s="383"/>
      <c r="G609" s="384"/>
      <c r="H609" s="385"/>
      <c r="I609" s="384"/>
      <c r="J609" s="379"/>
      <c r="K609" s="379"/>
      <c r="L609" s="384"/>
      <c r="M609" s="384"/>
      <c r="N609" s="384"/>
      <c r="O609" s="384"/>
      <c r="P609" s="384"/>
      <c r="Q609" s="384"/>
      <c r="R609" s="510"/>
      <c r="S609" s="382"/>
    </row>
    <row r="610" spans="1:19" ht="27" customHeight="1" x14ac:dyDescent="0.2">
      <c r="A610" s="365"/>
      <c r="B610" s="366"/>
      <c r="C610" s="533" t="str">
        <f>IF(D610="","",(VLOOKUP(D610,Lookups!$B$4:$C$3001,2,FALSE)))</f>
        <v/>
      </c>
      <c r="D610" s="366"/>
      <c r="E610" s="384"/>
      <c r="F610" s="383"/>
      <c r="G610" s="384"/>
      <c r="H610" s="385"/>
      <c r="I610" s="384"/>
      <c r="J610" s="379"/>
      <c r="K610" s="379"/>
      <c r="L610" s="384"/>
      <c r="M610" s="384"/>
      <c r="N610" s="384"/>
      <c r="O610" s="384"/>
      <c r="P610" s="384"/>
      <c r="Q610" s="384"/>
      <c r="R610" s="510"/>
      <c r="S610" s="382"/>
    </row>
    <row r="611" spans="1:19" ht="27" customHeight="1" x14ac:dyDescent="0.2">
      <c r="A611" s="365"/>
      <c r="B611" s="366"/>
      <c r="C611" s="533" t="str">
        <f>IF(D611="","",(VLOOKUP(D611,Lookups!$B$4:$C$3001,2,FALSE)))</f>
        <v/>
      </c>
      <c r="D611" s="366"/>
      <c r="E611" s="384"/>
      <c r="F611" s="383"/>
      <c r="G611" s="384"/>
      <c r="H611" s="385"/>
      <c r="I611" s="384"/>
      <c r="J611" s="379"/>
      <c r="K611" s="379"/>
      <c r="L611" s="384"/>
      <c r="M611" s="384"/>
      <c r="N611" s="384"/>
      <c r="O611" s="384"/>
      <c r="P611" s="384"/>
      <c r="Q611" s="384"/>
      <c r="R611" s="510"/>
      <c r="S611" s="382"/>
    </row>
    <row r="612" spans="1:19" ht="27" customHeight="1" x14ac:dyDescent="0.2">
      <c r="A612" s="365"/>
      <c r="B612" s="366"/>
      <c r="C612" s="533" t="str">
        <f>IF(D612="","",(VLOOKUP(D612,Lookups!$B$4:$C$3001,2,FALSE)))</f>
        <v/>
      </c>
      <c r="D612" s="366"/>
      <c r="E612" s="384"/>
      <c r="F612" s="383"/>
      <c r="G612" s="384"/>
      <c r="H612" s="385"/>
      <c r="I612" s="384"/>
      <c r="J612" s="379"/>
      <c r="K612" s="379"/>
      <c r="L612" s="384"/>
      <c r="M612" s="384"/>
      <c r="N612" s="384"/>
      <c r="O612" s="384"/>
      <c r="P612" s="384"/>
      <c r="Q612" s="384"/>
      <c r="R612" s="510"/>
      <c r="S612" s="382"/>
    </row>
    <row r="613" spans="1:19" ht="27" customHeight="1" x14ac:dyDescent="0.2">
      <c r="A613" s="365"/>
      <c r="B613" s="366"/>
      <c r="C613" s="533" t="str">
        <f>IF(D613="","",(VLOOKUP(D613,Lookups!$B$4:$C$3001,2,FALSE)))</f>
        <v/>
      </c>
      <c r="D613" s="366"/>
      <c r="E613" s="384"/>
      <c r="F613" s="383"/>
      <c r="G613" s="384"/>
      <c r="H613" s="385"/>
      <c r="I613" s="384"/>
      <c r="J613" s="379"/>
      <c r="K613" s="379"/>
      <c r="L613" s="384"/>
      <c r="M613" s="384"/>
      <c r="N613" s="384"/>
      <c r="O613" s="384"/>
      <c r="P613" s="384"/>
      <c r="Q613" s="384"/>
      <c r="R613" s="510"/>
      <c r="S613" s="382"/>
    </row>
    <row r="614" spans="1:19" ht="27" customHeight="1" x14ac:dyDescent="0.2">
      <c r="A614" s="365"/>
      <c r="B614" s="366"/>
      <c r="C614" s="533" t="str">
        <f>IF(D614="","",(VLOOKUP(D614,Lookups!$B$4:$C$3001,2,FALSE)))</f>
        <v/>
      </c>
      <c r="D614" s="366"/>
      <c r="E614" s="384"/>
      <c r="F614" s="383"/>
      <c r="G614" s="384"/>
      <c r="H614" s="385"/>
      <c r="I614" s="384"/>
      <c r="J614" s="379"/>
      <c r="K614" s="379"/>
      <c r="L614" s="384"/>
      <c r="M614" s="384"/>
      <c r="N614" s="384"/>
      <c r="O614" s="384"/>
      <c r="P614" s="384"/>
      <c r="Q614" s="384"/>
      <c r="R614" s="510"/>
      <c r="S614" s="382"/>
    </row>
    <row r="615" spans="1:19" ht="27" customHeight="1" x14ac:dyDescent="0.2">
      <c r="A615" s="365"/>
      <c r="B615" s="366"/>
      <c r="C615" s="533" t="str">
        <f>IF(D615="","",(VLOOKUP(D615,Lookups!$B$4:$C$3001,2,FALSE)))</f>
        <v/>
      </c>
      <c r="D615" s="366"/>
      <c r="E615" s="384"/>
      <c r="F615" s="383"/>
      <c r="G615" s="384"/>
      <c r="H615" s="385"/>
      <c r="I615" s="384"/>
      <c r="J615" s="379"/>
      <c r="K615" s="379"/>
      <c r="L615" s="384"/>
      <c r="M615" s="384"/>
      <c r="N615" s="384"/>
      <c r="O615" s="384"/>
      <c r="P615" s="384"/>
      <c r="Q615" s="384"/>
      <c r="R615" s="510"/>
      <c r="S615" s="382"/>
    </row>
    <row r="616" spans="1:19" ht="27" customHeight="1" x14ac:dyDescent="0.2">
      <c r="A616" s="365"/>
      <c r="B616" s="366"/>
      <c r="C616" s="533" t="str">
        <f>IF(D616="","",(VLOOKUP(D616,Lookups!$B$4:$C$3001,2,FALSE)))</f>
        <v/>
      </c>
      <c r="D616" s="366"/>
      <c r="E616" s="384"/>
      <c r="F616" s="383"/>
      <c r="G616" s="384"/>
      <c r="H616" s="385"/>
      <c r="I616" s="384"/>
      <c r="J616" s="379"/>
      <c r="K616" s="379"/>
      <c r="L616" s="384"/>
      <c r="M616" s="384"/>
      <c r="N616" s="384"/>
      <c r="O616" s="384"/>
      <c r="P616" s="384"/>
      <c r="Q616" s="384"/>
      <c r="R616" s="510"/>
      <c r="S616" s="382"/>
    </row>
    <row r="617" spans="1:19" ht="27" customHeight="1" x14ac:dyDescent="0.2">
      <c r="A617" s="365"/>
      <c r="B617" s="366"/>
      <c r="C617" s="533" t="str">
        <f>IF(D617="","",(VLOOKUP(D617,Lookups!$B$4:$C$3001,2,FALSE)))</f>
        <v/>
      </c>
      <c r="D617" s="366"/>
      <c r="E617" s="384"/>
      <c r="F617" s="383"/>
      <c r="G617" s="384"/>
      <c r="H617" s="385"/>
      <c r="I617" s="384"/>
      <c r="J617" s="379"/>
      <c r="K617" s="379"/>
      <c r="L617" s="384"/>
      <c r="M617" s="384"/>
      <c r="N617" s="384"/>
      <c r="O617" s="384"/>
      <c r="P617" s="384"/>
      <c r="Q617" s="384"/>
      <c r="R617" s="510"/>
      <c r="S617" s="382"/>
    </row>
    <row r="618" spans="1:19" ht="27" customHeight="1" x14ac:dyDescent="0.2">
      <c r="A618" s="365"/>
      <c r="B618" s="366"/>
      <c r="C618" s="533" t="str">
        <f>IF(D618="","",(VLOOKUP(D618,Lookups!$B$4:$C$3001,2,FALSE)))</f>
        <v/>
      </c>
      <c r="D618" s="366"/>
      <c r="E618" s="384"/>
      <c r="F618" s="383"/>
      <c r="G618" s="384"/>
      <c r="H618" s="385"/>
      <c r="I618" s="384"/>
      <c r="J618" s="379"/>
      <c r="K618" s="379"/>
      <c r="L618" s="384"/>
      <c r="M618" s="384"/>
      <c r="N618" s="384"/>
      <c r="O618" s="384"/>
      <c r="P618" s="384"/>
      <c r="Q618" s="384"/>
      <c r="R618" s="510"/>
      <c r="S618" s="382"/>
    </row>
    <row r="619" spans="1:19" ht="27" customHeight="1" x14ac:dyDescent="0.2">
      <c r="A619" s="365"/>
      <c r="B619" s="366"/>
      <c r="C619" s="533" t="str">
        <f>IF(D619="","",(VLOOKUP(D619,Lookups!$B$4:$C$3001,2,FALSE)))</f>
        <v/>
      </c>
      <c r="D619" s="366"/>
      <c r="E619" s="384"/>
      <c r="F619" s="383"/>
      <c r="G619" s="384"/>
      <c r="H619" s="385"/>
      <c r="I619" s="384"/>
      <c r="J619" s="379"/>
      <c r="K619" s="379"/>
      <c r="L619" s="384"/>
      <c r="M619" s="384"/>
      <c r="N619" s="384"/>
      <c r="O619" s="384"/>
      <c r="P619" s="384"/>
      <c r="Q619" s="384"/>
      <c r="R619" s="510"/>
      <c r="S619" s="382"/>
    </row>
    <row r="620" spans="1:19" ht="27" customHeight="1" x14ac:dyDescent="0.2">
      <c r="A620" s="365"/>
      <c r="B620" s="366"/>
      <c r="C620" s="533" t="str">
        <f>IF(D620="","",(VLOOKUP(D620,Lookups!$B$4:$C$3001,2,FALSE)))</f>
        <v/>
      </c>
      <c r="D620" s="366"/>
      <c r="E620" s="384"/>
      <c r="F620" s="383"/>
      <c r="G620" s="384"/>
      <c r="H620" s="385"/>
      <c r="I620" s="384"/>
      <c r="J620" s="379"/>
      <c r="K620" s="379"/>
      <c r="L620" s="384"/>
      <c r="M620" s="384"/>
      <c r="N620" s="384"/>
      <c r="O620" s="384"/>
      <c r="P620" s="384"/>
      <c r="Q620" s="384"/>
      <c r="R620" s="510"/>
      <c r="S620" s="382"/>
    </row>
    <row r="621" spans="1:19" ht="27" customHeight="1" x14ac:dyDescent="0.2">
      <c r="A621" s="365"/>
      <c r="B621" s="366"/>
      <c r="C621" s="533" t="str">
        <f>IF(D621="","",(VLOOKUP(D621,Lookups!$B$4:$C$3001,2,FALSE)))</f>
        <v/>
      </c>
      <c r="D621" s="366"/>
      <c r="E621" s="384"/>
      <c r="F621" s="383"/>
      <c r="G621" s="384"/>
      <c r="H621" s="385"/>
      <c r="I621" s="384"/>
      <c r="J621" s="379"/>
      <c r="K621" s="379"/>
      <c r="L621" s="384"/>
      <c r="M621" s="384"/>
      <c r="N621" s="384"/>
      <c r="O621" s="384"/>
      <c r="P621" s="384"/>
      <c r="Q621" s="384"/>
      <c r="R621" s="510"/>
      <c r="S621" s="382"/>
    </row>
    <row r="622" spans="1:19" ht="27" customHeight="1" x14ac:dyDescent="0.2">
      <c r="A622" s="365"/>
      <c r="B622" s="366"/>
      <c r="C622" s="533" t="str">
        <f>IF(D622="","",(VLOOKUP(D622,Lookups!$B$4:$C$3001,2,FALSE)))</f>
        <v/>
      </c>
      <c r="D622" s="366"/>
      <c r="E622" s="384"/>
      <c r="F622" s="383"/>
      <c r="G622" s="384"/>
      <c r="H622" s="385"/>
      <c r="I622" s="384"/>
      <c r="J622" s="379"/>
      <c r="K622" s="379"/>
      <c r="L622" s="384"/>
      <c r="M622" s="384"/>
      <c r="N622" s="384"/>
      <c r="O622" s="384"/>
      <c r="P622" s="384"/>
      <c r="Q622" s="384"/>
      <c r="R622" s="510"/>
      <c r="S622" s="382"/>
    </row>
    <row r="623" spans="1:19" ht="27" customHeight="1" x14ac:dyDescent="0.2">
      <c r="A623" s="365"/>
      <c r="B623" s="366"/>
      <c r="C623" s="533" t="str">
        <f>IF(D623="","",(VLOOKUP(D623,Lookups!$B$4:$C$3001,2,FALSE)))</f>
        <v/>
      </c>
      <c r="D623" s="366"/>
      <c r="E623" s="384"/>
      <c r="F623" s="383"/>
      <c r="G623" s="384"/>
      <c r="H623" s="385"/>
      <c r="I623" s="384"/>
      <c r="J623" s="379"/>
      <c r="K623" s="379"/>
      <c r="L623" s="384"/>
      <c r="M623" s="384"/>
      <c r="N623" s="384"/>
      <c r="O623" s="384"/>
      <c r="P623" s="384"/>
      <c r="Q623" s="384"/>
      <c r="R623" s="510"/>
      <c r="S623" s="382"/>
    </row>
    <row r="624" spans="1:19" ht="27" customHeight="1" x14ac:dyDescent="0.2">
      <c r="A624" s="365"/>
      <c r="B624" s="366"/>
      <c r="C624" s="533" t="str">
        <f>IF(D624="","",(VLOOKUP(D624,Lookups!$B$4:$C$3001,2,FALSE)))</f>
        <v/>
      </c>
      <c r="D624" s="366"/>
      <c r="E624" s="384"/>
      <c r="F624" s="383"/>
      <c r="G624" s="384"/>
      <c r="H624" s="385"/>
      <c r="I624" s="384"/>
      <c r="J624" s="379"/>
      <c r="K624" s="379"/>
      <c r="L624" s="384"/>
      <c r="M624" s="384"/>
      <c r="N624" s="384"/>
      <c r="O624" s="384"/>
      <c r="P624" s="384"/>
      <c r="Q624" s="384"/>
      <c r="R624" s="510"/>
      <c r="S624" s="382"/>
    </row>
    <row r="625" spans="1:19" ht="27" customHeight="1" x14ac:dyDescent="0.2">
      <c r="A625" s="365"/>
      <c r="B625" s="366"/>
      <c r="C625" s="533" t="str">
        <f>IF(D625="","",(VLOOKUP(D625,Lookups!$B$4:$C$3001,2,FALSE)))</f>
        <v/>
      </c>
      <c r="D625" s="366"/>
      <c r="E625" s="384"/>
      <c r="F625" s="383"/>
      <c r="G625" s="384"/>
      <c r="H625" s="385"/>
      <c r="I625" s="384"/>
      <c r="J625" s="379"/>
      <c r="K625" s="379"/>
      <c r="L625" s="384"/>
      <c r="M625" s="384"/>
      <c r="N625" s="384"/>
      <c r="O625" s="384"/>
      <c r="P625" s="384"/>
      <c r="Q625" s="384"/>
      <c r="R625" s="510"/>
      <c r="S625" s="382"/>
    </row>
    <row r="626" spans="1:19" ht="27" customHeight="1" x14ac:dyDescent="0.2">
      <c r="A626" s="365"/>
      <c r="B626" s="366"/>
      <c r="C626" s="533" t="str">
        <f>IF(D626="","",(VLOOKUP(D626,Lookups!$B$4:$C$3001,2,FALSE)))</f>
        <v/>
      </c>
      <c r="D626" s="366"/>
      <c r="E626" s="384"/>
      <c r="F626" s="383"/>
      <c r="G626" s="384"/>
      <c r="H626" s="385"/>
      <c r="I626" s="384"/>
      <c r="J626" s="379"/>
      <c r="K626" s="379"/>
      <c r="L626" s="384"/>
      <c r="M626" s="384"/>
      <c r="N626" s="384"/>
      <c r="O626" s="384"/>
      <c r="P626" s="384"/>
      <c r="Q626" s="384"/>
      <c r="R626" s="510"/>
      <c r="S626" s="382"/>
    </row>
    <row r="627" spans="1:19" ht="27" customHeight="1" x14ac:dyDescent="0.2">
      <c r="A627" s="365"/>
      <c r="B627" s="366"/>
      <c r="C627" s="533" t="str">
        <f>IF(D627="","",(VLOOKUP(D627,Lookups!$B$4:$C$3001,2,FALSE)))</f>
        <v/>
      </c>
      <c r="D627" s="366"/>
      <c r="E627" s="384"/>
      <c r="F627" s="383"/>
      <c r="G627" s="384"/>
      <c r="H627" s="385"/>
      <c r="I627" s="384"/>
      <c r="J627" s="379"/>
      <c r="K627" s="379"/>
      <c r="L627" s="384"/>
      <c r="M627" s="384"/>
      <c r="N627" s="384"/>
      <c r="O627" s="384"/>
      <c r="P627" s="384"/>
      <c r="Q627" s="384"/>
      <c r="R627" s="510"/>
      <c r="S627" s="382"/>
    </row>
    <row r="628" spans="1:19" ht="27" customHeight="1" x14ac:dyDescent="0.2">
      <c r="A628" s="365"/>
      <c r="B628" s="366"/>
      <c r="C628" s="533" t="str">
        <f>IF(D628="","",(VLOOKUP(D628,Lookups!$B$4:$C$3001,2,FALSE)))</f>
        <v/>
      </c>
      <c r="D628" s="366"/>
      <c r="E628" s="384"/>
      <c r="F628" s="383"/>
      <c r="G628" s="384"/>
      <c r="H628" s="385"/>
      <c r="I628" s="384"/>
      <c r="J628" s="379"/>
      <c r="K628" s="379"/>
      <c r="L628" s="384"/>
      <c r="M628" s="384"/>
      <c r="N628" s="384"/>
      <c r="O628" s="384"/>
      <c r="P628" s="384"/>
      <c r="Q628" s="384"/>
      <c r="R628" s="510"/>
      <c r="S628" s="382"/>
    </row>
    <row r="629" spans="1:19" ht="27" customHeight="1" x14ac:dyDescent="0.2">
      <c r="A629" s="365"/>
      <c r="B629" s="366"/>
      <c r="C629" s="533" t="str">
        <f>IF(D629="","",(VLOOKUP(D629,Lookups!$B$4:$C$3001,2,FALSE)))</f>
        <v/>
      </c>
      <c r="D629" s="366"/>
      <c r="E629" s="384"/>
      <c r="F629" s="383"/>
      <c r="G629" s="384"/>
      <c r="H629" s="385"/>
      <c r="I629" s="384"/>
      <c r="J629" s="379"/>
      <c r="K629" s="379"/>
      <c r="L629" s="384"/>
      <c r="M629" s="384"/>
      <c r="N629" s="384"/>
      <c r="O629" s="384"/>
      <c r="P629" s="384"/>
      <c r="Q629" s="384"/>
      <c r="R629" s="510"/>
      <c r="S629" s="382"/>
    </row>
    <row r="630" spans="1:19" ht="27" customHeight="1" x14ac:dyDescent="0.2">
      <c r="A630" s="365"/>
      <c r="B630" s="366"/>
      <c r="C630" s="533" t="str">
        <f>IF(D630="","",(VLOOKUP(D630,Lookups!$B$4:$C$3001,2,FALSE)))</f>
        <v/>
      </c>
      <c r="D630" s="366"/>
      <c r="E630" s="384"/>
      <c r="F630" s="383"/>
      <c r="G630" s="384"/>
      <c r="H630" s="385"/>
      <c r="I630" s="384"/>
      <c r="J630" s="379"/>
      <c r="K630" s="379"/>
      <c r="L630" s="384"/>
      <c r="M630" s="384"/>
      <c r="N630" s="384"/>
      <c r="O630" s="384"/>
      <c r="P630" s="384"/>
      <c r="Q630" s="384"/>
      <c r="R630" s="510"/>
      <c r="S630" s="382"/>
    </row>
    <row r="631" spans="1:19" ht="27" customHeight="1" x14ac:dyDescent="0.2">
      <c r="A631" s="365"/>
      <c r="B631" s="366"/>
      <c r="C631" s="533" t="str">
        <f>IF(D631="","",(VLOOKUP(D631,Lookups!$B$4:$C$3001,2,FALSE)))</f>
        <v/>
      </c>
      <c r="D631" s="366"/>
      <c r="E631" s="384"/>
      <c r="F631" s="383"/>
      <c r="G631" s="384"/>
      <c r="H631" s="385"/>
      <c r="I631" s="384"/>
      <c r="J631" s="379"/>
      <c r="K631" s="379"/>
      <c r="L631" s="384"/>
      <c r="M631" s="384"/>
      <c r="N631" s="384"/>
      <c r="O631" s="384"/>
      <c r="P631" s="384"/>
      <c r="Q631" s="384"/>
      <c r="R631" s="510"/>
      <c r="S631" s="382"/>
    </row>
    <row r="632" spans="1:19" ht="27" customHeight="1" x14ac:dyDescent="0.2">
      <c r="A632" s="365"/>
      <c r="B632" s="366"/>
      <c r="C632" s="533" t="str">
        <f>IF(D632="","",(VLOOKUP(D632,Lookups!$B$4:$C$3001,2,FALSE)))</f>
        <v/>
      </c>
      <c r="D632" s="366"/>
      <c r="E632" s="384"/>
      <c r="F632" s="383"/>
      <c r="G632" s="384"/>
      <c r="H632" s="385"/>
      <c r="I632" s="384"/>
      <c r="J632" s="379"/>
      <c r="K632" s="379"/>
      <c r="L632" s="384"/>
      <c r="M632" s="384"/>
      <c r="N632" s="384"/>
      <c r="O632" s="384"/>
      <c r="P632" s="384"/>
      <c r="Q632" s="384"/>
      <c r="R632" s="510"/>
      <c r="S632" s="382"/>
    </row>
    <row r="633" spans="1:19" ht="27" customHeight="1" x14ac:dyDescent="0.2">
      <c r="A633" s="365"/>
      <c r="B633" s="366"/>
      <c r="C633" s="533" t="str">
        <f>IF(D633="","",(VLOOKUP(D633,Lookups!$B$4:$C$3001,2,FALSE)))</f>
        <v/>
      </c>
      <c r="D633" s="366"/>
      <c r="E633" s="384"/>
      <c r="F633" s="383"/>
      <c r="G633" s="384"/>
      <c r="H633" s="385"/>
      <c r="I633" s="384"/>
      <c r="J633" s="379"/>
      <c r="K633" s="379"/>
      <c r="L633" s="384"/>
      <c r="M633" s="384"/>
      <c r="N633" s="384"/>
      <c r="O633" s="384"/>
      <c r="P633" s="384"/>
      <c r="Q633" s="384"/>
      <c r="R633" s="510"/>
      <c r="S633" s="382"/>
    </row>
    <row r="634" spans="1:19" ht="27" customHeight="1" x14ac:dyDescent="0.2">
      <c r="A634" s="365"/>
      <c r="B634" s="366"/>
      <c r="C634" s="533" t="str">
        <f>IF(D634="","",(VLOOKUP(D634,Lookups!$B$4:$C$3001,2,FALSE)))</f>
        <v/>
      </c>
      <c r="D634" s="366"/>
      <c r="E634" s="384"/>
      <c r="F634" s="383"/>
      <c r="G634" s="384"/>
      <c r="H634" s="385"/>
      <c r="I634" s="384"/>
      <c r="J634" s="379"/>
      <c r="K634" s="379"/>
      <c r="L634" s="384"/>
      <c r="M634" s="384"/>
      <c r="N634" s="384"/>
      <c r="O634" s="384"/>
      <c r="P634" s="384"/>
      <c r="Q634" s="384"/>
      <c r="R634" s="510"/>
      <c r="S634" s="382"/>
    </row>
    <row r="635" spans="1:19" ht="27" customHeight="1" x14ac:dyDescent="0.2">
      <c r="A635" s="365"/>
      <c r="B635" s="366"/>
      <c r="C635" s="533" t="str">
        <f>IF(D635="","",(VLOOKUP(D635,Lookups!$B$4:$C$3001,2,FALSE)))</f>
        <v/>
      </c>
      <c r="D635" s="366"/>
      <c r="E635" s="384"/>
      <c r="F635" s="383"/>
      <c r="G635" s="384"/>
      <c r="H635" s="385"/>
      <c r="I635" s="384"/>
      <c r="J635" s="379"/>
      <c r="K635" s="379"/>
      <c r="L635" s="384"/>
      <c r="M635" s="384"/>
      <c r="N635" s="384"/>
      <c r="O635" s="384"/>
      <c r="P635" s="384"/>
      <c r="Q635" s="384"/>
      <c r="R635" s="510"/>
      <c r="S635" s="382"/>
    </row>
    <row r="636" spans="1:19" ht="27" customHeight="1" x14ac:dyDescent="0.2">
      <c r="A636" s="365"/>
      <c r="B636" s="366"/>
      <c r="C636" s="533" t="str">
        <f>IF(D636="","",(VLOOKUP(D636,Lookups!$B$4:$C$3001,2,FALSE)))</f>
        <v/>
      </c>
      <c r="D636" s="366"/>
      <c r="E636" s="384"/>
      <c r="F636" s="383"/>
      <c r="G636" s="384"/>
      <c r="H636" s="385"/>
      <c r="I636" s="384"/>
      <c r="J636" s="379"/>
      <c r="K636" s="379"/>
      <c r="L636" s="384"/>
      <c r="M636" s="384"/>
      <c r="N636" s="384"/>
      <c r="O636" s="384"/>
      <c r="P636" s="384"/>
      <c r="Q636" s="384"/>
      <c r="R636" s="510"/>
      <c r="S636" s="382"/>
    </row>
    <row r="637" spans="1:19" ht="27" customHeight="1" x14ac:dyDescent="0.2">
      <c r="A637" s="365"/>
      <c r="B637" s="366"/>
      <c r="C637" s="533" t="str">
        <f>IF(D637="","",(VLOOKUP(D637,Lookups!$B$4:$C$3001,2,FALSE)))</f>
        <v/>
      </c>
      <c r="D637" s="366"/>
      <c r="E637" s="384"/>
      <c r="F637" s="383"/>
      <c r="G637" s="384"/>
      <c r="H637" s="385"/>
      <c r="I637" s="384"/>
      <c r="J637" s="379"/>
      <c r="K637" s="379"/>
      <c r="L637" s="384"/>
      <c r="M637" s="384"/>
      <c r="N637" s="384"/>
      <c r="O637" s="384"/>
      <c r="P637" s="384"/>
      <c r="Q637" s="384"/>
      <c r="R637" s="510"/>
      <c r="S637" s="382"/>
    </row>
    <row r="638" spans="1:19" ht="27" customHeight="1" x14ac:dyDescent="0.2">
      <c r="A638" s="365"/>
      <c r="B638" s="366"/>
      <c r="C638" s="533" t="str">
        <f>IF(D638="","",(VLOOKUP(D638,Lookups!$B$4:$C$3001,2,FALSE)))</f>
        <v/>
      </c>
      <c r="D638" s="366"/>
      <c r="E638" s="384"/>
      <c r="F638" s="383"/>
      <c r="G638" s="384"/>
      <c r="H638" s="385"/>
      <c r="I638" s="384"/>
      <c r="J638" s="379"/>
      <c r="K638" s="379"/>
      <c r="L638" s="384"/>
      <c r="M638" s="384"/>
      <c r="N638" s="384"/>
      <c r="O638" s="384"/>
      <c r="P638" s="384"/>
      <c r="Q638" s="384"/>
      <c r="R638" s="510"/>
      <c r="S638" s="382"/>
    </row>
    <row r="639" spans="1:19" ht="27" customHeight="1" x14ac:dyDescent="0.2">
      <c r="A639" s="365"/>
      <c r="B639" s="366"/>
      <c r="C639" s="533" t="str">
        <f>IF(D639="","",(VLOOKUP(D639,Lookups!$B$4:$C$3001,2,FALSE)))</f>
        <v/>
      </c>
      <c r="D639" s="366"/>
      <c r="E639" s="384"/>
      <c r="F639" s="383"/>
      <c r="G639" s="384"/>
      <c r="H639" s="385"/>
      <c r="I639" s="384"/>
      <c r="J639" s="379"/>
      <c r="K639" s="379"/>
      <c r="L639" s="384"/>
      <c r="M639" s="384"/>
      <c r="N639" s="384"/>
      <c r="O639" s="384"/>
      <c r="P639" s="384"/>
      <c r="Q639" s="384"/>
      <c r="R639" s="510"/>
      <c r="S639" s="382"/>
    </row>
    <row r="640" spans="1:19" ht="27" customHeight="1" x14ac:dyDescent="0.2">
      <c r="A640" s="365"/>
      <c r="B640" s="366"/>
      <c r="C640" s="533" t="str">
        <f>IF(D640="","",(VLOOKUP(D640,Lookups!$B$4:$C$3001,2,FALSE)))</f>
        <v/>
      </c>
      <c r="D640" s="366"/>
      <c r="E640" s="384"/>
      <c r="F640" s="383"/>
      <c r="G640" s="384"/>
      <c r="H640" s="385"/>
      <c r="I640" s="384"/>
      <c r="J640" s="379"/>
      <c r="K640" s="379"/>
      <c r="L640" s="384"/>
      <c r="M640" s="384"/>
      <c r="N640" s="384"/>
      <c r="O640" s="384"/>
      <c r="P640" s="384"/>
      <c r="Q640" s="384"/>
      <c r="R640" s="510"/>
      <c r="S640" s="382"/>
    </row>
    <row r="641" spans="1:19" ht="27" customHeight="1" x14ac:dyDescent="0.2">
      <c r="A641" s="365"/>
      <c r="B641" s="366"/>
      <c r="C641" s="533" t="str">
        <f>IF(D641="","",(VLOOKUP(D641,Lookups!$B$4:$C$3001,2,FALSE)))</f>
        <v/>
      </c>
      <c r="D641" s="366"/>
      <c r="E641" s="384"/>
      <c r="F641" s="383"/>
      <c r="G641" s="384"/>
      <c r="H641" s="385"/>
      <c r="I641" s="384"/>
      <c r="J641" s="379"/>
      <c r="K641" s="379"/>
      <c r="L641" s="384"/>
      <c r="M641" s="384"/>
      <c r="N641" s="384"/>
      <c r="O641" s="384"/>
      <c r="P641" s="384"/>
      <c r="Q641" s="384"/>
      <c r="R641" s="510"/>
      <c r="S641" s="382"/>
    </row>
    <row r="642" spans="1:19" ht="27" customHeight="1" x14ac:dyDescent="0.2">
      <c r="A642" s="365"/>
      <c r="B642" s="366"/>
      <c r="C642" s="533" t="str">
        <f>IF(D642="","",(VLOOKUP(D642,Lookups!$B$4:$C$3001,2,FALSE)))</f>
        <v/>
      </c>
      <c r="D642" s="366"/>
      <c r="E642" s="384"/>
      <c r="F642" s="383"/>
      <c r="G642" s="384"/>
      <c r="H642" s="385"/>
      <c r="I642" s="384"/>
      <c r="J642" s="379"/>
      <c r="K642" s="379"/>
      <c r="L642" s="384"/>
      <c r="M642" s="384"/>
      <c r="N642" s="384"/>
      <c r="O642" s="384"/>
      <c r="P642" s="384"/>
      <c r="Q642" s="384"/>
      <c r="R642" s="510"/>
      <c r="S642" s="382"/>
    </row>
    <row r="643" spans="1:19" ht="27" customHeight="1" x14ac:dyDescent="0.2">
      <c r="A643" s="365"/>
      <c r="B643" s="366"/>
      <c r="C643" s="533" t="str">
        <f>IF(D643="","",(VLOOKUP(D643,Lookups!$B$4:$C$3001,2,FALSE)))</f>
        <v/>
      </c>
      <c r="D643" s="366"/>
      <c r="E643" s="384"/>
      <c r="F643" s="383"/>
      <c r="G643" s="384"/>
      <c r="H643" s="385"/>
      <c r="I643" s="384"/>
      <c r="J643" s="379"/>
      <c r="K643" s="379"/>
      <c r="L643" s="384"/>
      <c r="M643" s="384"/>
      <c r="N643" s="384"/>
      <c r="O643" s="384"/>
      <c r="P643" s="384"/>
      <c r="Q643" s="384"/>
      <c r="R643" s="510"/>
      <c r="S643" s="382"/>
    </row>
    <row r="644" spans="1:19" ht="27" customHeight="1" x14ac:dyDescent="0.2">
      <c r="A644" s="365"/>
      <c r="B644" s="366"/>
      <c r="C644" s="533" t="str">
        <f>IF(D644="","",(VLOOKUP(D644,Lookups!$B$4:$C$3001,2,FALSE)))</f>
        <v/>
      </c>
      <c r="D644" s="366"/>
      <c r="E644" s="384"/>
      <c r="F644" s="383"/>
      <c r="G644" s="384"/>
      <c r="H644" s="385"/>
      <c r="I644" s="384"/>
      <c r="J644" s="379"/>
      <c r="K644" s="379"/>
      <c r="L644" s="384"/>
      <c r="M644" s="384"/>
      <c r="N644" s="384"/>
      <c r="O644" s="384"/>
      <c r="P644" s="384"/>
      <c r="Q644" s="384"/>
      <c r="R644" s="510"/>
      <c r="S644" s="382"/>
    </row>
    <row r="645" spans="1:19" ht="27" customHeight="1" x14ac:dyDescent="0.2">
      <c r="A645" s="365"/>
      <c r="B645" s="366"/>
      <c r="C645" s="533" t="str">
        <f>IF(D645="","",(VLOOKUP(D645,Lookups!$B$4:$C$3001,2,FALSE)))</f>
        <v/>
      </c>
      <c r="D645" s="366"/>
      <c r="E645" s="384"/>
      <c r="F645" s="383"/>
      <c r="G645" s="384"/>
      <c r="H645" s="385"/>
      <c r="I645" s="384"/>
      <c r="J645" s="379"/>
      <c r="K645" s="379"/>
      <c r="L645" s="384"/>
      <c r="M645" s="384"/>
      <c r="N645" s="384"/>
      <c r="O645" s="384"/>
      <c r="P645" s="384"/>
      <c r="Q645" s="384"/>
      <c r="R645" s="510"/>
      <c r="S645" s="382"/>
    </row>
    <row r="646" spans="1:19" ht="27" customHeight="1" x14ac:dyDescent="0.2">
      <c r="A646" s="365"/>
      <c r="B646" s="366"/>
      <c r="C646" s="533" t="str">
        <f>IF(D646="","",(VLOOKUP(D646,Lookups!$B$4:$C$3001,2,FALSE)))</f>
        <v/>
      </c>
      <c r="D646" s="366"/>
      <c r="E646" s="384"/>
      <c r="F646" s="383"/>
      <c r="G646" s="384"/>
      <c r="H646" s="385"/>
      <c r="I646" s="384"/>
      <c r="J646" s="379"/>
      <c r="K646" s="379"/>
      <c r="L646" s="384"/>
      <c r="M646" s="384"/>
      <c r="N646" s="384"/>
      <c r="O646" s="384"/>
      <c r="P646" s="384"/>
      <c r="Q646" s="384"/>
      <c r="R646" s="510"/>
      <c r="S646" s="382"/>
    </row>
    <row r="647" spans="1:19" ht="27" customHeight="1" x14ac:dyDescent="0.2">
      <c r="A647" s="365"/>
      <c r="B647" s="366"/>
      <c r="C647" s="533" t="str">
        <f>IF(D647="","",(VLOOKUP(D647,Lookups!$B$4:$C$3001,2,FALSE)))</f>
        <v/>
      </c>
      <c r="D647" s="366"/>
      <c r="E647" s="384"/>
      <c r="F647" s="383"/>
      <c r="G647" s="384"/>
      <c r="H647" s="385"/>
      <c r="I647" s="384"/>
      <c r="J647" s="379"/>
      <c r="K647" s="379"/>
      <c r="L647" s="384"/>
      <c r="M647" s="384"/>
      <c r="N647" s="384"/>
      <c r="O647" s="384"/>
      <c r="P647" s="384"/>
      <c r="Q647" s="384"/>
      <c r="R647" s="510"/>
      <c r="S647" s="382"/>
    </row>
    <row r="648" spans="1:19" ht="27" customHeight="1" x14ac:dyDescent="0.2">
      <c r="A648" s="365"/>
      <c r="B648" s="366"/>
      <c r="C648" s="533" t="str">
        <f>IF(D648="","",(VLOOKUP(D648,Lookups!$B$4:$C$3001,2,FALSE)))</f>
        <v/>
      </c>
      <c r="D648" s="366"/>
      <c r="E648" s="384"/>
      <c r="F648" s="383"/>
      <c r="G648" s="384"/>
      <c r="H648" s="385"/>
      <c r="I648" s="384"/>
      <c r="J648" s="379"/>
      <c r="K648" s="379"/>
      <c r="L648" s="384"/>
      <c r="M648" s="384"/>
      <c r="N648" s="384"/>
      <c r="O648" s="384"/>
      <c r="P648" s="384"/>
      <c r="Q648" s="384"/>
      <c r="R648" s="510"/>
      <c r="S648" s="382"/>
    </row>
    <row r="649" spans="1:19" ht="27" customHeight="1" x14ac:dyDescent="0.2">
      <c r="A649" s="365"/>
      <c r="B649" s="366"/>
      <c r="C649" s="533" t="str">
        <f>IF(D649="","",(VLOOKUP(D649,Lookups!$B$4:$C$3001,2,FALSE)))</f>
        <v/>
      </c>
      <c r="D649" s="366"/>
      <c r="E649" s="384"/>
      <c r="F649" s="383"/>
      <c r="G649" s="384"/>
      <c r="H649" s="385"/>
      <c r="I649" s="384"/>
      <c r="J649" s="379"/>
      <c r="K649" s="379"/>
      <c r="L649" s="384"/>
      <c r="M649" s="384"/>
      <c r="N649" s="384"/>
      <c r="O649" s="384"/>
      <c r="P649" s="384"/>
      <c r="Q649" s="384"/>
      <c r="R649" s="510"/>
      <c r="S649" s="382"/>
    </row>
    <row r="650" spans="1:19" ht="27" customHeight="1" x14ac:dyDescent="0.2">
      <c r="A650" s="365"/>
      <c r="B650" s="366"/>
      <c r="C650" s="533" t="str">
        <f>IF(D650="","",(VLOOKUP(D650,Lookups!$B$4:$C$3001,2,FALSE)))</f>
        <v/>
      </c>
      <c r="D650" s="366"/>
      <c r="E650" s="384"/>
      <c r="F650" s="383"/>
      <c r="G650" s="384"/>
      <c r="H650" s="385"/>
      <c r="I650" s="384"/>
      <c r="J650" s="379"/>
      <c r="K650" s="379"/>
      <c r="L650" s="384"/>
      <c r="M650" s="384"/>
      <c r="N650" s="384"/>
      <c r="O650" s="384"/>
      <c r="P650" s="384"/>
      <c r="Q650" s="384"/>
      <c r="R650" s="510"/>
      <c r="S650" s="382"/>
    </row>
    <row r="651" spans="1:19" ht="27" customHeight="1" x14ac:dyDescent="0.2">
      <c r="A651" s="365"/>
      <c r="B651" s="366"/>
      <c r="C651" s="533" t="str">
        <f>IF(D651="","",(VLOOKUP(D651,Lookups!$B$4:$C$3001,2,FALSE)))</f>
        <v/>
      </c>
      <c r="D651" s="366"/>
      <c r="E651" s="384"/>
      <c r="F651" s="383"/>
      <c r="G651" s="384"/>
      <c r="H651" s="385"/>
      <c r="I651" s="384"/>
      <c r="J651" s="379"/>
      <c r="K651" s="379"/>
      <c r="L651" s="384"/>
      <c r="M651" s="384"/>
      <c r="N651" s="384"/>
      <c r="O651" s="384"/>
      <c r="P651" s="384"/>
      <c r="Q651" s="384"/>
      <c r="R651" s="510"/>
      <c r="S651" s="382"/>
    </row>
    <row r="652" spans="1:19" ht="27" customHeight="1" x14ac:dyDescent="0.2">
      <c r="A652" s="365"/>
      <c r="B652" s="366"/>
      <c r="C652" s="533" t="str">
        <f>IF(D652="","",(VLOOKUP(D652,Lookups!$B$4:$C$3001,2,FALSE)))</f>
        <v/>
      </c>
      <c r="D652" s="366"/>
      <c r="E652" s="384"/>
      <c r="F652" s="383"/>
      <c r="G652" s="384"/>
      <c r="H652" s="385"/>
      <c r="I652" s="384"/>
      <c r="J652" s="379"/>
      <c r="K652" s="379"/>
      <c r="L652" s="384"/>
      <c r="M652" s="384"/>
      <c r="N652" s="384"/>
      <c r="O652" s="384"/>
      <c r="P652" s="384"/>
      <c r="Q652" s="384"/>
      <c r="R652" s="510"/>
      <c r="S652" s="382"/>
    </row>
    <row r="653" spans="1:19" ht="27" customHeight="1" x14ac:dyDescent="0.2">
      <c r="A653" s="365"/>
      <c r="B653" s="366"/>
      <c r="C653" s="533" t="str">
        <f>IF(D653="","",(VLOOKUP(D653,Lookups!$B$4:$C$3001,2,FALSE)))</f>
        <v/>
      </c>
      <c r="D653" s="366"/>
      <c r="E653" s="384"/>
      <c r="F653" s="383"/>
      <c r="G653" s="384"/>
      <c r="H653" s="385"/>
      <c r="I653" s="384"/>
      <c r="J653" s="379"/>
      <c r="K653" s="379"/>
      <c r="L653" s="384"/>
      <c r="M653" s="384"/>
      <c r="N653" s="384"/>
      <c r="O653" s="384"/>
      <c r="P653" s="384"/>
      <c r="Q653" s="384"/>
      <c r="R653" s="510"/>
      <c r="S653" s="382"/>
    </row>
    <row r="654" spans="1:19" ht="27" customHeight="1" x14ac:dyDescent="0.2">
      <c r="A654" s="365"/>
      <c r="B654" s="366"/>
      <c r="C654" s="533" t="str">
        <f>IF(D654="","",(VLOOKUP(D654,Lookups!$B$4:$C$3001,2,FALSE)))</f>
        <v/>
      </c>
      <c r="D654" s="366"/>
      <c r="E654" s="384"/>
      <c r="F654" s="383"/>
      <c r="G654" s="384"/>
      <c r="H654" s="385"/>
      <c r="I654" s="384"/>
      <c r="J654" s="379"/>
      <c r="K654" s="379"/>
      <c r="L654" s="384"/>
      <c r="M654" s="384"/>
      <c r="N654" s="384"/>
      <c r="O654" s="384"/>
      <c r="P654" s="384"/>
      <c r="Q654" s="384"/>
      <c r="R654" s="510"/>
      <c r="S654" s="382"/>
    </row>
    <row r="655" spans="1:19" ht="27" customHeight="1" x14ac:dyDescent="0.2">
      <c r="A655" s="365"/>
      <c r="B655" s="366"/>
      <c r="C655" s="533" t="str">
        <f>IF(D655="","",(VLOOKUP(D655,Lookups!$B$4:$C$3001,2,FALSE)))</f>
        <v/>
      </c>
      <c r="D655" s="366"/>
      <c r="E655" s="384"/>
      <c r="F655" s="383"/>
      <c r="G655" s="384"/>
      <c r="H655" s="385"/>
      <c r="I655" s="384"/>
      <c r="J655" s="379"/>
      <c r="K655" s="379"/>
      <c r="L655" s="384"/>
      <c r="M655" s="384"/>
      <c r="N655" s="384"/>
      <c r="O655" s="384"/>
      <c r="P655" s="384"/>
      <c r="Q655" s="384"/>
      <c r="R655" s="510"/>
      <c r="S655" s="382"/>
    </row>
    <row r="656" spans="1:19" ht="27" customHeight="1" x14ac:dyDescent="0.2">
      <c r="A656" s="365"/>
      <c r="B656" s="366"/>
      <c r="C656" s="533" t="str">
        <f>IF(D656="","",(VLOOKUP(D656,Lookups!$B$4:$C$3001,2,FALSE)))</f>
        <v/>
      </c>
      <c r="D656" s="366"/>
      <c r="E656" s="384"/>
      <c r="F656" s="383"/>
      <c r="G656" s="384"/>
      <c r="H656" s="385"/>
      <c r="I656" s="384"/>
      <c r="J656" s="379"/>
      <c r="K656" s="379"/>
      <c r="L656" s="384"/>
      <c r="M656" s="384"/>
      <c r="N656" s="384"/>
      <c r="O656" s="384"/>
      <c r="P656" s="384"/>
      <c r="Q656" s="384"/>
      <c r="R656" s="510"/>
      <c r="S656" s="382"/>
    </row>
    <row r="657" spans="1:19" ht="27" customHeight="1" x14ac:dyDescent="0.2">
      <c r="A657" s="365"/>
      <c r="B657" s="366"/>
      <c r="C657" s="533" t="str">
        <f>IF(D657="","",(VLOOKUP(D657,Lookups!$B$4:$C$3001,2,FALSE)))</f>
        <v/>
      </c>
      <c r="D657" s="366"/>
      <c r="E657" s="384"/>
      <c r="F657" s="383"/>
      <c r="G657" s="384"/>
      <c r="H657" s="385"/>
      <c r="I657" s="384"/>
      <c r="J657" s="379"/>
      <c r="K657" s="379"/>
      <c r="L657" s="384"/>
      <c r="M657" s="384"/>
      <c r="N657" s="384"/>
      <c r="O657" s="384"/>
      <c r="P657" s="384"/>
      <c r="Q657" s="384"/>
      <c r="R657" s="510"/>
      <c r="S657" s="382"/>
    </row>
    <row r="658" spans="1:19" ht="27" customHeight="1" x14ac:dyDescent="0.2">
      <c r="A658" s="365"/>
      <c r="B658" s="366"/>
      <c r="C658" s="533" t="str">
        <f>IF(D658="","",(VLOOKUP(D658,Lookups!$B$4:$C$3001,2,FALSE)))</f>
        <v/>
      </c>
      <c r="D658" s="366"/>
      <c r="E658" s="384"/>
      <c r="F658" s="383"/>
      <c r="G658" s="384"/>
      <c r="H658" s="385"/>
      <c r="I658" s="384"/>
      <c r="J658" s="379"/>
      <c r="K658" s="379"/>
      <c r="L658" s="384"/>
      <c r="M658" s="384"/>
      <c r="N658" s="384"/>
      <c r="O658" s="384"/>
      <c r="P658" s="384"/>
      <c r="Q658" s="384"/>
      <c r="R658" s="510"/>
      <c r="S658" s="382"/>
    </row>
    <row r="659" spans="1:19" ht="27" customHeight="1" x14ac:dyDescent="0.2">
      <c r="A659" s="365"/>
      <c r="B659" s="366"/>
      <c r="C659" s="533" t="str">
        <f>IF(D659="","",(VLOOKUP(D659,Lookups!$B$4:$C$3001,2,FALSE)))</f>
        <v/>
      </c>
      <c r="D659" s="366"/>
      <c r="E659" s="384"/>
      <c r="F659" s="383"/>
      <c r="G659" s="384"/>
      <c r="H659" s="385"/>
      <c r="I659" s="384"/>
      <c r="J659" s="379"/>
      <c r="K659" s="379"/>
      <c r="L659" s="384"/>
      <c r="M659" s="384"/>
      <c r="N659" s="384"/>
      <c r="O659" s="384"/>
      <c r="P659" s="384"/>
      <c r="Q659" s="384"/>
      <c r="R659" s="510"/>
      <c r="S659" s="382"/>
    </row>
    <row r="660" spans="1:19" ht="27" customHeight="1" x14ac:dyDescent="0.2">
      <c r="A660" s="365"/>
      <c r="B660" s="366"/>
      <c r="C660" s="533" t="str">
        <f>IF(D660="","",(VLOOKUP(D660,Lookups!$B$4:$C$3001,2,FALSE)))</f>
        <v/>
      </c>
      <c r="D660" s="366"/>
      <c r="E660" s="384"/>
      <c r="F660" s="383"/>
      <c r="G660" s="384"/>
      <c r="H660" s="385"/>
      <c r="I660" s="384"/>
      <c r="J660" s="379"/>
      <c r="K660" s="379"/>
      <c r="L660" s="384"/>
      <c r="M660" s="384"/>
      <c r="N660" s="384"/>
      <c r="O660" s="384"/>
      <c r="P660" s="384"/>
      <c r="Q660" s="384"/>
      <c r="R660" s="510"/>
      <c r="S660" s="382"/>
    </row>
    <row r="661" spans="1:19" ht="27" customHeight="1" x14ac:dyDescent="0.2">
      <c r="A661" s="365"/>
      <c r="B661" s="366"/>
      <c r="C661" s="533" t="str">
        <f>IF(D661="","",(VLOOKUP(D661,Lookups!$B$4:$C$3001,2,FALSE)))</f>
        <v/>
      </c>
      <c r="D661" s="366"/>
      <c r="E661" s="384"/>
      <c r="F661" s="383"/>
      <c r="G661" s="384"/>
      <c r="H661" s="385"/>
      <c r="I661" s="384"/>
      <c r="J661" s="379"/>
      <c r="K661" s="379"/>
      <c r="L661" s="384"/>
      <c r="M661" s="384"/>
      <c r="N661" s="384"/>
      <c r="O661" s="384"/>
      <c r="P661" s="384"/>
      <c r="Q661" s="384"/>
      <c r="R661" s="510"/>
      <c r="S661" s="382"/>
    </row>
    <row r="662" spans="1:19" ht="27" customHeight="1" x14ac:dyDescent="0.2">
      <c r="A662" s="365"/>
      <c r="B662" s="366"/>
      <c r="C662" s="533" t="str">
        <f>IF(D662="","",(VLOOKUP(D662,Lookups!$B$4:$C$3001,2,FALSE)))</f>
        <v/>
      </c>
      <c r="D662" s="366"/>
      <c r="E662" s="384"/>
      <c r="F662" s="383"/>
      <c r="G662" s="384"/>
      <c r="H662" s="385"/>
      <c r="I662" s="384"/>
      <c r="J662" s="379"/>
      <c r="K662" s="379"/>
      <c r="L662" s="384"/>
      <c r="M662" s="384"/>
      <c r="N662" s="384"/>
      <c r="O662" s="384"/>
      <c r="P662" s="384"/>
      <c r="Q662" s="384"/>
      <c r="R662" s="510"/>
      <c r="S662" s="382"/>
    </row>
    <row r="663" spans="1:19" ht="27" customHeight="1" x14ac:dyDescent="0.2">
      <c r="A663" s="365"/>
      <c r="B663" s="366"/>
      <c r="C663" s="533" t="str">
        <f>IF(D663="","",(VLOOKUP(D663,Lookups!$B$4:$C$3001,2,FALSE)))</f>
        <v/>
      </c>
      <c r="D663" s="366"/>
      <c r="E663" s="384"/>
      <c r="F663" s="383"/>
      <c r="G663" s="384"/>
      <c r="H663" s="385"/>
      <c r="I663" s="384"/>
      <c r="J663" s="379"/>
      <c r="K663" s="379"/>
      <c r="L663" s="384"/>
      <c r="M663" s="384"/>
      <c r="N663" s="384"/>
      <c r="O663" s="384"/>
      <c r="P663" s="384"/>
      <c r="Q663" s="384"/>
      <c r="R663" s="510"/>
      <c r="S663" s="382"/>
    </row>
    <row r="664" spans="1:19" ht="27" customHeight="1" x14ac:dyDescent="0.2">
      <c r="A664" s="365"/>
      <c r="B664" s="366"/>
      <c r="C664" s="533" t="str">
        <f>IF(D664="","",(VLOOKUP(D664,Lookups!$B$4:$C$3001,2,FALSE)))</f>
        <v/>
      </c>
      <c r="D664" s="366"/>
      <c r="E664" s="384"/>
      <c r="F664" s="383"/>
      <c r="G664" s="384"/>
      <c r="H664" s="385"/>
      <c r="I664" s="384"/>
      <c r="J664" s="379"/>
      <c r="K664" s="379"/>
      <c r="L664" s="384"/>
      <c r="M664" s="384"/>
      <c r="N664" s="384"/>
      <c r="O664" s="384"/>
      <c r="P664" s="384"/>
      <c r="Q664" s="384"/>
      <c r="R664" s="510"/>
      <c r="S664" s="382"/>
    </row>
    <row r="665" spans="1:19" ht="27" customHeight="1" x14ac:dyDescent="0.2">
      <c r="A665" s="365"/>
      <c r="B665" s="366"/>
      <c r="C665" s="533" t="str">
        <f>IF(D665="","",(VLOOKUP(D665,Lookups!$B$4:$C$3001,2,FALSE)))</f>
        <v/>
      </c>
      <c r="D665" s="366"/>
      <c r="E665" s="384"/>
      <c r="F665" s="383"/>
      <c r="G665" s="384"/>
      <c r="H665" s="385"/>
      <c r="I665" s="384"/>
      <c r="J665" s="379"/>
      <c r="K665" s="379"/>
      <c r="L665" s="384"/>
      <c r="M665" s="384"/>
      <c r="N665" s="384"/>
      <c r="O665" s="384"/>
      <c r="P665" s="384"/>
      <c r="Q665" s="384"/>
      <c r="R665" s="510"/>
      <c r="S665" s="382"/>
    </row>
    <row r="666" spans="1:19" ht="27" customHeight="1" x14ac:dyDescent="0.2">
      <c r="A666" s="365"/>
      <c r="B666" s="366"/>
      <c r="C666" s="533" t="str">
        <f>IF(D666="","",(VLOOKUP(D666,Lookups!$B$4:$C$3001,2,FALSE)))</f>
        <v/>
      </c>
      <c r="D666" s="366"/>
      <c r="E666" s="384"/>
      <c r="F666" s="383"/>
      <c r="G666" s="384"/>
      <c r="H666" s="385"/>
      <c r="I666" s="384"/>
      <c r="J666" s="379"/>
      <c r="K666" s="379"/>
      <c r="L666" s="384"/>
      <c r="M666" s="384"/>
      <c r="N666" s="384"/>
      <c r="O666" s="384"/>
      <c r="P666" s="384"/>
      <c r="Q666" s="384"/>
      <c r="R666" s="510"/>
      <c r="S666" s="382"/>
    </row>
    <row r="667" spans="1:19" ht="27" customHeight="1" x14ac:dyDescent="0.2">
      <c r="A667" s="365"/>
      <c r="B667" s="366"/>
      <c r="C667" s="533" t="str">
        <f>IF(D667="","",(VLOOKUP(D667,Lookups!$B$4:$C$3001,2,FALSE)))</f>
        <v/>
      </c>
      <c r="D667" s="366"/>
      <c r="E667" s="384"/>
      <c r="F667" s="383"/>
      <c r="G667" s="384"/>
      <c r="H667" s="385"/>
      <c r="I667" s="384"/>
      <c r="J667" s="379"/>
      <c r="K667" s="379"/>
      <c r="L667" s="384"/>
      <c r="M667" s="384"/>
      <c r="N667" s="384"/>
      <c r="O667" s="384"/>
      <c r="P667" s="384"/>
      <c r="Q667" s="384"/>
      <c r="R667" s="510"/>
      <c r="S667" s="382"/>
    </row>
    <row r="668" spans="1:19" ht="27" customHeight="1" x14ac:dyDescent="0.2">
      <c r="A668" s="365"/>
      <c r="B668" s="366"/>
      <c r="C668" s="533" t="str">
        <f>IF(D668="","",(VLOOKUP(D668,Lookups!$B$4:$C$3001,2,FALSE)))</f>
        <v/>
      </c>
      <c r="D668" s="366"/>
      <c r="E668" s="384"/>
      <c r="F668" s="383"/>
      <c r="G668" s="384"/>
      <c r="H668" s="385"/>
      <c r="I668" s="384"/>
      <c r="J668" s="379"/>
      <c r="K668" s="379"/>
      <c r="L668" s="384"/>
      <c r="M668" s="384"/>
      <c r="N668" s="384"/>
      <c r="O668" s="384"/>
      <c r="P668" s="384"/>
      <c r="Q668" s="384"/>
      <c r="R668" s="510"/>
      <c r="S668" s="382"/>
    </row>
    <row r="669" spans="1:19" ht="27" customHeight="1" x14ac:dyDescent="0.2">
      <c r="A669" s="365"/>
      <c r="B669" s="366"/>
      <c r="C669" s="533" t="str">
        <f>IF(D669="","",(VLOOKUP(D669,Lookups!$B$4:$C$3001,2,FALSE)))</f>
        <v/>
      </c>
      <c r="D669" s="366"/>
      <c r="E669" s="384"/>
      <c r="F669" s="383"/>
      <c r="G669" s="384"/>
      <c r="H669" s="385"/>
      <c r="I669" s="384"/>
      <c r="J669" s="379"/>
      <c r="K669" s="379"/>
      <c r="L669" s="384"/>
      <c r="M669" s="384"/>
      <c r="N669" s="384"/>
      <c r="O669" s="384"/>
      <c r="P669" s="384"/>
      <c r="Q669" s="384"/>
      <c r="R669" s="510"/>
      <c r="S669" s="382"/>
    </row>
    <row r="670" spans="1:19" ht="27" customHeight="1" x14ac:dyDescent="0.2">
      <c r="A670" s="365"/>
      <c r="B670" s="366"/>
      <c r="C670" s="533" t="str">
        <f>IF(D670="","",(VLOOKUP(D670,Lookups!$B$4:$C$3001,2,FALSE)))</f>
        <v/>
      </c>
      <c r="D670" s="366"/>
      <c r="E670" s="384"/>
      <c r="F670" s="383"/>
      <c r="G670" s="384"/>
      <c r="H670" s="385"/>
      <c r="I670" s="384"/>
      <c r="J670" s="379"/>
      <c r="K670" s="379"/>
      <c r="L670" s="384"/>
      <c r="M670" s="384"/>
      <c r="N670" s="384"/>
      <c r="O670" s="384"/>
      <c r="P670" s="384"/>
      <c r="Q670" s="384"/>
      <c r="R670" s="510"/>
      <c r="S670" s="382"/>
    </row>
    <row r="671" spans="1:19" ht="27" customHeight="1" x14ac:dyDescent="0.2">
      <c r="A671" s="365"/>
      <c r="B671" s="366"/>
      <c r="C671" s="533" t="str">
        <f>IF(D671="","",(VLOOKUP(D671,Lookups!$B$4:$C$3001,2,FALSE)))</f>
        <v/>
      </c>
      <c r="D671" s="366"/>
      <c r="E671" s="384"/>
      <c r="F671" s="383"/>
      <c r="G671" s="384"/>
      <c r="H671" s="385"/>
      <c r="I671" s="384"/>
      <c r="J671" s="379"/>
      <c r="K671" s="379"/>
      <c r="L671" s="384"/>
      <c r="M671" s="384"/>
      <c r="N671" s="384"/>
      <c r="O671" s="384"/>
      <c r="P671" s="384"/>
      <c r="Q671" s="384"/>
      <c r="R671" s="510"/>
      <c r="S671" s="382"/>
    </row>
    <row r="672" spans="1:19" ht="27" customHeight="1" x14ac:dyDescent="0.2">
      <c r="A672" s="365"/>
      <c r="B672" s="366"/>
      <c r="C672" s="533" t="str">
        <f>IF(D672="","",(VLOOKUP(D672,Lookups!$B$4:$C$3001,2,FALSE)))</f>
        <v/>
      </c>
      <c r="D672" s="366"/>
      <c r="E672" s="384"/>
      <c r="F672" s="383"/>
      <c r="G672" s="384"/>
      <c r="H672" s="385"/>
      <c r="I672" s="384"/>
      <c r="J672" s="379"/>
      <c r="K672" s="379"/>
      <c r="L672" s="384"/>
      <c r="M672" s="384"/>
      <c r="N672" s="384"/>
      <c r="O672" s="384"/>
      <c r="P672" s="384"/>
      <c r="Q672" s="384"/>
      <c r="R672" s="510"/>
      <c r="S672" s="382"/>
    </row>
    <row r="673" spans="1:19" ht="27" customHeight="1" x14ac:dyDescent="0.2">
      <c r="A673" s="365"/>
      <c r="B673" s="366"/>
      <c r="C673" s="533" t="str">
        <f>IF(D673="","",(VLOOKUP(D673,Lookups!$B$4:$C$3001,2,FALSE)))</f>
        <v/>
      </c>
      <c r="D673" s="366"/>
      <c r="E673" s="384"/>
      <c r="F673" s="383"/>
      <c r="G673" s="384"/>
      <c r="H673" s="385"/>
      <c r="I673" s="384"/>
      <c r="J673" s="379"/>
      <c r="K673" s="379"/>
      <c r="L673" s="384"/>
      <c r="M673" s="384"/>
      <c r="N673" s="384"/>
      <c r="O673" s="384"/>
      <c r="P673" s="384"/>
      <c r="Q673" s="384"/>
      <c r="R673" s="510"/>
      <c r="S673" s="382"/>
    </row>
    <row r="674" spans="1:19" ht="27" customHeight="1" x14ac:dyDescent="0.2">
      <c r="A674" s="365"/>
      <c r="B674" s="366"/>
      <c r="C674" s="533" t="str">
        <f>IF(D674="","",(VLOOKUP(D674,Lookups!$B$4:$C$3001,2,FALSE)))</f>
        <v/>
      </c>
      <c r="D674" s="366"/>
      <c r="E674" s="384"/>
      <c r="F674" s="383"/>
      <c r="G674" s="384"/>
      <c r="H674" s="385"/>
      <c r="I674" s="384"/>
      <c r="J674" s="379"/>
      <c r="K674" s="379"/>
      <c r="L674" s="384"/>
      <c r="M674" s="384"/>
      <c r="N674" s="384"/>
      <c r="O674" s="384"/>
      <c r="P674" s="384"/>
      <c r="Q674" s="384"/>
      <c r="R674" s="510"/>
      <c r="S674" s="382"/>
    </row>
    <row r="675" spans="1:19" ht="27" customHeight="1" x14ac:dyDescent="0.2">
      <c r="A675" s="365"/>
      <c r="B675" s="366"/>
      <c r="C675" s="533" t="str">
        <f>IF(D675="","",(VLOOKUP(D675,Lookups!$B$4:$C$3001,2,FALSE)))</f>
        <v/>
      </c>
      <c r="D675" s="366"/>
      <c r="E675" s="384"/>
      <c r="F675" s="383"/>
      <c r="G675" s="384"/>
      <c r="H675" s="385"/>
      <c r="I675" s="384"/>
      <c r="J675" s="379"/>
      <c r="K675" s="379"/>
      <c r="L675" s="384"/>
      <c r="M675" s="384"/>
      <c r="N675" s="384"/>
      <c r="O675" s="384"/>
      <c r="P675" s="384"/>
      <c r="Q675" s="384"/>
      <c r="R675" s="510"/>
      <c r="S675" s="382"/>
    </row>
    <row r="676" spans="1:19" ht="27" customHeight="1" x14ac:dyDescent="0.2">
      <c r="A676" s="365"/>
      <c r="B676" s="366"/>
      <c r="C676" s="533" t="str">
        <f>IF(D676="","",(VLOOKUP(D676,Lookups!$B$4:$C$3001,2,FALSE)))</f>
        <v/>
      </c>
      <c r="D676" s="366"/>
      <c r="E676" s="384"/>
      <c r="F676" s="383"/>
      <c r="G676" s="384"/>
      <c r="H676" s="385"/>
      <c r="I676" s="384"/>
      <c r="J676" s="379"/>
      <c r="K676" s="379"/>
      <c r="L676" s="384"/>
      <c r="M676" s="384"/>
      <c r="N676" s="384"/>
      <c r="O676" s="384"/>
      <c r="P676" s="384"/>
      <c r="Q676" s="384"/>
      <c r="R676" s="510"/>
      <c r="S676" s="382"/>
    </row>
    <row r="677" spans="1:19" ht="27" customHeight="1" x14ac:dyDescent="0.2">
      <c r="A677" s="365"/>
      <c r="B677" s="366"/>
      <c r="C677" s="533" t="str">
        <f>IF(D677="","",(VLOOKUP(D677,Lookups!$B$4:$C$3001,2,FALSE)))</f>
        <v/>
      </c>
      <c r="D677" s="366"/>
      <c r="E677" s="384"/>
      <c r="F677" s="383"/>
      <c r="G677" s="384"/>
      <c r="H677" s="385"/>
      <c r="I677" s="384"/>
      <c r="J677" s="379"/>
      <c r="K677" s="379"/>
      <c r="L677" s="384"/>
      <c r="M677" s="384"/>
      <c r="N677" s="384"/>
      <c r="O677" s="384"/>
      <c r="P677" s="384"/>
      <c r="Q677" s="384"/>
      <c r="R677" s="510"/>
      <c r="S677" s="382"/>
    </row>
    <row r="678" spans="1:19" ht="27" customHeight="1" x14ac:dyDescent="0.2">
      <c r="A678" s="365"/>
      <c r="B678" s="366"/>
      <c r="C678" s="533" t="str">
        <f>IF(D678="","",(VLOOKUP(D678,Lookups!$B$4:$C$3001,2,FALSE)))</f>
        <v/>
      </c>
      <c r="D678" s="366"/>
      <c r="E678" s="384"/>
      <c r="F678" s="383"/>
      <c r="G678" s="384"/>
      <c r="H678" s="385"/>
      <c r="I678" s="384"/>
      <c r="J678" s="379"/>
      <c r="K678" s="379"/>
      <c r="L678" s="384"/>
      <c r="M678" s="384"/>
      <c r="N678" s="384"/>
      <c r="O678" s="384"/>
      <c r="P678" s="384"/>
      <c r="Q678" s="384"/>
      <c r="R678" s="510"/>
      <c r="S678" s="382"/>
    </row>
    <row r="679" spans="1:19" ht="27" customHeight="1" x14ac:dyDescent="0.2">
      <c r="A679" s="365"/>
      <c r="B679" s="366"/>
      <c r="C679" s="533" t="str">
        <f>IF(D679="","",(VLOOKUP(D679,Lookups!$B$4:$C$3001,2,FALSE)))</f>
        <v/>
      </c>
      <c r="D679" s="366"/>
      <c r="E679" s="384"/>
      <c r="F679" s="383"/>
      <c r="G679" s="384"/>
      <c r="H679" s="385"/>
      <c r="I679" s="384"/>
      <c r="J679" s="379"/>
      <c r="K679" s="379"/>
      <c r="L679" s="384"/>
      <c r="M679" s="384"/>
      <c r="N679" s="384"/>
      <c r="O679" s="384"/>
      <c r="P679" s="384"/>
      <c r="Q679" s="384"/>
      <c r="R679" s="510"/>
      <c r="S679" s="382"/>
    </row>
    <row r="680" spans="1:19" ht="27" customHeight="1" x14ac:dyDescent="0.2">
      <c r="A680" s="365"/>
      <c r="B680" s="366"/>
      <c r="C680" s="533" t="str">
        <f>IF(D680="","",(VLOOKUP(D680,Lookups!$B$4:$C$3001,2,FALSE)))</f>
        <v/>
      </c>
      <c r="D680" s="366"/>
      <c r="E680" s="384"/>
      <c r="F680" s="383"/>
      <c r="G680" s="384"/>
      <c r="H680" s="385"/>
      <c r="I680" s="384"/>
      <c r="J680" s="379"/>
      <c r="K680" s="379"/>
      <c r="L680" s="384"/>
      <c r="M680" s="384"/>
      <c r="N680" s="384"/>
      <c r="O680" s="384"/>
      <c r="P680" s="384"/>
      <c r="Q680" s="384"/>
      <c r="R680" s="510"/>
      <c r="S680" s="382"/>
    </row>
    <row r="681" spans="1:19" ht="27" customHeight="1" x14ac:dyDescent="0.2">
      <c r="A681" s="365"/>
      <c r="B681" s="366"/>
      <c r="C681" s="533" t="str">
        <f>IF(D681="","",(VLOOKUP(D681,Lookups!$B$4:$C$3001,2,FALSE)))</f>
        <v/>
      </c>
      <c r="D681" s="366"/>
      <c r="E681" s="384"/>
      <c r="F681" s="383"/>
      <c r="G681" s="384"/>
      <c r="H681" s="385"/>
      <c r="I681" s="384"/>
      <c r="J681" s="379"/>
      <c r="K681" s="379"/>
      <c r="L681" s="384"/>
      <c r="M681" s="384"/>
      <c r="N681" s="384"/>
      <c r="O681" s="384"/>
      <c r="P681" s="384"/>
      <c r="Q681" s="384"/>
      <c r="R681" s="510"/>
      <c r="S681" s="382"/>
    </row>
    <row r="682" spans="1:19" ht="27" customHeight="1" x14ac:dyDescent="0.2">
      <c r="A682" s="365"/>
      <c r="B682" s="366"/>
      <c r="C682" s="533" t="str">
        <f>IF(D682="","",(VLOOKUP(D682,Lookups!$B$4:$C$3001,2,FALSE)))</f>
        <v/>
      </c>
      <c r="D682" s="366"/>
      <c r="E682" s="384"/>
      <c r="F682" s="383"/>
      <c r="G682" s="384"/>
      <c r="H682" s="385"/>
      <c r="I682" s="384"/>
      <c r="J682" s="379"/>
      <c r="K682" s="379"/>
      <c r="L682" s="384"/>
      <c r="M682" s="384"/>
      <c r="N682" s="384"/>
      <c r="O682" s="384"/>
      <c r="P682" s="384"/>
      <c r="Q682" s="384"/>
      <c r="R682" s="510"/>
      <c r="S682" s="382"/>
    </row>
    <row r="683" spans="1:19" ht="27" customHeight="1" x14ac:dyDescent="0.2">
      <c r="A683" s="365"/>
      <c r="B683" s="366"/>
      <c r="C683" s="533" t="str">
        <f>IF(D683="","",(VLOOKUP(D683,Lookups!$B$4:$C$3001,2,FALSE)))</f>
        <v/>
      </c>
      <c r="D683" s="366"/>
      <c r="E683" s="384"/>
      <c r="F683" s="383"/>
      <c r="G683" s="384"/>
      <c r="H683" s="385"/>
      <c r="I683" s="384"/>
      <c r="J683" s="379"/>
      <c r="K683" s="379"/>
      <c r="L683" s="384"/>
      <c r="M683" s="384"/>
      <c r="N683" s="384"/>
      <c r="O683" s="384"/>
      <c r="P683" s="384"/>
      <c r="Q683" s="384"/>
      <c r="R683" s="510"/>
      <c r="S683" s="382"/>
    </row>
    <row r="684" spans="1:19" ht="27" customHeight="1" x14ac:dyDescent="0.2">
      <c r="A684" s="365"/>
      <c r="B684" s="366"/>
      <c r="C684" s="533" t="str">
        <f>IF(D684="","",(VLOOKUP(D684,Lookups!$B$4:$C$3001,2,FALSE)))</f>
        <v/>
      </c>
      <c r="D684" s="366"/>
      <c r="E684" s="384"/>
      <c r="F684" s="383"/>
      <c r="G684" s="384"/>
      <c r="H684" s="385"/>
      <c r="I684" s="384"/>
      <c r="J684" s="379"/>
      <c r="K684" s="379"/>
      <c r="L684" s="384"/>
      <c r="M684" s="384"/>
      <c r="N684" s="384"/>
      <c r="O684" s="384"/>
      <c r="P684" s="384"/>
      <c r="Q684" s="384"/>
      <c r="R684" s="510"/>
      <c r="S684" s="382"/>
    </row>
    <row r="685" spans="1:19" ht="27" customHeight="1" x14ac:dyDescent="0.2">
      <c r="A685" s="365"/>
      <c r="B685" s="366"/>
      <c r="C685" s="533" t="str">
        <f>IF(D685="","",(VLOOKUP(D685,Lookups!$B$4:$C$3001,2,FALSE)))</f>
        <v/>
      </c>
      <c r="D685" s="366"/>
      <c r="E685" s="384"/>
      <c r="F685" s="383"/>
      <c r="G685" s="384"/>
      <c r="H685" s="385"/>
      <c r="I685" s="384"/>
      <c r="J685" s="379"/>
      <c r="K685" s="379"/>
      <c r="L685" s="384"/>
      <c r="M685" s="384"/>
      <c r="N685" s="384"/>
      <c r="O685" s="384"/>
      <c r="P685" s="384"/>
      <c r="Q685" s="384"/>
      <c r="R685" s="510"/>
      <c r="S685" s="382"/>
    </row>
    <row r="686" spans="1:19" ht="27" customHeight="1" x14ac:dyDescent="0.2">
      <c r="A686" s="365"/>
      <c r="B686" s="366"/>
      <c r="C686" s="533" t="str">
        <f>IF(D686="","",(VLOOKUP(D686,Lookups!$B$4:$C$3001,2,FALSE)))</f>
        <v/>
      </c>
      <c r="D686" s="366"/>
      <c r="E686" s="384"/>
      <c r="F686" s="383"/>
      <c r="G686" s="384"/>
      <c r="H686" s="385"/>
      <c r="I686" s="384"/>
      <c r="J686" s="379"/>
      <c r="K686" s="379"/>
      <c r="L686" s="384"/>
      <c r="M686" s="384"/>
      <c r="N686" s="384"/>
      <c r="O686" s="384"/>
      <c r="P686" s="384"/>
      <c r="Q686" s="384"/>
      <c r="R686" s="510"/>
      <c r="S686" s="382"/>
    </row>
    <row r="687" spans="1:19" ht="27" customHeight="1" x14ac:dyDescent="0.2">
      <c r="A687" s="365"/>
      <c r="B687" s="366"/>
      <c r="C687" s="533" t="str">
        <f>IF(D687="","",(VLOOKUP(D687,Lookups!$B$4:$C$3001,2,FALSE)))</f>
        <v/>
      </c>
      <c r="D687" s="366"/>
      <c r="E687" s="384"/>
      <c r="F687" s="383"/>
      <c r="G687" s="384"/>
      <c r="H687" s="385"/>
      <c r="I687" s="384"/>
      <c r="J687" s="379"/>
      <c r="K687" s="379"/>
      <c r="L687" s="384"/>
      <c r="M687" s="384"/>
      <c r="N687" s="384"/>
      <c r="O687" s="384"/>
      <c r="P687" s="384"/>
      <c r="Q687" s="384"/>
      <c r="R687" s="510"/>
      <c r="S687" s="382"/>
    </row>
    <row r="688" spans="1:19" ht="27" customHeight="1" x14ac:dyDescent="0.2">
      <c r="A688" s="365"/>
      <c r="B688" s="366"/>
      <c r="C688" s="533" t="str">
        <f>IF(D688="","",(VLOOKUP(D688,Lookups!$B$4:$C$3001,2,FALSE)))</f>
        <v/>
      </c>
      <c r="D688" s="366"/>
      <c r="E688" s="384"/>
      <c r="F688" s="383"/>
      <c r="G688" s="384"/>
      <c r="H688" s="385"/>
      <c r="I688" s="384"/>
      <c r="J688" s="379"/>
      <c r="K688" s="379"/>
      <c r="L688" s="384"/>
      <c r="M688" s="384"/>
      <c r="N688" s="384"/>
      <c r="O688" s="384"/>
      <c r="P688" s="384"/>
      <c r="Q688" s="384"/>
      <c r="R688" s="510"/>
      <c r="S688" s="382"/>
    </row>
    <row r="689" spans="1:19" ht="27" customHeight="1" x14ac:dyDescent="0.2">
      <c r="A689" s="365"/>
      <c r="B689" s="366"/>
      <c r="C689" s="533" t="str">
        <f>IF(D689="","",(VLOOKUP(D689,Lookups!$B$4:$C$3001,2,FALSE)))</f>
        <v/>
      </c>
      <c r="D689" s="366"/>
      <c r="E689" s="384"/>
      <c r="F689" s="383"/>
      <c r="G689" s="384"/>
      <c r="H689" s="385"/>
      <c r="I689" s="384"/>
      <c r="J689" s="379"/>
      <c r="K689" s="379"/>
      <c r="L689" s="384"/>
      <c r="M689" s="384"/>
      <c r="N689" s="384"/>
      <c r="O689" s="384"/>
      <c r="P689" s="384"/>
      <c r="Q689" s="384"/>
      <c r="R689" s="510"/>
      <c r="S689" s="382"/>
    </row>
    <row r="690" spans="1:19" ht="27" customHeight="1" x14ac:dyDescent="0.2">
      <c r="A690" s="365"/>
      <c r="B690" s="366"/>
      <c r="C690" s="533" t="str">
        <f>IF(D690="","",(VLOOKUP(D690,Lookups!$B$4:$C$3001,2,FALSE)))</f>
        <v/>
      </c>
      <c r="D690" s="366"/>
      <c r="E690" s="384"/>
      <c r="F690" s="383"/>
      <c r="G690" s="384"/>
      <c r="H690" s="385"/>
      <c r="I690" s="384"/>
      <c r="J690" s="379"/>
      <c r="K690" s="379"/>
      <c r="L690" s="384"/>
      <c r="M690" s="384"/>
      <c r="N690" s="384"/>
      <c r="O690" s="384"/>
      <c r="P690" s="384"/>
      <c r="Q690" s="384"/>
      <c r="R690" s="510"/>
      <c r="S690" s="382"/>
    </row>
    <row r="691" spans="1:19" ht="27" customHeight="1" x14ac:dyDescent="0.2">
      <c r="A691" s="365"/>
      <c r="B691" s="366"/>
      <c r="C691" s="533" t="str">
        <f>IF(D691="","",(VLOOKUP(D691,Lookups!$B$4:$C$3001,2,FALSE)))</f>
        <v/>
      </c>
      <c r="D691" s="366"/>
      <c r="E691" s="384"/>
      <c r="F691" s="383"/>
      <c r="G691" s="384"/>
      <c r="H691" s="385"/>
      <c r="I691" s="384"/>
      <c r="J691" s="379"/>
      <c r="K691" s="379"/>
      <c r="L691" s="384"/>
      <c r="M691" s="384"/>
      <c r="N691" s="384"/>
      <c r="O691" s="384"/>
      <c r="P691" s="384"/>
      <c r="Q691" s="384"/>
      <c r="R691" s="510"/>
      <c r="S691" s="382"/>
    </row>
    <row r="692" spans="1:19" ht="27" customHeight="1" x14ac:dyDescent="0.2">
      <c r="A692" s="365"/>
      <c r="B692" s="366"/>
      <c r="C692" s="533" t="str">
        <f>IF(D692="","",(VLOOKUP(D692,Lookups!$B$4:$C$3001,2,FALSE)))</f>
        <v/>
      </c>
      <c r="D692" s="366"/>
      <c r="E692" s="384"/>
      <c r="F692" s="383"/>
      <c r="G692" s="384"/>
      <c r="H692" s="385"/>
      <c r="I692" s="384"/>
      <c r="J692" s="379"/>
      <c r="K692" s="379"/>
      <c r="L692" s="384"/>
      <c r="M692" s="384"/>
      <c r="N692" s="384"/>
      <c r="O692" s="384"/>
      <c r="P692" s="384"/>
      <c r="Q692" s="384"/>
      <c r="R692" s="510"/>
      <c r="S692" s="382"/>
    </row>
    <row r="693" spans="1:19" ht="27" customHeight="1" x14ac:dyDescent="0.2">
      <c r="A693" s="365"/>
      <c r="B693" s="366"/>
      <c r="C693" s="533" t="str">
        <f>IF(D693="","",(VLOOKUP(D693,Lookups!$B$4:$C$3001,2,FALSE)))</f>
        <v/>
      </c>
      <c r="D693" s="366"/>
      <c r="E693" s="384"/>
      <c r="F693" s="383"/>
      <c r="G693" s="384"/>
      <c r="H693" s="385"/>
      <c r="I693" s="384"/>
      <c r="J693" s="379"/>
      <c r="K693" s="379"/>
      <c r="L693" s="384"/>
      <c r="M693" s="384"/>
      <c r="N693" s="384"/>
      <c r="O693" s="384"/>
      <c r="P693" s="384"/>
      <c r="Q693" s="384"/>
      <c r="R693" s="510"/>
      <c r="S693" s="382"/>
    </row>
    <row r="694" spans="1:19" ht="27" customHeight="1" x14ac:dyDescent="0.2">
      <c r="A694" s="365"/>
      <c r="B694" s="366"/>
      <c r="C694" s="533" t="str">
        <f>IF(D694="","",(VLOOKUP(D694,Lookups!$B$4:$C$3001,2,FALSE)))</f>
        <v/>
      </c>
      <c r="D694" s="366"/>
      <c r="E694" s="384"/>
      <c r="F694" s="383"/>
      <c r="G694" s="384"/>
      <c r="H694" s="385"/>
      <c r="I694" s="384"/>
      <c r="J694" s="379"/>
      <c r="K694" s="379"/>
      <c r="L694" s="384"/>
      <c r="M694" s="384"/>
      <c r="N694" s="384"/>
      <c r="O694" s="384"/>
      <c r="P694" s="384"/>
      <c r="Q694" s="384"/>
      <c r="R694" s="510"/>
      <c r="S694" s="382"/>
    </row>
    <row r="695" spans="1:19" ht="27" customHeight="1" x14ac:dyDescent="0.2">
      <c r="A695" s="365"/>
      <c r="B695" s="366"/>
      <c r="C695" s="533" t="str">
        <f>IF(D695="","",(VLOOKUP(D695,Lookups!$B$4:$C$3001,2,FALSE)))</f>
        <v/>
      </c>
      <c r="D695" s="366"/>
      <c r="E695" s="384"/>
      <c r="F695" s="383"/>
      <c r="G695" s="384"/>
      <c r="H695" s="385"/>
      <c r="I695" s="384"/>
      <c r="J695" s="379"/>
      <c r="K695" s="379"/>
      <c r="L695" s="384"/>
      <c r="M695" s="384"/>
      <c r="N695" s="384"/>
      <c r="O695" s="384"/>
      <c r="P695" s="384"/>
      <c r="Q695" s="384"/>
      <c r="R695" s="510"/>
      <c r="S695" s="382"/>
    </row>
    <row r="696" spans="1:19" ht="27" customHeight="1" x14ac:dyDescent="0.2">
      <c r="A696" s="365"/>
      <c r="B696" s="366"/>
      <c r="C696" s="533" t="str">
        <f>IF(D696="","",(VLOOKUP(D696,Lookups!$B$4:$C$3001,2,FALSE)))</f>
        <v/>
      </c>
      <c r="D696" s="366"/>
      <c r="E696" s="384"/>
      <c r="F696" s="383"/>
      <c r="G696" s="384"/>
      <c r="H696" s="385"/>
      <c r="I696" s="384"/>
      <c r="J696" s="379"/>
      <c r="K696" s="379"/>
      <c r="L696" s="384"/>
      <c r="M696" s="384"/>
      <c r="N696" s="384"/>
      <c r="O696" s="384"/>
      <c r="P696" s="384"/>
      <c r="Q696" s="384"/>
      <c r="R696" s="510"/>
      <c r="S696" s="382"/>
    </row>
    <row r="697" spans="1:19" ht="27" customHeight="1" x14ac:dyDescent="0.2">
      <c r="A697" s="365"/>
      <c r="B697" s="366"/>
      <c r="C697" s="533" t="str">
        <f>IF(D697="","",(VLOOKUP(D697,Lookups!$B$4:$C$3001,2,FALSE)))</f>
        <v/>
      </c>
      <c r="D697" s="366"/>
      <c r="E697" s="384"/>
      <c r="F697" s="383"/>
      <c r="G697" s="384"/>
      <c r="H697" s="385"/>
      <c r="I697" s="384"/>
      <c r="J697" s="379"/>
      <c r="K697" s="379"/>
      <c r="L697" s="384"/>
      <c r="M697" s="384"/>
      <c r="N697" s="384"/>
      <c r="O697" s="384"/>
      <c r="P697" s="384"/>
      <c r="Q697" s="384"/>
      <c r="R697" s="510"/>
      <c r="S697" s="382"/>
    </row>
    <row r="698" spans="1:19" ht="27" customHeight="1" x14ac:dyDescent="0.2">
      <c r="A698" s="365"/>
      <c r="B698" s="366"/>
      <c r="C698" s="533" t="str">
        <f>IF(D698="","",(VLOOKUP(D698,Lookups!$B$4:$C$3001,2,FALSE)))</f>
        <v/>
      </c>
      <c r="D698" s="366"/>
      <c r="E698" s="384"/>
      <c r="F698" s="383"/>
      <c r="G698" s="384"/>
      <c r="H698" s="385"/>
      <c r="I698" s="384"/>
      <c r="J698" s="379"/>
      <c r="K698" s="379"/>
      <c r="L698" s="384"/>
      <c r="M698" s="384"/>
      <c r="N698" s="384"/>
      <c r="O698" s="384"/>
      <c r="P698" s="384"/>
      <c r="Q698" s="384"/>
      <c r="R698" s="510"/>
      <c r="S698" s="382"/>
    </row>
    <row r="699" spans="1:19" ht="27" customHeight="1" x14ac:dyDescent="0.2">
      <c r="A699" s="365"/>
      <c r="B699" s="366"/>
      <c r="C699" s="533" t="str">
        <f>IF(D699="","",(VLOOKUP(D699,Lookups!$B$4:$C$3001,2,FALSE)))</f>
        <v/>
      </c>
      <c r="D699" s="366"/>
      <c r="E699" s="384"/>
      <c r="F699" s="383"/>
      <c r="G699" s="384"/>
      <c r="H699" s="385"/>
      <c r="I699" s="384"/>
      <c r="J699" s="379"/>
      <c r="K699" s="379"/>
      <c r="L699" s="384"/>
      <c r="M699" s="384"/>
      <c r="N699" s="384"/>
      <c r="O699" s="384"/>
      <c r="P699" s="384"/>
      <c r="Q699" s="384"/>
      <c r="R699" s="510"/>
      <c r="S699" s="382"/>
    </row>
    <row r="700" spans="1:19" ht="27" customHeight="1" x14ac:dyDescent="0.2">
      <c r="A700" s="365"/>
      <c r="B700" s="366"/>
      <c r="C700" s="533" t="str">
        <f>IF(D700="","",(VLOOKUP(D700,Lookups!$B$4:$C$3001,2,FALSE)))</f>
        <v/>
      </c>
      <c r="D700" s="366"/>
      <c r="E700" s="384"/>
      <c r="F700" s="383"/>
      <c r="G700" s="384"/>
      <c r="H700" s="385"/>
      <c r="I700" s="384"/>
      <c r="J700" s="379"/>
      <c r="K700" s="379"/>
      <c r="L700" s="384"/>
      <c r="M700" s="384"/>
      <c r="N700" s="384"/>
      <c r="O700" s="384"/>
      <c r="P700" s="384"/>
      <c r="Q700" s="384"/>
      <c r="R700" s="510"/>
      <c r="S700" s="382"/>
    </row>
    <row r="701" spans="1:19" ht="27" customHeight="1" x14ac:dyDescent="0.2">
      <c r="A701" s="365"/>
      <c r="B701" s="366"/>
      <c r="C701" s="533" t="str">
        <f>IF(D701="","",(VLOOKUP(D701,Lookups!$B$4:$C$3001,2,FALSE)))</f>
        <v/>
      </c>
      <c r="D701" s="366"/>
      <c r="E701" s="384"/>
      <c r="F701" s="383"/>
      <c r="G701" s="384"/>
      <c r="H701" s="385"/>
      <c r="I701" s="384"/>
      <c r="J701" s="379"/>
      <c r="K701" s="379"/>
      <c r="L701" s="384"/>
      <c r="M701" s="384"/>
      <c r="N701" s="384"/>
      <c r="O701" s="384"/>
      <c r="P701" s="384"/>
      <c r="Q701" s="384"/>
      <c r="R701" s="510"/>
      <c r="S701" s="382"/>
    </row>
    <row r="702" spans="1:19" ht="27" customHeight="1" x14ac:dyDescent="0.2">
      <c r="A702" s="365"/>
      <c r="B702" s="366"/>
      <c r="C702" s="533" t="str">
        <f>IF(D702="","",(VLOOKUP(D702,Lookups!$B$4:$C$3001,2,FALSE)))</f>
        <v/>
      </c>
      <c r="D702" s="366"/>
      <c r="E702" s="384"/>
      <c r="F702" s="383"/>
      <c r="G702" s="384"/>
      <c r="H702" s="385"/>
      <c r="I702" s="384"/>
      <c r="J702" s="379"/>
      <c r="K702" s="379"/>
      <c r="L702" s="384"/>
      <c r="M702" s="384"/>
      <c r="N702" s="384"/>
      <c r="O702" s="384"/>
      <c r="P702" s="384"/>
      <c r="Q702" s="384"/>
      <c r="R702" s="510"/>
      <c r="S702" s="382"/>
    </row>
    <row r="703" spans="1:19" ht="27" customHeight="1" x14ac:dyDescent="0.2">
      <c r="A703" s="365"/>
      <c r="B703" s="366"/>
      <c r="C703" s="533" t="str">
        <f>IF(D703="","",(VLOOKUP(D703,Lookups!$B$4:$C$3001,2,FALSE)))</f>
        <v/>
      </c>
      <c r="D703" s="366"/>
      <c r="E703" s="384"/>
      <c r="F703" s="383"/>
      <c r="G703" s="384"/>
      <c r="H703" s="385"/>
      <c r="I703" s="384"/>
      <c r="J703" s="379"/>
      <c r="K703" s="379"/>
      <c r="L703" s="384"/>
      <c r="M703" s="384"/>
      <c r="N703" s="384"/>
      <c r="O703" s="384"/>
      <c r="P703" s="384"/>
      <c r="Q703" s="384"/>
      <c r="R703" s="510"/>
      <c r="S703" s="382"/>
    </row>
    <row r="704" spans="1:19" ht="27" customHeight="1" x14ac:dyDescent="0.2">
      <c r="A704" s="365"/>
      <c r="B704" s="366"/>
      <c r="C704" s="533" t="str">
        <f>IF(D704="","",(VLOOKUP(D704,Lookups!$B$4:$C$3001,2,FALSE)))</f>
        <v/>
      </c>
      <c r="D704" s="366"/>
      <c r="E704" s="384"/>
      <c r="F704" s="383"/>
      <c r="G704" s="384"/>
      <c r="H704" s="385"/>
      <c r="I704" s="384"/>
      <c r="J704" s="379"/>
      <c r="K704" s="379"/>
      <c r="L704" s="384"/>
      <c r="M704" s="384"/>
      <c r="N704" s="384"/>
      <c r="O704" s="384"/>
      <c r="P704" s="384"/>
      <c r="Q704" s="384"/>
      <c r="R704" s="510"/>
      <c r="S704" s="382"/>
    </row>
    <row r="705" spans="1:19" ht="27" customHeight="1" x14ac:dyDescent="0.2">
      <c r="A705" s="365"/>
      <c r="B705" s="366"/>
      <c r="C705" s="533" t="str">
        <f>IF(D705="","",(VLOOKUP(D705,Lookups!$B$4:$C$3001,2,FALSE)))</f>
        <v/>
      </c>
      <c r="D705" s="366"/>
      <c r="E705" s="384"/>
      <c r="F705" s="383"/>
      <c r="G705" s="384"/>
      <c r="H705" s="385"/>
      <c r="I705" s="384"/>
      <c r="J705" s="379"/>
      <c r="K705" s="379"/>
      <c r="L705" s="384"/>
      <c r="M705" s="384"/>
      <c r="N705" s="384"/>
      <c r="O705" s="384"/>
      <c r="P705" s="384"/>
      <c r="Q705" s="384"/>
      <c r="R705" s="510"/>
      <c r="S705" s="382"/>
    </row>
    <row r="706" spans="1:19" ht="27" customHeight="1" x14ac:dyDescent="0.2">
      <c r="A706" s="365"/>
      <c r="B706" s="366"/>
      <c r="C706" s="533" t="str">
        <f>IF(D706="","",(VLOOKUP(D706,Lookups!$B$4:$C$3001,2,FALSE)))</f>
        <v/>
      </c>
      <c r="D706" s="366"/>
      <c r="E706" s="384"/>
      <c r="F706" s="383"/>
      <c r="G706" s="384"/>
      <c r="H706" s="385"/>
      <c r="I706" s="384"/>
      <c r="J706" s="379"/>
      <c r="K706" s="379"/>
      <c r="L706" s="384"/>
      <c r="M706" s="384"/>
      <c r="N706" s="384"/>
      <c r="O706" s="384"/>
      <c r="P706" s="384"/>
      <c r="Q706" s="384"/>
      <c r="R706" s="510"/>
      <c r="S706" s="382"/>
    </row>
    <row r="707" spans="1:19" ht="27" customHeight="1" x14ac:dyDescent="0.2">
      <c r="A707" s="365"/>
      <c r="B707" s="366"/>
      <c r="C707" s="533" t="str">
        <f>IF(D707="","",(VLOOKUP(D707,Lookups!$B$4:$C$3001,2,FALSE)))</f>
        <v/>
      </c>
      <c r="D707" s="366"/>
      <c r="E707" s="384"/>
      <c r="F707" s="383"/>
      <c r="G707" s="384"/>
      <c r="H707" s="385"/>
      <c r="I707" s="384"/>
      <c r="J707" s="379"/>
      <c r="K707" s="379"/>
      <c r="L707" s="384"/>
      <c r="M707" s="384"/>
      <c r="N707" s="384"/>
      <c r="O707" s="384"/>
      <c r="P707" s="384"/>
      <c r="Q707" s="384"/>
      <c r="R707" s="510"/>
      <c r="S707" s="382"/>
    </row>
    <row r="708" spans="1:19" ht="27" customHeight="1" x14ac:dyDescent="0.2">
      <c r="A708" s="365"/>
      <c r="B708" s="366"/>
      <c r="C708" s="533" t="str">
        <f>IF(D708="","",(VLOOKUP(D708,Lookups!$B$4:$C$3001,2,FALSE)))</f>
        <v/>
      </c>
      <c r="D708" s="366"/>
      <c r="E708" s="384"/>
      <c r="F708" s="383"/>
      <c r="G708" s="384"/>
      <c r="H708" s="385"/>
      <c r="I708" s="384"/>
      <c r="J708" s="379"/>
      <c r="K708" s="379"/>
      <c r="L708" s="384"/>
      <c r="M708" s="384"/>
      <c r="N708" s="384"/>
      <c r="O708" s="384"/>
      <c r="P708" s="384"/>
      <c r="Q708" s="384"/>
      <c r="R708" s="510"/>
      <c r="S708" s="382"/>
    </row>
    <row r="709" spans="1:19" ht="27" customHeight="1" x14ac:dyDescent="0.2">
      <c r="A709" s="365"/>
      <c r="B709" s="366"/>
      <c r="C709" s="533" t="str">
        <f>IF(D709="","",(VLOOKUP(D709,Lookups!$B$4:$C$3001,2,FALSE)))</f>
        <v/>
      </c>
      <c r="D709" s="366"/>
      <c r="E709" s="384"/>
      <c r="F709" s="383"/>
      <c r="G709" s="384"/>
      <c r="H709" s="385"/>
      <c r="I709" s="384"/>
      <c r="J709" s="379"/>
      <c r="K709" s="379"/>
      <c r="L709" s="384"/>
      <c r="M709" s="384"/>
      <c r="N709" s="384"/>
      <c r="O709" s="384"/>
      <c r="P709" s="384"/>
      <c r="Q709" s="384"/>
      <c r="R709" s="510"/>
      <c r="S709" s="382"/>
    </row>
    <row r="710" spans="1:19" ht="27" customHeight="1" x14ac:dyDescent="0.2">
      <c r="A710" s="365"/>
      <c r="B710" s="366"/>
      <c r="C710" s="533" t="str">
        <f>IF(D710="","",(VLOOKUP(D710,Lookups!$B$4:$C$3001,2,FALSE)))</f>
        <v/>
      </c>
      <c r="D710" s="366"/>
      <c r="E710" s="384"/>
      <c r="F710" s="383"/>
      <c r="G710" s="384"/>
      <c r="H710" s="385"/>
      <c r="I710" s="384"/>
      <c r="J710" s="379"/>
      <c r="K710" s="379"/>
      <c r="L710" s="384"/>
      <c r="M710" s="384"/>
      <c r="N710" s="384"/>
      <c r="O710" s="384"/>
      <c r="P710" s="384"/>
      <c r="Q710" s="384"/>
      <c r="R710" s="510"/>
      <c r="S710" s="382"/>
    </row>
    <row r="711" spans="1:19" ht="27" customHeight="1" x14ac:dyDescent="0.2">
      <c r="A711" s="365"/>
      <c r="B711" s="366"/>
      <c r="C711" s="533" t="str">
        <f>IF(D711="","",(VLOOKUP(D711,Lookups!$B$4:$C$3001,2,FALSE)))</f>
        <v/>
      </c>
      <c r="D711" s="366"/>
      <c r="E711" s="384"/>
      <c r="F711" s="383"/>
      <c r="G711" s="384"/>
      <c r="H711" s="385"/>
      <c r="I711" s="384"/>
      <c r="J711" s="379"/>
      <c r="K711" s="379"/>
      <c r="L711" s="384"/>
      <c r="M711" s="384"/>
      <c r="N711" s="384"/>
      <c r="O711" s="384"/>
      <c r="P711" s="384"/>
      <c r="Q711" s="384"/>
      <c r="R711" s="510"/>
      <c r="S711" s="382"/>
    </row>
    <row r="712" spans="1:19" ht="27" customHeight="1" x14ac:dyDescent="0.2">
      <c r="A712" s="365"/>
      <c r="B712" s="366"/>
      <c r="C712" s="533" t="str">
        <f>IF(D712="","",(VLOOKUP(D712,Lookups!$B$4:$C$3001,2,FALSE)))</f>
        <v/>
      </c>
      <c r="D712" s="366"/>
      <c r="E712" s="384"/>
      <c r="F712" s="383"/>
      <c r="G712" s="384"/>
      <c r="H712" s="385"/>
      <c r="I712" s="384"/>
      <c r="J712" s="379"/>
      <c r="K712" s="379"/>
      <c r="L712" s="384"/>
      <c r="M712" s="384"/>
      <c r="N712" s="384"/>
      <c r="O712" s="384"/>
      <c r="P712" s="384"/>
      <c r="Q712" s="384"/>
      <c r="R712" s="510"/>
      <c r="S712" s="382"/>
    </row>
    <row r="713" spans="1:19" ht="27" customHeight="1" x14ac:dyDescent="0.2">
      <c r="A713" s="365"/>
      <c r="B713" s="366"/>
      <c r="C713" s="533" t="str">
        <f>IF(D713="","",(VLOOKUP(D713,Lookups!$B$4:$C$3001,2,FALSE)))</f>
        <v/>
      </c>
      <c r="D713" s="366"/>
      <c r="E713" s="384"/>
      <c r="F713" s="383"/>
      <c r="G713" s="384"/>
      <c r="H713" s="385"/>
      <c r="I713" s="384"/>
      <c r="J713" s="379"/>
      <c r="K713" s="379"/>
      <c r="L713" s="384"/>
      <c r="M713" s="384"/>
      <c r="N713" s="384"/>
      <c r="O713" s="384"/>
      <c r="P713" s="384"/>
      <c r="Q713" s="384"/>
      <c r="R713" s="510"/>
      <c r="S713" s="382"/>
    </row>
    <row r="714" spans="1:19" ht="27" customHeight="1" x14ac:dyDescent="0.2">
      <c r="A714" s="365"/>
      <c r="B714" s="366"/>
      <c r="C714" s="533" t="str">
        <f>IF(D714="","",(VLOOKUP(D714,Lookups!$B$4:$C$3001,2,FALSE)))</f>
        <v/>
      </c>
      <c r="D714" s="366"/>
      <c r="E714" s="384"/>
      <c r="F714" s="383"/>
      <c r="G714" s="384"/>
      <c r="H714" s="385"/>
      <c r="I714" s="384"/>
      <c r="J714" s="379"/>
      <c r="K714" s="379"/>
      <c r="L714" s="384"/>
      <c r="M714" s="384"/>
      <c r="N714" s="384"/>
      <c r="O714" s="384"/>
      <c r="P714" s="384"/>
      <c r="Q714" s="384"/>
      <c r="R714" s="510"/>
      <c r="S714" s="382"/>
    </row>
    <row r="715" spans="1:19" ht="27" customHeight="1" x14ac:dyDescent="0.2">
      <c r="A715" s="365"/>
      <c r="B715" s="366"/>
      <c r="C715" s="533" t="str">
        <f>IF(D715="","",(VLOOKUP(D715,Lookups!$B$4:$C$3001,2,FALSE)))</f>
        <v/>
      </c>
      <c r="D715" s="366"/>
      <c r="E715" s="384"/>
      <c r="F715" s="383"/>
      <c r="G715" s="384"/>
      <c r="H715" s="385"/>
      <c r="I715" s="384"/>
      <c r="J715" s="379"/>
      <c r="K715" s="379"/>
      <c r="L715" s="384"/>
      <c r="M715" s="384"/>
      <c r="N715" s="384"/>
      <c r="O715" s="384"/>
      <c r="P715" s="384"/>
      <c r="Q715" s="384"/>
      <c r="R715" s="510"/>
      <c r="S715" s="382"/>
    </row>
    <row r="716" spans="1:19" ht="27" customHeight="1" x14ac:dyDescent="0.2">
      <c r="A716" s="365"/>
      <c r="B716" s="366"/>
      <c r="C716" s="533" t="str">
        <f>IF(D716="","",(VLOOKUP(D716,Lookups!$B$4:$C$3001,2,FALSE)))</f>
        <v/>
      </c>
      <c r="D716" s="366"/>
      <c r="E716" s="384"/>
      <c r="F716" s="383"/>
      <c r="G716" s="384"/>
      <c r="H716" s="385"/>
      <c r="I716" s="384"/>
      <c r="J716" s="379"/>
      <c r="K716" s="379"/>
      <c r="L716" s="384"/>
      <c r="M716" s="384"/>
      <c r="N716" s="384"/>
      <c r="O716" s="384"/>
      <c r="P716" s="384"/>
      <c r="Q716" s="384"/>
      <c r="R716" s="510"/>
      <c r="S716" s="382"/>
    </row>
    <row r="717" spans="1:19" ht="27" customHeight="1" x14ac:dyDescent="0.2">
      <c r="A717" s="365"/>
      <c r="B717" s="366"/>
      <c r="C717" s="533" t="str">
        <f>IF(D717="","",(VLOOKUP(D717,Lookups!$B$4:$C$3001,2,FALSE)))</f>
        <v/>
      </c>
      <c r="D717" s="366"/>
      <c r="E717" s="384"/>
      <c r="F717" s="383"/>
      <c r="G717" s="384"/>
      <c r="H717" s="385"/>
      <c r="I717" s="384"/>
      <c r="J717" s="379"/>
      <c r="K717" s="379"/>
      <c r="L717" s="384"/>
      <c r="M717" s="384"/>
      <c r="N717" s="384"/>
      <c r="O717" s="384"/>
      <c r="P717" s="384"/>
      <c r="Q717" s="384"/>
      <c r="R717" s="510"/>
      <c r="S717" s="382"/>
    </row>
    <row r="718" spans="1:19" ht="27" customHeight="1" x14ac:dyDescent="0.2">
      <c r="A718" s="365"/>
      <c r="B718" s="366"/>
      <c r="C718" s="533" t="str">
        <f>IF(D718="","",(VLOOKUP(D718,Lookups!$B$4:$C$3001,2,FALSE)))</f>
        <v/>
      </c>
      <c r="D718" s="366"/>
      <c r="E718" s="384"/>
      <c r="F718" s="383"/>
      <c r="G718" s="384"/>
      <c r="H718" s="385"/>
      <c r="I718" s="384"/>
      <c r="J718" s="379"/>
      <c r="K718" s="379"/>
      <c r="L718" s="384"/>
      <c r="M718" s="384"/>
      <c r="N718" s="384"/>
      <c r="O718" s="384"/>
      <c r="P718" s="384"/>
      <c r="Q718" s="384"/>
      <c r="R718" s="510"/>
      <c r="S718" s="382"/>
    </row>
    <row r="719" spans="1:19" ht="27" customHeight="1" x14ac:dyDescent="0.2">
      <c r="A719" s="365"/>
      <c r="B719" s="366"/>
      <c r="C719" s="533" t="str">
        <f>IF(D719="","",(VLOOKUP(D719,Lookups!$B$4:$C$3001,2,FALSE)))</f>
        <v/>
      </c>
      <c r="D719" s="366"/>
      <c r="E719" s="384"/>
      <c r="F719" s="383"/>
      <c r="G719" s="384"/>
      <c r="H719" s="385"/>
      <c r="I719" s="384"/>
      <c r="J719" s="379"/>
      <c r="K719" s="379"/>
      <c r="L719" s="384"/>
      <c r="M719" s="384"/>
      <c r="N719" s="384"/>
      <c r="O719" s="384"/>
      <c r="P719" s="384"/>
      <c r="Q719" s="384"/>
      <c r="R719" s="510"/>
      <c r="S719" s="382"/>
    </row>
    <row r="720" spans="1:19" ht="27" customHeight="1" x14ac:dyDescent="0.2">
      <c r="A720" s="365"/>
      <c r="B720" s="366"/>
      <c r="C720" s="533" t="str">
        <f>IF(D720="","",(VLOOKUP(D720,Lookups!$B$4:$C$3001,2,FALSE)))</f>
        <v/>
      </c>
      <c r="D720" s="366"/>
      <c r="E720" s="384"/>
      <c r="F720" s="383"/>
      <c r="G720" s="384"/>
      <c r="H720" s="385"/>
      <c r="I720" s="384"/>
      <c r="J720" s="379"/>
      <c r="K720" s="379"/>
      <c r="L720" s="384"/>
      <c r="M720" s="384"/>
      <c r="N720" s="384"/>
      <c r="O720" s="384"/>
      <c r="P720" s="384"/>
      <c r="Q720" s="384"/>
      <c r="R720" s="510"/>
      <c r="S720" s="382"/>
    </row>
    <row r="721" spans="1:19" ht="27" customHeight="1" x14ac:dyDescent="0.2">
      <c r="A721" s="365"/>
      <c r="B721" s="366"/>
      <c r="C721" s="533" t="str">
        <f>IF(D721="","",(VLOOKUP(D721,Lookups!$B$4:$C$3001,2,FALSE)))</f>
        <v/>
      </c>
      <c r="D721" s="366"/>
      <c r="E721" s="384"/>
      <c r="F721" s="383"/>
      <c r="G721" s="384"/>
      <c r="H721" s="385"/>
      <c r="I721" s="384"/>
      <c r="J721" s="379"/>
      <c r="K721" s="379"/>
      <c r="L721" s="384"/>
      <c r="M721" s="384"/>
      <c r="N721" s="384"/>
      <c r="O721" s="384"/>
      <c r="P721" s="384"/>
      <c r="Q721" s="384"/>
      <c r="R721" s="510"/>
      <c r="S721" s="382"/>
    </row>
    <row r="722" spans="1:19" ht="27" customHeight="1" x14ac:dyDescent="0.2">
      <c r="A722" s="365"/>
      <c r="B722" s="366"/>
      <c r="C722" s="533" t="str">
        <f>IF(D722="","",(VLOOKUP(D722,Lookups!$B$4:$C$3001,2,FALSE)))</f>
        <v/>
      </c>
      <c r="D722" s="366"/>
      <c r="E722" s="384"/>
      <c r="F722" s="383"/>
      <c r="G722" s="384"/>
      <c r="H722" s="385"/>
      <c r="I722" s="384"/>
      <c r="J722" s="379"/>
      <c r="K722" s="379"/>
      <c r="L722" s="384"/>
      <c r="M722" s="384"/>
      <c r="N722" s="384"/>
      <c r="O722" s="384"/>
      <c r="P722" s="384"/>
      <c r="Q722" s="384"/>
      <c r="R722" s="510"/>
      <c r="S722" s="382"/>
    </row>
    <row r="723" spans="1:19" ht="27" customHeight="1" x14ac:dyDescent="0.2">
      <c r="A723" s="365"/>
      <c r="B723" s="366"/>
      <c r="C723" s="533" t="str">
        <f>IF(D723="","",(VLOOKUP(D723,Lookups!$B$4:$C$3001,2,FALSE)))</f>
        <v/>
      </c>
      <c r="D723" s="366"/>
      <c r="E723" s="384"/>
      <c r="F723" s="383"/>
      <c r="G723" s="384"/>
      <c r="H723" s="385"/>
      <c r="I723" s="384"/>
      <c r="J723" s="379"/>
      <c r="K723" s="379"/>
      <c r="L723" s="384"/>
      <c r="M723" s="384"/>
      <c r="N723" s="384"/>
      <c r="O723" s="384"/>
      <c r="P723" s="384"/>
      <c r="Q723" s="384"/>
      <c r="R723" s="510"/>
      <c r="S723" s="382"/>
    </row>
    <row r="724" spans="1:19" ht="27" customHeight="1" x14ac:dyDescent="0.2">
      <c r="A724" s="365"/>
      <c r="B724" s="366"/>
      <c r="C724" s="533" t="str">
        <f>IF(D724="","",(VLOOKUP(D724,Lookups!$B$4:$C$3001,2,FALSE)))</f>
        <v/>
      </c>
      <c r="D724" s="366"/>
      <c r="E724" s="384"/>
      <c r="F724" s="383"/>
      <c r="G724" s="384"/>
      <c r="H724" s="385"/>
      <c r="I724" s="384"/>
      <c r="J724" s="379"/>
      <c r="K724" s="379"/>
      <c r="L724" s="384"/>
      <c r="M724" s="384"/>
      <c r="N724" s="384"/>
      <c r="O724" s="384"/>
      <c r="P724" s="384"/>
      <c r="Q724" s="384"/>
      <c r="R724" s="510"/>
      <c r="S724" s="382"/>
    </row>
    <row r="725" spans="1:19" ht="27" customHeight="1" x14ac:dyDescent="0.2">
      <c r="A725" s="365"/>
      <c r="B725" s="366"/>
      <c r="C725" s="533" t="str">
        <f>IF(D725="","",(VLOOKUP(D725,Lookups!$B$4:$C$3001,2,FALSE)))</f>
        <v/>
      </c>
      <c r="D725" s="366"/>
      <c r="E725" s="384"/>
      <c r="F725" s="383"/>
      <c r="G725" s="384"/>
      <c r="H725" s="385"/>
      <c r="I725" s="384"/>
      <c r="J725" s="379"/>
      <c r="K725" s="379"/>
      <c r="L725" s="384"/>
      <c r="M725" s="384"/>
      <c r="N725" s="384"/>
      <c r="O725" s="384"/>
      <c r="P725" s="384"/>
      <c r="Q725" s="384"/>
      <c r="R725" s="510"/>
      <c r="S725" s="382"/>
    </row>
    <row r="726" spans="1:19" ht="27" customHeight="1" x14ac:dyDescent="0.2">
      <c r="A726" s="365"/>
      <c r="B726" s="366"/>
      <c r="C726" s="533" t="str">
        <f>IF(D726="","",(VLOOKUP(D726,Lookups!$B$4:$C$3001,2,FALSE)))</f>
        <v/>
      </c>
      <c r="D726" s="366"/>
      <c r="E726" s="384"/>
      <c r="F726" s="383"/>
      <c r="G726" s="384"/>
      <c r="H726" s="385"/>
      <c r="I726" s="384"/>
      <c r="J726" s="379"/>
      <c r="K726" s="379"/>
      <c r="L726" s="384"/>
      <c r="M726" s="384"/>
      <c r="N726" s="384"/>
      <c r="O726" s="384"/>
      <c r="P726" s="384"/>
      <c r="Q726" s="384"/>
      <c r="R726" s="510"/>
      <c r="S726" s="382"/>
    </row>
    <row r="727" spans="1:19" ht="27" customHeight="1" x14ac:dyDescent="0.2">
      <c r="A727" s="365"/>
      <c r="B727" s="366"/>
      <c r="C727" s="533" t="str">
        <f>IF(D727="","",(VLOOKUP(D727,Lookups!$B$4:$C$3001,2,FALSE)))</f>
        <v/>
      </c>
      <c r="D727" s="366"/>
      <c r="E727" s="384"/>
      <c r="F727" s="383"/>
      <c r="G727" s="384"/>
      <c r="H727" s="385"/>
      <c r="I727" s="384"/>
      <c r="J727" s="379"/>
      <c r="K727" s="379"/>
      <c r="L727" s="384"/>
      <c r="M727" s="384"/>
      <c r="N727" s="384"/>
      <c r="O727" s="384"/>
      <c r="P727" s="384"/>
      <c r="Q727" s="384"/>
      <c r="R727" s="510"/>
      <c r="S727" s="382"/>
    </row>
    <row r="728" spans="1:19" ht="27" customHeight="1" x14ac:dyDescent="0.2">
      <c r="A728" s="365"/>
      <c r="B728" s="366"/>
      <c r="C728" s="533" t="str">
        <f>IF(D728="","",(VLOOKUP(D728,Lookups!$B$4:$C$3001,2,FALSE)))</f>
        <v/>
      </c>
      <c r="D728" s="366"/>
      <c r="E728" s="384"/>
      <c r="F728" s="383"/>
      <c r="G728" s="384"/>
      <c r="H728" s="385"/>
      <c r="I728" s="384"/>
      <c r="J728" s="379"/>
      <c r="K728" s="379"/>
      <c r="L728" s="384"/>
      <c r="M728" s="384"/>
      <c r="N728" s="384"/>
      <c r="O728" s="384"/>
      <c r="P728" s="384"/>
      <c r="Q728" s="384"/>
      <c r="R728" s="510"/>
      <c r="S728" s="382"/>
    </row>
    <row r="729" spans="1:19" ht="27" customHeight="1" x14ac:dyDescent="0.2">
      <c r="A729" s="365"/>
      <c r="B729" s="366"/>
      <c r="C729" s="533" t="str">
        <f>IF(D729="","",(VLOOKUP(D729,Lookups!$B$4:$C$3001,2,FALSE)))</f>
        <v/>
      </c>
      <c r="D729" s="366"/>
      <c r="E729" s="384"/>
      <c r="F729" s="383"/>
      <c r="G729" s="384"/>
      <c r="H729" s="385"/>
      <c r="I729" s="384"/>
      <c r="J729" s="379"/>
      <c r="K729" s="379"/>
      <c r="L729" s="384"/>
      <c r="M729" s="384"/>
      <c r="N729" s="384"/>
      <c r="O729" s="384"/>
      <c r="P729" s="384"/>
      <c r="Q729" s="384"/>
      <c r="R729" s="510"/>
      <c r="S729" s="382"/>
    </row>
    <row r="730" spans="1:19" ht="27" customHeight="1" x14ac:dyDescent="0.2">
      <c r="A730" s="365"/>
      <c r="B730" s="366"/>
      <c r="C730" s="533" t="str">
        <f>IF(D730="","",(VLOOKUP(D730,Lookups!$B$4:$C$3001,2,FALSE)))</f>
        <v/>
      </c>
      <c r="D730" s="366"/>
      <c r="E730" s="384"/>
      <c r="F730" s="383"/>
      <c r="G730" s="384"/>
      <c r="H730" s="385"/>
      <c r="I730" s="384"/>
      <c r="J730" s="379"/>
      <c r="K730" s="379"/>
      <c r="L730" s="384"/>
      <c r="M730" s="384"/>
      <c r="N730" s="384"/>
      <c r="O730" s="384"/>
      <c r="P730" s="384"/>
      <c r="Q730" s="384"/>
      <c r="R730" s="510"/>
      <c r="S730" s="382"/>
    </row>
    <row r="731" spans="1:19" ht="27" customHeight="1" x14ac:dyDescent="0.2">
      <c r="A731" s="365"/>
      <c r="B731" s="366"/>
      <c r="C731" s="533" t="str">
        <f>IF(D731="","",(VLOOKUP(D731,Lookups!$B$4:$C$3001,2,FALSE)))</f>
        <v/>
      </c>
      <c r="D731" s="366"/>
      <c r="E731" s="384"/>
      <c r="F731" s="383"/>
      <c r="G731" s="384"/>
      <c r="H731" s="385"/>
      <c r="I731" s="384"/>
      <c r="J731" s="379"/>
      <c r="K731" s="379"/>
      <c r="L731" s="384"/>
      <c r="M731" s="384"/>
      <c r="N731" s="384"/>
      <c r="O731" s="384"/>
      <c r="P731" s="384"/>
      <c r="Q731" s="384"/>
      <c r="R731" s="510"/>
      <c r="S731" s="382"/>
    </row>
    <row r="732" spans="1:19" ht="27" customHeight="1" x14ac:dyDescent="0.2">
      <c r="A732" s="365"/>
      <c r="B732" s="366"/>
      <c r="C732" s="533" t="str">
        <f>IF(D732="","",(VLOOKUP(D732,Lookups!$B$4:$C$3001,2,FALSE)))</f>
        <v/>
      </c>
      <c r="D732" s="366"/>
      <c r="E732" s="384"/>
      <c r="F732" s="383"/>
      <c r="G732" s="384"/>
      <c r="H732" s="385"/>
      <c r="I732" s="384"/>
      <c r="J732" s="379"/>
      <c r="K732" s="379"/>
      <c r="L732" s="384"/>
      <c r="M732" s="384"/>
      <c r="N732" s="384"/>
      <c r="O732" s="384"/>
      <c r="P732" s="384"/>
      <c r="Q732" s="384"/>
      <c r="R732" s="510"/>
      <c r="S732" s="382"/>
    </row>
    <row r="733" spans="1:19" ht="27" customHeight="1" x14ac:dyDescent="0.2">
      <c r="A733" s="365"/>
      <c r="B733" s="366"/>
      <c r="C733" s="533" t="str">
        <f>IF(D733="","",(VLOOKUP(D733,Lookups!$B$4:$C$3001,2,FALSE)))</f>
        <v/>
      </c>
      <c r="D733" s="366"/>
      <c r="E733" s="384"/>
      <c r="F733" s="383"/>
      <c r="G733" s="384"/>
      <c r="H733" s="385"/>
      <c r="I733" s="384"/>
      <c r="J733" s="379"/>
      <c r="K733" s="379"/>
      <c r="L733" s="384"/>
      <c r="M733" s="384"/>
      <c r="N733" s="384"/>
      <c r="O733" s="384"/>
      <c r="P733" s="384"/>
      <c r="Q733" s="384"/>
      <c r="R733" s="510"/>
      <c r="S733" s="382"/>
    </row>
    <row r="734" spans="1:19" ht="27" customHeight="1" x14ac:dyDescent="0.2">
      <c r="A734" s="365"/>
      <c r="B734" s="366"/>
      <c r="C734" s="533" t="str">
        <f>IF(D734="","",(VLOOKUP(D734,Lookups!$B$4:$C$3001,2,FALSE)))</f>
        <v/>
      </c>
      <c r="D734" s="366"/>
      <c r="E734" s="384"/>
      <c r="F734" s="383"/>
      <c r="G734" s="384"/>
      <c r="H734" s="385"/>
      <c r="I734" s="384"/>
      <c r="J734" s="379"/>
      <c r="K734" s="379"/>
      <c r="L734" s="384"/>
      <c r="M734" s="384"/>
      <c r="N734" s="384"/>
      <c r="O734" s="384"/>
      <c r="P734" s="384"/>
      <c r="Q734" s="384"/>
      <c r="R734" s="510"/>
      <c r="S734" s="382"/>
    </row>
    <row r="735" spans="1:19" ht="27" customHeight="1" x14ac:dyDescent="0.2">
      <c r="A735" s="365"/>
      <c r="B735" s="366"/>
      <c r="C735" s="533" t="str">
        <f>IF(D735="","",(VLOOKUP(D735,Lookups!$B$4:$C$3001,2,FALSE)))</f>
        <v/>
      </c>
      <c r="D735" s="366"/>
      <c r="E735" s="384"/>
      <c r="F735" s="383"/>
      <c r="G735" s="384"/>
      <c r="H735" s="385"/>
      <c r="I735" s="384"/>
      <c r="J735" s="379"/>
      <c r="K735" s="379"/>
      <c r="L735" s="384"/>
      <c r="M735" s="384"/>
      <c r="N735" s="384"/>
      <c r="O735" s="384"/>
      <c r="P735" s="384"/>
      <c r="Q735" s="384"/>
      <c r="R735" s="510"/>
      <c r="S735" s="382"/>
    </row>
    <row r="736" spans="1:19" ht="27" customHeight="1" x14ac:dyDescent="0.2">
      <c r="A736" s="365"/>
      <c r="B736" s="366"/>
      <c r="C736" s="533" t="str">
        <f>IF(D736="","",(VLOOKUP(D736,Lookups!$B$4:$C$3001,2,FALSE)))</f>
        <v/>
      </c>
      <c r="D736" s="366"/>
      <c r="E736" s="384"/>
      <c r="F736" s="383"/>
      <c r="G736" s="384"/>
      <c r="H736" s="385"/>
      <c r="I736" s="384"/>
      <c r="J736" s="379"/>
      <c r="K736" s="379"/>
      <c r="L736" s="384"/>
      <c r="M736" s="384"/>
      <c r="N736" s="384"/>
      <c r="O736" s="384"/>
      <c r="P736" s="384"/>
      <c r="Q736" s="384"/>
      <c r="R736" s="510"/>
      <c r="S736" s="382"/>
    </row>
    <row r="737" spans="1:19" ht="27" customHeight="1" x14ac:dyDescent="0.2">
      <c r="A737" s="365"/>
      <c r="B737" s="366"/>
      <c r="C737" s="533" t="str">
        <f>IF(D737="","",(VLOOKUP(D737,Lookups!$B$4:$C$3001,2,FALSE)))</f>
        <v/>
      </c>
      <c r="D737" s="366"/>
      <c r="E737" s="384"/>
      <c r="F737" s="383"/>
      <c r="G737" s="384"/>
      <c r="H737" s="385"/>
      <c r="I737" s="384"/>
      <c r="J737" s="379"/>
      <c r="K737" s="379"/>
      <c r="L737" s="384"/>
      <c r="M737" s="384"/>
      <c r="N737" s="384"/>
      <c r="O737" s="384"/>
      <c r="P737" s="384"/>
      <c r="Q737" s="384"/>
      <c r="R737" s="510"/>
      <c r="S737" s="382"/>
    </row>
    <row r="738" spans="1:19" ht="27" customHeight="1" x14ac:dyDescent="0.2">
      <c r="A738" s="365"/>
      <c r="B738" s="366"/>
      <c r="C738" s="533" t="str">
        <f>IF(D738="","",(VLOOKUP(D738,Lookups!$B$4:$C$3001,2,FALSE)))</f>
        <v/>
      </c>
      <c r="D738" s="366"/>
      <c r="E738" s="384"/>
      <c r="F738" s="383"/>
      <c r="G738" s="384"/>
      <c r="H738" s="385"/>
      <c r="I738" s="384"/>
      <c r="J738" s="379"/>
      <c r="K738" s="379"/>
      <c r="L738" s="384"/>
      <c r="M738" s="384"/>
      <c r="N738" s="384"/>
      <c r="O738" s="384"/>
      <c r="P738" s="384"/>
      <c r="Q738" s="384"/>
      <c r="R738" s="510"/>
      <c r="S738" s="382"/>
    </row>
    <row r="739" spans="1:19" ht="27" customHeight="1" x14ac:dyDescent="0.2">
      <c r="A739" s="365"/>
      <c r="B739" s="366"/>
      <c r="C739" s="533" t="str">
        <f>IF(D739="","",(VLOOKUP(D739,Lookups!$B$4:$C$3001,2,FALSE)))</f>
        <v/>
      </c>
      <c r="D739" s="366"/>
      <c r="E739" s="384"/>
      <c r="F739" s="383"/>
      <c r="G739" s="384"/>
      <c r="H739" s="385"/>
      <c r="I739" s="384"/>
      <c r="J739" s="379"/>
      <c r="K739" s="379"/>
      <c r="L739" s="384"/>
      <c r="M739" s="384"/>
      <c r="N739" s="384"/>
      <c r="O739" s="384"/>
      <c r="P739" s="384"/>
      <c r="Q739" s="384"/>
      <c r="R739" s="510"/>
      <c r="S739" s="382"/>
    </row>
    <row r="740" spans="1:19" ht="27" customHeight="1" x14ac:dyDescent="0.2">
      <c r="A740" s="365"/>
      <c r="B740" s="366"/>
      <c r="C740" s="533" t="str">
        <f>IF(D740="","",(VLOOKUP(D740,Lookups!$B$4:$C$3001,2,FALSE)))</f>
        <v/>
      </c>
      <c r="D740" s="366"/>
      <c r="E740" s="384"/>
      <c r="F740" s="383"/>
      <c r="G740" s="384"/>
      <c r="H740" s="385"/>
      <c r="I740" s="384"/>
      <c r="J740" s="379"/>
      <c r="K740" s="379"/>
      <c r="L740" s="384"/>
      <c r="M740" s="384"/>
      <c r="N740" s="384"/>
      <c r="O740" s="384"/>
      <c r="P740" s="384"/>
      <c r="Q740" s="384"/>
      <c r="R740" s="510"/>
      <c r="S740" s="382"/>
    </row>
    <row r="741" spans="1:19" ht="27" customHeight="1" x14ac:dyDescent="0.2">
      <c r="A741" s="365"/>
      <c r="B741" s="366"/>
      <c r="C741" s="533" t="str">
        <f>IF(D741="","",(VLOOKUP(D741,Lookups!$B$4:$C$3001,2,FALSE)))</f>
        <v/>
      </c>
      <c r="D741" s="366"/>
      <c r="E741" s="384"/>
      <c r="F741" s="383"/>
      <c r="G741" s="384"/>
      <c r="H741" s="385"/>
      <c r="I741" s="384"/>
      <c r="J741" s="379"/>
      <c r="K741" s="379"/>
      <c r="L741" s="384"/>
      <c r="M741" s="384"/>
      <c r="N741" s="384"/>
      <c r="O741" s="384"/>
      <c r="P741" s="384"/>
      <c r="Q741" s="384"/>
      <c r="R741" s="510"/>
      <c r="S741" s="382"/>
    </row>
    <row r="742" spans="1:19" ht="27" customHeight="1" x14ac:dyDescent="0.2">
      <c r="A742" s="365"/>
      <c r="B742" s="366"/>
      <c r="C742" s="533" t="str">
        <f>IF(D742="","",(VLOOKUP(D742,Lookups!$B$4:$C$3001,2,FALSE)))</f>
        <v/>
      </c>
      <c r="D742" s="366"/>
      <c r="E742" s="384"/>
      <c r="F742" s="383"/>
      <c r="G742" s="384"/>
      <c r="H742" s="385"/>
      <c r="I742" s="384"/>
      <c r="J742" s="379"/>
      <c r="K742" s="379"/>
      <c r="L742" s="384"/>
      <c r="M742" s="384"/>
      <c r="N742" s="384"/>
      <c r="O742" s="384"/>
      <c r="P742" s="384"/>
      <c r="Q742" s="384"/>
      <c r="R742" s="510"/>
      <c r="S742" s="382"/>
    </row>
    <row r="743" spans="1:19" ht="27" customHeight="1" x14ac:dyDescent="0.2">
      <c r="A743" s="365"/>
      <c r="B743" s="366"/>
      <c r="C743" s="533" t="str">
        <f>IF(D743="","",(VLOOKUP(D743,Lookups!$B$4:$C$3001,2,FALSE)))</f>
        <v/>
      </c>
      <c r="D743" s="366"/>
      <c r="E743" s="384"/>
      <c r="F743" s="383"/>
      <c r="G743" s="384"/>
      <c r="H743" s="385"/>
      <c r="I743" s="384"/>
      <c r="J743" s="379"/>
      <c r="K743" s="379"/>
      <c r="L743" s="384"/>
      <c r="M743" s="384"/>
      <c r="N743" s="384"/>
      <c r="O743" s="384"/>
      <c r="P743" s="384"/>
      <c r="Q743" s="384"/>
      <c r="R743" s="510"/>
      <c r="S743" s="382"/>
    </row>
    <row r="744" spans="1:19" ht="27" customHeight="1" x14ac:dyDescent="0.2">
      <c r="A744" s="365"/>
      <c r="B744" s="366"/>
      <c r="C744" s="533" t="str">
        <f>IF(D744="","",(VLOOKUP(D744,Lookups!$B$4:$C$3001,2,FALSE)))</f>
        <v/>
      </c>
      <c r="D744" s="366"/>
      <c r="E744" s="384"/>
      <c r="F744" s="383"/>
      <c r="G744" s="384"/>
      <c r="H744" s="385"/>
      <c r="I744" s="384"/>
      <c r="J744" s="379"/>
      <c r="K744" s="379"/>
      <c r="L744" s="384"/>
      <c r="M744" s="384"/>
      <c r="N744" s="384"/>
      <c r="O744" s="384"/>
      <c r="P744" s="384"/>
      <c r="Q744" s="384"/>
      <c r="R744" s="510"/>
      <c r="S744" s="382"/>
    </row>
    <row r="745" spans="1:19" ht="27" customHeight="1" x14ac:dyDescent="0.2">
      <c r="A745" s="365"/>
      <c r="B745" s="366"/>
      <c r="C745" s="533" t="str">
        <f>IF(D745="","",(VLOOKUP(D745,Lookups!$B$4:$C$3001,2,FALSE)))</f>
        <v/>
      </c>
      <c r="D745" s="366"/>
      <c r="E745" s="384"/>
      <c r="F745" s="383"/>
      <c r="G745" s="384"/>
      <c r="H745" s="385"/>
      <c r="I745" s="384"/>
      <c r="J745" s="379"/>
      <c r="K745" s="379"/>
      <c r="L745" s="384"/>
      <c r="M745" s="384"/>
      <c r="N745" s="384"/>
      <c r="O745" s="384"/>
      <c r="P745" s="384"/>
      <c r="Q745" s="384"/>
      <c r="R745" s="510"/>
      <c r="S745" s="382"/>
    </row>
    <row r="746" spans="1:19" ht="27" customHeight="1" x14ac:dyDescent="0.2">
      <c r="A746" s="365"/>
      <c r="B746" s="366"/>
      <c r="C746" s="533" t="str">
        <f>IF(D746="","",(VLOOKUP(D746,Lookups!$B$4:$C$3001,2,FALSE)))</f>
        <v/>
      </c>
      <c r="D746" s="366"/>
      <c r="E746" s="384"/>
      <c r="F746" s="383"/>
      <c r="G746" s="384"/>
      <c r="H746" s="385"/>
      <c r="I746" s="384"/>
      <c r="J746" s="379"/>
      <c r="K746" s="379"/>
      <c r="L746" s="384"/>
      <c r="M746" s="384"/>
      <c r="N746" s="384"/>
      <c r="O746" s="384"/>
      <c r="P746" s="384"/>
      <c r="Q746" s="384"/>
      <c r="R746" s="510"/>
      <c r="S746" s="382"/>
    </row>
    <row r="747" spans="1:19" ht="27" customHeight="1" x14ac:dyDescent="0.2">
      <c r="A747" s="365"/>
      <c r="B747" s="366"/>
      <c r="C747" s="533" t="str">
        <f>IF(D747="","",(VLOOKUP(D747,Lookups!$B$4:$C$3001,2,FALSE)))</f>
        <v/>
      </c>
      <c r="D747" s="366"/>
      <c r="E747" s="384"/>
      <c r="F747" s="383"/>
      <c r="G747" s="384"/>
      <c r="H747" s="385"/>
      <c r="I747" s="384"/>
      <c r="J747" s="379"/>
      <c r="K747" s="379"/>
      <c r="L747" s="384"/>
      <c r="M747" s="384"/>
      <c r="N747" s="384"/>
      <c r="O747" s="384"/>
      <c r="P747" s="384"/>
      <c r="Q747" s="384"/>
      <c r="R747" s="510"/>
      <c r="S747" s="382"/>
    </row>
    <row r="748" spans="1:19" ht="27" customHeight="1" x14ac:dyDescent="0.2">
      <c r="A748" s="365"/>
      <c r="B748" s="366"/>
      <c r="C748" s="533" t="str">
        <f>IF(D748="","",(VLOOKUP(D748,Lookups!$B$4:$C$3001,2,FALSE)))</f>
        <v/>
      </c>
      <c r="D748" s="366"/>
      <c r="E748" s="384"/>
      <c r="F748" s="383"/>
      <c r="G748" s="384"/>
      <c r="H748" s="385"/>
      <c r="I748" s="384"/>
      <c r="J748" s="379"/>
      <c r="K748" s="379"/>
      <c r="L748" s="384"/>
      <c r="M748" s="384"/>
      <c r="N748" s="384"/>
      <c r="O748" s="384"/>
      <c r="P748" s="384"/>
      <c r="Q748" s="384"/>
      <c r="R748" s="510"/>
      <c r="S748" s="382"/>
    </row>
    <row r="749" spans="1:19" ht="27" customHeight="1" x14ac:dyDescent="0.2">
      <c r="A749" s="365"/>
      <c r="B749" s="366"/>
      <c r="C749" s="533" t="str">
        <f>IF(D749="","",(VLOOKUP(D749,Lookups!$B$4:$C$3001,2,FALSE)))</f>
        <v/>
      </c>
      <c r="D749" s="366"/>
      <c r="E749" s="384"/>
      <c r="F749" s="383"/>
      <c r="G749" s="384"/>
      <c r="H749" s="385"/>
      <c r="I749" s="384"/>
      <c r="J749" s="379"/>
      <c r="K749" s="379"/>
      <c r="L749" s="384"/>
      <c r="M749" s="384"/>
      <c r="N749" s="384"/>
      <c r="O749" s="384"/>
      <c r="P749" s="384"/>
      <c r="Q749" s="384"/>
      <c r="R749" s="510"/>
      <c r="S749" s="382"/>
    </row>
    <row r="750" spans="1:19" ht="27" customHeight="1" x14ac:dyDescent="0.2">
      <c r="A750" s="365"/>
      <c r="B750" s="366"/>
      <c r="C750" s="533" t="str">
        <f>IF(D750="","",(VLOOKUP(D750,Lookups!$B$4:$C$3001,2,FALSE)))</f>
        <v/>
      </c>
      <c r="D750" s="366"/>
      <c r="E750" s="384"/>
      <c r="F750" s="383"/>
      <c r="G750" s="384"/>
      <c r="H750" s="385"/>
      <c r="I750" s="384"/>
      <c r="J750" s="379"/>
      <c r="K750" s="379"/>
      <c r="L750" s="384"/>
      <c r="M750" s="384"/>
      <c r="N750" s="384"/>
      <c r="O750" s="384"/>
      <c r="P750" s="384"/>
      <c r="Q750" s="384"/>
      <c r="R750" s="510"/>
      <c r="S750" s="382"/>
    </row>
    <row r="751" spans="1:19" ht="27" customHeight="1" x14ac:dyDescent="0.2">
      <c r="A751" s="365"/>
      <c r="B751" s="366"/>
      <c r="C751" s="533" t="str">
        <f>IF(D751="","",(VLOOKUP(D751,Lookups!$B$4:$C$3001,2,FALSE)))</f>
        <v/>
      </c>
      <c r="D751" s="366"/>
      <c r="E751" s="384"/>
      <c r="F751" s="383"/>
      <c r="G751" s="384"/>
      <c r="H751" s="385"/>
      <c r="I751" s="384"/>
      <c r="J751" s="379"/>
      <c r="K751" s="379"/>
      <c r="L751" s="384"/>
      <c r="M751" s="384"/>
      <c r="N751" s="384"/>
      <c r="O751" s="384"/>
      <c r="P751" s="384"/>
      <c r="Q751" s="384"/>
      <c r="R751" s="510"/>
      <c r="S751" s="382"/>
    </row>
    <row r="752" spans="1:19" ht="27" customHeight="1" x14ac:dyDescent="0.2">
      <c r="A752" s="365"/>
      <c r="B752" s="366"/>
      <c r="C752" s="533" t="str">
        <f>IF(D752="","",(VLOOKUP(D752,Lookups!$B$4:$C$3001,2,FALSE)))</f>
        <v/>
      </c>
      <c r="D752" s="366"/>
      <c r="E752" s="384"/>
      <c r="F752" s="383"/>
      <c r="G752" s="384"/>
      <c r="H752" s="385"/>
      <c r="I752" s="384"/>
      <c r="J752" s="379"/>
      <c r="K752" s="379"/>
      <c r="L752" s="384"/>
      <c r="M752" s="384"/>
      <c r="N752" s="384"/>
      <c r="O752" s="384"/>
      <c r="P752" s="384"/>
      <c r="Q752" s="384"/>
      <c r="R752" s="510"/>
      <c r="S752" s="382"/>
    </row>
    <row r="753" spans="1:19" ht="27" customHeight="1" x14ac:dyDescent="0.2">
      <c r="A753" s="365"/>
      <c r="B753" s="366"/>
      <c r="C753" s="533" t="str">
        <f>IF(D753="","",(VLOOKUP(D753,Lookups!$B$4:$C$3001,2,FALSE)))</f>
        <v/>
      </c>
      <c r="D753" s="366"/>
      <c r="E753" s="384"/>
      <c r="F753" s="383"/>
      <c r="G753" s="384"/>
      <c r="H753" s="385"/>
      <c r="I753" s="384"/>
      <c r="J753" s="379"/>
      <c r="K753" s="379"/>
      <c r="L753" s="384"/>
      <c r="M753" s="384"/>
      <c r="N753" s="384"/>
      <c r="O753" s="384"/>
      <c r="P753" s="384"/>
      <c r="Q753" s="384"/>
      <c r="R753" s="510"/>
      <c r="S753" s="382"/>
    </row>
    <row r="754" spans="1:19" ht="27" customHeight="1" x14ac:dyDescent="0.2">
      <c r="A754" s="365"/>
      <c r="B754" s="366"/>
      <c r="E754" s="384"/>
      <c r="F754" s="383"/>
      <c r="G754" s="384"/>
      <c r="H754" s="385"/>
      <c r="I754" s="384"/>
      <c r="J754" s="379"/>
      <c r="K754" s="379"/>
      <c r="L754" s="384"/>
      <c r="M754" s="384"/>
      <c r="N754" s="384"/>
      <c r="O754" s="384"/>
      <c r="P754" s="384"/>
      <c r="Q754" s="384"/>
      <c r="R754" s="510"/>
      <c r="S754" s="382"/>
    </row>
    <row r="755" spans="1:19" x14ac:dyDescent="0.2">
      <c r="A755" s="365"/>
      <c r="B755" s="366"/>
      <c r="E755" s="384"/>
      <c r="F755" s="383"/>
      <c r="G755" s="384"/>
      <c r="H755" s="385"/>
      <c r="I755" s="384"/>
      <c r="J755" s="379"/>
      <c r="K755" s="379"/>
      <c r="L755" s="384"/>
      <c r="M755" s="384"/>
      <c r="N755" s="384"/>
      <c r="O755" s="384"/>
      <c r="P755" s="384"/>
      <c r="Q755" s="384"/>
      <c r="R755" s="510"/>
      <c r="S755" s="382"/>
    </row>
  </sheetData>
  <sheetProtection formatCells="0" formatColumns="0" formatRows="0" insertRows="0"/>
  <mergeCells count="16">
    <mergeCell ref="D4:D5"/>
    <mergeCell ref="R4:R5"/>
    <mergeCell ref="B4:B5"/>
    <mergeCell ref="P4:P5"/>
    <mergeCell ref="E4:E5"/>
    <mergeCell ref="G4:G5"/>
    <mergeCell ref="M4:M5"/>
    <mergeCell ref="Q4:Q5"/>
    <mergeCell ref="F4:F5"/>
    <mergeCell ref="H4:H5"/>
    <mergeCell ref="I4:I5"/>
    <mergeCell ref="J4:J5"/>
    <mergeCell ref="K4:K5"/>
    <mergeCell ref="L4:L5"/>
    <mergeCell ref="N4:N5"/>
    <mergeCell ref="O4:O5"/>
  </mergeCells>
  <conditionalFormatting sqref="H7:J755">
    <cfRule type="expression" dxfId="400" priority="40" stopIfTrue="1">
      <formula>AND((H7=""),($A7="ADD"))</formula>
    </cfRule>
  </conditionalFormatting>
  <conditionalFormatting sqref="L7:L755 G7:G755">
    <cfRule type="expression" dxfId="399" priority="41" stopIfTrue="1">
      <formula>AND((G7=""),($A7&lt;&gt;""))</formula>
    </cfRule>
  </conditionalFormatting>
  <conditionalFormatting sqref="K7:K755">
    <cfRule type="expression" dxfId="398" priority="36" stopIfTrue="1">
      <formula>AND((#REF!=""),($A7="ADD"))</formula>
    </cfRule>
  </conditionalFormatting>
  <conditionalFormatting sqref="B7:B755">
    <cfRule type="expression" dxfId="397" priority="29" stopIfTrue="1">
      <formula>AND((B7=""),(A7&lt;&gt;"ADD"),(A7&lt;&gt;""))</formula>
    </cfRule>
  </conditionalFormatting>
  <conditionalFormatting sqref="F7:F755">
    <cfRule type="expression" dxfId="396" priority="24" stopIfTrue="1">
      <formula>AND((F7=""),($A7="ADD"))</formula>
    </cfRule>
  </conditionalFormatting>
  <conditionalFormatting sqref="M141:M755">
    <cfRule type="expression" dxfId="395" priority="21" stopIfTrue="1">
      <formula>AND((M141=""),($A141&lt;&gt;""))</formula>
    </cfRule>
  </conditionalFormatting>
  <conditionalFormatting sqref="Q7:R755">
    <cfRule type="expression" dxfId="394" priority="20" stopIfTrue="1">
      <formula>AND((Q7=""),($A7&lt;&gt;""))</formula>
    </cfRule>
  </conditionalFormatting>
  <conditionalFormatting sqref="E7:E755">
    <cfRule type="expression" dxfId="393" priority="199" stopIfTrue="1">
      <formula>AND((E7=""),(XDZ7&lt;&gt;""))</formula>
    </cfRule>
  </conditionalFormatting>
  <conditionalFormatting sqref="P7:P755">
    <cfRule type="expression" dxfId="392" priority="19" stopIfTrue="1">
      <formula>AND((P7=""),($A7&lt;&gt;""))</formula>
    </cfRule>
  </conditionalFormatting>
  <conditionalFormatting sqref="N7:N755">
    <cfRule type="expression" dxfId="391" priority="18" stopIfTrue="1">
      <formula>AND((N7=""),($A7&lt;&gt;""))</formula>
    </cfRule>
  </conditionalFormatting>
  <conditionalFormatting sqref="O7:O755">
    <cfRule type="expression" dxfId="390" priority="17" stopIfTrue="1">
      <formula>AND((O7=""),($A7&lt;&gt;""))</formula>
    </cfRule>
  </conditionalFormatting>
  <conditionalFormatting sqref="H6:J6">
    <cfRule type="expression" dxfId="389" priority="12" stopIfTrue="1">
      <formula>AND((H6=""),($A6="ADD"))</formula>
    </cfRule>
  </conditionalFormatting>
  <conditionalFormatting sqref="L6 G6">
    <cfRule type="expression" dxfId="388" priority="13" stopIfTrue="1">
      <formula>AND((G6=""),($A6&lt;&gt;""))</formula>
    </cfRule>
  </conditionalFormatting>
  <conditionalFormatting sqref="K6">
    <cfRule type="expression" dxfId="387" priority="11" stopIfTrue="1">
      <formula>AND((#REF!=""),($A6="ADD"))</formula>
    </cfRule>
  </conditionalFormatting>
  <conditionalFormatting sqref="B6">
    <cfRule type="expression" dxfId="386" priority="10" stopIfTrue="1">
      <formula>AND((B6=""),(A6&lt;&gt;"ADD"),(A6&lt;&gt;""))</formula>
    </cfRule>
  </conditionalFormatting>
  <conditionalFormatting sqref="F6">
    <cfRule type="expression" dxfId="385" priority="8" stopIfTrue="1">
      <formula>AND((F6=""),($A6="ADD"))</formula>
    </cfRule>
  </conditionalFormatting>
  <conditionalFormatting sqref="Q6:R6">
    <cfRule type="expression" dxfId="384" priority="6" stopIfTrue="1">
      <formula>AND((Q6=""),($A6&lt;&gt;""))</formula>
    </cfRule>
  </conditionalFormatting>
  <conditionalFormatting sqref="E6">
    <cfRule type="expression" dxfId="383" priority="14" stopIfTrue="1">
      <formula>AND((E6=""),(XDZ6&lt;&gt;""))</formula>
    </cfRule>
  </conditionalFormatting>
  <conditionalFormatting sqref="P6">
    <cfRule type="expression" dxfId="382" priority="5" stopIfTrue="1">
      <formula>AND((P6=""),($A6&lt;&gt;""))</formula>
    </cfRule>
  </conditionalFormatting>
  <conditionalFormatting sqref="N6">
    <cfRule type="expression" dxfId="381" priority="4" stopIfTrue="1">
      <formula>AND((N6=""),($A6&lt;&gt;""))</formula>
    </cfRule>
  </conditionalFormatting>
  <conditionalFormatting sqref="O6">
    <cfRule type="expression" dxfId="380" priority="3" stopIfTrue="1">
      <formula>AND((O6=""),($A6&lt;&gt;""))</formula>
    </cfRule>
  </conditionalFormatting>
  <conditionalFormatting sqref="M6:M140">
    <cfRule type="expression" dxfId="379" priority="1" stopIfTrue="1">
      <formula>AND((M6=""),($A6&lt;&gt;""))</formula>
    </cfRule>
  </conditionalFormatting>
  <dataValidations count="9">
    <dataValidation type="list" allowBlank="1" showInputMessage="1" showErrorMessage="1" sqref="A120:A755">
      <formula1>Action</formula1>
    </dataValidation>
    <dataValidation type="list" allowBlank="1" showInputMessage="1" showErrorMessage="1" sqref="N120:R755">
      <formula1>SurfFunction</formula1>
    </dataValidation>
    <dataValidation type="list" allowBlank="1" showInputMessage="1" showErrorMessage="1" errorTitle="Shoulder Side" error="The shoulder side must be either L or R" sqref="I120:I755">
      <formula1>FullWidth</formula1>
    </dataValidation>
    <dataValidation type="decimal" errorStyle="warning" allowBlank="1" showInputMessage="1" showErrorMessage="1" errorTitle="Design Life" error="Value is outside range of 1 - 60.  Do you wish to continue?" sqref="K120:K755">
      <formula1>1</formula1>
      <formula2>60</formula2>
    </dataValidation>
    <dataValidation type="decimal" errorStyle="warning" allowBlank="1" showInputMessage="1" showErrorMessage="1" errorTitle="Surface Width" error="Value is outside the range of 0.5 - 60.0.  Do you wish to continue?" sqref="H120:H755">
      <formula1>0.5</formula1>
      <formula2>60</formula2>
    </dataValidation>
    <dataValidation type="decimal" allowBlank="1" showInputMessage="1" showErrorMessage="1" errorTitle="Shoulder Side" error="The shoulder side must be either L or R" sqref="J120:J755">
      <formula1>0</formula1>
      <formula2>25</formula2>
    </dataValidation>
    <dataValidation allowBlank="1" showInputMessage="1" showErrorMessage="1" errorTitle="Seal Date" error="This is not a valid seal date." sqref="H4:K5"/>
    <dataValidation type="list" allowBlank="1" showInputMessage="1" showErrorMessage="1" sqref="L120:L755 G120:G755">
      <formula1>SurfMaterial</formula1>
    </dataValidation>
    <dataValidation type="whole" allowBlank="1" showInputMessage="1" showErrorMessage="1" sqref="E120:E755">
      <formula1>0</formula1>
      <formula2>22000</formula2>
    </dataValidation>
  </dataValidations>
  <pageMargins left="0.55118110236220474" right="0.55118110236220474" top="0.78740157480314965" bottom="0.78740157480314965" header="0.31496062992125984" footer="0.15748031496062992"/>
  <pageSetup paperSize="8" scale="41" orientation="landscape" r:id="rId1"/>
  <headerFooter alignWithMargins="0">
    <oddFooter>&amp;C&amp;8Page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6" id="{8A06E363-2F92-4B1F-929A-6D410F9C08D8}">
            <xm:f>AND(('2.3 Surface'!D7=""),('2.3 Surface'!XFD7&lt;&gt;""))</xm:f>
            <x14:dxf>
              <fill>
                <patternFill>
                  <bgColor rgb="FFFFFF00"/>
                </patternFill>
              </fill>
            </x14:dxf>
          </x14:cfRule>
          <xm:sqref>D6:D753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errorTitle="Seal Date" error="This is not a valid seal date.">
          <x14:formula1>
            <xm:f>Lookups!$DX$3:$DX$53</xm:f>
          </x14:formula1>
          <xm:sqref>F120:F755</xm:sqref>
        </x14:dataValidation>
        <x14:dataValidation type="list" allowBlank="1" showInputMessage="1" showErrorMessage="1">
          <x14:formula1>
            <xm:f>Lookups!$B$4:$B$2720</xm:f>
          </x14:formula1>
          <xm:sqref>D131:D753</xm:sqref>
        </x14:dataValidation>
        <x14:dataValidation type="list" errorStyle="warning" allowBlank="1" showInputMessage="1" showErrorMessage="1">
          <x14:formula1>
            <xm:f>Lookups!$B$3:$B$1465</xm:f>
          </x14:formula1>
          <xm:sqref>D6:D62</xm:sqref>
        </x14:dataValidation>
        <x14:dataValidation type="list" allowBlank="1" showInputMessage="1" showErrorMessage="1">
          <x14:formula1>
            <xm:f>Lookups!$FF$3:$FF$9</xm:f>
          </x14:formula1>
          <xm:sqref>M6:M140</xm:sqref>
        </x14:dataValidation>
        <x14:dataValidation type="list" errorStyle="warning" allowBlank="1" showInputMessage="1" showErrorMessage="1">
          <x14:formula1>
            <xm:f>Lookups!$B:$B</xm:f>
          </x14:formula1>
          <xm:sqref>D63:D130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X799"/>
  <sheetViews>
    <sheetView showGridLines="0" workbookViewId="0">
      <pane xSplit="5" ySplit="5" topLeftCell="F6" activePane="bottomRight" state="frozen"/>
      <selection pane="topRight" activeCell="F1" sqref="F1"/>
      <selection pane="bottomLeft" activeCell="A6" sqref="A6"/>
      <selection pane="bottomRight" activeCell="E7" sqref="E7"/>
    </sheetView>
  </sheetViews>
  <sheetFormatPr defaultRowHeight="12.75" outlineLevelRow="1" outlineLevelCol="1" x14ac:dyDescent="0.2"/>
  <cols>
    <col min="1" max="1" width="8.5703125" style="9" customWidth="1"/>
    <col min="2" max="2" width="11.7109375" style="371" customWidth="1"/>
    <col min="3" max="3" width="12.42578125" style="6" customWidth="1"/>
    <col min="4" max="4" width="8.140625" style="7" hidden="1" customWidth="1" outlineLevel="1"/>
    <col min="5" max="5" width="19.85546875" style="369" customWidth="1" collapsed="1"/>
    <col min="6" max="6" width="10.28515625" style="18" bestFit="1" customWidth="1"/>
    <col min="7" max="7" width="8.7109375" style="9" customWidth="1"/>
    <col min="8" max="9" width="8.7109375" style="523" customWidth="1"/>
    <col min="10" max="14" width="8.7109375" style="523" hidden="1" customWidth="1" outlineLevel="1"/>
    <col min="15" max="15" width="10.42578125" style="519" hidden="1" customWidth="1" outlineLevel="1"/>
    <col min="16" max="16" width="12.7109375" style="519" hidden="1" customWidth="1" outlineLevel="1"/>
    <col min="17" max="17" width="10.140625" style="9" bestFit="1" customWidth="1" collapsed="1"/>
    <col min="18" max="19" width="10.140625" style="9" bestFit="1" customWidth="1"/>
    <col min="20" max="20" width="10.140625" style="340" bestFit="1" customWidth="1"/>
    <col min="21" max="21" width="15.140625" style="9" customWidth="1"/>
    <col min="22" max="22" width="11.7109375" style="9" bestFit="1" customWidth="1"/>
    <col min="23" max="23" width="15.5703125" style="372" customWidth="1"/>
    <col min="24" max="24" width="21.85546875" style="9" hidden="1" customWidth="1" outlineLevel="1"/>
    <col min="25" max="25" width="27.42578125" style="9" customWidth="1" collapsed="1"/>
    <col min="26" max="26" width="12.28515625" style="371" hidden="1" customWidth="1" outlineLevel="1"/>
    <col min="27" max="27" width="14.28515625" style="9" customWidth="1" collapsed="1"/>
    <col min="28" max="28" width="9.140625" style="9"/>
    <col min="29" max="29" width="14.140625" style="9" hidden="1" customWidth="1" outlineLevel="1"/>
    <col min="30" max="30" width="9.140625" style="9" collapsed="1"/>
    <col min="31" max="31" width="9.140625" style="9"/>
    <col min="32" max="32" width="20.42578125" style="9" bestFit="1" customWidth="1"/>
    <col min="33" max="37" width="9.140625" style="9"/>
    <col min="38" max="38" width="9.140625" style="523" hidden="1" customWidth="1" outlineLevel="1"/>
    <col min="39" max="39" width="19" style="9" customWidth="1" collapsed="1"/>
    <col min="40" max="40" width="9.140625" style="9"/>
    <col min="41" max="41" width="9.140625" style="9" hidden="1" customWidth="1" outlineLevel="1"/>
    <col min="42" max="42" width="23.7109375" style="9" bestFit="1" customWidth="1" collapsed="1"/>
    <col min="43" max="43" width="12.42578125" style="9" hidden="1" customWidth="1" outlineLevel="1"/>
    <col min="44" max="44" width="9.140625" style="371" collapsed="1"/>
    <col min="45" max="46" width="9.140625" style="9"/>
    <col min="47" max="47" width="10.140625" style="9" customWidth="1"/>
    <col min="48" max="48" width="12.140625" style="9" customWidth="1"/>
    <col min="49" max="49" width="9.140625" style="9"/>
    <col min="50" max="50" width="14.140625" style="523" hidden="1" customWidth="1" outlineLevel="1"/>
    <col min="51" max="51" width="12.7109375" style="523" hidden="1" customWidth="1" outlineLevel="1"/>
    <col min="52" max="52" width="21" style="9" customWidth="1" collapsed="1"/>
    <col min="53" max="53" width="11.7109375" style="371" customWidth="1"/>
    <col min="54" max="56" width="9.140625" style="9"/>
    <col min="57" max="57" width="9.85546875" style="9" bestFit="1" customWidth="1"/>
    <col min="58" max="58" width="12.5703125" style="523" customWidth="1"/>
    <col min="59" max="59" width="11.42578125" style="9" bestFit="1" customWidth="1"/>
    <col min="60" max="60" width="11.42578125" style="371" hidden="1" customWidth="1" outlineLevel="1"/>
    <col min="61" max="61" width="9.140625" style="9" collapsed="1"/>
    <col min="62" max="62" width="9.140625" style="371" hidden="1" customWidth="1" outlineLevel="1"/>
    <col min="63" max="63" width="12.5703125" style="371" hidden="1" customWidth="1" outlineLevel="1"/>
    <col min="64" max="68" width="9.140625" style="371" hidden="1" customWidth="1" outlineLevel="1"/>
    <col min="69" max="69" width="12" style="371" customWidth="1" collapsed="1"/>
    <col min="70" max="70" width="30.42578125" style="9" customWidth="1"/>
    <col min="71" max="75" width="9.140625" style="371" hidden="1" customWidth="1" outlineLevel="1"/>
    <col min="76" max="76" width="9.140625" collapsed="1"/>
    <col min="77" max="16384" width="9.140625" style="9"/>
  </cols>
  <sheetData>
    <row r="1" spans="1:76" ht="15.75" hidden="1" customHeight="1" x14ac:dyDescent="0.25">
      <c r="A1" s="5" t="s">
        <v>4094</v>
      </c>
      <c r="F1" s="8"/>
      <c r="Q1" s="11"/>
      <c r="S1" s="11"/>
    </row>
    <row r="2" spans="1:76" ht="12" customHeight="1" x14ac:dyDescent="0.25">
      <c r="A2" s="5"/>
      <c r="F2" s="8"/>
      <c r="Y2" s="523"/>
      <c r="AE2" s="523"/>
    </row>
    <row r="3" spans="1:76" s="371" customFormat="1" ht="16.5" thickBot="1" x14ac:dyDescent="0.3">
      <c r="A3" s="501" t="s">
        <v>4095</v>
      </c>
      <c r="B3" s="535"/>
      <c r="C3" s="502"/>
      <c r="D3" s="503"/>
      <c r="E3" s="503"/>
      <c r="F3" s="504"/>
      <c r="H3" s="523"/>
      <c r="I3" s="523"/>
      <c r="J3" s="523"/>
      <c r="K3" s="523"/>
      <c r="L3" s="523"/>
      <c r="M3" s="523"/>
      <c r="N3" s="523"/>
      <c r="O3" s="519"/>
      <c r="P3" s="519"/>
      <c r="T3" s="380"/>
      <c r="W3" s="372"/>
      <c r="AL3" s="523"/>
      <c r="AX3" s="523"/>
      <c r="AY3" s="523"/>
      <c r="BF3" s="523"/>
    </row>
    <row r="4" spans="1:76" ht="20.25" customHeight="1" thickTop="1" thickBot="1" x14ac:dyDescent="0.25">
      <c r="A4" s="2"/>
      <c r="B4" s="363"/>
      <c r="C4" s="2"/>
      <c r="E4" s="364"/>
      <c r="F4" s="2"/>
      <c r="G4" s="2"/>
      <c r="H4" s="364"/>
      <c r="I4" s="364"/>
      <c r="J4" s="524"/>
      <c r="K4" s="524"/>
      <c r="L4" s="524"/>
      <c r="M4" s="524"/>
      <c r="N4" s="524"/>
      <c r="Q4" s="1"/>
      <c r="R4" s="1"/>
      <c r="S4" s="1"/>
      <c r="T4" s="341"/>
      <c r="U4" s="1"/>
      <c r="V4" s="1"/>
      <c r="W4" s="536"/>
      <c r="X4" s="371"/>
      <c r="Y4" s="1"/>
      <c r="AA4" s="1"/>
      <c r="AB4" s="1"/>
      <c r="AD4" s="1"/>
      <c r="AE4" s="1"/>
      <c r="AF4" s="1"/>
      <c r="AG4" s="1"/>
      <c r="AH4" s="1"/>
      <c r="AI4" s="1"/>
      <c r="AJ4" s="1"/>
      <c r="AK4" s="1"/>
      <c r="AL4" s="371"/>
      <c r="AM4" s="1"/>
      <c r="AN4" s="1"/>
      <c r="AO4" s="371"/>
      <c r="AP4" s="1"/>
      <c r="AQ4" s="371"/>
      <c r="AR4" s="363"/>
      <c r="AS4" s="1"/>
      <c r="AT4" s="1"/>
      <c r="AU4" s="1"/>
      <c r="AV4" s="1"/>
      <c r="AW4" s="1"/>
      <c r="AX4" s="371"/>
      <c r="AY4" s="371"/>
      <c r="AZ4" s="1"/>
      <c r="BA4" s="363"/>
      <c r="BB4" s="1"/>
      <c r="BC4" s="1"/>
      <c r="BD4" s="1"/>
      <c r="BE4" s="1"/>
      <c r="BF4" s="363"/>
      <c r="BG4" s="1"/>
      <c r="BI4" s="1"/>
      <c r="BJ4" s="363"/>
      <c r="BK4" s="624"/>
      <c r="BQ4" s="363"/>
      <c r="BR4" s="1"/>
    </row>
    <row r="5" spans="1:76" s="654" customFormat="1" ht="42.75" customHeight="1" thickTop="1" thickBot="1" x14ac:dyDescent="0.25">
      <c r="A5" s="646" t="s">
        <v>64</v>
      </c>
      <c r="B5" s="625" t="s">
        <v>4097</v>
      </c>
      <c r="C5" s="647" t="s">
        <v>3745</v>
      </c>
      <c r="D5" s="648" t="s">
        <v>13</v>
      </c>
      <c r="E5" s="631" t="s">
        <v>3753</v>
      </c>
      <c r="F5" s="626" t="s">
        <v>4214</v>
      </c>
      <c r="G5" s="626" t="s">
        <v>4215</v>
      </c>
      <c r="H5" s="626" t="s">
        <v>4216</v>
      </c>
      <c r="I5" s="626" t="s">
        <v>4217</v>
      </c>
      <c r="J5" s="649" t="s">
        <v>1834</v>
      </c>
      <c r="K5" s="649" t="s">
        <v>1835</v>
      </c>
      <c r="L5" s="649" t="s">
        <v>4218</v>
      </c>
      <c r="M5" s="649" t="s">
        <v>4219</v>
      </c>
      <c r="N5" s="649" t="s">
        <v>4220</v>
      </c>
      <c r="O5" s="649" t="s">
        <v>4221</v>
      </c>
      <c r="P5" s="649" t="s">
        <v>4222</v>
      </c>
      <c r="Q5" s="625" t="s">
        <v>4223</v>
      </c>
      <c r="R5" s="625" t="s">
        <v>4224</v>
      </c>
      <c r="S5" s="625" t="s">
        <v>4225</v>
      </c>
      <c r="T5" s="650" t="s">
        <v>4226</v>
      </c>
      <c r="U5" s="625" t="s">
        <v>4227</v>
      </c>
      <c r="V5" s="625" t="s">
        <v>4228</v>
      </c>
      <c r="W5" s="625" t="s">
        <v>4229</v>
      </c>
      <c r="X5" s="648" t="s">
        <v>4230</v>
      </c>
      <c r="Y5" s="651" t="s">
        <v>3804</v>
      </c>
      <c r="Z5" s="648" t="s">
        <v>4278</v>
      </c>
      <c r="AA5" s="625" t="s">
        <v>4277</v>
      </c>
      <c r="AB5" s="625" t="s">
        <v>4232</v>
      </c>
      <c r="AC5" s="649" t="s">
        <v>4233</v>
      </c>
      <c r="AD5" s="631" t="s">
        <v>4234</v>
      </c>
      <c r="AE5" s="631" t="s">
        <v>4235</v>
      </c>
      <c r="AF5" s="647" t="s">
        <v>4236</v>
      </c>
      <c r="AG5" s="647" t="s">
        <v>4237</v>
      </c>
      <c r="AH5" s="647" t="s">
        <v>4238</v>
      </c>
      <c r="AI5" s="647" t="s">
        <v>4239</v>
      </c>
      <c r="AJ5" s="647" t="s">
        <v>4240</v>
      </c>
      <c r="AK5" s="647" t="s">
        <v>4241</v>
      </c>
      <c r="AL5" s="648" t="s">
        <v>4242</v>
      </c>
      <c r="AM5" s="647" t="s">
        <v>4243</v>
      </c>
      <c r="AN5" s="647" t="s">
        <v>4244</v>
      </c>
      <c r="AO5" s="648" t="s">
        <v>4245</v>
      </c>
      <c r="AP5" s="647" t="s">
        <v>4246</v>
      </c>
      <c r="AQ5" s="648" t="s">
        <v>4279</v>
      </c>
      <c r="AR5" s="647" t="s">
        <v>4247</v>
      </c>
      <c r="AS5" s="647" t="s">
        <v>4248</v>
      </c>
      <c r="AT5" s="647" t="s">
        <v>4249</v>
      </c>
      <c r="AU5" s="647" t="s">
        <v>4250</v>
      </c>
      <c r="AV5" s="647" t="s">
        <v>4251</v>
      </c>
      <c r="AW5" s="647" t="s">
        <v>4252</v>
      </c>
      <c r="AX5" s="647" t="s">
        <v>4270</v>
      </c>
      <c r="AY5" s="647" t="s">
        <v>4271</v>
      </c>
      <c r="AZ5" s="631" t="s">
        <v>4253</v>
      </c>
      <c r="BA5" s="631" t="s">
        <v>320</v>
      </c>
      <c r="BB5" s="647" t="s">
        <v>4254</v>
      </c>
      <c r="BC5" s="647" t="s">
        <v>4255</v>
      </c>
      <c r="BD5" s="647" t="s">
        <v>4256</v>
      </c>
      <c r="BE5" s="647" t="s">
        <v>4257</v>
      </c>
      <c r="BF5" s="647" t="s">
        <v>4258</v>
      </c>
      <c r="BG5" s="647" t="s">
        <v>4259</v>
      </c>
      <c r="BH5" s="648" t="s">
        <v>4260</v>
      </c>
      <c r="BI5" s="647" t="s">
        <v>4260</v>
      </c>
      <c r="BJ5" s="648" t="s">
        <v>4269</v>
      </c>
      <c r="BK5" s="647" t="s">
        <v>4332</v>
      </c>
      <c r="BL5" s="649" t="s">
        <v>4268</v>
      </c>
      <c r="BM5" s="649" t="s">
        <v>4196</v>
      </c>
      <c r="BN5" s="649" t="s">
        <v>4267</v>
      </c>
      <c r="BO5" s="649" t="s">
        <v>4266</v>
      </c>
      <c r="BP5" s="649" t="s">
        <v>4265</v>
      </c>
      <c r="BQ5" s="647" t="s">
        <v>4264</v>
      </c>
      <c r="BR5" s="652" t="s">
        <v>217</v>
      </c>
      <c r="BS5" s="649" t="s">
        <v>4005</v>
      </c>
      <c r="BT5" s="649" t="s">
        <v>4263</v>
      </c>
      <c r="BU5" s="649" t="s">
        <v>4000</v>
      </c>
      <c r="BV5" s="649" t="s">
        <v>4261</v>
      </c>
      <c r="BW5" s="649" t="s">
        <v>4262</v>
      </c>
      <c r="BX5" s="653"/>
    </row>
    <row r="6" spans="1:76" s="549" customFormat="1" ht="27" hidden="1" customHeight="1" outlineLevel="1" thickTop="1" x14ac:dyDescent="0.2">
      <c r="A6" s="537"/>
      <c r="B6" s="538"/>
      <c r="C6" s="539" t="s">
        <v>4106</v>
      </c>
      <c r="D6" s="539" t="s">
        <v>3746</v>
      </c>
      <c r="E6" s="538"/>
      <c r="F6" s="539" t="s">
        <v>4108</v>
      </c>
      <c r="G6" s="539" t="s">
        <v>4107</v>
      </c>
      <c r="H6" s="539" t="s">
        <v>4140</v>
      </c>
      <c r="I6" s="539" t="s">
        <v>4141</v>
      </c>
      <c r="J6" s="539" t="s">
        <v>4142</v>
      </c>
      <c r="K6" s="539" t="s">
        <v>4143</v>
      </c>
      <c r="L6" s="539" t="s">
        <v>4144</v>
      </c>
      <c r="M6" s="539" t="s">
        <v>4145</v>
      </c>
      <c r="N6" s="539" t="s">
        <v>4146</v>
      </c>
      <c r="O6" s="540" t="s">
        <v>4147</v>
      </c>
      <c r="P6" s="540" t="s">
        <v>4148</v>
      </c>
      <c r="Q6" s="539" t="s">
        <v>4109</v>
      </c>
      <c r="R6" s="539" t="s">
        <v>4110</v>
      </c>
      <c r="S6" s="537"/>
      <c r="T6" s="539" t="s">
        <v>4111</v>
      </c>
      <c r="U6" s="538" t="s">
        <v>4149</v>
      </c>
      <c r="V6" s="538" t="s">
        <v>4112</v>
      </c>
      <c r="W6" s="541" t="s">
        <v>4113</v>
      </c>
      <c r="X6" s="542" t="s">
        <v>4114</v>
      </c>
      <c r="Y6" s="542" t="s">
        <v>4190</v>
      </c>
      <c r="Z6" s="542" t="s">
        <v>4115</v>
      </c>
      <c r="AA6" s="538"/>
      <c r="AB6" s="538" t="s">
        <v>4116</v>
      </c>
      <c r="AC6" s="540" t="s">
        <v>4150</v>
      </c>
      <c r="AD6" s="538" t="s">
        <v>4117</v>
      </c>
      <c r="AE6" s="538" t="s">
        <v>4118</v>
      </c>
      <c r="AF6" s="538" t="s">
        <v>4119</v>
      </c>
      <c r="AG6" s="538" t="s">
        <v>4120</v>
      </c>
      <c r="AH6" s="538" t="s">
        <v>4121</v>
      </c>
      <c r="AI6" s="538" t="s">
        <v>4122</v>
      </c>
      <c r="AJ6" s="543" t="s">
        <v>4123</v>
      </c>
      <c r="AK6" s="544" t="s">
        <v>4124</v>
      </c>
      <c r="AL6" s="543" t="s">
        <v>4125</v>
      </c>
      <c r="AM6" s="544"/>
      <c r="AN6" s="543" t="s">
        <v>4126</v>
      </c>
      <c r="AO6" s="543" t="s">
        <v>4127</v>
      </c>
      <c r="AP6" s="543" t="s">
        <v>4187</v>
      </c>
      <c r="AQ6" s="545" t="s">
        <v>4128</v>
      </c>
      <c r="AR6" s="545"/>
      <c r="AS6" s="545" t="s">
        <v>4129</v>
      </c>
      <c r="AT6" s="545" t="s">
        <v>4130</v>
      </c>
      <c r="AU6" s="545" t="s">
        <v>4131</v>
      </c>
      <c r="AV6" s="546" t="s">
        <v>4132</v>
      </c>
      <c r="AW6" s="545" t="s">
        <v>4133</v>
      </c>
      <c r="AX6" s="545" t="s">
        <v>4151</v>
      </c>
      <c r="AY6" s="545" t="s">
        <v>4152</v>
      </c>
      <c r="AZ6" s="545" t="s">
        <v>4134</v>
      </c>
      <c r="BA6" s="545" t="s">
        <v>4153</v>
      </c>
      <c r="BB6" s="543" t="s">
        <v>4135</v>
      </c>
      <c r="BC6" s="538" t="s">
        <v>4136</v>
      </c>
      <c r="BD6" s="546" t="s">
        <v>4137</v>
      </c>
      <c r="BE6" s="546" t="s">
        <v>4138</v>
      </c>
      <c r="BF6" s="546" t="s">
        <v>4154</v>
      </c>
      <c r="BG6" s="546" t="s">
        <v>334</v>
      </c>
      <c r="BH6" s="546" t="s">
        <v>4139</v>
      </c>
      <c r="BI6" s="546" t="s">
        <v>4139</v>
      </c>
      <c r="BJ6" s="547" t="s">
        <v>4155</v>
      </c>
      <c r="BK6" s="547" t="s">
        <v>4333</v>
      </c>
      <c r="BL6" s="547" t="s">
        <v>4156</v>
      </c>
      <c r="BM6" s="547" t="s">
        <v>4157</v>
      </c>
      <c r="BN6" s="547" t="s">
        <v>4158</v>
      </c>
      <c r="BO6" s="547" t="s">
        <v>4159</v>
      </c>
      <c r="BP6" s="547" t="s">
        <v>4160</v>
      </c>
      <c r="BQ6" s="547" t="s">
        <v>4161</v>
      </c>
      <c r="BR6" s="548" t="s">
        <v>3748</v>
      </c>
      <c r="BS6" s="547" t="s">
        <v>4162</v>
      </c>
      <c r="BT6" s="547" t="s">
        <v>4163</v>
      </c>
      <c r="BU6" s="547" t="s">
        <v>4164</v>
      </c>
      <c r="BV6" s="547" t="s">
        <v>4165</v>
      </c>
      <c r="BW6" s="545" t="s">
        <v>4166</v>
      </c>
    </row>
    <row r="7" spans="1:76" ht="27" customHeight="1" collapsed="1" thickTop="1" x14ac:dyDescent="0.2">
      <c r="A7" s="3"/>
      <c r="B7" s="379"/>
      <c r="C7" s="4"/>
      <c r="D7" s="533" t="str">
        <f>IF(E6="","",(VLOOKUP(E6,Lookups!$B$4:$C$3001,2,FALSE)))</f>
        <v/>
      </c>
      <c r="E7" s="366"/>
      <c r="F7" s="366"/>
      <c r="G7" s="366"/>
      <c r="H7" s="366"/>
      <c r="I7" s="366"/>
      <c r="J7" s="366"/>
      <c r="K7" s="366"/>
      <c r="L7" s="366"/>
      <c r="M7" s="366"/>
      <c r="N7" s="366"/>
      <c r="O7" s="517"/>
      <c r="P7" s="517"/>
      <c r="Q7" s="365"/>
      <c r="R7" s="365"/>
      <c r="S7" s="365"/>
      <c r="T7" s="518"/>
      <c r="U7" s="366"/>
      <c r="V7" s="365"/>
      <c r="W7" s="365"/>
      <c r="X7" s="532" t="str">
        <f>IF(Y7="","",VLOOKUP(Y7,Lookups!J3:K26,2,FALSE))</f>
        <v/>
      </c>
      <c r="Y7" s="520"/>
      <c r="Z7" s="534" t="str">
        <f>IF(AA7="","",VLOOKUP(AA7,Lookups!L3:M26,2,FALSE))</f>
        <v/>
      </c>
      <c r="AA7" s="366"/>
      <c r="AB7" s="366"/>
      <c r="AC7" s="517"/>
      <c r="AD7" s="366"/>
      <c r="AE7" s="366"/>
      <c r="AF7" s="366"/>
      <c r="AG7" s="366"/>
      <c r="AH7" s="366"/>
      <c r="AI7" s="366"/>
      <c r="AJ7" s="366"/>
      <c r="AK7" s="366"/>
      <c r="AL7" s="532" t="str">
        <f>IF(AM7="","",(VLOOKUP(AM7,Lookups!V3:W24,2,FALSE)))</f>
        <v/>
      </c>
      <c r="AM7" s="366"/>
      <c r="AN7" s="366"/>
      <c r="AO7" s="532" t="str">
        <f t="shared" ref="AO7:AO70" si="0">IF(AP7="","",(VLOOKUP(AP7,SurfAdditive,2,FALSE)))</f>
        <v/>
      </c>
      <c r="AP7" s="366"/>
      <c r="AQ7" s="532" t="str">
        <f t="shared" ref="AQ7:AQ70" si="1">IF(AR7="","",(VLOOKUP(AR7,Polymer_Type,2,FALSE)))</f>
        <v/>
      </c>
      <c r="AR7" s="366"/>
      <c r="AS7" s="366"/>
      <c r="AT7" s="366"/>
      <c r="AU7" s="366"/>
      <c r="AV7" s="366"/>
      <c r="AW7" s="366"/>
      <c r="AX7" s="522"/>
      <c r="AY7" s="522"/>
      <c r="AZ7" s="522"/>
      <c r="BA7" s="522"/>
      <c r="BB7" s="366"/>
      <c r="BC7" s="366"/>
      <c r="BD7" s="366"/>
      <c r="BE7" s="366"/>
      <c r="BF7" s="518"/>
      <c r="BG7" s="518"/>
      <c r="BH7" s="532" t="str">
        <f t="shared" ref="BH7:BH70" si="2">IF(BI7="","",(VLOOKUP(BI7,SurfReason,2,FALSE)))</f>
        <v/>
      </c>
      <c r="BI7" s="366"/>
      <c r="BJ7" s="533" t="str">
        <f>IF(BK7="","",(VLOOKUP(BK7,Lookups!$AE$3:$AF$3000,2,FALSE)))</f>
        <v/>
      </c>
      <c r="BK7" s="366"/>
      <c r="BL7" s="525"/>
      <c r="BM7" s="525"/>
      <c r="BN7" s="525"/>
      <c r="BO7" s="525"/>
      <c r="BP7" s="525"/>
      <c r="BQ7" s="525"/>
      <c r="BR7" s="366"/>
      <c r="BS7" s="525"/>
      <c r="BT7" s="525"/>
      <c r="BU7" s="525"/>
      <c r="BV7" s="525"/>
      <c r="BW7" s="12"/>
    </row>
    <row r="8" spans="1:76" s="371" customFormat="1" ht="27" customHeight="1" x14ac:dyDescent="0.2">
      <c r="A8" s="365"/>
      <c r="B8" s="379"/>
      <c r="C8" s="366"/>
      <c r="D8" s="533" t="str">
        <f>IF(E7="","",(VLOOKUP(E7,Lookups!$B$4:$C$3001,2,FALSE)))</f>
        <v/>
      </c>
      <c r="E8" s="366"/>
      <c r="F8" s="366"/>
      <c r="G8" s="366"/>
      <c r="H8" s="366"/>
      <c r="I8" s="366"/>
      <c r="J8" s="366"/>
      <c r="K8" s="366"/>
      <c r="L8" s="366"/>
      <c r="M8" s="366"/>
      <c r="N8" s="366"/>
      <c r="O8" s="517"/>
      <c r="P8" s="517"/>
      <c r="Q8" s="365"/>
      <c r="R8" s="365"/>
      <c r="S8" s="365"/>
      <c r="T8" s="518"/>
      <c r="U8" s="366"/>
      <c r="V8" s="365"/>
      <c r="W8" s="365"/>
      <c r="X8" s="532" t="str">
        <f t="shared" ref="X8:X70" si="3">IF(Y8="","",VLOOKUP(Y8,SurfMatDesc,2,FALSE))</f>
        <v/>
      </c>
      <c r="Y8" s="520"/>
      <c r="Z8" s="534" t="str">
        <f>IF(AA8="","",VLOOKUP(AA8,Lookups!L4:M27,2,FALSE))</f>
        <v/>
      </c>
      <c r="AA8" s="366"/>
      <c r="AB8" s="366"/>
      <c r="AC8" s="517"/>
      <c r="AD8" s="366"/>
      <c r="AE8" s="366"/>
      <c r="AF8" s="366"/>
      <c r="AG8" s="366"/>
      <c r="AH8" s="366"/>
      <c r="AI8" s="366"/>
      <c r="AJ8" s="366"/>
      <c r="AK8" s="366"/>
      <c r="AL8" s="532" t="str">
        <f>IF(AM8="","",(VLOOKUP(AM8,Lookups!V4:W25,2,FALSE)))</f>
        <v/>
      </c>
      <c r="AM8" s="366"/>
      <c r="AN8" s="366"/>
      <c r="AO8" s="532" t="str">
        <f t="shared" si="0"/>
        <v/>
      </c>
      <c r="AP8" s="366"/>
      <c r="AQ8" s="532" t="str">
        <f t="shared" si="1"/>
        <v/>
      </c>
      <c r="AR8" s="366"/>
      <c r="AS8" s="366"/>
      <c r="AT8" s="366"/>
      <c r="AU8" s="366"/>
      <c r="AV8" s="366"/>
      <c r="AW8" s="366"/>
      <c r="AX8" s="522"/>
      <c r="AY8" s="522"/>
      <c r="AZ8" s="522"/>
      <c r="BA8" s="522"/>
      <c r="BB8" s="366"/>
      <c r="BC8" s="366"/>
      <c r="BD8" s="366"/>
      <c r="BE8" s="366"/>
      <c r="BF8" s="518"/>
      <c r="BG8" s="518"/>
      <c r="BH8" s="532" t="str">
        <f t="shared" si="2"/>
        <v/>
      </c>
      <c r="BI8" s="366"/>
      <c r="BJ8" s="533"/>
      <c r="BK8" s="366"/>
      <c r="BL8" s="525"/>
      <c r="BM8" s="525"/>
      <c r="BN8" s="525"/>
      <c r="BO8" s="525"/>
      <c r="BP8" s="525"/>
      <c r="BQ8" s="525"/>
      <c r="BR8" s="366"/>
      <c r="BS8" s="525"/>
      <c r="BT8" s="525"/>
      <c r="BU8" s="525"/>
      <c r="BV8" s="525"/>
      <c r="BW8" s="12"/>
      <c r="BX8"/>
    </row>
    <row r="9" spans="1:76" s="371" customFormat="1" ht="27" customHeight="1" x14ac:dyDescent="0.2">
      <c r="A9" s="365"/>
      <c r="B9" s="379"/>
      <c r="C9" s="366"/>
      <c r="D9" s="533" t="str">
        <f>IF(E8="","",(VLOOKUP(E8,Lookups!$B$4:$C$3001,2,FALSE)))</f>
        <v/>
      </c>
      <c r="E9" s="366"/>
      <c r="F9" s="366"/>
      <c r="G9" s="366"/>
      <c r="H9" s="366"/>
      <c r="I9" s="366"/>
      <c r="J9" s="366"/>
      <c r="K9" s="366"/>
      <c r="L9" s="366"/>
      <c r="M9" s="366"/>
      <c r="N9" s="366"/>
      <c r="O9" s="517"/>
      <c r="P9" s="517"/>
      <c r="Q9" s="365"/>
      <c r="R9" s="365"/>
      <c r="S9" s="365"/>
      <c r="T9" s="518"/>
      <c r="U9" s="366"/>
      <c r="V9" s="365"/>
      <c r="W9" s="365"/>
      <c r="X9" s="532" t="str">
        <f t="shared" si="3"/>
        <v/>
      </c>
      <c r="Y9" s="520"/>
      <c r="Z9" s="534" t="str">
        <f>IF(AA9="","",VLOOKUP(AA9,Lookups!L5:M28,2,FALSE))</f>
        <v/>
      </c>
      <c r="AA9" s="366"/>
      <c r="AB9" s="366"/>
      <c r="AC9" s="517"/>
      <c r="AD9" s="366"/>
      <c r="AE9" s="366"/>
      <c r="AF9" s="366"/>
      <c r="AG9" s="366"/>
      <c r="AH9" s="366"/>
      <c r="AI9" s="366"/>
      <c r="AJ9" s="366"/>
      <c r="AK9" s="366"/>
      <c r="AL9" s="532" t="str">
        <f>IF(AM9="","",(VLOOKUP(AM9,Lookups!V5:W26,2,FALSE)))</f>
        <v/>
      </c>
      <c r="AM9" s="366"/>
      <c r="AN9" s="366"/>
      <c r="AO9" s="532" t="str">
        <f t="shared" si="0"/>
        <v/>
      </c>
      <c r="AP9" s="366"/>
      <c r="AQ9" s="532" t="str">
        <f t="shared" si="1"/>
        <v/>
      </c>
      <c r="AR9" s="366"/>
      <c r="AS9" s="366"/>
      <c r="AT9" s="366"/>
      <c r="AU9" s="366"/>
      <c r="AV9" s="366"/>
      <c r="AW9" s="366"/>
      <c r="AX9" s="522"/>
      <c r="AY9" s="522"/>
      <c r="AZ9" s="522"/>
      <c r="BA9" s="522"/>
      <c r="BB9" s="366"/>
      <c r="BC9" s="366"/>
      <c r="BD9" s="366"/>
      <c r="BE9" s="366"/>
      <c r="BF9" s="518"/>
      <c r="BG9" s="518"/>
      <c r="BH9" s="532" t="str">
        <f t="shared" si="2"/>
        <v/>
      </c>
      <c r="BI9" s="366"/>
      <c r="BJ9" s="533"/>
      <c r="BK9" s="366"/>
      <c r="BL9" s="525"/>
      <c r="BM9" s="525"/>
      <c r="BN9" s="525"/>
      <c r="BO9" s="525"/>
      <c r="BP9" s="525"/>
      <c r="BQ9" s="525"/>
      <c r="BR9" s="366"/>
      <c r="BS9" s="525"/>
      <c r="BT9" s="525"/>
      <c r="BU9" s="525"/>
      <c r="BV9" s="525"/>
      <c r="BW9" s="12"/>
      <c r="BX9"/>
    </row>
    <row r="10" spans="1:76" s="371" customFormat="1" ht="27" customHeight="1" x14ac:dyDescent="0.2">
      <c r="A10" s="365"/>
      <c r="B10" s="379"/>
      <c r="C10" s="366"/>
      <c r="D10" s="533" t="str">
        <f>IF(E9="","",(VLOOKUP(E9,Lookups!$B$4:$C$3001,2,FALSE)))</f>
        <v/>
      </c>
      <c r="E10" s="366"/>
      <c r="F10" s="366"/>
      <c r="G10" s="366"/>
      <c r="H10" s="366"/>
      <c r="I10" s="366"/>
      <c r="J10" s="366"/>
      <c r="K10" s="366"/>
      <c r="L10" s="366"/>
      <c r="M10" s="366"/>
      <c r="N10" s="366"/>
      <c r="O10" s="517"/>
      <c r="P10" s="517"/>
      <c r="Q10" s="365"/>
      <c r="R10" s="365"/>
      <c r="S10" s="365"/>
      <c r="T10" s="518"/>
      <c r="U10" s="366"/>
      <c r="V10" s="365"/>
      <c r="W10" s="365"/>
      <c r="X10" s="532" t="str">
        <f t="shared" si="3"/>
        <v/>
      </c>
      <c r="Y10" s="520"/>
      <c r="Z10" s="534" t="str">
        <f>IF(AA10="","",VLOOKUP(AA10,Lookups!L6:M29,2,FALSE))</f>
        <v/>
      </c>
      <c r="AA10" s="366"/>
      <c r="AB10" s="366"/>
      <c r="AC10" s="517"/>
      <c r="AD10" s="366"/>
      <c r="AE10" s="366"/>
      <c r="AF10" s="366"/>
      <c r="AG10" s="366"/>
      <c r="AH10" s="366"/>
      <c r="AI10" s="366"/>
      <c r="AJ10" s="366"/>
      <c r="AK10" s="366"/>
      <c r="AL10" s="532" t="str">
        <f>IF(AM10="","",(VLOOKUP(AM10,Lookups!V6:W27,2,FALSE)))</f>
        <v/>
      </c>
      <c r="AM10" s="366"/>
      <c r="AN10" s="366"/>
      <c r="AO10" s="532" t="str">
        <f t="shared" si="0"/>
        <v/>
      </c>
      <c r="AP10" s="366"/>
      <c r="AQ10" s="532" t="str">
        <f t="shared" si="1"/>
        <v/>
      </c>
      <c r="AR10" s="366"/>
      <c r="AS10" s="366"/>
      <c r="AT10" s="366"/>
      <c r="AU10" s="366"/>
      <c r="AV10" s="366"/>
      <c r="AW10" s="366"/>
      <c r="AX10" s="522"/>
      <c r="AY10" s="522"/>
      <c r="AZ10" s="522"/>
      <c r="BA10" s="522"/>
      <c r="BB10" s="366"/>
      <c r="BC10" s="366"/>
      <c r="BD10" s="366"/>
      <c r="BE10" s="366"/>
      <c r="BF10" s="518"/>
      <c r="BG10" s="518"/>
      <c r="BH10" s="532" t="str">
        <f t="shared" si="2"/>
        <v/>
      </c>
      <c r="BI10" s="366"/>
      <c r="BJ10" s="533"/>
      <c r="BK10" s="366"/>
      <c r="BL10" s="525"/>
      <c r="BM10" s="525"/>
      <c r="BN10" s="525"/>
      <c r="BO10" s="525"/>
      <c r="BP10" s="525"/>
      <c r="BQ10" s="525"/>
      <c r="BR10" s="366"/>
      <c r="BS10" s="525"/>
      <c r="BT10" s="525"/>
      <c r="BU10" s="525"/>
      <c r="BV10" s="525"/>
      <c r="BW10" s="12"/>
      <c r="BX10"/>
    </row>
    <row r="11" spans="1:76" s="371" customFormat="1" ht="27" customHeight="1" x14ac:dyDescent="0.2">
      <c r="A11" s="365"/>
      <c r="B11" s="379"/>
      <c r="C11" s="366"/>
      <c r="D11" s="533" t="str">
        <f>IF(E10="","",(VLOOKUP(E10,Lookups!$B$4:$C$3001,2,FALSE)))</f>
        <v/>
      </c>
      <c r="E11" s="366"/>
      <c r="F11" s="366"/>
      <c r="G11" s="366"/>
      <c r="H11" s="366"/>
      <c r="I11" s="366"/>
      <c r="J11" s="366"/>
      <c r="K11" s="366"/>
      <c r="L11" s="366"/>
      <c r="M11" s="366"/>
      <c r="N11" s="366"/>
      <c r="O11" s="517"/>
      <c r="P11" s="517"/>
      <c r="Q11" s="365"/>
      <c r="R11" s="365"/>
      <c r="S11" s="365"/>
      <c r="T11" s="518"/>
      <c r="U11" s="366"/>
      <c r="V11" s="365"/>
      <c r="W11" s="365"/>
      <c r="X11" s="532" t="str">
        <f t="shared" si="3"/>
        <v/>
      </c>
      <c r="Y11" s="520"/>
      <c r="Z11" s="534" t="str">
        <f>IF(AA11="","",VLOOKUP(AA11,Lookups!L7:M30,2,FALSE))</f>
        <v/>
      </c>
      <c r="AA11" s="366"/>
      <c r="AB11" s="366"/>
      <c r="AC11" s="517"/>
      <c r="AD11" s="366"/>
      <c r="AE11" s="366"/>
      <c r="AF11" s="366"/>
      <c r="AG11" s="366"/>
      <c r="AH11" s="366"/>
      <c r="AI11" s="366"/>
      <c r="AJ11" s="366"/>
      <c r="AK11" s="366"/>
      <c r="AL11" s="532" t="str">
        <f>IF(AM11="","",(VLOOKUP(AM11,Lookups!V7:W28,2,FALSE)))</f>
        <v/>
      </c>
      <c r="AM11" s="366"/>
      <c r="AN11" s="366"/>
      <c r="AO11" s="532" t="str">
        <f t="shared" si="0"/>
        <v/>
      </c>
      <c r="AP11" s="366"/>
      <c r="AQ11" s="532" t="str">
        <f t="shared" si="1"/>
        <v/>
      </c>
      <c r="AR11" s="366"/>
      <c r="AS11" s="366"/>
      <c r="AT11" s="366"/>
      <c r="AU11" s="366"/>
      <c r="AV11" s="366"/>
      <c r="AW11" s="366"/>
      <c r="AX11" s="522"/>
      <c r="AY11" s="522"/>
      <c r="AZ11" s="522"/>
      <c r="BA11" s="522"/>
      <c r="BB11" s="366"/>
      <c r="BC11" s="366"/>
      <c r="BD11" s="366"/>
      <c r="BE11" s="366"/>
      <c r="BF11" s="518"/>
      <c r="BG11" s="518"/>
      <c r="BH11" s="532" t="str">
        <f t="shared" si="2"/>
        <v/>
      </c>
      <c r="BI11" s="366"/>
      <c r="BJ11" s="533"/>
      <c r="BK11" s="366"/>
      <c r="BL11" s="525"/>
      <c r="BM11" s="525"/>
      <c r="BN11" s="525"/>
      <c r="BO11" s="525"/>
      <c r="BP11" s="525"/>
      <c r="BQ11" s="525"/>
      <c r="BR11" s="366"/>
      <c r="BS11" s="525"/>
      <c r="BT11" s="525"/>
      <c r="BU11" s="525"/>
      <c r="BV11" s="525"/>
      <c r="BW11" s="12"/>
      <c r="BX11"/>
    </row>
    <row r="12" spans="1:76" s="371" customFormat="1" ht="27" customHeight="1" x14ac:dyDescent="0.2">
      <c r="A12" s="365"/>
      <c r="B12" s="379"/>
      <c r="C12" s="366"/>
      <c r="D12" s="533" t="str">
        <f>IF(E11="","",(VLOOKUP(E11,Lookups!$B$4:$C$3001,2,FALSE)))</f>
        <v/>
      </c>
      <c r="E12" s="366"/>
      <c r="F12" s="366"/>
      <c r="G12" s="366"/>
      <c r="H12" s="366"/>
      <c r="I12" s="366"/>
      <c r="J12" s="366"/>
      <c r="K12" s="366"/>
      <c r="L12" s="366"/>
      <c r="M12" s="366"/>
      <c r="N12" s="366"/>
      <c r="O12" s="517"/>
      <c r="P12" s="517"/>
      <c r="Q12" s="365"/>
      <c r="R12" s="365"/>
      <c r="S12" s="365"/>
      <c r="T12" s="518"/>
      <c r="U12" s="366"/>
      <c r="V12" s="365"/>
      <c r="W12" s="365"/>
      <c r="X12" s="532" t="str">
        <f t="shared" si="3"/>
        <v/>
      </c>
      <c r="Y12" s="520"/>
      <c r="Z12" s="534" t="str">
        <f>IF(AA12="","",VLOOKUP(AA12,Lookups!L8:M31,2,FALSE))</f>
        <v/>
      </c>
      <c r="AA12" s="366"/>
      <c r="AB12" s="366"/>
      <c r="AC12" s="517"/>
      <c r="AD12" s="366"/>
      <c r="AE12" s="366"/>
      <c r="AF12" s="366"/>
      <c r="AG12" s="366"/>
      <c r="AH12" s="366"/>
      <c r="AI12" s="366"/>
      <c r="AJ12" s="366"/>
      <c r="AK12" s="366"/>
      <c r="AL12" s="532" t="str">
        <f>IF(AM12="","",(VLOOKUP(AM12,Lookups!V8:W29,2,FALSE)))</f>
        <v/>
      </c>
      <c r="AM12" s="366"/>
      <c r="AN12" s="366"/>
      <c r="AO12" s="532" t="str">
        <f t="shared" si="0"/>
        <v/>
      </c>
      <c r="AP12" s="366"/>
      <c r="AQ12" s="532" t="str">
        <f t="shared" si="1"/>
        <v/>
      </c>
      <c r="AR12" s="366"/>
      <c r="AS12" s="366"/>
      <c r="AT12" s="366"/>
      <c r="AU12" s="366"/>
      <c r="AV12" s="366"/>
      <c r="AW12" s="366"/>
      <c r="AX12" s="522"/>
      <c r="AY12" s="522"/>
      <c r="AZ12" s="522"/>
      <c r="BA12" s="522"/>
      <c r="BB12" s="366"/>
      <c r="BC12" s="366"/>
      <c r="BD12" s="366"/>
      <c r="BE12" s="366"/>
      <c r="BF12" s="518"/>
      <c r="BG12" s="518"/>
      <c r="BH12" s="532" t="str">
        <f t="shared" si="2"/>
        <v/>
      </c>
      <c r="BI12" s="366"/>
      <c r="BJ12" s="533"/>
      <c r="BK12" s="366"/>
      <c r="BL12" s="525"/>
      <c r="BM12" s="525"/>
      <c r="BN12" s="525"/>
      <c r="BO12" s="525"/>
      <c r="BP12" s="525"/>
      <c r="BQ12" s="525"/>
      <c r="BR12" s="366"/>
      <c r="BS12" s="525"/>
      <c r="BT12" s="525"/>
      <c r="BU12" s="525"/>
      <c r="BV12" s="525"/>
      <c r="BW12" s="12"/>
      <c r="BX12"/>
    </row>
    <row r="13" spans="1:76" s="371" customFormat="1" ht="27" customHeight="1" x14ac:dyDescent="0.2">
      <c r="A13" s="365"/>
      <c r="B13" s="379"/>
      <c r="C13" s="366"/>
      <c r="D13" s="533" t="str">
        <f>IF(E12="","",(VLOOKUP(E12,Lookups!$B$4:$C$3001,2,FALSE)))</f>
        <v/>
      </c>
      <c r="E13" s="366"/>
      <c r="F13" s="366"/>
      <c r="G13" s="366"/>
      <c r="H13" s="366"/>
      <c r="I13" s="366"/>
      <c r="J13" s="366"/>
      <c r="K13" s="366"/>
      <c r="L13" s="366"/>
      <c r="M13" s="366"/>
      <c r="N13" s="366"/>
      <c r="O13" s="517"/>
      <c r="P13" s="517"/>
      <c r="Q13" s="365"/>
      <c r="R13" s="365"/>
      <c r="S13" s="365"/>
      <c r="T13" s="518"/>
      <c r="U13" s="366"/>
      <c r="V13" s="365"/>
      <c r="W13" s="365"/>
      <c r="X13" s="532" t="str">
        <f t="shared" si="3"/>
        <v/>
      </c>
      <c r="Y13" s="520"/>
      <c r="Z13" s="534" t="str">
        <f>IF(AA13="","",VLOOKUP(AA13,Lookups!L9:M32,2,FALSE))</f>
        <v/>
      </c>
      <c r="AA13" s="366"/>
      <c r="AB13" s="366"/>
      <c r="AC13" s="517"/>
      <c r="AD13" s="366"/>
      <c r="AE13" s="366"/>
      <c r="AF13" s="366"/>
      <c r="AG13" s="366"/>
      <c r="AH13" s="366"/>
      <c r="AI13" s="366"/>
      <c r="AJ13" s="366"/>
      <c r="AK13" s="366"/>
      <c r="AL13" s="532" t="str">
        <f>IF(AM13="","",(VLOOKUP(AM13,Lookups!V9:W30,2,FALSE)))</f>
        <v/>
      </c>
      <c r="AM13" s="366"/>
      <c r="AN13" s="366"/>
      <c r="AO13" s="532" t="str">
        <f t="shared" si="0"/>
        <v/>
      </c>
      <c r="AP13" s="366"/>
      <c r="AQ13" s="532" t="str">
        <f t="shared" si="1"/>
        <v/>
      </c>
      <c r="AR13" s="366"/>
      <c r="AS13" s="366"/>
      <c r="AT13" s="366"/>
      <c r="AU13" s="366"/>
      <c r="AV13" s="366"/>
      <c r="AW13" s="366"/>
      <c r="AX13" s="522"/>
      <c r="AY13" s="522"/>
      <c r="AZ13" s="522"/>
      <c r="BA13" s="522"/>
      <c r="BB13" s="366"/>
      <c r="BC13" s="366"/>
      <c r="BD13" s="366"/>
      <c r="BE13" s="366"/>
      <c r="BF13" s="518"/>
      <c r="BG13" s="518"/>
      <c r="BH13" s="532" t="str">
        <f t="shared" si="2"/>
        <v/>
      </c>
      <c r="BI13" s="366"/>
      <c r="BJ13" s="533"/>
      <c r="BK13" s="366"/>
      <c r="BL13" s="525"/>
      <c r="BM13" s="525"/>
      <c r="BN13" s="525"/>
      <c r="BO13" s="525"/>
      <c r="BP13" s="525"/>
      <c r="BQ13" s="525"/>
      <c r="BR13" s="366"/>
      <c r="BS13" s="525"/>
      <c r="BT13" s="525"/>
      <c r="BU13" s="525"/>
      <c r="BV13" s="525"/>
      <c r="BW13" s="12"/>
      <c r="BX13"/>
    </row>
    <row r="14" spans="1:76" s="371" customFormat="1" ht="27" customHeight="1" x14ac:dyDescent="0.2">
      <c r="A14" s="365"/>
      <c r="B14" s="379"/>
      <c r="C14" s="366"/>
      <c r="D14" s="533" t="str">
        <f>IF(E13="","",(VLOOKUP(E13,Lookups!$B$4:$C$3001,2,FALSE)))</f>
        <v/>
      </c>
      <c r="E14" s="366"/>
      <c r="F14" s="366"/>
      <c r="G14" s="366"/>
      <c r="H14" s="366"/>
      <c r="I14" s="366"/>
      <c r="J14" s="366"/>
      <c r="K14" s="366"/>
      <c r="L14" s="366"/>
      <c r="M14" s="366"/>
      <c r="N14" s="366"/>
      <c r="O14" s="517"/>
      <c r="P14" s="517"/>
      <c r="Q14" s="365"/>
      <c r="R14" s="365"/>
      <c r="S14" s="365"/>
      <c r="T14" s="518"/>
      <c r="U14" s="366"/>
      <c r="V14" s="365"/>
      <c r="W14" s="365"/>
      <c r="X14" s="532" t="str">
        <f t="shared" si="3"/>
        <v/>
      </c>
      <c r="Y14" s="520"/>
      <c r="Z14" s="534" t="str">
        <f>IF(AA14="","",VLOOKUP(AA14,Lookups!L10:M33,2,FALSE))</f>
        <v/>
      </c>
      <c r="AA14" s="366"/>
      <c r="AB14" s="366"/>
      <c r="AC14" s="517"/>
      <c r="AD14" s="366"/>
      <c r="AE14" s="366"/>
      <c r="AF14" s="366"/>
      <c r="AG14" s="366"/>
      <c r="AH14" s="366"/>
      <c r="AI14" s="366"/>
      <c r="AJ14" s="366"/>
      <c r="AK14" s="366"/>
      <c r="AL14" s="532" t="str">
        <f>IF(AM14="","",(VLOOKUP(AM14,Lookups!V10:W31,2,FALSE)))</f>
        <v/>
      </c>
      <c r="AM14" s="366"/>
      <c r="AN14" s="366"/>
      <c r="AO14" s="532" t="str">
        <f t="shared" si="0"/>
        <v/>
      </c>
      <c r="AP14" s="366"/>
      <c r="AQ14" s="532" t="str">
        <f t="shared" si="1"/>
        <v/>
      </c>
      <c r="AR14" s="366"/>
      <c r="AS14" s="366"/>
      <c r="AT14" s="366"/>
      <c r="AU14" s="366"/>
      <c r="AV14" s="366"/>
      <c r="AW14" s="366"/>
      <c r="AX14" s="522"/>
      <c r="AY14" s="522"/>
      <c r="AZ14" s="522"/>
      <c r="BA14" s="522"/>
      <c r="BB14" s="366"/>
      <c r="BC14" s="366"/>
      <c r="BD14" s="366"/>
      <c r="BE14" s="366"/>
      <c r="BF14" s="518"/>
      <c r="BG14" s="518"/>
      <c r="BH14" s="532" t="str">
        <f t="shared" si="2"/>
        <v/>
      </c>
      <c r="BI14" s="366"/>
      <c r="BJ14" s="533"/>
      <c r="BK14" s="366"/>
      <c r="BL14" s="525"/>
      <c r="BM14" s="525"/>
      <c r="BN14" s="525"/>
      <c r="BO14" s="525"/>
      <c r="BP14" s="525"/>
      <c r="BQ14" s="525"/>
      <c r="BR14" s="366"/>
      <c r="BS14" s="525"/>
      <c r="BT14" s="525"/>
      <c r="BU14" s="525"/>
      <c r="BV14" s="525"/>
      <c r="BW14" s="12"/>
      <c r="BX14"/>
    </row>
    <row r="15" spans="1:76" s="371" customFormat="1" ht="27" customHeight="1" x14ac:dyDescent="0.2">
      <c r="A15" s="365"/>
      <c r="B15" s="379"/>
      <c r="C15" s="366"/>
      <c r="D15" s="533" t="str">
        <f>IF(E14="","",(VLOOKUP(E14,Lookups!$B$4:$C$3001,2,FALSE)))</f>
        <v/>
      </c>
      <c r="E15" s="366"/>
      <c r="F15" s="366"/>
      <c r="G15" s="366"/>
      <c r="H15" s="366"/>
      <c r="I15" s="366"/>
      <c r="J15" s="366"/>
      <c r="K15" s="366"/>
      <c r="L15" s="366"/>
      <c r="M15" s="366"/>
      <c r="N15" s="366"/>
      <c r="O15" s="517"/>
      <c r="P15" s="517"/>
      <c r="Q15" s="365"/>
      <c r="R15" s="365"/>
      <c r="S15" s="365"/>
      <c r="T15" s="518"/>
      <c r="U15" s="366"/>
      <c r="V15" s="365"/>
      <c r="W15" s="365"/>
      <c r="X15" s="532" t="str">
        <f t="shared" si="3"/>
        <v/>
      </c>
      <c r="Y15" s="520"/>
      <c r="Z15" s="534" t="str">
        <f>IF(AA15="","",VLOOKUP(AA15,Lookups!L11:M34,2,FALSE))</f>
        <v/>
      </c>
      <c r="AA15" s="366"/>
      <c r="AB15" s="366"/>
      <c r="AC15" s="517"/>
      <c r="AD15" s="366"/>
      <c r="AE15" s="366"/>
      <c r="AF15" s="366"/>
      <c r="AG15" s="366"/>
      <c r="AH15" s="366"/>
      <c r="AI15" s="366"/>
      <c r="AJ15" s="366"/>
      <c r="AK15" s="366"/>
      <c r="AL15" s="532" t="str">
        <f>IF(AM15="","",(VLOOKUP(AM15,Lookups!V11:W32,2,FALSE)))</f>
        <v/>
      </c>
      <c r="AM15" s="366"/>
      <c r="AN15" s="366"/>
      <c r="AO15" s="532" t="str">
        <f t="shared" si="0"/>
        <v/>
      </c>
      <c r="AP15" s="366"/>
      <c r="AQ15" s="532" t="str">
        <f t="shared" si="1"/>
        <v/>
      </c>
      <c r="AR15" s="366"/>
      <c r="AS15" s="366"/>
      <c r="AT15" s="366"/>
      <c r="AU15" s="366"/>
      <c r="AV15" s="366"/>
      <c r="AW15" s="366"/>
      <c r="AX15" s="522"/>
      <c r="AY15" s="522"/>
      <c r="AZ15" s="522"/>
      <c r="BA15" s="522"/>
      <c r="BB15" s="366"/>
      <c r="BC15" s="366"/>
      <c r="BD15" s="366"/>
      <c r="BE15" s="366"/>
      <c r="BF15" s="518"/>
      <c r="BG15" s="518"/>
      <c r="BH15" s="532" t="str">
        <f t="shared" si="2"/>
        <v/>
      </c>
      <c r="BI15" s="366"/>
      <c r="BJ15" s="533"/>
      <c r="BK15" s="366"/>
      <c r="BL15" s="525"/>
      <c r="BM15" s="525"/>
      <c r="BN15" s="525"/>
      <c r="BO15" s="525"/>
      <c r="BP15" s="525"/>
      <c r="BQ15" s="525"/>
      <c r="BR15" s="366"/>
      <c r="BS15" s="525"/>
      <c r="BT15" s="525"/>
      <c r="BU15" s="525"/>
      <c r="BV15" s="525"/>
      <c r="BW15" s="12"/>
      <c r="BX15"/>
    </row>
    <row r="16" spans="1:76" s="371" customFormat="1" ht="27" customHeight="1" x14ac:dyDescent="0.2">
      <c r="A16" s="365"/>
      <c r="B16" s="379"/>
      <c r="C16" s="366"/>
      <c r="D16" s="533" t="str">
        <f>IF(E15="","",(VLOOKUP(E15,Lookups!$B$4:$C$3001,2,FALSE)))</f>
        <v/>
      </c>
      <c r="E16" s="366"/>
      <c r="F16" s="366"/>
      <c r="G16" s="366"/>
      <c r="H16" s="366"/>
      <c r="I16" s="366"/>
      <c r="J16" s="366"/>
      <c r="K16" s="366"/>
      <c r="L16" s="366"/>
      <c r="M16" s="366"/>
      <c r="N16" s="366"/>
      <c r="O16" s="517"/>
      <c r="P16" s="517"/>
      <c r="Q16" s="365"/>
      <c r="R16" s="365"/>
      <c r="S16" s="365"/>
      <c r="T16" s="518"/>
      <c r="U16" s="366"/>
      <c r="V16" s="365"/>
      <c r="W16" s="365"/>
      <c r="X16" s="532" t="str">
        <f t="shared" si="3"/>
        <v/>
      </c>
      <c r="Y16" s="520"/>
      <c r="Z16" s="534" t="str">
        <f>IF(AA16="","",VLOOKUP(AA16,Lookups!L12:M35,2,FALSE))</f>
        <v/>
      </c>
      <c r="AA16" s="366"/>
      <c r="AB16" s="366"/>
      <c r="AC16" s="517"/>
      <c r="AD16" s="366"/>
      <c r="AE16" s="366"/>
      <c r="AF16" s="366"/>
      <c r="AG16" s="366"/>
      <c r="AH16" s="366"/>
      <c r="AI16" s="366"/>
      <c r="AJ16" s="366"/>
      <c r="AK16" s="366"/>
      <c r="AL16" s="532" t="str">
        <f>IF(AM16="","",(VLOOKUP(AM16,Lookups!V12:W33,2,FALSE)))</f>
        <v/>
      </c>
      <c r="AM16" s="366"/>
      <c r="AN16" s="366"/>
      <c r="AO16" s="532" t="str">
        <f t="shared" si="0"/>
        <v/>
      </c>
      <c r="AP16" s="366"/>
      <c r="AQ16" s="532" t="str">
        <f t="shared" si="1"/>
        <v/>
      </c>
      <c r="AR16" s="366"/>
      <c r="AS16" s="366"/>
      <c r="AT16" s="366"/>
      <c r="AU16" s="366"/>
      <c r="AV16" s="366"/>
      <c r="AW16" s="366"/>
      <c r="AX16" s="522"/>
      <c r="AY16" s="522"/>
      <c r="AZ16" s="522"/>
      <c r="BA16" s="522"/>
      <c r="BB16" s="366"/>
      <c r="BC16" s="366"/>
      <c r="BD16" s="366"/>
      <c r="BE16" s="366"/>
      <c r="BF16" s="518"/>
      <c r="BG16" s="518"/>
      <c r="BH16" s="532" t="str">
        <f t="shared" si="2"/>
        <v/>
      </c>
      <c r="BI16" s="366"/>
      <c r="BJ16" s="533"/>
      <c r="BK16" s="366"/>
      <c r="BL16" s="525"/>
      <c r="BM16" s="525"/>
      <c r="BN16" s="525"/>
      <c r="BO16" s="525"/>
      <c r="BP16" s="525"/>
      <c r="BQ16" s="525"/>
      <c r="BR16" s="366"/>
      <c r="BS16" s="525"/>
      <c r="BT16" s="525"/>
      <c r="BU16" s="525"/>
      <c r="BV16" s="525"/>
      <c r="BW16" s="12"/>
      <c r="BX16"/>
    </row>
    <row r="17" spans="1:76" s="371" customFormat="1" ht="27" customHeight="1" x14ac:dyDescent="0.2">
      <c r="A17" s="365"/>
      <c r="B17" s="379"/>
      <c r="C17" s="366"/>
      <c r="D17" s="533" t="str">
        <f>IF(E16="","",(VLOOKUP(E16,Lookups!$B$4:$C$3001,2,FALSE)))</f>
        <v/>
      </c>
      <c r="E17" s="366"/>
      <c r="F17" s="366"/>
      <c r="G17" s="366"/>
      <c r="H17" s="366"/>
      <c r="I17" s="366"/>
      <c r="J17" s="366"/>
      <c r="K17" s="366"/>
      <c r="L17" s="366"/>
      <c r="M17" s="366"/>
      <c r="N17" s="366"/>
      <c r="O17" s="517"/>
      <c r="P17" s="517"/>
      <c r="Q17" s="365"/>
      <c r="R17" s="365"/>
      <c r="S17" s="365"/>
      <c r="T17" s="518"/>
      <c r="U17" s="366"/>
      <c r="V17" s="365"/>
      <c r="W17" s="365"/>
      <c r="X17" s="532" t="str">
        <f t="shared" si="3"/>
        <v/>
      </c>
      <c r="Y17" s="520"/>
      <c r="Z17" s="534" t="str">
        <f>IF(AA17="","",VLOOKUP(AA17,Lookups!L13:M36,2,FALSE))</f>
        <v/>
      </c>
      <c r="AA17" s="366"/>
      <c r="AB17" s="366"/>
      <c r="AC17" s="517"/>
      <c r="AD17" s="366"/>
      <c r="AE17" s="366"/>
      <c r="AF17" s="366"/>
      <c r="AG17" s="366"/>
      <c r="AH17" s="366"/>
      <c r="AI17" s="366"/>
      <c r="AJ17" s="366"/>
      <c r="AK17" s="366"/>
      <c r="AL17" s="532" t="str">
        <f>IF(AM17="","",(VLOOKUP(AM17,Lookups!V13:W34,2,FALSE)))</f>
        <v/>
      </c>
      <c r="AM17" s="366"/>
      <c r="AN17" s="366"/>
      <c r="AO17" s="532" t="str">
        <f t="shared" si="0"/>
        <v/>
      </c>
      <c r="AP17" s="366"/>
      <c r="AQ17" s="532" t="str">
        <f t="shared" si="1"/>
        <v/>
      </c>
      <c r="AR17" s="366"/>
      <c r="AS17" s="366"/>
      <c r="AT17" s="366"/>
      <c r="AU17" s="366"/>
      <c r="AV17" s="366"/>
      <c r="AW17" s="366"/>
      <c r="AX17" s="522"/>
      <c r="AY17" s="522"/>
      <c r="AZ17" s="522"/>
      <c r="BA17" s="522"/>
      <c r="BB17" s="366"/>
      <c r="BC17" s="366"/>
      <c r="BD17" s="366"/>
      <c r="BE17" s="366"/>
      <c r="BF17" s="518"/>
      <c r="BG17" s="518"/>
      <c r="BH17" s="532" t="str">
        <f t="shared" si="2"/>
        <v/>
      </c>
      <c r="BI17" s="366"/>
      <c r="BJ17" s="533"/>
      <c r="BK17" s="366"/>
      <c r="BL17" s="525"/>
      <c r="BM17" s="525"/>
      <c r="BN17" s="525"/>
      <c r="BO17" s="525"/>
      <c r="BP17" s="525"/>
      <c r="BQ17" s="525"/>
      <c r="BR17" s="366"/>
      <c r="BS17" s="525"/>
      <c r="BT17" s="525"/>
      <c r="BU17" s="525"/>
      <c r="BV17" s="525"/>
      <c r="BW17" s="12"/>
      <c r="BX17"/>
    </row>
    <row r="18" spans="1:76" s="371" customFormat="1" ht="27" customHeight="1" x14ac:dyDescent="0.2">
      <c r="A18" s="365"/>
      <c r="B18" s="379"/>
      <c r="C18" s="366"/>
      <c r="D18" s="533" t="str">
        <f>IF(E17="","",(VLOOKUP(E17,Lookups!$B$4:$C$3001,2,FALSE)))</f>
        <v/>
      </c>
      <c r="E18" s="366"/>
      <c r="F18" s="366"/>
      <c r="G18" s="366"/>
      <c r="H18" s="366"/>
      <c r="I18" s="366"/>
      <c r="J18" s="366"/>
      <c r="K18" s="366"/>
      <c r="L18" s="366"/>
      <c r="M18" s="366"/>
      <c r="N18" s="366"/>
      <c r="O18" s="517"/>
      <c r="P18" s="517"/>
      <c r="Q18" s="365"/>
      <c r="R18" s="365"/>
      <c r="S18" s="365"/>
      <c r="T18" s="518"/>
      <c r="U18" s="366"/>
      <c r="V18" s="365"/>
      <c r="W18" s="365"/>
      <c r="X18" s="532" t="str">
        <f t="shared" si="3"/>
        <v/>
      </c>
      <c r="Y18" s="520"/>
      <c r="Z18" s="534" t="str">
        <f>IF(AA18="","",VLOOKUP(AA18,Lookups!L14:M37,2,FALSE))</f>
        <v/>
      </c>
      <c r="AA18" s="366"/>
      <c r="AB18" s="366"/>
      <c r="AC18" s="517"/>
      <c r="AD18" s="366"/>
      <c r="AE18" s="366"/>
      <c r="AF18" s="366"/>
      <c r="AG18" s="366"/>
      <c r="AH18" s="366"/>
      <c r="AI18" s="366"/>
      <c r="AJ18" s="366"/>
      <c r="AK18" s="366"/>
      <c r="AL18" s="532" t="str">
        <f>IF(AM18="","",(VLOOKUP(AM18,Lookups!V14:W35,2,FALSE)))</f>
        <v/>
      </c>
      <c r="AM18" s="366"/>
      <c r="AN18" s="366"/>
      <c r="AO18" s="532" t="str">
        <f t="shared" si="0"/>
        <v/>
      </c>
      <c r="AP18" s="366"/>
      <c r="AQ18" s="532" t="str">
        <f t="shared" si="1"/>
        <v/>
      </c>
      <c r="AR18" s="366"/>
      <c r="AS18" s="366"/>
      <c r="AT18" s="366"/>
      <c r="AU18" s="366"/>
      <c r="AV18" s="366"/>
      <c r="AW18" s="366"/>
      <c r="AX18" s="522"/>
      <c r="AY18" s="522"/>
      <c r="AZ18" s="522"/>
      <c r="BA18" s="522"/>
      <c r="BB18" s="366"/>
      <c r="BC18" s="366"/>
      <c r="BD18" s="366"/>
      <c r="BE18" s="366"/>
      <c r="BF18" s="518"/>
      <c r="BG18" s="518"/>
      <c r="BH18" s="532" t="str">
        <f t="shared" si="2"/>
        <v/>
      </c>
      <c r="BI18" s="366"/>
      <c r="BJ18" s="533"/>
      <c r="BK18" s="366"/>
      <c r="BL18" s="525"/>
      <c r="BM18" s="525"/>
      <c r="BN18" s="525"/>
      <c r="BO18" s="525"/>
      <c r="BP18" s="525"/>
      <c r="BQ18" s="525"/>
      <c r="BR18" s="366"/>
      <c r="BS18" s="525"/>
      <c r="BT18" s="525"/>
      <c r="BU18" s="525"/>
      <c r="BV18" s="525"/>
      <c r="BW18" s="12"/>
      <c r="BX18"/>
    </row>
    <row r="19" spans="1:76" s="371" customFormat="1" ht="27" customHeight="1" x14ac:dyDescent="0.2">
      <c r="A19" s="365"/>
      <c r="B19" s="379"/>
      <c r="C19" s="366"/>
      <c r="D19" s="533" t="str">
        <f>IF(E18="","",(VLOOKUP(E18,Lookups!$B$4:$C$3001,2,FALSE)))</f>
        <v/>
      </c>
      <c r="E19" s="366"/>
      <c r="F19" s="366"/>
      <c r="G19" s="366"/>
      <c r="H19" s="366"/>
      <c r="I19" s="366"/>
      <c r="J19" s="366"/>
      <c r="K19" s="366"/>
      <c r="L19" s="366"/>
      <c r="M19" s="366"/>
      <c r="N19" s="366"/>
      <c r="O19" s="517"/>
      <c r="P19" s="517"/>
      <c r="Q19" s="365"/>
      <c r="R19" s="365"/>
      <c r="S19" s="365"/>
      <c r="T19" s="518"/>
      <c r="U19" s="366"/>
      <c r="V19" s="365"/>
      <c r="W19" s="365"/>
      <c r="X19" s="532" t="str">
        <f t="shared" si="3"/>
        <v/>
      </c>
      <c r="Y19" s="520"/>
      <c r="Z19" s="534" t="str">
        <f>IF(AA19="","",VLOOKUP(AA19,Lookups!L15:M38,2,FALSE))</f>
        <v/>
      </c>
      <c r="AA19" s="366"/>
      <c r="AB19" s="366"/>
      <c r="AC19" s="517"/>
      <c r="AD19" s="366"/>
      <c r="AE19" s="366"/>
      <c r="AF19" s="366"/>
      <c r="AG19" s="366"/>
      <c r="AH19" s="366"/>
      <c r="AI19" s="366"/>
      <c r="AJ19" s="366"/>
      <c r="AK19" s="366"/>
      <c r="AL19" s="532" t="str">
        <f>IF(AM19="","",(VLOOKUP(AM19,Lookups!V15:W36,2,FALSE)))</f>
        <v/>
      </c>
      <c r="AM19" s="366"/>
      <c r="AN19" s="366"/>
      <c r="AO19" s="532" t="str">
        <f t="shared" si="0"/>
        <v/>
      </c>
      <c r="AP19" s="366"/>
      <c r="AQ19" s="532" t="str">
        <f t="shared" si="1"/>
        <v/>
      </c>
      <c r="AR19" s="366"/>
      <c r="AS19" s="366"/>
      <c r="AT19" s="366"/>
      <c r="AU19" s="366"/>
      <c r="AV19" s="366"/>
      <c r="AW19" s="366"/>
      <c r="AX19" s="522"/>
      <c r="AY19" s="522"/>
      <c r="AZ19" s="522"/>
      <c r="BA19" s="522"/>
      <c r="BB19" s="366"/>
      <c r="BC19" s="366"/>
      <c r="BD19" s="366"/>
      <c r="BE19" s="366"/>
      <c r="BF19" s="518"/>
      <c r="BG19" s="518"/>
      <c r="BH19" s="532" t="str">
        <f t="shared" si="2"/>
        <v/>
      </c>
      <c r="BI19" s="366"/>
      <c r="BJ19" s="533"/>
      <c r="BK19" s="366"/>
      <c r="BL19" s="525"/>
      <c r="BM19" s="525"/>
      <c r="BN19" s="525"/>
      <c r="BO19" s="525"/>
      <c r="BP19" s="525"/>
      <c r="BQ19" s="525"/>
      <c r="BR19" s="366"/>
      <c r="BS19" s="525"/>
      <c r="BT19" s="525"/>
      <c r="BU19" s="525"/>
      <c r="BV19" s="525"/>
      <c r="BW19" s="12"/>
      <c r="BX19"/>
    </row>
    <row r="20" spans="1:76" s="371" customFormat="1" ht="27" customHeight="1" x14ac:dyDescent="0.2">
      <c r="A20" s="365"/>
      <c r="B20" s="379"/>
      <c r="C20" s="366"/>
      <c r="D20" s="533" t="str">
        <f>IF(E19="","",(VLOOKUP(E19,Lookups!$B$4:$C$3001,2,FALSE)))</f>
        <v/>
      </c>
      <c r="E20" s="366"/>
      <c r="F20" s="366"/>
      <c r="G20" s="366"/>
      <c r="H20" s="366"/>
      <c r="I20" s="366"/>
      <c r="J20" s="366"/>
      <c r="K20" s="366"/>
      <c r="L20" s="366"/>
      <c r="M20" s="366"/>
      <c r="N20" s="366"/>
      <c r="O20" s="517"/>
      <c r="P20" s="517"/>
      <c r="Q20" s="365"/>
      <c r="R20" s="365"/>
      <c r="S20" s="365"/>
      <c r="T20" s="518"/>
      <c r="U20" s="366"/>
      <c r="V20" s="365"/>
      <c r="W20" s="365"/>
      <c r="X20" s="532" t="str">
        <f t="shared" si="3"/>
        <v/>
      </c>
      <c r="Y20" s="520"/>
      <c r="Z20" s="534" t="str">
        <f>IF(AA20="","",VLOOKUP(AA20,Lookups!L16:M39,2,FALSE))</f>
        <v/>
      </c>
      <c r="AA20" s="366"/>
      <c r="AB20" s="366"/>
      <c r="AC20" s="517"/>
      <c r="AD20" s="366"/>
      <c r="AE20" s="366"/>
      <c r="AF20" s="366"/>
      <c r="AG20" s="366"/>
      <c r="AH20" s="366"/>
      <c r="AI20" s="366"/>
      <c r="AJ20" s="366"/>
      <c r="AK20" s="366"/>
      <c r="AL20" s="532" t="str">
        <f>IF(AM20="","",(VLOOKUP(AM20,Lookups!V16:W37,2,FALSE)))</f>
        <v/>
      </c>
      <c r="AM20" s="366"/>
      <c r="AN20" s="366"/>
      <c r="AO20" s="532" t="str">
        <f t="shared" si="0"/>
        <v/>
      </c>
      <c r="AP20" s="366"/>
      <c r="AQ20" s="532" t="str">
        <f t="shared" si="1"/>
        <v/>
      </c>
      <c r="AR20" s="366"/>
      <c r="AS20" s="366"/>
      <c r="AT20" s="366"/>
      <c r="AU20" s="366"/>
      <c r="AV20" s="366"/>
      <c r="AW20" s="366"/>
      <c r="AX20" s="522"/>
      <c r="AY20" s="522"/>
      <c r="AZ20" s="522"/>
      <c r="BA20" s="522"/>
      <c r="BB20" s="366"/>
      <c r="BC20" s="366"/>
      <c r="BD20" s="366"/>
      <c r="BE20" s="366"/>
      <c r="BF20" s="518"/>
      <c r="BG20" s="518"/>
      <c r="BH20" s="532" t="str">
        <f t="shared" si="2"/>
        <v/>
      </c>
      <c r="BI20" s="366"/>
      <c r="BJ20" s="533"/>
      <c r="BK20" s="366"/>
      <c r="BL20" s="525"/>
      <c r="BM20" s="525"/>
      <c r="BN20" s="525"/>
      <c r="BO20" s="525"/>
      <c r="BP20" s="525"/>
      <c r="BQ20" s="525"/>
      <c r="BR20" s="366"/>
      <c r="BS20" s="525"/>
      <c r="BT20" s="525"/>
      <c r="BU20" s="525"/>
      <c r="BV20" s="525"/>
      <c r="BW20" s="12"/>
      <c r="BX20"/>
    </row>
    <row r="21" spans="1:76" s="371" customFormat="1" ht="27" customHeight="1" x14ac:dyDescent="0.2">
      <c r="A21" s="365"/>
      <c r="B21" s="379"/>
      <c r="C21" s="366"/>
      <c r="D21" s="533" t="str">
        <f>IF(E20="","",(VLOOKUP(E20,Lookups!$B$4:$C$3001,2,FALSE)))</f>
        <v/>
      </c>
      <c r="E21" s="366"/>
      <c r="F21" s="366"/>
      <c r="G21" s="366"/>
      <c r="H21" s="366"/>
      <c r="I21" s="366"/>
      <c r="J21" s="366"/>
      <c r="K21" s="366"/>
      <c r="L21" s="366"/>
      <c r="M21" s="366"/>
      <c r="N21" s="366"/>
      <c r="O21" s="517"/>
      <c r="P21" s="517"/>
      <c r="Q21" s="365"/>
      <c r="R21" s="365"/>
      <c r="S21" s="365"/>
      <c r="T21" s="518"/>
      <c r="U21" s="366"/>
      <c r="V21" s="365"/>
      <c r="W21" s="365"/>
      <c r="X21" s="532" t="str">
        <f t="shared" si="3"/>
        <v/>
      </c>
      <c r="Y21" s="520"/>
      <c r="Z21" s="534" t="str">
        <f>IF(AA21="","",VLOOKUP(AA21,Lookups!L17:M40,2,FALSE))</f>
        <v/>
      </c>
      <c r="AA21" s="366"/>
      <c r="AB21" s="366"/>
      <c r="AC21" s="517"/>
      <c r="AD21" s="366"/>
      <c r="AE21" s="366"/>
      <c r="AF21" s="366"/>
      <c r="AG21" s="366"/>
      <c r="AH21" s="366"/>
      <c r="AI21" s="366"/>
      <c r="AJ21" s="366"/>
      <c r="AK21" s="366"/>
      <c r="AL21" s="532" t="str">
        <f>IF(AM21="","",(VLOOKUP(AM21,Lookups!V17:W38,2,FALSE)))</f>
        <v/>
      </c>
      <c r="AM21" s="366"/>
      <c r="AN21" s="366"/>
      <c r="AO21" s="532" t="str">
        <f t="shared" si="0"/>
        <v/>
      </c>
      <c r="AP21" s="366"/>
      <c r="AQ21" s="532" t="str">
        <f t="shared" si="1"/>
        <v/>
      </c>
      <c r="AR21" s="366"/>
      <c r="AS21" s="366"/>
      <c r="AT21" s="366"/>
      <c r="AU21" s="366"/>
      <c r="AV21" s="366"/>
      <c r="AW21" s="366"/>
      <c r="AX21" s="522"/>
      <c r="AY21" s="522"/>
      <c r="AZ21" s="522"/>
      <c r="BA21" s="522"/>
      <c r="BB21" s="366"/>
      <c r="BC21" s="366"/>
      <c r="BD21" s="366"/>
      <c r="BE21" s="366"/>
      <c r="BF21" s="518"/>
      <c r="BG21" s="518"/>
      <c r="BH21" s="532" t="str">
        <f t="shared" si="2"/>
        <v/>
      </c>
      <c r="BI21" s="366"/>
      <c r="BJ21" s="533"/>
      <c r="BK21" s="366"/>
      <c r="BL21" s="525"/>
      <c r="BM21" s="525"/>
      <c r="BN21" s="525"/>
      <c r="BO21" s="525"/>
      <c r="BP21" s="525"/>
      <c r="BQ21" s="525"/>
      <c r="BR21" s="366"/>
      <c r="BS21" s="525"/>
      <c r="BT21" s="525"/>
      <c r="BU21" s="525"/>
      <c r="BV21" s="525"/>
      <c r="BW21" s="12"/>
      <c r="BX21"/>
    </row>
    <row r="22" spans="1:76" s="371" customFormat="1" ht="27" customHeight="1" x14ac:dyDescent="0.2">
      <c r="A22" s="365"/>
      <c r="B22" s="379"/>
      <c r="C22" s="366"/>
      <c r="D22" s="533" t="str">
        <f>IF(E21="","",(VLOOKUP(E21,Lookups!$B$4:$C$3001,2,FALSE)))</f>
        <v/>
      </c>
      <c r="E22" s="366"/>
      <c r="F22" s="366"/>
      <c r="G22" s="366"/>
      <c r="H22" s="366"/>
      <c r="I22" s="366"/>
      <c r="J22" s="366"/>
      <c r="K22" s="366"/>
      <c r="L22" s="366"/>
      <c r="M22" s="366"/>
      <c r="N22" s="366"/>
      <c r="O22" s="517"/>
      <c r="P22" s="517"/>
      <c r="Q22" s="365"/>
      <c r="R22" s="365"/>
      <c r="S22" s="365"/>
      <c r="T22" s="518"/>
      <c r="U22" s="366"/>
      <c r="V22" s="365"/>
      <c r="W22" s="365"/>
      <c r="X22" s="532" t="str">
        <f t="shared" si="3"/>
        <v/>
      </c>
      <c r="Y22" s="520"/>
      <c r="Z22" s="534" t="str">
        <f>IF(AA22="","",VLOOKUP(AA22,Lookups!L18:M41,2,FALSE))</f>
        <v/>
      </c>
      <c r="AA22" s="366"/>
      <c r="AB22" s="366"/>
      <c r="AC22" s="517"/>
      <c r="AD22" s="366"/>
      <c r="AE22" s="366"/>
      <c r="AF22" s="366"/>
      <c r="AG22" s="366"/>
      <c r="AH22" s="366"/>
      <c r="AI22" s="366"/>
      <c r="AJ22" s="366"/>
      <c r="AK22" s="366"/>
      <c r="AL22" s="532" t="str">
        <f>IF(AM22="","",(VLOOKUP(AM22,Lookups!V18:W39,2,FALSE)))</f>
        <v/>
      </c>
      <c r="AM22" s="366"/>
      <c r="AN22" s="366"/>
      <c r="AO22" s="532" t="str">
        <f t="shared" si="0"/>
        <v/>
      </c>
      <c r="AP22" s="366"/>
      <c r="AQ22" s="532" t="str">
        <f t="shared" si="1"/>
        <v/>
      </c>
      <c r="AR22" s="366"/>
      <c r="AS22" s="366"/>
      <c r="AT22" s="366"/>
      <c r="AU22" s="366"/>
      <c r="AV22" s="366"/>
      <c r="AW22" s="366"/>
      <c r="AX22" s="522"/>
      <c r="AY22" s="522"/>
      <c r="AZ22" s="522"/>
      <c r="BA22" s="522"/>
      <c r="BB22" s="366"/>
      <c r="BC22" s="366"/>
      <c r="BD22" s="366"/>
      <c r="BE22" s="366"/>
      <c r="BF22" s="518"/>
      <c r="BG22" s="518"/>
      <c r="BH22" s="532" t="str">
        <f t="shared" si="2"/>
        <v/>
      </c>
      <c r="BI22" s="366"/>
      <c r="BJ22" s="533"/>
      <c r="BK22" s="366"/>
      <c r="BL22" s="525"/>
      <c r="BM22" s="525"/>
      <c r="BN22" s="525"/>
      <c r="BO22" s="525"/>
      <c r="BP22" s="525"/>
      <c r="BQ22" s="525"/>
      <c r="BR22" s="366"/>
      <c r="BS22" s="525"/>
      <c r="BT22" s="525"/>
      <c r="BU22" s="525"/>
      <c r="BV22" s="525"/>
      <c r="BW22" s="12"/>
      <c r="BX22"/>
    </row>
    <row r="23" spans="1:76" s="371" customFormat="1" ht="27" customHeight="1" x14ac:dyDescent="0.2">
      <c r="A23" s="365"/>
      <c r="B23" s="379"/>
      <c r="C23" s="366"/>
      <c r="D23" s="533" t="str">
        <f>IF(E22="","",(VLOOKUP(E22,Lookups!$B$4:$C$3001,2,FALSE)))</f>
        <v/>
      </c>
      <c r="E23" s="366"/>
      <c r="F23" s="366"/>
      <c r="G23" s="366"/>
      <c r="H23" s="366"/>
      <c r="I23" s="366"/>
      <c r="J23" s="366"/>
      <c r="K23" s="366"/>
      <c r="L23" s="366"/>
      <c r="M23" s="366"/>
      <c r="N23" s="366"/>
      <c r="O23" s="517"/>
      <c r="P23" s="517"/>
      <c r="Q23" s="365"/>
      <c r="R23" s="365"/>
      <c r="S23" s="365"/>
      <c r="T23" s="518"/>
      <c r="U23" s="366"/>
      <c r="V23" s="365"/>
      <c r="W23" s="365"/>
      <c r="X23" s="532" t="str">
        <f t="shared" si="3"/>
        <v/>
      </c>
      <c r="Y23" s="520"/>
      <c r="Z23" s="534" t="str">
        <f>IF(AA23="","",VLOOKUP(AA23,Lookups!L19:M42,2,FALSE))</f>
        <v/>
      </c>
      <c r="AA23" s="366"/>
      <c r="AB23" s="366"/>
      <c r="AC23" s="517"/>
      <c r="AD23" s="366"/>
      <c r="AE23" s="366"/>
      <c r="AF23" s="366"/>
      <c r="AG23" s="366"/>
      <c r="AH23" s="366"/>
      <c r="AI23" s="366"/>
      <c r="AJ23" s="366"/>
      <c r="AK23" s="366"/>
      <c r="AL23" s="532" t="str">
        <f>IF(AM23="","",(VLOOKUP(AM23,Lookups!V19:W40,2,FALSE)))</f>
        <v/>
      </c>
      <c r="AM23" s="366"/>
      <c r="AN23" s="366"/>
      <c r="AO23" s="532" t="str">
        <f t="shared" si="0"/>
        <v/>
      </c>
      <c r="AP23" s="366"/>
      <c r="AQ23" s="532" t="str">
        <f t="shared" si="1"/>
        <v/>
      </c>
      <c r="AR23" s="366"/>
      <c r="AS23" s="366"/>
      <c r="AT23" s="366"/>
      <c r="AU23" s="366"/>
      <c r="AV23" s="366"/>
      <c r="AW23" s="366"/>
      <c r="AX23" s="522"/>
      <c r="AY23" s="522"/>
      <c r="AZ23" s="522"/>
      <c r="BA23" s="522"/>
      <c r="BB23" s="366"/>
      <c r="BC23" s="366"/>
      <c r="BD23" s="366"/>
      <c r="BE23" s="366"/>
      <c r="BF23" s="518"/>
      <c r="BG23" s="518"/>
      <c r="BH23" s="532" t="str">
        <f t="shared" si="2"/>
        <v/>
      </c>
      <c r="BI23" s="366"/>
      <c r="BJ23" s="533"/>
      <c r="BK23" s="366"/>
      <c r="BL23" s="525"/>
      <c r="BM23" s="525"/>
      <c r="BN23" s="525"/>
      <c r="BO23" s="525"/>
      <c r="BP23" s="525"/>
      <c r="BQ23" s="525"/>
      <c r="BR23" s="366"/>
      <c r="BS23" s="525"/>
      <c r="BT23" s="525"/>
      <c r="BU23" s="525"/>
      <c r="BV23" s="525"/>
      <c r="BW23" s="12"/>
      <c r="BX23"/>
    </row>
    <row r="24" spans="1:76" s="371" customFormat="1" ht="27" customHeight="1" x14ac:dyDescent="0.2">
      <c r="A24" s="365"/>
      <c r="B24" s="379"/>
      <c r="C24" s="366"/>
      <c r="D24" s="533" t="str">
        <f>IF(E23="","",(VLOOKUP(E23,Lookups!$B$4:$C$3001,2,FALSE)))</f>
        <v/>
      </c>
      <c r="E24" s="366"/>
      <c r="F24" s="366"/>
      <c r="G24" s="366"/>
      <c r="H24" s="366"/>
      <c r="I24" s="366"/>
      <c r="J24" s="366"/>
      <c r="K24" s="366"/>
      <c r="L24" s="366"/>
      <c r="M24" s="366"/>
      <c r="N24" s="366"/>
      <c r="O24" s="517"/>
      <c r="P24" s="517"/>
      <c r="Q24" s="365"/>
      <c r="R24" s="365"/>
      <c r="S24" s="365"/>
      <c r="T24" s="518"/>
      <c r="U24" s="366"/>
      <c r="V24" s="365"/>
      <c r="W24" s="365"/>
      <c r="X24" s="532" t="str">
        <f t="shared" si="3"/>
        <v/>
      </c>
      <c r="Y24" s="520"/>
      <c r="Z24" s="534" t="str">
        <f>IF(AA24="","",VLOOKUP(AA24,Lookups!L20:M43,2,FALSE))</f>
        <v/>
      </c>
      <c r="AA24" s="366"/>
      <c r="AB24" s="366"/>
      <c r="AC24" s="517"/>
      <c r="AD24" s="366"/>
      <c r="AE24" s="366"/>
      <c r="AF24" s="366"/>
      <c r="AG24" s="366"/>
      <c r="AH24" s="366"/>
      <c r="AI24" s="366"/>
      <c r="AJ24" s="366"/>
      <c r="AK24" s="366"/>
      <c r="AL24" s="532" t="str">
        <f>IF(AM24="","",(VLOOKUP(AM24,Lookups!V20:W41,2,FALSE)))</f>
        <v/>
      </c>
      <c r="AM24" s="366"/>
      <c r="AN24" s="366"/>
      <c r="AO24" s="532" t="str">
        <f t="shared" si="0"/>
        <v/>
      </c>
      <c r="AP24" s="366"/>
      <c r="AQ24" s="532" t="str">
        <f t="shared" si="1"/>
        <v/>
      </c>
      <c r="AR24" s="366"/>
      <c r="AS24" s="366"/>
      <c r="AT24" s="366"/>
      <c r="AU24" s="366"/>
      <c r="AV24" s="366"/>
      <c r="AW24" s="366"/>
      <c r="AX24" s="522"/>
      <c r="AY24" s="522"/>
      <c r="AZ24" s="522"/>
      <c r="BA24" s="522"/>
      <c r="BB24" s="366"/>
      <c r="BC24" s="366"/>
      <c r="BD24" s="366"/>
      <c r="BE24" s="366"/>
      <c r="BF24" s="518"/>
      <c r="BG24" s="518"/>
      <c r="BH24" s="532" t="str">
        <f t="shared" si="2"/>
        <v/>
      </c>
      <c r="BI24" s="366"/>
      <c r="BJ24" s="533"/>
      <c r="BK24" s="366"/>
      <c r="BL24" s="525"/>
      <c r="BM24" s="525"/>
      <c r="BN24" s="525"/>
      <c r="BO24" s="525"/>
      <c r="BP24" s="525"/>
      <c r="BQ24" s="525"/>
      <c r="BR24" s="366"/>
      <c r="BS24" s="525"/>
      <c r="BT24" s="525"/>
      <c r="BU24" s="525"/>
      <c r="BV24" s="525"/>
      <c r="BW24" s="12"/>
      <c r="BX24"/>
    </row>
    <row r="25" spans="1:76" s="371" customFormat="1" ht="27" customHeight="1" x14ac:dyDescent="0.2">
      <c r="A25" s="365"/>
      <c r="B25" s="379"/>
      <c r="C25" s="366"/>
      <c r="D25" s="533" t="str">
        <f>IF(E24="","",(VLOOKUP(E24,Lookups!$B$4:$C$3001,2,FALSE)))</f>
        <v/>
      </c>
      <c r="E25" s="366"/>
      <c r="F25" s="366"/>
      <c r="G25" s="366"/>
      <c r="H25" s="366"/>
      <c r="I25" s="366"/>
      <c r="J25" s="366"/>
      <c r="K25" s="366"/>
      <c r="L25" s="366"/>
      <c r="M25" s="366"/>
      <c r="N25" s="366"/>
      <c r="O25" s="517"/>
      <c r="P25" s="517"/>
      <c r="Q25" s="365"/>
      <c r="R25" s="365"/>
      <c r="S25" s="365"/>
      <c r="T25" s="518"/>
      <c r="U25" s="366"/>
      <c r="V25" s="365"/>
      <c r="W25" s="365"/>
      <c r="X25" s="532" t="str">
        <f t="shared" si="3"/>
        <v/>
      </c>
      <c r="Y25" s="520"/>
      <c r="Z25" s="534" t="str">
        <f>IF(AA25="","",VLOOKUP(AA25,Lookups!L21:M44,2,FALSE))</f>
        <v/>
      </c>
      <c r="AA25" s="366"/>
      <c r="AB25" s="366"/>
      <c r="AC25" s="517"/>
      <c r="AD25" s="366"/>
      <c r="AE25" s="366"/>
      <c r="AF25" s="366"/>
      <c r="AG25" s="366"/>
      <c r="AH25" s="366"/>
      <c r="AI25" s="366"/>
      <c r="AJ25" s="366"/>
      <c r="AK25" s="366"/>
      <c r="AL25" s="532" t="str">
        <f>IF(AM25="","",(VLOOKUP(AM25,Lookups!V21:W42,2,FALSE)))</f>
        <v/>
      </c>
      <c r="AM25" s="366"/>
      <c r="AN25" s="366"/>
      <c r="AO25" s="532" t="str">
        <f t="shared" si="0"/>
        <v/>
      </c>
      <c r="AP25" s="366"/>
      <c r="AQ25" s="532" t="str">
        <f t="shared" si="1"/>
        <v/>
      </c>
      <c r="AR25" s="366"/>
      <c r="AS25" s="366"/>
      <c r="AT25" s="366"/>
      <c r="AU25" s="366"/>
      <c r="AV25" s="366"/>
      <c r="AW25" s="366"/>
      <c r="AX25" s="522"/>
      <c r="AY25" s="522"/>
      <c r="AZ25" s="522"/>
      <c r="BA25" s="522"/>
      <c r="BB25" s="366"/>
      <c r="BC25" s="366"/>
      <c r="BD25" s="366"/>
      <c r="BE25" s="366"/>
      <c r="BF25" s="518"/>
      <c r="BG25" s="518"/>
      <c r="BH25" s="532" t="str">
        <f t="shared" si="2"/>
        <v/>
      </c>
      <c r="BI25" s="366"/>
      <c r="BJ25" s="533"/>
      <c r="BK25" s="366"/>
      <c r="BL25" s="525"/>
      <c r="BM25" s="525"/>
      <c r="BN25" s="525"/>
      <c r="BO25" s="525"/>
      <c r="BP25" s="525"/>
      <c r="BQ25" s="525"/>
      <c r="BR25" s="366"/>
      <c r="BS25" s="525"/>
      <c r="BT25" s="525"/>
      <c r="BU25" s="525"/>
      <c r="BV25" s="525"/>
      <c r="BW25" s="12"/>
      <c r="BX25"/>
    </row>
    <row r="26" spans="1:76" s="371" customFormat="1" ht="27" customHeight="1" x14ac:dyDescent="0.2">
      <c r="A26" s="365"/>
      <c r="B26" s="379"/>
      <c r="C26" s="366"/>
      <c r="D26" s="533" t="str">
        <f>IF(E25="","",(VLOOKUP(E25,Lookups!$B$4:$C$3001,2,FALSE)))</f>
        <v/>
      </c>
      <c r="E26" s="366"/>
      <c r="F26" s="366"/>
      <c r="G26" s="366"/>
      <c r="H26" s="366"/>
      <c r="I26" s="366"/>
      <c r="J26" s="366"/>
      <c r="K26" s="366"/>
      <c r="L26" s="366"/>
      <c r="M26" s="366"/>
      <c r="N26" s="366"/>
      <c r="O26" s="517"/>
      <c r="P26" s="517"/>
      <c r="Q26" s="365"/>
      <c r="R26" s="365"/>
      <c r="S26" s="365"/>
      <c r="T26" s="518"/>
      <c r="U26" s="366"/>
      <c r="V26" s="365"/>
      <c r="W26" s="365"/>
      <c r="X26" s="532" t="str">
        <f t="shared" si="3"/>
        <v/>
      </c>
      <c r="Y26" s="520"/>
      <c r="Z26" s="534" t="str">
        <f>IF(AA26="","",VLOOKUP(AA26,Lookups!L22:M45,2,FALSE))</f>
        <v/>
      </c>
      <c r="AA26" s="366"/>
      <c r="AB26" s="366"/>
      <c r="AC26" s="517"/>
      <c r="AD26" s="366"/>
      <c r="AE26" s="366"/>
      <c r="AF26" s="366"/>
      <c r="AG26" s="366"/>
      <c r="AH26" s="366"/>
      <c r="AI26" s="366"/>
      <c r="AJ26" s="366"/>
      <c r="AK26" s="366"/>
      <c r="AL26" s="532" t="str">
        <f>IF(AM26="","",(VLOOKUP(AM26,Lookups!V22:W43,2,FALSE)))</f>
        <v/>
      </c>
      <c r="AM26" s="366"/>
      <c r="AN26" s="366"/>
      <c r="AO26" s="532" t="str">
        <f t="shared" si="0"/>
        <v/>
      </c>
      <c r="AP26" s="366"/>
      <c r="AQ26" s="532" t="str">
        <f t="shared" si="1"/>
        <v/>
      </c>
      <c r="AR26" s="366"/>
      <c r="AS26" s="366"/>
      <c r="AT26" s="366"/>
      <c r="AU26" s="366"/>
      <c r="AV26" s="366"/>
      <c r="AW26" s="366"/>
      <c r="AX26" s="522"/>
      <c r="AY26" s="522"/>
      <c r="AZ26" s="522"/>
      <c r="BA26" s="522"/>
      <c r="BB26" s="366"/>
      <c r="BC26" s="366"/>
      <c r="BD26" s="366"/>
      <c r="BE26" s="366"/>
      <c r="BF26" s="518"/>
      <c r="BG26" s="518"/>
      <c r="BH26" s="532" t="str">
        <f t="shared" si="2"/>
        <v/>
      </c>
      <c r="BI26" s="366"/>
      <c r="BJ26" s="533"/>
      <c r="BK26" s="366"/>
      <c r="BL26" s="525"/>
      <c r="BM26" s="525"/>
      <c r="BN26" s="525"/>
      <c r="BO26" s="525"/>
      <c r="BP26" s="525"/>
      <c r="BQ26" s="525"/>
      <c r="BR26" s="366"/>
      <c r="BS26" s="525"/>
      <c r="BT26" s="525"/>
      <c r="BU26" s="525"/>
      <c r="BV26" s="525"/>
      <c r="BW26" s="12"/>
      <c r="BX26"/>
    </row>
    <row r="27" spans="1:76" s="371" customFormat="1" ht="27" customHeight="1" x14ac:dyDescent="0.2">
      <c r="A27" s="365"/>
      <c r="B27" s="379"/>
      <c r="C27" s="366"/>
      <c r="D27" s="533" t="str">
        <f>IF(E26="","",(VLOOKUP(E26,Lookups!$B$4:$C$3001,2,FALSE)))</f>
        <v/>
      </c>
      <c r="E27" s="366"/>
      <c r="F27" s="366"/>
      <c r="G27" s="366"/>
      <c r="H27" s="366"/>
      <c r="I27" s="366"/>
      <c r="J27" s="366"/>
      <c r="K27" s="366"/>
      <c r="L27" s="366"/>
      <c r="M27" s="366"/>
      <c r="N27" s="366"/>
      <c r="O27" s="517"/>
      <c r="P27" s="517"/>
      <c r="Q27" s="365"/>
      <c r="R27" s="365"/>
      <c r="S27" s="365"/>
      <c r="T27" s="518"/>
      <c r="U27" s="366"/>
      <c r="V27" s="365"/>
      <c r="W27" s="365"/>
      <c r="X27" s="532" t="str">
        <f t="shared" si="3"/>
        <v/>
      </c>
      <c r="Y27" s="520"/>
      <c r="Z27" s="534" t="str">
        <f>IF(AA27="","",VLOOKUP(AA27,Lookups!L23:M46,2,FALSE))</f>
        <v/>
      </c>
      <c r="AA27" s="366"/>
      <c r="AB27" s="366"/>
      <c r="AC27" s="517"/>
      <c r="AD27" s="366"/>
      <c r="AE27" s="366"/>
      <c r="AF27" s="366"/>
      <c r="AG27" s="366"/>
      <c r="AH27" s="366"/>
      <c r="AI27" s="366"/>
      <c r="AJ27" s="366"/>
      <c r="AK27" s="366"/>
      <c r="AL27" s="532" t="str">
        <f>IF(AM27="","",(VLOOKUP(AM27,Lookups!V23:W44,2,FALSE)))</f>
        <v/>
      </c>
      <c r="AM27" s="366"/>
      <c r="AN27" s="366"/>
      <c r="AO27" s="532" t="str">
        <f t="shared" si="0"/>
        <v/>
      </c>
      <c r="AP27" s="366"/>
      <c r="AQ27" s="532" t="str">
        <f t="shared" si="1"/>
        <v/>
      </c>
      <c r="AR27" s="366"/>
      <c r="AS27" s="366"/>
      <c r="AT27" s="366"/>
      <c r="AU27" s="366"/>
      <c r="AV27" s="366"/>
      <c r="AW27" s="366"/>
      <c r="AX27" s="522"/>
      <c r="AY27" s="522"/>
      <c r="AZ27" s="522"/>
      <c r="BA27" s="522"/>
      <c r="BB27" s="366"/>
      <c r="BC27" s="366"/>
      <c r="BD27" s="366"/>
      <c r="BE27" s="366"/>
      <c r="BF27" s="518"/>
      <c r="BG27" s="518"/>
      <c r="BH27" s="532" t="str">
        <f t="shared" si="2"/>
        <v/>
      </c>
      <c r="BI27" s="366"/>
      <c r="BJ27" s="533"/>
      <c r="BK27" s="366"/>
      <c r="BL27" s="525"/>
      <c r="BM27" s="525"/>
      <c r="BN27" s="525"/>
      <c r="BO27" s="525"/>
      <c r="BP27" s="525"/>
      <c r="BQ27" s="525"/>
      <c r="BR27" s="366"/>
      <c r="BS27" s="525"/>
      <c r="BT27" s="525"/>
      <c r="BU27" s="525"/>
      <c r="BV27" s="525"/>
      <c r="BW27" s="12"/>
      <c r="BX27"/>
    </row>
    <row r="28" spans="1:76" s="371" customFormat="1" ht="27" customHeight="1" x14ac:dyDescent="0.2">
      <c r="A28" s="365"/>
      <c r="B28" s="379"/>
      <c r="C28" s="366"/>
      <c r="D28" s="533" t="str">
        <f>IF(E27="","",(VLOOKUP(E27,Lookups!$B$4:$C$3001,2,FALSE)))</f>
        <v/>
      </c>
      <c r="E28" s="366"/>
      <c r="F28" s="366"/>
      <c r="G28" s="366"/>
      <c r="H28" s="366"/>
      <c r="I28" s="366"/>
      <c r="J28" s="366"/>
      <c r="K28" s="366"/>
      <c r="L28" s="366"/>
      <c r="M28" s="366"/>
      <c r="N28" s="366"/>
      <c r="O28" s="517"/>
      <c r="P28" s="517"/>
      <c r="Q28" s="365"/>
      <c r="R28" s="365"/>
      <c r="S28" s="365"/>
      <c r="T28" s="518"/>
      <c r="U28" s="366"/>
      <c r="V28" s="365"/>
      <c r="W28" s="365"/>
      <c r="X28" s="532" t="str">
        <f t="shared" si="3"/>
        <v/>
      </c>
      <c r="Y28" s="520"/>
      <c r="Z28" s="534" t="str">
        <f>IF(AA28="","",VLOOKUP(AA28,Lookups!L24:M47,2,FALSE))</f>
        <v/>
      </c>
      <c r="AA28" s="366"/>
      <c r="AB28" s="366"/>
      <c r="AC28" s="517"/>
      <c r="AD28" s="366"/>
      <c r="AE28" s="366"/>
      <c r="AF28" s="366"/>
      <c r="AG28" s="366"/>
      <c r="AH28" s="366"/>
      <c r="AI28" s="366"/>
      <c r="AJ28" s="366"/>
      <c r="AK28" s="366"/>
      <c r="AL28" s="532" t="str">
        <f>IF(AM28="","",(VLOOKUP(AM28,Lookups!V24:W45,2,FALSE)))</f>
        <v/>
      </c>
      <c r="AM28" s="366"/>
      <c r="AN28" s="366"/>
      <c r="AO28" s="532" t="str">
        <f t="shared" si="0"/>
        <v/>
      </c>
      <c r="AP28" s="366"/>
      <c r="AQ28" s="532" t="str">
        <f t="shared" si="1"/>
        <v/>
      </c>
      <c r="AR28" s="366"/>
      <c r="AS28" s="366"/>
      <c r="AT28" s="366"/>
      <c r="AU28" s="366"/>
      <c r="AV28" s="366"/>
      <c r="AW28" s="366"/>
      <c r="AX28" s="522"/>
      <c r="AY28" s="522"/>
      <c r="AZ28" s="522"/>
      <c r="BA28" s="522"/>
      <c r="BB28" s="366"/>
      <c r="BC28" s="366"/>
      <c r="BD28" s="366"/>
      <c r="BE28" s="366"/>
      <c r="BF28" s="518"/>
      <c r="BG28" s="518"/>
      <c r="BH28" s="532" t="str">
        <f t="shared" si="2"/>
        <v/>
      </c>
      <c r="BI28" s="366"/>
      <c r="BJ28" s="533"/>
      <c r="BK28" s="366"/>
      <c r="BL28" s="525"/>
      <c r="BM28" s="525"/>
      <c r="BN28" s="525"/>
      <c r="BO28" s="525"/>
      <c r="BP28" s="525"/>
      <c r="BQ28" s="525"/>
      <c r="BR28" s="366"/>
      <c r="BS28" s="525"/>
      <c r="BT28" s="525"/>
      <c r="BU28" s="525"/>
      <c r="BV28" s="525"/>
      <c r="BW28" s="12"/>
      <c r="BX28"/>
    </row>
    <row r="29" spans="1:76" s="371" customFormat="1" ht="27" customHeight="1" x14ac:dyDescent="0.2">
      <c r="A29" s="365"/>
      <c r="B29" s="379"/>
      <c r="C29" s="366"/>
      <c r="D29" s="533" t="str">
        <f>IF(E28="","",(VLOOKUP(E28,Lookups!$B$4:$C$3001,2,FALSE)))</f>
        <v/>
      </c>
      <c r="E29" s="366"/>
      <c r="F29" s="366"/>
      <c r="G29" s="366"/>
      <c r="H29" s="366"/>
      <c r="I29" s="366"/>
      <c r="J29" s="366"/>
      <c r="K29" s="366"/>
      <c r="L29" s="366"/>
      <c r="M29" s="366"/>
      <c r="N29" s="366"/>
      <c r="O29" s="517"/>
      <c r="P29" s="517"/>
      <c r="Q29" s="365"/>
      <c r="R29" s="365"/>
      <c r="S29" s="365"/>
      <c r="T29" s="518"/>
      <c r="U29" s="366"/>
      <c r="V29" s="365"/>
      <c r="W29" s="365"/>
      <c r="X29" s="532" t="str">
        <f t="shared" si="3"/>
        <v/>
      </c>
      <c r="Y29" s="520"/>
      <c r="Z29" s="534" t="str">
        <f>IF(AA29="","",VLOOKUP(AA29,Lookups!L25:M48,2,FALSE))</f>
        <v/>
      </c>
      <c r="AA29" s="366"/>
      <c r="AB29" s="366"/>
      <c r="AC29" s="517"/>
      <c r="AD29" s="366"/>
      <c r="AE29" s="366"/>
      <c r="AF29" s="366"/>
      <c r="AG29" s="366"/>
      <c r="AH29" s="366"/>
      <c r="AI29" s="366"/>
      <c r="AJ29" s="366"/>
      <c r="AK29" s="366"/>
      <c r="AL29" s="532" t="str">
        <f>IF(AM29="","",(VLOOKUP(AM29,Lookups!V25:W46,2,FALSE)))</f>
        <v/>
      </c>
      <c r="AM29" s="366"/>
      <c r="AN29" s="366"/>
      <c r="AO29" s="532" t="str">
        <f t="shared" si="0"/>
        <v/>
      </c>
      <c r="AP29" s="366"/>
      <c r="AQ29" s="532" t="str">
        <f t="shared" si="1"/>
        <v/>
      </c>
      <c r="AR29" s="366"/>
      <c r="AS29" s="366"/>
      <c r="AT29" s="366"/>
      <c r="AU29" s="366"/>
      <c r="AV29" s="366"/>
      <c r="AW29" s="366"/>
      <c r="AX29" s="522"/>
      <c r="AY29" s="522"/>
      <c r="AZ29" s="522"/>
      <c r="BA29" s="522"/>
      <c r="BB29" s="366"/>
      <c r="BC29" s="366"/>
      <c r="BD29" s="366"/>
      <c r="BE29" s="366"/>
      <c r="BF29" s="518"/>
      <c r="BG29" s="518"/>
      <c r="BH29" s="532" t="str">
        <f t="shared" si="2"/>
        <v/>
      </c>
      <c r="BI29" s="366"/>
      <c r="BJ29" s="533"/>
      <c r="BK29" s="366"/>
      <c r="BL29" s="525"/>
      <c r="BM29" s="525"/>
      <c r="BN29" s="525"/>
      <c r="BO29" s="525"/>
      <c r="BP29" s="525"/>
      <c r="BQ29" s="525"/>
      <c r="BR29" s="366"/>
      <c r="BS29" s="525"/>
      <c r="BT29" s="525"/>
      <c r="BU29" s="525"/>
      <c r="BV29" s="525"/>
      <c r="BW29" s="12"/>
      <c r="BX29"/>
    </row>
    <row r="30" spans="1:76" s="371" customFormat="1" ht="27" customHeight="1" x14ac:dyDescent="0.2">
      <c r="A30" s="365"/>
      <c r="B30" s="379"/>
      <c r="C30" s="366"/>
      <c r="D30" s="533" t="str">
        <f>IF(E29="","",(VLOOKUP(E29,Lookups!$B$4:$C$3001,2,FALSE)))</f>
        <v/>
      </c>
      <c r="E30" s="366"/>
      <c r="F30" s="366"/>
      <c r="G30" s="366"/>
      <c r="H30" s="366"/>
      <c r="I30" s="366"/>
      <c r="J30" s="366"/>
      <c r="K30" s="366"/>
      <c r="L30" s="366"/>
      <c r="M30" s="366"/>
      <c r="N30" s="366"/>
      <c r="O30" s="517"/>
      <c r="P30" s="517"/>
      <c r="Q30" s="365"/>
      <c r="R30" s="365"/>
      <c r="S30" s="365"/>
      <c r="T30" s="518"/>
      <c r="U30" s="366"/>
      <c r="V30" s="365"/>
      <c r="W30" s="365"/>
      <c r="X30" s="532" t="str">
        <f t="shared" si="3"/>
        <v/>
      </c>
      <c r="Y30" s="520"/>
      <c r="Z30" s="534" t="str">
        <f>IF(AA30="","",VLOOKUP(AA30,Lookups!L26:M49,2,FALSE))</f>
        <v/>
      </c>
      <c r="AA30" s="366"/>
      <c r="AB30" s="366"/>
      <c r="AC30" s="517"/>
      <c r="AD30" s="366"/>
      <c r="AE30" s="366"/>
      <c r="AF30" s="366"/>
      <c r="AG30" s="366"/>
      <c r="AH30" s="366"/>
      <c r="AI30" s="366"/>
      <c r="AJ30" s="366"/>
      <c r="AK30" s="366"/>
      <c r="AL30" s="532" t="str">
        <f>IF(AM30="","",(VLOOKUP(AM30,Lookups!V26:W47,2,FALSE)))</f>
        <v/>
      </c>
      <c r="AM30" s="366"/>
      <c r="AN30" s="366"/>
      <c r="AO30" s="532" t="str">
        <f t="shared" si="0"/>
        <v/>
      </c>
      <c r="AP30" s="366"/>
      <c r="AQ30" s="532" t="str">
        <f t="shared" si="1"/>
        <v/>
      </c>
      <c r="AR30" s="366"/>
      <c r="AS30" s="366"/>
      <c r="AT30" s="366"/>
      <c r="AU30" s="366"/>
      <c r="AV30" s="366"/>
      <c r="AW30" s="366"/>
      <c r="AX30" s="522"/>
      <c r="AY30" s="522"/>
      <c r="AZ30" s="522"/>
      <c r="BA30" s="522"/>
      <c r="BB30" s="366"/>
      <c r="BC30" s="366"/>
      <c r="BD30" s="366"/>
      <c r="BE30" s="366"/>
      <c r="BF30" s="518"/>
      <c r="BG30" s="518"/>
      <c r="BH30" s="532" t="str">
        <f t="shared" si="2"/>
        <v/>
      </c>
      <c r="BI30" s="366"/>
      <c r="BJ30" s="533"/>
      <c r="BK30" s="366"/>
      <c r="BL30" s="525"/>
      <c r="BM30" s="525"/>
      <c r="BN30" s="525"/>
      <c r="BO30" s="525"/>
      <c r="BP30" s="525"/>
      <c r="BQ30" s="525"/>
      <c r="BR30" s="366"/>
      <c r="BS30" s="525"/>
      <c r="BT30" s="525"/>
      <c r="BU30" s="525"/>
      <c r="BV30" s="525"/>
      <c r="BW30" s="12"/>
      <c r="BX30"/>
    </row>
    <row r="31" spans="1:76" s="371" customFormat="1" ht="27" customHeight="1" x14ac:dyDescent="0.2">
      <c r="A31" s="365"/>
      <c r="B31" s="379"/>
      <c r="C31" s="366"/>
      <c r="D31" s="533" t="str">
        <f>IF(E30="","",(VLOOKUP(E30,Lookups!$B$4:$C$3001,2,FALSE)))</f>
        <v/>
      </c>
      <c r="E31" s="366"/>
      <c r="F31" s="366"/>
      <c r="G31" s="366"/>
      <c r="H31" s="366"/>
      <c r="I31" s="366"/>
      <c r="J31" s="366"/>
      <c r="K31" s="366"/>
      <c r="L31" s="366"/>
      <c r="M31" s="366"/>
      <c r="N31" s="366"/>
      <c r="O31" s="517"/>
      <c r="P31" s="517"/>
      <c r="Q31" s="365"/>
      <c r="R31" s="365"/>
      <c r="S31" s="365"/>
      <c r="T31" s="518"/>
      <c r="U31" s="366"/>
      <c r="V31" s="365"/>
      <c r="W31" s="365"/>
      <c r="X31" s="532" t="str">
        <f t="shared" si="3"/>
        <v/>
      </c>
      <c r="Y31" s="520"/>
      <c r="Z31" s="534" t="str">
        <f>IF(AA31="","",VLOOKUP(AA31,Lookups!L27:M50,2,FALSE))</f>
        <v/>
      </c>
      <c r="AA31" s="366"/>
      <c r="AB31" s="366"/>
      <c r="AC31" s="517"/>
      <c r="AD31" s="366"/>
      <c r="AE31" s="366"/>
      <c r="AF31" s="366"/>
      <c r="AG31" s="366"/>
      <c r="AH31" s="366"/>
      <c r="AI31" s="366"/>
      <c r="AJ31" s="366"/>
      <c r="AK31" s="366"/>
      <c r="AL31" s="532" t="str">
        <f>IF(AM31="","",(VLOOKUP(AM31,Lookups!V27:W48,2,FALSE)))</f>
        <v/>
      </c>
      <c r="AM31" s="366"/>
      <c r="AN31" s="366"/>
      <c r="AO31" s="532" t="str">
        <f t="shared" si="0"/>
        <v/>
      </c>
      <c r="AP31" s="366"/>
      <c r="AQ31" s="532" t="str">
        <f t="shared" si="1"/>
        <v/>
      </c>
      <c r="AR31" s="366"/>
      <c r="AS31" s="366"/>
      <c r="AT31" s="366"/>
      <c r="AU31" s="366"/>
      <c r="AV31" s="366"/>
      <c r="AW31" s="366"/>
      <c r="AX31" s="522"/>
      <c r="AY31" s="522"/>
      <c r="AZ31" s="522"/>
      <c r="BA31" s="522"/>
      <c r="BB31" s="366"/>
      <c r="BC31" s="366"/>
      <c r="BD31" s="366"/>
      <c r="BE31" s="366"/>
      <c r="BF31" s="518"/>
      <c r="BG31" s="518"/>
      <c r="BH31" s="532" t="str">
        <f t="shared" si="2"/>
        <v/>
      </c>
      <c r="BI31" s="366"/>
      <c r="BJ31" s="533"/>
      <c r="BK31" s="366"/>
      <c r="BL31" s="525"/>
      <c r="BM31" s="525"/>
      <c r="BN31" s="525"/>
      <c r="BO31" s="525"/>
      <c r="BP31" s="525"/>
      <c r="BQ31" s="525"/>
      <c r="BR31" s="366"/>
      <c r="BS31" s="525"/>
      <c r="BT31" s="525"/>
      <c r="BU31" s="525"/>
      <c r="BV31" s="525"/>
      <c r="BW31" s="12"/>
      <c r="BX31"/>
    </row>
    <row r="32" spans="1:76" s="371" customFormat="1" ht="27" customHeight="1" x14ac:dyDescent="0.2">
      <c r="A32" s="365"/>
      <c r="B32" s="379"/>
      <c r="C32" s="366"/>
      <c r="D32" s="533" t="str">
        <f>IF(E31="","",(VLOOKUP(E31,Lookups!$B$4:$C$3001,2,FALSE)))</f>
        <v/>
      </c>
      <c r="E32" s="366"/>
      <c r="F32" s="366"/>
      <c r="G32" s="366"/>
      <c r="H32" s="366"/>
      <c r="I32" s="366"/>
      <c r="J32" s="366"/>
      <c r="K32" s="366"/>
      <c r="L32" s="366"/>
      <c r="M32" s="366"/>
      <c r="N32" s="366"/>
      <c r="O32" s="517"/>
      <c r="P32" s="517"/>
      <c r="Q32" s="365"/>
      <c r="R32" s="365"/>
      <c r="S32" s="365"/>
      <c r="T32" s="518"/>
      <c r="U32" s="366"/>
      <c r="V32" s="365"/>
      <c r="W32" s="365"/>
      <c r="X32" s="532" t="str">
        <f t="shared" si="3"/>
        <v/>
      </c>
      <c r="Y32" s="520"/>
      <c r="Z32" s="534" t="str">
        <f>IF(AA32="","",VLOOKUP(AA32,Lookups!L28:M51,2,FALSE))</f>
        <v/>
      </c>
      <c r="AA32" s="366"/>
      <c r="AB32" s="366"/>
      <c r="AC32" s="517"/>
      <c r="AD32" s="366"/>
      <c r="AE32" s="366"/>
      <c r="AF32" s="366"/>
      <c r="AG32" s="366"/>
      <c r="AH32" s="366"/>
      <c r="AI32" s="366"/>
      <c r="AJ32" s="366"/>
      <c r="AK32" s="366"/>
      <c r="AL32" s="532" t="str">
        <f>IF(AM32="","",(VLOOKUP(AM32,Lookups!V28:W49,2,FALSE)))</f>
        <v/>
      </c>
      <c r="AM32" s="366"/>
      <c r="AN32" s="366"/>
      <c r="AO32" s="532" t="str">
        <f t="shared" si="0"/>
        <v/>
      </c>
      <c r="AP32" s="366"/>
      <c r="AQ32" s="532" t="str">
        <f t="shared" si="1"/>
        <v/>
      </c>
      <c r="AR32" s="366"/>
      <c r="AS32" s="366"/>
      <c r="AT32" s="366"/>
      <c r="AU32" s="366"/>
      <c r="AV32" s="366"/>
      <c r="AW32" s="366"/>
      <c r="AX32" s="522"/>
      <c r="AY32" s="522"/>
      <c r="AZ32" s="522"/>
      <c r="BA32" s="522"/>
      <c r="BB32" s="366"/>
      <c r="BC32" s="366"/>
      <c r="BD32" s="366"/>
      <c r="BE32" s="366"/>
      <c r="BF32" s="518"/>
      <c r="BG32" s="518"/>
      <c r="BH32" s="532" t="str">
        <f t="shared" si="2"/>
        <v/>
      </c>
      <c r="BI32" s="366"/>
      <c r="BJ32" s="533"/>
      <c r="BK32" s="366"/>
      <c r="BL32" s="525"/>
      <c r="BM32" s="525"/>
      <c r="BN32" s="525"/>
      <c r="BO32" s="525"/>
      <c r="BP32" s="525"/>
      <c r="BQ32" s="525"/>
      <c r="BR32" s="366"/>
      <c r="BS32" s="525"/>
      <c r="BT32" s="525"/>
      <c r="BU32" s="525"/>
      <c r="BV32" s="525"/>
      <c r="BW32" s="12"/>
      <c r="BX32"/>
    </row>
    <row r="33" spans="1:76" s="371" customFormat="1" ht="27" customHeight="1" x14ac:dyDescent="0.2">
      <c r="A33" s="365"/>
      <c r="B33" s="379"/>
      <c r="C33" s="366"/>
      <c r="D33" s="533" t="str">
        <f>IF(E32="","",(VLOOKUP(E32,Lookups!$B$4:$C$3001,2,FALSE)))</f>
        <v/>
      </c>
      <c r="E33" s="366"/>
      <c r="F33" s="366"/>
      <c r="G33" s="366"/>
      <c r="H33" s="366"/>
      <c r="I33" s="366"/>
      <c r="J33" s="366"/>
      <c r="K33" s="366"/>
      <c r="L33" s="366"/>
      <c r="M33" s="366"/>
      <c r="N33" s="366"/>
      <c r="O33" s="517"/>
      <c r="P33" s="517"/>
      <c r="Q33" s="365"/>
      <c r="R33" s="365"/>
      <c r="S33" s="365"/>
      <c r="T33" s="518"/>
      <c r="U33" s="366"/>
      <c r="V33" s="365"/>
      <c r="W33" s="365"/>
      <c r="X33" s="532" t="str">
        <f t="shared" si="3"/>
        <v/>
      </c>
      <c r="Y33" s="520"/>
      <c r="Z33" s="534" t="str">
        <f>IF(AA33="","",VLOOKUP(AA33,Lookups!L29:M52,2,FALSE))</f>
        <v/>
      </c>
      <c r="AA33" s="366"/>
      <c r="AB33" s="366"/>
      <c r="AC33" s="517"/>
      <c r="AD33" s="366"/>
      <c r="AE33" s="366"/>
      <c r="AF33" s="366"/>
      <c r="AG33" s="366"/>
      <c r="AH33" s="366"/>
      <c r="AI33" s="366"/>
      <c r="AJ33" s="366"/>
      <c r="AK33" s="366"/>
      <c r="AL33" s="532" t="str">
        <f>IF(AM33="","",(VLOOKUP(AM33,Lookups!V29:W50,2,FALSE)))</f>
        <v/>
      </c>
      <c r="AM33" s="366"/>
      <c r="AN33" s="366"/>
      <c r="AO33" s="532" t="str">
        <f t="shared" si="0"/>
        <v/>
      </c>
      <c r="AP33" s="366"/>
      <c r="AQ33" s="532" t="str">
        <f t="shared" si="1"/>
        <v/>
      </c>
      <c r="AR33" s="366"/>
      <c r="AS33" s="366"/>
      <c r="AT33" s="366"/>
      <c r="AU33" s="366"/>
      <c r="AV33" s="366"/>
      <c r="AW33" s="366"/>
      <c r="AX33" s="522"/>
      <c r="AY33" s="522"/>
      <c r="AZ33" s="522"/>
      <c r="BA33" s="522"/>
      <c r="BB33" s="366"/>
      <c r="BC33" s="366"/>
      <c r="BD33" s="366"/>
      <c r="BE33" s="366"/>
      <c r="BF33" s="518"/>
      <c r="BG33" s="518"/>
      <c r="BH33" s="532" t="str">
        <f t="shared" si="2"/>
        <v/>
      </c>
      <c r="BI33" s="366"/>
      <c r="BJ33" s="533"/>
      <c r="BK33" s="366"/>
      <c r="BL33" s="525"/>
      <c r="BM33" s="525"/>
      <c r="BN33" s="525"/>
      <c r="BO33" s="525"/>
      <c r="BP33" s="525"/>
      <c r="BQ33" s="525"/>
      <c r="BR33" s="366"/>
      <c r="BS33" s="525"/>
      <c r="BT33" s="525"/>
      <c r="BU33" s="525"/>
      <c r="BV33" s="525"/>
      <c r="BW33" s="12"/>
      <c r="BX33"/>
    </row>
    <row r="34" spans="1:76" s="371" customFormat="1" ht="27" customHeight="1" x14ac:dyDescent="0.2">
      <c r="A34" s="365"/>
      <c r="B34" s="379"/>
      <c r="C34" s="366"/>
      <c r="D34" s="533" t="str">
        <f>IF(E33="","",(VLOOKUP(E33,Lookups!$B$4:$C$3001,2,FALSE)))</f>
        <v/>
      </c>
      <c r="E34" s="366"/>
      <c r="F34" s="366"/>
      <c r="G34" s="366"/>
      <c r="H34" s="366"/>
      <c r="I34" s="366"/>
      <c r="J34" s="366"/>
      <c r="K34" s="366"/>
      <c r="L34" s="366"/>
      <c r="M34" s="366"/>
      <c r="N34" s="366"/>
      <c r="O34" s="517"/>
      <c r="P34" s="517"/>
      <c r="Q34" s="365"/>
      <c r="R34" s="365"/>
      <c r="S34" s="365"/>
      <c r="T34" s="518"/>
      <c r="U34" s="366"/>
      <c r="V34" s="365"/>
      <c r="W34" s="365"/>
      <c r="X34" s="532" t="str">
        <f t="shared" si="3"/>
        <v/>
      </c>
      <c r="Y34" s="520"/>
      <c r="Z34" s="534" t="str">
        <f>IF(AA34="","",VLOOKUP(AA34,Lookups!L30:M53,2,FALSE))</f>
        <v/>
      </c>
      <c r="AA34" s="366"/>
      <c r="AB34" s="366"/>
      <c r="AC34" s="517"/>
      <c r="AD34" s="366"/>
      <c r="AE34" s="366"/>
      <c r="AF34" s="366"/>
      <c r="AG34" s="366"/>
      <c r="AH34" s="366"/>
      <c r="AI34" s="366"/>
      <c r="AJ34" s="366"/>
      <c r="AK34" s="366"/>
      <c r="AL34" s="532" t="str">
        <f>IF(AM34="","",(VLOOKUP(AM34,Lookups!V30:W51,2,FALSE)))</f>
        <v/>
      </c>
      <c r="AM34" s="366"/>
      <c r="AN34" s="366"/>
      <c r="AO34" s="532" t="str">
        <f t="shared" si="0"/>
        <v/>
      </c>
      <c r="AP34" s="366"/>
      <c r="AQ34" s="532" t="str">
        <f t="shared" si="1"/>
        <v/>
      </c>
      <c r="AR34" s="366"/>
      <c r="AS34" s="366"/>
      <c r="AT34" s="366"/>
      <c r="AU34" s="366"/>
      <c r="AV34" s="366"/>
      <c r="AW34" s="366"/>
      <c r="AX34" s="522"/>
      <c r="AY34" s="522"/>
      <c r="AZ34" s="522"/>
      <c r="BA34" s="522"/>
      <c r="BB34" s="366"/>
      <c r="BC34" s="366"/>
      <c r="BD34" s="366"/>
      <c r="BE34" s="366"/>
      <c r="BF34" s="518"/>
      <c r="BG34" s="518"/>
      <c r="BH34" s="532" t="str">
        <f t="shared" si="2"/>
        <v/>
      </c>
      <c r="BI34" s="366"/>
      <c r="BJ34" s="533"/>
      <c r="BK34" s="366"/>
      <c r="BL34" s="525"/>
      <c r="BM34" s="525"/>
      <c r="BN34" s="525"/>
      <c r="BO34" s="525"/>
      <c r="BP34" s="525"/>
      <c r="BQ34" s="525"/>
      <c r="BR34" s="366"/>
      <c r="BS34" s="525"/>
      <c r="BT34" s="525"/>
      <c r="BU34" s="525"/>
      <c r="BV34" s="525"/>
      <c r="BW34" s="12"/>
      <c r="BX34"/>
    </row>
    <row r="35" spans="1:76" s="371" customFormat="1" ht="27" customHeight="1" x14ac:dyDescent="0.2">
      <c r="A35" s="365"/>
      <c r="B35" s="379"/>
      <c r="C35" s="366"/>
      <c r="D35" s="533" t="str">
        <f>IF(E34="","",(VLOOKUP(E34,Lookups!$B$4:$C$3001,2,FALSE)))</f>
        <v/>
      </c>
      <c r="E35" s="366"/>
      <c r="F35" s="366"/>
      <c r="G35" s="366"/>
      <c r="H35" s="366"/>
      <c r="I35" s="366"/>
      <c r="J35" s="366"/>
      <c r="K35" s="366"/>
      <c r="L35" s="366"/>
      <c r="M35" s="366"/>
      <c r="N35" s="366"/>
      <c r="O35" s="517"/>
      <c r="P35" s="517"/>
      <c r="Q35" s="365"/>
      <c r="R35" s="365"/>
      <c r="S35" s="365"/>
      <c r="T35" s="518"/>
      <c r="U35" s="366"/>
      <c r="V35" s="365"/>
      <c r="W35" s="365"/>
      <c r="X35" s="532" t="str">
        <f t="shared" si="3"/>
        <v/>
      </c>
      <c r="Y35" s="520"/>
      <c r="Z35" s="534" t="str">
        <f>IF(AA35="","",VLOOKUP(AA35,Lookups!L31:M54,2,FALSE))</f>
        <v/>
      </c>
      <c r="AA35" s="366"/>
      <c r="AB35" s="366"/>
      <c r="AC35" s="517"/>
      <c r="AD35" s="366"/>
      <c r="AE35" s="366"/>
      <c r="AF35" s="366"/>
      <c r="AG35" s="366"/>
      <c r="AH35" s="366"/>
      <c r="AI35" s="366"/>
      <c r="AJ35" s="366"/>
      <c r="AK35" s="366"/>
      <c r="AL35" s="532" t="str">
        <f>IF(AM35="","",(VLOOKUP(AM35,Lookups!V31:W52,2,FALSE)))</f>
        <v/>
      </c>
      <c r="AM35" s="366"/>
      <c r="AN35" s="366"/>
      <c r="AO35" s="532" t="str">
        <f t="shared" si="0"/>
        <v/>
      </c>
      <c r="AP35" s="366"/>
      <c r="AQ35" s="532" t="str">
        <f t="shared" si="1"/>
        <v/>
      </c>
      <c r="AR35" s="366"/>
      <c r="AS35" s="366"/>
      <c r="AT35" s="366"/>
      <c r="AU35" s="366"/>
      <c r="AV35" s="366"/>
      <c r="AW35" s="366"/>
      <c r="AX35" s="522"/>
      <c r="AY35" s="522"/>
      <c r="AZ35" s="522"/>
      <c r="BA35" s="522"/>
      <c r="BB35" s="366"/>
      <c r="BC35" s="366"/>
      <c r="BD35" s="366"/>
      <c r="BE35" s="366"/>
      <c r="BF35" s="518"/>
      <c r="BG35" s="518"/>
      <c r="BH35" s="532" t="str">
        <f t="shared" si="2"/>
        <v/>
      </c>
      <c r="BI35" s="366"/>
      <c r="BJ35" s="533"/>
      <c r="BK35" s="366"/>
      <c r="BL35" s="525"/>
      <c r="BM35" s="525"/>
      <c r="BN35" s="525"/>
      <c r="BO35" s="525"/>
      <c r="BP35" s="525"/>
      <c r="BQ35" s="525"/>
      <c r="BR35" s="366"/>
      <c r="BS35" s="525"/>
      <c r="BT35" s="525"/>
      <c r="BU35" s="525"/>
      <c r="BV35" s="525"/>
      <c r="BW35" s="12"/>
      <c r="BX35"/>
    </row>
    <row r="36" spans="1:76" s="371" customFormat="1" ht="27" customHeight="1" x14ac:dyDescent="0.2">
      <c r="A36" s="365"/>
      <c r="B36" s="379"/>
      <c r="C36" s="366"/>
      <c r="D36" s="533" t="str">
        <f>IF(E35="","",(VLOOKUP(E35,Lookups!$B$4:$C$3001,2,FALSE)))</f>
        <v/>
      </c>
      <c r="E36" s="366"/>
      <c r="F36" s="366"/>
      <c r="G36" s="366"/>
      <c r="H36" s="366"/>
      <c r="I36" s="366"/>
      <c r="J36" s="366"/>
      <c r="K36" s="366"/>
      <c r="L36" s="366"/>
      <c r="M36" s="366"/>
      <c r="N36" s="366"/>
      <c r="O36" s="517"/>
      <c r="P36" s="517"/>
      <c r="Q36" s="365"/>
      <c r="R36" s="365"/>
      <c r="S36" s="365"/>
      <c r="T36" s="518"/>
      <c r="U36" s="366"/>
      <c r="V36" s="365"/>
      <c r="W36" s="365"/>
      <c r="X36" s="532" t="str">
        <f t="shared" si="3"/>
        <v/>
      </c>
      <c r="Y36" s="520"/>
      <c r="Z36" s="534" t="str">
        <f>IF(AA36="","",VLOOKUP(AA36,Lookups!L32:M55,2,FALSE))</f>
        <v/>
      </c>
      <c r="AA36" s="366"/>
      <c r="AB36" s="366"/>
      <c r="AC36" s="517"/>
      <c r="AD36" s="366"/>
      <c r="AE36" s="366"/>
      <c r="AF36" s="366"/>
      <c r="AG36" s="366"/>
      <c r="AH36" s="366"/>
      <c r="AI36" s="366"/>
      <c r="AJ36" s="366"/>
      <c r="AK36" s="366"/>
      <c r="AL36" s="532" t="str">
        <f>IF(AM36="","",(VLOOKUP(AM36,Lookups!V32:W53,2,FALSE)))</f>
        <v/>
      </c>
      <c r="AM36" s="366"/>
      <c r="AN36" s="366"/>
      <c r="AO36" s="532" t="str">
        <f t="shared" si="0"/>
        <v/>
      </c>
      <c r="AP36" s="366"/>
      <c r="AQ36" s="532" t="str">
        <f t="shared" si="1"/>
        <v/>
      </c>
      <c r="AR36" s="366"/>
      <c r="AS36" s="366"/>
      <c r="AT36" s="366"/>
      <c r="AU36" s="366"/>
      <c r="AV36" s="366"/>
      <c r="AW36" s="366"/>
      <c r="AX36" s="522"/>
      <c r="AY36" s="522"/>
      <c r="AZ36" s="522"/>
      <c r="BA36" s="522"/>
      <c r="BB36" s="366"/>
      <c r="BC36" s="366"/>
      <c r="BD36" s="366"/>
      <c r="BE36" s="366"/>
      <c r="BF36" s="518"/>
      <c r="BG36" s="518"/>
      <c r="BH36" s="532" t="str">
        <f t="shared" si="2"/>
        <v/>
      </c>
      <c r="BI36" s="366"/>
      <c r="BJ36" s="533"/>
      <c r="BK36" s="366"/>
      <c r="BL36" s="525"/>
      <c r="BM36" s="525"/>
      <c r="BN36" s="525"/>
      <c r="BO36" s="525"/>
      <c r="BP36" s="525"/>
      <c r="BQ36" s="525"/>
      <c r="BR36" s="366"/>
      <c r="BS36" s="525"/>
      <c r="BT36" s="525"/>
      <c r="BU36" s="525"/>
      <c r="BV36" s="525"/>
      <c r="BW36" s="12"/>
      <c r="BX36"/>
    </row>
    <row r="37" spans="1:76" s="371" customFormat="1" ht="27" customHeight="1" x14ac:dyDescent="0.2">
      <c r="A37" s="365"/>
      <c r="B37" s="379"/>
      <c r="C37" s="366"/>
      <c r="D37" s="533" t="str">
        <f>IF(E36="","",(VLOOKUP(E36,Lookups!$B$4:$C$3001,2,FALSE)))</f>
        <v/>
      </c>
      <c r="E37" s="366"/>
      <c r="F37" s="366"/>
      <c r="G37" s="366"/>
      <c r="H37" s="366"/>
      <c r="I37" s="366"/>
      <c r="J37" s="366"/>
      <c r="K37" s="366"/>
      <c r="L37" s="366"/>
      <c r="M37" s="366"/>
      <c r="N37" s="366"/>
      <c r="O37" s="517"/>
      <c r="P37" s="517"/>
      <c r="Q37" s="365"/>
      <c r="R37" s="365"/>
      <c r="S37" s="365"/>
      <c r="T37" s="518"/>
      <c r="U37" s="366"/>
      <c r="V37" s="365"/>
      <c r="W37" s="365"/>
      <c r="X37" s="532" t="str">
        <f t="shared" si="3"/>
        <v/>
      </c>
      <c r="Y37" s="520"/>
      <c r="Z37" s="534" t="str">
        <f>IF(AA37="","",VLOOKUP(AA37,Lookups!L33:M56,2,FALSE))</f>
        <v/>
      </c>
      <c r="AA37" s="366"/>
      <c r="AB37" s="366"/>
      <c r="AC37" s="517"/>
      <c r="AD37" s="366"/>
      <c r="AE37" s="366"/>
      <c r="AF37" s="366"/>
      <c r="AG37" s="366"/>
      <c r="AH37" s="366"/>
      <c r="AI37" s="366"/>
      <c r="AJ37" s="366"/>
      <c r="AK37" s="366"/>
      <c r="AL37" s="532" t="str">
        <f>IF(AM37="","",(VLOOKUP(AM37,Lookups!V33:W54,2,FALSE)))</f>
        <v/>
      </c>
      <c r="AM37" s="366"/>
      <c r="AN37" s="366"/>
      <c r="AO37" s="532" t="str">
        <f t="shared" si="0"/>
        <v/>
      </c>
      <c r="AP37" s="366"/>
      <c r="AQ37" s="532" t="str">
        <f t="shared" si="1"/>
        <v/>
      </c>
      <c r="AR37" s="366"/>
      <c r="AS37" s="366"/>
      <c r="AT37" s="366"/>
      <c r="AU37" s="366"/>
      <c r="AV37" s="366"/>
      <c r="AW37" s="366"/>
      <c r="AX37" s="522"/>
      <c r="AY37" s="522"/>
      <c r="AZ37" s="522"/>
      <c r="BA37" s="522"/>
      <c r="BB37" s="366"/>
      <c r="BC37" s="366"/>
      <c r="BD37" s="366"/>
      <c r="BE37" s="366"/>
      <c r="BF37" s="518"/>
      <c r="BG37" s="518"/>
      <c r="BH37" s="532" t="str">
        <f t="shared" si="2"/>
        <v/>
      </c>
      <c r="BI37" s="366"/>
      <c r="BJ37" s="533"/>
      <c r="BK37" s="366"/>
      <c r="BL37" s="525"/>
      <c r="BM37" s="525"/>
      <c r="BN37" s="525"/>
      <c r="BO37" s="525"/>
      <c r="BP37" s="525"/>
      <c r="BQ37" s="525"/>
      <c r="BR37" s="366"/>
      <c r="BS37" s="525"/>
      <c r="BT37" s="525"/>
      <c r="BU37" s="525"/>
      <c r="BV37" s="525"/>
      <c r="BW37" s="12"/>
      <c r="BX37"/>
    </row>
    <row r="38" spans="1:76" s="371" customFormat="1" ht="27" customHeight="1" x14ac:dyDescent="0.2">
      <c r="A38" s="365"/>
      <c r="B38" s="379"/>
      <c r="C38" s="366"/>
      <c r="D38" s="533" t="str">
        <f>IF(E37="","",(VLOOKUP(E37,Lookups!$B$4:$C$3001,2,FALSE)))</f>
        <v/>
      </c>
      <c r="E38" s="366"/>
      <c r="F38" s="366"/>
      <c r="G38" s="366"/>
      <c r="H38" s="366"/>
      <c r="I38" s="366"/>
      <c r="J38" s="366"/>
      <c r="K38" s="366"/>
      <c r="L38" s="366"/>
      <c r="M38" s="366"/>
      <c r="N38" s="366"/>
      <c r="O38" s="517"/>
      <c r="P38" s="517"/>
      <c r="Q38" s="365"/>
      <c r="R38" s="365"/>
      <c r="S38" s="365"/>
      <c r="T38" s="518"/>
      <c r="U38" s="366"/>
      <c r="V38" s="365"/>
      <c r="W38" s="365"/>
      <c r="X38" s="532" t="str">
        <f t="shared" si="3"/>
        <v/>
      </c>
      <c r="Y38" s="520"/>
      <c r="Z38" s="534" t="str">
        <f>IF(AA38="","",VLOOKUP(AA38,Lookups!L34:M57,2,FALSE))</f>
        <v/>
      </c>
      <c r="AA38" s="366"/>
      <c r="AB38" s="366"/>
      <c r="AC38" s="517"/>
      <c r="AD38" s="366"/>
      <c r="AE38" s="366"/>
      <c r="AF38" s="366"/>
      <c r="AG38" s="366"/>
      <c r="AH38" s="366"/>
      <c r="AI38" s="366"/>
      <c r="AJ38" s="366"/>
      <c r="AK38" s="366"/>
      <c r="AL38" s="532" t="str">
        <f>IF(AM38="","",(VLOOKUP(AM38,Lookups!V34:W55,2,FALSE)))</f>
        <v/>
      </c>
      <c r="AM38" s="366"/>
      <c r="AN38" s="366"/>
      <c r="AO38" s="532" t="str">
        <f t="shared" si="0"/>
        <v/>
      </c>
      <c r="AP38" s="366"/>
      <c r="AQ38" s="532" t="str">
        <f t="shared" si="1"/>
        <v/>
      </c>
      <c r="AR38" s="366"/>
      <c r="AS38" s="366"/>
      <c r="AT38" s="366"/>
      <c r="AU38" s="366"/>
      <c r="AV38" s="366"/>
      <c r="AW38" s="366"/>
      <c r="AX38" s="522"/>
      <c r="AY38" s="522"/>
      <c r="AZ38" s="522"/>
      <c r="BA38" s="522"/>
      <c r="BB38" s="366"/>
      <c r="BC38" s="366"/>
      <c r="BD38" s="366"/>
      <c r="BE38" s="366"/>
      <c r="BF38" s="518"/>
      <c r="BG38" s="518"/>
      <c r="BH38" s="532" t="str">
        <f t="shared" si="2"/>
        <v/>
      </c>
      <c r="BI38" s="366"/>
      <c r="BJ38" s="533"/>
      <c r="BK38" s="366"/>
      <c r="BL38" s="525"/>
      <c r="BM38" s="525"/>
      <c r="BN38" s="525"/>
      <c r="BO38" s="525"/>
      <c r="BP38" s="525"/>
      <c r="BQ38" s="525"/>
      <c r="BR38" s="366"/>
      <c r="BS38" s="525"/>
      <c r="BT38" s="525"/>
      <c r="BU38" s="525"/>
      <c r="BV38" s="525"/>
      <c r="BW38" s="12"/>
      <c r="BX38"/>
    </row>
    <row r="39" spans="1:76" s="371" customFormat="1" ht="27" customHeight="1" x14ac:dyDescent="0.2">
      <c r="A39" s="365"/>
      <c r="B39" s="379"/>
      <c r="C39" s="366"/>
      <c r="D39" s="533" t="str">
        <f>IF(E38="","",(VLOOKUP(E38,Lookups!$B$4:$C$3001,2,FALSE)))</f>
        <v/>
      </c>
      <c r="E39" s="366"/>
      <c r="F39" s="366"/>
      <c r="G39" s="366"/>
      <c r="H39" s="366"/>
      <c r="I39" s="366"/>
      <c r="J39" s="366"/>
      <c r="K39" s="366"/>
      <c r="L39" s="366"/>
      <c r="M39" s="366"/>
      <c r="N39" s="366"/>
      <c r="O39" s="517"/>
      <c r="P39" s="517"/>
      <c r="Q39" s="365"/>
      <c r="R39" s="365"/>
      <c r="S39" s="365"/>
      <c r="T39" s="518"/>
      <c r="U39" s="366"/>
      <c r="V39" s="365"/>
      <c r="W39" s="365"/>
      <c r="X39" s="532" t="str">
        <f t="shared" si="3"/>
        <v/>
      </c>
      <c r="Y39" s="520"/>
      <c r="Z39" s="534" t="str">
        <f>IF(AA39="","",VLOOKUP(AA39,Lookups!L35:M58,2,FALSE))</f>
        <v/>
      </c>
      <c r="AA39" s="366"/>
      <c r="AB39" s="366"/>
      <c r="AC39" s="517"/>
      <c r="AD39" s="366"/>
      <c r="AE39" s="366"/>
      <c r="AF39" s="366"/>
      <c r="AG39" s="366"/>
      <c r="AH39" s="366"/>
      <c r="AI39" s="366"/>
      <c r="AJ39" s="366"/>
      <c r="AK39" s="366"/>
      <c r="AL39" s="532" t="str">
        <f>IF(AM39="","",(VLOOKUP(AM39,Lookups!V35:W56,2,FALSE)))</f>
        <v/>
      </c>
      <c r="AM39" s="366"/>
      <c r="AN39" s="366"/>
      <c r="AO39" s="532" t="str">
        <f t="shared" si="0"/>
        <v/>
      </c>
      <c r="AP39" s="366"/>
      <c r="AQ39" s="532" t="str">
        <f t="shared" si="1"/>
        <v/>
      </c>
      <c r="AR39" s="366"/>
      <c r="AS39" s="366"/>
      <c r="AT39" s="366"/>
      <c r="AU39" s="366"/>
      <c r="AV39" s="366"/>
      <c r="AW39" s="366"/>
      <c r="AX39" s="522"/>
      <c r="AY39" s="522"/>
      <c r="AZ39" s="522"/>
      <c r="BA39" s="522"/>
      <c r="BB39" s="366"/>
      <c r="BC39" s="366"/>
      <c r="BD39" s="366"/>
      <c r="BE39" s="366"/>
      <c r="BF39" s="518"/>
      <c r="BG39" s="518"/>
      <c r="BH39" s="532" t="str">
        <f t="shared" si="2"/>
        <v/>
      </c>
      <c r="BI39" s="366"/>
      <c r="BJ39" s="533"/>
      <c r="BK39" s="366"/>
      <c r="BL39" s="525"/>
      <c r="BM39" s="525"/>
      <c r="BN39" s="525"/>
      <c r="BO39" s="525"/>
      <c r="BP39" s="525"/>
      <c r="BQ39" s="525"/>
      <c r="BR39" s="366"/>
      <c r="BS39" s="525"/>
      <c r="BT39" s="525"/>
      <c r="BU39" s="525"/>
      <c r="BV39" s="525"/>
      <c r="BW39" s="12"/>
      <c r="BX39"/>
    </row>
    <row r="40" spans="1:76" s="371" customFormat="1" ht="27" customHeight="1" x14ac:dyDescent="0.2">
      <c r="A40" s="365"/>
      <c r="B40" s="379"/>
      <c r="C40" s="366"/>
      <c r="D40" s="533" t="str">
        <f>IF(E39="","",(VLOOKUP(E39,Lookups!$B$4:$C$3001,2,FALSE)))</f>
        <v/>
      </c>
      <c r="E40" s="366"/>
      <c r="F40" s="366"/>
      <c r="G40" s="366"/>
      <c r="H40" s="366"/>
      <c r="I40" s="366"/>
      <c r="J40" s="366"/>
      <c r="K40" s="366"/>
      <c r="L40" s="366"/>
      <c r="M40" s="366"/>
      <c r="N40" s="366"/>
      <c r="O40" s="517"/>
      <c r="P40" s="517"/>
      <c r="Q40" s="365"/>
      <c r="R40" s="365"/>
      <c r="S40" s="365"/>
      <c r="T40" s="518"/>
      <c r="U40" s="366"/>
      <c r="V40" s="365"/>
      <c r="W40" s="365"/>
      <c r="X40" s="532" t="str">
        <f t="shared" si="3"/>
        <v/>
      </c>
      <c r="Y40" s="520"/>
      <c r="Z40" s="534" t="str">
        <f>IF(AA40="","",VLOOKUP(AA40,Lookups!L36:M59,2,FALSE))</f>
        <v/>
      </c>
      <c r="AA40" s="366"/>
      <c r="AB40" s="366"/>
      <c r="AC40" s="517"/>
      <c r="AD40" s="366"/>
      <c r="AE40" s="366"/>
      <c r="AF40" s="366"/>
      <c r="AG40" s="366"/>
      <c r="AH40" s="366"/>
      <c r="AI40" s="366"/>
      <c r="AJ40" s="366"/>
      <c r="AK40" s="366"/>
      <c r="AL40" s="532" t="str">
        <f>IF(AM40="","",(VLOOKUP(AM40,Lookups!V36:W57,2,FALSE)))</f>
        <v/>
      </c>
      <c r="AM40" s="366"/>
      <c r="AN40" s="366"/>
      <c r="AO40" s="532" t="str">
        <f t="shared" si="0"/>
        <v/>
      </c>
      <c r="AP40" s="366"/>
      <c r="AQ40" s="532" t="str">
        <f t="shared" si="1"/>
        <v/>
      </c>
      <c r="AR40" s="366"/>
      <c r="AS40" s="366"/>
      <c r="AT40" s="366"/>
      <c r="AU40" s="366"/>
      <c r="AV40" s="366"/>
      <c r="AW40" s="366"/>
      <c r="AX40" s="522"/>
      <c r="AY40" s="522"/>
      <c r="AZ40" s="522"/>
      <c r="BA40" s="522"/>
      <c r="BB40" s="366"/>
      <c r="BC40" s="366"/>
      <c r="BD40" s="366"/>
      <c r="BE40" s="366"/>
      <c r="BF40" s="518"/>
      <c r="BG40" s="518"/>
      <c r="BH40" s="532" t="str">
        <f t="shared" si="2"/>
        <v/>
      </c>
      <c r="BI40" s="366"/>
      <c r="BJ40" s="533"/>
      <c r="BK40" s="366"/>
      <c r="BL40" s="525"/>
      <c r="BM40" s="525"/>
      <c r="BN40" s="525"/>
      <c r="BO40" s="525"/>
      <c r="BP40" s="525"/>
      <c r="BQ40" s="525"/>
      <c r="BR40" s="366"/>
      <c r="BS40" s="525"/>
      <c r="BT40" s="525"/>
      <c r="BU40" s="525"/>
      <c r="BV40" s="525"/>
      <c r="BW40" s="12"/>
      <c r="BX40"/>
    </row>
    <row r="41" spans="1:76" s="371" customFormat="1" ht="27" customHeight="1" x14ac:dyDescent="0.2">
      <c r="A41" s="365"/>
      <c r="B41" s="379"/>
      <c r="C41" s="366"/>
      <c r="D41" s="533" t="str">
        <f>IF(E40="","",(VLOOKUP(E40,Lookups!$B$4:$C$3001,2,FALSE)))</f>
        <v/>
      </c>
      <c r="E41" s="366"/>
      <c r="F41" s="366"/>
      <c r="G41" s="366"/>
      <c r="H41" s="366"/>
      <c r="I41" s="366"/>
      <c r="J41" s="366"/>
      <c r="K41" s="366"/>
      <c r="L41" s="366"/>
      <c r="M41" s="366"/>
      <c r="N41" s="366"/>
      <c r="O41" s="517"/>
      <c r="P41" s="517"/>
      <c r="Q41" s="365"/>
      <c r="R41" s="365"/>
      <c r="S41" s="365"/>
      <c r="T41" s="518"/>
      <c r="U41" s="366"/>
      <c r="V41" s="365"/>
      <c r="W41" s="365"/>
      <c r="X41" s="532" t="str">
        <f t="shared" si="3"/>
        <v/>
      </c>
      <c r="Y41" s="520"/>
      <c r="Z41" s="534" t="str">
        <f>IF(AA41="","",VLOOKUP(AA41,Lookups!L37:M60,2,FALSE))</f>
        <v/>
      </c>
      <c r="AA41" s="366"/>
      <c r="AB41" s="366"/>
      <c r="AC41" s="517"/>
      <c r="AD41" s="366"/>
      <c r="AE41" s="366"/>
      <c r="AF41" s="366"/>
      <c r="AG41" s="366"/>
      <c r="AH41" s="366"/>
      <c r="AI41" s="366"/>
      <c r="AJ41" s="366"/>
      <c r="AK41" s="366"/>
      <c r="AL41" s="532" t="str">
        <f>IF(AM41="","",(VLOOKUP(AM41,Lookups!V37:W58,2,FALSE)))</f>
        <v/>
      </c>
      <c r="AM41" s="366"/>
      <c r="AN41" s="366"/>
      <c r="AO41" s="532" t="str">
        <f t="shared" si="0"/>
        <v/>
      </c>
      <c r="AP41" s="366"/>
      <c r="AQ41" s="532" t="str">
        <f t="shared" si="1"/>
        <v/>
      </c>
      <c r="AR41" s="366"/>
      <c r="AS41" s="366"/>
      <c r="AT41" s="366"/>
      <c r="AU41" s="366"/>
      <c r="AV41" s="366"/>
      <c r="AW41" s="366"/>
      <c r="AX41" s="522"/>
      <c r="AY41" s="522"/>
      <c r="AZ41" s="522"/>
      <c r="BA41" s="522"/>
      <c r="BB41" s="366"/>
      <c r="BC41" s="366"/>
      <c r="BD41" s="366"/>
      <c r="BE41" s="366"/>
      <c r="BF41" s="518"/>
      <c r="BG41" s="518"/>
      <c r="BH41" s="532" t="str">
        <f t="shared" si="2"/>
        <v/>
      </c>
      <c r="BI41" s="366"/>
      <c r="BJ41" s="533"/>
      <c r="BK41" s="366"/>
      <c r="BL41" s="525"/>
      <c r="BM41" s="525"/>
      <c r="BN41" s="525"/>
      <c r="BO41" s="525"/>
      <c r="BP41" s="525"/>
      <c r="BQ41" s="525"/>
      <c r="BR41" s="366"/>
      <c r="BS41" s="525"/>
      <c r="BT41" s="525"/>
      <c r="BU41" s="525"/>
      <c r="BV41" s="525"/>
      <c r="BW41" s="12"/>
      <c r="BX41"/>
    </row>
    <row r="42" spans="1:76" s="371" customFormat="1" ht="27" customHeight="1" x14ac:dyDescent="0.2">
      <c r="A42" s="365"/>
      <c r="B42" s="379"/>
      <c r="C42" s="366"/>
      <c r="D42" s="533" t="str">
        <f>IF(E41="","",(VLOOKUP(E41,Lookups!$B$4:$C$3001,2,FALSE)))</f>
        <v/>
      </c>
      <c r="E42" s="366"/>
      <c r="F42" s="366"/>
      <c r="G42" s="366"/>
      <c r="H42" s="366"/>
      <c r="I42" s="366"/>
      <c r="J42" s="366"/>
      <c r="K42" s="366"/>
      <c r="L42" s="366"/>
      <c r="M42" s="366"/>
      <c r="N42" s="366"/>
      <c r="O42" s="517"/>
      <c r="P42" s="517"/>
      <c r="Q42" s="365"/>
      <c r="R42" s="365"/>
      <c r="S42" s="365"/>
      <c r="T42" s="518"/>
      <c r="U42" s="366"/>
      <c r="V42" s="365"/>
      <c r="W42" s="365"/>
      <c r="X42" s="532" t="str">
        <f t="shared" si="3"/>
        <v/>
      </c>
      <c r="Y42" s="520"/>
      <c r="Z42" s="534" t="str">
        <f>IF(AA42="","",VLOOKUP(AA42,Lookups!L38:M61,2,FALSE))</f>
        <v/>
      </c>
      <c r="AA42" s="366"/>
      <c r="AB42" s="366"/>
      <c r="AC42" s="517"/>
      <c r="AD42" s="366"/>
      <c r="AE42" s="366"/>
      <c r="AF42" s="366"/>
      <c r="AG42" s="366"/>
      <c r="AH42" s="366"/>
      <c r="AI42" s="366"/>
      <c r="AJ42" s="366"/>
      <c r="AK42" s="366"/>
      <c r="AL42" s="532" t="str">
        <f>IF(AM42="","",(VLOOKUP(AM42,Lookups!V38:W59,2,FALSE)))</f>
        <v/>
      </c>
      <c r="AM42" s="366"/>
      <c r="AN42" s="366"/>
      <c r="AO42" s="532" t="str">
        <f t="shared" si="0"/>
        <v/>
      </c>
      <c r="AP42" s="366"/>
      <c r="AQ42" s="532" t="str">
        <f t="shared" si="1"/>
        <v/>
      </c>
      <c r="AR42" s="366"/>
      <c r="AS42" s="366"/>
      <c r="AT42" s="366"/>
      <c r="AU42" s="366"/>
      <c r="AV42" s="366"/>
      <c r="AW42" s="366"/>
      <c r="AX42" s="522"/>
      <c r="AY42" s="522"/>
      <c r="AZ42" s="522"/>
      <c r="BA42" s="522"/>
      <c r="BB42" s="366"/>
      <c r="BC42" s="366"/>
      <c r="BD42" s="366"/>
      <c r="BE42" s="366"/>
      <c r="BF42" s="518"/>
      <c r="BG42" s="518"/>
      <c r="BH42" s="532" t="str">
        <f t="shared" si="2"/>
        <v/>
      </c>
      <c r="BI42" s="366"/>
      <c r="BJ42" s="533"/>
      <c r="BK42" s="366"/>
      <c r="BL42" s="525"/>
      <c r="BM42" s="525"/>
      <c r="BN42" s="525"/>
      <c r="BO42" s="525"/>
      <c r="BP42" s="525"/>
      <c r="BQ42" s="525"/>
      <c r="BR42" s="366"/>
      <c r="BS42" s="525"/>
      <c r="BT42" s="525"/>
      <c r="BU42" s="525"/>
      <c r="BV42" s="525"/>
      <c r="BW42" s="12"/>
      <c r="BX42"/>
    </row>
    <row r="43" spans="1:76" s="371" customFormat="1" ht="27" customHeight="1" x14ac:dyDescent="0.2">
      <c r="A43" s="365"/>
      <c r="B43" s="379"/>
      <c r="C43" s="366"/>
      <c r="D43" s="533" t="str">
        <f>IF(E42="","",(VLOOKUP(E42,Lookups!$B$4:$C$3001,2,FALSE)))</f>
        <v/>
      </c>
      <c r="E43" s="366"/>
      <c r="F43" s="366"/>
      <c r="G43" s="366"/>
      <c r="H43" s="366"/>
      <c r="I43" s="366"/>
      <c r="J43" s="366"/>
      <c r="K43" s="366"/>
      <c r="L43" s="366"/>
      <c r="M43" s="366"/>
      <c r="N43" s="366"/>
      <c r="O43" s="517"/>
      <c r="P43" s="517"/>
      <c r="Q43" s="365"/>
      <c r="R43" s="365"/>
      <c r="S43" s="365"/>
      <c r="T43" s="518"/>
      <c r="U43" s="366"/>
      <c r="V43" s="365"/>
      <c r="W43" s="365"/>
      <c r="X43" s="532" t="str">
        <f t="shared" si="3"/>
        <v/>
      </c>
      <c r="Y43" s="520"/>
      <c r="Z43" s="534" t="str">
        <f>IF(AA43="","",VLOOKUP(AA43,Lookups!L39:M62,2,FALSE))</f>
        <v/>
      </c>
      <c r="AA43" s="366"/>
      <c r="AB43" s="366"/>
      <c r="AC43" s="517"/>
      <c r="AD43" s="366"/>
      <c r="AE43" s="366"/>
      <c r="AF43" s="366"/>
      <c r="AG43" s="366"/>
      <c r="AH43" s="366"/>
      <c r="AI43" s="366"/>
      <c r="AJ43" s="366"/>
      <c r="AK43" s="366"/>
      <c r="AL43" s="532" t="str">
        <f>IF(AM43="","",(VLOOKUP(AM43,Lookups!V39:W60,2,FALSE)))</f>
        <v/>
      </c>
      <c r="AM43" s="366"/>
      <c r="AN43" s="366"/>
      <c r="AO43" s="532" t="str">
        <f t="shared" si="0"/>
        <v/>
      </c>
      <c r="AP43" s="366"/>
      <c r="AQ43" s="532" t="str">
        <f t="shared" si="1"/>
        <v/>
      </c>
      <c r="AR43" s="366"/>
      <c r="AS43" s="366"/>
      <c r="AT43" s="366"/>
      <c r="AU43" s="366"/>
      <c r="AV43" s="366"/>
      <c r="AW43" s="366"/>
      <c r="AX43" s="522"/>
      <c r="AY43" s="522"/>
      <c r="AZ43" s="522"/>
      <c r="BA43" s="522"/>
      <c r="BB43" s="366"/>
      <c r="BC43" s="366"/>
      <c r="BD43" s="366"/>
      <c r="BE43" s="366"/>
      <c r="BF43" s="518"/>
      <c r="BG43" s="518"/>
      <c r="BH43" s="532" t="str">
        <f t="shared" si="2"/>
        <v/>
      </c>
      <c r="BI43" s="366"/>
      <c r="BJ43" s="533"/>
      <c r="BK43" s="366"/>
      <c r="BL43" s="525"/>
      <c r="BM43" s="525"/>
      <c r="BN43" s="525"/>
      <c r="BO43" s="525"/>
      <c r="BP43" s="525"/>
      <c r="BQ43" s="525"/>
      <c r="BR43" s="366"/>
      <c r="BS43" s="525"/>
      <c r="BT43" s="525"/>
      <c r="BU43" s="525"/>
      <c r="BV43" s="525"/>
      <c r="BW43" s="12"/>
      <c r="BX43"/>
    </row>
    <row r="44" spans="1:76" s="371" customFormat="1" ht="27" customHeight="1" x14ac:dyDescent="0.2">
      <c r="A44" s="365"/>
      <c r="B44" s="379"/>
      <c r="C44" s="366"/>
      <c r="D44" s="533" t="str">
        <f>IF(E43="","",(VLOOKUP(E43,Lookups!$B$4:$C$3001,2,FALSE)))</f>
        <v/>
      </c>
      <c r="E44" s="366"/>
      <c r="F44" s="366"/>
      <c r="G44" s="366"/>
      <c r="H44" s="366"/>
      <c r="I44" s="366"/>
      <c r="J44" s="366"/>
      <c r="K44" s="366"/>
      <c r="L44" s="366"/>
      <c r="M44" s="366"/>
      <c r="N44" s="366"/>
      <c r="O44" s="517"/>
      <c r="P44" s="517"/>
      <c r="Q44" s="365"/>
      <c r="R44" s="365"/>
      <c r="S44" s="365"/>
      <c r="T44" s="518"/>
      <c r="U44" s="366"/>
      <c r="V44" s="365"/>
      <c r="W44" s="365"/>
      <c r="X44" s="532" t="str">
        <f t="shared" si="3"/>
        <v/>
      </c>
      <c r="Y44" s="520"/>
      <c r="Z44" s="534" t="str">
        <f>IF(AA44="","",VLOOKUP(AA44,Lookups!L40:M63,2,FALSE))</f>
        <v/>
      </c>
      <c r="AA44" s="366"/>
      <c r="AB44" s="366"/>
      <c r="AC44" s="517"/>
      <c r="AD44" s="366"/>
      <c r="AE44" s="366"/>
      <c r="AF44" s="366"/>
      <c r="AG44" s="366"/>
      <c r="AH44" s="366"/>
      <c r="AI44" s="366"/>
      <c r="AJ44" s="366"/>
      <c r="AK44" s="366"/>
      <c r="AL44" s="532" t="str">
        <f>IF(AM44="","",(VLOOKUP(AM44,Lookups!V40:W61,2,FALSE)))</f>
        <v/>
      </c>
      <c r="AM44" s="366"/>
      <c r="AN44" s="366"/>
      <c r="AO44" s="532" t="str">
        <f t="shared" si="0"/>
        <v/>
      </c>
      <c r="AP44" s="366"/>
      <c r="AQ44" s="532" t="str">
        <f t="shared" si="1"/>
        <v/>
      </c>
      <c r="AR44" s="366"/>
      <c r="AS44" s="366"/>
      <c r="AT44" s="366"/>
      <c r="AU44" s="366"/>
      <c r="AV44" s="366"/>
      <c r="AW44" s="366"/>
      <c r="AX44" s="522"/>
      <c r="AY44" s="522"/>
      <c r="AZ44" s="522"/>
      <c r="BA44" s="522"/>
      <c r="BB44" s="366"/>
      <c r="BC44" s="366"/>
      <c r="BD44" s="366"/>
      <c r="BE44" s="366"/>
      <c r="BF44" s="518"/>
      <c r="BG44" s="518"/>
      <c r="BH44" s="532" t="str">
        <f t="shared" si="2"/>
        <v/>
      </c>
      <c r="BI44" s="366"/>
      <c r="BJ44" s="533"/>
      <c r="BK44" s="366"/>
      <c r="BL44" s="525"/>
      <c r="BM44" s="525"/>
      <c r="BN44" s="525"/>
      <c r="BO44" s="525"/>
      <c r="BP44" s="525"/>
      <c r="BQ44" s="525"/>
      <c r="BR44" s="366"/>
      <c r="BS44" s="525"/>
      <c r="BT44" s="525"/>
      <c r="BU44" s="525"/>
      <c r="BV44" s="525"/>
      <c r="BW44" s="12"/>
      <c r="BX44"/>
    </row>
    <row r="45" spans="1:76" s="371" customFormat="1" ht="27" customHeight="1" x14ac:dyDescent="0.2">
      <c r="A45" s="365"/>
      <c r="B45" s="379"/>
      <c r="C45" s="366"/>
      <c r="D45" s="533" t="str">
        <f>IF(E44="","",(VLOOKUP(E44,Lookups!$B$4:$C$3001,2,FALSE)))</f>
        <v/>
      </c>
      <c r="E45" s="366"/>
      <c r="F45" s="366"/>
      <c r="G45" s="366"/>
      <c r="H45" s="366"/>
      <c r="I45" s="366"/>
      <c r="J45" s="366"/>
      <c r="K45" s="366"/>
      <c r="L45" s="366"/>
      <c r="M45" s="366"/>
      <c r="N45" s="366"/>
      <c r="O45" s="517"/>
      <c r="P45" s="517"/>
      <c r="Q45" s="365"/>
      <c r="R45" s="365"/>
      <c r="S45" s="365"/>
      <c r="T45" s="518"/>
      <c r="U45" s="366"/>
      <c r="V45" s="365"/>
      <c r="W45" s="365"/>
      <c r="X45" s="532" t="str">
        <f t="shared" si="3"/>
        <v/>
      </c>
      <c r="Y45" s="520"/>
      <c r="Z45" s="534" t="str">
        <f>IF(AA45="","",VLOOKUP(AA45,Lookups!L41:M64,2,FALSE))</f>
        <v/>
      </c>
      <c r="AA45" s="366"/>
      <c r="AB45" s="366"/>
      <c r="AC45" s="517"/>
      <c r="AD45" s="366"/>
      <c r="AE45" s="366"/>
      <c r="AF45" s="366"/>
      <c r="AG45" s="366"/>
      <c r="AH45" s="366"/>
      <c r="AI45" s="366"/>
      <c r="AJ45" s="366"/>
      <c r="AK45" s="366"/>
      <c r="AL45" s="532" t="str">
        <f>IF(AM45="","",(VLOOKUP(AM45,Lookups!V41:W62,2,FALSE)))</f>
        <v/>
      </c>
      <c r="AM45" s="366"/>
      <c r="AN45" s="366"/>
      <c r="AO45" s="532" t="str">
        <f t="shared" si="0"/>
        <v/>
      </c>
      <c r="AP45" s="366"/>
      <c r="AQ45" s="532" t="str">
        <f t="shared" si="1"/>
        <v/>
      </c>
      <c r="AR45" s="366"/>
      <c r="AS45" s="366"/>
      <c r="AT45" s="366"/>
      <c r="AU45" s="366"/>
      <c r="AV45" s="366"/>
      <c r="AW45" s="366"/>
      <c r="AX45" s="522"/>
      <c r="AY45" s="522"/>
      <c r="AZ45" s="522"/>
      <c r="BA45" s="522"/>
      <c r="BB45" s="366"/>
      <c r="BC45" s="366"/>
      <c r="BD45" s="366"/>
      <c r="BE45" s="366"/>
      <c r="BF45" s="518"/>
      <c r="BG45" s="518"/>
      <c r="BH45" s="532" t="str">
        <f t="shared" si="2"/>
        <v/>
      </c>
      <c r="BI45" s="366"/>
      <c r="BJ45" s="533"/>
      <c r="BK45" s="366"/>
      <c r="BL45" s="525"/>
      <c r="BM45" s="525"/>
      <c r="BN45" s="525"/>
      <c r="BO45" s="525"/>
      <c r="BP45" s="525"/>
      <c r="BQ45" s="525"/>
      <c r="BR45" s="366"/>
      <c r="BS45" s="525"/>
      <c r="BT45" s="525"/>
      <c r="BU45" s="525"/>
      <c r="BV45" s="525"/>
      <c r="BW45" s="12"/>
      <c r="BX45"/>
    </row>
    <row r="46" spans="1:76" s="371" customFormat="1" ht="27" customHeight="1" x14ac:dyDescent="0.2">
      <c r="A46" s="365"/>
      <c r="B46" s="379"/>
      <c r="C46" s="366"/>
      <c r="D46" s="533" t="str">
        <f>IF(E45="","",(VLOOKUP(E45,Lookups!$B$4:$C$3001,2,FALSE)))</f>
        <v/>
      </c>
      <c r="E46" s="366"/>
      <c r="F46" s="366"/>
      <c r="G46" s="366"/>
      <c r="H46" s="366"/>
      <c r="I46" s="366"/>
      <c r="J46" s="366"/>
      <c r="K46" s="366"/>
      <c r="L46" s="366"/>
      <c r="M46" s="366"/>
      <c r="N46" s="366"/>
      <c r="O46" s="517"/>
      <c r="P46" s="517"/>
      <c r="Q46" s="365"/>
      <c r="R46" s="365"/>
      <c r="S46" s="365"/>
      <c r="T46" s="518"/>
      <c r="U46" s="366"/>
      <c r="V46" s="365"/>
      <c r="W46" s="365"/>
      <c r="X46" s="532" t="str">
        <f t="shared" si="3"/>
        <v/>
      </c>
      <c r="Y46" s="520"/>
      <c r="Z46" s="534" t="str">
        <f>IF(AA46="","",VLOOKUP(AA46,Lookups!L42:M65,2,FALSE))</f>
        <v/>
      </c>
      <c r="AA46" s="366"/>
      <c r="AB46" s="366"/>
      <c r="AC46" s="517"/>
      <c r="AD46" s="366"/>
      <c r="AE46" s="366"/>
      <c r="AF46" s="366"/>
      <c r="AG46" s="366"/>
      <c r="AH46" s="366"/>
      <c r="AI46" s="366"/>
      <c r="AJ46" s="366"/>
      <c r="AK46" s="366"/>
      <c r="AL46" s="532" t="str">
        <f>IF(AM46="","",(VLOOKUP(AM46,Lookups!V42:W63,2,FALSE)))</f>
        <v/>
      </c>
      <c r="AM46" s="366"/>
      <c r="AN46" s="366"/>
      <c r="AO46" s="532" t="str">
        <f t="shared" si="0"/>
        <v/>
      </c>
      <c r="AP46" s="366"/>
      <c r="AQ46" s="532" t="str">
        <f t="shared" si="1"/>
        <v/>
      </c>
      <c r="AR46" s="366"/>
      <c r="AS46" s="366"/>
      <c r="AT46" s="366"/>
      <c r="AU46" s="366"/>
      <c r="AV46" s="366"/>
      <c r="AW46" s="366"/>
      <c r="AX46" s="522"/>
      <c r="AY46" s="522"/>
      <c r="AZ46" s="522"/>
      <c r="BA46" s="522"/>
      <c r="BB46" s="366"/>
      <c r="BC46" s="366"/>
      <c r="BD46" s="366"/>
      <c r="BE46" s="366"/>
      <c r="BF46" s="518"/>
      <c r="BG46" s="518"/>
      <c r="BH46" s="532" t="str">
        <f t="shared" si="2"/>
        <v/>
      </c>
      <c r="BI46" s="366"/>
      <c r="BJ46" s="533"/>
      <c r="BK46" s="366"/>
      <c r="BL46" s="525"/>
      <c r="BM46" s="525"/>
      <c r="BN46" s="525"/>
      <c r="BO46" s="525"/>
      <c r="BP46" s="525"/>
      <c r="BQ46" s="525"/>
      <c r="BR46" s="366"/>
      <c r="BS46" s="525"/>
      <c r="BT46" s="525"/>
      <c r="BU46" s="525"/>
      <c r="BV46" s="525"/>
      <c r="BW46" s="12"/>
      <c r="BX46"/>
    </row>
    <row r="47" spans="1:76" s="371" customFormat="1" ht="27" customHeight="1" x14ac:dyDescent="0.2">
      <c r="A47" s="365"/>
      <c r="B47" s="379"/>
      <c r="C47" s="366"/>
      <c r="D47" s="533" t="str">
        <f>IF(E46="","",(VLOOKUP(E46,Lookups!$B$4:$C$3001,2,FALSE)))</f>
        <v/>
      </c>
      <c r="E47" s="366"/>
      <c r="F47" s="366"/>
      <c r="G47" s="366"/>
      <c r="H47" s="366"/>
      <c r="I47" s="366"/>
      <c r="J47" s="366"/>
      <c r="K47" s="366"/>
      <c r="L47" s="366"/>
      <c r="M47" s="366"/>
      <c r="N47" s="366"/>
      <c r="O47" s="517"/>
      <c r="P47" s="517"/>
      <c r="Q47" s="365"/>
      <c r="R47" s="365"/>
      <c r="S47" s="365"/>
      <c r="T47" s="518"/>
      <c r="U47" s="366"/>
      <c r="V47" s="365"/>
      <c r="W47" s="365"/>
      <c r="X47" s="532" t="str">
        <f t="shared" si="3"/>
        <v/>
      </c>
      <c r="Y47" s="520"/>
      <c r="Z47" s="534" t="str">
        <f>IF(AA47="","",VLOOKUP(AA47,Lookups!L43:M66,2,FALSE))</f>
        <v/>
      </c>
      <c r="AA47" s="366"/>
      <c r="AB47" s="366"/>
      <c r="AC47" s="517"/>
      <c r="AD47" s="366"/>
      <c r="AE47" s="366"/>
      <c r="AF47" s="366"/>
      <c r="AG47" s="366"/>
      <c r="AH47" s="366"/>
      <c r="AI47" s="366"/>
      <c r="AJ47" s="366"/>
      <c r="AK47" s="366"/>
      <c r="AL47" s="532" t="str">
        <f>IF(AM47="","",(VLOOKUP(AM47,Lookups!V43:W64,2,FALSE)))</f>
        <v/>
      </c>
      <c r="AM47" s="366"/>
      <c r="AN47" s="366"/>
      <c r="AO47" s="532" t="str">
        <f t="shared" si="0"/>
        <v/>
      </c>
      <c r="AP47" s="366"/>
      <c r="AQ47" s="532" t="str">
        <f t="shared" si="1"/>
        <v/>
      </c>
      <c r="AR47" s="366"/>
      <c r="AS47" s="366"/>
      <c r="AT47" s="366"/>
      <c r="AU47" s="366"/>
      <c r="AV47" s="366"/>
      <c r="AW47" s="366"/>
      <c r="AX47" s="522"/>
      <c r="AY47" s="522"/>
      <c r="AZ47" s="522"/>
      <c r="BA47" s="522"/>
      <c r="BB47" s="366"/>
      <c r="BC47" s="366"/>
      <c r="BD47" s="366"/>
      <c r="BE47" s="366"/>
      <c r="BF47" s="518"/>
      <c r="BG47" s="518"/>
      <c r="BH47" s="532" t="str">
        <f t="shared" si="2"/>
        <v/>
      </c>
      <c r="BI47" s="366"/>
      <c r="BJ47" s="533"/>
      <c r="BK47" s="366"/>
      <c r="BL47" s="525"/>
      <c r="BM47" s="525"/>
      <c r="BN47" s="525"/>
      <c r="BO47" s="525"/>
      <c r="BP47" s="525"/>
      <c r="BQ47" s="525"/>
      <c r="BR47" s="366"/>
      <c r="BS47" s="525"/>
      <c r="BT47" s="525"/>
      <c r="BU47" s="525"/>
      <c r="BV47" s="525"/>
      <c r="BW47" s="12"/>
      <c r="BX47"/>
    </row>
    <row r="48" spans="1:76" s="371" customFormat="1" ht="27" customHeight="1" x14ac:dyDescent="0.2">
      <c r="A48" s="365"/>
      <c r="B48" s="379"/>
      <c r="C48" s="366"/>
      <c r="D48" s="533" t="str">
        <f>IF(E47="","",(VLOOKUP(E47,Lookups!$B$4:$C$3001,2,FALSE)))</f>
        <v/>
      </c>
      <c r="E48" s="366"/>
      <c r="F48" s="366"/>
      <c r="G48" s="366"/>
      <c r="H48" s="366"/>
      <c r="I48" s="366"/>
      <c r="J48" s="366"/>
      <c r="K48" s="366"/>
      <c r="L48" s="366"/>
      <c r="M48" s="366"/>
      <c r="N48" s="366"/>
      <c r="O48" s="517"/>
      <c r="P48" s="517"/>
      <c r="Q48" s="365"/>
      <c r="R48" s="365"/>
      <c r="S48" s="365"/>
      <c r="T48" s="518"/>
      <c r="U48" s="366"/>
      <c r="V48" s="365"/>
      <c r="W48" s="365"/>
      <c r="X48" s="532" t="str">
        <f t="shared" si="3"/>
        <v/>
      </c>
      <c r="Y48" s="520"/>
      <c r="Z48" s="534" t="str">
        <f>IF(AA48="","",VLOOKUP(AA48,Lookups!L44:M67,2,FALSE))</f>
        <v/>
      </c>
      <c r="AA48" s="366"/>
      <c r="AB48" s="366"/>
      <c r="AC48" s="517"/>
      <c r="AD48" s="366"/>
      <c r="AE48" s="366"/>
      <c r="AF48" s="366"/>
      <c r="AG48" s="366"/>
      <c r="AH48" s="366"/>
      <c r="AI48" s="366"/>
      <c r="AJ48" s="366"/>
      <c r="AK48" s="366"/>
      <c r="AL48" s="532" t="str">
        <f>IF(AM48="","",(VLOOKUP(AM48,Lookups!V44:W65,2,FALSE)))</f>
        <v/>
      </c>
      <c r="AM48" s="366"/>
      <c r="AN48" s="366"/>
      <c r="AO48" s="532" t="str">
        <f t="shared" si="0"/>
        <v/>
      </c>
      <c r="AP48" s="366"/>
      <c r="AQ48" s="532" t="str">
        <f t="shared" si="1"/>
        <v/>
      </c>
      <c r="AR48" s="366"/>
      <c r="AS48" s="366"/>
      <c r="AT48" s="366"/>
      <c r="AU48" s="366"/>
      <c r="AV48" s="366"/>
      <c r="AW48" s="366"/>
      <c r="AX48" s="522"/>
      <c r="AY48" s="522"/>
      <c r="AZ48" s="522"/>
      <c r="BA48" s="522"/>
      <c r="BB48" s="366"/>
      <c r="BC48" s="366"/>
      <c r="BD48" s="366"/>
      <c r="BE48" s="366"/>
      <c r="BF48" s="518"/>
      <c r="BG48" s="518"/>
      <c r="BH48" s="532" t="str">
        <f t="shared" si="2"/>
        <v/>
      </c>
      <c r="BI48" s="366"/>
      <c r="BJ48" s="533"/>
      <c r="BK48" s="366"/>
      <c r="BL48" s="525"/>
      <c r="BM48" s="525"/>
      <c r="BN48" s="525"/>
      <c r="BO48" s="525"/>
      <c r="BP48" s="525"/>
      <c r="BQ48" s="525"/>
      <c r="BR48" s="366"/>
      <c r="BS48" s="525"/>
      <c r="BT48" s="525"/>
      <c r="BU48" s="525"/>
      <c r="BV48" s="525"/>
      <c r="BW48" s="12"/>
      <c r="BX48"/>
    </row>
    <row r="49" spans="1:76" s="371" customFormat="1" ht="27" customHeight="1" x14ac:dyDescent="0.2">
      <c r="A49" s="365"/>
      <c r="B49" s="379"/>
      <c r="C49" s="366"/>
      <c r="D49" s="533" t="str">
        <f>IF(E48="","",(VLOOKUP(E48,Lookups!$B$4:$C$3001,2,FALSE)))</f>
        <v/>
      </c>
      <c r="E49" s="366"/>
      <c r="F49" s="366"/>
      <c r="G49" s="366"/>
      <c r="H49" s="366"/>
      <c r="I49" s="366"/>
      <c r="J49" s="366"/>
      <c r="K49" s="366"/>
      <c r="L49" s="366"/>
      <c r="M49" s="366"/>
      <c r="N49" s="366"/>
      <c r="O49" s="517"/>
      <c r="P49" s="517"/>
      <c r="Q49" s="365"/>
      <c r="R49" s="365"/>
      <c r="S49" s="365"/>
      <c r="T49" s="518"/>
      <c r="U49" s="366"/>
      <c r="V49" s="365"/>
      <c r="W49" s="365"/>
      <c r="X49" s="532" t="str">
        <f t="shared" si="3"/>
        <v/>
      </c>
      <c r="Y49" s="520"/>
      <c r="Z49" s="534" t="str">
        <f>IF(AA49="","",VLOOKUP(AA49,Lookups!L45:M68,2,FALSE))</f>
        <v/>
      </c>
      <c r="AA49" s="366"/>
      <c r="AB49" s="366"/>
      <c r="AC49" s="517"/>
      <c r="AD49" s="366"/>
      <c r="AE49" s="366"/>
      <c r="AF49" s="366"/>
      <c r="AG49" s="366"/>
      <c r="AH49" s="366"/>
      <c r="AI49" s="366"/>
      <c r="AJ49" s="366"/>
      <c r="AK49" s="366"/>
      <c r="AL49" s="532" t="str">
        <f>IF(AM49="","",(VLOOKUP(AM49,Lookups!V45:W66,2,FALSE)))</f>
        <v/>
      </c>
      <c r="AM49" s="366"/>
      <c r="AN49" s="366"/>
      <c r="AO49" s="532" t="str">
        <f t="shared" si="0"/>
        <v/>
      </c>
      <c r="AP49" s="366"/>
      <c r="AQ49" s="532" t="str">
        <f t="shared" si="1"/>
        <v/>
      </c>
      <c r="AR49" s="366"/>
      <c r="AS49" s="366"/>
      <c r="AT49" s="366"/>
      <c r="AU49" s="366"/>
      <c r="AV49" s="366"/>
      <c r="AW49" s="366"/>
      <c r="AX49" s="522"/>
      <c r="AY49" s="522"/>
      <c r="AZ49" s="522"/>
      <c r="BA49" s="522"/>
      <c r="BB49" s="366"/>
      <c r="BC49" s="366"/>
      <c r="BD49" s="366"/>
      <c r="BE49" s="366"/>
      <c r="BF49" s="518"/>
      <c r="BG49" s="518"/>
      <c r="BH49" s="532" t="str">
        <f t="shared" si="2"/>
        <v/>
      </c>
      <c r="BI49" s="366"/>
      <c r="BJ49" s="533"/>
      <c r="BK49" s="366"/>
      <c r="BL49" s="525"/>
      <c r="BM49" s="525"/>
      <c r="BN49" s="525"/>
      <c r="BO49" s="525"/>
      <c r="BP49" s="525"/>
      <c r="BQ49" s="525"/>
      <c r="BR49" s="366"/>
      <c r="BS49" s="525"/>
      <c r="BT49" s="525"/>
      <c r="BU49" s="525"/>
      <c r="BV49" s="525"/>
      <c r="BW49" s="12"/>
      <c r="BX49"/>
    </row>
    <row r="50" spans="1:76" s="371" customFormat="1" ht="27" customHeight="1" x14ac:dyDescent="0.2">
      <c r="A50" s="365"/>
      <c r="B50" s="379"/>
      <c r="C50" s="366"/>
      <c r="D50" s="533" t="str">
        <f>IF(E49="","",(VLOOKUP(E49,Lookups!$B$4:$C$3001,2,FALSE)))</f>
        <v/>
      </c>
      <c r="E50" s="366"/>
      <c r="F50" s="366"/>
      <c r="G50" s="366"/>
      <c r="H50" s="366"/>
      <c r="I50" s="366"/>
      <c r="J50" s="366"/>
      <c r="K50" s="366"/>
      <c r="L50" s="366"/>
      <c r="M50" s="366"/>
      <c r="N50" s="366"/>
      <c r="O50" s="517"/>
      <c r="P50" s="517"/>
      <c r="Q50" s="365"/>
      <c r="R50" s="365"/>
      <c r="S50" s="365"/>
      <c r="T50" s="518"/>
      <c r="U50" s="366"/>
      <c r="V50" s="365"/>
      <c r="W50" s="365"/>
      <c r="X50" s="532" t="str">
        <f t="shared" si="3"/>
        <v/>
      </c>
      <c r="Y50" s="520"/>
      <c r="Z50" s="534" t="str">
        <f>IF(AA50="","",VLOOKUP(AA50,Lookups!L46:M69,2,FALSE))</f>
        <v/>
      </c>
      <c r="AA50" s="366"/>
      <c r="AB50" s="366"/>
      <c r="AC50" s="517"/>
      <c r="AD50" s="366"/>
      <c r="AE50" s="366"/>
      <c r="AF50" s="366"/>
      <c r="AG50" s="366"/>
      <c r="AH50" s="366"/>
      <c r="AI50" s="366"/>
      <c r="AJ50" s="366"/>
      <c r="AK50" s="366"/>
      <c r="AL50" s="532" t="str">
        <f>IF(AM50="","",(VLOOKUP(AM50,Lookups!V46:W67,2,FALSE)))</f>
        <v/>
      </c>
      <c r="AM50" s="366"/>
      <c r="AN50" s="366"/>
      <c r="AO50" s="532" t="str">
        <f t="shared" si="0"/>
        <v/>
      </c>
      <c r="AP50" s="366"/>
      <c r="AQ50" s="532" t="str">
        <f t="shared" si="1"/>
        <v/>
      </c>
      <c r="AR50" s="366"/>
      <c r="AS50" s="366"/>
      <c r="AT50" s="366"/>
      <c r="AU50" s="366"/>
      <c r="AV50" s="366"/>
      <c r="AW50" s="366"/>
      <c r="AX50" s="522"/>
      <c r="AY50" s="522"/>
      <c r="AZ50" s="522"/>
      <c r="BA50" s="522"/>
      <c r="BB50" s="366"/>
      <c r="BC50" s="366"/>
      <c r="BD50" s="366"/>
      <c r="BE50" s="366"/>
      <c r="BF50" s="518"/>
      <c r="BG50" s="518"/>
      <c r="BH50" s="532" t="str">
        <f t="shared" si="2"/>
        <v/>
      </c>
      <c r="BI50" s="366"/>
      <c r="BJ50" s="533"/>
      <c r="BK50" s="366"/>
      <c r="BL50" s="525"/>
      <c r="BM50" s="525"/>
      <c r="BN50" s="525"/>
      <c r="BO50" s="525"/>
      <c r="BP50" s="525"/>
      <c r="BQ50" s="525"/>
      <c r="BR50" s="366"/>
      <c r="BS50" s="525"/>
      <c r="BT50" s="525"/>
      <c r="BU50" s="525"/>
      <c r="BV50" s="525"/>
      <c r="BW50" s="12"/>
      <c r="BX50"/>
    </row>
    <row r="51" spans="1:76" s="371" customFormat="1" ht="27" customHeight="1" x14ac:dyDescent="0.2">
      <c r="A51" s="365"/>
      <c r="B51" s="379"/>
      <c r="C51" s="366"/>
      <c r="D51" s="533" t="str">
        <f>IF(E50="","",(VLOOKUP(E50,Lookups!$B$4:$C$3001,2,FALSE)))</f>
        <v/>
      </c>
      <c r="E51" s="366"/>
      <c r="F51" s="366"/>
      <c r="G51" s="366"/>
      <c r="H51" s="366"/>
      <c r="I51" s="366"/>
      <c r="J51" s="366"/>
      <c r="K51" s="366"/>
      <c r="L51" s="366"/>
      <c r="M51" s="366"/>
      <c r="N51" s="366"/>
      <c r="O51" s="517"/>
      <c r="P51" s="517"/>
      <c r="Q51" s="365"/>
      <c r="R51" s="365"/>
      <c r="S51" s="365"/>
      <c r="T51" s="518"/>
      <c r="U51" s="366"/>
      <c r="V51" s="365"/>
      <c r="W51" s="365"/>
      <c r="X51" s="532" t="str">
        <f t="shared" si="3"/>
        <v/>
      </c>
      <c r="Y51" s="520"/>
      <c r="Z51" s="534" t="str">
        <f>IF(AA51="","",VLOOKUP(AA51,Lookups!L47:M70,2,FALSE))</f>
        <v/>
      </c>
      <c r="AA51" s="366"/>
      <c r="AB51" s="366"/>
      <c r="AC51" s="517"/>
      <c r="AD51" s="366"/>
      <c r="AE51" s="366"/>
      <c r="AF51" s="366"/>
      <c r="AG51" s="366"/>
      <c r="AH51" s="366"/>
      <c r="AI51" s="366"/>
      <c r="AJ51" s="366"/>
      <c r="AK51" s="366"/>
      <c r="AL51" s="532" t="str">
        <f>IF(AM51="","",(VLOOKUP(AM51,Lookups!V47:W68,2,FALSE)))</f>
        <v/>
      </c>
      <c r="AM51" s="366"/>
      <c r="AN51" s="366"/>
      <c r="AO51" s="532" t="str">
        <f t="shared" si="0"/>
        <v/>
      </c>
      <c r="AP51" s="366"/>
      <c r="AQ51" s="532" t="str">
        <f t="shared" si="1"/>
        <v/>
      </c>
      <c r="AR51" s="366"/>
      <c r="AS51" s="366"/>
      <c r="AT51" s="366"/>
      <c r="AU51" s="366"/>
      <c r="AV51" s="366"/>
      <c r="AW51" s="366"/>
      <c r="AX51" s="522"/>
      <c r="AY51" s="522"/>
      <c r="AZ51" s="522"/>
      <c r="BA51" s="522"/>
      <c r="BB51" s="366"/>
      <c r="BC51" s="366"/>
      <c r="BD51" s="366"/>
      <c r="BE51" s="366"/>
      <c r="BF51" s="518"/>
      <c r="BG51" s="518"/>
      <c r="BH51" s="532" t="str">
        <f t="shared" si="2"/>
        <v/>
      </c>
      <c r="BI51" s="366"/>
      <c r="BJ51" s="533"/>
      <c r="BK51" s="366"/>
      <c r="BL51" s="525"/>
      <c r="BM51" s="525"/>
      <c r="BN51" s="525"/>
      <c r="BO51" s="525"/>
      <c r="BP51" s="525"/>
      <c r="BQ51" s="525"/>
      <c r="BR51" s="366"/>
      <c r="BS51" s="525"/>
      <c r="BT51" s="525"/>
      <c r="BU51" s="525"/>
      <c r="BV51" s="525"/>
      <c r="BW51" s="12"/>
      <c r="BX51"/>
    </row>
    <row r="52" spans="1:76" s="371" customFormat="1" ht="27" customHeight="1" x14ac:dyDescent="0.2">
      <c r="A52" s="365"/>
      <c r="B52" s="379"/>
      <c r="C52" s="366"/>
      <c r="D52" s="533" t="str">
        <f>IF(E51="","",(VLOOKUP(E51,Lookups!$B$4:$C$3001,2,FALSE)))</f>
        <v/>
      </c>
      <c r="E52" s="366"/>
      <c r="F52" s="366"/>
      <c r="G52" s="366"/>
      <c r="H52" s="366"/>
      <c r="I52" s="366"/>
      <c r="J52" s="366"/>
      <c r="K52" s="366"/>
      <c r="L52" s="366"/>
      <c r="M52" s="366"/>
      <c r="N52" s="366"/>
      <c r="O52" s="517"/>
      <c r="P52" s="517"/>
      <c r="Q52" s="365"/>
      <c r="R52" s="365"/>
      <c r="S52" s="365"/>
      <c r="T52" s="518"/>
      <c r="U52" s="366"/>
      <c r="V52" s="365"/>
      <c r="W52" s="365"/>
      <c r="X52" s="532" t="str">
        <f t="shared" si="3"/>
        <v/>
      </c>
      <c r="Y52" s="520"/>
      <c r="Z52" s="534" t="str">
        <f>IF(AA52="","",VLOOKUP(AA52,Lookups!L48:M71,2,FALSE))</f>
        <v/>
      </c>
      <c r="AA52" s="366"/>
      <c r="AB52" s="366"/>
      <c r="AC52" s="517"/>
      <c r="AD52" s="366"/>
      <c r="AE52" s="366"/>
      <c r="AF52" s="366"/>
      <c r="AG52" s="366"/>
      <c r="AH52" s="366"/>
      <c r="AI52" s="366"/>
      <c r="AJ52" s="366"/>
      <c r="AK52" s="366"/>
      <c r="AL52" s="532" t="str">
        <f>IF(AM52="","",(VLOOKUP(AM52,Lookups!V48:W69,2,FALSE)))</f>
        <v/>
      </c>
      <c r="AM52" s="366"/>
      <c r="AN52" s="366"/>
      <c r="AO52" s="532" t="str">
        <f t="shared" si="0"/>
        <v/>
      </c>
      <c r="AP52" s="366"/>
      <c r="AQ52" s="532" t="str">
        <f t="shared" si="1"/>
        <v/>
      </c>
      <c r="AR52" s="366"/>
      <c r="AS52" s="366"/>
      <c r="AT52" s="366"/>
      <c r="AU52" s="366"/>
      <c r="AV52" s="366"/>
      <c r="AW52" s="366"/>
      <c r="AX52" s="522"/>
      <c r="AY52" s="522"/>
      <c r="AZ52" s="522"/>
      <c r="BA52" s="522"/>
      <c r="BB52" s="366"/>
      <c r="BC52" s="366"/>
      <c r="BD52" s="366"/>
      <c r="BE52" s="366"/>
      <c r="BF52" s="518"/>
      <c r="BG52" s="518"/>
      <c r="BH52" s="532" t="str">
        <f t="shared" si="2"/>
        <v/>
      </c>
      <c r="BI52" s="366"/>
      <c r="BJ52" s="533"/>
      <c r="BK52" s="366"/>
      <c r="BL52" s="525"/>
      <c r="BM52" s="525"/>
      <c r="BN52" s="525"/>
      <c r="BO52" s="525"/>
      <c r="BP52" s="525"/>
      <c r="BQ52" s="525"/>
      <c r="BR52" s="366"/>
      <c r="BS52" s="525"/>
      <c r="BT52" s="525"/>
      <c r="BU52" s="525"/>
      <c r="BV52" s="525"/>
      <c r="BW52" s="12"/>
      <c r="BX52"/>
    </row>
    <row r="53" spans="1:76" s="371" customFormat="1" ht="27" customHeight="1" x14ac:dyDescent="0.2">
      <c r="A53" s="365"/>
      <c r="B53" s="379"/>
      <c r="C53" s="366"/>
      <c r="D53" s="533" t="str">
        <f>IF(E52="","",(VLOOKUP(E52,Lookups!$B$4:$C$3001,2,FALSE)))</f>
        <v/>
      </c>
      <c r="E53" s="366"/>
      <c r="F53" s="366"/>
      <c r="G53" s="366"/>
      <c r="H53" s="366"/>
      <c r="I53" s="366"/>
      <c r="J53" s="366"/>
      <c r="K53" s="366"/>
      <c r="L53" s="366"/>
      <c r="M53" s="366"/>
      <c r="N53" s="366"/>
      <c r="O53" s="517"/>
      <c r="P53" s="517"/>
      <c r="Q53" s="365"/>
      <c r="R53" s="365"/>
      <c r="S53" s="365"/>
      <c r="T53" s="518"/>
      <c r="U53" s="366"/>
      <c r="V53" s="365"/>
      <c r="W53" s="365"/>
      <c r="X53" s="532" t="str">
        <f t="shared" si="3"/>
        <v/>
      </c>
      <c r="Y53" s="520"/>
      <c r="Z53" s="534" t="str">
        <f>IF(AA53="","",VLOOKUP(AA53,Lookups!L49:M72,2,FALSE))</f>
        <v/>
      </c>
      <c r="AA53" s="366"/>
      <c r="AB53" s="366"/>
      <c r="AC53" s="517"/>
      <c r="AD53" s="366"/>
      <c r="AE53" s="366"/>
      <c r="AF53" s="366"/>
      <c r="AG53" s="366"/>
      <c r="AH53" s="366"/>
      <c r="AI53" s="366"/>
      <c r="AJ53" s="366"/>
      <c r="AK53" s="366"/>
      <c r="AL53" s="532" t="str">
        <f>IF(AM53="","",(VLOOKUP(AM53,Lookups!V49:W70,2,FALSE)))</f>
        <v/>
      </c>
      <c r="AM53" s="366"/>
      <c r="AN53" s="366"/>
      <c r="AO53" s="532" t="str">
        <f t="shared" si="0"/>
        <v/>
      </c>
      <c r="AP53" s="366"/>
      <c r="AQ53" s="532" t="str">
        <f t="shared" si="1"/>
        <v/>
      </c>
      <c r="AR53" s="366"/>
      <c r="AS53" s="366"/>
      <c r="AT53" s="366"/>
      <c r="AU53" s="366"/>
      <c r="AV53" s="366"/>
      <c r="AW53" s="366"/>
      <c r="AX53" s="522"/>
      <c r="AY53" s="522"/>
      <c r="AZ53" s="522"/>
      <c r="BA53" s="522"/>
      <c r="BB53" s="366"/>
      <c r="BC53" s="366"/>
      <c r="BD53" s="366"/>
      <c r="BE53" s="366"/>
      <c r="BF53" s="518"/>
      <c r="BG53" s="518"/>
      <c r="BH53" s="532" t="str">
        <f t="shared" si="2"/>
        <v/>
      </c>
      <c r="BI53" s="366"/>
      <c r="BJ53" s="533"/>
      <c r="BK53" s="366"/>
      <c r="BL53" s="525"/>
      <c r="BM53" s="525"/>
      <c r="BN53" s="525"/>
      <c r="BO53" s="525"/>
      <c r="BP53" s="525"/>
      <c r="BQ53" s="525"/>
      <c r="BR53" s="366"/>
      <c r="BS53" s="525"/>
      <c r="BT53" s="525"/>
      <c r="BU53" s="525"/>
      <c r="BV53" s="525"/>
      <c r="BW53" s="12"/>
      <c r="BX53"/>
    </row>
    <row r="54" spans="1:76" s="371" customFormat="1" ht="27" customHeight="1" x14ac:dyDescent="0.2">
      <c r="A54" s="365"/>
      <c r="B54" s="379"/>
      <c r="C54" s="366"/>
      <c r="D54" s="533" t="str">
        <f>IF(E53="","",(VLOOKUP(E53,Lookups!$B$4:$C$3001,2,FALSE)))</f>
        <v/>
      </c>
      <c r="E54" s="366"/>
      <c r="F54" s="366"/>
      <c r="G54" s="366"/>
      <c r="H54" s="366"/>
      <c r="I54" s="366"/>
      <c r="J54" s="366"/>
      <c r="K54" s="366"/>
      <c r="L54" s="366"/>
      <c r="M54" s="366"/>
      <c r="N54" s="366"/>
      <c r="O54" s="517"/>
      <c r="P54" s="517"/>
      <c r="Q54" s="365"/>
      <c r="R54" s="365"/>
      <c r="S54" s="365"/>
      <c r="T54" s="518"/>
      <c r="U54" s="366"/>
      <c r="V54" s="365"/>
      <c r="W54" s="365"/>
      <c r="X54" s="532" t="str">
        <f t="shared" si="3"/>
        <v/>
      </c>
      <c r="Y54" s="520"/>
      <c r="Z54" s="534" t="str">
        <f>IF(AA54="","",VLOOKUP(AA54,Lookups!L50:M73,2,FALSE))</f>
        <v/>
      </c>
      <c r="AA54" s="366"/>
      <c r="AB54" s="366"/>
      <c r="AC54" s="517"/>
      <c r="AD54" s="366"/>
      <c r="AE54" s="366"/>
      <c r="AF54" s="366"/>
      <c r="AG54" s="366"/>
      <c r="AH54" s="366"/>
      <c r="AI54" s="366"/>
      <c r="AJ54" s="366"/>
      <c r="AK54" s="366"/>
      <c r="AL54" s="532" t="str">
        <f>IF(AM54="","",(VLOOKUP(AM54,Lookups!V50:W71,2,FALSE)))</f>
        <v/>
      </c>
      <c r="AM54" s="366"/>
      <c r="AN54" s="366"/>
      <c r="AO54" s="532" t="str">
        <f t="shared" si="0"/>
        <v/>
      </c>
      <c r="AP54" s="366"/>
      <c r="AQ54" s="532" t="str">
        <f t="shared" si="1"/>
        <v/>
      </c>
      <c r="AR54" s="366"/>
      <c r="AS54" s="366"/>
      <c r="AT54" s="366"/>
      <c r="AU54" s="366"/>
      <c r="AV54" s="366"/>
      <c r="AW54" s="366"/>
      <c r="AX54" s="522"/>
      <c r="AY54" s="522"/>
      <c r="AZ54" s="522"/>
      <c r="BA54" s="522"/>
      <c r="BB54" s="366"/>
      <c r="BC54" s="366"/>
      <c r="BD54" s="366"/>
      <c r="BE54" s="366"/>
      <c r="BF54" s="518"/>
      <c r="BG54" s="518"/>
      <c r="BH54" s="532" t="str">
        <f t="shared" si="2"/>
        <v/>
      </c>
      <c r="BI54" s="366"/>
      <c r="BJ54" s="533"/>
      <c r="BK54" s="366"/>
      <c r="BL54" s="525"/>
      <c r="BM54" s="525"/>
      <c r="BN54" s="525"/>
      <c r="BO54" s="525"/>
      <c r="BP54" s="525"/>
      <c r="BQ54" s="525"/>
      <c r="BR54" s="366"/>
      <c r="BS54" s="525"/>
      <c r="BT54" s="525"/>
      <c r="BU54" s="525"/>
      <c r="BV54" s="525"/>
      <c r="BW54" s="12"/>
      <c r="BX54"/>
    </row>
    <row r="55" spans="1:76" s="371" customFormat="1" ht="27" customHeight="1" x14ac:dyDescent="0.2">
      <c r="A55" s="365"/>
      <c r="B55" s="379"/>
      <c r="C55" s="366"/>
      <c r="D55" s="533" t="str">
        <f>IF(E54="","",(VLOOKUP(E54,Lookups!$B$4:$C$3001,2,FALSE)))</f>
        <v/>
      </c>
      <c r="E55" s="366"/>
      <c r="F55" s="366"/>
      <c r="G55" s="366"/>
      <c r="H55" s="366"/>
      <c r="I55" s="366"/>
      <c r="J55" s="366"/>
      <c r="K55" s="366"/>
      <c r="L55" s="366"/>
      <c r="M55" s="366"/>
      <c r="N55" s="366"/>
      <c r="O55" s="517"/>
      <c r="P55" s="517"/>
      <c r="Q55" s="365"/>
      <c r="R55" s="365"/>
      <c r="S55" s="365"/>
      <c r="T55" s="518"/>
      <c r="U55" s="366"/>
      <c r="V55" s="365"/>
      <c r="W55" s="365"/>
      <c r="X55" s="532" t="str">
        <f t="shared" si="3"/>
        <v/>
      </c>
      <c r="Y55" s="520"/>
      <c r="Z55" s="534" t="str">
        <f>IF(AA55="","",VLOOKUP(AA55,Lookups!L51:M74,2,FALSE))</f>
        <v/>
      </c>
      <c r="AA55" s="366"/>
      <c r="AB55" s="366"/>
      <c r="AC55" s="517"/>
      <c r="AD55" s="366"/>
      <c r="AE55" s="366"/>
      <c r="AF55" s="366"/>
      <c r="AG55" s="366"/>
      <c r="AH55" s="366"/>
      <c r="AI55" s="366"/>
      <c r="AJ55" s="366"/>
      <c r="AK55" s="366"/>
      <c r="AL55" s="532" t="str">
        <f>IF(AM55="","",(VLOOKUP(AM55,Lookups!V51:W72,2,FALSE)))</f>
        <v/>
      </c>
      <c r="AM55" s="366"/>
      <c r="AN55" s="366"/>
      <c r="AO55" s="532" t="str">
        <f t="shared" si="0"/>
        <v/>
      </c>
      <c r="AP55" s="366"/>
      <c r="AQ55" s="532" t="str">
        <f t="shared" si="1"/>
        <v/>
      </c>
      <c r="AR55" s="366"/>
      <c r="AS55" s="366"/>
      <c r="AT55" s="366"/>
      <c r="AU55" s="366"/>
      <c r="AV55" s="366"/>
      <c r="AW55" s="366"/>
      <c r="AX55" s="522"/>
      <c r="AY55" s="522"/>
      <c r="AZ55" s="522"/>
      <c r="BA55" s="522"/>
      <c r="BB55" s="366"/>
      <c r="BC55" s="366"/>
      <c r="BD55" s="366"/>
      <c r="BE55" s="366"/>
      <c r="BF55" s="518"/>
      <c r="BG55" s="518"/>
      <c r="BH55" s="532" t="str">
        <f t="shared" si="2"/>
        <v/>
      </c>
      <c r="BI55" s="366"/>
      <c r="BJ55" s="533"/>
      <c r="BK55" s="366"/>
      <c r="BL55" s="525"/>
      <c r="BM55" s="525"/>
      <c r="BN55" s="525"/>
      <c r="BO55" s="525"/>
      <c r="BP55" s="525"/>
      <c r="BQ55" s="525"/>
      <c r="BR55" s="366"/>
      <c r="BS55" s="525"/>
      <c r="BT55" s="525"/>
      <c r="BU55" s="525"/>
      <c r="BV55" s="525"/>
      <c r="BW55" s="12"/>
      <c r="BX55"/>
    </row>
    <row r="56" spans="1:76" s="371" customFormat="1" ht="27" customHeight="1" x14ac:dyDescent="0.2">
      <c r="A56" s="365"/>
      <c r="B56" s="379"/>
      <c r="C56" s="366"/>
      <c r="D56" s="533" t="str">
        <f>IF(E55="","",(VLOOKUP(E55,Lookups!$B$4:$C$3001,2,FALSE)))</f>
        <v/>
      </c>
      <c r="E56" s="366"/>
      <c r="F56" s="366"/>
      <c r="G56" s="366"/>
      <c r="H56" s="366"/>
      <c r="I56" s="366"/>
      <c r="J56" s="366"/>
      <c r="K56" s="366"/>
      <c r="L56" s="366"/>
      <c r="M56" s="366"/>
      <c r="N56" s="366"/>
      <c r="O56" s="517"/>
      <c r="P56" s="517"/>
      <c r="Q56" s="365"/>
      <c r="R56" s="365"/>
      <c r="S56" s="365"/>
      <c r="T56" s="518"/>
      <c r="U56" s="366"/>
      <c r="V56" s="365"/>
      <c r="W56" s="365"/>
      <c r="X56" s="532" t="str">
        <f t="shared" si="3"/>
        <v/>
      </c>
      <c r="Y56" s="520"/>
      <c r="Z56" s="534" t="str">
        <f>IF(AA56="","",VLOOKUP(AA56,Lookups!L52:M75,2,FALSE))</f>
        <v/>
      </c>
      <c r="AA56" s="366"/>
      <c r="AB56" s="366"/>
      <c r="AC56" s="517"/>
      <c r="AD56" s="366"/>
      <c r="AE56" s="366"/>
      <c r="AF56" s="366"/>
      <c r="AG56" s="366"/>
      <c r="AH56" s="366"/>
      <c r="AI56" s="366"/>
      <c r="AJ56" s="366"/>
      <c r="AK56" s="366"/>
      <c r="AL56" s="532" t="str">
        <f>IF(AM56="","",(VLOOKUP(AM56,Lookups!V52:W73,2,FALSE)))</f>
        <v/>
      </c>
      <c r="AM56" s="366"/>
      <c r="AN56" s="366"/>
      <c r="AO56" s="532" t="str">
        <f t="shared" si="0"/>
        <v/>
      </c>
      <c r="AP56" s="366"/>
      <c r="AQ56" s="532" t="str">
        <f t="shared" si="1"/>
        <v/>
      </c>
      <c r="AR56" s="366"/>
      <c r="AS56" s="366"/>
      <c r="AT56" s="366"/>
      <c r="AU56" s="366"/>
      <c r="AV56" s="366"/>
      <c r="AW56" s="366"/>
      <c r="AX56" s="522"/>
      <c r="AY56" s="522"/>
      <c r="AZ56" s="522"/>
      <c r="BA56" s="522"/>
      <c r="BB56" s="366"/>
      <c r="BC56" s="366"/>
      <c r="BD56" s="366"/>
      <c r="BE56" s="366"/>
      <c r="BF56" s="518"/>
      <c r="BG56" s="518"/>
      <c r="BH56" s="532" t="str">
        <f t="shared" si="2"/>
        <v/>
      </c>
      <c r="BI56" s="366"/>
      <c r="BJ56" s="533"/>
      <c r="BK56" s="366"/>
      <c r="BL56" s="525"/>
      <c r="BM56" s="525"/>
      <c r="BN56" s="525"/>
      <c r="BO56" s="525"/>
      <c r="BP56" s="525"/>
      <c r="BQ56" s="525"/>
      <c r="BR56" s="366"/>
      <c r="BS56" s="525"/>
      <c r="BT56" s="525"/>
      <c r="BU56" s="525"/>
      <c r="BV56" s="525"/>
      <c r="BW56" s="12"/>
      <c r="BX56"/>
    </row>
    <row r="57" spans="1:76" s="371" customFormat="1" ht="27" customHeight="1" x14ac:dyDescent="0.2">
      <c r="A57" s="365"/>
      <c r="B57" s="379"/>
      <c r="C57" s="366"/>
      <c r="D57" s="533" t="str">
        <f>IF(E56="","",(VLOOKUP(E56,Lookups!$B$4:$C$3001,2,FALSE)))</f>
        <v/>
      </c>
      <c r="E57" s="366"/>
      <c r="F57" s="366"/>
      <c r="G57" s="366"/>
      <c r="H57" s="366"/>
      <c r="I57" s="366"/>
      <c r="J57" s="366"/>
      <c r="K57" s="366"/>
      <c r="L57" s="366"/>
      <c r="M57" s="366"/>
      <c r="N57" s="366"/>
      <c r="O57" s="517"/>
      <c r="P57" s="517"/>
      <c r="Q57" s="365"/>
      <c r="R57" s="365"/>
      <c r="S57" s="365"/>
      <c r="T57" s="518"/>
      <c r="U57" s="366"/>
      <c r="V57" s="365"/>
      <c r="W57" s="365"/>
      <c r="X57" s="532" t="str">
        <f t="shared" si="3"/>
        <v/>
      </c>
      <c r="Y57" s="520"/>
      <c r="Z57" s="534" t="str">
        <f>IF(AA57="","",VLOOKUP(AA57,Lookups!L53:M76,2,FALSE))</f>
        <v/>
      </c>
      <c r="AA57" s="366"/>
      <c r="AB57" s="366"/>
      <c r="AC57" s="517"/>
      <c r="AD57" s="366"/>
      <c r="AE57" s="366"/>
      <c r="AF57" s="366"/>
      <c r="AG57" s="366"/>
      <c r="AH57" s="366"/>
      <c r="AI57" s="366"/>
      <c r="AJ57" s="366"/>
      <c r="AK57" s="366"/>
      <c r="AL57" s="532" t="str">
        <f>IF(AM57="","",(VLOOKUP(AM57,Lookups!V53:W74,2,FALSE)))</f>
        <v/>
      </c>
      <c r="AM57" s="366"/>
      <c r="AN57" s="366"/>
      <c r="AO57" s="532" t="str">
        <f t="shared" si="0"/>
        <v/>
      </c>
      <c r="AP57" s="366"/>
      <c r="AQ57" s="532" t="str">
        <f t="shared" si="1"/>
        <v/>
      </c>
      <c r="AR57" s="366"/>
      <c r="AS57" s="366"/>
      <c r="AT57" s="366"/>
      <c r="AU57" s="366"/>
      <c r="AV57" s="366"/>
      <c r="AW57" s="366"/>
      <c r="AX57" s="522"/>
      <c r="AY57" s="522"/>
      <c r="AZ57" s="522"/>
      <c r="BA57" s="522"/>
      <c r="BB57" s="366"/>
      <c r="BC57" s="366"/>
      <c r="BD57" s="366"/>
      <c r="BE57" s="366"/>
      <c r="BF57" s="518"/>
      <c r="BG57" s="518"/>
      <c r="BH57" s="532" t="str">
        <f t="shared" si="2"/>
        <v/>
      </c>
      <c r="BI57" s="366"/>
      <c r="BJ57" s="533"/>
      <c r="BK57" s="366"/>
      <c r="BL57" s="525"/>
      <c r="BM57" s="525"/>
      <c r="BN57" s="525"/>
      <c r="BO57" s="525"/>
      <c r="BP57" s="525"/>
      <c r="BQ57" s="525"/>
      <c r="BR57" s="366"/>
      <c r="BS57" s="525"/>
      <c r="BT57" s="525"/>
      <c r="BU57" s="525"/>
      <c r="BV57" s="525"/>
      <c r="BW57" s="12"/>
      <c r="BX57"/>
    </row>
    <row r="58" spans="1:76" s="371" customFormat="1" ht="27" customHeight="1" x14ac:dyDescent="0.2">
      <c r="A58" s="365"/>
      <c r="B58" s="379"/>
      <c r="C58" s="366"/>
      <c r="D58" s="533" t="str">
        <f>IF(E57="","",(VLOOKUP(E57,Lookups!$B$4:$C$3001,2,FALSE)))</f>
        <v/>
      </c>
      <c r="E58" s="366"/>
      <c r="F58" s="366"/>
      <c r="G58" s="366"/>
      <c r="H58" s="366"/>
      <c r="I58" s="366"/>
      <c r="J58" s="366"/>
      <c r="K58" s="366"/>
      <c r="L58" s="366"/>
      <c r="M58" s="366"/>
      <c r="N58" s="366"/>
      <c r="O58" s="517"/>
      <c r="P58" s="517"/>
      <c r="Q58" s="365"/>
      <c r="R58" s="365"/>
      <c r="S58" s="365"/>
      <c r="T58" s="518"/>
      <c r="U58" s="366"/>
      <c r="V58" s="365"/>
      <c r="W58" s="365"/>
      <c r="X58" s="532" t="str">
        <f t="shared" si="3"/>
        <v/>
      </c>
      <c r="Y58" s="520"/>
      <c r="Z58" s="534" t="str">
        <f>IF(AA58="","",VLOOKUP(AA58,Lookups!L54:M77,2,FALSE))</f>
        <v/>
      </c>
      <c r="AA58" s="366"/>
      <c r="AB58" s="366"/>
      <c r="AC58" s="517"/>
      <c r="AD58" s="366"/>
      <c r="AE58" s="366"/>
      <c r="AF58" s="366"/>
      <c r="AG58" s="366"/>
      <c r="AH58" s="366"/>
      <c r="AI58" s="366"/>
      <c r="AJ58" s="366"/>
      <c r="AK58" s="366"/>
      <c r="AL58" s="532" t="str">
        <f>IF(AM58="","",(VLOOKUP(AM58,Lookups!V54:W75,2,FALSE)))</f>
        <v/>
      </c>
      <c r="AM58" s="366"/>
      <c r="AN58" s="366"/>
      <c r="AO58" s="532" t="str">
        <f t="shared" si="0"/>
        <v/>
      </c>
      <c r="AP58" s="366"/>
      <c r="AQ58" s="532" t="str">
        <f t="shared" si="1"/>
        <v/>
      </c>
      <c r="AR58" s="366"/>
      <c r="AS58" s="366"/>
      <c r="AT58" s="366"/>
      <c r="AU58" s="366"/>
      <c r="AV58" s="366"/>
      <c r="AW58" s="366"/>
      <c r="AX58" s="522"/>
      <c r="AY58" s="522"/>
      <c r="AZ58" s="522"/>
      <c r="BA58" s="522"/>
      <c r="BB58" s="366"/>
      <c r="BC58" s="366"/>
      <c r="BD58" s="366"/>
      <c r="BE58" s="366"/>
      <c r="BF58" s="518"/>
      <c r="BG58" s="518"/>
      <c r="BH58" s="532" t="str">
        <f t="shared" si="2"/>
        <v/>
      </c>
      <c r="BI58" s="366"/>
      <c r="BJ58" s="533"/>
      <c r="BK58" s="366"/>
      <c r="BL58" s="525"/>
      <c r="BM58" s="525"/>
      <c r="BN58" s="525"/>
      <c r="BO58" s="525"/>
      <c r="BP58" s="525"/>
      <c r="BQ58" s="525"/>
      <c r="BR58" s="366"/>
      <c r="BS58" s="525"/>
      <c r="BT58" s="525"/>
      <c r="BU58" s="525"/>
      <c r="BV58" s="525"/>
      <c r="BW58" s="12"/>
      <c r="BX58"/>
    </row>
    <row r="59" spans="1:76" s="371" customFormat="1" ht="27" customHeight="1" x14ac:dyDescent="0.2">
      <c r="A59" s="365"/>
      <c r="B59" s="379"/>
      <c r="C59" s="366"/>
      <c r="D59" s="533" t="str">
        <f>IF(E58="","",(VLOOKUP(E58,Lookups!$B$4:$C$3001,2,FALSE)))</f>
        <v/>
      </c>
      <c r="E59" s="366"/>
      <c r="F59" s="366"/>
      <c r="G59" s="366"/>
      <c r="H59" s="366"/>
      <c r="I59" s="366"/>
      <c r="J59" s="366"/>
      <c r="K59" s="366"/>
      <c r="L59" s="366"/>
      <c r="M59" s="366"/>
      <c r="N59" s="366"/>
      <c r="O59" s="517"/>
      <c r="P59" s="517"/>
      <c r="Q59" s="365"/>
      <c r="R59" s="365"/>
      <c r="S59" s="365"/>
      <c r="T59" s="518"/>
      <c r="U59" s="366"/>
      <c r="V59" s="365"/>
      <c r="W59" s="365"/>
      <c r="X59" s="532" t="str">
        <f t="shared" si="3"/>
        <v/>
      </c>
      <c r="Y59" s="520"/>
      <c r="Z59" s="534" t="str">
        <f>IF(AA59="","",VLOOKUP(AA59,Lookups!L55:M78,2,FALSE))</f>
        <v/>
      </c>
      <c r="AA59" s="366"/>
      <c r="AB59" s="366"/>
      <c r="AC59" s="517"/>
      <c r="AD59" s="366"/>
      <c r="AE59" s="366"/>
      <c r="AF59" s="366"/>
      <c r="AG59" s="366"/>
      <c r="AH59" s="366"/>
      <c r="AI59" s="366"/>
      <c r="AJ59" s="366"/>
      <c r="AK59" s="366"/>
      <c r="AL59" s="532" t="str">
        <f>IF(AM59="","",(VLOOKUP(AM59,Lookups!V55:W76,2,FALSE)))</f>
        <v/>
      </c>
      <c r="AM59" s="366"/>
      <c r="AN59" s="366"/>
      <c r="AO59" s="532" t="str">
        <f t="shared" si="0"/>
        <v/>
      </c>
      <c r="AP59" s="366"/>
      <c r="AQ59" s="532" t="str">
        <f t="shared" si="1"/>
        <v/>
      </c>
      <c r="AR59" s="366"/>
      <c r="AS59" s="366"/>
      <c r="AT59" s="366"/>
      <c r="AU59" s="366"/>
      <c r="AV59" s="366"/>
      <c r="AW59" s="366"/>
      <c r="AX59" s="522"/>
      <c r="AY59" s="522"/>
      <c r="AZ59" s="522"/>
      <c r="BA59" s="522"/>
      <c r="BB59" s="366"/>
      <c r="BC59" s="366"/>
      <c r="BD59" s="366"/>
      <c r="BE59" s="366"/>
      <c r="BF59" s="518"/>
      <c r="BG59" s="518"/>
      <c r="BH59" s="532" t="str">
        <f t="shared" si="2"/>
        <v/>
      </c>
      <c r="BI59" s="366"/>
      <c r="BJ59" s="533"/>
      <c r="BK59" s="366"/>
      <c r="BL59" s="525"/>
      <c r="BM59" s="525"/>
      <c r="BN59" s="525"/>
      <c r="BO59" s="525"/>
      <c r="BP59" s="525"/>
      <c r="BQ59" s="525"/>
      <c r="BR59" s="366"/>
      <c r="BS59" s="525"/>
      <c r="BT59" s="525"/>
      <c r="BU59" s="525"/>
      <c r="BV59" s="525"/>
      <c r="BW59" s="12"/>
      <c r="BX59"/>
    </row>
    <row r="60" spans="1:76" s="371" customFormat="1" ht="27" customHeight="1" x14ac:dyDescent="0.2">
      <c r="A60" s="365"/>
      <c r="B60" s="379"/>
      <c r="C60" s="366"/>
      <c r="D60" s="533" t="str">
        <f>IF(E59="","",(VLOOKUP(E59,Lookups!$B$4:$C$3001,2,FALSE)))</f>
        <v/>
      </c>
      <c r="E60" s="366"/>
      <c r="F60" s="366"/>
      <c r="G60" s="366"/>
      <c r="H60" s="366"/>
      <c r="I60" s="366"/>
      <c r="J60" s="366"/>
      <c r="K60" s="366"/>
      <c r="L60" s="366"/>
      <c r="M60" s="366"/>
      <c r="N60" s="366"/>
      <c r="O60" s="517"/>
      <c r="P60" s="517"/>
      <c r="Q60" s="365"/>
      <c r="R60" s="365"/>
      <c r="S60" s="365"/>
      <c r="T60" s="518"/>
      <c r="U60" s="366"/>
      <c r="V60" s="365"/>
      <c r="W60" s="365"/>
      <c r="X60" s="532" t="str">
        <f t="shared" si="3"/>
        <v/>
      </c>
      <c r="Y60" s="520"/>
      <c r="Z60" s="534" t="str">
        <f>IF(AA60="","",VLOOKUP(AA60,Lookups!L56:M79,2,FALSE))</f>
        <v/>
      </c>
      <c r="AA60" s="366"/>
      <c r="AB60" s="366"/>
      <c r="AC60" s="517"/>
      <c r="AD60" s="366"/>
      <c r="AE60" s="366"/>
      <c r="AF60" s="366"/>
      <c r="AG60" s="366"/>
      <c r="AH60" s="366"/>
      <c r="AI60" s="366"/>
      <c r="AJ60" s="366"/>
      <c r="AK60" s="366"/>
      <c r="AL60" s="532" t="str">
        <f>IF(AM60="","",(VLOOKUP(AM60,Lookups!V56:W77,2,FALSE)))</f>
        <v/>
      </c>
      <c r="AM60" s="366"/>
      <c r="AN60" s="366"/>
      <c r="AO60" s="532" t="str">
        <f t="shared" si="0"/>
        <v/>
      </c>
      <c r="AP60" s="366"/>
      <c r="AQ60" s="532" t="str">
        <f t="shared" si="1"/>
        <v/>
      </c>
      <c r="AR60" s="366"/>
      <c r="AS60" s="366"/>
      <c r="AT60" s="366"/>
      <c r="AU60" s="366"/>
      <c r="AV60" s="366"/>
      <c r="AW60" s="366"/>
      <c r="AX60" s="522"/>
      <c r="AY60" s="522"/>
      <c r="AZ60" s="522"/>
      <c r="BA60" s="522"/>
      <c r="BB60" s="366"/>
      <c r="BC60" s="366"/>
      <c r="BD60" s="366"/>
      <c r="BE60" s="366"/>
      <c r="BF60" s="518"/>
      <c r="BG60" s="518"/>
      <c r="BH60" s="532" t="str">
        <f t="shared" si="2"/>
        <v/>
      </c>
      <c r="BI60" s="366"/>
      <c r="BJ60" s="533"/>
      <c r="BK60" s="366"/>
      <c r="BL60" s="525"/>
      <c r="BM60" s="525"/>
      <c r="BN60" s="525"/>
      <c r="BO60" s="525"/>
      <c r="BP60" s="525"/>
      <c r="BQ60" s="525"/>
      <c r="BR60" s="366"/>
      <c r="BS60" s="525"/>
      <c r="BT60" s="525"/>
      <c r="BU60" s="525"/>
      <c r="BV60" s="525"/>
      <c r="BW60" s="12"/>
      <c r="BX60"/>
    </row>
    <row r="61" spans="1:76" s="371" customFormat="1" ht="27" customHeight="1" x14ac:dyDescent="0.2">
      <c r="A61" s="365"/>
      <c r="B61" s="379"/>
      <c r="C61" s="366"/>
      <c r="D61" s="533" t="str">
        <f>IF(E60="","",(VLOOKUP(E60,Lookups!$B$4:$C$3001,2,FALSE)))</f>
        <v/>
      </c>
      <c r="E61" s="366"/>
      <c r="F61" s="366"/>
      <c r="G61" s="366"/>
      <c r="H61" s="366"/>
      <c r="I61" s="366"/>
      <c r="J61" s="366"/>
      <c r="K61" s="366"/>
      <c r="L61" s="366"/>
      <c r="M61" s="366"/>
      <c r="N61" s="366"/>
      <c r="O61" s="517"/>
      <c r="P61" s="517"/>
      <c r="Q61" s="365"/>
      <c r="R61" s="365"/>
      <c r="S61" s="365"/>
      <c r="T61" s="518"/>
      <c r="U61" s="366"/>
      <c r="V61" s="365"/>
      <c r="W61" s="365"/>
      <c r="X61" s="532" t="str">
        <f t="shared" si="3"/>
        <v/>
      </c>
      <c r="Y61" s="520"/>
      <c r="Z61" s="534" t="str">
        <f>IF(AA61="","",VLOOKUP(AA61,Lookups!L57:M80,2,FALSE))</f>
        <v/>
      </c>
      <c r="AA61" s="366"/>
      <c r="AB61" s="366"/>
      <c r="AC61" s="517"/>
      <c r="AD61" s="366"/>
      <c r="AE61" s="366"/>
      <c r="AF61" s="366"/>
      <c r="AG61" s="366"/>
      <c r="AH61" s="366"/>
      <c r="AI61" s="366"/>
      <c r="AJ61" s="366"/>
      <c r="AK61" s="366"/>
      <c r="AL61" s="532" t="str">
        <f>IF(AM61="","",(VLOOKUP(AM61,Lookups!V57:W78,2,FALSE)))</f>
        <v/>
      </c>
      <c r="AM61" s="366"/>
      <c r="AN61" s="366"/>
      <c r="AO61" s="532" t="str">
        <f t="shared" si="0"/>
        <v/>
      </c>
      <c r="AP61" s="366"/>
      <c r="AQ61" s="532" t="str">
        <f t="shared" si="1"/>
        <v/>
      </c>
      <c r="AR61" s="366"/>
      <c r="AS61" s="366"/>
      <c r="AT61" s="366"/>
      <c r="AU61" s="366"/>
      <c r="AV61" s="366"/>
      <c r="AW61" s="366"/>
      <c r="AX61" s="522"/>
      <c r="AY61" s="522"/>
      <c r="AZ61" s="522"/>
      <c r="BA61" s="522"/>
      <c r="BB61" s="366"/>
      <c r="BC61" s="366"/>
      <c r="BD61" s="366"/>
      <c r="BE61" s="366"/>
      <c r="BF61" s="518"/>
      <c r="BG61" s="518"/>
      <c r="BH61" s="532" t="str">
        <f t="shared" si="2"/>
        <v/>
      </c>
      <c r="BI61" s="366"/>
      <c r="BJ61" s="533"/>
      <c r="BK61" s="366"/>
      <c r="BL61" s="525"/>
      <c r="BM61" s="525"/>
      <c r="BN61" s="525"/>
      <c r="BO61" s="525"/>
      <c r="BP61" s="525"/>
      <c r="BQ61" s="525"/>
      <c r="BR61" s="366"/>
      <c r="BS61" s="525"/>
      <c r="BT61" s="525"/>
      <c r="BU61" s="525"/>
      <c r="BV61" s="525"/>
      <c r="BW61" s="12"/>
      <c r="BX61"/>
    </row>
    <row r="62" spans="1:76" s="371" customFormat="1" ht="27" customHeight="1" x14ac:dyDescent="0.2">
      <c r="A62" s="365"/>
      <c r="B62" s="379"/>
      <c r="C62" s="366"/>
      <c r="D62" s="533" t="str">
        <f>IF(E61="","",(VLOOKUP(E61,Lookups!$B$4:$C$3001,2,FALSE)))</f>
        <v/>
      </c>
      <c r="E62" s="366"/>
      <c r="F62" s="366"/>
      <c r="G62" s="366"/>
      <c r="H62" s="366"/>
      <c r="I62" s="366"/>
      <c r="J62" s="366"/>
      <c r="K62" s="366"/>
      <c r="L62" s="366"/>
      <c r="M62" s="366"/>
      <c r="N62" s="366"/>
      <c r="O62" s="517"/>
      <c r="P62" s="517"/>
      <c r="Q62" s="365"/>
      <c r="R62" s="365"/>
      <c r="S62" s="365"/>
      <c r="T62" s="518"/>
      <c r="U62" s="366"/>
      <c r="V62" s="365"/>
      <c r="W62" s="365"/>
      <c r="X62" s="532" t="str">
        <f t="shared" si="3"/>
        <v/>
      </c>
      <c r="Y62" s="520"/>
      <c r="Z62" s="534" t="str">
        <f>IF(AA62="","",VLOOKUP(AA62,Lookups!L58:M81,2,FALSE))</f>
        <v/>
      </c>
      <c r="AA62" s="366"/>
      <c r="AB62" s="366"/>
      <c r="AC62" s="517"/>
      <c r="AD62" s="366"/>
      <c r="AE62" s="366"/>
      <c r="AF62" s="366"/>
      <c r="AG62" s="366"/>
      <c r="AH62" s="366"/>
      <c r="AI62" s="366"/>
      <c r="AJ62" s="366"/>
      <c r="AK62" s="366"/>
      <c r="AL62" s="532" t="str">
        <f>IF(AM62="","",(VLOOKUP(AM62,Lookups!V58:W79,2,FALSE)))</f>
        <v/>
      </c>
      <c r="AM62" s="366"/>
      <c r="AN62" s="366"/>
      <c r="AO62" s="532" t="str">
        <f t="shared" si="0"/>
        <v/>
      </c>
      <c r="AP62" s="366"/>
      <c r="AQ62" s="532" t="str">
        <f t="shared" si="1"/>
        <v/>
      </c>
      <c r="AR62" s="366"/>
      <c r="AS62" s="366"/>
      <c r="AT62" s="366"/>
      <c r="AU62" s="366"/>
      <c r="AV62" s="366"/>
      <c r="AW62" s="366"/>
      <c r="AX62" s="522"/>
      <c r="AY62" s="522"/>
      <c r="AZ62" s="522"/>
      <c r="BA62" s="522"/>
      <c r="BB62" s="366"/>
      <c r="BC62" s="366"/>
      <c r="BD62" s="366"/>
      <c r="BE62" s="366"/>
      <c r="BF62" s="518"/>
      <c r="BG62" s="518"/>
      <c r="BH62" s="532" t="str">
        <f t="shared" si="2"/>
        <v/>
      </c>
      <c r="BI62" s="366"/>
      <c r="BJ62" s="533"/>
      <c r="BK62" s="366"/>
      <c r="BL62" s="525"/>
      <c r="BM62" s="525"/>
      <c r="BN62" s="525"/>
      <c r="BO62" s="525"/>
      <c r="BP62" s="525"/>
      <c r="BQ62" s="525"/>
      <c r="BR62" s="366"/>
      <c r="BS62" s="525"/>
      <c r="BT62" s="525"/>
      <c r="BU62" s="525"/>
      <c r="BV62" s="525"/>
      <c r="BW62" s="12"/>
      <c r="BX62"/>
    </row>
    <row r="63" spans="1:76" s="371" customFormat="1" ht="27" customHeight="1" x14ac:dyDescent="0.2">
      <c r="A63" s="365"/>
      <c r="B63" s="379"/>
      <c r="C63" s="366"/>
      <c r="D63" s="533" t="str">
        <f>IF(E62="","",(VLOOKUP(E62,Lookups!$B$4:$C$3001,2,FALSE)))</f>
        <v/>
      </c>
      <c r="E63" s="366"/>
      <c r="F63" s="366"/>
      <c r="G63" s="366"/>
      <c r="H63" s="366"/>
      <c r="I63" s="366"/>
      <c r="J63" s="366"/>
      <c r="K63" s="366"/>
      <c r="L63" s="366"/>
      <c r="M63" s="366"/>
      <c r="N63" s="366"/>
      <c r="O63" s="517"/>
      <c r="P63" s="517"/>
      <c r="Q63" s="365"/>
      <c r="R63" s="365"/>
      <c r="S63" s="365"/>
      <c r="T63" s="518"/>
      <c r="U63" s="366"/>
      <c r="V63" s="365"/>
      <c r="W63" s="365"/>
      <c r="X63" s="532" t="str">
        <f t="shared" si="3"/>
        <v/>
      </c>
      <c r="Y63" s="520"/>
      <c r="Z63" s="534" t="str">
        <f>IF(AA63="","",VLOOKUP(AA63,Lookups!L59:M82,2,FALSE))</f>
        <v/>
      </c>
      <c r="AA63" s="366"/>
      <c r="AB63" s="366"/>
      <c r="AC63" s="517"/>
      <c r="AD63" s="366"/>
      <c r="AE63" s="366"/>
      <c r="AF63" s="366"/>
      <c r="AG63" s="366"/>
      <c r="AH63" s="366"/>
      <c r="AI63" s="366"/>
      <c r="AJ63" s="366"/>
      <c r="AK63" s="366"/>
      <c r="AL63" s="532" t="str">
        <f>IF(AM63="","",(VLOOKUP(AM63,Lookups!V59:W80,2,FALSE)))</f>
        <v/>
      </c>
      <c r="AM63" s="366"/>
      <c r="AN63" s="366"/>
      <c r="AO63" s="532" t="str">
        <f t="shared" si="0"/>
        <v/>
      </c>
      <c r="AP63" s="366"/>
      <c r="AQ63" s="532" t="str">
        <f t="shared" si="1"/>
        <v/>
      </c>
      <c r="AR63" s="366"/>
      <c r="AS63" s="366"/>
      <c r="AT63" s="366"/>
      <c r="AU63" s="366"/>
      <c r="AV63" s="366"/>
      <c r="AW63" s="366"/>
      <c r="AX63" s="522"/>
      <c r="AY63" s="522"/>
      <c r="AZ63" s="522"/>
      <c r="BA63" s="522"/>
      <c r="BB63" s="366"/>
      <c r="BC63" s="366"/>
      <c r="BD63" s="366"/>
      <c r="BE63" s="366"/>
      <c r="BF63" s="518"/>
      <c r="BG63" s="518"/>
      <c r="BH63" s="532" t="str">
        <f t="shared" si="2"/>
        <v/>
      </c>
      <c r="BI63" s="366"/>
      <c r="BJ63" s="533"/>
      <c r="BK63" s="366"/>
      <c r="BL63" s="525"/>
      <c r="BM63" s="525"/>
      <c r="BN63" s="525"/>
      <c r="BO63" s="525"/>
      <c r="BP63" s="525"/>
      <c r="BQ63" s="525"/>
      <c r="BR63" s="366"/>
      <c r="BS63" s="525"/>
      <c r="BT63" s="525"/>
      <c r="BU63" s="525"/>
      <c r="BV63" s="525"/>
      <c r="BW63" s="12"/>
      <c r="BX63"/>
    </row>
    <row r="64" spans="1:76" s="371" customFormat="1" ht="27" customHeight="1" x14ac:dyDescent="0.2">
      <c r="A64" s="365"/>
      <c r="B64" s="379"/>
      <c r="C64" s="366"/>
      <c r="D64" s="533" t="str">
        <f>IF(E63="","",(VLOOKUP(E63,Lookups!$B$4:$C$3001,2,FALSE)))</f>
        <v/>
      </c>
      <c r="E64" s="366"/>
      <c r="F64" s="366"/>
      <c r="G64" s="366"/>
      <c r="H64" s="366"/>
      <c r="I64" s="366"/>
      <c r="J64" s="366"/>
      <c r="K64" s="366"/>
      <c r="L64" s="366"/>
      <c r="M64" s="366"/>
      <c r="N64" s="366"/>
      <c r="O64" s="517"/>
      <c r="P64" s="517"/>
      <c r="Q64" s="365"/>
      <c r="R64" s="365"/>
      <c r="S64" s="365"/>
      <c r="T64" s="518"/>
      <c r="U64" s="366"/>
      <c r="V64" s="365"/>
      <c r="W64" s="365"/>
      <c r="X64" s="532" t="str">
        <f t="shared" si="3"/>
        <v/>
      </c>
      <c r="Y64" s="520"/>
      <c r="Z64" s="534" t="str">
        <f>IF(AA64="","",VLOOKUP(AA64,Lookups!L60:M83,2,FALSE))</f>
        <v/>
      </c>
      <c r="AA64" s="366"/>
      <c r="AB64" s="366"/>
      <c r="AC64" s="517"/>
      <c r="AD64" s="366"/>
      <c r="AE64" s="366"/>
      <c r="AF64" s="366"/>
      <c r="AG64" s="366"/>
      <c r="AH64" s="366"/>
      <c r="AI64" s="366"/>
      <c r="AJ64" s="366"/>
      <c r="AK64" s="366"/>
      <c r="AL64" s="532" t="str">
        <f>IF(AM64="","",(VLOOKUP(AM64,Lookups!V60:W81,2,FALSE)))</f>
        <v/>
      </c>
      <c r="AM64" s="366"/>
      <c r="AN64" s="366"/>
      <c r="AO64" s="532" t="str">
        <f t="shared" si="0"/>
        <v/>
      </c>
      <c r="AP64" s="366"/>
      <c r="AQ64" s="532" t="str">
        <f t="shared" si="1"/>
        <v/>
      </c>
      <c r="AR64" s="366"/>
      <c r="AS64" s="366"/>
      <c r="AT64" s="366"/>
      <c r="AU64" s="366"/>
      <c r="AV64" s="366"/>
      <c r="AW64" s="366"/>
      <c r="AX64" s="522"/>
      <c r="AY64" s="522"/>
      <c r="AZ64" s="522"/>
      <c r="BA64" s="522"/>
      <c r="BB64" s="366"/>
      <c r="BC64" s="366"/>
      <c r="BD64" s="366"/>
      <c r="BE64" s="366"/>
      <c r="BF64" s="518"/>
      <c r="BG64" s="518"/>
      <c r="BH64" s="532" t="str">
        <f t="shared" si="2"/>
        <v/>
      </c>
      <c r="BI64" s="366"/>
      <c r="BJ64" s="533"/>
      <c r="BK64" s="366"/>
      <c r="BL64" s="525"/>
      <c r="BM64" s="525"/>
      <c r="BN64" s="525"/>
      <c r="BO64" s="525"/>
      <c r="BP64" s="525"/>
      <c r="BQ64" s="525"/>
      <c r="BR64" s="366"/>
      <c r="BS64" s="525"/>
      <c r="BT64" s="525"/>
      <c r="BU64" s="525"/>
      <c r="BV64" s="525"/>
      <c r="BW64" s="12"/>
      <c r="BX64"/>
    </row>
    <row r="65" spans="1:76" s="371" customFormat="1" ht="27" customHeight="1" x14ac:dyDescent="0.2">
      <c r="A65" s="365"/>
      <c r="B65" s="379"/>
      <c r="C65" s="366"/>
      <c r="D65" s="533" t="str">
        <f>IF(E64="","",(VLOOKUP(E64,Lookups!$B$4:$C$3001,2,FALSE)))</f>
        <v/>
      </c>
      <c r="E65" s="366"/>
      <c r="F65" s="366"/>
      <c r="G65" s="366"/>
      <c r="H65" s="366"/>
      <c r="I65" s="366"/>
      <c r="J65" s="366"/>
      <c r="K65" s="366"/>
      <c r="L65" s="366"/>
      <c r="M65" s="366"/>
      <c r="N65" s="366"/>
      <c r="O65" s="517"/>
      <c r="P65" s="517"/>
      <c r="Q65" s="365"/>
      <c r="R65" s="365"/>
      <c r="S65" s="365"/>
      <c r="T65" s="518"/>
      <c r="U65" s="366"/>
      <c r="V65" s="365"/>
      <c r="W65" s="365"/>
      <c r="X65" s="532" t="str">
        <f t="shared" si="3"/>
        <v/>
      </c>
      <c r="Y65" s="520"/>
      <c r="Z65" s="534" t="str">
        <f>IF(AA65="","",VLOOKUP(AA65,Lookups!L61:M84,2,FALSE))</f>
        <v/>
      </c>
      <c r="AA65" s="366"/>
      <c r="AB65" s="366"/>
      <c r="AC65" s="517"/>
      <c r="AD65" s="366"/>
      <c r="AE65" s="366"/>
      <c r="AF65" s="366"/>
      <c r="AG65" s="366"/>
      <c r="AH65" s="366"/>
      <c r="AI65" s="366"/>
      <c r="AJ65" s="366"/>
      <c r="AK65" s="366"/>
      <c r="AL65" s="532" t="str">
        <f>IF(AM65="","",(VLOOKUP(AM65,Lookups!V61:W82,2,FALSE)))</f>
        <v/>
      </c>
      <c r="AM65" s="366"/>
      <c r="AN65" s="366"/>
      <c r="AO65" s="532" t="str">
        <f t="shared" si="0"/>
        <v/>
      </c>
      <c r="AP65" s="366"/>
      <c r="AQ65" s="532" t="str">
        <f t="shared" si="1"/>
        <v/>
      </c>
      <c r="AR65" s="366"/>
      <c r="AS65" s="366"/>
      <c r="AT65" s="366"/>
      <c r="AU65" s="366"/>
      <c r="AV65" s="366"/>
      <c r="AW65" s="366"/>
      <c r="AX65" s="522"/>
      <c r="AY65" s="522"/>
      <c r="AZ65" s="522"/>
      <c r="BA65" s="522"/>
      <c r="BB65" s="366"/>
      <c r="BC65" s="366"/>
      <c r="BD65" s="366"/>
      <c r="BE65" s="366"/>
      <c r="BF65" s="518"/>
      <c r="BG65" s="518"/>
      <c r="BH65" s="532" t="str">
        <f t="shared" si="2"/>
        <v/>
      </c>
      <c r="BI65" s="366"/>
      <c r="BJ65" s="533"/>
      <c r="BK65" s="366"/>
      <c r="BL65" s="525"/>
      <c r="BM65" s="525"/>
      <c r="BN65" s="525"/>
      <c r="BO65" s="525"/>
      <c r="BP65" s="525"/>
      <c r="BQ65" s="525"/>
      <c r="BR65" s="366"/>
      <c r="BS65" s="525"/>
      <c r="BT65" s="525"/>
      <c r="BU65" s="525"/>
      <c r="BV65" s="525"/>
      <c r="BW65" s="12"/>
      <c r="BX65"/>
    </row>
    <row r="66" spans="1:76" s="371" customFormat="1" ht="27" customHeight="1" x14ac:dyDescent="0.2">
      <c r="A66" s="365"/>
      <c r="B66" s="379"/>
      <c r="C66" s="366"/>
      <c r="D66" s="533" t="str">
        <f>IF(E65="","",(VLOOKUP(E65,Lookups!$B$4:$C$3001,2,FALSE)))</f>
        <v/>
      </c>
      <c r="E66" s="366"/>
      <c r="F66" s="366"/>
      <c r="G66" s="366"/>
      <c r="H66" s="366"/>
      <c r="I66" s="366"/>
      <c r="J66" s="366"/>
      <c r="K66" s="366"/>
      <c r="L66" s="366"/>
      <c r="M66" s="366"/>
      <c r="N66" s="366"/>
      <c r="O66" s="517"/>
      <c r="P66" s="517"/>
      <c r="Q66" s="365"/>
      <c r="R66" s="365"/>
      <c r="S66" s="365"/>
      <c r="T66" s="518"/>
      <c r="U66" s="366"/>
      <c r="V66" s="365"/>
      <c r="W66" s="365"/>
      <c r="X66" s="532" t="str">
        <f t="shared" si="3"/>
        <v/>
      </c>
      <c r="Y66" s="520"/>
      <c r="Z66" s="534" t="str">
        <f>IF(AA66="","",VLOOKUP(AA66,Lookups!L62:M85,2,FALSE))</f>
        <v/>
      </c>
      <c r="AA66" s="366"/>
      <c r="AB66" s="366"/>
      <c r="AC66" s="517"/>
      <c r="AD66" s="366"/>
      <c r="AE66" s="366"/>
      <c r="AF66" s="366"/>
      <c r="AG66" s="366"/>
      <c r="AH66" s="366"/>
      <c r="AI66" s="366"/>
      <c r="AJ66" s="366"/>
      <c r="AK66" s="366"/>
      <c r="AL66" s="532" t="str">
        <f>IF(AM66="","",(VLOOKUP(AM66,Lookups!V62:W83,2,FALSE)))</f>
        <v/>
      </c>
      <c r="AM66" s="366"/>
      <c r="AN66" s="366"/>
      <c r="AO66" s="532" t="str">
        <f t="shared" si="0"/>
        <v/>
      </c>
      <c r="AP66" s="366"/>
      <c r="AQ66" s="532" t="str">
        <f t="shared" si="1"/>
        <v/>
      </c>
      <c r="AR66" s="366"/>
      <c r="AS66" s="366"/>
      <c r="AT66" s="366"/>
      <c r="AU66" s="366"/>
      <c r="AV66" s="366"/>
      <c r="AW66" s="366"/>
      <c r="AX66" s="522"/>
      <c r="AY66" s="522"/>
      <c r="AZ66" s="522"/>
      <c r="BA66" s="522"/>
      <c r="BB66" s="366"/>
      <c r="BC66" s="366"/>
      <c r="BD66" s="366"/>
      <c r="BE66" s="366"/>
      <c r="BF66" s="518"/>
      <c r="BG66" s="518"/>
      <c r="BH66" s="532" t="str">
        <f t="shared" si="2"/>
        <v/>
      </c>
      <c r="BI66" s="366"/>
      <c r="BJ66" s="533"/>
      <c r="BK66" s="366"/>
      <c r="BL66" s="525"/>
      <c r="BM66" s="525"/>
      <c r="BN66" s="525"/>
      <c r="BO66" s="525"/>
      <c r="BP66" s="525"/>
      <c r="BQ66" s="525"/>
      <c r="BR66" s="366"/>
      <c r="BS66" s="525"/>
      <c r="BT66" s="525"/>
      <c r="BU66" s="525"/>
      <c r="BV66" s="525"/>
      <c r="BW66" s="12"/>
      <c r="BX66"/>
    </row>
    <row r="67" spans="1:76" s="371" customFormat="1" ht="27" customHeight="1" x14ac:dyDescent="0.2">
      <c r="A67" s="365"/>
      <c r="B67" s="379"/>
      <c r="C67" s="366"/>
      <c r="D67" s="533" t="str">
        <f>IF(E66="","",(VLOOKUP(E66,Lookups!$B$4:$C$3001,2,FALSE)))</f>
        <v/>
      </c>
      <c r="E67" s="366"/>
      <c r="F67" s="366"/>
      <c r="G67" s="366"/>
      <c r="H67" s="366"/>
      <c r="I67" s="366"/>
      <c r="J67" s="366"/>
      <c r="K67" s="366"/>
      <c r="L67" s="366"/>
      <c r="M67" s="366"/>
      <c r="N67" s="366"/>
      <c r="O67" s="517"/>
      <c r="P67" s="517"/>
      <c r="Q67" s="365"/>
      <c r="R67" s="365"/>
      <c r="S67" s="365"/>
      <c r="T67" s="518"/>
      <c r="U67" s="366"/>
      <c r="V67" s="365"/>
      <c r="W67" s="365"/>
      <c r="X67" s="532" t="str">
        <f t="shared" si="3"/>
        <v/>
      </c>
      <c r="Y67" s="520"/>
      <c r="Z67" s="534" t="str">
        <f>IF(AA67="","",VLOOKUP(AA67,Lookups!L63:M86,2,FALSE))</f>
        <v/>
      </c>
      <c r="AA67" s="366"/>
      <c r="AB67" s="366"/>
      <c r="AC67" s="517"/>
      <c r="AD67" s="366"/>
      <c r="AE67" s="366"/>
      <c r="AF67" s="366"/>
      <c r="AG67" s="366"/>
      <c r="AH67" s="366"/>
      <c r="AI67" s="366"/>
      <c r="AJ67" s="366"/>
      <c r="AK67" s="366"/>
      <c r="AL67" s="532" t="str">
        <f>IF(AM67="","",(VLOOKUP(AM67,Lookups!V63:W84,2,FALSE)))</f>
        <v/>
      </c>
      <c r="AM67" s="366"/>
      <c r="AN67" s="366"/>
      <c r="AO67" s="532" t="str">
        <f t="shared" si="0"/>
        <v/>
      </c>
      <c r="AP67" s="366"/>
      <c r="AQ67" s="532" t="str">
        <f t="shared" si="1"/>
        <v/>
      </c>
      <c r="AR67" s="366"/>
      <c r="AS67" s="366"/>
      <c r="AT67" s="366"/>
      <c r="AU67" s="366"/>
      <c r="AV67" s="366"/>
      <c r="AW67" s="366"/>
      <c r="AX67" s="522"/>
      <c r="AY67" s="522"/>
      <c r="AZ67" s="522"/>
      <c r="BA67" s="522"/>
      <c r="BB67" s="366"/>
      <c r="BC67" s="366"/>
      <c r="BD67" s="366"/>
      <c r="BE67" s="366"/>
      <c r="BF67" s="518"/>
      <c r="BG67" s="518"/>
      <c r="BH67" s="532" t="str">
        <f t="shared" si="2"/>
        <v/>
      </c>
      <c r="BI67" s="366"/>
      <c r="BJ67" s="533"/>
      <c r="BK67" s="366"/>
      <c r="BL67" s="525"/>
      <c r="BM67" s="525"/>
      <c r="BN67" s="525"/>
      <c r="BO67" s="525"/>
      <c r="BP67" s="525"/>
      <c r="BQ67" s="525"/>
      <c r="BR67" s="366"/>
      <c r="BS67" s="525"/>
      <c r="BT67" s="525"/>
      <c r="BU67" s="525"/>
      <c r="BV67" s="525"/>
      <c r="BW67" s="12"/>
      <c r="BX67"/>
    </row>
    <row r="68" spans="1:76" s="371" customFormat="1" ht="27" customHeight="1" x14ac:dyDescent="0.2">
      <c r="A68" s="365"/>
      <c r="B68" s="379"/>
      <c r="C68" s="366"/>
      <c r="D68" s="533" t="str">
        <f>IF(E67="","",(VLOOKUP(E67,Lookups!$B$4:$C$3001,2,FALSE)))</f>
        <v/>
      </c>
      <c r="E68" s="366"/>
      <c r="F68" s="366"/>
      <c r="G68" s="366"/>
      <c r="H68" s="366"/>
      <c r="I68" s="366"/>
      <c r="J68" s="366"/>
      <c r="K68" s="366"/>
      <c r="L68" s="366"/>
      <c r="M68" s="366"/>
      <c r="N68" s="366"/>
      <c r="O68" s="517"/>
      <c r="P68" s="517"/>
      <c r="Q68" s="365"/>
      <c r="R68" s="365"/>
      <c r="S68" s="365"/>
      <c r="T68" s="518"/>
      <c r="U68" s="366"/>
      <c r="V68" s="365"/>
      <c r="W68" s="365"/>
      <c r="X68" s="532" t="str">
        <f t="shared" si="3"/>
        <v/>
      </c>
      <c r="Y68" s="520"/>
      <c r="Z68" s="534" t="str">
        <f>IF(AA68="","",VLOOKUP(AA68,Lookups!L64:M87,2,FALSE))</f>
        <v/>
      </c>
      <c r="AA68" s="366"/>
      <c r="AB68" s="366"/>
      <c r="AC68" s="517"/>
      <c r="AD68" s="366"/>
      <c r="AE68" s="366"/>
      <c r="AF68" s="366"/>
      <c r="AG68" s="366"/>
      <c r="AH68" s="366"/>
      <c r="AI68" s="366"/>
      <c r="AJ68" s="366"/>
      <c r="AK68" s="366"/>
      <c r="AL68" s="532" t="str">
        <f>IF(AM68="","",(VLOOKUP(AM68,Lookups!V64:W85,2,FALSE)))</f>
        <v/>
      </c>
      <c r="AM68" s="366"/>
      <c r="AN68" s="366"/>
      <c r="AO68" s="532" t="str">
        <f t="shared" si="0"/>
        <v/>
      </c>
      <c r="AP68" s="366"/>
      <c r="AQ68" s="532" t="str">
        <f t="shared" si="1"/>
        <v/>
      </c>
      <c r="AR68" s="366"/>
      <c r="AS68" s="366"/>
      <c r="AT68" s="366"/>
      <c r="AU68" s="366"/>
      <c r="AV68" s="366"/>
      <c r="AW68" s="366"/>
      <c r="AX68" s="522"/>
      <c r="AY68" s="522"/>
      <c r="AZ68" s="522"/>
      <c r="BA68" s="522"/>
      <c r="BB68" s="366"/>
      <c r="BC68" s="366"/>
      <c r="BD68" s="366"/>
      <c r="BE68" s="366"/>
      <c r="BF68" s="518"/>
      <c r="BG68" s="518"/>
      <c r="BH68" s="532" t="str">
        <f t="shared" si="2"/>
        <v/>
      </c>
      <c r="BI68" s="366"/>
      <c r="BJ68" s="533"/>
      <c r="BK68" s="366"/>
      <c r="BL68" s="525"/>
      <c r="BM68" s="525"/>
      <c r="BN68" s="525"/>
      <c r="BO68" s="525"/>
      <c r="BP68" s="525"/>
      <c r="BQ68" s="525"/>
      <c r="BR68" s="366"/>
      <c r="BS68" s="525"/>
      <c r="BT68" s="525"/>
      <c r="BU68" s="525"/>
      <c r="BV68" s="525"/>
      <c r="BW68" s="12"/>
      <c r="BX68"/>
    </row>
    <row r="69" spans="1:76" s="371" customFormat="1" ht="27" customHeight="1" x14ac:dyDescent="0.2">
      <c r="A69" s="365"/>
      <c r="B69" s="379"/>
      <c r="C69" s="366"/>
      <c r="D69" s="533" t="str">
        <f>IF(E68="","",(VLOOKUP(E68,Lookups!$B$4:$C$3001,2,FALSE)))</f>
        <v/>
      </c>
      <c r="E69" s="366"/>
      <c r="F69" s="366"/>
      <c r="G69" s="366"/>
      <c r="H69" s="366"/>
      <c r="I69" s="366"/>
      <c r="J69" s="366"/>
      <c r="K69" s="366"/>
      <c r="L69" s="366"/>
      <c r="M69" s="366"/>
      <c r="N69" s="366"/>
      <c r="O69" s="517"/>
      <c r="P69" s="517"/>
      <c r="Q69" s="365"/>
      <c r="R69" s="365"/>
      <c r="S69" s="365"/>
      <c r="T69" s="518"/>
      <c r="U69" s="366"/>
      <c r="V69" s="365"/>
      <c r="W69" s="365"/>
      <c r="X69" s="532" t="str">
        <f t="shared" si="3"/>
        <v/>
      </c>
      <c r="Y69" s="520"/>
      <c r="Z69" s="534" t="str">
        <f>IF(AA69="","",VLOOKUP(AA69,Lookups!L65:M88,2,FALSE))</f>
        <v/>
      </c>
      <c r="AA69" s="366"/>
      <c r="AB69" s="366"/>
      <c r="AC69" s="517"/>
      <c r="AD69" s="366"/>
      <c r="AE69" s="366"/>
      <c r="AF69" s="366"/>
      <c r="AG69" s="366"/>
      <c r="AH69" s="366"/>
      <c r="AI69" s="366"/>
      <c r="AJ69" s="366"/>
      <c r="AK69" s="366"/>
      <c r="AL69" s="532" t="str">
        <f>IF(AM69="","",(VLOOKUP(AM69,Lookups!V65:W86,2,FALSE)))</f>
        <v/>
      </c>
      <c r="AM69" s="366"/>
      <c r="AN69" s="366"/>
      <c r="AO69" s="532" t="str">
        <f t="shared" si="0"/>
        <v/>
      </c>
      <c r="AP69" s="366"/>
      <c r="AQ69" s="532" t="str">
        <f t="shared" si="1"/>
        <v/>
      </c>
      <c r="AR69" s="366"/>
      <c r="AS69" s="366"/>
      <c r="AT69" s="366"/>
      <c r="AU69" s="366"/>
      <c r="AV69" s="366"/>
      <c r="AW69" s="366"/>
      <c r="AX69" s="522"/>
      <c r="AY69" s="522"/>
      <c r="AZ69" s="522"/>
      <c r="BA69" s="522"/>
      <c r="BB69" s="366"/>
      <c r="BC69" s="366"/>
      <c r="BD69" s="366"/>
      <c r="BE69" s="366"/>
      <c r="BF69" s="518"/>
      <c r="BG69" s="518"/>
      <c r="BH69" s="532" t="str">
        <f t="shared" si="2"/>
        <v/>
      </c>
      <c r="BI69" s="366"/>
      <c r="BJ69" s="533"/>
      <c r="BK69" s="366"/>
      <c r="BL69" s="525"/>
      <c r="BM69" s="525"/>
      <c r="BN69" s="525"/>
      <c r="BO69" s="525"/>
      <c r="BP69" s="525"/>
      <c r="BQ69" s="525"/>
      <c r="BR69" s="366"/>
      <c r="BS69" s="525"/>
      <c r="BT69" s="525"/>
      <c r="BU69" s="525"/>
      <c r="BV69" s="525"/>
      <c r="BW69" s="12"/>
      <c r="BX69"/>
    </row>
    <row r="70" spans="1:76" s="371" customFormat="1" ht="27" customHeight="1" x14ac:dyDescent="0.2">
      <c r="A70" s="365"/>
      <c r="B70" s="379"/>
      <c r="C70" s="366"/>
      <c r="D70" s="533" t="str">
        <f>IF(E69="","",(VLOOKUP(E69,Lookups!$B$4:$C$3001,2,FALSE)))</f>
        <v/>
      </c>
      <c r="E70" s="366"/>
      <c r="F70" s="366"/>
      <c r="G70" s="366"/>
      <c r="H70" s="366"/>
      <c r="I70" s="366"/>
      <c r="J70" s="366"/>
      <c r="K70" s="366"/>
      <c r="L70" s="366"/>
      <c r="M70" s="366"/>
      <c r="N70" s="366"/>
      <c r="O70" s="517"/>
      <c r="P70" s="517"/>
      <c r="Q70" s="365"/>
      <c r="R70" s="365"/>
      <c r="S70" s="365"/>
      <c r="T70" s="518"/>
      <c r="U70" s="366"/>
      <c r="V70" s="365"/>
      <c r="W70" s="365"/>
      <c r="X70" s="532" t="str">
        <f t="shared" si="3"/>
        <v/>
      </c>
      <c r="Y70" s="520"/>
      <c r="Z70" s="534" t="str">
        <f>IF(AA70="","",VLOOKUP(AA70,Lookups!L66:M89,2,FALSE))</f>
        <v/>
      </c>
      <c r="AA70" s="366"/>
      <c r="AB70" s="366"/>
      <c r="AC70" s="517"/>
      <c r="AD70" s="366"/>
      <c r="AE70" s="366"/>
      <c r="AF70" s="366"/>
      <c r="AG70" s="366"/>
      <c r="AH70" s="366"/>
      <c r="AI70" s="366"/>
      <c r="AJ70" s="366"/>
      <c r="AK70" s="366"/>
      <c r="AL70" s="532" t="str">
        <f>IF(AM70="","",(VLOOKUP(AM70,Lookups!V66:W87,2,FALSE)))</f>
        <v/>
      </c>
      <c r="AM70" s="366"/>
      <c r="AN70" s="366"/>
      <c r="AO70" s="532" t="str">
        <f t="shared" si="0"/>
        <v/>
      </c>
      <c r="AP70" s="366"/>
      <c r="AQ70" s="532" t="str">
        <f t="shared" si="1"/>
        <v/>
      </c>
      <c r="AR70" s="366"/>
      <c r="AS70" s="366"/>
      <c r="AT70" s="366"/>
      <c r="AU70" s="366"/>
      <c r="AV70" s="366"/>
      <c r="AW70" s="366"/>
      <c r="AX70" s="522"/>
      <c r="AY70" s="522"/>
      <c r="AZ70" s="522"/>
      <c r="BA70" s="522"/>
      <c r="BB70" s="366"/>
      <c r="BC70" s="366"/>
      <c r="BD70" s="366"/>
      <c r="BE70" s="366"/>
      <c r="BF70" s="518"/>
      <c r="BG70" s="518"/>
      <c r="BH70" s="532" t="str">
        <f t="shared" si="2"/>
        <v/>
      </c>
      <c r="BI70" s="366"/>
      <c r="BJ70" s="533"/>
      <c r="BK70" s="366"/>
      <c r="BL70" s="525"/>
      <c r="BM70" s="525"/>
      <c r="BN70" s="525"/>
      <c r="BO70" s="525"/>
      <c r="BP70" s="525"/>
      <c r="BQ70" s="525"/>
      <c r="BR70" s="366"/>
      <c r="BS70" s="525"/>
      <c r="BT70" s="525"/>
      <c r="BU70" s="525"/>
      <c r="BV70" s="525"/>
      <c r="BW70" s="12"/>
      <c r="BX70"/>
    </row>
    <row r="71" spans="1:76" s="371" customFormat="1" ht="27" customHeight="1" x14ac:dyDescent="0.2">
      <c r="A71" s="365"/>
      <c r="B71" s="379"/>
      <c r="C71" s="366"/>
      <c r="D71" s="533" t="str">
        <f>IF(E70="","",(VLOOKUP(E70,Lookups!$B$4:$C$3001,2,FALSE)))</f>
        <v/>
      </c>
      <c r="E71" s="366"/>
      <c r="F71" s="366"/>
      <c r="G71" s="366"/>
      <c r="H71" s="366"/>
      <c r="I71" s="366"/>
      <c r="J71" s="366"/>
      <c r="K71" s="366"/>
      <c r="L71" s="366"/>
      <c r="M71" s="366"/>
      <c r="N71" s="366"/>
      <c r="O71" s="517"/>
      <c r="P71" s="517"/>
      <c r="Q71" s="365"/>
      <c r="R71" s="365"/>
      <c r="S71" s="365"/>
      <c r="T71" s="518"/>
      <c r="U71" s="366"/>
      <c r="V71" s="365"/>
      <c r="W71" s="365"/>
      <c r="X71" s="532" t="str">
        <f t="shared" ref="X71:X134" si="4">IF(Y71="","",VLOOKUP(Y71,SurfMatDesc,2,FALSE))</f>
        <v/>
      </c>
      <c r="Y71" s="520"/>
      <c r="Z71" s="534" t="str">
        <f>IF(AA71="","",VLOOKUP(AA71,Lookups!L67:M90,2,FALSE))</f>
        <v/>
      </c>
      <c r="AA71" s="366"/>
      <c r="AB71" s="366"/>
      <c r="AC71" s="517"/>
      <c r="AD71" s="366"/>
      <c r="AE71" s="366"/>
      <c r="AF71" s="366"/>
      <c r="AG71" s="366"/>
      <c r="AH71" s="366"/>
      <c r="AI71" s="366"/>
      <c r="AJ71" s="366"/>
      <c r="AK71" s="366"/>
      <c r="AL71" s="532" t="str">
        <f>IF(AM71="","",(VLOOKUP(AM71,Lookups!V67:W88,2,FALSE)))</f>
        <v/>
      </c>
      <c r="AM71" s="366"/>
      <c r="AN71" s="366"/>
      <c r="AO71" s="532" t="str">
        <f t="shared" ref="AO71:AO134" si="5">IF(AP71="","",(VLOOKUP(AP71,SurfAdditive,2,FALSE)))</f>
        <v/>
      </c>
      <c r="AP71" s="366"/>
      <c r="AQ71" s="532" t="str">
        <f t="shared" ref="AQ71:AQ134" si="6">IF(AR71="","",(VLOOKUP(AR71,Polymer_Type,2,FALSE)))</f>
        <v/>
      </c>
      <c r="AR71" s="366"/>
      <c r="AS71" s="366"/>
      <c r="AT71" s="366"/>
      <c r="AU71" s="366"/>
      <c r="AV71" s="366"/>
      <c r="AW71" s="366"/>
      <c r="AX71" s="522"/>
      <c r="AY71" s="522"/>
      <c r="AZ71" s="522"/>
      <c r="BA71" s="522"/>
      <c r="BB71" s="366"/>
      <c r="BC71" s="366"/>
      <c r="BD71" s="366"/>
      <c r="BE71" s="366"/>
      <c r="BF71" s="518"/>
      <c r="BG71" s="518"/>
      <c r="BH71" s="532" t="str">
        <f t="shared" ref="BH71:BH134" si="7">IF(BI71="","",(VLOOKUP(BI71,SurfReason,2,FALSE)))</f>
        <v/>
      </c>
      <c r="BI71" s="366"/>
      <c r="BJ71" s="533"/>
      <c r="BK71" s="366"/>
      <c r="BL71" s="525"/>
      <c r="BM71" s="525"/>
      <c r="BN71" s="525"/>
      <c r="BO71" s="525"/>
      <c r="BP71" s="525"/>
      <c r="BQ71" s="525"/>
      <c r="BR71" s="366"/>
      <c r="BS71" s="525"/>
      <c r="BT71" s="525"/>
      <c r="BU71" s="525"/>
      <c r="BV71" s="525"/>
      <c r="BW71" s="12"/>
      <c r="BX71"/>
    </row>
    <row r="72" spans="1:76" s="371" customFormat="1" ht="27" customHeight="1" x14ac:dyDescent="0.2">
      <c r="A72" s="365"/>
      <c r="B72" s="379"/>
      <c r="C72" s="366"/>
      <c r="D72" s="533" t="str">
        <f>IF(E71="","",(VLOOKUP(E71,Lookups!$B$4:$C$3001,2,FALSE)))</f>
        <v/>
      </c>
      <c r="E72" s="366"/>
      <c r="F72" s="366"/>
      <c r="G72" s="366"/>
      <c r="H72" s="366"/>
      <c r="I72" s="366"/>
      <c r="J72" s="366"/>
      <c r="K72" s="366"/>
      <c r="L72" s="366"/>
      <c r="M72" s="366"/>
      <c r="N72" s="366"/>
      <c r="O72" s="517"/>
      <c r="P72" s="517"/>
      <c r="Q72" s="365"/>
      <c r="R72" s="365"/>
      <c r="S72" s="365"/>
      <c r="T72" s="518"/>
      <c r="U72" s="366"/>
      <c r="V72" s="365"/>
      <c r="W72" s="365"/>
      <c r="X72" s="532" t="str">
        <f t="shared" si="4"/>
        <v/>
      </c>
      <c r="Y72" s="520"/>
      <c r="Z72" s="534" t="str">
        <f>IF(AA72="","",VLOOKUP(AA72,Lookups!L68:M91,2,FALSE))</f>
        <v/>
      </c>
      <c r="AA72" s="366"/>
      <c r="AB72" s="366"/>
      <c r="AC72" s="517"/>
      <c r="AD72" s="366"/>
      <c r="AE72" s="366"/>
      <c r="AF72" s="366"/>
      <c r="AG72" s="366"/>
      <c r="AH72" s="366"/>
      <c r="AI72" s="366"/>
      <c r="AJ72" s="366"/>
      <c r="AK72" s="366"/>
      <c r="AL72" s="532" t="str">
        <f>IF(AM72="","",(VLOOKUP(AM72,Lookups!V68:W89,2,FALSE)))</f>
        <v/>
      </c>
      <c r="AM72" s="366"/>
      <c r="AN72" s="366"/>
      <c r="AO72" s="532" t="str">
        <f t="shared" si="5"/>
        <v/>
      </c>
      <c r="AP72" s="366"/>
      <c r="AQ72" s="532" t="str">
        <f t="shared" si="6"/>
        <v/>
      </c>
      <c r="AR72" s="366"/>
      <c r="AS72" s="366"/>
      <c r="AT72" s="366"/>
      <c r="AU72" s="366"/>
      <c r="AV72" s="366"/>
      <c r="AW72" s="366"/>
      <c r="AX72" s="522"/>
      <c r="AY72" s="522"/>
      <c r="AZ72" s="522"/>
      <c r="BA72" s="522"/>
      <c r="BB72" s="366"/>
      <c r="BC72" s="366"/>
      <c r="BD72" s="366"/>
      <c r="BE72" s="366"/>
      <c r="BF72" s="518"/>
      <c r="BG72" s="518"/>
      <c r="BH72" s="532" t="str">
        <f t="shared" si="7"/>
        <v/>
      </c>
      <c r="BI72" s="366"/>
      <c r="BJ72" s="533"/>
      <c r="BK72" s="366"/>
      <c r="BL72" s="525"/>
      <c r="BM72" s="525"/>
      <c r="BN72" s="525"/>
      <c r="BO72" s="525"/>
      <c r="BP72" s="525"/>
      <c r="BQ72" s="525"/>
      <c r="BR72" s="366"/>
      <c r="BS72" s="525"/>
      <c r="BT72" s="525"/>
      <c r="BU72" s="525"/>
      <c r="BV72" s="525"/>
      <c r="BW72" s="12"/>
      <c r="BX72"/>
    </row>
    <row r="73" spans="1:76" s="371" customFormat="1" ht="27" customHeight="1" x14ac:dyDescent="0.2">
      <c r="A73" s="365"/>
      <c r="B73" s="379"/>
      <c r="C73" s="366"/>
      <c r="D73" s="533" t="str">
        <f>IF(E72="","",(VLOOKUP(E72,Lookups!$B$4:$C$3001,2,FALSE)))</f>
        <v/>
      </c>
      <c r="E73" s="366"/>
      <c r="F73" s="366"/>
      <c r="G73" s="366"/>
      <c r="H73" s="366"/>
      <c r="I73" s="366"/>
      <c r="J73" s="366"/>
      <c r="K73" s="366"/>
      <c r="L73" s="366"/>
      <c r="M73" s="366"/>
      <c r="N73" s="366"/>
      <c r="O73" s="517"/>
      <c r="P73" s="517"/>
      <c r="Q73" s="365"/>
      <c r="R73" s="365"/>
      <c r="S73" s="365"/>
      <c r="T73" s="518"/>
      <c r="U73" s="366"/>
      <c r="V73" s="365"/>
      <c r="W73" s="365"/>
      <c r="X73" s="532" t="str">
        <f t="shared" si="4"/>
        <v/>
      </c>
      <c r="Y73" s="520"/>
      <c r="Z73" s="534" t="str">
        <f>IF(AA73="","",VLOOKUP(AA73,Lookups!L69:M92,2,FALSE))</f>
        <v/>
      </c>
      <c r="AA73" s="366"/>
      <c r="AB73" s="366"/>
      <c r="AC73" s="517"/>
      <c r="AD73" s="366"/>
      <c r="AE73" s="366"/>
      <c r="AF73" s="366"/>
      <c r="AG73" s="366"/>
      <c r="AH73" s="366"/>
      <c r="AI73" s="366"/>
      <c r="AJ73" s="366"/>
      <c r="AK73" s="366"/>
      <c r="AL73" s="532" t="str">
        <f>IF(AM73="","",(VLOOKUP(AM73,Lookups!V69:W90,2,FALSE)))</f>
        <v/>
      </c>
      <c r="AM73" s="366"/>
      <c r="AN73" s="366"/>
      <c r="AO73" s="532" t="str">
        <f t="shared" si="5"/>
        <v/>
      </c>
      <c r="AP73" s="366"/>
      <c r="AQ73" s="532" t="str">
        <f t="shared" si="6"/>
        <v/>
      </c>
      <c r="AR73" s="366"/>
      <c r="AS73" s="366"/>
      <c r="AT73" s="366"/>
      <c r="AU73" s="366"/>
      <c r="AV73" s="366"/>
      <c r="AW73" s="366"/>
      <c r="AX73" s="522"/>
      <c r="AY73" s="522"/>
      <c r="AZ73" s="522"/>
      <c r="BA73" s="522"/>
      <c r="BB73" s="366"/>
      <c r="BC73" s="366"/>
      <c r="BD73" s="366"/>
      <c r="BE73" s="366"/>
      <c r="BF73" s="518"/>
      <c r="BG73" s="518"/>
      <c r="BH73" s="532" t="str">
        <f t="shared" si="7"/>
        <v/>
      </c>
      <c r="BI73" s="366"/>
      <c r="BJ73" s="533"/>
      <c r="BK73" s="366"/>
      <c r="BL73" s="525"/>
      <c r="BM73" s="525"/>
      <c r="BN73" s="525"/>
      <c r="BO73" s="525"/>
      <c r="BP73" s="525"/>
      <c r="BQ73" s="525"/>
      <c r="BR73" s="366"/>
      <c r="BS73" s="525"/>
      <c r="BT73" s="525"/>
      <c r="BU73" s="525"/>
      <c r="BV73" s="525"/>
      <c r="BW73" s="12"/>
      <c r="BX73"/>
    </row>
    <row r="74" spans="1:76" s="371" customFormat="1" ht="27" customHeight="1" x14ac:dyDescent="0.2">
      <c r="A74" s="365"/>
      <c r="B74" s="379"/>
      <c r="C74" s="366"/>
      <c r="D74" s="533" t="str">
        <f>IF(E73="","",(VLOOKUP(E73,Lookups!$B$4:$C$3001,2,FALSE)))</f>
        <v/>
      </c>
      <c r="E74" s="366"/>
      <c r="F74" s="366"/>
      <c r="G74" s="366"/>
      <c r="H74" s="366"/>
      <c r="I74" s="366"/>
      <c r="J74" s="366"/>
      <c r="K74" s="366"/>
      <c r="L74" s="366"/>
      <c r="M74" s="366"/>
      <c r="N74" s="366"/>
      <c r="O74" s="517"/>
      <c r="P74" s="517"/>
      <c r="Q74" s="365"/>
      <c r="R74" s="365"/>
      <c r="S74" s="365"/>
      <c r="T74" s="518"/>
      <c r="U74" s="366"/>
      <c r="V74" s="365"/>
      <c r="W74" s="365"/>
      <c r="X74" s="532" t="str">
        <f t="shared" si="4"/>
        <v/>
      </c>
      <c r="Y74" s="520"/>
      <c r="Z74" s="534" t="str">
        <f>IF(AA74="","",VLOOKUP(AA74,Lookups!L70:M93,2,FALSE))</f>
        <v/>
      </c>
      <c r="AA74" s="366"/>
      <c r="AB74" s="366"/>
      <c r="AC74" s="517"/>
      <c r="AD74" s="366"/>
      <c r="AE74" s="366"/>
      <c r="AF74" s="366"/>
      <c r="AG74" s="366"/>
      <c r="AH74" s="366"/>
      <c r="AI74" s="366"/>
      <c r="AJ74" s="366"/>
      <c r="AK74" s="366"/>
      <c r="AL74" s="532" t="str">
        <f>IF(AM74="","",(VLOOKUP(AM74,Lookups!V70:W91,2,FALSE)))</f>
        <v/>
      </c>
      <c r="AM74" s="366"/>
      <c r="AN74" s="366"/>
      <c r="AO74" s="532" t="str">
        <f t="shared" si="5"/>
        <v/>
      </c>
      <c r="AP74" s="366"/>
      <c r="AQ74" s="532" t="str">
        <f t="shared" si="6"/>
        <v/>
      </c>
      <c r="AR74" s="366"/>
      <c r="AS74" s="366"/>
      <c r="AT74" s="366"/>
      <c r="AU74" s="366"/>
      <c r="AV74" s="366"/>
      <c r="AW74" s="366"/>
      <c r="AX74" s="522"/>
      <c r="AY74" s="522"/>
      <c r="AZ74" s="522"/>
      <c r="BA74" s="522"/>
      <c r="BB74" s="366"/>
      <c r="BC74" s="366"/>
      <c r="BD74" s="366"/>
      <c r="BE74" s="366"/>
      <c r="BF74" s="518"/>
      <c r="BG74" s="518"/>
      <c r="BH74" s="532" t="str">
        <f t="shared" si="7"/>
        <v/>
      </c>
      <c r="BI74" s="366"/>
      <c r="BJ74" s="533"/>
      <c r="BK74" s="366"/>
      <c r="BL74" s="525"/>
      <c r="BM74" s="525"/>
      <c r="BN74" s="525"/>
      <c r="BO74" s="525"/>
      <c r="BP74" s="525"/>
      <c r="BQ74" s="525"/>
      <c r="BR74" s="366"/>
      <c r="BS74" s="525"/>
      <c r="BT74" s="525"/>
      <c r="BU74" s="525"/>
      <c r="BV74" s="525"/>
      <c r="BW74" s="12"/>
      <c r="BX74"/>
    </row>
    <row r="75" spans="1:76" s="371" customFormat="1" ht="27" customHeight="1" x14ac:dyDescent="0.2">
      <c r="A75" s="365"/>
      <c r="B75" s="379"/>
      <c r="C75" s="366"/>
      <c r="D75" s="533" t="str">
        <f>IF(E74="","",(VLOOKUP(E74,Lookups!$B$4:$C$3001,2,FALSE)))</f>
        <v/>
      </c>
      <c r="E75" s="366"/>
      <c r="F75" s="366"/>
      <c r="G75" s="366"/>
      <c r="H75" s="366"/>
      <c r="I75" s="366"/>
      <c r="J75" s="366"/>
      <c r="K75" s="366"/>
      <c r="L75" s="366"/>
      <c r="M75" s="366"/>
      <c r="N75" s="366"/>
      <c r="O75" s="517"/>
      <c r="P75" s="517"/>
      <c r="Q75" s="365"/>
      <c r="R75" s="365"/>
      <c r="S75" s="365"/>
      <c r="T75" s="518"/>
      <c r="U75" s="366"/>
      <c r="V75" s="365"/>
      <c r="W75" s="365"/>
      <c r="X75" s="532" t="str">
        <f t="shared" si="4"/>
        <v/>
      </c>
      <c r="Y75" s="520"/>
      <c r="Z75" s="534" t="str">
        <f>IF(AA75="","",VLOOKUP(AA75,Lookups!L71:M94,2,FALSE))</f>
        <v/>
      </c>
      <c r="AA75" s="366"/>
      <c r="AB75" s="366"/>
      <c r="AC75" s="517"/>
      <c r="AD75" s="366"/>
      <c r="AE75" s="366"/>
      <c r="AF75" s="366"/>
      <c r="AG75" s="366"/>
      <c r="AH75" s="366"/>
      <c r="AI75" s="366"/>
      <c r="AJ75" s="366"/>
      <c r="AK75" s="366"/>
      <c r="AL75" s="532" t="str">
        <f>IF(AM75="","",(VLOOKUP(AM75,Lookups!V71:W92,2,FALSE)))</f>
        <v/>
      </c>
      <c r="AM75" s="366"/>
      <c r="AN75" s="366"/>
      <c r="AO75" s="532" t="str">
        <f t="shared" si="5"/>
        <v/>
      </c>
      <c r="AP75" s="366"/>
      <c r="AQ75" s="532" t="str">
        <f t="shared" si="6"/>
        <v/>
      </c>
      <c r="AR75" s="366"/>
      <c r="AS75" s="366"/>
      <c r="AT75" s="366"/>
      <c r="AU75" s="366"/>
      <c r="AV75" s="366"/>
      <c r="AW75" s="366"/>
      <c r="AX75" s="522"/>
      <c r="AY75" s="522"/>
      <c r="AZ75" s="522"/>
      <c r="BA75" s="522"/>
      <c r="BB75" s="366"/>
      <c r="BC75" s="366"/>
      <c r="BD75" s="366"/>
      <c r="BE75" s="366"/>
      <c r="BF75" s="518"/>
      <c r="BG75" s="518"/>
      <c r="BH75" s="532" t="str">
        <f t="shared" si="7"/>
        <v/>
      </c>
      <c r="BI75" s="366"/>
      <c r="BJ75" s="533"/>
      <c r="BK75" s="366"/>
      <c r="BL75" s="525"/>
      <c r="BM75" s="525"/>
      <c r="BN75" s="525"/>
      <c r="BO75" s="525"/>
      <c r="BP75" s="525"/>
      <c r="BQ75" s="525"/>
      <c r="BR75" s="366"/>
      <c r="BS75" s="525"/>
      <c r="BT75" s="525"/>
      <c r="BU75" s="525"/>
      <c r="BV75" s="525"/>
      <c r="BW75" s="12"/>
      <c r="BX75"/>
    </row>
    <row r="76" spans="1:76" s="371" customFormat="1" ht="27" customHeight="1" x14ac:dyDescent="0.2">
      <c r="A76" s="365"/>
      <c r="B76" s="379"/>
      <c r="C76" s="366"/>
      <c r="D76" s="533" t="str">
        <f>IF(E75="","",(VLOOKUP(E75,Lookups!$B$4:$C$3001,2,FALSE)))</f>
        <v/>
      </c>
      <c r="E76" s="366"/>
      <c r="F76" s="366"/>
      <c r="G76" s="366"/>
      <c r="H76" s="366"/>
      <c r="I76" s="366"/>
      <c r="J76" s="366"/>
      <c r="K76" s="366"/>
      <c r="L76" s="366"/>
      <c r="M76" s="366"/>
      <c r="N76" s="366"/>
      <c r="O76" s="517"/>
      <c r="P76" s="517"/>
      <c r="Q76" s="365"/>
      <c r="R76" s="365"/>
      <c r="S76" s="365"/>
      <c r="T76" s="518"/>
      <c r="U76" s="366"/>
      <c r="V76" s="365"/>
      <c r="W76" s="365"/>
      <c r="X76" s="532" t="str">
        <f t="shared" si="4"/>
        <v/>
      </c>
      <c r="Y76" s="520"/>
      <c r="Z76" s="534" t="str">
        <f>IF(AA76="","",VLOOKUP(AA76,Lookups!L72:M95,2,FALSE))</f>
        <v/>
      </c>
      <c r="AA76" s="366"/>
      <c r="AB76" s="366"/>
      <c r="AC76" s="517"/>
      <c r="AD76" s="366"/>
      <c r="AE76" s="366"/>
      <c r="AF76" s="366"/>
      <c r="AG76" s="366"/>
      <c r="AH76" s="366"/>
      <c r="AI76" s="366"/>
      <c r="AJ76" s="366"/>
      <c r="AK76" s="366"/>
      <c r="AL76" s="532" t="str">
        <f>IF(AM76="","",(VLOOKUP(AM76,Lookups!V72:W93,2,FALSE)))</f>
        <v/>
      </c>
      <c r="AM76" s="366"/>
      <c r="AN76" s="366"/>
      <c r="AO76" s="532" t="str">
        <f t="shared" si="5"/>
        <v/>
      </c>
      <c r="AP76" s="366"/>
      <c r="AQ76" s="532" t="str">
        <f t="shared" si="6"/>
        <v/>
      </c>
      <c r="AR76" s="366"/>
      <c r="AS76" s="366"/>
      <c r="AT76" s="366"/>
      <c r="AU76" s="366"/>
      <c r="AV76" s="366"/>
      <c r="AW76" s="366"/>
      <c r="AX76" s="522"/>
      <c r="AY76" s="522"/>
      <c r="AZ76" s="522"/>
      <c r="BA76" s="522"/>
      <c r="BB76" s="366"/>
      <c r="BC76" s="366"/>
      <c r="BD76" s="366"/>
      <c r="BE76" s="366"/>
      <c r="BF76" s="518"/>
      <c r="BG76" s="518"/>
      <c r="BH76" s="532" t="str">
        <f t="shared" si="7"/>
        <v/>
      </c>
      <c r="BI76" s="366"/>
      <c r="BJ76" s="533"/>
      <c r="BK76" s="366"/>
      <c r="BL76" s="525"/>
      <c r="BM76" s="525"/>
      <c r="BN76" s="525"/>
      <c r="BO76" s="525"/>
      <c r="BP76" s="525"/>
      <c r="BQ76" s="525"/>
      <c r="BR76" s="366"/>
      <c r="BS76" s="525"/>
      <c r="BT76" s="525"/>
      <c r="BU76" s="525"/>
      <c r="BV76" s="525"/>
      <c r="BW76" s="12"/>
      <c r="BX76"/>
    </row>
    <row r="77" spans="1:76" s="371" customFormat="1" ht="27" customHeight="1" x14ac:dyDescent="0.2">
      <c r="A77" s="365"/>
      <c r="B77" s="379"/>
      <c r="C77" s="366"/>
      <c r="D77" s="533" t="str">
        <f>IF(E76="","",(VLOOKUP(E76,Lookups!$B$4:$C$3001,2,FALSE)))</f>
        <v/>
      </c>
      <c r="E77" s="366"/>
      <c r="F77" s="366"/>
      <c r="G77" s="366"/>
      <c r="H77" s="366"/>
      <c r="I77" s="366"/>
      <c r="J77" s="366"/>
      <c r="K77" s="366"/>
      <c r="L77" s="366"/>
      <c r="M77" s="366"/>
      <c r="N77" s="366"/>
      <c r="O77" s="517"/>
      <c r="P77" s="517"/>
      <c r="Q77" s="365"/>
      <c r="R77" s="365"/>
      <c r="S77" s="365"/>
      <c r="T77" s="518"/>
      <c r="U77" s="366"/>
      <c r="V77" s="365"/>
      <c r="W77" s="365"/>
      <c r="X77" s="532" t="str">
        <f t="shared" si="4"/>
        <v/>
      </c>
      <c r="Y77" s="520"/>
      <c r="Z77" s="534" t="str">
        <f>IF(AA77="","",VLOOKUP(AA77,Lookups!L73:M96,2,FALSE))</f>
        <v/>
      </c>
      <c r="AA77" s="366"/>
      <c r="AB77" s="366"/>
      <c r="AC77" s="517"/>
      <c r="AD77" s="366"/>
      <c r="AE77" s="366"/>
      <c r="AF77" s="366"/>
      <c r="AG77" s="366"/>
      <c r="AH77" s="366"/>
      <c r="AI77" s="366"/>
      <c r="AJ77" s="366"/>
      <c r="AK77" s="366"/>
      <c r="AL77" s="532" t="str">
        <f>IF(AM77="","",(VLOOKUP(AM77,Lookups!V73:W94,2,FALSE)))</f>
        <v/>
      </c>
      <c r="AM77" s="366"/>
      <c r="AN77" s="366"/>
      <c r="AO77" s="532" t="str">
        <f t="shared" si="5"/>
        <v/>
      </c>
      <c r="AP77" s="366"/>
      <c r="AQ77" s="532" t="str">
        <f t="shared" si="6"/>
        <v/>
      </c>
      <c r="AR77" s="366"/>
      <c r="AS77" s="366"/>
      <c r="AT77" s="366"/>
      <c r="AU77" s="366"/>
      <c r="AV77" s="366"/>
      <c r="AW77" s="366"/>
      <c r="AX77" s="522"/>
      <c r="AY77" s="522"/>
      <c r="AZ77" s="522"/>
      <c r="BA77" s="522"/>
      <c r="BB77" s="366"/>
      <c r="BC77" s="366"/>
      <c r="BD77" s="366"/>
      <c r="BE77" s="366"/>
      <c r="BF77" s="518"/>
      <c r="BG77" s="518"/>
      <c r="BH77" s="532" t="str">
        <f t="shared" si="7"/>
        <v/>
      </c>
      <c r="BI77" s="366"/>
      <c r="BJ77" s="533"/>
      <c r="BK77" s="366"/>
      <c r="BL77" s="525"/>
      <c r="BM77" s="525"/>
      <c r="BN77" s="525"/>
      <c r="BO77" s="525"/>
      <c r="BP77" s="525"/>
      <c r="BQ77" s="525"/>
      <c r="BR77" s="366"/>
      <c r="BS77" s="525"/>
      <c r="BT77" s="525"/>
      <c r="BU77" s="525"/>
      <c r="BV77" s="525"/>
      <c r="BW77" s="12"/>
      <c r="BX77"/>
    </row>
    <row r="78" spans="1:76" s="371" customFormat="1" ht="27" customHeight="1" x14ac:dyDescent="0.2">
      <c r="A78" s="365"/>
      <c r="B78" s="379"/>
      <c r="C78" s="366"/>
      <c r="D78" s="533" t="str">
        <f>IF(E77="","",(VLOOKUP(E77,Lookups!$B$4:$C$3001,2,FALSE)))</f>
        <v/>
      </c>
      <c r="E78" s="366"/>
      <c r="F78" s="366"/>
      <c r="G78" s="366"/>
      <c r="H78" s="366"/>
      <c r="I78" s="366"/>
      <c r="J78" s="366"/>
      <c r="K78" s="366"/>
      <c r="L78" s="366"/>
      <c r="M78" s="366"/>
      <c r="N78" s="366"/>
      <c r="O78" s="517"/>
      <c r="P78" s="517"/>
      <c r="Q78" s="365"/>
      <c r="R78" s="365"/>
      <c r="S78" s="365"/>
      <c r="T78" s="518"/>
      <c r="U78" s="366"/>
      <c r="V78" s="365"/>
      <c r="W78" s="365"/>
      <c r="X78" s="532" t="str">
        <f t="shared" si="4"/>
        <v/>
      </c>
      <c r="Y78" s="520"/>
      <c r="Z78" s="534" t="str">
        <f>IF(AA78="","",VLOOKUP(AA78,Lookups!L74:M97,2,FALSE))</f>
        <v/>
      </c>
      <c r="AA78" s="366"/>
      <c r="AB78" s="366"/>
      <c r="AC78" s="517"/>
      <c r="AD78" s="366"/>
      <c r="AE78" s="366"/>
      <c r="AF78" s="366"/>
      <c r="AG78" s="366"/>
      <c r="AH78" s="366"/>
      <c r="AI78" s="366"/>
      <c r="AJ78" s="366"/>
      <c r="AK78" s="366"/>
      <c r="AL78" s="532" t="str">
        <f>IF(AM78="","",(VLOOKUP(AM78,Lookups!V74:W95,2,FALSE)))</f>
        <v/>
      </c>
      <c r="AM78" s="366"/>
      <c r="AN78" s="366"/>
      <c r="AO78" s="532" t="str">
        <f t="shared" si="5"/>
        <v/>
      </c>
      <c r="AP78" s="366"/>
      <c r="AQ78" s="532" t="str">
        <f t="shared" si="6"/>
        <v/>
      </c>
      <c r="AR78" s="366"/>
      <c r="AS78" s="366"/>
      <c r="AT78" s="366"/>
      <c r="AU78" s="366"/>
      <c r="AV78" s="366"/>
      <c r="AW78" s="366"/>
      <c r="AX78" s="522"/>
      <c r="AY78" s="522"/>
      <c r="AZ78" s="522"/>
      <c r="BA78" s="522"/>
      <c r="BB78" s="366"/>
      <c r="BC78" s="366"/>
      <c r="BD78" s="366"/>
      <c r="BE78" s="366"/>
      <c r="BF78" s="518"/>
      <c r="BG78" s="518"/>
      <c r="BH78" s="532" t="str">
        <f t="shared" si="7"/>
        <v/>
      </c>
      <c r="BI78" s="366"/>
      <c r="BJ78" s="533"/>
      <c r="BK78" s="366"/>
      <c r="BL78" s="525"/>
      <c r="BM78" s="525"/>
      <c r="BN78" s="525"/>
      <c r="BO78" s="525"/>
      <c r="BP78" s="525"/>
      <c r="BQ78" s="525"/>
      <c r="BR78" s="366"/>
      <c r="BS78" s="525"/>
      <c r="BT78" s="525"/>
      <c r="BU78" s="525"/>
      <c r="BV78" s="525"/>
      <c r="BW78" s="12"/>
      <c r="BX78"/>
    </row>
    <row r="79" spans="1:76" s="371" customFormat="1" ht="27" customHeight="1" x14ac:dyDescent="0.2">
      <c r="A79" s="365"/>
      <c r="B79" s="379"/>
      <c r="C79" s="366"/>
      <c r="D79" s="533" t="str">
        <f>IF(E78="","",(VLOOKUP(E78,Lookups!$B$4:$C$3001,2,FALSE)))</f>
        <v/>
      </c>
      <c r="E79" s="366"/>
      <c r="F79" s="366"/>
      <c r="G79" s="366"/>
      <c r="H79" s="366"/>
      <c r="I79" s="366"/>
      <c r="J79" s="366"/>
      <c r="K79" s="366"/>
      <c r="L79" s="366"/>
      <c r="M79" s="366"/>
      <c r="N79" s="366"/>
      <c r="O79" s="517"/>
      <c r="P79" s="517"/>
      <c r="Q79" s="365"/>
      <c r="R79" s="365"/>
      <c r="S79" s="365"/>
      <c r="T79" s="518"/>
      <c r="U79" s="366"/>
      <c r="V79" s="365"/>
      <c r="W79" s="365"/>
      <c r="X79" s="532" t="str">
        <f t="shared" si="4"/>
        <v/>
      </c>
      <c r="Y79" s="520"/>
      <c r="Z79" s="534" t="str">
        <f>IF(AA79="","",VLOOKUP(AA79,Lookups!L75:M98,2,FALSE))</f>
        <v/>
      </c>
      <c r="AA79" s="366"/>
      <c r="AB79" s="366"/>
      <c r="AC79" s="517"/>
      <c r="AD79" s="366"/>
      <c r="AE79" s="366"/>
      <c r="AF79" s="366"/>
      <c r="AG79" s="366"/>
      <c r="AH79" s="366"/>
      <c r="AI79" s="366"/>
      <c r="AJ79" s="366"/>
      <c r="AK79" s="366"/>
      <c r="AL79" s="532" t="str">
        <f>IF(AM79="","",(VLOOKUP(AM79,Lookups!V75:W96,2,FALSE)))</f>
        <v/>
      </c>
      <c r="AM79" s="366"/>
      <c r="AN79" s="366"/>
      <c r="AO79" s="532" t="str">
        <f t="shared" si="5"/>
        <v/>
      </c>
      <c r="AP79" s="366"/>
      <c r="AQ79" s="532" t="str">
        <f t="shared" si="6"/>
        <v/>
      </c>
      <c r="AR79" s="366"/>
      <c r="AS79" s="366"/>
      <c r="AT79" s="366"/>
      <c r="AU79" s="366"/>
      <c r="AV79" s="366"/>
      <c r="AW79" s="366"/>
      <c r="AX79" s="522"/>
      <c r="AY79" s="522"/>
      <c r="AZ79" s="522"/>
      <c r="BA79" s="522"/>
      <c r="BB79" s="366"/>
      <c r="BC79" s="366"/>
      <c r="BD79" s="366"/>
      <c r="BE79" s="366"/>
      <c r="BF79" s="518"/>
      <c r="BG79" s="518"/>
      <c r="BH79" s="532" t="str">
        <f t="shared" si="7"/>
        <v/>
      </c>
      <c r="BI79" s="366"/>
      <c r="BJ79" s="533"/>
      <c r="BK79" s="366"/>
      <c r="BL79" s="525"/>
      <c r="BM79" s="525"/>
      <c r="BN79" s="525"/>
      <c r="BO79" s="525"/>
      <c r="BP79" s="525"/>
      <c r="BQ79" s="525"/>
      <c r="BR79" s="366"/>
      <c r="BS79" s="525"/>
      <c r="BT79" s="525"/>
      <c r="BU79" s="525"/>
      <c r="BV79" s="525"/>
      <c r="BW79" s="12"/>
      <c r="BX79"/>
    </row>
    <row r="80" spans="1:76" s="371" customFormat="1" ht="27" customHeight="1" x14ac:dyDescent="0.2">
      <c r="A80" s="365"/>
      <c r="B80" s="379"/>
      <c r="C80" s="366"/>
      <c r="D80" s="533" t="str">
        <f>IF(E79="","",(VLOOKUP(E79,Lookups!$B$4:$C$3001,2,FALSE)))</f>
        <v/>
      </c>
      <c r="E80" s="366"/>
      <c r="F80" s="366"/>
      <c r="G80" s="366"/>
      <c r="H80" s="366"/>
      <c r="I80" s="366"/>
      <c r="J80" s="366"/>
      <c r="K80" s="366"/>
      <c r="L80" s="366"/>
      <c r="M80" s="366"/>
      <c r="N80" s="366"/>
      <c r="O80" s="517"/>
      <c r="P80" s="517"/>
      <c r="Q80" s="365"/>
      <c r="R80" s="365"/>
      <c r="S80" s="365"/>
      <c r="T80" s="518"/>
      <c r="U80" s="366"/>
      <c r="V80" s="365"/>
      <c r="W80" s="365"/>
      <c r="X80" s="532" t="str">
        <f t="shared" si="4"/>
        <v/>
      </c>
      <c r="Y80" s="520"/>
      <c r="Z80" s="534" t="str">
        <f>IF(AA80="","",VLOOKUP(AA80,Lookups!L76:M99,2,FALSE))</f>
        <v/>
      </c>
      <c r="AA80" s="366"/>
      <c r="AB80" s="366"/>
      <c r="AC80" s="517"/>
      <c r="AD80" s="366"/>
      <c r="AE80" s="366"/>
      <c r="AF80" s="366"/>
      <c r="AG80" s="366"/>
      <c r="AH80" s="366"/>
      <c r="AI80" s="366"/>
      <c r="AJ80" s="366"/>
      <c r="AK80" s="366"/>
      <c r="AL80" s="532" t="str">
        <f>IF(AM80="","",(VLOOKUP(AM80,Lookups!V76:W97,2,FALSE)))</f>
        <v/>
      </c>
      <c r="AM80" s="366"/>
      <c r="AN80" s="366"/>
      <c r="AO80" s="532" t="str">
        <f t="shared" si="5"/>
        <v/>
      </c>
      <c r="AP80" s="366"/>
      <c r="AQ80" s="532" t="str">
        <f t="shared" si="6"/>
        <v/>
      </c>
      <c r="AR80" s="366"/>
      <c r="AS80" s="366"/>
      <c r="AT80" s="366"/>
      <c r="AU80" s="366"/>
      <c r="AV80" s="366"/>
      <c r="AW80" s="366"/>
      <c r="AX80" s="522"/>
      <c r="AY80" s="522"/>
      <c r="AZ80" s="522"/>
      <c r="BA80" s="522"/>
      <c r="BB80" s="366"/>
      <c r="BC80" s="366"/>
      <c r="BD80" s="366"/>
      <c r="BE80" s="366"/>
      <c r="BF80" s="518"/>
      <c r="BG80" s="518"/>
      <c r="BH80" s="532" t="str">
        <f t="shared" si="7"/>
        <v/>
      </c>
      <c r="BI80" s="366"/>
      <c r="BJ80" s="533"/>
      <c r="BK80" s="366"/>
      <c r="BL80" s="525"/>
      <c r="BM80" s="525"/>
      <c r="BN80" s="525"/>
      <c r="BO80" s="525"/>
      <c r="BP80" s="525"/>
      <c r="BQ80" s="525"/>
      <c r="BR80" s="366"/>
      <c r="BS80" s="525"/>
      <c r="BT80" s="525"/>
      <c r="BU80" s="525"/>
      <c r="BV80" s="525"/>
      <c r="BW80" s="12"/>
      <c r="BX80"/>
    </row>
    <row r="81" spans="1:76" s="371" customFormat="1" ht="27" customHeight="1" x14ac:dyDescent="0.2">
      <c r="A81" s="365"/>
      <c r="B81" s="379"/>
      <c r="C81" s="366"/>
      <c r="D81" s="533" t="str">
        <f>IF(E80="","",(VLOOKUP(E80,Lookups!$B$4:$C$3001,2,FALSE)))</f>
        <v/>
      </c>
      <c r="E81" s="366"/>
      <c r="F81" s="366"/>
      <c r="G81" s="366"/>
      <c r="H81" s="366"/>
      <c r="I81" s="366"/>
      <c r="J81" s="366"/>
      <c r="K81" s="366"/>
      <c r="L81" s="366"/>
      <c r="M81" s="366"/>
      <c r="N81" s="366"/>
      <c r="O81" s="517"/>
      <c r="P81" s="517"/>
      <c r="Q81" s="365"/>
      <c r="R81" s="365"/>
      <c r="S81" s="365"/>
      <c r="T81" s="518"/>
      <c r="U81" s="366"/>
      <c r="V81" s="365"/>
      <c r="W81" s="365"/>
      <c r="X81" s="532" t="str">
        <f t="shared" si="4"/>
        <v/>
      </c>
      <c r="Y81" s="520"/>
      <c r="Z81" s="534" t="str">
        <f>IF(AA81="","",VLOOKUP(AA81,Lookups!L77:M100,2,FALSE))</f>
        <v/>
      </c>
      <c r="AA81" s="366"/>
      <c r="AB81" s="366"/>
      <c r="AC81" s="517"/>
      <c r="AD81" s="366"/>
      <c r="AE81" s="366"/>
      <c r="AF81" s="366"/>
      <c r="AG81" s="366"/>
      <c r="AH81" s="366"/>
      <c r="AI81" s="366"/>
      <c r="AJ81" s="366"/>
      <c r="AK81" s="366"/>
      <c r="AL81" s="532" t="str">
        <f>IF(AM81="","",(VLOOKUP(AM81,Lookups!V77:W98,2,FALSE)))</f>
        <v/>
      </c>
      <c r="AM81" s="366"/>
      <c r="AN81" s="366"/>
      <c r="AO81" s="532" t="str">
        <f t="shared" si="5"/>
        <v/>
      </c>
      <c r="AP81" s="366"/>
      <c r="AQ81" s="532" t="str">
        <f t="shared" si="6"/>
        <v/>
      </c>
      <c r="AR81" s="366"/>
      <c r="AS81" s="366"/>
      <c r="AT81" s="366"/>
      <c r="AU81" s="366"/>
      <c r="AV81" s="366"/>
      <c r="AW81" s="366"/>
      <c r="AX81" s="522"/>
      <c r="AY81" s="522"/>
      <c r="AZ81" s="522"/>
      <c r="BA81" s="522"/>
      <c r="BB81" s="366"/>
      <c r="BC81" s="366"/>
      <c r="BD81" s="366"/>
      <c r="BE81" s="366"/>
      <c r="BF81" s="518"/>
      <c r="BG81" s="518"/>
      <c r="BH81" s="532" t="str">
        <f t="shared" si="7"/>
        <v/>
      </c>
      <c r="BI81" s="366"/>
      <c r="BJ81" s="533"/>
      <c r="BK81" s="366"/>
      <c r="BL81" s="525"/>
      <c r="BM81" s="525"/>
      <c r="BN81" s="525"/>
      <c r="BO81" s="525"/>
      <c r="BP81" s="525"/>
      <c r="BQ81" s="525"/>
      <c r="BR81" s="366"/>
      <c r="BS81" s="525"/>
      <c r="BT81" s="525"/>
      <c r="BU81" s="525"/>
      <c r="BV81" s="525"/>
      <c r="BW81" s="12"/>
      <c r="BX81"/>
    </row>
    <row r="82" spans="1:76" s="371" customFormat="1" ht="27" customHeight="1" x14ac:dyDescent="0.2">
      <c r="A82" s="365"/>
      <c r="B82" s="379"/>
      <c r="C82" s="366"/>
      <c r="D82" s="533" t="str">
        <f>IF(E81="","",(VLOOKUP(E81,Lookups!$B$4:$C$3001,2,FALSE)))</f>
        <v/>
      </c>
      <c r="E82" s="366"/>
      <c r="F82" s="366"/>
      <c r="G82" s="366"/>
      <c r="H82" s="366"/>
      <c r="I82" s="366"/>
      <c r="J82" s="366"/>
      <c r="K82" s="366"/>
      <c r="L82" s="366"/>
      <c r="M82" s="366"/>
      <c r="N82" s="366"/>
      <c r="O82" s="517"/>
      <c r="P82" s="517"/>
      <c r="Q82" s="365"/>
      <c r="R82" s="365"/>
      <c r="S82" s="365"/>
      <c r="T82" s="518"/>
      <c r="U82" s="366"/>
      <c r="V82" s="365"/>
      <c r="W82" s="365"/>
      <c r="X82" s="532" t="str">
        <f t="shared" si="4"/>
        <v/>
      </c>
      <c r="Y82" s="520"/>
      <c r="Z82" s="534" t="str">
        <f>IF(AA82="","",VLOOKUP(AA82,Lookups!L78:M101,2,FALSE))</f>
        <v/>
      </c>
      <c r="AA82" s="366"/>
      <c r="AB82" s="366"/>
      <c r="AC82" s="517"/>
      <c r="AD82" s="366"/>
      <c r="AE82" s="366"/>
      <c r="AF82" s="366"/>
      <c r="AG82" s="366"/>
      <c r="AH82" s="366"/>
      <c r="AI82" s="366"/>
      <c r="AJ82" s="366"/>
      <c r="AK82" s="366"/>
      <c r="AL82" s="532" t="str">
        <f>IF(AM82="","",(VLOOKUP(AM82,Lookups!V78:W99,2,FALSE)))</f>
        <v/>
      </c>
      <c r="AM82" s="366"/>
      <c r="AN82" s="366"/>
      <c r="AO82" s="532" t="str">
        <f t="shared" si="5"/>
        <v/>
      </c>
      <c r="AP82" s="366"/>
      <c r="AQ82" s="532" t="str">
        <f t="shared" si="6"/>
        <v/>
      </c>
      <c r="AR82" s="366"/>
      <c r="AS82" s="366"/>
      <c r="AT82" s="366"/>
      <c r="AU82" s="366"/>
      <c r="AV82" s="366"/>
      <c r="AW82" s="366"/>
      <c r="AX82" s="522"/>
      <c r="AY82" s="522"/>
      <c r="AZ82" s="522"/>
      <c r="BA82" s="522"/>
      <c r="BB82" s="366"/>
      <c r="BC82" s="366"/>
      <c r="BD82" s="366"/>
      <c r="BE82" s="366"/>
      <c r="BF82" s="518"/>
      <c r="BG82" s="518"/>
      <c r="BH82" s="532" t="str">
        <f t="shared" si="7"/>
        <v/>
      </c>
      <c r="BI82" s="366"/>
      <c r="BJ82" s="533"/>
      <c r="BK82" s="366"/>
      <c r="BL82" s="525"/>
      <c r="BM82" s="525"/>
      <c r="BN82" s="525"/>
      <c r="BO82" s="525"/>
      <c r="BP82" s="525"/>
      <c r="BQ82" s="525"/>
      <c r="BR82" s="366"/>
      <c r="BS82" s="525"/>
      <c r="BT82" s="525"/>
      <c r="BU82" s="525"/>
      <c r="BV82" s="525"/>
      <c r="BW82" s="12"/>
      <c r="BX82"/>
    </row>
    <row r="83" spans="1:76" s="371" customFormat="1" ht="27" customHeight="1" x14ac:dyDescent="0.2">
      <c r="A83" s="365"/>
      <c r="B83" s="379"/>
      <c r="C83" s="366"/>
      <c r="D83" s="533" t="str">
        <f>IF(E82="","",(VLOOKUP(E82,Lookups!$B$4:$C$3001,2,FALSE)))</f>
        <v/>
      </c>
      <c r="E83" s="366"/>
      <c r="F83" s="366"/>
      <c r="G83" s="366"/>
      <c r="H83" s="366"/>
      <c r="I83" s="366"/>
      <c r="J83" s="366"/>
      <c r="K83" s="366"/>
      <c r="L83" s="366"/>
      <c r="M83" s="366"/>
      <c r="N83" s="366"/>
      <c r="O83" s="517"/>
      <c r="P83" s="517"/>
      <c r="Q83" s="365"/>
      <c r="R83" s="365"/>
      <c r="S83" s="365"/>
      <c r="T83" s="518"/>
      <c r="U83" s="366"/>
      <c r="V83" s="365"/>
      <c r="W83" s="365"/>
      <c r="X83" s="532" t="str">
        <f t="shared" si="4"/>
        <v/>
      </c>
      <c r="Y83" s="520"/>
      <c r="Z83" s="534" t="str">
        <f>IF(AA83="","",VLOOKUP(AA83,Lookups!L79:M102,2,FALSE))</f>
        <v/>
      </c>
      <c r="AA83" s="366"/>
      <c r="AB83" s="366"/>
      <c r="AC83" s="517"/>
      <c r="AD83" s="366"/>
      <c r="AE83" s="366"/>
      <c r="AF83" s="366"/>
      <c r="AG83" s="366"/>
      <c r="AH83" s="366"/>
      <c r="AI83" s="366"/>
      <c r="AJ83" s="366"/>
      <c r="AK83" s="366"/>
      <c r="AL83" s="532" t="str">
        <f>IF(AM83="","",(VLOOKUP(AM83,Lookups!V79:W100,2,FALSE)))</f>
        <v/>
      </c>
      <c r="AM83" s="366"/>
      <c r="AN83" s="366"/>
      <c r="AO83" s="532" t="str">
        <f t="shared" si="5"/>
        <v/>
      </c>
      <c r="AP83" s="366"/>
      <c r="AQ83" s="532" t="str">
        <f t="shared" si="6"/>
        <v/>
      </c>
      <c r="AR83" s="366"/>
      <c r="AS83" s="366"/>
      <c r="AT83" s="366"/>
      <c r="AU83" s="366"/>
      <c r="AV83" s="366"/>
      <c r="AW83" s="366"/>
      <c r="AX83" s="522"/>
      <c r="AY83" s="522"/>
      <c r="AZ83" s="522"/>
      <c r="BA83" s="522"/>
      <c r="BB83" s="366"/>
      <c r="BC83" s="366"/>
      <c r="BD83" s="366"/>
      <c r="BE83" s="366"/>
      <c r="BF83" s="518"/>
      <c r="BG83" s="518"/>
      <c r="BH83" s="532" t="str">
        <f t="shared" si="7"/>
        <v/>
      </c>
      <c r="BI83" s="366"/>
      <c r="BJ83" s="533"/>
      <c r="BK83" s="366"/>
      <c r="BL83" s="525"/>
      <c r="BM83" s="525"/>
      <c r="BN83" s="525"/>
      <c r="BO83" s="525"/>
      <c r="BP83" s="525"/>
      <c r="BQ83" s="525"/>
      <c r="BR83" s="366"/>
      <c r="BS83" s="525"/>
      <c r="BT83" s="525"/>
      <c r="BU83" s="525"/>
      <c r="BV83" s="525"/>
      <c r="BW83" s="12"/>
      <c r="BX83"/>
    </row>
    <row r="84" spans="1:76" s="371" customFormat="1" ht="27" customHeight="1" x14ac:dyDescent="0.2">
      <c r="A84" s="365"/>
      <c r="B84" s="379"/>
      <c r="C84" s="366"/>
      <c r="D84" s="533" t="str">
        <f>IF(E83="","",(VLOOKUP(E83,Lookups!$B$4:$C$3001,2,FALSE)))</f>
        <v/>
      </c>
      <c r="E84" s="366"/>
      <c r="F84" s="366"/>
      <c r="G84" s="366"/>
      <c r="H84" s="366"/>
      <c r="I84" s="366"/>
      <c r="J84" s="366"/>
      <c r="K84" s="366"/>
      <c r="L84" s="366"/>
      <c r="M84" s="366"/>
      <c r="N84" s="366"/>
      <c r="O84" s="517"/>
      <c r="P84" s="517"/>
      <c r="Q84" s="365"/>
      <c r="R84" s="365"/>
      <c r="S84" s="365"/>
      <c r="T84" s="518"/>
      <c r="U84" s="366"/>
      <c r="V84" s="365"/>
      <c r="W84" s="365"/>
      <c r="X84" s="532" t="str">
        <f t="shared" si="4"/>
        <v/>
      </c>
      <c r="Y84" s="520"/>
      <c r="Z84" s="534" t="str">
        <f>IF(AA84="","",VLOOKUP(AA84,Lookups!L80:M103,2,FALSE))</f>
        <v/>
      </c>
      <c r="AA84" s="366"/>
      <c r="AB84" s="366"/>
      <c r="AC84" s="517"/>
      <c r="AD84" s="366"/>
      <c r="AE84" s="366"/>
      <c r="AF84" s="366"/>
      <c r="AG84" s="366"/>
      <c r="AH84" s="366"/>
      <c r="AI84" s="366"/>
      <c r="AJ84" s="366"/>
      <c r="AK84" s="366"/>
      <c r="AL84" s="532" t="str">
        <f>IF(AM84="","",(VLOOKUP(AM84,Lookups!V80:W101,2,FALSE)))</f>
        <v/>
      </c>
      <c r="AM84" s="366"/>
      <c r="AN84" s="366"/>
      <c r="AO84" s="532" t="str">
        <f t="shared" si="5"/>
        <v/>
      </c>
      <c r="AP84" s="366"/>
      <c r="AQ84" s="532" t="str">
        <f t="shared" si="6"/>
        <v/>
      </c>
      <c r="AR84" s="366"/>
      <c r="AS84" s="366"/>
      <c r="AT84" s="366"/>
      <c r="AU84" s="366"/>
      <c r="AV84" s="366"/>
      <c r="AW84" s="366"/>
      <c r="AX84" s="522"/>
      <c r="AY84" s="522"/>
      <c r="AZ84" s="522"/>
      <c r="BA84" s="522"/>
      <c r="BB84" s="366"/>
      <c r="BC84" s="366"/>
      <c r="BD84" s="366"/>
      <c r="BE84" s="366"/>
      <c r="BF84" s="518"/>
      <c r="BG84" s="518"/>
      <c r="BH84" s="532" t="str">
        <f t="shared" si="7"/>
        <v/>
      </c>
      <c r="BI84" s="366"/>
      <c r="BJ84" s="533"/>
      <c r="BK84" s="366"/>
      <c r="BL84" s="525"/>
      <c r="BM84" s="525"/>
      <c r="BN84" s="525"/>
      <c r="BO84" s="525"/>
      <c r="BP84" s="525"/>
      <c r="BQ84" s="525"/>
      <c r="BR84" s="366"/>
      <c r="BS84" s="525"/>
      <c r="BT84" s="525"/>
      <c r="BU84" s="525"/>
      <c r="BV84" s="525"/>
      <c r="BW84" s="12"/>
      <c r="BX84"/>
    </row>
    <row r="85" spans="1:76" s="371" customFormat="1" ht="27" customHeight="1" x14ac:dyDescent="0.2">
      <c r="A85" s="365"/>
      <c r="B85" s="379"/>
      <c r="C85" s="366"/>
      <c r="D85" s="533" t="str">
        <f>IF(E84="","",(VLOOKUP(E84,Lookups!$B$4:$C$3001,2,FALSE)))</f>
        <v/>
      </c>
      <c r="E85" s="366"/>
      <c r="F85" s="366"/>
      <c r="G85" s="366"/>
      <c r="H85" s="366"/>
      <c r="I85" s="366"/>
      <c r="J85" s="366"/>
      <c r="K85" s="366"/>
      <c r="L85" s="366"/>
      <c r="M85" s="366"/>
      <c r="N85" s="366"/>
      <c r="O85" s="517"/>
      <c r="P85" s="517"/>
      <c r="Q85" s="365"/>
      <c r="R85" s="365"/>
      <c r="S85" s="365"/>
      <c r="T85" s="518"/>
      <c r="U85" s="366"/>
      <c r="V85" s="365"/>
      <c r="W85" s="365"/>
      <c r="X85" s="532" t="str">
        <f t="shared" si="4"/>
        <v/>
      </c>
      <c r="Y85" s="520"/>
      <c r="Z85" s="534" t="str">
        <f>IF(AA85="","",VLOOKUP(AA85,Lookups!L81:M104,2,FALSE))</f>
        <v/>
      </c>
      <c r="AA85" s="366"/>
      <c r="AB85" s="366"/>
      <c r="AC85" s="517"/>
      <c r="AD85" s="366"/>
      <c r="AE85" s="366"/>
      <c r="AF85" s="366"/>
      <c r="AG85" s="366"/>
      <c r="AH85" s="366"/>
      <c r="AI85" s="366"/>
      <c r="AJ85" s="366"/>
      <c r="AK85" s="366"/>
      <c r="AL85" s="532" t="str">
        <f>IF(AM85="","",(VLOOKUP(AM85,Lookups!V81:W102,2,FALSE)))</f>
        <v/>
      </c>
      <c r="AM85" s="366"/>
      <c r="AN85" s="366"/>
      <c r="AO85" s="532" t="str">
        <f t="shared" si="5"/>
        <v/>
      </c>
      <c r="AP85" s="366"/>
      <c r="AQ85" s="532" t="str">
        <f t="shared" si="6"/>
        <v/>
      </c>
      <c r="AR85" s="366"/>
      <c r="AS85" s="366"/>
      <c r="AT85" s="366"/>
      <c r="AU85" s="366"/>
      <c r="AV85" s="366"/>
      <c r="AW85" s="366"/>
      <c r="AX85" s="522"/>
      <c r="AY85" s="522"/>
      <c r="AZ85" s="522"/>
      <c r="BA85" s="522"/>
      <c r="BB85" s="366"/>
      <c r="BC85" s="366"/>
      <c r="BD85" s="366"/>
      <c r="BE85" s="366"/>
      <c r="BF85" s="518"/>
      <c r="BG85" s="518"/>
      <c r="BH85" s="532" t="str">
        <f t="shared" si="7"/>
        <v/>
      </c>
      <c r="BI85" s="366"/>
      <c r="BJ85" s="533"/>
      <c r="BK85" s="366"/>
      <c r="BL85" s="525"/>
      <c r="BM85" s="525"/>
      <c r="BN85" s="525"/>
      <c r="BO85" s="525"/>
      <c r="BP85" s="525"/>
      <c r="BQ85" s="525"/>
      <c r="BR85" s="366"/>
      <c r="BS85" s="525"/>
      <c r="BT85" s="525"/>
      <c r="BU85" s="525"/>
      <c r="BV85" s="525"/>
      <c r="BW85" s="12"/>
      <c r="BX85"/>
    </row>
    <row r="86" spans="1:76" s="371" customFormat="1" ht="27" customHeight="1" x14ac:dyDescent="0.2">
      <c r="A86" s="365"/>
      <c r="B86" s="379"/>
      <c r="C86" s="366"/>
      <c r="D86" s="533" t="str">
        <f>IF(E85="","",(VLOOKUP(E85,Lookups!$B$4:$C$3001,2,FALSE)))</f>
        <v/>
      </c>
      <c r="E86" s="366"/>
      <c r="F86" s="366"/>
      <c r="G86" s="366"/>
      <c r="H86" s="366"/>
      <c r="I86" s="366"/>
      <c r="J86" s="366"/>
      <c r="K86" s="366"/>
      <c r="L86" s="366"/>
      <c r="M86" s="366"/>
      <c r="N86" s="366"/>
      <c r="O86" s="517"/>
      <c r="P86" s="517"/>
      <c r="Q86" s="365"/>
      <c r="R86" s="365"/>
      <c r="S86" s="365"/>
      <c r="T86" s="518"/>
      <c r="U86" s="366"/>
      <c r="V86" s="365"/>
      <c r="W86" s="365"/>
      <c r="X86" s="532" t="str">
        <f t="shared" si="4"/>
        <v/>
      </c>
      <c r="Y86" s="520"/>
      <c r="Z86" s="534" t="str">
        <f>IF(AA86="","",VLOOKUP(AA86,Lookups!L82:M105,2,FALSE))</f>
        <v/>
      </c>
      <c r="AA86" s="366"/>
      <c r="AB86" s="366"/>
      <c r="AC86" s="517"/>
      <c r="AD86" s="366"/>
      <c r="AE86" s="366"/>
      <c r="AF86" s="366"/>
      <c r="AG86" s="366"/>
      <c r="AH86" s="366"/>
      <c r="AI86" s="366"/>
      <c r="AJ86" s="366"/>
      <c r="AK86" s="366"/>
      <c r="AL86" s="532" t="str">
        <f>IF(AM86="","",(VLOOKUP(AM86,Lookups!V82:W103,2,FALSE)))</f>
        <v/>
      </c>
      <c r="AM86" s="366"/>
      <c r="AN86" s="366"/>
      <c r="AO86" s="532" t="str">
        <f t="shared" si="5"/>
        <v/>
      </c>
      <c r="AP86" s="366"/>
      <c r="AQ86" s="532" t="str">
        <f t="shared" si="6"/>
        <v/>
      </c>
      <c r="AR86" s="366"/>
      <c r="AS86" s="366"/>
      <c r="AT86" s="366"/>
      <c r="AU86" s="366"/>
      <c r="AV86" s="366"/>
      <c r="AW86" s="366"/>
      <c r="AX86" s="522"/>
      <c r="AY86" s="522"/>
      <c r="AZ86" s="522"/>
      <c r="BA86" s="522"/>
      <c r="BB86" s="366"/>
      <c r="BC86" s="366"/>
      <c r="BD86" s="366"/>
      <c r="BE86" s="366"/>
      <c r="BF86" s="518"/>
      <c r="BG86" s="518"/>
      <c r="BH86" s="532" t="str">
        <f t="shared" si="7"/>
        <v/>
      </c>
      <c r="BI86" s="366"/>
      <c r="BJ86" s="533"/>
      <c r="BK86" s="366"/>
      <c r="BL86" s="525"/>
      <c r="BM86" s="525"/>
      <c r="BN86" s="525"/>
      <c r="BO86" s="525"/>
      <c r="BP86" s="525"/>
      <c r="BQ86" s="525"/>
      <c r="BR86" s="366"/>
      <c r="BS86" s="525"/>
      <c r="BT86" s="525"/>
      <c r="BU86" s="525"/>
      <c r="BV86" s="525"/>
      <c r="BW86" s="12"/>
      <c r="BX86"/>
    </row>
    <row r="87" spans="1:76" s="371" customFormat="1" ht="27" customHeight="1" x14ac:dyDescent="0.2">
      <c r="A87" s="365"/>
      <c r="B87" s="379"/>
      <c r="C87" s="366"/>
      <c r="D87" s="533" t="str">
        <f>IF(E86="","",(VLOOKUP(E86,Lookups!$B$4:$C$3001,2,FALSE)))</f>
        <v/>
      </c>
      <c r="E87" s="366"/>
      <c r="F87" s="366"/>
      <c r="G87" s="366"/>
      <c r="H87" s="366"/>
      <c r="I87" s="366"/>
      <c r="J87" s="366"/>
      <c r="K87" s="366"/>
      <c r="L87" s="366"/>
      <c r="M87" s="366"/>
      <c r="N87" s="366"/>
      <c r="O87" s="517"/>
      <c r="P87" s="517"/>
      <c r="Q87" s="365"/>
      <c r="R87" s="365"/>
      <c r="S87" s="365"/>
      <c r="T87" s="518"/>
      <c r="U87" s="366"/>
      <c r="V87" s="365"/>
      <c r="W87" s="365"/>
      <c r="X87" s="532" t="str">
        <f t="shared" si="4"/>
        <v/>
      </c>
      <c r="Y87" s="520"/>
      <c r="Z87" s="534" t="str">
        <f>IF(AA87="","",VLOOKUP(AA87,Lookups!L83:M106,2,FALSE))</f>
        <v/>
      </c>
      <c r="AA87" s="366"/>
      <c r="AB87" s="366"/>
      <c r="AC87" s="517"/>
      <c r="AD87" s="366"/>
      <c r="AE87" s="366"/>
      <c r="AF87" s="366"/>
      <c r="AG87" s="366"/>
      <c r="AH87" s="366"/>
      <c r="AI87" s="366"/>
      <c r="AJ87" s="366"/>
      <c r="AK87" s="366"/>
      <c r="AL87" s="532" t="str">
        <f>IF(AM87="","",(VLOOKUP(AM87,Lookups!V83:W104,2,FALSE)))</f>
        <v/>
      </c>
      <c r="AM87" s="366"/>
      <c r="AN87" s="366"/>
      <c r="AO87" s="532" t="str">
        <f t="shared" si="5"/>
        <v/>
      </c>
      <c r="AP87" s="366"/>
      <c r="AQ87" s="532" t="str">
        <f t="shared" si="6"/>
        <v/>
      </c>
      <c r="AR87" s="366"/>
      <c r="AS87" s="366"/>
      <c r="AT87" s="366"/>
      <c r="AU87" s="366"/>
      <c r="AV87" s="366"/>
      <c r="AW87" s="366"/>
      <c r="AX87" s="522"/>
      <c r="AY87" s="522"/>
      <c r="AZ87" s="522"/>
      <c r="BA87" s="522"/>
      <c r="BB87" s="366"/>
      <c r="BC87" s="366"/>
      <c r="BD87" s="366"/>
      <c r="BE87" s="366"/>
      <c r="BF87" s="518"/>
      <c r="BG87" s="518"/>
      <c r="BH87" s="532" t="str">
        <f t="shared" si="7"/>
        <v/>
      </c>
      <c r="BI87" s="366"/>
      <c r="BJ87" s="533"/>
      <c r="BK87" s="366"/>
      <c r="BL87" s="525"/>
      <c r="BM87" s="525"/>
      <c r="BN87" s="525"/>
      <c r="BO87" s="525"/>
      <c r="BP87" s="525"/>
      <c r="BQ87" s="525"/>
      <c r="BR87" s="366"/>
      <c r="BS87" s="525"/>
      <c r="BT87" s="525"/>
      <c r="BU87" s="525"/>
      <c r="BV87" s="525"/>
      <c r="BW87" s="12"/>
      <c r="BX87"/>
    </row>
    <row r="88" spans="1:76" s="371" customFormat="1" ht="27" customHeight="1" x14ac:dyDescent="0.2">
      <c r="A88" s="365"/>
      <c r="B88" s="379"/>
      <c r="C88" s="366"/>
      <c r="D88" s="533" t="str">
        <f>IF(E87="","",(VLOOKUP(E87,Lookups!$B$4:$C$3001,2,FALSE)))</f>
        <v/>
      </c>
      <c r="E88" s="366"/>
      <c r="F88" s="366"/>
      <c r="G88" s="366"/>
      <c r="H88" s="366"/>
      <c r="I88" s="366"/>
      <c r="J88" s="366"/>
      <c r="K88" s="366"/>
      <c r="L88" s="366"/>
      <c r="M88" s="366"/>
      <c r="N88" s="366"/>
      <c r="O88" s="517"/>
      <c r="P88" s="517"/>
      <c r="Q88" s="365"/>
      <c r="R88" s="365"/>
      <c r="S88" s="365"/>
      <c r="T88" s="518"/>
      <c r="U88" s="366"/>
      <c r="V88" s="365"/>
      <c r="W88" s="365"/>
      <c r="X88" s="532" t="str">
        <f t="shared" si="4"/>
        <v/>
      </c>
      <c r="Y88" s="520"/>
      <c r="Z88" s="534" t="str">
        <f>IF(AA88="","",VLOOKUP(AA88,Lookups!L84:M107,2,FALSE))</f>
        <v/>
      </c>
      <c r="AA88" s="366"/>
      <c r="AB88" s="366"/>
      <c r="AC88" s="517"/>
      <c r="AD88" s="366"/>
      <c r="AE88" s="366"/>
      <c r="AF88" s="366"/>
      <c r="AG88" s="366"/>
      <c r="AH88" s="366"/>
      <c r="AI88" s="366"/>
      <c r="AJ88" s="366"/>
      <c r="AK88" s="366"/>
      <c r="AL88" s="532" t="str">
        <f>IF(AM88="","",(VLOOKUP(AM88,Lookups!V84:W105,2,FALSE)))</f>
        <v/>
      </c>
      <c r="AM88" s="366"/>
      <c r="AN88" s="366"/>
      <c r="AO88" s="532" t="str">
        <f t="shared" si="5"/>
        <v/>
      </c>
      <c r="AP88" s="366"/>
      <c r="AQ88" s="532" t="str">
        <f t="shared" si="6"/>
        <v/>
      </c>
      <c r="AR88" s="366"/>
      <c r="AS88" s="366"/>
      <c r="AT88" s="366"/>
      <c r="AU88" s="366"/>
      <c r="AV88" s="366"/>
      <c r="AW88" s="366"/>
      <c r="AX88" s="522"/>
      <c r="AY88" s="522"/>
      <c r="AZ88" s="522"/>
      <c r="BA88" s="522"/>
      <c r="BB88" s="366"/>
      <c r="BC88" s="366"/>
      <c r="BD88" s="366"/>
      <c r="BE88" s="366"/>
      <c r="BF88" s="518"/>
      <c r="BG88" s="518"/>
      <c r="BH88" s="532" t="str">
        <f t="shared" si="7"/>
        <v/>
      </c>
      <c r="BI88" s="366"/>
      <c r="BJ88" s="533"/>
      <c r="BK88" s="366"/>
      <c r="BL88" s="525"/>
      <c r="BM88" s="525"/>
      <c r="BN88" s="525"/>
      <c r="BO88" s="525"/>
      <c r="BP88" s="525"/>
      <c r="BQ88" s="525"/>
      <c r="BR88" s="366"/>
      <c r="BS88" s="525"/>
      <c r="BT88" s="525"/>
      <c r="BU88" s="525"/>
      <c r="BV88" s="525"/>
      <c r="BW88" s="12"/>
      <c r="BX88"/>
    </row>
    <row r="89" spans="1:76" s="371" customFormat="1" ht="27" customHeight="1" x14ac:dyDescent="0.2">
      <c r="A89" s="365"/>
      <c r="B89" s="379"/>
      <c r="C89" s="366"/>
      <c r="D89" s="533" t="str">
        <f>IF(E88="","",(VLOOKUP(E88,Lookups!$B$4:$C$3001,2,FALSE)))</f>
        <v/>
      </c>
      <c r="E89" s="366"/>
      <c r="F89" s="366"/>
      <c r="G89" s="366"/>
      <c r="H89" s="366"/>
      <c r="I89" s="366"/>
      <c r="J89" s="366"/>
      <c r="K89" s="366"/>
      <c r="L89" s="366"/>
      <c r="M89" s="366"/>
      <c r="N89" s="366"/>
      <c r="O89" s="517"/>
      <c r="P89" s="517"/>
      <c r="Q89" s="365"/>
      <c r="R89" s="365"/>
      <c r="S89" s="365"/>
      <c r="T89" s="518"/>
      <c r="U89" s="366"/>
      <c r="V89" s="365"/>
      <c r="W89" s="365"/>
      <c r="X89" s="532" t="str">
        <f t="shared" si="4"/>
        <v/>
      </c>
      <c r="Y89" s="520"/>
      <c r="Z89" s="534" t="str">
        <f>IF(AA89="","",VLOOKUP(AA89,Lookups!L85:M108,2,FALSE))</f>
        <v/>
      </c>
      <c r="AA89" s="366"/>
      <c r="AB89" s="366"/>
      <c r="AC89" s="517"/>
      <c r="AD89" s="366"/>
      <c r="AE89" s="366"/>
      <c r="AF89" s="366"/>
      <c r="AG89" s="366"/>
      <c r="AH89" s="366"/>
      <c r="AI89" s="366"/>
      <c r="AJ89" s="366"/>
      <c r="AK89" s="366"/>
      <c r="AL89" s="532" t="str">
        <f>IF(AM89="","",(VLOOKUP(AM89,Lookups!V85:W106,2,FALSE)))</f>
        <v/>
      </c>
      <c r="AM89" s="366"/>
      <c r="AN89" s="366"/>
      <c r="AO89" s="532" t="str">
        <f t="shared" si="5"/>
        <v/>
      </c>
      <c r="AP89" s="366"/>
      <c r="AQ89" s="532" t="str">
        <f t="shared" si="6"/>
        <v/>
      </c>
      <c r="AR89" s="366"/>
      <c r="AS89" s="366"/>
      <c r="AT89" s="366"/>
      <c r="AU89" s="366"/>
      <c r="AV89" s="366"/>
      <c r="AW89" s="366"/>
      <c r="AX89" s="522"/>
      <c r="AY89" s="522"/>
      <c r="AZ89" s="522"/>
      <c r="BA89" s="522"/>
      <c r="BB89" s="366"/>
      <c r="BC89" s="366"/>
      <c r="BD89" s="366"/>
      <c r="BE89" s="366"/>
      <c r="BF89" s="518"/>
      <c r="BG89" s="518"/>
      <c r="BH89" s="532" t="str">
        <f t="shared" si="7"/>
        <v/>
      </c>
      <c r="BI89" s="366"/>
      <c r="BJ89" s="533"/>
      <c r="BK89" s="366"/>
      <c r="BL89" s="525"/>
      <c r="BM89" s="525"/>
      <c r="BN89" s="525"/>
      <c r="BO89" s="525"/>
      <c r="BP89" s="525"/>
      <c r="BQ89" s="525"/>
      <c r="BR89" s="366"/>
      <c r="BS89" s="525"/>
      <c r="BT89" s="525"/>
      <c r="BU89" s="525"/>
      <c r="BV89" s="525"/>
      <c r="BW89" s="12"/>
      <c r="BX89"/>
    </row>
    <row r="90" spans="1:76" s="371" customFormat="1" ht="27" customHeight="1" x14ac:dyDescent="0.2">
      <c r="A90" s="365"/>
      <c r="B90" s="379"/>
      <c r="C90" s="366"/>
      <c r="D90" s="533" t="str">
        <f>IF(E89="","",(VLOOKUP(E89,Lookups!$B$4:$C$3001,2,FALSE)))</f>
        <v/>
      </c>
      <c r="E90" s="366"/>
      <c r="F90" s="366"/>
      <c r="G90" s="366"/>
      <c r="H90" s="366"/>
      <c r="I90" s="366"/>
      <c r="J90" s="366"/>
      <c r="K90" s="366"/>
      <c r="L90" s="366"/>
      <c r="M90" s="366"/>
      <c r="N90" s="366"/>
      <c r="O90" s="517"/>
      <c r="P90" s="517"/>
      <c r="Q90" s="365"/>
      <c r="R90" s="365"/>
      <c r="S90" s="365"/>
      <c r="T90" s="518"/>
      <c r="U90" s="366"/>
      <c r="V90" s="365"/>
      <c r="W90" s="365"/>
      <c r="X90" s="532" t="str">
        <f t="shared" si="4"/>
        <v/>
      </c>
      <c r="Y90" s="520"/>
      <c r="Z90" s="534" t="str">
        <f>IF(AA90="","",VLOOKUP(AA90,Lookups!L86:M109,2,FALSE))</f>
        <v/>
      </c>
      <c r="AA90" s="366"/>
      <c r="AB90" s="366"/>
      <c r="AC90" s="517"/>
      <c r="AD90" s="366"/>
      <c r="AE90" s="366"/>
      <c r="AF90" s="366"/>
      <c r="AG90" s="366"/>
      <c r="AH90" s="366"/>
      <c r="AI90" s="366"/>
      <c r="AJ90" s="366"/>
      <c r="AK90" s="366"/>
      <c r="AL90" s="532" t="str">
        <f>IF(AM90="","",(VLOOKUP(AM90,Lookups!V86:W107,2,FALSE)))</f>
        <v/>
      </c>
      <c r="AM90" s="366"/>
      <c r="AN90" s="366"/>
      <c r="AO90" s="532" t="str">
        <f t="shared" si="5"/>
        <v/>
      </c>
      <c r="AP90" s="366"/>
      <c r="AQ90" s="532" t="str">
        <f t="shared" si="6"/>
        <v/>
      </c>
      <c r="AR90" s="366"/>
      <c r="AS90" s="366"/>
      <c r="AT90" s="366"/>
      <c r="AU90" s="366"/>
      <c r="AV90" s="366"/>
      <c r="AW90" s="366"/>
      <c r="AX90" s="522"/>
      <c r="AY90" s="522"/>
      <c r="AZ90" s="522"/>
      <c r="BA90" s="522"/>
      <c r="BB90" s="366"/>
      <c r="BC90" s="366"/>
      <c r="BD90" s="366"/>
      <c r="BE90" s="366"/>
      <c r="BF90" s="518"/>
      <c r="BG90" s="518"/>
      <c r="BH90" s="532" t="str">
        <f t="shared" si="7"/>
        <v/>
      </c>
      <c r="BI90" s="366"/>
      <c r="BJ90" s="533"/>
      <c r="BK90" s="366"/>
      <c r="BL90" s="525"/>
      <c r="BM90" s="525"/>
      <c r="BN90" s="525"/>
      <c r="BO90" s="525"/>
      <c r="BP90" s="525"/>
      <c r="BQ90" s="525"/>
      <c r="BR90" s="366"/>
      <c r="BS90" s="525"/>
      <c r="BT90" s="525"/>
      <c r="BU90" s="525"/>
      <c r="BV90" s="525"/>
      <c r="BW90" s="12"/>
      <c r="BX90"/>
    </row>
    <row r="91" spans="1:76" s="371" customFormat="1" ht="27" customHeight="1" x14ac:dyDescent="0.2">
      <c r="A91" s="365"/>
      <c r="B91" s="379"/>
      <c r="C91" s="366"/>
      <c r="D91" s="533" t="str">
        <f>IF(E90="","",(VLOOKUP(E90,Lookups!$B$4:$C$3001,2,FALSE)))</f>
        <v/>
      </c>
      <c r="E91" s="366"/>
      <c r="F91" s="366"/>
      <c r="G91" s="366"/>
      <c r="H91" s="366"/>
      <c r="I91" s="366"/>
      <c r="J91" s="366"/>
      <c r="K91" s="366"/>
      <c r="L91" s="366"/>
      <c r="M91" s="366"/>
      <c r="N91" s="366"/>
      <c r="O91" s="517"/>
      <c r="P91" s="517"/>
      <c r="Q91" s="365"/>
      <c r="R91" s="365"/>
      <c r="S91" s="365"/>
      <c r="T91" s="518"/>
      <c r="U91" s="366"/>
      <c r="V91" s="365"/>
      <c r="W91" s="365"/>
      <c r="X91" s="532" t="str">
        <f t="shared" si="4"/>
        <v/>
      </c>
      <c r="Y91" s="520"/>
      <c r="Z91" s="534" t="str">
        <f>IF(AA91="","",VLOOKUP(AA91,Lookups!L87:M110,2,FALSE))</f>
        <v/>
      </c>
      <c r="AA91" s="366"/>
      <c r="AB91" s="366"/>
      <c r="AC91" s="517"/>
      <c r="AD91" s="366"/>
      <c r="AE91" s="366"/>
      <c r="AF91" s="366"/>
      <c r="AG91" s="366"/>
      <c r="AH91" s="366"/>
      <c r="AI91" s="366"/>
      <c r="AJ91" s="366"/>
      <c r="AK91" s="366"/>
      <c r="AL91" s="532" t="str">
        <f>IF(AM91="","",(VLOOKUP(AM91,Lookups!V87:W108,2,FALSE)))</f>
        <v/>
      </c>
      <c r="AM91" s="366"/>
      <c r="AN91" s="366"/>
      <c r="AO91" s="532" t="str">
        <f t="shared" si="5"/>
        <v/>
      </c>
      <c r="AP91" s="366"/>
      <c r="AQ91" s="532" t="str">
        <f t="shared" si="6"/>
        <v/>
      </c>
      <c r="AR91" s="366"/>
      <c r="AS91" s="366"/>
      <c r="AT91" s="366"/>
      <c r="AU91" s="366"/>
      <c r="AV91" s="366"/>
      <c r="AW91" s="366"/>
      <c r="AX91" s="522"/>
      <c r="AY91" s="522"/>
      <c r="AZ91" s="522"/>
      <c r="BA91" s="522"/>
      <c r="BB91" s="366"/>
      <c r="BC91" s="366"/>
      <c r="BD91" s="366"/>
      <c r="BE91" s="366"/>
      <c r="BF91" s="518"/>
      <c r="BG91" s="518"/>
      <c r="BH91" s="532" t="str">
        <f t="shared" si="7"/>
        <v/>
      </c>
      <c r="BI91" s="366"/>
      <c r="BJ91" s="533"/>
      <c r="BK91" s="366"/>
      <c r="BL91" s="525"/>
      <c r="BM91" s="525"/>
      <c r="BN91" s="525"/>
      <c r="BO91" s="525"/>
      <c r="BP91" s="525"/>
      <c r="BQ91" s="525"/>
      <c r="BR91" s="366"/>
      <c r="BS91" s="525"/>
      <c r="BT91" s="525"/>
      <c r="BU91" s="525"/>
      <c r="BV91" s="525"/>
      <c r="BW91" s="12"/>
      <c r="BX91"/>
    </row>
    <row r="92" spans="1:76" s="371" customFormat="1" ht="27" customHeight="1" x14ac:dyDescent="0.2">
      <c r="A92" s="365"/>
      <c r="B92" s="379"/>
      <c r="C92" s="366"/>
      <c r="D92" s="533" t="str">
        <f>IF(E91="","",(VLOOKUP(E91,Lookups!$B$4:$C$3001,2,FALSE)))</f>
        <v/>
      </c>
      <c r="E92" s="366"/>
      <c r="F92" s="366"/>
      <c r="G92" s="366"/>
      <c r="H92" s="366"/>
      <c r="I92" s="366"/>
      <c r="J92" s="366"/>
      <c r="K92" s="366"/>
      <c r="L92" s="366"/>
      <c r="M92" s="366"/>
      <c r="N92" s="366"/>
      <c r="O92" s="517"/>
      <c r="P92" s="517"/>
      <c r="Q92" s="365"/>
      <c r="R92" s="365"/>
      <c r="S92" s="365"/>
      <c r="T92" s="518"/>
      <c r="U92" s="366"/>
      <c r="V92" s="365"/>
      <c r="W92" s="365"/>
      <c r="X92" s="532" t="str">
        <f t="shared" si="4"/>
        <v/>
      </c>
      <c r="Y92" s="520"/>
      <c r="Z92" s="534" t="str">
        <f>IF(AA92="","",VLOOKUP(AA92,Lookups!L88:M111,2,FALSE))</f>
        <v/>
      </c>
      <c r="AA92" s="366"/>
      <c r="AB92" s="366"/>
      <c r="AC92" s="517"/>
      <c r="AD92" s="366"/>
      <c r="AE92" s="366"/>
      <c r="AF92" s="366"/>
      <c r="AG92" s="366"/>
      <c r="AH92" s="366"/>
      <c r="AI92" s="366"/>
      <c r="AJ92" s="366"/>
      <c r="AK92" s="366"/>
      <c r="AL92" s="532" t="str">
        <f>IF(AM92="","",(VLOOKUP(AM92,Lookups!V88:W109,2,FALSE)))</f>
        <v/>
      </c>
      <c r="AM92" s="366"/>
      <c r="AN92" s="366"/>
      <c r="AO92" s="532" t="str">
        <f t="shared" si="5"/>
        <v/>
      </c>
      <c r="AP92" s="366"/>
      <c r="AQ92" s="532" t="str">
        <f t="shared" si="6"/>
        <v/>
      </c>
      <c r="AR92" s="366"/>
      <c r="AS92" s="366"/>
      <c r="AT92" s="366"/>
      <c r="AU92" s="366"/>
      <c r="AV92" s="366"/>
      <c r="AW92" s="366"/>
      <c r="AX92" s="522"/>
      <c r="AY92" s="522"/>
      <c r="AZ92" s="522"/>
      <c r="BA92" s="522"/>
      <c r="BB92" s="366"/>
      <c r="BC92" s="366"/>
      <c r="BD92" s="366"/>
      <c r="BE92" s="366"/>
      <c r="BF92" s="518"/>
      <c r="BG92" s="518"/>
      <c r="BH92" s="532" t="str">
        <f t="shared" si="7"/>
        <v/>
      </c>
      <c r="BI92" s="366"/>
      <c r="BJ92" s="533"/>
      <c r="BK92" s="366"/>
      <c r="BL92" s="525"/>
      <c r="BM92" s="525"/>
      <c r="BN92" s="525"/>
      <c r="BO92" s="525"/>
      <c r="BP92" s="525"/>
      <c r="BQ92" s="525"/>
      <c r="BR92" s="366"/>
      <c r="BS92" s="525"/>
      <c r="BT92" s="525"/>
      <c r="BU92" s="525"/>
      <c r="BV92" s="525"/>
      <c r="BW92" s="12"/>
      <c r="BX92"/>
    </row>
    <row r="93" spans="1:76" s="371" customFormat="1" ht="27" customHeight="1" x14ac:dyDescent="0.2">
      <c r="A93" s="365"/>
      <c r="B93" s="379"/>
      <c r="C93" s="366"/>
      <c r="D93" s="533" t="str">
        <f>IF(E92="","",(VLOOKUP(E92,Lookups!$B$4:$C$3001,2,FALSE)))</f>
        <v/>
      </c>
      <c r="E93" s="366"/>
      <c r="F93" s="366"/>
      <c r="G93" s="366"/>
      <c r="H93" s="366"/>
      <c r="I93" s="366"/>
      <c r="J93" s="366"/>
      <c r="K93" s="366"/>
      <c r="L93" s="366"/>
      <c r="M93" s="366"/>
      <c r="N93" s="366"/>
      <c r="O93" s="517"/>
      <c r="P93" s="517"/>
      <c r="Q93" s="365"/>
      <c r="R93" s="365"/>
      <c r="S93" s="365"/>
      <c r="T93" s="518"/>
      <c r="U93" s="366"/>
      <c r="V93" s="365"/>
      <c r="W93" s="365"/>
      <c r="X93" s="532" t="str">
        <f t="shared" si="4"/>
        <v/>
      </c>
      <c r="Y93" s="520"/>
      <c r="Z93" s="534" t="str">
        <f>IF(AA93="","",VLOOKUP(AA93,Lookups!L89:M112,2,FALSE))</f>
        <v/>
      </c>
      <c r="AA93" s="366"/>
      <c r="AB93" s="366"/>
      <c r="AC93" s="517"/>
      <c r="AD93" s="366"/>
      <c r="AE93" s="366"/>
      <c r="AF93" s="366"/>
      <c r="AG93" s="366"/>
      <c r="AH93" s="366"/>
      <c r="AI93" s="366"/>
      <c r="AJ93" s="366"/>
      <c r="AK93" s="366"/>
      <c r="AL93" s="532" t="str">
        <f>IF(AM93="","",(VLOOKUP(AM93,Lookups!V89:W110,2,FALSE)))</f>
        <v/>
      </c>
      <c r="AM93" s="366"/>
      <c r="AN93" s="366"/>
      <c r="AO93" s="532" t="str">
        <f t="shared" si="5"/>
        <v/>
      </c>
      <c r="AP93" s="366"/>
      <c r="AQ93" s="532" t="str">
        <f t="shared" si="6"/>
        <v/>
      </c>
      <c r="AR93" s="366"/>
      <c r="AS93" s="366"/>
      <c r="AT93" s="366"/>
      <c r="AU93" s="366"/>
      <c r="AV93" s="366"/>
      <c r="AW93" s="366"/>
      <c r="AX93" s="522"/>
      <c r="AY93" s="522"/>
      <c r="AZ93" s="522"/>
      <c r="BA93" s="522"/>
      <c r="BB93" s="366"/>
      <c r="BC93" s="366"/>
      <c r="BD93" s="366"/>
      <c r="BE93" s="366"/>
      <c r="BF93" s="518"/>
      <c r="BG93" s="518"/>
      <c r="BH93" s="532" t="str">
        <f t="shared" si="7"/>
        <v/>
      </c>
      <c r="BI93" s="366"/>
      <c r="BJ93" s="533"/>
      <c r="BK93" s="366"/>
      <c r="BL93" s="525"/>
      <c r="BM93" s="525"/>
      <c r="BN93" s="525"/>
      <c r="BO93" s="525"/>
      <c r="BP93" s="525"/>
      <c r="BQ93" s="525"/>
      <c r="BR93" s="366"/>
      <c r="BS93" s="525"/>
      <c r="BT93" s="525"/>
      <c r="BU93" s="525"/>
      <c r="BV93" s="525"/>
      <c r="BW93" s="12"/>
      <c r="BX93"/>
    </row>
    <row r="94" spans="1:76" s="371" customFormat="1" ht="27" customHeight="1" x14ac:dyDescent="0.2">
      <c r="A94" s="365"/>
      <c r="B94" s="379"/>
      <c r="C94" s="366"/>
      <c r="D94" s="533" t="str">
        <f>IF(E93="","",(VLOOKUP(E93,Lookups!$B$4:$C$3001,2,FALSE)))</f>
        <v/>
      </c>
      <c r="E94" s="366"/>
      <c r="F94" s="366"/>
      <c r="G94" s="366"/>
      <c r="H94" s="366"/>
      <c r="I94" s="366"/>
      <c r="J94" s="366"/>
      <c r="K94" s="366"/>
      <c r="L94" s="366"/>
      <c r="M94" s="366"/>
      <c r="N94" s="366"/>
      <c r="O94" s="517"/>
      <c r="P94" s="517"/>
      <c r="Q94" s="365"/>
      <c r="R94" s="365"/>
      <c r="S94" s="365"/>
      <c r="T94" s="518"/>
      <c r="U94" s="366"/>
      <c r="V94" s="365"/>
      <c r="W94" s="365"/>
      <c r="X94" s="532" t="str">
        <f t="shared" si="4"/>
        <v/>
      </c>
      <c r="Y94" s="520"/>
      <c r="Z94" s="534" t="str">
        <f>IF(AA94="","",VLOOKUP(AA94,Lookups!L90:M113,2,FALSE))</f>
        <v/>
      </c>
      <c r="AA94" s="366"/>
      <c r="AB94" s="366"/>
      <c r="AC94" s="517"/>
      <c r="AD94" s="366"/>
      <c r="AE94" s="366"/>
      <c r="AF94" s="366"/>
      <c r="AG94" s="366"/>
      <c r="AH94" s="366"/>
      <c r="AI94" s="366"/>
      <c r="AJ94" s="366"/>
      <c r="AK94" s="366"/>
      <c r="AL94" s="532" t="str">
        <f>IF(AM94="","",(VLOOKUP(AM94,Lookups!V90:W111,2,FALSE)))</f>
        <v/>
      </c>
      <c r="AM94" s="366"/>
      <c r="AN94" s="366"/>
      <c r="AO94" s="532" t="str">
        <f t="shared" si="5"/>
        <v/>
      </c>
      <c r="AP94" s="366"/>
      <c r="AQ94" s="532" t="str">
        <f t="shared" si="6"/>
        <v/>
      </c>
      <c r="AR94" s="366"/>
      <c r="AS94" s="366"/>
      <c r="AT94" s="366"/>
      <c r="AU94" s="366"/>
      <c r="AV94" s="366"/>
      <c r="AW94" s="366"/>
      <c r="AX94" s="522"/>
      <c r="AY94" s="522"/>
      <c r="AZ94" s="522"/>
      <c r="BA94" s="522"/>
      <c r="BB94" s="366"/>
      <c r="BC94" s="366"/>
      <c r="BD94" s="366"/>
      <c r="BE94" s="366"/>
      <c r="BF94" s="518"/>
      <c r="BG94" s="518"/>
      <c r="BH94" s="532" t="str">
        <f t="shared" si="7"/>
        <v/>
      </c>
      <c r="BI94" s="366"/>
      <c r="BJ94" s="533"/>
      <c r="BK94" s="366"/>
      <c r="BL94" s="525"/>
      <c r="BM94" s="525"/>
      <c r="BN94" s="525"/>
      <c r="BO94" s="525"/>
      <c r="BP94" s="525"/>
      <c r="BQ94" s="525"/>
      <c r="BR94" s="366"/>
      <c r="BS94" s="525"/>
      <c r="BT94" s="525"/>
      <c r="BU94" s="525"/>
      <c r="BV94" s="525"/>
      <c r="BW94" s="12"/>
      <c r="BX94"/>
    </row>
    <row r="95" spans="1:76" s="371" customFormat="1" ht="27" customHeight="1" x14ac:dyDescent="0.2">
      <c r="A95" s="365"/>
      <c r="B95" s="379"/>
      <c r="C95" s="366"/>
      <c r="D95" s="533" t="str">
        <f>IF(E94="","",(VLOOKUP(E94,Lookups!$B$4:$C$3001,2,FALSE)))</f>
        <v/>
      </c>
      <c r="E95" s="366"/>
      <c r="F95" s="366"/>
      <c r="G95" s="366"/>
      <c r="H95" s="366"/>
      <c r="I95" s="366"/>
      <c r="J95" s="366"/>
      <c r="K95" s="366"/>
      <c r="L95" s="366"/>
      <c r="M95" s="366"/>
      <c r="N95" s="366"/>
      <c r="O95" s="517"/>
      <c r="P95" s="517"/>
      <c r="Q95" s="365"/>
      <c r="R95" s="365"/>
      <c r="S95" s="365"/>
      <c r="T95" s="518"/>
      <c r="U95" s="366"/>
      <c r="V95" s="365"/>
      <c r="W95" s="365"/>
      <c r="X95" s="532" t="str">
        <f t="shared" si="4"/>
        <v/>
      </c>
      <c r="Y95" s="520"/>
      <c r="Z95" s="534" t="str">
        <f>IF(AA95="","",VLOOKUP(AA95,Lookups!L91:M114,2,FALSE))</f>
        <v/>
      </c>
      <c r="AA95" s="366"/>
      <c r="AB95" s="366"/>
      <c r="AC95" s="517"/>
      <c r="AD95" s="366"/>
      <c r="AE95" s="366"/>
      <c r="AF95" s="366"/>
      <c r="AG95" s="366"/>
      <c r="AH95" s="366"/>
      <c r="AI95" s="366"/>
      <c r="AJ95" s="366"/>
      <c r="AK95" s="366"/>
      <c r="AL95" s="532" t="str">
        <f>IF(AM95="","",(VLOOKUP(AM95,Lookups!V91:W112,2,FALSE)))</f>
        <v/>
      </c>
      <c r="AM95" s="366"/>
      <c r="AN95" s="366"/>
      <c r="AO95" s="532" t="str">
        <f t="shared" si="5"/>
        <v/>
      </c>
      <c r="AP95" s="366"/>
      <c r="AQ95" s="532" t="str">
        <f t="shared" si="6"/>
        <v/>
      </c>
      <c r="AR95" s="366"/>
      <c r="AS95" s="366"/>
      <c r="AT95" s="366"/>
      <c r="AU95" s="366"/>
      <c r="AV95" s="366"/>
      <c r="AW95" s="366"/>
      <c r="AX95" s="522"/>
      <c r="AY95" s="522"/>
      <c r="AZ95" s="522"/>
      <c r="BA95" s="522"/>
      <c r="BB95" s="366"/>
      <c r="BC95" s="366"/>
      <c r="BD95" s="366"/>
      <c r="BE95" s="366"/>
      <c r="BF95" s="518"/>
      <c r="BG95" s="518"/>
      <c r="BH95" s="532" t="str">
        <f t="shared" si="7"/>
        <v/>
      </c>
      <c r="BI95" s="366"/>
      <c r="BJ95" s="533"/>
      <c r="BK95" s="366"/>
      <c r="BL95" s="525"/>
      <c r="BM95" s="525"/>
      <c r="BN95" s="525"/>
      <c r="BO95" s="525"/>
      <c r="BP95" s="525"/>
      <c r="BQ95" s="525"/>
      <c r="BR95" s="366"/>
      <c r="BS95" s="525"/>
      <c r="BT95" s="525"/>
      <c r="BU95" s="525"/>
      <c r="BV95" s="525"/>
      <c r="BW95" s="12"/>
      <c r="BX95"/>
    </row>
    <row r="96" spans="1:76" s="371" customFormat="1" ht="27" customHeight="1" x14ac:dyDescent="0.2">
      <c r="A96" s="365"/>
      <c r="B96" s="379"/>
      <c r="C96" s="366"/>
      <c r="D96" s="533" t="str">
        <f>IF(E95="","",(VLOOKUP(E95,Lookups!$B$4:$C$3001,2,FALSE)))</f>
        <v/>
      </c>
      <c r="E96" s="366"/>
      <c r="F96" s="366"/>
      <c r="G96" s="366"/>
      <c r="H96" s="366"/>
      <c r="I96" s="366"/>
      <c r="J96" s="366"/>
      <c r="K96" s="366"/>
      <c r="L96" s="366"/>
      <c r="M96" s="366"/>
      <c r="N96" s="366"/>
      <c r="O96" s="517"/>
      <c r="P96" s="517"/>
      <c r="Q96" s="365"/>
      <c r="R96" s="365"/>
      <c r="S96" s="365"/>
      <c r="T96" s="518"/>
      <c r="U96" s="366"/>
      <c r="V96" s="365"/>
      <c r="W96" s="365"/>
      <c r="X96" s="532" t="str">
        <f t="shared" si="4"/>
        <v/>
      </c>
      <c r="Y96" s="520"/>
      <c r="Z96" s="534" t="str">
        <f>IF(AA96="","",VLOOKUP(AA96,Lookups!L92:M115,2,FALSE))</f>
        <v/>
      </c>
      <c r="AA96" s="366"/>
      <c r="AB96" s="366"/>
      <c r="AC96" s="517"/>
      <c r="AD96" s="366"/>
      <c r="AE96" s="366"/>
      <c r="AF96" s="366"/>
      <c r="AG96" s="366"/>
      <c r="AH96" s="366"/>
      <c r="AI96" s="366"/>
      <c r="AJ96" s="366"/>
      <c r="AK96" s="366"/>
      <c r="AL96" s="532" t="str">
        <f>IF(AM96="","",(VLOOKUP(AM96,Lookups!V92:W113,2,FALSE)))</f>
        <v/>
      </c>
      <c r="AM96" s="366"/>
      <c r="AN96" s="366"/>
      <c r="AO96" s="532" t="str">
        <f t="shared" si="5"/>
        <v/>
      </c>
      <c r="AP96" s="366"/>
      <c r="AQ96" s="532" t="str">
        <f t="shared" si="6"/>
        <v/>
      </c>
      <c r="AR96" s="366"/>
      <c r="AS96" s="366"/>
      <c r="AT96" s="366"/>
      <c r="AU96" s="366"/>
      <c r="AV96" s="366"/>
      <c r="AW96" s="366"/>
      <c r="AX96" s="522"/>
      <c r="AY96" s="522"/>
      <c r="AZ96" s="522"/>
      <c r="BA96" s="522"/>
      <c r="BB96" s="366"/>
      <c r="BC96" s="366"/>
      <c r="BD96" s="366"/>
      <c r="BE96" s="366"/>
      <c r="BF96" s="518"/>
      <c r="BG96" s="518"/>
      <c r="BH96" s="532" t="str">
        <f t="shared" si="7"/>
        <v/>
      </c>
      <c r="BI96" s="366"/>
      <c r="BJ96" s="533"/>
      <c r="BK96" s="366"/>
      <c r="BL96" s="525"/>
      <c r="BM96" s="525"/>
      <c r="BN96" s="525"/>
      <c r="BO96" s="525"/>
      <c r="BP96" s="525"/>
      <c r="BQ96" s="525"/>
      <c r="BR96" s="366"/>
      <c r="BS96" s="525"/>
      <c r="BT96" s="525"/>
      <c r="BU96" s="525"/>
      <c r="BV96" s="525"/>
      <c r="BW96" s="12"/>
      <c r="BX96"/>
    </row>
    <row r="97" spans="1:76" s="371" customFormat="1" ht="27" customHeight="1" x14ac:dyDescent="0.2">
      <c r="A97" s="365"/>
      <c r="B97" s="379"/>
      <c r="C97" s="366"/>
      <c r="D97" s="533" t="str">
        <f>IF(E96="","",(VLOOKUP(E96,Lookups!$B$4:$C$3001,2,FALSE)))</f>
        <v/>
      </c>
      <c r="E97" s="366"/>
      <c r="F97" s="366"/>
      <c r="G97" s="366"/>
      <c r="H97" s="366"/>
      <c r="I97" s="366"/>
      <c r="J97" s="366"/>
      <c r="K97" s="366"/>
      <c r="L97" s="366"/>
      <c r="M97" s="366"/>
      <c r="N97" s="366"/>
      <c r="O97" s="517"/>
      <c r="P97" s="517"/>
      <c r="Q97" s="365"/>
      <c r="R97" s="365"/>
      <c r="S97" s="365"/>
      <c r="T97" s="518"/>
      <c r="U97" s="366"/>
      <c r="V97" s="365"/>
      <c r="W97" s="365"/>
      <c r="X97" s="532" t="str">
        <f t="shared" si="4"/>
        <v/>
      </c>
      <c r="Y97" s="520"/>
      <c r="Z97" s="534" t="str">
        <f>IF(AA97="","",VLOOKUP(AA97,Lookups!L93:M116,2,FALSE))</f>
        <v/>
      </c>
      <c r="AA97" s="366"/>
      <c r="AB97" s="366"/>
      <c r="AC97" s="517"/>
      <c r="AD97" s="366"/>
      <c r="AE97" s="366"/>
      <c r="AF97" s="366"/>
      <c r="AG97" s="366"/>
      <c r="AH97" s="366"/>
      <c r="AI97" s="366"/>
      <c r="AJ97" s="366"/>
      <c r="AK97" s="366"/>
      <c r="AL97" s="532" t="str">
        <f>IF(AM97="","",(VLOOKUP(AM97,Lookups!V93:W114,2,FALSE)))</f>
        <v/>
      </c>
      <c r="AM97" s="366"/>
      <c r="AN97" s="366"/>
      <c r="AO97" s="532" t="str">
        <f t="shared" si="5"/>
        <v/>
      </c>
      <c r="AP97" s="366"/>
      <c r="AQ97" s="532" t="str">
        <f t="shared" si="6"/>
        <v/>
      </c>
      <c r="AR97" s="366"/>
      <c r="AS97" s="366"/>
      <c r="AT97" s="366"/>
      <c r="AU97" s="366"/>
      <c r="AV97" s="366"/>
      <c r="AW97" s="366"/>
      <c r="AX97" s="522"/>
      <c r="AY97" s="522"/>
      <c r="AZ97" s="522"/>
      <c r="BA97" s="522"/>
      <c r="BB97" s="366"/>
      <c r="BC97" s="366"/>
      <c r="BD97" s="366"/>
      <c r="BE97" s="366"/>
      <c r="BF97" s="518"/>
      <c r="BG97" s="518"/>
      <c r="BH97" s="532" t="str">
        <f t="shared" si="7"/>
        <v/>
      </c>
      <c r="BI97" s="366"/>
      <c r="BJ97" s="533"/>
      <c r="BK97" s="366"/>
      <c r="BL97" s="525"/>
      <c r="BM97" s="525"/>
      <c r="BN97" s="525"/>
      <c r="BO97" s="525"/>
      <c r="BP97" s="525"/>
      <c r="BQ97" s="525"/>
      <c r="BR97" s="366"/>
      <c r="BS97" s="525"/>
      <c r="BT97" s="525"/>
      <c r="BU97" s="525"/>
      <c r="BV97" s="525"/>
      <c r="BW97" s="12"/>
      <c r="BX97"/>
    </row>
    <row r="98" spans="1:76" s="371" customFormat="1" ht="27" customHeight="1" x14ac:dyDescent="0.2">
      <c r="A98" s="365"/>
      <c r="B98" s="379"/>
      <c r="C98" s="366"/>
      <c r="D98" s="533" t="str">
        <f>IF(E97="","",(VLOOKUP(E97,Lookups!$B$4:$C$3001,2,FALSE)))</f>
        <v/>
      </c>
      <c r="E98" s="366"/>
      <c r="F98" s="366"/>
      <c r="G98" s="366"/>
      <c r="H98" s="366"/>
      <c r="I98" s="366"/>
      <c r="J98" s="366"/>
      <c r="K98" s="366"/>
      <c r="L98" s="366"/>
      <c r="M98" s="366"/>
      <c r="N98" s="366"/>
      <c r="O98" s="517"/>
      <c r="P98" s="517"/>
      <c r="Q98" s="365"/>
      <c r="R98" s="365"/>
      <c r="S98" s="365"/>
      <c r="T98" s="518"/>
      <c r="U98" s="366"/>
      <c r="V98" s="365"/>
      <c r="W98" s="365"/>
      <c r="X98" s="532" t="str">
        <f t="shared" si="4"/>
        <v/>
      </c>
      <c r="Y98" s="520"/>
      <c r="Z98" s="534" t="str">
        <f>IF(AA98="","",VLOOKUP(AA98,Lookups!L94:M117,2,FALSE))</f>
        <v/>
      </c>
      <c r="AA98" s="366"/>
      <c r="AB98" s="366"/>
      <c r="AC98" s="517"/>
      <c r="AD98" s="366"/>
      <c r="AE98" s="366"/>
      <c r="AF98" s="366"/>
      <c r="AG98" s="366"/>
      <c r="AH98" s="366"/>
      <c r="AI98" s="366"/>
      <c r="AJ98" s="366"/>
      <c r="AK98" s="366"/>
      <c r="AL98" s="532" t="str">
        <f>IF(AM98="","",(VLOOKUP(AM98,Lookups!V94:W115,2,FALSE)))</f>
        <v/>
      </c>
      <c r="AM98" s="366"/>
      <c r="AN98" s="366"/>
      <c r="AO98" s="532" t="str">
        <f t="shared" si="5"/>
        <v/>
      </c>
      <c r="AP98" s="366"/>
      <c r="AQ98" s="532" t="str">
        <f t="shared" si="6"/>
        <v/>
      </c>
      <c r="AR98" s="366"/>
      <c r="AS98" s="366"/>
      <c r="AT98" s="366"/>
      <c r="AU98" s="366"/>
      <c r="AV98" s="366"/>
      <c r="AW98" s="366"/>
      <c r="AX98" s="522"/>
      <c r="AY98" s="522"/>
      <c r="AZ98" s="522"/>
      <c r="BA98" s="522"/>
      <c r="BB98" s="366"/>
      <c r="BC98" s="366"/>
      <c r="BD98" s="366"/>
      <c r="BE98" s="366"/>
      <c r="BF98" s="518"/>
      <c r="BG98" s="518"/>
      <c r="BH98" s="532" t="str">
        <f t="shared" si="7"/>
        <v/>
      </c>
      <c r="BI98" s="366"/>
      <c r="BJ98" s="533"/>
      <c r="BK98" s="366"/>
      <c r="BL98" s="525"/>
      <c r="BM98" s="525"/>
      <c r="BN98" s="525"/>
      <c r="BO98" s="525"/>
      <c r="BP98" s="525"/>
      <c r="BQ98" s="525"/>
      <c r="BR98" s="366"/>
      <c r="BS98" s="525"/>
      <c r="BT98" s="525"/>
      <c r="BU98" s="525"/>
      <c r="BV98" s="525"/>
      <c r="BW98" s="12"/>
      <c r="BX98"/>
    </row>
    <row r="99" spans="1:76" s="371" customFormat="1" ht="27" customHeight="1" x14ac:dyDescent="0.2">
      <c r="A99" s="365"/>
      <c r="B99" s="379"/>
      <c r="C99" s="366"/>
      <c r="D99" s="533" t="str">
        <f>IF(E98="","",(VLOOKUP(E98,Lookups!$B$4:$C$3001,2,FALSE)))</f>
        <v/>
      </c>
      <c r="E99" s="366"/>
      <c r="F99" s="366"/>
      <c r="G99" s="366"/>
      <c r="H99" s="366"/>
      <c r="I99" s="366"/>
      <c r="J99" s="366"/>
      <c r="K99" s="366"/>
      <c r="L99" s="366"/>
      <c r="M99" s="366"/>
      <c r="N99" s="366"/>
      <c r="O99" s="517"/>
      <c r="P99" s="517"/>
      <c r="Q99" s="365"/>
      <c r="R99" s="365"/>
      <c r="S99" s="365"/>
      <c r="T99" s="518"/>
      <c r="U99" s="366"/>
      <c r="V99" s="365"/>
      <c r="W99" s="365"/>
      <c r="X99" s="532" t="str">
        <f t="shared" si="4"/>
        <v/>
      </c>
      <c r="Y99" s="520"/>
      <c r="Z99" s="534" t="str">
        <f>IF(AA99="","",VLOOKUP(AA99,Lookups!L95:M118,2,FALSE))</f>
        <v/>
      </c>
      <c r="AA99" s="366"/>
      <c r="AB99" s="366"/>
      <c r="AC99" s="517"/>
      <c r="AD99" s="366"/>
      <c r="AE99" s="366"/>
      <c r="AF99" s="366"/>
      <c r="AG99" s="366"/>
      <c r="AH99" s="366"/>
      <c r="AI99" s="366"/>
      <c r="AJ99" s="366"/>
      <c r="AK99" s="366"/>
      <c r="AL99" s="532" t="str">
        <f>IF(AM99="","",(VLOOKUP(AM99,Lookups!V95:W116,2,FALSE)))</f>
        <v/>
      </c>
      <c r="AM99" s="366"/>
      <c r="AN99" s="366"/>
      <c r="AO99" s="532" t="str">
        <f t="shared" si="5"/>
        <v/>
      </c>
      <c r="AP99" s="366"/>
      <c r="AQ99" s="532" t="str">
        <f t="shared" si="6"/>
        <v/>
      </c>
      <c r="AR99" s="366"/>
      <c r="AS99" s="366"/>
      <c r="AT99" s="366"/>
      <c r="AU99" s="366"/>
      <c r="AV99" s="366"/>
      <c r="AW99" s="366"/>
      <c r="AX99" s="522"/>
      <c r="AY99" s="522"/>
      <c r="AZ99" s="522"/>
      <c r="BA99" s="522"/>
      <c r="BB99" s="366"/>
      <c r="BC99" s="366"/>
      <c r="BD99" s="366"/>
      <c r="BE99" s="366"/>
      <c r="BF99" s="518"/>
      <c r="BG99" s="518"/>
      <c r="BH99" s="532" t="str">
        <f t="shared" si="7"/>
        <v/>
      </c>
      <c r="BI99" s="366"/>
      <c r="BJ99" s="533"/>
      <c r="BK99" s="366"/>
      <c r="BL99" s="525"/>
      <c r="BM99" s="525"/>
      <c r="BN99" s="525"/>
      <c r="BO99" s="525"/>
      <c r="BP99" s="525"/>
      <c r="BQ99" s="525"/>
      <c r="BR99" s="366"/>
      <c r="BS99" s="525"/>
      <c r="BT99" s="525"/>
      <c r="BU99" s="525"/>
      <c r="BV99" s="525"/>
      <c r="BW99" s="12"/>
      <c r="BX99"/>
    </row>
    <row r="100" spans="1:76" s="371" customFormat="1" ht="27" customHeight="1" x14ac:dyDescent="0.2">
      <c r="A100" s="365"/>
      <c r="B100" s="379"/>
      <c r="C100" s="366"/>
      <c r="D100" s="533" t="str">
        <f>IF(E99="","",(VLOOKUP(E99,Lookups!$B$4:$C$3001,2,FALSE)))</f>
        <v/>
      </c>
      <c r="E100" s="366"/>
      <c r="F100" s="366"/>
      <c r="G100" s="366"/>
      <c r="H100" s="366"/>
      <c r="I100" s="366"/>
      <c r="J100" s="366"/>
      <c r="K100" s="366"/>
      <c r="L100" s="366"/>
      <c r="M100" s="366"/>
      <c r="N100" s="366"/>
      <c r="O100" s="517"/>
      <c r="P100" s="517"/>
      <c r="Q100" s="365"/>
      <c r="R100" s="365"/>
      <c r="S100" s="365"/>
      <c r="T100" s="518"/>
      <c r="U100" s="366"/>
      <c r="V100" s="365"/>
      <c r="W100" s="365"/>
      <c r="X100" s="532" t="str">
        <f t="shared" si="4"/>
        <v/>
      </c>
      <c r="Y100" s="520"/>
      <c r="Z100" s="534" t="str">
        <f>IF(AA100="","",VLOOKUP(AA100,Lookups!L96:M119,2,FALSE))</f>
        <v/>
      </c>
      <c r="AA100" s="366"/>
      <c r="AB100" s="366"/>
      <c r="AC100" s="517"/>
      <c r="AD100" s="366"/>
      <c r="AE100" s="366"/>
      <c r="AF100" s="366"/>
      <c r="AG100" s="366"/>
      <c r="AH100" s="366"/>
      <c r="AI100" s="366"/>
      <c r="AJ100" s="366"/>
      <c r="AK100" s="366"/>
      <c r="AL100" s="532" t="str">
        <f>IF(AM100="","",(VLOOKUP(AM100,Lookups!V96:W117,2,FALSE)))</f>
        <v/>
      </c>
      <c r="AM100" s="366"/>
      <c r="AN100" s="366"/>
      <c r="AO100" s="532" t="str">
        <f t="shared" si="5"/>
        <v/>
      </c>
      <c r="AP100" s="366"/>
      <c r="AQ100" s="532" t="str">
        <f t="shared" si="6"/>
        <v/>
      </c>
      <c r="AR100" s="366"/>
      <c r="AS100" s="366"/>
      <c r="AT100" s="366"/>
      <c r="AU100" s="366"/>
      <c r="AV100" s="366"/>
      <c r="AW100" s="366"/>
      <c r="AX100" s="522"/>
      <c r="AY100" s="522"/>
      <c r="AZ100" s="522"/>
      <c r="BA100" s="522"/>
      <c r="BB100" s="366"/>
      <c r="BC100" s="366"/>
      <c r="BD100" s="366"/>
      <c r="BE100" s="366"/>
      <c r="BF100" s="518"/>
      <c r="BG100" s="518"/>
      <c r="BH100" s="532" t="str">
        <f t="shared" si="7"/>
        <v/>
      </c>
      <c r="BI100" s="366"/>
      <c r="BJ100" s="533"/>
      <c r="BK100" s="366"/>
      <c r="BL100" s="525"/>
      <c r="BM100" s="525"/>
      <c r="BN100" s="525"/>
      <c r="BO100" s="525"/>
      <c r="BP100" s="525"/>
      <c r="BQ100" s="525"/>
      <c r="BR100" s="366"/>
      <c r="BS100" s="525"/>
      <c r="BT100" s="525"/>
      <c r="BU100" s="525"/>
      <c r="BV100" s="525"/>
      <c r="BW100" s="12"/>
      <c r="BX100"/>
    </row>
    <row r="101" spans="1:76" s="371" customFormat="1" ht="27" customHeight="1" x14ac:dyDescent="0.2">
      <c r="A101" s="365"/>
      <c r="B101" s="379"/>
      <c r="C101" s="366"/>
      <c r="D101" s="533" t="str">
        <f>IF(E100="","",(VLOOKUP(E100,Lookups!$B$4:$C$3001,2,FALSE)))</f>
        <v/>
      </c>
      <c r="E101" s="366"/>
      <c r="F101" s="366"/>
      <c r="G101" s="366"/>
      <c r="H101" s="366"/>
      <c r="I101" s="366"/>
      <c r="J101" s="366"/>
      <c r="K101" s="366"/>
      <c r="L101" s="366"/>
      <c r="M101" s="366"/>
      <c r="N101" s="366"/>
      <c r="O101" s="517"/>
      <c r="P101" s="517"/>
      <c r="Q101" s="365"/>
      <c r="R101" s="365"/>
      <c r="S101" s="365"/>
      <c r="T101" s="518"/>
      <c r="U101" s="366"/>
      <c r="V101" s="365"/>
      <c r="W101" s="365"/>
      <c r="X101" s="532" t="str">
        <f t="shared" si="4"/>
        <v/>
      </c>
      <c r="Y101" s="520"/>
      <c r="Z101" s="534" t="str">
        <f>IF(AA101="","",VLOOKUP(AA101,Lookups!L97:M120,2,FALSE))</f>
        <v/>
      </c>
      <c r="AA101" s="366"/>
      <c r="AB101" s="366"/>
      <c r="AC101" s="517"/>
      <c r="AD101" s="366"/>
      <c r="AE101" s="366"/>
      <c r="AF101" s="366"/>
      <c r="AG101" s="366"/>
      <c r="AH101" s="366"/>
      <c r="AI101" s="366"/>
      <c r="AJ101" s="366"/>
      <c r="AK101" s="366"/>
      <c r="AL101" s="532" t="str">
        <f>IF(AM101="","",(VLOOKUP(AM101,Lookups!V97:W118,2,FALSE)))</f>
        <v/>
      </c>
      <c r="AM101" s="366"/>
      <c r="AN101" s="366"/>
      <c r="AO101" s="532" t="str">
        <f t="shared" si="5"/>
        <v/>
      </c>
      <c r="AP101" s="366"/>
      <c r="AQ101" s="532" t="str">
        <f t="shared" si="6"/>
        <v/>
      </c>
      <c r="AR101" s="366"/>
      <c r="AS101" s="366"/>
      <c r="AT101" s="366"/>
      <c r="AU101" s="366"/>
      <c r="AV101" s="366"/>
      <c r="AW101" s="366"/>
      <c r="AX101" s="522"/>
      <c r="AY101" s="522"/>
      <c r="AZ101" s="522"/>
      <c r="BA101" s="522"/>
      <c r="BB101" s="366"/>
      <c r="BC101" s="366"/>
      <c r="BD101" s="366"/>
      <c r="BE101" s="366"/>
      <c r="BF101" s="518"/>
      <c r="BG101" s="518"/>
      <c r="BH101" s="532" t="str">
        <f t="shared" si="7"/>
        <v/>
      </c>
      <c r="BI101" s="366"/>
      <c r="BJ101" s="533"/>
      <c r="BK101" s="366"/>
      <c r="BL101" s="525"/>
      <c r="BM101" s="525"/>
      <c r="BN101" s="525"/>
      <c r="BO101" s="525"/>
      <c r="BP101" s="525"/>
      <c r="BQ101" s="525"/>
      <c r="BR101" s="366"/>
      <c r="BS101" s="525"/>
      <c r="BT101" s="525"/>
      <c r="BU101" s="525"/>
      <c r="BV101" s="525"/>
      <c r="BW101" s="12"/>
      <c r="BX101"/>
    </row>
    <row r="102" spans="1:76" s="371" customFormat="1" ht="27" customHeight="1" x14ac:dyDescent="0.2">
      <c r="A102" s="365"/>
      <c r="B102" s="379"/>
      <c r="C102" s="366"/>
      <c r="D102" s="533" t="str">
        <f>IF(E101="","",(VLOOKUP(E101,Lookups!$B$4:$C$3001,2,FALSE)))</f>
        <v/>
      </c>
      <c r="E102" s="366"/>
      <c r="F102" s="366"/>
      <c r="G102" s="366"/>
      <c r="H102" s="366"/>
      <c r="I102" s="366"/>
      <c r="J102" s="366"/>
      <c r="K102" s="366"/>
      <c r="L102" s="366"/>
      <c r="M102" s="366"/>
      <c r="N102" s="366"/>
      <c r="O102" s="517"/>
      <c r="P102" s="517"/>
      <c r="Q102" s="365"/>
      <c r="R102" s="365"/>
      <c r="S102" s="365"/>
      <c r="T102" s="518"/>
      <c r="U102" s="366"/>
      <c r="V102" s="365"/>
      <c r="W102" s="365"/>
      <c r="X102" s="532" t="str">
        <f t="shared" si="4"/>
        <v/>
      </c>
      <c r="Y102" s="520"/>
      <c r="Z102" s="534" t="str">
        <f>IF(AA102="","",VLOOKUP(AA102,Lookups!L98:M121,2,FALSE))</f>
        <v/>
      </c>
      <c r="AA102" s="366"/>
      <c r="AB102" s="366"/>
      <c r="AC102" s="517"/>
      <c r="AD102" s="366"/>
      <c r="AE102" s="366"/>
      <c r="AF102" s="366"/>
      <c r="AG102" s="366"/>
      <c r="AH102" s="366"/>
      <c r="AI102" s="366"/>
      <c r="AJ102" s="366"/>
      <c r="AK102" s="366"/>
      <c r="AL102" s="532" t="str">
        <f>IF(AM102="","",(VLOOKUP(AM102,Lookups!V98:W119,2,FALSE)))</f>
        <v/>
      </c>
      <c r="AM102" s="366"/>
      <c r="AN102" s="366"/>
      <c r="AO102" s="532" t="str">
        <f t="shared" si="5"/>
        <v/>
      </c>
      <c r="AP102" s="366"/>
      <c r="AQ102" s="532" t="str">
        <f t="shared" si="6"/>
        <v/>
      </c>
      <c r="AR102" s="366"/>
      <c r="AS102" s="366"/>
      <c r="AT102" s="366"/>
      <c r="AU102" s="366"/>
      <c r="AV102" s="366"/>
      <c r="AW102" s="366"/>
      <c r="AX102" s="522"/>
      <c r="AY102" s="522"/>
      <c r="AZ102" s="522"/>
      <c r="BA102" s="522"/>
      <c r="BB102" s="366"/>
      <c r="BC102" s="366"/>
      <c r="BD102" s="366"/>
      <c r="BE102" s="366"/>
      <c r="BF102" s="518"/>
      <c r="BG102" s="518"/>
      <c r="BH102" s="532" t="str">
        <f t="shared" si="7"/>
        <v/>
      </c>
      <c r="BI102" s="366"/>
      <c r="BJ102" s="533"/>
      <c r="BK102" s="366"/>
      <c r="BL102" s="525"/>
      <c r="BM102" s="525"/>
      <c r="BN102" s="525"/>
      <c r="BO102" s="525"/>
      <c r="BP102" s="525"/>
      <c r="BQ102" s="525"/>
      <c r="BR102" s="366"/>
      <c r="BS102" s="525"/>
      <c r="BT102" s="525"/>
      <c r="BU102" s="525"/>
      <c r="BV102" s="525"/>
      <c r="BW102" s="12"/>
      <c r="BX102"/>
    </row>
    <row r="103" spans="1:76" s="371" customFormat="1" ht="27" customHeight="1" x14ac:dyDescent="0.2">
      <c r="A103" s="365"/>
      <c r="B103" s="379"/>
      <c r="C103" s="366"/>
      <c r="D103" s="533" t="str">
        <f>IF(E102="","",(VLOOKUP(E102,Lookups!$B$4:$C$3001,2,FALSE)))</f>
        <v/>
      </c>
      <c r="E103" s="366"/>
      <c r="F103" s="366"/>
      <c r="G103" s="366"/>
      <c r="H103" s="366"/>
      <c r="I103" s="366"/>
      <c r="J103" s="366"/>
      <c r="K103" s="366"/>
      <c r="L103" s="366"/>
      <c r="M103" s="366"/>
      <c r="N103" s="366"/>
      <c r="O103" s="517"/>
      <c r="P103" s="517"/>
      <c r="Q103" s="365"/>
      <c r="R103" s="365"/>
      <c r="S103" s="365"/>
      <c r="T103" s="518"/>
      <c r="U103" s="366"/>
      <c r="V103" s="365"/>
      <c r="W103" s="365"/>
      <c r="X103" s="532" t="str">
        <f t="shared" si="4"/>
        <v/>
      </c>
      <c r="Y103" s="520"/>
      <c r="Z103" s="534" t="str">
        <f>IF(AA103="","",VLOOKUP(AA103,Lookups!L99:M122,2,FALSE))</f>
        <v/>
      </c>
      <c r="AA103" s="366"/>
      <c r="AB103" s="366"/>
      <c r="AC103" s="517"/>
      <c r="AD103" s="366"/>
      <c r="AE103" s="366"/>
      <c r="AF103" s="366"/>
      <c r="AG103" s="366"/>
      <c r="AH103" s="366"/>
      <c r="AI103" s="366"/>
      <c r="AJ103" s="366"/>
      <c r="AK103" s="366"/>
      <c r="AL103" s="532" t="str">
        <f>IF(AM103="","",(VLOOKUP(AM103,Lookups!V99:W120,2,FALSE)))</f>
        <v/>
      </c>
      <c r="AM103" s="366"/>
      <c r="AN103" s="366"/>
      <c r="AO103" s="532" t="str">
        <f t="shared" si="5"/>
        <v/>
      </c>
      <c r="AP103" s="366"/>
      <c r="AQ103" s="532" t="str">
        <f t="shared" si="6"/>
        <v/>
      </c>
      <c r="AR103" s="366"/>
      <c r="AS103" s="366"/>
      <c r="AT103" s="366"/>
      <c r="AU103" s="366"/>
      <c r="AV103" s="366"/>
      <c r="AW103" s="366"/>
      <c r="AX103" s="522"/>
      <c r="AY103" s="522"/>
      <c r="AZ103" s="522"/>
      <c r="BA103" s="522"/>
      <c r="BB103" s="366"/>
      <c r="BC103" s="366"/>
      <c r="BD103" s="366"/>
      <c r="BE103" s="366"/>
      <c r="BF103" s="518"/>
      <c r="BG103" s="518"/>
      <c r="BH103" s="532" t="str">
        <f t="shared" si="7"/>
        <v/>
      </c>
      <c r="BI103" s="366"/>
      <c r="BJ103" s="533"/>
      <c r="BK103" s="366"/>
      <c r="BL103" s="525"/>
      <c r="BM103" s="525"/>
      <c r="BN103" s="525"/>
      <c r="BO103" s="525"/>
      <c r="BP103" s="525"/>
      <c r="BQ103" s="525"/>
      <c r="BR103" s="366"/>
      <c r="BS103" s="525"/>
      <c r="BT103" s="525"/>
      <c r="BU103" s="525"/>
      <c r="BV103" s="525"/>
      <c r="BW103" s="12"/>
      <c r="BX103"/>
    </row>
    <row r="104" spans="1:76" s="371" customFormat="1" ht="27" customHeight="1" x14ac:dyDescent="0.2">
      <c r="A104" s="365"/>
      <c r="B104" s="379"/>
      <c r="C104" s="366"/>
      <c r="D104" s="533" t="str">
        <f>IF(E103="","",(VLOOKUP(E103,Lookups!$B$4:$C$3001,2,FALSE)))</f>
        <v/>
      </c>
      <c r="E104" s="366"/>
      <c r="F104" s="366"/>
      <c r="G104" s="366"/>
      <c r="H104" s="366"/>
      <c r="I104" s="366"/>
      <c r="J104" s="366"/>
      <c r="K104" s="366"/>
      <c r="L104" s="366"/>
      <c r="M104" s="366"/>
      <c r="N104" s="366"/>
      <c r="O104" s="517"/>
      <c r="P104" s="517"/>
      <c r="Q104" s="365"/>
      <c r="R104" s="365"/>
      <c r="S104" s="365"/>
      <c r="T104" s="518"/>
      <c r="U104" s="366"/>
      <c r="V104" s="365"/>
      <c r="W104" s="365"/>
      <c r="X104" s="532" t="str">
        <f t="shared" si="4"/>
        <v/>
      </c>
      <c r="Y104" s="520"/>
      <c r="Z104" s="534" t="str">
        <f>IF(AA104="","",VLOOKUP(AA104,Lookups!L100:M123,2,FALSE))</f>
        <v/>
      </c>
      <c r="AA104" s="366"/>
      <c r="AB104" s="366"/>
      <c r="AC104" s="517"/>
      <c r="AD104" s="366"/>
      <c r="AE104" s="366"/>
      <c r="AF104" s="366"/>
      <c r="AG104" s="366"/>
      <c r="AH104" s="366"/>
      <c r="AI104" s="366"/>
      <c r="AJ104" s="366"/>
      <c r="AK104" s="366"/>
      <c r="AL104" s="532" t="str">
        <f>IF(AM104="","",(VLOOKUP(AM104,Lookups!V100:W121,2,FALSE)))</f>
        <v/>
      </c>
      <c r="AM104" s="366"/>
      <c r="AN104" s="366"/>
      <c r="AO104" s="532" t="str">
        <f t="shared" si="5"/>
        <v/>
      </c>
      <c r="AP104" s="366"/>
      <c r="AQ104" s="532" t="str">
        <f t="shared" si="6"/>
        <v/>
      </c>
      <c r="AR104" s="366"/>
      <c r="AS104" s="366"/>
      <c r="AT104" s="366"/>
      <c r="AU104" s="366"/>
      <c r="AV104" s="366"/>
      <c r="AW104" s="366"/>
      <c r="AX104" s="522"/>
      <c r="AY104" s="522"/>
      <c r="AZ104" s="522"/>
      <c r="BA104" s="522"/>
      <c r="BB104" s="366"/>
      <c r="BC104" s="366"/>
      <c r="BD104" s="366"/>
      <c r="BE104" s="366"/>
      <c r="BF104" s="518"/>
      <c r="BG104" s="518"/>
      <c r="BH104" s="532" t="str">
        <f t="shared" si="7"/>
        <v/>
      </c>
      <c r="BI104" s="366"/>
      <c r="BJ104" s="533"/>
      <c r="BK104" s="366"/>
      <c r="BL104" s="525"/>
      <c r="BM104" s="525"/>
      <c r="BN104" s="525"/>
      <c r="BO104" s="525"/>
      <c r="BP104" s="525"/>
      <c r="BQ104" s="525"/>
      <c r="BR104" s="366"/>
      <c r="BS104" s="525"/>
      <c r="BT104" s="525"/>
      <c r="BU104" s="525"/>
      <c r="BV104" s="525"/>
      <c r="BW104" s="12"/>
      <c r="BX104"/>
    </row>
    <row r="105" spans="1:76" s="371" customFormat="1" ht="27" customHeight="1" x14ac:dyDescent="0.2">
      <c r="A105" s="365"/>
      <c r="B105" s="379"/>
      <c r="C105" s="366"/>
      <c r="D105" s="533" t="str">
        <f>IF(E104="","",(VLOOKUP(E104,Lookups!$B$4:$C$3001,2,FALSE)))</f>
        <v/>
      </c>
      <c r="E105" s="366"/>
      <c r="F105" s="366"/>
      <c r="G105" s="366"/>
      <c r="H105" s="366"/>
      <c r="I105" s="366"/>
      <c r="J105" s="366"/>
      <c r="K105" s="366"/>
      <c r="L105" s="366"/>
      <c r="M105" s="366"/>
      <c r="N105" s="366"/>
      <c r="O105" s="517"/>
      <c r="P105" s="517"/>
      <c r="Q105" s="365"/>
      <c r="R105" s="365"/>
      <c r="S105" s="365"/>
      <c r="T105" s="518"/>
      <c r="U105" s="366"/>
      <c r="V105" s="365"/>
      <c r="W105" s="365"/>
      <c r="X105" s="532" t="str">
        <f t="shared" si="4"/>
        <v/>
      </c>
      <c r="Y105" s="520"/>
      <c r="Z105" s="534" t="str">
        <f>IF(AA105="","",VLOOKUP(AA105,Lookups!L101:M124,2,FALSE))</f>
        <v/>
      </c>
      <c r="AA105" s="366"/>
      <c r="AB105" s="366"/>
      <c r="AC105" s="517"/>
      <c r="AD105" s="366"/>
      <c r="AE105" s="366"/>
      <c r="AF105" s="366"/>
      <c r="AG105" s="366"/>
      <c r="AH105" s="366"/>
      <c r="AI105" s="366"/>
      <c r="AJ105" s="366"/>
      <c r="AK105" s="366"/>
      <c r="AL105" s="532" t="str">
        <f>IF(AM105="","",(VLOOKUP(AM105,Lookups!V101:W122,2,FALSE)))</f>
        <v/>
      </c>
      <c r="AM105" s="366"/>
      <c r="AN105" s="366"/>
      <c r="AO105" s="532" t="str">
        <f t="shared" si="5"/>
        <v/>
      </c>
      <c r="AP105" s="366"/>
      <c r="AQ105" s="532" t="str">
        <f t="shared" si="6"/>
        <v/>
      </c>
      <c r="AR105" s="366"/>
      <c r="AS105" s="366"/>
      <c r="AT105" s="366"/>
      <c r="AU105" s="366"/>
      <c r="AV105" s="366"/>
      <c r="AW105" s="366"/>
      <c r="AX105" s="522"/>
      <c r="AY105" s="522"/>
      <c r="AZ105" s="522"/>
      <c r="BA105" s="522"/>
      <c r="BB105" s="366"/>
      <c r="BC105" s="366"/>
      <c r="BD105" s="366"/>
      <c r="BE105" s="366"/>
      <c r="BF105" s="518"/>
      <c r="BG105" s="518"/>
      <c r="BH105" s="532" t="str">
        <f t="shared" si="7"/>
        <v/>
      </c>
      <c r="BI105" s="366"/>
      <c r="BJ105" s="533"/>
      <c r="BK105" s="366"/>
      <c r="BL105" s="525"/>
      <c r="BM105" s="525"/>
      <c r="BN105" s="525"/>
      <c r="BO105" s="525"/>
      <c r="BP105" s="525"/>
      <c r="BQ105" s="525"/>
      <c r="BR105" s="366"/>
      <c r="BS105" s="525"/>
      <c r="BT105" s="525"/>
      <c r="BU105" s="525"/>
      <c r="BV105" s="525"/>
      <c r="BW105" s="12"/>
      <c r="BX105"/>
    </row>
    <row r="106" spans="1:76" s="371" customFormat="1" ht="27" customHeight="1" x14ac:dyDescent="0.2">
      <c r="A106" s="365"/>
      <c r="B106" s="379"/>
      <c r="C106" s="366"/>
      <c r="D106" s="533" t="str">
        <f>IF(E105="","",(VLOOKUP(E105,Lookups!$B$4:$C$3001,2,FALSE)))</f>
        <v/>
      </c>
      <c r="E106" s="366"/>
      <c r="F106" s="366"/>
      <c r="G106" s="366"/>
      <c r="H106" s="366"/>
      <c r="I106" s="366"/>
      <c r="J106" s="366"/>
      <c r="K106" s="366"/>
      <c r="L106" s="366"/>
      <c r="M106" s="366"/>
      <c r="N106" s="366"/>
      <c r="O106" s="517"/>
      <c r="P106" s="517"/>
      <c r="Q106" s="365"/>
      <c r="R106" s="365"/>
      <c r="S106" s="365"/>
      <c r="T106" s="518"/>
      <c r="U106" s="366"/>
      <c r="V106" s="365"/>
      <c r="W106" s="365"/>
      <c r="X106" s="532" t="str">
        <f t="shared" si="4"/>
        <v/>
      </c>
      <c r="Y106" s="520"/>
      <c r="Z106" s="534" t="str">
        <f>IF(AA106="","",VLOOKUP(AA106,Lookups!L102:M125,2,FALSE))</f>
        <v/>
      </c>
      <c r="AA106" s="366"/>
      <c r="AB106" s="366"/>
      <c r="AC106" s="517"/>
      <c r="AD106" s="366"/>
      <c r="AE106" s="366"/>
      <c r="AF106" s="366"/>
      <c r="AG106" s="366"/>
      <c r="AH106" s="366"/>
      <c r="AI106" s="366"/>
      <c r="AJ106" s="366"/>
      <c r="AK106" s="366"/>
      <c r="AL106" s="532" t="str">
        <f>IF(AM106="","",(VLOOKUP(AM106,Lookups!V102:W123,2,FALSE)))</f>
        <v/>
      </c>
      <c r="AM106" s="366"/>
      <c r="AN106" s="366"/>
      <c r="AO106" s="532" t="str">
        <f t="shared" si="5"/>
        <v/>
      </c>
      <c r="AP106" s="366"/>
      <c r="AQ106" s="532" t="str">
        <f t="shared" si="6"/>
        <v/>
      </c>
      <c r="AR106" s="366"/>
      <c r="AS106" s="366"/>
      <c r="AT106" s="366"/>
      <c r="AU106" s="366"/>
      <c r="AV106" s="366"/>
      <c r="AW106" s="366"/>
      <c r="AX106" s="522"/>
      <c r="AY106" s="522"/>
      <c r="AZ106" s="522"/>
      <c r="BA106" s="522"/>
      <c r="BB106" s="366"/>
      <c r="BC106" s="366"/>
      <c r="BD106" s="366"/>
      <c r="BE106" s="366"/>
      <c r="BF106" s="518"/>
      <c r="BG106" s="518"/>
      <c r="BH106" s="532" t="str">
        <f t="shared" si="7"/>
        <v/>
      </c>
      <c r="BI106" s="366"/>
      <c r="BJ106" s="533"/>
      <c r="BK106" s="366"/>
      <c r="BL106" s="525"/>
      <c r="BM106" s="525"/>
      <c r="BN106" s="525"/>
      <c r="BO106" s="525"/>
      <c r="BP106" s="525"/>
      <c r="BQ106" s="525"/>
      <c r="BR106" s="366"/>
      <c r="BS106" s="525"/>
      <c r="BT106" s="525"/>
      <c r="BU106" s="525"/>
      <c r="BV106" s="525"/>
      <c r="BW106" s="12"/>
      <c r="BX106"/>
    </row>
    <row r="107" spans="1:76" s="371" customFormat="1" ht="27" customHeight="1" x14ac:dyDescent="0.2">
      <c r="A107" s="365"/>
      <c r="B107" s="379"/>
      <c r="C107" s="366"/>
      <c r="D107" s="533" t="str">
        <f>IF(E106="","",(VLOOKUP(E106,Lookups!$B$4:$C$3001,2,FALSE)))</f>
        <v/>
      </c>
      <c r="E107" s="366"/>
      <c r="F107" s="366"/>
      <c r="G107" s="366"/>
      <c r="H107" s="366"/>
      <c r="I107" s="366"/>
      <c r="J107" s="366"/>
      <c r="K107" s="366"/>
      <c r="L107" s="366"/>
      <c r="M107" s="366"/>
      <c r="N107" s="366"/>
      <c r="O107" s="517"/>
      <c r="P107" s="517"/>
      <c r="Q107" s="365"/>
      <c r="R107" s="365"/>
      <c r="S107" s="365"/>
      <c r="T107" s="518"/>
      <c r="U107" s="366"/>
      <c r="V107" s="365"/>
      <c r="W107" s="365"/>
      <c r="X107" s="532" t="str">
        <f t="shared" si="4"/>
        <v/>
      </c>
      <c r="Y107" s="520"/>
      <c r="Z107" s="534" t="str">
        <f>IF(AA107="","",VLOOKUP(AA107,Lookups!L103:M126,2,FALSE))</f>
        <v/>
      </c>
      <c r="AA107" s="366"/>
      <c r="AB107" s="366"/>
      <c r="AC107" s="517"/>
      <c r="AD107" s="366"/>
      <c r="AE107" s="366"/>
      <c r="AF107" s="366"/>
      <c r="AG107" s="366"/>
      <c r="AH107" s="366"/>
      <c r="AI107" s="366"/>
      <c r="AJ107" s="366"/>
      <c r="AK107" s="366"/>
      <c r="AL107" s="532" t="str">
        <f>IF(AM107="","",(VLOOKUP(AM107,Lookups!V103:W124,2,FALSE)))</f>
        <v/>
      </c>
      <c r="AM107" s="366"/>
      <c r="AN107" s="366"/>
      <c r="AO107" s="532" t="str">
        <f t="shared" si="5"/>
        <v/>
      </c>
      <c r="AP107" s="366"/>
      <c r="AQ107" s="532" t="str">
        <f t="shared" si="6"/>
        <v/>
      </c>
      <c r="AR107" s="366"/>
      <c r="AS107" s="366"/>
      <c r="AT107" s="366"/>
      <c r="AU107" s="366"/>
      <c r="AV107" s="366"/>
      <c r="AW107" s="366"/>
      <c r="AX107" s="522"/>
      <c r="AY107" s="522"/>
      <c r="AZ107" s="522"/>
      <c r="BA107" s="522"/>
      <c r="BB107" s="366"/>
      <c r="BC107" s="366"/>
      <c r="BD107" s="366"/>
      <c r="BE107" s="366"/>
      <c r="BF107" s="518"/>
      <c r="BG107" s="518"/>
      <c r="BH107" s="532" t="str">
        <f t="shared" si="7"/>
        <v/>
      </c>
      <c r="BI107" s="366"/>
      <c r="BJ107" s="533"/>
      <c r="BK107" s="366"/>
      <c r="BL107" s="525"/>
      <c r="BM107" s="525"/>
      <c r="BN107" s="525"/>
      <c r="BO107" s="525"/>
      <c r="BP107" s="525"/>
      <c r="BQ107" s="525"/>
      <c r="BR107" s="366"/>
      <c r="BS107" s="525"/>
      <c r="BT107" s="525"/>
      <c r="BU107" s="525"/>
      <c r="BV107" s="525"/>
      <c r="BW107" s="12"/>
      <c r="BX107"/>
    </row>
    <row r="108" spans="1:76" s="371" customFormat="1" ht="27" customHeight="1" x14ac:dyDescent="0.2">
      <c r="A108" s="365"/>
      <c r="B108" s="379"/>
      <c r="C108" s="366"/>
      <c r="D108" s="533" t="str">
        <f>IF(E107="","",(VLOOKUP(E107,Lookups!$B$4:$C$3001,2,FALSE)))</f>
        <v/>
      </c>
      <c r="E108" s="366"/>
      <c r="F108" s="366"/>
      <c r="G108" s="366"/>
      <c r="H108" s="366"/>
      <c r="I108" s="366"/>
      <c r="J108" s="366"/>
      <c r="K108" s="366"/>
      <c r="L108" s="366"/>
      <c r="M108" s="366"/>
      <c r="N108" s="366"/>
      <c r="O108" s="517"/>
      <c r="P108" s="517"/>
      <c r="Q108" s="365"/>
      <c r="R108" s="365"/>
      <c r="S108" s="365"/>
      <c r="T108" s="518"/>
      <c r="U108" s="366"/>
      <c r="V108" s="365"/>
      <c r="W108" s="365"/>
      <c r="X108" s="532" t="str">
        <f t="shared" si="4"/>
        <v/>
      </c>
      <c r="Y108" s="520"/>
      <c r="Z108" s="534" t="str">
        <f>IF(AA108="","",VLOOKUP(AA108,Lookups!L104:M127,2,FALSE))</f>
        <v/>
      </c>
      <c r="AA108" s="366"/>
      <c r="AB108" s="366"/>
      <c r="AC108" s="517"/>
      <c r="AD108" s="366"/>
      <c r="AE108" s="366"/>
      <c r="AF108" s="366"/>
      <c r="AG108" s="366"/>
      <c r="AH108" s="366"/>
      <c r="AI108" s="366"/>
      <c r="AJ108" s="366"/>
      <c r="AK108" s="366"/>
      <c r="AL108" s="532" t="str">
        <f>IF(AM108="","",(VLOOKUP(AM108,Lookups!V104:W125,2,FALSE)))</f>
        <v/>
      </c>
      <c r="AM108" s="366"/>
      <c r="AN108" s="366"/>
      <c r="AO108" s="532" t="str">
        <f t="shared" si="5"/>
        <v/>
      </c>
      <c r="AP108" s="366"/>
      <c r="AQ108" s="532" t="str">
        <f t="shared" si="6"/>
        <v/>
      </c>
      <c r="AR108" s="366"/>
      <c r="AS108" s="366"/>
      <c r="AT108" s="366"/>
      <c r="AU108" s="366"/>
      <c r="AV108" s="366"/>
      <c r="AW108" s="366"/>
      <c r="AX108" s="522"/>
      <c r="AY108" s="522"/>
      <c r="AZ108" s="522"/>
      <c r="BA108" s="522"/>
      <c r="BB108" s="366"/>
      <c r="BC108" s="366"/>
      <c r="BD108" s="366"/>
      <c r="BE108" s="366"/>
      <c r="BF108" s="518"/>
      <c r="BG108" s="518"/>
      <c r="BH108" s="532" t="str">
        <f t="shared" si="7"/>
        <v/>
      </c>
      <c r="BI108" s="366"/>
      <c r="BJ108" s="533"/>
      <c r="BK108" s="366"/>
      <c r="BL108" s="525"/>
      <c r="BM108" s="525"/>
      <c r="BN108" s="525"/>
      <c r="BO108" s="525"/>
      <c r="BP108" s="525"/>
      <c r="BQ108" s="525"/>
      <c r="BR108" s="366"/>
      <c r="BS108" s="525"/>
      <c r="BT108" s="525"/>
      <c r="BU108" s="525"/>
      <c r="BV108" s="525"/>
      <c r="BW108" s="12"/>
      <c r="BX108"/>
    </row>
    <row r="109" spans="1:76" s="371" customFormat="1" ht="27" customHeight="1" x14ac:dyDescent="0.2">
      <c r="A109" s="365"/>
      <c r="B109" s="379"/>
      <c r="C109" s="366"/>
      <c r="D109" s="533" t="str">
        <f>IF(E108="","",(VLOOKUP(E108,Lookups!$B$4:$C$3001,2,FALSE)))</f>
        <v/>
      </c>
      <c r="E109" s="366"/>
      <c r="F109" s="366"/>
      <c r="G109" s="366"/>
      <c r="H109" s="366"/>
      <c r="I109" s="366"/>
      <c r="J109" s="366"/>
      <c r="K109" s="366"/>
      <c r="L109" s="366"/>
      <c r="M109" s="366"/>
      <c r="N109" s="366"/>
      <c r="O109" s="517"/>
      <c r="P109" s="517"/>
      <c r="Q109" s="365"/>
      <c r="R109" s="365"/>
      <c r="S109" s="365"/>
      <c r="T109" s="518"/>
      <c r="U109" s="366"/>
      <c r="V109" s="365"/>
      <c r="W109" s="365"/>
      <c r="X109" s="532" t="str">
        <f t="shared" si="4"/>
        <v/>
      </c>
      <c r="Y109" s="520"/>
      <c r="Z109" s="534" t="str">
        <f>IF(AA109="","",VLOOKUP(AA109,Lookups!L105:M128,2,FALSE))</f>
        <v/>
      </c>
      <c r="AA109" s="366"/>
      <c r="AB109" s="366"/>
      <c r="AC109" s="517"/>
      <c r="AD109" s="366"/>
      <c r="AE109" s="366"/>
      <c r="AF109" s="366"/>
      <c r="AG109" s="366"/>
      <c r="AH109" s="366"/>
      <c r="AI109" s="366"/>
      <c r="AJ109" s="366"/>
      <c r="AK109" s="366"/>
      <c r="AL109" s="532" t="str">
        <f>IF(AM109="","",(VLOOKUP(AM109,Lookups!V105:W126,2,FALSE)))</f>
        <v/>
      </c>
      <c r="AM109" s="366"/>
      <c r="AN109" s="366"/>
      <c r="AO109" s="532" t="str">
        <f t="shared" si="5"/>
        <v/>
      </c>
      <c r="AP109" s="366"/>
      <c r="AQ109" s="532" t="str">
        <f t="shared" si="6"/>
        <v/>
      </c>
      <c r="AR109" s="366"/>
      <c r="AS109" s="366"/>
      <c r="AT109" s="366"/>
      <c r="AU109" s="366"/>
      <c r="AV109" s="366"/>
      <c r="AW109" s="366"/>
      <c r="AX109" s="522"/>
      <c r="AY109" s="522"/>
      <c r="AZ109" s="522"/>
      <c r="BA109" s="522"/>
      <c r="BB109" s="366"/>
      <c r="BC109" s="366"/>
      <c r="BD109" s="366"/>
      <c r="BE109" s="366"/>
      <c r="BF109" s="518"/>
      <c r="BG109" s="518"/>
      <c r="BH109" s="532" t="str">
        <f t="shared" si="7"/>
        <v/>
      </c>
      <c r="BI109" s="366"/>
      <c r="BJ109" s="533"/>
      <c r="BK109" s="366"/>
      <c r="BL109" s="525"/>
      <c r="BM109" s="525"/>
      <c r="BN109" s="525"/>
      <c r="BO109" s="525"/>
      <c r="BP109" s="525"/>
      <c r="BQ109" s="525"/>
      <c r="BR109" s="366"/>
      <c r="BS109" s="525"/>
      <c r="BT109" s="525"/>
      <c r="BU109" s="525"/>
      <c r="BV109" s="525"/>
      <c r="BW109" s="12"/>
      <c r="BX109"/>
    </row>
    <row r="110" spans="1:76" s="371" customFormat="1" ht="27" customHeight="1" x14ac:dyDescent="0.2">
      <c r="A110" s="365"/>
      <c r="B110" s="379"/>
      <c r="C110" s="366"/>
      <c r="D110" s="533" t="str">
        <f>IF(E109="","",(VLOOKUP(E109,Lookups!$B$4:$C$3001,2,FALSE)))</f>
        <v/>
      </c>
      <c r="E110" s="366"/>
      <c r="F110" s="366"/>
      <c r="G110" s="366"/>
      <c r="H110" s="366"/>
      <c r="I110" s="366"/>
      <c r="J110" s="366"/>
      <c r="K110" s="366"/>
      <c r="L110" s="366"/>
      <c r="M110" s="366"/>
      <c r="N110" s="366"/>
      <c r="O110" s="517"/>
      <c r="P110" s="517"/>
      <c r="Q110" s="365"/>
      <c r="R110" s="365"/>
      <c r="S110" s="365"/>
      <c r="T110" s="518"/>
      <c r="U110" s="366"/>
      <c r="V110" s="365"/>
      <c r="W110" s="365"/>
      <c r="X110" s="532" t="str">
        <f t="shared" si="4"/>
        <v/>
      </c>
      <c r="Y110" s="520"/>
      <c r="Z110" s="534" t="str">
        <f>IF(AA110="","",VLOOKUP(AA110,Lookups!L106:M129,2,FALSE))</f>
        <v/>
      </c>
      <c r="AA110" s="366"/>
      <c r="AB110" s="366"/>
      <c r="AC110" s="517"/>
      <c r="AD110" s="366"/>
      <c r="AE110" s="366"/>
      <c r="AF110" s="366"/>
      <c r="AG110" s="366"/>
      <c r="AH110" s="366"/>
      <c r="AI110" s="366"/>
      <c r="AJ110" s="366"/>
      <c r="AK110" s="366"/>
      <c r="AL110" s="532" t="str">
        <f>IF(AM110="","",(VLOOKUP(AM110,Lookups!V106:W127,2,FALSE)))</f>
        <v/>
      </c>
      <c r="AM110" s="366"/>
      <c r="AN110" s="366"/>
      <c r="AO110" s="532" t="str">
        <f t="shared" si="5"/>
        <v/>
      </c>
      <c r="AP110" s="366"/>
      <c r="AQ110" s="532" t="str">
        <f t="shared" si="6"/>
        <v/>
      </c>
      <c r="AR110" s="366"/>
      <c r="AS110" s="366"/>
      <c r="AT110" s="366"/>
      <c r="AU110" s="366"/>
      <c r="AV110" s="366"/>
      <c r="AW110" s="366"/>
      <c r="AX110" s="522"/>
      <c r="AY110" s="522"/>
      <c r="AZ110" s="522"/>
      <c r="BA110" s="522"/>
      <c r="BB110" s="366"/>
      <c r="BC110" s="366"/>
      <c r="BD110" s="366"/>
      <c r="BE110" s="366"/>
      <c r="BF110" s="518"/>
      <c r="BG110" s="518"/>
      <c r="BH110" s="532" t="str">
        <f t="shared" si="7"/>
        <v/>
      </c>
      <c r="BI110" s="366"/>
      <c r="BJ110" s="533"/>
      <c r="BK110" s="366"/>
      <c r="BL110" s="525"/>
      <c r="BM110" s="525"/>
      <c r="BN110" s="525"/>
      <c r="BO110" s="525"/>
      <c r="BP110" s="525"/>
      <c r="BQ110" s="525"/>
      <c r="BR110" s="366"/>
      <c r="BS110" s="525"/>
      <c r="BT110" s="525"/>
      <c r="BU110" s="525"/>
      <c r="BV110" s="525"/>
      <c r="BW110" s="12"/>
      <c r="BX110"/>
    </row>
    <row r="111" spans="1:76" s="371" customFormat="1" ht="27" customHeight="1" x14ac:dyDescent="0.2">
      <c r="A111" s="365"/>
      <c r="B111" s="379"/>
      <c r="C111" s="366"/>
      <c r="D111" s="533" t="str">
        <f>IF(E110="","",(VLOOKUP(E110,Lookups!$B$4:$C$3001,2,FALSE)))</f>
        <v/>
      </c>
      <c r="E111" s="366"/>
      <c r="F111" s="366"/>
      <c r="G111" s="366"/>
      <c r="H111" s="366"/>
      <c r="I111" s="366"/>
      <c r="J111" s="366"/>
      <c r="K111" s="366"/>
      <c r="L111" s="366"/>
      <c r="M111" s="366"/>
      <c r="N111" s="366"/>
      <c r="O111" s="517"/>
      <c r="P111" s="517"/>
      <c r="Q111" s="365"/>
      <c r="R111" s="365"/>
      <c r="S111" s="365"/>
      <c r="T111" s="518"/>
      <c r="U111" s="366"/>
      <c r="V111" s="365"/>
      <c r="W111" s="365"/>
      <c r="X111" s="532" t="str">
        <f t="shared" si="4"/>
        <v/>
      </c>
      <c r="Y111" s="520"/>
      <c r="Z111" s="534" t="str">
        <f>IF(AA111="","",VLOOKUP(AA111,Lookups!L107:M130,2,FALSE))</f>
        <v/>
      </c>
      <c r="AA111" s="366"/>
      <c r="AB111" s="366"/>
      <c r="AC111" s="517"/>
      <c r="AD111" s="366"/>
      <c r="AE111" s="366"/>
      <c r="AF111" s="366"/>
      <c r="AG111" s="366"/>
      <c r="AH111" s="366"/>
      <c r="AI111" s="366"/>
      <c r="AJ111" s="366"/>
      <c r="AK111" s="366"/>
      <c r="AL111" s="532" t="str">
        <f>IF(AM111="","",(VLOOKUP(AM111,Lookups!V107:W128,2,FALSE)))</f>
        <v/>
      </c>
      <c r="AM111" s="366"/>
      <c r="AN111" s="366"/>
      <c r="AO111" s="532" t="str">
        <f t="shared" si="5"/>
        <v/>
      </c>
      <c r="AP111" s="366"/>
      <c r="AQ111" s="532" t="str">
        <f t="shared" si="6"/>
        <v/>
      </c>
      <c r="AR111" s="366"/>
      <c r="AS111" s="366"/>
      <c r="AT111" s="366"/>
      <c r="AU111" s="366"/>
      <c r="AV111" s="366"/>
      <c r="AW111" s="366"/>
      <c r="AX111" s="522"/>
      <c r="AY111" s="522"/>
      <c r="AZ111" s="522"/>
      <c r="BA111" s="522"/>
      <c r="BB111" s="366"/>
      <c r="BC111" s="366"/>
      <c r="BD111" s="366"/>
      <c r="BE111" s="366"/>
      <c r="BF111" s="518"/>
      <c r="BG111" s="518"/>
      <c r="BH111" s="532" t="str">
        <f t="shared" si="7"/>
        <v/>
      </c>
      <c r="BI111" s="366"/>
      <c r="BJ111" s="533"/>
      <c r="BK111" s="366"/>
      <c r="BL111" s="525"/>
      <c r="BM111" s="525"/>
      <c r="BN111" s="525"/>
      <c r="BO111" s="525"/>
      <c r="BP111" s="525"/>
      <c r="BQ111" s="525"/>
      <c r="BR111" s="366"/>
      <c r="BS111" s="525"/>
      <c r="BT111" s="525"/>
      <c r="BU111" s="525"/>
      <c r="BV111" s="525"/>
      <c r="BW111" s="12"/>
      <c r="BX111"/>
    </row>
    <row r="112" spans="1:76" s="371" customFormat="1" ht="27" customHeight="1" x14ac:dyDescent="0.2">
      <c r="A112" s="365"/>
      <c r="B112" s="379"/>
      <c r="C112" s="366"/>
      <c r="D112" s="533" t="str">
        <f>IF(E111="","",(VLOOKUP(E111,Lookups!$B$4:$C$3001,2,FALSE)))</f>
        <v/>
      </c>
      <c r="E112" s="366"/>
      <c r="F112" s="366"/>
      <c r="G112" s="366"/>
      <c r="H112" s="366"/>
      <c r="I112" s="366"/>
      <c r="J112" s="366"/>
      <c r="K112" s="366"/>
      <c r="L112" s="366"/>
      <c r="M112" s="366"/>
      <c r="N112" s="366"/>
      <c r="O112" s="517"/>
      <c r="P112" s="517"/>
      <c r="Q112" s="365"/>
      <c r="R112" s="365"/>
      <c r="S112" s="365"/>
      <c r="T112" s="518"/>
      <c r="U112" s="366"/>
      <c r="V112" s="365"/>
      <c r="W112" s="365"/>
      <c r="X112" s="532" t="str">
        <f t="shared" si="4"/>
        <v/>
      </c>
      <c r="Y112" s="520"/>
      <c r="Z112" s="534" t="str">
        <f>IF(AA112="","",VLOOKUP(AA112,Lookups!L108:M131,2,FALSE))</f>
        <v/>
      </c>
      <c r="AA112" s="366"/>
      <c r="AB112" s="366"/>
      <c r="AC112" s="517"/>
      <c r="AD112" s="366"/>
      <c r="AE112" s="366"/>
      <c r="AF112" s="366"/>
      <c r="AG112" s="366"/>
      <c r="AH112" s="366"/>
      <c r="AI112" s="366"/>
      <c r="AJ112" s="366"/>
      <c r="AK112" s="366"/>
      <c r="AL112" s="532" t="str">
        <f>IF(AM112="","",(VLOOKUP(AM112,Lookups!V108:W129,2,FALSE)))</f>
        <v/>
      </c>
      <c r="AM112" s="366"/>
      <c r="AN112" s="366"/>
      <c r="AO112" s="532" t="str">
        <f t="shared" si="5"/>
        <v/>
      </c>
      <c r="AP112" s="366"/>
      <c r="AQ112" s="532" t="str">
        <f t="shared" si="6"/>
        <v/>
      </c>
      <c r="AR112" s="366"/>
      <c r="AS112" s="366"/>
      <c r="AT112" s="366"/>
      <c r="AU112" s="366"/>
      <c r="AV112" s="366"/>
      <c r="AW112" s="366"/>
      <c r="AX112" s="522"/>
      <c r="AY112" s="522"/>
      <c r="AZ112" s="522"/>
      <c r="BA112" s="522"/>
      <c r="BB112" s="366"/>
      <c r="BC112" s="366"/>
      <c r="BD112" s="366"/>
      <c r="BE112" s="366"/>
      <c r="BF112" s="518"/>
      <c r="BG112" s="518"/>
      <c r="BH112" s="532" t="str">
        <f t="shared" si="7"/>
        <v/>
      </c>
      <c r="BI112" s="366"/>
      <c r="BJ112" s="533"/>
      <c r="BK112" s="366"/>
      <c r="BL112" s="525"/>
      <c r="BM112" s="525"/>
      <c r="BN112" s="525"/>
      <c r="BO112" s="525"/>
      <c r="BP112" s="525"/>
      <c r="BQ112" s="525"/>
      <c r="BR112" s="366"/>
      <c r="BS112" s="525"/>
      <c r="BT112" s="525"/>
      <c r="BU112" s="525"/>
      <c r="BV112" s="525"/>
      <c r="BW112" s="12"/>
      <c r="BX112"/>
    </row>
    <row r="113" spans="1:76" s="371" customFormat="1" ht="27" customHeight="1" x14ac:dyDescent="0.2">
      <c r="A113" s="365"/>
      <c r="B113" s="379"/>
      <c r="C113" s="366"/>
      <c r="D113" s="533" t="str">
        <f>IF(E112="","",(VLOOKUP(E112,Lookups!$B$4:$C$3001,2,FALSE)))</f>
        <v/>
      </c>
      <c r="E113" s="366"/>
      <c r="F113" s="366"/>
      <c r="G113" s="366"/>
      <c r="H113" s="366"/>
      <c r="I113" s="366"/>
      <c r="J113" s="366"/>
      <c r="K113" s="366"/>
      <c r="L113" s="366"/>
      <c r="M113" s="366"/>
      <c r="N113" s="366"/>
      <c r="O113" s="517"/>
      <c r="P113" s="517"/>
      <c r="Q113" s="365"/>
      <c r="R113" s="365"/>
      <c r="S113" s="365"/>
      <c r="T113" s="518"/>
      <c r="U113" s="366"/>
      <c r="V113" s="365"/>
      <c r="W113" s="365"/>
      <c r="X113" s="532" t="str">
        <f t="shared" si="4"/>
        <v/>
      </c>
      <c r="Y113" s="520"/>
      <c r="Z113" s="534" t="str">
        <f>IF(AA113="","",VLOOKUP(AA113,Lookups!L109:M132,2,FALSE))</f>
        <v/>
      </c>
      <c r="AA113" s="366"/>
      <c r="AB113" s="366"/>
      <c r="AC113" s="517"/>
      <c r="AD113" s="366"/>
      <c r="AE113" s="366"/>
      <c r="AF113" s="366"/>
      <c r="AG113" s="366"/>
      <c r="AH113" s="366"/>
      <c r="AI113" s="366"/>
      <c r="AJ113" s="366"/>
      <c r="AK113" s="366"/>
      <c r="AL113" s="532" t="str">
        <f>IF(AM113="","",(VLOOKUP(AM113,Lookups!V109:W130,2,FALSE)))</f>
        <v/>
      </c>
      <c r="AM113" s="366"/>
      <c r="AN113" s="366"/>
      <c r="AO113" s="532" t="str">
        <f t="shared" si="5"/>
        <v/>
      </c>
      <c r="AP113" s="366"/>
      <c r="AQ113" s="532" t="str">
        <f t="shared" si="6"/>
        <v/>
      </c>
      <c r="AR113" s="366"/>
      <c r="AS113" s="366"/>
      <c r="AT113" s="366"/>
      <c r="AU113" s="366"/>
      <c r="AV113" s="366"/>
      <c r="AW113" s="366"/>
      <c r="AX113" s="522"/>
      <c r="AY113" s="522"/>
      <c r="AZ113" s="522"/>
      <c r="BA113" s="522"/>
      <c r="BB113" s="366"/>
      <c r="BC113" s="366"/>
      <c r="BD113" s="366"/>
      <c r="BE113" s="366"/>
      <c r="BF113" s="518"/>
      <c r="BG113" s="518"/>
      <c r="BH113" s="532" t="str">
        <f t="shared" si="7"/>
        <v/>
      </c>
      <c r="BI113" s="366"/>
      <c r="BJ113" s="533"/>
      <c r="BK113" s="366"/>
      <c r="BL113" s="525"/>
      <c r="BM113" s="525"/>
      <c r="BN113" s="525"/>
      <c r="BO113" s="525"/>
      <c r="BP113" s="525"/>
      <c r="BQ113" s="525"/>
      <c r="BR113" s="366"/>
      <c r="BS113" s="525"/>
      <c r="BT113" s="525"/>
      <c r="BU113" s="525"/>
      <c r="BV113" s="525"/>
      <c r="BW113" s="12"/>
      <c r="BX113"/>
    </row>
    <row r="114" spans="1:76" s="371" customFormat="1" ht="27" customHeight="1" x14ac:dyDescent="0.2">
      <c r="A114" s="365"/>
      <c r="B114" s="379"/>
      <c r="C114" s="366"/>
      <c r="D114" s="533" t="str">
        <f>IF(E113="","",(VLOOKUP(E113,Lookups!$B$4:$C$3001,2,FALSE)))</f>
        <v/>
      </c>
      <c r="E114" s="366"/>
      <c r="F114" s="366"/>
      <c r="G114" s="366"/>
      <c r="H114" s="366"/>
      <c r="I114" s="366"/>
      <c r="J114" s="366"/>
      <c r="K114" s="366"/>
      <c r="L114" s="366"/>
      <c r="M114" s="366"/>
      <c r="N114" s="366"/>
      <c r="O114" s="517"/>
      <c r="P114" s="517"/>
      <c r="Q114" s="365"/>
      <c r="R114" s="365"/>
      <c r="S114" s="365"/>
      <c r="T114" s="518"/>
      <c r="U114" s="366"/>
      <c r="V114" s="365"/>
      <c r="W114" s="365"/>
      <c r="X114" s="532" t="str">
        <f t="shared" si="4"/>
        <v/>
      </c>
      <c r="Y114" s="520"/>
      <c r="Z114" s="534" t="str">
        <f>IF(AA114="","",VLOOKUP(AA114,Lookups!L110:M133,2,FALSE))</f>
        <v/>
      </c>
      <c r="AA114" s="366"/>
      <c r="AB114" s="366"/>
      <c r="AC114" s="517"/>
      <c r="AD114" s="366"/>
      <c r="AE114" s="366"/>
      <c r="AF114" s="366"/>
      <c r="AG114" s="366"/>
      <c r="AH114" s="366"/>
      <c r="AI114" s="366"/>
      <c r="AJ114" s="366"/>
      <c r="AK114" s="366"/>
      <c r="AL114" s="532" t="str">
        <f>IF(AM114="","",(VLOOKUP(AM114,Lookups!V110:W131,2,FALSE)))</f>
        <v/>
      </c>
      <c r="AM114" s="366"/>
      <c r="AN114" s="366"/>
      <c r="AO114" s="532" t="str">
        <f t="shared" si="5"/>
        <v/>
      </c>
      <c r="AP114" s="366"/>
      <c r="AQ114" s="532" t="str">
        <f t="shared" si="6"/>
        <v/>
      </c>
      <c r="AR114" s="366"/>
      <c r="AS114" s="366"/>
      <c r="AT114" s="366"/>
      <c r="AU114" s="366"/>
      <c r="AV114" s="366"/>
      <c r="AW114" s="366"/>
      <c r="AX114" s="522"/>
      <c r="AY114" s="522"/>
      <c r="AZ114" s="522"/>
      <c r="BA114" s="522"/>
      <c r="BB114" s="366"/>
      <c r="BC114" s="366"/>
      <c r="BD114" s="366"/>
      <c r="BE114" s="366"/>
      <c r="BF114" s="518"/>
      <c r="BG114" s="518"/>
      <c r="BH114" s="532" t="str">
        <f t="shared" si="7"/>
        <v/>
      </c>
      <c r="BI114" s="366"/>
      <c r="BJ114" s="533"/>
      <c r="BK114" s="366"/>
      <c r="BL114" s="525"/>
      <c r="BM114" s="525"/>
      <c r="BN114" s="525"/>
      <c r="BO114" s="525"/>
      <c r="BP114" s="525"/>
      <c r="BQ114" s="525"/>
      <c r="BR114" s="366"/>
      <c r="BS114" s="525"/>
      <c r="BT114" s="525"/>
      <c r="BU114" s="525"/>
      <c r="BV114" s="525"/>
      <c r="BW114" s="12"/>
      <c r="BX114"/>
    </row>
    <row r="115" spans="1:76" s="371" customFormat="1" ht="27" customHeight="1" x14ac:dyDescent="0.2">
      <c r="A115" s="365"/>
      <c r="B115" s="379"/>
      <c r="C115" s="366"/>
      <c r="D115" s="533" t="str">
        <f>IF(E114="","",(VLOOKUP(E114,Lookups!$B$4:$C$3001,2,FALSE)))</f>
        <v/>
      </c>
      <c r="E115" s="366"/>
      <c r="F115" s="366"/>
      <c r="G115" s="366"/>
      <c r="H115" s="366"/>
      <c r="I115" s="366"/>
      <c r="J115" s="366"/>
      <c r="K115" s="366"/>
      <c r="L115" s="366"/>
      <c r="M115" s="366"/>
      <c r="N115" s="366"/>
      <c r="O115" s="517"/>
      <c r="P115" s="517"/>
      <c r="Q115" s="365"/>
      <c r="R115" s="365"/>
      <c r="S115" s="365"/>
      <c r="T115" s="518"/>
      <c r="U115" s="366"/>
      <c r="V115" s="365"/>
      <c r="W115" s="365"/>
      <c r="X115" s="532" t="str">
        <f t="shared" si="4"/>
        <v/>
      </c>
      <c r="Y115" s="520"/>
      <c r="Z115" s="534" t="str">
        <f>IF(AA115="","",VLOOKUP(AA115,Lookups!L111:M134,2,FALSE))</f>
        <v/>
      </c>
      <c r="AA115" s="366"/>
      <c r="AB115" s="366"/>
      <c r="AC115" s="517"/>
      <c r="AD115" s="366"/>
      <c r="AE115" s="366"/>
      <c r="AF115" s="366"/>
      <c r="AG115" s="366"/>
      <c r="AH115" s="366"/>
      <c r="AI115" s="366"/>
      <c r="AJ115" s="366"/>
      <c r="AK115" s="366"/>
      <c r="AL115" s="532" t="str">
        <f>IF(AM115="","",(VLOOKUP(AM115,Lookups!V111:W132,2,FALSE)))</f>
        <v/>
      </c>
      <c r="AM115" s="366"/>
      <c r="AN115" s="366"/>
      <c r="AO115" s="532" t="str">
        <f t="shared" si="5"/>
        <v/>
      </c>
      <c r="AP115" s="366"/>
      <c r="AQ115" s="532" t="str">
        <f t="shared" si="6"/>
        <v/>
      </c>
      <c r="AR115" s="366"/>
      <c r="AS115" s="366"/>
      <c r="AT115" s="366"/>
      <c r="AU115" s="366"/>
      <c r="AV115" s="366"/>
      <c r="AW115" s="366"/>
      <c r="AX115" s="522"/>
      <c r="AY115" s="522"/>
      <c r="AZ115" s="522"/>
      <c r="BA115" s="522"/>
      <c r="BB115" s="366"/>
      <c r="BC115" s="366"/>
      <c r="BD115" s="366"/>
      <c r="BE115" s="366"/>
      <c r="BF115" s="518"/>
      <c r="BG115" s="518"/>
      <c r="BH115" s="532" t="str">
        <f t="shared" si="7"/>
        <v/>
      </c>
      <c r="BI115" s="366"/>
      <c r="BJ115" s="533"/>
      <c r="BK115" s="366"/>
      <c r="BL115" s="525"/>
      <c r="BM115" s="525"/>
      <c r="BN115" s="525"/>
      <c r="BO115" s="525"/>
      <c r="BP115" s="525"/>
      <c r="BQ115" s="525"/>
      <c r="BR115" s="366"/>
      <c r="BS115" s="525"/>
      <c r="BT115" s="525"/>
      <c r="BU115" s="525"/>
      <c r="BV115" s="525"/>
      <c r="BW115" s="12"/>
      <c r="BX115"/>
    </row>
    <row r="116" spans="1:76" s="371" customFormat="1" ht="27" customHeight="1" x14ac:dyDescent="0.2">
      <c r="A116" s="365"/>
      <c r="B116" s="379"/>
      <c r="C116" s="366"/>
      <c r="D116" s="533" t="str">
        <f>IF(E115="","",(VLOOKUP(E115,Lookups!$B$4:$C$3001,2,FALSE)))</f>
        <v/>
      </c>
      <c r="E116" s="366"/>
      <c r="F116" s="366"/>
      <c r="G116" s="366"/>
      <c r="H116" s="366"/>
      <c r="I116" s="366"/>
      <c r="J116" s="366"/>
      <c r="K116" s="366"/>
      <c r="L116" s="366"/>
      <c r="M116" s="366"/>
      <c r="N116" s="366"/>
      <c r="O116" s="517"/>
      <c r="P116" s="517"/>
      <c r="Q116" s="365"/>
      <c r="R116" s="365"/>
      <c r="S116" s="365"/>
      <c r="T116" s="518"/>
      <c r="U116" s="366"/>
      <c r="V116" s="365"/>
      <c r="W116" s="365"/>
      <c r="X116" s="532" t="str">
        <f t="shared" si="4"/>
        <v/>
      </c>
      <c r="Y116" s="520"/>
      <c r="Z116" s="534" t="str">
        <f>IF(AA116="","",VLOOKUP(AA116,Lookups!L112:M135,2,FALSE))</f>
        <v/>
      </c>
      <c r="AA116" s="366"/>
      <c r="AB116" s="366"/>
      <c r="AC116" s="517"/>
      <c r="AD116" s="366"/>
      <c r="AE116" s="366"/>
      <c r="AF116" s="366"/>
      <c r="AG116" s="366"/>
      <c r="AH116" s="366"/>
      <c r="AI116" s="366"/>
      <c r="AJ116" s="366"/>
      <c r="AK116" s="366"/>
      <c r="AL116" s="532" t="str">
        <f>IF(AM116="","",(VLOOKUP(AM116,Lookups!V112:W133,2,FALSE)))</f>
        <v/>
      </c>
      <c r="AM116" s="366"/>
      <c r="AN116" s="366"/>
      <c r="AO116" s="532" t="str">
        <f t="shared" si="5"/>
        <v/>
      </c>
      <c r="AP116" s="366"/>
      <c r="AQ116" s="532" t="str">
        <f t="shared" si="6"/>
        <v/>
      </c>
      <c r="AR116" s="366"/>
      <c r="AS116" s="366"/>
      <c r="AT116" s="366"/>
      <c r="AU116" s="366"/>
      <c r="AV116" s="366"/>
      <c r="AW116" s="366"/>
      <c r="AX116" s="522"/>
      <c r="AY116" s="522"/>
      <c r="AZ116" s="522"/>
      <c r="BA116" s="522"/>
      <c r="BB116" s="366"/>
      <c r="BC116" s="366"/>
      <c r="BD116" s="366"/>
      <c r="BE116" s="366"/>
      <c r="BF116" s="518"/>
      <c r="BG116" s="518"/>
      <c r="BH116" s="532" t="str">
        <f t="shared" si="7"/>
        <v/>
      </c>
      <c r="BI116" s="366"/>
      <c r="BJ116" s="533"/>
      <c r="BK116" s="366"/>
      <c r="BL116" s="525"/>
      <c r="BM116" s="525"/>
      <c r="BN116" s="525"/>
      <c r="BO116" s="525"/>
      <c r="BP116" s="525"/>
      <c r="BQ116" s="525"/>
      <c r="BR116" s="366"/>
      <c r="BS116" s="525"/>
      <c r="BT116" s="525"/>
      <c r="BU116" s="525"/>
      <c r="BV116" s="525"/>
      <c r="BW116" s="12"/>
      <c r="BX116"/>
    </row>
    <row r="117" spans="1:76" s="371" customFormat="1" ht="27" customHeight="1" x14ac:dyDescent="0.2">
      <c r="A117" s="365"/>
      <c r="B117" s="379"/>
      <c r="C117" s="366"/>
      <c r="D117" s="533" t="str">
        <f>IF(E116="","",(VLOOKUP(E116,Lookups!$B$4:$C$3001,2,FALSE)))</f>
        <v/>
      </c>
      <c r="E117" s="366"/>
      <c r="F117" s="366"/>
      <c r="G117" s="366"/>
      <c r="H117" s="366"/>
      <c r="I117" s="366"/>
      <c r="J117" s="366"/>
      <c r="K117" s="366"/>
      <c r="L117" s="366"/>
      <c r="M117" s="366"/>
      <c r="N117" s="366"/>
      <c r="O117" s="517"/>
      <c r="P117" s="517"/>
      <c r="Q117" s="365"/>
      <c r="R117" s="365"/>
      <c r="S117" s="365"/>
      <c r="T117" s="518"/>
      <c r="U117" s="366"/>
      <c r="V117" s="365"/>
      <c r="W117" s="365"/>
      <c r="X117" s="532" t="str">
        <f t="shared" si="4"/>
        <v/>
      </c>
      <c r="Y117" s="520"/>
      <c r="Z117" s="534" t="str">
        <f>IF(AA117="","",VLOOKUP(AA117,Lookups!L113:M136,2,FALSE))</f>
        <v/>
      </c>
      <c r="AA117" s="366"/>
      <c r="AB117" s="366"/>
      <c r="AC117" s="517"/>
      <c r="AD117" s="366"/>
      <c r="AE117" s="366"/>
      <c r="AF117" s="366"/>
      <c r="AG117" s="366"/>
      <c r="AH117" s="366"/>
      <c r="AI117" s="366"/>
      <c r="AJ117" s="366"/>
      <c r="AK117" s="366"/>
      <c r="AL117" s="532" t="str">
        <f>IF(AM117="","",(VLOOKUP(AM117,Lookups!V113:W134,2,FALSE)))</f>
        <v/>
      </c>
      <c r="AM117" s="366"/>
      <c r="AN117" s="366"/>
      <c r="AO117" s="532" t="str">
        <f t="shared" si="5"/>
        <v/>
      </c>
      <c r="AP117" s="366"/>
      <c r="AQ117" s="532" t="str">
        <f t="shared" si="6"/>
        <v/>
      </c>
      <c r="AR117" s="366"/>
      <c r="AS117" s="366"/>
      <c r="AT117" s="366"/>
      <c r="AU117" s="366"/>
      <c r="AV117" s="366"/>
      <c r="AW117" s="366"/>
      <c r="AX117" s="522"/>
      <c r="AY117" s="522"/>
      <c r="AZ117" s="522"/>
      <c r="BA117" s="522"/>
      <c r="BB117" s="366"/>
      <c r="BC117" s="366"/>
      <c r="BD117" s="366"/>
      <c r="BE117" s="366"/>
      <c r="BF117" s="518"/>
      <c r="BG117" s="518"/>
      <c r="BH117" s="532" t="str">
        <f t="shared" si="7"/>
        <v/>
      </c>
      <c r="BI117" s="366"/>
      <c r="BJ117" s="533"/>
      <c r="BK117" s="366"/>
      <c r="BL117" s="525"/>
      <c r="BM117" s="525"/>
      <c r="BN117" s="525"/>
      <c r="BO117" s="525"/>
      <c r="BP117" s="525"/>
      <c r="BQ117" s="525"/>
      <c r="BR117" s="366"/>
      <c r="BS117" s="525"/>
      <c r="BT117" s="525"/>
      <c r="BU117" s="525"/>
      <c r="BV117" s="525"/>
      <c r="BW117" s="12"/>
      <c r="BX117"/>
    </row>
    <row r="118" spans="1:76" s="371" customFormat="1" ht="27" customHeight="1" x14ac:dyDescent="0.2">
      <c r="A118" s="365"/>
      <c r="B118" s="379"/>
      <c r="C118" s="366"/>
      <c r="D118" s="533" t="str">
        <f>IF(E117="","",(VLOOKUP(E117,Lookups!$B$4:$C$3001,2,FALSE)))</f>
        <v/>
      </c>
      <c r="E118" s="366"/>
      <c r="F118" s="366"/>
      <c r="G118" s="366"/>
      <c r="H118" s="366"/>
      <c r="I118" s="366"/>
      <c r="J118" s="366"/>
      <c r="K118" s="366"/>
      <c r="L118" s="366"/>
      <c r="M118" s="366"/>
      <c r="N118" s="366"/>
      <c r="O118" s="517"/>
      <c r="P118" s="517"/>
      <c r="Q118" s="365"/>
      <c r="R118" s="365"/>
      <c r="S118" s="365"/>
      <c r="T118" s="518"/>
      <c r="U118" s="366"/>
      <c r="V118" s="365"/>
      <c r="W118" s="365"/>
      <c r="X118" s="532" t="str">
        <f t="shared" si="4"/>
        <v/>
      </c>
      <c r="Y118" s="520"/>
      <c r="Z118" s="534" t="str">
        <f>IF(AA118="","",VLOOKUP(AA118,Lookups!L114:M137,2,FALSE))</f>
        <v/>
      </c>
      <c r="AA118" s="366"/>
      <c r="AB118" s="366"/>
      <c r="AC118" s="517"/>
      <c r="AD118" s="366"/>
      <c r="AE118" s="366"/>
      <c r="AF118" s="366"/>
      <c r="AG118" s="366"/>
      <c r="AH118" s="366"/>
      <c r="AI118" s="366"/>
      <c r="AJ118" s="366"/>
      <c r="AK118" s="366"/>
      <c r="AL118" s="532" t="str">
        <f>IF(AM118="","",(VLOOKUP(AM118,Lookups!V114:W135,2,FALSE)))</f>
        <v/>
      </c>
      <c r="AM118" s="366"/>
      <c r="AN118" s="366"/>
      <c r="AO118" s="532" t="str">
        <f t="shared" si="5"/>
        <v/>
      </c>
      <c r="AP118" s="366"/>
      <c r="AQ118" s="532" t="str">
        <f t="shared" si="6"/>
        <v/>
      </c>
      <c r="AR118" s="366"/>
      <c r="AS118" s="366"/>
      <c r="AT118" s="366"/>
      <c r="AU118" s="366"/>
      <c r="AV118" s="366"/>
      <c r="AW118" s="366"/>
      <c r="AX118" s="522"/>
      <c r="AY118" s="522"/>
      <c r="AZ118" s="522"/>
      <c r="BA118" s="522"/>
      <c r="BB118" s="366"/>
      <c r="BC118" s="366"/>
      <c r="BD118" s="366"/>
      <c r="BE118" s="366"/>
      <c r="BF118" s="518"/>
      <c r="BG118" s="518"/>
      <c r="BH118" s="532" t="str">
        <f t="shared" si="7"/>
        <v/>
      </c>
      <c r="BI118" s="366"/>
      <c r="BJ118" s="533"/>
      <c r="BK118" s="366"/>
      <c r="BL118" s="525"/>
      <c r="BM118" s="525"/>
      <c r="BN118" s="525"/>
      <c r="BO118" s="525"/>
      <c r="BP118" s="525"/>
      <c r="BQ118" s="525"/>
      <c r="BR118" s="366"/>
      <c r="BS118" s="525"/>
      <c r="BT118" s="525"/>
      <c r="BU118" s="525"/>
      <c r="BV118" s="525"/>
      <c r="BW118" s="12"/>
      <c r="BX118"/>
    </row>
    <row r="119" spans="1:76" s="371" customFormat="1" ht="27" customHeight="1" x14ac:dyDescent="0.2">
      <c r="A119" s="365"/>
      <c r="B119" s="379"/>
      <c r="C119" s="366"/>
      <c r="D119" s="533" t="str">
        <f>IF(E118="","",(VLOOKUP(E118,Lookups!$B$4:$C$3001,2,FALSE)))</f>
        <v/>
      </c>
      <c r="E119" s="366"/>
      <c r="F119" s="366"/>
      <c r="G119" s="366"/>
      <c r="H119" s="366"/>
      <c r="I119" s="366"/>
      <c r="J119" s="366"/>
      <c r="K119" s="366"/>
      <c r="L119" s="366"/>
      <c r="M119" s="366"/>
      <c r="N119" s="366"/>
      <c r="O119" s="517"/>
      <c r="P119" s="517"/>
      <c r="Q119" s="365"/>
      <c r="R119" s="365"/>
      <c r="S119" s="365"/>
      <c r="T119" s="518"/>
      <c r="U119" s="366"/>
      <c r="V119" s="365"/>
      <c r="W119" s="365"/>
      <c r="X119" s="532" t="str">
        <f t="shared" si="4"/>
        <v/>
      </c>
      <c r="Y119" s="520"/>
      <c r="Z119" s="534" t="str">
        <f>IF(AA119="","",VLOOKUP(AA119,Lookups!L115:M138,2,FALSE))</f>
        <v/>
      </c>
      <c r="AA119" s="366"/>
      <c r="AB119" s="366"/>
      <c r="AC119" s="517"/>
      <c r="AD119" s="366"/>
      <c r="AE119" s="366"/>
      <c r="AF119" s="366"/>
      <c r="AG119" s="366"/>
      <c r="AH119" s="366"/>
      <c r="AI119" s="366"/>
      <c r="AJ119" s="366"/>
      <c r="AK119" s="366"/>
      <c r="AL119" s="532" t="str">
        <f>IF(AM119="","",(VLOOKUP(AM119,Lookups!V115:W136,2,FALSE)))</f>
        <v/>
      </c>
      <c r="AM119" s="366"/>
      <c r="AN119" s="366"/>
      <c r="AO119" s="532" t="str">
        <f t="shared" si="5"/>
        <v/>
      </c>
      <c r="AP119" s="366"/>
      <c r="AQ119" s="532" t="str">
        <f t="shared" si="6"/>
        <v/>
      </c>
      <c r="AR119" s="366"/>
      <c r="AS119" s="366"/>
      <c r="AT119" s="366"/>
      <c r="AU119" s="366"/>
      <c r="AV119" s="366"/>
      <c r="AW119" s="366"/>
      <c r="AX119" s="522"/>
      <c r="AY119" s="522"/>
      <c r="AZ119" s="522"/>
      <c r="BA119" s="522"/>
      <c r="BB119" s="366"/>
      <c r="BC119" s="366"/>
      <c r="BD119" s="366"/>
      <c r="BE119" s="366"/>
      <c r="BF119" s="518"/>
      <c r="BG119" s="518"/>
      <c r="BH119" s="532" t="str">
        <f t="shared" si="7"/>
        <v/>
      </c>
      <c r="BI119" s="366"/>
      <c r="BJ119" s="533"/>
      <c r="BK119" s="366"/>
      <c r="BL119" s="525"/>
      <c r="BM119" s="525"/>
      <c r="BN119" s="525"/>
      <c r="BO119" s="525"/>
      <c r="BP119" s="525"/>
      <c r="BQ119" s="525"/>
      <c r="BR119" s="366"/>
      <c r="BS119" s="525"/>
      <c r="BT119" s="525"/>
      <c r="BU119" s="525"/>
      <c r="BV119" s="525"/>
      <c r="BW119" s="12"/>
      <c r="BX119"/>
    </row>
    <row r="120" spans="1:76" s="371" customFormat="1" ht="27" customHeight="1" x14ac:dyDescent="0.2">
      <c r="A120" s="365"/>
      <c r="B120" s="379"/>
      <c r="C120" s="366"/>
      <c r="D120" s="533" t="str">
        <f>IF(E119="","",(VLOOKUP(E119,Lookups!$B$4:$C$3001,2,FALSE)))</f>
        <v/>
      </c>
      <c r="E120" s="366"/>
      <c r="F120" s="366"/>
      <c r="G120" s="366"/>
      <c r="H120" s="366"/>
      <c r="I120" s="366"/>
      <c r="J120" s="366"/>
      <c r="K120" s="366"/>
      <c r="L120" s="366"/>
      <c r="M120" s="366"/>
      <c r="N120" s="366"/>
      <c r="O120" s="517"/>
      <c r="P120" s="517"/>
      <c r="Q120" s="365"/>
      <c r="R120" s="365"/>
      <c r="S120" s="365"/>
      <c r="T120" s="518"/>
      <c r="U120" s="366"/>
      <c r="V120" s="365"/>
      <c r="W120" s="365"/>
      <c r="X120" s="532" t="str">
        <f t="shared" si="4"/>
        <v/>
      </c>
      <c r="Y120" s="520"/>
      <c r="Z120" s="534" t="str">
        <f>IF(AA120="","",VLOOKUP(AA120,Lookups!L116:M139,2,FALSE))</f>
        <v/>
      </c>
      <c r="AA120" s="366"/>
      <c r="AB120" s="366"/>
      <c r="AC120" s="517"/>
      <c r="AD120" s="366"/>
      <c r="AE120" s="366"/>
      <c r="AF120" s="366"/>
      <c r="AG120" s="366"/>
      <c r="AH120" s="366"/>
      <c r="AI120" s="366"/>
      <c r="AJ120" s="366"/>
      <c r="AK120" s="366"/>
      <c r="AL120" s="532" t="str">
        <f>IF(AM120="","",(VLOOKUP(AM120,Lookups!V116:W137,2,FALSE)))</f>
        <v/>
      </c>
      <c r="AM120" s="366"/>
      <c r="AN120" s="366"/>
      <c r="AO120" s="532" t="str">
        <f t="shared" si="5"/>
        <v/>
      </c>
      <c r="AP120" s="366"/>
      <c r="AQ120" s="532" t="str">
        <f t="shared" si="6"/>
        <v/>
      </c>
      <c r="AR120" s="366"/>
      <c r="AS120" s="366"/>
      <c r="AT120" s="366"/>
      <c r="AU120" s="366"/>
      <c r="AV120" s="366"/>
      <c r="AW120" s="366"/>
      <c r="AX120" s="522"/>
      <c r="AY120" s="522"/>
      <c r="AZ120" s="522"/>
      <c r="BA120" s="522"/>
      <c r="BB120" s="366"/>
      <c r="BC120" s="366"/>
      <c r="BD120" s="366"/>
      <c r="BE120" s="366"/>
      <c r="BF120" s="518"/>
      <c r="BG120" s="518"/>
      <c r="BH120" s="532" t="str">
        <f t="shared" si="7"/>
        <v/>
      </c>
      <c r="BI120" s="366"/>
      <c r="BJ120" s="533"/>
      <c r="BK120" s="366"/>
      <c r="BL120" s="525"/>
      <c r="BM120" s="525"/>
      <c r="BN120" s="525"/>
      <c r="BO120" s="525"/>
      <c r="BP120" s="525"/>
      <c r="BQ120" s="525"/>
      <c r="BR120" s="366"/>
      <c r="BS120" s="525"/>
      <c r="BT120" s="525"/>
      <c r="BU120" s="525"/>
      <c r="BV120" s="525"/>
      <c r="BW120" s="12"/>
      <c r="BX120"/>
    </row>
    <row r="121" spans="1:76" s="371" customFormat="1" ht="27" customHeight="1" x14ac:dyDescent="0.2">
      <c r="A121" s="365"/>
      <c r="B121" s="379"/>
      <c r="C121" s="366"/>
      <c r="D121" s="533" t="str">
        <f>IF(E120="","",(VLOOKUP(E120,Lookups!$B$4:$C$3001,2,FALSE)))</f>
        <v/>
      </c>
      <c r="E121" s="366"/>
      <c r="F121" s="366"/>
      <c r="G121" s="366"/>
      <c r="H121" s="366"/>
      <c r="I121" s="366"/>
      <c r="J121" s="366"/>
      <c r="K121" s="366"/>
      <c r="L121" s="366"/>
      <c r="M121" s="366"/>
      <c r="N121" s="366"/>
      <c r="O121" s="517"/>
      <c r="P121" s="517"/>
      <c r="Q121" s="365"/>
      <c r="R121" s="365"/>
      <c r="S121" s="365"/>
      <c r="T121" s="518"/>
      <c r="U121" s="366"/>
      <c r="V121" s="365"/>
      <c r="W121" s="365"/>
      <c r="X121" s="532" t="str">
        <f t="shared" si="4"/>
        <v/>
      </c>
      <c r="Y121" s="520"/>
      <c r="Z121" s="534" t="str">
        <f>IF(AA121="","",VLOOKUP(AA121,Lookups!L117:M140,2,FALSE))</f>
        <v/>
      </c>
      <c r="AA121" s="366"/>
      <c r="AB121" s="366"/>
      <c r="AC121" s="517"/>
      <c r="AD121" s="366"/>
      <c r="AE121" s="366"/>
      <c r="AF121" s="366"/>
      <c r="AG121" s="366"/>
      <c r="AH121" s="366"/>
      <c r="AI121" s="366"/>
      <c r="AJ121" s="366"/>
      <c r="AK121" s="366"/>
      <c r="AL121" s="532" t="str">
        <f>IF(AM121="","",(VLOOKUP(AM121,Lookups!V117:W138,2,FALSE)))</f>
        <v/>
      </c>
      <c r="AM121" s="366"/>
      <c r="AN121" s="366"/>
      <c r="AO121" s="532" t="str">
        <f t="shared" si="5"/>
        <v/>
      </c>
      <c r="AP121" s="366"/>
      <c r="AQ121" s="532" t="str">
        <f t="shared" si="6"/>
        <v/>
      </c>
      <c r="AR121" s="366"/>
      <c r="AS121" s="366"/>
      <c r="AT121" s="366"/>
      <c r="AU121" s="366"/>
      <c r="AV121" s="366"/>
      <c r="AW121" s="366"/>
      <c r="AX121" s="522"/>
      <c r="AY121" s="522"/>
      <c r="AZ121" s="522"/>
      <c r="BA121" s="522"/>
      <c r="BB121" s="366"/>
      <c r="BC121" s="366"/>
      <c r="BD121" s="366"/>
      <c r="BE121" s="366"/>
      <c r="BF121" s="518"/>
      <c r="BG121" s="518"/>
      <c r="BH121" s="532" t="str">
        <f t="shared" si="7"/>
        <v/>
      </c>
      <c r="BI121" s="366"/>
      <c r="BJ121" s="533"/>
      <c r="BK121" s="366"/>
      <c r="BL121" s="525"/>
      <c r="BM121" s="525"/>
      <c r="BN121" s="525"/>
      <c r="BO121" s="525"/>
      <c r="BP121" s="525"/>
      <c r="BQ121" s="525"/>
      <c r="BR121" s="366"/>
      <c r="BS121" s="525"/>
      <c r="BT121" s="525"/>
      <c r="BU121" s="525"/>
      <c r="BV121" s="525"/>
      <c r="BW121" s="12"/>
      <c r="BX121"/>
    </row>
    <row r="122" spans="1:76" s="371" customFormat="1" ht="27" customHeight="1" x14ac:dyDescent="0.2">
      <c r="A122" s="365"/>
      <c r="B122" s="379"/>
      <c r="C122" s="366"/>
      <c r="D122" s="533" t="str">
        <f>IF(E121="","",(VLOOKUP(E121,Lookups!$B$4:$C$3001,2,FALSE)))</f>
        <v/>
      </c>
      <c r="E122" s="366"/>
      <c r="F122" s="366"/>
      <c r="G122" s="366"/>
      <c r="H122" s="366"/>
      <c r="I122" s="366"/>
      <c r="J122" s="366"/>
      <c r="K122" s="366"/>
      <c r="L122" s="366"/>
      <c r="M122" s="366"/>
      <c r="N122" s="366"/>
      <c r="O122" s="517"/>
      <c r="P122" s="517"/>
      <c r="Q122" s="365"/>
      <c r="R122" s="365"/>
      <c r="S122" s="365"/>
      <c r="T122" s="518"/>
      <c r="U122" s="366"/>
      <c r="V122" s="365"/>
      <c r="W122" s="365"/>
      <c r="X122" s="532" t="str">
        <f t="shared" si="4"/>
        <v/>
      </c>
      <c r="Y122" s="520"/>
      <c r="Z122" s="534" t="str">
        <f>IF(AA122="","",VLOOKUP(AA122,Lookups!L118:M141,2,FALSE))</f>
        <v/>
      </c>
      <c r="AA122" s="366"/>
      <c r="AB122" s="366"/>
      <c r="AC122" s="517"/>
      <c r="AD122" s="366"/>
      <c r="AE122" s="366"/>
      <c r="AF122" s="366"/>
      <c r="AG122" s="366"/>
      <c r="AH122" s="366"/>
      <c r="AI122" s="366"/>
      <c r="AJ122" s="366"/>
      <c r="AK122" s="366"/>
      <c r="AL122" s="532" t="str">
        <f>IF(AM122="","",(VLOOKUP(AM122,Lookups!V118:W139,2,FALSE)))</f>
        <v/>
      </c>
      <c r="AM122" s="366"/>
      <c r="AN122" s="366"/>
      <c r="AO122" s="532" t="str">
        <f t="shared" si="5"/>
        <v/>
      </c>
      <c r="AP122" s="366"/>
      <c r="AQ122" s="532" t="str">
        <f t="shared" si="6"/>
        <v/>
      </c>
      <c r="AR122" s="366"/>
      <c r="AS122" s="366"/>
      <c r="AT122" s="366"/>
      <c r="AU122" s="366"/>
      <c r="AV122" s="366"/>
      <c r="AW122" s="366"/>
      <c r="AX122" s="522"/>
      <c r="AY122" s="522"/>
      <c r="AZ122" s="522"/>
      <c r="BA122" s="522"/>
      <c r="BB122" s="366"/>
      <c r="BC122" s="366"/>
      <c r="BD122" s="366"/>
      <c r="BE122" s="366"/>
      <c r="BF122" s="518"/>
      <c r="BG122" s="518"/>
      <c r="BH122" s="532" t="str">
        <f t="shared" si="7"/>
        <v/>
      </c>
      <c r="BI122" s="366"/>
      <c r="BJ122" s="533"/>
      <c r="BK122" s="366"/>
      <c r="BL122" s="525"/>
      <c r="BM122" s="525"/>
      <c r="BN122" s="525"/>
      <c r="BO122" s="525"/>
      <c r="BP122" s="525"/>
      <c r="BQ122" s="525"/>
      <c r="BR122" s="366"/>
      <c r="BS122" s="525"/>
      <c r="BT122" s="525"/>
      <c r="BU122" s="525"/>
      <c r="BV122" s="525"/>
      <c r="BW122" s="12"/>
      <c r="BX122"/>
    </row>
    <row r="123" spans="1:76" s="371" customFormat="1" ht="27" customHeight="1" x14ac:dyDescent="0.2">
      <c r="A123" s="365"/>
      <c r="B123" s="379"/>
      <c r="C123" s="366"/>
      <c r="D123" s="533" t="str">
        <f>IF(E122="","",(VLOOKUP(E122,Lookups!$B$4:$C$3001,2,FALSE)))</f>
        <v/>
      </c>
      <c r="E123" s="366"/>
      <c r="F123" s="366"/>
      <c r="G123" s="366"/>
      <c r="H123" s="366"/>
      <c r="I123" s="366"/>
      <c r="J123" s="366"/>
      <c r="K123" s="366"/>
      <c r="L123" s="366"/>
      <c r="M123" s="366"/>
      <c r="N123" s="366"/>
      <c r="O123" s="517"/>
      <c r="P123" s="517"/>
      <c r="Q123" s="365"/>
      <c r="R123" s="365"/>
      <c r="S123" s="365"/>
      <c r="T123" s="518"/>
      <c r="U123" s="366"/>
      <c r="V123" s="365"/>
      <c r="W123" s="365"/>
      <c r="X123" s="532" t="str">
        <f t="shared" si="4"/>
        <v/>
      </c>
      <c r="Y123" s="520"/>
      <c r="Z123" s="534" t="str">
        <f>IF(AA123="","",VLOOKUP(AA123,Lookups!L119:M142,2,FALSE))</f>
        <v/>
      </c>
      <c r="AA123" s="366"/>
      <c r="AB123" s="366"/>
      <c r="AC123" s="517"/>
      <c r="AD123" s="366"/>
      <c r="AE123" s="366"/>
      <c r="AF123" s="366"/>
      <c r="AG123" s="366"/>
      <c r="AH123" s="366"/>
      <c r="AI123" s="366"/>
      <c r="AJ123" s="366"/>
      <c r="AK123" s="366"/>
      <c r="AL123" s="532" t="str">
        <f>IF(AM123="","",(VLOOKUP(AM123,Lookups!V119:W140,2,FALSE)))</f>
        <v/>
      </c>
      <c r="AM123" s="366"/>
      <c r="AN123" s="366"/>
      <c r="AO123" s="532" t="str">
        <f t="shared" si="5"/>
        <v/>
      </c>
      <c r="AP123" s="366"/>
      <c r="AQ123" s="532" t="str">
        <f t="shared" si="6"/>
        <v/>
      </c>
      <c r="AR123" s="366"/>
      <c r="AS123" s="366"/>
      <c r="AT123" s="366"/>
      <c r="AU123" s="366"/>
      <c r="AV123" s="366"/>
      <c r="AW123" s="366"/>
      <c r="AX123" s="522"/>
      <c r="AY123" s="522"/>
      <c r="AZ123" s="522"/>
      <c r="BA123" s="522"/>
      <c r="BB123" s="366"/>
      <c r="BC123" s="366"/>
      <c r="BD123" s="366"/>
      <c r="BE123" s="366"/>
      <c r="BF123" s="518"/>
      <c r="BG123" s="518"/>
      <c r="BH123" s="532" t="str">
        <f t="shared" si="7"/>
        <v/>
      </c>
      <c r="BI123" s="366"/>
      <c r="BJ123" s="533"/>
      <c r="BK123" s="366"/>
      <c r="BL123" s="525"/>
      <c r="BM123" s="525"/>
      <c r="BN123" s="525"/>
      <c r="BO123" s="525"/>
      <c r="BP123" s="525"/>
      <c r="BQ123" s="525"/>
      <c r="BR123" s="366"/>
      <c r="BS123" s="525"/>
      <c r="BT123" s="525"/>
      <c r="BU123" s="525"/>
      <c r="BV123" s="525"/>
      <c r="BW123" s="12"/>
      <c r="BX123"/>
    </row>
    <row r="124" spans="1:76" s="371" customFormat="1" ht="27" customHeight="1" x14ac:dyDescent="0.2">
      <c r="A124" s="365"/>
      <c r="B124" s="379"/>
      <c r="C124" s="366"/>
      <c r="D124" s="533" t="str">
        <f>IF(E123="","",(VLOOKUP(E123,Lookups!$B$4:$C$3001,2,FALSE)))</f>
        <v/>
      </c>
      <c r="E124" s="366"/>
      <c r="F124" s="366"/>
      <c r="G124" s="366"/>
      <c r="H124" s="366"/>
      <c r="I124" s="366"/>
      <c r="J124" s="366"/>
      <c r="K124" s="366"/>
      <c r="L124" s="366"/>
      <c r="M124" s="366"/>
      <c r="N124" s="366"/>
      <c r="O124" s="517"/>
      <c r="P124" s="517"/>
      <c r="Q124" s="365"/>
      <c r="R124" s="365"/>
      <c r="S124" s="365"/>
      <c r="T124" s="518"/>
      <c r="U124" s="366"/>
      <c r="V124" s="365"/>
      <c r="W124" s="365"/>
      <c r="X124" s="532" t="str">
        <f t="shared" si="4"/>
        <v/>
      </c>
      <c r="Y124" s="520"/>
      <c r="Z124" s="534" t="str">
        <f>IF(AA124="","",VLOOKUP(AA124,Lookups!L120:M143,2,FALSE))</f>
        <v/>
      </c>
      <c r="AA124" s="366"/>
      <c r="AB124" s="366"/>
      <c r="AC124" s="517"/>
      <c r="AD124" s="366"/>
      <c r="AE124" s="366"/>
      <c r="AF124" s="366"/>
      <c r="AG124" s="366"/>
      <c r="AH124" s="366"/>
      <c r="AI124" s="366"/>
      <c r="AJ124" s="366"/>
      <c r="AK124" s="366"/>
      <c r="AL124" s="532" t="str">
        <f>IF(AM124="","",(VLOOKUP(AM124,Lookups!V120:W141,2,FALSE)))</f>
        <v/>
      </c>
      <c r="AM124" s="366"/>
      <c r="AN124" s="366"/>
      <c r="AO124" s="532" t="str">
        <f t="shared" si="5"/>
        <v/>
      </c>
      <c r="AP124" s="366"/>
      <c r="AQ124" s="532" t="str">
        <f t="shared" si="6"/>
        <v/>
      </c>
      <c r="AR124" s="366"/>
      <c r="AS124" s="366"/>
      <c r="AT124" s="366"/>
      <c r="AU124" s="366"/>
      <c r="AV124" s="366"/>
      <c r="AW124" s="366"/>
      <c r="AX124" s="522"/>
      <c r="AY124" s="522"/>
      <c r="AZ124" s="522"/>
      <c r="BA124" s="522"/>
      <c r="BB124" s="366"/>
      <c r="BC124" s="366"/>
      <c r="BD124" s="366"/>
      <c r="BE124" s="366"/>
      <c r="BF124" s="518"/>
      <c r="BG124" s="518"/>
      <c r="BH124" s="532" t="str">
        <f t="shared" si="7"/>
        <v/>
      </c>
      <c r="BI124" s="366"/>
      <c r="BJ124" s="533"/>
      <c r="BK124" s="366"/>
      <c r="BL124" s="525"/>
      <c r="BM124" s="525"/>
      <c r="BN124" s="525"/>
      <c r="BO124" s="525"/>
      <c r="BP124" s="525"/>
      <c r="BQ124" s="525"/>
      <c r="BR124" s="366"/>
      <c r="BS124" s="525"/>
      <c r="BT124" s="525"/>
      <c r="BU124" s="525"/>
      <c r="BV124" s="525"/>
      <c r="BW124" s="12"/>
      <c r="BX124"/>
    </row>
    <row r="125" spans="1:76" s="371" customFormat="1" ht="27" customHeight="1" x14ac:dyDescent="0.2">
      <c r="A125" s="365"/>
      <c r="B125" s="379"/>
      <c r="C125" s="366"/>
      <c r="D125" s="533" t="str">
        <f>IF(E124="","",(VLOOKUP(E124,Lookups!$B$4:$C$3001,2,FALSE)))</f>
        <v/>
      </c>
      <c r="E125" s="366"/>
      <c r="F125" s="366"/>
      <c r="G125" s="366"/>
      <c r="H125" s="366"/>
      <c r="I125" s="366"/>
      <c r="J125" s="366"/>
      <c r="K125" s="366"/>
      <c r="L125" s="366"/>
      <c r="M125" s="366"/>
      <c r="N125" s="366"/>
      <c r="O125" s="517"/>
      <c r="P125" s="517"/>
      <c r="Q125" s="365"/>
      <c r="R125" s="365"/>
      <c r="S125" s="365"/>
      <c r="T125" s="518"/>
      <c r="U125" s="366"/>
      <c r="V125" s="365"/>
      <c r="W125" s="365"/>
      <c r="X125" s="532" t="str">
        <f t="shared" si="4"/>
        <v/>
      </c>
      <c r="Y125" s="520"/>
      <c r="Z125" s="534" t="str">
        <f>IF(AA125="","",VLOOKUP(AA125,Lookups!L121:M144,2,FALSE))</f>
        <v/>
      </c>
      <c r="AA125" s="366"/>
      <c r="AB125" s="366"/>
      <c r="AC125" s="517"/>
      <c r="AD125" s="366"/>
      <c r="AE125" s="366"/>
      <c r="AF125" s="366"/>
      <c r="AG125" s="366"/>
      <c r="AH125" s="366"/>
      <c r="AI125" s="366"/>
      <c r="AJ125" s="366"/>
      <c r="AK125" s="366"/>
      <c r="AL125" s="532" t="str">
        <f>IF(AM125="","",(VLOOKUP(AM125,Lookups!V121:W142,2,FALSE)))</f>
        <v/>
      </c>
      <c r="AM125" s="366"/>
      <c r="AN125" s="366"/>
      <c r="AO125" s="532" t="str">
        <f t="shared" si="5"/>
        <v/>
      </c>
      <c r="AP125" s="366"/>
      <c r="AQ125" s="532" t="str">
        <f t="shared" si="6"/>
        <v/>
      </c>
      <c r="AR125" s="366"/>
      <c r="AS125" s="366"/>
      <c r="AT125" s="366"/>
      <c r="AU125" s="366"/>
      <c r="AV125" s="366"/>
      <c r="AW125" s="366"/>
      <c r="AX125" s="522"/>
      <c r="AY125" s="522"/>
      <c r="AZ125" s="522"/>
      <c r="BA125" s="522"/>
      <c r="BB125" s="366"/>
      <c r="BC125" s="366"/>
      <c r="BD125" s="366"/>
      <c r="BE125" s="366"/>
      <c r="BF125" s="518"/>
      <c r="BG125" s="518"/>
      <c r="BH125" s="532" t="str">
        <f t="shared" si="7"/>
        <v/>
      </c>
      <c r="BI125" s="366"/>
      <c r="BJ125" s="533"/>
      <c r="BK125" s="366"/>
      <c r="BL125" s="525"/>
      <c r="BM125" s="525"/>
      <c r="BN125" s="525"/>
      <c r="BO125" s="525"/>
      <c r="BP125" s="525"/>
      <c r="BQ125" s="525"/>
      <c r="BR125" s="366"/>
      <c r="BS125" s="525"/>
      <c r="BT125" s="525"/>
      <c r="BU125" s="525"/>
      <c r="BV125" s="525"/>
      <c r="BW125" s="12"/>
      <c r="BX125"/>
    </row>
    <row r="126" spans="1:76" s="371" customFormat="1" ht="27" customHeight="1" x14ac:dyDescent="0.2">
      <c r="A126" s="365"/>
      <c r="B126" s="379"/>
      <c r="C126" s="366"/>
      <c r="D126" s="533" t="str">
        <f>IF(E125="","",(VLOOKUP(E125,Lookups!$B$4:$C$3001,2,FALSE)))</f>
        <v/>
      </c>
      <c r="E126" s="366"/>
      <c r="F126" s="366"/>
      <c r="G126" s="366"/>
      <c r="H126" s="366"/>
      <c r="I126" s="366"/>
      <c r="J126" s="366"/>
      <c r="K126" s="366"/>
      <c r="L126" s="366"/>
      <c r="M126" s="366"/>
      <c r="N126" s="366"/>
      <c r="O126" s="517"/>
      <c r="P126" s="517"/>
      <c r="Q126" s="365"/>
      <c r="R126" s="365"/>
      <c r="S126" s="365"/>
      <c r="T126" s="518"/>
      <c r="U126" s="366"/>
      <c r="V126" s="365"/>
      <c r="W126" s="365"/>
      <c r="X126" s="532" t="str">
        <f t="shared" si="4"/>
        <v/>
      </c>
      <c r="Y126" s="520"/>
      <c r="Z126" s="534" t="str">
        <f>IF(AA126="","",VLOOKUP(AA126,Lookups!L122:M145,2,FALSE))</f>
        <v/>
      </c>
      <c r="AA126" s="366"/>
      <c r="AB126" s="366"/>
      <c r="AC126" s="517"/>
      <c r="AD126" s="366"/>
      <c r="AE126" s="366"/>
      <c r="AF126" s="366"/>
      <c r="AG126" s="366"/>
      <c r="AH126" s="366"/>
      <c r="AI126" s="366"/>
      <c r="AJ126" s="366"/>
      <c r="AK126" s="366"/>
      <c r="AL126" s="532" t="str">
        <f>IF(AM126="","",(VLOOKUP(AM126,Lookups!V122:W143,2,FALSE)))</f>
        <v/>
      </c>
      <c r="AM126" s="366"/>
      <c r="AN126" s="366"/>
      <c r="AO126" s="532" t="str">
        <f t="shared" si="5"/>
        <v/>
      </c>
      <c r="AP126" s="366"/>
      <c r="AQ126" s="532" t="str">
        <f t="shared" si="6"/>
        <v/>
      </c>
      <c r="AR126" s="366"/>
      <c r="AS126" s="366"/>
      <c r="AT126" s="366"/>
      <c r="AU126" s="366"/>
      <c r="AV126" s="366"/>
      <c r="AW126" s="366"/>
      <c r="AX126" s="522"/>
      <c r="AY126" s="522"/>
      <c r="AZ126" s="522"/>
      <c r="BA126" s="522"/>
      <c r="BB126" s="366"/>
      <c r="BC126" s="366"/>
      <c r="BD126" s="366"/>
      <c r="BE126" s="366"/>
      <c r="BF126" s="518"/>
      <c r="BG126" s="518"/>
      <c r="BH126" s="532" t="str">
        <f t="shared" si="7"/>
        <v/>
      </c>
      <c r="BI126" s="366"/>
      <c r="BJ126" s="533"/>
      <c r="BK126" s="366"/>
      <c r="BL126" s="525"/>
      <c r="BM126" s="525"/>
      <c r="BN126" s="525"/>
      <c r="BO126" s="525"/>
      <c r="BP126" s="525"/>
      <c r="BQ126" s="525"/>
      <c r="BR126" s="366"/>
      <c r="BS126" s="525"/>
      <c r="BT126" s="525"/>
      <c r="BU126" s="525"/>
      <c r="BV126" s="525"/>
      <c r="BW126" s="12"/>
      <c r="BX126"/>
    </row>
    <row r="127" spans="1:76" s="371" customFormat="1" ht="27" customHeight="1" x14ac:dyDescent="0.2">
      <c r="A127" s="365"/>
      <c r="B127" s="379"/>
      <c r="C127" s="366"/>
      <c r="D127" s="533" t="str">
        <f>IF(E126="","",(VLOOKUP(E126,Lookups!$B$4:$C$3001,2,FALSE)))</f>
        <v/>
      </c>
      <c r="E127" s="366"/>
      <c r="F127" s="366"/>
      <c r="G127" s="366"/>
      <c r="H127" s="366"/>
      <c r="I127" s="366"/>
      <c r="J127" s="366"/>
      <c r="K127" s="366"/>
      <c r="L127" s="366"/>
      <c r="M127" s="366"/>
      <c r="N127" s="366"/>
      <c r="O127" s="517"/>
      <c r="P127" s="517"/>
      <c r="Q127" s="365"/>
      <c r="R127" s="365"/>
      <c r="S127" s="365"/>
      <c r="T127" s="518"/>
      <c r="U127" s="366"/>
      <c r="V127" s="365"/>
      <c r="W127" s="365"/>
      <c r="X127" s="532" t="str">
        <f t="shared" si="4"/>
        <v/>
      </c>
      <c r="Y127" s="520"/>
      <c r="Z127" s="534" t="str">
        <f>IF(AA127="","",VLOOKUP(AA127,Lookups!L123:M146,2,FALSE))</f>
        <v/>
      </c>
      <c r="AA127" s="366"/>
      <c r="AB127" s="366"/>
      <c r="AC127" s="517"/>
      <c r="AD127" s="366"/>
      <c r="AE127" s="366"/>
      <c r="AF127" s="366"/>
      <c r="AG127" s="366"/>
      <c r="AH127" s="366"/>
      <c r="AI127" s="366"/>
      <c r="AJ127" s="366"/>
      <c r="AK127" s="366"/>
      <c r="AL127" s="532" t="str">
        <f>IF(AM127="","",(VLOOKUP(AM127,Lookups!V123:W144,2,FALSE)))</f>
        <v/>
      </c>
      <c r="AM127" s="366"/>
      <c r="AN127" s="366"/>
      <c r="AO127" s="532" t="str">
        <f t="shared" si="5"/>
        <v/>
      </c>
      <c r="AP127" s="366"/>
      <c r="AQ127" s="532" t="str">
        <f t="shared" si="6"/>
        <v/>
      </c>
      <c r="AR127" s="366"/>
      <c r="AS127" s="366"/>
      <c r="AT127" s="366"/>
      <c r="AU127" s="366"/>
      <c r="AV127" s="366"/>
      <c r="AW127" s="366"/>
      <c r="AX127" s="522"/>
      <c r="AY127" s="522"/>
      <c r="AZ127" s="522"/>
      <c r="BA127" s="522"/>
      <c r="BB127" s="366"/>
      <c r="BC127" s="366"/>
      <c r="BD127" s="366"/>
      <c r="BE127" s="366"/>
      <c r="BF127" s="518"/>
      <c r="BG127" s="518"/>
      <c r="BH127" s="532" t="str">
        <f t="shared" si="7"/>
        <v/>
      </c>
      <c r="BI127" s="366"/>
      <c r="BJ127" s="533"/>
      <c r="BK127" s="366"/>
      <c r="BL127" s="525"/>
      <c r="BM127" s="525"/>
      <c r="BN127" s="525"/>
      <c r="BO127" s="525"/>
      <c r="BP127" s="525"/>
      <c r="BQ127" s="525"/>
      <c r="BR127" s="366"/>
      <c r="BS127" s="525"/>
      <c r="BT127" s="525"/>
      <c r="BU127" s="525"/>
      <c r="BV127" s="525"/>
      <c r="BW127" s="12"/>
      <c r="BX127"/>
    </row>
    <row r="128" spans="1:76" s="371" customFormat="1" ht="27" customHeight="1" x14ac:dyDescent="0.2">
      <c r="A128" s="365"/>
      <c r="B128" s="379"/>
      <c r="C128" s="366"/>
      <c r="D128" s="533" t="str">
        <f>IF(E127="","",(VLOOKUP(E127,Lookups!$B$4:$C$3001,2,FALSE)))</f>
        <v/>
      </c>
      <c r="E128" s="366"/>
      <c r="F128" s="366"/>
      <c r="G128" s="366"/>
      <c r="H128" s="366"/>
      <c r="I128" s="366"/>
      <c r="J128" s="366"/>
      <c r="K128" s="366"/>
      <c r="L128" s="366"/>
      <c r="M128" s="366"/>
      <c r="N128" s="366"/>
      <c r="O128" s="517"/>
      <c r="P128" s="517"/>
      <c r="Q128" s="365"/>
      <c r="R128" s="365"/>
      <c r="S128" s="365"/>
      <c r="T128" s="518"/>
      <c r="U128" s="366"/>
      <c r="V128" s="365"/>
      <c r="W128" s="365"/>
      <c r="X128" s="532" t="str">
        <f t="shared" si="4"/>
        <v/>
      </c>
      <c r="Y128" s="520"/>
      <c r="Z128" s="534" t="str">
        <f>IF(AA128="","",VLOOKUP(AA128,Lookups!L124:M147,2,FALSE))</f>
        <v/>
      </c>
      <c r="AA128" s="366"/>
      <c r="AB128" s="366"/>
      <c r="AC128" s="517"/>
      <c r="AD128" s="366"/>
      <c r="AE128" s="366"/>
      <c r="AF128" s="366"/>
      <c r="AG128" s="366"/>
      <c r="AH128" s="366"/>
      <c r="AI128" s="366"/>
      <c r="AJ128" s="366"/>
      <c r="AK128" s="366"/>
      <c r="AL128" s="532" t="str">
        <f>IF(AM128="","",(VLOOKUP(AM128,Lookups!V124:W145,2,FALSE)))</f>
        <v/>
      </c>
      <c r="AM128" s="366"/>
      <c r="AN128" s="366"/>
      <c r="AO128" s="532" t="str">
        <f t="shared" si="5"/>
        <v/>
      </c>
      <c r="AP128" s="366"/>
      <c r="AQ128" s="532" t="str">
        <f t="shared" si="6"/>
        <v/>
      </c>
      <c r="AR128" s="366"/>
      <c r="AS128" s="366"/>
      <c r="AT128" s="366"/>
      <c r="AU128" s="366"/>
      <c r="AV128" s="366"/>
      <c r="AW128" s="366"/>
      <c r="AX128" s="522"/>
      <c r="AY128" s="522"/>
      <c r="AZ128" s="522"/>
      <c r="BA128" s="522"/>
      <c r="BB128" s="366"/>
      <c r="BC128" s="366"/>
      <c r="BD128" s="366"/>
      <c r="BE128" s="366"/>
      <c r="BF128" s="518"/>
      <c r="BG128" s="518"/>
      <c r="BH128" s="532" t="str">
        <f t="shared" si="7"/>
        <v/>
      </c>
      <c r="BI128" s="366"/>
      <c r="BJ128" s="533"/>
      <c r="BK128" s="366"/>
      <c r="BL128" s="525"/>
      <c r="BM128" s="525"/>
      <c r="BN128" s="525"/>
      <c r="BO128" s="525"/>
      <c r="BP128" s="525"/>
      <c r="BQ128" s="525"/>
      <c r="BR128" s="366"/>
      <c r="BS128" s="525"/>
      <c r="BT128" s="525"/>
      <c r="BU128" s="525"/>
      <c r="BV128" s="525"/>
      <c r="BW128" s="12"/>
      <c r="BX128"/>
    </row>
    <row r="129" spans="1:76" s="371" customFormat="1" ht="27" customHeight="1" x14ac:dyDescent="0.2">
      <c r="A129" s="365"/>
      <c r="B129" s="379"/>
      <c r="C129" s="366"/>
      <c r="D129" s="533" t="str">
        <f>IF(E128="","",(VLOOKUP(E128,Lookups!$B$4:$C$3001,2,FALSE)))</f>
        <v/>
      </c>
      <c r="E129" s="366"/>
      <c r="F129" s="366"/>
      <c r="G129" s="366"/>
      <c r="H129" s="366"/>
      <c r="I129" s="366"/>
      <c r="J129" s="366"/>
      <c r="K129" s="366"/>
      <c r="L129" s="366"/>
      <c r="M129" s="366"/>
      <c r="N129" s="366"/>
      <c r="O129" s="517"/>
      <c r="P129" s="517"/>
      <c r="Q129" s="365"/>
      <c r="R129" s="365"/>
      <c r="S129" s="365"/>
      <c r="T129" s="518"/>
      <c r="U129" s="366"/>
      <c r="V129" s="365"/>
      <c r="W129" s="365"/>
      <c r="X129" s="532" t="str">
        <f t="shared" si="4"/>
        <v/>
      </c>
      <c r="Y129" s="520"/>
      <c r="Z129" s="534" t="str">
        <f>IF(AA129="","",VLOOKUP(AA129,Lookups!L125:M148,2,FALSE))</f>
        <v/>
      </c>
      <c r="AA129" s="366"/>
      <c r="AB129" s="366"/>
      <c r="AC129" s="517"/>
      <c r="AD129" s="366"/>
      <c r="AE129" s="366"/>
      <c r="AF129" s="366"/>
      <c r="AG129" s="366"/>
      <c r="AH129" s="366"/>
      <c r="AI129" s="366"/>
      <c r="AJ129" s="366"/>
      <c r="AK129" s="366"/>
      <c r="AL129" s="532" t="str">
        <f>IF(AM129="","",(VLOOKUP(AM129,Lookups!V125:W146,2,FALSE)))</f>
        <v/>
      </c>
      <c r="AM129" s="366"/>
      <c r="AN129" s="366"/>
      <c r="AO129" s="532" t="str">
        <f t="shared" si="5"/>
        <v/>
      </c>
      <c r="AP129" s="366"/>
      <c r="AQ129" s="532" t="str">
        <f t="shared" si="6"/>
        <v/>
      </c>
      <c r="AR129" s="366"/>
      <c r="AS129" s="366"/>
      <c r="AT129" s="366"/>
      <c r="AU129" s="366"/>
      <c r="AV129" s="366"/>
      <c r="AW129" s="366"/>
      <c r="AX129" s="522"/>
      <c r="AY129" s="522"/>
      <c r="AZ129" s="522"/>
      <c r="BA129" s="522"/>
      <c r="BB129" s="366"/>
      <c r="BC129" s="366"/>
      <c r="BD129" s="366"/>
      <c r="BE129" s="366"/>
      <c r="BF129" s="518"/>
      <c r="BG129" s="518"/>
      <c r="BH129" s="532" t="str">
        <f t="shared" si="7"/>
        <v/>
      </c>
      <c r="BI129" s="366"/>
      <c r="BJ129" s="533"/>
      <c r="BK129" s="366"/>
      <c r="BL129" s="525"/>
      <c r="BM129" s="525"/>
      <c r="BN129" s="525"/>
      <c r="BO129" s="525"/>
      <c r="BP129" s="525"/>
      <c r="BQ129" s="525"/>
      <c r="BR129" s="366"/>
      <c r="BS129" s="525"/>
      <c r="BT129" s="525"/>
      <c r="BU129" s="525"/>
      <c r="BV129" s="525"/>
      <c r="BW129" s="12"/>
      <c r="BX129"/>
    </row>
    <row r="130" spans="1:76" s="371" customFormat="1" ht="27" customHeight="1" x14ac:dyDescent="0.2">
      <c r="A130" s="365"/>
      <c r="B130" s="379"/>
      <c r="C130" s="366"/>
      <c r="D130" s="533" t="str">
        <f>IF(E129="","",(VLOOKUP(E129,Lookups!$B$4:$C$3001,2,FALSE)))</f>
        <v/>
      </c>
      <c r="E130" s="366"/>
      <c r="F130" s="366"/>
      <c r="G130" s="366"/>
      <c r="H130" s="366"/>
      <c r="I130" s="366"/>
      <c r="J130" s="366"/>
      <c r="K130" s="366"/>
      <c r="L130" s="366"/>
      <c r="M130" s="366"/>
      <c r="N130" s="366"/>
      <c r="O130" s="517"/>
      <c r="P130" s="517"/>
      <c r="Q130" s="365"/>
      <c r="R130" s="365"/>
      <c r="S130" s="365"/>
      <c r="T130" s="518"/>
      <c r="U130" s="366"/>
      <c r="V130" s="365"/>
      <c r="W130" s="365"/>
      <c r="X130" s="532" t="str">
        <f t="shared" si="4"/>
        <v/>
      </c>
      <c r="Y130" s="520"/>
      <c r="Z130" s="534" t="str">
        <f>IF(AA130="","",VLOOKUP(AA130,Lookups!L126:M149,2,FALSE))</f>
        <v/>
      </c>
      <c r="AA130" s="366"/>
      <c r="AB130" s="366"/>
      <c r="AC130" s="517"/>
      <c r="AD130" s="366"/>
      <c r="AE130" s="366"/>
      <c r="AF130" s="366"/>
      <c r="AG130" s="366"/>
      <c r="AH130" s="366"/>
      <c r="AI130" s="366"/>
      <c r="AJ130" s="366"/>
      <c r="AK130" s="366"/>
      <c r="AL130" s="532" t="str">
        <f>IF(AM130="","",(VLOOKUP(AM130,Lookups!V126:W147,2,FALSE)))</f>
        <v/>
      </c>
      <c r="AM130" s="366"/>
      <c r="AN130" s="366"/>
      <c r="AO130" s="532" t="str">
        <f t="shared" si="5"/>
        <v/>
      </c>
      <c r="AP130" s="366"/>
      <c r="AQ130" s="532" t="str">
        <f t="shared" si="6"/>
        <v/>
      </c>
      <c r="AR130" s="366"/>
      <c r="AS130" s="366"/>
      <c r="AT130" s="366"/>
      <c r="AU130" s="366"/>
      <c r="AV130" s="366"/>
      <c r="AW130" s="366"/>
      <c r="AX130" s="522"/>
      <c r="AY130" s="522"/>
      <c r="AZ130" s="522"/>
      <c r="BA130" s="522"/>
      <c r="BB130" s="366"/>
      <c r="BC130" s="366"/>
      <c r="BD130" s="366"/>
      <c r="BE130" s="366"/>
      <c r="BF130" s="518"/>
      <c r="BG130" s="518"/>
      <c r="BH130" s="532" t="str">
        <f t="shared" si="7"/>
        <v/>
      </c>
      <c r="BI130" s="366"/>
      <c r="BJ130" s="533"/>
      <c r="BK130" s="366"/>
      <c r="BL130" s="525"/>
      <c r="BM130" s="525"/>
      <c r="BN130" s="525"/>
      <c r="BO130" s="525"/>
      <c r="BP130" s="525"/>
      <c r="BQ130" s="525"/>
      <c r="BR130" s="366"/>
      <c r="BS130" s="525"/>
      <c r="BT130" s="525"/>
      <c r="BU130" s="525"/>
      <c r="BV130" s="525"/>
      <c r="BW130" s="12"/>
      <c r="BX130"/>
    </row>
    <row r="131" spans="1:76" s="371" customFormat="1" ht="27" customHeight="1" x14ac:dyDescent="0.2">
      <c r="A131" s="365"/>
      <c r="B131" s="379"/>
      <c r="C131" s="366"/>
      <c r="D131" s="533" t="str">
        <f>IF(E130="","",(VLOOKUP(E130,Lookups!$B$4:$C$3001,2,FALSE)))</f>
        <v/>
      </c>
      <c r="E131" s="366"/>
      <c r="F131" s="366"/>
      <c r="G131" s="366"/>
      <c r="H131" s="366"/>
      <c r="I131" s="366"/>
      <c r="J131" s="366"/>
      <c r="K131" s="366"/>
      <c r="L131" s="366"/>
      <c r="M131" s="366"/>
      <c r="N131" s="366"/>
      <c r="O131" s="517"/>
      <c r="P131" s="517"/>
      <c r="Q131" s="365"/>
      <c r="R131" s="365"/>
      <c r="S131" s="365"/>
      <c r="T131" s="518"/>
      <c r="U131" s="366"/>
      <c r="V131" s="365"/>
      <c r="W131" s="365"/>
      <c r="X131" s="532" t="str">
        <f t="shared" si="4"/>
        <v/>
      </c>
      <c r="Y131" s="520"/>
      <c r="Z131" s="534" t="str">
        <f>IF(AA131="","",VLOOKUP(AA131,Lookups!L127:M150,2,FALSE))</f>
        <v/>
      </c>
      <c r="AA131" s="366"/>
      <c r="AB131" s="366"/>
      <c r="AC131" s="517"/>
      <c r="AD131" s="366"/>
      <c r="AE131" s="366"/>
      <c r="AF131" s="366"/>
      <c r="AG131" s="366"/>
      <c r="AH131" s="366"/>
      <c r="AI131" s="366"/>
      <c r="AJ131" s="366"/>
      <c r="AK131" s="366"/>
      <c r="AL131" s="532" t="str">
        <f>IF(AM131="","",(VLOOKUP(AM131,Lookups!V127:W148,2,FALSE)))</f>
        <v/>
      </c>
      <c r="AM131" s="366"/>
      <c r="AN131" s="366"/>
      <c r="AO131" s="532" t="str">
        <f t="shared" si="5"/>
        <v/>
      </c>
      <c r="AP131" s="366"/>
      <c r="AQ131" s="532" t="str">
        <f t="shared" si="6"/>
        <v/>
      </c>
      <c r="AR131" s="366"/>
      <c r="AS131" s="366"/>
      <c r="AT131" s="366"/>
      <c r="AU131" s="366"/>
      <c r="AV131" s="366"/>
      <c r="AW131" s="366"/>
      <c r="AX131" s="522"/>
      <c r="AY131" s="522"/>
      <c r="AZ131" s="522"/>
      <c r="BA131" s="522"/>
      <c r="BB131" s="366"/>
      <c r="BC131" s="366"/>
      <c r="BD131" s="366"/>
      <c r="BE131" s="366"/>
      <c r="BF131" s="518"/>
      <c r="BG131" s="518"/>
      <c r="BH131" s="532" t="str">
        <f t="shared" si="7"/>
        <v/>
      </c>
      <c r="BI131" s="366"/>
      <c r="BJ131" s="533"/>
      <c r="BK131" s="366"/>
      <c r="BL131" s="525"/>
      <c r="BM131" s="525"/>
      <c r="BN131" s="525"/>
      <c r="BO131" s="525"/>
      <c r="BP131" s="525"/>
      <c r="BQ131" s="525"/>
      <c r="BR131" s="366"/>
      <c r="BS131" s="525"/>
      <c r="BT131" s="525"/>
      <c r="BU131" s="525"/>
      <c r="BV131" s="525"/>
      <c r="BW131" s="12"/>
      <c r="BX131"/>
    </row>
    <row r="132" spans="1:76" s="371" customFormat="1" ht="27" customHeight="1" x14ac:dyDescent="0.2">
      <c r="A132" s="365"/>
      <c r="B132" s="379"/>
      <c r="C132" s="366"/>
      <c r="D132" s="533" t="str">
        <f>IF(E131="","",(VLOOKUP(E131,Lookups!$B$4:$C$3001,2,FALSE)))</f>
        <v/>
      </c>
      <c r="E132" s="366"/>
      <c r="F132" s="366"/>
      <c r="G132" s="366"/>
      <c r="H132" s="366"/>
      <c r="I132" s="366"/>
      <c r="J132" s="366"/>
      <c r="K132" s="366"/>
      <c r="L132" s="366"/>
      <c r="M132" s="366"/>
      <c r="N132" s="366"/>
      <c r="O132" s="517"/>
      <c r="P132" s="517"/>
      <c r="Q132" s="365"/>
      <c r="R132" s="365"/>
      <c r="S132" s="365"/>
      <c r="T132" s="518"/>
      <c r="U132" s="366"/>
      <c r="V132" s="365"/>
      <c r="W132" s="365"/>
      <c r="X132" s="532" t="str">
        <f t="shared" si="4"/>
        <v/>
      </c>
      <c r="Y132" s="520"/>
      <c r="Z132" s="534" t="str">
        <f>IF(AA132="","",VLOOKUP(AA132,Lookups!L128:M151,2,FALSE))</f>
        <v/>
      </c>
      <c r="AA132" s="366"/>
      <c r="AB132" s="366"/>
      <c r="AC132" s="517"/>
      <c r="AD132" s="366"/>
      <c r="AE132" s="366"/>
      <c r="AF132" s="366"/>
      <c r="AG132" s="366"/>
      <c r="AH132" s="366"/>
      <c r="AI132" s="366"/>
      <c r="AJ132" s="366"/>
      <c r="AK132" s="366"/>
      <c r="AL132" s="532" t="str">
        <f>IF(AM132="","",(VLOOKUP(AM132,Lookups!V128:W149,2,FALSE)))</f>
        <v/>
      </c>
      <c r="AM132" s="366"/>
      <c r="AN132" s="366"/>
      <c r="AO132" s="532" t="str">
        <f t="shared" si="5"/>
        <v/>
      </c>
      <c r="AP132" s="366"/>
      <c r="AQ132" s="532" t="str">
        <f t="shared" si="6"/>
        <v/>
      </c>
      <c r="AR132" s="366"/>
      <c r="AS132" s="366"/>
      <c r="AT132" s="366"/>
      <c r="AU132" s="366"/>
      <c r="AV132" s="366"/>
      <c r="AW132" s="366"/>
      <c r="AX132" s="522"/>
      <c r="AY132" s="522"/>
      <c r="AZ132" s="522"/>
      <c r="BA132" s="522"/>
      <c r="BB132" s="366"/>
      <c r="BC132" s="366"/>
      <c r="BD132" s="366"/>
      <c r="BE132" s="366"/>
      <c r="BF132" s="518"/>
      <c r="BG132" s="518"/>
      <c r="BH132" s="532" t="str">
        <f t="shared" si="7"/>
        <v/>
      </c>
      <c r="BI132" s="366"/>
      <c r="BJ132" s="533"/>
      <c r="BK132" s="366"/>
      <c r="BL132" s="525"/>
      <c r="BM132" s="525"/>
      <c r="BN132" s="525"/>
      <c r="BO132" s="525"/>
      <c r="BP132" s="525"/>
      <c r="BQ132" s="525"/>
      <c r="BR132" s="366"/>
      <c r="BS132" s="525"/>
      <c r="BT132" s="525"/>
      <c r="BU132" s="525"/>
      <c r="BV132" s="525"/>
      <c r="BW132" s="12"/>
      <c r="BX132"/>
    </row>
    <row r="133" spans="1:76" s="371" customFormat="1" ht="27" customHeight="1" x14ac:dyDescent="0.2">
      <c r="A133" s="365"/>
      <c r="B133" s="379"/>
      <c r="C133" s="366"/>
      <c r="D133" s="533" t="str">
        <f>IF(E132="","",(VLOOKUP(E132,Lookups!$B$4:$C$3001,2,FALSE)))</f>
        <v/>
      </c>
      <c r="E133" s="366"/>
      <c r="F133" s="366"/>
      <c r="G133" s="366"/>
      <c r="H133" s="366"/>
      <c r="I133" s="366"/>
      <c r="J133" s="366"/>
      <c r="K133" s="366"/>
      <c r="L133" s="366"/>
      <c r="M133" s="366"/>
      <c r="N133" s="366"/>
      <c r="O133" s="517"/>
      <c r="P133" s="517"/>
      <c r="Q133" s="365"/>
      <c r="R133" s="365"/>
      <c r="S133" s="365"/>
      <c r="T133" s="518"/>
      <c r="U133" s="366"/>
      <c r="V133" s="365"/>
      <c r="W133" s="365"/>
      <c r="X133" s="532" t="str">
        <f t="shared" si="4"/>
        <v/>
      </c>
      <c r="Y133" s="520"/>
      <c r="Z133" s="534" t="str">
        <f>IF(AA133="","",VLOOKUP(AA133,Lookups!L129:M152,2,FALSE))</f>
        <v/>
      </c>
      <c r="AA133" s="366"/>
      <c r="AB133" s="366"/>
      <c r="AC133" s="517"/>
      <c r="AD133" s="366"/>
      <c r="AE133" s="366"/>
      <c r="AF133" s="366"/>
      <c r="AG133" s="366"/>
      <c r="AH133" s="366"/>
      <c r="AI133" s="366"/>
      <c r="AJ133" s="366"/>
      <c r="AK133" s="366"/>
      <c r="AL133" s="532" t="str">
        <f>IF(AM133="","",(VLOOKUP(AM133,Lookups!V129:W150,2,FALSE)))</f>
        <v/>
      </c>
      <c r="AM133" s="366"/>
      <c r="AN133" s="366"/>
      <c r="AO133" s="532" t="str">
        <f t="shared" si="5"/>
        <v/>
      </c>
      <c r="AP133" s="366"/>
      <c r="AQ133" s="532" t="str">
        <f t="shared" si="6"/>
        <v/>
      </c>
      <c r="AR133" s="366"/>
      <c r="AS133" s="366"/>
      <c r="AT133" s="366"/>
      <c r="AU133" s="366"/>
      <c r="AV133" s="366"/>
      <c r="AW133" s="366"/>
      <c r="AX133" s="522"/>
      <c r="AY133" s="522"/>
      <c r="AZ133" s="522"/>
      <c r="BA133" s="522"/>
      <c r="BB133" s="366"/>
      <c r="BC133" s="366"/>
      <c r="BD133" s="366"/>
      <c r="BE133" s="366"/>
      <c r="BF133" s="518"/>
      <c r="BG133" s="518"/>
      <c r="BH133" s="532" t="str">
        <f t="shared" si="7"/>
        <v/>
      </c>
      <c r="BI133" s="366"/>
      <c r="BJ133" s="533"/>
      <c r="BK133" s="366"/>
      <c r="BL133" s="525"/>
      <c r="BM133" s="525"/>
      <c r="BN133" s="525"/>
      <c r="BO133" s="525"/>
      <c r="BP133" s="525"/>
      <c r="BQ133" s="525"/>
      <c r="BR133" s="366"/>
      <c r="BS133" s="525"/>
      <c r="BT133" s="525"/>
      <c r="BU133" s="525"/>
      <c r="BV133" s="525"/>
      <c r="BW133" s="12"/>
      <c r="BX133"/>
    </row>
    <row r="134" spans="1:76" s="371" customFormat="1" ht="27" customHeight="1" x14ac:dyDescent="0.2">
      <c r="A134" s="365"/>
      <c r="B134" s="379"/>
      <c r="C134" s="366"/>
      <c r="D134" s="533" t="str">
        <f>IF(E133="","",(VLOOKUP(E133,Lookups!$B$4:$C$3001,2,FALSE)))</f>
        <v/>
      </c>
      <c r="E134" s="366"/>
      <c r="F134" s="366"/>
      <c r="G134" s="366"/>
      <c r="H134" s="366"/>
      <c r="I134" s="366"/>
      <c r="J134" s="366"/>
      <c r="K134" s="366"/>
      <c r="L134" s="366"/>
      <c r="M134" s="366"/>
      <c r="N134" s="366"/>
      <c r="O134" s="517"/>
      <c r="P134" s="517"/>
      <c r="Q134" s="365"/>
      <c r="R134" s="365"/>
      <c r="S134" s="365"/>
      <c r="T134" s="518"/>
      <c r="U134" s="366"/>
      <c r="V134" s="365"/>
      <c r="W134" s="365"/>
      <c r="X134" s="532" t="str">
        <f t="shared" si="4"/>
        <v/>
      </c>
      <c r="Y134" s="520"/>
      <c r="Z134" s="534" t="str">
        <f>IF(AA134="","",VLOOKUP(AA134,Lookups!L130:M153,2,FALSE))</f>
        <v/>
      </c>
      <c r="AA134" s="366"/>
      <c r="AB134" s="366"/>
      <c r="AC134" s="517"/>
      <c r="AD134" s="366"/>
      <c r="AE134" s="366"/>
      <c r="AF134" s="366"/>
      <c r="AG134" s="366"/>
      <c r="AH134" s="366"/>
      <c r="AI134" s="366"/>
      <c r="AJ134" s="366"/>
      <c r="AK134" s="366"/>
      <c r="AL134" s="532" t="str">
        <f>IF(AM134="","",(VLOOKUP(AM134,Lookups!V130:W151,2,FALSE)))</f>
        <v/>
      </c>
      <c r="AM134" s="366"/>
      <c r="AN134" s="366"/>
      <c r="AO134" s="532" t="str">
        <f t="shared" si="5"/>
        <v/>
      </c>
      <c r="AP134" s="366"/>
      <c r="AQ134" s="532" t="str">
        <f t="shared" si="6"/>
        <v/>
      </c>
      <c r="AR134" s="366"/>
      <c r="AS134" s="366"/>
      <c r="AT134" s="366"/>
      <c r="AU134" s="366"/>
      <c r="AV134" s="366"/>
      <c r="AW134" s="366"/>
      <c r="AX134" s="522"/>
      <c r="AY134" s="522"/>
      <c r="AZ134" s="522"/>
      <c r="BA134" s="522"/>
      <c r="BB134" s="366"/>
      <c r="BC134" s="366"/>
      <c r="BD134" s="366"/>
      <c r="BE134" s="366"/>
      <c r="BF134" s="518"/>
      <c r="BG134" s="518"/>
      <c r="BH134" s="532" t="str">
        <f t="shared" si="7"/>
        <v/>
      </c>
      <c r="BI134" s="366"/>
      <c r="BJ134" s="533"/>
      <c r="BK134" s="366"/>
      <c r="BL134" s="525"/>
      <c r="BM134" s="525"/>
      <c r="BN134" s="525"/>
      <c r="BO134" s="525"/>
      <c r="BP134" s="525"/>
      <c r="BQ134" s="525"/>
      <c r="BR134" s="366"/>
      <c r="BS134" s="525"/>
      <c r="BT134" s="525"/>
      <c r="BU134" s="525"/>
      <c r="BV134" s="525"/>
      <c r="BW134" s="12"/>
      <c r="BX134"/>
    </row>
    <row r="135" spans="1:76" s="371" customFormat="1" ht="27" customHeight="1" x14ac:dyDescent="0.2">
      <c r="A135" s="365"/>
      <c r="B135" s="379"/>
      <c r="C135" s="366"/>
      <c r="D135" s="533" t="str">
        <f>IF(E134="","",(VLOOKUP(E134,Lookups!$B$4:$C$3001,2,FALSE)))</f>
        <v/>
      </c>
      <c r="E135" s="366"/>
      <c r="F135" s="366"/>
      <c r="G135" s="366"/>
      <c r="H135" s="366"/>
      <c r="I135" s="366"/>
      <c r="J135" s="366"/>
      <c r="K135" s="366"/>
      <c r="L135" s="366"/>
      <c r="M135" s="366"/>
      <c r="N135" s="366"/>
      <c r="O135" s="517"/>
      <c r="P135" s="517"/>
      <c r="Q135" s="365"/>
      <c r="R135" s="365"/>
      <c r="S135" s="365"/>
      <c r="T135" s="518"/>
      <c r="U135" s="366"/>
      <c r="V135" s="365"/>
      <c r="W135" s="365"/>
      <c r="X135" s="532" t="str">
        <f t="shared" ref="X135:X198" si="8">IF(Y135="","",VLOOKUP(Y135,SurfMatDesc,2,FALSE))</f>
        <v/>
      </c>
      <c r="Y135" s="520"/>
      <c r="Z135" s="534" t="str">
        <f>IF(AA135="","",VLOOKUP(AA135,Lookups!L131:M154,2,FALSE))</f>
        <v/>
      </c>
      <c r="AA135" s="366"/>
      <c r="AB135" s="366"/>
      <c r="AC135" s="517"/>
      <c r="AD135" s="366"/>
      <c r="AE135" s="366"/>
      <c r="AF135" s="366"/>
      <c r="AG135" s="366"/>
      <c r="AH135" s="366"/>
      <c r="AI135" s="366"/>
      <c r="AJ135" s="366"/>
      <c r="AK135" s="366"/>
      <c r="AL135" s="532" t="str">
        <f>IF(AM135="","",(VLOOKUP(AM135,Lookups!V131:W152,2,FALSE)))</f>
        <v/>
      </c>
      <c r="AM135" s="366"/>
      <c r="AN135" s="366"/>
      <c r="AO135" s="532" t="str">
        <f t="shared" ref="AO135:AO198" si="9">IF(AP135="","",(VLOOKUP(AP135,SurfAdditive,2,FALSE)))</f>
        <v/>
      </c>
      <c r="AP135" s="366"/>
      <c r="AQ135" s="532" t="str">
        <f t="shared" ref="AQ135:AQ198" si="10">IF(AR135="","",(VLOOKUP(AR135,Polymer_Type,2,FALSE)))</f>
        <v/>
      </c>
      <c r="AR135" s="366"/>
      <c r="AS135" s="366"/>
      <c r="AT135" s="366"/>
      <c r="AU135" s="366"/>
      <c r="AV135" s="366"/>
      <c r="AW135" s="366"/>
      <c r="AX135" s="522"/>
      <c r="AY135" s="522"/>
      <c r="AZ135" s="522"/>
      <c r="BA135" s="522"/>
      <c r="BB135" s="366"/>
      <c r="BC135" s="366"/>
      <c r="BD135" s="366"/>
      <c r="BE135" s="366"/>
      <c r="BF135" s="518"/>
      <c r="BG135" s="518"/>
      <c r="BH135" s="532" t="str">
        <f t="shared" ref="BH135:BH198" si="11">IF(BI135="","",(VLOOKUP(BI135,SurfReason,2,FALSE)))</f>
        <v/>
      </c>
      <c r="BI135" s="366"/>
      <c r="BJ135" s="533"/>
      <c r="BK135" s="366"/>
      <c r="BL135" s="525"/>
      <c r="BM135" s="525"/>
      <c r="BN135" s="525"/>
      <c r="BO135" s="525"/>
      <c r="BP135" s="525"/>
      <c r="BQ135" s="525"/>
      <c r="BR135" s="366"/>
      <c r="BS135" s="525"/>
      <c r="BT135" s="525"/>
      <c r="BU135" s="525"/>
      <c r="BV135" s="525"/>
      <c r="BW135" s="12"/>
      <c r="BX135"/>
    </row>
    <row r="136" spans="1:76" s="371" customFormat="1" ht="27" customHeight="1" x14ac:dyDescent="0.2">
      <c r="A136" s="365"/>
      <c r="B136" s="379"/>
      <c r="C136" s="366"/>
      <c r="D136" s="533" t="str">
        <f>IF(E135="","",(VLOOKUP(E135,Lookups!$B$4:$C$3001,2,FALSE)))</f>
        <v/>
      </c>
      <c r="E136" s="366"/>
      <c r="F136" s="366"/>
      <c r="G136" s="366"/>
      <c r="H136" s="366"/>
      <c r="I136" s="366"/>
      <c r="J136" s="366"/>
      <c r="K136" s="366"/>
      <c r="L136" s="366"/>
      <c r="M136" s="366"/>
      <c r="N136" s="366"/>
      <c r="O136" s="517"/>
      <c r="P136" s="517"/>
      <c r="Q136" s="365"/>
      <c r="R136" s="365"/>
      <c r="S136" s="365"/>
      <c r="T136" s="518"/>
      <c r="U136" s="366"/>
      <c r="V136" s="365"/>
      <c r="W136" s="365"/>
      <c r="X136" s="532" t="str">
        <f t="shared" si="8"/>
        <v/>
      </c>
      <c r="Y136" s="520"/>
      <c r="Z136" s="534" t="str">
        <f>IF(AA136="","",VLOOKUP(AA136,Lookups!L132:M155,2,FALSE))</f>
        <v/>
      </c>
      <c r="AA136" s="366"/>
      <c r="AB136" s="366"/>
      <c r="AC136" s="517"/>
      <c r="AD136" s="366"/>
      <c r="AE136" s="366"/>
      <c r="AF136" s="366"/>
      <c r="AG136" s="366"/>
      <c r="AH136" s="366"/>
      <c r="AI136" s="366"/>
      <c r="AJ136" s="366"/>
      <c r="AK136" s="366"/>
      <c r="AL136" s="532" t="str">
        <f>IF(AM136="","",(VLOOKUP(AM136,Lookups!V132:W153,2,FALSE)))</f>
        <v/>
      </c>
      <c r="AM136" s="366"/>
      <c r="AN136" s="366"/>
      <c r="AO136" s="532" t="str">
        <f t="shared" si="9"/>
        <v/>
      </c>
      <c r="AP136" s="366"/>
      <c r="AQ136" s="532" t="str">
        <f t="shared" si="10"/>
        <v/>
      </c>
      <c r="AR136" s="366"/>
      <c r="AS136" s="366"/>
      <c r="AT136" s="366"/>
      <c r="AU136" s="366"/>
      <c r="AV136" s="366"/>
      <c r="AW136" s="366"/>
      <c r="AX136" s="522"/>
      <c r="AY136" s="522"/>
      <c r="AZ136" s="522"/>
      <c r="BA136" s="522"/>
      <c r="BB136" s="366"/>
      <c r="BC136" s="366"/>
      <c r="BD136" s="366"/>
      <c r="BE136" s="366"/>
      <c r="BF136" s="518"/>
      <c r="BG136" s="518"/>
      <c r="BH136" s="532" t="str">
        <f t="shared" si="11"/>
        <v/>
      </c>
      <c r="BI136" s="366"/>
      <c r="BJ136" s="533"/>
      <c r="BK136" s="366"/>
      <c r="BL136" s="525"/>
      <c r="BM136" s="525"/>
      <c r="BN136" s="525"/>
      <c r="BO136" s="525"/>
      <c r="BP136" s="525"/>
      <c r="BQ136" s="525"/>
      <c r="BR136" s="366"/>
      <c r="BS136" s="525"/>
      <c r="BT136" s="525"/>
      <c r="BU136" s="525"/>
      <c r="BV136" s="525"/>
      <c r="BW136" s="12"/>
      <c r="BX136"/>
    </row>
    <row r="137" spans="1:76" s="371" customFormat="1" ht="27" customHeight="1" x14ac:dyDescent="0.2">
      <c r="A137" s="365"/>
      <c r="B137" s="379"/>
      <c r="C137" s="366"/>
      <c r="D137" s="533" t="str">
        <f>IF(E136="","",(VLOOKUP(E136,Lookups!$B$4:$C$3001,2,FALSE)))</f>
        <v/>
      </c>
      <c r="E137" s="366"/>
      <c r="F137" s="366"/>
      <c r="G137" s="366"/>
      <c r="H137" s="366"/>
      <c r="I137" s="366"/>
      <c r="J137" s="366"/>
      <c r="K137" s="366"/>
      <c r="L137" s="366"/>
      <c r="M137" s="366"/>
      <c r="N137" s="366"/>
      <c r="O137" s="517"/>
      <c r="P137" s="517"/>
      <c r="Q137" s="365"/>
      <c r="R137" s="365"/>
      <c r="S137" s="365"/>
      <c r="T137" s="518"/>
      <c r="U137" s="366"/>
      <c r="V137" s="365"/>
      <c r="W137" s="365"/>
      <c r="X137" s="532" t="str">
        <f t="shared" si="8"/>
        <v/>
      </c>
      <c r="Y137" s="520"/>
      <c r="Z137" s="534" t="str">
        <f>IF(AA137="","",VLOOKUP(AA137,Lookups!L133:M156,2,FALSE))</f>
        <v/>
      </c>
      <c r="AA137" s="366"/>
      <c r="AB137" s="366"/>
      <c r="AC137" s="517"/>
      <c r="AD137" s="366"/>
      <c r="AE137" s="366"/>
      <c r="AF137" s="366"/>
      <c r="AG137" s="366"/>
      <c r="AH137" s="366"/>
      <c r="AI137" s="366"/>
      <c r="AJ137" s="366"/>
      <c r="AK137" s="366"/>
      <c r="AL137" s="532" t="str">
        <f>IF(AM137="","",(VLOOKUP(AM137,Lookups!V133:W154,2,FALSE)))</f>
        <v/>
      </c>
      <c r="AM137" s="366"/>
      <c r="AN137" s="366"/>
      <c r="AO137" s="532" t="str">
        <f t="shared" si="9"/>
        <v/>
      </c>
      <c r="AP137" s="366"/>
      <c r="AQ137" s="532" t="str">
        <f t="shared" si="10"/>
        <v/>
      </c>
      <c r="AR137" s="366"/>
      <c r="AS137" s="366"/>
      <c r="AT137" s="366"/>
      <c r="AU137" s="366"/>
      <c r="AV137" s="366"/>
      <c r="AW137" s="366"/>
      <c r="AX137" s="522"/>
      <c r="AY137" s="522"/>
      <c r="AZ137" s="522"/>
      <c r="BA137" s="522"/>
      <c r="BB137" s="366"/>
      <c r="BC137" s="366"/>
      <c r="BD137" s="366"/>
      <c r="BE137" s="366"/>
      <c r="BF137" s="518"/>
      <c r="BG137" s="518"/>
      <c r="BH137" s="532" t="str">
        <f t="shared" si="11"/>
        <v/>
      </c>
      <c r="BI137" s="366"/>
      <c r="BJ137" s="533"/>
      <c r="BK137" s="366"/>
      <c r="BL137" s="525"/>
      <c r="BM137" s="525"/>
      <c r="BN137" s="525"/>
      <c r="BO137" s="525"/>
      <c r="BP137" s="525"/>
      <c r="BQ137" s="525"/>
      <c r="BR137" s="366"/>
      <c r="BS137" s="525"/>
      <c r="BT137" s="525"/>
      <c r="BU137" s="525"/>
      <c r="BV137" s="525"/>
      <c r="BW137" s="12"/>
      <c r="BX137"/>
    </row>
    <row r="138" spans="1:76" s="371" customFormat="1" ht="27" customHeight="1" x14ac:dyDescent="0.2">
      <c r="A138" s="365"/>
      <c r="B138" s="379"/>
      <c r="C138" s="366"/>
      <c r="D138" s="533" t="str">
        <f>IF(E137="","",(VLOOKUP(E137,Lookups!$B$4:$C$3001,2,FALSE)))</f>
        <v/>
      </c>
      <c r="E138" s="366"/>
      <c r="F138" s="366"/>
      <c r="G138" s="366"/>
      <c r="H138" s="366"/>
      <c r="I138" s="366"/>
      <c r="J138" s="366"/>
      <c r="K138" s="366"/>
      <c r="L138" s="366"/>
      <c r="M138" s="366"/>
      <c r="N138" s="366"/>
      <c r="O138" s="517"/>
      <c r="P138" s="517"/>
      <c r="Q138" s="365"/>
      <c r="R138" s="365"/>
      <c r="S138" s="365"/>
      <c r="T138" s="518"/>
      <c r="U138" s="366"/>
      <c r="V138" s="365"/>
      <c r="W138" s="365"/>
      <c r="X138" s="532" t="str">
        <f t="shared" si="8"/>
        <v/>
      </c>
      <c r="Y138" s="520"/>
      <c r="Z138" s="534" t="str">
        <f>IF(AA138="","",VLOOKUP(AA138,Lookups!L134:M157,2,FALSE))</f>
        <v/>
      </c>
      <c r="AA138" s="366"/>
      <c r="AB138" s="366"/>
      <c r="AC138" s="517"/>
      <c r="AD138" s="366"/>
      <c r="AE138" s="366"/>
      <c r="AF138" s="366"/>
      <c r="AG138" s="366"/>
      <c r="AH138" s="366"/>
      <c r="AI138" s="366"/>
      <c r="AJ138" s="366"/>
      <c r="AK138" s="366"/>
      <c r="AL138" s="532" t="str">
        <f>IF(AM138="","",(VLOOKUP(AM138,Lookups!V134:W155,2,FALSE)))</f>
        <v/>
      </c>
      <c r="AM138" s="366"/>
      <c r="AN138" s="366"/>
      <c r="AO138" s="532" t="str">
        <f t="shared" si="9"/>
        <v/>
      </c>
      <c r="AP138" s="366"/>
      <c r="AQ138" s="532" t="str">
        <f t="shared" si="10"/>
        <v/>
      </c>
      <c r="AR138" s="366"/>
      <c r="AS138" s="366"/>
      <c r="AT138" s="366"/>
      <c r="AU138" s="366"/>
      <c r="AV138" s="366"/>
      <c r="AW138" s="366"/>
      <c r="AX138" s="522"/>
      <c r="AY138" s="522"/>
      <c r="AZ138" s="522"/>
      <c r="BA138" s="522"/>
      <c r="BB138" s="366"/>
      <c r="BC138" s="366"/>
      <c r="BD138" s="366"/>
      <c r="BE138" s="366"/>
      <c r="BF138" s="518"/>
      <c r="BG138" s="518"/>
      <c r="BH138" s="532" t="str">
        <f t="shared" si="11"/>
        <v/>
      </c>
      <c r="BI138" s="366"/>
      <c r="BJ138" s="533"/>
      <c r="BK138" s="366"/>
      <c r="BL138" s="525"/>
      <c r="BM138" s="525"/>
      <c r="BN138" s="525"/>
      <c r="BO138" s="525"/>
      <c r="BP138" s="525"/>
      <c r="BQ138" s="525"/>
      <c r="BR138" s="366"/>
      <c r="BS138" s="525"/>
      <c r="BT138" s="525"/>
      <c r="BU138" s="525"/>
      <c r="BV138" s="525"/>
      <c r="BW138" s="12"/>
      <c r="BX138"/>
    </row>
    <row r="139" spans="1:76" s="371" customFormat="1" ht="27" customHeight="1" x14ac:dyDescent="0.2">
      <c r="A139" s="365"/>
      <c r="B139" s="379"/>
      <c r="C139" s="366"/>
      <c r="D139" s="533" t="str">
        <f>IF(E138="","",(VLOOKUP(E138,Lookups!$B$4:$C$3001,2,FALSE)))</f>
        <v/>
      </c>
      <c r="E139" s="366"/>
      <c r="F139" s="366"/>
      <c r="G139" s="366"/>
      <c r="H139" s="366"/>
      <c r="I139" s="366"/>
      <c r="J139" s="366"/>
      <c r="K139" s="366"/>
      <c r="L139" s="366"/>
      <c r="M139" s="366"/>
      <c r="N139" s="366"/>
      <c r="O139" s="517"/>
      <c r="P139" s="517"/>
      <c r="Q139" s="365"/>
      <c r="R139" s="365"/>
      <c r="S139" s="365"/>
      <c r="T139" s="518"/>
      <c r="U139" s="366"/>
      <c r="V139" s="365"/>
      <c r="W139" s="365"/>
      <c r="X139" s="532" t="str">
        <f t="shared" si="8"/>
        <v/>
      </c>
      <c r="Y139" s="520"/>
      <c r="Z139" s="534" t="str">
        <f>IF(AA139="","",VLOOKUP(AA139,Lookups!L135:M158,2,FALSE))</f>
        <v/>
      </c>
      <c r="AA139" s="366"/>
      <c r="AB139" s="366"/>
      <c r="AC139" s="517"/>
      <c r="AD139" s="366"/>
      <c r="AE139" s="366"/>
      <c r="AF139" s="366"/>
      <c r="AG139" s="366"/>
      <c r="AH139" s="366"/>
      <c r="AI139" s="366"/>
      <c r="AJ139" s="366"/>
      <c r="AK139" s="366"/>
      <c r="AL139" s="532" t="str">
        <f>IF(AM139="","",(VLOOKUP(AM139,Lookups!V135:W156,2,FALSE)))</f>
        <v/>
      </c>
      <c r="AM139" s="366"/>
      <c r="AN139" s="366"/>
      <c r="AO139" s="532" t="str">
        <f t="shared" si="9"/>
        <v/>
      </c>
      <c r="AP139" s="366"/>
      <c r="AQ139" s="532" t="str">
        <f t="shared" si="10"/>
        <v/>
      </c>
      <c r="AR139" s="366"/>
      <c r="AS139" s="366"/>
      <c r="AT139" s="366"/>
      <c r="AU139" s="366"/>
      <c r="AV139" s="366"/>
      <c r="AW139" s="366"/>
      <c r="AX139" s="522"/>
      <c r="AY139" s="522"/>
      <c r="AZ139" s="522"/>
      <c r="BA139" s="522"/>
      <c r="BB139" s="366"/>
      <c r="BC139" s="366"/>
      <c r="BD139" s="366"/>
      <c r="BE139" s="366"/>
      <c r="BF139" s="518"/>
      <c r="BG139" s="518"/>
      <c r="BH139" s="532" t="str">
        <f t="shared" si="11"/>
        <v/>
      </c>
      <c r="BI139" s="366"/>
      <c r="BJ139" s="533"/>
      <c r="BK139" s="366"/>
      <c r="BL139" s="525"/>
      <c r="BM139" s="525"/>
      <c r="BN139" s="525"/>
      <c r="BO139" s="525"/>
      <c r="BP139" s="525"/>
      <c r="BQ139" s="525"/>
      <c r="BR139" s="366"/>
      <c r="BS139" s="525"/>
      <c r="BT139" s="525"/>
      <c r="BU139" s="525"/>
      <c r="BV139" s="525"/>
      <c r="BW139" s="12"/>
      <c r="BX139"/>
    </row>
    <row r="140" spans="1:76" s="371" customFormat="1" ht="27" customHeight="1" x14ac:dyDescent="0.2">
      <c r="A140" s="365"/>
      <c r="B140" s="379"/>
      <c r="C140" s="366"/>
      <c r="D140" s="533" t="str">
        <f>IF(E139="","",(VLOOKUP(E139,Lookups!$B$4:$C$3001,2,FALSE)))</f>
        <v/>
      </c>
      <c r="E140" s="366"/>
      <c r="F140" s="366"/>
      <c r="G140" s="366"/>
      <c r="H140" s="366"/>
      <c r="I140" s="366"/>
      <c r="J140" s="366"/>
      <c r="K140" s="366"/>
      <c r="L140" s="366"/>
      <c r="M140" s="366"/>
      <c r="N140" s="366"/>
      <c r="O140" s="517"/>
      <c r="P140" s="517"/>
      <c r="Q140" s="365"/>
      <c r="R140" s="365"/>
      <c r="S140" s="365"/>
      <c r="T140" s="518"/>
      <c r="U140" s="366"/>
      <c r="V140" s="365"/>
      <c r="W140" s="365"/>
      <c r="X140" s="532" t="str">
        <f t="shared" si="8"/>
        <v/>
      </c>
      <c r="Y140" s="520"/>
      <c r="Z140" s="534" t="str">
        <f>IF(AA140="","",VLOOKUP(AA140,Lookups!L136:M159,2,FALSE))</f>
        <v/>
      </c>
      <c r="AA140" s="366"/>
      <c r="AB140" s="366"/>
      <c r="AC140" s="517"/>
      <c r="AD140" s="366"/>
      <c r="AE140" s="366"/>
      <c r="AF140" s="366"/>
      <c r="AG140" s="366"/>
      <c r="AH140" s="366"/>
      <c r="AI140" s="366"/>
      <c r="AJ140" s="366"/>
      <c r="AK140" s="366"/>
      <c r="AL140" s="532" t="str">
        <f>IF(AM140="","",(VLOOKUP(AM140,Lookups!V136:W157,2,FALSE)))</f>
        <v/>
      </c>
      <c r="AM140" s="366"/>
      <c r="AN140" s="366"/>
      <c r="AO140" s="532" t="str">
        <f t="shared" si="9"/>
        <v/>
      </c>
      <c r="AP140" s="366"/>
      <c r="AQ140" s="532" t="str">
        <f t="shared" si="10"/>
        <v/>
      </c>
      <c r="AR140" s="366"/>
      <c r="AS140" s="366"/>
      <c r="AT140" s="366"/>
      <c r="AU140" s="366"/>
      <c r="AV140" s="366"/>
      <c r="AW140" s="366"/>
      <c r="AX140" s="522"/>
      <c r="AY140" s="522"/>
      <c r="AZ140" s="522"/>
      <c r="BA140" s="522"/>
      <c r="BB140" s="366"/>
      <c r="BC140" s="366"/>
      <c r="BD140" s="366"/>
      <c r="BE140" s="366"/>
      <c r="BF140" s="518"/>
      <c r="BG140" s="518"/>
      <c r="BH140" s="532" t="str">
        <f t="shared" si="11"/>
        <v/>
      </c>
      <c r="BI140" s="366"/>
      <c r="BJ140" s="533"/>
      <c r="BK140" s="366"/>
      <c r="BL140" s="525"/>
      <c r="BM140" s="525"/>
      <c r="BN140" s="525"/>
      <c r="BO140" s="525"/>
      <c r="BP140" s="525"/>
      <c r="BQ140" s="525"/>
      <c r="BR140" s="366"/>
      <c r="BS140" s="525"/>
      <c r="BT140" s="525"/>
      <c r="BU140" s="525"/>
      <c r="BV140" s="525"/>
      <c r="BW140" s="12"/>
      <c r="BX140"/>
    </row>
    <row r="141" spans="1:76" s="371" customFormat="1" ht="27" customHeight="1" x14ac:dyDescent="0.2">
      <c r="A141" s="365"/>
      <c r="B141" s="379"/>
      <c r="C141" s="366"/>
      <c r="D141" s="533" t="str">
        <f>IF(E140="","",(VLOOKUP(E140,Lookups!$B$4:$C$3001,2,FALSE)))</f>
        <v/>
      </c>
      <c r="E141" s="366"/>
      <c r="F141" s="366"/>
      <c r="G141" s="366"/>
      <c r="H141" s="366"/>
      <c r="I141" s="366"/>
      <c r="J141" s="366"/>
      <c r="K141" s="366"/>
      <c r="L141" s="366"/>
      <c r="M141" s="366"/>
      <c r="N141" s="366"/>
      <c r="O141" s="517"/>
      <c r="P141" s="517"/>
      <c r="Q141" s="365"/>
      <c r="R141" s="365"/>
      <c r="S141" s="365"/>
      <c r="T141" s="518"/>
      <c r="U141" s="366"/>
      <c r="V141" s="365"/>
      <c r="W141" s="365"/>
      <c r="X141" s="532" t="str">
        <f t="shared" si="8"/>
        <v/>
      </c>
      <c r="Y141" s="520"/>
      <c r="Z141" s="534" t="str">
        <f>IF(AA141="","",VLOOKUP(AA141,Lookups!L137:M160,2,FALSE))</f>
        <v/>
      </c>
      <c r="AA141" s="366"/>
      <c r="AB141" s="366"/>
      <c r="AC141" s="517"/>
      <c r="AD141" s="366"/>
      <c r="AE141" s="366"/>
      <c r="AF141" s="366"/>
      <c r="AG141" s="366"/>
      <c r="AH141" s="366"/>
      <c r="AI141" s="366"/>
      <c r="AJ141" s="366"/>
      <c r="AK141" s="366"/>
      <c r="AL141" s="532" t="str">
        <f>IF(AM141="","",(VLOOKUP(AM141,Lookups!V137:W158,2,FALSE)))</f>
        <v/>
      </c>
      <c r="AM141" s="366"/>
      <c r="AN141" s="366"/>
      <c r="AO141" s="532" t="str">
        <f t="shared" si="9"/>
        <v/>
      </c>
      <c r="AP141" s="366"/>
      <c r="AQ141" s="532" t="str">
        <f t="shared" si="10"/>
        <v/>
      </c>
      <c r="AR141" s="366"/>
      <c r="AS141" s="366"/>
      <c r="AT141" s="366"/>
      <c r="AU141" s="366"/>
      <c r="AV141" s="366"/>
      <c r="AW141" s="366"/>
      <c r="AX141" s="522"/>
      <c r="AY141" s="522"/>
      <c r="AZ141" s="522"/>
      <c r="BA141" s="522"/>
      <c r="BB141" s="366"/>
      <c r="BC141" s="366"/>
      <c r="BD141" s="366"/>
      <c r="BE141" s="366"/>
      <c r="BF141" s="518"/>
      <c r="BG141" s="518"/>
      <c r="BH141" s="532" t="str">
        <f t="shared" si="11"/>
        <v/>
      </c>
      <c r="BI141" s="366"/>
      <c r="BJ141" s="533"/>
      <c r="BK141" s="366"/>
      <c r="BL141" s="525"/>
      <c r="BM141" s="525"/>
      <c r="BN141" s="525"/>
      <c r="BO141" s="525"/>
      <c r="BP141" s="525"/>
      <c r="BQ141" s="525"/>
      <c r="BR141" s="366"/>
      <c r="BS141" s="525"/>
      <c r="BT141" s="525"/>
      <c r="BU141" s="525"/>
      <c r="BV141" s="525"/>
      <c r="BW141" s="12"/>
      <c r="BX141"/>
    </row>
    <row r="142" spans="1:76" s="371" customFormat="1" ht="27" customHeight="1" x14ac:dyDescent="0.2">
      <c r="A142" s="365"/>
      <c r="B142" s="379"/>
      <c r="C142" s="366"/>
      <c r="D142" s="533" t="str">
        <f>IF(E141="","",(VLOOKUP(E141,Lookups!$B$4:$C$3001,2,FALSE)))</f>
        <v/>
      </c>
      <c r="E142" s="366"/>
      <c r="F142" s="366"/>
      <c r="G142" s="366"/>
      <c r="H142" s="366"/>
      <c r="I142" s="366"/>
      <c r="J142" s="366"/>
      <c r="K142" s="366"/>
      <c r="L142" s="366"/>
      <c r="M142" s="366"/>
      <c r="N142" s="366"/>
      <c r="O142" s="517"/>
      <c r="P142" s="517"/>
      <c r="Q142" s="365"/>
      <c r="R142" s="365"/>
      <c r="S142" s="365"/>
      <c r="T142" s="518"/>
      <c r="U142" s="366"/>
      <c r="V142" s="365"/>
      <c r="W142" s="365"/>
      <c r="X142" s="532" t="str">
        <f t="shared" si="8"/>
        <v/>
      </c>
      <c r="Y142" s="520"/>
      <c r="Z142" s="534" t="str">
        <f>IF(AA142="","",VLOOKUP(AA142,Lookups!L138:M161,2,FALSE))</f>
        <v/>
      </c>
      <c r="AA142" s="366"/>
      <c r="AB142" s="366"/>
      <c r="AC142" s="517"/>
      <c r="AD142" s="366"/>
      <c r="AE142" s="366"/>
      <c r="AF142" s="366"/>
      <c r="AG142" s="366"/>
      <c r="AH142" s="366"/>
      <c r="AI142" s="366"/>
      <c r="AJ142" s="366"/>
      <c r="AK142" s="366"/>
      <c r="AL142" s="532" t="str">
        <f>IF(AM142="","",(VLOOKUP(AM142,Lookups!V138:W159,2,FALSE)))</f>
        <v/>
      </c>
      <c r="AM142" s="366"/>
      <c r="AN142" s="366"/>
      <c r="AO142" s="532" t="str">
        <f t="shared" si="9"/>
        <v/>
      </c>
      <c r="AP142" s="366"/>
      <c r="AQ142" s="532" t="str">
        <f t="shared" si="10"/>
        <v/>
      </c>
      <c r="AR142" s="366"/>
      <c r="AS142" s="366"/>
      <c r="AT142" s="366"/>
      <c r="AU142" s="366"/>
      <c r="AV142" s="366"/>
      <c r="AW142" s="366"/>
      <c r="AX142" s="522"/>
      <c r="AY142" s="522"/>
      <c r="AZ142" s="522"/>
      <c r="BA142" s="522"/>
      <c r="BB142" s="366"/>
      <c r="BC142" s="366"/>
      <c r="BD142" s="366"/>
      <c r="BE142" s="366"/>
      <c r="BF142" s="518"/>
      <c r="BG142" s="518"/>
      <c r="BH142" s="532" t="str">
        <f t="shared" si="11"/>
        <v/>
      </c>
      <c r="BI142" s="366"/>
      <c r="BJ142" s="533"/>
      <c r="BK142" s="366"/>
      <c r="BL142" s="525"/>
      <c r="BM142" s="525"/>
      <c r="BN142" s="525"/>
      <c r="BO142" s="525"/>
      <c r="BP142" s="525"/>
      <c r="BQ142" s="525"/>
      <c r="BR142" s="366"/>
      <c r="BS142" s="525"/>
      <c r="BT142" s="525"/>
      <c r="BU142" s="525"/>
      <c r="BV142" s="525"/>
      <c r="BW142" s="12"/>
      <c r="BX142"/>
    </row>
    <row r="143" spans="1:76" s="371" customFormat="1" ht="27" customHeight="1" x14ac:dyDescent="0.2">
      <c r="A143" s="365"/>
      <c r="B143" s="379"/>
      <c r="C143" s="366"/>
      <c r="D143" s="533" t="str">
        <f>IF(E142="","",(VLOOKUP(E142,Lookups!$B$4:$C$3001,2,FALSE)))</f>
        <v/>
      </c>
      <c r="E143" s="366"/>
      <c r="F143" s="366"/>
      <c r="G143" s="366"/>
      <c r="H143" s="366"/>
      <c r="I143" s="366"/>
      <c r="J143" s="366"/>
      <c r="K143" s="366"/>
      <c r="L143" s="366"/>
      <c r="M143" s="366"/>
      <c r="N143" s="366"/>
      <c r="O143" s="517"/>
      <c r="P143" s="517"/>
      <c r="Q143" s="365"/>
      <c r="R143" s="365"/>
      <c r="S143" s="365"/>
      <c r="T143" s="518"/>
      <c r="U143" s="366"/>
      <c r="V143" s="365"/>
      <c r="W143" s="365"/>
      <c r="X143" s="532" t="str">
        <f t="shared" si="8"/>
        <v/>
      </c>
      <c r="Y143" s="520"/>
      <c r="Z143" s="534" t="str">
        <f>IF(AA143="","",VLOOKUP(AA143,Lookups!L139:M162,2,FALSE))</f>
        <v/>
      </c>
      <c r="AA143" s="366"/>
      <c r="AB143" s="366"/>
      <c r="AC143" s="517"/>
      <c r="AD143" s="366"/>
      <c r="AE143" s="366"/>
      <c r="AF143" s="366"/>
      <c r="AG143" s="366"/>
      <c r="AH143" s="366"/>
      <c r="AI143" s="366"/>
      <c r="AJ143" s="366"/>
      <c r="AK143" s="366"/>
      <c r="AL143" s="532" t="str">
        <f>IF(AM143="","",(VLOOKUP(AM143,Lookups!V139:W160,2,FALSE)))</f>
        <v/>
      </c>
      <c r="AM143" s="366"/>
      <c r="AN143" s="366"/>
      <c r="AO143" s="532" t="str">
        <f t="shared" si="9"/>
        <v/>
      </c>
      <c r="AP143" s="366"/>
      <c r="AQ143" s="532" t="str">
        <f t="shared" si="10"/>
        <v/>
      </c>
      <c r="AR143" s="366"/>
      <c r="AS143" s="366"/>
      <c r="AT143" s="366"/>
      <c r="AU143" s="366"/>
      <c r="AV143" s="366"/>
      <c r="AW143" s="366"/>
      <c r="AX143" s="522"/>
      <c r="AY143" s="522"/>
      <c r="AZ143" s="522"/>
      <c r="BA143" s="522"/>
      <c r="BB143" s="366"/>
      <c r="BC143" s="366"/>
      <c r="BD143" s="366"/>
      <c r="BE143" s="366"/>
      <c r="BF143" s="518"/>
      <c r="BG143" s="518"/>
      <c r="BH143" s="532" t="str">
        <f t="shared" si="11"/>
        <v/>
      </c>
      <c r="BI143" s="366"/>
      <c r="BJ143" s="533"/>
      <c r="BK143" s="366"/>
      <c r="BL143" s="525"/>
      <c r="BM143" s="525"/>
      <c r="BN143" s="525"/>
      <c r="BO143" s="525"/>
      <c r="BP143" s="525"/>
      <c r="BQ143" s="525"/>
      <c r="BR143" s="366"/>
      <c r="BS143" s="525"/>
      <c r="BT143" s="525"/>
      <c r="BU143" s="525"/>
      <c r="BV143" s="525"/>
      <c r="BW143" s="12"/>
      <c r="BX143"/>
    </row>
    <row r="144" spans="1:76" s="371" customFormat="1" ht="27" customHeight="1" x14ac:dyDescent="0.2">
      <c r="A144" s="365"/>
      <c r="B144" s="379"/>
      <c r="C144" s="366"/>
      <c r="D144" s="533" t="str">
        <f>IF(E143="","",(VLOOKUP(E143,Lookups!$B$4:$C$3001,2,FALSE)))</f>
        <v/>
      </c>
      <c r="E144" s="366"/>
      <c r="F144" s="366"/>
      <c r="G144" s="366"/>
      <c r="H144" s="366"/>
      <c r="I144" s="366"/>
      <c r="J144" s="366"/>
      <c r="K144" s="366"/>
      <c r="L144" s="366"/>
      <c r="M144" s="366"/>
      <c r="N144" s="366"/>
      <c r="O144" s="517"/>
      <c r="P144" s="517"/>
      <c r="Q144" s="365"/>
      <c r="R144" s="365"/>
      <c r="S144" s="365"/>
      <c r="T144" s="518"/>
      <c r="U144" s="366"/>
      <c r="V144" s="365"/>
      <c r="W144" s="365"/>
      <c r="X144" s="532" t="str">
        <f t="shared" si="8"/>
        <v/>
      </c>
      <c r="Y144" s="520"/>
      <c r="Z144" s="534" t="str">
        <f>IF(AA144="","",VLOOKUP(AA144,Lookups!L140:M163,2,FALSE))</f>
        <v/>
      </c>
      <c r="AA144" s="366"/>
      <c r="AB144" s="366"/>
      <c r="AC144" s="517"/>
      <c r="AD144" s="366"/>
      <c r="AE144" s="366"/>
      <c r="AF144" s="366"/>
      <c r="AG144" s="366"/>
      <c r="AH144" s="366"/>
      <c r="AI144" s="366"/>
      <c r="AJ144" s="366"/>
      <c r="AK144" s="366"/>
      <c r="AL144" s="532" t="str">
        <f>IF(AM144="","",(VLOOKUP(AM144,Lookups!V140:W161,2,FALSE)))</f>
        <v/>
      </c>
      <c r="AM144" s="366"/>
      <c r="AN144" s="366"/>
      <c r="AO144" s="532" t="str">
        <f t="shared" si="9"/>
        <v/>
      </c>
      <c r="AP144" s="366"/>
      <c r="AQ144" s="532" t="str">
        <f t="shared" si="10"/>
        <v/>
      </c>
      <c r="AR144" s="366"/>
      <c r="AS144" s="366"/>
      <c r="AT144" s="366"/>
      <c r="AU144" s="366"/>
      <c r="AV144" s="366"/>
      <c r="AW144" s="366"/>
      <c r="AX144" s="522"/>
      <c r="AY144" s="522"/>
      <c r="AZ144" s="522"/>
      <c r="BA144" s="522"/>
      <c r="BB144" s="366"/>
      <c r="BC144" s="366"/>
      <c r="BD144" s="366"/>
      <c r="BE144" s="366"/>
      <c r="BF144" s="518"/>
      <c r="BG144" s="518"/>
      <c r="BH144" s="532" t="str">
        <f t="shared" si="11"/>
        <v/>
      </c>
      <c r="BI144" s="366"/>
      <c r="BJ144" s="533"/>
      <c r="BK144" s="366"/>
      <c r="BL144" s="525"/>
      <c r="BM144" s="525"/>
      <c r="BN144" s="525"/>
      <c r="BO144" s="525"/>
      <c r="BP144" s="525"/>
      <c r="BQ144" s="525"/>
      <c r="BR144" s="366"/>
      <c r="BS144" s="525"/>
      <c r="BT144" s="525"/>
      <c r="BU144" s="525"/>
      <c r="BV144" s="525"/>
      <c r="BW144" s="12"/>
      <c r="BX144"/>
    </row>
    <row r="145" spans="1:76" s="371" customFormat="1" ht="27" customHeight="1" x14ac:dyDescent="0.2">
      <c r="A145" s="365"/>
      <c r="B145" s="379"/>
      <c r="C145" s="366"/>
      <c r="D145" s="533" t="str">
        <f>IF(E144="","",(VLOOKUP(E144,Lookups!$B$4:$C$3001,2,FALSE)))</f>
        <v/>
      </c>
      <c r="E145" s="366"/>
      <c r="F145" s="366"/>
      <c r="G145" s="366"/>
      <c r="H145" s="366"/>
      <c r="I145" s="366"/>
      <c r="J145" s="366"/>
      <c r="K145" s="366"/>
      <c r="L145" s="366"/>
      <c r="M145" s="366"/>
      <c r="N145" s="366"/>
      <c r="O145" s="517"/>
      <c r="P145" s="517"/>
      <c r="Q145" s="365"/>
      <c r="R145" s="365"/>
      <c r="S145" s="365"/>
      <c r="T145" s="518"/>
      <c r="U145" s="366"/>
      <c r="V145" s="365"/>
      <c r="W145" s="365"/>
      <c r="X145" s="532" t="str">
        <f t="shared" si="8"/>
        <v/>
      </c>
      <c r="Y145" s="520"/>
      <c r="Z145" s="534" t="str">
        <f>IF(AA145="","",VLOOKUP(AA145,Lookups!L141:M164,2,FALSE))</f>
        <v/>
      </c>
      <c r="AA145" s="366"/>
      <c r="AB145" s="366"/>
      <c r="AC145" s="517"/>
      <c r="AD145" s="366"/>
      <c r="AE145" s="366"/>
      <c r="AF145" s="366"/>
      <c r="AG145" s="366"/>
      <c r="AH145" s="366"/>
      <c r="AI145" s="366"/>
      <c r="AJ145" s="366"/>
      <c r="AK145" s="366"/>
      <c r="AL145" s="532" t="str">
        <f>IF(AM145="","",(VLOOKUP(AM145,Lookups!V141:W162,2,FALSE)))</f>
        <v/>
      </c>
      <c r="AM145" s="366"/>
      <c r="AN145" s="366"/>
      <c r="AO145" s="532" t="str">
        <f t="shared" si="9"/>
        <v/>
      </c>
      <c r="AP145" s="366"/>
      <c r="AQ145" s="532" t="str">
        <f t="shared" si="10"/>
        <v/>
      </c>
      <c r="AR145" s="366"/>
      <c r="AS145" s="366"/>
      <c r="AT145" s="366"/>
      <c r="AU145" s="366"/>
      <c r="AV145" s="366"/>
      <c r="AW145" s="366"/>
      <c r="AX145" s="522"/>
      <c r="AY145" s="522"/>
      <c r="AZ145" s="522"/>
      <c r="BA145" s="522"/>
      <c r="BB145" s="366"/>
      <c r="BC145" s="366"/>
      <c r="BD145" s="366"/>
      <c r="BE145" s="366"/>
      <c r="BF145" s="518"/>
      <c r="BG145" s="518"/>
      <c r="BH145" s="532" t="str">
        <f t="shared" si="11"/>
        <v/>
      </c>
      <c r="BI145" s="366"/>
      <c r="BJ145" s="533"/>
      <c r="BK145" s="366"/>
      <c r="BL145" s="525"/>
      <c r="BM145" s="525"/>
      <c r="BN145" s="525"/>
      <c r="BO145" s="525"/>
      <c r="BP145" s="525"/>
      <c r="BQ145" s="525"/>
      <c r="BR145" s="366"/>
      <c r="BS145" s="525"/>
      <c r="BT145" s="525"/>
      <c r="BU145" s="525"/>
      <c r="BV145" s="525"/>
      <c r="BW145" s="12"/>
      <c r="BX145"/>
    </row>
    <row r="146" spans="1:76" s="371" customFormat="1" ht="27" customHeight="1" x14ac:dyDescent="0.2">
      <c r="A146" s="365"/>
      <c r="B146" s="379"/>
      <c r="C146" s="366"/>
      <c r="D146" s="533" t="str">
        <f>IF(E145="","",(VLOOKUP(E145,Lookups!$B$4:$C$3001,2,FALSE)))</f>
        <v/>
      </c>
      <c r="E146" s="366"/>
      <c r="F146" s="366"/>
      <c r="G146" s="366"/>
      <c r="H146" s="366"/>
      <c r="I146" s="366"/>
      <c r="J146" s="366"/>
      <c r="K146" s="366"/>
      <c r="L146" s="366"/>
      <c r="M146" s="366"/>
      <c r="N146" s="366"/>
      <c r="O146" s="517"/>
      <c r="P146" s="517"/>
      <c r="Q146" s="365"/>
      <c r="R146" s="365"/>
      <c r="S146" s="365"/>
      <c r="T146" s="518"/>
      <c r="U146" s="366"/>
      <c r="V146" s="365"/>
      <c r="W146" s="365"/>
      <c r="X146" s="532" t="str">
        <f t="shared" si="8"/>
        <v/>
      </c>
      <c r="Y146" s="520"/>
      <c r="Z146" s="534" t="str">
        <f>IF(AA146="","",VLOOKUP(AA146,Lookups!L142:M165,2,FALSE))</f>
        <v/>
      </c>
      <c r="AA146" s="366"/>
      <c r="AB146" s="366"/>
      <c r="AC146" s="517"/>
      <c r="AD146" s="366"/>
      <c r="AE146" s="366"/>
      <c r="AF146" s="366"/>
      <c r="AG146" s="366"/>
      <c r="AH146" s="366"/>
      <c r="AI146" s="366"/>
      <c r="AJ146" s="366"/>
      <c r="AK146" s="366"/>
      <c r="AL146" s="532" t="str">
        <f>IF(AM146="","",(VLOOKUP(AM146,Lookups!V142:W163,2,FALSE)))</f>
        <v/>
      </c>
      <c r="AM146" s="366"/>
      <c r="AN146" s="366"/>
      <c r="AO146" s="532" t="str">
        <f t="shared" si="9"/>
        <v/>
      </c>
      <c r="AP146" s="366"/>
      <c r="AQ146" s="532" t="str">
        <f t="shared" si="10"/>
        <v/>
      </c>
      <c r="AR146" s="366"/>
      <c r="AS146" s="366"/>
      <c r="AT146" s="366"/>
      <c r="AU146" s="366"/>
      <c r="AV146" s="366"/>
      <c r="AW146" s="366"/>
      <c r="AX146" s="522"/>
      <c r="AY146" s="522"/>
      <c r="AZ146" s="522"/>
      <c r="BA146" s="522"/>
      <c r="BB146" s="366"/>
      <c r="BC146" s="366"/>
      <c r="BD146" s="366"/>
      <c r="BE146" s="366"/>
      <c r="BF146" s="518"/>
      <c r="BG146" s="518"/>
      <c r="BH146" s="532" t="str">
        <f t="shared" si="11"/>
        <v/>
      </c>
      <c r="BI146" s="366"/>
      <c r="BJ146" s="533"/>
      <c r="BK146" s="366"/>
      <c r="BL146" s="525"/>
      <c r="BM146" s="525"/>
      <c r="BN146" s="525"/>
      <c r="BO146" s="525"/>
      <c r="BP146" s="525"/>
      <c r="BQ146" s="525"/>
      <c r="BR146" s="366"/>
      <c r="BS146" s="525"/>
      <c r="BT146" s="525"/>
      <c r="BU146" s="525"/>
      <c r="BV146" s="525"/>
      <c r="BW146" s="12"/>
      <c r="BX146"/>
    </row>
    <row r="147" spans="1:76" s="371" customFormat="1" ht="27" customHeight="1" x14ac:dyDescent="0.2">
      <c r="A147" s="365"/>
      <c r="B147" s="379"/>
      <c r="C147" s="366"/>
      <c r="D147" s="533" t="str">
        <f>IF(E146="","",(VLOOKUP(E146,Lookups!$B$4:$C$3001,2,FALSE)))</f>
        <v/>
      </c>
      <c r="E147" s="366"/>
      <c r="F147" s="366"/>
      <c r="G147" s="366"/>
      <c r="H147" s="366"/>
      <c r="I147" s="366"/>
      <c r="J147" s="366"/>
      <c r="K147" s="366"/>
      <c r="L147" s="366"/>
      <c r="M147" s="366"/>
      <c r="N147" s="366"/>
      <c r="O147" s="517"/>
      <c r="P147" s="517"/>
      <c r="Q147" s="365"/>
      <c r="R147" s="365"/>
      <c r="S147" s="365"/>
      <c r="T147" s="518"/>
      <c r="U147" s="366"/>
      <c r="V147" s="365"/>
      <c r="W147" s="365"/>
      <c r="X147" s="532" t="str">
        <f t="shared" si="8"/>
        <v/>
      </c>
      <c r="Y147" s="520"/>
      <c r="Z147" s="534" t="str">
        <f>IF(AA147="","",VLOOKUP(AA147,Lookups!L143:M166,2,FALSE))</f>
        <v/>
      </c>
      <c r="AA147" s="366"/>
      <c r="AB147" s="366"/>
      <c r="AC147" s="517"/>
      <c r="AD147" s="366"/>
      <c r="AE147" s="366"/>
      <c r="AF147" s="366"/>
      <c r="AG147" s="366"/>
      <c r="AH147" s="366"/>
      <c r="AI147" s="366"/>
      <c r="AJ147" s="366"/>
      <c r="AK147" s="366"/>
      <c r="AL147" s="532" t="str">
        <f>IF(AM147="","",(VLOOKUP(AM147,Lookups!V143:W164,2,FALSE)))</f>
        <v/>
      </c>
      <c r="AM147" s="366"/>
      <c r="AN147" s="366"/>
      <c r="AO147" s="532" t="str">
        <f t="shared" si="9"/>
        <v/>
      </c>
      <c r="AP147" s="366"/>
      <c r="AQ147" s="532" t="str">
        <f t="shared" si="10"/>
        <v/>
      </c>
      <c r="AR147" s="366"/>
      <c r="AS147" s="366"/>
      <c r="AT147" s="366"/>
      <c r="AU147" s="366"/>
      <c r="AV147" s="366"/>
      <c r="AW147" s="366"/>
      <c r="AX147" s="522"/>
      <c r="AY147" s="522"/>
      <c r="AZ147" s="522"/>
      <c r="BA147" s="522"/>
      <c r="BB147" s="366"/>
      <c r="BC147" s="366"/>
      <c r="BD147" s="366"/>
      <c r="BE147" s="366"/>
      <c r="BF147" s="518"/>
      <c r="BG147" s="518"/>
      <c r="BH147" s="532" t="str">
        <f t="shared" si="11"/>
        <v/>
      </c>
      <c r="BI147" s="366"/>
      <c r="BJ147" s="533"/>
      <c r="BK147" s="366"/>
      <c r="BL147" s="525"/>
      <c r="BM147" s="525"/>
      <c r="BN147" s="525"/>
      <c r="BO147" s="525"/>
      <c r="BP147" s="525"/>
      <c r="BQ147" s="525"/>
      <c r="BR147" s="366"/>
      <c r="BS147" s="525"/>
      <c r="BT147" s="525"/>
      <c r="BU147" s="525"/>
      <c r="BV147" s="525"/>
      <c r="BW147" s="12"/>
      <c r="BX147"/>
    </row>
    <row r="148" spans="1:76" s="371" customFormat="1" ht="27" customHeight="1" x14ac:dyDescent="0.2">
      <c r="A148" s="365"/>
      <c r="B148" s="379"/>
      <c r="C148" s="366"/>
      <c r="D148" s="533" t="str">
        <f>IF(E147="","",(VLOOKUP(E147,Lookups!$B$4:$C$3001,2,FALSE)))</f>
        <v/>
      </c>
      <c r="E148" s="366"/>
      <c r="F148" s="366"/>
      <c r="G148" s="366"/>
      <c r="H148" s="366"/>
      <c r="I148" s="366"/>
      <c r="J148" s="366"/>
      <c r="K148" s="366"/>
      <c r="L148" s="366"/>
      <c r="M148" s="366"/>
      <c r="N148" s="366"/>
      <c r="O148" s="517"/>
      <c r="P148" s="517"/>
      <c r="Q148" s="365"/>
      <c r="R148" s="365"/>
      <c r="S148" s="365"/>
      <c r="T148" s="518"/>
      <c r="U148" s="366"/>
      <c r="V148" s="365"/>
      <c r="W148" s="365"/>
      <c r="X148" s="532" t="str">
        <f t="shared" si="8"/>
        <v/>
      </c>
      <c r="Y148" s="520"/>
      <c r="Z148" s="534" t="str">
        <f>IF(AA148="","",VLOOKUP(AA148,Lookups!L144:M167,2,FALSE))</f>
        <v/>
      </c>
      <c r="AA148" s="366"/>
      <c r="AB148" s="366"/>
      <c r="AC148" s="517"/>
      <c r="AD148" s="366"/>
      <c r="AE148" s="366"/>
      <c r="AF148" s="366"/>
      <c r="AG148" s="366"/>
      <c r="AH148" s="366"/>
      <c r="AI148" s="366"/>
      <c r="AJ148" s="366"/>
      <c r="AK148" s="366"/>
      <c r="AL148" s="532" t="str">
        <f>IF(AM148="","",(VLOOKUP(AM148,Lookups!V144:W165,2,FALSE)))</f>
        <v/>
      </c>
      <c r="AM148" s="366"/>
      <c r="AN148" s="366"/>
      <c r="AO148" s="532" t="str">
        <f t="shared" si="9"/>
        <v/>
      </c>
      <c r="AP148" s="366"/>
      <c r="AQ148" s="532" t="str">
        <f t="shared" si="10"/>
        <v/>
      </c>
      <c r="AR148" s="366"/>
      <c r="AS148" s="366"/>
      <c r="AT148" s="366"/>
      <c r="AU148" s="366"/>
      <c r="AV148" s="366"/>
      <c r="AW148" s="366"/>
      <c r="AX148" s="522"/>
      <c r="AY148" s="522"/>
      <c r="AZ148" s="522"/>
      <c r="BA148" s="522"/>
      <c r="BB148" s="366"/>
      <c r="BC148" s="366"/>
      <c r="BD148" s="366"/>
      <c r="BE148" s="366"/>
      <c r="BF148" s="518"/>
      <c r="BG148" s="518"/>
      <c r="BH148" s="532" t="str">
        <f t="shared" si="11"/>
        <v/>
      </c>
      <c r="BI148" s="366"/>
      <c r="BJ148" s="533"/>
      <c r="BK148" s="366"/>
      <c r="BL148" s="525"/>
      <c r="BM148" s="525"/>
      <c r="BN148" s="525"/>
      <c r="BO148" s="525"/>
      <c r="BP148" s="525"/>
      <c r="BQ148" s="525"/>
      <c r="BR148" s="366"/>
      <c r="BS148" s="525"/>
      <c r="BT148" s="525"/>
      <c r="BU148" s="525"/>
      <c r="BV148" s="525"/>
      <c r="BW148" s="12"/>
      <c r="BX148"/>
    </row>
    <row r="149" spans="1:76" s="371" customFormat="1" ht="27" customHeight="1" x14ac:dyDescent="0.2">
      <c r="A149" s="365"/>
      <c r="B149" s="379"/>
      <c r="C149" s="366"/>
      <c r="D149" s="533" t="str">
        <f>IF(E148="","",(VLOOKUP(E148,Lookups!$B$4:$C$3001,2,FALSE)))</f>
        <v/>
      </c>
      <c r="E149" s="366"/>
      <c r="F149" s="366"/>
      <c r="G149" s="366"/>
      <c r="H149" s="366"/>
      <c r="I149" s="366"/>
      <c r="J149" s="366"/>
      <c r="K149" s="366"/>
      <c r="L149" s="366"/>
      <c r="M149" s="366"/>
      <c r="N149" s="366"/>
      <c r="O149" s="517"/>
      <c r="P149" s="517"/>
      <c r="Q149" s="365"/>
      <c r="R149" s="365"/>
      <c r="S149" s="365"/>
      <c r="T149" s="518"/>
      <c r="U149" s="366"/>
      <c r="V149" s="365"/>
      <c r="W149" s="365"/>
      <c r="X149" s="532" t="str">
        <f t="shared" si="8"/>
        <v/>
      </c>
      <c r="Y149" s="520"/>
      <c r="Z149" s="534" t="str">
        <f>IF(AA149="","",VLOOKUP(AA149,Lookups!L145:M168,2,FALSE))</f>
        <v/>
      </c>
      <c r="AA149" s="366"/>
      <c r="AB149" s="366"/>
      <c r="AC149" s="517"/>
      <c r="AD149" s="366"/>
      <c r="AE149" s="366"/>
      <c r="AF149" s="366"/>
      <c r="AG149" s="366"/>
      <c r="AH149" s="366"/>
      <c r="AI149" s="366"/>
      <c r="AJ149" s="366"/>
      <c r="AK149" s="366"/>
      <c r="AL149" s="532" t="str">
        <f>IF(AM149="","",(VLOOKUP(AM149,Lookups!V145:W166,2,FALSE)))</f>
        <v/>
      </c>
      <c r="AM149" s="366"/>
      <c r="AN149" s="366"/>
      <c r="AO149" s="532" t="str">
        <f t="shared" si="9"/>
        <v/>
      </c>
      <c r="AP149" s="366"/>
      <c r="AQ149" s="532" t="str">
        <f t="shared" si="10"/>
        <v/>
      </c>
      <c r="AR149" s="366"/>
      <c r="AS149" s="366"/>
      <c r="AT149" s="366"/>
      <c r="AU149" s="366"/>
      <c r="AV149" s="366"/>
      <c r="AW149" s="366"/>
      <c r="AX149" s="522"/>
      <c r="AY149" s="522"/>
      <c r="AZ149" s="522"/>
      <c r="BA149" s="522"/>
      <c r="BB149" s="366"/>
      <c r="BC149" s="366"/>
      <c r="BD149" s="366"/>
      <c r="BE149" s="366"/>
      <c r="BF149" s="518"/>
      <c r="BG149" s="518"/>
      <c r="BH149" s="532" t="str">
        <f t="shared" si="11"/>
        <v/>
      </c>
      <c r="BI149" s="366"/>
      <c r="BJ149" s="533"/>
      <c r="BK149" s="366"/>
      <c r="BL149" s="525"/>
      <c r="BM149" s="525"/>
      <c r="BN149" s="525"/>
      <c r="BO149" s="525"/>
      <c r="BP149" s="525"/>
      <c r="BQ149" s="525"/>
      <c r="BR149" s="366"/>
      <c r="BS149" s="525"/>
      <c r="BT149" s="525"/>
      <c r="BU149" s="525"/>
      <c r="BV149" s="525"/>
      <c r="BW149" s="12"/>
      <c r="BX149"/>
    </row>
    <row r="150" spans="1:76" s="371" customFormat="1" ht="27" customHeight="1" x14ac:dyDescent="0.2">
      <c r="A150" s="365"/>
      <c r="B150" s="379"/>
      <c r="C150" s="366"/>
      <c r="D150" s="533" t="str">
        <f>IF(E149="","",(VLOOKUP(E149,Lookups!$B$4:$C$3001,2,FALSE)))</f>
        <v/>
      </c>
      <c r="E150" s="366"/>
      <c r="F150" s="366"/>
      <c r="G150" s="366"/>
      <c r="H150" s="366"/>
      <c r="I150" s="366"/>
      <c r="J150" s="366"/>
      <c r="K150" s="366"/>
      <c r="L150" s="366"/>
      <c r="M150" s="366"/>
      <c r="N150" s="366"/>
      <c r="O150" s="517"/>
      <c r="P150" s="517"/>
      <c r="Q150" s="365"/>
      <c r="R150" s="365"/>
      <c r="S150" s="365"/>
      <c r="T150" s="518"/>
      <c r="U150" s="366"/>
      <c r="V150" s="365"/>
      <c r="W150" s="365"/>
      <c r="X150" s="532" t="str">
        <f t="shared" si="8"/>
        <v/>
      </c>
      <c r="Y150" s="520"/>
      <c r="Z150" s="534" t="str">
        <f>IF(AA150="","",VLOOKUP(AA150,Lookups!L146:M169,2,FALSE))</f>
        <v/>
      </c>
      <c r="AA150" s="366"/>
      <c r="AB150" s="366"/>
      <c r="AC150" s="517"/>
      <c r="AD150" s="366"/>
      <c r="AE150" s="366"/>
      <c r="AF150" s="366"/>
      <c r="AG150" s="366"/>
      <c r="AH150" s="366"/>
      <c r="AI150" s="366"/>
      <c r="AJ150" s="366"/>
      <c r="AK150" s="366"/>
      <c r="AL150" s="532" t="str">
        <f>IF(AM150="","",(VLOOKUP(AM150,Lookups!V146:W167,2,FALSE)))</f>
        <v/>
      </c>
      <c r="AM150" s="366"/>
      <c r="AN150" s="366"/>
      <c r="AO150" s="532" t="str">
        <f t="shared" si="9"/>
        <v/>
      </c>
      <c r="AP150" s="366"/>
      <c r="AQ150" s="532" t="str">
        <f t="shared" si="10"/>
        <v/>
      </c>
      <c r="AR150" s="366"/>
      <c r="AS150" s="366"/>
      <c r="AT150" s="366"/>
      <c r="AU150" s="366"/>
      <c r="AV150" s="366"/>
      <c r="AW150" s="366"/>
      <c r="AX150" s="522"/>
      <c r="AY150" s="522"/>
      <c r="AZ150" s="522"/>
      <c r="BA150" s="522"/>
      <c r="BB150" s="366"/>
      <c r="BC150" s="366"/>
      <c r="BD150" s="366"/>
      <c r="BE150" s="366"/>
      <c r="BF150" s="518"/>
      <c r="BG150" s="518"/>
      <c r="BH150" s="532" t="str">
        <f t="shared" si="11"/>
        <v/>
      </c>
      <c r="BI150" s="366"/>
      <c r="BJ150" s="533"/>
      <c r="BK150" s="366"/>
      <c r="BL150" s="525"/>
      <c r="BM150" s="525"/>
      <c r="BN150" s="525"/>
      <c r="BO150" s="525"/>
      <c r="BP150" s="525"/>
      <c r="BQ150" s="525"/>
      <c r="BR150" s="366"/>
      <c r="BS150" s="525"/>
      <c r="BT150" s="525"/>
      <c r="BU150" s="525"/>
      <c r="BV150" s="525"/>
      <c r="BW150" s="12"/>
      <c r="BX150"/>
    </row>
    <row r="151" spans="1:76" s="371" customFormat="1" ht="27" customHeight="1" x14ac:dyDescent="0.2">
      <c r="A151" s="365"/>
      <c r="B151" s="379"/>
      <c r="C151" s="366"/>
      <c r="D151" s="533" t="str">
        <f>IF(E150="","",(VLOOKUP(E150,Lookups!$B$4:$C$3001,2,FALSE)))</f>
        <v/>
      </c>
      <c r="E151" s="366"/>
      <c r="F151" s="366"/>
      <c r="G151" s="366"/>
      <c r="H151" s="366"/>
      <c r="I151" s="366"/>
      <c r="J151" s="366"/>
      <c r="K151" s="366"/>
      <c r="L151" s="366"/>
      <c r="M151" s="366"/>
      <c r="N151" s="366"/>
      <c r="O151" s="517"/>
      <c r="P151" s="517"/>
      <c r="Q151" s="365"/>
      <c r="R151" s="365"/>
      <c r="S151" s="365"/>
      <c r="T151" s="518"/>
      <c r="U151" s="366"/>
      <c r="V151" s="365"/>
      <c r="W151" s="365"/>
      <c r="X151" s="532" t="str">
        <f t="shared" si="8"/>
        <v/>
      </c>
      <c r="Y151" s="520"/>
      <c r="Z151" s="534" t="str">
        <f>IF(AA151="","",VLOOKUP(AA151,Lookups!L147:M170,2,FALSE))</f>
        <v/>
      </c>
      <c r="AA151" s="366"/>
      <c r="AB151" s="366"/>
      <c r="AC151" s="517"/>
      <c r="AD151" s="366"/>
      <c r="AE151" s="366"/>
      <c r="AF151" s="366"/>
      <c r="AG151" s="366"/>
      <c r="AH151" s="366"/>
      <c r="AI151" s="366"/>
      <c r="AJ151" s="366"/>
      <c r="AK151" s="366"/>
      <c r="AL151" s="532" t="str">
        <f>IF(AM151="","",(VLOOKUP(AM151,Lookups!V147:W168,2,FALSE)))</f>
        <v/>
      </c>
      <c r="AM151" s="366"/>
      <c r="AN151" s="366"/>
      <c r="AO151" s="532" t="str">
        <f t="shared" si="9"/>
        <v/>
      </c>
      <c r="AP151" s="366"/>
      <c r="AQ151" s="532" t="str">
        <f t="shared" si="10"/>
        <v/>
      </c>
      <c r="AR151" s="366"/>
      <c r="AS151" s="366"/>
      <c r="AT151" s="366"/>
      <c r="AU151" s="366"/>
      <c r="AV151" s="366"/>
      <c r="AW151" s="366"/>
      <c r="AX151" s="522"/>
      <c r="AY151" s="522"/>
      <c r="AZ151" s="522"/>
      <c r="BA151" s="522"/>
      <c r="BB151" s="366"/>
      <c r="BC151" s="366"/>
      <c r="BD151" s="366"/>
      <c r="BE151" s="366"/>
      <c r="BF151" s="518"/>
      <c r="BG151" s="518"/>
      <c r="BH151" s="532" t="str">
        <f t="shared" si="11"/>
        <v/>
      </c>
      <c r="BI151" s="366"/>
      <c r="BJ151" s="533"/>
      <c r="BK151" s="366"/>
      <c r="BL151" s="525"/>
      <c r="BM151" s="525"/>
      <c r="BN151" s="525"/>
      <c r="BO151" s="525"/>
      <c r="BP151" s="525"/>
      <c r="BQ151" s="525"/>
      <c r="BR151" s="366"/>
      <c r="BS151" s="525"/>
      <c r="BT151" s="525"/>
      <c r="BU151" s="525"/>
      <c r="BV151" s="525"/>
      <c r="BW151" s="12"/>
      <c r="BX151"/>
    </row>
    <row r="152" spans="1:76" s="371" customFormat="1" ht="27" customHeight="1" x14ac:dyDescent="0.2">
      <c r="A152" s="365"/>
      <c r="B152" s="379"/>
      <c r="C152" s="366"/>
      <c r="D152" s="533" t="str">
        <f>IF(E151="","",(VLOOKUP(E151,Lookups!$B$4:$C$3001,2,FALSE)))</f>
        <v/>
      </c>
      <c r="E152" s="366"/>
      <c r="F152" s="366"/>
      <c r="G152" s="366"/>
      <c r="H152" s="366"/>
      <c r="I152" s="366"/>
      <c r="J152" s="366"/>
      <c r="K152" s="366"/>
      <c r="L152" s="366"/>
      <c r="M152" s="366"/>
      <c r="N152" s="366"/>
      <c r="O152" s="517"/>
      <c r="P152" s="517"/>
      <c r="Q152" s="365"/>
      <c r="R152" s="365"/>
      <c r="S152" s="365"/>
      <c r="T152" s="518"/>
      <c r="U152" s="366"/>
      <c r="V152" s="365"/>
      <c r="W152" s="365"/>
      <c r="X152" s="532" t="str">
        <f t="shared" si="8"/>
        <v/>
      </c>
      <c r="Y152" s="520"/>
      <c r="Z152" s="534" t="str">
        <f>IF(AA152="","",VLOOKUP(AA152,Lookups!L148:M171,2,FALSE))</f>
        <v/>
      </c>
      <c r="AA152" s="366"/>
      <c r="AB152" s="366"/>
      <c r="AC152" s="517"/>
      <c r="AD152" s="366"/>
      <c r="AE152" s="366"/>
      <c r="AF152" s="366"/>
      <c r="AG152" s="366"/>
      <c r="AH152" s="366"/>
      <c r="AI152" s="366"/>
      <c r="AJ152" s="366"/>
      <c r="AK152" s="366"/>
      <c r="AL152" s="532" t="str">
        <f>IF(AM152="","",(VLOOKUP(AM152,Lookups!V148:W169,2,FALSE)))</f>
        <v/>
      </c>
      <c r="AM152" s="366"/>
      <c r="AN152" s="366"/>
      <c r="AO152" s="532" t="str">
        <f t="shared" si="9"/>
        <v/>
      </c>
      <c r="AP152" s="366"/>
      <c r="AQ152" s="532" t="str">
        <f t="shared" si="10"/>
        <v/>
      </c>
      <c r="AR152" s="366"/>
      <c r="AS152" s="366"/>
      <c r="AT152" s="366"/>
      <c r="AU152" s="366"/>
      <c r="AV152" s="366"/>
      <c r="AW152" s="366"/>
      <c r="AX152" s="522"/>
      <c r="AY152" s="522"/>
      <c r="AZ152" s="522"/>
      <c r="BA152" s="522"/>
      <c r="BB152" s="366"/>
      <c r="BC152" s="366"/>
      <c r="BD152" s="366"/>
      <c r="BE152" s="366"/>
      <c r="BF152" s="518"/>
      <c r="BG152" s="518"/>
      <c r="BH152" s="532" t="str">
        <f t="shared" si="11"/>
        <v/>
      </c>
      <c r="BI152" s="366"/>
      <c r="BJ152" s="533"/>
      <c r="BK152" s="366"/>
      <c r="BL152" s="525"/>
      <c r="BM152" s="525"/>
      <c r="BN152" s="525"/>
      <c r="BO152" s="525"/>
      <c r="BP152" s="525"/>
      <c r="BQ152" s="525"/>
      <c r="BR152" s="366"/>
      <c r="BS152" s="525"/>
      <c r="BT152" s="525"/>
      <c r="BU152" s="525"/>
      <c r="BV152" s="525"/>
      <c r="BW152" s="12"/>
      <c r="BX152"/>
    </row>
    <row r="153" spans="1:76" s="371" customFormat="1" ht="27" customHeight="1" x14ac:dyDescent="0.2">
      <c r="A153" s="365"/>
      <c r="B153" s="379"/>
      <c r="C153" s="366"/>
      <c r="D153" s="533" t="str">
        <f>IF(E152="","",(VLOOKUP(E152,Lookups!$B$4:$C$3001,2,FALSE)))</f>
        <v/>
      </c>
      <c r="E153" s="366"/>
      <c r="F153" s="366"/>
      <c r="G153" s="366"/>
      <c r="H153" s="366"/>
      <c r="I153" s="366"/>
      <c r="J153" s="366"/>
      <c r="K153" s="366"/>
      <c r="L153" s="366"/>
      <c r="M153" s="366"/>
      <c r="N153" s="366"/>
      <c r="O153" s="517"/>
      <c r="P153" s="517"/>
      <c r="Q153" s="365"/>
      <c r="R153" s="365"/>
      <c r="S153" s="365"/>
      <c r="T153" s="518"/>
      <c r="U153" s="366"/>
      <c r="V153" s="365"/>
      <c r="W153" s="365"/>
      <c r="X153" s="532" t="str">
        <f t="shared" si="8"/>
        <v/>
      </c>
      <c r="Y153" s="520"/>
      <c r="Z153" s="534" t="str">
        <f>IF(AA153="","",VLOOKUP(AA153,Lookups!L149:M172,2,FALSE))</f>
        <v/>
      </c>
      <c r="AA153" s="366"/>
      <c r="AB153" s="366"/>
      <c r="AC153" s="517"/>
      <c r="AD153" s="366"/>
      <c r="AE153" s="366"/>
      <c r="AF153" s="366"/>
      <c r="AG153" s="366"/>
      <c r="AH153" s="366"/>
      <c r="AI153" s="366"/>
      <c r="AJ153" s="366"/>
      <c r="AK153" s="366"/>
      <c r="AL153" s="532" t="str">
        <f>IF(AM153="","",(VLOOKUP(AM153,Lookups!V149:W170,2,FALSE)))</f>
        <v/>
      </c>
      <c r="AM153" s="366"/>
      <c r="AN153" s="366"/>
      <c r="AO153" s="532" t="str">
        <f t="shared" si="9"/>
        <v/>
      </c>
      <c r="AP153" s="366"/>
      <c r="AQ153" s="532" t="str">
        <f t="shared" si="10"/>
        <v/>
      </c>
      <c r="AR153" s="366"/>
      <c r="AS153" s="366"/>
      <c r="AT153" s="366"/>
      <c r="AU153" s="366"/>
      <c r="AV153" s="366"/>
      <c r="AW153" s="366"/>
      <c r="AX153" s="522"/>
      <c r="AY153" s="522"/>
      <c r="AZ153" s="522"/>
      <c r="BA153" s="522"/>
      <c r="BB153" s="366"/>
      <c r="BC153" s="366"/>
      <c r="BD153" s="366"/>
      <c r="BE153" s="366"/>
      <c r="BF153" s="518"/>
      <c r="BG153" s="518"/>
      <c r="BH153" s="532" t="str">
        <f t="shared" si="11"/>
        <v/>
      </c>
      <c r="BI153" s="366"/>
      <c r="BJ153" s="533"/>
      <c r="BK153" s="366"/>
      <c r="BL153" s="525"/>
      <c r="BM153" s="525"/>
      <c r="BN153" s="525"/>
      <c r="BO153" s="525"/>
      <c r="BP153" s="525"/>
      <c r="BQ153" s="525"/>
      <c r="BR153" s="366"/>
      <c r="BS153" s="525"/>
      <c r="BT153" s="525"/>
      <c r="BU153" s="525"/>
      <c r="BV153" s="525"/>
      <c r="BW153" s="12"/>
      <c r="BX153"/>
    </row>
    <row r="154" spans="1:76" s="371" customFormat="1" ht="27" customHeight="1" x14ac:dyDescent="0.2">
      <c r="A154" s="365"/>
      <c r="B154" s="379"/>
      <c r="C154" s="366"/>
      <c r="D154" s="533" t="str">
        <f>IF(E153="","",(VLOOKUP(E153,Lookups!$B$4:$C$3001,2,FALSE)))</f>
        <v/>
      </c>
      <c r="E154" s="366"/>
      <c r="F154" s="366"/>
      <c r="G154" s="366"/>
      <c r="H154" s="366"/>
      <c r="I154" s="366"/>
      <c r="J154" s="366"/>
      <c r="K154" s="366"/>
      <c r="L154" s="366"/>
      <c r="M154" s="366"/>
      <c r="N154" s="366"/>
      <c r="O154" s="517"/>
      <c r="P154" s="517"/>
      <c r="Q154" s="365"/>
      <c r="R154" s="365"/>
      <c r="S154" s="365"/>
      <c r="T154" s="518"/>
      <c r="U154" s="366"/>
      <c r="V154" s="365"/>
      <c r="W154" s="365"/>
      <c r="X154" s="532" t="str">
        <f t="shared" si="8"/>
        <v/>
      </c>
      <c r="Y154" s="520"/>
      <c r="Z154" s="534" t="str">
        <f>IF(AA154="","",VLOOKUP(AA154,Lookups!L150:M173,2,FALSE))</f>
        <v/>
      </c>
      <c r="AA154" s="366"/>
      <c r="AB154" s="366"/>
      <c r="AC154" s="517"/>
      <c r="AD154" s="366"/>
      <c r="AE154" s="366"/>
      <c r="AF154" s="366"/>
      <c r="AG154" s="366"/>
      <c r="AH154" s="366"/>
      <c r="AI154" s="366"/>
      <c r="AJ154" s="366"/>
      <c r="AK154" s="366"/>
      <c r="AL154" s="532" t="str">
        <f>IF(AM154="","",(VLOOKUP(AM154,Lookups!V150:W171,2,FALSE)))</f>
        <v/>
      </c>
      <c r="AM154" s="366"/>
      <c r="AN154" s="366"/>
      <c r="AO154" s="532" t="str">
        <f t="shared" si="9"/>
        <v/>
      </c>
      <c r="AP154" s="366"/>
      <c r="AQ154" s="532" t="str">
        <f t="shared" si="10"/>
        <v/>
      </c>
      <c r="AR154" s="366"/>
      <c r="AS154" s="366"/>
      <c r="AT154" s="366"/>
      <c r="AU154" s="366"/>
      <c r="AV154" s="366"/>
      <c r="AW154" s="366"/>
      <c r="AX154" s="522"/>
      <c r="AY154" s="522"/>
      <c r="AZ154" s="522"/>
      <c r="BA154" s="522"/>
      <c r="BB154" s="366"/>
      <c r="BC154" s="366"/>
      <c r="BD154" s="366"/>
      <c r="BE154" s="366"/>
      <c r="BF154" s="518"/>
      <c r="BG154" s="518"/>
      <c r="BH154" s="532" t="str">
        <f t="shared" si="11"/>
        <v/>
      </c>
      <c r="BI154" s="366"/>
      <c r="BJ154" s="533"/>
      <c r="BK154" s="366"/>
      <c r="BL154" s="525"/>
      <c r="BM154" s="525"/>
      <c r="BN154" s="525"/>
      <c r="BO154" s="525"/>
      <c r="BP154" s="525"/>
      <c r="BQ154" s="525"/>
      <c r="BR154" s="366"/>
      <c r="BS154" s="525"/>
      <c r="BT154" s="525"/>
      <c r="BU154" s="525"/>
      <c r="BV154" s="525"/>
      <c r="BW154" s="12"/>
      <c r="BX154"/>
    </row>
    <row r="155" spans="1:76" s="371" customFormat="1" ht="27" customHeight="1" x14ac:dyDescent="0.2">
      <c r="A155" s="365"/>
      <c r="B155" s="379"/>
      <c r="C155" s="366"/>
      <c r="D155" s="533" t="str">
        <f>IF(E154="","",(VLOOKUP(E154,Lookups!$B$4:$C$3001,2,FALSE)))</f>
        <v/>
      </c>
      <c r="E155" s="366"/>
      <c r="F155" s="366"/>
      <c r="G155" s="366"/>
      <c r="H155" s="366"/>
      <c r="I155" s="366"/>
      <c r="J155" s="366"/>
      <c r="K155" s="366"/>
      <c r="L155" s="366"/>
      <c r="M155" s="366"/>
      <c r="N155" s="366"/>
      <c r="O155" s="517"/>
      <c r="P155" s="517"/>
      <c r="Q155" s="365"/>
      <c r="R155" s="365"/>
      <c r="S155" s="365"/>
      <c r="T155" s="518"/>
      <c r="U155" s="366"/>
      <c r="V155" s="365"/>
      <c r="W155" s="365"/>
      <c r="X155" s="532" t="str">
        <f t="shared" si="8"/>
        <v/>
      </c>
      <c r="Y155" s="520"/>
      <c r="Z155" s="534" t="str">
        <f>IF(AA155="","",VLOOKUP(AA155,Lookups!L151:M174,2,FALSE))</f>
        <v/>
      </c>
      <c r="AA155" s="366"/>
      <c r="AB155" s="366"/>
      <c r="AC155" s="517"/>
      <c r="AD155" s="366"/>
      <c r="AE155" s="366"/>
      <c r="AF155" s="366"/>
      <c r="AG155" s="366"/>
      <c r="AH155" s="366"/>
      <c r="AI155" s="366"/>
      <c r="AJ155" s="366"/>
      <c r="AK155" s="366"/>
      <c r="AL155" s="532" t="str">
        <f>IF(AM155="","",(VLOOKUP(AM155,Lookups!V151:W172,2,FALSE)))</f>
        <v/>
      </c>
      <c r="AM155" s="366"/>
      <c r="AN155" s="366"/>
      <c r="AO155" s="532" t="str">
        <f t="shared" si="9"/>
        <v/>
      </c>
      <c r="AP155" s="366"/>
      <c r="AQ155" s="532" t="str">
        <f t="shared" si="10"/>
        <v/>
      </c>
      <c r="AR155" s="366"/>
      <c r="AS155" s="366"/>
      <c r="AT155" s="366"/>
      <c r="AU155" s="366"/>
      <c r="AV155" s="366"/>
      <c r="AW155" s="366"/>
      <c r="AX155" s="522"/>
      <c r="AY155" s="522"/>
      <c r="AZ155" s="522"/>
      <c r="BA155" s="522"/>
      <c r="BB155" s="366"/>
      <c r="BC155" s="366"/>
      <c r="BD155" s="366"/>
      <c r="BE155" s="366"/>
      <c r="BF155" s="518"/>
      <c r="BG155" s="518"/>
      <c r="BH155" s="532" t="str">
        <f t="shared" si="11"/>
        <v/>
      </c>
      <c r="BI155" s="366"/>
      <c r="BJ155" s="533"/>
      <c r="BK155" s="366"/>
      <c r="BL155" s="525"/>
      <c r="BM155" s="525"/>
      <c r="BN155" s="525"/>
      <c r="BO155" s="525"/>
      <c r="BP155" s="525"/>
      <c r="BQ155" s="525"/>
      <c r="BR155" s="366"/>
      <c r="BS155" s="525"/>
      <c r="BT155" s="525"/>
      <c r="BU155" s="525"/>
      <c r="BV155" s="525"/>
      <c r="BW155" s="12"/>
      <c r="BX155"/>
    </row>
    <row r="156" spans="1:76" s="371" customFormat="1" ht="27" customHeight="1" x14ac:dyDescent="0.2">
      <c r="A156" s="365"/>
      <c r="B156" s="379"/>
      <c r="C156" s="366"/>
      <c r="D156" s="533" t="str">
        <f>IF(E155="","",(VLOOKUP(E155,Lookups!$B$4:$C$3001,2,FALSE)))</f>
        <v/>
      </c>
      <c r="E156" s="366"/>
      <c r="F156" s="366"/>
      <c r="G156" s="366"/>
      <c r="H156" s="366"/>
      <c r="I156" s="366"/>
      <c r="J156" s="366"/>
      <c r="K156" s="366"/>
      <c r="L156" s="366"/>
      <c r="M156" s="366"/>
      <c r="N156" s="366"/>
      <c r="O156" s="517"/>
      <c r="P156" s="517"/>
      <c r="Q156" s="365"/>
      <c r="R156" s="365"/>
      <c r="S156" s="365"/>
      <c r="T156" s="518"/>
      <c r="U156" s="366"/>
      <c r="V156" s="365"/>
      <c r="W156" s="365"/>
      <c r="X156" s="532" t="str">
        <f t="shared" si="8"/>
        <v/>
      </c>
      <c r="Y156" s="520"/>
      <c r="Z156" s="534" t="str">
        <f>IF(AA156="","",VLOOKUP(AA156,Lookups!L152:M175,2,FALSE))</f>
        <v/>
      </c>
      <c r="AA156" s="366"/>
      <c r="AB156" s="366"/>
      <c r="AC156" s="517"/>
      <c r="AD156" s="366"/>
      <c r="AE156" s="366"/>
      <c r="AF156" s="366"/>
      <c r="AG156" s="366"/>
      <c r="AH156" s="366"/>
      <c r="AI156" s="366"/>
      <c r="AJ156" s="366"/>
      <c r="AK156" s="366"/>
      <c r="AL156" s="532" t="str">
        <f>IF(AM156="","",(VLOOKUP(AM156,Lookups!V152:W173,2,FALSE)))</f>
        <v/>
      </c>
      <c r="AM156" s="366"/>
      <c r="AN156" s="366"/>
      <c r="AO156" s="532" t="str">
        <f t="shared" si="9"/>
        <v/>
      </c>
      <c r="AP156" s="366"/>
      <c r="AQ156" s="532" t="str">
        <f t="shared" si="10"/>
        <v/>
      </c>
      <c r="AR156" s="366"/>
      <c r="AS156" s="366"/>
      <c r="AT156" s="366"/>
      <c r="AU156" s="366"/>
      <c r="AV156" s="366"/>
      <c r="AW156" s="366"/>
      <c r="AX156" s="522"/>
      <c r="AY156" s="522"/>
      <c r="AZ156" s="522"/>
      <c r="BA156" s="522"/>
      <c r="BB156" s="366"/>
      <c r="BC156" s="366"/>
      <c r="BD156" s="366"/>
      <c r="BE156" s="366"/>
      <c r="BF156" s="518"/>
      <c r="BG156" s="518"/>
      <c r="BH156" s="532" t="str">
        <f t="shared" si="11"/>
        <v/>
      </c>
      <c r="BI156" s="366"/>
      <c r="BJ156" s="533"/>
      <c r="BK156" s="366"/>
      <c r="BL156" s="525"/>
      <c r="BM156" s="525"/>
      <c r="BN156" s="525"/>
      <c r="BO156" s="525"/>
      <c r="BP156" s="525"/>
      <c r="BQ156" s="525"/>
      <c r="BR156" s="366"/>
      <c r="BS156" s="525"/>
      <c r="BT156" s="525"/>
      <c r="BU156" s="525"/>
      <c r="BV156" s="525"/>
      <c r="BW156" s="12"/>
      <c r="BX156"/>
    </row>
    <row r="157" spans="1:76" s="371" customFormat="1" ht="27" customHeight="1" x14ac:dyDescent="0.2">
      <c r="A157" s="365"/>
      <c r="B157" s="379"/>
      <c r="C157" s="366"/>
      <c r="D157" s="533" t="str">
        <f>IF(E156="","",(VLOOKUP(E156,Lookups!$B$4:$C$3001,2,FALSE)))</f>
        <v/>
      </c>
      <c r="E157" s="366"/>
      <c r="F157" s="366"/>
      <c r="G157" s="366"/>
      <c r="H157" s="366"/>
      <c r="I157" s="366"/>
      <c r="J157" s="366"/>
      <c r="K157" s="366"/>
      <c r="L157" s="366"/>
      <c r="M157" s="366"/>
      <c r="N157" s="366"/>
      <c r="O157" s="517"/>
      <c r="P157" s="517"/>
      <c r="Q157" s="365"/>
      <c r="R157" s="365"/>
      <c r="S157" s="365"/>
      <c r="T157" s="518"/>
      <c r="U157" s="366"/>
      <c r="V157" s="365"/>
      <c r="W157" s="365"/>
      <c r="X157" s="532" t="str">
        <f t="shared" si="8"/>
        <v/>
      </c>
      <c r="Y157" s="520"/>
      <c r="Z157" s="534" t="str">
        <f>IF(AA157="","",VLOOKUP(AA157,Lookups!L153:M176,2,FALSE))</f>
        <v/>
      </c>
      <c r="AA157" s="366"/>
      <c r="AB157" s="366"/>
      <c r="AC157" s="517"/>
      <c r="AD157" s="366"/>
      <c r="AE157" s="366"/>
      <c r="AF157" s="366"/>
      <c r="AG157" s="366"/>
      <c r="AH157" s="366"/>
      <c r="AI157" s="366"/>
      <c r="AJ157" s="366"/>
      <c r="AK157" s="366"/>
      <c r="AL157" s="532" t="str">
        <f>IF(AM157="","",(VLOOKUP(AM157,Lookups!V153:W174,2,FALSE)))</f>
        <v/>
      </c>
      <c r="AM157" s="366"/>
      <c r="AN157" s="366"/>
      <c r="AO157" s="532" t="str">
        <f t="shared" si="9"/>
        <v/>
      </c>
      <c r="AP157" s="366"/>
      <c r="AQ157" s="532" t="str">
        <f t="shared" si="10"/>
        <v/>
      </c>
      <c r="AR157" s="366"/>
      <c r="AS157" s="366"/>
      <c r="AT157" s="366"/>
      <c r="AU157" s="366"/>
      <c r="AV157" s="366"/>
      <c r="AW157" s="366"/>
      <c r="AX157" s="522"/>
      <c r="AY157" s="522"/>
      <c r="AZ157" s="522"/>
      <c r="BA157" s="522"/>
      <c r="BB157" s="366"/>
      <c r="BC157" s="366"/>
      <c r="BD157" s="366"/>
      <c r="BE157" s="366"/>
      <c r="BF157" s="518"/>
      <c r="BG157" s="518"/>
      <c r="BH157" s="532" t="str">
        <f t="shared" si="11"/>
        <v/>
      </c>
      <c r="BI157" s="366"/>
      <c r="BJ157" s="533"/>
      <c r="BK157" s="366"/>
      <c r="BL157" s="525"/>
      <c r="BM157" s="525"/>
      <c r="BN157" s="525"/>
      <c r="BO157" s="525"/>
      <c r="BP157" s="525"/>
      <c r="BQ157" s="525"/>
      <c r="BR157" s="366"/>
      <c r="BS157" s="525"/>
      <c r="BT157" s="525"/>
      <c r="BU157" s="525"/>
      <c r="BV157" s="525"/>
      <c r="BW157" s="12"/>
      <c r="BX157"/>
    </row>
    <row r="158" spans="1:76" s="371" customFormat="1" ht="27" customHeight="1" x14ac:dyDescent="0.2">
      <c r="A158" s="365"/>
      <c r="B158" s="379"/>
      <c r="C158" s="366"/>
      <c r="D158" s="533" t="str">
        <f>IF(E157="","",(VLOOKUP(E157,Lookups!$B$4:$C$3001,2,FALSE)))</f>
        <v/>
      </c>
      <c r="E158" s="366"/>
      <c r="F158" s="366"/>
      <c r="G158" s="366"/>
      <c r="H158" s="366"/>
      <c r="I158" s="366"/>
      <c r="J158" s="366"/>
      <c r="K158" s="366"/>
      <c r="L158" s="366"/>
      <c r="M158" s="366"/>
      <c r="N158" s="366"/>
      <c r="O158" s="517"/>
      <c r="P158" s="517"/>
      <c r="Q158" s="365"/>
      <c r="R158" s="365"/>
      <c r="S158" s="365"/>
      <c r="T158" s="518"/>
      <c r="U158" s="366"/>
      <c r="V158" s="365"/>
      <c r="W158" s="365"/>
      <c r="X158" s="532" t="str">
        <f t="shared" si="8"/>
        <v/>
      </c>
      <c r="Y158" s="520"/>
      <c r="Z158" s="534" t="str">
        <f>IF(AA158="","",VLOOKUP(AA158,Lookups!L154:M177,2,FALSE))</f>
        <v/>
      </c>
      <c r="AA158" s="366"/>
      <c r="AB158" s="366"/>
      <c r="AC158" s="517"/>
      <c r="AD158" s="366"/>
      <c r="AE158" s="366"/>
      <c r="AF158" s="366"/>
      <c r="AG158" s="366"/>
      <c r="AH158" s="366"/>
      <c r="AI158" s="366"/>
      <c r="AJ158" s="366"/>
      <c r="AK158" s="366"/>
      <c r="AL158" s="532" t="str">
        <f>IF(AM158="","",(VLOOKUP(AM158,Lookups!V154:W175,2,FALSE)))</f>
        <v/>
      </c>
      <c r="AM158" s="366"/>
      <c r="AN158" s="366"/>
      <c r="AO158" s="532" t="str">
        <f t="shared" si="9"/>
        <v/>
      </c>
      <c r="AP158" s="366"/>
      <c r="AQ158" s="532" t="str">
        <f t="shared" si="10"/>
        <v/>
      </c>
      <c r="AR158" s="366"/>
      <c r="AS158" s="366"/>
      <c r="AT158" s="366"/>
      <c r="AU158" s="366"/>
      <c r="AV158" s="366"/>
      <c r="AW158" s="366"/>
      <c r="AX158" s="522"/>
      <c r="AY158" s="522"/>
      <c r="AZ158" s="522"/>
      <c r="BA158" s="522"/>
      <c r="BB158" s="366"/>
      <c r="BC158" s="366"/>
      <c r="BD158" s="366"/>
      <c r="BE158" s="366"/>
      <c r="BF158" s="518"/>
      <c r="BG158" s="518"/>
      <c r="BH158" s="532" t="str">
        <f t="shared" si="11"/>
        <v/>
      </c>
      <c r="BI158" s="366"/>
      <c r="BJ158" s="533"/>
      <c r="BK158" s="366"/>
      <c r="BL158" s="525"/>
      <c r="BM158" s="525"/>
      <c r="BN158" s="525"/>
      <c r="BO158" s="525"/>
      <c r="BP158" s="525"/>
      <c r="BQ158" s="525"/>
      <c r="BR158" s="366"/>
      <c r="BS158" s="525"/>
      <c r="BT158" s="525"/>
      <c r="BU158" s="525"/>
      <c r="BV158" s="525"/>
      <c r="BW158" s="12"/>
      <c r="BX158"/>
    </row>
    <row r="159" spans="1:76" s="371" customFormat="1" ht="27" customHeight="1" x14ac:dyDescent="0.2">
      <c r="A159" s="365"/>
      <c r="B159" s="379"/>
      <c r="C159" s="366"/>
      <c r="D159" s="533" t="str">
        <f>IF(E158="","",(VLOOKUP(E158,Lookups!$B$4:$C$3001,2,FALSE)))</f>
        <v/>
      </c>
      <c r="E159" s="366"/>
      <c r="F159" s="366"/>
      <c r="G159" s="366"/>
      <c r="H159" s="366"/>
      <c r="I159" s="366"/>
      <c r="J159" s="366"/>
      <c r="K159" s="366"/>
      <c r="L159" s="366"/>
      <c r="M159" s="366"/>
      <c r="N159" s="366"/>
      <c r="O159" s="517"/>
      <c r="P159" s="517"/>
      <c r="Q159" s="365"/>
      <c r="R159" s="365"/>
      <c r="S159" s="365"/>
      <c r="T159" s="518"/>
      <c r="U159" s="366"/>
      <c r="V159" s="365"/>
      <c r="W159" s="365"/>
      <c r="X159" s="532" t="str">
        <f t="shared" si="8"/>
        <v/>
      </c>
      <c r="Y159" s="520"/>
      <c r="Z159" s="534" t="str">
        <f>IF(AA159="","",VLOOKUP(AA159,Lookups!L155:M178,2,FALSE))</f>
        <v/>
      </c>
      <c r="AA159" s="366"/>
      <c r="AB159" s="366"/>
      <c r="AC159" s="517"/>
      <c r="AD159" s="366"/>
      <c r="AE159" s="366"/>
      <c r="AF159" s="366"/>
      <c r="AG159" s="366"/>
      <c r="AH159" s="366"/>
      <c r="AI159" s="366"/>
      <c r="AJ159" s="366"/>
      <c r="AK159" s="366"/>
      <c r="AL159" s="532" t="str">
        <f>IF(AM159="","",(VLOOKUP(AM159,Lookups!V155:W176,2,FALSE)))</f>
        <v/>
      </c>
      <c r="AM159" s="366"/>
      <c r="AN159" s="366"/>
      <c r="AO159" s="532" t="str">
        <f t="shared" si="9"/>
        <v/>
      </c>
      <c r="AP159" s="366"/>
      <c r="AQ159" s="532" t="str">
        <f t="shared" si="10"/>
        <v/>
      </c>
      <c r="AR159" s="366"/>
      <c r="AS159" s="366"/>
      <c r="AT159" s="366"/>
      <c r="AU159" s="366"/>
      <c r="AV159" s="366"/>
      <c r="AW159" s="366"/>
      <c r="AX159" s="522"/>
      <c r="AY159" s="522"/>
      <c r="AZ159" s="522"/>
      <c r="BA159" s="522"/>
      <c r="BB159" s="366"/>
      <c r="BC159" s="366"/>
      <c r="BD159" s="366"/>
      <c r="BE159" s="366"/>
      <c r="BF159" s="518"/>
      <c r="BG159" s="518"/>
      <c r="BH159" s="532" t="str">
        <f t="shared" si="11"/>
        <v/>
      </c>
      <c r="BI159" s="366"/>
      <c r="BJ159" s="533"/>
      <c r="BK159" s="366"/>
      <c r="BL159" s="525"/>
      <c r="BM159" s="525"/>
      <c r="BN159" s="525"/>
      <c r="BO159" s="525"/>
      <c r="BP159" s="525"/>
      <c r="BQ159" s="525"/>
      <c r="BR159" s="366"/>
      <c r="BS159" s="525"/>
      <c r="BT159" s="525"/>
      <c r="BU159" s="525"/>
      <c r="BV159" s="525"/>
      <c r="BW159" s="12"/>
      <c r="BX159"/>
    </row>
    <row r="160" spans="1:76" s="371" customFormat="1" ht="27" customHeight="1" x14ac:dyDescent="0.2">
      <c r="A160" s="365"/>
      <c r="B160" s="379"/>
      <c r="C160" s="366"/>
      <c r="D160" s="533" t="str">
        <f>IF(E159="","",(VLOOKUP(E159,Lookups!$B$4:$C$3001,2,FALSE)))</f>
        <v/>
      </c>
      <c r="E160" s="366"/>
      <c r="F160" s="366"/>
      <c r="G160" s="366"/>
      <c r="H160" s="366"/>
      <c r="I160" s="366"/>
      <c r="J160" s="366"/>
      <c r="K160" s="366"/>
      <c r="L160" s="366"/>
      <c r="M160" s="366"/>
      <c r="N160" s="366"/>
      <c r="O160" s="517"/>
      <c r="P160" s="517"/>
      <c r="Q160" s="365"/>
      <c r="R160" s="365"/>
      <c r="S160" s="365"/>
      <c r="T160" s="518"/>
      <c r="U160" s="366"/>
      <c r="V160" s="365"/>
      <c r="W160" s="365"/>
      <c r="X160" s="532" t="str">
        <f t="shared" si="8"/>
        <v/>
      </c>
      <c r="Y160" s="520"/>
      <c r="Z160" s="534" t="str">
        <f>IF(AA160="","",VLOOKUP(AA160,Lookups!L156:M179,2,FALSE))</f>
        <v/>
      </c>
      <c r="AA160" s="366"/>
      <c r="AB160" s="366"/>
      <c r="AC160" s="517"/>
      <c r="AD160" s="366"/>
      <c r="AE160" s="366"/>
      <c r="AF160" s="366"/>
      <c r="AG160" s="366"/>
      <c r="AH160" s="366"/>
      <c r="AI160" s="366"/>
      <c r="AJ160" s="366"/>
      <c r="AK160" s="366"/>
      <c r="AL160" s="532" t="str">
        <f>IF(AM160="","",(VLOOKUP(AM160,Lookups!V156:W177,2,FALSE)))</f>
        <v/>
      </c>
      <c r="AM160" s="366"/>
      <c r="AN160" s="366"/>
      <c r="AO160" s="532" t="str">
        <f t="shared" si="9"/>
        <v/>
      </c>
      <c r="AP160" s="366"/>
      <c r="AQ160" s="532" t="str">
        <f t="shared" si="10"/>
        <v/>
      </c>
      <c r="AR160" s="366"/>
      <c r="AS160" s="366"/>
      <c r="AT160" s="366"/>
      <c r="AU160" s="366"/>
      <c r="AV160" s="366"/>
      <c r="AW160" s="366"/>
      <c r="AX160" s="522"/>
      <c r="AY160" s="522"/>
      <c r="AZ160" s="522"/>
      <c r="BA160" s="522"/>
      <c r="BB160" s="366"/>
      <c r="BC160" s="366"/>
      <c r="BD160" s="366"/>
      <c r="BE160" s="366"/>
      <c r="BF160" s="518"/>
      <c r="BG160" s="518"/>
      <c r="BH160" s="532" t="str">
        <f t="shared" si="11"/>
        <v/>
      </c>
      <c r="BI160" s="366"/>
      <c r="BJ160" s="533"/>
      <c r="BK160" s="366"/>
      <c r="BL160" s="525"/>
      <c r="BM160" s="525"/>
      <c r="BN160" s="525"/>
      <c r="BO160" s="525"/>
      <c r="BP160" s="525"/>
      <c r="BQ160" s="525"/>
      <c r="BR160" s="366"/>
      <c r="BS160" s="525"/>
      <c r="BT160" s="525"/>
      <c r="BU160" s="525"/>
      <c r="BV160" s="525"/>
      <c r="BW160" s="12"/>
      <c r="BX160"/>
    </row>
    <row r="161" spans="1:76" s="371" customFormat="1" ht="27" customHeight="1" x14ac:dyDescent="0.2">
      <c r="A161" s="365"/>
      <c r="B161" s="379"/>
      <c r="C161" s="366"/>
      <c r="D161" s="533" t="str">
        <f>IF(E160="","",(VLOOKUP(E160,Lookups!$B$4:$C$3001,2,FALSE)))</f>
        <v/>
      </c>
      <c r="E161" s="366"/>
      <c r="F161" s="366"/>
      <c r="G161" s="366"/>
      <c r="H161" s="366"/>
      <c r="I161" s="366"/>
      <c r="J161" s="366"/>
      <c r="K161" s="366"/>
      <c r="L161" s="366"/>
      <c r="M161" s="366"/>
      <c r="N161" s="366"/>
      <c r="O161" s="517"/>
      <c r="P161" s="517"/>
      <c r="Q161" s="365"/>
      <c r="R161" s="365"/>
      <c r="S161" s="365"/>
      <c r="T161" s="518"/>
      <c r="U161" s="366"/>
      <c r="V161" s="365"/>
      <c r="W161" s="365"/>
      <c r="X161" s="532" t="str">
        <f t="shared" si="8"/>
        <v/>
      </c>
      <c r="Y161" s="520"/>
      <c r="Z161" s="534" t="str">
        <f>IF(AA161="","",VLOOKUP(AA161,Lookups!L157:M180,2,FALSE))</f>
        <v/>
      </c>
      <c r="AA161" s="366"/>
      <c r="AB161" s="366"/>
      <c r="AC161" s="517"/>
      <c r="AD161" s="366"/>
      <c r="AE161" s="366"/>
      <c r="AF161" s="366"/>
      <c r="AG161" s="366"/>
      <c r="AH161" s="366"/>
      <c r="AI161" s="366"/>
      <c r="AJ161" s="366"/>
      <c r="AK161" s="366"/>
      <c r="AL161" s="532" t="str">
        <f>IF(AM161="","",(VLOOKUP(AM161,Lookups!V157:W178,2,FALSE)))</f>
        <v/>
      </c>
      <c r="AM161" s="366"/>
      <c r="AN161" s="366"/>
      <c r="AO161" s="532" t="str">
        <f t="shared" si="9"/>
        <v/>
      </c>
      <c r="AP161" s="366"/>
      <c r="AQ161" s="532" t="str">
        <f t="shared" si="10"/>
        <v/>
      </c>
      <c r="AR161" s="366"/>
      <c r="AS161" s="366"/>
      <c r="AT161" s="366"/>
      <c r="AU161" s="366"/>
      <c r="AV161" s="366"/>
      <c r="AW161" s="366"/>
      <c r="AX161" s="522"/>
      <c r="AY161" s="522"/>
      <c r="AZ161" s="522"/>
      <c r="BA161" s="522"/>
      <c r="BB161" s="366"/>
      <c r="BC161" s="366"/>
      <c r="BD161" s="366"/>
      <c r="BE161" s="366"/>
      <c r="BF161" s="518"/>
      <c r="BG161" s="518"/>
      <c r="BH161" s="532" t="str">
        <f t="shared" si="11"/>
        <v/>
      </c>
      <c r="BI161" s="366"/>
      <c r="BJ161" s="533"/>
      <c r="BK161" s="366"/>
      <c r="BL161" s="525"/>
      <c r="BM161" s="525"/>
      <c r="BN161" s="525"/>
      <c r="BO161" s="525"/>
      <c r="BP161" s="525"/>
      <c r="BQ161" s="525"/>
      <c r="BR161" s="366"/>
      <c r="BS161" s="525"/>
      <c r="BT161" s="525"/>
      <c r="BU161" s="525"/>
      <c r="BV161" s="525"/>
      <c r="BW161" s="12"/>
      <c r="BX161"/>
    </row>
    <row r="162" spans="1:76" s="371" customFormat="1" ht="27" customHeight="1" x14ac:dyDescent="0.2">
      <c r="A162" s="365"/>
      <c r="B162" s="379"/>
      <c r="C162" s="366"/>
      <c r="D162" s="533" t="str">
        <f>IF(E161="","",(VLOOKUP(E161,Lookups!$B$4:$C$3001,2,FALSE)))</f>
        <v/>
      </c>
      <c r="E162" s="366"/>
      <c r="F162" s="366"/>
      <c r="G162" s="366"/>
      <c r="H162" s="366"/>
      <c r="I162" s="366"/>
      <c r="J162" s="366"/>
      <c r="K162" s="366"/>
      <c r="L162" s="366"/>
      <c r="M162" s="366"/>
      <c r="N162" s="366"/>
      <c r="O162" s="517"/>
      <c r="P162" s="517"/>
      <c r="Q162" s="365"/>
      <c r="R162" s="365"/>
      <c r="S162" s="365"/>
      <c r="T162" s="518"/>
      <c r="U162" s="366"/>
      <c r="V162" s="365"/>
      <c r="W162" s="365"/>
      <c r="X162" s="532" t="str">
        <f t="shared" si="8"/>
        <v/>
      </c>
      <c r="Y162" s="520"/>
      <c r="Z162" s="534" t="str">
        <f>IF(AA162="","",VLOOKUP(AA162,Lookups!L158:M181,2,FALSE))</f>
        <v/>
      </c>
      <c r="AA162" s="366"/>
      <c r="AB162" s="366"/>
      <c r="AC162" s="517"/>
      <c r="AD162" s="366"/>
      <c r="AE162" s="366"/>
      <c r="AF162" s="366"/>
      <c r="AG162" s="366"/>
      <c r="AH162" s="366"/>
      <c r="AI162" s="366"/>
      <c r="AJ162" s="366"/>
      <c r="AK162" s="366"/>
      <c r="AL162" s="532" t="str">
        <f>IF(AM162="","",(VLOOKUP(AM162,Lookups!V158:W179,2,FALSE)))</f>
        <v/>
      </c>
      <c r="AM162" s="366"/>
      <c r="AN162" s="366"/>
      <c r="AO162" s="532" t="str">
        <f t="shared" si="9"/>
        <v/>
      </c>
      <c r="AP162" s="366"/>
      <c r="AQ162" s="532" t="str">
        <f t="shared" si="10"/>
        <v/>
      </c>
      <c r="AR162" s="366"/>
      <c r="AS162" s="366"/>
      <c r="AT162" s="366"/>
      <c r="AU162" s="366"/>
      <c r="AV162" s="366"/>
      <c r="AW162" s="366"/>
      <c r="AX162" s="522"/>
      <c r="AY162" s="522"/>
      <c r="AZ162" s="522"/>
      <c r="BA162" s="522"/>
      <c r="BB162" s="366"/>
      <c r="BC162" s="366"/>
      <c r="BD162" s="366"/>
      <c r="BE162" s="366"/>
      <c r="BF162" s="518"/>
      <c r="BG162" s="518"/>
      <c r="BH162" s="532" t="str">
        <f t="shared" si="11"/>
        <v/>
      </c>
      <c r="BI162" s="366"/>
      <c r="BJ162" s="533"/>
      <c r="BK162" s="366"/>
      <c r="BL162" s="525"/>
      <c r="BM162" s="525"/>
      <c r="BN162" s="525"/>
      <c r="BO162" s="525"/>
      <c r="BP162" s="525"/>
      <c r="BQ162" s="525"/>
      <c r="BR162" s="366"/>
      <c r="BS162" s="525"/>
      <c r="BT162" s="525"/>
      <c r="BU162" s="525"/>
      <c r="BV162" s="525"/>
      <c r="BW162" s="12"/>
      <c r="BX162"/>
    </row>
    <row r="163" spans="1:76" s="371" customFormat="1" ht="27" customHeight="1" x14ac:dyDescent="0.2">
      <c r="A163" s="365"/>
      <c r="B163" s="379"/>
      <c r="C163" s="366"/>
      <c r="D163" s="533" t="str">
        <f>IF(E162="","",(VLOOKUP(E162,Lookups!$B$4:$C$3001,2,FALSE)))</f>
        <v/>
      </c>
      <c r="E163" s="366"/>
      <c r="F163" s="366"/>
      <c r="G163" s="366"/>
      <c r="H163" s="366"/>
      <c r="I163" s="366"/>
      <c r="J163" s="366"/>
      <c r="K163" s="366"/>
      <c r="L163" s="366"/>
      <c r="M163" s="366"/>
      <c r="N163" s="366"/>
      <c r="O163" s="517"/>
      <c r="P163" s="517"/>
      <c r="Q163" s="365"/>
      <c r="R163" s="365"/>
      <c r="S163" s="365"/>
      <c r="T163" s="518"/>
      <c r="U163" s="366"/>
      <c r="V163" s="365"/>
      <c r="W163" s="365"/>
      <c r="X163" s="532" t="str">
        <f t="shared" si="8"/>
        <v/>
      </c>
      <c r="Y163" s="520"/>
      <c r="Z163" s="534" t="str">
        <f>IF(AA163="","",VLOOKUP(AA163,Lookups!L159:M182,2,FALSE))</f>
        <v/>
      </c>
      <c r="AA163" s="366"/>
      <c r="AB163" s="366"/>
      <c r="AC163" s="517"/>
      <c r="AD163" s="366"/>
      <c r="AE163" s="366"/>
      <c r="AF163" s="366"/>
      <c r="AG163" s="366"/>
      <c r="AH163" s="366"/>
      <c r="AI163" s="366"/>
      <c r="AJ163" s="366"/>
      <c r="AK163" s="366"/>
      <c r="AL163" s="532" t="str">
        <f>IF(AM163="","",(VLOOKUP(AM163,Lookups!V159:W180,2,FALSE)))</f>
        <v/>
      </c>
      <c r="AM163" s="366"/>
      <c r="AN163" s="366"/>
      <c r="AO163" s="532" t="str">
        <f t="shared" si="9"/>
        <v/>
      </c>
      <c r="AP163" s="366"/>
      <c r="AQ163" s="532" t="str">
        <f t="shared" si="10"/>
        <v/>
      </c>
      <c r="AR163" s="366"/>
      <c r="AS163" s="366"/>
      <c r="AT163" s="366"/>
      <c r="AU163" s="366"/>
      <c r="AV163" s="366"/>
      <c r="AW163" s="366"/>
      <c r="AX163" s="522"/>
      <c r="AY163" s="522"/>
      <c r="AZ163" s="522"/>
      <c r="BA163" s="522"/>
      <c r="BB163" s="366"/>
      <c r="BC163" s="366"/>
      <c r="BD163" s="366"/>
      <c r="BE163" s="366"/>
      <c r="BF163" s="518"/>
      <c r="BG163" s="518"/>
      <c r="BH163" s="532" t="str">
        <f t="shared" si="11"/>
        <v/>
      </c>
      <c r="BI163" s="366"/>
      <c r="BJ163" s="533"/>
      <c r="BK163" s="366"/>
      <c r="BL163" s="525"/>
      <c r="BM163" s="525"/>
      <c r="BN163" s="525"/>
      <c r="BO163" s="525"/>
      <c r="BP163" s="525"/>
      <c r="BQ163" s="525"/>
      <c r="BR163" s="366"/>
      <c r="BS163" s="525"/>
      <c r="BT163" s="525"/>
      <c r="BU163" s="525"/>
      <c r="BV163" s="525"/>
      <c r="BW163" s="12"/>
      <c r="BX163"/>
    </row>
    <row r="164" spans="1:76" s="371" customFormat="1" ht="27" customHeight="1" x14ac:dyDescent="0.2">
      <c r="A164" s="365"/>
      <c r="B164" s="379"/>
      <c r="C164" s="366"/>
      <c r="D164" s="533" t="str">
        <f>IF(E163="","",(VLOOKUP(E163,Lookups!$B$4:$C$3001,2,FALSE)))</f>
        <v/>
      </c>
      <c r="E164" s="366"/>
      <c r="F164" s="366"/>
      <c r="G164" s="366"/>
      <c r="H164" s="366"/>
      <c r="I164" s="366"/>
      <c r="J164" s="366"/>
      <c r="K164" s="366"/>
      <c r="L164" s="366"/>
      <c r="M164" s="366"/>
      <c r="N164" s="366"/>
      <c r="O164" s="517"/>
      <c r="P164" s="517"/>
      <c r="Q164" s="365"/>
      <c r="R164" s="365"/>
      <c r="S164" s="365"/>
      <c r="T164" s="518"/>
      <c r="U164" s="366"/>
      <c r="V164" s="365"/>
      <c r="W164" s="365"/>
      <c r="X164" s="532" t="str">
        <f t="shared" si="8"/>
        <v/>
      </c>
      <c r="Y164" s="520"/>
      <c r="Z164" s="534" t="str">
        <f>IF(AA164="","",VLOOKUP(AA164,Lookups!L160:M183,2,FALSE))</f>
        <v/>
      </c>
      <c r="AA164" s="366"/>
      <c r="AB164" s="366"/>
      <c r="AC164" s="517"/>
      <c r="AD164" s="366"/>
      <c r="AE164" s="366"/>
      <c r="AF164" s="366"/>
      <c r="AG164" s="366"/>
      <c r="AH164" s="366"/>
      <c r="AI164" s="366"/>
      <c r="AJ164" s="366"/>
      <c r="AK164" s="366"/>
      <c r="AL164" s="532" t="str">
        <f>IF(AM164="","",(VLOOKUP(AM164,Lookups!V160:W181,2,FALSE)))</f>
        <v/>
      </c>
      <c r="AM164" s="366"/>
      <c r="AN164" s="366"/>
      <c r="AO164" s="532" t="str">
        <f t="shared" si="9"/>
        <v/>
      </c>
      <c r="AP164" s="366"/>
      <c r="AQ164" s="532" t="str">
        <f t="shared" si="10"/>
        <v/>
      </c>
      <c r="AR164" s="366"/>
      <c r="AS164" s="366"/>
      <c r="AT164" s="366"/>
      <c r="AU164" s="366"/>
      <c r="AV164" s="366"/>
      <c r="AW164" s="366"/>
      <c r="AX164" s="522"/>
      <c r="AY164" s="522"/>
      <c r="AZ164" s="522"/>
      <c r="BA164" s="522"/>
      <c r="BB164" s="366"/>
      <c r="BC164" s="366"/>
      <c r="BD164" s="366"/>
      <c r="BE164" s="366"/>
      <c r="BF164" s="518"/>
      <c r="BG164" s="518"/>
      <c r="BH164" s="532" t="str">
        <f t="shared" si="11"/>
        <v/>
      </c>
      <c r="BI164" s="366"/>
      <c r="BJ164" s="533"/>
      <c r="BK164" s="366"/>
      <c r="BL164" s="525"/>
      <c r="BM164" s="525"/>
      <c r="BN164" s="525"/>
      <c r="BO164" s="525"/>
      <c r="BP164" s="525"/>
      <c r="BQ164" s="525"/>
      <c r="BR164" s="366"/>
      <c r="BS164" s="525"/>
      <c r="BT164" s="525"/>
      <c r="BU164" s="525"/>
      <c r="BV164" s="525"/>
      <c r="BW164" s="12"/>
      <c r="BX164"/>
    </row>
    <row r="165" spans="1:76" s="371" customFormat="1" ht="27" customHeight="1" x14ac:dyDescent="0.2">
      <c r="A165" s="365"/>
      <c r="B165" s="379"/>
      <c r="C165" s="366"/>
      <c r="D165" s="533" t="str">
        <f>IF(E164="","",(VLOOKUP(E164,Lookups!$B$4:$C$3001,2,FALSE)))</f>
        <v/>
      </c>
      <c r="E165" s="366"/>
      <c r="F165" s="366"/>
      <c r="G165" s="366"/>
      <c r="H165" s="366"/>
      <c r="I165" s="366"/>
      <c r="J165" s="366"/>
      <c r="K165" s="366"/>
      <c r="L165" s="366"/>
      <c r="M165" s="366"/>
      <c r="N165" s="366"/>
      <c r="O165" s="517"/>
      <c r="P165" s="517"/>
      <c r="Q165" s="365"/>
      <c r="R165" s="365"/>
      <c r="S165" s="365"/>
      <c r="T165" s="518"/>
      <c r="U165" s="366"/>
      <c r="V165" s="365"/>
      <c r="W165" s="365"/>
      <c r="X165" s="532" t="str">
        <f t="shared" si="8"/>
        <v/>
      </c>
      <c r="Y165" s="520"/>
      <c r="Z165" s="534" t="str">
        <f>IF(AA165="","",VLOOKUP(AA165,Lookups!L161:M184,2,FALSE))</f>
        <v/>
      </c>
      <c r="AA165" s="366"/>
      <c r="AB165" s="366"/>
      <c r="AC165" s="517"/>
      <c r="AD165" s="366"/>
      <c r="AE165" s="366"/>
      <c r="AF165" s="366"/>
      <c r="AG165" s="366"/>
      <c r="AH165" s="366"/>
      <c r="AI165" s="366"/>
      <c r="AJ165" s="366"/>
      <c r="AK165" s="366"/>
      <c r="AL165" s="532" t="str">
        <f>IF(AM165="","",(VLOOKUP(AM165,Lookups!V161:W182,2,FALSE)))</f>
        <v/>
      </c>
      <c r="AM165" s="366"/>
      <c r="AN165" s="366"/>
      <c r="AO165" s="532" t="str">
        <f t="shared" si="9"/>
        <v/>
      </c>
      <c r="AP165" s="366"/>
      <c r="AQ165" s="532" t="str">
        <f t="shared" si="10"/>
        <v/>
      </c>
      <c r="AR165" s="366"/>
      <c r="AS165" s="366"/>
      <c r="AT165" s="366"/>
      <c r="AU165" s="366"/>
      <c r="AV165" s="366"/>
      <c r="AW165" s="366"/>
      <c r="AX165" s="522"/>
      <c r="AY165" s="522"/>
      <c r="AZ165" s="522"/>
      <c r="BA165" s="522"/>
      <c r="BB165" s="366"/>
      <c r="BC165" s="366"/>
      <c r="BD165" s="366"/>
      <c r="BE165" s="366"/>
      <c r="BF165" s="518"/>
      <c r="BG165" s="518"/>
      <c r="BH165" s="532" t="str">
        <f t="shared" si="11"/>
        <v/>
      </c>
      <c r="BI165" s="366"/>
      <c r="BJ165" s="533"/>
      <c r="BK165" s="366"/>
      <c r="BL165" s="525"/>
      <c r="BM165" s="525"/>
      <c r="BN165" s="525"/>
      <c r="BO165" s="525"/>
      <c r="BP165" s="525"/>
      <c r="BQ165" s="525"/>
      <c r="BR165" s="366"/>
      <c r="BS165" s="525"/>
      <c r="BT165" s="525"/>
      <c r="BU165" s="525"/>
      <c r="BV165" s="525"/>
      <c r="BW165" s="12"/>
      <c r="BX165"/>
    </row>
    <row r="166" spans="1:76" s="371" customFormat="1" ht="27" customHeight="1" x14ac:dyDescent="0.2">
      <c r="A166" s="365"/>
      <c r="B166" s="379"/>
      <c r="C166" s="366"/>
      <c r="D166" s="533" t="str">
        <f>IF(E165="","",(VLOOKUP(E165,Lookups!$B$4:$C$3001,2,FALSE)))</f>
        <v/>
      </c>
      <c r="E166" s="366"/>
      <c r="F166" s="366"/>
      <c r="G166" s="366"/>
      <c r="H166" s="366"/>
      <c r="I166" s="366"/>
      <c r="J166" s="366"/>
      <c r="K166" s="366"/>
      <c r="L166" s="366"/>
      <c r="M166" s="366"/>
      <c r="N166" s="366"/>
      <c r="O166" s="517"/>
      <c r="P166" s="517"/>
      <c r="Q166" s="365"/>
      <c r="R166" s="365"/>
      <c r="S166" s="365"/>
      <c r="T166" s="518"/>
      <c r="U166" s="366"/>
      <c r="V166" s="365"/>
      <c r="W166" s="365"/>
      <c r="X166" s="532" t="str">
        <f t="shared" si="8"/>
        <v/>
      </c>
      <c r="Y166" s="520"/>
      <c r="Z166" s="534" t="str">
        <f>IF(AA166="","",VLOOKUP(AA166,Lookups!L162:M185,2,FALSE))</f>
        <v/>
      </c>
      <c r="AA166" s="366"/>
      <c r="AB166" s="366"/>
      <c r="AC166" s="517"/>
      <c r="AD166" s="366"/>
      <c r="AE166" s="366"/>
      <c r="AF166" s="366"/>
      <c r="AG166" s="366"/>
      <c r="AH166" s="366"/>
      <c r="AI166" s="366"/>
      <c r="AJ166" s="366"/>
      <c r="AK166" s="366"/>
      <c r="AL166" s="532" t="str">
        <f>IF(AM166="","",(VLOOKUP(AM166,Lookups!V162:W183,2,FALSE)))</f>
        <v/>
      </c>
      <c r="AM166" s="366"/>
      <c r="AN166" s="366"/>
      <c r="AO166" s="532" t="str">
        <f t="shared" si="9"/>
        <v/>
      </c>
      <c r="AP166" s="366"/>
      <c r="AQ166" s="532" t="str">
        <f t="shared" si="10"/>
        <v/>
      </c>
      <c r="AR166" s="366"/>
      <c r="AS166" s="366"/>
      <c r="AT166" s="366"/>
      <c r="AU166" s="366"/>
      <c r="AV166" s="366"/>
      <c r="AW166" s="366"/>
      <c r="AX166" s="522"/>
      <c r="AY166" s="522"/>
      <c r="AZ166" s="522"/>
      <c r="BA166" s="522"/>
      <c r="BB166" s="366"/>
      <c r="BC166" s="366"/>
      <c r="BD166" s="366"/>
      <c r="BE166" s="366"/>
      <c r="BF166" s="518"/>
      <c r="BG166" s="518"/>
      <c r="BH166" s="532" t="str">
        <f t="shared" si="11"/>
        <v/>
      </c>
      <c r="BI166" s="366"/>
      <c r="BJ166" s="533"/>
      <c r="BK166" s="366"/>
      <c r="BL166" s="525"/>
      <c r="BM166" s="525"/>
      <c r="BN166" s="525"/>
      <c r="BO166" s="525"/>
      <c r="BP166" s="525"/>
      <c r="BQ166" s="525"/>
      <c r="BR166" s="366"/>
      <c r="BS166" s="525"/>
      <c r="BT166" s="525"/>
      <c r="BU166" s="525"/>
      <c r="BV166" s="525"/>
      <c r="BW166" s="12"/>
      <c r="BX166"/>
    </row>
    <row r="167" spans="1:76" s="371" customFormat="1" ht="27" customHeight="1" x14ac:dyDescent="0.2">
      <c r="A167" s="365"/>
      <c r="B167" s="379"/>
      <c r="C167" s="366"/>
      <c r="D167" s="533" t="str">
        <f>IF(E166="","",(VLOOKUP(E166,Lookups!$B$4:$C$3001,2,FALSE)))</f>
        <v/>
      </c>
      <c r="E167" s="366"/>
      <c r="F167" s="366"/>
      <c r="G167" s="366"/>
      <c r="H167" s="366"/>
      <c r="I167" s="366"/>
      <c r="J167" s="366"/>
      <c r="K167" s="366"/>
      <c r="L167" s="366"/>
      <c r="M167" s="366"/>
      <c r="N167" s="366"/>
      <c r="O167" s="517"/>
      <c r="P167" s="517"/>
      <c r="Q167" s="365"/>
      <c r="R167" s="365"/>
      <c r="S167" s="365"/>
      <c r="T167" s="518"/>
      <c r="U167" s="366"/>
      <c r="V167" s="365"/>
      <c r="W167" s="365"/>
      <c r="X167" s="532" t="str">
        <f t="shared" si="8"/>
        <v/>
      </c>
      <c r="Y167" s="520"/>
      <c r="Z167" s="534" t="str">
        <f>IF(AA167="","",VLOOKUP(AA167,Lookups!L163:M186,2,FALSE))</f>
        <v/>
      </c>
      <c r="AA167" s="366"/>
      <c r="AB167" s="366"/>
      <c r="AC167" s="517"/>
      <c r="AD167" s="366"/>
      <c r="AE167" s="366"/>
      <c r="AF167" s="366"/>
      <c r="AG167" s="366"/>
      <c r="AH167" s="366"/>
      <c r="AI167" s="366"/>
      <c r="AJ167" s="366"/>
      <c r="AK167" s="366"/>
      <c r="AL167" s="532" t="str">
        <f>IF(AM167="","",(VLOOKUP(AM167,Lookups!V163:W184,2,FALSE)))</f>
        <v/>
      </c>
      <c r="AM167" s="366"/>
      <c r="AN167" s="366"/>
      <c r="AO167" s="532" t="str">
        <f t="shared" si="9"/>
        <v/>
      </c>
      <c r="AP167" s="366"/>
      <c r="AQ167" s="532" t="str">
        <f t="shared" si="10"/>
        <v/>
      </c>
      <c r="AR167" s="366"/>
      <c r="AS167" s="366"/>
      <c r="AT167" s="366"/>
      <c r="AU167" s="366"/>
      <c r="AV167" s="366"/>
      <c r="AW167" s="366"/>
      <c r="AX167" s="522"/>
      <c r="AY167" s="522"/>
      <c r="AZ167" s="522"/>
      <c r="BA167" s="522"/>
      <c r="BB167" s="366"/>
      <c r="BC167" s="366"/>
      <c r="BD167" s="366"/>
      <c r="BE167" s="366"/>
      <c r="BF167" s="518"/>
      <c r="BG167" s="518"/>
      <c r="BH167" s="532" t="str">
        <f t="shared" si="11"/>
        <v/>
      </c>
      <c r="BI167" s="366"/>
      <c r="BJ167" s="533"/>
      <c r="BK167" s="366"/>
      <c r="BL167" s="525"/>
      <c r="BM167" s="525"/>
      <c r="BN167" s="525"/>
      <c r="BO167" s="525"/>
      <c r="BP167" s="525"/>
      <c r="BQ167" s="525"/>
      <c r="BR167" s="366"/>
      <c r="BS167" s="525"/>
      <c r="BT167" s="525"/>
      <c r="BU167" s="525"/>
      <c r="BV167" s="525"/>
      <c r="BW167" s="12"/>
      <c r="BX167"/>
    </row>
    <row r="168" spans="1:76" s="371" customFormat="1" ht="27" customHeight="1" x14ac:dyDescent="0.2">
      <c r="A168" s="365"/>
      <c r="B168" s="379"/>
      <c r="C168" s="366"/>
      <c r="D168" s="533" t="str">
        <f>IF(E167="","",(VLOOKUP(E167,Lookups!$B$4:$C$3001,2,FALSE)))</f>
        <v/>
      </c>
      <c r="E168" s="366"/>
      <c r="F168" s="366"/>
      <c r="G168" s="366"/>
      <c r="H168" s="366"/>
      <c r="I168" s="366"/>
      <c r="J168" s="366"/>
      <c r="K168" s="366"/>
      <c r="L168" s="366"/>
      <c r="M168" s="366"/>
      <c r="N168" s="366"/>
      <c r="O168" s="517"/>
      <c r="P168" s="517"/>
      <c r="Q168" s="365"/>
      <c r="R168" s="365"/>
      <c r="S168" s="365"/>
      <c r="T168" s="518"/>
      <c r="U168" s="366"/>
      <c r="V168" s="365"/>
      <c r="W168" s="365"/>
      <c r="X168" s="532" t="str">
        <f t="shared" si="8"/>
        <v/>
      </c>
      <c r="Y168" s="520"/>
      <c r="Z168" s="534" t="str">
        <f>IF(AA168="","",VLOOKUP(AA168,Lookups!L164:M187,2,FALSE))</f>
        <v/>
      </c>
      <c r="AA168" s="366"/>
      <c r="AB168" s="366"/>
      <c r="AC168" s="517"/>
      <c r="AD168" s="366"/>
      <c r="AE168" s="366"/>
      <c r="AF168" s="366"/>
      <c r="AG168" s="366"/>
      <c r="AH168" s="366"/>
      <c r="AI168" s="366"/>
      <c r="AJ168" s="366"/>
      <c r="AK168" s="366"/>
      <c r="AL168" s="532" t="str">
        <f>IF(AM168="","",(VLOOKUP(AM168,Lookups!V164:W185,2,FALSE)))</f>
        <v/>
      </c>
      <c r="AM168" s="366"/>
      <c r="AN168" s="366"/>
      <c r="AO168" s="532" t="str">
        <f t="shared" si="9"/>
        <v/>
      </c>
      <c r="AP168" s="366"/>
      <c r="AQ168" s="532" t="str">
        <f t="shared" si="10"/>
        <v/>
      </c>
      <c r="AR168" s="366"/>
      <c r="AS168" s="366"/>
      <c r="AT168" s="366"/>
      <c r="AU168" s="366"/>
      <c r="AV168" s="366"/>
      <c r="AW168" s="366"/>
      <c r="AX168" s="522"/>
      <c r="AY168" s="522"/>
      <c r="AZ168" s="522"/>
      <c r="BA168" s="522"/>
      <c r="BB168" s="366"/>
      <c r="BC168" s="366"/>
      <c r="BD168" s="366"/>
      <c r="BE168" s="366"/>
      <c r="BF168" s="518"/>
      <c r="BG168" s="518"/>
      <c r="BH168" s="532" t="str">
        <f t="shared" si="11"/>
        <v/>
      </c>
      <c r="BI168" s="366"/>
      <c r="BJ168" s="533"/>
      <c r="BK168" s="366"/>
      <c r="BL168" s="525"/>
      <c r="BM168" s="525"/>
      <c r="BN168" s="525"/>
      <c r="BO168" s="525"/>
      <c r="BP168" s="525"/>
      <c r="BQ168" s="525"/>
      <c r="BR168" s="366"/>
      <c r="BS168" s="525"/>
      <c r="BT168" s="525"/>
      <c r="BU168" s="525"/>
      <c r="BV168" s="525"/>
      <c r="BW168" s="12"/>
      <c r="BX168"/>
    </row>
    <row r="169" spans="1:76" s="371" customFormat="1" ht="27" customHeight="1" x14ac:dyDescent="0.2">
      <c r="A169" s="365"/>
      <c r="B169" s="379"/>
      <c r="C169" s="366"/>
      <c r="D169" s="533" t="str">
        <f>IF(E168="","",(VLOOKUP(E168,Lookups!$B$4:$C$3001,2,FALSE)))</f>
        <v/>
      </c>
      <c r="E169" s="366"/>
      <c r="F169" s="366"/>
      <c r="G169" s="366"/>
      <c r="H169" s="366"/>
      <c r="I169" s="366"/>
      <c r="J169" s="366"/>
      <c r="K169" s="366"/>
      <c r="L169" s="366"/>
      <c r="M169" s="366"/>
      <c r="N169" s="366"/>
      <c r="O169" s="517"/>
      <c r="P169" s="517"/>
      <c r="Q169" s="365"/>
      <c r="R169" s="365"/>
      <c r="S169" s="365"/>
      <c r="T169" s="518"/>
      <c r="U169" s="366"/>
      <c r="V169" s="365"/>
      <c r="W169" s="365"/>
      <c r="X169" s="532" t="str">
        <f t="shared" si="8"/>
        <v/>
      </c>
      <c r="Y169" s="520"/>
      <c r="Z169" s="534" t="str">
        <f>IF(AA169="","",VLOOKUP(AA169,Lookups!L165:M188,2,FALSE))</f>
        <v/>
      </c>
      <c r="AA169" s="366"/>
      <c r="AB169" s="366"/>
      <c r="AC169" s="517"/>
      <c r="AD169" s="366"/>
      <c r="AE169" s="366"/>
      <c r="AF169" s="366"/>
      <c r="AG169" s="366"/>
      <c r="AH169" s="366"/>
      <c r="AI169" s="366"/>
      <c r="AJ169" s="366"/>
      <c r="AK169" s="366"/>
      <c r="AL169" s="532" t="str">
        <f>IF(AM169="","",(VLOOKUP(AM169,Lookups!V165:W186,2,FALSE)))</f>
        <v/>
      </c>
      <c r="AM169" s="366"/>
      <c r="AN169" s="366"/>
      <c r="AO169" s="532" t="str">
        <f t="shared" si="9"/>
        <v/>
      </c>
      <c r="AP169" s="366"/>
      <c r="AQ169" s="532" t="str">
        <f t="shared" si="10"/>
        <v/>
      </c>
      <c r="AR169" s="366"/>
      <c r="AS169" s="366"/>
      <c r="AT169" s="366"/>
      <c r="AU169" s="366"/>
      <c r="AV169" s="366"/>
      <c r="AW169" s="366"/>
      <c r="AX169" s="522"/>
      <c r="AY169" s="522"/>
      <c r="AZ169" s="522"/>
      <c r="BA169" s="522"/>
      <c r="BB169" s="366"/>
      <c r="BC169" s="366"/>
      <c r="BD169" s="366"/>
      <c r="BE169" s="366"/>
      <c r="BF169" s="518"/>
      <c r="BG169" s="518"/>
      <c r="BH169" s="532" t="str">
        <f t="shared" si="11"/>
        <v/>
      </c>
      <c r="BI169" s="366"/>
      <c r="BJ169" s="533"/>
      <c r="BK169" s="366"/>
      <c r="BL169" s="525"/>
      <c r="BM169" s="525"/>
      <c r="BN169" s="525"/>
      <c r="BO169" s="525"/>
      <c r="BP169" s="525"/>
      <c r="BQ169" s="525"/>
      <c r="BR169" s="366"/>
      <c r="BS169" s="525"/>
      <c r="BT169" s="525"/>
      <c r="BU169" s="525"/>
      <c r="BV169" s="525"/>
      <c r="BW169" s="12"/>
      <c r="BX169"/>
    </row>
    <row r="170" spans="1:76" s="371" customFormat="1" ht="27" customHeight="1" x14ac:dyDescent="0.2">
      <c r="A170" s="365"/>
      <c r="B170" s="379"/>
      <c r="C170" s="366"/>
      <c r="D170" s="533" t="str">
        <f>IF(E169="","",(VLOOKUP(E169,Lookups!$B$4:$C$3001,2,FALSE)))</f>
        <v/>
      </c>
      <c r="E170" s="366"/>
      <c r="F170" s="366"/>
      <c r="G170" s="366"/>
      <c r="H170" s="366"/>
      <c r="I170" s="366"/>
      <c r="J170" s="366"/>
      <c r="K170" s="366"/>
      <c r="L170" s="366"/>
      <c r="M170" s="366"/>
      <c r="N170" s="366"/>
      <c r="O170" s="517"/>
      <c r="P170" s="517"/>
      <c r="Q170" s="365"/>
      <c r="R170" s="365"/>
      <c r="S170" s="365"/>
      <c r="T170" s="518"/>
      <c r="U170" s="366"/>
      <c r="V170" s="365"/>
      <c r="W170" s="365"/>
      <c r="X170" s="532" t="str">
        <f t="shared" si="8"/>
        <v/>
      </c>
      <c r="Y170" s="520"/>
      <c r="Z170" s="534" t="str">
        <f>IF(AA170="","",VLOOKUP(AA170,Lookups!L166:M189,2,FALSE))</f>
        <v/>
      </c>
      <c r="AA170" s="366"/>
      <c r="AB170" s="366"/>
      <c r="AC170" s="517"/>
      <c r="AD170" s="366"/>
      <c r="AE170" s="366"/>
      <c r="AF170" s="366"/>
      <c r="AG170" s="366"/>
      <c r="AH170" s="366"/>
      <c r="AI170" s="366"/>
      <c r="AJ170" s="366"/>
      <c r="AK170" s="366"/>
      <c r="AL170" s="532" t="str">
        <f>IF(AM170="","",(VLOOKUP(AM170,Lookups!V166:W187,2,FALSE)))</f>
        <v/>
      </c>
      <c r="AM170" s="366"/>
      <c r="AN170" s="366"/>
      <c r="AO170" s="532" t="str">
        <f t="shared" si="9"/>
        <v/>
      </c>
      <c r="AP170" s="366"/>
      <c r="AQ170" s="532" t="str">
        <f t="shared" si="10"/>
        <v/>
      </c>
      <c r="AR170" s="366"/>
      <c r="AS170" s="366"/>
      <c r="AT170" s="366"/>
      <c r="AU170" s="366"/>
      <c r="AV170" s="366"/>
      <c r="AW170" s="366"/>
      <c r="AX170" s="522"/>
      <c r="AY170" s="522"/>
      <c r="AZ170" s="522"/>
      <c r="BA170" s="522"/>
      <c r="BB170" s="366"/>
      <c r="BC170" s="366"/>
      <c r="BD170" s="366"/>
      <c r="BE170" s="366"/>
      <c r="BF170" s="518"/>
      <c r="BG170" s="518"/>
      <c r="BH170" s="532" t="str">
        <f t="shared" si="11"/>
        <v/>
      </c>
      <c r="BI170" s="366"/>
      <c r="BJ170" s="533"/>
      <c r="BK170" s="366"/>
      <c r="BL170" s="525"/>
      <c r="BM170" s="525"/>
      <c r="BN170" s="525"/>
      <c r="BO170" s="525"/>
      <c r="BP170" s="525"/>
      <c r="BQ170" s="525"/>
      <c r="BR170" s="366"/>
      <c r="BS170" s="525"/>
      <c r="BT170" s="525"/>
      <c r="BU170" s="525"/>
      <c r="BV170" s="525"/>
      <c r="BW170" s="12"/>
      <c r="BX170"/>
    </row>
    <row r="171" spans="1:76" s="371" customFormat="1" ht="27" customHeight="1" x14ac:dyDescent="0.2">
      <c r="A171" s="365"/>
      <c r="B171" s="379"/>
      <c r="C171" s="366"/>
      <c r="D171" s="533" t="str">
        <f>IF(E170="","",(VLOOKUP(E170,Lookups!$B$4:$C$3001,2,FALSE)))</f>
        <v/>
      </c>
      <c r="E171" s="366"/>
      <c r="F171" s="366"/>
      <c r="G171" s="366"/>
      <c r="H171" s="366"/>
      <c r="I171" s="366"/>
      <c r="J171" s="366"/>
      <c r="K171" s="366"/>
      <c r="L171" s="366"/>
      <c r="M171" s="366"/>
      <c r="N171" s="366"/>
      <c r="O171" s="517"/>
      <c r="P171" s="517"/>
      <c r="Q171" s="365"/>
      <c r="R171" s="365"/>
      <c r="S171" s="365"/>
      <c r="T171" s="518"/>
      <c r="U171" s="366"/>
      <c r="V171" s="365"/>
      <c r="W171" s="365"/>
      <c r="X171" s="532" t="str">
        <f t="shared" si="8"/>
        <v/>
      </c>
      <c r="Y171" s="520"/>
      <c r="Z171" s="534" t="str">
        <f>IF(AA171="","",VLOOKUP(AA171,Lookups!L167:M190,2,FALSE))</f>
        <v/>
      </c>
      <c r="AA171" s="366"/>
      <c r="AB171" s="366"/>
      <c r="AC171" s="517"/>
      <c r="AD171" s="366"/>
      <c r="AE171" s="366"/>
      <c r="AF171" s="366"/>
      <c r="AG171" s="366"/>
      <c r="AH171" s="366"/>
      <c r="AI171" s="366"/>
      <c r="AJ171" s="366"/>
      <c r="AK171" s="366"/>
      <c r="AL171" s="532" t="str">
        <f>IF(AM171="","",(VLOOKUP(AM171,Lookups!V167:W188,2,FALSE)))</f>
        <v/>
      </c>
      <c r="AM171" s="366"/>
      <c r="AN171" s="366"/>
      <c r="AO171" s="532" t="str">
        <f t="shared" si="9"/>
        <v/>
      </c>
      <c r="AP171" s="366"/>
      <c r="AQ171" s="532" t="str">
        <f t="shared" si="10"/>
        <v/>
      </c>
      <c r="AR171" s="366"/>
      <c r="AS171" s="366"/>
      <c r="AT171" s="366"/>
      <c r="AU171" s="366"/>
      <c r="AV171" s="366"/>
      <c r="AW171" s="366"/>
      <c r="AX171" s="522"/>
      <c r="AY171" s="522"/>
      <c r="AZ171" s="522"/>
      <c r="BA171" s="522"/>
      <c r="BB171" s="366"/>
      <c r="BC171" s="366"/>
      <c r="BD171" s="366"/>
      <c r="BE171" s="366"/>
      <c r="BF171" s="518"/>
      <c r="BG171" s="518"/>
      <c r="BH171" s="532" t="str">
        <f t="shared" si="11"/>
        <v/>
      </c>
      <c r="BI171" s="366"/>
      <c r="BJ171" s="533"/>
      <c r="BK171" s="366"/>
      <c r="BL171" s="525"/>
      <c r="BM171" s="525"/>
      <c r="BN171" s="525"/>
      <c r="BO171" s="525"/>
      <c r="BP171" s="525"/>
      <c r="BQ171" s="525"/>
      <c r="BR171" s="366"/>
      <c r="BS171" s="525"/>
      <c r="BT171" s="525"/>
      <c r="BU171" s="525"/>
      <c r="BV171" s="525"/>
      <c r="BW171" s="12"/>
      <c r="BX171"/>
    </row>
    <row r="172" spans="1:76" s="371" customFormat="1" ht="27" customHeight="1" x14ac:dyDescent="0.2">
      <c r="A172" s="365"/>
      <c r="B172" s="379"/>
      <c r="C172" s="366"/>
      <c r="D172" s="533" t="str">
        <f>IF(E171="","",(VLOOKUP(E171,Lookups!$B$4:$C$3001,2,FALSE)))</f>
        <v/>
      </c>
      <c r="E172" s="366"/>
      <c r="F172" s="366"/>
      <c r="G172" s="366"/>
      <c r="H172" s="366"/>
      <c r="I172" s="366"/>
      <c r="J172" s="366"/>
      <c r="K172" s="366"/>
      <c r="L172" s="366"/>
      <c r="M172" s="366"/>
      <c r="N172" s="366"/>
      <c r="O172" s="517"/>
      <c r="P172" s="517"/>
      <c r="Q172" s="365"/>
      <c r="R172" s="365"/>
      <c r="S172" s="365"/>
      <c r="T172" s="518"/>
      <c r="U172" s="366"/>
      <c r="V172" s="365"/>
      <c r="W172" s="365"/>
      <c r="X172" s="532" t="str">
        <f t="shared" si="8"/>
        <v/>
      </c>
      <c r="Y172" s="520"/>
      <c r="Z172" s="534" t="str">
        <f>IF(AA172="","",VLOOKUP(AA172,Lookups!L168:M191,2,FALSE))</f>
        <v/>
      </c>
      <c r="AA172" s="366"/>
      <c r="AB172" s="366"/>
      <c r="AC172" s="517"/>
      <c r="AD172" s="366"/>
      <c r="AE172" s="366"/>
      <c r="AF172" s="366"/>
      <c r="AG172" s="366"/>
      <c r="AH172" s="366"/>
      <c r="AI172" s="366"/>
      <c r="AJ172" s="366"/>
      <c r="AK172" s="366"/>
      <c r="AL172" s="532" t="str">
        <f>IF(AM172="","",(VLOOKUP(AM172,Lookups!V168:W189,2,FALSE)))</f>
        <v/>
      </c>
      <c r="AM172" s="366"/>
      <c r="AN172" s="366"/>
      <c r="AO172" s="532" t="str">
        <f t="shared" si="9"/>
        <v/>
      </c>
      <c r="AP172" s="366"/>
      <c r="AQ172" s="532" t="str">
        <f t="shared" si="10"/>
        <v/>
      </c>
      <c r="AR172" s="366"/>
      <c r="AS172" s="366"/>
      <c r="AT172" s="366"/>
      <c r="AU172" s="366"/>
      <c r="AV172" s="366"/>
      <c r="AW172" s="366"/>
      <c r="AX172" s="522"/>
      <c r="AY172" s="522"/>
      <c r="AZ172" s="522"/>
      <c r="BA172" s="522"/>
      <c r="BB172" s="366"/>
      <c r="BC172" s="366"/>
      <c r="BD172" s="366"/>
      <c r="BE172" s="366"/>
      <c r="BF172" s="518"/>
      <c r="BG172" s="518"/>
      <c r="BH172" s="532" t="str">
        <f t="shared" si="11"/>
        <v/>
      </c>
      <c r="BI172" s="366"/>
      <c r="BJ172" s="533"/>
      <c r="BK172" s="366"/>
      <c r="BL172" s="525"/>
      <c r="BM172" s="525"/>
      <c r="BN172" s="525"/>
      <c r="BO172" s="525"/>
      <c r="BP172" s="525"/>
      <c r="BQ172" s="525"/>
      <c r="BR172" s="366"/>
      <c r="BS172" s="525"/>
      <c r="BT172" s="525"/>
      <c r="BU172" s="525"/>
      <c r="BV172" s="525"/>
      <c r="BW172" s="12"/>
      <c r="BX172"/>
    </row>
    <row r="173" spans="1:76" s="371" customFormat="1" ht="27" customHeight="1" x14ac:dyDescent="0.2">
      <c r="A173" s="365"/>
      <c r="B173" s="379"/>
      <c r="C173" s="366"/>
      <c r="D173" s="533" t="str">
        <f>IF(E172="","",(VLOOKUP(E172,Lookups!$B$4:$C$3001,2,FALSE)))</f>
        <v/>
      </c>
      <c r="E173" s="366"/>
      <c r="F173" s="366"/>
      <c r="G173" s="366"/>
      <c r="H173" s="366"/>
      <c r="I173" s="366"/>
      <c r="J173" s="366"/>
      <c r="K173" s="366"/>
      <c r="L173" s="366"/>
      <c r="M173" s="366"/>
      <c r="N173" s="366"/>
      <c r="O173" s="517"/>
      <c r="P173" s="517"/>
      <c r="Q173" s="365"/>
      <c r="R173" s="365"/>
      <c r="S173" s="365"/>
      <c r="T173" s="518"/>
      <c r="U173" s="366"/>
      <c r="V173" s="365"/>
      <c r="W173" s="365"/>
      <c r="X173" s="532" t="str">
        <f t="shared" si="8"/>
        <v/>
      </c>
      <c r="Y173" s="520"/>
      <c r="Z173" s="534" t="str">
        <f>IF(AA173="","",VLOOKUP(AA173,Lookups!L169:M192,2,FALSE))</f>
        <v/>
      </c>
      <c r="AA173" s="366"/>
      <c r="AB173" s="366"/>
      <c r="AC173" s="517"/>
      <c r="AD173" s="366"/>
      <c r="AE173" s="366"/>
      <c r="AF173" s="366"/>
      <c r="AG173" s="366"/>
      <c r="AH173" s="366"/>
      <c r="AI173" s="366"/>
      <c r="AJ173" s="366"/>
      <c r="AK173" s="366"/>
      <c r="AL173" s="532" t="str">
        <f>IF(AM173="","",(VLOOKUP(AM173,Lookups!V169:W190,2,FALSE)))</f>
        <v/>
      </c>
      <c r="AM173" s="366"/>
      <c r="AN173" s="366"/>
      <c r="AO173" s="532" t="str">
        <f t="shared" si="9"/>
        <v/>
      </c>
      <c r="AP173" s="366"/>
      <c r="AQ173" s="532" t="str">
        <f t="shared" si="10"/>
        <v/>
      </c>
      <c r="AR173" s="366"/>
      <c r="AS173" s="366"/>
      <c r="AT173" s="366"/>
      <c r="AU173" s="366"/>
      <c r="AV173" s="366"/>
      <c r="AW173" s="366"/>
      <c r="AX173" s="522"/>
      <c r="AY173" s="522"/>
      <c r="AZ173" s="522"/>
      <c r="BA173" s="522"/>
      <c r="BB173" s="366"/>
      <c r="BC173" s="366"/>
      <c r="BD173" s="366"/>
      <c r="BE173" s="366"/>
      <c r="BF173" s="518"/>
      <c r="BG173" s="518"/>
      <c r="BH173" s="532" t="str">
        <f t="shared" si="11"/>
        <v/>
      </c>
      <c r="BI173" s="366"/>
      <c r="BJ173" s="533"/>
      <c r="BK173" s="366"/>
      <c r="BL173" s="525"/>
      <c r="BM173" s="525"/>
      <c r="BN173" s="525"/>
      <c r="BO173" s="525"/>
      <c r="BP173" s="525"/>
      <c r="BQ173" s="525"/>
      <c r="BR173" s="366"/>
      <c r="BS173" s="525"/>
      <c r="BT173" s="525"/>
      <c r="BU173" s="525"/>
      <c r="BV173" s="525"/>
      <c r="BW173" s="12"/>
      <c r="BX173"/>
    </row>
    <row r="174" spans="1:76" s="371" customFormat="1" ht="27" customHeight="1" x14ac:dyDescent="0.2">
      <c r="A174" s="365"/>
      <c r="B174" s="379"/>
      <c r="C174" s="366"/>
      <c r="D174" s="533" t="str">
        <f>IF(E173="","",(VLOOKUP(E173,Lookups!$B$4:$C$3001,2,FALSE)))</f>
        <v/>
      </c>
      <c r="E174" s="366"/>
      <c r="F174" s="366"/>
      <c r="G174" s="366"/>
      <c r="H174" s="366"/>
      <c r="I174" s="366"/>
      <c r="J174" s="366"/>
      <c r="K174" s="366"/>
      <c r="L174" s="366"/>
      <c r="M174" s="366"/>
      <c r="N174" s="366"/>
      <c r="O174" s="517"/>
      <c r="P174" s="517"/>
      <c r="Q174" s="365"/>
      <c r="R174" s="365"/>
      <c r="S174" s="365"/>
      <c r="T174" s="518"/>
      <c r="U174" s="366"/>
      <c r="V174" s="365"/>
      <c r="W174" s="365"/>
      <c r="X174" s="532" t="str">
        <f t="shared" si="8"/>
        <v/>
      </c>
      <c r="Y174" s="520"/>
      <c r="Z174" s="534" t="str">
        <f>IF(AA174="","",VLOOKUP(AA174,Lookups!L170:M193,2,FALSE))</f>
        <v/>
      </c>
      <c r="AA174" s="366"/>
      <c r="AB174" s="366"/>
      <c r="AC174" s="517"/>
      <c r="AD174" s="366"/>
      <c r="AE174" s="366"/>
      <c r="AF174" s="366"/>
      <c r="AG174" s="366"/>
      <c r="AH174" s="366"/>
      <c r="AI174" s="366"/>
      <c r="AJ174" s="366"/>
      <c r="AK174" s="366"/>
      <c r="AL174" s="532" t="str">
        <f>IF(AM174="","",(VLOOKUP(AM174,Lookups!V170:W191,2,FALSE)))</f>
        <v/>
      </c>
      <c r="AM174" s="366"/>
      <c r="AN174" s="366"/>
      <c r="AO174" s="532" t="str">
        <f t="shared" si="9"/>
        <v/>
      </c>
      <c r="AP174" s="366"/>
      <c r="AQ174" s="532" t="str">
        <f t="shared" si="10"/>
        <v/>
      </c>
      <c r="AR174" s="366"/>
      <c r="AS174" s="366"/>
      <c r="AT174" s="366"/>
      <c r="AU174" s="366"/>
      <c r="AV174" s="366"/>
      <c r="AW174" s="366"/>
      <c r="AX174" s="522"/>
      <c r="AY174" s="522"/>
      <c r="AZ174" s="522"/>
      <c r="BA174" s="522"/>
      <c r="BB174" s="366"/>
      <c r="BC174" s="366"/>
      <c r="BD174" s="366"/>
      <c r="BE174" s="366"/>
      <c r="BF174" s="518"/>
      <c r="BG174" s="518"/>
      <c r="BH174" s="532" t="str">
        <f t="shared" si="11"/>
        <v/>
      </c>
      <c r="BI174" s="366"/>
      <c r="BJ174" s="533"/>
      <c r="BK174" s="366"/>
      <c r="BL174" s="525"/>
      <c r="BM174" s="525"/>
      <c r="BN174" s="525"/>
      <c r="BO174" s="525"/>
      <c r="BP174" s="525"/>
      <c r="BQ174" s="525"/>
      <c r="BR174" s="366"/>
      <c r="BS174" s="525"/>
      <c r="BT174" s="525"/>
      <c r="BU174" s="525"/>
      <c r="BV174" s="525"/>
      <c r="BW174" s="12"/>
      <c r="BX174"/>
    </row>
    <row r="175" spans="1:76" s="371" customFormat="1" ht="27" customHeight="1" x14ac:dyDescent="0.2">
      <c r="A175" s="365"/>
      <c r="B175" s="379"/>
      <c r="C175" s="366"/>
      <c r="D175" s="533" t="str">
        <f>IF(E174="","",(VLOOKUP(E174,Lookups!$B$4:$C$3001,2,FALSE)))</f>
        <v/>
      </c>
      <c r="E175" s="366"/>
      <c r="F175" s="366"/>
      <c r="G175" s="366"/>
      <c r="H175" s="366"/>
      <c r="I175" s="366"/>
      <c r="J175" s="366"/>
      <c r="K175" s="366"/>
      <c r="L175" s="366"/>
      <c r="M175" s="366"/>
      <c r="N175" s="366"/>
      <c r="O175" s="517"/>
      <c r="P175" s="517"/>
      <c r="Q175" s="365"/>
      <c r="R175" s="365"/>
      <c r="S175" s="365"/>
      <c r="T175" s="518"/>
      <c r="U175" s="366"/>
      <c r="V175" s="365"/>
      <c r="W175" s="365"/>
      <c r="X175" s="532" t="str">
        <f t="shared" si="8"/>
        <v/>
      </c>
      <c r="Y175" s="520"/>
      <c r="Z175" s="534" t="str">
        <f>IF(AA175="","",VLOOKUP(AA175,Lookups!L171:M194,2,FALSE))</f>
        <v/>
      </c>
      <c r="AA175" s="366"/>
      <c r="AB175" s="366"/>
      <c r="AC175" s="517"/>
      <c r="AD175" s="366"/>
      <c r="AE175" s="366"/>
      <c r="AF175" s="366"/>
      <c r="AG175" s="366"/>
      <c r="AH175" s="366"/>
      <c r="AI175" s="366"/>
      <c r="AJ175" s="366"/>
      <c r="AK175" s="366"/>
      <c r="AL175" s="532" t="str">
        <f>IF(AM175="","",(VLOOKUP(AM175,Lookups!V171:W192,2,FALSE)))</f>
        <v/>
      </c>
      <c r="AM175" s="366"/>
      <c r="AN175" s="366"/>
      <c r="AO175" s="532" t="str">
        <f t="shared" si="9"/>
        <v/>
      </c>
      <c r="AP175" s="366"/>
      <c r="AQ175" s="532" t="str">
        <f t="shared" si="10"/>
        <v/>
      </c>
      <c r="AR175" s="366"/>
      <c r="AS175" s="366"/>
      <c r="AT175" s="366"/>
      <c r="AU175" s="366"/>
      <c r="AV175" s="366"/>
      <c r="AW175" s="366"/>
      <c r="AX175" s="522"/>
      <c r="AY175" s="522"/>
      <c r="AZ175" s="522"/>
      <c r="BA175" s="522"/>
      <c r="BB175" s="366"/>
      <c r="BC175" s="366"/>
      <c r="BD175" s="366"/>
      <c r="BE175" s="366"/>
      <c r="BF175" s="518"/>
      <c r="BG175" s="518"/>
      <c r="BH175" s="532" t="str">
        <f t="shared" si="11"/>
        <v/>
      </c>
      <c r="BI175" s="366"/>
      <c r="BJ175" s="533"/>
      <c r="BK175" s="366"/>
      <c r="BL175" s="525"/>
      <c r="BM175" s="525"/>
      <c r="BN175" s="525"/>
      <c r="BO175" s="525"/>
      <c r="BP175" s="525"/>
      <c r="BQ175" s="525"/>
      <c r="BR175" s="366"/>
      <c r="BS175" s="525"/>
      <c r="BT175" s="525"/>
      <c r="BU175" s="525"/>
      <c r="BV175" s="525"/>
      <c r="BW175" s="12"/>
      <c r="BX175"/>
    </row>
    <row r="176" spans="1:76" s="371" customFormat="1" ht="27" customHeight="1" x14ac:dyDescent="0.2">
      <c r="A176" s="365"/>
      <c r="B176" s="379"/>
      <c r="C176" s="366"/>
      <c r="D176" s="533" t="str">
        <f>IF(E175="","",(VLOOKUP(E175,Lookups!$B$4:$C$3001,2,FALSE)))</f>
        <v/>
      </c>
      <c r="E176" s="366"/>
      <c r="F176" s="366"/>
      <c r="G176" s="366"/>
      <c r="H176" s="366"/>
      <c r="I176" s="366"/>
      <c r="J176" s="366"/>
      <c r="K176" s="366"/>
      <c r="L176" s="366"/>
      <c r="M176" s="366"/>
      <c r="N176" s="366"/>
      <c r="O176" s="517"/>
      <c r="P176" s="517"/>
      <c r="Q176" s="365"/>
      <c r="R176" s="365"/>
      <c r="S176" s="365"/>
      <c r="T176" s="518"/>
      <c r="U176" s="366"/>
      <c r="V176" s="365"/>
      <c r="W176" s="365"/>
      <c r="X176" s="532" t="str">
        <f t="shared" si="8"/>
        <v/>
      </c>
      <c r="Y176" s="520"/>
      <c r="Z176" s="534" t="str">
        <f>IF(AA176="","",VLOOKUP(AA176,Lookups!L172:M195,2,FALSE))</f>
        <v/>
      </c>
      <c r="AA176" s="366"/>
      <c r="AB176" s="366"/>
      <c r="AC176" s="517"/>
      <c r="AD176" s="366"/>
      <c r="AE176" s="366"/>
      <c r="AF176" s="366"/>
      <c r="AG176" s="366"/>
      <c r="AH176" s="366"/>
      <c r="AI176" s="366"/>
      <c r="AJ176" s="366"/>
      <c r="AK176" s="366"/>
      <c r="AL176" s="532" t="str">
        <f>IF(AM176="","",(VLOOKUP(AM176,Lookups!V172:W193,2,FALSE)))</f>
        <v/>
      </c>
      <c r="AM176" s="366"/>
      <c r="AN176" s="366"/>
      <c r="AO176" s="532" t="str">
        <f t="shared" si="9"/>
        <v/>
      </c>
      <c r="AP176" s="366"/>
      <c r="AQ176" s="532" t="str">
        <f t="shared" si="10"/>
        <v/>
      </c>
      <c r="AR176" s="366"/>
      <c r="AS176" s="366"/>
      <c r="AT176" s="366"/>
      <c r="AU176" s="366"/>
      <c r="AV176" s="366"/>
      <c r="AW176" s="366"/>
      <c r="AX176" s="522"/>
      <c r="AY176" s="522"/>
      <c r="AZ176" s="522"/>
      <c r="BA176" s="522"/>
      <c r="BB176" s="366"/>
      <c r="BC176" s="366"/>
      <c r="BD176" s="366"/>
      <c r="BE176" s="366"/>
      <c r="BF176" s="518"/>
      <c r="BG176" s="518"/>
      <c r="BH176" s="532" t="str">
        <f t="shared" si="11"/>
        <v/>
      </c>
      <c r="BI176" s="366"/>
      <c r="BJ176" s="533"/>
      <c r="BK176" s="366"/>
      <c r="BL176" s="525"/>
      <c r="BM176" s="525"/>
      <c r="BN176" s="525"/>
      <c r="BO176" s="525"/>
      <c r="BP176" s="525"/>
      <c r="BQ176" s="525"/>
      <c r="BR176" s="366"/>
      <c r="BS176" s="525"/>
      <c r="BT176" s="525"/>
      <c r="BU176" s="525"/>
      <c r="BV176" s="525"/>
      <c r="BW176" s="12"/>
      <c r="BX176"/>
    </row>
    <row r="177" spans="1:76" s="371" customFormat="1" ht="27" customHeight="1" x14ac:dyDescent="0.2">
      <c r="A177" s="365"/>
      <c r="B177" s="379"/>
      <c r="C177" s="366"/>
      <c r="D177" s="533" t="str">
        <f>IF(E176="","",(VLOOKUP(E176,Lookups!$B$4:$C$3001,2,FALSE)))</f>
        <v/>
      </c>
      <c r="E177" s="366"/>
      <c r="F177" s="366"/>
      <c r="G177" s="366"/>
      <c r="H177" s="366"/>
      <c r="I177" s="366"/>
      <c r="J177" s="366"/>
      <c r="K177" s="366"/>
      <c r="L177" s="366"/>
      <c r="M177" s="366"/>
      <c r="N177" s="366"/>
      <c r="O177" s="517"/>
      <c r="P177" s="517"/>
      <c r="Q177" s="365"/>
      <c r="R177" s="365"/>
      <c r="S177" s="365"/>
      <c r="T177" s="518"/>
      <c r="U177" s="366"/>
      <c r="V177" s="365"/>
      <c r="W177" s="365"/>
      <c r="X177" s="532" t="str">
        <f t="shared" si="8"/>
        <v/>
      </c>
      <c r="Y177" s="520"/>
      <c r="Z177" s="534" t="str">
        <f>IF(AA177="","",VLOOKUP(AA177,Lookups!L173:M196,2,FALSE))</f>
        <v/>
      </c>
      <c r="AA177" s="366"/>
      <c r="AB177" s="366"/>
      <c r="AC177" s="517"/>
      <c r="AD177" s="366"/>
      <c r="AE177" s="366"/>
      <c r="AF177" s="366"/>
      <c r="AG177" s="366"/>
      <c r="AH177" s="366"/>
      <c r="AI177" s="366"/>
      <c r="AJ177" s="366"/>
      <c r="AK177" s="366"/>
      <c r="AL177" s="532" t="str">
        <f>IF(AM177="","",(VLOOKUP(AM177,Lookups!V173:W194,2,FALSE)))</f>
        <v/>
      </c>
      <c r="AM177" s="366"/>
      <c r="AN177" s="366"/>
      <c r="AO177" s="532" t="str">
        <f t="shared" si="9"/>
        <v/>
      </c>
      <c r="AP177" s="366"/>
      <c r="AQ177" s="532" t="str">
        <f t="shared" si="10"/>
        <v/>
      </c>
      <c r="AR177" s="366"/>
      <c r="AS177" s="366"/>
      <c r="AT177" s="366"/>
      <c r="AU177" s="366"/>
      <c r="AV177" s="366"/>
      <c r="AW177" s="366"/>
      <c r="AX177" s="522"/>
      <c r="AY177" s="522"/>
      <c r="AZ177" s="522"/>
      <c r="BA177" s="522"/>
      <c r="BB177" s="366"/>
      <c r="BC177" s="366"/>
      <c r="BD177" s="366"/>
      <c r="BE177" s="366"/>
      <c r="BF177" s="518"/>
      <c r="BG177" s="518"/>
      <c r="BH177" s="532" t="str">
        <f t="shared" si="11"/>
        <v/>
      </c>
      <c r="BI177" s="366"/>
      <c r="BJ177" s="533"/>
      <c r="BK177" s="366"/>
      <c r="BL177" s="525"/>
      <c r="BM177" s="525"/>
      <c r="BN177" s="525"/>
      <c r="BO177" s="525"/>
      <c r="BP177" s="525"/>
      <c r="BQ177" s="525"/>
      <c r="BR177" s="366"/>
      <c r="BS177" s="525"/>
      <c r="BT177" s="525"/>
      <c r="BU177" s="525"/>
      <c r="BV177" s="525"/>
      <c r="BW177" s="12"/>
      <c r="BX177"/>
    </row>
    <row r="178" spans="1:76" s="371" customFormat="1" ht="27" customHeight="1" x14ac:dyDescent="0.2">
      <c r="A178" s="365"/>
      <c r="B178" s="379"/>
      <c r="C178" s="366"/>
      <c r="D178" s="533" t="str">
        <f>IF(E177="","",(VLOOKUP(E177,Lookups!$B$4:$C$3001,2,FALSE)))</f>
        <v/>
      </c>
      <c r="E178" s="366"/>
      <c r="F178" s="366"/>
      <c r="G178" s="366"/>
      <c r="H178" s="366"/>
      <c r="I178" s="366"/>
      <c r="J178" s="366"/>
      <c r="K178" s="366"/>
      <c r="L178" s="366"/>
      <c r="M178" s="366"/>
      <c r="N178" s="366"/>
      <c r="O178" s="517"/>
      <c r="P178" s="517"/>
      <c r="Q178" s="365"/>
      <c r="R178" s="365"/>
      <c r="S178" s="365"/>
      <c r="T178" s="518"/>
      <c r="U178" s="366"/>
      <c r="V178" s="365"/>
      <c r="W178" s="365"/>
      <c r="X178" s="532" t="str">
        <f t="shared" si="8"/>
        <v/>
      </c>
      <c r="Y178" s="520"/>
      <c r="Z178" s="534" t="str">
        <f>IF(AA178="","",VLOOKUP(AA178,Lookups!L174:M197,2,FALSE))</f>
        <v/>
      </c>
      <c r="AA178" s="366"/>
      <c r="AB178" s="366"/>
      <c r="AC178" s="517"/>
      <c r="AD178" s="366"/>
      <c r="AE178" s="366"/>
      <c r="AF178" s="366"/>
      <c r="AG178" s="366"/>
      <c r="AH178" s="366"/>
      <c r="AI178" s="366"/>
      <c r="AJ178" s="366"/>
      <c r="AK178" s="366"/>
      <c r="AL178" s="532" t="str">
        <f>IF(AM178="","",(VLOOKUP(AM178,Lookups!V174:W195,2,FALSE)))</f>
        <v/>
      </c>
      <c r="AM178" s="366"/>
      <c r="AN178" s="366"/>
      <c r="AO178" s="532" t="str">
        <f t="shared" si="9"/>
        <v/>
      </c>
      <c r="AP178" s="366"/>
      <c r="AQ178" s="532" t="str">
        <f t="shared" si="10"/>
        <v/>
      </c>
      <c r="AR178" s="366"/>
      <c r="AS178" s="366"/>
      <c r="AT178" s="366"/>
      <c r="AU178" s="366"/>
      <c r="AV178" s="366"/>
      <c r="AW178" s="366"/>
      <c r="AX178" s="522"/>
      <c r="AY178" s="522"/>
      <c r="AZ178" s="522"/>
      <c r="BA178" s="522"/>
      <c r="BB178" s="366"/>
      <c r="BC178" s="366"/>
      <c r="BD178" s="366"/>
      <c r="BE178" s="366"/>
      <c r="BF178" s="518"/>
      <c r="BG178" s="518"/>
      <c r="BH178" s="532" t="str">
        <f t="shared" si="11"/>
        <v/>
      </c>
      <c r="BI178" s="366"/>
      <c r="BJ178" s="533"/>
      <c r="BK178" s="366"/>
      <c r="BL178" s="525"/>
      <c r="BM178" s="525"/>
      <c r="BN178" s="525"/>
      <c r="BO178" s="525"/>
      <c r="BP178" s="525"/>
      <c r="BQ178" s="525"/>
      <c r="BR178" s="366"/>
      <c r="BS178" s="525"/>
      <c r="BT178" s="525"/>
      <c r="BU178" s="525"/>
      <c r="BV178" s="525"/>
      <c r="BW178" s="12"/>
      <c r="BX178"/>
    </row>
    <row r="179" spans="1:76" s="371" customFormat="1" ht="27" customHeight="1" x14ac:dyDescent="0.2">
      <c r="A179" s="365"/>
      <c r="B179" s="379"/>
      <c r="C179" s="366"/>
      <c r="D179" s="533" t="str">
        <f>IF(E178="","",(VLOOKUP(E178,Lookups!$B$4:$C$3001,2,FALSE)))</f>
        <v/>
      </c>
      <c r="E179" s="366"/>
      <c r="F179" s="366"/>
      <c r="G179" s="366"/>
      <c r="H179" s="366"/>
      <c r="I179" s="366"/>
      <c r="J179" s="366"/>
      <c r="K179" s="366"/>
      <c r="L179" s="366"/>
      <c r="M179" s="366"/>
      <c r="N179" s="366"/>
      <c r="O179" s="517"/>
      <c r="P179" s="517"/>
      <c r="Q179" s="365"/>
      <c r="R179" s="365"/>
      <c r="S179" s="365"/>
      <c r="T179" s="518"/>
      <c r="U179" s="366"/>
      <c r="V179" s="365"/>
      <c r="W179" s="365"/>
      <c r="X179" s="532" t="str">
        <f t="shared" si="8"/>
        <v/>
      </c>
      <c r="Y179" s="520"/>
      <c r="Z179" s="534" t="str">
        <f>IF(AA179="","",VLOOKUP(AA179,Lookups!L175:M198,2,FALSE))</f>
        <v/>
      </c>
      <c r="AA179" s="366"/>
      <c r="AB179" s="366"/>
      <c r="AC179" s="517"/>
      <c r="AD179" s="366"/>
      <c r="AE179" s="366"/>
      <c r="AF179" s="366"/>
      <c r="AG179" s="366"/>
      <c r="AH179" s="366"/>
      <c r="AI179" s="366"/>
      <c r="AJ179" s="366"/>
      <c r="AK179" s="366"/>
      <c r="AL179" s="532" t="str">
        <f>IF(AM179="","",(VLOOKUP(AM179,Lookups!V175:W196,2,FALSE)))</f>
        <v/>
      </c>
      <c r="AM179" s="366"/>
      <c r="AN179" s="366"/>
      <c r="AO179" s="532" t="str">
        <f t="shared" si="9"/>
        <v/>
      </c>
      <c r="AP179" s="366"/>
      <c r="AQ179" s="532" t="str">
        <f t="shared" si="10"/>
        <v/>
      </c>
      <c r="AR179" s="366"/>
      <c r="AS179" s="366"/>
      <c r="AT179" s="366"/>
      <c r="AU179" s="366"/>
      <c r="AV179" s="366"/>
      <c r="AW179" s="366"/>
      <c r="AX179" s="522"/>
      <c r="AY179" s="522"/>
      <c r="AZ179" s="522"/>
      <c r="BA179" s="522"/>
      <c r="BB179" s="366"/>
      <c r="BC179" s="366"/>
      <c r="BD179" s="366"/>
      <c r="BE179" s="366"/>
      <c r="BF179" s="518"/>
      <c r="BG179" s="518"/>
      <c r="BH179" s="532" t="str">
        <f t="shared" si="11"/>
        <v/>
      </c>
      <c r="BI179" s="366"/>
      <c r="BJ179" s="533"/>
      <c r="BK179" s="366"/>
      <c r="BL179" s="525"/>
      <c r="BM179" s="525"/>
      <c r="BN179" s="525"/>
      <c r="BO179" s="525"/>
      <c r="BP179" s="525"/>
      <c r="BQ179" s="525"/>
      <c r="BR179" s="366"/>
      <c r="BS179" s="525"/>
      <c r="BT179" s="525"/>
      <c r="BU179" s="525"/>
      <c r="BV179" s="525"/>
      <c r="BW179" s="12"/>
      <c r="BX179"/>
    </row>
    <row r="180" spans="1:76" s="371" customFormat="1" ht="27" customHeight="1" x14ac:dyDescent="0.2">
      <c r="A180" s="365"/>
      <c r="B180" s="379"/>
      <c r="C180" s="366"/>
      <c r="D180" s="533" t="str">
        <f>IF(E179="","",(VLOOKUP(E179,Lookups!$B$4:$C$3001,2,FALSE)))</f>
        <v/>
      </c>
      <c r="E180" s="366"/>
      <c r="F180" s="366"/>
      <c r="G180" s="366"/>
      <c r="H180" s="366"/>
      <c r="I180" s="366"/>
      <c r="J180" s="366"/>
      <c r="K180" s="366"/>
      <c r="L180" s="366"/>
      <c r="M180" s="366"/>
      <c r="N180" s="366"/>
      <c r="O180" s="517"/>
      <c r="P180" s="517"/>
      <c r="Q180" s="365"/>
      <c r="R180" s="365"/>
      <c r="S180" s="365"/>
      <c r="T180" s="518"/>
      <c r="U180" s="366"/>
      <c r="V180" s="365"/>
      <c r="W180" s="365"/>
      <c r="X180" s="532" t="str">
        <f t="shared" si="8"/>
        <v/>
      </c>
      <c r="Y180" s="520"/>
      <c r="Z180" s="534" t="str">
        <f>IF(AA180="","",VLOOKUP(AA180,Lookups!L176:M199,2,FALSE))</f>
        <v/>
      </c>
      <c r="AA180" s="366"/>
      <c r="AB180" s="366"/>
      <c r="AC180" s="517"/>
      <c r="AD180" s="366"/>
      <c r="AE180" s="366"/>
      <c r="AF180" s="366"/>
      <c r="AG180" s="366"/>
      <c r="AH180" s="366"/>
      <c r="AI180" s="366"/>
      <c r="AJ180" s="366"/>
      <c r="AK180" s="366"/>
      <c r="AL180" s="532" t="str">
        <f>IF(AM180="","",(VLOOKUP(AM180,Lookups!V176:W197,2,FALSE)))</f>
        <v/>
      </c>
      <c r="AM180" s="366"/>
      <c r="AN180" s="366"/>
      <c r="AO180" s="532" t="str">
        <f t="shared" si="9"/>
        <v/>
      </c>
      <c r="AP180" s="366"/>
      <c r="AQ180" s="532" t="str">
        <f t="shared" si="10"/>
        <v/>
      </c>
      <c r="AR180" s="366"/>
      <c r="AS180" s="366"/>
      <c r="AT180" s="366"/>
      <c r="AU180" s="366"/>
      <c r="AV180" s="366"/>
      <c r="AW180" s="366"/>
      <c r="AX180" s="522"/>
      <c r="AY180" s="522"/>
      <c r="AZ180" s="522"/>
      <c r="BA180" s="522"/>
      <c r="BB180" s="366"/>
      <c r="BC180" s="366"/>
      <c r="BD180" s="366"/>
      <c r="BE180" s="366"/>
      <c r="BF180" s="518"/>
      <c r="BG180" s="518"/>
      <c r="BH180" s="532" t="str">
        <f t="shared" si="11"/>
        <v/>
      </c>
      <c r="BI180" s="366"/>
      <c r="BJ180" s="533"/>
      <c r="BK180" s="366"/>
      <c r="BL180" s="525"/>
      <c r="BM180" s="525"/>
      <c r="BN180" s="525"/>
      <c r="BO180" s="525"/>
      <c r="BP180" s="525"/>
      <c r="BQ180" s="525"/>
      <c r="BR180" s="366"/>
      <c r="BS180" s="525"/>
      <c r="BT180" s="525"/>
      <c r="BU180" s="525"/>
      <c r="BV180" s="525"/>
      <c r="BW180" s="12"/>
      <c r="BX180"/>
    </row>
    <row r="181" spans="1:76" s="371" customFormat="1" ht="27" customHeight="1" x14ac:dyDescent="0.2">
      <c r="A181" s="365"/>
      <c r="B181" s="379"/>
      <c r="C181" s="366"/>
      <c r="D181" s="533" t="str">
        <f>IF(E180="","",(VLOOKUP(E180,Lookups!$B$4:$C$3001,2,FALSE)))</f>
        <v/>
      </c>
      <c r="E181" s="366"/>
      <c r="F181" s="366"/>
      <c r="G181" s="366"/>
      <c r="H181" s="366"/>
      <c r="I181" s="366"/>
      <c r="J181" s="366"/>
      <c r="K181" s="366"/>
      <c r="L181" s="366"/>
      <c r="M181" s="366"/>
      <c r="N181" s="366"/>
      <c r="O181" s="517"/>
      <c r="P181" s="517"/>
      <c r="Q181" s="365"/>
      <c r="R181" s="365"/>
      <c r="S181" s="365"/>
      <c r="T181" s="518"/>
      <c r="U181" s="366"/>
      <c r="V181" s="365"/>
      <c r="W181" s="365"/>
      <c r="X181" s="532" t="str">
        <f t="shared" si="8"/>
        <v/>
      </c>
      <c r="Y181" s="520"/>
      <c r="Z181" s="534" t="str">
        <f>IF(AA181="","",VLOOKUP(AA181,Lookups!L177:M200,2,FALSE))</f>
        <v/>
      </c>
      <c r="AA181" s="366"/>
      <c r="AB181" s="366"/>
      <c r="AC181" s="517"/>
      <c r="AD181" s="366"/>
      <c r="AE181" s="366"/>
      <c r="AF181" s="366"/>
      <c r="AG181" s="366"/>
      <c r="AH181" s="366"/>
      <c r="AI181" s="366"/>
      <c r="AJ181" s="366"/>
      <c r="AK181" s="366"/>
      <c r="AL181" s="532" t="str">
        <f>IF(AM181="","",(VLOOKUP(AM181,Lookups!V177:W198,2,FALSE)))</f>
        <v/>
      </c>
      <c r="AM181" s="366"/>
      <c r="AN181" s="366"/>
      <c r="AO181" s="532" t="str">
        <f t="shared" si="9"/>
        <v/>
      </c>
      <c r="AP181" s="366"/>
      <c r="AQ181" s="532" t="str">
        <f t="shared" si="10"/>
        <v/>
      </c>
      <c r="AR181" s="366"/>
      <c r="AS181" s="366"/>
      <c r="AT181" s="366"/>
      <c r="AU181" s="366"/>
      <c r="AV181" s="366"/>
      <c r="AW181" s="366"/>
      <c r="AX181" s="522"/>
      <c r="AY181" s="522"/>
      <c r="AZ181" s="522"/>
      <c r="BA181" s="522"/>
      <c r="BB181" s="366"/>
      <c r="BC181" s="366"/>
      <c r="BD181" s="366"/>
      <c r="BE181" s="366"/>
      <c r="BF181" s="518"/>
      <c r="BG181" s="518"/>
      <c r="BH181" s="532" t="str">
        <f t="shared" si="11"/>
        <v/>
      </c>
      <c r="BI181" s="366"/>
      <c r="BJ181" s="533"/>
      <c r="BK181" s="366"/>
      <c r="BL181" s="525"/>
      <c r="BM181" s="525"/>
      <c r="BN181" s="525"/>
      <c r="BO181" s="525"/>
      <c r="BP181" s="525"/>
      <c r="BQ181" s="525"/>
      <c r="BR181" s="366"/>
      <c r="BS181" s="525"/>
      <c r="BT181" s="525"/>
      <c r="BU181" s="525"/>
      <c r="BV181" s="525"/>
      <c r="BW181" s="12"/>
      <c r="BX181"/>
    </row>
    <row r="182" spans="1:76" s="371" customFormat="1" ht="27" customHeight="1" x14ac:dyDescent="0.2">
      <c r="A182" s="365"/>
      <c r="B182" s="379"/>
      <c r="C182" s="366"/>
      <c r="D182" s="533" t="str">
        <f>IF(E181="","",(VLOOKUP(E181,Lookups!$B$4:$C$3001,2,FALSE)))</f>
        <v/>
      </c>
      <c r="E182" s="366"/>
      <c r="F182" s="366"/>
      <c r="G182" s="366"/>
      <c r="H182" s="366"/>
      <c r="I182" s="366"/>
      <c r="J182" s="366"/>
      <c r="K182" s="366"/>
      <c r="L182" s="366"/>
      <c r="M182" s="366"/>
      <c r="N182" s="366"/>
      <c r="O182" s="517"/>
      <c r="P182" s="517"/>
      <c r="Q182" s="365"/>
      <c r="R182" s="365"/>
      <c r="S182" s="365"/>
      <c r="T182" s="518"/>
      <c r="U182" s="366"/>
      <c r="V182" s="365"/>
      <c r="W182" s="365"/>
      <c r="X182" s="532" t="str">
        <f t="shared" si="8"/>
        <v/>
      </c>
      <c r="Y182" s="520"/>
      <c r="Z182" s="534" t="str">
        <f>IF(AA182="","",VLOOKUP(AA182,Lookups!L178:M201,2,FALSE))</f>
        <v/>
      </c>
      <c r="AA182" s="366"/>
      <c r="AB182" s="366"/>
      <c r="AC182" s="517"/>
      <c r="AD182" s="366"/>
      <c r="AE182" s="366"/>
      <c r="AF182" s="366"/>
      <c r="AG182" s="366"/>
      <c r="AH182" s="366"/>
      <c r="AI182" s="366"/>
      <c r="AJ182" s="366"/>
      <c r="AK182" s="366"/>
      <c r="AL182" s="532" t="str">
        <f>IF(AM182="","",(VLOOKUP(AM182,Lookups!V178:W199,2,FALSE)))</f>
        <v/>
      </c>
      <c r="AM182" s="366"/>
      <c r="AN182" s="366"/>
      <c r="AO182" s="532" t="str">
        <f t="shared" si="9"/>
        <v/>
      </c>
      <c r="AP182" s="366"/>
      <c r="AQ182" s="532" t="str">
        <f t="shared" si="10"/>
        <v/>
      </c>
      <c r="AR182" s="366"/>
      <c r="AS182" s="366"/>
      <c r="AT182" s="366"/>
      <c r="AU182" s="366"/>
      <c r="AV182" s="366"/>
      <c r="AW182" s="366"/>
      <c r="AX182" s="522"/>
      <c r="AY182" s="522"/>
      <c r="AZ182" s="522"/>
      <c r="BA182" s="522"/>
      <c r="BB182" s="366"/>
      <c r="BC182" s="366"/>
      <c r="BD182" s="366"/>
      <c r="BE182" s="366"/>
      <c r="BF182" s="518"/>
      <c r="BG182" s="518"/>
      <c r="BH182" s="532" t="str">
        <f t="shared" si="11"/>
        <v/>
      </c>
      <c r="BI182" s="366"/>
      <c r="BJ182" s="533"/>
      <c r="BK182" s="366"/>
      <c r="BL182" s="525"/>
      <c r="BM182" s="525"/>
      <c r="BN182" s="525"/>
      <c r="BO182" s="525"/>
      <c r="BP182" s="525"/>
      <c r="BQ182" s="525"/>
      <c r="BR182" s="366"/>
      <c r="BS182" s="525"/>
      <c r="BT182" s="525"/>
      <c r="BU182" s="525"/>
      <c r="BV182" s="525"/>
      <c r="BW182" s="12"/>
      <c r="BX182"/>
    </row>
    <row r="183" spans="1:76" s="371" customFormat="1" ht="27" customHeight="1" x14ac:dyDescent="0.2">
      <c r="A183" s="365"/>
      <c r="B183" s="379"/>
      <c r="C183" s="366"/>
      <c r="D183" s="533" t="str">
        <f>IF(E182="","",(VLOOKUP(E182,Lookups!$B$4:$C$3001,2,FALSE)))</f>
        <v/>
      </c>
      <c r="E183" s="366"/>
      <c r="F183" s="366"/>
      <c r="G183" s="366"/>
      <c r="H183" s="366"/>
      <c r="I183" s="366"/>
      <c r="J183" s="366"/>
      <c r="K183" s="366"/>
      <c r="L183" s="366"/>
      <c r="M183" s="366"/>
      <c r="N183" s="366"/>
      <c r="O183" s="517"/>
      <c r="P183" s="517"/>
      <c r="Q183" s="365"/>
      <c r="R183" s="365"/>
      <c r="S183" s="365"/>
      <c r="T183" s="518"/>
      <c r="U183" s="366"/>
      <c r="V183" s="365"/>
      <c r="W183" s="365"/>
      <c r="X183" s="532" t="str">
        <f t="shared" si="8"/>
        <v/>
      </c>
      <c r="Y183" s="520"/>
      <c r="Z183" s="534" t="str">
        <f>IF(AA183="","",VLOOKUP(AA183,Lookups!L179:M202,2,FALSE))</f>
        <v/>
      </c>
      <c r="AA183" s="366"/>
      <c r="AB183" s="366"/>
      <c r="AC183" s="517"/>
      <c r="AD183" s="366"/>
      <c r="AE183" s="366"/>
      <c r="AF183" s="366"/>
      <c r="AG183" s="366"/>
      <c r="AH183" s="366"/>
      <c r="AI183" s="366"/>
      <c r="AJ183" s="366"/>
      <c r="AK183" s="366"/>
      <c r="AL183" s="532" t="str">
        <f>IF(AM183="","",(VLOOKUP(AM183,Lookups!V179:W200,2,FALSE)))</f>
        <v/>
      </c>
      <c r="AM183" s="366"/>
      <c r="AN183" s="366"/>
      <c r="AO183" s="532" t="str">
        <f t="shared" si="9"/>
        <v/>
      </c>
      <c r="AP183" s="366"/>
      <c r="AQ183" s="532" t="str">
        <f t="shared" si="10"/>
        <v/>
      </c>
      <c r="AR183" s="366"/>
      <c r="AS183" s="366"/>
      <c r="AT183" s="366"/>
      <c r="AU183" s="366"/>
      <c r="AV183" s="366"/>
      <c r="AW183" s="366"/>
      <c r="AX183" s="522"/>
      <c r="AY183" s="522"/>
      <c r="AZ183" s="522"/>
      <c r="BA183" s="522"/>
      <c r="BB183" s="366"/>
      <c r="BC183" s="366"/>
      <c r="BD183" s="366"/>
      <c r="BE183" s="366"/>
      <c r="BF183" s="518"/>
      <c r="BG183" s="518"/>
      <c r="BH183" s="532" t="str">
        <f t="shared" si="11"/>
        <v/>
      </c>
      <c r="BI183" s="366"/>
      <c r="BJ183" s="533"/>
      <c r="BK183" s="366"/>
      <c r="BL183" s="525"/>
      <c r="BM183" s="525"/>
      <c r="BN183" s="525"/>
      <c r="BO183" s="525"/>
      <c r="BP183" s="525"/>
      <c r="BQ183" s="525"/>
      <c r="BR183" s="366"/>
      <c r="BS183" s="525"/>
      <c r="BT183" s="525"/>
      <c r="BU183" s="525"/>
      <c r="BV183" s="525"/>
      <c r="BW183" s="12"/>
      <c r="BX183"/>
    </row>
    <row r="184" spans="1:76" s="371" customFormat="1" ht="27" customHeight="1" x14ac:dyDescent="0.2">
      <c r="A184" s="365"/>
      <c r="B184" s="379"/>
      <c r="C184" s="366"/>
      <c r="D184" s="533" t="str">
        <f>IF(E183="","",(VLOOKUP(E183,Lookups!$B$4:$C$3001,2,FALSE)))</f>
        <v/>
      </c>
      <c r="E184" s="366"/>
      <c r="F184" s="366"/>
      <c r="G184" s="366"/>
      <c r="H184" s="366"/>
      <c r="I184" s="366"/>
      <c r="J184" s="366"/>
      <c r="K184" s="366"/>
      <c r="L184" s="366"/>
      <c r="M184" s="366"/>
      <c r="N184" s="366"/>
      <c r="O184" s="517"/>
      <c r="P184" s="517"/>
      <c r="Q184" s="365"/>
      <c r="R184" s="365"/>
      <c r="S184" s="365"/>
      <c r="T184" s="518"/>
      <c r="U184" s="366"/>
      <c r="V184" s="365"/>
      <c r="W184" s="365"/>
      <c r="X184" s="532" t="str">
        <f t="shared" si="8"/>
        <v/>
      </c>
      <c r="Y184" s="520"/>
      <c r="Z184" s="534" t="str">
        <f>IF(AA184="","",VLOOKUP(AA184,Lookups!L180:M203,2,FALSE))</f>
        <v/>
      </c>
      <c r="AA184" s="366"/>
      <c r="AB184" s="366"/>
      <c r="AC184" s="517"/>
      <c r="AD184" s="366"/>
      <c r="AE184" s="366"/>
      <c r="AF184" s="366"/>
      <c r="AG184" s="366"/>
      <c r="AH184" s="366"/>
      <c r="AI184" s="366"/>
      <c r="AJ184" s="366"/>
      <c r="AK184" s="366"/>
      <c r="AL184" s="532" t="str">
        <f>IF(AM184="","",(VLOOKUP(AM184,Lookups!V180:W201,2,FALSE)))</f>
        <v/>
      </c>
      <c r="AM184" s="366"/>
      <c r="AN184" s="366"/>
      <c r="AO184" s="532" t="str">
        <f t="shared" si="9"/>
        <v/>
      </c>
      <c r="AP184" s="366"/>
      <c r="AQ184" s="532" t="str">
        <f t="shared" si="10"/>
        <v/>
      </c>
      <c r="AR184" s="366"/>
      <c r="AS184" s="366"/>
      <c r="AT184" s="366"/>
      <c r="AU184" s="366"/>
      <c r="AV184" s="366"/>
      <c r="AW184" s="366"/>
      <c r="AX184" s="522"/>
      <c r="AY184" s="522"/>
      <c r="AZ184" s="522"/>
      <c r="BA184" s="522"/>
      <c r="BB184" s="366"/>
      <c r="BC184" s="366"/>
      <c r="BD184" s="366"/>
      <c r="BE184" s="366"/>
      <c r="BF184" s="518"/>
      <c r="BG184" s="518"/>
      <c r="BH184" s="532" t="str">
        <f t="shared" si="11"/>
        <v/>
      </c>
      <c r="BI184" s="366"/>
      <c r="BJ184" s="533"/>
      <c r="BK184" s="366"/>
      <c r="BL184" s="525"/>
      <c r="BM184" s="525"/>
      <c r="BN184" s="525"/>
      <c r="BO184" s="525"/>
      <c r="BP184" s="525"/>
      <c r="BQ184" s="525"/>
      <c r="BR184" s="366"/>
      <c r="BS184" s="525"/>
      <c r="BT184" s="525"/>
      <c r="BU184" s="525"/>
      <c r="BV184" s="525"/>
      <c r="BW184" s="12"/>
      <c r="BX184"/>
    </row>
    <row r="185" spans="1:76" s="371" customFormat="1" ht="27" customHeight="1" x14ac:dyDescent="0.2">
      <c r="A185" s="365"/>
      <c r="B185" s="379"/>
      <c r="C185" s="366"/>
      <c r="D185" s="533" t="str">
        <f>IF(E184="","",(VLOOKUP(E184,Lookups!$B$4:$C$3001,2,FALSE)))</f>
        <v/>
      </c>
      <c r="E185" s="366"/>
      <c r="F185" s="366"/>
      <c r="G185" s="366"/>
      <c r="H185" s="366"/>
      <c r="I185" s="366"/>
      <c r="J185" s="366"/>
      <c r="K185" s="366"/>
      <c r="L185" s="366"/>
      <c r="M185" s="366"/>
      <c r="N185" s="366"/>
      <c r="O185" s="517"/>
      <c r="P185" s="517"/>
      <c r="Q185" s="365"/>
      <c r="R185" s="365"/>
      <c r="S185" s="365"/>
      <c r="T185" s="518"/>
      <c r="U185" s="366"/>
      <c r="V185" s="365"/>
      <c r="W185" s="365"/>
      <c r="X185" s="532" t="str">
        <f t="shared" si="8"/>
        <v/>
      </c>
      <c r="Y185" s="520"/>
      <c r="Z185" s="534" t="str">
        <f>IF(AA185="","",VLOOKUP(AA185,Lookups!L181:M204,2,FALSE))</f>
        <v/>
      </c>
      <c r="AA185" s="366"/>
      <c r="AB185" s="366"/>
      <c r="AC185" s="517"/>
      <c r="AD185" s="366"/>
      <c r="AE185" s="366"/>
      <c r="AF185" s="366"/>
      <c r="AG185" s="366"/>
      <c r="AH185" s="366"/>
      <c r="AI185" s="366"/>
      <c r="AJ185" s="366"/>
      <c r="AK185" s="366"/>
      <c r="AL185" s="532" t="str">
        <f>IF(AM185="","",(VLOOKUP(AM185,Lookups!V181:W202,2,FALSE)))</f>
        <v/>
      </c>
      <c r="AM185" s="366"/>
      <c r="AN185" s="366"/>
      <c r="AO185" s="532" t="str">
        <f t="shared" si="9"/>
        <v/>
      </c>
      <c r="AP185" s="366"/>
      <c r="AQ185" s="532" t="str">
        <f t="shared" si="10"/>
        <v/>
      </c>
      <c r="AR185" s="366"/>
      <c r="AS185" s="366"/>
      <c r="AT185" s="366"/>
      <c r="AU185" s="366"/>
      <c r="AV185" s="366"/>
      <c r="AW185" s="366"/>
      <c r="AX185" s="522"/>
      <c r="AY185" s="522"/>
      <c r="AZ185" s="522"/>
      <c r="BA185" s="522"/>
      <c r="BB185" s="366"/>
      <c r="BC185" s="366"/>
      <c r="BD185" s="366"/>
      <c r="BE185" s="366"/>
      <c r="BF185" s="518"/>
      <c r="BG185" s="518"/>
      <c r="BH185" s="532" t="str">
        <f t="shared" si="11"/>
        <v/>
      </c>
      <c r="BI185" s="366"/>
      <c r="BJ185" s="533"/>
      <c r="BK185" s="366"/>
      <c r="BL185" s="525"/>
      <c r="BM185" s="525"/>
      <c r="BN185" s="525"/>
      <c r="BO185" s="525"/>
      <c r="BP185" s="525"/>
      <c r="BQ185" s="525"/>
      <c r="BR185" s="366"/>
      <c r="BS185" s="525"/>
      <c r="BT185" s="525"/>
      <c r="BU185" s="525"/>
      <c r="BV185" s="525"/>
      <c r="BW185" s="12"/>
      <c r="BX185"/>
    </row>
    <row r="186" spans="1:76" s="371" customFormat="1" ht="27" customHeight="1" x14ac:dyDescent="0.2">
      <c r="A186" s="365"/>
      <c r="B186" s="379"/>
      <c r="C186" s="366"/>
      <c r="D186" s="533" t="str">
        <f>IF(E185="","",(VLOOKUP(E185,Lookups!$B$4:$C$3001,2,FALSE)))</f>
        <v/>
      </c>
      <c r="E186" s="366"/>
      <c r="F186" s="366"/>
      <c r="G186" s="366"/>
      <c r="H186" s="366"/>
      <c r="I186" s="366"/>
      <c r="J186" s="366"/>
      <c r="K186" s="366"/>
      <c r="L186" s="366"/>
      <c r="M186" s="366"/>
      <c r="N186" s="366"/>
      <c r="O186" s="517"/>
      <c r="P186" s="517"/>
      <c r="Q186" s="365"/>
      <c r="R186" s="365"/>
      <c r="S186" s="365"/>
      <c r="T186" s="518"/>
      <c r="U186" s="366"/>
      <c r="V186" s="365"/>
      <c r="W186" s="365"/>
      <c r="X186" s="532" t="str">
        <f t="shared" si="8"/>
        <v/>
      </c>
      <c r="Y186" s="520"/>
      <c r="Z186" s="534" t="str">
        <f>IF(AA186="","",VLOOKUP(AA186,Lookups!L182:M205,2,FALSE))</f>
        <v/>
      </c>
      <c r="AA186" s="366"/>
      <c r="AB186" s="366"/>
      <c r="AC186" s="517"/>
      <c r="AD186" s="366"/>
      <c r="AE186" s="366"/>
      <c r="AF186" s="366"/>
      <c r="AG186" s="366"/>
      <c r="AH186" s="366"/>
      <c r="AI186" s="366"/>
      <c r="AJ186" s="366"/>
      <c r="AK186" s="366"/>
      <c r="AL186" s="532" t="str">
        <f>IF(AM186="","",(VLOOKUP(AM186,Lookups!V182:W203,2,FALSE)))</f>
        <v/>
      </c>
      <c r="AM186" s="366"/>
      <c r="AN186" s="366"/>
      <c r="AO186" s="532" t="str">
        <f t="shared" si="9"/>
        <v/>
      </c>
      <c r="AP186" s="366"/>
      <c r="AQ186" s="532" t="str">
        <f t="shared" si="10"/>
        <v/>
      </c>
      <c r="AR186" s="366"/>
      <c r="AS186" s="366"/>
      <c r="AT186" s="366"/>
      <c r="AU186" s="366"/>
      <c r="AV186" s="366"/>
      <c r="AW186" s="366"/>
      <c r="AX186" s="522"/>
      <c r="AY186" s="522"/>
      <c r="AZ186" s="522"/>
      <c r="BA186" s="522"/>
      <c r="BB186" s="366"/>
      <c r="BC186" s="366"/>
      <c r="BD186" s="366"/>
      <c r="BE186" s="366"/>
      <c r="BF186" s="518"/>
      <c r="BG186" s="518"/>
      <c r="BH186" s="532" t="str">
        <f t="shared" si="11"/>
        <v/>
      </c>
      <c r="BI186" s="366"/>
      <c r="BJ186" s="533"/>
      <c r="BK186" s="366"/>
      <c r="BL186" s="525"/>
      <c r="BM186" s="525"/>
      <c r="BN186" s="525"/>
      <c r="BO186" s="525"/>
      <c r="BP186" s="525"/>
      <c r="BQ186" s="525"/>
      <c r="BR186" s="366"/>
      <c r="BS186" s="525"/>
      <c r="BT186" s="525"/>
      <c r="BU186" s="525"/>
      <c r="BV186" s="525"/>
      <c r="BW186" s="12"/>
      <c r="BX186"/>
    </row>
    <row r="187" spans="1:76" s="371" customFormat="1" ht="27" customHeight="1" x14ac:dyDescent="0.2">
      <c r="A187" s="365"/>
      <c r="B187" s="379"/>
      <c r="C187" s="366"/>
      <c r="D187" s="533" t="str">
        <f>IF(E186="","",(VLOOKUP(E186,Lookups!$B$4:$C$3001,2,FALSE)))</f>
        <v/>
      </c>
      <c r="E187" s="366"/>
      <c r="F187" s="366"/>
      <c r="G187" s="366"/>
      <c r="H187" s="366"/>
      <c r="I187" s="366"/>
      <c r="J187" s="366"/>
      <c r="K187" s="366"/>
      <c r="L187" s="366"/>
      <c r="M187" s="366"/>
      <c r="N187" s="366"/>
      <c r="O187" s="517"/>
      <c r="P187" s="517"/>
      <c r="Q187" s="365"/>
      <c r="R187" s="365"/>
      <c r="S187" s="365"/>
      <c r="T187" s="518"/>
      <c r="U187" s="366"/>
      <c r="V187" s="365"/>
      <c r="W187" s="365"/>
      <c r="X187" s="532" t="str">
        <f t="shared" si="8"/>
        <v/>
      </c>
      <c r="Y187" s="520"/>
      <c r="Z187" s="534" t="str">
        <f>IF(AA187="","",VLOOKUP(AA187,Lookups!L183:M206,2,FALSE))</f>
        <v/>
      </c>
      <c r="AA187" s="366"/>
      <c r="AB187" s="366"/>
      <c r="AC187" s="517"/>
      <c r="AD187" s="366"/>
      <c r="AE187" s="366"/>
      <c r="AF187" s="366"/>
      <c r="AG187" s="366"/>
      <c r="AH187" s="366"/>
      <c r="AI187" s="366"/>
      <c r="AJ187" s="366"/>
      <c r="AK187" s="366"/>
      <c r="AL187" s="532" t="str">
        <f>IF(AM187="","",(VLOOKUP(AM187,Lookups!V183:W204,2,FALSE)))</f>
        <v/>
      </c>
      <c r="AM187" s="366"/>
      <c r="AN187" s="366"/>
      <c r="AO187" s="532" t="str">
        <f t="shared" si="9"/>
        <v/>
      </c>
      <c r="AP187" s="366"/>
      <c r="AQ187" s="532" t="str">
        <f t="shared" si="10"/>
        <v/>
      </c>
      <c r="AR187" s="366"/>
      <c r="AS187" s="366"/>
      <c r="AT187" s="366"/>
      <c r="AU187" s="366"/>
      <c r="AV187" s="366"/>
      <c r="AW187" s="366"/>
      <c r="AX187" s="522"/>
      <c r="AY187" s="522"/>
      <c r="AZ187" s="522"/>
      <c r="BA187" s="522"/>
      <c r="BB187" s="366"/>
      <c r="BC187" s="366"/>
      <c r="BD187" s="366"/>
      <c r="BE187" s="366"/>
      <c r="BF187" s="518"/>
      <c r="BG187" s="518"/>
      <c r="BH187" s="532" t="str">
        <f t="shared" si="11"/>
        <v/>
      </c>
      <c r="BI187" s="366"/>
      <c r="BJ187" s="533"/>
      <c r="BK187" s="366"/>
      <c r="BL187" s="525"/>
      <c r="BM187" s="525"/>
      <c r="BN187" s="525"/>
      <c r="BO187" s="525"/>
      <c r="BP187" s="525"/>
      <c r="BQ187" s="525"/>
      <c r="BR187" s="366"/>
      <c r="BS187" s="525"/>
      <c r="BT187" s="525"/>
      <c r="BU187" s="525"/>
      <c r="BV187" s="525"/>
      <c r="BW187" s="12"/>
      <c r="BX187"/>
    </row>
    <row r="188" spans="1:76" s="371" customFormat="1" ht="27" customHeight="1" x14ac:dyDescent="0.2">
      <c r="A188" s="365"/>
      <c r="B188" s="379"/>
      <c r="C188" s="366"/>
      <c r="D188" s="533" t="str">
        <f>IF(E187="","",(VLOOKUP(E187,Lookups!$B$4:$C$3001,2,FALSE)))</f>
        <v/>
      </c>
      <c r="E188" s="366"/>
      <c r="F188" s="366"/>
      <c r="G188" s="366"/>
      <c r="H188" s="366"/>
      <c r="I188" s="366"/>
      <c r="J188" s="366"/>
      <c r="K188" s="366"/>
      <c r="L188" s="366"/>
      <c r="M188" s="366"/>
      <c r="N188" s="366"/>
      <c r="O188" s="517"/>
      <c r="P188" s="517"/>
      <c r="Q188" s="365"/>
      <c r="R188" s="365"/>
      <c r="S188" s="365"/>
      <c r="T188" s="518"/>
      <c r="U188" s="366"/>
      <c r="V188" s="365"/>
      <c r="W188" s="365"/>
      <c r="X188" s="532" t="str">
        <f t="shared" si="8"/>
        <v/>
      </c>
      <c r="Y188" s="520"/>
      <c r="Z188" s="534" t="str">
        <f>IF(AA188="","",VLOOKUP(AA188,Lookups!L184:M207,2,FALSE))</f>
        <v/>
      </c>
      <c r="AA188" s="366"/>
      <c r="AB188" s="366"/>
      <c r="AC188" s="517"/>
      <c r="AD188" s="366"/>
      <c r="AE188" s="366"/>
      <c r="AF188" s="366"/>
      <c r="AG188" s="366"/>
      <c r="AH188" s="366"/>
      <c r="AI188" s="366"/>
      <c r="AJ188" s="366"/>
      <c r="AK188" s="366"/>
      <c r="AL188" s="532" t="str">
        <f>IF(AM188="","",(VLOOKUP(AM188,Lookups!V184:W205,2,FALSE)))</f>
        <v/>
      </c>
      <c r="AM188" s="366"/>
      <c r="AN188" s="366"/>
      <c r="AO188" s="532" t="str">
        <f t="shared" si="9"/>
        <v/>
      </c>
      <c r="AP188" s="366"/>
      <c r="AQ188" s="532" t="str">
        <f t="shared" si="10"/>
        <v/>
      </c>
      <c r="AR188" s="366"/>
      <c r="AS188" s="366"/>
      <c r="AT188" s="366"/>
      <c r="AU188" s="366"/>
      <c r="AV188" s="366"/>
      <c r="AW188" s="366"/>
      <c r="AX188" s="522"/>
      <c r="AY188" s="522"/>
      <c r="AZ188" s="522"/>
      <c r="BA188" s="522"/>
      <c r="BB188" s="366"/>
      <c r="BC188" s="366"/>
      <c r="BD188" s="366"/>
      <c r="BE188" s="366"/>
      <c r="BF188" s="518"/>
      <c r="BG188" s="518"/>
      <c r="BH188" s="532" t="str">
        <f t="shared" si="11"/>
        <v/>
      </c>
      <c r="BI188" s="366"/>
      <c r="BJ188" s="533"/>
      <c r="BK188" s="366"/>
      <c r="BL188" s="525"/>
      <c r="BM188" s="525"/>
      <c r="BN188" s="525"/>
      <c r="BO188" s="525"/>
      <c r="BP188" s="525"/>
      <c r="BQ188" s="525"/>
      <c r="BR188" s="366"/>
      <c r="BS188" s="525"/>
      <c r="BT188" s="525"/>
      <c r="BU188" s="525"/>
      <c r="BV188" s="525"/>
      <c r="BW188" s="12"/>
      <c r="BX188"/>
    </row>
    <row r="189" spans="1:76" s="371" customFormat="1" ht="27" customHeight="1" x14ac:dyDescent="0.2">
      <c r="A189" s="365"/>
      <c r="B189" s="379"/>
      <c r="C189" s="366"/>
      <c r="D189" s="533" t="str">
        <f>IF(E188="","",(VLOOKUP(E188,Lookups!$B$4:$C$3001,2,FALSE)))</f>
        <v/>
      </c>
      <c r="E189" s="366"/>
      <c r="F189" s="366"/>
      <c r="G189" s="366"/>
      <c r="H189" s="366"/>
      <c r="I189" s="366"/>
      <c r="J189" s="366"/>
      <c r="K189" s="366"/>
      <c r="L189" s="366"/>
      <c r="M189" s="366"/>
      <c r="N189" s="366"/>
      <c r="O189" s="517"/>
      <c r="P189" s="517"/>
      <c r="Q189" s="365"/>
      <c r="R189" s="365"/>
      <c r="S189" s="365"/>
      <c r="T189" s="518"/>
      <c r="U189" s="366"/>
      <c r="V189" s="365"/>
      <c r="W189" s="365"/>
      <c r="X189" s="532" t="str">
        <f t="shared" si="8"/>
        <v/>
      </c>
      <c r="Y189" s="520"/>
      <c r="Z189" s="534" t="str">
        <f>IF(AA189="","",VLOOKUP(AA189,Lookups!L185:M208,2,FALSE))</f>
        <v/>
      </c>
      <c r="AA189" s="366"/>
      <c r="AB189" s="366"/>
      <c r="AC189" s="517"/>
      <c r="AD189" s="366"/>
      <c r="AE189" s="366"/>
      <c r="AF189" s="366"/>
      <c r="AG189" s="366"/>
      <c r="AH189" s="366"/>
      <c r="AI189" s="366"/>
      <c r="AJ189" s="366"/>
      <c r="AK189" s="366"/>
      <c r="AL189" s="532" t="str">
        <f>IF(AM189="","",(VLOOKUP(AM189,Lookups!V185:W206,2,FALSE)))</f>
        <v/>
      </c>
      <c r="AM189" s="366"/>
      <c r="AN189" s="366"/>
      <c r="AO189" s="532" t="str">
        <f t="shared" si="9"/>
        <v/>
      </c>
      <c r="AP189" s="366"/>
      <c r="AQ189" s="532" t="str">
        <f t="shared" si="10"/>
        <v/>
      </c>
      <c r="AR189" s="366"/>
      <c r="AS189" s="366"/>
      <c r="AT189" s="366"/>
      <c r="AU189" s="366"/>
      <c r="AV189" s="366"/>
      <c r="AW189" s="366"/>
      <c r="AX189" s="522"/>
      <c r="AY189" s="522"/>
      <c r="AZ189" s="522"/>
      <c r="BA189" s="522"/>
      <c r="BB189" s="366"/>
      <c r="BC189" s="366"/>
      <c r="BD189" s="366"/>
      <c r="BE189" s="366"/>
      <c r="BF189" s="518"/>
      <c r="BG189" s="518"/>
      <c r="BH189" s="532" t="str">
        <f t="shared" si="11"/>
        <v/>
      </c>
      <c r="BI189" s="366"/>
      <c r="BJ189" s="533"/>
      <c r="BK189" s="366"/>
      <c r="BL189" s="525"/>
      <c r="BM189" s="525"/>
      <c r="BN189" s="525"/>
      <c r="BO189" s="525"/>
      <c r="BP189" s="525"/>
      <c r="BQ189" s="525"/>
      <c r="BR189" s="366"/>
      <c r="BS189" s="525"/>
      <c r="BT189" s="525"/>
      <c r="BU189" s="525"/>
      <c r="BV189" s="525"/>
      <c r="BW189" s="12"/>
      <c r="BX189"/>
    </row>
    <row r="190" spans="1:76" s="371" customFormat="1" ht="27" customHeight="1" x14ac:dyDescent="0.2">
      <c r="A190" s="365"/>
      <c r="B190" s="379"/>
      <c r="C190" s="366"/>
      <c r="D190" s="533" t="str">
        <f>IF(E189="","",(VLOOKUP(E189,Lookups!$B$4:$C$3001,2,FALSE)))</f>
        <v/>
      </c>
      <c r="E190" s="366"/>
      <c r="F190" s="366"/>
      <c r="G190" s="366"/>
      <c r="H190" s="366"/>
      <c r="I190" s="366"/>
      <c r="J190" s="366"/>
      <c r="K190" s="366"/>
      <c r="L190" s="366"/>
      <c r="M190" s="366"/>
      <c r="N190" s="366"/>
      <c r="O190" s="517"/>
      <c r="P190" s="517"/>
      <c r="Q190" s="365"/>
      <c r="R190" s="365"/>
      <c r="S190" s="365"/>
      <c r="T190" s="518"/>
      <c r="U190" s="366"/>
      <c r="V190" s="365"/>
      <c r="W190" s="365"/>
      <c r="X190" s="532" t="str">
        <f t="shared" si="8"/>
        <v/>
      </c>
      <c r="Y190" s="520"/>
      <c r="Z190" s="534" t="str">
        <f>IF(AA190="","",VLOOKUP(AA190,Lookups!L186:M209,2,FALSE))</f>
        <v/>
      </c>
      <c r="AA190" s="366"/>
      <c r="AB190" s="366"/>
      <c r="AC190" s="517"/>
      <c r="AD190" s="366"/>
      <c r="AE190" s="366"/>
      <c r="AF190" s="366"/>
      <c r="AG190" s="366"/>
      <c r="AH190" s="366"/>
      <c r="AI190" s="366"/>
      <c r="AJ190" s="366"/>
      <c r="AK190" s="366"/>
      <c r="AL190" s="532" t="str">
        <f>IF(AM190="","",(VLOOKUP(AM190,Lookups!V186:W207,2,FALSE)))</f>
        <v/>
      </c>
      <c r="AM190" s="366"/>
      <c r="AN190" s="366"/>
      <c r="AO190" s="532" t="str">
        <f t="shared" si="9"/>
        <v/>
      </c>
      <c r="AP190" s="366"/>
      <c r="AQ190" s="532" t="str">
        <f t="shared" si="10"/>
        <v/>
      </c>
      <c r="AR190" s="366"/>
      <c r="AS190" s="366"/>
      <c r="AT190" s="366"/>
      <c r="AU190" s="366"/>
      <c r="AV190" s="366"/>
      <c r="AW190" s="366"/>
      <c r="AX190" s="522"/>
      <c r="AY190" s="522"/>
      <c r="AZ190" s="522"/>
      <c r="BA190" s="522"/>
      <c r="BB190" s="366"/>
      <c r="BC190" s="366"/>
      <c r="BD190" s="366"/>
      <c r="BE190" s="366"/>
      <c r="BF190" s="518"/>
      <c r="BG190" s="518"/>
      <c r="BH190" s="532" t="str">
        <f t="shared" si="11"/>
        <v/>
      </c>
      <c r="BI190" s="366"/>
      <c r="BJ190" s="533"/>
      <c r="BK190" s="366"/>
      <c r="BL190" s="525"/>
      <c r="BM190" s="525"/>
      <c r="BN190" s="525"/>
      <c r="BO190" s="525"/>
      <c r="BP190" s="525"/>
      <c r="BQ190" s="525"/>
      <c r="BR190" s="366"/>
      <c r="BS190" s="525"/>
      <c r="BT190" s="525"/>
      <c r="BU190" s="525"/>
      <c r="BV190" s="525"/>
      <c r="BW190" s="12"/>
      <c r="BX190"/>
    </row>
    <row r="191" spans="1:76" s="371" customFormat="1" ht="27" customHeight="1" x14ac:dyDescent="0.2">
      <c r="A191" s="365"/>
      <c r="B191" s="379"/>
      <c r="C191" s="366"/>
      <c r="D191" s="533" t="str">
        <f>IF(E190="","",(VLOOKUP(E190,Lookups!$B$4:$C$3001,2,FALSE)))</f>
        <v/>
      </c>
      <c r="E191" s="366"/>
      <c r="F191" s="366"/>
      <c r="G191" s="366"/>
      <c r="H191" s="366"/>
      <c r="I191" s="366"/>
      <c r="J191" s="366"/>
      <c r="K191" s="366"/>
      <c r="L191" s="366"/>
      <c r="M191" s="366"/>
      <c r="N191" s="366"/>
      <c r="O191" s="517"/>
      <c r="P191" s="517"/>
      <c r="Q191" s="365"/>
      <c r="R191" s="365"/>
      <c r="S191" s="365"/>
      <c r="T191" s="518"/>
      <c r="U191" s="366"/>
      <c r="V191" s="365"/>
      <c r="W191" s="365"/>
      <c r="X191" s="532" t="str">
        <f t="shared" si="8"/>
        <v/>
      </c>
      <c r="Y191" s="520"/>
      <c r="Z191" s="534" t="str">
        <f>IF(AA191="","",VLOOKUP(AA191,Lookups!L187:M210,2,FALSE))</f>
        <v/>
      </c>
      <c r="AA191" s="366"/>
      <c r="AB191" s="366"/>
      <c r="AC191" s="517"/>
      <c r="AD191" s="366"/>
      <c r="AE191" s="366"/>
      <c r="AF191" s="366"/>
      <c r="AG191" s="366"/>
      <c r="AH191" s="366"/>
      <c r="AI191" s="366"/>
      <c r="AJ191" s="366"/>
      <c r="AK191" s="366"/>
      <c r="AL191" s="532" t="str">
        <f>IF(AM191="","",(VLOOKUP(AM191,Lookups!V187:W208,2,FALSE)))</f>
        <v/>
      </c>
      <c r="AM191" s="366"/>
      <c r="AN191" s="366"/>
      <c r="AO191" s="532" t="str">
        <f t="shared" si="9"/>
        <v/>
      </c>
      <c r="AP191" s="366"/>
      <c r="AQ191" s="532" t="str">
        <f t="shared" si="10"/>
        <v/>
      </c>
      <c r="AR191" s="366"/>
      <c r="AS191" s="366"/>
      <c r="AT191" s="366"/>
      <c r="AU191" s="366"/>
      <c r="AV191" s="366"/>
      <c r="AW191" s="366"/>
      <c r="AX191" s="522"/>
      <c r="AY191" s="522"/>
      <c r="AZ191" s="522"/>
      <c r="BA191" s="522"/>
      <c r="BB191" s="366"/>
      <c r="BC191" s="366"/>
      <c r="BD191" s="366"/>
      <c r="BE191" s="366"/>
      <c r="BF191" s="518"/>
      <c r="BG191" s="518"/>
      <c r="BH191" s="532" t="str">
        <f t="shared" si="11"/>
        <v/>
      </c>
      <c r="BI191" s="366"/>
      <c r="BJ191" s="533"/>
      <c r="BK191" s="366"/>
      <c r="BL191" s="525"/>
      <c r="BM191" s="525"/>
      <c r="BN191" s="525"/>
      <c r="BO191" s="525"/>
      <c r="BP191" s="525"/>
      <c r="BQ191" s="525"/>
      <c r="BR191" s="366"/>
      <c r="BS191" s="525"/>
      <c r="BT191" s="525"/>
      <c r="BU191" s="525"/>
      <c r="BV191" s="525"/>
      <c r="BW191" s="12"/>
      <c r="BX191"/>
    </row>
    <row r="192" spans="1:76" s="371" customFormat="1" ht="27" customHeight="1" x14ac:dyDescent="0.2">
      <c r="A192" s="365"/>
      <c r="B192" s="379"/>
      <c r="C192" s="366"/>
      <c r="D192" s="533" t="str">
        <f>IF(E191="","",(VLOOKUP(E191,Lookups!$B$4:$C$3001,2,FALSE)))</f>
        <v/>
      </c>
      <c r="E192" s="366"/>
      <c r="F192" s="366"/>
      <c r="G192" s="366"/>
      <c r="H192" s="366"/>
      <c r="I192" s="366"/>
      <c r="J192" s="366"/>
      <c r="K192" s="366"/>
      <c r="L192" s="366"/>
      <c r="M192" s="366"/>
      <c r="N192" s="366"/>
      <c r="O192" s="517"/>
      <c r="P192" s="517"/>
      <c r="Q192" s="365"/>
      <c r="R192" s="365"/>
      <c r="S192" s="365"/>
      <c r="T192" s="518"/>
      <c r="U192" s="366"/>
      <c r="V192" s="365"/>
      <c r="W192" s="365"/>
      <c r="X192" s="532" t="str">
        <f t="shared" si="8"/>
        <v/>
      </c>
      <c r="Y192" s="520"/>
      <c r="Z192" s="534" t="str">
        <f>IF(AA192="","",VLOOKUP(AA192,Lookups!L188:M211,2,FALSE))</f>
        <v/>
      </c>
      <c r="AA192" s="366"/>
      <c r="AB192" s="366"/>
      <c r="AC192" s="517"/>
      <c r="AD192" s="366"/>
      <c r="AE192" s="366"/>
      <c r="AF192" s="366"/>
      <c r="AG192" s="366"/>
      <c r="AH192" s="366"/>
      <c r="AI192" s="366"/>
      <c r="AJ192" s="366"/>
      <c r="AK192" s="366"/>
      <c r="AL192" s="532" t="str">
        <f>IF(AM192="","",(VLOOKUP(AM192,Lookups!V188:W209,2,FALSE)))</f>
        <v/>
      </c>
      <c r="AM192" s="366"/>
      <c r="AN192" s="366"/>
      <c r="AO192" s="532" t="str">
        <f t="shared" si="9"/>
        <v/>
      </c>
      <c r="AP192" s="366"/>
      <c r="AQ192" s="532" t="str">
        <f t="shared" si="10"/>
        <v/>
      </c>
      <c r="AR192" s="366"/>
      <c r="AS192" s="366"/>
      <c r="AT192" s="366"/>
      <c r="AU192" s="366"/>
      <c r="AV192" s="366"/>
      <c r="AW192" s="366"/>
      <c r="AX192" s="522"/>
      <c r="AY192" s="522"/>
      <c r="AZ192" s="522"/>
      <c r="BA192" s="522"/>
      <c r="BB192" s="366"/>
      <c r="BC192" s="366"/>
      <c r="BD192" s="366"/>
      <c r="BE192" s="366"/>
      <c r="BF192" s="518"/>
      <c r="BG192" s="518"/>
      <c r="BH192" s="532" t="str">
        <f t="shared" si="11"/>
        <v/>
      </c>
      <c r="BI192" s="366"/>
      <c r="BJ192" s="533"/>
      <c r="BK192" s="366"/>
      <c r="BL192" s="525"/>
      <c r="BM192" s="525"/>
      <c r="BN192" s="525"/>
      <c r="BO192" s="525"/>
      <c r="BP192" s="525"/>
      <c r="BQ192" s="525"/>
      <c r="BR192" s="366"/>
      <c r="BS192" s="525"/>
      <c r="BT192" s="525"/>
      <c r="BU192" s="525"/>
      <c r="BV192" s="525"/>
      <c r="BW192" s="12"/>
      <c r="BX192"/>
    </row>
    <row r="193" spans="1:76" s="371" customFormat="1" ht="27" customHeight="1" x14ac:dyDescent="0.2">
      <c r="A193" s="365"/>
      <c r="B193" s="379"/>
      <c r="C193" s="366"/>
      <c r="D193" s="533" t="str">
        <f>IF(E192="","",(VLOOKUP(E192,Lookups!$B$4:$C$3001,2,FALSE)))</f>
        <v/>
      </c>
      <c r="E193" s="366"/>
      <c r="F193" s="366"/>
      <c r="G193" s="366"/>
      <c r="H193" s="366"/>
      <c r="I193" s="366"/>
      <c r="J193" s="366"/>
      <c r="K193" s="366"/>
      <c r="L193" s="366"/>
      <c r="M193" s="366"/>
      <c r="N193" s="366"/>
      <c r="O193" s="517"/>
      <c r="P193" s="517"/>
      <c r="Q193" s="365"/>
      <c r="R193" s="365"/>
      <c r="S193" s="365"/>
      <c r="T193" s="518"/>
      <c r="U193" s="366"/>
      <c r="V193" s="365"/>
      <c r="W193" s="365"/>
      <c r="X193" s="532" t="str">
        <f t="shared" si="8"/>
        <v/>
      </c>
      <c r="Y193" s="520"/>
      <c r="Z193" s="534" t="str">
        <f>IF(AA193="","",VLOOKUP(AA193,Lookups!L189:M212,2,FALSE))</f>
        <v/>
      </c>
      <c r="AA193" s="366"/>
      <c r="AB193" s="366"/>
      <c r="AC193" s="517"/>
      <c r="AD193" s="366"/>
      <c r="AE193" s="366"/>
      <c r="AF193" s="366"/>
      <c r="AG193" s="366"/>
      <c r="AH193" s="366"/>
      <c r="AI193" s="366"/>
      <c r="AJ193" s="366"/>
      <c r="AK193" s="366"/>
      <c r="AL193" s="532" t="str">
        <f>IF(AM193="","",(VLOOKUP(AM193,Lookups!V189:W210,2,FALSE)))</f>
        <v/>
      </c>
      <c r="AM193" s="366"/>
      <c r="AN193" s="366"/>
      <c r="AO193" s="532" t="str">
        <f t="shared" si="9"/>
        <v/>
      </c>
      <c r="AP193" s="366"/>
      <c r="AQ193" s="532" t="str">
        <f t="shared" si="10"/>
        <v/>
      </c>
      <c r="AR193" s="366"/>
      <c r="AS193" s="366"/>
      <c r="AT193" s="366"/>
      <c r="AU193" s="366"/>
      <c r="AV193" s="366"/>
      <c r="AW193" s="366"/>
      <c r="AX193" s="522"/>
      <c r="AY193" s="522"/>
      <c r="AZ193" s="522"/>
      <c r="BA193" s="522"/>
      <c r="BB193" s="366"/>
      <c r="BC193" s="366"/>
      <c r="BD193" s="366"/>
      <c r="BE193" s="366"/>
      <c r="BF193" s="518"/>
      <c r="BG193" s="518"/>
      <c r="BH193" s="532" t="str">
        <f t="shared" si="11"/>
        <v/>
      </c>
      <c r="BI193" s="366"/>
      <c r="BJ193" s="533"/>
      <c r="BK193" s="366"/>
      <c r="BL193" s="525"/>
      <c r="BM193" s="525"/>
      <c r="BN193" s="525"/>
      <c r="BO193" s="525"/>
      <c r="BP193" s="525"/>
      <c r="BQ193" s="525"/>
      <c r="BR193" s="366"/>
      <c r="BS193" s="525"/>
      <c r="BT193" s="525"/>
      <c r="BU193" s="525"/>
      <c r="BV193" s="525"/>
      <c r="BW193" s="12"/>
      <c r="BX193"/>
    </row>
    <row r="194" spans="1:76" s="371" customFormat="1" ht="27" customHeight="1" x14ac:dyDescent="0.2">
      <c r="A194" s="365"/>
      <c r="B194" s="379"/>
      <c r="C194" s="366"/>
      <c r="D194" s="533" t="str">
        <f>IF(E193="","",(VLOOKUP(E193,Lookups!$B$4:$C$3001,2,FALSE)))</f>
        <v/>
      </c>
      <c r="E194" s="366"/>
      <c r="F194" s="366"/>
      <c r="G194" s="366"/>
      <c r="H194" s="366"/>
      <c r="I194" s="366"/>
      <c r="J194" s="366"/>
      <c r="K194" s="366"/>
      <c r="L194" s="366"/>
      <c r="M194" s="366"/>
      <c r="N194" s="366"/>
      <c r="O194" s="517"/>
      <c r="P194" s="517"/>
      <c r="Q194" s="365"/>
      <c r="R194" s="365"/>
      <c r="S194" s="365"/>
      <c r="T194" s="518"/>
      <c r="U194" s="366"/>
      <c r="V194" s="365"/>
      <c r="W194" s="365"/>
      <c r="X194" s="532" t="str">
        <f t="shared" si="8"/>
        <v/>
      </c>
      <c r="Y194" s="520"/>
      <c r="Z194" s="534" t="str">
        <f>IF(AA194="","",VLOOKUP(AA194,Lookups!L190:M213,2,FALSE))</f>
        <v/>
      </c>
      <c r="AA194" s="366"/>
      <c r="AB194" s="366"/>
      <c r="AC194" s="517"/>
      <c r="AD194" s="366"/>
      <c r="AE194" s="366"/>
      <c r="AF194" s="366"/>
      <c r="AG194" s="366"/>
      <c r="AH194" s="366"/>
      <c r="AI194" s="366"/>
      <c r="AJ194" s="366"/>
      <c r="AK194" s="366"/>
      <c r="AL194" s="532" t="str">
        <f>IF(AM194="","",(VLOOKUP(AM194,Lookups!V190:W211,2,FALSE)))</f>
        <v/>
      </c>
      <c r="AM194" s="366"/>
      <c r="AN194" s="366"/>
      <c r="AO194" s="532" t="str">
        <f t="shared" si="9"/>
        <v/>
      </c>
      <c r="AP194" s="366"/>
      <c r="AQ194" s="532" t="str">
        <f t="shared" si="10"/>
        <v/>
      </c>
      <c r="AR194" s="366"/>
      <c r="AS194" s="366"/>
      <c r="AT194" s="366"/>
      <c r="AU194" s="366"/>
      <c r="AV194" s="366"/>
      <c r="AW194" s="366"/>
      <c r="AX194" s="522"/>
      <c r="AY194" s="522"/>
      <c r="AZ194" s="522"/>
      <c r="BA194" s="522"/>
      <c r="BB194" s="366"/>
      <c r="BC194" s="366"/>
      <c r="BD194" s="366"/>
      <c r="BE194" s="366"/>
      <c r="BF194" s="518"/>
      <c r="BG194" s="518"/>
      <c r="BH194" s="532" t="str">
        <f t="shared" si="11"/>
        <v/>
      </c>
      <c r="BI194" s="366"/>
      <c r="BJ194" s="533"/>
      <c r="BK194" s="366"/>
      <c r="BL194" s="525"/>
      <c r="BM194" s="525"/>
      <c r="BN194" s="525"/>
      <c r="BO194" s="525"/>
      <c r="BP194" s="525"/>
      <c r="BQ194" s="525"/>
      <c r="BR194" s="366"/>
      <c r="BS194" s="525"/>
      <c r="BT194" s="525"/>
      <c r="BU194" s="525"/>
      <c r="BV194" s="525"/>
      <c r="BW194" s="12"/>
      <c r="BX194"/>
    </row>
    <row r="195" spans="1:76" s="371" customFormat="1" ht="27" customHeight="1" x14ac:dyDescent="0.2">
      <c r="A195" s="365"/>
      <c r="B195" s="379"/>
      <c r="C195" s="366"/>
      <c r="D195" s="533" t="str">
        <f>IF(E194="","",(VLOOKUP(E194,Lookups!$B$4:$C$3001,2,FALSE)))</f>
        <v/>
      </c>
      <c r="E195" s="366"/>
      <c r="F195" s="366"/>
      <c r="G195" s="366"/>
      <c r="H195" s="366"/>
      <c r="I195" s="366"/>
      <c r="J195" s="366"/>
      <c r="K195" s="366"/>
      <c r="L195" s="366"/>
      <c r="M195" s="366"/>
      <c r="N195" s="366"/>
      <c r="O195" s="517"/>
      <c r="P195" s="517"/>
      <c r="Q195" s="365"/>
      <c r="R195" s="365"/>
      <c r="S195" s="365"/>
      <c r="T195" s="518"/>
      <c r="U195" s="366"/>
      <c r="V195" s="365"/>
      <c r="W195" s="365"/>
      <c r="X195" s="532" t="str">
        <f t="shared" si="8"/>
        <v/>
      </c>
      <c r="Y195" s="520"/>
      <c r="Z195" s="534" t="str">
        <f>IF(AA195="","",VLOOKUP(AA195,Lookups!L191:M214,2,FALSE))</f>
        <v/>
      </c>
      <c r="AA195" s="366"/>
      <c r="AB195" s="366"/>
      <c r="AC195" s="517"/>
      <c r="AD195" s="366"/>
      <c r="AE195" s="366"/>
      <c r="AF195" s="366"/>
      <c r="AG195" s="366"/>
      <c r="AH195" s="366"/>
      <c r="AI195" s="366"/>
      <c r="AJ195" s="366"/>
      <c r="AK195" s="366"/>
      <c r="AL195" s="532" t="str">
        <f>IF(AM195="","",(VLOOKUP(AM195,Lookups!V191:W212,2,FALSE)))</f>
        <v/>
      </c>
      <c r="AM195" s="366"/>
      <c r="AN195" s="366"/>
      <c r="AO195" s="532" t="str">
        <f t="shared" si="9"/>
        <v/>
      </c>
      <c r="AP195" s="366"/>
      <c r="AQ195" s="532" t="str">
        <f t="shared" si="10"/>
        <v/>
      </c>
      <c r="AR195" s="366"/>
      <c r="AS195" s="366"/>
      <c r="AT195" s="366"/>
      <c r="AU195" s="366"/>
      <c r="AV195" s="366"/>
      <c r="AW195" s="366"/>
      <c r="AX195" s="522"/>
      <c r="AY195" s="522"/>
      <c r="AZ195" s="522"/>
      <c r="BA195" s="522"/>
      <c r="BB195" s="366"/>
      <c r="BC195" s="366"/>
      <c r="BD195" s="366"/>
      <c r="BE195" s="366"/>
      <c r="BF195" s="518"/>
      <c r="BG195" s="518"/>
      <c r="BH195" s="532" t="str">
        <f t="shared" si="11"/>
        <v/>
      </c>
      <c r="BI195" s="366"/>
      <c r="BJ195" s="533"/>
      <c r="BK195" s="366"/>
      <c r="BL195" s="525"/>
      <c r="BM195" s="525"/>
      <c r="BN195" s="525"/>
      <c r="BO195" s="525"/>
      <c r="BP195" s="525"/>
      <c r="BQ195" s="525"/>
      <c r="BR195" s="366"/>
      <c r="BS195" s="525"/>
      <c r="BT195" s="525"/>
      <c r="BU195" s="525"/>
      <c r="BV195" s="525"/>
      <c r="BW195" s="12"/>
      <c r="BX195"/>
    </row>
    <row r="196" spans="1:76" s="371" customFormat="1" ht="27" customHeight="1" x14ac:dyDescent="0.2">
      <c r="A196" s="365"/>
      <c r="B196" s="379"/>
      <c r="C196" s="366"/>
      <c r="D196" s="533" t="str">
        <f>IF(E195="","",(VLOOKUP(E195,Lookups!$B$4:$C$3001,2,FALSE)))</f>
        <v/>
      </c>
      <c r="E196" s="366"/>
      <c r="F196" s="366"/>
      <c r="G196" s="366"/>
      <c r="H196" s="366"/>
      <c r="I196" s="366"/>
      <c r="J196" s="366"/>
      <c r="K196" s="366"/>
      <c r="L196" s="366"/>
      <c r="M196" s="366"/>
      <c r="N196" s="366"/>
      <c r="O196" s="517"/>
      <c r="P196" s="517"/>
      <c r="Q196" s="365"/>
      <c r="R196" s="365"/>
      <c r="S196" s="365"/>
      <c r="T196" s="518"/>
      <c r="U196" s="366"/>
      <c r="V196" s="365"/>
      <c r="W196" s="365"/>
      <c r="X196" s="532" t="str">
        <f t="shared" si="8"/>
        <v/>
      </c>
      <c r="Y196" s="520"/>
      <c r="Z196" s="534" t="str">
        <f>IF(AA196="","",VLOOKUP(AA196,Lookups!L192:M215,2,FALSE))</f>
        <v/>
      </c>
      <c r="AA196" s="366"/>
      <c r="AB196" s="366"/>
      <c r="AC196" s="517"/>
      <c r="AD196" s="366"/>
      <c r="AE196" s="366"/>
      <c r="AF196" s="366"/>
      <c r="AG196" s="366"/>
      <c r="AH196" s="366"/>
      <c r="AI196" s="366"/>
      <c r="AJ196" s="366"/>
      <c r="AK196" s="366"/>
      <c r="AL196" s="532" t="str">
        <f>IF(AM196="","",(VLOOKUP(AM196,Lookups!V192:W213,2,FALSE)))</f>
        <v/>
      </c>
      <c r="AM196" s="366"/>
      <c r="AN196" s="366"/>
      <c r="AO196" s="532" t="str">
        <f t="shared" si="9"/>
        <v/>
      </c>
      <c r="AP196" s="366"/>
      <c r="AQ196" s="532" t="str">
        <f t="shared" si="10"/>
        <v/>
      </c>
      <c r="AR196" s="366"/>
      <c r="AS196" s="366"/>
      <c r="AT196" s="366"/>
      <c r="AU196" s="366"/>
      <c r="AV196" s="366"/>
      <c r="AW196" s="366"/>
      <c r="AX196" s="522"/>
      <c r="AY196" s="522"/>
      <c r="AZ196" s="522"/>
      <c r="BA196" s="522"/>
      <c r="BB196" s="366"/>
      <c r="BC196" s="366"/>
      <c r="BD196" s="366"/>
      <c r="BE196" s="366"/>
      <c r="BF196" s="518"/>
      <c r="BG196" s="518"/>
      <c r="BH196" s="532" t="str">
        <f t="shared" si="11"/>
        <v/>
      </c>
      <c r="BI196" s="366"/>
      <c r="BJ196" s="533"/>
      <c r="BK196" s="366"/>
      <c r="BL196" s="525"/>
      <c r="BM196" s="525"/>
      <c r="BN196" s="525"/>
      <c r="BO196" s="525"/>
      <c r="BP196" s="525"/>
      <c r="BQ196" s="525"/>
      <c r="BR196" s="366"/>
      <c r="BS196" s="525"/>
      <c r="BT196" s="525"/>
      <c r="BU196" s="525"/>
      <c r="BV196" s="525"/>
      <c r="BW196" s="12"/>
      <c r="BX196"/>
    </row>
    <row r="197" spans="1:76" s="371" customFormat="1" ht="27" customHeight="1" x14ac:dyDescent="0.2">
      <c r="A197" s="365"/>
      <c r="B197" s="379"/>
      <c r="C197" s="366"/>
      <c r="D197" s="533" t="str">
        <f>IF(E196="","",(VLOOKUP(E196,Lookups!$B$4:$C$3001,2,FALSE)))</f>
        <v/>
      </c>
      <c r="E197" s="366"/>
      <c r="F197" s="366"/>
      <c r="G197" s="366"/>
      <c r="H197" s="366"/>
      <c r="I197" s="366"/>
      <c r="J197" s="366"/>
      <c r="K197" s="366"/>
      <c r="L197" s="366"/>
      <c r="M197" s="366"/>
      <c r="N197" s="366"/>
      <c r="O197" s="517"/>
      <c r="P197" s="517"/>
      <c r="Q197" s="365"/>
      <c r="R197" s="365"/>
      <c r="S197" s="365"/>
      <c r="T197" s="518"/>
      <c r="U197" s="366"/>
      <c r="V197" s="365"/>
      <c r="W197" s="365"/>
      <c r="X197" s="532" t="str">
        <f t="shared" si="8"/>
        <v/>
      </c>
      <c r="Y197" s="520"/>
      <c r="Z197" s="534" t="str">
        <f>IF(AA197="","",VLOOKUP(AA197,Lookups!L193:M216,2,FALSE))</f>
        <v/>
      </c>
      <c r="AA197" s="366"/>
      <c r="AB197" s="366"/>
      <c r="AC197" s="517"/>
      <c r="AD197" s="366"/>
      <c r="AE197" s="366"/>
      <c r="AF197" s="366"/>
      <c r="AG197" s="366"/>
      <c r="AH197" s="366"/>
      <c r="AI197" s="366"/>
      <c r="AJ197" s="366"/>
      <c r="AK197" s="366"/>
      <c r="AL197" s="532" t="str">
        <f>IF(AM197="","",(VLOOKUP(AM197,Lookups!V193:W214,2,FALSE)))</f>
        <v/>
      </c>
      <c r="AM197" s="366"/>
      <c r="AN197" s="366"/>
      <c r="AO197" s="532" t="str">
        <f t="shared" si="9"/>
        <v/>
      </c>
      <c r="AP197" s="366"/>
      <c r="AQ197" s="532" t="str">
        <f t="shared" si="10"/>
        <v/>
      </c>
      <c r="AR197" s="366"/>
      <c r="AS197" s="366"/>
      <c r="AT197" s="366"/>
      <c r="AU197" s="366"/>
      <c r="AV197" s="366"/>
      <c r="AW197" s="366"/>
      <c r="AX197" s="522"/>
      <c r="AY197" s="522"/>
      <c r="AZ197" s="522"/>
      <c r="BA197" s="522"/>
      <c r="BB197" s="366"/>
      <c r="BC197" s="366"/>
      <c r="BD197" s="366"/>
      <c r="BE197" s="366"/>
      <c r="BF197" s="518"/>
      <c r="BG197" s="518"/>
      <c r="BH197" s="532" t="str">
        <f t="shared" si="11"/>
        <v/>
      </c>
      <c r="BI197" s="366"/>
      <c r="BJ197" s="533"/>
      <c r="BK197" s="366"/>
      <c r="BL197" s="525"/>
      <c r="BM197" s="525"/>
      <c r="BN197" s="525"/>
      <c r="BO197" s="525"/>
      <c r="BP197" s="525"/>
      <c r="BQ197" s="525"/>
      <c r="BR197" s="366"/>
      <c r="BS197" s="525"/>
      <c r="BT197" s="525"/>
      <c r="BU197" s="525"/>
      <c r="BV197" s="525"/>
      <c r="BW197" s="12"/>
      <c r="BX197"/>
    </row>
    <row r="198" spans="1:76" s="371" customFormat="1" ht="27" customHeight="1" x14ac:dyDescent="0.2">
      <c r="A198" s="365"/>
      <c r="B198" s="379"/>
      <c r="C198" s="366"/>
      <c r="D198" s="533" t="str">
        <f>IF(E197="","",(VLOOKUP(E197,Lookups!$B$4:$C$3001,2,FALSE)))</f>
        <v/>
      </c>
      <c r="E198" s="366"/>
      <c r="F198" s="366"/>
      <c r="G198" s="366"/>
      <c r="H198" s="366"/>
      <c r="I198" s="366"/>
      <c r="J198" s="366"/>
      <c r="K198" s="366"/>
      <c r="L198" s="366"/>
      <c r="M198" s="366"/>
      <c r="N198" s="366"/>
      <c r="O198" s="517"/>
      <c r="P198" s="517"/>
      <c r="Q198" s="365"/>
      <c r="R198" s="365"/>
      <c r="S198" s="365"/>
      <c r="T198" s="518"/>
      <c r="U198" s="366"/>
      <c r="V198" s="365"/>
      <c r="W198" s="365"/>
      <c r="X198" s="532" t="str">
        <f t="shared" si="8"/>
        <v/>
      </c>
      <c r="Y198" s="520"/>
      <c r="Z198" s="534" t="str">
        <f>IF(AA198="","",VLOOKUP(AA198,Lookups!L194:M217,2,FALSE))</f>
        <v/>
      </c>
      <c r="AA198" s="366"/>
      <c r="AB198" s="366"/>
      <c r="AC198" s="517"/>
      <c r="AD198" s="366"/>
      <c r="AE198" s="366"/>
      <c r="AF198" s="366"/>
      <c r="AG198" s="366"/>
      <c r="AH198" s="366"/>
      <c r="AI198" s="366"/>
      <c r="AJ198" s="366"/>
      <c r="AK198" s="366"/>
      <c r="AL198" s="532" t="str">
        <f>IF(AM198="","",(VLOOKUP(AM198,Lookups!V194:W215,2,FALSE)))</f>
        <v/>
      </c>
      <c r="AM198" s="366"/>
      <c r="AN198" s="366"/>
      <c r="AO198" s="532" t="str">
        <f t="shared" si="9"/>
        <v/>
      </c>
      <c r="AP198" s="366"/>
      <c r="AQ198" s="532" t="str">
        <f t="shared" si="10"/>
        <v/>
      </c>
      <c r="AR198" s="366"/>
      <c r="AS198" s="366"/>
      <c r="AT198" s="366"/>
      <c r="AU198" s="366"/>
      <c r="AV198" s="366"/>
      <c r="AW198" s="366"/>
      <c r="AX198" s="522"/>
      <c r="AY198" s="522"/>
      <c r="AZ198" s="522"/>
      <c r="BA198" s="522"/>
      <c r="BB198" s="366"/>
      <c r="BC198" s="366"/>
      <c r="BD198" s="366"/>
      <c r="BE198" s="366"/>
      <c r="BF198" s="518"/>
      <c r="BG198" s="518"/>
      <c r="BH198" s="532" t="str">
        <f t="shared" si="11"/>
        <v/>
      </c>
      <c r="BI198" s="366"/>
      <c r="BJ198" s="533"/>
      <c r="BK198" s="366"/>
      <c r="BL198" s="525"/>
      <c r="BM198" s="525"/>
      <c r="BN198" s="525"/>
      <c r="BO198" s="525"/>
      <c r="BP198" s="525"/>
      <c r="BQ198" s="525"/>
      <c r="BR198" s="366"/>
      <c r="BS198" s="525"/>
      <c r="BT198" s="525"/>
      <c r="BU198" s="525"/>
      <c r="BV198" s="525"/>
      <c r="BW198" s="12"/>
      <c r="BX198"/>
    </row>
    <row r="199" spans="1:76" s="371" customFormat="1" ht="27" customHeight="1" x14ac:dyDescent="0.2">
      <c r="A199" s="365"/>
      <c r="B199" s="379"/>
      <c r="C199" s="366"/>
      <c r="D199" s="533" t="str">
        <f>IF(E198="","",(VLOOKUP(E198,Lookups!$B$4:$C$3001,2,FALSE)))</f>
        <v/>
      </c>
      <c r="E199" s="366"/>
      <c r="F199" s="366"/>
      <c r="G199" s="366"/>
      <c r="H199" s="366"/>
      <c r="I199" s="366"/>
      <c r="J199" s="366"/>
      <c r="K199" s="366"/>
      <c r="L199" s="366"/>
      <c r="M199" s="366"/>
      <c r="N199" s="366"/>
      <c r="O199" s="517"/>
      <c r="P199" s="517"/>
      <c r="Q199" s="365"/>
      <c r="R199" s="365"/>
      <c r="S199" s="365"/>
      <c r="T199" s="518"/>
      <c r="U199" s="366"/>
      <c r="V199" s="365"/>
      <c r="W199" s="365"/>
      <c r="X199" s="532" t="str">
        <f t="shared" ref="X199:X262" si="12">IF(Y199="","",VLOOKUP(Y199,SurfMatDesc,2,FALSE))</f>
        <v/>
      </c>
      <c r="Y199" s="520"/>
      <c r="Z199" s="534" t="str">
        <f>IF(AA199="","",VLOOKUP(AA199,Lookups!L195:M218,2,FALSE))</f>
        <v/>
      </c>
      <c r="AA199" s="366"/>
      <c r="AB199" s="366"/>
      <c r="AC199" s="517"/>
      <c r="AD199" s="366"/>
      <c r="AE199" s="366"/>
      <c r="AF199" s="366"/>
      <c r="AG199" s="366"/>
      <c r="AH199" s="366"/>
      <c r="AI199" s="366"/>
      <c r="AJ199" s="366"/>
      <c r="AK199" s="366"/>
      <c r="AL199" s="532" t="str">
        <f>IF(AM199="","",(VLOOKUP(AM199,Lookups!V195:W216,2,FALSE)))</f>
        <v/>
      </c>
      <c r="AM199" s="366"/>
      <c r="AN199" s="366"/>
      <c r="AO199" s="532" t="str">
        <f t="shared" ref="AO199:AO262" si="13">IF(AP199="","",(VLOOKUP(AP199,SurfAdditive,2,FALSE)))</f>
        <v/>
      </c>
      <c r="AP199" s="366"/>
      <c r="AQ199" s="532" t="str">
        <f t="shared" ref="AQ199:AQ262" si="14">IF(AR199="","",(VLOOKUP(AR199,Polymer_Type,2,FALSE)))</f>
        <v/>
      </c>
      <c r="AR199" s="366"/>
      <c r="AS199" s="366"/>
      <c r="AT199" s="366"/>
      <c r="AU199" s="366"/>
      <c r="AV199" s="366"/>
      <c r="AW199" s="366"/>
      <c r="AX199" s="522"/>
      <c r="AY199" s="522"/>
      <c r="AZ199" s="522"/>
      <c r="BA199" s="522"/>
      <c r="BB199" s="366"/>
      <c r="BC199" s="366"/>
      <c r="BD199" s="366"/>
      <c r="BE199" s="366"/>
      <c r="BF199" s="518"/>
      <c r="BG199" s="518"/>
      <c r="BH199" s="532" t="str">
        <f t="shared" ref="BH199:BH262" si="15">IF(BI199="","",(VLOOKUP(BI199,SurfReason,2,FALSE)))</f>
        <v/>
      </c>
      <c r="BI199" s="366"/>
      <c r="BJ199" s="533"/>
      <c r="BK199" s="366"/>
      <c r="BL199" s="525"/>
      <c r="BM199" s="525"/>
      <c r="BN199" s="525"/>
      <c r="BO199" s="525"/>
      <c r="BP199" s="525"/>
      <c r="BQ199" s="525"/>
      <c r="BR199" s="366"/>
      <c r="BS199" s="525"/>
      <c r="BT199" s="525"/>
      <c r="BU199" s="525"/>
      <c r="BV199" s="525"/>
      <c r="BW199" s="12"/>
      <c r="BX199"/>
    </row>
    <row r="200" spans="1:76" s="371" customFormat="1" ht="27" customHeight="1" x14ac:dyDescent="0.2">
      <c r="A200" s="365"/>
      <c r="B200" s="379"/>
      <c r="C200" s="366"/>
      <c r="D200" s="533" t="str">
        <f>IF(E199="","",(VLOOKUP(E199,Lookups!$B$4:$C$3001,2,FALSE)))</f>
        <v/>
      </c>
      <c r="E200" s="366"/>
      <c r="F200" s="366"/>
      <c r="G200" s="366"/>
      <c r="H200" s="366"/>
      <c r="I200" s="366"/>
      <c r="J200" s="366"/>
      <c r="K200" s="366"/>
      <c r="L200" s="366"/>
      <c r="M200" s="366"/>
      <c r="N200" s="366"/>
      <c r="O200" s="517"/>
      <c r="P200" s="517"/>
      <c r="Q200" s="365"/>
      <c r="R200" s="365"/>
      <c r="S200" s="365"/>
      <c r="T200" s="518"/>
      <c r="U200" s="366"/>
      <c r="V200" s="365"/>
      <c r="W200" s="365"/>
      <c r="X200" s="532" t="str">
        <f t="shared" si="12"/>
        <v/>
      </c>
      <c r="Y200" s="520"/>
      <c r="Z200" s="534" t="str">
        <f>IF(AA200="","",VLOOKUP(AA200,Lookups!L196:M219,2,FALSE))</f>
        <v/>
      </c>
      <c r="AA200" s="366"/>
      <c r="AB200" s="366"/>
      <c r="AC200" s="517"/>
      <c r="AD200" s="366"/>
      <c r="AE200" s="366"/>
      <c r="AF200" s="366"/>
      <c r="AG200" s="366"/>
      <c r="AH200" s="366"/>
      <c r="AI200" s="366"/>
      <c r="AJ200" s="366"/>
      <c r="AK200" s="366"/>
      <c r="AL200" s="532" t="str">
        <f>IF(AM200="","",(VLOOKUP(AM200,Lookups!V196:W217,2,FALSE)))</f>
        <v/>
      </c>
      <c r="AM200" s="366"/>
      <c r="AN200" s="366"/>
      <c r="AO200" s="532" t="str">
        <f t="shared" si="13"/>
        <v/>
      </c>
      <c r="AP200" s="366"/>
      <c r="AQ200" s="532" t="str">
        <f t="shared" si="14"/>
        <v/>
      </c>
      <c r="AR200" s="366"/>
      <c r="AS200" s="366"/>
      <c r="AT200" s="366"/>
      <c r="AU200" s="366"/>
      <c r="AV200" s="366"/>
      <c r="AW200" s="366"/>
      <c r="AX200" s="522"/>
      <c r="AY200" s="522"/>
      <c r="AZ200" s="522"/>
      <c r="BA200" s="522"/>
      <c r="BB200" s="366"/>
      <c r="BC200" s="366"/>
      <c r="BD200" s="366"/>
      <c r="BE200" s="366"/>
      <c r="BF200" s="518"/>
      <c r="BG200" s="518"/>
      <c r="BH200" s="532" t="str">
        <f t="shared" si="15"/>
        <v/>
      </c>
      <c r="BI200" s="366"/>
      <c r="BJ200" s="533"/>
      <c r="BK200" s="366"/>
      <c r="BL200" s="525"/>
      <c r="BM200" s="525"/>
      <c r="BN200" s="525"/>
      <c r="BO200" s="525"/>
      <c r="BP200" s="525"/>
      <c r="BQ200" s="525"/>
      <c r="BR200" s="366"/>
      <c r="BS200" s="525"/>
      <c r="BT200" s="525"/>
      <c r="BU200" s="525"/>
      <c r="BV200" s="525"/>
      <c r="BW200" s="12"/>
      <c r="BX200"/>
    </row>
    <row r="201" spans="1:76" s="371" customFormat="1" ht="27" customHeight="1" x14ac:dyDescent="0.2">
      <c r="A201" s="365"/>
      <c r="B201" s="379"/>
      <c r="C201" s="366"/>
      <c r="D201" s="533" t="str">
        <f>IF(E200="","",(VLOOKUP(E200,Lookups!$B$4:$C$3001,2,FALSE)))</f>
        <v/>
      </c>
      <c r="E201" s="366"/>
      <c r="F201" s="366"/>
      <c r="G201" s="366"/>
      <c r="H201" s="366"/>
      <c r="I201" s="366"/>
      <c r="J201" s="366"/>
      <c r="K201" s="366"/>
      <c r="L201" s="366"/>
      <c r="M201" s="366"/>
      <c r="N201" s="366"/>
      <c r="O201" s="517"/>
      <c r="P201" s="517"/>
      <c r="Q201" s="365"/>
      <c r="R201" s="365"/>
      <c r="S201" s="365"/>
      <c r="T201" s="518"/>
      <c r="U201" s="366"/>
      <c r="V201" s="365"/>
      <c r="W201" s="365"/>
      <c r="X201" s="532" t="str">
        <f t="shared" si="12"/>
        <v/>
      </c>
      <c r="Y201" s="520"/>
      <c r="Z201" s="534" t="str">
        <f>IF(AA201="","",VLOOKUP(AA201,Lookups!L197:M220,2,FALSE))</f>
        <v/>
      </c>
      <c r="AA201" s="366"/>
      <c r="AB201" s="366"/>
      <c r="AC201" s="517"/>
      <c r="AD201" s="366"/>
      <c r="AE201" s="366"/>
      <c r="AF201" s="366"/>
      <c r="AG201" s="366"/>
      <c r="AH201" s="366"/>
      <c r="AI201" s="366"/>
      <c r="AJ201" s="366"/>
      <c r="AK201" s="366"/>
      <c r="AL201" s="532" t="str">
        <f>IF(AM201="","",(VLOOKUP(AM201,Lookups!V197:W218,2,FALSE)))</f>
        <v/>
      </c>
      <c r="AM201" s="366"/>
      <c r="AN201" s="366"/>
      <c r="AO201" s="532" t="str">
        <f t="shared" si="13"/>
        <v/>
      </c>
      <c r="AP201" s="366"/>
      <c r="AQ201" s="532" t="str">
        <f t="shared" si="14"/>
        <v/>
      </c>
      <c r="AR201" s="366"/>
      <c r="AS201" s="366"/>
      <c r="AT201" s="366"/>
      <c r="AU201" s="366"/>
      <c r="AV201" s="366"/>
      <c r="AW201" s="366"/>
      <c r="AX201" s="522"/>
      <c r="AY201" s="522"/>
      <c r="AZ201" s="522"/>
      <c r="BA201" s="522"/>
      <c r="BB201" s="366"/>
      <c r="BC201" s="366"/>
      <c r="BD201" s="366"/>
      <c r="BE201" s="366"/>
      <c r="BF201" s="518"/>
      <c r="BG201" s="518"/>
      <c r="BH201" s="532" t="str">
        <f t="shared" si="15"/>
        <v/>
      </c>
      <c r="BI201" s="366"/>
      <c r="BJ201" s="533"/>
      <c r="BK201" s="366"/>
      <c r="BL201" s="525"/>
      <c r="BM201" s="525"/>
      <c r="BN201" s="525"/>
      <c r="BO201" s="525"/>
      <c r="BP201" s="525"/>
      <c r="BQ201" s="525"/>
      <c r="BR201" s="366"/>
      <c r="BS201" s="525"/>
      <c r="BT201" s="525"/>
      <c r="BU201" s="525"/>
      <c r="BV201" s="525"/>
      <c r="BW201" s="12"/>
      <c r="BX201"/>
    </row>
    <row r="202" spans="1:76" s="371" customFormat="1" ht="27" customHeight="1" x14ac:dyDescent="0.2">
      <c r="A202" s="365"/>
      <c r="B202" s="379"/>
      <c r="C202" s="366"/>
      <c r="D202" s="533" t="str">
        <f>IF(E201="","",(VLOOKUP(E201,Lookups!$B$4:$C$3001,2,FALSE)))</f>
        <v/>
      </c>
      <c r="E202" s="366"/>
      <c r="F202" s="366"/>
      <c r="G202" s="366"/>
      <c r="H202" s="366"/>
      <c r="I202" s="366"/>
      <c r="J202" s="366"/>
      <c r="K202" s="366"/>
      <c r="L202" s="366"/>
      <c r="M202" s="366"/>
      <c r="N202" s="366"/>
      <c r="O202" s="517"/>
      <c r="P202" s="517"/>
      <c r="Q202" s="365"/>
      <c r="R202" s="365"/>
      <c r="S202" s="365"/>
      <c r="T202" s="518"/>
      <c r="U202" s="366"/>
      <c r="V202" s="365"/>
      <c r="W202" s="365"/>
      <c r="X202" s="532" t="str">
        <f t="shared" si="12"/>
        <v/>
      </c>
      <c r="Y202" s="520"/>
      <c r="Z202" s="534" t="str">
        <f>IF(AA202="","",VLOOKUP(AA202,Lookups!L198:M221,2,FALSE))</f>
        <v/>
      </c>
      <c r="AA202" s="366"/>
      <c r="AB202" s="366"/>
      <c r="AC202" s="517"/>
      <c r="AD202" s="366"/>
      <c r="AE202" s="366"/>
      <c r="AF202" s="366"/>
      <c r="AG202" s="366"/>
      <c r="AH202" s="366"/>
      <c r="AI202" s="366"/>
      <c r="AJ202" s="366"/>
      <c r="AK202" s="366"/>
      <c r="AL202" s="532" t="str">
        <f>IF(AM202="","",(VLOOKUP(AM202,Lookups!V198:W219,2,FALSE)))</f>
        <v/>
      </c>
      <c r="AM202" s="366"/>
      <c r="AN202" s="366"/>
      <c r="AO202" s="532" t="str">
        <f t="shared" si="13"/>
        <v/>
      </c>
      <c r="AP202" s="366"/>
      <c r="AQ202" s="532" t="str">
        <f t="shared" si="14"/>
        <v/>
      </c>
      <c r="AR202" s="366"/>
      <c r="AS202" s="366"/>
      <c r="AT202" s="366"/>
      <c r="AU202" s="366"/>
      <c r="AV202" s="366"/>
      <c r="AW202" s="366"/>
      <c r="AX202" s="522"/>
      <c r="AY202" s="522"/>
      <c r="AZ202" s="522"/>
      <c r="BA202" s="522"/>
      <c r="BB202" s="366"/>
      <c r="BC202" s="366"/>
      <c r="BD202" s="366"/>
      <c r="BE202" s="366"/>
      <c r="BF202" s="518"/>
      <c r="BG202" s="518"/>
      <c r="BH202" s="532" t="str">
        <f t="shared" si="15"/>
        <v/>
      </c>
      <c r="BI202" s="366"/>
      <c r="BJ202" s="533"/>
      <c r="BK202" s="366"/>
      <c r="BL202" s="525"/>
      <c r="BM202" s="525"/>
      <c r="BN202" s="525"/>
      <c r="BO202" s="525"/>
      <c r="BP202" s="525"/>
      <c r="BQ202" s="525"/>
      <c r="BR202" s="366"/>
      <c r="BS202" s="525"/>
      <c r="BT202" s="525"/>
      <c r="BU202" s="525"/>
      <c r="BV202" s="525"/>
      <c r="BW202" s="12"/>
      <c r="BX202"/>
    </row>
    <row r="203" spans="1:76" s="371" customFormat="1" ht="27" customHeight="1" x14ac:dyDescent="0.2">
      <c r="A203" s="365"/>
      <c r="B203" s="379"/>
      <c r="C203" s="366"/>
      <c r="D203" s="533" t="str">
        <f>IF(E202="","",(VLOOKUP(E202,Lookups!$B$4:$C$3001,2,FALSE)))</f>
        <v/>
      </c>
      <c r="E203" s="366"/>
      <c r="F203" s="366"/>
      <c r="G203" s="366"/>
      <c r="H203" s="366"/>
      <c r="I203" s="366"/>
      <c r="J203" s="366"/>
      <c r="K203" s="366"/>
      <c r="L203" s="366"/>
      <c r="M203" s="366"/>
      <c r="N203" s="366"/>
      <c r="O203" s="517"/>
      <c r="P203" s="517"/>
      <c r="Q203" s="365"/>
      <c r="R203" s="365"/>
      <c r="S203" s="365"/>
      <c r="T203" s="518"/>
      <c r="U203" s="366"/>
      <c r="V203" s="365"/>
      <c r="W203" s="365"/>
      <c r="X203" s="532" t="str">
        <f t="shared" si="12"/>
        <v/>
      </c>
      <c r="Y203" s="520"/>
      <c r="Z203" s="534" t="str">
        <f>IF(AA203="","",VLOOKUP(AA203,Lookups!L199:M222,2,FALSE))</f>
        <v/>
      </c>
      <c r="AA203" s="366"/>
      <c r="AB203" s="366"/>
      <c r="AC203" s="517"/>
      <c r="AD203" s="366"/>
      <c r="AE203" s="366"/>
      <c r="AF203" s="366"/>
      <c r="AG203" s="366"/>
      <c r="AH203" s="366"/>
      <c r="AI203" s="366"/>
      <c r="AJ203" s="366"/>
      <c r="AK203" s="366"/>
      <c r="AL203" s="532" t="str">
        <f>IF(AM203="","",(VLOOKUP(AM203,Lookups!V199:W220,2,FALSE)))</f>
        <v/>
      </c>
      <c r="AM203" s="366"/>
      <c r="AN203" s="366"/>
      <c r="AO203" s="532" t="str">
        <f t="shared" si="13"/>
        <v/>
      </c>
      <c r="AP203" s="366"/>
      <c r="AQ203" s="532" t="str">
        <f t="shared" si="14"/>
        <v/>
      </c>
      <c r="AR203" s="366"/>
      <c r="AS203" s="366"/>
      <c r="AT203" s="366"/>
      <c r="AU203" s="366"/>
      <c r="AV203" s="366"/>
      <c r="AW203" s="366"/>
      <c r="AX203" s="522"/>
      <c r="AY203" s="522"/>
      <c r="AZ203" s="522"/>
      <c r="BA203" s="522"/>
      <c r="BB203" s="366"/>
      <c r="BC203" s="366"/>
      <c r="BD203" s="366"/>
      <c r="BE203" s="366"/>
      <c r="BF203" s="518"/>
      <c r="BG203" s="518"/>
      <c r="BH203" s="532" t="str">
        <f t="shared" si="15"/>
        <v/>
      </c>
      <c r="BI203" s="366"/>
      <c r="BJ203" s="533"/>
      <c r="BK203" s="366"/>
      <c r="BL203" s="525"/>
      <c r="BM203" s="525"/>
      <c r="BN203" s="525"/>
      <c r="BO203" s="525"/>
      <c r="BP203" s="525"/>
      <c r="BQ203" s="525"/>
      <c r="BR203" s="366"/>
      <c r="BS203" s="525"/>
      <c r="BT203" s="525"/>
      <c r="BU203" s="525"/>
      <c r="BV203" s="525"/>
      <c r="BW203" s="12"/>
      <c r="BX203"/>
    </row>
    <row r="204" spans="1:76" s="371" customFormat="1" ht="27" customHeight="1" x14ac:dyDescent="0.2">
      <c r="A204" s="365"/>
      <c r="B204" s="379"/>
      <c r="C204" s="366"/>
      <c r="D204" s="533" t="str">
        <f>IF(E203="","",(VLOOKUP(E203,Lookups!$B$4:$C$3001,2,FALSE)))</f>
        <v/>
      </c>
      <c r="E204" s="366"/>
      <c r="F204" s="366"/>
      <c r="G204" s="366"/>
      <c r="H204" s="366"/>
      <c r="I204" s="366"/>
      <c r="J204" s="366"/>
      <c r="K204" s="366"/>
      <c r="L204" s="366"/>
      <c r="M204" s="366"/>
      <c r="N204" s="366"/>
      <c r="O204" s="517"/>
      <c r="P204" s="517"/>
      <c r="Q204" s="365"/>
      <c r="R204" s="365"/>
      <c r="S204" s="365"/>
      <c r="T204" s="518"/>
      <c r="U204" s="366"/>
      <c r="V204" s="365"/>
      <c r="W204" s="365"/>
      <c r="X204" s="532" t="str">
        <f t="shared" si="12"/>
        <v/>
      </c>
      <c r="Y204" s="520"/>
      <c r="Z204" s="534" t="str">
        <f>IF(AA204="","",VLOOKUP(AA204,Lookups!L200:M223,2,FALSE))</f>
        <v/>
      </c>
      <c r="AA204" s="366"/>
      <c r="AB204" s="366"/>
      <c r="AC204" s="517"/>
      <c r="AD204" s="366"/>
      <c r="AE204" s="366"/>
      <c r="AF204" s="366"/>
      <c r="AG204" s="366"/>
      <c r="AH204" s="366"/>
      <c r="AI204" s="366"/>
      <c r="AJ204" s="366"/>
      <c r="AK204" s="366"/>
      <c r="AL204" s="532" t="str">
        <f>IF(AM204="","",(VLOOKUP(AM204,Lookups!V200:W221,2,FALSE)))</f>
        <v/>
      </c>
      <c r="AM204" s="366"/>
      <c r="AN204" s="366"/>
      <c r="AO204" s="532" t="str">
        <f t="shared" si="13"/>
        <v/>
      </c>
      <c r="AP204" s="366"/>
      <c r="AQ204" s="532" t="str">
        <f t="shared" si="14"/>
        <v/>
      </c>
      <c r="AR204" s="366"/>
      <c r="AS204" s="366"/>
      <c r="AT204" s="366"/>
      <c r="AU204" s="366"/>
      <c r="AV204" s="366"/>
      <c r="AW204" s="366"/>
      <c r="AX204" s="522"/>
      <c r="AY204" s="522"/>
      <c r="AZ204" s="522"/>
      <c r="BA204" s="522"/>
      <c r="BB204" s="366"/>
      <c r="BC204" s="366"/>
      <c r="BD204" s="366"/>
      <c r="BE204" s="366"/>
      <c r="BF204" s="518"/>
      <c r="BG204" s="518"/>
      <c r="BH204" s="532" t="str">
        <f t="shared" si="15"/>
        <v/>
      </c>
      <c r="BI204" s="366"/>
      <c r="BJ204" s="533"/>
      <c r="BK204" s="366"/>
      <c r="BL204" s="525"/>
      <c r="BM204" s="525"/>
      <c r="BN204" s="525"/>
      <c r="BO204" s="525"/>
      <c r="BP204" s="525"/>
      <c r="BQ204" s="525"/>
      <c r="BR204" s="366"/>
      <c r="BS204" s="525"/>
      <c r="BT204" s="525"/>
      <c r="BU204" s="525"/>
      <c r="BV204" s="525"/>
      <c r="BW204" s="12"/>
      <c r="BX204"/>
    </row>
    <row r="205" spans="1:76" s="371" customFormat="1" ht="27" customHeight="1" x14ac:dyDescent="0.2">
      <c r="A205" s="365"/>
      <c r="B205" s="379"/>
      <c r="C205" s="366"/>
      <c r="D205" s="533" t="str">
        <f>IF(E204="","",(VLOOKUP(E204,Lookups!$B$4:$C$3001,2,FALSE)))</f>
        <v/>
      </c>
      <c r="E205" s="366"/>
      <c r="F205" s="366"/>
      <c r="G205" s="366"/>
      <c r="H205" s="366"/>
      <c r="I205" s="366"/>
      <c r="J205" s="366"/>
      <c r="K205" s="366"/>
      <c r="L205" s="366"/>
      <c r="M205" s="366"/>
      <c r="N205" s="366"/>
      <c r="O205" s="517"/>
      <c r="P205" s="517"/>
      <c r="Q205" s="365"/>
      <c r="R205" s="365"/>
      <c r="S205" s="365"/>
      <c r="T205" s="518"/>
      <c r="U205" s="366"/>
      <c r="V205" s="365"/>
      <c r="W205" s="365"/>
      <c r="X205" s="532" t="str">
        <f t="shared" si="12"/>
        <v/>
      </c>
      <c r="Y205" s="520"/>
      <c r="Z205" s="534" t="str">
        <f>IF(AA205="","",VLOOKUP(AA205,Lookups!L201:M224,2,FALSE))</f>
        <v/>
      </c>
      <c r="AA205" s="366"/>
      <c r="AB205" s="366"/>
      <c r="AC205" s="517"/>
      <c r="AD205" s="366"/>
      <c r="AE205" s="366"/>
      <c r="AF205" s="366"/>
      <c r="AG205" s="366"/>
      <c r="AH205" s="366"/>
      <c r="AI205" s="366"/>
      <c r="AJ205" s="366"/>
      <c r="AK205" s="366"/>
      <c r="AL205" s="532" t="str">
        <f>IF(AM205="","",(VLOOKUP(AM205,Lookups!V201:W222,2,FALSE)))</f>
        <v/>
      </c>
      <c r="AM205" s="366"/>
      <c r="AN205" s="366"/>
      <c r="AO205" s="532" t="str">
        <f t="shared" si="13"/>
        <v/>
      </c>
      <c r="AP205" s="366"/>
      <c r="AQ205" s="532" t="str">
        <f t="shared" si="14"/>
        <v/>
      </c>
      <c r="AR205" s="366"/>
      <c r="AS205" s="366"/>
      <c r="AT205" s="366"/>
      <c r="AU205" s="366"/>
      <c r="AV205" s="366"/>
      <c r="AW205" s="366"/>
      <c r="AX205" s="522"/>
      <c r="AY205" s="522"/>
      <c r="AZ205" s="522"/>
      <c r="BA205" s="522"/>
      <c r="BB205" s="366"/>
      <c r="BC205" s="366"/>
      <c r="BD205" s="366"/>
      <c r="BE205" s="366"/>
      <c r="BF205" s="518"/>
      <c r="BG205" s="518"/>
      <c r="BH205" s="532" t="str">
        <f t="shared" si="15"/>
        <v/>
      </c>
      <c r="BI205" s="366"/>
      <c r="BJ205" s="533"/>
      <c r="BK205" s="366"/>
      <c r="BL205" s="525"/>
      <c r="BM205" s="525"/>
      <c r="BN205" s="525"/>
      <c r="BO205" s="525"/>
      <c r="BP205" s="525"/>
      <c r="BQ205" s="525"/>
      <c r="BR205" s="366"/>
      <c r="BS205" s="525"/>
      <c r="BT205" s="525"/>
      <c r="BU205" s="525"/>
      <c r="BV205" s="525"/>
      <c r="BW205" s="12"/>
      <c r="BX205"/>
    </row>
    <row r="206" spans="1:76" s="371" customFormat="1" ht="27" customHeight="1" x14ac:dyDescent="0.2">
      <c r="A206" s="365"/>
      <c r="B206" s="379"/>
      <c r="C206" s="366"/>
      <c r="D206" s="533" t="str">
        <f>IF(E205="","",(VLOOKUP(E205,Lookups!$B$4:$C$3001,2,FALSE)))</f>
        <v/>
      </c>
      <c r="E206" s="366"/>
      <c r="F206" s="366"/>
      <c r="G206" s="366"/>
      <c r="H206" s="366"/>
      <c r="I206" s="366"/>
      <c r="J206" s="366"/>
      <c r="K206" s="366"/>
      <c r="L206" s="366"/>
      <c r="M206" s="366"/>
      <c r="N206" s="366"/>
      <c r="O206" s="517"/>
      <c r="P206" s="517"/>
      <c r="Q206" s="365"/>
      <c r="R206" s="365"/>
      <c r="S206" s="365"/>
      <c r="T206" s="518"/>
      <c r="U206" s="366"/>
      <c r="V206" s="365"/>
      <c r="W206" s="365"/>
      <c r="X206" s="532" t="str">
        <f t="shared" si="12"/>
        <v/>
      </c>
      <c r="Y206" s="520"/>
      <c r="Z206" s="534" t="str">
        <f>IF(AA206="","",VLOOKUP(AA206,Lookups!L202:M225,2,FALSE))</f>
        <v/>
      </c>
      <c r="AA206" s="366"/>
      <c r="AB206" s="366"/>
      <c r="AC206" s="517"/>
      <c r="AD206" s="366"/>
      <c r="AE206" s="366"/>
      <c r="AF206" s="366"/>
      <c r="AG206" s="366"/>
      <c r="AH206" s="366"/>
      <c r="AI206" s="366"/>
      <c r="AJ206" s="366"/>
      <c r="AK206" s="366"/>
      <c r="AL206" s="532" t="str">
        <f>IF(AM206="","",(VLOOKUP(AM206,Lookups!V202:W223,2,FALSE)))</f>
        <v/>
      </c>
      <c r="AM206" s="366"/>
      <c r="AN206" s="366"/>
      <c r="AO206" s="532" t="str">
        <f t="shared" si="13"/>
        <v/>
      </c>
      <c r="AP206" s="366"/>
      <c r="AQ206" s="532" t="str">
        <f t="shared" si="14"/>
        <v/>
      </c>
      <c r="AR206" s="366"/>
      <c r="AS206" s="366"/>
      <c r="AT206" s="366"/>
      <c r="AU206" s="366"/>
      <c r="AV206" s="366"/>
      <c r="AW206" s="366"/>
      <c r="AX206" s="522"/>
      <c r="AY206" s="522"/>
      <c r="AZ206" s="522"/>
      <c r="BA206" s="522"/>
      <c r="BB206" s="366"/>
      <c r="BC206" s="366"/>
      <c r="BD206" s="366"/>
      <c r="BE206" s="366"/>
      <c r="BF206" s="518"/>
      <c r="BG206" s="518"/>
      <c r="BH206" s="532" t="str">
        <f t="shared" si="15"/>
        <v/>
      </c>
      <c r="BI206" s="366"/>
      <c r="BJ206" s="533"/>
      <c r="BK206" s="366"/>
      <c r="BL206" s="525"/>
      <c r="BM206" s="525"/>
      <c r="BN206" s="525"/>
      <c r="BO206" s="525"/>
      <c r="BP206" s="525"/>
      <c r="BQ206" s="525"/>
      <c r="BR206" s="366"/>
      <c r="BS206" s="525"/>
      <c r="BT206" s="525"/>
      <c r="BU206" s="525"/>
      <c r="BV206" s="525"/>
      <c r="BW206" s="12"/>
      <c r="BX206"/>
    </row>
    <row r="207" spans="1:76" s="371" customFormat="1" ht="27" customHeight="1" x14ac:dyDescent="0.2">
      <c r="A207" s="365"/>
      <c r="B207" s="379"/>
      <c r="C207" s="366"/>
      <c r="D207" s="533" t="str">
        <f>IF(E206="","",(VLOOKUP(E206,Lookups!$B$4:$C$3001,2,FALSE)))</f>
        <v/>
      </c>
      <c r="E207" s="366"/>
      <c r="F207" s="366"/>
      <c r="G207" s="366"/>
      <c r="H207" s="366"/>
      <c r="I207" s="366"/>
      <c r="J207" s="366"/>
      <c r="K207" s="366"/>
      <c r="L207" s="366"/>
      <c r="M207" s="366"/>
      <c r="N207" s="366"/>
      <c r="O207" s="517"/>
      <c r="P207" s="517"/>
      <c r="Q207" s="365"/>
      <c r="R207" s="365"/>
      <c r="S207" s="365"/>
      <c r="T207" s="518"/>
      <c r="U207" s="366"/>
      <c r="V207" s="365"/>
      <c r="W207" s="365"/>
      <c r="X207" s="532" t="str">
        <f t="shared" si="12"/>
        <v/>
      </c>
      <c r="Y207" s="520"/>
      <c r="Z207" s="534" t="str">
        <f>IF(AA207="","",VLOOKUP(AA207,Lookups!L203:M226,2,FALSE))</f>
        <v/>
      </c>
      <c r="AA207" s="366"/>
      <c r="AB207" s="366"/>
      <c r="AC207" s="517"/>
      <c r="AD207" s="366"/>
      <c r="AE207" s="366"/>
      <c r="AF207" s="366"/>
      <c r="AG207" s="366"/>
      <c r="AH207" s="366"/>
      <c r="AI207" s="366"/>
      <c r="AJ207" s="366"/>
      <c r="AK207" s="366"/>
      <c r="AL207" s="532" t="str">
        <f>IF(AM207="","",(VLOOKUP(AM207,Lookups!V203:W224,2,FALSE)))</f>
        <v/>
      </c>
      <c r="AM207" s="366"/>
      <c r="AN207" s="366"/>
      <c r="AO207" s="532" t="str">
        <f t="shared" si="13"/>
        <v/>
      </c>
      <c r="AP207" s="366"/>
      <c r="AQ207" s="532" t="str">
        <f t="shared" si="14"/>
        <v/>
      </c>
      <c r="AR207" s="366"/>
      <c r="AS207" s="366"/>
      <c r="AT207" s="366"/>
      <c r="AU207" s="366"/>
      <c r="AV207" s="366"/>
      <c r="AW207" s="366"/>
      <c r="AX207" s="522"/>
      <c r="AY207" s="522"/>
      <c r="AZ207" s="522"/>
      <c r="BA207" s="522"/>
      <c r="BB207" s="366"/>
      <c r="BC207" s="366"/>
      <c r="BD207" s="366"/>
      <c r="BE207" s="366"/>
      <c r="BF207" s="518"/>
      <c r="BG207" s="518"/>
      <c r="BH207" s="532" t="str">
        <f t="shared" si="15"/>
        <v/>
      </c>
      <c r="BI207" s="366"/>
      <c r="BJ207" s="533"/>
      <c r="BK207" s="366"/>
      <c r="BL207" s="525"/>
      <c r="BM207" s="525"/>
      <c r="BN207" s="525"/>
      <c r="BO207" s="525"/>
      <c r="BP207" s="525"/>
      <c r="BQ207" s="525"/>
      <c r="BR207" s="366"/>
      <c r="BS207" s="525"/>
      <c r="BT207" s="525"/>
      <c r="BU207" s="525"/>
      <c r="BV207" s="525"/>
      <c r="BW207" s="12"/>
      <c r="BX207"/>
    </row>
    <row r="208" spans="1:76" s="371" customFormat="1" ht="27" customHeight="1" x14ac:dyDescent="0.2">
      <c r="A208" s="365"/>
      <c r="B208" s="379"/>
      <c r="C208" s="366"/>
      <c r="D208" s="533" t="str">
        <f>IF(E207="","",(VLOOKUP(E207,Lookups!$B$4:$C$3001,2,FALSE)))</f>
        <v/>
      </c>
      <c r="E208" s="366"/>
      <c r="F208" s="366"/>
      <c r="G208" s="366"/>
      <c r="H208" s="366"/>
      <c r="I208" s="366"/>
      <c r="J208" s="366"/>
      <c r="K208" s="366"/>
      <c r="L208" s="366"/>
      <c r="M208" s="366"/>
      <c r="N208" s="366"/>
      <c r="O208" s="517"/>
      <c r="P208" s="517"/>
      <c r="Q208" s="365"/>
      <c r="R208" s="365"/>
      <c r="S208" s="365"/>
      <c r="T208" s="518"/>
      <c r="U208" s="366"/>
      <c r="V208" s="365"/>
      <c r="W208" s="365"/>
      <c r="X208" s="532" t="str">
        <f t="shared" si="12"/>
        <v/>
      </c>
      <c r="Y208" s="520"/>
      <c r="Z208" s="534" t="str">
        <f>IF(AA208="","",VLOOKUP(AA208,Lookups!L204:M227,2,FALSE))</f>
        <v/>
      </c>
      <c r="AA208" s="366"/>
      <c r="AB208" s="366"/>
      <c r="AC208" s="517"/>
      <c r="AD208" s="366"/>
      <c r="AE208" s="366"/>
      <c r="AF208" s="366"/>
      <c r="AG208" s="366"/>
      <c r="AH208" s="366"/>
      <c r="AI208" s="366"/>
      <c r="AJ208" s="366"/>
      <c r="AK208" s="366"/>
      <c r="AL208" s="532" t="str">
        <f>IF(AM208="","",(VLOOKUP(AM208,Lookups!V204:W225,2,FALSE)))</f>
        <v/>
      </c>
      <c r="AM208" s="366"/>
      <c r="AN208" s="366"/>
      <c r="AO208" s="532" t="str">
        <f t="shared" si="13"/>
        <v/>
      </c>
      <c r="AP208" s="366"/>
      <c r="AQ208" s="532" t="str">
        <f t="shared" si="14"/>
        <v/>
      </c>
      <c r="AR208" s="366"/>
      <c r="AS208" s="366"/>
      <c r="AT208" s="366"/>
      <c r="AU208" s="366"/>
      <c r="AV208" s="366"/>
      <c r="AW208" s="366"/>
      <c r="AX208" s="522"/>
      <c r="AY208" s="522"/>
      <c r="AZ208" s="522"/>
      <c r="BA208" s="522"/>
      <c r="BB208" s="366"/>
      <c r="BC208" s="366"/>
      <c r="BD208" s="366"/>
      <c r="BE208" s="366"/>
      <c r="BF208" s="518"/>
      <c r="BG208" s="518"/>
      <c r="BH208" s="532" t="str">
        <f t="shared" si="15"/>
        <v/>
      </c>
      <c r="BI208" s="366"/>
      <c r="BJ208" s="533"/>
      <c r="BK208" s="366"/>
      <c r="BL208" s="525"/>
      <c r="BM208" s="525"/>
      <c r="BN208" s="525"/>
      <c r="BO208" s="525"/>
      <c r="BP208" s="525"/>
      <c r="BQ208" s="525"/>
      <c r="BR208" s="366"/>
      <c r="BS208" s="525"/>
      <c r="BT208" s="525"/>
      <c r="BU208" s="525"/>
      <c r="BV208" s="525"/>
      <c r="BW208" s="12"/>
      <c r="BX208"/>
    </row>
    <row r="209" spans="1:76" s="371" customFormat="1" ht="27" customHeight="1" x14ac:dyDescent="0.2">
      <c r="A209" s="365"/>
      <c r="B209" s="379"/>
      <c r="C209" s="366"/>
      <c r="D209" s="533" t="str">
        <f>IF(E208="","",(VLOOKUP(E208,Lookups!$B$4:$C$3001,2,FALSE)))</f>
        <v/>
      </c>
      <c r="E209" s="366"/>
      <c r="F209" s="366"/>
      <c r="G209" s="366"/>
      <c r="H209" s="366"/>
      <c r="I209" s="366"/>
      <c r="J209" s="366"/>
      <c r="K209" s="366"/>
      <c r="L209" s="366"/>
      <c r="M209" s="366"/>
      <c r="N209" s="366"/>
      <c r="O209" s="517"/>
      <c r="P209" s="517"/>
      <c r="Q209" s="365"/>
      <c r="R209" s="365"/>
      <c r="S209" s="365"/>
      <c r="T209" s="518"/>
      <c r="U209" s="366"/>
      <c r="V209" s="365"/>
      <c r="W209" s="365"/>
      <c r="X209" s="532" t="str">
        <f t="shared" si="12"/>
        <v/>
      </c>
      <c r="Y209" s="520"/>
      <c r="Z209" s="534" t="str">
        <f>IF(AA209="","",VLOOKUP(AA209,Lookups!L205:M228,2,FALSE))</f>
        <v/>
      </c>
      <c r="AA209" s="366"/>
      <c r="AB209" s="366"/>
      <c r="AC209" s="517"/>
      <c r="AD209" s="366"/>
      <c r="AE209" s="366"/>
      <c r="AF209" s="366"/>
      <c r="AG209" s="366"/>
      <c r="AH209" s="366"/>
      <c r="AI209" s="366"/>
      <c r="AJ209" s="366"/>
      <c r="AK209" s="366"/>
      <c r="AL209" s="532" t="str">
        <f>IF(AM209="","",(VLOOKUP(AM209,Lookups!V205:W226,2,FALSE)))</f>
        <v/>
      </c>
      <c r="AM209" s="366"/>
      <c r="AN209" s="366"/>
      <c r="AO209" s="532" t="str">
        <f t="shared" si="13"/>
        <v/>
      </c>
      <c r="AP209" s="366"/>
      <c r="AQ209" s="532" t="str">
        <f t="shared" si="14"/>
        <v/>
      </c>
      <c r="AR209" s="366"/>
      <c r="AS209" s="366"/>
      <c r="AT209" s="366"/>
      <c r="AU209" s="366"/>
      <c r="AV209" s="366"/>
      <c r="AW209" s="366"/>
      <c r="AX209" s="522"/>
      <c r="AY209" s="522"/>
      <c r="AZ209" s="522"/>
      <c r="BA209" s="522"/>
      <c r="BB209" s="366"/>
      <c r="BC209" s="366"/>
      <c r="BD209" s="366"/>
      <c r="BE209" s="366"/>
      <c r="BF209" s="518"/>
      <c r="BG209" s="518"/>
      <c r="BH209" s="532" t="str">
        <f t="shared" si="15"/>
        <v/>
      </c>
      <c r="BI209" s="366"/>
      <c r="BJ209" s="533"/>
      <c r="BK209" s="366"/>
      <c r="BL209" s="525"/>
      <c r="BM209" s="525"/>
      <c r="BN209" s="525"/>
      <c r="BO209" s="525"/>
      <c r="BP209" s="525"/>
      <c r="BQ209" s="525"/>
      <c r="BR209" s="366"/>
      <c r="BS209" s="525"/>
      <c r="BT209" s="525"/>
      <c r="BU209" s="525"/>
      <c r="BV209" s="525"/>
      <c r="BW209" s="12"/>
      <c r="BX209"/>
    </row>
    <row r="210" spans="1:76" s="371" customFormat="1" ht="27" customHeight="1" x14ac:dyDescent="0.2">
      <c r="A210" s="365"/>
      <c r="B210" s="379"/>
      <c r="C210" s="366"/>
      <c r="D210" s="533" t="str">
        <f>IF(E209="","",(VLOOKUP(E209,Lookups!$B$4:$C$3001,2,FALSE)))</f>
        <v/>
      </c>
      <c r="E210" s="366"/>
      <c r="F210" s="366"/>
      <c r="G210" s="366"/>
      <c r="H210" s="366"/>
      <c r="I210" s="366"/>
      <c r="J210" s="366"/>
      <c r="K210" s="366"/>
      <c r="L210" s="366"/>
      <c r="M210" s="366"/>
      <c r="N210" s="366"/>
      <c r="O210" s="517"/>
      <c r="P210" s="517"/>
      <c r="Q210" s="365"/>
      <c r="R210" s="365"/>
      <c r="S210" s="365"/>
      <c r="T210" s="518"/>
      <c r="U210" s="366"/>
      <c r="V210" s="365"/>
      <c r="W210" s="365"/>
      <c r="X210" s="532" t="str">
        <f t="shared" si="12"/>
        <v/>
      </c>
      <c r="Y210" s="520"/>
      <c r="Z210" s="534" t="str">
        <f>IF(AA210="","",VLOOKUP(AA210,Lookups!L206:M229,2,FALSE))</f>
        <v/>
      </c>
      <c r="AA210" s="366"/>
      <c r="AB210" s="366"/>
      <c r="AC210" s="517"/>
      <c r="AD210" s="366"/>
      <c r="AE210" s="366"/>
      <c r="AF210" s="366"/>
      <c r="AG210" s="366"/>
      <c r="AH210" s="366"/>
      <c r="AI210" s="366"/>
      <c r="AJ210" s="366"/>
      <c r="AK210" s="366"/>
      <c r="AL210" s="532" t="str">
        <f>IF(AM210="","",(VLOOKUP(AM210,Lookups!V206:W227,2,FALSE)))</f>
        <v/>
      </c>
      <c r="AM210" s="366"/>
      <c r="AN210" s="366"/>
      <c r="AO210" s="532" t="str">
        <f t="shared" si="13"/>
        <v/>
      </c>
      <c r="AP210" s="366"/>
      <c r="AQ210" s="532" t="str">
        <f t="shared" si="14"/>
        <v/>
      </c>
      <c r="AR210" s="366"/>
      <c r="AS210" s="366"/>
      <c r="AT210" s="366"/>
      <c r="AU210" s="366"/>
      <c r="AV210" s="366"/>
      <c r="AW210" s="366"/>
      <c r="AX210" s="522"/>
      <c r="AY210" s="522"/>
      <c r="AZ210" s="522"/>
      <c r="BA210" s="522"/>
      <c r="BB210" s="366"/>
      <c r="BC210" s="366"/>
      <c r="BD210" s="366"/>
      <c r="BE210" s="366"/>
      <c r="BF210" s="518"/>
      <c r="BG210" s="518"/>
      <c r="BH210" s="532" t="str">
        <f t="shared" si="15"/>
        <v/>
      </c>
      <c r="BI210" s="366"/>
      <c r="BJ210" s="533"/>
      <c r="BK210" s="366"/>
      <c r="BL210" s="525"/>
      <c r="BM210" s="525"/>
      <c r="BN210" s="525"/>
      <c r="BO210" s="525"/>
      <c r="BP210" s="525"/>
      <c r="BQ210" s="525"/>
      <c r="BR210" s="366"/>
      <c r="BS210" s="525"/>
      <c r="BT210" s="525"/>
      <c r="BU210" s="525"/>
      <c r="BV210" s="525"/>
      <c r="BW210" s="12"/>
      <c r="BX210"/>
    </row>
    <row r="211" spans="1:76" s="371" customFormat="1" ht="27" customHeight="1" x14ac:dyDescent="0.2">
      <c r="A211" s="365"/>
      <c r="B211" s="379"/>
      <c r="C211" s="366"/>
      <c r="D211" s="533" t="str">
        <f>IF(E210="","",(VLOOKUP(E210,Lookups!$B$4:$C$3001,2,FALSE)))</f>
        <v/>
      </c>
      <c r="E211" s="366"/>
      <c r="F211" s="366"/>
      <c r="G211" s="366"/>
      <c r="H211" s="366"/>
      <c r="I211" s="366"/>
      <c r="J211" s="366"/>
      <c r="K211" s="366"/>
      <c r="L211" s="366"/>
      <c r="M211" s="366"/>
      <c r="N211" s="366"/>
      <c r="O211" s="517"/>
      <c r="P211" s="517"/>
      <c r="Q211" s="365"/>
      <c r="R211" s="365"/>
      <c r="S211" s="365"/>
      <c r="T211" s="518"/>
      <c r="U211" s="366"/>
      <c r="V211" s="365"/>
      <c r="W211" s="365"/>
      <c r="X211" s="532" t="str">
        <f t="shared" si="12"/>
        <v/>
      </c>
      <c r="Y211" s="520"/>
      <c r="Z211" s="534" t="str">
        <f>IF(AA211="","",VLOOKUP(AA211,Lookups!L207:M230,2,FALSE))</f>
        <v/>
      </c>
      <c r="AA211" s="366"/>
      <c r="AB211" s="366"/>
      <c r="AC211" s="517"/>
      <c r="AD211" s="366"/>
      <c r="AE211" s="366"/>
      <c r="AF211" s="366"/>
      <c r="AG211" s="366"/>
      <c r="AH211" s="366"/>
      <c r="AI211" s="366"/>
      <c r="AJ211" s="366"/>
      <c r="AK211" s="366"/>
      <c r="AL211" s="532" t="str">
        <f>IF(AM211="","",(VLOOKUP(AM211,Lookups!V207:W228,2,FALSE)))</f>
        <v/>
      </c>
      <c r="AM211" s="366"/>
      <c r="AN211" s="366"/>
      <c r="AO211" s="532" t="str">
        <f t="shared" si="13"/>
        <v/>
      </c>
      <c r="AP211" s="366"/>
      <c r="AQ211" s="532" t="str">
        <f t="shared" si="14"/>
        <v/>
      </c>
      <c r="AR211" s="366"/>
      <c r="AS211" s="366"/>
      <c r="AT211" s="366"/>
      <c r="AU211" s="366"/>
      <c r="AV211" s="366"/>
      <c r="AW211" s="366"/>
      <c r="AX211" s="522"/>
      <c r="AY211" s="522"/>
      <c r="AZ211" s="522"/>
      <c r="BA211" s="522"/>
      <c r="BB211" s="366"/>
      <c r="BC211" s="366"/>
      <c r="BD211" s="366"/>
      <c r="BE211" s="366"/>
      <c r="BF211" s="518"/>
      <c r="BG211" s="518"/>
      <c r="BH211" s="532" t="str">
        <f t="shared" si="15"/>
        <v/>
      </c>
      <c r="BI211" s="366"/>
      <c r="BJ211" s="533"/>
      <c r="BK211" s="366"/>
      <c r="BL211" s="525"/>
      <c r="BM211" s="525"/>
      <c r="BN211" s="525"/>
      <c r="BO211" s="525"/>
      <c r="BP211" s="525"/>
      <c r="BQ211" s="525"/>
      <c r="BR211" s="366"/>
      <c r="BS211" s="525"/>
      <c r="BT211" s="525"/>
      <c r="BU211" s="525"/>
      <c r="BV211" s="525"/>
      <c r="BW211" s="12"/>
      <c r="BX211"/>
    </row>
    <row r="212" spans="1:76" s="371" customFormat="1" ht="27" customHeight="1" x14ac:dyDescent="0.2">
      <c r="A212" s="365"/>
      <c r="B212" s="379"/>
      <c r="C212" s="366"/>
      <c r="D212" s="533" t="str">
        <f>IF(E211="","",(VLOOKUP(E211,Lookups!$B$4:$C$3001,2,FALSE)))</f>
        <v/>
      </c>
      <c r="E212" s="366"/>
      <c r="F212" s="366"/>
      <c r="G212" s="366"/>
      <c r="H212" s="366"/>
      <c r="I212" s="366"/>
      <c r="J212" s="366"/>
      <c r="K212" s="366"/>
      <c r="L212" s="366"/>
      <c r="M212" s="366"/>
      <c r="N212" s="366"/>
      <c r="O212" s="517"/>
      <c r="P212" s="517"/>
      <c r="Q212" s="365"/>
      <c r="R212" s="365"/>
      <c r="S212" s="365"/>
      <c r="T212" s="518"/>
      <c r="U212" s="366"/>
      <c r="V212" s="365"/>
      <c r="W212" s="365"/>
      <c r="X212" s="532" t="str">
        <f t="shared" si="12"/>
        <v/>
      </c>
      <c r="Y212" s="520"/>
      <c r="Z212" s="534" t="str">
        <f>IF(AA212="","",VLOOKUP(AA212,Lookups!L208:M231,2,FALSE))</f>
        <v/>
      </c>
      <c r="AA212" s="366"/>
      <c r="AB212" s="366"/>
      <c r="AC212" s="517"/>
      <c r="AD212" s="366"/>
      <c r="AE212" s="366"/>
      <c r="AF212" s="366"/>
      <c r="AG212" s="366"/>
      <c r="AH212" s="366"/>
      <c r="AI212" s="366"/>
      <c r="AJ212" s="366"/>
      <c r="AK212" s="366"/>
      <c r="AL212" s="532" t="str">
        <f>IF(AM212="","",(VLOOKUP(AM212,Lookups!V208:W229,2,FALSE)))</f>
        <v/>
      </c>
      <c r="AM212" s="366"/>
      <c r="AN212" s="366"/>
      <c r="AO212" s="532" t="str">
        <f t="shared" si="13"/>
        <v/>
      </c>
      <c r="AP212" s="366"/>
      <c r="AQ212" s="532" t="str">
        <f t="shared" si="14"/>
        <v/>
      </c>
      <c r="AR212" s="366"/>
      <c r="AS212" s="366"/>
      <c r="AT212" s="366"/>
      <c r="AU212" s="366"/>
      <c r="AV212" s="366"/>
      <c r="AW212" s="366"/>
      <c r="AX212" s="522"/>
      <c r="AY212" s="522"/>
      <c r="AZ212" s="522"/>
      <c r="BA212" s="522"/>
      <c r="BB212" s="366"/>
      <c r="BC212" s="366"/>
      <c r="BD212" s="366"/>
      <c r="BE212" s="366"/>
      <c r="BF212" s="518"/>
      <c r="BG212" s="518"/>
      <c r="BH212" s="532" t="str">
        <f t="shared" si="15"/>
        <v/>
      </c>
      <c r="BI212" s="366"/>
      <c r="BJ212" s="533"/>
      <c r="BK212" s="366"/>
      <c r="BL212" s="525"/>
      <c r="BM212" s="525"/>
      <c r="BN212" s="525"/>
      <c r="BO212" s="525"/>
      <c r="BP212" s="525"/>
      <c r="BQ212" s="525"/>
      <c r="BR212" s="366"/>
      <c r="BS212" s="525"/>
      <c r="BT212" s="525"/>
      <c r="BU212" s="525"/>
      <c r="BV212" s="525"/>
      <c r="BW212" s="12"/>
      <c r="BX212"/>
    </row>
    <row r="213" spans="1:76" s="371" customFormat="1" ht="27" customHeight="1" x14ac:dyDescent="0.2">
      <c r="A213" s="365"/>
      <c r="B213" s="379"/>
      <c r="C213" s="366"/>
      <c r="D213" s="533" t="str">
        <f>IF(E212="","",(VLOOKUP(E212,Lookups!$B$4:$C$3001,2,FALSE)))</f>
        <v/>
      </c>
      <c r="E213" s="366"/>
      <c r="F213" s="366"/>
      <c r="G213" s="366"/>
      <c r="H213" s="366"/>
      <c r="I213" s="366"/>
      <c r="J213" s="366"/>
      <c r="K213" s="366"/>
      <c r="L213" s="366"/>
      <c r="M213" s="366"/>
      <c r="N213" s="366"/>
      <c r="O213" s="517"/>
      <c r="P213" s="517"/>
      <c r="Q213" s="365"/>
      <c r="R213" s="365"/>
      <c r="S213" s="365"/>
      <c r="T213" s="518"/>
      <c r="U213" s="366"/>
      <c r="V213" s="365"/>
      <c r="W213" s="365"/>
      <c r="X213" s="532" t="str">
        <f t="shared" si="12"/>
        <v/>
      </c>
      <c r="Y213" s="520"/>
      <c r="Z213" s="534" t="str">
        <f>IF(AA213="","",VLOOKUP(AA213,Lookups!L209:M232,2,FALSE))</f>
        <v/>
      </c>
      <c r="AA213" s="366"/>
      <c r="AB213" s="366"/>
      <c r="AC213" s="517"/>
      <c r="AD213" s="366"/>
      <c r="AE213" s="366"/>
      <c r="AF213" s="366"/>
      <c r="AG213" s="366"/>
      <c r="AH213" s="366"/>
      <c r="AI213" s="366"/>
      <c r="AJ213" s="366"/>
      <c r="AK213" s="366"/>
      <c r="AL213" s="532" t="str">
        <f>IF(AM213="","",(VLOOKUP(AM213,Lookups!V209:W230,2,FALSE)))</f>
        <v/>
      </c>
      <c r="AM213" s="366"/>
      <c r="AN213" s="366"/>
      <c r="AO213" s="532" t="str">
        <f t="shared" si="13"/>
        <v/>
      </c>
      <c r="AP213" s="366"/>
      <c r="AQ213" s="532" t="str">
        <f t="shared" si="14"/>
        <v/>
      </c>
      <c r="AR213" s="366"/>
      <c r="AS213" s="366"/>
      <c r="AT213" s="366"/>
      <c r="AU213" s="366"/>
      <c r="AV213" s="366"/>
      <c r="AW213" s="366"/>
      <c r="AX213" s="522"/>
      <c r="AY213" s="522"/>
      <c r="AZ213" s="522"/>
      <c r="BA213" s="522"/>
      <c r="BB213" s="366"/>
      <c r="BC213" s="366"/>
      <c r="BD213" s="366"/>
      <c r="BE213" s="366"/>
      <c r="BF213" s="518"/>
      <c r="BG213" s="518"/>
      <c r="BH213" s="532" t="str">
        <f t="shared" si="15"/>
        <v/>
      </c>
      <c r="BI213" s="366"/>
      <c r="BJ213" s="533"/>
      <c r="BK213" s="366"/>
      <c r="BL213" s="525"/>
      <c r="BM213" s="525"/>
      <c r="BN213" s="525"/>
      <c r="BO213" s="525"/>
      <c r="BP213" s="525"/>
      <c r="BQ213" s="525"/>
      <c r="BR213" s="366"/>
      <c r="BS213" s="525"/>
      <c r="BT213" s="525"/>
      <c r="BU213" s="525"/>
      <c r="BV213" s="525"/>
      <c r="BW213" s="12"/>
      <c r="BX213"/>
    </row>
    <row r="214" spans="1:76" s="371" customFormat="1" ht="27" customHeight="1" x14ac:dyDescent="0.2">
      <c r="A214" s="365"/>
      <c r="B214" s="379"/>
      <c r="C214" s="366"/>
      <c r="D214" s="533" t="str">
        <f>IF(E213="","",(VLOOKUP(E213,Lookups!$B$4:$C$3001,2,FALSE)))</f>
        <v/>
      </c>
      <c r="E214" s="366"/>
      <c r="F214" s="366"/>
      <c r="G214" s="366"/>
      <c r="H214" s="366"/>
      <c r="I214" s="366"/>
      <c r="J214" s="366"/>
      <c r="K214" s="366"/>
      <c r="L214" s="366"/>
      <c r="M214" s="366"/>
      <c r="N214" s="366"/>
      <c r="O214" s="517"/>
      <c r="P214" s="517"/>
      <c r="Q214" s="365"/>
      <c r="R214" s="365"/>
      <c r="S214" s="365"/>
      <c r="T214" s="518"/>
      <c r="U214" s="366"/>
      <c r="V214" s="365"/>
      <c r="W214" s="365"/>
      <c r="X214" s="532" t="str">
        <f t="shared" si="12"/>
        <v/>
      </c>
      <c r="Y214" s="520"/>
      <c r="Z214" s="534" t="str">
        <f>IF(AA214="","",VLOOKUP(AA214,Lookups!L210:M233,2,FALSE))</f>
        <v/>
      </c>
      <c r="AA214" s="366"/>
      <c r="AB214" s="366"/>
      <c r="AC214" s="517"/>
      <c r="AD214" s="366"/>
      <c r="AE214" s="366"/>
      <c r="AF214" s="366"/>
      <c r="AG214" s="366"/>
      <c r="AH214" s="366"/>
      <c r="AI214" s="366"/>
      <c r="AJ214" s="366"/>
      <c r="AK214" s="366"/>
      <c r="AL214" s="532" t="str">
        <f>IF(AM214="","",(VLOOKUP(AM214,Lookups!V210:W231,2,FALSE)))</f>
        <v/>
      </c>
      <c r="AM214" s="366"/>
      <c r="AN214" s="366"/>
      <c r="AO214" s="532" t="str">
        <f t="shared" si="13"/>
        <v/>
      </c>
      <c r="AP214" s="366"/>
      <c r="AQ214" s="532" t="str">
        <f t="shared" si="14"/>
        <v/>
      </c>
      <c r="AR214" s="366"/>
      <c r="AS214" s="366"/>
      <c r="AT214" s="366"/>
      <c r="AU214" s="366"/>
      <c r="AV214" s="366"/>
      <c r="AW214" s="366"/>
      <c r="AX214" s="522"/>
      <c r="AY214" s="522"/>
      <c r="AZ214" s="522"/>
      <c r="BA214" s="522"/>
      <c r="BB214" s="366"/>
      <c r="BC214" s="366"/>
      <c r="BD214" s="366"/>
      <c r="BE214" s="366"/>
      <c r="BF214" s="518"/>
      <c r="BG214" s="518"/>
      <c r="BH214" s="532" t="str">
        <f t="shared" si="15"/>
        <v/>
      </c>
      <c r="BI214" s="366"/>
      <c r="BJ214" s="533"/>
      <c r="BK214" s="366"/>
      <c r="BL214" s="525"/>
      <c r="BM214" s="525"/>
      <c r="BN214" s="525"/>
      <c r="BO214" s="525"/>
      <c r="BP214" s="525"/>
      <c r="BQ214" s="525"/>
      <c r="BR214" s="366"/>
      <c r="BS214" s="525"/>
      <c r="BT214" s="525"/>
      <c r="BU214" s="525"/>
      <c r="BV214" s="525"/>
      <c r="BW214" s="12"/>
      <c r="BX214"/>
    </row>
    <row r="215" spans="1:76" s="371" customFormat="1" ht="27" customHeight="1" x14ac:dyDescent="0.2">
      <c r="A215" s="365"/>
      <c r="B215" s="379"/>
      <c r="C215" s="366"/>
      <c r="D215" s="533" t="str">
        <f>IF(E214="","",(VLOOKUP(E214,Lookups!$B$4:$C$3001,2,FALSE)))</f>
        <v/>
      </c>
      <c r="E215" s="366"/>
      <c r="F215" s="366"/>
      <c r="G215" s="366"/>
      <c r="H215" s="366"/>
      <c r="I215" s="366"/>
      <c r="J215" s="366"/>
      <c r="K215" s="366"/>
      <c r="L215" s="366"/>
      <c r="M215" s="366"/>
      <c r="N215" s="366"/>
      <c r="O215" s="517"/>
      <c r="P215" s="517"/>
      <c r="Q215" s="365"/>
      <c r="R215" s="365"/>
      <c r="S215" s="365"/>
      <c r="T215" s="518"/>
      <c r="U215" s="366"/>
      <c r="V215" s="365"/>
      <c r="W215" s="365"/>
      <c r="X215" s="532" t="str">
        <f t="shared" si="12"/>
        <v/>
      </c>
      <c r="Y215" s="520"/>
      <c r="Z215" s="534" t="str">
        <f>IF(AA215="","",VLOOKUP(AA215,Lookups!L211:M234,2,FALSE))</f>
        <v/>
      </c>
      <c r="AA215" s="366"/>
      <c r="AB215" s="366"/>
      <c r="AC215" s="517"/>
      <c r="AD215" s="366"/>
      <c r="AE215" s="366"/>
      <c r="AF215" s="366"/>
      <c r="AG215" s="366"/>
      <c r="AH215" s="366"/>
      <c r="AI215" s="366"/>
      <c r="AJ215" s="366"/>
      <c r="AK215" s="366"/>
      <c r="AL215" s="532" t="str">
        <f>IF(AM215="","",(VLOOKUP(AM215,Lookups!V211:W232,2,FALSE)))</f>
        <v/>
      </c>
      <c r="AM215" s="366"/>
      <c r="AN215" s="366"/>
      <c r="AO215" s="532" t="str">
        <f t="shared" si="13"/>
        <v/>
      </c>
      <c r="AP215" s="366"/>
      <c r="AQ215" s="532" t="str">
        <f t="shared" si="14"/>
        <v/>
      </c>
      <c r="AR215" s="366"/>
      <c r="AS215" s="366"/>
      <c r="AT215" s="366"/>
      <c r="AU215" s="366"/>
      <c r="AV215" s="366"/>
      <c r="AW215" s="366"/>
      <c r="AX215" s="522"/>
      <c r="AY215" s="522"/>
      <c r="AZ215" s="522"/>
      <c r="BA215" s="522"/>
      <c r="BB215" s="366"/>
      <c r="BC215" s="366"/>
      <c r="BD215" s="366"/>
      <c r="BE215" s="366"/>
      <c r="BF215" s="518"/>
      <c r="BG215" s="518"/>
      <c r="BH215" s="532" t="str">
        <f t="shared" si="15"/>
        <v/>
      </c>
      <c r="BI215" s="366"/>
      <c r="BJ215" s="533"/>
      <c r="BK215" s="366"/>
      <c r="BL215" s="525"/>
      <c r="BM215" s="525"/>
      <c r="BN215" s="525"/>
      <c r="BO215" s="525"/>
      <c r="BP215" s="525"/>
      <c r="BQ215" s="525"/>
      <c r="BR215" s="366"/>
      <c r="BS215" s="525"/>
      <c r="BT215" s="525"/>
      <c r="BU215" s="525"/>
      <c r="BV215" s="525"/>
      <c r="BW215" s="12"/>
      <c r="BX215"/>
    </row>
    <row r="216" spans="1:76" s="371" customFormat="1" ht="27" customHeight="1" x14ac:dyDescent="0.2">
      <c r="A216" s="365"/>
      <c r="B216" s="379"/>
      <c r="C216" s="366"/>
      <c r="D216" s="533" t="str">
        <f>IF(E215="","",(VLOOKUP(E215,Lookups!$B$4:$C$3001,2,FALSE)))</f>
        <v/>
      </c>
      <c r="E216" s="366"/>
      <c r="F216" s="366"/>
      <c r="G216" s="366"/>
      <c r="H216" s="366"/>
      <c r="I216" s="366"/>
      <c r="J216" s="366"/>
      <c r="K216" s="366"/>
      <c r="L216" s="366"/>
      <c r="M216" s="366"/>
      <c r="N216" s="366"/>
      <c r="O216" s="517"/>
      <c r="P216" s="517"/>
      <c r="Q216" s="365"/>
      <c r="R216" s="365"/>
      <c r="S216" s="365"/>
      <c r="T216" s="518"/>
      <c r="U216" s="366"/>
      <c r="V216" s="365"/>
      <c r="W216" s="365"/>
      <c r="X216" s="532" t="str">
        <f t="shared" si="12"/>
        <v/>
      </c>
      <c r="Y216" s="520"/>
      <c r="Z216" s="534" t="str">
        <f>IF(AA216="","",VLOOKUP(AA216,Lookups!L212:M235,2,FALSE))</f>
        <v/>
      </c>
      <c r="AA216" s="366"/>
      <c r="AB216" s="366"/>
      <c r="AC216" s="517"/>
      <c r="AD216" s="366"/>
      <c r="AE216" s="366"/>
      <c r="AF216" s="366"/>
      <c r="AG216" s="366"/>
      <c r="AH216" s="366"/>
      <c r="AI216" s="366"/>
      <c r="AJ216" s="366"/>
      <c r="AK216" s="366"/>
      <c r="AL216" s="532" t="str">
        <f>IF(AM216="","",(VLOOKUP(AM216,Lookups!V212:W233,2,FALSE)))</f>
        <v/>
      </c>
      <c r="AM216" s="366"/>
      <c r="AN216" s="366"/>
      <c r="AO216" s="532" t="str">
        <f t="shared" si="13"/>
        <v/>
      </c>
      <c r="AP216" s="366"/>
      <c r="AQ216" s="532" t="str">
        <f t="shared" si="14"/>
        <v/>
      </c>
      <c r="AR216" s="366"/>
      <c r="AS216" s="366"/>
      <c r="AT216" s="366"/>
      <c r="AU216" s="366"/>
      <c r="AV216" s="366"/>
      <c r="AW216" s="366"/>
      <c r="AX216" s="522"/>
      <c r="AY216" s="522"/>
      <c r="AZ216" s="522"/>
      <c r="BA216" s="522"/>
      <c r="BB216" s="366"/>
      <c r="BC216" s="366"/>
      <c r="BD216" s="366"/>
      <c r="BE216" s="366"/>
      <c r="BF216" s="518"/>
      <c r="BG216" s="518"/>
      <c r="BH216" s="532" t="str">
        <f t="shared" si="15"/>
        <v/>
      </c>
      <c r="BI216" s="366"/>
      <c r="BJ216" s="533"/>
      <c r="BK216" s="366"/>
      <c r="BL216" s="525"/>
      <c r="BM216" s="525"/>
      <c r="BN216" s="525"/>
      <c r="BO216" s="525"/>
      <c r="BP216" s="525"/>
      <c r="BQ216" s="525"/>
      <c r="BR216" s="366"/>
      <c r="BS216" s="525"/>
      <c r="BT216" s="525"/>
      <c r="BU216" s="525"/>
      <c r="BV216" s="525"/>
      <c r="BW216" s="12"/>
      <c r="BX216"/>
    </row>
    <row r="217" spans="1:76" s="371" customFormat="1" ht="27" customHeight="1" x14ac:dyDescent="0.2">
      <c r="A217" s="365"/>
      <c r="B217" s="379"/>
      <c r="C217" s="366"/>
      <c r="D217" s="533" t="str">
        <f>IF(E216="","",(VLOOKUP(E216,Lookups!$B$4:$C$3001,2,FALSE)))</f>
        <v/>
      </c>
      <c r="E217" s="366"/>
      <c r="F217" s="366"/>
      <c r="G217" s="366"/>
      <c r="H217" s="366"/>
      <c r="I217" s="366"/>
      <c r="J217" s="366"/>
      <c r="K217" s="366"/>
      <c r="L217" s="366"/>
      <c r="M217" s="366"/>
      <c r="N217" s="366"/>
      <c r="O217" s="517"/>
      <c r="P217" s="517"/>
      <c r="Q217" s="365"/>
      <c r="R217" s="365"/>
      <c r="S217" s="365"/>
      <c r="T217" s="518"/>
      <c r="U217" s="366"/>
      <c r="V217" s="365"/>
      <c r="W217" s="365"/>
      <c r="X217" s="532" t="str">
        <f t="shared" si="12"/>
        <v/>
      </c>
      <c r="Y217" s="520"/>
      <c r="Z217" s="534" t="str">
        <f>IF(AA217="","",VLOOKUP(AA217,Lookups!L213:M236,2,FALSE))</f>
        <v/>
      </c>
      <c r="AA217" s="366"/>
      <c r="AB217" s="366"/>
      <c r="AC217" s="517"/>
      <c r="AD217" s="366"/>
      <c r="AE217" s="366"/>
      <c r="AF217" s="366"/>
      <c r="AG217" s="366"/>
      <c r="AH217" s="366"/>
      <c r="AI217" s="366"/>
      <c r="AJ217" s="366"/>
      <c r="AK217" s="366"/>
      <c r="AL217" s="532" t="str">
        <f>IF(AM217="","",(VLOOKUP(AM217,Lookups!V213:W234,2,FALSE)))</f>
        <v/>
      </c>
      <c r="AM217" s="366"/>
      <c r="AN217" s="366"/>
      <c r="AO217" s="532" t="str">
        <f t="shared" si="13"/>
        <v/>
      </c>
      <c r="AP217" s="366"/>
      <c r="AQ217" s="532" t="str">
        <f t="shared" si="14"/>
        <v/>
      </c>
      <c r="AR217" s="366"/>
      <c r="AS217" s="366"/>
      <c r="AT217" s="366"/>
      <c r="AU217" s="366"/>
      <c r="AV217" s="366"/>
      <c r="AW217" s="366"/>
      <c r="AX217" s="522"/>
      <c r="AY217" s="522"/>
      <c r="AZ217" s="522"/>
      <c r="BA217" s="522"/>
      <c r="BB217" s="366"/>
      <c r="BC217" s="366"/>
      <c r="BD217" s="366"/>
      <c r="BE217" s="366"/>
      <c r="BF217" s="518"/>
      <c r="BG217" s="518"/>
      <c r="BH217" s="532" t="str">
        <f t="shared" si="15"/>
        <v/>
      </c>
      <c r="BI217" s="366"/>
      <c r="BJ217" s="533"/>
      <c r="BK217" s="366"/>
      <c r="BL217" s="525"/>
      <c r="BM217" s="525"/>
      <c r="BN217" s="525"/>
      <c r="BO217" s="525"/>
      <c r="BP217" s="525"/>
      <c r="BQ217" s="525"/>
      <c r="BR217" s="366"/>
      <c r="BS217" s="525"/>
      <c r="BT217" s="525"/>
      <c r="BU217" s="525"/>
      <c r="BV217" s="525"/>
      <c r="BW217" s="12"/>
      <c r="BX217"/>
    </row>
    <row r="218" spans="1:76" s="371" customFormat="1" ht="27" customHeight="1" x14ac:dyDescent="0.2">
      <c r="A218" s="365"/>
      <c r="B218" s="379"/>
      <c r="C218" s="366"/>
      <c r="D218" s="533" t="str">
        <f>IF(E217="","",(VLOOKUP(E217,Lookups!$B$4:$C$3001,2,FALSE)))</f>
        <v/>
      </c>
      <c r="E218" s="366"/>
      <c r="F218" s="366"/>
      <c r="G218" s="366"/>
      <c r="H218" s="366"/>
      <c r="I218" s="366"/>
      <c r="J218" s="366"/>
      <c r="K218" s="366"/>
      <c r="L218" s="366"/>
      <c r="M218" s="366"/>
      <c r="N218" s="366"/>
      <c r="O218" s="517"/>
      <c r="P218" s="517"/>
      <c r="Q218" s="365"/>
      <c r="R218" s="365"/>
      <c r="S218" s="365"/>
      <c r="T218" s="518"/>
      <c r="U218" s="366"/>
      <c r="V218" s="365"/>
      <c r="W218" s="365"/>
      <c r="X218" s="532" t="str">
        <f t="shared" si="12"/>
        <v/>
      </c>
      <c r="Y218" s="520"/>
      <c r="Z218" s="534" t="str">
        <f>IF(AA218="","",VLOOKUP(AA218,Lookups!L214:M237,2,FALSE))</f>
        <v/>
      </c>
      <c r="AA218" s="366"/>
      <c r="AB218" s="366"/>
      <c r="AC218" s="517"/>
      <c r="AD218" s="366"/>
      <c r="AE218" s="366"/>
      <c r="AF218" s="366"/>
      <c r="AG218" s="366"/>
      <c r="AH218" s="366"/>
      <c r="AI218" s="366"/>
      <c r="AJ218" s="366"/>
      <c r="AK218" s="366"/>
      <c r="AL218" s="532" t="str">
        <f>IF(AM218="","",(VLOOKUP(AM218,Lookups!V214:W235,2,FALSE)))</f>
        <v/>
      </c>
      <c r="AM218" s="366"/>
      <c r="AN218" s="366"/>
      <c r="AO218" s="532" t="str">
        <f t="shared" si="13"/>
        <v/>
      </c>
      <c r="AP218" s="366"/>
      <c r="AQ218" s="532" t="str">
        <f t="shared" si="14"/>
        <v/>
      </c>
      <c r="AR218" s="366"/>
      <c r="AS218" s="366"/>
      <c r="AT218" s="366"/>
      <c r="AU218" s="366"/>
      <c r="AV218" s="366"/>
      <c r="AW218" s="366"/>
      <c r="AX218" s="522"/>
      <c r="AY218" s="522"/>
      <c r="AZ218" s="522"/>
      <c r="BA218" s="522"/>
      <c r="BB218" s="366"/>
      <c r="BC218" s="366"/>
      <c r="BD218" s="366"/>
      <c r="BE218" s="366"/>
      <c r="BF218" s="518"/>
      <c r="BG218" s="518"/>
      <c r="BH218" s="532" t="str">
        <f t="shared" si="15"/>
        <v/>
      </c>
      <c r="BI218" s="366"/>
      <c r="BJ218" s="533"/>
      <c r="BK218" s="366"/>
      <c r="BL218" s="525"/>
      <c r="BM218" s="525"/>
      <c r="BN218" s="525"/>
      <c r="BO218" s="525"/>
      <c r="BP218" s="525"/>
      <c r="BQ218" s="525"/>
      <c r="BR218" s="366"/>
      <c r="BS218" s="525"/>
      <c r="BT218" s="525"/>
      <c r="BU218" s="525"/>
      <c r="BV218" s="525"/>
      <c r="BW218" s="12"/>
      <c r="BX218"/>
    </row>
    <row r="219" spans="1:76" s="371" customFormat="1" ht="27" customHeight="1" x14ac:dyDescent="0.2">
      <c r="A219" s="365"/>
      <c r="B219" s="379"/>
      <c r="C219" s="366"/>
      <c r="D219" s="533" t="str">
        <f>IF(E218="","",(VLOOKUP(E218,Lookups!$B$4:$C$3001,2,FALSE)))</f>
        <v/>
      </c>
      <c r="E219" s="366"/>
      <c r="F219" s="366"/>
      <c r="G219" s="366"/>
      <c r="H219" s="366"/>
      <c r="I219" s="366"/>
      <c r="J219" s="366"/>
      <c r="K219" s="366"/>
      <c r="L219" s="366"/>
      <c r="M219" s="366"/>
      <c r="N219" s="366"/>
      <c r="O219" s="517"/>
      <c r="P219" s="517"/>
      <c r="Q219" s="365"/>
      <c r="R219" s="365"/>
      <c r="S219" s="365"/>
      <c r="T219" s="518"/>
      <c r="U219" s="366"/>
      <c r="V219" s="365"/>
      <c r="W219" s="365"/>
      <c r="X219" s="532" t="str">
        <f t="shared" si="12"/>
        <v/>
      </c>
      <c r="Y219" s="520"/>
      <c r="Z219" s="534" t="str">
        <f>IF(AA219="","",VLOOKUP(AA219,Lookups!L215:M238,2,FALSE))</f>
        <v/>
      </c>
      <c r="AA219" s="366"/>
      <c r="AB219" s="366"/>
      <c r="AC219" s="517"/>
      <c r="AD219" s="366"/>
      <c r="AE219" s="366"/>
      <c r="AF219" s="366"/>
      <c r="AG219" s="366"/>
      <c r="AH219" s="366"/>
      <c r="AI219" s="366"/>
      <c r="AJ219" s="366"/>
      <c r="AK219" s="366"/>
      <c r="AL219" s="532" t="str">
        <f>IF(AM219="","",(VLOOKUP(AM219,Lookups!V215:W236,2,FALSE)))</f>
        <v/>
      </c>
      <c r="AM219" s="366"/>
      <c r="AN219" s="366"/>
      <c r="AO219" s="532" t="str">
        <f t="shared" si="13"/>
        <v/>
      </c>
      <c r="AP219" s="366"/>
      <c r="AQ219" s="532" t="str">
        <f t="shared" si="14"/>
        <v/>
      </c>
      <c r="AR219" s="366"/>
      <c r="AS219" s="366"/>
      <c r="AT219" s="366"/>
      <c r="AU219" s="366"/>
      <c r="AV219" s="366"/>
      <c r="AW219" s="366"/>
      <c r="AX219" s="522"/>
      <c r="AY219" s="522"/>
      <c r="AZ219" s="522"/>
      <c r="BA219" s="522"/>
      <c r="BB219" s="366"/>
      <c r="BC219" s="366"/>
      <c r="BD219" s="366"/>
      <c r="BE219" s="366"/>
      <c r="BF219" s="518"/>
      <c r="BG219" s="518"/>
      <c r="BH219" s="532" t="str">
        <f t="shared" si="15"/>
        <v/>
      </c>
      <c r="BI219" s="366"/>
      <c r="BJ219" s="533"/>
      <c r="BK219" s="366"/>
      <c r="BL219" s="525"/>
      <c r="BM219" s="525"/>
      <c r="BN219" s="525"/>
      <c r="BO219" s="525"/>
      <c r="BP219" s="525"/>
      <c r="BQ219" s="525"/>
      <c r="BR219" s="366"/>
      <c r="BS219" s="525"/>
      <c r="BT219" s="525"/>
      <c r="BU219" s="525"/>
      <c r="BV219" s="525"/>
      <c r="BW219" s="12"/>
      <c r="BX219"/>
    </row>
    <row r="220" spans="1:76" s="371" customFormat="1" ht="27" customHeight="1" x14ac:dyDescent="0.2">
      <c r="A220" s="365"/>
      <c r="B220" s="379"/>
      <c r="C220" s="366"/>
      <c r="D220" s="533" t="str">
        <f>IF(E219="","",(VLOOKUP(E219,Lookups!$B$4:$C$3001,2,FALSE)))</f>
        <v/>
      </c>
      <c r="E220" s="366"/>
      <c r="F220" s="366"/>
      <c r="G220" s="366"/>
      <c r="H220" s="366"/>
      <c r="I220" s="366"/>
      <c r="J220" s="366"/>
      <c r="K220" s="366"/>
      <c r="L220" s="366"/>
      <c r="M220" s="366"/>
      <c r="N220" s="366"/>
      <c r="O220" s="517"/>
      <c r="P220" s="517"/>
      <c r="Q220" s="365"/>
      <c r="R220" s="365"/>
      <c r="S220" s="365"/>
      <c r="T220" s="518"/>
      <c r="U220" s="366"/>
      <c r="V220" s="365"/>
      <c r="W220" s="365"/>
      <c r="X220" s="532" t="str">
        <f t="shared" si="12"/>
        <v/>
      </c>
      <c r="Y220" s="520"/>
      <c r="Z220" s="534" t="str">
        <f>IF(AA220="","",VLOOKUP(AA220,Lookups!L216:M239,2,FALSE))</f>
        <v/>
      </c>
      <c r="AA220" s="366"/>
      <c r="AB220" s="366"/>
      <c r="AC220" s="517"/>
      <c r="AD220" s="366"/>
      <c r="AE220" s="366"/>
      <c r="AF220" s="366"/>
      <c r="AG220" s="366"/>
      <c r="AH220" s="366"/>
      <c r="AI220" s="366"/>
      <c r="AJ220" s="366"/>
      <c r="AK220" s="366"/>
      <c r="AL220" s="532" t="str">
        <f>IF(AM220="","",(VLOOKUP(AM220,Lookups!V216:W237,2,FALSE)))</f>
        <v/>
      </c>
      <c r="AM220" s="366"/>
      <c r="AN220" s="366"/>
      <c r="AO220" s="532" t="str">
        <f t="shared" si="13"/>
        <v/>
      </c>
      <c r="AP220" s="366"/>
      <c r="AQ220" s="532" t="str">
        <f t="shared" si="14"/>
        <v/>
      </c>
      <c r="AR220" s="366"/>
      <c r="AS220" s="366"/>
      <c r="AT220" s="366"/>
      <c r="AU220" s="366"/>
      <c r="AV220" s="366"/>
      <c r="AW220" s="366"/>
      <c r="AX220" s="522"/>
      <c r="AY220" s="522"/>
      <c r="AZ220" s="522"/>
      <c r="BA220" s="522"/>
      <c r="BB220" s="366"/>
      <c r="BC220" s="366"/>
      <c r="BD220" s="366"/>
      <c r="BE220" s="366"/>
      <c r="BF220" s="518"/>
      <c r="BG220" s="518"/>
      <c r="BH220" s="532" t="str">
        <f t="shared" si="15"/>
        <v/>
      </c>
      <c r="BI220" s="366"/>
      <c r="BJ220" s="533"/>
      <c r="BK220" s="366"/>
      <c r="BL220" s="525"/>
      <c r="BM220" s="525"/>
      <c r="BN220" s="525"/>
      <c r="BO220" s="525"/>
      <c r="BP220" s="525"/>
      <c r="BQ220" s="525"/>
      <c r="BR220" s="366"/>
      <c r="BS220" s="525"/>
      <c r="BT220" s="525"/>
      <c r="BU220" s="525"/>
      <c r="BV220" s="525"/>
      <c r="BW220" s="12"/>
      <c r="BX220"/>
    </row>
    <row r="221" spans="1:76" s="371" customFormat="1" ht="27" customHeight="1" x14ac:dyDescent="0.2">
      <c r="A221" s="365"/>
      <c r="B221" s="379"/>
      <c r="C221" s="366"/>
      <c r="D221" s="533" t="str">
        <f>IF(E220="","",(VLOOKUP(E220,Lookups!$B$4:$C$3001,2,FALSE)))</f>
        <v/>
      </c>
      <c r="E221" s="366"/>
      <c r="F221" s="366"/>
      <c r="G221" s="366"/>
      <c r="H221" s="366"/>
      <c r="I221" s="366"/>
      <c r="J221" s="366"/>
      <c r="K221" s="366"/>
      <c r="L221" s="366"/>
      <c r="M221" s="366"/>
      <c r="N221" s="366"/>
      <c r="O221" s="517"/>
      <c r="P221" s="517"/>
      <c r="Q221" s="365"/>
      <c r="R221" s="365"/>
      <c r="S221" s="365"/>
      <c r="T221" s="518"/>
      <c r="U221" s="366"/>
      <c r="V221" s="365"/>
      <c r="W221" s="365"/>
      <c r="X221" s="532" t="str">
        <f t="shared" si="12"/>
        <v/>
      </c>
      <c r="Y221" s="520"/>
      <c r="Z221" s="534" t="str">
        <f>IF(AA221="","",VLOOKUP(AA221,Lookups!L217:M240,2,FALSE))</f>
        <v/>
      </c>
      <c r="AA221" s="366"/>
      <c r="AB221" s="366"/>
      <c r="AC221" s="517"/>
      <c r="AD221" s="366"/>
      <c r="AE221" s="366"/>
      <c r="AF221" s="366"/>
      <c r="AG221" s="366"/>
      <c r="AH221" s="366"/>
      <c r="AI221" s="366"/>
      <c r="AJ221" s="366"/>
      <c r="AK221" s="366"/>
      <c r="AL221" s="532" t="str">
        <f>IF(AM221="","",(VLOOKUP(AM221,Lookups!V217:W238,2,FALSE)))</f>
        <v/>
      </c>
      <c r="AM221" s="366"/>
      <c r="AN221" s="366"/>
      <c r="AO221" s="532" t="str">
        <f t="shared" si="13"/>
        <v/>
      </c>
      <c r="AP221" s="366"/>
      <c r="AQ221" s="532" t="str">
        <f t="shared" si="14"/>
        <v/>
      </c>
      <c r="AR221" s="366"/>
      <c r="AS221" s="366"/>
      <c r="AT221" s="366"/>
      <c r="AU221" s="366"/>
      <c r="AV221" s="366"/>
      <c r="AW221" s="366"/>
      <c r="AX221" s="522"/>
      <c r="AY221" s="522"/>
      <c r="AZ221" s="522"/>
      <c r="BA221" s="522"/>
      <c r="BB221" s="366"/>
      <c r="BC221" s="366"/>
      <c r="BD221" s="366"/>
      <c r="BE221" s="366"/>
      <c r="BF221" s="518"/>
      <c r="BG221" s="518"/>
      <c r="BH221" s="532" t="str">
        <f t="shared" si="15"/>
        <v/>
      </c>
      <c r="BI221" s="366"/>
      <c r="BJ221" s="533"/>
      <c r="BK221" s="366"/>
      <c r="BL221" s="525"/>
      <c r="BM221" s="525"/>
      <c r="BN221" s="525"/>
      <c r="BO221" s="525"/>
      <c r="BP221" s="525"/>
      <c r="BQ221" s="525"/>
      <c r="BR221" s="366"/>
      <c r="BS221" s="525"/>
      <c r="BT221" s="525"/>
      <c r="BU221" s="525"/>
      <c r="BV221" s="525"/>
      <c r="BW221" s="12"/>
      <c r="BX221"/>
    </row>
    <row r="222" spans="1:76" s="371" customFormat="1" ht="27" customHeight="1" x14ac:dyDescent="0.2">
      <c r="A222" s="365"/>
      <c r="B222" s="379"/>
      <c r="C222" s="366"/>
      <c r="D222" s="533" t="str">
        <f>IF(E221="","",(VLOOKUP(E221,Lookups!$B$4:$C$3001,2,FALSE)))</f>
        <v/>
      </c>
      <c r="E222" s="366"/>
      <c r="F222" s="366"/>
      <c r="G222" s="366"/>
      <c r="H222" s="366"/>
      <c r="I222" s="366"/>
      <c r="J222" s="366"/>
      <c r="K222" s="366"/>
      <c r="L222" s="366"/>
      <c r="M222" s="366"/>
      <c r="N222" s="366"/>
      <c r="O222" s="517"/>
      <c r="P222" s="517"/>
      <c r="Q222" s="365"/>
      <c r="R222" s="365"/>
      <c r="S222" s="365"/>
      <c r="T222" s="518"/>
      <c r="U222" s="366"/>
      <c r="V222" s="365"/>
      <c r="W222" s="365"/>
      <c r="X222" s="532" t="str">
        <f t="shared" si="12"/>
        <v/>
      </c>
      <c r="Y222" s="520"/>
      <c r="Z222" s="534" t="str">
        <f>IF(AA222="","",VLOOKUP(AA222,Lookups!L218:M241,2,FALSE))</f>
        <v/>
      </c>
      <c r="AA222" s="366"/>
      <c r="AB222" s="366"/>
      <c r="AC222" s="517"/>
      <c r="AD222" s="366"/>
      <c r="AE222" s="366"/>
      <c r="AF222" s="366"/>
      <c r="AG222" s="366"/>
      <c r="AH222" s="366"/>
      <c r="AI222" s="366"/>
      <c r="AJ222" s="366"/>
      <c r="AK222" s="366"/>
      <c r="AL222" s="532" t="str">
        <f>IF(AM222="","",(VLOOKUP(AM222,Lookups!V218:W239,2,FALSE)))</f>
        <v/>
      </c>
      <c r="AM222" s="366"/>
      <c r="AN222" s="366"/>
      <c r="AO222" s="532" t="str">
        <f t="shared" si="13"/>
        <v/>
      </c>
      <c r="AP222" s="366"/>
      <c r="AQ222" s="532" t="str">
        <f t="shared" si="14"/>
        <v/>
      </c>
      <c r="AR222" s="366"/>
      <c r="AS222" s="366"/>
      <c r="AT222" s="366"/>
      <c r="AU222" s="366"/>
      <c r="AV222" s="366"/>
      <c r="AW222" s="366"/>
      <c r="AX222" s="522"/>
      <c r="AY222" s="522"/>
      <c r="AZ222" s="522"/>
      <c r="BA222" s="522"/>
      <c r="BB222" s="366"/>
      <c r="BC222" s="366"/>
      <c r="BD222" s="366"/>
      <c r="BE222" s="366"/>
      <c r="BF222" s="518"/>
      <c r="BG222" s="518"/>
      <c r="BH222" s="532" t="str">
        <f t="shared" si="15"/>
        <v/>
      </c>
      <c r="BI222" s="366"/>
      <c r="BJ222" s="533"/>
      <c r="BK222" s="366"/>
      <c r="BL222" s="525"/>
      <c r="BM222" s="525"/>
      <c r="BN222" s="525"/>
      <c r="BO222" s="525"/>
      <c r="BP222" s="525"/>
      <c r="BQ222" s="525"/>
      <c r="BR222" s="366"/>
      <c r="BS222" s="525"/>
      <c r="BT222" s="525"/>
      <c r="BU222" s="525"/>
      <c r="BV222" s="525"/>
      <c r="BW222" s="12"/>
      <c r="BX222"/>
    </row>
    <row r="223" spans="1:76" s="371" customFormat="1" ht="27" customHeight="1" x14ac:dyDescent="0.2">
      <c r="A223" s="365"/>
      <c r="B223" s="379"/>
      <c r="C223" s="366"/>
      <c r="D223" s="533" t="str">
        <f>IF(E222="","",(VLOOKUP(E222,Lookups!$B$4:$C$3001,2,FALSE)))</f>
        <v/>
      </c>
      <c r="E223" s="366"/>
      <c r="F223" s="366"/>
      <c r="G223" s="366"/>
      <c r="H223" s="366"/>
      <c r="I223" s="366"/>
      <c r="J223" s="366"/>
      <c r="K223" s="366"/>
      <c r="L223" s="366"/>
      <c r="M223" s="366"/>
      <c r="N223" s="366"/>
      <c r="O223" s="517"/>
      <c r="P223" s="517"/>
      <c r="Q223" s="365"/>
      <c r="R223" s="365"/>
      <c r="S223" s="365"/>
      <c r="T223" s="518"/>
      <c r="U223" s="366"/>
      <c r="V223" s="365"/>
      <c r="W223" s="365"/>
      <c r="X223" s="532" t="str">
        <f t="shared" si="12"/>
        <v/>
      </c>
      <c r="Y223" s="520"/>
      <c r="Z223" s="534" t="str">
        <f>IF(AA223="","",VLOOKUP(AA223,Lookups!L219:M242,2,FALSE))</f>
        <v/>
      </c>
      <c r="AA223" s="366"/>
      <c r="AB223" s="366"/>
      <c r="AC223" s="517"/>
      <c r="AD223" s="366"/>
      <c r="AE223" s="366"/>
      <c r="AF223" s="366"/>
      <c r="AG223" s="366"/>
      <c r="AH223" s="366"/>
      <c r="AI223" s="366"/>
      <c r="AJ223" s="366"/>
      <c r="AK223" s="366"/>
      <c r="AL223" s="532" t="str">
        <f>IF(AM223="","",(VLOOKUP(AM223,Lookups!V219:W240,2,FALSE)))</f>
        <v/>
      </c>
      <c r="AM223" s="366"/>
      <c r="AN223" s="366"/>
      <c r="AO223" s="532" t="str">
        <f t="shared" si="13"/>
        <v/>
      </c>
      <c r="AP223" s="366"/>
      <c r="AQ223" s="532" t="str">
        <f t="shared" si="14"/>
        <v/>
      </c>
      <c r="AR223" s="366"/>
      <c r="AS223" s="366"/>
      <c r="AT223" s="366"/>
      <c r="AU223" s="366"/>
      <c r="AV223" s="366"/>
      <c r="AW223" s="366"/>
      <c r="AX223" s="522"/>
      <c r="AY223" s="522"/>
      <c r="AZ223" s="522"/>
      <c r="BA223" s="522"/>
      <c r="BB223" s="366"/>
      <c r="BC223" s="366"/>
      <c r="BD223" s="366"/>
      <c r="BE223" s="366"/>
      <c r="BF223" s="518"/>
      <c r="BG223" s="518"/>
      <c r="BH223" s="532" t="str">
        <f t="shared" si="15"/>
        <v/>
      </c>
      <c r="BI223" s="366"/>
      <c r="BJ223" s="533"/>
      <c r="BK223" s="366"/>
      <c r="BL223" s="525"/>
      <c r="BM223" s="525"/>
      <c r="BN223" s="525"/>
      <c r="BO223" s="525"/>
      <c r="BP223" s="525"/>
      <c r="BQ223" s="525"/>
      <c r="BR223" s="366"/>
      <c r="BS223" s="525"/>
      <c r="BT223" s="525"/>
      <c r="BU223" s="525"/>
      <c r="BV223" s="525"/>
      <c r="BW223" s="12"/>
      <c r="BX223"/>
    </row>
    <row r="224" spans="1:76" s="371" customFormat="1" ht="27" customHeight="1" x14ac:dyDescent="0.2">
      <c r="A224" s="365"/>
      <c r="B224" s="379"/>
      <c r="C224" s="366"/>
      <c r="D224" s="533" t="str">
        <f>IF(E223="","",(VLOOKUP(E223,Lookups!$B$4:$C$3001,2,FALSE)))</f>
        <v/>
      </c>
      <c r="E224" s="366"/>
      <c r="F224" s="366"/>
      <c r="G224" s="366"/>
      <c r="H224" s="366"/>
      <c r="I224" s="366"/>
      <c r="J224" s="366"/>
      <c r="K224" s="366"/>
      <c r="L224" s="366"/>
      <c r="M224" s="366"/>
      <c r="N224" s="366"/>
      <c r="O224" s="517"/>
      <c r="P224" s="517"/>
      <c r="Q224" s="365"/>
      <c r="R224" s="365"/>
      <c r="S224" s="365"/>
      <c r="T224" s="518"/>
      <c r="U224" s="366"/>
      <c r="V224" s="365"/>
      <c r="W224" s="365"/>
      <c r="X224" s="532" t="str">
        <f t="shared" si="12"/>
        <v/>
      </c>
      <c r="Y224" s="520"/>
      <c r="Z224" s="534" t="str">
        <f>IF(AA224="","",VLOOKUP(AA224,Lookups!L220:M243,2,FALSE))</f>
        <v/>
      </c>
      <c r="AA224" s="366"/>
      <c r="AB224" s="366"/>
      <c r="AC224" s="517"/>
      <c r="AD224" s="366"/>
      <c r="AE224" s="366"/>
      <c r="AF224" s="366"/>
      <c r="AG224" s="366"/>
      <c r="AH224" s="366"/>
      <c r="AI224" s="366"/>
      <c r="AJ224" s="366"/>
      <c r="AK224" s="366"/>
      <c r="AL224" s="532" t="str">
        <f>IF(AM224="","",(VLOOKUP(AM224,Lookups!V220:W241,2,FALSE)))</f>
        <v/>
      </c>
      <c r="AM224" s="366"/>
      <c r="AN224" s="366"/>
      <c r="AO224" s="532" t="str">
        <f t="shared" si="13"/>
        <v/>
      </c>
      <c r="AP224" s="366"/>
      <c r="AQ224" s="532" t="str">
        <f t="shared" si="14"/>
        <v/>
      </c>
      <c r="AR224" s="366"/>
      <c r="AS224" s="366"/>
      <c r="AT224" s="366"/>
      <c r="AU224" s="366"/>
      <c r="AV224" s="366"/>
      <c r="AW224" s="366"/>
      <c r="AX224" s="522"/>
      <c r="AY224" s="522"/>
      <c r="AZ224" s="522"/>
      <c r="BA224" s="522"/>
      <c r="BB224" s="366"/>
      <c r="BC224" s="366"/>
      <c r="BD224" s="366"/>
      <c r="BE224" s="366"/>
      <c r="BF224" s="518"/>
      <c r="BG224" s="518"/>
      <c r="BH224" s="532" t="str">
        <f t="shared" si="15"/>
        <v/>
      </c>
      <c r="BI224" s="366"/>
      <c r="BJ224" s="533"/>
      <c r="BK224" s="366"/>
      <c r="BL224" s="525"/>
      <c r="BM224" s="525"/>
      <c r="BN224" s="525"/>
      <c r="BO224" s="525"/>
      <c r="BP224" s="525"/>
      <c r="BQ224" s="525"/>
      <c r="BR224" s="366"/>
      <c r="BS224" s="525"/>
      <c r="BT224" s="525"/>
      <c r="BU224" s="525"/>
      <c r="BV224" s="525"/>
      <c r="BW224" s="12"/>
      <c r="BX224"/>
    </row>
    <row r="225" spans="1:76" s="371" customFormat="1" ht="27" customHeight="1" x14ac:dyDescent="0.2">
      <c r="A225" s="365"/>
      <c r="B225" s="379"/>
      <c r="C225" s="366"/>
      <c r="D225" s="533" t="str">
        <f>IF(E224="","",(VLOOKUP(E224,Lookups!$B$4:$C$3001,2,FALSE)))</f>
        <v/>
      </c>
      <c r="E225" s="366"/>
      <c r="F225" s="366"/>
      <c r="G225" s="366"/>
      <c r="H225" s="366"/>
      <c r="I225" s="366"/>
      <c r="J225" s="366"/>
      <c r="K225" s="366"/>
      <c r="L225" s="366"/>
      <c r="M225" s="366"/>
      <c r="N225" s="366"/>
      <c r="O225" s="517"/>
      <c r="P225" s="517"/>
      <c r="Q225" s="365"/>
      <c r="R225" s="365"/>
      <c r="S225" s="365"/>
      <c r="T225" s="518"/>
      <c r="U225" s="366"/>
      <c r="V225" s="365"/>
      <c r="W225" s="365"/>
      <c r="X225" s="532" t="str">
        <f t="shared" si="12"/>
        <v/>
      </c>
      <c r="Y225" s="520"/>
      <c r="Z225" s="534" t="str">
        <f>IF(AA225="","",VLOOKUP(AA225,Lookups!L221:M244,2,FALSE))</f>
        <v/>
      </c>
      <c r="AA225" s="366"/>
      <c r="AB225" s="366"/>
      <c r="AC225" s="517"/>
      <c r="AD225" s="366"/>
      <c r="AE225" s="366"/>
      <c r="AF225" s="366"/>
      <c r="AG225" s="366"/>
      <c r="AH225" s="366"/>
      <c r="AI225" s="366"/>
      <c r="AJ225" s="366"/>
      <c r="AK225" s="366"/>
      <c r="AL225" s="532" t="str">
        <f>IF(AM225="","",(VLOOKUP(AM225,Lookups!V221:W242,2,FALSE)))</f>
        <v/>
      </c>
      <c r="AM225" s="366"/>
      <c r="AN225" s="366"/>
      <c r="AO225" s="532" t="str">
        <f t="shared" si="13"/>
        <v/>
      </c>
      <c r="AP225" s="366"/>
      <c r="AQ225" s="532" t="str">
        <f t="shared" si="14"/>
        <v/>
      </c>
      <c r="AR225" s="366"/>
      <c r="AS225" s="366"/>
      <c r="AT225" s="366"/>
      <c r="AU225" s="366"/>
      <c r="AV225" s="366"/>
      <c r="AW225" s="366"/>
      <c r="AX225" s="522"/>
      <c r="AY225" s="522"/>
      <c r="AZ225" s="522"/>
      <c r="BA225" s="522"/>
      <c r="BB225" s="366"/>
      <c r="BC225" s="366"/>
      <c r="BD225" s="366"/>
      <c r="BE225" s="366"/>
      <c r="BF225" s="518"/>
      <c r="BG225" s="518"/>
      <c r="BH225" s="532" t="str">
        <f t="shared" si="15"/>
        <v/>
      </c>
      <c r="BI225" s="366"/>
      <c r="BJ225" s="533"/>
      <c r="BK225" s="366"/>
      <c r="BL225" s="525"/>
      <c r="BM225" s="525"/>
      <c r="BN225" s="525"/>
      <c r="BO225" s="525"/>
      <c r="BP225" s="525"/>
      <c r="BQ225" s="525"/>
      <c r="BR225" s="366"/>
      <c r="BS225" s="525"/>
      <c r="BT225" s="525"/>
      <c r="BU225" s="525"/>
      <c r="BV225" s="525"/>
      <c r="BW225" s="12"/>
      <c r="BX225"/>
    </row>
    <row r="226" spans="1:76" s="371" customFormat="1" ht="27" customHeight="1" x14ac:dyDescent="0.2">
      <c r="A226" s="365"/>
      <c r="B226" s="379"/>
      <c r="C226" s="366"/>
      <c r="D226" s="533" t="str">
        <f>IF(E225="","",(VLOOKUP(E225,Lookups!$B$4:$C$3001,2,FALSE)))</f>
        <v/>
      </c>
      <c r="E226" s="366"/>
      <c r="F226" s="366"/>
      <c r="G226" s="366"/>
      <c r="H226" s="366"/>
      <c r="I226" s="366"/>
      <c r="J226" s="366"/>
      <c r="K226" s="366"/>
      <c r="L226" s="366"/>
      <c r="M226" s="366"/>
      <c r="N226" s="366"/>
      <c r="O226" s="517"/>
      <c r="P226" s="517"/>
      <c r="Q226" s="365"/>
      <c r="R226" s="365"/>
      <c r="S226" s="365"/>
      <c r="T226" s="518"/>
      <c r="U226" s="366"/>
      <c r="V226" s="365"/>
      <c r="W226" s="365"/>
      <c r="X226" s="532" t="str">
        <f t="shared" si="12"/>
        <v/>
      </c>
      <c r="Y226" s="520"/>
      <c r="Z226" s="534" t="str">
        <f>IF(AA226="","",VLOOKUP(AA226,Lookups!L222:M245,2,FALSE))</f>
        <v/>
      </c>
      <c r="AA226" s="366"/>
      <c r="AB226" s="366"/>
      <c r="AC226" s="517"/>
      <c r="AD226" s="366"/>
      <c r="AE226" s="366"/>
      <c r="AF226" s="366"/>
      <c r="AG226" s="366"/>
      <c r="AH226" s="366"/>
      <c r="AI226" s="366"/>
      <c r="AJ226" s="366"/>
      <c r="AK226" s="366"/>
      <c r="AL226" s="532" t="str">
        <f>IF(AM226="","",(VLOOKUP(AM226,Lookups!V222:W243,2,FALSE)))</f>
        <v/>
      </c>
      <c r="AM226" s="366"/>
      <c r="AN226" s="366"/>
      <c r="AO226" s="532" t="str">
        <f t="shared" si="13"/>
        <v/>
      </c>
      <c r="AP226" s="366"/>
      <c r="AQ226" s="532" t="str">
        <f t="shared" si="14"/>
        <v/>
      </c>
      <c r="AR226" s="366"/>
      <c r="AS226" s="366"/>
      <c r="AT226" s="366"/>
      <c r="AU226" s="366"/>
      <c r="AV226" s="366"/>
      <c r="AW226" s="366"/>
      <c r="AX226" s="522"/>
      <c r="AY226" s="522"/>
      <c r="AZ226" s="522"/>
      <c r="BA226" s="522"/>
      <c r="BB226" s="366"/>
      <c r="BC226" s="366"/>
      <c r="BD226" s="366"/>
      <c r="BE226" s="366"/>
      <c r="BF226" s="518"/>
      <c r="BG226" s="518"/>
      <c r="BH226" s="532" t="str">
        <f t="shared" si="15"/>
        <v/>
      </c>
      <c r="BI226" s="366"/>
      <c r="BJ226" s="533"/>
      <c r="BK226" s="366"/>
      <c r="BL226" s="525"/>
      <c r="BM226" s="525"/>
      <c r="BN226" s="525"/>
      <c r="BO226" s="525"/>
      <c r="BP226" s="525"/>
      <c r="BQ226" s="525"/>
      <c r="BR226" s="366"/>
      <c r="BS226" s="525"/>
      <c r="BT226" s="525"/>
      <c r="BU226" s="525"/>
      <c r="BV226" s="525"/>
      <c r="BW226" s="12"/>
      <c r="BX226"/>
    </row>
    <row r="227" spans="1:76" s="371" customFormat="1" ht="27" customHeight="1" x14ac:dyDescent="0.2">
      <c r="A227" s="365"/>
      <c r="B227" s="379"/>
      <c r="C227" s="366"/>
      <c r="D227" s="533" t="str">
        <f>IF(E226="","",(VLOOKUP(E226,Lookups!$B$4:$C$3001,2,FALSE)))</f>
        <v/>
      </c>
      <c r="E227" s="366"/>
      <c r="F227" s="366"/>
      <c r="G227" s="366"/>
      <c r="H227" s="366"/>
      <c r="I227" s="366"/>
      <c r="J227" s="366"/>
      <c r="K227" s="366"/>
      <c r="L227" s="366"/>
      <c r="M227" s="366"/>
      <c r="N227" s="366"/>
      <c r="O227" s="517"/>
      <c r="P227" s="517"/>
      <c r="Q227" s="365"/>
      <c r="R227" s="365"/>
      <c r="S227" s="365"/>
      <c r="T227" s="518"/>
      <c r="U227" s="366"/>
      <c r="V227" s="365"/>
      <c r="W227" s="365"/>
      <c r="X227" s="532" t="str">
        <f t="shared" si="12"/>
        <v/>
      </c>
      <c r="Y227" s="520"/>
      <c r="Z227" s="534" t="str">
        <f>IF(AA227="","",VLOOKUP(AA227,Lookups!L223:M246,2,FALSE))</f>
        <v/>
      </c>
      <c r="AA227" s="366"/>
      <c r="AB227" s="366"/>
      <c r="AC227" s="517"/>
      <c r="AD227" s="366"/>
      <c r="AE227" s="366"/>
      <c r="AF227" s="366"/>
      <c r="AG227" s="366"/>
      <c r="AH227" s="366"/>
      <c r="AI227" s="366"/>
      <c r="AJ227" s="366"/>
      <c r="AK227" s="366"/>
      <c r="AL227" s="532" t="str">
        <f>IF(AM227="","",(VLOOKUP(AM227,Lookups!V223:W244,2,FALSE)))</f>
        <v/>
      </c>
      <c r="AM227" s="366"/>
      <c r="AN227" s="366"/>
      <c r="AO227" s="532" t="str">
        <f t="shared" si="13"/>
        <v/>
      </c>
      <c r="AP227" s="366"/>
      <c r="AQ227" s="532" t="str">
        <f t="shared" si="14"/>
        <v/>
      </c>
      <c r="AR227" s="366"/>
      <c r="AS227" s="366"/>
      <c r="AT227" s="366"/>
      <c r="AU227" s="366"/>
      <c r="AV227" s="366"/>
      <c r="AW227" s="366"/>
      <c r="AX227" s="522"/>
      <c r="AY227" s="522"/>
      <c r="AZ227" s="522"/>
      <c r="BA227" s="522"/>
      <c r="BB227" s="366"/>
      <c r="BC227" s="366"/>
      <c r="BD227" s="366"/>
      <c r="BE227" s="366"/>
      <c r="BF227" s="518"/>
      <c r="BG227" s="518"/>
      <c r="BH227" s="532" t="str">
        <f t="shared" si="15"/>
        <v/>
      </c>
      <c r="BI227" s="366"/>
      <c r="BJ227" s="533"/>
      <c r="BK227" s="366"/>
      <c r="BL227" s="525"/>
      <c r="BM227" s="525"/>
      <c r="BN227" s="525"/>
      <c r="BO227" s="525"/>
      <c r="BP227" s="525"/>
      <c r="BQ227" s="525"/>
      <c r="BR227" s="366"/>
      <c r="BS227" s="525"/>
      <c r="BT227" s="525"/>
      <c r="BU227" s="525"/>
      <c r="BV227" s="525"/>
      <c r="BW227" s="12"/>
      <c r="BX227"/>
    </row>
    <row r="228" spans="1:76" s="371" customFormat="1" ht="27" customHeight="1" x14ac:dyDescent="0.2">
      <c r="A228" s="365"/>
      <c r="B228" s="379"/>
      <c r="C228" s="366"/>
      <c r="D228" s="533" t="str">
        <f>IF(E227="","",(VLOOKUP(E227,Lookups!$B$4:$C$3001,2,FALSE)))</f>
        <v/>
      </c>
      <c r="E228" s="366"/>
      <c r="F228" s="366"/>
      <c r="G228" s="366"/>
      <c r="H228" s="366"/>
      <c r="I228" s="366"/>
      <c r="J228" s="366"/>
      <c r="K228" s="366"/>
      <c r="L228" s="366"/>
      <c r="M228" s="366"/>
      <c r="N228" s="366"/>
      <c r="O228" s="517"/>
      <c r="P228" s="517"/>
      <c r="Q228" s="365"/>
      <c r="R228" s="365"/>
      <c r="S228" s="365"/>
      <c r="T228" s="518"/>
      <c r="U228" s="366"/>
      <c r="V228" s="365"/>
      <c r="W228" s="365"/>
      <c r="X228" s="532" t="str">
        <f t="shared" si="12"/>
        <v/>
      </c>
      <c r="Y228" s="520"/>
      <c r="Z228" s="534" t="str">
        <f>IF(AA228="","",VLOOKUP(AA228,Lookups!L224:M247,2,FALSE))</f>
        <v/>
      </c>
      <c r="AA228" s="366"/>
      <c r="AB228" s="366"/>
      <c r="AC228" s="517"/>
      <c r="AD228" s="366"/>
      <c r="AE228" s="366"/>
      <c r="AF228" s="366"/>
      <c r="AG228" s="366"/>
      <c r="AH228" s="366"/>
      <c r="AI228" s="366"/>
      <c r="AJ228" s="366"/>
      <c r="AK228" s="366"/>
      <c r="AL228" s="532" t="str">
        <f>IF(AM228="","",(VLOOKUP(AM228,Lookups!V224:W245,2,FALSE)))</f>
        <v/>
      </c>
      <c r="AM228" s="366"/>
      <c r="AN228" s="366"/>
      <c r="AO228" s="532" t="str">
        <f t="shared" si="13"/>
        <v/>
      </c>
      <c r="AP228" s="366"/>
      <c r="AQ228" s="532" t="str">
        <f t="shared" si="14"/>
        <v/>
      </c>
      <c r="AR228" s="366"/>
      <c r="AS228" s="366"/>
      <c r="AT228" s="366"/>
      <c r="AU228" s="366"/>
      <c r="AV228" s="366"/>
      <c r="AW228" s="366"/>
      <c r="AX228" s="522"/>
      <c r="AY228" s="522"/>
      <c r="AZ228" s="522"/>
      <c r="BA228" s="522"/>
      <c r="BB228" s="366"/>
      <c r="BC228" s="366"/>
      <c r="BD228" s="366"/>
      <c r="BE228" s="366"/>
      <c r="BF228" s="518"/>
      <c r="BG228" s="518"/>
      <c r="BH228" s="532" t="str">
        <f t="shared" si="15"/>
        <v/>
      </c>
      <c r="BI228" s="366"/>
      <c r="BJ228" s="533"/>
      <c r="BK228" s="366"/>
      <c r="BL228" s="525"/>
      <c r="BM228" s="525"/>
      <c r="BN228" s="525"/>
      <c r="BO228" s="525"/>
      <c r="BP228" s="525"/>
      <c r="BQ228" s="525"/>
      <c r="BR228" s="366"/>
      <c r="BS228" s="525"/>
      <c r="BT228" s="525"/>
      <c r="BU228" s="525"/>
      <c r="BV228" s="525"/>
      <c r="BW228" s="12"/>
      <c r="BX228"/>
    </row>
    <row r="229" spans="1:76" s="371" customFormat="1" ht="27" customHeight="1" x14ac:dyDescent="0.2">
      <c r="A229" s="365"/>
      <c r="B229" s="379"/>
      <c r="C229" s="366"/>
      <c r="D229" s="533" t="str">
        <f>IF(E228="","",(VLOOKUP(E228,Lookups!$B$4:$C$3001,2,FALSE)))</f>
        <v/>
      </c>
      <c r="E229" s="366"/>
      <c r="F229" s="366"/>
      <c r="G229" s="366"/>
      <c r="H229" s="366"/>
      <c r="I229" s="366"/>
      <c r="J229" s="366"/>
      <c r="K229" s="366"/>
      <c r="L229" s="366"/>
      <c r="M229" s="366"/>
      <c r="N229" s="366"/>
      <c r="O229" s="517"/>
      <c r="P229" s="517"/>
      <c r="Q229" s="365"/>
      <c r="R229" s="365"/>
      <c r="S229" s="365"/>
      <c r="T229" s="518"/>
      <c r="U229" s="366"/>
      <c r="V229" s="365"/>
      <c r="W229" s="365"/>
      <c r="X229" s="532" t="str">
        <f t="shared" si="12"/>
        <v/>
      </c>
      <c r="Y229" s="520"/>
      <c r="Z229" s="534" t="str">
        <f>IF(AA229="","",VLOOKUP(AA229,Lookups!L225:M248,2,FALSE))</f>
        <v/>
      </c>
      <c r="AA229" s="366"/>
      <c r="AB229" s="366"/>
      <c r="AC229" s="517"/>
      <c r="AD229" s="366"/>
      <c r="AE229" s="366"/>
      <c r="AF229" s="366"/>
      <c r="AG229" s="366"/>
      <c r="AH229" s="366"/>
      <c r="AI229" s="366"/>
      <c r="AJ229" s="366"/>
      <c r="AK229" s="366"/>
      <c r="AL229" s="532" t="str">
        <f>IF(AM229="","",(VLOOKUP(AM229,Lookups!V225:W246,2,FALSE)))</f>
        <v/>
      </c>
      <c r="AM229" s="366"/>
      <c r="AN229" s="366"/>
      <c r="AO229" s="532" t="str">
        <f t="shared" si="13"/>
        <v/>
      </c>
      <c r="AP229" s="366"/>
      <c r="AQ229" s="532" t="str">
        <f t="shared" si="14"/>
        <v/>
      </c>
      <c r="AR229" s="366"/>
      <c r="AS229" s="366"/>
      <c r="AT229" s="366"/>
      <c r="AU229" s="366"/>
      <c r="AV229" s="366"/>
      <c r="AW229" s="366"/>
      <c r="AX229" s="522"/>
      <c r="AY229" s="522"/>
      <c r="AZ229" s="522"/>
      <c r="BA229" s="522"/>
      <c r="BB229" s="366"/>
      <c r="BC229" s="366"/>
      <c r="BD229" s="366"/>
      <c r="BE229" s="366"/>
      <c r="BF229" s="518"/>
      <c r="BG229" s="518"/>
      <c r="BH229" s="532" t="str">
        <f t="shared" si="15"/>
        <v/>
      </c>
      <c r="BI229" s="366"/>
      <c r="BJ229" s="533"/>
      <c r="BK229" s="366"/>
      <c r="BL229" s="525"/>
      <c r="BM229" s="525"/>
      <c r="BN229" s="525"/>
      <c r="BO229" s="525"/>
      <c r="BP229" s="525"/>
      <c r="BQ229" s="525"/>
      <c r="BR229" s="366"/>
      <c r="BS229" s="525"/>
      <c r="BT229" s="525"/>
      <c r="BU229" s="525"/>
      <c r="BV229" s="525"/>
      <c r="BW229" s="12"/>
      <c r="BX229"/>
    </row>
    <row r="230" spans="1:76" s="371" customFormat="1" ht="27" customHeight="1" x14ac:dyDescent="0.2">
      <c r="A230" s="365"/>
      <c r="B230" s="379"/>
      <c r="C230" s="366"/>
      <c r="D230" s="533" t="str">
        <f>IF(E229="","",(VLOOKUP(E229,Lookups!$B$4:$C$3001,2,FALSE)))</f>
        <v/>
      </c>
      <c r="E230" s="366"/>
      <c r="F230" s="366"/>
      <c r="G230" s="366"/>
      <c r="H230" s="366"/>
      <c r="I230" s="366"/>
      <c r="J230" s="366"/>
      <c r="K230" s="366"/>
      <c r="L230" s="366"/>
      <c r="M230" s="366"/>
      <c r="N230" s="366"/>
      <c r="O230" s="517"/>
      <c r="P230" s="517"/>
      <c r="Q230" s="365"/>
      <c r="R230" s="365"/>
      <c r="S230" s="365"/>
      <c r="T230" s="518"/>
      <c r="U230" s="366"/>
      <c r="V230" s="365"/>
      <c r="W230" s="365"/>
      <c r="X230" s="532" t="str">
        <f t="shared" si="12"/>
        <v/>
      </c>
      <c r="Y230" s="520"/>
      <c r="Z230" s="534" t="str">
        <f>IF(AA230="","",VLOOKUP(AA230,Lookups!L226:M249,2,FALSE))</f>
        <v/>
      </c>
      <c r="AA230" s="366"/>
      <c r="AB230" s="366"/>
      <c r="AC230" s="517"/>
      <c r="AD230" s="366"/>
      <c r="AE230" s="366"/>
      <c r="AF230" s="366"/>
      <c r="AG230" s="366"/>
      <c r="AH230" s="366"/>
      <c r="AI230" s="366"/>
      <c r="AJ230" s="366"/>
      <c r="AK230" s="366"/>
      <c r="AL230" s="532" t="str">
        <f>IF(AM230="","",(VLOOKUP(AM230,Lookups!V226:W247,2,FALSE)))</f>
        <v/>
      </c>
      <c r="AM230" s="366"/>
      <c r="AN230" s="366"/>
      <c r="AO230" s="532" t="str">
        <f t="shared" si="13"/>
        <v/>
      </c>
      <c r="AP230" s="366"/>
      <c r="AQ230" s="532" t="str">
        <f t="shared" si="14"/>
        <v/>
      </c>
      <c r="AR230" s="366"/>
      <c r="AS230" s="366"/>
      <c r="AT230" s="366"/>
      <c r="AU230" s="366"/>
      <c r="AV230" s="366"/>
      <c r="AW230" s="366"/>
      <c r="AX230" s="522"/>
      <c r="AY230" s="522"/>
      <c r="AZ230" s="522"/>
      <c r="BA230" s="522"/>
      <c r="BB230" s="366"/>
      <c r="BC230" s="366"/>
      <c r="BD230" s="366"/>
      <c r="BE230" s="366"/>
      <c r="BF230" s="518"/>
      <c r="BG230" s="518"/>
      <c r="BH230" s="532" t="str">
        <f t="shared" si="15"/>
        <v/>
      </c>
      <c r="BI230" s="366"/>
      <c r="BJ230" s="533"/>
      <c r="BK230" s="366"/>
      <c r="BL230" s="525"/>
      <c r="BM230" s="525"/>
      <c r="BN230" s="525"/>
      <c r="BO230" s="525"/>
      <c r="BP230" s="525"/>
      <c r="BQ230" s="525"/>
      <c r="BR230" s="366"/>
      <c r="BS230" s="525"/>
      <c r="BT230" s="525"/>
      <c r="BU230" s="525"/>
      <c r="BV230" s="525"/>
      <c r="BW230" s="12"/>
      <c r="BX230"/>
    </row>
    <row r="231" spans="1:76" s="371" customFormat="1" ht="27" customHeight="1" x14ac:dyDescent="0.2">
      <c r="A231" s="365"/>
      <c r="B231" s="379"/>
      <c r="C231" s="366"/>
      <c r="D231" s="533" t="str">
        <f>IF(E230="","",(VLOOKUP(E230,Lookups!$B$4:$C$3001,2,FALSE)))</f>
        <v/>
      </c>
      <c r="E231" s="366"/>
      <c r="F231" s="366"/>
      <c r="G231" s="366"/>
      <c r="H231" s="366"/>
      <c r="I231" s="366"/>
      <c r="J231" s="366"/>
      <c r="K231" s="366"/>
      <c r="L231" s="366"/>
      <c r="M231" s="366"/>
      <c r="N231" s="366"/>
      <c r="O231" s="517"/>
      <c r="P231" s="517"/>
      <c r="Q231" s="365"/>
      <c r="R231" s="365"/>
      <c r="S231" s="365"/>
      <c r="T231" s="518"/>
      <c r="U231" s="366"/>
      <c r="V231" s="365"/>
      <c r="W231" s="365"/>
      <c r="X231" s="532" t="str">
        <f t="shared" si="12"/>
        <v/>
      </c>
      <c r="Y231" s="520"/>
      <c r="Z231" s="534" t="str">
        <f>IF(AA231="","",VLOOKUP(AA231,Lookups!L227:M250,2,FALSE))</f>
        <v/>
      </c>
      <c r="AA231" s="366"/>
      <c r="AB231" s="366"/>
      <c r="AC231" s="517"/>
      <c r="AD231" s="366"/>
      <c r="AE231" s="366"/>
      <c r="AF231" s="366"/>
      <c r="AG231" s="366"/>
      <c r="AH231" s="366"/>
      <c r="AI231" s="366"/>
      <c r="AJ231" s="366"/>
      <c r="AK231" s="366"/>
      <c r="AL231" s="532" t="str">
        <f>IF(AM231="","",(VLOOKUP(AM231,Lookups!V227:W248,2,FALSE)))</f>
        <v/>
      </c>
      <c r="AM231" s="366"/>
      <c r="AN231" s="366"/>
      <c r="AO231" s="532" t="str">
        <f t="shared" si="13"/>
        <v/>
      </c>
      <c r="AP231" s="366"/>
      <c r="AQ231" s="532" t="str">
        <f t="shared" si="14"/>
        <v/>
      </c>
      <c r="AR231" s="366"/>
      <c r="AS231" s="366"/>
      <c r="AT231" s="366"/>
      <c r="AU231" s="366"/>
      <c r="AV231" s="366"/>
      <c r="AW231" s="366"/>
      <c r="AX231" s="522"/>
      <c r="AY231" s="522"/>
      <c r="AZ231" s="522"/>
      <c r="BA231" s="522"/>
      <c r="BB231" s="366"/>
      <c r="BC231" s="366"/>
      <c r="BD231" s="366"/>
      <c r="BE231" s="366"/>
      <c r="BF231" s="518"/>
      <c r="BG231" s="518"/>
      <c r="BH231" s="532" t="str">
        <f t="shared" si="15"/>
        <v/>
      </c>
      <c r="BI231" s="366"/>
      <c r="BJ231" s="533"/>
      <c r="BK231" s="366"/>
      <c r="BL231" s="525"/>
      <c r="BM231" s="525"/>
      <c r="BN231" s="525"/>
      <c r="BO231" s="525"/>
      <c r="BP231" s="525"/>
      <c r="BQ231" s="525"/>
      <c r="BR231" s="366"/>
      <c r="BS231" s="525"/>
      <c r="BT231" s="525"/>
      <c r="BU231" s="525"/>
      <c r="BV231" s="525"/>
      <c r="BW231" s="12"/>
      <c r="BX231"/>
    </row>
    <row r="232" spans="1:76" s="371" customFormat="1" ht="27" customHeight="1" x14ac:dyDescent="0.2">
      <c r="A232" s="365"/>
      <c r="B232" s="379"/>
      <c r="C232" s="366"/>
      <c r="D232" s="533" t="str">
        <f>IF(E231="","",(VLOOKUP(E231,Lookups!$B$4:$C$3001,2,FALSE)))</f>
        <v/>
      </c>
      <c r="E232" s="366"/>
      <c r="F232" s="366"/>
      <c r="G232" s="366"/>
      <c r="H232" s="366"/>
      <c r="I232" s="366"/>
      <c r="J232" s="366"/>
      <c r="K232" s="366"/>
      <c r="L232" s="366"/>
      <c r="M232" s="366"/>
      <c r="N232" s="366"/>
      <c r="O232" s="517"/>
      <c r="P232" s="517"/>
      <c r="Q232" s="365"/>
      <c r="R232" s="365"/>
      <c r="S232" s="365"/>
      <c r="T232" s="518"/>
      <c r="U232" s="366"/>
      <c r="V232" s="365"/>
      <c r="W232" s="365"/>
      <c r="X232" s="532" t="str">
        <f t="shared" si="12"/>
        <v/>
      </c>
      <c r="Y232" s="520"/>
      <c r="Z232" s="534" t="str">
        <f>IF(AA232="","",VLOOKUP(AA232,Lookups!L228:M251,2,FALSE))</f>
        <v/>
      </c>
      <c r="AA232" s="366"/>
      <c r="AB232" s="366"/>
      <c r="AC232" s="517"/>
      <c r="AD232" s="366"/>
      <c r="AE232" s="366"/>
      <c r="AF232" s="366"/>
      <c r="AG232" s="366"/>
      <c r="AH232" s="366"/>
      <c r="AI232" s="366"/>
      <c r="AJ232" s="366"/>
      <c r="AK232" s="366"/>
      <c r="AL232" s="532" t="str">
        <f>IF(AM232="","",(VLOOKUP(AM232,Lookups!V228:W249,2,FALSE)))</f>
        <v/>
      </c>
      <c r="AM232" s="366"/>
      <c r="AN232" s="366"/>
      <c r="AO232" s="532" t="str">
        <f t="shared" si="13"/>
        <v/>
      </c>
      <c r="AP232" s="366"/>
      <c r="AQ232" s="532" t="str">
        <f t="shared" si="14"/>
        <v/>
      </c>
      <c r="AR232" s="366"/>
      <c r="AS232" s="366"/>
      <c r="AT232" s="366"/>
      <c r="AU232" s="366"/>
      <c r="AV232" s="366"/>
      <c r="AW232" s="366"/>
      <c r="AX232" s="522"/>
      <c r="AY232" s="522"/>
      <c r="AZ232" s="522"/>
      <c r="BA232" s="522"/>
      <c r="BB232" s="366"/>
      <c r="BC232" s="366"/>
      <c r="BD232" s="366"/>
      <c r="BE232" s="366"/>
      <c r="BF232" s="518"/>
      <c r="BG232" s="518"/>
      <c r="BH232" s="532" t="str">
        <f t="shared" si="15"/>
        <v/>
      </c>
      <c r="BI232" s="366"/>
      <c r="BJ232" s="533"/>
      <c r="BK232" s="366"/>
      <c r="BL232" s="525"/>
      <c r="BM232" s="525"/>
      <c r="BN232" s="525"/>
      <c r="BO232" s="525"/>
      <c r="BP232" s="525"/>
      <c r="BQ232" s="525"/>
      <c r="BR232" s="366"/>
      <c r="BS232" s="525"/>
      <c r="BT232" s="525"/>
      <c r="BU232" s="525"/>
      <c r="BV232" s="525"/>
      <c r="BW232" s="12"/>
      <c r="BX232"/>
    </row>
    <row r="233" spans="1:76" s="371" customFormat="1" ht="27" customHeight="1" x14ac:dyDescent="0.2">
      <c r="A233" s="365"/>
      <c r="B233" s="379"/>
      <c r="C233" s="366"/>
      <c r="D233" s="533" t="str">
        <f>IF(E232="","",(VLOOKUP(E232,Lookups!$B$4:$C$3001,2,FALSE)))</f>
        <v/>
      </c>
      <c r="E233" s="366"/>
      <c r="F233" s="366"/>
      <c r="G233" s="366"/>
      <c r="H233" s="366"/>
      <c r="I233" s="366"/>
      <c r="J233" s="366"/>
      <c r="K233" s="366"/>
      <c r="L233" s="366"/>
      <c r="M233" s="366"/>
      <c r="N233" s="366"/>
      <c r="O233" s="517"/>
      <c r="P233" s="517"/>
      <c r="Q233" s="365"/>
      <c r="R233" s="365"/>
      <c r="S233" s="365"/>
      <c r="T233" s="518"/>
      <c r="U233" s="366"/>
      <c r="V233" s="365"/>
      <c r="W233" s="365"/>
      <c r="X233" s="532" t="str">
        <f t="shared" si="12"/>
        <v/>
      </c>
      <c r="Y233" s="520"/>
      <c r="Z233" s="534" t="str">
        <f>IF(AA233="","",VLOOKUP(AA233,Lookups!L229:M252,2,FALSE))</f>
        <v/>
      </c>
      <c r="AA233" s="366"/>
      <c r="AB233" s="366"/>
      <c r="AC233" s="517"/>
      <c r="AD233" s="366"/>
      <c r="AE233" s="366"/>
      <c r="AF233" s="366"/>
      <c r="AG233" s="366"/>
      <c r="AH233" s="366"/>
      <c r="AI233" s="366"/>
      <c r="AJ233" s="366"/>
      <c r="AK233" s="366"/>
      <c r="AL233" s="532" t="str">
        <f>IF(AM233="","",(VLOOKUP(AM233,Lookups!V229:W250,2,FALSE)))</f>
        <v/>
      </c>
      <c r="AM233" s="366"/>
      <c r="AN233" s="366"/>
      <c r="AO233" s="532" t="str">
        <f t="shared" si="13"/>
        <v/>
      </c>
      <c r="AP233" s="366"/>
      <c r="AQ233" s="532" t="str">
        <f t="shared" si="14"/>
        <v/>
      </c>
      <c r="AR233" s="366"/>
      <c r="AS233" s="366"/>
      <c r="AT233" s="366"/>
      <c r="AU233" s="366"/>
      <c r="AV233" s="366"/>
      <c r="AW233" s="366"/>
      <c r="AX233" s="522"/>
      <c r="AY233" s="522"/>
      <c r="AZ233" s="522"/>
      <c r="BA233" s="522"/>
      <c r="BB233" s="366"/>
      <c r="BC233" s="366"/>
      <c r="BD233" s="366"/>
      <c r="BE233" s="366"/>
      <c r="BF233" s="518"/>
      <c r="BG233" s="518"/>
      <c r="BH233" s="532" t="str">
        <f t="shared" si="15"/>
        <v/>
      </c>
      <c r="BI233" s="366"/>
      <c r="BJ233" s="533"/>
      <c r="BK233" s="366"/>
      <c r="BL233" s="525"/>
      <c r="BM233" s="525"/>
      <c r="BN233" s="525"/>
      <c r="BO233" s="525"/>
      <c r="BP233" s="525"/>
      <c r="BQ233" s="525"/>
      <c r="BR233" s="366"/>
      <c r="BS233" s="525"/>
      <c r="BT233" s="525"/>
      <c r="BU233" s="525"/>
      <c r="BV233" s="525"/>
      <c r="BW233" s="12"/>
      <c r="BX233"/>
    </row>
    <row r="234" spans="1:76" s="371" customFormat="1" ht="27" customHeight="1" x14ac:dyDescent="0.2">
      <c r="A234" s="365"/>
      <c r="B234" s="379"/>
      <c r="C234" s="366"/>
      <c r="D234" s="533" t="str">
        <f>IF(E233="","",(VLOOKUP(E233,Lookups!$B$4:$C$3001,2,FALSE)))</f>
        <v/>
      </c>
      <c r="E234" s="366"/>
      <c r="F234" s="366"/>
      <c r="G234" s="366"/>
      <c r="H234" s="366"/>
      <c r="I234" s="366"/>
      <c r="J234" s="366"/>
      <c r="K234" s="366"/>
      <c r="L234" s="366"/>
      <c r="M234" s="366"/>
      <c r="N234" s="366"/>
      <c r="O234" s="517"/>
      <c r="P234" s="517"/>
      <c r="Q234" s="365"/>
      <c r="R234" s="365"/>
      <c r="S234" s="365"/>
      <c r="T234" s="518"/>
      <c r="U234" s="366"/>
      <c r="V234" s="365"/>
      <c r="W234" s="365"/>
      <c r="X234" s="532" t="str">
        <f t="shared" si="12"/>
        <v/>
      </c>
      <c r="Y234" s="520"/>
      <c r="Z234" s="534" t="str">
        <f>IF(AA234="","",VLOOKUP(AA234,Lookups!L230:M253,2,FALSE))</f>
        <v/>
      </c>
      <c r="AA234" s="366"/>
      <c r="AB234" s="366"/>
      <c r="AC234" s="517"/>
      <c r="AD234" s="366"/>
      <c r="AE234" s="366"/>
      <c r="AF234" s="366"/>
      <c r="AG234" s="366"/>
      <c r="AH234" s="366"/>
      <c r="AI234" s="366"/>
      <c r="AJ234" s="366"/>
      <c r="AK234" s="366"/>
      <c r="AL234" s="532" t="str">
        <f>IF(AM234="","",(VLOOKUP(AM234,Lookups!V230:W251,2,FALSE)))</f>
        <v/>
      </c>
      <c r="AM234" s="366"/>
      <c r="AN234" s="366"/>
      <c r="AO234" s="532" t="str">
        <f t="shared" si="13"/>
        <v/>
      </c>
      <c r="AP234" s="366"/>
      <c r="AQ234" s="532" t="str">
        <f t="shared" si="14"/>
        <v/>
      </c>
      <c r="AR234" s="366"/>
      <c r="AS234" s="366"/>
      <c r="AT234" s="366"/>
      <c r="AU234" s="366"/>
      <c r="AV234" s="366"/>
      <c r="AW234" s="366"/>
      <c r="AX234" s="522"/>
      <c r="AY234" s="522"/>
      <c r="AZ234" s="522"/>
      <c r="BA234" s="522"/>
      <c r="BB234" s="366"/>
      <c r="BC234" s="366"/>
      <c r="BD234" s="366"/>
      <c r="BE234" s="366"/>
      <c r="BF234" s="518"/>
      <c r="BG234" s="518"/>
      <c r="BH234" s="532" t="str">
        <f t="shared" si="15"/>
        <v/>
      </c>
      <c r="BI234" s="366"/>
      <c r="BJ234" s="533"/>
      <c r="BK234" s="366"/>
      <c r="BL234" s="525"/>
      <c r="BM234" s="525"/>
      <c r="BN234" s="525"/>
      <c r="BO234" s="525"/>
      <c r="BP234" s="525"/>
      <c r="BQ234" s="525"/>
      <c r="BR234" s="366"/>
      <c r="BS234" s="525"/>
      <c r="BT234" s="525"/>
      <c r="BU234" s="525"/>
      <c r="BV234" s="525"/>
      <c r="BW234" s="12"/>
      <c r="BX234"/>
    </row>
    <row r="235" spans="1:76" s="371" customFormat="1" ht="27" customHeight="1" x14ac:dyDescent="0.2">
      <c r="A235" s="365"/>
      <c r="B235" s="379"/>
      <c r="C235" s="366"/>
      <c r="D235" s="533" t="str">
        <f>IF(E234="","",(VLOOKUP(E234,Lookups!$B$4:$C$3001,2,FALSE)))</f>
        <v/>
      </c>
      <c r="E235" s="366"/>
      <c r="F235" s="366"/>
      <c r="G235" s="366"/>
      <c r="H235" s="366"/>
      <c r="I235" s="366"/>
      <c r="J235" s="366"/>
      <c r="K235" s="366"/>
      <c r="L235" s="366"/>
      <c r="M235" s="366"/>
      <c r="N235" s="366"/>
      <c r="O235" s="517"/>
      <c r="P235" s="517"/>
      <c r="Q235" s="365"/>
      <c r="R235" s="365"/>
      <c r="S235" s="365"/>
      <c r="T235" s="518"/>
      <c r="U235" s="366"/>
      <c r="V235" s="365"/>
      <c r="W235" s="365"/>
      <c r="X235" s="532" t="str">
        <f t="shared" si="12"/>
        <v/>
      </c>
      <c r="Y235" s="520"/>
      <c r="Z235" s="534" t="str">
        <f>IF(AA235="","",VLOOKUP(AA235,Lookups!L231:M254,2,FALSE))</f>
        <v/>
      </c>
      <c r="AA235" s="366"/>
      <c r="AB235" s="366"/>
      <c r="AC235" s="517"/>
      <c r="AD235" s="366"/>
      <c r="AE235" s="366"/>
      <c r="AF235" s="366"/>
      <c r="AG235" s="366"/>
      <c r="AH235" s="366"/>
      <c r="AI235" s="366"/>
      <c r="AJ235" s="366"/>
      <c r="AK235" s="366"/>
      <c r="AL235" s="532" t="str">
        <f>IF(AM235="","",(VLOOKUP(AM235,Lookups!V231:W252,2,FALSE)))</f>
        <v/>
      </c>
      <c r="AM235" s="366"/>
      <c r="AN235" s="366"/>
      <c r="AO235" s="532" t="str">
        <f t="shared" si="13"/>
        <v/>
      </c>
      <c r="AP235" s="366"/>
      <c r="AQ235" s="532" t="str">
        <f t="shared" si="14"/>
        <v/>
      </c>
      <c r="AR235" s="366"/>
      <c r="AS235" s="366"/>
      <c r="AT235" s="366"/>
      <c r="AU235" s="366"/>
      <c r="AV235" s="366"/>
      <c r="AW235" s="366"/>
      <c r="AX235" s="522"/>
      <c r="AY235" s="522"/>
      <c r="AZ235" s="522"/>
      <c r="BA235" s="522"/>
      <c r="BB235" s="366"/>
      <c r="BC235" s="366"/>
      <c r="BD235" s="366"/>
      <c r="BE235" s="366"/>
      <c r="BF235" s="518"/>
      <c r="BG235" s="518"/>
      <c r="BH235" s="532" t="str">
        <f t="shared" si="15"/>
        <v/>
      </c>
      <c r="BI235" s="366"/>
      <c r="BJ235" s="533"/>
      <c r="BK235" s="366"/>
      <c r="BL235" s="525"/>
      <c r="BM235" s="525"/>
      <c r="BN235" s="525"/>
      <c r="BO235" s="525"/>
      <c r="BP235" s="525"/>
      <c r="BQ235" s="525"/>
      <c r="BR235" s="366"/>
      <c r="BS235" s="525"/>
      <c r="BT235" s="525"/>
      <c r="BU235" s="525"/>
      <c r="BV235" s="525"/>
      <c r="BW235" s="12"/>
      <c r="BX235"/>
    </row>
    <row r="236" spans="1:76" s="371" customFormat="1" ht="27" customHeight="1" x14ac:dyDescent="0.2">
      <c r="A236" s="365"/>
      <c r="B236" s="379"/>
      <c r="C236" s="366"/>
      <c r="D236" s="533" t="str">
        <f>IF(E235="","",(VLOOKUP(E235,Lookups!$B$4:$C$3001,2,FALSE)))</f>
        <v/>
      </c>
      <c r="E236" s="366"/>
      <c r="F236" s="366"/>
      <c r="G236" s="366"/>
      <c r="H236" s="366"/>
      <c r="I236" s="366"/>
      <c r="J236" s="366"/>
      <c r="K236" s="366"/>
      <c r="L236" s="366"/>
      <c r="M236" s="366"/>
      <c r="N236" s="366"/>
      <c r="O236" s="517"/>
      <c r="P236" s="517"/>
      <c r="Q236" s="365"/>
      <c r="R236" s="365"/>
      <c r="S236" s="365"/>
      <c r="T236" s="518"/>
      <c r="U236" s="366"/>
      <c r="V236" s="365"/>
      <c r="W236" s="365"/>
      <c r="X236" s="532" t="str">
        <f t="shared" si="12"/>
        <v/>
      </c>
      <c r="Y236" s="520"/>
      <c r="Z236" s="534" t="str">
        <f>IF(AA236="","",VLOOKUP(AA236,Lookups!L232:M255,2,FALSE))</f>
        <v/>
      </c>
      <c r="AA236" s="366"/>
      <c r="AB236" s="366"/>
      <c r="AC236" s="517"/>
      <c r="AD236" s="366"/>
      <c r="AE236" s="366"/>
      <c r="AF236" s="366"/>
      <c r="AG236" s="366"/>
      <c r="AH236" s="366"/>
      <c r="AI236" s="366"/>
      <c r="AJ236" s="366"/>
      <c r="AK236" s="366"/>
      <c r="AL236" s="532" t="str">
        <f>IF(AM236="","",(VLOOKUP(AM236,Lookups!V232:W253,2,FALSE)))</f>
        <v/>
      </c>
      <c r="AM236" s="366"/>
      <c r="AN236" s="366"/>
      <c r="AO236" s="532" t="str">
        <f t="shared" si="13"/>
        <v/>
      </c>
      <c r="AP236" s="366"/>
      <c r="AQ236" s="532" t="str">
        <f t="shared" si="14"/>
        <v/>
      </c>
      <c r="AR236" s="366"/>
      <c r="AS236" s="366"/>
      <c r="AT236" s="366"/>
      <c r="AU236" s="366"/>
      <c r="AV236" s="366"/>
      <c r="AW236" s="366"/>
      <c r="AX236" s="522"/>
      <c r="AY236" s="522"/>
      <c r="AZ236" s="522"/>
      <c r="BA236" s="522"/>
      <c r="BB236" s="366"/>
      <c r="BC236" s="366"/>
      <c r="BD236" s="366"/>
      <c r="BE236" s="366"/>
      <c r="BF236" s="518"/>
      <c r="BG236" s="518"/>
      <c r="BH236" s="532" t="str">
        <f t="shared" si="15"/>
        <v/>
      </c>
      <c r="BI236" s="366"/>
      <c r="BJ236" s="533"/>
      <c r="BK236" s="366"/>
      <c r="BL236" s="525"/>
      <c r="BM236" s="525"/>
      <c r="BN236" s="525"/>
      <c r="BO236" s="525"/>
      <c r="BP236" s="525"/>
      <c r="BQ236" s="525"/>
      <c r="BR236" s="366"/>
      <c r="BS236" s="525"/>
      <c r="BT236" s="525"/>
      <c r="BU236" s="525"/>
      <c r="BV236" s="525"/>
      <c r="BW236" s="12"/>
      <c r="BX236"/>
    </row>
    <row r="237" spans="1:76" s="371" customFormat="1" ht="27" customHeight="1" x14ac:dyDescent="0.2">
      <c r="A237" s="365"/>
      <c r="B237" s="379"/>
      <c r="C237" s="366"/>
      <c r="D237" s="533" t="str">
        <f>IF(E236="","",(VLOOKUP(E236,Lookups!$B$4:$C$3001,2,FALSE)))</f>
        <v/>
      </c>
      <c r="E237" s="366"/>
      <c r="F237" s="366"/>
      <c r="G237" s="366"/>
      <c r="H237" s="366"/>
      <c r="I237" s="366"/>
      <c r="J237" s="366"/>
      <c r="K237" s="366"/>
      <c r="L237" s="366"/>
      <c r="M237" s="366"/>
      <c r="N237" s="366"/>
      <c r="O237" s="517"/>
      <c r="P237" s="517"/>
      <c r="Q237" s="365"/>
      <c r="R237" s="365"/>
      <c r="S237" s="365"/>
      <c r="T237" s="518"/>
      <c r="U237" s="366"/>
      <c r="V237" s="365"/>
      <c r="W237" s="365"/>
      <c r="X237" s="532" t="str">
        <f t="shared" si="12"/>
        <v/>
      </c>
      <c r="Y237" s="520"/>
      <c r="Z237" s="534" t="str">
        <f>IF(AA237="","",VLOOKUP(AA237,Lookups!L233:M256,2,FALSE))</f>
        <v/>
      </c>
      <c r="AA237" s="366"/>
      <c r="AB237" s="366"/>
      <c r="AC237" s="517"/>
      <c r="AD237" s="366"/>
      <c r="AE237" s="366"/>
      <c r="AF237" s="366"/>
      <c r="AG237" s="366"/>
      <c r="AH237" s="366"/>
      <c r="AI237" s="366"/>
      <c r="AJ237" s="366"/>
      <c r="AK237" s="366"/>
      <c r="AL237" s="532" t="str">
        <f>IF(AM237="","",(VLOOKUP(AM237,Lookups!V233:W254,2,FALSE)))</f>
        <v/>
      </c>
      <c r="AM237" s="366"/>
      <c r="AN237" s="366"/>
      <c r="AO237" s="532" t="str">
        <f t="shared" si="13"/>
        <v/>
      </c>
      <c r="AP237" s="366"/>
      <c r="AQ237" s="532" t="str">
        <f t="shared" si="14"/>
        <v/>
      </c>
      <c r="AR237" s="366"/>
      <c r="AS237" s="366"/>
      <c r="AT237" s="366"/>
      <c r="AU237" s="366"/>
      <c r="AV237" s="366"/>
      <c r="AW237" s="366"/>
      <c r="AX237" s="522"/>
      <c r="AY237" s="522"/>
      <c r="AZ237" s="522"/>
      <c r="BA237" s="522"/>
      <c r="BB237" s="366"/>
      <c r="BC237" s="366"/>
      <c r="BD237" s="366"/>
      <c r="BE237" s="366"/>
      <c r="BF237" s="518"/>
      <c r="BG237" s="518"/>
      <c r="BH237" s="532" t="str">
        <f t="shared" si="15"/>
        <v/>
      </c>
      <c r="BI237" s="366"/>
      <c r="BJ237" s="533"/>
      <c r="BK237" s="366"/>
      <c r="BL237" s="525"/>
      <c r="BM237" s="525"/>
      <c r="BN237" s="525"/>
      <c r="BO237" s="525"/>
      <c r="BP237" s="525"/>
      <c r="BQ237" s="525"/>
      <c r="BR237" s="366"/>
      <c r="BS237" s="525"/>
      <c r="BT237" s="525"/>
      <c r="BU237" s="525"/>
      <c r="BV237" s="525"/>
      <c r="BW237" s="12"/>
      <c r="BX237"/>
    </row>
    <row r="238" spans="1:76" s="371" customFormat="1" ht="27" customHeight="1" x14ac:dyDescent="0.2">
      <c r="A238" s="365"/>
      <c r="B238" s="379"/>
      <c r="C238" s="366"/>
      <c r="D238" s="533" t="str">
        <f>IF(E237="","",(VLOOKUP(E237,Lookups!$B$4:$C$3001,2,FALSE)))</f>
        <v/>
      </c>
      <c r="E238" s="366"/>
      <c r="F238" s="366"/>
      <c r="G238" s="366"/>
      <c r="H238" s="366"/>
      <c r="I238" s="366"/>
      <c r="J238" s="366"/>
      <c r="K238" s="366"/>
      <c r="L238" s="366"/>
      <c r="M238" s="366"/>
      <c r="N238" s="366"/>
      <c r="O238" s="517"/>
      <c r="P238" s="517"/>
      <c r="Q238" s="365"/>
      <c r="R238" s="365"/>
      <c r="S238" s="365"/>
      <c r="T238" s="518"/>
      <c r="U238" s="366"/>
      <c r="V238" s="365"/>
      <c r="W238" s="365"/>
      <c r="X238" s="532" t="str">
        <f t="shared" si="12"/>
        <v/>
      </c>
      <c r="Y238" s="520"/>
      <c r="Z238" s="534" t="str">
        <f>IF(AA238="","",VLOOKUP(AA238,Lookups!L234:M257,2,FALSE))</f>
        <v/>
      </c>
      <c r="AA238" s="366"/>
      <c r="AB238" s="366"/>
      <c r="AC238" s="517"/>
      <c r="AD238" s="366"/>
      <c r="AE238" s="366"/>
      <c r="AF238" s="366"/>
      <c r="AG238" s="366"/>
      <c r="AH238" s="366"/>
      <c r="AI238" s="366"/>
      <c r="AJ238" s="366"/>
      <c r="AK238" s="366"/>
      <c r="AL238" s="532" t="str">
        <f>IF(AM238="","",(VLOOKUP(AM238,Lookups!V234:W255,2,FALSE)))</f>
        <v/>
      </c>
      <c r="AM238" s="366"/>
      <c r="AN238" s="366"/>
      <c r="AO238" s="532" t="str">
        <f t="shared" si="13"/>
        <v/>
      </c>
      <c r="AP238" s="366"/>
      <c r="AQ238" s="532" t="str">
        <f t="shared" si="14"/>
        <v/>
      </c>
      <c r="AR238" s="366"/>
      <c r="AS238" s="366"/>
      <c r="AT238" s="366"/>
      <c r="AU238" s="366"/>
      <c r="AV238" s="366"/>
      <c r="AW238" s="366"/>
      <c r="AX238" s="522"/>
      <c r="AY238" s="522"/>
      <c r="AZ238" s="522"/>
      <c r="BA238" s="522"/>
      <c r="BB238" s="366"/>
      <c r="BC238" s="366"/>
      <c r="BD238" s="366"/>
      <c r="BE238" s="366"/>
      <c r="BF238" s="518"/>
      <c r="BG238" s="518"/>
      <c r="BH238" s="532" t="str">
        <f t="shared" si="15"/>
        <v/>
      </c>
      <c r="BI238" s="366"/>
      <c r="BJ238" s="533"/>
      <c r="BK238" s="366"/>
      <c r="BL238" s="525"/>
      <c r="BM238" s="525"/>
      <c r="BN238" s="525"/>
      <c r="BO238" s="525"/>
      <c r="BP238" s="525"/>
      <c r="BQ238" s="525"/>
      <c r="BR238" s="366"/>
      <c r="BS238" s="525"/>
      <c r="BT238" s="525"/>
      <c r="BU238" s="525"/>
      <c r="BV238" s="525"/>
      <c r="BW238" s="12"/>
      <c r="BX238"/>
    </row>
    <row r="239" spans="1:76" s="371" customFormat="1" ht="27" customHeight="1" x14ac:dyDescent="0.2">
      <c r="A239" s="365"/>
      <c r="B239" s="379"/>
      <c r="C239" s="366"/>
      <c r="D239" s="533" t="str">
        <f>IF(E238="","",(VLOOKUP(E238,Lookups!$B$4:$C$3001,2,FALSE)))</f>
        <v/>
      </c>
      <c r="E239" s="366"/>
      <c r="F239" s="366"/>
      <c r="G239" s="366"/>
      <c r="H239" s="366"/>
      <c r="I239" s="366"/>
      <c r="J239" s="366"/>
      <c r="K239" s="366"/>
      <c r="L239" s="366"/>
      <c r="M239" s="366"/>
      <c r="N239" s="366"/>
      <c r="O239" s="517"/>
      <c r="P239" s="517"/>
      <c r="Q239" s="365"/>
      <c r="R239" s="365"/>
      <c r="S239" s="365"/>
      <c r="T239" s="518"/>
      <c r="U239" s="366"/>
      <c r="V239" s="365"/>
      <c r="W239" s="365"/>
      <c r="X239" s="532" t="str">
        <f t="shared" si="12"/>
        <v/>
      </c>
      <c r="Y239" s="520"/>
      <c r="Z239" s="534" t="str">
        <f>IF(AA239="","",VLOOKUP(AA239,Lookups!L235:M258,2,FALSE))</f>
        <v/>
      </c>
      <c r="AA239" s="366"/>
      <c r="AB239" s="366"/>
      <c r="AC239" s="517"/>
      <c r="AD239" s="366"/>
      <c r="AE239" s="366"/>
      <c r="AF239" s="366"/>
      <c r="AG239" s="366"/>
      <c r="AH239" s="366"/>
      <c r="AI239" s="366"/>
      <c r="AJ239" s="366"/>
      <c r="AK239" s="366"/>
      <c r="AL239" s="532" t="str">
        <f>IF(AM239="","",(VLOOKUP(AM239,Lookups!V235:W256,2,FALSE)))</f>
        <v/>
      </c>
      <c r="AM239" s="366"/>
      <c r="AN239" s="366"/>
      <c r="AO239" s="532" t="str">
        <f t="shared" si="13"/>
        <v/>
      </c>
      <c r="AP239" s="366"/>
      <c r="AQ239" s="532" t="str">
        <f t="shared" si="14"/>
        <v/>
      </c>
      <c r="AR239" s="366"/>
      <c r="AS239" s="366"/>
      <c r="AT239" s="366"/>
      <c r="AU239" s="366"/>
      <c r="AV239" s="366"/>
      <c r="AW239" s="366"/>
      <c r="AX239" s="522"/>
      <c r="AY239" s="522"/>
      <c r="AZ239" s="522"/>
      <c r="BA239" s="522"/>
      <c r="BB239" s="366"/>
      <c r="BC239" s="366"/>
      <c r="BD239" s="366"/>
      <c r="BE239" s="366"/>
      <c r="BF239" s="518"/>
      <c r="BG239" s="518"/>
      <c r="BH239" s="532" t="str">
        <f t="shared" si="15"/>
        <v/>
      </c>
      <c r="BI239" s="366"/>
      <c r="BJ239" s="533"/>
      <c r="BK239" s="366"/>
      <c r="BL239" s="525"/>
      <c r="BM239" s="525"/>
      <c r="BN239" s="525"/>
      <c r="BO239" s="525"/>
      <c r="BP239" s="525"/>
      <c r="BQ239" s="525"/>
      <c r="BR239" s="366"/>
      <c r="BS239" s="525"/>
      <c r="BT239" s="525"/>
      <c r="BU239" s="525"/>
      <c r="BV239" s="525"/>
      <c r="BW239" s="12"/>
      <c r="BX239"/>
    </row>
    <row r="240" spans="1:76" s="371" customFormat="1" ht="27" customHeight="1" x14ac:dyDescent="0.2">
      <c r="A240" s="365"/>
      <c r="B240" s="379"/>
      <c r="C240" s="366"/>
      <c r="D240" s="533" t="str">
        <f>IF(E239="","",(VLOOKUP(E239,Lookups!$B$4:$C$3001,2,FALSE)))</f>
        <v/>
      </c>
      <c r="E240" s="366"/>
      <c r="F240" s="366"/>
      <c r="G240" s="366"/>
      <c r="H240" s="366"/>
      <c r="I240" s="366"/>
      <c r="J240" s="366"/>
      <c r="K240" s="366"/>
      <c r="L240" s="366"/>
      <c r="M240" s="366"/>
      <c r="N240" s="366"/>
      <c r="O240" s="517"/>
      <c r="P240" s="517"/>
      <c r="Q240" s="365"/>
      <c r="R240" s="365"/>
      <c r="S240" s="365"/>
      <c r="T240" s="518"/>
      <c r="U240" s="366"/>
      <c r="V240" s="365"/>
      <c r="W240" s="365"/>
      <c r="X240" s="532" t="str">
        <f t="shared" si="12"/>
        <v/>
      </c>
      <c r="Y240" s="520"/>
      <c r="Z240" s="534" t="str">
        <f>IF(AA240="","",VLOOKUP(AA240,Lookups!L236:M259,2,FALSE))</f>
        <v/>
      </c>
      <c r="AA240" s="366"/>
      <c r="AB240" s="366"/>
      <c r="AC240" s="517"/>
      <c r="AD240" s="366"/>
      <c r="AE240" s="366"/>
      <c r="AF240" s="366"/>
      <c r="AG240" s="366"/>
      <c r="AH240" s="366"/>
      <c r="AI240" s="366"/>
      <c r="AJ240" s="366"/>
      <c r="AK240" s="366"/>
      <c r="AL240" s="532" t="str">
        <f>IF(AM240="","",(VLOOKUP(AM240,Lookups!V236:W257,2,FALSE)))</f>
        <v/>
      </c>
      <c r="AM240" s="366"/>
      <c r="AN240" s="366"/>
      <c r="AO240" s="532" t="str">
        <f t="shared" si="13"/>
        <v/>
      </c>
      <c r="AP240" s="366"/>
      <c r="AQ240" s="532" t="str">
        <f t="shared" si="14"/>
        <v/>
      </c>
      <c r="AR240" s="366"/>
      <c r="AS240" s="366"/>
      <c r="AT240" s="366"/>
      <c r="AU240" s="366"/>
      <c r="AV240" s="366"/>
      <c r="AW240" s="366"/>
      <c r="AX240" s="522"/>
      <c r="AY240" s="522"/>
      <c r="AZ240" s="522"/>
      <c r="BA240" s="522"/>
      <c r="BB240" s="366"/>
      <c r="BC240" s="366"/>
      <c r="BD240" s="366"/>
      <c r="BE240" s="366"/>
      <c r="BF240" s="518"/>
      <c r="BG240" s="518"/>
      <c r="BH240" s="532" t="str">
        <f t="shared" si="15"/>
        <v/>
      </c>
      <c r="BI240" s="366"/>
      <c r="BJ240" s="533"/>
      <c r="BK240" s="366"/>
      <c r="BL240" s="525"/>
      <c r="BM240" s="525"/>
      <c r="BN240" s="525"/>
      <c r="BO240" s="525"/>
      <c r="BP240" s="525"/>
      <c r="BQ240" s="525"/>
      <c r="BR240" s="366"/>
      <c r="BS240" s="525"/>
      <c r="BT240" s="525"/>
      <c r="BU240" s="525"/>
      <c r="BV240" s="525"/>
      <c r="BW240" s="12"/>
      <c r="BX240"/>
    </row>
    <row r="241" spans="1:76" s="371" customFormat="1" ht="27" customHeight="1" x14ac:dyDescent="0.2">
      <c r="A241" s="365"/>
      <c r="B241" s="379"/>
      <c r="C241" s="366"/>
      <c r="D241" s="533" t="str">
        <f>IF(E240="","",(VLOOKUP(E240,Lookups!$B$4:$C$3001,2,FALSE)))</f>
        <v/>
      </c>
      <c r="E241" s="366"/>
      <c r="F241" s="366"/>
      <c r="G241" s="366"/>
      <c r="H241" s="366"/>
      <c r="I241" s="366"/>
      <c r="J241" s="366"/>
      <c r="K241" s="366"/>
      <c r="L241" s="366"/>
      <c r="M241" s="366"/>
      <c r="N241" s="366"/>
      <c r="O241" s="517"/>
      <c r="P241" s="517"/>
      <c r="Q241" s="365"/>
      <c r="R241" s="365"/>
      <c r="S241" s="365"/>
      <c r="T241" s="518"/>
      <c r="U241" s="366"/>
      <c r="V241" s="365"/>
      <c r="W241" s="365"/>
      <c r="X241" s="532" t="str">
        <f t="shared" si="12"/>
        <v/>
      </c>
      <c r="Y241" s="520"/>
      <c r="Z241" s="534" t="str">
        <f>IF(AA241="","",VLOOKUP(AA241,Lookups!L237:M260,2,FALSE))</f>
        <v/>
      </c>
      <c r="AA241" s="366"/>
      <c r="AB241" s="366"/>
      <c r="AC241" s="517"/>
      <c r="AD241" s="366"/>
      <c r="AE241" s="366"/>
      <c r="AF241" s="366"/>
      <c r="AG241" s="366"/>
      <c r="AH241" s="366"/>
      <c r="AI241" s="366"/>
      <c r="AJ241" s="366"/>
      <c r="AK241" s="366"/>
      <c r="AL241" s="532" t="str">
        <f>IF(AM241="","",(VLOOKUP(AM241,Lookups!V237:W258,2,FALSE)))</f>
        <v/>
      </c>
      <c r="AM241" s="366"/>
      <c r="AN241" s="366"/>
      <c r="AO241" s="532" t="str">
        <f t="shared" si="13"/>
        <v/>
      </c>
      <c r="AP241" s="366"/>
      <c r="AQ241" s="532" t="str">
        <f t="shared" si="14"/>
        <v/>
      </c>
      <c r="AR241" s="366"/>
      <c r="AS241" s="366"/>
      <c r="AT241" s="366"/>
      <c r="AU241" s="366"/>
      <c r="AV241" s="366"/>
      <c r="AW241" s="366"/>
      <c r="AX241" s="522"/>
      <c r="AY241" s="522"/>
      <c r="AZ241" s="522"/>
      <c r="BA241" s="522"/>
      <c r="BB241" s="366"/>
      <c r="BC241" s="366"/>
      <c r="BD241" s="366"/>
      <c r="BE241" s="366"/>
      <c r="BF241" s="518"/>
      <c r="BG241" s="518"/>
      <c r="BH241" s="532" t="str">
        <f t="shared" si="15"/>
        <v/>
      </c>
      <c r="BI241" s="366"/>
      <c r="BJ241" s="533"/>
      <c r="BK241" s="366"/>
      <c r="BL241" s="525"/>
      <c r="BM241" s="525"/>
      <c r="BN241" s="525"/>
      <c r="BO241" s="525"/>
      <c r="BP241" s="525"/>
      <c r="BQ241" s="525"/>
      <c r="BR241" s="366"/>
      <c r="BS241" s="525"/>
      <c r="BT241" s="525"/>
      <c r="BU241" s="525"/>
      <c r="BV241" s="525"/>
      <c r="BW241" s="12"/>
      <c r="BX241"/>
    </row>
    <row r="242" spans="1:76" s="371" customFormat="1" ht="27" customHeight="1" x14ac:dyDescent="0.2">
      <c r="A242" s="365"/>
      <c r="B242" s="379"/>
      <c r="C242" s="366"/>
      <c r="D242" s="533" t="str">
        <f>IF(E241="","",(VLOOKUP(E241,Lookups!$B$4:$C$3001,2,FALSE)))</f>
        <v/>
      </c>
      <c r="E242" s="366"/>
      <c r="F242" s="366"/>
      <c r="G242" s="366"/>
      <c r="H242" s="366"/>
      <c r="I242" s="366"/>
      <c r="J242" s="366"/>
      <c r="K242" s="366"/>
      <c r="L242" s="366"/>
      <c r="M242" s="366"/>
      <c r="N242" s="366"/>
      <c r="O242" s="517"/>
      <c r="P242" s="517"/>
      <c r="Q242" s="365"/>
      <c r="R242" s="365"/>
      <c r="S242" s="365"/>
      <c r="T242" s="518"/>
      <c r="U242" s="366"/>
      <c r="V242" s="365"/>
      <c r="W242" s="365"/>
      <c r="X242" s="532" t="str">
        <f t="shared" si="12"/>
        <v/>
      </c>
      <c r="Y242" s="520"/>
      <c r="Z242" s="534" t="str">
        <f>IF(AA242="","",VLOOKUP(AA242,Lookups!L238:M261,2,FALSE))</f>
        <v/>
      </c>
      <c r="AA242" s="366"/>
      <c r="AB242" s="366"/>
      <c r="AC242" s="517"/>
      <c r="AD242" s="366"/>
      <c r="AE242" s="366"/>
      <c r="AF242" s="366"/>
      <c r="AG242" s="366"/>
      <c r="AH242" s="366"/>
      <c r="AI242" s="366"/>
      <c r="AJ242" s="366"/>
      <c r="AK242" s="366"/>
      <c r="AL242" s="532" t="str">
        <f>IF(AM242="","",(VLOOKUP(AM242,Lookups!V238:W259,2,FALSE)))</f>
        <v/>
      </c>
      <c r="AM242" s="366"/>
      <c r="AN242" s="366"/>
      <c r="AO242" s="532" t="str">
        <f t="shared" si="13"/>
        <v/>
      </c>
      <c r="AP242" s="366"/>
      <c r="AQ242" s="532" t="str">
        <f t="shared" si="14"/>
        <v/>
      </c>
      <c r="AR242" s="366"/>
      <c r="AS242" s="366"/>
      <c r="AT242" s="366"/>
      <c r="AU242" s="366"/>
      <c r="AV242" s="366"/>
      <c r="AW242" s="366"/>
      <c r="AX242" s="522"/>
      <c r="AY242" s="522"/>
      <c r="AZ242" s="522"/>
      <c r="BA242" s="522"/>
      <c r="BB242" s="366"/>
      <c r="BC242" s="366"/>
      <c r="BD242" s="366"/>
      <c r="BE242" s="366"/>
      <c r="BF242" s="518"/>
      <c r="BG242" s="518"/>
      <c r="BH242" s="532" t="str">
        <f t="shared" si="15"/>
        <v/>
      </c>
      <c r="BI242" s="366"/>
      <c r="BJ242" s="533"/>
      <c r="BK242" s="366"/>
      <c r="BL242" s="525"/>
      <c r="BM242" s="525"/>
      <c r="BN242" s="525"/>
      <c r="BO242" s="525"/>
      <c r="BP242" s="525"/>
      <c r="BQ242" s="525"/>
      <c r="BR242" s="366"/>
      <c r="BS242" s="525"/>
      <c r="BT242" s="525"/>
      <c r="BU242" s="525"/>
      <c r="BV242" s="525"/>
      <c r="BW242" s="12"/>
      <c r="BX242"/>
    </row>
    <row r="243" spans="1:76" s="371" customFormat="1" ht="27" customHeight="1" x14ac:dyDescent="0.2">
      <c r="A243" s="365"/>
      <c r="B243" s="379"/>
      <c r="C243" s="366"/>
      <c r="D243" s="533" t="str">
        <f>IF(E242="","",(VLOOKUP(E242,Lookups!$B$4:$C$3001,2,FALSE)))</f>
        <v/>
      </c>
      <c r="E243" s="366"/>
      <c r="F243" s="366"/>
      <c r="G243" s="366"/>
      <c r="H243" s="366"/>
      <c r="I243" s="366"/>
      <c r="J243" s="366"/>
      <c r="K243" s="366"/>
      <c r="L243" s="366"/>
      <c r="M243" s="366"/>
      <c r="N243" s="366"/>
      <c r="O243" s="517"/>
      <c r="P243" s="517"/>
      <c r="Q243" s="365"/>
      <c r="R243" s="365"/>
      <c r="S243" s="365"/>
      <c r="T243" s="518"/>
      <c r="U243" s="366"/>
      <c r="V243" s="365"/>
      <c r="W243" s="365"/>
      <c r="X243" s="532" t="str">
        <f t="shared" si="12"/>
        <v/>
      </c>
      <c r="Y243" s="520"/>
      <c r="Z243" s="534" t="str">
        <f>IF(AA243="","",VLOOKUP(AA243,Lookups!L239:M262,2,FALSE))</f>
        <v/>
      </c>
      <c r="AA243" s="366"/>
      <c r="AB243" s="366"/>
      <c r="AC243" s="517"/>
      <c r="AD243" s="366"/>
      <c r="AE243" s="366"/>
      <c r="AF243" s="366"/>
      <c r="AG243" s="366"/>
      <c r="AH243" s="366"/>
      <c r="AI243" s="366"/>
      <c r="AJ243" s="366"/>
      <c r="AK243" s="366"/>
      <c r="AL243" s="532" t="str">
        <f>IF(AM243="","",(VLOOKUP(AM243,Lookups!V239:W260,2,FALSE)))</f>
        <v/>
      </c>
      <c r="AM243" s="366"/>
      <c r="AN243" s="366"/>
      <c r="AO243" s="532" t="str">
        <f t="shared" si="13"/>
        <v/>
      </c>
      <c r="AP243" s="366"/>
      <c r="AQ243" s="532" t="str">
        <f t="shared" si="14"/>
        <v/>
      </c>
      <c r="AR243" s="366"/>
      <c r="AS243" s="366"/>
      <c r="AT243" s="366"/>
      <c r="AU243" s="366"/>
      <c r="AV243" s="366"/>
      <c r="AW243" s="366"/>
      <c r="AX243" s="522"/>
      <c r="AY243" s="522"/>
      <c r="AZ243" s="522"/>
      <c r="BA243" s="522"/>
      <c r="BB243" s="366"/>
      <c r="BC243" s="366"/>
      <c r="BD243" s="366"/>
      <c r="BE243" s="366"/>
      <c r="BF243" s="518"/>
      <c r="BG243" s="518"/>
      <c r="BH243" s="532" t="str">
        <f t="shared" si="15"/>
        <v/>
      </c>
      <c r="BI243" s="366"/>
      <c r="BJ243" s="533"/>
      <c r="BK243" s="366"/>
      <c r="BL243" s="525"/>
      <c r="BM243" s="525"/>
      <c r="BN243" s="525"/>
      <c r="BO243" s="525"/>
      <c r="BP243" s="525"/>
      <c r="BQ243" s="525"/>
      <c r="BR243" s="366"/>
      <c r="BS243" s="525"/>
      <c r="BT243" s="525"/>
      <c r="BU243" s="525"/>
      <c r="BV243" s="525"/>
      <c r="BW243" s="12"/>
      <c r="BX243"/>
    </row>
    <row r="244" spans="1:76" s="371" customFormat="1" ht="27" customHeight="1" x14ac:dyDescent="0.2">
      <c r="A244" s="365"/>
      <c r="B244" s="379"/>
      <c r="C244" s="366"/>
      <c r="D244" s="533" t="str">
        <f>IF(E243="","",(VLOOKUP(E243,Lookups!$B$4:$C$3001,2,FALSE)))</f>
        <v/>
      </c>
      <c r="E244" s="366"/>
      <c r="F244" s="366"/>
      <c r="G244" s="366"/>
      <c r="H244" s="366"/>
      <c r="I244" s="366"/>
      <c r="J244" s="366"/>
      <c r="K244" s="366"/>
      <c r="L244" s="366"/>
      <c r="M244" s="366"/>
      <c r="N244" s="366"/>
      <c r="O244" s="517"/>
      <c r="P244" s="517"/>
      <c r="Q244" s="365"/>
      <c r="R244" s="365"/>
      <c r="S244" s="365"/>
      <c r="T244" s="518"/>
      <c r="U244" s="366"/>
      <c r="V244" s="365"/>
      <c r="W244" s="365"/>
      <c r="X244" s="532" t="str">
        <f t="shared" si="12"/>
        <v/>
      </c>
      <c r="Y244" s="520"/>
      <c r="Z244" s="534" t="str">
        <f>IF(AA244="","",VLOOKUP(AA244,Lookups!L240:M263,2,FALSE))</f>
        <v/>
      </c>
      <c r="AA244" s="366"/>
      <c r="AB244" s="366"/>
      <c r="AC244" s="517"/>
      <c r="AD244" s="366"/>
      <c r="AE244" s="366"/>
      <c r="AF244" s="366"/>
      <c r="AG244" s="366"/>
      <c r="AH244" s="366"/>
      <c r="AI244" s="366"/>
      <c r="AJ244" s="366"/>
      <c r="AK244" s="366"/>
      <c r="AL244" s="532" t="str">
        <f>IF(AM244="","",(VLOOKUP(AM244,Lookups!V240:W261,2,FALSE)))</f>
        <v/>
      </c>
      <c r="AM244" s="366"/>
      <c r="AN244" s="366"/>
      <c r="AO244" s="532" t="str">
        <f t="shared" si="13"/>
        <v/>
      </c>
      <c r="AP244" s="366"/>
      <c r="AQ244" s="532" t="str">
        <f t="shared" si="14"/>
        <v/>
      </c>
      <c r="AR244" s="366"/>
      <c r="AS244" s="366"/>
      <c r="AT244" s="366"/>
      <c r="AU244" s="366"/>
      <c r="AV244" s="366"/>
      <c r="AW244" s="366"/>
      <c r="AX244" s="522"/>
      <c r="AY244" s="522"/>
      <c r="AZ244" s="522"/>
      <c r="BA244" s="522"/>
      <c r="BB244" s="366"/>
      <c r="BC244" s="366"/>
      <c r="BD244" s="366"/>
      <c r="BE244" s="366"/>
      <c r="BF244" s="518"/>
      <c r="BG244" s="518"/>
      <c r="BH244" s="532" t="str">
        <f t="shared" si="15"/>
        <v/>
      </c>
      <c r="BI244" s="366"/>
      <c r="BJ244" s="533"/>
      <c r="BK244" s="366"/>
      <c r="BL244" s="525"/>
      <c r="BM244" s="525"/>
      <c r="BN244" s="525"/>
      <c r="BO244" s="525"/>
      <c r="BP244" s="525"/>
      <c r="BQ244" s="525"/>
      <c r="BR244" s="366"/>
      <c r="BS244" s="525"/>
      <c r="BT244" s="525"/>
      <c r="BU244" s="525"/>
      <c r="BV244" s="525"/>
      <c r="BW244" s="12"/>
      <c r="BX244"/>
    </row>
    <row r="245" spans="1:76" s="371" customFormat="1" ht="27" customHeight="1" x14ac:dyDescent="0.2">
      <c r="A245" s="365"/>
      <c r="B245" s="379"/>
      <c r="C245" s="366"/>
      <c r="D245" s="533" t="str">
        <f>IF(E244="","",(VLOOKUP(E244,Lookups!$B$4:$C$3001,2,FALSE)))</f>
        <v/>
      </c>
      <c r="E245" s="366"/>
      <c r="F245" s="366"/>
      <c r="G245" s="366"/>
      <c r="H245" s="366"/>
      <c r="I245" s="366"/>
      <c r="J245" s="366"/>
      <c r="K245" s="366"/>
      <c r="L245" s="366"/>
      <c r="M245" s="366"/>
      <c r="N245" s="366"/>
      <c r="O245" s="517"/>
      <c r="P245" s="517"/>
      <c r="Q245" s="365"/>
      <c r="R245" s="365"/>
      <c r="S245" s="365"/>
      <c r="T245" s="518"/>
      <c r="U245" s="366"/>
      <c r="V245" s="365"/>
      <c r="W245" s="365"/>
      <c r="X245" s="532" t="str">
        <f t="shared" si="12"/>
        <v/>
      </c>
      <c r="Y245" s="520"/>
      <c r="Z245" s="534" t="str">
        <f>IF(AA245="","",VLOOKUP(AA245,Lookups!L241:M264,2,FALSE))</f>
        <v/>
      </c>
      <c r="AA245" s="366"/>
      <c r="AB245" s="366"/>
      <c r="AC245" s="517"/>
      <c r="AD245" s="366"/>
      <c r="AE245" s="366"/>
      <c r="AF245" s="366"/>
      <c r="AG245" s="366"/>
      <c r="AH245" s="366"/>
      <c r="AI245" s="366"/>
      <c r="AJ245" s="366"/>
      <c r="AK245" s="366"/>
      <c r="AL245" s="532" t="str">
        <f>IF(AM245="","",(VLOOKUP(AM245,Lookups!V241:W262,2,FALSE)))</f>
        <v/>
      </c>
      <c r="AM245" s="366"/>
      <c r="AN245" s="366"/>
      <c r="AO245" s="532" t="str">
        <f t="shared" si="13"/>
        <v/>
      </c>
      <c r="AP245" s="366"/>
      <c r="AQ245" s="532" t="str">
        <f t="shared" si="14"/>
        <v/>
      </c>
      <c r="AR245" s="366"/>
      <c r="AS245" s="366"/>
      <c r="AT245" s="366"/>
      <c r="AU245" s="366"/>
      <c r="AV245" s="366"/>
      <c r="AW245" s="366"/>
      <c r="AX245" s="522"/>
      <c r="AY245" s="522"/>
      <c r="AZ245" s="522"/>
      <c r="BA245" s="522"/>
      <c r="BB245" s="366"/>
      <c r="BC245" s="366"/>
      <c r="BD245" s="366"/>
      <c r="BE245" s="366"/>
      <c r="BF245" s="518"/>
      <c r="BG245" s="518"/>
      <c r="BH245" s="532" t="str">
        <f t="shared" si="15"/>
        <v/>
      </c>
      <c r="BI245" s="366"/>
      <c r="BJ245" s="533"/>
      <c r="BK245" s="366"/>
      <c r="BL245" s="525"/>
      <c r="BM245" s="525"/>
      <c r="BN245" s="525"/>
      <c r="BO245" s="525"/>
      <c r="BP245" s="525"/>
      <c r="BQ245" s="525"/>
      <c r="BR245" s="366"/>
      <c r="BS245" s="525"/>
      <c r="BT245" s="525"/>
      <c r="BU245" s="525"/>
      <c r="BV245" s="525"/>
      <c r="BW245" s="12"/>
      <c r="BX245"/>
    </row>
    <row r="246" spans="1:76" s="371" customFormat="1" ht="27" customHeight="1" x14ac:dyDescent="0.2">
      <c r="A246" s="365"/>
      <c r="B246" s="379"/>
      <c r="C246" s="366"/>
      <c r="D246" s="533" t="str">
        <f>IF(E245="","",(VLOOKUP(E245,Lookups!$B$4:$C$3001,2,FALSE)))</f>
        <v/>
      </c>
      <c r="E246" s="366"/>
      <c r="F246" s="366"/>
      <c r="G246" s="366"/>
      <c r="H246" s="366"/>
      <c r="I246" s="366"/>
      <c r="J246" s="366"/>
      <c r="K246" s="366"/>
      <c r="L246" s="366"/>
      <c r="M246" s="366"/>
      <c r="N246" s="366"/>
      <c r="O246" s="517"/>
      <c r="P246" s="517"/>
      <c r="Q246" s="365"/>
      <c r="R246" s="365"/>
      <c r="S246" s="365"/>
      <c r="T246" s="518"/>
      <c r="U246" s="366"/>
      <c r="V246" s="365"/>
      <c r="W246" s="365"/>
      <c r="X246" s="532" t="str">
        <f t="shared" si="12"/>
        <v/>
      </c>
      <c r="Y246" s="520"/>
      <c r="Z246" s="534" t="str">
        <f>IF(AA246="","",VLOOKUP(AA246,Lookups!L242:M265,2,FALSE))</f>
        <v/>
      </c>
      <c r="AA246" s="366"/>
      <c r="AB246" s="366"/>
      <c r="AC246" s="517"/>
      <c r="AD246" s="366"/>
      <c r="AE246" s="366"/>
      <c r="AF246" s="366"/>
      <c r="AG246" s="366"/>
      <c r="AH246" s="366"/>
      <c r="AI246" s="366"/>
      <c r="AJ246" s="366"/>
      <c r="AK246" s="366"/>
      <c r="AL246" s="532" t="str">
        <f>IF(AM246="","",(VLOOKUP(AM246,Lookups!V242:W263,2,FALSE)))</f>
        <v/>
      </c>
      <c r="AM246" s="366"/>
      <c r="AN246" s="366"/>
      <c r="AO246" s="532" t="str">
        <f t="shared" si="13"/>
        <v/>
      </c>
      <c r="AP246" s="366"/>
      <c r="AQ246" s="532" t="str">
        <f t="shared" si="14"/>
        <v/>
      </c>
      <c r="AR246" s="366"/>
      <c r="AS246" s="366"/>
      <c r="AT246" s="366"/>
      <c r="AU246" s="366"/>
      <c r="AV246" s="366"/>
      <c r="AW246" s="366"/>
      <c r="AX246" s="522"/>
      <c r="AY246" s="522"/>
      <c r="AZ246" s="522"/>
      <c r="BA246" s="522"/>
      <c r="BB246" s="366"/>
      <c r="BC246" s="366"/>
      <c r="BD246" s="366"/>
      <c r="BE246" s="366"/>
      <c r="BF246" s="518"/>
      <c r="BG246" s="518"/>
      <c r="BH246" s="532" t="str">
        <f t="shared" si="15"/>
        <v/>
      </c>
      <c r="BI246" s="366"/>
      <c r="BJ246" s="533"/>
      <c r="BK246" s="366"/>
      <c r="BL246" s="525"/>
      <c r="BM246" s="525"/>
      <c r="BN246" s="525"/>
      <c r="BO246" s="525"/>
      <c r="BP246" s="525"/>
      <c r="BQ246" s="525"/>
      <c r="BR246" s="366"/>
      <c r="BS246" s="525"/>
      <c r="BT246" s="525"/>
      <c r="BU246" s="525"/>
      <c r="BV246" s="525"/>
      <c r="BW246" s="12"/>
      <c r="BX246"/>
    </row>
    <row r="247" spans="1:76" s="371" customFormat="1" ht="27" customHeight="1" x14ac:dyDescent="0.2">
      <c r="A247" s="365"/>
      <c r="B247" s="379"/>
      <c r="C247" s="366"/>
      <c r="D247" s="533" t="str">
        <f>IF(E246="","",(VLOOKUP(E246,Lookups!$B$4:$C$3001,2,FALSE)))</f>
        <v/>
      </c>
      <c r="E247" s="366"/>
      <c r="F247" s="366"/>
      <c r="G247" s="366"/>
      <c r="H247" s="366"/>
      <c r="I247" s="366"/>
      <c r="J247" s="366"/>
      <c r="K247" s="366"/>
      <c r="L247" s="366"/>
      <c r="M247" s="366"/>
      <c r="N247" s="366"/>
      <c r="O247" s="517"/>
      <c r="P247" s="517"/>
      <c r="Q247" s="365"/>
      <c r="R247" s="365"/>
      <c r="S247" s="365"/>
      <c r="T247" s="518"/>
      <c r="U247" s="366"/>
      <c r="V247" s="365"/>
      <c r="W247" s="365"/>
      <c r="X247" s="532" t="str">
        <f t="shared" si="12"/>
        <v/>
      </c>
      <c r="Y247" s="520"/>
      <c r="Z247" s="534" t="str">
        <f>IF(AA247="","",VLOOKUP(AA247,Lookups!L243:M266,2,FALSE))</f>
        <v/>
      </c>
      <c r="AA247" s="366"/>
      <c r="AB247" s="366"/>
      <c r="AC247" s="517"/>
      <c r="AD247" s="366"/>
      <c r="AE247" s="366"/>
      <c r="AF247" s="366"/>
      <c r="AG247" s="366"/>
      <c r="AH247" s="366"/>
      <c r="AI247" s="366"/>
      <c r="AJ247" s="366"/>
      <c r="AK247" s="366"/>
      <c r="AL247" s="532" t="str">
        <f>IF(AM247="","",(VLOOKUP(AM247,Lookups!V243:W264,2,FALSE)))</f>
        <v/>
      </c>
      <c r="AM247" s="366"/>
      <c r="AN247" s="366"/>
      <c r="AO247" s="532" t="str">
        <f t="shared" si="13"/>
        <v/>
      </c>
      <c r="AP247" s="366"/>
      <c r="AQ247" s="532" t="str">
        <f t="shared" si="14"/>
        <v/>
      </c>
      <c r="AR247" s="366"/>
      <c r="AS247" s="366"/>
      <c r="AT247" s="366"/>
      <c r="AU247" s="366"/>
      <c r="AV247" s="366"/>
      <c r="AW247" s="366"/>
      <c r="AX247" s="522"/>
      <c r="AY247" s="522"/>
      <c r="AZ247" s="522"/>
      <c r="BA247" s="522"/>
      <c r="BB247" s="366"/>
      <c r="BC247" s="366"/>
      <c r="BD247" s="366"/>
      <c r="BE247" s="366"/>
      <c r="BF247" s="518"/>
      <c r="BG247" s="518"/>
      <c r="BH247" s="532" t="str">
        <f t="shared" si="15"/>
        <v/>
      </c>
      <c r="BI247" s="366"/>
      <c r="BJ247" s="533"/>
      <c r="BK247" s="366"/>
      <c r="BL247" s="525"/>
      <c r="BM247" s="525"/>
      <c r="BN247" s="525"/>
      <c r="BO247" s="525"/>
      <c r="BP247" s="525"/>
      <c r="BQ247" s="525"/>
      <c r="BR247" s="366"/>
      <c r="BS247" s="525"/>
      <c r="BT247" s="525"/>
      <c r="BU247" s="525"/>
      <c r="BV247" s="525"/>
      <c r="BW247" s="12"/>
      <c r="BX247"/>
    </row>
    <row r="248" spans="1:76" s="371" customFormat="1" ht="27" customHeight="1" x14ac:dyDescent="0.2">
      <c r="A248" s="365"/>
      <c r="B248" s="379"/>
      <c r="C248" s="366"/>
      <c r="D248" s="533" t="str">
        <f>IF(E247="","",(VLOOKUP(E247,Lookups!$B$4:$C$3001,2,FALSE)))</f>
        <v/>
      </c>
      <c r="E248" s="366"/>
      <c r="F248" s="366"/>
      <c r="G248" s="366"/>
      <c r="H248" s="366"/>
      <c r="I248" s="366"/>
      <c r="J248" s="366"/>
      <c r="K248" s="366"/>
      <c r="L248" s="366"/>
      <c r="M248" s="366"/>
      <c r="N248" s="366"/>
      <c r="O248" s="517"/>
      <c r="P248" s="517"/>
      <c r="Q248" s="365"/>
      <c r="R248" s="365"/>
      <c r="S248" s="365"/>
      <c r="T248" s="518"/>
      <c r="U248" s="366"/>
      <c r="V248" s="365"/>
      <c r="W248" s="365"/>
      <c r="X248" s="532" t="str">
        <f t="shared" si="12"/>
        <v/>
      </c>
      <c r="Y248" s="520"/>
      <c r="Z248" s="534" t="str">
        <f>IF(AA248="","",VLOOKUP(AA248,Lookups!L244:M267,2,FALSE))</f>
        <v/>
      </c>
      <c r="AA248" s="366"/>
      <c r="AB248" s="366"/>
      <c r="AC248" s="517"/>
      <c r="AD248" s="366"/>
      <c r="AE248" s="366"/>
      <c r="AF248" s="366"/>
      <c r="AG248" s="366"/>
      <c r="AH248" s="366"/>
      <c r="AI248" s="366"/>
      <c r="AJ248" s="366"/>
      <c r="AK248" s="366"/>
      <c r="AL248" s="532" t="str">
        <f>IF(AM248="","",(VLOOKUP(AM248,Lookups!V244:W265,2,FALSE)))</f>
        <v/>
      </c>
      <c r="AM248" s="366"/>
      <c r="AN248" s="366"/>
      <c r="AO248" s="532" t="str">
        <f t="shared" si="13"/>
        <v/>
      </c>
      <c r="AP248" s="366"/>
      <c r="AQ248" s="532" t="str">
        <f t="shared" si="14"/>
        <v/>
      </c>
      <c r="AR248" s="366"/>
      <c r="AS248" s="366"/>
      <c r="AT248" s="366"/>
      <c r="AU248" s="366"/>
      <c r="AV248" s="366"/>
      <c r="AW248" s="366"/>
      <c r="AX248" s="522"/>
      <c r="AY248" s="522"/>
      <c r="AZ248" s="522"/>
      <c r="BA248" s="522"/>
      <c r="BB248" s="366"/>
      <c r="BC248" s="366"/>
      <c r="BD248" s="366"/>
      <c r="BE248" s="366"/>
      <c r="BF248" s="518"/>
      <c r="BG248" s="518"/>
      <c r="BH248" s="532" t="str">
        <f t="shared" si="15"/>
        <v/>
      </c>
      <c r="BI248" s="366"/>
      <c r="BJ248" s="533"/>
      <c r="BK248" s="366"/>
      <c r="BL248" s="525"/>
      <c r="BM248" s="525"/>
      <c r="BN248" s="525"/>
      <c r="BO248" s="525"/>
      <c r="BP248" s="525"/>
      <c r="BQ248" s="525"/>
      <c r="BR248" s="366"/>
      <c r="BS248" s="525"/>
      <c r="BT248" s="525"/>
      <c r="BU248" s="525"/>
      <c r="BV248" s="525"/>
      <c r="BW248" s="12"/>
      <c r="BX248"/>
    </row>
    <row r="249" spans="1:76" s="371" customFormat="1" ht="27" customHeight="1" x14ac:dyDescent="0.2">
      <c r="A249" s="365"/>
      <c r="B249" s="379"/>
      <c r="C249" s="366"/>
      <c r="D249" s="533" t="str">
        <f>IF(E248="","",(VLOOKUP(E248,Lookups!$B$4:$C$3001,2,FALSE)))</f>
        <v/>
      </c>
      <c r="E249" s="366"/>
      <c r="F249" s="366"/>
      <c r="G249" s="366"/>
      <c r="H249" s="366"/>
      <c r="I249" s="366"/>
      <c r="J249" s="366"/>
      <c r="K249" s="366"/>
      <c r="L249" s="366"/>
      <c r="M249" s="366"/>
      <c r="N249" s="366"/>
      <c r="O249" s="517"/>
      <c r="P249" s="517"/>
      <c r="Q249" s="365"/>
      <c r="R249" s="365"/>
      <c r="S249" s="365"/>
      <c r="T249" s="518"/>
      <c r="U249" s="366"/>
      <c r="V249" s="365"/>
      <c r="W249" s="365"/>
      <c r="X249" s="532" t="str">
        <f t="shared" si="12"/>
        <v/>
      </c>
      <c r="Y249" s="520"/>
      <c r="Z249" s="534" t="str">
        <f>IF(AA249="","",VLOOKUP(AA249,Lookups!L245:M268,2,FALSE))</f>
        <v/>
      </c>
      <c r="AA249" s="366"/>
      <c r="AB249" s="366"/>
      <c r="AC249" s="517"/>
      <c r="AD249" s="366"/>
      <c r="AE249" s="366"/>
      <c r="AF249" s="366"/>
      <c r="AG249" s="366"/>
      <c r="AH249" s="366"/>
      <c r="AI249" s="366"/>
      <c r="AJ249" s="366"/>
      <c r="AK249" s="366"/>
      <c r="AL249" s="532" t="str">
        <f>IF(AM249="","",(VLOOKUP(AM249,Lookups!V245:W266,2,FALSE)))</f>
        <v/>
      </c>
      <c r="AM249" s="366"/>
      <c r="AN249" s="366"/>
      <c r="AO249" s="532" t="str">
        <f t="shared" si="13"/>
        <v/>
      </c>
      <c r="AP249" s="366"/>
      <c r="AQ249" s="532" t="str">
        <f t="shared" si="14"/>
        <v/>
      </c>
      <c r="AR249" s="366"/>
      <c r="AS249" s="366"/>
      <c r="AT249" s="366"/>
      <c r="AU249" s="366"/>
      <c r="AV249" s="366"/>
      <c r="AW249" s="366"/>
      <c r="AX249" s="522"/>
      <c r="AY249" s="522"/>
      <c r="AZ249" s="522"/>
      <c r="BA249" s="522"/>
      <c r="BB249" s="366"/>
      <c r="BC249" s="366"/>
      <c r="BD249" s="366"/>
      <c r="BE249" s="366"/>
      <c r="BF249" s="518"/>
      <c r="BG249" s="518"/>
      <c r="BH249" s="532" t="str">
        <f t="shared" si="15"/>
        <v/>
      </c>
      <c r="BI249" s="366"/>
      <c r="BJ249" s="533"/>
      <c r="BK249" s="366"/>
      <c r="BL249" s="525"/>
      <c r="BM249" s="525"/>
      <c r="BN249" s="525"/>
      <c r="BO249" s="525"/>
      <c r="BP249" s="525"/>
      <c r="BQ249" s="525"/>
      <c r="BR249" s="366"/>
      <c r="BS249" s="525"/>
      <c r="BT249" s="525"/>
      <c r="BU249" s="525"/>
      <c r="BV249" s="525"/>
      <c r="BW249" s="12"/>
      <c r="BX249"/>
    </row>
    <row r="250" spans="1:76" s="371" customFormat="1" ht="27" customHeight="1" x14ac:dyDescent="0.2">
      <c r="A250" s="365"/>
      <c r="B250" s="379"/>
      <c r="C250" s="366"/>
      <c r="D250" s="533" t="str">
        <f>IF(E249="","",(VLOOKUP(E249,Lookups!$B$4:$C$3001,2,FALSE)))</f>
        <v/>
      </c>
      <c r="E250" s="366"/>
      <c r="F250" s="366"/>
      <c r="G250" s="366"/>
      <c r="H250" s="366"/>
      <c r="I250" s="366"/>
      <c r="J250" s="366"/>
      <c r="K250" s="366"/>
      <c r="L250" s="366"/>
      <c r="M250" s="366"/>
      <c r="N250" s="366"/>
      <c r="O250" s="517"/>
      <c r="P250" s="517"/>
      <c r="Q250" s="365"/>
      <c r="R250" s="365"/>
      <c r="S250" s="365"/>
      <c r="T250" s="518"/>
      <c r="U250" s="366"/>
      <c r="V250" s="365"/>
      <c r="W250" s="365"/>
      <c r="X250" s="532" t="str">
        <f t="shared" si="12"/>
        <v/>
      </c>
      <c r="Y250" s="520"/>
      <c r="Z250" s="534" t="str">
        <f>IF(AA250="","",VLOOKUP(AA250,Lookups!L246:M269,2,FALSE))</f>
        <v/>
      </c>
      <c r="AA250" s="366"/>
      <c r="AB250" s="366"/>
      <c r="AC250" s="517"/>
      <c r="AD250" s="366"/>
      <c r="AE250" s="366"/>
      <c r="AF250" s="366"/>
      <c r="AG250" s="366"/>
      <c r="AH250" s="366"/>
      <c r="AI250" s="366"/>
      <c r="AJ250" s="366"/>
      <c r="AK250" s="366"/>
      <c r="AL250" s="532" t="str">
        <f>IF(AM250="","",(VLOOKUP(AM250,Lookups!V246:W267,2,FALSE)))</f>
        <v/>
      </c>
      <c r="AM250" s="366"/>
      <c r="AN250" s="366"/>
      <c r="AO250" s="532" t="str">
        <f t="shared" si="13"/>
        <v/>
      </c>
      <c r="AP250" s="366"/>
      <c r="AQ250" s="532" t="str">
        <f t="shared" si="14"/>
        <v/>
      </c>
      <c r="AR250" s="366"/>
      <c r="AS250" s="366"/>
      <c r="AT250" s="366"/>
      <c r="AU250" s="366"/>
      <c r="AV250" s="366"/>
      <c r="AW250" s="366"/>
      <c r="AX250" s="522"/>
      <c r="AY250" s="522"/>
      <c r="AZ250" s="522"/>
      <c r="BA250" s="522"/>
      <c r="BB250" s="366"/>
      <c r="BC250" s="366"/>
      <c r="BD250" s="366"/>
      <c r="BE250" s="366"/>
      <c r="BF250" s="518"/>
      <c r="BG250" s="518"/>
      <c r="BH250" s="532" t="str">
        <f t="shared" si="15"/>
        <v/>
      </c>
      <c r="BI250" s="366"/>
      <c r="BJ250" s="533"/>
      <c r="BK250" s="366"/>
      <c r="BL250" s="525"/>
      <c r="BM250" s="525"/>
      <c r="BN250" s="525"/>
      <c r="BO250" s="525"/>
      <c r="BP250" s="525"/>
      <c r="BQ250" s="525"/>
      <c r="BR250" s="366"/>
      <c r="BS250" s="525"/>
      <c r="BT250" s="525"/>
      <c r="BU250" s="525"/>
      <c r="BV250" s="525"/>
      <c r="BW250" s="12"/>
      <c r="BX250"/>
    </row>
    <row r="251" spans="1:76" s="371" customFormat="1" ht="27" customHeight="1" x14ac:dyDescent="0.2">
      <c r="A251" s="365"/>
      <c r="B251" s="379"/>
      <c r="C251" s="366"/>
      <c r="D251" s="533" t="str">
        <f>IF(E250="","",(VLOOKUP(E250,Lookups!$B$4:$C$3001,2,FALSE)))</f>
        <v/>
      </c>
      <c r="E251" s="366"/>
      <c r="F251" s="366"/>
      <c r="G251" s="366"/>
      <c r="H251" s="366"/>
      <c r="I251" s="366"/>
      <c r="J251" s="366"/>
      <c r="K251" s="366"/>
      <c r="L251" s="366"/>
      <c r="M251" s="366"/>
      <c r="N251" s="366"/>
      <c r="O251" s="517"/>
      <c r="P251" s="517"/>
      <c r="Q251" s="365"/>
      <c r="R251" s="365"/>
      <c r="S251" s="365"/>
      <c r="T251" s="518"/>
      <c r="U251" s="366"/>
      <c r="V251" s="365"/>
      <c r="W251" s="365"/>
      <c r="X251" s="532" t="str">
        <f t="shared" si="12"/>
        <v/>
      </c>
      <c r="Y251" s="520"/>
      <c r="Z251" s="534" t="str">
        <f>IF(AA251="","",VLOOKUP(AA251,Lookups!L247:M270,2,FALSE))</f>
        <v/>
      </c>
      <c r="AA251" s="366"/>
      <c r="AB251" s="366"/>
      <c r="AC251" s="517"/>
      <c r="AD251" s="366"/>
      <c r="AE251" s="366"/>
      <c r="AF251" s="366"/>
      <c r="AG251" s="366"/>
      <c r="AH251" s="366"/>
      <c r="AI251" s="366"/>
      <c r="AJ251" s="366"/>
      <c r="AK251" s="366"/>
      <c r="AL251" s="532" t="str">
        <f>IF(AM251="","",(VLOOKUP(AM251,Lookups!V247:W268,2,FALSE)))</f>
        <v/>
      </c>
      <c r="AM251" s="366"/>
      <c r="AN251" s="366"/>
      <c r="AO251" s="532" t="str">
        <f t="shared" si="13"/>
        <v/>
      </c>
      <c r="AP251" s="366"/>
      <c r="AQ251" s="532" t="str">
        <f t="shared" si="14"/>
        <v/>
      </c>
      <c r="AR251" s="366"/>
      <c r="AS251" s="366"/>
      <c r="AT251" s="366"/>
      <c r="AU251" s="366"/>
      <c r="AV251" s="366"/>
      <c r="AW251" s="366"/>
      <c r="AX251" s="522"/>
      <c r="AY251" s="522"/>
      <c r="AZ251" s="522"/>
      <c r="BA251" s="522"/>
      <c r="BB251" s="366"/>
      <c r="BC251" s="366"/>
      <c r="BD251" s="366"/>
      <c r="BE251" s="366"/>
      <c r="BF251" s="518"/>
      <c r="BG251" s="518"/>
      <c r="BH251" s="532" t="str">
        <f t="shared" si="15"/>
        <v/>
      </c>
      <c r="BI251" s="366"/>
      <c r="BJ251" s="533"/>
      <c r="BK251" s="366"/>
      <c r="BL251" s="525"/>
      <c r="BM251" s="525"/>
      <c r="BN251" s="525"/>
      <c r="BO251" s="525"/>
      <c r="BP251" s="525"/>
      <c r="BQ251" s="525"/>
      <c r="BR251" s="366"/>
      <c r="BS251" s="525"/>
      <c r="BT251" s="525"/>
      <c r="BU251" s="525"/>
      <c r="BV251" s="525"/>
      <c r="BW251" s="12"/>
      <c r="BX251"/>
    </row>
    <row r="252" spans="1:76" s="371" customFormat="1" ht="27" customHeight="1" x14ac:dyDescent="0.2">
      <c r="A252" s="365"/>
      <c r="B252" s="379"/>
      <c r="C252" s="366"/>
      <c r="D252" s="533" t="str">
        <f>IF(E251="","",(VLOOKUP(E251,Lookups!$B$4:$C$3001,2,FALSE)))</f>
        <v/>
      </c>
      <c r="E252" s="366"/>
      <c r="F252" s="366"/>
      <c r="G252" s="366"/>
      <c r="H252" s="366"/>
      <c r="I252" s="366"/>
      <c r="J252" s="366"/>
      <c r="K252" s="366"/>
      <c r="L252" s="366"/>
      <c r="M252" s="366"/>
      <c r="N252" s="366"/>
      <c r="O252" s="517"/>
      <c r="P252" s="517"/>
      <c r="Q252" s="365"/>
      <c r="R252" s="365"/>
      <c r="S252" s="365"/>
      <c r="T252" s="518"/>
      <c r="U252" s="366"/>
      <c r="V252" s="365"/>
      <c r="W252" s="365"/>
      <c r="X252" s="532" t="str">
        <f t="shared" si="12"/>
        <v/>
      </c>
      <c r="Y252" s="520"/>
      <c r="Z252" s="534" t="str">
        <f>IF(AA252="","",VLOOKUP(AA252,Lookups!L248:M271,2,FALSE))</f>
        <v/>
      </c>
      <c r="AA252" s="366"/>
      <c r="AB252" s="366"/>
      <c r="AC252" s="517"/>
      <c r="AD252" s="366"/>
      <c r="AE252" s="366"/>
      <c r="AF252" s="366"/>
      <c r="AG252" s="366"/>
      <c r="AH252" s="366"/>
      <c r="AI252" s="366"/>
      <c r="AJ252" s="366"/>
      <c r="AK252" s="366"/>
      <c r="AL252" s="532" t="str">
        <f>IF(AM252="","",(VLOOKUP(AM252,Lookups!V248:W269,2,FALSE)))</f>
        <v/>
      </c>
      <c r="AM252" s="366"/>
      <c r="AN252" s="366"/>
      <c r="AO252" s="532" t="str">
        <f t="shared" si="13"/>
        <v/>
      </c>
      <c r="AP252" s="366"/>
      <c r="AQ252" s="532" t="str">
        <f t="shared" si="14"/>
        <v/>
      </c>
      <c r="AR252" s="366"/>
      <c r="AS252" s="366"/>
      <c r="AT252" s="366"/>
      <c r="AU252" s="366"/>
      <c r="AV252" s="366"/>
      <c r="AW252" s="366"/>
      <c r="AX252" s="522"/>
      <c r="AY252" s="522"/>
      <c r="AZ252" s="522"/>
      <c r="BA252" s="522"/>
      <c r="BB252" s="366"/>
      <c r="BC252" s="366"/>
      <c r="BD252" s="366"/>
      <c r="BE252" s="366"/>
      <c r="BF252" s="518"/>
      <c r="BG252" s="518"/>
      <c r="BH252" s="532" t="str">
        <f t="shared" si="15"/>
        <v/>
      </c>
      <c r="BI252" s="366"/>
      <c r="BJ252" s="533"/>
      <c r="BK252" s="366"/>
      <c r="BL252" s="525"/>
      <c r="BM252" s="525"/>
      <c r="BN252" s="525"/>
      <c r="BO252" s="525"/>
      <c r="BP252" s="525"/>
      <c r="BQ252" s="525"/>
      <c r="BR252" s="366"/>
      <c r="BS252" s="525"/>
      <c r="BT252" s="525"/>
      <c r="BU252" s="525"/>
      <c r="BV252" s="525"/>
      <c r="BW252" s="12"/>
      <c r="BX252"/>
    </row>
    <row r="253" spans="1:76" s="371" customFormat="1" ht="27" customHeight="1" x14ac:dyDescent="0.2">
      <c r="A253" s="365"/>
      <c r="B253" s="379"/>
      <c r="C253" s="366"/>
      <c r="D253" s="533" t="str">
        <f>IF(E252="","",(VLOOKUP(E252,Lookups!$B$4:$C$3001,2,FALSE)))</f>
        <v/>
      </c>
      <c r="E253" s="366"/>
      <c r="F253" s="366"/>
      <c r="G253" s="366"/>
      <c r="H253" s="366"/>
      <c r="I253" s="366"/>
      <c r="J253" s="366"/>
      <c r="K253" s="366"/>
      <c r="L253" s="366"/>
      <c r="M253" s="366"/>
      <c r="N253" s="366"/>
      <c r="O253" s="517"/>
      <c r="P253" s="517"/>
      <c r="Q253" s="365"/>
      <c r="R253" s="365"/>
      <c r="S253" s="365"/>
      <c r="T253" s="518"/>
      <c r="U253" s="366"/>
      <c r="V253" s="365"/>
      <c r="W253" s="365"/>
      <c r="X253" s="532" t="str">
        <f t="shared" si="12"/>
        <v/>
      </c>
      <c r="Y253" s="520"/>
      <c r="Z253" s="534" t="str">
        <f>IF(AA253="","",VLOOKUP(AA253,Lookups!L249:M272,2,FALSE))</f>
        <v/>
      </c>
      <c r="AA253" s="366"/>
      <c r="AB253" s="366"/>
      <c r="AC253" s="517"/>
      <c r="AD253" s="366"/>
      <c r="AE253" s="366"/>
      <c r="AF253" s="366"/>
      <c r="AG253" s="366"/>
      <c r="AH253" s="366"/>
      <c r="AI253" s="366"/>
      <c r="AJ253" s="366"/>
      <c r="AK253" s="366"/>
      <c r="AL253" s="532" t="str">
        <f>IF(AM253="","",(VLOOKUP(AM253,Lookups!V249:W270,2,FALSE)))</f>
        <v/>
      </c>
      <c r="AM253" s="366"/>
      <c r="AN253" s="366"/>
      <c r="AO253" s="532" t="str">
        <f t="shared" si="13"/>
        <v/>
      </c>
      <c r="AP253" s="366"/>
      <c r="AQ253" s="532" t="str">
        <f t="shared" si="14"/>
        <v/>
      </c>
      <c r="AR253" s="366"/>
      <c r="AS253" s="366"/>
      <c r="AT253" s="366"/>
      <c r="AU253" s="366"/>
      <c r="AV253" s="366"/>
      <c r="AW253" s="366"/>
      <c r="AX253" s="522"/>
      <c r="AY253" s="522"/>
      <c r="AZ253" s="522"/>
      <c r="BA253" s="522"/>
      <c r="BB253" s="366"/>
      <c r="BC253" s="366"/>
      <c r="BD253" s="366"/>
      <c r="BE253" s="366"/>
      <c r="BF253" s="518"/>
      <c r="BG253" s="518"/>
      <c r="BH253" s="532" t="str">
        <f t="shared" si="15"/>
        <v/>
      </c>
      <c r="BI253" s="366"/>
      <c r="BJ253" s="533"/>
      <c r="BK253" s="366"/>
      <c r="BL253" s="525"/>
      <c r="BM253" s="525"/>
      <c r="BN253" s="525"/>
      <c r="BO253" s="525"/>
      <c r="BP253" s="525"/>
      <c r="BQ253" s="525"/>
      <c r="BR253" s="366"/>
      <c r="BS253" s="525"/>
      <c r="BT253" s="525"/>
      <c r="BU253" s="525"/>
      <c r="BV253" s="525"/>
      <c r="BW253" s="12"/>
      <c r="BX253"/>
    </row>
    <row r="254" spans="1:76" s="371" customFormat="1" ht="27" customHeight="1" x14ac:dyDescent="0.2">
      <c r="A254" s="365"/>
      <c r="B254" s="379"/>
      <c r="C254" s="366"/>
      <c r="D254" s="533" t="str">
        <f>IF(E253="","",(VLOOKUP(E253,Lookups!$B$4:$C$3001,2,FALSE)))</f>
        <v/>
      </c>
      <c r="E254" s="366"/>
      <c r="F254" s="366"/>
      <c r="G254" s="366"/>
      <c r="H254" s="366"/>
      <c r="I254" s="366"/>
      <c r="J254" s="366"/>
      <c r="K254" s="366"/>
      <c r="L254" s="366"/>
      <c r="M254" s="366"/>
      <c r="N254" s="366"/>
      <c r="O254" s="517"/>
      <c r="P254" s="517"/>
      <c r="Q254" s="365"/>
      <c r="R254" s="365"/>
      <c r="S254" s="365"/>
      <c r="T254" s="518"/>
      <c r="U254" s="366"/>
      <c r="V254" s="365"/>
      <c r="W254" s="365"/>
      <c r="X254" s="532" t="str">
        <f t="shared" si="12"/>
        <v/>
      </c>
      <c r="Y254" s="520"/>
      <c r="Z254" s="534" t="str">
        <f>IF(AA254="","",VLOOKUP(AA254,Lookups!L250:M273,2,FALSE))</f>
        <v/>
      </c>
      <c r="AA254" s="366"/>
      <c r="AB254" s="366"/>
      <c r="AC254" s="517"/>
      <c r="AD254" s="366"/>
      <c r="AE254" s="366"/>
      <c r="AF254" s="366"/>
      <c r="AG254" s="366"/>
      <c r="AH254" s="366"/>
      <c r="AI254" s="366"/>
      <c r="AJ254" s="366"/>
      <c r="AK254" s="366"/>
      <c r="AL254" s="532" t="str">
        <f>IF(AM254="","",(VLOOKUP(AM254,Lookups!V250:W271,2,FALSE)))</f>
        <v/>
      </c>
      <c r="AM254" s="366"/>
      <c r="AN254" s="366"/>
      <c r="AO254" s="532" t="str">
        <f t="shared" si="13"/>
        <v/>
      </c>
      <c r="AP254" s="366"/>
      <c r="AQ254" s="532" t="str">
        <f t="shared" si="14"/>
        <v/>
      </c>
      <c r="AR254" s="366"/>
      <c r="AS254" s="366"/>
      <c r="AT254" s="366"/>
      <c r="AU254" s="366"/>
      <c r="AV254" s="366"/>
      <c r="AW254" s="366"/>
      <c r="AX254" s="522"/>
      <c r="AY254" s="522"/>
      <c r="AZ254" s="522"/>
      <c r="BA254" s="522"/>
      <c r="BB254" s="366"/>
      <c r="BC254" s="366"/>
      <c r="BD254" s="366"/>
      <c r="BE254" s="366"/>
      <c r="BF254" s="518"/>
      <c r="BG254" s="518"/>
      <c r="BH254" s="532" t="str">
        <f t="shared" si="15"/>
        <v/>
      </c>
      <c r="BI254" s="366"/>
      <c r="BJ254" s="533"/>
      <c r="BK254" s="366"/>
      <c r="BL254" s="525"/>
      <c r="BM254" s="525"/>
      <c r="BN254" s="525"/>
      <c r="BO254" s="525"/>
      <c r="BP254" s="525"/>
      <c r="BQ254" s="525"/>
      <c r="BR254" s="366"/>
      <c r="BS254" s="525"/>
      <c r="BT254" s="525"/>
      <c r="BU254" s="525"/>
      <c r="BV254" s="525"/>
      <c r="BW254" s="12"/>
      <c r="BX254"/>
    </row>
    <row r="255" spans="1:76" s="371" customFormat="1" ht="27" customHeight="1" x14ac:dyDescent="0.2">
      <c r="A255" s="365"/>
      <c r="B255" s="379"/>
      <c r="C255" s="366"/>
      <c r="D255" s="533" t="str">
        <f>IF(E254="","",(VLOOKUP(E254,Lookups!$B$4:$C$3001,2,FALSE)))</f>
        <v/>
      </c>
      <c r="E255" s="366"/>
      <c r="F255" s="366"/>
      <c r="G255" s="366"/>
      <c r="H255" s="366"/>
      <c r="I255" s="366"/>
      <c r="J255" s="366"/>
      <c r="K255" s="366"/>
      <c r="L255" s="366"/>
      <c r="M255" s="366"/>
      <c r="N255" s="366"/>
      <c r="O255" s="517"/>
      <c r="P255" s="517"/>
      <c r="Q255" s="365"/>
      <c r="R255" s="365"/>
      <c r="S255" s="365"/>
      <c r="T255" s="518"/>
      <c r="U255" s="366"/>
      <c r="V255" s="365"/>
      <c r="W255" s="365"/>
      <c r="X255" s="532" t="str">
        <f t="shared" si="12"/>
        <v/>
      </c>
      <c r="Y255" s="520"/>
      <c r="Z255" s="534" t="str">
        <f>IF(AA255="","",VLOOKUP(AA255,Lookups!L251:M274,2,FALSE))</f>
        <v/>
      </c>
      <c r="AA255" s="366"/>
      <c r="AB255" s="366"/>
      <c r="AC255" s="517"/>
      <c r="AD255" s="366"/>
      <c r="AE255" s="366"/>
      <c r="AF255" s="366"/>
      <c r="AG255" s="366"/>
      <c r="AH255" s="366"/>
      <c r="AI255" s="366"/>
      <c r="AJ255" s="366"/>
      <c r="AK255" s="366"/>
      <c r="AL255" s="532" t="str">
        <f>IF(AM255="","",(VLOOKUP(AM255,Lookups!V251:W272,2,FALSE)))</f>
        <v/>
      </c>
      <c r="AM255" s="366"/>
      <c r="AN255" s="366"/>
      <c r="AO255" s="532" t="str">
        <f t="shared" si="13"/>
        <v/>
      </c>
      <c r="AP255" s="366"/>
      <c r="AQ255" s="532" t="str">
        <f t="shared" si="14"/>
        <v/>
      </c>
      <c r="AR255" s="366"/>
      <c r="AS255" s="366"/>
      <c r="AT255" s="366"/>
      <c r="AU255" s="366"/>
      <c r="AV255" s="366"/>
      <c r="AW255" s="366"/>
      <c r="AX255" s="522"/>
      <c r="AY255" s="522"/>
      <c r="AZ255" s="522"/>
      <c r="BA255" s="522"/>
      <c r="BB255" s="366"/>
      <c r="BC255" s="366"/>
      <c r="BD255" s="366"/>
      <c r="BE255" s="366"/>
      <c r="BF255" s="518"/>
      <c r="BG255" s="518"/>
      <c r="BH255" s="532" t="str">
        <f t="shared" si="15"/>
        <v/>
      </c>
      <c r="BI255" s="366"/>
      <c r="BJ255" s="533"/>
      <c r="BK255" s="366"/>
      <c r="BL255" s="525"/>
      <c r="BM255" s="525"/>
      <c r="BN255" s="525"/>
      <c r="BO255" s="525"/>
      <c r="BP255" s="525"/>
      <c r="BQ255" s="525"/>
      <c r="BR255" s="366"/>
      <c r="BS255" s="525"/>
      <c r="BT255" s="525"/>
      <c r="BU255" s="525"/>
      <c r="BV255" s="525"/>
      <c r="BW255" s="12"/>
      <c r="BX255"/>
    </row>
    <row r="256" spans="1:76" s="371" customFormat="1" ht="27" customHeight="1" x14ac:dyDescent="0.2">
      <c r="A256" s="365"/>
      <c r="B256" s="379"/>
      <c r="C256" s="366"/>
      <c r="D256" s="533" t="str">
        <f>IF(E255="","",(VLOOKUP(E255,Lookups!$B$4:$C$3001,2,FALSE)))</f>
        <v/>
      </c>
      <c r="E256" s="366"/>
      <c r="F256" s="366"/>
      <c r="G256" s="366"/>
      <c r="H256" s="366"/>
      <c r="I256" s="366"/>
      <c r="J256" s="366"/>
      <c r="K256" s="366"/>
      <c r="L256" s="366"/>
      <c r="M256" s="366"/>
      <c r="N256" s="366"/>
      <c r="O256" s="517"/>
      <c r="P256" s="517"/>
      <c r="Q256" s="365"/>
      <c r="R256" s="365"/>
      <c r="S256" s="365"/>
      <c r="T256" s="518"/>
      <c r="U256" s="366"/>
      <c r="V256" s="365"/>
      <c r="W256" s="365"/>
      <c r="X256" s="532" t="str">
        <f t="shared" si="12"/>
        <v/>
      </c>
      <c r="Y256" s="520"/>
      <c r="Z256" s="534" t="str">
        <f>IF(AA256="","",VLOOKUP(AA256,Lookups!L252:M275,2,FALSE))</f>
        <v/>
      </c>
      <c r="AA256" s="366"/>
      <c r="AB256" s="366"/>
      <c r="AC256" s="517"/>
      <c r="AD256" s="366"/>
      <c r="AE256" s="366"/>
      <c r="AF256" s="366"/>
      <c r="AG256" s="366"/>
      <c r="AH256" s="366"/>
      <c r="AI256" s="366"/>
      <c r="AJ256" s="366"/>
      <c r="AK256" s="366"/>
      <c r="AL256" s="532" t="str">
        <f>IF(AM256="","",(VLOOKUP(AM256,Lookups!V252:W273,2,FALSE)))</f>
        <v/>
      </c>
      <c r="AM256" s="366"/>
      <c r="AN256" s="366"/>
      <c r="AO256" s="532" t="str">
        <f t="shared" si="13"/>
        <v/>
      </c>
      <c r="AP256" s="366"/>
      <c r="AQ256" s="532" t="str">
        <f t="shared" si="14"/>
        <v/>
      </c>
      <c r="AR256" s="366"/>
      <c r="AS256" s="366"/>
      <c r="AT256" s="366"/>
      <c r="AU256" s="366"/>
      <c r="AV256" s="366"/>
      <c r="AW256" s="366"/>
      <c r="AX256" s="522"/>
      <c r="AY256" s="522"/>
      <c r="AZ256" s="522"/>
      <c r="BA256" s="522"/>
      <c r="BB256" s="366"/>
      <c r="BC256" s="366"/>
      <c r="BD256" s="366"/>
      <c r="BE256" s="366"/>
      <c r="BF256" s="518"/>
      <c r="BG256" s="518"/>
      <c r="BH256" s="532" t="str">
        <f t="shared" si="15"/>
        <v/>
      </c>
      <c r="BI256" s="366"/>
      <c r="BJ256" s="533"/>
      <c r="BK256" s="366"/>
      <c r="BL256" s="525"/>
      <c r="BM256" s="525"/>
      <c r="BN256" s="525"/>
      <c r="BO256" s="525"/>
      <c r="BP256" s="525"/>
      <c r="BQ256" s="525"/>
      <c r="BR256" s="366"/>
      <c r="BS256" s="525"/>
      <c r="BT256" s="525"/>
      <c r="BU256" s="525"/>
      <c r="BV256" s="525"/>
      <c r="BW256" s="12"/>
      <c r="BX256"/>
    </row>
    <row r="257" spans="1:76" s="371" customFormat="1" ht="27" customHeight="1" x14ac:dyDescent="0.2">
      <c r="A257" s="365"/>
      <c r="B257" s="379"/>
      <c r="C257" s="366"/>
      <c r="D257" s="533" t="str">
        <f>IF(E256="","",(VLOOKUP(E256,Lookups!$B$4:$C$3001,2,FALSE)))</f>
        <v/>
      </c>
      <c r="E257" s="366"/>
      <c r="F257" s="366"/>
      <c r="G257" s="366"/>
      <c r="H257" s="366"/>
      <c r="I257" s="366"/>
      <c r="J257" s="366"/>
      <c r="K257" s="366"/>
      <c r="L257" s="366"/>
      <c r="M257" s="366"/>
      <c r="N257" s="366"/>
      <c r="O257" s="517"/>
      <c r="P257" s="517"/>
      <c r="Q257" s="365"/>
      <c r="R257" s="365"/>
      <c r="S257" s="365"/>
      <c r="T257" s="518"/>
      <c r="U257" s="366"/>
      <c r="V257" s="365"/>
      <c r="W257" s="365"/>
      <c r="X257" s="532" t="str">
        <f t="shared" si="12"/>
        <v/>
      </c>
      <c r="Y257" s="520"/>
      <c r="Z257" s="534" t="str">
        <f>IF(AA257="","",VLOOKUP(AA257,Lookups!L253:M276,2,FALSE))</f>
        <v/>
      </c>
      <c r="AA257" s="366"/>
      <c r="AB257" s="366"/>
      <c r="AC257" s="517"/>
      <c r="AD257" s="366"/>
      <c r="AE257" s="366"/>
      <c r="AF257" s="366"/>
      <c r="AG257" s="366"/>
      <c r="AH257" s="366"/>
      <c r="AI257" s="366"/>
      <c r="AJ257" s="366"/>
      <c r="AK257" s="366"/>
      <c r="AL257" s="532" t="str">
        <f>IF(AM257="","",(VLOOKUP(AM257,Lookups!V253:W274,2,FALSE)))</f>
        <v/>
      </c>
      <c r="AM257" s="366"/>
      <c r="AN257" s="366"/>
      <c r="AO257" s="532" t="str">
        <f t="shared" si="13"/>
        <v/>
      </c>
      <c r="AP257" s="366"/>
      <c r="AQ257" s="532" t="str">
        <f t="shared" si="14"/>
        <v/>
      </c>
      <c r="AR257" s="366"/>
      <c r="AS257" s="366"/>
      <c r="AT257" s="366"/>
      <c r="AU257" s="366"/>
      <c r="AV257" s="366"/>
      <c r="AW257" s="366"/>
      <c r="AX257" s="522"/>
      <c r="AY257" s="522"/>
      <c r="AZ257" s="522"/>
      <c r="BA257" s="522"/>
      <c r="BB257" s="366"/>
      <c r="BC257" s="366"/>
      <c r="BD257" s="366"/>
      <c r="BE257" s="366"/>
      <c r="BF257" s="518"/>
      <c r="BG257" s="518"/>
      <c r="BH257" s="532" t="str">
        <f t="shared" si="15"/>
        <v/>
      </c>
      <c r="BI257" s="366"/>
      <c r="BJ257" s="533"/>
      <c r="BK257" s="366"/>
      <c r="BL257" s="525"/>
      <c r="BM257" s="525"/>
      <c r="BN257" s="525"/>
      <c r="BO257" s="525"/>
      <c r="BP257" s="525"/>
      <c r="BQ257" s="525"/>
      <c r="BR257" s="366"/>
      <c r="BS257" s="525"/>
      <c r="BT257" s="525"/>
      <c r="BU257" s="525"/>
      <c r="BV257" s="525"/>
      <c r="BW257" s="12"/>
      <c r="BX257"/>
    </row>
    <row r="258" spans="1:76" s="371" customFormat="1" ht="27" customHeight="1" x14ac:dyDescent="0.2">
      <c r="A258" s="365"/>
      <c r="B258" s="379"/>
      <c r="C258" s="366"/>
      <c r="D258" s="533" t="str">
        <f>IF(E257="","",(VLOOKUP(E257,Lookups!$B$4:$C$3001,2,FALSE)))</f>
        <v/>
      </c>
      <c r="E258" s="366"/>
      <c r="F258" s="366"/>
      <c r="G258" s="366"/>
      <c r="H258" s="366"/>
      <c r="I258" s="366"/>
      <c r="J258" s="366"/>
      <c r="K258" s="366"/>
      <c r="L258" s="366"/>
      <c r="M258" s="366"/>
      <c r="N258" s="366"/>
      <c r="O258" s="517"/>
      <c r="P258" s="517"/>
      <c r="Q258" s="365"/>
      <c r="R258" s="365"/>
      <c r="S258" s="365"/>
      <c r="T258" s="518"/>
      <c r="U258" s="366"/>
      <c r="V258" s="365"/>
      <c r="W258" s="365"/>
      <c r="X258" s="532" t="str">
        <f t="shared" si="12"/>
        <v/>
      </c>
      <c r="Y258" s="520"/>
      <c r="Z258" s="534" t="str">
        <f>IF(AA258="","",VLOOKUP(AA258,Lookups!L254:M277,2,FALSE))</f>
        <v/>
      </c>
      <c r="AA258" s="366"/>
      <c r="AB258" s="366"/>
      <c r="AC258" s="517"/>
      <c r="AD258" s="366"/>
      <c r="AE258" s="366"/>
      <c r="AF258" s="366"/>
      <c r="AG258" s="366"/>
      <c r="AH258" s="366"/>
      <c r="AI258" s="366"/>
      <c r="AJ258" s="366"/>
      <c r="AK258" s="366"/>
      <c r="AL258" s="532" t="str">
        <f>IF(AM258="","",(VLOOKUP(AM258,Lookups!V254:W275,2,FALSE)))</f>
        <v/>
      </c>
      <c r="AM258" s="366"/>
      <c r="AN258" s="366"/>
      <c r="AO258" s="532" t="str">
        <f t="shared" si="13"/>
        <v/>
      </c>
      <c r="AP258" s="366"/>
      <c r="AQ258" s="532" t="str">
        <f t="shared" si="14"/>
        <v/>
      </c>
      <c r="AR258" s="366"/>
      <c r="AS258" s="366"/>
      <c r="AT258" s="366"/>
      <c r="AU258" s="366"/>
      <c r="AV258" s="366"/>
      <c r="AW258" s="366"/>
      <c r="AX258" s="522"/>
      <c r="AY258" s="522"/>
      <c r="AZ258" s="522"/>
      <c r="BA258" s="522"/>
      <c r="BB258" s="366"/>
      <c r="BC258" s="366"/>
      <c r="BD258" s="366"/>
      <c r="BE258" s="366"/>
      <c r="BF258" s="518"/>
      <c r="BG258" s="518"/>
      <c r="BH258" s="532" t="str">
        <f t="shared" si="15"/>
        <v/>
      </c>
      <c r="BI258" s="366"/>
      <c r="BJ258" s="533"/>
      <c r="BK258" s="366"/>
      <c r="BL258" s="525"/>
      <c r="BM258" s="525"/>
      <c r="BN258" s="525"/>
      <c r="BO258" s="525"/>
      <c r="BP258" s="525"/>
      <c r="BQ258" s="525"/>
      <c r="BR258" s="366"/>
      <c r="BS258" s="525"/>
      <c r="BT258" s="525"/>
      <c r="BU258" s="525"/>
      <c r="BV258" s="525"/>
      <c r="BW258" s="12"/>
      <c r="BX258"/>
    </row>
    <row r="259" spans="1:76" s="371" customFormat="1" ht="27" customHeight="1" x14ac:dyDescent="0.2">
      <c r="A259" s="365"/>
      <c r="B259" s="379"/>
      <c r="C259" s="366"/>
      <c r="D259" s="533" t="str">
        <f>IF(E258="","",(VLOOKUP(E258,Lookups!$B$4:$C$3001,2,FALSE)))</f>
        <v/>
      </c>
      <c r="E259" s="366"/>
      <c r="F259" s="366"/>
      <c r="G259" s="366"/>
      <c r="H259" s="366"/>
      <c r="I259" s="366"/>
      <c r="J259" s="366"/>
      <c r="K259" s="366"/>
      <c r="L259" s="366"/>
      <c r="M259" s="366"/>
      <c r="N259" s="366"/>
      <c r="O259" s="517"/>
      <c r="P259" s="517"/>
      <c r="Q259" s="365"/>
      <c r="R259" s="365"/>
      <c r="S259" s="365"/>
      <c r="T259" s="518"/>
      <c r="U259" s="366"/>
      <c r="V259" s="365"/>
      <c r="W259" s="365"/>
      <c r="X259" s="532" t="str">
        <f t="shared" si="12"/>
        <v/>
      </c>
      <c r="Y259" s="520"/>
      <c r="Z259" s="534" t="str">
        <f>IF(AA259="","",VLOOKUP(AA259,Lookups!L255:M278,2,FALSE))</f>
        <v/>
      </c>
      <c r="AA259" s="366"/>
      <c r="AB259" s="366"/>
      <c r="AC259" s="517"/>
      <c r="AD259" s="366"/>
      <c r="AE259" s="366"/>
      <c r="AF259" s="366"/>
      <c r="AG259" s="366"/>
      <c r="AH259" s="366"/>
      <c r="AI259" s="366"/>
      <c r="AJ259" s="366"/>
      <c r="AK259" s="366"/>
      <c r="AL259" s="532" t="str">
        <f>IF(AM259="","",(VLOOKUP(AM259,Lookups!V255:W276,2,FALSE)))</f>
        <v/>
      </c>
      <c r="AM259" s="366"/>
      <c r="AN259" s="366"/>
      <c r="AO259" s="532" t="str">
        <f t="shared" si="13"/>
        <v/>
      </c>
      <c r="AP259" s="366"/>
      <c r="AQ259" s="532" t="str">
        <f t="shared" si="14"/>
        <v/>
      </c>
      <c r="AR259" s="366"/>
      <c r="AS259" s="366"/>
      <c r="AT259" s="366"/>
      <c r="AU259" s="366"/>
      <c r="AV259" s="366"/>
      <c r="AW259" s="366"/>
      <c r="AX259" s="522"/>
      <c r="AY259" s="522"/>
      <c r="AZ259" s="522"/>
      <c r="BA259" s="522"/>
      <c r="BB259" s="366"/>
      <c r="BC259" s="366"/>
      <c r="BD259" s="366"/>
      <c r="BE259" s="366"/>
      <c r="BF259" s="518"/>
      <c r="BG259" s="518"/>
      <c r="BH259" s="532" t="str">
        <f t="shared" si="15"/>
        <v/>
      </c>
      <c r="BI259" s="366"/>
      <c r="BJ259" s="533"/>
      <c r="BK259" s="366"/>
      <c r="BL259" s="525"/>
      <c r="BM259" s="525"/>
      <c r="BN259" s="525"/>
      <c r="BO259" s="525"/>
      <c r="BP259" s="525"/>
      <c r="BQ259" s="525"/>
      <c r="BR259" s="366"/>
      <c r="BS259" s="525"/>
      <c r="BT259" s="525"/>
      <c r="BU259" s="525"/>
      <c r="BV259" s="525"/>
      <c r="BW259" s="12"/>
      <c r="BX259"/>
    </row>
    <row r="260" spans="1:76" s="371" customFormat="1" ht="27" customHeight="1" x14ac:dyDescent="0.2">
      <c r="A260" s="365"/>
      <c r="B260" s="379"/>
      <c r="C260" s="366"/>
      <c r="D260" s="533" t="str">
        <f>IF(E259="","",(VLOOKUP(E259,Lookups!$B$4:$C$3001,2,FALSE)))</f>
        <v/>
      </c>
      <c r="E260" s="366"/>
      <c r="F260" s="366"/>
      <c r="G260" s="366"/>
      <c r="H260" s="366"/>
      <c r="I260" s="366"/>
      <c r="J260" s="366"/>
      <c r="K260" s="366"/>
      <c r="L260" s="366"/>
      <c r="M260" s="366"/>
      <c r="N260" s="366"/>
      <c r="O260" s="517"/>
      <c r="P260" s="517"/>
      <c r="Q260" s="365"/>
      <c r="R260" s="365"/>
      <c r="S260" s="365"/>
      <c r="T260" s="518"/>
      <c r="U260" s="366"/>
      <c r="V260" s="365"/>
      <c r="W260" s="365"/>
      <c r="X260" s="532" t="str">
        <f t="shared" si="12"/>
        <v/>
      </c>
      <c r="Y260" s="520"/>
      <c r="Z260" s="534" t="str">
        <f>IF(AA260="","",VLOOKUP(AA260,Lookups!L256:M279,2,FALSE))</f>
        <v/>
      </c>
      <c r="AA260" s="366"/>
      <c r="AB260" s="366"/>
      <c r="AC260" s="517"/>
      <c r="AD260" s="366"/>
      <c r="AE260" s="366"/>
      <c r="AF260" s="366"/>
      <c r="AG260" s="366"/>
      <c r="AH260" s="366"/>
      <c r="AI260" s="366"/>
      <c r="AJ260" s="366"/>
      <c r="AK260" s="366"/>
      <c r="AL260" s="532" t="str">
        <f>IF(AM260="","",(VLOOKUP(AM260,Lookups!V256:W277,2,FALSE)))</f>
        <v/>
      </c>
      <c r="AM260" s="366"/>
      <c r="AN260" s="366"/>
      <c r="AO260" s="532" t="str">
        <f t="shared" si="13"/>
        <v/>
      </c>
      <c r="AP260" s="366"/>
      <c r="AQ260" s="532" t="str">
        <f t="shared" si="14"/>
        <v/>
      </c>
      <c r="AR260" s="366"/>
      <c r="AS260" s="366"/>
      <c r="AT260" s="366"/>
      <c r="AU260" s="366"/>
      <c r="AV260" s="366"/>
      <c r="AW260" s="366"/>
      <c r="AX260" s="522"/>
      <c r="AY260" s="522"/>
      <c r="AZ260" s="522"/>
      <c r="BA260" s="522"/>
      <c r="BB260" s="366"/>
      <c r="BC260" s="366"/>
      <c r="BD260" s="366"/>
      <c r="BE260" s="366"/>
      <c r="BF260" s="518"/>
      <c r="BG260" s="518"/>
      <c r="BH260" s="532" t="str">
        <f t="shared" si="15"/>
        <v/>
      </c>
      <c r="BI260" s="366"/>
      <c r="BJ260" s="533"/>
      <c r="BK260" s="366"/>
      <c r="BL260" s="525"/>
      <c r="BM260" s="525"/>
      <c r="BN260" s="525"/>
      <c r="BO260" s="525"/>
      <c r="BP260" s="525"/>
      <c r="BQ260" s="525"/>
      <c r="BR260" s="366"/>
      <c r="BS260" s="525"/>
      <c r="BT260" s="525"/>
      <c r="BU260" s="525"/>
      <c r="BV260" s="525"/>
      <c r="BW260" s="12"/>
      <c r="BX260"/>
    </row>
    <row r="261" spans="1:76" s="371" customFormat="1" ht="27" customHeight="1" x14ac:dyDescent="0.2">
      <c r="A261" s="365"/>
      <c r="B261" s="379"/>
      <c r="C261" s="366"/>
      <c r="D261" s="533" t="str">
        <f>IF(E260="","",(VLOOKUP(E260,Lookups!$B$4:$C$3001,2,FALSE)))</f>
        <v/>
      </c>
      <c r="E261" s="366"/>
      <c r="F261" s="366"/>
      <c r="G261" s="366"/>
      <c r="H261" s="366"/>
      <c r="I261" s="366"/>
      <c r="J261" s="366"/>
      <c r="K261" s="366"/>
      <c r="L261" s="366"/>
      <c r="M261" s="366"/>
      <c r="N261" s="366"/>
      <c r="O261" s="517"/>
      <c r="P261" s="517"/>
      <c r="Q261" s="365"/>
      <c r="R261" s="365"/>
      <c r="S261" s="365"/>
      <c r="T261" s="518"/>
      <c r="U261" s="366"/>
      <c r="V261" s="365"/>
      <c r="W261" s="365"/>
      <c r="X261" s="532" t="str">
        <f t="shared" si="12"/>
        <v/>
      </c>
      <c r="Y261" s="520"/>
      <c r="Z261" s="534" t="str">
        <f>IF(AA261="","",VLOOKUP(AA261,Lookups!L257:M280,2,FALSE))</f>
        <v/>
      </c>
      <c r="AA261" s="366"/>
      <c r="AB261" s="366"/>
      <c r="AC261" s="517"/>
      <c r="AD261" s="366"/>
      <c r="AE261" s="366"/>
      <c r="AF261" s="366"/>
      <c r="AG261" s="366"/>
      <c r="AH261" s="366"/>
      <c r="AI261" s="366"/>
      <c r="AJ261" s="366"/>
      <c r="AK261" s="366"/>
      <c r="AL261" s="532" t="str">
        <f>IF(AM261="","",(VLOOKUP(AM261,Lookups!V257:W278,2,FALSE)))</f>
        <v/>
      </c>
      <c r="AM261" s="366"/>
      <c r="AN261" s="366"/>
      <c r="AO261" s="532" t="str">
        <f t="shared" si="13"/>
        <v/>
      </c>
      <c r="AP261" s="366"/>
      <c r="AQ261" s="532" t="str">
        <f t="shared" si="14"/>
        <v/>
      </c>
      <c r="AR261" s="366"/>
      <c r="AS261" s="366"/>
      <c r="AT261" s="366"/>
      <c r="AU261" s="366"/>
      <c r="AV261" s="366"/>
      <c r="AW261" s="366"/>
      <c r="AX261" s="522"/>
      <c r="AY261" s="522"/>
      <c r="AZ261" s="522"/>
      <c r="BA261" s="522"/>
      <c r="BB261" s="366"/>
      <c r="BC261" s="366"/>
      <c r="BD261" s="366"/>
      <c r="BE261" s="366"/>
      <c r="BF261" s="518"/>
      <c r="BG261" s="518"/>
      <c r="BH261" s="532" t="str">
        <f t="shared" si="15"/>
        <v/>
      </c>
      <c r="BI261" s="366"/>
      <c r="BJ261" s="533"/>
      <c r="BK261" s="366"/>
      <c r="BL261" s="525"/>
      <c r="BM261" s="525"/>
      <c r="BN261" s="525"/>
      <c r="BO261" s="525"/>
      <c r="BP261" s="525"/>
      <c r="BQ261" s="525"/>
      <c r="BR261" s="366"/>
      <c r="BS261" s="525"/>
      <c r="BT261" s="525"/>
      <c r="BU261" s="525"/>
      <c r="BV261" s="525"/>
      <c r="BW261" s="12"/>
      <c r="BX261"/>
    </row>
    <row r="262" spans="1:76" s="371" customFormat="1" ht="27" customHeight="1" x14ac:dyDescent="0.2">
      <c r="A262" s="365"/>
      <c r="B262" s="379"/>
      <c r="C262" s="366"/>
      <c r="D262" s="533" t="str">
        <f>IF(E261="","",(VLOOKUP(E261,Lookups!$B$4:$C$3001,2,FALSE)))</f>
        <v/>
      </c>
      <c r="E262" s="366"/>
      <c r="F262" s="366"/>
      <c r="G262" s="366"/>
      <c r="H262" s="366"/>
      <c r="I262" s="366"/>
      <c r="J262" s="366"/>
      <c r="K262" s="366"/>
      <c r="L262" s="366"/>
      <c r="M262" s="366"/>
      <c r="N262" s="366"/>
      <c r="O262" s="517"/>
      <c r="P262" s="517"/>
      <c r="Q262" s="365"/>
      <c r="R262" s="365"/>
      <c r="S262" s="365"/>
      <c r="T262" s="518"/>
      <c r="U262" s="366"/>
      <c r="V262" s="365"/>
      <c r="W262" s="365"/>
      <c r="X262" s="532" t="str">
        <f t="shared" si="12"/>
        <v/>
      </c>
      <c r="Y262" s="520"/>
      <c r="Z262" s="534" t="str">
        <f>IF(AA262="","",VLOOKUP(AA262,Lookups!L258:M281,2,FALSE))</f>
        <v/>
      </c>
      <c r="AA262" s="366"/>
      <c r="AB262" s="366"/>
      <c r="AC262" s="517"/>
      <c r="AD262" s="366"/>
      <c r="AE262" s="366"/>
      <c r="AF262" s="366"/>
      <c r="AG262" s="366"/>
      <c r="AH262" s="366"/>
      <c r="AI262" s="366"/>
      <c r="AJ262" s="366"/>
      <c r="AK262" s="366"/>
      <c r="AL262" s="532" t="str">
        <f>IF(AM262="","",(VLOOKUP(AM262,Lookups!V258:W279,2,FALSE)))</f>
        <v/>
      </c>
      <c r="AM262" s="366"/>
      <c r="AN262" s="366"/>
      <c r="AO262" s="532" t="str">
        <f t="shared" si="13"/>
        <v/>
      </c>
      <c r="AP262" s="366"/>
      <c r="AQ262" s="532" t="str">
        <f t="shared" si="14"/>
        <v/>
      </c>
      <c r="AR262" s="366"/>
      <c r="AS262" s="366"/>
      <c r="AT262" s="366"/>
      <c r="AU262" s="366"/>
      <c r="AV262" s="366"/>
      <c r="AW262" s="366"/>
      <c r="AX262" s="522"/>
      <c r="AY262" s="522"/>
      <c r="AZ262" s="522"/>
      <c r="BA262" s="522"/>
      <c r="BB262" s="366"/>
      <c r="BC262" s="366"/>
      <c r="BD262" s="366"/>
      <c r="BE262" s="366"/>
      <c r="BF262" s="518"/>
      <c r="BG262" s="518"/>
      <c r="BH262" s="532" t="str">
        <f t="shared" si="15"/>
        <v/>
      </c>
      <c r="BI262" s="366"/>
      <c r="BJ262" s="533"/>
      <c r="BK262" s="366"/>
      <c r="BL262" s="525"/>
      <c r="BM262" s="525"/>
      <c r="BN262" s="525"/>
      <c r="BO262" s="525"/>
      <c r="BP262" s="525"/>
      <c r="BQ262" s="525"/>
      <c r="BR262" s="366"/>
      <c r="BS262" s="525"/>
      <c r="BT262" s="525"/>
      <c r="BU262" s="525"/>
      <c r="BV262" s="525"/>
      <c r="BW262" s="12"/>
      <c r="BX262"/>
    </row>
    <row r="263" spans="1:76" s="371" customFormat="1" ht="27" customHeight="1" x14ac:dyDescent="0.2">
      <c r="A263" s="365"/>
      <c r="B263" s="379"/>
      <c r="C263" s="366"/>
      <c r="D263" s="533" t="str">
        <f>IF(E262="","",(VLOOKUP(E262,Lookups!$B$4:$C$3001,2,FALSE)))</f>
        <v/>
      </c>
      <c r="E263" s="366"/>
      <c r="F263" s="366"/>
      <c r="G263" s="366"/>
      <c r="H263" s="366"/>
      <c r="I263" s="366"/>
      <c r="J263" s="366"/>
      <c r="K263" s="366"/>
      <c r="L263" s="366"/>
      <c r="M263" s="366"/>
      <c r="N263" s="366"/>
      <c r="O263" s="517"/>
      <c r="P263" s="517"/>
      <c r="Q263" s="365"/>
      <c r="R263" s="365"/>
      <c r="S263" s="365"/>
      <c r="T263" s="518"/>
      <c r="U263" s="366"/>
      <c r="V263" s="365"/>
      <c r="W263" s="365"/>
      <c r="X263" s="532" t="str">
        <f t="shared" ref="X263:X326" si="16">IF(Y263="","",VLOOKUP(Y263,SurfMatDesc,2,FALSE))</f>
        <v/>
      </c>
      <c r="Y263" s="520"/>
      <c r="Z263" s="534" t="str">
        <f>IF(AA263="","",VLOOKUP(AA263,Lookups!L259:M282,2,FALSE))</f>
        <v/>
      </c>
      <c r="AA263" s="366"/>
      <c r="AB263" s="366"/>
      <c r="AC263" s="517"/>
      <c r="AD263" s="366"/>
      <c r="AE263" s="366"/>
      <c r="AF263" s="366"/>
      <c r="AG263" s="366"/>
      <c r="AH263" s="366"/>
      <c r="AI263" s="366"/>
      <c r="AJ263" s="366"/>
      <c r="AK263" s="366"/>
      <c r="AL263" s="532" t="str">
        <f>IF(AM263="","",(VLOOKUP(AM263,Lookups!V259:W280,2,FALSE)))</f>
        <v/>
      </c>
      <c r="AM263" s="366"/>
      <c r="AN263" s="366"/>
      <c r="AO263" s="532" t="str">
        <f t="shared" ref="AO263:AO326" si="17">IF(AP263="","",(VLOOKUP(AP263,SurfAdditive,2,FALSE)))</f>
        <v/>
      </c>
      <c r="AP263" s="366"/>
      <c r="AQ263" s="532" t="str">
        <f t="shared" ref="AQ263:AQ326" si="18">IF(AR263="","",(VLOOKUP(AR263,Polymer_Type,2,FALSE)))</f>
        <v/>
      </c>
      <c r="AR263" s="366"/>
      <c r="AS263" s="366"/>
      <c r="AT263" s="366"/>
      <c r="AU263" s="366"/>
      <c r="AV263" s="366"/>
      <c r="AW263" s="366"/>
      <c r="AX263" s="522"/>
      <c r="AY263" s="522"/>
      <c r="AZ263" s="522"/>
      <c r="BA263" s="522"/>
      <c r="BB263" s="366"/>
      <c r="BC263" s="366"/>
      <c r="BD263" s="366"/>
      <c r="BE263" s="366"/>
      <c r="BF263" s="518"/>
      <c r="BG263" s="518"/>
      <c r="BH263" s="532" t="str">
        <f t="shared" ref="BH263:BH326" si="19">IF(BI263="","",(VLOOKUP(BI263,SurfReason,2,FALSE)))</f>
        <v/>
      </c>
      <c r="BI263" s="366"/>
      <c r="BJ263" s="533"/>
      <c r="BK263" s="366"/>
      <c r="BL263" s="525"/>
      <c r="BM263" s="525"/>
      <c r="BN263" s="525"/>
      <c r="BO263" s="525"/>
      <c r="BP263" s="525"/>
      <c r="BQ263" s="525"/>
      <c r="BR263" s="366"/>
      <c r="BS263" s="525"/>
      <c r="BT263" s="525"/>
      <c r="BU263" s="525"/>
      <c r="BV263" s="525"/>
      <c r="BW263" s="12"/>
      <c r="BX263"/>
    </row>
    <row r="264" spans="1:76" s="371" customFormat="1" ht="27" customHeight="1" x14ac:dyDescent="0.2">
      <c r="A264" s="365"/>
      <c r="B264" s="379"/>
      <c r="C264" s="366"/>
      <c r="D264" s="533" t="str">
        <f>IF(E263="","",(VLOOKUP(E263,Lookups!$B$4:$C$3001,2,FALSE)))</f>
        <v/>
      </c>
      <c r="E264" s="366"/>
      <c r="F264" s="366"/>
      <c r="G264" s="366"/>
      <c r="H264" s="366"/>
      <c r="I264" s="366"/>
      <c r="J264" s="366"/>
      <c r="K264" s="366"/>
      <c r="L264" s="366"/>
      <c r="M264" s="366"/>
      <c r="N264" s="366"/>
      <c r="O264" s="517"/>
      <c r="P264" s="517"/>
      <c r="Q264" s="365"/>
      <c r="R264" s="365"/>
      <c r="S264" s="365"/>
      <c r="T264" s="518"/>
      <c r="U264" s="366"/>
      <c r="V264" s="365"/>
      <c r="W264" s="365"/>
      <c r="X264" s="532" t="str">
        <f t="shared" si="16"/>
        <v/>
      </c>
      <c r="Y264" s="520"/>
      <c r="Z264" s="534" t="str">
        <f>IF(AA264="","",VLOOKUP(AA264,Lookups!L260:M283,2,FALSE))</f>
        <v/>
      </c>
      <c r="AA264" s="366"/>
      <c r="AB264" s="366"/>
      <c r="AC264" s="517"/>
      <c r="AD264" s="366"/>
      <c r="AE264" s="366"/>
      <c r="AF264" s="366"/>
      <c r="AG264" s="366"/>
      <c r="AH264" s="366"/>
      <c r="AI264" s="366"/>
      <c r="AJ264" s="366"/>
      <c r="AK264" s="366"/>
      <c r="AL264" s="532" t="str">
        <f>IF(AM264="","",(VLOOKUP(AM264,Lookups!V260:W281,2,FALSE)))</f>
        <v/>
      </c>
      <c r="AM264" s="366"/>
      <c r="AN264" s="366"/>
      <c r="AO264" s="532" t="str">
        <f t="shared" si="17"/>
        <v/>
      </c>
      <c r="AP264" s="366"/>
      <c r="AQ264" s="532" t="str">
        <f t="shared" si="18"/>
        <v/>
      </c>
      <c r="AR264" s="366"/>
      <c r="AS264" s="366"/>
      <c r="AT264" s="366"/>
      <c r="AU264" s="366"/>
      <c r="AV264" s="366"/>
      <c r="AW264" s="366"/>
      <c r="AX264" s="522"/>
      <c r="AY264" s="522"/>
      <c r="AZ264" s="522"/>
      <c r="BA264" s="522"/>
      <c r="BB264" s="366"/>
      <c r="BC264" s="366"/>
      <c r="BD264" s="366"/>
      <c r="BE264" s="366"/>
      <c r="BF264" s="518"/>
      <c r="BG264" s="518"/>
      <c r="BH264" s="532" t="str">
        <f t="shared" si="19"/>
        <v/>
      </c>
      <c r="BI264" s="366"/>
      <c r="BJ264" s="533"/>
      <c r="BK264" s="366"/>
      <c r="BL264" s="525"/>
      <c r="BM264" s="525"/>
      <c r="BN264" s="525"/>
      <c r="BO264" s="525"/>
      <c r="BP264" s="525"/>
      <c r="BQ264" s="525"/>
      <c r="BR264" s="366"/>
      <c r="BS264" s="525"/>
      <c r="BT264" s="525"/>
      <c r="BU264" s="525"/>
      <c r="BV264" s="525"/>
      <c r="BW264" s="12"/>
      <c r="BX264"/>
    </row>
    <row r="265" spans="1:76" s="371" customFormat="1" ht="27" customHeight="1" x14ac:dyDescent="0.2">
      <c r="A265" s="365"/>
      <c r="B265" s="379"/>
      <c r="C265" s="366"/>
      <c r="D265" s="533" t="str">
        <f>IF(E264="","",(VLOOKUP(E264,Lookups!$B$4:$C$3001,2,FALSE)))</f>
        <v/>
      </c>
      <c r="E265" s="366"/>
      <c r="F265" s="366"/>
      <c r="G265" s="366"/>
      <c r="H265" s="366"/>
      <c r="I265" s="366"/>
      <c r="J265" s="366"/>
      <c r="K265" s="366"/>
      <c r="L265" s="366"/>
      <c r="M265" s="366"/>
      <c r="N265" s="366"/>
      <c r="O265" s="517"/>
      <c r="P265" s="517"/>
      <c r="Q265" s="365"/>
      <c r="R265" s="365"/>
      <c r="S265" s="365"/>
      <c r="T265" s="518"/>
      <c r="U265" s="366"/>
      <c r="V265" s="365"/>
      <c r="W265" s="365"/>
      <c r="X265" s="532" t="str">
        <f t="shared" si="16"/>
        <v/>
      </c>
      <c r="Y265" s="520"/>
      <c r="Z265" s="534" t="str">
        <f>IF(AA265="","",VLOOKUP(AA265,Lookups!L261:M284,2,FALSE))</f>
        <v/>
      </c>
      <c r="AA265" s="366"/>
      <c r="AB265" s="366"/>
      <c r="AC265" s="517"/>
      <c r="AD265" s="366"/>
      <c r="AE265" s="366"/>
      <c r="AF265" s="366"/>
      <c r="AG265" s="366"/>
      <c r="AH265" s="366"/>
      <c r="AI265" s="366"/>
      <c r="AJ265" s="366"/>
      <c r="AK265" s="366"/>
      <c r="AL265" s="532" t="str">
        <f>IF(AM265="","",(VLOOKUP(AM265,Lookups!V261:W282,2,FALSE)))</f>
        <v/>
      </c>
      <c r="AM265" s="366"/>
      <c r="AN265" s="366"/>
      <c r="AO265" s="532" t="str">
        <f t="shared" si="17"/>
        <v/>
      </c>
      <c r="AP265" s="366"/>
      <c r="AQ265" s="532" t="str">
        <f t="shared" si="18"/>
        <v/>
      </c>
      <c r="AR265" s="366"/>
      <c r="AS265" s="366"/>
      <c r="AT265" s="366"/>
      <c r="AU265" s="366"/>
      <c r="AV265" s="366"/>
      <c r="AW265" s="366"/>
      <c r="AX265" s="522"/>
      <c r="AY265" s="522"/>
      <c r="AZ265" s="522"/>
      <c r="BA265" s="522"/>
      <c r="BB265" s="366"/>
      <c r="BC265" s="366"/>
      <c r="BD265" s="366"/>
      <c r="BE265" s="366"/>
      <c r="BF265" s="518"/>
      <c r="BG265" s="518"/>
      <c r="BH265" s="532" t="str">
        <f t="shared" si="19"/>
        <v/>
      </c>
      <c r="BI265" s="366"/>
      <c r="BJ265" s="533"/>
      <c r="BK265" s="366"/>
      <c r="BL265" s="525"/>
      <c r="BM265" s="525"/>
      <c r="BN265" s="525"/>
      <c r="BO265" s="525"/>
      <c r="BP265" s="525"/>
      <c r="BQ265" s="525"/>
      <c r="BR265" s="366"/>
      <c r="BS265" s="525"/>
      <c r="BT265" s="525"/>
      <c r="BU265" s="525"/>
      <c r="BV265" s="525"/>
      <c r="BW265" s="12"/>
      <c r="BX265"/>
    </row>
    <row r="266" spans="1:76" s="371" customFormat="1" ht="27" customHeight="1" x14ac:dyDescent="0.2">
      <c r="A266" s="365"/>
      <c r="B266" s="379"/>
      <c r="C266" s="366"/>
      <c r="D266" s="533" t="str">
        <f>IF(E265="","",(VLOOKUP(E265,Lookups!$B$4:$C$3001,2,FALSE)))</f>
        <v/>
      </c>
      <c r="E266" s="366"/>
      <c r="F266" s="366"/>
      <c r="G266" s="366"/>
      <c r="H266" s="366"/>
      <c r="I266" s="366"/>
      <c r="J266" s="366"/>
      <c r="K266" s="366"/>
      <c r="L266" s="366"/>
      <c r="M266" s="366"/>
      <c r="N266" s="366"/>
      <c r="O266" s="517"/>
      <c r="P266" s="517"/>
      <c r="Q266" s="365"/>
      <c r="R266" s="365"/>
      <c r="S266" s="365"/>
      <c r="T266" s="518"/>
      <c r="U266" s="366"/>
      <c r="V266" s="365"/>
      <c r="W266" s="365"/>
      <c r="X266" s="532" t="str">
        <f t="shared" si="16"/>
        <v/>
      </c>
      <c r="Y266" s="520"/>
      <c r="Z266" s="534" t="str">
        <f>IF(AA266="","",VLOOKUP(AA266,Lookups!L262:M285,2,FALSE))</f>
        <v/>
      </c>
      <c r="AA266" s="366"/>
      <c r="AB266" s="366"/>
      <c r="AC266" s="517"/>
      <c r="AD266" s="366"/>
      <c r="AE266" s="366"/>
      <c r="AF266" s="366"/>
      <c r="AG266" s="366"/>
      <c r="AH266" s="366"/>
      <c r="AI266" s="366"/>
      <c r="AJ266" s="366"/>
      <c r="AK266" s="366"/>
      <c r="AL266" s="532" t="str">
        <f>IF(AM266="","",(VLOOKUP(AM266,Lookups!V262:W283,2,FALSE)))</f>
        <v/>
      </c>
      <c r="AM266" s="366"/>
      <c r="AN266" s="366"/>
      <c r="AO266" s="532" t="str">
        <f t="shared" si="17"/>
        <v/>
      </c>
      <c r="AP266" s="366"/>
      <c r="AQ266" s="532" t="str">
        <f t="shared" si="18"/>
        <v/>
      </c>
      <c r="AR266" s="366"/>
      <c r="AS266" s="366"/>
      <c r="AT266" s="366"/>
      <c r="AU266" s="366"/>
      <c r="AV266" s="366"/>
      <c r="AW266" s="366"/>
      <c r="AX266" s="522"/>
      <c r="AY266" s="522"/>
      <c r="AZ266" s="522"/>
      <c r="BA266" s="522"/>
      <c r="BB266" s="366"/>
      <c r="BC266" s="366"/>
      <c r="BD266" s="366"/>
      <c r="BE266" s="366"/>
      <c r="BF266" s="518"/>
      <c r="BG266" s="518"/>
      <c r="BH266" s="532" t="str">
        <f t="shared" si="19"/>
        <v/>
      </c>
      <c r="BI266" s="366"/>
      <c r="BJ266" s="533"/>
      <c r="BK266" s="366"/>
      <c r="BL266" s="525"/>
      <c r="BM266" s="525"/>
      <c r="BN266" s="525"/>
      <c r="BO266" s="525"/>
      <c r="BP266" s="525"/>
      <c r="BQ266" s="525"/>
      <c r="BR266" s="366"/>
      <c r="BS266" s="525"/>
      <c r="BT266" s="525"/>
      <c r="BU266" s="525"/>
      <c r="BV266" s="525"/>
      <c r="BW266" s="12"/>
      <c r="BX266"/>
    </row>
    <row r="267" spans="1:76" s="371" customFormat="1" ht="27" customHeight="1" x14ac:dyDescent="0.2">
      <c r="A267" s="365"/>
      <c r="B267" s="379"/>
      <c r="C267" s="366"/>
      <c r="D267" s="533" t="str">
        <f>IF(E266="","",(VLOOKUP(E266,Lookups!$B$4:$C$3001,2,FALSE)))</f>
        <v/>
      </c>
      <c r="E267" s="366"/>
      <c r="F267" s="366"/>
      <c r="G267" s="366"/>
      <c r="H267" s="366"/>
      <c r="I267" s="366"/>
      <c r="J267" s="366"/>
      <c r="K267" s="366"/>
      <c r="L267" s="366"/>
      <c r="M267" s="366"/>
      <c r="N267" s="366"/>
      <c r="O267" s="517"/>
      <c r="P267" s="517"/>
      <c r="Q267" s="365"/>
      <c r="R267" s="365"/>
      <c r="S267" s="365"/>
      <c r="T267" s="518"/>
      <c r="U267" s="366"/>
      <c r="V267" s="365"/>
      <c r="W267" s="365"/>
      <c r="X267" s="532" t="str">
        <f t="shared" si="16"/>
        <v/>
      </c>
      <c r="Y267" s="520"/>
      <c r="Z267" s="534" t="str">
        <f>IF(AA267="","",VLOOKUP(AA267,Lookups!L263:M286,2,FALSE))</f>
        <v/>
      </c>
      <c r="AA267" s="366"/>
      <c r="AB267" s="366"/>
      <c r="AC267" s="517"/>
      <c r="AD267" s="366"/>
      <c r="AE267" s="366"/>
      <c r="AF267" s="366"/>
      <c r="AG267" s="366"/>
      <c r="AH267" s="366"/>
      <c r="AI267" s="366"/>
      <c r="AJ267" s="366"/>
      <c r="AK267" s="366"/>
      <c r="AL267" s="532" t="str">
        <f>IF(AM267="","",(VLOOKUP(AM267,Lookups!V263:W284,2,FALSE)))</f>
        <v/>
      </c>
      <c r="AM267" s="366"/>
      <c r="AN267" s="366"/>
      <c r="AO267" s="532" t="str">
        <f t="shared" si="17"/>
        <v/>
      </c>
      <c r="AP267" s="366"/>
      <c r="AQ267" s="532" t="str">
        <f t="shared" si="18"/>
        <v/>
      </c>
      <c r="AR267" s="366"/>
      <c r="AS267" s="366"/>
      <c r="AT267" s="366"/>
      <c r="AU267" s="366"/>
      <c r="AV267" s="366"/>
      <c r="AW267" s="366"/>
      <c r="AX267" s="522"/>
      <c r="AY267" s="522"/>
      <c r="AZ267" s="522"/>
      <c r="BA267" s="522"/>
      <c r="BB267" s="366"/>
      <c r="BC267" s="366"/>
      <c r="BD267" s="366"/>
      <c r="BE267" s="366"/>
      <c r="BF267" s="518"/>
      <c r="BG267" s="518"/>
      <c r="BH267" s="532" t="str">
        <f t="shared" si="19"/>
        <v/>
      </c>
      <c r="BI267" s="366"/>
      <c r="BJ267" s="533"/>
      <c r="BK267" s="366"/>
      <c r="BL267" s="525"/>
      <c r="BM267" s="525"/>
      <c r="BN267" s="525"/>
      <c r="BO267" s="525"/>
      <c r="BP267" s="525"/>
      <c r="BQ267" s="525"/>
      <c r="BR267" s="366"/>
      <c r="BS267" s="525"/>
      <c r="BT267" s="525"/>
      <c r="BU267" s="525"/>
      <c r="BV267" s="525"/>
      <c r="BW267" s="12"/>
      <c r="BX267"/>
    </row>
    <row r="268" spans="1:76" s="371" customFormat="1" ht="27" customHeight="1" x14ac:dyDescent="0.2">
      <c r="A268" s="365"/>
      <c r="B268" s="379"/>
      <c r="C268" s="366"/>
      <c r="D268" s="533" t="str">
        <f>IF(E267="","",(VLOOKUP(E267,Lookups!$B$4:$C$3001,2,FALSE)))</f>
        <v/>
      </c>
      <c r="E268" s="366"/>
      <c r="F268" s="366"/>
      <c r="G268" s="366"/>
      <c r="H268" s="366"/>
      <c r="I268" s="366"/>
      <c r="J268" s="366"/>
      <c r="K268" s="366"/>
      <c r="L268" s="366"/>
      <c r="M268" s="366"/>
      <c r="N268" s="366"/>
      <c r="O268" s="517"/>
      <c r="P268" s="517"/>
      <c r="Q268" s="365"/>
      <c r="R268" s="365"/>
      <c r="S268" s="365"/>
      <c r="T268" s="518"/>
      <c r="U268" s="366"/>
      <c r="V268" s="365"/>
      <c r="W268" s="365"/>
      <c r="X268" s="532" t="str">
        <f t="shared" si="16"/>
        <v/>
      </c>
      <c r="Y268" s="520"/>
      <c r="Z268" s="534" t="str">
        <f>IF(AA268="","",VLOOKUP(AA268,Lookups!L264:M287,2,FALSE))</f>
        <v/>
      </c>
      <c r="AA268" s="366"/>
      <c r="AB268" s="366"/>
      <c r="AC268" s="517"/>
      <c r="AD268" s="366"/>
      <c r="AE268" s="366"/>
      <c r="AF268" s="366"/>
      <c r="AG268" s="366"/>
      <c r="AH268" s="366"/>
      <c r="AI268" s="366"/>
      <c r="AJ268" s="366"/>
      <c r="AK268" s="366"/>
      <c r="AL268" s="532" t="str">
        <f>IF(AM268="","",(VLOOKUP(AM268,Lookups!V264:W285,2,FALSE)))</f>
        <v/>
      </c>
      <c r="AM268" s="366"/>
      <c r="AN268" s="366"/>
      <c r="AO268" s="532" t="str">
        <f t="shared" si="17"/>
        <v/>
      </c>
      <c r="AP268" s="366"/>
      <c r="AQ268" s="532" t="str">
        <f t="shared" si="18"/>
        <v/>
      </c>
      <c r="AR268" s="366"/>
      <c r="AS268" s="366"/>
      <c r="AT268" s="366"/>
      <c r="AU268" s="366"/>
      <c r="AV268" s="366"/>
      <c r="AW268" s="366"/>
      <c r="AX268" s="522"/>
      <c r="AY268" s="522"/>
      <c r="AZ268" s="522"/>
      <c r="BA268" s="522"/>
      <c r="BB268" s="366"/>
      <c r="BC268" s="366"/>
      <c r="BD268" s="366"/>
      <c r="BE268" s="366"/>
      <c r="BF268" s="518"/>
      <c r="BG268" s="518"/>
      <c r="BH268" s="532" t="str">
        <f t="shared" si="19"/>
        <v/>
      </c>
      <c r="BI268" s="366"/>
      <c r="BJ268" s="533"/>
      <c r="BK268" s="366"/>
      <c r="BL268" s="525"/>
      <c r="BM268" s="525"/>
      <c r="BN268" s="525"/>
      <c r="BO268" s="525"/>
      <c r="BP268" s="525"/>
      <c r="BQ268" s="525"/>
      <c r="BR268" s="366"/>
      <c r="BS268" s="525"/>
      <c r="BT268" s="525"/>
      <c r="BU268" s="525"/>
      <c r="BV268" s="525"/>
      <c r="BW268" s="12"/>
      <c r="BX268"/>
    </row>
    <row r="269" spans="1:76" s="371" customFormat="1" ht="27" customHeight="1" x14ac:dyDescent="0.2">
      <c r="A269" s="365"/>
      <c r="B269" s="379"/>
      <c r="C269" s="366"/>
      <c r="D269" s="533" t="str">
        <f>IF(E268="","",(VLOOKUP(E268,Lookups!$B$4:$C$3001,2,FALSE)))</f>
        <v/>
      </c>
      <c r="E269" s="366"/>
      <c r="F269" s="366"/>
      <c r="G269" s="366"/>
      <c r="H269" s="366"/>
      <c r="I269" s="366"/>
      <c r="J269" s="366"/>
      <c r="K269" s="366"/>
      <c r="L269" s="366"/>
      <c r="M269" s="366"/>
      <c r="N269" s="366"/>
      <c r="O269" s="517"/>
      <c r="P269" s="517"/>
      <c r="Q269" s="365"/>
      <c r="R269" s="365"/>
      <c r="S269" s="365"/>
      <c r="T269" s="518"/>
      <c r="U269" s="366"/>
      <c r="V269" s="365"/>
      <c r="W269" s="365"/>
      <c r="X269" s="532" t="str">
        <f t="shared" si="16"/>
        <v/>
      </c>
      <c r="Y269" s="520"/>
      <c r="Z269" s="534" t="str">
        <f>IF(AA269="","",VLOOKUP(AA269,Lookups!L265:M288,2,FALSE))</f>
        <v/>
      </c>
      <c r="AA269" s="366"/>
      <c r="AB269" s="366"/>
      <c r="AC269" s="517"/>
      <c r="AD269" s="366"/>
      <c r="AE269" s="366"/>
      <c r="AF269" s="366"/>
      <c r="AG269" s="366"/>
      <c r="AH269" s="366"/>
      <c r="AI269" s="366"/>
      <c r="AJ269" s="366"/>
      <c r="AK269" s="366"/>
      <c r="AL269" s="532" t="str">
        <f>IF(AM269="","",(VLOOKUP(AM269,Lookups!V265:W286,2,FALSE)))</f>
        <v/>
      </c>
      <c r="AM269" s="366"/>
      <c r="AN269" s="366"/>
      <c r="AO269" s="532" t="str">
        <f t="shared" si="17"/>
        <v/>
      </c>
      <c r="AP269" s="366"/>
      <c r="AQ269" s="532" t="str">
        <f t="shared" si="18"/>
        <v/>
      </c>
      <c r="AR269" s="366"/>
      <c r="AS269" s="366"/>
      <c r="AT269" s="366"/>
      <c r="AU269" s="366"/>
      <c r="AV269" s="366"/>
      <c r="AW269" s="366"/>
      <c r="AX269" s="522"/>
      <c r="AY269" s="522"/>
      <c r="AZ269" s="522"/>
      <c r="BA269" s="522"/>
      <c r="BB269" s="366"/>
      <c r="BC269" s="366"/>
      <c r="BD269" s="366"/>
      <c r="BE269" s="366"/>
      <c r="BF269" s="518"/>
      <c r="BG269" s="518"/>
      <c r="BH269" s="532" t="str">
        <f t="shared" si="19"/>
        <v/>
      </c>
      <c r="BI269" s="366"/>
      <c r="BJ269" s="533"/>
      <c r="BK269" s="366"/>
      <c r="BL269" s="525"/>
      <c r="BM269" s="525"/>
      <c r="BN269" s="525"/>
      <c r="BO269" s="525"/>
      <c r="BP269" s="525"/>
      <c r="BQ269" s="525"/>
      <c r="BR269" s="366"/>
      <c r="BS269" s="525"/>
      <c r="BT269" s="525"/>
      <c r="BU269" s="525"/>
      <c r="BV269" s="525"/>
      <c r="BW269" s="12"/>
      <c r="BX269"/>
    </row>
    <row r="270" spans="1:76" s="371" customFormat="1" ht="27" customHeight="1" x14ac:dyDescent="0.2">
      <c r="A270" s="365"/>
      <c r="B270" s="379"/>
      <c r="C270" s="366"/>
      <c r="D270" s="533" t="str">
        <f>IF(E269="","",(VLOOKUP(E269,Lookups!$B$4:$C$3001,2,FALSE)))</f>
        <v/>
      </c>
      <c r="E270" s="366"/>
      <c r="F270" s="366"/>
      <c r="G270" s="366"/>
      <c r="H270" s="366"/>
      <c r="I270" s="366"/>
      <c r="J270" s="366"/>
      <c r="K270" s="366"/>
      <c r="L270" s="366"/>
      <c r="M270" s="366"/>
      <c r="N270" s="366"/>
      <c r="O270" s="517"/>
      <c r="P270" s="517"/>
      <c r="Q270" s="365"/>
      <c r="R270" s="365"/>
      <c r="S270" s="365"/>
      <c r="T270" s="518"/>
      <c r="U270" s="366"/>
      <c r="V270" s="365"/>
      <c r="W270" s="365"/>
      <c r="X270" s="532" t="str">
        <f t="shared" si="16"/>
        <v/>
      </c>
      <c r="Y270" s="520"/>
      <c r="Z270" s="534" t="str">
        <f>IF(AA270="","",VLOOKUP(AA270,Lookups!L266:M289,2,FALSE))</f>
        <v/>
      </c>
      <c r="AA270" s="366"/>
      <c r="AB270" s="366"/>
      <c r="AC270" s="517"/>
      <c r="AD270" s="366"/>
      <c r="AE270" s="366"/>
      <c r="AF270" s="366"/>
      <c r="AG270" s="366"/>
      <c r="AH270" s="366"/>
      <c r="AI270" s="366"/>
      <c r="AJ270" s="366"/>
      <c r="AK270" s="366"/>
      <c r="AL270" s="532" t="str">
        <f>IF(AM270="","",(VLOOKUP(AM270,Lookups!V266:W287,2,FALSE)))</f>
        <v/>
      </c>
      <c r="AM270" s="366"/>
      <c r="AN270" s="366"/>
      <c r="AO270" s="532" t="str">
        <f t="shared" si="17"/>
        <v/>
      </c>
      <c r="AP270" s="366"/>
      <c r="AQ270" s="532" t="str">
        <f t="shared" si="18"/>
        <v/>
      </c>
      <c r="AR270" s="366"/>
      <c r="AS270" s="366"/>
      <c r="AT270" s="366"/>
      <c r="AU270" s="366"/>
      <c r="AV270" s="366"/>
      <c r="AW270" s="366"/>
      <c r="AX270" s="522"/>
      <c r="AY270" s="522"/>
      <c r="AZ270" s="522"/>
      <c r="BA270" s="522"/>
      <c r="BB270" s="366"/>
      <c r="BC270" s="366"/>
      <c r="BD270" s="366"/>
      <c r="BE270" s="366"/>
      <c r="BF270" s="518"/>
      <c r="BG270" s="518"/>
      <c r="BH270" s="532" t="str">
        <f t="shared" si="19"/>
        <v/>
      </c>
      <c r="BI270" s="366"/>
      <c r="BJ270" s="533"/>
      <c r="BK270" s="366"/>
      <c r="BL270" s="525"/>
      <c r="BM270" s="525"/>
      <c r="BN270" s="525"/>
      <c r="BO270" s="525"/>
      <c r="BP270" s="525"/>
      <c r="BQ270" s="525"/>
      <c r="BR270" s="366"/>
      <c r="BS270" s="525"/>
      <c r="BT270" s="525"/>
      <c r="BU270" s="525"/>
      <c r="BV270" s="525"/>
      <c r="BW270" s="12"/>
      <c r="BX270"/>
    </row>
    <row r="271" spans="1:76" s="371" customFormat="1" ht="27" customHeight="1" x14ac:dyDescent="0.2">
      <c r="A271" s="365"/>
      <c r="B271" s="379"/>
      <c r="C271" s="366"/>
      <c r="D271" s="533" t="str">
        <f>IF(E270="","",(VLOOKUP(E270,Lookups!$B$4:$C$3001,2,FALSE)))</f>
        <v/>
      </c>
      <c r="E271" s="366"/>
      <c r="F271" s="366"/>
      <c r="G271" s="366"/>
      <c r="H271" s="366"/>
      <c r="I271" s="366"/>
      <c r="J271" s="366"/>
      <c r="K271" s="366"/>
      <c r="L271" s="366"/>
      <c r="M271" s="366"/>
      <c r="N271" s="366"/>
      <c r="O271" s="517"/>
      <c r="P271" s="517"/>
      <c r="Q271" s="365"/>
      <c r="R271" s="365"/>
      <c r="S271" s="365"/>
      <c r="T271" s="518"/>
      <c r="U271" s="366"/>
      <c r="V271" s="365"/>
      <c r="W271" s="365"/>
      <c r="X271" s="532" t="str">
        <f t="shared" si="16"/>
        <v/>
      </c>
      <c r="Y271" s="520"/>
      <c r="Z271" s="534" t="str">
        <f>IF(AA271="","",VLOOKUP(AA271,Lookups!L267:M290,2,FALSE))</f>
        <v/>
      </c>
      <c r="AA271" s="366"/>
      <c r="AB271" s="366"/>
      <c r="AC271" s="517"/>
      <c r="AD271" s="366"/>
      <c r="AE271" s="366"/>
      <c r="AF271" s="366"/>
      <c r="AG271" s="366"/>
      <c r="AH271" s="366"/>
      <c r="AI271" s="366"/>
      <c r="AJ271" s="366"/>
      <c r="AK271" s="366"/>
      <c r="AL271" s="532" t="str">
        <f>IF(AM271="","",(VLOOKUP(AM271,Lookups!V267:W288,2,FALSE)))</f>
        <v/>
      </c>
      <c r="AM271" s="366"/>
      <c r="AN271" s="366"/>
      <c r="AO271" s="532" t="str">
        <f t="shared" si="17"/>
        <v/>
      </c>
      <c r="AP271" s="366"/>
      <c r="AQ271" s="532" t="str">
        <f t="shared" si="18"/>
        <v/>
      </c>
      <c r="AR271" s="366"/>
      <c r="AS271" s="366"/>
      <c r="AT271" s="366"/>
      <c r="AU271" s="366"/>
      <c r="AV271" s="366"/>
      <c r="AW271" s="366"/>
      <c r="AX271" s="522"/>
      <c r="AY271" s="522"/>
      <c r="AZ271" s="522"/>
      <c r="BA271" s="522"/>
      <c r="BB271" s="366"/>
      <c r="BC271" s="366"/>
      <c r="BD271" s="366"/>
      <c r="BE271" s="366"/>
      <c r="BF271" s="518"/>
      <c r="BG271" s="518"/>
      <c r="BH271" s="532" t="str">
        <f t="shared" si="19"/>
        <v/>
      </c>
      <c r="BI271" s="366"/>
      <c r="BJ271" s="533"/>
      <c r="BK271" s="366"/>
      <c r="BL271" s="525"/>
      <c r="BM271" s="525"/>
      <c r="BN271" s="525"/>
      <c r="BO271" s="525"/>
      <c r="BP271" s="525"/>
      <c r="BQ271" s="525"/>
      <c r="BR271" s="366"/>
      <c r="BS271" s="525"/>
      <c r="BT271" s="525"/>
      <c r="BU271" s="525"/>
      <c r="BV271" s="525"/>
      <c r="BW271" s="12"/>
      <c r="BX271"/>
    </row>
    <row r="272" spans="1:76" s="371" customFormat="1" ht="27" customHeight="1" x14ac:dyDescent="0.2">
      <c r="A272" s="365"/>
      <c r="B272" s="379"/>
      <c r="C272" s="366"/>
      <c r="D272" s="533" t="str">
        <f>IF(E271="","",(VLOOKUP(E271,Lookups!$B$4:$C$3001,2,FALSE)))</f>
        <v/>
      </c>
      <c r="E272" s="366"/>
      <c r="F272" s="366"/>
      <c r="G272" s="366"/>
      <c r="H272" s="366"/>
      <c r="I272" s="366"/>
      <c r="J272" s="366"/>
      <c r="K272" s="366"/>
      <c r="L272" s="366"/>
      <c r="M272" s="366"/>
      <c r="N272" s="366"/>
      <c r="O272" s="517"/>
      <c r="P272" s="517"/>
      <c r="Q272" s="365"/>
      <c r="R272" s="365"/>
      <c r="S272" s="365"/>
      <c r="T272" s="518"/>
      <c r="U272" s="366"/>
      <c r="V272" s="365"/>
      <c r="W272" s="365"/>
      <c r="X272" s="532" t="str">
        <f t="shared" si="16"/>
        <v/>
      </c>
      <c r="Y272" s="520"/>
      <c r="Z272" s="534" t="str">
        <f>IF(AA272="","",VLOOKUP(AA272,Lookups!L268:M291,2,FALSE))</f>
        <v/>
      </c>
      <c r="AA272" s="366"/>
      <c r="AB272" s="366"/>
      <c r="AC272" s="517"/>
      <c r="AD272" s="366"/>
      <c r="AE272" s="366"/>
      <c r="AF272" s="366"/>
      <c r="AG272" s="366"/>
      <c r="AH272" s="366"/>
      <c r="AI272" s="366"/>
      <c r="AJ272" s="366"/>
      <c r="AK272" s="366"/>
      <c r="AL272" s="532" t="str">
        <f>IF(AM272="","",(VLOOKUP(AM272,Lookups!V268:W289,2,FALSE)))</f>
        <v/>
      </c>
      <c r="AM272" s="366"/>
      <c r="AN272" s="366"/>
      <c r="AO272" s="532" t="str">
        <f t="shared" si="17"/>
        <v/>
      </c>
      <c r="AP272" s="366"/>
      <c r="AQ272" s="532" t="str">
        <f t="shared" si="18"/>
        <v/>
      </c>
      <c r="AR272" s="366"/>
      <c r="AS272" s="366"/>
      <c r="AT272" s="366"/>
      <c r="AU272" s="366"/>
      <c r="AV272" s="366"/>
      <c r="AW272" s="366"/>
      <c r="AX272" s="522"/>
      <c r="AY272" s="522"/>
      <c r="AZ272" s="522"/>
      <c r="BA272" s="522"/>
      <c r="BB272" s="366"/>
      <c r="BC272" s="366"/>
      <c r="BD272" s="366"/>
      <c r="BE272" s="366"/>
      <c r="BF272" s="518"/>
      <c r="BG272" s="518"/>
      <c r="BH272" s="532" t="str">
        <f t="shared" si="19"/>
        <v/>
      </c>
      <c r="BI272" s="366"/>
      <c r="BJ272" s="533"/>
      <c r="BK272" s="366"/>
      <c r="BL272" s="525"/>
      <c r="BM272" s="525"/>
      <c r="BN272" s="525"/>
      <c r="BO272" s="525"/>
      <c r="BP272" s="525"/>
      <c r="BQ272" s="525"/>
      <c r="BR272" s="366"/>
      <c r="BS272" s="525"/>
      <c r="BT272" s="525"/>
      <c r="BU272" s="525"/>
      <c r="BV272" s="525"/>
      <c r="BW272" s="12"/>
      <c r="BX272"/>
    </row>
    <row r="273" spans="1:76" s="371" customFormat="1" ht="27" customHeight="1" x14ac:dyDescent="0.2">
      <c r="A273" s="365"/>
      <c r="B273" s="379"/>
      <c r="C273" s="366"/>
      <c r="D273" s="533" t="str">
        <f>IF(E272="","",(VLOOKUP(E272,Lookups!$B$4:$C$3001,2,FALSE)))</f>
        <v/>
      </c>
      <c r="E273" s="366"/>
      <c r="F273" s="366"/>
      <c r="G273" s="366"/>
      <c r="H273" s="366"/>
      <c r="I273" s="366"/>
      <c r="J273" s="366"/>
      <c r="K273" s="366"/>
      <c r="L273" s="366"/>
      <c r="M273" s="366"/>
      <c r="N273" s="366"/>
      <c r="O273" s="517"/>
      <c r="P273" s="517"/>
      <c r="Q273" s="365"/>
      <c r="R273" s="365"/>
      <c r="S273" s="365"/>
      <c r="T273" s="518"/>
      <c r="U273" s="366"/>
      <c r="V273" s="365"/>
      <c r="W273" s="365"/>
      <c r="X273" s="532" t="str">
        <f t="shared" si="16"/>
        <v/>
      </c>
      <c r="Y273" s="520"/>
      <c r="Z273" s="534" t="str">
        <f>IF(AA273="","",VLOOKUP(AA273,Lookups!L269:M292,2,FALSE))</f>
        <v/>
      </c>
      <c r="AA273" s="366"/>
      <c r="AB273" s="366"/>
      <c r="AC273" s="517"/>
      <c r="AD273" s="366"/>
      <c r="AE273" s="366"/>
      <c r="AF273" s="366"/>
      <c r="AG273" s="366"/>
      <c r="AH273" s="366"/>
      <c r="AI273" s="366"/>
      <c r="AJ273" s="366"/>
      <c r="AK273" s="366"/>
      <c r="AL273" s="532" t="str">
        <f>IF(AM273="","",(VLOOKUP(AM273,Lookups!V269:W290,2,FALSE)))</f>
        <v/>
      </c>
      <c r="AM273" s="366"/>
      <c r="AN273" s="366"/>
      <c r="AO273" s="532" t="str">
        <f t="shared" si="17"/>
        <v/>
      </c>
      <c r="AP273" s="366"/>
      <c r="AQ273" s="532" t="str">
        <f t="shared" si="18"/>
        <v/>
      </c>
      <c r="AR273" s="366"/>
      <c r="AS273" s="366"/>
      <c r="AT273" s="366"/>
      <c r="AU273" s="366"/>
      <c r="AV273" s="366"/>
      <c r="AW273" s="366"/>
      <c r="AX273" s="522"/>
      <c r="AY273" s="522"/>
      <c r="AZ273" s="522"/>
      <c r="BA273" s="522"/>
      <c r="BB273" s="366"/>
      <c r="BC273" s="366"/>
      <c r="BD273" s="366"/>
      <c r="BE273" s="366"/>
      <c r="BF273" s="518"/>
      <c r="BG273" s="518"/>
      <c r="BH273" s="532" t="str">
        <f t="shared" si="19"/>
        <v/>
      </c>
      <c r="BI273" s="366"/>
      <c r="BJ273" s="533"/>
      <c r="BK273" s="366"/>
      <c r="BL273" s="525"/>
      <c r="BM273" s="525"/>
      <c r="BN273" s="525"/>
      <c r="BO273" s="525"/>
      <c r="BP273" s="525"/>
      <c r="BQ273" s="525"/>
      <c r="BR273" s="366"/>
      <c r="BS273" s="525"/>
      <c r="BT273" s="525"/>
      <c r="BU273" s="525"/>
      <c r="BV273" s="525"/>
      <c r="BW273" s="12"/>
      <c r="BX273"/>
    </row>
    <row r="274" spans="1:76" s="371" customFormat="1" ht="27" customHeight="1" x14ac:dyDescent="0.2">
      <c r="A274" s="365"/>
      <c r="B274" s="379"/>
      <c r="C274" s="366"/>
      <c r="D274" s="533" t="str">
        <f>IF(E273="","",(VLOOKUP(E273,Lookups!$B$4:$C$3001,2,FALSE)))</f>
        <v/>
      </c>
      <c r="E274" s="366"/>
      <c r="F274" s="366"/>
      <c r="G274" s="366"/>
      <c r="H274" s="366"/>
      <c r="I274" s="366"/>
      <c r="J274" s="366"/>
      <c r="K274" s="366"/>
      <c r="L274" s="366"/>
      <c r="M274" s="366"/>
      <c r="N274" s="366"/>
      <c r="O274" s="517"/>
      <c r="P274" s="517"/>
      <c r="Q274" s="365"/>
      <c r="R274" s="365"/>
      <c r="S274" s="365"/>
      <c r="T274" s="518"/>
      <c r="U274" s="366"/>
      <c r="V274" s="365"/>
      <c r="W274" s="365"/>
      <c r="X274" s="532" t="str">
        <f t="shared" si="16"/>
        <v/>
      </c>
      <c r="Y274" s="520"/>
      <c r="Z274" s="534" t="str">
        <f>IF(AA274="","",VLOOKUP(AA274,Lookups!L270:M293,2,FALSE))</f>
        <v/>
      </c>
      <c r="AA274" s="366"/>
      <c r="AB274" s="366"/>
      <c r="AC274" s="517"/>
      <c r="AD274" s="366"/>
      <c r="AE274" s="366"/>
      <c r="AF274" s="366"/>
      <c r="AG274" s="366"/>
      <c r="AH274" s="366"/>
      <c r="AI274" s="366"/>
      <c r="AJ274" s="366"/>
      <c r="AK274" s="366"/>
      <c r="AL274" s="532" t="str">
        <f>IF(AM274="","",(VLOOKUP(AM274,Lookups!V270:W291,2,FALSE)))</f>
        <v/>
      </c>
      <c r="AM274" s="366"/>
      <c r="AN274" s="366"/>
      <c r="AO274" s="532" t="str">
        <f t="shared" si="17"/>
        <v/>
      </c>
      <c r="AP274" s="366"/>
      <c r="AQ274" s="532" t="str">
        <f t="shared" si="18"/>
        <v/>
      </c>
      <c r="AR274" s="366"/>
      <c r="AS274" s="366"/>
      <c r="AT274" s="366"/>
      <c r="AU274" s="366"/>
      <c r="AV274" s="366"/>
      <c r="AW274" s="366"/>
      <c r="AX274" s="522"/>
      <c r="AY274" s="522"/>
      <c r="AZ274" s="522"/>
      <c r="BA274" s="522"/>
      <c r="BB274" s="366"/>
      <c r="BC274" s="366"/>
      <c r="BD274" s="366"/>
      <c r="BE274" s="366"/>
      <c r="BF274" s="518"/>
      <c r="BG274" s="518"/>
      <c r="BH274" s="532" t="str">
        <f t="shared" si="19"/>
        <v/>
      </c>
      <c r="BI274" s="366"/>
      <c r="BJ274" s="533"/>
      <c r="BK274" s="366"/>
      <c r="BL274" s="525"/>
      <c r="BM274" s="525"/>
      <c r="BN274" s="525"/>
      <c r="BO274" s="525"/>
      <c r="BP274" s="525"/>
      <c r="BQ274" s="525"/>
      <c r="BR274" s="366"/>
      <c r="BS274" s="525"/>
      <c r="BT274" s="525"/>
      <c r="BU274" s="525"/>
      <c r="BV274" s="525"/>
      <c r="BW274" s="12"/>
      <c r="BX274"/>
    </row>
    <row r="275" spans="1:76" s="371" customFormat="1" ht="27" customHeight="1" x14ac:dyDescent="0.2">
      <c r="A275" s="365"/>
      <c r="B275" s="379"/>
      <c r="C275" s="366"/>
      <c r="D275" s="533" t="str">
        <f>IF(E274="","",(VLOOKUP(E274,Lookups!$B$4:$C$3001,2,FALSE)))</f>
        <v/>
      </c>
      <c r="E275" s="366"/>
      <c r="F275" s="366"/>
      <c r="G275" s="366"/>
      <c r="H275" s="366"/>
      <c r="I275" s="366"/>
      <c r="J275" s="366"/>
      <c r="K275" s="366"/>
      <c r="L275" s="366"/>
      <c r="M275" s="366"/>
      <c r="N275" s="366"/>
      <c r="O275" s="517"/>
      <c r="P275" s="517"/>
      <c r="Q275" s="365"/>
      <c r="R275" s="365"/>
      <c r="S275" s="365"/>
      <c r="T275" s="518"/>
      <c r="U275" s="366"/>
      <c r="V275" s="365"/>
      <c r="W275" s="365"/>
      <c r="X275" s="532" t="str">
        <f t="shared" si="16"/>
        <v/>
      </c>
      <c r="Y275" s="520"/>
      <c r="Z275" s="534" t="str">
        <f>IF(AA275="","",VLOOKUP(AA275,Lookups!L271:M294,2,FALSE))</f>
        <v/>
      </c>
      <c r="AA275" s="366"/>
      <c r="AB275" s="366"/>
      <c r="AC275" s="517"/>
      <c r="AD275" s="366"/>
      <c r="AE275" s="366"/>
      <c r="AF275" s="366"/>
      <c r="AG275" s="366"/>
      <c r="AH275" s="366"/>
      <c r="AI275" s="366"/>
      <c r="AJ275" s="366"/>
      <c r="AK275" s="366"/>
      <c r="AL275" s="532" t="str">
        <f>IF(AM275="","",(VLOOKUP(AM275,Lookups!V271:W292,2,FALSE)))</f>
        <v/>
      </c>
      <c r="AM275" s="366"/>
      <c r="AN275" s="366"/>
      <c r="AO275" s="532" t="str">
        <f t="shared" si="17"/>
        <v/>
      </c>
      <c r="AP275" s="366"/>
      <c r="AQ275" s="532" t="str">
        <f t="shared" si="18"/>
        <v/>
      </c>
      <c r="AR275" s="366"/>
      <c r="AS275" s="366"/>
      <c r="AT275" s="366"/>
      <c r="AU275" s="366"/>
      <c r="AV275" s="366"/>
      <c r="AW275" s="366"/>
      <c r="AX275" s="522"/>
      <c r="AY275" s="522"/>
      <c r="AZ275" s="522"/>
      <c r="BA275" s="522"/>
      <c r="BB275" s="366"/>
      <c r="BC275" s="366"/>
      <c r="BD275" s="366"/>
      <c r="BE275" s="366"/>
      <c r="BF275" s="518"/>
      <c r="BG275" s="518"/>
      <c r="BH275" s="532" t="str">
        <f t="shared" si="19"/>
        <v/>
      </c>
      <c r="BI275" s="366"/>
      <c r="BJ275" s="533"/>
      <c r="BK275" s="366"/>
      <c r="BL275" s="525"/>
      <c r="BM275" s="525"/>
      <c r="BN275" s="525"/>
      <c r="BO275" s="525"/>
      <c r="BP275" s="525"/>
      <c r="BQ275" s="525"/>
      <c r="BR275" s="366"/>
      <c r="BS275" s="525"/>
      <c r="BT275" s="525"/>
      <c r="BU275" s="525"/>
      <c r="BV275" s="525"/>
      <c r="BW275" s="12"/>
      <c r="BX275"/>
    </row>
    <row r="276" spans="1:76" s="371" customFormat="1" ht="27" customHeight="1" x14ac:dyDescent="0.2">
      <c r="A276" s="365"/>
      <c r="B276" s="379"/>
      <c r="C276" s="366"/>
      <c r="D276" s="533" t="str">
        <f>IF(E275="","",(VLOOKUP(E275,Lookups!$B$4:$C$3001,2,FALSE)))</f>
        <v/>
      </c>
      <c r="E276" s="366"/>
      <c r="F276" s="366"/>
      <c r="G276" s="366"/>
      <c r="H276" s="366"/>
      <c r="I276" s="366"/>
      <c r="J276" s="366"/>
      <c r="K276" s="366"/>
      <c r="L276" s="366"/>
      <c r="M276" s="366"/>
      <c r="N276" s="366"/>
      <c r="O276" s="517"/>
      <c r="P276" s="517"/>
      <c r="Q276" s="365"/>
      <c r="R276" s="365"/>
      <c r="S276" s="365"/>
      <c r="T276" s="518"/>
      <c r="U276" s="366"/>
      <c r="V276" s="365"/>
      <c r="W276" s="365"/>
      <c r="X276" s="532" t="str">
        <f t="shared" si="16"/>
        <v/>
      </c>
      <c r="Y276" s="520"/>
      <c r="Z276" s="534" t="str">
        <f>IF(AA276="","",VLOOKUP(AA276,Lookups!L272:M295,2,FALSE))</f>
        <v/>
      </c>
      <c r="AA276" s="366"/>
      <c r="AB276" s="366"/>
      <c r="AC276" s="517"/>
      <c r="AD276" s="366"/>
      <c r="AE276" s="366"/>
      <c r="AF276" s="366"/>
      <c r="AG276" s="366"/>
      <c r="AH276" s="366"/>
      <c r="AI276" s="366"/>
      <c r="AJ276" s="366"/>
      <c r="AK276" s="366"/>
      <c r="AL276" s="532" t="str">
        <f>IF(AM276="","",(VLOOKUP(AM276,Lookups!V272:W293,2,FALSE)))</f>
        <v/>
      </c>
      <c r="AM276" s="366"/>
      <c r="AN276" s="366"/>
      <c r="AO276" s="532" t="str">
        <f t="shared" si="17"/>
        <v/>
      </c>
      <c r="AP276" s="366"/>
      <c r="AQ276" s="532" t="str">
        <f t="shared" si="18"/>
        <v/>
      </c>
      <c r="AR276" s="366"/>
      <c r="AS276" s="366"/>
      <c r="AT276" s="366"/>
      <c r="AU276" s="366"/>
      <c r="AV276" s="366"/>
      <c r="AW276" s="366"/>
      <c r="AX276" s="522"/>
      <c r="AY276" s="522"/>
      <c r="AZ276" s="522"/>
      <c r="BA276" s="522"/>
      <c r="BB276" s="366"/>
      <c r="BC276" s="366"/>
      <c r="BD276" s="366"/>
      <c r="BE276" s="366"/>
      <c r="BF276" s="518"/>
      <c r="BG276" s="518"/>
      <c r="BH276" s="532" t="str">
        <f t="shared" si="19"/>
        <v/>
      </c>
      <c r="BI276" s="366"/>
      <c r="BJ276" s="533"/>
      <c r="BK276" s="366"/>
      <c r="BL276" s="525"/>
      <c r="BM276" s="525"/>
      <c r="BN276" s="525"/>
      <c r="BO276" s="525"/>
      <c r="BP276" s="525"/>
      <c r="BQ276" s="525"/>
      <c r="BR276" s="366"/>
      <c r="BS276" s="525"/>
      <c r="BT276" s="525"/>
      <c r="BU276" s="525"/>
      <c r="BV276" s="525"/>
      <c r="BW276" s="12"/>
      <c r="BX276"/>
    </row>
    <row r="277" spans="1:76" s="371" customFormat="1" ht="27" customHeight="1" x14ac:dyDescent="0.2">
      <c r="A277" s="365"/>
      <c r="B277" s="379"/>
      <c r="C277" s="366"/>
      <c r="D277" s="533" t="str">
        <f>IF(E276="","",(VLOOKUP(E276,Lookups!$B$4:$C$3001,2,FALSE)))</f>
        <v/>
      </c>
      <c r="E277" s="366"/>
      <c r="F277" s="366"/>
      <c r="G277" s="366"/>
      <c r="H277" s="366"/>
      <c r="I277" s="366"/>
      <c r="J277" s="366"/>
      <c r="K277" s="366"/>
      <c r="L277" s="366"/>
      <c r="M277" s="366"/>
      <c r="N277" s="366"/>
      <c r="O277" s="517"/>
      <c r="P277" s="517"/>
      <c r="Q277" s="365"/>
      <c r="R277" s="365"/>
      <c r="S277" s="365"/>
      <c r="T277" s="518"/>
      <c r="U277" s="366"/>
      <c r="V277" s="365"/>
      <c r="W277" s="365"/>
      <c r="X277" s="532" t="str">
        <f t="shared" si="16"/>
        <v/>
      </c>
      <c r="Y277" s="520"/>
      <c r="Z277" s="534" t="str">
        <f>IF(AA277="","",VLOOKUP(AA277,Lookups!L273:M296,2,FALSE))</f>
        <v/>
      </c>
      <c r="AA277" s="366"/>
      <c r="AB277" s="366"/>
      <c r="AC277" s="517"/>
      <c r="AD277" s="366"/>
      <c r="AE277" s="366"/>
      <c r="AF277" s="366"/>
      <c r="AG277" s="366"/>
      <c r="AH277" s="366"/>
      <c r="AI277" s="366"/>
      <c r="AJ277" s="366"/>
      <c r="AK277" s="366"/>
      <c r="AL277" s="532" t="str">
        <f>IF(AM277="","",(VLOOKUP(AM277,Lookups!V273:W294,2,FALSE)))</f>
        <v/>
      </c>
      <c r="AM277" s="366"/>
      <c r="AN277" s="366"/>
      <c r="AO277" s="532" t="str">
        <f t="shared" si="17"/>
        <v/>
      </c>
      <c r="AP277" s="366"/>
      <c r="AQ277" s="532" t="str">
        <f t="shared" si="18"/>
        <v/>
      </c>
      <c r="AR277" s="366"/>
      <c r="AS277" s="366"/>
      <c r="AT277" s="366"/>
      <c r="AU277" s="366"/>
      <c r="AV277" s="366"/>
      <c r="AW277" s="366"/>
      <c r="AX277" s="522"/>
      <c r="AY277" s="522"/>
      <c r="AZ277" s="522"/>
      <c r="BA277" s="522"/>
      <c r="BB277" s="366"/>
      <c r="BC277" s="366"/>
      <c r="BD277" s="366"/>
      <c r="BE277" s="366"/>
      <c r="BF277" s="518"/>
      <c r="BG277" s="518"/>
      <c r="BH277" s="532" t="str">
        <f t="shared" si="19"/>
        <v/>
      </c>
      <c r="BI277" s="366"/>
      <c r="BJ277" s="533"/>
      <c r="BK277" s="366"/>
      <c r="BL277" s="525"/>
      <c r="BM277" s="525"/>
      <c r="BN277" s="525"/>
      <c r="BO277" s="525"/>
      <c r="BP277" s="525"/>
      <c r="BQ277" s="525"/>
      <c r="BR277" s="366"/>
      <c r="BS277" s="525"/>
      <c r="BT277" s="525"/>
      <c r="BU277" s="525"/>
      <c r="BV277" s="525"/>
      <c r="BW277" s="12"/>
      <c r="BX277"/>
    </row>
    <row r="278" spans="1:76" s="371" customFormat="1" ht="27" customHeight="1" x14ac:dyDescent="0.2">
      <c r="A278" s="365"/>
      <c r="B278" s="379"/>
      <c r="C278" s="366"/>
      <c r="D278" s="533" t="str">
        <f>IF(E277="","",(VLOOKUP(E277,Lookups!$B$4:$C$3001,2,FALSE)))</f>
        <v/>
      </c>
      <c r="E278" s="366"/>
      <c r="F278" s="366"/>
      <c r="G278" s="366"/>
      <c r="H278" s="366"/>
      <c r="I278" s="366"/>
      <c r="J278" s="366"/>
      <c r="K278" s="366"/>
      <c r="L278" s="366"/>
      <c r="M278" s="366"/>
      <c r="N278" s="366"/>
      <c r="O278" s="517"/>
      <c r="P278" s="517"/>
      <c r="Q278" s="365"/>
      <c r="R278" s="365"/>
      <c r="S278" s="365"/>
      <c r="T278" s="518"/>
      <c r="U278" s="366"/>
      <c r="V278" s="365"/>
      <c r="W278" s="365"/>
      <c r="X278" s="532" t="str">
        <f t="shared" si="16"/>
        <v/>
      </c>
      <c r="Y278" s="520"/>
      <c r="Z278" s="534" t="str">
        <f>IF(AA278="","",VLOOKUP(AA278,Lookups!L274:M297,2,FALSE))</f>
        <v/>
      </c>
      <c r="AA278" s="366"/>
      <c r="AB278" s="366"/>
      <c r="AC278" s="517"/>
      <c r="AD278" s="366"/>
      <c r="AE278" s="366"/>
      <c r="AF278" s="366"/>
      <c r="AG278" s="366"/>
      <c r="AH278" s="366"/>
      <c r="AI278" s="366"/>
      <c r="AJ278" s="366"/>
      <c r="AK278" s="366"/>
      <c r="AL278" s="532" t="str">
        <f>IF(AM278="","",(VLOOKUP(AM278,Lookups!V274:W295,2,FALSE)))</f>
        <v/>
      </c>
      <c r="AM278" s="366"/>
      <c r="AN278" s="366"/>
      <c r="AO278" s="532" t="str">
        <f t="shared" si="17"/>
        <v/>
      </c>
      <c r="AP278" s="366"/>
      <c r="AQ278" s="532" t="str">
        <f t="shared" si="18"/>
        <v/>
      </c>
      <c r="AR278" s="366"/>
      <c r="AS278" s="366"/>
      <c r="AT278" s="366"/>
      <c r="AU278" s="366"/>
      <c r="AV278" s="366"/>
      <c r="AW278" s="366"/>
      <c r="AX278" s="522"/>
      <c r="AY278" s="522"/>
      <c r="AZ278" s="522"/>
      <c r="BA278" s="522"/>
      <c r="BB278" s="366"/>
      <c r="BC278" s="366"/>
      <c r="BD278" s="366"/>
      <c r="BE278" s="366"/>
      <c r="BF278" s="518"/>
      <c r="BG278" s="518"/>
      <c r="BH278" s="532" t="str">
        <f t="shared" si="19"/>
        <v/>
      </c>
      <c r="BI278" s="366"/>
      <c r="BJ278" s="533"/>
      <c r="BK278" s="366"/>
      <c r="BL278" s="525"/>
      <c r="BM278" s="525"/>
      <c r="BN278" s="525"/>
      <c r="BO278" s="525"/>
      <c r="BP278" s="525"/>
      <c r="BQ278" s="525"/>
      <c r="BR278" s="366"/>
      <c r="BS278" s="525"/>
      <c r="BT278" s="525"/>
      <c r="BU278" s="525"/>
      <c r="BV278" s="525"/>
      <c r="BW278" s="12"/>
      <c r="BX278"/>
    </row>
    <row r="279" spans="1:76" s="371" customFormat="1" ht="27" customHeight="1" x14ac:dyDescent="0.2">
      <c r="A279" s="365"/>
      <c r="B279" s="379"/>
      <c r="C279" s="366"/>
      <c r="D279" s="533" t="str">
        <f>IF(E278="","",(VLOOKUP(E278,Lookups!$B$4:$C$3001,2,FALSE)))</f>
        <v/>
      </c>
      <c r="E279" s="366"/>
      <c r="F279" s="366"/>
      <c r="G279" s="366"/>
      <c r="H279" s="366"/>
      <c r="I279" s="366"/>
      <c r="J279" s="366"/>
      <c r="K279" s="366"/>
      <c r="L279" s="366"/>
      <c r="M279" s="366"/>
      <c r="N279" s="366"/>
      <c r="O279" s="517"/>
      <c r="P279" s="517"/>
      <c r="Q279" s="365"/>
      <c r="R279" s="365"/>
      <c r="S279" s="365"/>
      <c r="T279" s="518"/>
      <c r="U279" s="366"/>
      <c r="V279" s="365"/>
      <c r="W279" s="365"/>
      <c r="X279" s="532" t="str">
        <f t="shared" si="16"/>
        <v/>
      </c>
      <c r="Y279" s="520"/>
      <c r="Z279" s="534" t="str">
        <f>IF(AA279="","",VLOOKUP(AA279,Lookups!L275:M298,2,FALSE))</f>
        <v/>
      </c>
      <c r="AA279" s="366"/>
      <c r="AB279" s="366"/>
      <c r="AC279" s="517"/>
      <c r="AD279" s="366"/>
      <c r="AE279" s="366"/>
      <c r="AF279" s="366"/>
      <c r="AG279" s="366"/>
      <c r="AH279" s="366"/>
      <c r="AI279" s="366"/>
      <c r="AJ279" s="366"/>
      <c r="AK279" s="366"/>
      <c r="AL279" s="532" t="str">
        <f>IF(AM279="","",(VLOOKUP(AM279,Lookups!V275:W296,2,FALSE)))</f>
        <v/>
      </c>
      <c r="AM279" s="366"/>
      <c r="AN279" s="366"/>
      <c r="AO279" s="532" t="str">
        <f t="shared" si="17"/>
        <v/>
      </c>
      <c r="AP279" s="366"/>
      <c r="AQ279" s="532" t="str">
        <f t="shared" si="18"/>
        <v/>
      </c>
      <c r="AR279" s="366"/>
      <c r="AS279" s="366"/>
      <c r="AT279" s="366"/>
      <c r="AU279" s="366"/>
      <c r="AV279" s="366"/>
      <c r="AW279" s="366"/>
      <c r="AX279" s="522"/>
      <c r="AY279" s="522"/>
      <c r="AZ279" s="522"/>
      <c r="BA279" s="522"/>
      <c r="BB279" s="366"/>
      <c r="BC279" s="366"/>
      <c r="BD279" s="366"/>
      <c r="BE279" s="366"/>
      <c r="BF279" s="518"/>
      <c r="BG279" s="518"/>
      <c r="BH279" s="532" t="str">
        <f t="shared" si="19"/>
        <v/>
      </c>
      <c r="BI279" s="366"/>
      <c r="BJ279" s="533"/>
      <c r="BK279" s="366"/>
      <c r="BL279" s="525"/>
      <c r="BM279" s="525"/>
      <c r="BN279" s="525"/>
      <c r="BO279" s="525"/>
      <c r="BP279" s="525"/>
      <c r="BQ279" s="525"/>
      <c r="BR279" s="366"/>
      <c r="BS279" s="525"/>
      <c r="BT279" s="525"/>
      <c r="BU279" s="525"/>
      <c r="BV279" s="525"/>
      <c r="BW279" s="12"/>
      <c r="BX279"/>
    </row>
    <row r="280" spans="1:76" s="371" customFormat="1" ht="27" customHeight="1" x14ac:dyDescent="0.2">
      <c r="A280" s="365"/>
      <c r="B280" s="379"/>
      <c r="C280" s="366"/>
      <c r="D280" s="533" t="str">
        <f>IF(E279="","",(VLOOKUP(E279,Lookups!$B$4:$C$3001,2,FALSE)))</f>
        <v/>
      </c>
      <c r="E280" s="366"/>
      <c r="F280" s="366"/>
      <c r="G280" s="366"/>
      <c r="H280" s="366"/>
      <c r="I280" s="366"/>
      <c r="J280" s="366"/>
      <c r="K280" s="366"/>
      <c r="L280" s="366"/>
      <c r="M280" s="366"/>
      <c r="N280" s="366"/>
      <c r="O280" s="517"/>
      <c r="P280" s="517"/>
      <c r="Q280" s="365"/>
      <c r="R280" s="365"/>
      <c r="S280" s="365"/>
      <c r="T280" s="518"/>
      <c r="U280" s="366"/>
      <c r="V280" s="365"/>
      <c r="W280" s="365"/>
      <c r="X280" s="532" t="str">
        <f t="shared" si="16"/>
        <v/>
      </c>
      <c r="Y280" s="520"/>
      <c r="Z280" s="534" t="str">
        <f>IF(AA280="","",VLOOKUP(AA280,Lookups!L276:M299,2,FALSE))</f>
        <v/>
      </c>
      <c r="AA280" s="366"/>
      <c r="AB280" s="366"/>
      <c r="AC280" s="517"/>
      <c r="AD280" s="366"/>
      <c r="AE280" s="366"/>
      <c r="AF280" s="366"/>
      <c r="AG280" s="366"/>
      <c r="AH280" s="366"/>
      <c r="AI280" s="366"/>
      <c r="AJ280" s="366"/>
      <c r="AK280" s="366"/>
      <c r="AL280" s="532" t="str">
        <f>IF(AM280="","",(VLOOKUP(AM280,Lookups!V276:W297,2,FALSE)))</f>
        <v/>
      </c>
      <c r="AM280" s="366"/>
      <c r="AN280" s="366"/>
      <c r="AO280" s="532" t="str">
        <f t="shared" si="17"/>
        <v/>
      </c>
      <c r="AP280" s="366"/>
      <c r="AQ280" s="532" t="str">
        <f t="shared" si="18"/>
        <v/>
      </c>
      <c r="AR280" s="366"/>
      <c r="AS280" s="366"/>
      <c r="AT280" s="366"/>
      <c r="AU280" s="366"/>
      <c r="AV280" s="366"/>
      <c r="AW280" s="366"/>
      <c r="AX280" s="522"/>
      <c r="AY280" s="522"/>
      <c r="AZ280" s="522"/>
      <c r="BA280" s="522"/>
      <c r="BB280" s="366"/>
      <c r="BC280" s="366"/>
      <c r="BD280" s="366"/>
      <c r="BE280" s="366"/>
      <c r="BF280" s="518"/>
      <c r="BG280" s="518"/>
      <c r="BH280" s="532" t="str">
        <f t="shared" si="19"/>
        <v/>
      </c>
      <c r="BI280" s="366"/>
      <c r="BJ280" s="533"/>
      <c r="BK280" s="366"/>
      <c r="BL280" s="525"/>
      <c r="BM280" s="525"/>
      <c r="BN280" s="525"/>
      <c r="BO280" s="525"/>
      <c r="BP280" s="525"/>
      <c r="BQ280" s="525"/>
      <c r="BR280" s="366"/>
      <c r="BS280" s="525"/>
      <c r="BT280" s="525"/>
      <c r="BU280" s="525"/>
      <c r="BV280" s="525"/>
      <c r="BW280" s="12"/>
      <c r="BX280"/>
    </row>
    <row r="281" spans="1:76" s="371" customFormat="1" ht="27" customHeight="1" x14ac:dyDescent="0.2">
      <c r="A281" s="365"/>
      <c r="B281" s="379"/>
      <c r="C281" s="366"/>
      <c r="D281" s="533" t="str">
        <f>IF(E280="","",(VLOOKUP(E280,Lookups!$B$4:$C$3001,2,FALSE)))</f>
        <v/>
      </c>
      <c r="E281" s="366"/>
      <c r="F281" s="366"/>
      <c r="G281" s="366"/>
      <c r="H281" s="366"/>
      <c r="I281" s="366"/>
      <c r="J281" s="366"/>
      <c r="K281" s="366"/>
      <c r="L281" s="366"/>
      <c r="M281" s="366"/>
      <c r="N281" s="366"/>
      <c r="O281" s="517"/>
      <c r="P281" s="517"/>
      <c r="Q281" s="365"/>
      <c r="R281" s="365"/>
      <c r="S281" s="365"/>
      <c r="T281" s="518"/>
      <c r="U281" s="366"/>
      <c r="V281" s="365"/>
      <c r="W281" s="365"/>
      <c r="X281" s="532" t="str">
        <f t="shared" si="16"/>
        <v/>
      </c>
      <c r="Y281" s="520"/>
      <c r="Z281" s="534" t="str">
        <f>IF(AA281="","",VLOOKUP(AA281,Lookups!L277:M300,2,FALSE))</f>
        <v/>
      </c>
      <c r="AA281" s="366"/>
      <c r="AB281" s="366"/>
      <c r="AC281" s="517"/>
      <c r="AD281" s="366"/>
      <c r="AE281" s="366"/>
      <c r="AF281" s="366"/>
      <c r="AG281" s="366"/>
      <c r="AH281" s="366"/>
      <c r="AI281" s="366"/>
      <c r="AJ281" s="366"/>
      <c r="AK281" s="366"/>
      <c r="AL281" s="532" t="str">
        <f>IF(AM281="","",(VLOOKUP(AM281,Lookups!V277:W298,2,FALSE)))</f>
        <v/>
      </c>
      <c r="AM281" s="366"/>
      <c r="AN281" s="366"/>
      <c r="AO281" s="532" t="str">
        <f t="shared" si="17"/>
        <v/>
      </c>
      <c r="AP281" s="366"/>
      <c r="AQ281" s="532" t="str">
        <f t="shared" si="18"/>
        <v/>
      </c>
      <c r="AR281" s="366"/>
      <c r="AS281" s="366"/>
      <c r="AT281" s="366"/>
      <c r="AU281" s="366"/>
      <c r="AV281" s="366"/>
      <c r="AW281" s="366"/>
      <c r="AX281" s="522"/>
      <c r="AY281" s="522"/>
      <c r="AZ281" s="522"/>
      <c r="BA281" s="522"/>
      <c r="BB281" s="366"/>
      <c r="BC281" s="366"/>
      <c r="BD281" s="366"/>
      <c r="BE281" s="366"/>
      <c r="BF281" s="518"/>
      <c r="BG281" s="518"/>
      <c r="BH281" s="532" t="str">
        <f t="shared" si="19"/>
        <v/>
      </c>
      <c r="BI281" s="366"/>
      <c r="BJ281" s="533"/>
      <c r="BK281" s="366"/>
      <c r="BL281" s="525"/>
      <c r="BM281" s="525"/>
      <c r="BN281" s="525"/>
      <c r="BO281" s="525"/>
      <c r="BP281" s="525"/>
      <c r="BQ281" s="525"/>
      <c r="BR281" s="366"/>
      <c r="BS281" s="525"/>
      <c r="BT281" s="525"/>
      <c r="BU281" s="525"/>
      <c r="BV281" s="525"/>
      <c r="BW281" s="12"/>
      <c r="BX281"/>
    </row>
    <row r="282" spans="1:76" s="371" customFormat="1" ht="27" customHeight="1" x14ac:dyDescent="0.2">
      <c r="A282" s="365"/>
      <c r="B282" s="379"/>
      <c r="C282" s="366"/>
      <c r="D282" s="533" t="str">
        <f>IF(E281="","",(VLOOKUP(E281,Lookups!$B$4:$C$3001,2,FALSE)))</f>
        <v/>
      </c>
      <c r="E282" s="366"/>
      <c r="F282" s="366"/>
      <c r="G282" s="366"/>
      <c r="H282" s="366"/>
      <c r="I282" s="366"/>
      <c r="J282" s="366"/>
      <c r="K282" s="366"/>
      <c r="L282" s="366"/>
      <c r="M282" s="366"/>
      <c r="N282" s="366"/>
      <c r="O282" s="517"/>
      <c r="P282" s="517"/>
      <c r="Q282" s="365"/>
      <c r="R282" s="365"/>
      <c r="S282" s="365"/>
      <c r="T282" s="518"/>
      <c r="U282" s="366"/>
      <c r="V282" s="365"/>
      <c r="W282" s="365"/>
      <c r="X282" s="532" t="str">
        <f t="shared" si="16"/>
        <v/>
      </c>
      <c r="Y282" s="520"/>
      <c r="Z282" s="534" t="str">
        <f>IF(AA282="","",VLOOKUP(AA282,Lookups!L278:M301,2,FALSE))</f>
        <v/>
      </c>
      <c r="AA282" s="366"/>
      <c r="AB282" s="366"/>
      <c r="AC282" s="517"/>
      <c r="AD282" s="366"/>
      <c r="AE282" s="366"/>
      <c r="AF282" s="366"/>
      <c r="AG282" s="366"/>
      <c r="AH282" s="366"/>
      <c r="AI282" s="366"/>
      <c r="AJ282" s="366"/>
      <c r="AK282" s="366"/>
      <c r="AL282" s="532" t="str">
        <f>IF(AM282="","",(VLOOKUP(AM282,Lookups!V278:W299,2,FALSE)))</f>
        <v/>
      </c>
      <c r="AM282" s="366"/>
      <c r="AN282" s="366"/>
      <c r="AO282" s="532" t="str">
        <f t="shared" si="17"/>
        <v/>
      </c>
      <c r="AP282" s="366"/>
      <c r="AQ282" s="532" t="str">
        <f t="shared" si="18"/>
        <v/>
      </c>
      <c r="AR282" s="366"/>
      <c r="AS282" s="366"/>
      <c r="AT282" s="366"/>
      <c r="AU282" s="366"/>
      <c r="AV282" s="366"/>
      <c r="AW282" s="366"/>
      <c r="AX282" s="522"/>
      <c r="AY282" s="522"/>
      <c r="AZ282" s="522"/>
      <c r="BA282" s="522"/>
      <c r="BB282" s="366"/>
      <c r="BC282" s="366"/>
      <c r="BD282" s="366"/>
      <c r="BE282" s="366"/>
      <c r="BF282" s="518"/>
      <c r="BG282" s="518"/>
      <c r="BH282" s="532" t="str">
        <f t="shared" si="19"/>
        <v/>
      </c>
      <c r="BI282" s="366"/>
      <c r="BJ282" s="533"/>
      <c r="BK282" s="366"/>
      <c r="BL282" s="525"/>
      <c r="BM282" s="525"/>
      <c r="BN282" s="525"/>
      <c r="BO282" s="525"/>
      <c r="BP282" s="525"/>
      <c r="BQ282" s="525"/>
      <c r="BR282" s="366"/>
      <c r="BS282" s="525"/>
      <c r="BT282" s="525"/>
      <c r="BU282" s="525"/>
      <c r="BV282" s="525"/>
      <c r="BW282" s="12"/>
      <c r="BX282"/>
    </row>
    <row r="283" spans="1:76" s="371" customFormat="1" ht="27" customHeight="1" x14ac:dyDescent="0.2">
      <c r="A283" s="365"/>
      <c r="B283" s="379"/>
      <c r="C283" s="366"/>
      <c r="D283" s="533" t="str">
        <f>IF(E282="","",(VLOOKUP(E282,Lookups!$B$4:$C$3001,2,FALSE)))</f>
        <v/>
      </c>
      <c r="E283" s="366"/>
      <c r="F283" s="366"/>
      <c r="G283" s="366"/>
      <c r="H283" s="366"/>
      <c r="I283" s="366"/>
      <c r="J283" s="366"/>
      <c r="K283" s="366"/>
      <c r="L283" s="366"/>
      <c r="M283" s="366"/>
      <c r="N283" s="366"/>
      <c r="O283" s="517"/>
      <c r="P283" s="517"/>
      <c r="Q283" s="365"/>
      <c r="R283" s="365"/>
      <c r="S283" s="365"/>
      <c r="T283" s="518"/>
      <c r="U283" s="366"/>
      <c r="V283" s="365"/>
      <c r="W283" s="365"/>
      <c r="X283" s="532" t="str">
        <f t="shared" si="16"/>
        <v/>
      </c>
      <c r="Y283" s="520"/>
      <c r="Z283" s="534" t="str">
        <f>IF(AA283="","",VLOOKUP(AA283,Lookups!L279:M302,2,FALSE))</f>
        <v/>
      </c>
      <c r="AA283" s="366"/>
      <c r="AB283" s="366"/>
      <c r="AC283" s="517"/>
      <c r="AD283" s="366"/>
      <c r="AE283" s="366"/>
      <c r="AF283" s="366"/>
      <c r="AG283" s="366"/>
      <c r="AH283" s="366"/>
      <c r="AI283" s="366"/>
      <c r="AJ283" s="366"/>
      <c r="AK283" s="366"/>
      <c r="AL283" s="532" t="str">
        <f>IF(AM283="","",(VLOOKUP(AM283,Lookups!V279:W300,2,FALSE)))</f>
        <v/>
      </c>
      <c r="AM283" s="366"/>
      <c r="AN283" s="366"/>
      <c r="AO283" s="532" t="str">
        <f t="shared" si="17"/>
        <v/>
      </c>
      <c r="AP283" s="366"/>
      <c r="AQ283" s="532" t="str">
        <f t="shared" si="18"/>
        <v/>
      </c>
      <c r="AR283" s="366"/>
      <c r="AS283" s="366"/>
      <c r="AT283" s="366"/>
      <c r="AU283" s="366"/>
      <c r="AV283" s="366"/>
      <c r="AW283" s="366"/>
      <c r="AX283" s="522"/>
      <c r="AY283" s="522"/>
      <c r="AZ283" s="522"/>
      <c r="BA283" s="522"/>
      <c r="BB283" s="366"/>
      <c r="BC283" s="366"/>
      <c r="BD283" s="366"/>
      <c r="BE283" s="366"/>
      <c r="BF283" s="518"/>
      <c r="BG283" s="518"/>
      <c r="BH283" s="532" t="str">
        <f t="shared" si="19"/>
        <v/>
      </c>
      <c r="BI283" s="366"/>
      <c r="BJ283" s="533"/>
      <c r="BK283" s="366"/>
      <c r="BL283" s="525"/>
      <c r="BM283" s="525"/>
      <c r="BN283" s="525"/>
      <c r="BO283" s="525"/>
      <c r="BP283" s="525"/>
      <c r="BQ283" s="525"/>
      <c r="BR283" s="366"/>
      <c r="BS283" s="525"/>
      <c r="BT283" s="525"/>
      <c r="BU283" s="525"/>
      <c r="BV283" s="525"/>
      <c r="BW283" s="12"/>
      <c r="BX283"/>
    </row>
    <row r="284" spans="1:76" s="371" customFormat="1" ht="27" customHeight="1" x14ac:dyDescent="0.2">
      <c r="A284" s="365"/>
      <c r="B284" s="379"/>
      <c r="C284" s="366"/>
      <c r="D284" s="533" t="str">
        <f>IF(E283="","",(VLOOKUP(E283,Lookups!$B$4:$C$3001,2,FALSE)))</f>
        <v/>
      </c>
      <c r="E284" s="366"/>
      <c r="F284" s="366"/>
      <c r="G284" s="366"/>
      <c r="H284" s="366"/>
      <c r="I284" s="366"/>
      <c r="J284" s="366"/>
      <c r="K284" s="366"/>
      <c r="L284" s="366"/>
      <c r="M284" s="366"/>
      <c r="N284" s="366"/>
      <c r="O284" s="517"/>
      <c r="P284" s="517"/>
      <c r="Q284" s="365"/>
      <c r="R284" s="365"/>
      <c r="S284" s="365"/>
      <c r="T284" s="518"/>
      <c r="U284" s="366"/>
      <c r="V284" s="365"/>
      <c r="W284" s="365"/>
      <c r="X284" s="532" t="str">
        <f t="shared" si="16"/>
        <v/>
      </c>
      <c r="Y284" s="520"/>
      <c r="Z284" s="534" t="str">
        <f>IF(AA284="","",VLOOKUP(AA284,Lookups!L280:M303,2,FALSE))</f>
        <v/>
      </c>
      <c r="AA284" s="366"/>
      <c r="AB284" s="366"/>
      <c r="AC284" s="517"/>
      <c r="AD284" s="366"/>
      <c r="AE284" s="366"/>
      <c r="AF284" s="366"/>
      <c r="AG284" s="366"/>
      <c r="AH284" s="366"/>
      <c r="AI284" s="366"/>
      <c r="AJ284" s="366"/>
      <c r="AK284" s="366"/>
      <c r="AL284" s="532" t="str">
        <f>IF(AM284="","",(VLOOKUP(AM284,Lookups!V280:W301,2,FALSE)))</f>
        <v/>
      </c>
      <c r="AM284" s="366"/>
      <c r="AN284" s="366"/>
      <c r="AO284" s="532" t="str">
        <f t="shared" si="17"/>
        <v/>
      </c>
      <c r="AP284" s="366"/>
      <c r="AQ284" s="532" t="str">
        <f t="shared" si="18"/>
        <v/>
      </c>
      <c r="AR284" s="366"/>
      <c r="AS284" s="366"/>
      <c r="AT284" s="366"/>
      <c r="AU284" s="366"/>
      <c r="AV284" s="366"/>
      <c r="AW284" s="366"/>
      <c r="AX284" s="522"/>
      <c r="AY284" s="522"/>
      <c r="AZ284" s="522"/>
      <c r="BA284" s="522"/>
      <c r="BB284" s="366"/>
      <c r="BC284" s="366"/>
      <c r="BD284" s="366"/>
      <c r="BE284" s="366"/>
      <c r="BF284" s="518"/>
      <c r="BG284" s="518"/>
      <c r="BH284" s="532" t="str">
        <f t="shared" si="19"/>
        <v/>
      </c>
      <c r="BI284" s="366"/>
      <c r="BJ284" s="533"/>
      <c r="BK284" s="366"/>
      <c r="BL284" s="525"/>
      <c r="BM284" s="525"/>
      <c r="BN284" s="525"/>
      <c r="BO284" s="525"/>
      <c r="BP284" s="525"/>
      <c r="BQ284" s="525"/>
      <c r="BR284" s="366"/>
      <c r="BS284" s="525"/>
      <c r="BT284" s="525"/>
      <c r="BU284" s="525"/>
      <c r="BV284" s="525"/>
      <c r="BW284" s="12"/>
      <c r="BX284"/>
    </row>
    <row r="285" spans="1:76" s="371" customFormat="1" ht="27" customHeight="1" x14ac:dyDescent="0.2">
      <c r="A285" s="365"/>
      <c r="B285" s="379"/>
      <c r="C285" s="366"/>
      <c r="D285" s="533" t="str">
        <f>IF(E284="","",(VLOOKUP(E284,Lookups!$B$4:$C$3001,2,FALSE)))</f>
        <v/>
      </c>
      <c r="E285" s="366"/>
      <c r="F285" s="366"/>
      <c r="G285" s="366"/>
      <c r="H285" s="366"/>
      <c r="I285" s="366"/>
      <c r="J285" s="366"/>
      <c r="K285" s="366"/>
      <c r="L285" s="366"/>
      <c r="M285" s="366"/>
      <c r="N285" s="366"/>
      <c r="O285" s="517"/>
      <c r="P285" s="517"/>
      <c r="Q285" s="365"/>
      <c r="R285" s="365"/>
      <c r="S285" s="365"/>
      <c r="T285" s="518"/>
      <c r="U285" s="366"/>
      <c r="V285" s="365"/>
      <c r="W285" s="365"/>
      <c r="X285" s="532" t="str">
        <f t="shared" si="16"/>
        <v/>
      </c>
      <c r="Y285" s="520"/>
      <c r="Z285" s="534" t="str">
        <f>IF(AA285="","",VLOOKUP(AA285,Lookups!L281:M304,2,FALSE))</f>
        <v/>
      </c>
      <c r="AA285" s="366"/>
      <c r="AB285" s="366"/>
      <c r="AC285" s="517"/>
      <c r="AD285" s="366"/>
      <c r="AE285" s="366"/>
      <c r="AF285" s="366"/>
      <c r="AG285" s="366"/>
      <c r="AH285" s="366"/>
      <c r="AI285" s="366"/>
      <c r="AJ285" s="366"/>
      <c r="AK285" s="366"/>
      <c r="AL285" s="532" t="str">
        <f>IF(AM285="","",(VLOOKUP(AM285,Lookups!V281:W302,2,FALSE)))</f>
        <v/>
      </c>
      <c r="AM285" s="366"/>
      <c r="AN285" s="366"/>
      <c r="AO285" s="532" t="str">
        <f t="shared" si="17"/>
        <v/>
      </c>
      <c r="AP285" s="366"/>
      <c r="AQ285" s="532" t="str">
        <f t="shared" si="18"/>
        <v/>
      </c>
      <c r="AR285" s="366"/>
      <c r="AS285" s="366"/>
      <c r="AT285" s="366"/>
      <c r="AU285" s="366"/>
      <c r="AV285" s="366"/>
      <c r="AW285" s="366"/>
      <c r="AX285" s="522"/>
      <c r="AY285" s="522"/>
      <c r="AZ285" s="522"/>
      <c r="BA285" s="522"/>
      <c r="BB285" s="366"/>
      <c r="BC285" s="366"/>
      <c r="BD285" s="366"/>
      <c r="BE285" s="366"/>
      <c r="BF285" s="518"/>
      <c r="BG285" s="518"/>
      <c r="BH285" s="532" t="str">
        <f t="shared" si="19"/>
        <v/>
      </c>
      <c r="BI285" s="366"/>
      <c r="BJ285" s="533"/>
      <c r="BK285" s="366"/>
      <c r="BL285" s="525"/>
      <c r="BM285" s="525"/>
      <c r="BN285" s="525"/>
      <c r="BO285" s="525"/>
      <c r="BP285" s="525"/>
      <c r="BQ285" s="525"/>
      <c r="BR285" s="366"/>
      <c r="BS285" s="525"/>
      <c r="BT285" s="525"/>
      <c r="BU285" s="525"/>
      <c r="BV285" s="525"/>
      <c r="BW285" s="12"/>
      <c r="BX285"/>
    </row>
    <row r="286" spans="1:76" s="371" customFormat="1" ht="27" customHeight="1" x14ac:dyDescent="0.2">
      <c r="A286" s="365"/>
      <c r="B286" s="379"/>
      <c r="C286" s="366"/>
      <c r="D286" s="533" t="str">
        <f>IF(E285="","",(VLOOKUP(E285,Lookups!$B$4:$C$3001,2,FALSE)))</f>
        <v/>
      </c>
      <c r="E286" s="366"/>
      <c r="F286" s="366"/>
      <c r="G286" s="366"/>
      <c r="H286" s="366"/>
      <c r="I286" s="366"/>
      <c r="J286" s="366"/>
      <c r="K286" s="366"/>
      <c r="L286" s="366"/>
      <c r="M286" s="366"/>
      <c r="N286" s="366"/>
      <c r="O286" s="517"/>
      <c r="P286" s="517"/>
      <c r="Q286" s="365"/>
      <c r="R286" s="365"/>
      <c r="S286" s="365"/>
      <c r="T286" s="518"/>
      <c r="U286" s="366"/>
      <c r="V286" s="365"/>
      <c r="W286" s="365"/>
      <c r="X286" s="532" t="str">
        <f t="shared" si="16"/>
        <v/>
      </c>
      <c r="Y286" s="520"/>
      <c r="Z286" s="534" t="str">
        <f>IF(AA286="","",VLOOKUP(AA286,Lookups!L282:M305,2,FALSE))</f>
        <v/>
      </c>
      <c r="AA286" s="366"/>
      <c r="AB286" s="366"/>
      <c r="AC286" s="517"/>
      <c r="AD286" s="366"/>
      <c r="AE286" s="366"/>
      <c r="AF286" s="366"/>
      <c r="AG286" s="366"/>
      <c r="AH286" s="366"/>
      <c r="AI286" s="366"/>
      <c r="AJ286" s="366"/>
      <c r="AK286" s="366"/>
      <c r="AL286" s="532" t="str">
        <f>IF(AM286="","",(VLOOKUP(AM286,Lookups!V282:W303,2,FALSE)))</f>
        <v/>
      </c>
      <c r="AM286" s="366"/>
      <c r="AN286" s="366"/>
      <c r="AO286" s="532" t="str">
        <f t="shared" si="17"/>
        <v/>
      </c>
      <c r="AP286" s="366"/>
      <c r="AQ286" s="532" t="str">
        <f t="shared" si="18"/>
        <v/>
      </c>
      <c r="AR286" s="366"/>
      <c r="AS286" s="366"/>
      <c r="AT286" s="366"/>
      <c r="AU286" s="366"/>
      <c r="AV286" s="366"/>
      <c r="AW286" s="366"/>
      <c r="AX286" s="522"/>
      <c r="AY286" s="522"/>
      <c r="AZ286" s="522"/>
      <c r="BA286" s="522"/>
      <c r="BB286" s="366"/>
      <c r="BC286" s="366"/>
      <c r="BD286" s="366"/>
      <c r="BE286" s="366"/>
      <c r="BF286" s="518"/>
      <c r="BG286" s="518"/>
      <c r="BH286" s="532" t="str">
        <f t="shared" si="19"/>
        <v/>
      </c>
      <c r="BI286" s="366"/>
      <c r="BJ286" s="533"/>
      <c r="BK286" s="366"/>
      <c r="BL286" s="525"/>
      <c r="BM286" s="525"/>
      <c r="BN286" s="525"/>
      <c r="BO286" s="525"/>
      <c r="BP286" s="525"/>
      <c r="BQ286" s="525"/>
      <c r="BR286" s="366"/>
      <c r="BS286" s="525"/>
      <c r="BT286" s="525"/>
      <c r="BU286" s="525"/>
      <c r="BV286" s="525"/>
      <c r="BW286" s="12"/>
      <c r="BX286"/>
    </row>
    <row r="287" spans="1:76" s="371" customFormat="1" ht="27" customHeight="1" x14ac:dyDescent="0.2">
      <c r="A287" s="365"/>
      <c r="B287" s="379"/>
      <c r="C287" s="366"/>
      <c r="D287" s="533" t="str">
        <f>IF(E286="","",(VLOOKUP(E286,Lookups!$B$4:$C$3001,2,FALSE)))</f>
        <v/>
      </c>
      <c r="E287" s="366"/>
      <c r="F287" s="366"/>
      <c r="G287" s="366"/>
      <c r="H287" s="366"/>
      <c r="I287" s="366"/>
      <c r="J287" s="366"/>
      <c r="K287" s="366"/>
      <c r="L287" s="366"/>
      <c r="M287" s="366"/>
      <c r="N287" s="366"/>
      <c r="O287" s="517"/>
      <c r="P287" s="517"/>
      <c r="Q287" s="365"/>
      <c r="R287" s="365"/>
      <c r="S287" s="365"/>
      <c r="T287" s="518"/>
      <c r="U287" s="366"/>
      <c r="V287" s="365"/>
      <c r="W287" s="365"/>
      <c r="X287" s="532" t="str">
        <f t="shared" si="16"/>
        <v/>
      </c>
      <c r="Y287" s="520"/>
      <c r="Z287" s="534" t="str">
        <f>IF(AA287="","",VLOOKUP(AA287,Lookups!L283:M306,2,FALSE))</f>
        <v/>
      </c>
      <c r="AA287" s="366"/>
      <c r="AB287" s="366"/>
      <c r="AC287" s="517"/>
      <c r="AD287" s="366"/>
      <c r="AE287" s="366"/>
      <c r="AF287" s="366"/>
      <c r="AG287" s="366"/>
      <c r="AH287" s="366"/>
      <c r="AI287" s="366"/>
      <c r="AJ287" s="366"/>
      <c r="AK287" s="366"/>
      <c r="AL287" s="532" t="str">
        <f>IF(AM287="","",(VLOOKUP(AM287,Lookups!V283:W304,2,FALSE)))</f>
        <v/>
      </c>
      <c r="AM287" s="366"/>
      <c r="AN287" s="366"/>
      <c r="AO287" s="532" t="str">
        <f t="shared" si="17"/>
        <v/>
      </c>
      <c r="AP287" s="366"/>
      <c r="AQ287" s="532" t="str">
        <f t="shared" si="18"/>
        <v/>
      </c>
      <c r="AR287" s="366"/>
      <c r="AS287" s="366"/>
      <c r="AT287" s="366"/>
      <c r="AU287" s="366"/>
      <c r="AV287" s="366"/>
      <c r="AW287" s="366"/>
      <c r="AX287" s="522"/>
      <c r="AY287" s="522"/>
      <c r="AZ287" s="522"/>
      <c r="BA287" s="522"/>
      <c r="BB287" s="366"/>
      <c r="BC287" s="366"/>
      <c r="BD287" s="366"/>
      <c r="BE287" s="366"/>
      <c r="BF287" s="518"/>
      <c r="BG287" s="518"/>
      <c r="BH287" s="532" t="str">
        <f t="shared" si="19"/>
        <v/>
      </c>
      <c r="BI287" s="366"/>
      <c r="BJ287" s="533"/>
      <c r="BK287" s="366"/>
      <c r="BL287" s="525"/>
      <c r="BM287" s="525"/>
      <c r="BN287" s="525"/>
      <c r="BO287" s="525"/>
      <c r="BP287" s="525"/>
      <c r="BQ287" s="525"/>
      <c r="BR287" s="366"/>
      <c r="BS287" s="525"/>
      <c r="BT287" s="525"/>
      <c r="BU287" s="525"/>
      <c r="BV287" s="525"/>
      <c r="BW287" s="12"/>
      <c r="BX287"/>
    </row>
    <row r="288" spans="1:76" s="371" customFormat="1" ht="27" customHeight="1" x14ac:dyDescent="0.2">
      <c r="A288" s="365"/>
      <c r="B288" s="379"/>
      <c r="C288" s="366"/>
      <c r="D288" s="533" t="str">
        <f>IF(E287="","",(VLOOKUP(E287,Lookups!$B$4:$C$3001,2,FALSE)))</f>
        <v/>
      </c>
      <c r="E288" s="366"/>
      <c r="F288" s="366"/>
      <c r="G288" s="366"/>
      <c r="H288" s="366"/>
      <c r="I288" s="366"/>
      <c r="J288" s="366"/>
      <c r="K288" s="366"/>
      <c r="L288" s="366"/>
      <c r="M288" s="366"/>
      <c r="N288" s="366"/>
      <c r="O288" s="517"/>
      <c r="P288" s="517"/>
      <c r="Q288" s="365"/>
      <c r="R288" s="365"/>
      <c r="S288" s="365"/>
      <c r="T288" s="518"/>
      <c r="U288" s="366"/>
      <c r="V288" s="365"/>
      <c r="W288" s="365"/>
      <c r="X288" s="532" t="str">
        <f t="shared" si="16"/>
        <v/>
      </c>
      <c r="Y288" s="520"/>
      <c r="Z288" s="534" t="str">
        <f>IF(AA288="","",VLOOKUP(AA288,Lookups!L284:M307,2,FALSE))</f>
        <v/>
      </c>
      <c r="AA288" s="366"/>
      <c r="AB288" s="366"/>
      <c r="AC288" s="517"/>
      <c r="AD288" s="366"/>
      <c r="AE288" s="366"/>
      <c r="AF288" s="366"/>
      <c r="AG288" s="366"/>
      <c r="AH288" s="366"/>
      <c r="AI288" s="366"/>
      <c r="AJ288" s="366"/>
      <c r="AK288" s="366"/>
      <c r="AL288" s="532" t="str">
        <f>IF(AM288="","",(VLOOKUP(AM288,Lookups!V284:W305,2,FALSE)))</f>
        <v/>
      </c>
      <c r="AM288" s="366"/>
      <c r="AN288" s="366"/>
      <c r="AO288" s="532" t="str">
        <f t="shared" si="17"/>
        <v/>
      </c>
      <c r="AP288" s="366"/>
      <c r="AQ288" s="532" t="str">
        <f t="shared" si="18"/>
        <v/>
      </c>
      <c r="AR288" s="366"/>
      <c r="AS288" s="366"/>
      <c r="AT288" s="366"/>
      <c r="AU288" s="366"/>
      <c r="AV288" s="366"/>
      <c r="AW288" s="366"/>
      <c r="AX288" s="522"/>
      <c r="AY288" s="522"/>
      <c r="AZ288" s="522"/>
      <c r="BA288" s="522"/>
      <c r="BB288" s="366"/>
      <c r="BC288" s="366"/>
      <c r="BD288" s="366"/>
      <c r="BE288" s="366"/>
      <c r="BF288" s="518"/>
      <c r="BG288" s="518"/>
      <c r="BH288" s="532" t="str">
        <f t="shared" si="19"/>
        <v/>
      </c>
      <c r="BI288" s="366"/>
      <c r="BJ288" s="533"/>
      <c r="BK288" s="366"/>
      <c r="BL288" s="525"/>
      <c r="BM288" s="525"/>
      <c r="BN288" s="525"/>
      <c r="BO288" s="525"/>
      <c r="BP288" s="525"/>
      <c r="BQ288" s="525"/>
      <c r="BR288" s="366"/>
      <c r="BS288" s="525"/>
      <c r="BT288" s="525"/>
      <c r="BU288" s="525"/>
      <c r="BV288" s="525"/>
      <c r="BW288" s="12"/>
      <c r="BX288"/>
    </row>
    <row r="289" spans="1:76" s="371" customFormat="1" ht="27" customHeight="1" x14ac:dyDescent="0.2">
      <c r="A289" s="365"/>
      <c r="B289" s="379"/>
      <c r="C289" s="366"/>
      <c r="D289" s="533" t="str">
        <f>IF(E288="","",(VLOOKUP(E288,Lookups!$B$4:$C$3001,2,FALSE)))</f>
        <v/>
      </c>
      <c r="E289" s="366"/>
      <c r="F289" s="366"/>
      <c r="G289" s="366"/>
      <c r="H289" s="366"/>
      <c r="I289" s="366"/>
      <c r="J289" s="366"/>
      <c r="K289" s="366"/>
      <c r="L289" s="366"/>
      <c r="M289" s="366"/>
      <c r="N289" s="366"/>
      <c r="O289" s="517"/>
      <c r="P289" s="517"/>
      <c r="Q289" s="365"/>
      <c r="R289" s="365"/>
      <c r="S289" s="365"/>
      <c r="T289" s="518"/>
      <c r="U289" s="366"/>
      <c r="V289" s="365"/>
      <c r="W289" s="365"/>
      <c r="X289" s="532" t="str">
        <f t="shared" si="16"/>
        <v/>
      </c>
      <c r="Y289" s="520"/>
      <c r="Z289" s="534" t="str">
        <f>IF(AA289="","",VLOOKUP(AA289,Lookups!L285:M308,2,FALSE))</f>
        <v/>
      </c>
      <c r="AA289" s="366"/>
      <c r="AB289" s="366"/>
      <c r="AC289" s="517"/>
      <c r="AD289" s="366"/>
      <c r="AE289" s="366"/>
      <c r="AF289" s="366"/>
      <c r="AG289" s="366"/>
      <c r="AH289" s="366"/>
      <c r="AI289" s="366"/>
      <c r="AJ289" s="366"/>
      <c r="AK289" s="366"/>
      <c r="AL289" s="532" t="str">
        <f>IF(AM289="","",(VLOOKUP(AM289,Lookups!V285:W306,2,FALSE)))</f>
        <v/>
      </c>
      <c r="AM289" s="366"/>
      <c r="AN289" s="366"/>
      <c r="AO289" s="532" t="str">
        <f t="shared" si="17"/>
        <v/>
      </c>
      <c r="AP289" s="366"/>
      <c r="AQ289" s="532" t="str">
        <f t="shared" si="18"/>
        <v/>
      </c>
      <c r="AR289" s="366"/>
      <c r="AS289" s="366"/>
      <c r="AT289" s="366"/>
      <c r="AU289" s="366"/>
      <c r="AV289" s="366"/>
      <c r="AW289" s="366"/>
      <c r="AX289" s="522"/>
      <c r="AY289" s="522"/>
      <c r="AZ289" s="522"/>
      <c r="BA289" s="522"/>
      <c r="BB289" s="366"/>
      <c r="BC289" s="366"/>
      <c r="BD289" s="366"/>
      <c r="BE289" s="366"/>
      <c r="BF289" s="518"/>
      <c r="BG289" s="518"/>
      <c r="BH289" s="532" t="str">
        <f t="shared" si="19"/>
        <v/>
      </c>
      <c r="BI289" s="366"/>
      <c r="BJ289" s="533"/>
      <c r="BK289" s="366"/>
      <c r="BL289" s="525"/>
      <c r="BM289" s="525"/>
      <c r="BN289" s="525"/>
      <c r="BO289" s="525"/>
      <c r="BP289" s="525"/>
      <c r="BQ289" s="525"/>
      <c r="BR289" s="366"/>
      <c r="BS289" s="525"/>
      <c r="BT289" s="525"/>
      <c r="BU289" s="525"/>
      <c r="BV289" s="525"/>
      <c r="BW289" s="12"/>
      <c r="BX289"/>
    </row>
    <row r="290" spans="1:76" s="371" customFormat="1" ht="27" customHeight="1" x14ac:dyDescent="0.2">
      <c r="A290" s="365"/>
      <c r="B290" s="379"/>
      <c r="C290" s="366"/>
      <c r="D290" s="533" t="str">
        <f>IF(E289="","",(VLOOKUP(E289,Lookups!$B$4:$C$3001,2,FALSE)))</f>
        <v/>
      </c>
      <c r="E290" s="366"/>
      <c r="F290" s="366"/>
      <c r="G290" s="366"/>
      <c r="H290" s="366"/>
      <c r="I290" s="366"/>
      <c r="J290" s="366"/>
      <c r="K290" s="366"/>
      <c r="L290" s="366"/>
      <c r="M290" s="366"/>
      <c r="N290" s="366"/>
      <c r="O290" s="517"/>
      <c r="P290" s="517"/>
      <c r="Q290" s="365"/>
      <c r="R290" s="365"/>
      <c r="S290" s="365"/>
      <c r="T290" s="518"/>
      <c r="U290" s="366"/>
      <c r="V290" s="365"/>
      <c r="W290" s="365"/>
      <c r="X290" s="532" t="str">
        <f t="shared" si="16"/>
        <v/>
      </c>
      <c r="Y290" s="520"/>
      <c r="Z290" s="534" t="str">
        <f>IF(AA290="","",VLOOKUP(AA290,Lookups!L286:M309,2,FALSE))</f>
        <v/>
      </c>
      <c r="AA290" s="366"/>
      <c r="AB290" s="366"/>
      <c r="AC290" s="517"/>
      <c r="AD290" s="366"/>
      <c r="AE290" s="366"/>
      <c r="AF290" s="366"/>
      <c r="AG290" s="366"/>
      <c r="AH290" s="366"/>
      <c r="AI290" s="366"/>
      <c r="AJ290" s="366"/>
      <c r="AK290" s="366"/>
      <c r="AL290" s="532" t="str">
        <f>IF(AM290="","",(VLOOKUP(AM290,Lookups!V286:W307,2,FALSE)))</f>
        <v/>
      </c>
      <c r="AM290" s="366"/>
      <c r="AN290" s="366"/>
      <c r="AO290" s="532" t="str">
        <f t="shared" si="17"/>
        <v/>
      </c>
      <c r="AP290" s="366"/>
      <c r="AQ290" s="532" t="str">
        <f t="shared" si="18"/>
        <v/>
      </c>
      <c r="AR290" s="366"/>
      <c r="AS290" s="366"/>
      <c r="AT290" s="366"/>
      <c r="AU290" s="366"/>
      <c r="AV290" s="366"/>
      <c r="AW290" s="366"/>
      <c r="AX290" s="522"/>
      <c r="AY290" s="522"/>
      <c r="AZ290" s="522"/>
      <c r="BA290" s="522"/>
      <c r="BB290" s="366"/>
      <c r="BC290" s="366"/>
      <c r="BD290" s="366"/>
      <c r="BE290" s="366"/>
      <c r="BF290" s="518"/>
      <c r="BG290" s="518"/>
      <c r="BH290" s="532" t="str">
        <f t="shared" si="19"/>
        <v/>
      </c>
      <c r="BI290" s="366"/>
      <c r="BJ290" s="533"/>
      <c r="BK290" s="366"/>
      <c r="BL290" s="525"/>
      <c r="BM290" s="525"/>
      <c r="BN290" s="525"/>
      <c r="BO290" s="525"/>
      <c r="BP290" s="525"/>
      <c r="BQ290" s="525"/>
      <c r="BR290" s="366"/>
      <c r="BS290" s="525"/>
      <c r="BT290" s="525"/>
      <c r="BU290" s="525"/>
      <c r="BV290" s="525"/>
      <c r="BW290" s="12"/>
      <c r="BX290"/>
    </row>
    <row r="291" spans="1:76" s="371" customFormat="1" ht="27" customHeight="1" x14ac:dyDescent="0.2">
      <c r="A291" s="365"/>
      <c r="B291" s="379"/>
      <c r="C291" s="366"/>
      <c r="D291" s="533" t="str">
        <f>IF(E290="","",(VLOOKUP(E290,Lookups!$B$4:$C$3001,2,FALSE)))</f>
        <v/>
      </c>
      <c r="E291" s="366"/>
      <c r="F291" s="366"/>
      <c r="G291" s="366"/>
      <c r="H291" s="366"/>
      <c r="I291" s="366"/>
      <c r="J291" s="366"/>
      <c r="K291" s="366"/>
      <c r="L291" s="366"/>
      <c r="M291" s="366"/>
      <c r="N291" s="366"/>
      <c r="O291" s="517"/>
      <c r="P291" s="517"/>
      <c r="Q291" s="365"/>
      <c r="R291" s="365"/>
      <c r="S291" s="365"/>
      <c r="T291" s="518"/>
      <c r="U291" s="366"/>
      <c r="V291" s="365"/>
      <c r="W291" s="365"/>
      <c r="X291" s="532" t="str">
        <f t="shared" si="16"/>
        <v/>
      </c>
      <c r="Y291" s="520"/>
      <c r="Z291" s="534" t="str">
        <f>IF(AA291="","",VLOOKUP(AA291,Lookups!L287:M310,2,FALSE))</f>
        <v/>
      </c>
      <c r="AA291" s="366"/>
      <c r="AB291" s="366"/>
      <c r="AC291" s="517"/>
      <c r="AD291" s="366"/>
      <c r="AE291" s="366"/>
      <c r="AF291" s="366"/>
      <c r="AG291" s="366"/>
      <c r="AH291" s="366"/>
      <c r="AI291" s="366"/>
      <c r="AJ291" s="366"/>
      <c r="AK291" s="366"/>
      <c r="AL291" s="532" t="str">
        <f>IF(AM291="","",(VLOOKUP(AM291,Lookups!V287:W308,2,FALSE)))</f>
        <v/>
      </c>
      <c r="AM291" s="366"/>
      <c r="AN291" s="366"/>
      <c r="AO291" s="532" t="str">
        <f t="shared" si="17"/>
        <v/>
      </c>
      <c r="AP291" s="366"/>
      <c r="AQ291" s="532" t="str">
        <f t="shared" si="18"/>
        <v/>
      </c>
      <c r="AR291" s="366"/>
      <c r="AS291" s="366"/>
      <c r="AT291" s="366"/>
      <c r="AU291" s="366"/>
      <c r="AV291" s="366"/>
      <c r="AW291" s="366"/>
      <c r="AX291" s="522"/>
      <c r="AY291" s="522"/>
      <c r="AZ291" s="522"/>
      <c r="BA291" s="522"/>
      <c r="BB291" s="366"/>
      <c r="BC291" s="366"/>
      <c r="BD291" s="366"/>
      <c r="BE291" s="366"/>
      <c r="BF291" s="518"/>
      <c r="BG291" s="518"/>
      <c r="BH291" s="532" t="str">
        <f t="shared" si="19"/>
        <v/>
      </c>
      <c r="BI291" s="366"/>
      <c r="BJ291" s="533"/>
      <c r="BK291" s="366"/>
      <c r="BL291" s="525"/>
      <c r="BM291" s="525"/>
      <c r="BN291" s="525"/>
      <c r="BO291" s="525"/>
      <c r="BP291" s="525"/>
      <c r="BQ291" s="525"/>
      <c r="BR291" s="366"/>
      <c r="BS291" s="525"/>
      <c r="BT291" s="525"/>
      <c r="BU291" s="525"/>
      <c r="BV291" s="525"/>
      <c r="BW291" s="12"/>
      <c r="BX291"/>
    </row>
    <row r="292" spans="1:76" s="371" customFormat="1" ht="27" customHeight="1" x14ac:dyDescent="0.2">
      <c r="A292" s="365"/>
      <c r="B292" s="379"/>
      <c r="C292" s="366"/>
      <c r="D292" s="533" t="str">
        <f>IF(E291="","",(VLOOKUP(E291,Lookups!$B$4:$C$3001,2,FALSE)))</f>
        <v/>
      </c>
      <c r="E292" s="366"/>
      <c r="F292" s="366"/>
      <c r="G292" s="366"/>
      <c r="H292" s="366"/>
      <c r="I292" s="366"/>
      <c r="J292" s="366"/>
      <c r="K292" s="366"/>
      <c r="L292" s="366"/>
      <c r="M292" s="366"/>
      <c r="N292" s="366"/>
      <c r="O292" s="517"/>
      <c r="P292" s="517"/>
      <c r="Q292" s="365"/>
      <c r="R292" s="365"/>
      <c r="S292" s="365"/>
      <c r="T292" s="518"/>
      <c r="U292" s="366"/>
      <c r="V292" s="365"/>
      <c r="W292" s="365"/>
      <c r="X292" s="532" t="str">
        <f t="shared" si="16"/>
        <v/>
      </c>
      <c r="Y292" s="520"/>
      <c r="Z292" s="534" t="str">
        <f>IF(AA292="","",VLOOKUP(AA292,Lookups!L288:M311,2,FALSE))</f>
        <v/>
      </c>
      <c r="AA292" s="366"/>
      <c r="AB292" s="366"/>
      <c r="AC292" s="517"/>
      <c r="AD292" s="366"/>
      <c r="AE292" s="366"/>
      <c r="AF292" s="366"/>
      <c r="AG292" s="366"/>
      <c r="AH292" s="366"/>
      <c r="AI292" s="366"/>
      <c r="AJ292" s="366"/>
      <c r="AK292" s="366"/>
      <c r="AL292" s="532" t="str">
        <f>IF(AM292="","",(VLOOKUP(AM292,Lookups!V288:W309,2,FALSE)))</f>
        <v/>
      </c>
      <c r="AM292" s="366"/>
      <c r="AN292" s="366"/>
      <c r="AO292" s="532" t="str">
        <f t="shared" si="17"/>
        <v/>
      </c>
      <c r="AP292" s="366"/>
      <c r="AQ292" s="532" t="str">
        <f t="shared" si="18"/>
        <v/>
      </c>
      <c r="AR292" s="366"/>
      <c r="AS292" s="366"/>
      <c r="AT292" s="366"/>
      <c r="AU292" s="366"/>
      <c r="AV292" s="366"/>
      <c r="AW292" s="366"/>
      <c r="AX292" s="522"/>
      <c r="AY292" s="522"/>
      <c r="AZ292" s="522"/>
      <c r="BA292" s="522"/>
      <c r="BB292" s="366"/>
      <c r="BC292" s="366"/>
      <c r="BD292" s="366"/>
      <c r="BE292" s="366"/>
      <c r="BF292" s="518"/>
      <c r="BG292" s="518"/>
      <c r="BH292" s="532" t="str">
        <f t="shared" si="19"/>
        <v/>
      </c>
      <c r="BI292" s="366"/>
      <c r="BJ292" s="533"/>
      <c r="BK292" s="366"/>
      <c r="BL292" s="525"/>
      <c r="BM292" s="525"/>
      <c r="BN292" s="525"/>
      <c r="BO292" s="525"/>
      <c r="BP292" s="525"/>
      <c r="BQ292" s="525"/>
      <c r="BR292" s="366"/>
      <c r="BS292" s="525"/>
      <c r="BT292" s="525"/>
      <c r="BU292" s="525"/>
      <c r="BV292" s="525"/>
      <c r="BW292" s="12"/>
      <c r="BX292"/>
    </row>
    <row r="293" spans="1:76" s="371" customFormat="1" ht="27" customHeight="1" x14ac:dyDescent="0.2">
      <c r="A293" s="365"/>
      <c r="B293" s="379"/>
      <c r="C293" s="366"/>
      <c r="D293" s="533" t="str">
        <f>IF(E292="","",(VLOOKUP(E292,Lookups!$B$4:$C$3001,2,FALSE)))</f>
        <v/>
      </c>
      <c r="E293" s="366"/>
      <c r="F293" s="366"/>
      <c r="G293" s="366"/>
      <c r="H293" s="366"/>
      <c r="I293" s="366"/>
      <c r="J293" s="366"/>
      <c r="K293" s="366"/>
      <c r="L293" s="366"/>
      <c r="M293" s="366"/>
      <c r="N293" s="366"/>
      <c r="O293" s="517"/>
      <c r="P293" s="517"/>
      <c r="Q293" s="365"/>
      <c r="R293" s="365"/>
      <c r="S293" s="365"/>
      <c r="T293" s="518"/>
      <c r="U293" s="366"/>
      <c r="V293" s="365"/>
      <c r="W293" s="365"/>
      <c r="X293" s="532" t="str">
        <f t="shared" si="16"/>
        <v/>
      </c>
      <c r="Y293" s="520"/>
      <c r="Z293" s="534" t="str">
        <f>IF(AA293="","",VLOOKUP(AA293,Lookups!L289:M312,2,FALSE))</f>
        <v/>
      </c>
      <c r="AA293" s="366"/>
      <c r="AB293" s="366"/>
      <c r="AC293" s="517"/>
      <c r="AD293" s="366"/>
      <c r="AE293" s="366"/>
      <c r="AF293" s="366"/>
      <c r="AG293" s="366"/>
      <c r="AH293" s="366"/>
      <c r="AI293" s="366"/>
      <c r="AJ293" s="366"/>
      <c r="AK293" s="366"/>
      <c r="AL293" s="532" t="str">
        <f>IF(AM293="","",(VLOOKUP(AM293,Lookups!V289:W310,2,FALSE)))</f>
        <v/>
      </c>
      <c r="AM293" s="366"/>
      <c r="AN293" s="366"/>
      <c r="AO293" s="532" t="str">
        <f t="shared" si="17"/>
        <v/>
      </c>
      <c r="AP293" s="366"/>
      <c r="AQ293" s="532" t="str">
        <f t="shared" si="18"/>
        <v/>
      </c>
      <c r="AR293" s="366"/>
      <c r="AS293" s="366"/>
      <c r="AT293" s="366"/>
      <c r="AU293" s="366"/>
      <c r="AV293" s="366"/>
      <c r="AW293" s="366"/>
      <c r="AX293" s="522"/>
      <c r="AY293" s="522"/>
      <c r="AZ293" s="522"/>
      <c r="BA293" s="522"/>
      <c r="BB293" s="366"/>
      <c r="BC293" s="366"/>
      <c r="BD293" s="366"/>
      <c r="BE293" s="366"/>
      <c r="BF293" s="518"/>
      <c r="BG293" s="518"/>
      <c r="BH293" s="532" t="str">
        <f t="shared" si="19"/>
        <v/>
      </c>
      <c r="BI293" s="366"/>
      <c r="BJ293" s="533"/>
      <c r="BK293" s="366"/>
      <c r="BL293" s="525"/>
      <c r="BM293" s="525"/>
      <c r="BN293" s="525"/>
      <c r="BO293" s="525"/>
      <c r="BP293" s="525"/>
      <c r="BQ293" s="525"/>
      <c r="BR293" s="366"/>
      <c r="BS293" s="525"/>
      <c r="BT293" s="525"/>
      <c r="BU293" s="525"/>
      <c r="BV293" s="525"/>
      <c r="BW293" s="12"/>
      <c r="BX293"/>
    </row>
    <row r="294" spans="1:76" s="371" customFormat="1" ht="27" customHeight="1" x14ac:dyDescent="0.2">
      <c r="A294" s="365"/>
      <c r="B294" s="379"/>
      <c r="C294" s="366"/>
      <c r="D294" s="533" t="str">
        <f>IF(E293="","",(VLOOKUP(E293,Lookups!$B$4:$C$3001,2,FALSE)))</f>
        <v/>
      </c>
      <c r="E294" s="366"/>
      <c r="F294" s="366"/>
      <c r="G294" s="366"/>
      <c r="H294" s="366"/>
      <c r="I294" s="366"/>
      <c r="J294" s="366"/>
      <c r="K294" s="366"/>
      <c r="L294" s="366"/>
      <c r="M294" s="366"/>
      <c r="N294" s="366"/>
      <c r="O294" s="517"/>
      <c r="P294" s="517"/>
      <c r="Q294" s="365"/>
      <c r="R294" s="365"/>
      <c r="S294" s="365"/>
      <c r="T294" s="518"/>
      <c r="U294" s="366"/>
      <c r="V294" s="365"/>
      <c r="W294" s="365"/>
      <c r="X294" s="532" t="str">
        <f t="shared" si="16"/>
        <v/>
      </c>
      <c r="Y294" s="520"/>
      <c r="Z294" s="534" t="str">
        <f>IF(AA294="","",VLOOKUP(AA294,Lookups!L290:M313,2,FALSE))</f>
        <v/>
      </c>
      <c r="AA294" s="366"/>
      <c r="AB294" s="366"/>
      <c r="AC294" s="517"/>
      <c r="AD294" s="366"/>
      <c r="AE294" s="366"/>
      <c r="AF294" s="366"/>
      <c r="AG294" s="366"/>
      <c r="AH294" s="366"/>
      <c r="AI294" s="366"/>
      <c r="AJ294" s="366"/>
      <c r="AK294" s="366"/>
      <c r="AL294" s="532" t="str">
        <f>IF(AM294="","",(VLOOKUP(AM294,Lookups!V290:W311,2,FALSE)))</f>
        <v/>
      </c>
      <c r="AM294" s="366"/>
      <c r="AN294" s="366"/>
      <c r="AO294" s="532" t="str">
        <f t="shared" si="17"/>
        <v/>
      </c>
      <c r="AP294" s="366"/>
      <c r="AQ294" s="532" t="str">
        <f t="shared" si="18"/>
        <v/>
      </c>
      <c r="AR294" s="366"/>
      <c r="AS294" s="366"/>
      <c r="AT294" s="366"/>
      <c r="AU294" s="366"/>
      <c r="AV294" s="366"/>
      <c r="AW294" s="366"/>
      <c r="AX294" s="522"/>
      <c r="AY294" s="522"/>
      <c r="AZ294" s="522"/>
      <c r="BA294" s="522"/>
      <c r="BB294" s="366"/>
      <c r="BC294" s="366"/>
      <c r="BD294" s="366"/>
      <c r="BE294" s="366"/>
      <c r="BF294" s="518"/>
      <c r="BG294" s="518"/>
      <c r="BH294" s="532" t="str">
        <f t="shared" si="19"/>
        <v/>
      </c>
      <c r="BI294" s="366"/>
      <c r="BJ294" s="533"/>
      <c r="BK294" s="366"/>
      <c r="BL294" s="525"/>
      <c r="BM294" s="525"/>
      <c r="BN294" s="525"/>
      <c r="BO294" s="525"/>
      <c r="BP294" s="525"/>
      <c r="BQ294" s="525"/>
      <c r="BR294" s="366"/>
      <c r="BS294" s="525"/>
      <c r="BT294" s="525"/>
      <c r="BU294" s="525"/>
      <c r="BV294" s="525"/>
      <c r="BW294" s="12"/>
      <c r="BX294"/>
    </row>
    <row r="295" spans="1:76" s="371" customFormat="1" ht="27" customHeight="1" x14ac:dyDescent="0.2">
      <c r="A295" s="365"/>
      <c r="B295" s="379"/>
      <c r="C295" s="366"/>
      <c r="D295" s="533" t="str">
        <f>IF(E294="","",(VLOOKUP(E294,Lookups!$B$4:$C$3001,2,FALSE)))</f>
        <v/>
      </c>
      <c r="E295" s="366"/>
      <c r="F295" s="366"/>
      <c r="G295" s="366"/>
      <c r="H295" s="366"/>
      <c r="I295" s="366"/>
      <c r="J295" s="366"/>
      <c r="K295" s="366"/>
      <c r="L295" s="366"/>
      <c r="M295" s="366"/>
      <c r="N295" s="366"/>
      <c r="O295" s="517"/>
      <c r="P295" s="517"/>
      <c r="Q295" s="365"/>
      <c r="R295" s="365"/>
      <c r="S295" s="365"/>
      <c r="T295" s="518"/>
      <c r="U295" s="366"/>
      <c r="V295" s="365"/>
      <c r="W295" s="365"/>
      <c r="X295" s="532" t="str">
        <f t="shared" si="16"/>
        <v/>
      </c>
      <c r="Y295" s="520"/>
      <c r="Z295" s="534" t="str">
        <f>IF(AA295="","",VLOOKUP(AA295,Lookups!L291:M314,2,FALSE))</f>
        <v/>
      </c>
      <c r="AA295" s="366"/>
      <c r="AB295" s="366"/>
      <c r="AC295" s="517"/>
      <c r="AD295" s="366"/>
      <c r="AE295" s="366"/>
      <c r="AF295" s="366"/>
      <c r="AG295" s="366"/>
      <c r="AH295" s="366"/>
      <c r="AI295" s="366"/>
      <c r="AJ295" s="366"/>
      <c r="AK295" s="366"/>
      <c r="AL295" s="532" t="str">
        <f>IF(AM295="","",(VLOOKUP(AM295,Lookups!V291:W312,2,FALSE)))</f>
        <v/>
      </c>
      <c r="AM295" s="366"/>
      <c r="AN295" s="366"/>
      <c r="AO295" s="532" t="str">
        <f t="shared" si="17"/>
        <v/>
      </c>
      <c r="AP295" s="366"/>
      <c r="AQ295" s="532" t="str">
        <f t="shared" si="18"/>
        <v/>
      </c>
      <c r="AR295" s="366"/>
      <c r="AS295" s="366"/>
      <c r="AT295" s="366"/>
      <c r="AU295" s="366"/>
      <c r="AV295" s="366"/>
      <c r="AW295" s="366"/>
      <c r="AX295" s="522"/>
      <c r="AY295" s="522"/>
      <c r="AZ295" s="522"/>
      <c r="BA295" s="522"/>
      <c r="BB295" s="366"/>
      <c r="BC295" s="366"/>
      <c r="BD295" s="366"/>
      <c r="BE295" s="366"/>
      <c r="BF295" s="518"/>
      <c r="BG295" s="518"/>
      <c r="BH295" s="532" t="str">
        <f t="shared" si="19"/>
        <v/>
      </c>
      <c r="BI295" s="366"/>
      <c r="BJ295" s="533"/>
      <c r="BK295" s="366"/>
      <c r="BL295" s="525"/>
      <c r="BM295" s="525"/>
      <c r="BN295" s="525"/>
      <c r="BO295" s="525"/>
      <c r="BP295" s="525"/>
      <c r="BQ295" s="525"/>
      <c r="BR295" s="366"/>
      <c r="BS295" s="525"/>
      <c r="BT295" s="525"/>
      <c r="BU295" s="525"/>
      <c r="BV295" s="525"/>
      <c r="BW295" s="12"/>
      <c r="BX295"/>
    </row>
    <row r="296" spans="1:76" s="371" customFormat="1" ht="27" customHeight="1" x14ac:dyDescent="0.2">
      <c r="A296" s="365"/>
      <c r="B296" s="379"/>
      <c r="C296" s="366"/>
      <c r="D296" s="533" t="str">
        <f>IF(E295="","",(VLOOKUP(E295,Lookups!$B$4:$C$3001,2,FALSE)))</f>
        <v/>
      </c>
      <c r="E296" s="366"/>
      <c r="F296" s="366"/>
      <c r="G296" s="366"/>
      <c r="H296" s="366"/>
      <c r="I296" s="366"/>
      <c r="J296" s="366"/>
      <c r="K296" s="366"/>
      <c r="L296" s="366"/>
      <c r="M296" s="366"/>
      <c r="N296" s="366"/>
      <c r="O296" s="517"/>
      <c r="P296" s="517"/>
      <c r="Q296" s="365"/>
      <c r="R296" s="365"/>
      <c r="S296" s="365"/>
      <c r="T296" s="518"/>
      <c r="U296" s="366"/>
      <c r="V296" s="365"/>
      <c r="W296" s="365"/>
      <c r="X296" s="532" t="str">
        <f t="shared" si="16"/>
        <v/>
      </c>
      <c r="Y296" s="520"/>
      <c r="Z296" s="534" t="str">
        <f>IF(AA296="","",VLOOKUP(AA296,Lookups!L292:M315,2,FALSE))</f>
        <v/>
      </c>
      <c r="AA296" s="366"/>
      <c r="AB296" s="366"/>
      <c r="AC296" s="517"/>
      <c r="AD296" s="366"/>
      <c r="AE296" s="366"/>
      <c r="AF296" s="366"/>
      <c r="AG296" s="366"/>
      <c r="AH296" s="366"/>
      <c r="AI296" s="366"/>
      <c r="AJ296" s="366"/>
      <c r="AK296" s="366"/>
      <c r="AL296" s="532" t="str">
        <f>IF(AM296="","",(VLOOKUP(AM296,Lookups!V292:W313,2,FALSE)))</f>
        <v/>
      </c>
      <c r="AM296" s="366"/>
      <c r="AN296" s="366"/>
      <c r="AO296" s="532" t="str">
        <f t="shared" si="17"/>
        <v/>
      </c>
      <c r="AP296" s="366"/>
      <c r="AQ296" s="532" t="str">
        <f t="shared" si="18"/>
        <v/>
      </c>
      <c r="AR296" s="366"/>
      <c r="AS296" s="366"/>
      <c r="AT296" s="366"/>
      <c r="AU296" s="366"/>
      <c r="AV296" s="366"/>
      <c r="AW296" s="366"/>
      <c r="AX296" s="522"/>
      <c r="AY296" s="522"/>
      <c r="AZ296" s="522"/>
      <c r="BA296" s="522"/>
      <c r="BB296" s="366"/>
      <c r="BC296" s="366"/>
      <c r="BD296" s="366"/>
      <c r="BE296" s="366"/>
      <c r="BF296" s="518"/>
      <c r="BG296" s="518"/>
      <c r="BH296" s="532" t="str">
        <f t="shared" si="19"/>
        <v/>
      </c>
      <c r="BI296" s="366"/>
      <c r="BJ296" s="533"/>
      <c r="BK296" s="366"/>
      <c r="BL296" s="525"/>
      <c r="BM296" s="525"/>
      <c r="BN296" s="525"/>
      <c r="BO296" s="525"/>
      <c r="BP296" s="525"/>
      <c r="BQ296" s="525"/>
      <c r="BR296" s="366"/>
      <c r="BS296" s="525"/>
      <c r="BT296" s="525"/>
      <c r="BU296" s="525"/>
      <c r="BV296" s="525"/>
      <c r="BW296" s="12"/>
      <c r="BX296"/>
    </row>
    <row r="297" spans="1:76" s="371" customFormat="1" ht="27" customHeight="1" x14ac:dyDescent="0.2">
      <c r="A297" s="365"/>
      <c r="B297" s="379"/>
      <c r="C297" s="366"/>
      <c r="D297" s="533" t="str">
        <f>IF(E296="","",(VLOOKUP(E296,Lookups!$B$4:$C$3001,2,FALSE)))</f>
        <v/>
      </c>
      <c r="E297" s="366"/>
      <c r="F297" s="366"/>
      <c r="G297" s="366"/>
      <c r="H297" s="366"/>
      <c r="I297" s="366"/>
      <c r="J297" s="366"/>
      <c r="K297" s="366"/>
      <c r="L297" s="366"/>
      <c r="M297" s="366"/>
      <c r="N297" s="366"/>
      <c r="O297" s="517"/>
      <c r="P297" s="517"/>
      <c r="Q297" s="365"/>
      <c r="R297" s="365"/>
      <c r="S297" s="365"/>
      <c r="T297" s="518"/>
      <c r="U297" s="366"/>
      <c r="V297" s="365"/>
      <c r="W297" s="365"/>
      <c r="X297" s="532" t="str">
        <f t="shared" si="16"/>
        <v/>
      </c>
      <c r="Y297" s="520"/>
      <c r="Z297" s="534" t="str">
        <f>IF(AA297="","",VLOOKUP(AA297,Lookups!L293:M316,2,FALSE))</f>
        <v/>
      </c>
      <c r="AA297" s="366"/>
      <c r="AB297" s="366"/>
      <c r="AC297" s="517"/>
      <c r="AD297" s="366"/>
      <c r="AE297" s="366"/>
      <c r="AF297" s="366"/>
      <c r="AG297" s="366"/>
      <c r="AH297" s="366"/>
      <c r="AI297" s="366"/>
      <c r="AJ297" s="366"/>
      <c r="AK297" s="366"/>
      <c r="AL297" s="532" t="str">
        <f>IF(AM297="","",(VLOOKUP(AM297,Lookups!V293:W314,2,FALSE)))</f>
        <v/>
      </c>
      <c r="AM297" s="366"/>
      <c r="AN297" s="366"/>
      <c r="AO297" s="532" t="str">
        <f t="shared" si="17"/>
        <v/>
      </c>
      <c r="AP297" s="366"/>
      <c r="AQ297" s="532" t="str">
        <f t="shared" si="18"/>
        <v/>
      </c>
      <c r="AR297" s="366"/>
      <c r="AS297" s="366"/>
      <c r="AT297" s="366"/>
      <c r="AU297" s="366"/>
      <c r="AV297" s="366"/>
      <c r="AW297" s="366"/>
      <c r="AX297" s="522"/>
      <c r="AY297" s="522"/>
      <c r="AZ297" s="522"/>
      <c r="BA297" s="522"/>
      <c r="BB297" s="366"/>
      <c r="BC297" s="366"/>
      <c r="BD297" s="366"/>
      <c r="BE297" s="366"/>
      <c r="BF297" s="518"/>
      <c r="BG297" s="518"/>
      <c r="BH297" s="532" t="str">
        <f t="shared" si="19"/>
        <v/>
      </c>
      <c r="BI297" s="366"/>
      <c r="BJ297" s="533"/>
      <c r="BK297" s="366"/>
      <c r="BL297" s="525"/>
      <c r="BM297" s="525"/>
      <c r="BN297" s="525"/>
      <c r="BO297" s="525"/>
      <c r="BP297" s="525"/>
      <c r="BQ297" s="525"/>
      <c r="BR297" s="366"/>
      <c r="BS297" s="525"/>
      <c r="BT297" s="525"/>
      <c r="BU297" s="525"/>
      <c r="BV297" s="525"/>
      <c r="BW297" s="12"/>
      <c r="BX297"/>
    </row>
    <row r="298" spans="1:76" s="371" customFormat="1" ht="27" customHeight="1" x14ac:dyDescent="0.2">
      <c r="A298" s="365"/>
      <c r="B298" s="379"/>
      <c r="C298" s="366"/>
      <c r="D298" s="533" t="str">
        <f>IF(E297="","",(VLOOKUP(E297,Lookups!$B$4:$C$3001,2,FALSE)))</f>
        <v/>
      </c>
      <c r="E298" s="366"/>
      <c r="F298" s="366"/>
      <c r="G298" s="366"/>
      <c r="H298" s="366"/>
      <c r="I298" s="366"/>
      <c r="J298" s="366"/>
      <c r="K298" s="366"/>
      <c r="L298" s="366"/>
      <c r="M298" s="366"/>
      <c r="N298" s="366"/>
      <c r="O298" s="517"/>
      <c r="P298" s="517"/>
      <c r="Q298" s="365"/>
      <c r="R298" s="365"/>
      <c r="S298" s="365"/>
      <c r="T298" s="518"/>
      <c r="U298" s="366"/>
      <c r="V298" s="365"/>
      <c r="W298" s="365"/>
      <c r="X298" s="532" t="str">
        <f t="shared" si="16"/>
        <v/>
      </c>
      <c r="Y298" s="520"/>
      <c r="Z298" s="534" t="str">
        <f>IF(AA298="","",VLOOKUP(AA298,Lookups!L294:M317,2,FALSE))</f>
        <v/>
      </c>
      <c r="AA298" s="366"/>
      <c r="AB298" s="366"/>
      <c r="AC298" s="517"/>
      <c r="AD298" s="366"/>
      <c r="AE298" s="366"/>
      <c r="AF298" s="366"/>
      <c r="AG298" s="366"/>
      <c r="AH298" s="366"/>
      <c r="AI298" s="366"/>
      <c r="AJ298" s="366"/>
      <c r="AK298" s="366"/>
      <c r="AL298" s="532" t="str">
        <f>IF(AM298="","",(VLOOKUP(AM298,Lookups!V294:W315,2,FALSE)))</f>
        <v/>
      </c>
      <c r="AM298" s="366"/>
      <c r="AN298" s="366"/>
      <c r="AO298" s="532" t="str">
        <f t="shared" si="17"/>
        <v/>
      </c>
      <c r="AP298" s="366"/>
      <c r="AQ298" s="532" t="str">
        <f t="shared" si="18"/>
        <v/>
      </c>
      <c r="AR298" s="366"/>
      <c r="AS298" s="366"/>
      <c r="AT298" s="366"/>
      <c r="AU298" s="366"/>
      <c r="AV298" s="366"/>
      <c r="AW298" s="366"/>
      <c r="AX298" s="522"/>
      <c r="AY298" s="522"/>
      <c r="AZ298" s="522"/>
      <c r="BA298" s="522"/>
      <c r="BB298" s="366"/>
      <c r="BC298" s="366"/>
      <c r="BD298" s="366"/>
      <c r="BE298" s="366"/>
      <c r="BF298" s="518"/>
      <c r="BG298" s="518"/>
      <c r="BH298" s="532" t="str">
        <f t="shared" si="19"/>
        <v/>
      </c>
      <c r="BI298" s="366"/>
      <c r="BJ298" s="533"/>
      <c r="BK298" s="366"/>
      <c r="BL298" s="525"/>
      <c r="BM298" s="525"/>
      <c r="BN298" s="525"/>
      <c r="BO298" s="525"/>
      <c r="BP298" s="525"/>
      <c r="BQ298" s="525"/>
      <c r="BR298" s="366"/>
      <c r="BS298" s="525"/>
      <c r="BT298" s="525"/>
      <c r="BU298" s="525"/>
      <c r="BV298" s="525"/>
      <c r="BW298" s="12"/>
      <c r="BX298"/>
    </row>
    <row r="299" spans="1:76" s="371" customFormat="1" ht="27" customHeight="1" x14ac:dyDescent="0.2">
      <c r="A299" s="365"/>
      <c r="B299" s="379"/>
      <c r="C299" s="366"/>
      <c r="D299" s="533" t="str">
        <f>IF(E298="","",(VLOOKUP(E298,Lookups!$B$4:$C$3001,2,FALSE)))</f>
        <v/>
      </c>
      <c r="E299" s="366"/>
      <c r="F299" s="366"/>
      <c r="G299" s="366"/>
      <c r="H299" s="366"/>
      <c r="I299" s="366"/>
      <c r="J299" s="366"/>
      <c r="K299" s="366"/>
      <c r="L299" s="366"/>
      <c r="M299" s="366"/>
      <c r="N299" s="366"/>
      <c r="O299" s="517"/>
      <c r="P299" s="517"/>
      <c r="Q299" s="365"/>
      <c r="R299" s="365"/>
      <c r="S299" s="365"/>
      <c r="T299" s="518"/>
      <c r="U299" s="366"/>
      <c r="V299" s="365"/>
      <c r="W299" s="365"/>
      <c r="X299" s="532" t="str">
        <f t="shared" si="16"/>
        <v/>
      </c>
      <c r="Y299" s="520"/>
      <c r="Z299" s="534" t="str">
        <f>IF(AA299="","",VLOOKUP(AA299,Lookups!L295:M318,2,FALSE))</f>
        <v/>
      </c>
      <c r="AA299" s="366"/>
      <c r="AB299" s="366"/>
      <c r="AC299" s="517"/>
      <c r="AD299" s="366"/>
      <c r="AE299" s="366"/>
      <c r="AF299" s="366"/>
      <c r="AG299" s="366"/>
      <c r="AH299" s="366"/>
      <c r="AI299" s="366"/>
      <c r="AJ299" s="366"/>
      <c r="AK299" s="366"/>
      <c r="AL299" s="532" t="str">
        <f>IF(AM299="","",(VLOOKUP(AM299,Lookups!V295:W316,2,FALSE)))</f>
        <v/>
      </c>
      <c r="AM299" s="366"/>
      <c r="AN299" s="366"/>
      <c r="AO299" s="532" t="str">
        <f t="shared" si="17"/>
        <v/>
      </c>
      <c r="AP299" s="366"/>
      <c r="AQ299" s="532" t="str">
        <f t="shared" si="18"/>
        <v/>
      </c>
      <c r="AR299" s="366"/>
      <c r="AS299" s="366"/>
      <c r="AT299" s="366"/>
      <c r="AU299" s="366"/>
      <c r="AV299" s="366"/>
      <c r="AW299" s="366"/>
      <c r="AX299" s="522"/>
      <c r="AY299" s="522"/>
      <c r="AZ299" s="522"/>
      <c r="BA299" s="522"/>
      <c r="BB299" s="366"/>
      <c r="BC299" s="366"/>
      <c r="BD299" s="366"/>
      <c r="BE299" s="366"/>
      <c r="BF299" s="518"/>
      <c r="BG299" s="518"/>
      <c r="BH299" s="532" t="str">
        <f t="shared" si="19"/>
        <v/>
      </c>
      <c r="BI299" s="366"/>
      <c r="BJ299" s="533"/>
      <c r="BK299" s="366"/>
      <c r="BL299" s="525"/>
      <c r="BM299" s="525"/>
      <c r="BN299" s="525"/>
      <c r="BO299" s="525"/>
      <c r="BP299" s="525"/>
      <c r="BQ299" s="525"/>
      <c r="BR299" s="366"/>
      <c r="BS299" s="525"/>
      <c r="BT299" s="525"/>
      <c r="BU299" s="525"/>
      <c r="BV299" s="525"/>
      <c r="BW299" s="12"/>
      <c r="BX299"/>
    </row>
    <row r="300" spans="1:76" s="371" customFormat="1" ht="27" customHeight="1" x14ac:dyDescent="0.2">
      <c r="A300" s="365"/>
      <c r="B300" s="379"/>
      <c r="C300" s="366"/>
      <c r="D300" s="533" t="str">
        <f>IF(E299="","",(VLOOKUP(E299,Lookups!$B$4:$C$3001,2,FALSE)))</f>
        <v/>
      </c>
      <c r="E300" s="366"/>
      <c r="F300" s="366"/>
      <c r="G300" s="366"/>
      <c r="H300" s="366"/>
      <c r="I300" s="366"/>
      <c r="J300" s="366"/>
      <c r="K300" s="366"/>
      <c r="L300" s="366"/>
      <c r="M300" s="366"/>
      <c r="N300" s="366"/>
      <c r="O300" s="517"/>
      <c r="P300" s="517"/>
      <c r="Q300" s="365"/>
      <c r="R300" s="365"/>
      <c r="S300" s="365"/>
      <c r="T300" s="518"/>
      <c r="U300" s="366"/>
      <c r="V300" s="365"/>
      <c r="W300" s="365"/>
      <c r="X300" s="532" t="str">
        <f t="shared" si="16"/>
        <v/>
      </c>
      <c r="Y300" s="520"/>
      <c r="Z300" s="534" t="str">
        <f>IF(AA300="","",VLOOKUP(AA300,Lookups!L296:M319,2,FALSE))</f>
        <v/>
      </c>
      <c r="AA300" s="366"/>
      <c r="AB300" s="366"/>
      <c r="AC300" s="517"/>
      <c r="AD300" s="366"/>
      <c r="AE300" s="366"/>
      <c r="AF300" s="366"/>
      <c r="AG300" s="366"/>
      <c r="AH300" s="366"/>
      <c r="AI300" s="366"/>
      <c r="AJ300" s="366"/>
      <c r="AK300" s="366"/>
      <c r="AL300" s="532" t="str">
        <f>IF(AM300="","",(VLOOKUP(AM300,Lookups!V296:W317,2,FALSE)))</f>
        <v/>
      </c>
      <c r="AM300" s="366"/>
      <c r="AN300" s="366"/>
      <c r="AO300" s="532" t="str">
        <f t="shared" si="17"/>
        <v/>
      </c>
      <c r="AP300" s="366"/>
      <c r="AQ300" s="532" t="str">
        <f t="shared" si="18"/>
        <v/>
      </c>
      <c r="AR300" s="366"/>
      <c r="AS300" s="366"/>
      <c r="AT300" s="366"/>
      <c r="AU300" s="366"/>
      <c r="AV300" s="366"/>
      <c r="AW300" s="366"/>
      <c r="AX300" s="522"/>
      <c r="AY300" s="522"/>
      <c r="AZ300" s="522"/>
      <c r="BA300" s="522"/>
      <c r="BB300" s="366"/>
      <c r="BC300" s="366"/>
      <c r="BD300" s="366"/>
      <c r="BE300" s="366"/>
      <c r="BF300" s="518"/>
      <c r="BG300" s="518"/>
      <c r="BH300" s="532" t="str">
        <f t="shared" si="19"/>
        <v/>
      </c>
      <c r="BI300" s="366"/>
      <c r="BJ300" s="533"/>
      <c r="BK300" s="366"/>
      <c r="BL300" s="525"/>
      <c r="BM300" s="525"/>
      <c r="BN300" s="525"/>
      <c r="BO300" s="525"/>
      <c r="BP300" s="525"/>
      <c r="BQ300" s="525"/>
      <c r="BR300" s="366"/>
      <c r="BS300" s="525"/>
      <c r="BT300" s="525"/>
      <c r="BU300" s="525"/>
      <c r="BV300" s="525"/>
      <c r="BW300" s="12"/>
      <c r="BX300"/>
    </row>
    <row r="301" spans="1:76" s="371" customFormat="1" ht="27" customHeight="1" x14ac:dyDescent="0.2">
      <c r="A301" s="365"/>
      <c r="B301" s="379"/>
      <c r="C301" s="366"/>
      <c r="D301" s="533" t="str">
        <f>IF(E300="","",(VLOOKUP(E300,Lookups!$B$4:$C$3001,2,FALSE)))</f>
        <v/>
      </c>
      <c r="E301" s="366"/>
      <c r="F301" s="366"/>
      <c r="G301" s="366"/>
      <c r="H301" s="366"/>
      <c r="I301" s="366"/>
      <c r="J301" s="366"/>
      <c r="K301" s="366"/>
      <c r="L301" s="366"/>
      <c r="M301" s="366"/>
      <c r="N301" s="366"/>
      <c r="O301" s="517"/>
      <c r="P301" s="517"/>
      <c r="Q301" s="365"/>
      <c r="R301" s="365"/>
      <c r="S301" s="365"/>
      <c r="T301" s="518"/>
      <c r="U301" s="366"/>
      <c r="V301" s="365"/>
      <c r="W301" s="365"/>
      <c r="X301" s="532" t="str">
        <f t="shared" si="16"/>
        <v/>
      </c>
      <c r="Y301" s="520"/>
      <c r="Z301" s="534" t="str">
        <f>IF(AA301="","",VLOOKUP(AA301,Lookups!L297:M320,2,FALSE))</f>
        <v/>
      </c>
      <c r="AA301" s="366"/>
      <c r="AB301" s="366"/>
      <c r="AC301" s="517"/>
      <c r="AD301" s="366"/>
      <c r="AE301" s="366"/>
      <c r="AF301" s="366"/>
      <c r="AG301" s="366"/>
      <c r="AH301" s="366"/>
      <c r="AI301" s="366"/>
      <c r="AJ301" s="366"/>
      <c r="AK301" s="366"/>
      <c r="AL301" s="532" t="str">
        <f>IF(AM301="","",(VLOOKUP(AM301,Lookups!V297:W318,2,FALSE)))</f>
        <v/>
      </c>
      <c r="AM301" s="366"/>
      <c r="AN301" s="366"/>
      <c r="AO301" s="532" t="str">
        <f t="shared" si="17"/>
        <v/>
      </c>
      <c r="AP301" s="366"/>
      <c r="AQ301" s="532" t="str">
        <f t="shared" si="18"/>
        <v/>
      </c>
      <c r="AR301" s="366"/>
      <c r="AS301" s="366"/>
      <c r="AT301" s="366"/>
      <c r="AU301" s="366"/>
      <c r="AV301" s="366"/>
      <c r="AW301" s="366"/>
      <c r="AX301" s="522"/>
      <c r="AY301" s="522"/>
      <c r="AZ301" s="522"/>
      <c r="BA301" s="522"/>
      <c r="BB301" s="366"/>
      <c r="BC301" s="366"/>
      <c r="BD301" s="366"/>
      <c r="BE301" s="366"/>
      <c r="BF301" s="518"/>
      <c r="BG301" s="518"/>
      <c r="BH301" s="532" t="str">
        <f t="shared" si="19"/>
        <v/>
      </c>
      <c r="BI301" s="366"/>
      <c r="BJ301" s="533"/>
      <c r="BK301" s="366"/>
      <c r="BL301" s="525"/>
      <c r="BM301" s="525"/>
      <c r="BN301" s="525"/>
      <c r="BO301" s="525"/>
      <c r="BP301" s="525"/>
      <c r="BQ301" s="525"/>
      <c r="BR301" s="366"/>
      <c r="BS301" s="525"/>
      <c r="BT301" s="525"/>
      <c r="BU301" s="525"/>
      <c r="BV301" s="525"/>
      <c r="BW301" s="12"/>
      <c r="BX301"/>
    </row>
    <row r="302" spans="1:76" s="371" customFormat="1" ht="27" customHeight="1" x14ac:dyDescent="0.2">
      <c r="A302" s="365"/>
      <c r="B302" s="379"/>
      <c r="C302" s="366"/>
      <c r="D302" s="533" t="str">
        <f>IF(E301="","",(VLOOKUP(E301,Lookups!$B$4:$C$3001,2,FALSE)))</f>
        <v/>
      </c>
      <c r="E302" s="366"/>
      <c r="F302" s="366"/>
      <c r="G302" s="366"/>
      <c r="H302" s="366"/>
      <c r="I302" s="366"/>
      <c r="J302" s="366"/>
      <c r="K302" s="366"/>
      <c r="L302" s="366"/>
      <c r="M302" s="366"/>
      <c r="N302" s="366"/>
      <c r="O302" s="517"/>
      <c r="P302" s="517"/>
      <c r="Q302" s="365"/>
      <c r="R302" s="365"/>
      <c r="S302" s="365"/>
      <c r="T302" s="518"/>
      <c r="U302" s="366"/>
      <c r="V302" s="365"/>
      <c r="W302" s="365"/>
      <c r="X302" s="532" t="str">
        <f t="shared" si="16"/>
        <v/>
      </c>
      <c r="Y302" s="520"/>
      <c r="Z302" s="534" t="str">
        <f>IF(AA302="","",VLOOKUP(AA302,Lookups!L298:M321,2,FALSE))</f>
        <v/>
      </c>
      <c r="AA302" s="366"/>
      <c r="AB302" s="366"/>
      <c r="AC302" s="517"/>
      <c r="AD302" s="366"/>
      <c r="AE302" s="366"/>
      <c r="AF302" s="366"/>
      <c r="AG302" s="366"/>
      <c r="AH302" s="366"/>
      <c r="AI302" s="366"/>
      <c r="AJ302" s="366"/>
      <c r="AK302" s="366"/>
      <c r="AL302" s="532" t="str">
        <f>IF(AM302="","",(VLOOKUP(AM302,Lookups!V298:W319,2,FALSE)))</f>
        <v/>
      </c>
      <c r="AM302" s="366"/>
      <c r="AN302" s="366"/>
      <c r="AO302" s="532" t="str">
        <f t="shared" si="17"/>
        <v/>
      </c>
      <c r="AP302" s="366"/>
      <c r="AQ302" s="532" t="str">
        <f t="shared" si="18"/>
        <v/>
      </c>
      <c r="AR302" s="366"/>
      <c r="AS302" s="366"/>
      <c r="AT302" s="366"/>
      <c r="AU302" s="366"/>
      <c r="AV302" s="366"/>
      <c r="AW302" s="366"/>
      <c r="AX302" s="522"/>
      <c r="AY302" s="522"/>
      <c r="AZ302" s="522"/>
      <c r="BA302" s="522"/>
      <c r="BB302" s="366"/>
      <c r="BC302" s="366"/>
      <c r="BD302" s="366"/>
      <c r="BE302" s="366"/>
      <c r="BF302" s="518"/>
      <c r="BG302" s="518"/>
      <c r="BH302" s="532" t="str">
        <f t="shared" si="19"/>
        <v/>
      </c>
      <c r="BI302" s="366"/>
      <c r="BJ302" s="533"/>
      <c r="BK302" s="366"/>
      <c r="BL302" s="525"/>
      <c r="BM302" s="525"/>
      <c r="BN302" s="525"/>
      <c r="BO302" s="525"/>
      <c r="BP302" s="525"/>
      <c r="BQ302" s="525"/>
      <c r="BR302" s="366"/>
      <c r="BS302" s="525"/>
      <c r="BT302" s="525"/>
      <c r="BU302" s="525"/>
      <c r="BV302" s="525"/>
      <c r="BW302" s="12"/>
      <c r="BX302"/>
    </row>
    <row r="303" spans="1:76" s="371" customFormat="1" ht="27" customHeight="1" x14ac:dyDescent="0.2">
      <c r="A303" s="365"/>
      <c r="B303" s="379"/>
      <c r="C303" s="366"/>
      <c r="D303" s="533" t="str">
        <f>IF(E302="","",(VLOOKUP(E302,Lookups!$B$4:$C$3001,2,FALSE)))</f>
        <v/>
      </c>
      <c r="E303" s="366"/>
      <c r="F303" s="366"/>
      <c r="G303" s="366"/>
      <c r="H303" s="366"/>
      <c r="I303" s="366"/>
      <c r="J303" s="366"/>
      <c r="K303" s="366"/>
      <c r="L303" s="366"/>
      <c r="M303" s="366"/>
      <c r="N303" s="366"/>
      <c r="O303" s="517"/>
      <c r="P303" s="517"/>
      <c r="Q303" s="365"/>
      <c r="R303" s="365"/>
      <c r="S303" s="365"/>
      <c r="T303" s="518"/>
      <c r="U303" s="366"/>
      <c r="V303" s="365"/>
      <c r="W303" s="365"/>
      <c r="X303" s="532" t="str">
        <f t="shared" si="16"/>
        <v/>
      </c>
      <c r="Y303" s="520"/>
      <c r="Z303" s="534" t="str">
        <f>IF(AA303="","",VLOOKUP(AA303,Lookups!L299:M322,2,FALSE))</f>
        <v/>
      </c>
      <c r="AA303" s="366"/>
      <c r="AB303" s="366"/>
      <c r="AC303" s="517"/>
      <c r="AD303" s="366"/>
      <c r="AE303" s="366"/>
      <c r="AF303" s="366"/>
      <c r="AG303" s="366"/>
      <c r="AH303" s="366"/>
      <c r="AI303" s="366"/>
      <c r="AJ303" s="366"/>
      <c r="AK303" s="366"/>
      <c r="AL303" s="532" t="str">
        <f>IF(AM303="","",(VLOOKUP(AM303,Lookups!V299:W320,2,FALSE)))</f>
        <v/>
      </c>
      <c r="AM303" s="366"/>
      <c r="AN303" s="366"/>
      <c r="AO303" s="532" t="str">
        <f t="shared" si="17"/>
        <v/>
      </c>
      <c r="AP303" s="366"/>
      <c r="AQ303" s="532" t="str">
        <f t="shared" si="18"/>
        <v/>
      </c>
      <c r="AR303" s="366"/>
      <c r="AS303" s="366"/>
      <c r="AT303" s="366"/>
      <c r="AU303" s="366"/>
      <c r="AV303" s="366"/>
      <c r="AW303" s="366"/>
      <c r="AX303" s="522"/>
      <c r="AY303" s="522"/>
      <c r="AZ303" s="522"/>
      <c r="BA303" s="522"/>
      <c r="BB303" s="366"/>
      <c r="BC303" s="366"/>
      <c r="BD303" s="366"/>
      <c r="BE303" s="366"/>
      <c r="BF303" s="518"/>
      <c r="BG303" s="518"/>
      <c r="BH303" s="532" t="str">
        <f t="shared" si="19"/>
        <v/>
      </c>
      <c r="BI303" s="366"/>
      <c r="BJ303" s="533"/>
      <c r="BK303" s="366"/>
      <c r="BL303" s="525"/>
      <c r="BM303" s="525"/>
      <c r="BN303" s="525"/>
      <c r="BO303" s="525"/>
      <c r="BP303" s="525"/>
      <c r="BQ303" s="525"/>
      <c r="BR303" s="366"/>
      <c r="BS303" s="525"/>
      <c r="BT303" s="525"/>
      <c r="BU303" s="525"/>
      <c r="BV303" s="525"/>
      <c r="BW303" s="12"/>
      <c r="BX303"/>
    </row>
    <row r="304" spans="1:76" s="371" customFormat="1" ht="27" customHeight="1" x14ac:dyDescent="0.2">
      <c r="A304" s="365"/>
      <c r="B304" s="379"/>
      <c r="C304" s="366"/>
      <c r="D304" s="533" t="str">
        <f>IF(E303="","",(VLOOKUP(E303,Lookups!$B$4:$C$3001,2,FALSE)))</f>
        <v/>
      </c>
      <c r="E304" s="366"/>
      <c r="F304" s="366"/>
      <c r="G304" s="366"/>
      <c r="H304" s="366"/>
      <c r="I304" s="366"/>
      <c r="J304" s="366"/>
      <c r="K304" s="366"/>
      <c r="L304" s="366"/>
      <c r="M304" s="366"/>
      <c r="N304" s="366"/>
      <c r="O304" s="517"/>
      <c r="P304" s="517"/>
      <c r="Q304" s="365"/>
      <c r="R304" s="365"/>
      <c r="S304" s="365"/>
      <c r="T304" s="518"/>
      <c r="U304" s="366"/>
      <c r="V304" s="365"/>
      <c r="W304" s="365"/>
      <c r="X304" s="532" t="str">
        <f t="shared" si="16"/>
        <v/>
      </c>
      <c r="Y304" s="520"/>
      <c r="Z304" s="534" t="str">
        <f>IF(AA304="","",VLOOKUP(AA304,Lookups!L300:M323,2,FALSE))</f>
        <v/>
      </c>
      <c r="AA304" s="366"/>
      <c r="AB304" s="366"/>
      <c r="AC304" s="517"/>
      <c r="AD304" s="366"/>
      <c r="AE304" s="366"/>
      <c r="AF304" s="366"/>
      <c r="AG304" s="366"/>
      <c r="AH304" s="366"/>
      <c r="AI304" s="366"/>
      <c r="AJ304" s="366"/>
      <c r="AK304" s="366"/>
      <c r="AL304" s="532" t="str">
        <f>IF(AM304="","",(VLOOKUP(AM304,Lookups!V300:W321,2,FALSE)))</f>
        <v/>
      </c>
      <c r="AM304" s="366"/>
      <c r="AN304" s="366"/>
      <c r="AO304" s="532" t="str">
        <f t="shared" si="17"/>
        <v/>
      </c>
      <c r="AP304" s="366"/>
      <c r="AQ304" s="532" t="str">
        <f t="shared" si="18"/>
        <v/>
      </c>
      <c r="AR304" s="366"/>
      <c r="AS304" s="366"/>
      <c r="AT304" s="366"/>
      <c r="AU304" s="366"/>
      <c r="AV304" s="366"/>
      <c r="AW304" s="366"/>
      <c r="AX304" s="522"/>
      <c r="AY304" s="522"/>
      <c r="AZ304" s="522"/>
      <c r="BA304" s="522"/>
      <c r="BB304" s="366"/>
      <c r="BC304" s="366"/>
      <c r="BD304" s="366"/>
      <c r="BE304" s="366"/>
      <c r="BF304" s="518"/>
      <c r="BG304" s="518"/>
      <c r="BH304" s="532" t="str">
        <f t="shared" si="19"/>
        <v/>
      </c>
      <c r="BI304" s="366"/>
      <c r="BJ304" s="533"/>
      <c r="BK304" s="366"/>
      <c r="BL304" s="525"/>
      <c r="BM304" s="525"/>
      <c r="BN304" s="525"/>
      <c r="BO304" s="525"/>
      <c r="BP304" s="525"/>
      <c r="BQ304" s="525"/>
      <c r="BR304" s="366"/>
      <c r="BS304" s="525"/>
      <c r="BT304" s="525"/>
      <c r="BU304" s="525"/>
      <c r="BV304" s="525"/>
      <c r="BW304" s="12"/>
      <c r="BX304"/>
    </row>
    <row r="305" spans="1:76" s="371" customFormat="1" ht="27" customHeight="1" x14ac:dyDescent="0.2">
      <c r="A305" s="365"/>
      <c r="B305" s="379"/>
      <c r="C305" s="366"/>
      <c r="D305" s="533" t="str">
        <f>IF(E304="","",(VLOOKUP(E304,Lookups!$B$4:$C$3001,2,FALSE)))</f>
        <v/>
      </c>
      <c r="E305" s="366"/>
      <c r="F305" s="366"/>
      <c r="G305" s="366"/>
      <c r="H305" s="366"/>
      <c r="I305" s="366"/>
      <c r="J305" s="366"/>
      <c r="K305" s="366"/>
      <c r="L305" s="366"/>
      <c r="M305" s="366"/>
      <c r="N305" s="366"/>
      <c r="O305" s="517"/>
      <c r="P305" s="517"/>
      <c r="Q305" s="365"/>
      <c r="R305" s="365"/>
      <c r="S305" s="365"/>
      <c r="T305" s="518"/>
      <c r="U305" s="366"/>
      <c r="V305" s="365"/>
      <c r="W305" s="365"/>
      <c r="X305" s="532" t="str">
        <f t="shared" si="16"/>
        <v/>
      </c>
      <c r="Y305" s="520"/>
      <c r="Z305" s="534" t="str">
        <f>IF(AA305="","",VLOOKUP(AA305,Lookups!L301:M324,2,FALSE))</f>
        <v/>
      </c>
      <c r="AA305" s="366"/>
      <c r="AB305" s="366"/>
      <c r="AC305" s="517"/>
      <c r="AD305" s="366"/>
      <c r="AE305" s="366"/>
      <c r="AF305" s="366"/>
      <c r="AG305" s="366"/>
      <c r="AH305" s="366"/>
      <c r="AI305" s="366"/>
      <c r="AJ305" s="366"/>
      <c r="AK305" s="366"/>
      <c r="AL305" s="532" t="str">
        <f>IF(AM305="","",(VLOOKUP(AM305,Lookups!V301:W322,2,FALSE)))</f>
        <v/>
      </c>
      <c r="AM305" s="366"/>
      <c r="AN305" s="366"/>
      <c r="AO305" s="532" t="str">
        <f t="shared" si="17"/>
        <v/>
      </c>
      <c r="AP305" s="366"/>
      <c r="AQ305" s="532" t="str">
        <f t="shared" si="18"/>
        <v/>
      </c>
      <c r="AR305" s="366"/>
      <c r="AS305" s="366"/>
      <c r="AT305" s="366"/>
      <c r="AU305" s="366"/>
      <c r="AV305" s="366"/>
      <c r="AW305" s="366"/>
      <c r="AX305" s="522"/>
      <c r="AY305" s="522"/>
      <c r="AZ305" s="522"/>
      <c r="BA305" s="522"/>
      <c r="BB305" s="366"/>
      <c r="BC305" s="366"/>
      <c r="BD305" s="366"/>
      <c r="BE305" s="366"/>
      <c r="BF305" s="518"/>
      <c r="BG305" s="518"/>
      <c r="BH305" s="532" t="str">
        <f t="shared" si="19"/>
        <v/>
      </c>
      <c r="BI305" s="366"/>
      <c r="BJ305" s="533"/>
      <c r="BK305" s="366"/>
      <c r="BL305" s="525"/>
      <c r="BM305" s="525"/>
      <c r="BN305" s="525"/>
      <c r="BO305" s="525"/>
      <c r="BP305" s="525"/>
      <c r="BQ305" s="525"/>
      <c r="BR305" s="366"/>
      <c r="BS305" s="525"/>
      <c r="BT305" s="525"/>
      <c r="BU305" s="525"/>
      <c r="BV305" s="525"/>
      <c r="BW305" s="12"/>
      <c r="BX305"/>
    </row>
    <row r="306" spans="1:76" s="371" customFormat="1" ht="27" customHeight="1" x14ac:dyDescent="0.2">
      <c r="A306" s="365"/>
      <c r="B306" s="379"/>
      <c r="C306" s="366"/>
      <c r="D306" s="533" t="str">
        <f>IF(E305="","",(VLOOKUP(E305,Lookups!$B$4:$C$3001,2,FALSE)))</f>
        <v/>
      </c>
      <c r="E306" s="366"/>
      <c r="F306" s="366"/>
      <c r="G306" s="366"/>
      <c r="H306" s="366"/>
      <c r="I306" s="366"/>
      <c r="J306" s="366"/>
      <c r="K306" s="366"/>
      <c r="L306" s="366"/>
      <c r="M306" s="366"/>
      <c r="N306" s="366"/>
      <c r="O306" s="517"/>
      <c r="P306" s="517"/>
      <c r="Q306" s="365"/>
      <c r="R306" s="365"/>
      <c r="S306" s="365"/>
      <c r="T306" s="518"/>
      <c r="U306" s="366"/>
      <c r="V306" s="365"/>
      <c r="W306" s="365"/>
      <c r="X306" s="532" t="str">
        <f t="shared" si="16"/>
        <v/>
      </c>
      <c r="Y306" s="520"/>
      <c r="Z306" s="534" t="str">
        <f>IF(AA306="","",VLOOKUP(AA306,Lookups!L302:M325,2,FALSE))</f>
        <v/>
      </c>
      <c r="AA306" s="366"/>
      <c r="AB306" s="366"/>
      <c r="AC306" s="517"/>
      <c r="AD306" s="366"/>
      <c r="AE306" s="366"/>
      <c r="AF306" s="366"/>
      <c r="AG306" s="366"/>
      <c r="AH306" s="366"/>
      <c r="AI306" s="366"/>
      <c r="AJ306" s="366"/>
      <c r="AK306" s="366"/>
      <c r="AL306" s="532" t="str">
        <f>IF(AM306="","",(VLOOKUP(AM306,Lookups!V302:W323,2,FALSE)))</f>
        <v/>
      </c>
      <c r="AM306" s="366"/>
      <c r="AN306" s="366"/>
      <c r="AO306" s="532" t="str">
        <f t="shared" si="17"/>
        <v/>
      </c>
      <c r="AP306" s="366"/>
      <c r="AQ306" s="532" t="str">
        <f t="shared" si="18"/>
        <v/>
      </c>
      <c r="AR306" s="366"/>
      <c r="AS306" s="366"/>
      <c r="AT306" s="366"/>
      <c r="AU306" s="366"/>
      <c r="AV306" s="366"/>
      <c r="AW306" s="366"/>
      <c r="AX306" s="522"/>
      <c r="AY306" s="522"/>
      <c r="AZ306" s="522"/>
      <c r="BA306" s="522"/>
      <c r="BB306" s="366"/>
      <c r="BC306" s="366"/>
      <c r="BD306" s="366"/>
      <c r="BE306" s="366"/>
      <c r="BF306" s="518"/>
      <c r="BG306" s="518"/>
      <c r="BH306" s="532" t="str">
        <f t="shared" si="19"/>
        <v/>
      </c>
      <c r="BI306" s="366"/>
      <c r="BJ306" s="533"/>
      <c r="BK306" s="366"/>
      <c r="BL306" s="525"/>
      <c r="BM306" s="525"/>
      <c r="BN306" s="525"/>
      <c r="BO306" s="525"/>
      <c r="BP306" s="525"/>
      <c r="BQ306" s="525"/>
      <c r="BR306" s="366"/>
      <c r="BS306" s="525"/>
      <c r="BT306" s="525"/>
      <c r="BU306" s="525"/>
      <c r="BV306" s="525"/>
      <c r="BW306" s="12"/>
      <c r="BX306"/>
    </row>
    <row r="307" spans="1:76" s="371" customFormat="1" ht="27" customHeight="1" x14ac:dyDescent="0.2">
      <c r="A307" s="365"/>
      <c r="B307" s="379"/>
      <c r="C307" s="366"/>
      <c r="D307" s="533" t="str">
        <f>IF(E306="","",(VLOOKUP(E306,Lookups!$B$4:$C$3001,2,FALSE)))</f>
        <v/>
      </c>
      <c r="E307" s="366"/>
      <c r="F307" s="366"/>
      <c r="G307" s="366"/>
      <c r="H307" s="366"/>
      <c r="I307" s="366"/>
      <c r="J307" s="366"/>
      <c r="K307" s="366"/>
      <c r="L307" s="366"/>
      <c r="M307" s="366"/>
      <c r="N307" s="366"/>
      <c r="O307" s="517"/>
      <c r="P307" s="517"/>
      <c r="Q307" s="365"/>
      <c r="R307" s="365"/>
      <c r="S307" s="365"/>
      <c r="T307" s="518"/>
      <c r="U307" s="366"/>
      <c r="V307" s="365"/>
      <c r="W307" s="365"/>
      <c r="X307" s="532" t="str">
        <f t="shared" si="16"/>
        <v/>
      </c>
      <c r="Y307" s="520"/>
      <c r="Z307" s="534" t="str">
        <f>IF(AA307="","",VLOOKUP(AA307,Lookups!L303:M326,2,FALSE))</f>
        <v/>
      </c>
      <c r="AA307" s="366"/>
      <c r="AB307" s="366"/>
      <c r="AC307" s="517"/>
      <c r="AD307" s="366"/>
      <c r="AE307" s="366"/>
      <c r="AF307" s="366"/>
      <c r="AG307" s="366"/>
      <c r="AH307" s="366"/>
      <c r="AI307" s="366"/>
      <c r="AJ307" s="366"/>
      <c r="AK307" s="366"/>
      <c r="AL307" s="532" t="str">
        <f>IF(AM307="","",(VLOOKUP(AM307,Lookups!V303:W324,2,FALSE)))</f>
        <v/>
      </c>
      <c r="AM307" s="366"/>
      <c r="AN307" s="366"/>
      <c r="AO307" s="532" t="str">
        <f t="shared" si="17"/>
        <v/>
      </c>
      <c r="AP307" s="366"/>
      <c r="AQ307" s="532" t="str">
        <f t="shared" si="18"/>
        <v/>
      </c>
      <c r="AR307" s="366"/>
      <c r="AS307" s="366"/>
      <c r="AT307" s="366"/>
      <c r="AU307" s="366"/>
      <c r="AV307" s="366"/>
      <c r="AW307" s="366"/>
      <c r="AX307" s="522"/>
      <c r="AY307" s="522"/>
      <c r="AZ307" s="522"/>
      <c r="BA307" s="522"/>
      <c r="BB307" s="366"/>
      <c r="BC307" s="366"/>
      <c r="BD307" s="366"/>
      <c r="BE307" s="366"/>
      <c r="BF307" s="518"/>
      <c r="BG307" s="518"/>
      <c r="BH307" s="532" t="str">
        <f t="shared" si="19"/>
        <v/>
      </c>
      <c r="BI307" s="366"/>
      <c r="BJ307" s="533"/>
      <c r="BK307" s="366"/>
      <c r="BL307" s="525"/>
      <c r="BM307" s="525"/>
      <c r="BN307" s="525"/>
      <c r="BO307" s="525"/>
      <c r="BP307" s="525"/>
      <c r="BQ307" s="525"/>
      <c r="BR307" s="366"/>
      <c r="BS307" s="525"/>
      <c r="BT307" s="525"/>
      <c r="BU307" s="525"/>
      <c r="BV307" s="525"/>
      <c r="BW307" s="12"/>
      <c r="BX307"/>
    </row>
    <row r="308" spans="1:76" s="371" customFormat="1" ht="27" customHeight="1" x14ac:dyDescent="0.2">
      <c r="A308" s="365"/>
      <c r="B308" s="379"/>
      <c r="C308" s="366"/>
      <c r="D308" s="533" t="str">
        <f>IF(E307="","",(VLOOKUP(E307,Lookups!$B$4:$C$3001,2,FALSE)))</f>
        <v/>
      </c>
      <c r="E308" s="366"/>
      <c r="F308" s="366"/>
      <c r="G308" s="366"/>
      <c r="H308" s="366"/>
      <c r="I308" s="366"/>
      <c r="J308" s="366"/>
      <c r="K308" s="366"/>
      <c r="L308" s="366"/>
      <c r="M308" s="366"/>
      <c r="N308" s="366"/>
      <c r="O308" s="517"/>
      <c r="P308" s="517"/>
      <c r="Q308" s="365"/>
      <c r="R308" s="365"/>
      <c r="S308" s="365"/>
      <c r="T308" s="518"/>
      <c r="U308" s="366"/>
      <c r="V308" s="365"/>
      <c r="W308" s="365"/>
      <c r="X308" s="532" t="str">
        <f t="shared" si="16"/>
        <v/>
      </c>
      <c r="Y308" s="520"/>
      <c r="Z308" s="534" t="str">
        <f>IF(AA308="","",VLOOKUP(AA308,Lookups!L304:M327,2,FALSE))</f>
        <v/>
      </c>
      <c r="AA308" s="366"/>
      <c r="AB308" s="366"/>
      <c r="AC308" s="517"/>
      <c r="AD308" s="366"/>
      <c r="AE308" s="366"/>
      <c r="AF308" s="366"/>
      <c r="AG308" s="366"/>
      <c r="AH308" s="366"/>
      <c r="AI308" s="366"/>
      <c r="AJ308" s="366"/>
      <c r="AK308" s="366"/>
      <c r="AL308" s="532" t="str">
        <f>IF(AM308="","",(VLOOKUP(AM308,Lookups!V304:W325,2,FALSE)))</f>
        <v/>
      </c>
      <c r="AM308" s="366"/>
      <c r="AN308" s="366"/>
      <c r="AO308" s="532" t="str">
        <f t="shared" si="17"/>
        <v/>
      </c>
      <c r="AP308" s="366"/>
      <c r="AQ308" s="532" t="str">
        <f t="shared" si="18"/>
        <v/>
      </c>
      <c r="AR308" s="366"/>
      <c r="AS308" s="366"/>
      <c r="AT308" s="366"/>
      <c r="AU308" s="366"/>
      <c r="AV308" s="366"/>
      <c r="AW308" s="366"/>
      <c r="AX308" s="522"/>
      <c r="AY308" s="522"/>
      <c r="AZ308" s="522"/>
      <c r="BA308" s="522"/>
      <c r="BB308" s="366"/>
      <c r="BC308" s="366"/>
      <c r="BD308" s="366"/>
      <c r="BE308" s="366"/>
      <c r="BF308" s="518"/>
      <c r="BG308" s="518"/>
      <c r="BH308" s="532" t="str">
        <f t="shared" si="19"/>
        <v/>
      </c>
      <c r="BI308" s="366"/>
      <c r="BJ308" s="533"/>
      <c r="BK308" s="366"/>
      <c r="BL308" s="525"/>
      <c r="BM308" s="525"/>
      <c r="BN308" s="525"/>
      <c r="BO308" s="525"/>
      <c r="BP308" s="525"/>
      <c r="BQ308" s="525"/>
      <c r="BR308" s="366"/>
      <c r="BS308" s="525"/>
      <c r="BT308" s="525"/>
      <c r="BU308" s="525"/>
      <c r="BV308" s="525"/>
      <c r="BW308" s="12"/>
      <c r="BX308"/>
    </row>
    <row r="309" spans="1:76" s="371" customFormat="1" ht="27" customHeight="1" x14ac:dyDescent="0.2">
      <c r="A309" s="365"/>
      <c r="B309" s="379"/>
      <c r="C309" s="366"/>
      <c r="D309" s="533" t="str">
        <f>IF(E308="","",(VLOOKUP(E308,Lookups!$B$4:$C$3001,2,FALSE)))</f>
        <v/>
      </c>
      <c r="E309" s="366"/>
      <c r="F309" s="366"/>
      <c r="G309" s="366"/>
      <c r="H309" s="366"/>
      <c r="I309" s="366"/>
      <c r="J309" s="366"/>
      <c r="K309" s="366"/>
      <c r="L309" s="366"/>
      <c r="M309" s="366"/>
      <c r="N309" s="366"/>
      <c r="O309" s="517"/>
      <c r="P309" s="517"/>
      <c r="Q309" s="365"/>
      <c r="R309" s="365"/>
      <c r="S309" s="365"/>
      <c r="T309" s="518"/>
      <c r="U309" s="366"/>
      <c r="V309" s="365"/>
      <c r="W309" s="365"/>
      <c r="X309" s="532" t="str">
        <f t="shared" si="16"/>
        <v/>
      </c>
      <c r="Y309" s="520"/>
      <c r="Z309" s="534" t="str">
        <f>IF(AA309="","",VLOOKUP(AA309,Lookups!L305:M328,2,FALSE))</f>
        <v/>
      </c>
      <c r="AA309" s="366"/>
      <c r="AB309" s="366"/>
      <c r="AC309" s="517"/>
      <c r="AD309" s="366"/>
      <c r="AE309" s="366"/>
      <c r="AF309" s="366"/>
      <c r="AG309" s="366"/>
      <c r="AH309" s="366"/>
      <c r="AI309" s="366"/>
      <c r="AJ309" s="366"/>
      <c r="AK309" s="366"/>
      <c r="AL309" s="532" t="str">
        <f>IF(AM309="","",(VLOOKUP(AM309,Lookups!V305:W326,2,FALSE)))</f>
        <v/>
      </c>
      <c r="AM309" s="366"/>
      <c r="AN309" s="366"/>
      <c r="AO309" s="532" t="str">
        <f t="shared" si="17"/>
        <v/>
      </c>
      <c r="AP309" s="366"/>
      <c r="AQ309" s="532" t="str">
        <f t="shared" si="18"/>
        <v/>
      </c>
      <c r="AR309" s="366"/>
      <c r="AS309" s="366"/>
      <c r="AT309" s="366"/>
      <c r="AU309" s="366"/>
      <c r="AV309" s="366"/>
      <c r="AW309" s="366"/>
      <c r="AX309" s="522"/>
      <c r="AY309" s="522"/>
      <c r="AZ309" s="522"/>
      <c r="BA309" s="522"/>
      <c r="BB309" s="366"/>
      <c r="BC309" s="366"/>
      <c r="BD309" s="366"/>
      <c r="BE309" s="366"/>
      <c r="BF309" s="518"/>
      <c r="BG309" s="518"/>
      <c r="BH309" s="532" t="str">
        <f t="shared" si="19"/>
        <v/>
      </c>
      <c r="BI309" s="366"/>
      <c r="BJ309" s="533"/>
      <c r="BK309" s="366"/>
      <c r="BL309" s="525"/>
      <c r="BM309" s="525"/>
      <c r="BN309" s="525"/>
      <c r="BO309" s="525"/>
      <c r="BP309" s="525"/>
      <c r="BQ309" s="525"/>
      <c r="BR309" s="366"/>
      <c r="BS309" s="525"/>
      <c r="BT309" s="525"/>
      <c r="BU309" s="525"/>
      <c r="BV309" s="525"/>
      <c r="BW309" s="12"/>
      <c r="BX309"/>
    </row>
    <row r="310" spans="1:76" s="371" customFormat="1" ht="27" customHeight="1" x14ac:dyDescent="0.2">
      <c r="A310" s="365"/>
      <c r="B310" s="379"/>
      <c r="C310" s="366"/>
      <c r="D310" s="533" t="str">
        <f>IF(E309="","",(VLOOKUP(E309,Lookups!$B$4:$C$3001,2,FALSE)))</f>
        <v/>
      </c>
      <c r="E310" s="366"/>
      <c r="F310" s="366"/>
      <c r="G310" s="366"/>
      <c r="H310" s="366"/>
      <c r="I310" s="366"/>
      <c r="J310" s="366"/>
      <c r="K310" s="366"/>
      <c r="L310" s="366"/>
      <c r="M310" s="366"/>
      <c r="N310" s="366"/>
      <c r="O310" s="517"/>
      <c r="P310" s="517"/>
      <c r="Q310" s="365"/>
      <c r="R310" s="365"/>
      <c r="S310" s="365"/>
      <c r="T310" s="518"/>
      <c r="U310" s="366"/>
      <c r="V310" s="365"/>
      <c r="W310" s="365"/>
      <c r="X310" s="532" t="str">
        <f t="shared" si="16"/>
        <v/>
      </c>
      <c r="Y310" s="520"/>
      <c r="Z310" s="534" t="str">
        <f>IF(AA310="","",VLOOKUP(AA310,Lookups!L306:M329,2,FALSE))</f>
        <v/>
      </c>
      <c r="AA310" s="366"/>
      <c r="AB310" s="366"/>
      <c r="AC310" s="517"/>
      <c r="AD310" s="366"/>
      <c r="AE310" s="366"/>
      <c r="AF310" s="366"/>
      <c r="AG310" s="366"/>
      <c r="AH310" s="366"/>
      <c r="AI310" s="366"/>
      <c r="AJ310" s="366"/>
      <c r="AK310" s="366"/>
      <c r="AL310" s="532" t="str">
        <f>IF(AM310="","",(VLOOKUP(AM310,Lookups!V306:W327,2,FALSE)))</f>
        <v/>
      </c>
      <c r="AM310" s="366"/>
      <c r="AN310" s="366"/>
      <c r="AO310" s="532" t="str">
        <f t="shared" si="17"/>
        <v/>
      </c>
      <c r="AP310" s="366"/>
      <c r="AQ310" s="532" t="str">
        <f t="shared" si="18"/>
        <v/>
      </c>
      <c r="AR310" s="366"/>
      <c r="AS310" s="366"/>
      <c r="AT310" s="366"/>
      <c r="AU310" s="366"/>
      <c r="AV310" s="366"/>
      <c r="AW310" s="366"/>
      <c r="AX310" s="522"/>
      <c r="AY310" s="522"/>
      <c r="AZ310" s="522"/>
      <c r="BA310" s="522"/>
      <c r="BB310" s="366"/>
      <c r="BC310" s="366"/>
      <c r="BD310" s="366"/>
      <c r="BE310" s="366"/>
      <c r="BF310" s="518"/>
      <c r="BG310" s="518"/>
      <c r="BH310" s="532" t="str">
        <f t="shared" si="19"/>
        <v/>
      </c>
      <c r="BI310" s="366"/>
      <c r="BJ310" s="533"/>
      <c r="BK310" s="366"/>
      <c r="BL310" s="525"/>
      <c r="BM310" s="525"/>
      <c r="BN310" s="525"/>
      <c r="BO310" s="525"/>
      <c r="BP310" s="525"/>
      <c r="BQ310" s="525"/>
      <c r="BR310" s="366"/>
      <c r="BS310" s="525"/>
      <c r="BT310" s="525"/>
      <c r="BU310" s="525"/>
      <c r="BV310" s="525"/>
      <c r="BW310" s="12"/>
      <c r="BX310"/>
    </row>
    <row r="311" spans="1:76" s="371" customFormat="1" ht="27" customHeight="1" x14ac:dyDescent="0.2">
      <c r="A311" s="365"/>
      <c r="B311" s="379"/>
      <c r="C311" s="366"/>
      <c r="D311" s="533" t="str">
        <f>IF(E310="","",(VLOOKUP(E310,Lookups!$B$4:$C$3001,2,FALSE)))</f>
        <v/>
      </c>
      <c r="E311" s="366"/>
      <c r="F311" s="366"/>
      <c r="G311" s="366"/>
      <c r="H311" s="366"/>
      <c r="I311" s="366"/>
      <c r="J311" s="366"/>
      <c r="K311" s="366"/>
      <c r="L311" s="366"/>
      <c r="M311" s="366"/>
      <c r="N311" s="366"/>
      <c r="O311" s="517"/>
      <c r="P311" s="517"/>
      <c r="Q311" s="365"/>
      <c r="R311" s="365"/>
      <c r="S311" s="365"/>
      <c r="T311" s="518"/>
      <c r="U311" s="366"/>
      <c r="V311" s="365"/>
      <c r="W311" s="365"/>
      <c r="X311" s="532" t="str">
        <f t="shared" si="16"/>
        <v/>
      </c>
      <c r="Y311" s="520"/>
      <c r="Z311" s="534" t="str">
        <f>IF(AA311="","",VLOOKUP(AA311,Lookups!L307:M330,2,FALSE))</f>
        <v/>
      </c>
      <c r="AA311" s="366"/>
      <c r="AB311" s="366"/>
      <c r="AC311" s="517"/>
      <c r="AD311" s="366"/>
      <c r="AE311" s="366"/>
      <c r="AF311" s="366"/>
      <c r="AG311" s="366"/>
      <c r="AH311" s="366"/>
      <c r="AI311" s="366"/>
      <c r="AJ311" s="366"/>
      <c r="AK311" s="366"/>
      <c r="AL311" s="532" t="str">
        <f>IF(AM311="","",(VLOOKUP(AM311,Lookups!V307:W328,2,FALSE)))</f>
        <v/>
      </c>
      <c r="AM311" s="366"/>
      <c r="AN311" s="366"/>
      <c r="AO311" s="532" t="str">
        <f t="shared" si="17"/>
        <v/>
      </c>
      <c r="AP311" s="366"/>
      <c r="AQ311" s="532" t="str">
        <f t="shared" si="18"/>
        <v/>
      </c>
      <c r="AR311" s="366"/>
      <c r="AS311" s="366"/>
      <c r="AT311" s="366"/>
      <c r="AU311" s="366"/>
      <c r="AV311" s="366"/>
      <c r="AW311" s="366"/>
      <c r="AX311" s="522"/>
      <c r="AY311" s="522"/>
      <c r="AZ311" s="522"/>
      <c r="BA311" s="522"/>
      <c r="BB311" s="366"/>
      <c r="BC311" s="366"/>
      <c r="BD311" s="366"/>
      <c r="BE311" s="366"/>
      <c r="BF311" s="518"/>
      <c r="BG311" s="518"/>
      <c r="BH311" s="532" t="str">
        <f t="shared" si="19"/>
        <v/>
      </c>
      <c r="BI311" s="366"/>
      <c r="BJ311" s="533"/>
      <c r="BK311" s="366"/>
      <c r="BL311" s="525"/>
      <c r="BM311" s="525"/>
      <c r="BN311" s="525"/>
      <c r="BO311" s="525"/>
      <c r="BP311" s="525"/>
      <c r="BQ311" s="525"/>
      <c r="BR311" s="366"/>
      <c r="BS311" s="525"/>
      <c r="BT311" s="525"/>
      <c r="BU311" s="525"/>
      <c r="BV311" s="525"/>
      <c r="BW311" s="12"/>
      <c r="BX311"/>
    </row>
    <row r="312" spans="1:76" s="371" customFormat="1" ht="27" customHeight="1" x14ac:dyDescent="0.2">
      <c r="A312" s="365"/>
      <c r="B312" s="379"/>
      <c r="C312" s="366"/>
      <c r="D312" s="533" t="str">
        <f>IF(E311="","",(VLOOKUP(E311,Lookups!$B$4:$C$3001,2,FALSE)))</f>
        <v/>
      </c>
      <c r="E312" s="366"/>
      <c r="F312" s="366"/>
      <c r="G312" s="366"/>
      <c r="H312" s="366"/>
      <c r="I312" s="366"/>
      <c r="J312" s="366"/>
      <c r="K312" s="366"/>
      <c r="L312" s="366"/>
      <c r="M312" s="366"/>
      <c r="N312" s="366"/>
      <c r="O312" s="517"/>
      <c r="P312" s="517"/>
      <c r="Q312" s="365"/>
      <c r="R312" s="365"/>
      <c r="S312" s="365"/>
      <c r="T312" s="518"/>
      <c r="U312" s="366"/>
      <c r="V312" s="365"/>
      <c r="W312" s="365"/>
      <c r="X312" s="532" t="str">
        <f t="shared" si="16"/>
        <v/>
      </c>
      <c r="Y312" s="520"/>
      <c r="Z312" s="534" t="str">
        <f>IF(AA312="","",VLOOKUP(AA312,Lookups!L308:M331,2,FALSE))</f>
        <v/>
      </c>
      <c r="AA312" s="366"/>
      <c r="AB312" s="366"/>
      <c r="AC312" s="517"/>
      <c r="AD312" s="366"/>
      <c r="AE312" s="366"/>
      <c r="AF312" s="366"/>
      <c r="AG312" s="366"/>
      <c r="AH312" s="366"/>
      <c r="AI312" s="366"/>
      <c r="AJ312" s="366"/>
      <c r="AK312" s="366"/>
      <c r="AL312" s="532" t="str">
        <f>IF(AM312="","",(VLOOKUP(AM312,Lookups!V308:W329,2,FALSE)))</f>
        <v/>
      </c>
      <c r="AM312" s="366"/>
      <c r="AN312" s="366"/>
      <c r="AO312" s="532" t="str">
        <f t="shared" si="17"/>
        <v/>
      </c>
      <c r="AP312" s="366"/>
      <c r="AQ312" s="532" t="str">
        <f t="shared" si="18"/>
        <v/>
      </c>
      <c r="AR312" s="366"/>
      <c r="AS312" s="366"/>
      <c r="AT312" s="366"/>
      <c r="AU312" s="366"/>
      <c r="AV312" s="366"/>
      <c r="AW312" s="366"/>
      <c r="AX312" s="522"/>
      <c r="AY312" s="522"/>
      <c r="AZ312" s="522"/>
      <c r="BA312" s="522"/>
      <c r="BB312" s="366"/>
      <c r="BC312" s="366"/>
      <c r="BD312" s="366"/>
      <c r="BE312" s="366"/>
      <c r="BF312" s="518"/>
      <c r="BG312" s="518"/>
      <c r="BH312" s="532" t="str">
        <f t="shared" si="19"/>
        <v/>
      </c>
      <c r="BI312" s="366"/>
      <c r="BJ312" s="533"/>
      <c r="BK312" s="366"/>
      <c r="BL312" s="525"/>
      <c r="BM312" s="525"/>
      <c r="BN312" s="525"/>
      <c r="BO312" s="525"/>
      <c r="BP312" s="525"/>
      <c r="BQ312" s="525"/>
      <c r="BR312" s="366"/>
      <c r="BS312" s="525"/>
      <c r="BT312" s="525"/>
      <c r="BU312" s="525"/>
      <c r="BV312" s="525"/>
      <c r="BW312" s="12"/>
      <c r="BX312"/>
    </row>
    <row r="313" spans="1:76" s="371" customFormat="1" ht="27" customHeight="1" x14ac:dyDescent="0.2">
      <c r="A313" s="365"/>
      <c r="B313" s="379"/>
      <c r="C313" s="366"/>
      <c r="D313" s="533" t="str">
        <f>IF(E312="","",(VLOOKUP(E312,Lookups!$B$4:$C$3001,2,FALSE)))</f>
        <v/>
      </c>
      <c r="E313" s="366"/>
      <c r="F313" s="366"/>
      <c r="G313" s="366"/>
      <c r="H313" s="366"/>
      <c r="I313" s="366"/>
      <c r="J313" s="366"/>
      <c r="K313" s="366"/>
      <c r="L313" s="366"/>
      <c r="M313" s="366"/>
      <c r="N313" s="366"/>
      <c r="O313" s="517"/>
      <c r="P313" s="517"/>
      <c r="Q313" s="365"/>
      <c r="R313" s="365"/>
      <c r="S313" s="365"/>
      <c r="T313" s="518"/>
      <c r="U313" s="366"/>
      <c r="V313" s="365"/>
      <c r="W313" s="365"/>
      <c r="X313" s="532" t="str">
        <f t="shared" si="16"/>
        <v/>
      </c>
      <c r="Y313" s="520"/>
      <c r="Z313" s="534" t="str">
        <f>IF(AA313="","",VLOOKUP(AA313,Lookups!L309:M332,2,FALSE))</f>
        <v/>
      </c>
      <c r="AA313" s="366"/>
      <c r="AB313" s="366"/>
      <c r="AC313" s="517"/>
      <c r="AD313" s="366"/>
      <c r="AE313" s="366"/>
      <c r="AF313" s="366"/>
      <c r="AG313" s="366"/>
      <c r="AH313" s="366"/>
      <c r="AI313" s="366"/>
      <c r="AJ313" s="366"/>
      <c r="AK313" s="366"/>
      <c r="AL313" s="532" t="str">
        <f>IF(AM313="","",(VLOOKUP(AM313,Lookups!V309:W330,2,FALSE)))</f>
        <v/>
      </c>
      <c r="AM313" s="366"/>
      <c r="AN313" s="366"/>
      <c r="AO313" s="532" t="str">
        <f t="shared" si="17"/>
        <v/>
      </c>
      <c r="AP313" s="366"/>
      <c r="AQ313" s="532" t="str">
        <f t="shared" si="18"/>
        <v/>
      </c>
      <c r="AR313" s="366"/>
      <c r="AS313" s="366"/>
      <c r="AT313" s="366"/>
      <c r="AU313" s="366"/>
      <c r="AV313" s="366"/>
      <c r="AW313" s="366"/>
      <c r="AX313" s="522"/>
      <c r="AY313" s="522"/>
      <c r="AZ313" s="522"/>
      <c r="BA313" s="522"/>
      <c r="BB313" s="366"/>
      <c r="BC313" s="366"/>
      <c r="BD313" s="366"/>
      <c r="BE313" s="366"/>
      <c r="BF313" s="518"/>
      <c r="BG313" s="518"/>
      <c r="BH313" s="532" t="str">
        <f t="shared" si="19"/>
        <v/>
      </c>
      <c r="BI313" s="366"/>
      <c r="BJ313" s="533"/>
      <c r="BK313" s="366"/>
      <c r="BL313" s="525"/>
      <c r="BM313" s="525"/>
      <c r="BN313" s="525"/>
      <c r="BO313" s="525"/>
      <c r="BP313" s="525"/>
      <c r="BQ313" s="525"/>
      <c r="BR313" s="366"/>
      <c r="BS313" s="525"/>
      <c r="BT313" s="525"/>
      <c r="BU313" s="525"/>
      <c r="BV313" s="525"/>
      <c r="BW313" s="12"/>
      <c r="BX313"/>
    </row>
    <row r="314" spans="1:76" s="371" customFormat="1" ht="27" customHeight="1" x14ac:dyDescent="0.2">
      <c r="A314" s="365"/>
      <c r="B314" s="379"/>
      <c r="C314" s="366"/>
      <c r="D314" s="533" t="str">
        <f>IF(E313="","",(VLOOKUP(E313,Lookups!$B$4:$C$3001,2,FALSE)))</f>
        <v/>
      </c>
      <c r="E314" s="366"/>
      <c r="F314" s="366"/>
      <c r="G314" s="366"/>
      <c r="H314" s="366"/>
      <c r="I314" s="366"/>
      <c r="J314" s="366"/>
      <c r="K314" s="366"/>
      <c r="L314" s="366"/>
      <c r="M314" s="366"/>
      <c r="N314" s="366"/>
      <c r="O314" s="517"/>
      <c r="P314" s="517"/>
      <c r="Q314" s="365"/>
      <c r="R314" s="365"/>
      <c r="S314" s="365"/>
      <c r="T314" s="518"/>
      <c r="U314" s="366"/>
      <c r="V314" s="365"/>
      <c r="W314" s="365"/>
      <c r="X314" s="532" t="str">
        <f t="shared" si="16"/>
        <v/>
      </c>
      <c r="Y314" s="520"/>
      <c r="Z314" s="534" t="str">
        <f>IF(AA314="","",VLOOKUP(AA314,Lookups!L310:M333,2,FALSE))</f>
        <v/>
      </c>
      <c r="AA314" s="366"/>
      <c r="AB314" s="366"/>
      <c r="AC314" s="517"/>
      <c r="AD314" s="366"/>
      <c r="AE314" s="366"/>
      <c r="AF314" s="366"/>
      <c r="AG314" s="366"/>
      <c r="AH314" s="366"/>
      <c r="AI314" s="366"/>
      <c r="AJ314" s="366"/>
      <c r="AK314" s="366"/>
      <c r="AL314" s="532" t="str">
        <f>IF(AM314="","",(VLOOKUP(AM314,Lookups!V310:W331,2,FALSE)))</f>
        <v/>
      </c>
      <c r="AM314" s="366"/>
      <c r="AN314" s="366"/>
      <c r="AO314" s="532" t="str">
        <f t="shared" si="17"/>
        <v/>
      </c>
      <c r="AP314" s="366"/>
      <c r="AQ314" s="532" t="str">
        <f t="shared" si="18"/>
        <v/>
      </c>
      <c r="AR314" s="366"/>
      <c r="AS314" s="366"/>
      <c r="AT314" s="366"/>
      <c r="AU314" s="366"/>
      <c r="AV314" s="366"/>
      <c r="AW314" s="366"/>
      <c r="AX314" s="522"/>
      <c r="AY314" s="522"/>
      <c r="AZ314" s="522"/>
      <c r="BA314" s="522"/>
      <c r="BB314" s="366"/>
      <c r="BC314" s="366"/>
      <c r="BD314" s="366"/>
      <c r="BE314" s="366"/>
      <c r="BF314" s="518"/>
      <c r="BG314" s="518"/>
      <c r="BH314" s="532" t="str">
        <f t="shared" si="19"/>
        <v/>
      </c>
      <c r="BI314" s="366"/>
      <c r="BJ314" s="533"/>
      <c r="BK314" s="366"/>
      <c r="BL314" s="525"/>
      <c r="BM314" s="525"/>
      <c r="BN314" s="525"/>
      <c r="BO314" s="525"/>
      <c r="BP314" s="525"/>
      <c r="BQ314" s="525"/>
      <c r="BR314" s="366"/>
      <c r="BS314" s="525"/>
      <c r="BT314" s="525"/>
      <c r="BU314" s="525"/>
      <c r="BV314" s="525"/>
      <c r="BW314" s="12"/>
      <c r="BX314"/>
    </row>
    <row r="315" spans="1:76" s="371" customFormat="1" ht="27" customHeight="1" x14ac:dyDescent="0.2">
      <c r="A315" s="365"/>
      <c r="B315" s="379"/>
      <c r="C315" s="366"/>
      <c r="D315" s="533" t="str">
        <f>IF(E314="","",(VLOOKUP(E314,Lookups!$B$4:$C$3001,2,FALSE)))</f>
        <v/>
      </c>
      <c r="E315" s="366"/>
      <c r="F315" s="366"/>
      <c r="G315" s="366"/>
      <c r="H315" s="366"/>
      <c r="I315" s="366"/>
      <c r="J315" s="366"/>
      <c r="K315" s="366"/>
      <c r="L315" s="366"/>
      <c r="M315" s="366"/>
      <c r="N315" s="366"/>
      <c r="O315" s="517"/>
      <c r="P315" s="517"/>
      <c r="Q315" s="365"/>
      <c r="R315" s="365"/>
      <c r="S315" s="365"/>
      <c r="T315" s="518"/>
      <c r="U315" s="366"/>
      <c r="V315" s="365"/>
      <c r="W315" s="365"/>
      <c r="X315" s="532" t="str">
        <f t="shared" si="16"/>
        <v/>
      </c>
      <c r="Y315" s="520"/>
      <c r="Z315" s="534" t="str">
        <f>IF(AA315="","",VLOOKUP(AA315,Lookups!L311:M334,2,FALSE))</f>
        <v/>
      </c>
      <c r="AA315" s="366"/>
      <c r="AB315" s="366"/>
      <c r="AC315" s="517"/>
      <c r="AD315" s="366"/>
      <c r="AE315" s="366"/>
      <c r="AF315" s="366"/>
      <c r="AG315" s="366"/>
      <c r="AH315" s="366"/>
      <c r="AI315" s="366"/>
      <c r="AJ315" s="366"/>
      <c r="AK315" s="366"/>
      <c r="AL315" s="532" t="str">
        <f>IF(AM315="","",(VLOOKUP(AM315,Lookups!V311:W332,2,FALSE)))</f>
        <v/>
      </c>
      <c r="AM315" s="366"/>
      <c r="AN315" s="366"/>
      <c r="AO315" s="532" t="str">
        <f t="shared" si="17"/>
        <v/>
      </c>
      <c r="AP315" s="366"/>
      <c r="AQ315" s="532" t="str">
        <f t="shared" si="18"/>
        <v/>
      </c>
      <c r="AR315" s="366"/>
      <c r="AS315" s="366"/>
      <c r="AT315" s="366"/>
      <c r="AU315" s="366"/>
      <c r="AV315" s="366"/>
      <c r="AW315" s="366"/>
      <c r="AX315" s="522"/>
      <c r="AY315" s="522"/>
      <c r="AZ315" s="522"/>
      <c r="BA315" s="522"/>
      <c r="BB315" s="366"/>
      <c r="BC315" s="366"/>
      <c r="BD315" s="366"/>
      <c r="BE315" s="366"/>
      <c r="BF315" s="518"/>
      <c r="BG315" s="518"/>
      <c r="BH315" s="532" t="str">
        <f t="shared" si="19"/>
        <v/>
      </c>
      <c r="BI315" s="366"/>
      <c r="BJ315" s="533"/>
      <c r="BK315" s="366"/>
      <c r="BL315" s="525"/>
      <c r="BM315" s="525"/>
      <c r="BN315" s="525"/>
      <c r="BO315" s="525"/>
      <c r="BP315" s="525"/>
      <c r="BQ315" s="525"/>
      <c r="BR315" s="366"/>
      <c r="BS315" s="525"/>
      <c r="BT315" s="525"/>
      <c r="BU315" s="525"/>
      <c r="BV315" s="525"/>
      <c r="BW315" s="12"/>
      <c r="BX315"/>
    </row>
    <row r="316" spans="1:76" s="371" customFormat="1" ht="27" customHeight="1" x14ac:dyDescent="0.2">
      <c r="A316" s="365"/>
      <c r="B316" s="379"/>
      <c r="C316" s="366"/>
      <c r="D316" s="533" t="str">
        <f>IF(E315="","",(VLOOKUP(E315,Lookups!$B$4:$C$3001,2,FALSE)))</f>
        <v/>
      </c>
      <c r="E316" s="366"/>
      <c r="F316" s="366"/>
      <c r="G316" s="366"/>
      <c r="H316" s="366"/>
      <c r="I316" s="366"/>
      <c r="J316" s="366"/>
      <c r="K316" s="366"/>
      <c r="L316" s="366"/>
      <c r="M316" s="366"/>
      <c r="N316" s="366"/>
      <c r="O316" s="517"/>
      <c r="P316" s="517"/>
      <c r="Q316" s="365"/>
      <c r="R316" s="365"/>
      <c r="S316" s="365"/>
      <c r="T316" s="518"/>
      <c r="U316" s="366"/>
      <c r="V316" s="365"/>
      <c r="W316" s="365"/>
      <c r="X316" s="532" t="str">
        <f t="shared" si="16"/>
        <v/>
      </c>
      <c r="Y316" s="520"/>
      <c r="Z316" s="534" t="str">
        <f>IF(AA316="","",VLOOKUP(AA316,Lookups!L312:M335,2,FALSE))</f>
        <v/>
      </c>
      <c r="AA316" s="366"/>
      <c r="AB316" s="366"/>
      <c r="AC316" s="517"/>
      <c r="AD316" s="366"/>
      <c r="AE316" s="366"/>
      <c r="AF316" s="366"/>
      <c r="AG316" s="366"/>
      <c r="AH316" s="366"/>
      <c r="AI316" s="366"/>
      <c r="AJ316" s="366"/>
      <c r="AK316" s="366"/>
      <c r="AL316" s="532" t="str">
        <f>IF(AM316="","",(VLOOKUP(AM316,Lookups!V312:W333,2,FALSE)))</f>
        <v/>
      </c>
      <c r="AM316" s="366"/>
      <c r="AN316" s="366"/>
      <c r="AO316" s="532" t="str">
        <f t="shared" si="17"/>
        <v/>
      </c>
      <c r="AP316" s="366"/>
      <c r="AQ316" s="532" t="str">
        <f t="shared" si="18"/>
        <v/>
      </c>
      <c r="AR316" s="366"/>
      <c r="AS316" s="366"/>
      <c r="AT316" s="366"/>
      <c r="AU316" s="366"/>
      <c r="AV316" s="366"/>
      <c r="AW316" s="366"/>
      <c r="AX316" s="522"/>
      <c r="AY316" s="522"/>
      <c r="AZ316" s="522"/>
      <c r="BA316" s="522"/>
      <c r="BB316" s="366"/>
      <c r="BC316" s="366"/>
      <c r="BD316" s="366"/>
      <c r="BE316" s="366"/>
      <c r="BF316" s="518"/>
      <c r="BG316" s="518"/>
      <c r="BH316" s="532" t="str">
        <f t="shared" si="19"/>
        <v/>
      </c>
      <c r="BI316" s="366"/>
      <c r="BJ316" s="533"/>
      <c r="BK316" s="366"/>
      <c r="BL316" s="525"/>
      <c r="BM316" s="525"/>
      <c r="BN316" s="525"/>
      <c r="BO316" s="525"/>
      <c r="BP316" s="525"/>
      <c r="BQ316" s="525"/>
      <c r="BR316" s="366"/>
      <c r="BS316" s="525"/>
      <c r="BT316" s="525"/>
      <c r="BU316" s="525"/>
      <c r="BV316" s="525"/>
      <c r="BW316" s="12"/>
      <c r="BX316"/>
    </row>
    <row r="317" spans="1:76" s="371" customFormat="1" ht="27" customHeight="1" x14ac:dyDescent="0.2">
      <c r="A317" s="365"/>
      <c r="B317" s="379"/>
      <c r="C317" s="366"/>
      <c r="D317" s="533" t="str">
        <f>IF(E316="","",(VLOOKUP(E316,Lookups!$B$4:$C$3001,2,FALSE)))</f>
        <v/>
      </c>
      <c r="E317" s="366"/>
      <c r="F317" s="366"/>
      <c r="G317" s="366"/>
      <c r="H317" s="366"/>
      <c r="I317" s="366"/>
      <c r="J317" s="366"/>
      <c r="K317" s="366"/>
      <c r="L317" s="366"/>
      <c r="M317" s="366"/>
      <c r="N317" s="366"/>
      <c r="O317" s="517"/>
      <c r="P317" s="517"/>
      <c r="Q317" s="365"/>
      <c r="R317" s="365"/>
      <c r="S317" s="365"/>
      <c r="T317" s="518"/>
      <c r="U317" s="366"/>
      <c r="V317" s="365"/>
      <c r="W317" s="365"/>
      <c r="X317" s="532" t="str">
        <f t="shared" si="16"/>
        <v/>
      </c>
      <c r="Y317" s="520"/>
      <c r="Z317" s="534" t="str">
        <f>IF(AA317="","",VLOOKUP(AA317,Lookups!L313:M336,2,FALSE))</f>
        <v/>
      </c>
      <c r="AA317" s="366"/>
      <c r="AB317" s="366"/>
      <c r="AC317" s="517"/>
      <c r="AD317" s="366"/>
      <c r="AE317" s="366"/>
      <c r="AF317" s="366"/>
      <c r="AG317" s="366"/>
      <c r="AH317" s="366"/>
      <c r="AI317" s="366"/>
      <c r="AJ317" s="366"/>
      <c r="AK317" s="366"/>
      <c r="AL317" s="532" t="str">
        <f>IF(AM317="","",(VLOOKUP(AM317,Lookups!V313:W334,2,FALSE)))</f>
        <v/>
      </c>
      <c r="AM317" s="366"/>
      <c r="AN317" s="366"/>
      <c r="AO317" s="532" t="str">
        <f t="shared" si="17"/>
        <v/>
      </c>
      <c r="AP317" s="366"/>
      <c r="AQ317" s="532" t="str">
        <f t="shared" si="18"/>
        <v/>
      </c>
      <c r="AR317" s="366"/>
      <c r="AS317" s="366"/>
      <c r="AT317" s="366"/>
      <c r="AU317" s="366"/>
      <c r="AV317" s="366"/>
      <c r="AW317" s="366"/>
      <c r="AX317" s="522"/>
      <c r="AY317" s="522"/>
      <c r="AZ317" s="522"/>
      <c r="BA317" s="522"/>
      <c r="BB317" s="366"/>
      <c r="BC317" s="366"/>
      <c r="BD317" s="366"/>
      <c r="BE317" s="366"/>
      <c r="BF317" s="518"/>
      <c r="BG317" s="518"/>
      <c r="BH317" s="532" t="str">
        <f t="shared" si="19"/>
        <v/>
      </c>
      <c r="BI317" s="366"/>
      <c r="BJ317" s="533"/>
      <c r="BK317" s="366"/>
      <c r="BL317" s="525"/>
      <c r="BM317" s="525"/>
      <c r="BN317" s="525"/>
      <c r="BO317" s="525"/>
      <c r="BP317" s="525"/>
      <c r="BQ317" s="525"/>
      <c r="BR317" s="366"/>
      <c r="BS317" s="525"/>
      <c r="BT317" s="525"/>
      <c r="BU317" s="525"/>
      <c r="BV317" s="525"/>
      <c r="BW317" s="12"/>
      <c r="BX317"/>
    </row>
    <row r="318" spans="1:76" s="371" customFormat="1" ht="27" customHeight="1" x14ac:dyDescent="0.2">
      <c r="A318" s="365"/>
      <c r="B318" s="379"/>
      <c r="C318" s="366"/>
      <c r="D318" s="533" t="str">
        <f>IF(E317="","",(VLOOKUP(E317,Lookups!$B$4:$C$3001,2,FALSE)))</f>
        <v/>
      </c>
      <c r="E318" s="366"/>
      <c r="F318" s="366"/>
      <c r="G318" s="366"/>
      <c r="H318" s="366"/>
      <c r="I318" s="366"/>
      <c r="J318" s="366"/>
      <c r="K318" s="366"/>
      <c r="L318" s="366"/>
      <c r="M318" s="366"/>
      <c r="N318" s="366"/>
      <c r="O318" s="517"/>
      <c r="P318" s="517"/>
      <c r="Q318" s="365"/>
      <c r="R318" s="365"/>
      <c r="S318" s="365"/>
      <c r="T318" s="518"/>
      <c r="U318" s="366"/>
      <c r="V318" s="365"/>
      <c r="W318" s="365"/>
      <c r="X318" s="532" t="str">
        <f t="shared" si="16"/>
        <v/>
      </c>
      <c r="Y318" s="520"/>
      <c r="Z318" s="534" t="str">
        <f>IF(AA318="","",VLOOKUP(AA318,Lookups!L314:M337,2,FALSE))</f>
        <v/>
      </c>
      <c r="AA318" s="366"/>
      <c r="AB318" s="366"/>
      <c r="AC318" s="517"/>
      <c r="AD318" s="366"/>
      <c r="AE318" s="366"/>
      <c r="AF318" s="366"/>
      <c r="AG318" s="366"/>
      <c r="AH318" s="366"/>
      <c r="AI318" s="366"/>
      <c r="AJ318" s="366"/>
      <c r="AK318" s="366"/>
      <c r="AL318" s="532" t="str">
        <f>IF(AM318="","",(VLOOKUP(AM318,Lookups!V314:W335,2,FALSE)))</f>
        <v/>
      </c>
      <c r="AM318" s="366"/>
      <c r="AN318" s="366"/>
      <c r="AO318" s="532" t="str">
        <f t="shared" si="17"/>
        <v/>
      </c>
      <c r="AP318" s="366"/>
      <c r="AQ318" s="532" t="str">
        <f t="shared" si="18"/>
        <v/>
      </c>
      <c r="AR318" s="366"/>
      <c r="AS318" s="366"/>
      <c r="AT318" s="366"/>
      <c r="AU318" s="366"/>
      <c r="AV318" s="366"/>
      <c r="AW318" s="366"/>
      <c r="AX318" s="522"/>
      <c r="AY318" s="522"/>
      <c r="AZ318" s="522"/>
      <c r="BA318" s="522"/>
      <c r="BB318" s="366"/>
      <c r="BC318" s="366"/>
      <c r="BD318" s="366"/>
      <c r="BE318" s="366"/>
      <c r="BF318" s="518"/>
      <c r="BG318" s="518"/>
      <c r="BH318" s="532" t="str">
        <f t="shared" si="19"/>
        <v/>
      </c>
      <c r="BI318" s="366"/>
      <c r="BJ318" s="533"/>
      <c r="BK318" s="366"/>
      <c r="BL318" s="525"/>
      <c r="BM318" s="525"/>
      <c r="BN318" s="525"/>
      <c r="BO318" s="525"/>
      <c r="BP318" s="525"/>
      <c r="BQ318" s="525"/>
      <c r="BR318" s="366"/>
      <c r="BS318" s="525"/>
      <c r="BT318" s="525"/>
      <c r="BU318" s="525"/>
      <c r="BV318" s="525"/>
      <c r="BW318" s="12"/>
      <c r="BX318"/>
    </row>
    <row r="319" spans="1:76" s="371" customFormat="1" ht="27" customHeight="1" x14ac:dyDescent="0.2">
      <c r="A319" s="365"/>
      <c r="B319" s="379"/>
      <c r="C319" s="366"/>
      <c r="D319" s="533" t="str">
        <f>IF(E318="","",(VLOOKUP(E318,Lookups!$B$4:$C$3001,2,FALSE)))</f>
        <v/>
      </c>
      <c r="E319" s="366"/>
      <c r="F319" s="366"/>
      <c r="G319" s="366"/>
      <c r="H319" s="366"/>
      <c r="I319" s="366"/>
      <c r="J319" s="366"/>
      <c r="K319" s="366"/>
      <c r="L319" s="366"/>
      <c r="M319" s="366"/>
      <c r="N319" s="366"/>
      <c r="O319" s="517"/>
      <c r="P319" s="517"/>
      <c r="Q319" s="365"/>
      <c r="R319" s="365"/>
      <c r="S319" s="365"/>
      <c r="T319" s="518"/>
      <c r="U319" s="366"/>
      <c r="V319" s="365"/>
      <c r="W319" s="365"/>
      <c r="X319" s="532" t="str">
        <f t="shared" si="16"/>
        <v/>
      </c>
      <c r="Y319" s="520"/>
      <c r="Z319" s="534" t="str">
        <f>IF(AA319="","",VLOOKUP(AA319,Lookups!L315:M338,2,FALSE))</f>
        <v/>
      </c>
      <c r="AA319" s="366"/>
      <c r="AB319" s="366"/>
      <c r="AC319" s="517"/>
      <c r="AD319" s="366"/>
      <c r="AE319" s="366"/>
      <c r="AF319" s="366"/>
      <c r="AG319" s="366"/>
      <c r="AH319" s="366"/>
      <c r="AI319" s="366"/>
      <c r="AJ319" s="366"/>
      <c r="AK319" s="366"/>
      <c r="AL319" s="532" t="str">
        <f>IF(AM319="","",(VLOOKUP(AM319,Lookups!V315:W336,2,FALSE)))</f>
        <v/>
      </c>
      <c r="AM319" s="366"/>
      <c r="AN319" s="366"/>
      <c r="AO319" s="532" t="str">
        <f t="shared" si="17"/>
        <v/>
      </c>
      <c r="AP319" s="366"/>
      <c r="AQ319" s="532" t="str">
        <f t="shared" si="18"/>
        <v/>
      </c>
      <c r="AR319" s="366"/>
      <c r="AS319" s="366"/>
      <c r="AT319" s="366"/>
      <c r="AU319" s="366"/>
      <c r="AV319" s="366"/>
      <c r="AW319" s="366"/>
      <c r="AX319" s="522"/>
      <c r="AY319" s="522"/>
      <c r="AZ319" s="522"/>
      <c r="BA319" s="522"/>
      <c r="BB319" s="366"/>
      <c r="BC319" s="366"/>
      <c r="BD319" s="366"/>
      <c r="BE319" s="366"/>
      <c r="BF319" s="518"/>
      <c r="BG319" s="518"/>
      <c r="BH319" s="532" t="str">
        <f t="shared" si="19"/>
        <v/>
      </c>
      <c r="BI319" s="366"/>
      <c r="BJ319" s="533"/>
      <c r="BK319" s="366"/>
      <c r="BL319" s="525"/>
      <c r="BM319" s="525"/>
      <c r="BN319" s="525"/>
      <c r="BO319" s="525"/>
      <c r="BP319" s="525"/>
      <c r="BQ319" s="525"/>
      <c r="BR319" s="366"/>
      <c r="BS319" s="525"/>
      <c r="BT319" s="525"/>
      <c r="BU319" s="525"/>
      <c r="BV319" s="525"/>
      <c r="BW319" s="12"/>
      <c r="BX319"/>
    </row>
    <row r="320" spans="1:76" s="371" customFormat="1" ht="27" customHeight="1" x14ac:dyDescent="0.2">
      <c r="A320" s="365"/>
      <c r="B320" s="379"/>
      <c r="C320" s="366"/>
      <c r="D320" s="533" t="str">
        <f>IF(E319="","",(VLOOKUP(E319,Lookups!$B$4:$C$3001,2,FALSE)))</f>
        <v/>
      </c>
      <c r="E320" s="366"/>
      <c r="F320" s="366"/>
      <c r="G320" s="366"/>
      <c r="H320" s="366"/>
      <c r="I320" s="366"/>
      <c r="J320" s="366"/>
      <c r="K320" s="366"/>
      <c r="L320" s="366"/>
      <c r="M320" s="366"/>
      <c r="N320" s="366"/>
      <c r="O320" s="517"/>
      <c r="P320" s="517"/>
      <c r="Q320" s="365"/>
      <c r="R320" s="365"/>
      <c r="S320" s="365"/>
      <c r="T320" s="518"/>
      <c r="U320" s="366"/>
      <c r="V320" s="365"/>
      <c r="W320" s="365"/>
      <c r="X320" s="532" t="str">
        <f t="shared" si="16"/>
        <v/>
      </c>
      <c r="Y320" s="520"/>
      <c r="Z320" s="534" t="str">
        <f>IF(AA320="","",VLOOKUP(AA320,Lookups!L316:M339,2,FALSE))</f>
        <v/>
      </c>
      <c r="AA320" s="366"/>
      <c r="AB320" s="366"/>
      <c r="AC320" s="517"/>
      <c r="AD320" s="366"/>
      <c r="AE320" s="366"/>
      <c r="AF320" s="366"/>
      <c r="AG320" s="366"/>
      <c r="AH320" s="366"/>
      <c r="AI320" s="366"/>
      <c r="AJ320" s="366"/>
      <c r="AK320" s="366"/>
      <c r="AL320" s="532" t="str">
        <f>IF(AM320="","",(VLOOKUP(AM320,Lookups!V316:W337,2,FALSE)))</f>
        <v/>
      </c>
      <c r="AM320" s="366"/>
      <c r="AN320" s="366"/>
      <c r="AO320" s="532" t="str">
        <f t="shared" si="17"/>
        <v/>
      </c>
      <c r="AP320" s="366"/>
      <c r="AQ320" s="532" t="str">
        <f t="shared" si="18"/>
        <v/>
      </c>
      <c r="AR320" s="366"/>
      <c r="AS320" s="366"/>
      <c r="AT320" s="366"/>
      <c r="AU320" s="366"/>
      <c r="AV320" s="366"/>
      <c r="AW320" s="366"/>
      <c r="AX320" s="522"/>
      <c r="AY320" s="522"/>
      <c r="AZ320" s="522"/>
      <c r="BA320" s="522"/>
      <c r="BB320" s="366"/>
      <c r="BC320" s="366"/>
      <c r="BD320" s="366"/>
      <c r="BE320" s="366"/>
      <c r="BF320" s="518"/>
      <c r="BG320" s="518"/>
      <c r="BH320" s="532" t="str">
        <f t="shared" si="19"/>
        <v/>
      </c>
      <c r="BI320" s="366"/>
      <c r="BJ320" s="533"/>
      <c r="BK320" s="366"/>
      <c r="BL320" s="525"/>
      <c r="BM320" s="525"/>
      <c r="BN320" s="525"/>
      <c r="BO320" s="525"/>
      <c r="BP320" s="525"/>
      <c r="BQ320" s="525"/>
      <c r="BR320" s="366"/>
      <c r="BS320" s="525"/>
      <c r="BT320" s="525"/>
      <c r="BU320" s="525"/>
      <c r="BV320" s="525"/>
      <c r="BW320" s="12"/>
      <c r="BX320"/>
    </row>
    <row r="321" spans="1:76" s="371" customFormat="1" ht="27" customHeight="1" x14ac:dyDescent="0.2">
      <c r="A321" s="365"/>
      <c r="B321" s="379"/>
      <c r="C321" s="366"/>
      <c r="D321" s="533" t="str">
        <f>IF(E320="","",(VLOOKUP(E320,Lookups!$B$4:$C$3001,2,FALSE)))</f>
        <v/>
      </c>
      <c r="E321" s="366"/>
      <c r="F321" s="366"/>
      <c r="G321" s="366"/>
      <c r="H321" s="366"/>
      <c r="I321" s="366"/>
      <c r="J321" s="366"/>
      <c r="K321" s="366"/>
      <c r="L321" s="366"/>
      <c r="M321" s="366"/>
      <c r="N321" s="366"/>
      <c r="O321" s="517"/>
      <c r="P321" s="517"/>
      <c r="Q321" s="365"/>
      <c r="R321" s="365"/>
      <c r="S321" s="365"/>
      <c r="T321" s="518"/>
      <c r="U321" s="366"/>
      <c r="V321" s="365"/>
      <c r="W321" s="365"/>
      <c r="X321" s="532" t="str">
        <f t="shared" si="16"/>
        <v/>
      </c>
      <c r="Y321" s="520"/>
      <c r="Z321" s="534" t="str">
        <f>IF(AA321="","",VLOOKUP(AA321,Lookups!L317:M340,2,FALSE))</f>
        <v/>
      </c>
      <c r="AA321" s="366"/>
      <c r="AB321" s="366"/>
      <c r="AC321" s="517"/>
      <c r="AD321" s="366"/>
      <c r="AE321" s="366"/>
      <c r="AF321" s="366"/>
      <c r="AG321" s="366"/>
      <c r="AH321" s="366"/>
      <c r="AI321" s="366"/>
      <c r="AJ321" s="366"/>
      <c r="AK321" s="366"/>
      <c r="AL321" s="532" t="str">
        <f>IF(AM321="","",(VLOOKUP(AM321,Lookups!V317:W338,2,FALSE)))</f>
        <v/>
      </c>
      <c r="AM321" s="366"/>
      <c r="AN321" s="366"/>
      <c r="AO321" s="532" t="str">
        <f t="shared" si="17"/>
        <v/>
      </c>
      <c r="AP321" s="366"/>
      <c r="AQ321" s="532" t="str">
        <f t="shared" si="18"/>
        <v/>
      </c>
      <c r="AR321" s="366"/>
      <c r="AS321" s="366"/>
      <c r="AT321" s="366"/>
      <c r="AU321" s="366"/>
      <c r="AV321" s="366"/>
      <c r="AW321" s="366"/>
      <c r="AX321" s="522"/>
      <c r="AY321" s="522"/>
      <c r="AZ321" s="522"/>
      <c r="BA321" s="522"/>
      <c r="BB321" s="366"/>
      <c r="BC321" s="366"/>
      <c r="BD321" s="366"/>
      <c r="BE321" s="366"/>
      <c r="BF321" s="518"/>
      <c r="BG321" s="518"/>
      <c r="BH321" s="532" t="str">
        <f t="shared" si="19"/>
        <v/>
      </c>
      <c r="BI321" s="366"/>
      <c r="BJ321" s="533"/>
      <c r="BK321" s="366"/>
      <c r="BL321" s="525"/>
      <c r="BM321" s="525"/>
      <c r="BN321" s="525"/>
      <c r="BO321" s="525"/>
      <c r="BP321" s="525"/>
      <c r="BQ321" s="525"/>
      <c r="BR321" s="366"/>
      <c r="BS321" s="525"/>
      <c r="BT321" s="525"/>
      <c r="BU321" s="525"/>
      <c r="BV321" s="525"/>
      <c r="BW321" s="12"/>
      <c r="BX321"/>
    </row>
    <row r="322" spans="1:76" s="371" customFormat="1" ht="27" customHeight="1" x14ac:dyDescent="0.2">
      <c r="A322" s="365"/>
      <c r="B322" s="379"/>
      <c r="C322" s="366"/>
      <c r="D322" s="533" t="str">
        <f>IF(E321="","",(VLOOKUP(E321,Lookups!$B$4:$C$3001,2,FALSE)))</f>
        <v/>
      </c>
      <c r="E322" s="366"/>
      <c r="F322" s="366"/>
      <c r="G322" s="366"/>
      <c r="H322" s="366"/>
      <c r="I322" s="366"/>
      <c r="J322" s="366"/>
      <c r="K322" s="366"/>
      <c r="L322" s="366"/>
      <c r="M322" s="366"/>
      <c r="N322" s="366"/>
      <c r="O322" s="517"/>
      <c r="P322" s="517"/>
      <c r="Q322" s="365"/>
      <c r="R322" s="365"/>
      <c r="S322" s="365"/>
      <c r="T322" s="518"/>
      <c r="U322" s="366"/>
      <c r="V322" s="365"/>
      <c r="W322" s="365"/>
      <c r="X322" s="532" t="str">
        <f t="shared" si="16"/>
        <v/>
      </c>
      <c r="Y322" s="520"/>
      <c r="Z322" s="534" t="str">
        <f>IF(AA322="","",VLOOKUP(AA322,Lookups!L318:M341,2,FALSE))</f>
        <v/>
      </c>
      <c r="AA322" s="366"/>
      <c r="AB322" s="366"/>
      <c r="AC322" s="517"/>
      <c r="AD322" s="366"/>
      <c r="AE322" s="366"/>
      <c r="AF322" s="366"/>
      <c r="AG322" s="366"/>
      <c r="AH322" s="366"/>
      <c r="AI322" s="366"/>
      <c r="AJ322" s="366"/>
      <c r="AK322" s="366"/>
      <c r="AL322" s="532" t="str">
        <f>IF(AM322="","",(VLOOKUP(AM322,Lookups!V318:W339,2,FALSE)))</f>
        <v/>
      </c>
      <c r="AM322" s="366"/>
      <c r="AN322" s="366"/>
      <c r="AO322" s="532" t="str">
        <f t="shared" si="17"/>
        <v/>
      </c>
      <c r="AP322" s="366"/>
      <c r="AQ322" s="532" t="str">
        <f t="shared" si="18"/>
        <v/>
      </c>
      <c r="AR322" s="366"/>
      <c r="AS322" s="366"/>
      <c r="AT322" s="366"/>
      <c r="AU322" s="366"/>
      <c r="AV322" s="366"/>
      <c r="AW322" s="366"/>
      <c r="AX322" s="522"/>
      <c r="AY322" s="522"/>
      <c r="AZ322" s="522"/>
      <c r="BA322" s="522"/>
      <c r="BB322" s="366"/>
      <c r="BC322" s="366"/>
      <c r="BD322" s="366"/>
      <c r="BE322" s="366"/>
      <c r="BF322" s="518"/>
      <c r="BG322" s="518"/>
      <c r="BH322" s="532" t="str">
        <f t="shared" si="19"/>
        <v/>
      </c>
      <c r="BI322" s="366"/>
      <c r="BJ322" s="533"/>
      <c r="BK322" s="366"/>
      <c r="BL322" s="525"/>
      <c r="BM322" s="525"/>
      <c r="BN322" s="525"/>
      <c r="BO322" s="525"/>
      <c r="BP322" s="525"/>
      <c r="BQ322" s="525"/>
      <c r="BR322" s="366"/>
      <c r="BS322" s="525"/>
      <c r="BT322" s="525"/>
      <c r="BU322" s="525"/>
      <c r="BV322" s="525"/>
      <c r="BW322" s="12"/>
      <c r="BX322"/>
    </row>
    <row r="323" spans="1:76" s="371" customFormat="1" ht="27" customHeight="1" x14ac:dyDescent="0.2">
      <c r="A323" s="365"/>
      <c r="B323" s="379"/>
      <c r="C323" s="366"/>
      <c r="D323" s="533" t="str">
        <f>IF(E322="","",(VLOOKUP(E322,Lookups!$B$4:$C$3001,2,FALSE)))</f>
        <v/>
      </c>
      <c r="E323" s="366"/>
      <c r="F323" s="366"/>
      <c r="G323" s="366"/>
      <c r="H323" s="366"/>
      <c r="I323" s="366"/>
      <c r="J323" s="366"/>
      <c r="K323" s="366"/>
      <c r="L323" s="366"/>
      <c r="M323" s="366"/>
      <c r="N323" s="366"/>
      <c r="O323" s="517"/>
      <c r="P323" s="517"/>
      <c r="Q323" s="365"/>
      <c r="R323" s="365"/>
      <c r="S323" s="365"/>
      <c r="T323" s="518"/>
      <c r="U323" s="366"/>
      <c r="V323" s="365"/>
      <c r="W323" s="365"/>
      <c r="X323" s="532" t="str">
        <f t="shared" si="16"/>
        <v/>
      </c>
      <c r="Y323" s="520"/>
      <c r="Z323" s="534" t="str">
        <f>IF(AA323="","",VLOOKUP(AA323,Lookups!L319:M342,2,FALSE))</f>
        <v/>
      </c>
      <c r="AA323" s="366"/>
      <c r="AB323" s="366"/>
      <c r="AC323" s="517"/>
      <c r="AD323" s="366"/>
      <c r="AE323" s="366"/>
      <c r="AF323" s="366"/>
      <c r="AG323" s="366"/>
      <c r="AH323" s="366"/>
      <c r="AI323" s="366"/>
      <c r="AJ323" s="366"/>
      <c r="AK323" s="366"/>
      <c r="AL323" s="532" t="str">
        <f>IF(AM323="","",(VLOOKUP(AM323,Lookups!V319:W340,2,FALSE)))</f>
        <v/>
      </c>
      <c r="AM323" s="366"/>
      <c r="AN323" s="366"/>
      <c r="AO323" s="532" t="str">
        <f t="shared" si="17"/>
        <v/>
      </c>
      <c r="AP323" s="366"/>
      <c r="AQ323" s="532" t="str">
        <f t="shared" si="18"/>
        <v/>
      </c>
      <c r="AR323" s="366"/>
      <c r="AS323" s="366"/>
      <c r="AT323" s="366"/>
      <c r="AU323" s="366"/>
      <c r="AV323" s="366"/>
      <c r="AW323" s="366"/>
      <c r="AX323" s="522"/>
      <c r="AY323" s="522"/>
      <c r="AZ323" s="522"/>
      <c r="BA323" s="522"/>
      <c r="BB323" s="366"/>
      <c r="BC323" s="366"/>
      <c r="BD323" s="366"/>
      <c r="BE323" s="366"/>
      <c r="BF323" s="518"/>
      <c r="BG323" s="518"/>
      <c r="BH323" s="532" t="str">
        <f t="shared" si="19"/>
        <v/>
      </c>
      <c r="BI323" s="366"/>
      <c r="BJ323" s="533"/>
      <c r="BK323" s="366"/>
      <c r="BL323" s="525"/>
      <c r="BM323" s="525"/>
      <c r="BN323" s="525"/>
      <c r="BO323" s="525"/>
      <c r="BP323" s="525"/>
      <c r="BQ323" s="525"/>
      <c r="BR323" s="366"/>
      <c r="BS323" s="525"/>
      <c r="BT323" s="525"/>
      <c r="BU323" s="525"/>
      <c r="BV323" s="525"/>
      <c r="BW323" s="12"/>
      <c r="BX323"/>
    </row>
    <row r="324" spans="1:76" s="371" customFormat="1" ht="27" customHeight="1" x14ac:dyDescent="0.2">
      <c r="A324" s="365"/>
      <c r="B324" s="379"/>
      <c r="C324" s="366"/>
      <c r="D324" s="533" t="str">
        <f>IF(E323="","",(VLOOKUP(E323,Lookups!$B$4:$C$3001,2,FALSE)))</f>
        <v/>
      </c>
      <c r="E324" s="366"/>
      <c r="F324" s="366"/>
      <c r="G324" s="366"/>
      <c r="H324" s="366"/>
      <c r="I324" s="366"/>
      <c r="J324" s="366"/>
      <c r="K324" s="366"/>
      <c r="L324" s="366"/>
      <c r="M324" s="366"/>
      <c r="N324" s="366"/>
      <c r="O324" s="517"/>
      <c r="P324" s="517"/>
      <c r="Q324" s="365"/>
      <c r="R324" s="365"/>
      <c r="S324" s="365"/>
      <c r="T324" s="518"/>
      <c r="U324" s="366"/>
      <c r="V324" s="365"/>
      <c r="W324" s="365"/>
      <c r="X324" s="532" t="str">
        <f t="shared" si="16"/>
        <v/>
      </c>
      <c r="Y324" s="520"/>
      <c r="Z324" s="534" t="str">
        <f>IF(AA324="","",VLOOKUP(AA324,Lookups!L320:M343,2,FALSE))</f>
        <v/>
      </c>
      <c r="AA324" s="366"/>
      <c r="AB324" s="366"/>
      <c r="AC324" s="517"/>
      <c r="AD324" s="366"/>
      <c r="AE324" s="366"/>
      <c r="AF324" s="366"/>
      <c r="AG324" s="366"/>
      <c r="AH324" s="366"/>
      <c r="AI324" s="366"/>
      <c r="AJ324" s="366"/>
      <c r="AK324" s="366"/>
      <c r="AL324" s="532" t="str">
        <f>IF(AM324="","",(VLOOKUP(AM324,Lookups!V320:W341,2,FALSE)))</f>
        <v/>
      </c>
      <c r="AM324" s="366"/>
      <c r="AN324" s="366"/>
      <c r="AO324" s="532" t="str">
        <f t="shared" si="17"/>
        <v/>
      </c>
      <c r="AP324" s="366"/>
      <c r="AQ324" s="532" t="str">
        <f t="shared" si="18"/>
        <v/>
      </c>
      <c r="AR324" s="366"/>
      <c r="AS324" s="366"/>
      <c r="AT324" s="366"/>
      <c r="AU324" s="366"/>
      <c r="AV324" s="366"/>
      <c r="AW324" s="366"/>
      <c r="AX324" s="522"/>
      <c r="AY324" s="522"/>
      <c r="AZ324" s="522"/>
      <c r="BA324" s="522"/>
      <c r="BB324" s="366"/>
      <c r="BC324" s="366"/>
      <c r="BD324" s="366"/>
      <c r="BE324" s="366"/>
      <c r="BF324" s="518"/>
      <c r="BG324" s="518"/>
      <c r="BH324" s="532" t="str">
        <f t="shared" si="19"/>
        <v/>
      </c>
      <c r="BI324" s="366"/>
      <c r="BJ324" s="533"/>
      <c r="BK324" s="366"/>
      <c r="BL324" s="525"/>
      <c r="BM324" s="525"/>
      <c r="BN324" s="525"/>
      <c r="BO324" s="525"/>
      <c r="BP324" s="525"/>
      <c r="BQ324" s="525"/>
      <c r="BR324" s="366"/>
      <c r="BS324" s="525"/>
      <c r="BT324" s="525"/>
      <c r="BU324" s="525"/>
      <c r="BV324" s="525"/>
      <c r="BW324" s="12"/>
      <c r="BX324"/>
    </row>
    <row r="325" spans="1:76" s="371" customFormat="1" ht="27" customHeight="1" x14ac:dyDescent="0.2">
      <c r="A325" s="365"/>
      <c r="B325" s="379"/>
      <c r="C325" s="366"/>
      <c r="D325" s="533" t="str">
        <f>IF(E324="","",(VLOOKUP(E324,Lookups!$B$4:$C$3001,2,FALSE)))</f>
        <v/>
      </c>
      <c r="E325" s="366"/>
      <c r="F325" s="366"/>
      <c r="G325" s="366"/>
      <c r="H325" s="366"/>
      <c r="I325" s="366"/>
      <c r="J325" s="366"/>
      <c r="K325" s="366"/>
      <c r="L325" s="366"/>
      <c r="M325" s="366"/>
      <c r="N325" s="366"/>
      <c r="O325" s="517"/>
      <c r="P325" s="517"/>
      <c r="Q325" s="365"/>
      <c r="R325" s="365"/>
      <c r="S325" s="365"/>
      <c r="T325" s="518"/>
      <c r="U325" s="366"/>
      <c r="V325" s="365"/>
      <c r="W325" s="365"/>
      <c r="X325" s="532" t="str">
        <f t="shared" si="16"/>
        <v/>
      </c>
      <c r="Y325" s="520"/>
      <c r="Z325" s="534" t="str">
        <f>IF(AA325="","",VLOOKUP(AA325,Lookups!L321:M344,2,FALSE))</f>
        <v/>
      </c>
      <c r="AA325" s="366"/>
      <c r="AB325" s="366"/>
      <c r="AC325" s="517"/>
      <c r="AD325" s="366"/>
      <c r="AE325" s="366"/>
      <c r="AF325" s="366"/>
      <c r="AG325" s="366"/>
      <c r="AH325" s="366"/>
      <c r="AI325" s="366"/>
      <c r="AJ325" s="366"/>
      <c r="AK325" s="366"/>
      <c r="AL325" s="532" t="str">
        <f>IF(AM325="","",(VLOOKUP(AM325,Lookups!V321:W342,2,FALSE)))</f>
        <v/>
      </c>
      <c r="AM325" s="366"/>
      <c r="AN325" s="366"/>
      <c r="AO325" s="532" t="str">
        <f t="shared" si="17"/>
        <v/>
      </c>
      <c r="AP325" s="366"/>
      <c r="AQ325" s="532" t="str">
        <f t="shared" si="18"/>
        <v/>
      </c>
      <c r="AR325" s="366"/>
      <c r="AS325" s="366"/>
      <c r="AT325" s="366"/>
      <c r="AU325" s="366"/>
      <c r="AV325" s="366"/>
      <c r="AW325" s="366"/>
      <c r="AX325" s="522"/>
      <c r="AY325" s="522"/>
      <c r="AZ325" s="522"/>
      <c r="BA325" s="522"/>
      <c r="BB325" s="366"/>
      <c r="BC325" s="366"/>
      <c r="BD325" s="366"/>
      <c r="BE325" s="366"/>
      <c r="BF325" s="518"/>
      <c r="BG325" s="518"/>
      <c r="BH325" s="532" t="str">
        <f t="shared" si="19"/>
        <v/>
      </c>
      <c r="BI325" s="366"/>
      <c r="BJ325" s="533"/>
      <c r="BK325" s="366"/>
      <c r="BL325" s="525"/>
      <c r="BM325" s="525"/>
      <c r="BN325" s="525"/>
      <c r="BO325" s="525"/>
      <c r="BP325" s="525"/>
      <c r="BQ325" s="525"/>
      <c r="BR325" s="366"/>
      <c r="BS325" s="525"/>
      <c r="BT325" s="525"/>
      <c r="BU325" s="525"/>
      <c r="BV325" s="525"/>
      <c r="BW325" s="12"/>
      <c r="BX325"/>
    </row>
    <row r="326" spans="1:76" s="371" customFormat="1" ht="27" customHeight="1" x14ac:dyDescent="0.2">
      <c r="A326" s="365"/>
      <c r="B326" s="379"/>
      <c r="C326" s="366"/>
      <c r="D326" s="533" t="str">
        <f>IF(E325="","",(VLOOKUP(E325,Lookups!$B$4:$C$3001,2,FALSE)))</f>
        <v/>
      </c>
      <c r="E326" s="366"/>
      <c r="F326" s="366"/>
      <c r="G326" s="366"/>
      <c r="H326" s="366"/>
      <c r="I326" s="366"/>
      <c r="J326" s="366"/>
      <c r="K326" s="366"/>
      <c r="L326" s="366"/>
      <c r="M326" s="366"/>
      <c r="N326" s="366"/>
      <c r="O326" s="517"/>
      <c r="P326" s="517"/>
      <c r="Q326" s="365"/>
      <c r="R326" s="365"/>
      <c r="S326" s="365"/>
      <c r="T326" s="518"/>
      <c r="U326" s="366"/>
      <c r="V326" s="365"/>
      <c r="W326" s="365"/>
      <c r="X326" s="532" t="str">
        <f t="shared" si="16"/>
        <v/>
      </c>
      <c r="Y326" s="520"/>
      <c r="Z326" s="534" t="str">
        <f>IF(AA326="","",VLOOKUP(AA326,Lookups!L322:M345,2,FALSE))</f>
        <v/>
      </c>
      <c r="AA326" s="366"/>
      <c r="AB326" s="366"/>
      <c r="AC326" s="517"/>
      <c r="AD326" s="366"/>
      <c r="AE326" s="366"/>
      <c r="AF326" s="366"/>
      <c r="AG326" s="366"/>
      <c r="AH326" s="366"/>
      <c r="AI326" s="366"/>
      <c r="AJ326" s="366"/>
      <c r="AK326" s="366"/>
      <c r="AL326" s="532" t="str">
        <f>IF(AM326="","",(VLOOKUP(AM326,Lookups!V322:W343,2,FALSE)))</f>
        <v/>
      </c>
      <c r="AM326" s="366"/>
      <c r="AN326" s="366"/>
      <c r="AO326" s="532" t="str">
        <f t="shared" si="17"/>
        <v/>
      </c>
      <c r="AP326" s="366"/>
      <c r="AQ326" s="532" t="str">
        <f t="shared" si="18"/>
        <v/>
      </c>
      <c r="AR326" s="366"/>
      <c r="AS326" s="366"/>
      <c r="AT326" s="366"/>
      <c r="AU326" s="366"/>
      <c r="AV326" s="366"/>
      <c r="AW326" s="366"/>
      <c r="AX326" s="522"/>
      <c r="AY326" s="522"/>
      <c r="AZ326" s="522"/>
      <c r="BA326" s="522"/>
      <c r="BB326" s="366"/>
      <c r="BC326" s="366"/>
      <c r="BD326" s="366"/>
      <c r="BE326" s="366"/>
      <c r="BF326" s="518"/>
      <c r="BG326" s="518"/>
      <c r="BH326" s="532" t="str">
        <f t="shared" si="19"/>
        <v/>
      </c>
      <c r="BI326" s="366"/>
      <c r="BJ326" s="533"/>
      <c r="BK326" s="366"/>
      <c r="BL326" s="525"/>
      <c r="BM326" s="525"/>
      <c r="BN326" s="525"/>
      <c r="BO326" s="525"/>
      <c r="BP326" s="525"/>
      <c r="BQ326" s="525"/>
      <c r="BR326" s="366"/>
      <c r="BS326" s="525"/>
      <c r="BT326" s="525"/>
      <c r="BU326" s="525"/>
      <c r="BV326" s="525"/>
      <c r="BW326" s="12"/>
      <c r="BX326"/>
    </row>
    <row r="327" spans="1:76" s="371" customFormat="1" ht="27" customHeight="1" x14ac:dyDescent="0.2">
      <c r="A327" s="365"/>
      <c r="B327" s="379"/>
      <c r="C327" s="366"/>
      <c r="D327" s="533" t="str">
        <f>IF(E326="","",(VLOOKUP(E326,Lookups!$B$4:$C$3001,2,FALSE)))</f>
        <v/>
      </c>
      <c r="E327" s="366"/>
      <c r="F327" s="366"/>
      <c r="G327" s="366"/>
      <c r="H327" s="366"/>
      <c r="I327" s="366"/>
      <c r="J327" s="366"/>
      <c r="K327" s="366"/>
      <c r="L327" s="366"/>
      <c r="M327" s="366"/>
      <c r="N327" s="366"/>
      <c r="O327" s="517"/>
      <c r="P327" s="517"/>
      <c r="Q327" s="365"/>
      <c r="R327" s="365"/>
      <c r="S327" s="365"/>
      <c r="T327" s="518"/>
      <c r="U327" s="366"/>
      <c r="V327" s="365"/>
      <c r="W327" s="365"/>
      <c r="X327" s="532" t="str">
        <f t="shared" ref="X327:X390" si="20">IF(Y327="","",VLOOKUP(Y327,SurfMatDesc,2,FALSE))</f>
        <v/>
      </c>
      <c r="Y327" s="520"/>
      <c r="Z327" s="534" t="str">
        <f>IF(AA327="","",VLOOKUP(AA327,Lookups!L323:M346,2,FALSE))</f>
        <v/>
      </c>
      <c r="AA327" s="366"/>
      <c r="AB327" s="366"/>
      <c r="AC327" s="517"/>
      <c r="AD327" s="366"/>
      <c r="AE327" s="366"/>
      <c r="AF327" s="366"/>
      <c r="AG327" s="366"/>
      <c r="AH327" s="366"/>
      <c r="AI327" s="366"/>
      <c r="AJ327" s="366"/>
      <c r="AK327" s="366"/>
      <c r="AL327" s="532" t="str">
        <f>IF(AM327="","",(VLOOKUP(AM327,Lookups!V323:W344,2,FALSE)))</f>
        <v/>
      </c>
      <c r="AM327" s="366"/>
      <c r="AN327" s="366"/>
      <c r="AO327" s="532" t="str">
        <f t="shared" ref="AO327:AO390" si="21">IF(AP327="","",(VLOOKUP(AP327,SurfAdditive,2,FALSE)))</f>
        <v/>
      </c>
      <c r="AP327" s="366"/>
      <c r="AQ327" s="532" t="str">
        <f t="shared" ref="AQ327:AQ390" si="22">IF(AR327="","",(VLOOKUP(AR327,Polymer_Type,2,FALSE)))</f>
        <v/>
      </c>
      <c r="AR327" s="366"/>
      <c r="AS327" s="366"/>
      <c r="AT327" s="366"/>
      <c r="AU327" s="366"/>
      <c r="AV327" s="366"/>
      <c r="AW327" s="366"/>
      <c r="AX327" s="522"/>
      <c r="AY327" s="522"/>
      <c r="AZ327" s="522"/>
      <c r="BA327" s="522"/>
      <c r="BB327" s="366"/>
      <c r="BC327" s="366"/>
      <c r="BD327" s="366"/>
      <c r="BE327" s="366"/>
      <c r="BF327" s="518"/>
      <c r="BG327" s="518"/>
      <c r="BH327" s="532" t="str">
        <f t="shared" ref="BH327:BH390" si="23">IF(BI327="","",(VLOOKUP(BI327,SurfReason,2,FALSE)))</f>
        <v/>
      </c>
      <c r="BI327" s="366"/>
      <c r="BJ327" s="533"/>
      <c r="BK327" s="366"/>
      <c r="BL327" s="525"/>
      <c r="BM327" s="525"/>
      <c r="BN327" s="525"/>
      <c r="BO327" s="525"/>
      <c r="BP327" s="525"/>
      <c r="BQ327" s="525"/>
      <c r="BR327" s="366"/>
      <c r="BS327" s="525"/>
      <c r="BT327" s="525"/>
      <c r="BU327" s="525"/>
      <c r="BV327" s="525"/>
      <c r="BW327" s="12"/>
      <c r="BX327"/>
    </row>
    <row r="328" spans="1:76" s="371" customFormat="1" ht="27" customHeight="1" x14ac:dyDescent="0.2">
      <c r="A328" s="365"/>
      <c r="B328" s="379"/>
      <c r="C328" s="366"/>
      <c r="D328" s="533" t="str">
        <f>IF(E327="","",(VLOOKUP(E327,Lookups!$B$4:$C$3001,2,FALSE)))</f>
        <v/>
      </c>
      <c r="E328" s="366"/>
      <c r="F328" s="366"/>
      <c r="G328" s="366"/>
      <c r="H328" s="366"/>
      <c r="I328" s="366"/>
      <c r="J328" s="366"/>
      <c r="K328" s="366"/>
      <c r="L328" s="366"/>
      <c r="M328" s="366"/>
      <c r="N328" s="366"/>
      <c r="O328" s="517"/>
      <c r="P328" s="517"/>
      <c r="Q328" s="365"/>
      <c r="R328" s="365"/>
      <c r="S328" s="365"/>
      <c r="T328" s="518"/>
      <c r="U328" s="366"/>
      <c r="V328" s="365"/>
      <c r="W328" s="365"/>
      <c r="X328" s="532" t="str">
        <f t="shared" si="20"/>
        <v/>
      </c>
      <c r="Y328" s="520"/>
      <c r="Z328" s="534" t="str">
        <f>IF(AA328="","",VLOOKUP(AA328,Lookups!L324:M347,2,FALSE))</f>
        <v/>
      </c>
      <c r="AA328" s="366"/>
      <c r="AB328" s="366"/>
      <c r="AC328" s="517"/>
      <c r="AD328" s="366"/>
      <c r="AE328" s="366"/>
      <c r="AF328" s="366"/>
      <c r="AG328" s="366"/>
      <c r="AH328" s="366"/>
      <c r="AI328" s="366"/>
      <c r="AJ328" s="366"/>
      <c r="AK328" s="366"/>
      <c r="AL328" s="532" t="str">
        <f>IF(AM328="","",(VLOOKUP(AM328,Lookups!V324:W345,2,FALSE)))</f>
        <v/>
      </c>
      <c r="AM328" s="366"/>
      <c r="AN328" s="366"/>
      <c r="AO328" s="532" t="str">
        <f t="shared" si="21"/>
        <v/>
      </c>
      <c r="AP328" s="366"/>
      <c r="AQ328" s="532" t="str">
        <f t="shared" si="22"/>
        <v/>
      </c>
      <c r="AR328" s="366"/>
      <c r="AS328" s="366"/>
      <c r="AT328" s="366"/>
      <c r="AU328" s="366"/>
      <c r="AV328" s="366"/>
      <c r="AW328" s="366"/>
      <c r="AX328" s="522"/>
      <c r="AY328" s="522"/>
      <c r="AZ328" s="522"/>
      <c r="BA328" s="522"/>
      <c r="BB328" s="366"/>
      <c r="BC328" s="366"/>
      <c r="BD328" s="366"/>
      <c r="BE328" s="366"/>
      <c r="BF328" s="518"/>
      <c r="BG328" s="518"/>
      <c r="BH328" s="532" t="str">
        <f t="shared" si="23"/>
        <v/>
      </c>
      <c r="BI328" s="366"/>
      <c r="BJ328" s="533"/>
      <c r="BK328" s="366"/>
      <c r="BL328" s="525"/>
      <c r="BM328" s="525"/>
      <c r="BN328" s="525"/>
      <c r="BO328" s="525"/>
      <c r="BP328" s="525"/>
      <c r="BQ328" s="525"/>
      <c r="BR328" s="366"/>
      <c r="BS328" s="525"/>
      <c r="BT328" s="525"/>
      <c r="BU328" s="525"/>
      <c r="BV328" s="525"/>
      <c r="BW328" s="12"/>
      <c r="BX328"/>
    </row>
    <row r="329" spans="1:76" s="371" customFormat="1" ht="27" customHeight="1" x14ac:dyDescent="0.2">
      <c r="A329" s="365"/>
      <c r="B329" s="379"/>
      <c r="C329" s="366"/>
      <c r="D329" s="533" t="str">
        <f>IF(E328="","",(VLOOKUP(E328,Lookups!$B$4:$C$3001,2,FALSE)))</f>
        <v/>
      </c>
      <c r="E329" s="366"/>
      <c r="F329" s="366"/>
      <c r="G329" s="366"/>
      <c r="H329" s="366"/>
      <c r="I329" s="366"/>
      <c r="J329" s="366"/>
      <c r="K329" s="366"/>
      <c r="L329" s="366"/>
      <c r="M329" s="366"/>
      <c r="N329" s="366"/>
      <c r="O329" s="517"/>
      <c r="P329" s="517"/>
      <c r="Q329" s="365"/>
      <c r="R329" s="365"/>
      <c r="S329" s="365"/>
      <c r="T329" s="518"/>
      <c r="U329" s="366"/>
      <c r="V329" s="365"/>
      <c r="W329" s="365"/>
      <c r="X329" s="532" t="str">
        <f t="shared" si="20"/>
        <v/>
      </c>
      <c r="Y329" s="520"/>
      <c r="Z329" s="534" t="str">
        <f>IF(AA329="","",VLOOKUP(AA329,Lookups!L325:M348,2,FALSE))</f>
        <v/>
      </c>
      <c r="AA329" s="366"/>
      <c r="AB329" s="366"/>
      <c r="AC329" s="517"/>
      <c r="AD329" s="366"/>
      <c r="AE329" s="366"/>
      <c r="AF329" s="366"/>
      <c r="AG329" s="366"/>
      <c r="AH329" s="366"/>
      <c r="AI329" s="366"/>
      <c r="AJ329" s="366"/>
      <c r="AK329" s="366"/>
      <c r="AL329" s="532" t="str">
        <f>IF(AM329="","",(VLOOKUP(AM329,Lookups!V325:W346,2,FALSE)))</f>
        <v/>
      </c>
      <c r="AM329" s="366"/>
      <c r="AN329" s="366"/>
      <c r="AO329" s="532" t="str">
        <f t="shared" si="21"/>
        <v/>
      </c>
      <c r="AP329" s="366"/>
      <c r="AQ329" s="532" t="str">
        <f t="shared" si="22"/>
        <v/>
      </c>
      <c r="AR329" s="366"/>
      <c r="AS329" s="366"/>
      <c r="AT329" s="366"/>
      <c r="AU329" s="366"/>
      <c r="AV329" s="366"/>
      <c r="AW329" s="366"/>
      <c r="AX329" s="522"/>
      <c r="AY329" s="522"/>
      <c r="AZ329" s="522"/>
      <c r="BA329" s="522"/>
      <c r="BB329" s="366"/>
      <c r="BC329" s="366"/>
      <c r="BD329" s="366"/>
      <c r="BE329" s="366"/>
      <c r="BF329" s="518"/>
      <c r="BG329" s="518"/>
      <c r="BH329" s="532" t="str">
        <f t="shared" si="23"/>
        <v/>
      </c>
      <c r="BI329" s="366"/>
      <c r="BJ329" s="533"/>
      <c r="BK329" s="366"/>
      <c r="BL329" s="525"/>
      <c r="BM329" s="525"/>
      <c r="BN329" s="525"/>
      <c r="BO329" s="525"/>
      <c r="BP329" s="525"/>
      <c r="BQ329" s="525"/>
      <c r="BR329" s="366"/>
      <c r="BS329" s="525"/>
      <c r="BT329" s="525"/>
      <c r="BU329" s="525"/>
      <c r="BV329" s="525"/>
      <c r="BW329" s="12"/>
      <c r="BX329"/>
    </row>
    <row r="330" spans="1:76" s="371" customFormat="1" ht="27" customHeight="1" x14ac:dyDescent="0.2">
      <c r="A330" s="365"/>
      <c r="B330" s="379"/>
      <c r="C330" s="366"/>
      <c r="D330" s="533" t="str">
        <f>IF(E329="","",(VLOOKUP(E329,Lookups!$B$4:$C$3001,2,FALSE)))</f>
        <v/>
      </c>
      <c r="E330" s="366"/>
      <c r="F330" s="366"/>
      <c r="G330" s="366"/>
      <c r="H330" s="366"/>
      <c r="I330" s="366"/>
      <c r="J330" s="366"/>
      <c r="K330" s="366"/>
      <c r="L330" s="366"/>
      <c r="M330" s="366"/>
      <c r="N330" s="366"/>
      <c r="O330" s="517"/>
      <c r="P330" s="517"/>
      <c r="Q330" s="365"/>
      <c r="R330" s="365"/>
      <c r="S330" s="365"/>
      <c r="T330" s="518"/>
      <c r="U330" s="366"/>
      <c r="V330" s="365"/>
      <c r="W330" s="365"/>
      <c r="X330" s="532" t="str">
        <f t="shared" si="20"/>
        <v/>
      </c>
      <c r="Y330" s="520"/>
      <c r="Z330" s="534" t="str">
        <f>IF(AA330="","",VLOOKUP(AA330,Lookups!L326:M349,2,FALSE))</f>
        <v/>
      </c>
      <c r="AA330" s="366"/>
      <c r="AB330" s="366"/>
      <c r="AC330" s="517"/>
      <c r="AD330" s="366"/>
      <c r="AE330" s="366"/>
      <c r="AF330" s="366"/>
      <c r="AG330" s="366"/>
      <c r="AH330" s="366"/>
      <c r="AI330" s="366"/>
      <c r="AJ330" s="366"/>
      <c r="AK330" s="366"/>
      <c r="AL330" s="532" t="str">
        <f>IF(AM330="","",(VLOOKUP(AM330,Lookups!V326:W347,2,FALSE)))</f>
        <v/>
      </c>
      <c r="AM330" s="366"/>
      <c r="AN330" s="366"/>
      <c r="AO330" s="532" t="str">
        <f t="shared" si="21"/>
        <v/>
      </c>
      <c r="AP330" s="366"/>
      <c r="AQ330" s="532" t="str">
        <f t="shared" si="22"/>
        <v/>
      </c>
      <c r="AR330" s="366"/>
      <c r="AS330" s="366"/>
      <c r="AT330" s="366"/>
      <c r="AU330" s="366"/>
      <c r="AV330" s="366"/>
      <c r="AW330" s="366"/>
      <c r="AX330" s="522"/>
      <c r="AY330" s="522"/>
      <c r="AZ330" s="522"/>
      <c r="BA330" s="522"/>
      <c r="BB330" s="366"/>
      <c r="BC330" s="366"/>
      <c r="BD330" s="366"/>
      <c r="BE330" s="366"/>
      <c r="BF330" s="518"/>
      <c r="BG330" s="518"/>
      <c r="BH330" s="532" t="str">
        <f t="shared" si="23"/>
        <v/>
      </c>
      <c r="BI330" s="366"/>
      <c r="BJ330" s="533"/>
      <c r="BK330" s="366"/>
      <c r="BL330" s="525"/>
      <c r="BM330" s="525"/>
      <c r="BN330" s="525"/>
      <c r="BO330" s="525"/>
      <c r="BP330" s="525"/>
      <c r="BQ330" s="525"/>
      <c r="BR330" s="366"/>
      <c r="BS330" s="525"/>
      <c r="BT330" s="525"/>
      <c r="BU330" s="525"/>
      <c r="BV330" s="525"/>
      <c r="BW330" s="12"/>
      <c r="BX330"/>
    </row>
    <row r="331" spans="1:76" s="371" customFormat="1" ht="27" customHeight="1" x14ac:dyDescent="0.2">
      <c r="A331" s="365"/>
      <c r="B331" s="379"/>
      <c r="C331" s="366"/>
      <c r="D331" s="533" t="str">
        <f>IF(E330="","",(VLOOKUP(E330,Lookups!$B$4:$C$3001,2,FALSE)))</f>
        <v/>
      </c>
      <c r="E331" s="366"/>
      <c r="F331" s="366"/>
      <c r="G331" s="366"/>
      <c r="H331" s="366"/>
      <c r="I331" s="366"/>
      <c r="J331" s="366"/>
      <c r="K331" s="366"/>
      <c r="L331" s="366"/>
      <c r="M331" s="366"/>
      <c r="N331" s="366"/>
      <c r="O331" s="517"/>
      <c r="P331" s="517"/>
      <c r="Q331" s="365"/>
      <c r="R331" s="365"/>
      <c r="S331" s="365"/>
      <c r="T331" s="518"/>
      <c r="U331" s="366"/>
      <c r="V331" s="365"/>
      <c r="W331" s="365"/>
      <c r="X331" s="532" t="str">
        <f t="shared" si="20"/>
        <v/>
      </c>
      <c r="Y331" s="520"/>
      <c r="Z331" s="534" t="str">
        <f>IF(AA331="","",VLOOKUP(AA331,Lookups!L327:M350,2,FALSE))</f>
        <v/>
      </c>
      <c r="AA331" s="366"/>
      <c r="AB331" s="366"/>
      <c r="AC331" s="517"/>
      <c r="AD331" s="366"/>
      <c r="AE331" s="366"/>
      <c r="AF331" s="366"/>
      <c r="AG331" s="366"/>
      <c r="AH331" s="366"/>
      <c r="AI331" s="366"/>
      <c r="AJ331" s="366"/>
      <c r="AK331" s="366"/>
      <c r="AL331" s="532" t="str">
        <f>IF(AM331="","",(VLOOKUP(AM331,Lookups!V327:W348,2,FALSE)))</f>
        <v/>
      </c>
      <c r="AM331" s="366"/>
      <c r="AN331" s="366"/>
      <c r="AO331" s="532" t="str">
        <f t="shared" si="21"/>
        <v/>
      </c>
      <c r="AP331" s="366"/>
      <c r="AQ331" s="532" t="str">
        <f t="shared" si="22"/>
        <v/>
      </c>
      <c r="AR331" s="366"/>
      <c r="AS331" s="366"/>
      <c r="AT331" s="366"/>
      <c r="AU331" s="366"/>
      <c r="AV331" s="366"/>
      <c r="AW331" s="366"/>
      <c r="AX331" s="522"/>
      <c r="AY331" s="522"/>
      <c r="AZ331" s="522"/>
      <c r="BA331" s="522"/>
      <c r="BB331" s="366"/>
      <c r="BC331" s="366"/>
      <c r="BD331" s="366"/>
      <c r="BE331" s="366"/>
      <c r="BF331" s="518"/>
      <c r="BG331" s="518"/>
      <c r="BH331" s="532" t="str">
        <f t="shared" si="23"/>
        <v/>
      </c>
      <c r="BI331" s="366"/>
      <c r="BJ331" s="533"/>
      <c r="BK331" s="366"/>
      <c r="BL331" s="525"/>
      <c r="BM331" s="525"/>
      <c r="BN331" s="525"/>
      <c r="BO331" s="525"/>
      <c r="BP331" s="525"/>
      <c r="BQ331" s="525"/>
      <c r="BR331" s="366"/>
      <c r="BS331" s="525"/>
      <c r="BT331" s="525"/>
      <c r="BU331" s="525"/>
      <c r="BV331" s="525"/>
      <c r="BW331" s="12"/>
      <c r="BX331"/>
    </row>
    <row r="332" spans="1:76" s="371" customFormat="1" ht="27" customHeight="1" x14ac:dyDescent="0.2">
      <c r="A332" s="365"/>
      <c r="B332" s="379"/>
      <c r="C332" s="366"/>
      <c r="D332" s="533" t="str">
        <f>IF(E331="","",(VLOOKUP(E331,Lookups!$B$4:$C$3001,2,FALSE)))</f>
        <v/>
      </c>
      <c r="E332" s="366"/>
      <c r="F332" s="366"/>
      <c r="G332" s="366"/>
      <c r="H332" s="366"/>
      <c r="I332" s="366"/>
      <c r="J332" s="366"/>
      <c r="K332" s="366"/>
      <c r="L332" s="366"/>
      <c r="M332" s="366"/>
      <c r="N332" s="366"/>
      <c r="O332" s="517"/>
      <c r="P332" s="517"/>
      <c r="Q332" s="365"/>
      <c r="R332" s="365"/>
      <c r="S332" s="365"/>
      <c r="T332" s="518"/>
      <c r="U332" s="366"/>
      <c r="V332" s="365"/>
      <c r="W332" s="365"/>
      <c r="X332" s="532" t="str">
        <f t="shared" si="20"/>
        <v/>
      </c>
      <c r="Y332" s="520"/>
      <c r="Z332" s="534" t="str">
        <f>IF(AA332="","",VLOOKUP(AA332,Lookups!L328:M351,2,FALSE))</f>
        <v/>
      </c>
      <c r="AA332" s="366"/>
      <c r="AB332" s="366"/>
      <c r="AC332" s="517"/>
      <c r="AD332" s="366"/>
      <c r="AE332" s="366"/>
      <c r="AF332" s="366"/>
      <c r="AG332" s="366"/>
      <c r="AH332" s="366"/>
      <c r="AI332" s="366"/>
      <c r="AJ332" s="366"/>
      <c r="AK332" s="366"/>
      <c r="AL332" s="532" t="str">
        <f>IF(AM332="","",(VLOOKUP(AM332,Lookups!V328:W349,2,FALSE)))</f>
        <v/>
      </c>
      <c r="AM332" s="366"/>
      <c r="AN332" s="366"/>
      <c r="AO332" s="532" t="str">
        <f t="shared" si="21"/>
        <v/>
      </c>
      <c r="AP332" s="366"/>
      <c r="AQ332" s="532" t="str">
        <f t="shared" si="22"/>
        <v/>
      </c>
      <c r="AR332" s="366"/>
      <c r="AS332" s="366"/>
      <c r="AT332" s="366"/>
      <c r="AU332" s="366"/>
      <c r="AV332" s="366"/>
      <c r="AW332" s="366"/>
      <c r="AX332" s="522"/>
      <c r="AY332" s="522"/>
      <c r="AZ332" s="522"/>
      <c r="BA332" s="522"/>
      <c r="BB332" s="366"/>
      <c r="BC332" s="366"/>
      <c r="BD332" s="366"/>
      <c r="BE332" s="366"/>
      <c r="BF332" s="518"/>
      <c r="BG332" s="518"/>
      <c r="BH332" s="532" t="str">
        <f t="shared" si="23"/>
        <v/>
      </c>
      <c r="BI332" s="366"/>
      <c r="BJ332" s="533"/>
      <c r="BK332" s="366"/>
      <c r="BL332" s="525"/>
      <c r="BM332" s="525"/>
      <c r="BN332" s="525"/>
      <c r="BO332" s="525"/>
      <c r="BP332" s="525"/>
      <c r="BQ332" s="525"/>
      <c r="BR332" s="366"/>
      <c r="BS332" s="525"/>
      <c r="BT332" s="525"/>
      <c r="BU332" s="525"/>
      <c r="BV332" s="525"/>
      <c r="BW332" s="12"/>
      <c r="BX332"/>
    </row>
    <row r="333" spans="1:76" s="371" customFormat="1" ht="27" customHeight="1" x14ac:dyDescent="0.2">
      <c r="A333" s="365"/>
      <c r="B333" s="379"/>
      <c r="C333" s="366"/>
      <c r="D333" s="533" t="str">
        <f>IF(E332="","",(VLOOKUP(E332,Lookups!$B$4:$C$3001,2,FALSE)))</f>
        <v/>
      </c>
      <c r="E333" s="366"/>
      <c r="F333" s="366"/>
      <c r="G333" s="366"/>
      <c r="H333" s="366"/>
      <c r="I333" s="366"/>
      <c r="J333" s="366"/>
      <c r="K333" s="366"/>
      <c r="L333" s="366"/>
      <c r="M333" s="366"/>
      <c r="N333" s="366"/>
      <c r="O333" s="517"/>
      <c r="P333" s="517"/>
      <c r="Q333" s="365"/>
      <c r="R333" s="365"/>
      <c r="S333" s="365"/>
      <c r="T333" s="518"/>
      <c r="U333" s="366"/>
      <c r="V333" s="365"/>
      <c r="W333" s="365"/>
      <c r="X333" s="532" t="str">
        <f t="shared" si="20"/>
        <v/>
      </c>
      <c r="Y333" s="520"/>
      <c r="Z333" s="534" t="str">
        <f>IF(AA333="","",VLOOKUP(AA333,Lookups!L329:M352,2,FALSE))</f>
        <v/>
      </c>
      <c r="AA333" s="366"/>
      <c r="AB333" s="366"/>
      <c r="AC333" s="517"/>
      <c r="AD333" s="366"/>
      <c r="AE333" s="366"/>
      <c r="AF333" s="366"/>
      <c r="AG333" s="366"/>
      <c r="AH333" s="366"/>
      <c r="AI333" s="366"/>
      <c r="AJ333" s="366"/>
      <c r="AK333" s="366"/>
      <c r="AL333" s="532" t="str">
        <f>IF(AM333="","",(VLOOKUP(AM333,Lookups!V329:W350,2,FALSE)))</f>
        <v/>
      </c>
      <c r="AM333" s="366"/>
      <c r="AN333" s="366"/>
      <c r="AO333" s="532" t="str">
        <f t="shared" si="21"/>
        <v/>
      </c>
      <c r="AP333" s="366"/>
      <c r="AQ333" s="532" t="str">
        <f t="shared" si="22"/>
        <v/>
      </c>
      <c r="AR333" s="366"/>
      <c r="AS333" s="366"/>
      <c r="AT333" s="366"/>
      <c r="AU333" s="366"/>
      <c r="AV333" s="366"/>
      <c r="AW333" s="366"/>
      <c r="AX333" s="522"/>
      <c r="AY333" s="522"/>
      <c r="AZ333" s="522"/>
      <c r="BA333" s="522"/>
      <c r="BB333" s="366"/>
      <c r="BC333" s="366"/>
      <c r="BD333" s="366"/>
      <c r="BE333" s="366"/>
      <c r="BF333" s="518"/>
      <c r="BG333" s="518"/>
      <c r="BH333" s="532" t="str">
        <f t="shared" si="23"/>
        <v/>
      </c>
      <c r="BI333" s="366"/>
      <c r="BJ333" s="533"/>
      <c r="BK333" s="366"/>
      <c r="BL333" s="525"/>
      <c r="BM333" s="525"/>
      <c r="BN333" s="525"/>
      <c r="BO333" s="525"/>
      <c r="BP333" s="525"/>
      <c r="BQ333" s="525"/>
      <c r="BR333" s="366"/>
      <c r="BS333" s="525"/>
      <c r="BT333" s="525"/>
      <c r="BU333" s="525"/>
      <c r="BV333" s="525"/>
      <c r="BW333" s="12"/>
      <c r="BX333"/>
    </row>
    <row r="334" spans="1:76" s="371" customFormat="1" ht="27" customHeight="1" x14ac:dyDescent="0.2">
      <c r="A334" s="365"/>
      <c r="B334" s="379"/>
      <c r="C334" s="366"/>
      <c r="D334" s="533" t="str">
        <f>IF(E333="","",(VLOOKUP(E333,Lookups!$B$4:$C$3001,2,FALSE)))</f>
        <v/>
      </c>
      <c r="E334" s="366"/>
      <c r="F334" s="366"/>
      <c r="G334" s="366"/>
      <c r="H334" s="366"/>
      <c r="I334" s="366"/>
      <c r="J334" s="366"/>
      <c r="K334" s="366"/>
      <c r="L334" s="366"/>
      <c r="M334" s="366"/>
      <c r="N334" s="366"/>
      <c r="O334" s="517"/>
      <c r="P334" s="517"/>
      <c r="Q334" s="365"/>
      <c r="R334" s="365"/>
      <c r="S334" s="365"/>
      <c r="T334" s="518"/>
      <c r="U334" s="366"/>
      <c r="V334" s="365"/>
      <c r="W334" s="365"/>
      <c r="X334" s="532" t="str">
        <f t="shared" si="20"/>
        <v/>
      </c>
      <c r="Y334" s="520"/>
      <c r="Z334" s="534" t="str">
        <f>IF(AA334="","",VLOOKUP(AA334,Lookups!L330:M353,2,FALSE))</f>
        <v/>
      </c>
      <c r="AA334" s="366"/>
      <c r="AB334" s="366"/>
      <c r="AC334" s="517"/>
      <c r="AD334" s="366"/>
      <c r="AE334" s="366"/>
      <c r="AF334" s="366"/>
      <c r="AG334" s="366"/>
      <c r="AH334" s="366"/>
      <c r="AI334" s="366"/>
      <c r="AJ334" s="366"/>
      <c r="AK334" s="366"/>
      <c r="AL334" s="532" t="str">
        <f>IF(AM334="","",(VLOOKUP(AM334,Lookups!V330:W351,2,FALSE)))</f>
        <v/>
      </c>
      <c r="AM334" s="366"/>
      <c r="AN334" s="366"/>
      <c r="AO334" s="532" t="str">
        <f t="shared" si="21"/>
        <v/>
      </c>
      <c r="AP334" s="366"/>
      <c r="AQ334" s="532" t="str">
        <f t="shared" si="22"/>
        <v/>
      </c>
      <c r="AR334" s="366"/>
      <c r="AS334" s="366"/>
      <c r="AT334" s="366"/>
      <c r="AU334" s="366"/>
      <c r="AV334" s="366"/>
      <c r="AW334" s="366"/>
      <c r="AX334" s="522"/>
      <c r="AY334" s="522"/>
      <c r="AZ334" s="522"/>
      <c r="BA334" s="522"/>
      <c r="BB334" s="366"/>
      <c r="BC334" s="366"/>
      <c r="BD334" s="366"/>
      <c r="BE334" s="366"/>
      <c r="BF334" s="518"/>
      <c r="BG334" s="518"/>
      <c r="BH334" s="532" t="str">
        <f t="shared" si="23"/>
        <v/>
      </c>
      <c r="BI334" s="366"/>
      <c r="BJ334" s="533"/>
      <c r="BK334" s="366"/>
      <c r="BL334" s="525"/>
      <c r="BM334" s="525"/>
      <c r="BN334" s="525"/>
      <c r="BO334" s="525"/>
      <c r="BP334" s="525"/>
      <c r="BQ334" s="525"/>
      <c r="BR334" s="366"/>
      <c r="BS334" s="525"/>
      <c r="BT334" s="525"/>
      <c r="BU334" s="525"/>
      <c r="BV334" s="525"/>
      <c r="BW334" s="12"/>
      <c r="BX334"/>
    </row>
    <row r="335" spans="1:76" s="371" customFormat="1" ht="27" customHeight="1" x14ac:dyDescent="0.2">
      <c r="A335" s="365"/>
      <c r="B335" s="379"/>
      <c r="C335" s="366"/>
      <c r="D335" s="533" t="str">
        <f>IF(E334="","",(VLOOKUP(E334,Lookups!$B$4:$C$3001,2,FALSE)))</f>
        <v/>
      </c>
      <c r="E335" s="366"/>
      <c r="F335" s="366"/>
      <c r="G335" s="366"/>
      <c r="H335" s="366"/>
      <c r="I335" s="366"/>
      <c r="J335" s="366"/>
      <c r="K335" s="366"/>
      <c r="L335" s="366"/>
      <c r="M335" s="366"/>
      <c r="N335" s="366"/>
      <c r="O335" s="517"/>
      <c r="P335" s="517"/>
      <c r="Q335" s="365"/>
      <c r="R335" s="365"/>
      <c r="S335" s="365"/>
      <c r="T335" s="518"/>
      <c r="U335" s="366"/>
      <c r="V335" s="365"/>
      <c r="W335" s="365"/>
      <c r="X335" s="532" t="str">
        <f t="shared" si="20"/>
        <v/>
      </c>
      <c r="Y335" s="520"/>
      <c r="Z335" s="534" t="str">
        <f>IF(AA335="","",VLOOKUP(AA335,Lookups!L331:M354,2,FALSE))</f>
        <v/>
      </c>
      <c r="AA335" s="366"/>
      <c r="AB335" s="366"/>
      <c r="AC335" s="517"/>
      <c r="AD335" s="366"/>
      <c r="AE335" s="366"/>
      <c r="AF335" s="366"/>
      <c r="AG335" s="366"/>
      <c r="AH335" s="366"/>
      <c r="AI335" s="366"/>
      <c r="AJ335" s="366"/>
      <c r="AK335" s="366"/>
      <c r="AL335" s="532" t="str">
        <f>IF(AM335="","",(VLOOKUP(AM335,Lookups!V331:W352,2,FALSE)))</f>
        <v/>
      </c>
      <c r="AM335" s="366"/>
      <c r="AN335" s="366"/>
      <c r="AO335" s="532" t="str">
        <f t="shared" si="21"/>
        <v/>
      </c>
      <c r="AP335" s="366"/>
      <c r="AQ335" s="532" t="str">
        <f t="shared" si="22"/>
        <v/>
      </c>
      <c r="AR335" s="366"/>
      <c r="AS335" s="366"/>
      <c r="AT335" s="366"/>
      <c r="AU335" s="366"/>
      <c r="AV335" s="366"/>
      <c r="AW335" s="366"/>
      <c r="AX335" s="522"/>
      <c r="AY335" s="522"/>
      <c r="AZ335" s="522"/>
      <c r="BA335" s="522"/>
      <c r="BB335" s="366"/>
      <c r="BC335" s="366"/>
      <c r="BD335" s="366"/>
      <c r="BE335" s="366"/>
      <c r="BF335" s="518"/>
      <c r="BG335" s="518"/>
      <c r="BH335" s="532" t="str">
        <f t="shared" si="23"/>
        <v/>
      </c>
      <c r="BI335" s="366"/>
      <c r="BJ335" s="533"/>
      <c r="BK335" s="366"/>
      <c r="BL335" s="525"/>
      <c r="BM335" s="525"/>
      <c r="BN335" s="525"/>
      <c r="BO335" s="525"/>
      <c r="BP335" s="525"/>
      <c r="BQ335" s="525"/>
      <c r="BR335" s="366"/>
      <c r="BS335" s="525"/>
      <c r="BT335" s="525"/>
      <c r="BU335" s="525"/>
      <c r="BV335" s="525"/>
      <c r="BW335" s="12"/>
      <c r="BX335"/>
    </row>
    <row r="336" spans="1:76" s="371" customFormat="1" ht="27" customHeight="1" x14ac:dyDescent="0.2">
      <c r="A336" s="365"/>
      <c r="B336" s="379"/>
      <c r="C336" s="366"/>
      <c r="D336" s="533" t="str">
        <f>IF(E335="","",(VLOOKUP(E335,Lookups!$B$4:$C$3001,2,FALSE)))</f>
        <v/>
      </c>
      <c r="E336" s="366"/>
      <c r="F336" s="366"/>
      <c r="G336" s="366"/>
      <c r="H336" s="366"/>
      <c r="I336" s="366"/>
      <c r="J336" s="366"/>
      <c r="K336" s="366"/>
      <c r="L336" s="366"/>
      <c r="M336" s="366"/>
      <c r="N336" s="366"/>
      <c r="O336" s="517"/>
      <c r="P336" s="517"/>
      <c r="Q336" s="365"/>
      <c r="R336" s="365"/>
      <c r="S336" s="365"/>
      <c r="T336" s="518"/>
      <c r="U336" s="366"/>
      <c r="V336" s="365"/>
      <c r="W336" s="365"/>
      <c r="X336" s="532" t="str">
        <f t="shared" si="20"/>
        <v/>
      </c>
      <c r="Y336" s="520"/>
      <c r="Z336" s="534" t="str">
        <f>IF(AA336="","",VLOOKUP(AA336,Lookups!L332:M355,2,FALSE))</f>
        <v/>
      </c>
      <c r="AA336" s="366"/>
      <c r="AB336" s="366"/>
      <c r="AC336" s="517"/>
      <c r="AD336" s="366"/>
      <c r="AE336" s="366"/>
      <c r="AF336" s="366"/>
      <c r="AG336" s="366"/>
      <c r="AH336" s="366"/>
      <c r="AI336" s="366"/>
      <c r="AJ336" s="366"/>
      <c r="AK336" s="366"/>
      <c r="AL336" s="532" t="str">
        <f>IF(AM336="","",(VLOOKUP(AM336,Lookups!V332:W353,2,FALSE)))</f>
        <v/>
      </c>
      <c r="AM336" s="366"/>
      <c r="AN336" s="366"/>
      <c r="AO336" s="532" t="str">
        <f t="shared" si="21"/>
        <v/>
      </c>
      <c r="AP336" s="366"/>
      <c r="AQ336" s="532" t="str">
        <f t="shared" si="22"/>
        <v/>
      </c>
      <c r="AR336" s="366"/>
      <c r="AS336" s="366"/>
      <c r="AT336" s="366"/>
      <c r="AU336" s="366"/>
      <c r="AV336" s="366"/>
      <c r="AW336" s="366"/>
      <c r="AX336" s="522"/>
      <c r="AY336" s="522"/>
      <c r="AZ336" s="522"/>
      <c r="BA336" s="522"/>
      <c r="BB336" s="366"/>
      <c r="BC336" s="366"/>
      <c r="BD336" s="366"/>
      <c r="BE336" s="366"/>
      <c r="BF336" s="518"/>
      <c r="BG336" s="518"/>
      <c r="BH336" s="532" t="str">
        <f t="shared" si="23"/>
        <v/>
      </c>
      <c r="BI336" s="366"/>
      <c r="BJ336" s="533"/>
      <c r="BK336" s="366"/>
      <c r="BL336" s="525"/>
      <c r="BM336" s="525"/>
      <c r="BN336" s="525"/>
      <c r="BO336" s="525"/>
      <c r="BP336" s="525"/>
      <c r="BQ336" s="525"/>
      <c r="BR336" s="366"/>
      <c r="BS336" s="525"/>
      <c r="BT336" s="525"/>
      <c r="BU336" s="525"/>
      <c r="BV336" s="525"/>
      <c r="BW336" s="12"/>
      <c r="BX336"/>
    </row>
    <row r="337" spans="1:76" s="371" customFormat="1" ht="27" customHeight="1" x14ac:dyDescent="0.2">
      <c r="A337" s="365"/>
      <c r="B337" s="379"/>
      <c r="C337" s="366"/>
      <c r="D337" s="533" t="str">
        <f>IF(E336="","",(VLOOKUP(E336,Lookups!$B$4:$C$3001,2,FALSE)))</f>
        <v/>
      </c>
      <c r="E337" s="366"/>
      <c r="F337" s="366"/>
      <c r="G337" s="366"/>
      <c r="H337" s="366"/>
      <c r="I337" s="366"/>
      <c r="J337" s="366"/>
      <c r="K337" s="366"/>
      <c r="L337" s="366"/>
      <c r="M337" s="366"/>
      <c r="N337" s="366"/>
      <c r="O337" s="517"/>
      <c r="P337" s="517"/>
      <c r="Q337" s="365"/>
      <c r="R337" s="365"/>
      <c r="S337" s="365"/>
      <c r="T337" s="518"/>
      <c r="U337" s="366"/>
      <c r="V337" s="365"/>
      <c r="W337" s="365"/>
      <c r="X337" s="532" t="str">
        <f t="shared" si="20"/>
        <v/>
      </c>
      <c r="Y337" s="520"/>
      <c r="Z337" s="534" t="str">
        <f>IF(AA337="","",VLOOKUP(AA337,Lookups!L333:M356,2,FALSE))</f>
        <v/>
      </c>
      <c r="AA337" s="366"/>
      <c r="AB337" s="366"/>
      <c r="AC337" s="517"/>
      <c r="AD337" s="366"/>
      <c r="AE337" s="366"/>
      <c r="AF337" s="366"/>
      <c r="AG337" s="366"/>
      <c r="AH337" s="366"/>
      <c r="AI337" s="366"/>
      <c r="AJ337" s="366"/>
      <c r="AK337" s="366"/>
      <c r="AL337" s="532" t="str">
        <f>IF(AM337="","",(VLOOKUP(AM337,Lookups!V333:W354,2,FALSE)))</f>
        <v/>
      </c>
      <c r="AM337" s="366"/>
      <c r="AN337" s="366"/>
      <c r="AO337" s="532" t="str">
        <f t="shared" si="21"/>
        <v/>
      </c>
      <c r="AP337" s="366"/>
      <c r="AQ337" s="532" t="str">
        <f t="shared" si="22"/>
        <v/>
      </c>
      <c r="AR337" s="366"/>
      <c r="AS337" s="366"/>
      <c r="AT337" s="366"/>
      <c r="AU337" s="366"/>
      <c r="AV337" s="366"/>
      <c r="AW337" s="366"/>
      <c r="AX337" s="522"/>
      <c r="AY337" s="522"/>
      <c r="AZ337" s="522"/>
      <c r="BA337" s="522"/>
      <c r="BB337" s="366"/>
      <c r="BC337" s="366"/>
      <c r="BD337" s="366"/>
      <c r="BE337" s="366"/>
      <c r="BF337" s="518"/>
      <c r="BG337" s="518"/>
      <c r="BH337" s="532" t="str">
        <f t="shared" si="23"/>
        <v/>
      </c>
      <c r="BI337" s="366"/>
      <c r="BJ337" s="533"/>
      <c r="BK337" s="366"/>
      <c r="BL337" s="525"/>
      <c r="BM337" s="525"/>
      <c r="BN337" s="525"/>
      <c r="BO337" s="525"/>
      <c r="BP337" s="525"/>
      <c r="BQ337" s="525"/>
      <c r="BR337" s="366"/>
      <c r="BS337" s="525"/>
      <c r="BT337" s="525"/>
      <c r="BU337" s="525"/>
      <c r="BV337" s="525"/>
      <c r="BW337" s="12"/>
      <c r="BX337"/>
    </row>
    <row r="338" spans="1:76" s="371" customFormat="1" ht="27" customHeight="1" x14ac:dyDescent="0.2">
      <c r="A338" s="365"/>
      <c r="B338" s="379"/>
      <c r="C338" s="366"/>
      <c r="D338" s="533" t="str">
        <f>IF(E337="","",(VLOOKUP(E337,Lookups!$B$4:$C$3001,2,FALSE)))</f>
        <v/>
      </c>
      <c r="E338" s="366"/>
      <c r="F338" s="366"/>
      <c r="G338" s="366"/>
      <c r="H338" s="366"/>
      <c r="I338" s="366"/>
      <c r="J338" s="366"/>
      <c r="K338" s="366"/>
      <c r="L338" s="366"/>
      <c r="M338" s="366"/>
      <c r="N338" s="366"/>
      <c r="O338" s="517"/>
      <c r="P338" s="517"/>
      <c r="Q338" s="365"/>
      <c r="R338" s="365"/>
      <c r="S338" s="365"/>
      <c r="T338" s="518"/>
      <c r="U338" s="366"/>
      <c r="V338" s="365"/>
      <c r="W338" s="365"/>
      <c r="X338" s="532" t="str">
        <f t="shared" si="20"/>
        <v/>
      </c>
      <c r="Y338" s="520"/>
      <c r="Z338" s="534" t="str">
        <f>IF(AA338="","",VLOOKUP(AA338,Lookups!L334:M357,2,FALSE))</f>
        <v/>
      </c>
      <c r="AA338" s="366"/>
      <c r="AB338" s="366"/>
      <c r="AC338" s="517"/>
      <c r="AD338" s="366"/>
      <c r="AE338" s="366"/>
      <c r="AF338" s="366"/>
      <c r="AG338" s="366"/>
      <c r="AH338" s="366"/>
      <c r="AI338" s="366"/>
      <c r="AJ338" s="366"/>
      <c r="AK338" s="366"/>
      <c r="AL338" s="532" t="str">
        <f>IF(AM338="","",(VLOOKUP(AM338,Lookups!V334:W355,2,FALSE)))</f>
        <v/>
      </c>
      <c r="AM338" s="366"/>
      <c r="AN338" s="366"/>
      <c r="AO338" s="532" t="str">
        <f t="shared" si="21"/>
        <v/>
      </c>
      <c r="AP338" s="366"/>
      <c r="AQ338" s="532" t="str">
        <f t="shared" si="22"/>
        <v/>
      </c>
      <c r="AR338" s="366"/>
      <c r="AS338" s="366"/>
      <c r="AT338" s="366"/>
      <c r="AU338" s="366"/>
      <c r="AV338" s="366"/>
      <c r="AW338" s="366"/>
      <c r="AX338" s="522"/>
      <c r="AY338" s="522"/>
      <c r="AZ338" s="522"/>
      <c r="BA338" s="522"/>
      <c r="BB338" s="366"/>
      <c r="BC338" s="366"/>
      <c r="BD338" s="366"/>
      <c r="BE338" s="366"/>
      <c r="BF338" s="518"/>
      <c r="BG338" s="518"/>
      <c r="BH338" s="532" t="str">
        <f t="shared" si="23"/>
        <v/>
      </c>
      <c r="BI338" s="366"/>
      <c r="BJ338" s="533"/>
      <c r="BK338" s="366"/>
      <c r="BL338" s="525"/>
      <c r="BM338" s="525"/>
      <c r="BN338" s="525"/>
      <c r="BO338" s="525"/>
      <c r="BP338" s="525"/>
      <c r="BQ338" s="525"/>
      <c r="BR338" s="366"/>
      <c r="BS338" s="525"/>
      <c r="BT338" s="525"/>
      <c r="BU338" s="525"/>
      <c r="BV338" s="525"/>
      <c r="BW338" s="12"/>
      <c r="BX338"/>
    </row>
    <row r="339" spans="1:76" s="371" customFormat="1" ht="27" customHeight="1" x14ac:dyDescent="0.2">
      <c r="A339" s="365"/>
      <c r="B339" s="379"/>
      <c r="C339" s="366"/>
      <c r="D339" s="533" t="str">
        <f>IF(E338="","",(VLOOKUP(E338,Lookups!$B$4:$C$3001,2,FALSE)))</f>
        <v/>
      </c>
      <c r="E339" s="366"/>
      <c r="F339" s="366"/>
      <c r="G339" s="366"/>
      <c r="H339" s="366"/>
      <c r="I339" s="366"/>
      <c r="J339" s="366"/>
      <c r="K339" s="366"/>
      <c r="L339" s="366"/>
      <c r="M339" s="366"/>
      <c r="N339" s="366"/>
      <c r="O339" s="517"/>
      <c r="P339" s="517"/>
      <c r="Q339" s="365"/>
      <c r="R339" s="365"/>
      <c r="S339" s="365"/>
      <c r="T339" s="518"/>
      <c r="U339" s="366"/>
      <c r="V339" s="365"/>
      <c r="W339" s="365"/>
      <c r="X339" s="532" t="str">
        <f t="shared" si="20"/>
        <v/>
      </c>
      <c r="Y339" s="520"/>
      <c r="Z339" s="534" t="str">
        <f>IF(AA339="","",VLOOKUP(AA339,Lookups!L335:M358,2,FALSE))</f>
        <v/>
      </c>
      <c r="AA339" s="366"/>
      <c r="AB339" s="366"/>
      <c r="AC339" s="517"/>
      <c r="AD339" s="366"/>
      <c r="AE339" s="366"/>
      <c r="AF339" s="366"/>
      <c r="AG339" s="366"/>
      <c r="AH339" s="366"/>
      <c r="AI339" s="366"/>
      <c r="AJ339" s="366"/>
      <c r="AK339" s="366"/>
      <c r="AL339" s="532" t="str">
        <f>IF(AM339="","",(VLOOKUP(AM339,Lookups!V335:W356,2,FALSE)))</f>
        <v/>
      </c>
      <c r="AM339" s="366"/>
      <c r="AN339" s="366"/>
      <c r="AO339" s="532" t="str">
        <f t="shared" si="21"/>
        <v/>
      </c>
      <c r="AP339" s="366"/>
      <c r="AQ339" s="532" t="str">
        <f t="shared" si="22"/>
        <v/>
      </c>
      <c r="AR339" s="366"/>
      <c r="AS339" s="366"/>
      <c r="AT339" s="366"/>
      <c r="AU339" s="366"/>
      <c r="AV339" s="366"/>
      <c r="AW339" s="366"/>
      <c r="AX339" s="522"/>
      <c r="AY339" s="522"/>
      <c r="AZ339" s="522"/>
      <c r="BA339" s="522"/>
      <c r="BB339" s="366"/>
      <c r="BC339" s="366"/>
      <c r="BD339" s="366"/>
      <c r="BE339" s="366"/>
      <c r="BF339" s="518"/>
      <c r="BG339" s="518"/>
      <c r="BH339" s="532" t="str">
        <f t="shared" si="23"/>
        <v/>
      </c>
      <c r="BI339" s="366"/>
      <c r="BJ339" s="533"/>
      <c r="BK339" s="366"/>
      <c r="BL339" s="525"/>
      <c r="BM339" s="525"/>
      <c r="BN339" s="525"/>
      <c r="BO339" s="525"/>
      <c r="BP339" s="525"/>
      <c r="BQ339" s="525"/>
      <c r="BR339" s="366"/>
      <c r="BS339" s="525"/>
      <c r="BT339" s="525"/>
      <c r="BU339" s="525"/>
      <c r="BV339" s="525"/>
      <c r="BW339" s="12"/>
      <c r="BX339"/>
    </row>
    <row r="340" spans="1:76" s="371" customFormat="1" ht="27" customHeight="1" x14ac:dyDescent="0.2">
      <c r="A340" s="365"/>
      <c r="B340" s="379"/>
      <c r="C340" s="366"/>
      <c r="D340" s="533" t="str">
        <f>IF(E339="","",(VLOOKUP(E339,Lookups!$B$4:$C$3001,2,FALSE)))</f>
        <v/>
      </c>
      <c r="E340" s="366"/>
      <c r="F340" s="366"/>
      <c r="G340" s="366"/>
      <c r="H340" s="366"/>
      <c r="I340" s="366"/>
      <c r="J340" s="366"/>
      <c r="K340" s="366"/>
      <c r="L340" s="366"/>
      <c r="M340" s="366"/>
      <c r="N340" s="366"/>
      <c r="O340" s="517"/>
      <c r="P340" s="517"/>
      <c r="Q340" s="365"/>
      <c r="R340" s="365"/>
      <c r="S340" s="365"/>
      <c r="T340" s="518"/>
      <c r="U340" s="366"/>
      <c r="V340" s="365"/>
      <c r="W340" s="365"/>
      <c r="X340" s="532" t="str">
        <f t="shared" si="20"/>
        <v/>
      </c>
      <c r="Y340" s="520"/>
      <c r="Z340" s="534" t="str">
        <f>IF(AA340="","",VLOOKUP(AA340,Lookups!L336:M359,2,FALSE))</f>
        <v/>
      </c>
      <c r="AA340" s="366"/>
      <c r="AB340" s="366"/>
      <c r="AC340" s="517"/>
      <c r="AD340" s="366"/>
      <c r="AE340" s="366"/>
      <c r="AF340" s="366"/>
      <c r="AG340" s="366"/>
      <c r="AH340" s="366"/>
      <c r="AI340" s="366"/>
      <c r="AJ340" s="366"/>
      <c r="AK340" s="366"/>
      <c r="AL340" s="532" t="str">
        <f>IF(AM340="","",(VLOOKUP(AM340,Lookups!V336:W357,2,FALSE)))</f>
        <v/>
      </c>
      <c r="AM340" s="366"/>
      <c r="AN340" s="366"/>
      <c r="AO340" s="532" t="str">
        <f t="shared" si="21"/>
        <v/>
      </c>
      <c r="AP340" s="366"/>
      <c r="AQ340" s="532" t="str">
        <f t="shared" si="22"/>
        <v/>
      </c>
      <c r="AR340" s="366"/>
      <c r="AS340" s="366"/>
      <c r="AT340" s="366"/>
      <c r="AU340" s="366"/>
      <c r="AV340" s="366"/>
      <c r="AW340" s="366"/>
      <c r="AX340" s="522"/>
      <c r="AY340" s="522"/>
      <c r="AZ340" s="522"/>
      <c r="BA340" s="522"/>
      <c r="BB340" s="366"/>
      <c r="BC340" s="366"/>
      <c r="BD340" s="366"/>
      <c r="BE340" s="366"/>
      <c r="BF340" s="518"/>
      <c r="BG340" s="518"/>
      <c r="BH340" s="532" t="str">
        <f t="shared" si="23"/>
        <v/>
      </c>
      <c r="BI340" s="366"/>
      <c r="BJ340" s="533"/>
      <c r="BK340" s="366"/>
      <c r="BL340" s="525"/>
      <c r="BM340" s="525"/>
      <c r="BN340" s="525"/>
      <c r="BO340" s="525"/>
      <c r="BP340" s="525"/>
      <c r="BQ340" s="525"/>
      <c r="BR340" s="366"/>
      <c r="BS340" s="525"/>
      <c r="BT340" s="525"/>
      <c r="BU340" s="525"/>
      <c r="BV340" s="525"/>
      <c r="BW340" s="12"/>
      <c r="BX340"/>
    </row>
    <row r="341" spans="1:76" s="371" customFormat="1" ht="27" customHeight="1" x14ac:dyDescent="0.2">
      <c r="A341" s="365"/>
      <c r="B341" s="379"/>
      <c r="C341" s="366"/>
      <c r="D341" s="533" t="str">
        <f>IF(E340="","",(VLOOKUP(E340,Lookups!$B$4:$C$3001,2,FALSE)))</f>
        <v/>
      </c>
      <c r="E341" s="366"/>
      <c r="F341" s="366"/>
      <c r="G341" s="366"/>
      <c r="H341" s="366"/>
      <c r="I341" s="366"/>
      <c r="J341" s="366"/>
      <c r="K341" s="366"/>
      <c r="L341" s="366"/>
      <c r="M341" s="366"/>
      <c r="N341" s="366"/>
      <c r="O341" s="517"/>
      <c r="P341" s="517"/>
      <c r="Q341" s="365"/>
      <c r="R341" s="365"/>
      <c r="S341" s="365"/>
      <c r="T341" s="518"/>
      <c r="U341" s="366"/>
      <c r="V341" s="365"/>
      <c r="W341" s="365"/>
      <c r="X341" s="532" t="str">
        <f t="shared" si="20"/>
        <v/>
      </c>
      <c r="Y341" s="520"/>
      <c r="Z341" s="534" t="str">
        <f>IF(AA341="","",VLOOKUP(AA341,Lookups!L337:M360,2,FALSE))</f>
        <v/>
      </c>
      <c r="AA341" s="366"/>
      <c r="AB341" s="366"/>
      <c r="AC341" s="517"/>
      <c r="AD341" s="366"/>
      <c r="AE341" s="366"/>
      <c r="AF341" s="366"/>
      <c r="AG341" s="366"/>
      <c r="AH341" s="366"/>
      <c r="AI341" s="366"/>
      <c r="AJ341" s="366"/>
      <c r="AK341" s="366"/>
      <c r="AL341" s="532" t="str">
        <f>IF(AM341="","",(VLOOKUP(AM341,Lookups!V337:W358,2,FALSE)))</f>
        <v/>
      </c>
      <c r="AM341" s="366"/>
      <c r="AN341" s="366"/>
      <c r="AO341" s="532" t="str">
        <f t="shared" si="21"/>
        <v/>
      </c>
      <c r="AP341" s="366"/>
      <c r="AQ341" s="532" t="str">
        <f t="shared" si="22"/>
        <v/>
      </c>
      <c r="AR341" s="366"/>
      <c r="AS341" s="366"/>
      <c r="AT341" s="366"/>
      <c r="AU341" s="366"/>
      <c r="AV341" s="366"/>
      <c r="AW341" s="366"/>
      <c r="AX341" s="522"/>
      <c r="AY341" s="522"/>
      <c r="AZ341" s="522"/>
      <c r="BA341" s="522"/>
      <c r="BB341" s="366"/>
      <c r="BC341" s="366"/>
      <c r="BD341" s="366"/>
      <c r="BE341" s="366"/>
      <c r="BF341" s="518"/>
      <c r="BG341" s="518"/>
      <c r="BH341" s="532" t="str">
        <f t="shared" si="23"/>
        <v/>
      </c>
      <c r="BI341" s="366"/>
      <c r="BJ341" s="533"/>
      <c r="BK341" s="366"/>
      <c r="BL341" s="525"/>
      <c r="BM341" s="525"/>
      <c r="BN341" s="525"/>
      <c r="BO341" s="525"/>
      <c r="BP341" s="525"/>
      <c r="BQ341" s="525"/>
      <c r="BR341" s="366"/>
      <c r="BS341" s="525"/>
      <c r="BT341" s="525"/>
      <c r="BU341" s="525"/>
      <c r="BV341" s="525"/>
      <c r="BW341" s="12"/>
      <c r="BX341"/>
    </row>
    <row r="342" spans="1:76" s="371" customFormat="1" ht="27" customHeight="1" x14ac:dyDescent="0.2">
      <c r="A342" s="365"/>
      <c r="B342" s="379"/>
      <c r="C342" s="366"/>
      <c r="D342" s="533" t="str">
        <f>IF(E341="","",(VLOOKUP(E341,Lookups!$B$4:$C$3001,2,FALSE)))</f>
        <v/>
      </c>
      <c r="E342" s="366"/>
      <c r="F342" s="366"/>
      <c r="G342" s="366"/>
      <c r="H342" s="366"/>
      <c r="I342" s="366"/>
      <c r="J342" s="366"/>
      <c r="K342" s="366"/>
      <c r="L342" s="366"/>
      <c r="M342" s="366"/>
      <c r="N342" s="366"/>
      <c r="O342" s="517"/>
      <c r="P342" s="517"/>
      <c r="Q342" s="365"/>
      <c r="R342" s="365"/>
      <c r="S342" s="365"/>
      <c r="T342" s="518"/>
      <c r="U342" s="366"/>
      <c r="V342" s="365"/>
      <c r="W342" s="365"/>
      <c r="X342" s="532" t="str">
        <f t="shared" si="20"/>
        <v/>
      </c>
      <c r="Y342" s="520"/>
      <c r="Z342" s="534" t="str">
        <f>IF(AA342="","",VLOOKUP(AA342,Lookups!L338:M361,2,FALSE))</f>
        <v/>
      </c>
      <c r="AA342" s="366"/>
      <c r="AB342" s="366"/>
      <c r="AC342" s="517"/>
      <c r="AD342" s="366"/>
      <c r="AE342" s="366"/>
      <c r="AF342" s="366"/>
      <c r="AG342" s="366"/>
      <c r="AH342" s="366"/>
      <c r="AI342" s="366"/>
      <c r="AJ342" s="366"/>
      <c r="AK342" s="366"/>
      <c r="AL342" s="532" t="str">
        <f>IF(AM342="","",(VLOOKUP(AM342,Lookups!V338:W359,2,FALSE)))</f>
        <v/>
      </c>
      <c r="AM342" s="366"/>
      <c r="AN342" s="366"/>
      <c r="AO342" s="532" t="str">
        <f t="shared" si="21"/>
        <v/>
      </c>
      <c r="AP342" s="366"/>
      <c r="AQ342" s="532" t="str">
        <f t="shared" si="22"/>
        <v/>
      </c>
      <c r="AR342" s="366"/>
      <c r="AS342" s="366"/>
      <c r="AT342" s="366"/>
      <c r="AU342" s="366"/>
      <c r="AV342" s="366"/>
      <c r="AW342" s="366"/>
      <c r="AX342" s="522"/>
      <c r="AY342" s="522"/>
      <c r="AZ342" s="522"/>
      <c r="BA342" s="522"/>
      <c r="BB342" s="366"/>
      <c r="BC342" s="366"/>
      <c r="BD342" s="366"/>
      <c r="BE342" s="366"/>
      <c r="BF342" s="518"/>
      <c r="BG342" s="518"/>
      <c r="BH342" s="532" t="str">
        <f t="shared" si="23"/>
        <v/>
      </c>
      <c r="BI342" s="366"/>
      <c r="BJ342" s="533"/>
      <c r="BK342" s="366"/>
      <c r="BL342" s="525"/>
      <c r="BM342" s="525"/>
      <c r="BN342" s="525"/>
      <c r="BO342" s="525"/>
      <c r="BP342" s="525"/>
      <c r="BQ342" s="525"/>
      <c r="BR342" s="366"/>
      <c r="BS342" s="525"/>
      <c r="BT342" s="525"/>
      <c r="BU342" s="525"/>
      <c r="BV342" s="525"/>
      <c r="BW342" s="12"/>
      <c r="BX342"/>
    </row>
    <row r="343" spans="1:76" s="371" customFormat="1" ht="27" customHeight="1" x14ac:dyDescent="0.2">
      <c r="A343" s="365"/>
      <c r="B343" s="379"/>
      <c r="C343" s="366"/>
      <c r="D343" s="533" t="str">
        <f>IF(E342="","",(VLOOKUP(E342,Lookups!$B$4:$C$3001,2,FALSE)))</f>
        <v/>
      </c>
      <c r="E343" s="366"/>
      <c r="F343" s="366"/>
      <c r="G343" s="366"/>
      <c r="H343" s="366"/>
      <c r="I343" s="366"/>
      <c r="J343" s="366"/>
      <c r="K343" s="366"/>
      <c r="L343" s="366"/>
      <c r="M343" s="366"/>
      <c r="N343" s="366"/>
      <c r="O343" s="517"/>
      <c r="P343" s="517"/>
      <c r="Q343" s="365"/>
      <c r="R343" s="365"/>
      <c r="S343" s="365"/>
      <c r="T343" s="518"/>
      <c r="U343" s="366"/>
      <c r="V343" s="365"/>
      <c r="W343" s="365"/>
      <c r="X343" s="532" t="str">
        <f t="shared" si="20"/>
        <v/>
      </c>
      <c r="Y343" s="520"/>
      <c r="Z343" s="534" t="str">
        <f>IF(AA343="","",VLOOKUP(AA343,Lookups!L339:M362,2,FALSE))</f>
        <v/>
      </c>
      <c r="AA343" s="366"/>
      <c r="AB343" s="366"/>
      <c r="AC343" s="517"/>
      <c r="AD343" s="366"/>
      <c r="AE343" s="366"/>
      <c r="AF343" s="366"/>
      <c r="AG343" s="366"/>
      <c r="AH343" s="366"/>
      <c r="AI343" s="366"/>
      <c r="AJ343" s="366"/>
      <c r="AK343" s="366"/>
      <c r="AL343" s="532" t="str">
        <f>IF(AM343="","",(VLOOKUP(AM343,Lookups!V339:W360,2,FALSE)))</f>
        <v/>
      </c>
      <c r="AM343" s="366"/>
      <c r="AN343" s="366"/>
      <c r="AO343" s="532" t="str">
        <f t="shared" si="21"/>
        <v/>
      </c>
      <c r="AP343" s="366"/>
      <c r="AQ343" s="532" t="str">
        <f t="shared" si="22"/>
        <v/>
      </c>
      <c r="AR343" s="366"/>
      <c r="AS343" s="366"/>
      <c r="AT343" s="366"/>
      <c r="AU343" s="366"/>
      <c r="AV343" s="366"/>
      <c r="AW343" s="366"/>
      <c r="AX343" s="522"/>
      <c r="AY343" s="522"/>
      <c r="AZ343" s="522"/>
      <c r="BA343" s="522"/>
      <c r="BB343" s="366"/>
      <c r="BC343" s="366"/>
      <c r="BD343" s="366"/>
      <c r="BE343" s="366"/>
      <c r="BF343" s="518"/>
      <c r="BG343" s="518"/>
      <c r="BH343" s="532" t="str">
        <f t="shared" si="23"/>
        <v/>
      </c>
      <c r="BI343" s="366"/>
      <c r="BJ343" s="533"/>
      <c r="BK343" s="366"/>
      <c r="BL343" s="525"/>
      <c r="BM343" s="525"/>
      <c r="BN343" s="525"/>
      <c r="BO343" s="525"/>
      <c r="BP343" s="525"/>
      <c r="BQ343" s="525"/>
      <c r="BR343" s="366"/>
      <c r="BS343" s="525"/>
      <c r="BT343" s="525"/>
      <c r="BU343" s="525"/>
      <c r="BV343" s="525"/>
      <c r="BW343" s="12"/>
      <c r="BX343"/>
    </row>
    <row r="344" spans="1:76" s="371" customFormat="1" ht="27" customHeight="1" x14ac:dyDescent="0.2">
      <c r="A344" s="365"/>
      <c r="B344" s="379"/>
      <c r="C344" s="366"/>
      <c r="D344" s="533" t="str">
        <f>IF(E343="","",(VLOOKUP(E343,Lookups!$B$4:$C$3001,2,FALSE)))</f>
        <v/>
      </c>
      <c r="E344" s="366"/>
      <c r="F344" s="366"/>
      <c r="G344" s="366"/>
      <c r="H344" s="366"/>
      <c r="I344" s="366"/>
      <c r="J344" s="366"/>
      <c r="K344" s="366"/>
      <c r="L344" s="366"/>
      <c r="M344" s="366"/>
      <c r="N344" s="366"/>
      <c r="O344" s="517"/>
      <c r="P344" s="517"/>
      <c r="Q344" s="365"/>
      <c r="R344" s="365"/>
      <c r="S344" s="365"/>
      <c r="T344" s="518"/>
      <c r="U344" s="366"/>
      <c r="V344" s="365"/>
      <c r="W344" s="365"/>
      <c r="X344" s="532" t="str">
        <f t="shared" si="20"/>
        <v/>
      </c>
      <c r="Y344" s="520"/>
      <c r="Z344" s="534" t="str">
        <f>IF(AA344="","",VLOOKUP(AA344,Lookups!L340:M363,2,FALSE))</f>
        <v/>
      </c>
      <c r="AA344" s="366"/>
      <c r="AB344" s="366"/>
      <c r="AC344" s="517"/>
      <c r="AD344" s="366"/>
      <c r="AE344" s="366"/>
      <c r="AF344" s="366"/>
      <c r="AG344" s="366"/>
      <c r="AH344" s="366"/>
      <c r="AI344" s="366"/>
      <c r="AJ344" s="366"/>
      <c r="AK344" s="366"/>
      <c r="AL344" s="532" t="str">
        <f>IF(AM344="","",(VLOOKUP(AM344,Lookups!V340:W361,2,FALSE)))</f>
        <v/>
      </c>
      <c r="AM344" s="366"/>
      <c r="AN344" s="366"/>
      <c r="AO344" s="532" t="str">
        <f t="shared" si="21"/>
        <v/>
      </c>
      <c r="AP344" s="366"/>
      <c r="AQ344" s="532" t="str">
        <f t="shared" si="22"/>
        <v/>
      </c>
      <c r="AR344" s="366"/>
      <c r="AS344" s="366"/>
      <c r="AT344" s="366"/>
      <c r="AU344" s="366"/>
      <c r="AV344" s="366"/>
      <c r="AW344" s="366"/>
      <c r="AX344" s="522"/>
      <c r="AY344" s="522"/>
      <c r="AZ344" s="522"/>
      <c r="BA344" s="522"/>
      <c r="BB344" s="366"/>
      <c r="BC344" s="366"/>
      <c r="BD344" s="366"/>
      <c r="BE344" s="366"/>
      <c r="BF344" s="518"/>
      <c r="BG344" s="518"/>
      <c r="BH344" s="532" t="str">
        <f t="shared" si="23"/>
        <v/>
      </c>
      <c r="BI344" s="366"/>
      <c r="BJ344" s="533"/>
      <c r="BK344" s="366"/>
      <c r="BL344" s="525"/>
      <c r="BM344" s="525"/>
      <c r="BN344" s="525"/>
      <c r="BO344" s="525"/>
      <c r="BP344" s="525"/>
      <c r="BQ344" s="525"/>
      <c r="BR344" s="366"/>
      <c r="BS344" s="525"/>
      <c r="BT344" s="525"/>
      <c r="BU344" s="525"/>
      <c r="BV344" s="525"/>
      <c r="BW344" s="12"/>
      <c r="BX344"/>
    </row>
    <row r="345" spans="1:76" s="371" customFormat="1" ht="27" customHeight="1" x14ac:dyDescent="0.2">
      <c r="A345" s="365"/>
      <c r="B345" s="379"/>
      <c r="C345" s="366"/>
      <c r="D345" s="533" t="str">
        <f>IF(E344="","",(VLOOKUP(E344,Lookups!$B$4:$C$3001,2,FALSE)))</f>
        <v/>
      </c>
      <c r="E345" s="366"/>
      <c r="F345" s="366"/>
      <c r="G345" s="366"/>
      <c r="H345" s="366"/>
      <c r="I345" s="366"/>
      <c r="J345" s="366"/>
      <c r="K345" s="366"/>
      <c r="L345" s="366"/>
      <c r="M345" s="366"/>
      <c r="N345" s="366"/>
      <c r="O345" s="517"/>
      <c r="P345" s="517"/>
      <c r="Q345" s="365"/>
      <c r="R345" s="365"/>
      <c r="S345" s="365"/>
      <c r="T345" s="518"/>
      <c r="U345" s="366"/>
      <c r="V345" s="365"/>
      <c r="W345" s="365"/>
      <c r="X345" s="532" t="str">
        <f t="shared" si="20"/>
        <v/>
      </c>
      <c r="Y345" s="520"/>
      <c r="Z345" s="534" t="str">
        <f>IF(AA345="","",VLOOKUP(AA345,Lookups!L341:M364,2,FALSE))</f>
        <v/>
      </c>
      <c r="AA345" s="366"/>
      <c r="AB345" s="366"/>
      <c r="AC345" s="517"/>
      <c r="AD345" s="366"/>
      <c r="AE345" s="366"/>
      <c r="AF345" s="366"/>
      <c r="AG345" s="366"/>
      <c r="AH345" s="366"/>
      <c r="AI345" s="366"/>
      <c r="AJ345" s="366"/>
      <c r="AK345" s="366"/>
      <c r="AL345" s="532" t="str">
        <f>IF(AM345="","",(VLOOKUP(AM345,Lookups!V341:W362,2,FALSE)))</f>
        <v/>
      </c>
      <c r="AM345" s="366"/>
      <c r="AN345" s="366"/>
      <c r="AO345" s="532" t="str">
        <f t="shared" si="21"/>
        <v/>
      </c>
      <c r="AP345" s="366"/>
      <c r="AQ345" s="532" t="str">
        <f t="shared" si="22"/>
        <v/>
      </c>
      <c r="AR345" s="366"/>
      <c r="AS345" s="366"/>
      <c r="AT345" s="366"/>
      <c r="AU345" s="366"/>
      <c r="AV345" s="366"/>
      <c r="AW345" s="366"/>
      <c r="AX345" s="522"/>
      <c r="AY345" s="522"/>
      <c r="AZ345" s="522"/>
      <c r="BA345" s="522"/>
      <c r="BB345" s="366"/>
      <c r="BC345" s="366"/>
      <c r="BD345" s="366"/>
      <c r="BE345" s="366"/>
      <c r="BF345" s="518"/>
      <c r="BG345" s="518"/>
      <c r="BH345" s="532" t="str">
        <f t="shared" si="23"/>
        <v/>
      </c>
      <c r="BI345" s="366"/>
      <c r="BJ345" s="533"/>
      <c r="BK345" s="366"/>
      <c r="BL345" s="525"/>
      <c r="BM345" s="525"/>
      <c r="BN345" s="525"/>
      <c r="BO345" s="525"/>
      <c r="BP345" s="525"/>
      <c r="BQ345" s="525"/>
      <c r="BR345" s="366"/>
      <c r="BS345" s="525"/>
      <c r="BT345" s="525"/>
      <c r="BU345" s="525"/>
      <c r="BV345" s="525"/>
      <c r="BW345" s="12"/>
      <c r="BX345"/>
    </row>
    <row r="346" spans="1:76" s="371" customFormat="1" ht="27" customHeight="1" x14ac:dyDescent="0.2">
      <c r="A346" s="365"/>
      <c r="B346" s="379"/>
      <c r="C346" s="366"/>
      <c r="D346" s="533" t="str">
        <f>IF(E345="","",(VLOOKUP(E345,Lookups!$B$4:$C$3001,2,FALSE)))</f>
        <v/>
      </c>
      <c r="E346" s="366"/>
      <c r="F346" s="366"/>
      <c r="G346" s="366"/>
      <c r="H346" s="366"/>
      <c r="I346" s="366"/>
      <c r="J346" s="366"/>
      <c r="K346" s="366"/>
      <c r="L346" s="366"/>
      <c r="M346" s="366"/>
      <c r="N346" s="366"/>
      <c r="O346" s="517"/>
      <c r="P346" s="517"/>
      <c r="Q346" s="365"/>
      <c r="R346" s="365"/>
      <c r="S346" s="365"/>
      <c r="T346" s="518"/>
      <c r="U346" s="366"/>
      <c r="V346" s="365"/>
      <c r="W346" s="365"/>
      <c r="X346" s="532" t="str">
        <f t="shared" si="20"/>
        <v/>
      </c>
      <c r="Y346" s="520"/>
      <c r="Z346" s="534" t="str">
        <f>IF(AA346="","",VLOOKUP(AA346,Lookups!L342:M365,2,FALSE))</f>
        <v/>
      </c>
      <c r="AA346" s="366"/>
      <c r="AB346" s="366"/>
      <c r="AC346" s="517"/>
      <c r="AD346" s="366"/>
      <c r="AE346" s="366"/>
      <c r="AF346" s="366"/>
      <c r="AG346" s="366"/>
      <c r="AH346" s="366"/>
      <c r="AI346" s="366"/>
      <c r="AJ346" s="366"/>
      <c r="AK346" s="366"/>
      <c r="AL346" s="532" t="str">
        <f>IF(AM346="","",(VLOOKUP(AM346,Lookups!V342:W363,2,FALSE)))</f>
        <v/>
      </c>
      <c r="AM346" s="366"/>
      <c r="AN346" s="366"/>
      <c r="AO346" s="532" t="str">
        <f t="shared" si="21"/>
        <v/>
      </c>
      <c r="AP346" s="366"/>
      <c r="AQ346" s="532" t="str">
        <f t="shared" si="22"/>
        <v/>
      </c>
      <c r="AR346" s="366"/>
      <c r="AS346" s="366"/>
      <c r="AT346" s="366"/>
      <c r="AU346" s="366"/>
      <c r="AV346" s="366"/>
      <c r="AW346" s="366"/>
      <c r="AX346" s="522"/>
      <c r="AY346" s="522"/>
      <c r="AZ346" s="522"/>
      <c r="BA346" s="522"/>
      <c r="BB346" s="366"/>
      <c r="BC346" s="366"/>
      <c r="BD346" s="366"/>
      <c r="BE346" s="366"/>
      <c r="BF346" s="518"/>
      <c r="BG346" s="518"/>
      <c r="BH346" s="532" t="str">
        <f t="shared" si="23"/>
        <v/>
      </c>
      <c r="BI346" s="366"/>
      <c r="BJ346" s="533"/>
      <c r="BK346" s="366"/>
      <c r="BL346" s="525"/>
      <c r="BM346" s="525"/>
      <c r="BN346" s="525"/>
      <c r="BO346" s="525"/>
      <c r="BP346" s="525"/>
      <c r="BQ346" s="525"/>
      <c r="BR346" s="366"/>
      <c r="BS346" s="525"/>
      <c r="BT346" s="525"/>
      <c r="BU346" s="525"/>
      <c r="BV346" s="525"/>
      <c r="BW346" s="12"/>
      <c r="BX346"/>
    </row>
    <row r="347" spans="1:76" s="371" customFormat="1" ht="27" customHeight="1" x14ac:dyDescent="0.2">
      <c r="A347" s="365"/>
      <c r="B347" s="379"/>
      <c r="C347" s="366"/>
      <c r="D347" s="533" t="str">
        <f>IF(E346="","",(VLOOKUP(E346,Lookups!$B$4:$C$3001,2,FALSE)))</f>
        <v/>
      </c>
      <c r="E347" s="366"/>
      <c r="F347" s="366"/>
      <c r="G347" s="366"/>
      <c r="H347" s="366"/>
      <c r="I347" s="366"/>
      <c r="J347" s="366"/>
      <c r="K347" s="366"/>
      <c r="L347" s="366"/>
      <c r="M347" s="366"/>
      <c r="N347" s="366"/>
      <c r="O347" s="517"/>
      <c r="P347" s="517"/>
      <c r="Q347" s="365"/>
      <c r="R347" s="365"/>
      <c r="S347" s="365"/>
      <c r="T347" s="518"/>
      <c r="U347" s="366"/>
      <c r="V347" s="365"/>
      <c r="W347" s="365"/>
      <c r="X347" s="532" t="str">
        <f t="shared" si="20"/>
        <v/>
      </c>
      <c r="Y347" s="520"/>
      <c r="Z347" s="534" t="str">
        <f>IF(AA347="","",VLOOKUP(AA347,Lookups!L343:M366,2,FALSE))</f>
        <v/>
      </c>
      <c r="AA347" s="366"/>
      <c r="AB347" s="366"/>
      <c r="AC347" s="517"/>
      <c r="AD347" s="366"/>
      <c r="AE347" s="366"/>
      <c r="AF347" s="366"/>
      <c r="AG347" s="366"/>
      <c r="AH347" s="366"/>
      <c r="AI347" s="366"/>
      <c r="AJ347" s="366"/>
      <c r="AK347" s="366"/>
      <c r="AL347" s="532" t="str">
        <f>IF(AM347="","",(VLOOKUP(AM347,Lookups!V343:W364,2,FALSE)))</f>
        <v/>
      </c>
      <c r="AM347" s="366"/>
      <c r="AN347" s="366"/>
      <c r="AO347" s="532" t="str">
        <f t="shared" si="21"/>
        <v/>
      </c>
      <c r="AP347" s="366"/>
      <c r="AQ347" s="532" t="str">
        <f t="shared" si="22"/>
        <v/>
      </c>
      <c r="AR347" s="366"/>
      <c r="AS347" s="366"/>
      <c r="AT347" s="366"/>
      <c r="AU347" s="366"/>
      <c r="AV347" s="366"/>
      <c r="AW347" s="366"/>
      <c r="AX347" s="522"/>
      <c r="AY347" s="522"/>
      <c r="AZ347" s="522"/>
      <c r="BA347" s="522"/>
      <c r="BB347" s="366"/>
      <c r="BC347" s="366"/>
      <c r="BD347" s="366"/>
      <c r="BE347" s="366"/>
      <c r="BF347" s="518"/>
      <c r="BG347" s="518"/>
      <c r="BH347" s="532" t="str">
        <f t="shared" si="23"/>
        <v/>
      </c>
      <c r="BI347" s="366"/>
      <c r="BJ347" s="533"/>
      <c r="BK347" s="366"/>
      <c r="BL347" s="525"/>
      <c r="BM347" s="525"/>
      <c r="BN347" s="525"/>
      <c r="BO347" s="525"/>
      <c r="BP347" s="525"/>
      <c r="BQ347" s="525"/>
      <c r="BR347" s="366"/>
      <c r="BS347" s="525"/>
      <c r="BT347" s="525"/>
      <c r="BU347" s="525"/>
      <c r="BV347" s="525"/>
      <c r="BW347" s="12"/>
      <c r="BX347"/>
    </row>
    <row r="348" spans="1:76" s="371" customFormat="1" ht="27" customHeight="1" x14ac:dyDescent="0.2">
      <c r="A348" s="365"/>
      <c r="B348" s="379"/>
      <c r="C348" s="366"/>
      <c r="D348" s="533" t="str">
        <f>IF(E347="","",(VLOOKUP(E347,Lookups!$B$4:$C$3001,2,FALSE)))</f>
        <v/>
      </c>
      <c r="E348" s="366"/>
      <c r="F348" s="366"/>
      <c r="G348" s="366"/>
      <c r="H348" s="366"/>
      <c r="I348" s="366"/>
      <c r="J348" s="366"/>
      <c r="K348" s="366"/>
      <c r="L348" s="366"/>
      <c r="M348" s="366"/>
      <c r="N348" s="366"/>
      <c r="O348" s="517"/>
      <c r="P348" s="517"/>
      <c r="Q348" s="365"/>
      <c r="R348" s="365"/>
      <c r="S348" s="365"/>
      <c r="T348" s="518"/>
      <c r="U348" s="366"/>
      <c r="V348" s="365"/>
      <c r="W348" s="365"/>
      <c r="X348" s="532" t="str">
        <f t="shared" si="20"/>
        <v/>
      </c>
      <c r="Y348" s="520"/>
      <c r="Z348" s="534" t="str">
        <f>IF(AA348="","",VLOOKUP(AA348,Lookups!L344:M367,2,FALSE))</f>
        <v/>
      </c>
      <c r="AA348" s="366"/>
      <c r="AB348" s="366"/>
      <c r="AC348" s="517"/>
      <c r="AD348" s="366"/>
      <c r="AE348" s="366"/>
      <c r="AF348" s="366"/>
      <c r="AG348" s="366"/>
      <c r="AH348" s="366"/>
      <c r="AI348" s="366"/>
      <c r="AJ348" s="366"/>
      <c r="AK348" s="366"/>
      <c r="AL348" s="532" t="str">
        <f>IF(AM348="","",(VLOOKUP(AM348,Lookups!V344:W365,2,FALSE)))</f>
        <v/>
      </c>
      <c r="AM348" s="366"/>
      <c r="AN348" s="366"/>
      <c r="AO348" s="532" t="str">
        <f t="shared" si="21"/>
        <v/>
      </c>
      <c r="AP348" s="366"/>
      <c r="AQ348" s="532" t="str">
        <f t="shared" si="22"/>
        <v/>
      </c>
      <c r="AR348" s="366"/>
      <c r="AS348" s="366"/>
      <c r="AT348" s="366"/>
      <c r="AU348" s="366"/>
      <c r="AV348" s="366"/>
      <c r="AW348" s="366"/>
      <c r="AX348" s="522"/>
      <c r="AY348" s="522"/>
      <c r="AZ348" s="522"/>
      <c r="BA348" s="522"/>
      <c r="BB348" s="366"/>
      <c r="BC348" s="366"/>
      <c r="BD348" s="366"/>
      <c r="BE348" s="366"/>
      <c r="BF348" s="518"/>
      <c r="BG348" s="518"/>
      <c r="BH348" s="532" t="str">
        <f t="shared" si="23"/>
        <v/>
      </c>
      <c r="BI348" s="366"/>
      <c r="BJ348" s="533"/>
      <c r="BK348" s="366"/>
      <c r="BL348" s="525"/>
      <c r="BM348" s="525"/>
      <c r="BN348" s="525"/>
      <c r="BO348" s="525"/>
      <c r="BP348" s="525"/>
      <c r="BQ348" s="525"/>
      <c r="BR348" s="366"/>
      <c r="BS348" s="525"/>
      <c r="BT348" s="525"/>
      <c r="BU348" s="525"/>
      <c r="BV348" s="525"/>
      <c r="BW348" s="12"/>
      <c r="BX348"/>
    </row>
    <row r="349" spans="1:76" s="371" customFormat="1" ht="27" customHeight="1" x14ac:dyDescent="0.2">
      <c r="A349" s="365"/>
      <c r="B349" s="379"/>
      <c r="C349" s="366"/>
      <c r="D349" s="533" t="str">
        <f>IF(E348="","",(VLOOKUP(E348,Lookups!$B$4:$C$3001,2,FALSE)))</f>
        <v/>
      </c>
      <c r="E349" s="366"/>
      <c r="F349" s="366"/>
      <c r="G349" s="366"/>
      <c r="H349" s="366"/>
      <c r="I349" s="366"/>
      <c r="J349" s="366"/>
      <c r="K349" s="366"/>
      <c r="L349" s="366"/>
      <c r="M349" s="366"/>
      <c r="N349" s="366"/>
      <c r="O349" s="517"/>
      <c r="P349" s="517"/>
      <c r="Q349" s="365"/>
      <c r="R349" s="365"/>
      <c r="S349" s="365"/>
      <c r="T349" s="518"/>
      <c r="U349" s="366"/>
      <c r="V349" s="365"/>
      <c r="W349" s="365"/>
      <c r="X349" s="532" t="str">
        <f t="shared" si="20"/>
        <v/>
      </c>
      <c r="Y349" s="520"/>
      <c r="Z349" s="534" t="str">
        <f>IF(AA349="","",VLOOKUP(AA349,Lookups!L345:M368,2,FALSE))</f>
        <v/>
      </c>
      <c r="AA349" s="366"/>
      <c r="AB349" s="366"/>
      <c r="AC349" s="517"/>
      <c r="AD349" s="366"/>
      <c r="AE349" s="366"/>
      <c r="AF349" s="366"/>
      <c r="AG349" s="366"/>
      <c r="AH349" s="366"/>
      <c r="AI349" s="366"/>
      <c r="AJ349" s="366"/>
      <c r="AK349" s="366"/>
      <c r="AL349" s="532" t="str">
        <f>IF(AM349="","",(VLOOKUP(AM349,Lookups!V345:W366,2,FALSE)))</f>
        <v/>
      </c>
      <c r="AM349" s="366"/>
      <c r="AN349" s="366"/>
      <c r="AO349" s="532" t="str">
        <f t="shared" si="21"/>
        <v/>
      </c>
      <c r="AP349" s="366"/>
      <c r="AQ349" s="532" t="str">
        <f t="shared" si="22"/>
        <v/>
      </c>
      <c r="AR349" s="366"/>
      <c r="AS349" s="366"/>
      <c r="AT349" s="366"/>
      <c r="AU349" s="366"/>
      <c r="AV349" s="366"/>
      <c r="AW349" s="366"/>
      <c r="AX349" s="522"/>
      <c r="AY349" s="522"/>
      <c r="AZ349" s="522"/>
      <c r="BA349" s="522"/>
      <c r="BB349" s="366"/>
      <c r="BC349" s="366"/>
      <c r="BD349" s="366"/>
      <c r="BE349" s="366"/>
      <c r="BF349" s="518"/>
      <c r="BG349" s="518"/>
      <c r="BH349" s="532" t="str">
        <f t="shared" si="23"/>
        <v/>
      </c>
      <c r="BI349" s="366"/>
      <c r="BJ349" s="533"/>
      <c r="BK349" s="366"/>
      <c r="BL349" s="525"/>
      <c r="BM349" s="525"/>
      <c r="BN349" s="525"/>
      <c r="BO349" s="525"/>
      <c r="BP349" s="525"/>
      <c r="BQ349" s="525"/>
      <c r="BR349" s="366"/>
      <c r="BS349" s="525"/>
      <c r="BT349" s="525"/>
      <c r="BU349" s="525"/>
      <c r="BV349" s="525"/>
      <c r="BW349" s="12"/>
      <c r="BX349"/>
    </row>
    <row r="350" spans="1:76" s="371" customFormat="1" ht="27" customHeight="1" x14ac:dyDescent="0.2">
      <c r="A350" s="365"/>
      <c r="B350" s="379"/>
      <c r="C350" s="366"/>
      <c r="D350" s="533" t="str">
        <f>IF(E349="","",(VLOOKUP(E349,Lookups!$B$4:$C$3001,2,FALSE)))</f>
        <v/>
      </c>
      <c r="E350" s="366"/>
      <c r="F350" s="366"/>
      <c r="G350" s="366"/>
      <c r="H350" s="366"/>
      <c r="I350" s="366"/>
      <c r="J350" s="366"/>
      <c r="K350" s="366"/>
      <c r="L350" s="366"/>
      <c r="M350" s="366"/>
      <c r="N350" s="366"/>
      <c r="O350" s="517"/>
      <c r="P350" s="517"/>
      <c r="Q350" s="365"/>
      <c r="R350" s="365"/>
      <c r="S350" s="365"/>
      <c r="T350" s="518"/>
      <c r="U350" s="366"/>
      <c r="V350" s="365"/>
      <c r="W350" s="365"/>
      <c r="X350" s="532" t="str">
        <f t="shared" si="20"/>
        <v/>
      </c>
      <c r="Y350" s="520"/>
      <c r="Z350" s="534" t="str">
        <f>IF(AA350="","",VLOOKUP(AA350,Lookups!L346:M369,2,FALSE))</f>
        <v/>
      </c>
      <c r="AA350" s="366"/>
      <c r="AB350" s="366"/>
      <c r="AC350" s="517"/>
      <c r="AD350" s="366"/>
      <c r="AE350" s="366"/>
      <c r="AF350" s="366"/>
      <c r="AG350" s="366"/>
      <c r="AH350" s="366"/>
      <c r="AI350" s="366"/>
      <c r="AJ350" s="366"/>
      <c r="AK350" s="366"/>
      <c r="AL350" s="532" t="str">
        <f>IF(AM350="","",(VLOOKUP(AM350,Lookups!V346:W367,2,FALSE)))</f>
        <v/>
      </c>
      <c r="AM350" s="366"/>
      <c r="AN350" s="366"/>
      <c r="AO350" s="532" t="str">
        <f t="shared" si="21"/>
        <v/>
      </c>
      <c r="AP350" s="366"/>
      <c r="AQ350" s="532" t="str">
        <f t="shared" si="22"/>
        <v/>
      </c>
      <c r="AR350" s="366"/>
      <c r="AS350" s="366"/>
      <c r="AT350" s="366"/>
      <c r="AU350" s="366"/>
      <c r="AV350" s="366"/>
      <c r="AW350" s="366"/>
      <c r="AX350" s="522"/>
      <c r="AY350" s="522"/>
      <c r="AZ350" s="522"/>
      <c r="BA350" s="522"/>
      <c r="BB350" s="366"/>
      <c r="BC350" s="366"/>
      <c r="BD350" s="366"/>
      <c r="BE350" s="366"/>
      <c r="BF350" s="518"/>
      <c r="BG350" s="518"/>
      <c r="BH350" s="532" t="str">
        <f t="shared" si="23"/>
        <v/>
      </c>
      <c r="BI350" s="366"/>
      <c r="BJ350" s="533"/>
      <c r="BK350" s="366"/>
      <c r="BL350" s="525"/>
      <c r="BM350" s="525"/>
      <c r="BN350" s="525"/>
      <c r="BO350" s="525"/>
      <c r="BP350" s="525"/>
      <c r="BQ350" s="525"/>
      <c r="BR350" s="366"/>
      <c r="BS350" s="525"/>
      <c r="BT350" s="525"/>
      <c r="BU350" s="525"/>
      <c r="BV350" s="525"/>
      <c r="BW350" s="12"/>
      <c r="BX350"/>
    </row>
    <row r="351" spans="1:76" s="371" customFormat="1" ht="27" customHeight="1" x14ac:dyDescent="0.2">
      <c r="A351" s="365"/>
      <c r="B351" s="379"/>
      <c r="C351" s="366"/>
      <c r="D351" s="533" t="str">
        <f>IF(E350="","",(VLOOKUP(E350,Lookups!$B$4:$C$3001,2,FALSE)))</f>
        <v/>
      </c>
      <c r="E351" s="366"/>
      <c r="F351" s="366"/>
      <c r="G351" s="366"/>
      <c r="H351" s="366"/>
      <c r="I351" s="366"/>
      <c r="J351" s="366"/>
      <c r="K351" s="366"/>
      <c r="L351" s="366"/>
      <c r="M351" s="366"/>
      <c r="N351" s="366"/>
      <c r="O351" s="517"/>
      <c r="P351" s="517"/>
      <c r="Q351" s="365"/>
      <c r="R351" s="365"/>
      <c r="S351" s="365"/>
      <c r="T351" s="518"/>
      <c r="U351" s="366"/>
      <c r="V351" s="365"/>
      <c r="W351" s="365"/>
      <c r="X351" s="532" t="str">
        <f t="shared" si="20"/>
        <v/>
      </c>
      <c r="Y351" s="520"/>
      <c r="Z351" s="534" t="str">
        <f>IF(AA351="","",VLOOKUP(AA351,Lookups!L347:M370,2,FALSE))</f>
        <v/>
      </c>
      <c r="AA351" s="366"/>
      <c r="AB351" s="366"/>
      <c r="AC351" s="517"/>
      <c r="AD351" s="366"/>
      <c r="AE351" s="366"/>
      <c r="AF351" s="366"/>
      <c r="AG351" s="366"/>
      <c r="AH351" s="366"/>
      <c r="AI351" s="366"/>
      <c r="AJ351" s="366"/>
      <c r="AK351" s="366"/>
      <c r="AL351" s="532" t="str">
        <f>IF(AM351="","",(VLOOKUP(AM351,Lookups!V347:W368,2,FALSE)))</f>
        <v/>
      </c>
      <c r="AM351" s="366"/>
      <c r="AN351" s="366"/>
      <c r="AO351" s="532" t="str">
        <f t="shared" si="21"/>
        <v/>
      </c>
      <c r="AP351" s="366"/>
      <c r="AQ351" s="532" t="str">
        <f t="shared" si="22"/>
        <v/>
      </c>
      <c r="AR351" s="366"/>
      <c r="AS351" s="366"/>
      <c r="AT351" s="366"/>
      <c r="AU351" s="366"/>
      <c r="AV351" s="366"/>
      <c r="AW351" s="366"/>
      <c r="AX351" s="522"/>
      <c r="AY351" s="522"/>
      <c r="AZ351" s="522"/>
      <c r="BA351" s="522"/>
      <c r="BB351" s="366"/>
      <c r="BC351" s="366"/>
      <c r="BD351" s="366"/>
      <c r="BE351" s="366"/>
      <c r="BF351" s="518"/>
      <c r="BG351" s="518"/>
      <c r="BH351" s="532" t="str">
        <f t="shared" si="23"/>
        <v/>
      </c>
      <c r="BI351" s="366"/>
      <c r="BJ351" s="533"/>
      <c r="BK351" s="366"/>
      <c r="BL351" s="525"/>
      <c r="BM351" s="525"/>
      <c r="BN351" s="525"/>
      <c r="BO351" s="525"/>
      <c r="BP351" s="525"/>
      <c r="BQ351" s="525"/>
      <c r="BR351" s="366"/>
      <c r="BS351" s="525"/>
      <c r="BT351" s="525"/>
      <c r="BU351" s="525"/>
      <c r="BV351" s="525"/>
      <c r="BW351" s="12"/>
      <c r="BX351"/>
    </row>
    <row r="352" spans="1:76" s="371" customFormat="1" ht="27" customHeight="1" x14ac:dyDescent="0.2">
      <c r="A352" s="365"/>
      <c r="B352" s="379"/>
      <c r="C352" s="366"/>
      <c r="D352" s="533" t="str">
        <f>IF(E351="","",(VLOOKUP(E351,Lookups!$B$4:$C$3001,2,FALSE)))</f>
        <v/>
      </c>
      <c r="E352" s="366"/>
      <c r="F352" s="366"/>
      <c r="G352" s="366"/>
      <c r="H352" s="366"/>
      <c r="I352" s="366"/>
      <c r="J352" s="366"/>
      <c r="K352" s="366"/>
      <c r="L352" s="366"/>
      <c r="M352" s="366"/>
      <c r="N352" s="366"/>
      <c r="O352" s="517"/>
      <c r="P352" s="517"/>
      <c r="Q352" s="365"/>
      <c r="R352" s="365"/>
      <c r="S352" s="365"/>
      <c r="T352" s="518"/>
      <c r="U352" s="366"/>
      <c r="V352" s="365"/>
      <c r="W352" s="365"/>
      <c r="X352" s="532" t="str">
        <f t="shared" si="20"/>
        <v/>
      </c>
      <c r="Y352" s="520"/>
      <c r="Z352" s="534" t="str">
        <f>IF(AA352="","",VLOOKUP(AA352,Lookups!L348:M371,2,FALSE))</f>
        <v/>
      </c>
      <c r="AA352" s="366"/>
      <c r="AB352" s="366"/>
      <c r="AC352" s="517"/>
      <c r="AD352" s="366"/>
      <c r="AE352" s="366"/>
      <c r="AF352" s="366"/>
      <c r="AG352" s="366"/>
      <c r="AH352" s="366"/>
      <c r="AI352" s="366"/>
      <c r="AJ352" s="366"/>
      <c r="AK352" s="366"/>
      <c r="AL352" s="532" t="str">
        <f>IF(AM352="","",(VLOOKUP(AM352,Lookups!V348:W369,2,FALSE)))</f>
        <v/>
      </c>
      <c r="AM352" s="366"/>
      <c r="AN352" s="366"/>
      <c r="AO352" s="532" t="str">
        <f t="shared" si="21"/>
        <v/>
      </c>
      <c r="AP352" s="366"/>
      <c r="AQ352" s="532" t="str">
        <f t="shared" si="22"/>
        <v/>
      </c>
      <c r="AR352" s="366"/>
      <c r="AS352" s="366"/>
      <c r="AT352" s="366"/>
      <c r="AU352" s="366"/>
      <c r="AV352" s="366"/>
      <c r="AW352" s="366"/>
      <c r="AX352" s="522"/>
      <c r="AY352" s="522"/>
      <c r="AZ352" s="522"/>
      <c r="BA352" s="522"/>
      <c r="BB352" s="366"/>
      <c r="BC352" s="366"/>
      <c r="BD352" s="366"/>
      <c r="BE352" s="366"/>
      <c r="BF352" s="518"/>
      <c r="BG352" s="518"/>
      <c r="BH352" s="532" t="str">
        <f t="shared" si="23"/>
        <v/>
      </c>
      <c r="BI352" s="366"/>
      <c r="BJ352" s="533"/>
      <c r="BK352" s="366"/>
      <c r="BL352" s="525"/>
      <c r="BM352" s="525"/>
      <c r="BN352" s="525"/>
      <c r="BO352" s="525"/>
      <c r="BP352" s="525"/>
      <c r="BQ352" s="525"/>
      <c r="BR352" s="366"/>
      <c r="BS352" s="525"/>
      <c r="BT352" s="525"/>
      <c r="BU352" s="525"/>
      <c r="BV352" s="525"/>
      <c r="BW352" s="12"/>
      <c r="BX352"/>
    </row>
    <row r="353" spans="1:76" s="371" customFormat="1" ht="27" customHeight="1" x14ac:dyDescent="0.2">
      <c r="A353" s="365"/>
      <c r="B353" s="379"/>
      <c r="C353" s="366"/>
      <c r="D353" s="533" t="str">
        <f>IF(E352="","",(VLOOKUP(E352,Lookups!$B$4:$C$3001,2,FALSE)))</f>
        <v/>
      </c>
      <c r="E353" s="366"/>
      <c r="F353" s="366"/>
      <c r="G353" s="366"/>
      <c r="H353" s="366"/>
      <c r="I353" s="366"/>
      <c r="J353" s="366"/>
      <c r="K353" s="366"/>
      <c r="L353" s="366"/>
      <c r="M353" s="366"/>
      <c r="N353" s="366"/>
      <c r="O353" s="517"/>
      <c r="P353" s="517"/>
      <c r="Q353" s="365"/>
      <c r="R353" s="365"/>
      <c r="S353" s="365"/>
      <c r="T353" s="518"/>
      <c r="U353" s="366"/>
      <c r="V353" s="365"/>
      <c r="W353" s="365"/>
      <c r="X353" s="532" t="str">
        <f t="shared" si="20"/>
        <v/>
      </c>
      <c r="Y353" s="520"/>
      <c r="Z353" s="534" t="str">
        <f>IF(AA353="","",VLOOKUP(AA353,Lookups!L349:M372,2,FALSE))</f>
        <v/>
      </c>
      <c r="AA353" s="366"/>
      <c r="AB353" s="366"/>
      <c r="AC353" s="517"/>
      <c r="AD353" s="366"/>
      <c r="AE353" s="366"/>
      <c r="AF353" s="366"/>
      <c r="AG353" s="366"/>
      <c r="AH353" s="366"/>
      <c r="AI353" s="366"/>
      <c r="AJ353" s="366"/>
      <c r="AK353" s="366"/>
      <c r="AL353" s="532" t="str">
        <f>IF(AM353="","",(VLOOKUP(AM353,Lookups!V349:W370,2,FALSE)))</f>
        <v/>
      </c>
      <c r="AM353" s="366"/>
      <c r="AN353" s="366"/>
      <c r="AO353" s="532" t="str">
        <f t="shared" si="21"/>
        <v/>
      </c>
      <c r="AP353" s="366"/>
      <c r="AQ353" s="532" t="str">
        <f t="shared" si="22"/>
        <v/>
      </c>
      <c r="AR353" s="366"/>
      <c r="AS353" s="366"/>
      <c r="AT353" s="366"/>
      <c r="AU353" s="366"/>
      <c r="AV353" s="366"/>
      <c r="AW353" s="366"/>
      <c r="AX353" s="522"/>
      <c r="AY353" s="522"/>
      <c r="AZ353" s="522"/>
      <c r="BA353" s="522"/>
      <c r="BB353" s="366"/>
      <c r="BC353" s="366"/>
      <c r="BD353" s="366"/>
      <c r="BE353" s="366"/>
      <c r="BF353" s="518"/>
      <c r="BG353" s="518"/>
      <c r="BH353" s="532" t="str">
        <f t="shared" si="23"/>
        <v/>
      </c>
      <c r="BI353" s="366"/>
      <c r="BJ353" s="533"/>
      <c r="BK353" s="366"/>
      <c r="BL353" s="525"/>
      <c r="BM353" s="525"/>
      <c r="BN353" s="525"/>
      <c r="BO353" s="525"/>
      <c r="BP353" s="525"/>
      <c r="BQ353" s="525"/>
      <c r="BR353" s="366"/>
      <c r="BS353" s="525"/>
      <c r="BT353" s="525"/>
      <c r="BU353" s="525"/>
      <c r="BV353" s="525"/>
      <c r="BW353" s="12"/>
      <c r="BX353"/>
    </row>
    <row r="354" spans="1:76" s="371" customFormat="1" ht="27" customHeight="1" x14ac:dyDescent="0.2">
      <c r="A354" s="365"/>
      <c r="B354" s="379"/>
      <c r="C354" s="366"/>
      <c r="D354" s="533" t="str">
        <f>IF(E353="","",(VLOOKUP(E353,Lookups!$B$4:$C$3001,2,FALSE)))</f>
        <v/>
      </c>
      <c r="E354" s="366"/>
      <c r="F354" s="366"/>
      <c r="G354" s="366"/>
      <c r="H354" s="366"/>
      <c r="I354" s="366"/>
      <c r="J354" s="366"/>
      <c r="K354" s="366"/>
      <c r="L354" s="366"/>
      <c r="M354" s="366"/>
      <c r="N354" s="366"/>
      <c r="O354" s="517"/>
      <c r="P354" s="517"/>
      <c r="Q354" s="365"/>
      <c r="R354" s="365"/>
      <c r="S354" s="365"/>
      <c r="T354" s="518"/>
      <c r="U354" s="366"/>
      <c r="V354" s="365"/>
      <c r="W354" s="365"/>
      <c r="X354" s="532" t="str">
        <f t="shared" si="20"/>
        <v/>
      </c>
      <c r="Y354" s="520"/>
      <c r="Z354" s="534" t="str">
        <f>IF(AA354="","",VLOOKUP(AA354,Lookups!L350:M373,2,FALSE))</f>
        <v/>
      </c>
      <c r="AA354" s="366"/>
      <c r="AB354" s="366"/>
      <c r="AC354" s="517"/>
      <c r="AD354" s="366"/>
      <c r="AE354" s="366"/>
      <c r="AF354" s="366"/>
      <c r="AG354" s="366"/>
      <c r="AH354" s="366"/>
      <c r="AI354" s="366"/>
      <c r="AJ354" s="366"/>
      <c r="AK354" s="366"/>
      <c r="AL354" s="532" t="str">
        <f>IF(AM354="","",(VLOOKUP(AM354,Lookups!V350:W371,2,FALSE)))</f>
        <v/>
      </c>
      <c r="AM354" s="366"/>
      <c r="AN354" s="366"/>
      <c r="AO354" s="532" t="str">
        <f t="shared" si="21"/>
        <v/>
      </c>
      <c r="AP354" s="366"/>
      <c r="AQ354" s="532" t="str">
        <f t="shared" si="22"/>
        <v/>
      </c>
      <c r="AR354" s="366"/>
      <c r="AS354" s="366"/>
      <c r="AT354" s="366"/>
      <c r="AU354" s="366"/>
      <c r="AV354" s="366"/>
      <c r="AW354" s="366"/>
      <c r="AX354" s="522"/>
      <c r="AY354" s="522"/>
      <c r="AZ354" s="522"/>
      <c r="BA354" s="522"/>
      <c r="BB354" s="366"/>
      <c r="BC354" s="366"/>
      <c r="BD354" s="366"/>
      <c r="BE354" s="366"/>
      <c r="BF354" s="518"/>
      <c r="BG354" s="518"/>
      <c r="BH354" s="532" t="str">
        <f t="shared" si="23"/>
        <v/>
      </c>
      <c r="BI354" s="366"/>
      <c r="BJ354" s="533"/>
      <c r="BK354" s="366"/>
      <c r="BL354" s="525"/>
      <c r="BM354" s="525"/>
      <c r="BN354" s="525"/>
      <c r="BO354" s="525"/>
      <c r="BP354" s="525"/>
      <c r="BQ354" s="525"/>
      <c r="BR354" s="366"/>
      <c r="BS354" s="525"/>
      <c r="BT354" s="525"/>
      <c r="BU354" s="525"/>
      <c r="BV354" s="525"/>
      <c r="BW354" s="12"/>
      <c r="BX354"/>
    </row>
    <row r="355" spans="1:76" s="371" customFormat="1" ht="27" customHeight="1" x14ac:dyDescent="0.2">
      <c r="A355" s="365"/>
      <c r="B355" s="379"/>
      <c r="C355" s="366"/>
      <c r="D355" s="533" t="str">
        <f>IF(E354="","",(VLOOKUP(E354,Lookups!$B$4:$C$3001,2,FALSE)))</f>
        <v/>
      </c>
      <c r="E355" s="366"/>
      <c r="F355" s="366"/>
      <c r="G355" s="366"/>
      <c r="H355" s="366"/>
      <c r="I355" s="366"/>
      <c r="J355" s="366"/>
      <c r="K355" s="366"/>
      <c r="L355" s="366"/>
      <c r="M355" s="366"/>
      <c r="N355" s="366"/>
      <c r="O355" s="517"/>
      <c r="P355" s="517"/>
      <c r="Q355" s="365"/>
      <c r="R355" s="365"/>
      <c r="S355" s="365"/>
      <c r="T355" s="518"/>
      <c r="U355" s="366"/>
      <c r="V355" s="365"/>
      <c r="W355" s="365"/>
      <c r="X355" s="532" t="str">
        <f t="shared" si="20"/>
        <v/>
      </c>
      <c r="Y355" s="520"/>
      <c r="Z355" s="534" t="str">
        <f>IF(AA355="","",VLOOKUP(AA355,Lookups!L351:M374,2,FALSE))</f>
        <v/>
      </c>
      <c r="AA355" s="366"/>
      <c r="AB355" s="366"/>
      <c r="AC355" s="517"/>
      <c r="AD355" s="366"/>
      <c r="AE355" s="366"/>
      <c r="AF355" s="366"/>
      <c r="AG355" s="366"/>
      <c r="AH355" s="366"/>
      <c r="AI355" s="366"/>
      <c r="AJ355" s="366"/>
      <c r="AK355" s="366"/>
      <c r="AL355" s="532" t="str">
        <f>IF(AM355="","",(VLOOKUP(AM355,Lookups!V351:W372,2,FALSE)))</f>
        <v/>
      </c>
      <c r="AM355" s="366"/>
      <c r="AN355" s="366"/>
      <c r="AO355" s="532" t="str">
        <f t="shared" si="21"/>
        <v/>
      </c>
      <c r="AP355" s="366"/>
      <c r="AQ355" s="532" t="str">
        <f t="shared" si="22"/>
        <v/>
      </c>
      <c r="AR355" s="366"/>
      <c r="AS355" s="366"/>
      <c r="AT355" s="366"/>
      <c r="AU355" s="366"/>
      <c r="AV355" s="366"/>
      <c r="AW355" s="366"/>
      <c r="AX355" s="522"/>
      <c r="AY355" s="522"/>
      <c r="AZ355" s="522"/>
      <c r="BA355" s="522"/>
      <c r="BB355" s="366"/>
      <c r="BC355" s="366"/>
      <c r="BD355" s="366"/>
      <c r="BE355" s="366"/>
      <c r="BF355" s="518"/>
      <c r="BG355" s="518"/>
      <c r="BH355" s="532" t="str">
        <f t="shared" si="23"/>
        <v/>
      </c>
      <c r="BI355" s="366"/>
      <c r="BJ355" s="533"/>
      <c r="BK355" s="366"/>
      <c r="BL355" s="525"/>
      <c r="BM355" s="525"/>
      <c r="BN355" s="525"/>
      <c r="BO355" s="525"/>
      <c r="BP355" s="525"/>
      <c r="BQ355" s="525"/>
      <c r="BR355" s="366"/>
      <c r="BS355" s="525"/>
      <c r="BT355" s="525"/>
      <c r="BU355" s="525"/>
      <c r="BV355" s="525"/>
      <c r="BW355" s="12"/>
      <c r="BX355"/>
    </row>
    <row r="356" spans="1:76" s="371" customFormat="1" ht="27" customHeight="1" x14ac:dyDescent="0.2">
      <c r="A356" s="365"/>
      <c r="B356" s="379"/>
      <c r="C356" s="366"/>
      <c r="D356" s="533" t="str">
        <f>IF(E355="","",(VLOOKUP(E355,Lookups!$B$4:$C$3001,2,FALSE)))</f>
        <v/>
      </c>
      <c r="E356" s="366"/>
      <c r="F356" s="366"/>
      <c r="G356" s="366"/>
      <c r="H356" s="366"/>
      <c r="I356" s="366"/>
      <c r="J356" s="366"/>
      <c r="K356" s="366"/>
      <c r="L356" s="366"/>
      <c r="M356" s="366"/>
      <c r="N356" s="366"/>
      <c r="O356" s="517"/>
      <c r="P356" s="517"/>
      <c r="Q356" s="365"/>
      <c r="R356" s="365"/>
      <c r="S356" s="365"/>
      <c r="T356" s="518"/>
      <c r="U356" s="366"/>
      <c r="V356" s="365"/>
      <c r="W356" s="365"/>
      <c r="X356" s="532" t="str">
        <f t="shared" si="20"/>
        <v/>
      </c>
      <c r="Y356" s="520"/>
      <c r="Z356" s="534" t="str">
        <f>IF(AA356="","",VLOOKUP(AA356,Lookups!L352:M375,2,FALSE))</f>
        <v/>
      </c>
      <c r="AA356" s="366"/>
      <c r="AB356" s="366"/>
      <c r="AC356" s="517"/>
      <c r="AD356" s="366"/>
      <c r="AE356" s="366"/>
      <c r="AF356" s="366"/>
      <c r="AG356" s="366"/>
      <c r="AH356" s="366"/>
      <c r="AI356" s="366"/>
      <c r="AJ356" s="366"/>
      <c r="AK356" s="366"/>
      <c r="AL356" s="532" t="str">
        <f>IF(AM356="","",(VLOOKUP(AM356,Lookups!V352:W373,2,FALSE)))</f>
        <v/>
      </c>
      <c r="AM356" s="366"/>
      <c r="AN356" s="366"/>
      <c r="AO356" s="532" t="str">
        <f t="shared" si="21"/>
        <v/>
      </c>
      <c r="AP356" s="366"/>
      <c r="AQ356" s="532" t="str">
        <f t="shared" si="22"/>
        <v/>
      </c>
      <c r="AR356" s="366"/>
      <c r="AS356" s="366"/>
      <c r="AT356" s="366"/>
      <c r="AU356" s="366"/>
      <c r="AV356" s="366"/>
      <c r="AW356" s="366"/>
      <c r="AX356" s="522"/>
      <c r="AY356" s="522"/>
      <c r="AZ356" s="522"/>
      <c r="BA356" s="522"/>
      <c r="BB356" s="366"/>
      <c r="BC356" s="366"/>
      <c r="BD356" s="366"/>
      <c r="BE356" s="366"/>
      <c r="BF356" s="518"/>
      <c r="BG356" s="518"/>
      <c r="BH356" s="532" t="str">
        <f t="shared" si="23"/>
        <v/>
      </c>
      <c r="BI356" s="366"/>
      <c r="BJ356" s="533"/>
      <c r="BK356" s="366"/>
      <c r="BL356" s="525"/>
      <c r="BM356" s="525"/>
      <c r="BN356" s="525"/>
      <c r="BO356" s="525"/>
      <c r="BP356" s="525"/>
      <c r="BQ356" s="525"/>
      <c r="BR356" s="366"/>
      <c r="BS356" s="525"/>
      <c r="BT356" s="525"/>
      <c r="BU356" s="525"/>
      <c r="BV356" s="525"/>
      <c r="BW356" s="12"/>
      <c r="BX356"/>
    </row>
    <row r="357" spans="1:76" s="371" customFormat="1" ht="27" customHeight="1" x14ac:dyDescent="0.2">
      <c r="A357" s="365"/>
      <c r="B357" s="379"/>
      <c r="C357" s="366"/>
      <c r="D357" s="533" t="str">
        <f>IF(E356="","",(VLOOKUP(E356,Lookups!$B$4:$C$3001,2,FALSE)))</f>
        <v/>
      </c>
      <c r="E357" s="366"/>
      <c r="F357" s="366"/>
      <c r="G357" s="366"/>
      <c r="H357" s="366"/>
      <c r="I357" s="366"/>
      <c r="J357" s="366"/>
      <c r="K357" s="366"/>
      <c r="L357" s="366"/>
      <c r="M357" s="366"/>
      <c r="N357" s="366"/>
      <c r="O357" s="517"/>
      <c r="P357" s="517"/>
      <c r="Q357" s="365"/>
      <c r="R357" s="365"/>
      <c r="S357" s="365"/>
      <c r="T357" s="518"/>
      <c r="U357" s="366"/>
      <c r="V357" s="365"/>
      <c r="W357" s="365"/>
      <c r="X357" s="532" t="str">
        <f t="shared" si="20"/>
        <v/>
      </c>
      <c r="Y357" s="520"/>
      <c r="Z357" s="534" t="str">
        <f>IF(AA357="","",VLOOKUP(AA357,Lookups!L353:M376,2,FALSE))</f>
        <v/>
      </c>
      <c r="AA357" s="366"/>
      <c r="AB357" s="366"/>
      <c r="AC357" s="517"/>
      <c r="AD357" s="366"/>
      <c r="AE357" s="366"/>
      <c r="AF357" s="366"/>
      <c r="AG357" s="366"/>
      <c r="AH357" s="366"/>
      <c r="AI357" s="366"/>
      <c r="AJ357" s="366"/>
      <c r="AK357" s="366"/>
      <c r="AL357" s="532" t="str">
        <f>IF(AM357="","",(VLOOKUP(AM357,Lookups!V353:W374,2,FALSE)))</f>
        <v/>
      </c>
      <c r="AM357" s="366"/>
      <c r="AN357" s="366"/>
      <c r="AO357" s="532" t="str">
        <f t="shared" si="21"/>
        <v/>
      </c>
      <c r="AP357" s="366"/>
      <c r="AQ357" s="532" t="str">
        <f t="shared" si="22"/>
        <v/>
      </c>
      <c r="AR357" s="366"/>
      <c r="AS357" s="366"/>
      <c r="AT357" s="366"/>
      <c r="AU357" s="366"/>
      <c r="AV357" s="366"/>
      <c r="AW357" s="366"/>
      <c r="AX357" s="522"/>
      <c r="AY357" s="522"/>
      <c r="AZ357" s="522"/>
      <c r="BA357" s="522"/>
      <c r="BB357" s="366"/>
      <c r="BC357" s="366"/>
      <c r="BD357" s="366"/>
      <c r="BE357" s="366"/>
      <c r="BF357" s="518"/>
      <c r="BG357" s="518"/>
      <c r="BH357" s="532" t="str">
        <f t="shared" si="23"/>
        <v/>
      </c>
      <c r="BI357" s="366"/>
      <c r="BJ357" s="533"/>
      <c r="BK357" s="366"/>
      <c r="BL357" s="525"/>
      <c r="BM357" s="525"/>
      <c r="BN357" s="525"/>
      <c r="BO357" s="525"/>
      <c r="BP357" s="525"/>
      <c r="BQ357" s="525"/>
      <c r="BR357" s="366"/>
      <c r="BS357" s="525"/>
      <c r="BT357" s="525"/>
      <c r="BU357" s="525"/>
      <c r="BV357" s="525"/>
      <c r="BW357" s="12"/>
      <c r="BX357"/>
    </row>
    <row r="358" spans="1:76" s="371" customFormat="1" ht="27" customHeight="1" x14ac:dyDescent="0.2">
      <c r="A358" s="365"/>
      <c r="B358" s="379"/>
      <c r="C358" s="366"/>
      <c r="D358" s="533" t="str">
        <f>IF(E357="","",(VLOOKUP(E357,Lookups!$B$4:$C$3001,2,FALSE)))</f>
        <v/>
      </c>
      <c r="E358" s="366"/>
      <c r="F358" s="366"/>
      <c r="G358" s="366"/>
      <c r="H358" s="366"/>
      <c r="I358" s="366"/>
      <c r="J358" s="366"/>
      <c r="K358" s="366"/>
      <c r="L358" s="366"/>
      <c r="M358" s="366"/>
      <c r="N358" s="366"/>
      <c r="O358" s="517"/>
      <c r="P358" s="517"/>
      <c r="Q358" s="365"/>
      <c r="R358" s="365"/>
      <c r="S358" s="365"/>
      <c r="T358" s="518"/>
      <c r="U358" s="366"/>
      <c r="V358" s="365"/>
      <c r="W358" s="365"/>
      <c r="X358" s="532" t="str">
        <f t="shared" si="20"/>
        <v/>
      </c>
      <c r="Y358" s="520"/>
      <c r="Z358" s="534" t="str">
        <f>IF(AA358="","",VLOOKUP(AA358,Lookups!L354:M377,2,FALSE))</f>
        <v/>
      </c>
      <c r="AA358" s="366"/>
      <c r="AB358" s="366"/>
      <c r="AC358" s="517"/>
      <c r="AD358" s="366"/>
      <c r="AE358" s="366"/>
      <c r="AF358" s="366"/>
      <c r="AG358" s="366"/>
      <c r="AH358" s="366"/>
      <c r="AI358" s="366"/>
      <c r="AJ358" s="366"/>
      <c r="AK358" s="366"/>
      <c r="AL358" s="532" t="str">
        <f>IF(AM358="","",(VLOOKUP(AM358,Lookups!V354:W375,2,FALSE)))</f>
        <v/>
      </c>
      <c r="AM358" s="366"/>
      <c r="AN358" s="366"/>
      <c r="AO358" s="532" t="str">
        <f t="shared" si="21"/>
        <v/>
      </c>
      <c r="AP358" s="366"/>
      <c r="AQ358" s="532" t="str">
        <f t="shared" si="22"/>
        <v/>
      </c>
      <c r="AR358" s="366"/>
      <c r="AS358" s="366"/>
      <c r="AT358" s="366"/>
      <c r="AU358" s="366"/>
      <c r="AV358" s="366"/>
      <c r="AW358" s="366"/>
      <c r="AX358" s="522"/>
      <c r="AY358" s="522"/>
      <c r="AZ358" s="522"/>
      <c r="BA358" s="522"/>
      <c r="BB358" s="366"/>
      <c r="BC358" s="366"/>
      <c r="BD358" s="366"/>
      <c r="BE358" s="366"/>
      <c r="BF358" s="518"/>
      <c r="BG358" s="518"/>
      <c r="BH358" s="532" t="str">
        <f t="shared" si="23"/>
        <v/>
      </c>
      <c r="BI358" s="366"/>
      <c r="BJ358" s="533"/>
      <c r="BK358" s="366"/>
      <c r="BL358" s="525"/>
      <c r="BM358" s="525"/>
      <c r="BN358" s="525"/>
      <c r="BO358" s="525"/>
      <c r="BP358" s="525"/>
      <c r="BQ358" s="525"/>
      <c r="BR358" s="366"/>
      <c r="BS358" s="525"/>
      <c r="BT358" s="525"/>
      <c r="BU358" s="525"/>
      <c r="BV358" s="525"/>
      <c r="BW358" s="12"/>
      <c r="BX358"/>
    </row>
    <row r="359" spans="1:76" s="371" customFormat="1" ht="27" customHeight="1" x14ac:dyDescent="0.2">
      <c r="A359" s="365"/>
      <c r="B359" s="379"/>
      <c r="C359" s="366"/>
      <c r="D359" s="533" t="str">
        <f>IF(E358="","",(VLOOKUP(E358,Lookups!$B$4:$C$3001,2,FALSE)))</f>
        <v/>
      </c>
      <c r="E359" s="366"/>
      <c r="F359" s="366"/>
      <c r="G359" s="366"/>
      <c r="H359" s="366"/>
      <c r="I359" s="366"/>
      <c r="J359" s="366"/>
      <c r="K359" s="366"/>
      <c r="L359" s="366"/>
      <c r="M359" s="366"/>
      <c r="N359" s="366"/>
      <c r="O359" s="517"/>
      <c r="P359" s="517"/>
      <c r="Q359" s="365"/>
      <c r="R359" s="365"/>
      <c r="S359" s="365"/>
      <c r="T359" s="518"/>
      <c r="U359" s="366"/>
      <c r="V359" s="365"/>
      <c r="W359" s="365"/>
      <c r="X359" s="532" t="str">
        <f t="shared" si="20"/>
        <v/>
      </c>
      <c r="Y359" s="520"/>
      <c r="Z359" s="534" t="str">
        <f>IF(AA359="","",VLOOKUP(AA359,Lookups!L355:M378,2,FALSE))</f>
        <v/>
      </c>
      <c r="AA359" s="366"/>
      <c r="AB359" s="366"/>
      <c r="AC359" s="517"/>
      <c r="AD359" s="366"/>
      <c r="AE359" s="366"/>
      <c r="AF359" s="366"/>
      <c r="AG359" s="366"/>
      <c r="AH359" s="366"/>
      <c r="AI359" s="366"/>
      <c r="AJ359" s="366"/>
      <c r="AK359" s="366"/>
      <c r="AL359" s="532" t="str">
        <f>IF(AM359="","",(VLOOKUP(AM359,Lookups!V355:W376,2,FALSE)))</f>
        <v/>
      </c>
      <c r="AM359" s="366"/>
      <c r="AN359" s="366"/>
      <c r="AO359" s="532" t="str">
        <f t="shared" si="21"/>
        <v/>
      </c>
      <c r="AP359" s="366"/>
      <c r="AQ359" s="532" t="str">
        <f t="shared" si="22"/>
        <v/>
      </c>
      <c r="AR359" s="366"/>
      <c r="AS359" s="366"/>
      <c r="AT359" s="366"/>
      <c r="AU359" s="366"/>
      <c r="AV359" s="366"/>
      <c r="AW359" s="366"/>
      <c r="AX359" s="522"/>
      <c r="AY359" s="522"/>
      <c r="AZ359" s="522"/>
      <c r="BA359" s="522"/>
      <c r="BB359" s="366"/>
      <c r="BC359" s="366"/>
      <c r="BD359" s="366"/>
      <c r="BE359" s="366"/>
      <c r="BF359" s="518"/>
      <c r="BG359" s="518"/>
      <c r="BH359" s="532" t="str">
        <f t="shared" si="23"/>
        <v/>
      </c>
      <c r="BI359" s="366"/>
      <c r="BJ359" s="533"/>
      <c r="BK359" s="366"/>
      <c r="BL359" s="525"/>
      <c r="BM359" s="525"/>
      <c r="BN359" s="525"/>
      <c r="BO359" s="525"/>
      <c r="BP359" s="525"/>
      <c r="BQ359" s="525"/>
      <c r="BR359" s="366"/>
      <c r="BS359" s="525"/>
      <c r="BT359" s="525"/>
      <c r="BU359" s="525"/>
      <c r="BV359" s="525"/>
      <c r="BW359" s="12"/>
      <c r="BX359"/>
    </row>
    <row r="360" spans="1:76" s="371" customFormat="1" ht="27" customHeight="1" x14ac:dyDescent="0.2">
      <c r="A360" s="365"/>
      <c r="B360" s="379"/>
      <c r="C360" s="366"/>
      <c r="D360" s="533" t="str">
        <f>IF(E359="","",(VLOOKUP(E359,Lookups!$B$4:$C$3001,2,FALSE)))</f>
        <v/>
      </c>
      <c r="E360" s="366"/>
      <c r="F360" s="366"/>
      <c r="G360" s="366"/>
      <c r="H360" s="366"/>
      <c r="I360" s="366"/>
      <c r="J360" s="366"/>
      <c r="K360" s="366"/>
      <c r="L360" s="366"/>
      <c r="M360" s="366"/>
      <c r="N360" s="366"/>
      <c r="O360" s="517"/>
      <c r="P360" s="517"/>
      <c r="Q360" s="365"/>
      <c r="R360" s="365"/>
      <c r="S360" s="365"/>
      <c r="T360" s="518"/>
      <c r="U360" s="366"/>
      <c r="V360" s="365"/>
      <c r="W360" s="365"/>
      <c r="X360" s="532" t="str">
        <f t="shared" si="20"/>
        <v/>
      </c>
      <c r="Y360" s="520"/>
      <c r="Z360" s="534" t="str">
        <f>IF(AA360="","",VLOOKUP(AA360,Lookups!L356:M379,2,FALSE))</f>
        <v/>
      </c>
      <c r="AA360" s="366"/>
      <c r="AB360" s="366"/>
      <c r="AC360" s="517"/>
      <c r="AD360" s="366"/>
      <c r="AE360" s="366"/>
      <c r="AF360" s="366"/>
      <c r="AG360" s="366"/>
      <c r="AH360" s="366"/>
      <c r="AI360" s="366"/>
      <c r="AJ360" s="366"/>
      <c r="AK360" s="366"/>
      <c r="AL360" s="532" t="str">
        <f>IF(AM360="","",(VLOOKUP(AM360,Lookups!V356:W377,2,FALSE)))</f>
        <v/>
      </c>
      <c r="AM360" s="366"/>
      <c r="AN360" s="366"/>
      <c r="AO360" s="532" t="str">
        <f t="shared" si="21"/>
        <v/>
      </c>
      <c r="AP360" s="366"/>
      <c r="AQ360" s="532" t="str">
        <f t="shared" si="22"/>
        <v/>
      </c>
      <c r="AR360" s="366"/>
      <c r="AS360" s="366"/>
      <c r="AT360" s="366"/>
      <c r="AU360" s="366"/>
      <c r="AV360" s="366"/>
      <c r="AW360" s="366"/>
      <c r="AX360" s="522"/>
      <c r="AY360" s="522"/>
      <c r="AZ360" s="522"/>
      <c r="BA360" s="522"/>
      <c r="BB360" s="366"/>
      <c r="BC360" s="366"/>
      <c r="BD360" s="366"/>
      <c r="BE360" s="366"/>
      <c r="BF360" s="518"/>
      <c r="BG360" s="518"/>
      <c r="BH360" s="532" t="str">
        <f t="shared" si="23"/>
        <v/>
      </c>
      <c r="BI360" s="366"/>
      <c r="BJ360" s="533"/>
      <c r="BK360" s="366"/>
      <c r="BL360" s="525"/>
      <c r="BM360" s="525"/>
      <c r="BN360" s="525"/>
      <c r="BO360" s="525"/>
      <c r="BP360" s="525"/>
      <c r="BQ360" s="525"/>
      <c r="BR360" s="366"/>
      <c r="BS360" s="525"/>
      <c r="BT360" s="525"/>
      <c r="BU360" s="525"/>
      <c r="BV360" s="525"/>
      <c r="BW360" s="12"/>
      <c r="BX360"/>
    </row>
    <row r="361" spans="1:76" s="371" customFormat="1" ht="27" customHeight="1" x14ac:dyDescent="0.2">
      <c r="A361" s="365"/>
      <c r="B361" s="379"/>
      <c r="C361" s="366"/>
      <c r="D361" s="533" t="str">
        <f>IF(E360="","",(VLOOKUP(E360,Lookups!$B$4:$C$3001,2,FALSE)))</f>
        <v/>
      </c>
      <c r="E361" s="366"/>
      <c r="F361" s="366"/>
      <c r="G361" s="366"/>
      <c r="H361" s="366"/>
      <c r="I361" s="366"/>
      <c r="J361" s="366"/>
      <c r="K361" s="366"/>
      <c r="L361" s="366"/>
      <c r="M361" s="366"/>
      <c r="N361" s="366"/>
      <c r="O361" s="517"/>
      <c r="P361" s="517"/>
      <c r="Q361" s="365"/>
      <c r="R361" s="365"/>
      <c r="S361" s="365"/>
      <c r="T361" s="518"/>
      <c r="U361" s="366"/>
      <c r="V361" s="365"/>
      <c r="W361" s="365"/>
      <c r="X361" s="532" t="str">
        <f t="shared" si="20"/>
        <v/>
      </c>
      <c r="Y361" s="520"/>
      <c r="Z361" s="534" t="str">
        <f>IF(AA361="","",VLOOKUP(AA361,Lookups!L357:M380,2,FALSE))</f>
        <v/>
      </c>
      <c r="AA361" s="366"/>
      <c r="AB361" s="366"/>
      <c r="AC361" s="517"/>
      <c r="AD361" s="366"/>
      <c r="AE361" s="366"/>
      <c r="AF361" s="366"/>
      <c r="AG361" s="366"/>
      <c r="AH361" s="366"/>
      <c r="AI361" s="366"/>
      <c r="AJ361" s="366"/>
      <c r="AK361" s="366"/>
      <c r="AL361" s="532" t="str">
        <f>IF(AM361="","",(VLOOKUP(AM361,Lookups!V357:W378,2,FALSE)))</f>
        <v/>
      </c>
      <c r="AM361" s="366"/>
      <c r="AN361" s="366"/>
      <c r="AO361" s="532" t="str">
        <f t="shared" si="21"/>
        <v/>
      </c>
      <c r="AP361" s="366"/>
      <c r="AQ361" s="532" t="str">
        <f t="shared" si="22"/>
        <v/>
      </c>
      <c r="AR361" s="366"/>
      <c r="AS361" s="366"/>
      <c r="AT361" s="366"/>
      <c r="AU361" s="366"/>
      <c r="AV361" s="366"/>
      <c r="AW361" s="366"/>
      <c r="AX361" s="522"/>
      <c r="AY361" s="522"/>
      <c r="AZ361" s="522"/>
      <c r="BA361" s="522"/>
      <c r="BB361" s="366"/>
      <c r="BC361" s="366"/>
      <c r="BD361" s="366"/>
      <c r="BE361" s="366"/>
      <c r="BF361" s="518"/>
      <c r="BG361" s="518"/>
      <c r="BH361" s="532" t="str">
        <f t="shared" si="23"/>
        <v/>
      </c>
      <c r="BI361" s="366"/>
      <c r="BJ361" s="533"/>
      <c r="BK361" s="366"/>
      <c r="BL361" s="525"/>
      <c r="BM361" s="525"/>
      <c r="BN361" s="525"/>
      <c r="BO361" s="525"/>
      <c r="BP361" s="525"/>
      <c r="BQ361" s="525"/>
      <c r="BR361" s="366"/>
      <c r="BS361" s="525"/>
      <c r="BT361" s="525"/>
      <c r="BU361" s="525"/>
      <c r="BV361" s="525"/>
      <c r="BW361" s="12"/>
      <c r="BX361"/>
    </row>
    <row r="362" spans="1:76" s="371" customFormat="1" ht="27" customHeight="1" x14ac:dyDescent="0.2">
      <c r="A362" s="365"/>
      <c r="B362" s="379"/>
      <c r="C362" s="366"/>
      <c r="D362" s="533" t="str">
        <f>IF(E361="","",(VLOOKUP(E361,Lookups!$B$4:$C$3001,2,FALSE)))</f>
        <v/>
      </c>
      <c r="E362" s="366"/>
      <c r="F362" s="366"/>
      <c r="G362" s="366"/>
      <c r="H362" s="366"/>
      <c r="I362" s="366"/>
      <c r="J362" s="366"/>
      <c r="K362" s="366"/>
      <c r="L362" s="366"/>
      <c r="M362" s="366"/>
      <c r="N362" s="366"/>
      <c r="O362" s="517"/>
      <c r="P362" s="517"/>
      <c r="Q362" s="365"/>
      <c r="R362" s="365"/>
      <c r="S362" s="365"/>
      <c r="T362" s="518"/>
      <c r="U362" s="366"/>
      <c r="V362" s="365"/>
      <c r="W362" s="365"/>
      <c r="X362" s="532" t="str">
        <f t="shared" si="20"/>
        <v/>
      </c>
      <c r="Y362" s="520"/>
      <c r="Z362" s="534" t="str">
        <f>IF(AA362="","",VLOOKUP(AA362,Lookups!L358:M381,2,FALSE))</f>
        <v/>
      </c>
      <c r="AA362" s="366"/>
      <c r="AB362" s="366"/>
      <c r="AC362" s="517"/>
      <c r="AD362" s="366"/>
      <c r="AE362" s="366"/>
      <c r="AF362" s="366"/>
      <c r="AG362" s="366"/>
      <c r="AH362" s="366"/>
      <c r="AI362" s="366"/>
      <c r="AJ362" s="366"/>
      <c r="AK362" s="366"/>
      <c r="AL362" s="532" t="str">
        <f>IF(AM362="","",(VLOOKUP(AM362,Lookups!V358:W379,2,FALSE)))</f>
        <v/>
      </c>
      <c r="AM362" s="366"/>
      <c r="AN362" s="366"/>
      <c r="AO362" s="532" t="str">
        <f t="shared" si="21"/>
        <v/>
      </c>
      <c r="AP362" s="366"/>
      <c r="AQ362" s="532" t="str">
        <f t="shared" si="22"/>
        <v/>
      </c>
      <c r="AR362" s="366"/>
      <c r="AS362" s="366"/>
      <c r="AT362" s="366"/>
      <c r="AU362" s="366"/>
      <c r="AV362" s="366"/>
      <c r="AW362" s="366"/>
      <c r="AX362" s="522"/>
      <c r="AY362" s="522"/>
      <c r="AZ362" s="522"/>
      <c r="BA362" s="522"/>
      <c r="BB362" s="366"/>
      <c r="BC362" s="366"/>
      <c r="BD362" s="366"/>
      <c r="BE362" s="366"/>
      <c r="BF362" s="518"/>
      <c r="BG362" s="518"/>
      <c r="BH362" s="532" t="str">
        <f t="shared" si="23"/>
        <v/>
      </c>
      <c r="BI362" s="366"/>
      <c r="BJ362" s="533"/>
      <c r="BK362" s="366"/>
      <c r="BL362" s="525"/>
      <c r="BM362" s="525"/>
      <c r="BN362" s="525"/>
      <c r="BO362" s="525"/>
      <c r="BP362" s="525"/>
      <c r="BQ362" s="525"/>
      <c r="BR362" s="366"/>
      <c r="BS362" s="525"/>
      <c r="BT362" s="525"/>
      <c r="BU362" s="525"/>
      <c r="BV362" s="525"/>
      <c r="BW362" s="12"/>
      <c r="BX362"/>
    </row>
    <row r="363" spans="1:76" s="371" customFormat="1" ht="27" customHeight="1" x14ac:dyDescent="0.2">
      <c r="A363" s="365"/>
      <c r="B363" s="379"/>
      <c r="C363" s="366"/>
      <c r="D363" s="533" t="str">
        <f>IF(E362="","",(VLOOKUP(E362,Lookups!$B$4:$C$3001,2,FALSE)))</f>
        <v/>
      </c>
      <c r="E363" s="366"/>
      <c r="F363" s="366"/>
      <c r="G363" s="366"/>
      <c r="H363" s="366"/>
      <c r="I363" s="366"/>
      <c r="J363" s="366"/>
      <c r="K363" s="366"/>
      <c r="L363" s="366"/>
      <c r="M363" s="366"/>
      <c r="N363" s="366"/>
      <c r="O363" s="517"/>
      <c r="P363" s="517"/>
      <c r="Q363" s="365"/>
      <c r="R363" s="365"/>
      <c r="S363" s="365"/>
      <c r="T363" s="518"/>
      <c r="U363" s="366"/>
      <c r="V363" s="365"/>
      <c r="W363" s="365"/>
      <c r="X363" s="532" t="str">
        <f t="shared" si="20"/>
        <v/>
      </c>
      <c r="Y363" s="520"/>
      <c r="Z363" s="534" t="str">
        <f>IF(AA363="","",VLOOKUP(AA363,Lookups!L359:M382,2,FALSE))</f>
        <v/>
      </c>
      <c r="AA363" s="366"/>
      <c r="AB363" s="366"/>
      <c r="AC363" s="517"/>
      <c r="AD363" s="366"/>
      <c r="AE363" s="366"/>
      <c r="AF363" s="366"/>
      <c r="AG363" s="366"/>
      <c r="AH363" s="366"/>
      <c r="AI363" s="366"/>
      <c r="AJ363" s="366"/>
      <c r="AK363" s="366"/>
      <c r="AL363" s="532" t="str">
        <f>IF(AM363="","",(VLOOKUP(AM363,Lookups!V359:W380,2,FALSE)))</f>
        <v/>
      </c>
      <c r="AM363" s="366"/>
      <c r="AN363" s="366"/>
      <c r="AO363" s="532" t="str">
        <f t="shared" si="21"/>
        <v/>
      </c>
      <c r="AP363" s="366"/>
      <c r="AQ363" s="532" t="str">
        <f t="shared" si="22"/>
        <v/>
      </c>
      <c r="AR363" s="366"/>
      <c r="AS363" s="366"/>
      <c r="AT363" s="366"/>
      <c r="AU363" s="366"/>
      <c r="AV363" s="366"/>
      <c r="AW363" s="366"/>
      <c r="AX363" s="522"/>
      <c r="AY363" s="522"/>
      <c r="AZ363" s="522"/>
      <c r="BA363" s="522"/>
      <c r="BB363" s="366"/>
      <c r="BC363" s="366"/>
      <c r="BD363" s="366"/>
      <c r="BE363" s="366"/>
      <c r="BF363" s="518"/>
      <c r="BG363" s="518"/>
      <c r="BH363" s="532" t="str">
        <f t="shared" si="23"/>
        <v/>
      </c>
      <c r="BI363" s="366"/>
      <c r="BJ363" s="533"/>
      <c r="BK363" s="366"/>
      <c r="BL363" s="525"/>
      <c r="BM363" s="525"/>
      <c r="BN363" s="525"/>
      <c r="BO363" s="525"/>
      <c r="BP363" s="525"/>
      <c r="BQ363" s="525"/>
      <c r="BR363" s="366"/>
      <c r="BS363" s="525"/>
      <c r="BT363" s="525"/>
      <c r="BU363" s="525"/>
      <c r="BV363" s="525"/>
      <c r="BW363" s="12"/>
      <c r="BX363"/>
    </row>
    <row r="364" spans="1:76" s="371" customFormat="1" ht="27" customHeight="1" x14ac:dyDescent="0.2">
      <c r="A364" s="365"/>
      <c r="B364" s="379"/>
      <c r="C364" s="366"/>
      <c r="D364" s="533" t="str">
        <f>IF(E363="","",(VLOOKUP(E363,Lookups!$B$4:$C$3001,2,FALSE)))</f>
        <v/>
      </c>
      <c r="E364" s="366"/>
      <c r="F364" s="366"/>
      <c r="G364" s="366"/>
      <c r="H364" s="366"/>
      <c r="I364" s="366"/>
      <c r="J364" s="366"/>
      <c r="K364" s="366"/>
      <c r="L364" s="366"/>
      <c r="M364" s="366"/>
      <c r="N364" s="366"/>
      <c r="O364" s="517"/>
      <c r="P364" s="517"/>
      <c r="Q364" s="365"/>
      <c r="R364" s="365"/>
      <c r="S364" s="365"/>
      <c r="T364" s="518"/>
      <c r="U364" s="366"/>
      <c r="V364" s="365"/>
      <c r="W364" s="365"/>
      <c r="X364" s="532" t="str">
        <f t="shared" si="20"/>
        <v/>
      </c>
      <c r="Y364" s="520"/>
      <c r="Z364" s="534" t="str">
        <f>IF(AA364="","",VLOOKUP(AA364,Lookups!L360:M383,2,FALSE))</f>
        <v/>
      </c>
      <c r="AA364" s="366"/>
      <c r="AB364" s="366"/>
      <c r="AC364" s="517"/>
      <c r="AD364" s="366"/>
      <c r="AE364" s="366"/>
      <c r="AF364" s="366"/>
      <c r="AG364" s="366"/>
      <c r="AH364" s="366"/>
      <c r="AI364" s="366"/>
      <c r="AJ364" s="366"/>
      <c r="AK364" s="366"/>
      <c r="AL364" s="532" t="str">
        <f>IF(AM364="","",(VLOOKUP(AM364,Lookups!V360:W381,2,FALSE)))</f>
        <v/>
      </c>
      <c r="AM364" s="366"/>
      <c r="AN364" s="366"/>
      <c r="AO364" s="532" t="str">
        <f t="shared" si="21"/>
        <v/>
      </c>
      <c r="AP364" s="366"/>
      <c r="AQ364" s="532" t="str">
        <f t="shared" si="22"/>
        <v/>
      </c>
      <c r="AR364" s="366"/>
      <c r="AS364" s="366"/>
      <c r="AT364" s="366"/>
      <c r="AU364" s="366"/>
      <c r="AV364" s="366"/>
      <c r="AW364" s="366"/>
      <c r="AX364" s="522"/>
      <c r="AY364" s="522"/>
      <c r="AZ364" s="522"/>
      <c r="BA364" s="522"/>
      <c r="BB364" s="366"/>
      <c r="BC364" s="366"/>
      <c r="BD364" s="366"/>
      <c r="BE364" s="366"/>
      <c r="BF364" s="518"/>
      <c r="BG364" s="518"/>
      <c r="BH364" s="532" t="str">
        <f t="shared" si="23"/>
        <v/>
      </c>
      <c r="BI364" s="366"/>
      <c r="BJ364" s="533"/>
      <c r="BK364" s="366"/>
      <c r="BL364" s="525"/>
      <c r="BM364" s="525"/>
      <c r="BN364" s="525"/>
      <c r="BO364" s="525"/>
      <c r="BP364" s="525"/>
      <c r="BQ364" s="525"/>
      <c r="BR364" s="366"/>
      <c r="BS364" s="525"/>
      <c r="BT364" s="525"/>
      <c r="BU364" s="525"/>
      <c r="BV364" s="525"/>
      <c r="BW364" s="12"/>
      <c r="BX364"/>
    </row>
    <row r="365" spans="1:76" s="371" customFormat="1" ht="27" customHeight="1" x14ac:dyDescent="0.2">
      <c r="A365" s="365"/>
      <c r="B365" s="379"/>
      <c r="C365" s="366"/>
      <c r="D365" s="533" t="str">
        <f>IF(E364="","",(VLOOKUP(E364,Lookups!$B$4:$C$3001,2,FALSE)))</f>
        <v/>
      </c>
      <c r="E365" s="366"/>
      <c r="F365" s="366"/>
      <c r="G365" s="366"/>
      <c r="H365" s="366"/>
      <c r="I365" s="366"/>
      <c r="J365" s="366"/>
      <c r="K365" s="366"/>
      <c r="L365" s="366"/>
      <c r="M365" s="366"/>
      <c r="N365" s="366"/>
      <c r="O365" s="517"/>
      <c r="P365" s="517"/>
      <c r="Q365" s="365"/>
      <c r="R365" s="365"/>
      <c r="S365" s="365"/>
      <c r="T365" s="518"/>
      <c r="U365" s="366"/>
      <c r="V365" s="365"/>
      <c r="W365" s="365"/>
      <c r="X365" s="532" t="str">
        <f t="shared" si="20"/>
        <v/>
      </c>
      <c r="Y365" s="520"/>
      <c r="Z365" s="534" t="str">
        <f>IF(AA365="","",VLOOKUP(AA365,Lookups!L361:M384,2,FALSE))</f>
        <v/>
      </c>
      <c r="AA365" s="366"/>
      <c r="AB365" s="366"/>
      <c r="AC365" s="517"/>
      <c r="AD365" s="366"/>
      <c r="AE365" s="366"/>
      <c r="AF365" s="366"/>
      <c r="AG365" s="366"/>
      <c r="AH365" s="366"/>
      <c r="AI365" s="366"/>
      <c r="AJ365" s="366"/>
      <c r="AK365" s="366"/>
      <c r="AL365" s="532" t="str">
        <f>IF(AM365="","",(VLOOKUP(AM365,Lookups!V361:W382,2,FALSE)))</f>
        <v/>
      </c>
      <c r="AM365" s="366"/>
      <c r="AN365" s="366"/>
      <c r="AO365" s="532" t="str">
        <f t="shared" si="21"/>
        <v/>
      </c>
      <c r="AP365" s="366"/>
      <c r="AQ365" s="532" t="str">
        <f t="shared" si="22"/>
        <v/>
      </c>
      <c r="AR365" s="366"/>
      <c r="AS365" s="366"/>
      <c r="AT365" s="366"/>
      <c r="AU365" s="366"/>
      <c r="AV365" s="366"/>
      <c r="AW365" s="366"/>
      <c r="AX365" s="522"/>
      <c r="AY365" s="522"/>
      <c r="AZ365" s="522"/>
      <c r="BA365" s="522"/>
      <c r="BB365" s="366"/>
      <c r="BC365" s="366"/>
      <c r="BD365" s="366"/>
      <c r="BE365" s="366"/>
      <c r="BF365" s="518"/>
      <c r="BG365" s="518"/>
      <c r="BH365" s="532" t="str">
        <f t="shared" si="23"/>
        <v/>
      </c>
      <c r="BI365" s="366"/>
      <c r="BJ365" s="533"/>
      <c r="BK365" s="366"/>
      <c r="BL365" s="525"/>
      <c r="BM365" s="525"/>
      <c r="BN365" s="525"/>
      <c r="BO365" s="525"/>
      <c r="BP365" s="525"/>
      <c r="BQ365" s="525"/>
      <c r="BR365" s="366"/>
      <c r="BS365" s="525"/>
      <c r="BT365" s="525"/>
      <c r="BU365" s="525"/>
      <c r="BV365" s="525"/>
      <c r="BW365" s="12"/>
      <c r="BX365"/>
    </row>
    <row r="366" spans="1:76" s="371" customFormat="1" ht="27" customHeight="1" x14ac:dyDescent="0.2">
      <c r="A366" s="365"/>
      <c r="B366" s="379"/>
      <c r="C366" s="366"/>
      <c r="D366" s="533" t="str">
        <f>IF(E365="","",(VLOOKUP(E365,Lookups!$B$4:$C$3001,2,FALSE)))</f>
        <v/>
      </c>
      <c r="E366" s="366"/>
      <c r="F366" s="366"/>
      <c r="G366" s="366"/>
      <c r="H366" s="366"/>
      <c r="I366" s="366"/>
      <c r="J366" s="366"/>
      <c r="K366" s="366"/>
      <c r="L366" s="366"/>
      <c r="M366" s="366"/>
      <c r="N366" s="366"/>
      <c r="O366" s="517"/>
      <c r="P366" s="517"/>
      <c r="Q366" s="365"/>
      <c r="R366" s="365"/>
      <c r="S366" s="365"/>
      <c r="T366" s="518"/>
      <c r="U366" s="366"/>
      <c r="V366" s="365"/>
      <c r="W366" s="365"/>
      <c r="X366" s="532" t="str">
        <f t="shared" si="20"/>
        <v/>
      </c>
      <c r="Y366" s="520"/>
      <c r="Z366" s="534" t="str">
        <f>IF(AA366="","",VLOOKUP(AA366,Lookups!L362:M385,2,FALSE))</f>
        <v/>
      </c>
      <c r="AA366" s="366"/>
      <c r="AB366" s="366"/>
      <c r="AC366" s="517"/>
      <c r="AD366" s="366"/>
      <c r="AE366" s="366"/>
      <c r="AF366" s="366"/>
      <c r="AG366" s="366"/>
      <c r="AH366" s="366"/>
      <c r="AI366" s="366"/>
      <c r="AJ366" s="366"/>
      <c r="AK366" s="366"/>
      <c r="AL366" s="532" t="str">
        <f>IF(AM366="","",(VLOOKUP(AM366,Lookups!V362:W383,2,FALSE)))</f>
        <v/>
      </c>
      <c r="AM366" s="366"/>
      <c r="AN366" s="366"/>
      <c r="AO366" s="532" t="str">
        <f t="shared" si="21"/>
        <v/>
      </c>
      <c r="AP366" s="366"/>
      <c r="AQ366" s="532" t="str">
        <f t="shared" si="22"/>
        <v/>
      </c>
      <c r="AR366" s="366"/>
      <c r="AS366" s="366"/>
      <c r="AT366" s="366"/>
      <c r="AU366" s="366"/>
      <c r="AV366" s="366"/>
      <c r="AW366" s="366"/>
      <c r="AX366" s="522"/>
      <c r="AY366" s="522"/>
      <c r="AZ366" s="522"/>
      <c r="BA366" s="522"/>
      <c r="BB366" s="366"/>
      <c r="BC366" s="366"/>
      <c r="BD366" s="366"/>
      <c r="BE366" s="366"/>
      <c r="BF366" s="518"/>
      <c r="BG366" s="518"/>
      <c r="BH366" s="532" t="str">
        <f t="shared" si="23"/>
        <v/>
      </c>
      <c r="BI366" s="366"/>
      <c r="BJ366" s="533"/>
      <c r="BK366" s="366"/>
      <c r="BL366" s="525"/>
      <c r="BM366" s="525"/>
      <c r="BN366" s="525"/>
      <c r="BO366" s="525"/>
      <c r="BP366" s="525"/>
      <c r="BQ366" s="525"/>
      <c r="BR366" s="366"/>
      <c r="BS366" s="525"/>
      <c r="BT366" s="525"/>
      <c r="BU366" s="525"/>
      <c r="BV366" s="525"/>
      <c r="BW366" s="12"/>
      <c r="BX366"/>
    </row>
    <row r="367" spans="1:76" s="371" customFormat="1" ht="27" customHeight="1" x14ac:dyDescent="0.2">
      <c r="A367" s="365"/>
      <c r="B367" s="379"/>
      <c r="C367" s="366"/>
      <c r="D367" s="533" t="str">
        <f>IF(E366="","",(VLOOKUP(E366,Lookups!$B$4:$C$3001,2,FALSE)))</f>
        <v/>
      </c>
      <c r="E367" s="366"/>
      <c r="F367" s="366"/>
      <c r="G367" s="366"/>
      <c r="H367" s="366"/>
      <c r="I367" s="366"/>
      <c r="J367" s="366"/>
      <c r="K367" s="366"/>
      <c r="L367" s="366"/>
      <c r="M367" s="366"/>
      <c r="N367" s="366"/>
      <c r="O367" s="517"/>
      <c r="P367" s="517"/>
      <c r="Q367" s="365"/>
      <c r="R367" s="365"/>
      <c r="S367" s="365"/>
      <c r="T367" s="518"/>
      <c r="U367" s="366"/>
      <c r="V367" s="365"/>
      <c r="W367" s="365"/>
      <c r="X367" s="532" t="str">
        <f t="shared" si="20"/>
        <v/>
      </c>
      <c r="Y367" s="520"/>
      <c r="Z367" s="534" t="str">
        <f>IF(AA367="","",VLOOKUP(AA367,Lookups!L363:M386,2,FALSE))</f>
        <v/>
      </c>
      <c r="AA367" s="366"/>
      <c r="AB367" s="366"/>
      <c r="AC367" s="517"/>
      <c r="AD367" s="366"/>
      <c r="AE367" s="366"/>
      <c r="AF367" s="366"/>
      <c r="AG367" s="366"/>
      <c r="AH367" s="366"/>
      <c r="AI367" s="366"/>
      <c r="AJ367" s="366"/>
      <c r="AK367" s="366"/>
      <c r="AL367" s="532" t="str">
        <f>IF(AM367="","",(VLOOKUP(AM367,Lookups!V363:W384,2,FALSE)))</f>
        <v/>
      </c>
      <c r="AM367" s="366"/>
      <c r="AN367" s="366"/>
      <c r="AO367" s="532" t="str">
        <f t="shared" si="21"/>
        <v/>
      </c>
      <c r="AP367" s="366"/>
      <c r="AQ367" s="532" t="str">
        <f t="shared" si="22"/>
        <v/>
      </c>
      <c r="AR367" s="366"/>
      <c r="AS367" s="366"/>
      <c r="AT367" s="366"/>
      <c r="AU367" s="366"/>
      <c r="AV367" s="366"/>
      <c r="AW367" s="366"/>
      <c r="AX367" s="522"/>
      <c r="AY367" s="522"/>
      <c r="AZ367" s="522"/>
      <c r="BA367" s="522"/>
      <c r="BB367" s="366"/>
      <c r="BC367" s="366"/>
      <c r="BD367" s="366"/>
      <c r="BE367" s="366"/>
      <c r="BF367" s="518"/>
      <c r="BG367" s="518"/>
      <c r="BH367" s="532" t="str">
        <f t="shared" si="23"/>
        <v/>
      </c>
      <c r="BI367" s="366"/>
      <c r="BJ367" s="533"/>
      <c r="BK367" s="366"/>
      <c r="BL367" s="525"/>
      <c r="BM367" s="525"/>
      <c r="BN367" s="525"/>
      <c r="BO367" s="525"/>
      <c r="BP367" s="525"/>
      <c r="BQ367" s="525"/>
      <c r="BR367" s="366"/>
      <c r="BS367" s="525"/>
      <c r="BT367" s="525"/>
      <c r="BU367" s="525"/>
      <c r="BV367" s="525"/>
      <c r="BW367" s="12"/>
      <c r="BX367"/>
    </row>
    <row r="368" spans="1:76" s="371" customFormat="1" ht="27" customHeight="1" x14ac:dyDescent="0.2">
      <c r="A368" s="365"/>
      <c r="B368" s="379"/>
      <c r="C368" s="366"/>
      <c r="D368" s="533" t="str">
        <f>IF(E367="","",(VLOOKUP(E367,Lookups!$B$4:$C$3001,2,FALSE)))</f>
        <v/>
      </c>
      <c r="E368" s="366"/>
      <c r="F368" s="366"/>
      <c r="G368" s="366"/>
      <c r="H368" s="366"/>
      <c r="I368" s="366"/>
      <c r="J368" s="366"/>
      <c r="K368" s="366"/>
      <c r="L368" s="366"/>
      <c r="M368" s="366"/>
      <c r="N368" s="366"/>
      <c r="O368" s="517"/>
      <c r="P368" s="517"/>
      <c r="Q368" s="365"/>
      <c r="R368" s="365"/>
      <c r="S368" s="365"/>
      <c r="T368" s="518"/>
      <c r="U368" s="366"/>
      <c r="V368" s="365"/>
      <c r="W368" s="365"/>
      <c r="X368" s="532" t="str">
        <f t="shared" si="20"/>
        <v/>
      </c>
      <c r="Y368" s="520"/>
      <c r="Z368" s="534" t="str">
        <f>IF(AA368="","",VLOOKUP(AA368,Lookups!L364:M387,2,FALSE))</f>
        <v/>
      </c>
      <c r="AA368" s="366"/>
      <c r="AB368" s="366"/>
      <c r="AC368" s="517"/>
      <c r="AD368" s="366"/>
      <c r="AE368" s="366"/>
      <c r="AF368" s="366"/>
      <c r="AG368" s="366"/>
      <c r="AH368" s="366"/>
      <c r="AI368" s="366"/>
      <c r="AJ368" s="366"/>
      <c r="AK368" s="366"/>
      <c r="AL368" s="532" t="str">
        <f>IF(AM368="","",(VLOOKUP(AM368,Lookups!V364:W385,2,FALSE)))</f>
        <v/>
      </c>
      <c r="AM368" s="366"/>
      <c r="AN368" s="366"/>
      <c r="AO368" s="532" t="str">
        <f t="shared" si="21"/>
        <v/>
      </c>
      <c r="AP368" s="366"/>
      <c r="AQ368" s="532" t="str">
        <f t="shared" si="22"/>
        <v/>
      </c>
      <c r="AR368" s="366"/>
      <c r="AS368" s="366"/>
      <c r="AT368" s="366"/>
      <c r="AU368" s="366"/>
      <c r="AV368" s="366"/>
      <c r="AW368" s="366"/>
      <c r="AX368" s="522"/>
      <c r="AY368" s="522"/>
      <c r="AZ368" s="522"/>
      <c r="BA368" s="522"/>
      <c r="BB368" s="366"/>
      <c r="BC368" s="366"/>
      <c r="BD368" s="366"/>
      <c r="BE368" s="366"/>
      <c r="BF368" s="518"/>
      <c r="BG368" s="518"/>
      <c r="BH368" s="532" t="str">
        <f t="shared" si="23"/>
        <v/>
      </c>
      <c r="BI368" s="366"/>
      <c r="BJ368" s="533"/>
      <c r="BK368" s="366"/>
      <c r="BL368" s="525"/>
      <c r="BM368" s="525"/>
      <c r="BN368" s="525"/>
      <c r="BO368" s="525"/>
      <c r="BP368" s="525"/>
      <c r="BQ368" s="525"/>
      <c r="BR368" s="366"/>
      <c r="BS368" s="525"/>
      <c r="BT368" s="525"/>
      <c r="BU368" s="525"/>
      <c r="BV368" s="525"/>
      <c r="BW368" s="12"/>
      <c r="BX368"/>
    </row>
    <row r="369" spans="1:76" s="371" customFormat="1" ht="27" customHeight="1" x14ac:dyDescent="0.2">
      <c r="A369" s="365"/>
      <c r="B369" s="379"/>
      <c r="C369" s="366"/>
      <c r="D369" s="533" t="str">
        <f>IF(E368="","",(VLOOKUP(E368,Lookups!$B$4:$C$3001,2,FALSE)))</f>
        <v/>
      </c>
      <c r="E369" s="366"/>
      <c r="F369" s="366"/>
      <c r="G369" s="366"/>
      <c r="H369" s="366"/>
      <c r="I369" s="366"/>
      <c r="J369" s="366"/>
      <c r="K369" s="366"/>
      <c r="L369" s="366"/>
      <c r="M369" s="366"/>
      <c r="N369" s="366"/>
      <c r="O369" s="517"/>
      <c r="P369" s="517"/>
      <c r="Q369" s="365"/>
      <c r="R369" s="365"/>
      <c r="S369" s="365"/>
      <c r="T369" s="518"/>
      <c r="U369" s="366"/>
      <c r="V369" s="365"/>
      <c r="W369" s="365"/>
      <c r="X369" s="532" t="str">
        <f t="shared" si="20"/>
        <v/>
      </c>
      <c r="Y369" s="520"/>
      <c r="Z369" s="534" t="str">
        <f>IF(AA369="","",VLOOKUP(AA369,Lookups!L365:M388,2,FALSE))</f>
        <v/>
      </c>
      <c r="AA369" s="366"/>
      <c r="AB369" s="366"/>
      <c r="AC369" s="517"/>
      <c r="AD369" s="366"/>
      <c r="AE369" s="366"/>
      <c r="AF369" s="366"/>
      <c r="AG369" s="366"/>
      <c r="AH369" s="366"/>
      <c r="AI369" s="366"/>
      <c r="AJ369" s="366"/>
      <c r="AK369" s="366"/>
      <c r="AL369" s="532" t="str">
        <f>IF(AM369="","",(VLOOKUP(AM369,Lookups!V365:W386,2,FALSE)))</f>
        <v/>
      </c>
      <c r="AM369" s="366"/>
      <c r="AN369" s="366"/>
      <c r="AO369" s="532" t="str">
        <f t="shared" si="21"/>
        <v/>
      </c>
      <c r="AP369" s="366"/>
      <c r="AQ369" s="532" t="str">
        <f t="shared" si="22"/>
        <v/>
      </c>
      <c r="AR369" s="366"/>
      <c r="AS369" s="366"/>
      <c r="AT369" s="366"/>
      <c r="AU369" s="366"/>
      <c r="AV369" s="366"/>
      <c r="AW369" s="366"/>
      <c r="AX369" s="522"/>
      <c r="AY369" s="522"/>
      <c r="AZ369" s="522"/>
      <c r="BA369" s="522"/>
      <c r="BB369" s="366"/>
      <c r="BC369" s="366"/>
      <c r="BD369" s="366"/>
      <c r="BE369" s="366"/>
      <c r="BF369" s="518"/>
      <c r="BG369" s="518"/>
      <c r="BH369" s="532" t="str">
        <f t="shared" si="23"/>
        <v/>
      </c>
      <c r="BI369" s="366"/>
      <c r="BJ369" s="533"/>
      <c r="BK369" s="366"/>
      <c r="BL369" s="525"/>
      <c r="BM369" s="525"/>
      <c r="BN369" s="525"/>
      <c r="BO369" s="525"/>
      <c r="BP369" s="525"/>
      <c r="BQ369" s="525"/>
      <c r="BR369" s="366"/>
      <c r="BS369" s="525"/>
      <c r="BT369" s="525"/>
      <c r="BU369" s="525"/>
      <c r="BV369" s="525"/>
      <c r="BW369" s="12"/>
      <c r="BX369"/>
    </row>
    <row r="370" spans="1:76" s="371" customFormat="1" ht="27" customHeight="1" x14ac:dyDescent="0.2">
      <c r="A370" s="365"/>
      <c r="B370" s="379"/>
      <c r="C370" s="366"/>
      <c r="D370" s="533" t="str">
        <f>IF(E369="","",(VLOOKUP(E369,Lookups!$B$4:$C$3001,2,FALSE)))</f>
        <v/>
      </c>
      <c r="E370" s="366"/>
      <c r="F370" s="366"/>
      <c r="G370" s="366"/>
      <c r="H370" s="366"/>
      <c r="I370" s="366"/>
      <c r="J370" s="366"/>
      <c r="K370" s="366"/>
      <c r="L370" s="366"/>
      <c r="M370" s="366"/>
      <c r="N370" s="366"/>
      <c r="O370" s="517"/>
      <c r="P370" s="517"/>
      <c r="Q370" s="365"/>
      <c r="R370" s="365"/>
      <c r="S370" s="365"/>
      <c r="T370" s="518"/>
      <c r="U370" s="366"/>
      <c r="V370" s="365"/>
      <c r="W370" s="365"/>
      <c r="X370" s="532" t="str">
        <f t="shared" si="20"/>
        <v/>
      </c>
      <c r="Y370" s="520"/>
      <c r="Z370" s="534" t="str">
        <f>IF(AA370="","",VLOOKUP(AA370,Lookups!L366:M389,2,FALSE))</f>
        <v/>
      </c>
      <c r="AA370" s="366"/>
      <c r="AB370" s="366"/>
      <c r="AC370" s="517"/>
      <c r="AD370" s="366"/>
      <c r="AE370" s="366"/>
      <c r="AF370" s="366"/>
      <c r="AG370" s="366"/>
      <c r="AH370" s="366"/>
      <c r="AI370" s="366"/>
      <c r="AJ370" s="366"/>
      <c r="AK370" s="366"/>
      <c r="AL370" s="532" t="str">
        <f>IF(AM370="","",(VLOOKUP(AM370,Lookups!V366:W387,2,FALSE)))</f>
        <v/>
      </c>
      <c r="AM370" s="366"/>
      <c r="AN370" s="366"/>
      <c r="AO370" s="532" t="str">
        <f t="shared" si="21"/>
        <v/>
      </c>
      <c r="AP370" s="366"/>
      <c r="AQ370" s="532" t="str">
        <f t="shared" si="22"/>
        <v/>
      </c>
      <c r="AR370" s="366"/>
      <c r="AS370" s="366"/>
      <c r="AT370" s="366"/>
      <c r="AU370" s="366"/>
      <c r="AV370" s="366"/>
      <c r="AW370" s="366"/>
      <c r="AX370" s="522"/>
      <c r="AY370" s="522"/>
      <c r="AZ370" s="522"/>
      <c r="BA370" s="522"/>
      <c r="BB370" s="366"/>
      <c r="BC370" s="366"/>
      <c r="BD370" s="366"/>
      <c r="BE370" s="366"/>
      <c r="BF370" s="518"/>
      <c r="BG370" s="518"/>
      <c r="BH370" s="532" t="str">
        <f t="shared" si="23"/>
        <v/>
      </c>
      <c r="BI370" s="366"/>
      <c r="BJ370" s="533"/>
      <c r="BK370" s="366"/>
      <c r="BL370" s="525"/>
      <c r="BM370" s="525"/>
      <c r="BN370" s="525"/>
      <c r="BO370" s="525"/>
      <c r="BP370" s="525"/>
      <c r="BQ370" s="525"/>
      <c r="BR370" s="366"/>
      <c r="BS370" s="525"/>
      <c r="BT370" s="525"/>
      <c r="BU370" s="525"/>
      <c r="BV370" s="525"/>
      <c r="BW370" s="12"/>
      <c r="BX370"/>
    </row>
    <row r="371" spans="1:76" s="371" customFormat="1" ht="27" customHeight="1" x14ac:dyDescent="0.2">
      <c r="A371" s="365"/>
      <c r="B371" s="379"/>
      <c r="C371" s="366"/>
      <c r="D371" s="533" t="str">
        <f>IF(E370="","",(VLOOKUP(E370,Lookups!$B$4:$C$3001,2,FALSE)))</f>
        <v/>
      </c>
      <c r="E371" s="366"/>
      <c r="F371" s="366"/>
      <c r="G371" s="366"/>
      <c r="H371" s="366"/>
      <c r="I371" s="366"/>
      <c r="J371" s="366"/>
      <c r="K371" s="366"/>
      <c r="L371" s="366"/>
      <c r="M371" s="366"/>
      <c r="N371" s="366"/>
      <c r="O371" s="517"/>
      <c r="P371" s="517"/>
      <c r="Q371" s="365"/>
      <c r="R371" s="365"/>
      <c r="S371" s="365"/>
      <c r="T371" s="518"/>
      <c r="U371" s="366"/>
      <c r="V371" s="365"/>
      <c r="W371" s="365"/>
      <c r="X371" s="532" t="str">
        <f t="shared" si="20"/>
        <v/>
      </c>
      <c r="Y371" s="520"/>
      <c r="Z371" s="534" t="str">
        <f>IF(AA371="","",VLOOKUP(AA371,Lookups!L367:M390,2,FALSE))</f>
        <v/>
      </c>
      <c r="AA371" s="366"/>
      <c r="AB371" s="366"/>
      <c r="AC371" s="517"/>
      <c r="AD371" s="366"/>
      <c r="AE371" s="366"/>
      <c r="AF371" s="366"/>
      <c r="AG371" s="366"/>
      <c r="AH371" s="366"/>
      <c r="AI371" s="366"/>
      <c r="AJ371" s="366"/>
      <c r="AK371" s="366"/>
      <c r="AL371" s="532" t="str">
        <f>IF(AM371="","",(VLOOKUP(AM371,Lookups!V367:W388,2,FALSE)))</f>
        <v/>
      </c>
      <c r="AM371" s="366"/>
      <c r="AN371" s="366"/>
      <c r="AO371" s="532" t="str">
        <f t="shared" si="21"/>
        <v/>
      </c>
      <c r="AP371" s="366"/>
      <c r="AQ371" s="532" t="str">
        <f t="shared" si="22"/>
        <v/>
      </c>
      <c r="AR371" s="366"/>
      <c r="AS371" s="366"/>
      <c r="AT371" s="366"/>
      <c r="AU371" s="366"/>
      <c r="AV371" s="366"/>
      <c r="AW371" s="366"/>
      <c r="AX371" s="522"/>
      <c r="AY371" s="522"/>
      <c r="AZ371" s="522"/>
      <c r="BA371" s="522"/>
      <c r="BB371" s="366"/>
      <c r="BC371" s="366"/>
      <c r="BD371" s="366"/>
      <c r="BE371" s="366"/>
      <c r="BF371" s="518"/>
      <c r="BG371" s="518"/>
      <c r="BH371" s="532" t="str">
        <f t="shared" si="23"/>
        <v/>
      </c>
      <c r="BI371" s="366"/>
      <c r="BJ371" s="533"/>
      <c r="BK371" s="366"/>
      <c r="BL371" s="525"/>
      <c r="BM371" s="525"/>
      <c r="BN371" s="525"/>
      <c r="BO371" s="525"/>
      <c r="BP371" s="525"/>
      <c r="BQ371" s="525"/>
      <c r="BR371" s="366"/>
      <c r="BS371" s="525"/>
      <c r="BT371" s="525"/>
      <c r="BU371" s="525"/>
      <c r="BV371" s="525"/>
      <c r="BW371" s="12"/>
      <c r="BX371"/>
    </row>
    <row r="372" spans="1:76" s="371" customFormat="1" ht="27" customHeight="1" x14ac:dyDescent="0.2">
      <c r="A372" s="365"/>
      <c r="B372" s="379"/>
      <c r="C372" s="366"/>
      <c r="D372" s="533" t="str">
        <f>IF(E371="","",(VLOOKUP(E371,Lookups!$B$4:$C$3001,2,FALSE)))</f>
        <v/>
      </c>
      <c r="E372" s="366"/>
      <c r="F372" s="366"/>
      <c r="G372" s="366"/>
      <c r="H372" s="366"/>
      <c r="I372" s="366"/>
      <c r="J372" s="366"/>
      <c r="K372" s="366"/>
      <c r="L372" s="366"/>
      <c r="M372" s="366"/>
      <c r="N372" s="366"/>
      <c r="O372" s="517"/>
      <c r="P372" s="517"/>
      <c r="Q372" s="365"/>
      <c r="R372" s="365"/>
      <c r="S372" s="365"/>
      <c r="T372" s="518"/>
      <c r="U372" s="366"/>
      <c r="V372" s="365"/>
      <c r="W372" s="365"/>
      <c r="X372" s="532" t="str">
        <f t="shared" si="20"/>
        <v/>
      </c>
      <c r="Y372" s="520"/>
      <c r="Z372" s="534" t="str">
        <f>IF(AA372="","",VLOOKUP(AA372,Lookups!L368:M391,2,FALSE))</f>
        <v/>
      </c>
      <c r="AA372" s="366"/>
      <c r="AB372" s="366"/>
      <c r="AC372" s="517"/>
      <c r="AD372" s="366"/>
      <c r="AE372" s="366"/>
      <c r="AF372" s="366"/>
      <c r="AG372" s="366"/>
      <c r="AH372" s="366"/>
      <c r="AI372" s="366"/>
      <c r="AJ372" s="366"/>
      <c r="AK372" s="366"/>
      <c r="AL372" s="532" t="str">
        <f>IF(AM372="","",(VLOOKUP(AM372,Lookups!V368:W389,2,FALSE)))</f>
        <v/>
      </c>
      <c r="AM372" s="366"/>
      <c r="AN372" s="366"/>
      <c r="AO372" s="532" t="str">
        <f t="shared" si="21"/>
        <v/>
      </c>
      <c r="AP372" s="366"/>
      <c r="AQ372" s="532" t="str">
        <f t="shared" si="22"/>
        <v/>
      </c>
      <c r="AR372" s="366"/>
      <c r="AS372" s="366"/>
      <c r="AT372" s="366"/>
      <c r="AU372" s="366"/>
      <c r="AV372" s="366"/>
      <c r="AW372" s="366"/>
      <c r="AX372" s="522"/>
      <c r="AY372" s="522"/>
      <c r="AZ372" s="522"/>
      <c r="BA372" s="522"/>
      <c r="BB372" s="366"/>
      <c r="BC372" s="366"/>
      <c r="BD372" s="366"/>
      <c r="BE372" s="366"/>
      <c r="BF372" s="518"/>
      <c r="BG372" s="518"/>
      <c r="BH372" s="532" t="str">
        <f t="shared" si="23"/>
        <v/>
      </c>
      <c r="BI372" s="366"/>
      <c r="BJ372" s="533"/>
      <c r="BK372" s="366"/>
      <c r="BL372" s="525"/>
      <c r="BM372" s="525"/>
      <c r="BN372" s="525"/>
      <c r="BO372" s="525"/>
      <c r="BP372" s="525"/>
      <c r="BQ372" s="525"/>
      <c r="BR372" s="366"/>
      <c r="BS372" s="525"/>
      <c r="BT372" s="525"/>
      <c r="BU372" s="525"/>
      <c r="BV372" s="525"/>
      <c r="BW372" s="12"/>
      <c r="BX372"/>
    </row>
    <row r="373" spans="1:76" s="371" customFormat="1" ht="27" customHeight="1" x14ac:dyDescent="0.2">
      <c r="A373" s="365"/>
      <c r="B373" s="379"/>
      <c r="C373" s="366"/>
      <c r="D373" s="533" t="str">
        <f>IF(E372="","",(VLOOKUP(E372,Lookups!$B$4:$C$3001,2,FALSE)))</f>
        <v/>
      </c>
      <c r="E373" s="366"/>
      <c r="F373" s="366"/>
      <c r="G373" s="366"/>
      <c r="H373" s="366"/>
      <c r="I373" s="366"/>
      <c r="J373" s="366"/>
      <c r="K373" s="366"/>
      <c r="L373" s="366"/>
      <c r="M373" s="366"/>
      <c r="N373" s="366"/>
      <c r="O373" s="517"/>
      <c r="P373" s="517"/>
      <c r="Q373" s="365"/>
      <c r="R373" s="365"/>
      <c r="S373" s="365"/>
      <c r="T373" s="518"/>
      <c r="U373" s="366"/>
      <c r="V373" s="365"/>
      <c r="W373" s="365"/>
      <c r="X373" s="532" t="str">
        <f t="shared" si="20"/>
        <v/>
      </c>
      <c r="Y373" s="520"/>
      <c r="Z373" s="534" t="str">
        <f>IF(AA373="","",VLOOKUP(AA373,Lookups!L369:M392,2,FALSE))</f>
        <v/>
      </c>
      <c r="AA373" s="366"/>
      <c r="AB373" s="366"/>
      <c r="AC373" s="517"/>
      <c r="AD373" s="366"/>
      <c r="AE373" s="366"/>
      <c r="AF373" s="366"/>
      <c r="AG373" s="366"/>
      <c r="AH373" s="366"/>
      <c r="AI373" s="366"/>
      <c r="AJ373" s="366"/>
      <c r="AK373" s="366"/>
      <c r="AL373" s="532" t="str">
        <f>IF(AM373="","",(VLOOKUP(AM373,Lookups!V369:W390,2,FALSE)))</f>
        <v/>
      </c>
      <c r="AM373" s="366"/>
      <c r="AN373" s="366"/>
      <c r="AO373" s="532" t="str">
        <f t="shared" si="21"/>
        <v/>
      </c>
      <c r="AP373" s="366"/>
      <c r="AQ373" s="532" t="str">
        <f t="shared" si="22"/>
        <v/>
      </c>
      <c r="AR373" s="366"/>
      <c r="AS373" s="366"/>
      <c r="AT373" s="366"/>
      <c r="AU373" s="366"/>
      <c r="AV373" s="366"/>
      <c r="AW373" s="366"/>
      <c r="AX373" s="522"/>
      <c r="AY373" s="522"/>
      <c r="AZ373" s="522"/>
      <c r="BA373" s="522"/>
      <c r="BB373" s="366"/>
      <c r="BC373" s="366"/>
      <c r="BD373" s="366"/>
      <c r="BE373" s="366"/>
      <c r="BF373" s="518"/>
      <c r="BG373" s="518"/>
      <c r="BH373" s="532" t="str">
        <f t="shared" si="23"/>
        <v/>
      </c>
      <c r="BI373" s="366"/>
      <c r="BJ373" s="533"/>
      <c r="BK373" s="366"/>
      <c r="BL373" s="525"/>
      <c r="BM373" s="525"/>
      <c r="BN373" s="525"/>
      <c r="BO373" s="525"/>
      <c r="BP373" s="525"/>
      <c r="BQ373" s="525"/>
      <c r="BR373" s="366"/>
      <c r="BS373" s="525"/>
      <c r="BT373" s="525"/>
      <c r="BU373" s="525"/>
      <c r="BV373" s="525"/>
      <c r="BW373" s="12"/>
      <c r="BX373"/>
    </row>
    <row r="374" spans="1:76" s="371" customFormat="1" ht="27" customHeight="1" x14ac:dyDescent="0.2">
      <c r="A374" s="365"/>
      <c r="B374" s="379"/>
      <c r="C374" s="366"/>
      <c r="D374" s="533" t="str">
        <f>IF(E373="","",(VLOOKUP(E373,Lookups!$B$4:$C$3001,2,FALSE)))</f>
        <v/>
      </c>
      <c r="E374" s="366"/>
      <c r="F374" s="366"/>
      <c r="G374" s="366"/>
      <c r="H374" s="366"/>
      <c r="I374" s="366"/>
      <c r="J374" s="366"/>
      <c r="K374" s="366"/>
      <c r="L374" s="366"/>
      <c r="M374" s="366"/>
      <c r="N374" s="366"/>
      <c r="O374" s="517"/>
      <c r="P374" s="517"/>
      <c r="Q374" s="365"/>
      <c r="R374" s="365"/>
      <c r="S374" s="365"/>
      <c r="T374" s="518"/>
      <c r="U374" s="366"/>
      <c r="V374" s="365"/>
      <c r="W374" s="365"/>
      <c r="X374" s="532" t="str">
        <f t="shared" si="20"/>
        <v/>
      </c>
      <c r="Y374" s="520"/>
      <c r="Z374" s="534" t="str">
        <f>IF(AA374="","",VLOOKUP(AA374,Lookups!L370:M393,2,FALSE))</f>
        <v/>
      </c>
      <c r="AA374" s="366"/>
      <c r="AB374" s="366"/>
      <c r="AC374" s="517"/>
      <c r="AD374" s="366"/>
      <c r="AE374" s="366"/>
      <c r="AF374" s="366"/>
      <c r="AG374" s="366"/>
      <c r="AH374" s="366"/>
      <c r="AI374" s="366"/>
      <c r="AJ374" s="366"/>
      <c r="AK374" s="366"/>
      <c r="AL374" s="532" t="str">
        <f>IF(AM374="","",(VLOOKUP(AM374,Lookups!V370:W391,2,FALSE)))</f>
        <v/>
      </c>
      <c r="AM374" s="366"/>
      <c r="AN374" s="366"/>
      <c r="AO374" s="532" t="str">
        <f t="shared" si="21"/>
        <v/>
      </c>
      <c r="AP374" s="366"/>
      <c r="AQ374" s="532" t="str">
        <f t="shared" si="22"/>
        <v/>
      </c>
      <c r="AR374" s="366"/>
      <c r="AS374" s="366"/>
      <c r="AT374" s="366"/>
      <c r="AU374" s="366"/>
      <c r="AV374" s="366"/>
      <c r="AW374" s="366"/>
      <c r="AX374" s="522"/>
      <c r="AY374" s="522"/>
      <c r="AZ374" s="522"/>
      <c r="BA374" s="522"/>
      <c r="BB374" s="366"/>
      <c r="BC374" s="366"/>
      <c r="BD374" s="366"/>
      <c r="BE374" s="366"/>
      <c r="BF374" s="518"/>
      <c r="BG374" s="518"/>
      <c r="BH374" s="532" t="str">
        <f t="shared" si="23"/>
        <v/>
      </c>
      <c r="BI374" s="366"/>
      <c r="BJ374" s="533"/>
      <c r="BK374" s="366"/>
      <c r="BL374" s="525"/>
      <c r="BM374" s="525"/>
      <c r="BN374" s="525"/>
      <c r="BO374" s="525"/>
      <c r="BP374" s="525"/>
      <c r="BQ374" s="525"/>
      <c r="BR374" s="366"/>
      <c r="BS374" s="525"/>
      <c r="BT374" s="525"/>
      <c r="BU374" s="525"/>
      <c r="BV374" s="525"/>
      <c r="BW374" s="12"/>
      <c r="BX374"/>
    </row>
    <row r="375" spans="1:76" s="371" customFormat="1" ht="27" customHeight="1" x14ac:dyDescent="0.2">
      <c r="A375" s="365"/>
      <c r="B375" s="379"/>
      <c r="C375" s="366"/>
      <c r="D375" s="533" t="str">
        <f>IF(E374="","",(VLOOKUP(E374,Lookups!$B$4:$C$3001,2,FALSE)))</f>
        <v/>
      </c>
      <c r="E375" s="366"/>
      <c r="F375" s="366"/>
      <c r="G375" s="366"/>
      <c r="H375" s="366"/>
      <c r="I375" s="366"/>
      <c r="J375" s="366"/>
      <c r="K375" s="366"/>
      <c r="L375" s="366"/>
      <c r="M375" s="366"/>
      <c r="N375" s="366"/>
      <c r="O375" s="517"/>
      <c r="P375" s="517"/>
      <c r="Q375" s="365"/>
      <c r="R375" s="365"/>
      <c r="S375" s="365"/>
      <c r="T375" s="518"/>
      <c r="U375" s="366"/>
      <c r="V375" s="365"/>
      <c r="W375" s="365"/>
      <c r="X375" s="532" t="str">
        <f t="shared" si="20"/>
        <v/>
      </c>
      <c r="Y375" s="520"/>
      <c r="Z375" s="534" t="str">
        <f>IF(AA375="","",VLOOKUP(AA375,Lookups!L371:M394,2,FALSE))</f>
        <v/>
      </c>
      <c r="AA375" s="366"/>
      <c r="AB375" s="366"/>
      <c r="AC375" s="517"/>
      <c r="AD375" s="366"/>
      <c r="AE375" s="366"/>
      <c r="AF375" s="366"/>
      <c r="AG375" s="366"/>
      <c r="AH375" s="366"/>
      <c r="AI375" s="366"/>
      <c r="AJ375" s="366"/>
      <c r="AK375" s="366"/>
      <c r="AL375" s="532" t="str">
        <f>IF(AM375="","",(VLOOKUP(AM375,Lookups!V371:W392,2,FALSE)))</f>
        <v/>
      </c>
      <c r="AM375" s="366"/>
      <c r="AN375" s="366"/>
      <c r="AO375" s="532" t="str">
        <f t="shared" si="21"/>
        <v/>
      </c>
      <c r="AP375" s="366"/>
      <c r="AQ375" s="532" t="str">
        <f t="shared" si="22"/>
        <v/>
      </c>
      <c r="AR375" s="366"/>
      <c r="AS375" s="366"/>
      <c r="AT375" s="366"/>
      <c r="AU375" s="366"/>
      <c r="AV375" s="366"/>
      <c r="AW375" s="366"/>
      <c r="AX375" s="522"/>
      <c r="AY375" s="522"/>
      <c r="AZ375" s="522"/>
      <c r="BA375" s="522"/>
      <c r="BB375" s="366"/>
      <c r="BC375" s="366"/>
      <c r="BD375" s="366"/>
      <c r="BE375" s="366"/>
      <c r="BF375" s="518"/>
      <c r="BG375" s="518"/>
      <c r="BH375" s="532" t="str">
        <f t="shared" si="23"/>
        <v/>
      </c>
      <c r="BI375" s="366"/>
      <c r="BJ375" s="533"/>
      <c r="BK375" s="366"/>
      <c r="BL375" s="525"/>
      <c r="BM375" s="525"/>
      <c r="BN375" s="525"/>
      <c r="BO375" s="525"/>
      <c r="BP375" s="525"/>
      <c r="BQ375" s="525"/>
      <c r="BR375" s="366"/>
      <c r="BS375" s="525"/>
      <c r="BT375" s="525"/>
      <c r="BU375" s="525"/>
      <c r="BV375" s="525"/>
      <c r="BW375" s="12"/>
      <c r="BX375"/>
    </row>
    <row r="376" spans="1:76" s="371" customFormat="1" ht="27" customHeight="1" x14ac:dyDescent="0.2">
      <c r="A376" s="365"/>
      <c r="B376" s="379"/>
      <c r="C376" s="366"/>
      <c r="D376" s="533" t="str">
        <f>IF(E375="","",(VLOOKUP(E375,Lookups!$B$4:$C$3001,2,FALSE)))</f>
        <v/>
      </c>
      <c r="E376" s="366"/>
      <c r="F376" s="366"/>
      <c r="G376" s="366"/>
      <c r="H376" s="366"/>
      <c r="I376" s="366"/>
      <c r="J376" s="366"/>
      <c r="K376" s="366"/>
      <c r="L376" s="366"/>
      <c r="M376" s="366"/>
      <c r="N376" s="366"/>
      <c r="O376" s="517"/>
      <c r="P376" s="517"/>
      <c r="Q376" s="365"/>
      <c r="R376" s="365"/>
      <c r="S376" s="365"/>
      <c r="T376" s="518"/>
      <c r="U376" s="366"/>
      <c r="V376" s="365"/>
      <c r="W376" s="365"/>
      <c r="X376" s="532" t="str">
        <f t="shared" si="20"/>
        <v/>
      </c>
      <c r="Y376" s="520"/>
      <c r="Z376" s="534" t="str">
        <f>IF(AA376="","",VLOOKUP(AA376,Lookups!L372:M395,2,FALSE))</f>
        <v/>
      </c>
      <c r="AA376" s="366"/>
      <c r="AB376" s="366"/>
      <c r="AC376" s="517"/>
      <c r="AD376" s="366"/>
      <c r="AE376" s="366"/>
      <c r="AF376" s="366"/>
      <c r="AG376" s="366"/>
      <c r="AH376" s="366"/>
      <c r="AI376" s="366"/>
      <c r="AJ376" s="366"/>
      <c r="AK376" s="366"/>
      <c r="AL376" s="532" t="str">
        <f>IF(AM376="","",(VLOOKUP(AM376,Lookups!V372:W393,2,FALSE)))</f>
        <v/>
      </c>
      <c r="AM376" s="366"/>
      <c r="AN376" s="366"/>
      <c r="AO376" s="532" t="str">
        <f t="shared" si="21"/>
        <v/>
      </c>
      <c r="AP376" s="366"/>
      <c r="AQ376" s="532" t="str">
        <f t="shared" si="22"/>
        <v/>
      </c>
      <c r="AR376" s="366"/>
      <c r="AS376" s="366"/>
      <c r="AT376" s="366"/>
      <c r="AU376" s="366"/>
      <c r="AV376" s="366"/>
      <c r="AW376" s="366"/>
      <c r="AX376" s="522"/>
      <c r="AY376" s="522"/>
      <c r="AZ376" s="522"/>
      <c r="BA376" s="522"/>
      <c r="BB376" s="366"/>
      <c r="BC376" s="366"/>
      <c r="BD376" s="366"/>
      <c r="BE376" s="366"/>
      <c r="BF376" s="518"/>
      <c r="BG376" s="518"/>
      <c r="BH376" s="532" t="str">
        <f t="shared" si="23"/>
        <v/>
      </c>
      <c r="BI376" s="366"/>
      <c r="BJ376" s="533"/>
      <c r="BK376" s="366"/>
      <c r="BL376" s="525"/>
      <c r="BM376" s="525"/>
      <c r="BN376" s="525"/>
      <c r="BO376" s="525"/>
      <c r="BP376" s="525"/>
      <c r="BQ376" s="525"/>
      <c r="BR376" s="366"/>
      <c r="BS376" s="525"/>
      <c r="BT376" s="525"/>
      <c r="BU376" s="525"/>
      <c r="BV376" s="525"/>
      <c r="BW376" s="12"/>
      <c r="BX376"/>
    </row>
    <row r="377" spans="1:76" s="371" customFormat="1" ht="27" customHeight="1" x14ac:dyDescent="0.2">
      <c r="A377" s="365"/>
      <c r="B377" s="379"/>
      <c r="C377" s="366"/>
      <c r="D377" s="533" t="str">
        <f>IF(E376="","",(VLOOKUP(E376,Lookups!$B$4:$C$3001,2,FALSE)))</f>
        <v/>
      </c>
      <c r="E377" s="366"/>
      <c r="F377" s="366"/>
      <c r="G377" s="366"/>
      <c r="H377" s="366"/>
      <c r="I377" s="366"/>
      <c r="J377" s="366"/>
      <c r="K377" s="366"/>
      <c r="L377" s="366"/>
      <c r="M377" s="366"/>
      <c r="N377" s="366"/>
      <c r="O377" s="517"/>
      <c r="P377" s="517"/>
      <c r="Q377" s="365"/>
      <c r="R377" s="365"/>
      <c r="S377" s="365"/>
      <c r="T377" s="518"/>
      <c r="U377" s="366"/>
      <c r="V377" s="365"/>
      <c r="W377" s="365"/>
      <c r="X377" s="532" t="str">
        <f t="shared" si="20"/>
        <v/>
      </c>
      <c r="Y377" s="520"/>
      <c r="Z377" s="534" t="str">
        <f>IF(AA377="","",VLOOKUP(AA377,Lookups!L373:M396,2,FALSE))</f>
        <v/>
      </c>
      <c r="AA377" s="366"/>
      <c r="AB377" s="366"/>
      <c r="AC377" s="517"/>
      <c r="AD377" s="366"/>
      <c r="AE377" s="366"/>
      <c r="AF377" s="366"/>
      <c r="AG377" s="366"/>
      <c r="AH377" s="366"/>
      <c r="AI377" s="366"/>
      <c r="AJ377" s="366"/>
      <c r="AK377" s="366"/>
      <c r="AL377" s="532" t="str">
        <f>IF(AM377="","",(VLOOKUP(AM377,Lookups!V373:W394,2,FALSE)))</f>
        <v/>
      </c>
      <c r="AM377" s="366"/>
      <c r="AN377" s="366"/>
      <c r="AO377" s="532" t="str">
        <f t="shared" si="21"/>
        <v/>
      </c>
      <c r="AP377" s="366"/>
      <c r="AQ377" s="532" t="str">
        <f t="shared" si="22"/>
        <v/>
      </c>
      <c r="AR377" s="366"/>
      <c r="AS377" s="366"/>
      <c r="AT377" s="366"/>
      <c r="AU377" s="366"/>
      <c r="AV377" s="366"/>
      <c r="AW377" s="366"/>
      <c r="AX377" s="522"/>
      <c r="AY377" s="522"/>
      <c r="AZ377" s="522"/>
      <c r="BA377" s="522"/>
      <c r="BB377" s="366"/>
      <c r="BC377" s="366"/>
      <c r="BD377" s="366"/>
      <c r="BE377" s="366"/>
      <c r="BF377" s="518"/>
      <c r="BG377" s="518"/>
      <c r="BH377" s="532" t="str">
        <f t="shared" si="23"/>
        <v/>
      </c>
      <c r="BI377" s="366"/>
      <c r="BJ377" s="533"/>
      <c r="BK377" s="366"/>
      <c r="BL377" s="525"/>
      <c r="BM377" s="525"/>
      <c r="BN377" s="525"/>
      <c r="BO377" s="525"/>
      <c r="BP377" s="525"/>
      <c r="BQ377" s="525"/>
      <c r="BR377" s="366"/>
      <c r="BS377" s="525"/>
      <c r="BT377" s="525"/>
      <c r="BU377" s="525"/>
      <c r="BV377" s="525"/>
      <c r="BW377" s="12"/>
      <c r="BX377"/>
    </row>
    <row r="378" spans="1:76" s="371" customFormat="1" ht="27" customHeight="1" x14ac:dyDescent="0.2">
      <c r="A378" s="365"/>
      <c r="B378" s="379"/>
      <c r="C378" s="366"/>
      <c r="D378" s="533" t="str">
        <f>IF(E377="","",(VLOOKUP(E377,Lookups!$B$4:$C$3001,2,FALSE)))</f>
        <v/>
      </c>
      <c r="E378" s="366"/>
      <c r="F378" s="366"/>
      <c r="G378" s="366"/>
      <c r="H378" s="366"/>
      <c r="I378" s="366"/>
      <c r="J378" s="366"/>
      <c r="K378" s="366"/>
      <c r="L378" s="366"/>
      <c r="M378" s="366"/>
      <c r="N378" s="366"/>
      <c r="O378" s="517"/>
      <c r="P378" s="517"/>
      <c r="Q378" s="365"/>
      <c r="R378" s="365"/>
      <c r="S378" s="365"/>
      <c r="T378" s="518"/>
      <c r="U378" s="366"/>
      <c r="V378" s="365"/>
      <c r="W378" s="365"/>
      <c r="X378" s="532" t="str">
        <f t="shared" si="20"/>
        <v/>
      </c>
      <c r="Y378" s="520"/>
      <c r="Z378" s="534" t="str">
        <f>IF(AA378="","",VLOOKUP(AA378,Lookups!L374:M397,2,FALSE))</f>
        <v/>
      </c>
      <c r="AA378" s="366"/>
      <c r="AB378" s="366"/>
      <c r="AC378" s="517"/>
      <c r="AD378" s="366"/>
      <c r="AE378" s="366"/>
      <c r="AF378" s="366"/>
      <c r="AG378" s="366"/>
      <c r="AH378" s="366"/>
      <c r="AI378" s="366"/>
      <c r="AJ378" s="366"/>
      <c r="AK378" s="366"/>
      <c r="AL378" s="532" t="str">
        <f>IF(AM378="","",(VLOOKUP(AM378,Lookups!V374:W395,2,FALSE)))</f>
        <v/>
      </c>
      <c r="AM378" s="366"/>
      <c r="AN378" s="366"/>
      <c r="AO378" s="532" t="str">
        <f t="shared" si="21"/>
        <v/>
      </c>
      <c r="AP378" s="366"/>
      <c r="AQ378" s="532" t="str">
        <f t="shared" si="22"/>
        <v/>
      </c>
      <c r="AR378" s="366"/>
      <c r="AS378" s="366"/>
      <c r="AT378" s="366"/>
      <c r="AU378" s="366"/>
      <c r="AV378" s="366"/>
      <c r="AW378" s="366"/>
      <c r="AX378" s="522"/>
      <c r="AY378" s="522"/>
      <c r="AZ378" s="522"/>
      <c r="BA378" s="522"/>
      <c r="BB378" s="366"/>
      <c r="BC378" s="366"/>
      <c r="BD378" s="366"/>
      <c r="BE378" s="366"/>
      <c r="BF378" s="518"/>
      <c r="BG378" s="518"/>
      <c r="BH378" s="532" t="str">
        <f t="shared" si="23"/>
        <v/>
      </c>
      <c r="BI378" s="366"/>
      <c r="BJ378" s="533"/>
      <c r="BK378" s="366"/>
      <c r="BL378" s="525"/>
      <c r="BM378" s="525"/>
      <c r="BN378" s="525"/>
      <c r="BO378" s="525"/>
      <c r="BP378" s="525"/>
      <c r="BQ378" s="525"/>
      <c r="BR378" s="366"/>
      <c r="BS378" s="525"/>
      <c r="BT378" s="525"/>
      <c r="BU378" s="525"/>
      <c r="BV378" s="525"/>
      <c r="BW378" s="12"/>
      <c r="BX378"/>
    </row>
    <row r="379" spans="1:76" s="371" customFormat="1" ht="27" customHeight="1" x14ac:dyDescent="0.2">
      <c r="A379" s="365"/>
      <c r="B379" s="379"/>
      <c r="C379" s="366"/>
      <c r="D379" s="533" t="str">
        <f>IF(E378="","",(VLOOKUP(E378,Lookups!$B$4:$C$3001,2,FALSE)))</f>
        <v/>
      </c>
      <c r="E379" s="366"/>
      <c r="F379" s="366"/>
      <c r="G379" s="366"/>
      <c r="H379" s="366"/>
      <c r="I379" s="366"/>
      <c r="J379" s="366"/>
      <c r="K379" s="366"/>
      <c r="L379" s="366"/>
      <c r="M379" s="366"/>
      <c r="N379" s="366"/>
      <c r="O379" s="517"/>
      <c r="P379" s="517"/>
      <c r="Q379" s="365"/>
      <c r="R379" s="365"/>
      <c r="S379" s="365"/>
      <c r="T379" s="518"/>
      <c r="U379" s="366"/>
      <c r="V379" s="365"/>
      <c r="W379" s="365"/>
      <c r="X379" s="532" t="str">
        <f t="shared" si="20"/>
        <v/>
      </c>
      <c r="Y379" s="520"/>
      <c r="Z379" s="534" t="str">
        <f>IF(AA379="","",VLOOKUP(AA379,Lookups!L375:M398,2,FALSE))</f>
        <v/>
      </c>
      <c r="AA379" s="366"/>
      <c r="AB379" s="366"/>
      <c r="AC379" s="517"/>
      <c r="AD379" s="366"/>
      <c r="AE379" s="366"/>
      <c r="AF379" s="366"/>
      <c r="AG379" s="366"/>
      <c r="AH379" s="366"/>
      <c r="AI379" s="366"/>
      <c r="AJ379" s="366"/>
      <c r="AK379" s="366"/>
      <c r="AL379" s="532" t="str">
        <f>IF(AM379="","",(VLOOKUP(AM379,Lookups!V375:W396,2,FALSE)))</f>
        <v/>
      </c>
      <c r="AM379" s="366"/>
      <c r="AN379" s="366"/>
      <c r="AO379" s="532" t="str">
        <f t="shared" si="21"/>
        <v/>
      </c>
      <c r="AP379" s="366"/>
      <c r="AQ379" s="532" t="str">
        <f t="shared" si="22"/>
        <v/>
      </c>
      <c r="AR379" s="366"/>
      <c r="AS379" s="366"/>
      <c r="AT379" s="366"/>
      <c r="AU379" s="366"/>
      <c r="AV379" s="366"/>
      <c r="AW379" s="366"/>
      <c r="AX379" s="522"/>
      <c r="AY379" s="522"/>
      <c r="AZ379" s="522"/>
      <c r="BA379" s="522"/>
      <c r="BB379" s="366"/>
      <c r="BC379" s="366"/>
      <c r="BD379" s="366"/>
      <c r="BE379" s="366"/>
      <c r="BF379" s="518"/>
      <c r="BG379" s="518"/>
      <c r="BH379" s="532" t="str">
        <f t="shared" si="23"/>
        <v/>
      </c>
      <c r="BI379" s="366"/>
      <c r="BJ379" s="533"/>
      <c r="BK379" s="366"/>
      <c r="BL379" s="525"/>
      <c r="BM379" s="525"/>
      <c r="BN379" s="525"/>
      <c r="BO379" s="525"/>
      <c r="BP379" s="525"/>
      <c r="BQ379" s="525"/>
      <c r="BR379" s="366"/>
      <c r="BS379" s="525"/>
      <c r="BT379" s="525"/>
      <c r="BU379" s="525"/>
      <c r="BV379" s="525"/>
      <c r="BW379" s="12"/>
      <c r="BX379"/>
    </row>
    <row r="380" spans="1:76" s="371" customFormat="1" ht="27" customHeight="1" x14ac:dyDescent="0.2">
      <c r="A380" s="365"/>
      <c r="B380" s="379"/>
      <c r="C380" s="366"/>
      <c r="D380" s="533" t="str">
        <f>IF(E379="","",(VLOOKUP(E379,Lookups!$B$4:$C$3001,2,FALSE)))</f>
        <v/>
      </c>
      <c r="E380" s="366"/>
      <c r="F380" s="366"/>
      <c r="G380" s="366"/>
      <c r="H380" s="366"/>
      <c r="I380" s="366"/>
      <c r="J380" s="366"/>
      <c r="K380" s="366"/>
      <c r="L380" s="366"/>
      <c r="M380" s="366"/>
      <c r="N380" s="366"/>
      <c r="O380" s="517"/>
      <c r="P380" s="517"/>
      <c r="Q380" s="365"/>
      <c r="R380" s="365"/>
      <c r="S380" s="365"/>
      <c r="T380" s="518"/>
      <c r="U380" s="366"/>
      <c r="V380" s="365"/>
      <c r="W380" s="365"/>
      <c r="X380" s="532" t="str">
        <f t="shared" si="20"/>
        <v/>
      </c>
      <c r="Y380" s="520"/>
      <c r="Z380" s="534" t="str">
        <f>IF(AA380="","",VLOOKUP(AA380,Lookups!L376:M399,2,FALSE))</f>
        <v/>
      </c>
      <c r="AA380" s="366"/>
      <c r="AB380" s="366"/>
      <c r="AC380" s="517"/>
      <c r="AD380" s="366"/>
      <c r="AE380" s="366"/>
      <c r="AF380" s="366"/>
      <c r="AG380" s="366"/>
      <c r="AH380" s="366"/>
      <c r="AI380" s="366"/>
      <c r="AJ380" s="366"/>
      <c r="AK380" s="366"/>
      <c r="AL380" s="532" t="str">
        <f>IF(AM380="","",(VLOOKUP(AM380,Lookups!V376:W397,2,FALSE)))</f>
        <v/>
      </c>
      <c r="AM380" s="366"/>
      <c r="AN380" s="366"/>
      <c r="AO380" s="532" t="str">
        <f t="shared" si="21"/>
        <v/>
      </c>
      <c r="AP380" s="366"/>
      <c r="AQ380" s="532" t="str">
        <f t="shared" si="22"/>
        <v/>
      </c>
      <c r="AR380" s="366"/>
      <c r="AS380" s="366"/>
      <c r="AT380" s="366"/>
      <c r="AU380" s="366"/>
      <c r="AV380" s="366"/>
      <c r="AW380" s="366"/>
      <c r="AX380" s="522"/>
      <c r="AY380" s="522"/>
      <c r="AZ380" s="522"/>
      <c r="BA380" s="522"/>
      <c r="BB380" s="366"/>
      <c r="BC380" s="366"/>
      <c r="BD380" s="366"/>
      <c r="BE380" s="366"/>
      <c r="BF380" s="518"/>
      <c r="BG380" s="518"/>
      <c r="BH380" s="532" t="str">
        <f t="shared" si="23"/>
        <v/>
      </c>
      <c r="BI380" s="366"/>
      <c r="BJ380" s="533"/>
      <c r="BK380" s="366"/>
      <c r="BL380" s="525"/>
      <c r="BM380" s="525"/>
      <c r="BN380" s="525"/>
      <c r="BO380" s="525"/>
      <c r="BP380" s="525"/>
      <c r="BQ380" s="525"/>
      <c r="BR380" s="366"/>
      <c r="BS380" s="525"/>
      <c r="BT380" s="525"/>
      <c r="BU380" s="525"/>
      <c r="BV380" s="525"/>
      <c r="BW380" s="12"/>
      <c r="BX380"/>
    </row>
    <row r="381" spans="1:76" s="371" customFormat="1" ht="27" customHeight="1" x14ac:dyDescent="0.2">
      <c r="A381" s="365"/>
      <c r="B381" s="379"/>
      <c r="C381" s="366"/>
      <c r="D381" s="533" t="str">
        <f>IF(E380="","",(VLOOKUP(E380,Lookups!$B$4:$C$3001,2,FALSE)))</f>
        <v/>
      </c>
      <c r="E381" s="366"/>
      <c r="F381" s="366"/>
      <c r="G381" s="366"/>
      <c r="H381" s="366"/>
      <c r="I381" s="366"/>
      <c r="J381" s="366"/>
      <c r="K381" s="366"/>
      <c r="L381" s="366"/>
      <c r="M381" s="366"/>
      <c r="N381" s="366"/>
      <c r="O381" s="517"/>
      <c r="P381" s="517"/>
      <c r="Q381" s="365"/>
      <c r="R381" s="365"/>
      <c r="S381" s="365"/>
      <c r="T381" s="518"/>
      <c r="U381" s="366"/>
      <c r="V381" s="365"/>
      <c r="W381" s="365"/>
      <c r="X381" s="532" t="str">
        <f t="shared" si="20"/>
        <v/>
      </c>
      <c r="Y381" s="520"/>
      <c r="Z381" s="534" t="str">
        <f>IF(AA381="","",VLOOKUP(AA381,Lookups!L377:M400,2,FALSE))</f>
        <v/>
      </c>
      <c r="AA381" s="366"/>
      <c r="AB381" s="366"/>
      <c r="AC381" s="517"/>
      <c r="AD381" s="366"/>
      <c r="AE381" s="366"/>
      <c r="AF381" s="366"/>
      <c r="AG381" s="366"/>
      <c r="AH381" s="366"/>
      <c r="AI381" s="366"/>
      <c r="AJ381" s="366"/>
      <c r="AK381" s="366"/>
      <c r="AL381" s="532" t="str">
        <f>IF(AM381="","",(VLOOKUP(AM381,Lookups!V377:W398,2,FALSE)))</f>
        <v/>
      </c>
      <c r="AM381" s="366"/>
      <c r="AN381" s="366"/>
      <c r="AO381" s="532" t="str">
        <f t="shared" si="21"/>
        <v/>
      </c>
      <c r="AP381" s="366"/>
      <c r="AQ381" s="532" t="str">
        <f t="shared" si="22"/>
        <v/>
      </c>
      <c r="AR381" s="366"/>
      <c r="AS381" s="366"/>
      <c r="AT381" s="366"/>
      <c r="AU381" s="366"/>
      <c r="AV381" s="366"/>
      <c r="AW381" s="366"/>
      <c r="AX381" s="522"/>
      <c r="AY381" s="522"/>
      <c r="AZ381" s="522"/>
      <c r="BA381" s="522"/>
      <c r="BB381" s="366"/>
      <c r="BC381" s="366"/>
      <c r="BD381" s="366"/>
      <c r="BE381" s="366"/>
      <c r="BF381" s="518"/>
      <c r="BG381" s="518"/>
      <c r="BH381" s="532" t="str">
        <f t="shared" si="23"/>
        <v/>
      </c>
      <c r="BI381" s="366"/>
      <c r="BJ381" s="533"/>
      <c r="BK381" s="366"/>
      <c r="BL381" s="525"/>
      <c r="BM381" s="525"/>
      <c r="BN381" s="525"/>
      <c r="BO381" s="525"/>
      <c r="BP381" s="525"/>
      <c r="BQ381" s="525"/>
      <c r="BR381" s="366"/>
      <c r="BS381" s="525"/>
      <c r="BT381" s="525"/>
      <c r="BU381" s="525"/>
      <c r="BV381" s="525"/>
      <c r="BW381" s="12"/>
      <c r="BX381"/>
    </row>
    <row r="382" spans="1:76" s="371" customFormat="1" ht="27" customHeight="1" x14ac:dyDescent="0.2">
      <c r="A382" s="365"/>
      <c r="B382" s="379"/>
      <c r="C382" s="366"/>
      <c r="D382" s="533" t="str">
        <f>IF(E381="","",(VLOOKUP(E381,Lookups!$B$4:$C$3001,2,FALSE)))</f>
        <v/>
      </c>
      <c r="E382" s="366"/>
      <c r="F382" s="366"/>
      <c r="G382" s="366"/>
      <c r="H382" s="366"/>
      <c r="I382" s="366"/>
      <c r="J382" s="366"/>
      <c r="K382" s="366"/>
      <c r="L382" s="366"/>
      <c r="M382" s="366"/>
      <c r="N382" s="366"/>
      <c r="O382" s="517"/>
      <c r="P382" s="517"/>
      <c r="Q382" s="365"/>
      <c r="R382" s="365"/>
      <c r="S382" s="365"/>
      <c r="T382" s="518"/>
      <c r="U382" s="366"/>
      <c r="V382" s="365"/>
      <c r="W382" s="365"/>
      <c r="X382" s="532" t="str">
        <f t="shared" si="20"/>
        <v/>
      </c>
      <c r="Y382" s="520"/>
      <c r="Z382" s="534" t="str">
        <f>IF(AA382="","",VLOOKUP(AA382,Lookups!L378:M401,2,FALSE))</f>
        <v/>
      </c>
      <c r="AA382" s="366"/>
      <c r="AB382" s="366"/>
      <c r="AC382" s="517"/>
      <c r="AD382" s="366"/>
      <c r="AE382" s="366"/>
      <c r="AF382" s="366"/>
      <c r="AG382" s="366"/>
      <c r="AH382" s="366"/>
      <c r="AI382" s="366"/>
      <c r="AJ382" s="366"/>
      <c r="AK382" s="366"/>
      <c r="AL382" s="532" t="str">
        <f>IF(AM382="","",(VLOOKUP(AM382,Lookups!V378:W399,2,FALSE)))</f>
        <v/>
      </c>
      <c r="AM382" s="366"/>
      <c r="AN382" s="366"/>
      <c r="AO382" s="532" t="str">
        <f t="shared" si="21"/>
        <v/>
      </c>
      <c r="AP382" s="366"/>
      <c r="AQ382" s="532" t="str">
        <f t="shared" si="22"/>
        <v/>
      </c>
      <c r="AR382" s="366"/>
      <c r="AS382" s="366"/>
      <c r="AT382" s="366"/>
      <c r="AU382" s="366"/>
      <c r="AV382" s="366"/>
      <c r="AW382" s="366"/>
      <c r="AX382" s="522"/>
      <c r="AY382" s="522"/>
      <c r="AZ382" s="522"/>
      <c r="BA382" s="522"/>
      <c r="BB382" s="366"/>
      <c r="BC382" s="366"/>
      <c r="BD382" s="366"/>
      <c r="BE382" s="366"/>
      <c r="BF382" s="518"/>
      <c r="BG382" s="518"/>
      <c r="BH382" s="532" t="str">
        <f t="shared" si="23"/>
        <v/>
      </c>
      <c r="BI382" s="366"/>
      <c r="BJ382" s="533"/>
      <c r="BK382" s="366"/>
      <c r="BL382" s="525"/>
      <c r="BM382" s="525"/>
      <c r="BN382" s="525"/>
      <c r="BO382" s="525"/>
      <c r="BP382" s="525"/>
      <c r="BQ382" s="525"/>
      <c r="BR382" s="366"/>
      <c r="BS382" s="525"/>
      <c r="BT382" s="525"/>
      <c r="BU382" s="525"/>
      <c r="BV382" s="525"/>
      <c r="BW382" s="12"/>
      <c r="BX382"/>
    </row>
    <row r="383" spans="1:76" s="371" customFormat="1" ht="27" customHeight="1" x14ac:dyDescent="0.2">
      <c r="A383" s="365"/>
      <c r="B383" s="379"/>
      <c r="C383" s="366"/>
      <c r="D383" s="533" t="str">
        <f>IF(E382="","",(VLOOKUP(E382,Lookups!$B$4:$C$3001,2,FALSE)))</f>
        <v/>
      </c>
      <c r="E383" s="366"/>
      <c r="F383" s="366"/>
      <c r="G383" s="366"/>
      <c r="H383" s="366"/>
      <c r="I383" s="366"/>
      <c r="J383" s="366"/>
      <c r="K383" s="366"/>
      <c r="L383" s="366"/>
      <c r="M383" s="366"/>
      <c r="N383" s="366"/>
      <c r="O383" s="517"/>
      <c r="P383" s="517"/>
      <c r="Q383" s="365"/>
      <c r="R383" s="365"/>
      <c r="S383" s="365"/>
      <c r="T383" s="518"/>
      <c r="U383" s="366"/>
      <c r="V383" s="365"/>
      <c r="W383" s="365"/>
      <c r="X383" s="532" t="str">
        <f t="shared" si="20"/>
        <v/>
      </c>
      <c r="Y383" s="520"/>
      <c r="Z383" s="534" t="str">
        <f>IF(AA383="","",VLOOKUP(AA383,Lookups!L379:M402,2,FALSE))</f>
        <v/>
      </c>
      <c r="AA383" s="366"/>
      <c r="AB383" s="366"/>
      <c r="AC383" s="517"/>
      <c r="AD383" s="366"/>
      <c r="AE383" s="366"/>
      <c r="AF383" s="366"/>
      <c r="AG383" s="366"/>
      <c r="AH383" s="366"/>
      <c r="AI383" s="366"/>
      <c r="AJ383" s="366"/>
      <c r="AK383" s="366"/>
      <c r="AL383" s="532" t="str">
        <f>IF(AM383="","",(VLOOKUP(AM383,Lookups!V379:W400,2,FALSE)))</f>
        <v/>
      </c>
      <c r="AM383" s="366"/>
      <c r="AN383" s="366"/>
      <c r="AO383" s="532" t="str">
        <f t="shared" si="21"/>
        <v/>
      </c>
      <c r="AP383" s="366"/>
      <c r="AQ383" s="532" t="str">
        <f t="shared" si="22"/>
        <v/>
      </c>
      <c r="AR383" s="366"/>
      <c r="AS383" s="366"/>
      <c r="AT383" s="366"/>
      <c r="AU383" s="366"/>
      <c r="AV383" s="366"/>
      <c r="AW383" s="366"/>
      <c r="AX383" s="522"/>
      <c r="AY383" s="522"/>
      <c r="AZ383" s="522"/>
      <c r="BA383" s="522"/>
      <c r="BB383" s="366"/>
      <c r="BC383" s="366"/>
      <c r="BD383" s="366"/>
      <c r="BE383" s="366"/>
      <c r="BF383" s="518"/>
      <c r="BG383" s="518"/>
      <c r="BH383" s="532" t="str">
        <f t="shared" si="23"/>
        <v/>
      </c>
      <c r="BI383" s="366"/>
      <c r="BJ383" s="533"/>
      <c r="BK383" s="366"/>
      <c r="BL383" s="525"/>
      <c r="BM383" s="525"/>
      <c r="BN383" s="525"/>
      <c r="BO383" s="525"/>
      <c r="BP383" s="525"/>
      <c r="BQ383" s="525"/>
      <c r="BR383" s="366"/>
      <c r="BS383" s="525"/>
      <c r="BT383" s="525"/>
      <c r="BU383" s="525"/>
      <c r="BV383" s="525"/>
      <c r="BW383" s="12"/>
      <c r="BX383"/>
    </row>
    <row r="384" spans="1:76" s="371" customFormat="1" ht="27" customHeight="1" x14ac:dyDescent="0.2">
      <c r="A384" s="365"/>
      <c r="B384" s="379"/>
      <c r="C384" s="366"/>
      <c r="D384" s="533" t="str">
        <f>IF(E383="","",(VLOOKUP(E383,Lookups!$B$4:$C$3001,2,FALSE)))</f>
        <v/>
      </c>
      <c r="E384" s="366"/>
      <c r="F384" s="366"/>
      <c r="G384" s="366"/>
      <c r="H384" s="366"/>
      <c r="I384" s="366"/>
      <c r="J384" s="366"/>
      <c r="K384" s="366"/>
      <c r="L384" s="366"/>
      <c r="M384" s="366"/>
      <c r="N384" s="366"/>
      <c r="O384" s="517"/>
      <c r="P384" s="517"/>
      <c r="Q384" s="365"/>
      <c r="R384" s="365"/>
      <c r="S384" s="365"/>
      <c r="T384" s="518"/>
      <c r="U384" s="366"/>
      <c r="V384" s="365"/>
      <c r="W384" s="365"/>
      <c r="X384" s="532" t="str">
        <f t="shared" si="20"/>
        <v/>
      </c>
      <c r="Y384" s="520"/>
      <c r="Z384" s="534" t="str">
        <f>IF(AA384="","",VLOOKUP(AA384,Lookups!L380:M403,2,FALSE))</f>
        <v/>
      </c>
      <c r="AA384" s="366"/>
      <c r="AB384" s="366"/>
      <c r="AC384" s="517"/>
      <c r="AD384" s="366"/>
      <c r="AE384" s="366"/>
      <c r="AF384" s="366"/>
      <c r="AG384" s="366"/>
      <c r="AH384" s="366"/>
      <c r="AI384" s="366"/>
      <c r="AJ384" s="366"/>
      <c r="AK384" s="366"/>
      <c r="AL384" s="532" t="str">
        <f>IF(AM384="","",(VLOOKUP(AM384,Lookups!V380:W401,2,FALSE)))</f>
        <v/>
      </c>
      <c r="AM384" s="366"/>
      <c r="AN384" s="366"/>
      <c r="AO384" s="532" t="str">
        <f t="shared" si="21"/>
        <v/>
      </c>
      <c r="AP384" s="366"/>
      <c r="AQ384" s="532" t="str">
        <f t="shared" si="22"/>
        <v/>
      </c>
      <c r="AR384" s="366"/>
      <c r="AS384" s="366"/>
      <c r="AT384" s="366"/>
      <c r="AU384" s="366"/>
      <c r="AV384" s="366"/>
      <c r="AW384" s="366"/>
      <c r="AX384" s="522"/>
      <c r="AY384" s="522"/>
      <c r="AZ384" s="522"/>
      <c r="BA384" s="522"/>
      <c r="BB384" s="366"/>
      <c r="BC384" s="366"/>
      <c r="BD384" s="366"/>
      <c r="BE384" s="366"/>
      <c r="BF384" s="518"/>
      <c r="BG384" s="518"/>
      <c r="BH384" s="532" t="str">
        <f t="shared" si="23"/>
        <v/>
      </c>
      <c r="BI384" s="366"/>
      <c r="BJ384" s="533"/>
      <c r="BK384" s="366"/>
      <c r="BL384" s="525"/>
      <c r="BM384" s="525"/>
      <c r="BN384" s="525"/>
      <c r="BO384" s="525"/>
      <c r="BP384" s="525"/>
      <c r="BQ384" s="525"/>
      <c r="BR384" s="366"/>
      <c r="BS384" s="525"/>
      <c r="BT384" s="525"/>
      <c r="BU384" s="525"/>
      <c r="BV384" s="525"/>
      <c r="BW384" s="12"/>
      <c r="BX384"/>
    </row>
    <row r="385" spans="1:76" s="371" customFormat="1" ht="27" customHeight="1" x14ac:dyDescent="0.2">
      <c r="A385" s="365"/>
      <c r="B385" s="379"/>
      <c r="C385" s="366"/>
      <c r="D385" s="533" t="str">
        <f>IF(E384="","",(VLOOKUP(E384,Lookups!$B$4:$C$3001,2,FALSE)))</f>
        <v/>
      </c>
      <c r="E385" s="366"/>
      <c r="F385" s="366"/>
      <c r="G385" s="366"/>
      <c r="H385" s="366"/>
      <c r="I385" s="366"/>
      <c r="J385" s="366"/>
      <c r="K385" s="366"/>
      <c r="L385" s="366"/>
      <c r="M385" s="366"/>
      <c r="N385" s="366"/>
      <c r="O385" s="517"/>
      <c r="P385" s="517"/>
      <c r="Q385" s="365"/>
      <c r="R385" s="365"/>
      <c r="S385" s="365"/>
      <c r="T385" s="518"/>
      <c r="U385" s="366"/>
      <c r="V385" s="365"/>
      <c r="W385" s="365"/>
      <c r="X385" s="532" t="str">
        <f t="shared" si="20"/>
        <v/>
      </c>
      <c r="Y385" s="520"/>
      <c r="Z385" s="534" t="str">
        <f>IF(AA385="","",VLOOKUP(AA385,Lookups!L381:M404,2,FALSE))</f>
        <v/>
      </c>
      <c r="AA385" s="366"/>
      <c r="AB385" s="366"/>
      <c r="AC385" s="517"/>
      <c r="AD385" s="366"/>
      <c r="AE385" s="366"/>
      <c r="AF385" s="366"/>
      <c r="AG385" s="366"/>
      <c r="AH385" s="366"/>
      <c r="AI385" s="366"/>
      <c r="AJ385" s="366"/>
      <c r="AK385" s="366"/>
      <c r="AL385" s="532" t="str">
        <f>IF(AM385="","",(VLOOKUP(AM385,Lookups!V381:W402,2,FALSE)))</f>
        <v/>
      </c>
      <c r="AM385" s="366"/>
      <c r="AN385" s="366"/>
      <c r="AO385" s="532" t="str">
        <f t="shared" si="21"/>
        <v/>
      </c>
      <c r="AP385" s="366"/>
      <c r="AQ385" s="532" t="str">
        <f t="shared" si="22"/>
        <v/>
      </c>
      <c r="AR385" s="366"/>
      <c r="AS385" s="366"/>
      <c r="AT385" s="366"/>
      <c r="AU385" s="366"/>
      <c r="AV385" s="366"/>
      <c r="AW385" s="366"/>
      <c r="AX385" s="522"/>
      <c r="AY385" s="522"/>
      <c r="AZ385" s="522"/>
      <c r="BA385" s="522"/>
      <c r="BB385" s="366"/>
      <c r="BC385" s="366"/>
      <c r="BD385" s="366"/>
      <c r="BE385" s="366"/>
      <c r="BF385" s="518"/>
      <c r="BG385" s="518"/>
      <c r="BH385" s="532" t="str">
        <f t="shared" si="23"/>
        <v/>
      </c>
      <c r="BI385" s="366"/>
      <c r="BJ385" s="533"/>
      <c r="BK385" s="366"/>
      <c r="BL385" s="525"/>
      <c r="BM385" s="525"/>
      <c r="BN385" s="525"/>
      <c r="BO385" s="525"/>
      <c r="BP385" s="525"/>
      <c r="BQ385" s="525"/>
      <c r="BR385" s="366"/>
      <c r="BS385" s="525"/>
      <c r="BT385" s="525"/>
      <c r="BU385" s="525"/>
      <c r="BV385" s="525"/>
      <c r="BW385" s="12"/>
      <c r="BX385"/>
    </row>
    <row r="386" spans="1:76" s="371" customFormat="1" ht="27" customHeight="1" x14ac:dyDescent="0.2">
      <c r="A386" s="365"/>
      <c r="B386" s="379"/>
      <c r="C386" s="366"/>
      <c r="D386" s="533" t="str">
        <f>IF(E385="","",(VLOOKUP(E385,Lookups!$B$4:$C$3001,2,FALSE)))</f>
        <v/>
      </c>
      <c r="E386" s="366"/>
      <c r="F386" s="366"/>
      <c r="G386" s="366"/>
      <c r="H386" s="366"/>
      <c r="I386" s="366"/>
      <c r="J386" s="366"/>
      <c r="K386" s="366"/>
      <c r="L386" s="366"/>
      <c r="M386" s="366"/>
      <c r="N386" s="366"/>
      <c r="O386" s="517"/>
      <c r="P386" s="517"/>
      <c r="Q386" s="365"/>
      <c r="R386" s="365"/>
      <c r="S386" s="365"/>
      <c r="T386" s="518"/>
      <c r="U386" s="366"/>
      <c r="V386" s="365"/>
      <c r="W386" s="365"/>
      <c r="X386" s="532" t="str">
        <f t="shared" si="20"/>
        <v/>
      </c>
      <c r="Y386" s="520"/>
      <c r="Z386" s="534" t="str">
        <f>IF(AA386="","",VLOOKUP(AA386,Lookups!L382:M405,2,FALSE))</f>
        <v/>
      </c>
      <c r="AA386" s="366"/>
      <c r="AB386" s="366"/>
      <c r="AC386" s="517"/>
      <c r="AD386" s="366"/>
      <c r="AE386" s="366"/>
      <c r="AF386" s="366"/>
      <c r="AG386" s="366"/>
      <c r="AH386" s="366"/>
      <c r="AI386" s="366"/>
      <c r="AJ386" s="366"/>
      <c r="AK386" s="366"/>
      <c r="AL386" s="532" t="str">
        <f>IF(AM386="","",(VLOOKUP(AM386,Lookups!V382:W403,2,FALSE)))</f>
        <v/>
      </c>
      <c r="AM386" s="366"/>
      <c r="AN386" s="366"/>
      <c r="AO386" s="532" t="str">
        <f t="shared" si="21"/>
        <v/>
      </c>
      <c r="AP386" s="366"/>
      <c r="AQ386" s="532" t="str">
        <f t="shared" si="22"/>
        <v/>
      </c>
      <c r="AR386" s="366"/>
      <c r="AS386" s="366"/>
      <c r="AT386" s="366"/>
      <c r="AU386" s="366"/>
      <c r="AV386" s="366"/>
      <c r="AW386" s="366"/>
      <c r="AX386" s="522"/>
      <c r="AY386" s="522"/>
      <c r="AZ386" s="522"/>
      <c r="BA386" s="522"/>
      <c r="BB386" s="366"/>
      <c r="BC386" s="366"/>
      <c r="BD386" s="366"/>
      <c r="BE386" s="366"/>
      <c r="BF386" s="518"/>
      <c r="BG386" s="518"/>
      <c r="BH386" s="532" t="str">
        <f t="shared" si="23"/>
        <v/>
      </c>
      <c r="BI386" s="366"/>
      <c r="BJ386" s="533"/>
      <c r="BK386" s="366"/>
      <c r="BL386" s="525"/>
      <c r="BM386" s="525"/>
      <c r="BN386" s="525"/>
      <c r="BO386" s="525"/>
      <c r="BP386" s="525"/>
      <c r="BQ386" s="525"/>
      <c r="BR386" s="366"/>
      <c r="BS386" s="525"/>
      <c r="BT386" s="525"/>
      <c r="BU386" s="525"/>
      <c r="BV386" s="525"/>
      <c r="BW386" s="12"/>
      <c r="BX386"/>
    </row>
    <row r="387" spans="1:76" s="371" customFormat="1" ht="27" customHeight="1" x14ac:dyDescent="0.2">
      <c r="A387" s="365"/>
      <c r="B387" s="379"/>
      <c r="C387" s="366"/>
      <c r="D387" s="533" t="str">
        <f>IF(E386="","",(VLOOKUP(E386,Lookups!$B$4:$C$3001,2,FALSE)))</f>
        <v/>
      </c>
      <c r="E387" s="366"/>
      <c r="F387" s="366"/>
      <c r="G387" s="366"/>
      <c r="H387" s="366"/>
      <c r="I387" s="366"/>
      <c r="J387" s="366"/>
      <c r="K387" s="366"/>
      <c r="L387" s="366"/>
      <c r="M387" s="366"/>
      <c r="N387" s="366"/>
      <c r="O387" s="517"/>
      <c r="P387" s="517"/>
      <c r="Q387" s="365"/>
      <c r="R387" s="365"/>
      <c r="S387" s="365"/>
      <c r="T387" s="518"/>
      <c r="U387" s="366"/>
      <c r="V387" s="365"/>
      <c r="W387" s="365"/>
      <c r="X387" s="532" t="str">
        <f t="shared" si="20"/>
        <v/>
      </c>
      <c r="Y387" s="520"/>
      <c r="Z387" s="534" t="str">
        <f>IF(AA387="","",VLOOKUP(AA387,Lookups!L383:M406,2,FALSE))</f>
        <v/>
      </c>
      <c r="AA387" s="366"/>
      <c r="AB387" s="366"/>
      <c r="AC387" s="517"/>
      <c r="AD387" s="366"/>
      <c r="AE387" s="366"/>
      <c r="AF387" s="366"/>
      <c r="AG387" s="366"/>
      <c r="AH387" s="366"/>
      <c r="AI387" s="366"/>
      <c r="AJ387" s="366"/>
      <c r="AK387" s="366"/>
      <c r="AL387" s="532" t="str">
        <f>IF(AM387="","",(VLOOKUP(AM387,Lookups!V383:W404,2,FALSE)))</f>
        <v/>
      </c>
      <c r="AM387" s="366"/>
      <c r="AN387" s="366"/>
      <c r="AO387" s="532" t="str">
        <f t="shared" si="21"/>
        <v/>
      </c>
      <c r="AP387" s="366"/>
      <c r="AQ387" s="532" t="str">
        <f t="shared" si="22"/>
        <v/>
      </c>
      <c r="AR387" s="366"/>
      <c r="AS387" s="366"/>
      <c r="AT387" s="366"/>
      <c r="AU387" s="366"/>
      <c r="AV387" s="366"/>
      <c r="AW387" s="366"/>
      <c r="AX387" s="522"/>
      <c r="AY387" s="522"/>
      <c r="AZ387" s="522"/>
      <c r="BA387" s="522"/>
      <c r="BB387" s="366"/>
      <c r="BC387" s="366"/>
      <c r="BD387" s="366"/>
      <c r="BE387" s="366"/>
      <c r="BF387" s="518"/>
      <c r="BG387" s="518"/>
      <c r="BH387" s="532" t="str">
        <f t="shared" si="23"/>
        <v/>
      </c>
      <c r="BI387" s="366"/>
      <c r="BJ387" s="533"/>
      <c r="BK387" s="366"/>
      <c r="BL387" s="525"/>
      <c r="BM387" s="525"/>
      <c r="BN387" s="525"/>
      <c r="BO387" s="525"/>
      <c r="BP387" s="525"/>
      <c r="BQ387" s="525"/>
      <c r="BR387" s="366"/>
      <c r="BS387" s="525"/>
      <c r="BT387" s="525"/>
      <c r="BU387" s="525"/>
      <c r="BV387" s="525"/>
      <c r="BW387" s="12"/>
      <c r="BX387"/>
    </row>
    <row r="388" spans="1:76" s="371" customFormat="1" ht="27" customHeight="1" x14ac:dyDescent="0.2">
      <c r="A388" s="365"/>
      <c r="B388" s="379"/>
      <c r="C388" s="366"/>
      <c r="D388" s="533" t="str">
        <f>IF(E387="","",(VLOOKUP(E387,Lookups!$B$4:$C$3001,2,FALSE)))</f>
        <v/>
      </c>
      <c r="E388" s="366"/>
      <c r="F388" s="366"/>
      <c r="G388" s="366"/>
      <c r="H388" s="366"/>
      <c r="I388" s="366"/>
      <c r="J388" s="366"/>
      <c r="K388" s="366"/>
      <c r="L388" s="366"/>
      <c r="M388" s="366"/>
      <c r="N388" s="366"/>
      <c r="O388" s="517"/>
      <c r="P388" s="517"/>
      <c r="Q388" s="365"/>
      <c r="R388" s="365"/>
      <c r="S388" s="365"/>
      <c r="T388" s="518"/>
      <c r="U388" s="366"/>
      <c r="V388" s="365"/>
      <c r="W388" s="365"/>
      <c r="X388" s="532" t="str">
        <f t="shared" si="20"/>
        <v/>
      </c>
      <c r="Y388" s="520"/>
      <c r="Z388" s="534" t="str">
        <f>IF(AA388="","",VLOOKUP(AA388,Lookups!L384:M407,2,FALSE))</f>
        <v/>
      </c>
      <c r="AA388" s="366"/>
      <c r="AB388" s="366"/>
      <c r="AC388" s="517"/>
      <c r="AD388" s="366"/>
      <c r="AE388" s="366"/>
      <c r="AF388" s="366"/>
      <c r="AG388" s="366"/>
      <c r="AH388" s="366"/>
      <c r="AI388" s="366"/>
      <c r="AJ388" s="366"/>
      <c r="AK388" s="366"/>
      <c r="AL388" s="532" t="str">
        <f>IF(AM388="","",(VLOOKUP(AM388,Lookups!V384:W405,2,FALSE)))</f>
        <v/>
      </c>
      <c r="AM388" s="366"/>
      <c r="AN388" s="366"/>
      <c r="AO388" s="532" t="str">
        <f t="shared" si="21"/>
        <v/>
      </c>
      <c r="AP388" s="366"/>
      <c r="AQ388" s="532" t="str">
        <f t="shared" si="22"/>
        <v/>
      </c>
      <c r="AR388" s="366"/>
      <c r="AS388" s="366"/>
      <c r="AT388" s="366"/>
      <c r="AU388" s="366"/>
      <c r="AV388" s="366"/>
      <c r="AW388" s="366"/>
      <c r="AX388" s="522"/>
      <c r="AY388" s="522"/>
      <c r="AZ388" s="522"/>
      <c r="BA388" s="522"/>
      <c r="BB388" s="366"/>
      <c r="BC388" s="366"/>
      <c r="BD388" s="366"/>
      <c r="BE388" s="366"/>
      <c r="BF388" s="518"/>
      <c r="BG388" s="518"/>
      <c r="BH388" s="532" t="str">
        <f t="shared" si="23"/>
        <v/>
      </c>
      <c r="BI388" s="366"/>
      <c r="BJ388" s="533"/>
      <c r="BK388" s="366"/>
      <c r="BL388" s="525"/>
      <c r="BM388" s="525"/>
      <c r="BN388" s="525"/>
      <c r="BO388" s="525"/>
      <c r="BP388" s="525"/>
      <c r="BQ388" s="525"/>
      <c r="BR388" s="366"/>
      <c r="BS388" s="525"/>
      <c r="BT388" s="525"/>
      <c r="BU388" s="525"/>
      <c r="BV388" s="525"/>
      <c r="BW388" s="12"/>
      <c r="BX388"/>
    </row>
    <row r="389" spans="1:76" s="371" customFormat="1" ht="27" customHeight="1" x14ac:dyDescent="0.2">
      <c r="A389" s="365"/>
      <c r="B389" s="379"/>
      <c r="C389" s="366"/>
      <c r="D389" s="533" t="str">
        <f>IF(E388="","",(VLOOKUP(E388,Lookups!$B$4:$C$3001,2,FALSE)))</f>
        <v/>
      </c>
      <c r="E389" s="366"/>
      <c r="F389" s="366"/>
      <c r="G389" s="366"/>
      <c r="H389" s="366"/>
      <c r="I389" s="366"/>
      <c r="J389" s="366"/>
      <c r="K389" s="366"/>
      <c r="L389" s="366"/>
      <c r="M389" s="366"/>
      <c r="N389" s="366"/>
      <c r="O389" s="517"/>
      <c r="P389" s="517"/>
      <c r="Q389" s="365"/>
      <c r="R389" s="365"/>
      <c r="S389" s="365"/>
      <c r="T389" s="518"/>
      <c r="U389" s="366"/>
      <c r="V389" s="365"/>
      <c r="W389" s="365"/>
      <c r="X389" s="532" t="str">
        <f t="shared" si="20"/>
        <v/>
      </c>
      <c r="Y389" s="520"/>
      <c r="Z389" s="534" t="str">
        <f>IF(AA389="","",VLOOKUP(AA389,Lookups!L385:M408,2,FALSE))</f>
        <v/>
      </c>
      <c r="AA389" s="366"/>
      <c r="AB389" s="366"/>
      <c r="AC389" s="517"/>
      <c r="AD389" s="366"/>
      <c r="AE389" s="366"/>
      <c r="AF389" s="366"/>
      <c r="AG389" s="366"/>
      <c r="AH389" s="366"/>
      <c r="AI389" s="366"/>
      <c r="AJ389" s="366"/>
      <c r="AK389" s="366"/>
      <c r="AL389" s="532" t="str">
        <f>IF(AM389="","",(VLOOKUP(AM389,Lookups!V385:W406,2,FALSE)))</f>
        <v/>
      </c>
      <c r="AM389" s="366"/>
      <c r="AN389" s="366"/>
      <c r="AO389" s="532" t="str">
        <f t="shared" si="21"/>
        <v/>
      </c>
      <c r="AP389" s="366"/>
      <c r="AQ389" s="532" t="str">
        <f t="shared" si="22"/>
        <v/>
      </c>
      <c r="AR389" s="366"/>
      <c r="AS389" s="366"/>
      <c r="AT389" s="366"/>
      <c r="AU389" s="366"/>
      <c r="AV389" s="366"/>
      <c r="AW389" s="366"/>
      <c r="AX389" s="522"/>
      <c r="AY389" s="522"/>
      <c r="AZ389" s="522"/>
      <c r="BA389" s="522"/>
      <c r="BB389" s="366"/>
      <c r="BC389" s="366"/>
      <c r="BD389" s="366"/>
      <c r="BE389" s="366"/>
      <c r="BF389" s="518"/>
      <c r="BG389" s="518"/>
      <c r="BH389" s="532" t="str">
        <f t="shared" si="23"/>
        <v/>
      </c>
      <c r="BI389" s="366"/>
      <c r="BJ389" s="533"/>
      <c r="BK389" s="366"/>
      <c r="BL389" s="525"/>
      <c r="BM389" s="525"/>
      <c r="BN389" s="525"/>
      <c r="BO389" s="525"/>
      <c r="BP389" s="525"/>
      <c r="BQ389" s="525"/>
      <c r="BR389" s="366"/>
      <c r="BS389" s="525"/>
      <c r="BT389" s="525"/>
      <c r="BU389" s="525"/>
      <c r="BV389" s="525"/>
      <c r="BW389" s="12"/>
      <c r="BX389"/>
    </row>
    <row r="390" spans="1:76" s="371" customFormat="1" ht="27" customHeight="1" x14ac:dyDescent="0.2">
      <c r="A390" s="365"/>
      <c r="B390" s="379"/>
      <c r="C390" s="366"/>
      <c r="D390" s="533" t="str">
        <f>IF(E389="","",(VLOOKUP(E389,Lookups!$B$4:$C$3001,2,FALSE)))</f>
        <v/>
      </c>
      <c r="E390" s="366"/>
      <c r="F390" s="366"/>
      <c r="G390" s="366"/>
      <c r="H390" s="366"/>
      <c r="I390" s="366"/>
      <c r="J390" s="366"/>
      <c r="K390" s="366"/>
      <c r="L390" s="366"/>
      <c r="M390" s="366"/>
      <c r="N390" s="366"/>
      <c r="O390" s="517"/>
      <c r="P390" s="517"/>
      <c r="Q390" s="365"/>
      <c r="R390" s="365"/>
      <c r="S390" s="365"/>
      <c r="T390" s="518"/>
      <c r="U390" s="366"/>
      <c r="V390" s="365"/>
      <c r="W390" s="365"/>
      <c r="X390" s="532" t="str">
        <f t="shared" si="20"/>
        <v/>
      </c>
      <c r="Y390" s="520"/>
      <c r="Z390" s="534" t="str">
        <f>IF(AA390="","",VLOOKUP(AA390,Lookups!L386:M409,2,FALSE))</f>
        <v/>
      </c>
      <c r="AA390" s="366"/>
      <c r="AB390" s="366"/>
      <c r="AC390" s="517"/>
      <c r="AD390" s="366"/>
      <c r="AE390" s="366"/>
      <c r="AF390" s="366"/>
      <c r="AG390" s="366"/>
      <c r="AH390" s="366"/>
      <c r="AI390" s="366"/>
      <c r="AJ390" s="366"/>
      <c r="AK390" s="366"/>
      <c r="AL390" s="532" t="str">
        <f>IF(AM390="","",(VLOOKUP(AM390,Lookups!V386:W407,2,FALSE)))</f>
        <v/>
      </c>
      <c r="AM390" s="366"/>
      <c r="AN390" s="366"/>
      <c r="AO390" s="532" t="str">
        <f t="shared" si="21"/>
        <v/>
      </c>
      <c r="AP390" s="366"/>
      <c r="AQ390" s="532" t="str">
        <f t="shared" si="22"/>
        <v/>
      </c>
      <c r="AR390" s="366"/>
      <c r="AS390" s="366"/>
      <c r="AT390" s="366"/>
      <c r="AU390" s="366"/>
      <c r="AV390" s="366"/>
      <c r="AW390" s="366"/>
      <c r="AX390" s="522"/>
      <c r="AY390" s="522"/>
      <c r="AZ390" s="522"/>
      <c r="BA390" s="522"/>
      <c r="BB390" s="366"/>
      <c r="BC390" s="366"/>
      <c r="BD390" s="366"/>
      <c r="BE390" s="366"/>
      <c r="BF390" s="518"/>
      <c r="BG390" s="518"/>
      <c r="BH390" s="532" t="str">
        <f t="shared" si="23"/>
        <v/>
      </c>
      <c r="BI390" s="366"/>
      <c r="BJ390" s="533"/>
      <c r="BK390" s="366"/>
      <c r="BL390" s="525"/>
      <c r="BM390" s="525"/>
      <c r="BN390" s="525"/>
      <c r="BO390" s="525"/>
      <c r="BP390" s="525"/>
      <c r="BQ390" s="525"/>
      <c r="BR390" s="366"/>
      <c r="BS390" s="525"/>
      <c r="BT390" s="525"/>
      <c r="BU390" s="525"/>
      <c r="BV390" s="525"/>
      <c r="BW390" s="12"/>
      <c r="BX390"/>
    </row>
    <row r="391" spans="1:76" s="371" customFormat="1" ht="27" customHeight="1" x14ac:dyDescent="0.2">
      <c r="A391" s="365"/>
      <c r="B391" s="379"/>
      <c r="C391" s="366"/>
      <c r="D391" s="533" t="str">
        <f>IF(E390="","",(VLOOKUP(E390,Lookups!$B$4:$C$3001,2,FALSE)))</f>
        <v/>
      </c>
      <c r="E391" s="366"/>
      <c r="F391" s="366"/>
      <c r="G391" s="366"/>
      <c r="H391" s="366"/>
      <c r="I391" s="366"/>
      <c r="J391" s="366"/>
      <c r="K391" s="366"/>
      <c r="L391" s="366"/>
      <c r="M391" s="366"/>
      <c r="N391" s="366"/>
      <c r="O391" s="517"/>
      <c r="P391" s="517"/>
      <c r="Q391" s="365"/>
      <c r="R391" s="365"/>
      <c r="S391" s="365"/>
      <c r="T391" s="518"/>
      <c r="U391" s="366"/>
      <c r="V391" s="365"/>
      <c r="W391" s="365"/>
      <c r="X391" s="532" t="str">
        <f t="shared" ref="X391:X454" si="24">IF(Y391="","",VLOOKUP(Y391,SurfMatDesc,2,FALSE))</f>
        <v/>
      </c>
      <c r="Y391" s="520"/>
      <c r="Z391" s="534" t="str">
        <f>IF(AA391="","",VLOOKUP(AA391,Lookups!L387:M410,2,FALSE))</f>
        <v/>
      </c>
      <c r="AA391" s="366"/>
      <c r="AB391" s="366"/>
      <c r="AC391" s="517"/>
      <c r="AD391" s="366"/>
      <c r="AE391" s="366"/>
      <c r="AF391" s="366"/>
      <c r="AG391" s="366"/>
      <c r="AH391" s="366"/>
      <c r="AI391" s="366"/>
      <c r="AJ391" s="366"/>
      <c r="AK391" s="366"/>
      <c r="AL391" s="532" t="str">
        <f>IF(AM391="","",(VLOOKUP(AM391,Lookups!V387:W408,2,FALSE)))</f>
        <v/>
      </c>
      <c r="AM391" s="366"/>
      <c r="AN391" s="366"/>
      <c r="AO391" s="532" t="str">
        <f t="shared" ref="AO391:AO454" si="25">IF(AP391="","",(VLOOKUP(AP391,SurfAdditive,2,FALSE)))</f>
        <v/>
      </c>
      <c r="AP391" s="366"/>
      <c r="AQ391" s="532" t="str">
        <f t="shared" ref="AQ391:AQ454" si="26">IF(AR391="","",(VLOOKUP(AR391,Polymer_Type,2,FALSE)))</f>
        <v/>
      </c>
      <c r="AR391" s="366"/>
      <c r="AS391" s="366"/>
      <c r="AT391" s="366"/>
      <c r="AU391" s="366"/>
      <c r="AV391" s="366"/>
      <c r="AW391" s="366"/>
      <c r="AX391" s="522"/>
      <c r="AY391" s="522"/>
      <c r="AZ391" s="522"/>
      <c r="BA391" s="522"/>
      <c r="BB391" s="366"/>
      <c r="BC391" s="366"/>
      <c r="BD391" s="366"/>
      <c r="BE391" s="366"/>
      <c r="BF391" s="518"/>
      <c r="BG391" s="518"/>
      <c r="BH391" s="532" t="str">
        <f t="shared" ref="BH391:BH454" si="27">IF(BI391="","",(VLOOKUP(BI391,SurfReason,2,FALSE)))</f>
        <v/>
      </c>
      <c r="BI391" s="366"/>
      <c r="BJ391" s="533"/>
      <c r="BK391" s="366"/>
      <c r="BL391" s="525"/>
      <c r="BM391" s="525"/>
      <c r="BN391" s="525"/>
      <c r="BO391" s="525"/>
      <c r="BP391" s="525"/>
      <c r="BQ391" s="525"/>
      <c r="BR391" s="366"/>
      <c r="BS391" s="525"/>
      <c r="BT391" s="525"/>
      <c r="BU391" s="525"/>
      <c r="BV391" s="525"/>
      <c r="BW391" s="12"/>
      <c r="BX391"/>
    </row>
    <row r="392" spans="1:76" s="371" customFormat="1" ht="27" customHeight="1" x14ac:dyDescent="0.2">
      <c r="A392" s="365"/>
      <c r="B392" s="379"/>
      <c r="C392" s="366"/>
      <c r="D392" s="533" t="str">
        <f>IF(E391="","",(VLOOKUP(E391,Lookups!$B$4:$C$3001,2,FALSE)))</f>
        <v/>
      </c>
      <c r="E392" s="366"/>
      <c r="F392" s="366"/>
      <c r="G392" s="366"/>
      <c r="H392" s="366"/>
      <c r="I392" s="366"/>
      <c r="J392" s="366"/>
      <c r="K392" s="366"/>
      <c r="L392" s="366"/>
      <c r="M392" s="366"/>
      <c r="N392" s="366"/>
      <c r="O392" s="517"/>
      <c r="P392" s="517"/>
      <c r="Q392" s="365"/>
      <c r="R392" s="365"/>
      <c r="S392" s="365"/>
      <c r="T392" s="518"/>
      <c r="U392" s="366"/>
      <c r="V392" s="365"/>
      <c r="W392" s="365"/>
      <c r="X392" s="532" t="str">
        <f t="shared" si="24"/>
        <v/>
      </c>
      <c r="Y392" s="520"/>
      <c r="Z392" s="534" t="str">
        <f>IF(AA392="","",VLOOKUP(AA392,Lookups!L388:M411,2,FALSE))</f>
        <v/>
      </c>
      <c r="AA392" s="366"/>
      <c r="AB392" s="366"/>
      <c r="AC392" s="517"/>
      <c r="AD392" s="366"/>
      <c r="AE392" s="366"/>
      <c r="AF392" s="366"/>
      <c r="AG392" s="366"/>
      <c r="AH392" s="366"/>
      <c r="AI392" s="366"/>
      <c r="AJ392" s="366"/>
      <c r="AK392" s="366"/>
      <c r="AL392" s="532" t="str">
        <f>IF(AM392="","",(VLOOKUP(AM392,Lookups!V388:W409,2,FALSE)))</f>
        <v/>
      </c>
      <c r="AM392" s="366"/>
      <c r="AN392" s="366"/>
      <c r="AO392" s="532" t="str">
        <f t="shared" si="25"/>
        <v/>
      </c>
      <c r="AP392" s="366"/>
      <c r="AQ392" s="532" t="str">
        <f t="shared" si="26"/>
        <v/>
      </c>
      <c r="AR392" s="366"/>
      <c r="AS392" s="366"/>
      <c r="AT392" s="366"/>
      <c r="AU392" s="366"/>
      <c r="AV392" s="366"/>
      <c r="AW392" s="366"/>
      <c r="AX392" s="522"/>
      <c r="AY392" s="522"/>
      <c r="AZ392" s="522"/>
      <c r="BA392" s="522"/>
      <c r="BB392" s="366"/>
      <c r="BC392" s="366"/>
      <c r="BD392" s="366"/>
      <c r="BE392" s="366"/>
      <c r="BF392" s="518"/>
      <c r="BG392" s="518"/>
      <c r="BH392" s="532" t="str">
        <f t="shared" si="27"/>
        <v/>
      </c>
      <c r="BI392" s="366"/>
      <c r="BJ392" s="533"/>
      <c r="BK392" s="366"/>
      <c r="BL392" s="525"/>
      <c r="BM392" s="525"/>
      <c r="BN392" s="525"/>
      <c r="BO392" s="525"/>
      <c r="BP392" s="525"/>
      <c r="BQ392" s="525"/>
      <c r="BR392" s="366"/>
      <c r="BS392" s="525"/>
      <c r="BT392" s="525"/>
      <c r="BU392" s="525"/>
      <c r="BV392" s="525"/>
      <c r="BW392" s="12"/>
      <c r="BX392"/>
    </row>
    <row r="393" spans="1:76" s="371" customFormat="1" ht="27" customHeight="1" x14ac:dyDescent="0.2">
      <c r="A393" s="365"/>
      <c r="B393" s="379"/>
      <c r="C393" s="366"/>
      <c r="D393" s="533" t="str">
        <f>IF(E392="","",(VLOOKUP(E392,Lookups!$B$4:$C$3001,2,FALSE)))</f>
        <v/>
      </c>
      <c r="E393" s="366"/>
      <c r="F393" s="366"/>
      <c r="G393" s="366"/>
      <c r="H393" s="366"/>
      <c r="I393" s="366"/>
      <c r="J393" s="366"/>
      <c r="K393" s="366"/>
      <c r="L393" s="366"/>
      <c r="M393" s="366"/>
      <c r="N393" s="366"/>
      <c r="O393" s="517"/>
      <c r="P393" s="517"/>
      <c r="Q393" s="365"/>
      <c r="R393" s="365"/>
      <c r="S393" s="365"/>
      <c r="T393" s="518"/>
      <c r="U393" s="366"/>
      <c r="V393" s="365"/>
      <c r="W393" s="365"/>
      <c r="X393" s="532" t="str">
        <f t="shared" si="24"/>
        <v/>
      </c>
      <c r="Y393" s="520"/>
      <c r="Z393" s="534" t="str">
        <f>IF(AA393="","",VLOOKUP(AA393,Lookups!L389:M412,2,FALSE))</f>
        <v/>
      </c>
      <c r="AA393" s="366"/>
      <c r="AB393" s="366"/>
      <c r="AC393" s="517"/>
      <c r="AD393" s="366"/>
      <c r="AE393" s="366"/>
      <c r="AF393" s="366"/>
      <c r="AG393" s="366"/>
      <c r="AH393" s="366"/>
      <c r="AI393" s="366"/>
      <c r="AJ393" s="366"/>
      <c r="AK393" s="366"/>
      <c r="AL393" s="532" t="str">
        <f>IF(AM393="","",(VLOOKUP(AM393,Lookups!V389:W410,2,FALSE)))</f>
        <v/>
      </c>
      <c r="AM393" s="366"/>
      <c r="AN393" s="366"/>
      <c r="AO393" s="532" t="str">
        <f t="shared" si="25"/>
        <v/>
      </c>
      <c r="AP393" s="366"/>
      <c r="AQ393" s="532" t="str">
        <f t="shared" si="26"/>
        <v/>
      </c>
      <c r="AR393" s="366"/>
      <c r="AS393" s="366"/>
      <c r="AT393" s="366"/>
      <c r="AU393" s="366"/>
      <c r="AV393" s="366"/>
      <c r="AW393" s="366"/>
      <c r="AX393" s="522"/>
      <c r="AY393" s="522"/>
      <c r="AZ393" s="522"/>
      <c r="BA393" s="522"/>
      <c r="BB393" s="366"/>
      <c r="BC393" s="366"/>
      <c r="BD393" s="366"/>
      <c r="BE393" s="366"/>
      <c r="BF393" s="518"/>
      <c r="BG393" s="518"/>
      <c r="BH393" s="532" t="str">
        <f t="shared" si="27"/>
        <v/>
      </c>
      <c r="BI393" s="366"/>
      <c r="BJ393" s="533"/>
      <c r="BK393" s="366"/>
      <c r="BL393" s="525"/>
      <c r="BM393" s="525"/>
      <c r="BN393" s="525"/>
      <c r="BO393" s="525"/>
      <c r="BP393" s="525"/>
      <c r="BQ393" s="525"/>
      <c r="BR393" s="366"/>
      <c r="BS393" s="525"/>
      <c r="BT393" s="525"/>
      <c r="BU393" s="525"/>
      <c r="BV393" s="525"/>
      <c r="BW393" s="12"/>
      <c r="BX393"/>
    </row>
    <row r="394" spans="1:76" s="371" customFormat="1" ht="27" customHeight="1" x14ac:dyDescent="0.2">
      <c r="A394" s="365"/>
      <c r="B394" s="379"/>
      <c r="C394" s="366"/>
      <c r="D394" s="533" t="str">
        <f>IF(E393="","",(VLOOKUP(E393,Lookups!$B$4:$C$3001,2,FALSE)))</f>
        <v/>
      </c>
      <c r="E394" s="366"/>
      <c r="F394" s="366"/>
      <c r="G394" s="366"/>
      <c r="H394" s="366"/>
      <c r="I394" s="366"/>
      <c r="J394" s="366"/>
      <c r="K394" s="366"/>
      <c r="L394" s="366"/>
      <c r="M394" s="366"/>
      <c r="N394" s="366"/>
      <c r="O394" s="517"/>
      <c r="P394" s="517"/>
      <c r="Q394" s="365"/>
      <c r="R394" s="365"/>
      <c r="S394" s="365"/>
      <c r="T394" s="518"/>
      <c r="U394" s="366"/>
      <c r="V394" s="365"/>
      <c r="W394" s="365"/>
      <c r="X394" s="532" t="str">
        <f t="shared" si="24"/>
        <v/>
      </c>
      <c r="Y394" s="520"/>
      <c r="Z394" s="534" t="str">
        <f>IF(AA394="","",VLOOKUP(AA394,Lookups!L390:M413,2,FALSE))</f>
        <v/>
      </c>
      <c r="AA394" s="366"/>
      <c r="AB394" s="366"/>
      <c r="AC394" s="517"/>
      <c r="AD394" s="366"/>
      <c r="AE394" s="366"/>
      <c r="AF394" s="366"/>
      <c r="AG394" s="366"/>
      <c r="AH394" s="366"/>
      <c r="AI394" s="366"/>
      <c r="AJ394" s="366"/>
      <c r="AK394" s="366"/>
      <c r="AL394" s="532" t="str">
        <f>IF(AM394="","",(VLOOKUP(AM394,Lookups!V390:W411,2,FALSE)))</f>
        <v/>
      </c>
      <c r="AM394" s="366"/>
      <c r="AN394" s="366"/>
      <c r="AO394" s="532" t="str">
        <f t="shared" si="25"/>
        <v/>
      </c>
      <c r="AP394" s="366"/>
      <c r="AQ394" s="532" t="str">
        <f t="shared" si="26"/>
        <v/>
      </c>
      <c r="AR394" s="366"/>
      <c r="AS394" s="366"/>
      <c r="AT394" s="366"/>
      <c r="AU394" s="366"/>
      <c r="AV394" s="366"/>
      <c r="AW394" s="366"/>
      <c r="AX394" s="522"/>
      <c r="AY394" s="522"/>
      <c r="AZ394" s="522"/>
      <c r="BA394" s="522"/>
      <c r="BB394" s="366"/>
      <c r="BC394" s="366"/>
      <c r="BD394" s="366"/>
      <c r="BE394" s="366"/>
      <c r="BF394" s="518"/>
      <c r="BG394" s="518"/>
      <c r="BH394" s="532" t="str">
        <f t="shared" si="27"/>
        <v/>
      </c>
      <c r="BI394" s="366"/>
      <c r="BJ394" s="533"/>
      <c r="BK394" s="366"/>
      <c r="BL394" s="525"/>
      <c r="BM394" s="525"/>
      <c r="BN394" s="525"/>
      <c r="BO394" s="525"/>
      <c r="BP394" s="525"/>
      <c r="BQ394" s="525"/>
      <c r="BR394" s="366"/>
      <c r="BS394" s="525"/>
      <c r="BT394" s="525"/>
      <c r="BU394" s="525"/>
      <c r="BV394" s="525"/>
      <c r="BW394" s="12"/>
      <c r="BX394"/>
    </row>
    <row r="395" spans="1:76" s="371" customFormat="1" ht="27" customHeight="1" x14ac:dyDescent="0.2">
      <c r="A395" s="365"/>
      <c r="B395" s="379"/>
      <c r="C395" s="366"/>
      <c r="D395" s="533" t="str">
        <f>IF(E394="","",(VLOOKUP(E394,Lookups!$B$4:$C$3001,2,FALSE)))</f>
        <v/>
      </c>
      <c r="E395" s="366"/>
      <c r="F395" s="366"/>
      <c r="G395" s="366"/>
      <c r="H395" s="366"/>
      <c r="I395" s="366"/>
      <c r="J395" s="366"/>
      <c r="K395" s="366"/>
      <c r="L395" s="366"/>
      <c r="M395" s="366"/>
      <c r="N395" s="366"/>
      <c r="O395" s="517"/>
      <c r="P395" s="517"/>
      <c r="Q395" s="365"/>
      <c r="R395" s="365"/>
      <c r="S395" s="365"/>
      <c r="T395" s="518"/>
      <c r="U395" s="366"/>
      <c r="V395" s="365"/>
      <c r="W395" s="365"/>
      <c r="X395" s="532" t="str">
        <f t="shared" si="24"/>
        <v/>
      </c>
      <c r="Y395" s="520"/>
      <c r="Z395" s="534" t="str">
        <f>IF(AA395="","",VLOOKUP(AA395,Lookups!L391:M414,2,FALSE))</f>
        <v/>
      </c>
      <c r="AA395" s="366"/>
      <c r="AB395" s="366"/>
      <c r="AC395" s="517"/>
      <c r="AD395" s="366"/>
      <c r="AE395" s="366"/>
      <c r="AF395" s="366"/>
      <c r="AG395" s="366"/>
      <c r="AH395" s="366"/>
      <c r="AI395" s="366"/>
      <c r="AJ395" s="366"/>
      <c r="AK395" s="366"/>
      <c r="AL395" s="532" t="str">
        <f>IF(AM395="","",(VLOOKUP(AM395,Lookups!V391:W412,2,FALSE)))</f>
        <v/>
      </c>
      <c r="AM395" s="366"/>
      <c r="AN395" s="366"/>
      <c r="AO395" s="532" t="str">
        <f t="shared" si="25"/>
        <v/>
      </c>
      <c r="AP395" s="366"/>
      <c r="AQ395" s="532" t="str">
        <f t="shared" si="26"/>
        <v/>
      </c>
      <c r="AR395" s="366"/>
      <c r="AS395" s="366"/>
      <c r="AT395" s="366"/>
      <c r="AU395" s="366"/>
      <c r="AV395" s="366"/>
      <c r="AW395" s="366"/>
      <c r="AX395" s="522"/>
      <c r="AY395" s="522"/>
      <c r="AZ395" s="522"/>
      <c r="BA395" s="522"/>
      <c r="BB395" s="366"/>
      <c r="BC395" s="366"/>
      <c r="BD395" s="366"/>
      <c r="BE395" s="366"/>
      <c r="BF395" s="518"/>
      <c r="BG395" s="518"/>
      <c r="BH395" s="532" t="str">
        <f t="shared" si="27"/>
        <v/>
      </c>
      <c r="BI395" s="366"/>
      <c r="BJ395" s="533"/>
      <c r="BK395" s="366"/>
      <c r="BL395" s="525"/>
      <c r="BM395" s="525"/>
      <c r="BN395" s="525"/>
      <c r="BO395" s="525"/>
      <c r="BP395" s="525"/>
      <c r="BQ395" s="525"/>
      <c r="BR395" s="366"/>
      <c r="BS395" s="525"/>
      <c r="BT395" s="525"/>
      <c r="BU395" s="525"/>
      <c r="BV395" s="525"/>
      <c r="BW395" s="12"/>
      <c r="BX395"/>
    </row>
    <row r="396" spans="1:76" s="371" customFormat="1" ht="27" customHeight="1" x14ac:dyDescent="0.2">
      <c r="A396" s="365"/>
      <c r="B396" s="379"/>
      <c r="C396" s="366"/>
      <c r="D396" s="533" t="str">
        <f>IF(E395="","",(VLOOKUP(E395,Lookups!$B$4:$C$3001,2,FALSE)))</f>
        <v/>
      </c>
      <c r="E396" s="366"/>
      <c r="F396" s="366"/>
      <c r="G396" s="366"/>
      <c r="H396" s="366"/>
      <c r="I396" s="366"/>
      <c r="J396" s="366"/>
      <c r="K396" s="366"/>
      <c r="L396" s="366"/>
      <c r="M396" s="366"/>
      <c r="N396" s="366"/>
      <c r="O396" s="517"/>
      <c r="P396" s="517"/>
      <c r="Q396" s="365"/>
      <c r="R396" s="365"/>
      <c r="S396" s="365"/>
      <c r="T396" s="518"/>
      <c r="U396" s="366"/>
      <c r="V396" s="365"/>
      <c r="W396" s="365"/>
      <c r="X396" s="532" t="str">
        <f t="shared" si="24"/>
        <v/>
      </c>
      <c r="Y396" s="520"/>
      <c r="Z396" s="534" t="str">
        <f>IF(AA396="","",VLOOKUP(AA396,Lookups!L392:M415,2,FALSE))</f>
        <v/>
      </c>
      <c r="AA396" s="366"/>
      <c r="AB396" s="366"/>
      <c r="AC396" s="517"/>
      <c r="AD396" s="366"/>
      <c r="AE396" s="366"/>
      <c r="AF396" s="366"/>
      <c r="AG396" s="366"/>
      <c r="AH396" s="366"/>
      <c r="AI396" s="366"/>
      <c r="AJ396" s="366"/>
      <c r="AK396" s="366"/>
      <c r="AL396" s="532" t="str">
        <f>IF(AM396="","",(VLOOKUP(AM396,Lookups!V392:W413,2,FALSE)))</f>
        <v/>
      </c>
      <c r="AM396" s="366"/>
      <c r="AN396" s="366"/>
      <c r="AO396" s="532" t="str">
        <f t="shared" si="25"/>
        <v/>
      </c>
      <c r="AP396" s="366"/>
      <c r="AQ396" s="532" t="str">
        <f t="shared" si="26"/>
        <v/>
      </c>
      <c r="AR396" s="366"/>
      <c r="AS396" s="366"/>
      <c r="AT396" s="366"/>
      <c r="AU396" s="366"/>
      <c r="AV396" s="366"/>
      <c r="AW396" s="366"/>
      <c r="AX396" s="522"/>
      <c r="AY396" s="522"/>
      <c r="AZ396" s="522"/>
      <c r="BA396" s="522"/>
      <c r="BB396" s="366"/>
      <c r="BC396" s="366"/>
      <c r="BD396" s="366"/>
      <c r="BE396" s="366"/>
      <c r="BF396" s="518"/>
      <c r="BG396" s="518"/>
      <c r="BH396" s="532" t="str">
        <f t="shared" si="27"/>
        <v/>
      </c>
      <c r="BI396" s="366"/>
      <c r="BJ396" s="533"/>
      <c r="BK396" s="366"/>
      <c r="BL396" s="525"/>
      <c r="BM396" s="525"/>
      <c r="BN396" s="525"/>
      <c r="BO396" s="525"/>
      <c r="BP396" s="525"/>
      <c r="BQ396" s="525"/>
      <c r="BR396" s="366"/>
      <c r="BS396" s="525"/>
      <c r="BT396" s="525"/>
      <c r="BU396" s="525"/>
      <c r="BV396" s="525"/>
      <c r="BW396" s="12"/>
      <c r="BX396"/>
    </row>
    <row r="397" spans="1:76" s="371" customFormat="1" ht="27" customHeight="1" x14ac:dyDescent="0.2">
      <c r="A397" s="365"/>
      <c r="B397" s="379"/>
      <c r="C397" s="366"/>
      <c r="D397" s="533" t="str">
        <f>IF(E396="","",(VLOOKUP(E396,Lookups!$B$4:$C$3001,2,FALSE)))</f>
        <v/>
      </c>
      <c r="E397" s="366"/>
      <c r="F397" s="366"/>
      <c r="G397" s="366"/>
      <c r="H397" s="366"/>
      <c r="I397" s="366"/>
      <c r="J397" s="366"/>
      <c r="K397" s="366"/>
      <c r="L397" s="366"/>
      <c r="M397" s="366"/>
      <c r="N397" s="366"/>
      <c r="O397" s="517"/>
      <c r="P397" s="517"/>
      <c r="Q397" s="365"/>
      <c r="R397" s="365"/>
      <c r="S397" s="365"/>
      <c r="T397" s="518"/>
      <c r="U397" s="366"/>
      <c r="V397" s="365"/>
      <c r="W397" s="365"/>
      <c r="X397" s="532" t="str">
        <f t="shared" si="24"/>
        <v/>
      </c>
      <c r="Y397" s="520"/>
      <c r="Z397" s="534" t="str">
        <f>IF(AA397="","",VLOOKUP(AA397,Lookups!L393:M416,2,FALSE))</f>
        <v/>
      </c>
      <c r="AA397" s="366"/>
      <c r="AB397" s="366"/>
      <c r="AC397" s="517"/>
      <c r="AD397" s="366"/>
      <c r="AE397" s="366"/>
      <c r="AF397" s="366"/>
      <c r="AG397" s="366"/>
      <c r="AH397" s="366"/>
      <c r="AI397" s="366"/>
      <c r="AJ397" s="366"/>
      <c r="AK397" s="366"/>
      <c r="AL397" s="532" t="str">
        <f>IF(AM397="","",(VLOOKUP(AM397,Lookups!V393:W414,2,FALSE)))</f>
        <v/>
      </c>
      <c r="AM397" s="366"/>
      <c r="AN397" s="366"/>
      <c r="AO397" s="532" t="str">
        <f t="shared" si="25"/>
        <v/>
      </c>
      <c r="AP397" s="366"/>
      <c r="AQ397" s="532" t="str">
        <f t="shared" si="26"/>
        <v/>
      </c>
      <c r="AR397" s="366"/>
      <c r="AS397" s="366"/>
      <c r="AT397" s="366"/>
      <c r="AU397" s="366"/>
      <c r="AV397" s="366"/>
      <c r="AW397" s="366"/>
      <c r="AX397" s="522"/>
      <c r="AY397" s="522"/>
      <c r="AZ397" s="522"/>
      <c r="BA397" s="522"/>
      <c r="BB397" s="366"/>
      <c r="BC397" s="366"/>
      <c r="BD397" s="366"/>
      <c r="BE397" s="366"/>
      <c r="BF397" s="518"/>
      <c r="BG397" s="518"/>
      <c r="BH397" s="532" t="str">
        <f t="shared" si="27"/>
        <v/>
      </c>
      <c r="BI397" s="366"/>
      <c r="BJ397" s="533"/>
      <c r="BK397" s="366"/>
      <c r="BL397" s="525"/>
      <c r="BM397" s="525"/>
      <c r="BN397" s="525"/>
      <c r="BO397" s="525"/>
      <c r="BP397" s="525"/>
      <c r="BQ397" s="525"/>
      <c r="BR397" s="366"/>
      <c r="BS397" s="525"/>
      <c r="BT397" s="525"/>
      <c r="BU397" s="525"/>
      <c r="BV397" s="525"/>
      <c r="BW397" s="12"/>
      <c r="BX397"/>
    </row>
    <row r="398" spans="1:76" s="371" customFormat="1" ht="27" customHeight="1" x14ac:dyDescent="0.2">
      <c r="A398" s="365"/>
      <c r="B398" s="379"/>
      <c r="C398" s="366"/>
      <c r="D398" s="533" t="str">
        <f>IF(E397="","",(VLOOKUP(E397,Lookups!$B$4:$C$3001,2,FALSE)))</f>
        <v/>
      </c>
      <c r="E398" s="366"/>
      <c r="F398" s="366"/>
      <c r="G398" s="366"/>
      <c r="H398" s="366"/>
      <c r="I398" s="366"/>
      <c r="J398" s="366"/>
      <c r="K398" s="366"/>
      <c r="L398" s="366"/>
      <c r="M398" s="366"/>
      <c r="N398" s="366"/>
      <c r="O398" s="517"/>
      <c r="P398" s="517"/>
      <c r="Q398" s="365"/>
      <c r="R398" s="365"/>
      <c r="S398" s="365"/>
      <c r="T398" s="518"/>
      <c r="U398" s="366"/>
      <c r="V398" s="365"/>
      <c r="W398" s="365"/>
      <c r="X398" s="532" t="str">
        <f t="shared" si="24"/>
        <v/>
      </c>
      <c r="Y398" s="520"/>
      <c r="Z398" s="534" t="str">
        <f>IF(AA398="","",VLOOKUP(AA398,Lookups!L394:M417,2,FALSE))</f>
        <v/>
      </c>
      <c r="AA398" s="366"/>
      <c r="AB398" s="366"/>
      <c r="AC398" s="517"/>
      <c r="AD398" s="366"/>
      <c r="AE398" s="366"/>
      <c r="AF398" s="366"/>
      <c r="AG398" s="366"/>
      <c r="AH398" s="366"/>
      <c r="AI398" s="366"/>
      <c r="AJ398" s="366"/>
      <c r="AK398" s="366"/>
      <c r="AL398" s="532" t="str">
        <f>IF(AM398="","",(VLOOKUP(AM398,Lookups!V394:W415,2,FALSE)))</f>
        <v/>
      </c>
      <c r="AM398" s="366"/>
      <c r="AN398" s="366"/>
      <c r="AO398" s="532" t="str">
        <f t="shared" si="25"/>
        <v/>
      </c>
      <c r="AP398" s="366"/>
      <c r="AQ398" s="532" t="str">
        <f t="shared" si="26"/>
        <v/>
      </c>
      <c r="AR398" s="366"/>
      <c r="AS398" s="366"/>
      <c r="AT398" s="366"/>
      <c r="AU398" s="366"/>
      <c r="AV398" s="366"/>
      <c r="AW398" s="366"/>
      <c r="AX398" s="522"/>
      <c r="AY398" s="522"/>
      <c r="AZ398" s="522"/>
      <c r="BA398" s="522"/>
      <c r="BB398" s="366"/>
      <c r="BC398" s="366"/>
      <c r="BD398" s="366"/>
      <c r="BE398" s="366"/>
      <c r="BF398" s="518"/>
      <c r="BG398" s="518"/>
      <c r="BH398" s="532" t="str">
        <f t="shared" si="27"/>
        <v/>
      </c>
      <c r="BI398" s="366"/>
      <c r="BJ398" s="533"/>
      <c r="BK398" s="366"/>
      <c r="BL398" s="525"/>
      <c r="BM398" s="525"/>
      <c r="BN398" s="525"/>
      <c r="BO398" s="525"/>
      <c r="BP398" s="525"/>
      <c r="BQ398" s="525"/>
      <c r="BR398" s="366"/>
      <c r="BS398" s="525"/>
      <c r="BT398" s="525"/>
      <c r="BU398" s="525"/>
      <c r="BV398" s="525"/>
      <c r="BW398" s="12"/>
      <c r="BX398"/>
    </row>
    <row r="399" spans="1:76" s="371" customFormat="1" ht="27" customHeight="1" x14ac:dyDescent="0.2">
      <c r="A399" s="365"/>
      <c r="B399" s="379"/>
      <c r="C399" s="366"/>
      <c r="D399" s="533" t="str">
        <f>IF(E398="","",(VLOOKUP(E398,Lookups!$B$4:$C$3001,2,FALSE)))</f>
        <v/>
      </c>
      <c r="E399" s="366"/>
      <c r="F399" s="366"/>
      <c r="G399" s="366"/>
      <c r="H399" s="366"/>
      <c r="I399" s="366"/>
      <c r="J399" s="366"/>
      <c r="K399" s="366"/>
      <c r="L399" s="366"/>
      <c r="M399" s="366"/>
      <c r="N399" s="366"/>
      <c r="O399" s="517"/>
      <c r="P399" s="517"/>
      <c r="Q399" s="365"/>
      <c r="R399" s="365"/>
      <c r="S399" s="365"/>
      <c r="T399" s="518"/>
      <c r="U399" s="366"/>
      <c r="V399" s="365"/>
      <c r="W399" s="365"/>
      <c r="X399" s="532" t="str">
        <f t="shared" si="24"/>
        <v/>
      </c>
      <c r="Y399" s="520"/>
      <c r="Z399" s="534" t="str">
        <f>IF(AA399="","",VLOOKUP(AA399,Lookups!L395:M418,2,FALSE))</f>
        <v/>
      </c>
      <c r="AA399" s="366"/>
      <c r="AB399" s="366"/>
      <c r="AC399" s="517"/>
      <c r="AD399" s="366"/>
      <c r="AE399" s="366"/>
      <c r="AF399" s="366"/>
      <c r="AG399" s="366"/>
      <c r="AH399" s="366"/>
      <c r="AI399" s="366"/>
      <c r="AJ399" s="366"/>
      <c r="AK399" s="366"/>
      <c r="AL399" s="532" t="str">
        <f>IF(AM399="","",(VLOOKUP(AM399,Lookups!V395:W416,2,FALSE)))</f>
        <v/>
      </c>
      <c r="AM399" s="366"/>
      <c r="AN399" s="366"/>
      <c r="AO399" s="532" t="str">
        <f t="shared" si="25"/>
        <v/>
      </c>
      <c r="AP399" s="366"/>
      <c r="AQ399" s="532" t="str">
        <f t="shared" si="26"/>
        <v/>
      </c>
      <c r="AR399" s="366"/>
      <c r="AS399" s="366"/>
      <c r="AT399" s="366"/>
      <c r="AU399" s="366"/>
      <c r="AV399" s="366"/>
      <c r="AW399" s="366"/>
      <c r="AX399" s="522"/>
      <c r="AY399" s="522"/>
      <c r="AZ399" s="522"/>
      <c r="BA399" s="522"/>
      <c r="BB399" s="366"/>
      <c r="BC399" s="366"/>
      <c r="BD399" s="366"/>
      <c r="BE399" s="366"/>
      <c r="BF399" s="518"/>
      <c r="BG399" s="518"/>
      <c r="BH399" s="532" t="str">
        <f t="shared" si="27"/>
        <v/>
      </c>
      <c r="BI399" s="366"/>
      <c r="BJ399" s="533"/>
      <c r="BK399" s="366"/>
      <c r="BL399" s="525"/>
      <c r="BM399" s="525"/>
      <c r="BN399" s="525"/>
      <c r="BO399" s="525"/>
      <c r="BP399" s="525"/>
      <c r="BQ399" s="525"/>
      <c r="BR399" s="366"/>
      <c r="BS399" s="525"/>
      <c r="BT399" s="525"/>
      <c r="BU399" s="525"/>
      <c r="BV399" s="525"/>
      <c r="BW399" s="12"/>
      <c r="BX399"/>
    </row>
    <row r="400" spans="1:76" s="371" customFormat="1" ht="27" customHeight="1" x14ac:dyDescent="0.2">
      <c r="A400" s="365"/>
      <c r="B400" s="379"/>
      <c r="C400" s="366"/>
      <c r="D400" s="533" t="str">
        <f>IF(E399="","",(VLOOKUP(E399,Lookups!$B$4:$C$3001,2,FALSE)))</f>
        <v/>
      </c>
      <c r="E400" s="366"/>
      <c r="F400" s="366"/>
      <c r="G400" s="366"/>
      <c r="H400" s="366"/>
      <c r="I400" s="366"/>
      <c r="J400" s="366"/>
      <c r="K400" s="366"/>
      <c r="L400" s="366"/>
      <c r="M400" s="366"/>
      <c r="N400" s="366"/>
      <c r="O400" s="517"/>
      <c r="P400" s="517"/>
      <c r="Q400" s="365"/>
      <c r="R400" s="365"/>
      <c r="S400" s="365"/>
      <c r="T400" s="518"/>
      <c r="U400" s="366"/>
      <c r="V400" s="365"/>
      <c r="W400" s="365"/>
      <c r="X400" s="532" t="str">
        <f t="shared" si="24"/>
        <v/>
      </c>
      <c r="Y400" s="520"/>
      <c r="Z400" s="534" t="str">
        <f>IF(AA400="","",VLOOKUP(AA400,Lookups!L396:M419,2,FALSE))</f>
        <v/>
      </c>
      <c r="AA400" s="366"/>
      <c r="AB400" s="366"/>
      <c r="AC400" s="517"/>
      <c r="AD400" s="366"/>
      <c r="AE400" s="366"/>
      <c r="AF400" s="366"/>
      <c r="AG400" s="366"/>
      <c r="AH400" s="366"/>
      <c r="AI400" s="366"/>
      <c r="AJ400" s="366"/>
      <c r="AK400" s="366"/>
      <c r="AL400" s="532" t="str">
        <f>IF(AM400="","",(VLOOKUP(AM400,Lookups!V396:W417,2,FALSE)))</f>
        <v/>
      </c>
      <c r="AM400" s="366"/>
      <c r="AN400" s="366"/>
      <c r="AO400" s="532" t="str">
        <f t="shared" si="25"/>
        <v/>
      </c>
      <c r="AP400" s="366"/>
      <c r="AQ400" s="532" t="str">
        <f t="shared" si="26"/>
        <v/>
      </c>
      <c r="AR400" s="366"/>
      <c r="AS400" s="366"/>
      <c r="AT400" s="366"/>
      <c r="AU400" s="366"/>
      <c r="AV400" s="366"/>
      <c r="AW400" s="366"/>
      <c r="AX400" s="522"/>
      <c r="AY400" s="522"/>
      <c r="AZ400" s="522"/>
      <c r="BA400" s="522"/>
      <c r="BB400" s="366"/>
      <c r="BC400" s="366"/>
      <c r="BD400" s="366"/>
      <c r="BE400" s="366"/>
      <c r="BF400" s="518"/>
      <c r="BG400" s="518"/>
      <c r="BH400" s="532" t="str">
        <f t="shared" si="27"/>
        <v/>
      </c>
      <c r="BI400" s="366"/>
      <c r="BJ400" s="533"/>
      <c r="BK400" s="366"/>
      <c r="BL400" s="525"/>
      <c r="BM400" s="525"/>
      <c r="BN400" s="525"/>
      <c r="BO400" s="525"/>
      <c r="BP400" s="525"/>
      <c r="BQ400" s="525"/>
      <c r="BR400" s="366"/>
      <c r="BS400" s="525"/>
      <c r="BT400" s="525"/>
      <c r="BU400" s="525"/>
      <c r="BV400" s="525"/>
      <c r="BW400" s="12"/>
      <c r="BX400"/>
    </row>
    <row r="401" spans="1:76" s="371" customFormat="1" ht="27" customHeight="1" x14ac:dyDescent="0.2">
      <c r="A401" s="365"/>
      <c r="B401" s="379"/>
      <c r="C401" s="366"/>
      <c r="D401" s="533" t="str">
        <f>IF(E400="","",(VLOOKUP(E400,Lookups!$B$4:$C$3001,2,FALSE)))</f>
        <v/>
      </c>
      <c r="E401" s="366"/>
      <c r="F401" s="366"/>
      <c r="G401" s="366"/>
      <c r="H401" s="366"/>
      <c r="I401" s="366"/>
      <c r="J401" s="366"/>
      <c r="K401" s="366"/>
      <c r="L401" s="366"/>
      <c r="M401" s="366"/>
      <c r="N401" s="366"/>
      <c r="O401" s="517"/>
      <c r="P401" s="517"/>
      <c r="Q401" s="365"/>
      <c r="R401" s="365"/>
      <c r="S401" s="365"/>
      <c r="T401" s="518"/>
      <c r="U401" s="366"/>
      <c r="V401" s="365"/>
      <c r="W401" s="365"/>
      <c r="X401" s="532" t="str">
        <f t="shared" si="24"/>
        <v/>
      </c>
      <c r="Y401" s="520"/>
      <c r="Z401" s="534" t="str">
        <f>IF(AA401="","",VLOOKUP(AA401,Lookups!L397:M420,2,FALSE))</f>
        <v/>
      </c>
      <c r="AA401" s="366"/>
      <c r="AB401" s="366"/>
      <c r="AC401" s="517"/>
      <c r="AD401" s="366"/>
      <c r="AE401" s="366"/>
      <c r="AF401" s="366"/>
      <c r="AG401" s="366"/>
      <c r="AH401" s="366"/>
      <c r="AI401" s="366"/>
      <c r="AJ401" s="366"/>
      <c r="AK401" s="366"/>
      <c r="AL401" s="532" t="str">
        <f>IF(AM401="","",(VLOOKUP(AM401,Lookups!V397:W418,2,FALSE)))</f>
        <v/>
      </c>
      <c r="AM401" s="366"/>
      <c r="AN401" s="366"/>
      <c r="AO401" s="532" t="str">
        <f t="shared" si="25"/>
        <v/>
      </c>
      <c r="AP401" s="366"/>
      <c r="AQ401" s="532" t="str">
        <f t="shared" si="26"/>
        <v/>
      </c>
      <c r="AR401" s="366"/>
      <c r="AS401" s="366"/>
      <c r="AT401" s="366"/>
      <c r="AU401" s="366"/>
      <c r="AV401" s="366"/>
      <c r="AW401" s="366"/>
      <c r="AX401" s="522"/>
      <c r="AY401" s="522"/>
      <c r="AZ401" s="522"/>
      <c r="BA401" s="522"/>
      <c r="BB401" s="366"/>
      <c r="BC401" s="366"/>
      <c r="BD401" s="366"/>
      <c r="BE401" s="366"/>
      <c r="BF401" s="518"/>
      <c r="BG401" s="518"/>
      <c r="BH401" s="532" t="str">
        <f t="shared" si="27"/>
        <v/>
      </c>
      <c r="BI401" s="366"/>
      <c r="BJ401" s="533"/>
      <c r="BK401" s="366"/>
      <c r="BL401" s="525"/>
      <c r="BM401" s="525"/>
      <c r="BN401" s="525"/>
      <c r="BO401" s="525"/>
      <c r="BP401" s="525"/>
      <c r="BQ401" s="525"/>
      <c r="BR401" s="366"/>
      <c r="BS401" s="525"/>
      <c r="BT401" s="525"/>
      <c r="BU401" s="525"/>
      <c r="BV401" s="525"/>
      <c r="BW401" s="12"/>
      <c r="BX401"/>
    </row>
    <row r="402" spans="1:76" s="371" customFormat="1" ht="27" customHeight="1" x14ac:dyDescent="0.2">
      <c r="A402" s="365"/>
      <c r="B402" s="379"/>
      <c r="C402" s="366"/>
      <c r="D402" s="533" t="str">
        <f>IF(E401="","",(VLOOKUP(E401,Lookups!$B$4:$C$3001,2,FALSE)))</f>
        <v/>
      </c>
      <c r="E402" s="366"/>
      <c r="F402" s="366"/>
      <c r="G402" s="366"/>
      <c r="H402" s="366"/>
      <c r="I402" s="366"/>
      <c r="J402" s="366"/>
      <c r="K402" s="366"/>
      <c r="L402" s="366"/>
      <c r="M402" s="366"/>
      <c r="N402" s="366"/>
      <c r="O402" s="517"/>
      <c r="P402" s="517"/>
      <c r="Q402" s="365"/>
      <c r="R402" s="365"/>
      <c r="S402" s="365"/>
      <c r="T402" s="518"/>
      <c r="U402" s="366"/>
      <c r="V402" s="365"/>
      <c r="W402" s="365"/>
      <c r="X402" s="532" t="str">
        <f t="shared" si="24"/>
        <v/>
      </c>
      <c r="Y402" s="520"/>
      <c r="Z402" s="534" t="str">
        <f>IF(AA402="","",VLOOKUP(AA402,Lookups!L398:M421,2,FALSE))</f>
        <v/>
      </c>
      <c r="AA402" s="366"/>
      <c r="AB402" s="366"/>
      <c r="AC402" s="517"/>
      <c r="AD402" s="366"/>
      <c r="AE402" s="366"/>
      <c r="AF402" s="366"/>
      <c r="AG402" s="366"/>
      <c r="AH402" s="366"/>
      <c r="AI402" s="366"/>
      <c r="AJ402" s="366"/>
      <c r="AK402" s="366"/>
      <c r="AL402" s="532" t="str">
        <f>IF(AM402="","",(VLOOKUP(AM402,Lookups!V398:W419,2,FALSE)))</f>
        <v/>
      </c>
      <c r="AM402" s="366"/>
      <c r="AN402" s="366"/>
      <c r="AO402" s="532" t="str">
        <f t="shared" si="25"/>
        <v/>
      </c>
      <c r="AP402" s="366"/>
      <c r="AQ402" s="532" t="str">
        <f t="shared" si="26"/>
        <v/>
      </c>
      <c r="AR402" s="366"/>
      <c r="AS402" s="366"/>
      <c r="AT402" s="366"/>
      <c r="AU402" s="366"/>
      <c r="AV402" s="366"/>
      <c r="AW402" s="366"/>
      <c r="AX402" s="522"/>
      <c r="AY402" s="522"/>
      <c r="AZ402" s="522"/>
      <c r="BA402" s="522"/>
      <c r="BB402" s="366"/>
      <c r="BC402" s="366"/>
      <c r="BD402" s="366"/>
      <c r="BE402" s="366"/>
      <c r="BF402" s="518"/>
      <c r="BG402" s="518"/>
      <c r="BH402" s="532" t="str">
        <f t="shared" si="27"/>
        <v/>
      </c>
      <c r="BI402" s="366"/>
      <c r="BJ402" s="533"/>
      <c r="BK402" s="366"/>
      <c r="BL402" s="525"/>
      <c r="BM402" s="525"/>
      <c r="BN402" s="525"/>
      <c r="BO402" s="525"/>
      <c r="BP402" s="525"/>
      <c r="BQ402" s="525"/>
      <c r="BR402" s="366"/>
      <c r="BS402" s="525"/>
      <c r="BT402" s="525"/>
      <c r="BU402" s="525"/>
      <c r="BV402" s="525"/>
      <c r="BW402" s="12"/>
      <c r="BX402"/>
    </row>
    <row r="403" spans="1:76" s="371" customFormat="1" ht="27" customHeight="1" x14ac:dyDescent="0.2">
      <c r="A403" s="365"/>
      <c r="B403" s="379"/>
      <c r="C403" s="366"/>
      <c r="D403" s="533" t="str">
        <f>IF(E402="","",(VLOOKUP(E402,Lookups!$B$4:$C$3001,2,FALSE)))</f>
        <v/>
      </c>
      <c r="E403" s="366"/>
      <c r="F403" s="366"/>
      <c r="G403" s="366"/>
      <c r="H403" s="366"/>
      <c r="I403" s="366"/>
      <c r="J403" s="366"/>
      <c r="K403" s="366"/>
      <c r="L403" s="366"/>
      <c r="M403" s="366"/>
      <c r="N403" s="366"/>
      <c r="O403" s="517"/>
      <c r="P403" s="517"/>
      <c r="Q403" s="365"/>
      <c r="R403" s="365"/>
      <c r="S403" s="365"/>
      <c r="T403" s="518"/>
      <c r="U403" s="366"/>
      <c r="V403" s="365"/>
      <c r="W403" s="365"/>
      <c r="X403" s="532" t="str">
        <f t="shared" si="24"/>
        <v/>
      </c>
      <c r="Y403" s="520"/>
      <c r="Z403" s="534" t="str">
        <f>IF(AA403="","",VLOOKUP(AA403,Lookups!L399:M422,2,FALSE))</f>
        <v/>
      </c>
      <c r="AA403" s="366"/>
      <c r="AB403" s="366"/>
      <c r="AC403" s="517"/>
      <c r="AD403" s="366"/>
      <c r="AE403" s="366"/>
      <c r="AF403" s="366"/>
      <c r="AG403" s="366"/>
      <c r="AH403" s="366"/>
      <c r="AI403" s="366"/>
      <c r="AJ403" s="366"/>
      <c r="AK403" s="366"/>
      <c r="AL403" s="532" t="str">
        <f>IF(AM403="","",(VLOOKUP(AM403,Lookups!V399:W420,2,FALSE)))</f>
        <v/>
      </c>
      <c r="AM403" s="366"/>
      <c r="AN403" s="366"/>
      <c r="AO403" s="532" t="str">
        <f t="shared" si="25"/>
        <v/>
      </c>
      <c r="AP403" s="366"/>
      <c r="AQ403" s="532" t="str">
        <f t="shared" si="26"/>
        <v/>
      </c>
      <c r="AR403" s="366"/>
      <c r="AS403" s="366"/>
      <c r="AT403" s="366"/>
      <c r="AU403" s="366"/>
      <c r="AV403" s="366"/>
      <c r="AW403" s="366"/>
      <c r="AX403" s="522"/>
      <c r="AY403" s="522"/>
      <c r="AZ403" s="522"/>
      <c r="BA403" s="522"/>
      <c r="BB403" s="366"/>
      <c r="BC403" s="366"/>
      <c r="BD403" s="366"/>
      <c r="BE403" s="366"/>
      <c r="BF403" s="518"/>
      <c r="BG403" s="518"/>
      <c r="BH403" s="532" t="str">
        <f t="shared" si="27"/>
        <v/>
      </c>
      <c r="BI403" s="366"/>
      <c r="BJ403" s="533"/>
      <c r="BK403" s="366"/>
      <c r="BL403" s="525"/>
      <c r="BM403" s="525"/>
      <c r="BN403" s="525"/>
      <c r="BO403" s="525"/>
      <c r="BP403" s="525"/>
      <c r="BQ403" s="525"/>
      <c r="BR403" s="366"/>
      <c r="BS403" s="525"/>
      <c r="BT403" s="525"/>
      <c r="BU403" s="525"/>
      <c r="BV403" s="525"/>
      <c r="BW403" s="12"/>
      <c r="BX403"/>
    </row>
    <row r="404" spans="1:76" s="371" customFormat="1" ht="27" customHeight="1" x14ac:dyDescent="0.2">
      <c r="A404" s="365"/>
      <c r="B404" s="379"/>
      <c r="C404" s="366"/>
      <c r="D404" s="533" t="str">
        <f>IF(E403="","",(VLOOKUP(E403,Lookups!$B$4:$C$3001,2,FALSE)))</f>
        <v/>
      </c>
      <c r="E404" s="366"/>
      <c r="F404" s="366"/>
      <c r="G404" s="366"/>
      <c r="H404" s="366"/>
      <c r="I404" s="366"/>
      <c r="J404" s="366"/>
      <c r="K404" s="366"/>
      <c r="L404" s="366"/>
      <c r="M404" s="366"/>
      <c r="N404" s="366"/>
      <c r="O404" s="517"/>
      <c r="P404" s="517"/>
      <c r="Q404" s="365"/>
      <c r="R404" s="365"/>
      <c r="S404" s="365"/>
      <c r="T404" s="518"/>
      <c r="U404" s="366"/>
      <c r="V404" s="365"/>
      <c r="W404" s="365"/>
      <c r="X404" s="532" t="str">
        <f t="shared" si="24"/>
        <v/>
      </c>
      <c r="Y404" s="520"/>
      <c r="Z404" s="534" t="str">
        <f>IF(AA404="","",VLOOKUP(AA404,Lookups!L400:M423,2,FALSE))</f>
        <v/>
      </c>
      <c r="AA404" s="366"/>
      <c r="AB404" s="366"/>
      <c r="AC404" s="517"/>
      <c r="AD404" s="366"/>
      <c r="AE404" s="366"/>
      <c r="AF404" s="366"/>
      <c r="AG404" s="366"/>
      <c r="AH404" s="366"/>
      <c r="AI404" s="366"/>
      <c r="AJ404" s="366"/>
      <c r="AK404" s="366"/>
      <c r="AL404" s="532" t="str">
        <f>IF(AM404="","",(VLOOKUP(AM404,Lookups!V400:W421,2,FALSE)))</f>
        <v/>
      </c>
      <c r="AM404" s="366"/>
      <c r="AN404" s="366"/>
      <c r="AO404" s="532" t="str">
        <f t="shared" si="25"/>
        <v/>
      </c>
      <c r="AP404" s="366"/>
      <c r="AQ404" s="532" t="str">
        <f t="shared" si="26"/>
        <v/>
      </c>
      <c r="AR404" s="366"/>
      <c r="AS404" s="366"/>
      <c r="AT404" s="366"/>
      <c r="AU404" s="366"/>
      <c r="AV404" s="366"/>
      <c r="AW404" s="366"/>
      <c r="AX404" s="522"/>
      <c r="AY404" s="522"/>
      <c r="AZ404" s="522"/>
      <c r="BA404" s="522"/>
      <c r="BB404" s="366"/>
      <c r="BC404" s="366"/>
      <c r="BD404" s="366"/>
      <c r="BE404" s="366"/>
      <c r="BF404" s="518"/>
      <c r="BG404" s="518"/>
      <c r="BH404" s="532" t="str">
        <f t="shared" si="27"/>
        <v/>
      </c>
      <c r="BI404" s="366"/>
      <c r="BJ404" s="533"/>
      <c r="BK404" s="366"/>
      <c r="BL404" s="525"/>
      <c r="BM404" s="525"/>
      <c r="BN404" s="525"/>
      <c r="BO404" s="525"/>
      <c r="BP404" s="525"/>
      <c r="BQ404" s="525"/>
      <c r="BR404" s="366"/>
      <c r="BS404" s="525"/>
      <c r="BT404" s="525"/>
      <c r="BU404" s="525"/>
      <c r="BV404" s="525"/>
      <c r="BW404" s="12"/>
      <c r="BX404"/>
    </row>
    <row r="405" spans="1:76" s="371" customFormat="1" ht="27" customHeight="1" x14ac:dyDescent="0.2">
      <c r="A405" s="365"/>
      <c r="B405" s="379"/>
      <c r="C405" s="366"/>
      <c r="D405" s="533" t="str">
        <f>IF(E404="","",(VLOOKUP(E404,Lookups!$B$4:$C$3001,2,FALSE)))</f>
        <v/>
      </c>
      <c r="E405" s="366"/>
      <c r="F405" s="366"/>
      <c r="G405" s="366"/>
      <c r="H405" s="366"/>
      <c r="I405" s="366"/>
      <c r="J405" s="366"/>
      <c r="K405" s="366"/>
      <c r="L405" s="366"/>
      <c r="M405" s="366"/>
      <c r="N405" s="366"/>
      <c r="O405" s="517"/>
      <c r="P405" s="517"/>
      <c r="Q405" s="365"/>
      <c r="R405" s="365"/>
      <c r="S405" s="365"/>
      <c r="T405" s="518"/>
      <c r="U405" s="366"/>
      <c r="V405" s="365"/>
      <c r="W405" s="365"/>
      <c r="X405" s="532" t="str">
        <f t="shared" si="24"/>
        <v/>
      </c>
      <c r="Y405" s="520"/>
      <c r="Z405" s="534" t="str">
        <f>IF(AA405="","",VLOOKUP(AA405,Lookups!L401:M424,2,FALSE))</f>
        <v/>
      </c>
      <c r="AA405" s="366"/>
      <c r="AB405" s="366"/>
      <c r="AC405" s="517"/>
      <c r="AD405" s="366"/>
      <c r="AE405" s="366"/>
      <c r="AF405" s="366"/>
      <c r="AG405" s="366"/>
      <c r="AH405" s="366"/>
      <c r="AI405" s="366"/>
      <c r="AJ405" s="366"/>
      <c r="AK405" s="366"/>
      <c r="AL405" s="532" t="str">
        <f>IF(AM405="","",(VLOOKUP(AM405,Lookups!V401:W422,2,FALSE)))</f>
        <v/>
      </c>
      <c r="AM405" s="366"/>
      <c r="AN405" s="366"/>
      <c r="AO405" s="532" t="str">
        <f t="shared" si="25"/>
        <v/>
      </c>
      <c r="AP405" s="366"/>
      <c r="AQ405" s="532" t="str">
        <f t="shared" si="26"/>
        <v/>
      </c>
      <c r="AR405" s="366"/>
      <c r="AS405" s="366"/>
      <c r="AT405" s="366"/>
      <c r="AU405" s="366"/>
      <c r="AV405" s="366"/>
      <c r="AW405" s="366"/>
      <c r="AX405" s="522"/>
      <c r="AY405" s="522"/>
      <c r="AZ405" s="522"/>
      <c r="BA405" s="522"/>
      <c r="BB405" s="366"/>
      <c r="BC405" s="366"/>
      <c r="BD405" s="366"/>
      <c r="BE405" s="366"/>
      <c r="BF405" s="518"/>
      <c r="BG405" s="518"/>
      <c r="BH405" s="532" t="str">
        <f t="shared" si="27"/>
        <v/>
      </c>
      <c r="BI405" s="366"/>
      <c r="BJ405" s="533"/>
      <c r="BK405" s="366"/>
      <c r="BL405" s="525"/>
      <c r="BM405" s="525"/>
      <c r="BN405" s="525"/>
      <c r="BO405" s="525"/>
      <c r="BP405" s="525"/>
      <c r="BQ405" s="525"/>
      <c r="BR405" s="366"/>
      <c r="BS405" s="525"/>
      <c r="BT405" s="525"/>
      <c r="BU405" s="525"/>
      <c r="BV405" s="525"/>
      <c r="BW405" s="12"/>
      <c r="BX405"/>
    </row>
    <row r="406" spans="1:76" s="371" customFormat="1" ht="27" customHeight="1" x14ac:dyDescent="0.2">
      <c r="A406" s="365"/>
      <c r="B406" s="379"/>
      <c r="C406" s="366"/>
      <c r="D406" s="533" t="str">
        <f>IF(E405="","",(VLOOKUP(E405,Lookups!$B$4:$C$3001,2,FALSE)))</f>
        <v/>
      </c>
      <c r="E406" s="366"/>
      <c r="F406" s="366"/>
      <c r="G406" s="366"/>
      <c r="H406" s="366"/>
      <c r="I406" s="366"/>
      <c r="J406" s="366"/>
      <c r="K406" s="366"/>
      <c r="L406" s="366"/>
      <c r="M406" s="366"/>
      <c r="N406" s="366"/>
      <c r="O406" s="517"/>
      <c r="P406" s="517"/>
      <c r="Q406" s="365"/>
      <c r="R406" s="365"/>
      <c r="S406" s="365"/>
      <c r="T406" s="518"/>
      <c r="U406" s="366"/>
      <c r="V406" s="365"/>
      <c r="W406" s="365"/>
      <c r="X406" s="532" t="str">
        <f t="shared" si="24"/>
        <v/>
      </c>
      <c r="Y406" s="520"/>
      <c r="Z406" s="534" t="str">
        <f>IF(AA406="","",VLOOKUP(AA406,Lookups!L402:M425,2,FALSE))</f>
        <v/>
      </c>
      <c r="AA406" s="366"/>
      <c r="AB406" s="366"/>
      <c r="AC406" s="517"/>
      <c r="AD406" s="366"/>
      <c r="AE406" s="366"/>
      <c r="AF406" s="366"/>
      <c r="AG406" s="366"/>
      <c r="AH406" s="366"/>
      <c r="AI406" s="366"/>
      <c r="AJ406" s="366"/>
      <c r="AK406" s="366"/>
      <c r="AL406" s="532" t="str">
        <f>IF(AM406="","",(VLOOKUP(AM406,Lookups!V402:W423,2,FALSE)))</f>
        <v/>
      </c>
      <c r="AM406" s="366"/>
      <c r="AN406" s="366"/>
      <c r="AO406" s="532" t="str">
        <f t="shared" si="25"/>
        <v/>
      </c>
      <c r="AP406" s="366"/>
      <c r="AQ406" s="532" t="str">
        <f t="shared" si="26"/>
        <v/>
      </c>
      <c r="AR406" s="366"/>
      <c r="AS406" s="366"/>
      <c r="AT406" s="366"/>
      <c r="AU406" s="366"/>
      <c r="AV406" s="366"/>
      <c r="AW406" s="366"/>
      <c r="AX406" s="522"/>
      <c r="AY406" s="522"/>
      <c r="AZ406" s="522"/>
      <c r="BA406" s="522"/>
      <c r="BB406" s="366"/>
      <c r="BC406" s="366"/>
      <c r="BD406" s="366"/>
      <c r="BE406" s="366"/>
      <c r="BF406" s="518"/>
      <c r="BG406" s="518"/>
      <c r="BH406" s="532" t="str">
        <f t="shared" si="27"/>
        <v/>
      </c>
      <c r="BI406" s="366"/>
      <c r="BJ406" s="533"/>
      <c r="BK406" s="366"/>
      <c r="BL406" s="525"/>
      <c r="BM406" s="525"/>
      <c r="BN406" s="525"/>
      <c r="BO406" s="525"/>
      <c r="BP406" s="525"/>
      <c r="BQ406" s="525"/>
      <c r="BR406" s="366"/>
      <c r="BS406" s="525"/>
      <c r="BT406" s="525"/>
      <c r="BU406" s="525"/>
      <c r="BV406" s="525"/>
      <c r="BW406" s="12"/>
      <c r="BX406"/>
    </row>
    <row r="407" spans="1:76" s="371" customFormat="1" ht="27" customHeight="1" x14ac:dyDescent="0.2">
      <c r="A407" s="365"/>
      <c r="B407" s="379"/>
      <c r="C407" s="366"/>
      <c r="D407" s="533" t="str">
        <f>IF(E406="","",(VLOOKUP(E406,Lookups!$B$4:$C$3001,2,FALSE)))</f>
        <v/>
      </c>
      <c r="E407" s="366"/>
      <c r="F407" s="366"/>
      <c r="G407" s="366"/>
      <c r="H407" s="366"/>
      <c r="I407" s="366"/>
      <c r="J407" s="366"/>
      <c r="K407" s="366"/>
      <c r="L407" s="366"/>
      <c r="M407" s="366"/>
      <c r="N407" s="366"/>
      <c r="O407" s="517"/>
      <c r="P407" s="517"/>
      <c r="Q407" s="365"/>
      <c r="R407" s="365"/>
      <c r="S407" s="365"/>
      <c r="T407" s="518"/>
      <c r="U407" s="366"/>
      <c r="V407" s="365"/>
      <c r="W407" s="365"/>
      <c r="X407" s="532" t="str">
        <f t="shared" si="24"/>
        <v/>
      </c>
      <c r="Y407" s="520"/>
      <c r="Z407" s="534" t="str">
        <f>IF(AA407="","",VLOOKUP(AA407,Lookups!L403:M426,2,FALSE))</f>
        <v/>
      </c>
      <c r="AA407" s="366"/>
      <c r="AB407" s="366"/>
      <c r="AC407" s="517"/>
      <c r="AD407" s="366"/>
      <c r="AE407" s="366"/>
      <c r="AF407" s="366"/>
      <c r="AG407" s="366"/>
      <c r="AH407" s="366"/>
      <c r="AI407" s="366"/>
      <c r="AJ407" s="366"/>
      <c r="AK407" s="366"/>
      <c r="AL407" s="532" t="str">
        <f>IF(AM407="","",(VLOOKUP(AM407,Lookups!V403:W424,2,FALSE)))</f>
        <v/>
      </c>
      <c r="AM407" s="366"/>
      <c r="AN407" s="366"/>
      <c r="AO407" s="532" t="str">
        <f t="shared" si="25"/>
        <v/>
      </c>
      <c r="AP407" s="366"/>
      <c r="AQ407" s="532" t="str">
        <f t="shared" si="26"/>
        <v/>
      </c>
      <c r="AR407" s="366"/>
      <c r="AS407" s="366"/>
      <c r="AT407" s="366"/>
      <c r="AU407" s="366"/>
      <c r="AV407" s="366"/>
      <c r="AW407" s="366"/>
      <c r="AX407" s="522"/>
      <c r="AY407" s="522"/>
      <c r="AZ407" s="522"/>
      <c r="BA407" s="522"/>
      <c r="BB407" s="366"/>
      <c r="BC407" s="366"/>
      <c r="BD407" s="366"/>
      <c r="BE407" s="366"/>
      <c r="BF407" s="518"/>
      <c r="BG407" s="518"/>
      <c r="BH407" s="532" t="str">
        <f t="shared" si="27"/>
        <v/>
      </c>
      <c r="BI407" s="366"/>
      <c r="BJ407" s="533"/>
      <c r="BK407" s="366"/>
      <c r="BL407" s="525"/>
      <c r="BM407" s="525"/>
      <c r="BN407" s="525"/>
      <c r="BO407" s="525"/>
      <c r="BP407" s="525"/>
      <c r="BQ407" s="525"/>
      <c r="BR407" s="366"/>
      <c r="BS407" s="525"/>
      <c r="BT407" s="525"/>
      <c r="BU407" s="525"/>
      <c r="BV407" s="525"/>
      <c r="BW407" s="12"/>
      <c r="BX407"/>
    </row>
    <row r="408" spans="1:76" s="371" customFormat="1" ht="27" customHeight="1" x14ac:dyDescent="0.2">
      <c r="A408" s="365"/>
      <c r="B408" s="379"/>
      <c r="C408" s="366"/>
      <c r="D408" s="533" t="str">
        <f>IF(E407="","",(VLOOKUP(E407,Lookups!$B$4:$C$3001,2,FALSE)))</f>
        <v/>
      </c>
      <c r="E408" s="366"/>
      <c r="F408" s="366"/>
      <c r="G408" s="366"/>
      <c r="H408" s="366"/>
      <c r="I408" s="366"/>
      <c r="J408" s="366"/>
      <c r="K408" s="366"/>
      <c r="L408" s="366"/>
      <c r="M408" s="366"/>
      <c r="N408" s="366"/>
      <c r="O408" s="517"/>
      <c r="P408" s="517"/>
      <c r="Q408" s="365"/>
      <c r="R408" s="365"/>
      <c r="S408" s="365"/>
      <c r="T408" s="518"/>
      <c r="U408" s="366"/>
      <c r="V408" s="365"/>
      <c r="W408" s="365"/>
      <c r="X408" s="532" t="str">
        <f t="shared" si="24"/>
        <v/>
      </c>
      <c r="Y408" s="520"/>
      <c r="Z408" s="534" t="str">
        <f>IF(AA408="","",VLOOKUP(AA408,Lookups!L404:M427,2,FALSE))</f>
        <v/>
      </c>
      <c r="AA408" s="366"/>
      <c r="AB408" s="366"/>
      <c r="AC408" s="517"/>
      <c r="AD408" s="366"/>
      <c r="AE408" s="366"/>
      <c r="AF408" s="366"/>
      <c r="AG408" s="366"/>
      <c r="AH408" s="366"/>
      <c r="AI408" s="366"/>
      <c r="AJ408" s="366"/>
      <c r="AK408" s="366"/>
      <c r="AL408" s="532" t="str">
        <f>IF(AM408="","",(VLOOKUP(AM408,Lookups!V404:W425,2,FALSE)))</f>
        <v/>
      </c>
      <c r="AM408" s="366"/>
      <c r="AN408" s="366"/>
      <c r="AO408" s="532" t="str">
        <f t="shared" si="25"/>
        <v/>
      </c>
      <c r="AP408" s="366"/>
      <c r="AQ408" s="532" t="str">
        <f t="shared" si="26"/>
        <v/>
      </c>
      <c r="AR408" s="366"/>
      <c r="AS408" s="366"/>
      <c r="AT408" s="366"/>
      <c r="AU408" s="366"/>
      <c r="AV408" s="366"/>
      <c r="AW408" s="366"/>
      <c r="AX408" s="522"/>
      <c r="AY408" s="522"/>
      <c r="AZ408" s="522"/>
      <c r="BA408" s="522"/>
      <c r="BB408" s="366"/>
      <c r="BC408" s="366"/>
      <c r="BD408" s="366"/>
      <c r="BE408" s="366"/>
      <c r="BF408" s="518"/>
      <c r="BG408" s="518"/>
      <c r="BH408" s="532" t="str">
        <f t="shared" si="27"/>
        <v/>
      </c>
      <c r="BI408" s="366"/>
      <c r="BJ408" s="533"/>
      <c r="BK408" s="366"/>
      <c r="BL408" s="525"/>
      <c r="BM408" s="525"/>
      <c r="BN408" s="525"/>
      <c r="BO408" s="525"/>
      <c r="BP408" s="525"/>
      <c r="BQ408" s="525"/>
      <c r="BR408" s="366"/>
      <c r="BS408" s="525"/>
      <c r="BT408" s="525"/>
      <c r="BU408" s="525"/>
      <c r="BV408" s="525"/>
      <c r="BW408" s="12"/>
      <c r="BX408"/>
    </row>
    <row r="409" spans="1:76" s="371" customFormat="1" ht="27" customHeight="1" x14ac:dyDescent="0.2">
      <c r="A409" s="365"/>
      <c r="B409" s="379"/>
      <c r="C409" s="366"/>
      <c r="D409" s="533" t="str">
        <f>IF(E408="","",(VLOOKUP(E408,Lookups!$B$4:$C$3001,2,FALSE)))</f>
        <v/>
      </c>
      <c r="E409" s="366"/>
      <c r="F409" s="366"/>
      <c r="G409" s="366"/>
      <c r="H409" s="366"/>
      <c r="I409" s="366"/>
      <c r="J409" s="366"/>
      <c r="K409" s="366"/>
      <c r="L409" s="366"/>
      <c r="M409" s="366"/>
      <c r="N409" s="366"/>
      <c r="O409" s="517"/>
      <c r="P409" s="517"/>
      <c r="Q409" s="365"/>
      <c r="R409" s="365"/>
      <c r="S409" s="365"/>
      <c r="T409" s="518"/>
      <c r="U409" s="366"/>
      <c r="V409" s="365"/>
      <c r="W409" s="365"/>
      <c r="X409" s="532" t="str">
        <f t="shared" si="24"/>
        <v/>
      </c>
      <c r="Y409" s="520"/>
      <c r="Z409" s="534" t="str">
        <f>IF(AA409="","",VLOOKUP(AA409,Lookups!L405:M428,2,FALSE))</f>
        <v/>
      </c>
      <c r="AA409" s="366"/>
      <c r="AB409" s="366"/>
      <c r="AC409" s="517"/>
      <c r="AD409" s="366"/>
      <c r="AE409" s="366"/>
      <c r="AF409" s="366"/>
      <c r="AG409" s="366"/>
      <c r="AH409" s="366"/>
      <c r="AI409" s="366"/>
      <c r="AJ409" s="366"/>
      <c r="AK409" s="366"/>
      <c r="AL409" s="532" t="str">
        <f>IF(AM409="","",(VLOOKUP(AM409,Lookups!V405:W426,2,FALSE)))</f>
        <v/>
      </c>
      <c r="AM409" s="366"/>
      <c r="AN409" s="366"/>
      <c r="AO409" s="532" t="str">
        <f t="shared" si="25"/>
        <v/>
      </c>
      <c r="AP409" s="366"/>
      <c r="AQ409" s="532" t="str">
        <f t="shared" si="26"/>
        <v/>
      </c>
      <c r="AR409" s="366"/>
      <c r="AS409" s="366"/>
      <c r="AT409" s="366"/>
      <c r="AU409" s="366"/>
      <c r="AV409" s="366"/>
      <c r="AW409" s="366"/>
      <c r="AX409" s="522"/>
      <c r="AY409" s="522"/>
      <c r="AZ409" s="522"/>
      <c r="BA409" s="522"/>
      <c r="BB409" s="366"/>
      <c r="BC409" s="366"/>
      <c r="BD409" s="366"/>
      <c r="BE409" s="366"/>
      <c r="BF409" s="518"/>
      <c r="BG409" s="518"/>
      <c r="BH409" s="532" t="str">
        <f t="shared" si="27"/>
        <v/>
      </c>
      <c r="BI409" s="366"/>
      <c r="BJ409" s="533"/>
      <c r="BK409" s="366"/>
      <c r="BL409" s="525"/>
      <c r="BM409" s="525"/>
      <c r="BN409" s="525"/>
      <c r="BO409" s="525"/>
      <c r="BP409" s="525"/>
      <c r="BQ409" s="525"/>
      <c r="BR409" s="366"/>
      <c r="BS409" s="525"/>
      <c r="BT409" s="525"/>
      <c r="BU409" s="525"/>
      <c r="BV409" s="525"/>
      <c r="BW409" s="12"/>
      <c r="BX409"/>
    </row>
    <row r="410" spans="1:76" s="371" customFormat="1" ht="27" customHeight="1" x14ac:dyDescent="0.2">
      <c r="A410" s="365"/>
      <c r="B410" s="379"/>
      <c r="C410" s="366"/>
      <c r="D410" s="533" t="str">
        <f>IF(E409="","",(VLOOKUP(E409,Lookups!$B$4:$C$3001,2,FALSE)))</f>
        <v/>
      </c>
      <c r="E410" s="366"/>
      <c r="F410" s="366"/>
      <c r="G410" s="366"/>
      <c r="H410" s="366"/>
      <c r="I410" s="366"/>
      <c r="J410" s="366"/>
      <c r="K410" s="366"/>
      <c r="L410" s="366"/>
      <c r="M410" s="366"/>
      <c r="N410" s="366"/>
      <c r="O410" s="517"/>
      <c r="P410" s="517"/>
      <c r="Q410" s="365"/>
      <c r="R410" s="365"/>
      <c r="S410" s="365"/>
      <c r="T410" s="518"/>
      <c r="U410" s="366"/>
      <c r="V410" s="365"/>
      <c r="W410" s="365"/>
      <c r="X410" s="532" t="str">
        <f t="shared" si="24"/>
        <v/>
      </c>
      <c r="Y410" s="520"/>
      <c r="Z410" s="534" t="str">
        <f>IF(AA410="","",VLOOKUP(AA410,Lookups!L406:M429,2,FALSE))</f>
        <v/>
      </c>
      <c r="AA410" s="366"/>
      <c r="AB410" s="366"/>
      <c r="AC410" s="517"/>
      <c r="AD410" s="366"/>
      <c r="AE410" s="366"/>
      <c r="AF410" s="366"/>
      <c r="AG410" s="366"/>
      <c r="AH410" s="366"/>
      <c r="AI410" s="366"/>
      <c r="AJ410" s="366"/>
      <c r="AK410" s="366"/>
      <c r="AL410" s="532" t="str">
        <f>IF(AM410="","",(VLOOKUP(AM410,Lookups!V406:W427,2,FALSE)))</f>
        <v/>
      </c>
      <c r="AM410" s="366"/>
      <c r="AN410" s="366"/>
      <c r="AO410" s="532" t="str">
        <f t="shared" si="25"/>
        <v/>
      </c>
      <c r="AP410" s="366"/>
      <c r="AQ410" s="532" t="str">
        <f t="shared" si="26"/>
        <v/>
      </c>
      <c r="AR410" s="366"/>
      <c r="AS410" s="366"/>
      <c r="AT410" s="366"/>
      <c r="AU410" s="366"/>
      <c r="AV410" s="366"/>
      <c r="AW410" s="366"/>
      <c r="AX410" s="522"/>
      <c r="AY410" s="522"/>
      <c r="AZ410" s="522"/>
      <c r="BA410" s="522"/>
      <c r="BB410" s="366"/>
      <c r="BC410" s="366"/>
      <c r="BD410" s="366"/>
      <c r="BE410" s="366"/>
      <c r="BF410" s="518"/>
      <c r="BG410" s="518"/>
      <c r="BH410" s="532" t="str">
        <f t="shared" si="27"/>
        <v/>
      </c>
      <c r="BI410" s="366"/>
      <c r="BJ410" s="533"/>
      <c r="BK410" s="366"/>
      <c r="BL410" s="525"/>
      <c r="BM410" s="525"/>
      <c r="BN410" s="525"/>
      <c r="BO410" s="525"/>
      <c r="BP410" s="525"/>
      <c r="BQ410" s="525"/>
      <c r="BR410" s="366"/>
      <c r="BS410" s="525"/>
      <c r="BT410" s="525"/>
      <c r="BU410" s="525"/>
      <c r="BV410" s="525"/>
      <c r="BW410" s="12"/>
      <c r="BX410"/>
    </row>
    <row r="411" spans="1:76" s="371" customFormat="1" ht="27" customHeight="1" x14ac:dyDescent="0.2">
      <c r="A411" s="365"/>
      <c r="B411" s="379"/>
      <c r="C411" s="366"/>
      <c r="D411" s="533" t="str">
        <f>IF(E410="","",(VLOOKUP(E410,Lookups!$B$4:$C$3001,2,FALSE)))</f>
        <v/>
      </c>
      <c r="E411" s="366"/>
      <c r="F411" s="366"/>
      <c r="G411" s="366"/>
      <c r="H411" s="366"/>
      <c r="I411" s="366"/>
      <c r="J411" s="366"/>
      <c r="K411" s="366"/>
      <c r="L411" s="366"/>
      <c r="M411" s="366"/>
      <c r="N411" s="366"/>
      <c r="O411" s="517"/>
      <c r="P411" s="517"/>
      <c r="Q411" s="365"/>
      <c r="R411" s="365"/>
      <c r="S411" s="365"/>
      <c r="T411" s="518"/>
      <c r="U411" s="366"/>
      <c r="V411" s="365"/>
      <c r="W411" s="365"/>
      <c r="X411" s="532" t="str">
        <f t="shared" si="24"/>
        <v/>
      </c>
      <c r="Y411" s="520"/>
      <c r="Z411" s="534" t="str">
        <f>IF(AA411="","",VLOOKUP(AA411,Lookups!L407:M430,2,FALSE))</f>
        <v/>
      </c>
      <c r="AA411" s="366"/>
      <c r="AB411" s="366"/>
      <c r="AC411" s="517"/>
      <c r="AD411" s="366"/>
      <c r="AE411" s="366"/>
      <c r="AF411" s="366"/>
      <c r="AG411" s="366"/>
      <c r="AH411" s="366"/>
      <c r="AI411" s="366"/>
      <c r="AJ411" s="366"/>
      <c r="AK411" s="366"/>
      <c r="AL411" s="532" t="str">
        <f>IF(AM411="","",(VLOOKUP(AM411,Lookups!V407:W428,2,FALSE)))</f>
        <v/>
      </c>
      <c r="AM411" s="366"/>
      <c r="AN411" s="366"/>
      <c r="AO411" s="532" t="str">
        <f t="shared" si="25"/>
        <v/>
      </c>
      <c r="AP411" s="366"/>
      <c r="AQ411" s="532" t="str">
        <f t="shared" si="26"/>
        <v/>
      </c>
      <c r="AR411" s="366"/>
      <c r="AS411" s="366"/>
      <c r="AT411" s="366"/>
      <c r="AU411" s="366"/>
      <c r="AV411" s="366"/>
      <c r="AW411" s="366"/>
      <c r="AX411" s="522"/>
      <c r="AY411" s="522"/>
      <c r="AZ411" s="522"/>
      <c r="BA411" s="522"/>
      <c r="BB411" s="366"/>
      <c r="BC411" s="366"/>
      <c r="BD411" s="366"/>
      <c r="BE411" s="366"/>
      <c r="BF411" s="518"/>
      <c r="BG411" s="518"/>
      <c r="BH411" s="532" t="str">
        <f t="shared" si="27"/>
        <v/>
      </c>
      <c r="BI411" s="366"/>
      <c r="BJ411" s="533"/>
      <c r="BK411" s="366"/>
      <c r="BL411" s="525"/>
      <c r="BM411" s="525"/>
      <c r="BN411" s="525"/>
      <c r="BO411" s="525"/>
      <c r="BP411" s="525"/>
      <c r="BQ411" s="525"/>
      <c r="BR411" s="366"/>
      <c r="BS411" s="525"/>
      <c r="BT411" s="525"/>
      <c r="BU411" s="525"/>
      <c r="BV411" s="525"/>
      <c r="BW411" s="12"/>
      <c r="BX411"/>
    </row>
    <row r="412" spans="1:76" s="371" customFormat="1" ht="27" customHeight="1" x14ac:dyDescent="0.2">
      <c r="A412" s="365"/>
      <c r="B412" s="379"/>
      <c r="C412" s="366"/>
      <c r="D412" s="533" t="str">
        <f>IF(E411="","",(VLOOKUP(E411,Lookups!$B$4:$C$3001,2,FALSE)))</f>
        <v/>
      </c>
      <c r="E412" s="366"/>
      <c r="F412" s="366"/>
      <c r="G412" s="366"/>
      <c r="H412" s="366"/>
      <c r="I412" s="366"/>
      <c r="J412" s="366"/>
      <c r="K412" s="366"/>
      <c r="L412" s="366"/>
      <c r="M412" s="366"/>
      <c r="N412" s="366"/>
      <c r="O412" s="517"/>
      <c r="P412" s="517"/>
      <c r="Q412" s="365"/>
      <c r="R412" s="365"/>
      <c r="S412" s="365"/>
      <c r="T412" s="518"/>
      <c r="U412" s="366"/>
      <c r="V412" s="365"/>
      <c r="W412" s="365"/>
      <c r="X412" s="532" t="str">
        <f t="shared" si="24"/>
        <v/>
      </c>
      <c r="Y412" s="520"/>
      <c r="Z412" s="534" t="str">
        <f>IF(AA412="","",VLOOKUP(AA412,Lookups!L408:M431,2,FALSE))</f>
        <v/>
      </c>
      <c r="AA412" s="366"/>
      <c r="AB412" s="366"/>
      <c r="AC412" s="517"/>
      <c r="AD412" s="366"/>
      <c r="AE412" s="366"/>
      <c r="AF412" s="366"/>
      <c r="AG412" s="366"/>
      <c r="AH412" s="366"/>
      <c r="AI412" s="366"/>
      <c r="AJ412" s="366"/>
      <c r="AK412" s="366"/>
      <c r="AL412" s="532" t="str">
        <f>IF(AM412="","",(VLOOKUP(AM412,Lookups!V408:W429,2,FALSE)))</f>
        <v/>
      </c>
      <c r="AM412" s="366"/>
      <c r="AN412" s="366"/>
      <c r="AO412" s="532" t="str">
        <f t="shared" si="25"/>
        <v/>
      </c>
      <c r="AP412" s="366"/>
      <c r="AQ412" s="532" t="str">
        <f t="shared" si="26"/>
        <v/>
      </c>
      <c r="AR412" s="366"/>
      <c r="AS412" s="366"/>
      <c r="AT412" s="366"/>
      <c r="AU412" s="366"/>
      <c r="AV412" s="366"/>
      <c r="AW412" s="366"/>
      <c r="AX412" s="522"/>
      <c r="AY412" s="522"/>
      <c r="AZ412" s="522"/>
      <c r="BA412" s="522"/>
      <c r="BB412" s="366"/>
      <c r="BC412" s="366"/>
      <c r="BD412" s="366"/>
      <c r="BE412" s="366"/>
      <c r="BF412" s="518"/>
      <c r="BG412" s="518"/>
      <c r="BH412" s="532" t="str">
        <f t="shared" si="27"/>
        <v/>
      </c>
      <c r="BI412" s="366"/>
      <c r="BJ412" s="533"/>
      <c r="BK412" s="366"/>
      <c r="BL412" s="525"/>
      <c r="BM412" s="525"/>
      <c r="BN412" s="525"/>
      <c r="BO412" s="525"/>
      <c r="BP412" s="525"/>
      <c r="BQ412" s="525"/>
      <c r="BR412" s="366"/>
      <c r="BS412" s="525"/>
      <c r="BT412" s="525"/>
      <c r="BU412" s="525"/>
      <c r="BV412" s="525"/>
      <c r="BW412" s="12"/>
      <c r="BX412"/>
    </row>
    <row r="413" spans="1:76" s="371" customFormat="1" ht="27" customHeight="1" x14ac:dyDescent="0.2">
      <c r="A413" s="365"/>
      <c r="B413" s="379"/>
      <c r="C413" s="366"/>
      <c r="D413" s="533" t="str">
        <f>IF(E412="","",(VLOOKUP(E412,Lookups!$B$4:$C$3001,2,FALSE)))</f>
        <v/>
      </c>
      <c r="E413" s="366"/>
      <c r="F413" s="366"/>
      <c r="G413" s="366"/>
      <c r="H413" s="366"/>
      <c r="I413" s="366"/>
      <c r="J413" s="366"/>
      <c r="K413" s="366"/>
      <c r="L413" s="366"/>
      <c r="M413" s="366"/>
      <c r="N413" s="366"/>
      <c r="O413" s="517"/>
      <c r="P413" s="517"/>
      <c r="Q413" s="365"/>
      <c r="R413" s="365"/>
      <c r="S413" s="365"/>
      <c r="T413" s="518"/>
      <c r="U413" s="366"/>
      <c r="V413" s="365"/>
      <c r="W413" s="365"/>
      <c r="X413" s="532" t="str">
        <f t="shared" si="24"/>
        <v/>
      </c>
      <c r="Y413" s="520"/>
      <c r="Z413" s="534" t="str">
        <f>IF(AA413="","",VLOOKUP(AA413,Lookups!L409:M432,2,FALSE))</f>
        <v/>
      </c>
      <c r="AA413" s="366"/>
      <c r="AB413" s="366"/>
      <c r="AC413" s="517"/>
      <c r="AD413" s="366"/>
      <c r="AE413" s="366"/>
      <c r="AF413" s="366"/>
      <c r="AG413" s="366"/>
      <c r="AH413" s="366"/>
      <c r="AI413" s="366"/>
      <c r="AJ413" s="366"/>
      <c r="AK413" s="366"/>
      <c r="AL413" s="532" t="str">
        <f>IF(AM413="","",(VLOOKUP(AM413,Lookups!V409:W430,2,FALSE)))</f>
        <v/>
      </c>
      <c r="AM413" s="366"/>
      <c r="AN413" s="366"/>
      <c r="AO413" s="532" t="str">
        <f t="shared" si="25"/>
        <v/>
      </c>
      <c r="AP413" s="366"/>
      <c r="AQ413" s="532" t="str">
        <f t="shared" si="26"/>
        <v/>
      </c>
      <c r="AR413" s="366"/>
      <c r="AS413" s="366"/>
      <c r="AT413" s="366"/>
      <c r="AU413" s="366"/>
      <c r="AV413" s="366"/>
      <c r="AW413" s="366"/>
      <c r="AX413" s="522"/>
      <c r="AY413" s="522"/>
      <c r="AZ413" s="522"/>
      <c r="BA413" s="522"/>
      <c r="BB413" s="366"/>
      <c r="BC413" s="366"/>
      <c r="BD413" s="366"/>
      <c r="BE413" s="366"/>
      <c r="BF413" s="518"/>
      <c r="BG413" s="518"/>
      <c r="BH413" s="532" t="str">
        <f t="shared" si="27"/>
        <v/>
      </c>
      <c r="BI413" s="366"/>
      <c r="BJ413" s="533"/>
      <c r="BK413" s="366"/>
      <c r="BL413" s="525"/>
      <c r="BM413" s="525"/>
      <c r="BN413" s="525"/>
      <c r="BO413" s="525"/>
      <c r="BP413" s="525"/>
      <c r="BQ413" s="525"/>
      <c r="BR413" s="366"/>
      <c r="BS413" s="525"/>
      <c r="BT413" s="525"/>
      <c r="BU413" s="525"/>
      <c r="BV413" s="525"/>
      <c r="BW413" s="12"/>
      <c r="BX413"/>
    </row>
    <row r="414" spans="1:76" s="371" customFormat="1" ht="27" customHeight="1" x14ac:dyDescent="0.2">
      <c r="A414" s="365"/>
      <c r="B414" s="379"/>
      <c r="C414" s="366"/>
      <c r="D414" s="533" t="str">
        <f>IF(E413="","",(VLOOKUP(E413,Lookups!$B$4:$C$3001,2,FALSE)))</f>
        <v/>
      </c>
      <c r="E414" s="366"/>
      <c r="F414" s="366"/>
      <c r="G414" s="366"/>
      <c r="H414" s="366"/>
      <c r="I414" s="366"/>
      <c r="J414" s="366"/>
      <c r="K414" s="366"/>
      <c r="L414" s="366"/>
      <c r="M414" s="366"/>
      <c r="N414" s="366"/>
      <c r="O414" s="517"/>
      <c r="P414" s="517"/>
      <c r="Q414" s="365"/>
      <c r="R414" s="365"/>
      <c r="S414" s="365"/>
      <c r="T414" s="518"/>
      <c r="U414" s="366"/>
      <c r="V414" s="365"/>
      <c r="W414" s="365"/>
      <c r="X414" s="532" t="str">
        <f t="shared" si="24"/>
        <v/>
      </c>
      <c r="Y414" s="520"/>
      <c r="Z414" s="534" t="str">
        <f>IF(AA414="","",VLOOKUP(AA414,Lookups!L410:M433,2,FALSE))</f>
        <v/>
      </c>
      <c r="AA414" s="366"/>
      <c r="AB414" s="366"/>
      <c r="AC414" s="517"/>
      <c r="AD414" s="366"/>
      <c r="AE414" s="366"/>
      <c r="AF414" s="366"/>
      <c r="AG414" s="366"/>
      <c r="AH414" s="366"/>
      <c r="AI414" s="366"/>
      <c r="AJ414" s="366"/>
      <c r="AK414" s="366"/>
      <c r="AL414" s="532" t="str">
        <f>IF(AM414="","",(VLOOKUP(AM414,Lookups!V410:W431,2,FALSE)))</f>
        <v/>
      </c>
      <c r="AM414" s="366"/>
      <c r="AN414" s="366"/>
      <c r="AO414" s="532" t="str">
        <f t="shared" si="25"/>
        <v/>
      </c>
      <c r="AP414" s="366"/>
      <c r="AQ414" s="532" t="str">
        <f t="shared" si="26"/>
        <v/>
      </c>
      <c r="AR414" s="366"/>
      <c r="AS414" s="366"/>
      <c r="AT414" s="366"/>
      <c r="AU414" s="366"/>
      <c r="AV414" s="366"/>
      <c r="AW414" s="366"/>
      <c r="AX414" s="522"/>
      <c r="AY414" s="522"/>
      <c r="AZ414" s="522"/>
      <c r="BA414" s="522"/>
      <c r="BB414" s="366"/>
      <c r="BC414" s="366"/>
      <c r="BD414" s="366"/>
      <c r="BE414" s="366"/>
      <c r="BF414" s="518"/>
      <c r="BG414" s="518"/>
      <c r="BH414" s="532" t="str">
        <f t="shared" si="27"/>
        <v/>
      </c>
      <c r="BI414" s="366"/>
      <c r="BJ414" s="533"/>
      <c r="BK414" s="366"/>
      <c r="BL414" s="525"/>
      <c r="BM414" s="525"/>
      <c r="BN414" s="525"/>
      <c r="BO414" s="525"/>
      <c r="BP414" s="525"/>
      <c r="BQ414" s="525"/>
      <c r="BR414" s="366"/>
      <c r="BS414" s="525"/>
      <c r="BT414" s="525"/>
      <c r="BU414" s="525"/>
      <c r="BV414" s="525"/>
      <c r="BW414" s="12"/>
      <c r="BX414"/>
    </row>
    <row r="415" spans="1:76" s="371" customFormat="1" ht="27" customHeight="1" x14ac:dyDescent="0.2">
      <c r="A415" s="365"/>
      <c r="B415" s="379"/>
      <c r="C415" s="366"/>
      <c r="D415" s="533" t="str">
        <f>IF(E414="","",(VLOOKUP(E414,Lookups!$B$4:$C$3001,2,FALSE)))</f>
        <v/>
      </c>
      <c r="E415" s="366"/>
      <c r="F415" s="366"/>
      <c r="G415" s="366"/>
      <c r="H415" s="366"/>
      <c r="I415" s="366"/>
      <c r="J415" s="366"/>
      <c r="K415" s="366"/>
      <c r="L415" s="366"/>
      <c r="M415" s="366"/>
      <c r="N415" s="366"/>
      <c r="O415" s="517"/>
      <c r="P415" s="517"/>
      <c r="Q415" s="365"/>
      <c r="R415" s="365"/>
      <c r="S415" s="365"/>
      <c r="T415" s="518"/>
      <c r="U415" s="366"/>
      <c r="V415" s="365"/>
      <c r="W415" s="365"/>
      <c r="X415" s="532" t="str">
        <f t="shared" si="24"/>
        <v/>
      </c>
      <c r="Y415" s="520"/>
      <c r="Z415" s="534" t="str">
        <f>IF(AA415="","",VLOOKUP(AA415,Lookups!L411:M434,2,FALSE))</f>
        <v/>
      </c>
      <c r="AA415" s="366"/>
      <c r="AB415" s="366"/>
      <c r="AC415" s="517"/>
      <c r="AD415" s="366"/>
      <c r="AE415" s="366"/>
      <c r="AF415" s="366"/>
      <c r="AG415" s="366"/>
      <c r="AH415" s="366"/>
      <c r="AI415" s="366"/>
      <c r="AJ415" s="366"/>
      <c r="AK415" s="366"/>
      <c r="AL415" s="532" t="str">
        <f>IF(AM415="","",(VLOOKUP(AM415,Lookups!V411:W432,2,FALSE)))</f>
        <v/>
      </c>
      <c r="AM415" s="366"/>
      <c r="AN415" s="366"/>
      <c r="AO415" s="532" t="str">
        <f t="shared" si="25"/>
        <v/>
      </c>
      <c r="AP415" s="366"/>
      <c r="AQ415" s="532" t="str">
        <f t="shared" si="26"/>
        <v/>
      </c>
      <c r="AR415" s="366"/>
      <c r="AS415" s="366"/>
      <c r="AT415" s="366"/>
      <c r="AU415" s="366"/>
      <c r="AV415" s="366"/>
      <c r="AW415" s="366"/>
      <c r="AX415" s="522"/>
      <c r="AY415" s="522"/>
      <c r="AZ415" s="522"/>
      <c r="BA415" s="522"/>
      <c r="BB415" s="366"/>
      <c r="BC415" s="366"/>
      <c r="BD415" s="366"/>
      <c r="BE415" s="366"/>
      <c r="BF415" s="518"/>
      <c r="BG415" s="518"/>
      <c r="BH415" s="532" t="str">
        <f t="shared" si="27"/>
        <v/>
      </c>
      <c r="BI415" s="366"/>
      <c r="BJ415" s="533"/>
      <c r="BK415" s="366"/>
      <c r="BL415" s="525"/>
      <c r="BM415" s="525"/>
      <c r="BN415" s="525"/>
      <c r="BO415" s="525"/>
      <c r="BP415" s="525"/>
      <c r="BQ415" s="525"/>
      <c r="BR415" s="366"/>
      <c r="BS415" s="525"/>
      <c r="BT415" s="525"/>
      <c r="BU415" s="525"/>
      <c r="BV415" s="525"/>
      <c r="BW415" s="12"/>
      <c r="BX415"/>
    </row>
    <row r="416" spans="1:76" s="371" customFormat="1" ht="27" customHeight="1" x14ac:dyDescent="0.2">
      <c r="A416" s="365"/>
      <c r="B416" s="379"/>
      <c r="C416" s="366"/>
      <c r="D416" s="533" t="str">
        <f>IF(E415="","",(VLOOKUP(E415,Lookups!$B$4:$C$3001,2,FALSE)))</f>
        <v/>
      </c>
      <c r="E416" s="366"/>
      <c r="F416" s="366"/>
      <c r="G416" s="366"/>
      <c r="H416" s="366"/>
      <c r="I416" s="366"/>
      <c r="J416" s="366"/>
      <c r="K416" s="366"/>
      <c r="L416" s="366"/>
      <c r="M416" s="366"/>
      <c r="N416" s="366"/>
      <c r="O416" s="517"/>
      <c r="P416" s="517"/>
      <c r="Q416" s="365"/>
      <c r="R416" s="365"/>
      <c r="S416" s="365"/>
      <c r="T416" s="518"/>
      <c r="U416" s="366"/>
      <c r="V416" s="365"/>
      <c r="W416" s="365"/>
      <c r="X416" s="532" t="str">
        <f t="shared" si="24"/>
        <v/>
      </c>
      <c r="Y416" s="520"/>
      <c r="Z416" s="534" t="str">
        <f>IF(AA416="","",VLOOKUP(AA416,Lookups!L412:M435,2,FALSE))</f>
        <v/>
      </c>
      <c r="AA416" s="366"/>
      <c r="AB416" s="366"/>
      <c r="AC416" s="517"/>
      <c r="AD416" s="366"/>
      <c r="AE416" s="366"/>
      <c r="AF416" s="366"/>
      <c r="AG416" s="366"/>
      <c r="AH416" s="366"/>
      <c r="AI416" s="366"/>
      <c r="AJ416" s="366"/>
      <c r="AK416" s="366"/>
      <c r="AL416" s="532" t="str">
        <f>IF(AM416="","",(VLOOKUP(AM416,Lookups!V412:W433,2,FALSE)))</f>
        <v/>
      </c>
      <c r="AM416" s="366"/>
      <c r="AN416" s="366"/>
      <c r="AO416" s="532" t="str">
        <f t="shared" si="25"/>
        <v/>
      </c>
      <c r="AP416" s="366"/>
      <c r="AQ416" s="532" t="str">
        <f t="shared" si="26"/>
        <v/>
      </c>
      <c r="AR416" s="366"/>
      <c r="AS416" s="366"/>
      <c r="AT416" s="366"/>
      <c r="AU416" s="366"/>
      <c r="AV416" s="366"/>
      <c r="AW416" s="366"/>
      <c r="AX416" s="522"/>
      <c r="AY416" s="522"/>
      <c r="AZ416" s="522"/>
      <c r="BA416" s="522"/>
      <c r="BB416" s="366"/>
      <c r="BC416" s="366"/>
      <c r="BD416" s="366"/>
      <c r="BE416" s="366"/>
      <c r="BF416" s="518"/>
      <c r="BG416" s="518"/>
      <c r="BH416" s="532" t="str">
        <f t="shared" si="27"/>
        <v/>
      </c>
      <c r="BI416" s="366"/>
      <c r="BJ416" s="533"/>
      <c r="BK416" s="366"/>
      <c r="BL416" s="525"/>
      <c r="BM416" s="525"/>
      <c r="BN416" s="525"/>
      <c r="BO416" s="525"/>
      <c r="BP416" s="525"/>
      <c r="BQ416" s="525"/>
      <c r="BR416" s="366"/>
      <c r="BS416" s="525"/>
      <c r="BT416" s="525"/>
      <c r="BU416" s="525"/>
      <c r="BV416" s="525"/>
      <c r="BW416" s="12"/>
      <c r="BX416"/>
    </row>
    <row r="417" spans="1:76" s="371" customFormat="1" ht="27" customHeight="1" x14ac:dyDescent="0.2">
      <c r="A417" s="365"/>
      <c r="B417" s="379"/>
      <c r="C417" s="366"/>
      <c r="D417" s="533" t="str">
        <f>IF(E416="","",(VLOOKUP(E416,Lookups!$B$4:$C$3001,2,FALSE)))</f>
        <v/>
      </c>
      <c r="E417" s="366"/>
      <c r="F417" s="366"/>
      <c r="G417" s="366"/>
      <c r="H417" s="366"/>
      <c r="I417" s="366"/>
      <c r="J417" s="366"/>
      <c r="K417" s="366"/>
      <c r="L417" s="366"/>
      <c r="M417" s="366"/>
      <c r="N417" s="366"/>
      <c r="O417" s="517"/>
      <c r="P417" s="517"/>
      <c r="Q417" s="365"/>
      <c r="R417" s="365"/>
      <c r="S417" s="365"/>
      <c r="T417" s="518"/>
      <c r="U417" s="366"/>
      <c r="V417" s="365"/>
      <c r="W417" s="365"/>
      <c r="X417" s="532" t="str">
        <f t="shared" si="24"/>
        <v/>
      </c>
      <c r="Y417" s="520"/>
      <c r="Z417" s="534" t="str">
        <f>IF(AA417="","",VLOOKUP(AA417,Lookups!L413:M436,2,FALSE))</f>
        <v/>
      </c>
      <c r="AA417" s="366"/>
      <c r="AB417" s="366"/>
      <c r="AC417" s="517"/>
      <c r="AD417" s="366"/>
      <c r="AE417" s="366"/>
      <c r="AF417" s="366"/>
      <c r="AG417" s="366"/>
      <c r="AH417" s="366"/>
      <c r="AI417" s="366"/>
      <c r="AJ417" s="366"/>
      <c r="AK417" s="366"/>
      <c r="AL417" s="532" t="str">
        <f>IF(AM417="","",(VLOOKUP(AM417,Lookups!V413:W434,2,FALSE)))</f>
        <v/>
      </c>
      <c r="AM417" s="366"/>
      <c r="AN417" s="366"/>
      <c r="AO417" s="532" t="str">
        <f t="shared" si="25"/>
        <v/>
      </c>
      <c r="AP417" s="366"/>
      <c r="AQ417" s="532" t="str">
        <f t="shared" si="26"/>
        <v/>
      </c>
      <c r="AR417" s="366"/>
      <c r="AS417" s="366"/>
      <c r="AT417" s="366"/>
      <c r="AU417" s="366"/>
      <c r="AV417" s="366"/>
      <c r="AW417" s="366"/>
      <c r="AX417" s="522"/>
      <c r="AY417" s="522"/>
      <c r="AZ417" s="522"/>
      <c r="BA417" s="522"/>
      <c r="BB417" s="366"/>
      <c r="BC417" s="366"/>
      <c r="BD417" s="366"/>
      <c r="BE417" s="366"/>
      <c r="BF417" s="518"/>
      <c r="BG417" s="518"/>
      <c r="BH417" s="532" t="str">
        <f t="shared" si="27"/>
        <v/>
      </c>
      <c r="BI417" s="366"/>
      <c r="BJ417" s="533"/>
      <c r="BK417" s="366"/>
      <c r="BL417" s="525"/>
      <c r="BM417" s="525"/>
      <c r="BN417" s="525"/>
      <c r="BO417" s="525"/>
      <c r="BP417" s="525"/>
      <c r="BQ417" s="525"/>
      <c r="BR417" s="366"/>
      <c r="BS417" s="525"/>
      <c r="BT417" s="525"/>
      <c r="BU417" s="525"/>
      <c r="BV417" s="525"/>
      <c r="BW417" s="12"/>
      <c r="BX417"/>
    </row>
    <row r="418" spans="1:76" s="371" customFormat="1" ht="27" customHeight="1" x14ac:dyDescent="0.2">
      <c r="A418" s="365"/>
      <c r="B418" s="379"/>
      <c r="C418" s="366"/>
      <c r="D418" s="533" t="str">
        <f>IF(E417="","",(VLOOKUP(E417,Lookups!$B$4:$C$3001,2,FALSE)))</f>
        <v/>
      </c>
      <c r="E418" s="366"/>
      <c r="F418" s="366"/>
      <c r="G418" s="366"/>
      <c r="H418" s="366"/>
      <c r="I418" s="366"/>
      <c r="J418" s="366"/>
      <c r="K418" s="366"/>
      <c r="L418" s="366"/>
      <c r="M418" s="366"/>
      <c r="N418" s="366"/>
      <c r="O418" s="517"/>
      <c r="P418" s="517"/>
      <c r="Q418" s="365"/>
      <c r="R418" s="365"/>
      <c r="S418" s="365"/>
      <c r="T418" s="518"/>
      <c r="U418" s="366"/>
      <c r="V418" s="365"/>
      <c r="W418" s="365"/>
      <c r="X418" s="532" t="str">
        <f t="shared" si="24"/>
        <v/>
      </c>
      <c r="Y418" s="520"/>
      <c r="Z418" s="534" t="str">
        <f>IF(AA418="","",VLOOKUP(AA418,Lookups!L414:M437,2,FALSE))</f>
        <v/>
      </c>
      <c r="AA418" s="366"/>
      <c r="AB418" s="366"/>
      <c r="AC418" s="517"/>
      <c r="AD418" s="366"/>
      <c r="AE418" s="366"/>
      <c r="AF418" s="366"/>
      <c r="AG418" s="366"/>
      <c r="AH418" s="366"/>
      <c r="AI418" s="366"/>
      <c r="AJ418" s="366"/>
      <c r="AK418" s="366"/>
      <c r="AL418" s="532" t="str">
        <f>IF(AM418="","",(VLOOKUP(AM418,Lookups!V414:W435,2,FALSE)))</f>
        <v/>
      </c>
      <c r="AM418" s="366"/>
      <c r="AN418" s="366"/>
      <c r="AO418" s="532" t="str">
        <f t="shared" si="25"/>
        <v/>
      </c>
      <c r="AP418" s="366"/>
      <c r="AQ418" s="532" t="str">
        <f t="shared" si="26"/>
        <v/>
      </c>
      <c r="AR418" s="366"/>
      <c r="AS418" s="366"/>
      <c r="AT418" s="366"/>
      <c r="AU418" s="366"/>
      <c r="AV418" s="366"/>
      <c r="AW418" s="366"/>
      <c r="AX418" s="522"/>
      <c r="AY418" s="522"/>
      <c r="AZ418" s="522"/>
      <c r="BA418" s="522"/>
      <c r="BB418" s="366"/>
      <c r="BC418" s="366"/>
      <c r="BD418" s="366"/>
      <c r="BE418" s="366"/>
      <c r="BF418" s="518"/>
      <c r="BG418" s="518"/>
      <c r="BH418" s="532" t="str">
        <f t="shared" si="27"/>
        <v/>
      </c>
      <c r="BI418" s="366"/>
      <c r="BJ418" s="533"/>
      <c r="BK418" s="366"/>
      <c r="BL418" s="525"/>
      <c r="BM418" s="525"/>
      <c r="BN418" s="525"/>
      <c r="BO418" s="525"/>
      <c r="BP418" s="525"/>
      <c r="BQ418" s="525"/>
      <c r="BR418" s="366"/>
      <c r="BS418" s="525"/>
      <c r="BT418" s="525"/>
      <c r="BU418" s="525"/>
      <c r="BV418" s="525"/>
      <c r="BW418" s="12"/>
      <c r="BX418"/>
    </row>
    <row r="419" spans="1:76" s="371" customFormat="1" ht="27" customHeight="1" x14ac:dyDescent="0.2">
      <c r="A419" s="365"/>
      <c r="B419" s="379"/>
      <c r="C419" s="366"/>
      <c r="D419" s="533" t="str">
        <f>IF(E418="","",(VLOOKUP(E418,Lookups!$B$4:$C$3001,2,FALSE)))</f>
        <v/>
      </c>
      <c r="E419" s="366"/>
      <c r="F419" s="366"/>
      <c r="G419" s="366"/>
      <c r="H419" s="366"/>
      <c r="I419" s="366"/>
      <c r="J419" s="366"/>
      <c r="K419" s="366"/>
      <c r="L419" s="366"/>
      <c r="M419" s="366"/>
      <c r="N419" s="366"/>
      <c r="O419" s="517"/>
      <c r="P419" s="517"/>
      <c r="Q419" s="365"/>
      <c r="R419" s="365"/>
      <c r="S419" s="365"/>
      <c r="T419" s="518"/>
      <c r="U419" s="366"/>
      <c r="V419" s="365"/>
      <c r="W419" s="365"/>
      <c r="X419" s="532" t="str">
        <f t="shared" si="24"/>
        <v/>
      </c>
      <c r="Y419" s="520"/>
      <c r="Z419" s="534" t="str">
        <f>IF(AA419="","",VLOOKUP(AA419,Lookups!L415:M438,2,FALSE))</f>
        <v/>
      </c>
      <c r="AA419" s="366"/>
      <c r="AB419" s="366"/>
      <c r="AC419" s="517"/>
      <c r="AD419" s="366"/>
      <c r="AE419" s="366"/>
      <c r="AF419" s="366"/>
      <c r="AG419" s="366"/>
      <c r="AH419" s="366"/>
      <c r="AI419" s="366"/>
      <c r="AJ419" s="366"/>
      <c r="AK419" s="366"/>
      <c r="AL419" s="532" t="str">
        <f>IF(AM419="","",(VLOOKUP(AM419,Lookups!V415:W436,2,FALSE)))</f>
        <v/>
      </c>
      <c r="AM419" s="366"/>
      <c r="AN419" s="366"/>
      <c r="AO419" s="532" t="str">
        <f t="shared" si="25"/>
        <v/>
      </c>
      <c r="AP419" s="366"/>
      <c r="AQ419" s="532" t="str">
        <f t="shared" si="26"/>
        <v/>
      </c>
      <c r="AR419" s="366"/>
      <c r="AS419" s="366"/>
      <c r="AT419" s="366"/>
      <c r="AU419" s="366"/>
      <c r="AV419" s="366"/>
      <c r="AW419" s="366"/>
      <c r="AX419" s="522"/>
      <c r="AY419" s="522"/>
      <c r="AZ419" s="522"/>
      <c r="BA419" s="522"/>
      <c r="BB419" s="366"/>
      <c r="BC419" s="366"/>
      <c r="BD419" s="366"/>
      <c r="BE419" s="366"/>
      <c r="BF419" s="518"/>
      <c r="BG419" s="518"/>
      <c r="BH419" s="532" t="str">
        <f t="shared" si="27"/>
        <v/>
      </c>
      <c r="BI419" s="366"/>
      <c r="BJ419" s="533"/>
      <c r="BK419" s="366"/>
      <c r="BL419" s="525"/>
      <c r="BM419" s="525"/>
      <c r="BN419" s="525"/>
      <c r="BO419" s="525"/>
      <c r="BP419" s="525"/>
      <c r="BQ419" s="525"/>
      <c r="BR419" s="366"/>
      <c r="BS419" s="525"/>
      <c r="BT419" s="525"/>
      <c r="BU419" s="525"/>
      <c r="BV419" s="525"/>
      <c r="BW419" s="12"/>
      <c r="BX419"/>
    </row>
    <row r="420" spans="1:76" s="371" customFormat="1" ht="27" customHeight="1" x14ac:dyDescent="0.2">
      <c r="A420" s="365"/>
      <c r="B420" s="379"/>
      <c r="C420" s="366"/>
      <c r="D420" s="533" t="str">
        <f>IF(E419="","",(VLOOKUP(E419,Lookups!$B$4:$C$3001,2,FALSE)))</f>
        <v/>
      </c>
      <c r="E420" s="366"/>
      <c r="F420" s="366"/>
      <c r="G420" s="366"/>
      <c r="H420" s="366"/>
      <c r="I420" s="366"/>
      <c r="J420" s="366"/>
      <c r="K420" s="366"/>
      <c r="L420" s="366"/>
      <c r="M420" s="366"/>
      <c r="N420" s="366"/>
      <c r="O420" s="517"/>
      <c r="P420" s="517"/>
      <c r="Q420" s="365"/>
      <c r="R420" s="365"/>
      <c r="S420" s="365"/>
      <c r="T420" s="518"/>
      <c r="U420" s="366"/>
      <c r="V420" s="365"/>
      <c r="W420" s="365"/>
      <c r="X420" s="532" t="str">
        <f t="shared" si="24"/>
        <v/>
      </c>
      <c r="Y420" s="520"/>
      <c r="Z420" s="534" t="str">
        <f>IF(AA420="","",VLOOKUP(AA420,Lookups!L416:M439,2,FALSE))</f>
        <v/>
      </c>
      <c r="AA420" s="366"/>
      <c r="AB420" s="366"/>
      <c r="AC420" s="517"/>
      <c r="AD420" s="366"/>
      <c r="AE420" s="366"/>
      <c r="AF420" s="366"/>
      <c r="AG420" s="366"/>
      <c r="AH420" s="366"/>
      <c r="AI420" s="366"/>
      <c r="AJ420" s="366"/>
      <c r="AK420" s="366"/>
      <c r="AL420" s="532" t="str">
        <f>IF(AM420="","",(VLOOKUP(AM420,Lookups!V416:W437,2,FALSE)))</f>
        <v/>
      </c>
      <c r="AM420" s="366"/>
      <c r="AN420" s="366"/>
      <c r="AO420" s="532" t="str">
        <f t="shared" si="25"/>
        <v/>
      </c>
      <c r="AP420" s="366"/>
      <c r="AQ420" s="532" t="str">
        <f t="shared" si="26"/>
        <v/>
      </c>
      <c r="AR420" s="366"/>
      <c r="AS420" s="366"/>
      <c r="AT420" s="366"/>
      <c r="AU420" s="366"/>
      <c r="AV420" s="366"/>
      <c r="AW420" s="366"/>
      <c r="AX420" s="522"/>
      <c r="AY420" s="522"/>
      <c r="AZ420" s="522"/>
      <c r="BA420" s="522"/>
      <c r="BB420" s="366"/>
      <c r="BC420" s="366"/>
      <c r="BD420" s="366"/>
      <c r="BE420" s="366"/>
      <c r="BF420" s="518"/>
      <c r="BG420" s="518"/>
      <c r="BH420" s="532" t="str">
        <f t="shared" si="27"/>
        <v/>
      </c>
      <c r="BI420" s="366"/>
      <c r="BJ420" s="533"/>
      <c r="BK420" s="366"/>
      <c r="BL420" s="525"/>
      <c r="BM420" s="525"/>
      <c r="BN420" s="525"/>
      <c r="BO420" s="525"/>
      <c r="BP420" s="525"/>
      <c r="BQ420" s="525"/>
      <c r="BR420" s="366"/>
      <c r="BS420" s="525"/>
      <c r="BT420" s="525"/>
      <c r="BU420" s="525"/>
      <c r="BV420" s="525"/>
      <c r="BW420" s="12"/>
      <c r="BX420"/>
    </row>
    <row r="421" spans="1:76" s="371" customFormat="1" ht="27" customHeight="1" x14ac:dyDescent="0.2">
      <c r="A421" s="365"/>
      <c r="B421" s="379"/>
      <c r="C421" s="366"/>
      <c r="D421" s="533" t="str">
        <f>IF(E420="","",(VLOOKUP(E420,Lookups!$B$4:$C$3001,2,FALSE)))</f>
        <v/>
      </c>
      <c r="E421" s="366"/>
      <c r="F421" s="366"/>
      <c r="G421" s="366"/>
      <c r="H421" s="366"/>
      <c r="I421" s="366"/>
      <c r="J421" s="366"/>
      <c r="K421" s="366"/>
      <c r="L421" s="366"/>
      <c r="M421" s="366"/>
      <c r="N421" s="366"/>
      <c r="O421" s="517"/>
      <c r="P421" s="517"/>
      <c r="Q421" s="365"/>
      <c r="R421" s="365"/>
      <c r="S421" s="365"/>
      <c r="T421" s="518"/>
      <c r="U421" s="366"/>
      <c r="V421" s="365"/>
      <c r="W421" s="365"/>
      <c r="X421" s="532" t="str">
        <f t="shared" si="24"/>
        <v/>
      </c>
      <c r="Y421" s="520"/>
      <c r="Z421" s="534" t="str">
        <f>IF(AA421="","",VLOOKUP(AA421,Lookups!L417:M440,2,FALSE))</f>
        <v/>
      </c>
      <c r="AA421" s="366"/>
      <c r="AB421" s="366"/>
      <c r="AC421" s="517"/>
      <c r="AD421" s="366"/>
      <c r="AE421" s="366"/>
      <c r="AF421" s="366"/>
      <c r="AG421" s="366"/>
      <c r="AH421" s="366"/>
      <c r="AI421" s="366"/>
      <c r="AJ421" s="366"/>
      <c r="AK421" s="366"/>
      <c r="AL421" s="532" t="str">
        <f>IF(AM421="","",(VLOOKUP(AM421,Lookups!V417:W438,2,FALSE)))</f>
        <v/>
      </c>
      <c r="AM421" s="366"/>
      <c r="AN421" s="366"/>
      <c r="AO421" s="532" t="str">
        <f t="shared" si="25"/>
        <v/>
      </c>
      <c r="AP421" s="366"/>
      <c r="AQ421" s="532" t="str">
        <f t="shared" si="26"/>
        <v/>
      </c>
      <c r="AR421" s="366"/>
      <c r="AS421" s="366"/>
      <c r="AT421" s="366"/>
      <c r="AU421" s="366"/>
      <c r="AV421" s="366"/>
      <c r="AW421" s="366"/>
      <c r="AX421" s="522"/>
      <c r="AY421" s="522"/>
      <c r="AZ421" s="522"/>
      <c r="BA421" s="522"/>
      <c r="BB421" s="366"/>
      <c r="BC421" s="366"/>
      <c r="BD421" s="366"/>
      <c r="BE421" s="366"/>
      <c r="BF421" s="518"/>
      <c r="BG421" s="518"/>
      <c r="BH421" s="532" t="str">
        <f t="shared" si="27"/>
        <v/>
      </c>
      <c r="BI421" s="366"/>
      <c r="BJ421" s="533"/>
      <c r="BK421" s="366"/>
      <c r="BL421" s="525"/>
      <c r="BM421" s="525"/>
      <c r="BN421" s="525"/>
      <c r="BO421" s="525"/>
      <c r="BP421" s="525"/>
      <c r="BQ421" s="525"/>
      <c r="BR421" s="366"/>
      <c r="BS421" s="525"/>
      <c r="BT421" s="525"/>
      <c r="BU421" s="525"/>
      <c r="BV421" s="525"/>
      <c r="BW421" s="12"/>
      <c r="BX421"/>
    </row>
    <row r="422" spans="1:76" s="371" customFormat="1" ht="27" customHeight="1" x14ac:dyDescent="0.2">
      <c r="A422" s="365"/>
      <c r="B422" s="379"/>
      <c r="C422" s="366"/>
      <c r="D422" s="533" t="str">
        <f>IF(E421="","",(VLOOKUP(E421,Lookups!$B$4:$C$3001,2,FALSE)))</f>
        <v/>
      </c>
      <c r="E422" s="366"/>
      <c r="F422" s="366"/>
      <c r="G422" s="366"/>
      <c r="H422" s="366"/>
      <c r="I422" s="366"/>
      <c r="J422" s="366"/>
      <c r="K422" s="366"/>
      <c r="L422" s="366"/>
      <c r="M422" s="366"/>
      <c r="N422" s="366"/>
      <c r="O422" s="517"/>
      <c r="P422" s="517"/>
      <c r="Q422" s="365"/>
      <c r="R422" s="365"/>
      <c r="S422" s="365"/>
      <c r="T422" s="518"/>
      <c r="U422" s="366"/>
      <c r="V422" s="365"/>
      <c r="W422" s="365"/>
      <c r="X422" s="532" t="str">
        <f t="shared" si="24"/>
        <v/>
      </c>
      <c r="Y422" s="520"/>
      <c r="Z422" s="534" t="str">
        <f>IF(AA422="","",VLOOKUP(AA422,Lookups!L418:M441,2,FALSE))</f>
        <v/>
      </c>
      <c r="AA422" s="366"/>
      <c r="AB422" s="366"/>
      <c r="AC422" s="517"/>
      <c r="AD422" s="366"/>
      <c r="AE422" s="366"/>
      <c r="AF422" s="366"/>
      <c r="AG422" s="366"/>
      <c r="AH422" s="366"/>
      <c r="AI422" s="366"/>
      <c r="AJ422" s="366"/>
      <c r="AK422" s="366"/>
      <c r="AL422" s="532" t="str">
        <f>IF(AM422="","",(VLOOKUP(AM422,Lookups!V418:W439,2,FALSE)))</f>
        <v/>
      </c>
      <c r="AM422" s="366"/>
      <c r="AN422" s="366"/>
      <c r="AO422" s="532" t="str">
        <f t="shared" si="25"/>
        <v/>
      </c>
      <c r="AP422" s="366"/>
      <c r="AQ422" s="532" t="str">
        <f t="shared" si="26"/>
        <v/>
      </c>
      <c r="AR422" s="366"/>
      <c r="AS422" s="366"/>
      <c r="AT422" s="366"/>
      <c r="AU422" s="366"/>
      <c r="AV422" s="366"/>
      <c r="AW422" s="366"/>
      <c r="AX422" s="522"/>
      <c r="AY422" s="522"/>
      <c r="AZ422" s="522"/>
      <c r="BA422" s="522"/>
      <c r="BB422" s="366"/>
      <c r="BC422" s="366"/>
      <c r="BD422" s="366"/>
      <c r="BE422" s="366"/>
      <c r="BF422" s="518"/>
      <c r="BG422" s="518"/>
      <c r="BH422" s="532" t="str">
        <f t="shared" si="27"/>
        <v/>
      </c>
      <c r="BI422" s="366"/>
      <c r="BJ422" s="533"/>
      <c r="BK422" s="366"/>
      <c r="BL422" s="525"/>
      <c r="BM422" s="525"/>
      <c r="BN422" s="525"/>
      <c r="BO422" s="525"/>
      <c r="BP422" s="525"/>
      <c r="BQ422" s="525"/>
      <c r="BR422" s="366"/>
      <c r="BS422" s="525"/>
      <c r="BT422" s="525"/>
      <c r="BU422" s="525"/>
      <c r="BV422" s="525"/>
      <c r="BW422" s="12"/>
      <c r="BX422"/>
    </row>
    <row r="423" spans="1:76" s="371" customFormat="1" ht="27" customHeight="1" x14ac:dyDescent="0.2">
      <c r="A423" s="365"/>
      <c r="B423" s="379"/>
      <c r="C423" s="366"/>
      <c r="D423" s="533" t="str">
        <f>IF(E422="","",(VLOOKUP(E422,Lookups!$B$4:$C$3001,2,FALSE)))</f>
        <v/>
      </c>
      <c r="E423" s="366"/>
      <c r="F423" s="366"/>
      <c r="G423" s="366"/>
      <c r="H423" s="366"/>
      <c r="I423" s="366"/>
      <c r="J423" s="366"/>
      <c r="K423" s="366"/>
      <c r="L423" s="366"/>
      <c r="M423" s="366"/>
      <c r="N423" s="366"/>
      <c r="O423" s="517"/>
      <c r="P423" s="517"/>
      <c r="Q423" s="365"/>
      <c r="R423" s="365"/>
      <c r="S423" s="365"/>
      <c r="T423" s="518"/>
      <c r="U423" s="366"/>
      <c r="V423" s="365"/>
      <c r="W423" s="365"/>
      <c r="X423" s="532" t="str">
        <f t="shared" si="24"/>
        <v/>
      </c>
      <c r="Y423" s="520"/>
      <c r="Z423" s="534" t="str">
        <f>IF(AA423="","",VLOOKUP(AA423,Lookups!L419:M442,2,FALSE))</f>
        <v/>
      </c>
      <c r="AA423" s="366"/>
      <c r="AB423" s="366"/>
      <c r="AC423" s="517"/>
      <c r="AD423" s="366"/>
      <c r="AE423" s="366"/>
      <c r="AF423" s="366"/>
      <c r="AG423" s="366"/>
      <c r="AH423" s="366"/>
      <c r="AI423" s="366"/>
      <c r="AJ423" s="366"/>
      <c r="AK423" s="366"/>
      <c r="AL423" s="532" t="str">
        <f>IF(AM423="","",(VLOOKUP(AM423,Lookups!V419:W440,2,FALSE)))</f>
        <v/>
      </c>
      <c r="AM423" s="366"/>
      <c r="AN423" s="366"/>
      <c r="AO423" s="532" t="str">
        <f t="shared" si="25"/>
        <v/>
      </c>
      <c r="AP423" s="366"/>
      <c r="AQ423" s="532" t="str">
        <f t="shared" si="26"/>
        <v/>
      </c>
      <c r="AR423" s="366"/>
      <c r="AS423" s="366"/>
      <c r="AT423" s="366"/>
      <c r="AU423" s="366"/>
      <c r="AV423" s="366"/>
      <c r="AW423" s="366"/>
      <c r="AX423" s="522"/>
      <c r="AY423" s="522"/>
      <c r="AZ423" s="522"/>
      <c r="BA423" s="522"/>
      <c r="BB423" s="366"/>
      <c r="BC423" s="366"/>
      <c r="BD423" s="366"/>
      <c r="BE423" s="366"/>
      <c r="BF423" s="518"/>
      <c r="BG423" s="518"/>
      <c r="BH423" s="532" t="str">
        <f t="shared" si="27"/>
        <v/>
      </c>
      <c r="BI423" s="366"/>
      <c r="BJ423" s="533"/>
      <c r="BK423" s="366"/>
      <c r="BL423" s="525"/>
      <c r="BM423" s="525"/>
      <c r="BN423" s="525"/>
      <c r="BO423" s="525"/>
      <c r="BP423" s="525"/>
      <c r="BQ423" s="525"/>
      <c r="BR423" s="366"/>
      <c r="BS423" s="525"/>
      <c r="BT423" s="525"/>
      <c r="BU423" s="525"/>
      <c r="BV423" s="525"/>
      <c r="BW423" s="12"/>
      <c r="BX423"/>
    </row>
    <row r="424" spans="1:76" s="371" customFormat="1" ht="27" customHeight="1" x14ac:dyDescent="0.2">
      <c r="A424" s="365"/>
      <c r="B424" s="379"/>
      <c r="C424" s="366"/>
      <c r="D424" s="533" t="str">
        <f>IF(E423="","",(VLOOKUP(E423,Lookups!$B$4:$C$3001,2,FALSE)))</f>
        <v/>
      </c>
      <c r="E424" s="366"/>
      <c r="F424" s="366"/>
      <c r="G424" s="366"/>
      <c r="H424" s="366"/>
      <c r="I424" s="366"/>
      <c r="J424" s="366"/>
      <c r="K424" s="366"/>
      <c r="L424" s="366"/>
      <c r="M424" s="366"/>
      <c r="N424" s="366"/>
      <c r="O424" s="517"/>
      <c r="P424" s="517"/>
      <c r="Q424" s="365"/>
      <c r="R424" s="365"/>
      <c r="S424" s="365"/>
      <c r="T424" s="518"/>
      <c r="U424" s="366"/>
      <c r="V424" s="365"/>
      <c r="W424" s="365"/>
      <c r="X424" s="532" t="str">
        <f t="shared" si="24"/>
        <v/>
      </c>
      <c r="Y424" s="520"/>
      <c r="Z424" s="534" t="str">
        <f>IF(AA424="","",VLOOKUP(AA424,Lookups!L420:M443,2,FALSE))</f>
        <v/>
      </c>
      <c r="AA424" s="366"/>
      <c r="AB424" s="366"/>
      <c r="AC424" s="517"/>
      <c r="AD424" s="366"/>
      <c r="AE424" s="366"/>
      <c r="AF424" s="366"/>
      <c r="AG424" s="366"/>
      <c r="AH424" s="366"/>
      <c r="AI424" s="366"/>
      <c r="AJ424" s="366"/>
      <c r="AK424" s="366"/>
      <c r="AL424" s="532" t="str">
        <f>IF(AM424="","",(VLOOKUP(AM424,Lookups!V420:W441,2,FALSE)))</f>
        <v/>
      </c>
      <c r="AM424" s="366"/>
      <c r="AN424" s="366"/>
      <c r="AO424" s="532" t="str">
        <f t="shared" si="25"/>
        <v/>
      </c>
      <c r="AP424" s="366"/>
      <c r="AQ424" s="532" t="str">
        <f t="shared" si="26"/>
        <v/>
      </c>
      <c r="AR424" s="366"/>
      <c r="AS424" s="366"/>
      <c r="AT424" s="366"/>
      <c r="AU424" s="366"/>
      <c r="AV424" s="366"/>
      <c r="AW424" s="366"/>
      <c r="AX424" s="522"/>
      <c r="AY424" s="522"/>
      <c r="AZ424" s="522"/>
      <c r="BA424" s="522"/>
      <c r="BB424" s="366"/>
      <c r="BC424" s="366"/>
      <c r="BD424" s="366"/>
      <c r="BE424" s="366"/>
      <c r="BF424" s="518"/>
      <c r="BG424" s="518"/>
      <c r="BH424" s="532" t="str">
        <f t="shared" si="27"/>
        <v/>
      </c>
      <c r="BI424" s="366"/>
      <c r="BJ424" s="533"/>
      <c r="BK424" s="366"/>
      <c r="BL424" s="525"/>
      <c r="BM424" s="525"/>
      <c r="BN424" s="525"/>
      <c r="BO424" s="525"/>
      <c r="BP424" s="525"/>
      <c r="BQ424" s="525"/>
      <c r="BR424" s="366"/>
      <c r="BS424" s="525"/>
      <c r="BT424" s="525"/>
      <c r="BU424" s="525"/>
      <c r="BV424" s="525"/>
      <c r="BW424" s="12"/>
      <c r="BX424"/>
    </row>
    <row r="425" spans="1:76" s="371" customFormat="1" ht="27" customHeight="1" x14ac:dyDescent="0.2">
      <c r="A425" s="365"/>
      <c r="B425" s="379"/>
      <c r="C425" s="366"/>
      <c r="D425" s="533" t="str">
        <f>IF(E424="","",(VLOOKUP(E424,Lookups!$B$4:$C$3001,2,FALSE)))</f>
        <v/>
      </c>
      <c r="E425" s="366"/>
      <c r="F425" s="366"/>
      <c r="G425" s="366"/>
      <c r="H425" s="366"/>
      <c r="I425" s="366"/>
      <c r="J425" s="366"/>
      <c r="K425" s="366"/>
      <c r="L425" s="366"/>
      <c r="M425" s="366"/>
      <c r="N425" s="366"/>
      <c r="O425" s="517"/>
      <c r="P425" s="517"/>
      <c r="Q425" s="365"/>
      <c r="R425" s="365"/>
      <c r="S425" s="365"/>
      <c r="T425" s="518"/>
      <c r="U425" s="366"/>
      <c r="V425" s="365"/>
      <c r="W425" s="365"/>
      <c r="X425" s="532" t="str">
        <f t="shared" si="24"/>
        <v/>
      </c>
      <c r="Y425" s="520"/>
      <c r="Z425" s="534" t="str">
        <f>IF(AA425="","",VLOOKUP(AA425,Lookups!L421:M444,2,FALSE))</f>
        <v/>
      </c>
      <c r="AA425" s="366"/>
      <c r="AB425" s="366"/>
      <c r="AC425" s="517"/>
      <c r="AD425" s="366"/>
      <c r="AE425" s="366"/>
      <c r="AF425" s="366"/>
      <c r="AG425" s="366"/>
      <c r="AH425" s="366"/>
      <c r="AI425" s="366"/>
      <c r="AJ425" s="366"/>
      <c r="AK425" s="366"/>
      <c r="AL425" s="532" t="str">
        <f>IF(AM425="","",(VLOOKUP(AM425,Lookups!V421:W442,2,FALSE)))</f>
        <v/>
      </c>
      <c r="AM425" s="366"/>
      <c r="AN425" s="366"/>
      <c r="AO425" s="532" t="str">
        <f t="shared" si="25"/>
        <v/>
      </c>
      <c r="AP425" s="366"/>
      <c r="AQ425" s="532" t="str">
        <f t="shared" si="26"/>
        <v/>
      </c>
      <c r="AR425" s="366"/>
      <c r="AS425" s="366"/>
      <c r="AT425" s="366"/>
      <c r="AU425" s="366"/>
      <c r="AV425" s="366"/>
      <c r="AW425" s="366"/>
      <c r="AX425" s="522"/>
      <c r="AY425" s="522"/>
      <c r="AZ425" s="522"/>
      <c r="BA425" s="522"/>
      <c r="BB425" s="366"/>
      <c r="BC425" s="366"/>
      <c r="BD425" s="366"/>
      <c r="BE425" s="366"/>
      <c r="BF425" s="518"/>
      <c r="BG425" s="518"/>
      <c r="BH425" s="532" t="str">
        <f t="shared" si="27"/>
        <v/>
      </c>
      <c r="BI425" s="366"/>
      <c r="BJ425" s="533"/>
      <c r="BK425" s="366"/>
      <c r="BL425" s="525"/>
      <c r="BM425" s="525"/>
      <c r="BN425" s="525"/>
      <c r="BO425" s="525"/>
      <c r="BP425" s="525"/>
      <c r="BQ425" s="525"/>
      <c r="BR425" s="366"/>
      <c r="BS425" s="525"/>
      <c r="BT425" s="525"/>
      <c r="BU425" s="525"/>
      <c r="BV425" s="525"/>
      <c r="BW425" s="12"/>
      <c r="BX425"/>
    </row>
    <row r="426" spans="1:76" s="371" customFormat="1" ht="27" customHeight="1" x14ac:dyDescent="0.2">
      <c r="A426" s="365"/>
      <c r="B426" s="379"/>
      <c r="C426" s="366"/>
      <c r="D426" s="533" t="str">
        <f>IF(E425="","",(VLOOKUP(E425,Lookups!$B$4:$C$3001,2,FALSE)))</f>
        <v/>
      </c>
      <c r="E426" s="366"/>
      <c r="F426" s="366"/>
      <c r="G426" s="366"/>
      <c r="H426" s="366"/>
      <c r="I426" s="366"/>
      <c r="J426" s="366"/>
      <c r="K426" s="366"/>
      <c r="L426" s="366"/>
      <c r="M426" s="366"/>
      <c r="N426" s="366"/>
      <c r="O426" s="517"/>
      <c r="P426" s="517"/>
      <c r="Q426" s="365"/>
      <c r="R426" s="365"/>
      <c r="S426" s="365"/>
      <c r="T426" s="518"/>
      <c r="U426" s="366"/>
      <c r="V426" s="365"/>
      <c r="W426" s="365"/>
      <c r="X426" s="532" t="str">
        <f t="shared" si="24"/>
        <v/>
      </c>
      <c r="Y426" s="520"/>
      <c r="Z426" s="534" t="str">
        <f>IF(AA426="","",VLOOKUP(AA426,Lookups!L422:M445,2,FALSE))</f>
        <v/>
      </c>
      <c r="AA426" s="366"/>
      <c r="AB426" s="366"/>
      <c r="AC426" s="517"/>
      <c r="AD426" s="366"/>
      <c r="AE426" s="366"/>
      <c r="AF426" s="366"/>
      <c r="AG426" s="366"/>
      <c r="AH426" s="366"/>
      <c r="AI426" s="366"/>
      <c r="AJ426" s="366"/>
      <c r="AK426" s="366"/>
      <c r="AL426" s="532" t="str">
        <f>IF(AM426="","",(VLOOKUP(AM426,Lookups!V422:W443,2,FALSE)))</f>
        <v/>
      </c>
      <c r="AM426" s="366"/>
      <c r="AN426" s="366"/>
      <c r="AO426" s="532" t="str">
        <f t="shared" si="25"/>
        <v/>
      </c>
      <c r="AP426" s="366"/>
      <c r="AQ426" s="532" t="str">
        <f t="shared" si="26"/>
        <v/>
      </c>
      <c r="AR426" s="366"/>
      <c r="AS426" s="366"/>
      <c r="AT426" s="366"/>
      <c r="AU426" s="366"/>
      <c r="AV426" s="366"/>
      <c r="AW426" s="366"/>
      <c r="AX426" s="522"/>
      <c r="AY426" s="522"/>
      <c r="AZ426" s="522"/>
      <c r="BA426" s="522"/>
      <c r="BB426" s="366"/>
      <c r="BC426" s="366"/>
      <c r="BD426" s="366"/>
      <c r="BE426" s="366"/>
      <c r="BF426" s="518"/>
      <c r="BG426" s="518"/>
      <c r="BH426" s="532" t="str">
        <f t="shared" si="27"/>
        <v/>
      </c>
      <c r="BI426" s="366"/>
      <c r="BJ426" s="533"/>
      <c r="BK426" s="366"/>
      <c r="BL426" s="525"/>
      <c r="BM426" s="525"/>
      <c r="BN426" s="525"/>
      <c r="BO426" s="525"/>
      <c r="BP426" s="525"/>
      <c r="BQ426" s="525"/>
      <c r="BR426" s="366"/>
      <c r="BS426" s="525"/>
      <c r="BT426" s="525"/>
      <c r="BU426" s="525"/>
      <c r="BV426" s="525"/>
      <c r="BW426" s="12"/>
      <c r="BX426"/>
    </row>
    <row r="427" spans="1:76" s="371" customFormat="1" ht="27" customHeight="1" x14ac:dyDescent="0.2">
      <c r="A427" s="365"/>
      <c r="B427" s="379"/>
      <c r="C427" s="366"/>
      <c r="D427" s="533" t="str">
        <f>IF(E426="","",(VLOOKUP(E426,Lookups!$B$4:$C$3001,2,FALSE)))</f>
        <v/>
      </c>
      <c r="E427" s="366"/>
      <c r="F427" s="366"/>
      <c r="G427" s="366"/>
      <c r="H427" s="366"/>
      <c r="I427" s="366"/>
      <c r="J427" s="366"/>
      <c r="K427" s="366"/>
      <c r="L427" s="366"/>
      <c r="M427" s="366"/>
      <c r="N427" s="366"/>
      <c r="O427" s="517"/>
      <c r="P427" s="517"/>
      <c r="Q427" s="365"/>
      <c r="R427" s="365"/>
      <c r="S427" s="365"/>
      <c r="T427" s="518"/>
      <c r="U427" s="366"/>
      <c r="V427" s="365"/>
      <c r="W427" s="365"/>
      <c r="X427" s="532" t="str">
        <f t="shared" si="24"/>
        <v/>
      </c>
      <c r="Y427" s="520"/>
      <c r="Z427" s="534" t="str">
        <f>IF(AA427="","",VLOOKUP(AA427,Lookups!L423:M446,2,FALSE))</f>
        <v/>
      </c>
      <c r="AA427" s="366"/>
      <c r="AB427" s="366"/>
      <c r="AC427" s="517"/>
      <c r="AD427" s="366"/>
      <c r="AE427" s="366"/>
      <c r="AF427" s="366"/>
      <c r="AG427" s="366"/>
      <c r="AH427" s="366"/>
      <c r="AI427" s="366"/>
      <c r="AJ427" s="366"/>
      <c r="AK427" s="366"/>
      <c r="AL427" s="532" t="str">
        <f>IF(AM427="","",(VLOOKUP(AM427,Lookups!V423:W444,2,FALSE)))</f>
        <v/>
      </c>
      <c r="AM427" s="366"/>
      <c r="AN427" s="366"/>
      <c r="AO427" s="532" t="str">
        <f t="shared" si="25"/>
        <v/>
      </c>
      <c r="AP427" s="366"/>
      <c r="AQ427" s="532" t="str">
        <f t="shared" si="26"/>
        <v/>
      </c>
      <c r="AR427" s="366"/>
      <c r="AS427" s="366"/>
      <c r="AT427" s="366"/>
      <c r="AU427" s="366"/>
      <c r="AV427" s="366"/>
      <c r="AW427" s="366"/>
      <c r="AX427" s="522"/>
      <c r="AY427" s="522"/>
      <c r="AZ427" s="522"/>
      <c r="BA427" s="522"/>
      <c r="BB427" s="366"/>
      <c r="BC427" s="366"/>
      <c r="BD427" s="366"/>
      <c r="BE427" s="366"/>
      <c r="BF427" s="518"/>
      <c r="BG427" s="518"/>
      <c r="BH427" s="532" t="str">
        <f t="shared" si="27"/>
        <v/>
      </c>
      <c r="BI427" s="366"/>
      <c r="BJ427" s="533"/>
      <c r="BK427" s="366"/>
      <c r="BL427" s="525"/>
      <c r="BM427" s="525"/>
      <c r="BN427" s="525"/>
      <c r="BO427" s="525"/>
      <c r="BP427" s="525"/>
      <c r="BQ427" s="525"/>
      <c r="BR427" s="366"/>
      <c r="BS427" s="525"/>
      <c r="BT427" s="525"/>
      <c r="BU427" s="525"/>
      <c r="BV427" s="525"/>
      <c r="BW427" s="12"/>
      <c r="BX427"/>
    </row>
    <row r="428" spans="1:76" s="371" customFormat="1" ht="27" customHeight="1" x14ac:dyDescent="0.2">
      <c r="A428" s="365"/>
      <c r="B428" s="379"/>
      <c r="C428" s="366"/>
      <c r="D428" s="533" t="str">
        <f>IF(E427="","",(VLOOKUP(E427,Lookups!$B$4:$C$3001,2,FALSE)))</f>
        <v/>
      </c>
      <c r="E428" s="366"/>
      <c r="F428" s="366"/>
      <c r="G428" s="366"/>
      <c r="H428" s="366"/>
      <c r="I428" s="366"/>
      <c r="J428" s="366"/>
      <c r="K428" s="366"/>
      <c r="L428" s="366"/>
      <c r="M428" s="366"/>
      <c r="N428" s="366"/>
      <c r="O428" s="517"/>
      <c r="P428" s="517"/>
      <c r="Q428" s="365"/>
      <c r="R428" s="365"/>
      <c r="S428" s="365"/>
      <c r="T428" s="518"/>
      <c r="U428" s="366"/>
      <c r="V428" s="365"/>
      <c r="W428" s="365"/>
      <c r="X428" s="532" t="str">
        <f t="shared" si="24"/>
        <v/>
      </c>
      <c r="Y428" s="520"/>
      <c r="Z428" s="534" t="str">
        <f>IF(AA428="","",VLOOKUP(AA428,Lookups!L424:M447,2,FALSE))</f>
        <v/>
      </c>
      <c r="AA428" s="366"/>
      <c r="AB428" s="366"/>
      <c r="AC428" s="517"/>
      <c r="AD428" s="366"/>
      <c r="AE428" s="366"/>
      <c r="AF428" s="366"/>
      <c r="AG428" s="366"/>
      <c r="AH428" s="366"/>
      <c r="AI428" s="366"/>
      <c r="AJ428" s="366"/>
      <c r="AK428" s="366"/>
      <c r="AL428" s="532" t="str">
        <f>IF(AM428="","",(VLOOKUP(AM428,Lookups!V424:W445,2,FALSE)))</f>
        <v/>
      </c>
      <c r="AM428" s="366"/>
      <c r="AN428" s="366"/>
      <c r="AO428" s="532" t="str">
        <f t="shared" si="25"/>
        <v/>
      </c>
      <c r="AP428" s="366"/>
      <c r="AQ428" s="532" t="str">
        <f t="shared" si="26"/>
        <v/>
      </c>
      <c r="AR428" s="366"/>
      <c r="AS428" s="366"/>
      <c r="AT428" s="366"/>
      <c r="AU428" s="366"/>
      <c r="AV428" s="366"/>
      <c r="AW428" s="366"/>
      <c r="AX428" s="522"/>
      <c r="AY428" s="522"/>
      <c r="AZ428" s="522"/>
      <c r="BA428" s="522"/>
      <c r="BB428" s="366"/>
      <c r="BC428" s="366"/>
      <c r="BD428" s="366"/>
      <c r="BE428" s="366"/>
      <c r="BF428" s="518"/>
      <c r="BG428" s="518"/>
      <c r="BH428" s="532" t="str">
        <f t="shared" si="27"/>
        <v/>
      </c>
      <c r="BI428" s="366"/>
      <c r="BJ428" s="533"/>
      <c r="BK428" s="366"/>
      <c r="BL428" s="525"/>
      <c r="BM428" s="525"/>
      <c r="BN428" s="525"/>
      <c r="BO428" s="525"/>
      <c r="BP428" s="525"/>
      <c r="BQ428" s="525"/>
      <c r="BR428" s="366"/>
      <c r="BS428" s="525"/>
      <c r="BT428" s="525"/>
      <c r="BU428" s="525"/>
      <c r="BV428" s="525"/>
      <c r="BW428" s="12"/>
      <c r="BX428"/>
    </row>
    <row r="429" spans="1:76" s="371" customFormat="1" ht="27" customHeight="1" x14ac:dyDescent="0.2">
      <c r="A429" s="365"/>
      <c r="B429" s="379"/>
      <c r="C429" s="366"/>
      <c r="D429" s="533" t="str">
        <f>IF(E428="","",(VLOOKUP(E428,Lookups!$B$4:$C$3001,2,FALSE)))</f>
        <v/>
      </c>
      <c r="E429" s="366"/>
      <c r="F429" s="366"/>
      <c r="G429" s="366"/>
      <c r="H429" s="366"/>
      <c r="I429" s="366"/>
      <c r="J429" s="366"/>
      <c r="K429" s="366"/>
      <c r="L429" s="366"/>
      <c r="M429" s="366"/>
      <c r="N429" s="366"/>
      <c r="O429" s="517"/>
      <c r="P429" s="517"/>
      <c r="Q429" s="365"/>
      <c r="R429" s="365"/>
      <c r="S429" s="365"/>
      <c r="T429" s="518"/>
      <c r="U429" s="366"/>
      <c r="V429" s="365"/>
      <c r="W429" s="365"/>
      <c r="X429" s="532" t="str">
        <f t="shared" si="24"/>
        <v/>
      </c>
      <c r="Y429" s="520"/>
      <c r="Z429" s="534" t="str">
        <f>IF(AA429="","",VLOOKUP(AA429,Lookups!L425:M448,2,FALSE))</f>
        <v/>
      </c>
      <c r="AA429" s="366"/>
      <c r="AB429" s="366"/>
      <c r="AC429" s="517"/>
      <c r="AD429" s="366"/>
      <c r="AE429" s="366"/>
      <c r="AF429" s="366"/>
      <c r="AG429" s="366"/>
      <c r="AH429" s="366"/>
      <c r="AI429" s="366"/>
      <c r="AJ429" s="366"/>
      <c r="AK429" s="366"/>
      <c r="AL429" s="532" t="str">
        <f>IF(AM429="","",(VLOOKUP(AM429,Lookups!V425:W446,2,FALSE)))</f>
        <v/>
      </c>
      <c r="AM429" s="366"/>
      <c r="AN429" s="366"/>
      <c r="AO429" s="532" t="str">
        <f t="shared" si="25"/>
        <v/>
      </c>
      <c r="AP429" s="366"/>
      <c r="AQ429" s="532" t="str">
        <f t="shared" si="26"/>
        <v/>
      </c>
      <c r="AR429" s="366"/>
      <c r="AS429" s="366"/>
      <c r="AT429" s="366"/>
      <c r="AU429" s="366"/>
      <c r="AV429" s="366"/>
      <c r="AW429" s="366"/>
      <c r="AX429" s="522"/>
      <c r="AY429" s="522"/>
      <c r="AZ429" s="522"/>
      <c r="BA429" s="522"/>
      <c r="BB429" s="366"/>
      <c r="BC429" s="366"/>
      <c r="BD429" s="366"/>
      <c r="BE429" s="366"/>
      <c r="BF429" s="518"/>
      <c r="BG429" s="518"/>
      <c r="BH429" s="532" t="str">
        <f t="shared" si="27"/>
        <v/>
      </c>
      <c r="BI429" s="366"/>
      <c r="BJ429" s="533"/>
      <c r="BK429" s="366"/>
      <c r="BL429" s="525"/>
      <c r="BM429" s="525"/>
      <c r="BN429" s="525"/>
      <c r="BO429" s="525"/>
      <c r="BP429" s="525"/>
      <c r="BQ429" s="525"/>
      <c r="BR429" s="366"/>
      <c r="BS429" s="525"/>
      <c r="BT429" s="525"/>
      <c r="BU429" s="525"/>
      <c r="BV429" s="525"/>
      <c r="BW429" s="12"/>
      <c r="BX429"/>
    </row>
    <row r="430" spans="1:76" s="371" customFormat="1" ht="27" customHeight="1" x14ac:dyDescent="0.2">
      <c r="A430" s="365"/>
      <c r="B430" s="379"/>
      <c r="C430" s="366"/>
      <c r="D430" s="533" t="str">
        <f>IF(E429="","",(VLOOKUP(E429,Lookups!$B$4:$C$3001,2,FALSE)))</f>
        <v/>
      </c>
      <c r="E430" s="366"/>
      <c r="F430" s="366"/>
      <c r="G430" s="366"/>
      <c r="H430" s="366"/>
      <c r="I430" s="366"/>
      <c r="J430" s="366"/>
      <c r="K430" s="366"/>
      <c r="L430" s="366"/>
      <c r="M430" s="366"/>
      <c r="N430" s="366"/>
      <c r="O430" s="517"/>
      <c r="P430" s="517"/>
      <c r="Q430" s="365"/>
      <c r="R430" s="365"/>
      <c r="S430" s="365"/>
      <c r="T430" s="518"/>
      <c r="U430" s="366"/>
      <c r="V430" s="365"/>
      <c r="W430" s="365"/>
      <c r="X430" s="532" t="str">
        <f t="shared" si="24"/>
        <v/>
      </c>
      <c r="Y430" s="520"/>
      <c r="Z430" s="534" t="str">
        <f>IF(AA430="","",VLOOKUP(AA430,Lookups!L426:M449,2,FALSE))</f>
        <v/>
      </c>
      <c r="AA430" s="366"/>
      <c r="AB430" s="366"/>
      <c r="AC430" s="517"/>
      <c r="AD430" s="366"/>
      <c r="AE430" s="366"/>
      <c r="AF430" s="366"/>
      <c r="AG430" s="366"/>
      <c r="AH430" s="366"/>
      <c r="AI430" s="366"/>
      <c r="AJ430" s="366"/>
      <c r="AK430" s="366"/>
      <c r="AL430" s="532" t="str">
        <f>IF(AM430="","",(VLOOKUP(AM430,Lookups!V426:W447,2,FALSE)))</f>
        <v/>
      </c>
      <c r="AM430" s="366"/>
      <c r="AN430" s="366"/>
      <c r="AO430" s="532" t="str">
        <f t="shared" si="25"/>
        <v/>
      </c>
      <c r="AP430" s="366"/>
      <c r="AQ430" s="532" t="str">
        <f t="shared" si="26"/>
        <v/>
      </c>
      <c r="AR430" s="366"/>
      <c r="AS430" s="366"/>
      <c r="AT430" s="366"/>
      <c r="AU430" s="366"/>
      <c r="AV430" s="366"/>
      <c r="AW430" s="366"/>
      <c r="AX430" s="522"/>
      <c r="AY430" s="522"/>
      <c r="AZ430" s="522"/>
      <c r="BA430" s="522"/>
      <c r="BB430" s="366"/>
      <c r="BC430" s="366"/>
      <c r="BD430" s="366"/>
      <c r="BE430" s="366"/>
      <c r="BF430" s="518"/>
      <c r="BG430" s="518"/>
      <c r="BH430" s="532" t="str">
        <f t="shared" si="27"/>
        <v/>
      </c>
      <c r="BI430" s="366"/>
      <c r="BJ430" s="533"/>
      <c r="BK430" s="366"/>
      <c r="BL430" s="525"/>
      <c r="BM430" s="525"/>
      <c r="BN430" s="525"/>
      <c r="BO430" s="525"/>
      <c r="BP430" s="525"/>
      <c r="BQ430" s="525"/>
      <c r="BR430" s="366"/>
      <c r="BS430" s="525"/>
      <c r="BT430" s="525"/>
      <c r="BU430" s="525"/>
      <c r="BV430" s="525"/>
      <c r="BW430" s="12"/>
      <c r="BX430"/>
    </row>
    <row r="431" spans="1:76" s="371" customFormat="1" ht="27" customHeight="1" x14ac:dyDescent="0.2">
      <c r="A431" s="365"/>
      <c r="B431" s="379"/>
      <c r="C431" s="366"/>
      <c r="D431" s="533" t="str">
        <f>IF(E430="","",(VLOOKUP(E430,Lookups!$B$4:$C$3001,2,FALSE)))</f>
        <v/>
      </c>
      <c r="E431" s="366"/>
      <c r="F431" s="366"/>
      <c r="G431" s="366"/>
      <c r="H431" s="366"/>
      <c r="I431" s="366"/>
      <c r="J431" s="366"/>
      <c r="K431" s="366"/>
      <c r="L431" s="366"/>
      <c r="M431" s="366"/>
      <c r="N431" s="366"/>
      <c r="O431" s="517"/>
      <c r="P431" s="517"/>
      <c r="Q431" s="365"/>
      <c r="R431" s="365"/>
      <c r="S431" s="365"/>
      <c r="T431" s="518"/>
      <c r="U431" s="366"/>
      <c r="V431" s="365"/>
      <c r="W431" s="365"/>
      <c r="X431" s="532" t="str">
        <f t="shared" si="24"/>
        <v/>
      </c>
      <c r="Y431" s="520"/>
      <c r="Z431" s="534" t="str">
        <f>IF(AA431="","",VLOOKUP(AA431,Lookups!L427:M450,2,FALSE))</f>
        <v/>
      </c>
      <c r="AA431" s="366"/>
      <c r="AB431" s="366"/>
      <c r="AC431" s="517"/>
      <c r="AD431" s="366"/>
      <c r="AE431" s="366"/>
      <c r="AF431" s="366"/>
      <c r="AG431" s="366"/>
      <c r="AH431" s="366"/>
      <c r="AI431" s="366"/>
      <c r="AJ431" s="366"/>
      <c r="AK431" s="366"/>
      <c r="AL431" s="532" t="str">
        <f>IF(AM431="","",(VLOOKUP(AM431,Lookups!V427:W448,2,FALSE)))</f>
        <v/>
      </c>
      <c r="AM431" s="366"/>
      <c r="AN431" s="366"/>
      <c r="AO431" s="532" t="str">
        <f t="shared" si="25"/>
        <v/>
      </c>
      <c r="AP431" s="366"/>
      <c r="AQ431" s="532" t="str">
        <f t="shared" si="26"/>
        <v/>
      </c>
      <c r="AR431" s="366"/>
      <c r="AS431" s="366"/>
      <c r="AT431" s="366"/>
      <c r="AU431" s="366"/>
      <c r="AV431" s="366"/>
      <c r="AW431" s="366"/>
      <c r="AX431" s="522"/>
      <c r="AY431" s="522"/>
      <c r="AZ431" s="522"/>
      <c r="BA431" s="522"/>
      <c r="BB431" s="366"/>
      <c r="BC431" s="366"/>
      <c r="BD431" s="366"/>
      <c r="BE431" s="366"/>
      <c r="BF431" s="518"/>
      <c r="BG431" s="518"/>
      <c r="BH431" s="532" t="str">
        <f t="shared" si="27"/>
        <v/>
      </c>
      <c r="BI431" s="366"/>
      <c r="BJ431" s="533"/>
      <c r="BK431" s="366"/>
      <c r="BL431" s="525"/>
      <c r="BM431" s="525"/>
      <c r="BN431" s="525"/>
      <c r="BO431" s="525"/>
      <c r="BP431" s="525"/>
      <c r="BQ431" s="525"/>
      <c r="BR431" s="366"/>
      <c r="BS431" s="525"/>
      <c r="BT431" s="525"/>
      <c r="BU431" s="525"/>
      <c r="BV431" s="525"/>
      <c r="BW431" s="12"/>
      <c r="BX431"/>
    </row>
    <row r="432" spans="1:76" s="371" customFormat="1" ht="27" customHeight="1" x14ac:dyDescent="0.2">
      <c r="A432" s="365"/>
      <c r="B432" s="379"/>
      <c r="C432" s="366"/>
      <c r="D432" s="533" t="str">
        <f>IF(E431="","",(VLOOKUP(E431,Lookups!$B$4:$C$3001,2,FALSE)))</f>
        <v/>
      </c>
      <c r="E432" s="366"/>
      <c r="F432" s="366"/>
      <c r="G432" s="366"/>
      <c r="H432" s="366"/>
      <c r="I432" s="366"/>
      <c r="J432" s="366"/>
      <c r="K432" s="366"/>
      <c r="L432" s="366"/>
      <c r="M432" s="366"/>
      <c r="N432" s="366"/>
      <c r="O432" s="517"/>
      <c r="P432" s="517"/>
      <c r="Q432" s="365"/>
      <c r="R432" s="365"/>
      <c r="S432" s="365"/>
      <c r="T432" s="518"/>
      <c r="U432" s="366"/>
      <c r="V432" s="365"/>
      <c r="W432" s="365"/>
      <c r="X432" s="532" t="str">
        <f t="shared" si="24"/>
        <v/>
      </c>
      <c r="Y432" s="520"/>
      <c r="Z432" s="534" t="str">
        <f>IF(AA432="","",VLOOKUP(AA432,Lookups!L428:M451,2,FALSE))</f>
        <v/>
      </c>
      <c r="AA432" s="366"/>
      <c r="AB432" s="366"/>
      <c r="AC432" s="517"/>
      <c r="AD432" s="366"/>
      <c r="AE432" s="366"/>
      <c r="AF432" s="366"/>
      <c r="AG432" s="366"/>
      <c r="AH432" s="366"/>
      <c r="AI432" s="366"/>
      <c r="AJ432" s="366"/>
      <c r="AK432" s="366"/>
      <c r="AL432" s="532" t="str">
        <f>IF(AM432="","",(VLOOKUP(AM432,Lookups!V428:W449,2,FALSE)))</f>
        <v/>
      </c>
      <c r="AM432" s="366"/>
      <c r="AN432" s="366"/>
      <c r="AO432" s="532" t="str">
        <f t="shared" si="25"/>
        <v/>
      </c>
      <c r="AP432" s="366"/>
      <c r="AQ432" s="532" t="str">
        <f t="shared" si="26"/>
        <v/>
      </c>
      <c r="AR432" s="366"/>
      <c r="AS432" s="366"/>
      <c r="AT432" s="366"/>
      <c r="AU432" s="366"/>
      <c r="AV432" s="366"/>
      <c r="AW432" s="366"/>
      <c r="AX432" s="522"/>
      <c r="AY432" s="522"/>
      <c r="AZ432" s="522"/>
      <c r="BA432" s="522"/>
      <c r="BB432" s="366"/>
      <c r="BC432" s="366"/>
      <c r="BD432" s="366"/>
      <c r="BE432" s="366"/>
      <c r="BF432" s="518"/>
      <c r="BG432" s="518"/>
      <c r="BH432" s="532" t="str">
        <f t="shared" si="27"/>
        <v/>
      </c>
      <c r="BI432" s="366"/>
      <c r="BJ432" s="533"/>
      <c r="BK432" s="366"/>
      <c r="BL432" s="525"/>
      <c r="BM432" s="525"/>
      <c r="BN432" s="525"/>
      <c r="BO432" s="525"/>
      <c r="BP432" s="525"/>
      <c r="BQ432" s="525"/>
      <c r="BR432" s="366"/>
      <c r="BS432" s="525"/>
      <c r="BT432" s="525"/>
      <c r="BU432" s="525"/>
      <c r="BV432" s="525"/>
      <c r="BW432" s="12"/>
      <c r="BX432"/>
    </row>
    <row r="433" spans="1:76" s="371" customFormat="1" ht="27" customHeight="1" x14ac:dyDescent="0.2">
      <c r="A433" s="365"/>
      <c r="B433" s="379"/>
      <c r="C433" s="366"/>
      <c r="D433" s="533" t="str">
        <f>IF(E432="","",(VLOOKUP(E432,Lookups!$B$4:$C$3001,2,FALSE)))</f>
        <v/>
      </c>
      <c r="E433" s="366"/>
      <c r="F433" s="366"/>
      <c r="G433" s="366"/>
      <c r="H433" s="366"/>
      <c r="I433" s="366"/>
      <c r="J433" s="366"/>
      <c r="K433" s="366"/>
      <c r="L433" s="366"/>
      <c r="M433" s="366"/>
      <c r="N433" s="366"/>
      <c r="O433" s="517"/>
      <c r="P433" s="517"/>
      <c r="Q433" s="365"/>
      <c r="R433" s="365"/>
      <c r="S433" s="365"/>
      <c r="T433" s="518"/>
      <c r="U433" s="366"/>
      <c r="V433" s="365"/>
      <c r="W433" s="365"/>
      <c r="X433" s="532" t="str">
        <f t="shared" si="24"/>
        <v/>
      </c>
      <c r="Y433" s="520"/>
      <c r="Z433" s="534" t="str">
        <f>IF(AA433="","",VLOOKUP(AA433,Lookups!L429:M452,2,FALSE))</f>
        <v/>
      </c>
      <c r="AA433" s="366"/>
      <c r="AB433" s="366"/>
      <c r="AC433" s="517"/>
      <c r="AD433" s="366"/>
      <c r="AE433" s="366"/>
      <c r="AF433" s="366"/>
      <c r="AG433" s="366"/>
      <c r="AH433" s="366"/>
      <c r="AI433" s="366"/>
      <c r="AJ433" s="366"/>
      <c r="AK433" s="366"/>
      <c r="AL433" s="532" t="str">
        <f>IF(AM433="","",(VLOOKUP(AM433,Lookups!V429:W450,2,FALSE)))</f>
        <v/>
      </c>
      <c r="AM433" s="366"/>
      <c r="AN433" s="366"/>
      <c r="AO433" s="532" t="str">
        <f t="shared" si="25"/>
        <v/>
      </c>
      <c r="AP433" s="366"/>
      <c r="AQ433" s="532" t="str">
        <f t="shared" si="26"/>
        <v/>
      </c>
      <c r="AR433" s="366"/>
      <c r="AS433" s="366"/>
      <c r="AT433" s="366"/>
      <c r="AU433" s="366"/>
      <c r="AV433" s="366"/>
      <c r="AW433" s="366"/>
      <c r="AX433" s="522"/>
      <c r="AY433" s="522"/>
      <c r="AZ433" s="522"/>
      <c r="BA433" s="522"/>
      <c r="BB433" s="366"/>
      <c r="BC433" s="366"/>
      <c r="BD433" s="366"/>
      <c r="BE433" s="366"/>
      <c r="BF433" s="518"/>
      <c r="BG433" s="518"/>
      <c r="BH433" s="532" t="str">
        <f t="shared" si="27"/>
        <v/>
      </c>
      <c r="BI433" s="366"/>
      <c r="BJ433" s="533"/>
      <c r="BK433" s="366"/>
      <c r="BL433" s="525"/>
      <c r="BM433" s="525"/>
      <c r="BN433" s="525"/>
      <c r="BO433" s="525"/>
      <c r="BP433" s="525"/>
      <c r="BQ433" s="525"/>
      <c r="BR433" s="366"/>
      <c r="BS433" s="525"/>
      <c r="BT433" s="525"/>
      <c r="BU433" s="525"/>
      <c r="BV433" s="525"/>
      <c r="BW433" s="12"/>
      <c r="BX433"/>
    </row>
    <row r="434" spans="1:76" s="371" customFormat="1" ht="27" customHeight="1" x14ac:dyDescent="0.2">
      <c r="A434" s="365"/>
      <c r="B434" s="379"/>
      <c r="C434" s="366"/>
      <c r="D434" s="533" t="str">
        <f>IF(E433="","",(VLOOKUP(E433,Lookups!$B$4:$C$3001,2,FALSE)))</f>
        <v/>
      </c>
      <c r="E434" s="366"/>
      <c r="F434" s="366"/>
      <c r="G434" s="366"/>
      <c r="H434" s="366"/>
      <c r="I434" s="366"/>
      <c r="J434" s="366"/>
      <c r="K434" s="366"/>
      <c r="L434" s="366"/>
      <c r="M434" s="366"/>
      <c r="N434" s="366"/>
      <c r="O434" s="517"/>
      <c r="P434" s="517"/>
      <c r="Q434" s="365"/>
      <c r="R434" s="365"/>
      <c r="S434" s="365"/>
      <c r="T434" s="518"/>
      <c r="U434" s="366"/>
      <c r="V434" s="365"/>
      <c r="W434" s="365"/>
      <c r="X434" s="532" t="str">
        <f t="shared" si="24"/>
        <v/>
      </c>
      <c r="Y434" s="520"/>
      <c r="Z434" s="534" t="str">
        <f>IF(AA434="","",VLOOKUP(AA434,Lookups!L430:M453,2,FALSE))</f>
        <v/>
      </c>
      <c r="AA434" s="366"/>
      <c r="AB434" s="366"/>
      <c r="AC434" s="517"/>
      <c r="AD434" s="366"/>
      <c r="AE434" s="366"/>
      <c r="AF434" s="366"/>
      <c r="AG434" s="366"/>
      <c r="AH434" s="366"/>
      <c r="AI434" s="366"/>
      <c r="AJ434" s="366"/>
      <c r="AK434" s="366"/>
      <c r="AL434" s="532" t="str">
        <f>IF(AM434="","",(VLOOKUP(AM434,Lookups!V430:W451,2,FALSE)))</f>
        <v/>
      </c>
      <c r="AM434" s="366"/>
      <c r="AN434" s="366"/>
      <c r="AO434" s="532" t="str">
        <f t="shared" si="25"/>
        <v/>
      </c>
      <c r="AP434" s="366"/>
      <c r="AQ434" s="532" t="str">
        <f t="shared" si="26"/>
        <v/>
      </c>
      <c r="AR434" s="366"/>
      <c r="AS434" s="366"/>
      <c r="AT434" s="366"/>
      <c r="AU434" s="366"/>
      <c r="AV434" s="366"/>
      <c r="AW434" s="366"/>
      <c r="AX434" s="522"/>
      <c r="AY434" s="522"/>
      <c r="AZ434" s="522"/>
      <c r="BA434" s="522"/>
      <c r="BB434" s="366"/>
      <c r="BC434" s="366"/>
      <c r="BD434" s="366"/>
      <c r="BE434" s="366"/>
      <c r="BF434" s="518"/>
      <c r="BG434" s="518"/>
      <c r="BH434" s="532" t="str">
        <f t="shared" si="27"/>
        <v/>
      </c>
      <c r="BI434" s="366"/>
      <c r="BJ434" s="533"/>
      <c r="BK434" s="366"/>
      <c r="BL434" s="525"/>
      <c r="BM434" s="525"/>
      <c r="BN434" s="525"/>
      <c r="BO434" s="525"/>
      <c r="BP434" s="525"/>
      <c r="BQ434" s="525"/>
      <c r="BR434" s="366"/>
      <c r="BS434" s="525"/>
      <c r="BT434" s="525"/>
      <c r="BU434" s="525"/>
      <c r="BV434" s="525"/>
      <c r="BW434" s="12"/>
      <c r="BX434"/>
    </row>
    <row r="435" spans="1:76" s="371" customFormat="1" ht="27" customHeight="1" x14ac:dyDescent="0.2">
      <c r="A435" s="365"/>
      <c r="B435" s="379"/>
      <c r="C435" s="366"/>
      <c r="D435" s="533" t="str">
        <f>IF(E434="","",(VLOOKUP(E434,Lookups!$B$4:$C$3001,2,FALSE)))</f>
        <v/>
      </c>
      <c r="E435" s="366"/>
      <c r="F435" s="366"/>
      <c r="G435" s="366"/>
      <c r="H435" s="366"/>
      <c r="I435" s="366"/>
      <c r="J435" s="366"/>
      <c r="K435" s="366"/>
      <c r="L435" s="366"/>
      <c r="M435" s="366"/>
      <c r="N435" s="366"/>
      <c r="O435" s="517"/>
      <c r="P435" s="517"/>
      <c r="Q435" s="365"/>
      <c r="R435" s="365"/>
      <c r="S435" s="365"/>
      <c r="T435" s="518"/>
      <c r="U435" s="366"/>
      <c r="V435" s="365"/>
      <c r="W435" s="365"/>
      <c r="X435" s="532" t="str">
        <f t="shared" si="24"/>
        <v/>
      </c>
      <c r="Y435" s="520"/>
      <c r="Z435" s="534" t="str">
        <f>IF(AA435="","",VLOOKUP(AA435,Lookups!L431:M454,2,FALSE))</f>
        <v/>
      </c>
      <c r="AA435" s="366"/>
      <c r="AB435" s="366"/>
      <c r="AC435" s="517"/>
      <c r="AD435" s="366"/>
      <c r="AE435" s="366"/>
      <c r="AF435" s="366"/>
      <c r="AG435" s="366"/>
      <c r="AH435" s="366"/>
      <c r="AI435" s="366"/>
      <c r="AJ435" s="366"/>
      <c r="AK435" s="366"/>
      <c r="AL435" s="532" t="str">
        <f>IF(AM435="","",(VLOOKUP(AM435,Lookups!V431:W452,2,FALSE)))</f>
        <v/>
      </c>
      <c r="AM435" s="366"/>
      <c r="AN435" s="366"/>
      <c r="AO435" s="532" t="str">
        <f t="shared" si="25"/>
        <v/>
      </c>
      <c r="AP435" s="366"/>
      <c r="AQ435" s="532" t="str">
        <f t="shared" si="26"/>
        <v/>
      </c>
      <c r="AR435" s="366"/>
      <c r="AS435" s="366"/>
      <c r="AT435" s="366"/>
      <c r="AU435" s="366"/>
      <c r="AV435" s="366"/>
      <c r="AW435" s="366"/>
      <c r="AX435" s="522"/>
      <c r="AY435" s="522"/>
      <c r="AZ435" s="522"/>
      <c r="BA435" s="522"/>
      <c r="BB435" s="366"/>
      <c r="BC435" s="366"/>
      <c r="BD435" s="366"/>
      <c r="BE435" s="366"/>
      <c r="BF435" s="518"/>
      <c r="BG435" s="518"/>
      <c r="BH435" s="532" t="str">
        <f t="shared" si="27"/>
        <v/>
      </c>
      <c r="BI435" s="366"/>
      <c r="BJ435" s="533"/>
      <c r="BK435" s="366"/>
      <c r="BL435" s="525"/>
      <c r="BM435" s="525"/>
      <c r="BN435" s="525"/>
      <c r="BO435" s="525"/>
      <c r="BP435" s="525"/>
      <c r="BQ435" s="525"/>
      <c r="BR435" s="366"/>
      <c r="BS435" s="525"/>
      <c r="BT435" s="525"/>
      <c r="BU435" s="525"/>
      <c r="BV435" s="525"/>
      <c r="BW435" s="12"/>
      <c r="BX435"/>
    </row>
    <row r="436" spans="1:76" s="371" customFormat="1" ht="27" customHeight="1" x14ac:dyDescent="0.2">
      <c r="A436" s="365"/>
      <c r="B436" s="379"/>
      <c r="C436" s="366"/>
      <c r="D436" s="533" t="str">
        <f>IF(E435="","",(VLOOKUP(E435,Lookups!$B$4:$C$3001,2,FALSE)))</f>
        <v/>
      </c>
      <c r="E436" s="366"/>
      <c r="F436" s="366"/>
      <c r="G436" s="366"/>
      <c r="H436" s="366"/>
      <c r="I436" s="366"/>
      <c r="J436" s="366"/>
      <c r="K436" s="366"/>
      <c r="L436" s="366"/>
      <c r="M436" s="366"/>
      <c r="N436" s="366"/>
      <c r="O436" s="517"/>
      <c r="P436" s="517"/>
      <c r="Q436" s="365"/>
      <c r="R436" s="365"/>
      <c r="S436" s="365"/>
      <c r="T436" s="518"/>
      <c r="U436" s="366"/>
      <c r="V436" s="365"/>
      <c r="W436" s="365"/>
      <c r="X436" s="532" t="str">
        <f t="shared" si="24"/>
        <v/>
      </c>
      <c r="Y436" s="520"/>
      <c r="Z436" s="534" t="str">
        <f>IF(AA436="","",VLOOKUP(AA436,Lookups!L432:M455,2,FALSE))</f>
        <v/>
      </c>
      <c r="AA436" s="366"/>
      <c r="AB436" s="366"/>
      <c r="AC436" s="517"/>
      <c r="AD436" s="366"/>
      <c r="AE436" s="366"/>
      <c r="AF436" s="366"/>
      <c r="AG436" s="366"/>
      <c r="AH436" s="366"/>
      <c r="AI436" s="366"/>
      <c r="AJ436" s="366"/>
      <c r="AK436" s="366"/>
      <c r="AL436" s="532" t="str">
        <f>IF(AM436="","",(VLOOKUP(AM436,Lookups!V432:W453,2,FALSE)))</f>
        <v/>
      </c>
      <c r="AM436" s="366"/>
      <c r="AN436" s="366"/>
      <c r="AO436" s="532" t="str">
        <f t="shared" si="25"/>
        <v/>
      </c>
      <c r="AP436" s="366"/>
      <c r="AQ436" s="532" t="str">
        <f t="shared" si="26"/>
        <v/>
      </c>
      <c r="AR436" s="366"/>
      <c r="AS436" s="366"/>
      <c r="AT436" s="366"/>
      <c r="AU436" s="366"/>
      <c r="AV436" s="366"/>
      <c r="AW436" s="366"/>
      <c r="AX436" s="522"/>
      <c r="AY436" s="522"/>
      <c r="AZ436" s="522"/>
      <c r="BA436" s="522"/>
      <c r="BB436" s="366"/>
      <c r="BC436" s="366"/>
      <c r="BD436" s="366"/>
      <c r="BE436" s="366"/>
      <c r="BF436" s="518"/>
      <c r="BG436" s="518"/>
      <c r="BH436" s="532" t="str">
        <f t="shared" si="27"/>
        <v/>
      </c>
      <c r="BI436" s="366"/>
      <c r="BJ436" s="533"/>
      <c r="BK436" s="366"/>
      <c r="BL436" s="525"/>
      <c r="BM436" s="525"/>
      <c r="BN436" s="525"/>
      <c r="BO436" s="525"/>
      <c r="BP436" s="525"/>
      <c r="BQ436" s="525"/>
      <c r="BR436" s="366"/>
      <c r="BS436" s="525"/>
      <c r="BT436" s="525"/>
      <c r="BU436" s="525"/>
      <c r="BV436" s="525"/>
      <c r="BW436" s="12"/>
      <c r="BX436"/>
    </row>
    <row r="437" spans="1:76" s="371" customFormat="1" ht="27" customHeight="1" x14ac:dyDescent="0.2">
      <c r="A437" s="365"/>
      <c r="B437" s="379"/>
      <c r="C437" s="366"/>
      <c r="D437" s="533" t="str">
        <f>IF(E436="","",(VLOOKUP(E436,Lookups!$B$4:$C$3001,2,FALSE)))</f>
        <v/>
      </c>
      <c r="E437" s="366"/>
      <c r="F437" s="366"/>
      <c r="G437" s="366"/>
      <c r="H437" s="366"/>
      <c r="I437" s="366"/>
      <c r="J437" s="366"/>
      <c r="K437" s="366"/>
      <c r="L437" s="366"/>
      <c r="M437" s="366"/>
      <c r="N437" s="366"/>
      <c r="O437" s="517"/>
      <c r="P437" s="517"/>
      <c r="Q437" s="365"/>
      <c r="R437" s="365"/>
      <c r="S437" s="365"/>
      <c r="T437" s="518"/>
      <c r="U437" s="366"/>
      <c r="V437" s="365"/>
      <c r="W437" s="365"/>
      <c r="X437" s="532" t="str">
        <f t="shared" si="24"/>
        <v/>
      </c>
      <c r="Y437" s="520"/>
      <c r="Z437" s="534" t="str">
        <f>IF(AA437="","",VLOOKUP(AA437,Lookups!L433:M456,2,FALSE))</f>
        <v/>
      </c>
      <c r="AA437" s="366"/>
      <c r="AB437" s="366"/>
      <c r="AC437" s="517"/>
      <c r="AD437" s="366"/>
      <c r="AE437" s="366"/>
      <c r="AF437" s="366"/>
      <c r="AG437" s="366"/>
      <c r="AH437" s="366"/>
      <c r="AI437" s="366"/>
      <c r="AJ437" s="366"/>
      <c r="AK437" s="366"/>
      <c r="AL437" s="532" t="str">
        <f>IF(AM437="","",(VLOOKUP(AM437,Lookups!V433:W454,2,FALSE)))</f>
        <v/>
      </c>
      <c r="AM437" s="366"/>
      <c r="AN437" s="366"/>
      <c r="AO437" s="532" t="str">
        <f t="shared" si="25"/>
        <v/>
      </c>
      <c r="AP437" s="366"/>
      <c r="AQ437" s="532" t="str">
        <f t="shared" si="26"/>
        <v/>
      </c>
      <c r="AR437" s="366"/>
      <c r="AS437" s="366"/>
      <c r="AT437" s="366"/>
      <c r="AU437" s="366"/>
      <c r="AV437" s="366"/>
      <c r="AW437" s="366"/>
      <c r="AX437" s="522"/>
      <c r="AY437" s="522"/>
      <c r="AZ437" s="522"/>
      <c r="BA437" s="522"/>
      <c r="BB437" s="366"/>
      <c r="BC437" s="366"/>
      <c r="BD437" s="366"/>
      <c r="BE437" s="366"/>
      <c r="BF437" s="518"/>
      <c r="BG437" s="518"/>
      <c r="BH437" s="532" t="str">
        <f t="shared" si="27"/>
        <v/>
      </c>
      <c r="BI437" s="366"/>
      <c r="BJ437" s="533"/>
      <c r="BK437" s="366"/>
      <c r="BL437" s="525"/>
      <c r="BM437" s="525"/>
      <c r="BN437" s="525"/>
      <c r="BO437" s="525"/>
      <c r="BP437" s="525"/>
      <c r="BQ437" s="525"/>
      <c r="BR437" s="366"/>
      <c r="BS437" s="525"/>
      <c r="BT437" s="525"/>
      <c r="BU437" s="525"/>
      <c r="BV437" s="525"/>
      <c r="BW437" s="12"/>
      <c r="BX437"/>
    </row>
    <row r="438" spans="1:76" s="371" customFormat="1" ht="27" customHeight="1" x14ac:dyDescent="0.2">
      <c r="A438" s="365"/>
      <c r="B438" s="379"/>
      <c r="C438" s="366"/>
      <c r="D438" s="533" t="str">
        <f>IF(E437="","",(VLOOKUP(E437,Lookups!$B$4:$C$3001,2,FALSE)))</f>
        <v/>
      </c>
      <c r="E438" s="366"/>
      <c r="F438" s="366"/>
      <c r="G438" s="366"/>
      <c r="H438" s="366"/>
      <c r="I438" s="366"/>
      <c r="J438" s="366"/>
      <c r="K438" s="366"/>
      <c r="L438" s="366"/>
      <c r="M438" s="366"/>
      <c r="N438" s="366"/>
      <c r="O438" s="517"/>
      <c r="P438" s="517"/>
      <c r="Q438" s="365"/>
      <c r="R438" s="365"/>
      <c r="S438" s="365"/>
      <c r="T438" s="518"/>
      <c r="U438" s="366"/>
      <c r="V438" s="365"/>
      <c r="W438" s="365"/>
      <c r="X438" s="532" t="str">
        <f t="shared" si="24"/>
        <v/>
      </c>
      <c r="Y438" s="520"/>
      <c r="Z438" s="534" t="str">
        <f>IF(AA438="","",VLOOKUP(AA438,Lookups!L434:M457,2,FALSE))</f>
        <v/>
      </c>
      <c r="AA438" s="366"/>
      <c r="AB438" s="366"/>
      <c r="AC438" s="517"/>
      <c r="AD438" s="366"/>
      <c r="AE438" s="366"/>
      <c r="AF438" s="366"/>
      <c r="AG438" s="366"/>
      <c r="AH438" s="366"/>
      <c r="AI438" s="366"/>
      <c r="AJ438" s="366"/>
      <c r="AK438" s="366"/>
      <c r="AL438" s="532" t="str">
        <f>IF(AM438="","",(VLOOKUP(AM438,Lookups!V434:W455,2,FALSE)))</f>
        <v/>
      </c>
      <c r="AM438" s="366"/>
      <c r="AN438" s="366"/>
      <c r="AO438" s="532" t="str">
        <f t="shared" si="25"/>
        <v/>
      </c>
      <c r="AP438" s="366"/>
      <c r="AQ438" s="532" t="str">
        <f t="shared" si="26"/>
        <v/>
      </c>
      <c r="AR438" s="366"/>
      <c r="AS438" s="366"/>
      <c r="AT438" s="366"/>
      <c r="AU438" s="366"/>
      <c r="AV438" s="366"/>
      <c r="AW438" s="366"/>
      <c r="AX438" s="522"/>
      <c r="AY438" s="522"/>
      <c r="AZ438" s="522"/>
      <c r="BA438" s="522"/>
      <c r="BB438" s="366"/>
      <c r="BC438" s="366"/>
      <c r="BD438" s="366"/>
      <c r="BE438" s="366"/>
      <c r="BF438" s="518"/>
      <c r="BG438" s="518"/>
      <c r="BH438" s="532" t="str">
        <f t="shared" si="27"/>
        <v/>
      </c>
      <c r="BI438" s="366"/>
      <c r="BJ438" s="533"/>
      <c r="BK438" s="366"/>
      <c r="BL438" s="525"/>
      <c r="BM438" s="525"/>
      <c r="BN438" s="525"/>
      <c r="BO438" s="525"/>
      <c r="BP438" s="525"/>
      <c r="BQ438" s="525"/>
      <c r="BR438" s="366"/>
      <c r="BS438" s="525"/>
      <c r="BT438" s="525"/>
      <c r="BU438" s="525"/>
      <c r="BV438" s="525"/>
      <c r="BW438" s="12"/>
      <c r="BX438"/>
    </row>
    <row r="439" spans="1:76" s="371" customFormat="1" ht="27" customHeight="1" x14ac:dyDescent="0.2">
      <c r="A439" s="365"/>
      <c r="B439" s="379"/>
      <c r="C439" s="366"/>
      <c r="D439" s="533" t="str">
        <f>IF(E438="","",(VLOOKUP(E438,Lookups!$B$4:$C$3001,2,FALSE)))</f>
        <v/>
      </c>
      <c r="E439" s="366"/>
      <c r="F439" s="366"/>
      <c r="G439" s="366"/>
      <c r="H439" s="366"/>
      <c r="I439" s="366"/>
      <c r="J439" s="366"/>
      <c r="K439" s="366"/>
      <c r="L439" s="366"/>
      <c r="M439" s="366"/>
      <c r="N439" s="366"/>
      <c r="O439" s="517"/>
      <c r="P439" s="517"/>
      <c r="Q439" s="365"/>
      <c r="R439" s="365"/>
      <c r="S439" s="365"/>
      <c r="T439" s="518"/>
      <c r="U439" s="366"/>
      <c r="V439" s="365"/>
      <c r="W439" s="365"/>
      <c r="X439" s="532" t="str">
        <f t="shared" si="24"/>
        <v/>
      </c>
      <c r="Y439" s="520"/>
      <c r="Z439" s="534" t="str">
        <f>IF(AA439="","",VLOOKUP(AA439,Lookups!L435:M458,2,FALSE))</f>
        <v/>
      </c>
      <c r="AA439" s="366"/>
      <c r="AB439" s="366"/>
      <c r="AC439" s="517"/>
      <c r="AD439" s="366"/>
      <c r="AE439" s="366"/>
      <c r="AF439" s="366"/>
      <c r="AG439" s="366"/>
      <c r="AH439" s="366"/>
      <c r="AI439" s="366"/>
      <c r="AJ439" s="366"/>
      <c r="AK439" s="366"/>
      <c r="AL439" s="532" t="str">
        <f>IF(AM439="","",(VLOOKUP(AM439,Lookups!V435:W456,2,FALSE)))</f>
        <v/>
      </c>
      <c r="AM439" s="366"/>
      <c r="AN439" s="366"/>
      <c r="AO439" s="532" t="str">
        <f t="shared" si="25"/>
        <v/>
      </c>
      <c r="AP439" s="366"/>
      <c r="AQ439" s="532" t="str">
        <f t="shared" si="26"/>
        <v/>
      </c>
      <c r="AR439" s="366"/>
      <c r="AS439" s="366"/>
      <c r="AT439" s="366"/>
      <c r="AU439" s="366"/>
      <c r="AV439" s="366"/>
      <c r="AW439" s="366"/>
      <c r="AX439" s="522"/>
      <c r="AY439" s="522"/>
      <c r="AZ439" s="522"/>
      <c r="BA439" s="522"/>
      <c r="BB439" s="366"/>
      <c r="BC439" s="366"/>
      <c r="BD439" s="366"/>
      <c r="BE439" s="366"/>
      <c r="BF439" s="518"/>
      <c r="BG439" s="518"/>
      <c r="BH439" s="532" t="str">
        <f t="shared" si="27"/>
        <v/>
      </c>
      <c r="BI439" s="366"/>
      <c r="BJ439" s="533"/>
      <c r="BK439" s="366"/>
      <c r="BL439" s="525"/>
      <c r="BM439" s="525"/>
      <c r="BN439" s="525"/>
      <c r="BO439" s="525"/>
      <c r="BP439" s="525"/>
      <c r="BQ439" s="525"/>
      <c r="BR439" s="366"/>
      <c r="BS439" s="525"/>
      <c r="BT439" s="525"/>
      <c r="BU439" s="525"/>
      <c r="BV439" s="525"/>
      <c r="BW439" s="12"/>
      <c r="BX439"/>
    </row>
    <row r="440" spans="1:76" s="371" customFormat="1" ht="27" customHeight="1" x14ac:dyDescent="0.2">
      <c r="A440" s="365"/>
      <c r="B440" s="379"/>
      <c r="C440" s="366"/>
      <c r="D440" s="533" t="str">
        <f>IF(E439="","",(VLOOKUP(E439,Lookups!$B$4:$C$3001,2,FALSE)))</f>
        <v/>
      </c>
      <c r="E440" s="366"/>
      <c r="F440" s="366"/>
      <c r="G440" s="366"/>
      <c r="H440" s="366"/>
      <c r="I440" s="366"/>
      <c r="J440" s="366"/>
      <c r="K440" s="366"/>
      <c r="L440" s="366"/>
      <c r="M440" s="366"/>
      <c r="N440" s="366"/>
      <c r="O440" s="517"/>
      <c r="P440" s="517"/>
      <c r="Q440" s="365"/>
      <c r="R440" s="365"/>
      <c r="S440" s="365"/>
      <c r="T440" s="518"/>
      <c r="U440" s="366"/>
      <c r="V440" s="365"/>
      <c r="W440" s="365"/>
      <c r="X440" s="532" t="str">
        <f t="shared" si="24"/>
        <v/>
      </c>
      <c r="Y440" s="520"/>
      <c r="Z440" s="534" t="str">
        <f>IF(AA440="","",VLOOKUP(AA440,Lookups!L436:M459,2,FALSE))</f>
        <v/>
      </c>
      <c r="AA440" s="366"/>
      <c r="AB440" s="366"/>
      <c r="AC440" s="517"/>
      <c r="AD440" s="366"/>
      <c r="AE440" s="366"/>
      <c r="AF440" s="366"/>
      <c r="AG440" s="366"/>
      <c r="AH440" s="366"/>
      <c r="AI440" s="366"/>
      <c r="AJ440" s="366"/>
      <c r="AK440" s="366"/>
      <c r="AL440" s="532" t="str">
        <f>IF(AM440="","",(VLOOKUP(AM440,Lookups!V436:W457,2,FALSE)))</f>
        <v/>
      </c>
      <c r="AM440" s="366"/>
      <c r="AN440" s="366"/>
      <c r="AO440" s="532" t="str">
        <f t="shared" si="25"/>
        <v/>
      </c>
      <c r="AP440" s="366"/>
      <c r="AQ440" s="532" t="str">
        <f t="shared" si="26"/>
        <v/>
      </c>
      <c r="AR440" s="366"/>
      <c r="AS440" s="366"/>
      <c r="AT440" s="366"/>
      <c r="AU440" s="366"/>
      <c r="AV440" s="366"/>
      <c r="AW440" s="366"/>
      <c r="AX440" s="522"/>
      <c r="AY440" s="522"/>
      <c r="AZ440" s="522"/>
      <c r="BA440" s="522"/>
      <c r="BB440" s="366"/>
      <c r="BC440" s="366"/>
      <c r="BD440" s="366"/>
      <c r="BE440" s="366"/>
      <c r="BF440" s="518"/>
      <c r="BG440" s="518"/>
      <c r="BH440" s="532" t="str">
        <f t="shared" si="27"/>
        <v/>
      </c>
      <c r="BI440" s="366"/>
      <c r="BJ440" s="533"/>
      <c r="BK440" s="366"/>
      <c r="BL440" s="525"/>
      <c r="BM440" s="525"/>
      <c r="BN440" s="525"/>
      <c r="BO440" s="525"/>
      <c r="BP440" s="525"/>
      <c r="BQ440" s="525"/>
      <c r="BR440" s="366"/>
      <c r="BS440" s="525"/>
      <c r="BT440" s="525"/>
      <c r="BU440" s="525"/>
      <c r="BV440" s="525"/>
      <c r="BW440" s="12"/>
      <c r="BX440"/>
    </row>
    <row r="441" spans="1:76" s="371" customFormat="1" ht="27" customHeight="1" x14ac:dyDescent="0.2">
      <c r="A441" s="365"/>
      <c r="B441" s="379"/>
      <c r="C441" s="366"/>
      <c r="D441" s="533" t="str">
        <f>IF(E440="","",(VLOOKUP(E440,Lookups!$B$4:$C$3001,2,FALSE)))</f>
        <v/>
      </c>
      <c r="E441" s="366"/>
      <c r="F441" s="366"/>
      <c r="G441" s="366"/>
      <c r="H441" s="366"/>
      <c r="I441" s="366"/>
      <c r="J441" s="366"/>
      <c r="K441" s="366"/>
      <c r="L441" s="366"/>
      <c r="M441" s="366"/>
      <c r="N441" s="366"/>
      <c r="O441" s="517"/>
      <c r="P441" s="517"/>
      <c r="Q441" s="365"/>
      <c r="R441" s="365"/>
      <c r="S441" s="365"/>
      <c r="T441" s="518"/>
      <c r="U441" s="366"/>
      <c r="V441" s="365"/>
      <c r="W441" s="365"/>
      <c r="X441" s="532" t="str">
        <f t="shared" si="24"/>
        <v/>
      </c>
      <c r="Y441" s="520"/>
      <c r="Z441" s="534" t="str">
        <f>IF(AA441="","",VLOOKUP(AA441,Lookups!L437:M460,2,FALSE))</f>
        <v/>
      </c>
      <c r="AA441" s="366"/>
      <c r="AB441" s="366"/>
      <c r="AC441" s="517"/>
      <c r="AD441" s="366"/>
      <c r="AE441" s="366"/>
      <c r="AF441" s="366"/>
      <c r="AG441" s="366"/>
      <c r="AH441" s="366"/>
      <c r="AI441" s="366"/>
      <c r="AJ441" s="366"/>
      <c r="AK441" s="366"/>
      <c r="AL441" s="532" t="str">
        <f>IF(AM441="","",(VLOOKUP(AM441,Lookups!V437:W458,2,FALSE)))</f>
        <v/>
      </c>
      <c r="AM441" s="366"/>
      <c r="AN441" s="366"/>
      <c r="AO441" s="532" t="str">
        <f t="shared" si="25"/>
        <v/>
      </c>
      <c r="AP441" s="366"/>
      <c r="AQ441" s="532" t="str">
        <f t="shared" si="26"/>
        <v/>
      </c>
      <c r="AR441" s="366"/>
      <c r="AS441" s="366"/>
      <c r="AT441" s="366"/>
      <c r="AU441" s="366"/>
      <c r="AV441" s="366"/>
      <c r="AW441" s="366"/>
      <c r="AX441" s="522"/>
      <c r="AY441" s="522"/>
      <c r="AZ441" s="522"/>
      <c r="BA441" s="522"/>
      <c r="BB441" s="366"/>
      <c r="BC441" s="366"/>
      <c r="BD441" s="366"/>
      <c r="BE441" s="366"/>
      <c r="BF441" s="518"/>
      <c r="BG441" s="518"/>
      <c r="BH441" s="532" t="str">
        <f t="shared" si="27"/>
        <v/>
      </c>
      <c r="BI441" s="366"/>
      <c r="BJ441" s="533"/>
      <c r="BK441" s="366"/>
      <c r="BL441" s="525"/>
      <c r="BM441" s="525"/>
      <c r="BN441" s="525"/>
      <c r="BO441" s="525"/>
      <c r="BP441" s="525"/>
      <c r="BQ441" s="525"/>
      <c r="BR441" s="366"/>
      <c r="BS441" s="525"/>
      <c r="BT441" s="525"/>
      <c r="BU441" s="525"/>
      <c r="BV441" s="525"/>
      <c r="BW441" s="12"/>
      <c r="BX441"/>
    </row>
    <row r="442" spans="1:76" s="371" customFormat="1" ht="27" customHeight="1" x14ac:dyDescent="0.2">
      <c r="A442" s="365"/>
      <c r="B442" s="379"/>
      <c r="C442" s="366"/>
      <c r="D442" s="533" t="str">
        <f>IF(E441="","",(VLOOKUP(E441,Lookups!$B$4:$C$3001,2,FALSE)))</f>
        <v/>
      </c>
      <c r="E442" s="366"/>
      <c r="F442" s="366"/>
      <c r="G442" s="366"/>
      <c r="H442" s="366"/>
      <c r="I442" s="366"/>
      <c r="J442" s="366"/>
      <c r="K442" s="366"/>
      <c r="L442" s="366"/>
      <c r="M442" s="366"/>
      <c r="N442" s="366"/>
      <c r="O442" s="517"/>
      <c r="P442" s="517"/>
      <c r="Q442" s="365"/>
      <c r="R442" s="365"/>
      <c r="S442" s="365"/>
      <c r="T442" s="518"/>
      <c r="U442" s="366"/>
      <c r="V442" s="365"/>
      <c r="W442" s="365"/>
      <c r="X442" s="532" t="str">
        <f t="shared" si="24"/>
        <v/>
      </c>
      <c r="Y442" s="520"/>
      <c r="Z442" s="534" t="str">
        <f>IF(AA442="","",VLOOKUP(AA442,Lookups!L438:M461,2,FALSE))</f>
        <v/>
      </c>
      <c r="AA442" s="366"/>
      <c r="AB442" s="366"/>
      <c r="AC442" s="517"/>
      <c r="AD442" s="366"/>
      <c r="AE442" s="366"/>
      <c r="AF442" s="366"/>
      <c r="AG442" s="366"/>
      <c r="AH442" s="366"/>
      <c r="AI442" s="366"/>
      <c r="AJ442" s="366"/>
      <c r="AK442" s="366"/>
      <c r="AL442" s="532" t="str">
        <f>IF(AM442="","",(VLOOKUP(AM442,Lookups!V438:W459,2,FALSE)))</f>
        <v/>
      </c>
      <c r="AM442" s="366"/>
      <c r="AN442" s="366"/>
      <c r="AO442" s="532" t="str">
        <f t="shared" si="25"/>
        <v/>
      </c>
      <c r="AP442" s="366"/>
      <c r="AQ442" s="532" t="str">
        <f t="shared" si="26"/>
        <v/>
      </c>
      <c r="AR442" s="366"/>
      <c r="AS442" s="366"/>
      <c r="AT442" s="366"/>
      <c r="AU442" s="366"/>
      <c r="AV442" s="366"/>
      <c r="AW442" s="366"/>
      <c r="AX442" s="522"/>
      <c r="AY442" s="522"/>
      <c r="AZ442" s="522"/>
      <c r="BA442" s="522"/>
      <c r="BB442" s="366"/>
      <c r="BC442" s="366"/>
      <c r="BD442" s="366"/>
      <c r="BE442" s="366"/>
      <c r="BF442" s="518"/>
      <c r="BG442" s="518"/>
      <c r="BH442" s="532" t="str">
        <f t="shared" si="27"/>
        <v/>
      </c>
      <c r="BI442" s="366"/>
      <c r="BJ442" s="533"/>
      <c r="BK442" s="366"/>
      <c r="BL442" s="525"/>
      <c r="BM442" s="525"/>
      <c r="BN442" s="525"/>
      <c r="BO442" s="525"/>
      <c r="BP442" s="525"/>
      <c r="BQ442" s="525"/>
      <c r="BR442" s="366"/>
      <c r="BS442" s="525"/>
      <c r="BT442" s="525"/>
      <c r="BU442" s="525"/>
      <c r="BV442" s="525"/>
      <c r="BW442" s="12"/>
      <c r="BX442"/>
    </row>
    <row r="443" spans="1:76" s="371" customFormat="1" ht="27" customHeight="1" x14ac:dyDescent="0.2">
      <c r="A443" s="365"/>
      <c r="B443" s="379"/>
      <c r="C443" s="366"/>
      <c r="D443" s="533" t="str">
        <f>IF(E442="","",(VLOOKUP(E442,Lookups!$B$4:$C$3001,2,FALSE)))</f>
        <v/>
      </c>
      <c r="E443" s="366"/>
      <c r="F443" s="366"/>
      <c r="G443" s="366"/>
      <c r="H443" s="366"/>
      <c r="I443" s="366"/>
      <c r="J443" s="366"/>
      <c r="K443" s="366"/>
      <c r="L443" s="366"/>
      <c r="M443" s="366"/>
      <c r="N443" s="366"/>
      <c r="O443" s="517"/>
      <c r="P443" s="517"/>
      <c r="Q443" s="365"/>
      <c r="R443" s="365"/>
      <c r="S443" s="365"/>
      <c r="T443" s="518"/>
      <c r="U443" s="366"/>
      <c r="V443" s="365"/>
      <c r="W443" s="365"/>
      <c r="X443" s="532" t="str">
        <f t="shared" si="24"/>
        <v/>
      </c>
      <c r="Y443" s="520"/>
      <c r="Z443" s="534" t="str">
        <f>IF(AA443="","",VLOOKUP(AA443,Lookups!L439:M462,2,FALSE))</f>
        <v/>
      </c>
      <c r="AA443" s="366"/>
      <c r="AB443" s="366"/>
      <c r="AC443" s="517"/>
      <c r="AD443" s="366"/>
      <c r="AE443" s="366"/>
      <c r="AF443" s="366"/>
      <c r="AG443" s="366"/>
      <c r="AH443" s="366"/>
      <c r="AI443" s="366"/>
      <c r="AJ443" s="366"/>
      <c r="AK443" s="366"/>
      <c r="AL443" s="532" t="str">
        <f>IF(AM443="","",(VLOOKUP(AM443,Lookups!V439:W460,2,FALSE)))</f>
        <v/>
      </c>
      <c r="AM443" s="366"/>
      <c r="AN443" s="366"/>
      <c r="AO443" s="532" t="str">
        <f t="shared" si="25"/>
        <v/>
      </c>
      <c r="AP443" s="366"/>
      <c r="AQ443" s="532" t="str">
        <f t="shared" si="26"/>
        <v/>
      </c>
      <c r="AR443" s="366"/>
      <c r="AS443" s="366"/>
      <c r="AT443" s="366"/>
      <c r="AU443" s="366"/>
      <c r="AV443" s="366"/>
      <c r="AW443" s="366"/>
      <c r="AX443" s="522"/>
      <c r="AY443" s="522"/>
      <c r="AZ443" s="522"/>
      <c r="BA443" s="522"/>
      <c r="BB443" s="366"/>
      <c r="BC443" s="366"/>
      <c r="BD443" s="366"/>
      <c r="BE443" s="366"/>
      <c r="BF443" s="518"/>
      <c r="BG443" s="518"/>
      <c r="BH443" s="532" t="str">
        <f t="shared" si="27"/>
        <v/>
      </c>
      <c r="BI443" s="366"/>
      <c r="BJ443" s="533"/>
      <c r="BK443" s="366"/>
      <c r="BL443" s="525"/>
      <c r="BM443" s="525"/>
      <c r="BN443" s="525"/>
      <c r="BO443" s="525"/>
      <c r="BP443" s="525"/>
      <c r="BQ443" s="525"/>
      <c r="BR443" s="366"/>
      <c r="BS443" s="525"/>
      <c r="BT443" s="525"/>
      <c r="BU443" s="525"/>
      <c r="BV443" s="525"/>
      <c r="BW443" s="12"/>
      <c r="BX443"/>
    </row>
    <row r="444" spans="1:76" s="371" customFormat="1" ht="27" customHeight="1" x14ac:dyDescent="0.2">
      <c r="A444" s="365"/>
      <c r="B444" s="379"/>
      <c r="C444" s="366"/>
      <c r="D444" s="533" t="str">
        <f>IF(E443="","",(VLOOKUP(E443,Lookups!$B$4:$C$3001,2,FALSE)))</f>
        <v/>
      </c>
      <c r="E444" s="366"/>
      <c r="F444" s="366"/>
      <c r="G444" s="366"/>
      <c r="H444" s="366"/>
      <c r="I444" s="366"/>
      <c r="J444" s="366"/>
      <c r="K444" s="366"/>
      <c r="L444" s="366"/>
      <c r="M444" s="366"/>
      <c r="N444" s="366"/>
      <c r="O444" s="517"/>
      <c r="P444" s="517"/>
      <c r="Q444" s="365"/>
      <c r="R444" s="365"/>
      <c r="S444" s="365"/>
      <c r="T444" s="518"/>
      <c r="U444" s="366"/>
      <c r="V444" s="365"/>
      <c r="W444" s="365"/>
      <c r="X444" s="532" t="str">
        <f t="shared" si="24"/>
        <v/>
      </c>
      <c r="Y444" s="520"/>
      <c r="Z444" s="534" t="str">
        <f>IF(AA444="","",VLOOKUP(AA444,Lookups!L440:M463,2,FALSE))</f>
        <v/>
      </c>
      <c r="AA444" s="366"/>
      <c r="AB444" s="366"/>
      <c r="AC444" s="517"/>
      <c r="AD444" s="366"/>
      <c r="AE444" s="366"/>
      <c r="AF444" s="366"/>
      <c r="AG444" s="366"/>
      <c r="AH444" s="366"/>
      <c r="AI444" s="366"/>
      <c r="AJ444" s="366"/>
      <c r="AK444" s="366"/>
      <c r="AL444" s="532" t="str">
        <f>IF(AM444="","",(VLOOKUP(AM444,Lookups!V440:W461,2,FALSE)))</f>
        <v/>
      </c>
      <c r="AM444" s="366"/>
      <c r="AN444" s="366"/>
      <c r="AO444" s="532" t="str">
        <f t="shared" si="25"/>
        <v/>
      </c>
      <c r="AP444" s="366"/>
      <c r="AQ444" s="532" t="str">
        <f t="shared" si="26"/>
        <v/>
      </c>
      <c r="AR444" s="366"/>
      <c r="AS444" s="366"/>
      <c r="AT444" s="366"/>
      <c r="AU444" s="366"/>
      <c r="AV444" s="366"/>
      <c r="AW444" s="366"/>
      <c r="AX444" s="522"/>
      <c r="AY444" s="522"/>
      <c r="AZ444" s="522"/>
      <c r="BA444" s="522"/>
      <c r="BB444" s="366"/>
      <c r="BC444" s="366"/>
      <c r="BD444" s="366"/>
      <c r="BE444" s="366"/>
      <c r="BF444" s="518"/>
      <c r="BG444" s="518"/>
      <c r="BH444" s="532" t="str">
        <f t="shared" si="27"/>
        <v/>
      </c>
      <c r="BI444" s="366"/>
      <c r="BJ444" s="533"/>
      <c r="BK444" s="366"/>
      <c r="BL444" s="525"/>
      <c r="BM444" s="525"/>
      <c r="BN444" s="525"/>
      <c r="BO444" s="525"/>
      <c r="BP444" s="525"/>
      <c r="BQ444" s="525"/>
      <c r="BR444" s="366"/>
      <c r="BS444" s="525"/>
      <c r="BT444" s="525"/>
      <c r="BU444" s="525"/>
      <c r="BV444" s="525"/>
      <c r="BW444" s="12"/>
      <c r="BX444"/>
    </row>
    <row r="445" spans="1:76" s="371" customFormat="1" ht="27" customHeight="1" x14ac:dyDescent="0.2">
      <c r="A445" s="365"/>
      <c r="B445" s="379"/>
      <c r="C445" s="366"/>
      <c r="D445" s="533" t="str">
        <f>IF(E444="","",(VLOOKUP(E444,Lookups!$B$4:$C$3001,2,FALSE)))</f>
        <v/>
      </c>
      <c r="E445" s="366"/>
      <c r="F445" s="366"/>
      <c r="G445" s="366"/>
      <c r="H445" s="366"/>
      <c r="I445" s="366"/>
      <c r="J445" s="366"/>
      <c r="K445" s="366"/>
      <c r="L445" s="366"/>
      <c r="M445" s="366"/>
      <c r="N445" s="366"/>
      <c r="O445" s="517"/>
      <c r="P445" s="517"/>
      <c r="Q445" s="365"/>
      <c r="R445" s="365"/>
      <c r="S445" s="365"/>
      <c r="T445" s="518"/>
      <c r="U445" s="366"/>
      <c r="V445" s="365"/>
      <c r="W445" s="365"/>
      <c r="X445" s="532" t="str">
        <f t="shared" si="24"/>
        <v/>
      </c>
      <c r="Y445" s="520"/>
      <c r="Z445" s="534" t="str">
        <f>IF(AA445="","",VLOOKUP(AA445,Lookups!L441:M464,2,FALSE))</f>
        <v/>
      </c>
      <c r="AA445" s="366"/>
      <c r="AB445" s="366"/>
      <c r="AC445" s="517"/>
      <c r="AD445" s="366"/>
      <c r="AE445" s="366"/>
      <c r="AF445" s="366"/>
      <c r="AG445" s="366"/>
      <c r="AH445" s="366"/>
      <c r="AI445" s="366"/>
      <c r="AJ445" s="366"/>
      <c r="AK445" s="366"/>
      <c r="AL445" s="532" t="str">
        <f>IF(AM445="","",(VLOOKUP(AM445,Lookups!V441:W462,2,FALSE)))</f>
        <v/>
      </c>
      <c r="AM445" s="366"/>
      <c r="AN445" s="366"/>
      <c r="AO445" s="532" t="str">
        <f t="shared" si="25"/>
        <v/>
      </c>
      <c r="AP445" s="366"/>
      <c r="AQ445" s="532" t="str">
        <f t="shared" si="26"/>
        <v/>
      </c>
      <c r="AR445" s="366"/>
      <c r="AS445" s="366"/>
      <c r="AT445" s="366"/>
      <c r="AU445" s="366"/>
      <c r="AV445" s="366"/>
      <c r="AW445" s="366"/>
      <c r="AX445" s="522"/>
      <c r="AY445" s="522"/>
      <c r="AZ445" s="522"/>
      <c r="BA445" s="522"/>
      <c r="BB445" s="366"/>
      <c r="BC445" s="366"/>
      <c r="BD445" s="366"/>
      <c r="BE445" s="366"/>
      <c r="BF445" s="518"/>
      <c r="BG445" s="518"/>
      <c r="BH445" s="532" t="str">
        <f t="shared" si="27"/>
        <v/>
      </c>
      <c r="BI445" s="366"/>
      <c r="BJ445" s="533"/>
      <c r="BK445" s="366"/>
      <c r="BL445" s="525"/>
      <c r="BM445" s="525"/>
      <c r="BN445" s="525"/>
      <c r="BO445" s="525"/>
      <c r="BP445" s="525"/>
      <c r="BQ445" s="525"/>
      <c r="BR445" s="366"/>
      <c r="BS445" s="525"/>
      <c r="BT445" s="525"/>
      <c r="BU445" s="525"/>
      <c r="BV445" s="525"/>
      <c r="BW445" s="12"/>
      <c r="BX445"/>
    </row>
    <row r="446" spans="1:76" s="371" customFormat="1" ht="27" customHeight="1" x14ac:dyDescent="0.2">
      <c r="A446" s="365"/>
      <c r="B446" s="379"/>
      <c r="C446" s="366"/>
      <c r="D446" s="533" t="str">
        <f>IF(E445="","",(VLOOKUP(E445,Lookups!$B$4:$C$3001,2,FALSE)))</f>
        <v/>
      </c>
      <c r="E446" s="366"/>
      <c r="F446" s="366"/>
      <c r="G446" s="366"/>
      <c r="H446" s="366"/>
      <c r="I446" s="366"/>
      <c r="J446" s="366"/>
      <c r="K446" s="366"/>
      <c r="L446" s="366"/>
      <c r="M446" s="366"/>
      <c r="N446" s="366"/>
      <c r="O446" s="517"/>
      <c r="P446" s="517"/>
      <c r="Q446" s="365"/>
      <c r="R446" s="365"/>
      <c r="S446" s="365"/>
      <c r="T446" s="518"/>
      <c r="U446" s="366"/>
      <c r="V446" s="365"/>
      <c r="W446" s="365"/>
      <c r="X446" s="532" t="str">
        <f t="shared" si="24"/>
        <v/>
      </c>
      <c r="Y446" s="520"/>
      <c r="Z446" s="534" t="str">
        <f>IF(AA446="","",VLOOKUP(AA446,Lookups!L442:M465,2,FALSE))</f>
        <v/>
      </c>
      <c r="AA446" s="366"/>
      <c r="AB446" s="366"/>
      <c r="AC446" s="517"/>
      <c r="AD446" s="366"/>
      <c r="AE446" s="366"/>
      <c r="AF446" s="366"/>
      <c r="AG446" s="366"/>
      <c r="AH446" s="366"/>
      <c r="AI446" s="366"/>
      <c r="AJ446" s="366"/>
      <c r="AK446" s="366"/>
      <c r="AL446" s="532" t="str">
        <f>IF(AM446="","",(VLOOKUP(AM446,Lookups!V442:W463,2,FALSE)))</f>
        <v/>
      </c>
      <c r="AM446" s="366"/>
      <c r="AN446" s="366"/>
      <c r="AO446" s="532" t="str">
        <f t="shared" si="25"/>
        <v/>
      </c>
      <c r="AP446" s="366"/>
      <c r="AQ446" s="532" t="str">
        <f t="shared" si="26"/>
        <v/>
      </c>
      <c r="AR446" s="366"/>
      <c r="AS446" s="366"/>
      <c r="AT446" s="366"/>
      <c r="AU446" s="366"/>
      <c r="AV446" s="366"/>
      <c r="AW446" s="366"/>
      <c r="AX446" s="522"/>
      <c r="AY446" s="522"/>
      <c r="AZ446" s="522"/>
      <c r="BA446" s="522"/>
      <c r="BB446" s="366"/>
      <c r="BC446" s="366"/>
      <c r="BD446" s="366"/>
      <c r="BE446" s="366"/>
      <c r="BF446" s="518"/>
      <c r="BG446" s="518"/>
      <c r="BH446" s="532" t="str">
        <f t="shared" si="27"/>
        <v/>
      </c>
      <c r="BI446" s="366"/>
      <c r="BJ446" s="533"/>
      <c r="BK446" s="366"/>
      <c r="BL446" s="525"/>
      <c r="BM446" s="525"/>
      <c r="BN446" s="525"/>
      <c r="BO446" s="525"/>
      <c r="BP446" s="525"/>
      <c r="BQ446" s="525"/>
      <c r="BR446" s="366"/>
      <c r="BS446" s="525"/>
      <c r="BT446" s="525"/>
      <c r="BU446" s="525"/>
      <c r="BV446" s="525"/>
      <c r="BW446" s="12"/>
      <c r="BX446"/>
    </row>
    <row r="447" spans="1:76" s="371" customFormat="1" ht="27" customHeight="1" x14ac:dyDescent="0.2">
      <c r="A447" s="365"/>
      <c r="B447" s="379"/>
      <c r="C447" s="366"/>
      <c r="D447" s="533" t="str">
        <f>IF(E446="","",(VLOOKUP(E446,Lookups!$B$4:$C$3001,2,FALSE)))</f>
        <v/>
      </c>
      <c r="E447" s="366"/>
      <c r="F447" s="366"/>
      <c r="G447" s="366"/>
      <c r="H447" s="366"/>
      <c r="I447" s="366"/>
      <c r="J447" s="366"/>
      <c r="K447" s="366"/>
      <c r="L447" s="366"/>
      <c r="M447" s="366"/>
      <c r="N447" s="366"/>
      <c r="O447" s="517"/>
      <c r="P447" s="517"/>
      <c r="Q447" s="365"/>
      <c r="R447" s="365"/>
      <c r="S447" s="365"/>
      <c r="T447" s="518"/>
      <c r="U447" s="366"/>
      <c r="V447" s="365"/>
      <c r="W447" s="365"/>
      <c r="X447" s="532" t="str">
        <f t="shared" si="24"/>
        <v/>
      </c>
      <c r="Y447" s="520"/>
      <c r="Z447" s="534" t="str">
        <f>IF(AA447="","",VLOOKUP(AA447,Lookups!L443:M466,2,FALSE))</f>
        <v/>
      </c>
      <c r="AA447" s="366"/>
      <c r="AB447" s="366"/>
      <c r="AC447" s="517"/>
      <c r="AD447" s="366"/>
      <c r="AE447" s="366"/>
      <c r="AF447" s="366"/>
      <c r="AG447" s="366"/>
      <c r="AH447" s="366"/>
      <c r="AI447" s="366"/>
      <c r="AJ447" s="366"/>
      <c r="AK447" s="366"/>
      <c r="AL447" s="532" t="str">
        <f>IF(AM447="","",(VLOOKUP(AM447,Lookups!V443:W464,2,FALSE)))</f>
        <v/>
      </c>
      <c r="AM447" s="366"/>
      <c r="AN447" s="366"/>
      <c r="AO447" s="532" t="str">
        <f t="shared" si="25"/>
        <v/>
      </c>
      <c r="AP447" s="366"/>
      <c r="AQ447" s="532" t="str">
        <f t="shared" si="26"/>
        <v/>
      </c>
      <c r="AR447" s="366"/>
      <c r="AS447" s="366"/>
      <c r="AT447" s="366"/>
      <c r="AU447" s="366"/>
      <c r="AV447" s="366"/>
      <c r="AW447" s="366"/>
      <c r="AX447" s="522"/>
      <c r="AY447" s="522"/>
      <c r="AZ447" s="522"/>
      <c r="BA447" s="522"/>
      <c r="BB447" s="366"/>
      <c r="BC447" s="366"/>
      <c r="BD447" s="366"/>
      <c r="BE447" s="366"/>
      <c r="BF447" s="518"/>
      <c r="BG447" s="518"/>
      <c r="BH447" s="532" t="str">
        <f t="shared" si="27"/>
        <v/>
      </c>
      <c r="BI447" s="366"/>
      <c r="BJ447" s="533"/>
      <c r="BK447" s="366"/>
      <c r="BL447" s="525"/>
      <c r="BM447" s="525"/>
      <c r="BN447" s="525"/>
      <c r="BO447" s="525"/>
      <c r="BP447" s="525"/>
      <c r="BQ447" s="525"/>
      <c r="BR447" s="366"/>
      <c r="BS447" s="525"/>
      <c r="BT447" s="525"/>
      <c r="BU447" s="525"/>
      <c r="BV447" s="525"/>
      <c r="BW447" s="12"/>
      <c r="BX447"/>
    </row>
    <row r="448" spans="1:76" s="371" customFormat="1" ht="27" customHeight="1" x14ac:dyDescent="0.2">
      <c r="A448" s="365"/>
      <c r="B448" s="379"/>
      <c r="C448" s="366"/>
      <c r="D448" s="533" t="str">
        <f>IF(E447="","",(VLOOKUP(E447,Lookups!$B$4:$C$3001,2,FALSE)))</f>
        <v/>
      </c>
      <c r="E448" s="366"/>
      <c r="F448" s="366"/>
      <c r="G448" s="366"/>
      <c r="H448" s="366"/>
      <c r="I448" s="366"/>
      <c r="J448" s="366"/>
      <c r="K448" s="366"/>
      <c r="L448" s="366"/>
      <c r="M448" s="366"/>
      <c r="N448" s="366"/>
      <c r="O448" s="517"/>
      <c r="P448" s="517"/>
      <c r="Q448" s="365"/>
      <c r="R448" s="365"/>
      <c r="S448" s="365"/>
      <c r="T448" s="518"/>
      <c r="U448" s="366"/>
      <c r="V448" s="365"/>
      <c r="W448" s="365"/>
      <c r="X448" s="532" t="str">
        <f t="shared" si="24"/>
        <v/>
      </c>
      <c r="Y448" s="520"/>
      <c r="Z448" s="534" t="str">
        <f>IF(AA448="","",VLOOKUP(AA448,Lookups!L444:M467,2,FALSE))</f>
        <v/>
      </c>
      <c r="AA448" s="366"/>
      <c r="AB448" s="366"/>
      <c r="AC448" s="517"/>
      <c r="AD448" s="366"/>
      <c r="AE448" s="366"/>
      <c r="AF448" s="366"/>
      <c r="AG448" s="366"/>
      <c r="AH448" s="366"/>
      <c r="AI448" s="366"/>
      <c r="AJ448" s="366"/>
      <c r="AK448" s="366"/>
      <c r="AL448" s="532" t="str">
        <f>IF(AM448="","",(VLOOKUP(AM448,Lookups!V444:W465,2,FALSE)))</f>
        <v/>
      </c>
      <c r="AM448" s="366"/>
      <c r="AN448" s="366"/>
      <c r="AO448" s="532" t="str">
        <f t="shared" si="25"/>
        <v/>
      </c>
      <c r="AP448" s="366"/>
      <c r="AQ448" s="532" t="str">
        <f t="shared" si="26"/>
        <v/>
      </c>
      <c r="AR448" s="366"/>
      <c r="AS448" s="366"/>
      <c r="AT448" s="366"/>
      <c r="AU448" s="366"/>
      <c r="AV448" s="366"/>
      <c r="AW448" s="366"/>
      <c r="AX448" s="522"/>
      <c r="AY448" s="522"/>
      <c r="AZ448" s="522"/>
      <c r="BA448" s="522"/>
      <c r="BB448" s="366"/>
      <c r="BC448" s="366"/>
      <c r="BD448" s="366"/>
      <c r="BE448" s="366"/>
      <c r="BF448" s="518"/>
      <c r="BG448" s="518"/>
      <c r="BH448" s="532" t="str">
        <f t="shared" si="27"/>
        <v/>
      </c>
      <c r="BI448" s="366"/>
      <c r="BJ448" s="533"/>
      <c r="BK448" s="366"/>
      <c r="BL448" s="525"/>
      <c r="BM448" s="525"/>
      <c r="BN448" s="525"/>
      <c r="BO448" s="525"/>
      <c r="BP448" s="525"/>
      <c r="BQ448" s="525"/>
      <c r="BR448" s="366"/>
      <c r="BS448" s="525"/>
      <c r="BT448" s="525"/>
      <c r="BU448" s="525"/>
      <c r="BV448" s="525"/>
      <c r="BW448" s="12"/>
      <c r="BX448"/>
    </row>
    <row r="449" spans="1:76" s="371" customFormat="1" ht="27" customHeight="1" x14ac:dyDescent="0.2">
      <c r="A449" s="365"/>
      <c r="B449" s="379"/>
      <c r="C449" s="366"/>
      <c r="D449" s="533" t="str">
        <f>IF(E448="","",(VLOOKUP(E448,Lookups!$B$4:$C$3001,2,FALSE)))</f>
        <v/>
      </c>
      <c r="E449" s="366"/>
      <c r="F449" s="366"/>
      <c r="G449" s="366"/>
      <c r="H449" s="366"/>
      <c r="I449" s="366"/>
      <c r="J449" s="366"/>
      <c r="K449" s="366"/>
      <c r="L449" s="366"/>
      <c r="M449" s="366"/>
      <c r="N449" s="366"/>
      <c r="O449" s="517"/>
      <c r="P449" s="517"/>
      <c r="Q449" s="365"/>
      <c r="R449" s="365"/>
      <c r="S449" s="365"/>
      <c r="T449" s="518"/>
      <c r="U449" s="366"/>
      <c r="V449" s="365"/>
      <c r="W449" s="365"/>
      <c r="X449" s="532" t="str">
        <f t="shared" si="24"/>
        <v/>
      </c>
      <c r="Y449" s="520"/>
      <c r="Z449" s="534" t="str">
        <f>IF(AA449="","",VLOOKUP(AA449,Lookups!L445:M468,2,FALSE))</f>
        <v/>
      </c>
      <c r="AA449" s="366"/>
      <c r="AB449" s="366"/>
      <c r="AC449" s="517"/>
      <c r="AD449" s="366"/>
      <c r="AE449" s="366"/>
      <c r="AF449" s="366"/>
      <c r="AG449" s="366"/>
      <c r="AH449" s="366"/>
      <c r="AI449" s="366"/>
      <c r="AJ449" s="366"/>
      <c r="AK449" s="366"/>
      <c r="AL449" s="532" t="str">
        <f>IF(AM449="","",(VLOOKUP(AM449,Lookups!V445:W466,2,FALSE)))</f>
        <v/>
      </c>
      <c r="AM449" s="366"/>
      <c r="AN449" s="366"/>
      <c r="AO449" s="532" t="str">
        <f t="shared" si="25"/>
        <v/>
      </c>
      <c r="AP449" s="366"/>
      <c r="AQ449" s="532" t="str">
        <f t="shared" si="26"/>
        <v/>
      </c>
      <c r="AR449" s="366"/>
      <c r="AS449" s="366"/>
      <c r="AT449" s="366"/>
      <c r="AU449" s="366"/>
      <c r="AV449" s="366"/>
      <c r="AW449" s="366"/>
      <c r="AX449" s="522"/>
      <c r="AY449" s="522"/>
      <c r="AZ449" s="522"/>
      <c r="BA449" s="522"/>
      <c r="BB449" s="366"/>
      <c r="BC449" s="366"/>
      <c r="BD449" s="366"/>
      <c r="BE449" s="366"/>
      <c r="BF449" s="518"/>
      <c r="BG449" s="518"/>
      <c r="BH449" s="532" t="str">
        <f t="shared" si="27"/>
        <v/>
      </c>
      <c r="BI449" s="366"/>
      <c r="BJ449" s="533"/>
      <c r="BK449" s="366"/>
      <c r="BL449" s="525"/>
      <c r="BM449" s="525"/>
      <c r="BN449" s="525"/>
      <c r="BO449" s="525"/>
      <c r="BP449" s="525"/>
      <c r="BQ449" s="525"/>
      <c r="BR449" s="366"/>
      <c r="BS449" s="525"/>
      <c r="BT449" s="525"/>
      <c r="BU449" s="525"/>
      <c r="BV449" s="525"/>
      <c r="BW449" s="12"/>
      <c r="BX449"/>
    </row>
    <row r="450" spans="1:76" s="371" customFormat="1" ht="27" customHeight="1" x14ac:dyDescent="0.2">
      <c r="A450" s="365"/>
      <c r="B450" s="379"/>
      <c r="C450" s="366"/>
      <c r="D450" s="533" t="str">
        <f>IF(E449="","",(VLOOKUP(E449,Lookups!$B$4:$C$3001,2,FALSE)))</f>
        <v/>
      </c>
      <c r="E450" s="366"/>
      <c r="F450" s="366"/>
      <c r="G450" s="366"/>
      <c r="H450" s="366"/>
      <c r="I450" s="366"/>
      <c r="J450" s="366"/>
      <c r="K450" s="366"/>
      <c r="L450" s="366"/>
      <c r="M450" s="366"/>
      <c r="N450" s="366"/>
      <c r="O450" s="517"/>
      <c r="P450" s="517"/>
      <c r="Q450" s="365"/>
      <c r="R450" s="365"/>
      <c r="S450" s="365"/>
      <c r="T450" s="518"/>
      <c r="U450" s="366"/>
      <c r="V450" s="365"/>
      <c r="W450" s="365"/>
      <c r="X450" s="532" t="str">
        <f t="shared" si="24"/>
        <v/>
      </c>
      <c r="Y450" s="520"/>
      <c r="Z450" s="534" t="str">
        <f>IF(AA450="","",VLOOKUP(AA450,Lookups!L446:M469,2,FALSE))</f>
        <v/>
      </c>
      <c r="AA450" s="366"/>
      <c r="AB450" s="366"/>
      <c r="AC450" s="517"/>
      <c r="AD450" s="366"/>
      <c r="AE450" s="366"/>
      <c r="AF450" s="366"/>
      <c r="AG450" s="366"/>
      <c r="AH450" s="366"/>
      <c r="AI450" s="366"/>
      <c r="AJ450" s="366"/>
      <c r="AK450" s="366"/>
      <c r="AL450" s="532" t="str">
        <f>IF(AM450="","",(VLOOKUP(AM450,Lookups!V446:W467,2,FALSE)))</f>
        <v/>
      </c>
      <c r="AM450" s="366"/>
      <c r="AN450" s="366"/>
      <c r="AO450" s="532" t="str">
        <f t="shared" si="25"/>
        <v/>
      </c>
      <c r="AP450" s="366"/>
      <c r="AQ450" s="532" t="str">
        <f t="shared" si="26"/>
        <v/>
      </c>
      <c r="AR450" s="366"/>
      <c r="AS450" s="366"/>
      <c r="AT450" s="366"/>
      <c r="AU450" s="366"/>
      <c r="AV450" s="366"/>
      <c r="AW450" s="366"/>
      <c r="AX450" s="522"/>
      <c r="AY450" s="522"/>
      <c r="AZ450" s="522"/>
      <c r="BA450" s="522"/>
      <c r="BB450" s="366"/>
      <c r="BC450" s="366"/>
      <c r="BD450" s="366"/>
      <c r="BE450" s="366"/>
      <c r="BF450" s="518"/>
      <c r="BG450" s="518"/>
      <c r="BH450" s="532" t="str">
        <f t="shared" si="27"/>
        <v/>
      </c>
      <c r="BI450" s="366"/>
      <c r="BJ450" s="533"/>
      <c r="BK450" s="366"/>
      <c r="BL450" s="525"/>
      <c r="BM450" s="525"/>
      <c r="BN450" s="525"/>
      <c r="BO450" s="525"/>
      <c r="BP450" s="525"/>
      <c r="BQ450" s="525"/>
      <c r="BR450" s="366"/>
      <c r="BS450" s="525"/>
      <c r="BT450" s="525"/>
      <c r="BU450" s="525"/>
      <c r="BV450" s="525"/>
      <c r="BW450" s="12"/>
      <c r="BX450"/>
    </row>
    <row r="451" spans="1:76" s="371" customFormat="1" ht="27" customHeight="1" x14ac:dyDescent="0.2">
      <c r="A451" s="365"/>
      <c r="B451" s="379"/>
      <c r="C451" s="366"/>
      <c r="D451" s="533" t="str">
        <f>IF(E450="","",(VLOOKUP(E450,Lookups!$B$4:$C$3001,2,FALSE)))</f>
        <v/>
      </c>
      <c r="E451" s="366"/>
      <c r="F451" s="366"/>
      <c r="G451" s="366"/>
      <c r="H451" s="366"/>
      <c r="I451" s="366"/>
      <c r="J451" s="366"/>
      <c r="K451" s="366"/>
      <c r="L451" s="366"/>
      <c r="M451" s="366"/>
      <c r="N451" s="366"/>
      <c r="O451" s="517"/>
      <c r="P451" s="517"/>
      <c r="Q451" s="365"/>
      <c r="R451" s="365"/>
      <c r="S451" s="365"/>
      <c r="T451" s="518"/>
      <c r="U451" s="366"/>
      <c r="V451" s="365"/>
      <c r="W451" s="365"/>
      <c r="X451" s="532" t="str">
        <f t="shared" si="24"/>
        <v/>
      </c>
      <c r="Y451" s="520"/>
      <c r="Z451" s="534" t="str">
        <f>IF(AA451="","",VLOOKUP(AA451,Lookups!L447:M470,2,FALSE))</f>
        <v/>
      </c>
      <c r="AA451" s="366"/>
      <c r="AB451" s="366"/>
      <c r="AC451" s="517"/>
      <c r="AD451" s="366"/>
      <c r="AE451" s="366"/>
      <c r="AF451" s="366"/>
      <c r="AG451" s="366"/>
      <c r="AH451" s="366"/>
      <c r="AI451" s="366"/>
      <c r="AJ451" s="366"/>
      <c r="AK451" s="366"/>
      <c r="AL451" s="532" t="str">
        <f>IF(AM451="","",(VLOOKUP(AM451,Lookups!V447:W468,2,FALSE)))</f>
        <v/>
      </c>
      <c r="AM451" s="366"/>
      <c r="AN451" s="366"/>
      <c r="AO451" s="532" t="str">
        <f t="shared" si="25"/>
        <v/>
      </c>
      <c r="AP451" s="366"/>
      <c r="AQ451" s="532" t="str">
        <f t="shared" si="26"/>
        <v/>
      </c>
      <c r="AR451" s="366"/>
      <c r="AS451" s="366"/>
      <c r="AT451" s="366"/>
      <c r="AU451" s="366"/>
      <c r="AV451" s="366"/>
      <c r="AW451" s="366"/>
      <c r="AX451" s="522"/>
      <c r="AY451" s="522"/>
      <c r="AZ451" s="522"/>
      <c r="BA451" s="522"/>
      <c r="BB451" s="366"/>
      <c r="BC451" s="366"/>
      <c r="BD451" s="366"/>
      <c r="BE451" s="366"/>
      <c r="BF451" s="518"/>
      <c r="BG451" s="518"/>
      <c r="BH451" s="532" t="str">
        <f t="shared" si="27"/>
        <v/>
      </c>
      <c r="BI451" s="366"/>
      <c r="BJ451" s="533"/>
      <c r="BK451" s="366"/>
      <c r="BL451" s="525"/>
      <c r="BM451" s="525"/>
      <c r="BN451" s="525"/>
      <c r="BO451" s="525"/>
      <c r="BP451" s="525"/>
      <c r="BQ451" s="525"/>
      <c r="BR451" s="366"/>
      <c r="BS451" s="525"/>
      <c r="BT451" s="525"/>
      <c r="BU451" s="525"/>
      <c r="BV451" s="525"/>
      <c r="BW451" s="12"/>
      <c r="BX451"/>
    </row>
    <row r="452" spans="1:76" s="371" customFormat="1" ht="27" customHeight="1" x14ac:dyDescent="0.2">
      <c r="A452" s="365"/>
      <c r="B452" s="379"/>
      <c r="C452" s="366"/>
      <c r="D452" s="533" t="str">
        <f>IF(E451="","",(VLOOKUP(E451,Lookups!$B$4:$C$3001,2,FALSE)))</f>
        <v/>
      </c>
      <c r="E452" s="366"/>
      <c r="F452" s="366"/>
      <c r="G452" s="366"/>
      <c r="H452" s="366"/>
      <c r="I452" s="366"/>
      <c r="J452" s="366"/>
      <c r="K452" s="366"/>
      <c r="L452" s="366"/>
      <c r="M452" s="366"/>
      <c r="N452" s="366"/>
      <c r="O452" s="517"/>
      <c r="P452" s="517"/>
      <c r="Q452" s="365"/>
      <c r="R452" s="365"/>
      <c r="S452" s="365"/>
      <c r="T452" s="518"/>
      <c r="U452" s="366"/>
      <c r="V452" s="365"/>
      <c r="W452" s="365"/>
      <c r="X452" s="532" t="str">
        <f t="shared" si="24"/>
        <v/>
      </c>
      <c r="Y452" s="520"/>
      <c r="Z452" s="534" t="str">
        <f>IF(AA452="","",VLOOKUP(AA452,Lookups!L448:M471,2,FALSE))</f>
        <v/>
      </c>
      <c r="AA452" s="366"/>
      <c r="AB452" s="366"/>
      <c r="AC452" s="517"/>
      <c r="AD452" s="366"/>
      <c r="AE452" s="366"/>
      <c r="AF452" s="366"/>
      <c r="AG452" s="366"/>
      <c r="AH452" s="366"/>
      <c r="AI452" s="366"/>
      <c r="AJ452" s="366"/>
      <c r="AK452" s="366"/>
      <c r="AL452" s="532" t="str">
        <f>IF(AM452="","",(VLOOKUP(AM452,Lookups!V448:W469,2,FALSE)))</f>
        <v/>
      </c>
      <c r="AM452" s="366"/>
      <c r="AN452" s="366"/>
      <c r="AO452" s="532" t="str">
        <f t="shared" si="25"/>
        <v/>
      </c>
      <c r="AP452" s="366"/>
      <c r="AQ452" s="532" t="str">
        <f t="shared" si="26"/>
        <v/>
      </c>
      <c r="AR452" s="366"/>
      <c r="AS452" s="366"/>
      <c r="AT452" s="366"/>
      <c r="AU452" s="366"/>
      <c r="AV452" s="366"/>
      <c r="AW452" s="366"/>
      <c r="AX452" s="522"/>
      <c r="AY452" s="522"/>
      <c r="AZ452" s="522"/>
      <c r="BA452" s="522"/>
      <c r="BB452" s="366"/>
      <c r="BC452" s="366"/>
      <c r="BD452" s="366"/>
      <c r="BE452" s="366"/>
      <c r="BF452" s="518"/>
      <c r="BG452" s="518"/>
      <c r="BH452" s="532" t="str">
        <f t="shared" si="27"/>
        <v/>
      </c>
      <c r="BI452" s="366"/>
      <c r="BJ452" s="533"/>
      <c r="BK452" s="366"/>
      <c r="BL452" s="525"/>
      <c r="BM452" s="525"/>
      <c r="BN452" s="525"/>
      <c r="BO452" s="525"/>
      <c r="BP452" s="525"/>
      <c r="BQ452" s="525"/>
      <c r="BR452" s="366"/>
      <c r="BS452" s="525"/>
      <c r="BT452" s="525"/>
      <c r="BU452" s="525"/>
      <c r="BV452" s="525"/>
      <c r="BW452" s="12"/>
      <c r="BX452"/>
    </row>
    <row r="453" spans="1:76" s="371" customFormat="1" ht="27" customHeight="1" x14ac:dyDescent="0.2">
      <c r="A453" s="365"/>
      <c r="B453" s="379"/>
      <c r="C453" s="366"/>
      <c r="D453" s="533" t="str">
        <f>IF(E452="","",(VLOOKUP(E452,Lookups!$B$4:$C$3001,2,FALSE)))</f>
        <v/>
      </c>
      <c r="E453" s="366"/>
      <c r="F453" s="366"/>
      <c r="G453" s="366"/>
      <c r="H453" s="366"/>
      <c r="I453" s="366"/>
      <c r="J453" s="366"/>
      <c r="K453" s="366"/>
      <c r="L453" s="366"/>
      <c r="M453" s="366"/>
      <c r="N453" s="366"/>
      <c r="O453" s="517"/>
      <c r="P453" s="517"/>
      <c r="Q453" s="365"/>
      <c r="R453" s="365"/>
      <c r="S453" s="365"/>
      <c r="T453" s="518"/>
      <c r="U453" s="366"/>
      <c r="V453" s="365"/>
      <c r="W453" s="365"/>
      <c r="X453" s="532" t="str">
        <f t="shared" si="24"/>
        <v/>
      </c>
      <c r="Y453" s="520"/>
      <c r="Z453" s="534" t="str">
        <f>IF(AA453="","",VLOOKUP(AA453,Lookups!L449:M472,2,FALSE))</f>
        <v/>
      </c>
      <c r="AA453" s="366"/>
      <c r="AB453" s="366"/>
      <c r="AC453" s="517"/>
      <c r="AD453" s="366"/>
      <c r="AE453" s="366"/>
      <c r="AF453" s="366"/>
      <c r="AG453" s="366"/>
      <c r="AH453" s="366"/>
      <c r="AI453" s="366"/>
      <c r="AJ453" s="366"/>
      <c r="AK453" s="366"/>
      <c r="AL453" s="532" t="str">
        <f>IF(AM453="","",(VLOOKUP(AM453,Lookups!V449:W470,2,FALSE)))</f>
        <v/>
      </c>
      <c r="AM453" s="366"/>
      <c r="AN453" s="366"/>
      <c r="AO453" s="532" t="str">
        <f t="shared" si="25"/>
        <v/>
      </c>
      <c r="AP453" s="366"/>
      <c r="AQ453" s="532" t="str">
        <f t="shared" si="26"/>
        <v/>
      </c>
      <c r="AR453" s="366"/>
      <c r="AS453" s="366"/>
      <c r="AT453" s="366"/>
      <c r="AU453" s="366"/>
      <c r="AV453" s="366"/>
      <c r="AW453" s="366"/>
      <c r="AX453" s="522"/>
      <c r="AY453" s="522"/>
      <c r="AZ453" s="522"/>
      <c r="BA453" s="522"/>
      <c r="BB453" s="366"/>
      <c r="BC453" s="366"/>
      <c r="BD453" s="366"/>
      <c r="BE453" s="366"/>
      <c r="BF453" s="518"/>
      <c r="BG453" s="518"/>
      <c r="BH453" s="532" t="str">
        <f t="shared" si="27"/>
        <v/>
      </c>
      <c r="BI453" s="366"/>
      <c r="BJ453" s="533"/>
      <c r="BK453" s="366"/>
      <c r="BL453" s="525"/>
      <c r="BM453" s="525"/>
      <c r="BN453" s="525"/>
      <c r="BO453" s="525"/>
      <c r="BP453" s="525"/>
      <c r="BQ453" s="525"/>
      <c r="BR453" s="366"/>
      <c r="BS453" s="525"/>
      <c r="BT453" s="525"/>
      <c r="BU453" s="525"/>
      <c r="BV453" s="525"/>
      <c r="BW453" s="12"/>
      <c r="BX453"/>
    </row>
    <row r="454" spans="1:76" s="371" customFormat="1" ht="27" customHeight="1" x14ac:dyDescent="0.2">
      <c r="A454" s="365"/>
      <c r="B454" s="379"/>
      <c r="C454" s="366"/>
      <c r="D454" s="533" t="str">
        <f>IF(E453="","",(VLOOKUP(E453,Lookups!$B$4:$C$3001,2,FALSE)))</f>
        <v/>
      </c>
      <c r="E454" s="366"/>
      <c r="F454" s="366"/>
      <c r="G454" s="366"/>
      <c r="H454" s="366"/>
      <c r="I454" s="366"/>
      <c r="J454" s="366"/>
      <c r="K454" s="366"/>
      <c r="L454" s="366"/>
      <c r="M454" s="366"/>
      <c r="N454" s="366"/>
      <c r="O454" s="517"/>
      <c r="P454" s="517"/>
      <c r="Q454" s="365"/>
      <c r="R454" s="365"/>
      <c r="S454" s="365"/>
      <c r="T454" s="518"/>
      <c r="U454" s="366"/>
      <c r="V454" s="365"/>
      <c r="W454" s="365"/>
      <c r="X454" s="532" t="str">
        <f t="shared" si="24"/>
        <v/>
      </c>
      <c r="Y454" s="520"/>
      <c r="Z454" s="534" t="str">
        <f>IF(AA454="","",VLOOKUP(AA454,Lookups!L450:M473,2,FALSE))</f>
        <v/>
      </c>
      <c r="AA454" s="366"/>
      <c r="AB454" s="366"/>
      <c r="AC454" s="517"/>
      <c r="AD454" s="366"/>
      <c r="AE454" s="366"/>
      <c r="AF454" s="366"/>
      <c r="AG454" s="366"/>
      <c r="AH454" s="366"/>
      <c r="AI454" s="366"/>
      <c r="AJ454" s="366"/>
      <c r="AK454" s="366"/>
      <c r="AL454" s="532" t="str">
        <f>IF(AM454="","",(VLOOKUP(AM454,Lookups!V450:W471,2,FALSE)))</f>
        <v/>
      </c>
      <c r="AM454" s="366"/>
      <c r="AN454" s="366"/>
      <c r="AO454" s="532" t="str">
        <f t="shared" si="25"/>
        <v/>
      </c>
      <c r="AP454" s="366"/>
      <c r="AQ454" s="532" t="str">
        <f t="shared" si="26"/>
        <v/>
      </c>
      <c r="AR454" s="366"/>
      <c r="AS454" s="366"/>
      <c r="AT454" s="366"/>
      <c r="AU454" s="366"/>
      <c r="AV454" s="366"/>
      <c r="AW454" s="366"/>
      <c r="AX454" s="522"/>
      <c r="AY454" s="522"/>
      <c r="AZ454" s="522"/>
      <c r="BA454" s="522"/>
      <c r="BB454" s="366"/>
      <c r="BC454" s="366"/>
      <c r="BD454" s="366"/>
      <c r="BE454" s="366"/>
      <c r="BF454" s="518"/>
      <c r="BG454" s="518"/>
      <c r="BH454" s="532" t="str">
        <f t="shared" si="27"/>
        <v/>
      </c>
      <c r="BI454" s="366"/>
      <c r="BJ454" s="533"/>
      <c r="BK454" s="366"/>
      <c r="BL454" s="525"/>
      <c r="BM454" s="525"/>
      <c r="BN454" s="525"/>
      <c r="BO454" s="525"/>
      <c r="BP454" s="525"/>
      <c r="BQ454" s="525"/>
      <c r="BR454" s="366"/>
      <c r="BS454" s="525"/>
      <c r="BT454" s="525"/>
      <c r="BU454" s="525"/>
      <c r="BV454" s="525"/>
      <c r="BW454" s="12"/>
      <c r="BX454"/>
    </row>
    <row r="455" spans="1:76" s="371" customFormat="1" ht="27" customHeight="1" x14ac:dyDescent="0.2">
      <c r="A455" s="365"/>
      <c r="B455" s="379"/>
      <c r="C455" s="366"/>
      <c r="D455" s="533" t="str">
        <f>IF(E454="","",(VLOOKUP(E454,Lookups!$B$4:$C$3001,2,FALSE)))</f>
        <v/>
      </c>
      <c r="E455" s="366"/>
      <c r="F455" s="366"/>
      <c r="G455" s="366"/>
      <c r="H455" s="366"/>
      <c r="I455" s="366"/>
      <c r="J455" s="366"/>
      <c r="K455" s="366"/>
      <c r="L455" s="366"/>
      <c r="M455" s="366"/>
      <c r="N455" s="366"/>
      <c r="O455" s="517"/>
      <c r="P455" s="517"/>
      <c r="Q455" s="365"/>
      <c r="R455" s="365"/>
      <c r="S455" s="365"/>
      <c r="T455" s="518"/>
      <c r="U455" s="366"/>
      <c r="V455" s="365"/>
      <c r="W455" s="365"/>
      <c r="X455" s="532" t="str">
        <f t="shared" ref="X455:X518" si="28">IF(Y455="","",VLOOKUP(Y455,SurfMatDesc,2,FALSE))</f>
        <v/>
      </c>
      <c r="Y455" s="520"/>
      <c r="Z455" s="534" t="str">
        <f>IF(AA455="","",VLOOKUP(AA455,Lookups!L451:M474,2,FALSE))</f>
        <v/>
      </c>
      <c r="AA455" s="366"/>
      <c r="AB455" s="366"/>
      <c r="AC455" s="517"/>
      <c r="AD455" s="366"/>
      <c r="AE455" s="366"/>
      <c r="AF455" s="366"/>
      <c r="AG455" s="366"/>
      <c r="AH455" s="366"/>
      <c r="AI455" s="366"/>
      <c r="AJ455" s="366"/>
      <c r="AK455" s="366"/>
      <c r="AL455" s="532" t="str">
        <f>IF(AM455="","",(VLOOKUP(AM455,Lookups!V451:W472,2,FALSE)))</f>
        <v/>
      </c>
      <c r="AM455" s="366"/>
      <c r="AN455" s="366"/>
      <c r="AO455" s="532" t="str">
        <f t="shared" ref="AO455:AO518" si="29">IF(AP455="","",(VLOOKUP(AP455,SurfAdditive,2,FALSE)))</f>
        <v/>
      </c>
      <c r="AP455" s="366"/>
      <c r="AQ455" s="532" t="str">
        <f t="shared" ref="AQ455:AQ518" si="30">IF(AR455="","",(VLOOKUP(AR455,Polymer_Type,2,FALSE)))</f>
        <v/>
      </c>
      <c r="AR455" s="366"/>
      <c r="AS455" s="366"/>
      <c r="AT455" s="366"/>
      <c r="AU455" s="366"/>
      <c r="AV455" s="366"/>
      <c r="AW455" s="366"/>
      <c r="AX455" s="522"/>
      <c r="AY455" s="522"/>
      <c r="AZ455" s="522"/>
      <c r="BA455" s="522"/>
      <c r="BB455" s="366"/>
      <c r="BC455" s="366"/>
      <c r="BD455" s="366"/>
      <c r="BE455" s="366"/>
      <c r="BF455" s="518"/>
      <c r="BG455" s="518"/>
      <c r="BH455" s="532" t="str">
        <f t="shared" ref="BH455:BH518" si="31">IF(BI455="","",(VLOOKUP(BI455,SurfReason,2,FALSE)))</f>
        <v/>
      </c>
      <c r="BI455" s="366"/>
      <c r="BJ455" s="533"/>
      <c r="BK455" s="366"/>
      <c r="BL455" s="525"/>
      <c r="BM455" s="525"/>
      <c r="BN455" s="525"/>
      <c r="BO455" s="525"/>
      <c r="BP455" s="525"/>
      <c r="BQ455" s="525"/>
      <c r="BR455" s="366"/>
      <c r="BS455" s="525"/>
      <c r="BT455" s="525"/>
      <c r="BU455" s="525"/>
      <c r="BV455" s="525"/>
      <c r="BW455" s="12"/>
      <c r="BX455"/>
    </row>
    <row r="456" spans="1:76" s="371" customFormat="1" ht="27" customHeight="1" x14ac:dyDescent="0.2">
      <c r="A456" s="365"/>
      <c r="B456" s="379"/>
      <c r="C456" s="366"/>
      <c r="D456" s="533" t="str">
        <f>IF(E455="","",(VLOOKUP(E455,Lookups!$B$4:$C$3001,2,FALSE)))</f>
        <v/>
      </c>
      <c r="E456" s="366"/>
      <c r="F456" s="366"/>
      <c r="G456" s="366"/>
      <c r="H456" s="366"/>
      <c r="I456" s="366"/>
      <c r="J456" s="366"/>
      <c r="K456" s="366"/>
      <c r="L456" s="366"/>
      <c r="M456" s="366"/>
      <c r="N456" s="366"/>
      <c r="O456" s="517"/>
      <c r="P456" s="517"/>
      <c r="Q456" s="365"/>
      <c r="R456" s="365"/>
      <c r="S456" s="365"/>
      <c r="T456" s="518"/>
      <c r="U456" s="366"/>
      <c r="V456" s="365"/>
      <c r="W456" s="365"/>
      <c r="X456" s="532" t="str">
        <f t="shared" si="28"/>
        <v/>
      </c>
      <c r="Y456" s="520"/>
      <c r="Z456" s="534" t="str">
        <f>IF(AA456="","",VLOOKUP(AA456,Lookups!L452:M475,2,FALSE))</f>
        <v/>
      </c>
      <c r="AA456" s="366"/>
      <c r="AB456" s="366"/>
      <c r="AC456" s="517"/>
      <c r="AD456" s="366"/>
      <c r="AE456" s="366"/>
      <c r="AF456" s="366"/>
      <c r="AG456" s="366"/>
      <c r="AH456" s="366"/>
      <c r="AI456" s="366"/>
      <c r="AJ456" s="366"/>
      <c r="AK456" s="366"/>
      <c r="AL456" s="532" t="str">
        <f>IF(AM456="","",(VLOOKUP(AM456,Lookups!V452:W473,2,FALSE)))</f>
        <v/>
      </c>
      <c r="AM456" s="366"/>
      <c r="AN456" s="366"/>
      <c r="AO456" s="532" t="str">
        <f t="shared" si="29"/>
        <v/>
      </c>
      <c r="AP456" s="366"/>
      <c r="AQ456" s="532" t="str">
        <f t="shared" si="30"/>
        <v/>
      </c>
      <c r="AR456" s="366"/>
      <c r="AS456" s="366"/>
      <c r="AT456" s="366"/>
      <c r="AU456" s="366"/>
      <c r="AV456" s="366"/>
      <c r="AW456" s="366"/>
      <c r="AX456" s="522"/>
      <c r="AY456" s="522"/>
      <c r="AZ456" s="522"/>
      <c r="BA456" s="522"/>
      <c r="BB456" s="366"/>
      <c r="BC456" s="366"/>
      <c r="BD456" s="366"/>
      <c r="BE456" s="366"/>
      <c r="BF456" s="518"/>
      <c r="BG456" s="518"/>
      <c r="BH456" s="532" t="str">
        <f t="shared" si="31"/>
        <v/>
      </c>
      <c r="BI456" s="366"/>
      <c r="BJ456" s="533"/>
      <c r="BK456" s="366"/>
      <c r="BL456" s="525"/>
      <c r="BM456" s="525"/>
      <c r="BN456" s="525"/>
      <c r="BO456" s="525"/>
      <c r="BP456" s="525"/>
      <c r="BQ456" s="525"/>
      <c r="BR456" s="366"/>
      <c r="BS456" s="525"/>
      <c r="BT456" s="525"/>
      <c r="BU456" s="525"/>
      <c r="BV456" s="525"/>
      <c r="BW456" s="12"/>
      <c r="BX456"/>
    </row>
    <row r="457" spans="1:76" s="371" customFormat="1" ht="27" customHeight="1" x14ac:dyDescent="0.2">
      <c r="A457" s="365"/>
      <c r="B457" s="379"/>
      <c r="C457" s="366"/>
      <c r="D457" s="533" t="str">
        <f>IF(E456="","",(VLOOKUP(E456,Lookups!$B$4:$C$3001,2,FALSE)))</f>
        <v/>
      </c>
      <c r="E457" s="366"/>
      <c r="F457" s="366"/>
      <c r="G457" s="366"/>
      <c r="H457" s="366"/>
      <c r="I457" s="366"/>
      <c r="J457" s="366"/>
      <c r="K457" s="366"/>
      <c r="L457" s="366"/>
      <c r="M457" s="366"/>
      <c r="N457" s="366"/>
      <c r="O457" s="517"/>
      <c r="P457" s="517"/>
      <c r="Q457" s="365"/>
      <c r="R457" s="365"/>
      <c r="S457" s="365"/>
      <c r="T457" s="518"/>
      <c r="U457" s="366"/>
      <c r="V457" s="365"/>
      <c r="W457" s="365"/>
      <c r="X457" s="532" t="str">
        <f t="shared" si="28"/>
        <v/>
      </c>
      <c r="Y457" s="520"/>
      <c r="Z457" s="534" t="str">
        <f>IF(AA457="","",VLOOKUP(AA457,Lookups!L453:M476,2,FALSE))</f>
        <v/>
      </c>
      <c r="AA457" s="366"/>
      <c r="AB457" s="366"/>
      <c r="AC457" s="517"/>
      <c r="AD457" s="366"/>
      <c r="AE457" s="366"/>
      <c r="AF457" s="366"/>
      <c r="AG457" s="366"/>
      <c r="AH457" s="366"/>
      <c r="AI457" s="366"/>
      <c r="AJ457" s="366"/>
      <c r="AK457" s="366"/>
      <c r="AL457" s="532" t="str">
        <f>IF(AM457="","",(VLOOKUP(AM457,Lookups!V453:W474,2,FALSE)))</f>
        <v/>
      </c>
      <c r="AM457" s="366"/>
      <c r="AN457" s="366"/>
      <c r="AO457" s="532" t="str">
        <f t="shared" si="29"/>
        <v/>
      </c>
      <c r="AP457" s="366"/>
      <c r="AQ457" s="532" t="str">
        <f t="shared" si="30"/>
        <v/>
      </c>
      <c r="AR457" s="366"/>
      <c r="AS457" s="366"/>
      <c r="AT457" s="366"/>
      <c r="AU457" s="366"/>
      <c r="AV457" s="366"/>
      <c r="AW457" s="366"/>
      <c r="AX457" s="522"/>
      <c r="AY457" s="522"/>
      <c r="AZ457" s="522"/>
      <c r="BA457" s="522"/>
      <c r="BB457" s="366"/>
      <c r="BC457" s="366"/>
      <c r="BD457" s="366"/>
      <c r="BE457" s="366"/>
      <c r="BF457" s="518"/>
      <c r="BG457" s="518"/>
      <c r="BH457" s="532" t="str">
        <f t="shared" si="31"/>
        <v/>
      </c>
      <c r="BI457" s="366"/>
      <c r="BJ457" s="533"/>
      <c r="BK457" s="366"/>
      <c r="BL457" s="525"/>
      <c r="BM457" s="525"/>
      <c r="BN457" s="525"/>
      <c r="BO457" s="525"/>
      <c r="BP457" s="525"/>
      <c r="BQ457" s="525"/>
      <c r="BR457" s="366"/>
      <c r="BS457" s="525"/>
      <c r="BT457" s="525"/>
      <c r="BU457" s="525"/>
      <c r="BV457" s="525"/>
      <c r="BW457" s="12"/>
      <c r="BX457"/>
    </row>
    <row r="458" spans="1:76" s="371" customFormat="1" ht="27" customHeight="1" x14ac:dyDescent="0.2">
      <c r="A458" s="365"/>
      <c r="B458" s="379"/>
      <c r="C458" s="366"/>
      <c r="D458" s="533" t="str">
        <f>IF(E457="","",(VLOOKUP(E457,Lookups!$B$4:$C$3001,2,FALSE)))</f>
        <v/>
      </c>
      <c r="E458" s="366"/>
      <c r="F458" s="366"/>
      <c r="G458" s="366"/>
      <c r="H458" s="366"/>
      <c r="I458" s="366"/>
      <c r="J458" s="366"/>
      <c r="K458" s="366"/>
      <c r="L458" s="366"/>
      <c r="M458" s="366"/>
      <c r="N458" s="366"/>
      <c r="O458" s="517"/>
      <c r="P458" s="517"/>
      <c r="Q458" s="365"/>
      <c r="R458" s="365"/>
      <c r="S458" s="365"/>
      <c r="T458" s="518"/>
      <c r="U458" s="366"/>
      <c r="V458" s="365"/>
      <c r="W458" s="365"/>
      <c r="X458" s="532" t="str">
        <f t="shared" si="28"/>
        <v/>
      </c>
      <c r="Y458" s="520"/>
      <c r="Z458" s="534" t="str">
        <f>IF(AA458="","",VLOOKUP(AA458,Lookups!L454:M477,2,FALSE))</f>
        <v/>
      </c>
      <c r="AA458" s="366"/>
      <c r="AB458" s="366"/>
      <c r="AC458" s="517"/>
      <c r="AD458" s="366"/>
      <c r="AE458" s="366"/>
      <c r="AF458" s="366"/>
      <c r="AG458" s="366"/>
      <c r="AH458" s="366"/>
      <c r="AI458" s="366"/>
      <c r="AJ458" s="366"/>
      <c r="AK458" s="366"/>
      <c r="AL458" s="532" t="str">
        <f>IF(AM458="","",(VLOOKUP(AM458,Lookups!V454:W475,2,FALSE)))</f>
        <v/>
      </c>
      <c r="AM458" s="366"/>
      <c r="AN458" s="366"/>
      <c r="AO458" s="532" t="str">
        <f t="shared" si="29"/>
        <v/>
      </c>
      <c r="AP458" s="366"/>
      <c r="AQ458" s="532" t="str">
        <f t="shared" si="30"/>
        <v/>
      </c>
      <c r="AR458" s="366"/>
      <c r="AS458" s="366"/>
      <c r="AT458" s="366"/>
      <c r="AU458" s="366"/>
      <c r="AV458" s="366"/>
      <c r="AW458" s="366"/>
      <c r="AX458" s="522"/>
      <c r="AY458" s="522"/>
      <c r="AZ458" s="522"/>
      <c r="BA458" s="522"/>
      <c r="BB458" s="366"/>
      <c r="BC458" s="366"/>
      <c r="BD458" s="366"/>
      <c r="BE458" s="366"/>
      <c r="BF458" s="518"/>
      <c r="BG458" s="518"/>
      <c r="BH458" s="532" t="str">
        <f t="shared" si="31"/>
        <v/>
      </c>
      <c r="BI458" s="366"/>
      <c r="BJ458" s="533"/>
      <c r="BK458" s="366"/>
      <c r="BL458" s="525"/>
      <c r="BM458" s="525"/>
      <c r="BN458" s="525"/>
      <c r="BO458" s="525"/>
      <c r="BP458" s="525"/>
      <c r="BQ458" s="525"/>
      <c r="BR458" s="366"/>
      <c r="BS458" s="525"/>
      <c r="BT458" s="525"/>
      <c r="BU458" s="525"/>
      <c r="BV458" s="525"/>
      <c r="BW458" s="12"/>
      <c r="BX458"/>
    </row>
    <row r="459" spans="1:76" s="371" customFormat="1" ht="27" customHeight="1" x14ac:dyDescent="0.2">
      <c r="A459" s="365"/>
      <c r="B459" s="379"/>
      <c r="C459" s="366"/>
      <c r="D459" s="533" t="str">
        <f>IF(E458="","",(VLOOKUP(E458,Lookups!$B$4:$C$3001,2,FALSE)))</f>
        <v/>
      </c>
      <c r="E459" s="366"/>
      <c r="F459" s="366"/>
      <c r="G459" s="366"/>
      <c r="H459" s="366"/>
      <c r="I459" s="366"/>
      <c r="J459" s="366"/>
      <c r="K459" s="366"/>
      <c r="L459" s="366"/>
      <c r="M459" s="366"/>
      <c r="N459" s="366"/>
      <c r="O459" s="517"/>
      <c r="P459" s="517"/>
      <c r="Q459" s="365"/>
      <c r="R459" s="365"/>
      <c r="S459" s="365"/>
      <c r="T459" s="518"/>
      <c r="U459" s="366"/>
      <c r="V459" s="365"/>
      <c r="W459" s="365"/>
      <c r="X459" s="532" t="str">
        <f t="shared" si="28"/>
        <v/>
      </c>
      <c r="Y459" s="520"/>
      <c r="Z459" s="534" t="str">
        <f>IF(AA459="","",VLOOKUP(AA459,Lookups!L455:M478,2,FALSE))</f>
        <v/>
      </c>
      <c r="AA459" s="366"/>
      <c r="AB459" s="366"/>
      <c r="AC459" s="517"/>
      <c r="AD459" s="366"/>
      <c r="AE459" s="366"/>
      <c r="AF459" s="366"/>
      <c r="AG459" s="366"/>
      <c r="AH459" s="366"/>
      <c r="AI459" s="366"/>
      <c r="AJ459" s="366"/>
      <c r="AK459" s="366"/>
      <c r="AL459" s="532" t="str">
        <f>IF(AM459="","",(VLOOKUP(AM459,Lookups!V455:W476,2,FALSE)))</f>
        <v/>
      </c>
      <c r="AM459" s="366"/>
      <c r="AN459" s="366"/>
      <c r="AO459" s="532" t="str">
        <f t="shared" si="29"/>
        <v/>
      </c>
      <c r="AP459" s="366"/>
      <c r="AQ459" s="532" t="str">
        <f t="shared" si="30"/>
        <v/>
      </c>
      <c r="AR459" s="366"/>
      <c r="AS459" s="366"/>
      <c r="AT459" s="366"/>
      <c r="AU459" s="366"/>
      <c r="AV459" s="366"/>
      <c r="AW459" s="366"/>
      <c r="AX459" s="522"/>
      <c r="AY459" s="522"/>
      <c r="AZ459" s="522"/>
      <c r="BA459" s="522"/>
      <c r="BB459" s="366"/>
      <c r="BC459" s="366"/>
      <c r="BD459" s="366"/>
      <c r="BE459" s="366"/>
      <c r="BF459" s="518"/>
      <c r="BG459" s="518"/>
      <c r="BH459" s="532" t="str">
        <f t="shared" si="31"/>
        <v/>
      </c>
      <c r="BI459" s="366"/>
      <c r="BJ459" s="533"/>
      <c r="BK459" s="366"/>
      <c r="BL459" s="525"/>
      <c r="BM459" s="525"/>
      <c r="BN459" s="525"/>
      <c r="BO459" s="525"/>
      <c r="BP459" s="525"/>
      <c r="BQ459" s="525"/>
      <c r="BR459" s="366"/>
      <c r="BS459" s="525"/>
      <c r="BT459" s="525"/>
      <c r="BU459" s="525"/>
      <c r="BV459" s="525"/>
      <c r="BW459" s="12"/>
      <c r="BX459"/>
    </row>
    <row r="460" spans="1:76" s="371" customFormat="1" ht="27" customHeight="1" x14ac:dyDescent="0.2">
      <c r="A460" s="365"/>
      <c r="B460" s="379"/>
      <c r="C460" s="366"/>
      <c r="D460" s="533" t="str">
        <f>IF(E459="","",(VLOOKUP(E459,Lookups!$B$4:$C$3001,2,FALSE)))</f>
        <v/>
      </c>
      <c r="E460" s="366"/>
      <c r="F460" s="366"/>
      <c r="G460" s="366"/>
      <c r="H460" s="366"/>
      <c r="I460" s="366"/>
      <c r="J460" s="366"/>
      <c r="K460" s="366"/>
      <c r="L460" s="366"/>
      <c r="M460" s="366"/>
      <c r="N460" s="366"/>
      <c r="O460" s="517"/>
      <c r="P460" s="517"/>
      <c r="Q460" s="365"/>
      <c r="R460" s="365"/>
      <c r="S460" s="365"/>
      <c r="T460" s="518"/>
      <c r="U460" s="366"/>
      <c r="V460" s="365"/>
      <c r="W460" s="365"/>
      <c r="X460" s="532" t="str">
        <f t="shared" si="28"/>
        <v/>
      </c>
      <c r="Y460" s="520"/>
      <c r="Z460" s="534" t="str">
        <f>IF(AA460="","",VLOOKUP(AA460,Lookups!L456:M479,2,FALSE))</f>
        <v/>
      </c>
      <c r="AA460" s="366"/>
      <c r="AB460" s="366"/>
      <c r="AC460" s="517"/>
      <c r="AD460" s="366"/>
      <c r="AE460" s="366"/>
      <c r="AF460" s="366"/>
      <c r="AG460" s="366"/>
      <c r="AH460" s="366"/>
      <c r="AI460" s="366"/>
      <c r="AJ460" s="366"/>
      <c r="AK460" s="366"/>
      <c r="AL460" s="532" t="str">
        <f>IF(AM460="","",(VLOOKUP(AM460,Lookups!V456:W477,2,FALSE)))</f>
        <v/>
      </c>
      <c r="AM460" s="366"/>
      <c r="AN460" s="366"/>
      <c r="AO460" s="532" t="str">
        <f t="shared" si="29"/>
        <v/>
      </c>
      <c r="AP460" s="366"/>
      <c r="AQ460" s="532" t="str">
        <f t="shared" si="30"/>
        <v/>
      </c>
      <c r="AR460" s="366"/>
      <c r="AS460" s="366"/>
      <c r="AT460" s="366"/>
      <c r="AU460" s="366"/>
      <c r="AV460" s="366"/>
      <c r="AW460" s="366"/>
      <c r="AX460" s="522"/>
      <c r="AY460" s="522"/>
      <c r="AZ460" s="522"/>
      <c r="BA460" s="522"/>
      <c r="BB460" s="366"/>
      <c r="BC460" s="366"/>
      <c r="BD460" s="366"/>
      <c r="BE460" s="366"/>
      <c r="BF460" s="518"/>
      <c r="BG460" s="518"/>
      <c r="BH460" s="532" t="str">
        <f t="shared" si="31"/>
        <v/>
      </c>
      <c r="BI460" s="366"/>
      <c r="BJ460" s="533"/>
      <c r="BK460" s="366"/>
      <c r="BL460" s="525"/>
      <c r="BM460" s="525"/>
      <c r="BN460" s="525"/>
      <c r="BO460" s="525"/>
      <c r="BP460" s="525"/>
      <c r="BQ460" s="525"/>
      <c r="BR460" s="366"/>
      <c r="BS460" s="525"/>
      <c r="BT460" s="525"/>
      <c r="BU460" s="525"/>
      <c r="BV460" s="525"/>
      <c r="BW460" s="12"/>
      <c r="BX460"/>
    </row>
    <row r="461" spans="1:76" s="371" customFormat="1" ht="27" customHeight="1" x14ac:dyDescent="0.2">
      <c r="A461" s="365"/>
      <c r="B461" s="379"/>
      <c r="C461" s="366"/>
      <c r="D461" s="533" t="str">
        <f>IF(E460="","",(VLOOKUP(E460,Lookups!$B$4:$C$3001,2,FALSE)))</f>
        <v/>
      </c>
      <c r="E461" s="366"/>
      <c r="F461" s="366"/>
      <c r="G461" s="366"/>
      <c r="H461" s="366"/>
      <c r="I461" s="366"/>
      <c r="J461" s="366"/>
      <c r="K461" s="366"/>
      <c r="L461" s="366"/>
      <c r="M461" s="366"/>
      <c r="N461" s="366"/>
      <c r="O461" s="517"/>
      <c r="P461" s="517"/>
      <c r="Q461" s="365"/>
      <c r="R461" s="365"/>
      <c r="S461" s="365"/>
      <c r="T461" s="518"/>
      <c r="U461" s="366"/>
      <c r="V461" s="365"/>
      <c r="W461" s="365"/>
      <c r="X461" s="532" t="str">
        <f t="shared" si="28"/>
        <v/>
      </c>
      <c r="Y461" s="520"/>
      <c r="Z461" s="534" t="str">
        <f>IF(AA461="","",VLOOKUP(AA461,Lookups!L457:M480,2,FALSE))</f>
        <v/>
      </c>
      <c r="AA461" s="366"/>
      <c r="AB461" s="366"/>
      <c r="AC461" s="517"/>
      <c r="AD461" s="366"/>
      <c r="AE461" s="366"/>
      <c r="AF461" s="366"/>
      <c r="AG461" s="366"/>
      <c r="AH461" s="366"/>
      <c r="AI461" s="366"/>
      <c r="AJ461" s="366"/>
      <c r="AK461" s="366"/>
      <c r="AL461" s="532" t="str">
        <f>IF(AM461="","",(VLOOKUP(AM461,Lookups!V457:W478,2,FALSE)))</f>
        <v/>
      </c>
      <c r="AM461" s="366"/>
      <c r="AN461" s="366"/>
      <c r="AO461" s="532" t="str">
        <f t="shared" si="29"/>
        <v/>
      </c>
      <c r="AP461" s="366"/>
      <c r="AQ461" s="532" t="str">
        <f t="shared" si="30"/>
        <v/>
      </c>
      <c r="AR461" s="366"/>
      <c r="AS461" s="366"/>
      <c r="AT461" s="366"/>
      <c r="AU461" s="366"/>
      <c r="AV461" s="366"/>
      <c r="AW461" s="366"/>
      <c r="AX461" s="522"/>
      <c r="AY461" s="522"/>
      <c r="AZ461" s="522"/>
      <c r="BA461" s="522"/>
      <c r="BB461" s="366"/>
      <c r="BC461" s="366"/>
      <c r="BD461" s="366"/>
      <c r="BE461" s="366"/>
      <c r="BF461" s="518"/>
      <c r="BG461" s="518"/>
      <c r="BH461" s="532" t="str">
        <f t="shared" si="31"/>
        <v/>
      </c>
      <c r="BI461" s="366"/>
      <c r="BJ461" s="533"/>
      <c r="BK461" s="366"/>
      <c r="BL461" s="525"/>
      <c r="BM461" s="525"/>
      <c r="BN461" s="525"/>
      <c r="BO461" s="525"/>
      <c r="BP461" s="525"/>
      <c r="BQ461" s="525"/>
      <c r="BR461" s="366"/>
      <c r="BS461" s="525"/>
      <c r="BT461" s="525"/>
      <c r="BU461" s="525"/>
      <c r="BV461" s="525"/>
      <c r="BW461" s="12"/>
      <c r="BX461"/>
    </row>
    <row r="462" spans="1:76" s="371" customFormat="1" ht="27" customHeight="1" x14ac:dyDescent="0.2">
      <c r="A462" s="365"/>
      <c r="B462" s="379"/>
      <c r="C462" s="366"/>
      <c r="D462" s="533" t="str">
        <f>IF(E461="","",(VLOOKUP(E461,Lookups!$B$4:$C$3001,2,FALSE)))</f>
        <v/>
      </c>
      <c r="E462" s="366"/>
      <c r="F462" s="366"/>
      <c r="G462" s="366"/>
      <c r="H462" s="366"/>
      <c r="I462" s="366"/>
      <c r="J462" s="366"/>
      <c r="K462" s="366"/>
      <c r="L462" s="366"/>
      <c r="M462" s="366"/>
      <c r="N462" s="366"/>
      <c r="O462" s="517"/>
      <c r="P462" s="517"/>
      <c r="Q462" s="365"/>
      <c r="R462" s="365"/>
      <c r="S462" s="365"/>
      <c r="T462" s="518"/>
      <c r="U462" s="366"/>
      <c r="V462" s="365"/>
      <c r="W462" s="365"/>
      <c r="X462" s="532" t="str">
        <f t="shared" si="28"/>
        <v/>
      </c>
      <c r="Y462" s="520"/>
      <c r="Z462" s="534" t="str">
        <f>IF(AA462="","",VLOOKUP(AA462,Lookups!L458:M481,2,FALSE))</f>
        <v/>
      </c>
      <c r="AA462" s="366"/>
      <c r="AB462" s="366"/>
      <c r="AC462" s="517"/>
      <c r="AD462" s="366"/>
      <c r="AE462" s="366"/>
      <c r="AF462" s="366"/>
      <c r="AG462" s="366"/>
      <c r="AH462" s="366"/>
      <c r="AI462" s="366"/>
      <c r="AJ462" s="366"/>
      <c r="AK462" s="366"/>
      <c r="AL462" s="532" t="str">
        <f>IF(AM462="","",(VLOOKUP(AM462,Lookups!V458:W479,2,FALSE)))</f>
        <v/>
      </c>
      <c r="AM462" s="366"/>
      <c r="AN462" s="366"/>
      <c r="AO462" s="532" t="str">
        <f t="shared" si="29"/>
        <v/>
      </c>
      <c r="AP462" s="366"/>
      <c r="AQ462" s="532" t="str">
        <f t="shared" si="30"/>
        <v/>
      </c>
      <c r="AR462" s="366"/>
      <c r="AS462" s="366"/>
      <c r="AT462" s="366"/>
      <c r="AU462" s="366"/>
      <c r="AV462" s="366"/>
      <c r="AW462" s="366"/>
      <c r="AX462" s="522"/>
      <c r="AY462" s="522"/>
      <c r="AZ462" s="522"/>
      <c r="BA462" s="522"/>
      <c r="BB462" s="366"/>
      <c r="BC462" s="366"/>
      <c r="BD462" s="366"/>
      <c r="BE462" s="366"/>
      <c r="BF462" s="518"/>
      <c r="BG462" s="518"/>
      <c r="BH462" s="532" t="str">
        <f t="shared" si="31"/>
        <v/>
      </c>
      <c r="BI462" s="366"/>
      <c r="BJ462" s="533"/>
      <c r="BK462" s="366"/>
      <c r="BL462" s="525"/>
      <c r="BM462" s="525"/>
      <c r="BN462" s="525"/>
      <c r="BO462" s="525"/>
      <c r="BP462" s="525"/>
      <c r="BQ462" s="525"/>
      <c r="BR462" s="366"/>
      <c r="BS462" s="525"/>
      <c r="BT462" s="525"/>
      <c r="BU462" s="525"/>
      <c r="BV462" s="525"/>
      <c r="BW462" s="12"/>
      <c r="BX462"/>
    </row>
    <row r="463" spans="1:76" s="371" customFormat="1" ht="27" customHeight="1" x14ac:dyDescent="0.2">
      <c r="A463" s="365"/>
      <c r="B463" s="379"/>
      <c r="C463" s="366"/>
      <c r="D463" s="533" t="str">
        <f>IF(E462="","",(VLOOKUP(E462,Lookups!$B$4:$C$3001,2,FALSE)))</f>
        <v/>
      </c>
      <c r="E463" s="366"/>
      <c r="F463" s="366"/>
      <c r="G463" s="366"/>
      <c r="H463" s="366"/>
      <c r="I463" s="366"/>
      <c r="J463" s="366"/>
      <c r="K463" s="366"/>
      <c r="L463" s="366"/>
      <c r="M463" s="366"/>
      <c r="N463" s="366"/>
      <c r="O463" s="517"/>
      <c r="P463" s="517"/>
      <c r="Q463" s="365"/>
      <c r="R463" s="365"/>
      <c r="S463" s="365"/>
      <c r="T463" s="518"/>
      <c r="U463" s="366"/>
      <c r="V463" s="365"/>
      <c r="W463" s="365"/>
      <c r="X463" s="532" t="str">
        <f t="shared" si="28"/>
        <v/>
      </c>
      <c r="Y463" s="520"/>
      <c r="Z463" s="534" t="str">
        <f>IF(AA463="","",VLOOKUP(AA463,Lookups!L459:M482,2,FALSE))</f>
        <v/>
      </c>
      <c r="AA463" s="366"/>
      <c r="AB463" s="366"/>
      <c r="AC463" s="517"/>
      <c r="AD463" s="366"/>
      <c r="AE463" s="366"/>
      <c r="AF463" s="366"/>
      <c r="AG463" s="366"/>
      <c r="AH463" s="366"/>
      <c r="AI463" s="366"/>
      <c r="AJ463" s="366"/>
      <c r="AK463" s="366"/>
      <c r="AL463" s="532" t="str">
        <f>IF(AM463="","",(VLOOKUP(AM463,Lookups!V459:W480,2,FALSE)))</f>
        <v/>
      </c>
      <c r="AM463" s="366"/>
      <c r="AN463" s="366"/>
      <c r="AO463" s="532" t="str">
        <f t="shared" si="29"/>
        <v/>
      </c>
      <c r="AP463" s="366"/>
      <c r="AQ463" s="532" t="str">
        <f t="shared" si="30"/>
        <v/>
      </c>
      <c r="AR463" s="366"/>
      <c r="AS463" s="366"/>
      <c r="AT463" s="366"/>
      <c r="AU463" s="366"/>
      <c r="AV463" s="366"/>
      <c r="AW463" s="366"/>
      <c r="AX463" s="522"/>
      <c r="AY463" s="522"/>
      <c r="AZ463" s="522"/>
      <c r="BA463" s="522"/>
      <c r="BB463" s="366"/>
      <c r="BC463" s="366"/>
      <c r="BD463" s="366"/>
      <c r="BE463" s="366"/>
      <c r="BF463" s="518"/>
      <c r="BG463" s="518"/>
      <c r="BH463" s="532" t="str">
        <f t="shared" si="31"/>
        <v/>
      </c>
      <c r="BI463" s="366"/>
      <c r="BJ463" s="533"/>
      <c r="BK463" s="366"/>
      <c r="BL463" s="525"/>
      <c r="BM463" s="525"/>
      <c r="BN463" s="525"/>
      <c r="BO463" s="525"/>
      <c r="BP463" s="525"/>
      <c r="BQ463" s="525"/>
      <c r="BR463" s="366"/>
      <c r="BS463" s="525"/>
      <c r="BT463" s="525"/>
      <c r="BU463" s="525"/>
      <c r="BV463" s="525"/>
      <c r="BW463" s="12"/>
      <c r="BX463"/>
    </row>
    <row r="464" spans="1:76" s="371" customFormat="1" ht="27" customHeight="1" x14ac:dyDescent="0.2">
      <c r="A464" s="365"/>
      <c r="B464" s="379"/>
      <c r="C464" s="366"/>
      <c r="D464" s="533" t="str">
        <f>IF(E463="","",(VLOOKUP(E463,Lookups!$B$4:$C$3001,2,FALSE)))</f>
        <v/>
      </c>
      <c r="E464" s="366"/>
      <c r="F464" s="366"/>
      <c r="G464" s="366"/>
      <c r="H464" s="366"/>
      <c r="I464" s="366"/>
      <c r="J464" s="366"/>
      <c r="K464" s="366"/>
      <c r="L464" s="366"/>
      <c r="M464" s="366"/>
      <c r="N464" s="366"/>
      <c r="O464" s="517"/>
      <c r="P464" s="517"/>
      <c r="Q464" s="365"/>
      <c r="R464" s="365"/>
      <c r="S464" s="365"/>
      <c r="T464" s="518"/>
      <c r="U464" s="366"/>
      <c r="V464" s="365"/>
      <c r="W464" s="365"/>
      <c r="X464" s="532" t="str">
        <f t="shared" si="28"/>
        <v/>
      </c>
      <c r="Y464" s="520"/>
      <c r="Z464" s="534" t="str">
        <f>IF(AA464="","",VLOOKUP(AA464,Lookups!L460:M483,2,FALSE))</f>
        <v/>
      </c>
      <c r="AA464" s="366"/>
      <c r="AB464" s="366"/>
      <c r="AC464" s="517"/>
      <c r="AD464" s="366"/>
      <c r="AE464" s="366"/>
      <c r="AF464" s="366"/>
      <c r="AG464" s="366"/>
      <c r="AH464" s="366"/>
      <c r="AI464" s="366"/>
      <c r="AJ464" s="366"/>
      <c r="AK464" s="366"/>
      <c r="AL464" s="532" t="str">
        <f>IF(AM464="","",(VLOOKUP(AM464,Lookups!V460:W481,2,FALSE)))</f>
        <v/>
      </c>
      <c r="AM464" s="366"/>
      <c r="AN464" s="366"/>
      <c r="AO464" s="532" t="str">
        <f t="shared" si="29"/>
        <v/>
      </c>
      <c r="AP464" s="366"/>
      <c r="AQ464" s="532" t="str">
        <f t="shared" si="30"/>
        <v/>
      </c>
      <c r="AR464" s="366"/>
      <c r="AS464" s="366"/>
      <c r="AT464" s="366"/>
      <c r="AU464" s="366"/>
      <c r="AV464" s="366"/>
      <c r="AW464" s="366"/>
      <c r="AX464" s="522"/>
      <c r="AY464" s="522"/>
      <c r="AZ464" s="522"/>
      <c r="BA464" s="522"/>
      <c r="BB464" s="366"/>
      <c r="BC464" s="366"/>
      <c r="BD464" s="366"/>
      <c r="BE464" s="366"/>
      <c r="BF464" s="518"/>
      <c r="BG464" s="518"/>
      <c r="BH464" s="532" t="str">
        <f t="shared" si="31"/>
        <v/>
      </c>
      <c r="BI464" s="366"/>
      <c r="BJ464" s="533"/>
      <c r="BK464" s="366"/>
      <c r="BL464" s="525"/>
      <c r="BM464" s="525"/>
      <c r="BN464" s="525"/>
      <c r="BO464" s="525"/>
      <c r="BP464" s="525"/>
      <c r="BQ464" s="525"/>
      <c r="BR464" s="366"/>
      <c r="BS464" s="525"/>
      <c r="BT464" s="525"/>
      <c r="BU464" s="525"/>
      <c r="BV464" s="525"/>
      <c r="BW464" s="12"/>
      <c r="BX464"/>
    </row>
    <row r="465" spans="1:76" s="371" customFormat="1" ht="27" customHeight="1" x14ac:dyDescent="0.2">
      <c r="A465" s="365"/>
      <c r="B465" s="379"/>
      <c r="C465" s="366"/>
      <c r="D465" s="533" t="str">
        <f>IF(E464="","",(VLOOKUP(E464,Lookups!$B$4:$C$3001,2,FALSE)))</f>
        <v/>
      </c>
      <c r="E465" s="366"/>
      <c r="F465" s="366"/>
      <c r="G465" s="366"/>
      <c r="H465" s="366"/>
      <c r="I465" s="366"/>
      <c r="J465" s="366"/>
      <c r="K465" s="366"/>
      <c r="L465" s="366"/>
      <c r="M465" s="366"/>
      <c r="N465" s="366"/>
      <c r="O465" s="517"/>
      <c r="P465" s="517"/>
      <c r="Q465" s="365"/>
      <c r="R465" s="365"/>
      <c r="S465" s="365"/>
      <c r="T465" s="518"/>
      <c r="U465" s="366"/>
      <c r="V465" s="365"/>
      <c r="W465" s="365"/>
      <c r="X465" s="532" t="str">
        <f t="shared" si="28"/>
        <v/>
      </c>
      <c r="Y465" s="520"/>
      <c r="Z465" s="534" t="str">
        <f>IF(AA465="","",VLOOKUP(AA465,Lookups!L461:M484,2,FALSE))</f>
        <v/>
      </c>
      <c r="AA465" s="366"/>
      <c r="AB465" s="366"/>
      <c r="AC465" s="517"/>
      <c r="AD465" s="366"/>
      <c r="AE465" s="366"/>
      <c r="AF465" s="366"/>
      <c r="AG465" s="366"/>
      <c r="AH465" s="366"/>
      <c r="AI465" s="366"/>
      <c r="AJ465" s="366"/>
      <c r="AK465" s="366"/>
      <c r="AL465" s="532" t="str">
        <f>IF(AM465="","",(VLOOKUP(AM465,Lookups!V461:W482,2,FALSE)))</f>
        <v/>
      </c>
      <c r="AM465" s="366"/>
      <c r="AN465" s="366"/>
      <c r="AO465" s="532" t="str">
        <f t="shared" si="29"/>
        <v/>
      </c>
      <c r="AP465" s="366"/>
      <c r="AQ465" s="532" t="str">
        <f t="shared" si="30"/>
        <v/>
      </c>
      <c r="AR465" s="366"/>
      <c r="AS465" s="366"/>
      <c r="AT465" s="366"/>
      <c r="AU465" s="366"/>
      <c r="AV465" s="366"/>
      <c r="AW465" s="366"/>
      <c r="AX465" s="522"/>
      <c r="AY465" s="522"/>
      <c r="AZ465" s="522"/>
      <c r="BA465" s="522"/>
      <c r="BB465" s="366"/>
      <c r="BC465" s="366"/>
      <c r="BD465" s="366"/>
      <c r="BE465" s="366"/>
      <c r="BF465" s="518"/>
      <c r="BG465" s="518"/>
      <c r="BH465" s="532" t="str">
        <f t="shared" si="31"/>
        <v/>
      </c>
      <c r="BI465" s="366"/>
      <c r="BJ465" s="533"/>
      <c r="BK465" s="366"/>
      <c r="BL465" s="525"/>
      <c r="BM465" s="525"/>
      <c r="BN465" s="525"/>
      <c r="BO465" s="525"/>
      <c r="BP465" s="525"/>
      <c r="BQ465" s="525"/>
      <c r="BR465" s="366"/>
      <c r="BS465" s="525"/>
      <c r="BT465" s="525"/>
      <c r="BU465" s="525"/>
      <c r="BV465" s="525"/>
      <c r="BW465" s="12"/>
      <c r="BX465"/>
    </row>
    <row r="466" spans="1:76" s="371" customFormat="1" ht="27" customHeight="1" x14ac:dyDescent="0.2">
      <c r="A466" s="365"/>
      <c r="B466" s="379"/>
      <c r="C466" s="366"/>
      <c r="D466" s="533" t="str">
        <f>IF(E465="","",(VLOOKUP(E465,Lookups!$B$4:$C$3001,2,FALSE)))</f>
        <v/>
      </c>
      <c r="E466" s="366"/>
      <c r="F466" s="366"/>
      <c r="G466" s="366"/>
      <c r="H466" s="366"/>
      <c r="I466" s="366"/>
      <c r="J466" s="366"/>
      <c r="K466" s="366"/>
      <c r="L466" s="366"/>
      <c r="M466" s="366"/>
      <c r="N466" s="366"/>
      <c r="O466" s="517"/>
      <c r="P466" s="517"/>
      <c r="Q466" s="365"/>
      <c r="R466" s="365"/>
      <c r="S466" s="365"/>
      <c r="T466" s="518"/>
      <c r="U466" s="366"/>
      <c r="V466" s="365"/>
      <c r="W466" s="365"/>
      <c r="X466" s="532" t="str">
        <f t="shared" si="28"/>
        <v/>
      </c>
      <c r="Y466" s="520"/>
      <c r="Z466" s="534" t="str">
        <f>IF(AA466="","",VLOOKUP(AA466,Lookups!L462:M485,2,FALSE))</f>
        <v/>
      </c>
      <c r="AA466" s="366"/>
      <c r="AB466" s="366"/>
      <c r="AC466" s="517"/>
      <c r="AD466" s="366"/>
      <c r="AE466" s="366"/>
      <c r="AF466" s="366"/>
      <c r="AG466" s="366"/>
      <c r="AH466" s="366"/>
      <c r="AI466" s="366"/>
      <c r="AJ466" s="366"/>
      <c r="AK466" s="366"/>
      <c r="AL466" s="532" t="str">
        <f>IF(AM466="","",(VLOOKUP(AM466,Lookups!V462:W483,2,FALSE)))</f>
        <v/>
      </c>
      <c r="AM466" s="366"/>
      <c r="AN466" s="366"/>
      <c r="AO466" s="532" t="str">
        <f t="shared" si="29"/>
        <v/>
      </c>
      <c r="AP466" s="366"/>
      <c r="AQ466" s="532" t="str">
        <f t="shared" si="30"/>
        <v/>
      </c>
      <c r="AR466" s="366"/>
      <c r="AS466" s="366"/>
      <c r="AT466" s="366"/>
      <c r="AU466" s="366"/>
      <c r="AV466" s="366"/>
      <c r="AW466" s="366"/>
      <c r="AX466" s="522"/>
      <c r="AY466" s="522"/>
      <c r="AZ466" s="522"/>
      <c r="BA466" s="522"/>
      <c r="BB466" s="366"/>
      <c r="BC466" s="366"/>
      <c r="BD466" s="366"/>
      <c r="BE466" s="366"/>
      <c r="BF466" s="518"/>
      <c r="BG466" s="518"/>
      <c r="BH466" s="532" t="str">
        <f t="shared" si="31"/>
        <v/>
      </c>
      <c r="BI466" s="366"/>
      <c r="BJ466" s="533"/>
      <c r="BK466" s="366"/>
      <c r="BL466" s="525"/>
      <c r="BM466" s="525"/>
      <c r="BN466" s="525"/>
      <c r="BO466" s="525"/>
      <c r="BP466" s="525"/>
      <c r="BQ466" s="525"/>
      <c r="BR466" s="366"/>
      <c r="BS466" s="525"/>
      <c r="BT466" s="525"/>
      <c r="BU466" s="525"/>
      <c r="BV466" s="525"/>
      <c r="BW466" s="12"/>
      <c r="BX466"/>
    </row>
    <row r="467" spans="1:76" s="371" customFormat="1" ht="27" customHeight="1" x14ac:dyDescent="0.2">
      <c r="A467" s="365"/>
      <c r="B467" s="379"/>
      <c r="C467" s="366"/>
      <c r="D467" s="533" t="str">
        <f>IF(E466="","",(VLOOKUP(E466,Lookups!$B$4:$C$3001,2,FALSE)))</f>
        <v/>
      </c>
      <c r="E467" s="366"/>
      <c r="F467" s="366"/>
      <c r="G467" s="366"/>
      <c r="H467" s="366"/>
      <c r="I467" s="366"/>
      <c r="J467" s="366"/>
      <c r="K467" s="366"/>
      <c r="L467" s="366"/>
      <c r="M467" s="366"/>
      <c r="N467" s="366"/>
      <c r="O467" s="517"/>
      <c r="P467" s="517"/>
      <c r="Q467" s="365"/>
      <c r="R467" s="365"/>
      <c r="S467" s="365"/>
      <c r="T467" s="518"/>
      <c r="U467" s="366"/>
      <c r="V467" s="365"/>
      <c r="W467" s="365"/>
      <c r="X467" s="532" t="str">
        <f t="shared" si="28"/>
        <v/>
      </c>
      <c r="Y467" s="520"/>
      <c r="Z467" s="534" t="str">
        <f>IF(AA467="","",VLOOKUP(AA467,Lookups!L463:M486,2,FALSE))</f>
        <v/>
      </c>
      <c r="AA467" s="366"/>
      <c r="AB467" s="366"/>
      <c r="AC467" s="517"/>
      <c r="AD467" s="366"/>
      <c r="AE467" s="366"/>
      <c r="AF467" s="366"/>
      <c r="AG467" s="366"/>
      <c r="AH467" s="366"/>
      <c r="AI467" s="366"/>
      <c r="AJ467" s="366"/>
      <c r="AK467" s="366"/>
      <c r="AL467" s="532" t="str">
        <f>IF(AM467="","",(VLOOKUP(AM467,Lookups!V463:W484,2,FALSE)))</f>
        <v/>
      </c>
      <c r="AM467" s="366"/>
      <c r="AN467" s="366"/>
      <c r="AO467" s="532" t="str">
        <f t="shared" si="29"/>
        <v/>
      </c>
      <c r="AP467" s="366"/>
      <c r="AQ467" s="532" t="str">
        <f t="shared" si="30"/>
        <v/>
      </c>
      <c r="AR467" s="366"/>
      <c r="AS467" s="366"/>
      <c r="AT467" s="366"/>
      <c r="AU467" s="366"/>
      <c r="AV467" s="366"/>
      <c r="AW467" s="366"/>
      <c r="AX467" s="522"/>
      <c r="AY467" s="522"/>
      <c r="AZ467" s="522"/>
      <c r="BA467" s="522"/>
      <c r="BB467" s="366"/>
      <c r="BC467" s="366"/>
      <c r="BD467" s="366"/>
      <c r="BE467" s="366"/>
      <c r="BF467" s="518"/>
      <c r="BG467" s="518"/>
      <c r="BH467" s="532" t="str">
        <f t="shared" si="31"/>
        <v/>
      </c>
      <c r="BI467" s="366"/>
      <c r="BJ467" s="533"/>
      <c r="BK467" s="366"/>
      <c r="BL467" s="525"/>
      <c r="BM467" s="525"/>
      <c r="BN467" s="525"/>
      <c r="BO467" s="525"/>
      <c r="BP467" s="525"/>
      <c r="BQ467" s="525"/>
      <c r="BR467" s="366"/>
      <c r="BS467" s="525"/>
      <c r="BT467" s="525"/>
      <c r="BU467" s="525"/>
      <c r="BV467" s="525"/>
      <c r="BW467" s="12"/>
      <c r="BX467"/>
    </row>
    <row r="468" spans="1:76" s="371" customFormat="1" ht="27" customHeight="1" x14ac:dyDescent="0.2">
      <c r="A468" s="365"/>
      <c r="B468" s="379"/>
      <c r="C468" s="366"/>
      <c r="D468" s="533" t="str">
        <f>IF(E467="","",(VLOOKUP(E467,Lookups!$B$4:$C$3001,2,FALSE)))</f>
        <v/>
      </c>
      <c r="E468" s="366"/>
      <c r="F468" s="366"/>
      <c r="G468" s="366"/>
      <c r="H468" s="366"/>
      <c r="I468" s="366"/>
      <c r="J468" s="366"/>
      <c r="K468" s="366"/>
      <c r="L468" s="366"/>
      <c r="M468" s="366"/>
      <c r="N468" s="366"/>
      <c r="O468" s="517"/>
      <c r="P468" s="517"/>
      <c r="Q468" s="365"/>
      <c r="R468" s="365"/>
      <c r="S468" s="365"/>
      <c r="T468" s="518"/>
      <c r="U468" s="366"/>
      <c r="V468" s="365"/>
      <c r="W468" s="365"/>
      <c r="X468" s="532" t="str">
        <f t="shared" si="28"/>
        <v/>
      </c>
      <c r="Y468" s="520"/>
      <c r="Z468" s="534" t="str">
        <f>IF(AA468="","",VLOOKUP(AA468,Lookups!L464:M487,2,FALSE))</f>
        <v/>
      </c>
      <c r="AA468" s="366"/>
      <c r="AB468" s="366"/>
      <c r="AC468" s="517"/>
      <c r="AD468" s="366"/>
      <c r="AE468" s="366"/>
      <c r="AF468" s="366"/>
      <c r="AG468" s="366"/>
      <c r="AH468" s="366"/>
      <c r="AI468" s="366"/>
      <c r="AJ468" s="366"/>
      <c r="AK468" s="366"/>
      <c r="AL468" s="532" t="str">
        <f>IF(AM468="","",(VLOOKUP(AM468,Lookups!V464:W485,2,FALSE)))</f>
        <v/>
      </c>
      <c r="AM468" s="366"/>
      <c r="AN468" s="366"/>
      <c r="AO468" s="532" t="str">
        <f t="shared" si="29"/>
        <v/>
      </c>
      <c r="AP468" s="366"/>
      <c r="AQ468" s="532" t="str">
        <f t="shared" si="30"/>
        <v/>
      </c>
      <c r="AR468" s="366"/>
      <c r="AS468" s="366"/>
      <c r="AT468" s="366"/>
      <c r="AU468" s="366"/>
      <c r="AV468" s="366"/>
      <c r="AW468" s="366"/>
      <c r="AX468" s="522"/>
      <c r="AY468" s="522"/>
      <c r="AZ468" s="522"/>
      <c r="BA468" s="522"/>
      <c r="BB468" s="366"/>
      <c r="BC468" s="366"/>
      <c r="BD468" s="366"/>
      <c r="BE468" s="366"/>
      <c r="BF468" s="518"/>
      <c r="BG468" s="518"/>
      <c r="BH468" s="532" t="str">
        <f t="shared" si="31"/>
        <v/>
      </c>
      <c r="BI468" s="366"/>
      <c r="BJ468" s="533"/>
      <c r="BK468" s="366"/>
      <c r="BL468" s="525"/>
      <c r="BM468" s="525"/>
      <c r="BN468" s="525"/>
      <c r="BO468" s="525"/>
      <c r="BP468" s="525"/>
      <c r="BQ468" s="525"/>
      <c r="BR468" s="366"/>
      <c r="BS468" s="525"/>
      <c r="BT468" s="525"/>
      <c r="BU468" s="525"/>
      <c r="BV468" s="525"/>
      <c r="BW468" s="12"/>
      <c r="BX468"/>
    </row>
    <row r="469" spans="1:76" s="371" customFormat="1" ht="27" customHeight="1" x14ac:dyDescent="0.2">
      <c r="A469" s="365"/>
      <c r="B469" s="379"/>
      <c r="C469" s="366"/>
      <c r="D469" s="533" t="str">
        <f>IF(E468="","",(VLOOKUP(E468,Lookups!$B$4:$C$3001,2,FALSE)))</f>
        <v/>
      </c>
      <c r="E469" s="366"/>
      <c r="F469" s="366"/>
      <c r="G469" s="366"/>
      <c r="H469" s="366"/>
      <c r="I469" s="366"/>
      <c r="J469" s="366"/>
      <c r="K469" s="366"/>
      <c r="L469" s="366"/>
      <c r="M469" s="366"/>
      <c r="N469" s="366"/>
      <c r="O469" s="517"/>
      <c r="P469" s="517"/>
      <c r="Q469" s="365"/>
      <c r="R469" s="365"/>
      <c r="S469" s="365"/>
      <c r="T469" s="518"/>
      <c r="U469" s="366"/>
      <c r="V469" s="365"/>
      <c r="W469" s="365"/>
      <c r="X469" s="532" t="str">
        <f t="shared" si="28"/>
        <v/>
      </c>
      <c r="Y469" s="520"/>
      <c r="Z469" s="534" t="str">
        <f>IF(AA469="","",VLOOKUP(AA469,Lookups!L465:M488,2,FALSE))</f>
        <v/>
      </c>
      <c r="AA469" s="366"/>
      <c r="AB469" s="366"/>
      <c r="AC469" s="517"/>
      <c r="AD469" s="366"/>
      <c r="AE469" s="366"/>
      <c r="AF469" s="366"/>
      <c r="AG469" s="366"/>
      <c r="AH469" s="366"/>
      <c r="AI469" s="366"/>
      <c r="AJ469" s="366"/>
      <c r="AK469" s="366"/>
      <c r="AL469" s="532" t="str">
        <f>IF(AM469="","",(VLOOKUP(AM469,Lookups!V465:W486,2,FALSE)))</f>
        <v/>
      </c>
      <c r="AM469" s="366"/>
      <c r="AN469" s="366"/>
      <c r="AO469" s="532" t="str">
        <f t="shared" si="29"/>
        <v/>
      </c>
      <c r="AP469" s="366"/>
      <c r="AQ469" s="532" t="str">
        <f t="shared" si="30"/>
        <v/>
      </c>
      <c r="AR469" s="366"/>
      <c r="AS469" s="366"/>
      <c r="AT469" s="366"/>
      <c r="AU469" s="366"/>
      <c r="AV469" s="366"/>
      <c r="AW469" s="366"/>
      <c r="AX469" s="522"/>
      <c r="AY469" s="522"/>
      <c r="AZ469" s="522"/>
      <c r="BA469" s="522"/>
      <c r="BB469" s="366"/>
      <c r="BC469" s="366"/>
      <c r="BD469" s="366"/>
      <c r="BE469" s="366"/>
      <c r="BF469" s="518"/>
      <c r="BG469" s="518"/>
      <c r="BH469" s="532" t="str">
        <f t="shared" si="31"/>
        <v/>
      </c>
      <c r="BI469" s="366"/>
      <c r="BJ469" s="533"/>
      <c r="BK469" s="366"/>
      <c r="BL469" s="525"/>
      <c r="BM469" s="525"/>
      <c r="BN469" s="525"/>
      <c r="BO469" s="525"/>
      <c r="BP469" s="525"/>
      <c r="BQ469" s="525"/>
      <c r="BR469" s="366"/>
      <c r="BS469" s="525"/>
      <c r="BT469" s="525"/>
      <c r="BU469" s="525"/>
      <c r="BV469" s="525"/>
      <c r="BW469" s="12"/>
      <c r="BX469"/>
    </row>
    <row r="470" spans="1:76" s="371" customFormat="1" ht="27" customHeight="1" x14ac:dyDescent="0.2">
      <c r="A470" s="365"/>
      <c r="B470" s="379"/>
      <c r="C470" s="366"/>
      <c r="D470" s="533" t="str">
        <f>IF(E469="","",(VLOOKUP(E469,Lookups!$B$4:$C$3001,2,FALSE)))</f>
        <v/>
      </c>
      <c r="E470" s="366"/>
      <c r="F470" s="366"/>
      <c r="G470" s="366"/>
      <c r="H470" s="366"/>
      <c r="I470" s="366"/>
      <c r="J470" s="366"/>
      <c r="K470" s="366"/>
      <c r="L470" s="366"/>
      <c r="M470" s="366"/>
      <c r="N470" s="366"/>
      <c r="O470" s="517"/>
      <c r="P470" s="517"/>
      <c r="Q470" s="365"/>
      <c r="R470" s="365"/>
      <c r="S470" s="365"/>
      <c r="T470" s="518"/>
      <c r="U470" s="366"/>
      <c r="V470" s="365"/>
      <c r="W470" s="365"/>
      <c r="X470" s="532" t="str">
        <f t="shared" si="28"/>
        <v/>
      </c>
      <c r="Y470" s="520"/>
      <c r="Z470" s="534" t="str">
        <f>IF(AA470="","",VLOOKUP(AA470,Lookups!L466:M489,2,FALSE))</f>
        <v/>
      </c>
      <c r="AA470" s="366"/>
      <c r="AB470" s="366"/>
      <c r="AC470" s="517"/>
      <c r="AD470" s="366"/>
      <c r="AE470" s="366"/>
      <c r="AF470" s="366"/>
      <c r="AG470" s="366"/>
      <c r="AH470" s="366"/>
      <c r="AI470" s="366"/>
      <c r="AJ470" s="366"/>
      <c r="AK470" s="366"/>
      <c r="AL470" s="532" t="str">
        <f>IF(AM470="","",(VLOOKUP(AM470,Lookups!V466:W487,2,FALSE)))</f>
        <v/>
      </c>
      <c r="AM470" s="366"/>
      <c r="AN470" s="366"/>
      <c r="AO470" s="532" t="str">
        <f t="shared" si="29"/>
        <v/>
      </c>
      <c r="AP470" s="366"/>
      <c r="AQ470" s="532" t="str">
        <f t="shared" si="30"/>
        <v/>
      </c>
      <c r="AR470" s="366"/>
      <c r="AS470" s="366"/>
      <c r="AT470" s="366"/>
      <c r="AU470" s="366"/>
      <c r="AV470" s="366"/>
      <c r="AW470" s="366"/>
      <c r="AX470" s="522"/>
      <c r="AY470" s="522"/>
      <c r="AZ470" s="522"/>
      <c r="BA470" s="522"/>
      <c r="BB470" s="366"/>
      <c r="BC470" s="366"/>
      <c r="BD470" s="366"/>
      <c r="BE470" s="366"/>
      <c r="BF470" s="518"/>
      <c r="BG470" s="518"/>
      <c r="BH470" s="532" t="str">
        <f t="shared" si="31"/>
        <v/>
      </c>
      <c r="BI470" s="366"/>
      <c r="BJ470" s="533"/>
      <c r="BK470" s="366"/>
      <c r="BL470" s="525"/>
      <c r="BM470" s="525"/>
      <c r="BN470" s="525"/>
      <c r="BO470" s="525"/>
      <c r="BP470" s="525"/>
      <c r="BQ470" s="525"/>
      <c r="BR470" s="366"/>
      <c r="BS470" s="525"/>
      <c r="BT470" s="525"/>
      <c r="BU470" s="525"/>
      <c r="BV470" s="525"/>
      <c r="BW470" s="12"/>
      <c r="BX470"/>
    </row>
    <row r="471" spans="1:76" s="371" customFormat="1" ht="27" customHeight="1" x14ac:dyDescent="0.2">
      <c r="A471" s="365"/>
      <c r="B471" s="379"/>
      <c r="C471" s="366"/>
      <c r="D471" s="533" t="str">
        <f>IF(E470="","",(VLOOKUP(E470,Lookups!$B$4:$C$3001,2,FALSE)))</f>
        <v/>
      </c>
      <c r="E471" s="366"/>
      <c r="F471" s="366"/>
      <c r="G471" s="366"/>
      <c r="H471" s="366"/>
      <c r="I471" s="366"/>
      <c r="J471" s="366"/>
      <c r="K471" s="366"/>
      <c r="L471" s="366"/>
      <c r="M471" s="366"/>
      <c r="N471" s="366"/>
      <c r="O471" s="517"/>
      <c r="P471" s="517"/>
      <c r="Q471" s="365"/>
      <c r="R471" s="365"/>
      <c r="S471" s="365"/>
      <c r="T471" s="518"/>
      <c r="U471" s="366"/>
      <c r="V471" s="365"/>
      <c r="W471" s="365"/>
      <c r="X471" s="532" t="str">
        <f t="shared" si="28"/>
        <v/>
      </c>
      <c r="Y471" s="520"/>
      <c r="Z471" s="534" t="str">
        <f>IF(AA471="","",VLOOKUP(AA471,Lookups!L467:M490,2,FALSE))</f>
        <v/>
      </c>
      <c r="AA471" s="366"/>
      <c r="AB471" s="366"/>
      <c r="AC471" s="517"/>
      <c r="AD471" s="366"/>
      <c r="AE471" s="366"/>
      <c r="AF471" s="366"/>
      <c r="AG471" s="366"/>
      <c r="AH471" s="366"/>
      <c r="AI471" s="366"/>
      <c r="AJ471" s="366"/>
      <c r="AK471" s="366"/>
      <c r="AL471" s="532" t="str">
        <f>IF(AM471="","",(VLOOKUP(AM471,Lookups!V467:W488,2,FALSE)))</f>
        <v/>
      </c>
      <c r="AM471" s="366"/>
      <c r="AN471" s="366"/>
      <c r="AO471" s="532" t="str">
        <f t="shared" si="29"/>
        <v/>
      </c>
      <c r="AP471" s="366"/>
      <c r="AQ471" s="532" t="str">
        <f t="shared" si="30"/>
        <v/>
      </c>
      <c r="AR471" s="366"/>
      <c r="AS471" s="366"/>
      <c r="AT471" s="366"/>
      <c r="AU471" s="366"/>
      <c r="AV471" s="366"/>
      <c r="AW471" s="366"/>
      <c r="AX471" s="522"/>
      <c r="AY471" s="522"/>
      <c r="AZ471" s="522"/>
      <c r="BA471" s="522"/>
      <c r="BB471" s="366"/>
      <c r="BC471" s="366"/>
      <c r="BD471" s="366"/>
      <c r="BE471" s="366"/>
      <c r="BF471" s="518"/>
      <c r="BG471" s="518"/>
      <c r="BH471" s="532" t="str">
        <f t="shared" si="31"/>
        <v/>
      </c>
      <c r="BI471" s="366"/>
      <c r="BJ471" s="533"/>
      <c r="BK471" s="366"/>
      <c r="BL471" s="525"/>
      <c r="BM471" s="525"/>
      <c r="BN471" s="525"/>
      <c r="BO471" s="525"/>
      <c r="BP471" s="525"/>
      <c r="BQ471" s="525"/>
      <c r="BR471" s="366"/>
      <c r="BS471" s="525"/>
      <c r="BT471" s="525"/>
      <c r="BU471" s="525"/>
      <c r="BV471" s="525"/>
      <c r="BW471" s="12"/>
      <c r="BX471"/>
    </row>
    <row r="472" spans="1:76" s="371" customFormat="1" ht="27" customHeight="1" x14ac:dyDescent="0.2">
      <c r="A472" s="365"/>
      <c r="B472" s="379"/>
      <c r="C472" s="366"/>
      <c r="D472" s="533" t="str">
        <f>IF(E471="","",(VLOOKUP(E471,Lookups!$B$4:$C$3001,2,FALSE)))</f>
        <v/>
      </c>
      <c r="E472" s="366"/>
      <c r="F472" s="366"/>
      <c r="G472" s="366"/>
      <c r="H472" s="366"/>
      <c r="I472" s="366"/>
      <c r="J472" s="366"/>
      <c r="K472" s="366"/>
      <c r="L472" s="366"/>
      <c r="M472" s="366"/>
      <c r="N472" s="366"/>
      <c r="O472" s="517"/>
      <c r="P472" s="517"/>
      <c r="Q472" s="365"/>
      <c r="R472" s="365"/>
      <c r="S472" s="365"/>
      <c r="T472" s="518"/>
      <c r="U472" s="366"/>
      <c r="V472" s="365"/>
      <c r="W472" s="365"/>
      <c r="X472" s="532" t="str">
        <f t="shared" si="28"/>
        <v/>
      </c>
      <c r="Y472" s="520"/>
      <c r="Z472" s="534" t="str">
        <f>IF(AA472="","",VLOOKUP(AA472,Lookups!L468:M491,2,FALSE))</f>
        <v/>
      </c>
      <c r="AA472" s="366"/>
      <c r="AB472" s="366"/>
      <c r="AC472" s="517"/>
      <c r="AD472" s="366"/>
      <c r="AE472" s="366"/>
      <c r="AF472" s="366"/>
      <c r="AG472" s="366"/>
      <c r="AH472" s="366"/>
      <c r="AI472" s="366"/>
      <c r="AJ472" s="366"/>
      <c r="AK472" s="366"/>
      <c r="AL472" s="532" t="str">
        <f>IF(AM472="","",(VLOOKUP(AM472,Lookups!V468:W489,2,FALSE)))</f>
        <v/>
      </c>
      <c r="AM472" s="366"/>
      <c r="AN472" s="366"/>
      <c r="AO472" s="532" t="str">
        <f t="shared" si="29"/>
        <v/>
      </c>
      <c r="AP472" s="366"/>
      <c r="AQ472" s="532" t="str">
        <f t="shared" si="30"/>
        <v/>
      </c>
      <c r="AR472" s="366"/>
      <c r="AS472" s="366"/>
      <c r="AT472" s="366"/>
      <c r="AU472" s="366"/>
      <c r="AV472" s="366"/>
      <c r="AW472" s="366"/>
      <c r="AX472" s="522"/>
      <c r="AY472" s="522"/>
      <c r="AZ472" s="522"/>
      <c r="BA472" s="522"/>
      <c r="BB472" s="366"/>
      <c r="BC472" s="366"/>
      <c r="BD472" s="366"/>
      <c r="BE472" s="366"/>
      <c r="BF472" s="518"/>
      <c r="BG472" s="518"/>
      <c r="BH472" s="532" t="str">
        <f t="shared" si="31"/>
        <v/>
      </c>
      <c r="BI472" s="366"/>
      <c r="BJ472" s="533"/>
      <c r="BK472" s="366"/>
      <c r="BL472" s="525"/>
      <c r="BM472" s="525"/>
      <c r="BN472" s="525"/>
      <c r="BO472" s="525"/>
      <c r="BP472" s="525"/>
      <c r="BQ472" s="525"/>
      <c r="BR472" s="366"/>
      <c r="BS472" s="525"/>
      <c r="BT472" s="525"/>
      <c r="BU472" s="525"/>
      <c r="BV472" s="525"/>
      <c r="BW472" s="12"/>
      <c r="BX472"/>
    </row>
    <row r="473" spans="1:76" s="371" customFormat="1" ht="27" customHeight="1" x14ac:dyDescent="0.2">
      <c r="A473" s="365"/>
      <c r="B473" s="379"/>
      <c r="C473" s="366"/>
      <c r="D473" s="533" t="str">
        <f>IF(E472="","",(VLOOKUP(E472,Lookups!$B$4:$C$3001,2,FALSE)))</f>
        <v/>
      </c>
      <c r="E473" s="366"/>
      <c r="F473" s="366"/>
      <c r="G473" s="366"/>
      <c r="H473" s="366"/>
      <c r="I473" s="366"/>
      <c r="J473" s="366"/>
      <c r="K473" s="366"/>
      <c r="L473" s="366"/>
      <c r="M473" s="366"/>
      <c r="N473" s="366"/>
      <c r="O473" s="517"/>
      <c r="P473" s="517"/>
      <c r="Q473" s="365"/>
      <c r="R473" s="365"/>
      <c r="S473" s="365"/>
      <c r="T473" s="518"/>
      <c r="U473" s="366"/>
      <c r="V473" s="365"/>
      <c r="W473" s="365"/>
      <c r="X473" s="532" t="str">
        <f t="shared" si="28"/>
        <v/>
      </c>
      <c r="Y473" s="520"/>
      <c r="Z473" s="534" t="str">
        <f>IF(AA473="","",VLOOKUP(AA473,Lookups!L469:M492,2,FALSE))</f>
        <v/>
      </c>
      <c r="AA473" s="366"/>
      <c r="AB473" s="366"/>
      <c r="AC473" s="517"/>
      <c r="AD473" s="366"/>
      <c r="AE473" s="366"/>
      <c r="AF473" s="366"/>
      <c r="AG473" s="366"/>
      <c r="AH473" s="366"/>
      <c r="AI473" s="366"/>
      <c r="AJ473" s="366"/>
      <c r="AK473" s="366"/>
      <c r="AL473" s="532" t="str">
        <f>IF(AM473="","",(VLOOKUP(AM473,Lookups!V469:W490,2,FALSE)))</f>
        <v/>
      </c>
      <c r="AM473" s="366"/>
      <c r="AN473" s="366"/>
      <c r="AO473" s="532" t="str">
        <f t="shared" si="29"/>
        <v/>
      </c>
      <c r="AP473" s="366"/>
      <c r="AQ473" s="532" t="str">
        <f t="shared" si="30"/>
        <v/>
      </c>
      <c r="AR473" s="366"/>
      <c r="AS473" s="366"/>
      <c r="AT473" s="366"/>
      <c r="AU473" s="366"/>
      <c r="AV473" s="366"/>
      <c r="AW473" s="366"/>
      <c r="AX473" s="522"/>
      <c r="AY473" s="522"/>
      <c r="AZ473" s="522"/>
      <c r="BA473" s="522"/>
      <c r="BB473" s="366"/>
      <c r="BC473" s="366"/>
      <c r="BD473" s="366"/>
      <c r="BE473" s="366"/>
      <c r="BF473" s="518"/>
      <c r="BG473" s="518"/>
      <c r="BH473" s="532" t="str">
        <f t="shared" si="31"/>
        <v/>
      </c>
      <c r="BI473" s="366"/>
      <c r="BJ473" s="533"/>
      <c r="BK473" s="366"/>
      <c r="BL473" s="525"/>
      <c r="BM473" s="525"/>
      <c r="BN473" s="525"/>
      <c r="BO473" s="525"/>
      <c r="BP473" s="525"/>
      <c r="BQ473" s="525"/>
      <c r="BR473" s="366"/>
      <c r="BS473" s="525"/>
      <c r="BT473" s="525"/>
      <c r="BU473" s="525"/>
      <c r="BV473" s="525"/>
      <c r="BW473" s="12"/>
      <c r="BX473"/>
    </row>
    <row r="474" spans="1:76" s="371" customFormat="1" ht="27" customHeight="1" x14ac:dyDescent="0.2">
      <c r="A474" s="365"/>
      <c r="B474" s="379"/>
      <c r="C474" s="366"/>
      <c r="D474" s="533" t="str">
        <f>IF(E473="","",(VLOOKUP(E473,Lookups!$B$4:$C$3001,2,FALSE)))</f>
        <v/>
      </c>
      <c r="E474" s="366"/>
      <c r="F474" s="366"/>
      <c r="G474" s="366"/>
      <c r="H474" s="366"/>
      <c r="I474" s="366"/>
      <c r="J474" s="366"/>
      <c r="K474" s="366"/>
      <c r="L474" s="366"/>
      <c r="M474" s="366"/>
      <c r="N474" s="366"/>
      <c r="O474" s="517"/>
      <c r="P474" s="517"/>
      <c r="Q474" s="365"/>
      <c r="R474" s="365"/>
      <c r="S474" s="365"/>
      <c r="T474" s="518"/>
      <c r="U474" s="366"/>
      <c r="V474" s="365"/>
      <c r="W474" s="365"/>
      <c r="X474" s="532" t="str">
        <f t="shared" si="28"/>
        <v/>
      </c>
      <c r="Y474" s="520"/>
      <c r="Z474" s="534" t="str">
        <f>IF(AA474="","",VLOOKUP(AA474,Lookups!L470:M493,2,FALSE))</f>
        <v/>
      </c>
      <c r="AA474" s="366"/>
      <c r="AB474" s="366"/>
      <c r="AC474" s="517"/>
      <c r="AD474" s="366"/>
      <c r="AE474" s="366"/>
      <c r="AF474" s="366"/>
      <c r="AG474" s="366"/>
      <c r="AH474" s="366"/>
      <c r="AI474" s="366"/>
      <c r="AJ474" s="366"/>
      <c r="AK474" s="366"/>
      <c r="AL474" s="532" t="str">
        <f>IF(AM474="","",(VLOOKUP(AM474,Lookups!V470:W491,2,FALSE)))</f>
        <v/>
      </c>
      <c r="AM474" s="366"/>
      <c r="AN474" s="366"/>
      <c r="AO474" s="532" t="str">
        <f t="shared" si="29"/>
        <v/>
      </c>
      <c r="AP474" s="366"/>
      <c r="AQ474" s="532" t="str">
        <f t="shared" si="30"/>
        <v/>
      </c>
      <c r="AR474" s="366"/>
      <c r="AS474" s="366"/>
      <c r="AT474" s="366"/>
      <c r="AU474" s="366"/>
      <c r="AV474" s="366"/>
      <c r="AW474" s="366"/>
      <c r="AX474" s="522"/>
      <c r="AY474" s="522"/>
      <c r="AZ474" s="522"/>
      <c r="BA474" s="522"/>
      <c r="BB474" s="366"/>
      <c r="BC474" s="366"/>
      <c r="BD474" s="366"/>
      <c r="BE474" s="366"/>
      <c r="BF474" s="518"/>
      <c r="BG474" s="518"/>
      <c r="BH474" s="532" t="str">
        <f t="shared" si="31"/>
        <v/>
      </c>
      <c r="BI474" s="366"/>
      <c r="BJ474" s="533"/>
      <c r="BK474" s="366"/>
      <c r="BL474" s="525"/>
      <c r="BM474" s="525"/>
      <c r="BN474" s="525"/>
      <c r="BO474" s="525"/>
      <c r="BP474" s="525"/>
      <c r="BQ474" s="525"/>
      <c r="BR474" s="366"/>
      <c r="BS474" s="525"/>
      <c r="BT474" s="525"/>
      <c r="BU474" s="525"/>
      <c r="BV474" s="525"/>
      <c r="BW474" s="12"/>
      <c r="BX474"/>
    </row>
    <row r="475" spans="1:76" s="371" customFormat="1" ht="27" customHeight="1" x14ac:dyDescent="0.2">
      <c r="A475" s="365"/>
      <c r="B475" s="379"/>
      <c r="C475" s="366"/>
      <c r="D475" s="533" t="str">
        <f>IF(E474="","",(VLOOKUP(E474,Lookups!$B$4:$C$3001,2,FALSE)))</f>
        <v/>
      </c>
      <c r="E475" s="366"/>
      <c r="F475" s="366"/>
      <c r="G475" s="366"/>
      <c r="H475" s="366"/>
      <c r="I475" s="366"/>
      <c r="J475" s="366"/>
      <c r="K475" s="366"/>
      <c r="L475" s="366"/>
      <c r="M475" s="366"/>
      <c r="N475" s="366"/>
      <c r="O475" s="517"/>
      <c r="P475" s="517"/>
      <c r="Q475" s="365"/>
      <c r="R475" s="365"/>
      <c r="S475" s="365"/>
      <c r="T475" s="518"/>
      <c r="U475" s="366"/>
      <c r="V475" s="365"/>
      <c r="W475" s="365"/>
      <c r="X475" s="532" t="str">
        <f t="shared" si="28"/>
        <v/>
      </c>
      <c r="Y475" s="520"/>
      <c r="Z475" s="534" t="str">
        <f>IF(AA475="","",VLOOKUP(AA475,Lookups!L471:M494,2,FALSE))</f>
        <v/>
      </c>
      <c r="AA475" s="366"/>
      <c r="AB475" s="366"/>
      <c r="AC475" s="517"/>
      <c r="AD475" s="366"/>
      <c r="AE475" s="366"/>
      <c r="AF475" s="366"/>
      <c r="AG475" s="366"/>
      <c r="AH475" s="366"/>
      <c r="AI475" s="366"/>
      <c r="AJ475" s="366"/>
      <c r="AK475" s="366"/>
      <c r="AL475" s="532" t="str">
        <f>IF(AM475="","",(VLOOKUP(AM475,Lookups!V471:W492,2,FALSE)))</f>
        <v/>
      </c>
      <c r="AM475" s="366"/>
      <c r="AN475" s="366"/>
      <c r="AO475" s="532" t="str">
        <f t="shared" si="29"/>
        <v/>
      </c>
      <c r="AP475" s="366"/>
      <c r="AQ475" s="532" t="str">
        <f t="shared" si="30"/>
        <v/>
      </c>
      <c r="AR475" s="366"/>
      <c r="AS475" s="366"/>
      <c r="AT475" s="366"/>
      <c r="AU475" s="366"/>
      <c r="AV475" s="366"/>
      <c r="AW475" s="366"/>
      <c r="AX475" s="522"/>
      <c r="AY475" s="522"/>
      <c r="AZ475" s="522"/>
      <c r="BA475" s="522"/>
      <c r="BB475" s="366"/>
      <c r="BC475" s="366"/>
      <c r="BD475" s="366"/>
      <c r="BE475" s="366"/>
      <c r="BF475" s="518"/>
      <c r="BG475" s="518"/>
      <c r="BH475" s="532" t="str">
        <f t="shared" si="31"/>
        <v/>
      </c>
      <c r="BI475" s="366"/>
      <c r="BJ475" s="533"/>
      <c r="BK475" s="366"/>
      <c r="BL475" s="525"/>
      <c r="BM475" s="525"/>
      <c r="BN475" s="525"/>
      <c r="BO475" s="525"/>
      <c r="BP475" s="525"/>
      <c r="BQ475" s="525"/>
      <c r="BR475" s="366"/>
      <c r="BS475" s="525"/>
      <c r="BT475" s="525"/>
      <c r="BU475" s="525"/>
      <c r="BV475" s="525"/>
      <c r="BW475" s="12"/>
      <c r="BX475"/>
    </row>
    <row r="476" spans="1:76" s="371" customFormat="1" ht="27" customHeight="1" x14ac:dyDescent="0.2">
      <c r="A476" s="365"/>
      <c r="B476" s="379"/>
      <c r="C476" s="366"/>
      <c r="D476" s="533" t="str">
        <f>IF(E475="","",(VLOOKUP(E475,Lookups!$B$4:$C$3001,2,FALSE)))</f>
        <v/>
      </c>
      <c r="E476" s="366"/>
      <c r="F476" s="366"/>
      <c r="G476" s="366"/>
      <c r="H476" s="366"/>
      <c r="I476" s="366"/>
      <c r="J476" s="366"/>
      <c r="K476" s="366"/>
      <c r="L476" s="366"/>
      <c r="M476" s="366"/>
      <c r="N476" s="366"/>
      <c r="O476" s="517"/>
      <c r="P476" s="517"/>
      <c r="Q476" s="365"/>
      <c r="R476" s="365"/>
      <c r="S476" s="365"/>
      <c r="T476" s="518"/>
      <c r="U476" s="366"/>
      <c r="V476" s="365"/>
      <c r="W476" s="365"/>
      <c r="X476" s="532" t="str">
        <f t="shared" si="28"/>
        <v/>
      </c>
      <c r="Y476" s="520"/>
      <c r="Z476" s="534" t="str">
        <f>IF(AA476="","",VLOOKUP(AA476,Lookups!L472:M495,2,FALSE))</f>
        <v/>
      </c>
      <c r="AA476" s="366"/>
      <c r="AB476" s="366"/>
      <c r="AC476" s="517"/>
      <c r="AD476" s="366"/>
      <c r="AE476" s="366"/>
      <c r="AF476" s="366"/>
      <c r="AG476" s="366"/>
      <c r="AH476" s="366"/>
      <c r="AI476" s="366"/>
      <c r="AJ476" s="366"/>
      <c r="AK476" s="366"/>
      <c r="AL476" s="532" t="str">
        <f>IF(AM476="","",(VLOOKUP(AM476,Lookups!V472:W493,2,FALSE)))</f>
        <v/>
      </c>
      <c r="AM476" s="366"/>
      <c r="AN476" s="366"/>
      <c r="AO476" s="532" t="str">
        <f t="shared" si="29"/>
        <v/>
      </c>
      <c r="AP476" s="366"/>
      <c r="AQ476" s="532" t="str">
        <f t="shared" si="30"/>
        <v/>
      </c>
      <c r="AR476" s="366"/>
      <c r="AS476" s="366"/>
      <c r="AT476" s="366"/>
      <c r="AU476" s="366"/>
      <c r="AV476" s="366"/>
      <c r="AW476" s="366"/>
      <c r="AX476" s="522"/>
      <c r="AY476" s="522"/>
      <c r="AZ476" s="522"/>
      <c r="BA476" s="522"/>
      <c r="BB476" s="366"/>
      <c r="BC476" s="366"/>
      <c r="BD476" s="366"/>
      <c r="BE476" s="366"/>
      <c r="BF476" s="518"/>
      <c r="BG476" s="518"/>
      <c r="BH476" s="532" t="str">
        <f t="shared" si="31"/>
        <v/>
      </c>
      <c r="BI476" s="366"/>
      <c r="BJ476" s="533"/>
      <c r="BK476" s="366"/>
      <c r="BL476" s="525"/>
      <c r="BM476" s="525"/>
      <c r="BN476" s="525"/>
      <c r="BO476" s="525"/>
      <c r="BP476" s="525"/>
      <c r="BQ476" s="525"/>
      <c r="BR476" s="366"/>
      <c r="BS476" s="525"/>
      <c r="BT476" s="525"/>
      <c r="BU476" s="525"/>
      <c r="BV476" s="525"/>
      <c r="BW476" s="12"/>
      <c r="BX476"/>
    </row>
    <row r="477" spans="1:76" s="371" customFormat="1" ht="27" customHeight="1" x14ac:dyDescent="0.2">
      <c r="A477" s="365"/>
      <c r="B477" s="379"/>
      <c r="C477" s="366"/>
      <c r="D477" s="533" t="str">
        <f>IF(E476="","",(VLOOKUP(E476,Lookups!$B$4:$C$3001,2,FALSE)))</f>
        <v/>
      </c>
      <c r="E477" s="366"/>
      <c r="F477" s="366"/>
      <c r="G477" s="366"/>
      <c r="H477" s="366"/>
      <c r="I477" s="366"/>
      <c r="J477" s="366"/>
      <c r="K477" s="366"/>
      <c r="L477" s="366"/>
      <c r="M477" s="366"/>
      <c r="N477" s="366"/>
      <c r="O477" s="517"/>
      <c r="P477" s="517"/>
      <c r="Q477" s="365"/>
      <c r="R477" s="365"/>
      <c r="S477" s="365"/>
      <c r="T477" s="518"/>
      <c r="U477" s="366"/>
      <c r="V477" s="365"/>
      <c r="W477" s="365"/>
      <c r="X477" s="532" t="str">
        <f t="shared" si="28"/>
        <v/>
      </c>
      <c r="Y477" s="520"/>
      <c r="Z477" s="534" t="str">
        <f>IF(AA477="","",VLOOKUP(AA477,Lookups!L473:M496,2,FALSE))</f>
        <v/>
      </c>
      <c r="AA477" s="366"/>
      <c r="AB477" s="366"/>
      <c r="AC477" s="517"/>
      <c r="AD477" s="366"/>
      <c r="AE477" s="366"/>
      <c r="AF477" s="366"/>
      <c r="AG477" s="366"/>
      <c r="AH477" s="366"/>
      <c r="AI477" s="366"/>
      <c r="AJ477" s="366"/>
      <c r="AK477" s="366"/>
      <c r="AL477" s="532" t="str">
        <f>IF(AM477="","",(VLOOKUP(AM477,Lookups!V473:W494,2,FALSE)))</f>
        <v/>
      </c>
      <c r="AM477" s="366"/>
      <c r="AN477" s="366"/>
      <c r="AO477" s="532" t="str">
        <f t="shared" si="29"/>
        <v/>
      </c>
      <c r="AP477" s="366"/>
      <c r="AQ477" s="532" t="str">
        <f t="shared" si="30"/>
        <v/>
      </c>
      <c r="AR477" s="366"/>
      <c r="AS477" s="366"/>
      <c r="AT477" s="366"/>
      <c r="AU477" s="366"/>
      <c r="AV477" s="366"/>
      <c r="AW477" s="366"/>
      <c r="AX477" s="522"/>
      <c r="AY477" s="522"/>
      <c r="AZ477" s="522"/>
      <c r="BA477" s="522"/>
      <c r="BB477" s="366"/>
      <c r="BC477" s="366"/>
      <c r="BD477" s="366"/>
      <c r="BE477" s="366"/>
      <c r="BF477" s="518"/>
      <c r="BG477" s="518"/>
      <c r="BH477" s="532" t="str">
        <f t="shared" si="31"/>
        <v/>
      </c>
      <c r="BI477" s="366"/>
      <c r="BJ477" s="533"/>
      <c r="BK477" s="366"/>
      <c r="BL477" s="525"/>
      <c r="BM477" s="525"/>
      <c r="BN477" s="525"/>
      <c r="BO477" s="525"/>
      <c r="BP477" s="525"/>
      <c r="BQ477" s="525"/>
      <c r="BR477" s="366"/>
      <c r="BS477" s="525"/>
      <c r="BT477" s="525"/>
      <c r="BU477" s="525"/>
      <c r="BV477" s="525"/>
      <c r="BW477" s="12"/>
      <c r="BX477"/>
    </row>
    <row r="478" spans="1:76" s="371" customFormat="1" ht="27" customHeight="1" x14ac:dyDescent="0.2">
      <c r="A478" s="365"/>
      <c r="B478" s="379"/>
      <c r="C478" s="366"/>
      <c r="D478" s="533" t="str">
        <f>IF(E477="","",(VLOOKUP(E477,Lookups!$B$4:$C$3001,2,FALSE)))</f>
        <v/>
      </c>
      <c r="E478" s="366"/>
      <c r="F478" s="366"/>
      <c r="G478" s="366"/>
      <c r="H478" s="366"/>
      <c r="I478" s="366"/>
      <c r="J478" s="366"/>
      <c r="K478" s="366"/>
      <c r="L478" s="366"/>
      <c r="M478" s="366"/>
      <c r="N478" s="366"/>
      <c r="O478" s="517"/>
      <c r="P478" s="517"/>
      <c r="Q478" s="365"/>
      <c r="R478" s="365"/>
      <c r="S478" s="365"/>
      <c r="T478" s="518"/>
      <c r="U478" s="366"/>
      <c r="V478" s="365"/>
      <c r="W478" s="365"/>
      <c r="X478" s="532" t="str">
        <f t="shared" si="28"/>
        <v/>
      </c>
      <c r="Y478" s="520"/>
      <c r="Z478" s="534" t="str">
        <f>IF(AA478="","",VLOOKUP(AA478,Lookups!L474:M497,2,FALSE))</f>
        <v/>
      </c>
      <c r="AA478" s="366"/>
      <c r="AB478" s="366"/>
      <c r="AC478" s="517"/>
      <c r="AD478" s="366"/>
      <c r="AE478" s="366"/>
      <c r="AF478" s="366"/>
      <c r="AG478" s="366"/>
      <c r="AH478" s="366"/>
      <c r="AI478" s="366"/>
      <c r="AJ478" s="366"/>
      <c r="AK478" s="366"/>
      <c r="AL478" s="532" t="str">
        <f>IF(AM478="","",(VLOOKUP(AM478,Lookups!V474:W495,2,FALSE)))</f>
        <v/>
      </c>
      <c r="AM478" s="366"/>
      <c r="AN478" s="366"/>
      <c r="AO478" s="532" t="str">
        <f t="shared" si="29"/>
        <v/>
      </c>
      <c r="AP478" s="366"/>
      <c r="AQ478" s="532" t="str">
        <f t="shared" si="30"/>
        <v/>
      </c>
      <c r="AR478" s="366"/>
      <c r="AS478" s="366"/>
      <c r="AT478" s="366"/>
      <c r="AU478" s="366"/>
      <c r="AV478" s="366"/>
      <c r="AW478" s="366"/>
      <c r="AX478" s="522"/>
      <c r="AY478" s="522"/>
      <c r="AZ478" s="522"/>
      <c r="BA478" s="522"/>
      <c r="BB478" s="366"/>
      <c r="BC478" s="366"/>
      <c r="BD478" s="366"/>
      <c r="BE478" s="366"/>
      <c r="BF478" s="518"/>
      <c r="BG478" s="518"/>
      <c r="BH478" s="532" t="str">
        <f t="shared" si="31"/>
        <v/>
      </c>
      <c r="BI478" s="366"/>
      <c r="BJ478" s="533"/>
      <c r="BK478" s="366"/>
      <c r="BL478" s="525"/>
      <c r="BM478" s="525"/>
      <c r="BN478" s="525"/>
      <c r="BO478" s="525"/>
      <c r="BP478" s="525"/>
      <c r="BQ478" s="525"/>
      <c r="BR478" s="366"/>
      <c r="BS478" s="525"/>
      <c r="BT478" s="525"/>
      <c r="BU478" s="525"/>
      <c r="BV478" s="525"/>
      <c r="BW478" s="12"/>
      <c r="BX478"/>
    </row>
    <row r="479" spans="1:76" s="371" customFormat="1" ht="27" customHeight="1" x14ac:dyDescent="0.2">
      <c r="A479" s="365"/>
      <c r="B479" s="379"/>
      <c r="C479" s="366"/>
      <c r="D479" s="533" t="str">
        <f>IF(E478="","",(VLOOKUP(E478,Lookups!$B$4:$C$3001,2,FALSE)))</f>
        <v/>
      </c>
      <c r="E479" s="366"/>
      <c r="F479" s="366"/>
      <c r="G479" s="366"/>
      <c r="H479" s="366"/>
      <c r="I479" s="366"/>
      <c r="J479" s="366"/>
      <c r="K479" s="366"/>
      <c r="L479" s="366"/>
      <c r="M479" s="366"/>
      <c r="N479" s="366"/>
      <c r="O479" s="517"/>
      <c r="P479" s="517"/>
      <c r="Q479" s="365"/>
      <c r="R479" s="365"/>
      <c r="S479" s="365"/>
      <c r="T479" s="518"/>
      <c r="U479" s="366"/>
      <c r="V479" s="365"/>
      <c r="W479" s="365"/>
      <c r="X479" s="532" t="str">
        <f t="shared" si="28"/>
        <v/>
      </c>
      <c r="Y479" s="520"/>
      <c r="Z479" s="534" t="str">
        <f>IF(AA479="","",VLOOKUP(AA479,Lookups!L475:M498,2,FALSE))</f>
        <v/>
      </c>
      <c r="AA479" s="366"/>
      <c r="AB479" s="366"/>
      <c r="AC479" s="517"/>
      <c r="AD479" s="366"/>
      <c r="AE479" s="366"/>
      <c r="AF479" s="366"/>
      <c r="AG479" s="366"/>
      <c r="AH479" s="366"/>
      <c r="AI479" s="366"/>
      <c r="AJ479" s="366"/>
      <c r="AK479" s="366"/>
      <c r="AL479" s="532" t="str">
        <f>IF(AM479="","",(VLOOKUP(AM479,Lookups!V475:W496,2,FALSE)))</f>
        <v/>
      </c>
      <c r="AM479" s="366"/>
      <c r="AN479" s="366"/>
      <c r="AO479" s="532" t="str">
        <f t="shared" si="29"/>
        <v/>
      </c>
      <c r="AP479" s="366"/>
      <c r="AQ479" s="532" t="str">
        <f t="shared" si="30"/>
        <v/>
      </c>
      <c r="AR479" s="366"/>
      <c r="AS479" s="366"/>
      <c r="AT479" s="366"/>
      <c r="AU479" s="366"/>
      <c r="AV479" s="366"/>
      <c r="AW479" s="366"/>
      <c r="AX479" s="522"/>
      <c r="AY479" s="522"/>
      <c r="AZ479" s="522"/>
      <c r="BA479" s="522"/>
      <c r="BB479" s="366"/>
      <c r="BC479" s="366"/>
      <c r="BD479" s="366"/>
      <c r="BE479" s="366"/>
      <c r="BF479" s="518"/>
      <c r="BG479" s="518"/>
      <c r="BH479" s="532" t="str">
        <f t="shared" si="31"/>
        <v/>
      </c>
      <c r="BI479" s="366"/>
      <c r="BJ479" s="533"/>
      <c r="BK479" s="366"/>
      <c r="BL479" s="525"/>
      <c r="BM479" s="525"/>
      <c r="BN479" s="525"/>
      <c r="BO479" s="525"/>
      <c r="BP479" s="525"/>
      <c r="BQ479" s="525"/>
      <c r="BR479" s="366"/>
      <c r="BS479" s="525"/>
      <c r="BT479" s="525"/>
      <c r="BU479" s="525"/>
      <c r="BV479" s="525"/>
      <c r="BW479" s="12"/>
      <c r="BX479"/>
    </row>
    <row r="480" spans="1:76" s="371" customFormat="1" ht="27" customHeight="1" x14ac:dyDescent="0.2">
      <c r="A480" s="365"/>
      <c r="B480" s="379"/>
      <c r="C480" s="366"/>
      <c r="D480" s="533" t="str">
        <f>IF(E479="","",(VLOOKUP(E479,Lookups!$B$4:$C$3001,2,FALSE)))</f>
        <v/>
      </c>
      <c r="E480" s="366"/>
      <c r="F480" s="366"/>
      <c r="G480" s="366"/>
      <c r="H480" s="366"/>
      <c r="I480" s="366"/>
      <c r="J480" s="366"/>
      <c r="K480" s="366"/>
      <c r="L480" s="366"/>
      <c r="M480" s="366"/>
      <c r="N480" s="366"/>
      <c r="O480" s="517"/>
      <c r="P480" s="517"/>
      <c r="Q480" s="365"/>
      <c r="R480" s="365"/>
      <c r="S480" s="365"/>
      <c r="T480" s="518"/>
      <c r="U480" s="366"/>
      <c r="V480" s="365"/>
      <c r="W480" s="365"/>
      <c r="X480" s="532" t="str">
        <f t="shared" si="28"/>
        <v/>
      </c>
      <c r="Y480" s="520"/>
      <c r="Z480" s="534" t="str">
        <f>IF(AA480="","",VLOOKUP(AA480,Lookups!L476:M499,2,FALSE))</f>
        <v/>
      </c>
      <c r="AA480" s="366"/>
      <c r="AB480" s="366"/>
      <c r="AC480" s="517"/>
      <c r="AD480" s="366"/>
      <c r="AE480" s="366"/>
      <c r="AF480" s="366"/>
      <c r="AG480" s="366"/>
      <c r="AH480" s="366"/>
      <c r="AI480" s="366"/>
      <c r="AJ480" s="366"/>
      <c r="AK480" s="366"/>
      <c r="AL480" s="532" t="str">
        <f>IF(AM480="","",(VLOOKUP(AM480,Lookups!V476:W497,2,FALSE)))</f>
        <v/>
      </c>
      <c r="AM480" s="366"/>
      <c r="AN480" s="366"/>
      <c r="AO480" s="532" t="str">
        <f t="shared" si="29"/>
        <v/>
      </c>
      <c r="AP480" s="366"/>
      <c r="AQ480" s="532" t="str">
        <f t="shared" si="30"/>
        <v/>
      </c>
      <c r="AR480" s="366"/>
      <c r="AS480" s="366"/>
      <c r="AT480" s="366"/>
      <c r="AU480" s="366"/>
      <c r="AV480" s="366"/>
      <c r="AW480" s="366"/>
      <c r="AX480" s="522"/>
      <c r="AY480" s="522"/>
      <c r="AZ480" s="522"/>
      <c r="BA480" s="522"/>
      <c r="BB480" s="366"/>
      <c r="BC480" s="366"/>
      <c r="BD480" s="366"/>
      <c r="BE480" s="366"/>
      <c r="BF480" s="518"/>
      <c r="BG480" s="518"/>
      <c r="BH480" s="532" t="str">
        <f t="shared" si="31"/>
        <v/>
      </c>
      <c r="BI480" s="366"/>
      <c r="BJ480" s="533"/>
      <c r="BK480" s="366"/>
      <c r="BL480" s="525"/>
      <c r="BM480" s="525"/>
      <c r="BN480" s="525"/>
      <c r="BO480" s="525"/>
      <c r="BP480" s="525"/>
      <c r="BQ480" s="525"/>
      <c r="BR480" s="366"/>
      <c r="BS480" s="525"/>
      <c r="BT480" s="525"/>
      <c r="BU480" s="525"/>
      <c r="BV480" s="525"/>
      <c r="BW480" s="12"/>
      <c r="BX480"/>
    </row>
    <row r="481" spans="1:76" s="371" customFormat="1" ht="27" customHeight="1" x14ac:dyDescent="0.2">
      <c r="A481" s="365"/>
      <c r="B481" s="379"/>
      <c r="C481" s="366"/>
      <c r="D481" s="533" t="str">
        <f>IF(E480="","",(VLOOKUP(E480,Lookups!$B$4:$C$3001,2,FALSE)))</f>
        <v/>
      </c>
      <c r="E481" s="366"/>
      <c r="F481" s="366"/>
      <c r="G481" s="366"/>
      <c r="H481" s="366"/>
      <c r="I481" s="366"/>
      <c r="J481" s="366"/>
      <c r="K481" s="366"/>
      <c r="L481" s="366"/>
      <c r="M481" s="366"/>
      <c r="N481" s="366"/>
      <c r="O481" s="517"/>
      <c r="P481" s="517"/>
      <c r="Q481" s="365"/>
      <c r="R481" s="365"/>
      <c r="S481" s="365"/>
      <c r="T481" s="518"/>
      <c r="U481" s="366"/>
      <c r="V481" s="365"/>
      <c r="W481" s="365"/>
      <c r="X481" s="532" t="str">
        <f t="shared" si="28"/>
        <v/>
      </c>
      <c r="Y481" s="520"/>
      <c r="Z481" s="534" t="str">
        <f>IF(AA481="","",VLOOKUP(AA481,Lookups!L477:M500,2,FALSE))</f>
        <v/>
      </c>
      <c r="AA481" s="366"/>
      <c r="AB481" s="366"/>
      <c r="AC481" s="517"/>
      <c r="AD481" s="366"/>
      <c r="AE481" s="366"/>
      <c r="AF481" s="366"/>
      <c r="AG481" s="366"/>
      <c r="AH481" s="366"/>
      <c r="AI481" s="366"/>
      <c r="AJ481" s="366"/>
      <c r="AK481" s="366"/>
      <c r="AL481" s="532" t="str">
        <f>IF(AM481="","",(VLOOKUP(AM481,Lookups!V477:W498,2,FALSE)))</f>
        <v/>
      </c>
      <c r="AM481" s="366"/>
      <c r="AN481" s="366"/>
      <c r="AO481" s="532" t="str">
        <f t="shared" si="29"/>
        <v/>
      </c>
      <c r="AP481" s="366"/>
      <c r="AQ481" s="532" t="str">
        <f t="shared" si="30"/>
        <v/>
      </c>
      <c r="AR481" s="366"/>
      <c r="AS481" s="366"/>
      <c r="AT481" s="366"/>
      <c r="AU481" s="366"/>
      <c r="AV481" s="366"/>
      <c r="AW481" s="366"/>
      <c r="AX481" s="522"/>
      <c r="AY481" s="522"/>
      <c r="AZ481" s="522"/>
      <c r="BA481" s="522"/>
      <c r="BB481" s="366"/>
      <c r="BC481" s="366"/>
      <c r="BD481" s="366"/>
      <c r="BE481" s="366"/>
      <c r="BF481" s="518"/>
      <c r="BG481" s="518"/>
      <c r="BH481" s="532" t="str">
        <f t="shared" si="31"/>
        <v/>
      </c>
      <c r="BI481" s="366"/>
      <c r="BJ481" s="533"/>
      <c r="BK481" s="366"/>
      <c r="BL481" s="525"/>
      <c r="BM481" s="525"/>
      <c r="BN481" s="525"/>
      <c r="BO481" s="525"/>
      <c r="BP481" s="525"/>
      <c r="BQ481" s="525"/>
      <c r="BR481" s="366"/>
      <c r="BS481" s="525"/>
      <c r="BT481" s="525"/>
      <c r="BU481" s="525"/>
      <c r="BV481" s="525"/>
      <c r="BW481" s="12"/>
      <c r="BX481"/>
    </row>
    <row r="482" spans="1:76" s="371" customFormat="1" ht="27" customHeight="1" x14ac:dyDescent="0.2">
      <c r="A482" s="365"/>
      <c r="B482" s="379"/>
      <c r="C482" s="366"/>
      <c r="D482" s="533" t="str">
        <f>IF(E481="","",(VLOOKUP(E481,Lookups!$B$4:$C$3001,2,FALSE)))</f>
        <v/>
      </c>
      <c r="E482" s="366"/>
      <c r="F482" s="366"/>
      <c r="G482" s="366"/>
      <c r="H482" s="366"/>
      <c r="I482" s="366"/>
      <c r="J482" s="366"/>
      <c r="K482" s="366"/>
      <c r="L482" s="366"/>
      <c r="M482" s="366"/>
      <c r="N482" s="366"/>
      <c r="O482" s="517"/>
      <c r="P482" s="517"/>
      <c r="Q482" s="365"/>
      <c r="R482" s="365"/>
      <c r="S482" s="365"/>
      <c r="T482" s="518"/>
      <c r="U482" s="366"/>
      <c r="V482" s="365"/>
      <c r="W482" s="365"/>
      <c r="X482" s="532" t="str">
        <f t="shared" si="28"/>
        <v/>
      </c>
      <c r="Y482" s="520"/>
      <c r="Z482" s="534" t="str">
        <f>IF(AA482="","",VLOOKUP(AA482,Lookups!L478:M501,2,FALSE))</f>
        <v/>
      </c>
      <c r="AA482" s="366"/>
      <c r="AB482" s="366"/>
      <c r="AC482" s="517"/>
      <c r="AD482" s="366"/>
      <c r="AE482" s="366"/>
      <c r="AF482" s="366"/>
      <c r="AG482" s="366"/>
      <c r="AH482" s="366"/>
      <c r="AI482" s="366"/>
      <c r="AJ482" s="366"/>
      <c r="AK482" s="366"/>
      <c r="AL482" s="532" t="str">
        <f>IF(AM482="","",(VLOOKUP(AM482,Lookups!V478:W499,2,FALSE)))</f>
        <v/>
      </c>
      <c r="AM482" s="366"/>
      <c r="AN482" s="366"/>
      <c r="AO482" s="532" t="str">
        <f t="shared" si="29"/>
        <v/>
      </c>
      <c r="AP482" s="366"/>
      <c r="AQ482" s="532" t="str">
        <f t="shared" si="30"/>
        <v/>
      </c>
      <c r="AR482" s="366"/>
      <c r="AS482" s="366"/>
      <c r="AT482" s="366"/>
      <c r="AU482" s="366"/>
      <c r="AV482" s="366"/>
      <c r="AW482" s="366"/>
      <c r="AX482" s="522"/>
      <c r="AY482" s="522"/>
      <c r="AZ482" s="522"/>
      <c r="BA482" s="522"/>
      <c r="BB482" s="366"/>
      <c r="BC482" s="366"/>
      <c r="BD482" s="366"/>
      <c r="BE482" s="366"/>
      <c r="BF482" s="518"/>
      <c r="BG482" s="518"/>
      <c r="BH482" s="532" t="str">
        <f t="shared" si="31"/>
        <v/>
      </c>
      <c r="BI482" s="366"/>
      <c r="BJ482" s="533"/>
      <c r="BK482" s="366"/>
      <c r="BL482" s="525"/>
      <c r="BM482" s="525"/>
      <c r="BN482" s="525"/>
      <c r="BO482" s="525"/>
      <c r="BP482" s="525"/>
      <c r="BQ482" s="525"/>
      <c r="BR482" s="366"/>
      <c r="BS482" s="525"/>
      <c r="BT482" s="525"/>
      <c r="BU482" s="525"/>
      <c r="BV482" s="525"/>
      <c r="BW482" s="12"/>
      <c r="BX482"/>
    </row>
    <row r="483" spans="1:76" s="371" customFormat="1" ht="27" customHeight="1" x14ac:dyDescent="0.2">
      <c r="A483" s="365"/>
      <c r="B483" s="379"/>
      <c r="C483" s="366"/>
      <c r="D483" s="533" t="str">
        <f>IF(E482="","",(VLOOKUP(E482,Lookups!$B$4:$C$3001,2,FALSE)))</f>
        <v/>
      </c>
      <c r="E483" s="366"/>
      <c r="F483" s="366"/>
      <c r="G483" s="366"/>
      <c r="H483" s="366"/>
      <c r="I483" s="366"/>
      <c r="J483" s="366"/>
      <c r="K483" s="366"/>
      <c r="L483" s="366"/>
      <c r="M483" s="366"/>
      <c r="N483" s="366"/>
      <c r="O483" s="517"/>
      <c r="P483" s="517"/>
      <c r="Q483" s="365"/>
      <c r="R483" s="365"/>
      <c r="S483" s="365"/>
      <c r="T483" s="518"/>
      <c r="U483" s="366"/>
      <c r="V483" s="365"/>
      <c r="W483" s="365"/>
      <c r="X483" s="532" t="str">
        <f t="shared" si="28"/>
        <v/>
      </c>
      <c r="Y483" s="520"/>
      <c r="Z483" s="534" t="str">
        <f>IF(AA483="","",VLOOKUP(AA483,Lookups!L479:M502,2,FALSE))</f>
        <v/>
      </c>
      <c r="AA483" s="366"/>
      <c r="AB483" s="366"/>
      <c r="AC483" s="517"/>
      <c r="AD483" s="366"/>
      <c r="AE483" s="366"/>
      <c r="AF483" s="366"/>
      <c r="AG483" s="366"/>
      <c r="AH483" s="366"/>
      <c r="AI483" s="366"/>
      <c r="AJ483" s="366"/>
      <c r="AK483" s="366"/>
      <c r="AL483" s="532" t="str">
        <f>IF(AM483="","",(VLOOKUP(AM483,Lookups!V479:W500,2,FALSE)))</f>
        <v/>
      </c>
      <c r="AM483" s="366"/>
      <c r="AN483" s="366"/>
      <c r="AO483" s="532" t="str">
        <f t="shared" si="29"/>
        <v/>
      </c>
      <c r="AP483" s="366"/>
      <c r="AQ483" s="532" t="str">
        <f t="shared" si="30"/>
        <v/>
      </c>
      <c r="AR483" s="366"/>
      <c r="AS483" s="366"/>
      <c r="AT483" s="366"/>
      <c r="AU483" s="366"/>
      <c r="AV483" s="366"/>
      <c r="AW483" s="366"/>
      <c r="AX483" s="522"/>
      <c r="AY483" s="522"/>
      <c r="AZ483" s="522"/>
      <c r="BA483" s="522"/>
      <c r="BB483" s="366"/>
      <c r="BC483" s="366"/>
      <c r="BD483" s="366"/>
      <c r="BE483" s="366"/>
      <c r="BF483" s="518"/>
      <c r="BG483" s="518"/>
      <c r="BH483" s="532" t="str">
        <f t="shared" si="31"/>
        <v/>
      </c>
      <c r="BI483" s="366"/>
      <c r="BJ483" s="533"/>
      <c r="BK483" s="366"/>
      <c r="BL483" s="525"/>
      <c r="BM483" s="525"/>
      <c r="BN483" s="525"/>
      <c r="BO483" s="525"/>
      <c r="BP483" s="525"/>
      <c r="BQ483" s="525"/>
      <c r="BR483" s="366"/>
      <c r="BS483" s="525"/>
      <c r="BT483" s="525"/>
      <c r="BU483" s="525"/>
      <c r="BV483" s="525"/>
      <c r="BW483" s="12"/>
      <c r="BX483"/>
    </row>
    <row r="484" spans="1:76" s="371" customFormat="1" ht="27" customHeight="1" x14ac:dyDescent="0.2">
      <c r="A484" s="365"/>
      <c r="B484" s="379"/>
      <c r="C484" s="366"/>
      <c r="D484" s="533" t="str">
        <f>IF(E483="","",(VLOOKUP(E483,Lookups!$B$4:$C$3001,2,FALSE)))</f>
        <v/>
      </c>
      <c r="E484" s="366"/>
      <c r="F484" s="366"/>
      <c r="G484" s="366"/>
      <c r="H484" s="366"/>
      <c r="I484" s="366"/>
      <c r="J484" s="366"/>
      <c r="K484" s="366"/>
      <c r="L484" s="366"/>
      <c r="M484" s="366"/>
      <c r="N484" s="366"/>
      <c r="O484" s="517"/>
      <c r="P484" s="517"/>
      <c r="Q484" s="365"/>
      <c r="R484" s="365"/>
      <c r="S484" s="365"/>
      <c r="T484" s="518"/>
      <c r="U484" s="366"/>
      <c r="V484" s="365"/>
      <c r="W484" s="365"/>
      <c r="X484" s="532" t="str">
        <f t="shared" si="28"/>
        <v/>
      </c>
      <c r="Y484" s="520"/>
      <c r="Z484" s="534" t="str">
        <f>IF(AA484="","",VLOOKUP(AA484,Lookups!L480:M503,2,FALSE))</f>
        <v/>
      </c>
      <c r="AA484" s="366"/>
      <c r="AB484" s="366"/>
      <c r="AC484" s="517"/>
      <c r="AD484" s="366"/>
      <c r="AE484" s="366"/>
      <c r="AF484" s="366"/>
      <c r="AG484" s="366"/>
      <c r="AH484" s="366"/>
      <c r="AI484" s="366"/>
      <c r="AJ484" s="366"/>
      <c r="AK484" s="366"/>
      <c r="AL484" s="532" t="str">
        <f>IF(AM484="","",(VLOOKUP(AM484,Lookups!V480:W501,2,FALSE)))</f>
        <v/>
      </c>
      <c r="AM484" s="366"/>
      <c r="AN484" s="366"/>
      <c r="AO484" s="532" t="str">
        <f t="shared" si="29"/>
        <v/>
      </c>
      <c r="AP484" s="366"/>
      <c r="AQ484" s="532" t="str">
        <f t="shared" si="30"/>
        <v/>
      </c>
      <c r="AR484" s="366"/>
      <c r="AS484" s="366"/>
      <c r="AT484" s="366"/>
      <c r="AU484" s="366"/>
      <c r="AV484" s="366"/>
      <c r="AW484" s="366"/>
      <c r="AX484" s="522"/>
      <c r="AY484" s="522"/>
      <c r="AZ484" s="522"/>
      <c r="BA484" s="522"/>
      <c r="BB484" s="366"/>
      <c r="BC484" s="366"/>
      <c r="BD484" s="366"/>
      <c r="BE484" s="366"/>
      <c r="BF484" s="518"/>
      <c r="BG484" s="518"/>
      <c r="BH484" s="532" t="str">
        <f t="shared" si="31"/>
        <v/>
      </c>
      <c r="BI484" s="366"/>
      <c r="BJ484" s="533"/>
      <c r="BK484" s="366"/>
      <c r="BL484" s="525"/>
      <c r="BM484" s="525"/>
      <c r="BN484" s="525"/>
      <c r="BO484" s="525"/>
      <c r="BP484" s="525"/>
      <c r="BQ484" s="525"/>
      <c r="BR484" s="366"/>
      <c r="BS484" s="525"/>
      <c r="BT484" s="525"/>
      <c r="BU484" s="525"/>
      <c r="BV484" s="525"/>
      <c r="BW484" s="12"/>
      <c r="BX484"/>
    </row>
    <row r="485" spans="1:76" s="371" customFormat="1" ht="27" customHeight="1" x14ac:dyDescent="0.2">
      <c r="A485" s="365"/>
      <c r="B485" s="379"/>
      <c r="C485" s="366"/>
      <c r="D485" s="533" t="str">
        <f>IF(E484="","",(VLOOKUP(E484,Lookups!$B$4:$C$3001,2,FALSE)))</f>
        <v/>
      </c>
      <c r="E485" s="366"/>
      <c r="F485" s="366"/>
      <c r="G485" s="366"/>
      <c r="H485" s="366"/>
      <c r="I485" s="366"/>
      <c r="J485" s="366"/>
      <c r="K485" s="366"/>
      <c r="L485" s="366"/>
      <c r="M485" s="366"/>
      <c r="N485" s="366"/>
      <c r="O485" s="517"/>
      <c r="P485" s="517"/>
      <c r="Q485" s="365"/>
      <c r="R485" s="365"/>
      <c r="S485" s="365"/>
      <c r="T485" s="518"/>
      <c r="U485" s="366"/>
      <c r="V485" s="365"/>
      <c r="W485" s="365"/>
      <c r="X485" s="532" t="str">
        <f t="shared" si="28"/>
        <v/>
      </c>
      <c r="Y485" s="520"/>
      <c r="Z485" s="534" t="str">
        <f>IF(AA485="","",VLOOKUP(AA485,Lookups!L481:M504,2,FALSE))</f>
        <v/>
      </c>
      <c r="AA485" s="366"/>
      <c r="AB485" s="366"/>
      <c r="AC485" s="517"/>
      <c r="AD485" s="366"/>
      <c r="AE485" s="366"/>
      <c r="AF485" s="366"/>
      <c r="AG485" s="366"/>
      <c r="AH485" s="366"/>
      <c r="AI485" s="366"/>
      <c r="AJ485" s="366"/>
      <c r="AK485" s="366"/>
      <c r="AL485" s="532" t="str">
        <f>IF(AM485="","",(VLOOKUP(AM485,Lookups!V481:W502,2,FALSE)))</f>
        <v/>
      </c>
      <c r="AM485" s="366"/>
      <c r="AN485" s="366"/>
      <c r="AO485" s="532" t="str">
        <f t="shared" si="29"/>
        <v/>
      </c>
      <c r="AP485" s="366"/>
      <c r="AQ485" s="532" t="str">
        <f t="shared" si="30"/>
        <v/>
      </c>
      <c r="AR485" s="366"/>
      <c r="AS485" s="366"/>
      <c r="AT485" s="366"/>
      <c r="AU485" s="366"/>
      <c r="AV485" s="366"/>
      <c r="AW485" s="366"/>
      <c r="AX485" s="522"/>
      <c r="AY485" s="522"/>
      <c r="AZ485" s="522"/>
      <c r="BA485" s="522"/>
      <c r="BB485" s="366"/>
      <c r="BC485" s="366"/>
      <c r="BD485" s="366"/>
      <c r="BE485" s="366"/>
      <c r="BF485" s="518"/>
      <c r="BG485" s="518"/>
      <c r="BH485" s="532" t="str">
        <f t="shared" si="31"/>
        <v/>
      </c>
      <c r="BI485" s="366"/>
      <c r="BJ485" s="533"/>
      <c r="BK485" s="366"/>
      <c r="BL485" s="525"/>
      <c r="BM485" s="525"/>
      <c r="BN485" s="525"/>
      <c r="BO485" s="525"/>
      <c r="BP485" s="525"/>
      <c r="BQ485" s="525"/>
      <c r="BR485" s="366"/>
      <c r="BS485" s="525"/>
      <c r="BT485" s="525"/>
      <c r="BU485" s="525"/>
      <c r="BV485" s="525"/>
      <c r="BW485" s="12"/>
      <c r="BX485"/>
    </row>
    <row r="486" spans="1:76" s="371" customFormat="1" ht="27" customHeight="1" x14ac:dyDescent="0.2">
      <c r="A486" s="365"/>
      <c r="B486" s="379"/>
      <c r="C486" s="366"/>
      <c r="D486" s="533" t="str">
        <f>IF(E485="","",(VLOOKUP(E485,Lookups!$B$4:$C$3001,2,FALSE)))</f>
        <v/>
      </c>
      <c r="E486" s="366"/>
      <c r="F486" s="366"/>
      <c r="G486" s="366"/>
      <c r="H486" s="366"/>
      <c r="I486" s="366"/>
      <c r="J486" s="366"/>
      <c r="K486" s="366"/>
      <c r="L486" s="366"/>
      <c r="M486" s="366"/>
      <c r="N486" s="366"/>
      <c r="O486" s="517"/>
      <c r="P486" s="517"/>
      <c r="Q486" s="365"/>
      <c r="R486" s="365"/>
      <c r="S486" s="365"/>
      <c r="T486" s="518"/>
      <c r="U486" s="366"/>
      <c r="V486" s="365"/>
      <c r="W486" s="365"/>
      <c r="X486" s="532" t="str">
        <f t="shared" si="28"/>
        <v/>
      </c>
      <c r="Y486" s="520"/>
      <c r="Z486" s="534" t="str">
        <f>IF(AA486="","",VLOOKUP(AA486,Lookups!L482:M505,2,FALSE))</f>
        <v/>
      </c>
      <c r="AA486" s="366"/>
      <c r="AB486" s="366"/>
      <c r="AC486" s="517"/>
      <c r="AD486" s="366"/>
      <c r="AE486" s="366"/>
      <c r="AF486" s="366"/>
      <c r="AG486" s="366"/>
      <c r="AH486" s="366"/>
      <c r="AI486" s="366"/>
      <c r="AJ486" s="366"/>
      <c r="AK486" s="366"/>
      <c r="AL486" s="532" t="str">
        <f>IF(AM486="","",(VLOOKUP(AM486,Lookups!V482:W503,2,FALSE)))</f>
        <v/>
      </c>
      <c r="AM486" s="366"/>
      <c r="AN486" s="366"/>
      <c r="AO486" s="532" t="str">
        <f t="shared" si="29"/>
        <v/>
      </c>
      <c r="AP486" s="366"/>
      <c r="AQ486" s="532" t="str">
        <f t="shared" si="30"/>
        <v/>
      </c>
      <c r="AR486" s="366"/>
      <c r="AS486" s="366"/>
      <c r="AT486" s="366"/>
      <c r="AU486" s="366"/>
      <c r="AV486" s="366"/>
      <c r="AW486" s="366"/>
      <c r="AX486" s="522"/>
      <c r="AY486" s="522"/>
      <c r="AZ486" s="522"/>
      <c r="BA486" s="522"/>
      <c r="BB486" s="366"/>
      <c r="BC486" s="366"/>
      <c r="BD486" s="366"/>
      <c r="BE486" s="366"/>
      <c r="BF486" s="518"/>
      <c r="BG486" s="518"/>
      <c r="BH486" s="532" t="str">
        <f t="shared" si="31"/>
        <v/>
      </c>
      <c r="BI486" s="366"/>
      <c r="BJ486" s="533"/>
      <c r="BK486" s="366"/>
      <c r="BL486" s="525"/>
      <c r="BM486" s="525"/>
      <c r="BN486" s="525"/>
      <c r="BO486" s="525"/>
      <c r="BP486" s="525"/>
      <c r="BQ486" s="525"/>
      <c r="BR486" s="366"/>
      <c r="BS486" s="525"/>
      <c r="BT486" s="525"/>
      <c r="BU486" s="525"/>
      <c r="BV486" s="525"/>
      <c r="BW486" s="12"/>
      <c r="BX486"/>
    </row>
    <row r="487" spans="1:76" s="371" customFormat="1" ht="27" customHeight="1" x14ac:dyDescent="0.2">
      <c r="A487" s="365"/>
      <c r="B487" s="379"/>
      <c r="C487" s="366"/>
      <c r="D487" s="533" t="str">
        <f>IF(E486="","",(VLOOKUP(E486,Lookups!$B$4:$C$3001,2,FALSE)))</f>
        <v/>
      </c>
      <c r="E487" s="366"/>
      <c r="F487" s="366"/>
      <c r="G487" s="366"/>
      <c r="H487" s="366"/>
      <c r="I487" s="366"/>
      <c r="J487" s="366"/>
      <c r="K487" s="366"/>
      <c r="L487" s="366"/>
      <c r="M487" s="366"/>
      <c r="N487" s="366"/>
      <c r="O487" s="517"/>
      <c r="P487" s="517"/>
      <c r="Q487" s="365"/>
      <c r="R487" s="365"/>
      <c r="S487" s="365"/>
      <c r="T487" s="518"/>
      <c r="U487" s="366"/>
      <c r="V487" s="365"/>
      <c r="W487" s="365"/>
      <c r="X487" s="532" t="str">
        <f t="shared" si="28"/>
        <v/>
      </c>
      <c r="Y487" s="520"/>
      <c r="Z487" s="534" t="str">
        <f>IF(AA487="","",VLOOKUP(AA487,Lookups!L483:M506,2,FALSE))</f>
        <v/>
      </c>
      <c r="AA487" s="366"/>
      <c r="AB487" s="366"/>
      <c r="AC487" s="517"/>
      <c r="AD487" s="366"/>
      <c r="AE487" s="366"/>
      <c r="AF487" s="366"/>
      <c r="AG487" s="366"/>
      <c r="AH487" s="366"/>
      <c r="AI487" s="366"/>
      <c r="AJ487" s="366"/>
      <c r="AK487" s="366"/>
      <c r="AL487" s="532" t="str">
        <f>IF(AM487="","",(VLOOKUP(AM487,Lookups!V483:W504,2,FALSE)))</f>
        <v/>
      </c>
      <c r="AM487" s="366"/>
      <c r="AN487" s="366"/>
      <c r="AO487" s="532" t="str">
        <f t="shared" si="29"/>
        <v/>
      </c>
      <c r="AP487" s="366"/>
      <c r="AQ487" s="532" t="str">
        <f t="shared" si="30"/>
        <v/>
      </c>
      <c r="AR487" s="366"/>
      <c r="AS487" s="366"/>
      <c r="AT487" s="366"/>
      <c r="AU487" s="366"/>
      <c r="AV487" s="366"/>
      <c r="AW487" s="366"/>
      <c r="AX487" s="522"/>
      <c r="AY487" s="522"/>
      <c r="AZ487" s="522"/>
      <c r="BA487" s="522"/>
      <c r="BB487" s="366"/>
      <c r="BC487" s="366"/>
      <c r="BD487" s="366"/>
      <c r="BE487" s="366"/>
      <c r="BF487" s="518"/>
      <c r="BG487" s="518"/>
      <c r="BH487" s="532" t="str">
        <f t="shared" si="31"/>
        <v/>
      </c>
      <c r="BI487" s="366"/>
      <c r="BJ487" s="533"/>
      <c r="BK487" s="366"/>
      <c r="BL487" s="525"/>
      <c r="BM487" s="525"/>
      <c r="BN487" s="525"/>
      <c r="BO487" s="525"/>
      <c r="BP487" s="525"/>
      <c r="BQ487" s="525"/>
      <c r="BR487" s="366"/>
      <c r="BS487" s="525"/>
      <c r="BT487" s="525"/>
      <c r="BU487" s="525"/>
      <c r="BV487" s="525"/>
      <c r="BW487" s="12"/>
      <c r="BX487"/>
    </row>
    <row r="488" spans="1:76" s="371" customFormat="1" ht="27" customHeight="1" x14ac:dyDescent="0.2">
      <c r="A488" s="365"/>
      <c r="B488" s="379"/>
      <c r="C488" s="366"/>
      <c r="D488" s="533" t="str">
        <f>IF(E487="","",(VLOOKUP(E487,Lookups!$B$4:$C$3001,2,FALSE)))</f>
        <v/>
      </c>
      <c r="E488" s="366"/>
      <c r="F488" s="366"/>
      <c r="G488" s="366"/>
      <c r="H488" s="366"/>
      <c r="I488" s="366"/>
      <c r="J488" s="366"/>
      <c r="K488" s="366"/>
      <c r="L488" s="366"/>
      <c r="M488" s="366"/>
      <c r="N488" s="366"/>
      <c r="O488" s="517"/>
      <c r="P488" s="517"/>
      <c r="Q488" s="365"/>
      <c r="R488" s="365"/>
      <c r="S488" s="365"/>
      <c r="T488" s="518"/>
      <c r="U488" s="366"/>
      <c r="V488" s="365"/>
      <c r="W488" s="365"/>
      <c r="X488" s="532" t="str">
        <f t="shared" si="28"/>
        <v/>
      </c>
      <c r="Y488" s="520"/>
      <c r="Z488" s="534" t="str">
        <f>IF(AA488="","",VLOOKUP(AA488,Lookups!L484:M507,2,FALSE))</f>
        <v/>
      </c>
      <c r="AA488" s="366"/>
      <c r="AB488" s="366"/>
      <c r="AC488" s="517"/>
      <c r="AD488" s="366"/>
      <c r="AE488" s="366"/>
      <c r="AF488" s="366"/>
      <c r="AG488" s="366"/>
      <c r="AH488" s="366"/>
      <c r="AI488" s="366"/>
      <c r="AJ488" s="366"/>
      <c r="AK488" s="366"/>
      <c r="AL488" s="532" t="str">
        <f>IF(AM488="","",(VLOOKUP(AM488,Lookups!V484:W505,2,FALSE)))</f>
        <v/>
      </c>
      <c r="AM488" s="366"/>
      <c r="AN488" s="366"/>
      <c r="AO488" s="532" t="str">
        <f t="shared" si="29"/>
        <v/>
      </c>
      <c r="AP488" s="366"/>
      <c r="AQ488" s="532" t="str">
        <f t="shared" si="30"/>
        <v/>
      </c>
      <c r="AR488" s="366"/>
      <c r="AS488" s="366"/>
      <c r="AT488" s="366"/>
      <c r="AU488" s="366"/>
      <c r="AV488" s="366"/>
      <c r="AW488" s="366"/>
      <c r="AX488" s="522"/>
      <c r="AY488" s="522"/>
      <c r="AZ488" s="522"/>
      <c r="BA488" s="522"/>
      <c r="BB488" s="366"/>
      <c r="BC488" s="366"/>
      <c r="BD488" s="366"/>
      <c r="BE488" s="366"/>
      <c r="BF488" s="518"/>
      <c r="BG488" s="518"/>
      <c r="BH488" s="532" t="str">
        <f t="shared" si="31"/>
        <v/>
      </c>
      <c r="BI488" s="366"/>
      <c r="BJ488" s="533"/>
      <c r="BK488" s="366"/>
      <c r="BL488" s="525"/>
      <c r="BM488" s="525"/>
      <c r="BN488" s="525"/>
      <c r="BO488" s="525"/>
      <c r="BP488" s="525"/>
      <c r="BQ488" s="525"/>
      <c r="BR488" s="366"/>
      <c r="BS488" s="525"/>
      <c r="BT488" s="525"/>
      <c r="BU488" s="525"/>
      <c r="BV488" s="525"/>
      <c r="BW488" s="12"/>
      <c r="BX488"/>
    </row>
    <row r="489" spans="1:76" s="371" customFormat="1" ht="27" customHeight="1" x14ac:dyDescent="0.2">
      <c r="A489" s="365"/>
      <c r="B489" s="379"/>
      <c r="C489" s="366"/>
      <c r="D489" s="533" t="str">
        <f>IF(E488="","",(VLOOKUP(E488,Lookups!$B$4:$C$3001,2,FALSE)))</f>
        <v/>
      </c>
      <c r="E489" s="366"/>
      <c r="F489" s="366"/>
      <c r="G489" s="366"/>
      <c r="H489" s="366"/>
      <c r="I489" s="366"/>
      <c r="J489" s="366"/>
      <c r="K489" s="366"/>
      <c r="L489" s="366"/>
      <c r="M489" s="366"/>
      <c r="N489" s="366"/>
      <c r="O489" s="517"/>
      <c r="P489" s="517"/>
      <c r="Q489" s="365"/>
      <c r="R489" s="365"/>
      <c r="S489" s="365"/>
      <c r="T489" s="518"/>
      <c r="U489" s="366"/>
      <c r="V489" s="365"/>
      <c r="W489" s="365"/>
      <c r="X489" s="532" t="str">
        <f t="shared" si="28"/>
        <v/>
      </c>
      <c r="Y489" s="520"/>
      <c r="Z489" s="534" t="str">
        <f>IF(AA489="","",VLOOKUP(AA489,Lookups!L485:M508,2,FALSE))</f>
        <v/>
      </c>
      <c r="AA489" s="366"/>
      <c r="AB489" s="366"/>
      <c r="AC489" s="517"/>
      <c r="AD489" s="366"/>
      <c r="AE489" s="366"/>
      <c r="AF489" s="366"/>
      <c r="AG489" s="366"/>
      <c r="AH489" s="366"/>
      <c r="AI489" s="366"/>
      <c r="AJ489" s="366"/>
      <c r="AK489" s="366"/>
      <c r="AL489" s="532" t="str">
        <f>IF(AM489="","",(VLOOKUP(AM489,Lookups!V485:W506,2,FALSE)))</f>
        <v/>
      </c>
      <c r="AM489" s="366"/>
      <c r="AN489" s="366"/>
      <c r="AO489" s="532" t="str">
        <f t="shared" si="29"/>
        <v/>
      </c>
      <c r="AP489" s="366"/>
      <c r="AQ489" s="532" t="str">
        <f t="shared" si="30"/>
        <v/>
      </c>
      <c r="AR489" s="366"/>
      <c r="AS489" s="366"/>
      <c r="AT489" s="366"/>
      <c r="AU489" s="366"/>
      <c r="AV489" s="366"/>
      <c r="AW489" s="366"/>
      <c r="AX489" s="522"/>
      <c r="AY489" s="522"/>
      <c r="AZ489" s="522"/>
      <c r="BA489" s="522"/>
      <c r="BB489" s="366"/>
      <c r="BC489" s="366"/>
      <c r="BD489" s="366"/>
      <c r="BE489" s="366"/>
      <c r="BF489" s="518"/>
      <c r="BG489" s="518"/>
      <c r="BH489" s="532" t="str">
        <f t="shared" si="31"/>
        <v/>
      </c>
      <c r="BI489" s="366"/>
      <c r="BJ489" s="533"/>
      <c r="BK489" s="366"/>
      <c r="BL489" s="525"/>
      <c r="BM489" s="525"/>
      <c r="BN489" s="525"/>
      <c r="BO489" s="525"/>
      <c r="BP489" s="525"/>
      <c r="BQ489" s="525"/>
      <c r="BR489" s="366"/>
      <c r="BS489" s="525"/>
      <c r="BT489" s="525"/>
      <c r="BU489" s="525"/>
      <c r="BV489" s="525"/>
      <c r="BW489" s="12"/>
      <c r="BX489"/>
    </row>
    <row r="490" spans="1:76" s="371" customFormat="1" ht="27" customHeight="1" x14ac:dyDescent="0.2">
      <c r="A490" s="365"/>
      <c r="B490" s="379"/>
      <c r="C490" s="366"/>
      <c r="D490" s="533" t="str">
        <f>IF(E489="","",(VLOOKUP(E489,Lookups!$B$4:$C$3001,2,FALSE)))</f>
        <v/>
      </c>
      <c r="E490" s="366"/>
      <c r="F490" s="366"/>
      <c r="G490" s="366"/>
      <c r="H490" s="366"/>
      <c r="I490" s="366"/>
      <c r="J490" s="366"/>
      <c r="K490" s="366"/>
      <c r="L490" s="366"/>
      <c r="M490" s="366"/>
      <c r="N490" s="366"/>
      <c r="O490" s="517"/>
      <c r="P490" s="517"/>
      <c r="Q490" s="365"/>
      <c r="R490" s="365"/>
      <c r="S490" s="365"/>
      <c r="T490" s="518"/>
      <c r="U490" s="366"/>
      <c r="V490" s="365"/>
      <c r="W490" s="365"/>
      <c r="X490" s="532" t="str">
        <f t="shared" si="28"/>
        <v/>
      </c>
      <c r="Y490" s="520"/>
      <c r="Z490" s="534" t="str">
        <f>IF(AA490="","",VLOOKUP(AA490,Lookups!L486:M509,2,FALSE))</f>
        <v/>
      </c>
      <c r="AA490" s="366"/>
      <c r="AB490" s="366"/>
      <c r="AC490" s="517"/>
      <c r="AD490" s="366"/>
      <c r="AE490" s="366"/>
      <c r="AF490" s="366"/>
      <c r="AG490" s="366"/>
      <c r="AH490" s="366"/>
      <c r="AI490" s="366"/>
      <c r="AJ490" s="366"/>
      <c r="AK490" s="366"/>
      <c r="AL490" s="532" t="str">
        <f>IF(AM490="","",(VLOOKUP(AM490,Lookups!V486:W507,2,FALSE)))</f>
        <v/>
      </c>
      <c r="AM490" s="366"/>
      <c r="AN490" s="366"/>
      <c r="AO490" s="532" t="str">
        <f t="shared" si="29"/>
        <v/>
      </c>
      <c r="AP490" s="366"/>
      <c r="AQ490" s="532" t="str">
        <f t="shared" si="30"/>
        <v/>
      </c>
      <c r="AR490" s="366"/>
      <c r="AS490" s="366"/>
      <c r="AT490" s="366"/>
      <c r="AU490" s="366"/>
      <c r="AV490" s="366"/>
      <c r="AW490" s="366"/>
      <c r="AX490" s="522"/>
      <c r="AY490" s="522"/>
      <c r="AZ490" s="522"/>
      <c r="BA490" s="522"/>
      <c r="BB490" s="366"/>
      <c r="BC490" s="366"/>
      <c r="BD490" s="366"/>
      <c r="BE490" s="366"/>
      <c r="BF490" s="518"/>
      <c r="BG490" s="518"/>
      <c r="BH490" s="532" t="str">
        <f t="shared" si="31"/>
        <v/>
      </c>
      <c r="BI490" s="366"/>
      <c r="BJ490" s="533"/>
      <c r="BK490" s="366"/>
      <c r="BL490" s="525"/>
      <c r="BM490" s="525"/>
      <c r="BN490" s="525"/>
      <c r="BO490" s="525"/>
      <c r="BP490" s="525"/>
      <c r="BQ490" s="525"/>
      <c r="BR490" s="366"/>
      <c r="BS490" s="525"/>
      <c r="BT490" s="525"/>
      <c r="BU490" s="525"/>
      <c r="BV490" s="525"/>
      <c r="BW490" s="12"/>
      <c r="BX490"/>
    </row>
    <row r="491" spans="1:76" s="371" customFormat="1" ht="27" customHeight="1" x14ac:dyDescent="0.2">
      <c r="A491" s="365"/>
      <c r="B491" s="379"/>
      <c r="C491" s="366"/>
      <c r="D491" s="533" t="str">
        <f>IF(E490="","",(VLOOKUP(E490,Lookups!$B$4:$C$3001,2,FALSE)))</f>
        <v/>
      </c>
      <c r="E491" s="366"/>
      <c r="F491" s="366"/>
      <c r="G491" s="366"/>
      <c r="H491" s="366"/>
      <c r="I491" s="366"/>
      <c r="J491" s="366"/>
      <c r="K491" s="366"/>
      <c r="L491" s="366"/>
      <c r="M491" s="366"/>
      <c r="N491" s="366"/>
      <c r="O491" s="517"/>
      <c r="P491" s="517"/>
      <c r="Q491" s="365"/>
      <c r="R491" s="365"/>
      <c r="S491" s="365"/>
      <c r="T491" s="518"/>
      <c r="U491" s="366"/>
      <c r="V491" s="365"/>
      <c r="W491" s="365"/>
      <c r="X491" s="532" t="str">
        <f t="shared" si="28"/>
        <v/>
      </c>
      <c r="Y491" s="520"/>
      <c r="Z491" s="534" t="str">
        <f>IF(AA491="","",VLOOKUP(AA491,Lookups!L487:M510,2,FALSE))</f>
        <v/>
      </c>
      <c r="AA491" s="366"/>
      <c r="AB491" s="366"/>
      <c r="AC491" s="517"/>
      <c r="AD491" s="366"/>
      <c r="AE491" s="366"/>
      <c r="AF491" s="366"/>
      <c r="AG491" s="366"/>
      <c r="AH491" s="366"/>
      <c r="AI491" s="366"/>
      <c r="AJ491" s="366"/>
      <c r="AK491" s="366"/>
      <c r="AL491" s="532" t="str">
        <f>IF(AM491="","",(VLOOKUP(AM491,Lookups!V487:W508,2,FALSE)))</f>
        <v/>
      </c>
      <c r="AM491" s="366"/>
      <c r="AN491" s="366"/>
      <c r="AO491" s="532" t="str">
        <f t="shared" si="29"/>
        <v/>
      </c>
      <c r="AP491" s="366"/>
      <c r="AQ491" s="532" t="str">
        <f t="shared" si="30"/>
        <v/>
      </c>
      <c r="AR491" s="366"/>
      <c r="AS491" s="366"/>
      <c r="AT491" s="366"/>
      <c r="AU491" s="366"/>
      <c r="AV491" s="366"/>
      <c r="AW491" s="366"/>
      <c r="AX491" s="522"/>
      <c r="AY491" s="522"/>
      <c r="AZ491" s="522"/>
      <c r="BA491" s="522"/>
      <c r="BB491" s="366"/>
      <c r="BC491" s="366"/>
      <c r="BD491" s="366"/>
      <c r="BE491" s="366"/>
      <c r="BF491" s="518"/>
      <c r="BG491" s="518"/>
      <c r="BH491" s="532" t="str">
        <f t="shared" si="31"/>
        <v/>
      </c>
      <c r="BI491" s="366"/>
      <c r="BJ491" s="533"/>
      <c r="BK491" s="366"/>
      <c r="BL491" s="525"/>
      <c r="BM491" s="525"/>
      <c r="BN491" s="525"/>
      <c r="BO491" s="525"/>
      <c r="BP491" s="525"/>
      <c r="BQ491" s="525"/>
      <c r="BR491" s="366"/>
      <c r="BS491" s="525"/>
      <c r="BT491" s="525"/>
      <c r="BU491" s="525"/>
      <c r="BV491" s="525"/>
      <c r="BW491" s="12"/>
      <c r="BX491"/>
    </row>
    <row r="492" spans="1:76" s="371" customFormat="1" ht="27" customHeight="1" x14ac:dyDescent="0.2">
      <c r="A492" s="365"/>
      <c r="B492" s="379"/>
      <c r="C492" s="366"/>
      <c r="D492" s="533" t="str">
        <f>IF(E491="","",(VLOOKUP(E491,Lookups!$B$4:$C$3001,2,FALSE)))</f>
        <v/>
      </c>
      <c r="E492" s="366"/>
      <c r="F492" s="366"/>
      <c r="G492" s="366"/>
      <c r="H492" s="366"/>
      <c r="I492" s="366"/>
      <c r="J492" s="366"/>
      <c r="K492" s="366"/>
      <c r="L492" s="366"/>
      <c r="M492" s="366"/>
      <c r="N492" s="366"/>
      <c r="O492" s="517"/>
      <c r="P492" s="517"/>
      <c r="Q492" s="365"/>
      <c r="R492" s="365"/>
      <c r="S492" s="365"/>
      <c r="T492" s="518"/>
      <c r="U492" s="366"/>
      <c r="V492" s="365"/>
      <c r="W492" s="365"/>
      <c r="X492" s="532" t="str">
        <f t="shared" si="28"/>
        <v/>
      </c>
      <c r="Y492" s="520"/>
      <c r="Z492" s="534" t="str">
        <f>IF(AA492="","",VLOOKUP(AA492,Lookups!L488:M511,2,FALSE))</f>
        <v/>
      </c>
      <c r="AA492" s="366"/>
      <c r="AB492" s="366"/>
      <c r="AC492" s="517"/>
      <c r="AD492" s="366"/>
      <c r="AE492" s="366"/>
      <c r="AF492" s="366"/>
      <c r="AG492" s="366"/>
      <c r="AH492" s="366"/>
      <c r="AI492" s="366"/>
      <c r="AJ492" s="366"/>
      <c r="AK492" s="366"/>
      <c r="AL492" s="532" t="str">
        <f>IF(AM492="","",(VLOOKUP(AM492,Lookups!V488:W509,2,FALSE)))</f>
        <v/>
      </c>
      <c r="AM492" s="366"/>
      <c r="AN492" s="366"/>
      <c r="AO492" s="532" t="str">
        <f t="shared" si="29"/>
        <v/>
      </c>
      <c r="AP492" s="366"/>
      <c r="AQ492" s="532" t="str">
        <f t="shared" si="30"/>
        <v/>
      </c>
      <c r="AR492" s="366"/>
      <c r="AS492" s="366"/>
      <c r="AT492" s="366"/>
      <c r="AU492" s="366"/>
      <c r="AV492" s="366"/>
      <c r="AW492" s="366"/>
      <c r="AX492" s="522"/>
      <c r="AY492" s="522"/>
      <c r="AZ492" s="522"/>
      <c r="BA492" s="522"/>
      <c r="BB492" s="366"/>
      <c r="BC492" s="366"/>
      <c r="BD492" s="366"/>
      <c r="BE492" s="366"/>
      <c r="BF492" s="518"/>
      <c r="BG492" s="518"/>
      <c r="BH492" s="532" t="str">
        <f t="shared" si="31"/>
        <v/>
      </c>
      <c r="BI492" s="366"/>
      <c r="BJ492" s="533"/>
      <c r="BK492" s="366"/>
      <c r="BL492" s="525"/>
      <c r="BM492" s="525"/>
      <c r="BN492" s="525"/>
      <c r="BO492" s="525"/>
      <c r="BP492" s="525"/>
      <c r="BQ492" s="525"/>
      <c r="BR492" s="366"/>
      <c r="BS492" s="525"/>
      <c r="BT492" s="525"/>
      <c r="BU492" s="525"/>
      <c r="BV492" s="525"/>
      <c r="BW492" s="12"/>
      <c r="BX492"/>
    </row>
    <row r="493" spans="1:76" s="371" customFormat="1" ht="27" customHeight="1" x14ac:dyDescent="0.2">
      <c r="A493" s="365"/>
      <c r="B493" s="379"/>
      <c r="C493" s="366"/>
      <c r="D493" s="533" t="str">
        <f>IF(E492="","",(VLOOKUP(E492,Lookups!$B$4:$C$3001,2,FALSE)))</f>
        <v/>
      </c>
      <c r="E493" s="366"/>
      <c r="F493" s="366"/>
      <c r="G493" s="366"/>
      <c r="H493" s="366"/>
      <c r="I493" s="366"/>
      <c r="J493" s="366"/>
      <c r="K493" s="366"/>
      <c r="L493" s="366"/>
      <c r="M493" s="366"/>
      <c r="N493" s="366"/>
      <c r="O493" s="517"/>
      <c r="P493" s="517"/>
      <c r="Q493" s="365"/>
      <c r="R493" s="365"/>
      <c r="S493" s="365"/>
      <c r="T493" s="518"/>
      <c r="U493" s="366"/>
      <c r="V493" s="365"/>
      <c r="W493" s="365"/>
      <c r="X493" s="532" t="str">
        <f t="shared" si="28"/>
        <v/>
      </c>
      <c r="Y493" s="520"/>
      <c r="Z493" s="534" t="str">
        <f>IF(AA493="","",VLOOKUP(AA493,Lookups!L489:M512,2,FALSE))</f>
        <v/>
      </c>
      <c r="AA493" s="366"/>
      <c r="AB493" s="366"/>
      <c r="AC493" s="517"/>
      <c r="AD493" s="366"/>
      <c r="AE493" s="366"/>
      <c r="AF493" s="366"/>
      <c r="AG493" s="366"/>
      <c r="AH493" s="366"/>
      <c r="AI493" s="366"/>
      <c r="AJ493" s="366"/>
      <c r="AK493" s="366"/>
      <c r="AL493" s="532" t="str">
        <f>IF(AM493="","",(VLOOKUP(AM493,Lookups!V489:W510,2,FALSE)))</f>
        <v/>
      </c>
      <c r="AM493" s="366"/>
      <c r="AN493" s="366"/>
      <c r="AO493" s="532" t="str">
        <f t="shared" si="29"/>
        <v/>
      </c>
      <c r="AP493" s="366"/>
      <c r="AQ493" s="532" t="str">
        <f t="shared" si="30"/>
        <v/>
      </c>
      <c r="AR493" s="366"/>
      <c r="AS493" s="366"/>
      <c r="AT493" s="366"/>
      <c r="AU493" s="366"/>
      <c r="AV493" s="366"/>
      <c r="AW493" s="366"/>
      <c r="AX493" s="522"/>
      <c r="AY493" s="522"/>
      <c r="AZ493" s="522"/>
      <c r="BA493" s="522"/>
      <c r="BB493" s="366"/>
      <c r="BC493" s="366"/>
      <c r="BD493" s="366"/>
      <c r="BE493" s="366"/>
      <c r="BF493" s="518"/>
      <c r="BG493" s="518"/>
      <c r="BH493" s="532" t="str">
        <f t="shared" si="31"/>
        <v/>
      </c>
      <c r="BI493" s="366"/>
      <c r="BJ493" s="533"/>
      <c r="BK493" s="366"/>
      <c r="BL493" s="525"/>
      <c r="BM493" s="525"/>
      <c r="BN493" s="525"/>
      <c r="BO493" s="525"/>
      <c r="BP493" s="525"/>
      <c r="BQ493" s="525"/>
      <c r="BR493" s="366"/>
      <c r="BS493" s="525"/>
      <c r="BT493" s="525"/>
      <c r="BU493" s="525"/>
      <c r="BV493" s="525"/>
      <c r="BW493" s="12"/>
      <c r="BX493"/>
    </row>
    <row r="494" spans="1:76" s="371" customFormat="1" ht="27" customHeight="1" x14ac:dyDescent="0.2">
      <c r="A494" s="365"/>
      <c r="B494" s="379"/>
      <c r="C494" s="366"/>
      <c r="D494" s="533" t="str">
        <f>IF(E493="","",(VLOOKUP(E493,Lookups!$B$4:$C$3001,2,FALSE)))</f>
        <v/>
      </c>
      <c r="E494" s="366"/>
      <c r="F494" s="366"/>
      <c r="G494" s="366"/>
      <c r="H494" s="366"/>
      <c r="I494" s="366"/>
      <c r="J494" s="366"/>
      <c r="K494" s="366"/>
      <c r="L494" s="366"/>
      <c r="M494" s="366"/>
      <c r="N494" s="366"/>
      <c r="O494" s="517"/>
      <c r="P494" s="517"/>
      <c r="Q494" s="365"/>
      <c r="R494" s="365"/>
      <c r="S494" s="365"/>
      <c r="T494" s="518"/>
      <c r="U494" s="366"/>
      <c r="V494" s="365"/>
      <c r="W494" s="365"/>
      <c r="X494" s="532" t="str">
        <f t="shared" si="28"/>
        <v/>
      </c>
      <c r="Y494" s="520"/>
      <c r="Z494" s="534" t="str">
        <f>IF(AA494="","",VLOOKUP(AA494,Lookups!L490:M513,2,FALSE))</f>
        <v/>
      </c>
      <c r="AA494" s="366"/>
      <c r="AB494" s="366"/>
      <c r="AC494" s="517"/>
      <c r="AD494" s="366"/>
      <c r="AE494" s="366"/>
      <c r="AF494" s="366"/>
      <c r="AG494" s="366"/>
      <c r="AH494" s="366"/>
      <c r="AI494" s="366"/>
      <c r="AJ494" s="366"/>
      <c r="AK494" s="366"/>
      <c r="AL494" s="532" t="str">
        <f>IF(AM494="","",(VLOOKUP(AM494,Lookups!V490:W511,2,FALSE)))</f>
        <v/>
      </c>
      <c r="AM494" s="366"/>
      <c r="AN494" s="366"/>
      <c r="AO494" s="532" t="str">
        <f t="shared" si="29"/>
        <v/>
      </c>
      <c r="AP494" s="366"/>
      <c r="AQ494" s="532" t="str">
        <f t="shared" si="30"/>
        <v/>
      </c>
      <c r="AR494" s="366"/>
      <c r="AS494" s="366"/>
      <c r="AT494" s="366"/>
      <c r="AU494" s="366"/>
      <c r="AV494" s="366"/>
      <c r="AW494" s="366"/>
      <c r="AX494" s="522"/>
      <c r="AY494" s="522"/>
      <c r="AZ494" s="522"/>
      <c r="BA494" s="522"/>
      <c r="BB494" s="366"/>
      <c r="BC494" s="366"/>
      <c r="BD494" s="366"/>
      <c r="BE494" s="366"/>
      <c r="BF494" s="518"/>
      <c r="BG494" s="518"/>
      <c r="BH494" s="532" t="str">
        <f t="shared" si="31"/>
        <v/>
      </c>
      <c r="BI494" s="366"/>
      <c r="BJ494" s="533"/>
      <c r="BK494" s="366"/>
      <c r="BL494" s="525"/>
      <c r="BM494" s="525"/>
      <c r="BN494" s="525"/>
      <c r="BO494" s="525"/>
      <c r="BP494" s="525"/>
      <c r="BQ494" s="525"/>
      <c r="BR494" s="366"/>
      <c r="BS494" s="525"/>
      <c r="BT494" s="525"/>
      <c r="BU494" s="525"/>
      <c r="BV494" s="525"/>
      <c r="BW494" s="12"/>
      <c r="BX494"/>
    </row>
    <row r="495" spans="1:76" s="371" customFormat="1" ht="27" customHeight="1" x14ac:dyDescent="0.2">
      <c r="A495" s="365"/>
      <c r="B495" s="379"/>
      <c r="C495" s="366"/>
      <c r="D495" s="533" t="str">
        <f>IF(E494="","",(VLOOKUP(E494,Lookups!$B$4:$C$3001,2,FALSE)))</f>
        <v/>
      </c>
      <c r="E495" s="366"/>
      <c r="F495" s="366"/>
      <c r="G495" s="366"/>
      <c r="H495" s="366"/>
      <c r="I495" s="366"/>
      <c r="J495" s="366"/>
      <c r="K495" s="366"/>
      <c r="L495" s="366"/>
      <c r="M495" s="366"/>
      <c r="N495" s="366"/>
      <c r="O495" s="517"/>
      <c r="P495" s="517"/>
      <c r="Q495" s="365"/>
      <c r="R495" s="365"/>
      <c r="S495" s="365"/>
      <c r="T495" s="518"/>
      <c r="U495" s="366"/>
      <c r="V495" s="365"/>
      <c r="W495" s="365"/>
      <c r="X495" s="532" t="str">
        <f t="shared" si="28"/>
        <v/>
      </c>
      <c r="Y495" s="520"/>
      <c r="Z495" s="534" t="str">
        <f>IF(AA495="","",VLOOKUP(AA495,Lookups!L491:M514,2,FALSE))</f>
        <v/>
      </c>
      <c r="AA495" s="366"/>
      <c r="AB495" s="366"/>
      <c r="AC495" s="517"/>
      <c r="AD495" s="366"/>
      <c r="AE495" s="366"/>
      <c r="AF495" s="366"/>
      <c r="AG495" s="366"/>
      <c r="AH495" s="366"/>
      <c r="AI495" s="366"/>
      <c r="AJ495" s="366"/>
      <c r="AK495" s="366"/>
      <c r="AL495" s="532" t="str">
        <f>IF(AM495="","",(VLOOKUP(AM495,Lookups!V491:W512,2,FALSE)))</f>
        <v/>
      </c>
      <c r="AM495" s="366"/>
      <c r="AN495" s="366"/>
      <c r="AO495" s="532" t="str">
        <f t="shared" si="29"/>
        <v/>
      </c>
      <c r="AP495" s="366"/>
      <c r="AQ495" s="532" t="str">
        <f t="shared" si="30"/>
        <v/>
      </c>
      <c r="AR495" s="366"/>
      <c r="AS495" s="366"/>
      <c r="AT495" s="366"/>
      <c r="AU495" s="366"/>
      <c r="AV495" s="366"/>
      <c r="AW495" s="366"/>
      <c r="AX495" s="522"/>
      <c r="AY495" s="522"/>
      <c r="AZ495" s="522"/>
      <c r="BA495" s="522"/>
      <c r="BB495" s="366"/>
      <c r="BC495" s="366"/>
      <c r="BD495" s="366"/>
      <c r="BE495" s="366"/>
      <c r="BF495" s="518"/>
      <c r="BG495" s="518"/>
      <c r="BH495" s="532" t="str">
        <f t="shared" si="31"/>
        <v/>
      </c>
      <c r="BI495" s="366"/>
      <c r="BJ495" s="533"/>
      <c r="BK495" s="366"/>
      <c r="BL495" s="525"/>
      <c r="BM495" s="525"/>
      <c r="BN495" s="525"/>
      <c r="BO495" s="525"/>
      <c r="BP495" s="525"/>
      <c r="BQ495" s="525"/>
      <c r="BR495" s="366"/>
      <c r="BS495" s="525"/>
      <c r="BT495" s="525"/>
      <c r="BU495" s="525"/>
      <c r="BV495" s="525"/>
      <c r="BW495" s="12"/>
      <c r="BX495"/>
    </row>
    <row r="496" spans="1:76" s="371" customFormat="1" ht="27" customHeight="1" x14ac:dyDescent="0.2">
      <c r="A496" s="365"/>
      <c r="B496" s="379"/>
      <c r="C496" s="366"/>
      <c r="D496" s="533" t="str">
        <f>IF(E495="","",(VLOOKUP(E495,Lookups!$B$4:$C$3001,2,FALSE)))</f>
        <v/>
      </c>
      <c r="E496" s="366"/>
      <c r="F496" s="366"/>
      <c r="G496" s="366"/>
      <c r="H496" s="366"/>
      <c r="I496" s="366"/>
      <c r="J496" s="366"/>
      <c r="K496" s="366"/>
      <c r="L496" s="366"/>
      <c r="M496" s="366"/>
      <c r="N496" s="366"/>
      <c r="O496" s="517"/>
      <c r="P496" s="517"/>
      <c r="Q496" s="365"/>
      <c r="R496" s="365"/>
      <c r="S496" s="365"/>
      <c r="T496" s="518"/>
      <c r="U496" s="366"/>
      <c r="V496" s="365"/>
      <c r="W496" s="365"/>
      <c r="X496" s="532" t="str">
        <f t="shared" si="28"/>
        <v/>
      </c>
      <c r="Y496" s="520"/>
      <c r="Z496" s="534" t="str">
        <f>IF(AA496="","",VLOOKUP(AA496,Lookups!L492:M515,2,FALSE))</f>
        <v/>
      </c>
      <c r="AA496" s="366"/>
      <c r="AB496" s="366"/>
      <c r="AC496" s="517"/>
      <c r="AD496" s="366"/>
      <c r="AE496" s="366"/>
      <c r="AF496" s="366"/>
      <c r="AG496" s="366"/>
      <c r="AH496" s="366"/>
      <c r="AI496" s="366"/>
      <c r="AJ496" s="366"/>
      <c r="AK496" s="366"/>
      <c r="AL496" s="532" t="str">
        <f>IF(AM496="","",(VLOOKUP(AM496,Lookups!V492:W513,2,FALSE)))</f>
        <v/>
      </c>
      <c r="AM496" s="366"/>
      <c r="AN496" s="366"/>
      <c r="AO496" s="532" t="str">
        <f t="shared" si="29"/>
        <v/>
      </c>
      <c r="AP496" s="366"/>
      <c r="AQ496" s="532" t="str">
        <f t="shared" si="30"/>
        <v/>
      </c>
      <c r="AR496" s="366"/>
      <c r="AS496" s="366"/>
      <c r="AT496" s="366"/>
      <c r="AU496" s="366"/>
      <c r="AV496" s="366"/>
      <c r="AW496" s="366"/>
      <c r="AX496" s="522"/>
      <c r="AY496" s="522"/>
      <c r="AZ496" s="522"/>
      <c r="BA496" s="522"/>
      <c r="BB496" s="366"/>
      <c r="BC496" s="366"/>
      <c r="BD496" s="366"/>
      <c r="BE496" s="366"/>
      <c r="BF496" s="518"/>
      <c r="BG496" s="518"/>
      <c r="BH496" s="532" t="str">
        <f t="shared" si="31"/>
        <v/>
      </c>
      <c r="BI496" s="366"/>
      <c r="BJ496" s="533"/>
      <c r="BK496" s="366"/>
      <c r="BL496" s="525"/>
      <c r="BM496" s="525"/>
      <c r="BN496" s="525"/>
      <c r="BO496" s="525"/>
      <c r="BP496" s="525"/>
      <c r="BQ496" s="525"/>
      <c r="BR496" s="366"/>
      <c r="BS496" s="525"/>
      <c r="BT496" s="525"/>
      <c r="BU496" s="525"/>
      <c r="BV496" s="525"/>
      <c r="BW496" s="12"/>
      <c r="BX496"/>
    </row>
    <row r="497" spans="1:76" s="371" customFormat="1" ht="27" customHeight="1" x14ac:dyDescent="0.2">
      <c r="A497" s="365"/>
      <c r="B497" s="379"/>
      <c r="C497" s="366"/>
      <c r="D497" s="533" t="str">
        <f>IF(E496="","",(VLOOKUP(E496,Lookups!$B$4:$C$3001,2,FALSE)))</f>
        <v/>
      </c>
      <c r="E497" s="366"/>
      <c r="F497" s="366"/>
      <c r="G497" s="366"/>
      <c r="H497" s="366"/>
      <c r="I497" s="366"/>
      <c r="J497" s="366"/>
      <c r="K497" s="366"/>
      <c r="L497" s="366"/>
      <c r="M497" s="366"/>
      <c r="N497" s="366"/>
      <c r="O497" s="517"/>
      <c r="P497" s="517"/>
      <c r="Q497" s="365"/>
      <c r="R497" s="365"/>
      <c r="S497" s="365"/>
      <c r="T497" s="518"/>
      <c r="U497" s="366"/>
      <c r="V497" s="365"/>
      <c r="W497" s="365"/>
      <c r="X497" s="532" t="str">
        <f t="shared" si="28"/>
        <v/>
      </c>
      <c r="Y497" s="520"/>
      <c r="Z497" s="534" t="str">
        <f>IF(AA497="","",VLOOKUP(AA497,Lookups!L493:M516,2,FALSE))</f>
        <v/>
      </c>
      <c r="AA497" s="366"/>
      <c r="AB497" s="366"/>
      <c r="AC497" s="517"/>
      <c r="AD497" s="366"/>
      <c r="AE497" s="366"/>
      <c r="AF497" s="366"/>
      <c r="AG497" s="366"/>
      <c r="AH497" s="366"/>
      <c r="AI497" s="366"/>
      <c r="AJ497" s="366"/>
      <c r="AK497" s="366"/>
      <c r="AL497" s="532" t="str">
        <f>IF(AM497="","",(VLOOKUP(AM497,Lookups!V493:W514,2,FALSE)))</f>
        <v/>
      </c>
      <c r="AM497" s="366"/>
      <c r="AN497" s="366"/>
      <c r="AO497" s="532" t="str">
        <f t="shared" si="29"/>
        <v/>
      </c>
      <c r="AP497" s="366"/>
      <c r="AQ497" s="532" t="str">
        <f t="shared" si="30"/>
        <v/>
      </c>
      <c r="AR497" s="366"/>
      <c r="AS497" s="366"/>
      <c r="AT497" s="366"/>
      <c r="AU497" s="366"/>
      <c r="AV497" s="366"/>
      <c r="AW497" s="366"/>
      <c r="AX497" s="522"/>
      <c r="AY497" s="522"/>
      <c r="AZ497" s="522"/>
      <c r="BA497" s="522"/>
      <c r="BB497" s="366"/>
      <c r="BC497" s="366"/>
      <c r="BD497" s="366"/>
      <c r="BE497" s="366"/>
      <c r="BF497" s="518"/>
      <c r="BG497" s="518"/>
      <c r="BH497" s="532" t="str">
        <f t="shared" si="31"/>
        <v/>
      </c>
      <c r="BI497" s="366"/>
      <c r="BJ497" s="533"/>
      <c r="BK497" s="366"/>
      <c r="BL497" s="525"/>
      <c r="BM497" s="525"/>
      <c r="BN497" s="525"/>
      <c r="BO497" s="525"/>
      <c r="BP497" s="525"/>
      <c r="BQ497" s="525"/>
      <c r="BR497" s="366"/>
      <c r="BS497" s="525"/>
      <c r="BT497" s="525"/>
      <c r="BU497" s="525"/>
      <c r="BV497" s="525"/>
      <c r="BW497" s="12"/>
      <c r="BX497"/>
    </row>
    <row r="498" spans="1:76" s="371" customFormat="1" ht="27" customHeight="1" x14ac:dyDescent="0.2">
      <c r="A498" s="365"/>
      <c r="B498" s="379"/>
      <c r="C498" s="366"/>
      <c r="D498" s="533" t="str">
        <f>IF(E497="","",(VLOOKUP(E497,Lookups!$B$4:$C$3001,2,FALSE)))</f>
        <v/>
      </c>
      <c r="E498" s="366"/>
      <c r="F498" s="366"/>
      <c r="G498" s="366"/>
      <c r="H498" s="366"/>
      <c r="I498" s="366"/>
      <c r="J498" s="366"/>
      <c r="K498" s="366"/>
      <c r="L498" s="366"/>
      <c r="M498" s="366"/>
      <c r="N498" s="366"/>
      <c r="O498" s="517"/>
      <c r="P498" s="517"/>
      <c r="Q498" s="365"/>
      <c r="R498" s="365"/>
      <c r="S498" s="365"/>
      <c r="T498" s="518"/>
      <c r="U498" s="366"/>
      <c r="V498" s="365"/>
      <c r="W498" s="365"/>
      <c r="X498" s="532" t="str">
        <f t="shared" si="28"/>
        <v/>
      </c>
      <c r="Y498" s="520"/>
      <c r="Z498" s="534" t="str">
        <f>IF(AA498="","",VLOOKUP(AA498,Lookups!L494:M517,2,FALSE))</f>
        <v/>
      </c>
      <c r="AA498" s="366"/>
      <c r="AB498" s="366"/>
      <c r="AC498" s="517"/>
      <c r="AD498" s="366"/>
      <c r="AE498" s="366"/>
      <c r="AF498" s="366"/>
      <c r="AG498" s="366"/>
      <c r="AH498" s="366"/>
      <c r="AI498" s="366"/>
      <c r="AJ498" s="366"/>
      <c r="AK498" s="366"/>
      <c r="AL498" s="532" t="str">
        <f>IF(AM498="","",(VLOOKUP(AM498,Lookups!V494:W515,2,FALSE)))</f>
        <v/>
      </c>
      <c r="AM498" s="366"/>
      <c r="AN498" s="366"/>
      <c r="AO498" s="532" t="str">
        <f t="shared" si="29"/>
        <v/>
      </c>
      <c r="AP498" s="366"/>
      <c r="AQ498" s="532" t="str">
        <f t="shared" si="30"/>
        <v/>
      </c>
      <c r="AR498" s="366"/>
      <c r="AS498" s="366"/>
      <c r="AT498" s="366"/>
      <c r="AU498" s="366"/>
      <c r="AV498" s="366"/>
      <c r="AW498" s="366"/>
      <c r="AX498" s="522"/>
      <c r="AY498" s="522"/>
      <c r="AZ498" s="522"/>
      <c r="BA498" s="522"/>
      <c r="BB498" s="366"/>
      <c r="BC498" s="366"/>
      <c r="BD498" s="366"/>
      <c r="BE498" s="366"/>
      <c r="BF498" s="518"/>
      <c r="BG498" s="518"/>
      <c r="BH498" s="532" t="str">
        <f t="shared" si="31"/>
        <v/>
      </c>
      <c r="BI498" s="366"/>
      <c r="BJ498" s="533"/>
      <c r="BK498" s="366"/>
      <c r="BL498" s="525"/>
      <c r="BM498" s="525"/>
      <c r="BN498" s="525"/>
      <c r="BO498" s="525"/>
      <c r="BP498" s="525"/>
      <c r="BQ498" s="525"/>
      <c r="BR498" s="366"/>
      <c r="BS498" s="525"/>
      <c r="BT498" s="525"/>
      <c r="BU498" s="525"/>
      <c r="BV498" s="525"/>
      <c r="BW498" s="12"/>
      <c r="BX498"/>
    </row>
    <row r="499" spans="1:76" s="371" customFormat="1" ht="27" customHeight="1" x14ac:dyDescent="0.2">
      <c r="A499" s="365"/>
      <c r="B499" s="379"/>
      <c r="C499" s="366"/>
      <c r="D499" s="533" t="str">
        <f>IF(E498="","",(VLOOKUP(E498,Lookups!$B$4:$C$3001,2,FALSE)))</f>
        <v/>
      </c>
      <c r="E499" s="366"/>
      <c r="F499" s="366"/>
      <c r="G499" s="366"/>
      <c r="H499" s="366"/>
      <c r="I499" s="366"/>
      <c r="J499" s="366"/>
      <c r="K499" s="366"/>
      <c r="L499" s="366"/>
      <c r="M499" s="366"/>
      <c r="N499" s="366"/>
      <c r="O499" s="517"/>
      <c r="P499" s="517"/>
      <c r="Q499" s="365"/>
      <c r="R499" s="365"/>
      <c r="S499" s="365"/>
      <c r="T499" s="518"/>
      <c r="U499" s="366"/>
      <c r="V499" s="365"/>
      <c r="W499" s="365"/>
      <c r="X499" s="532" t="str">
        <f t="shared" si="28"/>
        <v/>
      </c>
      <c r="Y499" s="520"/>
      <c r="Z499" s="534" t="str">
        <f>IF(AA499="","",VLOOKUP(AA499,Lookups!L495:M518,2,FALSE))</f>
        <v/>
      </c>
      <c r="AA499" s="366"/>
      <c r="AB499" s="366"/>
      <c r="AC499" s="517"/>
      <c r="AD499" s="366"/>
      <c r="AE499" s="366"/>
      <c r="AF499" s="366"/>
      <c r="AG499" s="366"/>
      <c r="AH499" s="366"/>
      <c r="AI499" s="366"/>
      <c r="AJ499" s="366"/>
      <c r="AK499" s="366"/>
      <c r="AL499" s="532" t="str">
        <f>IF(AM499="","",(VLOOKUP(AM499,Lookups!V495:W516,2,FALSE)))</f>
        <v/>
      </c>
      <c r="AM499" s="366"/>
      <c r="AN499" s="366"/>
      <c r="AO499" s="532" t="str">
        <f t="shared" si="29"/>
        <v/>
      </c>
      <c r="AP499" s="366"/>
      <c r="AQ499" s="532" t="str">
        <f t="shared" si="30"/>
        <v/>
      </c>
      <c r="AR499" s="366"/>
      <c r="AS499" s="366"/>
      <c r="AT499" s="366"/>
      <c r="AU499" s="366"/>
      <c r="AV499" s="366"/>
      <c r="AW499" s="366"/>
      <c r="AX499" s="522"/>
      <c r="AY499" s="522"/>
      <c r="AZ499" s="522"/>
      <c r="BA499" s="522"/>
      <c r="BB499" s="366"/>
      <c r="BC499" s="366"/>
      <c r="BD499" s="366"/>
      <c r="BE499" s="366"/>
      <c r="BF499" s="518"/>
      <c r="BG499" s="518"/>
      <c r="BH499" s="532" t="str">
        <f t="shared" si="31"/>
        <v/>
      </c>
      <c r="BI499" s="366"/>
      <c r="BJ499" s="533"/>
      <c r="BK499" s="366"/>
      <c r="BL499" s="525"/>
      <c r="BM499" s="525"/>
      <c r="BN499" s="525"/>
      <c r="BO499" s="525"/>
      <c r="BP499" s="525"/>
      <c r="BQ499" s="525"/>
      <c r="BR499" s="366"/>
      <c r="BS499" s="525"/>
      <c r="BT499" s="525"/>
      <c r="BU499" s="525"/>
      <c r="BV499" s="525"/>
      <c r="BW499" s="12"/>
      <c r="BX499"/>
    </row>
    <row r="500" spans="1:76" s="371" customFormat="1" ht="27" customHeight="1" x14ac:dyDescent="0.2">
      <c r="A500" s="365"/>
      <c r="B500" s="379"/>
      <c r="C500" s="366"/>
      <c r="D500" s="533" t="str">
        <f>IF(E499="","",(VLOOKUP(E499,Lookups!$B$4:$C$3001,2,FALSE)))</f>
        <v/>
      </c>
      <c r="E500" s="366"/>
      <c r="F500" s="366"/>
      <c r="G500" s="366"/>
      <c r="H500" s="366"/>
      <c r="I500" s="366"/>
      <c r="J500" s="366"/>
      <c r="K500" s="366"/>
      <c r="L500" s="366"/>
      <c r="M500" s="366"/>
      <c r="N500" s="366"/>
      <c r="O500" s="517"/>
      <c r="P500" s="517"/>
      <c r="Q500" s="365"/>
      <c r="R500" s="365"/>
      <c r="S500" s="365"/>
      <c r="T500" s="518"/>
      <c r="U500" s="366"/>
      <c r="V500" s="365"/>
      <c r="W500" s="365"/>
      <c r="X500" s="532" t="str">
        <f t="shared" si="28"/>
        <v/>
      </c>
      <c r="Y500" s="520"/>
      <c r="Z500" s="534" t="str">
        <f>IF(AA500="","",VLOOKUP(AA500,Lookups!L496:M519,2,FALSE))</f>
        <v/>
      </c>
      <c r="AA500" s="366"/>
      <c r="AB500" s="366"/>
      <c r="AC500" s="517"/>
      <c r="AD500" s="366"/>
      <c r="AE500" s="366"/>
      <c r="AF500" s="366"/>
      <c r="AG500" s="366"/>
      <c r="AH500" s="366"/>
      <c r="AI500" s="366"/>
      <c r="AJ500" s="366"/>
      <c r="AK500" s="366"/>
      <c r="AL500" s="532" t="str">
        <f>IF(AM500="","",(VLOOKUP(AM500,Lookups!V496:W517,2,FALSE)))</f>
        <v/>
      </c>
      <c r="AM500" s="366"/>
      <c r="AN500" s="366"/>
      <c r="AO500" s="532" t="str">
        <f t="shared" si="29"/>
        <v/>
      </c>
      <c r="AP500" s="366"/>
      <c r="AQ500" s="532" t="str">
        <f t="shared" si="30"/>
        <v/>
      </c>
      <c r="AR500" s="366"/>
      <c r="AS500" s="366"/>
      <c r="AT500" s="366"/>
      <c r="AU500" s="366"/>
      <c r="AV500" s="366"/>
      <c r="AW500" s="366"/>
      <c r="AX500" s="522"/>
      <c r="AY500" s="522"/>
      <c r="AZ500" s="522"/>
      <c r="BA500" s="522"/>
      <c r="BB500" s="366"/>
      <c r="BC500" s="366"/>
      <c r="BD500" s="366"/>
      <c r="BE500" s="366"/>
      <c r="BF500" s="518"/>
      <c r="BG500" s="518"/>
      <c r="BH500" s="532" t="str">
        <f t="shared" si="31"/>
        <v/>
      </c>
      <c r="BI500" s="366"/>
      <c r="BJ500" s="533"/>
      <c r="BK500" s="366"/>
      <c r="BL500" s="525"/>
      <c r="BM500" s="525"/>
      <c r="BN500" s="525"/>
      <c r="BO500" s="525"/>
      <c r="BP500" s="525"/>
      <c r="BQ500" s="525"/>
      <c r="BR500" s="366"/>
      <c r="BS500" s="525"/>
      <c r="BT500" s="525"/>
      <c r="BU500" s="525"/>
      <c r="BV500" s="525"/>
      <c r="BW500" s="12"/>
      <c r="BX500"/>
    </row>
    <row r="501" spans="1:76" s="371" customFormat="1" ht="27" customHeight="1" x14ac:dyDescent="0.2">
      <c r="A501" s="365"/>
      <c r="B501" s="379"/>
      <c r="C501" s="366"/>
      <c r="D501" s="533" t="str">
        <f>IF(E500="","",(VLOOKUP(E500,Lookups!$B$4:$C$3001,2,FALSE)))</f>
        <v/>
      </c>
      <c r="E501" s="366"/>
      <c r="F501" s="366"/>
      <c r="G501" s="366"/>
      <c r="H501" s="366"/>
      <c r="I501" s="366"/>
      <c r="J501" s="366"/>
      <c r="K501" s="366"/>
      <c r="L501" s="366"/>
      <c r="M501" s="366"/>
      <c r="N501" s="366"/>
      <c r="O501" s="517"/>
      <c r="P501" s="517"/>
      <c r="Q501" s="365"/>
      <c r="R501" s="365"/>
      <c r="S501" s="365"/>
      <c r="T501" s="518"/>
      <c r="U501" s="366"/>
      <c r="V501" s="365"/>
      <c r="W501" s="365"/>
      <c r="X501" s="532" t="str">
        <f t="shared" si="28"/>
        <v/>
      </c>
      <c r="Y501" s="520"/>
      <c r="Z501" s="534" t="str">
        <f>IF(AA501="","",VLOOKUP(AA501,Lookups!L497:M520,2,FALSE))</f>
        <v/>
      </c>
      <c r="AA501" s="366"/>
      <c r="AB501" s="366"/>
      <c r="AC501" s="517"/>
      <c r="AD501" s="366"/>
      <c r="AE501" s="366"/>
      <c r="AF501" s="366"/>
      <c r="AG501" s="366"/>
      <c r="AH501" s="366"/>
      <c r="AI501" s="366"/>
      <c r="AJ501" s="366"/>
      <c r="AK501" s="366"/>
      <c r="AL501" s="532" t="str">
        <f>IF(AM501="","",(VLOOKUP(AM501,Lookups!V497:W518,2,FALSE)))</f>
        <v/>
      </c>
      <c r="AM501" s="366"/>
      <c r="AN501" s="366"/>
      <c r="AO501" s="532" t="str">
        <f t="shared" si="29"/>
        <v/>
      </c>
      <c r="AP501" s="366"/>
      <c r="AQ501" s="532" t="str">
        <f t="shared" si="30"/>
        <v/>
      </c>
      <c r="AR501" s="366"/>
      <c r="AS501" s="366"/>
      <c r="AT501" s="366"/>
      <c r="AU501" s="366"/>
      <c r="AV501" s="366"/>
      <c r="AW501" s="366"/>
      <c r="AX501" s="522"/>
      <c r="AY501" s="522"/>
      <c r="AZ501" s="522"/>
      <c r="BA501" s="522"/>
      <c r="BB501" s="366"/>
      <c r="BC501" s="366"/>
      <c r="BD501" s="366"/>
      <c r="BE501" s="366"/>
      <c r="BF501" s="518"/>
      <c r="BG501" s="518"/>
      <c r="BH501" s="532" t="str">
        <f t="shared" si="31"/>
        <v/>
      </c>
      <c r="BI501" s="366"/>
      <c r="BJ501" s="533"/>
      <c r="BK501" s="366"/>
      <c r="BL501" s="525"/>
      <c r="BM501" s="525"/>
      <c r="BN501" s="525"/>
      <c r="BO501" s="525"/>
      <c r="BP501" s="525"/>
      <c r="BQ501" s="525"/>
      <c r="BR501" s="366"/>
      <c r="BS501" s="525"/>
      <c r="BT501" s="525"/>
      <c r="BU501" s="525"/>
      <c r="BV501" s="525"/>
      <c r="BW501" s="12"/>
      <c r="BX501"/>
    </row>
    <row r="502" spans="1:76" s="371" customFormat="1" ht="27" customHeight="1" x14ac:dyDescent="0.2">
      <c r="A502" s="365"/>
      <c r="B502" s="379"/>
      <c r="C502" s="366"/>
      <c r="D502" s="533" t="str">
        <f>IF(E501="","",(VLOOKUP(E501,Lookups!$B$4:$C$3001,2,FALSE)))</f>
        <v/>
      </c>
      <c r="E502" s="366"/>
      <c r="F502" s="366"/>
      <c r="G502" s="366"/>
      <c r="H502" s="366"/>
      <c r="I502" s="366"/>
      <c r="J502" s="366"/>
      <c r="K502" s="366"/>
      <c r="L502" s="366"/>
      <c r="M502" s="366"/>
      <c r="N502" s="366"/>
      <c r="O502" s="517"/>
      <c r="P502" s="517"/>
      <c r="Q502" s="365"/>
      <c r="R502" s="365"/>
      <c r="S502" s="365"/>
      <c r="T502" s="518"/>
      <c r="U502" s="366"/>
      <c r="V502" s="365"/>
      <c r="W502" s="365"/>
      <c r="X502" s="532" t="str">
        <f t="shared" si="28"/>
        <v/>
      </c>
      <c r="Y502" s="520"/>
      <c r="Z502" s="534" t="str">
        <f>IF(AA502="","",VLOOKUP(AA502,Lookups!L498:M521,2,FALSE))</f>
        <v/>
      </c>
      <c r="AA502" s="366"/>
      <c r="AB502" s="366"/>
      <c r="AC502" s="517"/>
      <c r="AD502" s="366"/>
      <c r="AE502" s="366"/>
      <c r="AF502" s="366"/>
      <c r="AG502" s="366"/>
      <c r="AH502" s="366"/>
      <c r="AI502" s="366"/>
      <c r="AJ502" s="366"/>
      <c r="AK502" s="366"/>
      <c r="AL502" s="532" t="str">
        <f>IF(AM502="","",(VLOOKUP(AM502,Lookups!V498:W519,2,FALSE)))</f>
        <v/>
      </c>
      <c r="AM502" s="366"/>
      <c r="AN502" s="366"/>
      <c r="AO502" s="532" t="str">
        <f t="shared" si="29"/>
        <v/>
      </c>
      <c r="AP502" s="366"/>
      <c r="AQ502" s="532" t="str">
        <f t="shared" si="30"/>
        <v/>
      </c>
      <c r="AR502" s="366"/>
      <c r="AS502" s="366"/>
      <c r="AT502" s="366"/>
      <c r="AU502" s="366"/>
      <c r="AV502" s="366"/>
      <c r="AW502" s="366"/>
      <c r="AX502" s="522"/>
      <c r="AY502" s="522"/>
      <c r="AZ502" s="522"/>
      <c r="BA502" s="522"/>
      <c r="BB502" s="366"/>
      <c r="BC502" s="366"/>
      <c r="BD502" s="366"/>
      <c r="BE502" s="366"/>
      <c r="BF502" s="518"/>
      <c r="BG502" s="518"/>
      <c r="BH502" s="532" t="str">
        <f t="shared" si="31"/>
        <v/>
      </c>
      <c r="BI502" s="366"/>
      <c r="BJ502" s="533"/>
      <c r="BK502" s="366"/>
      <c r="BL502" s="525"/>
      <c r="BM502" s="525"/>
      <c r="BN502" s="525"/>
      <c r="BO502" s="525"/>
      <c r="BP502" s="525"/>
      <c r="BQ502" s="525"/>
      <c r="BR502" s="366"/>
      <c r="BS502" s="525"/>
      <c r="BT502" s="525"/>
      <c r="BU502" s="525"/>
      <c r="BV502" s="525"/>
      <c r="BW502" s="12"/>
      <c r="BX502"/>
    </row>
    <row r="503" spans="1:76" s="371" customFormat="1" ht="27" customHeight="1" x14ac:dyDescent="0.2">
      <c r="A503" s="365"/>
      <c r="B503" s="379"/>
      <c r="C503" s="366"/>
      <c r="D503" s="533" t="str">
        <f>IF(E502="","",(VLOOKUP(E502,Lookups!$B$4:$C$3001,2,FALSE)))</f>
        <v/>
      </c>
      <c r="E503" s="366"/>
      <c r="F503" s="366"/>
      <c r="G503" s="366"/>
      <c r="H503" s="366"/>
      <c r="I503" s="366"/>
      <c r="J503" s="366"/>
      <c r="K503" s="366"/>
      <c r="L503" s="366"/>
      <c r="M503" s="366"/>
      <c r="N503" s="366"/>
      <c r="O503" s="517"/>
      <c r="P503" s="517"/>
      <c r="Q503" s="365"/>
      <c r="R503" s="365"/>
      <c r="S503" s="365"/>
      <c r="T503" s="518"/>
      <c r="U503" s="366"/>
      <c r="V503" s="365"/>
      <c r="W503" s="365"/>
      <c r="X503" s="532" t="str">
        <f t="shared" si="28"/>
        <v/>
      </c>
      <c r="Y503" s="520"/>
      <c r="Z503" s="534" t="str">
        <f>IF(AA503="","",VLOOKUP(AA503,Lookups!L499:M522,2,FALSE))</f>
        <v/>
      </c>
      <c r="AA503" s="366"/>
      <c r="AB503" s="366"/>
      <c r="AC503" s="517"/>
      <c r="AD503" s="366"/>
      <c r="AE503" s="366"/>
      <c r="AF503" s="366"/>
      <c r="AG503" s="366"/>
      <c r="AH503" s="366"/>
      <c r="AI503" s="366"/>
      <c r="AJ503" s="366"/>
      <c r="AK503" s="366"/>
      <c r="AL503" s="532" t="str">
        <f>IF(AM503="","",(VLOOKUP(AM503,Lookups!V499:W520,2,FALSE)))</f>
        <v/>
      </c>
      <c r="AM503" s="366"/>
      <c r="AN503" s="366"/>
      <c r="AO503" s="532" t="str">
        <f t="shared" si="29"/>
        <v/>
      </c>
      <c r="AP503" s="366"/>
      <c r="AQ503" s="532" t="str">
        <f t="shared" si="30"/>
        <v/>
      </c>
      <c r="AR503" s="366"/>
      <c r="AS503" s="366"/>
      <c r="AT503" s="366"/>
      <c r="AU503" s="366"/>
      <c r="AV503" s="366"/>
      <c r="AW503" s="366"/>
      <c r="AX503" s="522"/>
      <c r="AY503" s="522"/>
      <c r="AZ503" s="522"/>
      <c r="BA503" s="522"/>
      <c r="BB503" s="366"/>
      <c r="BC503" s="366"/>
      <c r="BD503" s="366"/>
      <c r="BE503" s="366"/>
      <c r="BF503" s="518"/>
      <c r="BG503" s="518"/>
      <c r="BH503" s="532" t="str">
        <f t="shared" si="31"/>
        <v/>
      </c>
      <c r="BI503" s="366"/>
      <c r="BJ503" s="533"/>
      <c r="BK503" s="366"/>
      <c r="BL503" s="525"/>
      <c r="BM503" s="525"/>
      <c r="BN503" s="525"/>
      <c r="BO503" s="525"/>
      <c r="BP503" s="525"/>
      <c r="BQ503" s="525"/>
      <c r="BR503" s="366"/>
      <c r="BS503" s="525"/>
      <c r="BT503" s="525"/>
      <c r="BU503" s="525"/>
      <c r="BV503" s="525"/>
      <c r="BW503" s="12"/>
      <c r="BX503"/>
    </row>
    <row r="504" spans="1:76" s="371" customFormat="1" ht="27" customHeight="1" x14ac:dyDescent="0.2">
      <c r="A504" s="365"/>
      <c r="B504" s="379"/>
      <c r="C504" s="366"/>
      <c r="D504" s="533" t="str">
        <f>IF(E503="","",(VLOOKUP(E503,Lookups!$B$4:$C$3001,2,FALSE)))</f>
        <v/>
      </c>
      <c r="E504" s="366"/>
      <c r="F504" s="366"/>
      <c r="G504" s="366"/>
      <c r="H504" s="366"/>
      <c r="I504" s="366"/>
      <c r="J504" s="366"/>
      <c r="K504" s="366"/>
      <c r="L504" s="366"/>
      <c r="M504" s="366"/>
      <c r="N504" s="366"/>
      <c r="O504" s="517"/>
      <c r="P504" s="517"/>
      <c r="Q504" s="365"/>
      <c r="R504" s="365"/>
      <c r="S504" s="365"/>
      <c r="T504" s="518"/>
      <c r="U504" s="366"/>
      <c r="V504" s="365"/>
      <c r="W504" s="365"/>
      <c r="X504" s="532" t="str">
        <f t="shared" si="28"/>
        <v/>
      </c>
      <c r="Y504" s="520"/>
      <c r="Z504" s="534" t="str">
        <f>IF(AA504="","",VLOOKUP(AA504,Lookups!L500:M523,2,FALSE))</f>
        <v/>
      </c>
      <c r="AA504" s="366"/>
      <c r="AB504" s="366"/>
      <c r="AC504" s="517"/>
      <c r="AD504" s="366"/>
      <c r="AE504" s="366"/>
      <c r="AF504" s="366"/>
      <c r="AG504" s="366"/>
      <c r="AH504" s="366"/>
      <c r="AI504" s="366"/>
      <c r="AJ504" s="366"/>
      <c r="AK504" s="366"/>
      <c r="AL504" s="532" t="str">
        <f>IF(AM504="","",(VLOOKUP(AM504,Lookups!V500:W521,2,FALSE)))</f>
        <v/>
      </c>
      <c r="AM504" s="366"/>
      <c r="AN504" s="366"/>
      <c r="AO504" s="532" t="str">
        <f t="shared" si="29"/>
        <v/>
      </c>
      <c r="AP504" s="366"/>
      <c r="AQ504" s="532" t="str">
        <f t="shared" si="30"/>
        <v/>
      </c>
      <c r="AR504" s="366"/>
      <c r="AS504" s="366"/>
      <c r="AT504" s="366"/>
      <c r="AU504" s="366"/>
      <c r="AV504" s="366"/>
      <c r="AW504" s="366"/>
      <c r="AX504" s="522"/>
      <c r="AY504" s="522"/>
      <c r="AZ504" s="522"/>
      <c r="BA504" s="522"/>
      <c r="BB504" s="366"/>
      <c r="BC504" s="366"/>
      <c r="BD504" s="366"/>
      <c r="BE504" s="366"/>
      <c r="BF504" s="518"/>
      <c r="BG504" s="518"/>
      <c r="BH504" s="532" t="str">
        <f t="shared" si="31"/>
        <v/>
      </c>
      <c r="BI504" s="366"/>
      <c r="BJ504" s="533"/>
      <c r="BK504" s="366"/>
      <c r="BL504" s="525"/>
      <c r="BM504" s="525"/>
      <c r="BN504" s="525"/>
      <c r="BO504" s="525"/>
      <c r="BP504" s="525"/>
      <c r="BQ504" s="525"/>
      <c r="BR504" s="366"/>
      <c r="BS504" s="525"/>
      <c r="BT504" s="525"/>
      <c r="BU504" s="525"/>
      <c r="BV504" s="525"/>
      <c r="BW504" s="12"/>
      <c r="BX504"/>
    </row>
    <row r="505" spans="1:76" s="371" customFormat="1" ht="27" customHeight="1" x14ac:dyDescent="0.2">
      <c r="A505" s="365"/>
      <c r="B505" s="379"/>
      <c r="C505" s="366"/>
      <c r="D505" s="533" t="str">
        <f>IF(E504="","",(VLOOKUP(E504,Lookups!$B$4:$C$3001,2,FALSE)))</f>
        <v/>
      </c>
      <c r="E505" s="366"/>
      <c r="F505" s="366"/>
      <c r="G505" s="366"/>
      <c r="H505" s="366"/>
      <c r="I505" s="366"/>
      <c r="J505" s="366"/>
      <c r="K505" s="366"/>
      <c r="L505" s="366"/>
      <c r="M505" s="366"/>
      <c r="N505" s="366"/>
      <c r="O505" s="517"/>
      <c r="P505" s="517"/>
      <c r="Q505" s="365"/>
      <c r="R505" s="365"/>
      <c r="S505" s="365"/>
      <c r="T505" s="518"/>
      <c r="U505" s="366"/>
      <c r="V505" s="365"/>
      <c r="W505" s="365"/>
      <c r="X505" s="532" t="str">
        <f t="shared" si="28"/>
        <v/>
      </c>
      <c r="Y505" s="520"/>
      <c r="Z505" s="534" t="str">
        <f>IF(AA505="","",VLOOKUP(AA505,Lookups!L501:M524,2,FALSE))</f>
        <v/>
      </c>
      <c r="AA505" s="366"/>
      <c r="AB505" s="366"/>
      <c r="AC505" s="517"/>
      <c r="AD505" s="366"/>
      <c r="AE505" s="366"/>
      <c r="AF505" s="366"/>
      <c r="AG505" s="366"/>
      <c r="AH505" s="366"/>
      <c r="AI505" s="366"/>
      <c r="AJ505" s="366"/>
      <c r="AK505" s="366"/>
      <c r="AL505" s="532" t="str">
        <f>IF(AM505="","",(VLOOKUP(AM505,Lookups!V501:W522,2,FALSE)))</f>
        <v/>
      </c>
      <c r="AM505" s="366"/>
      <c r="AN505" s="366"/>
      <c r="AO505" s="532" t="str">
        <f t="shared" si="29"/>
        <v/>
      </c>
      <c r="AP505" s="366"/>
      <c r="AQ505" s="532" t="str">
        <f t="shared" si="30"/>
        <v/>
      </c>
      <c r="AR505" s="366"/>
      <c r="AS505" s="366"/>
      <c r="AT505" s="366"/>
      <c r="AU505" s="366"/>
      <c r="AV505" s="366"/>
      <c r="AW505" s="366"/>
      <c r="AX505" s="522"/>
      <c r="AY505" s="522"/>
      <c r="AZ505" s="522"/>
      <c r="BA505" s="522"/>
      <c r="BB505" s="366"/>
      <c r="BC505" s="366"/>
      <c r="BD505" s="366"/>
      <c r="BE505" s="366"/>
      <c r="BF505" s="518"/>
      <c r="BG505" s="518"/>
      <c r="BH505" s="532" t="str">
        <f t="shared" si="31"/>
        <v/>
      </c>
      <c r="BI505" s="366"/>
      <c r="BJ505" s="533"/>
      <c r="BK505" s="366"/>
      <c r="BL505" s="525"/>
      <c r="BM505" s="525"/>
      <c r="BN505" s="525"/>
      <c r="BO505" s="525"/>
      <c r="BP505" s="525"/>
      <c r="BQ505" s="525"/>
      <c r="BR505" s="366"/>
      <c r="BS505" s="525"/>
      <c r="BT505" s="525"/>
      <c r="BU505" s="525"/>
      <c r="BV505" s="525"/>
      <c r="BW505" s="12"/>
      <c r="BX505"/>
    </row>
    <row r="506" spans="1:76" s="371" customFormat="1" ht="27" customHeight="1" x14ac:dyDescent="0.2">
      <c r="A506" s="365"/>
      <c r="B506" s="379"/>
      <c r="C506" s="366"/>
      <c r="D506" s="533" t="str">
        <f>IF(E505="","",(VLOOKUP(E505,Lookups!$B$4:$C$3001,2,FALSE)))</f>
        <v/>
      </c>
      <c r="E506" s="366"/>
      <c r="F506" s="366"/>
      <c r="G506" s="366"/>
      <c r="H506" s="366"/>
      <c r="I506" s="366"/>
      <c r="J506" s="366"/>
      <c r="K506" s="366"/>
      <c r="L506" s="366"/>
      <c r="M506" s="366"/>
      <c r="N506" s="366"/>
      <c r="O506" s="517"/>
      <c r="P506" s="517"/>
      <c r="Q506" s="365"/>
      <c r="R506" s="365"/>
      <c r="S506" s="365"/>
      <c r="T506" s="518"/>
      <c r="U506" s="366"/>
      <c r="V506" s="365"/>
      <c r="W506" s="365"/>
      <c r="X506" s="532" t="str">
        <f t="shared" si="28"/>
        <v/>
      </c>
      <c r="Y506" s="520"/>
      <c r="Z506" s="534" t="str">
        <f>IF(AA506="","",VLOOKUP(AA506,Lookups!L502:M525,2,FALSE))</f>
        <v/>
      </c>
      <c r="AA506" s="366"/>
      <c r="AB506" s="366"/>
      <c r="AC506" s="517"/>
      <c r="AD506" s="366"/>
      <c r="AE506" s="366"/>
      <c r="AF506" s="366"/>
      <c r="AG506" s="366"/>
      <c r="AH506" s="366"/>
      <c r="AI506" s="366"/>
      <c r="AJ506" s="366"/>
      <c r="AK506" s="366"/>
      <c r="AL506" s="532" t="str">
        <f>IF(AM506="","",(VLOOKUP(AM506,Lookups!V502:W523,2,FALSE)))</f>
        <v/>
      </c>
      <c r="AM506" s="366"/>
      <c r="AN506" s="366"/>
      <c r="AO506" s="532" t="str">
        <f t="shared" si="29"/>
        <v/>
      </c>
      <c r="AP506" s="366"/>
      <c r="AQ506" s="532" t="str">
        <f t="shared" si="30"/>
        <v/>
      </c>
      <c r="AR506" s="366"/>
      <c r="AS506" s="366"/>
      <c r="AT506" s="366"/>
      <c r="AU506" s="366"/>
      <c r="AV506" s="366"/>
      <c r="AW506" s="366"/>
      <c r="AX506" s="522"/>
      <c r="AY506" s="522"/>
      <c r="AZ506" s="522"/>
      <c r="BA506" s="522"/>
      <c r="BB506" s="366"/>
      <c r="BC506" s="366"/>
      <c r="BD506" s="366"/>
      <c r="BE506" s="366"/>
      <c r="BF506" s="518"/>
      <c r="BG506" s="518"/>
      <c r="BH506" s="532" t="str">
        <f t="shared" si="31"/>
        <v/>
      </c>
      <c r="BI506" s="366"/>
      <c r="BJ506" s="533"/>
      <c r="BK506" s="366"/>
      <c r="BL506" s="525"/>
      <c r="BM506" s="525"/>
      <c r="BN506" s="525"/>
      <c r="BO506" s="525"/>
      <c r="BP506" s="525"/>
      <c r="BQ506" s="525"/>
      <c r="BR506" s="366"/>
      <c r="BS506" s="525"/>
      <c r="BT506" s="525"/>
      <c r="BU506" s="525"/>
      <c r="BV506" s="525"/>
      <c r="BW506" s="12"/>
      <c r="BX506"/>
    </row>
    <row r="507" spans="1:76" s="371" customFormat="1" ht="27" customHeight="1" x14ac:dyDescent="0.2">
      <c r="A507" s="365"/>
      <c r="B507" s="379"/>
      <c r="C507" s="366"/>
      <c r="D507" s="533" t="str">
        <f>IF(E506="","",(VLOOKUP(E506,Lookups!$B$4:$C$3001,2,FALSE)))</f>
        <v/>
      </c>
      <c r="E507" s="366"/>
      <c r="F507" s="366"/>
      <c r="G507" s="366"/>
      <c r="H507" s="366"/>
      <c r="I507" s="366"/>
      <c r="J507" s="366"/>
      <c r="K507" s="366"/>
      <c r="L507" s="366"/>
      <c r="M507" s="366"/>
      <c r="N507" s="366"/>
      <c r="O507" s="517"/>
      <c r="P507" s="517"/>
      <c r="Q507" s="365"/>
      <c r="R507" s="365"/>
      <c r="S507" s="365"/>
      <c r="T507" s="518"/>
      <c r="U507" s="366"/>
      <c r="V507" s="365"/>
      <c r="W507" s="365"/>
      <c r="X507" s="532" t="str">
        <f t="shared" si="28"/>
        <v/>
      </c>
      <c r="Y507" s="520"/>
      <c r="Z507" s="534" t="str">
        <f>IF(AA507="","",VLOOKUP(AA507,Lookups!L503:M526,2,FALSE))</f>
        <v/>
      </c>
      <c r="AA507" s="366"/>
      <c r="AB507" s="366"/>
      <c r="AC507" s="517"/>
      <c r="AD507" s="366"/>
      <c r="AE507" s="366"/>
      <c r="AF507" s="366"/>
      <c r="AG507" s="366"/>
      <c r="AH507" s="366"/>
      <c r="AI507" s="366"/>
      <c r="AJ507" s="366"/>
      <c r="AK507" s="366"/>
      <c r="AL507" s="532" t="str">
        <f>IF(AM507="","",(VLOOKUP(AM507,Lookups!V503:W524,2,FALSE)))</f>
        <v/>
      </c>
      <c r="AM507" s="366"/>
      <c r="AN507" s="366"/>
      <c r="AO507" s="532" t="str">
        <f t="shared" si="29"/>
        <v/>
      </c>
      <c r="AP507" s="366"/>
      <c r="AQ507" s="532" t="str">
        <f t="shared" si="30"/>
        <v/>
      </c>
      <c r="AR507" s="366"/>
      <c r="AS507" s="366"/>
      <c r="AT507" s="366"/>
      <c r="AU507" s="366"/>
      <c r="AV507" s="366"/>
      <c r="AW507" s="366"/>
      <c r="AX507" s="522"/>
      <c r="AY507" s="522"/>
      <c r="AZ507" s="522"/>
      <c r="BA507" s="522"/>
      <c r="BB507" s="366"/>
      <c r="BC507" s="366"/>
      <c r="BD507" s="366"/>
      <c r="BE507" s="366"/>
      <c r="BF507" s="518"/>
      <c r="BG507" s="518"/>
      <c r="BH507" s="532" t="str">
        <f t="shared" si="31"/>
        <v/>
      </c>
      <c r="BI507" s="366"/>
      <c r="BJ507" s="533"/>
      <c r="BK507" s="366"/>
      <c r="BL507" s="525"/>
      <c r="BM507" s="525"/>
      <c r="BN507" s="525"/>
      <c r="BO507" s="525"/>
      <c r="BP507" s="525"/>
      <c r="BQ507" s="525"/>
      <c r="BR507" s="366"/>
      <c r="BS507" s="525"/>
      <c r="BT507" s="525"/>
      <c r="BU507" s="525"/>
      <c r="BV507" s="525"/>
      <c r="BW507" s="12"/>
      <c r="BX507"/>
    </row>
    <row r="508" spans="1:76" s="371" customFormat="1" ht="27" customHeight="1" x14ac:dyDescent="0.2">
      <c r="A508" s="365"/>
      <c r="B508" s="379"/>
      <c r="C508" s="366"/>
      <c r="D508" s="533" t="str">
        <f>IF(E507="","",(VLOOKUP(E507,Lookups!$B$4:$C$3001,2,FALSE)))</f>
        <v/>
      </c>
      <c r="E508" s="366"/>
      <c r="F508" s="366"/>
      <c r="G508" s="366"/>
      <c r="H508" s="366"/>
      <c r="I508" s="366"/>
      <c r="J508" s="366"/>
      <c r="K508" s="366"/>
      <c r="L508" s="366"/>
      <c r="M508" s="366"/>
      <c r="N508" s="366"/>
      <c r="O508" s="517"/>
      <c r="P508" s="517"/>
      <c r="Q508" s="365"/>
      <c r="R508" s="365"/>
      <c r="S508" s="365"/>
      <c r="T508" s="518"/>
      <c r="U508" s="366"/>
      <c r="V508" s="365"/>
      <c r="W508" s="365"/>
      <c r="X508" s="532" t="str">
        <f t="shared" si="28"/>
        <v/>
      </c>
      <c r="Y508" s="520"/>
      <c r="Z508" s="534" t="str">
        <f>IF(AA508="","",VLOOKUP(AA508,Lookups!L504:M527,2,FALSE))</f>
        <v/>
      </c>
      <c r="AA508" s="366"/>
      <c r="AB508" s="366"/>
      <c r="AC508" s="517"/>
      <c r="AD508" s="366"/>
      <c r="AE508" s="366"/>
      <c r="AF508" s="366"/>
      <c r="AG508" s="366"/>
      <c r="AH508" s="366"/>
      <c r="AI508" s="366"/>
      <c r="AJ508" s="366"/>
      <c r="AK508" s="366"/>
      <c r="AL508" s="532" t="str">
        <f>IF(AM508="","",(VLOOKUP(AM508,Lookups!V504:W525,2,FALSE)))</f>
        <v/>
      </c>
      <c r="AM508" s="366"/>
      <c r="AN508" s="366"/>
      <c r="AO508" s="532" t="str">
        <f t="shared" si="29"/>
        <v/>
      </c>
      <c r="AP508" s="366"/>
      <c r="AQ508" s="532" t="str">
        <f t="shared" si="30"/>
        <v/>
      </c>
      <c r="AR508" s="366"/>
      <c r="AS508" s="366"/>
      <c r="AT508" s="366"/>
      <c r="AU508" s="366"/>
      <c r="AV508" s="366"/>
      <c r="AW508" s="366"/>
      <c r="AX508" s="522"/>
      <c r="AY508" s="522"/>
      <c r="AZ508" s="522"/>
      <c r="BA508" s="522"/>
      <c r="BB508" s="366"/>
      <c r="BC508" s="366"/>
      <c r="BD508" s="366"/>
      <c r="BE508" s="366"/>
      <c r="BF508" s="518"/>
      <c r="BG508" s="518"/>
      <c r="BH508" s="532" t="str">
        <f t="shared" si="31"/>
        <v/>
      </c>
      <c r="BI508" s="366"/>
      <c r="BJ508" s="533"/>
      <c r="BK508" s="366"/>
      <c r="BL508" s="525"/>
      <c r="BM508" s="525"/>
      <c r="BN508" s="525"/>
      <c r="BO508" s="525"/>
      <c r="BP508" s="525"/>
      <c r="BQ508" s="525"/>
      <c r="BR508" s="366"/>
      <c r="BS508" s="525"/>
      <c r="BT508" s="525"/>
      <c r="BU508" s="525"/>
      <c r="BV508" s="525"/>
      <c r="BW508" s="12"/>
      <c r="BX508"/>
    </row>
    <row r="509" spans="1:76" s="371" customFormat="1" ht="27" customHeight="1" x14ac:dyDescent="0.2">
      <c r="A509" s="365"/>
      <c r="B509" s="379"/>
      <c r="C509" s="366"/>
      <c r="D509" s="533" t="str">
        <f>IF(E508="","",(VLOOKUP(E508,Lookups!$B$4:$C$3001,2,FALSE)))</f>
        <v/>
      </c>
      <c r="E509" s="366"/>
      <c r="F509" s="366"/>
      <c r="G509" s="366"/>
      <c r="H509" s="366"/>
      <c r="I509" s="366"/>
      <c r="J509" s="366"/>
      <c r="K509" s="366"/>
      <c r="L509" s="366"/>
      <c r="M509" s="366"/>
      <c r="N509" s="366"/>
      <c r="O509" s="517"/>
      <c r="P509" s="517"/>
      <c r="Q509" s="365"/>
      <c r="R509" s="365"/>
      <c r="S509" s="365"/>
      <c r="T509" s="518"/>
      <c r="U509" s="366"/>
      <c r="V509" s="365"/>
      <c r="W509" s="365"/>
      <c r="X509" s="532" t="str">
        <f t="shared" si="28"/>
        <v/>
      </c>
      <c r="Y509" s="520"/>
      <c r="Z509" s="534" t="str">
        <f>IF(AA509="","",VLOOKUP(AA509,Lookups!L505:M528,2,FALSE))</f>
        <v/>
      </c>
      <c r="AA509" s="366"/>
      <c r="AB509" s="366"/>
      <c r="AC509" s="517"/>
      <c r="AD509" s="366"/>
      <c r="AE509" s="366"/>
      <c r="AF509" s="366"/>
      <c r="AG509" s="366"/>
      <c r="AH509" s="366"/>
      <c r="AI509" s="366"/>
      <c r="AJ509" s="366"/>
      <c r="AK509" s="366"/>
      <c r="AL509" s="532" t="str">
        <f>IF(AM509="","",(VLOOKUP(AM509,Lookups!V505:W526,2,FALSE)))</f>
        <v/>
      </c>
      <c r="AM509" s="366"/>
      <c r="AN509" s="366"/>
      <c r="AO509" s="532" t="str">
        <f t="shared" si="29"/>
        <v/>
      </c>
      <c r="AP509" s="366"/>
      <c r="AQ509" s="532" t="str">
        <f t="shared" si="30"/>
        <v/>
      </c>
      <c r="AR509" s="366"/>
      <c r="AS509" s="366"/>
      <c r="AT509" s="366"/>
      <c r="AU509" s="366"/>
      <c r="AV509" s="366"/>
      <c r="AW509" s="366"/>
      <c r="AX509" s="522"/>
      <c r="AY509" s="522"/>
      <c r="AZ509" s="522"/>
      <c r="BA509" s="522"/>
      <c r="BB509" s="366"/>
      <c r="BC509" s="366"/>
      <c r="BD509" s="366"/>
      <c r="BE509" s="366"/>
      <c r="BF509" s="518"/>
      <c r="BG509" s="518"/>
      <c r="BH509" s="532" t="str">
        <f t="shared" si="31"/>
        <v/>
      </c>
      <c r="BI509" s="366"/>
      <c r="BJ509" s="533"/>
      <c r="BK509" s="366"/>
      <c r="BL509" s="525"/>
      <c r="BM509" s="525"/>
      <c r="BN509" s="525"/>
      <c r="BO509" s="525"/>
      <c r="BP509" s="525"/>
      <c r="BQ509" s="525"/>
      <c r="BR509" s="366"/>
      <c r="BS509" s="525"/>
      <c r="BT509" s="525"/>
      <c r="BU509" s="525"/>
      <c r="BV509" s="525"/>
      <c r="BW509" s="12"/>
      <c r="BX509"/>
    </row>
    <row r="510" spans="1:76" s="371" customFormat="1" ht="27" customHeight="1" x14ac:dyDescent="0.2">
      <c r="A510" s="365"/>
      <c r="B510" s="379"/>
      <c r="C510" s="366"/>
      <c r="D510" s="533" t="str">
        <f>IF(E509="","",(VLOOKUP(E509,Lookups!$B$4:$C$3001,2,FALSE)))</f>
        <v/>
      </c>
      <c r="E510" s="366"/>
      <c r="F510" s="366"/>
      <c r="G510" s="366"/>
      <c r="H510" s="366"/>
      <c r="I510" s="366"/>
      <c r="J510" s="366"/>
      <c r="K510" s="366"/>
      <c r="L510" s="366"/>
      <c r="M510" s="366"/>
      <c r="N510" s="366"/>
      <c r="O510" s="517"/>
      <c r="P510" s="517"/>
      <c r="Q510" s="365"/>
      <c r="R510" s="365"/>
      <c r="S510" s="365"/>
      <c r="T510" s="518"/>
      <c r="U510" s="366"/>
      <c r="V510" s="365"/>
      <c r="W510" s="365"/>
      <c r="X510" s="532" t="str">
        <f t="shared" si="28"/>
        <v/>
      </c>
      <c r="Y510" s="520"/>
      <c r="Z510" s="534" t="str">
        <f>IF(AA510="","",VLOOKUP(AA510,Lookups!L506:M529,2,FALSE))</f>
        <v/>
      </c>
      <c r="AA510" s="366"/>
      <c r="AB510" s="366"/>
      <c r="AC510" s="517"/>
      <c r="AD510" s="366"/>
      <c r="AE510" s="366"/>
      <c r="AF510" s="366"/>
      <c r="AG510" s="366"/>
      <c r="AH510" s="366"/>
      <c r="AI510" s="366"/>
      <c r="AJ510" s="366"/>
      <c r="AK510" s="366"/>
      <c r="AL510" s="532" t="str">
        <f>IF(AM510="","",(VLOOKUP(AM510,Lookups!V506:W527,2,FALSE)))</f>
        <v/>
      </c>
      <c r="AM510" s="366"/>
      <c r="AN510" s="366"/>
      <c r="AO510" s="532" t="str">
        <f t="shared" si="29"/>
        <v/>
      </c>
      <c r="AP510" s="366"/>
      <c r="AQ510" s="532" t="str">
        <f t="shared" si="30"/>
        <v/>
      </c>
      <c r="AR510" s="366"/>
      <c r="AS510" s="366"/>
      <c r="AT510" s="366"/>
      <c r="AU510" s="366"/>
      <c r="AV510" s="366"/>
      <c r="AW510" s="366"/>
      <c r="AX510" s="522"/>
      <c r="AY510" s="522"/>
      <c r="AZ510" s="522"/>
      <c r="BA510" s="522"/>
      <c r="BB510" s="366"/>
      <c r="BC510" s="366"/>
      <c r="BD510" s="366"/>
      <c r="BE510" s="366"/>
      <c r="BF510" s="518"/>
      <c r="BG510" s="518"/>
      <c r="BH510" s="532" t="str">
        <f t="shared" si="31"/>
        <v/>
      </c>
      <c r="BI510" s="366"/>
      <c r="BJ510" s="533"/>
      <c r="BK510" s="366"/>
      <c r="BL510" s="525"/>
      <c r="BM510" s="525"/>
      <c r="BN510" s="525"/>
      <c r="BO510" s="525"/>
      <c r="BP510" s="525"/>
      <c r="BQ510" s="525"/>
      <c r="BR510" s="366"/>
      <c r="BS510" s="525"/>
      <c r="BT510" s="525"/>
      <c r="BU510" s="525"/>
      <c r="BV510" s="525"/>
      <c r="BW510" s="12"/>
      <c r="BX510"/>
    </row>
    <row r="511" spans="1:76" s="371" customFormat="1" ht="27" customHeight="1" x14ac:dyDescent="0.2">
      <c r="A511" s="365"/>
      <c r="B511" s="379"/>
      <c r="C511" s="366"/>
      <c r="D511" s="533" t="str">
        <f>IF(E510="","",(VLOOKUP(E510,Lookups!$B$4:$C$3001,2,FALSE)))</f>
        <v/>
      </c>
      <c r="E511" s="366"/>
      <c r="F511" s="366"/>
      <c r="G511" s="366"/>
      <c r="H511" s="366"/>
      <c r="I511" s="366"/>
      <c r="J511" s="366"/>
      <c r="K511" s="366"/>
      <c r="L511" s="366"/>
      <c r="M511" s="366"/>
      <c r="N511" s="366"/>
      <c r="O511" s="517"/>
      <c r="P511" s="517"/>
      <c r="Q511" s="365"/>
      <c r="R511" s="365"/>
      <c r="S511" s="365"/>
      <c r="T511" s="518"/>
      <c r="U511" s="366"/>
      <c r="V511" s="365"/>
      <c r="W511" s="365"/>
      <c r="X511" s="532" t="str">
        <f t="shared" si="28"/>
        <v/>
      </c>
      <c r="Y511" s="520"/>
      <c r="Z511" s="534" t="str">
        <f>IF(AA511="","",VLOOKUP(AA511,Lookups!L507:M530,2,FALSE))</f>
        <v/>
      </c>
      <c r="AA511" s="366"/>
      <c r="AB511" s="366"/>
      <c r="AC511" s="517"/>
      <c r="AD511" s="366"/>
      <c r="AE511" s="366"/>
      <c r="AF511" s="366"/>
      <c r="AG511" s="366"/>
      <c r="AH511" s="366"/>
      <c r="AI511" s="366"/>
      <c r="AJ511" s="366"/>
      <c r="AK511" s="366"/>
      <c r="AL511" s="532" t="str">
        <f>IF(AM511="","",(VLOOKUP(AM511,Lookups!V507:W528,2,FALSE)))</f>
        <v/>
      </c>
      <c r="AM511" s="366"/>
      <c r="AN511" s="366"/>
      <c r="AO511" s="532" t="str">
        <f t="shared" si="29"/>
        <v/>
      </c>
      <c r="AP511" s="366"/>
      <c r="AQ511" s="532" t="str">
        <f t="shared" si="30"/>
        <v/>
      </c>
      <c r="AR511" s="366"/>
      <c r="AS511" s="366"/>
      <c r="AT511" s="366"/>
      <c r="AU511" s="366"/>
      <c r="AV511" s="366"/>
      <c r="AW511" s="366"/>
      <c r="AX511" s="522"/>
      <c r="AY511" s="522"/>
      <c r="AZ511" s="522"/>
      <c r="BA511" s="522"/>
      <c r="BB511" s="366"/>
      <c r="BC511" s="366"/>
      <c r="BD511" s="366"/>
      <c r="BE511" s="366"/>
      <c r="BF511" s="518"/>
      <c r="BG511" s="518"/>
      <c r="BH511" s="532" t="str">
        <f t="shared" si="31"/>
        <v/>
      </c>
      <c r="BI511" s="366"/>
      <c r="BJ511" s="533"/>
      <c r="BK511" s="366"/>
      <c r="BL511" s="525"/>
      <c r="BM511" s="525"/>
      <c r="BN511" s="525"/>
      <c r="BO511" s="525"/>
      <c r="BP511" s="525"/>
      <c r="BQ511" s="525"/>
      <c r="BR511" s="366"/>
      <c r="BS511" s="525"/>
      <c r="BT511" s="525"/>
      <c r="BU511" s="525"/>
      <c r="BV511" s="525"/>
      <c r="BW511" s="12"/>
      <c r="BX511"/>
    </row>
    <row r="512" spans="1:76" s="371" customFormat="1" ht="27" customHeight="1" x14ac:dyDescent="0.2">
      <c r="A512" s="365"/>
      <c r="B512" s="379"/>
      <c r="C512" s="366"/>
      <c r="D512" s="533" t="str">
        <f>IF(E511="","",(VLOOKUP(E511,Lookups!$B$4:$C$3001,2,FALSE)))</f>
        <v/>
      </c>
      <c r="E512" s="366"/>
      <c r="F512" s="366"/>
      <c r="G512" s="366"/>
      <c r="H512" s="366"/>
      <c r="I512" s="366"/>
      <c r="J512" s="366"/>
      <c r="K512" s="366"/>
      <c r="L512" s="366"/>
      <c r="M512" s="366"/>
      <c r="N512" s="366"/>
      <c r="O512" s="517"/>
      <c r="P512" s="517"/>
      <c r="Q512" s="365"/>
      <c r="R512" s="365"/>
      <c r="S512" s="365"/>
      <c r="T512" s="518"/>
      <c r="U512" s="366"/>
      <c r="V512" s="365"/>
      <c r="W512" s="365"/>
      <c r="X512" s="532" t="str">
        <f t="shared" si="28"/>
        <v/>
      </c>
      <c r="Y512" s="520"/>
      <c r="Z512" s="534" t="str">
        <f>IF(AA512="","",VLOOKUP(AA512,Lookups!L508:M531,2,FALSE))</f>
        <v/>
      </c>
      <c r="AA512" s="366"/>
      <c r="AB512" s="366"/>
      <c r="AC512" s="517"/>
      <c r="AD512" s="366"/>
      <c r="AE512" s="366"/>
      <c r="AF512" s="366"/>
      <c r="AG512" s="366"/>
      <c r="AH512" s="366"/>
      <c r="AI512" s="366"/>
      <c r="AJ512" s="366"/>
      <c r="AK512" s="366"/>
      <c r="AL512" s="532" t="str">
        <f>IF(AM512="","",(VLOOKUP(AM512,Lookups!V508:W529,2,FALSE)))</f>
        <v/>
      </c>
      <c r="AM512" s="366"/>
      <c r="AN512" s="366"/>
      <c r="AO512" s="532" t="str">
        <f t="shared" si="29"/>
        <v/>
      </c>
      <c r="AP512" s="366"/>
      <c r="AQ512" s="532" t="str">
        <f t="shared" si="30"/>
        <v/>
      </c>
      <c r="AR512" s="366"/>
      <c r="AS512" s="366"/>
      <c r="AT512" s="366"/>
      <c r="AU512" s="366"/>
      <c r="AV512" s="366"/>
      <c r="AW512" s="366"/>
      <c r="AX512" s="522"/>
      <c r="AY512" s="522"/>
      <c r="AZ512" s="522"/>
      <c r="BA512" s="522"/>
      <c r="BB512" s="366"/>
      <c r="BC512" s="366"/>
      <c r="BD512" s="366"/>
      <c r="BE512" s="366"/>
      <c r="BF512" s="518"/>
      <c r="BG512" s="518"/>
      <c r="BH512" s="532" t="str">
        <f t="shared" si="31"/>
        <v/>
      </c>
      <c r="BI512" s="366"/>
      <c r="BJ512" s="533"/>
      <c r="BK512" s="366"/>
      <c r="BL512" s="525"/>
      <c r="BM512" s="525"/>
      <c r="BN512" s="525"/>
      <c r="BO512" s="525"/>
      <c r="BP512" s="525"/>
      <c r="BQ512" s="525"/>
      <c r="BR512" s="366"/>
      <c r="BS512" s="525"/>
      <c r="BT512" s="525"/>
      <c r="BU512" s="525"/>
      <c r="BV512" s="525"/>
      <c r="BW512" s="12"/>
      <c r="BX512"/>
    </row>
    <row r="513" spans="1:76" s="371" customFormat="1" ht="27" customHeight="1" x14ac:dyDescent="0.2">
      <c r="A513" s="365"/>
      <c r="B513" s="379"/>
      <c r="C513" s="366"/>
      <c r="D513" s="533" t="str">
        <f>IF(E512="","",(VLOOKUP(E512,Lookups!$B$4:$C$3001,2,FALSE)))</f>
        <v/>
      </c>
      <c r="E513" s="366"/>
      <c r="F513" s="366"/>
      <c r="G513" s="366"/>
      <c r="H513" s="366"/>
      <c r="I513" s="366"/>
      <c r="J513" s="366"/>
      <c r="K513" s="366"/>
      <c r="L513" s="366"/>
      <c r="M513" s="366"/>
      <c r="N513" s="366"/>
      <c r="O513" s="517"/>
      <c r="P513" s="517"/>
      <c r="Q513" s="365"/>
      <c r="R513" s="365"/>
      <c r="S513" s="365"/>
      <c r="T513" s="518"/>
      <c r="U513" s="366"/>
      <c r="V513" s="365"/>
      <c r="W513" s="365"/>
      <c r="X513" s="532" t="str">
        <f t="shared" si="28"/>
        <v/>
      </c>
      <c r="Y513" s="520"/>
      <c r="Z513" s="534" t="str">
        <f>IF(AA513="","",VLOOKUP(AA513,Lookups!L509:M532,2,FALSE))</f>
        <v/>
      </c>
      <c r="AA513" s="366"/>
      <c r="AB513" s="366"/>
      <c r="AC513" s="517"/>
      <c r="AD513" s="366"/>
      <c r="AE513" s="366"/>
      <c r="AF513" s="366"/>
      <c r="AG513" s="366"/>
      <c r="AH513" s="366"/>
      <c r="AI513" s="366"/>
      <c r="AJ513" s="366"/>
      <c r="AK513" s="366"/>
      <c r="AL513" s="532" t="str">
        <f>IF(AM513="","",(VLOOKUP(AM513,Lookups!V509:W530,2,FALSE)))</f>
        <v/>
      </c>
      <c r="AM513" s="366"/>
      <c r="AN513" s="366"/>
      <c r="AO513" s="532" t="str">
        <f t="shared" si="29"/>
        <v/>
      </c>
      <c r="AP513" s="366"/>
      <c r="AQ513" s="532" t="str">
        <f t="shared" si="30"/>
        <v/>
      </c>
      <c r="AR513" s="366"/>
      <c r="AS513" s="366"/>
      <c r="AT513" s="366"/>
      <c r="AU513" s="366"/>
      <c r="AV513" s="366"/>
      <c r="AW513" s="366"/>
      <c r="AX513" s="522"/>
      <c r="AY513" s="522"/>
      <c r="AZ513" s="522"/>
      <c r="BA513" s="522"/>
      <c r="BB513" s="366"/>
      <c r="BC513" s="366"/>
      <c r="BD513" s="366"/>
      <c r="BE513" s="366"/>
      <c r="BF513" s="518"/>
      <c r="BG513" s="518"/>
      <c r="BH513" s="532" t="str">
        <f t="shared" si="31"/>
        <v/>
      </c>
      <c r="BI513" s="366"/>
      <c r="BJ513" s="533"/>
      <c r="BK513" s="366"/>
      <c r="BL513" s="525"/>
      <c r="BM513" s="525"/>
      <c r="BN513" s="525"/>
      <c r="BO513" s="525"/>
      <c r="BP513" s="525"/>
      <c r="BQ513" s="525"/>
      <c r="BR513" s="366"/>
      <c r="BS513" s="525"/>
      <c r="BT513" s="525"/>
      <c r="BU513" s="525"/>
      <c r="BV513" s="525"/>
      <c r="BW513" s="12"/>
      <c r="BX513"/>
    </row>
    <row r="514" spans="1:76" s="371" customFormat="1" ht="27" customHeight="1" x14ac:dyDescent="0.2">
      <c r="A514" s="365"/>
      <c r="B514" s="379"/>
      <c r="C514" s="366"/>
      <c r="D514" s="533" t="str">
        <f>IF(E513="","",(VLOOKUP(E513,Lookups!$B$4:$C$3001,2,FALSE)))</f>
        <v/>
      </c>
      <c r="E514" s="366"/>
      <c r="F514" s="366"/>
      <c r="G514" s="366"/>
      <c r="H514" s="366"/>
      <c r="I514" s="366"/>
      <c r="J514" s="366"/>
      <c r="K514" s="366"/>
      <c r="L514" s="366"/>
      <c r="M514" s="366"/>
      <c r="N514" s="366"/>
      <c r="O514" s="517"/>
      <c r="P514" s="517"/>
      <c r="Q514" s="365"/>
      <c r="R514" s="365"/>
      <c r="S514" s="365"/>
      <c r="T514" s="518"/>
      <c r="U514" s="366"/>
      <c r="V514" s="365"/>
      <c r="W514" s="365"/>
      <c r="X514" s="532" t="str">
        <f t="shared" si="28"/>
        <v/>
      </c>
      <c r="Y514" s="520"/>
      <c r="Z514" s="534" t="str">
        <f>IF(AA514="","",VLOOKUP(AA514,Lookups!L510:M533,2,FALSE))</f>
        <v/>
      </c>
      <c r="AA514" s="366"/>
      <c r="AB514" s="366"/>
      <c r="AC514" s="517"/>
      <c r="AD514" s="366"/>
      <c r="AE514" s="366"/>
      <c r="AF514" s="366"/>
      <c r="AG514" s="366"/>
      <c r="AH514" s="366"/>
      <c r="AI514" s="366"/>
      <c r="AJ514" s="366"/>
      <c r="AK514" s="366"/>
      <c r="AL514" s="532" t="str">
        <f>IF(AM514="","",(VLOOKUP(AM514,Lookups!V510:W531,2,FALSE)))</f>
        <v/>
      </c>
      <c r="AM514" s="366"/>
      <c r="AN514" s="366"/>
      <c r="AO514" s="532" t="str">
        <f t="shared" si="29"/>
        <v/>
      </c>
      <c r="AP514" s="366"/>
      <c r="AQ514" s="532" t="str">
        <f t="shared" si="30"/>
        <v/>
      </c>
      <c r="AR514" s="366"/>
      <c r="AS514" s="366"/>
      <c r="AT514" s="366"/>
      <c r="AU514" s="366"/>
      <c r="AV514" s="366"/>
      <c r="AW514" s="366"/>
      <c r="AX514" s="522"/>
      <c r="AY514" s="522"/>
      <c r="AZ514" s="522"/>
      <c r="BA514" s="522"/>
      <c r="BB514" s="366"/>
      <c r="BC514" s="366"/>
      <c r="BD514" s="366"/>
      <c r="BE514" s="366"/>
      <c r="BF514" s="518"/>
      <c r="BG514" s="518"/>
      <c r="BH514" s="532" t="str">
        <f t="shared" si="31"/>
        <v/>
      </c>
      <c r="BI514" s="366"/>
      <c r="BJ514" s="533"/>
      <c r="BK514" s="366"/>
      <c r="BL514" s="525"/>
      <c r="BM514" s="525"/>
      <c r="BN514" s="525"/>
      <c r="BO514" s="525"/>
      <c r="BP514" s="525"/>
      <c r="BQ514" s="525"/>
      <c r="BR514" s="366"/>
      <c r="BS514" s="525"/>
      <c r="BT514" s="525"/>
      <c r="BU514" s="525"/>
      <c r="BV514" s="525"/>
      <c r="BW514" s="12"/>
      <c r="BX514"/>
    </row>
    <row r="515" spans="1:76" s="371" customFormat="1" ht="27" customHeight="1" x14ac:dyDescent="0.2">
      <c r="A515" s="365"/>
      <c r="B515" s="379"/>
      <c r="C515" s="366"/>
      <c r="D515" s="533" t="str">
        <f>IF(E514="","",(VLOOKUP(E514,Lookups!$B$4:$C$3001,2,FALSE)))</f>
        <v/>
      </c>
      <c r="E515" s="366"/>
      <c r="F515" s="366"/>
      <c r="G515" s="366"/>
      <c r="H515" s="366"/>
      <c r="I515" s="366"/>
      <c r="J515" s="366"/>
      <c r="K515" s="366"/>
      <c r="L515" s="366"/>
      <c r="M515" s="366"/>
      <c r="N515" s="366"/>
      <c r="O515" s="517"/>
      <c r="P515" s="517"/>
      <c r="Q515" s="365"/>
      <c r="R515" s="365"/>
      <c r="S515" s="365"/>
      <c r="T515" s="518"/>
      <c r="U515" s="366"/>
      <c r="V515" s="365"/>
      <c r="W515" s="365"/>
      <c r="X515" s="532" t="str">
        <f t="shared" si="28"/>
        <v/>
      </c>
      <c r="Y515" s="520"/>
      <c r="Z515" s="534" t="str">
        <f>IF(AA515="","",VLOOKUP(AA515,Lookups!L511:M534,2,FALSE))</f>
        <v/>
      </c>
      <c r="AA515" s="366"/>
      <c r="AB515" s="366"/>
      <c r="AC515" s="517"/>
      <c r="AD515" s="366"/>
      <c r="AE515" s="366"/>
      <c r="AF515" s="366"/>
      <c r="AG515" s="366"/>
      <c r="AH515" s="366"/>
      <c r="AI515" s="366"/>
      <c r="AJ515" s="366"/>
      <c r="AK515" s="366"/>
      <c r="AL515" s="532" t="str">
        <f>IF(AM515="","",(VLOOKUP(AM515,Lookups!V511:W532,2,FALSE)))</f>
        <v/>
      </c>
      <c r="AM515" s="366"/>
      <c r="AN515" s="366"/>
      <c r="AO515" s="532" t="str">
        <f t="shared" si="29"/>
        <v/>
      </c>
      <c r="AP515" s="366"/>
      <c r="AQ515" s="532" t="str">
        <f t="shared" si="30"/>
        <v/>
      </c>
      <c r="AR515" s="366"/>
      <c r="AS515" s="366"/>
      <c r="AT515" s="366"/>
      <c r="AU515" s="366"/>
      <c r="AV515" s="366"/>
      <c r="AW515" s="366"/>
      <c r="AX515" s="522"/>
      <c r="AY515" s="522"/>
      <c r="AZ515" s="522"/>
      <c r="BA515" s="522"/>
      <c r="BB515" s="366"/>
      <c r="BC515" s="366"/>
      <c r="BD515" s="366"/>
      <c r="BE515" s="366"/>
      <c r="BF515" s="518"/>
      <c r="BG515" s="518"/>
      <c r="BH515" s="532" t="str">
        <f t="shared" si="31"/>
        <v/>
      </c>
      <c r="BI515" s="366"/>
      <c r="BJ515" s="533"/>
      <c r="BK515" s="366"/>
      <c r="BL515" s="525"/>
      <c r="BM515" s="525"/>
      <c r="BN515" s="525"/>
      <c r="BO515" s="525"/>
      <c r="BP515" s="525"/>
      <c r="BQ515" s="525"/>
      <c r="BR515" s="366"/>
      <c r="BS515" s="525"/>
      <c r="BT515" s="525"/>
      <c r="BU515" s="525"/>
      <c r="BV515" s="525"/>
      <c r="BW515" s="12"/>
      <c r="BX515"/>
    </row>
    <row r="516" spans="1:76" s="371" customFormat="1" ht="27" customHeight="1" x14ac:dyDescent="0.2">
      <c r="A516" s="365"/>
      <c r="B516" s="379"/>
      <c r="C516" s="366"/>
      <c r="D516" s="533" t="str">
        <f>IF(E515="","",(VLOOKUP(E515,Lookups!$B$4:$C$3001,2,FALSE)))</f>
        <v/>
      </c>
      <c r="E516" s="366"/>
      <c r="F516" s="366"/>
      <c r="G516" s="366"/>
      <c r="H516" s="366"/>
      <c r="I516" s="366"/>
      <c r="J516" s="366"/>
      <c r="K516" s="366"/>
      <c r="L516" s="366"/>
      <c r="M516" s="366"/>
      <c r="N516" s="366"/>
      <c r="O516" s="517"/>
      <c r="P516" s="517"/>
      <c r="Q516" s="365"/>
      <c r="R516" s="365"/>
      <c r="S516" s="365"/>
      <c r="T516" s="518"/>
      <c r="U516" s="366"/>
      <c r="V516" s="365"/>
      <c r="W516" s="365"/>
      <c r="X516" s="532" t="str">
        <f t="shared" si="28"/>
        <v/>
      </c>
      <c r="Y516" s="520"/>
      <c r="Z516" s="534" t="str">
        <f>IF(AA516="","",VLOOKUP(AA516,Lookups!L512:M535,2,FALSE))</f>
        <v/>
      </c>
      <c r="AA516" s="366"/>
      <c r="AB516" s="366"/>
      <c r="AC516" s="517"/>
      <c r="AD516" s="366"/>
      <c r="AE516" s="366"/>
      <c r="AF516" s="366"/>
      <c r="AG516" s="366"/>
      <c r="AH516" s="366"/>
      <c r="AI516" s="366"/>
      <c r="AJ516" s="366"/>
      <c r="AK516" s="366"/>
      <c r="AL516" s="532" t="str">
        <f>IF(AM516="","",(VLOOKUP(AM516,Lookups!V512:W533,2,FALSE)))</f>
        <v/>
      </c>
      <c r="AM516" s="366"/>
      <c r="AN516" s="366"/>
      <c r="AO516" s="532" t="str">
        <f t="shared" si="29"/>
        <v/>
      </c>
      <c r="AP516" s="366"/>
      <c r="AQ516" s="532" t="str">
        <f t="shared" si="30"/>
        <v/>
      </c>
      <c r="AR516" s="366"/>
      <c r="AS516" s="366"/>
      <c r="AT516" s="366"/>
      <c r="AU516" s="366"/>
      <c r="AV516" s="366"/>
      <c r="AW516" s="366"/>
      <c r="AX516" s="522"/>
      <c r="AY516" s="522"/>
      <c r="AZ516" s="522"/>
      <c r="BA516" s="522"/>
      <c r="BB516" s="366"/>
      <c r="BC516" s="366"/>
      <c r="BD516" s="366"/>
      <c r="BE516" s="366"/>
      <c r="BF516" s="518"/>
      <c r="BG516" s="518"/>
      <c r="BH516" s="532" t="str">
        <f t="shared" si="31"/>
        <v/>
      </c>
      <c r="BI516" s="366"/>
      <c r="BJ516" s="533"/>
      <c r="BK516" s="366"/>
      <c r="BL516" s="525"/>
      <c r="BM516" s="525"/>
      <c r="BN516" s="525"/>
      <c r="BO516" s="525"/>
      <c r="BP516" s="525"/>
      <c r="BQ516" s="525"/>
      <c r="BR516" s="366"/>
      <c r="BS516" s="525"/>
      <c r="BT516" s="525"/>
      <c r="BU516" s="525"/>
      <c r="BV516" s="525"/>
      <c r="BW516" s="12"/>
      <c r="BX516"/>
    </row>
    <row r="517" spans="1:76" s="371" customFormat="1" ht="27" customHeight="1" x14ac:dyDescent="0.2">
      <c r="A517" s="365"/>
      <c r="B517" s="379"/>
      <c r="C517" s="366"/>
      <c r="D517" s="533" t="str">
        <f>IF(E516="","",(VLOOKUP(E516,Lookups!$B$4:$C$3001,2,FALSE)))</f>
        <v/>
      </c>
      <c r="E517" s="366"/>
      <c r="F517" s="366"/>
      <c r="G517" s="366"/>
      <c r="H517" s="366"/>
      <c r="I517" s="366"/>
      <c r="J517" s="366"/>
      <c r="K517" s="366"/>
      <c r="L517" s="366"/>
      <c r="M517" s="366"/>
      <c r="N517" s="366"/>
      <c r="O517" s="517"/>
      <c r="P517" s="517"/>
      <c r="Q517" s="365"/>
      <c r="R517" s="365"/>
      <c r="S517" s="365"/>
      <c r="T517" s="518"/>
      <c r="U517" s="366"/>
      <c r="V517" s="365"/>
      <c r="W517" s="365"/>
      <c r="X517" s="532" t="str">
        <f t="shared" si="28"/>
        <v/>
      </c>
      <c r="Y517" s="520"/>
      <c r="Z517" s="534" t="str">
        <f>IF(AA517="","",VLOOKUP(AA517,Lookups!L513:M536,2,FALSE))</f>
        <v/>
      </c>
      <c r="AA517" s="366"/>
      <c r="AB517" s="366"/>
      <c r="AC517" s="517"/>
      <c r="AD517" s="366"/>
      <c r="AE517" s="366"/>
      <c r="AF517" s="366"/>
      <c r="AG517" s="366"/>
      <c r="AH517" s="366"/>
      <c r="AI517" s="366"/>
      <c r="AJ517" s="366"/>
      <c r="AK517" s="366"/>
      <c r="AL517" s="532" t="str">
        <f>IF(AM517="","",(VLOOKUP(AM517,Lookups!V513:W534,2,FALSE)))</f>
        <v/>
      </c>
      <c r="AM517" s="366"/>
      <c r="AN517" s="366"/>
      <c r="AO517" s="532" t="str">
        <f t="shared" si="29"/>
        <v/>
      </c>
      <c r="AP517" s="366"/>
      <c r="AQ517" s="532" t="str">
        <f t="shared" si="30"/>
        <v/>
      </c>
      <c r="AR517" s="366"/>
      <c r="AS517" s="366"/>
      <c r="AT517" s="366"/>
      <c r="AU517" s="366"/>
      <c r="AV517" s="366"/>
      <c r="AW517" s="366"/>
      <c r="AX517" s="522"/>
      <c r="AY517" s="522"/>
      <c r="AZ517" s="522"/>
      <c r="BA517" s="522"/>
      <c r="BB517" s="366"/>
      <c r="BC517" s="366"/>
      <c r="BD517" s="366"/>
      <c r="BE517" s="366"/>
      <c r="BF517" s="518"/>
      <c r="BG517" s="518"/>
      <c r="BH517" s="532" t="str">
        <f t="shared" si="31"/>
        <v/>
      </c>
      <c r="BI517" s="366"/>
      <c r="BJ517" s="533"/>
      <c r="BK517" s="366"/>
      <c r="BL517" s="525"/>
      <c r="BM517" s="525"/>
      <c r="BN517" s="525"/>
      <c r="BO517" s="525"/>
      <c r="BP517" s="525"/>
      <c r="BQ517" s="525"/>
      <c r="BR517" s="366"/>
      <c r="BS517" s="525"/>
      <c r="BT517" s="525"/>
      <c r="BU517" s="525"/>
      <c r="BV517" s="525"/>
      <c r="BW517" s="12"/>
      <c r="BX517"/>
    </row>
    <row r="518" spans="1:76" s="371" customFormat="1" ht="27" customHeight="1" x14ac:dyDescent="0.2">
      <c r="A518" s="365"/>
      <c r="B518" s="379"/>
      <c r="C518" s="366"/>
      <c r="D518" s="533" t="str">
        <f>IF(E517="","",(VLOOKUP(E517,Lookups!$B$4:$C$3001,2,FALSE)))</f>
        <v/>
      </c>
      <c r="E518" s="366"/>
      <c r="F518" s="366"/>
      <c r="G518" s="366"/>
      <c r="H518" s="366"/>
      <c r="I518" s="366"/>
      <c r="J518" s="366"/>
      <c r="K518" s="366"/>
      <c r="L518" s="366"/>
      <c r="M518" s="366"/>
      <c r="N518" s="366"/>
      <c r="O518" s="517"/>
      <c r="P518" s="517"/>
      <c r="Q518" s="365"/>
      <c r="R518" s="365"/>
      <c r="S518" s="365"/>
      <c r="T518" s="518"/>
      <c r="U518" s="366"/>
      <c r="V518" s="365"/>
      <c r="W518" s="365"/>
      <c r="X518" s="532" t="str">
        <f t="shared" si="28"/>
        <v/>
      </c>
      <c r="Y518" s="520"/>
      <c r="Z518" s="534" t="str">
        <f>IF(AA518="","",VLOOKUP(AA518,Lookups!L514:M537,2,FALSE))</f>
        <v/>
      </c>
      <c r="AA518" s="366"/>
      <c r="AB518" s="366"/>
      <c r="AC518" s="517"/>
      <c r="AD518" s="366"/>
      <c r="AE518" s="366"/>
      <c r="AF518" s="366"/>
      <c r="AG518" s="366"/>
      <c r="AH518" s="366"/>
      <c r="AI518" s="366"/>
      <c r="AJ518" s="366"/>
      <c r="AK518" s="366"/>
      <c r="AL518" s="532" t="str">
        <f>IF(AM518="","",(VLOOKUP(AM518,Lookups!V514:W535,2,FALSE)))</f>
        <v/>
      </c>
      <c r="AM518" s="366"/>
      <c r="AN518" s="366"/>
      <c r="AO518" s="532" t="str">
        <f t="shared" si="29"/>
        <v/>
      </c>
      <c r="AP518" s="366"/>
      <c r="AQ518" s="532" t="str">
        <f t="shared" si="30"/>
        <v/>
      </c>
      <c r="AR518" s="366"/>
      <c r="AS518" s="366"/>
      <c r="AT518" s="366"/>
      <c r="AU518" s="366"/>
      <c r="AV518" s="366"/>
      <c r="AW518" s="366"/>
      <c r="AX518" s="522"/>
      <c r="AY518" s="522"/>
      <c r="AZ518" s="522"/>
      <c r="BA518" s="522"/>
      <c r="BB518" s="366"/>
      <c r="BC518" s="366"/>
      <c r="BD518" s="366"/>
      <c r="BE518" s="366"/>
      <c r="BF518" s="518"/>
      <c r="BG518" s="518"/>
      <c r="BH518" s="532" t="str">
        <f t="shared" si="31"/>
        <v/>
      </c>
      <c r="BI518" s="366"/>
      <c r="BJ518" s="533"/>
      <c r="BK518" s="366"/>
      <c r="BL518" s="525"/>
      <c r="BM518" s="525"/>
      <c r="BN518" s="525"/>
      <c r="BO518" s="525"/>
      <c r="BP518" s="525"/>
      <c r="BQ518" s="525"/>
      <c r="BR518" s="366"/>
      <c r="BS518" s="525"/>
      <c r="BT518" s="525"/>
      <c r="BU518" s="525"/>
      <c r="BV518" s="525"/>
      <c r="BW518" s="12"/>
      <c r="BX518"/>
    </row>
    <row r="519" spans="1:76" s="371" customFormat="1" ht="27" customHeight="1" x14ac:dyDescent="0.2">
      <c r="A519" s="365"/>
      <c r="B519" s="379"/>
      <c r="C519" s="366"/>
      <c r="D519" s="533" t="str">
        <f>IF(E518="","",(VLOOKUP(E518,Lookups!$B$4:$C$3001,2,FALSE)))</f>
        <v/>
      </c>
      <c r="E519" s="366"/>
      <c r="F519" s="366"/>
      <c r="G519" s="366"/>
      <c r="H519" s="366"/>
      <c r="I519" s="366"/>
      <c r="J519" s="366"/>
      <c r="K519" s="366"/>
      <c r="L519" s="366"/>
      <c r="M519" s="366"/>
      <c r="N519" s="366"/>
      <c r="O519" s="517"/>
      <c r="P519" s="517"/>
      <c r="Q519" s="365"/>
      <c r="R519" s="365"/>
      <c r="S519" s="365"/>
      <c r="T519" s="518"/>
      <c r="U519" s="366"/>
      <c r="V519" s="365"/>
      <c r="W519" s="365"/>
      <c r="X519" s="532" t="str">
        <f t="shared" ref="X519:X582" si="32">IF(Y519="","",VLOOKUP(Y519,SurfMatDesc,2,FALSE))</f>
        <v/>
      </c>
      <c r="Y519" s="520"/>
      <c r="Z519" s="534" t="str">
        <f>IF(AA519="","",VLOOKUP(AA519,Lookups!L515:M538,2,FALSE))</f>
        <v/>
      </c>
      <c r="AA519" s="366"/>
      <c r="AB519" s="366"/>
      <c r="AC519" s="517"/>
      <c r="AD519" s="366"/>
      <c r="AE519" s="366"/>
      <c r="AF519" s="366"/>
      <c r="AG519" s="366"/>
      <c r="AH519" s="366"/>
      <c r="AI519" s="366"/>
      <c r="AJ519" s="366"/>
      <c r="AK519" s="366"/>
      <c r="AL519" s="532" t="str">
        <f>IF(AM519="","",(VLOOKUP(AM519,Lookups!V515:W536,2,FALSE)))</f>
        <v/>
      </c>
      <c r="AM519" s="366"/>
      <c r="AN519" s="366"/>
      <c r="AO519" s="532" t="str">
        <f t="shared" ref="AO519:AO582" si="33">IF(AP519="","",(VLOOKUP(AP519,SurfAdditive,2,FALSE)))</f>
        <v/>
      </c>
      <c r="AP519" s="366"/>
      <c r="AQ519" s="532" t="str">
        <f t="shared" ref="AQ519:AQ582" si="34">IF(AR519="","",(VLOOKUP(AR519,Polymer_Type,2,FALSE)))</f>
        <v/>
      </c>
      <c r="AR519" s="366"/>
      <c r="AS519" s="366"/>
      <c r="AT519" s="366"/>
      <c r="AU519" s="366"/>
      <c r="AV519" s="366"/>
      <c r="AW519" s="366"/>
      <c r="AX519" s="522"/>
      <c r="AY519" s="522"/>
      <c r="AZ519" s="522"/>
      <c r="BA519" s="522"/>
      <c r="BB519" s="366"/>
      <c r="BC519" s="366"/>
      <c r="BD519" s="366"/>
      <c r="BE519" s="366"/>
      <c r="BF519" s="518"/>
      <c r="BG519" s="518"/>
      <c r="BH519" s="532" t="str">
        <f t="shared" ref="BH519:BH582" si="35">IF(BI519="","",(VLOOKUP(BI519,SurfReason,2,FALSE)))</f>
        <v/>
      </c>
      <c r="BI519" s="366"/>
      <c r="BJ519" s="533"/>
      <c r="BK519" s="366"/>
      <c r="BL519" s="525"/>
      <c r="BM519" s="525"/>
      <c r="BN519" s="525"/>
      <c r="BO519" s="525"/>
      <c r="BP519" s="525"/>
      <c r="BQ519" s="525"/>
      <c r="BR519" s="366"/>
      <c r="BS519" s="525"/>
      <c r="BT519" s="525"/>
      <c r="BU519" s="525"/>
      <c r="BV519" s="525"/>
      <c r="BW519" s="12"/>
      <c r="BX519"/>
    </row>
    <row r="520" spans="1:76" s="371" customFormat="1" ht="27" customHeight="1" x14ac:dyDescent="0.2">
      <c r="A520" s="365"/>
      <c r="B520" s="379"/>
      <c r="C520" s="366"/>
      <c r="D520" s="533" t="str">
        <f>IF(E519="","",(VLOOKUP(E519,Lookups!$B$4:$C$3001,2,FALSE)))</f>
        <v/>
      </c>
      <c r="E520" s="366"/>
      <c r="F520" s="366"/>
      <c r="G520" s="366"/>
      <c r="H520" s="366"/>
      <c r="I520" s="366"/>
      <c r="J520" s="366"/>
      <c r="K520" s="366"/>
      <c r="L520" s="366"/>
      <c r="M520" s="366"/>
      <c r="N520" s="366"/>
      <c r="O520" s="517"/>
      <c r="P520" s="517"/>
      <c r="Q520" s="365"/>
      <c r="R520" s="365"/>
      <c r="S520" s="365"/>
      <c r="T520" s="518"/>
      <c r="U520" s="366"/>
      <c r="V520" s="365"/>
      <c r="W520" s="365"/>
      <c r="X520" s="532" t="str">
        <f t="shared" si="32"/>
        <v/>
      </c>
      <c r="Y520" s="520"/>
      <c r="Z520" s="534" t="str">
        <f>IF(AA520="","",VLOOKUP(AA520,Lookups!L516:M539,2,FALSE))</f>
        <v/>
      </c>
      <c r="AA520" s="366"/>
      <c r="AB520" s="366"/>
      <c r="AC520" s="517"/>
      <c r="AD520" s="366"/>
      <c r="AE520" s="366"/>
      <c r="AF520" s="366"/>
      <c r="AG520" s="366"/>
      <c r="AH520" s="366"/>
      <c r="AI520" s="366"/>
      <c r="AJ520" s="366"/>
      <c r="AK520" s="366"/>
      <c r="AL520" s="532" t="str">
        <f>IF(AM520="","",(VLOOKUP(AM520,Lookups!V516:W537,2,FALSE)))</f>
        <v/>
      </c>
      <c r="AM520" s="366"/>
      <c r="AN520" s="366"/>
      <c r="AO520" s="532" t="str">
        <f t="shared" si="33"/>
        <v/>
      </c>
      <c r="AP520" s="366"/>
      <c r="AQ520" s="532" t="str">
        <f t="shared" si="34"/>
        <v/>
      </c>
      <c r="AR520" s="366"/>
      <c r="AS520" s="366"/>
      <c r="AT520" s="366"/>
      <c r="AU520" s="366"/>
      <c r="AV520" s="366"/>
      <c r="AW520" s="366"/>
      <c r="AX520" s="522"/>
      <c r="AY520" s="522"/>
      <c r="AZ520" s="522"/>
      <c r="BA520" s="522"/>
      <c r="BB520" s="366"/>
      <c r="BC520" s="366"/>
      <c r="BD520" s="366"/>
      <c r="BE520" s="366"/>
      <c r="BF520" s="518"/>
      <c r="BG520" s="518"/>
      <c r="BH520" s="532" t="str">
        <f t="shared" si="35"/>
        <v/>
      </c>
      <c r="BI520" s="366"/>
      <c r="BJ520" s="533"/>
      <c r="BK520" s="366"/>
      <c r="BL520" s="525"/>
      <c r="BM520" s="525"/>
      <c r="BN520" s="525"/>
      <c r="BO520" s="525"/>
      <c r="BP520" s="525"/>
      <c r="BQ520" s="525"/>
      <c r="BR520" s="366"/>
      <c r="BS520" s="525"/>
      <c r="BT520" s="525"/>
      <c r="BU520" s="525"/>
      <c r="BV520" s="525"/>
      <c r="BW520" s="12"/>
      <c r="BX520"/>
    </row>
    <row r="521" spans="1:76" s="371" customFormat="1" ht="27" customHeight="1" x14ac:dyDescent="0.2">
      <c r="A521" s="365"/>
      <c r="B521" s="379"/>
      <c r="C521" s="366"/>
      <c r="D521" s="533" t="str">
        <f>IF(E520="","",(VLOOKUP(E520,Lookups!$B$4:$C$3001,2,FALSE)))</f>
        <v/>
      </c>
      <c r="E521" s="366"/>
      <c r="F521" s="366"/>
      <c r="G521" s="366"/>
      <c r="H521" s="366"/>
      <c r="I521" s="366"/>
      <c r="J521" s="366"/>
      <c r="K521" s="366"/>
      <c r="L521" s="366"/>
      <c r="M521" s="366"/>
      <c r="N521" s="366"/>
      <c r="O521" s="517"/>
      <c r="P521" s="517"/>
      <c r="Q521" s="365"/>
      <c r="R521" s="365"/>
      <c r="S521" s="365"/>
      <c r="T521" s="518"/>
      <c r="U521" s="366"/>
      <c r="V521" s="365"/>
      <c r="W521" s="365"/>
      <c r="X521" s="532" t="str">
        <f t="shared" si="32"/>
        <v/>
      </c>
      <c r="Y521" s="520"/>
      <c r="Z521" s="534" t="str">
        <f>IF(AA521="","",VLOOKUP(AA521,Lookups!L517:M540,2,FALSE))</f>
        <v/>
      </c>
      <c r="AA521" s="366"/>
      <c r="AB521" s="366"/>
      <c r="AC521" s="517"/>
      <c r="AD521" s="366"/>
      <c r="AE521" s="366"/>
      <c r="AF521" s="366"/>
      <c r="AG521" s="366"/>
      <c r="AH521" s="366"/>
      <c r="AI521" s="366"/>
      <c r="AJ521" s="366"/>
      <c r="AK521" s="366"/>
      <c r="AL521" s="532" t="str">
        <f>IF(AM521="","",(VLOOKUP(AM521,Lookups!V517:W538,2,FALSE)))</f>
        <v/>
      </c>
      <c r="AM521" s="366"/>
      <c r="AN521" s="366"/>
      <c r="AO521" s="532" t="str">
        <f t="shared" si="33"/>
        <v/>
      </c>
      <c r="AP521" s="366"/>
      <c r="AQ521" s="532" t="str">
        <f t="shared" si="34"/>
        <v/>
      </c>
      <c r="AR521" s="366"/>
      <c r="AS521" s="366"/>
      <c r="AT521" s="366"/>
      <c r="AU521" s="366"/>
      <c r="AV521" s="366"/>
      <c r="AW521" s="366"/>
      <c r="AX521" s="522"/>
      <c r="AY521" s="522"/>
      <c r="AZ521" s="522"/>
      <c r="BA521" s="522"/>
      <c r="BB521" s="366"/>
      <c r="BC521" s="366"/>
      <c r="BD521" s="366"/>
      <c r="BE521" s="366"/>
      <c r="BF521" s="518"/>
      <c r="BG521" s="518"/>
      <c r="BH521" s="532" t="str">
        <f t="shared" si="35"/>
        <v/>
      </c>
      <c r="BI521" s="366"/>
      <c r="BJ521" s="533"/>
      <c r="BK521" s="366"/>
      <c r="BL521" s="525"/>
      <c r="BM521" s="525"/>
      <c r="BN521" s="525"/>
      <c r="BO521" s="525"/>
      <c r="BP521" s="525"/>
      <c r="BQ521" s="525"/>
      <c r="BR521" s="366"/>
      <c r="BS521" s="525"/>
      <c r="BT521" s="525"/>
      <c r="BU521" s="525"/>
      <c r="BV521" s="525"/>
      <c r="BW521" s="12"/>
      <c r="BX521"/>
    </row>
    <row r="522" spans="1:76" s="371" customFormat="1" ht="27" customHeight="1" x14ac:dyDescent="0.2">
      <c r="A522" s="365"/>
      <c r="B522" s="379"/>
      <c r="C522" s="366"/>
      <c r="D522" s="533" t="str">
        <f>IF(E521="","",(VLOOKUP(E521,Lookups!$B$4:$C$3001,2,FALSE)))</f>
        <v/>
      </c>
      <c r="E522" s="366"/>
      <c r="F522" s="366"/>
      <c r="G522" s="366"/>
      <c r="H522" s="366"/>
      <c r="I522" s="366"/>
      <c r="J522" s="366"/>
      <c r="K522" s="366"/>
      <c r="L522" s="366"/>
      <c r="M522" s="366"/>
      <c r="N522" s="366"/>
      <c r="O522" s="517"/>
      <c r="P522" s="517"/>
      <c r="Q522" s="365"/>
      <c r="R522" s="365"/>
      <c r="S522" s="365"/>
      <c r="T522" s="518"/>
      <c r="U522" s="366"/>
      <c r="V522" s="365"/>
      <c r="W522" s="365"/>
      <c r="X522" s="532" t="str">
        <f t="shared" si="32"/>
        <v/>
      </c>
      <c r="Y522" s="520"/>
      <c r="Z522" s="534" t="str">
        <f>IF(AA522="","",VLOOKUP(AA522,Lookups!L518:M541,2,FALSE))</f>
        <v/>
      </c>
      <c r="AA522" s="366"/>
      <c r="AB522" s="366"/>
      <c r="AC522" s="517"/>
      <c r="AD522" s="366"/>
      <c r="AE522" s="366"/>
      <c r="AF522" s="366"/>
      <c r="AG522" s="366"/>
      <c r="AH522" s="366"/>
      <c r="AI522" s="366"/>
      <c r="AJ522" s="366"/>
      <c r="AK522" s="366"/>
      <c r="AL522" s="532" t="str">
        <f>IF(AM522="","",(VLOOKUP(AM522,Lookups!V518:W539,2,FALSE)))</f>
        <v/>
      </c>
      <c r="AM522" s="366"/>
      <c r="AN522" s="366"/>
      <c r="AO522" s="532" t="str">
        <f t="shared" si="33"/>
        <v/>
      </c>
      <c r="AP522" s="366"/>
      <c r="AQ522" s="532" t="str">
        <f t="shared" si="34"/>
        <v/>
      </c>
      <c r="AR522" s="366"/>
      <c r="AS522" s="366"/>
      <c r="AT522" s="366"/>
      <c r="AU522" s="366"/>
      <c r="AV522" s="366"/>
      <c r="AW522" s="366"/>
      <c r="AX522" s="522"/>
      <c r="AY522" s="522"/>
      <c r="AZ522" s="522"/>
      <c r="BA522" s="522"/>
      <c r="BB522" s="366"/>
      <c r="BC522" s="366"/>
      <c r="BD522" s="366"/>
      <c r="BE522" s="366"/>
      <c r="BF522" s="518"/>
      <c r="BG522" s="518"/>
      <c r="BH522" s="532" t="str">
        <f t="shared" si="35"/>
        <v/>
      </c>
      <c r="BI522" s="366"/>
      <c r="BJ522" s="533"/>
      <c r="BK522" s="366"/>
      <c r="BL522" s="525"/>
      <c r="BM522" s="525"/>
      <c r="BN522" s="525"/>
      <c r="BO522" s="525"/>
      <c r="BP522" s="525"/>
      <c r="BQ522" s="525"/>
      <c r="BR522" s="366"/>
      <c r="BS522" s="525"/>
      <c r="BT522" s="525"/>
      <c r="BU522" s="525"/>
      <c r="BV522" s="525"/>
      <c r="BW522" s="12"/>
      <c r="BX522"/>
    </row>
    <row r="523" spans="1:76" s="371" customFormat="1" ht="27" customHeight="1" x14ac:dyDescent="0.2">
      <c r="A523" s="365"/>
      <c r="B523" s="379"/>
      <c r="C523" s="366"/>
      <c r="D523" s="533" t="str">
        <f>IF(E522="","",(VLOOKUP(E522,Lookups!$B$4:$C$3001,2,FALSE)))</f>
        <v/>
      </c>
      <c r="E523" s="366"/>
      <c r="F523" s="366"/>
      <c r="G523" s="366"/>
      <c r="H523" s="366"/>
      <c r="I523" s="366"/>
      <c r="J523" s="366"/>
      <c r="K523" s="366"/>
      <c r="L523" s="366"/>
      <c r="M523" s="366"/>
      <c r="N523" s="366"/>
      <c r="O523" s="517"/>
      <c r="P523" s="517"/>
      <c r="Q523" s="365"/>
      <c r="R523" s="365"/>
      <c r="S523" s="365"/>
      <c r="T523" s="518"/>
      <c r="U523" s="366"/>
      <c r="V523" s="365"/>
      <c r="W523" s="365"/>
      <c r="X523" s="532" t="str">
        <f t="shared" si="32"/>
        <v/>
      </c>
      <c r="Y523" s="520"/>
      <c r="Z523" s="534" t="str">
        <f>IF(AA523="","",VLOOKUP(AA523,Lookups!L519:M542,2,FALSE))</f>
        <v/>
      </c>
      <c r="AA523" s="366"/>
      <c r="AB523" s="366"/>
      <c r="AC523" s="517"/>
      <c r="AD523" s="366"/>
      <c r="AE523" s="366"/>
      <c r="AF523" s="366"/>
      <c r="AG523" s="366"/>
      <c r="AH523" s="366"/>
      <c r="AI523" s="366"/>
      <c r="AJ523" s="366"/>
      <c r="AK523" s="366"/>
      <c r="AL523" s="532" t="str">
        <f>IF(AM523="","",(VLOOKUP(AM523,Lookups!V519:W540,2,FALSE)))</f>
        <v/>
      </c>
      <c r="AM523" s="366"/>
      <c r="AN523" s="366"/>
      <c r="AO523" s="532" t="str">
        <f t="shared" si="33"/>
        <v/>
      </c>
      <c r="AP523" s="366"/>
      <c r="AQ523" s="532" t="str">
        <f t="shared" si="34"/>
        <v/>
      </c>
      <c r="AR523" s="366"/>
      <c r="AS523" s="366"/>
      <c r="AT523" s="366"/>
      <c r="AU523" s="366"/>
      <c r="AV523" s="366"/>
      <c r="AW523" s="366"/>
      <c r="AX523" s="522"/>
      <c r="AY523" s="522"/>
      <c r="AZ523" s="522"/>
      <c r="BA523" s="522"/>
      <c r="BB523" s="366"/>
      <c r="BC523" s="366"/>
      <c r="BD523" s="366"/>
      <c r="BE523" s="366"/>
      <c r="BF523" s="518"/>
      <c r="BG523" s="518"/>
      <c r="BH523" s="532" t="str">
        <f t="shared" si="35"/>
        <v/>
      </c>
      <c r="BI523" s="366"/>
      <c r="BJ523" s="533"/>
      <c r="BK523" s="366"/>
      <c r="BL523" s="525"/>
      <c r="BM523" s="525"/>
      <c r="BN523" s="525"/>
      <c r="BO523" s="525"/>
      <c r="BP523" s="525"/>
      <c r="BQ523" s="525"/>
      <c r="BR523" s="366"/>
      <c r="BS523" s="525"/>
      <c r="BT523" s="525"/>
      <c r="BU523" s="525"/>
      <c r="BV523" s="525"/>
      <c r="BW523" s="12"/>
      <c r="BX523"/>
    </row>
    <row r="524" spans="1:76" s="371" customFormat="1" ht="27" customHeight="1" x14ac:dyDescent="0.2">
      <c r="A524" s="365"/>
      <c r="B524" s="379"/>
      <c r="C524" s="366"/>
      <c r="D524" s="533" t="str">
        <f>IF(E523="","",(VLOOKUP(E523,Lookups!$B$4:$C$3001,2,FALSE)))</f>
        <v/>
      </c>
      <c r="E524" s="366"/>
      <c r="F524" s="366"/>
      <c r="G524" s="366"/>
      <c r="H524" s="366"/>
      <c r="I524" s="366"/>
      <c r="J524" s="366"/>
      <c r="K524" s="366"/>
      <c r="L524" s="366"/>
      <c r="M524" s="366"/>
      <c r="N524" s="366"/>
      <c r="O524" s="517"/>
      <c r="P524" s="517"/>
      <c r="Q524" s="365"/>
      <c r="R524" s="365"/>
      <c r="S524" s="365"/>
      <c r="T524" s="518"/>
      <c r="U524" s="366"/>
      <c r="V524" s="365"/>
      <c r="W524" s="365"/>
      <c r="X524" s="532" t="str">
        <f t="shared" si="32"/>
        <v/>
      </c>
      <c r="Y524" s="520"/>
      <c r="Z524" s="534" t="str">
        <f>IF(AA524="","",VLOOKUP(AA524,Lookups!L520:M543,2,FALSE))</f>
        <v/>
      </c>
      <c r="AA524" s="366"/>
      <c r="AB524" s="366"/>
      <c r="AC524" s="517"/>
      <c r="AD524" s="366"/>
      <c r="AE524" s="366"/>
      <c r="AF524" s="366"/>
      <c r="AG524" s="366"/>
      <c r="AH524" s="366"/>
      <c r="AI524" s="366"/>
      <c r="AJ524" s="366"/>
      <c r="AK524" s="366"/>
      <c r="AL524" s="532" t="str">
        <f>IF(AM524="","",(VLOOKUP(AM524,Lookups!V520:W541,2,FALSE)))</f>
        <v/>
      </c>
      <c r="AM524" s="366"/>
      <c r="AN524" s="366"/>
      <c r="AO524" s="532" t="str">
        <f t="shared" si="33"/>
        <v/>
      </c>
      <c r="AP524" s="366"/>
      <c r="AQ524" s="532" t="str">
        <f t="shared" si="34"/>
        <v/>
      </c>
      <c r="AR524" s="366"/>
      <c r="AS524" s="366"/>
      <c r="AT524" s="366"/>
      <c r="AU524" s="366"/>
      <c r="AV524" s="366"/>
      <c r="AW524" s="366"/>
      <c r="AX524" s="522"/>
      <c r="AY524" s="522"/>
      <c r="AZ524" s="522"/>
      <c r="BA524" s="522"/>
      <c r="BB524" s="366"/>
      <c r="BC524" s="366"/>
      <c r="BD524" s="366"/>
      <c r="BE524" s="366"/>
      <c r="BF524" s="518"/>
      <c r="BG524" s="518"/>
      <c r="BH524" s="532" t="str">
        <f t="shared" si="35"/>
        <v/>
      </c>
      <c r="BI524" s="366"/>
      <c r="BJ524" s="533"/>
      <c r="BK524" s="366"/>
      <c r="BL524" s="525"/>
      <c r="BM524" s="525"/>
      <c r="BN524" s="525"/>
      <c r="BO524" s="525"/>
      <c r="BP524" s="525"/>
      <c r="BQ524" s="525"/>
      <c r="BR524" s="366"/>
      <c r="BS524" s="525"/>
      <c r="BT524" s="525"/>
      <c r="BU524" s="525"/>
      <c r="BV524" s="525"/>
      <c r="BW524" s="12"/>
      <c r="BX524"/>
    </row>
    <row r="525" spans="1:76" s="371" customFormat="1" ht="27" customHeight="1" x14ac:dyDescent="0.2">
      <c r="A525" s="365"/>
      <c r="B525" s="379"/>
      <c r="C525" s="366"/>
      <c r="D525" s="533" t="str">
        <f>IF(E524="","",(VLOOKUP(E524,Lookups!$B$4:$C$3001,2,FALSE)))</f>
        <v/>
      </c>
      <c r="E525" s="366"/>
      <c r="F525" s="366"/>
      <c r="G525" s="366"/>
      <c r="H525" s="366"/>
      <c r="I525" s="366"/>
      <c r="J525" s="366"/>
      <c r="K525" s="366"/>
      <c r="L525" s="366"/>
      <c r="M525" s="366"/>
      <c r="N525" s="366"/>
      <c r="O525" s="517"/>
      <c r="P525" s="517"/>
      <c r="Q525" s="365"/>
      <c r="R525" s="365"/>
      <c r="S525" s="365"/>
      <c r="T525" s="518"/>
      <c r="U525" s="366"/>
      <c r="V525" s="365"/>
      <c r="W525" s="365"/>
      <c r="X525" s="532" t="str">
        <f t="shared" si="32"/>
        <v/>
      </c>
      <c r="Y525" s="520"/>
      <c r="Z525" s="534" t="str">
        <f>IF(AA525="","",VLOOKUP(AA525,Lookups!L521:M544,2,FALSE))</f>
        <v/>
      </c>
      <c r="AA525" s="366"/>
      <c r="AB525" s="366"/>
      <c r="AC525" s="517"/>
      <c r="AD525" s="366"/>
      <c r="AE525" s="366"/>
      <c r="AF525" s="366"/>
      <c r="AG525" s="366"/>
      <c r="AH525" s="366"/>
      <c r="AI525" s="366"/>
      <c r="AJ525" s="366"/>
      <c r="AK525" s="366"/>
      <c r="AL525" s="532" t="str">
        <f>IF(AM525="","",(VLOOKUP(AM525,Lookups!V521:W542,2,FALSE)))</f>
        <v/>
      </c>
      <c r="AM525" s="366"/>
      <c r="AN525" s="366"/>
      <c r="AO525" s="532" t="str">
        <f t="shared" si="33"/>
        <v/>
      </c>
      <c r="AP525" s="366"/>
      <c r="AQ525" s="532" t="str">
        <f t="shared" si="34"/>
        <v/>
      </c>
      <c r="AR525" s="366"/>
      <c r="AS525" s="366"/>
      <c r="AT525" s="366"/>
      <c r="AU525" s="366"/>
      <c r="AV525" s="366"/>
      <c r="AW525" s="366"/>
      <c r="AX525" s="522"/>
      <c r="AY525" s="522"/>
      <c r="AZ525" s="522"/>
      <c r="BA525" s="522"/>
      <c r="BB525" s="366"/>
      <c r="BC525" s="366"/>
      <c r="BD525" s="366"/>
      <c r="BE525" s="366"/>
      <c r="BF525" s="518"/>
      <c r="BG525" s="518"/>
      <c r="BH525" s="532" t="str">
        <f t="shared" si="35"/>
        <v/>
      </c>
      <c r="BI525" s="366"/>
      <c r="BJ525" s="533"/>
      <c r="BK525" s="366"/>
      <c r="BL525" s="525"/>
      <c r="BM525" s="525"/>
      <c r="BN525" s="525"/>
      <c r="BO525" s="525"/>
      <c r="BP525" s="525"/>
      <c r="BQ525" s="525"/>
      <c r="BR525" s="366"/>
      <c r="BS525" s="525"/>
      <c r="BT525" s="525"/>
      <c r="BU525" s="525"/>
      <c r="BV525" s="525"/>
      <c r="BW525" s="12"/>
      <c r="BX525"/>
    </row>
    <row r="526" spans="1:76" s="371" customFormat="1" ht="27" customHeight="1" x14ac:dyDescent="0.2">
      <c r="A526" s="365"/>
      <c r="B526" s="379"/>
      <c r="C526" s="366"/>
      <c r="D526" s="533" t="str">
        <f>IF(E525="","",(VLOOKUP(E525,Lookups!$B$4:$C$3001,2,FALSE)))</f>
        <v/>
      </c>
      <c r="E526" s="366"/>
      <c r="F526" s="366"/>
      <c r="G526" s="366"/>
      <c r="H526" s="366"/>
      <c r="I526" s="366"/>
      <c r="J526" s="366"/>
      <c r="K526" s="366"/>
      <c r="L526" s="366"/>
      <c r="M526" s="366"/>
      <c r="N526" s="366"/>
      <c r="O526" s="517"/>
      <c r="P526" s="517"/>
      <c r="Q526" s="365"/>
      <c r="R526" s="365"/>
      <c r="S526" s="365"/>
      <c r="T526" s="518"/>
      <c r="U526" s="366"/>
      <c r="V526" s="365"/>
      <c r="W526" s="365"/>
      <c r="X526" s="532" t="str">
        <f t="shared" si="32"/>
        <v/>
      </c>
      <c r="Y526" s="520"/>
      <c r="Z526" s="534" t="str">
        <f>IF(AA526="","",VLOOKUP(AA526,Lookups!L522:M545,2,FALSE))</f>
        <v/>
      </c>
      <c r="AA526" s="366"/>
      <c r="AB526" s="366"/>
      <c r="AC526" s="517"/>
      <c r="AD526" s="366"/>
      <c r="AE526" s="366"/>
      <c r="AF526" s="366"/>
      <c r="AG526" s="366"/>
      <c r="AH526" s="366"/>
      <c r="AI526" s="366"/>
      <c r="AJ526" s="366"/>
      <c r="AK526" s="366"/>
      <c r="AL526" s="532" t="str">
        <f>IF(AM526="","",(VLOOKUP(AM526,Lookups!V522:W543,2,FALSE)))</f>
        <v/>
      </c>
      <c r="AM526" s="366"/>
      <c r="AN526" s="366"/>
      <c r="AO526" s="532" t="str">
        <f t="shared" si="33"/>
        <v/>
      </c>
      <c r="AP526" s="366"/>
      <c r="AQ526" s="532" t="str">
        <f t="shared" si="34"/>
        <v/>
      </c>
      <c r="AR526" s="366"/>
      <c r="AS526" s="366"/>
      <c r="AT526" s="366"/>
      <c r="AU526" s="366"/>
      <c r="AV526" s="366"/>
      <c r="AW526" s="366"/>
      <c r="AX526" s="522"/>
      <c r="AY526" s="522"/>
      <c r="AZ526" s="522"/>
      <c r="BA526" s="522"/>
      <c r="BB526" s="366"/>
      <c r="BC526" s="366"/>
      <c r="BD526" s="366"/>
      <c r="BE526" s="366"/>
      <c r="BF526" s="518"/>
      <c r="BG526" s="518"/>
      <c r="BH526" s="532" t="str">
        <f t="shared" si="35"/>
        <v/>
      </c>
      <c r="BI526" s="366"/>
      <c r="BJ526" s="533"/>
      <c r="BK526" s="366"/>
      <c r="BL526" s="525"/>
      <c r="BM526" s="525"/>
      <c r="BN526" s="525"/>
      <c r="BO526" s="525"/>
      <c r="BP526" s="525"/>
      <c r="BQ526" s="525"/>
      <c r="BR526" s="366"/>
      <c r="BS526" s="525"/>
      <c r="BT526" s="525"/>
      <c r="BU526" s="525"/>
      <c r="BV526" s="525"/>
      <c r="BW526" s="12"/>
      <c r="BX526"/>
    </row>
    <row r="527" spans="1:76" s="371" customFormat="1" ht="27" customHeight="1" x14ac:dyDescent="0.2">
      <c r="A527" s="365"/>
      <c r="B527" s="379"/>
      <c r="C527" s="366"/>
      <c r="D527" s="533" t="str">
        <f>IF(E526="","",(VLOOKUP(E526,Lookups!$B$4:$C$3001,2,FALSE)))</f>
        <v/>
      </c>
      <c r="E527" s="366"/>
      <c r="F527" s="366"/>
      <c r="G527" s="366"/>
      <c r="H527" s="366"/>
      <c r="I527" s="366"/>
      <c r="J527" s="366"/>
      <c r="K527" s="366"/>
      <c r="L527" s="366"/>
      <c r="M527" s="366"/>
      <c r="N527" s="366"/>
      <c r="O527" s="517"/>
      <c r="P527" s="517"/>
      <c r="Q527" s="365"/>
      <c r="R527" s="365"/>
      <c r="S527" s="365"/>
      <c r="T527" s="518"/>
      <c r="U527" s="366"/>
      <c r="V527" s="365"/>
      <c r="W527" s="365"/>
      <c r="X527" s="532" t="str">
        <f t="shared" si="32"/>
        <v/>
      </c>
      <c r="Y527" s="520"/>
      <c r="Z527" s="534" t="str">
        <f>IF(AA527="","",VLOOKUP(AA527,Lookups!L523:M546,2,FALSE))</f>
        <v/>
      </c>
      <c r="AA527" s="366"/>
      <c r="AB527" s="366"/>
      <c r="AC527" s="517"/>
      <c r="AD527" s="366"/>
      <c r="AE527" s="366"/>
      <c r="AF527" s="366"/>
      <c r="AG527" s="366"/>
      <c r="AH527" s="366"/>
      <c r="AI527" s="366"/>
      <c r="AJ527" s="366"/>
      <c r="AK527" s="366"/>
      <c r="AL527" s="532" t="str">
        <f>IF(AM527="","",(VLOOKUP(AM527,Lookups!V523:W544,2,FALSE)))</f>
        <v/>
      </c>
      <c r="AM527" s="366"/>
      <c r="AN527" s="366"/>
      <c r="AO527" s="532" t="str">
        <f t="shared" si="33"/>
        <v/>
      </c>
      <c r="AP527" s="366"/>
      <c r="AQ527" s="532" t="str">
        <f t="shared" si="34"/>
        <v/>
      </c>
      <c r="AR527" s="366"/>
      <c r="AS527" s="366"/>
      <c r="AT527" s="366"/>
      <c r="AU527" s="366"/>
      <c r="AV527" s="366"/>
      <c r="AW527" s="366"/>
      <c r="AX527" s="522"/>
      <c r="AY527" s="522"/>
      <c r="AZ527" s="522"/>
      <c r="BA527" s="522"/>
      <c r="BB527" s="366"/>
      <c r="BC527" s="366"/>
      <c r="BD527" s="366"/>
      <c r="BE527" s="366"/>
      <c r="BF527" s="518"/>
      <c r="BG527" s="518"/>
      <c r="BH527" s="532" t="str">
        <f t="shared" si="35"/>
        <v/>
      </c>
      <c r="BI527" s="366"/>
      <c r="BJ527" s="533"/>
      <c r="BK527" s="366"/>
      <c r="BL527" s="525"/>
      <c r="BM527" s="525"/>
      <c r="BN527" s="525"/>
      <c r="BO527" s="525"/>
      <c r="BP527" s="525"/>
      <c r="BQ527" s="525"/>
      <c r="BR527" s="366"/>
      <c r="BS527" s="525"/>
      <c r="BT527" s="525"/>
      <c r="BU527" s="525"/>
      <c r="BV527" s="525"/>
      <c r="BW527" s="12"/>
      <c r="BX527"/>
    </row>
    <row r="528" spans="1:76" s="371" customFormat="1" ht="27" customHeight="1" x14ac:dyDescent="0.2">
      <c r="A528" s="365"/>
      <c r="B528" s="379"/>
      <c r="C528" s="366"/>
      <c r="D528" s="533" t="str">
        <f>IF(E527="","",(VLOOKUP(E527,Lookups!$B$4:$C$3001,2,FALSE)))</f>
        <v/>
      </c>
      <c r="E528" s="366"/>
      <c r="F528" s="366"/>
      <c r="G528" s="366"/>
      <c r="H528" s="366"/>
      <c r="I528" s="366"/>
      <c r="J528" s="366"/>
      <c r="K528" s="366"/>
      <c r="L528" s="366"/>
      <c r="M528" s="366"/>
      <c r="N528" s="366"/>
      <c r="O528" s="517"/>
      <c r="P528" s="517"/>
      <c r="Q528" s="365"/>
      <c r="R528" s="365"/>
      <c r="S528" s="365"/>
      <c r="T528" s="518"/>
      <c r="U528" s="366"/>
      <c r="V528" s="365"/>
      <c r="W528" s="365"/>
      <c r="X528" s="532" t="str">
        <f t="shared" si="32"/>
        <v/>
      </c>
      <c r="Y528" s="520"/>
      <c r="Z528" s="534" t="str">
        <f>IF(AA528="","",VLOOKUP(AA528,Lookups!L524:M547,2,FALSE))</f>
        <v/>
      </c>
      <c r="AA528" s="366"/>
      <c r="AB528" s="366"/>
      <c r="AC528" s="517"/>
      <c r="AD528" s="366"/>
      <c r="AE528" s="366"/>
      <c r="AF528" s="366"/>
      <c r="AG528" s="366"/>
      <c r="AH528" s="366"/>
      <c r="AI528" s="366"/>
      <c r="AJ528" s="366"/>
      <c r="AK528" s="366"/>
      <c r="AL528" s="532" t="str">
        <f>IF(AM528="","",(VLOOKUP(AM528,Lookups!V524:W545,2,FALSE)))</f>
        <v/>
      </c>
      <c r="AM528" s="366"/>
      <c r="AN528" s="366"/>
      <c r="AO528" s="532" t="str">
        <f t="shared" si="33"/>
        <v/>
      </c>
      <c r="AP528" s="366"/>
      <c r="AQ528" s="532" t="str">
        <f t="shared" si="34"/>
        <v/>
      </c>
      <c r="AR528" s="366"/>
      <c r="AS528" s="366"/>
      <c r="AT528" s="366"/>
      <c r="AU528" s="366"/>
      <c r="AV528" s="366"/>
      <c r="AW528" s="366"/>
      <c r="AX528" s="522"/>
      <c r="AY528" s="522"/>
      <c r="AZ528" s="522"/>
      <c r="BA528" s="522"/>
      <c r="BB528" s="366"/>
      <c r="BC528" s="366"/>
      <c r="BD528" s="366"/>
      <c r="BE528" s="366"/>
      <c r="BF528" s="518"/>
      <c r="BG528" s="518"/>
      <c r="BH528" s="532" t="str">
        <f t="shared" si="35"/>
        <v/>
      </c>
      <c r="BI528" s="366"/>
      <c r="BJ528" s="533"/>
      <c r="BK528" s="366"/>
      <c r="BL528" s="525"/>
      <c r="BM528" s="525"/>
      <c r="BN528" s="525"/>
      <c r="BO528" s="525"/>
      <c r="BP528" s="525"/>
      <c r="BQ528" s="525"/>
      <c r="BR528" s="366"/>
      <c r="BS528" s="525"/>
      <c r="BT528" s="525"/>
      <c r="BU528" s="525"/>
      <c r="BV528" s="525"/>
      <c r="BW528" s="12"/>
      <c r="BX528"/>
    </row>
    <row r="529" spans="1:76" s="371" customFormat="1" ht="27" customHeight="1" x14ac:dyDescent="0.2">
      <c r="A529" s="365"/>
      <c r="B529" s="379"/>
      <c r="C529" s="366"/>
      <c r="D529" s="533" t="str">
        <f>IF(E528="","",(VLOOKUP(E528,Lookups!$B$4:$C$3001,2,FALSE)))</f>
        <v/>
      </c>
      <c r="E529" s="366"/>
      <c r="F529" s="366"/>
      <c r="G529" s="366"/>
      <c r="H529" s="366"/>
      <c r="I529" s="366"/>
      <c r="J529" s="366"/>
      <c r="K529" s="366"/>
      <c r="L529" s="366"/>
      <c r="M529" s="366"/>
      <c r="N529" s="366"/>
      <c r="O529" s="517"/>
      <c r="P529" s="517"/>
      <c r="Q529" s="365"/>
      <c r="R529" s="365"/>
      <c r="S529" s="365"/>
      <c r="T529" s="518"/>
      <c r="U529" s="366"/>
      <c r="V529" s="365"/>
      <c r="W529" s="365"/>
      <c r="X529" s="532" t="str">
        <f t="shared" si="32"/>
        <v/>
      </c>
      <c r="Y529" s="520"/>
      <c r="Z529" s="534" t="str">
        <f>IF(AA529="","",VLOOKUP(AA529,Lookups!L525:M548,2,FALSE))</f>
        <v/>
      </c>
      <c r="AA529" s="366"/>
      <c r="AB529" s="366"/>
      <c r="AC529" s="517"/>
      <c r="AD529" s="366"/>
      <c r="AE529" s="366"/>
      <c r="AF529" s="366"/>
      <c r="AG529" s="366"/>
      <c r="AH529" s="366"/>
      <c r="AI529" s="366"/>
      <c r="AJ529" s="366"/>
      <c r="AK529" s="366"/>
      <c r="AL529" s="532" t="str">
        <f>IF(AM529="","",(VLOOKUP(AM529,Lookups!V525:W546,2,FALSE)))</f>
        <v/>
      </c>
      <c r="AM529" s="366"/>
      <c r="AN529" s="366"/>
      <c r="AO529" s="532" t="str">
        <f t="shared" si="33"/>
        <v/>
      </c>
      <c r="AP529" s="366"/>
      <c r="AQ529" s="532" t="str">
        <f t="shared" si="34"/>
        <v/>
      </c>
      <c r="AR529" s="366"/>
      <c r="AS529" s="366"/>
      <c r="AT529" s="366"/>
      <c r="AU529" s="366"/>
      <c r="AV529" s="366"/>
      <c r="AW529" s="366"/>
      <c r="AX529" s="522"/>
      <c r="AY529" s="522"/>
      <c r="AZ529" s="522"/>
      <c r="BA529" s="522"/>
      <c r="BB529" s="366"/>
      <c r="BC529" s="366"/>
      <c r="BD529" s="366"/>
      <c r="BE529" s="366"/>
      <c r="BF529" s="518"/>
      <c r="BG529" s="518"/>
      <c r="BH529" s="532" t="str">
        <f t="shared" si="35"/>
        <v/>
      </c>
      <c r="BI529" s="366"/>
      <c r="BJ529" s="533"/>
      <c r="BK529" s="366"/>
      <c r="BL529" s="525"/>
      <c r="BM529" s="525"/>
      <c r="BN529" s="525"/>
      <c r="BO529" s="525"/>
      <c r="BP529" s="525"/>
      <c r="BQ529" s="525"/>
      <c r="BR529" s="366"/>
      <c r="BS529" s="525"/>
      <c r="BT529" s="525"/>
      <c r="BU529" s="525"/>
      <c r="BV529" s="525"/>
      <c r="BW529" s="12"/>
      <c r="BX529"/>
    </row>
    <row r="530" spans="1:76" s="371" customFormat="1" ht="27" customHeight="1" x14ac:dyDescent="0.2">
      <c r="A530" s="365"/>
      <c r="B530" s="379"/>
      <c r="C530" s="366"/>
      <c r="D530" s="533" t="str">
        <f>IF(E529="","",(VLOOKUP(E529,Lookups!$B$4:$C$3001,2,FALSE)))</f>
        <v/>
      </c>
      <c r="E530" s="366"/>
      <c r="F530" s="366"/>
      <c r="G530" s="366"/>
      <c r="H530" s="366"/>
      <c r="I530" s="366"/>
      <c r="J530" s="366"/>
      <c r="K530" s="366"/>
      <c r="L530" s="366"/>
      <c r="M530" s="366"/>
      <c r="N530" s="366"/>
      <c r="O530" s="517"/>
      <c r="P530" s="517"/>
      <c r="Q530" s="365"/>
      <c r="R530" s="365"/>
      <c r="S530" s="365"/>
      <c r="T530" s="518"/>
      <c r="U530" s="366"/>
      <c r="V530" s="365"/>
      <c r="W530" s="365"/>
      <c r="X530" s="532" t="str">
        <f t="shared" si="32"/>
        <v/>
      </c>
      <c r="Y530" s="520"/>
      <c r="Z530" s="534" t="str">
        <f>IF(AA530="","",VLOOKUP(AA530,Lookups!L526:M549,2,FALSE))</f>
        <v/>
      </c>
      <c r="AA530" s="366"/>
      <c r="AB530" s="366"/>
      <c r="AC530" s="517"/>
      <c r="AD530" s="366"/>
      <c r="AE530" s="366"/>
      <c r="AF530" s="366"/>
      <c r="AG530" s="366"/>
      <c r="AH530" s="366"/>
      <c r="AI530" s="366"/>
      <c r="AJ530" s="366"/>
      <c r="AK530" s="366"/>
      <c r="AL530" s="532" t="str">
        <f>IF(AM530="","",(VLOOKUP(AM530,Lookups!V526:W547,2,FALSE)))</f>
        <v/>
      </c>
      <c r="AM530" s="366"/>
      <c r="AN530" s="366"/>
      <c r="AO530" s="532" t="str">
        <f t="shared" si="33"/>
        <v/>
      </c>
      <c r="AP530" s="366"/>
      <c r="AQ530" s="532" t="str">
        <f t="shared" si="34"/>
        <v/>
      </c>
      <c r="AR530" s="366"/>
      <c r="AS530" s="366"/>
      <c r="AT530" s="366"/>
      <c r="AU530" s="366"/>
      <c r="AV530" s="366"/>
      <c r="AW530" s="366"/>
      <c r="AX530" s="522"/>
      <c r="AY530" s="522"/>
      <c r="AZ530" s="522"/>
      <c r="BA530" s="522"/>
      <c r="BB530" s="366"/>
      <c r="BC530" s="366"/>
      <c r="BD530" s="366"/>
      <c r="BE530" s="366"/>
      <c r="BF530" s="518"/>
      <c r="BG530" s="518"/>
      <c r="BH530" s="532" t="str">
        <f t="shared" si="35"/>
        <v/>
      </c>
      <c r="BI530" s="366"/>
      <c r="BJ530" s="533"/>
      <c r="BK530" s="366"/>
      <c r="BL530" s="525"/>
      <c r="BM530" s="525"/>
      <c r="BN530" s="525"/>
      <c r="BO530" s="525"/>
      <c r="BP530" s="525"/>
      <c r="BQ530" s="525"/>
      <c r="BR530" s="366"/>
      <c r="BS530" s="525"/>
      <c r="BT530" s="525"/>
      <c r="BU530" s="525"/>
      <c r="BV530" s="525"/>
      <c r="BW530" s="12"/>
      <c r="BX530"/>
    </row>
    <row r="531" spans="1:76" s="371" customFormat="1" ht="27" customHeight="1" x14ac:dyDescent="0.2">
      <c r="A531" s="365"/>
      <c r="B531" s="379"/>
      <c r="C531" s="366"/>
      <c r="D531" s="533" t="str">
        <f>IF(E530="","",(VLOOKUP(E530,Lookups!$B$4:$C$3001,2,FALSE)))</f>
        <v/>
      </c>
      <c r="E531" s="366"/>
      <c r="F531" s="366"/>
      <c r="G531" s="366"/>
      <c r="H531" s="366"/>
      <c r="I531" s="366"/>
      <c r="J531" s="366"/>
      <c r="K531" s="366"/>
      <c r="L531" s="366"/>
      <c r="M531" s="366"/>
      <c r="N531" s="366"/>
      <c r="O531" s="517"/>
      <c r="P531" s="517"/>
      <c r="Q531" s="365"/>
      <c r="R531" s="365"/>
      <c r="S531" s="365"/>
      <c r="T531" s="518"/>
      <c r="U531" s="366"/>
      <c r="V531" s="365"/>
      <c r="W531" s="365"/>
      <c r="X531" s="532" t="str">
        <f t="shared" si="32"/>
        <v/>
      </c>
      <c r="Y531" s="520"/>
      <c r="Z531" s="534" t="str">
        <f>IF(AA531="","",VLOOKUP(AA531,Lookups!L527:M550,2,FALSE))</f>
        <v/>
      </c>
      <c r="AA531" s="366"/>
      <c r="AB531" s="366"/>
      <c r="AC531" s="517"/>
      <c r="AD531" s="366"/>
      <c r="AE531" s="366"/>
      <c r="AF531" s="366"/>
      <c r="AG531" s="366"/>
      <c r="AH531" s="366"/>
      <c r="AI531" s="366"/>
      <c r="AJ531" s="366"/>
      <c r="AK531" s="366"/>
      <c r="AL531" s="532" t="str">
        <f>IF(AM531="","",(VLOOKUP(AM531,Lookups!V527:W548,2,FALSE)))</f>
        <v/>
      </c>
      <c r="AM531" s="366"/>
      <c r="AN531" s="366"/>
      <c r="AO531" s="532" t="str">
        <f t="shared" si="33"/>
        <v/>
      </c>
      <c r="AP531" s="366"/>
      <c r="AQ531" s="532" t="str">
        <f t="shared" si="34"/>
        <v/>
      </c>
      <c r="AR531" s="366"/>
      <c r="AS531" s="366"/>
      <c r="AT531" s="366"/>
      <c r="AU531" s="366"/>
      <c r="AV531" s="366"/>
      <c r="AW531" s="366"/>
      <c r="AX531" s="522"/>
      <c r="AY531" s="522"/>
      <c r="AZ531" s="522"/>
      <c r="BA531" s="522"/>
      <c r="BB531" s="366"/>
      <c r="BC531" s="366"/>
      <c r="BD531" s="366"/>
      <c r="BE531" s="366"/>
      <c r="BF531" s="518"/>
      <c r="BG531" s="518"/>
      <c r="BH531" s="532" t="str">
        <f t="shared" si="35"/>
        <v/>
      </c>
      <c r="BI531" s="366"/>
      <c r="BJ531" s="533"/>
      <c r="BK531" s="366"/>
      <c r="BL531" s="525"/>
      <c r="BM531" s="525"/>
      <c r="BN531" s="525"/>
      <c r="BO531" s="525"/>
      <c r="BP531" s="525"/>
      <c r="BQ531" s="525"/>
      <c r="BR531" s="366"/>
      <c r="BS531" s="525"/>
      <c r="BT531" s="525"/>
      <c r="BU531" s="525"/>
      <c r="BV531" s="525"/>
      <c r="BW531" s="12"/>
      <c r="BX531"/>
    </row>
    <row r="532" spans="1:76" s="371" customFormat="1" ht="27" customHeight="1" x14ac:dyDescent="0.2">
      <c r="A532" s="365"/>
      <c r="B532" s="379"/>
      <c r="C532" s="366"/>
      <c r="D532" s="533" t="str">
        <f>IF(E531="","",(VLOOKUP(E531,Lookups!$B$4:$C$3001,2,FALSE)))</f>
        <v/>
      </c>
      <c r="E532" s="366"/>
      <c r="F532" s="366"/>
      <c r="G532" s="366"/>
      <c r="H532" s="366"/>
      <c r="I532" s="366"/>
      <c r="J532" s="366"/>
      <c r="K532" s="366"/>
      <c r="L532" s="366"/>
      <c r="M532" s="366"/>
      <c r="N532" s="366"/>
      <c r="O532" s="517"/>
      <c r="P532" s="517"/>
      <c r="Q532" s="365"/>
      <c r="R532" s="365"/>
      <c r="S532" s="365"/>
      <c r="T532" s="518"/>
      <c r="U532" s="366"/>
      <c r="V532" s="365"/>
      <c r="W532" s="365"/>
      <c r="X532" s="532" t="str">
        <f t="shared" si="32"/>
        <v/>
      </c>
      <c r="Y532" s="520"/>
      <c r="Z532" s="534" t="str">
        <f>IF(AA532="","",VLOOKUP(AA532,Lookups!L528:M551,2,FALSE))</f>
        <v/>
      </c>
      <c r="AA532" s="366"/>
      <c r="AB532" s="366"/>
      <c r="AC532" s="517"/>
      <c r="AD532" s="366"/>
      <c r="AE532" s="366"/>
      <c r="AF532" s="366"/>
      <c r="AG532" s="366"/>
      <c r="AH532" s="366"/>
      <c r="AI532" s="366"/>
      <c r="AJ532" s="366"/>
      <c r="AK532" s="366"/>
      <c r="AL532" s="532" t="str">
        <f>IF(AM532="","",(VLOOKUP(AM532,Lookups!V528:W549,2,FALSE)))</f>
        <v/>
      </c>
      <c r="AM532" s="366"/>
      <c r="AN532" s="366"/>
      <c r="AO532" s="532" t="str">
        <f t="shared" si="33"/>
        <v/>
      </c>
      <c r="AP532" s="366"/>
      <c r="AQ532" s="532" t="str">
        <f t="shared" si="34"/>
        <v/>
      </c>
      <c r="AR532" s="366"/>
      <c r="AS532" s="366"/>
      <c r="AT532" s="366"/>
      <c r="AU532" s="366"/>
      <c r="AV532" s="366"/>
      <c r="AW532" s="366"/>
      <c r="AX532" s="522"/>
      <c r="AY532" s="522"/>
      <c r="AZ532" s="522"/>
      <c r="BA532" s="522"/>
      <c r="BB532" s="366"/>
      <c r="BC532" s="366"/>
      <c r="BD532" s="366"/>
      <c r="BE532" s="366"/>
      <c r="BF532" s="518"/>
      <c r="BG532" s="518"/>
      <c r="BH532" s="532" t="str">
        <f t="shared" si="35"/>
        <v/>
      </c>
      <c r="BI532" s="366"/>
      <c r="BJ532" s="533"/>
      <c r="BK532" s="366"/>
      <c r="BL532" s="525"/>
      <c r="BM532" s="525"/>
      <c r="BN532" s="525"/>
      <c r="BO532" s="525"/>
      <c r="BP532" s="525"/>
      <c r="BQ532" s="525"/>
      <c r="BR532" s="366"/>
      <c r="BS532" s="525"/>
      <c r="BT532" s="525"/>
      <c r="BU532" s="525"/>
      <c r="BV532" s="525"/>
      <c r="BW532" s="12"/>
      <c r="BX532"/>
    </row>
    <row r="533" spans="1:76" s="371" customFormat="1" ht="27" customHeight="1" x14ac:dyDescent="0.2">
      <c r="A533" s="365"/>
      <c r="B533" s="379"/>
      <c r="C533" s="366"/>
      <c r="D533" s="533" t="str">
        <f>IF(E532="","",(VLOOKUP(E532,Lookups!$B$4:$C$3001,2,FALSE)))</f>
        <v/>
      </c>
      <c r="E533" s="366"/>
      <c r="F533" s="366"/>
      <c r="G533" s="366"/>
      <c r="H533" s="366"/>
      <c r="I533" s="366"/>
      <c r="J533" s="366"/>
      <c r="K533" s="366"/>
      <c r="L533" s="366"/>
      <c r="M533" s="366"/>
      <c r="N533" s="366"/>
      <c r="O533" s="517"/>
      <c r="P533" s="517"/>
      <c r="Q533" s="365"/>
      <c r="R533" s="365"/>
      <c r="S533" s="365"/>
      <c r="T533" s="518"/>
      <c r="U533" s="366"/>
      <c r="V533" s="365"/>
      <c r="W533" s="365"/>
      <c r="X533" s="532" t="str">
        <f t="shared" si="32"/>
        <v/>
      </c>
      <c r="Y533" s="520"/>
      <c r="Z533" s="534" t="str">
        <f>IF(AA533="","",VLOOKUP(AA533,Lookups!L529:M552,2,FALSE))</f>
        <v/>
      </c>
      <c r="AA533" s="366"/>
      <c r="AB533" s="366"/>
      <c r="AC533" s="517"/>
      <c r="AD533" s="366"/>
      <c r="AE533" s="366"/>
      <c r="AF533" s="366"/>
      <c r="AG533" s="366"/>
      <c r="AH533" s="366"/>
      <c r="AI533" s="366"/>
      <c r="AJ533" s="366"/>
      <c r="AK533" s="366"/>
      <c r="AL533" s="532" t="str">
        <f>IF(AM533="","",(VLOOKUP(AM533,Lookups!V529:W550,2,FALSE)))</f>
        <v/>
      </c>
      <c r="AM533" s="366"/>
      <c r="AN533" s="366"/>
      <c r="AO533" s="532" t="str">
        <f t="shared" si="33"/>
        <v/>
      </c>
      <c r="AP533" s="366"/>
      <c r="AQ533" s="532" t="str">
        <f t="shared" si="34"/>
        <v/>
      </c>
      <c r="AR533" s="366"/>
      <c r="AS533" s="366"/>
      <c r="AT533" s="366"/>
      <c r="AU533" s="366"/>
      <c r="AV533" s="366"/>
      <c r="AW533" s="366"/>
      <c r="AX533" s="522"/>
      <c r="AY533" s="522"/>
      <c r="AZ533" s="522"/>
      <c r="BA533" s="522"/>
      <c r="BB533" s="366"/>
      <c r="BC533" s="366"/>
      <c r="BD533" s="366"/>
      <c r="BE533" s="366"/>
      <c r="BF533" s="518"/>
      <c r="BG533" s="518"/>
      <c r="BH533" s="532" t="str">
        <f t="shared" si="35"/>
        <v/>
      </c>
      <c r="BI533" s="366"/>
      <c r="BJ533" s="533"/>
      <c r="BK533" s="366"/>
      <c r="BL533" s="525"/>
      <c r="BM533" s="525"/>
      <c r="BN533" s="525"/>
      <c r="BO533" s="525"/>
      <c r="BP533" s="525"/>
      <c r="BQ533" s="525"/>
      <c r="BR533" s="366"/>
      <c r="BS533" s="525"/>
      <c r="BT533" s="525"/>
      <c r="BU533" s="525"/>
      <c r="BV533" s="525"/>
      <c r="BW533" s="12"/>
      <c r="BX533"/>
    </row>
    <row r="534" spans="1:76" s="371" customFormat="1" ht="27" customHeight="1" x14ac:dyDescent="0.2">
      <c r="A534" s="365"/>
      <c r="B534" s="379"/>
      <c r="C534" s="366"/>
      <c r="D534" s="533" t="str">
        <f>IF(E533="","",(VLOOKUP(E533,Lookups!$B$4:$C$3001,2,FALSE)))</f>
        <v/>
      </c>
      <c r="E534" s="366"/>
      <c r="F534" s="366"/>
      <c r="G534" s="366"/>
      <c r="H534" s="366"/>
      <c r="I534" s="366"/>
      <c r="J534" s="366"/>
      <c r="K534" s="366"/>
      <c r="L534" s="366"/>
      <c r="M534" s="366"/>
      <c r="N534" s="366"/>
      <c r="O534" s="517"/>
      <c r="P534" s="517"/>
      <c r="Q534" s="365"/>
      <c r="R534" s="365"/>
      <c r="S534" s="365"/>
      <c r="T534" s="518"/>
      <c r="U534" s="366"/>
      <c r="V534" s="365"/>
      <c r="W534" s="365"/>
      <c r="X534" s="532" t="str">
        <f t="shared" si="32"/>
        <v/>
      </c>
      <c r="Y534" s="520"/>
      <c r="Z534" s="534" t="str">
        <f>IF(AA534="","",VLOOKUP(AA534,Lookups!L530:M553,2,FALSE))</f>
        <v/>
      </c>
      <c r="AA534" s="366"/>
      <c r="AB534" s="366"/>
      <c r="AC534" s="517"/>
      <c r="AD534" s="366"/>
      <c r="AE534" s="366"/>
      <c r="AF534" s="366"/>
      <c r="AG534" s="366"/>
      <c r="AH534" s="366"/>
      <c r="AI534" s="366"/>
      <c r="AJ534" s="366"/>
      <c r="AK534" s="366"/>
      <c r="AL534" s="532" t="str">
        <f>IF(AM534="","",(VLOOKUP(AM534,Lookups!V530:W551,2,FALSE)))</f>
        <v/>
      </c>
      <c r="AM534" s="366"/>
      <c r="AN534" s="366"/>
      <c r="AO534" s="532" t="str">
        <f t="shared" si="33"/>
        <v/>
      </c>
      <c r="AP534" s="366"/>
      <c r="AQ534" s="532" t="str">
        <f t="shared" si="34"/>
        <v/>
      </c>
      <c r="AR534" s="366"/>
      <c r="AS534" s="366"/>
      <c r="AT534" s="366"/>
      <c r="AU534" s="366"/>
      <c r="AV534" s="366"/>
      <c r="AW534" s="366"/>
      <c r="AX534" s="522"/>
      <c r="AY534" s="522"/>
      <c r="AZ534" s="522"/>
      <c r="BA534" s="522"/>
      <c r="BB534" s="366"/>
      <c r="BC534" s="366"/>
      <c r="BD534" s="366"/>
      <c r="BE534" s="366"/>
      <c r="BF534" s="518"/>
      <c r="BG534" s="518"/>
      <c r="BH534" s="532" t="str">
        <f t="shared" si="35"/>
        <v/>
      </c>
      <c r="BI534" s="366"/>
      <c r="BJ534" s="533"/>
      <c r="BK534" s="366"/>
      <c r="BL534" s="525"/>
      <c r="BM534" s="525"/>
      <c r="BN534" s="525"/>
      <c r="BO534" s="525"/>
      <c r="BP534" s="525"/>
      <c r="BQ534" s="525"/>
      <c r="BR534" s="366"/>
      <c r="BS534" s="525"/>
      <c r="BT534" s="525"/>
      <c r="BU534" s="525"/>
      <c r="BV534" s="525"/>
      <c r="BW534" s="12"/>
      <c r="BX534"/>
    </row>
    <row r="535" spans="1:76" s="371" customFormat="1" ht="27" customHeight="1" x14ac:dyDescent="0.2">
      <c r="A535" s="365"/>
      <c r="B535" s="379"/>
      <c r="C535" s="366"/>
      <c r="D535" s="533" t="str">
        <f>IF(E534="","",(VLOOKUP(E534,Lookups!$B$4:$C$3001,2,FALSE)))</f>
        <v/>
      </c>
      <c r="E535" s="366"/>
      <c r="F535" s="366"/>
      <c r="G535" s="366"/>
      <c r="H535" s="366"/>
      <c r="I535" s="366"/>
      <c r="J535" s="366"/>
      <c r="K535" s="366"/>
      <c r="L535" s="366"/>
      <c r="M535" s="366"/>
      <c r="N535" s="366"/>
      <c r="O535" s="517"/>
      <c r="P535" s="517"/>
      <c r="Q535" s="365"/>
      <c r="R535" s="365"/>
      <c r="S535" s="365"/>
      <c r="T535" s="518"/>
      <c r="U535" s="366"/>
      <c r="V535" s="365"/>
      <c r="W535" s="365"/>
      <c r="X535" s="532" t="str">
        <f t="shared" si="32"/>
        <v/>
      </c>
      <c r="Y535" s="520"/>
      <c r="Z535" s="534" t="str">
        <f>IF(AA535="","",VLOOKUP(AA535,Lookups!L531:M554,2,FALSE))</f>
        <v/>
      </c>
      <c r="AA535" s="366"/>
      <c r="AB535" s="366"/>
      <c r="AC535" s="517"/>
      <c r="AD535" s="366"/>
      <c r="AE535" s="366"/>
      <c r="AF535" s="366"/>
      <c r="AG535" s="366"/>
      <c r="AH535" s="366"/>
      <c r="AI535" s="366"/>
      <c r="AJ535" s="366"/>
      <c r="AK535" s="366"/>
      <c r="AL535" s="532" t="str">
        <f>IF(AM535="","",(VLOOKUP(AM535,Lookups!V531:W552,2,FALSE)))</f>
        <v/>
      </c>
      <c r="AM535" s="366"/>
      <c r="AN535" s="366"/>
      <c r="AO535" s="532" t="str">
        <f t="shared" si="33"/>
        <v/>
      </c>
      <c r="AP535" s="366"/>
      <c r="AQ535" s="532" t="str">
        <f t="shared" si="34"/>
        <v/>
      </c>
      <c r="AR535" s="366"/>
      <c r="AS535" s="366"/>
      <c r="AT535" s="366"/>
      <c r="AU535" s="366"/>
      <c r="AV535" s="366"/>
      <c r="AW535" s="366"/>
      <c r="AX535" s="522"/>
      <c r="AY535" s="522"/>
      <c r="AZ535" s="522"/>
      <c r="BA535" s="522"/>
      <c r="BB535" s="366"/>
      <c r="BC535" s="366"/>
      <c r="BD535" s="366"/>
      <c r="BE535" s="366"/>
      <c r="BF535" s="518"/>
      <c r="BG535" s="518"/>
      <c r="BH535" s="532" t="str">
        <f t="shared" si="35"/>
        <v/>
      </c>
      <c r="BI535" s="366"/>
      <c r="BJ535" s="533"/>
      <c r="BK535" s="366"/>
      <c r="BL535" s="525"/>
      <c r="BM535" s="525"/>
      <c r="BN535" s="525"/>
      <c r="BO535" s="525"/>
      <c r="BP535" s="525"/>
      <c r="BQ535" s="525"/>
      <c r="BR535" s="366"/>
      <c r="BS535" s="525"/>
      <c r="BT535" s="525"/>
      <c r="BU535" s="525"/>
      <c r="BV535" s="525"/>
      <c r="BW535" s="12"/>
      <c r="BX535"/>
    </row>
    <row r="536" spans="1:76" s="371" customFormat="1" ht="27" customHeight="1" x14ac:dyDescent="0.2">
      <c r="A536" s="365"/>
      <c r="B536" s="379"/>
      <c r="C536" s="366"/>
      <c r="D536" s="533" t="str">
        <f>IF(E535="","",(VLOOKUP(E535,Lookups!$B$4:$C$3001,2,FALSE)))</f>
        <v/>
      </c>
      <c r="E536" s="366"/>
      <c r="F536" s="366"/>
      <c r="G536" s="366"/>
      <c r="H536" s="366"/>
      <c r="I536" s="366"/>
      <c r="J536" s="366"/>
      <c r="K536" s="366"/>
      <c r="L536" s="366"/>
      <c r="M536" s="366"/>
      <c r="N536" s="366"/>
      <c r="O536" s="517"/>
      <c r="P536" s="517"/>
      <c r="Q536" s="365"/>
      <c r="R536" s="365"/>
      <c r="S536" s="365"/>
      <c r="T536" s="518"/>
      <c r="U536" s="366"/>
      <c r="V536" s="365"/>
      <c r="W536" s="365"/>
      <c r="X536" s="532" t="str">
        <f t="shared" si="32"/>
        <v/>
      </c>
      <c r="Y536" s="520"/>
      <c r="Z536" s="534" t="str">
        <f>IF(AA536="","",VLOOKUP(AA536,Lookups!L532:M555,2,FALSE))</f>
        <v/>
      </c>
      <c r="AA536" s="366"/>
      <c r="AB536" s="366"/>
      <c r="AC536" s="517"/>
      <c r="AD536" s="366"/>
      <c r="AE536" s="366"/>
      <c r="AF536" s="366"/>
      <c r="AG536" s="366"/>
      <c r="AH536" s="366"/>
      <c r="AI536" s="366"/>
      <c r="AJ536" s="366"/>
      <c r="AK536" s="366"/>
      <c r="AL536" s="532" t="str">
        <f>IF(AM536="","",(VLOOKUP(AM536,Lookups!V532:W553,2,FALSE)))</f>
        <v/>
      </c>
      <c r="AM536" s="366"/>
      <c r="AN536" s="366"/>
      <c r="AO536" s="532" t="str">
        <f t="shared" si="33"/>
        <v/>
      </c>
      <c r="AP536" s="366"/>
      <c r="AQ536" s="532" t="str">
        <f t="shared" si="34"/>
        <v/>
      </c>
      <c r="AR536" s="366"/>
      <c r="AS536" s="366"/>
      <c r="AT536" s="366"/>
      <c r="AU536" s="366"/>
      <c r="AV536" s="366"/>
      <c r="AW536" s="366"/>
      <c r="AX536" s="522"/>
      <c r="AY536" s="522"/>
      <c r="AZ536" s="522"/>
      <c r="BA536" s="522"/>
      <c r="BB536" s="366"/>
      <c r="BC536" s="366"/>
      <c r="BD536" s="366"/>
      <c r="BE536" s="366"/>
      <c r="BF536" s="518"/>
      <c r="BG536" s="518"/>
      <c r="BH536" s="532" t="str">
        <f t="shared" si="35"/>
        <v/>
      </c>
      <c r="BI536" s="366"/>
      <c r="BJ536" s="533"/>
      <c r="BK536" s="366"/>
      <c r="BL536" s="525"/>
      <c r="BM536" s="525"/>
      <c r="BN536" s="525"/>
      <c r="BO536" s="525"/>
      <c r="BP536" s="525"/>
      <c r="BQ536" s="525"/>
      <c r="BR536" s="366"/>
      <c r="BS536" s="525"/>
      <c r="BT536" s="525"/>
      <c r="BU536" s="525"/>
      <c r="BV536" s="525"/>
      <c r="BW536" s="12"/>
      <c r="BX536"/>
    </row>
    <row r="537" spans="1:76" s="371" customFormat="1" ht="27" customHeight="1" x14ac:dyDescent="0.2">
      <c r="A537" s="365"/>
      <c r="B537" s="379"/>
      <c r="C537" s="366"/>
      <c r="D537" s="533" t="str">
        <f>IF(E536="","",(VLOOKUP(E536,Lookups!$B$4:$C$3001,2,FALSE)))</f>
        <v/>
      </c>
      <c r="E537" s="366"/>
      <c r="F537" s="366"/>
      <c r="G537" s="366"/>
      <c r="H537" s="366"/>
      <c r="I537" s="366"/>
      <c r="J537" s="366"/>
      <c r="K537" s="366"/>
      <c r="L537" s="366"/>
      <c r="M537" s="366"/>
      <c r="N537" s="366"/>
      <c r="O537" s="517"/>
      <c r="P537" s="517"/>
      <c r="Q537" s="365"/>
      <c r="R537" s="365"/>
      <c r="S537" s="365"/>
      <c r="T537" s="518"/>
      <c r="U537" s="366"/>
      <c r="V537" s="365"/>
      <c r="W537" s="365"/>
      <c r="X537" s="532" t="str">
        <f t="shared" si="32"/>
        <v/>
      </c>
      <c r="Y537" s="520"/>
      <c r="Z537" s="534" t="str">
        <f>IF(AA537="","",VLOOKUP(AA537,Lookups!L533:M556,2,FALSE))</f>
        <v/>
      </c>
      <c r="AA537" s="366"/>
      <c r="AB537" s="366"/>
      <c r="AC537" s="517"/>
      <c r="AD537" s="366"/>
      <c r="AE537" s="366"/>
      <c r="AF537" s="366"/>
      <c r="AG537" s="366"/>
      <c r="AH537" s="366"/>
      <c r="AI537" s="366"/>
      <c r="AJ537" s="366"/>
      <c r="AK537" s="366"/>
      <c r="AL537" s="532" t="str">
        <f>IF(AM537="","",(VLOOKUP(AM537,Lookups!V533:W554,2,FALSE)))</f>
        <v/>
      </c>
      <c r="AM537" s="366"/>
      <c r="AN537" s="366"/>
      <c r="AO537" s="532" t="str">
        <f t="shared" si="33"/>
        <v/>
      </c>
      <c r="AP537" s="366"/>
      <c r="AQ537" s="532" t="str">
        <f t="shared" si="34"/>
        <v/>
      </c>
      <c r="AR537" s="366"/>
      <c r="AS537" s="366"/>
      <c r="AT537" s="366"/>
      <c r="AU537" s="366"/>
      <c r="AV537" s="366"/>
      <c r="AW537" s="366"/>
      <c r="AX537" s="522"/>
      <c r="AY537" s="522"/>
      <c r="AZ537" s="522"/>
      <c r="BA537" s="522"/>
      <c r="BB537" s="366"/>
      <c r="BC537" s="366"/>
      <c r="BD537" s="366"/>
      <c r="BE537" s="366"/>
      <c r="BF537" s="518"/>
      <c r="BG537" s="518"/>
      <c r="BH537" s="532" t="str">
        <f t="shared" si="35"/>
        <v/>
      </c>
      <c r="BI537" s="366"/>
      <c r="BJ537" s="533"/>
      <c r="BK537" s="366"/>
      <c r="BL537" s="525"/>
      <c r="BM537" s="525"/>
      <c r="BN537" s="525"/>
      <c r="BO537" s="525"/>
      <c r="BP537" s="525"/>
      <c r="BQ537" s="525"/>
      <c r="BR537" s="366"/>
      <c r="BS537" s="525"/>
      <c r="BT537" s="525"/>
      <c r="BU537" s="525"/>
      <c r="BV537" s="525"/>
      <c r="BW537" s="12"/>
      <c r="BX537"/>
    </row>
    <row r="538" spans="1:76" s="371" customFormat="1" ht="27" customHeight="1" x14ac:dyDescent="0.2">
      <c r="A538" s="365"/>
      <c r="B538" s="379"/>
      <c r="C538" s="366"/>
      <c r="D538" s="533" t="str">
        <f>IF(E537="","",(VLOOKUP(E537,Lookups!$B$4:$C$3001,2,FALSE)))</f>
        <v/>
      </c>
      <c r="E538" s="366"/>
      <c r="F538" s="366"/>
      <c r="G538" s="366"/>
      <c r="H538" s="366"/>
      <c r="I538" s="366"/>
      <c r="J538" s="366"/>
      <c r="K538" s="366"/>
      <c r="L538" s="366"/>
      <c r="M538" s="366"/>
      <c r="N538" s="366"/>
      <c r="O538" s="517"/>
      <c r="P538" s="517"/>
      <c r="Q538" s="365"/>
      <c r="R538" s="365"/>
      <c r="S538" s="365"/>
      <c r="T538" s="518"/>
      <c r="U538" s="366"/>
      <c r="V538" s="365"/>
      <c r="W538" s="365"/>
      <c r="X538" s="532" t="str">
        <f t="shared" si="32"/>
        <v/>
      </c>
      <c r="Y538" s="520"/>
      <c r="Z538" s="534" t="str">
        <f>IF(AA538="","",VLOOKUP(AA538,Lookups!L534:M557,2,FALSE))</f>
        <v/>
      </c>
      <c r="AA538" s="366"/>
      <c r="AB538" s="366"/>
      <c r="AC538" s="517"/>
      <c r="AD538" s="366"/>
      <c r="AE538" s="366"/>
      <c r="AF538" s="366"/>
      <c r="AG538" s="366"/>
      <c r="AH538" s="366"/>
      <c r="AI538" s="366"/>
      <c r="AJ538" s="366"/>
      <c r="AK538" s="366"/>
      <c r="AL538" s="532" t="str">
        <f>IF(AM538="","",(VLOOKUP(AM538,Lookups!V534:W555,2,FALSE)))</f>
        <v/>
      </c>
      <c r="AM538" s="366"/>
      <c r="AN538" s="366"/>
      <c r="AO538" s="532" t="str">
        <f t="shared" si="33"/>
        <v/>
      </c>
      <c r="AP538" s="366"/>
      <c r="AQ538" s="532" t="str">
        <f t="shared" si="34"/>
        <v/>
      </c>
      <c r="AR538" s="366"/>
      <c r="AS538" s="366"/>
      <c r="AT538" s="366"/>
      <c r="AU538" s="366"/>
      <c r="AV538" s="366"/>
      <c r="AW538" s="366"/>
      <c r="AX538" s="522"/>
      <c r="AY538" s="522"/>
      <c r="AZ538" s="522"/>
      <c r="BA538" s="522"/>
      <c r="BB538" s="366"/>
      <c r="BC538" s="366"/>
      <c r="BD538" s="366"/>
      <c r="BE538" s="366"/>
      <c r="BF538" s="518"/>
      <c r="BG538" s="518"/>
      <c r="BH538" s="532" t="str">
        <f t="shared" si="35"/>
        <v/>
      </c>
      <c r="BI538" s="366"/>
      <c r="BJ538" s="533"/>
      <c r="BK538" s="366"/>
      <c r="BL538" s="525"/>
      <c r="BM538" s="525"/>
      <c r="BN538" s="525"/>
      <c r="BO538" s="525"/>
      <c r="BP538" s="525"/>
      <c r="BQ538" s="525"/>
      <c r="BR538" s="366"/>
      <c r="BS538" s="525"/>
      <c r="BT538" s="525"/>
      <c r="BU538" s="525"/>
      <c r="BV538" s="525"/>
      <c r="BW538" s="12"/>
      <c r="BX538"/>
    </row>
    <row r="539" spans="1:76" s="371" customFormat="1" ht="27" customHeight="1" x14ac:dyDescent="0.2">
      <c r="A539" s="365"/>
      <c r="B539" s="379"/>
      <c r="C539" s="366"/>
      <c r="D539" s="533" t="str">
        <f>IF(E538="","",(VLOOKUP(E538,Lookups!$B$4:$C$3001,2,FALSE)))</f>
        <v/>
      </c>
      <c r="E539" s="366"/>
      <c r="F539" s="366"/>
      <c r="G539" s="366"/>
      <c r="H539" s="366"/>
      <c r="I539" s="366"/>
      <c r="J539" s="366"/>
      <c r="K539" s="366"/>
      <c r="L539" s="366"/>
      <c r="M539" s="366"/>
      <c r="N539" s="366"/>
      <c r="O539" s="517"/>
      <c r="P539" s="517"/>
      <c r="Q539" s="365"/>
      <c r="R539" s="365"/>
      <c r="S539" s="365"/>
      <c r="T539" s="518"/>
      <c r="U539" s="366"/>
      <c r="V539" s="365"/>
      <c r="W539" s="365"/>
      <c r="X539" s="532" t="str">
        <f t="shared" si="32"/>
        <v/>
      </c>
      <c r="Y539" s="520"/>
      <c r="Z539" s="534" t="str">
        <f>IF(AA539="","",VLOOKUP(AA539,Lookups!L535:M558,2,FALSE))</f>
        <v/>
      </c>
      <c r="AA539" s="366"/>
      <c r="AB539" s="366"/>
      <c r="AC539" s="517"/>
      <c r="AD539" s="366"/>
      <c r="AE539" s="366"/>
      <c r="AF539" s="366"/>
      <c r="AG539" s="366"/>
      <c r="AH539" s="366"/>
      <c r="AI539" s="366"/>
      <c r="AJ539" s="366"/>
      <c r="AK539" s="366"/>
      <c r="AL539" s="532" t="str">
        <f>IF(AM539="","",(VLOOKUP(AM539,Lookups!V535:W556,2,FALSE)))</f>
        <v/>
      </c>
      <c r="AM539" s="366"/>
      <c r="AN539" s="366"/>
      <c r="AO539" s="532" t="str">
        <f t="shared" si="33"/>
        <v/>
      </c>
      <c r="AP539" s="366"/>
      <c r="AQ539" s="532" t="str">
        <f t="shared" si="34"/>
        <v/>
      </c>
      <c r="AR539" s="366"/>
      <c r="AS539" s="366"/>
      <c r="AT539" s="366"/>
      <c r="AU539" s="366"/>
      <c r="AV539" s="366"/>
      <c r="AW539" s="366"/>
      <c r="AX539" s="522"/>
      <c r="AY539" s="522"/>
      <c r="AZ539" s="522"/>
      <c r="BA539" s="522"/>
      <c r="BB539" s="366"/>
      <c r="BC539" s="366"/>
      <c r="BD539" s="366"/>
      <c r="BE539" s="366"/>
      <c r="BF539" s="518"/>
      <c r="BG539" s="518"/>
      <c r="BH539" s="532" t="str">
        <f t="shared" si="35"/>
        <v/>
      </c>
      <c r="BI539" s="366"/>
      <c r="BJ539" s="533"/>
      <c r="BK539" s="366"/>
      <c r="BL539" s="525"/>
      <c r="BM539" s="525"/>
      <c r="BN539" s="525"/>
      <c r="BO539" s="525"/>
      <c r="BP539" s="525"/>
      <c r="BQ539" s="525"/>
      <c r="BR539" s="366"/>
      <c r="BS539" s="525"/>
      <c r="BT539" s="525"/>
      <c r="BU539" s="525"/>
      <c r="BV539" s="525"/>
      <c r="BW539" s="12"/>
      <c r="BX539"/>
    </row>
    <row r="540" spans="1:76" s="371" customFormat="1" ht="27" customHeight="1" x14ac:dyDescent="0.2">
      <c r="A540" s="365"/>
      <c r="B540" s="379"/>
      <c r="C540" s="366"/>
      <c r="D540" s="533" t="str">
        <f>IF(E539="","",(VLOOKUP(E539,Lookups!$B$4:$C$3001,2,FALSE)))</f>
        <v/>
      </c>
      <c r="E540" s="366"/>
      <c r="F540" s="366"/>
      <c r="G540" s="366"/>
      <c r="H540" s="366"/>
      <c r="I540" s="366"/>
      <c r="J540" s="366"/>
      <c r="K540" s="366"/>
      <c r="L540" s="366"/>
      <c r="M540" s="366"/>
      <c r="N540" s="366"/>
      <c r="O540" s="517"/>
      <c r="P540" s="517"/>
      <c r="Q540" s="365"/>
      <c r="R540" s="365"/>
      <c r="S540" s="365"/>
      <c r="T540" s="518"/>
      <c r="U540" s="366"/>
      <c r="V540" s="365"/>
      <c r="W540" s="365"/>
      <c r="X540" s="532" t="str">
        <f t="shared" si="32"/>
        <v/>
      </c>
      <c r="Y540" s="520"/>
      <c r="Z540" s="534" t="str">
        <f>IF(AA540="","",VLOOKUP(AA540,Lookups!L536:M559,2,FALSE))</f>
        <v/>
      </c>
      <c r="AA540" s="366"/>
      <c r="AB540" s="366"/>
      <c r="AC540" s="517"/>
      <c r="AD540" s="366"/>
      <c r="AE540" s="366"/>
      <c r="AF540" s="366"/>
      <c r="AG540" s="366"/>
      <c r="AH540" s="366"/>
      <c r="AI540" s="366"/>
      <c r="AJ540" s="366"/>
      <c r="AK540" s="366"/>
      <c r="AL540" s="532" t="str">
        <f>IF(AM540="","",(VLOOKUP(AM540,Lookups!V536:W557,2,FALSE)))</f>
        <v/>
      </c>
      <c r="AM540" s="366"/>
      <c r="AN540" s="366"/>
      <c r="AO540" s="532" t="str">
        <f t="shared" si="33"/>
        <v/>
      </c>
      <c r="AP540" s="366"/>
      <c r="AQ540" s="532" t="str">
        <f t="shared" si="34"/>
        <v/>
      </c>
      <c r="AR540" s="366"/>
      <c r="AS540" s="366"/>
      <c r="AT540" s="366"/>
      <c r="AU540" s="366"/>
      <c r="AV540" s="366"/>
      <c r="AW540" s="366"/>
      <c r="AX540" s="522"/>
      <c r="AY540" s="522"/>
      <c r="AZ540" s="522"/>
      <c r="BA540" s="522"/>
      <c r="BB540" s="366"/>
      <c r="BC540" s="366"/>
      <c r="BD540" s="366"/>
      <c r="BE540" s="366"/>
      <c r="BF540" s="518"/>
      <c r="BG540" s="518"/>
      <c r="BH540" s="532" t="str">
        <f t="shared" si="35"/>
        <v/>
      </c>
      <c r="BI540" s="366"/>
      <c r="BJ540" s="533"/>
      <c r="BK540" s="366"/>
      <c r="BL540" s="525"/>
      <c r="BM540" s="525"/>
      <c r="BN540" s="525"/>
      <c r="BO540" s="525"/>
      <c r="BP540" s="525"/>
      <c r="BQ540" s="525"/>
      <c r="BR540" s="366"/>
      <c r="BS540" s="525"/>
      <c r="BT540" s="525"/>
      <c r="BU540" s="525"/>
      <c r="BV540" s="525"/>
      <c r="BW540" s="12"/>
      <c r="BX540"/>
    </row>
    <row r="541" spans="1:76" s="371" customFormat="1" ht="27" customHeight="1" x14ac:dyDescent="0.2">
      <c r="A541" s="365"/>
      <c r="B541" s="379"/>
      <c r="C541" s="366"/>
      <c r="D541" s="533" t="str">
        <f>IF(E540="","",(VLOOKUP(E540,Lookups!$B$4:$C$3001,2,FALSE)))</f>
        <v/>
      </c>
      <c r="E541" s="366"/>
      <c r="F541" s="366"/>
      <c r="G541" s="366"/>
      <c r="H541" s="366"/>
      <c r="I541" s="366"/>
      <c r="J541" s="366"/>
      <c r="K541" s="366"/>
      <c r="L541" s="366"/>
      <c r="M541" s="366"/>
      <c r="N541" s="366"/>
      <c r="O541" s="517"/>
      <c r="P541" s="517"/>
      <c r="Q541" s="365"/>
      <c r="R541" s="365"/>
      <c r="S541" s="365"/>
      <c r="T541" s="518"/>
      <c r="U541" s="366"/>
      <c r="V541" s="365"/>
      <c r="W541" s="365"/>
      <c r="X541" s="532" t="str">
        <f t="shared" si="32"/>
        <v/>
      </c>
      <c r="Y541" s="520"/>
      <c r="Z541" s="534" t="str">
        <f>IF(AA541="","",VLOOKUP(AA541,Lookups!L537:M560,2,FALSE))</f>
        <v/>
      </c>
      <c r="AA541" s="366"/>
      <c r="AB541" s="366"/>
      <c r="AC541" s="517"/>
      <c r="AD541" s="366"/>
      <c r="AE541" s="366"/>
      <c r="AF541" s="366"/>
      <c r="AG541" s="366"/>
      <c r="AH541" s="366"/>
      <c r="AI541" s="366"/>
      <c r="AJ541" s="366"/>
      <c r="AK541" s="366"/>
      <c r="AL541" s="532" t="str">
        <f>IF(AM541="","",(VLOOKUP(AM541,Lookups!V537:W558,2,FALSE)))</f>
        <v/>
      </c>
      <c r="AM541" s="366"/>
      <c r="AN541" s="366"/>
      <c r="AO541" s="532" t="str">
        <f t="shared" si="33"/>
        <v/>
      </c>
      <c r="AP541" s="366"/>
      <c r="AQ541" s="532" t="str">
        <f t="shared" si="34"/>
        <v/>
      </c>
      <c r="AR541" s="366"/>
      <c r="AS541" s="366"/>
      <c r="AT541" s="366"/>
      <c r="AU541" s="366"/>
      <c r="AV541" s="366"/>
      <c r="AW541" s="366"/>
      <c r="AX541" s="522"/>
      <c r="AY541" s="522"/>
      <c r="AZ541" s="522"/>
      <c r="BA541" s="522"/>
      <c r="BB541" s="366"/>
      <c r="BC541" s="366"/>
      <c r="BD541" s="366"/>
      <c r="BE541" s="366"/>
      <c r="BF541" s="518"/>
      <c r="BG541" s="518"/>
      <c r="BH541" s="532" t="str">
        <f t="shared" si="35"/>
        <v/>
      </c>
      <c r="BI541" s="366"/>
      <c r="BJ541" s="533"/>
      <c r="BK541" s="366"/>
      <c r="BL541" s="525"/>
      <c r="BM541" s="525"/>
      <c r="BN541" s="525"/>
      <c r="BO541" s="525"/>
      <c r="BP541" s="525"/>
      <c r="BQ541" s="525"/>
      <c r="BR541" s="366"/>
      <c r="BS541" s="525"/>
      <c r="BT541" s="525"/>
      <c r="BU541" s="525"/>
      <c r="BV541" s="525"/>
      <c r="BW541" s="12"/>
      <c r="BX541"/>
    </row>
    <row r="542" spans="1:76" s="371" customFormat="1" ht="27" customHeight="1" x14ac:dyDescent="0.2">
      <c r="A542" s="365"/>
      <c r="B542" s="379"/>
      <c r="C542" s="366"/>
      <c r="D542" s="533" t="str">
        <f>IF(E541="","",(VLOOKUP(E541,Lookups!$B$4:$C$3001,2,FALSE)))</f>
        <v/>
      </c>
      <c r="E542" s="366"/>
      <c r="F542" s="366"/>
      <c r="G542" s="366"/>
      <c r="H542" s="366"/>
      <c r="I542" s="366"/>
      <c r="J542" s="366"/>
      <c r="K542" s="366"/>
      <c r="L542" s="366"/>
      <c r="M542" s="366"/>
      <c r="N542" s="366"/>
      <c r="O542" s="517"/>
      <c r="P542" s="517"/>
      <c r="Q542" s="365"/>
      <c r="R542" s="365"/>
      <c r="S542" s="365"/>
      <c r="T542" s="518"/>
      <c r="U542" s="366"/>
      <c r="V542" s="365"/>
      <c r="W542" s="365"/>
      <c r="X542" s="532" t="str">
        <f t="shared" si="32"/>
        <v/>
      </c>
      <c r="Y542" s="520"/>
      <c r="Z542" s="534" t="str">
        <f>IF(AA542="","",VLOOKUP(AA542,Lookups!L538:M561,2,FALSE))</f>
        <v/>
      </c>
      <c r="AA542" s="366"/>
      <c r="AB542" s="366"/>
      <c r="AC542" s="517"/>
      <c r="AD542" s="366"/>
      <c r="AE542" s="366"/>
      <c r="AF542" s="366"/>
      <c r="AG542" s="366"/>
      <c r="AH542" s="366"/>
      <c r="AI542" s="366"/>
      <c r="AJ542" s="366"/>
      <c r="AK542" s="366"/>
      <c r="AL542" s="532" t="str">
        <f>IF(AM542="","",(VLOOKUP(AM542,Lookups!V538:W559,2,FALSE)))</f>
        <v/>
      </c>
      <c r="AM542" s="366"/>
      <c r="AN542" s="366"/>
      <c r="AO542" s="532" t="str">
        <f t="shared" si="33"/>
        <v/>
      </c>
      <c r="AP542" s="366"/>
      <c r="AQ542" s="532" t="str">
        <f t="shared" si="34"/>
        <v/>
      </c>
      <c r="AR542" s="366"/>
      <c r="AS542" s="366"/>
      <c r="AT542" s="366"/>
      <c r="AU542" s="366"/>
      <c r="AV542" s="366"/>
      <c r="AW542" s="366"/>
      <c r="AX542" s="522"/>
      <c r="AY542" s="522"/>
      <c r="AZ542" s="522"/>
      <c r="BA542" s="522"/>
      <c r="BB542" s="366"/>
      <c r="BC542" s="366"/>
      <c r="BD542" s="366"/>
      <c r="BE542" s="366"/>
      <c r="BF542" s="518"/>
      <c r="BG542" s="518"/>
      <c r="BH542" s="532" t="str">
        <f t="shared" si="35"/>
        <v/>
      </c>
      <c r="BI542" s="366"/>
      <c r="BJ542" s="533"/>
      <c r="BK542" s="366"/>
      <c r="BL542" s="525"/>
      <c r="BM542" s="525"/>
      <c r="BN542" s="525"/>
      <c r="BO542" s="525"/>
      <c r="BP542" s="525"/>
      <c r="BQ542" s="525"/>
      <c r="BR542" s="366"/>
      <c r="BS542" s="525"/>
      <c r="BT542" s="525"/>
      <c r="BU542" s="525"/>
      <c r="BV542" s="525"/>
      <c r="BW542" s="12"/>
      <c r="BX542"/>
    </row>
    <row r="543" spans="1:76" s="371" customFormat="1" ht="27" customHeight="1" x14ac:dyDescent="0.2">
      <c r="A543" s="365"/>
      <c r="B543" s="379"/>
      <c r="C543" s="366"/>
      <c r="D543" s="533" t="str">
        <f>IF(E542="","",(VLOOKUP(E542,Lookups!$B$4:$C$3001,2,FALSE)))</f>
        <v/>
      </c>
      <c r="E543" s="366"/>
      <c r="F543" s="366"/>
      <c r="G543" s="366"/>
      <c r="H543" s="366"/>
      <c r="I543" s="366"/>
      <c r="J543" s="366"/>
      <c r="K543" s="366"/>
      <c r="L543" s="366"/>
      <c r="M543" s="366"/>
      <c r="N543" s="366"/>
      <c r="O543" s="517"/>
      <c r="P543" s="517"/>
      <c r="Q543" s="365"/>
      <c r="R543" s="365"/>
      <c r="S543" s="365"/>
      <c r="T543" s="518"/>
      <c r="U543" s="366"/>
      <c r="V543" s="365"/>
      <c r="W543" s="365"/>
      <c r="X543" s="532" t="str">
        <f t="shared" si="32"/>
        <v/>
      </c>
      <c r="Y543" s="520"/>
      <c r="Z543" s="534" t="str">
        <f>IF(AA543="","",VLOOKUP(AA543,Lookups!L539:M562,2,FALSE))</f>
        <v/>
      </c>
      <c r="AA543" s="366"/>
      <c r="AB543" s="366"/>
      <c r="AC543" s="517"/>
      <c r="AD543" s="366"/>
      <c r="AE543" s="366"/>
      <c r="AF543" s="366"/>
      <c r="AG543" s="366"/>
      <c r="AH543" s="366"/>
      <c r="AI543" s="366"/>
      <c r="AJ543" s="366"/>
      <c r="AK543" s="366"/>
      <c r="AL543" s="532" t="str">
        <f>IF(AM543="","",(VLOOKUP(AM543,Lookups!V539:W560,2,FALSE)))</f>
        <v/>
      </c>
      <c r="AM543" s="366"/>
      <c r="AN543" s="366"/>
      <c r="AO543" s="532" t="str">
        <f t="shared" si="33"/>
        <v/>
      </c>
      <c r="AP543" s="366"/>
      <c r="AQ543" s="532" t="str">
        <f t="shared" si="34"/>
        <v/>
      </c>
      <c r="AR543" s="366"/>
      <c r="AS543" s="366"/>
      <c r="AT543" s="366"/>
      <c r="AU543" s="366"/>
      <c r="AV543" s="366"/>
      <c r="AW543" s="366"/>
      <c r="AX543" s="522"/>
      <c r="AY543" s="522"/>
      <c r="AZ543" s="522"/>
      <c r="BA543" s="522"/>
      <c r="BB543" s="366"/>
      <c r="BC543" s="366"/>
      <c r="BD543" s="366"/>
      <c r="BE543" s="366"/>
      <c r="BF543" s="518"/>
      <c r="BG543" s="518"/>
      <c r="BH543" s="532" t="str">
        <f t="shared" si="35"/>
        <v/>
      </c>
      <c r="BI543" s="366"/>
      <c r="BJ543" s="533"/>
      <c r="BK543" s="366"/>
      <c r="BL543" s="525"/>
      <c r="BM543" s="525"/>
      <c r="BN543" s="525"/>
      <c r="BO543" s="525"/>
      <c r="BP543" s="525"/>
      <c r="BQ543" s="525"/>
      <c r="BR543" s="366"/>
      <c r="BS543" s="525"/>
      <c r="BT543" s="525"/>
      <c r="BU543" s="525"/>
      <c r="BV543" s="525"/>
      <c r="BW543" s="12"/>
      <c r="BX543"/>
    </row>
    <row r="544" spans="1:76" s="371" customFormat="1" ht="27" customHeight="1" x14ac:dyDescent="0.2">
      <c r="A544" s="365"/>
      <c r="B544" s="379"/>
      <c r="C544" s="366"/>
      <c r="D544" s="533" t="str">
        <f>IF(E543="","",(VLOOKUP(E543,Lookups!$B$4:$C$3001,2,FALSE)))</f>
        <v/>
      </c>
      <c r="E544" s="366"/>
      <c r="F544" s="366"/>
      <c r="G544" s="366"/>
      <c r="H544" s="366"/>
      <c r="I544" s="366"/>
      <c r="J544" s="366"/>
      <c r="K544" s="366"/>
      <c r="L544" s="366"/>
      <c r="M544" s="366"/>
      <c r="N544" s="366"/>
      <c r="O544" s="517"/>
      <c r="P544" s="517"/>
      <c r="Q544" s="365"/>
      <c r="R544" s="365"/>
      <c r="S544" s="365"/>
      <c r="T544" s="518"/>
      <c r="U544" s="366"/>
      <c r="V544" s="365"/>
      <c r="W544" s="365"/>
      <c r="X544" s="532" t="str">
        <f t="shared" si="32"/>
        <v/>
      </c>
      <c r="Y544" s="520"/>
      <c r="Z544" s="534" t="str">
        <f>IF(AA544="","",VLOOKUP(AA544,Lookups!L540:M563,2,FALSE))</f>
        <v/>
      </c>
      <c r="AA544" s="366"/>
      <c r="AB544" s="366"/>
      <c r="AC544" s="517"/>
      <c r="AD544" s="366"/>
      <c r="AE544" s="366"/>
      <c r="AF544" s="366"/>
      <c r="AG544" s="366"/>
      <c r="AH544" s="366"/>
      <c r="AI544" s="366"/>
      <c r="AJ544" s="366"/>
      <c r="AK544" s="366"/>
      <c r="AL544" s="532" t="str">
        <f>IF(AM544="","",(VLOOKUP(AM544,Lookups!V540:W561,2,FALSE)))</f>
        <v/>
      </c>
      <c r="AM544" s="366"/>
      <c r="AN544" s="366"/>
      <c r="AO544" s="532" t="str">
        <f t="shared" si="33"/>
        <v/>
      </c>
      <c r="AP544" s="366"/>
      <c r="AQ544" s="532" t="str">
        <f t="shared" si="34"/>
        <v/>
      </c>
      <c r="AR544" s="366"/>
      <c r="AS544" s="366"/>
      <c r="AT544" s="366"/>
      <c r="AU544" s="366"/>
      <c r="AV544" s="366"/>
      <c r="AW544" s="366"/>
      <c r="AX544" s="522"/>
      <c r="AY544" s="522"/>
      <c r="AZ544" s="522"/>
      <c r="BA544" s="522"/>
      <c r="BB544" s="366"/>
      <c r="BC544" s="366"/>
      <c r="BD544" s="366"/>
      <c r="BE544" s="366"/>
      <c r="BF544" s="518"/>
      <c r="BG544" s="518"/>
      <c r="BH544" s="532" t="str">
        <f t="shared" si="35"/>
        <v/>
      </c>
      <c r="BI544" s="366"/>
      <c r="BJ544" s="533"/>
      <c r="BK544" s="366"/>
      <c r="BL544" s="525"/>
      <c r="BM544" s="525"/>
      <c r="BN544" s="525"/>
      <c r="BO544" s="525"/>
      <c r="BP544" s="525"/>
      <c r="BQ544" s="525"/>
      <c r="BR544" s="366"/>
      <c r="BS544" s="525"/>
      <c r="BT544" s="525"/>
      <c r="BU544" s="525"/>
      <c r="BV544" s="525"/>
      <c r="BW544" s="12"/>
      <c r="BX544"/>
    </row>
    <row r="545" spans="1:76" s="371" customFormat="1" ht="27" customHeight="1" x14ac:dyDescent="0.2">
      <c r="A545" s="365"/>
      <c r="B545" s="379"/>
      <c r="C545" s="366"/>
      <c r="D545" s="533" t="str">
        <f>IF(E544="","",(VLOOKUP(E544,Lookups!$B$4:$C$3001,2,FALSE)))</f>
        <v/>
      </c>
      <c r="E545" s="366"/>
      <c r="F545" s="366"/>
      <c r="G545" s="366"/>
      <c r="H545" s="366"/>
      <c r="I545" s="366"/>
      <c r="J545" s="366"/>
      <c r="K545" s="366"/>
      <c r="L545" s="366"/>
      <c r="M545" s="366"/>
      <c r="N545" s="366"/>
      <c r="O545" s="517"/>
      <c r="P545" s="517"/>
      <c r="Q545" s="365"/>
      <c r="R545" s="365"/>
      <c r="S545" s="365"/>
      <c r="T545" s="518"/>
      <c r="U545" s="366"/>
      <c r="V545" s="365"/>
      <c r="W545" s="365"/>
      <c r="X545" s="532" t="str">
        <f t="shared" si="32"/>
        <v/>
      </c>
      <c r="Y545" s="520"/>
      <c r="Z545" s="534" t="str">
        <f>IF(AA545="","",VLOOKUP(AA545,Lookups!L541:M564,2,FALSE))</f>
        <v/>
      </c>
      <c r="AA545" s="366"/>
      <c r="AB545" s="366"/>
      <c r="AC545" s="517"/>
      <c r="AD545" s="366"/>
      <c r="AE545" s="366"/>
      <c r="AF545" s="366"/>
      <c r="AG545" s="366"/>
      <c r="AH545" s="366"/>
      <c r="AI545" s="366"/>
      <c r="AJ545" s="366"/>
      <c r="AK545" s="366"/>
      <c r="AL545" s="532" t="str">
        <f>IF(AM545="","",(VLOOKUP(AM545,Lookups!V541:W562,2,FALSE)))</f>
        <v/>
      </c>
      <c r="AM545" s="366"/>
      <c r="AN545" s="366"/>
      <c r="AO545" s="532" t="str">
        <f t="shared" si="33"/>
        <v/>
      </c>
      <c r="AP545" s="366"/>
      <c r="AQ545" s="532" t="str">
        <f t="shared" si="34"/>
        <v/>
      </c>
      <c r="AR545" s="366"/>
      <c r="AS545" s="366"/>
      <c r="AT545" s="366"/>
      <c r="AU545" s="366"/>
      <c r="AV545" s="366"/>
      <c r="AW545" s="366"/>
      <c r="AX545" s="522"/>
      <c r="AY545" s="522"/>
      <c r="AZ545" s="522"/>
      <c r="BA545" s="522"/>
      <c r="BB545" s="366"/>
      <c r="BC545" s="366"/>
      <c r="BD545" s="366"/>
      <c r="BE545" s="366"/>
      <c r="BF545" s="518"/>
      <c r="BG545" s="518"/>
      <c r="BH545" s="532" t="str">
        <f t="shared" si="35"/>
        <v/>
      </c>
      <c r="BI545" s="366"/>
      <c r="BJ545" s="533"/>
      <c r="BK545" s="366"/>
      <c r="BL545" s="525"/>
      <c r="BM545" s="525"/>
      <c r="BN545" s="525"/>
      <c r="BO545" s="525"/>
      <c r="BP545" s="525"/>
      <c r="BQ545" s="525"/>
      <c r="BR545" s="366"/>
      <c r="BS545" s="525"/>
      <c r="BT545" s="525"/>
      <c r="BU545" s="525"/>
      <c r="BV545" s="525"/>
      <c r="BW545" s="12"/>
      <c r="BX545"/>
    </row>
    <row r="546" spans="1:76" s="371" customFormat="1" ht="27" customHeight="1" x14ac:dyDescent="0.2">
      <c r="A546" s="365"/>
      <c r="B546" s="379"/>
      <c r="C546" s="366"/>
      <c r="D546" s="533" t="str">
        <f>IF(E545="","",(VLOOKUP(E545,Lookups!$B$4:$C$3001,2,FALSE)))</f>
        <v/>
      </c>
      <c r="E546" s="366"/>
      <c r="F546" s="366"/>
      <c r="G546" s="366"/>
      <c r="H546" s="366"/>
      <c r="I546" s="366"/>
      <c r="J546" s="366"/>
      <c r="K546" s="366"/>
      <c r="L546" s="366"/>
      <c r="M546" s="366"/>
      <c r="N546" s="366"/>
      <c r="O546" s="517"/>
      <c r="P546" s="517"/>
      <c r="Q546" s="365"/>
      <c r="R546" s="365"/>
      <c r="S546" s="365"/>
      <c r="T546" s="518"/>
      <c r="U546" s="366"/>
      <c r="V546" s="365"/>
      <c r="W546" s="365"/>
      <c r="X546" s="532" t="str">
        <f t="shared" si="32"/>
        <v/>
      </c>
      <c r="Y546" s="520"/>
      <c r="Z546" s="534" t="str">
        <f>IF(AA546="","",VLOOKUP(AA546,Lookups!L542:M565,2,FALSE))</f>
        <v/>
      </c>
      <c r="AA546" s="366"/>
      <c r="AB546" s="366"/>
      <c r="AC546" s="517"/>
      <c r="AD546" s="366"/>
      <c r="AE546" s="366"/>
      <c r="AF546" s="366"/>
      <c r="AG546" s="366"/>
      <c r="AH546" s="366"/>
      <c r="AI546" s="366"/>
      <c r="AJ546" s="366"/>
      <c r="AK546" s="366"/>
      <c r="AL546" s="532" t="str">
        <f>IF(AM546="","",(VLOOKUP(AM546,Lookups!V542:W563,2,FALSE)))</f>
        <v/>
      </c>
      <c r="AM546" s="366"/>
      <c r="AN546" s="366"/>
      <c r="AO546" s="532" t="str">
        <f t="shared" si="33"/>
        <v/>
      </c>
      <c r="AP546" s="366"/>
      <c r="AQ546" s="532" t="str">
        <f t="shared" si="34"/>
        <v/>
      </c>
      <c r="AR546" s="366"/>
      <c r="AS546" s="366"/>
      <c r="AT546" s="366"/>
      <c r="AU546" s="366"/>
      <c r="AV546" s="366"/>
      <c r="AW546" s="366"/>
      <c r="AX546" s="522"/>
      <c r="AY546" s="522"/>
      <c r="AZ546" s="522"/>
      <c r="BA546" s="522"/>
      <c r="BB546" s="366"/>
      <c r="BC546" s="366"/>
      <c r="BD546" s="366"/>
      <c r="BE546" s="366"/>
      <c r="BF546" s="518"/>
      <c r="BG546" s="518"/>
      <c r="BH546" s="532" t="str">
        <f t="shared" si="35"/>
        <v/>
      </c>
      <c r="BI546" s="366"/>
      <c r="BJ546" s="533"/>
      <c r="BK546" s="366"/>
      <c r="BL546" s="525"/>
      <c r="BM546" s="525"/>
      <c r="BN546" s="525"/>
      <c r="BO546" s="525"/>
      <c r="BP546" s="525"/>
      <c r="BQ546" s="525"/>
      <c r="BR546" s="366"/>
      <c r="BS546" s="525"/>
      <c r="BT546" s="525"/>
      <c r="BU546" s="525"/>
      <c r="BV546" s="525"/>
      <c r="BW546" s="12"/>
      <c r="BX546"/>
    </row>
    <row r="547" spans="1:76" s="371" customFormat="1" ht="27" customHeight="1" x14ac:dyDescent="0.2">
      <c r="A547" s="365"/>
      <c r="B547" s="379"/>
      <c r="C547" s="366"/>
      <c r="D547" s="533" t="str">
        <f>IF(E546="","",(VLOOKUP(E546,Lookups!$B$4:$C$3001,2,FALSE)))</f>
        <v/>
      </c>
      <c r="E547" s="366"/>
      <c r="F547" s="366"/>
      <c r="G547" s="366"/>
      <c r="H547" s="366"/>
      <c r="I547" s="366"/>
      <c r="J547" s="366"/>
      <c r="K547" s="366"/>
      <c r="L547" s="366"/>
      <c r="M547" s="366"/>
      <c r="N547" s="366"/>
      <c r="O547" s="517"/>
      <c r="P547" s="517"/>
      <c r="Q547" s="365"/>
      <c r="R547" s="365"/>
      <c r="S547" s="365"/>
      <c r="T547" s="518"/>
      <c r="U547" s="366"/>
      <c r="V547" s="365"/>
      <c r="W547" s="365"/>
      <c r="X547" s="532" t="str">
        <f t="shared" si="32"/>
        <v/>
      </c>
      <c r="Y547" s="520"/>
      <c r="Z547" s="534" t="str">
        <f>IF(AA547="","",VLOOKUP(AA547,Lookups!L543:M566,2,FALSE))</f>
        <v/>
      </c>
      <c r="AA547" s="366"/>
      <c r="AB547" s="366"/>
      <c r="AC547" s="517"/>
      <c r="AD547" s="366"/>
      <c r="AE547" s="366"/>
      <c r="AF547" s="366"/>
      <c r="AG547" s="366"/>
      <c r="AH547" s="366"/>
      <c r="AI547" s="366"/>
      <c r="AJ547" s="366"/>
      <c r="AK547" s="366"/>
      <c r="AL547" s="532" t="str">
        <f>IF(AM547="","",(VLOOKUP(AM547,Lookups!V543:W564,2,FALSE)))</f>
        <v/>
      </c>
      <c r="AM547" s="366"/>
      <c r="AN547" s="366"/>
      <c r="AO547" s="532" t="str">
        <f t="shared" si="33"/>
        <v/>
      </c>
      <c r="AP547" s="366"/>
      <c r="AQ547" s="532" t="str">
        <f t="shared" si="34"/>
        <v/>
      </c>
      <c r="AR547" s="366"/>
      <c r="AS547" s="366"/>
      <c r="AT547" s="366"/>
      <c r="AU547" s="366"/>
      <c r="AV547" s="366"/>
      <c r="AW547" s="366"/>
      <c r="AX547" s="522"/>
      <c r="AY547" s="522"/>
      <c r="AZ547" s="522"/>
      <c r="BA547" s="522"/>
      <c r="BB547" s="366"/>
      <c r="BC547" s="366"/>
      <c r="BD547" s="366"/>
      <c r="BE547" s="366"/>
      <c r="BF547" s="518"/>
      <c r="BG547" s="518"/>
      <c r="BH547" s="532" t="str">
        <f t="shared" si="35"/>
        <v/>
      </c>
      <c r="BI547" s="366"/>
      <c r="BJ547" s="533"/>
      <c r="BK547" s="366"/>
      <c r="BL547" s="525"/>
      <c r="BM547" s="525"/>
      <c r="BN547" s="525"/>
      <c r="BO547" s="525"/>
      <c r="BP547" s="525"/>
      <c r="BQ547" s="525"/>
      <c r="BR547" s="366"/>
      <c r="BS547" s="525"/>
      <c r="BT547" s="525"/>
      <c r="BU547" s="525"/>
      <c r="BV547" s="525"/>
      <c r="BW547" s="12"/>
      <c r="BX547"/>
    </row>
    <row r="548" spans="1:76" s="371" customFormat="1" ht="27" customHeight="1" x14ac:dyDescent="0.2">
      <c r="A548" s="365"/>
      <c r="B548" s="379"/>
      <c r="C548" s="366"/>
      <c r="D548" s="533" t="str">
        <f>IF(E547="","",(VLOOKUP(E547,Lookups!$B$4:$C$3001,2,FALSE)))</f>
        <v/>
      </c>
      <c r="E548" s="366"/>
      <c r="F548" s="366"/>
      <c r="G548" s="366"/>
      <c r="H548" s="366"/>
      <c r="I548" s="366"/>
      <c r="J548" s="366"/>
      <c r="K548" s="366"/>
      <c r="L548" s="366"/>
      <c r="M548" s="366"/>
      <c r="N548" s="366"/>
      <c r="O548" s="517"/>
      <c r="P548" s="517"/>
      <c r="Q548" s="365"/>
      <c r="R548" s="365"/>
      <c r="S548" s="365"/>
      <c r="T548" s="518"/>
      <c r="U548" s="366"/>
      <c r="V548" s="365"/>
      <c r="W548" s="365"/>
      <c r="X548" s="532" t="str">
        <f t="shared" si="32"/>
        <v/>
      </c>
      <c r="Y548" s="520"/>
      <c r="Z548" s="534" t="str">
        <f>IF(AA548="","",VLOOKUP(AA548,Lookups!L544:M567,2,FALSE))</f>
        <v/>
      </c>
      <c r="AA548" s="366"/>
      <c r="AB548" s="366"/>
      <c r="AC548" s="517"/>
      <c r="AD548" s="366"/>
      <c r="AE548" s="366"/>
      <c r="AF548" s="366"/>
      <c r="AG548" s="366"/>
      <c r="AH548" s="366"/>
      <c r="AI548" s="366"/>
      <c r="AJ548" s="366"/>
      <c r="AK548" s="366"/>
      <c r="AL548" s="532" t="str">
        <f>IF(AM548="","",(VLOOKUP(AM548,Lookups!V544:W565,2,FALSE)))</f>
        <v/>
      </c>
      <c r="AM548" s="366"/>
      <c r="AN548" s="366"/>
      <c r="AO548" s="532" t="str">
        <f t="shared" si="33"/>
        <v/>
      </c>
      <c r="AP548" s="366"/>
      <c r="AQ548" s="532" t="str">
        <f t="shared" si="34"/>
        <v/>
      </c>
      <c r="AR548" s="366"/>
      <c r="AS548" s="366"/>
      <c r="AT548" s="366"/>
      <c r="AU548" s="366"/>
      <c r="AV548" s="366"/>
      <c r="AW548" s="366"/>
      <c r="AX548" s="522"/>
      <c r="AY548" s="522"/>
      <c r="AZ548" s="522"/>
      <c r="BA548" s="522"/>
      <c r="BB548" s="366"/>
      <c r="BC548" s="366"/>
      <c r="BD548" s="366"/>
      <c r="BE548" s="366"/>
      <c r="BF548" s="518"/>
      <c r="BG548" s="518"/>
      <c r="BH548" s="532" t="str">
        <f t="shared" si="35"/>
        <v/>
      </c>
      <c r="BI548" s="366"/>
      <c r="BJ548" s="533"/>
      <c r="BK548" s="366"/>
      <c r="BL548" s="525"/>
      <c r="BM548" s="525"/>
      <c r="BN548" s="525"/>
      <c r="BO548" s="525"/>
      <c r="BP548" s="525"/>
      <c r="BQ548" s="525"/>
      <c r="BR548" s="366"/>
      <c r="BS548" s="525"/>
      <c r="BT548" s="525"/>
      <c r="BU548" s="525"/>
      <c r="BV548" s="525"/>
      <c r="BW548" s="12"/>
      <c r="BX548"/>
    </row>
    <row r="549" spans="1:76" s="371" customFormat="1" ht="27" customHeight="1" x14ac:dyDescent="0.2">
      <c r="A549" s="365"/>
      <c r="B549" s="379"/>
      <c r="C549" s="366"/>
      <c r="D549" s="533" t="str">
        <f>IF(E548="","",(VLOOKUP(E548,Lookups!$B$4:$C$3001,2,FALSE)))</f>
        <v/>
      </c>
      <c r="E549" s="366"/>
      <c r="F549" s="366"/>
      <c r="G549" s="366"/>
      <c r="H549" s="366"/>
      <c r="I549" s="366"/>
      <c r="J549" s="366"/>
      <c r="K549" s="366"/>
      <c r="L549" s="366"/>
      <c r="M549" s="366"/>
      <c r="N549" s="366"/>
      <c r="O549" s="517"/>
      <c r="P549" s="517"/>
      <c r="Q549" s="365"/>
      <c r="R549" s="365"/>
      <c r="S549" s="365"/>
      <c r="T549" s="518"/>
      <c r="U549" s="366"/>
      <c r="V549" s="365"/>
      <c r="W549" s="365"/>
      <c r="X549" s="532" t="str">
        <f t="shared" si="32"/>
        <v/>
      </c>
      <c r="Y549" s="520"/>
      <c r="Z549" s="534" t="str">
        <f>IF(AA549="","",VLOOKUP(AA549,Lookups!L545:M568,2,FALSE))</f>
        <v/>
      </c>
      <c r="AA549" s="366"/>
      <c r="AB549" s="366"/>
      <c r="AC549" s="517"/>
      <c r="AD549" s="366"/>
      <c r="AE549" s="366"/>
      <c r="AF549" s="366"/>
      <c r="AG549" s="366"/>
      <c r="AH549" s="366"/>
      <c r="AI549" s="366"/>
      <c r="AJ549" s="366"/>
      <c r="AK549" s="366"/>
      <c r="AL549" s="532" t="str">
        <f>IF(AM549="","",(VLOOKUP(AM549,Lookups!V545:W566,2,FALSE)))</f>
        <v/>
      </c>
      <c r="AM549" s="366"/>
      <c r="AN549" s="366"/>
      <c r="AO549" s="532" t="str">
        <f t="shared" si="33"/>
        <v/>
      </c>
      <c r="AP549" s="366"/>
      <c r="AQ549" s="532" t="str">
        <f t="shared" si="34"/>
        <v/>
      </c>
      <c r="AR549" s="366"/>
      <c r="AS549" s="366"/>
      <c r="AT549" s="366"/>
      <c r="AU549" s="366"/>
      <c r="AV549" s="366"/>
      <c r="AW549" s="366"/>
      <c r="AX549" s="522"/>
      <c r="AY549" s="522"/>
      <c r="AZ549" s="522"/>
      <c r="BA549" s="522"/>
      <c r="BB549" s="366"/>
      <c r="BC549" s="366"/>
      <c r="BD549" s="366"/>
      <c r="BE549" s="366"/>
      <c r="BF549" s="518"/>
      <c r="BG549" s="518"/>
      <c r="BH549" s="532" t="str">
        <f t="shared" si="35"/>
        <v/>
      </c>
      <c r="BI549" s="366"/>
      <c r="BJ549" s="533"/>
      <c r="BK549" s="366"/>
      <c r="BL549" s="525"/>
      <c r="BM549" s="525"/>
      <c r="BN549" s="525"/>
      <c r="BO549" s="525"/>
      <c r="BP549" s="525"/>
      <c r="BQ549" s="525"/>
      <c r="BR549" s="366"/>
      <c r="BS549" s="525"/>
      <c r="BT549" s="525"/>
      <c r="BU549" s="525"/>
      <c r="BV549" s="525"/>
      <c r="BW549" s="12"/>
      <c r="BX549"/>
    </row>
    <row r="550" spans="1:76" s="371" customFormat="1" ht="27" customHeight="1" x14ac:dyDescent="0.2">
      <c r="A550" s="365"/>
      <c r="B550" s="379"/>
      <c r="C550" s="366"/>
      <c r="D550" s="533" t="str">
        <f>IF(E549="","",(VLOOKUP(E549,Lookups!$B$4:$C$3001,2,FALSE)))</f>
        <v/>
      </c>
      <c r="E550" s="366"/>
      <c r="F550" s="366"/>
      <c r="G550" s="366"/>
      <c r="H550" s="366"/>
      <c r="I550" s="366"/>
      <c r="J550" s="366"/>
      <c r="K550" s="366"/>
      <c r="L550" s="366"/>
      <c r="M550" s="366"/>
      <c r="N550" s="366"/>
      <c r="O550" s="517"/>
      <c r="P550" s="517"/>
      <c r="Q550" s="365"/>
      <c r="R550" s="365"/>
      <c r="S550" s="365"/>
      <c r="T550" s="518"/>
      <c r="U550" s="366"/>
      <c r="V550" s="365"/>
      <c r="W550" s="365"/>
      <c r="X550" s="532" t="str">
        <f t="shared" si="32"/>
        <v/>
      </c>
      <c r="Y550" s="520"/>
      <c r="Z550" s="534" t="str">
        <f>IF(AA550="","",VLOOKUP(AA550,Lookups!L546:M569,2,FALSE))</f>
        <v/>
      </c>
      <c r="AA550" s="366"/>
      <c r="AB550" s="366"/>
      <c r="AC550" s="517"/>
      <c r="AD550" s="366"/>
      <c r="AE550" s="366"/>
      <c r="AF550" s="366"/>
      <c r="AG550" s="366"/>
      <c r="AH550" s="366"/>
      <c r="AI550" s="366"/>
      <c r="AJ550" s="366"/>
      <c r="AK550" s="366"/>
      <c r="AL550" s="532" t="str">
        <f>IF(AM550="","",(VLOOKUP(AM550,Lookups!V546:W567,2,FALSE)))</f>
        <v/>
      </c>
      <c r="AM550" s="366"/>
      <c r="AN550" s="366"/>
      <c r="AO550" s="532" t="str">
        <f t="shared" si="33"/>
        <v/>
      </c>
      <c r="AP550" s="366"/>
      <c r="AQ550" s="532" t="str">
        <f t="shared" si="34"/>
        <v/>
      </c>
      <c r="AR550" s="366"/>
      <c r="AS550" s="366"/>
      <c r="AT550" s="366"/>
      <c r="AU550" s="366"/>
      <c r="AV550" s="366"/>
      <c r="AW550" s="366"/>
      <c r="AX550" s="522"/>
      <c r="AY550" s="522"/>
      <c r="AZ550" s="522"/>
      <c r="BA550" s="522"/>
      <c r="BB550" s="366"/>
      <c r="BC550" s="366"/>
      <c r="BD550" s="366"/>
      <c r="BE550" s="366"/>
      <c r="BF550" s="518"/>
      <c r="BG550" s="518"/>
      <c r="BH550" s="532" t="str">
        <f t="shared" si="35"/>
        <v/>
      </c>
      <c r="BI550" s="366"/>
      <c r="BJ550" s="533"/>
      <c r="BK550" s="366"/>
      <c r="BL550" s="525"/>
      <c r="BM550" s="525"/>
      <c r="BN550" s="525"/>
      <c r="BO550" s="525"/>
      <c r="BP550" s="525"/>
      <c r="BQ550" s="525"/>
      <c r="BR550" s="366"/>
      <c r="BS550" s="525"/>
      <c r="BT550" s="525"/>
      <c r="BU550" s="525"/>
      <c r="BV550" s="525"/>
      <c r="BW550" s="12"/>
      <c r="BX550"/>
    </row>
    <row r="551" spans="1:76" s="371" customFormat="1" ht="27" customHeight="1" x14ac:dyDescent="0.2">
      <c r="A551" s="365"/>
      <c r="B551" s="379"/>
      <c r="C551" s="366"/>
      <c r="D551" s="533" t="str">
        <f>IF(E550="","",(VLOOKUP(E550,Lookups!$B$4:$C$3001,2,FALSE)))</f>
        <v/>
      </c>
      <c r="E551" s="366"/>
      <c r="F551" s="366"/>
      <c r="G551" s="366"/>
      <c r="H551" s="366"/>
      <c r="I551" s="366"/>
      <c r="J551" s="366"/>
      <c r="K551" s="366"/>
      <c r="L551" s="366"/>
      <c r="M551" s="366"/>
      <c r="N551" s="366"/>
      <c r="O551" s="517"/>
      <c r="P551" s="517"/>
      <c r="Q551" s="365"/>
      <c r="R551" s="365"/>
      <c r="S551" s="365"/>
      <c r="T551" s="518"/>
      <c r="U551" s="366"/>
      <c r="V551" s="365"/>
      <c r="W551" s="365"/>
      <c r="X551" s="532" t="str">
        <f t="shared" si="32"/>
        <v/>
      </c>
      <c r="Y551" s="520"/>
      <c r="Z551" s="534" t="str">
        <f>IF(AA551="","",VLOOKUP(AA551,Lookups!L547:M570,2,FALSE))</f>
        <v/>
      </c>
      <c r="AA551" s="366"/>
      <c r="AB551" s="366"/>
      <c r="AC551" s="517"/>
      <c r="AD551" s="366"/>
      <c r="AE551" s="366"/>
      <c r="AF551" s="366"/>
      <c r="AG551" s="366"/>
      <c r="AH551" s="366"/>
      <c r="AI551" s="366"/>
      <c r="AJ551" s="366"/>
      <c r="AK551" s="366"/>
      <c r="AL551" s="532" t="str">
        <f>IF(AM551="","",(VLOOKUP(AM551,Lookups!V547:W568,2,FALSE)))</f>
        <v/>
      </c>
      <c r="AM551" s="366"/>
      <c r="AN551" s="366"/>
      <c r="AO551" s="532" t="str">
        <f t="shared" si="33"/>
        <v/>
      </c>
      <c r="AP551" s="366"/>
      <c r="AQ551" s="532" t="str">
        <f t="shared" si="34"/>
        <v/>
      </c>
      <c r="AR551" s="366"/>
      <c r="AS551" s="366"/>
      <c r="AT551" s="366"/>
      <c r="AU551" s="366"/>
      <c r="AV551" s="366"/>
      <c r="AW551" s="366"/>
      <c r="AX551" s="522"/>
      <c r="AY551" s="522"/>
      <c r="AZ551" s="522"/>
      <c r="BA551" s="522"/>
      <c r="BB551" s="366"/>
      <c r="BC551" s="366"/>
      <c r="BD551" s="366"/>
      <c r="BE551" s="366"/>
      <c r="BF551" s="518"/>
      <c r="BG551" s="518"/>
      <c r="BH551" s="532" t="str">
        <f t="shared" si="35"/>
        <v/>
      </c>
      <c r="BI551" s="366"/>
      <c r="BJ551" s="533"/>
      <c r="BK551" s="366"/>
      <c r="BL551" s="525"/>
      <c r="BM551" s="525"/>
      <c r="BN551" s="525"/>
      <c r="BO551" s="525"/>
      <c r="BP551" s="525"/>
      <c r="BQ551" s="525"/>
      <c r="BR551" s="366"/>
      <c r="BS551" s="525"/>
      <c r="BT551" s="525"/>
      <c r="BU551" s="525"/>
      <c r="BV551" s="525"/>
      <c r="BW551" s="12"/>
      <c r="BX551"/>
    </row>
    <row r="552" spans="1:76" s="371" customFormat="1" ht="27" customHeight="1" x14ac:dyDescent="0.2">
      <c r="A552" s="365"/>
      <c r="B552" s="379"/>
      <c r="C552" s="366"/>
      <c r="D552" s="533" t="str">
        <f>IF(E551="","",(VLOOKUP(E551,Lookups!$B$4:$C$3001,2,FALSE)))</f>
        <v/>
      </c>
      <c r="E552" s="366"/>
      <c r="F552" s="366"/>
      <c r="G552" s="366"/>
      <c r="H552" s="366"/>
      <c r="I552" s="366"/>
      <c r="J552" s="366"/>
      <c r="K552" s="366"/>
      <c r="L552" s="366"/>
      <c r="M552" s="366"/>
      <c r="N552" s="366"/>
      <c r="O552" s="517"/>
      <c r="P552" s="517"/>
      <c r="Q552" s="365"/>
      <c r="R552" s="365"/>
      <c r="S552" s="365"/>
      <c r="T552" s="518"/>
      <c r="U552" s="366"/>
      <c r="V552" s="365"/>
      <c r="W552" s="365"/>
      <c r="X552" s="532" t="str">
        <f t="shared" si="32"/>
        <v/>
      </c>
      <c r="Y552" s="520"/>
      <c r="Z552" s="534" t="str">
        <f>IF(AA552="","",VLOOKUP(AA552,Lookups!L548:M571,2,FALSE))</f>
        <v/>
      </c>
      <c r="AA552" s="366"/>
      <c r="AB552" s="366"/>
      <c r="AC552" s="517"/>
      <c r="AD552" s="366"/>
      <c r="AE552" s="366"/>
      <c r="AF552" s="366"/>
      <c r="AG552" s="366"/>
      <c r="AH552" s="366"/>
      <c r="AI552" s="366"/>
      <c r="AJ552" s="366"/>
      <c r="AK552" s="366"/>
      <c r="AL552" s="532" t="str">
        <f>IF(AM552="","",(VLOOKUP(AM552,Lookups!V548:W569,2,FALSE)))</f>
        <v/>
      </c>
      <c r="AM552" s="366"/>
      <c r="AN552" s="366"/>
      <c r="AO552" s="532" t="str">
        <f t="shared" si="33"/>
        <v/>
      </c>
      <c r="AP552" s="366"/>
      <c r="AQ552" s="532" t="str">
        <f t="shared" si="34"/>
        <v/>
      </c>
      <c r="AR552" s="366"/>
      <c r="AS552" s="366"/>
      <c r="AT552" s="366"/>
      <c r="AU552" s="366"/>
      <c r="AV552" s="366"/>
      <c r="AW552" s="366"/>
      <c r="AX552" s="522"/>
      <c r="AY552" s="522"/>
      <c r="AZ552" s="522"/>
      <c r="BA552" s="522"/>
      <c r="BB552" s="366"/>
      <c r="BC552" s="366"/>
      <c r="BD552" s="366"/>
      <c r="BE552" s="366"/>
      <c r="BF552" s="518"/>
      <c r="BG552" s="518"/>
      <c r="BH552" s="532" t="str">
        <f t="shared" si="35"/>
        <v/>
      </c>
      <c r="BI552" s="366"/>
      <c r="BJ552" s="533"/>
      <c r="BK552" s="366"/>
      <c r="BL552" s="525"/>
      <c r="BM552" s="525"/>
      <c r="BN552" s="525"/>
      <c r="BO552" s="525"/>
      <c r="BP552" s="525"/>
      <c r="BQ552" s="525"/>
      <c r="BR552" s="366"/>
      <c r="BS552" s="525"/>
      <c r="BT552" s="525"/>
      <c r="BU552" s="525"/>
      <c r="BV552" s="525"/>
      <c r="BW552" s="12"/>
      <c r="BX552"/>
    </row>
    <row r="553" spans="1:76" s="371" customFormat="1" ht="27" customHeight="1" x14ac:dyDescent="0.2">
      <c r="A553" s="365"/>
      <c r="B553" s="379"/>
      <c r="C553" s="366"/>
      <c r="D553" s="533" t="str">
        <f>IF(E552="","",(VLOOKUP(E552,Lookups!$B$4:$C$3001,2,FALSE)))</f>
        <v/>
      </c>
      <c r="E553" s="366"/>
      <c r="F553" s="366"/>
      <c r="G553" s="366"/>
      <c r="H553" s="366"/>
      <c r="I553" s="366"/>
      <c r="J553" s="366"/>
      <c r="K553" s="366"/>
      <c r="L553" s="366"/>
      <c r="M553" s="366"/>
      <c r="N553" s="366"/>
      <c r="O553" s="517"/>
      <c r="P553" s="517"/>
      <c r="Q553" s="365"/>
      <c r="R553" s="365"/>
      <c r="S553" s="365"/>
      <c r="T553" s="518"/>
      <c r="U553" s="366"/>
      <c r="V553" s="365"/>
      <c r="W553" s="365"/>
      <c r="X553" s="532" t="str">
        <f t="shared" si="32"/>
        <v/>
      </c>
      <c r="Y553" s="520"/>
      <c r="Z553" s="534" t="str">
        <f>IF(AA553="","",VLOOKUP(AA553,Lookups!L549:M572,2,FALSE))</f>
        <v/>
      </c>
      <c r="AA553" s="366"/>
      <c r="AB553" s="366"/>
      <c r="AC553" s="517"/>
      <c r="AD553" s="366"/>
      <c r="AE553" s="366"/>
      <c r="AF553" s="366"/>
      <c r="AG553" s="366"/>
      <c r="AH553" s="366"/>
      <c r="AI553" s="366"/>
      <c r="AJ553" s="366"/>
      <c r="AK553" s="366"/>
      <c r="AL553" s="532" t="str">
        <f>IF(AM553="","",(VLOOKUP(AM553,Lookups!V549:W570,2,FALSE)))</f>
        <v/>
      </c>
      <c r="AM553" s="366"/>
      <c r="AN553" s="366"/>
      <c r="AO553" s="532" t="str">
        <f t="shared" si="33"/>
        <v/>
      </c>
      <c r="AP553" s="366"/>
      <c r="AQ553" s="532" t="str">
        <f t="shared" si="34"/>
        <v/>
      </c>
      <c r="AR553" s="366"/>
      <c r="AS553" s="366"/>
      <c r="AT553" s="366"/>
      <c r="AU553" s="366"/>
      <c r="AV553" s="366"/>
      <c r="AW553" s="366"/>
      <c r="AX553" s="522"/>
      <c r="AY553" s="522"/>
      <c r="AZ553" s="522"/>
      <c r="BA553" s="522"/>
      <c r="BB553" s="366"/>
      <c r="BC553" s="366"/>
      <c r="BD553" s="366"/>
      <c r="BE553" s="366"/>
      <c r="BF553" s="518"/>
      <c r="BG553" s="518"/>
      <c r="BH553" s="532" t="str">
        <f t="shared" si="35"/>
        <v/>
      </c>
      <c r="BI553" s="366"/>
      <c r="BJ553" s="533"/>
      <c r="BK553" s="366"/>
      <c r="BL553" s="525"/>
      <c r="BM553" s="525"/>
      <c r="BN553" s="525"/>
      <c r="BO553" s="525"/>
      <c r="BP553" s="525"/>
      <c r="BQ553" s="525"/>
      <c r="BR553" s="366"/>
      <c r="BS553" s="525"/>
      <c r="BT553" s="525"/>
      <c r="BU553" s="525"/>
      <c r="BV553" s="525"/>
      <c r="BW553" s="12"/>
      <c r="BX553"/>
    </row>
    <row r="554" spans="1:76" s="371" customFormat="1" ht="27" customHeight="1" x14ac:dyDescent="0.2">
      <c r="A554" s="365"/>
      <c r="B554" s="379"/>
      <c r="C554" s="366"/>
      <c r="D554" s="533" t="str">
        <f>IF(E553="","",(VLOOKUP(E553,Lookups!$B$4:$C$3001,2,FALSE)))</f>
        <v/>
      </c>
      <c r="E554" s="366"/>
      <c r="F554" s="366"/>
      <c r="G554" s="366"/>
      <c r="H554" s="366"/>
      <c r="I554" s="366"/>
      <c r="J554" s="366"/>
      <c r="K554" s="366"/>
      <c r="L554" s="366"/>
      <c r="M554" s="366"/>
      <c r="N554" s="366"/>
      <c r="O554" s="517"/>
      <c r="P554" s="517"/>
      <c r="Q554" s="365"/>
      <c r="R554" s="365"/>
      <c r="S554" s="365"/>
      <c r="T554" s="518"/>
      <c r="U554" s="366"/>
      <c r="V554" s="365"/>
      <c r="W554" s="365"/>
      <c r="X554" s="532" t="str">
        <f t="shared" si="32"/>
        <v/>
      </c>
      <c r="Y554" s="520"/>
      <c r="Z554" s="534" t="str">
        <f>IF(AA554="","",VLOOKUP(AA554,Lookups!L550:M573,2,FALSE))</f>
        <v/>
      </c>
      <c r="AA554" s="366"/>
      <c r="AB554" s="366"/>
      <c r="AC554" s="517"/>
      <c r="AD554" s="366"/>
      <c r="AE554" s="366"/>
      <c r="AF554" s="366"/>
      <c r="AG554" s="366"/>
      <c r="AH554" s="366"/>
      <c r="AI554" s="366"/>
      <c r="AJ554" s="366"/>
      <c r="AK554" s="366"/>
      <c r="AL554" s="532" t="str">
        <f>IF(AM554="","",(VLOOKUP(AM554,Lookups!V550:W571,2,FALSE)))</f>
        <v/>
      </c>
      <c r="AM554" s="366"/>
      <c r="AN554" s="366"/>
      <c r="AO554" s="532" t="str">
        <f t="shared" si="33"/>
        <v/>
      </c>
      <c r="AP554" s="366"/>
      <c r="AQ554" s="532" t="str">
        <f t="shared" si="34"/>
        <v/>
      </c>
      <c r="AR554" s="366"/>
      <c r="AS554" s="366"/>
      <c r="AT554" s="366"/>
      <c r="AU554" s="366"/>
      <c r="AV554" s="366"/>
      <c r="AW554" s="366"/>
      <c r="AX554" s="522"/>
      <c r="AY554" s="522"/>
      <c r="AZ554" s="522"/>
      <c r="BA554" s="522"/>
      <c r="BB554" s="366"/>
      <c r="BC554" s="366"/>
      <c r="BD554" s="366"/>
      <c r="BE554" s="366"/>
      <c r="BF554" s="518"/>
      <c r="BG554" s="518"/>
      <c r="BH554" s="532" t="str">
        <f t="shared" si="35"/>
        <v/>
      </c>
      <c r="BI554" s="366"/>
      <c r="BJ554" s="533"/>
      <c r="BK554" s="366"/>
      <c r="BL554" s="525"/>
      <c r="BM554" s="525"/>
      <c r="BN554" s="525"/>
      <c r="BO554" s="525"/>
      <c r="BP554" s="525"/>
      <c r="BQ554" s="525"/>
      <c r="BR554" s="366"/>
      <c r="BS554" s="525"/>
      <c r="BT554" s="525"/>
      <c r="BU554" s="525"/>
      <c r="BV554" s="525"/>
      <c r="BW554" s="12"/>
      <c r="BX554"/>
    </row>
    <row r="555" spans="1:76" s="371" customFormat="1" ht="27" customHeight="1" x14ac:dyDescent="0.2">
      <c r="A555" s="365"/>
      <c r="B555" s="379"/>
      <c r="C555" s="366"/>
      <c r="D555" s="533" t="str">
        <f>IF(E554="","",(VLOOKUP(E554,Lookups!$B$4:$C$3001,2,FALSE)))</f>
        <v/>
      </c>
      <c r="E555" s="366"/>
      <c r="F555" s="366"/>
      <c r="G555" s="366"/>
      <c r="H555" s="366"/>
      <c r="I555" s="366"/>
      <c r="J555" s="366"/>
      <c r="K555" s="366"/>
      <c r="L555" s="366"/>
      <c r="M555" s="366"/>
      <c r="N555" s="366"/>
      <c r="O555" s="517"/>
      <c r="P555" s="517"/>
      <c r="Q555" s="365"/>
      <c r="R555" s="365"/>
      <c r="S555" s="365"/>
      <c r="T555" s="518"/>
      <c r="U555" s="366"/>
      <c r="V555" s="365"/>
      <c r="W555" s="365"/>
      <c r="X555" s="532" t="str">
        <f t="shared" si="32"/>
        <v/>
      </c>
      <c r="Y555" s="520"/>
      <c r="Z555" s="534" t="str">
        <f>IF(AA555="","",VLOOKUP(AA555,Lookups!L551:M574,2,FALSE))</f>
        <v/>
      </c>
      <c r="AA555" s="366"/>
      <c r="AB555" s="366"/>
      <c r="AC555" s="517"/>
      <c r="AD555" s="366"/>
      <c r="AE555" s="366"/>
      <c r="AF555" s="366"/>
      <c r="AG555" s="366"/>
      <c r="AH555" s="366"/>
      <c r="AI555" s="366"/>
      <c r="AJ555" s="366"/>
      <c r="AK555" s="366"/>
      <c r="AL555" s="532" t="str">
        <f>IF(AM555="","",(VLOOKUP(AM555,Lookups!V551:W572,2,FALSE)))</f>
        <v/>
      </c>
      <c r="AM555" s="366"/>
      <c r="AN555" s="366"/>
      <c r="AO555" s="532" t="str">
        <f t="shared" si="33"/>
        <v/>
      </c>
      <c r="AP555" s="366"/>
      <c r="AQ555" s="532" t="str">
        <f t="shared" si="34"/>
        <v/>
      </c>
      <c r="AR555" s="366"/>
      <c r="AS555" s="366"/>
      <c r="AT555" s="366"/>
      <c r="AU555" s="366"/>
      <c r="AV555" s="366"/>
      <c r="AW555" s="366"/>
      <c r="AX555" s="522"/>
      <c r="AY555" s="522"/>
      <c r="AZ555" s="522"/>
      <c r="BA555" s="522"/>
      <c r="BB555" s="366"/>
      <c r="BC555" s="366"/>
      <c r="BD555" s="366"/>
      <c r="BE555" s="366"/>
      <c r="BF555" s="518"/>
      <c r="BG555" s="518"/>
      <c r="BH555" s="532" t="str">
        <f t="shared" si="35"/>
        <v/>
      </c>
      <c r="BI555" s="366"/>
      <c r="BJ555" s="533"/>
      <c r="BK555" s="366"/>
      <c r="BL555" s="525"/>
      <c r="BM555" s="525"/>
      <c r="BN555" s="525"/>
      <c r="BO555" s="525"/>
      <c r="BP555" s="525"/>
      <c r="BQ555" s="525"/>
      <c r="BR555" s="366"/>
      <c r="BS555" s="525"/>
      <c r="BT555" s="525"/>
      <c r="BU555" s="525"/>
      <c r="BV555" s="525"/>
      <c r="BW555" s="12"/>
      <c r="BX555"/>
    </row>
    <row r="556" spans="1:76" s="371" customFormat="1" ht="27" customHeight="1" x14ac:dyDescent="0.2">
      <c r="A556" s="365"/>
      <c r="B556" s="379"/>
      <c r="C556" s="366"/>
      <c r="D556" s="533" t="str">
        <f>IF(E555="","",(VLOOKUP(E555,Lookups!$B$4:$C$3001,2,FALSE)))</f>
        <v/>
      </c>
      <c r="E556" s="366"/>
      <c r="F556" s="366"/>
      <c r="G556" s="366"/>
      <c r="H556" s="366"/>
      <c r="I556" s="366"/>
      <c r="J556" s="366"/>
      <c r="K556" s="366"/>
      <c r="L556" s="366"/>
      <c r="M556" s="366"/>
      <c r="N556" s="366"/>
      <c r="O556" s="517"/>
      <c r="P556" s="517"/>
      <c r="Q556" s="365"/>
      <c r="R556" s="365"/>
      <c r="S556" s="365"/>
      <c r="T556" s="518"/>
      <c r="U556" s="366"/>
      <c r="V556" s="365"/>
      <c r="W556" s="365"/>
      <c r="X556" s="532" t="str">
        <f t="shared" si="32"/>
        <v/>
      </c>
      <c r="Y556" s="520"/>
      <c r="Z556" s="534" t="str">
        <f>IF(AA556="","",VLOOKUP(AA556,Lookups!L552:M575,2,FALSE))</f>
        <v/>
      </c>
      <c r="AA556" s="366"/>
      <c r="AB556" s="366"/>
      <c r="AC556" s="517"/>
      <c r="AD556" s="366"/>
      <c r="AE556" s="366"/>
      <c r="AF556" s="366"/>
      <c r="AG556" s="366"/>
      <c r="AH556" s="366"/>
      <c r="AI556" s="366"/>
      <c r="AJ556" s="366"/>
      <c r="AK556" s="366"/>
      <c r="AL556" s="532" t="str">
        <f>IF(AM556="","",(VLOOKUP(AM556,Lookups!V552:W573,2,FALSE)))</f>
        <v/>
      </c>
      <c r="AM556" s="366"/>
      <c r="AN556" s="366"/>
      <c r="AO556" s="532" t="str">
        <f t="shared" si="33"/>
        <v/>
      </c>
      <c r="AP556" s="366"/>
      <c r="AQ556" s="532" t="str">
        <f t="shared" si="34"/>
        <v/>
      </c>
      <c r="AR556" s="366"/>
      <c r="AS556" s="366"/>
      <c r="AT556" s="366"/>
      <c r="AU556" s="366"/>
      <c r="AV556" s="366"/>
      <c r="AW556" s="366"/>
      <c r="AX556" s="522"/>
      <c r="AY556" s="522"/>
      <c r="AZ556" s="522"/>
      <c r="BA556" s="522"/>
      <c r="BB556" s="366"/>
      <c r="BC556" s="366"/>
      <c r="BD556" s="366"/>
      <c r="BE556" s="366"/>
      <c r="BF556" s="518"/>
      <c r="BG556" s="518"/>
      <c r="BH556" s="532" t="str">
        <f t="shared" si="35"/>
        <v/>
      </c>
      <c r="BI556" s="366"/>
      <c r="BJ556" s="533"/>
      <c r="BK556" s="366"/>
      <c r="BL556" s="525"/>
      <c r="BM556" s="525"/>
      <c r="BN556" s="525"/>
      <c r="BO556" s="525"/>
      <c r="BP556" s="525"/>
      <c r="BQ556" s="525"/>
      <c r="BR556" s="366"/>
      <c r="BS556" s="525"/>
      <c r="BT556" s="525"/>
      <c r="BU556" s="525"/>
      <c r="BV556" s="525"/>
      <c r="BW556" s="12"/>
      <c r="BX556"/>
    </row>
    <row r="557" spans="1:76" s="371" customFormat="1" ht="27" customHeight="1" x14ac:dyDescent="0.2">
      <c r="A557" s="365"/>
      <c r="B557" s="379"/>
      <c r="C557" s="366"/>
      <c r="D557" s="533" t="str">
        <f>IF(E556="","",(VLOOKUP(E556,Lookups!$B$4:$C$3001,2,FALSE)))</f>
        <v/>
      </c>
      <c r="E557" s="366"/>
      <c r="F557" s="366"/>
      <c r="G557" s="366"/>
      <c r="H557" s="366"/>
      <c r="I557" s="366"/>
      <c r="J557" s="366"/>
      <c r="K557" s="366"/>
      <c r="L557" s="366"/>
      <c r="M557" s="366"/>
      <c r="N557" s="366"/>
      <c r="O557" s="517"/>
      <c r="P557" s="517"/>
      <c r="Q557" s="365"/>
      <c r="R557" s="365"/>
      <c r="S557" s="365"/>
      <c r="T557" s="518"/>
      <c r="U557" s="366"/>
      <c r="V557" s="365"/>
      <c r="W557" s="365"/>
      <c r="X557" s="532" t="str">
        <f t="shared" si="32"/>
        <v/>
      </c>
      <c r="Y557" s="520"/>
      <c r="Z557" s="534" t="str">
        <f>IF(AA557="","",VLOOKUP(AA557,Lookups!L553:M576,2,FALSE))</f>
        <v/>
      </c>
      <c r="AA557" s="366"/>
      <c r="AB557" s="366"/>
      <c r="AC557" s="517"/>
      <c r="AD557" s="366"/>
      <c r="AE557" s="366"/>
      <c r="AF557" s="366"/>
      <c r="AG557" s="366"/>
      <c r="AH557" s="366"/>
      <c r="AI557" s="366"/>
      <c r="AJ557" s="366"/>
      <c r="AK557" s="366"/>
      <c r="AL557" s="532" t="str">
        <f>IF(AM557="","",(VLOOKUP(AM557,Lookups!V553:W574,2,FALSE)))</f>
        <v/>
      </c>
      <c r="AM557" s="366"/>
      <c r="AN557" s="366"/>
      <c r="AO557" s="532" t="str">
        <f t="shared" si="33"/>
        <v/>
      </c>
      <c r="AP557" s="366"/>
      <c r="AQ557" s="532" t="str">
        <f t="shared" si="34"/>
        <v/>
      </c>
      <c r="AR557" s="366"/>
      <c r="AS557" s="366"/>
      <c r="AT557" s="366"/>
      <c r="AU557" s="366"/>
      <c r="AV557" s="366"/>
      <c r="AW557" s="366"/>
      <c r="AX557" s="522"/>
      <c r="AY557" s="522"/>
      <c r="AZ557" s="522"/>
      <c r="BA557" s="522"/>
      <c r="BB557" s="366"/>
      <c r="BC557" s="366"/>
      <c r="BD557" s="366"/>
      <c r="BE557" s="366"/>
      <c r="BF557" s="518"/>
      <c r="BG557" s="518"/>
      <c r="BH557" s="532" t="str">
        <f t="shared" si="35"/>
        <v/>
      </c>
      <c r="BI557" s="366"/>
      <c r="BJ557" s="533"/>
      <c r="BK557" s="366"/>
      <c r="BL557" s="525"/>
      <c r="BM557" s="525"/>
      <c r="BN557" s="525"/>
      <c r="BO557" s="525"/>
      <c r="BP557" s="525"/>
      <c r="BQ557" s="525"/>
      <c r="BR557" s="366"/>
      <c r="BS557" s="525"/>
      <c r="BT557" s="525"/>
      <c r="BU557" s="525"/>
      <c r="BV557" s="525"/>
      <c r="BW557" s="12"/>
      <c r="BX557"/>
    </row>
    <row r="558" spans="1:76" s="371" customFormat="1" ht="27" customHeight="1" x14ac:dyDescent="0.2">
      <c r="A558" s="365"/>
      <c r="B558" s="379"/>
      <c r="C558" s="366"/>
      <c r="D558" s="533" t="str">
        <f>IF(E557="","",(VLOOKUP(E557,Lookups!$B$4:$C$3001,2,FALSE)))</f>
        <v/>
      </c>
      <c r="E558" s="366"/>
      <c r="F558" s="366"/>
      <c r="G558" s="366"/>
      <c r="H558" s="366"/>
      <c r="I558" s="366"/>
      <c r="J558" s="366"/>
      <c r="K558" s="366"/>
      <c r="L558" s="366"/>
      <c r="M558" s="366"/>
      <c r="N558" s="366"/>
      <c r="O558" s="517"/>
      <c r="P558" s="517"/>
      <c r="Q558" s="365"/>
      <c r="R558" s="365"/>
      <c r="S558" s="365"/>
      <c r="T558" s="518"/>
      <c r="U558" s="366"/>
      <c r="V558" s="365"/>
      <c r="W558" s="365"/>
      <c r="X558" s="532" t="str">
        <f t="shared" si="32"/>
        <v/>
      </c>
      <c r="Y558" s="520"/>
      <c r="Z558" s="534" t="str">
        <f>IF(AA558="","",VLOOKUP(AA558,Lookups!L554:M577,2,FALSE))</f>
        <v/>
      </c>
      <c r="AA558" s="366"/>
      <c r="AB558" s="366"/>
      <c r="AC558" s="517"/>
      <c r="AD558" s="366"/>
      <c r="AE558" s="366"/>
      <c r="AF558" s="366"/>
      <c r="AG558" s="366"/>
      <c r="AH558" s="366"/>
      <c r="AI558" s="366"/>
      <c r="AJ558" s="366"/>
      <c r="AK558" s="366"/>
      <c r="AL558" s="532" t="str">
        <f>IF(AM558="","",(VLOOKUP(AM558,Lookups!V554:W575,2,FALSE)))</f>
        <v/>
      </c>
      <c r="AM558" s="366"/>
      <c r="AN558" s="366"/>
      <c r="AO558" s="532" t="str">
        <f t="shared" si="33"/>
        <v/>
      </c>
      <c r="AP558" s="366"/>
      <c r="AQ558" s="532" t="str">
        <f t="shared" si="34"/>
        <v/>
      </c>
      <c r="AR558" s="366"/>
      <c r="AS558" s="366"/>
      <c r="AT558" s="366"/>
      <c r="AU558" s="366"/>
      <c r="AV558" s="366"/>
      <c r="AW558" s="366"/>
      <c r="AX558" s="522"/>
      <c r="AY558" s="522"/>
      <c r="AZ558" s="522"/>
      <c r="BA558" s="522"/>
      <c r="BB558" s="366"/>
      <c r="BC558" s="366"/>
      <c r="BD558" s="366"/>
      <c r="BE558" s="366"/>
      <c r="BF558" s="518"/>
      <c r="BG558" s="518"/>
      <c r="BH558" s="532" t="str">
        <f t="shared" si="35"/>
        <v/>
      </c>
      <c r="BI558" s="366"/>
      <c r="BJ558" s="533"/>
      <c r="BK558" s="366"/>
      <c r="BL558" s="525"/>
      <c r="BM558" s="525"/>
      <c r="BN558" s="525"/>
      <c r="BO558" s="525"/>
      <c r="BP558" s="525"/>
      <c r="BQ558" s="525"/>
      <c r="BR558" s="366"/>
      <c r="BS558" s="525"/>
      <c r="BT558" s="525"/>
      <c r="BU558" s="525"/>
      <c r="BV558" s="525"/>
      <c r="BW558" s="12"/>
      <c r="BX558"/>
    </row>
    <row r="559" spans="1:76" s="371" customFormat="1" ht="27" customHeight="1" x14ac:dyDescent="0.2">
      <c r="A559" s="365"/>
      <c r="B559" s="379"/>
      <c r="C559" s="366"/>
      <c r="D559" s="533" t="str">
        <f>IF(E558="","",(VLOOKUP(E558,Lookups!$B$4:$C$3001,2,FALSE)))</f>
        <v/>
      </c>
      <c r="E559" s="366"/>
      <c r="F559" s="366"/>
      <c r="G559" s="366"/>
      <c r="H559" s="366"/>
      <c r="I559" s="366"/>
      <c r="J559" s="366"/>
      <c r="K559" s="366"/>
      <c r="L559" s="366"/>
      <c r="M559" s="366"/>
      <c r="N559" s="366"/>
      <c r="O559" s="517"/>
      <c r="P559" s="517"/>
      <c r="Q559" s="365"/>
      <c r="R559" s="365"/>
      <c r="S559" s="365"/>
      <c r="T559" s="518"/>
      <c r="U559" s="366"/>
      <c r="V559" s="365"/>
      <c r="W559" s="365"/>
      <c r="X559" s="532" t="str">
        <f t="shared" si="32"/>
        <v/>
      </c>
      <c r="Y559" s="520"/>
      <c r="Z559" s="534" t="str">
        <f>IF(AA559="","",VLOOKUP(AA559,Lookups!L555:M578,2,FALSE))</f>
        <v/>
      </c>
      <c r="AA559" s="366"/>
      <c r="AB559" s="366"/>
      <c r="AC559" s="517"/>
      <c r="AD559" s="366"/>
      <c r="AE559" s="366"/>
      <c r="AF559" s="366"/>
      <c r="AG559" s="366"/>
      <c r="AH559" s="366"/>
      <c r="AI559" s="366"/>
      <c r="AJ559" s="366"/>
      <c r="AK559" s="366"/>
      <c r="AL559" s="532" t="str">
        <f>IF(AM559="","",(VLOOKUP(AM559,Lookups!V555:W576,2,FALSE)))</f>
        <v/>
      </c>
      <c r="AM559" s="366"/>
      <c r="AN559" s="366"/>
      <c r="AO559" s="532" t="str">
        <f t="shared" si="33"/>
        <v/>
      </c>
      <c r="AP559" s="366"/>
      <c r="AQ559" s="532" t="str">
        <f t="shared" si="34"/>
        <v/>
      </c>
      <c r="AR559" s="366"/>
      <c r="AS559" s="366"/>
      <c r="AT559" s="366"/>
      <c r="AU559" s="366"/>
      <c r="AV559" s="366"/>
      <c r="AW559" s="366"/>
      <c r="AX559" s="522"/>
      <c r="AY559" s="522"/>
      <c r="AZ559" s="522"/>
      <c r="BA559" s="522"/>
      <c r="BB559" s="366"/>
      <c r="BC559" s="366"/>
      <c r="BD559" s="366"/>
      <c r="BE559" s="366"/>
      <c r="BF559" s="518"/>
      <c r="BG559" s="518"/>
      <c r="BH559" s="532" t="str">
        <f t="shared" si="35"/>
        <v/>
      </c>
      <c r="BI559" s="366"/>
      <c r="BJ559" s="533"/>
      <c r="BK559" s="366"/>
      <c r="BL559" s="525"/>
      <c r="BM559" s="525"/>
      <c r="BN559" s="525"/>
      <c r="BO559" s="525"/>
      <c r="BP559" s="525"/>
      <c r="BQ559" s="525"/>
      <c r="BR559" s="366"/>
      <c r="BS559" s="525"/>
      <c r="BT559" s="525"/>
      <c r="BU559" s="525"/>
      <c r="BV559" s="525"/>
      <c r="BW559" s="12"/>
      <c r="BX559"/>
    </row>
    <row r="560" spans="1:76" s="371" customFormat="1" ht="27" customHeight="1" x14ac:dyDescent="0.2">
      <c r="A560" s="365"/>
      <c r="B560" s="379"/>
      <c r="C560" s="366"/>
      <c r="D560" s="533" t="str">
        <f>IF(E559="","",(VLOOKUP(E559,Lookups!$B$4:$C$3001,2,FALSE)))</f>
        <v/>
      </c>
      <c r="E560" s="366"/>
      <c r="F560" s="366"/>
      <c r="G560" s="366"/>
      <c r="H560" s="366"/>
      <c r="I560" s="366"/>
      <c r="J560" s="366"/>
      <c r="K560" s="366"/>
      <c r="L560" s="366"/>
      <c r="M560" s="366"/>
      <c r="N560" s="366"/>
      <c r="O560" s="517"/>
      <c r="P560" s="517"/>
      <c r="Q560" s="365"/>
      <c r="R560" s="365"/>
      <c r="S560" s="365"/>
      <c r="T560" s="518"/>
      <c r="U560" s="366"/>
      <c r="V560" s="365"/>
      <c r="W560" s="365"/>
      <c r="X560" s="532" t="str">
        <f t="shared" si="32"/>
        <v/>
      </c>
      <c r="Y560" s="520"/>
      <c r="Z560" s="534" t="str">
        <f>IF(AA560="","",VLOOKUP(AA560,Lookups!L556:M579,2,FALSE))</f>
        <v/>
      </c>
      <c r="AA560" s="366"/>
      <c r="AB560" s="366"/>
      <c r="AC560" s="517"/>
      <c r="AD560" s="366"/>
      <c r="AE560" s="366"/>
      <c r="AF560" s="366"/>
      <c r="AG560" s="366"/>
      <c r="AH560" s="366"/>
      <c r="AI560" s="366"/>
      <c r="AJ560" s="366"/>
      <c r="AK560" s="366"/>
      <c r="AL560" s="532" t="str">
        <f>IF(AM560="","",(VLOOKUP(AM560,Lookups!V556:W577,2,FALSE)))</f>
        <v/>
      </c>
      <c r="AM560" s="366"/>
      <c r="AN560" s="366"/>
      <c r="AO560" s="532" t="str">
        <f t="shared" si="33"/>
        <v/>
      </c>
      <c r="AP560" s="366"/>
      <c r="AQ560" s="532" t="str">
        <f t="shared" si="34"/>
        <v/>
      </c>
      <c r="AR560" s="366"/>
      <c r="AS560" s="366"/>
      <c r="AT560" s="366"/>
      <c r="AU560" s="366"/>
      <c r="AV560" s="366"/>
      <c r="AW560" s="366"/>
      <c r="AX560" s="522"/>
      <c r="AY560" s="522"/>
      <c r="AZ560" s="522"/>
      <c r="BA560" s="522"/>
      <c r="BB560" s="366"/>
      <c r="BC560" s="366"/>
      <c r="BD560" s="366"/>
      <c r="BE560" s="366"/>
      <c r="BF560" s="518"/>
      <c r="BG560" s="518"/>
      <c r="BH560" s="532" t="str">
        <f t="shared" si="35"/>
        <v/>
      </c>
      <c r="BI560" s="366"/>
      <c r="BJ560" s="533"/>
      <c r="BK560" s="366"/>
      <c r="BL560" s="525"/>
      <c r="BM560" s="525"/>
      <c r="BN560" s="525"/>
      <c r="BO560" s="525"/>
      <c r="BP560" s="525"/>
      <c r="BQ560" s="525"/>
      <c r="BR560" s="366"/>
      <c r="BS560" s="525"/>
      <c r="BT560" s="525"/>
      <c r="BU560" s="525"/>
      <c r="BV560" s="525"/>
      <c r="BW560" s="12"/>
      <c r="BX560"/>
    </row>
    <row r="561" spans="1:76" s="371" customFormat="1" ht="27" customHeight="1" x14ac:dyDescent="0.2">
      <c r="A561" s="365"/>
      <c r="B561" s="379"/>
      <c r="C561" s="366"/>
      <c r="D561" s="533" t="str">
        <f>IF(E560="","",(VLOOKUP(E560,Lookups!$B$4:$C$3001,2,FALSE)))</f>
        <v/>
      </c>
      <c r="E561" s="366"/>
      <c r="F561" s="366"/>
      <c r="G561" s="366"/>
      <c r="H561" s="366"/>
      <c r="I561" s="366"/>
      <c r="J561" s="366"/>
      <c r="K561" s="366"/>
      <c r="L561" s="366"/>
      <c r="M561" s="366"/>
      <c r="N561" s="366"/>
      <c r="O561" s="517"/>
      <c r="P561" s="517"/>
      <c r="Q561" s="365"/>
      <c r="R561" s="365"/>
      <c r="S561" s="365"/>
      <c r="T561" s="518"/>
      <c r="U561" s="366"/>
      <c r="V561" s="365"/>
      <c r="W561" s="365"/>
      <c r="X561" s="532" t="str">
        <f t="shared" si="32"/>
        <v/>
      </c>
      <c r="Y561" s="520"/>
      <c r="Z561" s="534" t="str">
        <f>IF(AA561="","",VLOOKUP(AA561,Lookups!L557:M580,2,FALSE))</f>
        <v/>
      </c>
      <c r="AA561" s="366"/>
      <c r="AB561" s="366"/>
      <c r="AC561" s="517"/>
      <c r="AD561" s="366"/>
      <c r="AE561" s="366"/>
      <c r="AF561" s="366"/>
      <c r="AG561" s="366"/>
      <c r="AH561" s="366"/>
      <c r="AI561" s="366"/>
      <c r="AJ561" s="366"/>
      <c r="AK561" s="366"/>
      <c r="AL561" s="532" t="str">
        <f>IF(AM561="","",(VLOOKUP(AM561,Lookups!V557:W578,2,FALSE)))</f>
        <v/>
      </c>
      <c r="AM561" s="366"/>
      <c r="AN561" s="366"/>
      <c r="AO561" s="532" t="str">
        <f t="shared" si="33"/>
        <v/>
      </c>
      <c r="AP561" s="366"/>
      <c r="AQ561" s="532" t="str">
        <f t="shared" si="34"/>
        <v/>
      </c>
      <c r="AR561" s="366"/>
      <c r="AS561" s="366"/>
      <c r="AT561" s="366"/>
      <c r="AU561" s="366"/>
      <c r="AV561" s="366"/>
      <c r="AW561" s="366"/>
      <c r="AX561" s="522"/>
      <c r="AY561" s="522"/>
      <c r="AZ561" s="522"/>
      <c r="BA561" s="522"/>
      <c r="BB561" s="366"/>
      <c r="BC561" s="366"/>
      <c r="BD561" s="366"/>
      <c r="BE561" s="366"/>
      <c r="BF561" s="518"/>
      <c r="BG561" s="518"/>
      <c r="BH561" s="532" t="str">
        <f t="shared" si="35"/>
        <v/>
      </c>
      <c r="BI561" s="366"/>
      <c r="BJ561" s="533"/>
      <c r="BK561" s="366"/>
      <c r="BL561" s="525"/>
      <c r="BM561" s="525"/>
      <c r="BN561" s="525"/>
      <c r="BO561" s="525"/>
      <c r="BP561" s="525"/>
      <c r="BQ561" s="525"/>
      <c r="BR561" s="366"/>
      <c r="BS561" s="525"/>
      <c r="BT561" s="525"/>
      <c r="BU561" s="525"/>
      <c r="BV561" s="525"/>
      <c r="BW561" s="12"/>
      <c r="BX561"/>
    </row>
    <row r="562" spans="1:76" s="371" customFormat="1" ht="27" customHeight="1" x14ac:dyDescent="0.2">
      <c r="A562" s="365"/>
      <c r="B562" s="379"/>
      <c r="C562" s="366"/>
      <c r="D562" s="533" t="str">
        <f>IF(E561="","",(VLOOKUP(E561,Lookups!$B$4:$C$3001,2,FALSE)))</f>
        <v/>
      </c>
      <c r="E562" s="366"/>
      <c r="F562" s="366"/>
      <c r="G562" s="366"/>
      <c r="H562" s="366"/>
      <c r="I562" s="366"/>
      <c r="J562" s="366"/>
      <c r="K562" s="366"/>
      <c r="L562" s="366"/>
      <c r="M562" s="366"/>
      <c r="N562" s="366"/>
      <c r="O562" s="517"/>
      <c r="P562" s="517"/>
      <c r="Q562" s="365"/>
      <c r="R562" s="365"/>
      <c r="S562" s="365"/>
      <c r="T562" s="518"/>
      <c r="U562" s="366"/>
      <c r="V562" s="365"/>
      <c r="W562" s="365"/>
      <c r="X562" s="532" t="str">
        <f t="shared" si="32"/>
        <v/>
      </c>
      <c r="Y562" s="520"/>
      <c r="Z562" s="534" t="str">
        <f>IF(AA562="","",VLOOKUP(AA562,Lookups!L558:M581,2,FALSE))</f>
        <v/>
      </c>
      <c r="AA562" s="366"/>
      <c r="AB562" s="366"/>
      <c r="AC562" s="517"/>
      <c r="AD562" s="366"/>
      <c r="AE562" s="366"/>
      <c r="AF562" s="366"/>
      <c r="AG562" s="366"/>
      <c r="AH562" s="366"/>
      <c r="AI562" s="366"/>
      <c r="AJ562" s="366"/>
      <c r="AK562" s="366"/>
      <c r="AL562" s="532" t="str">
        <f>IF(AM562="","",(VLOOKUP(AM562,Lookups!V558:W579,2,FALSE)))</f>
        <v/>
      </c>
      <c r="AM562" s="366"/>
      <c r="AN562" s="366"/>
      <c r="AO562" s="532" t="str">
        <f t="shared" si="33"/>
        <v/>
      </c>
      <c r="AP562" s="366"/>
      <c r="AQ562" s="532" t="str">
        <f t="shared" si="34"/>
        <v/>
      </c>
      <c r="AR562" s="366"/>
      <c r="AS562" s="366"/>
      <c r="AT562" s="366"/>
      <c r="AU562" s="366"/>
      <c r="AV562" s="366"/>
      <c r="AW562" s="366"/>
      <c r="AX562" s="522"/>
      <c r="AY562" s="522"/>
      <c r="AZ562" s="522"/>
      <c r="BA562" s="522"/>
      <c r="BB562" s="366"/>
      <c r="BC562" s="366"/>
      <c r="BD562" s="366"/>
      <c r="BE562" s="366"/>
      <c r="BF562" s="518"/>
      <c r="BG562" s="518"/>
      <c r="BH562" s="532" t="str">
        <f t="shared" si="35"/>
        <v/>
      </c>
      <c r="BI562" s="366"/>
      <c r="BJ562" s="533"/>
      <c r="BK562" s="366"/>
      <c r="BL562" s="525"/>
      <c r="BM562" s="525"/>
      <c r="BN562" s="525"/>
      <c r="BO562" s="525"/>
      <c r="BP562" s="525"/>
      <c r="BQ562" s="525"/>
      <c r="BR562" s="366"/>
      <c r="BS562" s="525"/>
      <c r="BT562" s="525"/>
      <c r="BU562" s="525"/>
      <c r="BV562" s="525"/>
      <c r="BW562" s="12"/>
      <c r="BX562"/>
    </row>
    <row r="563" spans="1:76" s="371" customFormat="1" ht="27" customHeight="1" x14ac:dyDescent="0.2">
      <c r="A563" s="365"/>
      <c r="B563" s="379"/>
      <c r="C563" s="366"/>
      <c r="D563" s="533" t="str">
        <f>IF(E562="","",(VLOOKUP(E562,Lookups!$B$4:$C$3001,2,FALSE)))</f>
        <v/>
      </c>
      <c r="E563" s="366"/>
      <c r="F563" s="366"/>
      <c r="G563" s="366"/>
      <c r="H563" s="366"/>
      <c r="I563" s="366"/>
      <c r="J563" s="366"/>
      <c r="K563" s="366"/>
      <c r="L563" s="366"/>
      <c r="M563" s="366"/>
      <c r="N563" s="366"/>
      <c r="O563" s="517"/>
      <c r="P563" s="517"/>
      <c r="Q563" s="365"/>
      <c r="R563" s="365"/>
      <c r="S563" s="365"/>
      <c r="T563" s="518"/>
      <c r="U563" s="366"/>
      <c r="V563" s="365"/>
      <c r="W563" s="365"/>
      <c r="X563" s="532" t="str">
        <f t="shared" si="32"/>
        <v/>
      </c>
      <c r="Y563" s="520"/>
      <c r="Z563" s="534" t="str">
        <f>IF(AA563="","",VLOOKUP(AA563,Lookups!L559:M582,2,FALSE))</f>
        <v/>
      </c>
      <c r="AA563" s="366"/>
      <c r="AB563" s="366"/>
      <c r="AC563" s="517"/>
      <c r="AD563" s="366"/>
      <c r="AE563" s="366"/>
      <c r="AF563" s="366"/>
      <c r="AG563" s="366"/>
      <c r="AH563" s="366"/>
      <c r="AI563" s="366"/>
      <c r="AJ563" s="366"/>
      <c r="AK563" s="366"/>
      <c r="AL563" s="532" t="str">
        <f>IF(AM563="","",(VLOOKUP(AM563,Lookups!V559:W580,2,FALSE)))</f>
        <v/>
      </c>
      <c r="AM563" s="366"/>
      <c r="AN563" s="366"/>
      <c r="AO563" s="532" t="str">
        <f t="shared" si="33"/>
        <v/>
      </c>
      <c r="AP563" s="366"/>
      <c r="AQ563" s="532" t="str">
        <f t="shared" si="34"/>
        <v/>
      </c>
      <c r="AR563" s="366"/>
      <c r="AS563" s="366"/>
      <c r="AT563" s="366"/>
      <c r="AU563" s="366"/>
      <c r="AV563" s="366"/>
      <c r="AW563" s="366"/>
      <c r="AX563" s="522"/>
      <c r="AY563" s="522"/>
      <c r="AZ563" s="522"/>
      <c r="BA563" s="522"/>
      <c r="BB563" s="366"/>
      <c r="BC563" s="366"/>
      <c r="BD563" s="366"/>
      <c r="BE563" s="366"/>
      <c r="BF563" s="518"/>
      <c r="BG563" s="518"/>
      <c r="BH563" s="532" t="str">
        <f t="shared" si="35"/>
        <v/>
      </c>
      <c r="BI563" s="366"/>
      <c r="BJ563" s="533"/>
      <c r="BK563" s="366"/>
      <c r="BL563" s="525"/>
      <c r="BM563" s="525"/>
      <c r="BN563" s="525"/>
      <c r="BO563" s="525"/>
      <c r="BP563" s="525"/>
      <c r="BQ563" s="525"/>
      <c r="BR563" s="366"/>
      <c r="BS563" s="525"/>
      <c r="BT563" s="525"/>
      <c r="BU563" s="525"/>
      <c r="BV563" s="525"/>
      <c r="BW563" s="12"/>
      <c r="BX563"/>
    </row>
    <row r="564" spans="1:76" s="371" customFormat="1" ht="27" customHeight="1" x14ac:dyDescent="0.2">
      <c r="A564" s="365"/>
      <c r="B564" s="379"/>
      <c r="C564" s="366"/>
      <c r="D564" s="533" t="str">
        <f>IF(E563="","",(VLOOKUP(E563,Lookups!$B$4:$C$3001,2,FALSE)))</f>
        <v/>
      </c>
      <c r="E564" s="366"/>
      <c r="F564" s="366"/>
      <c r="G564" s="366"/>
      <c r="H564" s="366"/>
      <c r="I564" s="366"/>
      <c r="J564" s="366"/>
      <c r="K564" s="366"/>
      <c r="L564" s="366"/>
      <c r="M564" s="366"/>
      <c r="N564" s="366"/>
      <c r="O564" s="517"/>
      <c r="P564" s="517"/>
      <c r="Q564" s="365"/>
      <c r="R564" s="365"/>
      <c r="S564" s="365"/>
      <c r="T564" s="518"/>
      <c r="U564" s="366"/>
      <c r="V564" s="365"/>
      <c r="W564" s="365"/>
      <c r="X564" s="532" t="str">
        <f t="shared" si="32"/>
        <v/>
      </c>
      <c r="Y564" s="520"/>
      <c r="Z564" s="534" t="str">
        <f>IF(AA564="","",VLOOKUP(AA564,Lookups!L560:M583,2,FALSE))</f>
        <v/>
      </c>
      <c r="AA564" s="366"/>
      <c r="AB564" s="366"/>
      <c r="AC564" s="517"/>
      <c r="AD564" s="366"/>
      <c r="AE564" s="366"/>
      <c r="AF564" s="366"/>
      <c r="AG564" s="366"/>
      <c r="AH564" s="366"/>
      <c r="AI564" s="366"/>
      <c r="AJ564" s="366"/>
      <c r="AK564" s="366"/>
      <c r="AL564" s="532" t="str">
        <f>IF(AM564="","",(VLOOKUP(AM564,Lookups!V560:W581,2,FALSE)))</f>
        <v/>
      </c>
      <c r="AM564" s="366"/>
      <c r="AN564" s="366"/>
      <c r="AO564" s="532" t="str">
        <f t="shared" si="33"/>
        <v/>
      </c>
      <c r="AP564" s="366"/>
      <c r="AQ564" s="532" t="str">
        <f t="shared" si="34"/>
        <v/>
      </c>
      <c r="AR564" s="366"/>
      <c r="AS564" s="366"/>
      <c r="AT564" s="366"/>
      <c r="AU564" s="366"/>
      <c r="AV564" s="366"/>
      <c r="AW564" s="366"/>
      <c r="AX564" s="522"/>
      <c r="AY564" s="522"/>
      <c r="AZ564" s="522"/>
      <c r="BA564" s="522"/>
      <c r="BB564" s="366"/>
      <c r="BC564" s="366"/>
      <c r="BD564" s="366"/>
      <c r="BE564" s="366"/>
      <c r="BF564" s="518"/>
      <c r="BG564" s="518"/>
      <c r="BH564" s="532" t="str">
        <f t="shared" si="35"/>
        <v/>
      </c>
      <c r="BI564" s="366"/>
      <c r="BJ564" s="533"/>
      <c r="BK564" s="366"/>
      <c r="BL564" s="525"/>
      <c r="BM564" s="525"/>
      <c r="BN564" s="525"/>
      <c r="BO564" s="525"/>
      <c r="BP564" s="525"/>
      <c r="BQ564" s="525"/>
      <c r="BR564" s="366"/>
      <c r="BS564" s="525"/>
      <c r="BT564" s="525"/>
      <c r="BU564" s="525"/>
      <c r="BV564" s="525"/>
      <c r="BW564" s="12"/>
      <c r="BX564"/>
    </row>
    <row r="565" spans="1:76" s="371" customFormat="1" ht="27" customHeight="1" x14ac:dyDescent="0.2">
      <c r="A565" s="365"/>
      <c r="B565" s="379"/>
      <c r="C565" s="366"/>
      <c r="D565" s="533" t="str">
        <f>IF(E564="","",(VLOOKUP(E564,Lookups!$B$4:$C$3001,2,FALSE)))</f>
        <v/>
      </c>
      <c r="E565" s="366"/>
      <c r="F565" s="366"/>
      <c r="G565" s="366"/>
      <c r="H565" s="366"/>
      <c r="I565" s="366"/>
      <c r="J565" s="366"/>
      <c r="K565" s="366"/>
      <c r="L565" s="366"/>
      <c r="M565" s="366"/>
      <c r="N565" s="366"/>
      <c r="O565" s="517"/>
      <c r="P565" s="517"/>
      <c r="Q565" s="365"/>
      <c r="R565" s="365"/>
      <c r="S565" s="365"/>
      <c r="T565" s="518"/>
      <c r="U565" s="366"/>
      <c r="V565" s="365"/>
      <c r="W565" s="365"/>
      <c r="X565" s="532" t="str">
        <f t="shared" si="32"/>
        <v/>
      </c>
      <c r="Y565" s="520"/>
      <c r="Z565" s="534" t="str">
        <f>IF(AA565="","",VLOOKUP(AA565,Lookups!L561:M584,2,FALSE))</f>
        <v/>
      </c>
      <c r="AA565" s="366"/>
      <c r="AB565" s="366"/>
      <c r="AC565" s="517"/>
      <c r="AD565" s="366"/>
      <c r="AE565" s="366"/>
      <c r="AF565" s="366"/>
      <c r="AG565" s="366"/>
      <c r="AH565" s="366"/>
      <c r="AI565" s="366"/>
      <c r="AJ565" s="366"/>
      <c r="AK565" s="366"/>
      <c r="AL565" s="532" t="str">
        <f>IF(AM565="","",(VLOOKUP(AM565,Lookups!V561:W582,2,FALSE)))</f>
        <v/>
      </c>
      <c r="AM565" s="366"/>
      <c r="AN565" s="366"/>
      <c r="AO565" s="532" t="str">
        <f t="shared" si="33"/>
        <v/>
      </c>
      <c r="AP565" s="366"/>
      <c r="AQ565" s="532" t="str">
        <f t="shared" si="34"/>
        <v/>
      </c>
      <c r="AR565" s="366"/>
      <c r="AS565" s="366"/>
      <c r="AT565" s="366"/>
      <c r="AU565" s="366"/>
      <c r="AV565" s="366"/>
      <c r="AW565" s="366"/>
      <c r="AX565" s="522"/>
      <c r="AY565" s="522"/>
      <c r="AZ565" s="522"/>
      <c r="BA565" s="522"/>
      <c r="BB565" s="366"/>
      <c r="BC565" s="366"/>
      <c r="BD565" s="366"/>
      <c r="BE565" s="366"/>
      <c r="BF565" s="518"/>
      <c r="BG565" s="518"/>
      <c r="BH565" s="532" t="str">
        <f t="shared" si="35"/>
        <v/>
      </c>
      <c r="BI565" s="366"/>
      <c r="BJ565" s="533"/>
      <c r="BK565" s="366"/>
      <c r="BL565" s="525"/>
      <c r="BM565" s="525"/>
      <c r="BN565" s="525"/>
      <c r="BO565" s="525"/>
      <c r="BP565" s="525"/>
      <c r="BQ565" s="525"/>
      <c r="BR565" s="366"/>
      <c r="BS565" s="525"/>
      <c r="BT565" s="525"/>
      <c r="BU565" s="525"/>
      <c r="BV565" s="525"/>
      <c r="BW565" s="12"/>
      <c r="BX565"/>
    </row>
    <row r="566" spans="1:76" s="371" customFormat="1" ht="27" customHeight="1" x14ac:dyDescent="0.2">
      <c r="A566" s="365"/>
      <c r="B566" s="379"/>
      <c r="C566" s="366"/>
      <c r="D566" s="533" t="str">
        <f>IF(E565="","",(VLOOKUP(E565,Lookups!$B$4:$C$3001,2,FALSE)))</f>
        <v/>
      </c>
      <c r="E566" s="366"/>
      <c r="F566" s="366"/>
      <c r="G566" s="366"/>
      <c r="H566" s="366"/>
      <c r="I566" s="366"/>
      <c r="J566" s="366"/>
      <c r="K566" s="366"/>
      <c r="L566" s="366"/>
      <c r="M566" s="366"/>
      <c r="N566" s="366"/>
      <c r="O566" s="517"/>
      <c r="P566" s="517"/>
      <c r="Q566" s="365"/>
      <c r="R566" s="365"/>
      <c r="S566" s="365"/>
      <c r="T566" s="518"/>
      <c r="U566" s="366"/>
      <c r="V566" s="365"/>
      <c r="W566" s="365"/>
      <c r="X566" s="532" t="str">
        <f t="shared" si="32"/>
        <v/>
      </c>
      <c r="Y566" s="520"/>
      <c r="Z566" s="534" t="str">
        <f>IF(AA566="","",VLOOKUP(AA566,Lookups!L562:M585,2,FALSE))</f>
        <v/>
      </c>
      <c r="AA566" s="366"/>
      <c r="AB566" s="366"/>
      <c r="AC566" s="517"/>
      <c r="AD566" s="366"/>
      <c r="AE566" s="366"/>
      <c r="AF566" s="366"/>
      <c r="AG566" s="366"/>
      <c r="AH566" s="366"/>
      <c r="AI566" s="366"/>
      <c r="AJ566" s="366"/>
      <c r="AK566" s="366"/>
      <c r="AL566" s="532" t="str">
        <f>IF(AM566="","",(VLOOKUP(AM566,Lookups!V562:W583,2,FALSE)))</f>
        <v/>
      </c>
      <c r="AM566" s="366"/>
      <c r="AN566" s="366"/>
      <c r="AO566" s="532" t="str">
        <f t="shared" si="33"/>
        <v/>
      </c>
      <c r="AP566" s="366"/>
      <c r="AQ566" s="532" t="str">
        <f t="shared" si="34"/>
        <v/>
      </c>
      <c r="AR566" s="366"/>
      <c r="AS566" s="366"/>
      <c r="AT566" s="366"/>
      <c r="AU566" s="366"/>
      <c r="AV566" s="366"/>
      <c r="AW566" s="366"/>
      <c r="AX566" s="522"/>
      <c r="AY566" s="522"/>
      <c r="AZ566" s="522"/>
      <c r="BA566" s="522"/>
      <c r="BB566" s="366"/>
      <c r="BC566" s="366"/>
      <c r="BD566" s="366"/>
      <c r="BE566" s="366"/>
      <c r="BF566" s="518"/>
      <c r="BG566" s="518"/>
      <c r="BH566" s="532" t="str">
        <f t="shared" si="35"/>
        <v/>
      </c>
      <c r="BI566" s="366"/>
      <c r="BJ566" s="533"/>
      <c r="BK566" s="366"/>
      <c r="BL566" s="525"/>
      <c r="BM566" s="525"/>
      <c r="BN566" s="525"/>
      <c r="BO566" s="525"/>
      <c r="BP566" s="525"/>
      <c r="BQ566" s="525"/>
      <c r="BR566" s="366"/>
      <c r="BS566" s="525"/>
      <c r="BT566" s="525"/>
      <c r="BU566" s="525"/>
      <c r="BV566" s="525"/>
      <c r="BW566" s="12"/>
      <c r="BX566"/>
    </row>
    <row r="567" spans="1:76" s="371" customFormat="1" ht="27" customHeight="1" x14ac:dyDescent="0.2">
      <c r="A567" s="365"/>
      <c r="B567" s="379"/>
      <c r="C567" s="366"/>
      <c r="D567" s="533" t="str">
        <f>IF(E566="","",(VLOOKUP(E566,Lookups!$B$4:$C$3001,2,FALSE)))</f>
        <v/>
      </c>
      <c r="E567" s="366"/>
      <c r="F567" s="366"/>
      <c r="G567" s="366"/>
      <c r="H567" s="366"/>
      <c r="I567" s="366"/>
      <c r="J567" s="366"/>
      <c r="K567" s="366"/>
      <c r="L567" s="366"/>
      <c r="M567" s="366"/>
      <c r="N567" s="366"/>
      <c r="O567" s="517"/>
      <c r="P567" s="517"/>
      <c r="Q567" s="365"/>
      <c r="R567" s="365"/>
      <c r="S567" s="365"/>
      <c r="T567" s="518"/>
      <c r="U567" s="366"/>
      <c r="V567" s="365"/>
      <c r="W567" s="365"/>
      <c r="X567" s="532" t="str">
        <f t="shared" si="32"/>
        <v/>
      </c>
      <c r="Y567" s="520"/>
      <c r="Z567" s="534" t="str">
        <f>IF(AA567="","",VLOOKUP(AA567,Lookups!L563:M586,2,FALSE))</f>
        <v/>
      </c>
      <c r="AA567" s="366"/>
      <c r="AB567" s="366"/>
      <c r="AC567" s="517"/>
      <c r="AD567" s="366"/>
      <c r="AE567" s="366"/>
      <c r="AF567" s="366"/>
      <c r="AG567" s="366"/>
      <c r="AH567" s="366"/>
      <c r="AI567" s="366"/>
      <c r="AJ567" s="366"/>
      <c r="AK567" s="366"/>
      <c r="AL567" s="532" t="str">
        <f>IF(AM567="","",(VLOOKUP(AM567,Lookups!V563:W584,2,FALSE)))</f>
        <v/>
      </c>
      <c r="AM567" s="366"/>
      <c r="AN567" s="366"/>
      <c r="AO567" s="532" t="str">
        <f t="shared" si="33"/>
        <v/>
      </c>
      <c r="AP567" s="366"/>
      <c r="AQ567" s="532" t="str">
        <f t="shared" si="34"/>
        <v/>
      </c>
      <c r="AR567" s="366"/>
      <c r="AS567" s="366"/>
      <c r="AT567" s="366"/>
      <c r="AU567" s="366"/>
      <c r="AV567" s="366"/>
      <c r="AW567" s="366"/>
      <c r="AX567" s="522"/>
      <c r="AY567" s="522"/>
      <c r="AZ567" s="522"/>
      <c r="BA567" s="522"/>
      <c r="BB567" s="366"/>
      <c r="BC567" s="366"/>
      <c r="BD567" s="366"/>
      <c r="BE567" s="366"/>
      <c r="BF567" s="518"/>
      <c r="BG567" s="518"/>
      <c r="BH567" s="532" t="str">
        <f t="shared" si="35"/>
        <v/>
      </c>
      <c r="BI567" s="366"/>
      <c r="BJ567" s="533"/>
      <c r="BK567" s="366"/>
      <c r="BL567" s="525"/>
      <c r="BM567" s="525"/>
      <c r="BN567" s="525"/>
      <c r="BO567" s="525"/>
      <c r="BP567" s="525"/>
      <c r="BQ567" s="525"/>
      <c r="BR567" s="366"/>
      <c r="BS567" s="525"/>
      <c r="BT567" s="525"/>
      <c r="BU567" s="525"/>
      <c r="BV567" s="525"/>
      <c r="BW567" s="12"/>
      <c r="BX567"/>
    </row>
    <row r="568" spans="1:76" s="371" customFormat="1" ht="27" customHeight="1" x14ac:dyDescent="0.2">
      <c r="A568" s="365"/>
      <c r="B568" s="379"/>
      <c r="C568" s="366"/>
      <c r="D568" s="533" t="str">
        <f>IF(E567="","",(VLOOKUP(E567,Lookups!$B$4:$C$3001,2,FALSE)))</f>
        <v/>
      </c>
      <c r="E568" s="366"/>
      <c r="F568" s="366"/>
      <c r="G568" s="366"/>
      <c r="H568" s="366"/>
      <c r="I568" s="366"/>
      <c r="J568" s="366"/>
      <c r="K568" s="366"/>
      <c r="L568" s="366"/>
      <c r="M568" s="366"/>
      <c r="N568" s="366"/>
      <c r="O568" s="517"/>
      <c r="P568" s="517"/>
      <c r="Q568" s="365"/>
      <c r="R568" s="365"/>
      <c r="S568" s="365"/>
      <c r="T568" s="518"/>
      <c r="U568" s="366"/>
      <c r="V568" s="365"/>
      <c r="W568" s="365"/>
      <c r="X568" s="532" t="str">
        <f t="shared" si="32"/>
        <v/>
      </c>
      <c r="Y568" s="520"/>
      <c r="Z568" s="534" t="str">
        <f>IF(AA568="","",VLOOKUP(AA568,Lookups!L564:M587,2,FALSE))</f>
        <v/>
      </c>
      <c r="AA568" s="366"/>
      <c r="AB568" s="366"/>
      <c r="AC568" s="517"/>
      <c r="AD568" s="366"/>
      <c r="AE568" s="366"/>
      <c r="AF568" s="366"/>
      <c r="AG568" s="366"/>
      <c r="AH568" s="366"/>
      <c r="AI568" s="366"/>
      <c r="AJ568" s="366"/>
      <c r="AK568" s="366"/>
      <c r="AL568" s="532" t="str">
        <f>IF(AM568="","",(VLOOKUP(AM568,Lookups!V564:W585,2,FALSE)))</f>
        <v/>
      </c>
      <c r="AM568" s="366"/>
      <c r="AN568" s="366"/>
      <c r="AO568" s="532" t="str">
        <f t="shared" si="33"/>
        <v/>
      </c>
      <c r="AP568" s="366"/>
      <c r="AQ568" s="532" t="str">
        <f t="shared" si="34"/>
        <v/>
      </c>
      <c r="AR568" s="366"/>
      <c r="AS568" s="366"/>
      <c r="AT568" s="366"/>
      <c r="AU568" s="366"/>
      <c r="AV568" s="366"/>
      <c r="AW568" s="366"/>
      <c r="AX568" s="522"/>
      <c r="AY568" s="522"/>
      <c r="AZ568" s="522"/>
      <c r="BA568" s="522"/>
      <c r="BB568" s="366"/>
      <c r="BC568" s="366"/>
      <c r="BD568" s="366"/>
      <c r="BE568" s="366"/>
      <c r="BF568" s="518"/>
      <c r="BG568" s="518"/>
      <c r="BH568" s="532" t="str">
        <f t="shared" si="35"/>
        <v/>
      </c>
      <c r="BI568" s="366"/>
      <c r="BJ568" s="533"/>
      <c r="BK568" s="366"/>
      <c r="BL568" s="525"/>
      <c r="BM568" s="525"/>
      <c r="BN568" s="525"/>
      <c r="BO568" s="525"/>
      <c r="BP568" s="525"/>
      <c r="BQ568" s="525"/>
      <c r="BR568" s="366"/>
      <c r="BS568" s="525"/>
      <c r="BT568" s="525"/>
      <c r="BU568" s="525"/>
      <c r="BV568" s="525"/>
      <c r="BW568" s="12"/>
      <c r="BX568"/>
    </row>
    <row r="569" spans="1:76" s="371" customFormat="1" ht="27" customHeight="1" x14ac:dyDescent="0.2">
      <c r="A569" s="365"/>
      <c r="B569" s="379"/>
      <c r="C569" s="366"/>
      <c r="D569" s="533" t="str">
        <f>IF(E568="","",(VLOOKUP(E568,Lookups!$B$4:$C$3001,2,FALSE)))</f>
        <v/>
      </c>
      <c r="E569" s="366"/>
      <c r="F569" s="366"/>
      <c r="G569" s="366"/>
      <c r="H569" s="366"/>
      <c r="I569" s="366"/>
      <c r="J569" s="366"/>
      <c r="K569" s="366"/>
      <c r="L569" s="366"/>
      <c r="M569" s="366"/>
      <c r="N569" s="366"/>
      <c r="O569" s="517"/>
      <c r="P569" s="517"/>
      <c r="Q569" s="365"/>
      <c r="R569" s="365"/>
      <c r="S569" s="365"/>
      <c r="T569" s="518"/>
      <c r="U569" s="366"/>
      <c r="V569" s="365"/>
      <c r="W569" s="365"/>
      <c r="X569" s="532" t="str">
        <f t="shared" si="32"/>
        <v/>
      </c>
      <c r="Y569" s="520"/>
      <c r="Z569" s="534" t="str">
        <f>IF(AA569="","",VLOOKUP(AA569,Lookups!L565:M588,2,FALSE))</f>
        <v/>
      </c>
      <c r="AA569" s="366"/>
      <c r="AB569" s="366"/>
      <c r="AC569" s="517"/>
      <c r="AD569" s="366"/>
      <c r="AE569" s="366"/>
      <c r="AF569" s="366"/>
      <c r="AG569" s="366"/>
      <c r="AH569" s="366"/>
      <c r="AI569" s="366"/>
      <c r="AJ569" s="366"/>
      <c r="AK569" s="366"/>
      <c r="AL569" s="532" t="str">
        <f>IF(AM569="","",(VLOOKUP(AM569,Lookups!V565:W586,2,FALSE)))</f>
        <v/>
      </c>
      <c r="AM569" s="366"/>
      <c r="AN569" s="366"/>
      <c r="AO569" s="532" t="str">
        <f t="shared" si="33"/>
        <v/>
      </c>
      <c r="AP569" s="366"/>
      <c r="AQ569" s="532" t="str">
        <f t="shared" si="34"/>
        <v/>
      </c>
      <c r="AR569" s="366"/>
      <c r="AS569" s="366"/>
      <c r="AT569" s="366"/>
      <c r="AU569" s="366"/>
      <c r="AV569" s="366"/>
      <c r="AW569" s="366"/>
      <c r="AX569" s="522"/>
      <c r="AY569" s="522"/>
      <c r="AZ569" s="522"/>
      <c r="BA569" s="522"/>
      <c r="BB569" s="366"/>
      <c r="BC569" s="366"/>
      <c r="BD569" s="366"/>
      <c r="BE569" s="366"/>
      <c r="BF569" s="518"/>
      <c r="BG569" s="518"/>
      <c r="BH569" s="532" t="str">
        <f t="shared" si="35"/>
        <v/>
      </c>
      <c r="BI569" s="366"/>
      <c r="BJ569" s="533"/>
      <c r="BK569" s="366"/>
      <c r="BL569" s="525"/>
      <c r="BM569" s="525"/>
      <c r="BN569" s="525"/>
      <c r="BO569" s="525"/>
      <c r="BP569" s="525"/>
      <c r="BQ569" s="525"/>
      <c r="BR569" s="366"/>
      <c r="BS569" s="525"/>
      <c r="BT569" s="525"/>
      <c r="BU569" s="525"/>
      <c r="BV569" s="525"/>
      <c r="BW569" s="12"/>
      <c r="BX569"/>
    </row>
    <row r="570" spans="1:76" s="371" customFormat="1" ht="27" customHeight="1" x14ac:dyDescent="0.2">
      <c r="A570" s="365"/>
      <c r="B570" s="379"/>
      <c r="C570" s="366"/>
      <c r="D570" s="533" t="str">
        <f>IF(E569="","",(VLOOKUP(E569,Lookups!$B$4:$C$3001,2,FALSE)))</f>
        <v/>
      </c>
      <c r="E570" s="366"/>
      <c r="F570" s="366"/>
      <c r="G570" s="366"/>
      <c r="H570" s="366"/>
      <c r="I570" s="366"/>
      <c r="J570" s="366"/>
      <c r="K570" s="366"/>
      <c r="L570" s="366"/>
      <c r="M570" s="366"/>
      <c r="N570" s="366"/>
      <c r="O570" s="517"/>
      <c r="P570" s="517"/>
      <c r="Q570" s="365"/>
      <c r="R570" s="365"/>
      <c r="S570" s="365"/>
      <c r="T570" s="518"/>
      <c r="U570" s="366"/>
      <c r="V570" s="365"/>
      <c r="W570" s="365"/>
      <c r="X570" s="532" t="str">
        <f t="shared" si="32"/>
        <v/>
      </c>
      <c r="Y570" s="520"/>
      <c r="Z570" s="534" t="str">
        <f>IF(AA570="","",VLOOKUP(AA570,Lookups!L566:M589,2,FALSE))</f>
        <v/>
      </c>
      <c r="AA570" s="366"/>
      <c r="AB570" s="366"/>
      <c r="AC570" s="517"/>
      <c r="AD570" s="366"/>
      <c r="AE570" s="366"/>
      <c r="AF570" s="366"/>
      <c r="AG570" s="366"/>
      <c r="AH570" s="366"/>
      <c r="AI570" s="366"/>
      <c r="AJ570" s="366"/>
      <c r="AK570" s="366"/>
      <c r="AL570" s="532" t="str">
        <f>IF(AM570="","",(VLOOKUP(AM570,Lookups!V566:W587,2,FALSE)))</f>
        <v/>
      </c>
      <c r="AM570" s="366"/>
      <c r="AN570" s="366"/>
      <c r="AO570" s="532" t="str">
        <f t="shared" si="33"/>
        <v/>
      </c>
      <c r="AP570" s="366"/>
      <c r="AQ570" s="532" t="str">
        <f t="shared" si="34"/>
        <v/>
      </c>
      <c r="AR570" s="366"/>
      <c r="AS570" s="366"/>
      <c r="AT570" s="366"/>
      <c r="AU570" s="366"/>
      <c r="AV570" s="366"/>
      <c r="AW570" s="366"/>
      <c r="AX570" s="522"/>
      <c r="AY570" s="522"/>
      <c r="AZ570" s="522"/>
      <c r="BA570" s="522"/>
      <c r="BB570" s="366"/>
      <c r="BC570" s="366"/>
      <c r="BD570" s="366"/>
      <c r="BE570" s="366"/>
      <c r="BF570" s="518"/>
      <c r="BG570" s="518"/>
      <c r="BH570" s="532" t="str">
        <f t="shared" si="35"/>
        <v/>
      </c>
      <c r="BI570" s="366"/>
      <c r="BJ570" s="533"/>
      <c r="BK570" s="366"/>
      <c r="BL570" s="525"/>
      <c r="BM570" s="525"/>
      <c r="BN570" s="525"/>
      <c r="BO570" s="525"/>
      <c r="BP570" s="525"/>
      <c r="BQ570" s="525"/>
      <c r="BR570" s="366"/>
      <c r="BS570" s="525"/>
      <c r="BT570" s="525"/>
      <c r="BU570" s="525"/>
      <c r="BV570" s="525"/>
      <c r="BW570" s="12"/>
      <c r="BX570"/>
    </row>
    <row r="571" spans="1:76" s="371" customFormat="1" ht="27" customHeight="1" x14ac:dyDescent="0.2">
      <c r="A571" s="365"/>
      <c r="B571" s="379"/>
      <c r="C571" s="366"/>
      <c r="D571" s="533" t="str">
        <f>IF(E570="","",(VLOOKUP(E570,Lookups!$B$4:$C$3001,2,FALSE)))</f>
        <v/>
      </c>
      <c r="E571" s="366"/>
      <c r="F571" s="366"/>
      <c r="G571" s="366"/>
      <c r="H571" s="366"/>
      <c r="I571" s="366"/>
      <c r="J571" s="366"/>
      <c r="K571" s="366"/>
      <c r="L571" s="366"/>
      <c r="M571" s="366"/>
      <c r="N571" s="366"/>
      <c r="O571" s="517"/>
      <c r="P571" s="517"/>
      <c r="Q571" s="365"/>
      <c r="R571" s="365"/>
      <c r="S571" s="365"/>
      <c r="T571" s="518"/>
      <c r="U571" s="366"/>
      <c r="V571" s="365"/>
      <c r="W571" s="365"/>
      <c r="X571" s="532" t="str">
        <f t="shared" si="32"/>
        <v/>
      </c>
      <c r="Y571" s="520"/>
      <c r="Z571" s="534" t="str">
        <f>IF(AA571="","",VLOOKUP(AA571,Lookups!L567:M590,2,FALSE))</f>
        <v/>
      </c>
      <c r="AA571" s="366"/>
      <c r="AB571" s="366"/>
      <c r="AC571" s="517"/>
      <c r="AD571" s="366"/>
      <c r="AE571" s="366"/>
      <c r="AF571" s="366"/>
      <c r="AG571" s="366"/>
      <c r="AH571" s="366"/>
      <c r="AI571" s="366"/>
      <c r="AJ571" s="366"/>
      <c r="AK571" s="366"/>
      <c r="AL571" s="532" t="str">
        <f>IF(AM571="","",(VLOOKUP(AM571,Lookups!V567:W588,2,FALSE)))</f>
        <v/>
      </c>
      <c r="AM571" s="366"/>
      <c r="AN571" s="366"/>
      <c r="AO571" s="532" t="str">
        <f t="shared" si="33"/>
        <v/>
      </c>
      <c r="AP571" s="366"/>
      <c r="AQ571" s="532" t="str">
        <f t="shared" si="34"/>
        <v/>
      </c>
      <c r="AR571" s="366"/>
      <c r="AS571" s="366"/>
      <c r="AT571" s="366"/>
      <c r="AU571" s="366"/>
      <c r="AV571" s="366"/>
      <c r="AW571" s="366"/>
      <c r="AX571" s="522"/>
      <c r="AY571" s="522"/>
      <c r="AZ571" s="522"/>
      <c r="BA571" s="522"/>
      <c r="BB571" s="366"/>
      <c r="BC571" s="366"/>
      <c r="BD571" s="366"/>
      <c r="BE571" s="366"/>
      <c r="BF571" s="518"/>
      <c r="BG571" s="518"/>
      <c r="BH571" s="532" t="str">
        <f t="shared" si="35"/>
        <v/>
      </c>
      <c r="BI571" s="366"/>
      <c r="BJ571" s="533"/>
      <c r="BK571" s="366"/>
      <c r="BL571" s="525"/>
      <c r="BM571" s="525"/>
      <c r="BN571" s="525"/>
      <c r="BO571" s="525"/>
      <c r="BP571" s="525"/>
      <c r="BQ571" s="525"/>
      <c r="BR571" s="366"/>
      <c r="BS571" s="525"/>
      <c r="BT571" s="525"/>
      <c r="BU571" s="525"/>
      <c r="BV571" s="525"/>
      <c r="BW571" s="12"/>
      <c r="BX571"/>
    </row>
    <row r="572" spans="1:76" s="371" customFormat="1" ht="27" customHeight="1" x14ac:dyDescent="0.2">
      <c r="A572" s="365"/>
      <c r="B572" s="379"/>
      <c r="C572" s="366"/>
      <c r="D572" s="533" t="str">
        <f>IF(E571="","",(VLOOKUP(E571,Lookups!$B$4:$C$3001,2,FALSE)))</f>
        <v/>
      </c>
      <c r="E572" s="366"/>
      <c r="F572" s="366"/>
      <c r="G572" s="366"/>
      <c r="H572" s="366"/>
      <c r="I572" s="366"/>
      <c r="J572" s="366"/>
      <c r="K572" s="366"/>
      <c r="L572" s="366"/>
      <c r="M572" s="366"/>
      <c r="N572" s="366"/>
      <c r="O572" s="517"/>
      <c r="P572" s="517"/>
      <c r="Q572" s="365"/>
      <c r="R572" s="365"/>
      <c r="S572" s="365"/>
      <c r="T572" s="518"/>
      <c r="U572" s="366"/>
      <c r="V572" s="365"/>
      <c r="W572" s="365"/>
      <c r="X572" s="532" t="str">
        <f t="shared" si="32"/>
        <v/>
      </c>
      <c r="Y572" s="520"/>
      <c r="Z572" s="534" t="str">
        <f>IF(AA572="","",VLOOKUP(AA572,Lookups!L568:M591,2,FALSE))</f>
        <v/>
      </c>
      <c r="AA572" s="366"/>
      <c r="AB572" s="366"/>
      <c r="AC572" s="517"/>
      <c r="AD572" s="366"/>
      <c r="AE572" s="366"/>
      <c r="AF572" s="366"/>
      <c r="AG572" s="366"/>
      <c r="AH572" s="366"/>
      <c r="AI572" s="366"/>
      <c r="AJ572" s="366"/>
      <c r="AK572" s="366"/>
      <c r="AL572" s="532" t="str">
        <f>IF(AM572="","",(VLOOKUP(AM572,Lookups!V568:W589,2,FALSE)))</f>
        <v/>
      </c>
      <c r="AM572" s="366"/>
      <c r="AN572" s="366"/>
      <c r="AO572" s="532" t="str">
        <f t="shared" si="33"/>
        <v/>
      </c>
      <c r="AP572" s="366"/>
      <c r="AQ572" s="532" t="str">
        <f t="shared" si="34"/>
        <v/>
      </c>
      <c r="AR572" s="366"/>
      <c r="AS572" s="366"/>
      <c r="AT572" s="366"/>
      <c r="AU572" s="366"/>
      <c r="AV572" s="366"/>
      <c r="AW572" s="366"/>
      <c r="AX572" s="522"/>
      <c r="AY572" s="522"/>
      <c r="AZ572" s="522"/>
      <c r="BA572" s="522"/>
      <c r="BB572" s="366"/>
      <c r="BC572" s="366"/>
      <c r="BD572" s="366"/>
      <c r="BE572" s="366"/>
      <c r="BF572" s="518"/>
      <c r="BG572" s="518"/>
      <c r="BH572" s="532" t="str">
        <f t="shared" si="35"/>
        <v/>
      </c>
      <c r="BI572" s="366"/>
      <c r="BJ572" s="533"/>
      <c r="BK572" s="366"/>
      <c r="BL572" s="525"/>
      <c r="BM572" s="525"/>
      <c r="BN572" s="525"/>
      <c r="BO572" s="525"/>
      <c r="BP572" s="525"/>
      <c r="BQ572" s="525"/>
      <c r="BR572" s="366"/>
      <c r="BS572" s="525"/>
      <c r="BT572" s="525"/>
      <c r="BU572" s="525"/>
      <c r="BV572" s="525"/>
      <c r="BW572" s="12"/>
      <c r="BX572"/>
    </row>
    <row r="573" spans="1:76" s="371" customFormat="1" ht="27" customHeight="1" x14ac:dyDescent="0.2">
      <c r="A573" s="365"/>
      <c r="B573" s="379"/>
      <c r="C573" s="366"/>
      <c r="D573" s="533" t="str">
        <f>IF(E572="","",(VLOOKUP(E572,Lookups!$B$4:$C$3001,2,FALSE)))</f>
        <v/>
      </c>
      <c r="E573" s="366"/>
      <c r="F573" s="366"/>
      <c r="G573" s="366"/>
      <c r="H573" s="366"/>
      <c r="I573" s="366"/>
      <c r="J573" s="366"/>
      <c r="K573" s="366"/>
      <c r="L573" s="366"/>
      <c r="M573" s="366"/>
      <c r="N573" s="366"/>
      <c r="O573" s="517"/>
      <c r="P573" s="517"/>
      <c r="Q573" s="365"/>
      <c r="R573" s="365"/>
      <c r="S573" s="365"/>
      <c r="T573" s="518"/>
      <c r="U573" s="366"/>
      <c r="V573" s="365"/>
      <c r="W573" s="365"/>
      <c r="X573" s="532" t="str">
        <f t="shared" si="32"/>
        <v/>
      </c>
      <c r="Y573" s="520"/>
      <c r="Z573" s="534" t="str">
        <f>IF(AA573="","",VLOOKUP(AA573,Lookups!L569:M592,2,FALSE))</f>
        <v/>
      </c>
      <c r="AA573" s="366"/>
      <c r="AB573" s="366"/>
      <c r="AC573" s="517"/>
      <c r="AD573" s="366"/>
      <c r="AE573" s="366"/>
      <c r="AF573" s="366"/>
      <c r="AG573" s="366"/>
      <c r="AH573" s="366"/>
      <c r="AI573" s="366"/>
      <c r="AJ573" s="366"/>
      <c r="AK573" s="366"/>
      <c r="AL573" s="532" t="str">
        <f>IF(AM573="","",(VLOOKUP(AM573,Lookups!V569:W590,2,FALSE)))</f>
        <v/>
      </c>
      <c r="AM573" s="366"/>
      <c r="AN573" s="366"/>
      <c r="AO573" s="532" t="str">
        <f t="shared" si="33"/>
        <v/>
      </c>
      <c r="AP573" s="366"/>
      <c r="AQ573" s="532" t="str">
        <f t="shared" si="34"/>
        <v/>
      </c>
      <c r="AR573" s="366"/>
      <c r="AS573" s="366"/>
      <c r="AT573" s="366"/>
      <c r="AU573" s="366"/>
      <c r="AV573" s="366"/>
      <c r="AW573" s="366"/>
      <c r="AX573" s="522"/>
      <c r="AY573" s="522"/>
      <c r="AZ573" s="522"/>
      <c r="BA573" s="522"/>
      <c r="BB573" s="366"/>
      <c r="BC573" s="366"/>
      <c r="BD573" s="366"/>
      <c r="BE573" s="366"/>
      <c r="BF573" s="518"/>
      <c r="BG573" s="518"/>
      <c r="BH573" s="532" t="str">
        <f t="shared" si="35"/>
        <v/>
      </c>
      <c r="BI573" s="366"/>
      <c r="BJ573" s="533"/>
      <c r="BK573" s="366"/>
      <c r="BL573" s="525"/>
      <c r="BM573" s="525"/>
      <c r="BN573" s="525"/>
      <c r="BO573" s="525"/>
      <c r="BP573" s="525"/>
      <c r="BQ573" s="525"/>
      <c r="BR573" s="366"/>
      <c r="BS573" s="525"/>
      <c r="BT573" s="525"/>
      <c r="BU573" s="525"/>
      <c r="BV573" s="525"/>
      <c r="BW573" s="12"/>
      <c r="BX573"/>
    </row>
    <row r="574" spans="1:76" s="371" customFormat="1" ht="27" customHeight="1" x14ac:dyDescent="0.2">
      <c r="A574" s="365"/>
      <c r="B574" s="379"/>
      <c r="C574" s="366"/>
      <c r="D574" s="533" t="str">
        <f>IF(E573="","",(VLOOKUP(E573,Lookups!$B$4:$C$3001,2,FALSE)))</f>
        <v/>
      </c>
      <c r="E574" s="366"/>
      <c r="F574" s="366"/>
      <c r="G574" s="366"/>
      <c r="H574" s="366"/>
      <c r="I574" s="366"/>
      <c r="J574" s="366"/>
      <c r="K574" s="366"/>
      <c r="L574" s="366"/>
      <c r="M574" s="366"/>
      <c r="N574" s="366"/>
      <c r="O574" s="517"/>
      <c r="P574" s="517"/>
      <c r="Q574" s="365"/>
      <c r="R574" s="365"/>
      <c r="S574" s="365"/>
      <c r="T574" s="518"/>
      <c r="U574" s="366"/>
      <c r="V574" s="365"/>
      <c r="W574" s="365"/>
      <c r="X574" s="532" t="str">
        <f t="shared" si="32"/>
        <v/>
      </c>
      <c r="Y574" s="520"/>
      <c r="Z574" s="534" t="str">
        <f>IF(AA574="","",VLOOKUP(AA574,Lookups!L570:M593,2,FALSE))</f>
        <v/>
      </c>
      <c r="AA574" s="366"/>
      <c r="AB574" s="366"/>
      <c r="AC574" s="517"/>
      <c r="AD574" s="366"/>
      <c r="AE574" s="366"/>
      <c r="AF574" s="366"/>
      <c r="AG574" s="366"/>
      <c r="AH574" s="366"/>
      <c r="AI574" s="366"/>
      <c r="AJ574" s="366"/>
      <c r="AK574" s="366"/>
      <c r="AL574" s="532" t="str">
        <f>IF(AM574="","",(VLOOKUP(AM574,Lookups!V570:W591,2,FALSE)))</f>
        <v/>
      </c>
      <c r="AM574" s="366"/>
      <c r="AN574" s="366"/>
      <c r="AO574" s="532" t="str">
        <f t="shared" si="33"/>
        <v/>
      </c>
      <c r="AP574" s="366"/>
      <c r="AQ574" s="532" t="str">
        <f t="shared" si="34"/>
        <v/>
      </c>
      <c r="AR574" s="366"/>
      <c r="AS574" s="366"/>
      <c r="AT574" s="366"/>
      <c r="AU574" s="366"/>
      <c r="AV574" s="366"/>
      <c r="AW574" s="366"/>
      <c r="AX574" s="522"/>
      <c r="AY574" s="522"/>
      <c r="AZ574" s="522"/>
      <c r="BA574" s="522"/>
      <c r="BB574" s="366"/>
      <c r="BC574" s="366"/>
      <c r="BD574" s="366"/>
      <c r="BE574" s="366"/>
      <c r="BF574" s="518"/>
      <c r="BG574" s="518"/>
      <c r="BH574" s="532" t="str">
        <f t="shared" si="35"/>
        <v/>
      </c>
      <c r="BI574" s="366"/>
      <c r="BJ574" s="533"/>
      <c r="BK574" s="366"/>
      <c r="BL574" s="525"/>
      <c r="BM574" s="525"/>
      <c r="BN574" s="525"/>
      <c r="BO574" s="525"/>
      <c r="BP574" s="525"/>
      <c r="BQ574" s="525"/>
      <c r="BR574" s="366"/>
      <c r="BS574" s="525"/>
      <c r="BT574" s="525"/>
      <c r="BU574" s="525"/>
      <c r="BV574" s="525"/>
      <c r="BW574" s="12"/>
      <c r="BX574"/>
    </row>
    <row r="575" spans="1:76" s="371" customFormat="1" ht="27" customHeight="1" x14ac:dyDescent="0.2">
      <c r="A575" s="365"/>
      <c r="B575" s="379"/>
      <c r="C575" s="366"/>
      <c r="D575" s="533" t="str">
        <f>IF(E574="","",(VLOOKUP(E574,Lookups!$B$4:$C$3001,2,FALSE)))</f>
        <v/>
      </c>
      <c r="E575" s="366"/>
      <c r="F575" s="366"/>
      <c r="G575" s="366"/>
      <c r="H575" s="366"/>
      <c r="I575" s="366"/>
      <c r="J575" s="366"/>
      <c r="K575" s="366"/>
      <c r="L575" s="366"/>
      <c r="M575" s="366"/>
      <c r="N575" s="366"/>
      <c r="O575" s="517"/>
      <c r="P575" s="517"/>
      <c r="Q575" s="365"/>
      <c r="R575" s="365"/>
      <c r="S575" s="365"/>
      <c r="T575" s="518"/>
      <c r="U575" s="366"/>
      <c r="V575" s="365"/>
      <c r="W575" s="365"/>
      <c r="X575" s="532" t="str">
        <f t="shared" si="32"/>
        <v/>
      </c>
      <c r="Y575" s="520"/>
      <c r="Z575" s="534" t="str">
        <f>IF(AA575="","",VLOOKUP(AA575,Lookups!L571:M594,2,FALSE))</f>
        <v/>
      </c>
      <c r="AA575" s="366"/>
      <c r="AB575" s="366"/>
      <c r="AC575" s="517"/>
      <c r="AD575" s="366"/>
      <c r="AE575" s="366"/>
      <c r="AF575" s="366"/>
      <c r="AG575" s="366"/>
      <c r="AH575" s="366"/>
      <c r="AI575" s="366"/>
      <c r="AJ575" s="366"/>
      <c r="AK575" s="366"/>
      <c r="AL575" s="532" t="str">
        <f>IF(AM575="","",(VLOOKUP(AM575,Lookups!V571:W592,2,FALSE)))</f>
        <v/>
      </c>
      <c r="AM575" s="366"/>
      <c r="AN575" s="366"/>
      <c r="AO575" s="532" t="str">
        <f t="shared" si="33"/>
        <v/>
      </c>
      <c r="AP575" s="366"/>
      <c r="AQ575" s="532" t="str">
        <f t="shared" si="34"/>
        <v/>
      </c>
      <c r="AR575" s="366"/>
      <c r="AS575" s="366"/>
      <c r="AT575" s="366"/>
      <c r="AU575" s="366"/>
      <c r="AV575" s="366"/>
      <c r="AW575" s="366"/>
      <c r="AX575" s="522"/>
      <c r="AY575" s="522"/>
      <c r="AZ575" s="522"/>
      <c r="BA575" s="522"/>
      <c r="BB575" s="366"/>
      <c r="BC575" s="366"/>
      <c r="BD575" s="366"/>
      <c r="BE575" s="366"/>
      <c r="BF575" s="518"/>
      <c r="BG575" s="518"/>
      <c r="BH575" s="532" t="str">
        <f t="shared" si="35"/>
        <v/>
      </c>
      <c r="BI575" s="366"/>
      <c r="BJ575" s="533"/>
      <c r="BK575" s="366"/>
      <c r="BL575" s="525"/>
      <c r="BM575" s="525"/>
      <c r="BN575" s="525"/>
      <c r="BO575" s="525"/>
      <c r="BP575" s="525"/>
      <c r="BQ575" s="525"/>
      <c r="BR575" s="366"/>
      <c r="BS575" s="525"/>
      <c r="BT575" s="525"/>
      <c r="BU575" s="525"/>
      <c r="BV575" s="525"/>
      <c r="BW575" s="12"/>
      <c r="BX575"/>
    </row>
    <row r="576" spans="1:76" s="371" customFormat="1" ht="27" customHeight="1" x14ac:dyDescent="0.2">
      <c r="A576" s="365"/>
      <c r="B576" s="379"/>
      <c r="C576" s="366"/>
      <c r="D576" s="533" t="str">
        <f>IF(E575="","",(VLOOKUP(E575,Lookups!$B$4:$C$3001,2,FALSE)))</f>
        <v/>
      </c>
      <c r="E576" s="366"/>
      <c r="F576" s="366"/>
      <c r="G576" s="366"/>
      <c r="H576" s="366"/>
      <c r="I576" s="366"/>
      <c r="J576" s="366"/>
      <c r="K576" s="366"/>
      <c r="L576" s="366"/>
      <c r="M576" s="366"/>
      <c r="N576" s="366"/>
      <c r="O576" s="517"/>
      <c r="P576" s="517"/>
      <c r="Q576" s="365"/>
      <c r="R576" s="365"/>
      <c r="S576" s="365"/>
      <c r="T576" s="518"/>
      <c r="U576" s="366"/>
      <c r="V576" s="365"/>
      <c r="W576" s="365"/>
      <c r="X576" s="532" t="str">
        <f t="shared" si="32"/>
        <v/>
      </c>
      <c r="Y576" s="520"/>
      <c r="Z576" s="534" t="str">
        <f>IF(AA576="","",VLOOKUP(AA576,Lookups!L572:M595,2,FALSE))</f>
        <v/>
      </c>
      <c r="AA576" s="366"/>
      <c r="AB576" s="366"/>
      <c r="AC576" s="517"/>
      <c r="AD576" s="366"/>
      <c r="AE576" s="366"/>
      <c r="AF576" s="366"/>
      <c r="AG576" s="366"/>
      <c r="AH576" s="366"/>
      <c r="AI576" s="366"/>
      <c r="AJ576" s="366"/>
      <c r="AK576" s="366"/>
      <c r="AL576" s="532" t="str">
        <f>IF(AM576="","",(VLOOKUP(AM576,Lookups!V572:W593,2,FALSE)))</f>
        <v/>
      </c>
      <c r="AM576" s="366"/>
      <c r="AN576" s="366"/>
      <c r="AO576" s="532" t="str">
        <f t="shared" si="33"/>
        <v/>
      </c>
      <c r="AP576" s="366"/>
      <c r="AQ576" s="532" t="str">
        <f t="shared" si="34"/>
        <v/>
      </c>
      <c r="AR576" s="366"/>
      <c r="AS576" s="366"/>
      <c r="AT576" s="366"/>
      <c r="AU576" s="366"/>
      <c r="AV576" s="366"/>
      <c r="AW576" s="366"/>
      <c r="AX576" s="522"/>
      <c r="AY576" s="522"/>
      <c r="AZ576" s="522"/>
      <c r="BA576" s="522"/>
      <c r="BB576" s="366"/>
      <c r="BC576" s="366"/>
      <c r="BD576" s="366"/>
      <c r="BE576" s="366"/>
      <c r="BF576" s="518"/>
      <c r="BG576" s="518"/>
      <c r="BH576" s="532" t="str">
        <f t="shared" si="35"/>
        <v/>
      </c>
      <c r="BI576" s="366"/>
      <c r="BJ576" s="533"/>
      <c r="BK576" s="366"/>
      <c r="BL576" s="525"/>
      <c r="BM576" s="525"/>
      <c r="BN576" s="525"/>
      <c r="BO576" s="525"/>
      <c r="BP576" s="525"/>
      <c r="BQ576" s="525"/>
      <c r="BR576" s="366"/>
      <c r="BS576" s="525"/>
      <c r="BT576" s="525"/>
      <c r="BU576" s="525"/>
      <c r="BV576" s="525"/>
      <c r="BW576" s="12"/>
      <c r="BX576"/>
    </row>
    <row r="577" spans="1:76" s="371" customFormat="1" ht="27" customHeight="1" x14ac:dyDescent="0.2">
      <c r="A577" s="365"/>
      <c r="B577" s="379"/>
      <c r="C577" s="366"/>
      <c r="D577" s="533" t="str">
        <f>IF(E576="","",(VLOOKUP(E576,Lookups!$B$4:$C$3001,2,FALSE)))</f>
        <v/>
      </c>
      <c r="E577" s="366"/>
      <c r="F577" s="366"/>
      <c r="G577" s="366"/>
      <c r="H577" s="366"/>
      <c r="I577" s="366"/>
      <c r="J577" s="366"/>
      <c r="K577" s="366"/>
      <c r="L577" s="366"/>
      <c r="M577" s="366"/>
      <c r="N577" s="366"/>
      <c r="O577" s="517"/>
      <c r="P577" s="517"/>
      <c r="Q577" s="365"/>
      <c r="R577" s="365"/>
      <c r="S577" s="365"/>
      <c r="T577" s="518"/>
      <c r="U577" s="366"/>
      <c r="V577" s="365"/>
      <c r="W577" s="365"/>
      <c r="X577" s="532" t="str">
        <f t="shared" si="32"/>
        <v/>
      </c>
      <c r="Y577" s="520"/>
      <c r="Z577" s="534" t="str">
        <f>IF(AA577="","",VLOOKUP(AA577,Lookups!L573:M596,2,FALSE))</f>
        <v/>
      </c>
      <c r="AA577" s="366"/>
      <c r="AB577" s="366"/>
      <c r="AC577" s="517"/>
      <c r="AD577" s="366"/>
      <c r="AE577" s="366"/>
      <c r="AF577" s="366"/>
      <c r="AG577" s="366"/>
      <c r="AH577" s="366"/>
      <c r="AI577" s="366"/>
      <c r="AJ577" s="366"/>
      <c r="AK577" s="366"/>
      <c r="AL577" s="532" t="str">
        <f>IF(AM577="","",(VLOOKUP(AM577,Lookups!V573:W594,2,FALSE)))</f>
        <v/>
      </c>
      <c r="AM577" s="366"/>
      <c r="AN577" s="366"/>
      <c r="AO577" s="532" t="str">
        <f t="shared" si="33"/>
        <v/>
      </c>
      <c r="AP577" s="366"/>
      <c r="AQ577" s="532" t="str">
        <f t="shared" si="34"/>
        <v/>
      </c>
      <c r="AR577" s="366"/>
      <c r="AS577" s="366"/>
      <c r="AT577" s="366"/>
      <c r="AU577" s="366"/>
      <c r="AV577" s="366"/>
      <c r="AW577" s="366"/>
      <c r="AX577" s="522"/>
      <c r="AY577" s="522"/>
      <c r="AZ577" s="522"/>
      <c r="BA577" s="522"/>
      <c r="BB577" s="366"/>
      <c r="BC577" s="366"/>
      <c r="BD577" s="366"/>
      <c r="BE577" s="366"/>
      <c r="BF577" s="518"/>
      <c r="BG577" s="518"/>
      <c r="BH577" s="532" t="str">
        <f t="shared" si="35"/>
        <v/>
      </c>
      <c r="BI577" s="366"/>
      <c r="BJ577" s="533"/>
      <c r="BK577" s="366"/>
      <c r="BL577" s="525"/>
      <c r="BM577" s="525"/>
      <c r="BN577" s="525"/>
      <c r="BO577" s="525"/>
      <c r="BP577" s="525"/>
      <c r="BQ577" s="525"/>
      <c r="BR577" s="366"/>
      <c r="BS577" s="525"/>
      <c r="BT577" s="525"/>
      <c r="BU577" s="525"/>
      <c r="BV577" s="525"/>
      <c r="BW577" s="12"/>
      <c r="BX577"/>
    </row>
    <row r="578" spans="1:76" s="371" customFormat="1" ht="27" customHeight="1" x14ac:dyDescent="0.2">
      <c r="A578" s="365"/>
      <c r="B578" s="379"/>
      <c r="C578" s="366"/>
      <c r="D578" s="533" t="str">
        <f>IF(E577="","",(VLOOKUP(E577,Lookups!$B$4:$C$3001,2,FALSE)))</f>
        <v/>
      </c>
      <c r="E578" s="366"/>
      <c r="F578" s="366"/>
      <c r="G578" s="366"/>
      <c r="H578" s="366"/>
      <c r="I578" s="366"/>
      <c r="J578" s="366"/>
      <c r="K578" s="366"/>
      <c r="L578" s="366"/>
      <c r="M578" s="366"/>
      <c r="N578" s="366"/>
      <c r="O578" s="517"/>
      <c r="P578" s="517"/>
      <c r="Q578" s="365"/>
      <c r="R578" s="365"/>
      <c r="S578" s="365"/>
      <c r="T578" s="518"/>
      <c r="U578" s="366"/>
      <c r="V578" s="365"/>
      <c r="W578" s="365"/>
      <c r="X578" s="532" t="str">
        <f t="shared" si="32"/>
        <v/>
      </c>
      <c r="Y578" s="520"/>
      <c r="Z578" s="534" t="str">
        <f>IF(AA578="","",VLOOKUP(AA578,Lookups!L574:M597,2,FALSE))</f>
        <v/>
      </c>
      <c r="AA578" s="366"/>
      <c r="AB578" s="366"/>
      <c r="AC578" s="517"/>
      <c r="AD578" s="366"/>
      <c r="AE578" s="366"/>
      <c r="AF578" s="366"/>
      <c r="AG578" s="366"/>
      <c r="AH578" s="366"/>
      <c r="AI578" s="366"/>
      <c r="AJ578" s="366"/>
      <c r="AK578" s="366"/>
      <c r="AL578" s="532" t="str">
        <f>IF(AM578="","",(VLOOKUP(AM578,Lookups!V574:W595,2,FALSE)))</f>
        <v/>
      </c>
      <c r="AM578" s="366"/>
      <c r="AN578" s="366"/>
      <c r="AO578" s="532" t="str">
        <f t="shared" si="33"/>
        <v/>
      </c>
      <c r="AP578" s="366"/>
      <c r="AQ578" s="532" t="str">
        <f t="shared" si="34"/>
        <v/>
      </c>
      <c r="AR578" s="366"/>
      <c r="AS578" s="366"/>
      <c r="AT578" s="366"/>
      <c r="AU578" s="366"/>
      <c r="AV578" s="366"/>
      <c r="AW578" s="366"/>
      <c r="AX578" s="522"/>
      <c r="AY578" s="522"/>
      <c r="AZ578" s="522"/>
      <c r="BA578" s="522"/>
      <c r="BB578" s="366"/>
      <c r="BC578" s="366"/>
      <c r="BD578" s="366"/>
      <c r="BE578" s="366"/>
      <c r="BF578" s="518"/>
      <c r="BG578" s="518"/>
      <c r="BH578" s="532" t="str">
        <f t="shared" si="35"/>
        <v/>
      </c>
      <c r="BI578" s="366"/>
      <c r="BJ578" s="533"/>
      <c r="BK578" s="366"/>
      <c r="BL578" s="525"/>
      <c r="BM578" s="525"/>
      <c r="BN578" s="525"/>
      <c r="BO578" s="525"/>
      <c r="BP578" s="525"/>
      <c r="BQ578" s="525"/>
      <c r="BR578" s="366"/>
      <c r="BS578" s="525"/>
      <c r="BT578" s="525"/>
      <c r="BU578" s="525"/>
      <c r="BV578" s="525"/>
      <c r="BW578" s="12"/>
      <c r="BX578"/>
    </row>
    <row r="579" spans="1:76" s="371" customFormat="1" ht="27" customHeight="1" x14ac:dyDescent="0.2">
      <c r="A579" s="365"/>
      <c r="B579" s="379"/>
      <c r="C579" s="366"/>
      <c r="D579" s="533" t="str">
        <f>IF(E578="","",(VLOOKUP(E578,Lookups!$B$4:$C$3001,2,FALSE)))</f>
        <v/>
      </c>
      <c r="E579" s="366"/>
      <c r="F579" s="366"/>
      <c r="G579" s="366"/>
      <c r="H579" s="366"/>
      <c r="I579" s="366"/>
      <c r="J579" s="366"/>
      <c r="K579" s="366"/>
      <c r="L579" s="366"/>
      <c r="M579" s="366"/>
      <c r="N579" s="366"/>
      <c r="O579" s="517"/>
      <c r="P579" s="517"/>
      <c r="Q579" s="365"/>
      <c r="R579" s="365"/>
      <c r="S579" s="365"/>
      <c r="T579" s="518"/>
      <c r="U579" s="366"/>
      <c r="V579" s="365"/>
      <c r="W579" s="365"/>
      <c r="X579" s="532" t="str">
        <f t="shared" si="32"/>
        <v/>
      </c>
      <c r="Y579" s="520"/>
      <c r="Z579" s="534" t="str">
        <f>IF(AA579="","",VLOOKUP(AA579,Lookups!L575:M598,2,FALSE))</f>
        <v/>
      </c>
      <c r="AA579" s="366"/>
      <c r="AB579" s="366"/>
      <c r="AC579" s="517"/>
      <c r="AD579" s="366"/>
      <c r="AE579" s="366"/>
      <c r="AF579" s="366"/>
      <c r="AG579" s="366"/>
      <c r="AH579" s="366"/>
      <c r="AI579" s="366"/>
      <c r="AJ579" s="366"/>
      <c r="AK579" s="366"/>
      <c r="AL579" s="532" t="str">
        <f>IF(AM579="","",(VLOOKUP(AM579,Lookups!V575:W596,2,FALSE)))</f>
        <v/>
      </c>
      <c r="AM579" s="366"/>
      <c r="AN579" s="366"/>
      <c r="AO579" s="532" t="str">
        <f t="shared" si="33"/>
        <v/>
      </c>
      <c r="AP579" s="366"/>
      <c r="AQ579" s="532" t="str">
        <f t="shared" si="34"/>
        <v/>
      </c>
      <c r="AR579" s="366"/>
      <c r="AS579" s="366"/>
      <c r="AT579" s="366"/>
      <c r="AU579" s="366"/>
      <c r="AV579" s="366"/>
      <c r="AW579" s="366"/>
      <c r="AX579" s="522"/>
      <c r="AY579" s="522"/>
      <c r="AZ579" s="522"/>
      <c r="BA579" s="522"/>
      <c r="BB579" s="366"/>
      <c r="BC579" s="366"/>
      <c r="BD579" s="366"/>
      <c r="BE579" s="366"/>
      <c r="BF579" s="518"/>
      <c r="BG579" s="518"/>
      <c r="BH579" s="532" t="str">
        <f t="shared" si="35"/>
        <v/>
      </c>
      <c r="BI579" s="366"/>
      <c r="BJ579" s="533"/>
      <c r="BK579" s="366"/>
      <c r="BL579" s="525"/>
      <c r="BM579" s="525"/>
      <c r="BN579" s="525"/>
      <c r="BO579" s="525"/>
      <c r="BP579" s="525"/>
      <c r="BQ579" s="525"/>
      <c r="BR579" s="366"/>
      <c r="BS579" s="525"/>
      <c r="BT579" s="525"/>
      <c r="BU579" s="525"/>
      <c r="BV579" s="525"/>
      <c r="BW579" s="12"/>
      <c r="BX579"/>
    </row>
    <row r="580" spans="1:76" s="371" customFormat="1" ht="27" customHeight="1" x14ac:dyDescent="0.2">
      <c r="A580" s="365"/>
      <c r="B580" s="379"/>
      <c r="C580" s="366"/>
      <c r="D580" s="533" t="str">
        <f>IF(E579="","",(VLOOKUP(E579,Lookups!$B$4:$C$3001,2,FALSE)))</f>
        <v/>
      </c>
      <c r="E580" s="366"/>
      <c r="F580" s="366"/>
      <c r="G580" s="366"/>
      <c r="H580" s="366"/>
      <c r="I580" s="366"/>
      <c r="J580" s="366"/>
      <c r="K580" s="366"/>
      <c r="L580" s="366"/>
      <c r="M580" s="366"/>
      <c r="N580" s="366"/>
      <c r="O580" s="517"/>
      <c r="P580" s="517"/>
      <c r="Q580" s="365"/>
      <c r="R580" s="365"/>
      <c r="S580" s="365"/>
      <c r="T580" s="518"/>
      <c r="U580" s="366"/>
      <c r="V580" s="365"/>
      <c r="W580" s="365"/>
      <c r="X580" s="532" t="str">
        <f t="shared" si="32"/>
        <v/>
      </c>
      <c r="Y580" s="520"/>
      <c r="Z580" s="534" t="str">
        <f>IF(AA580="","",VLOOKUP(AA580,Lookups!L576:M599,2,FALSE))</f>
        <v/>
      </c>
      <c r="AA580" s="366"/>
      <c r="AB580" s="366"/>
      <c r="AC580" s="517"/>
      <c r="AD580" s="366"/>
      <c r="AE580" s="366"/>
      <c r="AF580" s="366"/>
      <c r="AG580" s="366"/>
      <c r="AH580" s="366"/>
      <c r="AI580" s="366"/>
      <c r="AJ580" s="366"/>
      <c r="AK580" s="366"/>
      <c r="AL580" s="532" t="str">
        <f>IF(AM580="","",(VLOOKUP(AM580,Lookups!V576:W597,2,FALSE)))</f>
        <v/>
      </c>
      <c r="AM580" s="366"/>
      <c r="AN580" s="366"/>
      <c r="AO580" s="532" t="str">
        <f t="shared" si="33"/>
        <v/>
      </c>
      <c r="AP580" s="366"/>
      <c r="AQ580" s="532" t="str">
        <f t="shared" si="34"/>
        <v/>
      </c>
      <c r="AR580" s="366"/>
      <c r="AS580" s="366"/>
      <c r="AT580" s="366"/>
      <c r="AU580" s="366"/>
      <c r="AV580" s="366"/>
      <c r="AW580" s="366"/>
      <c r="AX580" s="522"/>
      <c r="AY580" s="522"/>
      <c r="AZ580" s="522"/>
      <c r="BA580" s="522"/>
      <c r="BB580" s="366"/>
      <c r="BC580" s="366"/>
      <c r="BD580" s="366"/>
      <c r="BE580" s="366"/>
      <c r="BF580" s="518"/>
      <c r="BG580" s="518"/>
      <c r="BH580" s="532" t="str">
        <f t="shared" si="35"/>
        <v/>
      </c>
      <c r="BI580" s="366"/>
      <c r="BJ580" s="533"/>
      <c r="BK580" s="366"/>
      <c r="BL580" s="525"/>
      <c r="BM580" s="525"/>
      <c r="BN580" s="525"/>
      <c r="BO580" s="525"/>
      <c r="BP580" s="525"/>
      <c r="BQ580" s="525"/>
      <c r="BR580" s="366"/>
      <c r="BS580" s="525"/>
      <c r="BT580" s="525"/>
      <c r="BU580" s="525"/>
      <c r="BV580" s="525"/>
      <c r="BW580" s="12"/>
      <c r="BX580"/>
    </row>
    <row r="581" spans="1:76" s="371" customFormat="1" ht="27" customHeight="1" x14ac:dyDescent="0.2">
      <c r="A581" s="365"/>
      <c r="B581" s="379"/>
      <c r="C581" s="366"/>
      <c r="D581" s="533" t="str">
        <f>IF(E580="","",(VLOOKUP(E580,Lookups!$B$4:$C$3001,2,FALSE)))</f>
        <v/>
      </c>
      <c r="E581" s="366"/>
      <c r="F581" s="366"/>
      <c r="G581" s="366"/>
      <c r="H581" s="366"/>
      <c r="I581" s="366"/>
      <c r="J581" s="366"/>
      <c r="K581" s="366"/>
      <c r="L581" s="366"/>
      <c r="M581" s="366"/>
      <c r="N581" s="366"/>
      <c r="O581" s="517"/>
      <c r="P581" s="517"/>
      <c r="Q581" s="365"/>
      <c r="R581" s="365"/>
      <c r="S581" s="365"/>
      <c r="T581" s="518"/>
      <c r="U581" s="366"/>
      <c r="V581" s="365"/>
      <c r="W581" s="365"/>
      <c r="X581" s="532" t="str">
        <f t="shared" si="32"/>
        <v/>
      </c>
      <c r="Y581" s="520"/>
      <c r="Z581" s="534" t="str">
        <f>IF(AA581="","",VLOOKUP(AA581,Lookups!L577:M600,2,FALSE))</f>
        <v/>
      </c>
      <c r="AA581" s="366"/>
      <c r="AB581" s="366"/>
      <c r="AC581" s="517"/>
      <c r="AD581" s="366"/>
      <c r="AE581" s="366"/>
      <c r="AF581" s="366"/>
      <c r="AG581" s="366"/>
      <c r="AH581" s="366"/>
      <c r="AI581" s="366"/>
      <c r="AJ581" s="366"/>
      <c r="AK581" s="366"/>
      <c r="AL581" s="532" t="str">
        <f>IF(AM581="","",(VLOOKUP(AM581,Lookups!V577:W598,2,FALSE)))</f>
        <v/>
      </c>
      <c r="AM581" s="366"/>
      <c r="AN581" s="366"/>
      <c r="AO581" s="532" t="str">
        <f t="shared" si="33"/>
        <v/>
      </c>
      <c r="AP581" s="366"/>
      <c r="AQ581" s="532" t="str">
        <f t="shared" si="34"/>
        <v/>
      </c>
      <c r="AR581" s="366"/>
      <c r="AS581" s="366"/>
      <c r="AT581" s="366"/>
      <c r="AU581" s="366"/>
      <c r="AV581" s="366"/>
      <c r="AW581" s="366"/>
      <c r="AX581" s="522"/>
      <c r="AY581" s="522"/>
      <c r="AZ581" s="522"/>
      <c r="BA581" s="522"/>
      <c r="BB581" s="366"/>
      <c r="BC581" s="366"/>
      <c r="BD581" s="366"/>
      <c r="BE581" s="366"/>
      <c r="BF581" s="518"/>
      <c r="BG581" s="518"/>
      <c r="BH581" s="532" t="str">
        <f t="shared" si="35"/>
        <v/>
      </c>
      <c r="BI581" s="366"/>
      <c r="BJ581" s="533"/>
      <c r="BK581" s="366"/>
      <c r="BL581" s="525"/>
      <c r="BM581" s="525"/>
      <c r="BN581" s="525"/>
      <c r="BO581" s="525"/>
      <c r="BP581" s="525"/>
      <c r="BQ581" s="525"/>
      <c r="BR581" s="366"/>
      <c r="BS581" s="525"/>
      <c r="BT581" s="525"/>
      <c r="BU581" s="525"/>
      <c r="BV581" s="525"/>
      <c r="BW581" s="12"/>
      <c r="BX581"/>
    </row>
    <row r="582" spans="1:76" s="371" customFormat="1" ht="27" customHeight="1" x14ac:dyDescent="0.2">
      <c r="A582" s="365"/>
      <c r="B582" s="379"/>
      <c r="C582" s="366"/>
      <c r="D582" s="533" t="str">
        <f>IF(E581="","",(VLOOKUP(E581,Lookups!$B$4:$C$3001,2,FALSE)))</f>
        <v/>
      </c>
      <c r="E582" s="366"/>
      <c r="F582" s="366"/>
      <c r="G582" s="366"/>
      <c r="H582" s="366"/>
      <c r="I582" s="366"/>
      <c r="J582" s="366"/>
      <c r="K582" s="366"/>
      <c r="L582" s="366"/>
      <c r="M582" s="366"/>
      <c r="N582" s="366"/>
      <c r="O582" s="517"/>
      <c r="P582" s="517"/>
      <c r="Q582" s="365"/>
      <c r="R582" s="365"/>
      <c r="S582" s="365"/>
      <c r="T582" s="518"/>
      <c r="U582" s="366"/>
      <c r="V582" s="365"/>
      <c r="W582" s="365"/>
      <c r="X582" s="532" t="str">
        <f t="shared" si="32"/>
        <v/>
      </c>
      <c r="Y582" s="520"/>
      <c r="Z582" s="534" t="str">
        <f>IF(AA582="","",VLOOKUP(AA582,Lookups!L578:M601,2,FALSE))</f>
        <v/>
      </c>
      <c r="AA582" s="366"/>
      <c r="AB582" s="366"/>
      <c r="AC582" s="517"/>
      <c r="AD582" s="366"/>
      <c r="AE582" s="366"/>
      <c r="AF582" s="366"/>
      <c r="AG582" s="366"/>
      <c r="AH582" s="366"/>
      <c r="AI582" s="366"/>
      <c r="AJ582" s="366"/>
      <c r="AK582" s="366"/>
      <c r="AL582" s="532" t="str">
        <f>IF(AM582="","",(VLOOKUP(AM582,Lookups!V578:W599,2,FALSE)))</f>
        <v/>
      </c>
      <c r="AM582" s="366"/>
      <c r="AN582" s="366"/>
      <c r="AO582" s="532" t="str">
        <f t="shared" si="33"/>
        <v/>
      </c>
      <c r="AP582" s="366"/>
      <c r="AQ582" s="532" t="str">
        <f t="shared" si="34"/>
        <v/>
      </c>
      <c r="AR582" s="366"/>
      <c r="AS582" s="366"/>
      <c r="AT582" s="366"/>
      <c r="AU582" s="366"/>
      <c r="AV582" s="366"/>
      <c r="AW582" s="366"/>
      <c r="AX582" s="522"/>
      <c r="AY582" s="522"/>
      <c r="AZ582" s="522"/>
      <c r="BA582" s="522"/>
      <c r="BB582" s="366"/>
      <c r="BC582" s="366"/>
      <c r="BD582" s="366"/>
      <c r="BE582" s="366"/>
      <c r="BF582" s="518"/>
      <c r="BG582" s="518"/>
      <c r="BH582" s="532" t="str">
        <f t="shared" si="35"/>
        <v/>
      </c>
      <c r="BI582" s="366"/>
      <c r="BJ582" s="533"/>
      <c r="BK582" s="366"/>
      <c r="BL582" s="525"/>
      <c r="BM582" s="525"/>
      <c r="BN582" s="525"/>
      <c r="BO582" s="525"/>
      <c r="BP582" s="525"/>
      <c r="BQ582" s="525"/>
      <c r="BR582" s="366"/>
      <c r="BS582" s="525"/>
      <c r="BT582" s="525"/>
      <c r="BU582" s="525"/>
      <c r="BV582" s="525"/>
      <c r="BW582" s="12"/>
      <c r="BX582"/>
    </row>
    <row r="583" spans="1:76" s="371" customFormat="1" ht="27" customHeight="1" x14ac:dyDescent="0.2">
      <c r="A583" s="365"/>
      <c r="B583" s="379"/>
      <c r="C583" s="366"/>
      <c r="D583" s="533" t="str">
        <f>IF(E582="","",(VLOOKUP(E582,Lookups!$B$4:$C$3001,2,FALSE)))</f>
        <v/>
      </c>
      <c r="E583" s="366"/>
      <c r="F583" s="366"/>
      <c r="G583" s="366"/>
      <c r="H583" s="366"/>
      <c r="I583" s="366"/>
      <c r="J583" s="366"/>
      <c r="K583" s="366"/>
      <c r="L583" s="366"/>
      <c r="M583" s="366"/>
      <c r="N583" s="366"/>
      <c r="O583" s="517"/>
      <c r="P583" s="517"/>
      <c r="Q583" s="365"/>
      <c r="R583" s="365"/>
      <c r="S583" s="365"/>
      <c r="T583" s="518"/>
      <c r="U583" s="366"/>
      <c r="V583" s="365"/>
      <c r="W583" s="365"/>
      <c r="X583" s="532" t="str">
        <f t="shared" ref="X583:X646" si="36">IF(Y583="","",VLOOKUP(Y583,SurfMatDesc,2,FALSE))</f>
        <v/>
      </c>
      <c r="Y583" s="520"/>
      <c r="Z583" s="534" t="str">
        <f>IF(AA583="","",VLOOKUP(AA583,Lookups!L579:M602,2,FALSE))</f>
        <v/>
      </c>
      <c r="AA583" s="366"/>
      <c r="AB583" s="366"/>
      <c r="AC583" s="517"/>
      <c r="AD583" s="366"/>
      <c r="AE583" s="366"/>
      <c r="AF583" s="366"/>
      <c r="AG583" s="366"/>
      <c r="AH583" s="366"/>
      <c r="AI583" s="366"/>
      <c r="AJ583" s="366"/>
      <c r="AK583" s="366"/>
      <c r="AL583" s="532" t="str">
        <f>IF(AM583="","",(VLOOKUP(AM583,Lookups!V579:W600,2,FALSE)))</f>
        <v/>
      </c>
      <c r="AM583" s="366"/>
      <c r="AN583" s="366"/>
      <c r="AO583" s="532" t="str">
        <f t="shared" ref="AO583:AO646" si="37">IF(AP583="","",(VLOOKUP(AP583,SurfAdditive,2,FALSE)))</f>
        <v/>
      </c>
      <c r="AP583" s="366"/>
      <c r="AQ583" s="532" t="str">
        <f t="shared" ref="AQ583:AQ646" si="38">IF(AR583="","",(VLOOKUP(AR583,Polymer_Type,2,FALSE)))</f>
        <v/>
      </c>
      <c r="AR583" s="366"/>
      <c r="AS583" s="366"/>
      <c r="AT583" s="366"/>
      <c r="AU583" s="366"/>
      <c r="AV583" s="366"/>
      <c r="AW583" s="366"/>
      <c r="AX583" s="522"/>
      <c r="AY583" s="522"/>
      <c r="AZ583" s="522"/>
      <c r="BA583" s="522"/>
      <c r="BB583" s="366"/>
      <c r="BC583" s="366"/>
      <c r="BD583" s="366"/>
      <c r="BE583" s="366"/>
      <c r="BF583" s="518"/>
      <c r="BG583" s="518"/>
      <c r="BH583" s="532" t="str">
        <f t="shared" ref="BH583:BH646" si="39">IF(BI583="","",(VLOOKUP(BI583,SurfReason,2,FALSE)))</f>
        <v/>
      </c>
      <c r="BI583" s="366"/>
      <c r="BJ583" s="533"/>
      <c r="BK583" s="366"/>
      <c r="BL583" s="525"/>
      <c r="BM583" s="525"/>
      <c r="BN583" s="525"/>
      <c r="BO583" s="525"/>
      <c r="BP583" s="525"/>
      <c r="BQ583" s="525"/>
      <c r="BR583" s="366"/>
      <c r="BS583" s="525"/>
      <c r="BT583" s="525"/>
      <c r="BU583" s="525"/>
      <c r="BV583" s="525"/>
      <c r="BW583" s="12"/>
      <c r="BX583"/>
    </row>
    <row r="584" spans="1:76" s="371" customFormat="1" ht="27" customHeight="1" x14ac:dyDescent="0.2">
      <c r="A584" s="365"/>
      <c r="B584" s="379"/>
      <c r="C584" s="366"/>
      <c r="D584" s="533" t="str">
        <f>IF(E583="","",(VLOOKUP(E583,Lookups!$B$4:$C$3001,2,FALSE)))</f>
        <v/>
      </c>
      <c r="E584" s="366"/>
      <c r="F584" s="366"/>
      <c r="G584" s="366"/>
      <c r="H584" s="366"/>
      <c r="I584" s="366"/>
      <c r="J584" s="366"/>
      <c r="K584" s="366"/>
      <c r="L584" s="366"/>
      <c r="M584" s="366"/>
      <c r="N584" s="366"/>
      <c r="O584" s="517"/>
      <c r="P584" s="517"/>
      <c r="Q584" s="365"/>
      <c r="R584" s="365"/>
      <c r="S584" s="365"/>
      <c r="T584" s="518"/>
      <c r="U584" s="366"/>
      <c r="V584" s="365"/>
      <c r="W584" s="365"/>
      <c r="X584" s="532" t="str">
        <f t="shared" si="36"/>
        <v/>
      </c>
      <c r="Y584" s="520"/>
      <c r="Z584" s="534" t="str">
        <f>IF(AA584="","",VLOOKUP(AA584,Lookups!L580:M603,2,FALSE))</f>
        <v/>
      </c>
      <c r="AA584" s="366"/>
      <c r="AB584" s="366"/>
      <c r="AC584" s="517"/>
      <c r="AD584" s="366"/>
      <c r="AE584" s="366"/>
      <c r="AF584" s="366"/>
      <c r="AG584" s="366"/>
      <c r="AH584" s="366"/>
      <c r="AI584" s="366"/>
      <c r="AJ584" s="366"/>
      <c r="AK584" s="366"/>
      <c r="AL584" s="532" t="str">
        <f>IF(AM584="","",(VLOOKUP(AM584,Lookups!V580:W601,2,FALSE)))</f>
        <v/>
      </c>
      <c r="AM584" s="366"/>
      <c r="AN584" s="366"/>
      <c r="AO584" s="532" t="str">
        <f t="shared" si="37"/>
        <v/>
      </c>
      <c r="AP584" s="366"/>
      <c r="AQ584" s="532" t="str">
        <f t="shared" si="38"/>
        <v/>
      </c>
      <c r="AR584" s="366"/>
      <c r="AS584" s="366"/>
      <c r="AT584" s="366"/>
      <c r="AU584" s="366"/>
      <c r="AV584" s="366"/>
      <c r="AW584" s="366"/>
      <c r="AX584" s="522"/>
      <c r="AY584" s="522"/>
      <c r="AZ584" s="522"/>
      <c r="BA584" s="522"/>
      <c r="BB584" s="366"/>
      <c r="BC584" s="366"/>
      <c r="BD584" s="366"/>
      <c r="BE584" s="366"/>
      <c r="BF584" s="518"/>
      <c r="BG584" s="518"/>
      <c r="BH584" s="532" t="str">
        <f t="shared" si="39"/>
        <v/>
      </c>
      <c r="BI584" s="366"/>
      <c r="BJ584" s="533"/>
      <c r="BK584" s="366"/>
      <c r="BL584" s="525"/>
      <c r="BM584" s="525"/>
      <c r="BN584" s="525"/>
      <c r="BO584" s="525"/>
      <c r="BP584" s="525"/>
      <c r="BQ584" s="525"/>
      <c r="BR584" s="366"/>
      <c r="BS584" s="525"/>
      <c r="BT584" s="525"/>
      <c r="BU584" s="525"/>
      <c r="BV584" s="525"/>
      <c r="BW584" s="12"/>
      <c r="BX584"/>
    </row>
    <row r="585" spans="1:76" s="371" customFormat="1" ht="27" customHeight="1" x14ac:dyDescent="0.2">
      <c r="A585" s="365"/>
      <c r="B585" s="379"/>
      <c r="C585" s="366"/>
      <c r="D585" s="533" t="str">
        <f>IF(E584="","",(VLOOKUP(E584,Lookups!$B$4:$C$3001,2,FALSE)))</f>
        <v/>
      </c>
      <c r="E585" s="366"/>
      <c r="F585" s="366"/>
      <c r="G585" s="366"/>
      <c r="H585" s="366"/>
      <c r="I585" s="366"/>
      <c r="J585" s="366"/>
      <c r="K585" s="366"/>
      <c r="L585" s="366"/>
      <c r="M585" s="366"/>
      <c r="N585" s="366"/>
      <c r="O585" s="517"/>
      <c r="P585" s="517"/>
      <c r="Q585" s="365"/>
      <c r="R585" s="365"/>
      <c r="S585" s="365"/>
      <c r="T585" s="518"/>
      <c r="U585" s="366"/>
      <c r="V585" s="365"/>
      <c r="W585" s="365"/>
      <c r="X585" s="532" t="str">
        <f t="shared" si="36"/>
        <v/>
      </c>
      <c r="Y585" s="520"/>
      <c r="Z585" s="534" t="str">
        <f>IF(AA585="","",VLOOKUP(AA585,Lookups!L581:M604,2,FALSE))</f>
        <v/>
      </c>
      <c r="AA585" s="366"/>
      <c r="AB585" s="366"/>
      <c r="AC585" s="517"/>
      <c r="AD585" s="366"/>
      <c r="AE585" s="366"/>
      <c r="AF585" s="366"/>
      <c r="AG585" s="366"/>
      <c r="AH585" s="366"/>
      <c r="AI585" s="366"/>
      <c r="AJ585" s="366"/>
      <c r="AK585" s="366"/>
      <c r="AL585" s="532" t="str">
        <f>IF(AM585="","",(VLOOKUP(AM585,Lookups!V581:W602,2,FALSE)))</f>
        <v/>
      </c>
      <c r="AM585" s="366"/>
      <c r="AN585" s="366"/>
      <c r="AO585" s="532" t="str">
        <f t="shared" si="37"/>
        <v/>
      </c>
      <c r="AP585" s="366"/>
      <c r="AQ585" s="532" t="str">
        <f t="shared" si="38"/>
        <v/>
      </c>
      <c r="AR585" s="366"/>
      <c r="AS585" s="366"/>
      <c r="AT585" s="366"/>
      <c r="AU585" s="366"/>
      <c r="AV585" s="366"/>
      <c r="AW585" s="366"/>
      <c r="AX585" s="522"/>
      <c r="AY585" s="522"/>
      <c r="AZ585" s="522"/>
      <c r="BA585" s="522"/>
      <c r="BB585" s="366"/>
      <c r="BC585" s="366"/>
      <c r="BD585" s="366"/>
      <c r="BE585" s="366"/>
      <c r="BF585" s="518"/>
      <c r="BG585" s="518"/>
      <c r="BH585" s="532" t="str">
        <f t="shared" si="39"/>
        <v/>
      </c>
      <c r="BI585" s="366"/>
      <c r="BJ585" s="533"/>
      <c r="BK585" s="366"/>
      <c r="BL585" s="525"/>
      <c r="BM585" s="525"/>
      <c r="BN585" s="525"/>
      <c r="BO585" s="525"/>
      <c r="BP585" s="525"/>
      <c r="BQ585" s="525"/>
      <c r="BR585" s="366"/>
      <c r="BS585" s="525"/>
      <c r="BT585" s="525"/>
      <c r="BU585" s="525"/>
      <c r="BV585" s="525"/>
      <c r="BW585" s="12"/>
      <c r="BX585"/>
    </row>
    <row r="586" spans="1:76" s="371" customFormat="1" ht="27" customHeight="1" x14ac:dyDescent="0.2">
      <c r="A586" s="365"/>
      <c r="B586" s="379"/>
      <c r="C586" s="366"/>
      <c r="D586" s="533" t="str">
        <f>IF(E585="","",(VLOOKUP(E585,Lookups!$B$4:$C$3001,2,FALSE)))</f>
        <v/>
      </c>
      <c r="E586" s="366"/>
      <c r="F586" s="366"/>
      <c r="G586" s="366"/>
      <c r="H586" s="366"/>
      <c r="I586" s="366"/>
      <c r="J586" s="366"/>
      <c r="K586" s="366"/>
      <c r="L586" s="366"/>
      <c r="M586" s="366"/>
      <c r="N586" s="366"/>
      <c r="O586" s="517"/>
      <c r="P586" s="517"/>
      <c r="Q586" s="365"/>
      <c r="R586" s="365"/>
      <c r="S586" s="365"/>
      <c r="T586" s="518"/>
      <c r="U586" s="366"/>
      <c r="V586" s="365"/>
      <c r="W586" s="365"/>
      <c r="X586" s="532" t="str">
        <f t="shared" si="36"/>
        <v/>
      </c>
      <c r="Y586" s="520"/>
      <c r="Z586" s="534" t="str">
        <f>IF(AA586="","",VLOOKUP(AA586,Lookups!L582:M605,2,FALSE))</f>
        <v/>
      </c>
      <c r="AA586" s="366"/>
      <c r="AB586" s="366"/>
      <c r="AC586" s="517"/>
      <c r="AD586" s="366"/>
      <c r="AE586" s="366"/>
      <c r="AF586" s="366"/>
      <c r="AG586" s="366"/>
      <c r="AH586" s="366"/>
      <c r="AI586" s="366"/>
      <c r="AJ586" s="366"/>
      <c r="AK586" s="366"/>
      <c r="AL586" s="532" t="str">
        <f>IF(AM586="","",(VLOOKUP(AM586,Lookups!V582:W603,2,FALSE)))</f>
        <v/>
      </c>
      <c r="AM586" s="366"/>
      <c r="AN586" s="366"/>
      <c r="AO586" s="532" t="str">
        <f t="shared" si="37"/>
        <v/>
      </c>
      <c r="AP586" s="366"/>
      <c r="AQ586" s="532" t="str">
        <f t="shared" si="38"/>
        <v/>
      </c>
      <c r="AR586" s="366"/>
      <c r="AS586" s="366"/>
      <c r="AT586" s="366"/>
      <c r="AU586" s="366"/>
      <c r="AV586" s="366"/>
      <c r="AW586" s="366"/>
      <c r="AX586" s="522"/>
      <c r="AY586" s="522"/>
      <c r="AZ586" s="522"/>
      <c r="BA586" s="522"/>
      <c r="BB586" s="366"/>
      <c r="BC586" s="366"/>
      <c r="BD586" s="366"/>
      <c r="BE586" s="366"/>
      <c r="BF586" s="518"/>
      <c r="BG586" s="518"/>
      <c r="BH586" s="532" t="str">
        <f t="shared" si="39"/>
        <v/>
      </c>
      <c r="BI586" s="366"/>
      <c r="BJ586" s="533"/>
      <c r="BK586" s="366"/>
      <c r="BL586" s="525"/>
      <c r="BM586" s="525"/>
      <c r="BN586" s="525"/>
      <c r="BO586" s="525"/>
      <c r="BP586" s="525"/>
      <c r="BQ586" s="525"/>
      <c r="BR586" s="366"/>
      <c r="BS586" s="525"/>
      <c r="BT586" s="525"/>
      <c r="BU586" s="525"/>
      <c r="BV586" s="525"/>
      <c r="BW586" s="12"/>
      <c r="BX586"/>
    </row>
    <row r="587" spans="1:76" s="371" customFormat="1" ht="27" customHeight="1" x14ac:dyDescent="0.2">
      <c r="A587" s="365"/>
      <c r="B587" s="379"/>
      <c r="C587" s="366"/>
      <c r="D587" s="533" t="str">
        <f>IF(E586="","",(VLOOKUP(E586,Lookups!$B$4:$C$3001,2,FALSE)))</f>
        <v/>
      </c>
      <c r="E587" s="366"/>
      <c r="F587" s="366"/>
      <c r="G587" s="366"/>
      <c r="H587" s="366"/>
      <c r="I587" s="366"/>
      <c r="J587" s="366"/>
      <c r="K587" s="366"/>
      <c r="L587" s="366"/>
      <c r="M587" s="366"/>
      <c r="N587" s="366"/>
      <c r="O587" s="517"/>
      <c r="P587" s="517"/>
      <c r="Q587" s="365"/>
      <c r="R587" s="365"/>
      <c r="S587" s="365"/>
      <c r="T587" s="518"/>
      <c r="U587" s="366"/>
      <c r="V587" s="365"/>
      <c r="W587" s="365"/>
      <c r="X587" s="532" t="str">
        <f t="shared" si="36"/>
        <v/>
      </c>
      <c r="Y587" s="520"/>
      <c r="Z587" s="534" t="str">
        <f>IF(AA587="","",VLOOKUP(AA587,Lookups!L583:M606,2,FALSE))</f>
        <v/>
      </c>
      <c r="AA587" s="366"/>
      <c r="AB587" s="366"/>
      <c r="AC587" s="517"/>
      <c r="AD587" s="366"/>
      <c r="AE587" s="366"/>
      <c r="AF587" s="366"/>
      <c r="AG587" s="366"/>
      <c r="AH587" s="366"/>
      <c r="AI587" s="366"/>
      <c r="AJ587" s="366"/>
      <c r="AK587" s="366"/>
      <c r="AL587" s="532" t="str">
        <f>IF(AM587="","",(VLOOKUP(AM587,Lookups!V583:W604,2,FALSE)))</f>
        <v/>
      </c>
      <c r="AM587" s="366"/>
      <c r="AN587" s="366"/>
      <c r="AO587" s="532" t="str">
        <f t="shared" si="37"/>
        <v/>
      </c>
      <c r="AP587" s="366"/>
      <c r="AQ587" s="532" t="str">
        <f t="shared" si="38"/>
        <v/>
      </c>
      <c r="AR587" s="366"/>
      <c r="AS587" s="366"/>
      <c r="AT587" s="366"/>
      <c r="AU587" s="366"/>
      <c r="AV587" s="366"/>
      <c r="AW587" s="366"/>
      <c r="AX587" s="522"/>
      <c r="AY587" s="522"/>
      <c r="AZ587" s="522"/>
      <c r="BA587" s="522"/>
      <c r="BB587" s="366"/>
      <c r="BC587" s="366"/>
      <c r="BD587" s="366"/>
      <c r="BE587" s="366"/>
      <c r="BF587" s="518"/>
      <c r="BG587" s="518"/>
      <c r="BH587" s="532" t="str">
        <f t="shared" si="39"/>
        <v/>
      </c>
      <c r="BI587" s="366"/>
      <c r="BJ587" s="533"/>
      <c r="BK587" s="366"/>
      <c r="BL587" s="525"/>
      <c r="BM587" s="525"/>
      <c r="BN587" s="525"/>
      <c r="BO587" s="525"/>
      <c r="BP587" s="525"/>
      <c r="BQ587" s="525"/>
      <c r="BR587" s="366"/>
      <c r="BS587" s="525"/>
      <c r="BT587" s="525"/>
      <c r="BU587" s="525"/>
      <c r="BV587" s="525"/>
      <c r="BW587" s="12"/>
      <c r="BX587"/>
    </row>
    <row r="588" spans="1:76" s="371" customFormat="1" ht="27" customHeight="1" x14ac:dyDescent="0.2">
      <c r="A588" s="365"/>
      <c r="B588" s="379"/>
      <c r="C588" s="366"/>
      <c r="D588" s="533" t="str">
        <f>IF(E587="","",(VLOOKUP(E587,Lookups!$B$4:$C$3001,2,FALSE)))</f>
        <v/>
      </c>
      <c r="E588" s="366"/>
      <c r="F588" s="366"/>
      <c r="G588" s="366"/>
      <c r="H588" s="366"/>
      <c r="I588" s="366"/>
      <c r="J588" s="366"/>
      <c r="K588" s="366"/>
      <c r="L588" s="366"/>
      <c r="M588" s="366"/>
      <c r="N588" s="366"/>
      <c r="O588" s="517"/>
      <c r="P588" s="517"/>
      <c r="Q588" s="365"/>
      <c r="R588" s="365"/>
      <c r="S588" s="365"/>
      <c r="T588" s="518"/>
      <c r="U588" s="366"/>
      <c r="V588" s="365"/>
      <c r="W588" s="365"/>
      <c r="X588" s="532" t="str">
        <f t="shared" si="36"/>
        <v/>
      </c>
      <c r="Y588" s="520"/>
      <c r="Z588" s="534" t="str">
        <f>IF(AA588="","",VLOOKUP(AA588,Lookups!L584:M607,2,FALSE))</f>
        <v/>
      </c>
      <c r="AA588" s="366"/>
      <c r="AB588" s="366"/>
      <c r="AC588" s="517"/>
      <c r="AD588" s="366"/>
      <c r="AE588" s="366"/>
      <c r="AF588" s="366"/>
      <c r="AG588" s="366"/>
      <c r="AH588" s="366"/>
      <c r="AI588" s="366"/>
      <c r="AJ588" s="366"/>
      <c r="AK588" s="366"/>
      <c r="AL588" s="532" t="str">
        <f>IF(AM588="","",(VLOOKUP(AM588,Lookups!V584:W605,2,FALSE)))</f>
        <v/>
      </c>
      <c r="AM588" s="366"/>
      <c r="AN588" s="366"/>
      <c r="AO588" s="532" t="str">
        <f t="shared" si="37"/>
        <v/>
      </c>
      <c r="AP588" s="366"/>
      <c r="AQ588" s="532" t="str">
        <f t="shared" si="38"/>
        <v/>
      </c>
      <c r="AR588" s="366"/>
      <c r="AS588" s="366"/>
      <c r="AT588" s="366"/>
      <c r="AU588" s="366"/>
      <c r="AV588" s="366"/>
      <c r="AW588" s="366"/>
      <c r="AX588" s="522"/>
      <c r="AY588" s="522"/>
      <c r="AZ588" s="522"/>
      <c r="BA588" s="522"/>
      <c r="BB588" s="366"/>
      <c r="BC588" s="366"/>
      <c r="BD588" s="366"/>
      <c r="BE588" s="366"/>
      <c r="BF588" s="518"/>
      <c r="BG588" s="518"/>
      <c r="BH588" s="532" t="str">
        <f t="shared" si="39"/>
        <v/>
      </c>
      <c r="BI588" s="366"/>
      <c r="BJ588" s="533"/>
      <c r="BK588" s="366"/>
      <c r="BL588" s="525"/>
      <c r="BM588" s="525"/>
      <c r="BN588" s="525"/>
      <c r="BO588" s="525"/>
      <c r="BP588" s="525"/>
      <c r="BQ588" s="525"/>
      <c r="BR588" s="366"/>
      <c r="BS588" s="525"/>
      <c r="BT588" s="525"/>
      <c r="BU588" s="525"/>
      <c r="BV588" s="525"/>
      <c r="BW588" s="12"/>
      <c r="BX588"/>
    </row>
    <row r="589" spans="1:76" s="371" customFormat="1" ht="27" customHeight="1" x14ac:dyDescent="0.2">
      <c r="A589" s="365"/>
      <c r="B589" s="379"/>
      <c r="C589" s="366"/>
      <c r="D589" s="533" t="str">
        <f>IF(E588="","",(VLOOKUP(E588,Lookups!$B$4:$C$3001,2,FALSE)))</f>
        <v/>
      </c>
      <c r="E589" s="366"/>
      <c r="F589" s="366"/>
      <c r="G589" s="366"/>
      <c r="H589" s="366"/>
      <c r="I589" s="366"/>
      <c r="J589" s="366"/>
      <c r="K589" s="366"/>
      <c r="L589" s="366"/>
      <c r="M589" s="366"/>
      <c r="N589" s="366"/>
      <c r="O589" s="517"/>
      <c r="P589" s="517"/>
      <c r="Q589" s="365"/>
      <c r="R589" s="365"/>
      <c r="S589" s="365"/>
      <c r="T589" s="518"/>
      <c r="U589" s="366"/>
      <c r="V589" s="365"/>
      <c r="W589" s="365"/>
      <c r="X589" s="532" t="str">
        <f t="shared" si="36"/>
        <v/>
      </c>
      <c r="Y589" s="520"/>
      <c r="Z589" s="534" t="str">
        <f>IF(AA589="","",VLOOKUP(AA589,Lookups!L585:M608,2,FALSE))</f>
        <v/>
      </c>
      <c r="AA589" s="366"/>
      <c r="AB589" s="366"/>
      <c r="AC589" s="517"/>
      <c r="AD589" s="366"/>
      <c r="AE589" s="366"/>
      <c r="AF589" s="366"/>
      <c r="AG589" s="366"/>
      <c r="AH589" s="366"/>
      <c r="AI589" s="366"/>
      <c r="AJ589" s="366"/>
      <c r="AK589" s="366"/>
      <c r="AL589" s="532" t="str">
        <f>IF(AM589="","",(VLOOKUP(AM589,Lookups!V585:W606,2,FALSE)))</f>
        <v/>
      </c>
      <c r="AM589" s="366"/>
      <c r="AN589" s="366"/>
      <c r="AO589" s="532" t="str">
        <f t="shared" si="37"/>
        <v/>
      </c>
      <c r="AP589" s="366"/>
      <c r="AQ589" s="532" t="str">
        <f t="shared" si="38"/>
        <v/>
      </c>
      <c r="AR589" s="366"/>
      <c r="AS589" s="366"/>
      <c r="AT589" s="366"/>
      <c r="AU589" s="366"/>
      <c r="AV589" s="366"/>
      <c r="AW589" s="366"/>
      <c r="AX589" s="522"/>
      <c r="AY589" s="522"/>
      <c r="AZ589" s="522"/>
      <c r="BA589" s="522"/>
      <c r="BB589" s="366"/>
      <c r="BC589" s="366"/>
      <c r="BD589" s="366"/>
      <c r="BE589" s="366"/>
      <c r="BF589" s="518"/>
      <c r="BG589" s="518"/>
      <c r="BH589" s="532" t="str">
        <f t="shared" si="39"/>
        <v/>
      </c>
      <c r="BI589" s="366"/>
      <c r="BJ589" s="533"/>
      <c r="BK589" s="366"/>
      <c r="BL589" s="525"/>
      <c r="BM589" s="525"/>
      <c r="BN589" s="525"/>
      <c r="BO589" s="525"/>
      <c r="BP589" s="525"/>
      <c r="BQ589" s="525"/>
      <c r="BR589" s="366"/>
      <c r="BS589" s="525"/>
      <c r="BT589" s="525"/>
      <c r="BU589" s="525"/>
      <c r="BV589" s="525"/>
      <c r="BW589" s="12"/>
      <c r="BX589"/>
    </row>
    <row r="590" spans="1:76" s="371" customFormat="1" ht="27" customHeight="1" x14ac:dyDescent="0.2">
      <c r="A590" s="365"/>
      <c r="B590" s="379"/>
      <c r="C590" s="366"/>
      <c r="D590" s="533" t="str">
        <f>IF(E589="","",(VLOOKUP(E589,Lookups!$B$4:$C$3001,2,FALSE)))</f>
        <v/>
      </c>
      <c r="E590" s="366"/>
      <c r="F590" s="366"/>
      <c r="G590" s="366"/>
      <c r="H590" s="366"/>
      <c r="I590" s="366"/>
      <c r="J590" s="366"/>
      <c r="K590" s="366"/>
      <c r="L590" s="366"/>
      <c r="M590" s="366"/>
      <c r="N590" s="366"/>
      <c r="O590" s="517"/>
      <c r="P590" s="517"/>
      <c r="Q590" s="365"/>
      <c r="R590" s="365"/>
      <c r="S590" s="365"/>
      <c r="T590" s="518"/>
      <c r="U590" s="366"/>
      <c r="V590" s="365"/>
      <c r="W590" s="365"/>
      <c r="X590" s="532" t="str">
        <f t="shared" si="36"/>
        <v/>
      </c>
      <c r="Y590" s="520"/>
      <c r="Z590" s="534" t="str">
        <f>IF(AA590="","",VLOOKUP(AA590,Lookups!L586:M609,2,FALSE))</f>
        <v/>
      </c>
      <c r="AA590" s="366"/>
      <c r="AB590" s="366"/>
      <c r="AC590" s="517"/>
      <c r="AD590" s="366"/>
      <c r="AE590" s="366"/>
      <c r="AF590" s="366"/>
      <c r="AG590" s="366"/>
      <c r="AH590" s="366"/>
      <c r="AI590" s="366"/>
      <c r="AJ590" s="366"/>
      <c r="AK590" s="366"/>
      <c r="AL590" s="532" t="str">
        <f>IF(AM590="","",(VLOOKUP(AM590,Lookups!V586:W607,2,FALSE)))</f>
        <v/>
      </c>
      <c r="AM590" s="366"/>
      <c r="AN590" s="366"/>
      <c r="AO590" s="532" t="str">
        <f t="shared" si="37"/>
        <v/>
      </c>
      <c r="AP590" s="366"/>
      <c r="AQ590" s="532" t="str">
        <f t="shared" si="38"/>
        <v/>
      </c>
      <c r="AR590" s="366"/>
      <c r="AS590" s="366"/>
      <c r="AT590" s="366"/>
      <c r="AU590" s="366"/>
      <c r="AV590" s="366"/>
      <c r="AW590" s="366"/>
      <c r="AX590" s="522"/>
      <c r="AY590" s="522"/>
      <c r="AZ590" s="522"/>
      <c r="BA590" s="522"/>
      <c r="BB590" s="366"/>
      <c r="BC590" s="366"/>
      <c r="BD590" s="366"/>
      <c r="BE590" s="366"/>
      <c r="BF590" s="518"/>
      <c r="BG590" s="518"/>
      <c r="BH590" s="532" t="str">
        <f t="shared" si="39"/>
        <v/>
      </c>
      <c r="BI590" s="366"/>
      <c r="BJ590" s="533"/>
      <c r="BK590" s="366"/>
      <c r="BL590" s="525"/>
      <c r="BM590" s="525"/>
      <c r="BN590" s="525"/>
      <c r="BO590" s="525"/>
      <c r="BP590" s="525"/>
      <c r="BQ590" s="525"/>
      <c r="BR590" s="366"/>
      <c r="BS590" s="525"/>
      <c r="BT590" s="525"/>
      <c r="BU590" s="525"/>
      <c r="BV590" s="525"/>
      <c r="BW590" s="12"/>
      <c r="BX590"/>
    </row>
    <row r="591" spans="1:76" s="371" customFormat="1" ht="27" customHeight="1" x14ac:dyDescent="0.2">
      <c r="A591" s="365"/>
      <c r="B591" s="379"/>
      <c r="C591" s="366"/>
      <c r="D591" s="533" t="str">
        <f>IF(E590="","",(VLOOKUP(E590,Lookups!$B$4:$C$3001,2,FALSE)))</f>
        <v/>
      </c>
      <c r="E591" s="366"/>
      <c r="F591" s="366"/>
      <c r="G591" s="366"/>
      <c r="H591" s="366"/>
      <c r="I591" s="366"/>
      <c r="J591" s="366"/>
      <c r="K591" s="366"/>
      <c r="L591" s="366"/>
      <c r="M591" s="366"/>
      <c r="N591" s="366"/>
      <c r="O591" s="517"/>
      <c r="P591" s="517"/>
      <c r="Q591" s="365"/>
      <c r="R591" s="365"/>
      <c r="S591" s="365"/>
      <c r="T591" s="518"/>
      <c r="U591" s="366"/>
      <c r="V591" s="365"/>
      <c r="W591" s="365"/>
      <c r="X591" s="532" t="str">
        <f t="shared" si="36"/>
        <v/>
      </c>
      <c r="Y591" s="520"/>
      <c r="Z591" s="534" t="str">
        <f>IF(AA591="","",VLOOKUP(AA591,Lookups!L587:M610,2,FALSE))</f>
        <v/>
      </c>
      <c r="AA591" s="366"/>
      <c r="AB591" s="366"/>
      <c r="AC591" s="517"/>
      <c r="AD591" s="366"/>
      <c r="AE591" s="366"/>
      <c r="AF591" s="366"/>
      <c r="AG591" s="366"/>
      <c r="AH591" s="366"/>
      <c r="AI591" s="366"/>
      <c r="AJ591" s="366"/>
      <c r="AK591" s="366"/>
      <c r="AL591" s="532" t="str">
        <f>IF(AM591="","",(VLOOKUP(AM591,Lookups!V587:W608,2,FALSE)))</f>
        <v/>
      </c>
      <c r="AM591" s="366"/>
      <c r="AN591" s="366"/>
      <c r="AO591" s="532" t="str">
        <f t="shared" si="37"/>
        <v/>
      </c>
      <c r="AP591" s="366"/>
      <c r="AQ591" s="532" t="str">
        <f t="shared" si="38"/>
        <v/>
      </c>
      <c r="AR591" s="366"/>
      <c r="AS591" s="366"/>
      <c r="AT591" s="366"/>
      <c r="AU591" s="366"/>
      <c r="AV591" s="366"/>
      <c r="AW591" s="366"/>
      <c r="AX591" s="522"/>
      <c r="AY591" s="522"/>
      <c r="AZ591" s="522"/>
      <c r="BA591" s="522"/>
      <c r="BB591" s="366"/>
      <c r="BC591" s="366"/>
      <c r="BD591" s="366"/>
      <c r="BE591" s="366"/>
      <c r="BF591" s="518"/>
      <c r="BG591" s="518"/>
      <c r="BH591" s="532" t="str">
        <f t="shared" si="39"/>
        <v/>
      </c>
      <c r="BI591" s="366"/>
      <c r="BJ591" s="533"/>
      <c r="BK591" s="366"/>
      <c r="BL591" s="525"/>
      <c r="BM591" s="525"/>
      <c r="BN591" s="525"/>
      <c r="BO591" s="525"/>
      <c r="BP591" s="525"/>
      <c r="BQ591" s="525"/>
      <c r="BR591" s="366"/>
      <c r="BS591" s="525"/>
      <c r="BT591" s="525"/>
      <c r="BU591" s="525"/>
      <c r="BV591" s="525"/>
      <c r="BW591" s="12"/>
      <c r="BX591"/>
    </row>
    <row r="592" spans="1:76" s="371" customFormat="1" ht="27" customHeight="1" x14ac:dyDescent="0.2">
      <c r="A592" s="365"/>
      <c r="B592" s="379"/>
      <c r="C592" s="366"/>
      <c r="D592" s="533" t="str">
        <f>IF(E591="","",(VLOOKUP(E591,Lookups!$B$4:$C$3001,2,FALSE)))</f>
        <v/>
      </c>
      <c r="E592" s="366"/>
      <c r="F592" s="366"/>
      <c r="G592" s="366"/>
      <c r="H592" s="366"/>
      <c r="I592" s="366"/>
      <c r="J592" s="366"/>
      <c r="K592" s="366"/>
      <c r="L592" s="366"/>
      <c r="M592" s="366"/>
      <c r="N592" s="366"/>
      <c r="O592" s="517"/>
      <c r="P592" s="517"/>
      <c r="Q592" s="365"/>
      <c r="R592" s="365"/>
      <c r="S592" s="365"/>
      <c r="T592" s="518"/>
      <c r="U592" s="366"/>
      <c r="V592" s="365"/>
      <c r="W592" s="365"/>
      <c r="X592" s="532" t="str">
        <f t="shared" si="36"/>
        <v/>
      </c>
      <c r="Y592" s="520"/>
      <c r="Z592" s="534" t="str">
        <f>IF(AA592="","",VLOOKUP(AA592,Lookups!L588:M611,2,FALSE))</f>
        <v/>
      </c>
      <c r="AA592" s="366"/>
      <c r="AB592" s="366"/>
      <c r="AC592" s="517"/>
      <c r="AD592" s="366"/>
      <c r="AE592" s="366"/>
      <c r="AF592" s="366"/>
      <c r="AG592" s="366"/>
      <c r="AH592" s="366"/>
      <c r="AI592" s="366"/>
      <c r="AJ592" s="366"/>
      <c r="AK592" s="366"/>
      <c r="AL592" s="532" t="str">
        <f>IF(AM592="","",(VLOOKUP(AM592,Lookups!V588:W609,2,FALSE)))</f>
        <v/>
      </c>
      <c r="AM592" s="366"/>
      <c r="AN592" s="366"/>
      <c r="AO592" s="532" t="str">
        <f t="shared" si="37"/>
        <v/>
      </c>
      <c r="AP592" s="366"/>
      <c r="AQ592" s="532" t="str">
        <f t="shared" si="38"/>
        <v/>
      </c>
      <c r="AR592" s="366"/>
      <c r="AS592" s="366"/>
      <c r="AT592" s="366"/>
      <c r="AU592" s="366"/>
      <c r="AV592" s="366"/>
      <c r="AW592" s="366"/>
      <c r="AX592" s="522"/>
      <c r="AY592" s="522"/>
      <c r="AZ592" s="522"/>
      <c r="BA592" s="522"/>
      <c r="BB592" s="366"/>
      <c r="BC592" s="366"/>
      <c r="BD592" s="366"/>
      <c r="BE592" s="366"/>
      <c r="BF592" s="518"/>
      <c r="BG592" s="518"/>
      <c r="BH592" s="532" t="str">
        <f t="shared" si="39"/>
        <v/>
      </c>
      <c r="BI592" s="366"/>
      <c r="BJ592" s="533"/>
      <c r="BK592" s="366"/>
      <c r="BL592" s="525"/>
      <c r="BM592" s="525"/>
      <c r="BN592" s="525"/>
      <c r="BO592" s="525"/>
      <c r="BP592" s="525"/>
      <c r="BQ592" s="525"/>
      <c r="BR592" s="366"/>
      <c r="BS592" s="525"/>
      <c r="BT592" s="525"/>
      <c r="BU592" s="525"/>
      <c r="BV592" s="525"/>
      <c r="BW592" s="12"/>
      <c r="BX592"/>
    </row>
    <row r="593" spans="1:76" s="371" customFormat="1" ht="27" customHeight="1" x14ac:dyDescent="0.2">
      <c r="A593" s="365"/>
      <c r="B593" s="379"/>
      <c r="C593" s="366"/>
      <c r="D593" s="533" t="str">
        <f>IF(E592="","",(VLOOKUP(E592,Lookups!$B$4:$C$3001,2,FALSE)))</f>
        <v/>
      </c>
      <c r="E593" s="366"/>
      <c r="F593" s="366"/>
      <c r="G593" s="366"/>
      <c r="H593" s="366"/>
      <c r="I593" s="366"/>
      <c r="J593" s="366"/>
      <c r="K593" s="366"/>
      <c r="L593" s="366"/>
      <c r="M593" s="366"/>
      <c r="N593" s="366"/>
      <c r="O593" s="517"/>
      <c r="P593" s="517"/>
      <c r="Q593" s="365"/>
      <c r="R593" s="365"/>
      <c r="S593" s="365"/>
      <c r="T593" s="518"/>
      <c r="U593" s="366"/>
      <c r="V593" s="365"/>
      <c r="W593" s="365"/>
      <c r="X593" s="532" t="str">
        <f t="shared" si="36"/>
        <v/>
      </c>
      <c r="Y593" s="520"/>
      <c r="Z593" s="534" t="str">
        <f>IF(AA593="","",VLOOKUP(AA593,Lookups!L589:M612,2,FALSE))</f>
        <v/>
      </c>
      <c r="AA593" s="366"/>
      <c r="AB593" s="366"/>
      <c r="AC593" s="517"/>
      <c r="AD593" s="366"/>
      <c r="AE593" s="366"/>
      <c r="AF593" s="366"/>
      <c r="AG593" s="366"/>
      <c r="AH593" s="366"/>
      <c r="AI593" s="366"/>
      <c r="AJ593" s="366"/>
      <c r="AK593" s="366"/>
      <c r="AL593" s="532" t="str">
        <f>IF(AM593="","",(VLOOKUP(AM593,Lookups!V589:W610,2,FALSE)))</f>
        <v/>
      </c>
      <c r="AM593" s="366"/>
      <c r="AN593" s="366"/>
      <c r="AO593" s="532" t="str">
        <f t="shared" si="37"/>
        <v/>
      </c>
      <c r="AP593" s="366"/>
      <c r="AQ593" s="532" t="str">
        <f t="shared" si="38"/>
        <v/>
      </c>
      <c r="AR593" s="366"/>
      <c r="AS593" s="366"/>
      <c r="AT593" s="366"/>
      <c r="AU593" s="366"/>
      <c r="AV593" s="366"/>
      <c r="AW593" s="366"/>
      <c r="AX593" s="522"/>
      <c r="AY593" s="522"/>
      <c r="AZ593" s="522"/>
      <c r="BA593" s="522"/>
      <c r="BB593" s="366"/>
      <c r="BC593" s="366"/>
      <c r="BD593" s="366"/>
      <c r="BE593" s="366"/>
      <c r="BF593" s="518"/>
      <c r="BG593" s="518"/>
      <c r="BH593" s="532" t="str">
        <f t="shared" si="39"/>
        <v/>
      </c>
      <c r="BI593" s="366"/>
      <c r="BJ593" s="533"/>
      <c r="BK593" s="366"/>
      <c r="BL593" s="525"/>
      <c r="BM593" s="525"/>
      <c r="BN593" s="525"/>
      <c r="BO593" s="525"/>
      <c r="BP593" s="525"/>
      <c r="BQ593" s="525"/>
      <c r="BR593" s="366"/>
      <c r="BS593" s="525"/>
      <c r="BT593" s="525"/>
      <c r="BU593" s="525"/>
      <c r="BV593" s="525"/>
      <c r="BW593" s="12"/>
      <c r="BX593"/>
    </row>
    <row r="594" spans="1:76" s="371" customFormat="1" ht="27" customHeight="1" x14ac:dyDescent="0.2">
      <c r="A594" s="365"/>
      <c r="B594" s="379"/>
      <c r="C594" s="366"/>
      <c r="D594" s="533" t="str">
        <f>IF(E593="","",(VLOOKUP(E593,Lookups!$B$4:$C$3001,2,FALSE)))</f>
        <v/>
      </c>
      <c r="E594" s="366"/>
      <c r="F594" s="366"/>
      <c r="G594" s="366"/>
      <c r="H594" s="366"/>
      <c r="I594" s="366"/>
      <c r="J594" s="366"/>
      <c r="K594" s="366"/>
      <c r="L594" s="366"/>
      <c r="M594" s="366"/>
      <c r="N594" s="366"/>
      <c r="O594" s="517"/>
      <c r="P594" s="517"/>
      <c r="Q594" s="365"/>
      <c r="R594" s="365"/>
      <c r="S594" s="365"/>
      <c r="T594" s="518"/>
      <c r="U594" s="366"/>
      <c r="V594" s="365"/>
      <c r="W594" s="365"/>
      <c r="X594" s="532" t="str">
        <f t="shared" si="36"/>
        <v/>
      </c>
      <c r="Y594" s="520"/>
      <c r="Z594" s="534" t="str">
        <f>IF(AA594="","",VLOOKUP(AA594,Lookups!L590:M613,2,FALSE))</f>
        <v/>
      </c>
      <c r="AA594" s="366"/>
      <c r="AB594" s="366"/>
      <c r="AC594" s="517"/>
      <c r="AD594" s="366"/>
      <c r="AE594" s="366"/>
      <c r="AF594" s="366"/>
      <c r="AG594" s="366"/>
      <c r="AH594" s="366"/>
      <c r="AI594" s="366"/>
      <c r="AJ594" s="366"/>
      <c r="AK594" s="366"/>
      <c r="AL594" s="532" t="str">
        <f>IF(AM594="","",(VLOOKUP(AM594,Lookups!V590:W611,2,FALSE)))</f>
        <v/>
      </c>
      <c r="AM594" s="366"/>
      <c r="AN594" s="366"/>
      <c r="AO594" s="532" t="str">
        <f t="shared" si="37"/>
        <v/>
      </c>
      <c r="AP594" s="366"/>
      <c r="AQ594" s="532" t="str">
        <f t="shared" si="38"/>
        <v/>
      </c>
      <c r="AR594" s="366"/>
      <c r="AS594" s="366"/>
      <c r="AT594" s="366"/>
      <c r="AU594" s="366"/>
      <c r="AV594" s="366"/>
      <c r="AW594" s="366"/>
      <c r="AX594" s="522"/>
      <c r="AY594" s="522"/>
      <c r="AZ594" s="522"/>
      <c r="BA594" s="522"/>
      <c r="BB594" s="366"/>
      <c r="BC594" s="366"/>
      <c r="BD594" s="366"/>
      <c r="BE594" s="366"/>
      <c r="BF594" s="518"/>
      <c r="BG594" s="518"/>
      <c r="BH594" s="532" t="str">
        <f t="shared" si="39"/>
        <v/>
      </c>
      <c r="BI594" s="366"/>
      <c r="BJ594" s="533"/>
      <c r="BK594" s="366"/>
      <c r="BL594" s="525"/>
      <c r="BM594" s="525"/>
      <c r="BN594" s="525"/>
      <c r="BO594" s="525"/>
      <c r="BP594" s="525"/>
      <c r="BQ594" s="525"/>
      <c r="BR594" s="366"/>
      <c r="BS594" s="525"/>
      <c r="BT594" s="525"/>
      <c r="BU594" s="525"/>
      <c r="BV594" s="525"/>
      <c r="BW594" s="12"/>
      <c r="BX594"/>
    </row>
    <row r="595" spans="1:76" s="371" customFormat="1" ht="27" customHeight="1" x14ac:dyDescent="0.2">
      <c r="A595" s="365"/>
      <c r="B595" s="379"/>
      <c r="C595" s="366"/>
      <c r="D595" s="533" t="str">
        <f>IF(E594="","",(VLOOKUP(E594,Lookups!$B$4:$C$3001,2,FALSE)))</f>
        <v/>
      </c>
      <c r="E595" s="366"/>
      <c r="F595" s="366"/>
      <c r="G595" s="366"/>
      <c r="H595" s="366"/>
      <c r="I595" s="366"/>
      <c r="J595" s="366"/>
      <c r="K595" s="366"/>
      <c r="L595" s="366"/>
      <c r="M595" s="366"/>
      <c r="N595" s="366"/>
      <c r="O595" s="517"/>
      <c r="P595" s="517"/>
      <c r="Q595" s="365"/>
      <c r="R595" s="365"/>
      <c r="S595" s="365"/>
      <c r="T595" s="518"/>
      <c r="U595" s="366"/>
      <c r="V595" s="365"/>
      <c r="W595" s="365"/>
      <c r="X595" s="532" t="str">
        <f t="shared" si="36"/>
        <v/>
      </c>
      <c r="Y595" s="520"/>
      <c r="Z595" s="534" t="str">
        <f>IF(AA595="","",VLOOKUP(AA595,Lookups!L591:M614,2,FALSE))</f>
        <v/>
      </c>
      <c r="AA595" s="366"/>
      <c r="AB595" s="366"/>
      <c r="AC595" s="517"/>
      <c r="AD595" s="366"/>
      <c r="AE595" s="366"/>
      <c r="AF595" s="366"/>
      <c r="AG595" s="366"/>
      <c r="AH595" s="366"/>
      <c r="AI595" s="366"/>
      <c r="AJ595" s="366"/>
      <c r="AK595" s="366"/>
      <c r="AL595" s="532" t="str">
        <f>IF(AM595="","",(VLOOKUP(AM595,Lookups!V591:W612,2,FALSE)))</f>
        <v/>
      </c>
      <c r="AM595" s="366"/>
      <c r="AN595" s="366"/>
      <c r="AO595" s="532" t="str">
        <f t="shared" si="37"/>
        <v/>
      </c>
      <c r="AP595" s="366"/>
      <c r="AQ595" s="532" t="str">
        <f t="shared" si="38"/>
        <v/>
      </c>
      <c r="AR595" s="366"/>
      <c r="AS595" s="366"/>
      <c r="AT595" s="366"/>
      <c r="AU595" s="366"/>
      <c r="AV595" s="366"/>
      <c r="AW595" s="366"/>
      <c r="AX595" s="522"/>
      <c r="AY595" s="522"/>
      <c r="AZ595" s="522"/>
      <c r="BA595" s="522"/>
      <c r="BB595" s="366"/>
      <c r="BC595" s="366"/>
      <c r="BD595" s="366"/>
      <c r="BE595" s="366"/>
      <c r="BF595" s="518"/>
      <c r="BG595" s="518"/>
      <c r="BH595" s="532" t="str">
        <f t="shared" si="39"/>
        <v/>
      </c>
      <c r="BI595" s="366"/>
      <c r="BJ595" s="533"/>
      <c r="BK595" s="366"/>
      <c r="BL595" s="525"/>
      <c r="BM595" s="525"/>
      <c r="BN595" s="525"/>
      <c r="BO595" s="525"/>
      <c r="BP595" s="525"/>
      <c r="BQ595" s="525"/>
      <c r="BR595" s="366"/>
      <c r="BS595" s="525"/>
      <c r="BT595" s="525"/>
      <c r="BU595" s="525"/>
      <c r="BV595" s="525"/>
      <c r="BW595" s="12"/>
      <c r="BX595"/>
    </row>
    <row r="596" spans="1:76" s="371" customFormat="1" ht="27" customHeight="1" x14ac:dyDescent="0.2">
      <c r="A596" s="365"/>
      <c r="B596" s="379"/>
      <c r="C596" s="366"/>
      <c r="D596" s="533" t="str">
        <f>IF(E595="","",(VLOOKUP(E595,Lookups!$B$4:$C$3001,2,FALSE)))</f>
        <v/>
      </c>
      <c r="E596" s="366"/>
      <c r="F596" s="366"/>
      <c r="G596" s="366"/>
      <c r="H596" s="366"/>
      <c r="I596" s="366"/>
      <c r="J596" s="366"/>
      <c r="K596" s="366"/>
      <c r="L596" s="366"/>
      <c r="M596" s="366"/>
      <c r="N596" s="366"/>
      <c r="O596" s="517"/>
      <c r="P596" s="517"/>
      <c r="Q596" s="365"/>
      <c r="R596" s="365"/>
      <c r="S596" s="365"/>
      <c r="T596" s="518"/>
      <c r="U596" s="366"/>
      <c r="V596" s="365"/>
      <c r="W596" s="365"/>
      <c r="X596" s="532" t="str">
        <f t="shared" si="36"/>
        <v/>
      </c>
      <c r="Y596" s="520"/>
      <c r="Z596" s="534" t="str">
        <f>IF(AA596="","",VLOOKUP(AA596,Lookups!L592:M615,2,FALSE))</f>
        <v/>
      </c>
      <c r="AA596" s="366"/>
      <c r="AB596" s="366"/>
      <c r="AC596" s="517"/>
      <c r="AD596" s="366"/>
      <c r="AE596" s="366"/>
      <c r="AF596" s="366"/>
      <c r="AG596" s="366"/>
      <c r="AH596" s="366"/>
      <c r="AI596" s="366"/>
      <c r="AJ596" s="366"/>
      <c r="AK596" s="366"/>
      <c r="AL596" s="532" t="str">
        <f>IF(AM596="","",(VLOOKUP(AM596,Lookups!V592:W613,2,FALSE)))</f>
        <v/>
      </c>
      <c r="AM596" s="366"/>
      <c r="AN596" s="366"/>
      <c r="AO596" s="532" t="str">
        <f t="shared" si="37"/>
        <v/>
      </c>
      <c r="AP596" s="366"/>
      <c r="AQ596" s="532" t="str">
        <f t="shared" si="38"/>
        <v/>
      </c>
      <c r="AR596" s="366"/>
      <c r="AS596" s="366"/>
      <c r="AT596" s="366"/>
      <c r="AU596" s="366"/>
      <c r="AV596" s="366"/>
      <c r="AW596" s="366"/>
      <c r="AX596" s="522"/>
      <c r="AY596" s="522"/>
      <c r="AZ596" s="522"/>
      <c r="BA596" s="522"/>
      <c r="BB596" s="366"/>
      <c r="BC596" s="366"/>
      <c r="BD596" s="366"/>
      <c r="BE596" s="366"/>
      <c r="BF596" s="518"/>
      <c r="BG596" s="518"/>
      <c r="BH596" s="532" t="str">
        <f t="shared" si="39"/>
        <v/>
      </c>
      <c r="BI596" s="366"/>
      <c r="BJ596" s="533"/>
      <c r="BK596" s="366"/>
      <c r="BL596" s="525"/>
      <c r="BM596" s="525"/>
      <c r="BN596" s="525"/>
      <c r="BO596" s="525"/>
      <c r="BP596" s="525"/>
      <c r="BQ596" s="525"/>
      <c r="BR596" s="366"/>
      <c r="BS596" s="525"/>
      <c r="BT596" s="525"/>
      <c r="BU596" s="525"/>
      <c r="BV596" s="525"/>
      <c r="BW596" s="12"/>
      <c r="BX596"/>
    </row>
    <row r="597" spans="1:76" s="371" customFormat="1" ht="27" customHeight="1" x14ac:dyDescent="0.2">
      <c r="A597" s="365"/>
      <c r="B597" s="379"/>
      <c r="C597" s="366"/>
      <c r="D597" s="533" t="str">
        <f>IF(E596="","",(VLOOKUP(E596,Lookups!$B$4:$C$3001,2,FALSE)))</f>
        <v/>
      </c>
      <c r="E597" s="366"/>
      <c r="F597" s="366"/>
      <c r="G597" s="366"/>
      <c r="H597" s="366"/>
      <c r="I597" s="366"/>
      <c r="J597" s="366"/>
      <c r="K597" s="366"/>
      <c r="L597" s="366"/>
      <c r="M597" s="366"/>
      <c r="N597" s="366"/>
      <c r="O597" s="517"/>
      <c r="P597" s="517"/>
      <c r="Q597" s="365"/>
      <c r="R597" s="365"/>
      <c r="S597" s="365"/>
      <c r="T597" s="518"/>
      <c r="U597" s="366"/>
      <c r="V597" s="365"/>
      <c r="W597" s="365"/>
      <c r="X597" s="532" t="str">
        <f t="shared" si="36"/>
        <v/>
      </c>
      <c r="Y597" s="520"/>
      <c r="Z597" s="534" t="str">
        <f>IF(AA597="","",VLOOKUP(AA597,Lookups!L593:M616,2,FALSE))</f>
        <v/>
      </c>
      <c r="AA597" s="366"/>
      <c r="AB597" s="366"/>
      <c r="AC597" s="517"/>
      <c r="AD597" s="366"/>
      <c r="AE597" s="366"/>
      <c r="AF597" s="366"/>
      <c r="AG597" s="366"/>
      <c r="AH597" s="366"/>
      <c r="AI597" s="366"/>
      <c r="AJ597" s="366"/>
      <c r="AK597" s="366"/>
      <c r="AL597" s="532" t="str">
        <f>IF(AM597="","",(VLOOKUP(AM597,Lookups!V593:W614,2,FALSE)))</f>
        <v/>
      </c>
      <c r="AM597" s="366"/>
      <c r="AN597" s="366"/>
      <c r="AO597" s="532" t="str">
        <f t="shared" si="37"/>
        <v/>
      </c>
      <c r="AP597" s="366"/>
      <c r="AQ597" s="532" t="str">
        <f t="shared" si="38"/>
        <v/>
      </c>
      <c r="AR597" s="366"/>
      <c r="AS597" s="366"/>
      <c r="AT597" s="366"/>
      <c r="AU597" s="366"/>
      <c r="AV597" s="366"/>
      <c r="AW597" s="366"/>
      <c r="AX597" s="522"/>
      <c r="AY597" s="522"/>
      <c r="AZ597" s="522"/>
      <c r="BA597" s="522"/>
      <c r="BB597" s="366"/>
      <c r="BC597" s="366"/>
      <c r="BD597" s="366"/>
      <c r="BE597" s="366"/>
      <c r="BF597" s="518"/>
      <c r="BG597" s="518"/>
      <c r="BH597" s="532" t="str">
        <f t="shared" si="39"/>
        <v/>
      </c>
      <c r="BI597" s="366"/>
      <c r="BJ597" s="533"/>
      <c r="BK597" s="366"/>
      <c r="BL597" s="525"/>
      <c r="BM597" s="525"/>
      <c r="BN597" s="525"/>
      <c r="BO597" s="525"/>
      <c r="BP597" s="525"/>
      <c r="BQ597" s="525"/>
      <c r="BR597" s="366"/>
      <c r="BS597" s="525"/>
      <c r="BT597" s="525"/>
      <c r="BU597" s="525"/>
      <c r="BV597" s="525"/>
      <c r="BW597" s="12"/>
      <c r="BX597"/>
    </row>
    <row r="598" spans="1:76" s="371" customFormat="1" ht="27" customHeight="1" x14ac:dyDescent="0.2">
      <c r="A598" s="365"/>
      <c r="B598" s="379"/>
      <c r="C598" s="366"/>
      <c r="D598" s="533" t="str">
        <f>IF(E597="","",(VLOOKUP(E597,Lookups!$B$4:$C$3001,2,FALSE)))</f>
        <v/>
      </c>
      <c r="E598" s="366"/>
      <c r="F598" s="366"/>
      <c r="G598" s="366"/>
      <c r="H598" s="366"/>
      <c r="I598" s="366"/>
      <c r="J598" s="366"/>
      <c r="K598" s="366"/>
      <c r="L598" s="366"/>
      <c r="M598" s="366"/>
      <c r="N598" s="366"/>
      <c r="O598" s="517"/>
      <c r="P598" s="517"/>
      <c r="Q598" s="365"/>
      <c r="R598" s="365"/>
      <c r="S598" s="365"/>
      <c r="T598" s="518"/>
      <c r="U598" s="366"/>
      <c r="V598" s="365"/>
      <c r="W598" s="365"/>
      <c r="X598" s="532" t="str">
        <f t="shared" si="36"/>
        <v/>
      </c>
      <c r="Y598" s="520"/>
      <c r="Z598" s="534" t="str">
        <f>IF(AA598="","",VLOOKUP(AA598,Lookups!L594:M617,2,FALSE))</f>
        <v/>
      </c>
      <c r="AA598" s="366"/>
      <c r="AB598" s="366"/>
      <c r="AC598" s="517"/>
      <c r="AD598" s="366"/>
      <c r="AE598" s="366"/>
      <c r="AF598" s="366"/>
      <c r="AG598" s="366"/>
      <c r="AH598" s="366"/>
      <c r="AI598" s="366"/>
      <c r="AJ598" s="366"/>
      <c r="AK598" s="366"/>
      <c r="AL598" s="532" t="str">
        <f>IF(AM598="","",(VLOOKUP(AM598,Lookups!V594:W615,2,FALSE)))</f>
        <v/>
      </c>
      <c r="AM598" s="366"/>
      <c r="AN598" s="366"/>
      <c r="AO598" s="532" t="str">
        <f t="shared" si="37"/>
        <v/>
      </c>
      <c r="AP598" s="366"/>
      <c r="AQ598" s="532" t="str">
        <f t="shared" si="38"/>
        <v/>
      </c>
      <c r="AR598" s="366"/>
      <c r="AS598" s="366"/>
      <c r="AT598" s="366"/>
      <c r="AU598" s="366"/>
      <c r="AV598" s="366"/>
      <c r="AW598" s="366"/>
      <c r="AX598" s="522"/>
      <c r="AY598" s="522"/>
      <c r="AZ598" s="522"/>
      <c r="BA598" s="522"/>
      <c r="BB598" s="366"/>
      <c r="BC598" s="366"/>
      <c r="BD598" s="366"/>
      <c r="BE598" s="366"/>
      <c r="BF598" s="518"/>
      <c r="BG598" s="518"/>
      <c r="BH598" s="532" t="str">
        <f t="shared" si="39"/>
        <v/>
      </c>
      <c r="BI598" s="366"/>
      <c r="BJ598" s="533"/>
      <c r="BK598" s="366"/>
      <c r="BL598" s="525"/>
      <c r="BM598" s="525"/>
      <c r="BN598" s="525"/>
      <c r="BO598" s="525"/>
      <c r="BP598" s="525"/>
      <c r="BQ598" s="525"/>
      <c r="BR598" s="366"/>
      <c r="BS598" s="525"/>
      <c r="BT598" s="525"/>
      <c r="BU598" s="525"/>
      <c r="BV598" s="525"/>
      <c r="BW598" s="12"/>
      <c r="BX598"/>
    </row>
    <row r="599" spans="1:76" s="371" customFormat="1" ht="27" customHeight="1" x14ac:dyDescent="0.2">
      <c r="A599" s="365"/>
      <c r="B599" s="379"/>
      <c r="C599" s="366"/>
      <c r="D599" s="533" t="str">
        <f>IF(E598="","",(VLOOKUP(E598,Lookups!$B$4:$C$3001,2,FALSE)))</f>
        <v/>
      </c>
      <c r="E599" s="366"/>
      <c r="F599" s="366"/>
      <c r="G599" s="366"/>
      <c r="H599" s="366"/>
      <c r="I599" s="366"/>
      <c r="J599" s="366"/>
      <c r="K599" s="366"/>
      <c r="L599" s="366"/>
      <c r="M599" s="366"/>
      <c r="N599" s="366"/>
      <c r="O599" s="517"/>
      <c r="P599" s="517"/>
      <c r="Q599" s="365"/>
      <c r="R599" s="365"/>
      <c r="S599" s="365"/>
      <c r="T599" s="518"/>
      <c r="U599" s="366"/>
      <c r="V599" s="365"/>
      <c r="W599" s="365"/>
      <c r="X599" s="532" t="str">
        <f t="shared" si="36"/>
        <v/>
      </c>
      <c r="Y599" s="520"/>
      <c r="Z599" s="534" t="str">
        <f>IF(AA599="","",VLOOKUP(AA599,Lookups!L595:M618,2,FALSE))</f>
        <v/>
      </c>
      <c r="AA599" s="366"/>
      <c r="AB599" s="366"/>
      <c r="AC599" s="517"/>
      <c r="AD599" s="366"/>
      <c r="AE599" s="366"/>
      <c r="AF599" s="366"/>
      <c r="AG599" s="366"/>
      <c r="AH599" s="366"/>
      <c r="AI599" s="366"/>
      <c r="AJ599" s="366"/>
      <c r="AK599" s="366"/>
      <c r="AL599" s="532" t="str">
        <f>IF(AM599="","",(VLOOKUP(AM599,Lookups!V595:W616,2,FALSE)))</f>
        <v/>
      </c>
      <c r="AM599" s="366"/>
      <c r="AN599" s="366"/>
      <c r="AO599" s="532" t="str">
        <f t="shared" si="37"/>
        <v/>
      </c>
      <c r="AP599" s="366"/>
      <c r="AQ599" s="532" t="str">
        <f t="shared" si="38"/>
        <v/>
      </c>
      <c r="AR599" s="366"/>
      <c r="AS599" s="366"/>
      <c r="AT599" s="366"/>
      <c r="AU599" s="366"/>
      <c r="AV599" s="366"/>
      <c r="AW599" s="366"/>
      <c r="AX599" s="522"/>
      <c r="AY599" s="522"/>
      <c r="AZ599" s="522"/>
      <c r="BA599" s="522"/>
      <c r="BB599" s="366"/>
      <c r="BC599" s="366"/>
      <c r="BD599" s="366"/>
      <c r="BE599" s="366"/>
      <c r="BF599" s="518"/>
      <c r="BG599" s="518"/>
      <c r="BH599" s="532" t="str">
        <f t="shared" si="39"/>
        <v/>
      </c>
      <c r="BI599" s="366"/>
      <c r="BJ599" s="533"/>
      <c r="BK599" s="366"/>
      <c r="BL599" s="525"/>
      <c r="BM599" s="525"/>
      <c r="BN599" s="525"/>
      <c r="BO599" s="525"/>
      <c r="BP599" s="525"/>
      <c r="BQ599" s="525"/>
      <c r="BR599" s="366"/>
      <c r="BS599" s="525"/>
      <c r="BT599" s="525"/>
      <c r="BU599" s="525"/>
      <c r="BV599" s="525"/>
      <c r="BW599" s="12"/>
      <c r="BX599"/>
    </row>
    <row r="600" spans="1:76" s="371" customFormat="1" ht="27" customHeight="1" x14ac:dyDescent="0.2">
      <c r="A600" s="365"/>
      <c r="B600" s="379"/>
      <c r="C600" s="366"/>
      <c r="D600" s="533" t="str">
        <f>IF(E599="","",(VLOOKUP(E599,Lookups!$B$4:$C$3001,2,FALSE)))</f>
        <v/>
      </c>
      <c r="E600" s="366"/>
      <c r="F600" s="366"/>
      <c r="G600" s="366"/>
      <c r="H600" s="366"/>
      <c r="I600" s="366"/>
      <c r="J600" s="366"/>
      <c r="K600" s="366"/>
      <c r="L600" s="366"/>
      <c r="M600" s="366"/>
      <c r="N600" s="366"/>
      <c r="O600" s="517"/>
      <c r="P600" s="517"/>
      <c r="Q600" s="365"/>
      <c r="R600" s="365"/>
      <c r="S600" s="365"/>
      <c r="T600" s="518"/>
      <c r="U600" s="366"/>
      <c r="V600" s="365"/>
      <c r="W600" s="365"/>
      <c r="X600" s="532" t="str">
        <f t="shared" si="36"/>
        <v/>
      </c>
      <c r="Y600" s="520"/>
      <c r="Z600" s="534" t="str">
        <f>IF(AA600="","",VLOOKUP(AA600,Lookups!L596:M619,2,FALSE))</f>
        <v/>
      </c>
      <c r="AA600" s="366"/>
      <c r="AB600" s="366"/>
      <c r="AC600" s="517"/>
      <c r="AD600" s="366"/>
      <c r="AE600" s="366"/>
      <c r="AF600" s="366"/>
      <c r="AG600" s="366"/>
      <c r="AH600" s="366"/>
      <c r="AI600" s="366"/>
      <c r="AJ600" s="366"/>
      <c r="AK600" s="366"/>
      <c r="AL600" s="532" t="str">
        <f>IF(AM600="","",(VLOOKUP(AM600,Lookups!V596:W617,2,FALSE)))</f>
        <v/>
      </c>
      <c r="AM600" s="366"/>
      <c r="AN600" s="366"/>
      <c r="AO600" s="532" t="str">
        <f t="shared" si="37"/>
        <v/>
      </c>
      <c r="AP600" s="366"/>
      <c r="AQ600" s="532" t="str">
        <f t="shared" si="38"/>
        <v/>
      </c>
      <c r="AR600" s="366"/>
      <c r="AS600" s="366"/>
      <c r="AT600" s="366"/>
      <c r="AU600" s="366"/>
      <c r="AV600" s="366"/>
      <c r="AW600" s="366"/>
      <c r="AX600" s="522"/>
      <c r="AY600" s="522"/>
      <c r="AZ600" s="522"/>
      <c r="BA600" s="522"/>
      <c r="BB600" s="366"/>
      <c r="BC600" s="366"/>
      <c r="BD600" s="366"/>
      <c r="BE600" s="366"/>
      <c r="BF600" s="518"/>
      <c r="BG600" s="518"/>
      <c r="BH600" s="532" t="str">
        <f t="shared" si="39"/>
        <v/>
      </c>
      <c r="BI600" s="366"/>
      <c r="BJ600" s="533"/>
      <c r="BK600" s="366"/>
      <c r="BL600" s="525"/>
      <c r="BM600" s="525"/>
      <c r="BN600" s="525"/>
      <c r="BO600" s="525"/>
      <c r="BP600" s="525"/>
      <c r="BQ600" s="525"/>
      <c r="BR600" s="366"/>
      <c r="BS600" s="525"/>
      <c r="BT600" s="525"/>
      <c r="BU600" s="525"/>
      <c r="BV600" s="525"/>
      <c r="BW600" s="12"/>
      <c r="BX600"/>
    </row>
    <row r="601" spans="1:76" s="371" customFormat="1" ht="27" customHeight="1" x14ac:dyDescent="0.2">
      <c r="A601" s="365"/>
      <c r="B601" s="379"/>
      <c r="C601" s="366"/>
      <c r="D601" s="533" t="str">
        <f>IF(E600="","",(VLOOKUP(E600,Lookups!$B$4:$C$3001,2,FALSE)))</f>
        <v/>
      </c>
      <c r="E601" s="366"/>
      <c r="F601" s="366"/>
      <c r="G601" s="366"/>
      <c r="H601" s="366"/>
      <c r="I601" s="366"/>
      <c r="J601" s="366"/>
      <c r="K601" s="366"/>
      <c r="L601" s="366"/>
      <c r="M601" s="366"/>
      <c r="N601" s="366"/>
      <c r="O601" s="517"/>
      <c r="P601" s="517"/>
      <c r="Q601" s="365"/>
      <c r="R601" s="365"/>
      <c r="S601" s="365"/>
      <c r="T601" s="518"/>
      <c r="U601" s="366"/>
      <c r="V601" s="365"/>
      <c r="W601" s="365"/>
      <c r="X601" s="532" t="str">
        <f t="shared" si="36"/>
        <v/>
      </c>
      <c r="Y601" s="520"/>
      <c r="Z601" s="534" t="str">
        <f>IF(AA601="","",VLOOKUP(AA601,Lookups!L597:M620,2,FALSE))</f>
        <v/>
      </c>
      <c r="AA601" s="366"/>
      <c r="AB601" s="366"/>
      <c r="AC601" s="517"/>
      <c r="AD601" s="366"/>
      <c r="AE601" s="366"/>
      <c r="AF601" s="366"/>
      <c r="AG601" s="366"/>
      <c r="AH601" s="366"/>
      <c r="AI601" s="366"/>
      <c r="AJ601" s="366"/>
      <c r="AK601" s="366"/>
      <c r="AL601" s="532" t="str">
        <f>IF(AM601="","",(VLOOKUP(AM601,Lookups!V597:W618,2,FALSE)))</f>
        <v/>
      </c>
      <c r="AM601" s="366"/>
      <c r="AN601" s="366"/>
      <c r="AO601" s="532" t="str">
        <f t="shared" si="37"/>
        <v/>
      </c>
      <c r="AP601" s="366"/>
      <c r="AQ601" s="532" t="str">
        <f t="shared" si="38"/>
        <v/>
      </c>
      <c r="AR601" s="366"/>
      <c r="AS601" s="366"/>
      <c r="AT601" s="366"/>
      <c r="AU601" s="366"/>
      <c r="AV601" s="366"/>
      <c r="AW601" s="366"/>
      <c r="AX601" s="522"/>
      <c r="AY601" s="522"/>
      <c r="AZ601" s="522"/>
      <c r="BA601" s="522"/>
      <c r="BB601" s="366"/>
      <c r="BC601" s="366"/>
      <c r="BD601" s="366"/>
      <c r="BE601" s="366"/>
      <c r="BF601" s="518"/>
      <c r="BG601" s="518"/>
      <c r="BH601" s="532" t="str">
        <f t="shared" si="39"/>
        <v/>
      </c>
      <c r="BI601" s="366"/>
      <c r="BJ601" s="533"/>
      <c r="BK601" s="366"/>
      <c r="BL601" s="525"/>
      <c r="BM601" s="525"/>
      <c r="BN601" s="525"/>
      <c r="BO601" s="525"/>
      <c r="BP601" s="525"/>
      <c r="BQ601" s="525"/>
      <c r="BR601" s="366"/>
      <c r="BS601" s="525"/>
      <c r="BT601" s="525"/>
      <c r="BU601" s="525"/>
      <c r="BV601" s="525"/>
      <c r="BW601" s="12"/>
      <c r="BX601"/>
    </row>
    <row r="602" spans="1:76" s="371" customFormat="1" ht="27" customHeight="1" x14ac:dyDescent="0.2">
      <c r="A602" s="365"/>
      <c r="B602" s="379"/>
      <c r="C602" s="366"/>
      <c r="D602" s="533" t="str">
        <f>IF(E601="","",(VLOOKUP(E601,Lookups!$B$4:$C$3001,2,FALSE)))</f>
        <v/>
      </c>
      <c r="E602" s="366"/>
      <c r="F602" s="366"/>
      <c r="G602" s="366"/>
      <c r="H602" s="366"/>
      <c r="I602" s="366"/>
      <c r="J602" s="366"/>
      <c r="K602" s="366"/>
      <c r="L602" s="366"/>
      <c r="M602" s="366"/>
      <c r="N602" s="366"/>
      <c r="O602" s="517"/>
      <c r="P602" s="517"/>
      <c r="Q602" s="365"/>
      <c r="R602" s="365"/>
      <c r="S602" s="365"/>
      <c r="T602" s="518"/>
      <c r="U602" s="366"/>
      <c r="V602" s="365"/>
      <c r="W602" s="365"/>
      <c r="X602" s="532" t="str">
        <f t="shared" si="36"/>
        <v/>
      </c>
      <c r="Y602" s="520"/>
      <c r="Z602" s="534" t="str">
        <f>IF(AA602="","",VLOOKUP(AA602,Lookups!L598:M621,2,FALSE))</f>
        <v/>
      </c>
      <c r="AA602" s="366"/>
      <c r="AB602" s="366"/>
      <c r="AC602" s="517"/>
      <c r="AD602" s="366"/>
      <c r="AE602" s="366"/>
      <c r="AF602" s="366"/>
      <c r="AG602" s="366"/>
      <c r="AH602" s="366"/>
      <c r="AI602" s="366"/>
      <c r="AJ602" s="366"/>
      <c r="AK602" s="366"/>
      <c r="AL602" s="532" t="str">
        <f>IF(AM602="","",(VLOOKUP(AM602,Lookups!V598:W619,2,FALSE)))</f>
        <v/>
      </c>
      <c r="AM602" s="366"/>
      <c r="AN602" s="366"/>
      <c r="AO602" s="532" t="str">
        <f t="shared" si="37"/>
        <v/>
      </c>
      <c r="AP602" s="366"/>
      <c r="AQ602" s="532" t="str">
        <f t="shared" si="38"/>
        <v/>
      </c>
      <c r="AR602" s="366"/>
      <c r="AS602" s="366"/>
      <c r="AT602" s="366"/>
      <c r="AU602" s="366"/>
      <c r="AV602" s="366"/>
      <c r="AW602" s="366"/>
      <c r="AX602" s="522"/>
      <c r="AY602" s="522"/>
      <c r="AZ602" s="522"/>
      <c r="BA602" s="522"/>
      <c r="BB602" s="366"/>
      <c r="BC602" s="366"/>
      <c r="BD602" s="366"/>
      <c r="BE602" s="366"/>
      <c r="BF602" s="518"/>
      <c r="BG602" s="518"/>
      <c r="BH602" s="532" t="str">
        <f t="shared" si="39"/>
        <v/>
      </c>
      <c r="BI602" s="366"/>
      <c r="BJ602" s="533"/>
      <c r="BK602" s="366"/>
      <c r="BL602" s="525"/>
      <c r="BM602" s="525"/>
      <c r="BN602" s="525"/>
      <c r="BO602" s="525"/>
      <c r="BP602" s="525"/>
      <c r="BQ602" s="525"/>
      <c r="BR602" s="366"/>
      <c r="BS602" s="525"/>
      <c r="BT602" s="525"/>
      <c r="BU602" s="525"/>
      <c r="BV602" s="525"/>
      <c r="BW602" s="12"/>
      <c r="BX602"/>
    </row>
    <row r="603" spans="1:76" s="371" customFormat="1" ht="27" customHeight="1" x14ac:dyDescent="0.2">
      <c r="A603" s="365"/>
      <c r="B603" s="379"/>
      <c r="C603" s="366"/>
      <c r="D603" s="533" t="str">
        <f>IF(E602="","",(VLOOKUP(E602,Lookups!$B$4:$C$3001,2,FALSE)))</f>
        <v/>
      </c>
      <c r="E603" s="366"/>
      <c r="F603" s="366"/>
      <c r="G603" s="366"/>
      <c r="H603" s="366"/>
      <c r="I603" s="366"/>
      <c r="J603" s="366"/>
      <c r="K603" s="366"/>
      <c r="L603" s="366"/>
      <c r="M603" s="366"/>
      <c r="N603" s="366"/>
      <c r="O603" s="517"/>
      <c r="P603" s="517"/>
      <c r="Q603" s="365"/>
      <c r="R603" s="365"/>
      <c r="S603" s="365"/>
      <c r="T603" s="518"/>
      <c r="U603" s="366"/>
      <c r="V603" s="365"/>
      <c r="W603" s="365"/>
      <c r="X603" s="532" t="str">
        <f t="shared" si="36"/>
        <v/>
      </c>
      <c r="Y603" s="520"/>
      <c r="Z603" s="534" t="str">
        <f>IF(AA603="","",VLOOKUP(AA603,Lookups!L599:M622,2,FALSE))</f>
        <v/>
      </c>
      <c r="AA603" s="366"/>
      <c r="AB603" s="366"/>
      <c r="AC603" s="517"/>
      <c r="AD603" s="366"/>
      <c r="AE603" s="366"/>
      <c r="AF603" s="366"/>
      <c r="AG603" s="366"/>
      <c r="AH603" s="366"/>
      <c r="AI603" s="366"/>
      <c r="AJ603" s="366"/>
      <c r="AK603" s="366"/>
      <c r="AL603" s="532" t="str">
        <f>IF(AM603="","",(VLOOKUP(AM603,Lookups!V599:W620,2,FALSE)))</f>
        <v/>
      </c>
      <c r="AM603" s="366"/>
      <c r="AN603" s="366"/>
      <c r="AO603" s="532" t="str">
        <f t="shared" si="37"/>
        <v/>
      </c>
      <c r="AP603" s="366"/>
      <c r="AQ603" s="532" t="str">
        <f t="shared" si="38"/>
        <v/>
      </c>
      <c r="AR603" s="366"/>
      <c r="AS603" s="366"/>
      <c r="AT603" s="366"/>
      <c r="AU603" s="366"/>
      <c r="AV603" s="366"/>
      <c r="AW603" s="366"/>
      <c r="AX603" s="522"/>
      <c r="AY603" s="522"/>
      <c r="AZ603" s="522"/>
      <c r="BA603" s="522"/>
      <c r="BB603" s="366"/>
      <c r="BC603" s="366"/>
      <c r="BD603" s="366"/>
      <c r="BE603" s="366"/>
      <c r="BF603" s="518"/>
      <c r="BG603" s="518"/>
      <c r="BH603" s="532" t="str">
        <f t="shared" si="39"/>
        <v/>
      </c>
      <c r="BI603" s="366"/>
      <c r="BJ603" s="533"/>
      <c r="BK603" s="366"/>
      <c r="BL603" s="525"/>
      <c r="BM603" s="525"/>
      <c r="BN603" s="525"/>
      <c r="BO603" s="525"/>
      <c r="BP603" s="525"/>
      <c r="BQ603" s="525"/>
      <c r="BR603" s="366"/>
      <c r="BS603" s="525"/>
      <c r="BT603" s="525"/>
      <c r="BU603" s="525"/>
      <c r="BV603" s="525"/>
      <c r="BW603" s="12"/>
      <c r="BX603"/>
    </row>
    <row r="604" spans="1:76" s="371" customFormat="1" ht="27" customHeight="1" x14ac:dyDescent="0.2">
      <c r="A604" s="365"/>
      <c r="B604" s="379"/>
      <c r="C604" s="366"/>
      <c r="D604" s="533" t="str">
        <f>IF(E603="","",(VLOOKUP(E603,Lookups!$B$4:$C$3001,2,FALSE)))</f>
        <v/>
      </c>
      <c r="E604" s="366"/>
      <c r="F604" s="366"/>
      <c r="G604" s="366"/>
      <c r="H604" s="366"/>
      <c r="I604" s="366"/>
      <c r="J604" s="366"/>
      <c r="K604" s="366"/>
      <c r="L604" s="366"/>
      <c r="M604" s="366"/>
      <c r="N604" s="366"/>
      <c r="O604" s="517"/>
      <c r="P604" s="517"/>
      <c r="Q604" s="365"/>
      <c r="R604" s="365"/>
      <c r="S604" s="365"/>
      <c r="T604" s="518"/>
      <c r="U604" s="366"/>
      <c r="V604" s="365"/>
      <c r="W604" s="365"/>
      <c r="X604" s="532" t="str">
        <f t="shared" si="36"/>
        <v/>
      </c>
      <c r="Y604" s="520"/>
      <c r="Z604" s="534" t="str">
        <f>IF(AA604="","",VLOOKUP(AA604,Lookups!L600:M623,2,FALSE))</f>
        <v/>
      </c>
      <c r="AA604" s="366"/>
      <c r="AB604" s="366"/>
      <c r="AC604" s="517"/>
      <c r="AD604" s="366"/>
      <c r="AE604" s="366"/>
      <c r="AF604" s="366"/>
      <c r="AG604" s="366"/>
      <c r="AH604" s="366"/>
      <c r="AI604" s="366"/>
      <c r="AJ604" s="366"/>
      <c r="AK604" s="366"/>
      <c r="AL604" s="532" t="str">
        <f>IF(AM604="","",(VLOOKUP(AM604,Lookups!V600:W621,2,FALSE)))</f>
        <v/>
      </c>
      <c r="AM604" s="366"/>
      <c r="AN604" s="366"/>
      <c r="AO604" s="532" t="str">
        <f t="shared" si="37"/>
        <v/>
      </c>
      <c r="AP604" s="366"/>
      <c r="AQ604" s="532" t="str">
        <f t="shared" si="38"/>
        <v/>
      </c>
      <c r="AR604" s="366"/>
      <c r="AS604" s="366"/>
      <c r="AT604" s="366"/>
      <c r="AU604" s="366"/>
      <c r="AV604" s="366"/>
      <c r="AW604" s="366"/>
      <c r="AX604" s="522"/>
      <c r="AY604" s="522"/>
      <c r="AZ604" s="522"/>
      <c r="BA604" s="522"/>
      <c r="BB604" s="366"/>
      <c r="BC604" s="366"/>
      <c r="BD604" s="366"/>
      <c r="BE604" s="366"/>
      <c r="BF604" s="518"/>
      <c r="BG604" s="518"/>
      <c r="BH604" s="532" t="str">
        <f t="shared" si="39"/>
        <v/>
      </c>
      <c r="BI604" s="366"/>
      <c r="BJ604" s="533"/>
      <c r="BK604" s="366"/>
      <c r="BL604" s="525"/>
      <c r="BM604" s="525"/>
      <c r="BN604" s="525"/>
      <c r="BO604" s="525"/>
      <c r="BP604" s="525"/>
      <c r="BQ604" s="525"/>
      <c r="BR604" s="366"/>
      <c r="BS604" s="525"/>
      <c r="BT604" s="525"/>
      <c r="BU604" s="525"/>
      <c r="BV604" s="525"/>
      <c r="BW604" s="12"/>
      <c r="BX604"/>
    </row>
    <row r="605" spans="1:76" s="371" customFormat="1" ht="27" customHeight="1" x14ac:dyDescent="0.2">
      <c r="A605" s="365"/>
      <c r="B605" s="379"/>
      <c r="C605" s="366"/>
      <c r="D605" s="533" t="str">
        <f>IF(E604="","",(VLOOKUP(E604,Lookups!$B$4:$C$3001,2,FALSE)))</f>
        <v/>
      </c>
      <c r="E605" s="366"/>
      <c r="F605" s="366"/>
      <c r="G605" s="366"/>
      <c r="H605" s="366"/>
      <c r="I605" s="366"/>
      <c r="J605" s="366"/>
      <c r="K605" s="366"/>
      <c r="L605" s="366"/>
      <c r="M605" s="366"/>
      <c r="N605" s="366"/>
      <c r="O605" s="517"/>
      <c r="P605" s="517"/>
      <c r="Q605" s="365"/>
      <c r="R605" s="365"/>
      <c r="S605" s="365"/>
      <c r="T605" s="518"/>
      <c r="U605" s="366"/>
      <c r="V605" s="365"/>
      <c r="W605" s="365"/>
      <c r="X605" s="532" t="str">
        <f t="shared" si="36"/>
        <v/>
      </c>
      <c r="Y605" s="520"/>
      <c r="Z605" s="534" t="str">
        <f>IF(AA605="","",VLOOKUP(AA605,Lookups!L601:M624,2,FALSE))</f>
        <v/>
      </c>
      <c r="AA605" s="366"/>
      <c r="AB605" s="366"/>
      <c r="AC605" s="517"/>
      <c r="AD605" s="366"/>
      <c r="AE605" s="366"/>
      <c r="AF605" s="366"/>
      <c r="AG605" s="366"/>
      <c r="AH605" s="366"/>
      <c r="AI605" s="366"/>
      <c r="AJ605" s="366"/>
      <c r="AK605" s="366"/>
      <c r="AL605" s="532" t="str">
        <f>IF(AM605="","",(VLOOKUP(AM605,Lookups!V601:W622,2,FALSE)))</f>
        <v/>
      </c>
      <c r="AM605" s="366"/>
      <c r="AN605" s="366"/>
      <c r="AO605" s="532" t="str">
        <f t="shared" si="37"/>
        <v/>
      </c>
      <c r="AP605" s="366"/>
      <c r="AQ605" s="532" t="str">
        <f t="shared" si="38"/>
        <v/>
      </c>
      <c r="AR605" s="366"/>
      <c r="AS605" s="366"/>
      <c r="AT605" s="366"/>
      <c r="AU605" s="366"/>
      <c r="AV605" s="366"/>
      <c r="AW605" s="366"/>
      <c r="AX605" s="522"/>
      <c r="AY605" s="522"/>
      <c r="AZ605" s="522"/>
      <c r="BA605" s="522"/>
      <c r="BB605" s="366"/>
      <c r="BC605" s="366"/>
      <c r="BD605" s="366"/>
      <c r="BE605" s="366"/>
      <c r="BF605" s="518"/>
      <c r="BG605" s="518"/>
      <c r="BH605" s="532" t="str">
        <f t="shared" si="39"/>
        <v/>
      </c>
      <c r="BI605" s="366"/>
      <c r="BJ605" s="533"/>
      <c r="BK605" s="366"/>
      <c r="BL605" s="525"/>
      <c r="BM605" s="525"/>
      <c r="BN605" s="525"/>
      <c r="BO605" s="525"/>
      <c r="BP605" s="525"/>
      <c r="BQ605" s="525"/>
      <c r="BR605" s="366"/>
      <c r="BS605" s="525"/>
      <c r="BT605" s="525"/>
      <c r="BU605" s="525"/>
      <c r="BV605" s="525"/>
      <c r="BW605" s="12"/>
      <c r="BX605"/>
    </row>
    <row r="606" spans="1:76" s="371" customFormat="1" ht="27" customHeight="1" x14ac:dyDescent="0.2">
      <c r="A606" s="365"/>
      <c r="B606" s="379"/>
      <c r="C606" s="366"/>
      <c r="D606" s="533" t="str">
        <f>IF(E605="","",(VLOOKUP(E605,Lookups!$B$4:$C$3001,2,FALSE)))</f>
        <v/>
      </c>
      <c r="E606" s="366"/>
      <c r="F606" s="366"/>
      <c r="G606" s="366"/>
      <c r="H606" s="366"/>
      <c r="I606" s="366"/>
      <c r="J606" s="366"/>
      <c r="K606" s="366"/>
      <c r="L606" s="366"/>
      <c r="M606" s="366"/>
      <c r="N606" s="366"/>
      <c r="O606" s="517"/>
      <c r="P606" s="517"/>
      <c r="Q606" s="365"/>
      <c r="R606" s="365"/>
      <c r="S606" s="365"/>
      <c r="T606" s="518"/>
      <c r="U606" s="366"/>
      <c r="V606" s="365"/>
      <c r="W606" s="365"/>
      <c r="X606" s="532" t="str">
        <f t="shared" si="36"/>
        <v/>
      </c>
      <c r="Y606" s="520"/>
      <c r="Z606" s="534" t="str">
        <f>IF(AA606="","",VLOOKUP(AA606,Lookups!L602:M625,2,FALSE))</f>
        <v/>
      </c>
      <c r="AA606" s="366"/>
      <c r="AB606" s="366"/>
      <c r="AC606" s="517"/>
      <c r="AD606" s="366"/>
      <c r="AE606" s="366"/>
      <c r="AF606" s="366"/>
      <c r="AG606" s="366"/>
      <c r="AH606" s="366"/>
      <c r="AI606" s="366"/>
      <c r="AJ606" s="366"/>
      <c r="AK606" s="366"/>
      <c r="AL606" s="532" t="str">
        <f>IF(AM606="","",(VLOOKUP(AM606,Lookups!V602:W623,2,FALSE)))</f>
        <v/>
      </c>
      <c r="AM606" s="366"/>
      <c r="AN606" s="366"/>
      <c r="AO606" s="532" t="str">
        <f t="shared" si="37"/>
        <v/>
      </c>
      <c r="AP606" s="366"/>
      <c r="AQ606" s="532" t="str">
        <f t="shared" si="38"/>
        <v/>
      </c>
      <c r="AR606" s="366"/>
      <c r="AS606" s="366"/>
      <c r="AT606" s="366"/>
      <c r="AU606" s="366"/>
      <c r="AV606" s="366"/>
      <c r="AW606" s="366"/>
      <c r="AX606" s="522"/>
      <c r="AY606" s="522"/>
      <c r="AZ606" s="522"/>
      <c r="BA606" s="522"/>
      <c r="BB606" s="366"/>
      <c r="BC606" s="366"/>
      <c r="BD606" s="366"/>
      <c r="BE606" s="366"/>
      <c r="BF606" s="518"/>
      <c r="BG606" s="518"/>
      <c r="BH606" s="532" t="str">
        <f t="shared" si="39"/>
        <v/>
      </c>
      <c r="BI606" s="366"/>
      <c r="BJ606" s="533"/>
      <c r="BK606" s="366"/>
      <c r="BL606" s="525"/>
      <c r="BM606" s="525"/>
      <c r="BN606" s="525"/>
      <c r="BO606" s="525"/>
      <c r="BP606" s="525"/>
      <c r="BQ606" s="525"/>
      <c r="BR606" s="366"/>
      <c r="BS606" s="525"/>
      <c r="BT606" s="525"/>
      <c r="BU606" s="525"/>
      <c r="BV606" s="525"/>
      <c r="BW606" s="12"/>
      <c r="BX606"/>
    </row>
    <row r="607" spans="1:76" s="371" customFormat="1" ht="27" customHeight="1" x14ac:dyDescent="0.2">
      <c r="A607" s="365"/>
      <c r="B607" s="379"/>
      <c r="C607" s="366"/>
      <c r="D607" s="533" t="str">
        <f>IF(E606="","",(VLOOKUP(E606,Lookups!$B$4:$C$3001,2,FALSE)))</f>
        <v/>
      </c>
      <c r="E607" s="366"/>
      <c r="F607" s="366"/>
      <c r="G607" s="366"/>
      <c r="H607" s="366"/>
      <c r="I607" s="366"/>
      <c r="J607" s="366"/>
      <c r="K607" s="366"/>
      <c r="L607" s="366"/>
      <c r="M607" s="366"/>
      <c r="N607" s="366"/>
      <c r="O607" s="517"/>
      <c r="P607" s="517"/>
      <c r="Q607" s="365"/>
      <c r="R607" s="365"/>
      <c r="S607" s="365"/>
      <c r="T607" s="518"/>
      <c r="U607" s="366"/>
      <c r="V607" s="365"/>
      <c r="W607" s="365"/>
      <c r="X607" s="532" t="str">
        <f t="shared" si="36"/>
        <v/>
      </c>
      <c r="Y607" s="520"/>
      <c r="Z607" s="534" t="str">
        <f>IF(AA607="","",VLOOKUP(AA607,Lookups!L603:M626,2,FALSE))</f>
        <v/>
      </c>
      <c r="AA607" s="366"/>
      <c r="AB607" s="366"/>
      <c r="AC607" s="517"/>
      <c r="AD607" s="366"/>
      <c r="AE607" s="366"/>
      <c r="AF607" s="366"/>
      <c r="AG607" s="366"/>
      <c r="AH607" s="366"/>
      <c r="AI607" s="366"/>
      <c r="AJ607" s="366"/>
      <c r="AK607" s="366"/>
      <c r="AL607" s="532" t="str">
        <f>IF(AM607="","",(VLOOKUP(AM607,Lookups!V603:W624,2,FALSE)))</f>
        <v/>
      </c>
      <c r="AM607" s="366"/>
      <c r="AN607" s="366"/>
      <c r="AO607" s="532" t="str">
        <f t="shared" si="37"/>
        <v/>
      </c>
      <c r="AP607" s="366"/>
      <c r="AQ607" s="532" t="str">
        <f t="shared" si="38"/>
        <v/>
      </c>
      <c r="AR607" s="366"/>
      <c r="AS607" s="366"/>
      <c r="AT607" s="366"/>
      <c r="AU607" s="366"/>
      <c r="AV607" s="366"/>
      <c r="AW607" s="366"/>
      <c r="AX607" s="522"/>
      <c r="AY607" s="522"/>
      <c r="AZ607" s="522"/>
      <c r="BA607" s="522"/>
      <c r="BB607" s="366"/>
      <c r="BC607" s="366"/>
      <c r="BD607" s="366"/>
      <c r="BE607" s="366"/>
      <c r="BF607" s="518"/>
      <c r="BG607" s="518"/>
      <c r="BH607" s="532" t="str">
        <f t="shared" si="39"/>
        <v/>
      </c>
      <c r="BI607" s="366"/>
      <c r="BJ607" s="533"/>
      <c r="BK607" s="366"/>
      <c r="BL607" s="525"/>
      <c r="BM607" s="525"/>
      <c r="BN607" s="525"/>
      <c r="BO607" s="525"/>
      <c r="BP607" s="525"/>
      <c r="BQ607" s="525"/>
      <c r="BR607" s="366"/>
      <c r="BS607" s="525"/>
      <c r="BT607" s="525"/>
      <c r="BU607" s="525"/>
      <c r="BV607" s="525"/>
      <c r="BW607" s="12"/>
      <c r="BX607"/>
    </row>
    <row r="608" spans="1:76" s="371" customFormat="1" ht="27" customHeight="1" x14ac:dyDescent="0.2">
      <c r="A608" s="365"/>
      <c r="B608" s="379"/>
      <c r="C608" s="366"/>
      <c r="D608" s="533" t="str">
        <f>IF(E607="","",(VLOOKUP(E607,Lookups!$B$4:$C$3001,2,FALSE)))</f>
        <v/>
      </c>
      <c r="E608" s="366"/>
      <c r="F608" s="366"/>
      <c r="G608" s="366"/>
      <c r="H608" s="366"/>
      <c r="I608" s="366"/>
      <c r="J608" s="366"/>
      <c r="K608" s="366"/>
      <c r="L608" s="366"/>
      <c r="M608" s="366"/>
      <c r="N608" s="366"/>
      <c r="O608" s="517"/>
      <c r="P608" s="517"/>
      <c r="Q608" s="365"/>
      <c r="R608" s="365"/>
      <c r="S608" s="365"/>
      <c r="T608" s="518"/>
      <c r="U608" s="366"/>
      <c r="V608" s="365"/>
      <c r="W608" s="365"/>
      <c r="X608" s="532" t="str">
        <f t="shared" si="36"/>
        <v/>
      </c>
      <c r="Y608" s="520"/>
      <c r="Z608" s="534" t="str">
        <f>IF(AA608="","",VLOOKUP(AA608,Lookups!L604:M627,2,FALSE))</f>
        <v/>
      </c>
      <c r="AA608" s="366"/>
      <c r="AB608" s="366"/>
      <c r="AC608" s="517"/>
      <c r="AD608" s="366"/>
      <c r="AE608" s="366"/>
      <c r="AF608" s="366"/>
      <c r="AG608" s="366"/>
      <c r="AH608" s="366"/>
      <c r="AI608" s="366"/>
      <c r="AJ608" s="366"/>
      <c r="AK608" s="366"/>
      <c r="AL608" s="532" t="str">
        <f>IF(AM608="","",(VLOOKUP(AM608,Lookups!V604:W625,2,FALSE)))</f>
        <v/>
      </c>
      <c r="AM608" s="366"/>
      <c r="AN608" s="366"/>
      <c r="AO608" s="532" t="str">
        <f t="shared" si="37"/>
        <v/>
      </c>
      <c r="AP608" s="366"/>
      <c r="AQ608" s="532" t="str">
        <f t="shared" si="38"/>
        <v/>
      </c>
      <c r="AR608" s="366"/>
      <c r="AS608" s="366"/>
      <c r="AT608" s="366"/>
      <c r="AU608" s="366"/>
      <c r="AV608" s="366"/>
      <c r="AW608" s="366"/>
      <c r="AX608" s="522"/>
      <c r="AY608" s="522"/>
      <c r="AZ608" s="522"/>
      <c r="BA608" s="522"/>
      <c r="BB608" s="366"/>
      <c r="BC608" s="366"/>
      <c r="BD608" s="366"/>
      <c r="BE608" s="366"/>
      <c r="BF608" s="518"/>
      <c r="BG608" s="518"/>
      <c r="BH608" s="532" t="str">
        <f t="shared" si="39"/>
        <v/>
      </c>
      <c r="BI608" s="366"/>
      <c r="BJ608" s="533"/>
      <c r="BK608" s="366"/>
      <c r="BL608" s="525"/>
      <c r="BM608" s="525"/>
      <c r="BN608" s="525"/>
      <c r="BO608" s="525"/>
      <c r="BP608" s="525"/>
      <c r="BQ608" s="525"/>
      <c r="BR608" s="366"/>
      <c r="BS608" s="525"/>
      <c r="BT608" s="525"/>
      <c r="BU608" s="525"/>
      <c r="BV608" s="525"/>
      <c r="BW608" s="12"/>
      <c r="BX608"/>
    </row>
    <row r="609" spans="1:76" s="371" customFormat="1" ht="27" customHeight="1" x14ac:dyDescent="0.2">
      <c r="A609" s="365"/>
      <c r="B609" s="379"/>
      <c r="C609" s="366"/>
      <c r="D609" s="533" t="str">
        <f>IF(E608="","",(VLOOKUP(E608,Lookups!$B$4:$C$3001,2,FALSE)))</f>
        <v/>
      </c>
      <c r="E609" s="366"/>
      <c r="F609" s="366"/>
      <c r="G609" s="366"/>
      <c r="H609" s="366"/>
      <c r="I609" s="366"/>
      <c r="J609" s="366"/>
      <c r="K609" s="366"/>
      <c r="L609" s="366"/>
      <c r="M609" s="366"/>
      <c r="N609" s="366"/>
      <c r="O609" s="517"/>
      <c r="P609" s="517"/>
      <c r="Q609" s="365"/>
      <c r="R609" s="365"/>
      <c r="S609" s="365"/>
      <c r="T609" s="518"/>
      <c r="U609" s="366"/>
      <c r="V609" s="365"/>
      <c r="W609" s="365"/>
      <c r="X609" s="532" t="str">
        <f t="shared" si="36"/>
        <v/>
      </c>
      <c r="Y609" s="520"/>
      <c r="Z609" s="534" t="str">
        <f>IF(AA609="","",VLOOKUP(AA609,Lookups!L605:M628,2,FALSE))</f>
        <v/>
      </c>
      <c r="AA609" s="366"/>
      <c r="AB609" s="366"/>
      <c r="AC609" s="517"/>
      <c r="AD609" s="366"/>
      <c r="AE609" s="366"/>
      <c r="AF609" s="366"/>
      <c r="AG609" s="366"/>
      <c r="AH609" s="366"/>
      <c r="AI609" s="366"/>
      <c r="AJ609" s="366"/>
      <c r="AK609" s="366"/>
      <c r="AL609" s="532" t="str">
        <f>IF(AM609="","",(VLOOKUP(AM609,Lookups!V605:W626,2,FALSE)))</f>
        <v/>
      </c>
      <c r="AM609" s="366"/>
      <c r="AN609" s="366"/>
      <c r="AO609" s="532" t="str">
        <f t="shared" si="37"/>
        <v/>
      </c>
      <c r="AP609" s="366"/>
      <c r="AQ609" s="532" t="str">
        <f t="shared" si="38"/>
        <v/>
      </c>
      <c r="AR609" s="366"/>
      <c r="AS609" s="366"/>
      <c r="AT609" s="366"/>
      <c r="AU609" s="366"/>
      <c r="AV609" s="366"/>
      <c r="AW609" s="366"/>
      <c r="AX609" s="522"/>
      <c r="AY609" s="522"/>
      <c r="AZ609" s="522"/>
      <c r="BA609" s="522"/>
      <c r="BB609" s="366"/>
      <c r="BC609" s="366"/>
      <c r="BD609" s="366"/>
      <c r="BE609" s="366"/>
      <c r="BF609" s="518"/>
      <c r="BG609" s="518"/>
      <c r="BH609" s="532" t="str">
        <f t="shared" si="39"/>
        <v/>
      </c>
      <c r="BI609" s="366"/>
      <c r="BJ609" s="533"/>
      <c r="BK609" s="366"/>
      <c r="BL609" s="525"/>
      <c r="BM609" s="525"/>
      <c r="BN609" s="525"/>
      <c r="BO609" s="525"/>
      <c r="BP609" s="525"/>
      <c r="BQ609" s="525"/>
      <c r="BR609" s="366"/>
      <c r="BS609" s="525"/>
      <c r="BT609" s="525"/>
      <c r="BU609" s="525"/>
      <c r="BV609" s="525"/>
      <c r="BW609" s="12"/>
      <c r="BX609"/>
    </row>
    <row r="610" spans="1:76" s="371" customFormat="1" ht="27" customHeight="1" x14ac:dyDescent="0.2">
      <c r="A610" s="365"/>
      <c r="B610" s="379"/>
      <c r="C610" s="366"/>
      <c r="D610" s="533" t="str">
        <f>IF(E609="","",(VLOOKUP(E609,Lookups!$B$4:$C$3001,2,FALSE)))</f>
        <v/>
      </c>
      <c r="E610" s="366"/>
      <c r="F610" s="366"/>
      <c r="G610" s="366"/>
      <c r="H610" s="366"/>
      <c r="I610" s="366"/>
      <c r="J610" s="366"/>
      <c r="K610" s="366"/>
      <c r="L610" s="366"/>
      <c r="M610" s="366"/>
      <c r="N610" s="366"/>
      <c r="O610" s="517"/>
      <c r="P610" s="517"/>
      <c r="Q610" s="365"/>
      <c r="R610" s="365"/>
      <c r="S610" s="365"/>
      <c r="T610" s="518"/>
      <c r="U610" s="366"/>
      <c r="V610" s="365"/>
      <c r="W610" s="365"/>
      <c r="X610" s="532" t="str">
        <f t="shared" si="36"/>
        <v/>
      </c>
      <c r="Y610" s="520"/>
      <c r="Z610" s="534" t="str">
        <f>IF(AA610="","",VLOOKUP(AA610,Lookups!L606:M629,2,FALSE))</f>
        <v/>
      </c>
      <c r="AA610" s="366"/>
      <c r="AB610" s="366"/>
      <c r="AC610" s="517"/>
      <c r="AD610" s="366"/>
      <c r="AE610" s="366"/>
      <c r="AF610" s="366"/>
      <c r="AG610" s="366"/>
      <c r="AH610" s="366"/>
      <c r="AI610" s="366"/>
      <c r="AJ610" s="366"/>
      <c r="AK610" s="366"/>
      <c r="AL610" s="532" t="str">
        <f>IF(AM610="","",(VLOOKUP(AM610,Lookups!V606:W627,2,FALSE)))</f>
        <v/>
      </c>
      <c r="AM610" s="366"/>
      <c r="AN610" s="366"/>
      <c r="AO610" s="532" t="str">
        <f t="shared" si="37"/>
        <v/>
      </c>
      <c r="AP610" s="366"/>
      <c r="AQ610" s="532" t="str">
        <f t="shared" si="38"/>
        <v/>
      </c>
      <c r="AR610" s="366"/>
      <c r="AS610" s="366"/>
      <c r="AT610" s="366"/>
      <c r="AU610" s="366"/>
      <c r="AV610" s="366"/>
      <c r="AW610" s="366"/>
      <c r="AX610" s="522"/>
      <c r="AY610" s="522"/>
      <c r="AZ610" s="522"/>
      <c r="BA610" s="522"/>
      <c r="BB610" s="366"/>
      <c r="BC610" s="366"/>
      <c r="BD610" s="366"/>
      <c r="BE610" s="366"/>
      <c r="BF610" s="518"/>
      <c r="BG610" s="518"/>
      <c r="BH610" s="532" t="str">
        <f t="shared" si="39"/>
        <v/>
      </c>
      <c r="BI610" s="366"/>
      <c r="BJ610" s="533"/>
      <c r="BK610" s="366"/>
      <c r="BL610" s="525"/>
      <c r="BM610" s="525"/>
      <c r="BN610" s="525"/>
      <c r="BO610" s="525"/>
      <c r="BP610" s="525"/>
      <c r="BQ610" s="525"/>
      <c r="BR610" s="366"/>
      <c r="BS610" s="525"/>
      <c r="BT610" s="525"/>
      <c r="BU610" s="525"/>
      <c r="BV610" s="525"/>
      <c r="BW610" s="12"/>
      <c r="BX610"/>
    </row>
    <row r="611" spans="1:76" s="371" customFormat="1" ht="27" customHeight="1" x14ac:dyDescent="0.2">
      <c r="A611" s="365"/>
      <c r="B611" s="379"/>
      <c r="C611" s="366"/>
      <c r="D611" s="533" t="str">
        <f>IF(E610="","",(VLOOKUP(E610,Lookups!$B$4:$C$3001,2,FALSE)))</f>
        <v/>
      </c>
      <c r="E611" s="366"/>
      <c r="F611" s="366"/>
      <c r="G611" s="366"/>
      <c r="H611" s="366"/>
      <c r="I611" s="366"/>
      <c r="J611" s="366"/>
      <c r="K611" s="366"/>
      <c r="L611" s="366"/>
      <c r="M611" s="366"/>
      <c r="N611" s="366"/>
      <c r="O611" s="517"/>
      <c r="P611" s="517"/>
      <c r="Q611" s="365"/>
      <c r="R611" s="365"/>
      <c r="S611" s="365"/>
      <c r="T611" s="518"/>
      <c r="U611" s="366"/>
      <c r="V611" s="365"/>
      <c r="W611" s="365"/>
      <c r="X611" s="532" t="str">
        <f t="shared" si="36"/>
        <v/>
      </c>
      <c r="Y611" s="520"/>
      <c r="Z611" s="534" t="str">
        <f>IF(AA611="","",VLOOKUP(AA611,Lookups!L607:M630,2,FALSE))</f>
        <v/>
      </c>
      <c r="AA611" s="366"/>
      <c r="AB611" s="366"/>
      <c r="AC611" s="517"/>
      <c r="AD611" s="366"/>
      <c r="AE611" s="366"/>
      <c r="AF611" s="366"/>
      <c r="AG611" s="366"/>
      <c r="AH611" s="366"/>
      <c r="AI611" s="366"/>
      <c r="AJ611" s="366"/>
      <c r="AK611" s="366"/>
      <c r="AL611" s="532" t="str">
        <f>IF(AM611="","",(VLOOKUP(AM611,Lookups!V607:W628,2,FALSE)))</f>
        <v/>
      </c>
      <c r="AM611" s="366"/>
      <c r="AN611" s="366"/>
      <c r="AO611" s="532" t="str">
        <f t="shared" si="37"/>
        <v/>
      </c>
      <c r="AP611" s="366"/>
      <c r="AQ611" s="532" t="str">
        <f t="shared" si="38"/>
        <v/>
      </c>
      <c r="AR611" s="366"/>
      <c r="AS611" s="366"/>
      <c r="AT611" s="366"/>
      <c r="AU611" s="366"/>
      <c r="AV611" s="366"/>
      <c r="AW611" s="366"/>
      <c r="AX611" s="522"/>
      <c r="AY611" s="522"/>
      <c r="AZ611" s="522"/>
      <c r="BA611" s="522"/>
      <c r="BB611" s="366"/>
      <c r="BC611" s="366"/>
      <c r="BD611" s="366"/>
      <c r="BE611" s="366"/>
      <c r="BF611" s="518"/>
      <c r="BG611" s="518"/>
      <c r="BH611" s="532" t="str">
        <f t="shared" si="39"/>
        <v/>
      </c>
      <c r="BI611" s="366"/>
      <c r="BJ611" s="533"/>
      <c r="BK611" s="366"/>
      <c r="BL611" s="525"/>
      <c r="BM611" s="525"/>
      <c r="BN611" s="525"/>
      <c r="BO611" s="525"/>
      <c r="BP611" s="525"/>
      <c r="BQ611" s="525"/>
      <c r="BR611" s="366"/>
      <c r="BS611" s="525"/>
      <c r="BT611" s="525"/>
      <c r="BU611" s="525"/>
      <c r="BV611" s="525"/>
      <c r="BW611" s="12"/>
      <c r="BX611"/>
    </row>
    <row r="612" spans="1:76" s="371" customFormat="1" ht="27" customHeight="1" x14ac:dyDescent="0.2">
      <c r="A612" s="365"/>
      <c r="B612" s="379"/>
      <c r="C612" s="366"/>
      <c r="D612" s="533" t="str">
        <f>IF(E611="","",(VLOOKUP(E611,Lookups!$B$4:$C$3001,2,FALSE)))</f>
        <v/>
      </c>
      <c r="E612" s="366"/>
      <c r="F612" s="366"/>
      <c r="G612" s="366"/>
      <c r="H612" s="366"/>
      <c r="I612" s="366"/>
      <c r="J612" s="366"/>
      <c r="K612" s="366"/>
      <c r="L612" s="366"/>
      <c r="M612" s="366"/>
      <c r="N612" s="366"/>
      <c r="O612" s="517"/>
      <c r="P612" s="517"/>
      <c r="Q612" s="365"/>
      <c r="R612" s="365"/>
      <c r="S612" s="365"/>
      <c r="T612" s="518"/>
      <c r="U612" s="366"/>
      <c r="V612" s="365"/>
      <c r="W612" s="365"/>
      <c r="X612" s="532" t="str">
        <f t="shared" si="36"/>
        <v/>
      </c>
      <c r="Y612" s="520"/>
      <c r="Z612" s="534" t="str">
        <f>IF(AA612="","",VLOOKUP(AA612,Lookups!L608:M631,2,FALSE))</f>
        <v/>
      </c>
      <c r="AA612" s="366"/>
      <c r="AB612" s="366"/>
      <c r="AC612" s="517"/>
      <c r="AD612" s="366"/>
      <c r="AE612" s="366"/>
      <c r="AF612" s="366"/>
      <c r="AG612" s="366"/>
      <c r="AH612" s="366"/>
      <c r="AI612" s="366"/>
      <c r="AJ612" s="366"/>
      <c r="AK612" s="366"/>
      <c r="AL612" s="532" t="str">
        <f>IF(AM612="","",(VLOOKUP(AM612,Lookups!V608:W629,2,FALSE)))</f>
        <v/>
      </c>
      <c r="AM612" s="366"/>
      <c r="AN612" s="366"/>
      <c r="AO612" s="532" t="str">
        <f t="shared" si="37"/>
        <v/>
      </c>
      <c r="AP612" s="366"/>
      <c r="AQ612" s="532" t="str">
        <f t="shared" si="38"/>
        <v/>
      </c>
      <c r="AR612" s="366"/>
      <c r="AS612" s="366"/>
      <c r="AT612" s="366"/>
      <c r="AU612" s="366"/>
      <c r="AV612" s="366"/>
      <c r="AW612" s="366"/>
      <c r="AX612" s="522"/>
      <c r="AY612" s="522"/>
      <c r="AZ612" s="522"/>
      <c r="BA612" s="522"/>
      <c r="BB612" s="366"/>
      <c r="BC612" s="366"/>
      <c r="BD612" s="366"/>
      <c r="BE612" s="366"/>
      <c r="BF612" s="518"/>
      <c r="BG612" s="518"/>
      <c r="BH612" s="532" t="str">
        <f t="shared" si="39"/>
        <v/>
      </c>
      <c r="BI612" s="366"/>
      <c r="BJ612" s="533"/>
      <c r="BK612" s="366"/>
      <c r="BL612" s="525"/>
      <c r="BM612" s="525"/>
      <c r="BN612" s="525"/>
      <c r="BO612" s="525"/>
      <c r="BP612" s="525"/>
      <c r="BQ612" s="525"/>
      <c r="BR612" s="366"/>
      <c r="BS612" s="525"/>
      <c r="BT612" s="525"/>
      <c r="BU612" s="525"/>
      <c r="BV612" s="525"/>
      <c r="BW612" s="12"/>
      <c r="BX612"/>
    </row>
    <row r="613" spans="1:76" s="371" customFormat="1" ht="27" customHeight="1" x14ac:dyDescent="0.2">
      <c r="A613" s="365"/>
      <c r="B613" s="379"/>
      <c r="C613" s="366"/>
      <c r="D613" s="533" t="str">
        <f>IF(E612="","",(VLOOKUP(E612,Lookups!$B$4:$C$3001,2,FALSE)))</f>
        <v/>
      </c>
      <c r="E613" s="366"/>
      <c r="F613" s="366"/>
      <c r="G613" s="366"/>
      <c r="H613" s="366"/>
      <c r="I613" s="366"/>
      <c r="J613" s="366"/>
      <c r="K613" s="366"/>
      <c r="L613" s="366"/>
      <c r="M613" s="366"/>
      <c r="N613" s="366"/>
      <c r="O613" s="517"/>
      <c r="P613" s="517"/>
      <c r="Q613" s="365"/>
      <c r="R613" s="365"/>
      <c r="S613" s="365"/>
      <c r="T613" s="518"/>
      <c r="U613" s="366"/>
      <c r="V613" s="365"/>
      <c r="W613" s="365"/>
      <c r="X613" s="532" t="str">
        <f t="shared" si="36"/>
        <v/>
      </c>
      <c r="Y613" s="520"/>
      <c r="Z613" s="534" t="str">
        <f>IF(AA613="","",VLOOKUP(AA613,Lookups!L609:M632,2,FALSE))</f>
        <v/>
      </c>
      <c r="AA613" s="366"/>
      <c r="AB613" s="366"/>
      <c r="AC613" s="517"/>
      <c r="AD613" s="366"/>
      <c r="AE613" s="366"/>
      <c r="AF613" s="366"/>
      <c r="AG613" s="366"/>
      <c r="AH613" s="366"/>
      <c r="AI613" s="366"/>
      <c r="AJ613" s="366"/>
      <c r="AK613" s="366"/>
      <c r="AL613" s="532" t="str">
        <f>IF(AM613="","",(VLOOKUP(AM613,Lookups!V609:W630,2,FALSE)))</f>
        <v/>
      </c>
      <c r="AM613" s="366"/>
      <c r="AN613" s="366"/>
      <c r="AO613" s="532" t="str">
        <f t="shared" si="37"/>
        <v/>
      </c>
      <c r="AP613" s="366"/>
      <c r="AQ613" s="532" t="str">
        <f t="shared" si="38"/>
        <v/>
      </c>
      <c r="AR613" s="366"/>
      <c r="AS613" s="366"/>
      <c r="AT613" s="366"/>
      <c r="AU613" s="366"/>
      <c r="AV613" s="366"/>
      <c r="AW613" s="366"/>
      <c r="AX613" s="522"/>
      <c r="AY613" s="522"/>
      <c r="AZ613" s="522"/>
      <c r="BA613" s="522"/>
      <c r="BB613" s="366"/>
      <c r="BC613" s="366"/>
      <c r="BD613" s="366"/>
      <c r="BE613" s="366"/>
      <c r="BF613" s="518"/>
      <c r="BG613" s="518"/>
      <c r="BH613" s="532" t="str">
        <f t="shared" si="39"/>
        <v/>
      </c>
      <c r="BI613" s="366"/>
      <c r="BJ613" s="533"/>
      <c r="BK613" s="366"/>
      <c r="BL613" s="525"/>
      <c r="BM613" s="525"/>
      <c r="BN613" s="525"/>
      <c r="BO613" s="525"/>
      <c r="BP613" s="525"/>
      <c r="BQ613" s="525"/>
      <c r="BR613" s="366"/>
      <c r="BS613" s="525"/>
      <c r="BT613" s="525"/>
      <c r="BU613" s="525"/>
      <c r="BV613" s="525"/>
      <c r="BW613" s="12"/>
      <c r="BX613"/>
    </row>
    <row r="614" spans="1:76" s="371" customFormat="1" ht="27" customHeight="1" x14ac:dyDescent="0.2">
      <c r="A614" s="365"/>
      <c r="B614" s="379"/>
      <c r="C614" s="366"/>
      <c r="D614" s="533" t="str">
        <f>IF(E613="","",(VLOOKUP(E613,Lookups!$B$4:$C$3001,2,FALSE)))</f>
        <v/>
      </c>
      <c r="E614" s="366"/>
      <c r="F614" s="366"/>
      <c r="G614" s="366"/>
      <c r="H614" s="366"/>
      <c r="I614" s="366"/>
      <c r="J614" s="366"/>
      <c r="K614" s="366"/>
      <c r="L614" s="366"/>
      <c r="M614" s="366"/>
      <c r="N614" s="366"/>
      <c r="O614" s="517"/>
      <c r="P614" s="517"/>
      <c r="Q614" s="365"/>
      <c r="R614" s="365"/>
      <c r="S614" s="365"/>
      <c r="T614" s="518"/>
      <c r="U614" s="366"/>
      <c r="V614" s="365"/>
      <c r="W614" s="365"/>
      <c r="X614" s="532" t="str">
        <f t="shared" si="36"/>
        <v/>
      </c>
      <c r="Y614" s="520"/>
      <c r="Z614" s="534" t="str">
        <f>IF(AA614="","",VLOOKUP(AA614,Lookups!L610:M633,2,FALSE))</f>
        <v/>
      </c>
      <c r="AA614" s="366"/>
      <c r="AB614" s="366"/>
      <c r="AC614" s="517"/>
      <c r="AD614" s="366"/>
      <c r="AE614" s="366"/>
      <c r="AF614" s="366"/>
      <c r="AG614" s="366"/>
      <c r="AH614" s="366"/>
      <c r="AI614" s="366"/>
      <c r="AJ614" s="366"/>
      <c r="AK614" s="366"/>
      <c r="AL614" s="532" t="str">
        <f>IF(AM614="","",(VLOOKUP(AM614,Lookups!V610:W631,2,FALSE)))</f>
        <v/>
      </c>
      <c r="AM614" s="366"/>
      <c r="AN614" s="366"/>
      <c r="AO614" s="532" t="str">
        <f t="shared" si="37"/>
        <v/>
      </c>
      <c r="AP614" s="366"/>
      <c r="AQ614" s="532" t="str">
        <f t="shared" si="38"/>
        <v/>
      </c>
      <c r="AR614" s="366"/>
      <c r="AS614" s="366"/>
      <c r="AT614" s="366"/>
      <c r="AU614" s="366"/>
      <c r="AV614" s="366"/>
      <c r="AW614" s="366"/>
      <c r="AX614" s="522"/>
      <c r="AY614" s="522"/>
      <c r="AZ614" s="522"/>
      <c r="BA614" s="522"/>
      <c r="BB614" s="366"/>
      <c r="BC614" s="366"/>
      <c r="BD614" s="366"/>
      <c r="BE614" s="366"/>
      <c r="BF614" s="518"/>
      <c r="BG614" s="518"/>
      <c r="BH614" s="532" t="str">
        <f t="shared" si="39"/>
        <v/>
      </c>
      <c r="BI614" s="366"/>
      <c r="BJ614" s="533"/>
      <c r="BK614" s="366"/>
      <c r="BL614" s="525"/>
      <c r="BM614" s="525"/>
      <c r="BN614" s="525"/>
      <c r="BO614" s="525"/>
      <c r="BP614" s="525"/>
      <c r="BQ614" s="525"/>
      <c r="BR614" s="366"/>
      <c r="BS614" s="525"/>
      <c r="BT614" s="525"/>
      <c r="BU614" s="525"/>
      <c r="BV614" s="525"/>
      <c r="BW614" s="12"/>
      <c r="BX614"/>
    </row>
    <row r="615" spans="1:76" s="371" customFormat="1" ht="27" customHeight="1" x14ac:dyDescent="0.2">
      <c r="A615" s="365"/>
      <c r="B615" s="379"/>
      <c r="C615" s="366"/>
      <c r="D615" s="533" t="str">
        <f>IF(E614="","",(VLOOKUP(E614,Lookups!$B$4:$C$3001,2,FALSE)))</f>
        <v/>
      </c>
      <c r="E615" s="366"/>
      <c r="F615" s="366"/>
      <c r="G615" s="366"/>
      <c r="H615" s="366"/>
      <c r="I615" s="366"/>
      <c r="J615" s="366"/>
      <c r="K615" s="366"/>
      <c r="L615" s="366"/>
      <c r="M615" s="366"/>
      <c r="N615" s="366"/>
      <c r="O615" s="517"/>
      <c r="P615" s="517"/>
      <c r="Q615" s="365"/>
      <c r="R615" s="365"/>
      <c r="S615" s="365"/>
      <c r="T615" s="518"/>
      <c r="U615" s="366"/>
      <c r="V615" s="365"/>
      <c r="W615" s="365"/>
      <c r="X615" s="532" t="str">
        <f t="shared" si="36"/>
        <v/>
      </c>
      <c r="Y615" s="520"/>
      <c r="Z615" s="534" t="str">
        <f>IF(AA615="","",VLOOKUP(AA615,Lookups!L611:M634,2,FALSE))</f>
        <v/>
      </c>
      <c r="AA615" s="366"/>
      <c r="AB615" s="366"/>
      <c r="AC615" s="517"/>
      <c r="AD615" s="366"/>
      <c r="AE615" s="366"/>
      <c r="AF615" s="366"/>
      <c r="AG615" s="366"/>
      <c r="AH615" s="366"/>
      <c r="AI615" s="366"/>
      <c r="AJ615" s="366"/>
      <c r="AK615" s="366"/>
      <c r="AL615" s="532" t="str">
        <f>IF(AM615="","",(VLOOKUP(AM615,Lookups!V611:W632,2,FALSE)))</f>
        <v/>
      </c>
      <c r="AM615" s="366"/>
      <c r="AN615" s="366"/>
      <c r="AO615" s="532" t="str">
        <f t="shared" si="37"/>
        <v/>
      </c>
      <c r="AP615" s="366"/>
      <c r="AQ615" s="532" t="str">
        <f t="shared" si="38"/>
        <v/>
      </c>
      <c r="AR615" s="366"/>
      <c r="AS615" s="366"/>
      <c r="AT615" s="366"/>
      <c r="AU615" s="366"/>
      <c r="AV615" s="366"/>
      <c r="AW615" s="366"/>
      <c r="AX615" s="522"/>
      <c r="AY615" s="522"/>
      <c r="AZ615" s="522"/>
      <c r="BA615" s="522"/>
      <c r="BB615" s="366"/>
      <c r="BC615" s="366"/>
      <c r="BD615" s="366"/>
      <c r="BE615" s="366"/>
      <c r="BF615" s="518"/>
      <c r="BG615" s="518"/>
      <c r="BH615" s="532" t="str">
        <f t="shared" si="39"/>
        <v/>
      </c>
      <c r="BI615" s="366"/>
      <c r="BJ615" s="533"/>
      <c r="BK615" s="366"/>
      <c r="BL615" s="525"/>
      <c r="BM615" s="525"/>
      <c r="BN615" s="525"/>
      <c r="BO615" s="525"/>
      <c r="BP615" s="525"/>
      <c r="BQ615" s="525"/>
      <c r="BR615" s="366"/>
      <c r="BS615" s="525"/>
      <c r="BT615" s="525"/>
      <c r="BU615" s="525"/>
      <c r="BV615" s="525"/>
      <c r="BW615" s="12"/>
      <c r="BX615"/>
    </row>
    <row r="616" spans="1:76" s="371" customFormat="1" ht="27" customHeight="1" x14ac:dyDescent="0.2">
      <c r="A616" s="365"/>
      <c r="B616" s="379"/>
      <c r="C616" s="366"/>
      <c r="D616" s="533" t="str">
        <f>IF(E615="","",(VLOOKUP(E615,Lookups!$B$4:$C$3001,2,FALSE)))</f>
        <v/>
      </c>
      <c r="E616" s="366"/>
      <c r="F616" s="366"/>
      <c r="G616" s="366"/>
      <c r="H616" s="366"/>
      <c r="I616" s="366"/>
      <c r="J616" s="366"/>
      <c r="K616" s="366"/>
      <c r="L616" s="366"/>
      <c r="M616" s="366"/>
      <c r="N616" s="366"/>
      <c r="O616" s="517"/>
      <c r="P616" s="517"/>
      <c r="Q616" s="365"/>
      <c r="R616" s="365"/>
      <c r="S616" s="365"/>
      <c r="T616" s="518"/>
      <c r="U616" s="366"/>
      <c r="V616" s="365"/>
      <c r="W616" s="365"/>
      <c r="X616" s="532" t="str">
        <f t="shared" si="36"/>
        <v/>
      </c>
      <c r="Y616" s="520"/>
      <c r="Z616" s="534" t="str">
        <f>IF(AA616="","",VLOOKUP(AA616,Lookups!L612:M635,2,FALSE))</f>
        <v/>
      </c>
      <c r="AA616" s="366"/>
      <c r="AB616" s="366"/>
      <c r="AC616" s="517"/>
      <c r="AD616" s="366"/>
      <c r="AE616" s="366"/>
      <c r="AF616" s="366"/>
      <c r="AG616" s="366"/>
      <c r="AH616" s="366"/>
      <c r="AI616" s="366"/>
      <c r="AJ616" s="366"/>
      <c r="AK616" s="366"/>
      <c r="AL616" s="532" t="str">
        <f>IF(AM616="","",(VLOOKUP(AM616,Lookups!V612:W633,2,FALSE)))</f>
        <v/>
      </c>
      <c r="AM616" s="366"/>
      <c r="AN616" s="366"/>
      <c r="AO616" s="532" t="str">
        <f t="shared" si="37"/>
        <v/>
      </c>
      <c r="AP616" s="366"/>
      <c r="AQ616" s="532" t="str">
        <f t="shared" si="38"/>
        <v/>
      </c>
      <c r="AR616" s="366"/>
      <c r="AS616" s="366"/>
      <c r="AT616" s="366"/>
      <c r="AU616" s="366"/>
      <c r="AV616" s="366"/>
      <c r="AW616" s="366"/>
      <c r="AX616" s="522"/>
      <c r="AY616" s="522"/>
      <c r="AZ616" s="522"/>
      <c r="BA616" s="522"/>
      <c r="BB616" s="366"/>
      <c r="BC616" s="366"/>
      <c r="BD616" s="366"/>
      <c r="BE616" s="366"/>
      <c r="BF616" s="518"/>
      <c r="BG616" s="518"/>
      <c r="BH616" s="532" t="str">
        <f t="shared" si="39"/>
        <v/>
      </c>
      <c r="BI616" s="366"/>
      <c r="BJ616" s="533"/>
      <c r="BK616" s="366"/>
      <c r="BL616" s="525"/>
      <c r="BM616" s="525"/>
      <c r="BN616" s="525"/>
      <c r="BO616" s="525"/>
      <c r="BP616" s="525"/>
      <c r="BQ616" s="525"/>
      <c r="BR616" s="366"/>
      <c r="BS616" s="525"/>
      <c r="BT616" s="525"/>
      <c r="BU616" s="525"/>
      <c r="BV616" s="525"/>
      <c r="BW616" s="12"/>
      <c r="BX616"/>
    </row>
    <row r="617" spans="1:76" s="371" customFormat="1" ht="27" customHeight="1" x14ac:dyDescent="0.2">
      <c r="A617" s="365"/>
      <c r="B617" s="379"/>
      <c r="C617" s="366"/>
      <c r="D617" s="533" t="str">
        <f>IF(E616="","",(VLOOKUP(E616,Lookups!$B$4:$C$3001,2,FALSE)))</f>
        <v/>
      </c>
      <c r="E617" s="366"/>
      <c r="F617" s="366"/>
      <c r="G617" s="366"/>
      <c r="H617" s="366"/>
      <c r="I617" s="366"/>
      <c r="J617" s="366"/>
      <c r="K617" s="366"/>
      <c r="L617" s="366"/>
      <c r="M617" s="366"/>
      <c r="N617" s="366"/>
      <c r="O617" s="517"/>
      <c r="P617" s="517"/>
      <c r="Q617" s="365"/>
      <c r="R617" s="365"/>
      <c r="S617" s="365"/>
      <c r="T617" s="518"/>
      <c r="U617" s="366"/>
      <c r="V617" s="365"/>
      <c r="W617" s="365"/>
      <c r="X617" s="532" t="str">
        <f t="shared" si="36"/>
        <v/>
      </c>
      <c r="Y617" s="520"/>
      <c r="Z617" s="534" t="str">
        <f>IF(AA617="","",VLOOKUP(AA617,Lookups!L613:M636,2,FALSE))</f>
        <v/>
      </c>
      <c r="AA617" s="366"/>
      <c r="AB617" s="366"/>
      <c r="AC617" s="517"/>
      <c r="AD617" s="366"/>
      <c r="AE617" s="366"/>
      <c r="AF617" s="366"/>
      <c r="AG617" s="366"/>
      <c r="AH617" s="366"/>
      <c r="AI617" s="366"/>
      <c r="AJ617" s="366"/>
      <c r="AK617" s="366"/>
      <c r="AL617" s="532" t="str">
        <f>IF(AM617="","",(VLOOKUP(AM617,Lookups!V613:W634,2,FALSE)))</f>
        <v/>
      </c>
      <c r="AM617" s="366"/>
      <c r="AN617" s="366"/>
      <c r="AO617" s="532" t="str">
        <f t="shared" si="37"/>
        <v/>
      </c>
      <c r="AP617" s="366"/>
      <c r="AQ617" s="532" t="str">
        <f t="shared" si="38"/>
        <v/>
      </c>
      <c r="AR617" s="366"/>
      <c r="AS617" s="366"/>
      <c r="AT617" s="366"/>
      <c r="AU617" s="366"/>
      <c r="AV617" s="366"/>
      <c r="AW617" s="366"/>
      <c r="AX617" s="522"/>
      <c r="AY617" s="522"/>
      <c r="AZ617" s="522"/>
      <c r="BA617" s="522"/>
      <c r="BB617" s="366"/>
      <c r="BC617" s="366"/>
      <c r="BD617" s="366"/>
      <c r="BE617" s="366"/>
      <c r="BF617" s="518"/>
      <c r="BG617" s="518"/>
      <c r="BH617" s="532" t="str">
        <f t="shared" si="39"/>
        <v/>
      </c>
      <c r="BI617" s="366"/>
      <c r="BJ617" s="533"/>
      <c r="BK617" s="366"/>
      <c r="BL617" s="525"/>
      <c r="BM617" s="525"/>
      <c r="BN617" s="525"/>
      <c r="BO617" s="525"/>
      <c r="BP617" s="525"/>
      <c r="BQ617" s="525"/>
      <c r="BR617" s="366"/>
      <c r="BS617" s="525"/>
      <c r="BT617" s="525"/>
      <c r="BU617" s="525"/>
      <c r="BV617" s="525"/>
      <c r="BW617" s="12"/>
      <c r="BX617"/>
    </row>
    <row r="618" spans="1:76" s="371" customFormat="1" ht="27" customHeight="1" x14ac:dyDescent="0.2">
      <c r="A618" s="365"/>
      <c r="B618" s="379"/>
      <c r="C618" s="366"/>
      <c r="D618" s="533" t="str">
        <f>IF(E617="","",(VLOOKUP(E617,Lookups!$B$4:$C$3001,2,FALSE)))</f>
        <v/>
      </c>
      <c r="E618" s="366"/>
      <c r="F618" s="366"/>
      <c r="G618" s="366"/>
      <c r="H618" s="366"/>
      <c r="I618" s="366"/>
      <c r="J618" s="366"/>
      <c r="K618" s="366"/>
      <c r="L618" s="366"/>
      <c r="M618" s="366"/>
      <c r="N618" s="366"/>
      <c r="O618" s="517"/>
      <c r="P618" s="517"/>
      <c r="Q618" s="365"/>
      <c r="R618" s="365"/>
      <c r="S618" s="365"/>
      <c r="T618" s="518"/>
      <c r="U618" s="366"/>
      <c r="V618" s="365"/>
      <c r="W618" s="365"/>
      <c r="X618" s="532" t="str">
        <f t="shared" si="36"/>
        <v/>
      </c>
      <c r="Y618" s="520"/>
      <c r="Z618" s="534" t="str">
        <f>IF(AA618="","",VLOOKUP(AA618,Lookups!L614:M637,2,FALSE))</f>
        <v/>
      </c>
      <c r="AA618" s="366"/>
      <c r="AB618" s="366"/>
      <c r="AC618" s="517"/>
      <c r="AD618" s="366"/>
      <c r="AE618" s="366"/>
      <c r="AF618" s="366"/>
      <c r="AG618" s="366"/>
      <c r="AH618" s="366"/>
      <c r="AI618" s="366"/>
      <c r="AJ618" s="366"/>
      <c r="AK618" s="366"/>
      <c r="AL618" s="532" t="str">
        <f>IF(AM618="","",(VLOOKUP(AM618,Lookups!V614:W635,2,FALSE)))</f>
        <v/>
      </c>
      <c r="AM618" s="366"/>
      <c r="AN618" s="366"/>
      <c r="AO618" s="532" t="str">
        <f t="shared" si="37"/>
        <v/>
      </c>
      <c r="AP618" s="366"/>
      <c r="AQ618" s="532" t="str">
        <f t="shared" si="38"/>
        <v/>
      </c>
      <c r="AR618" s="366"/>
      <c r="AS618" s="366"/>
      <c r="AT618" s="366"/>
      <c r="AU618" s="366"/>
      <c r="AV618" s="366"/>
      <c r="AW618" s="366"/>
      <c r="AX618" s="522"/>
      <c r="AY618" s="522"/>
      <c r="AZ618" s="522"/>
      <c r="BA618" s="522"/>
      <c r="BB618" s="366"/>
      <c r="BC618" s="366"/>
      <c r="BD618" s="366"/>
      <c r="BE618" s="366"/>
      <c r="BF618" s="518"/>
      <c r="BG618" s="518"/>
      <c r="BH618" s="532" t="str">
        <f t="shared" si="39"/>
        <v/>
      </c>
      <c r="BI618" s="366"/>
      <c r="BJ618" s="533"/>
      <c r="BK618" s="366"/>
      <c r="BL618" s="525"/>
      <c r="BM618" s="525"/>
      <c r="BN618" s="525"/>
      <c r="BO618" s="525"/>
      <c r="BP618" s="525"/>
      <c r="BQ618" s="525"/>
      <c r="BR618" s="366"/>
      <c r="BS618" s="525"/>
      <c r="BT618" s="525"/>
      <c r="BU618" s="525"/>
      <c r="BV618" s="525"/>
      <c r="BW618" s="12"/>
      <c r="BX618"/>
    </row>
    <row r="619" spans="1:76" s="371" customFormat="1" ht="27" customHeight="1" x14ac:dyDescent="0.2">
      <c r="A619" s="365"/>
      <c r="B619" s="379"/>
      <c r="C619" s="366"/>
      <c r="D619" s="533" t="str">
        <f>IF(E618="","",(VLOOKUP(E618,Lookups!$B$4:$C$3001,2,FALSE)))</f>
        <v/>
      </c>
      <c r="E619" s="366"/>
      <c r="F619" s="366"/>
      <c r="G619" s="366"/>
      <c r="H619" s="366"/>
      <c r="I619" s="366"/>
      <c r="J619" s="366"/>
      <c r="K619" s="366"/>
      <c r="L619" s="366"/>
      <c r="M619" s="366"/>
      <c r="N619" s="366"/>
      <c r="O619" s="517"/>
      <c r="P619" s="517"/>
      <c r="Q619" s="365"/>
      <c r="R619" s="365"/>
      <c r="S619" s="365"/>
      <c r="T619" s="518"/>
      <c r="U619" s="366"/>
      <c r="V619" s="365"/>
      <c r="W619" s="365"/>
      <c r="X619" s="532" t="str">
        <f t="shared" si="36"/>
        <v/>
      </c>
      <c r="Y619" s="520"/>
      <c r="Z619" s="534" t="str">
        <f>IF(AA619="","",VLOOKUP(AA619,Lookups!L615:M638,2,FALSE))</f>
        <v/>
      </c>
      <c r="AA619" s="366"/>
      <c r="AB619" s="366"/>
      <c r="AC619" s="517"/>
      <c r="AD619" s="366"/>
      <c r="AE619" s="366"/>
      <c r="AF619" s="366"/>
      <c r="AG619" s="366"/>
      <c r="AH619" s="366"/>
      <c r="AI619" s="366"/>
      <c r="AJ619" s="366"/>
      <c r="AK619" s="366"/>
      <c r="AL619" s="532" t="str">
        <f>IF(AM619="","",(VLOOKUP(AM619,Lookups!V615:W636,2,FALSE)))</f>
        <v/>
      </c>
      <c r="AM619" s="366"/>
      <c r="AN619" s="366"/>
      <c r="AO619" s="532" t="str">
        <f t="shared" si="37"/>
        <v/>
      </c>
      <c r="AP619" s="366"/>
      <c r="AQ619" s="532" t="str">
        <f t="shared" si="38"/>
        <v/>
      </c>
      <c r="AR619" s="366"/>
      <c r="AS619" s="366"/>
      <c r="AT619" s="366"/>
      <c r="AU619" s="366"/>
      <c r="AV619" s="366"/>
      <c r="AW619" s="366"/>
      <c r="AX619" s="522"/>
      <c r="AY619" s="522"/>
      <c r="AZ619" s="522"/>
      <c r="BA619" s="522"/>
      <c r="BB619" s="366"/>
      <c r="BC619" s="366"/>
      <c r="BD619" s="366"/>
      <c r="BE619" s="366"/>
      <c r="BF619" s="518"/>
      <c r="BG619" s="518"/>
      <c r="BH619" s="532" t="str">
        <f t="shared" si="39"/>
        <v/>
      </c>
      <c r="BI619" s="366"/>
      <c r="BJ619" s="533"/>
      <c r="BK619" s="366"/>
      <c r="BL619" s="525"/>
      <c r="BM619" s="525"/>
      <c r="BN619" s="525"/>
      <c r="BO619" s="525"/>
      <c r="BP619" s="525"/>
      <c r="BQ619" s="525"/>
      <c r="BR619" s="366"/>
      <c r="BS619" s="525"/>
      <c r="BT619" s="525"/>
      <c r="BU619" s="525"/>
      <c r="BV619" s="525"/>
      <c r="BW619" s="12"/>
      <c r="BX619"/>
    </row>
    <row r="620" spans="1:76" s="371" customFormat="1" ht="27" customHeight="1" x14ac:dyDescent="0.2">
      <c r="A620" s="365"/>
      <c r="B620" s="379"/>
      <c r="C620" s="366"/>
      <c r="D620" s="533" t="str">
        <f>IF(E619="","",(VLOOKUP(E619,Lookups!$B$4:$C$3001,2,FALSE)))</f>
        <v/>
      </c>
      <c r="E620" s="366"/>
      <c r="F620" s="366"/>
      <c r="G620" s="366"/>
      <c r="H620" s="366"/>
      <c r="I620" s="366"/>
      <c r="J620" s="366"/>
      <c r="K620" s="366"/>
      <c r="L620" s="366"/>
      <c r="M620" s="366"/>
      <c r="N620" s="366"/>
      <c r="O620" s="517"/>
      <c r="P620" s="517"/>
      <c r="Q620" s="365"/>
      <c r="R620" s="365"/>
      <c r="S620" s="365"/>
      <c r="T620" s="518"/>
      <c r="U620" s="366"/>
      <c r="V620" s="365"/>
      <c r="W620" s="365"/>
      <c r="X620" s="532" t="str">
        <f t="shared" si="36"/>
        <v/>
      </c>
      <c r="Y620" s="520"/>
      <c r="Z620" s="534" t="str">
        <f>IF(AA620="","",VLOOKUP(AA620,Lookups!L616:M639,2,FALSE))</f>
        <v/>
      </c>
      <c r="AA620" s="366"/>
      <c r="AB620" s="366"/>
      <c r="AC620" s="517"/>
      <c r="AD620" s="366"/>
      <c r="AE620" s="366"/>
      <c r="AF620" s="366"/>
      <c r="AG620" s="366"/>
      <c r="AH620" s="366"/>
      <c r="AI620" s="366"/>
      <c r="AJ620" s="366"/>
      <c r="AK620" s="366"/>
      <c r="AL620" s="532" t="str">
        <f>IF(AM620="","",(VLOOKUP(AM620,Lookups!V616:W637,2,FALSE)))</f>
        <v/>
      </c>
      <c r="AM620" s="366"/>
      <c r="AN620" s="366"/>
      <c r="AO620" s="532" t="str">
        <f t="shared" si="37"/>
        <v/>
      </c>
      <c r="AP620" s="366"/>
      <c r="AQ620" s="532" t="str">
        <f t="shared" si="38"/>
        <v/>
      </c>
      <c r="AR620" s="366"/>
      <c r="AS620" s="366"/>
      <c r="AT620" s="366"/>
      <c r="AU620" s="366"/>
      <c r="AV620" s="366"/>
      <c r="AW620" s="366"/>
      <c r="AX620" s="522"/>
      <c r="AY620" s="522"/>
      <c r="AZ620" s="522"/>
      <c r="BA620" s="522"/>
      <c r="BB620" s="366"/>
      <c r="BC620" s="366"/>
      <c r="BD620" s="366"/>
      <c r="BE620" s="366"/>
      <c r="BF620" s="518"/>
      <c r="BG620" s="518"/>
      <c r="BH620" s="532" t="str">
        <f t="shared" si="39"/>
        <v/>
      </c>
      <c r="BI620" s="366"/>
      <c r="BJ620" s="533"/>
      <c r="BK620" s="366"/>
      <c r="BL620" s="525"/>
      <c r="BM620" s="525"/>
      <c r="BN620" s="525"/>
      <c r="BO620" s="525"/>
      <c r="BP620" s="525"/>
      <c r="BQ620" s="525"/>
      <c r="BR620" s="366"/>
      <c r="BS620" s="525"/>
      <c r="BT620" s="525"/>
      <c r="BU620" s="525"/>
      <c r="BV620" s="525"/>
      <c r="BW620" s="12"/>
      <c r="BX620"/>
    </row>
    <row r="621" spans="1:76" s="371" customFormat="1" ht="27" customHeight="1" x14ac:dyDescent="0.2">
      <c r="A621" s="365"/>
      <c r="B621" s="379"/>
      <c r="C621" s="366"/>
      <c r="D621" s="533" t="str">
        <f>IF(E620="","",(VLOOKUP(E620,Lookups!$B$4:$C$3001,2,FALSE)))</f>
        <v/>
      </c>
      <c r="E621" s="366"/>
      <c r="F621" s="366"/>
      <c r="G621" s="366"/>
      <c r="H621" s="366"/>
      <c r="I621" s="366"/>
      <c r="J621" s="366"/>
      <c r="K621" s="366"/>
      <c r="L621" s="366"/>
      <c r="M621" s="366"/>
      <c r="N621" s="366"/>
      <c r="O621" s="517"/>
      <c r="P621" s="517"/>
      <c r="Q621" s="365"/>
      <c r="R621" s="365"/>
      <c r="S621" s="365"/>
      <c r="T621" s="518"/>
      <c r="U621" s="366"/>
      <c r="V621" s="365"/>
      <c r="W621" s="365"/>
      <c r="X621" s="532" t="str">
        <f t="shared" si="36"/>
        <v/>
      </c>
      <c r="Y621" s="520"/>
      <c r="Z621" s="534" t="str">
        <f>IF(AA621="","",VLOOKUP(AA621,Lookups!L617:M640,2,FALSE))</f>
        <v/>
      </c>
      <c r="AA621" s="366"/>
      <c r="AB621" s="366"/>
      <c r="AC621" s="517"/>
      <c r="AD621" s="366"/>
      <c r="AE621" s="366"/>
      <c r="AF621" s="366"/>
      <c r="AG621" s="366"/>
      <c r="AH621" s="366"/>
      <c r="AI621" s="366"/>
      <c r="AJ621" s="366"/>
      <c r="AK621" s="366"/>
      <c r="AL621" s="532" t="str">
        <f>IF(AM621="","",(VLOOKUP(AM621,Lookups!V617:W638,2,FALSE)))</f>
        <v/>
      </c>
      <c r="AM621" s="366"/>
      <c r="AN621" s="366"/>
      <c r="AO621" s="532" t="str">
        <f t="shared" si="37"/>
        <v/>
      </c>
      <c r="AP621" s="366"/>
      <c r="AQ621" s="532" t="str">
        <f t="shared" si="38"/>
        <v/>
      </c>
      <c r="AR621" s="366"/>
      <c r="AS621" s="366"/>
      <c r="AT621" s="366"/>
      <c r="AU621" s="366"/>
      <c r="AV621" s="366"/>
      <c r="AW621" s="366"/>
      <c r="AX621" s="522"/>
      <c r="AY621" s="522"/>
      <c r="AZ621" s="522"/>
      <c r="BA621" s="522"/>
      <c r="BB621" s="366"/>
      <c r="BC621" s="366"/>
      <c r="BD621" s="366"/>
      <c r="BE621" s="366"/>
      <c r="BF621" s="518"/>
      <c r="BG621" s="518"/>
      <c r="BH621" s="532" t="str">
        <f t="shared" si="39"/>
        <v/>
      </c>
      <c r="BI621" s="366"/>
      <c r="BJ621" s="533"/>
      <c r="BK621" s="366"/>
      <c r="BL621" s="525"/>
      <c r="BM621" s="525"/>
      <c r="BN621" s="525"/>
      <c r="BO621" s="525"/>
      <c r="BP621" s="525"/>
      <c r="BQ621" s="525"/>
      <c r="BR621" s="366"/>
      <c r="BS621" s="525"/>
      <c r="BT621" s="525"/>
      <c r="BU621" s="525"/>
      <c r="BV621" s="525"/>
      <c r="BW621" s="12"/>
      <c r="BX621"/>
    </row>
    <row r="622" spans="1:76" s="371" customFormat="1" ht="27" customHeight="1" x14ac:dyDescent="0.2">
      <c r="A622" s="365"/>
      <c r="B622" s="379"/>
      <c r="C622" s="366"/>
      <c r="D622" s="533" t="str">
        <f>IF(E621="","",(VLOOKUP(E621,Lookups!$B$4:$C$3001,2,FALSE)))</f>
        <v/>
      </c>
      <c r="E622" s="366"/>
      <c r="F622" s="366"/>
      <c r="G622" s="366"/>
      <c r="H622" s="366"/>
      <c r="I622" s="366"/>
      <c r="J622" s="366"/>
      <c r="K622" s="366"/>
      <c r="L622" s="366"/>
      <c r="M622" s="366"/>
      <c r="N622" s="366"/>
      <c r="O622" s="517"/>
      <c r="P622" s="517"/>
      <c r="Q622" s="365"/>
      <c r="R622" s="365"/>
      <c r="S622" s="365"/>
      <c r="T622" s="518"/>
      <c r="U622" s="366"/>
      <c r="V622" s="365"/>
      <c r="W622" s="365"/>
      <c r="X622" s="532" t="str">
        <f t="shared" si="36"/>
        <v/>
      </c>
      <c r="Y622" s="520"/>
      <c r="Z622" s="534" t="str">
        <f>IF(AA622="","",VLOOKUP(AA622,Lookups!L618:M641,2,FALSE))</f>
        <v/>
      </c>
      <c r="AA622" s="366"/>
      <c r="AB622" s="366"/>
      <c r="AC622" s="517"/>
      <c r="AD622" s="366"/>
      <c r="AE622" s="366"/>
      <c r="AF622" s="366"/>
      <c r="AG622" s="366"/>
      <c r="AH622" s="366"/>
      <c r="AI622" s="366"/>
      <c r="AJ622" s="366"/>
      <c r="AK622" s="366"/>
      <c r="AL622" s="532" t="str">
        <f>IF(AM622="","",(VLOOKUP(AM622,Lookups!V618:W639,2,FALSE)))</f>
        <v/>
      </c>
      <c r="AM622" s="366"/>
      <c r="AN622" s="366"/>
      <c r="AO622" s="532" t="str">
        <f t="shared" si="37"/>
        <v/>
      </c>
      <c r="AP622" s="366"/>
      <c r="AQ622" s="532" t="str">
        <f t="shared" si="38"/>
        <v/>
      </c>
      <c r="AR622" s="366"/>
      <c r="AS622" s="366"/>
      <c r="AT622" s="366"/>
      <c r="AU622" s="366"/>
      <c r="AV622" s="366"/>
      <c r="AW622" s="366"/>
      <c r="AX622" s="522"/>
      <c r="AY622" s="522"/>
      <c r="AZ622" s="522"/>
      <c r="BA622" s="522"/>
      <c r="BB622" s="366"/>
      <c r="BC622" s="366"/>
      <c r="BD622" s="366"/>
      <c r="BE622" s="366"/>
      <c r="BF622" s="518"/>
      <c r="BG622" s="518"/>
      <c r="BH622" s="532" t="str">
        <f t="shared" si="39"/>
        <v/>
      </c>
      <c r="BI622" s="366"/>
      <c r="BJ622" s="533"/>
      <c r="BK622" s="366"/>
      <c r="BL622" s="525"/>
      <c r="BM622" s="525"/>
      <c r="BN622" s="525"/>
      <c r="BO622" s="525"/>
      <c r="BP622" s="525"/>
      <c r="BQ622" s="525"/>
      <c r="BR622" s="366"/>
      <c r="BS622" s="525"/>
      <c r="BT622" s="525"/>
      <c r="BU622" s="525"/>
      <c r="BV622" s="525"/>
      <c r="BW622" s="12"/>
      <c r="BX622"/>
    </row>
    <row r="623" spans="1:76" s="371" customFormat="1" ht="27" customHeight="1" x14ac:dyDescent="0.2">
      <c r="A623" s="365"/>
      <c r="B623" s="379"/>
      <c r="C623" s="366"/>
      <c r="D623" s="533" t="str">
        <f>IF(E622="","",(VLOOKUP(E622,Lookups!$B$4:$C$3001,2,FALSE)))</f>
        <v/>
      </c>
      <c r="E623" s="366"/>
      <c r="F623" s="366"/>
      <c r="G623" s="366"/>
      <c r="H623" s="366"/>
      <c r="I623" s="366"/>
      <c r="J623" s="366"/>
      <c r="K623" s="366"/>
      <c r="L623" s="366"/>
      <c r="M623" s="366"/>
      <c r="N623" s="366"/>
      <c r="O623" s="517"/>
      <c r="P623" s="517"/>
      <c r="Q623" s="365"/>
      <c r="R623" s="365"/>
      <c r="S623" s="365"/>
      <c r="T623" s="518"/>
      <c r="U623" s="366"/>
      <c r="V623" s="365"/>
      <c r="W623" s="365"/>
      <c r="X623" s="532" t="str">
        <f t="shared" si="36"/>
        <v/>
      </c>
      <c r="Y623" s="520"/>
      <c r="Z623" s="534" t="str">
        <f>IF(AA623="","",VLOOKUP(AA623,Lookups!L619:M642,2,FALSE))</f>
        <v/>
      </c>
      <c r="AA623" s="366"/>
      <c r="AB623" s="366"/>
      <c r="AC623" s="517"/>
      <c r="AD623" s="366"/>
      <c r="AE623" s="366"/>
      <c r="AF623" s="366"/>
      <c r="AG623" s="366"/>
      <c r="AH623" s="366"/>
      <c r="AI623" s="366"/>
      <c r="AJ623" s="366"/>
      <c r="AK623" s="366"/>
      <c r="AL623" s="532" t="str">
        <f>IF(AM623="","",(VLOOKUP(AM623,Lookups!V619:W640,2,FALSE)))</f>
        <v/>
      </c>
      <c r="AM623" s="366"/>
      <c r="AN623" s="366"/>
      <c r="AO623" s="532" t="str">
        <f t="shared" si="37"/>
        <v/>
      </c>
      <c r="AP623" s="366"/>
      <c r="AQ623" s="532" t="str">
        <f t="shared" si="38"/>
        <v/>
      </c>
      <c r="AR623" s="366"/>
      <c r="AS623" s="366"/>
      <c r="AT623" s="366"/>
      <c r="AU623" s="366"/>
      <c r="AV623" s="366"/>
      <c r="AW623" s="366"/>
      <c r="AX623" s="522"/>
      <c r="AY623" s="522"/>
      <c r="AZ623" s="522"/>
      <c r="BA623" s="522"/>
      <c r="BB623" s="366"/>
      <c r="BC623" s="366"/>
      <c r="BD623" s="366"/>
      <c r="BE623" s="366"/>
      <c r="BF623" s="518"/>
      <c r="BG623" s="518"/>
      <c r="BH623" s="532" t="str">
        <f t="shared" si="39"/>
        <v/>
      </c>
      <c r="BI623" s="366"/>
      <c r="BJ623" s="533"/>
      <c r="BK623" s="366"/>
      <c r="BL623" s="525"/>
      <c r="BM623" s="525"/>
      <c r="BN623" s="525"/>
      <c r="BO623" s="525"/>
      <c r="BP623" s="525"/>
      <c r="BQ623" s="525"/>
      <c r="BR623" s="366"/>
      <c r="BS623" s="525"/>
      <c r="BT623" s="525"/>
      <c r="BU623" s="525"/>
      <c r="BV623" s="525"/>
      <c r="BW623" s="12"/>
      <c r="BX623"/>
    </row>
    <row r="624" spans="1:76" s="371" customFormat="1" ht="27" customHeight="1" x14ac:dyDescent="0.2">
      <c r="A624" s="365"/>
      <c r="B624" s="379"/>
      <c r="C624" s="366"/>
      <c r="D624" s="533" t="str">
        <f>IF(E623="","",(VLOOKUP(E623,Lookups!$B$4:$C$3001,2,FALSE)))</f>
        <v/>
      </c>
      <c r="E624" s="366"/>
      <c r="F624" s="366"/>
      <c r="G624" s="366"/>
      <c r="H624" s="366"/>
      <c r="I624" s="366"/>
      <c r="J624" s="366"/>
      <c r="K624" s="366"/>
      <c r="L624" s="366"/>
      <c r="M624" s="366"/>
      <c r="N624" s="366"/>
      <c r="O624" s="517"/>
      <c r="P624" s="517"/>
      <c r="Q624" s="365"/>
      <c r="R624" s="365"/>
      <c r="S624" s="365"/>
      <c r="T624" s="518"/>
      <c r="U624" s="366"/>
      <c r="V624" s="365"/>
      <c r="W624" s="365"/>
      <c r="X624" s="532" t="str">
        <f t="shared" si="36"/>
        <v/>
      </c>
      <c r="Y624" s="520"/>
      <c r="Z624" s="534" t="str">
        <f>IF(AA624="","",VLOOKUP(AA624,Lookups!L620:M643,2,FALSE))</f>
        <v/>
      </c>
      <c r="AA624" s="366"/>
      <c r="AB624" s="366"/>
      <c r="AC624" s="517"/>
      <c r="AD624" s="366"/>
      <c r="AE624" s="366"/>
      <c r="AF624" s="366"/>
      <c r="AG624" s="366"/>
      <c r="AH624" s="366"/>
      <c r="AI624" s="366"/>
      <c r="AJ624" s="366"/>
      <c r="AK624" s="366"/>
      <c r="AL624" s="532" t="str">
        <f>IF(AM624="","",(VLOOKUP(AM624,Lookups!V620:W641,2,FALSE)))</f>
        <v/>
      </c>
      <c r="AM624" s="366"/>
      <c r="AN624" s="366"/>
      <c r="AO624" s="532" t="str">
        <f t="shared" si="37"/>
        <v/>
      </c>
      <c r="AP624" s="366"/>
      <c r="AQ624" s="532" t="str">
        <f t="shared" si="38"/>
        <v/>
      </c>
      <c r="AR624" s="366"/>
      <c r="AS624" s="366"/>
      <c r="AT624" s="366"/>
      <c r="AU624" s="366"/>
      <c r="AV624" s="366"/>
      <c r="AW624" s="366"/>
      <c r="AX624" s="522"/>
      <c r="AY624" s="522"/>
      <c r="AZ624" s="522"/>
      <c r="BA624" s="522"/>
      <c r="BB624" s="366"/>
      <c r="BC624" s="366"/>
      <c r="BD624" s="366"/>
      <c r="BE624" s="366"/>
      <c r="BF624" s="518"/>
      <c r="BG624" s="518"/>
      <c r="BH624" s="532" t="str">
        <f t="shared" si="39"/>
        <v/>
      </c>
      <c r="BI624" s="366"/>
      <c r="BJ624" s="533"/>
      <c r="BK624" s="366"/>
      <c r="BL624" s="525"/>
      <c r="BM624" s="525"/>
      <c r="BN624" s="525"/>
      <c r="BO624" s="525"/>
      <c r="BP624" s="525"/>
      <c r="BQ624" s="525"/>
      <c r="BR624" s="366"/>
      <c r="BS624" s="525"/>
      <c r="BT624" s="525"/>
      <c r="BU624" s="525"/>
      <c r="BV624" s="525"/>
      <c r="BW624" s="12"/>
      <c r="BX624"/>
    </row>
    <row r="625" spans="1:76" s="371" customFormat="1" ht="27" customHeight="1" x14ac:dyDescent="0.2">
      <c r="A625" s="365"/>
      <c r="B625" s="379"/>
      <c r="C625" s="366"/>
      <c r="D625" s="533" t="str">
        <f>IF(E624="","",(VLOOKUP(E624,Lookups!$B$4:$C$3001,2,FALSE)))</f>
        <v/>
      </c>
      <c r="E625" s="366"/>
      <c r="F625" s="366"/>
      <c r="G625" s="366"/>
      <c r="H625" s="366"/>
      <c r="I625" s="366"/>
      <c r="J625" s="366"/>
      <c r="K625" s="366"/>
      <c r="L625" s="366"/>
      <c r="M625" s="366"/>
      <c r="N625" s="366"/>
      <c r="O625" s="517"/>
      <c r="P625" s="517"/>
      <c r="Q625" s="365"/>
      <c r="R625" s="365"/>
      <c r="S625" s="365"/>
      <c r="T625" s="518"/>
      <c r="U625" s="366"/>
      <c r="V625" s="365"/>
      <c r="W625" s="365"/>
      <c r="X625" s="532" t="str">
        <f t="shared" si="36"/>
        <v/>
      </c>
      <c r="Y625" s="520"/>
      <c r="Z625" s="534" t="str">
        <f>IF(AA625="","",VLOOKUP(AA625,Lookups!L621:M644,2,FALSE))</f>
        <v/>
      </c>
      <c r="AA625" s="366"/>
      <c r="AB625" s="366"/>
      <c r="AC625" s="517"/>
      <c r="AD625" s="366"/>
      <c r="AE625" s="366"/>
      <c r="AF625" s="366"/>
      <c r="AG625" s="366"/>
      <c r="AH625" s="366"/>
      <c r="AI625" s="366"/>
      <c r="AJ625" s="366"/>
      <c r="AK625" s="366"/>
      <c r="AL625" s="532" t="str">
        <f>IF(AM625="","",(VLOOKUP(AM625,Lookups!V621:W642,2,FALSE)))</f>
        <v/>
      </c>
      <c r="AM625" s="366"/>
      <c r="AN625" s="366"/>
      <c r="AO625" s="532" t="str">
        <f t="shared" si="37"/>
        <v/>
      </c>
      <c r="AP625" s="366"/>
      <c r="AQ625" s="532" t="str">
        <f t="shared" si="38"/>
        <v/>
      </c>
      <c r="AR625" s="366"/>
      <c r="AS625" s="366"/>
      <c r="AT625" s="366"/>
      <c r="AU625" s="366"/>
      <c r="AV625" s="366"/>
      <c r="AW625" s="366"/>
      <c r="AX625" s="522"/>
      <c r="AY625" s="522"/>
      <c r="AZ625" s="522"/>
      <c r="BA625" s="522"/>
      <c r="BB625" s="366"/>
      <c r="BC625" s="366"/>
      <c r="BD625" s="366"/>
      <c r="BE625" s="366"/>
      <c r="BF625" s="518"/>
      <c r="BG625" s="518"/>
      <c r="BH625" s="532" t="str">
        <f t="shared" si="39"/>
        <v/>
      </c>
      <c r="BI625" s="366"/>
      <c r="BJ625" s="533"/>
      <c r="BK625" s="366"/>
      <c r="BL625" s="525"/>
      <c r="BM625" s="525"/>
      <c r="BN625" s="525"/>
      <c r="BO625" s="525"/>
      <c r="BP625" s="525"/>
      <c r="BQ625" s="525"/>
      <c r="BR625" s="366"/>
      <c r="BS625" s="525"/>
      <c r="BT625" s="525"/>
      <c r="BU625" s="525"/>
      <c r="BV625" s="525"/>
      <c r="BW625" s="12"/>
      <c r="BX625"/>
    </row>
    <row r="626" spans="1:76" s="371" customFormat="1" ht="27" customHeight="1" x14ac:dyDescent="0.2">
      <c r="A626" s="365"/>
      <c r="B626" s="379"/>
      <c r="C626" s="366"/>
      <c r="D626" s="533" t="str">
        <f>IF(E625="","",(VLOOKUP(E625,Lookups!$B$4:$C$3001,2,FALSE)))</f>
        <v/>
      </c>
      <c r="E626" s="366"/>
      <c r="F626" s="366"/>
      <c r="G626" s="366"/>
      <c r="H626" s="366"/>
      <c r="I626" s="366"/>
      <c r="J626" s="366"/>
      <c r="K626" s="366"/>
      <c r="L626" s="366"/>
      <c r="M626" s="366"/>
      <c r="N626" s="366"/>
      <c r="O626" s="517"/>
      <c r="P626" s="517"/>
      <c r="Q626" s="365"/>
      <c r="R626" s="365"/>
      <c r="S626" s="365"/>
      <c r="T626" s="518"/>
      <c r="U626" s="366"/>
      <c r="V626" s="365"/>
      <c r="W626" s="365"/>
      <c r="X626" s="532" t="str">
        <f t="shared" si="36"/>
        <v/>
      </c>
      <c r="Y626" s="520"/>
      <c r="Z626" s="534" t="str">
        <f>IF(AA626="","",VLOOKUP(AA626,Lookups!L622:M645,2,FALSE))</f>
        <v/>
      </c>
      <c r="AA626" s="366"/>
      <c r="AB626" s="366"/>
      <c r="AC626" s="517"/>
      <c r="AD626" s="366"/>
      <c r="AE626" s="366"/>
      <c r="AF626" s="366"/>
      <c r="AG626" s="366"/>
      <c r="AH626" s="366"/>
      <c r="AI626" s="366"/>
      <c r="AJ626" s="366"/>
      <c r="AK626" s="366"/>
      <c r="AL626" s="532" t="str">
        <f>IF(AM626="","",(VLOOKUP(AM626,Lookups!V622:W643,2,FALSE)))</f>
        <v/>
      </c>
      <c r="AM626" s="366"/>
      <c r="AN626" s="366"/>
      <c r="AO626" s="532" t="str">
        <f t="shared" si="37"/>
        <v/>
      </c>
      <c r="AP626" s="366"/>
      <c r="AQ626" s="532" t="str">
        <f t="shared" si="38"/>
        <v/>
      </c>
      <c r="AR626" s="366"/>
      <c r="AS626" s="366"/>
      <c r="AT626" s="366"/>
      <c r="AU626" s="366"/>
      <c r="AV626" s="366"/>
      <c r="AW626" s="366"/>
      <c r="AX626" s="522"/>
      <c r="AY626" s="522"/>
      <c r="AZ626" s="522"/>
      <c r="BA626" s="522"/>
      <c r="BB626" s="366"/>
      <c r="BC626" s="366"/>
      <c r="BD626" s="366"/>
      <c r="BE626" s="366"/>
      <c r="BF626" s="518"/>
      <c r="BG626" s="518"/>
      <c r="BH626" s="532" t="str">
        <f t="shared" si="39"/>
        <v/>
      </c>
      <c r="BI626" s="366"/>
      <c r="BJ626" s="533"/>
      <c r="BK626" s="366"/>
      <c r="BL626" s="525"/>
      <c r="BM626" s="525"/>
      <c r="BN626" s="525"/>
      <c r="BO626" s="525"/>
      <c r="BP626" s="525"/>
      <c r="BQ626" s="525"/>
      <c r="BR626" s="366"/>
      <c r="BS626" s="525"/>
      <c r="BT626" s="525"/>
      <c r="BU626" s="525"/>
      <c r="BV626" s="525"/>
      <c r="BW626" s="12"/>
      <c r="BX626"/>
    </row>
    <row r="627" spans="1:76" s="371" customFormat="1" ht="27" customHeight="1" x14ac:dyDescent="0.2">
      <c r="A627" s="365"/>
      <c r="B627" s="379"/>
      <c r="C627" s="366"/>
      <c r="D627" s="533" t="str">
        <f>IF(E626="","",(VLOOKUP(E626,Lookups!$B$4:$C$3001,2,FALSE)))</f>
        <v/>
      </c>
      <c r="E627" s="366"/>
      <c r="F627" s="366"/>
      <c r="G627" s="366"/>
      <c r="H627" s="366"/>
      <c r="I627" s="366"/>
      <c r="J627" s="366"/>
      <c r="K627" s="366"/>
      <c r="L627" s="366"/>
      <c r="M627" s="366"/>
      <c r="N627" s="366"/>
      <c r="O627" s="517"/>
      <c r="P627" s="517"/>
      <c r="Q627" s="365"/>
      <c r="R627" s="365"/>
      <c r="S627" s="365"/>
      <c r="T627" s="518"/>
      <c r="U627" s="366"/>
      <c r="V627" s="365"/>
      <c r="W627" s="365"/>
      <c r="X627" s="532" t="str">
        <f t="shared" si="36"/>
        <v/>
      </c>
      <c r="Y627" s="520"/>
      <c r="Z627" s="534" t="str">
        <f>IF(AA627="","",VLOOKUP(AA627,Lookups!L623:M646,2,FALSE))</f>
        <v/>
      </c>
      <c r="AA627" s="366"/>
      <c r="AB627" s="366"/>
      <c r="AC627" s="517"/>
      <c r="AD627" s="366"/>
      <c r="AE627" s="366"/>
      <c r="AF627" s="366"/>
      <c r="AG627" s="366"/>
      <c r="AH627" s="366"/>
      <c r="AI627" s="366"/>
      <c r="AJ627" s="366"/>
      <c r="AK627" s="366"/>
      <c r="AL627" s="532" t="str">
        <f>IF(AM627="","",(VLOOKUP(AM627,Lookups!V623:W644,2,FALSE)))</f>
        <v/>
      </c>
      <c r="AM627" s="366"/>
      <c r="AN627" s="366"/>
      <c r="AO627" s="532" t="str">
        <f t="shared" si="37"/>
        <v/>
      </c>
      <c r="AP627" s="366"/>
      <c r="AQ627" s="532" t="str">
        <f t="shared" si="38"/>
        <v/>
      </c>
      <c r="AR627" s="366"/>
      <c r="AS627" s="366"/>
      <c r="AT627" s="366"/>
      <c r="AU627" s="366"/>
      <c r="AV627" s="366"/>
      <c r="AW627" s="366"/>
      <c r="AX627" s="522"/>
      <c r="AY627" s="522"/>
      <c r="AZ627" s="522"/>
      <c r="BA627" s="522"/>
      <c r="BB627" s="366"/>
      <c r="BC627" s="366"/>
      <c r="BD627" s="366"/>
      <c r="BE627" s="366"/>
      <c r="BF627" s="518"/>
      <c r="BG627" s="518"/>
      <c r="BH627" s="532" t="str">
        <f t="shared" si="39"/>
        <v/>
      </c>
      <c r="BI627" s="366"/>
      <c r="BJ627" s="533"/>
      <c r="BK627" s="366"/>
      <c r="BL627" s="525"/>
      <c r="BM627" s="525"/>
      <c r="BN627" s="525"/>
      <c r="BO627" s="525"/>
      <c r="BP627" s="525"/>
      <c r="BQ627" s="525"/>
      <c r="BR627" s="366"/>
      <c r="BS627" s="525"/>
      <c r="BT627" s="525"/>
      <c r="BU627" s="525"/>
      <c r="BV627" s="525"/>
      <c r="BW627" s="12"/>
      <c r="BX627"/>
    </row>
    <row r="628" spans="1:76" s="371" customFormat="1" ht="27" customHeight="1" x14ac:dyDescent="0.2">
      <c r="A628" s="365"/>
      <c r="B628" s="379"/>
      <c r="C628" s="366"/>
      <c r="D628" s="533" t="str">
        <f>IF(E627="","",(VLOOKUP(E627,Lookups!$B$4:$C$3001,2,FALSE)))</f>
        <v/>
      </c>
      <c r="E628" s="366"/>
      <c r="F628" s="366"/>
      <c r="G628" s="366"/>
      <c r="H628" s="366"/>
      <c r="I628" s="366"/>
      <c r="J628" s="366"/>
      <c r="K628" s="366"/>
      <c r="L628" s="366"/>
      <c r="M628" s="366"/>
      <c r="N628" s="366"/>
      <c r="O628" s="517"/>
      <c r="P628" s="517"/>
      <c r="Q628" s="365"/>
      <c r="R628" s="365"/>
      <c r="S628" s="365"/>
      <c r="T628" s="518"/>
      <c r="U628" s="366"/>
      <c r="V628" s="365"/>
      <c r="W628" s="365"/>
      <c r="X628" s="532" t="str">
        <f t="shared" si="36"/>
        <v/>
      </c>
      <c r="Y628" s="520"/>
      <c r="Z628" s="534" t="str">
        <f>IF(AA628="","",VLOOKUP(AA628,Lookups!L624:M647,2,FALSE))</f>
        <v/>
      </c>
      <c r="AA628" s="366"/>
      <c r="AB628" s="366"/>
      <c r="AC628" s="517"/>
      <c r="AD628" s="366"/>
      <c r="AE628" s="366"/>
      <c r="AF628" s="366"/>
      <c r="AG628" s="366"/>
      <c r="AH628" s="366"/>
      <c r="AI628" s="366"/>
      <c r="AJ628" s="366"/>
      <c r="AK628" s="366"/>
      <c r="AL628" s="532" t="str">
        <f>IF(AM628="","",(VLOOKUP(AM628,Lookups!V624:W645,2,FALSE)))</f>
        <v/>
      </c>
      <c r="AM628" s="366"/>
      <c r="AN628" s="366"/>
      <c r="AO628" s="532" t="str">
        <f t="shared" si="37"/>
        <v/>
      </c>
      <c r="AP628" s="366"/>
      <c r="AQ628" s="532" t="str">
        <f t="shared" si="38"/>
        <v/>
      </c>
      <c r="AR628" s="366"/>
      <c r="AS628" s="366"/>
      <c r="AT628" s="366"/>
      <c r="AU628" s="366"/>
      <c r="AV628" s="366"/>
      <c r="AW628" s="366"/>
      <c r="AX628" s="522"/>
      <c r="AY628" s="522"/>
      <c r="AZ628" s="522"/>
      <c r="BA628" s="522"/>
      <c r="BB628" s="366"/>
      <c r="BC628" s="366"/>
      <c r="BD628" s="366"/>
      <c r="BE628" s="366"/>
      <c r="BF628" s="518"/>
      <c r="BG628" s="518"/>
      <c r="BH628" s="532" t="str">
        <f t="shared" si="39"/>
        <v/>
      </c>
      <c r="BI628" s="366"/>
      <c r="BJ628" s="533"/>
      <c r="BK628" s="366"/>
      <c r="BL628" s="525"/>
      <c r="BM628" s="525"/>
      <c r="BN628" s="525"/>
      <c r="BO628" s="525"/>
      <c r="BP628" s="525"/>
      <c r="BQ628" s="525"/>
      <c r="BR628" s="366"/>
      <c r="BS628" s="525"/>
      <c r="BT628" s="525"/>
      <c r="BU628" s="525"/>
      <c r="BV628" s="525"/>
      <c r="BW628" s="12"/>
      <c r="BX628"/>
    </row>
    <row r="629" spans="1:76" s="371" customFormat="1" ht="27" customHeight="1" x14ac:dyDescent="0.2">
      <c r="A629" s="365"/>
      <c r="B629" s="379"/>
      <c r="C629" s="366"/>
      <c r="D629" s="533" t="str">
        <f>IF(E628="","",(VLOOKUP(E628,Lookups!$B$4:$C$3001,2,FALSE)))</f>
        <v/>
      </c>
      <c r="E629" s="366"/>
      <c r="F629" s="366"/>
      <c r="G629" s="366"/>
      <c r="H629" s="366"/>
      <c r="I629" s="366"/>
      <c r="J629" s="366"/>
      <c r="K629" s="366"/>
      <c r="L629" s="366"/>
      <c r="M629" s="366"/>
      <c r="N629" s="366"/>
      <c r="O629" s="517"/>
      <c r="P629" s="517"/>
      <c r="Q629" s="365"/>
      <c r="R629" s="365"/>
      <c r="S629" s="365"/>
      <c r="T629" s="518"/>
      <c r="U629" s="366"/>
      <c r="V629" s="365"/>
      <c r="W629" s="365"/>
      <c r="X629" s="532" t="str">
        <f t="shared" si="36"/>
        <v/>
      </c>
      <c r="Y629" s="520"/>
      <c r="Z629" s="534" t="str">
        <f>IF(AA629="","",VLOOKUP(AA629,Lookups!L625:M648,2,FALSE))</f>
        <v/>
      </c>
      <c r="AA629" s="366"/>
      <c r="AB629" s="366"/>
      <c r="AC629" s="517"/>
      <c r="AD629" s="366"/>
      <c r="AE629" s="366"/>
      <c r="AF629" s="366"/>
      <c r="AG629" s="366"/>
      <c r="AH629" s="366"/>
      <c r="AI629" s="366"/>
      <c r="AJ629" s="366"/>
      <c r="AK629" s="366"/>
      <c r="AL629" s="532" t="str">
        <f>IF(AM629="","",(VLOOKUP(AM629,Lookups!V625:W646,2,FALSE)))</f>
        <v/>
      </c>
      <c r="AM629" s="366"/>
      <c r="AN629" s="366"/>
      <c r="AO629" s="532" t="str">
        <f t="shared" si="37"/>
        <v/>
      </c>
      <c r="AP629" s="366"/>
      <c r="AQ629" s="532" t="str">
        <f t="shared" si="38"/>
        <v/>
      </c>
      <c r="AR629" s="366"/>
      <c r="AS629" s="366"/>
      <c r="AT629" s="366"/>
      <c r="AU629" s="366"/>
      <c r="AV629" s="366"/>
      <c r="AW629" s="366"/>
      <c r="AX629" s="522"/>
      <c r="AY629" s="522"/>
      <c r="AZ629" s="522"/>
      <c r="BA629" s="522"/>
      <c r="BB629" s="366"/>
      <c r="BC629" s="366"/>
      <c r="BD629" s="366"/>
      <c r="BE629" s="366"/>
      <c r="BF629" s="518"/>
      <c r="BG629" s="518"/>
      <c r="BH629" s="532" t="str">
        <f t="shared" si="39"/>
        <v/>
      </c>
      <c r="BI629" s="366"/>
      <c r="BJ629" s="533"/>
      <c r="BK629" s="366"/>
      <c r="BL629" s="525"/>
      <c r="BM629" s="525"/>
      <c r="BN629" s="525"/>
      <c r="BO629" s="525"/>
      <c r="BP629" s="525"/>
      <c r="BQ629" s="525"/>
      <c r="BR629" s="366"/>
      <c r="BS629" s="525"/>
      <c r="BT629" s="525"/>
      <c r="BU629" s="525"/>
      <c r="BV629" s="525"/>
      <c r="BW629" s="12"/>
      <c r="BX629"/>
    </row>
    <row r="630" spans="1:76" s="371" customFormat="1" ht="27" customHeight="1" x14ac:dyDescent="0.2">
      <c r="A630" s="365"/>
      <c r="B630" s="379"/>
      <c r="C630" s="366"/>
      <c r="D630" s="533" t="str">
        <f>IF(E629="","",(VLOOKUP(E629,Lookups!$B$4:$C$3001,2,FALSE)))</f>
        <v/>
      </c>
      <c r="E630" s="366"/>
      <c r="F630" s="366"/>
      <c r="G630" s="366"/>
      <c r="H630" s="366"/>
      <c r="I630" s="366"/>
      <c r="J630" s="366"/>
      <c r="K630" s="366"/>
      <c r="L630" s="366"/>
      <c r="M630" s="366"/>
      <c r="N630" s="366"/>
      <c r="O630" s="517"/>
      <c r="P630" s="517"/>
      <c r="Q630" s="365"/>
      <c r="R630" s="365"/>
      <c r="S630" s="365"/>
      <c r="T630" s="518"/>
      <c r="U630" s="366"/>
      <c r="V630" s="365"/>
      <c r="W630" s="365"/>
      <c r="X630" s="532" t="str">
        <f t="shared" si="36"/>
        <v/>
      </c>
      <c r="Y630" s="520"/>
      <c r="Z630" s="534" t="str">
        <f>IF(AA630="","",VLOOKUP(AA630,Lookups!L626:M649,2,FALSE))</f>
        <v/>
      </c>
      <c r="AA630" s="366"/>
      <c r="AB630" s="366"/>
      <c r="AC630" s="517"/>
      <c r="AD630" s="366"/>
      <c r="AE630" s="366"/>
      <c r="AF630" s="366"/>
      <c r="AG630" s="366"/>
      <c r="AH630" s="366"/>
      <c r="AI630" s="366"/>
      <c r="AJ630" s="366"/>
      <c r="AK630" s="366"/>
      <c r="AL630" s="532" t="str">
        <f>IF(AM630="","",(VLOOKUP(AM630,Lookups!V626:W647,2,FALSE)))</f>
        <v/>
      </c>
      <c r="AM630" s="366"/>
      <c r="AN630" s="366"/>
      <c r="AO630" s="532" t="str">
        <f t="shared" si="37"/>
        <v/>
      </c>
      <c r="AP630" s="366"/>
      <c r="AQ630" s="532" t="str">
        <f t="shared" si="38"/>
        <v/>
      </c>
      <c r="AR630" s="366"/>
      <c r="AS630" s="366"/>
      <c r="AT630" s="366"/>
      <c r="AU630" s="366"/>
      <c r="AV630" s="366"/>
      <c r="AW630" s="366"/>
      <c r="AX630" s="522"/>
      <c r="AY630" s="522"/>
      <c r="AZ630" s="522"/>
      <c r="BA630" s="522"/>
      <c r="BB630" s="366"/>
      <c r="BC630" s="366"/>
      <c r="BD630" s="366"/>
      <c r="BE630" s="366"/>
      <c r="BF630" s="518"/>
      <c r="BG630" s="518"/>
      <c r="BH630" s="532" t="str">
        <f t="shared" si="39"/>
        <v/>
      </c>
      <c r="BI630" s="366"/>
      <c r="BJ630" s="533"/>
      <c r="BK630" s="366"/>
      <c r="BL630" s="525"/>
      <c r="BM630" s="525"/>
      <c r="BN630" s="525"/>
      <c r="BO630" s="525"/>
      <c r="BP630" s="525"/>
      <c r="BQ630" s="525"/>
      <c r="BR630" s="366"/>
      <c r="BS630" s="525"/>
      <c r="BT630" s="525"/>
      <c r="BU630" s="525"/>
      <c r="BV630" s="525"/>
      <c r="BW630" s="12"/>
      <c r="BX630"/>
    </row>
    <row r="631" spans="1:76" s="371" customFormat="1" ht="27" customHeight="1" x14ac:dyDescent="0.2">
      <c r="A631" s="365"/>
      <c r="B631" s="379"/>
      <c r="C631" s="366"/>
      <c r="D631" s="533" t="str">
        <f>IF(E630="","",(VLOOKUP(E630,Lookups!$B$4:$C$3001,2,FALSE)))</f>
        <v/>
      </c>
      <c r="E631" s="366"/>
      <c r="F631" s="366"/>
      <c r="G631" s="366"/>
      <c r="H631" s="366"/>
      <c r="I631" s="366"/>
      <c r="J631" s="366"/>
      <c r="K631" s="366"/>
      <c r="L631" s="366"/>
      <c r="M631" s="366"/>
      <c r="N631" s="366"/>
      <c r="O631" s="517"/>
      <c r="P631" s="517"/>
      <c r="Q631" s="365"/>
      <c r="R631" s="365"/>
      <c r="S631" s="365"/>
      <c r="T631" s="518"/>
      <c r="U631" s="366"/>
      <c r="V631" s="365"/>
      <c r="W631" s="365"/>
      <c r="X631" s="532" t="str">
        <f t="shared" si="36"/>
        <v/>
      </c>
      <c r="Y631" s="520"/>
      <c r="Z631" s="534" t="str">
        <f>IF(AA631="","",VLOOKUP(AA631,Lookups!L627:M650,2,FALSE))</f>
        <v/>
      </c>
      <c r="AA631" s="366"/>
      <c r="AB631" s="366"/>
      <c r="AC631" s="517"/>
      <c r="AD631" s="366"/>
      <c r="AE631" s="366"/>
      <c r="AF631" s="366"/>
      <c r="AG631" s="366"/>
      <c r="AH631" s="366"/>
      <c r="AI631" s="366"/>
      <c r="AJ631" s="366"/>
      <c r="AK631" s="366"/>
      <c r="AL631" s="532" t="str">
        <f>IF(AM631="","",(VLOOKUP(AM631,Lookups!V627:W648,2,FALSE)))</f>
        <v/>
      </c>
      <c r="AM631" s="366"/>
      <c r="AN631" s="366"/>
      <c r="AO631" s="532" t="str">
        <f t="shared" si="37"/>
        <v/>
      </c>
      <c r="AP631" s="366"/>
      <c r="AQ631" s="532" t="str">
        <f t="shared" si="38"/>
        <v/>
      </c>
      <c r="AR631" s="366"/>
      <c r="AS631" s="366"/>
      <c r="AT631" s="366"/>
      <c r="AU631" s="366"/>
      <c r="AV631" s="366"/>
      <c r="AW631" s="366"/>
      <c r="AX631" s="522"/>
      <c r="AY631" s="522"/>
      <c r="AZ631" s="522"/>
      <c r="BA631" s="522"/>
      <c r="BB631" s="366"/>
      <c r="BC631" s="366"/>
      <c r="BD631" s="366"/>
      <c r="BE631" s="366"/>
      <c r="BF631" s="518"/>
      <c r="BG631" s="518"/>
      <c r="BH631" s="532" t="str">
        <f t="shared" si="39"/>
        <v/>
      </c>
      <c r="BI631" s="366"/>
      <c r="BJ631" s="533"/>
      <c r="BK631" s="366"/>
      <c r="BL631" s="525"/>
      <c r="BM631" s="525"/>
      <c r="BN631" s="525"/>
      <c r="BO631" s="525"/>
      <c r="BP631" s="525"/>
      <c r="BQ631" s="525"/>
      <c r="BR631" s="366"/>
      <c r="BS631" s="525"/>
      <c r="BT631" s="525"/>
      <c r="BU631" s="525"/>
      <c r="BV631" s="525"/>
      <c r="BW631" s="12"/>
      <c r="BX631"/>
    </row>
    <row r="632" spans="1:76" s="371" customFormat="1" ht="27" customHeight="1" x14ac:dyDescent="0.2">
      <c r="A632" s="365"/>
      <c r="B632" s="379"/>
      <c r="C632" s="366"/>
      <c r="D632" s="533" t="str">
        <f>IF(E631="","",(VLOOKUP(E631,Lookups!$B$4:$C$3001,2,FALSE)))</f>
        <v/>
      </c>
      <c r="E632" s="366"/>
      <c r="F632" s="366"/>
      <c r="G632" s="366"/>
      <c r="H632" s="366"/>
      <c r="I632" s="366"/>
      <c r="J632" s="366"/>
      <c r="K632" s="366"/>
      <c r="L632" s="366"/>
      <c r="M632" s="366"/>
      <c r="N632" s="366"/>
      <c r="O632" s="517"/>
      <c r="P632" s="517"/>
      <c r="Q632" s="365"/>
      <c r="R632" s="365"/>
      <c r="S632" s="365"/>
      <c r="T632" s="518"/>
      <c r="U632" s="366"/>
      <c r="V632" s="365"/>
      <c r="W632" s="365"/>
      <c r="X632" s="532" t="str">
        <f t="shared" si="36"/>
        <v/>
      </c>
      <c r="Y632" s="520"/>
      <c r="Z632" s="534" t="str">
        <f>IF(AA632="","",VLOOKUP(AA632,Lookups!L628:M651,2,FALSE))</f>
        <v/>
      </c>
      <c r="AA632" s="366"/>
      <c r="AB632" s="366"/>
      <c r="AC632" s="517"/>
      <c r="AD632" s="366"/>
      <c r="AE632" s="366"/>
      <c r="AF632" s="366"/>
      <c r="AG632" s="366"/>
      <c r="AH632" s="366"/>
      <c r="AI632" s="366"/>
      <c r="AJ632" s="366"/>
      <c r="AK632" s="366"/>
      <c r="AL632" s="532" t="str">
        <f>IF(AM632="","",(VLOOKUP(AM632,Lookups!V628:W649,2,FALSE)))</f>
        <v/>
      </c>
      <c r="AM632" s="366"/>
      <c r="AN632" s="366"/>
      <c r="AO632" s="532" t="str">
        <f t="shared" si="37"/>
        <v/>
      </c>
      <c r="AP632" s="366"/>
      <c r="AQ632" s="532" t="str">
        <f t="shared" si="38"/>
        <v/>
      </c>
      <c r="AR632" s="366"/>
      <c r="AS632" s="366"/>
      <c r="AT632" s="366"/>
      <c r="AU632" s="366"/>
      <c r="AV632" s="366"/>
      <c r="AW632" s="366"/>
      <c r="AX632" s="522"/>
      <c r="AY632" s="522"/>
      <c r="AZ632" s="522"/>
      <c r="BA632" s="522"/>
      <c r="BB632" s="366"/>
      <c r="BC632" s="366"/>
      <c r="BD632" s="366"/>
      <c r="BE632" s="366"/>
      <c r="BF632" s="518"/>
      <c r="BG632" s="518"/>
      <c r="BH632" s="532" t="str">
        <f t="shared" si="39"/>
        <v/>
      </c>
      <c r="BI632" s="366"/>
      <c r="BJ632" s="533"/>
      <c r="BK632" s="366"/>
      <c r="BL632" s="525"/>
      <c r="BM632" s="525"/>
      <c r="BN632" s="525"/>
      <c r="BO632" s="525"/>
      <c r="BP632" s="525"/>
      <c r="BQ632" s="525"/>
      <c r="BR632" s="366"/>
      <c r="BS632" s="525"/>
      <c r="BT632" s="525"/>
      <c r="BU632" s="525"/>
      <c r="BV632" s="525"/>
      <c r="BW632" s="12"/>
      <c r="BX632"/>
    </row>
    <row r="633" spans="1:76" s="371" customFormat="1" ht="27" customHeight="1" x14ac:dyDescent="0.2">
      <c r="A633" s="365"/>
      <c r="B633" s="379"/>
      <c r="C633" s="366"/>
      <c r="D633" s="533" t="str">
        <f>IF(E632="","",(VLOOKUP(E632,Lookups!$B$4:$C$3001,2,FALSE)))</f>
        <v/>
      </c>
      <c r="E633" s="366"/>
      <c r="F633" s="366"/>
      <c r="G633" s="366"/>
      <c r="H633" s="366"/>
      <c r="I633" s="366"/>
      <c r="J633" s="366"/>
      <c r="K633" s="366"/>
      <c r="L633" s="366"/>
      <c r="M633" s="366"/>
      <c r="N633" s="366"/>
      <c r="O633" s="517"/>
      <c r="P633" s="517"/>
      <c r="Q633" s="365"/>
      <c r="R633" s="365"/>
      <c r="S633" s="365"/>
      <c r="T633" s="518"/>
      <c r="U633" s="366"/>
      <c r="V633" s="365"/>
      <c r="W633" s="365"/>
      <c r="X633" s="532" t="str">
        <f t="shared" si="36"/>
        <v/>
      </c>
      <c r="Y633" s="520"/>
      <c r="Z633" s="534" t="str">
        <f>IF(AA633="","",VLOOKUP(AA633,Lookups!L629:M652,2,FALSE))</f>
        <v/>
      </c>
      <c r="AA633" s="366"/>
      <c r="AB633" s="366"/>
      <c r="AC633" s="517"/>
      <c r="AD633" s="366"/>
      <c r="AE633" s="366"/>
      <c r="AF633" s="366"/>
      <c r="AG633" s="366"/>
      <c r="AH633" s="366"/>
      <c r="AI633" s="366"/>
      <c r="AJ633" s="366"/>
      <c r="AK633" s="366"/>
      <c r="AL633" s="532" t="str">
        <f>IF(AM633="","",(VLOOKUP(AM633,Lookups!V629:W650,2,FALSE)))</f>
        <v/>
      </c>
      <c r="AM633" s="366"/>
      <c r="AN633" s="366"/>
      <c r="AO633" s="532" t="str">
        <f t="shared" si="37"/>
        <v/>
      </c>
      <c r="AP633" s="366"/>
      <c r="AQ633" s="532" t="str">
        <f t="shared" si="38"/>
        <v/>
      </c>
      <c r="AR633" s="366"/>
      <c r="AS633" s="366"/>
      <c r="AT633" s="366"/>
      <c r="AU633" s="366"/>
      <c r="AV633" s="366"/>
      <c r="AW633" s="366"/>
      <c r="AX633" s="522"/>
      <c r="AY633" s="522"/>
      <c r="AZ633" s="522"/>
      <c r="BA633" s="522"/>
      <c r="BB633" s="366"/>
      <c r="BC633" s="366"/>
      <c r="BD633" s="366"/>
      <c r="BE633" s="366"/>
      <c r="BF633" s="518"/>
      <c r="BG633" s="518"/>
      <c r="BH633" s="532" t="str">
        <f t="shared" si="39"/>
        <v/>
      </c>
      <c r="BI633" s="366"/>
      <c r="BJ633" s="533"/>
      <c r="BK633" s="366"/>
      <c r="BL633" s="525"/>
      <c r="BM633" s="525"/>
      <c r="BN633" s="525"/>
      <c r="BO633" s="525"/>
      <c r="BP633" s="525"/>
      <c r="BQ633" s="525"/>
      <c r="BR633" s="366"/>
      <c r="BS633" s="525"/>
      <c r="BT633" s="525"/>
      <c r="BU633" s="525"/>
      <c r="BV633" s="525"/>
      <c r="BW633" s="12"/>
      <c r="BX633"/>
    </row>
    <row r="634" spans="1:76" s="371" customFormat="1" ht="27" customHeight="1" x14ac:dyDescent="0.2">
      <c r="A634" s="365"/>
      <c r="B634" s="379"/>
      <c r="C634" s="366"/>
      <c r="D634" s="533" t="str">
        <f>IF(E633="","",(VLOOKUP(E633,Lookups!$B$4:$C$3001,2,FALSE)))</f>
        <v/>
      </c>
      <c r="E634" s="366"/>
      <c r="F634" s="366"/>
      <c r="G634" s="366"/>
      <c r="H634" s="366"/>
      <c r="I634" s="366"/>
      <c r="J634" s="366"/>
      <c r="K634" s="366"/>
      <c r="L634" s="366"/>
      <c r="M634" s="366"/>
      <c r="N634" s="366"/>
      <c r="O634" s="517"/>
      <c r="P634" s="517"/>
      <c r="Q634" s="365"/>
      <c r="R634" s="365"/>
      <c r="S634" s="365"/>
      <c r="T634" s="518"/>
      <c r="U634" s="366"/>
      <c r="V634" s="365"/>
      <c r="W634" s="365"/>
      <c r="X634" s="532" t="str">
        <f t="shared" si="36"/>
        <v/>
      </c>
      <c r="Y634" s="520"/>
      <c r="Z634" s="534" t="str">
        <f>IF(AA634="","",VLOOKUP(AA634,Lookups!L630:M653,2,FALSE))</f>
        <v/>
      </c>
      <c r="AA634" s="366"/>
      <c r="AB634" s="366"/>
      <c r="AC634" s="517"/>
      <c r="AD634" s="366"/>
      <c r="AE634" s="366"/>
      <c r="AF634" s="366"/>
      <c r="AG634" s="366"/>
      <c r="AH634" s="366"/>
      <c r="AI634" s="366"/>
      <c r="AJ634" s="366"/>
      <c r="AK634" s="366"/>
      <c r="AL634" s="532" t="str">
        <f>IF(AM634="","",(VLOOKUP(AM634,Lookups!V630:W651,2,FALSE)))</f>
        <v/>
      </c>
      <c r="AM634" s="366"/>
      <c r="AN634" s="366"/>
      <c r="AO634" s="532" t="str">
        <f t="shared" si="37"/>
        <v/>
      </c>
      <c r="AP634" s="366"/>
      <c r="AQ634" s="532" t="str">
        <f t="shared" si="38"/>
        <v/>
      </c>
      <c r="AR634" s="366"/>
      <c r="AS634" s="366"/>
      <c r="AT634" s="366"/>
      <c r="AU634" s="366"/>
      <c r="AV634" s="366"/>
      <c r="AW634" s="366"/>
      <c r="AX634" s="522"/>
      <c r="AY634" s="522"/>
      <c r="AZ634" s="522"/>
      <c r="BA634" s="522"/>
      <c r="BB634" s="366"/>
      <c r="BC634" s="366"/>
      <c r="BD634" s="366"/>
      <c r="BE634" s="366"/>
      <c r="BF634" s="518"/>
      <c r="BG634" s="518"/>
      <c r="BH634" s="532" t="str">
        <f t="shared" si="39"/>
        <v/>
      </c>
      <c r="BI634" s="366"/>
      <c r="BJ634" s="533"/>
      <c r="BK634" s="366"/>
      <c r="BL634" s="525"/>
      <c r="BM634" s="525"/>
      <c r="BN634" s="525"/>
      <c r="BO634" s="525"/>
      <c r="BP634" s="525"/>
      <c r="BQ634" s="525"/>
      <c r="BR634" s="366"/>
      <c r="BS634" s="525"/>
      <c r="BT634" s="525"/>
      <c r="BU634" s="525"/>
      <c r="BV634" s="525"/>
      <c r="BW634" s="12"/>
      <c r="BX634"/>
    </row>
    <row r="635" spans="1:76" s="371" customFormat="1" ht="27" customHeight="1" x14ac:dyDescent="0.2">
      <c r="A635" s="365"/>
      <c r="B635" s="379"/>
      <c r="C635" s="366"/>
      <c r="D635" s="533" t="str">
        <f>IF(E634="","",(VLOOKUP(E634,Lookups!$B$4:$C$3001,2,FALSE)))</f>
        <v/>
      </c>
      <c r="E635" s="366"/>
      <c r="F635" s="366"/>
      <c r="G635" s="366"/>
      <c r="H635" s="366"/>
      <c r="I635" s="366"/>
      <c r="J635" s="366"/>
      <c r="K635" s="366"/>
      <c r="L635" s="366"/>
      <c r="M635" s="366"/>
      <c r="N635" s="366"/>
      <c r="O635" s="517"/>
      <c r="P635" s="517"/>
      <c r="Q635" s="365"/>
      <c r="R635" s="365"/>
      <c r="S635" s="365"/>
      <c r="T635" s="518"/>
      <c r="U635" s="366"/>
      <c r="V635" s="365"/>
      <c r="W635" s="365"/>
      <c r="X635" s="532" t="str">
        <f t="shared" si="36"/>
        <v/>
      </c>
      <c r="Y635" s="520"/>
      <c r="Z635" s="534" t="str">
        <f>IF(AA635="","",VLOOKUP(AA635,Lookups!L631:M654,2,FALSE))</f>
        <v/>
      </c>
      <c r="AA635" s="366"/>
      <c r="AB635" s="366"/>
      <c r="AC635" s="517"/>
      <c r="AD635" s="366"/>
      <c r="AE635" s="366"/>
      <c r="AF635" s="366"/>
      <c r="AG635" s="366"/>
      <c r="AH635" s="366"/>
      <c r="AI635" s="366"/>
      <c r="AJ635" s="366"/>
      <c r="AK635" s="366"/>
      <c r="AL635" s="532" t="str">
        <f>IF(AM635="","",(VLOOKUP(AM635,Lookups!V631:W652,2,FALSE)))</f>
        <v/>
      </c>
      <c r="AM635" s="366"/>
      <c r="AN635" s="366"/>
      <c r="AO635" s="532" t="str">
        <f t="shared" si="37"/>
        <v/>
      </c>
      <c r="AP635" s="366"/>
      <c r="AQ635" s="532" t="str">
        <f t="shared" si="38"/>
        <v/>
      </c>
      <c r="AR635" s="366"/>
      <c r="AS635" s="366"/>
      <c r="AT635" s="366"/>
      <c r="AU635" s="366"/>
      <c r="AV635" s="366"/>
      <c r="AW635" s="366"/>
      <c r="AX635" s="522"/>
      <c r="AY635" s="522"/>
      <c r="AZ635" s="522"/>
      <c r="BA635" s="522"/>
      <c r="BB635" s="366"/>
      <c r="BC635" s="366"/>
      <c r="BD635" s="366"/>
      <c r="BE635" s="366"/>
      <c r="BF635" s="518"/>
      <c r="BG635" s="518"/>
      <c r="BH635" s="532" t="str">
        <f t="shared" si="39"/>
        <v/>
      </c>
      <c r="BI635" s="366"/>
      <c r="BJ635" s="533"/>
      <c r="BK635" s="366"/>
      <c r="BL635" s="525"/>
      <c r="BM635" s="525"/>
      <c r="BN635" s="525"/>
      <c r="BO635" s="525"/>
      <c r="BP635" s="525"/>
      <c r="BQ635" s="525"/>
      <c r="BR635" s="366"/>
      <c r="BS635" s="525"/>
      <c r="BT635" s="525"/>
      <c r="BU635" s="525"/>
      <c r="BV635" s="525"/>
      <c r="BW635" s="12"/>
      <c r="BX635"/>
    </row>
    <row r="636" spans="1:76" s="371" customFormat="1" ht="27" customHeight="1" x14ac:dyDescent="0.2">
      <c r="A636" s="365"/>
      <c r="B636" s="379"/>
      <c r="C636" s="366"/>
      <c r="D636" s="533" t="str">
        <f>IF(E635="","",(VLOOKUP(E635,Lookups!$B$4:$C$3001,2,FALSE)))</f>
        <v/>
      </c>
      <c r="E636" s="366"/>
      <c r="F636" s="366"/>
      <c r="G636" s="366"/>
      <c r="H636" s="366"/>
      <c r="I636" s="366"/>
      <c r="J636" s="366"/>
      <c r="K636" s="366"/>
      <c r="L636" s="366"/>
      <c r="M636" s="366"/>
      <c r="N636" s="366"/>
      <c r="O636" s="517"/>
      <c r="P636" s="517"/>
      <c r="Q636" s="365"/>
      <c r="R636" s="365"/>
      <c r="S636" s="365"/>
      <c r="T636" s="518"/>
      <c r="U636" s="366"/>
      <c r="V636" s="365"/>
      <c r="W636" s="365"/>
      <c r="X636" s="532" t="str">
        <f t="shared" si="36"/>
        <v/>
      </c>
      <c r="Y636" s="520"/>
      <c r="Z636" s="534" t="str">
        <f>IF(AA636="","",VLOOKUP(AA636,Lookups!L632:M655,2,FALSE))</f>
        <v/>
      </c>
      <c r="AA636" s="366"/>
      <c r="AB636" s="366"/>
      <c r="AC636" s="517"/>
      <c r="AD636" s="366"/>
      <c r="AE636" s="366"/>
      <c r="AF636" s="366"/>
      <c r="AG636" s="366"/>
      <c r="AH636" s="366"/>
      <c r="AI636" s="366"/>
      <c r="AJ636" s="366"/>
      <c r="AK636" s="366"/>
      <c r="AL636" s="532" t="str">
        <f>IF(AM636="","",(VLOOKUP(AM636,Lookups!V632:W653,2,FALSE)))</f>
        <v/>
      </c>
      <c r="AM636" s="366"/>
      <c r="AN636" s="366"/>
      <c r="AO636" s="532" t="str">
        <f t="shared" si="37"/>
        <v/>
      </c>
      <c r="AP636" s="366"/>
      <c r="AQ636" s="532" t="str">
        <f t="shared" si="38"/>
        <v/>
      </c>
      <c r="AR636" s="366"/>
      <c r="AS636" s="366"/>
      <c r="AT636" s="366"/>
      <c r="AU636" s="366"/>
      <c r="AV636" s="366"/>
      <c r="AW636" s="366"/>
      <c r="AX636" s="522"/>
      <c r="AY636" s="522"/>
      <c r="AZ636" s="522"/>
      <c r="BA636" s="522"/>
      <c r="BB636" s="366"/>
      <c r="BC636" s="366"/>
      <c r="BD636" s="366"/>
      <c r="BE636" s="366"/>
      <c r="BF636" s="518"/>
      <c r="BG636" s="518"/>
      <c r="BH636" s="532" t="str">
        <f t="shared" si="39"/>
        <v/>
      </c>
      <c r="BI636" s="366"/>
      <c r="BJ636" s="533"/>
      <c r="BK636" s="366"/>
      <c r="BL636" s="525"/>
      <c r="BM636" s="525"/>
      <c r="BN636" s="525"/>
      <c r="BO636" s="525"/>
      <c r="BP636" s="525"/>
      <c r="BQ636" s="525"/>
      <c r="BR636" s="366"/>
      <c r="BS636" s="525"/>
      <c r="BT636" s="525"/>
      <c r="BU636" s="525"/>
      <c r="BV636" s="525"/>
      <c r="BW636" s="12"/>
      <c r="BX636"/>
    </row>
    <row r="637" spans="1:76" s="371" customFormat="1" ht="27" customHeight="1" x14ac:dyDescent="0.2">
      <c r="A637" s="365"/>
      <c r="B637" s="379"/>
      <c r="C637" s="366"/>
      <c r="D637" s="533" t="str">
        <f>IF(E636="","",(VLOOKUP(E636,Lookups!$B$4:$C$3001,2,FALSE)))</f>
        <v/>
      </c>
      <c r="E637" s="366"/>
      <c r="F637" s="366"/>
      <c r="G637" s="366"/>
      <c r="H637" s="366"/>
      <c r="I637" s="366"/>
      <c r="J637" s="366"/>
      <c r="K637" s="366"/>
      <c r="L637" s="366"/>
      <c r="M637" s="366"/>
      <c r="N637" s="366"/>
      <c r="O637" s="517"/>
      <c r="P637" s="517"/>
      <c r="Q637" s="365"/>
      <c r="R637" s="365"/>
      <c r="S637" s="365"/>
      <c r="T637" s="518"/>
      <c r="U637" s="366"/>
      <c r="V637" s="365"/>
      <c r="W637" s="365"/>
      <c r="X637" s="532" t="str">
        <f t="shared" si="36"/>
        <v/>
      </c>
      <c r="Y637" s="520"/>
      <c r="Z637" s="534" t="str">
        <f>IF(AA637="","",VLOOKUP(AA637,Lookups!L633:M656,2,FALSE))</f>
        <v/>
      </c>
      <c r="AA637" s="366"/>
      <c r="AB637" s="366"/>
      <c r="AC637" s="517"/>
      <c r="AD637" s="366"/>
      <c r="AE637" s="366"/>
      <c r="AF637" s="366"/>
      <c r="AG637" s="366"/>
      <c r="AH637" s="366"/>
      <c r="AI637" s="366"/>
      <c r="AJ637" s="366"/>
      <c r="AK637" s="366"/>
      <c r="AL637" s="532" t="str">
        <f>IF(AM637="","",(VLOOKUP(AM637,Lookups!V633:W654,2,FALSE)))</f>
        <v/>
      </c>
      <c r="AM637" s="366"/>
      <c r="AN637" s="366"/>
      <c r="AO637" s="532" t="str">
        <f t="shared" si="37"/>
        <v/>
      </c>
      <c r="AP637" s="366"/>
      <c r="AQ637" s="532" t="str">
        <f t="shared" si="38"/>
        <v/>
      </c>
      <c r="AR637" s="366"/>
      <c r="AS637" s="366"/>
      <c r="AT637" s="366"/>
      <c r="AU637" s="366"/>
      <c r="AV637" s="366"/>
      <c r="AW637" s="366"/>
      <c r="AX637" s="522"/>
      <c r="AY637" s="522"/>
      <c r="AZ637" s="522"/>
      <c r="BA637" s="522"/>
      <c r="BB637" s="366"/>
      <c r="BC637" s="366"/>
      <c r="BD637" s="366"/>
      <c r="BE637" s="366"/>
      <c r="BF637" s="518"/>
      <c r="BG637" s="518"/>
      <c r="BH637" s="532" t="str">
        <f t="shared" si="39"/>
        <v/>
      </c>
      <c r="BI637" s="366"/>
      <c r="BJ637" s="533"/>
      <c r="BK637" s="366"/>
      <c r="BL637" s="525"/>
      <c r="BM637" s="525"/>
      <c r="BN637" s="525"/>
      <c r="BO637" s="525"/>
      <c r="BP637" s="525"/>
      <c r="BQ637" s="525"/>
      <c r="BR637" s="366"/>
      <c r="BS637" s="525"/>
      <c r="BT637" s="525"/>
      <c r="BU637" s="525"/>
      <c r="BV637" s="525"/>
      <c r="BW637" s="12"/>
      <c r="BX637"/>
    </row>
    <row r="638" spans="1:76" s="371" customFormat="1" ht="27" customHeight="1" x14ac:dyDescent="0.2">
      <c r="A638" s="365"/>
      <c r="B638" s="379"/>
      <c r="C638" s="366"/>
      <c r="D638" s="533" t="str">
        <f>IF(E637="","",(VLOOKUP(E637,Lookups!$B$4:$C$3001,2,FALSE)))</f>
        <v/>
      </c>
      <c r="E638" s="366"/>
      <c r="F638" s="366"/>
      <c r="G638" s="366"/>
      <c r="H638" s="366"/>
      <c r="I638" s="366"/>
      <c r="J638" s="366"/>
      <c r="K638" s="366"/>
      <c r="L638" s="366"/>
      <c r="M638" s="366"/>
      <c r="N638" s="366"/>
      <c r="O638" s="517"/>
      <c r="P638" s="517"/>
      <c r="Q638" s="365"/>
      <c r="R638" s="365"/>
      <c r="S638" s="365"/>
      <c r="T638" s="518"/>
      <c r="U638" s="366"/>
      <c r="V638" s="365"/>
      <c r="W638" s="365"/>
      <c r="X638" s="532" t="str">
        <f t="shared" si="36"/>
        <v/>
      </c>
      <c r="Y638" s="520"/>
      <c r="Z638" s="534" t="str">
        <f>IF(AA638="","",VLOOKUP(AA638,Lookups!L634:M657,2,FALSE))</f>
        <v/>
      </c>
      <c r="AA638" s="366"/>
      <c r="AB638" s="366"/>
      <c r="AC638" s="517"/>
      <c r="AD638" s="366"/>
      <c r="AE638" s="366"/>
      <c r="AF638" s="366"/>
      <c r="AG638" s="366"/>
      <c r="AH638" s="366"/>
      <c r="AI638" s="366"/>
      <c r="AJ638" s="366"/>
      <c r="AK638" s="366"/>
      <c r="AL638" s="532" t="str">
        <f>IF(AM638="","",(VLOOKUP(AM638,Lookups!V634:W655,2,FALSE)))</f>
        <v/>
      </c>
      <c r="AM638" s="366"/>
      <c r="AN638" s="366"/>
      <c r="AO638" s="532" t="str">
        <f t="shared" si="37"/>
        <v/>
      </c>
      <c r="AP638" s="366"/>
      <c r="AQ638" s="532" t="str">
        <f t="shared" si="38"/>
        <v/>
      </c>
      <c r="AR638" s="366"/>
      <c r="AS638" s="366"/>
      <c r="AT638" s="366"/>
      <c r="AU638" s="366"/>
      <c r="AV638" s="366"/>
      <c r="AW638" s="366"/>
      <c r="AX638" s="522"/>
      <c r="AY638" s="522"/>
      <c r="AZ638" s="522"/>
      <c r="BA638" s="522"/>
      <c r="BB638" s="366"/>
      <c r="BC638" s="366"/>
      <c r="BD638" s="366"/>
      <c r="BE638" s="366"/>
      <c r="BF638" s="518"/>
      <c r="BG638" s="518"/>
      <c r="BH638" s="532" t="str">
        <f t="shared" si="39"/>
        <v/>
      </c>
      <c r="BI638" s="366"/>
      <c r="BJ638" s="533"/>
      <c r="BK638" s="366"/>
      <c r="BL638" s="525"/>
      <c r="BM638" s="525"/>
      <c r="BN638" s="525"/>
      <c r="BO638" s="525"/>
      <c r="BP638" s="525"/>
      <c r="BQ638" s="525"/>
      <c r="BR638" s="366"/>
      <c r="BS638" s="525"/>
      <c r="BT638" s="525"/>
      <c r="BU638" s="525"/>
      <c r="BV638" s="525"/>
      <c r="BW638" s="12"/>
      <c r="BX638"/>
    </row>
    <row r="639" spans="1:76" s="371" customFormat="1" ht="27" customHeight="1" x14ac:dyDescent="0.2">
      <c r="A639" s="365"/>
      <c r="B639" s="379"/>
      <c r="C639" s="366"/>
      <c r="D639" s="533" t="str">
        <f>IF(E638="","",(VLOOKUP(E638,Lookups!$B$4:$C$3001,2,FALSE)))</f>
        <v/>
      </c>
      <c r="E639" s="366"/>
      <c r="F639" s="366"/>
      <c r="G639" s="366"/>
      <c r="H639" s="366"/>
      <c r="I639" s="366"/>
      <c r="J639" s="366"/>
      <c r="K639" s="366"/>
      <c r="L639" s="366"/>
      <c r="M639" s="366"/>
      <c r="N639" s="366"/>
      <c r="O639" s="517"/>
      <c r="P639" s="517"/>
      <c r="Q639" s="365"/>
      <c r="R639" s="365"/>
      <c r="S639" s="365"/>
      <c r="T639" s="518"/>
      <c r="U639" s="366"/>
      <c r="V639" s="365"/>
      <c r="W639" s="365"/>
      <c r="X639" s="532" t="str">
        <f t="shared" si="36"/>
        <v/>
      </c>
      <c r="Y639" s="520"/>
      <c r="Z639" s="534" t="str">
        <f>IF(AA639="","",VLOOKUP(AA639,Lookups!L635:M658,2,FALSE))</f>
        <v/>
      </c>
      <c r="AA639" s="366"/>
      <c r="AB639" s="366"/>
      <c r="AC639" s="517"/>
      <c r="AD639" s="366"/>
      <c r="AE639" s="366"/>
      <c r="AF639" s="366"/>
      <c r="AG639" s="366"/>
      <c r="AH639" s="366"/>
      <c r="AI639" s="366"/>
      <c r="AJ639" s="366"/>
      <c r="AK639" s="366"/>
      <c r="AL639" s="532" t="str">
        <f>IF(AM639="","",(VLOOKUP(AM639,Lookups!V635:W656,2,FALSE)))</f>
        <v/>
      </c>
      <c r="AM639" s="366"/>
      <c r="AN639" s="366"/>
      <c r="AO639" s="532" t="str">
        <f t="shared" si="37"/>
        <v/>
      </c>
      <c r="AP639" s="366"/>
      <c r="AQ639" s="532" t="str">
        <f t="shared" si="38"/>
        <v/>
      </c>
      <c r="AR639" s="366"/>
      <c r="AS639" s="366"/>
      <c r="AT639" s="366"/>
      <c r="AU639" s="366"/>
      <c r="AV639" s="366"/>
      <c r="AW639" s="366"/>
      <c r="AX639" s="522"/>
      <c r="AY639" s="522"/>
      <c r="AZ639" s="522"/>
      <c r="BA639" s="522"/>
      <c r="BB639" s="366"/>
      <c r="BC639" s="366"/>
      <c r="BD639" s="366"/>
      <c r="BE639" s="366"/>
      <c r="BF639" s="518"/>
      <c r="BG639" s="518"/>
      <c r="BH639" s="532" t="str">
        <f t="shared" si="39"/>
        <v/>
      </c>
      <c r="BI639" s="366"/>
      <c r="BJ639" s="533"/>
      <c r="BK639" s="366"/>
      <c r="BL639" s="525"/>
      <c r="BM639" s="525"/>
      <c r="BN639" s="525"/>
      <c r="BO639" s="525"/>
      <c r="BP639" s="525"/>
      <c r="BQ639" s="525"/>
      <c r="BR639" s="366"/>
      <c r="BS639" s="525"/>
      <c r="BT639" s="525"/>
      <c r="BU639" s="525"/>
      <c r="BV639" s="525"/>
      <c r="BW639" s="12"/>
      <c r="BX639"/>
    </row>
    <row r="640" spans="1:76" s="371" customFormat="1" ht="27" customHeight="1" x14ac:dyDescent="0.2">
      <c r="A640" s="365"/>
      <c r="B640" s="379"/>
      <c r="C640" s="366"/>
      <c r="D640" s="533" t="str">
        <f>IF(E639="","",(VLOOKUP(E639,Lookups!$B$4:$C$3001,2,FALSE)))</f>
        <v/>
      </c>
      <c r="E640" s="366"/>
      <c r="F640" s="366"/>
      <c r="G640" s="366"/>
      <c r="H640" s="366"/>
      <c r="I640" s="366"/>
      <c r="J640" s="366"/>
      <c r="K640" s="366"/>
      <c r="L640" s="366"/>
      <c r="M640" s="366"/>
      <c r="N640" s="366"/>
      <c r="O640" s="517"/>
      <c r="P640" s="517"/>
      <c r="Q640" s="365"/>
      <c r="R640" s="365"/>
      <c r="S640" s="365"/>
      <c r="T640" s="518"/>
      <c r="U640" s="366"/>
      <c r="V640" s="365"/>
      <c r="W640" s="365"/>
      <c r="X640" s="532" t="str">
        <f t="shared" si="36"/>
        <v/>
      </c>
      <c r="Y640" s="520"/>
      <c r="Z640" s="534" t="str">
        <f>IF(AA640="","",VLOOKUP(AA640,Lookups!L636:M659,2,FALSE))</f>
        <v/>
      </c>
      <c r="AA640" s="366"/>
      <c r="AB640" s="366"/>
      <c r="AC640" s="517"/>
      <c r="AD640" s="366"/>
      <c r="AE640" s="366"/>
      <c r="AF640" s="366"/>
      <c r="AG640" s="366"/>
      <c r="AH640" s="366"/>
      <c r="AI640" s="366"/>
      <c r="AJ640" s="366"/>
      <c r="AK640" s="366"/>
      <c r="AL640" s="532" t="str">
        <f>IF(AM640="","",(VLOOKUP(AM640,Lookups!V636:W657,2,FALSE)))</f>
        <v/>
      </c>
      <c r="AM640" s="366"/>
      <c r="AN640" s="366"/>
      <c r="AO640" s="532" t="str">
        <f t="shared" si="37"/>
        <v/>
      </c>
      <c r="AP640" s="366"/>
      <c r="AQ640" s="532" t="str">
        <f t="shared" si="38"/>
        <v/>
      </c>
      <c r="AR640" s="366"/>
      <c r="AS640" s="366"/>
      <c r="AT640" s="366"/>
      <c r="AU640" s="366"/>
      <c r="AV640" s="366"/>
      <c r="AW640" s="366"/>
      <c r="AX640" s="522"/>
      <c r="AY640" s="522"/>
      <c r="AZ640" s="522"/>
      <c r="BA640" s="522"/>
      <c r="BB640" s="366"/>
      <c r="BC640" s="366"/>
      <c r="BD640" s="366"/>
      <c r="BE640" s="366"/>
      <c r="BF640" s="518"/>
      <c r="BG640" s="518"/>
      <c r="BH640" s="532" t="str">
        <f t="shared" si="39"/>
        <v/>
      </c>
      <c r="BI640" s="366"/>
      <c r="BJ640" s="533"/>
      <c r="BK640" s="366"/>
      <c r="BL640" s="525"/>
      <c r="BM640" s="525"/>
      <c r="BN640" s="525"/>
      <c r="BO640" s="525"/>
      <c r="BP640" s="525"/>
      <c r="BQ640" s="525"/>
      <c r="BR640" s="366"/>
      <c r="BS640" s="525"/>
      <c r="BT640" s="525"/>
      <c r="BU640" s="525"/>
      <c r="BV640" s="525"/>
      <c r="BW640" s="12"/>
      <c r="BX640"/>
    </row>
    <row r="641" spans="1:76" s="371" customFormat="1" ht="27" customHeight="1" x14ac:dyDescent="0.2">
      <c r="A641" s="365"/>
      <c r="B641" s="379"/>
      <c r="C641" s="366"/>
      <c r="D641" s="533" t="str">
        <f>IF(E640="","",(VLOOKUP(E640,Lookups!$B$4:$C$3001,2,FALSE)))</f>
        <v/>
      </c>
      <c r="E641" s="366"/>
      <c r="F641" s="366"/>
      <c r="G641" s="366"/>
      <c r="H641" s="366"/>
      <c r="I641" s="366"/>
      <c r="J641" s="366"/>
      <c r="K641" s="366"/>
      <c r="L641" s="366"/>
      <c r="M641" s="366"/>
      <c r="N641" s="366"/>
      <c r="O641" s="517"/>
      <c r="P641" s="517"/>
      <c r="Q641" s="365"/>
      <c r="R641" s="365"/>
      <c r="S641" s="365"/>
      <c r="T641" s="518"/>
      <c r="U641" s="366"/>
      <c r="V641" s="365"/>
      <c r="W641" s="365"/>
      <c r="X641" s="532" t="str">
        <f t="shared" si="36"/>
        <v/>
      </c>
      <c r="Y641" s="520"/>
      <c r="Z641" s="534" t="str">
        <f>IF(AA641="","",VLOOKUP(AA641,Lookups!L637:M660,2,FALSE))</f>
        <v/>
      </c>
      <c r="AA641" s="366"/>
      <c r="AB641" s="366"/>
      <c r="AC641" s="517"/>
      <c r="AD641" s="366"/>
      <c r="AE641" s="366"/>
      <c r="AF641" s="366"/>
      <c r="AG641" s="366"/>
      <c r="AH641" s="366"/>
      <c r="AI641" s="366"/>
      <c r="AJ641" s="366"/>
      <c r="AK641" s="366"/>
      <c r="AL641" s="532" t="str">
        <f>IF(AM641="","",(VLOOKUP(AM641,Lookups!V637:W658,2,FALSE)))</f>
        <v/>
      </c>
      <c r="AM641" s="366"/>
      <c r="AN641" s="366"/>
      <c r="AO641" s="532" t="str">
        <f t="shared" si="37"/>
        <v/>
      </c>
      <c r="AP641" s="366"/>
      <c r="AQ641" s="532" t="str">
        <f t="shared" si="38"/>
        <v/>
      </c>
      <c r="AR641" s="366"/>
      <c r="AS641" s="366"/>
      <c r="AT641" s="366"/>
      <c r="AU641" s="366"/>
      <c r="AV641" s="366"/>
      <c r="AW641" s="366"/>
      <c r="AX641" s="522"/>
      <c r="AY641" s="522"/>
      <c r="AZ641" s="522"/>
      <c r="BA641" s="522"/>
      <c r="BB641" s="366"/>
      <c r="BC641" s="366"/>
      <c r="BD641" s="366"/>
      <c r="BE641" s="366"/>
      <c r="BF641" s="518"/>
      <c r="BG641" s="518"/>
      <c r="BH641" s="532" t="str">
        <f t="shared" si="39"/>
        <v/>
      </c>
      <c r="BI641" s="366"/>
      <c r="BJ641" s="533"/>
      <c r="BK641" s="366"/>
      <c r="BL641" s="525"/>
      <c r="BM641" s="525"/>
      <c r="BN641" s="525"/>
      <c r="BO641" s="525"/>
      <c r="BP641" s="525"/>
      <c r="BQ641" s="525"/>
      <c r="BR641" s="366"/>
      <c r="BS641" s="525"/>
      <c r="BT641" s="525"/>
      <c r="BU641" s="525"/>
      <c r="BV641" s="525"/>
      <c r="BW641" s="12"/>
      <c r="BX641"/>
    </row>
    <row r="642" spans="1:76" s="371" customFormat="1" ht="27" customHeight="1" x14ac:dyDescent="0.2">
      <c r="A642" s="365"/>
      <c r="B642" s="379"/>
      <c r="C642" s="366"/>
      <c r="D642" s="533" t="str">
        <f>IF(E641="","",(VLOOKUP(E641,Lookups!$B$4:$C$3001,2,FALSE)))</f>
        <v/>
      </c>
      <c r="E642" s="366"/>
      <c r="F642" s="366"/>
      <c r="G642" s="366"/>
      <c r="H642" s="366"/>
      <c r="I642" s="366"/>
      <c r="J642" s="366"/>
      <c r="K642" s="366"/>
      <c r="L642" s="366"/>
      <c r="M642" s="366"/>
      <c r="N642" s="366"/>
      <c r="O642" s="517"/>
      <c r="P642" s="517"/>
      <c r="Q642" s="365"/>
      <c r="R642" s="365"/>
      <c r="S642" s="365"/>
      <c r="T642" s="518"/>
      <c r="U642" s="366"/>
      <c r="V642" s="365"/>
      <c r="W642" s="365"/>
      <c r="X642" s="532" t="str">
        <f t="shared" si="36"/>
        <v/>
      </c>
      <c r="Y642" s="520"/>
      <c r="Z642" s="534" t="str">
        <f>IF(AA642="","",VLOOKUP(AA642,Lookups!L638:M661,2,FALSE))</f>
        <v/>
      </c>
      <c r="AA642" s="366"/>
      <c r="AB642" s="366"/>
      <c r="AC642" s="517"/>
      <c r="AD642" s="366"/>
      <c r="AE642" s="366"/>
      <c r="AF642" s="366"/>
      <c r="AG642" s="366"/>
      <c r="AH642" s="366"/>
      <c r="AI642" s="366"/>
      <c r="AJ642" s="366"/>
      <c r="AK642" s="366"/>
      <c r="AL642" s="532" t="str">
        <f>IF(AM642="","",(VLOOKUP(AM642,Lookups!V638:W659,2,FALSE)))</f>
        <v/>
      </c>
      <c r="AM642" s="366"/>
      <c r="AN642" s="366"/>
      <c r="AO642" s="532" t="str">
        <f t="shared" si="37"/>
        <v/>
      </c>
      <c r="AP642" s="366"/>
      <c r="AQ642" s="532" t="str">
        <f t="shared" si="38"/>
        <v/>
      </c>
      <c r="AR642" s="366"/>
      <c r="AS642" s="366"/>
      <c r="AT642" s="366"/>
      <c r="AU642" s="366"/>
      <c r="AV642" s="366"/>
      <c r="AW642" s="366"/>
      <c r="AX642" s="522"/>
      <c r="AY642" s="522"/>
      <c r="AZ642" s="522"/>
      <c r="BA642" s="522"/>
      <c r="BB642" s="366"/>
      <c r="BC642" s="366"/>
      <c r="BD642" s="366"/>
      <c r="BE642" s="366"/>
      <c r="BF642" s="518"/>
      <c r="BG642" s="518"/>
      <c r="BH642" s="532" t="str">
        <f t="shared" si="39"/>
        <v/>
      </c>
      <c r="BI642" s="366"/>
      <c r="BJ642" s="533"/>
      <c r="BK642" s="366"/>
      <c r="BL642" s="525"/>
      <c r="BM642" s="525"/>
      <c r="BN642" s="525"/>
      <c r="BO642" s="525"/>
      <c r="BP642" s="525"/>
      <c r="BQ642" s="525"/>
      <c r="BR642" s="366"/>
      <c r="BS642" s="525"/>
      <c r="BT642" s="525"/>
      <c r="BU642" s="525"/>
      <c r="BV642" s="525"/>
      <c r="BW642" s="12"/>
      <c r="BX642"/>
    </row>
    <row r="643" spans="1:76" s="371" customFormat="1" ht="27" customHeight="1" x14ac:dyDescent="0.2">
      <c r="A643" s="365"/>
      <c r="B643" s="379"/>
      <c r="C643" s="366"/>
      <c r="D643" s="533" t="str">
        <f>IF(E642="","",(VLOOKUP(E642,Lookups!$B$4:$C$3001,2,FALSE)))</f>
        <v/>
      </c>
      <c r="E643" s="366"/>
      <c r="F643" s="366"/>
      <c r="G643" s="366"/>
      <c r="H643" s="366"/>
      <c r="I643" s="366"/>
      <c r="J643" s="366"/>
      <c r="K643" s="366"/>
      <c r="L643" s="366"/>
      <c r="M643" s="366"/>
      <c r="N643" s="366"/>
      <c r="O643" s="517"/>
      <c r="P643" s="517"/>
      <c r="Q643" s="365"/>
      <c r="R643" s="365"/>
      <c r="S643" s="365"/>
      <c r="T643" s="518"/>
      <c r="U643" s="366"/>
      <c r="V643" s="365"/>
      <c r="W643" s="365"/>
      <c r="X643" s="532" t="str">
        <f t="shared" si="36"/>
        <v/>
      </c>
      <c r="Y643" s="520"/>
      <c r="Z643" s="534" t="str">
        <f>IF(AA643="","",VLOOKUP(AA643,Lookups!L639:M662,2,FALSE))</f>
        <v/>
      </c>
      <c r="AA643" s="366"/>
      <c r="AB643" s="366"/>
      <c r="AC643" s="517"/>
      <c r="AD643" s="366"/>
      <c r="AE643" s="366"/>
      <c r="AF643" s="366"/>
      <c r="AG643" s="366"/>
      <c r="AH643" s="366"/>
      <c r="AI643" s="366"/>
      <c r="AJ643" s="366"/>
      <c r="AK643" s="366"/>
      <c r="AL643" s="532" t="str">
        <f>IF(AM643="","",(VLOOKUP(AM643,Lookups!V639:W660,2,FALSE)))</f>
        <v/>
      </c>
      <c r="AM643" s="366"/>
      <c r="AN643" s="366"/>
      <c r="AO643" s="532" t="str">
        <f t="shared" si="37"/>
        <v/>
      </c>
      <c r="AP643" s="366"/>
      <c r="AQ643" s="532" t="str">
        <f t="shared" si="38"/>
        <v/>
      </c>
      <c r="AR643" s="366"/>
      <c r="AS643" s="366"/>
      <c r="AT643" s="366"/>
      <c r="AU643" s="366"/>
      <c r="AV643" s="366"/>
      <c r="AW643" s="366"/>
      <c r="AX643" s="522"/>
      <c r="AY643" s="522"/>
      <c r="AZ643" s="522"/>
      <c r="BA643" s="522"/>
      <c r="BB643" s="366"/>
      <c r="BC643" s="366"/>
      <c r="BD643" s="366"/>
      <c r="BE643" s="366"/>
      <c r="BF643" s="518"/>
      <c r="BG643" s="518"/>
      <c r="BH643" s="532" t="str">
        <f t="shared" si="39"/>
        <v/>
      </c>
      <c r="BI643" s="366"/>
      <c r="BJ643" s="533"/>
      <c r="BK643" s="366"/>
      <c r="BL643" s="525"/>
      <c r="BM643" s="525"/>
      <c r="BN643" s="525"/>
      <c r="BO643" s="525"/>
      <c r="BP643" s="525"/>
      <c r="BQ643" s="525"/>
      <c r="BR643" s="366"/>
      <c r="BS643" s="525"/>
      <c r="BT643" s="525"/>
      <c r="BU643" s="525"/>
      <c r="BV643" s="525"/>
      <c r="BW643" s="12"/>
      <c r="BX643"/>
    </row>
    <row r="644" spans="1:76" s="371" customFormat="1" ht="27" customHeight="1" x14ac:dyDescent="0.2">
      <c r="A644" s="365"/>
      <c r="B644" s="379"/>
      <c r="C644" s="366"/>
      <c r="D644" s="533" t="str">
        <f>IF(E643="","",(VLOOKUP(E643,Lookups!$B$4:$C$3001,2,FALSE)))</f>
        <v/>
      </c>
      <c r="E644" s="366"/>
      <c r="F644" s="366"/>
      <c r="G644" s="366"/>
      <c r="H644" s="366"/>
      <c r="I644" s="366"/>
      <c r="J644" s="366"/>
      <c r="K644" s="366"/>
      <c r="L644" s="366"/>
      <c r="M644" s="366"/>
      <c r="N644" s="366"/>
      <c r="O644" s="517"/>
      <c r="P644" s="517"/>
      <c r="Q644" s="365"/>
      <c r="R644" s="365"/>
      <c r="S644" s="365"/>
      <c r="T644" s="518"/>
      <c r="U644" s="366"/>
      <c r="V644" s="365"/>
      <c r="W644" s="365"/>
      <c r="X644" s="532" t="str">
        <f t="shared" si="36"/>
        <v/>
      </c>
      <c r="Y644" s="520"/>
      <c r="Z644" s="534" t="str">
        <f>IF(AA644="","",VLOOKUP(AA644,Lookups!L640:M663,2,FALSE))</f>
        <v/>
      </c>
      <c r="AA644" s="366"/>
      <c r="AB644" s="366"/>
      <c r="AC644" s="517"/>
      <c r="AD644" s="366"/>
      <c r="AE644" s="366"/>
      <c r="AF644" s="366"/>
      <c r="AG644" s="366"/>
      <c r="AH644" s="366"/>
      <c r="AI644" s="366"/>
      <c r="AJ644" s="366"/>
      <c r="AK644" s="366"/>
      <c r="AL644" s="532" t="str">
        <f>IF(AM644="","",(VLOOKUP(AM644,Lookups!V640:W661,2,FALSE)))</f>
        <v/>
      </c>
      <c r="AM644" s="366"/>
      <c r="AN644" s="366"/>
      <c r="AO644" s="532" t="str">
        <f t="shared" si="37"/>
        <v/>
      </c>
      <c r="AP644" s="366"/>
      <c r="AQ644" s="532" t="str">
        <f t="shared" si="38"/>
        <v/>
      </c>
      <c r="AR644" s="366"/>
      <c r="AS644" s="366"/>
      <c r="AT644" s="366"/>
      <c r="AU644" s="366"/>
      <c r="AV644" s="366"/>
      <c r="AW644" s="366"/>
      <c r="AX644" s="522"/>
      <c r="AY644" s="522"/>
      <c r="AZ644" s="522"/>
      <c r="BA644" s="522"/>
      <c r="BB644" s="366"/>
      <c r="BC644" s="366"/>
      <c r="BD644" s="366"/>
      <c r="BE644" s="366"/>
      <c r="BF644" s="518"/>
      <c r="BG644" s="518"/>
      <c r="BH644" s="532" t="str">
        <f t="shared" si="39"/>
        <v/>
      </c>
      <c r="BI644" s="366"/>
      <c r="BJ644" s="533"/>
      <c r="BK644" s="366"/>
      <c r="BL644" s="525"/>
      <c r="BM644" s="525"/>
      <c r="BN644" s="525"/>
      <c r="BO644" s="525"/>
      <c r="BP644" s="525"/>
      <c r="BQ644" s="525"/>
      <c r="BR644" s="366"/>
      <c r="BS644" s="525"/>
      <c r="BT644" s="525"/>
      <c r="BU644" s="525"/>
      <c r="BV644" s="525"/>
      <c r="BW644" s="12"/>
      <c r="BX644"/>
    </row>
    <row r="645" spans="1:76" s="371" customFormat="1" ht="27" customHeight="1" x14ac:dyDescent="0.2">
      <c r="A645" s="365"/>
      <c r="B645" s="379"/>
      <c r="C645" s="366"/>
      <c r="D645" s="533" t="str">
        <f>IF(E644="","",(VLOOKUP(E644,Lookups!$B$4:$C$3001,2,FALSE)))</f>
        <v/>
      </c>
      <c r="E645" s="366"/>
      <c r="F645" s="366"/>
      <c r="G645" s="366"/>
      <c r="H645" s="366"/>
      <c r="I645" s="366"/>
      <c r="J645" s="366"/>
      <c r="K645" s="366"/>
      <c r="L645" s="366"/>
      <c r="M645" s="366"/>
      <c r="N645" s="366"/>
      <c r="O645" s="517"/>
      <c r="P645" s="517"/>
      <c r="Q645" s="365"/>
      <c r="R645" s="365"/>
      <c r="S645" s="365"/>
      <c r="T645" s="518"/>
      <c r="U645" s="366"/>
      <c r="V645" s="365"/>
      <c r="W645" s="365"/>
      <c r="X645" s="532" t="str">
        <f t="shared" si="36"/>
        <v/>
      </c>
      <c r="Y645" s="520"/>
      <c r="Z645" s="534" t="str">
        <f>IF(AA645="","",VLOOKUP(AA645,Lookups!L641:M664,2,FALSE))</f>
        <v/>
      </c>
      <c r="AA645" s="366"/>
      <c r="AB645" s="366"/>
      <c r="AC645" s="517"/>
      <c r="AD645" s="366"/>
      <c r="AE645" s="366"/>
      <c r="AF645" s="366"/>
      <c r="AG645" s="366"/>
      <c r="AH645" s="366"/>
      <c r="AI645" s="366"/>
      <c r="AJ645" s="366"/>
      <c r="AK645" s="366"/>
      <c r="AL645" s="532" t="str">
        <f>IF(AM645="","",(VLOOKUP(AM645,Lookups!V641:W662,2,FALSE)))</f>
        <v/>
      </c>
      <c r="AM645" s="366"/>
      <c r="AN645" s="366"/>
      <c r="AO645" s="532" t="str">
        <f t="shared" si="37"/>
        <v/>
      </c>
      <c r="AP645" s="366"/>
      <c r="AQ645" s="532" t="str">
        <f t="shared" si="38"/>
        <v/>
      </c>
      <c r="AR645" s="366"/>
      <c r="AS645" s="366"/>
      <c r="AT645" s="366"/>
      <c r="AU645" s="366"/>
      <c r="AV645" s="366"/>
      <c r="AW645" s="366"/>
      <c r="AX645" s="522"/>
      <c r="AY645" s="522"/>
      <c r="AZ645" s="522"/>
      <c r="BA645" s="522"/>
      <c r="BB645" s="366"/>
      <c r="BC645" s="366"/>
      <c r="BD645" s="366"/>
      <c r="BE645" s="366"/>
      <c r="BF645" s="518"/>
      <c r="BG645" s="518"/>
      <c r="BH645" s="532" t="str">
        <f t="shared" si="39"/>
        <v/>
      </c>
      <c r="BI645" s="366"/>
      <c r="BJ645" s="533"/>
      <c r="BK645" s="366"/>
      <c r="BL645" s="525"/>
      <c r="BM645" s="525"/>
      <c r="BN645" s="525"/>
      <c r="BO645" s="525"/>
      <c r="BP645" s="525"/>
      <c r="BQ645" s="525"/>
      <c r="BR645" s="366"/>
      <c r="BS645" s="525"/>
      <c r="BT645" s="525"/>
      <c r="BU645" s="525"/>
      <c r="BV645" s="525"/>
      <c r="BW645" s="12"/>
      <c r="BX645"/>
    </row>
    <row r="646" spans="1:76" s="371" customFormat="1" ht="27" customHeight="1" x14ac:dyDescent="0.2">
      <c r="A646" s="365"/>
      <c r="B646" s="379"/>
      <c r="C646" s="366"/>
      <c r="D646" s="533" t="str">
        <f>IF(E645="","",(VLOOKUP(E645,Lookups!$B$4:$C$3001,2,FALSE)))</f>
        <v/>
      </c>
      <c r="E646" s="366"/>
      <c r="F646" s="366"/>
      <c r="G646" s="366"/>
      <c r="H646" s="366"/>
      <c r="I646" s="366"/>
      <c r="J646" s="366"/>
      <c r="K646" s="366"/>
      <c r="L646" s="366"/>
      <c r="M646" s="366"/>
      <c r="N646" s="366"/>
      <c r="O646" s="517"/>
      <c r="P646" s="517"/>
      <c r="Q646" s="365"/>
      <c r="R646" s="365"/>
      <c r="S646" s="365"/>
      <c r="T646" s="518"/>
      <c r="U646" s="366"/>
      <c r="V646" s="365"/>
      <c r="W646" s="365"/>
      <c r="X646" s="532" t="str">
        <f t="shared" si="36"/>
        <v/>
      </c>
      <c r="Y646" s="520"/>
      <c r="Z646" s="534" t="str">
        <f>IF(AA646="","",VLOOKUP(AA646,Lookups!L642:M665,2,FALSE))</f>
        <v/>
      </c>
      <c r="AA646" s="366"/>
      <c r="AB646" s="366"/>
      <c r="AC646" s="517"/>
      <c r="AD646" s="366"/>
      <c r="AE646" s="366"/>
      <c r="AF646" s="366"/>
      <c r="AG646" s="366"/>
      <c r="AH646" s="366"/>
      <c r="AI646" s="366"/>
      <c r="AJ646" s="366"/>
      <c r="AK646" s="366"/>
      <c r="AL646" s="532" t="str">
        <f>IF(AM646="","",(VLOOKUP(AM646,Lookups!V642:W663,2,FALSE)))</f>
        <v/>
      </c>
      <c r="AM646" s="366"/>
      <c r="AN646" s="366"/>
      <c r="AO646" s="532" t="str">
        <f t="shared" si="37"/>
        <v/>
      </c>
      <c r="AP646" s="366"/>
      <c r="AQ646" s="532" t="str">
        <f t="shared" si="38"/>
        <v/>
      </c>
      <c r="AR646" s="366"/>
      <c r="AS646" s="366"/>
      <c r="AT646" s="366"/>
      <c r="AU646" s="366"/>
      <c r="AV646" s="366"/>
      <c r="AW646" s="366"/>
      <c r="AX646" s="522"/>
      <c r="AY646" s="522"/>
      <c r="AZ646" s="522"/>
      <c r="BA646" s="522"/>
      <c r="BB646" s="366"/>
      <c r="BC646" s="366"/>
      <c r="BD646" s="366"/>
      <c r="BE646" s="366"/>
      <c r="BF646" s="518"/>
      <c r="BG646" s="518"/>
      <c r="BH646" s="532" t="str">
        <f t="shared" si="39"/>
        <v/>
      </c>
      <c r="BI646" s="366"/>
      <c r="BJ646" s="533"/>
      <c r="BK646" s="366"/>
      <c r="BL646" s="525"/>
      <c r="BM646" s="525"/>
      <c r="BN646" s="525"/>
      <c r="BO646" s="525"/>
      <c r="BP646" s="525"/>
      <c r="BQ646" s="525"/>
      <c r="BR646" s="366"/>
      <c r="BS646" s="525"/>
      <c r="BT646" s="525"/>
      <c r="BU646" s="525"/>
      <c r="BV646" s="525"/>
      <c r="BW646" s="12"/>
      <c r="BX646"/>
    </row>
    <row r="647" spans="1:76" s="371" customFormat="1" ht="27" customHeight="1" x14ac:dyDescent="0.2">
      <c r="A647" s="365"/>
      <c r="B647" s="379"/>
      <c r="C647" s="366"/>
      <c r="D647" s="533" t="str">
        <f>IF(E646="","",(VLOOKUP(E646,Lookups!$B$4:$C$3001,2,FALSE)))</f>
        <v/>
      </c>
      <c r="E647" s="366"/>
      <c r="F647" s="366"/>
      <c r="G647" s="366"/>
      <c r="H647" s="366"/>
      <c r="I647" s="366"/>
      <c r="J647" s="366"/>
      <c r="K647" s="366"/>
      <c r="L647" s="366"/>
      <c r="M647" s="366"/>
      <c r="N647" s="366"/>
      <c r="O647" s="517"/>
      <c r="P647" s="517"/>
      <c r="Q647" s="365"/>
      <c r="R647" s="365"/>
      <c r="S647" s="365"/>
      <c r="T647" s="518"/>
      <c r="U647" s="366"/>
      <c r="V647" s="365"/>
      <c r="W647" s="365"/>
      <c r="X647" s="532" t="str">
        <f t="shared" ref="X647:X710" si="40">IF(Y647="","",VLOOKUP(Y647,SurfMatDesc,2,FALSE))</f>
        <v/>
      </c>
      <c r="Y647" s="520"/>
      <c r="Z647" s="534" t="str">
        <f>IF(AA647="","",VLOOKUP(AA647,Lookups!L643:M666,2,FALSE))</f>
        <v/>
      </c>
      <c r="AA647" s="366"/>
      <c r="AB647" s="366"/>
      <c r="AC647" s="517"/>
      <c r="AD647" s="366"/>
      <c r="AE647" s="366"/>
      <c r="AF647" s="366"/>
      <c r="AG647" s="366"/>
      <c r="AH647" s="366"/>
      <c r="AI647" s="366"/>
      <c r="AJ647" s="366"/>
      <c r="AK647" s="366"/>
      <c r="AL647" s="532" t="str">
        <f>IF(AM647="","",(VLOOKUP(AM647,Lookups!V643:W664,2,FALSE)))</f>
        <v/>
      </c>
      <c r="AM647" s="366"/>
      <c r="AN647" s="366"/>
      <c r="AO647" s="532" t="str">
        <f t="shared" ref="AO647:AO710" si="41">IF(AP647="","",(VLOOKUP(AP647,SurfAdditive,2,FALSE)))</f>
        <v/>
      </c>
      <c r="AP647" s="366"/>
      <c r="AQ647" s="532" t="str">
        <f t="shared" ref="AQ647:AQ710" si="42">IF(AR647="","",(VLOOKUP(AR647,Polymer_Type,2,FALSE)))</f>
        <v/>
      </c>
      <c r="AR647" s="366"/>
      <c r="AS647" s="366"/>
      <c r="AT647" s="366"/>
      <c r="AU647" s="366"/>
      <c r="AV647" s="366"/>
      <c r="AW647" s="366"/>
      <c r="AX647" s="522"/>
      <c r="AY647" s="522"/>
      <c r="AZ647" s="522"/>
      <c r="BA647" s="522"/>
      <c r="BB647" s="366"/>
      <c r="BC647" s="366"/>
      <c r="BD647" s="366"/>
      <c r="BE647" s="366"/>
      <c r="BF647" s="518"/>
      <c r="BG647" s="518"/>
      <c r="BH647" s="532" t="str">
        <f t="shared" ref="BH647:BH710" si="43">IF(BI647="","",(VLOOKUP(BI647,SurfReason,2,FALSE)))</f>
        <v/>
      </c>
      <c r="BI647" s="366"/>
      <c r="BJ647" s="533"/>
      <c r="BK647" s="366"/>
      <c r="BL647" s="525"/>
      <c r="BM647" s="525"/>
      <c r="BN647" s="525"/>
      <c r="BO647" s="525"/>
      <c r="BP647" s="525"/>
      <c r="BQ647" s="525"/>
      <c r="BR647" s="366"/>
      <c r="BS647" s="525"/>
      <c r="BT647" s="525"/>
      <c r="BU647" s="525"/>
      <c r="BV647" s="525"/>
      <c r="BW647" s="12"/>
      <c r="BX647"/>
    </row>
    <row r="648" spans="1:76" s="371" customFormat="1" ht="27" customHeight="1" x14ac:dyDescent="0.2">
      <c r="A648" s="365"/>
      <c r="B648" s="379"/>
      <c r="C648" s="366"/>
      <c r="D648" s="533" t="str">
        <f>IF(E647="","",(VLOOKUP(E647,Lookups!$B$4:$C$3001,2,FALSE)))</f>
        <v/>
      </c>
      <c r="E648" s="366"/>
      <c r="F648" s="366"/>
      <c r="G648" s="366"/>
      <c r="H648" s="366"/>
      <c r="I648" s="366"/>
      <c r="J648" s="366"/>
      <c r="K648" s="366"/>
      <c r="L648" s="366"/>
      <c r="M648" s="366"/>
      <c r="N648" s="366"/>
      <c r="O648" s="517"/>
      <c r="P648" s="517"/>
      <c r="Q648" s="365"/>
      <c r="R648" s="365"/>
      <c r="S648" s="365"/>
      <c r="T648" s="518"/>
      <c r="U648" s="366"/>
      <c r="V648" s="365"/>
      <c r="W648" s="365"/>
      <c r="X648" s="532" t="str">
        <f t="shared" si="40"/>
        <v/>
      </c>
      <c r="Y648" s="520"/>
      <c r="Z648" s="534" t="str">
        <f>IF(AA648="","",VLOOKUP(AA648,Lookups!L644:M667,2,FALSE))</f>
        <v/>
      </c>
      <c r="AA648" s="366"/>
      <c r="AB648" s="366"/>
      <c r="AC648" s="517"/>
      <c r="AD648" s="366"/>
      <c r="AE648" s="366"/>
      <c r="AF648" s="366"/>
      <c r="AG648" s="366"/>
      <c r="AH648" s="366"/>
      <c r="AI648" s="366"/>
      <c r="AJ648" s="366"/>
      <c r="AK648" s="366"/>
      <c r="AL648" s="532" t="str">
        <f>IF(AM648="","",(VLOOKUP(AM648,Lookups!V644:W665,2,FALSE)))</f>
        <v/>
      </c>
      <c r="AM648" s="366"/>
      <c r="AN648" s="366"/>
      <c r="AO648" s="532" t="str">
        <f t="shared" si="41"/>
        <v/>
      </c>
      <c r="AP648" s="366"/>
      <c r="AQ648" s="532" t="str">
        <f t="shared" si="42"/>
        <v/>
      </c>
      <c r="AR648" s="366"/>
      <c r="AS648" s="366"/>
      <c r="AT648" s="366"/>
      <c r="AU648" s="366"/>
      <c r="AV648" s="366"/>
      <c r="AW648" s="366"/>
      <c r="AX648" s="522"/>
      <c r="AY648" s="522"/>
      <c r="AZ648" s="522"/>
      <c r="BA648" s="522"/>
      <c r="BB648" s="366"/>
      <c r="BC648" s="366"/>
      <c r="BD648" s="366"/>
      <c r="BE648" s="366"/>
      <c r="BF648" s="518"/>
      <c r="BG648" s="518"/>
      <c r="BH648" s="532" t="str">
        <f t="shared" si="43"/>
        <v/>
      </c>
      <c r="BI648" s="366"/>
      <c r="BJ648" s="533"/>
      <c r="BK648" s="366"/>
      <c r="BL648" s="525"/>
      <c r="BM648" s="525"/>
      <c r="BN648" s="525"/>
      <c r="BO648" s="525"/>
      <c r="BP648" s="525"/>
      <c r="BQ648" s="525"/>
      <c r="BR648" s="366"/>
      <c r="BS648" s="525"/>
      <c r="BT648" s="525"/>
      <c r="BU648" s="525"/>
      <c r="BV648" s="525"/>
      <c r="BW648" s="12"/>
      <c r="BX648"/>
    </row>
    <row r="649" spans="1:76" s="371" customFormat="1" ht="27" customHeight="1" x14ac:dyDescent="0.2">
      <c r="A649" s="365"/>
      <c r="B649" s="379"/>
      <c r="C649" s="366"/>
      <c r="D649" s="533" t="str">
        <f>IF(E648="","",(VLOOKUP(E648,Lookups!$B$4:$C$3001,2,FALSE)))</f>
        <v/>
      </c>
      <c r="E649" s="366"/>
      <c r="F649" s="366"/>
      <c r="G649" s="366"/>
      <c r="H649" s="366"/>
      <c r="I649" s="366"/>
      <c r="J649" s="366"/>
      <c r="K649" s="366"/>
      <c r="L649" s="366"/>
      <c r="M649" s="366"/>
      <c r="N649" s="366"/>
      <c r="O649" s="517"/>
      <c r="P649" s="517"/>
      <c r="Q649" s="365"/>
      <c r="R649" s="365"/>
      <c r="S649" s="365"/>
      <c r="T649" s="518"/>
      <c r="U649" s="366"/>
      <c r="V649" s="365"/>
      <c r="W649" s="365"/>
      <c r="X649" s="532" t="str">
        <f t="shared" si="40"/>
        <v/>
      </c>
      <c r="Y649" s="520"/>
      <c r="Z649" s="534" t="str">
        <f>IF(AA649="","",VLOOKUP(AA649,Lookups!L645:M668,2,FALSE))</f>
        <v/>
      </c>
      <c r="AA649" s="366"/>
      <c r="AB649" s="366"/>
      <c r="AC649" s="517"/>
      <c r="AD649" s="366"/>
      <c r="AE649" s="366"/>
      <c r="AF649" s="366"/>
      <c r="AG649" s="366"/>
      <c r="AH649" s="366"/>
      <c r="AI649" s="366"/>
      <c r="AJ649" s="366"/>
      <c r="AK649" s="366"/>
      <c r="AL649" s="532" t="str">
        <f>IF(AM649="","",(VLOOKUP(AM649,Lookups!V645:W666,2,FALSE)))</f>
        <v/>
      </c>
      <c r="AM649" s="366"/>
      <c r="AN649" s="366"/>
      <c r="AO649" s="532" t="str">
        <f t="shared" si="41"/>
        <v/>
      </c>
      <c r="AP649" s="366"/>
      <c r="AQ649" s="532" t="str">
        <f t="shared" si="42"/>
        <v/>
      </c>
      <c r="AR649" s="366"/>
      <c r="AS649" s="366"/>
      <c r="AT649" s="366"/>
      <c r="AU649" s="366"/>
      <c r="AV649" s="366"/>
      <c r="AW649" s="366"/>
      <c r="AX649" s="522"/>
      <c r="AY649" s="522"/>
      <c r="AZ649" s="522"/>
      <c r="BA649" s="522"/>
      <c r="BB649" s="366"/>
      <c r="BC649" s="366"/>
      <c r="BD649" s="366"/>
      <c r="BE649" s="366"/>
      <c r="BF649" s="518"/>
      <c r="BG649" s="518"/>
      <c r="BH649" s="532" t="str">
        <f t="shared" si="43"/>
        <v/>
      </c>
      <c r="BI649" s="366"/>
      <c r="BJ649" s="533"/>
      <c r="BK649" s="366"/>
      <c r="BL649" s="525"/>
      <c r="BM649" s="525"/>
      <c r="BN649" s="525"/>
      <c r="BO649" s="525"/>
      <c r="BP649" s="525"/>
      <c r="BQ649" s="525"/>
      <c r="BR649" s="366"/>
      <c r="BS649" s="525"/>
      <c r="BT649" s="525"/>
      <c r="BU649" s="525"/>
      <c r="BV649" s="525"/>
      <c r="BW649" s="12"/>
      <c r="BX649"/>
    </row>
    <row r="650" spans="1:76" s="371" customFormat="1" ht="27" customHeight="1" x14ac:dyDescent="0.2">
      <c r="A650" s="365"/>
      <c r="B650" s="379"/>
      <c r="C650" s="366"/>
      <c r="D650" s="533" t="str">
        <f>IF(E649="","",(VLOOKUP(E649,Lookups!$B$4:$C$3001,2,FALSE)))</f>
        <v/>
      </c>
      <c r="E650" s="366"/>
      <c r="F650" s="366"/>
      <c r="G650" s="366"/>
      <c r="H650" s="366"/>
      <c r="I650" s="366"/>
      <c r="J650" s="366"/>
      <c r="K650" s="366"/>
      <c r="L650" s="366"/>
      <c r="M650" s="366"/>
      <c r="N650" s="366"/>
      <c r="O650" s="517"/>
      <c r="P650" s="517"/>
      <c r="Q650" s="365"/>
      <c r="R650" s="365"/>
      <c r="S650" s="365"/>
      <c r="T650" s="518"/>
      <c r="U650" s="366"/>
      <c r="V650" s="365"/>
      <c r="W650" s="365"/>
      <c r="X650" s="532" t="str">
        <f t="shared" si="40"/>
        <v/>
      </c>
      <c r="Y650" s="520"/>
      <c r="Z650" s="534" t="str">
        <f>IF(AA650="","",VLOOKUP(AA650,Lookups!L646:M669,2,FALSE))</f>
        <v/>
      </c>
      <c r="AA650" s="366"/>
      <c r="AB650" s="366"/>
      <c r="AC650" s="517"/>
      <c r="AD650" s="366"/>
      <c r="AE650" s="366"/>
      <c r="AF650" s="366"/>
      <c r="AG650" s="366"/>
      <c r="AH650" s="366"/>
      <c r="AI650" s="366"/>
      <c r="AJ650" s="366"/>
      <c r="AK650" s="366"/>
      <c r="AL650" s="532" t="str">
        <f>IF(AM650="","",(VLOOKUP(AM650,Lookups!V646:W667,2,FALSE)))</f>
        <v/>
      </c>
      <c r="AM650" s="366"/>
      <c r="AN650" s="366"/>
      <c r="AO650" s="532" t="str">
        <f t="shared" si="41"/>
        <v/>
      </c>
      <c r="AP650" s="366"/>
      <c r="AQ650" s="532" t="str">
        <f t="shared" si="42"/>
        <v/>
      </c>
      <c r="AR650" s="366"/>
      <c r="AS650" s="366"/>
      <c r="AT650" s="366"/>
      <c r="AU650" s="366"/>
      <c r="AV650" s="366"/>
      <c r="AW650" s="366"/>
      <c r="AX650" s="522"/>
      <c r="AY650" s="522"/>
      <c r="AZ650" s="522"/>
      <c r="BA650" s="522"/>
      <c r="BB650" s="366"/>
      <c r="BC650" s="366"/>
      <c r="BD650" s="366"/>
      <c r="BE650" s="366"/>
      <c r="BF650" s="518"/>
      <c r="BG650" s="518"/>
      <c r="BH650" s="532" t="str">
        <f t="shared" si="43"/>
        <v/>
      </c>
      <c r="BI650" s="366"/>
      <c r="BJ650" s="533"/>
      <c r="BK650" s="366"/>
      <c r="BL650" s="525"/>
      <c r="BM650" s="525"/>
      <c r="BN650" s="525"/>
      <c r="BO650" s="525"/>
      <c r="BP650" s="525"/>
      <c r="BQ650" s="525"/>
      <c r="BR650" s="366"/>
      <c r="BS650" s="525"/>
      <c r="BT650" s="525"/>
      <c r="BU650" s="525"/>
      <c r="BV650" s="525"/>
      <c r="BW650" s="12"/>
      <c r="BX650"/>
    </row>
    <row r="651" spans="1:76" s="371" customFormat="1" ht="27" customHeight="1" x14ac:dyDescent="0.2">
      <c r="A651" s="365"/>
      <c r="B651" s="379"/>
      <c r="C651" s="366"/>
      <c r="D651" s="533" t="str">
        <f>IF(E650="","",(VLOOKUP(E650,Lookups!$B$4:$C$3001,2,FALSE)))</f>
        <v/>
      </c>
      <c r="E651" s="366"/>
      <c r="F651" s="366"/>
      <c r="G651" s="366"/>
      <c r="H651" s="366"/>
      <c r="I651" s="366"/>
      <c r="J651" s="366"/>
      <c r="K651" s="366"/>
      <c r="L651" s="366"/>
      <c r="M651" s="366"/>
      <c r="N651" s="366"/>
      <c r="O651" s="517"/>
      <c r="P651" s="517"/>
      <c r="Q651" s="365"/>
      <c r="R651" s="365"/>
      <c r="S651" s="365"/>
      <c r="T651" s="518"/>
      <c r="U651" s="366"/>
      <c r="V651" s="365"/>
      <c r="W651" s="365"/>
      <c r="X651" s="532" t="str">
        <f t="shared" si="40"/>
        <v/>
      </c>
      <c r="Y651" s="520"/>
      <c r="Z651" s="534" t="str">
        <f>IF(AA651="","",VLOOKUP(AA651,Lookups!L647:M670,2,FALSE))</f>
        <v/>
      </c>
      <c r="AA651" s="366"/>
      <c r="AB651" s="366"/>
      <c r="AC651" s="517"/>
      <c r="AD651" s="366"/>
      <c r="AE651" s="366"/>
      <c r="AF651" s="366"/>
      <c r="AG651" s="366"/>
      <c r="AH651" s="366"/>
      <c r="AI651" s="366"/>
      <c r="AJ651" s="366"/>
      <c r="AK651" s="366"/>
      <c r="AL651" s="532" t="str">
        <f>IF(AM651="","",(VLOOKUP(AM651,Lookups!V647:W668,2,FALSE)))</f>
        <v/>
      </c>
      <c r="AM651" s="366"/>
      <c r="AN651" s="366"/>
      <c r="AO651" s="532" t="str">
        <f t="shared" si="41"/>
        <v/>
      </c>
      <c r="AP651" s="366"/>
      <c r="AQ651" s="532" t="str">
        <f t="shared" si="42"/>
        <v/>
      </c>
      <c r="AR651" s="366"/>
      <c r="AS651" s="366"/>
      <c r="AT651" s="366"/>
      <c r="AU651" s="366"/>
      <c r="AV651" s="366"/>
      <c r="AW651" s="366"/>
      <c r="AX651" s="522"/>
      <c r="AY651" s="522"/>
      <c r="AZ651" s="522"/>
      <c r="BA651" s="522"/>
      <c r="BB651" s="366"/>
      <c r="BC651" s="366"/>
      <c r="BD651" s="366"/>
      <c r="BE651" s="366"/>
      <c r="BF651" s="518"/>
      <c r="BG651" s="518"/>
      <c r="BH651" s="532" t="str">
        <f t="shared" si="43"/>
        <v/>
      </c>
      <c r="BI651" s="366"/>
      <c r="BJ651" s="533"/>
      <c r="BK651" s="366"/>
      <c r="BL651" s="525"/>
      <c r="BM651" s="525"/>
      <c r="BN651" s="525"/>
      <c r="BO651" s="525"/>
      <c r="BP651" s="525"/>
      <c r="BQ651" s="525"/>
      <c r="BR651" s="366"/>
      <c r="BS651" s="525"/>
      <c r="BT651" s="525"/>
      <c r="BU651" s="525"/>
      <c r="BV651" s="525"/>
      <c r="BW651" s="12"/>
      <c r="BX651"/>
    </row>
    <row r="652" spans="1:76" s="371" customFormat="1" ht="27" customHeight="1" x14ac:dyDescent="0.2">
      <c r="A652" s="365"/>
      <c r="B652" s="379"/>
      <c r="C652" s="366"/>
      <c r="D652" s="533" t="str">
        <f>IF(E651="","",(VLOOKUP(E651,Lookups!$B$4:$C$3001,2,FALSE)))</f>
        <v/>
      </c>
      <c r="E652" s="366"/>
      <c r="F652" s="366"/>
      <c r="G652" s="366"/>
      <c r="H652" s="366"/>
      <c r="I652" s="366"/>
      <c r="J652" s="366"/>
      <c r="K652" s="366"/>
      <c r="L652" s="366"/>
      <c r="M652" s="366"/>
      <c r="N652" s="366"/>
      <c r="O652" s="517"/>
      <c r="P652" s="517"/>
      <c r="Q652" s="365"/>
      <c r="R652" s="365"/>
      <c r="S652" s="365"/>
      <c r="T652" s="518"/>
      <c r="U652" s="366"/>
      <c r="V652" s="365"/>
      <c r="W652" s="365"/>
      <c r="X652" s="532" t="str">
        <f t="shared" si="40"/>
        <v/>
      </c>
      <c r="Y652" s="520"/>
      <c r="Z652" s="534" t="str">
        <f>IF(AA652="","",VLOOKUP(AA652,Lookups!L648:M671,2,FALSE))</f>
        <v/>
      </c>
      <c r="AA652" s="366"/>
      <c r="AB652" s="366"/>
      <c r="AC652" s="517"/>
      <c r="AD652" s="366"/>
      <c r="AE652" s="366"/>
      <c r="AF652" s="366"/>
      <c r="AG652" s="366"/>
      <c r="AH652" s="366"/>
      <c r="AI652" s="366"/>
      <c r="AJ652" s="366"/>
      <c r="AK652" s="366"/>
      <c r="AL652" s="532" t="str">
        <f>IF(AM652="","",(VLOOKUP(AM652,Lookups!V648:W669,2,FALSE)))</f>
        <v/>
      </c>
      <c r="AM652" s="366"/>
      <c r="AN652" s="366"/>
      <c r="AO652" s="532" t="str">
        <f t="shared" si="41"/>
        <v/>
      </c>
      <c r="AP652" s="366"/>
      <c r="AQ652" s="532" t="str">
        <f t="shared" si="42"/>
        <v/>
      </c>
      <c r="AR652" s="366"/>
      <c r="AS652" s="366"/>
      <c r="AT652" s="366"/>
      <c r="AU652" s="366"/>
      <c r="AV652" s="366"/>
      <c r="AW652" s="366"/>
      <c r="AX652" s="522"/>
      <c r="AY652" s="522"/>
      <c r="AZ652" s="522"/>
      <c r="BA652" s="522"/>
      <c r="BB652" s="366"/>
      <c r="BC652" s="366"/>
      <c r="BD652" s="366"/>
      <c r="BE652" s="366"/>
      <c r="BF652" s="518"/>
      <c r="BG652" s="518"/>
      <c r="BH652" s="532" t="str">
        <f t="shared" si="43"/>
        <v/>
      </c>
      <c r="BI652" s="366"/>
      <c r="BJ652" s="533"/>
      <c r="BK652" s="366"/>
      <c r="BL652" s="525"/>
      <c r="BM652" s="525"/>
      <c r="BN652" s="525"/>
      <c r="BO652" s="525"/>
      <c r="BP652" s="525"/>
      <c r="BQ652" s="525"/>
      <c r="BR652" s="366"/>
      <c r="BS652" s="525"/>
      <c r="BT652" s="525"/>
      <c r="BU652" s="525"/>
      <c r="BV652" s="525"/>
      <c r="BW652" s="12"/>
      <c r="BX652"/>
    </row>
    <row r="653" spans="1:76" s="371" customFormat="1" ht="27" customHeight="1" x14ac:dyDescent="0.2">
      <c r="A653" s="365"/>
      <c r="B653" s="379"/>
      <c r="C653" s="366"/>
      <c r="D653" s="533" t="str">
        <f>IF(E652="","",(VLOOKUP(E652,Lookups!$B$4:$C$3001,2,FALSE)))</f>
        <v/>
      </c>
      <c r="E653" s="366"/>
      <c r="F653" s="366"/>
      <c r="G653" s="366"/>
      <c r="H653" s="366"/>
      <c r="I653" s="366"/>
      <c r="J653" s="366"/>
      <c r="K653" s="366"/>
      <c r="L653" s="366"/>
      <c r="M653" s="366"/>
      <c r="N653" s="366"/>
      <c r="O653" s="517"/>
      <c r="P653" s="517"/>
      <c r="Q653" s="365"/>
      <c r="R653" s="365"/>
      <c r="S653" s="365"/>
      <c r="T653" s="518"/>
      <c r="U653" s="366"/>
      <c r="V653" s="365"/>
      <c r="W653" s="365"/>
      <c r="X653" s="532" t="str">
        <f t="shared" si="40"/>
        <v/>
      </c>
      <c r="Y653" s="520"/>
      <c r="Z653" s="534" t="str">
        <f>IF(AA653="","",VLOOKUP(AA653,Lookups!L649:M672,2,FALSE))</f>
        <v/>
      </c>
      <c r="AA653" s="366"/>
      <c r="AB653" s="366"/>
      <c r="AC653" s="517"/>
      <c r="AD653" s="366"/>
      <c r="AE653" s="366"/>
      <c r="AF653" s="366"/>
      <c r="AG653" s="366"/>
      <c r="AH653" s="366"/>
      <c r="AI653" s="366"/>
      <c r="AJ653" s="366"/>
      <c r="AK653" s="366"/>
      <c r="AL653" s="532" t="str">
        <f>IF(AM653="","",(VLOOKUP(AM653,Lookups!V649:W670,2,FALSE)))</f>
        <v/>
      </c>
      <c r="AM653" s="366"/>
      <c r="AN653" s="366"/>
      <c r="AO653" s="532" t="str">
        <f t="shared" si="41"/>
        <v/>
      </c>
      <c r="AP653" s="366"/>
      <c r="AQ653" s="532" t="str">
        <f t="shared" si="42"/>
        <v/>
      </c>
      <c r="AR653" s="366"/>
      <c r="AS653" s="366"/>
      <c r="AT653" s="366"/>
      <c r="AU653" s="366"/>
      <c r="AV653" s="366"/>
      <c r="AW653" s="366"/>
      <c r="AX653" s="522"/>
      <c r="AY653" s="522"/>
      <c r="AZ653" s="522"/>
      <c r="BA653" s="522"/>
      <c r="BB653" s="366"/>
      <c r="BC653" s="366"/>
      <c r="BD653" s="366"/>
      <c r="BE653" s="366"/>
      <c r="BF653" s="518"/>
      <c r="BG653" s="518"/>
      <c r="BH653" s="532" t="str">
        <f t="shared" si="43"/>
        <v/>
      </c>
      <c r="BI653" s="366"/>
      <c r="BJ653" s="533"/>
      <c r="BK653" s="366"/>
      <c r="BL653" s="525"/>
      <c r="BM653" s="525"/>
      <c r="BN653" s="525"/>
      <c r="BO653" s="525"/>
      <c r="BP653" s="525"/>
      <c r="BQ653" s="525"/>
      <c r="BR653" s="366"/>
      <c r="BS653" s="525"/>
      <c r="BT653" s="525"/>
      <c r="BU653" s="525"/>
      <c r="BV653" s="525"/>
      <c r="BW653" s="12"/>
      <c r="BX653"/>
    </row>
    <row r="654" spans="1:76" s="371" customFormat="1" ht="27" customHeight="1" x14ac:dyDescent="0.2">
      <c r="A654" s="365"/>
      <c r="B654" s="379"/>
      <c r="C654" s="366"/>
      <c r="D654" s="533" t="str">
        <f>IF(E653="","",(VLOOKUP(E653,Lookups!$B$4:$C$3001,2,FALSE)))</f>
        <v/>
      </c>
      <c r="E654" s="366"/>
      <c r="F654" s="366"/>
      <c r="G654" s="366"/>
      <c r="H654" s="366"/>
      <c r="I654" s="366"/>
      <c r="J654" s="366"/>
      <c r="K654" s="366"/>
      <c r="L654" s="366"/>
      <c r="M654" s="366"/>
      <c r="N654" s="366"/>
      <c r="O654" s="517"/>
      <c r="P654" s="517"/>
      <c r="Q654" s="365"/>
      <c r="R654" s="365"/>
      <c r="S654" s="365"/>
      <c r="T654" s="518"/>
      <c r="U654" s="366"/>
      <c r="V654" s="365"/>
      <c r="W654" s="365"/>
      <c r="X654" s="532" t="str">
        <f t="shared" si="40"/>
        <v/>
      </c>
      <c r="Y654" s="520"/>
      <c r="Z654" s="534" t="str">
        <f>IF(AA654="","",VLOOKUP(AA654,Lookups!L650:M673,2,FALSE))</f>
        <v/>
      </c>
      <c r="AA654" s="366"/>
      <c r="AB654" s="366"/>
      <c r="AC654" s="517"/>
      <c r="AD654" s="366"/>
      <c r="AE654" s="366"/>
      <c r="AF654" s="366"/>
      <c r="AG654" s="366"/>
      <c r="AH654" s="366"/>
      <c r="AI654" s="366"/>
      <c r="AJ654" s="366"/>
      <c r="AK654" s="366"/>
      <c r="AL654" s="532" t="str">
        <f>IF(AM654="","",(VLOOKUP(AM654,Lookups!V650:W671,2,FALSE)))</f>
        <v/>
      </c>
      <c r="AM654" s="366"/>
      <c r="AN654" s="366"/>
      <c r="AO654" s="532" t="str">
        <f t="shared" si="41"/>
        <v/>
      </c>
      <c r="AP654" s="366"/>
      <c r="AQ654" s="532" t="str">
        <f t="shared" si="42"/>
        <v/>
      </c>
      <c r="AR654" s="366"/>
      <c r="AS654" s="366"/>
      <c r="AT654" s="366"/>
      <c r="AU654" s="366"/>
      <c r="AV654" s="366"/>
      <c r="AW654" s="366"/>
      <c r="AX654" s="522"/>
      <c r="AY654" s="522"/>
      <c r="AZ654" s="522"/>
      <c r="BA654" s="522"/>
      <c r="BB654" s="366"/>
      <c r="BC654" s="366"/>
      <c r="BD654" s="366"/>
      <c r="BE654" s="366"/>
      <c r="BF654" s="518"/>
      <c r="BG654" s="518"/>
      <c r="BH654" s="532" t="str">
        <f t="shared" si="43"/>
        <v/>
      </c>
      <c r="BI654" s="366"/>
      <c r="BJ654" s="533"/>
      <c r="BK654" s="366"/>
      <c r="BL654" s="525"/>
      <c r="BM654" s="525"/>
      <c r="BN654" s="525"/>
      <c r="BO654" s="525"/>
      <c r="BP654" s="525"/>
      <c r="BQ654" s="525"/>
      <c r="BR654" s="366"/>
      <c r="BS654" s="525"/>
      <c r="BT654" s="525"/>
      <c r="BU654" s="525"/>
      <c r="BV654" s="525"/>
      <c r="BW654" s="12"/>
      <c r="BX654"/>
    </row>
    <row r="655" spans="1:76" s="371" customFormat="1" ht="27" customHeight="1" x14ac:dyDescent="0.2">
      <c r="A655" s="365"/>
      <c r="B655" s="379"/>
      <c r="C655" s="366"/>
      <c r="D655" s="533" t="str">
        <f>IF(E654="","",(VLOOKUP(E654,Lookups!$B$4:$C$3001,2,FALSE)))</f>
        <v/>
      </c>
      <c r="E655" s="366"/>
      <c r="F655" s="366"/>
      <c r="G655" s="366"/>
      <c r="H655" s="366"/>
      <c r="I655" s="366"/>
      <c r="J655" s="366"/>
      <c r="K655" s="366"/>
      <c r="L655" s="366"/>
      <c r="M655" s="366"/>
      <c r="N655" s="366"/>
      <c r="O655" s="517"/>
      <c r="P655" s="517"/>
      <c r="Q655" s="365"/>
      <c r="R655" s="365"/>
      <c r="S655" s="365"/>
      <c r="T655" s="518"/>
      <c r="U655" s="366"/>
      <c r="V655" s="365"/>
      <c r="W655" s="365"/>
      <c r="X655" s="532" t="str">
        <f t="shared" si="40"/>
        <v/>
      </c>
      <c r="Y655" s="520"/>
      <c r="Z655" s="534" t="str">
        <f>IF(AA655="","",VLOOKUP(AA655,Lookups!L651:M674,2,FALSE))</f>
        <v/>
      </c>
      <c r="AA655" s="366"/>
      <c r="AB655" s="366"/>
      <c r="AC655" s="517"/>
      <c r="AD655" s="366"/>
      <c r="AE655" s="366"/>
      <c r="AF655" s="366"/>
      <c r="AG655" s="366"/>
      <c r="AH655" s="366"/>
      <c r="AI655" s="366"/>
      <c r="AJ655" s="366"/>
      <c r="AK655" s="366"/>
      <c r="AL655" s="532" t="str">
        <f>IF(AM655="","",(VLOOKUP(AM655,Lookups!V651:W672,2,FALSE)))</f>
        <v/>
      </c>
      <c r="AM655" s="366"/>
      <c r="AN655" s="366"/>
      <c r="AO655" s="532" t="str">
        <f t="shared" si="41"/>
        <v/>
      </c>
      <c r="AP655" s="366"/>
      <c r="AQ655" s="532" t="str">
        <f t="shared" si="42"/>
        <v/>
      </c>
      <c r="AR655" s="366"/>
      <c r="AS655" s="366"/>
      <c r="AT655" s="366"/>
      <c r="AU655" s="366"/>
      <c r="AV655" s="366"/>
      <c r="AW655" s="366"/>
      <c r="AX655" s="522"/>
      <c r="AY655" s="522"/>
      <c r="AZ655" s="522"/>
      <c r="BA655" s="522"/>
      <c r="BB655" s="366"/>
      <c r="BC655" s="366"/>
      <c r="BD655" s="366"/>
      <c r="BE655" s="366"/>
      <c r="BF655" s="518"/>
      <c r="BG655" s="518"/>
      <c r="BH655" s="532" t="str">
        <f t="shared" si="43"/>
        <v/>
      </c>
      <c r="BI655" s="366"/>
      <c r="BJ655" s="533"/>
      <c r="BK655" s="366"/>
      <c r="BL655" s="525"/>
      <c r="BM655" s="525"/>
      <c r="BN655" s="525"/>
      <c r="BO655" s="525"/>
      <c r="BP655" s="525"/>
      <c r="BQ655" s="525"/>
      <c r="BR655" s="366"/>
      <c r="BS655" s="525"/>
      <c r="BT655" s="525"/>
      <c r="BU655" s="525"/>
      <c r="BV655" s="525"/>
      <c r="BW655" s="12"/>
      <c r="BX655"/>
    </row>
    <row r="656" spans="1:76" s="371" customFormat="1" ht="27" customHeight="1" x14ac:dyDescent="0.2">
      <c r="A656" s="365"/>
      <c r="B656" s="379"/>
      <c r="C656" s="366"/>
      <c r="D656" s="533" t="str">
        <f>IF(E655="","",(VLOOKUP(E655,Lookups!$B$4:$C$3001,2,FALSE)))</f>
        <v/>
      </c>
      <c r="E656" s="366"/>
      <c r="F656" s="366"/>
      <c r="G656" s="366"/>
      <c r="H656" s="366"/>
      <c r="I656" s="366"/>
      <c r="J656" s="366"/>
      <c r="K656" s="366"/>
      <c r="L656" s="366"/>
      <c r="M656" s="366"/>
      <c r="N656" s="366"/>
      <c r="O656" s="517"/>
      <c r="P656" s="517"/>
      <c r="Q656" s="365"/>
      <c r="R656" s="365"/>
      <c r="S656" s="365"/>
      <c r="T656" s="518"/>
      <c r="U656" s="366"/>
      <c r="V656" s="365"/>
      <c r="W656" s="365"/>
      <c r="X656" s="532" t="str">
        <f t="shared" si="40"/>
        <v/>
      </c>
      <c r="Y656" s="520"/>
      <c r="Z656" s="534" t="str">
        <f>IF(AA656="","",VLOOKUP(AA656,Lookups!L652:M675,2,FALSE))</f>
        <v/>
      </c>
      <c r="AA656" s="366"/>
      <c r="AB656" s="366"/>
      <c r="AC656" s="517"/>
      <c r="AD656" s="366"/>
      <c r="AE656" s="366"/>
      <c r="AF656" s="366"/>
      <c r="AG656" s="366"/>
      <c r="AH656" s="366"/>
      <c r="AI656" s="366"/>
      <c r="AJ656" s="366"/>
      <c r="AK656" s="366"/>
      <c r="AL656" s="532" t="str">
        <f>IF(AM656="","",(VLOOKUP(AM656,Lookups!V652:W673,2,FALSE)))</f>
        <v/>
      </c>
      <c r="AM656" s="366"/>
      <c r="AN656" s="366"/>
      <c r="AO656" s="532" t="str">
        <f t="shared" si="41"/>
        <v/>
      </c>
      <c r="AP656" s="366"/>
      <c r="AQ656" s="532" t="str">
        <f t="shared" si="42"/>
        <v/>
      </c>
      <c r="AR656" s="366"/>
      <c r="AS656" s="366"/>
      <c r="AT656" s="366"/>
      <c r="AU656" s="366"/>
      <c r="AV656" s="366"/>
      <c r="AW656" s="366"/>
      <c r="AX656" s="522"/>
      <c r="AY656" s="522"/>
      <c r="AZ656" s="522"/>
      <c r="BA656" s="522"/>
      <c r="BB656" s="366"/>
      <c r="BC656" s="366"/>
      <c r="BD656" s="366"/>
      <c r="BE656" s="366"/>
      <c r="BF656" s="518"/>
      <c r="BG656" s="518"/>
      <c r="BH656" s="532" t="str">
        <f t="shared" si="43"/>
        <v/>
      </c>
      <c r="BI656" s="366"/>
      <c r="BJ656" s="533"/>
      <c r="BK656" s="366"/>
      <c r="BL656" s="525"/>
      <c r="BM656" s="525"/>
      <c r="BN656" s="525"/>
      <c r="BO656" s="525"/>
      <c r="BP656" s="525"/>
      <c r="BQ656" s="525"/>
      <c r="BR656" s="366"/>
      <c r="BS656" s="525"/>
      <c r="BT656" s="525"/>
      <c r="BU656" s="525"/>
      <c r="BV656" s="525"/>
      <c r="BW656" s="12"/>
      <c r="BX656"/>
    </row>
    <row r="657" spans="1:76" s="371" customFormat="1" ht="27" customHeight="1" x14ac:dyDescent="0.2">
      <c r="A657" s="365"/>
      <c r="B657" s="379"/>
      <c r="C657" s="366"/>
      <c r="D657" s="533" t="str">
        <f>IF(E656="","",(VLOOKUP(E656,Lookups!$B$4:$C$3001,2,FALSE)))</f>
        <v/>
      </c>
      <c r="E657" s="366"/>
      <c r="F657" s="366"/>
      <c r="G657" s="366"/>
      <c r="H657" s="366"/>
      <c r="I657" s="366"/>
      <c r="J657" s="366"/>
      <c r="K657" s="366"/>
      <c r="L657" s="366"/>
      <c r="M657" s="366"/>
      <c r="N657" s="366"/>
      <c r="O657" s="517"/>
      <c r="P657" s="517"/>
      <c r="Q657" s="365"/>
      <c r="R657" s="365"/>
      <c r="S657" s="365"/>
      <c r="T657" s="518"/>
      <c r="U657" s="366"/>
      <c r="V657" s="365"/>
      <c r="W657" s="365"/>
      <c r="X657" s="532" t="str">
        <f t="shared" si="40"/>
        <v/>
      </c>
      <c r="Y657" s="520"/>
      <c r="Z657" s="534" t="str">
        <f>IF(AA657="","",VLOOKUP(AA657,Lookups!L653:M676,2,FALSE))</f>
        <v/>
      </c>
      <c r="AA657" s="366"/>
      <c r="AB657" s="366"/>
      <c r="AC657" s="517"/>
      <c r="AD657" s="366"/>
      <c r="AE657" s="366"/>
      <c r="AF657" s="366"/>
      <c r="AG657" s="366"/>
      <c r="AH657" s="366"/>
      <c r="AI657" s="366"/>
      <c r="AJ657" s="366"/>
      <c r="AK657" s="366"/>
      <c r="AL657" s="532" t="str">
        <f>IF(AM657="","",(VLOOKUP(AM657,Lookups!V653:W674,2,FALSE)))</f>
        <v/>
      </c>
      <c r="AM657" s="366"/>
      <c r="AN657" s="366"/>
      <c r="AO657" s="532" t="str">
        <f t="shared" si="41"/>
        <v/>
      </c>
      <c r="AP657" s="366"/>
      <c r="AQ657" s="532" t="str">
        <f t="shared" si="42"/>
        <v/>
      </c>
      <c r="AR657" s="366"/>
      <c r="AS657" s="366"/>
      <c r="AT657" s="366"/>
      <c r="AU657" s="366"/>
      <c r="AV657" s="366"/>
      <c r="AW657" s="366"/>
      <c r="AX657" s="522"/>
      <c r="AY657" s="522"/>
      <c r="AZ657" s="522"/>
      <c r="BA657" s="522"/>
      <c r="BB657" s="366"/>
      <c r="BC657" s="366"/>
      <c r="BD657" s="366"/>
      <c r="BE657" s="366"/>
      <c r="BF657" s="518"/>
      <c r="BG657" s="518"/>
      <c r="BH657" s="532" t="str">
        <f t="shared" si="43"/>
        <v/>
      </c>
      <c r="BI657" s="366"/>
      <c r="BJ657" s="533"/>
      <c r="BK657" s="366"/>
      <c r="BL657" s="525"/>
      <c r="BM657" s="525"/>
      <c r="BN657" s="525"/>
      <c r="BO657" s="525"/>
      <c r="BP657" s="525"/>
      <c r="BQ657" s="525"/>
      <c r="BR657" s="366"/>
      <c r="BS657" s="525"/>
      <c r="BT657" s="525"/>
      <c r="BU657" s="525"/>
      <c r="BV657" s="525"/>
      <c r="BW657" s="12"/>
      <c r="BX657"/>
    </row>
    <row r="658" spans="1:76" s="371" customFormat="1" ht="27" customHeight="1" x14ac:dyDescent="0.2">
      <c r="A658" s="365"/>
      <c r="B658" s="379"/>
      <c r="C658" s="366"/>
      <c r="D658" s="533" t="str">
        <f>IF(E657="","",(VLOOKUP(E657,Lookups!$B$4:$C$3001,2,FALSE)))</f>
        <v/>
      </c>
      <c r="E658" s="366"/>
      <c r="F658" s="366"/>
      <c r="G658" s="366"/>
      <c r="H658" s="366"/>
      <c r="I658" s="366"/>
      <c r="J658" s="366"/>
      <c r="K658" s="366"/>
      <c r="L658" s="366"/>
      <c r="M658" s="366"/>
      <c r="N658" s="366"/>
      <c r="O658" s="517"/>
      <c r="P658" s="517"/>
      <c r="Q658" s="365"/>
      <c r="R658" s="365"/>
      <c r="S658" s="365"/>
      <c r="T658" s="518"/>
      <c r="U658" s="366"/>
      <c r="V658" s="365"/>
      <c r="W658" s="365"/>
      <c r="X658" s="532" t="str">
        <f t="shared" si="40"/>
        <v/>
      </c>
      <c r="Y658" s="520"/>
      <c r="Z658" s="534" t="str">
        <f>IF(AA658="","",VLOOKUP(AA658,Lookups!L654:M677,2,FALSE))</f>
        <v/>
      </c>
      <c r="AA658" s="366"/>
      <c r="AB658" s="366"/>
      <c r="AC658" s="517"/>
      <c r="AD658" s="366"/>
      <c r="AE658" s="366"/>
      <c r="AF658" s="366"/>
      <c r="AG658" s="366"/>
      <c r="AH658" s="366"/>
      <c r="AI658" s="366"/>
      <c r="AJ658" s="366"/>
      <c r="AK658" s="366"/>
      <c r="AL658" s="532" t="str">
        <f>IF(AM658="","",(VLOOKUP(AM658,Lookups!V654:W675,2,FALSE)))</f>
        <v/>
      </c>
      <c r="AM658" s="366"/>
      <c r="AN658" s="366"/>
      <c r="AO658" s="532" t="str">
        <f t="shared" si="41"/>
        <v/>
      </c>
      <c r="AP658" s="366"/>
      <c r="AQ658" s="532" t="str">
        <f t="shared" si="42"/>
        <v/>
      </c>
      <c r="AR658" s="366"/>
      <c r="AS658" s="366"/>
      <c r="AT658" s="366"/>
      <c r="AU658" s="366"/>
      <c r="AV658" s="366"/>
      <c r="AW658" s="366"/>
      <c r="AX658" s="522"/>
      <c r="AY658" s="522"/>
      <c r="AZ658" s="522"/>
      <c r="BA658" s="522"/>
      <c r="BB658" s="366"/>
      <c r="BC658" s="366"/>
      <c r="BD658" s="366"/>
      <c r="BE658" s="366"/>
      <c r="BF658" s="518"/>
      <c r="BG658" s="518"/>
      <c r="BH658" s="532" t="str">
        <f t="shared" si="43"/>
        <v/>
      </c>
      <c r="BI658" s="366"/>
      <c r="BJ658" s="533"/>
      <c r="BK658" s="366"/>
      <c r="BL658" s="525"/>
      <c r="BM658" s="525"/>
      <c r="BN658" s="525"/>
      <c r="BO658" s="525"/>
      <c r="BP658" s="525"/>
      <c r="BQ658" s="525"/>
      <c r="BR658" s="366"/>
      <c r="BS658" s="525"/>
      <c r="BT658" s="525"/>
      <c r="BU658" s="525"/>
      <c r="BV658" s="525"/>
      <c r="BW658" s="12"/>
      <c r="BX658"/>
    </row>
    <row r="659" spans="1:76" s="371" customFormat="1" ht="27" customHeight="1" x14ac:dyDescent="0.2">
      <c r="A659" s="365"/>
      <c r="B659" s="379"/>
      <c r="C659" s="366"/>
      <c r="D659" s="533" t="str">
        <f>IF(E658="","",(VLOOKUP(E658,Lookups!$B$4:$C$3001,2,FALSE)))</f>
        <v/>
      </c>
      <c r="E659" s="366"/>
      <c r="F659" s="366"/>
      <c r="G659" s="366"/>
      <c r="H659" s="366"/>
      <c r="I659" s="366"/>
      <c r="J659" s="366"/>
      <c r="K659" s="366"/>
      <c r="L659" s="366"/>
      <c r="M659" s="366"/>
      <c r="N659" s="366"/>
      <c r="O659" s="517"/>
      <c r="P659" s="517"/>
      <c r="Q659" s="365"/>
      <c r="R659" s="365"/>
      <c r="S659" s="365"/>
      <c r="T659" s="518"/>
      <c r="U659" s="366"/>
      <c r="V659" s="365"/>
      <c r="W659" s="365"/>
      <c r="X659" s="532" t="str">
        <f t="shared" si="40"/>
        <v/>
      </c>
      <c r="Y659" s="520"/>
      <c r="Z659" s="534" t="str">
        <f>IF(AA659="","",VLOOKUP(AA659,Lookups!L655:M678,2,FALSE))</f>
        <v/>
      </c>
      <c r="AA659" s="366"/>
      <c r="AB659" s="366"/>
      <c r="AC659" s="517"/>
      <c r="AD659" s="366"/>
      <c r="AE659" s="366"/>
      <c r="AF659" s="366"/>
      <c r="AG659" s="366"/>
      <c r="AH659" s="366"/>
      <c r="AI659" s="366"/>
      <c r="AJ659" s="366"/>
      <c r="AK659" s="366"/>
      <c r="AL659" s="532" t="str">
        <f>IF(AM659="","",(VLOOKUP(AM659,Lookups!V655:W676,2,FALSE)))</f>
        <v/>
      </c>
      <c r="AM659" s="366"/>
      <c r="AN659" s="366"/>
      <c r="AO659" s="532" t="str">
        <f t="shared" si="41"/>
        <v/>
      </c>
      <c r="AP659" s="366"/>
      <c r="AQ659" s="532" t="str">
        <f t="shared" si="42"/>
        <v/>
      </c>
      <c r="AR659" s="366"/>
      <c r="AS659" s="366"/>
      <c r="AT659" s="366"/>
      <c r="AU659" s="366"/>
      <c r="AV659" s="366"/>
      <c r="AW659" s="366"/>
      <c r="AX659" s="522"/>
      <c r="AY659" s="522"/>
      <c r="AZ659" s="522"/>
      <c r="BA659" s="522"/>
      <c r="BB659" s="366"/>
      <c r="BC659" s="366"/>
      <c r="BD659" s="366"/>
      <c r="BE659" s="366"/>
      <c r="BF659" s="518"/>
      <c r="BG659" s="518"/>
      <c r="BH659" s="532" t="str">
        <f t="shared" si="43"/>
        <v/>
      </c>
      <c r="BI659" s="366"/>
      <c r="BJ659" s="533"/>
      <c r="BK659" s="366"/>
      <c r="BL659" s="525"/>
      <c r="BM659" s="525"/>
      <c r="BN659" s="525"/>
      <c r="BO659" s="525"/>
      <c r="BP659" s="525"/>
      <c r="BQ659" s="525"/>
      <c r="BR659" s="366"/>
      <c r="BS659" s="525"/>
      <c r="BT659" s="525"/>
      <c r="BU659" s="525"/>
      <c r="BV659" s="525"/>
      <c r="BW659" s="12"/>
      <c r="BX659"/>
    </row>
    <row r="660" spans="1:76" s="371" customFormat="1" ht="27" customHeight="1" x14ac:dyDescent="0.2">
      <c r="A660" s="365"/>
      <c r="B660" s="379"/>
      <c r="C660" s="366"/>
      <c r="D660" s="533" t="str">
        <f>IF(E659="","",(VLOOKUP(E659,Lookups!$B$4:$C$3001,2,FALSE)))</f>
        <v/>
      </c>
      <c r="E660" s="366"/>
      <c r="F660" s="366"/>
      <c r="G660" s="366"/>
      <c r="H660" s="366"/>
      <c r="I660" s="366"/>
      <c r="J660" s="366"/>
      <c r="K660" s="366"/>
      <c r="L660" s="366"/>
      <c r="M660" s="366"/>
      <c r="N660" s="366"/>
      <c r="O660" s="517"/>
      <c r="P660" s="517"/>
      <c r="Q660" s="365"/>
      <c r="R660" s="365"/>
      <c r="S660" s="365"/>
      <c r="T660" s="518"/>
      <c r="U660" s="366"/>
      <c r="V660" s="365"/>
      <c r="W660" s="365"/>
      <c r="X660" s="532" t="str">
        <f t="shared" si="40"/>
        <v/>
      </c>
      <c r="Y660" s="520"/>
      <c r="Z660" s="534" t="str">
        <f>IF(AA660="","",VLOOKUP(AA660,Lookups!L656:M679,2,FALSE))</f>
        <v/>
      </c>
      <c r="AA660" s="366"/>
      <c r="AB660" s="366"/>
      <c r="AC660" s="517"/>
      <c r="AD660" s="366"/>
      <c r="AE660" s="366"/>
      <c r="AF660" s="366"/>
      <c r="AG660" s="366"/>
      <c r="AH660" s="366"/>
      <c r="AI660" s="366"/>
      <c r="AJ660" s="366"/>
      <c r="AK660" s="366"/>
      <c r="AL660" s="532" t="str">
        <f>IF(AM660="","",(VLOOKUP(AM660,Lookups!V656:W677,2,FALSE)))</f>
        <v/>
      </c>
      <c r="AM660" s="366"/>
      <c r="AN660" s="366"/>
      <c r="AO660" s="532" t="str">
        <f t="shared" si="41"/>
        <v/>
      </c>
      <c r="AP660" s="366"/>
      <c r="AQ660" s="532" t="str">
        <f t="shared" si="42"/>
        <v/>
      </c>
      <c r="AR660" s="366"/>
      <c r="AS660" s="366"/>
      <c r="AT660" s="366"/>
      <c r="AU660" s="366"/>
      <c r="AV660" s="366"/>
      <c r="AW660" s="366"/>
      <c r="AX660" s="522"/>
      <c r="AY660" s="522"/>
      <c r="AZ660" s="522"/>
      <c r="BA660" s="522"/>
      <c r="BB660" s="366"/>
      <c r="BC660" s="366"/>
      <c r="BD660" s="366"/>
      <c r="BE660" s="366"/>
      <c r="BF660" s="518"/>
      <c r="BG660" s="518"/>
      <c r="BH660" s="532" t="str">
        <f t="shared" si="43"/>
        <v/>
      </c>
      <c r="BI660" s="366"/>
      <c r="BJ660" s="533"/>
      <c r="BK660" s="366"/>
      <c r="BL660" s="525"/>
      <c r="BM660" s="525"/>
      <c r="BN660" s="525"/>
      <c r="BO660" s="525"/>
      <c r="BP660" s="525"/>
      <c r="BQ660" s="525"/>
      <c r="BR660" s="366"/>
      <c r="BS660" s="525"/>
      <c r="BT660" s="525"/>
      <c r="BU660" s="525"/>
      <c r="BV660" s="525"/>
      <c r="BW660" s="12"/>
      <c r="BX660"/>
    </row>
    <row r="661" spans="1:76" s="371" customFormat="1" ht="27" customHeight="1" x14ac:dyDescent="0.2">
      <c r="A661" s="365"/>
      <c r="B661" s="379"/>
      <c r="C661" s="366"/>
      <c r="D661" s="533" t="str">
        <f>IF(E660="","",(VLOOKUP(E660,Lookups!$B$4:$C$3001,2,FALSE)))</f>
        <v/>
      </c>
      <c r="E661" s="366"/>
      <c r="F661" s="366"/>
      <c r="G661" s="366"/>
      <c r="H661" s="366"/>
      <c r="I661" s="366"/>
      <c r="J661" s="366"/>
      <c r="K661" s="366"/>
      <c r="L661" s="366"/>
      <c r="M661" s="366"/>
      <c r="N661" s="366"/>
      <c r="O661" s="517"/>
      <c r="P661" s="517"/>
      <c r="Q661" s="365"/>
      <c r="R661" s="365"/>
      <c r="S661" s="365"/>
      <c r="T661" s="518"/>
      <c r="U661" s="366"/>
      <c r="V661" s="365"/>
      <c r="W661" s="365"/>
      <c r="X661" s="532" t="str">
        <f t="shared" si="40"/>
        <v/>
      </c>
      <c r="Y661" s="520"/>
      <c r="Z661" s="534" t="str">
        <f>IF(AA661="","",VLOOKUP(AA661,Lookups!L657:M680,2,FALSE))</f>
        <v/>
      </c>
      <c r="AA661" s="366"/>
      <c r="AB661" s="366"/>
      <c r="AC661" s="517"/>
      <c r="AD661" s="366"/>
      <c r="AE661" s="366"/>
      <c r="AF661" s="366"/>
      <c r="AG661" s="366"/>
      <c r="AH661" s="366"/>
      <c r="AI661" s="366"/>
      <c r="AJ661" s="366"/>
      <c r="AK661" s="366"/>
      <c r="AL661" s="532" t="str">
        <f>IF(AM661="","",(VLOOKUP(AM661,Lookups!V657:W678,2,FALSE)))</f>
        <v/>
      </c>
      <c r="AM661" s="366"/>
      <c r="AN661" s="366"/>
      <c r="AO661" s="532" t="str">
        <f t="shared" si="41"/>
        <v/>
      </c>
      <c r="AP661" s="366"/>
      <c r="AQ661" s="532" t="str">
        <f t="shared" si="42"/>
        <v/>
      </c>
      <c r="AR661" s="366"/>
      <c r="AS661" s="366"/>
      <c r="AT661" s="366"/>
      <c r="AU661" s="366"/>
      <c r="AV661" s="366"/>
      <c r="AW661" s="366"/>
      <c r="AX661" s="522"/>
      <c r="AY661" s="522"/>
      <c r="AZ661" s="522"/>
      <c r="BA661" s="522"/>
      <c r="BB661" s="366"/>
      <c r="BC661" s="366"/>
      <c r="BD661" s="366"/>
      <c r="BE661" s="366"/>
      <c r="BF661" s="518"/>
      <c r="BG661" s="518"/>
      <c r="BH661" s="532" t="str">
        <f t="shared" si="43"/>
        <v/>
      </c>
      <c r="BI661" s="366"/>
      <c r="BJ661" s="533"/>
      <c r="BK661" s="366"/>
      <c r="BL661" s="525"/>
      <c r="BM661" s="525"/>
      <c r="BN661" s="525"/>
      <c r="BO661" s="525"/>
      <c r="BP661" s="525"/>
      <c r="BQ661" s="525"/>
      <c r="BR661" s="366"/>
      <c r="BS661" s="525"/>
      <c r="BT661" s="525"/>
      <c r="BU661" s="525"/>
      <c r="BV661" s="525"/>
      <c r="BW661" s="12"/>
      <c r="BX661"/>
    </row>
    <row r="662" spans="1:76" s="371" customFormat="1" ht="27" customHeight="1" x14ac:dyDescent="0.2">
      <c r="A662" s="365"/>
      <c r="B662" s="379"/>
      <c r="C662" s="366"/>
      <c r="D662" s="533" t="str">
        <f>IF(E661="","",(VLOOKUP(E661,Lookups!$B$4:$C$3001,2,FALSE)))</f>
        <v/>
      </c>
      <c r="E662" s="366"/>
      <c r="F662" s="366"/>
      <c r="G662" s="366"/>
      <c r="H662" s="366"/>
      <c r="I662" s="366"/>
      <c r="J662" s="366"/>
      <c r="K662" s="366"/>
      <c r="L662" s="366"/>
      <c r="M662" s="366"/>
      <c r="N662" s="366"/>
      <c r="O662" s="517"/>
      <c r="P662" s="517"/>
      <c r="Q662" s="365"/>
      <c r="R662" s="365"/>
      <c r="S662" s="365"/>
      <c r="T662" s="518"/>
      <c r="U662" s="366"/>
      <c r="V662" s="365"/>
      <c r="W662" s="365"/>
      <c r="X662" s="532" t="str">
        <f t="shared" si="40"/>
        <v/>
      </c>
      <c r="Y662" s="520"/>
      <c r="Z662" s="534" t="str">
        <f>IF(AA662="","",VLOOKUP(AA662,Lookups!L658:M681,2,FALSE))</f>
        <v/>
      </c>
      <c r="AA662" s="366"/>
      <c r="AB662" s="366"/>
      <c r="AC662" s="517"/>
      <c r="AD662" s="366"/>
      <c r="AE662" s="366"/>
      <c r="AF662" s="366"/>
      <c r="AG662" s="366"/>
      <c r="AH662" s="366"/>
      <c r="AI662" s="366"/>
      <c r="AJ662" s="366"/>
      <c r="AK662" s="366"/>
      <c r="AL662" s="532" t="str">
        <f>IF(AM662="","",(VLOOKUP(AM662,Lookups!V658:W679,2,FALSE)))</f>
        <v/>
      </c>
      <c r="AM662" s="366"/>
      <c r="AN662" s="366"/>
      <c r="AO662" s="532" t="str">
        <f t="shared" si="41"/>
        <v/>
      </c>
      <c r="AP662" s="366"/>
      <c r="AQ662" s="532" t="str">
        <f t="shared" si="42"/>
        <v/>
      </c>
      <c r="AR662" s="366"/>
      <c r="AS662" s="366"/>
      <c r="AT662" s="366"/>
      <c r="AU662" s="366"/>
      <c r="AV662" s="366"/>
      <c r="AW662" s="366"/>
      <c r="AX662" s="522"/>
      <c r="AY662" s="522"/>
      <c r="AZ662" s="522"/>
      <c r="BA662" s="522"/>
      <c r="BB662" s="366"/>
      <c r="BC662" s="366"/>
      <c r="BD662" s="366"/>
      <c r="BE662" s="366"/>
      <c r="BF662" s="518"/>
      <c r="BG662" s="518"/>
      <c r="BH662" s="532" t="str">
        <f t="shared" si="43"/>
        <v/>
      </c>
      <c r="BI662" s="366"/>
      <c r="BJ662" s="533"/>
      <c r="BK662" s="366"/>
      <c r="BL662" s="525"/>
      <c r="BM662" s="525"/>
      <c r="BN662" s="525"/>
      <c r="BO662" s="525"/>
      <c r="BP662" s="525"/>
      <c r="BQ662" s="525"/>
      <c r="BR662" s="366"/>
      <c r="BS662" s="525"/>
      <c r="BT662" s="525"/>
      <c r="BU662" s="525"/>
      <c r="BV662" s="525"/>
      <c r="BW662" s="12"/>
      <c r="BX662"/>
    </row>
    <row r="663" spans="1:76" s="371" customFormat="1" ht="27" customHeight="1" x14ac:dyDescent="0.2">
      <c r="A663" s="365"/>
      <c r="B663" s="379"/>
      <c r="C663" s="366"/>
      <c r="D663" s="533" t="str">
        <f>IF(E662="","",(VLOOKUP(E662,Lookups!$B$4:$C$3001,2,FALSE)))</f>
        <v/>
      </c>
      <c r="E663" s="366"/>
      <c r="F663" s="366"/>
      <c r="G663" s="366"/>
      <c r="H663" s="366"/>
      <c r="I663" s="366"/>
      <c r="J663" s="366"/>
      <c r="K663" s="366"/>
      <c r="L663" s="366"/>
      <c r="M663" s="366"/>
      <c r="N663" s="366"/>
      <c r="O663" s="517"/>
      <c r="P663" s="517"/>
      <c r="Q663" s="365"/>
      <c r="R663" s="365"/>
      <c r="S663" s="365"/>
      <c r="T663" s="518"/>
      <c r="U663" s="366"/>
      <c r="V663" s="365"/>
      <c r="W663" s="365"/>
      <c r="X663" s="532" t="str">
        <f t="shared" si="40"/>
        <v/>
      </c>
      <c r="Y663" s="520"/>
      <c r="Z663" s="534" t="str">
        <f>IF(AA663="","",VLOOKUP(AA663,Lookups!L659:M682,2,FALSE))</f>
        <v/>
      </c>
      <c r="AA663" s="366"/>
      <c r="AB663" s="366"/>
      <c r="AC663" s="517"/>
      <c r="AD663" s="366"/>
      <c r="AE663" s="366"/>
      <c r="AF663" s="366"/>
      <c r="AG663" s="366"/>
      <c r="AH663" s="366"/>
      <c r="AI663" s="366"/>
      <c r="AJ663" s="366"/>
      <c r="AK663" s="366"/>
      <c r="AL663" s="532" t="str">
        <f>IF(AM663="","",(VLOOKUP(AM663,Lookups!V659:W680,2,FALSE)))</f>
        <v/>
      </c>
      <c r="AM663" s="366"/>
      <c r="AN663" s="366"/>
      <c r="AO663" s="532" t="str">
        <f t="shared" si="41"/>
        <v/>
      </c>
      <c r="AP663" s="366"/>
      <c r="AQ663" s="532" t="str">
        <f t="shared" si="42"/>
        <v/>
      </c>
      <c r="AR663" s="366"/>
      <c r="AS663" s="366"/>
      <c r="AT663" s="366"/>
      <c r="AU663" s="366"/>
      <c r="AV663" s="366"/>
      <c r="AW663" s="366"/>
      <c r="AX663" s="522"/>
      <c r="AY663" s="522"/>
      <c r="AZ663" s="522"/>
      <c r="BA663" s="522"/>
      <c r="BB663" s="366"/>
      <c r="BC663" s="366"/>
      <c r="BD663" s="366"/>
      <c r="BE663" s="366"/>
      <c r="BF663" s="518"/>
      <c r="BG663" s="518"/>
      <c r="BH663" s="532" t="str">
        <f t="shared" si="43"/>
        <v/>
      </c>
      <c r="BI663" s="366"/>
      <c r="BJ663" s="533"/>
      <c r="BK663" s="366"/>
      <c r="BL663" s="525"/>
      <c r="BM663" s="525"/>
      <c r="BN663" s="525"/>
      <c r="BO663" s="525"/>
      <c r="BP663" s="525"/>
      <c r="BQ663" s="525"/>
      <c r="BR663" s="366"/>
      <c r="BS663" s="525"/>
      <c r="BT663" s="525"/>
      <c r="BU663" s="525"/>
      <c r="BV663" s="525"/>
      <c r="BW663" s="12"/>
      <c r="BX663"/>
    </row>
    <row r="664" spans="1:76" s="371" customFormat="1" ht="27" customHeight="1" x14ac:dyDescent="0.2">
      <c r="A664" s="365"/>
      <c r="B664" s="379"/>
      <c r="C664" s="366"/>
      <c r="D664" s="533" t="str">
        <f>IF(E663="","",(VLOOKUP(E663,Lookups!$B$4:$C$3001,2,FALSE)))</f>
        <v/>
      </c>
      <c r="E664" s="366"/>
      <c r="F664" s="366"/>
      <c r="G664" s="366"/>
      <c r="H664" s="366"/>
      <c r="I664" s="366"/>
      <c r="J664" s="366"/>
      <c r="K664" s="366"/>
      <c r="L664" s="366"/>
      <c r="M664" s="366"/>
      <c r="N664" s="366"/>
      <c r="O664" s="517"/>
      <c r="P664" s="517"/>
      <c r="Q664" s="365"/>
      <c r="R664" s="365"/>
      <c r="S664" s="365"/>
      <c r="T664" s="518"/>
      <c r="U664" s="366"/>
      <c r="V664" s="365"/>
      <c r="W664" s="365"/>
      <c r="X664" s="532" t="str">
        <f t="shared" si="40"/>
        <v/>
      </c>
      <c r="Y664" s="520"/>
      <c r="Z664" s="534" t="str">
        <f>IF(AA664="","",VLOOKUP(AA664,Lookups!L660:M683,2,FALSE))</f>
        <v/>
      </c>
      <c r="AA664" s="366"/>
      <c r="AB664" s="366"/>
      <c r="AC664" s="517"/>
      <c r="AD664" s="366"/>
      <c r="AE664" s="366"/>
      <c r="AF664" s="366"/>
      <c r="AG664" s="366"/>
      <c r="AH664" s="366"/>
      <c r="AI664" s="366"/>
      <c r="AJ664" s="366"/>
      <c r="AK664" s="366"/>
      <c r="AL664" s="532" t="str">
        <f>IF(AM664="","",(VLOOKUP(AM664,Lookups!V660:W681,2,FALSE)))</f>
        <v/>
      </c>
      <c r="AM664" s="366"/>
      <c r="AN664" s="366"/>
      <c r="AO664" s="532" t="str">
        <f t="shared" si="41"/>
        <v/>
      </c>
      <c r="AP664" s="366"/>
      <c r="AQ664" s="532" t="str">
        <f t="shared" si="42"/>
        <v/>
      </c>
      <c r="AR664" s="366"/>
      <c r="AS664" s="366"/>
      <c r="AT664" s="366"/>
      <c r="AU664" s="366"/>
      <c r="AV664" s="366"/>
      <c r="AW664" s="366"/>
      <c r="AX664" s="522"/>
      <c r="AY664" s="522"/>
      <c r="AZ664" s="522"/>
      <c r="BA664" s="522"/>
      <c r="BB664" s="366"/>
      <c r="BC664" s="366"/>
      <c r="BD664" s="366"/>
      <c r="BE664" s="366"/>
      <c r="BF664" s="518"/>
      <c r="BG664" s="518"/>
      <c r="BH664" s="532" t="str">
        <f t="shared" si="43"/>
        <v/>
      </c>
      <c r="BI664" s="366"/>
      <c r="BJ664" s="533"/>
      <c r="BK664" s="366"/>
      <c r="BL664" s="525"/>
      <c r="BM664" s="525"/>
      <c r="BN664" s="525"/>
      <c r="BO664" s="525"/>
      <c r="BP664" s="525"/>
      <c r="BQ664" s="525"/>
      <c r="BR664" s="366"/>
      <c r="BS664" s="525"/>
      <c r="BT664" s="525"/>
      <c r="BU664" s="525"/>
      <c r="BV664" s="525"/>
      <c r="BW664" s="12"/>
      <c r="BX664"/>
    </row>
    <row r="665" spans="1:76" s="371" customFormat="1" ht="27" customHeight="1" x14ac:dyDescent="0.2">
      <c r="A665" s="365"/>
      <c r="B665" s="379"/>
      <c r="C665" s="366"/>
      <c r="D665" s="533" t="str">
        <f>IF(E664="","",(VLOOKUP(E664,Lookups!$B$4:$C$3001,2,FALSE)))</f>
        <v/>
      </c>
      <c r="E665" s="366"/>
      <c r="F665" s="366"/>
      <c r="G665" s="366"/>
      <c r="H665" s="366"/>
      <c r="I665" s="366"/>
      <c r="J665" s="366"/>
      <c r="K665" s="366"/>
      <c r="L665" s="366"/>
      <c r="M665" s="366"/>
      <c r="N665" s="366"/>
      <c r="O665" s="517"/>
      <c r="P665" s="517"/>
      <c r="Q665" s="365"/>
      <c r="R665" s="365"/>
      <c r="S665" s="365"/>
      <c r="T665" s="518"/>
      <c r="U665" s="366"/>
      <c r="V665" s="365"/>
      <c r="W665" s="365"/>
      <c r="X665" s="532" t="str">
        <f t="shared" si="40"/>
        <v/>
      </c>
      <c r="Y665" s="520"/>
      <c r="Z665" s="534" t="str">
        <f>IF(AA665="","",VLOOKUP(AA665,Lookups!L661:M684,2,FALSE))</f>
        <v/>
      </c>
      <c r="AA665" s="366"/>
      <c r="AB665" s="366"/>
      <c r="AC665" s="517"/>
      <c r="AD665" s="366"/>
      <c r="AE665" s="366"/>
      <c r="AF665" s="366"/>
      <c r="AG665" s="366"/>
      <c r="AH665" s="366"/>
      <c r="AI665" s="366"/>
      <c r="AJ665" s="366"/>
      <c r="AK665" s="366"/>
      <c r="AL665" s="532" t="str">
        <f>IF(AM665="","",(VLOOKUP(AM665,Lookups!V661:W682,2,FALSE)))</f>
        <v/>
      </c>
      <c r="AM665" s="366"/>
      <c r="AN665" s="366"/>
      <c r="AO665" s="532" t="str">
        <f t="shared" si="41"/>
        <v/>
      </c>
      <c r="AP665" s="366"/>
      <c r="AQ665" s="532" t="str">
        <f t="shared" si="42"/>
        <v/>
      </c>
      <c r="AR665" s="366"/>
      <c r="AS665" s="366"/>
      <c r="AT665" s="366"/>
      <c r="AU665" s="366"/>
      <c r="AV665" s="366"/>
      <c r="AW665" s="366"/>
      <c r="AX665" s="522"/>
      <c r="AY665" s="522"/>
      <c r="AZ665" s="522"/>
      <c r="BA665" s="522"/>
      <c r="BB665" s="366"/>
      <c r="BC665" s="366"/>
      <c r="BD665" s="366"/>
      <c r="BE665" s="366"/>
      <c r="BF665" s="518"/>
      <c r="BG665" s="518"/>
      <c r="BH665" s="532" t="str">
        <f t="shared" si="43"/>
        <v/>
      </c>
      <c r="BI665" s="366"/>
      <c r="BJ665" s="533"/>
      <c r="BK665" s="366"/>
      <c r="BL665" s="525"/>
      <c r="BM665" s="525"/>
      <c r="BN665" s="525"/>
      <c r="BO665" s="525"/>
      <c r="BP665" s="525"/>
      <c r="BQ665" s="525"/>
      <c r="BR665" s="366"/>
      <c r="BS665" s="525"/>
      <c r="BT665" s="525"/>
      <c r="BU665" s="525"/>
      <c r="BV665" s="525"/>
      <c r="BW665" s="12"/>
      <c r="BX665"/>
    </row>
    <row r="666" spans="1:76" s="371" customFormat="1" ht="27" customHeight="1" x14ac:dyDescent="0.2">
      <c r="A666" s="365"/>
      <c r="B666" s="379"/>
      <c r="C666" s="366"/>
      <c r="D666" s="533" t="str">
        <f>IF(E665="","",(VLOOKUP(E665,Lookups!$B$4:$C$3001,2,FALSE)))</f>
        <v/>
      </c>
      <c r="E666" s="366"/>
      <c r="F666" s="366"/>
      <c r="G666" s="366"/>
      <c r="H666" s="366"/>
      <c r="I666" s="366"/>
      <c r="J666" s="366"/>
      <c r="K666" s="366"/>
      <c r="L666" s="366"/>
      <c r="M666" s="366"/>
      <c r="N666" s="366"/>
      <c r="O666" s="517"/>
      <c r="P666" s="517"/>
      <c r="Q666" s="365"/>
      <c r="R666" s="365"/>
      <c r="S666" s="365"/>
      <c r="T666" s="518"/>
      <c r="U666" s="366"/>
      <c r="V666" s="365"/>
      <c r="W666" s="365"/>
      <c r="X666" s="532" t="str">
        <f t="shared" si="40"/>
        <v/>
      </c>
      <c r="Y666" s="520"/>
      <c r="Z666" s="534" t="str">
        <f>IF(AA666="","",VLOOKUP(AA666,Lookups!L662:M685,2,FALSE))</f>
        <v/>
      </c>
      <c r="AA666" s="366"/>
      <c r="AB666" s="366"/>
      <c r="AC666" s="517"/>
      <c r="AD666" s="366"/>
      <c r="AE666" s="366"/>
      <c r="AF666" s="366"/>
      <c r="AG666" s="366"/>
      <c r="AH666" s="366"/>
      <c r="AI666" s="366"/>
      <c r="AJ666" s="366"/>
      <c r="AK666" s="366"/>
      <c r="AL666" s="532" t="str">
        <f>IF(AM666="","",(VLOOKUP(AM666,Lookups!V662:W683,2,FALSE)))</f>
        <v/>
      </c>
      <c r="AM666" s="366"/>
      <c r="AN666" s="366"/>
      <c r="AO666" s="532" t="str">
        <f t="shared" si="41"/>
        <v/>
      </c>
      <c r="AP666" s="366"/>
      <c r="AQ666" s="532" t="str">
        <f t="shared" si="42"/>
        <v/>
      </c>
      <c r="AR666" s="366"/>
      <c r="AS666" s="366"/>
      <c r="AT666" s="366"/>
      <c r="AU666" s="366"/>
      <c r="AV666" s="366"/>
      <c r="AW666" s="366"/>
      <c r="AX666" s="522"/>
      <c r="AY666" s="522"/>
      <c r="AZ666" s="522"/>
      <c r="BA666" s="522"/>
      <c r="BB666" s="366"/>
      <c r="BC666" s="366"/>
      <c r="BD666" s="366"/>
      <c r="BE666" s="366"/>
      <c r="BF666" s="518"/>
      <c r="BG666" s="518"/>
      <c r="BH666" s="532" t="str">
        <f t="shared" si="43"/>
        <v/>
      </c>
      <c r="BI666" s="366"/>
      <c r="BJ666" s="533"/>
      <c r="BK666" s="366"/>
      <c r="BL666" s="525"/>
      <c r="BM666" s="525"/>
      <c r="BN666" s="525"/>
      <c r="BO666" s="525"/>
      <c r="BP666" s="525"/>
      <c r="BQ666" s="525"/>
      <c r="BR666" s="366"/>
      <c r="BS666" s="525"/>
      <c r="BT666" s="525"/>
      <c r="BU666" s="525"/>
      <c r="BV666" s="525"/>
      <c r="BW666" s="12"/>
      <c r="BX666"/>
    </row>
    <row r="667" spans="1:76" s="371" customFormat="1" ht="27" customHeight="1" x14ac:dyDescent="0.2">
      <c r="A667" s="365"/>
      <c r="B667" s="379"/>
      <c r="C667" s="366"/>
      <c r="D667" s="533" t="str">
        <f>IF(E666="","",(VLOOKUP(E666,Lookups!$B$4:$C$3001,2,FALSE)))</f>
        <v/>
      </c>
      <c r="E667" s="366"/>
      <c r="F667" s="366"/>
      <c r="G667" s="366"/>
      <c r="H667" s="366"/>
      <c r="I667" s="366"/>
      <c r="J667" s="366"/>
      <c r="K667" s="366"/>
      <c r="L667" s="366"/>
      <c r="M667" s="366"/>
      <c r="N667" s="366"/>
      <c r="O667" s="517"/>
      <c r="P667" s="517"/>
      <c r="Q667" s="365"/>
      <c r="R667" s="365"/>
      <c r="S667" s="365"/>
      <c r="T667" s="518"/>
      <c r="U667" s="366"/>
      <c r="V667" s="365"/>
      <c r="W667" s="365"/>
      <c r="X667" s="532" t="str">
        <f t="shared" si="40"/>
        <v/>
      </c>
      <c r="Y667" s="520"/>
      <c r="Z667" s="534" t="str">
        <f>IF(AA667="","",VLOOKUP(AA667,Lookups!L663:M686,2,FALSE))</f>
        <v/>
      </c>
      <c r="AA667" s="366"/>
      <c r="AB667" s="366"/>
      <c r="AC667" s="517"/>
      <c r="AD667" s="366"/>
      <c r="AE667" s="366"/>
      <c r="AF667" s="366"/>
      <c r="AG667" s="366"/>
      <c r="AH667" s="366"/>
      <c r="AI667" s="366"/>
      <c r="AJ667" s="366"/>
      <c r="AK667" s="366"/>
      <c r="AL667" s="532" t="str">
        <f>IF(AM667="","",(VLOOKUP(AM667,Lookups!V663:W684,2,FALSE)))</f>
        <v/>
      </c>
      <c r="AM667" s="366"/>
      <c r="AN667" s="366"/>
      <c r="AO667" s="532" t="str">
        <f t="shared" si="41"/>
        <v/>
      </c>
      <c r="AP667" s="366"/>
      <c r="AQ667" s="532" t="str">
        <f t="shared" si="42"/>
        <v/>
      </c>
      <c r="AR667" s="366"/>
      <c r="AS667" s="366"/>
      <c r="AT667" s="366"/>
      <c r="AU667" s="366"/>
      <c r="AV667" s="366"/>
      <c r="AW667" s="366"/>
      <c r="AX667" s="522"/>
      <c r="AY667" s="522"/>
      <c r="AZ667" s="522"/>
      <c r="BA667" s="522"/>
      <c r="BB667" s="366"/>
      <c r="BC667" s="366"/>
      <c r="BD667" s="366"/>
      <c r="BE667" s="366"/>
      <c r="BF667" s="518"/>
      <c r="BG667" s="518"/>
      <c r="BH667" s="532" t="str">
        <f t="shared" si="43"/>
        <v/>
      </c>
      <c r="BI667" s="366"/>
      <c r="BJ667" s="533"/>
      <c r="BK667" s="366"/>
      <c r="BL667" s="525"/>
      <c r="BM667" s="525"/>
      <c r="BN667" s="525"/>
      <c r="BO667" s="525"/>
      <c r="BP667" s="525"/>
      <c r="BQ667" s="525"/>
      <c r="BR667" s="366"/>
      <c r="BS667" s="525"/>
      <c r="BT667" s="525"/>
      <c r="BU667" s="525"/>
      <c r="BV667" s="525"/>
      <c r="BW667" s="12"/>
      <c r="BX667"/>
    </row>
    <row r="668" spans="1:76" s="371" customFormat="1" ht="27" customHeight="1" x14ac:dyDescent="0.2">
      <c r="A668" s="365"/>
      <c r="B668" s="379"/>
      <c r="C668" s="366"/>
      <c r="D668" s="533" t="str">
        <f>IF(E667="","",(VLOOKUP(E667,Lookups!$B$4:$C$3001,2,FALSE)))</f>
        <v/>
      </c>
      <c r="E668" s="366"/>
      <c r="F668" s="366"/>
      <c r="G668" s="366"/>
      <c r="H668" s="366"/>
      <c r="I668" s="366"/>
      <c r="J668" s="366"/>
      <c r="K668" s="366"/>
      <c r="L668" s="366"/>
      <c r="M668" s="366"/>
      <c r="N668" s="366"/>
      <c r="O668" s="517"/>
      <c r="P668" s="517"/>
      <c r="Q668" s="365"/>
      <c r="R668" s="365"/>
      <c r="S668" s="365"/>
      <c r="T668" s="518"/>
      <c r="U668" s="366"/>
      <c r="V668" s="365"/>
      <c r="W668" s="365"/>
      <c r="X668" s="532" t="str">
        <f t="shared" si="40"/>
        <v/>
      </c>
      <c r="Y668" s="520"/>
      <c r="Z668" s="534" t="str">
        <f>IF(AA668="","",VLOOKUP(AA668,Lookups!L664:M687,2,FALSE))</f>
        <v/>
      </c>
      <c r="AA668" s="366"/>
      <c r="AB668" s="366"/>
      <c r="AC668" s="517"/>
      <c r="AD668" s="366"/>
      <c r="AE668" s="366"/>
      <c r="AF668" s="366"/>
      <c r="AG668" s="366"/>
      <c r="AH668" s="366"/>
      <c r="AI668" s="366"/>
      <c r="AJ668" s="366"/>
      <c r="AK668" s="366"/>
      <c r="AL668" s="532" t="str">
        <f>IF(AM668="","",(VLOOKUP(AM668,Lookups!V664:W685,2,FALSE)))</f>
        <v/>
      </c>
      <c r="AM668" s="366"/>
      <c r="AN668" s="366"/>
      <c r="AO668" s="532" t="str">
        <f t="shared" si="41"/>
        <v/>
      </c>
      <c r="AP668" s="366"/>
      <c r="AQ668" s="532" t="str">
        <f t="shared" si="42"/>
        <v/>
      </c>
      <c r="AR668" s="366"/>
      <c r="AS668" s="366"/>
      <c r="AT668" s="366"/>
      <c r="AU668" s="366"/>
      <c r="AV668" s="366"/>
      <c r="AW668" s="366"/>
      <c r="AX668" s="522"/>
      <c r="AY668" s="522"/>
      <c r="AZ668" s="522"/>
      <c r="BA668" s="522"/>
      <c r="BB668" s="366"/>
      <c r="BC668" s="366"/>
      <c r="BD668" s="366"/>
      <c r="BE668" s="366"/>
      <c r="BF668" s="518"/>
      <c r="BG668" s="518"/>
      <c r="BH668" s="532" t="str">
        <f t="shared" si="43"/>
        <v/>
      </c>
      <c r="BI668" s="366"/>
      <c r="BJ668" s="533"/>
      <c r="BK668" s="366"/>
      <c r="BL668" s="525"/>
      <c r="BM668" s="525"/>
      <c r="BN668" s="525"/>
      <c r="BO668" s="525"/>
      <c r="BP668" s="525"/>
      <c r="BQ668" s="525"/>
      <c r="BR668" s="366"/>
      <c r="BS668" s="525"/>
      <c r="BT668" s="525"/>
      <c r="BU668" s="525"/>
      <c r="BV668" s="525"/>
      <c r="BW668" s="12"/>
      <c r="BX668"/>
    </row>
    <row r="669" spans="1:76" s="371" customFormat="1" ht="27" customHeight="1" x14ac:dyDescent="0.2">
      <c r="A669" s="365"/>
      <c r="B669" s="379"/>
      <c r="C669" s="366"/>
      <c r="D669" s="533" t="str">
        <f>IF(E668="","",(VLOOKUP(E668,Lookups!$B$4:$C$3001,2,FALSE)))</f>
        <v/>
      </c>
      <c r="E669" s="366"/>
      <c r="F669" s="366"/>
      <c r="G669" s="366"/>
      <c r="H669" s="366"/>
      <c r="I669" s="366"/>
      <c r="J669" s="366"/>
      <c r="K669" s="366"/>
      <c r="L669" s="366"/>
      <c r="M669" s="366"/>
      <c r="N669" s="366"/>
      <c r="O669" s="517"/>
      <c r="P669" s="517"/>
      <c r="Q669" s="365"/>
      <c r="R669" s="365"/>
      <c r="S669" s="365"/>
      <c r="T669" s="518"/>
      <c r="U669" s="366"/>
      <c r="V669" s="365"/>
      <c r="W669" s="365"/>
      <c r="X669" s="532" t="str">
        <f t="shared" si="40"/>
        <v/>
      </c>
      <c r="Y669" s="520"/>
      <c r="Z669" s="534" t="str">
        <f>IF(AA669="","",VLOOKUP(AA669,Lookups!L665:M688,2,FALSE))</f>
        <v/>
      </c>
      <c r="AA669" s="366"/>
      <c r="AB669" s="366"/>
      <c r="AC669" s="517"/>
      <c r="AD669" s="366"/>
      <c r="AE669" s="366"/>
      <c r="AF669" s="366"/>
      <c r="AG669" s="366"/>
      <c r="AH669" s="366"/>
      <c r="AI669" s="366"/>
      <c r="AJ669" s="366"/>
      <c r="AK669" s="366"/>
      <c r="AL669" s="532" t="str">
        <f>IF(AM669="","",(VLOOKUP(AM669,Lookups!V665:W686,2,FALSE)))</f>
        <v/>
      </c>
      <c r="AM669" s="366"/>
      <c r="AN669" s="366"/>
      <c r="AO669" s="532" t="str">
        <f t="shared" si="41"/>
        <v/>
      </c>
      <c r="AP669" s="366"/>
      <c r="AQ669" s="532" t="str">
        <f t="shared" si="42"/>
        <v/>
      </c>
      <c r="AR669" s="366"/>
      <c r="AS669" s="366"/>
      <c r="AT669" s="366"/>
      <c r="AU669" s="366"/>
      <c r="AV669" s="366"/>
      <c r="AW669" s="366"/>
      <c r="AX669" s="522"/>
      <c r="AY669" s="522"/>
      <c r="AZ669" s="522"/>
      <c r="BA669" s="522"/>
      <c r="BB669" s="366"/>
      <c r="BC669" s="366"/>
      <c r="BD669" s="366"/>
      <c r="BE669" s="366"/>
      <c r="BF669" s="518"/>
      <c r="BG669" s="518"/>
      <c r="BH669" s="532" t="str">
        <f t="shared" si="43"/>
        <v/>
      </c>
      <c r="BI669" s="366"/>
      <c r="BJ669" s="533"/>
      <c r="BK669" s="366"/>
      <c r="BL669" s="525"/>
      <c r="BM669" s="525"/>
      <c r="BN669" s="525"/>
      <c r="BO669" s="525"/>
      <c r="BP669" s="525"/>
      <c r="BQ669" s="525"/>
      <c r="BR669" s="366"/>
      <c r="BS669" s="525"/>
      <c r="BT669" s="525"/>
      <c r="BU669" s="525"/>
      <c r="BV669" s="525"/>
      <c r="BW669" s="12"/>
      <c r="BX669"/>
    </row>
    <row r="670" spans="1:76" s="371" customFormat="1" ht="27" customHeight="1" x14ac:dyDescent="0.2">
      <c r="A670" s="365"/>
      <c r="B670" s="379"/>
      <c r="C670" s="366"/>
      <c r="D670" s="533" t="str">
        <f>IF(E669="","",(VLOOKUP(E669,Lookups!$B$4:$C$3001,2,FALSE)))</f>
        <v/>
      </c>
      <c r="E670" s="366"/>
      <c r="F670" s="366"/>
      <c r="G670" s="366"/>
      <c r="H670" s="366"/>
      <c r="I670" s="366"/>
      <c r="J670" s="366"/>
      <c r="K670" s="366"/>
      <c r="L670" s="366"/>
      <c r="M670" s="366"/>
      <c r="N670" s="366"/>
      <c r="O670" s="517"/>
      <c r="P670" s="517"/>
      <c r="Q670" s="365"/>
      <c r="R670" s="365"/>
      <c r="S670" s="365"/>
      <c r="T670" s="518"/>
      <c r="U670" s="366"/>
      <c r="V670" s="365"/>
      <c r="W670" s="365"/>
      <c r="X670" s="532" t="str">
        <f t="shared" si="40"/>
        <v/>
      </c>
      <c r="Y670" s="520"/>
      <c r="Z670" s="534" t="str">
        <f>IF(AA670="","",VLOOKUP(AA670,Lookups!L666:M689,2,FALSE))</f>
        <v/>
      </c>
      <c r="AA670" s="366"/>
      <c r="AB670" s="366"/>
      <c r="AC670" s="517"/>
      <c r="AD670" s="366"/>
      <c r="AE670" s="366"/>
      <c r="AF670" s="366"/>
      <c r="AG670" s="366"/>
      <c r="AH670" s="366"/>
      <c r="AI670" s="366"/>
      <c r="AJ670" s="366"/>
      <c r="AK670" s="366"/>
      <c r="AL670" s="532" t="str">
        <f>IF(AM670="","",(VLOOKUP(AM670,Lookups!V666:W687,2,FALSE)))</f>
        <v/>
      </c>
      <c r="AM670" s="366"/>
      <c r="AN670" s="366"/>
      <c r="AO670" s="532" t="str">
        <f t="shared" si="41"/>
        <v/>
      </c>
      <c r="AP670" s="366"/>
      <c r="AQ670" s="532" t="str">
        <f t="shared" si="42"/>
        <v/>
      </c>
      <c r="AR670" s="366"/>
      <c r="AS670" s="366"/>
      <c r="AT670" s="366"/>
      <c r="AU670" s="366"/>
      <c r="AV670" s="366"/>
      <c r="AW670" s="366"/>
      <c r="AX670" s="522"/>
      <c r="AY670" s="522"/>
      <c r="AZ670" s="522"/>
      <c r="BA670" s="522"/>
      <c r="BB670" s="366"/>
      <c r="BC670" s="366"/>
      <c r="BD670" s="366"/>
      <c r="BE670" s="366"/>
      <c r="BF670" s="518"/>
      <c r="BG670" s="518"/>
      <c r="BH670" s="532" t="str">
        <f t="shared" si="43"/>
        <v/>
      </c>
      <c r="BI670" s="366"/>
      <c r="BJ670" s="533"/>
      <c r="BK670" s="366"/>
      <c r="BL670" s="525"/>
      <c r="BM670" s="525"/>
      <c r="BN670" s="525"/>
      <c r="BO670" s="525"/>
      <c r="BP670" s="525"/>
      <c r="BQ670" s="525"/>
      <c r="BR670" s="366"/>
      <c r="BS670" s="525"/>
      <c r="BT670" s="525"/>
      <c r="BU670" s="525"/>
      <c r="BV670" s="525"/>
      <c r="BW670" s="12"/>
      <c r="BX670"/>
    </row>
    <row r="671" spans="1:76" s="371" customFormat="1" ht="27" customHeight="1" x14ac:dyDescent="0.2">
      <c r="A671" s="365"/>
      <c r="B671" s="379"/>
      <c r="C671" s="366"/>
      <c r="D671" s="533" t="str">
        <f>IF(E670="","",(VLOOKUP(E670,Lookups!$B$4:$C$3001,2,FALSE)))</f>
        <v/>
      </c>
      <c r="E671" s="366"/>
      <c r="F671" s="366"/>
      <c r="G671" s="366"/>
      <c r="H671" s="366"/>
      <c r="I671" s="366"/>
      <c r="J671" s="366"/>
      <c r="K671" s="366"/>
      <c r="L671" s="366"/>
      <c r="M671" s="366"/>
      <c r="N671" s="366"/>
      <c r="O671" s="517"/>
      <c r="P671" s="517"/>
      <c r="Q671" s="365"/>
      <c r="R671" s="365"/>
      <c r="S671" s="365"/>
      <c r="T671" s="518"/>
      <c r="U671" s="366"/>
      <c r="V671" s="365"/>
      <c r="W671" s="365"/>
      <c r="X671" s="532" t="str">
        <f t="shared" si="40"/>
        <v/>
      </c>
      <c r="Y671" s="520"/>
      <c r="Z671" s="534" t="str">
        <f>IF(AA671="","",VLOOKUP(AA671,Lookups!L667:M690,2,FALSE))</f>
        <v/>
      </c>
      <c r="AA671" s="366"/>
      <c r="AB671" s="366"/>
      <c r="AC671" s="517"/>
      <c r="AD671" s="366"/>
      <c r="AE671" s="366"/>
      <c r="AF671" s="366"/>
      <c r="AG671" s="366"/>
      <c r="AH671" s="366"/>
      <c r="AI671" s="366"/>
      <c r="AJ671" s="366"/>
      <c r="AK671" s="366"/>
      <c r="AL671" s="532" t="str">
        <f>IF(AM671="","",(VLOOKUP(AM671,Lookups!V667:W688,2,FALSE)))</f>
        <v/>
      </c>
      <c r="AM671" s="366"/>
      <c r="AN671" s="366"/>
      <c r="AO671" s="532" t="str">
        <f t="shared" si="41"/>
        <v/>
      </c>
      <c r="AP671" s="366"/>
      <c r="AQ671" s="532" t="str">
        <f t="shared" si="42"/>
        <v/>
      </c>
      <c r="AR671" s="366"/>
      <c r="AS671" s="366"/>
      <c r="AT671" s="366"/>
      <c r="AU671" s="366"/>
      <c r="AV671" s="366"/>
      <c r="AW671" s="366"/>
      <c r="AX671" s="522"/>
      <c r="AY671" s="522"/>
      <c r="AZ671" s="522"/>
      <c r="BA671" s="522"/>
      <c r="BB671" s="366"/>
      <c r="BC671" s="366"/>
      <c r="BD671" s="366"/>
      <c r="BE671" s="366"/>
      <c r="BF671" s="518"/>
      <c r="BG671" s="518"/>
      <c r="BH671" s="532" t="str">
        <f t="shared" si="43"/>
        <v/>
      </c>
      <c r="BI671" s="366"/>
      <c r="BJ671" s="533"/>
      <c r="BK671" s="366"/>
      <c r="BL671" s="525"/>
      <c r="BM671" s="525"/>
      <c r="BN671" s="525"/>
      <c r="BO671" s="525"/>
      <c r="BP671" s="525"/>
      <c r="BQ671" s="525"/>
      <c r="BR671" s="366"/>
      <c r="BS671" s="525"/>
      <c r="BT671" s="525"/>
      <c r="BU671" s="525"/>
      <c r="BV671" s="525"/>
      <c r="BW671" s="12"/>
      <c r="BX671"/>
    </row>
    <row r="672" spans="1:76" s="371" customFormat="1" ht="27" customHeight="1" x14ac:dyDescent="0.2">
      <c r="A672" s="365"/>
      <c r="B672" s="379"/>
      <c r="C672" s="366"/>
      <c r="D672" s="533" t="str">
        <f>IF(E671="","",(VLOOKUP(E671,Lookups!$B$4:$C$3001,2,FALSE)))</f>
        <v/>
      </c>
      <c r="E672" s="366"/>
      <c r="F672" s="366"/>
      <c r="G672" s="366"/>
      <c r="H672" s="366"/>
      <c r="I672" s="366"/>
      <c r="J672" s="366"/>
      <c r="K672" s="366"/>
      <c r="L672" s="366"/>
      <c r="M672" s="366"/>
      <c r="N672" s="366"/>
      <c r="O672" s="517"/>
      <c r="P672" s="517"/>
      <c r="Q672" s="365"/>
      <c r="R672" s="365"/>
      <c r="S672" s="365"/>
      <c r="T672" s="518"/>
      <c r="U672" s="366"/>
      <c r="V672" s="365"/>
      <c r="W672" s="365"/>
      <c r="X672" s="532" t="str">
        <f t="shared" si="40"/>
        <v/>
      </c>
      <c r="Y672" s="520"/>
      <c r="Z672" s="534" t="str">
        <f>IF(AA672="","",VLOOKUP(AA672,Lookups!L668:M691,2,FALSE))</f>
        <v/>
      </c>
      <c r="AA672" s="366"/>
      <c r="AB672" s="366"/>
      <c r="AC672" s="517"/>
      <c r="AD672" s="366"/>
      <c r="AE672" s="366"/>
      <c r="AF672" s="366"/>
      <c r="AG672" s="366"/>
      <c r="AH672" s="366"/>
      <c r="AI672" s="366"/>
      <c r="AJ672" s="366"/>
      <c r="AK672" s="366"/>
      <c r="AL672" s="532" t="str">
        <f>IF(AM672="","",(VLOOKUP(AM672,Lookups!V668:W689,2,FALSE)))</f>
        <v/>
      </c>
      <c r="AM672" s="366"/>
      <c r="AN672" s="366"/>
      <c r="AO672" s="532" t="str">
        <f t="shared" si="41"/>
        <v/>
      </c>
      <c r="AP672" s="366"/>
      <c r="AQ672" s="532" t="str">
        <f t="shared" si="42"/>
        <v/>
      </c>
      <c r="AR672" s="366"/>
      <c r="AS672" s="366"/>
      <c r="AT672" s="366"/>
      <c r="AU672" s="366"/>
      <c r="AV672" s="366"/>
      <c r="AW672" s="366"/>
      <c r="AX672" s="522"/>
      <c r="AY672" s="522"/>
      <c r="AZ672" s="522"/>
      <c r="BA672" s="522"/>
      <c r="BB672" s="366"/>
      <c r="BC672" s="366"/>
      <c r="BD672" s="366"/>
      <c r="BE672" s="366"/>
      <c r="BF672" s="518"/>
      <c r="BG672" s="518"/>
      <c r="BH672" s="532" t="str">
        <f t="shared" si="43"/>
        <v/>
      </c>
      <c r="BI672" s="366"/>
      <c r="BJ672" s="533"/>
      <c r="BK672" s="366"/>
      <c r="BL672" s="525"/>
      <c r="BM672" s="525"/>
      <c r="BN672" s="525"/>
      <c r="BO672" s="525"/>
      <c r="BP672" s="525"/>
      <c r="BQ672" s="525"/>
      <c r="BR672" s="366"/>
      <c r="BS672" s="525"/>
      <c r="BT672" s="525"/>
      <c r="BU672" s="525"/>
      <c r="BV672" s="525"/>
      <c r="BW672" s="12"/>
      <c r="BX672"/>
    </row>
    <row r="673" spans="1:76" s="371" customFormat="1" ht="27" customHeight="1" x14ac:dyDescent="0.2">
      <c r="A673" s="365"/>
      <c r="B673" s="379"/>
      <c r="C673" s="366"/>
      <c r="D673" s="533" t="str">
        <f>IF(E672="","",(VLOOKUP(E672,Lookups!$B$4:$C$3001,2,FALSE)))</f>
        <v/>
      </c>
      <c r="E673" s="366"/>
      <c r="F673" s="366"/>
      <c r="G673" s="366"/>
      <c r="H673" s="366"/>
      <c r="I673" s="366"/>
      <c r="J673" s="366"/>
      <c r="K673" s="366"/>
      <c r="L673" s="366"/>
      <c r="M673" s="366"/>
      <c r="N673" s="366"/>
      <c r="O673" s="517"/>
      <c r="P673" s="517"/>
      <c r="Q673" s="365"/>
      <c r="R673" s="365"/>
      <c r="S673" s="365"/>
      <c r="T673" s="518"/>
      <c r="U673" s="366"/>
      <c r="V673" s="365"/>
      <c r="W673" s="365"/>
      <c r="X673" s="532" t="str">
        <f t="shared" si="40"/>
        <v/>
      </c>
      <c r="Y673" s="520"/>
      <c r="Z673" s="534" t="str">
        <f>IF(AA673="","",VLOOKUP(AA673,Lookups!L669:M692,2,FALSE))</f>
        <v/>
      </c>
      <c r="AA673" s="366"/>
      <c r="AB673" s="366"/>
      <c r="AC673" s="517"/>
      <c r="AD673" s="366"/>
      <c r="AE673" s="366"/>
      <c r="AF673" s="366"/>
      <c r="AG673" s="366"/>
      <c r="AH673" s="366"/>
      <c r="AI673" s="366"/>
      <c r="AJ673" s="366"/>
      <c r="AK673" s="366"/>
      <c r="AL673" s="532" t="str">
        <f>IF(AM673="","",(VLOOKUP(AM673,Lookups!V669:W690,2,FALSE)))</f>
        <v/>
      </c>
      <c r="AM673" s="366"/>
      <c r="AN673" s="366"/>
      <c r="AO673" s="532" t="str">
        <f t="shared" si="41"/>
        <v/>
      </c>
      <c r="AP673" s="366"/>
      <c r="AQ673" s="532" t="str">
        <f t="shared" si="42"/>
        <v/>
      </c>
      <c r="AR673" s="366"/>
      <c r="AS673" s="366"/>
      <c r="AT673" s="366"/>
      <c r="AU673" s="366"/>
      <c r="AV673" s="366"/>
      <c r="AW673" s="366"/>
      <c r="AX673" s="522"/>
      <c r="AY673" s="522"/>
      <c r="AZ673" s="522"/>
      <c r="BA673" s="522"/>
      <c r="BB673" s="366"/>
      <c r="BC673" s="366"/>
      <c r="BD673" s="366"/>
      <c r="BE673" s="366"/>
      <c r="BF673" s="518"/>
      <c r="BG673" s="518"/>
      <c r="BH673" s="532" t="str">
        <f t="shared" si="43"/>
        <v/>
      </c>
      <c r="BI673" s="366"/>
      <c r="BJ673" s="533"/>
      <c r="BK673" s="366"/>
      <c r="BL673" s="525"/>
      <c r="BM673" s="525"/>
      <c r="BN673" s="525"/>
      <c r="BO673" s="525"/>
      <c r="BP673" s="525"/>
      <c r="BQ673" s="525"/>
      <c r="BR673" s="366"/>
      <c r="BS673" s="525"/>
      <c r="BT673" s="525"/>
      <c r="BU673" s="525"/>
      <c r="BV673" s="525"/>
      <c r="BW673" s="12"/>
      <c r="BX673"/>
    </row>
    <row r="674" spans="1:76" s="371" customFormat="1" ht="27" customHeight="1" x14ac:dyDescent="0.2">
      <c r="A674" s="365"/>
      <c r="B674" s="379"/>
      <c r="C674" s="366"/>
      <c r="D674" s="533" t="str">
        <f>IF(E673="","",(VLOOKUP(E673,Lookups!$B$4:$C$3001,2,FALSE)))</f>
        <v/>
      </c>
      <c r="E674" s="366"/>
      <c r="F674" s="366"/>
      <c r="G674" s="366"/>
      <c r="H674" s="366"/>
      <c r="I674" s="366"/>
      <c r="J674" s="366"/>
      <c r="K674" s="366"/>
      <c r="L674" s="366"/>
      <c r="M674" s="366"/>
      <c r="N674" s="366"/>
      <c r="O674" s="517"/>
      <c r="P674" s="517"/>
      <c r="Q674" s="365"/>
      <c r="R674" s="365"/>
      <c r="S674" s="365"/>
      <c r="T674" s="518"/>
      <c r="U674" s="366"/>
      <c r="V674" s="365"/>
      <c r="W674" s="365"/>
      <c r="X674" s="532" t="str">
        <f t="shared" si="40"/>
        <v/>
      </c>
      <c r="Y674" s="520"/>
      <c r="Z674" s="534" t="str">
        <f>IF(AA674="","",VLOOKUP(AA674,Lookups!L670:M693,2,FALSE))</f>
        <v/>
      </c>
      <c r="AA674" s="366"/>
      <c r="AB674" s="366"/>
      <c r="AC674" s="517"/>
      <c r="AD674" s="366"/>
      <c r="AE674" s="366"/>
      <c r="AF674" s="366"/>
      <c r="AG674" s="366"/>
      <c r="AH674" s="366"/>
      <c r="AI674" s="366"/>
      <c r="AJ674" s="366"/>
      <c r="AK674" s="366"/>
      <c r="AL674" s="532" t="str">
        <f>IF(AM674="","",(VLOOKUP(AM674,Lookups!V670:W691,2,FALSE)))</f>
        <v/>
      </c>
      <c r="AM674" s="366"/>
      <c r="AN674" s="366"/>
      <c r="AO674" s="532" t="str">
        <f t="shared" si="41"/>
        <v/>
      </c>
      <c r="AP674" s="366"/>
      <c r="AQ674" s="532" t="str">
        <f t="shared" si="42"/>
        <v/>
      </c>
      <c r="AR674" s="366"/>
      <c r="AS674" s="366"/>
      <c r="AT674" s="366"/>
      <c r="AU674" s="366"/>
      <c r="AV674" s="366"/>
      <c r="AW674" s="366"/>
      <c r="AX674" s="522"/>
      <c r="AY674" s="522"/>
      <c r="AZ674" s="522"/>
      <c r="BA674" s="522"/>
      <c r="BB674" s="366"/>
      <c r="BC674" s="366"/>
      <c r="BD674" s="366"/>
      <c r="BE674" s="366"/>
      <c r="BF674" s="518"/>
      <c r="BG674" s="518"/>
      <c r="BH674" s="532" t="str">
        <f t="shared" si="43"/>
        <v/>
      </c>
      <c r="BI674" s="366"/>
      <c r="BJ674" s="533"/>
      <c r="BK674" s="366"/>
      <c r="BL674" s="525"/>
      <c r="BM674" s="525"/>
      <c r="BN674" s="525"/>
      <c r="BO674" s="525"/>
      <c r="BP674" s="525"/>
      <c r="BQ674" s="525"/>
      <c r="BR674" s="366"/>
      <c r="BS674" s="525"/>
      <c r="BT674" s="525"/>
      <c r="BU674" s="525"/>
      <c r="BV674" s="525"/>
      <c r="BW674" s="12"/>
      <c r="BX674"/>
    </row>
    <row r="675" spans="1:76" s="371" customFormat="1" ht="27" customHeight="1" x14ac:dyDescent="0.2">
      <c r="A675" s="365"/>
      <c r="B675" s="379"/>
      <c r="C675" s="366"/>
      <c r="D675" s="533" t="str">
        <f>IF(E674="","",(VLOOKUP(E674,Lookups!$B$4:$C$3001,2,FALSE)))</f>
        <v/>
      </c>
      <c r="E675" s="366"/>
      <c r="F675" s="366"/>
      <c r="G675" s="366"/>
      <c r="H675" s="366"/>
      <c r="I675" s="366"/>
      <c r="J675" s="366"/>
      <c r="K675" s="366"/>
      <c r="L675" s="366"/>
      <c r="M675" s="366"/>
      <c r="N675" s="366"/>
      <c r="O675" s="517"/>
      <c r="P675" s="517"/>
      <c r="Q675" s="365"/>
      <c r="R675" s="365"/>
      <c r="S675" s="365"/>
      <c r="T675" s="518"/>
      <c r="U675" s="366"/>
      <c r="V675" s="365"/>
      <c r="W675" s="365"/>
      <c r="X675" s="532" t="str">
        <f t="shared" si="40"/>
        <v/>
      </c>
      <c r="Y675" s="520"/>
      <c r="Z675" s="534" t="str">
        <f>IF(AA675="","",VLOOKUP(AA675,Lookups!L671:M694,2,FALSE))</f>
        <v/>
      </c>
      <c r="AA675" s="366"/>
      <c r="AB675" s="366"/>
      <c r="AC675" s="517"/>
      <c r="AD675" s="366"/>
      <c r="AE675" s="366"/>
      <c r="AF675" s="366"/>
      <c r="AG675" s="366"/>
      <c r="AH675" s="366"/>
      <c r="AI675" s="366"/>
      <c r="AJ675" s="366"/>
      <c r="AK675" s="366"/>
      <c r="AL675" s="532" t="str">
        <f>IF(AM675="","",(VLOOKUP(AM675,Lookups!V671:W692,2,FALSE)))</f>
        <v/>
      </c>
      <c r="AM675" s="366"/>
      <c r="AN675" s="366"/>
      <c r="AO675" s="532" t="str">
        <f t="shared" si="41"/>
        <v/>
      </c>
      <c r="AP675" s="366"/>
      <c r="AQ675" s="532" t="str">
        <f t="shared" si="42"/>
        <v/>
      </c>
      <c r="AR675" s="366"/>
      <c r="AS675" s="366"/>
      <c r="AT675" s="366"/>
      <c r="AU675" s="366"/>
      <c r="AV675" s="366"/>
      <c r="AW675" s="366"/>
      <c r="AX675" s="522"/>
      <c r="AY675" s="522"/>
      <c r="AZ675" s="522"/>
      <c r="BA675" s="522"/>
      <c r="BB675" s="366"/>
      <c r="BC675" s="366"/>
      <c r="BD675" s="366"/>
      <c r="BE675" s="366"/>
      <c r="BF675" s="518"/>
      <c r="BG675" s="518"/>
      <c r="BH675" s="532" t="str">
        <f t="shared" si="43"/>
        <v/>
      </c>
      <c r="BI675" s="366"/>
      <c r="BJ675" s="533"/>
      <c r="BK675" s="366"/>
      <c r="BL675" s="525"/>
      <c r="BM675" s="525"/>
      <c r="BN675" s="525"/>
      <c r="BO675" s="525"/>
      <c r="BP675" s="525"/>
      <c r="BQ675" s="525"/>
      <c r="BR675" s="366"/>
      <c r="BS675" s="525"/>
      <c r="BT675" s="525"/>
      <c r="BU675" s="525"/>
      <c r="BV675" s="525"/>
      <c r="BW675" s="12"/>
      <c r="BX675"/>
    </row>
    <row r="676" spans="1:76" s="371" customFormat="1" ht="27" customHeight="1" x14ac:dyDescent="0.2">
      <c r="A676" s="365"/>
      <c r="B676" s="379"/>
      <c r="C676" s="366"/>
      <c r="D676" s="533" t="str">
        <f>IF(E675="","",(VLOOKUP(E675,Lookups!$B$4:$C$3001,2,FALSE)))</f>
        <v/>
      </c>
      <c r="E676" s="366"/>
      <c r="F676" s="366"/>
      <c r="G676" s="366"/>
      <c r="H676" s="366"/>
      <c r="I676" s="366"/>
      <c r="J676" s="366"/>
      <c r="K676" s="366"/>
      <c r="L676" s="366"/>
      <c r="M676" s="366"/>
      <c r="N676" s="366"/>
      <c r="O676" s="517"/>
      <c r="P676" s="517"/>
      <c r="Q676" s="365"/>
      <c r="R676" s="365"/>
      <c r="S676" s="365"/>
      <c r="T676" s="518"/>
      <c r="U676" s="366"/>
      <c r="V676" s="365"/>
      <c r="W676" s="365"/>
      <c r="X676" s="532" t="str">
        <f t="shared" si="40"/>
        <v/>
      </c>
      <c r="Y676" s="520"/>
      <c r="Z676" s="534" t="str">
        <f>IF(AA676="","",VLOOKUP(AA676,Lookups!L672:M695,2,FALSE))</f>
        <v/>
      </c>
      <c r="AA676" s="366"/>
      <c r="AB676" s="366"/>
      <c r="AC676" s="517"/>
      <c r="AD676" s="366"/>
      <c r="AE676" s="366"/>
      <c r="AF676" s="366"/>
      <c r="AG676" s="366"/>
      <c r="AH676" s="366"/>
      <c r="AI676" s="366"/>
      <c r="AJ676" s="366"/>
      <c r="AK676" s="366"/>
      <c r="AL676" s="532" t="str">
        <f>IF(AM676="","",(VLOOKUP(AM676,Lookups!V672:W693,2,FALSE)))</f>
        <v/>
      </c>
      <c r="AM676" s="366"/>
      <c r="AN676" s="366"/>
      <c r="AO676" s="532" t="str">
        <f t="shared" si="41"/>
        <v/>
      </c>
      <c r="AP676" s="366"/>
      <c r="AQ676" s="532" t="str">
        <f t="shared" si="42"/>
        <v/>
      </c>
      <c r="AR676" s="366"/>
      <c r="AS676" s="366"/>
      <c r="AT676" s="366"/>
      <c r="AU676" s="366"/>
      <c r="AV676" s="366"/>
      <c r="AW676" s="366"/>
      <c r="AX676" s="522"/>
      <c r="AY676" s="522"/>
      <c r="AZ676" s="522"/>
      <c r="BA676" s="522"/>
      <c r="BB676" s="366"/>
      <c r="BC676" s="366"/>
      <c r="BD676" s="366"/>
      <c r="BE676" s="366"/>
      <c r="BF676" s="518"/>
      <c r="BG676" s="518"/>
      <c r="BH676" s="532" t="str">
        <f t="shared" si="43"/>
        <v/>
      </c>
      <c r="BI676" s="366"/>
      <c r="BJ676" s="533"/>
      <c r="BK676" s="366"/>
      <c r="BL676" s="525"/>
      <c r="BM676" s="525"/>
      <c r="BN676" s="525"/>
      <c r="BO676" s="525"/>
      <c r="BP676" s="525"/>
      <c r="BQ676" s="525"/>
      <c r="BR676" s="366"/>
      <c r="BS676" s="525"/>
      <c r="BT676" s="525"/>
      <c r="BU676" s="525"/>
      <c r="BV676" s="525"/>
      <c r="BW676" s="12"/>
      <c r="BX676"/>
    </row>
    <row r="677" spans="1:76" s="371" customFormat="1" ht="27" customHeight="1" x14ac:dyDescent="0.2">
      <c r="A677" s="365"/>
      <c r="B677" s="379"/>
      <c r="C677" s="366"/>
      <c r="D677" s="533" t="str">
        <f>IF(E676="","",(VLOOKUP(E676,Lookups!$B$4:$C$3001,2,FALSE)))</f>
        <v/>
      </c>
      <c r="E677" s="366"/>
      <c r="F677" s="366"/>
      <c r="G677" s="366"/>
      <c r="H677" s="366"/>
      <c r="I677" s="366"/>
      <c r="J677" s="366"/>
      <c r="K677" s="366"/>
      <c r="L677" s="366"/>
      <c r="M677" s="366"/>
      <c r="N677" s="366"/>
      <c r="O677" s="517"/>
      <c r="P677" s="517"/>
      <c r="Q677" s="365"/>
      <c r="R677" s="365"/>
      <c r="S677" s="365"/>
      <c r="T677" s="518"/>
      <c r="U677" s="366"/>
      <c r="V677" s="365"/>
      <c r="W677" s="365"/>
      <c r="X677" s="532" t="str">
        <f t="shared" si="40"/>
        <v/>
      </c>
      <c r="Y677" s="520"/>
      <c r="Z677" s="534" t="str">
        <f>IF(AA677="","",VLOOKUP(AA677,Lookups!L673:M696,2,FALSE))</f>
        <v/>
      </c>
      <c r="AA677" s="366"/>
      <c r="AB677" s="366"/>
      <c r="AC677" s="517"/>
      <c r="AD677" s="366"/>
      <c r="AE677" s="366"/>
      <c r="AF677" s="366"/>
      <c r="AG677" s="366"/>
      <c r="AH677" s="366"/>
      <c r="AI677" s="366"/>
      <c r="AJ677" s="366"/>
      <c r="AK677" s="366"/>
      <c r="AL677" s="532" t="str">
        <f>IF(AM677="","",(VLOOKUP(AM677,Lookups!V673:W694,2,FALSE)))</f>
        <v/>
      </c>
      <c r="AM677" s="366"/>
      <c r="AN677" s="366"/>
      <c r="AO677" s="532" t="str">
        <f t="shared" si="41"/>
        <v/>
      </c>
      <c r="AP677" s="366"/>
      <c r="AQ677" s="532" t="str">
        <f t="shared" si="42"/>
        <v/>
      </c>
      <c r="AR677" s="366"/>
      <c r="AS677" s="366"/>
      <c r="AT677" s="366"/>
      <c r="AU677" s="366"/>
      <c r="AV677" s="366"/>
      <c r="AW677" s="366"/>
      <c r="AX677" s="522"/>
      <c r="AY677" s="522"/>
      <c r="AZ677" s="522"/>
      <c r="BA677" s="522"/>
      <c r="BB677" s="366"/>
      <c r="BC677" s="366"/>
      <c r="BD677" s="366"/>
      <c r="BE677" s="366"/>
      <c r="BF677" s="518"/>
      <c r="BG677" s="518"/>
      <c r="BH677" s="532" t="str">
        <f t="shared" si="43"/>
        <v/>
      </c>
      <c r="BI677" s="366"/>
      <c r="BJ677" s="533"/>
      <c r="BK677" s="366"/>
      <c r="BL677" s="525"/>
      <c r="BM677" s="525"/>
      <c r="BN677" s="525"/>
      <c r="BO677" s="525"/>
      <c r="BP677" s="525"/>
      <c r="BQ677" s="525"/>
      <c r="BR677" s="366"/>
      <c r="BS677" s="525"/>
      <c r="BT677" s="525"/>
      <c r="BU677" s="525"/>
      <c r="BV677" s="525"/>
      <c r="BW677" s="12"/>
      <c r="BX677"/>
    </row>
    <row r="678" spans="1:76" s="371" customFormat="1" ht="27" customHeight="1" x14ac:dyDescent="0.2">
      <c r="A678" s="365"/>
      <c r="B678" s="379"/>
      <c r="C678" s="366"/>
      <c r="D678" s="533" t="str">
        <f>IF(E677="","",(VLOOKUP(E677,Lookups!$B$4:$C$3001,2,FALSE)))</f>
        <v/>
      </c>
      <c r="E678" s="366"/>
      <c r="F678" s="366"/>
      <c r="G678" s="366"/>
      <c r="H678" s="366"/>
      <c r="I678" s="366"/>
      <c r="J678" s="366"/>
      <c r="K678" s="366"/>
      <c r="L678" s="366"/>
      <c r="M678" s="366"/>
      <c r="N678" s="366"/>
      <c r="O678" s="517"/>
      <c r="P678" s="517"/>
      <c r="Q678" s="365"/>
      <c r="R678" s="365"/>
      <c r="S678" s="365"/>
      <c r="T678" s="518"/>
      <c r="U678" s="366"/>
      <c r="V678" s="365"/>
      <c r="W678" s="365"/>
      <c r="X678" s="532" t="str">
        <f t="shared" si="40"/>
        <v/>
      </c>
      <c r="Y678" s="520"/>
      <c r="Z678" s="534" t="str">
        <f>IF(AA678="","",VLOOKUP(AA678,Lookups!L674:M697,2,FALSE))</f>
        <v/>
      </c>
      <c r="AA678" s="366"/>
      <c r="AB678" s="366"/>
      <c r="AC678" s="517"/>
      <c r="AD678" s="366"/>
      <c r="AE678" s="366"/>
      <c r="AF678" s="366"/>
      <c r="AG678" s="366"/>
      <c r="AH678" s="366"/>
      <c r="AI678" s="366"/>
      <c r="AJ678" s="366"/>
      <c r="AK678" s="366"/>
      <c r="AL678" s="532" t="str">
        <f>IF(AM678="","",(VLOOKUP(AM678,Lookups!V674:W695,2,FALSE)))</f>
        <v/>
      </c>
      <c r="AM678" s="366"/>
      <c r="AN678" s="366"/>
      <c r="AO678" s="532" t="str">
        <f t="shared" si="41"/>
        <v/>
      </c>
      <c r="AP678" s="366"/>
      <c r="AQ678" s="532" t="str">
        <f t="shared" si="42"/>
        <v/>
      </c>
      <c r="AR678" s="366"/>
      <c r="AS678" s="366"/>
      <c r="AT678" s="366"/>
      <c r="AU678" s="366"/>
      <c r="AV678" s="366"/>
      <c r="AW678" s="366"/>
      <c r="AX678" s="522"/>
      <c r="AY678" s="522"/>
      <c r="AZ678" s="522"/>
      <c r="BA678" s="522"/>
      <c r="BB678" s="366"/>
      <c r="BC678" s="366"/>
      <c r="BD678" s="366"/>
      <c r="BE678" s="366"/>
      <c r="BF678" s="518"/>
      <c r="BG678" s="518"/>
      <c r="BH678" s="532" t="str">
        <f t="shared" si="43"/>
        <v/>
      </c>
      <c r="BI678" s="366"/>
      <c r="BJ678" s="533"/>
      <c r="BK678" s="366"/>
      <c r="BL678" s="525"/>
      <c r="BM678" s="525"/>
      <c r="BN678" s="525"/>
      <c r="BO678" s="525"/>
      <c r="BP678" s="525"/>
      <c r="BQ678" s="525"/>
      <c r="BR678" s="366"/>
      <c r="BS678" s="525"/>
      <c r="BT678" s="525"/>
      <c r="BU678" s="525"/>
      <c r="BV678" s="525"/>
      <c r="BW678" s="12"/>
      <c r="BX678"/>
    </row>
    <row r="679" spans="1:76" s="371" customFormat="1" ht="27" customHeight="1" x14ac:dyDescent="0.2">
      <c r="A679" s="365"/>
      <c r="B679" s="379"/>
      <c r="C679" s="366"/>
      <c r="D679" s="533" t="str">
        <f>IF(E678="","",(VLOOKUP(E678,Lookups!$B$4:$C$3001,2,FALSE)))</f>
        <v/>
      </c>
      <c r="E679" s="366"/>
      <c r="F679" s="366"/>
      <c r="G679" s="366"/>
      <c r="H679" s="366"/>
      <c r="I679" s="366"/>
      <c r="J679" s="366"/>
      <c r="K679" s="366"/>
      <c r="L679" s="366"/>
      <c r="M679" s="366"/>
      <c r="N679" s="366"/>
      <c r="O679" s="517"/>
      <c r="P679" s="517"/>
      <c r="Q679" s="365"/>
      <c r="R679" s="365"/>
      <c r="S679" s="365"/>
      <c r="T679" s="518"/>
      <c r="U679" s="366"/>
      <c r="V679" s="365"/>
      <c r="W679" s="365"/>
      <c r="X679" s="532" t="str">
        <f t="shared" si="40"/>
        <v/>
      </c>
      <c r="Y679" s="520"/>
      <c r="Z679" s="534" t="str">
        <f>IF(AA679="","",VLOOKUP(AA679,Lookups!L675:M698,2,FALSE))</f>
        <v/>
      </c>
      <c r="AA679" s="366"/>
      <c r="AB679" s="366"/>
      <c r="AC679" s="517"/>
      <c r="AD679" s="366"/>
      <c r="AE679" s="366"/>
      <c r="AF679" s="366"/>
      <c r="AG679" s="366"/>
      <c r="AH679" s="366"/>
      <c r="AI679" s="366"/>
      <c r="AJ679" s="366"/>
      <c r="AK679" s="366"/>
      <c r="AL679" s="532" t="str">
        <f>IF(AM679="","",(VLOOKUP(AM679,Lookups!V675:W696,2,FALSE)))</f>
        <v/>
      </c>
      <c r="AM679" s="366"/>
      <c r="AN679" s="366"/>
      <c r="AO679" s="532" t="str">
        <f t="shared" si="41"/>
        <v/>
      </c>
      <c r="AP679" s="366"/>
      <c r="AQ679" s="532" t="str">
        <f t="shared" si="42"/>
        <v/>
      </c>
      <c r="AR679" s="366"/>
      <c r="AS679" s="366"/>
      <c r="AT679" s="366"/>
      <c r="AU679" s="366"/>
      <c r="AV679" s="366"/>
      <c r="AW679" s="366"/>
      <c r="AX679" s="522"/>
      <c r="AY679" s="522"/>
      <c r="AZ679" s="522"/>
      <c r="BA679" s="522"/>
      <c r="BB679" s="366"/>
      <c r="BC679" s="366"/>
      <c r="BD679" s="366"/>
      <c r="BE679" s="366"/>
      <c r="BF679" s="518"/>
      <c r="BG679" s="518"/>
      <c r="BH679" s="532" t="str">
        <f t="shared" si="43"/>
        <v/>
      </c>
      <c r="BI679" s="366"/>
      <c r="BJ679" s="533"/>
      <c r="BK679" s="366"/>
      <c r="BL679" s="525"/>
      <c r="BM679" s="525"/>
      <c r="BN679" s="525"/>
      <c r="BO679" s="525"/>
      <c r="BP679" s="525"/>
      <c r="BQ679" s="525"/>
      <c r="BR679" s="366"/>
      <c r="BS679" s="525"/>
      <c r="BT679" s="525"/>
      <c r="BU679" s="525"/>
      <c r="BV679" s="525"/>
      <c r="BW679" s="12"/>
      <c r="BX679"/>
    </row>
    <row r="680" spans="1:76" s="371" customFormat="1" ht="27" customHeight="1" x14ac:dyDescent="0.2">
      <c r="A680" s="365"/>
      <c r="B680" s="379"/>
      <c r="C680" s="366"/>
      <c r="D680" s="533" t="str">
        <f>IF(E679="","",(VLOOKUP(E679,Lookups!$B$4:$C$3001,2,FALSE)))</f>
        <v/>
      </c>
      <c r="E680" s="366"/>
      <c r="F680" s="366"/>
      <c r="G680" s="366"/>
      <c r="H680" s="366"/>
      <c r="I680" s="366"/>
      <c r="J680" s="366"/>
      <c r="K680" s="366"/>
      <c r="L680" s="366"/>
      <c r="M680" s="366"/>
      <c r="N680" s="366"/>
      <c r="O680" s="517"/>
      <c r="P680" s="517"/>
      <c r="Q680" s="365"/>
      <c r="R680" s="365"/>
      <c r="S680" s="365"/>
      <c r="T680" s="518"/>
      <c r="U680" s="366"/>
      <c r="V680" s="365"/>
      <c r="W680" s="365"/>
      <c r="X680" s="532" t="str">
        <f t="shared" si="40"/>
        <v/>
      </c>
      <c r="Y680" s="520"/>
      <c r="Z680" s="534" t="str">
        <f>IF(AA680="","",VLOOKUP(AA680,Lookups!L676:M699,2,FALSE))</f>
        <v/>
      </c>
      <c r="AA680" s="366"/>
      <c r="AB680" s="366"/>
      <c r="AC680" s="517"/>
      <c r="AD680" s="366"/>
      <c r="AE680" s="366"/>
      <c r="AF680" s="366"/>
      <c r="AG680" s="366"/>
      <c r="AH680" s="366"/>
      <c r="AI680" s="366"/>
      <c r="AJ680" s="366"/>
      <c r="AK680" s="366"/>
      <c r="AL680" s="532" t="str">
        <f>IF(AM680="","",(VLOOKUP(AM680,Lookups!V676:W697,2,FALSE)))</f>
        <v/>
      </c>
      <c r="AM680" s="366"/>
      <c r="AN680" s="366"/>
      <c r="AO680" s="532" t="str">
        <f t="shared" si="41"/>
        <v/>
      </c>
      <c r="AP680" s="366"/>
      <c r="AQ680" s="532" t="str">
        <f t="shared" si="42"/>
        <v/>
      </c>
      <c r="AR680" s="366"/>
      <c r="AS680" s="366"/>
      <c r="AT680" s="366"/>
      <c r="AU680" s="366"/>
      <c r="AV680" s="366"/>
      <c r="AW680" s="366"/>
      <c r="AX680" s="522"/>
      <c r="AY680" s="522"/>
      <c r="AZ680" s="522"/>
      <c r="BA680" s="522"/>
      <c r="BB680" s="366"/>
      <c r="BC680" s="366"/>
      <c r="BD680" s="366"/>
      <c r="BE680" s="366"/>
      <c r="BF680" s="518"/>
      <c r="BG680" s="518"/>
      <c r="BH680" s="532" t="str">
        <f t="shared" si="43"/>
        <v/>
      </c>
      <c r="BI680" s="366"/>
      <c r="BJ680" s="533"/>
      <c r="BK680" s="366"/>
      <c r="BL680" s="525"/>
      <c r="BM680" s="525"/>
      <c r="BN680" s="525"/>
      <c r="BO680" s="525"/>
      <c r="BP680" s="525"/>
      <c r="BQ680" s="525"/>
      <c r="BR680" s="366"/>
      <c r="BS680" s="525"/>
      <c r="BT680" s="525"/>
      <c r="BU680" s="525"/>
      <c r="BV680" s="525"/>
      <c r="BW680" s="12"/>
      <c r="BX680"/>
    </row>
    <row r="681" spans="1:76" s="371" customFormat="1" ht="27" customHeight="1" x14ac:dyDescent="0.2">
      <c r="A681" s="365"/>
      <c r="B681" s="379"/>
      <c r="C681" s="366"/>
      <c r="D681" s="533" t="str">
        <f>IF(E680="","",(VLOOKUP(E680,Lookups!$B$4:$C$3001,2,FALSE)))</f>
        <v/>
      </c>
      <c r="E681" s="366"/>
      <c r="F681" s="366"/>
      <c r="G681" s="366"/>
      <c r="H681" s="366"/>
      <c r="I681" s="366"/>
      <c r="J681" s="366"/>
      <c r="K681" s="366"/>
      <c r="L681" s="366"/>
      <c r="M681" s="366"/>
      <c r="N681" s="366"/>
      <c r="O681" s="517"/>
      <c r="P681" s="517"/>
      <c r="Q681" s="365"/>
      <c r="R681" s="365"/>
      <c r="S681" s="365"/>
      <c r="T681" s="518"/>
      <c r="U681" s="366"/>
      <c r="V681" s="365"/>
      <c r="W681" s="365"/>
      <c r="X681" s="532" t="str">
        <f t="shared" si="40"/>
        <v/>
      </c>
      <c r="Y681" s="520"/>
      <c r="Z681" s="534" t="str">
        <f>IF(AA681="","",VLOOKUP(AA681,Lookups!L677:M700,2,FALSE))</f>
        <v/>
      </c>
      <c r="AA681" s="366"/>
      <c r="AB681" s="366"/>
      <c r="AC681" s="517"/>
      <c r="AD681" s="366"/>
      <c r="AE681" s="366"/>
      <c r="AF681" s="366"/>
      <c r="AG681" s="366"/>
      <c r="AH681" s="366"/>
      <c r="AI681" s="366"/>
      <c r="AJ681" s="366"/>
      <c r="AK681" s="366"/>
      <c r="AL681" s="532" t="str">
        <f>IF(AM681="","",(VLOOKUP(AM681,Lookups!V677:W698,2,FALSE)))</f>
        <v/>
      </c>
      <c r="AM681" s="366"/>
      <c r="AN681" s="366"/>
      <c r="AO681" s="532" t="str">
        <f t="shared" si="41"/>
        <v/>
      </c>
      <c r="AP681" s="366"/>
      <c r="AQ681" s="532" t="str">
        <f t="shared" si="42"/>
        <v/>
      </c>
      <c r="AR681" s="366"/>
      <c r="AS681" s="366"/>
      <c r="AT681" s="366"/>
      <c r="AU681" s="366"/>
      <c r="AV681" s="366"/>
      <c r="AW681" s="366"/>
      <c r="AX681" s="522"/>
      <c r="AY681" s="522"/>
      <c r="AZ681" s="522"/>
      <c r="BA681" s="522"/>
      <c r="BB681" s="366"/>
      <c r="BC681" s="366"/>
      <c r="BD681" s="366"/>
      <c r="BE681" s="366"/>
      <c r="BF681" s="518"/>
      <c r="BG681" s="518"/>
      <c r="BH681" s="532" t="str">
        <f t="shared" si="43"/>
        <v/>
      </c>
      <c r="BI681" s="366"/>
      <c r="BJ681" s="533"/>
      <c r="BK681" s="366"/>
      <c r="BL681" s="525"/>
      <c r="BM681" s="525"/>
      <c r="BN681" s="525"/>
      <c r="BO681" s="525"/>
      <c r="BP681" s="525"/>
      <c r="BQ681" s="525"/>
      <c r="BR681" s="366"/>
      <c r="BS681" s="525"/>
      <c r="BT681" s="525"/>
      <c r="BU681" s="525"/>
      <c r="BV681" s="525"/>
      <c r="BW681" s="12"/>
      <c r="BX681"/>
    </row>
    <row r="682" spans="1:76" s="371" customFormat="1" ht="27" customHeight="1" x14ac:dyDescent="0.2">
      <c r="A682" s="365"/>
      <c r="B682" s="379"/>
      <c r="C682" s="366"/>
      <c r="D682" s="533" t="str">
        <f>IF(E681="","",(VLOOKUP(E681,Lookups!$B$4:$C$3001,2,FALSE)))</f>
        <v/>
      </c>
      <c r="E682" s="366"/>
      <c r="F682" s="366"/>
      <c r="G682" s="366"/>
      <c r="H682" s="366"/>
      <c r="I682" s="366"/>
      <c r="J682" s="366"/>
      <c r="K682" s="366"/>
      <c r="L682" s="366"/>
      <c r="M682" s="366"/>
      <c r="N682" s="366"/>
      <c r="O682" s="517"/>
      <c r="P682" s="517"/>
      <c r="Q682" s="365"/>
      <c r="R682" s="365"/>
      <c r="S682" s="365"/>
      <c r="T682" s="518"/>
      <c r="U682" s="366"/>
      <c r="V682" s="365"/>
      <c r="W682" s="365"/>
      <c r="X682" s="532" t="str">
        <f t="shared" si="40"/>
        <v/>
      </c>
      <c r="Y682" s="520"/>
      <c r="Z682" s="534" t="str">
        <f>IF(AA682="","",VLOOKUP(AA682,Lookups!L678:M701,2,FALSE))</f>
        <v/>
      </c>
      <c r="AA682" s="366"/>
      <c r="AB682" s="366"/>
      <c r="AC682" s="517"/>
      <c r="AD682" s="366"/>
      <c r="AE682" s="366"/>
      <c r="AF682" s="366"/>
      <c r="AG682" s="366"/>
      <c r="AH682" s="366"/>
      <c r="AI682" s="366"/>
      <c r="AJ682" s="366"/>
      <c r="AK682" s="366"/>
      <c r="AL682" s="532" t="str">
        <f>IF(AM682="","",(VLOOKUP(AM682,Lookups!V678:W699,2,FALSE)))</f>
        <v/>
      </c>
      <c r="AM682" s="366"/>
      <c r="AN682" s="366"/>
      <c r="AO682" s="532" t="str">
        <f t="shared" si="41"/>
        <v/>
      </c>
      <c r="AP682" s="366"/>
      <c r="AQ682" s="532" t="str">
        <f t="shared" si="42"/>
        <v/>
      </c>
      <c r="AR682" s="366"/>
      <c r="AS682" s="366"/>
      <c r="AT682" s="366"/>
      <c r="AU682" s="366"/>
      <c r="AV682" s="366"/>
      <c r="AW682" s="366"/>
      <c r="AX682" s="522"/>
      <c r="AY682" s="522"/>
      <c r="AZ682" s="522"/>
      <c r="BA682" s="522"/>
      <c r="BB682" s="366"/>
      <c r="BC682" s="366"/>
      <c r="BD682" s="366"/>
      <c r="BE682" s="366"/>
      <c r="BF682" s="518"/>
      <c r="BG682" s="518"/>
      <c r="BH682" s="532" t="str">
        <f t="shared" si="43"/>
        <v/>
      </c>
      <c r="BI682" s="366"/>
      <c r="BJ682" s="533"/>
      <c r="BK682" s="366"/>
      <c r="BL682" s="525"/>
      <c r="BM682" s="525"/>
      <c r="BN682" s="525"/>
      <c r="BO682" s="525"/>
      <c r="BP682" s="525"/>
      <c r="BQ682" s="525"/>
      <c r="BR682" s="366"/>
      <c r="BS682" s="525"/>
      <c r="BT682" s="525"/>
      <c r="BU682" s="525"/>
      <c r="BV682" s="525"/>
      <c r="BW682" s="12"/>
      <c r="BX682"/>
    </row>
    <row r="683" spans="1:76" s="371" customFormat="1" ht="27" customHeight="1" x14ac:dyDescent="0.2">
      <c r="A683" s="365"/>
      <c r="B683" s="379"/>
      <c r="C683" s="366"/>
      <c r="D683" s="533" t="str">
        <f>IF(E682="","",(VLOOKUP(E682,Lookups!$B$4:$C$3001,2,FALSE)))</f>
        <v/>
      </c>
      <c r="E683" s="366"/>
      <c r="F683" s="366"/>
      <c r="G683" s="366"/>
      <c r="H683" s="366"/>
      <c r="I683" s="366"/>
      <c r="J683" s="366"/>
      <c r="K683" s="366"/>
      <c r="L683" s="366"/>
      <c r="M683" s="366"/>
      <c r="N683" s="366"/>
      <c r="O683" s="517"/>
      <c r="P683" s="517"/>
      <c r="Q683" s="365"/>
      <c r="R683" s="365"/>
      <c r="S683" s="365"/>
      <c r="T683" s="518"/>
      <c r="U683" s="366"/>
      <c r="V683" s="365"/>
      <c r="W683" s="365"/>
      <c r="X683" s="532" t="str">
        <f t="shared" si="40"/>
        <v/>
      </c>
      <c r="Y683" s="520"/>
      <c r="Z683" s="534" t="str">
        <f>IF(AA683="","",VLOOKUP(AA683,Lookups!L679:M702,2,FALSE))</f>
        <v/>
      </c>
      <c r="AA683" s="366"/>
      <c r="AB683" s="366"/>
      <c r="AC683" s="517"/>
      <c r="AD683" s="366"/>
      <c r="AE683" s="366"/>
      <c r="AF683" s="366"/>
      <c r="AG683" s="366"/>
      <c r="AH683" s="366"/>
      <c r="AI683" s="366"/>
      <c r="AJ683" s="366"/>
      <c r="AK683" s="366"/>
      <c r="AL683" s="532" t="str">
        <f>IF(AM683="","",(VLOOKUP(AM683,Lookups!V679:W700,2,FALSE)))</f>
        <v/>
      </c>
      <c r="AM683" s="366"/>
      <c r="AN683" s="366"/>
      <c r="AO683" s="532" t="str">
        <f t="shared" si="41"/>
        <v/>
      </c>
      <c r="AP683" s="366"/>
      <c r="AQ683" s="532" t="str">
        <f t="shared" si="42"/>
        <v/>
      </c>
      <c r="AR683" s="366"/>
      <c r="AS683" s="366"/>
      <c r="AT683" s="366"/>
      <c r="AU683" s="366"/>
      <c r="AV683" s="366"/>
      <c r="AW683" s="366"/>
      <c r="AX683" s="522"/>
      <c r="AY683" s="522"/>
      <c r="AZ683" s="522"/>
      <c r="BA683" s="522"/>
      <c r="BB683" s="366"/>
      <c r="BC683" s="366"/>
      <c r="BD683" s="366"/>
      <c r="BE683" s="366"/>
      <c r="BF683" s="518"/>
      <c r="BG683" s="518"/>
      <c r="BH683" s="532" t="str">
        <f t="shared" si="43"/>
        <v/>
      </c>
      <c r="BI683" s="366"/>
      <c r="BJ683" s="533"/>
      <c r="BK683" s="366"/>
      <c r="BL683" s="525"/>
      <c r="BM683" s="525"/>
      <c r="BN683" s="525"/>
      <c r="BO683" s="525"/>
      <c r="BP683" s="525"/>
      <c r="BQ683" s="525"/>
      <c r="BR683" s="366"/>
      <c r="BS683" s="525"/>
      <c r="BT683" s="525"/>
      <c r="BU683" s="525"/>
      <c r="BV683" s="525"/>
      <c r="BW683" s="12"/>
      <c r="BX683"/>
    </row>
    <row r="684" spans="1:76" s="371" customFormat="1" ht="27" customHeight="1" x14ac:dyDescent="0.2">
      <c r="A684" s="365"/>
      <c r="B684" s="379"/>
      <c r="C684" s="366"/>
      <c r="D684" s="533" t="str">
        <f>IF(E683="","",(VLOOKUP(E683,Lookups!$B$4:$C$3001,2,FALSE)))</f>
        <v/>
      </c>
      <c r="E684" s="366"/>
      <c r="F684" s="366"/>
      <c r="G684" s="366"/>
      <c r="H684" s="366"/>
      <c r="I684" s="366"/>
      <c r="J684" s="366"/>
      <c r="K684" s="366"/>
      <c r="L684" s="366"/>
      <c r="M684" s="366"/>
      <c r="N684" s="366"/>
      <c r="O684" s="517"/>
      <c r="P684" s="517"/>
      <c r="Q684" s="365"/>
      <c r="R684" s="365"/>
      <c r="S684" s="365"/>
      <c r="T684" s="518"/>
      <c r="U684" s="366"/>
      <c r="V684" s="365"/>
      <c r="W684" s="365"/>
      <c r="X684" s="532" t="str">
        <f t="shared" si="40"/>
        <v/>
      </c>
      <c r="Y684" s="520"/>
      <c r="Z684" s="534" t="str">
        <f>IF(AA684="","",VLOOKUP(AA684,Lookups!L680:M703,2,FALSE))</f>
        <v/>
      </c>
      <c r="AA684" s="366"/>
      <c r="AB684" s="366"/>
      <c r="AC684" s="517"/>
      <c r="AD684" s="366"/>
      <c r="AE684" s="366"/>
      <c r="AF684" s="366"/>
      <c r="AG684" s="366"/>
      <c r="AH684" s="366"/>
      <c r="AI684" s="366"/>
      <c r="AJ684" s="366"/>
      <c r="AK684" s="366"/>
      <c r="AL684" s="532" t="str">
        <f>IF(AM684="","",(VLOOKUP(AM684,Lookups!V680:W701,2,FALSE)))</f>
        <v/>
      </c>
      <c r="AM684" s="366"/>
      <c r="AN684" s="366"/>
      <c r="AO684" s="532" t="str">
        <f t="shared" si="41"/>
        <v/>
      </c>
      <c r="AP684" s="366"/>
      <c r="AQ684" s="532" t="str">
        <f t="shared" si="42"/>
        <v/>
      </c>
      <c r="AR684" s="366"/>
      <c r="AS684" s="366"/>
      <c r="AT684" s="366"/>
      <c r="AU684" s="366"/>
      <c r="AV684" s="366"/>
      <c r="AW684" s="366"/>
      <c r="AX684" s="522"/>
      <c r="AY684" s="522"/>
      <c r="AZ684" s="522"/>
      <c r="BA684" s="522"/>
      <c r="BB684" s="366"/>
      <c r="BC684" s="366"/>
      <c r="BD684" s="366"/>
      <c r="BE684" s="366"/>
      <c r="BF684" s="518"/>
      <c r="BG684" s="518"/>
      <c r="BH684" s="532" t="str">
        <f t="shared" si="43"/>
        <v/>
      </c>
      <c r="BI684" s="366"/>
      <c r="BJ684" s="533"/>
      <c r="BK684" s="366"/>
      <c r="BL684" s="525"/>
      <c r="BM684" s="525"/>
      <c r="BN684" s="525"/>
      <c r="BO684" s="525"/>
      <c r="BP684" s="525"/>
      <c r="BQ684" s="525"/>
      <c r="BR684" s="366"/>
      <c r="BS684" s="525"/>
      <c r="BT684" s="525"/>
      <c r="BU684" s="525"/>
      <c r="BV684" s="525"/>
      <c r="BW684" s="12"/>
      <c r="BX684"/>
    </row>
    <row r="685" spans="1:76" s="371" customFormat="1" ht="27" customHeight="1" x14ac:dyDescent="0.2">
      <c r="A685" s="365"/>
      <c r="B685" s="379"/>
      <c r="C685" s="366"/>
      <c r="D685" s="533" t="str">
        <f>IF(E684="","",(VLOOKUP(E684,Lookups!$B$4:$C$3001,2,FALSE)))</f>
        <v/>
      </c>
      <c r="E685" s="366"/>
      <c r="F685" s="366"/>
      <c r="G685" s="366"/>
      <c r="H685" s="366"/>
      <c r="I685" s="366"/>
      <c r="J685" s="366"/>
      <c r="K685" s="366"/>
      <c r="L685" s="366"/>
      <c r="M685" s="366"/>
      <c r="N685" s="366"/>
      <c r="O685" s="517"/>
      <c r="P685" s="517"/>
      <c r="Q685" s="365"/>
      <c r="R685" s="365"/>
      <c r="S685" s="365"/>
      <c r="T685" s="518"/>
      <c r="U685" s="366"/>
      <c r="V685" s="365"/>
      <c r="W685" s="365"/>
      <c r="X685" s="532" t="str">
        <f t="shared" si="40"/>
        <v/>
      </c>
      <c r="Y685" s="520"/>
      <c r="Z685" s="534" t="str">
        <f>IF(AA685="","",VLOOKUP(AA685,Lookups!L681:M704,2,FALSE))</f>
        <v/>
      </c>
      <c r="AA685" s="366"/>
      <c r="AB685" s="366"/>
      <c r="AC685" s="517"/>
      <c r="AD685" s="366"/>
      <c r="AE685" s="366"/>
      <c r="AF685" s="366"/>
      <c r="AG685" s="366"/>
      <c r="AH685" s="366"/>
      <c r="AI685" s="366"/>
      <c r="AJ685" s="366"/>
      <c r="AK685" s="366"/>
      <c r="AL685" s="532" t="str">
        <f>IF(AM685="","",(VLOOKUP(AM685,Lookups!V681:W702,2,FALSE)))</f>
        <v/>
      </c>
      <c r="AM685" s="366"/>
      <c r="AN685" s="366"/>
      <c r="AO685" s="532" t="str">
        <f t="shared" si="41"/>
        <v/>
      </c>
      <c r="AP685" s="366"/>
      <c r="AQ685" s="532" t="str">
        <f t="shared" si="42"/>
        <v/>
      </c>
      <c r="AR685" s="366"/>
      <c r="AS685" s="366"/>
      <c r="AT685" s="366"/>
      <c r="AU685" s="366"/>
      <c r="AV685" s="366"/>
      <c r="AW685" s="366"/>
      <c r="AX685" s="522"/>
      <c r="AY685" s="522"/>
      <c r="AZ685" s="522"/>
      <c r="BA685" s="522"/>
      <c r="BB685" s="366"/>
      <c r="BC685" s="366"/>
      <c r="BD685" s="366"/>
      <c r="BE685" s="366"/>
      <c r="BF685" s="518"/>
      <c r="BG685" s="518"/>
      <c r="BH685" s="532" t="str">
        <f t="shared" si="43"/>
        <v/>
      </c>
      <c r="BI685" s="366"/>
      <c r="BJ685" s="533"/>
      <c r="BK685" s="366"/>
      <c r="BL685" s="525"/>
      <c r="BM685" s="525"/>
      <c r="BN685" s="525"/>
      <c r="BO685" s="525"/>
      <c r="BP685" s="525"/>
      <c r="BQ685" s="525"/>
      <c r="BR685" s="366"/>
      <c r="BS685" s="525"/>
      <c r="BT685" s="525"/>
      <c r="BU685" s="525"/>
      <c r="BV685" s="525"/>
      <c r="BW685" s="12"/>
      <c r="BX685"/>
    </row>
    <row r="686" spans="1:76" s="371" customFormat="1" ht="27" customHeight="1" x14ac:dyDescent="0.2">
      <c r="A686" s="365"/>
      <c r="B686" s="379"/>
      <c r="C686" s="366"/>
      <c r="D686" s="533" t="str">
        <f>IF(E685="","",(VLOOKUP(E685,Lookups!$B$4:$C$3001,2,FALSE)))</f>
        <v/>
      </c>
      <c r="E686" s="366"/>
      <c r="F686" s="366"/>
      <c r="G686" s="366"/>
      <c r="H686" s="366"/>
      <c r="I686" s="366"/>
      <c r="J686" s="366"/>
      <c r="K686" s="366"/>
      <c r="L686" s="366"/>
      <c r="M686" s="366"/>
      <c r="N686" s="366"/>
      <c r="O686" s="517"/>
      <c r="P686" s="517"/>
      <c r="Q686" s="365"/>
      <c r="R686" s="365"/>
      <c r="S686" s="365"/>
      <c r="T686" s="518"/>
      <c r="U686" s="366"/>
      <c r="V686" s="365"/>
      <c r="W686" s="365"/>
      <c r="X686" s="532" t="str">
        <f t="shared" si="40"/>
        <v/>
      </c>
      <c r="Y686" s="520"/>
      <c r="Z686" s="534" t="str">
        <f>IF(AA686="","",VLOOKUP(AA686,Lookups!L682:M705,2,FALSE))</f>
        <v/>
      </c>
      <c r="AA686" s="366"/>
      <c r="AB686" s="366"/>
      <c r="AC686" s="517"/>
      <c r="AD686" s="366"/>
      <c r="AE686" s="366"/>
      <c r="AF686" s="366"/>
      <c r="AG686" s="366"/>
      <c r="AH686" s="366"/>
      <c r="AI686" s="366"/>
      <c r="AJ686" s="366"/>
      <c r="AK686" s="366"/>
      <c r="AL686" s="532" t="str">
        <f>IF(AM686="","",(VLOOKUP(AM686,Lookups!V682:W703,2,FALSE)))</f>
        <v/>
      </c>
      <c r="AM686" s="366"/>
      <c r="AN686" s="366"/>
      <c r="AO686" s="532" t="str">
        <f t="shared" si="41"/>
        <v/>
      </c>
      <c r="AP686" s="366"/>
      <c r="AQ686" s="532" t="str">
        <f t="shared" si="42"/>
        <v/>
      </c>
      <c r="AR686" s="366"/>
      <c r="AS686" s="366"/>
      <c r="AT686" s="366"/>
      <c r="AU686" s="366"/>
      <c r="AV686" s="366"/>
      <c r="AW686" s="366"/>
      <c r="AX686" s="522"/>
      <c r="AY686" s="522"/>
      <c r="AZ686" s="522"/>
      <c r="BA686" s="522"/>
      <c r="BB686" s="366"/>
      <c r="BC686" s="366"/>
      <c r="BD686" s="366"/>
      <c r="BE686" s="366"/>
      <c r="BF686" s="518"/>
      <c r="BG686" s="518"/>
      <c r="BH686" s="532" t="str">
        <f t="shared" si="43"/>
        <v/>
      </c>
      <c r="BI686" s="366"/>
      <c r="BJ686" s="533"/>
      <c r="BK686" s="366"/>
      <c r="BL686" s="525"/>
      <c r="BM686" s="525"/>
      <c r="BN686" s="525"/>
      <c r="BO686" s="525"/>
      <c r="BP686" s="525"/>
      <c r="BQ686" s="525"/>
      <c r="BR686" s="366"/>
      <c r="BS686" s="525"/>
      <c r="BT686" s="525"/>
      <c r="BU686" s="525"/>
      <c r="BV686" s="525"/>
      <c r="BW686" s="12"/>
      <c r="BX686"/>
    </row>
    <row r="687" spans="1:76" s="371" customFormat="1" ht="27" customHeight="1" x14ac:dyDescent="0.2">
      <c r="A687" s="365"/>
      <c r="B687" s="379"/>
      <c r="C687" s="366"/>
      <c r="D687" s="533" t="str">
        <f>IF(E686="","",(VLOOKUP(E686,Lookups!$B$4:$C$3001,2,FALSE)))</f>
        <v/>
      </c>
      <c r="E687" s="366"/>
      <c r="F687" s="366"/>
      <c r="G687" s="366"/>
      <c r="H687" s="366"/>
      <c r="I687" s="366"/>
      <c r="J687" s="366"/>
      <c r="K687" s="366"/>
      <c r="L687" s="366"/>
      <c r="M687" s="366"/>
      <c r="N687" s="366"/>
      <c r="O687" s="517"/>
      <c r="P687" s="517"/>
      <c r="Q687" s="365"/>
      <c r="R687" s="365"/>
      <c r="S687" s="365"/>
      <c r="T687" s="518"/>
      <c r="U687" s="366"/>
      <c r="V687" s="365"/>
      <c r="W687" s="365"/>
      <c r="X687" s="532" t="str">
        <f t="shared" si="40"/>
        <v/>
      </c>
      <c r="Y687" s="520"/>
      <c r="Z687" s="534" t="str">
        <f>IF(AA687="","",VLOOKUP(AA687,Lookups!L683:M706,2,FALSE))</f>
        <v/>
      </c>
      <c r="AA687" s="366"/>
      <c r="AB687" s="366"/>
      <c r="AC687" s="517"/>
      <c r="AD687" s="366"/>
      <c r="AE687" s="366"/>
      <c r="AF687" s="366"/>
      <c r="AG687" s="366"/>
      <c r="AH687" s="366"/>
      <c r="AI687" s="366"/>
      <c r="AJ687" s="366"/>
      <c r="AK687" s="366"/>
      <c r="AL687" s="532" t="str">
        <f>IF(AM687="","",(VLOOKUP(AM687,Lookups!V683:W704,2,FALSE)))</f>
        <v/>
      </c>
      <c r="AM687" s="366"/>
      <c r="AN687" s="366"/>
      <c r="AO687" s="532" t="str">
        <f t="shared" si="41"/>
        <v/>
      </c>
      <c r="AP687" s="366"/>
      <c r="AQ687" s="532" t="str">
        <f t="shared" si="42"/>
        <v/>
      </c>
      <c r="AR687" s="366"/>
      <c r="AS687" s="366"/>
      <c r="AT687" s="366"/>
      <c r="AU687" s="366"/>
      <c r="AV687" s="366"/>
      <c r="AW687" s="366"/>
      <c r="AX687" s="522"/>
      <c r="AY687" s="522"/>
      <c r="AZ687" s="522"/>
      <c r="BA687" s="522"/>
      <c r="BB687" s="366"/>
      <c r="BC687" s="366"/>
      <c r="BD687" s="366"/>
      <c r="BE687" s="366"/>
      <c r="BF687" s="518"/>
      <c r="BG687" s="518"/>
      <c r="BH687" s="532" t="str">
        <f t="shared" si="43"/>
        <v/>
      </c>
      <c r="BI687" s="366"/>
      <c r="BJ687" s="533"/>
      <c r="BK687" s="366"/>
      <c r="BL687" s="525"/>
      <c r="BM687" s="525"/>
      <c r="BN687" s="525"/>
      <c r="BO687" s="525"/>
      <c r="BP687" s="525"/>
      <c r="BQ687" s="525"/>
      <c r="BR687" s="366"/>
      <c r="BS687" s="525"/>
      <c r="BT687" s="525"/>
      <c r="BU687" s="525"/>
      <c r="BV687" s="525"/>
      <c r="BW687" s="12"/>
      <c r="BX687"/>
    </row>
    <row r="688" spans="1:76" s="371" customFormat="1" ht="27" customHeight="1" x14ac:dyDescent="0.2">
      <c r="A688" s="365"/>
      <c r="B688" s="379"/>
      <c r="C688" s="366"/>
      <c r="D688" s="533" t="str">
        <f>IF(E687="","",(VLOOKUP(E687,Lookups!$B$4:$C$3001,2,FALSE)))</f>
        <v/>
      </c>
      <c r="E688" s="366"/>
      <c r="F688" s="366"/>
      <c r="G688" s="366"/>
      <c r="H688" s="366"/>
      <c r="I688" s="366"/>
      <c r="J688" s="366"/>
      <c r="K688" s="366"/>
      <c r="L688" s="366"/>
      <c r="M688" s="366"/>
      <c r="N688" s="366"/>
      <c r="O688" s="517"/>
      <c r="P688" s="517"/>
      <c r="Q688" s="365"/>
      <c r="R688" s="365"/>
      <c r="S688" s="365"/>
      <c r="T688" s="518"/>
      <c r="U688" s="366"/>
      <c r="V688" s="365"/>
      <c r="W688" s="365"/>
      <c r="X688" s="532" t="str">
        <f t="shared" si="40"/>
        <v/>
      </c>
      <c r="Y688" s="520"/>
      <c r="Z688" s="534" t="str">
        <f>IF(AA688="","",VLOOKUP(AA688,Lookups!L684:M707,2,FALSE))</f>
        <v/>
      </c>
      <c r="AA688" s="366"/>
      <c r="AB688" s="366"/>
      <c r="AC688" s="517"/>
      <c r="AD688" s="366"/>
      <c r="AE688" s="366"/>
      <c r="AF688" s="366"/>
      <c r="AG688" s="366"/>
      <c r="AH688" s="366"/>
      <c r="AI688" s="366"/>
      <c r="AJ688" s="366"/>
      <c r="AK688" s="366"/>
      <c r="AL688" s="532" t="str">
        <f>IF(AM688="","",(VLOOKUP(AM688,Lookups!V684:W705,2,FALSE)))</f>
        <v/>
      </c>
      <c r="AM688" s="366"/>
      <c r="AN688" s="366"/>
      <c r="AO688" s="532" t="str">
        <f t="shared" si="41"/>
        <v/>
      </c>
      <c r="AP688" s="366"/>
      <c r="AQ688" s="532" t="str">
        <f t="shared" si="42"/>
        <v/>
      </c>
      <c r="AR688" s="366"/>
      <c r="AS688" s="366"/>
      <c r="AT688" s="366"/>
      <c r="AU688" s="366"/>
      <c r="AV688" s="366"/>
      <c r="AW688" s="366"/>
      <c r="AX688" s="522"/>
      <c r="AY688" s="522"/>
      <c r="AZ688" s="522"/>
      <c r="BA688" s="522"/>
      <c r="BB688" s="366"/>
      <c r="BC688" s="366"/>
      <c r="BD688" s="366"/>
      <c r="BE688" s="366"/>
      <c r="BF688" s="518"/>
      <c r="BG688" s="518"/>
      <c r="BH688" s="532" t="str">
        <f t="shared" si="43"/>
        <v/>
      </c>
      <c r="BI688" s="366"/>
      <c r="BJ688" s="533"/>
      <c r="BK688" s="366"/>
      <c r="BL688" s="525"/>
      <c r="BM688" s="525"/>
      <c r="BN688" s="525"/>
      <c r="BO688" s="525"/>
      <c r="BP688" s="525"/>
      <c r="BQ688" s="525"/>
      <c r="BR688" s="366"/>
      <c r="BS688" s="525"/>
      <c r="BT688" s="525"/>
      <c r="BU688" s="525"/>
      <c r="BV688" s="525"/>
      <c r="BW688" s="12"/>
      <c r="BX688"/>
    </row>
    <row r="689" spans="1:76" s="371" customFormat="1" ht="27" customHeight="1" x14ac:dyDescent="0.2">
      <c r="A689" s="365"/>
      <c r="B689" s="379"/>
      <c r="C689" s="366"/>
      <c r="D689" s="533" t="str">
        <f>IF(E688="","",(VLOOKUP(E688,Lookups!$B$4:$C$3001,2,FALSE)))</f>
        <v/>
      </c>
      <c r="E689" s="366"/>
      <c r="F689" s="366"/>
      <c r="G689" s="366"/>
      <c r="H689" s="366"/>
      <c r="I689" s="366"/>
      <c r="J689" s="366"/>
      <c r="K689" s="366"/>
      <c r="L689" s="366"/>
      <c r="M689" s="366"/>
      <c r="N689" s="366"/>
      <c r="O689" s="517"/>
      <c r="P689" s="517"/>
      <c r="Q689" s="365"/>
      <c r="R689" s="365"/>
      <c r="S689" s="365"/>
      <c r="T689" s="518"/>
      <c r="U689" s="366"/>
      <c r="V689" s="365"/>
      <c r="W689" s="365"/>
      <c r="X689" s="532" t="str">
        <f t="shared" si="40"/>
        <v/>
      </c>
      <c r="Y689" s="520"/>
      <c r="Z689" s="534" t="str">
        <f>IF(AA689="","",VLOOKUP(AA689,Lookups!L685:M708,2,FALSE))</f>
        <v/>
      </c>
      <c r="AA689" s="366"/>
      <c r="AB689" s="366"/>
      <c r="AC689" s="517"/>
      <c r="AD689" s="366"/>
      <c r="AE689" s="366"/>
      <c r="AF689" s="366"/>
      <c r="AG689" s="366"/>
      <c r="AH689" s="366"/>
      <c r="AI689" s="366"/>
      <c r="AJ689" s="366"/>
      <c r="AK689" s="366"/>
      <c r="AL689" s="532" t="str">
        <f>IF(AM689="","",(VLOOKUP(AM689,Lookups!V685:W706,2,FALSE)))</f>
        <v/>
      </c>
      <c r="AM689" s="366"/>
      <c r="AN689" s="366"/>
      <c r="AO689" s="532" t="str">
        <f t="shared" si="41"/>
        <v/>
      </c>
      <c r="AP689" s="366"/>
      <c r="AQ689" s="532" t="str">
        <f t="shared" si="42"/>
        <v/>
      </c>
      <c r="AR689" s="366"/>
      <c r="AS689" s="366"/>
      <c r="AT689" s="366"/>
      <c r="AU689" s="366"/>
      <c r="AV689" s="366"/>
      <c r="AW689" s="366"/>
      <c r="AX689" s="522"/>
      <c r="AY689" s="522"/>
      <c r="AZ689" s="522"/>
      <c r="BA689" s="522"/>
      <c r="BB689" s="366"/>
      <c r="BC689" s="366"/>
      <c r="BD689" s="366"/>
      <c r="BE689" s="366"/>
      <c r="BF689" s="518"/>
      <c r="BG689" s="518"/>
      <c r="BH689" s="532" t="str">
        <f t="shared" si="43"/>
        <v/>
      </c>
      <c r="BI689" s="366"/>
      <c r="BJ689" s="533"/>
      <c r="BK689" s="366"/>
      <c r="BL689" s="525"/>
      <c r="BM689" s="525"/>
      <c r="BN689" s="525"/>
      <c r="BO689" s="525"/>
      <c r="BP689" s="525"/>
      <c r="BQ689" s="525"/>
      <c r="BR689" s="366"/>
      <c r="BS689" s="525"/>
      <c r="BT689" s="525"/>
      <c r="BU689" s="525"/>
      <c r="BV689" s="525"/>
      <c r="BW689" s="12"/>
      <c r="BX689"/>
    </row>
    <row r="690" spans="1:76" s="371" customFormat="1" ht="27" customHeight="1" x14ac:dyDescent="0.2">
      <c r="A690" s="365"/>
      <c r="B690" s="379"/>
      <c r="C690" s="366"/>
      <c r="D690" s="533" t="str">
        <f>IF(E689="","",(VLOOKUP(E689,Lookups!$B$4:$C$3001,2,FALSE)))</f>
        <v/>
      </c>
      <c r="E690" s="366"/>
      <c r="F690" s="366"/>
      <c r="G690" s="366"/>
      <c r="H690" s="366"/>
      <c r="I690" s="366"/>
      <c r="J690" s="366"/>
      <c r="K690" s="366"/>
      <c r="L690" s="366"/>
      <c r="M690" s="366"/>
      <c r="N690" s="366"/>
      <c r="O690" s="517"/>
      <c r="P690" s="517"/>
      <c r="Q690" s="365"/>
      <c r="R690" s="365"/>
      <c r="S690" s="365"/>
      <c r="T690" s="518"/>
      <c r="U690" s="366"/>
      <c r="V690" s="365"/>
      <c r="W690" s="365"/>
      <c r="X690" s="532" t="str">
        <f t="shared" si="40"/>
        <v/>
      </c>
      <c r="Y690" s="520"/>
      <c r="Z690" s="534" t="str">
        <f>IF(AA690="","",VLOOKUP(AA690,Lookups!L686:M709,2,FALSE))</f>
        <v/>
      </c>
      <c r="AA690" s="366"/>
      <c r="AB690" s="366"/>
      <c r="AC690" s="517"/>
      <c r="AD690" s="366"/>
      <c r="AE690" s="366"/>
      <c r="AF690" s="366"/>
      <c r="AG690" s="366"/>
      <c r="AH690" s="366"/>
      <c r="AI690" s="366"/>
      <c r="AJ690" s="366"/>
      <c r="AK690" s="366"/>
      <c r="AL690" s="532" t="str">
        <f>IF(AM690="","",(VLOOKUP(AM690,Lookups!V686:W707,2,FALSE)))</f>
        <v/>
      </c>
      <c r="AM690" s="366"/>
      <c r="AN690" s="366"/>
      <c r="AO690" s="532" t="str">
        <f t="shared" si="41"/>
        <v/>
      </c>
      <c r="AP690" s="366"/>
      <c r="AQ690" s="532" t="str">
        <f t="shared" si="42"/>
        <v/>
      </c>
      <c r="AR690" s="366"/>
      <c r="AS690" s="366"/>
      <c r="AT690" s="366"/>
      <c r="AU690" s="366"/>
      <c r="AV690" s="366"/>
      <c r="AW690" s="366"/>
      <c r="AX690" s="522"/>
      <c r="AY690" s="522"/>
      <c r="AZ690" s="522"/>
      <c r="BA690" s="522"/>
      <c r="BB690" s="366"/>
      <c r="BC690" s="366"/>
      <c r="BD690" s="366"/>
      <c r="BE690" s="366"/>
      <c r="BF690" s="518"/>
      <c r="BG690" s="518"/>
      <c r="BH690" s="532" t="str">
        <f t="shared" si="43"/>
        <v/>
      </c>
      <c r="BI690" s="366"/>
      <c r="BJ690" s="533"/>
      <c r="BK690" s="366"/>
      <c r="BL690" s="525"/>
      <c r="BM690" s="525"/>
      <c r="BN690" s="525"/>
      <c r="BO690" s="525"/>
      <c r="BP690" s="525"/>
      <c r="BQ690" s="525"/>
      <c r="BR690" s="366"/>
      <c r="BS690" s="525"/>
      <c r="BT690" s="525"/>
      <c r="BU690" s="525"/>
      <c r="BV690" s="525"/>
      <c r="BW690" s="12"/>
      <c r="BX690"/>
    </row>
    <row r="691" spans="1:76" s="371" customFormat="1" ht="27" customHeight="1" x14ac:dyDescent="0.2">
      <c r="A691" s="365"/>
      <c r="B691" s="379"/>
      <c r="C691" s="366"/>
      <c r="D691" s="533" t="str">
        <f>IF(E690="","",(VLOOKUP(E690,Lookups!$B$4:$C$3001,2,FALSE)))</f>
        <v/>
      </c>
      <c r="E691" s="366"/>
      <c r="F691" s="366"/>
      <c r="G691" s="366"/>
      <c r="H691" s="366"/>
      <c r="I691" s="366"/>
      <c r="J691" s="366"/>
      <c r="K691" s="366"/>
      <c r="L691" s="366"/>
      <c r="M691" s="366"/>
      <c r="N691" s="366"/>
      <c r="O691" s="517"/>
      <c r="P691" s="517"/>
      <c r="Q691" s="365"/>
      <c r="R691" s="365"/>
      <c r="S691" s="365"/>
      <c r="T691" s="518"/>
      <c r="U691" s="366"/>
      <c r="V691" s="365"/>
      <c r="W691" s="365"/>
      <c r="X691" s="532" t="str">
        <f t="shared" si="40"/>
        <v/>
      </c>
      <c r="Y691" s="520"/>
      <c r="Z691" s="534" t="str">
        <f>IF(AA691="","",VLOOKUP(AA691,Lookups!L687:M710,2,FALSE))</f>
        <v/>
      </c>
      <c r="AA691" s="366"/>
      <c r="AB691" s="366"/>
      <c r="AC691" s="517"/>
      <c r="AD691" s="366"/>
      <c r="AE691" s="366"/>
      <c r="AF691" s="366"/>
      <c r="AG691" s="366"/>
      <c r="AH691" s="366"/>
      <c r="AI691" s="366"/>
      <c r="AJ691" s="366"/>
      <c r="AK691" s="366"/>
      <c r="AL691" s="532" t="str">
        <f>IF(AM691="","",(VLOOKUP(AM691,Lookups!V687:W708,2,FALSE)))</f>
        <v/>
      </c>
      <c r="AM691" s="366"/>
      <c r="AN691" s="366"/>
      <c r="AO691" s="532" t="str">
        <f t="shared" si="41"/>
        <v/>
      </c>
      <c r="AP691" s="366"/>
      <c r="AQ691" s="532" t="str">
        <f t="shared" si="42"/>
        <v/>
      </c>
      <c r="AR691" s="366"/>
      <c r="AS691" s="366"/>
      <c r="AT691" s="366"/>
      <c r="AU691" s="366"/>
      <c r="AV691" s="366"/>
      <c r="AW691" s="366"/>
      <c r="AX691" s="522"/>
      <c r="AY691" s="522"/>
      <c r="AZ691" s="522"/>
      <c r="BA691" s="522"/>
      <c r="BB691" s="366"/>
      <c r="BC691" s="366"/>
      <c r="BD691" s="366"/>
      <c r="BE691" s="366"/>
      <c r="BF691" s="518"/>
      <c r="BG691" s="518"/>
      <c r="BH691" s="532" t="str">
        <f t="shared" si="43"/>
        <v/>
      </c>
      <c r="BI691" s="366"/>
      <c r="BJ691" s="533"/>
      <c r="BK691" s="366"/>
      <c r="BL691" s="525"/>
      <c r="BM691" s="525"/>
      <c r="BN691" s="525"/>
      <c r="BO691" s="525"/>
      <c r="BP691" s="525"/>
      <c r="BQ691" s="525"/>
      <c r="BR691" s="366"/>
      <c r="BS691" s="525"/>
      <c r="BT691" s="525"/>
      <c r="BU691" s="525"/>
      <c r="BV691" s="525"/>
      <c r="BW691" s="12"/>
      <c r="BX691"/>
    </row>
    <row r="692" spans="1:76" s="371" customFormat="1" ht="27" customHeight="1" x14ac:dyDescent="0.2">
      <c r="A692" s="365"/>
      <c r="B692" s="379"/>
      <c r="C692" s="366"/>
      <c r="D692" s="533" t="str">
        <f>IF(E691="","",(VLOOKUP(E691,Lookups!$B$4:$C$3001,2,FALSE)))</f>
        <v/>
      </c>
      <c r="E692" s="366"/>
      <c r="F692" s="366"/>
      <c r="G692" s="366"/>
      <c r="H692" s="366"/>
      <c r="I692" s="366"/>
      <c r="J692" s="366"/>
      <c r="K692" s="366"/>
      <c r="L692" s="366"/>
      <c r="M692" s="366"/>
      <c r="N692" s="366"/>
      <c r="O692" s="517"/>
      <c r="P692" s="517"/>
      <c r="Q692" s="365"/>
      <c r="R692" s="365"/>
      <c r="S692" s="365"/>
      <c r="T692" s="518"/>
      <c r="U692" s="366"/>
      <c r="V692" s="365"/>
      <c r="W692" s="365"/>
      <c r="X692" s="532" t="str">
        <f t="shared" si="40"/>
        <v/>
      </c>
      <c r="Y692" s="520"/>
      <c r="Z692" s="534" t="str">
        <f>IF(AA692="","",VLOOKUP(AA692,Lookups!L688:M711,2,FALSE))</f>
        <v/>
      </c>
      <c r="AA692" s="366"/>
      <c r="AB692" s="366"/>
      <c r="AC692" s="517"/>
      <c r="AD692" s="366"/>
      <c r="AE692" s="366"/>
      <c r="AF692" s="366"/>
      <c r="AG692" s="366"/>
      <c r="AH692" s="366"/>
      <c r="AI692" s="366"/>
      <c r="AJ692" s="366"/>
      <c r="AK692" s="366"/>
      <c r="AL692" s="532" t="str">
        <f>IF(AM692="","",(VLOOKUP(AM692,Lookups!V688:W709,2,FALSE)))</f>
        <v/>
      </c>
      <c r="AM692" s="366"/>
      <c r="AN692" s="366"/>
      <c r="AO692" s="532" t="str">
        <f t="shared" si="41"/>
        <v/>
      </c>
      <c r="AP692" s="366"/>
      <c r="AQ692" s="532" t="str">
        <f t="shared" si="42"/>
        <v/>
      </c>
      <c r="AR692" s="366"/>
      <c r="AS692" s="366"/>
      <c r="AT692" s="366"/>
      <c r="AU692" s="366"/>
      <c r="AV692" s="366"/>
      <c r="AW692" s="366"/>
      <c r="AX692" s="522"/>
      <c r="AY692" s="522"/>
      <c r="AZ692" s="522"/>
      <c r="BA692" s="522"/>
      <c r="BB692" s="366"/>
      <c r="BC692" s="366"/>
      <c r="BD692" s="366"/>
      <c r="BE692" s="366"/>
      <c r="BF692" s="518"/>
      <c r="BG692" s="518"/>
      <c r="BH692" s="532" t="str">
        <f t="shared" si="43"/>
        <v/>
      </c>
      <c r="BI692" s="366"/>
      <c r="BJ692" s="533"/>
      <c r="BK692" s="366"/>
      <c r="BL692" s="525"/>
      <c r="BM692" s="525"/>
      <c r="BN692" s="525"/>
      <c r="BO692" s="525"/>
      <c r="BP692" s="525"/>
      <c r="BQ692" s="525"/>
      <c r="BR692" s="366"/>
      <c r="BS692" s="525"/>
      <c r="BT692" s="525"/>
      <c r="BU692" s="525"/>
      <c r="BV692" s="525"/>
      <c r="BW692" s="12"/>
      <c r="BX692"/>
    </row>
    <row r="693" spans="1:76" s="371" customFormat="1" ht="27" customHeight="1" x14ac:dyDescent="0.2">
      <c r="A693" s="365"/>
      <c r="B693" s="379"/>
      <c r="C693" s="366"/>
      <c r="D693" s="533" t="str">
        <f>IF(E692="","",(VLOOKUP(E692,Lookups!$B$4:$C$3001,2,FALSE)))</f>
        <v/>
      </c>
      <c r="E693" s="366"/>
      <c r="F693" s="366"/>
      <c r="G693" s="366"/>
      <c r="H693" s="366"/>
      <c r="I693" s="366"/>
      <c r="J693" s="366"/>
      <c r="K693" s="366"/>
      <c r="L693" s="366"/>
      <c r="M693" s="366"/>
      <c r="N693" s="366"/>
      <c r="O693" s="517"/>
      <c r="P693" s="517"/>
      <c r="Q693" s="365"/>
      <c r="R693" s="365"/>
      <c r="S693" s="365"/>
      <c r="T693" s="518"/>
      <c r="U693" s="366"/>
      <c r="V693" s="365"/>
      <c r="W693" s="365"/>
      <c r="X693" s="532" t="str">
        <f t="shared" si="40"/>
        <v/>
      </c>
      <c r="Y693" s="520"/>
      <c r="Z693" s="534" t="str">
        <f>IF(AA693="","",VLOOKUP(AA693,Lookups!L689:M712,2,FALSE))</f>
        <v/>
      </c>
      <c r="AA693" s="366"/>
      <c r="AB693" s="366"/>
      <c r="AC693" s="517"/>
      <c r="AD693" s="366"/>
      <c r="AE693" s="366"/>
      <c r="AF693" s="366"/>
      <c r="AG693" s="366"/>
      <c r="AH693" s="366"/>
      <c r="AI693" s="366"/>
      <c r="AJ693" s="366"/>
      <c r="AK693" s="366"/>
      <c r="AL693" s="532" t="str">
        <f>IF(AM693="","",(VLOOKUP(AM693,Lookups!V689:W710,2,FALSE)))</f>
        <v/>
      </c>
      <c r="AM693" s="366"/>
      <c r="AN693" s="366"/>
      <c r="AO693" s="532" t="str">
        <f t="shared" si="41"/>
        <v/>
      </c>
      <c r="AP693" s="366"/>
      <c r="AQ693" s="532" t="str">
        <f t="shared" si="42"/>
        <v/>
      </c>
      <c r="AR693" s="366"/>
      <c r="AS693" s="366"/>
      <c r="AT693" s="366"/>
      <c r="AU693" s="366"/>
      <c r="AV693" s="366"/>
      <c r="AW693" s="366"/>
      <c r="AX693" s="522"/>
      <c r="AY693" s="522"/>
      <c r="AZ693" s="522"/>
      <c r="BA693" s="522"/>
      <c r="BB693" s="366"/>
      <c r="BC693" s="366"/>
      <c r="BD693" s="366"/>
      <c r="BE693" s="366"/>
      <c r="BF693" s="518"/>
      <c r="BG693" s="518"/>
      <c r="BH693" s="532" t="str">
        <f t="shared" si="43"/>
        <v/>
      </c>
      <c r="BI693" s="366"/>
      <c r="BJ693" s="533"/>
      <c r="BK693" s="366"/>
      <c r="BL693" s="525"/>
      <c r="BM693" s="525"/>
      <c r="BN693" s="525"/>
      <c r="BO693" s="525"/>
      <c r="BP693" s="525"/>
      <c r="BQ693" s="525"/>
      <c r="BR693" s="366"/>
      <c r="BS693" s="525"/>
      <c r="BT693" s="525"/>
      <c r="BU693" s="525"/>
      <c r="BV693" s="525"/>
      <c r="BW693" s="12"/>
      <c r="BX693"/>
    </row>
    <row r="694" spans="1:76" s="371" customFormat="1" ht="27" customHeight="1" x14ac:dyDescent="0.2">
      <c r="A694" s="365"/>
      <c r="B694" s="379"/>
      <c r="C694" s="366"/>
      <c r="D694" s="533" t="str">
        <f>IF(E693="","",(VLOOKUP(E693,Lookups!$B$4:$C$3001,2,FALSE)))</f>
        <v/>
      </c>
      <c r="E694" s="366"/>
      <c r="F694" s="366"/>
      <c r="G694" s="366"/>
      <c r="H694" s="366"/>
      <c r="I694" s="366"/>
      <c r="J694" s="366"/>
      <c r="K694" s="366"/>
      <c r="L694" s="366"/>
      <c r="M694" s="366"/>
      <c r="N694" s="366"/>
      <c r="O694" s="517"/>
      <c r="P694" s="517"/>
      <c r="Q694" s="365"/>
      <c r="R694" s="365"/>
      <c r="S694" s="365"/>
      <c r="T694" s="518"/>
      <c r="U694" s="366"/>
      <c r="V694" s="365"/>
      <c r="W694" s="365"/>
      <c r="X694" s="532" t="str">
        <f t="shared" si="40"/>
        <v/>
      </c>
      <c r="Y694" s="520"/>
      <c r="Z694" s="534" t="str">
        <f>IF(AA694="","",VLOOKUP(AA694,Lookups!L690:M713,2,FALSE))</f>
        <v/>
      </c>
      <c r="AA694" s="366"/>
      <c r="AB694" s="366"/>
      <c r="AC694" s="517"/>
      <c r="AD694" s="366"/>
      <c r="AE694" s="366"/>
      <c r="AF694" s="366"/>
      <c r="AG694" s="366"/>
      <c r="AH694" s="366"/>
      <c r="AI694" s="366"/>
      <c r="AJ694" s="366"/>
      <c r="AK694" s="366"/>
      <c r="AL694" s="532" t="str">
        <f>IF(AM694="","",(VLOOKUP(AM694,Lookups!V690:W711,2,FALSE)))</f>
        <v/>
      </c>
      <c r="AM694" s="366"/>
      <c r="AN694" s="366"/>
      <c r="AO694" s="532" t="str">
        <f t="shared" si="41"/>
        <v/>
      </c>
      <c r="AP694" s="366"/>
      <c r="AQ694" s="532" t="str">
        <f t="shared" si="42"/>
        <v/>
      </c>
      <c r="AR694" s="366"/>
      <c r="AS694" s="366"/>
      <c r="AT694" s="366"/>
      <c r="AU694" s="366"/>
      <c r="AV694" s="366"/>
      <c r="AW694" s="366"/>
      <c r="AX694" s="522"/>
      <c r="AY694" s="522"/>
      <c r="AZ694" s="522"/>
      <c r="BA694" s="522"/>
      <c r="BB694" s="366"/>
      <c r="BC694" s="366"/>
      <c r="BD694" s="366"/>
      <c r="BE694" s="366"/>
      <c r="BF694" s="518"/>
      <c r="BG694" s="518"/>
      <c r="BH694" s="532" t="str">
        <f t="shared" si="43"/>
        <v/>
      </c>
      <c r="BI694" s="366"/>
      <c r="BJ694" s="533"/>
      <c r="BK694" s="366"/>
      <c r="BL694" s="525"/>
      <c r="BM694" s="525"/>
      <c r="BN694" s="525"/>
      <c r="BO694" s="525"/>
      <c r="BP694" s="525"/>
      <c r="BQ694" s="525"/>
      <c r="BR694" s="366"/>
      <c r="BS694" s="525"/>
      <c r="BT694" s="525"/>
      <c r="BU694" s="525"/>
      <c r="BV694" s="525"/>
      <c r="BW694" s="12"/>
      <c r="BX694"/>
    </row>
    <row r="695" spans="1:76" s="371" customFormat="1" ht="27" customHeight="1" x14ac:dyDescent="0.2">
      <c r="A695" s="365"/>
      <c r="B695" s="379"/>
      <c r="C695" s="366"/>
      <c r="D695" s="533" t="str">
        <f>IF(E694="","",(VLOOKUP(E694,Lookups!$B$4:$C$3001,2,FALSE)))</f>
        <v/>
      </c>
      <c r="E695" s="366"/>
      <c r="F695" s="366"/>
      <c r="G695" s="366"/>
      <c r="H695" s="366"/>
      <c r="I695" s="366"/>
      <c r="J695" s="366"/>
      <c r="K695" s="366"/>
      <c r="L695" s="366"/>
      <c r="M695" s="366"/>
      <c r="N695" s="366"/>
      <c r="O695" s="517"/>
      <c r="P695" s="517"/>
      <c r="Q695" s="365"/>
      <c r="R695" s="365"/>
      <c r="S695" s="365"/>
      <c r="T695" s="518"/>
      <c r="U695" s="366"/>
      <c r="V695" s="365"/>
      <c r="W695" s="365"/>
      <c r="X695" s="532" t="str">
        <f t="shared" si="40"/>
        <v/>
      </c>
      <c r="Y695" s="520"/>
      <c r="Z695" s="534" t="str">
        <f>IF(AA695="","",VLOOKUP(AA695,Lookups!L691:M714,2,FALSE))</f>
        <v/>
      </c>
      <c r="AA695" s="366"/>
      <c r="AB695" s="366"/>
      <c r="AC695" s="517"/>
      <c r="AD695" s="366"/>
      <c r="AE695" s="366"/>
      <c r="AF695" s="366"/>
      <c r="AG695" s="366"/>
      <c r="AH695" s="366"/>
      <c r="AI695" s="366"/>
      <c r="AJ695" s="366"/>
      <c r="AK695" s="366"/>
      <c r="AL695" s="532" t="str">
        <f>IF(AM695="","",(VLOOKUP(AM695,Lookups!V691:W712,2,FALSE)))</f>
        <v/>
      </c>
      <c r="AM695" s="366"/>
      <c r="AN695" s="366"/>
      <c r="AO695" s="532" t="str">
        <f t="shared" si="41"/>
        <v/>
      </c>
      <c r="AP695" s="366"/>
      <c r="AQ695" s="532" t="str">
        <f t="shared" si="42"/>
        <v/>
      </c>
      <c r="AR695" s="366"/>
      <c r="AS695" s="366"/>
      <c r="AT695" s="366"/>
      <c r="AU695" s="366"/>
      <c r="AV695" s="366"/>
      <c r="AW695" s="366"/>
      <c r="AX695" s="522"/>
      <c r="AY695" s="522"/>
      <c r="AZ695" s="522"/>
      <c r="BA695" s="522"/>
      <c r="BB695" s="366"/>
      <c r="BC695" s="366"/>
      <c r="BD695" s="366"/>
      <c r="BE695" s="366"/>
      <c r="BF695" s="518"/>
      <c r="BG695" s="518"/>
      <c r="BH695" s="532" t="str">
        <f t="shared" si="43"/>
        <v/>
      </c>
      <c r="BI695" s="366"/>
      <c r="BJ695" s="533"/>
      <c r="BK695" s="366"/>
      <c r="BL695" s="525"/>
      <c r="BM695" s="525"/>
      <c r="BN695" s="525"/>
      <c r="BO695" s="525"/>
      <c r="BP695" s="525"/>
      <c r="BQ695" s="525"/>
      <c r="BR695" s="366"/>
      <c r="BS695" s="525"/>
      <c r="BT695" s="525"/>
      <c r="BU695" s="525"/>
      <c r="BV695" s="525"/>
      <c r="BW695" s="12"/>
      <c r="BX695"/>
    </row>
    <row r="696" spans="1:76" s="371" customFormat="1" ht="27" customHeight="1" x14ac:dyDescent="0.2">
      <c r="A696" s="365"/>
      <c r="B696" s="379"/>
      <c r="C696" s="366"/>
      <c r="D696" s="533" t="str">
        <f>IF(E695="","",(VLOOKUP(E695,Lookups!$B$4:$C$3001,2,FALSE)))</f>
        <v/>
      </c>
      <c r="E696" s="366"/>
      <c r="F696" s="366"/>
      <c r="G696" s="366"/>
      <c r="H696" s="366"/>
      <c r="I696" s="366"/>
      <c r="J696" s="366"/>
      <c r="K696" s="366"/>
      <c r="L696" s="366"/>
      <c r="M696" s="366"/>
      <c r="N696" s="366"/>
      <c r="O696" s="517"/>
      <c r="P696" s="517"/>
      <c r="Q696" s="365"/>
      <c r="R696" s="365"/>
      <c r="S696" s="365"/>
      <c r="T696" s="518"/>
      <c r="U696" s="366"/>
      <c r="V696" s="365"/>
      <c r="W696" s="365"/>
      <c r="X696" s="532" t="str">
        <f t="shared" si="40"/>
        <v/>
      </c>
      <c r="Y696" s="520"/>
      <c r="Z696" s="534" t="str">
        <f>IF(AA696="","",VLOOKUP(AA696,Lookups!L692:M715,2,FALSE))</f>
        <v/>
      </c>
      <c r="AA696" s="366"/>
      <c r="AB696" s="366"/>
      <c r="AC696" s="517"/>
      <c r="AD696" s="366"/>
      <c r="AE696" s="366"/>
      <c r="AF696" s="366"/>
      <c r="AG696" s="366"/>
      <c r="AH696" s="366"/>
      <c r="AI696" s="366"/>
      <c r="AJ696" s="366"/>
      <c r="AK696" s="366"/>
      <c r="AL696" s="532" t="str">
        <f>IF(AM696="","",(VLOOKUP(AM696,Lookups!V692:W713,2,FALSE)))</f>
        <v/>
      </c>
      <c r="AM696" s="366"/>
      <c r="AN696" s="366"/>
      <c r="AO696" s="532" t="str">
        <f t="shared" si="41"/>
        <v/>
      </c>
      <c r="AP696" s="366"/>
      <c r="AQ696" s="532" t="str">
        <f t="shared" si="42"/>
        <v/>
      </c>
      <c r="AR696" s="366"/>
      <c r="AS696" s="366"/>
      <c r="AT696" s="366"/>
      <c r="AU696" s="366"/>
      <c r="AV696" s="366"/>
      <c r="AW696" s="366"/>
      <c r="AX696" s="522"/>
      <c r="AY696" s="522"/>
      <c r="AZ696" s="522"/>
      <c r="BA696" s="522"/>
      <c r="BB696" s="366"/>
      <c r="BC696" s="366"/>
      <c r="BD696" s="366"/>
      <c r="BE696" s="366"/>
      <c r="BF696" s="518"/>
      <c r="BG696" s="518"/>
      <c r="BH696" s="532" t="str">
        <f t="shared" si="43"/>
        <v/>
      </c>
      <c r="BI696" s="366"/>
      <c r="BJ696" s="533"/>
      <c r="BK696" s="366"/>
      <c r="BL696" s="525"/>
      <c r="BM696" s="525"/>
      <c r="BN696" s="525"/>
      <c r="BO696" s="525"/>
      <c r="BP696" s="525"/>
      <c r="BQ696" s="525"/>
      <c r="BR696" s="366"/>
      <c r="BS696" s="525"/>
      <c r="BT696" s="525"/>
      <c r="BU696" s="525"/>
      <c r="BV696" s="525"/>
      <c r="BW696" s="12"/>
      <c r="BX696"/>
    </row>
    <row r="697" spans="1:76" s="371" customFormat="1" ht="27" customHeight="1" x14ac:dyDescent="0.2">
      <c r="A697" s="365"/>
      <c r="B697" s="379"/>
      <c r="C697" s="366"/>
      <c r="D697" s="533" t="str">
        <f>IF(E696="","",(VLOOKUP(E696,Lookups!$B$4:$C$3001,2,FALSE)))</f>
        <v/>
      </c>
      <c r="E697" s="366"/>
      <c r="F697" s="366"/>
      <c r="G697" s="366"/>
      <c r="H697" s="366"/>
      <c r="I697" s="366"/>
      <c r="J697" s="366"/>
      <c r="K697" s="366"/>
      <c r="L697" s="366"/>
      <c r="M697" s="366"/>
      <c r="N697" s="366"/>
      <c r="O697" s="517"/>
      <c r="P697" s="517"/>
      <c r="Q697" s="365"/>
      <c r="R697" s="365"/>
      <c r="S697" s="365"/>
      <c r="T697" s="518"/>
      <c r="U697" s="366"/>
      <c r="V697" s="365"/>
      <c r="W697" s="365"/>
      <c r="X697" s="532" t="str">
        <f t="shared" si="40"/>
        <v/>
      </c>
      <c r="Y697" s="520"/>
      <c r="Z697" s="534" t="str">
        <f>IF(AA697="","",VLOOKUP(AA697,Lookups!L693:M716,2,FALSE))</f>
        <v/>
      </c>
      <c r="AA697" s="366"/>
      <c r="AB697" s="366"/>
      <c r="AC697" s="517"/>
      <c r="AD697" s="366"/>
      <c r="AE697" s="366"/>
      <c r="AF697" s="366"/>
      <c r="AG697" s="366"/>
      <c r="AH697" s="366"/>
      <c r="AI697" s="366"/>
      <c r="AJ697" s="366"/>
      <c r="AK697" s="366"/>
      <c r="AL697" s="532" t="str">
        <f>IF(AM697="","",(VLOOKUP(AM697,Lookups!V693:W714,2,FALSE)))</f>
        <v/>
      </c>
      <c r="AM697" s="366"/>
      <c r="AN697" s="366"/>
      <c r="AO697" s="532" t="str">
        <f t="shared" si="41"/>
        <v/>
      </c>
      <c r="AP697" s="366"/>
      <c r="AQ697" s="532" t="str">
        <f t="shared" si="42"/>
        <v/>
      </c>
      <c r="AR697" s="366"/>
      <c r="AS697" s="366"/>
      <c r="AT697" s="366"/>
      <c r="AU697" s="366"/>
      <c r="AV697" s="366"/>
      <c r="AW697" s="366"/>
      <c r="AX697" s="522"/>
      <c r="AY697" s="522"/>
      <c r="AZ697" s="522"/>
      <c r="BA697" s="522"/>
      <c r="BB697" s="366"/>
      <c r="BC697" s="366"/>
      <c r="BD697" s="366"/>
      <c r="BE697" s="366"/>
      <c r="BF697" s="518"/>
      <c r="BG697" s="518"/>
      <c r="BH697" s="532" t="str">
        <f t="shared" si="43"/>
        <v/>
      </c>
      <c r="BI697" s="366"/>
      <c r="BJ697" s="533"/>
      <c r="BK697" s="366"/>
      <c r="BL697" s="525"/>
      <c r="BM697" s="525"/>
      <c r="BN697" s="525"/>
      <c r="BO697" s="525"/>
      <c r="BP697" s="525"/>
      <c r="BQ697" s="525"/>
      <c r="BR697" s="366"/>
      <c r="BS697" s="525"/>
      <c r="BT697" s="525"/>
      <c r="BU697" s="525"/>
      <c r="BV697" s="525"/>
      <c r="BW697" s="12"/>
      <c r="BX697"/>
    </row>
    <row r="698" spans="1:76" s="371" customFormat="1" ht="27" customHeight="1" x14ac:dyDescent="0.2">
      <c r="A698" s="365"/>
      <c r="B698" s="379"/>
      <c r="C698" s="366"/>
      <c r="D698" s="533" t="str">
        <f>IF(E697="","",(VLOOKUP(E697,Lookups!$B$4:$C$3001,2,FALSE)))</f>
        <v/>
      </c>
      <c r="E698" s="366"/>
      <c r="F698" s="366"/>
      <c r="G698" s="366"/>
      <c r="H698" s="366"/>
      <c r="I698" s="366"/>
      <c r="J698" s="366"/>
      <c r="K698" s="366"/>
      <c r="L698" s="366"/>
      <c r="M698" s="366"/>
      <c r="N698" s="366"/>
      <c r="O698" s="517"/>
      <c r="P698" s="517"/>
      <c r="Q698" s="365"/>
      <c r="R698" s="365"/>
      <c r="S698" s="365"/>
      <c r="T698" s="518"/>
      <c r="U698" s="366"/>
      <c r="V698" s="365"/>
      <c r="W698" s="365"/>
      <c r="X698" s="532" t="str">
        <f t="shared" si="40"/>
        <v/>
      </c>
      <c r="Y698" s="520"/>
      <c r="Z698" s="534" t="str">
        <f>IF(AA698="","",VLOOKUP(AA698,Lookups!L694:M717,2,FALSE))</f>
        <v/>
      </c>
      <c r="AA698" s="366"/>
      <c r="AB698" s="366"/>
      <c r="AC698" s="517"/>
      <c r="AD698" s="366"/>
      <c r="AE698" s="366"/>
      <c r="AF698" s="366"/>
      <c r="AG698" s="366"/>
      <c r="AH698" s="366"/>
      <c r="AI698" s="366"/>
      <c r="AJ698" s="366"/>
      <c r="AK698" s="366"/>
      <c r="AL698" s="532" t="str">
        <f>IF(AM698="","",(VLOOKUP(AM698,Lookups!V694:W715,2,FALSE)))</f>
        <v/>
      </c>
      <c r="AM698" s="366"/>
      <c r="AN698" s="366"/>
      <c r="AO698" s="532" t="str">
        <f t="shared" si="41"/>
        <v/>
      </c>
      <c r="AP698" s="366"/>
      <c r="AQ698" s="532" t="str">
        <f t="shared" si="42"/>
        <v/>
      </c>
      <c r="AR698" s="366"/>
      <c r="AS698" s="366"/>
      <c r="AT698" s="366"/>
      <c r="AU698" s="366"/>
      <c r="AV698" s="366"/>
      <c r="AW698" s="366"/>
      <c r="AX698" s="522"/>
      <c r="AY698" s="522"/>
      <c r="AZ698" s="522"/>
      <c r="BA698" s="522"/>
      <c r="BB698" s="366"/>
      <c r="BC698" s="366"/>
      <c r="BD698" s="366"/>
      <c r="BE698" s="366"/>
      <c r="BF698" s="518"/>
      <c r="BG698" s="518"/>
      <c r="BH698" s="532" t="str">
        <f t="shared" si="43"/>
        <v/>
      </c>
      <c r="BI698" s="366"/>
      <c r="BJ698" s="533"/>
      <c r="BK698" s="366"/>
      <c r="BL698" s="525"/>
      <c r="BM698" s="525"/>
      <c r="BN698" s="525"/>
      <c r="BO698" s="525"/>
      <c r="BP698" s="525"/>
      <c r="BQ698" s="525"/>
      <c r="BR698" s="366"/>
      <c r="BS698" s="525"/>
      <c r="BT698" s="525"/>
      <c r="BU698" s="525"/>
      <c r="BV698" s="525"/>
      <c r="BW698" s="12"/>
      <c r="BX698"/>
    </row>
    <row r="699" spans="1:76" s="371" customFormat="1" ht="27" customHeight="1" x14ac:dyDescent="0.2">
      <c r="A699" s="365"/>
      <c r="B699" s="379"/>
      <c r="C699" s="366"/>
      <c r="D699" s="533" t="str">
        <f>IF(E698="","",(VLOOKUP(E698,Lookups!$B$4:$C$3001,2,FALSE)))</f>
        <v/>
      </c>
      <c r="E699" s="366"/>
      <c r="F699" s="366"/>
      <c r="G699" s="366"/>
      <c r="H699" s="366"/>
      <c r="I699" s="366"/>
      <c r="J699" s="366"/>
      <c r="K699" s="366"/>
      <c r="L699" s="366"/>
      <c r="M699" s="366"/>
      <c r="N699" s="366"/>
      <c r="O699" s="517"/>
      <c r="P699" s="517"/>
      <c r="Q699" s="365"/>
      <c r="R699" s="365"/>
      <c r="S699" s="365"/>
      <c r="T699" s="518"/>
      <c r="U699" s="366"/>
      <c r="V699" s="365"/>
      <c r="W699" s="365"/>
      <c r="X699" s="532" t="str">
        <f t="shared" si="40"/>
        <v/>
      </c>
      <c r="Y699" s="520"/>
      <c r="Z699" s="534" t="str">
        <f>IF(AA699="","",VLOOKUP(AA699,Lookups!L695:M718,2,FALSE))</f>
        <v/>
      </c>
      <c r="AA699" s="366"/>
      <c r="AB699" s="366"/>
      <c r="AC699" s="517"/>
      <c r="AD699" s="366"/>
      <c r="AE699" s="366"/>
      <c r="AF699" s="366"/>
      <c r="AG699" s="366"/>
      <c r="AH699" s="366"/>
      <c r="AI699" s="366"/>
      <c r="AJ699" s="366"/>
      <c r="AK699" s="366"/>
      <c r="AL699" s="532" t="str">
        <f>IF(AM699="","",(VLOOKUP(AM699,Lookups!V695:W716,2,FALSE)))</f>
        <v/>
      </c>
      <c r="AM699" s="366"/>
      <c r="AN699" s="366"/>
      <c r="AO699" s="532" t="str">
        <f t="shared" si="41"/>
        <v/>
      </c>
      <c r="AP699" s="366"/>
      <c r="AQ699" s="532" t="str">
        <f t="shared" si="42"/>
        <v/>
      </c>
      <c r="AR699" s="366"/>
      <c r="AS699" s="366"/>
      <c r="AT699" s="366"/>
      <c r="AU699" s="366"/>
      <c r="AV699" s="366"/>
      <c r="AW699" s="366"/>
      <c r="AX699" s="522"/>
      <c r="AY699" s="522"/>
      <c r="AZ699" s="522"/>
      <c r="BA699" s="522"/>
      <c r="BB699" s="366"/>
      <c r="BC699" s="366"/>
      <c r="BD699" s="366"/>
      <c r="BE699" s="366"/>
      <c r="BF699" s="518"/>
      <c r="BG699" s="518"/>
      <c r="BH699" s="532" t="str">
        <f t="shared" si="43"/>
        <v/>
      </c>
      <c r="BI699" s="366"/>
      <c r="BJ699" s="533"/>
      <c r="BK699" s="366"/>
      <c r="BL699" s="525"/>
      <c r="BM699" s="525"/>
      <c r="BN699" s="525"/>
      <c r="BO699" s="525"/>
      <c r="BP699" s="525"/>
      <c r="BQ699" s="525"/>
      <c r="BR699" s="366"/>
      <c r="BS699" s="525"/>
      <c r="BT699" s="525"/>
      <c r="BU699" s="525"/>
      <c r="BV699" s="525"/>
      <c r="BW699" s="12"/>
      <c r="BX699"/>
    </row>
    <row r="700" spans="1:76" s="371" customFormat="1" ht="27" customHeight="1" x14ac:dyDescent="0.2">
      <c r="A700" s="365"/>
      <c r="B700" s="379"/>
      <c r="C700" s="366"/>
      <c r="D700" s="533" t="str">
        <f>IF(E699="","",(VLOOKUP(E699,Lookups!$B$4:$C$3001,2,FALSE)))</f>
        <v/>
      </c>
      <c r="E700" s="366"/>
      <c r="F700" s="366"/>
      <c r="G700" s="366"/>
      <c r="H700" s="366"/>
      <c r="I700" s="366"/>
      <c r="J700" s="366"/>
      <c r="K700" s="366"/>
      <c r="L700" s="366"/>
      <c r="M700" s="366"/>
      <c r="N700" s="366"/>
      <c r="O700" s="517"/>
      <c r="P700" s="517"/>
      <c r="Q700" s="365"/>
      <c r="R700" s="365"/>
      <c r="S700" s="365"/>
      <c r="T700" s="518"/>
      <c r="U700" s="366"/>
      <c r="V700" s="365"/>
      <c r="W700" s="365"/>
      <c r="X700" s="532" t="str">
        <f t="shared" si="40"/>
        <v/>
      </c>
      <c r="Y700" s="520"/>
      <c r="Z700" s="534" t="str">
        <f>IF(AA700="","",VLOOKUP(AA700,Lookups!L696:M719,2,FALSE))</f>
        <v/>
      </c>
      <c r="AA700" s="366"/>
      <c r="AB700" s="366"/>
      <c r="AC700" s="517"/>
      <c r="AD700" s="366"/>
      <c r="AE700" s="366"/>
      <c r="AF700" s="366"/>
      <c r="AG700" s="366"/>
      <c r="AH700" s="366"/>
      <c r="AI700" s="366"/>
      <c r="AJ700" s="366"/>
      <c r="AK700" s="366"/>
      <c r="AL700" s="532" t="str">
        <f>IF(AM700="","",(VLOOKUP(AM700,Lookups!V696:W717,2,FALSE)))</f>
        <v/>
      </c>
      <c r="AM700" s="366"/>
      <c r="AN700" s="366"/>
      <c r="AO700" s="532" t="str">
        <f t="shared" si="41"/>
        <v/>
      </c>
      <c r="AP700" s="366"/>
      <c r="AQ700" s="532" t="str">
        <f t="shared" si="42"/>
        <v/>
      </c>
      <c r="AR700" s="366"/>
      <c r="AS700" s="366"/>
      <c r="AT700" s="366"/>
      <c r="AU700" s="366"/>
      <c r="AV700" s="366"/>
      <c r="AW700" s="366"/>
      <c r="AX700" s="522"/>
      <c r="AY700" s="522"/>
      <c r="AZ700" s="522"/>
      <c r="BA700" s="522"/>
      <c r="BB700" s="366"/>
      <c r="BC700" s="366"/>
      <c r="BD700" s="366"/>
      <c r="BE700" s="366"/>
      <c r="BF700" s="518"/>
      <c r="BG700" s="518"/>
      <c r="BH700" s="532" t="str">
        <f t="shared" si="43"/>
        <v/>
      </c>
      <c r="BI700" s="366"/>
      <c r="BJ700" s="533"/>
      <c r="BK700" s="366"/>
      <c r="BL700" s="525"/>
      <c r="BM700" s="525"/>
      <c r="BN700" s="525"/>
      <c r="BO700" s="525"/>
      <c r="BP700" s="525"/>
      <c r="BQ700" s="525"/>
      <c r="BR700" s="366"/>
      <c r="BS700" s="525"/>
      <c r="BT700" s="525"/>
      <c r="BU700" s="525"/>
      <c r="BV700" s="525"/>
      <c r="BW700" s="12"/>
      <c r="BX700"/>
    </row>
    <row r="701" spans="1:76" s="371" customFormat="1" ht="27" customHeight="1" x14ac:dyDescent="0.2">
      <c r="A701" s="365"/>
      <c r="B701" s="379"/>
      <c r="C701" s="366"/>
      <c r="D701" s="533" t="str">
        <f>IF(E700="","",(VLOOKUP(E700,Lookups!$B$4:$C$3001,2,FALSE)))</f>
        <v/>
      </c>
      <c r="E701" s="366"/>
      <c r="F701" s="366"/>
      <c r="G701" s="366"/>
      <c r="H701" s="366"/>
      <c r="I701" s="366"/>
      <c r="J701" s="366"/>
      <c r="K701" s="366"/>
      <c r="L701" s="366"/>
      <c r="M701" s="366"/>
      <c r="N701" s="366"/>
      <c r="O701" s="517"/>
      <c r="P701" s="517"/>
      <c r="Q701" s="365"/>
      <c r="R701" s="365"/>
      <c r="S701" s="365"/>
      <c r="T701" s="518"/>
      <c r="U701" s="366"/>
      <c r="V701" s="365"/>
      <c r="W701" s="365"/>
      <c r="X701" s="532" t="str">
        <f t="shared" si="40"/>
        <v/>
      </c>
      <c r="Y701" s="520"/>
      <c r="Z701" s="534" t="str">
        <f>IF(AA701="","",VLOOKUP(AA701,Lookups!L697:M720,2,FALSE))</f>
        <v/>
      </c>
      <c r="AA701" s="366"/>
      <c r="AB701" s="366"/>
      <c r="AC701" s="517"/>
      <c r="AD701" s="366"/>
      <c r="AE701" s="366"/>
      <c r="AF701" s="366"/>
      <c r="AG701" s="366"/>
      <c r="AH701" s="366"/>
      <c r="AI701" s="366"/>
      <c r="AJ701" s="366"/>
      <c r="AK701" s="366"/>
      <c r="AL701" s="532" t="str">
        <f>IF(AM701="","",(VLOOKUP(AM701,Lookups!V697:W718,2,FALSE)))</f>
        <v/>
      </c>
      <c r="AM701" s="366"/>
      <c r="AN701" s="366"/>
      <c r="AO701" s="532" t="str">
        <f t="shared" si="41"/>
        <v/>
      </c>
      <c r="AP701" s="366"/>
      <c r="AQ701" s="532" t="str">
        <f t="shared" si="42"/>
        <v/>
      </c>
      <c r="AR701" s="366"/>
      <c r="AS701" s="366"/>
      <c r="AT701" s="366"/>
      <c r="AU701" s="366"/>
      <c r="AV701" s="366"/>
      <c r="AW701" s="366"/>
      <c r="AX701" s="522"/>
      <c r="AY701" s="522"/>
      <c r="AZ701" s="522"/>
      <c r="BA701" s="522"/>
      <c r="BB701" s="366"/>
      <c r="BC701" s="366"/>
      <c r="BD701" s="366"/>
      <c r="BE701" s="366"/>
      <c r="BF701" s="518"/>
      <c r="BG701" s="518"/>
      <c r="BH701" s="532" t="str">
        <f t="shared" si="43"/>
        <v/>
      </c>
      <c r="BI701" s="366"/>
      <c r="BJ701" s="533"/>
      <c r="BK701" s="366"/>
      <c r="BL701" s="525"/>
      <c r="BM701" s="525"/>
      <c r="BN701" s="525"/>
      <c r="BO701" s="525"/>
      <c r="BP701" s="525"/>
      <c r="BQ701" s="525"/>
      <c r="BR701" s="366"/>
      <c r="BS701" s="525"/>
      <c r="BT701" s="525"/>
      <c r="BU701" s="525"/>
      <c r="BV701" s="525"/>
      <c r="BW701" s="12"/>
      <c r="BX701"/>
    </row>
    <row r="702" spans="1:76" s="371" customFormat="1" ht="27" customHeight="1" x14ac:dyDescent="0.2">
      <c r="A702" s="365"/>
      <c r="B702" s="379"/>
      <c r="C702" s="366"/>
      <c r="D702" s="533" t="str">
        <f>IF(E701="","",(VLOOKUP(E701,Lookups!$B$4:$C$3001,2,FALSE)))</f>
        <v/>
      </c>
      <c r="E702" s="366"/>
      <c r="F702" s="366"/>
      <c r="G702" s="366"/>
      <c r="H702" s="366"/>
      <c r="I702" s="366"/>
      <c r="J702" s="366"/>
      <c r="K702" s="366"/>
      <c r="L702" s="366"/>
      <c r="M702" s="366"/>
      <c r="N702" s="366"/>
      <c r="O702" s="517"/>
      <c r="P702" s="517"/>
      <c r="Q702" s="365"/>
      <c r="R702" s="365"/>
      <c r="S702" s="365"/>
      <c r="T702" s="518"/>
      <c r="U702" s="366"/>
      <c r="V702" s="365"/>
      <c r="W702" s="365"/>
      <c r="X702" s="532" t="str">
        <f t="shared" si="40"/>
        <v/>
      </c>
      <c r="Y702" s="520"/>
      <c r="Z702" s="534" t="str">
        <f>IF(AA702="","",VLOOKUP(AA702,Lookups!L698:M721,2,FALSE))</f>
        <v/>
      </c>
      <c r="AA702" s="366"/>
      <c r="AB702" s="366"/>
      <c r="AC702" s="517"/>
      <c r="AD702" s="366"/>
      <c r="AE702" s="366"/>
      <c r="AF702" s="366"/>
      <c r="AG702" s="366"/>
      <c r="AH702" s="366"/>
      <c r="AI702" s="366"/>
      <c r="AJ702" s="366"/>
      <c r="AK702" s="366"/>
      <c r="AL702" s="532" t="str">
        <f>IF(AM702="","",(VLOOKUP(AM702,Lookups!V698:W719,2,FALSE)))</f>
        <v/>
      </c>
      <c r="AM702" s="366"/>
      <c r="AN702" s="366"/>
      <c r="AO702" s="532" t="str">
        <f t="shared" si="41"/>
        <v/>
      </c>
      <c r="AP702" s="366"/>
      <c r="AQ702" s="532" t="str">
        <f t="shared" si="42"/>
        <v/>
      </c>
      <c r="AR702" s="366"/>
      <c r="AS702" s="366"/>
      <c r="AT702" s="366"/>
      <c r="AU702" s="366"/>
      <c r="AV702" s="366"/>
      <c r="AW702" s="366"/>
      <c r="AX702" s="522"/>
      <c r="AY702" s="522"/>
      <c r="AZ702" s="522"/>
      <c r="BA702" s="522"/>
      <c r="BB702" s="366"/>
      <c r="BC702" s="366"/>
      <c r="BD702" s="366"/>
      <c r="BE702" s="366"/>
      <c r="BF702" s="518"/>
      <c r="BG702" s="518"/>
      <c r="BH702" s="532" t="str">
        <f t="shared" si="43"/>
        <v/>
      </c>
      <c r="BI702" s="366"/>
      <c r="BJ702" s="533"/>
      <c r="BK702" s="366"/>
      <c r="BL702" s="525"/>
      <c r="BM702" s="525"/>
      <c r="BN702" s="525"/>
      <c r="BO702" s="525"/>
      <c r="BP702" s="525"/>
      <c r="BQ702" s="525"/>
      <c r="BR702" s="366"/>
      <c r="BS702" s="525"/>
      <c r="BT702" s="525"/>
      <c r="BU702" s="525"/>
      <c r="BV702" s="525"/>
      <c r="BW702" s="12"/>
      <c r="BX702"/>
    </row>
    <row r="703" spans="1:76" s="371" customFormat="1" ht="27" customHeight="1" x14ac:dyDescent="0.2">
      <c r="A703" s="365"/>
      <c r="B703" s="379"/>
      <c r="C703" s="366"/>
      <c r="D703" s="533" t="str">
        <f>IF(E702="","",(VLOOKUP(E702,Lookups!$B$4:$C$3001,2,FALSE)))</f>
        <v/>
      </c>
      <c r="E703" s="366"/>
      <c r="F703" s="366"/>
      <c r="G703" s="366"/>
      <c r="H703" s="366"/>
      <c r="I703" s="366"/>
      <c r="J703" s="366"/>
      <c r="K703" s="366"/>
      <c r="L703" s="366"/>
      <c r="M703" s="366"/>
      <c r="N703" s="366"/>
      <c r="O703" s="517"/>
      <c r="P703" s="517"/>
      <c r="Q703" s="365"/>
      <c r="R703" s="365"/>
      <c r="S703" s="365"/>
      <c r="T703" s="518"/>
      <c r="U703" s="366"/>
      <c r="V703" s="365"/>
      <c r="W703" s="365"/>
      <c r="X703" s="532" t="str">
        <f t="shared" si="40"/>
        <v/>
      </c>
      <c r="Y703" s="520"/>
      <c r="Z703" s="534" t="str">
        <f>IF(AA703="","",VLOOKUP(AA703,Lookups!L699:M722,2,FALSE))</f>
        <v/>
      </c>
      <c r="AA703" s="366"/>
      <c r="AB703" s="366"/>
      <c r="AC703" s="517"/>
      <c r="AD703" s="366"/>
      <c r="AE703" s="366"/>
      <c r="AF703" s="366"/>
      <c r="AG703" s="366"/>
      <c r="AH703" s="366"/>
      <c r="AI703" s="366"/>
      <c r="AJ703" s="366"/>
      <c r="AK703" s="366"/>
      <c r="AL703" s="532" t="str">
        <f>IF(AM703="","",(VLOOKUP(AM703,Lookups!V699:W720,2,FALSE)))</f>
        <v/>
      </c>
      <c r="AM703" s="366"/>
      <c r="AN703" s="366"/>
      <c r="AO703" s="532" t="str">
        <f t="shared" si="41"/>
        <v/>
      </c>
      <c r="AP703" s="366"/>
      <c r="AQ703" s="532" t="str">
        <f t="shared" si="42"/>
        <v/>
      </c>
      <c r="AR703" s="366"/>
      <c r="AS703" s="366"/>
      <c r="AT703" s="366"/>
      <c r="AU703" s="366"/>
      <c r="AV703" s="366"/>
      <c r="AW703" s="366"/>
      <c r="AX703" s="522"/>
      <c r="AY703" s="522"/>
      <c r="AZ703" s="522"/>
      <c r="BA703" s="522"/>
      <c r="BB703" s="366"/>
      <c r="BC703" s="366"/>
      <c r="BD703" s="366"/>
      <c r="BE703" s="366"/>
      <c r="BF703" s="518"/>
      <c r="BG703" s="518"/>
      <c r="BH703" s="532" t="str">
        <f t="shared" si="43"/>
        <v/>
      </c>
      <c r="BI703" s="366"/>
      <c r="BJ703" s="533"/>
      <c r="BK703" s="366"/>
      <c r="BL703" s="525"/>
      <c r="BM703" s="525"/>
      <c r="BN703" s="525"/>
      <c r="BO703" s="525"/>
      <c r="BP703" s="525"/>
      <c r="BQ703" s="525"/>
      <c r="BR703" s="366"/>
      <c r="BS703" s="525"/>
      <c r="BT703" s="525"/>
      <c r="BU703" s="525"/>
      <c r="BV703" s="525"/>
      <c r="BW703" s="12"/>
      <c r="BX703"/>
    </row>
    <row r="704" spans="1:76" s="371" customFormat="1" ht="27" customHeight="1" x14ac:dyDescent="0.2">
      <c r="A704" s="365"/>
      <c r="B704" s="379"/>
      <c r="C704" s="366"/>
      <c r="D704" s="533" t="str">
        <f>IF(E703="","",(VLOOKUP(E703,Lookups!$B$4:$C$3001,2,FALSE)))</f>
        <v/>
      </c>
      <c r="E704" s="366"/>
      <c r="F704" s="366"/>
      <c r="G704" s="366"/>
      <c r="H704" s="366"/>
      <c r="I704" s="366"/>
      <c r="J704" s="366"/>
      <c r="K704" s="366"/>
      <c r="L704" s="366"/>
      <c r="M704" s="366"/>
      <c r="N704" s="366"/>
      <c r="O704" s="517"/>
      <c r="P704" s="517"/>
      <c r="Q704" s="365"/>
      <c r="R704" s="365"/>
      <c r="S704" s="365"/>
      <c r="T704" s="518"/>
      <c r="U704" s="366"/>
      <c r="V704" s="365"/>
      <c r="W704" s="365"/>
      <c r="X704" s="532" t="str">
        <f t="shared" si="40"/>
        <v/>
      </c>
      <c r="Y704" s="520"/>
      <c r="Z704" s="534" t="str">
        <f>IF(AA704="","",VLOOKUP(AA704,Lookups!L700:M723,2,FALSE))</f>
        <v/>
      </c>
      <c r="AA704" s="366"/>
      <c r="AB704" s="366"/>
      <c r="AC704" s="517"/>
      <c r="AD704" s="366"/>
      <c r="AE704" s="366"/>
      <c r="AF704" s="366"/>
      <c r="AG704" s="366"/>
      <c r="AH704" s="366"/>
      <c r="AI704" s="366"/>
      <c r="AJ704" s="366"/>
      <c r="AK704" s="366"/>
      <c r="AL704" s="532" t="str">
        <f>IF(AM704="","",(VLOOKUP(AM704,Lookups!V700:W721,2,FALSE)))</f>
        <v/>
      </c>
      <c r="AM704" s="366"/>
      <c r="AN704" s="366"/>
      <c r="AO704" s="532" t="str">
        <f t="shared" si="41"/>
        <v/>
      </c>
      <c r="AP704" s="366"/>
      <c r="AQ704" s="532" t="str">
        <f t="shared" si="42"/>
        <v/>
      </c>
      <c r="AR704" s="366"/>
      <c r="AS704" s="366"/>
      <c r="AT704" s="366"/>
      <c r="AU704" s="366"/>
      <c r="AV704" s="366"/>
      <c r="AW704" s="366"/>
      <c r="AX704" s="522"/>
      <c r="AY704" s="522"/>
      <c r="AZ704" s="522"/>
      <c r="BA704" s="522"/>
      <c r="BB704" s="366"/>
      <c r="BC704" s="366"/>
      <c r="BD704" s="366"/>
      <c r="BE704" s="366"/>
      <c r="BF704" s="518"/>
      <c r="BG704" s="518"/>
      <c r="BH704" s="532" t="str">
        <f t="shared" si="43"/>
        <v/>
      </c>
      <c r="BI704" s="366"/>
      <c r="BJ704" s="533"/>
      <c r="BK704" s="366"/>
      <c r="BL704" s="525"/>
      <c r="BM704" s="525"/>
      <c r="BN704" s="525"/>
      <c r="BO704" s="525"/>
      <c r="BP704" s="525"/>
      <c r="BQ704" s="525"/>
      <c r="BR704" s="366"/>
      <c r="BS704" s="525"/>
      <c r="BT704" s="525"/>
      <c r="BU704" s="525"/>
      <c r="BV704" s="525"/>
      <c r="BW704" s="12"/>
      <c r="BX704"/>
    </row>
    <row r="705" spans="1:76" s="371" customFormat="1" ht="27" customHeight="1" x14ac:dyDescent="0.2">
      <c r="A705" s="365"/>
      <c r="B705" s="379"/>
      <c r="C705" s="366"/>
      <c r="D705" s="533" t="str">
        <f>IF(E704="","",(VLOOKUP(E704,Lookups!$B$4:$C$3001,2,FALSE)))</f>
        <v/>
      </c>
      <c r="E705" s="366"/>
      <c r="F705" s="366"/>
      <c r="G705" s="366"/>
      <c r="H705" s="366"/>
      <c r="I705" s="366"/>
      <c r="J705" s="366"/>
      <c r="K705" s="366"/>
      <c r="L705" s="366"/>
      <c r="M705" s="366"/>
      <c r="N705" s="366"/>
      <c r="O705" s="517"/>
      <c r="P705" s="517"/>
      <c r="Q705" s="365"/>
      <c r="R705" s="365"/>
      <c r="S705" s="365"/>
      <c r="T705" s="518"/>
      <c r="U705" s="366"/>
      <c r="V705" s="365"/>
      <c r="W705" s="365"/>
      <c r="X705" s="532" t="str">
        <f t="shared" si="40"/>
        <v/>
      </c>
      <c r="Y705" s="520"/>
      <c r="Z705" s="534" t="str">
        <f>IF(AA705="","",VLOOKUP(AA705,Lookups!L701:M724,2,FALSE))</f>
        <v/>
      </c>
      <c r="AA705" s="366"/>
      <c r="AB705" s="366"/>
      <c r="AC705" s="517"/>
      <c r="AD705" s="366"/>
      <c r="AE705" s="366"/>
      <c r="AF705" s="366"/>
      <c r="AG705" s="366"/>
      <c r="AH705" s="366"/>
      <c r="AI705" s="366"/>
      <c r="AJ705" s="366"/>
      <c r="AK705" s="366"/>
      <c r="AL705" s="532" t="str">
        <f>IF(AM705="","",(VLOOKUP(AM705,Lookups!V701:W722,2,FALSE)))</f>
        <v/>
      </c>
      <c r="AM705" s="366"/>
      <c r="AN705" s="366"/>
      <c r="AO705" s="532" t="str">
        <f t="shared" si="41"/>
        <v/>
      </c>
      <c r="AP705" s="366"/>
      <c r="AQ705" s="532" t="str">
        <f t="shared" si="42"/>
        <v/>
      </c>
      <c r="AR705" s="366"/>
      <c r="AS705" s="366"/>
      <c r="AT705" s="366"/>
      <c r="AU705" s="366"/>
      <c r="AV705" s="366"/>
      <c r="AW705" s="366"/>
      <c r="AX705" s="522"/>
      <c r="AY705" s="522"/>
      <c r="AZ705" s="522"/>
      <c r="BA705" s="522"/>
      <c r="BB705" s="366"/>
      <c r="BC705" s="366"/>
      <c r="BD705" s="366"/>
      <c r="BE705" s="366"/>
      <c r="BF705" s="518"/>
      <c r="BG705" s="518"/>
      <c r="BH705" s="532" t="str">
        <f t="shared" si="43"/>
        <v/>
      </c>
      <c r="BI705" s="366"/>
      <c r="BJ705" s="533"/>
      <c r="BK705" s="366"/>
      <c r="BL705" s="525"/>
      <c r="BM705" s="525"/>
      <c r="BN705" s="525"/>
      <c r="BO705" s="525"/>
      <c r="BP705" s="525"/>
      <c r="BQ705" s="525"/>
      <c r="BR705" s="366"/>
      <c r="BS705" s="525"/>
      <c r="BT705" s="525"/>
      <c r="BU705" s="525"/>
      <c r="BV705" s="525"/>
      <c r="BW705" s="12"/>
      <c r="BX705"/>
    </row>
    <row r="706" spans="1:76" s="371" customFormat="1" ht="27" customHeight="1" x14ac:dyDescent="0.2">
      <c r="A706" s="365"/>
      <c r="B706" s="379"/>
      <c r="C706" s="366"/>
      <c r="D706" s="533" t="str">
        <f>IF(E705="","",(VLOOKUP(E705,Lookups!$B$4:$C$3001,2,FALSE)))</f>
        <v/>
      </c>
      <c r="E706" s="366"/>
      <c r="F706" s="366"/>
      <c r="G706" s="366"/>
      <c r="H706" s="366"/>
      <c r="I706" s="366"/>
      <c r="J706" s="366"/>
      <c r="K706" s="366"/>
      <c r="L706" s="366"/>
      <c r="M706" s="366"/>
      <c r="N706" s="366"/>
      <c r="O706" s="517"/>
      <c r="P706" s="517"/>
      <c r="Q706" s="365"/>
      <c r="R706" s="365"/>
      <c r="S706" s="365"/>
      <c r="T706" s="518"/>
      <c r="U706" s="366"/>
      <c r="V706" s="365"/>
      <c r="W706" s="365"/>
      <c r="X706" s="532" t="str">
        <f t="shared" si="40"/>
        <v/>
      </c>
      <c r="Y706" s="520"/>
      <c r="Z706" s="534" t="str">
        <f>IF(AA706="","",VLOOKUP(AA706,Lookups!L702:M725,2,FALSE))</f>
        <v/>
      </c>
      <c r="AA706" s="366"/>
      <c r="AB706" s="366"/>
      <c r="AC706" s="517"/>
      <c r="AD706" s="366"/>
      <c r="AE706" s="366"/>
      <c r="AF706" s="366"/>
      <c r="AG706" s="366"/>
      <c r="AH706" s="366"/>
      <c r="AI706" s="366"/>
      <c r="AJ706" s="366"/>
      <c r="AK706" s="366"/>
      <c r="AL706" s="532" t="str">
        <f>IF(AM706="","",(VLOOKUP(AM706,Lookups!V702:W723,2,FALSE)))</f>
        <v/>
      </c>
      <c r="AM706" s="366"/>
      <c r="AN706" s="366"/>
      <c r="AO706" s="532" t="str">
        <f t="shared" si="41"/>
        <v/>
      </c>
      <c r="AP706" s="366"/>
      <c r="AQ706" s="532" t="str">
        <f t="shared" si="42"/>
        <v/>
      </c>
      <c r="AR706" s="366"/>
      <c r="AS706" s="366"/>
      <c r="AT706" s="366"/>
      <c r="AU706" s="366"/>
      <c r="AV706" s="366"/>
      <c r="AW706" s="366"/>
      <c r="AX706" s="522"/>
      <c r="AY706" s="522"/>
      <c r="AZ706" s="522"/>
      <c r="BA706" s="522"/>
      <c r="BB706" s="366"/>
      <c r="BC706" s="366"/>
      <c r="BD706" s="366"/>
      <c r="BE706" s="366"/>
      <c r="BF706" s="518"/>
      <c r="BG706" s="518"/>
      <c r="BH706" s="532" t="str">
        <f t="shared" si="43"/>
        <v/>
      </c>
      <c r="BI706" s="366"/>
      <c r="BJ706" s="533"/>
      <c r="BK706" s="366"/>
      <c r="BL706" s="525"/>
      <c r="BM706" s="525"/>
      <c r="BN706" s="525"/>
      <c r="BO706" s="525"/>
      <c r="BP706" s="525"/>
      <c r="BQ706" s="525"/>
      <c r="BR706" s="366"/>
      <c r="BS706" s="525"/>
      <c r="BT706" s="525"/>
      <c r="BU706" s="525"/>
      <c r="BV706" s="525"/>
      <c r="BW706" s="12"/>
      <c r="BX706"/>
    </row>
    <row r="707" spans="1:76" s="371" customFormat="1" ht="27" customHeight="1" x14ac:dyDescent="0.2">
      <c r="A707" s="365"/>
      <c r="B707" s="379"/>
      <c r="C707" s="366"/>
      <c r="D707" s="533" t="str">
        <f>IF(E706="","",(VLOOKUP(E706,Lookups!$B$4:$C$3001,2,FALSE)))</f>
        <v/>
      </c>
      <c r="E707" s="366"/>
      <c r="F707" s="366"/>
      <c r="G707" s="366"/>
      <c r="H707" s="366"/>
      <c r="I707" s="366"/>
      <c r="J707" s="366"/>
      <c r="K707" s="366"/>
      <c r="L707" s="366"/>
      <c r="M707" s="366"/>
      <c r="N707" s="366"/>
      <c r="O707" s="517"/>
      <c r="P707" s="517"/>
      <c r="Q707" s="365"/>
      <c r="R707" s="365"/>
      <c r="S707" s="365"/>
      <c r="T707" s="518"/>
      <c r="U707" s="366"/>
      <c r="V707" s="365"/>
      <c r="W707" s="365"/>
      <c r="X707" s="532" t="str">
        <f t="shared" si="40"/>
        <v/>
      </c>
      <c r="Y707" s="520"/>
      <c r="Z707" s="534" t="str">
        <f>IF(AA707="","",VLOOKUP(AA707,Lookups!L703:M726,2,FALSE))</f>
        <v/>
      </c>
      <c r="AA707" s="366"/>
      <c r="AB707" s="366"/>
      <c r="AC707" s="517"/>
      <c r="AD707" s="366"/>
      <c r="AE707" s="366"/>
      <c r="AF707" s="366"/>
      <c r="AG707" s="366"/>
      <c r="AH707" s="366"/>
      <c r="AI707" s="366"/>
      <c r="AJ707" s="366"/>
      <c r="AK707" s="366"/>
      <c r="AL707" s="532" t="str">
        <f>IF(AM707="","",(VLOOKUP(AM707,Lookups!V703:W724,2,FALSE)))</f>
        <v/>
      </c>
      <c r="AM707" s="366"/>
      <c r="AN707" s="366"/>
      <c r="AO707" s="532" t="str">
        <f t="shared" si="41"/>
        <v/>
      </c>
      <c r="AP707" s="366"/>
      <c r="AQ707" s="532" t="str">
        <f t="shared" si="42"/>
        <v/>
      </c>
      <c r="AR707" s="366"/>
      <c r="AS707" s="366"/>
      <c r="AT707" s="366"/>
      <c r="AU707" s="366"/>
      <c r="AV707" s="366"/>
      <c r="AW707" s="366"/>
      <c r="AX707" s="522"/>
      <c r="AY707" s="522"/>
      <c r="AZ707" s="522"/>
      <c r="BA707" s="522"/>
      <c r="BB707" s="366"/>
      <c r="BC707" s="366"/>
      <c r="BD707" s="366"/>
      <c r="BE707" s="366"/>
      <c r="BF707" s="518"/>
      <c r="BG707" s="518"/>
      <c r="BH707" s="532" t="str">
        <f t="shared" si="43"/>
        <v/>
      </c>
      <c r="BI707" s="366"/>
      <c r="BJ707" s="533"/>
      <c r="BK707" s="366"/>
      <c r="BL707" s="525"/>
      <c r="BM707" s="525"/>
      <c r="BN707" s="525"/>
      <c r="BO707" s="525"/>
      <c r="BP707" s="525"/>
      <c r="BQ707" s="525"/>
      <c r="BR707" s="366"/>
      <c r="BS707" s="525"/>
      <c r="BT707" s="525"/>
      <c r="BU707" s="525"/>
      <c r="BV707" s="525"/>
      <c r="BW707" s="12"/>
      <c r="BX707"/>
    </row>
    <row r="708" spans="1:76" s="371" customFormat="1" ht="27" customHeight="1" x14ac:dyDescent="0.2">
      <c r="A708" s="365"/>
      <c r="B708" s="379"/>
      <c r="C708" s="366"/>
      <c r="D708" s="533" t="str">
        <f>IF(E707="","",(VLOOKUP(E707,Lookups!$B$4:$C$3001,2,FALSE)))</f>
        <v/>
      </c>
      <c r="E708" s="366"/>
      <c r="F708" s="366"/>
      <c r="G708" s="366"/>
      <c r="H708" s="366"/>
      <c r="I708" s="366"/>
      <c r="J708" s="366"/>
      <c r="K708" s="366"/>
      <c r="L708" s="366"/>
      <c r="M708" s="366"/>
      <c r="N708" s="366"/>
      <c r="O708" s="517"/>
      <c r="P708" s="517"/>
      <c r="Q708" s="365"/>
      <c r="R708" s="365"/>
      <c r="S708" s="365"/>
      <c r="T708" s="518"/>
      <c r="U708" s="366"/>
      <c r="V708" s="365"/>
      <c r="W708" s="365"/>
      <c r="X708" s="532" t="str">
        <f t="shared" si="40"/>
        <v/>
      </c>
      <c r="Y708" s="520"/>
      <c r="Z708" s="534" t="str">
        <f>IF(AA708="","",VLOOKUP(AA708,Lookups!L704:M727,2,FALSE))</f>
        <v/>
      </c>
      <c r="AA708" s="366"/>
      <c r="AB708" s="366"/>
      <c r="AC708" s="517"/>
      <c r="AD708" s="366"/>
      <c r="AE708" s="366"/>
      <c r="AF708" s="366"/>
      <c r="AG708" s="366"/>
      <c r="AH708" s="366"/>
      <c r="AI708" s="366"/>
      <c r="AJ708" s="366"/>
      <c r="AK708" s="366"/>
      <c r="AL708" s="532" t="str">
        <f>IF(AM708="","",(VLOOKUP(AM708,Lookups!V704:W725,2,FALSE)))</f>
        <v/>
      </c>
      <c r="AM708" s="366"/>
      <c r="AN708" s="366"/>
      <c r="AO708" s="532" t="str">
        <f t="shared" si="41"/>
        <v/>
      </c>
      <c r="AP708" s="366"/>
      <c r="AQ708" s="532" t="str">
        <f t="shared" si="42"/>
        <v/>
      </c>
      <c r="AR708" s="366"/>
      <c r="AS708" s="366"/>
      <c r="AT708" s="366"/>
      <c r="AU708" s="366"/>
      <c r="AV708" s="366"/>
      <c r="AW708" s="366"/>
      <c r="AX708" s="522"/>
      <c r="AY708" s="522"/>
      <c r="AZ708" s="522"/>
      <c r="BA708" s="522"/>
      <c r="BB708" s="366"/>
      <c r="BC708" s="366"/>
      <c r="BD708" s="366"/>
      <c r="BE708" s="366"/>
      <c r="BF708" s="518"/>
      <c r="BG708" s="518"/>
      <c r="BH708" s="532" t="str">
        <f t="shared" si="43"/>
        <v/>
      </c>
      <c r="BI708" s="366"/>
      <c r="BJ708" s="533"/>
      <c r="BK708" s="366"/>
      <c r="BL708" s="525"/>
      <c r="BM708" s="525"/>
      <c r="BN708" s="525"/>
      <c r="BO708" s="525"/>
      <c r="BP708" s="525"/>
      <c r="BQ708" s="525"/>
      <c r="BR708" s="366"/>
      <c r="BS708" s="525"/>
      <c r="BT708" s="525"/>
      <c r="BU708" s="525"/>
      <c r="BV708" s="525"/>
      <c r="BW708" s="12"/>
      <c r="BX708"/>
    </row>
    <row r="709" spans="1:76" s="371" customFormat="1" ht="27" customHeight="1" x14ac:dyDescent="0.2">
      <c r="A709" s="365"/>
      <c r="B709" s="379"/>
      <c r="C709" s="366"/>
      <c r="D709" s="533" t="str">
        <f>IF(E708="","",(VLOOKUP(E708,Lookups!$B$4:$C$3001,2,FALSE)))</f>
        <v/>
      </c>
      <c r="E709" s="366"/>
      <c r="F709" s="366"/>
      <c r="G709" s="366"/>
      <c r="H709" s="366"/>
      <c r="I709" s="366"/>
      <c r="J709" s="366"/>
      <c r="K709" s="366"/>
      <c r="L709" s="366"/>
      <c r="M709" s="366"/>
      <c r="N709" s="366"/>
      <c r="O709" s="517"/>
      <c r="P709" s="517"/>
      <c r="Q709" s="365"/>
      <c r="R709" s="365"/>
      <c r="S709" s="365"/>
      <c r="T709" s="518"/>
      <c r="U709" s="366"/>
      <c r="V709" s="365"/>
      <c r="W709" s="365"/>
      <c r="X709" s="532" t="str">
        <f t="shared" si="40"/>
        <v/>
      </c>
      <c r="Y709" s="520"/>
      <c r="Z709" s="534" t="str">
        <f>IF(AA709="","",VLOOKUP(AA709,Lookups!L705:M728,2,FALSE))</f>
        <v/>
      </c>
      <c r="AA709" s="366"/>
      <c r="AB709" s="366"/>
      <c r="AC709" s="517"/>
      <c r="AD709" s="366"/>
      <c r="AE709" s="366"/>
      <c r="AF709" s="366"/>
      <c r="AG709" s="366"/>
      <c r="AH709" s="366"/>
      <c r="AI709" s="366"/>
      <c r="AJ709" s="366"/>
      <c r="AK709" s="366"/>
      <c r="AL709" s="532" t="str">
        <f>IF(AM709="","",(VLOOKUP(AM709,Lookups!V705:W726,2,FALSE)))</f>
        <v/>
      </c>
      <c r="AM709" s="366"/>
      <c r="AN709" s="366"/>
      <c r="AO709" s="532" t="str">
        <f t="shared" si="41"/>
        <v/>
      </c>
      <c r="AP709" s="366"/>
      <c r="AQ709" s="532" t="str">
        <f t="shared" si="42"/>
        <v/>
      </c>
      <c r="AR709" s="366"/>
      <c r="AS709" s="366"/>
      <c r="AT709" s="366"/>
      <c r="AU709" s="366"/>
      <c r="AV709" s="366"/>
      <c r="AW709" s="366"/>
      <c r="AX709" s="522"/>
      <c r="AY709" s="522"/>
      <c r="AZ709" s="522"/>
      <c r="BA709" s="522"/>
      <c r="BB709" s="366"/>
      <c r="BC709" s="366"/>
      <c r="BD709" s="366"/>
      <c r="BE709" s="366"/>
      <c r="BF709" s="518"/>
      <c r="BG709" s="518"/>
      <c r="BH709" s="532" t="str">
        <f t="shared" si="43"/>
        <v/>
      </c>
      <c r="BI709" s="366"/>
      <c r="BJ709" s="533"/>
      <c r="BK709" s="366"/>
      <c r="BL709" s="525"/>
      <c r="BM709" s="525"/>
      <c r="BN709" s="525"/>
      <c r="BO709" s="525"/>
      <c r="BP709" s="525"/>
      <c r="BQ709" s="525"/>
      <c r="BR709" s="366"/>
      <c r="BS709" s="525"/>
      <c r="BT709" s="525"/>
      <c r="BU709" s="525"/>
      <c r="BV709" s="525"/>
      <c r="BW709" s="12"/>
      <c r="BX709"/>
    </row>
    <row r="710" spans="1:76" s="371" customFormat="1" ht="27" customHeight="1" x14ac:dyDescent="0.2">
      <c r="A710" s="365"/>
      <c r="B710" s="379"/>
      <c r="C710" s="366"/>
      <c r="D710" s="533" t="str">
        <f>IF(E709="","",(VLOOKUP(E709,Lookups!$B$4:$C$3001,2,FALSE)))</f>
        <v/>
      </c>
      <c r="E710" s="366"/>
      <c r="F710" s="366"/>
      <c r="G710" s="366"/>
      <c r="H710" s="366"/>
      <c r="I710" s="366"/>
      <c r="J710" s="366"/>
      <c r="K710" s="366"/>
      <c r="L710" s="366"/>
      <c r="M710" s="366"/>
      <c r="N710" s="366"/>
      <c r="O710" s="517"/>
      <c r="P710" s="517"/>
      <c r="Q710" s="365"/>
      <c r="R710" s="365"/>
      <c r="S710" s="365"/>
      <c r="T710" s="518"/>
      <c r="U710" s="366"/>
      <c r="V710" s="365"/>
      <c r="W710" s="365"/>
      <c r="X710" s="532" t="str">
        <f t="shared" si="40"/>
        <v/>
      </c>
      <c r="Y710" s="520"/>
      <c r="Z710" s="534" t="str">
        <f>IF(AA710="","",VLOOKUP(AA710,Lookups!L706:M729,2,FALSE))</f>
        <v/>
      </c>
      <c r="AA710" s="366"/>
      <c r="AB710" s="366"/>
      <c r="AC710" s="517"/>
      <c r="AD710" s="366"/>
      <c r="AE710" s="366"/>
      <c r="AF710" s="366"/>
      <c r="AG710" s="366"/>
      <c r="AH710" s="366"/>
      <c r="AI710" s="366"/>
      <c r="AJ710" s="366"/>
      <c r="AK710" s="366"/>
      <c r="AL710" s="532" t="str">
        <f>IF(AM710="","",(VLOOKUP(AM710,Lookups!V706:W727,2,FALSE)))</f>
        <v/>
      </c>
      <c r="AM710" s="366"/>
      <c r="AN710" s="366"/>
      <c r="AO710" s="532" t="str">
        <f t="shared" si="41"/>
        <v/>
      </c>
      <c r="AP710" s="366"/>
      <c r="AQ710" s="532" t="str">
        <f t="shared" si="42"/>
        <v/>
      </c>
      <c r="AR710" s="366"/>
      <c r="AS710" s="366"/>
      <c r="AT710" s="366"/>
      <c r="AU710" s="366"/>
      <c r="AV710" s="366"/>
      <c r="AW710" s="366"/>
      <c r="AX710" s="522"/>
      <c r="AY710" s="522"/>
      <c r="AZ710" s="522"/>
      <c r="BA710" s="522"/>
      <c r="BB710" s="366"/>
      <c r="BC710" s="366"/>
      <c r="BD710" s="366"/>
      <c r="BE710" s="366"/>
      <c r="BF710" s="518"/>
      <c r="BG710" s="518"/>
      <c r="BH710" s="532" t="str">
        <f t="shared" si="43"/>
        <v/>
      </c>
      <c r="BI710" s="366"/>
      <c r="BJ710" s="533"/>
      <c r="BK710" s="366"/>
      <c r="BL710" s="525"/>
      <c r="BM710" s="525"/>
      <c r="BN710" s="525"/>
      <c r="BO710" s="525"/>
      <c r="BP710" s="525"/>
      <c r="BQ710" s="525"/>
      <c r="BR710" s="366"/>
      <c r="BS710" s="525"/>
      <c r="BT710" s="525"/>
      <c r="BU710" s="525"/>
      <c r="BV710" s="525"/>
      <c r="BW710" s="12"/>
      <c r="BX710"/>
    </row>
    <row r="711" spans="1:76" s="371" customFormat="1" ht="27" customHeight="1" x14ac:dyDescent="0.2">
      <c r="A711" s="365"/>
      <c r="B711" s="379"/>
      <c r="C711" s="366"/>
      <c r="D711" s="533" t="str">
        <f>IF(E710="","",(VLOOKUP(E710,Lookups!$B$4:$C$3001,2,FALSE)))</f>
        <v/>
      </c>
      <c r="E711" s="366"/>
      <c r="F711" s="366"/>
      <c r="G711" s="366"/>
      <c r="H711" s="366"/>
      <c r="I711" s="366"/>
      <c r="J711" s="366"/>
      <c r="K711" s="366"/>
      <c r="L711" s="366"/>
      <c r="M711" s="366"/>
      <c r="N711" s="366"/>
      <c r="O711" s="517"/>
      <c r="P711" s="517"/>
      <c r="Q711" s="365"/>
      <c r="R711" s="365"/>
      <c r="S711" s="365"/>
      <c r="T711" s="518"/>
      <c r="U711" s="366"/>
      <c r="V711" s="365"/>
      <c r="W711" s="365"/>
      <c r="X711" s="532" t="str">
        <f t="shared" ref="X711:X754" si="44">IF(Y711="","",VLOOKUP(Y711,SurfMatDesc,2,FALSE))</f>
        <v/>
      </c>
      <c r="Y711" s="520"/>
      <c r="Z711" s="534" t="str">
        <f>IF(AA711="","",VLOOKUP(AA711,Lookups!L707:M730,2,FALSE))</f>
        <v/>
      </c>
      <c r="AA711" s="366"/>
      <c r="AB711" s="366"/>
      <c r="AC711" s="517"/>
      <c r="AD711" s="366"/>
      <c r="AE711" s="366"/>
      <c r="AF711" s="366"/>
      <c r="AG711" s="366"/>
      <c r="AH711" s="366"/>
      <c r="AI711" s="366"/>
      <c r="AJ711" s="366"/>
      <c r="AK711" s="366"/>
      <c r="AL711" s="532" t="str">
        <f>IF(AM711="","",(VLOOKUP(AM711,Lookups!V707:W728,2,FALSE)))</f>
        <v/>
      </c>
      <c r="AM711" s="366"/>
      <c r="AN711" s="366"/>
      <c r="AO711" s="532" t="str">
        <f t="shared" ref="AO711:AO754" si="45">IF(AP711="","",(VLOOKUP(AP711,SurfAdditive,2,FALSE)))</f>
        <v/>
      </c>
      <c r="AP711" s="366"/>
      <c r="AQ711" s="532" t="str">
        <f t="shared" ref="AQ711:AQ754" si="46">IF(AR711="","",(VLOOKUP(AR711,Polymer_Type,2,FALSE)))</f>
        <v/>
      </c>
      <c r="AR711" s="366"/>
      <c r="AS711" s="366"/>
      <c r="AT711" s="366"/>
      <c r="AU711" s="366"/>
      <c r="AV711" s="366"/>
      <c r="AW711" s="366"/>
      <c r="AX711" s="522"/>
      <c r="AY711" s="522"/>
      <c r="AZ711" s="522"/>
      <c r="BA711" s="522"/>
      <c r="BB711" s="366"/>
      <c r="BC711" s="366"/>
      <c r="BD711" s="366"/>
      <c r="BE711" s="366"/>
      <c r="BF711" s="518"/>
      <c r="BG711" s="518"/>
      <c r="BH711" s="532" t="str">
        <f t="shared" ref="BH711:BH754" si="47">IF(BI711="","",(VLOOKUP(BI711,SurfReason,2,FALSE)))</f>
        <v/>
      </c>
      <c r="BI711" s="366"/>
      <c r="BJ711" s="533"/>
      <c r="BK711" s="366"/>
      <c r="BL711" s="525"/>
      <c r="BM711" s="525"/>
      <c r="BN711" s="525"/>
      <c r="BO711" s="525"/>
      <c r="BP711" s="525"/>
      <c r="BQ711" s="525"/>
      <c r="BR711" s="366"/>
      <c r="BS711" s="525"/>
      <c r="BT711" s="525"/>
      <c r="BU711" s="525"/>
      <c r="BV711" s="525"/>
      <c r="BW711" s="12"/>
      <c r="BX711"/>
    </row>
    <row r="712" spans="1:76" s="371" customFormat="1" ht="27" customHeight="1" x14ac:dyDescent="0.2">
      <c r="A712" s="365"/>
      <c r="B712" s="379"/>
      <c r="C712" s="366"/>
      <c r="D712" s="533" t="str">
        <f>IF(E711="","",(VLOOKUP(E711,Lookups!$B$4:$C$3001,2,FALSE)))</f>
        <v/>
      </c>
      <c r="E712" s="366"/>
      <c r="F712" s="366"/>
      <c r="G712" s="366"/>
      <c r="H712" s="366"/>
      <c r="I712" s="366"/>
      <c r="J712" s="366"/>
      <c r="K712" s="366"/>
      <c r="L712" s="366"/>
      <c r="M712" s="366"/>
      <c r="N712" s="366"/>
      <c r="O712" s="517"/>
      <c r="P712" s="517"/>
      <c r="Q712" s="365"/>
      <c r="R712" s="365"/>
      <c r="S712" s="365"/>
      <c r="T712" s="518"/>
      <c r="U712" s="366"/>
      <c r="V712" s="365"/>
      <c r="W712" s="365"/>
      <c r="X712" s="532" t="str">
        <f t="shared" si="44"/>
        <v/>
      </c>
      <c r="Y712" s="520"/>
      <c r="Z712" s="534" t="str">
        <f>IF(AA712="","",VLOOKUP(AA712,Lookups!L708:M731,2,FALSE))</f>
        <v/>
      </c>
      <c r="AA712" s="366"/>
      <c r="AB712" s="366"/>
      <c r="AC712" s="517"/>
      <c r="AD712" s="366"/>
      <c r="AE712" s="366"/>
      <c r="AF712" s="366"/>
      <c r="AG712" s="366"/>
      <c r="AH712" s="366"/>
      <c r="AI712" s="366"/>
      <c r="AJ712" s="366"/>
      <c r="AK712" s="366"/>
      <c r="AL712" s="532" t="str">
        <f>IF(AM712="","",(VLOOKUP(AM712,Lookups!V708:W729,2,FALSE)))</f>
        <v/>
      </c>
      <c r="AM712" s="366"/>
      <c r="AN712" s="366"/>
      <c r="AO712" s="532" t="str">
        <f t="shared" si="45"/>
        <v/>
      </c>
      <c r="AP712" s="366"/>
      <c r="AQ712" s="532" t="str">
        <f t="shared" si="46"/>
        <v/>
      </c>
      <c r="AR712" s="366"/>
      <c r="AS712" s="366"/>
      <c r="AT712" s="366"/>
      <c r="AU712" s="366"/>
      <c r="AV712" s="366"/>
      <c r="AW712" s="366"/>
      <c r="AX712" s="522"/>
      <c r="AY712" s="522"/>
      <c r="AZ712" s="522"/>
      <c r="BA712" s="522"/>
      <c r="BB712" s="366"/>
      <c r="BC712" s="366"/>
      <c r="BD712" s="366"/>
      <c r="BE712" s="366"/>
      <c r="BF712" s="518"/>
      <c r="BG712" s="518"/>
      <c r="BH712" s="532" t="str">
        <f t="shared" si="47"/>
        <v/>
      </c>
      <c r="BI712" s="366"/>
      <c r="BJ712" s="533"/>
      <c r="BK712" s="366"/>
      <c r="BL712" s="525"/>
      <c r="BM712" s="525"/>
      <c r="BN712" s="525"/>
      <c r="BO712" s="525"/>
      <c r="BP712" s="525"/>
      <c r="BQ712" s="525"/>
      <c r="BR712" s="366"/>
      <c r="BS712" s="525"/>
      <c r="BT712" s="525"/>
      <c r="BU712" s="525"/>
      <c r="BV712" s="525"/>
      <c r="BW712" s="12"/>
      <c r="BX712"/>
    </row>
    <row r="713" spans="1:76" s="371" customFormat="1" ht="27" customHeight="1" x14ac:dyDescent="0.2">
      <c r="A713" s="365"/>
      <c r="B713" s="379"/>
      <c r="C713" s="366"/>
      <c r="D713" s="533" t="str">
        <f>IF(E712="","",(VLOOKUP(E712,Lookups!$B$4:$C$3001,2,FALSE)))</f>
        <v/>
      </c>
      <c r="E713" s="366"/>
      <c r="F713" s="366"/>
      <c r="G713" s="366"/>
      <c r="H713" s="366"/>
      <c r="I713" s="366"/>
      <c r="J713" s="366"/>
      <c r="K713" s="366"/>
      <c r="L713" s="366"/>
      <c r="M713" s="366"/>
      <c r="N713" s="366"/>
      <c r="O713" s="517"/>
      <c r="P713" s="517"/>
      <c r="Q713" s="365"/>
      <c r="R713" s="365"/>
      <c r="S713" s="365"/>
      <c r="T713" s="518"/>
      <c r="U713" s="366"/>
      <c r="V713" s="365"/>
      <c r="W713" s="365"/>
      <c r="X713" s="532" t="str">
        <f t="shared" si="44"/>
        <v/>
      </c>
      <c r="Y713" s="520"/>
      <c r="Z713" s="534" t="str">
        <f>IF(AA713="","",VLOOKUP(AA713,Lookups!L709:M732,2,FALSE))</f>
        <v/>
      </c>
      <c r="AA713" s="366"/>
      <c r="AB713" s="366"/>
      <c r="AC713" s="517"/>
      <c r="AD713" s="366"/>
      <c r="AE713" s="366"/>
      <c r="AF713" s="366"/>
      <c r="AG713" s="366"/>
      <c r="AH713" s="366"/>
      <c r="AI713" s="366"/>
      <c r="AJ713" s="366"/>
      <c r="AK713" s="366"/>
      <c r="AL713" s="532" t="str">
        <f>IF(AM713="","",(VLOOKUP(AM713,Lookups!V709:W730,2,FALSE)))</f>
        <v/>
      </c>
      <c r="AM713" s="366"/>
      <c r="AN713" s="366"/>
      <c r="AO713" s="532" t="str">
        <f t="shared" si="45"/>
        <v/>
      </c>
      <c r="AP713" s="366"/>
      <c r="AQ713" s="532" t="str">
        <f t="shared" si="46"/>
        <v/>
      </c>
      <c r="AR713" s="366"/>
      <c r="AS713" s="366"/>
      <c r="AT713" s="366"/>
      <c r="AU713" s="366"/>
      <c r="AV713" s="366"/>
      <c r="AW713" s="366"/>
      <c r="AX713" s="522"/>
      <c r="AY713" s="522"/>
      <c r="AZ713" s="522"/>
      <c r="BA713" s="522"/>
      <c r="BB713" s="366"/>
      <c r="BC713" s="366"/>
      <c r="BD713" s="366"/>
      <c r="BE713" s="366"/>
      <c r="BF713" s="518"/>
      <c r="BG713" s="518"/>
      <c r="BH713" s="532" t="str">
        <f t="shared" si="47"/>
        <v/>
      </c>
      <c r="BI713" s="366"/>
      <c r="BJ713" s="533"/>
      <c r="BK713" s="366"/>
      <c r="BL713" s="525"/>
      <c r="BM713" s="525"/>
      <c r="BN713" s="525"/>
      <c r="BO713" s="525"/>
      <c r="BP713" s="525"/>
      <c r="BQ713" s="525"/>
      <c r="BR713" s="366"/>
      <c r="BS713" s="525"/>
      <c r="BT713" s="525"/>
      <c r="BU713" s="525"/>
      <c r="BV713" s="525"/>
      <c r="BW713" s="12"/>
      <c r="BX713"/>
    </row>
    <row r="714" spans="1:76" s="371" customFormat="1" ht="27" customHeight="1" x14ac:dyDescent="0.2">
      <c r="A714" s="365"/>
      <c r="B714" s="379"/>
      <c r="C714" s="366"/>
      <c r="D714" s="533" t="str">
        <f>IF(E713="","",(VLOOKUP(E713,Lookups!$B$4:$C$3001,2,FALSE)))</f>
        <v/>
      </c>
      <c r="E714" s="366"/>
      <c r="F714" s="366"/>
      <c r="G714" s="366"/>
      <c r="H714" s="366"/>
      <c r="I714" s="366"/>
      <c r="J714" s="366"/>
      <c r="K714" s="366"/>
      <c r="L714" s="366"/>
      <c r="M714" s="366"/>
      <c r="N714" s="366"/>
      <c r="O714" s="517"/>
      <c r="P714" s="517"/>
      <c r="Q714" s="365"/>
      <c r="R714" s="365"/>
      <c r="S714" s="365"/>
      <c r="T714" s="518"/>
      <c r="U714" s="366"/>
      <c r="V714" s="365"/>
      <c r="W714" s="365"/>
      <c r="X714" s="532" t="str">
        <f t="shared" si="44"/>
        <v/>
      </c>
      <c r="Y714" s="520"/>
      <c r="Z714" s="534" t="str">
        <f>IF(AA714="","",VLOOKUP(AA714,Lookups!L710:M733,2,FALSE))</f>
        <v/>
      </c>
      <c r="AA714" s="366"/>
      <c r="AB714" s="366"/>
      <c r="AC714" s="517"/>
      <c r="AD714" s="366"/>
      <c r="AE714" s="366"/>
      <c r="AF714" s="366"/>
      <c r="AG714" s="366"/>
      <c r="AH714" s="366"/>
      <c r="AI714" s="366"/>
      <c r="AJ714" s="366"/>
      <c r="AK714" s="366"/>
      <c r="AL714" s="532" t="str">
        <f>IF(AM714="","",(VLOOKUP(AM714,Lookups!V710:W731,2,FALSE)))</f>
        <v/>
      </c>
      <c r="AM714" s="366"/>
      <c r="AN714" s="366"/>
      <c r="AO714" s="532" t="str">
        <f t="shared" si="45"/>
        <v/>
      </c>
      <c r="AP714" s="366"/>
      <c r="AQ714" s="532" t="str">
        <f t="shared" si="46"/>
        <v/>
      </c>
      <c r="AR714" s="366"/>
      <c r="AS714" s="366"/>
      <c r="AT714" s="366"/>
      <c r="AU714" s="366"/>
      <c r="AV714" s="366"/>
      <c r="AW714" s="366"/>
      <c r="AX714" s="522"/>
      <c r="AY714" s="522"/>
      <c r="AZ714" s="522"/>
      <c r="BA714" s="522"/>
      <c r="BB714" s="366"/>
      <c r="BC714" s="366"/>
      <c r="BD714" s="366"/>
      <c r="BE714" s="366"/>
      <c r="BF714" s="518"/>
      <c r="BG714" s="518"/>
      <c r="BH714" s="532" t="str">
        <f t="shared" si="47"/>
        <v/>
      </c>
      <c r="BI714" s="366"/>
      <c r="BJ714" s="533"/>
      <c r="BK714" s="366"/>
      <c r="BL714" s="525"/>
      <c r="BM714" s="525"/>
      <c r="BN714" s="525"/>
      <c r="BO714" s="525"/>
      <c r="BP714" s="525"/>
      <c r="BQ714" s="525"/>
      <c r="BR714" s="366"/>
      <c r="BS714" s="525"/>
      <c r="BT714" s="525"/>
      <c r="BU714" s="525"/>
      <c r="BV714" s="525"/>
      <c r="BW714" s="12"/>
      <c r="BX714"/>
    </row>
    <row r="715" spans="1:76" s="371" customFormat="1" ht="27" customHeight="1" x14ac:dyDescent="0.2">
      <c r="A715" s="365"/>
      <c r="B715" s="379"/>
      <c r="C715" s="366"/>
      <c r="D715" s="533" t="str">
        <f>IF(E714="","",(VLOOKUP(E714,Lookups!$B$4:$C$3001,2,FALSE)))</f>
        <v/>
      </c>
      <c r="E715" s="366"/>
      <c r="F715" s="366"/>
      <c r="G715" s="366"/>
      <c r="H715" s="366"/>
      <c r="I715" s="366"/>
      <c r="J715" s="366"/>
      <c r="K715" s="366"/>
      <c r="L715" s="366"/>
      <c r="M715" s="366"/>
      <c r="N715" s="366"/>
      <c r="O715" s="517"/>
      <c r="P715" s="517"/>
      <c r="Q715" s="365"/>
      <c r="R715" s="365"/>
      <c r="S715" s="365"/>
      <c r="T715" s="518"/>
      <c r="U715" s="366"/>
      <c r="V715" s="365"/>
      <c r="W715" s="365"/>
      <c r="X715" s="532" t="str">
        <f t="shared" si="44"/>
        <v/>
      </c>
      <c r="Y715" s="520"/>
      <c r="Z715" s="534" t="str">
        <f>IF(AA715="","",VLOOKUP(AA715,Lookups!L711:M734,2,FALSE))</f>
        <v/>
      </c>
      <c r="AA715" s="366"/>
      <c r="AB715" s="366"/>
      <c r="AC715" s="517"/>
      <c r="AD715" s="366"/>
      <c r="AE715" s="366"/>
      <c r="AF715" s="366"/>
      <c r="AG715" s="366"/>
      <c r="AH715" s="366"/>
      <c r="AI715" s="366"/>
      <c r="AJ715" s="366"/>
      <c r="AK715" s="366"/>
      <c r="AL715" s="532" t="str">
        <f>IF(AM715="","",(VLOOKUP(AM715,Lookups!V711:W732,2,FALSE)))</f>
        <v/>
      </c>
      <c r="AM715" s="366"/>
      <c r="AN715" s="366"/>
      <c r="AO715" s="532" t="str">
        <f t="shared" si="45"/>
        <v/>
      </c>
      <c r="AP715" s="366"/>
      <c r="AQ715" s="532" t="str">
        <f t="shared" si="46"/>
        <v/>
      </c>
      <c r="AR715" s="366"/>
      <c r="AS715" s="366"/>
      <c r="AT715" s="366"/>
      <c r="AU715" s="366"/>
      <c r="AV715" s="366"/>
      <c r="AW715" s="366"/>
      <c r="AX715" s="522"/>
      <c r="AY715" s="522"/>
      <c r="AZ715" s="522"/>
      <c r="BA715" s="522"/>
      <c r="BB715" s="366"/>
      <c r="BC715" s="366"/>
      <c r="BD715" s="366"/>
      <c r="BE715" s="366"/>
      <c r="BF715" s="518"/>
      <c r="BG715" s="518"/>
      <c r="BH715" s="532" t="str">
        <f t="shared" si="47"/>
        <v/>
      </c>
      <c r="BI715" s="366"/>
      <c r="BJ715" s="533"/>
      <c r="BK715" s="366"/>
      <c r="BL715" s="525"/>
      <c r="BM715" s="525"/>
      <c r="BN715" s="525"/>
      <c r="BO715" s="525"/>
      <c r="BP715" s="525"/>
      <c r="BQ715" s="525"/>
      <c r="BR715" s="366"/>
      <c r="BS715" s="525"/>
      <c r="BT715" s="525"/>
      <c r="BU715" s="525"/>
      <c r="BV715" s="525"/>
      <c r="BW715" s="12"/>
      <c r="BX715"/>
    </row>
    <row r="716" spans="1:76" s="371" customFormat="1" ht="27" customHeight="1" x14ac:dyDescent="0.2">
      <c r="A716" s="365"/>
      <c r="B716" s="379"/>
      <c r="C716" s="366"/>
      <c r="D716" s="533" t="str">
        <f>IF(E715="","",(VLOOKUP(E715,Lookups!$B$4:$C$3001,2,FALSE)))</f>
        <v/>
      </c>
      <c r="E716" s="366"/>
      <c r="F716" s="366"/>
      <c r="G716" s="366"/>
      <c r="H716" s="366"/>
      <c r="I716" s="366"/>
      <c r="J716" s="366"/>
      <c r="K716" s="366"/>
      <c r="L716" s="366"/>
      <c r="M716" s="366"/>
      <c r="N716" s="366"/>
      <c r="O716" s="517"/>
      <c r="P716" s="517"/>
      <c r="Q716" s="365"/>
      <c r="R716" s="365"/>
      <c r="S716" s="365"/>
      <c r="T716" s="518"/>
      <c r="U716" s="366"/>
      <c r="V716" s="365"/>
      <c r="W716" s="365"/>
      <c r="X716" s="532" t="str">
        <f t="shared" si="44"/>
        <v/>
      </c>
      <c r="Y716" s="520"/>
      <c r="Z716" s="534" t="str">
        <f>IF(AA716="","",VLOOKUP(AA716,Lookups!L712:M735,2,FALSE))</f>
        <v/>
      </c>
      <c r="AA716" s="366"/>
      <c r="AB716" s="366"/>
      <c r="AC716" s="517"/>
      <c r="AD716" s="366"/>
      <c r="AE716" s="366"/>
      <c r="AF716" s="366"/>
      <c r="AG716" s="366"/>
      <c r="AH716" s="366"/>
      <c r="AI716" s="366"/>
      <c r="AJ716" s="366"/>
      <c r="AK716" s="366"/>
      <c r="AL716" s="532" t="str">
        <f>IF(AM716="","",(VLOOKUP(AM716,Lookups!V712:W733,2,FALSE)))</f>
        <v/>
      </c>
      <c r="AM716" s="366"/>
      <c r="AN716" s="366"/>
      <c r="AO716" s="532" t="str">
        <f t="shared" si="45"/>
        <v/>
      </c>
      <c r="AP716" s="366"/>
      <c r="AQ716" s="532" t="str">
        <f t="shared" si="46"/>
        <v/>
      </c>
      <c r="AR716" s="366"/>
      <c r="AS716" s="366"/>
      <c r="AT716" s="366"/>
      <c r="AU716" s="366"/>
      <c r="AV716" s="366"/>
      <c r="AW716" s="366"/>
      <c r="AX716" s="522"/>
      <c r="AY716" s="522"/>
      <c r="AZ716" s="522"/>
      <c r="BA716" s="522"/>
      <c r="BB716" s="366"/>
      <c r="BC716" s="366"/>
      <c r="BD716" s="366"/>
      <c r="BE716" s="366"/>
      <c r="BF716" s="518"/>
      <c r="BG716" s="518"/>
      <c r="BH716" s="532" t="str">
        <f t="shared" si="47"/>
        <v/>
      </c>
      <c r="BI716" s="366"/>
      <c r="BJ716" s="533"/>
      <c r="BK716" s="366"/>
      <c r="BL716" s="525"/>
      <c r="BM716" s="525"/>
      <c r="BN716" s="525"/>
      <c r="BO716" s="525"/>
      <c r="BP716" s="525"/>
      <c r="BQ716" s="525"/>
      <c r="BR716" s="366"/>
      <c r="BS716" s="525"/>
      <c r="BT716" s="525"/>
      <c r="BU716" s="525"/>
      <c r="BV716" s="525"/>
      <c r="BW716" s="12"/>
      <c r="BX716"/>
    </row>
    <row r="717" spans="1:76" s="371" customFormat="1" ht="27" customHeight="1" x14ac:dyDescent="0.2">
      <c r="A717" s="365"/>
      <c r="B717" s="379"/>
      <c r="C717" s="366"/>
      <c r="D717" s="533" t="str">
        <f>IF(E716="","",(VLOOKUP(E716,Lookups!$B$4:$C$3001,2,FALSE)))</f>
        <v/>
      </c>
      <c r="E717" s="366"/>
      <c r="F717" s="366"/>
      <c r="G717" s="366"/>
      <c r="H717" s="366"/>
      <c r="I717" s="366"/>
      <c r="J717" s="366"/>
      <c r="K717" s="366"/>
      <c r="L717" s="366"/>
      <c r="M717" s="366"/>
      <c r="N717" s="366"/>
      <c r="O717" s="517"/>
      <c r="P717" s="517"/>
      <c r="Q717" s="365"/>
      <c r="R717" s="365"/>
      <c r="S717" s="365"/>
      <c r="T717" s="518"/>
      <c r="U717" s="366"/>
      <c r="V717" s="365"/>
      <c r="W717" s="365"/>
      <c r="X717" s="532" t="str">
        <f t="shared" si="44"/>
        <v/>
      </c>
      <c r="Y717" s="520"/>
      <c r="Z717" s="534" t="str">
        <f>IF(AA717="","",VLOOKUP(AA717,Lookups!L713:M736,2,FALSE))</f>
        <v/>
      </c>
      <c r="AA717" s="366"/>
      <c r="AB717" s="366"/>
      <c r="AC717" s="517"/>
      <c r="AD717" s="366"/>
      <c r="AE717" s="366"/>
      <c r="AF717" s="366"/>
      <c r="AG717" s="366"/>
      <c r="AH717" s="366"/>
      <c r="AI717" s="366"/>
      <c r="AJ717" s="366"/>
      <c r="AK717" s="366"/>
      <c r="AL717" s="532" t="str">
        <f>IF(AM717="","",(VLOOKUP(AM717,Lookups!V713:W734,2,FALSE)))</f>
        <v/>
      </c>
      <c r="AM717" s="366"/>
      <c r="AN717" s="366"/>
      <c r="AO717" s="532" t="str">
        <f t="shared" si="45"/>
        <v/>
      </c>
      <c r="AP717" s="366"/>
      <c r="AQ717" s="532" t="str">
        <f t="shared" si="46"/>
        <v/>
      </c>
      <c r="AR717" s="366"/>
      <c r="AS717" s="366"/>
      <c r="AT717" s="366"/>
      <c r="AU717" s="366"/>
      <c r="AV717" s="366"/>
      <c r="AW717" s="366"/>
      <c r="AX717" s="522"/>
      <c r="AY717" s="522"/>
      <c r="AZ717" s="522"/>
      <c r="BA717" s="522"/>
      <c r="BB717" s="366"/>
      <c r="BC717" s="366"/>
      <c r="BD717" s="366"/>
      <c r="BE717" s="366"/>
      <c r="BF717" s="518"/>
      <c r="BG717" s="518"/>
      <c r="BH717" s="532" t="str">
        <f t="shared" si="47"/>
        <v/>
      </c>
      <c r="BI717" s="366"/>
      <c r="BJ717" s="533"/>
      <c r="BK717" s="366"/>
      <c r="BL717" s="525"/>
      <c r="BM717" s="525"/>
      <c r="BN717" s="525"/>
      <c r="BO717" s="525"/>
      <c r="BP717" s="525"/>
      <c r="BQ717" s="525"/>
      <c r="BR717" s="366"/>
      <c r="BS717" s="525"/>
      <c r="BT717" s="525"/>
      <c r="BU717" s="525"/>
      <c r="BV717" s="525"/>
      <c r="BW717" s="12"/>
      <c r="BX717"/>
    </row>
    <row r="718" spans="1:76" s="371" customFormat="1" ht="27" customHeight="1" x14ac:dyDescent="0.2">
      <c r="A718" s="365"/>
      <c r="B718" s="379"/>
      <c r="C718" s="366"/>
      <c r="D718" s="533" t="str">
        <f>IF(E717="","",(VLOOKUP(E717,Lookups!$B$4:$C$3001,2,FALSE)))</f>
        <v/>
      </c>
      <c r="E718" s="366"/>
      <c r="F718" s="366"/>
      <c r="G718" s="366"/>
      <c r="H718" s="366"/>
      <c r="I718" s="366"/>
      <c r="J718" s="366"/>
      <c r="K718" s="366"/>
      <c r="L718" s="366"/>
      <c r="M718" s="366"/>
      <c r="N718" s="366"/>
      <c r="O718" s="517"/>
      <c r="P718" s="517"/>
      <c r="Q718" s="365"/>
      <c r="R718" s="365"/>
      <c r="S718" s="365"/>
      <c r="T718" s="518"/>
      <c r="U718" s="366"/>
      <c r="V718" s="365"/>
      <c r="W718" s="365"/>
      <c r="X718" s="532" t="str">
        <f t="shared" si="44"/>
        <v/>
      </c>
      <c r="Y718" s="520"/>
      <c r="Z718" s="534" t="str">
        <f>IF(AA718="","",VLOOKUP(AA718,Lookups!L714:M737,2,FALSE))</f>
        <v/>
      </c>
      <c r="AA718" s="366"/>
      <c r="AB718" s="366"/>
      <c r="AC718" s="517"/>
      <c r="AD718" s="366"/>
      <c r="AE718" s="366"/>
      <c r="AF718" s="366"/>
      <c r="AG718" s="366"/>
      <c r="AH718" s="366"/>
      <c r="AI718" s="366"/>
      <c r="AJ718" s="366"/>
      <c r="AK718" s="366"/>
      <c r="AL718" s="532" t="str">
        <f>IF(AM718="","",(VLOOKUP(AM718,Lookups!V714:W735,2,FALSE)))</f>
        <v/>
      </c>
      <c r="AM718" s="366"/>
      <c r="AN718" s="366"/>
      <c r="AO718" s="532" t="str">
        <f t="shared" si="45"/>
        <v/>
      </c>
      <c r="AP718" s="366"/>
      <c r="AQ718" s="532" t="str">
        <f t="shared" si="46"/>
        <v/>
      </c>
      <c r="AR718" s="366"/>
      <c r="AS718" s="366"/>
      <c r="AT718" s="366"/>
      <c r="AU718" s="366"/>
      <c r="AV718" s="366"/>
      <c r="AW718" s="366"/>
      <c r="AX718" s="522"/>
      <c r="AY718" s="522"/>
      <c r="AZ718" s="522"/>
      <c r="BA718" s="522"/>
      <c r="BB718" s="366"/>
      <c r="BC718" s="366"/>
      <c r="BD718" s="366"/>
      <c r="BE718" s="366"/>
      <c r="BF718" s="518"/>
      <c r="BG718" s="518"/>
      <c r="BH718" s="532" t="str">
        <f t="shared" si="47"/>
        <v/>
      </c>
      <c r="BI718" s="366"/>
      <c r="BJ718" s="533"/>
      <c r="BK718" s="366"/>
      <c r="BL718" s="525"/>
      <c r="BM718" s="525"/>
      <c r="BN718" s="525"/>
      <c r="BO718" s="525"/>
      <c r="BP718" s="525"/>
      <c r="BQ718" s="525"/>
      <c r="BR718" s="366"/>
      <c r="BS718" s="525"/>
      <c r="BT718" s="525"/>
      <c r="BU718" s="525"/>
      <c r="BV718" s="525"/>
      <c r="BW718" s="12"/>
      <c r="BX718"/>
    </row>
    <row r="719" spans="1:76" s="371" customFormat="1" ht="27" customHeight="1" x14ac:dyDescent="0.2">
      <c r="A719" s="365"/>
      <c r="B719" s="379"/>
      <c r="C719" s="366"/>
      <c r="D719" s="533" t="str">
        <f>IF(E718="","",(VLOOKUP(E718,Lookups!$B$4:$C$3001,2,FALSE)))</f>
        <v/>
      </c>
      <c r="E719" s="366"/>
      <c r="F719" s="366"/>
      <c r="G719" s="366"/>
      <c r="H719" s="366"/>
      <c r="I719" s="366"/>
      <c r="J719" s="366"/>
      <c r="K719" s="366"/>
      <c r="L719" s="366"/>
      <c r="M719" s="366"/>
      <c r="N719" s="366"/>
      <c r="O719" s="517"/>
      <c r="P719" s="517"/>
      <c r="Q719" s="365"/>
      <c r="R719" s="365"/>
      <c r="S719" s="365"/>
      <c r="T719" s="518"/>
      <c r="U719" s="366"/>
      <c r="V719" s="365"/>
      <c r="W719" s="365"/>
      <c r="X719" s="532" t="str">
        <f t="shared" si="44"/>
        <v/>
      </c>
      <c r="Y719" s="520"/>
      <c r="Z719" s="534" t="str">
        <f>IF(AA719="","",VLOOKUP(AA719,Lookups!L715:M738,2,FALSE))</f>
        <v/>
      </c>
      <c r="AA719" s="366"/>
      <c r="AB719" s="366"/>
      <c r="AC719" s="517"/>
      <c r="AD719" s="366"/>
      <c r="AE719" s="366"/>
      <c r="AF719" s="366"/>
      <c r="AG719" s="366"/>
      <c r="AH719" s="366"/>
      <c r="AI719" s="366"/>
      <c r="AJ719" s="366"/>
      <c r="AK719" s="366"/>
      <c r="AL719" s="532" t="str">
        <f>IF(AM719="","",(VLOOKUP(AM719,Lookups!V715:W736,2,FALSE)))</f>
        <v/>
      </c>
      <c r="AM719" s="366"/>
      <c r="AN719" s="366"/>
      <c r="AO719" s="532" t="str">
        <f t="shared" si="45"/>
        <v/>
      </c>
      <c r="AP719" s="366"/>
      <c r="AQ719" s="532" t="str">
        <f t="shared" si="46"/>
        <v/>
      </c>
      <c r="AR719" s="366"/>
      <c r="AS719" s="366"/>
      <c r="AT719" s="366"/>
      <c r="AU719" s="366"/>
      <c r="AV719" s="366"/>
      <c r="AW719" s="366"/>
      <c r="AX719" s="522"/>
      <c r="AY719" s="522"/>
      <c r="AZ719" s="522"/>
      <c r="BA719" s="522"/>
      <c r="BB719" s="366"/>
      <c r="BC719" s="366"/>
      <c r="BD719" s="366"/>
      <c r="BE719" s="366"/>
      <c r="BF719" s="518"/>
      <c r="BG719" s="518"/>
      <c r="BH719" s="532" t="str">
        <f t="shared" si="47"/>
        <v/>
      </c>
      <c r="BI719" s="366"/>
      <c r="BJ719" s="533"/>
      <c r="BK719" s="366"/>
      <c r="BL719" s="525"/>
      <c r="BM719" s="525"/>
      <c r="BN719" s="525"/>
      <c r="BO719" s="525"/>
      <c r="BP719" s="525"/>
      <c r="BQ719" s="525"/>
      <c r="BR719" s="366"/>
      <c r="BS719" s="525"/>
      <c r="BT719" s="525"/>
      <c r="BU719" s="525"/>
      <c r="BV719" s="525"/>
      <c r="BW719" s="12"/>
      <c r="BX719"/>
    </row>
    <row r="720" spans="1:76" s="371" customFormat="1" ht="27" customHeight="1" x14ac:dyDescent="0.2">
      <c r="A720" s="365"/>
      <c r="B720" s="379"/>
      <c r="C720" s="366"/>
      <c r="D720" s="533" t="str">
        <f>IF(E719="","",(VLOOKUP(E719,Lookups!$B$4:$C$3001,2,FALSE)))</f>
        <v/>
      </c>
      <c r="E720" s="366"/>
      <c r="F720" s="366"/>
      <c r="G720" s="366"/>
      <c r="H720" s="366"/>
      <c r="I720" s="366"/>
      <c r="J720" s="366"/>
      <c r="K720" s="366"/>
      <c r="L720" s="366"/>
      <c r="M720" s="366"/>
      <c r="N720" s="366"/>
      <c r="O720" s="517"/>
      <c r="P720" s="517"/>
      <c r="Q720" s="365"/>
      <c r="R720" s="365"/>
      <c r="S720" s="365"/>
      <c r="T720" s="518"/>
      <c r="U720" s="366"/>
      <c r="V720" s="365"/>
      <c r="W720" s="365"/>
      <c r="X720" s="532" t="str">
        <f t="shared" si="44"/>
        <v/>
      </c>
      <c r="Y720" s="520"/>
      <c r="Z720" s="534" t="str">
        <f>IF(AA720="","",VLOOKUP(AA720,Lookups!L716:M739,2,FALSE))</f>
        <v/>
      </c>
      <c r="AA720" s="366"/>
      <c r="AB720" s="366"/>
      <c r="AC720" s="517"/>
      <c r="AD720" s="366"/>
      <c r="AE720" s="366"/>
      <c r="AF720" s="366"/>
      <c r="AG720" s="366"/>
      <c r="AH720" s="366"/>
      <c r="AI720" s="366"/>
      <c r="AJ720" s="366"/>
      <c r="AK720" s="366"/>
      <c r="AL720" s="532" t="str">
        <f>IF(AM720="","",(VLOOKUP(AM720,Lookups!V716:W737,2,FALSE)))</f>
        <v/>
      </c>
      <c r="AM720" s="366"/>
      <c r="AN720" s="366"/>
      <c r="AO720" s="532" t="str">
        <f t="shared" si="45"/>
        <v/>
      </c>
      <c r="AP720" s="366"/>
      <c r="AQ720" s="532" t="str">
        <f t="shared" si="46"/>
        <v/>
      </c>
      <c r="AR720" s="366"/>
      <c r="AS720" s="366"/>
      <c r="AT720" s="366"/>
      <c r="AU720" s="366"/>
      <c r="AV720" s="366"/>
      <c r="AW720" s="366"/>
      <c r="AX720" s="522"/>
      <c r="AY720" s="522"/>
      <c r="AZ720" s="522"/>
      <c r="BA720" s="522"/>
      <c r="BB720" s="366"/>
      <c r="BC720" s="366"/>
      <c r="BD720" s="366"/>
      <c r="BE720" s="366"/>
      <c r="BF720" s="518"/>
      <c r="BG720" s="518"/>
      <c r="BH720" s="532" t="str">
        <f t="shared" si="47"/>
        <v/>
      </c>
      <c r="BI720" s="366"/>
      <c r="BJ720" s="533"/>
      <c r="BK720" s="366"/>
      <c r="BL720" s="525"/>
      <c r="BM720" s="525"/>
      <c r="BN720" s="525"/>
      <c r="BO720" s="525"/>
      <c r="BP720" s="525"/>
      <c r="BQ720" s="525"/>
      <c r="BR720" s="366"/>
      <c r="BS720" s="525"/>
      <c r="BT720" s="525"/>
      <c r="BU720" s="525"/>
      <c r="BV720" s="525"/>
      <c r="BW720" s="12"/>
      <c r="BX720"/>
    </row>
    <row r="721" spans="1:76" s="371" customFormat="1" ht="27" customHeight="1" x14ac:dyDescent="0.2">
      <c r="A721" s="365"/>
      <c r="B721" s="379"/>
      <c r="C721" s="366"/>
      <c r="D721" s="533" t="str">
        <f>IF(E720="","",(VLOOKUP(E720,Lookups!$B$4:$C$3001,2,FALSE)))</f>
        <v/>
      </c>
      <c r="E721" s="366"/>
      <c r="F721" s="366"/>
      <c r="G721" s="366"/>
      <c r="H721" s="366"/>
      <c r="I721" s="366"/>
      <c r="J721" s="366"/>
      <c r="K721" s="366"/>
      <c r="L721" s="366"/>
      <c r="M721" s="366"/>
      <c r="N721" s="366"/>
      <c r="O721" s="517"/>
      <c r="P721" s="517"/>
      <c r="Q721" s="365"/>
      <c r="R721" s="365"/>
      <c r="S721" s="365"/>
      <c r="T721" s="518"/>
      <c r="U721" s="366"/>
      <c r="V721" s="365"/>
      <c r="W721" s="365"/>
      <c r="X721" s="532" t="str">
        <f t="shared" si="44"/>
        <v/>
      </c>
      <c r="Y721" s="520"/>
      <c r="Z721" s="534" t="str">
        <f>IF(AA721="","",VLOOKUP(AA721,Lookups!L717:M740,2,FALSE))</f>
        <v/>
      </c>
      <c r="AA721" s="366"/>
      <c r="AB721" s="366"/>
      <c r="AC721" s="517"/>
      <c r="AD721" s="366"/>
      <c r="AE721" s="366"/>
      <c r="AF721" s="366"/>
      <c r="AG721" s="366"/>
      <c r="AH721" s="366"/>
      <c r="AI721" s="366"/>
      <c r="AJ721" s="366"/>
      <c r="AK721" s="366"/>
      <c r="AL721" s="532" t="str">
        <f>IF(AM721="","",(VLOOKUP(AM721,Lookups!V717:W738,2,FALSE)))</f>
        <v/>
      </c>
      <c r="AM721" s="366"/>
      <c r="AN721" s="366"/>
      <c r="AO721" s="532" t="str">
        <f t="shared" si="45"/>
        <v/>
      </c>
      <c r="AP721" s="366"/>
      <c r="AQ721" s="532" t="str">
        <f t="shared" si="46"/>
        <v/>
      </c>
      <c r="AR721" s="366"/>
      <c r="AS721" s="366"/>
      <c r="AT721" s="366"/>
      <c r="AU721" s="366"/>
      <c r="AV721" s="366"/>
      <c r="AW721" s="366"/>
      <c r="AX721" s="522"/>
      <c r="AY721" s="522"/>
      <c r="AZ721" s="522"/>
      <c r="BA721" s="522"/>
      <c r="BB721" s="366"/>
      <c r="BC721" s="366"/>
      <c r="BD721" s="366"/>
      <c r="BE721" s="366"/>
      <c r="BF721" s="518"/>
      <c r="BG721" s="518"/>
      <c r="BH721" s="532" t="str">
        <f t="shared" si="47"/>
        <v/>
      </c>
      <c r="BI721" s="366"/>
      <c r="BJ721" s="533"/>
      <c r="BK721" s="366"/>
      <c r="BL721" s="525"/>
      <c r="BM721" s="525"/>
      <c r="BN721" s="525"/>
      <c r="BO721" s="525"/>
      <c r="BP721" s="525"/>
      <c r="BQ721" s="525"/>
      <c r="BR721" s="366"/>
      <c r="BS721" s="525"/>
      <c r="BT721" s="525"/>
      <c r="BU721" s="525"/>
      <c r="BV721" s="525"/>
      <c r="BW721" s="12"/>
      <c r="BX721"/>
    </row>
    <row r="722" spans="1:76" s="371" customFormat="1" ht="27" customHeight="1" x14ac:dyDescent="0.2">
      <c r="A722" s="365"/>
      <c r="B722" s="379"/>
      <c r="C722" s="366"/>
      <c r="D722" s="533" t="str">
        <f>IF(E721="","",(VLOOKUP(E721,Lookups!$B$4:$C$3001,2,FALSE)))</f>
        <v/>
      </c>
      <c r="E722" s="366"/>
      <c r="F722" s="366"/>
      <c r="G722" s="366"/>
      <c r="H722" s="366"/>
      <c r="I722" s="366"/>
      <c r="J722" s="366"/>
      <c r="K722" s="366"/>
      <c r="L722" s="366"/>
      <c r="M722" s="366"/>
      <c r="N722" s="366"/>
      <c r="O722" s="517"/>
      <c r="P722" s="517"/>
      <c r="Q722" s="365"/>
      <c r="R722" s="365"/>
      <c r="S722" s="365"/>
      <c r="T722" s="518"/>
      <c r="U722" s="366"/>
      <c r="V722" s="365"/>
      <c r="W722" s="365"/>
      <c r="X722" s="532" t="str">
        <f t="shared" si="44"/>
        <v/>
      </c>
      <c r="Y722" s="520"/>
      <c r="Z722" s="534" t="str">
        <f>IF(AA722="","",VLOOKUP(AA722,Lookups!L718:M741,2,FALSE))</f>
        <v/>
      </c>
      <c r="AA722" s="366"/>
      <c r="AB722" s="366"/>
      <c r="AC722" s="517"/>
      <c r="AD722" s="366"/>
      <c r="AE722" s="366"/>
      <c r="AF722" s="366"/>
      <c r="AG722" s="366"/>
      <c r="AH722" s="366"/>
      <c r="AI722" s="366"/>
      <c r="AJ722" s="366"/>
      <c r="AK722" s="366"/>
      <c r="AL722" s="532" t="str">
        <f>IF(AM722="","",(VLOOKUP(AM722,Lookups!V718:W739,2,FALSE)))</f>
        <v/>
      </c>
      <c r="AM722" s="366"/>
      <c r="AN722" s="366"/>
      <c r="AO722" s="532" t="str">
        <f t="shared" si="45"/>
        <v/>
      </c>
      <c r="AP722" s="366"/>
      <c r="AQ722" s="532" t="str">
        <f t="shared" si="46"/>
        <v/>
      </c>
      <c r="AR722" s="366"/>
      <c r="AS722" s="366"/>
      <c r="AT722" s="366"/>
      <c r="AU722" s="366"/>
      <c r="AV722" s="366"/>
      <c r="AW722" s="366"/>
      <c r="AX722" s="522"/>
      <c r="AY722" s="522"/>
      <c r="AZ722" s="522"/>
      <c r="BA722" s="522"/>
      <c r="BB722" s="366"/>
      <c r="BC722" s="366"/>
      <c r="BD722" s="366"/>
      <c r="BE722" s="366"/>
      <c r="BF722" s="518"/>
      <c r="BG722" s="518"/>
      <c r="BH722" s="532" t="str">
        <f t="shared" si="47"/>
        <v/>
      </c>
      <c r="BI722" s="366"/>
      <c r="BJ722" s="533"/>
      <c r="BK722" s="366"/>
      <c r="BL722" s="525"/>
      <c r="BM722" s="525"/>
      <c r="BN722" s="525"/>
      <c r="BO722" s="525"/>
      <c r="BP722" s="525"/>
      <c r="BQ722" s="525"/>
      <c r="BR722" s="366"/>
      <c r="BS722" s="525"/>
      <c r="BT722" s="525"/>
      <c r="BU722" s="525"/>
      <c r="BV722" s="525"/>
      <c r="BW722" s="12"/>
      <c r="BX722"/>
    </row>
    <row r="723" spans="1:76" s="371" customFormat="1" ht="27" customHeight="1" x14ac:dyDescent="0.2">
      <c r="A723" s="365"/>
      <c r="B723" s="379"/>
      <c r="C723" s="366"/>
      <c r="D723" s="533" t="str">
        <f>IF(E722="","",(VLOOKUP(E722,Lookups!$B$4:$C$3001,2,FALSE)))</f>
        <v/>
      </c>
      <c r="E723" s="366"/>
      <c r="F723" s="366"/>
      <c r="G723" s="366"/>
      <c r="H723" s="366"/>
      <c r="I723" s="366"/>
      <c r="J723" s="366"/>
      <c r="K723" s="366"/>
      <c r="L723" s="366"/>
      <c r="M723" s="366"/>
      <c r="N723" s="366"/>
      <c r="O723" s="517"/>
      <c r="P723" s="517"/>
      <c r="Q723" s="365"/>
      <c r="R723" s="365"/>
      <c r="S723" s="365"/>
      <c r="T723" s="518"/>
      <c r="U723" s="366"/>
      <c r="V723" s="365"/>
      <c r="W723" s="365"/>
      <c r="X723" s="532" t="str">
        <f t="shared" si="44"/>
        <v/>
      </c>
      <c r="Y723" s="520"/>
      <c r="Z723" s="534" t="str">
        <f>IF(AA723="","",VLOOKUP(AA723,Lookups!L719:M742,2,FALSE))</f>
        <v/>
      </c>
      <c r="AA723" s="366"/>
      <c r="AB723" s="366"/>
      <c r="AC723" s="517"/>
      <c r="AD723" s="366"/>
      <c r="AE723" s="366"/>
      <c r="AF723" s="366"/>
      <c r="AG723" s="366"/>
      <c r="AH723" s="366"/>
      <c r="AI723" s="366"/>
      <c r="AJ723" s="366"/>
      <c r="AK723" s="366"/>
      <c r="AL723" s="532" t="str">
        <f>IF(AM723="","",(VLOOKUP(AM723,Lookups!V719:W740,2,FALSE)))</f>
        <v/>
      </c>
      <c r="AM723" s="366"/>
      <c r="AN723" s="366"/>
      <c r="AO723" s="532" t="str">
        <f t="shared" si="45"/>
        <v/>
      </c>
      <c r="AP723" s="366"/>
      <c r="AQ723" s="532" t="str">
        <f t="shared" si="46"/>
        <v/>
      </c>
      <c r="AR723" s="366"/>
      <c r="AS723" s="366"/>
      <c r="AT723" s="366"/>
      <c r="AU723" s="366"/>
      <c r="AV723" s="366"/>
      <c r="AW723" s="366"/>
      <c r="AX723" s="522"/>
      <c r="AY723" s="522"/>
      <c r="AZ723" s="522"/>
      <c r="BA723" s="522"/>
      <c r="BB723" s="366"/>
      <c r="BC723" s="366"/>
      <c r="BD723" s="366"/>
      <c r="BE723" s="366"/>
      <c r="BF723" s="518"/>
      <c r="BG723" s="518"/>
      <c r="BH723" s="532" t="str">
        <f t="shared" si="47"/>
        <v/>
      </c>
      <c r="BI723" s="366"/>
      <c r="BJ723" s="533"/>
      <c r="BK723" s="366"/>
      <c r="BL723" s="525"/>
      <c r="BM723" s="525"/>
      <c r="BN723" s="525"/>
      <c r="BO723" s="525"/>
      <c r="BP723" s="525"/>
      <c r="BQ723" s="525"/>
      <c r="BR723" s="366"/>
      <c r="BS723" s="525"/>
      <c r="BT723" s="525"/>
      <c r="BU723" s="525"/>
      <c r="BV723" s="525"/>
      <c r="BW723" s="12"/>
      <c r="BX723"/>
    </row>
    <row r="724" spans="1:76" s="371" customFormat="1" ht="27" customHeight="1" x14ac:dyDescent="0.2">
      <c r="A724" s="365"/>
      <c r="B724" s="379"/>
      <c r="C724" s="366"/>
      <c r="D724" s="533" t="str">
        <f>IF(E723="","",(VLOOKUP(E723,Lookups!$B$4:$C$3001,2,FALSE)))</f>
        <v/>
      </c>
      <c r="E724" s="366"/>
      <c r="F724" s="366"/>
      <c r="G724" s="366"/>
      <c r="H724" s="366"/>
      <c r="I724" s="366"/>
      <c r="J724" s="366"/>
      <c r="K724" s="366"/>
      <c r="L724" s="366"/>
      <c r="M724" s="366"/>
      <c r="N724" s="366"/>
      <c r="O724" s="517"/>
      <c r="P724" s="517"/>
      <c r="Q724" s="365"/>
      <c r="R724" s="365"/>
      <c r="S724" s="365"/>
      <c r="T724" s="518"/>
      <c r="U724" s="366"/>
      <c r="V724" s="365"/>
      <c r="W724" s="365"/>
      <c r="X724" s="532" t="str">
        <f t="shared" si="44"/>
        <v/>
      </c>
      <c r="Y724" s="520"/>
      <c r="Z724" s="534" t="str">
        <f>IF(AA724="","",VLOOKUP(AA724,Lookups!L720:M743,2,FALSE))</f>
        <v/>
      </c>
      <c r="AA724" s="366"/>
      <c r="AB724" s="366"/>
      <c r="AC724" s="517"/>
      <c r="AD724" s="366"/>
      <c r="AE724" s="366"/>
      <c r="AF724" s="366"/>
      <c r="AG724" s="366"/>
      <c r="AH724" s="366"/>
      <c r="AI724" s="366"/>
      <c r="AJ724" s="366"/>
      <c r="AK724" s="366"/>
      <c r="AL724" s="532" t="str">
        <f>IF(AM724="","",(VLOOKUP(AM724,Lookups!V720:W741,2,FALSE)))</f>
        <v/>
      </c>
      <c r="AM724" s="366"/>
      <c r="AN724" s="366"/>
      <c r="AO724" s="532" t="str">
        <f t="shared" si="45"/>
        <v/>
      </c>
      <c r="AP724" s="366"/>
      <c r="AQ724" s="532" t="str">
        <f t="shared" si="46"/>
        <v/>
      </c>
      <c r="AR724" s="366"/>
      <c r="AS724" s="366"/>
      <c r="AT724" s="366"/>
      <c r="AU724" s="366"/>
      <c r="AV724" s="366"/>
      <c r="AW724" s="366"/>
      <c r="AX724" s="522"/>
      <c r="AY724" s="522"/>
      <c r="AZ724" s="522"/>
      <c r="BA724" s="522"/>
      <c r="BB724" s="366"/>
      <c r="BC724" s="366"/>
      <c r="BD724" s="366"/>
      <c r="BE724" s="366"/>
      <c r="BF724" s="518"/>
      <c r="BG724" s="518"/>
      <c r="BH724" s="532" t="str">
        <f t="shared" si="47"/>
        <v/>
      </c>
      <c r="BI724" s="366"/>
      <c r="BJ724" s="533"/>
      <c r="BK724" s="366"/>
      <c r="BL724" s="525"/>
      <c r="BM724" s="525"/>
      <c r="BN724" s="525"/>
      <c r="BO724" s="525"/>
      <c r="BP724" s="525"/>
      <c r="BQ724" s="525"/>
      <c r="BR724" s="366"/>
      <c r="BS724" s="525"/>
      <c r="BT724" s="525"/>
      <c r="BU724" s="525"/>
      <c r="BV724" s="525"/>
      <c r="BW724" s="12"/>
      <c r="BX724"/>
    </row>
    <row r="725" spans="1:76" s="371" customFormat="1" ht="27" customHeight="1" x14ac:dyDescent="0.2">
      <c r="A725" s="365"/>
      <c r="B725" s="379"/>
      <c r="C725" s="366"/>
      <c r="D725" s="533" t="str">
        <f>IF(E724="","",(VLOOKUP(E724,Lookups!$B$4:$C$3001,2,FALSE)))</f>
        <v/>
      </c>
      <c r="E725" s="366"/>
      <c r="F725" s="366"/>
      <c r="G725" s="366"/>
      <c r="H725" s="366"/>
      <c r="I725" s="366"/>
      <c r="J725" s="366"/>
      <c r="K725" s="366"/>
      <c r="L725" s="366"/>
      <c r="M725" s="366"/>
      <c r="N725" s="366"/>
      <c r="O725" s="517"/>
      <c r="P725" s="517"/>
      <c r="Q725" s="365"/>
      <c r="R725" s="365"/>
      <c r="S725" s="365"/>
      <c r="T725" s="518"/>
      <c r="U725" s="366"/>
      <c r="V725" s="365"/>
      <c r="W725" s="365"/>
      <c r="X725" s="532" t="str">
        <f t="shared" si="44"/>
        <v/>
      </c>
      <c r="Y725" s="520"/>
      <c r="Z725" s="534" t="str">
        <f>IF(AA725="","",VLOOKUP(AA725,Lookups!L721:M744,2,FALSE))</f>
        <v/>
      </c>
      <c r="AA725" s="366"/>
      <c r="AB725" s="366"/>
      <c r="AC725" s="517"/>
      <c r="AD725" s="366"/>
      <c r="AE725" s="366"/>
      <c r="AF725" s="366"/>
      <c r="AG725" s="366"/>
      <c r="AH725" s="366"/>
      <c r="AI725" s="366"/>
      <c r="AJ725" s="366"/>
      <c r="AK725" s="366"/>
      <c r="AL725" s="532" t="str">
        <f>IF(AM725="","",(VLOOKUP(AM725,Lookups!V721:W742,2,FALSE)))</f>
        <v/>
      </c>
      <c r="AM725" s="366"/>
      <c r="AN725" s="366"/>
      <c r="AO725" s="532" t="str">
        <f t="shared" si="45"/>
        <v/>
      </c>
      <c r="AP725" s="366"/>
      <c r="AQ725" s="532" t="str">
        <f t="shared" si="46"/>
        <v/>
      </c>
      <c r="AR725" s="366"/>
      <c r="AS725" s="366"/>
      <c r="AT725" s="366"/>
      <c r="AU725" s="366"/>
      <c r="AV725" s="366"/>
      <c r="AW725" s="366"/>
      <c r="AX725" s="522"/>
      <c r="AY725" s="522"/>
      <c r="AZ725" s="522"/>
      <c r="BA725" s="522"/>
      <c r="BB725" s="366"/>
      <c r="BC725" s="366"/>
      <c r="BD725" s="366"/>
      <c r="BE725" s="366"/>
      <c r="BF725" s="518"/>
      <c r="BG725" s="518"/>
      <c r="BH725" s="532" t="str">
        <f t="shared" si="47"/>
        <v/>
      </c>
      <c r="BI725" s="366"/>
      <c r="BJ725" s="533"/>
      <c r="BK725" s="366"/>
      <c r="BL725" s="525"/>
      <c r="BM725" s="525"/>
      <c r="BN725" s="525"/>
      <c r="BO725" s="525"/>
      <c r="BP725" s="525"/>
      <c r="BQ725" s="525"/>
      <c r="BR725" s="366"/>
      <c r="BS725" s="525"/>
      <c r="BT725" s="525"/>
      <c r="BU725" s="525"/>
      <c r="BV725" s="525"/>
      <c r="BW725" s="12"/>
      <c r="BX725"/>
    </row>
    <row r="726" spans="1:76" s="371" customFormat="1" ht="27" customHeight="1" x14ac:dyDescent="0.2">
      <c r="A726" s="365"/>
      <c r="B726" s="379"/>
      <c r="C726" s="366"/>
      <c r="D726" s="533" t="str">
        <f>IF(E725="","",(VLOOKUP(E725,Lookups!$B$4:$C$3001,2,FALSE)))</f>
        <v/>
      </c>
      <c r="E726" s="366"/>
      <c r="F726" s="366"/>
      <c r="G726" s="366"/>
      <c r="H726" s="366"/>
      <c r="I726" s="366"/>
      <c r="J726" s="366"/>
      <c r="K726" s="366"/>
      <c r="L726" s="366"/>
      <c r="M726" s="366"/>
      <c r="N726" s="366"/>
      <c r="O726" s="517"/>
      <c r="P726" s="517"/>
      <c r="Q726" s="365"/>
      <c r="R726" s="365"/>
      <c r="S726" s="365"/>
      <c r="T726" s="518"/>
      <c r="U726" s="366"/>
      <c r="V726" s="365"/>
      <c r="W726" s="365"/>
      <c r="X726" s="532" t="str">
        <f t="shared" si="44"/>
        <v/>
      </c>
      <c r="Y726" s="520"/>
      <c r="Z726" s="534" t="str">
        <f>IF(AA726="","",VLOOKUP(AA726,Lookups!L722:M745,2,FALSE))</f>
        <v/>
      </c>
      <c r="AA726" s="366"/>
      <c r="AB726" s="366"/>
      <c r="AC726" s="517"/>
      <c r="AD726" s="366"/>
      <c r="AE726" s="366"/>
      <c r="AF726" s="366"/>
      <c r="AG726" s="366"/>
      <c r="AH726" s="366"/>
      <c r="AI726" s="366"/>
      <c r="AJ726" s="366"/>
      <c r="AK726" s="366"/>
      <c r="AL726" s="532" t="str">
        <f>IF(AM726="","",(VLOOKUP(AM726,Lookups!V722:W743,2,FALSE)))</f>
        <v/>
      </c>
      <c r="AM726" s="366"/>
      <c r="AN726" s="366"/>
      <c r="AO726" s="532" t="str">
        <f t="shared" si="45"/>
        <v/>
      </c>
      <c r="AP726" s="366"/>
      <c r="AQ726" s="532" t="str">
        <f t="shared" si="46"/>
        <v/>
      </c>
      <c r="AR726" s="366"/>
      <c r="AS726" s="366"/>
      <c r="AT726" s="366"/>
      <c r="AU726" s="366"/>
      <c r="AV726" s="366"/>
      <c r="AW726" s="366"/>
      <c r="AX726" s="522"/>
      <c r="AY726" s="522"/>
      <c r="AZ726" s="522"/>
      <c r="BA726" s="522"/>
      <c r="BB726" s="366"/>
      <c r="BC726" s="366"/>
      <c r="BD726" s="366"/>
      <c r="BE726" s="366"/>
      <c r="BF726" s="518"/>
      <c r="BG726" s="518"/>
      <c r="BH726" s="532" t="str">
        <f t="shared" si="47"/>
        <v/>
      </c>
      <c r="BI726" s="366"/>
      <c r="BJ726" s="533"/>
      <c r="BK726" s="366"/>
      <c r="BL726" s="525"/>
      <c r="BM726" s="525"/>
      <c r="BN726" s="525"/>
      <c r="BO726" s="525"/>
      <c r="BP726" s="525"/>
      <c r="BQ726" s="525"/>
      <c r="BR726" s="366"/>
      <c r="BS726" s="525"/>
      <c r="BT726" s="525"/>
      <c r="BU726" s="525"/>
      <c r="BV726" s="525"/>
      <c r="BW726" s="12"/>
      <c r="BX726"/>
    </row>
    <row r="727" spans="1:76" s="371" customFormat="1" ht="27" customHeight="1" x14ac:dyDescent="0.2">
      <c r="A727" s="365"/>
      <c r="B727" s="379"/>
      <c r="C727" s="366"/>
      <c r="D727" s="533" t="str">
        <f>IF(E726="","",(VLOOKUP(E726,Lookups!$B$4:$C$3001,2,FALSE)))</f>
        <v/>
      </c>
      <c r="E727" s="366"/>
      <c r="F727" s="366"/>
      <c r="G727" s="366"/>
      <c r="H727" s="366"/>
      <c r="I727" s="366"/>
      <c r="J727" s="366"/>
      <c r="K727" s="366"/>
      <c r="L727" s="366"/>
      <c r="M727" s="366"/>
      <c r="N727" s="366"/>
      <c r="O727" s="517"/>
      <c r="P727" s="517"/>
      <c r="Q727" s="365"/>
      <c r="R727" s="365"/>
      <c r="S727" s="365"/>
      <c r="T727" s="518"/>
      <c r="U727" s="366"/>
      <c r="V727" s="365"/>
      <c r="W727" s="365"/>
      <c r="X727" s="532" t="str">
        <f t="shared" si="44"/>
        <v/>
      </c>
      <c r="Y727" s="520"/>
      <c r="Z727" s="534" t="str">
        <f>IF(AA727="","",VLOOKUP(AA727,Lookups!L723:M746,2,FALSE))</f>
        <v/>
      </c>
      <c r="AA727" s="366"/>
      <c r="AB727" s="366"/>
      <c r="AC727" s="517"/>
      <c r="AD727" s="366"/>
      <c r="AE727" s="366"/>
      <c r="AF727" s="366"/>
      <c r="AG727" s="366"/>
      <c r="AH727" s="366"/>
      <c r="AI727" s="366"/>
      <c r="AJ727" s="366"/>
      <c r="AK727" s="366"/>
      <c r="AL727" s="532" t="str">
        <f>IF(AM727="","",(VLOOKUP(AM727,Lookups!V723:W744,2,FALSE)))</f>
        <v/>
      </c>
      <c r="AM727" s="366"/>
      <c r="AN727" s="366"/>
      <c r="AO727" s="532" t="str">
        <f t="shared" si="45"/>
        <v/>
      </c>
      <c r="AP727" s="366"/>
      <c r="AQ727" s="532" t="str">
        <f t="shared" si="46"/>
        <v/>
      </c>
      <c r="AR727" s="366"/>
      <c r="AS727" s="366"/>
      <c r="AT727" s="366"/>
      <c r="AU727" s="366"/>
      <c r="AV727" s="366"/>
      <c r="AW727" s="366"/>
      <c r="AX727" s="522"/>
      <c r="AY727" s="522"/>
      <c r="AZ727" s="522"/>
      <c r="BA727" s="522"/>
      <c r="BB727" s="366"/>
      <c r="BC727" s="366"/>
      <c r="BD727" s="366"/>
      <c r="BE727" s="366"/>
      <c r="BF727" s="518"/>
      <c r="BG727" s="518"/>
      <c r="BH727" s="532" t="str">
        <f t="shared" si="47"/>
        <v/>
      </c>
      <c r="BI727" s="366"/>
      <c r="BJ727" s="533"/>
      <c r="BK727" s="366"/>
      <c r="BL727" s="525"/>
      <c r="BM727" s="525"/>
      <c r="BN727" s="525"/>
      <c r="BO727" s="525"/>
      <c r="BP727" s="525"/>
      <c r="BQ727" s="525"/>
      <c r="BR727" s="366"/>
      <c r="BS727" s="525"/>
      <c r="BT727" s="525"/>
      <c r="BU727" s="525"/>
      <c r="BV727" s="525"/>
      <c r="BW727" s="12"/>
      <c r="BX727"/>
    </row>
    <row r="728" spans="1:76" s="371" customFormat="1" ht="27" customHeight="1" x14ac:dyDescent="0.2">
      <c r="A728" s="365"/>
      <c r="B728" s="379"/>
      <c r="C728" s="366"/>
      <c r="D728" s="533" t="str">
        <f>IF(E727="","",(VLOOKUP(E727,Lookups!$B$4:$C$3001,2,FALSE)))</f>
        <v/>
      </c>
      <c r="E728" s="366"/>
      <c r="F728" s="366"/>
      <c r="G728" s="366"/>
      <c r="H728" s="366"/>
      <c r="I728" s="366"/>
      <c r="J728" s="366"/>
      <c r="K728" s="366"/>
      <c r="L728" s="366"/>
      <c r="M728" s="366"/>
      <c r="N728" s="366"/>
      <c r="O728" s="517"/>
      <c r="P728" s="517"/>
      <c r="Q728" s="365"/>
      <c r="R728" s="365"/>
      <c r="S728" s="365"/>
      <c r="T728" s="518"/>
      <c r="U728" s="366"/>
      <c r="V728" s="365"/>
      <c r="W728" s="365"/>
      <c r="X728" s="532" t="str">
        <f t="shared" si="44"/>
        <v/>
      </c>
      <c r="Y728" s="520"/>
      <c r="Z728" s="534" t="str">
        <f>IF(AA728="","",VLOOKUP(AA728,Lookups!L724:M747,2,FALSE))</f>
        <v/>
      </c>
      <c r="AA728" s="366"/>
      <c r="AB728" s="366"/>
      <c r="AC728" s="517"/>
      <c r="AD728" s="366"/>
      <c r="AE728" s="366"/>
      <c r="AF728" s="366"/>
      <c r="AG728" s="366"/>
      <c r="AH728" s="366"/>
      <c r="AI728" s="366"/>
      <c r="AJ728" s="366"/>
      <c r="AK728" s="366"/>
      <c r="AL728" s="532" t="str">
        <f>IF(AM728="","",(VLOOKUP(AM728,Lookups!V724:W745,2,FALSE)))</f>
        <v/>
      </c>
      <c r="AM728" s="366"/>
      <c r="AN728" s="366"/>
      <c r="AO728" s="532" t="str">
        <f t="shared" si="45"/>
        <v/>
      </c>
      <c r="AP728" s="366"/>
      <c r="AQ728" s="532" t="str">
        <f t="shared" si="46"/>
        <v/>
      </c>
      <c r="AR728" s="366"/>
      <c r="AS728" s="366"/>
      <c r="AT728" s="366"/>
      <c r="AU728" s="366"/>
      <c r="AV728" s="366"/>
      <c r="AW728" s="366"/>
      <c r="AX728" s="522"/>
      <c r="AY728" s="522"/>
      <c r="AZ728" s="522"/>
      <c r="BA728" s="522"/>
      <c r="BB728" s="366"/>
      <c r="BC728" s="366"/>
      <c r="BD728" s="366"/>
      <c r="BE728" s="366"/>
      <c r="BF728" s="518"/>
      <c r="BG728" s="518"/>
      <c r="BH728" s="532" t="str">
        <f t="shared" si="47"/>
        <v/>
      </c>
      <c r="BI728" s="366"/>
      <c r="BJ728" s="533"/>
      <c r="BK728" s="366"/>
      <c r="BL728" s="525"/>
      <c r="BM728" s="525"/>
      <c r="BN728" s="525"/>
      <c r="BO728" s="525"/>
      <c r="BP728" s="525"/>
      <c r="BQ728" s="525"/>
      <c r="BR728" s="366"/>
      <c r="BS728" s="525"/>
      <c r="BT728" s="525"/>
      <c r="BU728" s="525"/>
      <c r="BV728" s="525"/>
      <c r="BW728" s="12"/>
      <c r="BX728"/>
    </row>
    <row r="729" spans="1:76" s="371" customFormat="1" ht="27" customHeight="1" x14ac:dyDescent="0.2">
      <c r="A729" s="365"/>
      <c r="B729" s="379"/>
      <c r="C729" s="366"/>
      <c r="D729" s="533" t="str">
        <f>IF(E728="","",(VLOOKUP(E728,Lookups!$B$4:$C$3001,2,FALSE)))</f>
        <v/>
      </c>
      <c r="E729" s="366"/>
      <c r="F729" s="366"/>
      <c r="G729" s="366"/>
      <c r="H729" s="366"/>
      <c r="I729" s="366"/>
      <c r="J729" s="366"/>
      <c r="K729" s="366"/>
      <c r="L729" s="366"/>
      <c r="M729" s="366"/>
      <c r="N729" s="366"/>
      <c r="O729" s="517"/>
      <c r="P729" s="517"/>
      <c r="Q729" s="365"/>
      <c r="R729" s="365"/>
      <c r="S729" s="365"/>
      <c r="T729" s="518"/>
      <c r="U729" s="366"/>
      <c r="V729" s="365"/>
      <c r="W729" s="365"/>
      <c r="X729" s="532" t="str">
        <f t="shared" si="44"/>
        <v/>
      </c>
      <c r="Y729" s="520"/>
      <c r="Z729" s="534" t="str">
        <f>IF(AA729="","",VLOOKUP(AA729,Lookups!L725:M748,2,FALSE))</f>
        <v/>
      </c>
      <c r="AA729" s="366"/>
      <c r="AB729" s="366"/>
      <c r="AC729" s="517"/>
      <c r="AD729" s="366"/>
      <c r="AE729" s="366"/>
      <c r="AF729" s="366"/>
      <c r="AG729" s="366"/>
      <c r="AH729" s="366"/>
      <c r="AI729" s="366"/>
      <c r="AJ729" s="366"/>
      <c r="AK729" s="366"/>
      <c r="AL729" s="532" t="str">
        <f>IF(AM729="","",(VLOOKUP(AM729,Lookups!V725:W746,2,FALSE)))</f>
        <v/>
      </c>
      <c r="AM729" s="366"/>
      <c r="AN729" s="366"/>
      <c r="AO729" s="532" t="str">
        <f t="shared" si="45"/>
        <v/>
      </c>
      <c r="AP729" s="366"/>
      <c r="AQ729" s="532" t="str">
        <f t="shared" si="46"/>
        <v/>
      </c>
      <c r="AR729" s="366"/>
      <c r="AS729" s="366"/>
      <c r="AT729" s="366"/>
      <c r="AU729" s="366"/>
      <c r="AV729" s="366"/>
      <c r="AW729" s="366"/>
      <c r="AX729" s="522"/>
      <c r="AY729" s="522"/>
      <c r="AZ729" s="522"/>
      <c r="BA729" s="522"/>
      <c r="BB729" s="366"/>
      <c r="BC729" s="366"/>
      <c r="BD729" s="366"/>
      <c r="BE729" s="366"/>
      <c r="BF729" s="518"/>
      <c r="BG729" s="518"/>
      <c r="BH729" s="532" t="str">
        <f t="shared" si="47"/>
        <v/>
      </c>
      <c r="BI729" s="366"/>
      <c r="BJ729" s="533"/>
      <c r="BK729" s="366"/>
      <c r="BL729" s="525"/>
      <c r="BM729" s="525"/>
      <c r="BN729" s="525"/>
      <c r="BO729" s="525"/>
      <c r="BP729" s="525"/>
      <c r="BQ729" s="525"/>
      <c r="BR729" s="366"/>
      <c r="BS729" s="525"/>
      <c r="BT729" s="525"/>
      <c r="BU729" s="525"/>
      <c r="BV729" s="525"/>
      <c r="BW729" s="12"/>
      <c r="BX729"/>
    </row>
    <row r="730" spans="1:76" s="371" customFormat="1" ht="27" customHeight="1" x14ac:dyDescent="0.2">
      <c r="A730" s="365"/>
      <c r="B730" s="379"/>
      <c r="C730" s="366"/>
      <c r="D730" s="533" t="str">
        <f>IF(E729="","",(VLOOKUP(E729,Lookups!$B$4:$C$3001,2,FALSE)))</f>
        <v/>
      </c>
      <c r="E730" s="366"/>
      <c r="F730" s="366"/>
      <c r="G730" s="366"/>
      <c r="H730" s="366"/>
      <c r="I730" s="366"/>
      <c r="J730" s="366"/>
      <c r="K730" s="366"/>
      <c r="L730" s="366"/>
      <c r="M730" s="366"/>
      <c r="N730" s="366"/>
      <c r="O730" s="517"/>
      <c r="P730" s="517"/>
      <c r="Q730" s="365"/>
      <c r="R730" s="365"/>
      <c r="S730" s="365"/>
      <c r="T730" s="518"/>
      <c r="U730" s="366"/>
      <c r="V730" s="365"/>
      <c r="W730" s="365"/>
      <c r="X730" s="532" t="str">
        <f t="shared" si="44"/>
        <v/>
      </c>
      <c r="Y730" s="520"/>
      <c r="Z730" s="534" t="str">
        <f>IF(AA730="","",VLOOKUP(AA730,Lookups!L726:M749,2,FALSE))</f>
        <v/>
      </c>
      <c r="AA730" s="366"/>
      <c r="AB730" s="366"/>
      <c r="AC730" s="517"/>
      <c r="AD730" s="366"/>
      <c r="AE730" s="366"/>
      <c r="AF730" s="366"/>
      <c r="AG730" s="366"/>
      <c r="AH730" s="366"/>
      <c r="AI730" s="366"/>
      <c r="AJ730" s="366"/>
      <c r="AK730" s="366"/>
      <c r="AL730" s="532" t="str">
        <f>IF(AM730="","",(VLOOKUP(AM730,Lookups!V726:W747,2,FALSE)))</f>
        <v/>
      </c>
      <c r="AM730" s="366"/>
      <c r="AN730" s="366"/>
      <c r="AO730" s="532" t="str">
        <f t="shared" si="45"/>
        <v/>
      </c>
      <c r="AP730" s="366"/>
      <c r="AQ730" s="532" t="str">
        <f t="shared" si="46"/>
        <v/>
      </c>
      <c r="AR730" s="366"/>
      <c r="AS730" s="366"/>
      <c r="AT730" s="366"/>
      <c r="AU730" s="366"/>
      <c r="AV730" s="366"/>
      <c r="AW730" s="366"/>
      <c r="AX730" s="522"/>
      <c r="AY730" s="522"/>
      <c r="AZ730" s="522"/>
      <c r="BA730" s="522"/>
      <c r="BB730" s="366"/>
      <c r="BC730" s="366"/>
      <c r="BD730" s="366"/>
      <c r="BE730" s="366"/>
      <c r="BF730" s="518"/>
      <c r="BG730" s="518"/>
      <c r="BH730" s="532" t="str">
        <f t="shared" si="47"/>
        <v/>
      </c>
      <c r="BI730" s="366"/>
      <c r="BJ730" s="533"/>
      <c r="BK730" s="366"/>
      <c r="BL730" s="525"/>
      <c r="BM730" s="525"/>
      <c r="BN730" s="525"/>
      <c r="BO730" s="525"/>
      <c r="BP730" s="525"/>
      <c r="BQ730" s="525"/>
      <c r="BR730" s="366"/>
      <c r="BS730" s="525"/>
      <c r="BT730" s="525"/>
      <c r="BU730" s="525"/>
      <c r="BV730" s="525"/>
      <c r="BW730" s="12"/>
      <c r="BX730"/>
    </row>
    <row r="731" spans="1:76" s="371" customFormat="1" ht="27" customHeight="1" x14ac:dyDescent="0.2">
      <c r="A731" s="365"/>
      <c r="B731" s="379"/>
      <c r="C731" s="366"/>
      <c r="D731" s="533" t="str">
        <f>IF(E730="","",(VLOOKUP(E730,Lookups!$B$4:$C$3001,2,FALSE)))</f>
        <v/>
      </c>
      <c r="E731" s="366"/>
      <c r="F731" s="366"/>
      <c r="G731" s="366"/>
      <c r="H731" s="366"/>
      <c r="I731" s="366"/>
      <c r="J731" s="366"/>
      <c r="K731" s="366"/>
      <c r="L731" s="366"/>
      <c r="M731" s="366"/>
      <c r="N731" s="366"/>
      <c r="O731" s="517"/>
      <c r="P731" s="517"/>
      <c r="Q731" s="365"/>
      <c r="R731" s="365"/>
      <c r="S731" s="365"/>
      <c r="T731" s="518"/>
      <c r="U731" s="366"/>
      <c r="V731" s="365"/>
      <c r="W731" s="365"/>
      <c r="X731" s="532" t="str">
        <f t="shared" si="44"/>
        <v/>
      </c>
      <c r="Y731" s="520"/>
      <c r="Z731" s="534" t="str">
        <f>IF(AA731="","",VLOOKUP(AA731,Lookups!L727:M750,2,FALSE))</f>
        <v/>
      </c>
      <c r="AA731" s="366"/>
      <c r="AB731" s="366"/>
      <c r="AC731" s="517"/>
      <c r="AD731" s="366"/>
      <c r="AE731" s="366"/>
      <c r="AF731" s="366"/>
      <c r="AG731" s="366"/>
      <c r="AH731" s="366"/>
      <c r="AI731" s="366"/>
      <c r="AJ731" s="366"/>
      <c r="AK731" s="366"/>
      <c r="AL731" s="532" t="str">
        <f>IF(AM731="","",(VLOOKUP(AM731,Lookups!V727:W748,2,FALSE)))</f>
        <v/>
      </c>
      <c r="AM731" s="366"/>
      <c r="AN731" s="366"/>
      <c r="AO731" s="532" t="str">
        <f t="shared" si="45"/>
        <v/>
      </c>
      <c r="AP731" s="366"/>
      <c r="AQ731" s="532" t="str">
        <f t="shared" si="46"/>
        <v/>
      </c>
      <c r="AR731" s="366"/>
      <c r="AS731" s="366"/>
      <c r="AT731" s="366"/>
      <c r="AU731" s="366"/>
      <c r="AV731" s="366"/>
      <c r="AW731" s="366"/>
      <c r="AX731" s="522"/>
      <c r="AY731" s="522"/>
      <c r="AZ731" s="522"/>
      <c r="BA731" s="522"/>
      <c r="BB731" s="366"/>
      <c r="BC731" s="366"/>
      <c r="BD731" s="366"/>
      <c r="BE731" s="366"/>
      <c r="BF731" s="518"/>
      <c r="BG731" s="518"/>
      <c r="BH731" s="532" t="str">
        <f t="shared" si="47"/>
        <v/>
      </c>
      <c r="BI731" s="366"/>
      <c r="BJ731" s="533"/>
      <c r="BK731" s="366"/>
      <c r="BL731" s="525"/>
      <c r="BM731" s="525"/>
      <c r="BN731" s="525"/>
      <c r="BO731" s="525"/>
      <c r="BP731" s="525"/>
      <c r="BQ731" s="525"/>
      <c r="BR731" s="366"/>
      <c r="BS731" s="525"/>
      <c r="BT731" s="525"/>
      <c r="BU731" s="525"/>
      <c r="BV731" s="525"/>
      <c r="BW731" s="12"/>
      <c r="BX731"/>
    </row>
    <row r="732" spans="1:76" s="371" customFormat="1" ht="27" customHeight="1" x14ac:dyDescent="0.2">
      <c r="A732" s="365"/>
      <c r="B732" s="379"/>
      <c r="C732" s="366"/>
      <c r="D732" s="533" t="str">
        <f>IF(E731="","",(VLOOKUP(E731,Lookups!$B$4:$C$3001,2,FALSE)))</f>
        <v/>
      </c>
      <c r="E732" s="366"/>
      <c r="F732" s="366"/>
      <c r="G732" s="366"/>
      <c r="H732" s="366"/>
      <c r="I732" s="366"/>
      <c r="J732" s="366"/>
      <c r="K732" s="366"/>
      <c r="L732" s="366"/>
      <c r="M732" s="366"/>
      <c r="N732" s="366"/>
      <c r="O732" s="517"/>
      <c r="P732" s="517"/>
      <c r="Q732" s="365"/>
      <c r="R732" s="365"/>
      <c r="S732" s="365"/>
      <c r="T732" s="518"/>
      <c r="U732" s="366"/>
      <c r="V732" s="365"/>
      <c r="W732" s="365"/>
      <c r="X732" s="532" t="str">
        <f t="shared" si="44"/>
        <v/>
      </c>
      <c r="Y732" s="520"/>
      <c r="Z732" s="534" t="str">
        <f>IF(AA732="","",VLOOKUP(AA732,Lookups!L728:M751,2,FALSE))</f>
        <v/>
      </c>
      <c r="AA732" s="366"/>
      <c r="AB732" s="366"/>
      <c r="AC732" s="517"/>
      <c r="AD732" s="366"/>
      <c r="AE732" s="366"/>
      <c r="AF732" s="366"/>
      <c r="AG732" s="366"/>
      <c r="AH732" s="366"/>
      <c r="AI732" s="366"/>
      <c r="AJ732" s="366"/>
      <c r="AK732" s="366"/>
      <c r="AL732" s="532" t="str">
        <f>IF(AM732="","",(VLOOKUP(AM732,Lookups!V728:W749,2,FALSE)))</f>
        <v/>
      </c>
      <c r="AM732" s="366"/>
      <c r="AN732" s="366"/>
      <c r="AO732" s="532" t="str">
        <f t="shared" si="45"/>
        <v/>
      </c>
      <c r="AP732" s="366"/>
      <c r="AQ732" s="532" t="str">
        <f t="shared" si="46"/>
        <v/>
      </c>
      <c r="AR732" s="366"/>
      <c r="AS732" s="366"/>
      <c r="AT732" s="366"/>
      <c r="AU732" s="366"/>
      <c r="AV732" s="366"/>
      <c r="AW732" s="366"/>
      <c r="AX732" s="522"/>
      <c r="AY732" s="522"/>
      <c r="AZ732" s="522"/>
      <c r="BA732" s="522"/>
      <c r="BB732" s="366"/>
      <c r="BC732" s="366"/>
      <c r="BD732" s="366"/>
      <c r="BE732" s="366"/>
      <c r="BF732" s="518"/>
      <c r="BG732" s="518"/>
      <c r="BH732" s="532" t="str">
        <f t="shared" si="47"/>
        <v/>
      </c>
      <c r="BI732" s="366"/>
      <c r="BJ732" s="533"/>
      <c r="BK732" s="366"/>
      <c r="BL732" s="525"/>
      <c r="BM732" s="525"/>
      <c r="BN732" s="525"/>
      <c r="BO732" s="525"/>
      <c r="BP732" s="525"/>
      <c r="BQ732" s="525"/>
      <c r="BR732" s="366"/>
      <c r="BS732" s="525"/>
      <c r="BT732" s="525"/>
      <c r="BU732" s="525"/>
      <c r="BV732" s="525"/>
      <c r="BW732" s="12"/>
      <c r="BX732"/>
    </row>
    <row r="733" spans="1:76" s="371" customFormat="1" ht="27" customHeight="1" x14ac:dyDescent="0.2">
      <c r="A733" s="365"/>
      <c r="B733" s="379"/>
      <c r="C733" s="366"/>
      <c r="D733" s="533" t="str">
        <f>IF(E732="","",(VLOOKUP(E732,Lookups!$B$4:$C$3001,2,FALSE)))</f>
        <v/>
      </c>
      <c r="E733" s="366"/>
      <c r="F733" s="366"/>
      <c r="G733" s="366"/>
      <c r="H733" s="366"/>
      <c r="I733" s="366"/>
      <c r="J733" s="366"/>
      <c r="K733" s="366"/>
      <c r="L733" s="366"/>
      <c r="M733" s="366"/>
      <c r="N733" s="366"/>
      <c r="O733" s="517"/>
      <c r="P733" s="517"/>
      <c r="Q733" s="365"/>
      <c r="R733" s="365"/>
      <c r="S733" s="365"/>
      <c r="T733" s="518"/>
      <c r="U733" s="366"/>
      <c r="V733" s="365"/>
      <c r="W733" s="365"/>
      <c r="X733" s="532" t="str">
        <f t="shared" si="44"/>
        <v/>
      </c>
      <c r="Y733" s="520"/>
      <c r="Z733" s="534" t="str">
        <f>IF(AA733="","",VLOOKUP(AA733,Lookups!L729:M752,2,FALSE))</f>
        <v/>
      </c>
      <c r="AA733" s="366"/>
      <c r="AB733" s="366"/>
      <c r="AC733" s="517"/>
      <c r="AD733" s="366"/>
      <c r="AE733" s="366"/>
      <c r="AF733" s="366"/>
      <c r="AG733" s="366"/>
      <c r="AH733" s="366"/>
      <c r="AI733" s="366"/>
      <c r="AJ733" s="366"/>
      <c r="AK733" s="366"/>
      <c r="AL733" s="532" t="str">
        <f>IF(AM733="","",(VLOOKUP(AM733,Lookups!V729:W750,2,FALSE)))</f>
        <v/>
      </c>
      <c r="AM733" s="366"/>
      <c r="AN733" s="366"/>
      <c r="AO733" s="532" t="str">
        <f t="shared" si="45"/>
        <v/>
      </c>
      <c r="AP733" s="366"/>
      <c r="AQ733" s="532" t="str">
        <f t="shared" si="46"/>
        <v/>
      </c>
      <c r="AR733" s="366"/>
      <c r="AS733" s="366"/>
      <c r="AT733" s="366"/>
      <c r="AU733" s="366"/>
      <c r="AV733" s="366"/>
      <c r="AW733" s="366"/>
      <c r="AX733" s="522"/>
      <c r="AY733" s="522"/>
      <c r="AZ733" s="522"/>
      <c r="BA733" s="522"/>
      <c r="BB733" s="366"/>
      <c r="BC733" s="366"/>
      <c r="BD733" s="366"/>
      <c r="BE733" s="366"/>
      <c r="BF733" s="518"/>
      <c r="BG733" s="518"/>
      <c r="BH733" s="532" t="str">
        <f t="shared" si="47"/>
        <v/>
      </c>
      <c r="BI733" s="366"/>
      <c r="BJ733" s="533"/>
      <c r="BK733" s="366"/>
      <c r="BL733" s="525"/>
      <c r="BM733" s="525"/>
      <c r="BN733" s="525"/>
      <c r="BO733" s="525"/>
      <c r="BP733" s="525"/>
      <c r="BQ733" s="525"/>
      <c r="BR733" s="366"/>
      <c r="BS733" s="525"/>
      <c r="BT733" s="525"/>
      <c r="BU733" s="525"/>
      <c r="BV733" s="525"/>
      <c r="BW733" s="12"/>
      <c r="BX733"/>
    </row>
    <row r="734" spans="1:76" s="371" customFormat="1" ht="27" customHeight="1" x14ac:dyDescent="0.2">
      <c r="A734" s="365"/>
      <c r="B734" s="379"/>
      <c r="C734" s="366"/>
      <c r="D734" s="533" t="str">
        <f>IF(E733="","",(VLOOKUP(E733,Lookups!$B$4:$C$3001,2,FALSE)))</f>
        <v/>
      </c>
      <c r="E734" s="366"/>
      <c r="F734" s="366"/>
      <c r="G734" s="366"/>
      <c r="H734" s="366"/>
      <c r="I734" s="366"/>
      <c r="J734" s="366"/>
      <c r="K734" s="366"/>
      <c r="L734" s="366"/>
      <c r="M734" s="366"/>
      <c r="N734" s="366"/>
      <c r="O734" s="517"/>
      <c r="P734" s="517"/>
      <c r="Q734" s="365"/>
      <c r="R734" s="365"/>
      <c r="S734" s="365"/>
      <c r="T734" s="518"/>
      <c r="U734" s="366"/>
      <c r="V734" s="365"/>
      <c r="W734" s="365"/>
      <c r="X734" s="532" t="str">
        <f t="shared" si="44"/>
        <v/>
      </c>
      <c r="Y734" s="520"/>
      <c r="Z734" s="534" t="str">
        <f>IF(AA734="","",VLOOKUP(AA734,Lookups!L730:M753,2,FALSE))</f>
        <v/>
      </c>
      <c r="AA734" s="366"/>
      <c r="AB734" s="366"/>
      <c r="AC734" s="517"/>
      <c r="AD734" s="366"/>
      <c r="AE734" s="366"/>
      <c r="AF734" s="366"/>
      <c r="AG734" s="366"/>
      <c r="AH734" s="366"/>
      <c r="AI734" s="366"/>
      <c r="AJ734" s="366"/>
      <c r="AK734" s="366"/>
      <c r="AL734" s="532" t="str">
        <f>IF(AM734="","",(VLOOKUP(AM734,Lookups!V730:W751,2,FALSE)))</f>
        <v/>
      </c>
      <c r="AM734" s="366"/>
      <c r="AN734" s="366"/>
      <c r="AO734" s="532" t="str">
        <f t="shared" si="45"/>
        <v/>
      </c>
      <c r="AP734" s="366"/>
      <c r="AQ734" s="532" t="str">
        <f t="shared" si="46"/>
        <v/>
      </c>
      <c r="AR734" s="366"/>
      <c r="AS734" s="366"/>
      <c r="AT734" s="366"/>
      <c r="AU734" s="366"/>
      <c r="AV734" s="366"/>
      <c r="AW734" s="366"/>
      <c r="AX734" s="522"/>
      <c r="AY734" s="522"/>
      <c r="AZ734" s="522"/>
      <c r="BA734" s="522"/>
      <c r="BB734" s="366"/>
      <c r="BC734" s="366"/>
      <c r="BD734" s="366"/>
      <c r="BE734" s="366"/>
      <c r="BF734" s="518"/>
      <c r="BG734" s="518"/>
      <c r="BH734" s="532" t="str">
        <f t="shared" si="47"/>
        <v/>
      </c>
      <c r="BI734" s="366"/>
      <c r="BJ734" s="533"/>
      <c r="BK734" s="366"/>
      <c r="BL734" s="525"/>
      <c r="BM734" s="525"/>
      <c r="BN734" s="525"/>
      <c r="BO734" s="525"/>
      <c r="BP734" s="525"/>
      <c r="BQ734" s="525"/>
      <c r="BR734" s="366"/>
      <c r="BS734" s="525"/>
      <c r="BT734" s="525"/>
      <c r="BU734" s="525"/>
      <c r="BV734" s="525"/>
      <c r="BW734" s="12"/>
      <c r="BX734"/>
    </row>
    <row r="735" spans="1:76" s="371" customFormat="1" ht="27" customHeight="1" x14ac:dyDescent="0.2">
      <c r="A735" s="365"/>
      <c r="B735" s="379"/>
      <c r="C735" s="366"/>
      <c r="D735" s="533" t="str">
        <f>IF(E734="","",(VLOOKUP(E734,Lookups!$B$4:$C$3001,2,FALSE)))</f>
        <v/>
      </c>
      <c r="E735" s="366"/>
      <c r="F735" s="366"/>
      <c r="G735" s="366"/>
      <c r="H735" s="366"/>
      <c r="I735" s="366"/>
      <c r="J735" s="366"/>
      <c r="K735" s="366"/>
      <c r="L735" s="366"/>
      <c r="M735" s="366"/>
      <c r="N735" s="366"/>
      <c r="O735" s="517"/>
      <c r="P735" s="517"/>
      <c r="Q735" s="365"/>
      <c r="R735" s="365"/>
      <c r="S735" s="365"/>
      <c r="T735" s="518"/>
      <c r="U735" s="366"/>
      <c r="V735" s="365"/>
      <c r="W735" s="365"/>
      <c r="X735" s="532" t="str">
        <f t="shared" si="44"/>
        <v/>
      </c>
      <c r="Y735" s="520"/>
      <c r="Z735" s="534" t="str">
        <f>IF(AA735="","",VLOOKUP(AA735,Lookups!L731:M754,2,FALSE))</f>
        <v/>
      </c>
      <c r="AA735" s="366"/>
      <c r="AB735" s="366"/>
      <c r="AC735" s="517"/>
      <c r="AD735" s="366"/>
      <c r="AE735" s="366"/>
      <c r="AF735" s="366"/>
      <c r="AG735" s="366"/>
      <c r="AH735" s="366"/>
      <c r="AI735" s="366"/>
      <c r="AJ735" s="366"/>
      <c r="AK735" s="366"/>
      <c r="AL735" s="532" t="str">
        <f>IF(AM735="","",(VLOOKUP(AM735,Lookups!V731:W752,2,FALSE)))</f>
        <v/>
      </c>
      <c r="AM735" s="366"/>
      <c r="AN735" s="366"/>
      <c r="AO735" s="532" t="str">
        <f t="shared" si="45"/>
        <v/>
      </c>
      <c r="AP735" s="366"/>
      <c r="AQ735" s="532" t="str">
        <f t="shared" si="46"/>
        <v/>
      </c>
      <c r="AR735" s="366"/>
      <c r="AS735" s="366"/>
      <c r="AT735" s="366"/>
      <c r="AU735" s="366"/>
      <c r="AV735" s="366"/>
      <c r="AW735" s="366"/>
      <c r="AX735" s="522"/>
      <c r="AY735" s="522"/>
      <c r="AZ735" s="522"/>
      <c r="BA735" s="522"/>
      <c r="BB735" s="366"/>
      <c r="BC735" s="366"/>
      <c r="BD735" s="366"/>
      <c r="BE735" s="366"/>
      <c r="BF735" s="518"/>
      <c r="BG735" s="518"/>
      <c r="BH735" s="532" t="str">
        <f t="shared" si="47"/>
        <v/>
      </c>
      <c r="BI735" s="366"/>
      <c r="BJ735" s="533"/>
      <c r="BK735" s="366"/>
      <c r="BL735" s="525"/>
      <c r="BM735" s="525"/>
      <c r="BN735" s="525"/>
      <c r="BO735" s="525"/>
      <c r="BP735" s="525"/>
      <c r="BQ735" s="525"/>
      <c r="BR735" s="366"/>
      <c r="BS735" s="525"/>
      <c r="BT735" s="525"/>
      <c r="BU735" s="525"/>
      <c r="BV735" s="525"/>
      <c r="BW735" s="12"/>
      <c r="BX735"/>
    </row>
    <row r="736" spans="1:76" s="371" customFormat="1" ht="27" customHeight="1" x14ac:dyDescent="0.2">
      <c r="A736" s="365"/>
      <c r="B736" s="379"/>
      <c r="C736" s="366"/>
      <c r="D736" s="533" t="str">
        <f>IF(E735="","",(VLOOKUP(E735,Lookups!$B$4:$C$3001,2,FALSE)))</f>
        <v/>
      </c>
      <c r="E736" s="366"/>
      <c r="F736" s="366"/>
      <c r="G736" s="366"/>
      <c r="H736" s="366"/>
      <c r="I736" s="366"/>
      <c r="J736" s="366"/>
      <c r="K736" s="366"/>
      <c r="L736" s="366"/>
      <c r="M736" s="366"/>
      <c r="N736" s="366"/>
      <c r="O736" s="517"/>
      <c r="P736" s="517"/>
      <c r="Q736" s="365"/>
      <c r="R736" s="365"/>
      <c r="S736" s="365"/>
      <c r="T736" s="518"/>
      <c r="U736" s="366"/>
      <c r="V736" s="365"/>
      <c r="W736" s="365"/>
      <c r="X736" s="532" t="str">
        <f t="shared" si="44"/>
        <v/>
      </c>
      <c r="Y736" s="520"/>
      <c r="Z736" s="534" t="str">
        <f>IF(AA736="","",VLOOKUP(AA736,Lookups!L732:M755,2,FALSE))</f>
        <v/>
      </c>
      <c r="AA736" s="366"/>
      <c r="AB736" s="366"/>
      <c r="AC736" s="517"/>
      <c r="AD736" s="366"/>
      <c r="AE736" s="366"/>
      <c r="AF736" s="366"/>
      <c r="AG736" s="366"/>
      <c r="AH736" s="366"/>
      <c r="AI736" s="366"/>
      <c r="AJ736" s="366"/>
      <c r="AK736" s="366"/>
      <c r="AL736" s="532" t="str">
        <f>IF(AM736="","",(VLOOKUP(AM736,Lookups!V732:W753,2,FALSE)))</f>
        <v/>
      </c>
      <c r="AM736" s="366"/>
      <c r="AN736" s="366"/>
      <c r="AO736" s="532" t="str">
        <f t="shared" si="45"/>
        <v/>
      </c>
      <c r="AP736" s="366"/>
      <c r="AQ736" s="532" t="str">
        <f t="shared" si="46"/>
        <v/>
      </c>
      <c r="AR736" s="366"/>
      <c r="AS736" s="366"/>
      <c r="AT736" s="366"/>
      <c r="AU736" s="366"/>
      <c r="AV736" s="366"/>
      <c r="AW736" s="366"/>
      <c r="AX736" s="522"/>
      <c r="AY736" s="522"/>
      <c r="AZ736" s="522"/>
      <c r="BA736" s="522"/>
      <c r="BB736" s="366"/>
      <c r="BC736" s="366"/>
      <c r="BD736" s="366"/>
      <c r="BE736" s="366"/>
      <c r="BF736" s="518"/>
      <c r="BG736" s="518"/>
      <c r="BH736" s="532" t="str">
        <f t="shared" si="47"/>
        <v/>
      </c>
      <c r="BI736" s="366"/>
      <c r="BJ736" s="533"/>
      <c r="BK736" s="366"/>
      <c r="BL736" s="525"/>
      <c r="BM736" s="525"/>
      <c r="BN736" s="525"/>
      <c r="BO736" s="525"/>
      <c r="BP736" s="525"/>
      <c r="BQ736" s="525"/>
      <c r="BR736" s="366"/>
      <c r="BS736" s="525"/>
      <c r="BT736" s="525"/>
      <c r="BU736" s="525"/>
      <c r="BV736" s="525"/>
      <c r="BW736" s="12"/>
      <c r="BX736"/>
    </row>
    <row r="737" spans="1:76" s="371" customFormat="1" ht="27" customHeight="1" x14ac:dyDescent="0.2">
      <c r="A737" s="365"/>
      <c r="B737" s="379"/>
      <c r="C737" s="366"/>
      <c r="D737" s="533" t="str">
        <f>IF(E736="","",(VLOOKUP(E736,Lookups!$B$4:$C$3001,2,FALSE)))</f>
        <v/>
      </c>
      <c r="E737" s="366"/>
      <c r="F737" s="366"/>
      <c r="G737" s="366"/>
      <c r="H737" s="366"/>
      <c r="I737" s="366"/>
      <c r="J737" s="366"/>
      <c r="K737" s="366"/>
      <c r="L737" s="366"/>
      <c r="M737" s="366"/>
      <c r="N737" s="366"/>
      <c r="O737" s="517"/>
      <c r="P737" s="517"/>
      <c r="Q737" s="365"/>
      <c r="R737" s="365"/>
      <c r="S737" s="365"/>
      <c r="T737" s="518"/>
      <c r="U737" s="366"/>
      <c r="V737" s="365"/>
      <c r="W737" s="365"/>
      <c r="X737" s="532" t="str">
        <f t="shared" si="44"/>
        <v/>
      </c>
      <c r="Y737" s="520"/>
      <c r="Z737" s="534" t="str">
        <f>IF(AA737="","",VLOOKUP(AA737,Lookups!L733:M756,2,FALSE))</f>
        <v/>
      </c>
      <c r="AA737" s="366"/>
      <c r="AB737" s="366"/>
      <c r="AC737" s="517"/>
      <c r="AD737" s="366"/>
      <c r="AE737" s="366"/>
      <c r="AF737" s="366"/>
      <c r="AG737" s="366"/>
      <c r="AH737" s="366"/>
      <c r="AI737" s="366"/>
      <c r="AJ737" s="366"/>
      <c r="AK737" s="366"/>
      <c r="AL737" s="532" t="str">
        <f>IF(AM737="","",(VLOOKUP(AM737,Lookups!V733:W754,2,FALSE)))</f>
        <v/>
      </c>
      <c r="AM737" s="366"/>
      <c r="AN737" s="366"/>
      <c r="AO737" s="532" t="str">
        <f t="shared" si="45"/>
        <v/>
      </c>
      <c r="AP737" s="366"/>
      <c r="AQ737" s="532" t="str">
        <f t="shared" si="46"/>
        <v/>
      </c>
      <c r="AR737" s="366"/>
      <c r="AS737" s="366"/>
      <c r="AT737" s="366"/>
      <c r="AU737" s="366"/>
      <c r="AV737" s="366"/>
      <c r="AW737" s="366"/>
      <c r="AX737" s="522"/>
      <c r="AY737" s="522"/>
      <c r="AZ737" s="522"/>
      <c r="BA737" s="522"/>
      <c r="BB737" s="366"/>
      <c r="BC737" s="366"/>
      <c r="BD737" s="366"/>
      <c r="BE737" s="366"/>
      <c r="BF737" s="518"/>
      <c r="BG737" s="518"/>
      <c r="BH737" s="532" t="str">
        <f t="shared" si="47"/>
        <v/>
      </c>
      <c r="BI737" s="366"/>
      <c r="BJ737" s="533"/>
      <c r="BK737" s="366"/>
      <c r="BL737" s="525"/>
      <c r="BM737" s="525"/>
      <c r="BN737" s="525"/>
      <c r="BO737" s="525"/>
      <c r="BP737" s="525"/>
      <c r="BQ737" s="525"/>
      <c r="BR737" s="366"/>
      <c r="BS737" s="525"/>
      <c r="BT737" s="525"/>
      <c r="BU737" s="525"/>
      <c r="BV737" s="525"/>
      <c r="BW737" s="12"/>
      <c r="BX737"/>
    </row>
    <row r="738" spans="1:76" s="371" customFormat="1" ht="27" customHeight="1" x14ac:dyDescent="0.2">
      <c r="A738" s="365"/>
      <c r="B738" s="379"/>
      <c r="C738" s="366"/>
      <c r="D738" s="533" t="str">
        <f>IF(E737="","",(VLOOKUP(E737,Lookups!$B$4:$C$3001,2,FALSE)))</f>
        <v/>
      </c>
      <c r="E738" s="366"/>
      <c r="F738" s="366"/>
      <c r="G738" s="366"/>
      <c r="H738" s="366"/>
      <c r="I738" s="366"/>
      <c r="J738" s="366"/>
      <c r="K738" s="366"/>
      <c r="L738" s="366"/>
      <c r="M738" s="366"/>
      <c r="N738" s="366"/>
      <c r="O738" s="517"/>
      <c r="P738" s="517"/>
      <c r="Q738" s="365"/>
      <c r="R738" s="365"/>
      <c r="S738" s="365"/>
      <c r="T738" s="518"/>
      <c r="U738" s="366"/>
      <c r="V738" s="365"/>
      <c r="W738" s="365"/>
      <c r="X738" s="532" t="str">
        <f t="shared" si="44"/>
        <v/>
      </c>
      <c r="Y738" s="520"/>
      <c r="Z738" s="534" t="str">
        <f>IF(AA738="","",VLOOKUP(AA738,Lookups!L734:M757,2,FALSE))</f>
        <v/>
      </c>
      <c r="AA738" s="366"/>
      <c r="AB738" s="366"/>
      <c r="AC738" s="517"/>
      <c r="AD738" s="366"/>
      <c r="AE738" s="366"/>
      <c r="AF738" s="366"/>
      <c r="AG738" s="366"/>
      <c r="AH738" s="366"/>
      <c r="AI738" s="366"/>
      <c r="AJ738" s="366"/>
      <c r="AK738" s="366"/>
      <c r="AL738" s="532" t="str">
        <f>IF(AM738="","",(VLOOKUP(AM738,Lookups!V734:W755,2,FALSE)))</f>
        <v/>
      </c>
      <c r="AM738" s="366"/>
      <c r="AN738" s="366"/>
      <c r="AO738" s="532" t="str">
        <f t="shared" si="45"/>
        <v/>
      </c>
      <c r="AP738" s="366"/>
      <c r="AQ738" s="532" t="str">
        <f t="shared" si="46"/>
        <v/>
      </c>
      <c r="AR738" s="366"/>
      <c r="AS738" s="366"/>
      <c r="AT738" s="366"/>
      <c r="AU738" s="366"/>
      <c r="AV738" s="366"/>
      <c r="AW738" s="366"/>
      <c r="AX738" s="522"/>
      <c r="AY738" s="522"/>
      <c r="AZ738" s="522"/>
      <c r="BA738" s="522"/>
      <c r="BB738" s="366"/>
      <c r="BC738" s="366"/>
      <c r="BD738" s="366"/>
      <c r="BE738" s="366"/>
      <c r="BF738" s="518"/>
      <c r="BG738" s="518"/>
      <c r="BH738" s="532" t="str">
        <f t="shared" si="47"/>
        <v/>
      </c>
      <c r="BI738" s="366"/>
      <c r="BJ738" s="533"/>
      <c r="BK738" s="366"/>
      <c r="BL738" s="525"/>
      <c r="BM738" s="525"/>
      <c r="BN738" s="525"/>
      <c r="BO738" s="525"/>
      <c r="BP738" s="525"/>
      <c r="BQ738" s="525"/>
      <c r="BR738" s="366"/>
      <c r="BS738" s="525"/>
      <c r="BT738" s="525"/>
      <c r="BU738" s="525"/>
      <c r="BV738" s="525"/>
      <c r="BW738" s="12"/>
      <c r="BX738"/>
    </row>
    <row r="739" spans="1:76" s="371" customFormat="1" ht="27" customHeight="1" x14ac:dyDescent="0.2">
      <c r="A739" s="365"/>
      <c r="B739" s="379"/>
      <c r="C739" s="366"/>
      <c r="D739" s="533" t="str">
        <f>IF(E738="","",(VLOOKUP(E738,Lookups!$B$4:$C$3001,2,FALSE)))</f>
        <v/>
      </c>
      <c r="E739" s="366"/>
      <c r="F739" s="366"/>
      <c r="G739" s="366"/>
      <c r="H739" s="366"/>
      <c r="I739" s="366"/>
      <c r="J739" s="366"/>
      <c r="K739" s="366"/>
      <c r="L739" s="366"/>
      <c r="M739" s="366"/>
      <c r="N739" s="366"/>
      <c r="O739" s="517"/>
      <c r="P739" s="517"/>
      <c r="Q739" s="365"/>
      <c r="R739" s="365"/>
      <c r="S739" s="365"/>
      <c r="T739" s="518"/>
      <c r="U739" s="366"/>
      <c r="V739" s="365"/>
      <c r="W739" s="365"/>
      <c r="X739" s="532" t="str">
        <f t="shared" si="44"/>
        <v/>
      </c>
      <c r="Y739" s="520"/>
      <c r="Z739" s="534" t="str">
        <f>IF(AA739="","",VLOOKUP(AA739,Lookups!L735:M758,2,FALSE))</f>
        <v/>
      </c>
      <c r="AA739" s="366"/>
      <c r="AB739" s="366"/>
      <c r="AC739" s="517"/>
      <c r="AD739" s="366"/>
      <c r="AE739" s="366"/>
      <c r="AF739" s="366"/>
      <c r="AG739" s="366"/>
      <c r="AH739" s="366"/>
      <c r="AI739" s="366"/>
      <c r="AJ739" s="366"/>
      <c r="AK739" s="366"/>
      <c r="AL739" s="532" t="str">
        <f>IF(AM739="","",(VLOOKUP(AM739,Lookups!V735:W756,2,FALSE)))</f>
        <v/>
      </c>
      <c r="AM739" s="366"/>
      <c r="AN739" s="366"/>
      <c r="AO739" s="532" t="str">
        <f t="shared" si="45"/>
        <v/>
      </c>
      <c r="AP739" s="366"/>
      <c r="AQ739" s="532" t="str">
        <f t="shared" si="46"/>
        <v/>
      </c>
      <c r="AR739" s="366"/>
      <c r="AS739" s="366"/>
      <c r="AT739" s="366"/>
      <c r="AU739" s="366"/>
      <c r="AV739" s="366"/>
      <c r="AW739" s="366"/>
      <c r="AX739" s="522"/>
      <c r="AY739" s="522"/>
      <c r="AZ739" s="522"/>
      <c r="BA739" s="522"/>
      <c r="BB739" s="366"/>
      <c r="BC739" s="366"/>
      <c r="BD739" s="366"/>
      <c r="BE739" s="366"/>
      <c r="BF739" s="518"/>
      <c r="BG739" s="518"/>
      <c r="BH739" s="532" t="str">
        <f t="shared" si="47"/>
        <v/>
      </c>
      <c r="BI739" s="366"/>
      <c r="BJ739" s="533"/>
      <c r="BK739" s="366"/>
      <c r="BL739" s="525"/>
      <c r="BM739" s="525"/>
      <c r="BN739" s="525"/>
      <c r="BO739" s="525"/>
      <c r="BP739" s="525"/>
      <c r="BQ739" s="525"/>
      <c r="BR739" s="366"/>
      <c r="BS739" s="525"/>
      <c r="BT739" s="525"/>
      <c r="BU739" s="525"/>
      <c r="BV739" s="525"/>
      <c r="BW739" s="12"/>
      <c r="BX739"/>
    </row>
    <row r="740" spans="1:76" s="371" customFormat="1" ht="27" customHeight="1" x14ac:dyDescent="0.2">
      <c r="A740" s="365"/>
      <c r="B740" s="379"/>
      <c r="C740" s="366"/>
      <c r="D740" s="533" t="str">
        <f>IF(E739="","",(VLOOKUP(E739,Lookups!$B$4:$C$3001,2,FALSE)))</f>
        <v/>
      </c>
      <c r="E740" s="366"/>
      <c r="F740" s="366"/>
      <c r="G740" s="366"/>
      <c r="H740" s="366"/>
      <c r="I740" s="366"/>
      <c r="J740" s="366"/>
      <c r="K740" s="366"/>
      <c r="L740" s="366"/>
      <c r="M740" s="366"/>
      <c r="N740" s="366"/>
      <c r="O740" s="517"/>
      <c r="P740" s="517"/>
      <c r="Q740" s="365"/>
      <c r="R740" s="365"/>
      <c r="S740" s="365"/>
      <c r="T740" s="518"/>
      <c r="U740" s="366"/>
      <c r="V740" s="365"/>
      <c r="W740" s="365"/>
      <c r="X740" s="532" t="str">
        <f t="shared" si="44"/>
        <v/>
      </c>
      <c r="Y740" s="520"/>
      <c r="Z740" s="534" t="str">
        <f>IF(AA740="","",VLOOKUP(AA740,Lookups!L736:M759,2,FALSE))</f>
        <v/>
      </c>
      <c r="AA740" s="366"/>
      <c r="AB740" s="366"/>
      <c r="AC740" s="517"/>
      <c r="AD740" s="366"/>
      <c r="AE740" s="366"/>
      <c r="AF740" s="366"/>
      <c r="AG740" s="366"/>
      <c r="AH740" s="366"/>
      <c r="AI740" s="366"/>
      <c r="AJ740" s="366"/>
      <c r="AK740" s="366"/>
      <c r="AL740" s="532" t="str">
        <f>IF(AM740="","",(VLOOKUP(AM740,Lookups!V736:W757,2,FALSE)))</f>
        <v/>
      </c>
      <c r="AM740" s="366"/>
      <c r="AN740" s="366"/>
      <c r="AO740" s="532" t="str">
        <f t="shared" si="45"/>
        <v/>
      </c>
      <c r="AP740" s="366"/>
      <c r="AQ740" s="532" t="str">
        <f t="shared" si="46"/>
        <v/>
      </c>
      <c r="AR740" s="366"/>
      <c r="AS740" s="366"/>
      <c r="AT740" s="366"/>
      <c r="AU740" s="366"/>
      <c r="AV740" s="366"/>
      <c r="AW740" s="366"/>
      <c r="AX740" s="522"/>
      <c r="AY740" s="522"/>
      <c r="AZ740" s="522"/>
      <c r="BA740" s="522"/>
      <c r="BB740" s="366"/>
      <c r="BC740" s="366"/>
      <c r="BD740" s="366"/>
      <c r="BE740" s="366"/>
      <c r="BF740" s="518"/>
      <c r="BG740" s="518"/>
      <c r="BH740" s="532" t="str">
        <f t="shared" si="47"/>
        <v/>
      </c>
      <c r="BI740" s="366"/>
      <c r="BJ740" s="533"/>
      <c r="BK740" s="366"/>
      <c r="BL740" s="525"/>
      <c r="BM740" s="525"/>
      <c r="BN740" s="525"/>
      <c r="BO740" s="525"/>
      <c r="BP740" s="525"/>
      <c r="BQ740" s="525"/>
      <c r="BR740" s="366"/>
      <c r="BS740" s="525"/>
      <c r="BT740" s="525"/>
      <c r="BU740" s="525"/>
      <c r="BV740" s="525"/>
      <c r="BW740" s="12"/>
      <c r="BX740"/>
    </row>
    <row r="741" spans="1:76" s="371" customFormat="1" ht="27" customHeight="1" x14ac:dyDescent="0.2">
      <c r="A741" s="365"/>
      <c r="B741" s="379"/>
      <c r="C741" s="366"/>
      <c r="D741" s="533" t="str">
        <f>IF(E740="","",(VLOOKUP(E740,Lookups!$B$4:$C$3001,2,FALSE)))</f>
        <v/>
      </c>
      <c r="E741" s="366"/>
      <c r="F741" s="366"/>
      <c r="G741" s="366"/>
      <c r="H741" s="366"/>
      <c r="I741" s="366"/>
      <c r="J741" s="366"/>
      <c r="K741" s="366"/>
      <c r="L741" s="366"/>
      <c r="M741" s="366"/>
      <c r="N741" s="366"/>
      <c r="O741" s="517"/>
      <c r="P741" s="517"/>
      <c r="Q741" s="365"/>
      <c r="R741" s="365"/>
      <c r="S741" s="365"/>
      <c r="T741" s="518"/>
      <c r="U741" s="366"/>
      <c r="V741" s="365"/>
      <c r="W741" s="365"/>
      <c r="X741" s="532" t="str">
        <f t="shared" si="44"/>
        <v/>
      </c>
      <c r="Y741" s="520"/>
      <c r="Z741" s="534" t="str">
        <f>IF(AA741="","",VLOOKUP(AA741,Lookups!L737:M760,2,FALSE))</f>
        <v/>
      </c>
      <c r="AA741" s="366"/>
      <c r="AB741" s="366"/>
      <c r="AC741" s="517"/>
      <c r="AD741" s="366"/>
      <c r="AE741" s="366"/>
      <c r="AF741" s="366"/>
      <c r="AG741" s="366"/>
      <c r="AH741" s="366"/>
      <c r="AI741" s="366"/>
      <c r="AJ741" s="366"/>
      <c r="AK741" s="366"/>
      <c r="AL741" s="532" t="str">
        <f>IF(AM741="","",(VLOOKUP(AM741,Lookups!V737:W758,2,FALSE)))</f>
        <v/>
      </c>
      <c r="AM741" s="366"/>
      <c r="AN741" s="366"/>
      <c r="AO741" s="532" t="str">
        <f t="shared" si="45"/>
        <v/>
      </c>
      <c r="AP741" s="366"/>
      <c r="AQ741" s="532" t="str">
        <f t="shared" si="46"/>
        <v/>
      </c>
      <c r="AR741" s="366"/>
      <c r="AS741" s="366"/>
      <c r="AT741" s="366"/>
      <c r="AU741" s="366"/>
      <c r="AV741" s="366"/>
      <c r="AW741" s="366"/>
      <c r="AX741" s="522"/>
      <c r="AY741" s="522"/>
      <c r="AZ741" s="522"/>
      <c r="BA741" s="522"/>
      <c r="BB741" s="366"/>
      <c r="BC741" s="366"/>
      <c r="BD741" s="366"/>
      <c r="BE741" s="366"/>
      <c r="BF741" s="518"/>
      <c r="BG741" s="518"/>
      <c r="BH741" s="532" t="str">
        <f t="shared" si="47"/>
        <v/>
      </c>
      <c r="BI741" s="366"/>
      <c r="BJ741" s="533"/>
      <c r="BK741" s="366"/>
      <c r="BL741" s="525"/>
      <c r="BM741" s="525"/>
      <c r="BN741" s="525"/>
      <c r="BO741" s="525"/>
      <c r="BP741" s="525"/>
      <c r="BQ741" s="525"/>
      <c r="BR741" s="366"/>
      <c r="BS741" s="525"/>
      <c r="BT741" s="525"/>
      <c r="BU741" s="525"/>
      <c r="BV741" s="525"/>
      <c r="BW741" s="12"/>
      <c r="BX741"/>
    </row>
    <row r="742" spans="1:76" s="371" customFormat="1" ht="27" customHeight="1" x14ac:dyDescent="0.2">
      <c r="A742" s="365"/>
      <c r="B742" s="379"/>
      <c r="C742" s="366"/>
      <c r="D742" s="533" t="str">
        <f>IF(E741="","",(VLOOKUP(E741,Lookups!$B$4:$C$3001,2,FALSE)))</f>
        <v/>
      </c>
      <c r="E742" s="366"/>
      <c r="F742" s="366"/>
      <c r="G742" s="366"/>
      <c r="H742" s="366"/>
      <c r="I742" s="366"/>
      <c r="J742" s="366"/>
      <c r="K742" s="366"/>
      <c r="L742" s="366"/>
      <c r="M742" s="366"/>
      <c r="N742" s="366"/>
      <c r="O742" s="517"/>
      <c r="P742" s="517"/>
      <c r="Q742" s="365"/>
      <c r="R742" s="365"/>
      <c r="S742" s="365"/>
      <c r="T742" s="518"/>
      <c r="U742" s="366"/>
      <c r="V742" s="365"/>
      <c r="W742" s="365"/>
      <c r="X742" s="532" t="str">
        <f t="shared" si="44"/>
        <v/>
      </c>
      <c r="Y742" s="520"/>
      <c r="Z742" s="534" t="str">
        <f>IF(AA742="","",VLOOKUP(AA742,Lookups!L738:M761,2,FALSE))</f>
        <v/>
      </c>
      <c r="AA742" s="366"/>
      <c r="AB742" s="366"/>
      <c r="AC742" s="517"/>
      <c r="AD742" s="366"/>
      <c r="AE742" s="366"/>
      <c r="AF742" s="366"/>
      <c r="AG742" s="366"/>
      <c r="AH742" s="366"/>
      <c r="AI742" s="366"/>
      <c r="AJ742" s="366"/>
      <c r="AK742" s="366"/>
      <c r="AL742" s="532" t="str">
        <f>IF(AM742="","",(VLOOKUP(AM742,Lookups!V738:W759,2,FALSE)))</f>
        <v/>
      </c>
      <c r="AM742" s="366"/>
      <c r="AN742" s="366"/>
      <c r="AO742" s="532" t="str">
        <f t="shared" si="45"/>
        <v/>
      </c>
      <c r="AP742" s="366"/>
      <c r="AQ742" s="532" t="str">
        <f t="shared" si="46"/>
        <v/>
      </c>
      <c r="AR742" s="366"/>
      <c r="AS742" s="366"/>
      <c r="AT742" s="366"/>
      <c r="AU742" s="366"/>
      <c r="AV742" s="366"/>
      <c r="AW742" s="366"/>
      <c r="AX742" s="522"/>
      <c r="AY742" s="522"/>
      <c r="AZ742" s="522"/>
      <c r="BA742" s="522"/>
      <c r="BB742" s="366"/>
      <c r="BC742" s="366"/>
      <c r="BD742" s="366"/>
      <c r="BE742" s="366"/>
      <c r="BF742" s="518"/>
      <c r="BG742" s="518"/>
      <c r="BH742" s="532" t="str">
        <f t="shared" si="47"/>
        <v/>
      </c>
      <c r="BI742" s="366"/>
      <c r="BJ742" s="533"/>
      <c r="BK742" s="366"/>
      <c r="BL742" s="525"/>
      <c r="BM742" s="525"/>
      <c r="BN742" s="525"/>
      <c r="BO742" s="525"/>
      <c r="BP742" s="525"/>
      <c r="BQ742" s="525"/>
      <c r="BR742" s="366"/>
      <c r="BS742" s="525"/>
      <c r="BT742" s="525"/>
      <c r="BU742" s="525"/>
      <c r="BV742" s="525"/>
      <c r="BW742" s="12"/>
      <c r="BX742"/>
    </row>
    <row r="743" spans="1:76" s="371" customFormat="1" ht="27" customHeight="1" x14ac:dyDescent="0.2">
      <c r="A743" s="365"/>
      <c r="B743" s="379"/>
      <c r="C743" s="366"/>
      <c r="D743" s="533" t="str">
        <f>IF(E742="","",(VLOOKUP(E742,Lookups!$B$4:$C$3001,2,FALSE)))</f>
        <v/>
      </c>
      <c r="E743" s="366"/>
      <c r="F743" s="366"/>
      <c r="G743" s="366"/>
      <c r="H743" s="366"/>
      <c r="I743" s="366"/>
      <c r="J743" s="366"/>
      <c r="K743" s="366"/>
      <c r="L743" s="366"/>
      <c r="M743" s="366"/>
      <c r="N743" s="366"/>
      <c r="O743" s="517"/>
      <c r="P743" s="517"/>
      <c r="Q743" s="365"/>
      <c r="R743" s="365"/>
      <c r="S743" s="365"/>
      <c r="T743" s="518"/>
      <c r="U743" s="366"/>
      <c r="V743" s="365"/>
      <c r="W743" s="365"/>
      <c r="X743" s="532" t="str">
        <f t="shared" si="44"/>
        <v/>
      </c>
      <c r="Y743" s="520"/>
      <c r="Z743" s="534" t="str">
        <f>IF(AA743="","",VLOOKUP(AA743,Lookups!L739:M762,2,FALSE))</f>
        <v/>
      </c>
      <c r="AA743" s="366"/>
      <c r="AB743" s="366"/>
      <c r="AC743" s="517"/>
      <c r="AD743" s="366"/>
      <c r="AE743" s="366"/>
      <c r="AF743" s="366"/>
      <c r="AG743" s="366"/>
      <c r="AH743" s="366"/>
      <c r="AI743" s="366"/>
      <c r="AJ743" s="366"/>
      <c r="AK743" s="366"/>
      <c r="AL743" s="532" t="str">
        <f>IF(AM743="","",(VLOOKUP(AM743,Lookups!V739:W760,2,FALSE)))</f>
        <v/>
      </c>
      <c r="AM743" s="366"/>
      <c r="AN743" s="366"/>
      <c r="AO743" s="532" t="str">
        <f t="shared" si="45"/>
        <v/>
      </c>
      <c r="AP743" s="366"/>
      <c r="AQ743" s="532" t="str">
        <f t="shared" si="46"/>
        <v/>
      </c>
      <c r="AR743" s="366"/>
      <c r="AS743" s="366"/>
      <c r="AT743" s="366"/>
      <c r="AU743" s="366"/>
      <c r="AV743" s="366"/>
      <c r="AW743" s="366"/>
      <c r="AX743" s="522"/>
      <c r="AY743" s="522"/>
      <c r="AZ743" s="522"/>
      <c r="BA743" s="522"/>
      <c r="BB743" s="366"/>
      <c r="BC743" s="366"/>
      <c r="BD743" s="366"/>
      <c r="BE743" s="366"/>
      <c r="BF743" s="518"/>
      <c r="BG743" s="518"/>
      <c r="BH743" s="532" t="str">
        <f t="shared" si="47"/>
        <v/>
      </c>
      <c r="BI743" s="366"/>
      <c r="BJ743" s="533"/>
      <c r="BK743" s="366"/>
      <c r="BL743" s="525"/>
      <c r="BM743" s="525"/>
      <c r="BN743" s="525"/>
      <c r="BO743" s="525"/>
      <c r="BP743" s="525"/>
      <c r="BQ743" s="525"/>
      <c r="BR743" s="366"/>
      <c r="BS743" s="525"/>
      <c r="BT743" s="525"/>
      <c r="BU743" s="525"/>
      <c r="BV743" s="525"/>
      <c r="BW743" s="12"/>
      <c r="BX743"/>
    </row>
    <row r="744" spans="1:76" s="371" customFormat="1" ht="27" customHeight="1" x14ac:dyDescent="0.2">
      <c r="A744" s="365"/>
      <c r="B744" s="379"/>
      <c r="C744" s="366"/>
      <c r="D744" s="533" t="str">
        <f>IF(E743="","",(VLOOKUP(E743,Lookups!$B$4:$C$3001,2,FALSE)))</f>
        <v/>
      </c>
      <c r="E744" s="366"/>
      <c r="F744" s="366"/>
      <c r="G744" s="366"/>
      <c r="H744" s="366"/>
      <c r="I744" s="366"/>
      <c r="J744" s="366"/>
      <c r="K744" s="366"/>
      <c r="L744" s="366"/>
      <c r="M744" s="366"/>
      <c r="N744" s="366"/>
      <c r="O744" s="517"/>
      <c r="P744" s="517"/>
      <c r="Q744" s="365"/>
      <c r="R744" s="365"/>
      <c r="S744" s="365"/>
      <c r="T744" s="518"/>
      <c r="U744" s="366"/>
      <c r="V744" s="365"/>
      <c r="W744" s="365"/>
      <c r="X744" s="532" t="str">
        <f t="shared" si="44"/>
        <v/>
      </c>
      <c r="Y744" s="520"/>
      <c r="Z744" s="534" t="str">
        <f>IF(AA744="","",VLOOKUP(AA744,Lookups!L740:M763,2,FALSE))</f>
        <v/>
      </c>
      <c r="AA744" s="366"/>
      <c r="AB744" s="366"/>
      <c r="AC744" s="517"/>
      <c r="AD744" s="366"/>
      <c r="AE744" s="366"/>
      <c r="AF744" s="366"/>
      <c r="AG744" s="366"/>
      <c r="AH744" s="366"/>
      <c r="AI744" s="366"/>
      <c r="AJ744" s="366"/>
      <c r="AK744" s="366"/>
      <c r="AL744" s="532" t="str">
        <f>IF(AM744="","",(VLOOKUP(AM744,Lookups!V740:W761,2,FALSE)))</f>
        <v/>
      </c>
      <c r="AM744" s="366"/>
      <c r="AN744" s="366"/>
      <c r="AO744" s="532" t="str">
        <f t="shared" si="45"/>
        <v/>
      </c>
      <c r="AP744" s="366"/>
      <c r="AQ744" s="532" t="str">
        <f t="shared" si="46"/>
        <v/>
      </c>
      <c r="AR744" s="366"/>
      <c r="AS744" s="366"/>
      <c r="AT744" s="366"/>
      <c r="AU744" s="366"/>
      <c r="AV744" s="366"/>
      <c r="AW744" s="366"/>
      <c r="AX744" s="522"/>
      <c r="AY744" s="522"/>
      <c r="AZ744" s="522"/>
      <c r="BA744" s="522"/>
      <c r="BB744" s="366"/>
      <c r="BC744" s="366"/>
      <c r="BD744" s="366"/>
      <c r="BE744" s="366"/>
      <c r="BF744" s="518"/>
      <c r="BG744" s="518"/>
      <c r="BH744" s="532" t="str">
        <f t="shared" si="47"/>
        <v/>
      </c>
      <c r="BI744" s="366"/>
      <c r="BJ744" s="533"/>
      <c r="BK744" s="366"/>
      <c r="BL744" s="525"/>
      <c r="BM744" s="525"/>
      <c r="BN744" s="525"/>
      <c r="BO744" s="525"/>
      <c r="BP744" s="525"/>
      <c r="BQ744" s="525"/>
      <c r="BR744" s="366"/>
      <c r="BS744" s="525"/>
      <c r="BT744" s="525"/>
      <c r="BU744" s="525"/>
      <c r="BV744" s="525"/>
      <c r="BW744" s="12"/>
      <c r="BX744"/>
    </row>
    <row r="745" spans="1:76" s="371" customFormat="1" ht="27" customHeight="1" x14ac:dyDescent="0.2">
      <c r="A745" s="365"/>
      <c r="B745" s="379"/>
      <c r="C745" s="366"/>
      <c r="D745" s="533" t="str">
        <f>IF(E744="","",(VLOOKUP(E744,Lookups!$B$4:$C$3001,2,FALSE)))</f>
        <v/>
      </c>
      <c r="E745" s="366"/>
      <c r="F745" s="366"/>
      <c r="G745" s="366"/>
      <c r="H745" s="366"/>
      <c r="I745" s="366"/>
      <c r="J745" s="366"/>
      <c r="K745" s="366"/>
      <c r="L745" s="366"/>
      <c r="M745" s="366"/>
      <c r="N745" s="366"/>
      <c r="O745" s="517"/>
      <c r="P745" s="517"/>
      <c r="Q745" s="365"/>
      <c r="R745" s="365"/>
      <c r="S745" s="365"/>
      <c r="T745" s="518"/>
      <c r="U745" s="366"/>
      <c r="V745" s="365"/>
      <c r="W745" s="365"/>
      <c r="X745" s="532" t="str">
        <f t="shared" si="44"/>
        <v/>
      </c>
      <c r="Y745" s="520"/>
      <c r="Z745" s="534" t="str">
        <f>IF(AA745="","",VLOOKUP(AA745,Lookups!L741:M764,2,FALSE))</f>
        <v/>
      </c>
      <c r="AA745" s="366"/>
      <c r="AB745" s="366"/>
      <c r="AC745" s="517"/>
      <c r="AD745" s="366"/>
      <c r="AE745" s="366"/>
      <c r="AF745" s="366"/>
      <c r="AG745" s="366"/>
      <c r="AH745" s="366"/>
      <c r="AI745" s="366"/>
      <c r="AJ745" s="366"/>
      <c r="AK745" s="366"/>
      <c r="AL745" s="532" t="str">
        <f>IF(AM745="","",(VLOOKUP(AM745,Lookups!V741:W762,2,FALSE)))</f>
        <v/>
      </c>
      <c r="AM745" s="366"/>
      <c r="AN745" s="366"/>
      <c r="AO745" s="532" t="str">
        <f t="shared" si="45"/>
        <v/>
      </c>
      <c r="AP745" s="366"/>
      <c r="AQ745" s="532" t="str">
        <f t="shared" si="46"/>
        <v/>
      </c>
      <c r="AR745" s="366"/>
      <c r="AS745" s="366"/>
      <c r="AT745" s="366"/>
      <c r="AU745" s="366"/>
      <c r="AV745" s="366"/>
      <c r="AW745" s="366"/>
      <c r="AX745" s="522"/>
      <c r="AY745" s="522"/>
      <c r="AZ745" s="522"/>
      <c r="BA745" s="522"/>
      <c r="BB745" s="366"/>
      <c r="BC745" s="366"/>
      <c r="BD745" s="366"/>
      <c r="BE745" s="366"/>
      <c r="BF745" s="518"/>
      <c r="BG745" s="518"/>
      <c r="BH745" s="532" t="str">
        <f t="shared" si="47"/>
        <v/>
      </c>
      <c r="BI745" s="366"/>
      <c r="BJ745" s="533"/>
      <c r="BK745" s="366"/>
      <c r="BL745" s="525"/>
      <c r="BM745" s="525"/>
      <c r="BN745" s="525"/>
      <c r="BO745" s="525"/>
      <c r="BP745" s="525"/>
      <c r="BQ745" s="525"/>
      <c r="BR745" s="366"/>
      <c r="BS745" s="525"/>
      <c r="BT745" s="525"/>
      <c r="BU745" s="525"/>
      <c r="BV745" s="525"/>
      <c r="BW745" s="12"/>
      <c r="BX745"/>
    </row>
    <row r="746" spans="1:76" s="371" customFormat="1" ht="27" customHeight="1" x14ac:dyDescent="0.2">
      <c r="A746" s="365"/>
      <c r="B746" s="379"/>
      <c r="C746" s="366"/>
      <c r="D746" s="533" t="str">
        <f>IF(E745="","",(VLOOKUP(E745,Lookups!$B$4:$C$3001,2,FALSE)))</f>
        <v/>
      </c>
      <c r="E746" s="366"/>
      <c r="F746" s="366"/>
      <c r="G746" s="366"/>
      <c r="H746" s="366"/>
      <c r="I746" s="366"/>
      <c r="J746" s="366"/>
      <c r="K746" s="366"/>
      <c r="L746" s="366"/>
      <c r="M746" s="366"/>
      <c r="N746" s="366"/>
      <c r="O746" s="517"/>
      <c r="P746" s="517"/>
      <c r="Q746" s="365"/>
      <c r="R746" s="365"/>
      <c r="S746" s="365"/>
      <c r="T746" s="518"/>
      <c r="U746" s="366"/>
      <c r="V746" s="365"/>
      <c r="W746" s="365"/>
      <c r="X746" s="532" t="str">
        <f t="shared" si="44"/>
        <v/>
      </c>
      <c r="Y746" s="520"/>
      <c r="Z746" s="534" t="str">
        <f>IF(AA746="","",VLOOKUP(AA746,Lookups!L742:M765,2,FALSE))</f>
        <v/>
      </c>
      <c r="AA746" s="366"/>
      <c r="AB746" s="366"/>
      <c r="AC746" s="517"/>
      <c r="AD746" s="366"/>
      <c r="AE746" s="366"/>
      <c r="AF746" s="366"/>
      <c r="AG746" s="366"/>
      <c r="AH746" s="366"/>
      <c r="AI746" s="366"/>
      <c r="AJ746" s="366"/>
      <c r="AK746" s="366"/>
      <c r="AL746" s="532" t="str">
        <f>IF(AM746="","",(VLOOKUP(AM746,Lookups!V742:W763,2,FALSE)))</f>
        <v/>
      </c>
      <c r="AM746" s="366"/>
      <c r="AN746" s="366"/>
      <c r="AO746" s="532" t="str">
        <f t="shared" si="45"/>
        <v/>
      </c>
      <c r="AP746" s="366"/>
      <c r="AQ746" s="532" t="str">
        <f t="shared" si="46"/>
        <v/>
      </c>
      <c r="AR746" s="366"/>
      <c r="AS746" s="366"/>
      <c r="AT746" s="366"/>
      <c r="AU746" s="366"/>
      <c r="AV746" s="366"/>
      <c r="AW746" s="366"/>
      <c r="AX746" s="522"/>
      <c r="AY746" s="522"/>
      <c r="AZ746" s="522"/>
      <c r="BA746" s="522"/>
      <c r="BB746" s="366"/>
      <c r="BC746" s="366"/>
      <c r="BD746" s="366"/>
      <c r="BE746" s="366"/>
      <c r="BF746" s="518"/>
      <c r="BG746" s="518"/>
      <c r="BH746" s="532" t="str">
        <f t="shared" si="47"/>
        <v/>
      </c>
      <c r="BI746" s="366"/>
      <c r="BJ746" s="533"/>
      <c r="BK746" s="366"/>
      <c r="BL746" s="525"/>
      <c r="BM746" s="525"/>
      <c r="BN746" s="525"/>
      <c r="BO746" s="525"/>
      <c r="BP746" s="525"/>
      <c r="BQ746" s="525"/>
      <c r="BR746" s="366"/>
      <c r="BS746" s="525"/>
      <c r="BT746" s="525"/>
      <c r="BU746" s="525"/>
      <c r="BV746" s="525"/>
      <c r="BW746" s="12"/>
      <c r="BX746"/>
    </row>
    <row r="747" spans="1:76" s="371" customFormat="1" ht="27" customHeight="1" x14ac:dyDescent="0.2">
      <c r="A747" s="365"/>
      <c r="B747" s="379"/>
      <c r="C747" s="366"/>
      <c r="D747" s="533" t="str">
        <f>IF(E746="","",(VLOOKUP(E746,Lookups!$B$4:$C$3001,2,FALSE)))</f>
        <v/>
      </c>
      <c r="E747" s="366"/>
      <c r="F747" s="366"/>
      <c r="G747" s="366"/>
      <c r="H747" s="366"/>
      <c r="I747" s="366"/>
      <c r="J747" s="366"/>
      <c r="K747" s="366"/>
      <c r="L747" s="366"/>
      <c r="M747" s="366"/>
      <c r="N747" s="366"/>
      <c r="O747" s="517"/>
      <c r="P747" s="517"/>
      <c r="Q747" s="365"/>
      <c r="R747" s="365"/>
      <c r="S747" s="365"/>
      <c r="T747" s="518"/>
      <c r="U747" s="366"/>
      <c r="V747" s="365"/>
      <c r="W747" s="365"/>
      <c r="X747" s="532" t="str">
        <f t="shared" si="44"/>
        <v/>
      </c>
      <c r="Y747" s="520"/>
      <c r="Z747" s="534" t="str">
        <f>IF(AA747="","",VLOOKUP(AA747,Lookups!L743:M766,2,FALSE))</f>
        <v/>
      </c>
      <c r="AA747" s="366"/>
      <c r="AB747" s="366"/>
      <c r="AC747" s="517"/>
      <c r="AD747" s="366"/>
      <c r="AE747" s="366"/>
      <c r="AF747" s="366"/>
      <c r="AG747" s="366"/>
      <c r="AH747" s="366"/>
      <c r="AI747" s="366"/>
      <c r="AJ747" s="366"/>
      <c r="AK747" s="366"/>
      <c r="AL747" s="532" t="str">
        <f>IF(AM747="","",(VLOOKUP(AM747,Lookups!V743:W764,2,FALSE)))</f>
        <v/>
      </c>
      <c r="AM747" s="366"/>
      <c r="AN747" s="366"/>
      <c r="AO747" s="532" t="str">
        <f t="shared" si="45"/>
        <v/>
      </c>
      <c r="AP747" s="366"/>
      <c r="AQ747" s="532" t="str">
        <f t="shared" si="46"/>
        <v/>
      </c>
      <c r="AR747" s="366"/>
      <c r="AS747" s="366"/>
      <c r="AT747" s="366"/>
      <c r="AU747" s="366"/>
      <c r="AV747" s="366"/>
      <c r="AW747" s="366"/>
      <c r="AX747" s="522"/>
      <c r="AY747" s="522"/>
      <c r="AZ747" s="522"/>
      <c r="BA747" s="522"/>
      <c r="BB747" s="366"/>
      <c r="BC747" s="366"/>
      <c r="BD747" s="366"/>
      <c r="BE747" s="366"/>
      <c r="BF747" s="518"/>
      <c r="BG747" s="518"/>
      <c r="BH747" s="532" t="str">
        <f t="shared" si="47"/>
        <v/>
      </c>
      <c r="BI747" s="366"/>
      <c r="BJ747" s="533"/>
      <c r="BK747" s="366"/>
      <c r="BL747" s="525"/>
      <c r="BM747" s="525"/>
      <c r="BN747" s="525"/>
      <c r="BO747" s="525"/>
      <c r="BP747" s="525"/>
      <c r="BQ747" s="525"/>
      <c r="BR747" s="366"/>
      <c r="BS747" s="525"/>
      <c r="BT747" s="525"/>
      <c r="BU747" s="525"/>
      <c r="BV747" s="525"/>
      <c r="BW747" s="12"/>
      <c r="BX747"/>
    </row>
    <row r="748" spans="1:76" s="371" customFormat="1" ht="27" customHeight="1" x14ac:dyDescent="0.2">
      <c r="A748" s="365"/>
      <c r="B748" s="379"/>
      <c r="C748" s="366"/>
      <c r="D748" s="533" t="str">
        <f>IF(E747="","",(VLOOKUP(E747,Lookups!$B$4:$C$3001,2,FALSE)))</f>
        <v/>
      </c>
      <c r="E748" s="366"/>
      <c r="F748" s="366"/>
      <c r="G748" s="366"/>
      <c r="H748" s="366"/>
      <c r="I748" s="366"/>
      <c r="J748" s="366"/>
      <c r="K748" s="366"/>
      <c r="L748" s="366"/>
      <c r="M748" s="366"/>
      <c r="N748" s="366"/>
      <c r="O748" s="517"/>
      <c r="P748" s="517"/>
      <c r="Q748" s="365"/>
      <c r="R748" s="365"/>
      <c r="S748" s="365"/>
      <c r="T748" s="518"/>
      <c r="U748" s="366"/>
      <c r="V748" s="365"/>
      <c r="W748" s="365"/>
      <c r="X748" s="532" t="str">
        <f t="shared" si="44"/>
        <v/>
      </c>
      <c r="Y748" s="520"/>
      <c r="Z748" s="534" t="str">
        <f>IF(AA748="","",VLOOKUP(AA748,Lookups!L744:M767,2,FALSE))</f>
        <v/>
      </c>
      <c r="AA748" s="366"/>
      <c r="AB748" s="366"/>
      <c r="AC748" s="517"/>
      <c r="AD748" s="366"/>
      <c r="AE748" s="366"/>
      <c r="AF748" s="366"/>
      <c r="AG748" s="366"/>
      <c r="AH748" s="366"/>
      <c r="AI748" s="366"/>
      <c r="AJ748" s="366"/>
      <c r="AK748" s="366"/>
      <c r="AL748" s="532" t="str">
        <f>IF(AM748="","",(VLOOKUP(AM748,Lookups!V744:W765,2,FALSE)))</f>
        <v/>
      </c>
      <c r="AM748" s="366"/>
      <c r="AN748" s="366"/>
      <c r="AO748" s="532" t="str">
        <f t="shared" si="45"/>
        <v/>
      </c>
      <c r="AP748" s="366"/>
      <c r="AQ748" s="532" t="str">
        <f t="shared" si="46"/>
        <v/>
      </c>
      <c r="AR748" s="366"/>
      <c r="AS748" s="366"/>
      <c r="AT748" s="366"/>
      <c r="AU748" s="366"/>
      <c r="AV748" s="366"/>
      <c r="AW748" s="366"/>
      <c r="AX748" s="522"/>
      <c r="AY748" s="522"/>
      <c r="AZ748" s="522"/>
      <c r="BA748" s="522"/>
      <c r="BB748" s="366"/>
      <c r="BC748" s="366"/>
      <c r="BD748" s="366"/>
      <c r="BE748" s="366"/>
      <c r="BF748" s="518"/>
      <c r="BG748" s="518"/>
      <c r="BH748" s="532" t="str">
        <f t="shared" si="47"/>
        <v/>
      </c>
      <c r="BI748" s="366"/>
      <c r="BJ748" s="533"/>
      <c r="BK748" s="366"/>
      <c r="BL748" s="525"/>
      <c r="BM748" s="525"/>
      <c r="BN748" s="525"/>
      <c r="BO748" s="525"/>
      <c r="BP748" s="525"/>
      <c r="BQ748" s="525"/>
      <c r="BR748" s="366"/>
      <c r="BS748" s="525"/>
      <c r="BT748" s="525"/>
      <c r="BU748" s="525"/>
      <c r="BV748" s="525"/>
      <c r="BW748" s="12"/>
      <c r="BX748"/>
    </row>
    <row r="749" spans="1:76" s="371" customFormat="1" ht="27" customHeight="1" x14ac:dyDescent="0.2">
      <c r="A749" s="365"/>
      <c r="B749" s="379"/>
      <c r="C749" s="366"/>
      <c r="D749" s="533" t="str">
        <f>IF(E748="","",(VLOOKUP(E748,Lookups!$B$4:$C$3001,2,FALSE)))</f>
        <v/>
      </c>
      <c r="E749" s="366"/>
      <c r="F749" s="366"/>
      <c r="G749" s="366"/>
      <c r="H749" s="366"/>
      <c r="I749" s="366"/>
      <c r="J749" s="366"/>
      <c r="K749" s="366"/>
      <c r="L749" s="366"/>
      <c r="M749" s="366"/>
      <c r="N749" s="366"/>
      <c r="O749" s="517"/>
      <c r="P749" s="517"/>
      <c r="Q749" s="365"/>
      <c r="R749" s="365"/>
      <c r="S749" s="365"/>
      <c r="T749" s="518"/>
      <c r="U749" s="366"/>
      <c r="V749" s="365"/>
      <c r="W749" s="365"/>
      <c r="X749" s="532" t="str">
        <f t="shared" si="44"/>
        <v/>
      </c>
      <c r="Y749" s="520"/>
      <c r="Z749" s="534" t="str">
        <f>IF(AA749="","",VLOOKUP(AA749,Lookups!L745:M768,2,FALSE))</f>
        <v/>
      </c>
      <c r="AA749" s="366"/>
      <c r="AB749" s="366"/>
      <c r="AC749" s="517"/>
      <c r="AD749" s="366"/>
      <c r="AE749" s="366"/>
      <c r="AF749" s="366"/>
      <c r="AG749" s="366"/>
      <c r="AH749" s="366"/>
      <c r="AI749" s="366"/>
      <c r="AJ749" s="366"/>
      <c r="AK749" s="366"/>
      <c r="AL749" s="532" t="str">
        <f>IF(AM749="","",(VLOOKUP(AM749,Lookups!V745:W766,2,FALSE)))</f>
        <v/>
      </c>
      <c r="AM749" s="366"/>
      <c r="AN749" s="366"/>
      <c r="AO749" s="532" t="str">
        <f t="shared" si="45"/>
        <v/>
      </c>
      <c r="AP749" s="366"/>
      <c r="AQ749" s="532" t="str">
        <f t="shared" si="46"/>
        <v/>
      </c>
      <c r="AR749" s="366"/>
      <c r="AS749" s="366"/>
      <c r="AT749" s="366"/>
      <c r="AU749" s="366"/>
      <c r="AV749" s="366"/>
      <c r="AW749" s="366"/>
      <c r="AX749" s="522"/>
      <c r="AY749" s="522"/>
      <c r="AZ749" s="522"/>
      <c r="BA749" s="522"/>
      <c r="BB749" s="366"/>
      <c r="BC749" s="366"/>
      <c r="BD749" s="366"/>
      <c r="BE749" s="366"/>
      <c r="BF749" s="518"/>
      <c r="BG749" s="518"/>
      <c r="BH749" s="532" t="str">
        <f t="shared" si="47"/>
        <v/>
      </c>
      <c r="BI749" s="366"/>
      <c r="BJ749" s="533"/>
      <c r="BK749" s="366"/>
      <c r="BL749" s="525"/>
      <c r="BM749" s="525"/>
      <c r="BN749" s="525"/>
      <c r="BO749" s="525"/>
      <c r="BP749" s="525"/>
      <c r="BQ749" s="525"/>
      <c r="BR749" s="366"/>
      <c r="BS749" s="525"/>
      <c r="BT749" s="525"/>
      <c r="BU749" s="525"/>
      <c r="BV749" s="525"/>
      <c r="BW749" s="12"/>
      <c r="BX749"/>
    </row>
    <row r="750" spans="1:76" s="371" customFormat="1" ht="27" customHeight="1" x14ac:dyDescent="0.2">
      <c r="A750" s="365"/>
      <c r="B750" s="379"/>
      <c r="C750" s="366"/>
      <c r="D750" s="533" t="str">
        <f>IF(E749="","",(VLOOKUP(E749,Lookups!$B$4:$C$3001,2,FALSE)))</f>
        <v/>
      </c>
      <c r="E750" s="366"/>
      <c r="F750" s="366"/>
      <c r="G750" s="366"/>
      <c r="H750" s="366"/>
      <c r="I750" s="366"/>
      <c r="J750" s="366"/>
      <c r="K750" s="366"/>
      <c r="L750" s="366"/>
      <c r="M750" s="366"/>
      <c r="N750" s="366"/>
      <c r="O750" s="517"/>
      <c r="P750" s="517"/>
      <c r="Q750" s="365"/>
      <c r="R750" s="365"/>
      <c r="S750" s="365"/>
      <c r="T750" s="518"/>
      <c r="U750" s="366"/>
      <c r="V750" s="365"/>
      <c r="W750" s="365"/>
      <c r="X750" s="532" t="str">
        <f t="shared" si="44"/>
        <v/>
      </c>
      <c r="Y750" s="520"/>
      <c r="Z750" s="534" t="str">
        <f>IF(AA750="","",VLOOKUP(AA750,Lookups!L746:M769,2,FALSE))</f>
        <v/>
      </c>
      <c r="AA750" s="366"/>
      <c r="AB750" s="366"/>
      <c r="AC750" s="517"/>
      <c r="AD750" s="366"/>
      <c r="AE750" s="366"/>
      <c r="AF750" s="366"/>
      <c r="AG750" s="366"/>
      <c r="AH750" s="366"/>
      <c r="AI750" s="366"/>
      <c r="AJ750" s="366"/>
      <c r="AK750" s="366"/>
      <c r="AL750" s="532" t="str">
        <f>IF(AM750="","",(VLOOKUP(AM750,Lookups!V746:W767,2,FALSE)))</f>
        <v/>
      </c>
      <c r="AM750" s="366"/>
      <c r="AN750" s="366"/>
      <c r="AO750" s="532" t="str">
        <f t="shared" si="45"/>
        <v/>
      </c>
      <c r="AP750" s="366"/>
      <c r="AQ750" s="532" t="str">
        <f t="shared" si="46"/>
        <v/>
      </c>
      <c r="AR750" s="366"/>
      <c r="AS750" s="366"/>
      <c r="AT750" s="366"/>
      <c r="AU750" s="366"/>
      <c r="AV750" s="366"/>
      <c r="AW750" s="366"/>
      <c r="AX750" s="522"/>
      <c r="AY750" s="522"/>
      <c r="AZ750" s="522"/>
      <c r="BA750" s="522"/>
      <c r="BB750" s="366"/>
      <c r="BC750" s="366"/>
      <c r="BD750" s="366"/>
      <c r="BE750" s="366"/>
      <c r="BF750" s="518"/>
      <c r="BG750" s="518"/>
      <c r="BH750" s="532" t="str">
        <f t="shared" si="47"/>
        <v/>
      </c>
      <c r="BI750" s="366"/>
      <c r="BJ750" s="533"/>
      <c r="BK750" s="366"/>
      <c r="BL750" s="525"/>
      <c r="BM750" s="525"/>
      <c r="BN750" s="525"/>
      <c r="BO750" s="525"/>
      <c r="BP750" s="525"/>
      <c r="BQ750" s="525"/>
      <c r="BR750" s="366"/>
      <c r="BS750" s="525"/>
      <c r="BT750" s="525"/>
      <c r="BU750" s="525"/>
      <c r="BV750" s="525"/>
      <c r="BW750" s="12"/>
      <c r="BX750"/>
    </row>
    <row r="751" spans="1:76" s="371" customFormat="1" ht="27" customHeight="1" x14ac:dyDescent="0.2">
      <c r="A751" s="365"/>
      <c r="B751" s="379"/>
      <c r="C751" s="366"/>
      <c r="D751" s="533" t="str">
        <f>IF(E750="","",(VLOOKUP(E750,Lookups!$B$4:$C$3001,2,FALSE)))</f>
        <v/>
      </c>
      <c r="E751" s="366"/>
      <c r="F751" s="366"/>
      <c r="G751" s="366"/>
      <c r="H751" s="366"/>
      <c r="I751" s="366"/>
      <c r="J751" s="366"/>
      <c r="K751" s="366"/>
      <c r="L751" s="366"/>
      <c r="M751" s="366"/>
      <c r="N751" s="366"/>
      <c r="O751" s="517"/>
      <c r="P751" s="517"/>
      <c r="Q751" s="365"/>
      <c r="R751" s="365"/>
      <c r="S751" s="365"/>
      <c r="T751" s="518"/>
      <c r="U751" s="366"/>
      <c r="V751" s="365"/>
      <c r="W751" s="365"/>
      <c r="X751" s="532" t="str">
        <f t="shared" si="44"/>
        <v/>
      </c>
      <c r="Y751" s="520"/>
      <c r="Z751" s="534" t="str">
        <f>IF(AA751="","",VLOOKUP(AA751,Lookups!L747:M770,2,FALSE))</f>
        <v/>
      </c>
      <c r="AA751" s="366"/>
      <c r="AB751" s="366"/>
      <c r="AC751" s="517"/>
      <c r="AD751" s="366"/>
      <c r="AE751" s="366"/>
      <c r="AF751" s="366"/>
      <c r="AG751" s="366"/>
      <c r="AH751" s="366"/>
      <c r="AI751" s="366"/>
      <c r="AJ751" s="366"/>
      <c r="AK751" s="366"/>
      <c r="AL751" s="532" t="str">
        <f>IF(AM751="","",(VLOOKUP(AM751,Lookups!V747:W768,2,FALSE)))</f>
        <v/>
      </c>
      <c r="AM751" s="366"/>
      <c r="AN751" s="366"/>
      <c r="AO751" s="532" t="str">
        <f t="shared" si="45"/>
        <v/>
      </c>
      <c r="AP751" s="366"/>
      <c r="AQ751" s="532" t="str">
        <f t="shared" si="46"/>
        <v/>
      </c>
      <c r="AR751" s="366"/>
      <c r="AS751" s="366"/>
      <c r="AT751" s="366"/>
      <c r="AU751" s="366"/>
      <c r="AV751" s="366"/>
      <c r="AW751" s="366"/>
      <c r="AX751" s="522"/>
      <c r="AY751" s="522"/>
      <c r="AZ751" s="522"/>
      <c r="BA751" s="522"/>
      <c r="BB751" s="366"/>
      <c r="BC751" s="366"/>
      <c r="BD751" s="366"/>
      <c r="BE751" s="366"/>
      <c r="BF751" s="518"/>
      <c r="BG751" s="518"/>
      <c r="BH751" s="532" t="str">
        <f t="shared" si="47"/>
        <v/>
      </c>
      <c r="BI751" s="366"/>
      <c r="BJ751" s="533"/>
      <c r="BK751" s="366"/>
      <c r="BL751" s="525"/>
      <c r="BM751" s="525"/>
      <c r="BN751" s="525"/>
      <c r="BO751" s="525"/>
      <c r="BP751" s="525"/>
      <c r="BQ751" s="525"/>
      <c r="BR751" s="366"/>
      <c r="BS751" s="525"/>
      <c r="BT751" s="525"/>
      <c r="BU751" s="525"/>
      <c r="BV751" s="525"/>
      <c r="BW751" s="12"/>
      <c r="BX751"/>
    </row>
    <row r="752" spans="1:76" s="371" customFormat="1" ht="27" customHeight="1" x14ac:dyDescent="0.2">
      <c r="A752" s="365"/>
      <c r="B752" s="379"/>
      <c r="C752" s="366"/>
      <c r="D752" s="533" t="str">
        <f>IF(E751="","",(VLOOKUP(E751,Lookups!$B$4:$C$3001,2,FALSE)))</f>
        <v/>
      </c>
      <c r="E752" s="366"/>
      <c r="F752" s="366"/>
      <c r="G752" s="366"/>
      <c r="H752" s="366"/>
      <c r="I752" s="366"/>
      <c r="J752" s="366"/>
      <c r="K752" s="366"/>
      <c r="L752" s="366"/>
      <c r="M752" s="366"/>
      <c r="N752" s="366"/>
      <c r="O752" s="517"/>
      <c r="P752" s="517"/>
      <c r="Q752" s="365"/>
      <c r="R752" s="365"/>
      <c r="S752" s="365"/>
      <c r="T752" s="518"/>
      <c r="U752" s="366"/>
      <c r="V752" s="365"/>
      <c r="W752" s="365"/>
      <c r="X752" s="532" t="str">
        <f t="shared" si="44"/>
        <v/>
      </c>
      <c r="Y752" s="520"/>
      <c r="Z752" s="534" t="str">
        <f>IF(AA752="","",VLOOKUP(AA752,Lookups!L748:M771,2,FALSE))</f>
        <v/>
      </c>
      <c r="AA752" s="366"/>
      <c r="AB752" s="366"/>
      <c r="AC752" s="517"/>
      <c r="AD752" s="366"/>
      <c r="AE752" s="366"/>
      <c r="AF752" s="366"/>
      <c r="AG752" s="366"/>
      <c r="AH752" s="366"/>
      <c r="AI752" s="366"/>
      <c r="AJ752" s="366"/>
      <c r="AK752" s="366"/>
      <c r="AL752" s="532" t="str">
        <f>IF(AM752="","",(VLOOKUP(AM752,Lookups!V748:W769,2,FALSE)))</f>
        <v/>
      </c>
      <c r="AM752" s="366"/>
      <c r="AN752" s="366"/>
      <c r="AO752" s="532" t="str">
        <f t="shared" si="45"/>
        <v/>
      </c>
      <c r="AP752" s="366"/>
      <c r="AQ752" s="532" t="str">
        <f t="shared" si="46"/>
        <v/>
      </c>
      <c r="AR752" s="366"/>
      <c r="AS752" s="366"/>
      <c r="AT752" s="366"/>
      <c r="AU752" s="366"/>
      <c r="AV752" s="366"/>
      <c r="AW752" s="366"/>
      <c r="AX752" s="522"/>
      <c r="AY752" s="522"/>
      <c r="AZ752" s="522"/>
      <c r="BA752" s="522"/>
      <c r="BB752" s="366"/>
      <c r="BC752" s="366"/>
      <c r="BD752" s="366"/>
      <c r="BE752" s="366"/>
      <c r="BF752" s="518"/>
      <c r="BG752" s="518"/>
      <c r="BH752" s="532" t="str">
        <f t="shared" si="47"/>
        <v/>
      </c>
      <c r="BI752" s="366"/>
      <c r="BJ752" s="533"/>
      <c r="BK752" s="366"/>
      <c r="BL752" s="525"/>
      <c r="BM752" s="525"/>
      <c r="BN752" s="525"/>
      <c r="BO752" s="525"/>
      <c r="BP752" s="525"/>
      <c r="BQ752" s="525"/>
      <c r="BR752" s="366"/>
      <c r="BS752" s="525"/>
      <c r="BT752" s="525"/>
      <c r="BU752" s="525"/>
      <c r="BV752" s="525"/>
      <c r="BW752" s="12"/>
      <c r="BX752"/>
    </row>
    <row r="753" spans="1:76" s="371" customFormat="1" ht="27" customHeight="1" x14ac:dyDescent="0.2">
      <c r="A753" s="365"/>
      <c r="B753" s="379"/>
      <c r="C753" s="366"/>
      <c r="D753" s="533" t="str">
        <f>IF(E752="","",(VLOOKUP(E752,Lookups!$B$4:$C$3001,2,FALSE)))</f>
        <v/>
      </c>
      <c r="E753" s="366"/>
      <c r="F753" s="366"/>
      <c r="G753" s="366"/>
      <c r="H753" s="366"/>
      <c r="I753" s="366"/>
      <c r="J753" s="366"/>
      <c r="K753" s="366"/>
      <c r="L753" s="366"/>
      <c r="M753" s="366"/>
      <c r="N753" s="366"/>
      <c r="O753" s="517"/>
      <c r="P753" s="517"/>
      <c r="Q753" s="365"/>
      <c r="R753" s="365"/>
      <c r="S753" s="365"/>
      <c r="T753" s="518"/>
      <c r="U753" s="366"/>
      <c r="V753" s="365"/>
      <c r="W753" s="365"/>
      <c r="X753" s="532" t="str">
        <f t="shared" si="44"/>
        <v/>
      </c>
      <c r="Y753" s="520"/>
      <c r="Z753" s="534" t="str">
        <f>IF(AA753="","",VLOOKUP(AA753,Lookups!L749:M772,2,FALSE))</f>
        <v/>
      </c>
      <c r="AA753" s="366"/>
      <c r="AB753" s="366"/>
      <c r="AC753" s="517"/>
      <c r="AD753" s="366"/>
      <c r="AE753" s="366"/>
      <c r="AF753" s="366"/>
      <c r="AG753" s="366"/>
      <c r="AH753" s="366"/>
      <c r="AI753" s="366"/>
      <c r="AJ753" s="366"/>
      <c r="AK753" s="366"/>
      <c r="AL753" s="532" t="str">
        <f>IF(AM753="","",(VLOOKUP(AM753,Lookups!V749:W770,2,FALSE)))</f>
        <v/>
      </c>
      <c r="AM753" s="366"/>
      <c r="AN753" s="366"/>
      <c r="AO753" s="532" t="str">
        <f t="shared" si="45"/>
        <v/>
      </c>
      <c r="AP753" s="366"/>
      <c r="AQ753" s="532" t="str">
        <f t="shared" si="46"/>
        <v/>
      </c>
      <c r="AR753" s="366"/>
      <c r="AS753" s="366"/>
      <c r="AT753" s="366"/>
      <c r="AU753" s="366"/>
      <c r="AV753" s="366"/>
      <c r="AW753" s="366"/>
      <c r="AX753" s="522"/>
      <c r="AY753" s="522"/>
      <c r="AZ753" s="522"/>
      <c r="BA753" s="522"/>
      <c r="BB753" s="366"/>
      <c r="BC753" s="366"/>
      <c r="BD753" s="366"/>
      <c r="BE753" s="366"/>
      <c r="BF753" s="518"/>
      <c r="BG753" s="518"/>
      <c r="BH753" s="532" t="str">
        <f t="shared" si="47"/>
        <v/>
      </c>
      <c r="BI753" s="366"/>
      <c r="BJ753" s="533"/>
      <c r="BK753" s="366"/>
      <c r="BL753" s="525"/>
      <c r="BM753" s="525"/>
      <c r="BN753" s="525"/>
      <c r="BO753" s="525"/>
      <c r="BP753" s="525"/>
      <c r="BQ753" s="525"/>
      <c r="BR753" s="366"/>
      <c r="BS753" s="525"/>
      <c r="BT753" s="525"/>
      <c r="BU753" s="525"/>
      <c r="BV753" s="525"/>
      <c r="BW753" s="12"/>
      <c r="BX753"/>
    </row>
    <row r="754" spans="1:76" s="371" customFormat="1" ht="27" customHeight="1" x14ac:dyDescent="0.2">
      <c r="A754" s="365"/>
      <c r="B754" s="379"/>
      <c r="C754" s="366"/>
      <c r="D754" s="533" t="str">
        <f>IF(E753="","",(VLOOKUP(E753,Lookups!$B$4:$C$3001,2,FALSE)))</f>
        <v/>
      </c>
      <c r="E754" s="366"/>
      <c r="F754" s="366"/>
      <c r="G754" s="366"/>
      <c r="H754" s="366"/>
      <c r="I754" s="366"/>
      <c r="J754" s="366"/>
      <c r="K754" s="366"/>
      <c r="L754" s="366"/>
      <c r="M754" s="366"/>
      <c r="N754" s="366"/>
      <c r="O754" s="517"/>
      <c r="P754" s="517"/>
      <c r="Q754" s="365"/>
      <c r="R754" s="365"/>
      <c r="S754" s="365"/>
      <c r="T754" s="518"/>
      <c r="U754" s="366"/>
      <c r="V754" s="365"/>
      <c r="W754" s="365"/>
      <c r="X754" s="532" t="str">
        <f t="shared" si="44"/>
        <v/>
      </c>
      <c r="Y754" s="520"/>
      <c r="Z754" s="534" t="str">
        <f>IF(AA754="","",VLOOKUP(AA754,Lookups!L750:M773,2,FALSE))</f>
        <v/>
      </c>
      <c r="AA754" s="366"/>
      <c r="AB754" s="366"/>
      <c r="AC754" s="517"/>
      <c r="AD754" s="366"/>
      <c r="AE754" s="366"/>
      <c r="AF754" s="366"/>
      <c r="AG754" s="366"/>
      <c r="AH754" s="366"/>
      <c r="AI754" s="366"/>
      <c r="AJ754" s="366"/>
      <c r="AK754" s="366"/>
      <c r="AL754" s="532" t="str">
        <f>IF(AM754="","",(VLOOKUP(AM754,Lookups!V750:W771,2,FALSE)))</f>
        <v/>
      </c>
      <c r="AM754" s="366"/>
      <c r="AN754" s="366"/>
      <c r="AO754" s="532" t="str">
        <f t="shared" si="45"/>
        <v/>
      </c>
      <c r="AP754" s="366"/>
      <c r="AQ754" s="532" t="str">
        <f t="shared" si="46"/>
        <v/>
      </c>
      <c r="AR754" s="366"/>
      <c r="AS754" s="366"/>
      <c r="AT754" s="366"/>
      <c r="AU754" s="366"/>
      <c r="AV754" s="366"/>
      <c r="AW754" s="366"/>
      <c r="AX754" s="522"/>
      <c r="AY754" s="522"/>
      <c r="AZ754" s="522"/>
      <c r="BA754" s="522"/>
      <c r="BB754" s="366"/>
      <c r="BC754" s="366"/>
      <c r="BD754" s="366"/>
      <c r="BE754" s="366"/>
      <c r="BF754" s="518"/>
      <c r="BG754" s="518"/>
      <c r="BH754" s="532" t="str">
        <f t="shared" si="47"/>
        <v/>
      </c>
      <c r="BI754" s="366"/>
      <c r="BJ754" s="533"/>
      <c r="BK754" s="366"/>
      <c r="BL754" s="525"/>
      <c r="BM754" s="525"/>
      <c r="BN754" s="525"/>
      <c r="BO754" s="525"/>
      <c r="BP754" s="525"/>
      <c r="BQ754" s="525"/>
      <c r="BR754" s="366"/>
      <c r="BS754" s="525"/>
      <c r="BT754" s="525"/>
      <c r="BU754" s="525"/>
      <c r="BV754" s="525"/>
      <c r="BW754" s="12"/>
      <c r="BX754"/>
    </row>
    <row r="755" spans="1:76" x14ac:dyDescent="0.2">
      <c r="BI755" s="371"/>
    </row>
    <row r="756" spans="1:76" x14ac:dyDescent="0.2">
      <c r="BI756" s="371"/>
    </row>
    <row r="757" spans="1:76" x14ac:dyDescent="0.2">
      <c r="BI757" s="371"/>
    </row>
    <row r="758" spans="1:76" x14ac:dyDescent="0.2">
      <c r="BI758" s="371"/>
    </row>
    <row r="759" spans="1:76" x14ac:dyDescent="0.2">
      <c r="BI759" s="371"/>
    </row>
    <row r="760" spans="1:76" x14ac:dyDescent="0.2">
      <c r="BI760" s="371"/>
    </row>
    <row r="761" spans="1:76" x14ac:dyDescent="0.2">
      <c r="BI761" s="371"/>
    </row>
    <row r="762" spans="1:76" x14ac:dyDescent="0.2">
      <c r="BI762" s="371"/>
    </row>
    <row r="763" spans="1:76" x14ac:dyDescent="0.2">
      <c r="BI763" s="371"/>
    </row>
    <row r="764" spans="1:76" x14ac:dyDescent="0.2">
      <c r="BI764" s="371"/>
    </row>
    <row r="765" spans="1:76" x14ac:dyDescent="0.2">
      <c r="BI765" s="371"/>
    </row>
    <row r="766" spans="1:76" x14ac:dyDescent="0.2">
      <c r="BI766" s="371"/>
    </row>
    <row r="767" spans="1:76" x14ac:dyDescent="0.2">
      <c r="BI767" s="371"/>
    </row>
    <row r="768" spans="1:76" x14ac:dyDescent="0.2">
      <c r="BI768" s="371"/>
    </row>
    <row r="769" spans="61:61" x14ac:dyDescent="0.2">
      <c r="BI769" s="371"/>
    </row>
    <row r="770" spans="61:61" x14ac:dyDescent="0.2">
      <c r="BI770" s="371"/>
    </row>
    <row r="771" spans="61:61" x14ac:dyDescent="0.2">
      <c r="BI771" s="371"/>
    </row>
    <row r="772" spans="61:61" x14ac:dyDescent="0.2">
      <c r="BI772" s="371"/>
    </row>
    <row r="773" spans="61:61" x14ac:dyDescent="0.2">
      <c r="BI773" s="371"/>
    </row>
    <row r="774" spans="61:61" x14ac:dyDescent="0.2">
      <c r="BI774" s="371"/>
    </row>
    <row r="775" spans="61:61" x14ac:dyDescent="0.2">
      <c r="BI775" s="371"/>
    </row>
    <row r="776" spans="61:61" x14ac:dyDescent="0.2">
      <c r="BI776" s="371"/>
    </row>
    <row r="777" spans="61:61" x14ac:dyDescent="0.2">
      <c r="BI777" s="371"/>
    </row>
    <row r="778" spans="61:61" x14ac:dyDescent="0.2">
      <c r="BI778" s="371"/>
    </row>
    <row r="779" spans="61:61" x14ac:dyDescent="0.2">
      <c r="BI779" s="371"/>
    </row>
    <row r="780" spans="61:61" x14ac:dyDescent="0.2">
      <c r="BI780" s="371"/>
    </row>
    <row r="781" spans="61:61" x14ac:dyDescent="0.2">
      <c r="BI781" s="371"/>
    </row>
    <row r="782" spans="61:61" x14ac:dyDescent="0.2">
      <c r="BI782" s="371"/>
    </row>
    <row r="783" spans="61:61" x14ac:dyDescent="0.2">
      <c r="BI783" s="371"/>
    </row>
    <row r="784" spans="61:61" x14ac:dyDescent="0.2">
      <c r="BI784" s="371"/>
    </row>
    <row r="785" spans="61:61" x14ac:dyDescent="0.2">
      <c r="BI785" s="371"/>
    </row>
    <row r="786" spans="61:61" x14ac:dyDescent="0.2">
      <c r="BI786" s="371"/>
    </row>
    <row r="787" spans="61:61" x14ac:dyDescent="0.2">
      <c r="BI787" s="371"/>
    </row>
    <row r="788" spans="61:61" x14ac:dyDescent="0.2">
      <c r="BI788" s="371"/>
    </row>
    <row r="789" spans="61:61" x14ac:dyDescent="0.2">
      <c r="BI789" s="371"/>
    </row>
    <row r="790" spans="61:61" x14ac:dyDescent="0.2">
      <c r="BI790" s="371"/>
    </row>
    <row r="791" spans="61:61" x14ac:dyDescent="0.2">
      <c r="BI791" s="371"/>
    </row>
    <row r="792" spans="61:61" x14ac:dyDescent="0.2">
      <c r="BI792" s="371"/>
    </row>
    <row r="793" spans="61:61" x14ac:dyDescent="0.2">
      <c r="BI793" s="371"/>
    </row>
    <row r="794" spans="61:61" x14ac:dyDescent="0.2">
      <c r="BI794" s="371"/>
    </row>
    <row r="795" spans="61:61" x14ac:dyDescent="0.2">
      <c r="BI795" s="371"/>
    </row>
    <row r="796" spans="61:61" x14ac:dyDescent="0.2">
      <c r="BI796" s="371"/>
    </row>
    <row r="797" spans="61:61" x14ac:dyDescent="0.2">
      <c r="BI797" s="371"/>
    </row>
    <row r="798" spans="61:61" x14ac:dyDescent="0.2">
      <c r="BI798" s="371"/>
    </row>
    <row r="799" spans="61:61" x14ac:dyDescent="0.2">
      <c r="BI799" s="371"/>
    </row>
  </sheetData>
  <sheetProtection formatCells="0" formatColumns="0" formatRows="0" insertRows="0"/>
  <dataConsolidate/>
  <phoneticPr fontId="0" type="noConversion"/>
  <conditionalFormatting sqref="AH6">
    <cfRule type="expression" dxfId="377" priority="324" stopIfTrue="1">
      <formula>AND((AH6=""),(A6="ADD"))</formula>
    </cfRule>
  </conditionalFormatting>
  <conditionalFormatting sqref="AI6">
    <cfRule type="expression" dxfId="376" priority="325" stopIfTrue="1">
      <formula>AND((AI6=""),(A6="ADD"))</formula>
    </cfRule>
  </conditionalFormatting>
  <conditionalFormatting sqref="BC6">
    <cfRule type="expression" dxfId="375" priority="330" stopIfTrue="1">
      <formula>AND((BC6=""),(A6="ADD"))</formula>
    </cfRule>
  </conditionalFormatting>
  <conditionalFormatting sqref="AX7:AY7">
    <cfRule type="expression" dxfId="374" priority="310" stopIfTrue="1">
      <formula>AND((AX7=""),($A7="ADD"))</formula>
    </cfRule>
  </conditionalFormatting>
  <conditionalFormatting sqref="BD6">
    <cfRule type="expression" dxfId="373" priority="308" stopIfTrue="1">
      <formula>AND((BD6=""),(A6="ADD"))</formula>
    </cfRule>
  </conditionalFormatting>
  <conditionalFormatting sqref="C7">
    <cfRule type="expression" dxfId="372" priority="306" stopIfTrue="1">
      <formula>AND((C7=""),(A7&lt;&gt;"ADD"),(A7&lt;&gt;""))</formula>
    </cfRule>
  </conditionalFormatting>
  <conditionalFormatting sqref="AJ6">
    <cfRule type="expression" dxfId="371" priority="360" stopIfTrue="1">
      <formula>AND((AJ6=""),(A6="ADD"))</formula>
    </cfRule>
  </conditionalFormatting>
  <conditionalFormatting sqref="AO6">
    <cfRule type="expression" dxfId="370" priority="393" stopIfTrue="1">
      <formula>AND((#REF!&gt;0),(#REF!=""),(A6="ADD"))</formula>
    </cfRule>
  </conditionalFormatting>
  <conditionalFormatting sqref="Q7">
    <cfRule type="expression" dxfId="369" priority="240" stopIfTrue="1">
      <formula>AND((Q7=""),($A7="ADD"))</formula>
    </cfRule>
  </conditionalFormatting>
  <conditionalFormatting sqref="S7">
    <cfRule type="expression" dxfId="368" priority="239" stopIfTrue="1">
      <formula>AND((S7=""),($A7="ADD"))</formula>
    </cfRule>
  </conditionalFormatting>
  <conditionalFormatting sqref="AQ6:AR6">
    <cfRule type="expression" dxfId="367" priority="419" stopIfTrue="1">
      <formula>AND((AQ6=""),(#REF!="ADD"), OR((AK6&lt;&gt;0),(AM6&lt;&gt;0)))</formula>
    </cfRule>
  </conditionalFormatting>
  <conditionalFormatting sqref="AM6">
    <cfRule type="expression" dxfId="366" priority="237" stopIfTrue="1">
      <formula>AND((AM6=""),(D6="ADD"))</formula>
    </cfRule>
  </conditionalFormatting>
  <conditionalFormatting sqref="AP6">
    <cfRule type="expression" dxfId="365" priority="234" stopIfTrue="1">
      <formula>AND((#REF!&gt;0),(#REF!=""),(C6="ADD"))</formula>
    </cfRule>
  </conditionalFormatting>
  <conditionalFormatting sqref="Y7:Z7">
    <cfRule type="expression" dxfId="364" priority="229">
      <formula>AND((Y7=""),($A7="ADD"))</formula>
    </cfRule>
  </conditionalFormatting>
  <conditionalFormatting sqref="BF7">
    <cfRule type="expression" dxfId="363" priority="226">
      <formula>$BE7=TRUE</formula>
    </cfRule>
  </conditionalFormatting>
  <conditionalFormatting sqref="F7">
    <cfRule type="expression" dxfId="362" priority="217">
      <formula>AND((F7=""),($A7&lt;&gt;""))</formula>
    </cfRule>
  </conditionalFormatting>
  <conditionalFormatting sqref="G7:G754">
    <cfRule type="expression" dxfId="361" priority="111">
      <formula>AND((G7=""),($A7&lt;&gt;""))</formula>
    </cfRule>
    <cfRule type="expression" dxfId="360" priority="216">
      <formula>AND(G7&lt;=F7,A7&lt;&gt;"")</formula>
    </cfRule>
  </conditionalFormatting>
  <conditionalFormatting sqref="R7">
    <cfRule type="expression" dxfId="359" priority="214" stopIfTrue="1">
      <formula>AND((R7=""),($A7="DELETE"))</formula>
    </cfRule>
  </conditionalFormatting>
  <conditionalFormatting sqref="AB7">
    <cfRule type="expression" dxfId="358" priority="106">
      <formula>AND((AB7=""),($A7="ADD"))</formula>
    </cfRule>
  </conditionalFormatting>
  <conditionalFormatting sqref="AD7">
    <cfRule type="expression" dxfId="357" priority="210" stopIfTrue="1">
      <formula>AND((AD7=""),($A7="ADD"))</formula>
    </cfRule>
  </conditionalFormatting>
  <conditionalFormatting sqref="AE7">
    <cfRule type="expression" dxfId="356" priority="208" stopIfTrue="1">
      <formula>AND((AE7=""),($A7="ADD"))</formula>
    </cfRule>
  </conditionalFormatting>
  <conditionalFormatting sqref="AF7">
    <cfRule type="expression" dxfId="355" priority="206" stopIfTrue="1">
      <formula>AND((AF7=""),($A7="ADD"))</formula>
    </cfRule>
  </conditionalFormatting>
  <conditionalFormatting sqref="AM7">
    <cfRule type="expression" dxfId="354" priority="194" stopIfTrue="1">
      <formula>AND((AM7=""),($A7="ADD"))</formula>
    </cfRule>
  </conditionalFormatting>
  <conditionalFormatting sqref="AN7">
    <cfRule type="expression" dxfId="353" priority="192" stopIfTrue="1">
      <formula>AND((AN7=""),($A7="ADD"))</formula>
    </cfRule>
  </conditionalFormatting>
  <conditionalFormatting sqref="AP7">
    <cfRule type="expression" dxfId="352" priority="190" stopIfTrue="1">
      <formula>AND((AP7=""),($A7="ADD"))</formula>
    </cfRule>
  </conditionalFormatting>
  <conditionalFormatting sqref="BG7">
    <cfRule type="expression" dxfId="351" priority="181">
      <formula>$BE7=TRUE</formula>
    </cfRule>
  </conditionalFormatting>
  <conditionalFormatting sqref="V7">
    <cfRule type="expression" dxfId="350" priority="174" stopIfTrue="1">
      <formula>AND((V7=""),($A7="ADD"))</formula>
    </cfRule>
  </conditionalFormatting>
  <conditionalFormatting sqref="AG7">
    <cfRule type="expression" dxfId="349" priority="173" stopIfTrue="1">
      <formula>AND((AG7=""),($A7="ADD"))</formula>
    </cfRule>
  </conditionalFormatting>
  <conditionalFormatting sqref="AH7">
    <cfRule type="expression" dxfId="348" priority="172" stopIfTrue="1">
      <formula>AND((AH7=""),($A7="ADD"))</formula>
    </cfRule>
  </conditionalFormatting>
  <conditionalFormatting sqref="AI7">
    <cfRule type="expression" dxfId="347" priority="171" stopIfTrue="1">
      <formula>AND((AI7=""),($A7="ADD"))</formula>
    </cfRule>
  </conditionalFormatting>
  <conditionalFormatting sqref="AJ7">
    <cfRule type="expression" dxfId="346" priority="170" stopIfTrue="1">
      <formula>AND((AJ7=""),($A7="ADD"))</formula>
    </cfRule>
  </conditionalFormatting>
  <conditionalFormatting sqref="AK7">
    <cfRule type="expression" dxfId="345" priority="169" stopIfTrue="1">
      <formula>AND((AK7=""),($A7="ADD"))</formula>
    </cfRule>
  </conditionalFormatting>
  <conditionalFormatting sqref="AS7:AS754">
    <cfRule type="expression" dxfId="344" priority="167" stopIfTrue="1">
      <formula>AND((AU7=""),($A7="ADD"),AR7&lt;&gt;"")</formula>
    </cfRule>
  </conditionalFormatting>
  <conditionalFormatting sqref="AT7:AT754">
    <cfRule type="expression" dxfId="343" priority="166" stopIfTrue="1">
      <formula>AND((AU7=""),($A7="ADD"),AR7&lt;&gt;"")</formula>
    </cfRule>
  </conditionalFormatting>
  <conditionalFormatting sqref="AU7:AU754">
    <cfRule type="expression" dxfId="342" priority="165" stopIfTrue="1">
      <formula>AND((AU7=""),($A7="ADD"),AR7&lt;&gt;"")</formula>
    </cfRule>
  </conditionalFormatting>
  <conditionalFormatting sqref="AV7">
    <cfRule type="expression" dxfId="341" priority="164" stopIfTrue="1">
      <formula>AND((AV7=""),($A7="ADD"))</formula>
    </cfRule>
  </conditionalFormatting>
  <conditionalFormatting sqref="AW7">
    <cfRule type="expression" dxfId="340" priority="163" stopIfTrue="1">
      <formula>AND((AW7=""),($A7="ADD"))</formula>
    </cfRule>
  </conditionalFormatting>
  <conditionalFormatting sqref="BB7">
    <cfRule type="expression" dxfId="339" priority="162" stopIfTrue="1">
      <formula>AND((BB7=""),($A7="ADD"))</formula>
    </cfRule>
  </conditionalFormatting>
  <conditionalFormatting sqref="BC7">
    <cfRule type="expression" dxfId="338" priority="161" stopIfTrue="1">
      <formula>AND((BC7=""),($A7="ADD"))</formula>
    </cfRule>
  </conditionalFormatting>
  <conditionalFormatting sqref="BD7">
    <cfRule type="expression" dxfId="337" priority="160" stopIfTrue="1">
      <formula>AND((BD7=""),($A7="ADD"))</formula>
    </cfRule>
  </conditionalFormatting>
  <conditionalFormatting sqref="BE7">
    <cfRule type="expression" dxfId="336" priority="159" stopIfTrue="1">
      <formula>AND((BE7=""),($A7="ADD"))</formula>
    </cfRule>
  </conditionalFormatting>
  <conditionalFormatting sqref="BI7">
    <cfRule type="expression" dxfId="335" priority="157" stopIfTrue="1">
      <formula>AND((BI7=""),($A7="ADD"))</formula>
    </cfRule>
  </conditionalFormatting>
  <conditionalFormatting sqref="AK6">
    <cfRule type="expression" dxfId="334" priority="137" stopIfTrue="1">
      <formula>AND((AK6=""),(A6="ADD"))</formula>
    </cfRule>
  </conditionalFormatting>
  <conditionalFormatting sqref="BH6">
    <cfRule type="expression" dxfId="333" priority="427" stopIfTrue="1">
      <formula>AND((BH6=""),(#REF!="ADD"))</formula>
    </cfRule>
  </conditionalFormatting>
  <conditionalFormatting sqref="AA7">
    <cfRule type="expression" dxfId="332" priority="136" stopIfTrue="1">
      <formula>AND((AA7=""),($A7="ADD"))</formula>
    </cfRule>
  </conditionalFormatting>
  <conditionalFormatting sqref="W7">
    <cfRule type="expression" dxfId="331" priority="132" stopIfTrue="1">
      <formula>AND((W7=""),($A7="ADD"))</formula>
    </cfRule>
  </conditionalFormatting>
  <conditionalFormatting sqref="U7">
    <cfRule type="expression" dxfId="330" priority="128" stopIfTrue="1">
      <formula>AND((U7=""),($A7="ADD"))</formula>
    </cfRule>
  </conditionalFormatting>
  <conditionalFormatting sqref="BR7">
    <cfRule type="expression" dxfId="329" priority="127">
      <formula>AND((BR7=""),($A7="UPDATE"))</formula>
    </cfRule>
  </conditionalFormatting>
  <conditionalFormatting sqref="T7:T754">
    <cfRule type="expression" dxfId="328" priority="108">
      <formula>AND((U7="N"),($A7&lt;&gt;""))</formula>
    </cfRule>
    <cfRule type="expression" dxfId="327" priority="109">
      <formula>T7&gt;60</formula>
    </cfRule>
    <cfRule type="expression" dxfId="326" priority="110">
      <formula>T7&lt;0</formula>
    </cfRule>
    <cfRule type="expression" dxfId="325" priority="125">
      <formula>AND((U7="N"),($A7&lt;&gt;""),NOT(ISNUMBER(T7)))</formula>
    </cfRule>
  </conditionalFormatting>
  <conditionalFormatting sqref="AN6">
    <cfRule type="expression" dxfId="324" priority="119" stopIfTrue="1">
      <formula>AND((#REF!&gt;0),(#REF!=""),(A6="ADD"))</formula>
    </cfRule>
  </conditionalFormatting>
  <conditionalFormatting sqref="H7">
    <cfRule type="expression" dxfId="323" priority="117" stopIfTrue="1">
      <formula>AND((H7=""),($A7="ADD"))</formula>
    </cfRule>
  </conditionalFormatting>
  <conditionalFormatting sqref="I7">
    <cfRule type="expression" dxfId="322" priority="114" stopIfTrue="1">
      <formula>AND((I7=""),($A7="ADD"))</formula>
    </cfRule>
  </conditionalFormatting>
  <conditionalFormatting sqref="AZ7">
    <cfRule type="expression" dxfId="321" priority="113">
      <formula>AND((AZ7=""),($A7="ADD"))</formula>
    </cfRule>
  </conditionalFormatting>
  <conditionalFormatting sqref="BA7">
    <cfRule type="expression" dxfId="320" priority="112">
      <formula>AND((BA7=""),($A7="ADD"))</formula>
    </cfRule>
  </conditionalFormatting>
  <conditionalFormatting sqref="AL6">
    <cfRule type="expression" dxfId="319" priority="442" stopIfTrue="1">
      <formula>AND((AK6&gt;0),(AL6=""),(A6="ADD"))</formula>
    </cfRule>
  </conditionalFormatting>
  <conditionalFormatting sqref="AB7">
    <cfRule type="expression" dxfId="318" priority="211">
      <formula>AND(FIND("CHIP",X7),AB7&lt;&gt;0)</formula>
    </cfRule>
  </conditionalFormatting>
  <conditionalFormatting sqref="BK7">
    <cfRule type="expression" dxfId="317" priority="54" stopIfTrue="1">
      <formula>AND((BK7=""),($A7="ADD"))</formula>
    </cfRule>
  </conditionalFormatting>
  <conditionalFormatting sqref="AX8:AY754">
    <cfRule type="expression" dxfId="316" priority="52" stopIfTrue="1">
      <formula>AND((AX8=""),($A8="ADD"))</formula>
    </cfRule>
  </conditionalFormatting>
  <conditionalFormatting sqref="C8:C754">
    <cfRule type="expression" dxfId="315" priority="51" stopIfTrue="1">
      <formula>AND((C8=""),(A8&lt;&gt;"ADD"),(A8&lt;&gt;""))</formula>
    </cfRule>
  </conditionalFormatting>
  <conditionalFormatting sqref="Q8:Q754">
    <cfRule type="expression" dxfId="314" priority="50" stopIfTrue="1">
      <formula>AND((Q8=""),($A8="ADD"))</formula>
    </cfRule>
  </conditionalFormatting>
  <conditionalFormatting sqref="S8:S754">
    <cfRule type="expression" dxfId="313" priority="49" stopIfTrue="1">
      <formula>AND((S8=""),($A8="ADD"))</formula>
    </cfRule>
  </conditionalFormatting>
  <conditionalFormatting sqref="Y8:Z754">
    <cfRule type="expression" dxfId="312" priority="48">
      <formula>AND((Y8=""),($A8="ADD"))</formula>
    </cfRule>
  </conditionalFormatting>
  <conditionalFormatting sqref="BF8:BF754">
    <cfRule type="expression" dxfId="311" priority="47">
      <formula>$BE8=TRUE</formula>
    </cfRule>
  </conditionalFormatting>
  <conditionalFormatting sqref="F8:F754">
    <cfRule type="expression" dxfId="310" priority="45">
      <formula>AND((F8=""),($A8&lt;&gt;""))</formula>
    </cfRule>
  </conditionalFormatting>
  <conditionalFormatting sqref="R8:R754">
    <cfRule type="expression" dxfId="309" priority="43" stopIfTrue="1">
      <formula>AND((R8=""),($A8="DELETE"))</formula>
    </cfRule>
  </conditionalFormatting>
  <conditionalFormatting sqref="AB8:AB754">
    <cfRule type="expression" dxfId="308" priority="5">
      <formula>AND((AB8=""),($A8="ADD"))</formula>
    </cfRule>
  </conditionalFormatting>
  <conditionalFormatting sqref="AD8:AD754">
    <cfRule type="expression" dxfId="307" priority="41" stopIfTrue="1">
      <formula>AND((AD8=""),($A8="ADD"))</formula>
    </cfRule>
  </conditionalFormatting>
  <conditionalFormatting sqref="AE8:AE754">
    <cfRule type="expression" dxfId="306" priority="40" stopIfTrue="1">
      <formula>AND((AE8=""),($A8="ADD"))</formula>
    </cfRule>
  </conditionalFormatting>
  <conditionalFormatting sqref="AF8:AF754">
    <cfRule type="expression" dxfId="305" priority="39" stopIfTrue="1">
      <formula>AND((AF8=""),($A8="ADD"))</formula>
    </cfRule>
  </conditionalFormatting>
  <conditionalFormatting sqref="AM8:AM754">
    <cfRule type="expression" dxfId="304" priority="38" stopIfTrue="1">
      <formula>AND((AM8=""),($A8="ADD"))</formula>
    </cfRule>
  </conditionalFormatting>
  <conditionalFormatting sqref="AN8:AN754">
    <cfRule type="expression" dxfId="303" priority="37" stopIfTrue="1">
      <formula>AND((AN8=""),($A8="ADD"))</formula>
    </cfRule>
  </conditionalFormatting>
  <conditionalFormatting sqref="AP8:AP754">
    <cfRule type="expression" dxfId="302" priority="36" stopIfTrue="1">
      <formula>AND((AP8=""),($A8="ADD"))</formula>
    </cfRule>
  </conditionalFormatting>
  <conditionalFormatting sqref="BG8:BG754">
    <cfRule type="expression" dxfId="301" priority="35">
      <formula>$BE8=TRUE</formula>
    </cfRule>
  </conditionalFormatting>
  <conditionalFormatting sqref="V8:V754">
    <cfRule type="expression" dxfId="300" priority="34" stopIfTrue="1">
      <formula>AND((V8=""),($A8="ADD"))</formula>
    </cfRule>
  </conditionalFormatting>
  <conditionalFormatting sqref="AG8:AG754">
    <cfRule type="expression" dxfId="299" priority="33" stopIfTrue="1">
      <formula>AND((AG8=""),($A8="ADD"))</formula>
    </cfRule>
  </conditionalFormatting>
  <conditionalFormatting sqref="AH8:AH754">
    <cfRule type="expression" dxfId="298" priority="32" stopIfTrue="1">
      <formula>AND((AH8=""),($A8="ADD"))</formula>
    </cfRule>
  </conditionalFormatting>
  <conditionalFormatting sqref="AI8:AI754">
    <cfRule type="expression" dxfId="297" priority="31" stopIfTrue="1">
      <formula>AND((AI8=""),($A8="ADD"))</formula>
    </cfRule>
  </conditionalFormatting>
  <conditionalFormatting sqref="AJ8:AJ754">
    <cfRule type="expression" dxfId="296" priority="30" stopIfTrue="1">
      <formula>AND((AJ8=""),($A8="ADD"))</formula>
    </cfRule>
  </conditionalFormatting>
  <conditionalFormatting sqref="AK8:AK754">
    <cfRule type="expression" dxfId="295" priority="29" stopIfTrue="1">
      <formula>AND((AK8=""),($A8="ADD"))</formula>
    </cfRule>
  </conditionalFormatting>
  <conditionalFormatting sqref="AV8:AV754">
    <cfRule type="expression" dxfId="294" priority="25" stopIfTrue="1">
      <formula>AND((AV8=""),($A8="ADD"))</formula>
    </cfRule>
  </conditionalFormatting>
  <conditionalFormatting sqref="AW8:AW754">
    <cfRule type="expression" dxfId="293" priority="24" stopIfTrue="1">
      <formula>AND((AW8=""),($A8="ADD"))</formula>
    </cfRule>
  </conditionalFormatting>
  <conditionalFormatting sqref="BB8:BB754">
    <cfRule type="expression" dxfId="292" priority="23" stopIfTrue="1">
      <formula>AND((BB8=""),($A8="ADD"))</formula>
    </cfRule>
  </conditionalFormatting>
  <conditionalFormatting sqref="BC8:BC754">
    <cfRule type="expression" dxfId="291" priority="22" stopIfTrue="1">
      <formula>AND((BC8=""),($A8="ADD"))</formula>
    </cfRule>
  </conditionalFormatting>
  <conditionalFormatting sqref="BD8:BD754">
    <cfRule type="expression" dxfId="290" priority="21" stopIfTrue="1">
      <formula>AND((BD8=""),($A8="ADD"))</formula>
    </cfRule>
  </conditionalFormatting>
  <conditionalFormatting sqref="BE8:BE754">
    <cfRule type="expression" dxfId="289" priority="20" stopIfTrue="1">
      <formula>AND((BE8=""),($A8="ADD"))</formula>
    </cfRule>
  </conditionalFormatting>
  <conditionalFormatting sqref="BI8:BI754">
    <cfRule type="expression" dxfId="288" priority="19" stopIfTrue="1">
      <formula>AND((BI8=""),($A8="ADD"))</formula>
    </cfRule>
  </conditionalFormatting>
  <conditionalFormatting sqref="AA8:AA754">
    <cfRule type="expression" dxfId="287" priority="18" stopIfTrue="1">
      <formula>AND((AA8=""),($A8="ADD"))</formula>
    </cfRule>
  </conditionalFormatting>
  <conditionalFormatting sqref="W8:W754">
    <cfRule type="expression" dxfId="286" priority="17" stopIfTrue="1">
      <formula>AND((W8=""),($A8="ADD"))</formula>
    </cfRule>
  </conditionalFormatting>
  <conditionalFormatting sqref="U8:U754">
    <cfRule type="expression" dxfId="285" priority="16" stopIfTrue="1">
      <formula>AND((U8=""),($A8="ADD"))</formula>
    </cfRule>
  </conditionalFormatting>
  <conditionalFormatting sqref="BR8:BR754">
    <cfRule type="expression" dxfId="284" priority="15">
      <formula>AND((BR8=""),($A8="UPDATE"))</formula>
    </cfRule>
  </conditionalFormatting>
  <conditionalFormatting sqref="H8:H754">
    <cfRule type="expression" dxfId="283" priority="13" stopIfTrue="1">
      <formula>AND((H8=""),($A8="ADD"))</formula>
    </cfRule>
  </conditionalFormatting>
  <conditionalFormatting sqref="I8:I754">
    <cfRule type="expression" dxfId="282" priority="12" stopIfTrue="1">
      <formula>AND((I8=""),($A8="ADD"))</formula>
    </cfRule>
  </conditionalFormatting>
  <conditionalFormatting sqref="AZ8:AZ754">
    <cfRule type="expression" dxfId="281" priority="11">
      <formula>AND((AZ8=""),($A8="ADD"))</formula>
    </cfRule>
  </conditionalFormatting>
  <conditionalFormatting sqref="BA8:BA754">
    <cfRule type="expression" dxfId="280" priority="10">
      <formula>AND((BA8=""),($A8="ADD"))</formula>
    </cfRule>
  </conditionalFormatting>
  <conditionalFormatting sqref="AB8:AB754">
    <cfRule type="expression" dxfId="279" priority="42">
      <formula>AND(FIND("CHIP",X8),AB8&lt;&gt;0)</formula>
    </cfRule>
  </conditionalFormatting>
  <conditionalFormatting sqref="BK8:BK754">
    <cfRule type="expression" dxfId="278" priority="4" stopIfTrue="1">
      <formula>AND((BK8=""),($A8="ADD"))</formula>
    </cfRule>
  </conditionalFormatting>
  <conditionalFormatting sqref="E7:E131">
    <cfRule type="expression" dxfId="277" priority="2">
      <formula>AND((E7=""),(A7&lt;&gt;""))</formula>
    </cfRule>
  </conditionalFormatting>
  <conditionalFormatting sqref="E132:E754">
    <cfRule type="expression" dxfId="276" priority="1">
      <formula>AND((E132=""),(A132&lt;&gt;""))</formula>
    </cfRule>
  </conditionalFormatting>
  <conditionalFormatting sqref="B7:B754">
    <cfRule type="expression" dxfId="275" priority="472">
      <formula>AND((E6=""),(A7&lt;&gt;""))</formula>
    </cfRule>
  </conditionalFormatting>
  <dataValidations count="28">
    <dataValidation allowBlank="1" showInputMessage="1" showErrorMessage="1" errorTitle="Seal Date" error="This is not a valid seal date." sqref="R5:R754 B5 T5:W5"/>
    <dataValidation allowBlank="1" showInputMessage="1" showErrorMessage="1" sqref="AL6 AN6:AR6 BB6 BE6:BI6"/>
    <dataValidation type="list" allowBlank="1" showInputMessage="1" showErrorMessage="1" sqref="BE7:BE754">
      <formula1>TrueFalse</formula1>
    </dataValidation>
    <dataValidation type="decimal" allowBlank="1" showInputMessage="1" showErrorMessage="1" errorTitle="Shoulder Side" error="The shoulder side must be either L or R" sqref="V6:V754">
      <formula1>0</formula1>
      <formula2>25</formula2>
    </dataValidation>
    <dataValidation type="list" allowBlank="1" showInputMessage="1" showErrorMessage="1" sqref="AC7:AC754">
      <formula1>#REF!</formula1>
    </dataValidation>
    <dataValidation type="decimal" errorStyle="warning" allowBlank="1" showInputMessage="1" showErrorMessage="1" errorTitle="Surface Width" error="Value is outside the range of 0.5 - 60.0.  Do you wish to continue?" sqref="T6:T754">
      <formula1>0.5</formula1>
      <formula2>60</formula2>
    </dataValidation>
    <dataValidation type="decimal" errorStyle="warning" allowBlank="1" showInputMessage="1" showErrorMessage="1" errorTitle="Design Life" error="Value is outside range of 1 - 60.  Do you wish to continue?" sqref="W6:W754">
      <formula1>1</formula1>
      <formula2>60</formula2>
    </dataValidation>
    <dataValidation type="whole" allowBlank="1" showInputMessage="1" showErrorMessage="1" sqref="AD6">
      <formula1>1</formula1>
      <formula2>40</formula2>
    </dataValidation>
    <dataValidation type="whole" allowBlank="1" showInputMessage="1" showErrorMessage="1" sqref="AH6:AH754">
      <formula1>0</formula1>
      <formula2>9</formula2>
    </dataValidation>
    <dataValidation type="whole" allowBlank="1" showInputMessage="1" showErrorMessage="1" sqref="AI6:AI754">
      <formula1>0</formula1>
      <formula2>20</formula2>
    </dataValidation>
    <dataValidation type="decimal" allowBlank="1" showInputMessage="1" showErrorMessage="1" sqref="AM6 AK6:AK754">
      <formula1>0</formula1>
      <formula2>5</formula2>
    </dataValidation>
    <dataValidation type="whole" allowBlank="1" showInputMessage="1" showErrorMessage="1" sqref="AN7:AN754">
      <formula1>0</formula1>
      <formula2>99</formula2>
    </dataValidation>
    <dataValidation type="date" allowBlank="1" showInputMessage="1" showErrorMessage="1" errorTitle="Seal Date" error="This is not a valid seal date." sqref="Q6:Q754">
      <formula1>29221</formula1>
      <formula2>54789</formula2>
    </dataValidation>
    <dataValidation type="whole" allowBlank="1" showInputMessage="1" showErrorMessage="1" sqref="AE6">
      <formula1>1</formula1>
      <formula2>6</formula2>
    </dataValidation>
    <dataValidation type="whole" allowBlank="1" showInputMessage="1" showErrorMessage="1" sqref="AB6:AB754">
      <formula1>0</formula1>
      <formula2>500</formula2>
    </dataValidation>
    <dataValidation type="list" allowBlank="1" showInputMessage="1" showErrorMessage="1" errorTitle="Shoulder Side" error="The shoulder side must be either L or R" sqref="U7:U754 B7:B754">
      <formula1>FullWidth</formula1>
    </dataValidation>
    <dataValidation type="list" allowBlank="1" showInputMessage="1" showErrorMessage="1" sqref="AA7:AA754">
      <formula1>SurfFunction</formula1>
    </dataValidation>
    <dataValidation type="list" allowBlank="1" showInputMessage="1" showErrorMessage="1" sqref="AF7:AF754">
      <formula1>PaveSource</formula1>
    </dataValidation>
    <dataValidation type="list" allowBlank="1" showInputMessage="1" showErrorMessage="1" sqref="AG7:AG754">
      <formula1>SurfBinder</formula1>
    </dataValidation>
    <dataValidation type="list" allowBlank="1" showInputMessage="1" showErrorMessage="1" sqref="AJ7:AJ754">
      <formula1>SurfCutter</formula1>
    </dataValidation>
    <dataValidation type="whole" allowBlank="1" showInputMessage="1" showErrorMessage="1" sqref="F6:N754">
      <formula1>0</formula1>
      <formula2>22000</formula2>
    </dataValidation>
    <dataValidation type="list" allowBlank="1" showInputMessage="1" showErrorMessage="1" sqref="A6:A754">
      <formula1>Action</formula1>
    </dataValidation>
    <dataValidation type="list" allowBlank="1" showInputMessage="1" showErrorMessage="1" sqref="Y7:Y754">
      <formula1>SurfMatDesc</formula1>
    </dataValidation>
    <dataValidation type="list" allowBlank="1" showInputMessage="1" showErrorMessage="1" sqref="AD7:AE754">
      <formula1>Chip_Size</formula1>
    </dataValidation>
    <dataValidation type="list" allowBlank="1" showInputMessage="1" showErrorMessage="1" sqref="AM7:AM754">
      <formula1>SurfAdhesionDesc</formula1>
    </dataValidation>
    <dataValidation type="list" allowBlank="1" showInputMessage="1" showErrorMessage="1" sqref="AP7:AP754">
      <formula1>SurfAdditiveDesc</formula1>
    </dataValidation>
    <dataValidation type="list" allowBlank="1" showInputMessage="1" showErrorMessage="1" sqref="AR7:AR754">
      <formula1>Polymer_Desc</formula1>
    </dataValidation>
    <dataValidation type="list" allowBlank="1" showInputMessage="1" showErrorMessage="1" sqref="BI7:BI754">
      <formula1>Surf_Reason_Desc</formula1>
    </dataValidation>
  </dataValidations>
  <pageMargins left="0.55118110236220474" right="0.55118110236220474" top="0.78740157480314965" bottom="0.78740157480314965" header="0.31496062992125984" footer="0.15748031496062992"/>
  <pageSetup paperSize="8" scale="41" orientation="landscape"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Lookups!$B$4:$B$2720</xm:f>
          </x14:formula1>
          <xm:sqref>E132:E754</xm:sqref>
        </x14:dataValidation>
        <x14:dataValidation type="list" allowBlank="1" showInputMessage="1" showErrorMessage="1">
          <x14:formula1>
            <xm:f>Lookups!$AH$3:$AH$7</xm:f>
          </x14:formula1>
          <xm:sqref>BG7:BG754</xm:sqref>
        </x14:dataValidation>
        <x14:dataValidation type="list" allowBlank="1" showInputMessage="1" showErrorMessage="1" errorTitle="Seal Date" error="This is not a valid seal date.">
          <x14:formula1>
            <xm:f>Lookups!$DX$3:$DX$100</xm:f>
          </x14:formula1>
          <xm:sqref>S7:S754</xm:sqref>
        </x14:dataValidation>
        <x14:dataValidation type="list" allowBlank="1" showInputMessage="1" showErrorMessage="1">
          <x14:formula1>
            <xm:f>Lookups!$AE$3:$AE$53</xm:f>
          </x14:formula1>
          <xm:sqref>BK7</xm:sqref>
        </x14:dataValidation>
        <x14:dataValidation type="list" errorStyle="warning" allowBlank="1" showInputMessage="1" showErrorMessage="1">
          <x14:formula1>
            <xm:f>Lookups!$B$4:$B$2720</xm:f>
          </x14:formula1>
          <xm:sqref>E7:E131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D835"/>
  <sheetViews>
    <sheetView showGridLines="0" workbookViewId="0">
      <pane ySplit="5" topLeftCell="A6" activePane="bottomLeft" state="frozen"/>
      <selection activeCell="K43" sqref="K43"/>
      <selection pane="bottomLeft" activeCell="E8" sqref="E8"/>
    </sheetView>
  </sheetViews>
  <sheetFormatPr defaultRowHeight="12.75" outlineLevelRow="1" outlineLevelCol="1" x14ac:dyDescent="0.2"/>
  <cols>
    <col min="1" max="1" width="7.85546875" style="9" customWidth="1"/>
    <col min="2" max="2" width="12.85546875" style="371" customWidth="1"/>
    <col min="3" max="3" width="7.7109375" style="6" customWidth="1"/>
    <col min="4" max="4" width="5.7109375" style="618" hidden="1" customWidth="1" outlineLevel="1"/>
    <col min="5" max="5" width="19.85546875" style="369" customWidth="1" collapsed="1"/>
    <col min="6" max="6" width="7.42578125" style="18" customWidth="1"/>
    <col min="7" max="7" width="7.42578125" style="9" customWidth="1"/>
    <col min="8" max="8" width="14.28515625" style="600" customWidth="1"/>
    <col min="9" max="9" width="14.42578125" style="600" customWidth="1"/>
    <col min="10" max="10" width="10.85546875" style="19" customWidth="1"/>
    <col min="11" max="11" width="10.140625" style="9" bestFit="1" customWidth="1"/>
    <col min="12" max="12" width="14.5703125" style="371" customWidth="1"/>
    <col min="13" max="13" width="10.140625" style="9" bestFit="1" customWidth="1"/>
    <col min="14" max="14" width="10.85546875" style="9" customWidth="1"/>
    <col min="15" max="18" width="9.140625" style="9"/>
    <col min="19" max="19" width="13.5703125" style="9" customWidth="1"/>
    <col min="20" max="20" width="10.140625" style="9" customWidth="1"/>
    <col min="21" max="21" width="14.42578125" style="9" customWidth="1"/>
    <col min="22" max="22" width="9.140625" style="9"/>
    <col min="23" max="23" width="10.7109375" style="9" customWidth="1"/>
    <col min="24" max="24" width="21.7109375" style="616" hidden="1" customWidth="1" outlineLevel="1"/>
    <col min="25" max="25" width="16.140625" style="9" customWidth="1" collapsed="1"/>
    <col min="26" max="26" width="9.140625" style="9"/>
    <col min="27" max="27" width="9.140625" style="371"/>
    <col min="28" max="28" width="11.28515625" style="371" customWidth="1"/>
    <col min="29" max="29" width="13" style="9" customWidth="1"/>
    <col min="30" max="30" width="13.5703125" style="9" customWidth="1"/>
    <col min="31" max="31" width="16.85546875" style="9" customWidth="1"/>
    <col min="32" max="32" width="11" style="9" customWidth="1"/>
    <col min="33" max="33" width="12.5703125" style="9" customWidth="1"/>
    <col min="34" max="35" width="9.140625" style="9"/>
    <col min="36" max="36" width="11" style="9" customWidth="1"/>
    <col min="37" max="37" width="19.28515625" style="9" customWidth="1"/>
    <col min="38" max="38" width="5.85546875" style="9" hidden="1" customWidth="1" outlineLevel="1"/>
    <col min="39" max="39" width="8.140625" style="9" hidden="1" customWidth="1" outlineLevel="1"/>
    <col min="40" max="40" width="11.28515625" style="9" hidden="1" customWidth="1" outlineLevel="1"/>
    <col min="41" max="41" width="8.42578125" style="9" hidden="1" customWidth="1" outlineLevel="1"/>
    <col min="42" max="42" width="13.140625" style="9" hidden="1" customWidth="1" outlineLevel="1"/>
    <col min="43" max="43" width="11.42578125" style="9" hidden="1" customWidth="1" outlineLevel="1"/>
    <col min="44" max="44" width="10.7109375" style="9" hidden="1" customWidth="1" outlineLevel="1"/>
    <col min="45" max="45" width="13.140625" style="9" hidden="1" customWidth="1" outlineLevel="1"/>
    <col min="46" max="46" width="11.42578125" style="9" hidden="1" customWidth="1" outlineLevel="1"/>
    <col min="47" max="47" width="7.7109375" style="9" hidden="1" customWidth="1" outlineLevel="1"/>
    <col min="48" max="48" width="8.7109375" style="9" hidden="1" customWidth="1" outlineLevel="1"/>
    <col min="49" max="49" width="15.28515625" style="9" hidden="1" customWidth="1" outlineLevel="1"/>
    <col min="50" max="50" width="12.7109375" style="9" hidden="1" customWidth="1" outlineLevel="1"/>
    <col min="51" max="55" width="0" style="9" hidden="1" customWidth="1" outlineLevel="1"/>
    <col min="56" max="56" width="9.140625" style="9" collapsed="1"/>
    <col min="57" max="16384" width="9.140625" style="9"/>
  </cols>
  <sheetData>
    <row r="1" spans="1:55" s="371" customFormat="1" x14ac:dyDescent="0.2">
      <c r="A1"/>
      <c r="B1"/>
      <c r="C1"/>
      <c r="D1" s="236"/>
      <c r="E1" s="369"/>
      <c r="F1"/>
      <c r="G1"/>
      <c r="H1" s="599"/>
      <c r="I1" s="599"/>
      <c r="J1"/>
      <c r="K1"/>
      <c r="M1"/>
      <c r="N1"/>
      <c r="O1"/>
      <c r="P1"/>
      <c r="Q1"/>
      <c r="R1"/>
      <c r="S1"/>
      <c r="T1"/>
      <c r="U1"/>
      <c r="V1"/>
      <c r="W1"/>
      <c r="X1" s="236"/>
      <c r="Y1"/>
      <c r="Z1"/>
      <c r="AA1" s="298"/>
      <c r="AB1"/>
      <c r="AC1"/>
      <c r="AD1"/>
      <c r="AE1"/>
      <c r="AF1"/>
      <c r="AG1"/>
      <c r="AH1" s="603"/>
      <c r="AI1" s="603"/>
      <c r="AJ1"/>
      <c r="AK1"/>
      <c r="AL1"/>
      <c r="AM1"/>
      <c r="AN1"/>
      <c r="AO1"/>
      <c r="AP1"/>
      <c r="AQ1"/>
      <c r="AR1"/>
      <c r="AS1"/>
      <c r="AT1"/>
      <c r="AU1"/>
      <c r="AV1"/>
    </row>
    <row r="2" spans="1:55" s="371" customFormat="1" ht="11.25" x14ac:dyDescent="0.2">
      <c r="D2" s="523"/>
      <c r="E2" s="369"/>
      <c r="H2" s="600"/>
      <c r="I2" s="600"/>
      <c r="X2" s="519"/>
    </row>
    <row r="3" spans="1:55" ht="15.75" x14ac:dyDescent="0.25">
      <c r="A3" s="5" t="s">
        <v>225</v>
      </c>
      <c r="C3" s="368"/>
      <c r="D3" s="622"/>
      <c r="F3" s="369"/>
      <c r="G3" s="369"/>
      <c r="K3" s="372"/>
      <c r="M3" s="373"/>
      <c r="N3" s="372"/>
      <c r="O3" s="373"/>
      <c r="P3" s="371"/>
      <c r="Q3" s="371"/>
      <c r="R3" s="371"/>
      <c r="S3" s="371"/>
      <c r="T3" s="371"/>
      <c r="U3" s="371"/>
      <c r="V3" s="371"/>
      <c r="W3" s="371"/>
      <c r="X3" s="523"/>
      <c r="Y3" s="371"/>
      <c r="Z3" s="371"/>
      <c r="AC3" s="371"/>
      <c r="AD3" s="371"/>
      <c r="AE3" s="371"/>
      <c r="AF3" s="371"/>
      <c r="AG3" s="371"/>
      <c r="AH3" s="371"/>
      <c r="AI3" s="371"/>
      <c r="AJ3" s="371"/>
      <c r="AK3" s="371"/>
      <c r="AL3" s="371"/>
      <c r="AM3" s="371"/>
      <c r="AN3" s="371"/>
      <c r="AO3" s="371"/>
      <c r="AP3" s="371"/>
      <c r="AQ3" s="371"/>
      <c r="AR3" s="371"/>
      <c r="AS3" s="371"/>
      <c r="AT3" s="371"/>
      <c r="AU3" s="371"/>
      <c r="AV3" s="371"/>
    </row>
    <row r="4" spans="1:55" ht="21.75" customHeight="1" thickBot="1" x14ac:dyDescent="0.3">
      <c r="A4" s="501" t="s">
        <v>4095</v>
      </c>
      <c r="B4" s="535"/>
      <c r="C4" s="501"/>
      <c r="D4" s="507"/>
      <c r="E4" s="503"/>
      <c r="F4" s="501"/>
      <c r="G4" s="501"/>
      <c r="H4" s="601"/>
      <c r="I4" s="601"/>
      <c r="J4" s="507"/>
      <c r="K4" s="10"/>
      <c r="N4" s="10"/>
      <c r="X4" s="523"/>
    </row>
    <row r="5" spans="1:55" ht="40.5" customHeight="1" thickTop="1" thickBot="1" x14ac:dyDescent="0.25">
      <c r="A5" s="1"/>
      <c r="B5" s="363"/>
      <c r="C5" s="1"/>
      <c r="D5" s="621"/>
      <c r="E5" s="364"/>
      <c r="F5" s="1"/>
      <c r="G5" s="1"/>
      <c r="H5" s="602"/>
      <c r="I5" s="602"/>
      <c r="J5" s="1"/>
      <c r="K5" s="1"/>
      <c r="L5" s="363"/>
      <c r="M5" s="1"/>
      <c r="N5" s="1"/>
      <c r="O5" s="1"/>
      <c r="P5" s="1"/>
      <c r="Q5" s="1"/>
      <c r="R5" s="1"/>
      <c r="S5" s="1"/>
      <c r="T5" s="1"/>
      <c r="U5" s="1"/>
      <c r="V5" s="1"/>
      <c r="W5" s="1"/>
      <c r="X5" s="621"/>
      <c r="Y5" s="1"/>
      <c r="Z5" s="1"/>
      <c r="AA5" s="363"/>
      <c r="AB5" s="363"/>
      <c r="AC5" s="1"/>
      <c r="AD5" s="1"/>
      <c r="AE5" s="1"/>
      <c r="AF5" s="1"/>
      <c r="AG5" s="1"/>
      <c r="AH5" s="1"/>
      <c r="AI5" s="1"/>
      <c r="AJ5" s="363"/>
      <c r="AK5" s="363"/>
      <c r="AL5" s="363"/>
      <c r="AM5" s="363"/>
      <c r="AN5" s="363"/>
      <c r="AO5" s="363"/>
      <c r="AP5" s="363"/>
      <c r="AQ5" s="363"/>
      <c r="AR5" s="363"/>
      <c r="AS5" s="363"/>
      <c r="AT5" s="363"/>
      <c r="AU5" s="363"/>
      <c r="AV5" s="363"/>
      <c r="AW5" s="363"/>
      <c r="AX5" s="363"/>
      <c r="AY5" s="363"/>
      <c r="AZ5" s="363"/>
      <c r="BA5" s="363"/>
      <c r="BB5" s="363"/>
      <c r="BC5" s="363"/>
    </row>
    <row r="6" spans="1:55" s="642" customFormat="1" ht="39" customHeight="1" thickTop="1" x14ac:dyDescent="0.2">
      <c r="A6" s="628" t="s">
        <v>64</v>
      </c>
      <c r="B6" s="597" t="s">
        <v>4097</v>
      </c>
      <c r="C6" s="629" t="s">
        <v>4309</v>
      </c>
      <c r="D6" s="630" t="s">
        <v>4310</v>
      </c>
      <c r="E6" s="631" t="s">
        <v>3753</v>
      </c>
      <c r="F6" s="632" t="s">
        <v>4214</v>
      </c>
      <c r="G6" s="632" t="s">
        <v>4215</v>
      </c>
      <c r="H6" s="633" t="s">
        <v>4311</v>
      </c>
      <c r="I6" s="633" t="s">
        <v>4312</v>
      </c>
      <c r="J6" s="597" t="s">
        <v>4313</v>
      </c>
      <c r="K6" s="634" t="s">
        <v>4314</v>
      </c>
      <c r="L6" s="655" t="s">
        <v>4334</v>
      </c>
      <c r="M6" s="597" t="s">
        <v>4225</v>
      </c>
      <c r="N6" s="634" t="s">
        <v>4224</v>
      </c>
      <c r="O6" s="635" t="s">
        <v>221</v>
      </c>
      <c r="P6" s="635" t="s">
        <v>220</v>
      </c>
      <c r="Q6" s="597" t="s">
        <v>4227</v>
      </c>
      <c r="R6" s="597" t="s">
        <v>4308</v>
      </c>
      <c r="S6" s="597" t="s">
        <v>4315</v>
      </c>
      <c r="T6" s="636" t="s">
        <v>4316</v>
      </c>
      <c r="U6" s="637" t="s">
        <v>4317</v>
      </c>
      <c r="V6" s="638" t="s">
        <v>52</v>
      </c>
      <c r="W6" s="634" t="s">
        <v>4318</v>
      </c>
      <c r="X6" s="630" t="s">
        <v>4319</v>
      </c>
      <c r="Y6" s="637" t="s">
        <v>4236</v>
      </c>
      <c r="Z6" s="635" t="s">
        <v>296</v>
      </c>
      <c r="AA6" s="634" t="s">
        <v>4258</v>
      </c>
      <c r="AB6" s="634" t="s">
        <v>4320</v>
      </c>
      <c r="AC6" s="637" t="s">
        <v>4321</v>
      </c>
      <c r="AD6" s="636" t="s">
        <v>62</v>
      </c>
      <c r="AE6" s="637" t="s">
        <v>4322</v>
      </c>
      <c r="AF6" s="637" t="s">
        <v>4323</v>
      </c>
      <c r="AG6" s="637" t="s">
        <v>4324</v>
      </c>
      <c r="AH6" s="637" t="s">
        <v>4229</v>
      </c>
      <c r="AI6" s="637" t="s">
        <v>4325</v>
      </c>
      <c r="AJ6" s="639" t="s">
        <v>4326</v>
      </c>
      <c r="AK6" s="640" t="s">
        <v>217</v>
      </c>
      <c r="AL6" s="641"/>
      <c r="AM6" s="641"/>
      <c r="AN6" s="641"/>
      <c r="AO6" s="641"/>
      <c r="AP6" s="641"/>
      <c r="AQ6" s="641"/>
      <c r="AR6" s="641"/>
      <c r="AS6" s="641"/>
      <c r="AT6" s="641"/>
      <c r="AU6" s="641"/>
      <c r="AV6" s="641"/>
      <c r="AW6" s="641"/>
      <c r="AX6" s="641"/>
      <c r="AY6" s="641"/>
      <c r="AZ6" s="641"/>
      <c r="BA6" s="641"/>
      <c r="BB6" s="641"/>
      <c r="BC6" s="641"/>
    </row>
    <row r="7" spans="1:55" s="611" customFormat="1" ht="27" hidden="1" customHeight="1" outlineLevel="1" x14ac:dyDescent="0.2">
      <c r="A7" s="604"/>
      <c r="B7" s="610"/>
      <c r="C7" s="605" t="s">
        <v>4286</v>
      </c>
      <c r="D7" s="619" t="s">
        <v>3746</v>
      </c>
      <c r="E7" s="538"/>
      <c r="F7" s="606" t="s">
        <v>4108</v>
      </c>
      <c r="G7" s="608" t="s">
        <v>4107</v>
      </c>
      <c r="H7" s="609" t="s">
        <v>4140</v>
      </c>
      <c r="I7" s="609" t="s">
        <v>4141</v>
      </c>
      <c r="J7" s="611" t="s">
        <v>4287</v>
      </c>
      <c r="K7" s="611" t="s">
        <v>4288</v>
      </c>
      <c r="L7" s="538"/>
      <c r="M7" s="611" t="s">
        <v>4155</v>
      </c>
      <c r="N7" s="611" t="s">
        <v>4110</v>
      </c>
      <c r="O7" s="611" t="s">
        <v>1826</v>
      </c>
      <c r="P7" s="611" t="s">
        <v>4289</v>
      </c>
      <c r="Q7" s="611" t="s">
        <v>4149</v>
      </c>
      <c r="R7" s="611" t="s">
        <v>4290</v>
      </c>
      <c r="S7" s="612" t="s">
        <v>4291</v>
      </c>
      <c r="T7" s="611" t="s">
        <v>4292</v>
      </c>
      <c r="U7" s="611" t="s">
        <v>4293</v>
      </c>
      <c r="V7" s="611" t="s">
        <v>4294</v>
      </c>
      <c r="W7" s="611" t="s">
        <v>4295</v>
      </c>
      <c r="X7" s="617"/>
      <c r="Y7" s="611" t="s">
        <v>4119</v>
      </c>
      <c r="Z7" s="611" t="s">
        <v>4138</v>
      </c>
      <c r="AA7" s="611" t="s">
        <v>4154</v>
      </c>
      <c r="AB7" s="611" t="s">
        <v>334</v>
      </c>
      <c r="AC7" s="611" t="s">
        <v>4296</v>
      </c>
      <c r="AD7" s="611" t="s">
        <v>4297</v>
      </c>
      <c r="AE7" s="607"/>
      <c r="AF7" s="607"/>
      <c r="AG7" s="611" t="s">
        <v>4298</v>
      </c>
      <c r="AH7" s="613" t="s">
        <v>4113</v>
      </c>
      <c r="AI7" s="611" t="s">
        <v>4299</v>
      </c>
      <c r="AJ7" s="611" t="s">
        <v>345</v>
      </c>
      <c r="AK7" s="614"/>
      <c r="AL7" s="614" t="s">
        <v>4300</v>
      </c>
      <c r="AM7" s="614" t="s">
        <v>4156</v>
      </c>
      <c r="AN7" s="614" t="s">
        <v>4301</v>
      </c>
      <c r="AO7" s="614" t="s">
        <v>4157</v>
      </c>
      <c r="AP7" s="614" t="s">
        <v>4158</v>
      </c>
      <c r="AQ7" s="614" t="s">
        <v>4159</v>
      </c>
      <c r="AR7" s="614" t="s">
        <v>4302</v>
      </c>
      <c r="AS7" s="614" t="s">
        <v>4160</v>
      </c>
      <c r="AT7" s="614" t="s">
        <v>4161</v>
      </c>
      <c r="AU7" s="614" t="s">
        <v>4303</v>
      </c>
      <c r="AV7" s="614" t="s">
        <v>4304</v>
      </c>
      <c r="AW7" s="615" t="s">
        <v>4305</v>
      </c>
      <c r="AX7" s="615" t="s">
        <v>4306</v>
      </c>
      <c r="AY7" s="615" t="s">
        <v>3748</v>
      </c>
      <c r="AZ7" s="615" t="s">
        <v>4163</v>
      </c>
      <c r="BA7" s="615" t="s">
        <v>4164</v>
      </c>
      <c r="BB7" s="615" t="s">
        <v>4165</v>
      </c>
      <c r="BC7" s="615" t="s">
        <v>4166</v>
      </c>
    </row>
    <row r="8" spans="1:55" s="10" customFormat="1" ht="27" customHeight="1" collapsed="1" x14ac:dyDescent="0.2">
      <c r="A8" s="31"/>
      <c r="B8" s="366"/>
      <c r="C8" s="31" t="str">
        <f t="shared" ref="C8:C71" si="0">IF(A8="ADD","0","")</f>
        <v/>
      </c>
      <c r="D8" s="620" t="str">
        <f t="shared" ref="D8:D71" si="1">IF(E9="","",VLOOKUP(E9,RoadID,2,FALSE))</f>
        <v/>
      </c>
      <c r="E8" s="366"/>
      <c r="F8" s="366"/>
      <c r="G8" s="366"/>
      <c r="H8" s="598"/>
      <c r="I8" s="598"/>
      <c r="J8" s="366"/>
      <c r="K8" s="365"/>
      <c r="L8" s="35"/>
      <c r="M8" s="365"/>
      <c r="N8" s="587"/>
      <c r="O8" s="521"/>
      <c r="P8" s="521"/>
      <c r="Q8" s="365"/>
      <c r="R8" s="588"/>
      <c r="S8" s="521"/>
      <c r="T8" s="365"/>
      <c r="U8" s="365"/>
      <c r="V8" s="366"/>
      <c r="W8" s="365"/>
      <c r="X8" s="534" t="str">
        <f t="shared" ref="X8:X70" si="2">IF(W8="","",VLOOKUP(W8,PaveMaterialDesc,2,FALSE))</f>
        <v/>
      </c>
      <c r="Y8" s="365"/>
      <c r="Z8" s="365"/>
      <c r="AA8" s="366"/>
      <c r="AB8" s="365"/>
      <c r="AC8" s="365"/>
      <c r="AD8" s="365" t="str">
        <f t="shared" ref="AD8:AD71" si="3">IF(E9&gt;0,"U","")</f>
        <v/>
      </c>
      <c r="AE8" s="589"/>
      <c r="AF8" s="590"/>
      <c r="AG8" s="594"/>
      <c r="AH8" s="595"/>
      <c r="AI8" s="595"/>
      <c r="AJ8" s="595"/>
      <c r="AK8" s="596"/>
      <c r="AL8" s="596"/>
      <c r="AM8" s="596"/>
      <c r="AN8" s="596"/>
      <c r="AO8" s="596"/>
      <c r="AP8" s="596"/>
      <c r="AQ8" s="596"/>
      <c r="AR8" s="596"/>
      <c r="AS8" s="596"/>
      <c r="AT8" s="596"/>
      <c r="AU8" s="596"/>
      <c r="AV8" s="596"/>
      <c r="AW8" s="596"/>
      <c r="AX8" s="596"/>
      <c r="AY8" s="596"/>
      <c r="AZ8" s="596"/>
      <c r="BA8" s="596"/>
      <c r="BB8" s="596"/>
      <c r="BC8" s="596"/>
    </row>
    <row r="9" spans="1:55" s="10" customFormat="1" ht="27" customHeight="1" x14ac:dyDescent="0.2">
      <c r="A9" s="31"/>
      <c r="B9" s="366"/>
      <c r="C9" s="31" t="str">
        <f t="shared" si="0"/>
        <v/>
      </c>
      <c r="D9" s="620" t="str">
        <f t="shared" si="1"/>
        <v/>
      </c>
      <c r="E9" s="366"/>
      <c r="F9" s="366"/>
      <c r="G9" s="366"/>
      <c r="H9" s="598"/>
      <c r="I9" s="598"/>
      <c r="J9" s="366"/>
      <c r="K9" s="365"/>
      <c r="L9" s="35"/>
      <c r="M9" s="365"/>
      <c r="N9" s="587"/>
      <c r="O9" s="521"/>
      <c r="P9" s="521"/>
      <c r="Q9" s="365"/>
      <c r="R9" s="588"/>
      <c r="S9" s="521"/>
      <c r="T9" s="365"/>
      <c r="U9" s="365"/>
      <c r="V9" s="366"/>
      <c r="W9" s="365"/>
      <c r="X9" s="534" t="str">
        <f t="shared" si="2"/>
        <v/>
      </c>
      <c r="Y9" s="365"/>
      <c r="Z9" s="365"/>
      <c r="AA9" s="366"/>
      <c r="AB9" s="365"/>
      <c r="AC9" s="365"/>
      <c r="AD9" s="365" t="str">
        <f t="shared" si="3"/>
        <v/>
      </c>
      <c r="AE9" s="589"/>
      <c r="AF9" s="590"/>
      <c r="AG9" s="594"/>
      <c r="AH9" s="595"/>
      <c r="AI9" s="595"/>
      <c r="AJ9" s="595"/>
      <c r="AK9" s="596"/>
      <c r="AL9" s="596"/>
      <c r="AM9" s="596"/>
      <c r="AN9" s="596"/>
      <c r="AO9" s="596"/>
      <c r="AP9" s="596"/>
      <c r="AQ9" s="596"/>
      <c r="AR9" s="596"/>
      <c r="AS9" s="596"/>
      <c r="AT9" s="596"/>
      <c r="AU9" s="596"/>
      <c r="AV9" s="596"/>
      <c r="AW9" s="596"/>
      <c r="AX9" s="596"/>
      <c r="AY9" s="596"/>
      <c r="AZ9" s="596"/>
      <c r="BA9" s="596"/>
      <c r="BB9" s="596"/>
      <c r="BC9" s="596"/>
    </row>
    <row r="10" spans="1:55" s="10" customFormat="1" ht="27" customHeight="1" x14ac:dyDescent="0.2">
      <c r="A10" s="31"/>
      <c r="B10" s="366"/>
      <c r="C10" s="31" t="str">
        <f t="shared" si="0"/>
        <v/>
      </c>
      <c r="D10" s="620" t="str">
        <f t="shared" si="1"/>
        <v/>
      </c>
      <c r="E10" s="366"/>
      <c r="F10" s="366"/>
      <c r="G10" s="366"/>
      <c r="H10" s="598"/>
      <c r="I10" s="598"/>
      <c r="J10" s="366"/>
      <c r="K10" s="365"/>
      <c r="L10" s="35"/>
      <c r="M10" s="365"/>
      <c r="N10" s="587"/>
      <c r="O10" s="521"/>
      <c r="P10" s="521"/>
      <c r="Q10" s="365"/>
      <c r="R10" s="588"/>
      <c r="S10" s="521"/>
      <c r="T10" s="365"/>
      <c r="U10" s="365"/>
      <c r="V10" s="366"/>
      <c r="W10" s="365"/>
      <c r="X10" s="534" t="str">
        <f t="shared" si="2"/>
        <v/>
      </c>
      <c r="Y10" s="365"/>
      <c r="Z10" s="365"/>
      <c r="AA10" s="366"/>
      <c r="AB10" s="365"/>
      <c r="AC10" s="365"/>
      <c r="AD10" s="365" t="str">
        <f t="shared" si="3"/>
        <v/>
      </c>
      <c r="AE10" s="589"/>
      <c r="AF10" s="590"/>
      <c r="AG10" s="594"/>
      <c r="AH10" s="595"/>
      <c r="AI10" s="595"/>
      <c r="AJ10" s="595"/>
      <c r="AK10" s="596"/>
      <c r="AL10" s="596"/>
      <c r="AM10" s="596"/>
      <c r="AN10" s="596"/>
      <c r="AO10" s="596"/>
      <c r="AP10" s="596"/>
      <c r="AQ10" s="596"/>
      <c r="AR10" s="596"/>
      <c r="AS10" s="596"/>
      <c r="AT10" s="596"/>
      <c r="AU10" s="596"/>
      <c r="AV10" s="596"/>
      <c r="AW10" s="596"/>
      <c r="AX10" s="596"/>
      <c r="AY10" s="596"/>
      <c r="AZ10" s="596"/>
      <c r="BA10" s="596"/>
      <c r="BB10" s="596"/>
      <c r="BC10" s="596"/>
    </row>
    <row r="11" spans="1:55" s="10" customFormat="1" ht="27" customHeight="1" x14ac:dyDescent="0.2">
      <c r="A11" s="31"/>
      <c r="B11" s="366"/>
      <c r="C11" s="31" t="str">
        <f t="shared" si="0"/>
        <v/>
      </c>
      <c r="D11" s="620" t="str">
        <f t="shared" si="1"/>
        <v/>
      </c>
      <c r="E11" s="366"/>
      <c r="F11" s="366"/>
      <c r="G11" s="366"/>
      <c r="H11" s="598"/>
      <c r="I11" s="598"/>
      <c r="J11" s="366"/>
      <c r="K11" s="365"/>
      <c r="L11" s="35"/>
      <c r="M11" s="365"/>
      <c r="N11" s="587"/>
      <c r="O11" s="521"/>
      <c r="P11" s="521"/>
      <c r="Q11" s="365"/>
      <c r="R11" s="588"/>
      <c r="S11" s="521"/>
      <c r="T11" s="365"/>
      <c r="U11" s="365"/>
      <c r="V11" s="366"/>
      <c r="W11" s="365"/>
      <c r="X11" s="534" t="str">
        <f t="shared" si="2"/>
        <v/>
      </c>
      <c r="Y11" s="365"/>
      <c r="Z11" s="365"/>
      <c r="AA11" s="366"/>
      <c r="AB11" s="365"/>
      <c r="AC11" s="365"/>
      <c r="AD11" s="365" t="str">
        <f t="shared" si="3"/>
        <v/>
      </c>
      <c r="AE11" s="589"/>
      <c r="AF11" s="590"/>
      <c r="AG11" s="594"/>
      <c r="AH11" s="595"/>
      <c r="AI11" s="595"/>
      <c r="AJ11" s="595"/>
      <c r="AK11" s="596"/>
      <c r="AL11" s="596"/>
      <c r="AM11" s="596"/>
      <c r="AN11" s="596"/>
      <c r="AO11" s="596"/>
      <c r="AP11" s="596"/>
      <c r="AQ11" s="596"/>
      <c r="AR11" s="596"/>
      <c r="AS11" s="596"/>
      <c r="AT11" s="596"/>
      <c r="AU11" s="596"/>
      <c r="AV11" s="596"/>
      <c r="AW11" s="596"/>
      <c r="AX11" s="596"/>
      <c r="AY11" s="596"/>
      <c r="AZ11" s="596"/>
      <c r="BA11" s="596"/>
      <c r="BB11" s="596"/>
      <c r="BC11" s="596"/>
    </row>
    <row r="12" spans="1:55" s="10" customFormat="1" ht="27" customHeight="1" x14ac:dyDescent="0.2">
      <c r="A12" s="31"/>
      <c r="B12" s="366"/>
      <c r="C12" s="31" t="str">
        <f t="shared" si="0"/>
        <v/>
      </c>
      <c r="D12" s="620" t="str">
        <f t="shared" si="1"/>
        <v/>
      </c>
      <c r="E12" s="366"/>
      <c r="F12" s="366"/>
      <c r="G12" s="366"/>
      <c r="H12" s="598"/>
      <c r="I12" s="598"/>
      <c r="J12" s="366"/>
      <c r="K12" s="365"/>
      <c r="L12" s="35"/>
      <c r="M12" s="365"/>
      <c r="N12" s="587"/>
      <c r="O12" s="521"/>
      <c r="P12" s="521"/>
      <c r="Q12" s="365"/>
      <c r="R12" s="588"/>
      <c r="S12" s="521"/>
      <c r="T12" s="365"/>
      <c r="U12" s="365"/>
      <c r="V12" s="366"/>
      <c r="W12" s="365"/>
      <c r="X12" s="534" t="str">
        <f t="shared" si="2"/>
        <v/>
      </c>
      <c r="Y12" s="365"/>
      <c r="Z12" s="365"/>
      <c r="AA12" s="366"/>
      <c r="AB12" s="365"/>
      <c r="AC12" s="365"/>
      <c r="AD12" s="365" t="str">
        <f t="shared" si="3"/>
        <v/>
      </c>
      <c r="AE12" s="589"/>
      <c r="AF12" s="590"/>
      <c r="AG12" s="594"/>
      <c r="AH12" s="595"/>
      <c r="AI12" s="595"/>
      <c r="AJ12" s="595"/>
      <c r="AK12" s="596"/>
      <c r="AL12" s="596"/>
      <c r="AM12" s="596"/>
      <c r="AN12" s="596"/>
      <c r="AO12" s="596"/>
      <c r="AP12" s="596"/>
      <c r="AQ12" s="596"/>
      <c r="AR12" s="596"/>
      <c r="AS12" s="596"/>
      <c r="AT12" s="596"/>
      <c r="AU12" s="596"/>
      <c r="AV12" s="596"/>
      <c r="AW12" s="596"/>
      <c r="AX12" s="596"/>
      <c r="AY12" s="596"/>
      <c r="AZ12" s="596"/>
      <c r="BA12" s="596"/>
      <c r="BB12" s="596"/>
      <c r="BC12" s="596"/>
    </row>
    <row r="13" spans="1:55" s="10" customFormat="1" ht="27" customHeight="1" x14ac:dyDescent="0.2">
      <c r="A13" s="31"/>
      <c r="B13" s="366"/>
      <c r="C13" s="31" t="str">
        <f t="shared" si="0"/>
        <v/>
      </c>
      <c r="D13" s="620" t="str">
        <f t="shared" si="1"/>
        <v/>
      </c>
      <c r="E13" s="366"/>
      <c r="F13" s="366"/>
      <c r="G13" s="366"/>
      <c r="H13" s="598"/>
      <c r="I13" s="598"/>
      <c r="J13" s="366"/>
      <c r="K13" s="365"/>
      <c r="L13" s="35"/>
      <c r="M13" s="365"/>
      <c r="N13" s="587"/>
      <c r="O13" s="521"/>
      <c r="P13" s="521"/>
      <c r="Q13" s="365"/>
      <c r="R13" s="588"/>
      <c r="S13" s="521"/>
      <c r="T13" s="365"/>
      <c r="U13" s="365"/>
      <c r="V13" s="366"/>
      <c r="W13" s="365"/>
      <c r="X13" s="534" t="str">
        <f t="shared" si="2"/>
        <v/>
      </c>
      <c r="Y13" s="365"/>
      <c r="Z13" s="365"/>
      <c r="AA13" s="366"/>
      <c r="AB13" s="365"/>
      <c r="AC13" s="365"/>
      <c r="AD13" s="365" t="str">
        <f t="shared" si="3"/>
        <v/>
      </c>
      <c r="AE13" s="589"/>
      <c r="AF13" s="590"/>
      <c r="AG13" s="594"/>
      <c r="AH13" s="595"/>
      <c r="AI13" s="595"/>
      <c r="AJ13" s="595"/>
      <c r="AK13" s="596"/>
      <c r="AL13" s="596"/>
      <c r="AM13" s="596"/>
      <c r="AN13" s="596"/>
      <c r="AO13" s="596"/>
      <c r="AP13" s="596"/>
      <c r="AQ13" s="596"/>
      <c r="AR13" s="596"/>
      <c r="AS13" s="596"/>
      <c r="AT13" s="596"/>
      <c r="AU13" s="596"/>
      <c r="AV13" s="596"/>
      <c r="AW13" s="596"/>
      <c r="AX13" s="596"/>
      <c r="AY13" s="596"/>
      <c r="AZ13" s="596"/>
      <c r="BA13" s="596"/>
      <c r="BB13" s="596"/>
      <c r="BC13" s="596"/>
    </row>
    <row r="14" spans="1:55" s="10" customFormat="1" ht="27" customHeight="1" x14ac:dyDescent="0.2">
      <c r="A14" s="31"/>
      <c r="B14" s="366"/>
      <c r="C14" s="31" t="str">
        <f t="shared" si="0"/>
        <v/>
      </c>
      <c r="D14" s="620" t="str">
        <f t="shared" si="1"/>
        <v/>
      </c>
      <c r="E14" s="366"/>
      <c r="F14" s="366"/>
      <c r="G14" s="366"/>
      <c r="H14" s="598"/>
      <c r="I14" s="598"/>
      <c r="J14" s="366"/>
      <c r="K14" s="365"/>
      <c r="L14" s="35"/>
      <c r="M14" s="365"/>
      <c r="N14" s="587"/>
      <c r="O14" s="521"/>
      <c r="P14" s="521"/>
      <c r="Q14" s="365"/>
      <c r="R14" s="588"/>
      <c r="S14" s="521"/>
      <c r="T14" s="365"/>
      <c r="U14" s="365"/>
      <c r="V14" s="366"/>
      <c r="W14" s="365"/>
      <c r="X14" s="534" t="str">
        <f t="shared" si="2"/>
        <v/>
      </c>
      <c r="Y14" s="365"/>
      <c r="Z14" s="365"/>
      <c r="AA14" s="366"/>
      <c r="AB14" s="365"/>
      <c r="AC14" s="365"/>
      <c r="AD14" s="365" t="str">
        <f t="shared" si="3"/>
        <v/>
      </c>
      <c r="AE14" s="589"/>
      <c r="AF14" s="590"/>
      <c r="AG14" s="594"/>
      <c r="AH14" s="595"/>
      <c r="AI14" s="595"/>
      <c r="AJ14" s="595"/>
      <c r="AK14" s="596"/>
      <c r="AL14" s="596"/>
      <c r="AM14" s="596"/>
      <c r="AN14" s="596"/>
      <c r="AO14" s="596"/>
      <c r="AP14" s="596"/>
      <c r="AQ14" s="596"/>
      <c r="AR14" s="596"/>
      <c r="AS14" s="596"/>
      <c r="AT14" s="596"/>
      <c r="AU14" s="596"/>
      <c r="AV14" s="596"/>
      <c r="AW14" s="596"/>
      <c r="AX14" s="596"/>
      <c r="AY14" s="596"/>
      <c r="AZ14" s="596"/>
      <c r="BA14" s="596"/>
      <c r="BB14" s="596"/>
      <c r="BC14" s="596"/>
    </row>
    <row r="15" spans="1:55" s="10" customFormat="1" ht="27" customHeight="1" x14ac:dyDescent="0.2">
      <c r="A15" s="31"/>
      <c r="B15" s="366"/>
      <c r="C15" s="31" t="str">
        <f t="shared" si="0"/>
        <v/>
      </c>
      <c r="D15" s="620" t="str">
        <f t="shared" si="1"/>
        <v/>
      </c>
      <c r="E15" s="366"/>
      <c r="F15" s="366"/>
      <c r="G15" s="366"/>
      <c r="H15" s="598"/>
      <c r="I15" s="598"/>
      <c r="J15" s="366"/>
      <c r="K15" s="365"/>
      <c r="L15" s="35"/>
      <c r="M15" s="365"/>
      <c r="N15" s="587"/>
      <c r="O15" s="521"/>
      <c r="P15" s="521"/>
      <c r="Q15" s="365"/>
      <c r="R15" s="588"/>
      <c r="S15" s="521"/>
      <c r="T15" s="365"/>
      <c r="U15" s="365"/>
      <c r="V15" s="366"/>
      <c r="W15" s="365"/>
      <c r="X15" s="534" t="str">
        <f t="shared" si="2"/>
        <v/>
      </c>
      <c r="Y15" s="365"/>
      <c r="Z15" s="365"/>
      <c r="AA15" s="366"/>
      <c r="AB15" s="365"/>
      <c r="AC15" s="365"/>
      <c r="AD15" s="365" t="str">
        <f t="shared" si="3"/>
        <v/>
      </c>
      <c r="AE15" s="589"/>
      <c r="AF15" s="590"/>
      <c r="AG15" s="594"/>
      <c r="AH15" s="595"/>
      <c r="AI15" s="595"/>
      <c r="AJ15" s="595"/>
      <c r="AK15" s="596"/>
      <c r="AL15" s="596"/>
      <c r="AM15" s="596"/>
      <c r="AN15" s="596"/>
      <c r="AO15" s="596"/>
      <c r="AP15" s="596"/>
      <c r="AQ15" s="596"/>
      <c r="AR15" s="596"/>
      <c r="AS15" s="596"/>
      <c r="AT15" s="596"/>
      <c r="AU15" s="596"/>
      <c r="AV15" s="596"/>
      <c r="AW15" s="596"/>
      <c r="AX15" s="596"/>
      <c r="AY15" s="596"/>
      <c r="AZ15" s="596"/>
      <c r="BA15" s="596"/>
      <c r="BB15" s="596"/>
      <c r="BC15" s="596"/>
    </row>
    <row r="16" spans="1:55" s="10" customFormat="1" ht="27" customHeight="1" x14ac:dyDescent="0.2">
      <c r="A16" s="31"/>
      <c r="B16" s="366"/>
      <c r="C16" s="31" t="str">
        <f t="shared" si="0"/>
        <v/>
      </c>
      <c r="D16" s="620" t="str">
        <f t="shared" si="1"/>
        <v/>
      </c>
      <c r="E16" s="366"/>
      <c r="F16" s="366"/>
      <c r="G16" s="366"/>
      <c r="H16" s="598"/>
      <c r="I16" s="598"/>
      <c r="J16" s="366"/>
      <c r="K16" s="365"/>
      <c r="L16" s="35"/>
      <c r="M16" s="365"/>
      <c r="N16" s="587"/>
      <c r="O16" s="521"/>
      <c r="P16" s="521"/>
      <c r="Q16" s="365"/>
      <c r="R16" s="588"/>
      <c r="S16" s="521"/>
      <c r="T16" s="365"/>
      <c r="U16" s="365"/>
      <c r="V16" s="366"/>
      <c r="W16" s="365"/>
      <c r="X16" s="534" t="str">
        <f t="shared" si="2"/>
        <v/>
      </c>
      <c r="Y16" s="365"/>
      <c r="Z16" s="365"/>
      <c r="AA16" s="366"/>
      <c r="AB16" s="365"/>
      <c r="AC16" s="365"/>
      <c r="AD16" s="365" t="str">
        <f t="shared" si="3"/>
        <v/>
      </c>
      <c r="AE16" s="589"/>
      <c r="AF16" s="590"/>
      <c r="AG16" s="594"/>
      <c r="AH16" s="595"/>
      <c r="AI16" s="595"/>
      <c r="AJ16" s="595"/>
      <c r="AK16" s="596"/>
      <c r="AL16" s="596"/>
      <c r="AM16" s="596"/>
      <c r="AN16" s="596"/>
      <c r="AO16" s="596"/>
      <c r="AP16" s="596"/>
      <c r="AQ16" s="596"/>
      <c r="AR16" s="596"/>
      <c r="AS16" s="596"/>
      <c r="AT16" s="596"/>
      <c r="AU16" s="596"/>
      <c r="AV16" s="596"/>
      <c r="AW16" s="596"/>
      <c r="AX16" s="596"/>
      <c r="AY16" s="596"/>
      <c r="AZ16" s="596"/>
      <c r="BA16" s="596"/>
      <c r="BB16" s="596"/>
      <c r="BC16" s="596"/>
    </row>
    <row r="17" spans="1:55" s="10" customFormat="1" ht="27" customHeight="1" x14ac:dyDescent="0.2">
      <c r="A17" s="31"/>
      <c r="B17" s="366"/>
      <c r="C17" s="31" t="str">
        <f t="shared" si="0"/>
        <v/>
      </c>
      <c r="D17" s="620" t="str">
        <f t="shared" si="1"/>
        <v/>
      </c>
      <c r="E17" s="366"/>
      <c r="F17" s="366"/>
      <c r="G17" s="366"/>
      <c r="H17" s="598"/>
      <c r="I17" s="598"/>
      <c r="J17" s="366"/>
      <c r="K17" s="365"/>
      <c r="L17" s="35"/>
      <c r="M17" s="365"/>
      <c r="N17" s="587"/>
      <c r="O17" s="521"/>
      <c r="P17" s="521"/>
      <c r="Q17" s="365"/>
      <c r="R17" s="588"/>
      <c r="S17" s="521"/>
      <c r="T17" s="365"/>
      <c r="U17" s="365"/>
      <c r="V17" s="366"/>
      <c r="W17" s="365"/>
      <c r="X17" s="534" t="str">
        <f t="shared" si="2"/>
        <v/>
      </c>
      <c r="Y17" s="365"/>
      <c r="Z17" s="365"/>
      <c r="AA17" s="366"/>
      <c r="AB17" s="365"/>
      <c r="AC17" s="365"/>
      <c r="AD17" s="365" t="str">
        <f t="shared" si="3"/>
        <v/>
      </c>
      <c r="AE17" s="589"/>
      <c r="AF17" s="590"/>
      <c r="AG17" s="594"/>
      <c r="AH17" s="595"/>
      <c r="AI17" s="595"/>
      <c r="AJ17" s="595"/>
      <c r="AK17" s="596"/>
      <c r="AL17" s="596"/>
      <c r="AM17" s="596"/>
      <c r="AN17" s="596"/>
      <c r="AO17" s="596"/>
      <c r="AP17" s="596"/>
      <c r="AQ17" s="596"/>
      <c r="AR17" s="596"/>
      <c r="AS17" s="596"/>
      <c r="AT17" s="596"/>
      <c r="AU17" s="596"/>
      <c r="AV17" s="596"/>
      <c r="AW17" s="596"/>
      <c r="AX17" s="596"/>
      <c r="AY17" s="596"/>
      <c r="AZ17" s="596"/>
      <c r="BA17" s="596"/>
      <c r="BB17" s="596"/>
      <c r="BC17" s="596"/>
    </row>
    <row r="18" spans="1:55" s="10" customFormat="1" ht="27" customHeight="1" x14ac:dyDescent="0.2">
      <c r="A18" s="31"/>
      <c r="B18" s="366"/>
      <c r="C18" s="31" t="str">
        <f t="shared" si="0"/>
        <v/>
      </c>
      <c r="D18" s="620" t="str">
        <f t="shared" si="1"/>
        <v/>
      </c>
      <c r="E18" s="366"/>
      <c r="F18" s="366"/>
      <c r="G18" s="366"/>
      <c r="H18" s="598"/>
      <c r="I18" s="598"/>
      <c r="J18" s="366"/>
      <c r="K18" s="365"/>
      <c r="L18" s="35"/>
      <c r="M18" s="365"/>
      <c r="N18" s="587"/>
      <c r="O18" s="521"/>
      <c r="P18" s="521"/>
      <c r="Q18" s="365"/>
      <c r="R18" s="588"/>
      <c r="S18" s="521"/>
      <c r="T18" s="365"/>
      <c r="U18" s="365"/>
      <c r="V18" s="366"/>
      <c r="W18" s="365"/>
      <c r="X18" s="534" t="str">
        <f t="shared" si="2"/>
        <v/>
      </c>
      <c r="Y18" s="365"/>
      <c r="Z18" s="365"/>
      <c r="AA18" s="366"/>
      <c r="AB18" s="365"/>
      <c r="AC18" s="365"/>
      <c r="AD18" s="365" t="str">
        <f t="shared" si="3"/>
        <v/>
      </c>
      <c r="AE18" s="589"/>
      <c r="AF18" s="590"/>
      <c r="AG18" s="594"/>
      <c r="AH18" s="595"/>
      <c r="AI18" s="595"/>
      <c r="AJ18" s="595"/>
      <c r="AK18" s="596"/>
      <c r="AL18" s="596"/>
      <c r="AM18" s="596"/>
      <c r="AN18" s="596"/>
      <c r="AO18" s="596"/>
      <c r="AP18" s="596"/>
      <c r="AQ18" s="596"/>
      <c r="AR18" s="596"/>
      <c r="AS18" s="596"/>
      <c r="AT18" s="596"/>
      <c r="AU18" s="596"/>
      <c r="AV18" s="596"/>
      <c r="AW18" s="596"/>
      <c r="AX18" s="596"/>
      <c r="AY18" s="596"/>
      <c r="AZ18" s="596"/>
      <c r="BA18" s="596"/>
      <c r="BB18" s="596"/>
      <c r="BC18" s="596"/>
    </row>
    <row r="19" spans="1:55" s="10" customFormat="1" ht="27" customHeight="1" x14ac:dyDescent="0.2">
      <c r="A19" s="31"/>
      <c r="B19" s="366"/>
      <c r="C19" s="31" t="str">
        <f t="shared" si="0"/>
        <v/>
      </c>
      <c r="D19" s="620" t="str">
        <f t="shared" si="1"/>
        <v/>
      </c>
      <c r="E19" s="366"/>
      <c r="F19" s="366"/>
      <c r="G19" s="366"/>
      <c r="H19" s="598"/>
      <c r="I19" s="598"/>
      <c r="J19" s="366"/>
      <c r="K19" s="365"/>
      <c r="L19" s="35"/>
      <c r="M19" s="365"/>
      <c r="N19" s="587"/>
      <c r="O19" s="521"/>
      <c r="P19" s="521"/>
      <c r="Q19" s="365"/>
      <c r="R19" s="588"/>
      <c r="S19" s="521"/>
      <c r="T19" s="365"/>
      <c r="U19" s="365"/>
      <c r="V19" s="366"/>
      <c r="W19" s="365"/>
      <c r="X19" s="534" t="str">
        <f t="shared" si="2"/>
        <v/>
      </c>
      <c r="Y19" s="365"/>
      <c r="Z19" s="365"/>
      <c r="AA19" s="366"/>
      <c r="AB19" s="365"/>
      <c r="AC19" s="365"/>
      <c r="AD19" s="365" t="str">
        <f t="shared" si="3"/>
        <v/>
      </c>
      <c r="AE19" s="589"/>
      <c r="AF19" s="590"/>
      <c r="AG19" s="594"/>
      <c r="AH19" s="595"/>
      <c r="AI19" s="595"/>
      <c r="AJ19" s="595"/>
      <c r="AK19" s="596"/>
      <c r="AL19" s="596"/>
      <c r="AM19" s="596"/>
      <c r="AN19" s="596"/>
      <c r="AO19" s="596"/>
      <c r="AP19" s="596"/>
      <c r="AQ19" s="596"/>
      <c r="AR19" s="596"/>
      <c r="AS19" s="596"/>
      <c r="AT19" s="596"/>
      <c r="AU19" s="596"/>
      <c r="AV19" s="596"/>
      <c r="AW19" s="596"/>
      <c r="AX19" s="596"/>
      <c r="AY19" s="596"/>
      <c r="AZ19" s="596"/>
      <c r="BA19" s="596"/>
      <c r="BB19" s="596"/>
      <c r="BC19" s="596"/>
    </row>
    <row r="20" spans="1:55" s="10" customFormat="1" ht="27" customHeight="1" x14ac:dyDescent="0.2">
      <c r="A20" s="31"/>
      <c r="B20" s="366"/>
      <c r="C20" s="31" t="str">
        <f t="shared" si="0"/>
        <v/>
      </c>
      <c r="D20" s="620" t="str">
        <f t="shared" si="1"/>
        <v/>
      </c>
      <c r="E20" s="366"/>
      <c r="F20" s="366"/>
      <c r="G20" s="366"/>
      <c r="H20" s="598"/>
      <c r="I20" s="598"/>
      <c r="J20" s="366"/>
      <c r="K20" s="365"/>
      <c r="L20" s="35"/>
      <c r="M20" s="365"/>
      <c r="N20" s="587"/>
      <c r="O20" s="521"/>
      <c r="P20" s="521"/>
      <c r="Q20" s="365"/>
      <c r="R20" s="588"/>
      <c r="S20" s="521"/>
      <c r="T20" s="365"/>
      <c r="U20" s="365"/>
      <c r="V20" s="366"/>
      <c r="W20" s="365"/>
      <c r="X20" s="534" t="str">
        <f t="shared" si="2"/>
        <v/>
      </c>
      <c r="Y20" s="365"/>
      <c r="Z20" s="365"/>
      <c r="AA20" s="366"/>
      <c r="AB20" s="365"/>
      <c r="AC20" s="365"/>
      <c r="AD20" s="365" t="str">
        <f t="shared" si="3"/>
        <v/>
      </c>
      <c r="AE20" s="589"/>
      <c r="AF20" s="590"/>
      <c r="AG20" s="594"/>
      <c r="AH20" s="595"/>
      <c r="AI20" s="595"/>
      <c r="AJ20" s="595"/>
      <c r="AK20" s="596"/>
      <c r="AL20" s="596"/>
      <c r="AM20" s="596"/>
      <c r="AN20" s="596"/>
      <c r="AO20" s="596"/>
      <c r="AP20" s="596"/>
      <c r="AQ20" s="596"/>
      <c r="AR20" s="596"/>
      <c r="AS20" s="596"/>
      <c r="AT20" s="596"/>
      <c r="AU20" s="596"/>
      <c r="AV20" s="596"/>
      <c r="AW20" s="596"/>
      <c r="AX20" s="596"/>
      <c r="AY20" s="596"/>
      <c r="AZ20" s="596"/>
      <c r="BA20" s="596"/>
      <c r="BB20" s="596"/>
      <c r="BC20" s="596"/>
    </row>
    <row r="21" spans="1:55" s="10" customFormat="1" ht="27" customHeight="1" x14ac:dyDescent="0.2">
      <c r="A21" s="31"/>
      <c r="B21" s="366"/>
      <c r="C21" s="31" t="str">
        <f t="shared" si="0"/>
        <v/>
      </c>
      <c r="D21" s="620" t="str">
        <f t="shared" si="1"/>
        <v/>
      </c>
      <c r="E21" s="366"/>
      <c r="F21" s="366"/>
      <c r="G21" s="366"/>
      <c r="H21" s="598"/>
      <c r="I21" s="598"/>
      <c r="J21" s="366"/>
      <c r="K21" s="365"/>
      <c r="L21" s="35"/>
      <c r="M21" s="365"/>
      <c r="N21" s="587"/>
      <c r="O21" s="521"/>
      <c r="P21" s="521"/>
      <c r="Q21" s="365"/>
      <c r="R21" s="588"/>
      <c r="S21" s="521"/>
      <c r="T21" s="365"/>
      <c r="U21" s="365"/>
      <c r="V21" s="366"/>
      <c r="W21" s="365"/>
      <c r="X21" s="534" t="str">
        <f t="shared" si="2"/>
        <v/>
      </c>
      <c r="Y21" s="365"/>
      <c r="Z21" s="365"/>
      <c r="AA21" s="366"/>
      <c r="AB21" s="365"/>
      <c r="AC21" s="365"/>
      <c r="AD21" s="365" t="str">
        <f t="shared" si="3"/>
        <v/>
      </c>
      <c r="AE21" s="589"/>
      <c r="AF21" s="590"/>
      <c r="AG21" s="594"/>
      <c r="AH21" s="595"/>
      <c r="AI21" s="595"/>
      <c r="AJ21" s="595"/>
      <c r="AK21" s="596"/>
      <c r="AL21" s="596"/>
      <c r="AM21" s="596"/>
      <c r="AN21" s="596"/>
      <c r="AO21" s="596"/>
      <c r="AP21" s="596"/>
      <c r="AQ21" s="596"/>
      <c r="AR21" s="596"/>
      <c r="AS21" s="596"/>
      <c r="AT21" s="596"/>
      <c r="AU21" s="596"/>
      <c r="AV21" s="596"/>
      <c r="AW21" s="596"/>
      <c r="AX21" s="596"/>
      <c r="AY21" s="596"/>
      <c r="AZ21" s="596"/>
      <c r="BA21" s="596"/>
      <c r="BB21" s="596"/>
      <c r="BC21" s="596"/>
    </row>
    <row r="22" spans="1:55" s="10" customFormat="1" ht="27" customHeight="1" x14ac:dyDescent="0.2">
      <c r="A22" s="31"/>
      <c r="B22" s="366"/>
      <c r="C22" s="31" t="str">
        <f t="shared" si="0"/>
        <v/>
      </c>
      <c r="D22" s="620" t="str">
        <f t="shared" si="1"/>
        <v/>
      </c>
      <c r="E22" s="366"/>
      <c r="F22" s="366"/>
      <c r="G22" s="366"/>
      <c r="H22" s="598"/>
      <c r="I22" s="598"/>
      <c r="J22" s="366"/>
      <c r="K22" s="365"/>
      <c r="L22" s="35"/>
      <c r="M22" s="365"/>
      <c r="N22" s="587"/>
      <c r="O22" s="521"/>
      <c r="P22" s="521"/>
      <c r="Q22" s="365"/>
      <c r="R22" s="588"/>
      <c r="S22" s="521"/>
      <c r="T22" s="365"/>
      <c r="U22" s="365"/>
      <c r="V22" s="366"/>
      <c r="W22" s="365"/>
      <c r="X22" s="534" t="str">
        <f t="shared" si="2"/>
        <v/>
      </c>
      <c r="Y22" s="365"/>
      <c r="Z22" s="365"/>
      <c r="AA22" s="366"/>
      <c r="AB22" s="365"/>
      <c r="AC22" s="365"/>
      <c r="AD22" s="365" t="str">
        <f t="shared" si="3"/>
        <v/>
      </c>
      <c r="AE22" s="589"/>
      <c r="AF22" s="590"/>
      <c r="AG22" s="594"/>
      <c r="AH22" s="595"/>
      <c r="AI22" s="595"/>
      <c r="AJ22" s="595"/>
      <c r="AK22" s="596"/>
      <c r="AL22" s="596"/>
      <c r="AM22" s="596"/>
      <c r="AN22" s="596"/>
      <c r="AO22" s="596"/>
      <c r="AP22" s="596"/>
      <c r="AQ22" s="596"/>
      <c r="AR22" s="596"/>
      <c r="AS22" s="596"/>
      <c r="AT22" s="596"/>
      <c r="AU22" s="596"/>
      <c r="AV22" s="596"/>
      <c r="AW22" s="596"/>
      <c r="AX22" s="596"/>
      <c r="AY22" s="596"/>
      <c r="AZ22" s="596"/>
      <c r="BA22" s="596"/>
      <c r="BB22" s="596"/>
      <c r="BC22" s="596"/>
    </row>
    <row r="23" spans="1:55" s="10" customFormat="1" ht="27" customHeight="1" x14ac:dyDescent="0.2">
      <c r="A23" s="31"/>
      <c r="B23" s="366"/>
      <c r="C23" s="31" t="str">
        <f t="shared" si="0"/>
        <v/>
      </c>
      <c r="D23" s="620" t="str">
        <f t="shared" si="1"/>
        <v/>
      </c>
      <c r="E23" s="366"/>
      <c r="F23" s="366"/>
      <c r="G23" s="366"/>
      <c r="H23" s="598"/>
      <c r="I23" s="598"/>
      <c r="J23" s="366"/>
      <c r="K23" s="365"/>
      <c r="L23" s="35"/>
      <c r="M23" s="365"/>
      <c r="N23" s="587"/>
      <c r="O23" s="521"/>
      <c r="P23" s="521"/>
      <c r="Q23" s="365"/>
      <c r="R23" s="588"/>
      <c r="S23" s="521"/>
      <c r="T23" s="365"/>
      <c r="U23" s="365"/>
      <c r="V23" s="366"/>
      <c r="W23" s="365"/>
      <c r="X23" s="534" t="str">
        <f t="shared" si="2"/>
        <v/>
      </c>
      <c r="Y23" s="365"/>
      <c r="Z23" s="365"/>
      <c r="AA23" s="366"/>
      <c r="AB23" s="365"/>
      <c r="AC23" s="365"/>
      <c r="AD23" s="365" t="str">
        <f t="shared" si="3"/>
        <v/>
      </c>
      <c r="AE23" s="589"/>
      <c r="AF23" s="590"/>
      <c r="AG23" s="594"/>
      <c r="AH23" s="595"/>
      <c r="AI23" s="595"/>
      <c r="AJ23" s="595"/>
      <c r="AK23" s="596"/>
      <c r="AL23" s="596"/>
      <c r="AM23" s="596"/>
      <c r="AN23" s="596"/>
      <c r="AO23" s="596"/>
      <c r="AP23" s="596"/>
      <c r="AQ23" s="596"/>
      <c r="AR23" s="596"/>
      <c r="AS23" s="596"/>
      <c r="AT23" s="596"/>
      <c r="AU23" s="596"/>
      <c r="AV23" s="596"/>
      <c r="AW23" s="596"/>
      <c r="AX23" s="596"/>
      <c r="AY23" s="596"/>
      <c r="AZ23" s="596"/>
      <c r="BA23" s="596"/>
      <c r="BB23" s="596"/>
      <c r="BC23" s="596"/>
    </row>
    <row r="24" spans="1:55" s="10" customFormat="1" ht="27" customHeight="1" x14ac:dyDescent="0.2">
      <c r="A24" s="31"/>
      <c r="B24" s="366"/>
      <c r="C24" s="31" t="str">
        <f t="shared" si="0"/>
        <v/>
      </c>
      <c r="D24" s="620" t="str">
        <f t="shared" si="1"/>
        <v/>
      </c>
      <c r="E24" s="366"/>
      <c r="F24" s="366"/>
      <c r="G24" s="366"/>
      <c r="H24" s="598"/>
      <c r="I24" s="598"/>
      <c r="J24" s="366"/>
      <c r="K24" s="365"/>
      <c r="L24" s="35"/>
      <c r="M24" s="365"/>
      <c r="N24" s="587"/>
      <c r="O24" s="521"/>
      <c r="P24" s="521"/>
      <c r="Q24" s="365"/>
      <c r="R24" s="588"/>
      <c r="S24" s="521"/>
      <c r="T24" s="365"/>
      <c r="U24" s="365"/>
      <c r="V24" s="366"/>
      <c r="W24" s="365"/>
      <c r="X24" s="534" t="str">
        <f t="shared" si="2"/>
        <v/>
      </c>
      <c r="Y24" s="365"/>
      <c r="Z24" s="365"/>
      <c r="AA24" s="366"/>
      <c r="AB24" s="365"/>
      <c r="AC24" s="365"/>
      <c r="AD24" s="365" t="str">
        <f t="shared" si="3"/>
        <v/>
      </c>
      <c r="AE24" s="589"/>
      <c r="AF24" s="590"/>
      <c r="AG24" s="594"/>
      <c r="AH24" s="595"/>
      <c r="AI24" s="595"/>
      <c r="AJ24" s="595"/>
      <c r="AK24" s="596"/>
      <c r="AL24" s="596"/>
      <c r="AM24" s="596"/>
      <c r="AN24" s="596"/>
      <c r="AO24" s="596"/>
      <c r="AP24" s="596"/>
      <c r="AQ24" s="596"/>
      <c r="AR24" s="596"/>
      <c r="AS24" s="596"/>
      <c r="AT24" s="596"/>
      <c r="AU24" s="596"/>
      <c r="AV24" s="596"/>
      <c r="AW24" s="596"/>
      <c r="AX24" s="596"/>
      <c r="AY24" s="596"/>
      <c r="AZ24" s="596"/>
      <c r="BA24" s="596"/>
      <c r="BB24" s="596"/>
      <c r="BC24" s="596"/>
    </row>
    <row r="25" spans="1:55" s="10" customFormat="1" ht="27" customHeight="1" x14ac:dyDescent="0.2">
      <c r="A25" s="31"/>
      <c r="B25" s="366"/>
      <c r="C25" s="31" t="str">
        <f t="shared" si="0"/>
        <v/>
      </c>
      <c r="D25" s="620" t="str">
        <f t="shared" si="1"/>
        <v/>
      </c>
      <c r="E25" s="366"/>
      <c r="F25" s="366"/>
      <c r="G25" s="366"/>
      <c r="H25" s="598"/>
      <c r="I25" s="598"/>
      <c r="J25" s="366"/>
      <c r="K25" s="365"/>
      <c r="L25" s="35"/>
      <c r="M25" s="365"/>
      <c r="N25" s="587"/>
      <c r="O25" s="521"/>
      <c r="P25" s="521"/>
      <c r="Q25" s="365"/>
      <c r="R25" s="588"/>
      <c r="S25" s="521"/>
      <c r="T25" s="365"/>
      <c r="U25" s="365"/>
      <c r="V25" s="366"/>
      <c r="W25" s="365"/>
      <c r="X25" s="534" t="str">
        <f t="shared" si="2"/>
        <v/>
      </c>
      <c r="Y25" s="365"/>
      <c r="Z25" s="365"/>
      <c r="AA25" s="366"/>
      <c r="AB25" s="365"/>
      <c r="AC25" s="365"/>
      <c r="AD25" s="365" t="str">
        <f t="shared" si="3"/>
        <v/>
      </c>
      <c r="AE25" s="589"/>
      <c r="AF25" s="590"/>
      <c r="AG25" s="594"/>
      <c r="AH25" s="595"/>
      <c r="AI25" s="595"/>
      <c r="AJ25" s="595"/>
      <c r="AK25" s="596"/>
      <c r="AL25" s="596"/>
      <c r="AM25" s="596"/>
      <c r="AN25" s="596"/>
      <c r="AO25" s="596"/>
      <c r="AP25" s="596"/>
      <c r="AQ25" s="596"/>
      <c r="AR25" s="596"/>
      <c r="AS25" s="596"/>
      <c r="AT25" s="596"/>
      <c r="AU25" s="596"/>
      <c r="AV25" s="596"/>
      <c r="AW25" s="596"/>
      <c r="AX25" s="596"/>
      <c r="AY25" s="596"/>
      <c r="AZ25" s="596"/>
      <c r="BA25" s="596"/>
      <c r="BB25" s="596"/>
      <c r="BC25" s="596"/>
    </row>
    <row r="26" spans="1:55" s="10" customFormat="1" ht="27" customHeight="1" x14ac:dyDescent="0.2">
      <c r="A26" s="31"/>
      <c r="B26" s="366"/>
      <c r="C26" s="31" t="str">
        <f t="shared" si="0"/>
        <v/>
      </c>
      <c r="D26" s="620" t="str">
        <f t="shared" si="1"/>
        <v/>
      </c>
      <c r="E26" s="366"/>
      <c r="F26" s="366"/>
      <c r="G26" s="366"/>
      <c r="H26" s="598"/>
      <c r="I26" s="598"/>
      <c r="J26" s="366"/>
      <c r="K26" s="365"/>
      <c r="L26" s="35"/>
      <c r="M26" s="365"/>
      <c r="N26" s="587"/>
      <c r="O26" s="521"/>
      <c r="P26" s="521"/>
      <c r="Q26" s="365"/>
      <c r="R26" s="588"/>
      <c r="S26" s="521"/>
      <c r="T26" s="365"/>
      <c r="U26" s="365"/>
      <c r="V26" s="366"/>
      <c r="W26" s="365"/>
      <c r="X26" s="534" t="str">
        <f t="shared" si="2"/>
        <v/>
      </c>
      <c r="Y26" s="365"/>
      <c r="Z26" s="365"/>
      <c r="AA26" s="366"/>
      <c r="AB26" s="365"/>
      <c r="AC26" s="365"/>
      <c r="AD26" s="365" t="str">
        <f t="shared" si="3"/>
        <v/>
      </c>
      <c r="AE26" s="589"/>
      <c r="AF26" s="590"/>
      <c r="AG26" s="594"/>
      <c r="AH26" s="595"/>
      <c r="AI26" s="595"/>
      <c r="AJ26" s="595"/>
      <c r="AK26" s="596"/>
      <c r="AL26" s="596"/>
      <c r="AM26" s="596"/>
      <c r="AN26" s="596"/>
      <c r="AO26" s="596"/>
      <c r="AP26" s="596"/>
      <c r="AQ26" s="596"/>
      <c r="AR26" s="596"/>
      <c r="AS26" s="596"/>
      <c r="AT26" s="596"/>
      <c r="AU26" s="596"/>
      <c r="AV26" s="596"/>
      <c r="AW26" s="596"/>
      <c r="AX26" s="596"/>
      <c r="AY26" s="596"/>
      <c r="AZ26" s="596"/>
      <c r="BA26" s="596"/>
      <c r="BB26" s="596"/>
      <c r="BC26" s="596"/>
    </row>
    <row r="27" spans="1:55" s="10" customFormat="1" ht="27" customHeight="1" x14ac:dyDescent="0.2">
      <c r="A27" s="31"/>
      <c r="B27" s="366"/>
      <c r="C27" s="31" t="str">
        <f t="shared" si="0"/>
        <v/>
      </c>
      <c r="D27" s="620" t="str">
        <f t="shared" si="1"/>
        <v/>
      </c>
      <c r="E27" s="366"/>
      <c r="F27" s="366"/>
      <c r="G27" s="366"/>
      <c r="H27" s="598"/>
      <c r="I27" s="598"/>
      <c r="J27" s="366"/>
      <c r="K27" s="365"/>
      <c r="L27" s="35"/>
      <c r="M27" s="365"/>
      <c r="N27" s="587"/>
      <c r="O27" s="521"/>
      <c r="P27" s="521"/>
      <c r="Q27" s="365"/>
      <c r="R27" s="588"/>
      <c r="S27" s="521"/>
      <c r="T27" s="365"/>
      <c r="U27" s="365"/>
      <c r="V27" s="366"/>
      <c r="W27" s="365"/>
      <c r="X27" s="534" t="str">
        <f t="shared" si="2"/>
        <v/>
      </c>
      <c r="Y27" s="365"/>
      <c r="Z27" s="365"/>
      <c r="AA27" s="366"/>
      <c r="AB27" s="365"/>
      <c r="AC27" s="365"/>
      <c r="AD27" s="365" t="str">
        <f t="shared" si="3"/>
        <v/>
      </c>
      <c r="AE27" s="589"/>
      <c r="AF27" s="590"/>
      <c r="AG27" s="594"/>
      <c r="AH27" s="595"/>
      <c r="AI27" s="595"/>
      <c r="AJ27" s="595"/>
      <c r="AK27" s="596"/>
      <c r="AL27" s="596"/>
      <c r="AM27" s="596"/>
      <c r="AN27" s="596"/>
      <c r="AO27" s="596"/>
      <c r="AP27" s="596"/>
      <c r="AQ27" s="596"/>
      <c r="AR27" s="596"/>
      <c r="AS27" s="596"/>
      <c r="AT27" s="596"/>
      <c r="AU27" s="596"/>
      <c r="AV27" s="596"/>
      <c r="AW27" s="596"/>
      <c r="AX27" s="596"/>
      <c r="AY27" s="596"/>
      <c r="AZ27" s="596"/>
      <c r="BA27" s="596"/>
      <c r="BB27" s="596"/>
      <c r="BC27" s="596"/>
    </row>
    <row r="28" spans="1:55" s="10" customFormat="1" ht="27" customHeight="1" x14ac:dyDescent="0.2">
      <c r="A28" s="31"/>
      <c r="B28" s="366"/>
      <c r="C28" s="31" t="str">
        <f t="shared" si="0"/>
        <v/>
      </c>
      <c r="D28" s="620" t="str">
        <f t="shared" si="1"/>
        <v/>
      </c>
      <c r="E28" s="366"/>
      <c r="F28" s="366"/>
      <c r="G28" s="366"/>
      <c r="H28" s="598"/>
      <c r="I28" s="598"/>
      <c r="J28" s="366"/>
      <c r="K28" s="365"/>
      <c r="L28" s="35"/>
      <c r="M28" s="365"/>
      <c r="N28" s="587"/>
      <c r="O28" s="521"/>
      <c r="P28" s="521"/>
      <c r="Q28" s="365"/>
      <c r="R28" s="588"/>
      <c r="S28" s="521"/>
      <c r="T28" s="365"/>
      <c r="U28" s="365"/>
      <c r="V28" s="366"/>
      <c r="W28" s="365"/>
      <c r="X28" s="534" t="str">
        <f t="shared" si="2"/>
        <v/>
      </c>
      <c r="Y28" s="365"/>
      <c r="Z28" s="365"/>
      <c r="AA28" s="366"/>
      <c r="AB28" s="365"/>
      <c r="AC28" s="365"/>
      <c r="AD28" s="365" t="str">
        <f t="shared" si="3"/>
        <v/>
      </c>
      <c r="AE28" s="589"/>
      <c r="AF28" s="590"/>
      <c r="AG28" s="594"/>
      <c r="AH28" s="595"/>
      <c r="AI28" s="595"/>
      <c r="AJ28" s="595"/>
      <c r="AK28" s="596"/>
      <c r="AL28" s="596"/>
      <c r="AM28" s="596"/>
      <c r="AN28" s="596"/>
      <c r="AO28" s="596"/>
      <c r="AP28" s="596"/>
      <c r="AQ28" s="596"/>
      <c r="AR28" s="596"/>
      <c r="AS28" s="596"/>
      <c r="AT28" s="596"/>
      <c r="AU28" s="596"/>
      <c r="AV28" s="596"/>
      <c r="AW28" s="596"/>
      <c r="AX28" s="596"/>
      <c r="AY28" s="596"/>
      <c r="AZ28" s="596"/>
      <c r="BA28" s="596"/>
      <c r="BB28" s="596"/>
      <c r="BC28" s="596"/>
    </row>
    <row r="29" spans="1:55" s="10" customFormat="1" ht="27" customHeight="1" x14ac:dyDescent="0.2">
      <c r="A29" s="31"/>
      <c r="B29" s="366"/>
      <c r="C29" s="31" t="str">
        <f t="shared" si="0"/>
        <v/>
      </c>
      <c r="D29" s="620" t="str">
        <f t="shared" si="1"/>
        <v/>
      </c>
      <c r="E29" s="366"/>
      <c r="F29" s="366"/>
      <c r="G29" s="366"/>
      <c r="H29" s="598"/>
      <c r="I29" s="598"/>
      <c r="J29" s="366"/>
      <c r="K29" s="365"/>
      <c r="L29" s="35"/>
      <c r="M29" s="365"/>
      <c r="N29" s="587"/>
      <c r="O29" s="521"/>
      <c r="P29" s="521"/>
      <c r="Q29" s="365"/>
      <c r="R29" s="588"/>
      <c r="S29" s="521"/>
      <c r="T29" s="365"/>
      <c r="U29" s="365"/>
      <c r="V29" s="366"/>
      <c r="W29" s="365"/>
      <c r="X29" s="534" t="str">
        <f t="shared" si="2"/>
        <v/>
      </c>
      <c r="Y29" s="365"/>
      <c r="Z29" s="365"/>
      <c r="AA29" s="366"/>
      <c r="AB29" s="365"/>
      <c r="AC29" s="365"/>
      <c r="AD29" s="365" t="str">
        <f t="shared" si="3"/>
        <v/>
      </c>
      <c r="AE29" s="589"/>
      <c r="AF29" s="590"/>
      <c r="AG29" s="594"/>
      <c r="AH29" s="595"/>
      <c r="AI29" s="595"/>
      <c r="AJ29" s="595"/>
      <c r="AK29" s="596"/>
      <c r="AL29" s="596"/>
      <c r="AM29" s="596"/>
      <c r="AN29" s="596"/>
      <c r="AO29" s="596"/>
      <c r="AP29" s="596"/>
      <c r="AQ29" s="596"/>
      <c r="AR29" s="596"/>
      <c r="AS29" s="596"/>
      <c r="AT29" s="596"/>
      <c r="AU29" s="596"/>
      <c r="AV29" s="596"/>
      <c r="AW29" s="596"/>
      <c r="AX29" s="596"/>
      <c r="AY29" s="596"/>
      <c r="AZ29" s="596"/>
      <c r="BA29" s="596"/>
      <c r="BB29" s="596"/>
      <c r="BC29" s="596"/>
    </row>
    <row r="30" spans="1:55" s="10" customFormat="1" ht="27" customHeight="1" x14ac:dyDescent="0.2">
      <c r="A30" s="31"/>
      <c r="B30" s="366"/>
      <c r="C30" s="31" t="str">
        <f t="shared" si="0"/>
        <v/>
      </c>
      <c r="D30" s="620" t="str">
        <f t="shared" si="1"/>
        <v/>
      </c>
      <c r="E30" s="366"/>
      <c r="F30" s="366"/>
      <c r="G30" s="366"/>
      <c r="H30" s="598"/>
      <c r="I30" s="598"/>
      <c r="J30" s="366"/>
      <c r="K30" s="365"/>
      <c r="L30" s="35"/>
      <c r="M30" s="365"/>
      <c r="N30" s="587"/>
      <c r="O30" s="521"/>
      <c r="P30" s="521"/>
      <c r="Q30" s="365"/>
      <c r="R30" s="588"/>
      <c r="S30" s="521"/>
      <c r="T30" s="365"/>
      <c r="U30" s="365"/>
      <c r="V30" s="366"/>
      <c r="W30" s="365"/>
      <c r="X30" s="534" t="str">
        <f t="shared" si="2"/>
        <v/>
      </c>
      <c r="Y30" s="365"/>
      <c r="Z30" s="365"/>
      <c r="AA30" s="366"/>
      <c r="AB30" s="365"/>
      <c r="AC30" s="365"/>
      <c r="AD30" s="365" t="str">
        <f t="shared" si="3"/>
        <v/>
      </c>
      <c r="AE30" s="589"/>
      <c r="AF30" s="590"/>
      <c r="AG30" s="594"/>
      <c r="AH30" s="595"/>
      <c r="AI30" s="595"/>
      <c r="AJ30" s="595"/>
      <c r="AK30" s="596"/>
      <c r="AL30" s="596"/>
      <c r="AM30" s="596"/>
      <c r="AN30" s="596"/>
      <c r="AO30" s="596"/>
      <c r="AP30" s="596"/>
      <c r="AQ30" s="596"/>
      <c r="AR30" s="596"/>
      <c r="AS30" s="596"/>
      <c r="AT30" s="596"/>
      <c r="AU30" s="596"/>
      <c r="AV30" s="596"/>
      <c r="AW30" s="596"/>
      <c r="AX30" s="596"/>
      <c r="AY30" s="596"/>
      <c r="AZ30" s="596"/>
      <c r="BA30" s="596"/>
      <c r="BB30" s="596"/>
      <c r="BC30" s="596"/>
    </row>
    <row r="31" spans="1:55" s="10" customFormat="1" ht="27" customHeight="1" x14ac:dyDescent="0.2">
      <c r="A31" s="31"/>
      <c r="B31" s="366"/>
      <c r="C31" s="31" t="str">
        <f t="shared" si="0"/>
        <v/>
      </c>
      <c r="D31" s="620" t="str">
        <f t="shared" si="1"/>
        <v/>
      </c>
      <c r="E31" s="366"/>
      <c r="F31" s="366"/>
      <c r="G31" s="366"/>
      <c r="H31" s="598"/>
      <c r="I31" s="598"/>
      <c r="J31" s="366"/>
      <c r="K31" s="365"/>
      <c r="L31" s="35"/>
      <c r="M31" s="365"/>
      <c r="N31" s="587"/>
      <c r="O31" s="521"/>
      <c r="P31" s="521"/>
      <c r="Q31" s="365"/>
      <c r="R31" s="588"/>
      <c r="S31" s="521"/>
      <c r="T31" s="365"/>
      <c r="U31" s="365"/>
      <c r="V31" s="366"/>
      <c r="W31" s="365"/>
      <c r="X31" s="534" t="str">
        <f t="shared" si="2"/>
        <v/>
      </c>
      <c r="Y31" s="365"/>
      <c r="Z31" s="365"/>
      <c r="AA31" s="366"/>
      <c r="AB31" s="365"/>
      <c r="AC31" s="365"/>
      <c r="AD31" s="365" t="str">
        <f t="shared" si="3"/>
        <v/>
      </c>
      <c r="AE31" s="589"/>
      <c r="AF31" s="590"/>
      <c r="AG31" s="594"/>
      <c r="AH31" s="595"/>
      <c r="AI31" s="595"/>
      <c r="AJ31" s="595"/>
      <c r="AK31" s="596"/>
      <c r="AL31" s="596"/>
      <c r="AM31" s="596"/>
      <c r="AN31" s="596"/>
      <c r="AO31" s="596"/>
      <c r="AP31" s="596"/>
      <c r="AQ31" s="596"/>
      <c r="AR31" s="596"/>
      <c r="AS31" s="596"/>
      <c r="AT31" s="596"/>
      <c r="AU31" s="596"/>
      <c r="AV31" s="596"/>
      <c r="AW31" s="596"/>
      <c r="AX31" s="596"/>
      <c r="AY31" s="596"/>
      <c r="AZ31" s="596"/>
      <c r="BA31" s="596"/>
      <c r="BB31" s="596"/>
      <c r="BC31" s="596"/>
    </row>
    <row r="32" spans="1:55" s="10" customFormat="1" ht="27" customHeight="1" x14ac:dyDescent="0.2">
      <c r="A32" s="31"/>
      <c r="B32" s="366"/>
      <c r="C32" s="31" t="str">
        <f t="shared" si="0"/>
        <v/>
      </c>
      <c r="D32" s="620" t="str">
        <f t="shared" si="1"/>
        <v/>
      </c>
      <c r="E32" s="366"/>
      <c r="F32" s="366"/>
      <c r="G32" s="366"/>
      <c r="H32" s="598"/>
      <c r="I32" s="598"/>
      <c r="J32" s="366"/>
      <c r="K32" s="365"/>
      <c r="L32" s="35"/>
      <c r="M32" s="365"/>
      <c r="N32" s="587"/>
      <c r="O32" s="521"/>
      <c r="P32" s="521"/>
      <c r="Q32" s="365"/>
      <c r="R32" s="588"/>
      <c r="S32" s="521"/>
      <c r="T32" s="365"/>
      <c r="U32" s="365"/>
      <c r="V32" s="366"/>
      <c r="W32" s="365"/>
      <c r="X32" s="534" t="str">
        <f t="shared" si="2"/>
        <v/>
      </c>
      <c r="Y32" s="365"/>
      <c r="Z32" s="365"/>
      <c r="AA32" s="366"/>
      <c r="AB32" s="365"/>
      <c r="AC32" s="365"/>
      <c r="AD32" s="365" t="str">
        <f t="shared" si="3"/>
        <v/>
      </c>
      <c r="AE32" s="589"/>
      <c r="AF32" s="590"/>
      <c r="AG32" s="594"/>
      <c r="AH32" s="595"/>
      <c r="AI32" s="595"/>
      <c r="AJ32" s="595"/>
      <c r="AK32" s="596"/>
      <c r="AL32" s="596"/>
      <c r="AM32" s="596"/>
      <c r="AN32" s="596"/>
      <c r="AO32" s="596"/>
      <c r="AP32" s="596"/>
      <c r="AQ32" s="596"/>
      <c r="AR32" s="596"/>
      <c r="AS32" s="596"/>
      <c r="AT32" s="596"/>
      <c r="AU32" s="596"/>
      <c r="AV32" s="596"/>
      <c r="AW32" s="596"/>
      <c r="AX32" s="596"/>
      <c r="AY32" s="596"/>
      <c r="AZ32" s="596"/>
      <c r="BA32" s="596"/>
      <c r="BB32" s="596"/>
      <c r="BC32" s="596"/>
    </row>
    <row r="33" spans="1:55" s="10" customFormat="1" ht="27" customHeight="1" x14ac:dyDescent="0.2">
      <c r="A33" s="31"/>
      <c r="B33" s="366"/>
      <c r="C33" s="31" t="str">
        <f t="shared" si="0"/>
        <v/>
      </c>
      <c r="D33" s="620" t="str">
        <f t="shared" si="1"/>
        <v/>
      </c>
      <c r="E33" s="366"/>
      <c r="F33" s="366"/>
      <c r="G33" s="366"/>
      <c r="H33" s="598"/>
      <c r="I33" s="598"/>
      <c r="J33" s="366"/>
      <c r="K33" s="365"/>
      <c r="L33" s="35"/>
      <c r="M33" s="365"/>
      <c r="N33" s="587"/>
      <c r="O33" s="521"/>
      <c r="P33" s="521"/>
      <c r="Q33" s="365"/>
      <c r="R33" s="588"/>
      <c r="S33" s="521"/>
      <c r="T33" s="365"/>
      <c r="U33" s="365"/>
      <c r="V33" s="366"/>
      <c r="W33" s="365"/>
      <c r="X33" s="534" t="str">
        <f t="shared" si="2"/>
        <v/>
      </c>
      <c r="Y33" s="365"/>
      <c r="Z33" s="365"/>
      <c r="AA33" s="366"/>
      <c r="AB33" s="365"/>
      <c r="AC33" s="365"/>
      <c r="AD33" s="365" t="str">
        <f t="shared" si="3"/>
        <v/>
      </c>
      <c r="AE33" s="589"/>
      <c r="AF33" s="590"/>
      <c r="AG33" s="594"/>
      <c r="AH33" s="595"/>
      <c r="AI33" s="595"/>
      <c r="AJ33" s="595"/>
      <c r="AK33" s="596"/>
      <c r="AL33" s="596"/>
      <c r="AM33" s="596"/>
      <c r="AN33" s="596"/>
      <c r="AO33" s="596"/>
      <c r="AP33" s="596"/>
      <c r="AQ33" s="596"/>
      <c r="AR33" s="596"/>
      <c r="AS33" s="596"/>
      <c r="AT33" s="596"/>
      <c r="AU33" s="596"/>
      <c r="AV33" s="596"/>
      <c r="AW33" s="596"/>
      <c r="AX33" s="596"/>
      <c r="AY33" s="596"/>
      <c r="AZ33" s="596"/>
      <c r="BA33" s="596"/>
      <c r="BB33" s="596"/>
      <c r="BC33" s="596"/>
    </row>
    <row r="34" spans="1:55" s="10" customFormat="1" ht="27" customHeight="1" x14ac:dyDescent="0.2">
      <c r="A34" s="31"/>
      <c r="B34" s="366"/>
      <c r="C34" s="31" t="str">
        <f t="shared" si="0"/>
        <v/>
      </c>
      <c r="D34" s="620" t="str">
        <f t="shared" si="1"/>
        <v/>
      </c>
      <c r="E34" s="366"/>
      <c r="F34" s="366"/>
      <c r="G34" s="366"/>
      <c r="H34" s="598"/>
      <c r="I34" s="598"/>
      <c r="J34" s="366"/>
      <c r="K34" s="365"/>
      <c r="L34" s="35"/>
      <c r="M34" s="365"/>
      <c r="N34" s="587"/>
      <c r="O34" s="521"/>
      <c r="P34" s="521"/>
      <c r="Q34" s="365"/>
      <c r="R34" s="588"/>
      <c r="S34" s="521"/>
      <c r="T34" s="365"/>
      <c r="U34" s="365"/>
      <c r="V34" s="366"/>
      <c r="W34" s="365"/>
      <c r="X34" s="534" t="str">
        <f t="shared" si="2"/>
        <v/>
      </c>
      <c r="Y34" s="365"/>
      <c r="Z34" s="365"/>
      <c r="AA34" s="366"/>
      <c r="AB34" s="365"/>
      <c r="AC34" s="365"/>
      <c r="AD34" s="365" t="str">
        <f t="shared" si="3"/>
        <v/>
      </c>
      <c r="AE34" s="589"/>
      <c r="AF34" s="590"/>
      <c r="AG34" s="594"/>
      <c r="AH34" s="595"/>
      <c r="AI34" s="595"/>
      <c r="AJ34" s="595"/>
      <c r="AK34" s="596"/>
      <c r="AL34" s="596"/>
      <c r="AM34" s="596"/>
      <c r="AN34" s="596"/>
      <c r="AO34" s="596"/>
      <c r="AP34" s="596"/>
      <c r="AQ34" s="596"/>
      <c r="AR34" s="596"/>
      <c r="AS34" s="596"/>
      <c r="AT34" s="596"/>
      <c r="AU34" s="596"/>
      <c r="AV34" s="596"/>
      <c r="AW34" s="596"/>
      <c r="AX34" s="596"/>
      <c r="AY34" s="596"/>
      <c r="AZ34" s="596"/>
      <c r="BA34" s="596"/>
      <c r="BB34" s="596"/>
      <c r="BC34" s="596"/>
    </row>
    <row r="35" spans="1:55" s="10" customFormat="1" ht="27" customHeight="1" x14ac:dyDescent="0.2">
      <c r="A35" s="31"/>
      <c r="B35" s="366"/>
      <c r="C35" s="31" t="str">
        <f t="shared" si="0"/>
        <v/>
      </c>
      <c r="D35" s="620" t="str">
        <f t="shared" si="1"/>
        <v/>
      </c>
      <c r="E35" s="366"/>
      <c r="F35" s="366"/>
      <c r="G35" s="366"/>
      <c r="H35" s="598"/>
      <c r="I35" s="598"/>
      <c r="J35" s="366"/>
      <c r="K35" s="365"/>
      <c r="L35" s="35"/>
      <c r="M35" s="365"/>
      <c r="N35" s="587"/>
      <c r="O35" s="521"/>
      <c r="P35" s="521"/>
      <c r="Q35" s="365"/>
      <c r="R35" s="588"/>
      <c r="S35" s="521"/>
      <c r="T35" s="365"/>
      <c r="U35" s="365"/>
      <c r="V35" s="366"/>
      <c r="W35" s="365"/>
      <c r="X35" s="534" t="str">
        <f t="shared" si="2"/>
        <v/>
      </c>
      <c r="Y35" s="365"/>
      <c r="Z35" s="365"/>
      <c r="AA35" s="366"/>
      <c r="AB35" s="365"/>
      <c r="AC35" s="365"/>
      <c r="AD35" s="365" t="str">
        <f t="shared" si="3"/>
        <v/>
      </c>
      <c r="AE35" s="589"/>
      <c r="AF35" s="590"/>
      <c r="AG35" s="594"/>
      <c r="AH35" s="595"/>
      <c r="AI35" s="595"/>
      <c r="AJ35" s="595"/>
      <c r="AK35" s="596"/>
      <c r="AL35" s="596"/>
      <c r="AM35" s="596"/>
      <c r="AN35" s="596"/>
      <c r="AO35" s="596"/>
      <c r="AP35" s="596"/>
      <c r="AQ35" s="596"/>
      <c r="AR35" s="596"/>
      <c r="AS35" s="596"/>
      <c r="AT35" s="596"/>
      <c r="AU35" s="596"/>
      <c r="AV35" s="596"/>
      <c r="AW35" s="596"/>
      <c r="AX35" s="596"/>
      <c r="AY35" s="596"/>
      <c r="AZ35" s="596"/>
      <c r="BA35" s="596"/>
      <c r="BB35" s="596"/>
      <c r="BC35" s="596"/>
    </row>
    <row r="36" spans="1:55" s="10" customFormat="1" ht="27" customHeight="1" x14ac:dyDescent="0.2">
      <c r="A36" s="31"/>
      <c r="B36" s="366"/>
      <c r="C36" s="31" t="str">
        <f t="shared" si="0"/>
        <v/>
      </c>
      <c r="D36" s="620" t="str">
        <f t="shared" si="1"/>
        <v/>
      </c>
      <c r="E36" s="366"/>
      <c r="F36" s="366"/>
      <c r="G36" s="366"/>
      <c r="H36" s="598"/>
      <c r="I36" s="598"/>
      <c r="J36" s="366"/>
      <c r="K36" s="365"/>
      <c r="L36" s="35"/>
      <c r="M36" s="365"/>
      <c r="N36" s="587"/>
      <c r="O36" s="521"/>
      <c r="P36" s="521"/>
      <c r="Q36" s="365"/>
      <c r="R36" s="588"/>
      <c r="S36" s="521"/>
      <c r="T36" s="365"/>
      <c r="U36" s="365"/>
      <c r="V36" s="366"/>
      <c r="W36" s="365"/>
      <c r="X36" s="534" t="str">
        <f t="shared" si="2"/>
        <v/>
      </c>
      <c r="Y36" s="365"/>
      <c r="Z36" s="365"/>
      <c r="AA36" s="366"/>
      <c r="AB36" s="365"/>
      <c r="AC36" s="365"/>
      <c r="AD36" s="365" t="str">
        <f t="shared" si="3"/>
        <v/>
      </c>
      <c r="AE36" s="589"/>
      <c r="AF36" s="590"/>
      <c r="AG36" s="594"/>
      <c r="AH36" s="595"/>
      <c r="AI36" s="595"/>
      <c r="AJ36" s="595"/>
      <c r="AK36" s="596"/>
      <c r="AL36" s="596"/>
      <c r="AM36" s="596"/>
      <c r="AN36" s="596"/>
      <c r="AO36" s="596"/>
      <c r="AP36" s="596"/>
      <c r="AQ36" s="596"/>
      <c r="AR36" s="596"/>
      <c r="AS36" s="596"/>
      <c r="AT36" s="596"/>
      <c r="AU36" s="596"/>
      <c r="AV36" s="596"/>
      <c r="AW36" s="596"/>
      <c r="AX36" s="596"/>
      <c r="AY36" s="596"/>
      <c r="AZ36" s="596"/>
      <c r="BA36" s="596"/>
      <c r="BB36" s="596"/>
      <c r="BC36" s="596"/>
    </row>
    <row r="37" spans="1:55" s="10" customFormat="1" ht="27" customHeight="1" x14ac:dyDescent="0.2">
      <c r="A37" s="31"/>
      <c r="B37" s="366"/>
      <c r="C37" s="31" t="str">
        <f t="shared" si="0"/>
        <v/>
      </c>
      <c r="D37" s="620" t="str">
        <f t="shared" si="1"/>
        <v/>
      </c>
      <c r="E37" s="366"/>
      <c r="F37" s="366"/>
      <c r="G37" s="366"/>
      <c r="H37" s="598"/>
      <c r="I37" s="598"/>
      <c r="J37" s="366"/>
      <c r="K37" s="365"/>
      <c r="L37" s="35"/>
      <c r="M37" s="365"/>
      <c r="N37" s="587"/>
      <c r="O37" s="521"/>
      <c r="P37" s="521"/>
      <c r="Q37" s="365"/>
      <c r="R37" s="588"/>
      <c r="S37" s="521"/>
      <c r="T37" s="365"/>
      <c r="U37" s="365"/>
      <c r="V37" s="366"/>
      <c r="W37" s="365"/>
      <c r="X37" s="534" t="str">
        <f t="shared" si="2"/>
        <v/>
      </c>
      <c r="Y37" s="365"/>
      <c r="Z37" s="365"/>
      <c r="AA37" s="366"/>
      <c r="AB37" s="365"/>
      <c r="AC37" s="365"/>
      <c r="AD37" s="365" t="str">
        <f t="shared" si="3"/>
        <v/>
      </c>
      <c r="AE37" s="589"/>
      <c r="AF37" s="590"/>
      <c r="AG37" s="594"/>
      <c r="AH37" s="595"/>
      <c r="AI37" s="595"/>
      <c r="AJ37" s="595"/>
      <c r="AK37" s="596"/>
      <c r="AL37" s="596"/>
      <c r="AM37" s="596"/>
      <c r="AN37" s="596"/>
      <c r="AO37" s="596"/>
      <c r="AP37" s="596"/>
      <c r="AQ37" s="596"/>
      <c r="AR37" s="596"/>
      <c r="AS37" s="596"/>
      <c r="AT37" s="596"/>
      <c r="AU37" s="596"/>
      <c r="AV37" s="596"/>
      <c r="AW37" s="596"/>
      <c r="AX37" s="596"/>
      <c r="AY37" s="596"/>
      <c r="AZ37" s="596"/>
      <c r="BA37" s="596"/>
      <c r="BB37" s="596"/>
      <c r="BC37" s="596"/>
    </row>
    <row r="38" spans="1:55" s="10" customFormat="1" ht="27" customHeight="1" x14ac:dyDescent="0.2">
      <c r="A38" s="31"/>
      <c r="B38" s="366"/>
      <c r="C38" s="31" t="str">
        <f t="shared" si="0"/>
        <v/>
      </c>
      <c r="D38" s="620" t="str">
        <f t="shared" si="1"/>
        <v/>
      </c>
      <c r="E38" s="366"/>
      <c r="F38" s="366"/>
      <c r="G38" s="366"/>
      <c r="H38" s="598"/>
      <c r="I38" s="598"/>
      <c r="J38" s="366"/>
      <c r="K38" s="365"/>
      <c r="L38" s="35"/>
      <c r="M38" s="365"/>
      <c r="N38" s="587"/>
      <c r="O38" s="521"/>
      <c r="P38" s="521"/>
      <c r="Q38" s="365"/>
      <c r="R38" s="588"/>
      <c r="S38" s="521"/>
      <c r="T38" s="365"/>
      <c r="U38" s="365"/>
      <c r="V38" s="366"/>
      <c r="W38" s="365"/>
      <c r="X38" s="534" t="str">
        <f t="shared" si="2"/>
        <v/>
      </c>
      <c r="Y38" s="365"/>
      <c r="Z38" s="365"/>
      <c r="AA38" s="366"/>
      <c r="AB38" s="365"/>
      <c r="AC38" s="365"/>
      <c r="AD38" s="365" t="str">
        <f t="shared" si="3"/>
        <v/>
      </c>
      <c r="AE38" s="589"/>
      <c r="AF38" s="590"/>
      <c r="AG38" s="594"/>
      <c r="AH38" s="595"/>
      <c r="AI38" s="595"/>
      <c r="AJ38" s="595"/>
      <c r="AK38" s="596"/>
      <c r="AL38" s="596"/>
      <c r="AM38" s="596"/>
      <c r="AN38" s="596"/>
      <c r="AO38" s="596"/>
      <c r="AP38" s="596"/>
      <c r="AQ38" s="596"/>
      <c r="AR38" s="596"/>
      <c r="AS38" s="596"/>
      <c r="AT38" s="596"/>
      <c r="AU38" s="596"/>
      <c r="AV38" s="596"/>
      <c r="AW38" s="596"/>
      <c r="AX38" s="596"/>
      <c r="AY38" s="596"/>
      <c r="AZ38" s="596"/>
      <c r="BA38" s="596"/>
      <c r="BB38" s="596"/>
      <c r="BC38" s="596"/>
    </row>
    <row r="39" spans="1:55" s="10" customFormat="1" ht="27" customHeight="1" x14ac:dyDescent="0.2">
      <c r="A39" s="31"/>
      <c r="B39" s="366"/>
      <c r="C39" s="31" t="str">
        <f t="shared" si="0"/>
        <v/>
      </c>
      <c r="D39" s="620" t="str">
        <f t="shared" si="1"/>
        <v/>
      </c>
      <c r="E39" s="366"/>
      <c r="F39" s="366"/>
      <c r="G39" s="366"/>
      <c r="H39" s="598"/>
      <c r="I39" s="598"/>
      <c r="J39" s="366"/>
      <c r="K39" s="365"/>
      <c r="L39" s="35"/>
      <c r="M39" s="365"/>
      <c r="N39" s="587"/>
      <c r="O39" s="521"/>
      <c r="P39" s="521"/>
      <c r="Q39" s="365"/>
      <c r="R39" s="588"/>
      <c r="S39" s="521"/>
      <c r="T39" s="365"/>
      <c r="U39" s="365"/>
      <c r="V39" s="366"/>
      <c r="W39" s="365"/>
      <c r="X39" s="534" t="str">
        <f t="shared" si="2"/>
        <v/>
      </c>
      <c r="Y39" s="365"/>
      <c r="Z39" s="365"/>
      <c r="AA39" s="366"/>
      <c r="AB39" s="365"/>
      <c r="AC39" s="365"/>
      <c r="AD39" s="365" t="str">
        <f t="shared" si="3"/>
        <v/>
      </c>
      <c r="AE39" s="589"/>
      <c r="AF39" s="590"/>
      <c r="AG39" s="594"/>
      <c r="AH39" s="595"/>
      <c r="AI39" s="595"/>
      <c r="AJ39" s="595"/>
      <c r="AK39" s="596"/>
      <c r="AL39" s="596"/>
      <c r="AM39" s="596"/>
      <c r="AN39" s="596"/>
      <c r="AO39" s="596"/>
      <c r="AP39" s="596"/>
      <c r="AQ39" s="596"/>
      <c r="AR39" s="596"/>
      <c r="AS39" s="596"/>
      <c r="AT39" s="596"/>
      <c r="AU39" s="596"/>
      <c r="AV39" s="596"/>
      <c r="AW39" s="596"/>
      <c r="AX39" s="596"/>
      <c r="AY39" s="596"/>
      <c r="AZ39" s="596"/>
      <c r="BA39" s="596"/>
      <c r="BB39" s="596"/>
      <c r="BC39" s="596"/>
    </row>
    <row r="40" spans="1:55" s="10" customFormat="1" ht="27" customHeight="1" x14ac:dyDescent="0.2">
      <c r="A40" s="31"/>
      <c r="B40" s="366"/>
      <c r="C40" s="31" t="str">
        <f t="shared" si="0"/>
        <v/>
      </c>
      <c r="D40" s="620" t="str">
        <f t="shared" si="1"/>
        <v/>
      </c>
      <c r="E40" s="366"/>
      <c r="F40" s="366"/>
      <c r="G40" s="366"/>
      <c r="H40" s="598"/>
      <c r="I40" s="598"/>
      <c r="J40" s="366"/>
      <c r="K40" s="365"/>
      <c r="L40" s="35"/>
      <c r="M40" s="365"/>
      <c r="N40" s="587"/>
      <c r="O40" s="521"/>
      <c r="P40" s="521"/>
      <c r="Q40" s="365"/>
      <c r="R40" s="588"/>
      <c r="S40" s="521"/>
      <c r="T40" s="365"/>
      <c r="U40" s="365"/>
      <c r="V40" s="366"/>
      <c r="W40" s="365"/>
      <c r="X40" s="534" t="str">
        <f t="shared" si="2"/>
        <v/>
      </c>
      <c r="Y40" s="365"/>
      <c r="Z40" s="365"/>
      <c r="AA40" s="366"/>
      <c r="AB40" s="365"/>
      <c r="AC40" s="365"/>
      <c r="AD40" s="365" t="str">
        <f t="shared" si="3"/>
        <v/>
      </c>
      <c r="AE40" s="589"/>
      <c r="AF40" s="590"/>
      <c r="AG40" s="594"/>
      <c r="AH40" s="595"/>
      <c r="AI40" s="595"/>
      <c r="AJ40" s="595"/>
      <c r="AK40" s="596"/>
      <c r="AL40" s="596"/>
      <c r="AM40" s="596"/>
      <c r="AN40" s="596"/>
      <c r="AO40" s="596"/>
      <c r="AP40" s="596"/>
      <c r="AQ40" s="596"/>
      <c r="AR40" s="596"/>
      <c r="AS40" s="596"/>
      <c r="AT40" s="596"/>
      <c r="AU40" s="596"/>
      <c r="AV40" s="596"/>
      <c r="AW40" s="596"/>
      <c r="AX40" s="596"/>
      <c r="AY40" s="596"/>
      <c r="AZ40" s="596"/>
      <c r="BA40" s="596"/>
      <c r="BB40" s="596"/>
      <c r="BC40" s="596"/>
    </row>
    <row r="41" spans="1:55" s="10" customFormat="1" ht="27" customHeight="1" x14ac:dyDescent="0.2">
      <c r="A41" s="31"/>
      <c r="B41" s="366"/>
      <c r="C41" s="31" t="str">
        <f t="shared" si="0"/>
        <v/>
      </c>
      <c r="D41" s="620" t="str">
        <f t="shared" si="1"/>
        <v/>
      </c>
      <c r="E41" s="366"/>
      <c r="F41" s="366"/>
      <c r="G41" s="366"/>
      <c r="H41" s="598"/>
      <c r="I41" s="598"/>
      <c r="J41" s="366"/>
      <c r="K41" s="365"/>
      <c r="L41" s="35"/>
      <c r="M41" s="365"/>
      <c r="N41" s="587"/>
      <c r="O41" s="521"/>
      <c r="P41" s="521"/>
      <c r="Q41" s="365"/>
      <c r="R41" s="588"/>
      <c r="S41" s="521"/>
      <c r="T41" s="365"/>
      <c r="U41" s="365"/>
      <c r="V41" s="366"/>
      <c r="W41" s="365"/>
      <c r="X41" s="534" t="str">
        <f t="shared" si="2"/>
        <v/>
      </c>
      <c r="Y41" s="365"/>
      <c r="Z41" s="365"/>
      <c r="AA41" s="366"/>
      <c r="AB41" s="365"/>
      <c r="AC41" s="365"/>
      <c r="AD41" s="365" t="str">
        <f t="shared" si="3"/>
        <v/>
      </c>
      <c r="AE41" s="589"/>
      <c r="AF41" s="590"/>
      <c r="AG41" s="594"/>
      <c r="AH41" s="595"/>
      <c r="AI41" s="595"/>
      <c r="AJ41" s="595"/>
      <c r="AK41" s="596"/>
      <c r="AL41" s="596"/>
      <c r="AM41" s="596"/>
      <c r="AN41" s="596"/>
      <c r="AO41" s="596"/>
      <c r="AP41" s="596"/>
      <c r="AQ41" s="596"/>
      <c r="AR41" s="596"/>
      <c r="AS41" s="596"/>
      <c r="AT41" s="596"/>
      <c r="AU41" s="596"/>
      <c r="AV41" s="596"/>
      <c r="AW41" s="596"/>
      <c r="AX41" s="596"/>
      <c r="AY41" s="596"/>
      <c r="AZ41" s="596"/>
      <c r="BA41" s="596"/>
      <c r="BB41" s="596"/>
      <c r="BC41" s="596"/>
    </row>
    <row r="42" spans="1:55" s="10" customFormat="1" ht="27" customHeight="1" x14ac:dyDescent="0.2">
      <c r="A42" s="31"/>
      <c r="B42" s="366"/>
      <c r="C42" s="31" t="str">
        <f t="shared" si="0"/>
        <v/>
      </c>
      <c r="D42" s="620" t="str">
        <f t="shared" si="1"/>
        <v/>
      </c>
      <c r="E42" s="366"/>
      <c r="F42" s="366"/>
      <c r="G42" s="366"/>
      <c r="H42" s="598"/>
      <c r="I42" s="598"/>
      <c r="J42" s="366"/>
      <c r="K42" s="365"/>
      <c r="L42" s="35"/>
      <c r="M42" s="365"/>
      <c r="N42" s="587"/>
      <c r="O42" s="521"/>
      <c r="P42" s="521"/>
      <c r="Q42" s="365"/>
      <c r="R42" s="588"/>
      <c r="S42" s="521"/>
      <c r="T42" s="365"/>
      <c r="U42" s="365"/>
      <c r="V42" s="366"/>
      <c r="W42" s="365"/>
      <c r="X42" s="534" t="str">
        <f t="shared" si="2"/>
        <v/>
      </c>
      <c r="Y42" s="365"/>
      <c r="Z42" s="365"/>
      <c r="AA42" s="366"/>
      <c r="AB42" s="365"/>
      <c r="AC42" s="365"/>
      <c r="AD42" s="365" t="str">
        <f t="shared" si="3"/>
        <v/>
      </c>
      <c r="AE42" s="589"/>
      <c r="AF42" s="590"/>
      <c r="AG42" s="594"/>
      <c r="AH42" s="595"/>
      <c r="AI42" s="595"/>
      <c r="AJ42" s="595"/>
      <c r="AK42" s="596"/>
      <c r="AL42" s="596"/>
      <c r="AM42" s="596"/>
      <c r="AN42" s="596"/>
      <c r="AO42" s="596"/>
      <c r="AP42" s="596"/>
      <c r="AQ42" s="596"/>
      <c r="AR42" s="596"/>
      <c r="AS42" s="596"/>
      <c r="AT42" s="596"/>
      <c r="AU42" s="596"/>
      <c r="AV42" s="596"/>
      <c r="AW42" s="596"/>
      <c r="AX42" s="596"/>
      <c r="AY42" s="596"/>
      <c r="AZ42" s="596"/>
      <c r="BA42" s="596"/>
      <c r="BB42" s="596"/>
      <c r="BC42" s="596"/>
    </row>
    <row r="43" spans="1:55" s="10" customFormat="1" ht="27" customHeight="1" x14ac:dyDescent="0.2">
      <c r="A43" s="31"/>
      <c r="B43" s="366"/>
      <c r="C43" s="31" t="str">
        <f t="shared" si="0"/>
        <v/>
      </c>
      <c r="D43" s="620" t="str">
        <f t="shared" si="1"/>
        <v/>
      </c>
      <c r="E43" s="366"/>
      <c r="F43" s="366"/>
      <c r="G43" s="366"/>
      <c r="H43" s="598"/>
      <c r="I43" s="598"/>
      <c r="J43" s="366"/>
      <c r="K43" s="365"/>
      <c r="L43" s="35"/>
      <c r="M43" s="365"/>
      <c r="N43" s="587"/>
      <c r="O43" s="521"/>
      <c r="P43" s="521"/>
      <c r="Q43" s="365"/>
      <c r="R43" s="588"/>
      <c r="S43" s="521"/>
      <c r="T43" s="365"/>
      <c r="U43" s="365"/>
      <c r="V43" s="366"/>
      <c r="W43" s="365"/>
      <c r="X43" s="534" t="str">
        <f t="shared" si="2"/>
        <v/>
      </c>
      <c r="Y43" s="365"/>
      <c r="Z43" s="365"/>
      <c r="AA43" s="366"/>
      <c r="AB43" s="365"/>
      <c r="AC43" s="365"/>
      <c r="AD43" s="365" t="str">
        <f t="shared" si="3"/>
        <v/>
      </c>
      <c r="AE43" s="589"/>
      <c r="AF43" s="590"/>
      <c r="AG43" s="594"/>
      <c r="AH43" s="595"/>
      <c r="AI43" s="595"/>
      <c r="AJ43" s="595"/>
      <c r="AK43" s="596"/>
      <c r="AL43" s="596"/>
      <c r="AM43" s="596"/>
      <c r="AN43" s="596"/>
      <c r="AO43" s="596"/>
      <c r="AP43" s="596"/>
      <c r="AQ43" s="596"/>
      <c r="AR43" s="596"/>
      <c r="AS43" s="596"/>
      <c r="AT43" s="596"/>
      <c r="AU43" s="596"/>
      <c r="AV43" s="596"/>
      <c r="AW43" s="596"/>
      <c r="AX43" s="596"/>
      <c r="AY43" s="596"/>
      <c r="AZ43" s="596"/>
      <c r="BA43" s="596"/>
      <c r="BB43" s="596"/>
      <c r="BC43" s="596"/>
    </row>
    <row r="44" spans="1:55" s="10" customFormat="1" ht="27" customHeight="1" x14ac:dyDescent="0.2">
      <c r="A44" s="31"/>
      <c r="B44" s="366"/>
      <c r="C44" s="31" t="str">
        <f t="shared" si="0"/>
        <v/>
      </c>
      <c r="D44" s="620" t="str">
        <f t="shared" si="1"/>
        <v/>
      </c>
      <c r="E44" s="366"/>
      <c r="F44" s="366"/>
      <c r="G44" s="366"/>
      <c r="H44" s="598"/>
      <c r="I44" s="598"/>
      <c r="J44" s="366"/>
      <c r="K44" s="365"/>
      <c r="L44" s="35"/>
      <c r="M44" s="365"/>
      <c r="N44" s="587"/>
      <c r="O44" s="521"/>
      <c r="P44" s="521"/>
      <c r="Q44" s="365"/>
      <c r="R44" s="588"/>
      <c r="S44" s="521"/>
      <c r="T44" s="365"/>
      <c r="U44" s="365"/>
      <c r="V44" s="366"/>
      <c r="W44" s="365"/>
      <c r="X44" s="534" t="str">
        <f t="shared" si="2"/>
        <v/>
      </c>
      <c r="Y44" s="365"/>
      <c r="Z44" s="365"/>
      <c r="AA44" s="366"/>
      <c r="AB44" s="365"/>
      <c r="AC44" s="365"/>
      <c r="AD44" s="365" t="str">
        <f t="shared" si="3"/>
        <v/>
      </c>
      <c r="AE44" s="589"/>
      <c r="AF44" s="590"/>
      <c r="AG44" s="594"/>
      <c r="AH44" s="595"/>
      <c r="AI44" s="595"/>
      <c r="AJ44" s="595"/>
      <c r="AK44" s="596"/>
      <c r="AL44" s="596"/>
      <c r="AM44" s="596"/>
      <c r="AN44" s="596"/>
      <c r="AO44" s="596"/>
      <c r="AP44" s="596"/>
      <c r="AQ44" s="596"/>
      <c r="AR44" s="596"/>
      <c r="AS44" s="596"/>
      <c r="AT44" s="596"/>
      <c r="AU44" s="596"/>
      <c r="AV44" s="596"/>
      <c r="AW44" s="596"/>
      <c r="AX44" s="596"/>
      <c r="AY44" s="596"/>
      <c r="AZ44" s="596"/>
      <c r="BA44" s="596"/>
      <c r="BB44" s="596"/>
      <c r="BC44" s="596"/>
    </row>
    <row r="45" spans="1:55" s="10" customFormat="1" ht="27" customHeight="1" x14ac:dyDescent="0.2">
      <c r="A45" s="31"/>
      <c r="B45" s="366"/>
      <c r="C45" s="31" t="str">
        <f t="shared" si="0"/>
        <v/>
      </c>
      <c r="D45" s="620" t="str">
        <f t="shared" si="1"/>
        <v/>
      </c>
      <c r="E45" s="366"/>
      <c r="F45" s="366"/>
      <c r="G45" s="366"/>
      <c r="H45" s="598"/>
      <c r="I45" s="598"/>
      <c r="J45" s="366"/>
      <c r="K45" s="365"/>
      <c r="L45" s="35"/>
      <c r="M45" s="365"/>
      <c r="N45" s="587"/>
      <c r="O45" s="521"/>
      <c r="P45" s="521"/>
      <c r="Q45" s="365"/>
      <c r="R45" s="588"/>
      <c r="S45" s="521"/>
      <c r="T45" s="365"/>
      <c r="U45" s="365"/>
      <c r="V45" s="366"/>
      <c r="W45" s="365"/>
      <c r="X45" s="534" t="str">
        <f t="shared" si="2"/>
        <v/>
      </c>
      <c r="Y45" s="365"/>
      <c r="Z45" s="365"/>
      <c r="AA45" s="366"/>
      <c r="AB45" s="365"/>
      <c r="AC45" s="365"/>
      <c r="AD45" s="365" t="str">
        <f t="shared" si="3"/>
        <v/>
      </c>
      <c r="AE45" s="589"/>
      <c r="AF45" s="590"/>
      <c r="AG45" s="594"/>
      <c r="AH45" s="595"/>
      <c r="AI45" s="595"/>
      <c r="AJ45" s="595"/>
      <c r="AK45" s="596"/>
      <c r="AL45" s="596"/>
      <c r="AM45" s="596"/>
      <c r="AN45" s="596"/>
      <c r="AO45" s="596"/>
      <c r="AP45" s="596"/>
      <c r="AQ45" s="596"/>
      <c r="AR45" s="596"/>
      <c r="AS45" s="596"/>
      <c r="AT45" s="596"/>
      <c r="AU45" s="596"/>
      <c r="AV45" s="596"/>
      <c r="AW45" s="596"/>
      <c r="AX45" s="596"/>
      <c r="AY45" s="596"/>
      <c r="AZ45" s="596"/>
      <c r="BA45" s="596"/>
      <c r="BB45" s="596"/>
      <c r="BC45" s="596"/>
    </row>
    <row r="46" spans="1:55" s="10" customFormat="1" ht="27" customHeight="1" x14ac:dyDescent="0.2">
      <c r="A46" s="31"/>
      <c r="B46" s="366"/>
      <c r="C46" s="31" t="str">
        <f t="shared" si="0"/>
        <v/>
      </c>
      <c r="D46" s="620" t="str">
        <f t="shared" si="1"/>
        <v/>
      </c>
      <c r="E46" s="366"/>
      <c r="F46" s="366"/>
      <c r="G46" s="366"/>
      <c r="H46" s="598"/>
      <c r="I46" s="598"/>
      <c r="J46" s="366"/>
      <c r="K46" s="365"/>
      <c r="L46" s="35"/>
      <c r="M46" s="365"/>
      <c r="N46" s="587"/>
      <c r="O46" s="521"/>
      <c r="P46" s="521"/>
      <c r="Q46" s="365"/>
      <c r="R46" s="588"/>
      <c r="S46" s="521"/>
      <c r="T46" s="365"/>
      <c r="U46" s="365"/>
      <c r="V46" s="366"/>
      <c r="W46" s="365"/>
      <c r="X46" s="534" t="str">
        <f t="shared" si="2"/>
        <v/>
      </c>
      <c r="Y46" s="365"/>
      <c r="Z46" s="365"/>
      <c r="AA46" s="366"/>
      <c r="AB46" s="365"/>
      <c r="AC46" s="365"/>
      <c r="AD46" s="365" t="str">
        <f t="shared" si="3"/>
        <v/>
      </c>
      <c r="AE46" s="589"/>
      <c r="AF46" s="590"/>
      <c r="AG46" s="594"/>
      <c r="AH46" s="595"/>
      <c r="AI46" s="595"/>
      <c r="AJ46" s="595"/>
      <c r="AK46" s="596"/>
      <c r="AL46" s="596"/>
      <c r="AM46" s="596"/>
      <c r="AN46" s="596"/>
      <c r="AO46" s="596"/>
      <c r="AP46" s="596"/>
      <c r="AQ46" s="596"/>
      <c r="AR46" s="596"/>
      <c r="AS46" s="596"/>
      <c r="AT46" s="596"/>
      <c r="AU46" s="596"/>
      <c r="AV46" s="596"/>
      <c r="AW46" s="596"/>
      <c r="AX46" s="596"/>
      <c r="AY46" s="596"/>
      <c r="AZ46" s="596"/>
      <c r="BA46" s="596"/>
      <c r="BB46" s="596"/>
      <c r="BC46" s="596"/>
    </row>
    <row r="47" spans="1:55" s="10" customFormat="1" ht="27" customHeight="1" x14ac:dyDescent="0.2">
      <c r="A47" s="31"/>
      <c r="B47" s="366"/>
      <c r="C47" s="31" t="str">
        <f t="shared" si="0"/>
        <v/>
      </c>
      <c r="D47" s="620" t="str">
        <f t="shared" si="1"/>
        <v/>
      </c>
      <c r="E47" s="366"/>
      <c r="F47" s="366"/>
      <c r="G47" s="366"/>
      <c r="H47" s="598"/>
      <c r="I47" s="598"/>
      <c r="J47" s="366"/>
      <c r="K47" s="365"/>
      <c r="L47" s="35"/>
      <c r="M47" s="365"/>
      <c r="N47" s="587"/>
      <c r="O47" s="521"/>
      <c r="P47" s="521"/>
      <c r="Q47" s="365"/>
      <c r="R47" s="588"/>
      <c r="S47" s="521"/>
      <c r="T47" s="365"/>
      <c r="U47" s="365"/>
      <c r="V47" s="366"/>
      <c r="W47" s="365"/>
      <c r="X47" s="534" t="str">
        <f t="shared" si="2"/>
        <v/>
      </c>
      <c r="Y47" s="365"/>
      <c r="Z47" s="365"/>
      <c r="AA47" s="366"/>
      <c r="AB47" s="365"/>
      <c r="AC47" s="365"/>
      <c r="AD47" s="365" t="str">
        <f t="shared" si="3"/>
        <v/>
      </c>
      <c r="AE47" s="589"/>
      <c r="AF47" s="590"/>
      <c r="AG47" s="594"/>
      <c r="AH47" s="595"/>
      <c r="AI47" s="595"/>
      <c r="AJ47" s="595"/>
      <c r="AK47" s="596"/>
      <c r="AL47" s="596"/>
      <c r="AM47" s="596"/>
      <c r="AN47" s="596"/>
      <c r="AO47" s="596"/>
      <c r="AP47" s="596"/>
      <c r="AQ47" s="596"/>
      <c r="AR47" s="596"/>
      <c r="AS47" s="596"/>
      <c r="AT47" s="596"/>
      <c r="AU47" s="596"/>
      <c r="AV47" s="596"/>
      <c r="AW47" s="596"/>
      <c r="AX47" s="596"/>
      <c r="AY47" s="596"/>
      <c r="AZ47" s="596"/>
      <c r="BA47" s="596"/>
      <c r="BB47" s="596"/>
      <c r="BC47" s="596"/>
    </row>
    <row r="48" spans="1:55" s="10" customFormat="1" ht="27" customHeight="1" x14ac:dyDescent="0.2">
      <c r="A48" s="31"/>
      <c r="B48" s="366"/>
      <c r="C48" s="31" t="str">
        <f t="shared" si="0"/>
        <v/>
      </c>
      <c r="D48" s="620" t="str">
        <f t="shared" si="1"/>
        <v/>
      </c>
      <c r="E48" s="366"/>
      <c r="F48" s="366"/>
      <c r="G48" s="366"/>
      <c r="H48" s="598"/>
      <c r="I48" s="598"/>
      <c r="J48" s="366"/>
      <c r="K48" s="365"/>
      <c r="L48" s="35"/>
      <c r="M48" s="365"/>
      <c r="N48" s="587"/>
      <c r="O48" s="521"/>
      <c r="P48" s="521"/>
      <c r="Q48" s="365"/>
      <c r="R48" s="588"/>
      <c r="S48" s="521"/>
      <c r="T48" s="365"/>
      <c r="U48" s="365"/>
      <c r="V48" s="366"/>
      <c r="W48" s="365"/>
      <c r="X48" s="534" t="str">
        <f t="shared" si="2"/>
        <v/>
      </c>
      <c r="Y48" s="365"/>
      <c r="Z48" s="365"/>
      <c r="AA48" s="366"/>
      <c r="AB48" s="365"/>
      <c r="AC48" s="365"/>
      <c r="AD48" s="365" t="str">
        <f t="shared" si="3"/>
        <v/>
      </c>
      <c r="AE48" s="589"/>
      <c r="AF48" s="590"/>
      <c r="AG48" s="594"/>
      <c r="AH48" s="595"/>
      <c r="AI48" s="595"/>
      <c r="AJ48" s="595"/>
      <c r="AK48" s="596"/>
      <c r="AL48" s="596"/>
      <c r="AM48" s="596"/>
      <c r="AN48" s="596"/>
      <c r="AO48" s="596"/>
      <c r="AP48" s="596"/>
      <c r="AQ48" s="596"/>
      <c r="AR48" s="596"/>
      <c r="AS48" s="596"/>
      <c r="AT48" s="596"/>
      <c r="AU48" s="596"/>
      <c r="AV48" s="596"/>
      <c r="AW48" s="596"/>
      <c r="AX48" s="596"/>
      <c r="AY48" s="596"/>
      <c r="AZ48" s="596"/>
      <c r="BA48" s="596"/>
      <c r="BB48" s="596"/>
      <c r="BC48" s="596"/>
    </row>
    <row r="49" spans="1:55" s="10" customFormat="1" ht="27" customHeight="1" x14ac:dyDescent="0.2">
      <c r="A49" s="31"/>
      <c r="B49" s="366"/>
      <c r="C49" s="31" t="str">
        <f t="shared" si="0"/>
        <v/>
      </c>
      <c r="D49" s="620" t="str">
        <f t="shared" si="1"/>
        <v/>
      </c>
      <c r="E49" s="366"/>
      <c r="F49" s="366"/>
      <c r="G49" s="366"/>
      <c r="H49" s="598"/>
      <c r="I49" s="598"/>
      <c r="J49" s="366"/>
      <c r="K49" s="365"/>
      <c r="L49" s="35"/>
      <c r="M49" s="365"/>
      <c r="N49" s="587"/>
      <c r="O49" s="521"/>
      <c r="P49" s="521"/>
      <c r="Q49" s="365"/>
      <c r="R49" s="588"/>
      <c r="S49" s="521"/>
      <c r="T49" s="365"/>
      <c r="U49" s="365"/>
      <c r="V49" s="366"/>
      <c r="W49" s="365"/>
      <c r="X49" s="534" t="str">
        <f t="shared" si="2"/>
        <v/>
      </c>
      <c r="Y49" s="365"/>
      <c r="Z49" s="365"/>
      <c r="AA49" s="366"/>
      <c r="AB49" s="365"/>
      <c r="AC49" s="365"/>
      <c r="AD49" s="365" t="str">
        <f t="shared" si="3"/>
        <v/>
      </c>
      <c r="AE49" s="589"/>
      <c r="AF49" s="590"/>
      <c r="AG49" s="594"/>
      <c r="AH49" s="595"/>
      <c r="AI49" s="595"/>
      <c r="AJ49" s="595"/>
      <c r="AK49" s="596"/>
      <c r="AL49" s="596"/>
      <c r="AM49" s="596"/>
      <c r="AN49" s="596"/>
      <c r="AO49" s="596"/>
      <c r="AP49" s="596"/>
      <c r="AQ49" s="596"/>
      <c r="AR49" s="596"/>
      <c r="AS49" s="596"/>
      <c r="AT49" s="596"/>
      <c r="AU49" s="596"/>
      <c r="AV49" s="596"/>
      <c r="AW49" s="596"/>
      <c r="AX49" s="596"/>
      <c r="AY49" s="596"/>
      <c r="AZ49" s="596"/>
      <c r="BA49" s="596"/>
      <c r="BB49" s="596"/>
      <c r="BC49" s="596"/>
    </row>
    <row r="50" spans="1:55" s="10" customFormat="1" ht="27" customHeight="1" x14ac:dyDescent="0.2">
      <c r="A50" s="31"/>
      <c r="B50" s="366"/>
      <c r="C50" s="31" t="str">
        <f t="shared" si="0"/>
        <v/>
      </c>
      <c r="D50" s="620" t="str">
        <f t="shared" si="1"/>
        <v/>
      </c>
      <c r="E50" s="366"/>
      <c r="F50" s="366"/>
      <c r="G50" s="366"/>
      <c r="H50" s="598"/>
      <c r="I50" s="598"/>
      <c r="J50" s="366"/>
      <c r="K50" s="365"/>
      <c r="L50" s="35"/>
      <c r="M50" s="365"/>
      <c r="N50" s="587"/>
      <c r="O50" s="521"/>
      <c r="P50" s="521"/>
      <c r="Q50" s="365"/>
      <c r="R50" s="588"/>
      <c r="S50" s="521"/>
      <c r="T50" s="365"/>
      <c r="U50" s="365"/>
      <c r="V50" s="366"/>
      <c r="W50" s="365"/>
      <c r="X50" s="534" t="str">
        <f t="shared" si="2"/>
        <v/>
      </c>
      <c r="Y50" s="365"/>
      <c r="Z50" s="365"/>
      <c r="AA50" s="366"/>
      <c r="AB50" s="365"/>
      <c r="AC50" s="365"/>
      <c r="AD50" s="365" t="str">
        <f t="shared" si="3"/>
        <v/>
      </c>
      <c r="AE50" s="589"/>
      <c r="AF50" s="590"/>
      <c r="AG50" s="594"/>
      <c r="AH50" s="595"/>
      <c r="AI50" s="595"/>
      <c r="AJ50" s="595"/>
      <c r="AK50" s="596"/>
      <c r="AL50" s="596"/>
      <c r="AM50" s="596"/>
      <c r="AN50" s="596"/>
      <c r="AO50" s="596"/>
      <c r="AP50" s="596"/>
      <c r="AQ50" s="596"/>
      <c r="AR50" s="596"/>
      <c r="AS50" s="596"/>
      <c r="AT50" s="596"/>
      <c r="AU50" s="596"/>
      <c r="AV50" s="596"/>
      <c r="AW50" s="596"/>
      <c r="AX50" s="596"/>
      <c r="AY50" s="596"/>
      <c r="AZ50" s="596"/>
      <c r="BA50" s="596"/>
      <c r="BB50" s="596"/>
      <c r="BC50" s="596"/>
    </row>
    <row r="51" spans="1:55" s="10" customFormat="1" ht="27" customHeight="1" x14ac:dyDescent="0.2">
      <c r="A51" s="31"/>
      <c r="B51" s="366"/>
      <c r="C51" s="31" t="str">
        <f t="shared" si="0"/>
        <v/>
      </c>
      <c r="D51" s="620" t="str">
        <f t="shared" si="1"/>
        <v/>
      </c>
      <c r="E51" s="366"/>
      <c r="F51" s="366"/>
      <c r="G51" s="366"/>
      <c r="H51" s="598"/>
      <c r="I51" s="598"/>
      <c r="J51" s="366"/>
      <c r="K51" s="365"/>
      <c r="L51" s="35"/>
      <c r="M51" s="365"/>
      <c r="N51" s="587"/>
      <c r="O51" s="521"/>
      <c r="P51" s="521"/>
      <c r="Q51" s="365"/>
      <c r="R51" s="588"/>
      <c r="S51" s="521"/>
      <c r="T51" s="365"/>
      <c r="U51" s="365"/>
      <c r="V51" s="366"/>
      <c r="W51" s="365"/>
      <c r="X51" s="534" t="str">
        <f t="shared" si="2"/>
        <v/>
      </c>
      <c r="Y51" s="365"/>
      <c r="Z51" s="365"/>
      <c r="AA51" s="366"/>
      <c r="AB51" s="365"/>
      <c r="AC51" s="365"/>
      <c r="AD51" s="365" t="str">
        <f t="shared" si="3"/>
        <v/>
      </c>
      <c r="AE51" s="589"/>
      <c r="AF51" s="590"/>
      <c r="AG51" s="594"/>
      <c r="AH51" s="595"/>
      <c r="AI51" s="595"/>
      <c r="AJ51" s="595"/>
      <c r="AK51" s="596"/>
      <c r="AL51" s="596"/>
      <c r="AM51" s="596"/>
      <c r="AN51" s="596"/>
      <c r="AO51" s="596"/>
      <c r="AP51" s="596"/>
      <c r="AQ51" s="596"/>
      <c r="AR51" s="596"/>
      <c r="AS51" s="596"/>
      <c r="AT51" s="596"/>
      <c r="AU51" s="596"/>
      <c r="AV51" s="596"/>
      <c r="AW51" s="596"/>
      <c r="AX51" s="596"/>
      <c r="AY51" s="596"/>
      <c r="AZ51" s="596"/>
      <c r="BA51" s="596"/>
      <c r="BB51" s="596"/>
      <c r="BC51" s="596"/>
    </row>
    <row r="52" spans="1:55" s="10" customFormat="1" ht="27" customHeight="1" x14ac:dyDescent="0.2">
      <c r="A52" s="31"/>
      <c r="B52" s="366"/>
      <c r="C52" s="31" t="str">
        <f t="shared" si="0"/>
        <v/>
      </c>
      <c r="D52" s="620" t="str">
        <f t="shared" si="1"/>
        <v/>
      </c>
      <c r="E52" s="366"/>
      <c r="F52" s="366"/>
      <c r="G52" s="366"/>
      <c r="H52" s="598"/>
      <c r="I52" s="598"/>
      <c r="J52" s="366"/>
      <c r="K52" s="365"/>
      <c r="L52" s="35"/>
      <c r="M52" s="365"/>
      <c r="N52" s="587"/>
      <c r="O52" s="521"/>
      <c r="P52" s="521"/>
      <c r="Q52" s="365"/>
      <c r="R52" s="588"/>
      <c r="S52" s="521"/>
      <c r="T52" s="365"/>
      <c r="U52" s="365"/>
      <c r="V52" s="366"/>
      <c r="W52" s="365"/>
      <c r="X52" s="534" t="str">
        <f t="shared" si="2"/>
        <v/>
      </c>
      <c r="Y52" s="365"/>
      <c r="Z52" s="365"/>
      <c r="AA52" s="366"/>
      <c r="AB52" s="365"/>
      <c r="AC52" s="365"/>
      <c r="AD52" s="365" t="str">
        <f t="shared" si="3"/>
        <v/>
      </c>
      <c r="AE52" s="589"/>
      <c r="AF52" s="590"/>
      <c r="AG52" s="594"/>
      <c r="AH52" s="595"/>
      <c r="AI52" s="595"/>
      <c r="AJ52" s="595"/>
      <c r="AK52" s="596"/>
      <c r="AL52" s="596"/>
      <c r="AM52" s="596"/>
      <c r="AN52" s="596"/>
      <c r="AO52" s="596"/>
      <c r="AP52" s="596"/>
      <c r="AQ52" s="596"/>
      <c r="AR52" s="596"/>
      <c r="AS52" s="596"/>
      <c r="AT52" s="596"/>
      <c r="AU52" s="596"/>
      <c r="AV52" s="596"/>
      <c r="AW52" s="596"/>
      <c r="AX52" s="596"/>
      <c r="AY52" s="596"/>
      <c r="AZ52" s="596"/>
      <c r="BA52" s="596"/>
      <c r="BB52" s="596"/>
      <c r="BC52" s="596"/>
    </row>
    <row r="53" spans="1:55" s="10" customFormat="1" ht="27" customHeight="1" x14ac:dyDescent="0.2">
      <c r="A53" s="31"/>
      <c r="B53" s="366"/>
      <c r="C53" s="31" t="str">
        <f t="shared" si="0"/>
        <v/>
      </c>
      <c r="D53" s="620" t="str">
        <f t="shared" si="1"/>
        <v/>
      </c>
      <c r="E53" s="366"/>
      <c r="F53" s="366"/>
      <c r="G53" s="366"/>
      <c r="H53" s="598"/>
      <c r="I53" s="598"/>
      <c r="J53" s="366"/>
      <c r="K53" s="365"/>
      <c r="L53" s="35"/>
      <c r="M53" s="365"/>
      <c r="N53" s="587"/>
      <c r="O53" s="521"/>
      <c r="P53" s="521"/>
      <c r="Q53" s="365"/>
      <c r="R53" s="588"/>
      <c r="S53" s="521"/>
      <c r="T53" s="365"/>
      <c r="U53" s="365"/>
      <c r="V53" s="366"/>
      <c r="W53" s="365"/>
      <c r="X53" s="534" t="str">
        <f t="shared" si="2"/>
        <v/>
      </c>
      <c r="Y53" s="365"/>
      <c r="Z53" s="365"/>
      <c r="AA53" s="366"/>
      <c r="AB53" s="365"/>
      <c r="AC53" s="365"/>
      <c r="AD53" s="365" t="str">
        <f t="shared" si="3"/>
        <v/>
      </c>
      <c r="AE53" s="589"/>
      <c r="AF53" s="590"/>
      <c r="AG53" s="594"/>
      <c r="AH53" s="595"/>
      <c r="AI53" s="595"/>
      <c r="AJ53" s="595"/>
      <c r="AK53" s="596"/>
      <c r="AL53" s="596"/>
      <c r="AM53" s="596"/>
      <c r="AN53" s="596"/>
      <c r="AO53" s="596"/>
      <c r="AP53" s="596"/>
      <c r="AQ53" s="596"/>
      <c r="AR53" s="596"/>
      <c r="AS53" s="596"/>
      <c r="AT53" s="596"/>
      <c r="AU53" s="596"/>
      <c r="AV53" s="596"/>
      <c r="AW53" s="596"/>
      <c r="AX53" s="596"/>
      <c r="AY53" s="596"/>
      <c r="AZ53" s="596"/>
      <c r="BA53" s="596"/>
      <c r="BB53" s="596"/>
      <c r="BC53" s="596"/>
    </row>
    <row r="54" spans="1:55" s="10" customFormat="1" ht="27" customHeight="1" x14ac:dyDescent="0.2">
      <c r="A54" s="31"/>
      <c r="B54" s="366"/>
      <c r="C54" s="31" t="str">
        <f t="shared" si="0"/>
        <v/>
      </c>
      <c r="D54" s="620" t="str">
        <f t="shared" si="1"/>
        <v/>
      </c>
      <c r="E54" s="366"/>
      <c r="F54" s="366"/>
      <c r="G54" s="366"/>
      <c r="H54" s="598"/>
      <c r="I54" s="598"/>
      <c r="J54" s="366"/>
      <c r="K54" s="365"/>
      <c r="L54" s="35"/>
      <c r="M54" s="365"/>
      <c r="N54" s="587"/>
      <c r="O54" s="521"/>
      <c r="P54" s="521"/>
      <c r="Q54" s="365"/>
      <c r="R54" s="588"/>
      <c r="S54" s="521"/>
      <c r="T54" s="365"/>
      <c r="U54" s="365"/>
      <c r="V54" s="366"/>
      <c r="W54" s="365"/>
      <c r="X54" s="534" t="str">
        <f t="shared" si="2"/>
        <v/>
      </c>
      <c r="Y54" s="365"/>
      <c r="Z54" s="365"/>
      <c r="AA54" s="366"/>
      <c r="AB54" s="365"/>
      <c r="AC54" s="365"/>
      <c r="AD54" s="365" t="str">
        <f t="shared" si="3"/>
        <v/>
      </c>
      <c r="AE54" s="589"/>
      <c r="AF54" s="590"/>
      <c r="AG54" s="594"/>
      <c r="AH54" s="595"/>
      <c r="AI54" s="595"/>
      <c r="AJ54" s="595"/>
      <c r="AK54" s="596"/>
      <c r="AL54" s="596"/>
      <c r="AM54" s="596"/>
      <c r="AN54" s="596"/>
      <c r="AO54" s="596"/>
      <c r="AP54" s="596"/>
      <c r="AQ54" s="596"/>
      <c r="AR54" s="596"/>
      <c r="AS54" s="596"/>
      <c r="AT54" s="596"/>
      <c r="AU54" s="596"/>
      <c r="AV54" s="596"/>
      <c r="AW54" s="596"/>
      <c r="AX54" s="596"/>
      <c r="AY54" s="596"/>
      <c r="AZ54" s="596"/>
      <c r="BA54" s="596"/>
      <c r="BB54" s="596"/>
      <c r="BC54" s="596"/>
    </row>
    <row r="55" spans="1:55" s="10" customFormat="1" ht="27" customHeight="1" x14ac:dyDescent="0.2">
      <c r="A55" s="31"/>
      <c r="B55" s="366"/>
      <c r="C55" s="31" t="str">
        <f t="shared" si="0"/>
        <v/>
      </c>
      <c r="D55" s="620" t="str">
        <f t="shared" si="1"/>
        <v/>
      </c>
      <c r="E55" s="366"/>
      <c r="F55" s="366"/>
      <c r="G55" s="366"/>
      <c r="H55" s="598"/>
      <c r="I55" s="598"/>
      <c r="J55" s="366"/>
      <c r="K55" s="365"/>
      <c r="L55" s="35"/>
      <c r="M55" s="365"/>
      <c r="N55" s="587"/>
      <c r="O55" s="521"/>
      <c r="P55" s="521"/>
      <c r="Q55" s="365"/>
      <c r="R55" s="588"/>
      <c r="S55" s="521"/>
      <c r="T55" s="365"/>
      <c r="U55" s="365"/>
      <c r="V55" s="366"/>
      <c r="W55" s="365"/>
      <c r="X55" s="534" t="str">
        <f t="shared" si="2"/>
        <v/>
      </c>
      <c r="Y55" s="365"/>
      <c r="Z55" s="365"/>
      <c r="AA55" s="366"/>
      <c r="AB55" s="365"/>
      <c r="AC55" s="365"/>
      <c r="AD55" s="365" t="str">
        <f t="shared" si="3"/>
        <v/>
      </c>
      <c r="AE55" s="589"/>
      <c r="AF55" s="590"/>
      <c r="AG55" s="594"/>
      <c r="AH55" s="595"/>
      <c r="AI55" s="595"/>
      <c r="AJ55" s="595"/>
      <c r="AK55" s="596"/>
      <c r="AL55" s="596"/>
      <c r="AM55" s="596"/>
      <c r="AN55" s="596"/>
      <c r="AO55" s="596"/>
      <c r="AP55" s="596"/>
      <c r="AQ55" s="596"/>
      <c r="AR55" s="596"/>
      <c r="AS55" s="596"/>
      <c r="AT55" s="596"/>
      <c r="AU55" s="596"/>
      <c r="AV55" s="596"/>
      <c r="AW55" s="596"/>
      <c r="AX55" s="596"/>
      <c r="AY55" s="596"/>
      <c r="AZ55" s="596"/>
      <c r="BA55" s="596"/>
      <c r="BB55" s="596"/>
      <c r="BC55" s="596"/>
    </row>
    <row r="56" spans="1:55" s="10" customFormat="1" ht="27" customHeight="1" x14ac:dyDescent="0.2">
      <c r="A56" s="31"/>
      <c r="B56" s="366"/>
      <c r="C56" s="31" t="str">
        <f t="shared" si="0"/>
        <v/>
      </c>
      <c r="D56" s="620" t="str">
        <f t="shared" si="1"/>
        <v/>
      </c>
      <c r="E56" s="366"/>
      <c r="F56" s="366"/>
      <c r="G56" s="366"/>
      <c r="H56" s="598"/>
      <c r="I56" s="598"/>
      <c r="J56" s="366"/>
      <c r="K56" s="365"/>
      <c r="L56" s="35"/>
      <c r="M56" s="365"/>
      <c r="N56" s="587"/>
      <c r="O56" s="521"/>
      <c r="P56" s="521"/>
      <c r="Q56" s="365"/>
      <c r="R56" s="588"/>
      <c r="S56" s="521"/>
      <c r="T56" s="365"/>
      <c r="U56" s="365"/>
      <c r="V56" s="366"/>
      <c r="W56" s="365"/>
      <c r="X56" s="534" t="str">
        <f t="shared" si="2"/>
        <v/>
      </c>
      <c r="Y56" s="365"/>
      <c r="Z56" s="365"/>
      <c r="AA56" s="366"/>
      <c r="AB56" s="365"/>
      <c r="AC56" s="365"/>
      <c r="AD56" s="365" t="str">
        <f t="shared" si="3"/>
        <v/>
      </c>
      <c r="AE56" s="589"/>
      <c r="AF56" s="590"/>
      <c r="AG56" s="594"/>
      <c r="AH56" s="595"/>
      <c r="AI56" s="595"/>
      <c r="AJ56" s="595"/>
      <c r="AK56" s="596"/>
      <c r="AL56" s="596"/>
      <c r="AM56" s="596"/>
      <c r="AN56" s="596"/>
      <c r="AO56" s="596"/>
      <c r="AP56" s="596"/>
      <c r="AQ56" s="596"/>
      <c r="AR56" s="596"/>
      <c r="AS56" s="596"/>
      <c r="AT56" s="596"/>
      <c r="AU56" s="596"/>
      <c r="AV56" s="596"/>
      <c r="AW56" s="596"/>
      <c r="AX56" s="596"/>
      <c r="AY56" s="596"/>
      <c r="AZ56" s="596"/>
      <c r="BA56" s="596"/>
      <c r="BB56" s="596"/>
      <c r="BC56" s="596"/>
    </row>
    <row r="57" spans="1:55" s="10" customFormat="1" ht="27" customHeight="1" x14ac:dyDescent="0.2">
      <c r="A57" s="31"/>
      <c r="B57" s="366"/>
      <c r="C57" s="31" t="str">
        <f t="shared" si="0"/>
        <v/>
      </c>
      <c r="D57" s="620" t="str">
        <f t="shared" si="1"/>
        <v/>
      </c>
      <c r="E57" s="366"/>
      <c r="F57" s="366"/>
      <c r="G57" s="366"/>
      <c r="H57" s="598"/>
      <c r="I57" s="598"/>
      <c r="J57" s="366"/>
      <c r="K57" s="365"/>
      <c r="L57" s="35"/>
      <c r="M57" s="365"/>
      <c r="N57" s="587"/>
      <c r="O57" s="521"/>
      <c r="P57" s="521"/>
      <c r="Q57" s="365"/>
      <c r="R57" s="588"/>
      <c r="S57" s="521"/>
      <c r="T57" s="365"/>
      <c r="U57" s="365"/>
      <c r="V57" s="366"/>
      <c r="W57" s="365"/>
      <c r="X57" s="534" t="str">
        <f t="shared" si="2"/>
        <v/>
      </c>
      <c r="Y57" s="365"/>
      <c r="Z57" s="365"/>
      <c r="AA57" s="366"/>
      <c r="AB57" s="365"/>
      <c r="AC57" s="365"/>
      <c r="AD57" s="365" t="str">
        <f t="shared" si="3"/>
        <v/>
      </c>
      <c r="AE57" s="589"/>
      <c r="AF57" s="590"/>
      <c r="AG57" s="594"/>
      <c r="AH57" s="595"/>
      <c r="AI57" s="595"/>
      <c r="AJ57" s="595"/>
      <c r="AK57" s="596"/>
      <c r="AL57" s="596"/>
      <c r="AM57" s="596"/>
      <c r="AN57" s="596"/>
      <c r="AO57" s="596"/>
      <c r="AP57" s="596"/>
      <c r="AQ57" s="596"/>
      <c r="AR57" s="596"/>
      <c r="AS57" s="596"/>
      <c r="AT57" s="596"/>
      <c r="AU57" s="596"/>
      <c r="AV57" s="596"/>
      <c r="AW57" s="596"/>
      <c r="AX57" s="596"/>
      <c r="AY57" s="596"/>
      <c r="AZ57" s="596"/>
      <c r="BA57" s="596"/>
      <c r="BB57" s="596"/>
      <c r="BC57" s="596"/>
    </row>
    <row r="58" spans="1:55" s="10" customFormat="1" ht="27" customHeight="1" x14ac:dyDescent="0.2">
      <c r="A58" s="31"/>
      <c r="B58" s="366"/>
      <c r="C58" s="31" t="str">
        <f t="shared" si="0"/>
        <v/>
      </c>
      <c r="D58" s="620" t="str">
        <f t="shared" si="1"/>
        <v/>
      </c>
      <c r="E58" s="366"/>
      <c r="F58" s="366"/>
      <c r="G58" s="366"/>
      <c r="H58" s="598"/>
      <c r="I58" s="598"/>
      <c r="J58" s="366"/>
      <c r="K58" s="365"/>
      <c r="L58" s="35"/>
      <c r="M58" s="365"/>
      <c r="N58" s="587"/>
      <c r="O58" s="521"/>
      <c r="P58" s="521"/>
      <c r="Q58" s="365"/>
      <c r="R58" s="588"/>
      <c r="S58" s="521"/>
      <c r="T58" s="365"/>
      <c r="U58" s="365"/>
      <c r="V58" s="366"/>
      <c r="W58" s="365"/>
      <c r="X58" s="534" t="str">
        <f t="shared" si="2"/>
        <v/>
      </c>
      <c r="Y58" s="365"/>
      <c r="Z58" s="365"/>
      <c r="AA58" s="366"/>
      <c r="AB58" s="365"/>
      <c r="AC58" s="365"/>
      <c r="AD58" s="365" t="str">
        <f t="shared" si="3"/>
        <v/>
      </c>
      <c r="AE58" s="589"/>
      <c r="AF58" s="590"/>
      <c r="AG58" s="594"/>
      <c r="AH58" s="595"/>
      <c r="AI58" s="595"/>
      <c r="AJ58" s="595"/>
      <c r="AK58" s="596"/>
      <c r="AL58" s="596"/>
      <c r="AM58" s="596"/>
      <c r="AN58" s="596"/>
      <c r="AO58" s="596"/>
      <c r="AP58" s="596"/>
      <c r="AQ58" s="596"/>
      <c r="AR58" s="596"/>
      <c r="AS58" s="596"/>
      <c r="AT58" s="596"/>
      <c r="AU58" s="596"/>
      <c r="AV58" s="596"/>
      <c r="AW58" s="596"/>
      <c r="AX58" s="596"/>
      <c r="AY58" s="596"/>
      <c r="AZ58" s="596"/>
      <c r="BA58" s="596"/>
      <c r="BB58" s="596"/>
      <c r="BC58" s="596"/>
    </row>
    <row r="59" spans="1:55" s="10" customFormat="1" ht="27" customHeight="1" x14ac:dyDescent="0.2">
      <c r="A59" s="31"/>
      <c r="B59" s="366"/>
      <c r="C59" s="31" t="str">
        <f t="shared" si="0"/>
        <v/>
      </c>
      <c r="D59" s="620" t="str">
        <f t="shared" si="1"/>
        <v/>
      </c>
      <c r="E59" s="366"/>
      <c r="F59" s="366"/>
      <c r="G59" s="366"/>
      <c r="H59" s="598"/>
      <c r="I59" s="598"/>
      <c r="J59" s="366"/>
      <c r="K59" s="365"/>
      <c r="L59" s="35"/>
      <c r="M59" s="365"/>
      <c r="N59" s="587"/>
      <c r="O59" s="521"/>
      <c r="P59" s="521"/>
      <c r="Q59" s="365"/>
      <c r="R59" s="588"/>
      <c r="S59" s="521"/>
      <c r="T59" s="365"/>
      <c r="U59" s="365"/>
      <c r="V59" s="366"/>
      <c r="W59" s="365"/>
      <c r="X59" s="534" t="str">
        <f t="shared" si="2"/>
        <v/>
      </c>
      <c r="Y59" s="365"/>
      <c r="Z59" s="365"/>
      <c r="AA59" s="366"/>
      <c r="AB59" s="365"/>
      <c r="AC59" s="365"/>
      <c r="AD59" s="365" t="str">
        <f t="shared" si="3"/>
        <v/>
      </c>
      <c r="AE59" s="589"/>
      <c r="AF59" s="590"/>
      <c r="AG59" s="594"/>
      <c r="AH59" s="595"/>
      <c r="AI59" s="595"/>
      <c r="AJ59" s="595"/>
      <c r="AK59" s="596"/>
      <c r="AL59" s="596"/>
      <c r="AM59" s="596"/>
      <c r="AN59" s="596"/>
      <c r="AO59" s="596"/>
      <c r="AP59" s="596"/>
      <c r="AQ59" s="596"/>
      <c r="AR59" s="596"/>
      <c r="AS59" s="596"/>
      <c r="AT59" s="596"/>
      <c r="AU59" s="596"/>
      <c r="AV59" s="596"/>
      <c r="AW59" s="596"/>
      <c r="AX59" s="596"/>
      <c r="AY59" s="596"/>
      <c r="AZ59" s="596"/>
      <c r="BA59" s="596"/>
      <c r="BB59" s="596"/>
      <c r="BC59" s="596"/>
    </row>
    <row r="60" spans="1:55" s="10" customFormat="1" ht="27" customHeight="1" x14ac:dyDescent="0.2">
      <c r="A60" s="31"/>
      <c r="B60" s="366"/>
      <c r="C60" s="31" t="str">
        <f t="shared" si="0"/>
        <v/>
      </c>
      <c r="D60" s="620" t="str">
        <f t="shared" si="1"/>
        <v/>
      </c>
      <c r="E60" s="366"/>
      <c r="F60" s="366"/>
      <c r="G60" s="366"/>
      <c r="H60" s="598"/>
      <c r="I60" s="598"/>
      <c r="J60" s="366"/>
      <c r="K60" s="365"/>
      <c r="L60" s="35"/>
      <c r="M60" s="365"/>
      <c r="N60" s="587"/>
      <c r="O60" s="521"/>
      <c r="P60" s="521"/>
      <c r="Q60" s="365"/>
      <c r="R60" s="588"/>
      <c r="S60" s="521"/>
      <c r="T60" s="365"/>
      <c r="U60" s="365"/>
      <c r="V60" s="366"/>
      <c r="W60" s="365"/>
      <c r="X60" s="534" t="str">
        <f t="shared" si="2"/>
        <v/>
      </c>
      <c r="Y60" s="365"/>
      <c r="Z60" s="365"/>
      <c r="AA60" s="366"/>
      <c r="AB60" s="365"/>
      <c r="AC60" s="365"/>
      <c r="AD60" s="365" t="str">
        <f t="shared" si="3"/>
        <v/>
      </c>
      <c r="AE60" s="589"/>
      <c r="AF60" s="590"/>
      <c r="AG60" s="594"/>
      <c r="AH60" s="595"/>
      <c r="AI60" s="595"/>
      <c r="AJ60" s="595"/>
      <c r="AK60" s="596"/>
      <c r="AL60" s="596"/>
      <c r="AM60" s="596"/>
      <c r="AN60" s="596"/>
      <c r="AO60" s="596"/>
      <c r="AP60" s="596"/>
      <c r="AQ60" s="596"/>
      <c r="AR60" s="596"/>
      <c r="AS60" s="596"/>
      <c r="AT60" s="596"/>
      <c r="AU60" s="596"/>
      <c r="AV60" s="596"/>
      <c r="AW60" s="596"/>
      <c r="AX60" s="596"/>
      <c r="AY60" s="596"/>
      <c r="AZ60" s="596"/>
      <c r="BA60" s="596"/>
      <c r="BB60" s="596"/>
      <c r="BC60" s="596"/>
    </row>
    <row r="61" spans="1:55" s="10" customFormat="1" ht="27" customHeight="1" x14ac:dyDescent="0.2">
      <c r="A61" s="31"/>
      <c r="B61" s="366"/>
      <c r="C61" s="31" t="str">
        <f t="shared" si="0"/>
        <v/>
      </c>
      <c r="D61" s="620" t="str">
        <f t="shared" si="1"/>
        <v/>
      </c>
      <c r="E61" s="366"/>
      <c r="F61" s="366"/>
      <c r="G61" s="366"/>
      <c r="H61" s="598"/>
      <c r="I61" s="598"/>
      <c r="J61" s="366"/>
      <c r="K61" s="365"/>
      <c r="L61" s="35"/>
      <c r="M61" s="365"/>
      <c r="N61" s="587"/>
      <c r="O61" s="521"/>
      <c r="P61" s="521"/>
      <c r="Q61" s="365"/>
      <c r="R61" s="588"/>
      <c r="S61" s="521"/>
      <c r="T61" s="365"/>
      <c r="U61" s="365"/>
      <c r="V61" s="366"/>
      <c r="W61" s="365"/>
      <c r="X61" s="534" t="str">
        <f t="shared" si="2"/>
        <v/>
      </c>
      <c r="Y61" s="365"/>
      <c r="Z61" s="365"/>
      <c r="AA61" s="366"/>
      <c r="AB61" s="365"/>
      <c r="AC61" s="365"/>
      <c r="AD61" s="365" t="str">
        <f t="shared" si="3"/>
        <v/>
      </c>
      <c r="AE61" s="589"/>
      <c r="AF61" s="590"/>
      <c r="AG61" s="594"/>
      <c r="AH61" s="595"/>
      <c r="AI61" s="595"/>
      <c r="AJ61" s="595"/>
      <c r="AK61" s="596"/>
      <c r="AL61" s="596"/>
      <c r="AM61" s="596"/>
      <c r="AN61" s="596"/>
      <c r="AO61" s="596"/>
      <c r="AP61" s="596"/>
      <c r="AQ61" s="596"/>
      <c r="AR61" s="596"/>
      <c r="AS61" s="596"/>
      <c r="AT61" s="596"/>
      <c r="AU61" s="596"/>
      <c r="AV61" s="596"/>
      <c r="AW61" s="596"/>
      <c r="AX61" s="596"/>
      <c r="AY61" s="596"/>
      <c r="AZ61" s="596"/>
      <c r="BA61" s="596"/>
      <c r="BB61" s="596"/>
      <c r="BC61" s="596"/>
    </row>
    <row r="62" spans="1:55" s="10" customFormat="1" ht="27" customHeight="1" x14ac:dyDescent="0.2">
      <c r="A62" s="31"/>
      <c r="B62" s="366"/>
      <c r="C62" s="31" t="str">
        <f t="shared" si="0"/>
        <v/>
      </c>
      <c r="D62" s="620" t="str">
        <f t="shared" si="1"/>
        <v/>
      </c>
      <c r="E62" s="366"/>
      <c r="F62" s="366"/>
      <c r="G62" s="366"/>
      <c r="H62" s="598"/>
      <c r="I62" s="598"/>
      <c r="J62" s="366"/>
      <c r="K62" s="365"/>
      <c r="L62" s="35"/>
      <c r="M62" s="365"/>
      <c r="N62" s="587"/>
      <c r="O62" s="521"/>
      <c r="P62" s="521"/>
      <c r="Q62" s="365"/>
      <c r="R62" s="588"/>
      <c r="S62" s="521"/>
      <c r="T62" s="365"/>
      <c r="U62" s="365"/>
      <c r="V62" s="366"/>
      <c r="W62" s="365"/>
      <c r="X62" s="534" t="str">
        <f t="shared" si="2"/>
        <v/>
      </c>
      <c r="Y62" s="365"/>
      <c r="Z62" s="365"/>
      <c r="AA62" s="366"/>
      <c r="AB62" s="365"/>
      <c r="AC62" s="365"/>
      <c r="AD62" s="365" t="str">
        <f t="shared" si="3"/>
        <v/>
      </c>
      <c r="AE62" s="589"/>
      <c r="AF62" s="590"/>
      <c r="AG62" s="594"/>
      <c r="AH62" s="595"/>
      <c r="AI62" s="595"/>
      <c r="AJ62" s="595"/>
      <c r="AK62" s="596"/>
      <c r="AL62" s="596"/>
      <c r="AM62" s="596"/>
      <c r="AN62" s="596"/>
      <c r="AO62" s="596"/>
      <c r="AP62" s="596"/>
      <c r="AQ62" s="596"/>
      <c r="AR62" s="596"/>
      <c r="AS62" s="596"/>
      <c r="AT62" s="596"/>
      <c r="AU62" s="596"/>
      <c r="AV62" s="596"/>
      <c r="AW62" s="596"/>
      <c r="AX62" s="596"/>
      <c r="AY62" s="596"/>
      <c r="AZ62" s="596"/>
      <c r="BA62" s="596"/>
      <c r="BB62" s="596"/>
      <c r="BC62" s="596"/>
    </row>
    <row r="63" spans="1:55" s="10" customFormat="1" ht="27" customHeight="1" x14ac:dyDescent="0.2">
      <c r="A63" s="31"/>
      <c r="B63" s="366"/>
      <c r="C63" s="31" t="str">
        <f t="shared" si="0"/>
        <v/>
      </c>
      <c r="D63" s="620" t="str">
        <f t="shared" si="1"/>
        <v/>
      </c>
      <c r="E63" s="366"/>
      <c r="F63" s="366"/>
      <c r="G63" s="366"/>
      <c r="H63" s="598"/>
      <c r="I63" s="598"/>
      <c r="J63" s="366"/>
      <c r="K63" s="365"/>
      <c r="L63" s="35"/>
      <c r="M63" s="365"/>
      <c r="N63" s="587"/>
      <c r="O63" s="521"/>
      <c r="P63" s="521"/>
      <c r="Q63" s="365"/>
      <c r="R63" s="588"/>
      <c r="S63" s="521"/>
      <c r="T63" s="365"/>
      <c r="U63" s="365"/>
      <c r="V63" s="366"/>
      <c r="W63" s="365"/>
      <c r="X63" s="534" t="str">
        <f t="shared" si="2"/>
        <v/>
      </c>
      <c r="Y63" s="365"/>
      <c r="Z63" s="365"/>
      <c r="AA63" s="366"/>
      <c r="AB63" s="365"/>
      <c r="AC63" s="365"/>
      <c r="AD63" s="365" t="str">
        <f t="shared" si="3"/>
        <v/>
      </c>
      <c r="AE63" s="589"/>
      <c r="AF63" s="590"/>
      <c r="AG63" s="594"/>
      <c r="AH63" s="595"/>
      <c r="AI63" s="595"/>
      <c r="AJ63" s="595"/>
      <c r="AK63" s="596"/>
      <c r="AL63" s="596"/>
      <c r="AM63" s="596"/>
      <c r="AN63" s="596"/>
      <c r="AO63" s="596"/>
      <c r="AP63" s="596"/>
      <c r="AQ63" s="596"/>
      <c r="AR63" s="596"/>
      <c r="AS63" s="596"/>
      <c r="AT63" s="596"/>
      <c r="AU63" s="596"/>
      <c r="AV63" s="596"/>
      <c r="AW63" s="596"/>
      <c r="AX63" s="596"/>
      <c r="AY63" s="596"/>
      <c r="AZ63" s="596"/>
      <c r="BA63" s="596"/>
      <c r="BB63" s="596"/>
      <c r="BC63" s="596"/>
    </row>
    <row r="64" spans="1:55" s="10" customFormat="1" ht="27" customHeight="1" x14ac:dyDescent="0.2">
      <c r="A64" s="31"/>
      <c r="B64" s="366"/>
      <c r="C64" s="31" t="str">
        <f t="shared" si="0"/>
        <v/>
      </c>
      <c r="D64" s="620" t="str">
        <f t="shared" si="1"/>
        <v/>
      </c>
      <c r="E64" s="366"/>
      <c r="F64" s="366"/>
      <c r="G64" s="366"/>
      <c r="H64" s="598"/>
      <c r="I64" s="598"/>
      <c r="J64" s="366"/>
      <c r="K64" s="365"/>
      <c r="L64" s="35"/>
      <c r="M64" s="365"/>
      <c r="N64" s="587"/>
      <c r="O64" s="521"/>
      <c r="P64" s="521"/>
      <c r="Q64" s="365"/>
      <c r="R64" s="588"/>
      <c r="S64" s="521"/>
      <c r="T64" s="365"/>
      <c r="U64" s="365"/>
      <c r="V64" s="366"/>
      <c r="W64" s="365"/>
      <c r="X64" s="534" t="str">
        <f t="shared" si="2"/>
        <v/>
      </c>
      <c r="Y64" s="365"/>
      <c r="Z64" s="365"/>
      <c r="AA64" s="366"/>
      <c r="AB64" s="365"/>
      <c r="AC64" s="365"/>
      <c r="AD64" s="365" t="str">
        <f t="shared" si="3"/>
        <v/>
      </c>
      <c r="AE64" s="589"/>
      <c r="AF64" s="590"/>
      <c r="AG64" s="594"/>
      <c r="AH64" s="595"/>
      <c r="AI64" s="595"/>
      <c r="AJ64" s="595"/>
      <c r="AK64" s="596"/>
      <c r="AL64" s="596"/>
      <c r="AM64" s="596"/>
      <c r="AN64" s="596"/>
      <c r="AO64" s="596"/>
      <c r="AP64" s="596"/>
      <c r="AQ64" s="596"/>
      <c r="AR64" s="596"/>
      <c r="AS64" s="596"/>
      <c r="AT64" s="596"/>
      <c r="AU64" s="596"/>
      <c r="AV64" s="596"/>
      <c r="AW64" s="596"/>
      <c r="AX64" s="596"/>
      <c r="AY64" s="596"/>
      <c r="AZ64" s="596"/>
      <c r="BA64" s="596"/>
      <c r="BB64" s="596"/>
      <c r="BC64" s="596"/>
    </row>
    <row r="65" spans="1:55" s="10" customFormat="1" ht="27" customHeight="1" x14ac:dyDescent="0.2">
      <c r="A65" s="31"/>
      <c r="B65" s="366"/>
      <c r="C65" s="31" t="str">
        <f t="shared" si="0"/>
        <v/>
      </c>
      <c r="D65" s="620" t="str">
        <f t="shared" si="1"/>
        <v/>
      </c>
      <c r="E65" s="366"/>
      <c r="F65" s="366"/>
      <c r="G65" s="366"/>
      <c r="H65" s="598"/>
      <c r="I65" s="598"/>
      <c r="J65" s="366"/>
      <c r="K65" s="365"/>
      <c r="L65" s="35"/>
      <c r="M65" s="365"/>
      <c r="N65" s="587"/>
      <c r="O65" s="521"/>
      <c r="P65" s="521"/>
      <c r="Q65" s="365"/>
      <c r="R65" s="588"/>
      <c r="S65" s="521"/>
      <c r="T65" s="365"/>
      <c r="U65" s="365"/>
      <c r="V65" s="366"/>
      <c r="W65" s="365"/>
      <c r="X65" s="534" t="str">
        <f t="shared" si="2"/>
        <v/>
      </c>
      <c r="Y65" s="365"/>
      <c r="Z65" s="365"/>
      <c r="AA65" s="366"/>
      <c r="AB65" s="365"/>
      <c r="AC65" s="365"/>
      <c r="AD65" s="365" t="str">
        <f t="shared" si="3"/>
        <v/>
      </c>
      <c r="AE65" s="589"/>
      <c r="AF65" s="590"/>
      <c r="AG65" s="594"/>
      <c r="AH65" s="595"/>
      <c r="AI65" s="595"/>
      <c r="AJ65" s="595"/>
      <c r="AK65" s="596"/>
      <c r="AL65" s="596"/>
      <c r="AM65" s="596"/>
      <c r="AN65" s="596"/>
      <c r="AO65" s="596"/>
      <c r="AP65" s="596"/>
      <c r="AQ65" s="596"/>
      <c r="AR65" s="596"/>
      <c r="AS65" s="596"/>
      <c r="AT65" s="596"/>
      <c r="AU65" s="596"/>
      <c r="AV65" s="596"/>
      <c r="AW65" s="596"/>
      <c r="AX65" s="596"/>
      <c r="AY65" s="596"/>
      <c r="AZ65" s="596"/>
      <c r="BA65" s="596"/>
      <c r="BB65" s="596"/>
      <c r="BC65" s="596"/>
    </row>
    <row r="66" spans="1:55" s="10" customFormat="1" ht="27" customHeight="1" x14ac:dyDescent="0.2">
      <c r="A66" s="31"/>
      <c r="B66" s="366"/>
      <c r="C66" s="31" t="str">
        <f t="shared" si="0"/>
        <v/>
      </c>
      <c r="D66" s="620" t="str">
        <f t="shared" si="1"/>
        <v/>
      </c>
      <c r="E66" s="366"/>
      <c r="F66" s="366"/>
      <c r="G66" s="366"/>
      <c r="H66" s="598"/>
      <c r="I66" s="598"/>
      <c r="J66" s="366"/>
      <c r="K66" s="365"/>
      <c r="L66" s="35"/>
      <c r="M66" s="365"/>
      <c r="N66" s="587"/>
      <c r="O66" s="521"/>
      <c r="P66" s="521"/>
      <c r="Q66" s="365"/>
      <c r="R66" s="588"/>
      <c r="S66" s="521"/>
      <c r="T66" s="365"/>
      <c r="U66" s="365"/>
      <c r="V66" s="366"/>
      <c r="W66" s="365"/>
      <c r="X66" s="534" t="str">
        <f t="shared" si="2"/>
        <v/>
      </c>
      <c r="Y66" s="365"/>
      <c r="Z66" s="365"/>
      <c r="AA66" s="366"/>
      <c r="AB66" s="365"/>
      <c r="AC66" s="365"/>
      <c r="AD66" s="365" t="str">
        <f t="shared" si="3"/>
        <v/>
      </c>
      <c r="AE66" s="589"/>
      <c r="AF66" s="590"/>
      <c r="AG66" s="594"/>
      <c r="AH66" s="595"/>
      <c r="AI66" s="595"/>
      <c r="AJ66" s="595"/>
      <c r="AK66" s="596"/>
      <c r="AL66" s="596"/>
      <c r="AM66" s="596"/>
      <c r="AN66" s="596"/>
      <c r="AO66" s="596"/>
      <c r="AP66" s="596"/>
      <c r="AQ66" s="596"/>
      <c r="AR66" s="596"/>
      <c r="AS66" s="596"/>
      <c r="AT66" s="596"/>
      <c r="AU66" s="596"/>
      <c r="AV66" s="596"/>
      <c r="AW66" s="596"/>
      <c r="AX66" s="596"/>
      <c r="AY66" s="596"/>
      <c r="AZ66" s="596"/>
      <c r="BA66" s="596"/>
      <c r="BB66" s="596"/>
      <c r="BC66" s="596"/>
    </row>
    <row r="67" spans="1:55" s="10" customFormat="1" ht="27" customHeight="1" x14ac:dyDescent="0.2">
      <c r="A67" s="31"/>
      <c r="B67" s="366"/>
      <c r="C67" s="31" t="str">
        <f t="shared" si="0"/>
        <v/>
      </c>
      <c r="D67" s="620" t="str">
        <f t="shared" si="1"/>
        <v/>
      </c>
      <c r="E67" s="366"/>
      <c r="F67" s="366"/>
      <c r="G67" s="366"/>
      <c r="H67" s="598"/>
      <c r="I67" s="598"/>
      <c r="J67" s="366"/>
      <c r="K67" s="365"/>
      <c r="L67" s="35"/>
      <c r="M67" s="365"/>
      <c r="N67" s="587"/>
      <c r="O67" s="521"/>
      <c r="P67" s="521"/>
      <c r="Q67" s="365"/>
      <c r="R67" s="588"/>
      <c r="S67" s="521"/>
      <c r="T67" s="365"/>
      <c r="U67" s="365"/>
      <c r="V67" s="366"/>
      <c r="W67" s="365"/>
      <c r="X67" s="534" t="str">
        <f t="shared" si="2"/>
        <v/>
      </c>
      <c r="Y67" s="365"/>
      <c r="Z67" s="365"/>
      <c r="AA67" s="366"/>
      <c r="AB67" s="365"/>
      <c r="AC67" s="365"/>
      <c r="AD67" s="365" t="str">
        <f t="shared" si="3"/>
        <v/>
      </c>
      <c r="AE67" s="589"/>
      <c r="AF67" s="590"/>
      <c r="AG67" s="594"/>
      <c r="AH67" s="595"/>
      <c r="AI67" s="595"/>
      <c r="AJ67" s="595"/>
      <c r="AK67" s="596"/>
      <c r="AL67" s="596"/>
      <c r="AM67" s="596"/>
      <c r="AN67" s="596"/>
      <c r="AO67" s="596"/>
      <c r="AP67" s="596"/>
      <c r="AQ67" s="596"/>
      <c r="AR67" s="596"/>
      <c r="AS67" s="596"/>
      <c r="AT67" s="596"/>
      <c r="AU67" s="596"/>
      <c r="AV67" s="596"/>
      <c r="AW67" s="596"/>
      <c r="AX67" s="596"/>
      <c r="AY67" s="596"/>
      <c r="AZ67" s="596"/>
      <c r="BA67" s="596"/>
      <c r="BB67" s="596"/>
      <c r="BC67" s="596"/>
    </row>
    <row r="68" spans="1:55" s="10" customFormat="1" ht="27" customHeight="1" x14ac:dyDescent="0.2">
      <c r="A68" s="31"/>
      <c r="B68" s="366"/>
      <c r="C68" s="31" t="str">
        <f t="shared" si="0"/>
        <v/>
      </c>
      <c r="D68" s="620" t="str">
        <f t="shared" si="1"/>
        <v/>
      </c>
      <c r="E68" s="366"/>
      <c r="F68" s="366"/>
      <c r="G68" s="366"/>
      <c r="H68" s="598"/>
      <c r="I68" s="598"/>
      <c r="J68" s="366"/>
      <c r="K68" s="365"/>
      <c r="L68" s="35"/>
      <c r="M68" s="365"/>
      <c r="N68" s="587"/>
      <c r="O68" s="521"/>
      <c r="P68" s="521"/>
      <c r="Q68" s="365"/>
      <c r="R68" s="588"/>
      <c r="S68" s="521"/>
      <c r="T68" s="365"/>
      <c r="U68" s="365"/>
      <c r="V68" s="366"/>
      <c r="W68" s="365"/>
      <c r="X68" s="534" t="str">
        <f t="shared" si="2"/>
        <v/>
      </c>
      <c r="Y68" s="365"/>
      <c r="Z68" s="365"/>
      <c r="AA68" s="366"/>
      <c r="AB68" s="365"/>
      <c r="AC68" s="365"/>
      <c r="AD68" s="365" t="str">
        <f t="shared" si="3"/>
        <v/>
      </c>
      <c r="AE68" s="589"/>
      <c r="AF68" s="590"/>
      <c r="AG68" s="594"/>
      <c r="AH68" s="595"/>
      <c r="AI68" s="595"/>
      <c r="AJ68" s="595"/>
      <c r="AK68" s="596"/>
      <c r="AL68" s="596"/>
      <c r="AM68" s="596"/>
      <c r="AN68" s="596"/>
      <c r="AO68" s="596"/>
      <c r="AP68" s="596"/>
      <c r="AQ68" s="596"/>
      <c r="AR68" s="596"/>
      <c r="AS68" s="596"/>
      <c r="AT68" s="596"/>
      <c r="AU68" s="596"/>
      <c r="AV68" s="596"/>
      <c r="AW68" s="596"/>
      <c r="AX68" s="596"/>
      <c r="AY68" s="596"/>
      <c r="AZ68" s="596"/>
      <c r="BA68" s="596"/>
      <c r="BB68" s="596"/>
      <c r="BC68" s="596"/>
    </row>
    <row r="69" spans="1:55" s="10" customFormat="1" ht="27" customHeight="1" x14ac:dyDescent="0.2">
      <c r="A69" s="31"/>
      <c r="B69" s="366"/>
      <c r="C69" s="31" t="str">
        <f t="shared" si="0"/>
        <v/>
      </c>
      <c r="D69" s="620" t="str">
        <f t="shared" si="1"/>
        <v/>
      </c>
      <c r="E69" s="366"/>
      <c r="F69" s="366"/>
      <c r="G69" s="366"/>
      <c r="H69" s="598"/>
      <c r="I69" s="598"/>
      <c r="J69" s="366"/>
      <c r="K69" s="365"/>
      <c r="L69" s="35"/>
      <c r="M69" s="365"/>
      <c r="N69" s="587"/>
      <c r="O69" s="521"/>
      <c r="P69" s="521"/>
      <c r="Q69" s="365"/>
      <c r="R69" s="588"/>
      <c r="S69" s="521"/>
      <c r="T69" s="365"/>
      <c r="U69" s="365"/>
      <c r="V69" s="366"/>
      <c r="W69" s="365"/>
      <c r="X69" s="534" t="str">
        <f t="shared" si="2"/>
        <v/>
      </c>
      <c r="Y69" s="365"/>
      <c r="Z69" s="365"/>
      <c r="AA69" s="366"/>
      <c r="AB69" s="365"/>
      <c r="AC69" s="365"/>
      <c r="AD69" s="365" t="str">
        <f t="shared" si="3"/>
        <v/>
      </c>
      <c r="AE69" s="589"/>
      <c r="AF69" s="590"/>
      <c r="AG69" s="594"/>
      <c r="AH69" s="595"/>
      <c r="AI69" s="595"/>
      <c r="AJ69" s="595"/>
      <c r="AK69" s="596"/>
      <c r="AL69" s="596"/>
      <c r="AM69" s="596"/>
      <c r="AN69" s="596"/>
      <c r="AO69" s="596"/>
      <c r="AP69" s="596"/>
      <c r="AQ69" s="596"/>
      <c r="AR69" s="596"/>
      <c r="AS69" s="596"/>
      <c r="AT69" s="596"/>
      <c r="AU69" s="596"/>
      <c r="AV69" s="596"/>
      <c r="AW69" s="596"/>
      <c r="AX69" s="596"/>
      <c r="AY69" s="596"/>
      <c r="AZ69" s="596"/>
      <c r="BA69" s="596"/>
      <c r="BB69" s="596"/>
      <c r="BC69" s="596"/>
    </row>
    <row r="70" spans="1:55" s="10" customFormat="1" ht="27" customHeight="1" x14ac:dyDescent="0.2">
      <c r="A70" s="31"/>
      <c r="B70" s="366"/>
      <c r="C70" s="31" t="str">
        <f t="shared" si="0"/>
        <v/>
      </c>
      <c r="D70" s="620" t="str">
        <f t="shared" si="1"/>
        <v/>
      </c>
      <c r="E70" s="366"/>
      <c r="F70" s="366"/>
      <c r="G70" s="366"/>
      <c r="H70" s="598"/>
      <c r="I70" s="598"/>
      <c r="J70" s="366"/>
      <c r="K70" s="365"/>
      <c r="L70" s="35"/>
      <c r="M70" s="365"/>
      <c r="N70" s="587"/>
      <c r="O70" s="521"/>
      <c r="P70" s="521"/>
      <c r="Q70" s="365"/>
      <c r="R70" s="588"/>
      <c r="S70" s="521"/>
      <c r="T70" s="365"/>
      <c r="U70" s="365"/>
      <c r="V70" s="366"/>
      <c r="W70" s="365"/>
      <c r="X70" s="534" t="str">
        <f t="shared" si="2"/>
        <v/>
      </c>
      <c r="Y70" s="365"/>
      <c r="Z70" s="365"/>
      <c r="AA70" s="366"/>
      <c r="AB70" s="365"/>
      <c r="AC70" s="365"/>
      <c r="AD70" s="365" t="str">
        <f t="shared" si="3"/>
        <v/>
      </c>
      <c r="AE70" s="589"/>
      <c r="AF70" s="590"/>
      <c r="AG70" s="594"/>
      <c r="AH70" s="595"/>
      <c r="AI70" s="595"/>
      <c r="AJ70" s="595"/>
      <c r="AK70" s="596"/>
      <c r="AL70" s="596"/>
      <c r="AM70" s="596"/>
      <c r="AN70" s="596"/>
      <c r="AO70" s="596"/>
      <c r="AP70" s="596"/>
      <c r="AQ70" s="596"/>
      <c r="AR70" s="596"/>
      <c r="AS70" s="596"/>
      <c r="AT70" s="596"/>
      <c r="AU70" s="596"/>
      <c r="AV70" s="596"/>
      <c r="AW70" s="596"/>
      <c r="AX70" s="596"/>
      <c r="AY70" s="596"/>
      <c r="AZ70" s="596"/>
      <c r="BA70" s="596"/>
      <c r="BB70" s="596"/>
      <c r="BC70" s="596"/>
    </row>
    <row r="71" spans="1:55" s="10" customFormat="1" ht="27" customHeight="1" x14ac:dyDescent="0.2">
      <c r="A71" s="31"/>
      <c r="B71" s="366"/>
      <c r="C71" s="31" t="str">
        <f t="shared" si="0"/>
        <v/>
      </c>
      <c r="D71" s="620" t="str">
        <f t="shared" si="1"/>
        <v/>
      </c>
      <c r="E71" s="366"/>
      <c r="F71" s="366"/>
      <c r="G71" s="366"/>
      <c r="H71" s="598"/>
      <c r="I71" s="598"/>
      <c r="J71" s="366"/>
      <c r="K71" s="365"/>
      <c r="L71" s="35"/>
      <c r="M71" s="365"/>
      <c r="N71" s="587"/>
      <c r="O71" s="521"/>
      <c r="P71" s="521"/>
      <c r="Q71" s="365"/>
      <c r="R71" s="588"/>
      <c r="S71" s="521"/>
      <c r="T71" s="365"/>
      <c r="U71" s="365"/>
      <c r="V71" s="366"/>
      <c r="W71" s="365"/>
      <c r="X71" s="534" t="str">
        <f t="shared" ref="X71:X134" si="4">IF(W71="","",VLOOKUP(W71,PaveMaterialDesc,2,FALSE))</f>
        <v/>
      </c>
      <c r="Y71" s="365"/>
      <c r="Z71" s="365"/>
      <c r="AA71" s="366"/>
      <c r="AB71" s="365"/>
      <c r="AC71" s="365"/>
      <c r="AD71" s="365" t="str">
        <f t="shared" si="3"/>
        <v/>
      </c>
      <c r="AE71" s="589"/>
      <c r="AF71" s="590"/>
      <c r="AG71" s="594"/>
      <c r="AH71" s="595"/>
      <c r="AI71" s="595"/>
      <c r="AJ71" s="595"/>
      <c r="AK71" s="596"/>
      <c r="AL71" s="596"/>
      <c r="AM71" s="596"/>
      <c r="AN71" s="596"/>
      <c r="AO71" s="596"/>
      <c r="AP71" s="596"/>
      <c r="AQ71" s="596"/>
      <c r="AR71" s="596"/>
      <c r="AS71" s="596"/>
      <c r="AT71" s="596"/>
      <c r="AU71" s="596"/>
      <c r="AV71" s="596"/>
      <c r="AW71" s="596"/>
      <c r="AX71" s="596"/>
      <c r="AY71" s="596"/>
      <c r="AZ71" s="596"/>
      <c r="BA71" s="596"/>
      <c r="BB71" s="596"/>
      <c r="BC71" s="596"/>
    </row>
    <row r="72" spans="1:55" s="10" customFormat="1" ht="27" customHeight="1" x14ac:dyDescent="0.2">
      <c r="A72" s="31"/>
      <c r="B72" s="366"/>
      <c r="C72" s="31" t="str">
        <f t="shared" ref="C72:C135" si="5">IF(A72="ADD","0","")</f>
        <v/>
      </c>
      <c r="D72" s="620" t="str">
        <f t="shared" ref="D72:D135" si="6">IF(E73="","",VLOOKUP(E73,RoadID,2,FALSE))</f>
        <v/>
      </c>
      <c r="E72" s="366"/>
      <c r="F72" s="366"/>
      <c r="G72" s="366"/>
      <c r="H72" s="598"/>
      <c r="I72" s="598"/>
      <c r="J72" s="366"/>
      <c r="K72" s="365"/>
      <c r="L72" s="35"/>
      <c r="M72" s="365"/>
      <c r="N72" s="587"/>
      <c r="O72" s="521"/>
      <c r="P72" s="521"/>
      <c r="Q72" s="365"/>
      <c r="R72" s="588"/>
      <c r="S72" s="521"/>
      <c r="T72" s="365"/>
      <c r="U72" s="365"/>
      <c r="V72" s="366"/>
      <c r="W72" s="365"/>
      <c r="X72" s="534" t="str">
        <f t="shared" si="4"/>
        <v/>
      </c>
      <c r="Y72" s="365"/>
      <c r="Z72" s="365"/>
      <c r="AA72" s="366"/>
      <c r="AB72" s="365"/>
      <c r="AC72" s="365"/>
      <c r="AD72" s="365" t="str">
        <f t="shared" ref="AD72:AD135" si="7">IF(E73&gt;0,"U","")</f>
        <v/>
      </c>
      <c r="AE72" s="589"/>
      <c r="AF72" s="590"/>
      <c r="AG72" s="594"/>
      <c r="AH72" s="595"/>
      <c r="AI72" s="595"/>
      <c r="AJ72" s="595"/>
      <c r="AK72" s="596"/>
      <c r="AL72" s="596"/>
      <c r="AM72" s="596"/>
      <c r="AN72" s="596"/>
      <c r="AO72" s="596"/>
      <c r="AP72" s="596"/>
      <c r="AQ72" s="596"/>
      <c r="AR72" s="596"/>
      <c r="AS72" s="596"/>
      <c r="AT72" s="596"/>
      <c r="AU72" s="596"/>
      <c r="AV72" s="596"/>
      <c r="AW72" s="596"/>
      <c r="AX72" s="596"/>
      <c r="AY72" s="596"/>
      <c r="AZ72" s="596"/>
      <c r="BA72" s="596"/>
      <c r="BB72" s="596"/>
      <c r="BC72" s="596"/>
    </row>
    <row r="73" spans="1:55" s="10" customFormat="1" ht="27" customHeight="1" x14ac:dyDescent="0.2">
      <c r="A73" s="31"/>
      <c r="B73" s="366"/>
      <c r="C73" s="31" t="str">
        <f t="shared" si="5"/>
        <v/>
      </c>
      <c r="D73" s="620" t="str">
        <f t="shared" si="6"/>
        <v/>
      </c>
      <c r="E73" s="366"/>
      <c r="F73" s="366"/>
      <c r="G73" s="366"/>
      <c r="H73" s="598"/>
      <c r="I73" s="598"/>
      <c r="J73" s="366"/>
      <c r="K73" s="365"/>
      <c r="L73" s="35"/>
      <c r="M73" s="365"/>
      <c r="N73" s="587"/>
      <c r="O73" s="521"/>
      <c r="P73" s="521"/>
      <c r="Q73" s="365"/>
      <c r="R73" s="588"/>
      <c r="S73" s="521"/>
      <c r="T73" s="365"/>
      <c r="U73" s="365"/>
      <c r="V73" s="366"/>
      <c r="W73" s="365"/>
      <c r="X73" s="534" t="str">
        <f t="shared" si="4"/>
        <v/>
      </c>
      <c r="Y73" s="365"/>
      <c r="Z73" s="365"/>
      <c r="AA73" s="366"/>
      <c r="AB73" s="365"/>
      <c r="AC73" s="365"/>
      <c r="AD73" s="365" t="str">
        <f t="shared" si="7"/>
        <v/>
      </c>
      <c r="AE73" s="589"/>
      <c r="AF73" s="590"/>
      <c r="AG73" s="594"/>
      <c r="AH73" s="595"/>
      <c r="AI73" s="595"/>
      <c r="AJ73" s="595"/>
      <c r="AK73" s="596"/>
      <c r="AL73" s="596"/>
      <c r="AM73" s="596"/>
      <c r="AN73" s="596"/>
      <c r="AO73" s="596"/>
      <c r="AP73" s="596"/>
      <c r="AQ73" s="596"/>
      <c r="AR73" s="596"/>
      <c r="AS73" s="596"/>
      <c r="AT73" s="596"/>
      <c r="AU73" s="596"/>
      <c r="AV73" s="596"/>
      <c r="AW73" s="596"/>
      <c r="AX73" s="596"/>
      <c r="AY73" s="596"/>
      <c r="AZ73" s="596"/>
      <c r="BA73" s="596"/>
      <c r="BB73" s="596"/>
      <c r="BC73" s="596"/>
    </row>
    <row r="74" spans="1:55" s="10" customFormat="1" ht="27" customHeight="1" x14ac:dyDescent="0.2">
      <c r="A74" s="31"/>
      <c r="B74" s="366"/>
      <c r="C74" s="31" t="str">
        <f t="shared" si="5"/>
        <v/>
      </c>
      <c r="D74" s="620" t="str">
        <f t="shared" si="6"/>
        <v/>
      </c>
      <c r="E74" s="366"/>
      <c r="F74" s="366"/>
      <c r="G74" s="366"/>
      <c r="H74" s="598"/>
      <c r="I74" s="598"/>
      <c r="J74" s="366"/>
      <c r="K74" s="365"/>
      <c r="L74" s="35"/>
      <c r="M74" s="365"/>
      <c r="N74" s="587"/>
      <c r="O74" s="521"/>
      <c r="P74" s="521"/>
      <c r="Q74" s="365"/>
      <c r="R74" s="588"/>
      <c r="S74" s="521"/>
      <c r="T74" s="365"/>
      <c r="U74" s="365"/>
      <c r="V74" s="366"/>
      <c r="W74" s="365"/>
      <c r="X74" s="534" t="str">
        <f t="shared" si="4"/>
        <v/>
      </c>
      <c r="Y74" s="365"/>
      <c r="Z74" s="365"/>
      <c r="AA74" s="366"/>
      <c r="AB74" s="365"/>
      <c r="AC74" s="365"/>
      <c r="AD74" s="365" t="str">
        <f t="shared" si="7"/>
        <v/>
      </c>
      <c r="AE74" s="589"/>
      <c r="AF74" s="590"/>
      <c r="AG74" s="594"/>
      <c r="AH74" s="595"/>
      <c r="AI74" s="595"/>
      <c r="AJ74" s="595"/>
      <c r="AK74" s="596"/>
      <c r="AL74" s="596"/>
      <c r="AM74" s="596"/>
      <c r="AN74" s="596"/>
      <c r="AO74" s="596"/>
      <c r="AP74" s="596"/>
      <c r="AQ74" s="596"/>
      <c r="AR74" s="596"/>
      <c r="AS74" s="596"/>
      <c r="AT74" s="596"/>
      <c r="AU74" s="596"/>
      <c r="AV74" s="596"/>
      <c r="AW74" s="596"/>
      <c r="AX74" s="596"/>
      <c r="AY74" s="596"/>
      <c r="AZ74" s="596"/>
      <c r="BA74" s="596"/>
      <c r="BB74" s="596"/>
      <c r="BC74" s="596"/>
    </row>
    <row r="75" spans="1:55" s="10" customFormat="1" ht="27" customHeight="1" x14ac:dyDescent="0.2">
      <c r="A75" s="31"/>
      <c r="B75" s="366"/>
      <c r="C75" s="31" t="str">
        <f t="shared" si="5"/>
        <v/>
      </c>
      <c r="D75" s="620" t="str">
        <f t="shared" si="6"/>
        <v/>
      </c>
      <c r="E75" s="366"/>
      <c r="F75" s="366"/>
      <c r="G75" s="366"/>
      <c r="H75" s="598"/>
      <c r="I75" s="598"/>
      <c r="J75" s="366"/>
      <c r="K75" s="365"/>
      <c r="L75" s="35"/>
      <c r="M75" s="365"/>
      <c r="N75" s="587"/>
      <c r="O75" s="521"/>
      <c r="P75" s="521"/>
      <c r="Q75" s="365"/>
      <c r="R75" s="588"/>
      <c r="S75" s="521"/>
      <c r="T75" s="365"/>
      <c r="U75" s="365"/>
      <c r="V75" s="366"/>
      <c r="W75" s="365"/>
      <c r="X75" s="534" t="str">
        <f t="shared" si="4"/>
        <v/>
      </c>
      <c r="Y75" s="365"/>
      <c r="Z75" s="365"/>
      <c r="AA75" s="366"/>
      <c r="AB75" s="365"/>
      <c r="AC75" s="365"/>
      <c r="AD75" s="365" t="str">
        <f t="shared" si="7"/>
        <v/>
      </c>
      <c r="AE75" s="589"/>
      <c r="AF75" s="590"/>
      <c r="AG75" s="594"/>
      <c r="AH75" s="595"/>
      <c r="AI75" s="595"/>
      <c r="AJ75" s="595"/>
      <c r="AK75" s="596"/>
      <c r="AL75" s="596"/>
      <c r="AM75" s="596"/>
      <c r="AN75" s="596"/>
      <c r="AO75" s="596"/>
      <c r="AP75" s="596"/>
      <c r="AQ75" s="596"/>
      <c r="AR75" s="596"/>
      <c r="AS75" s="596"/>
      <c r="AT75" s="596"/>
      <c r="AU75" s="596"/>
      <c r="AV75" s="596"/>
      <c r="AW75" s="596"/>
      <c r="AX75" s="596"/>
      <c r="AY75" s="596"/>
      <c r="AZ75" s="596"/>
      <c r="BA75" s="596"/>
      <c r="BB75" s="596"/>
      <c r="BC75" s="596"/>
    </row>
    <row r="76" spans="1:55" s="10" customFormat="1" ht="27" customHeight="1" x14ac:dyDescent="0.2">
      <c r="A76" s="31"/>
      <c r="B76" s="366"/>
      <c r="C76" s="31" t="str">
        <f t="shared" si="5"/>
        <v/>
      </c>
      <c r="D76" s="620" t="str">
        <f t="shared" si="6"/>
        <v/>
      </c>
      <c r="E76" s="366"/>
      <c r="F76" s="366"/>
      <c r="G76" s="366"/>
      <c r="H76" s="598"/>
      <c r="I76" s="598"/>
      <c r="J76" s="366"/>
      <c r="K76" s="365"/>
      <c r="L76" s="35"/>
      <c r="M76" s="365"/>
      <c r="N76" s="587"/>
      <c r="O76" s="521"/>
      <c r="P76" s="521"/>
      <c r="Q76" s="365"/>
      <c r="R76" s="588"/>
      <c r="S76" s="521"/>
      <c r="T76" s="365"/>
      <c r="U76" s="365"/>
      <c r="V76" s="366"/>
      <c r="W76" s="365"/>
      <c r="X76" s="534" t="str">
        <f t="shared" si="4"/>
        <v/>
      </c>
      <c r="Y76" s="365"/>
      <c r="Z76" s="365"/>
      <c r="AA76" s="366"/>
      <c r="AB76" s="365"/>
      <c r="AC76" s="365"/>
      <c r="AD76" s="365" t="str">
        <f t="shared" si="7"/>
        <v/>
      </c>
      <c r="AE76" s="589"/>
      <c r="AF76" s="590"/>
      <c r="AG76" s="594"/>
      <c r="AH76" s="595"/>
      <c r="AI76" s="595"/>
      <c r="AJ76" s="595"/>
      <c r="AK76" s="596"/>
      <c r="AL76" s="596"/>
      <c r="AM76" s="596"/>
      <c r="AN76" s="596"/>
      <c r="AO76" s="596"/>
      <c r="AP76" s="596"/>
      <c r="AQ76" s="596"/>
      <c r="AR76" s="596"/>
      <c r="AS76" s="596"/>
      <c r="AT76" s="596"/>
      <c r="AU76" s="596"/>
      <c r="AV76" s="596"/>
      <c r="AW76" s="596"/>
      <c r="AX76" s="596"/>
      <c r="AY76" s="596"/>
      <c r="AZ76" s="596"/>
      <c r="BA76" s="596"/>
      <c r="BB76" s="596"/>
      <c r="BC76" s="596"/>
    </row>
    <row r="77" spans="1:55" s="10" customFormat="1" ht="27" customHeight="1" x14ac:dyDescent="0.2">
      <c r="A77" s="31"/>
      <c r="B77" s="366"/>
      <c r="C77" s="31" t="str">
        <f t="shared" si="5"/>
        <v/>
      </c>
      <c r="D77" s="620" t="str">
        <f t="shared" si="6"/>
        <v/>
      </c>
      <c r="E77" s="366"/>
      <c r="F77" s="366"/>
      <c r="G77" s="366"/>
      <c r="H77" s="598"/>
      <c r="I77" s="598"/>
      <c r="J77" s="366"/>
      <c r="K77" s="365"/>
      <c r="L77" s="35"/>
      <c r="M77" s="365"/>
      <c r="N77" s="587"/>
      <c r="O77" s="521"/>
      <c r="P77" s="521"/>
      <c r="Q77" s="365"/>
      <c r="R77" s="588"/>
      <c r="S77" s="521"/>
      <c r="T77" s="365"/>
      <c r="U77" s="365"/>
      <c r="V77" s="366"/>
      <c r="W77" s="365"/>
      <c r="X77" s="534" t="str">
        <f t="shared" si="4"/>
        <v/>
      </c>
      <c r="Y77" s="365"/>
      <c r="Z77" s="365"/>
      <c r="AA77" s="366"/>
      <c r="AB77" s="365"/>
      <c r="AC77" s="365"/>
      <c r="AD77" s="365" t="str">
        <f t="shared" si="7"/>
        <v/>
      </c>
      <c r="AE77" s="589"/>
      <c r="AF77" s="590"/>
      <c r="AG77" s="594"/>
      <c r="AH77" s="595"/>
      <c r="AI77" s="595"/>
      <c r="AJ77" s="595"/>
      <c r="AK77" s="596"/>
      <c r="AL77" s="596"/>
      <c r="AM77" s="596"/>
      <c r="AN77" s="596"/>
      <c r="AO77" s="596"/>
      <c r="AP77" s="596"/>
      <c r="AQ77" s="596"/>
      <c r="AR77" s="596"/>
      <c r="AS77" s="596"/>
      <c r="AT77" s="596"/>
      <c r="AU77" s="596"/>
      <c r="AV77" s="596"/>
      <c r="AW77" s="596"/>
      <c r="AX77" s="596"/>
      <c r="AY77" s="596"/>
      <c r="AZ77" s="596"/>
      <c r="BA77" s="596"/>
      <c r="BB77" s="596"/>
      <c r="BC77" s="596"/>
    </row>
    <row r="78" spans="1:55" s="10" customFormat="1" ht="27" customHeight="1" x14ac:dyDescent="0.2">
      <c r="A78" s="31"/>
      <c r="B78" s="366"/>
      <c r="C78" s="31" t="str">
        <f t="shared" si="5"/>
        <v/>
      </c>
      <c r="D78" s="620" t="str">
        <f t="shared" si="6"/>
        <v/>
      </c>
      <c r="E78" s="366"/>
      <c r="F78" s="366"/>
      <c r="G78" s="366"/>
      <c r="H78" s="598"/>
      <c r="I78" s="598"/>
      <c r="J78" s="366"/>
      <c r="K78" s="365"/>
      <c r="L78" s="35"/>
      <c r="M78" s="365"/>
      <c r="N78" s="587"/>
      <c r="O78" s="521"/>
      <c r="P78" s="521"/>
      <c r="Q78" s="365"/>
      <c r="R78" s="588"/>
      <c r="S78" s="521"/>
      <c r="T78" s="365"/>
      <c r="U78" s="365"/>
      <c r="V78" s="366"/>
      <c r="W78" s="365"/>
      <c r="X78" s="534" t="str">
        <f t="shared" si="4"/>
        <v/>
      </c>
      <c r="Y78" s="365"/>
      <c r="Z78" s="365"/>
      <c r="AA78" s="366"/>
      <c r="AB78" s="365"/>
      <c r="AC78" s="365"/>
      <c r="AD78" s="365" t="str">
        <f t="shared" si="7"/>
        <v/>
      </c>
      <c r="AE78" s="589"/>
      <c r="AF78" s="590"/>
      <c r="AG78" s="594"/>
      <c r="AH78" s="595"/>
      <c r="AI78" s="595"/>
      <c r="AJ78" s="595"/>
      <c r="AK78" s="596"/>
      <c r="AL78" s="596"/>
      <c r="AM78" s="596"/>
      <c r="AN78" s="596"/>
      <c r="AO78" s="596"/>
      <c r="AP78" s="596"/>
      <c r="AQ78" s="596"/>
      <c r="AR78" s="596"/>
      <c r="AS78" s="596"/>
      <c r="AT78" s="596"/>
      <c r="AU78" s="596"/>
      <c r="AV78" s="596"/>
      <c r="AW78" s="596"/>
      <c r="AX78" s="596"/>
      <c r="AY78" s="596"/>
      <c r="AZ78" s="596"/>
      <c r="BA78" s="596"/>
      <c r="BB78" s="596"/>
      <c r="BC78" s="596"/>
    </row>
    <row r="79" spans="1:55" s="10" customFormat="1" ht="27" customHeight="1" x14ac:dyDescent="0.2">
      <c r="A79" s="31"/>
      <c r="B79" s="366"/>
      <c r="C79" s="31" t="str">
        <f t="shared" si="5"/>
        <v/>
      </c>
      <c r="D79" s="620" t="str">
        <f t="shared" si="6"/>
        <v/>
      </c>
      <c r="E79" s="366"/>
      <c r="F79" s="366"/>
      <c r="G79" s="366"/>
      <c r="H79" s="598"/>
      <c r="I79" s="598"/>
      <c r="J79" s="366"/>
      <c r="K79" s="365"/>
      <c r="L79" s="35"/>
      <c r="M79" s="365"/>
      <c r="N79" s="587"/>
      <c r="O79" s="521"/>
      <c r="P79" s="521"/>
      <c r="Q79" s="365"/>
      <c r="R79" s="588"/>
      <c r="S79" s="521"/>
      <c r="T79" s="365"/>
      <c r="U79" s="365"/>
      <c r="V79" s="366"/>
      <c r="W79" s="365"/>
      <c r="X79" s="534" t="str">
        <f t="shared" si="4"/>
        <v/>
      </c>
      <c r="Y79" s="365"/>
      <c r="Z79" s="365"/>
      <c r="AA79" s="366"/>
      <c r="AB79" s="365"/>
      <c r="AC79" s="365"/>
      <c r="AD79" s="365" t="str">
        <f t="shared" si="7"/>
        <v/>
      </c>
      <c r="AE79" s="589"/>
      <c r="AF79" s="590"/>
      <c r="AG79" s="594"/>
      <c r="AH79" s="595"/>
      <c r="AI79" s="595"/>
      <c r="AJ79" s="595"/>
      <c r="AK79" s="596"/>
      <c r="AL79" s="596"/>
      <c r="AM79" s="596"/>
      <c r="AN79" s="596"/>
      <c r="AO79" s="596"/>
      <c r="AP79" s="596"/>
      <c r="AQ79" s="596"/>
      <c r="AR79" s="596"/>
      <c r="AS79" s="596"/>
      <c r="AT79" s="596"/>
      <c r="AU79" s="596"/>
      <c r="AV79" s="596"/>
      <c r="AW79" s="596"/>
      <c r="AX79" s="596"/>
      <c r="AY79" s="596"/>
      <c r="AZ79" s="596"/>
      <c r="BA79" s="596"/>
      <c r="BB79" s="596"/>
      <c r="BC79" s="596"/>
    </row>
    <row r="80" spans="1:55" s="10" customFormat="1" ht="27" customHeight="1" x14ac:dyDescent="0.2">
      <c r="A80" s="31"/>
      <c r="B80" s="366"/>
      <c r="C80" s="31" t="str">
        <f t="shared" si="5"/>
        <v/>
      </c>
      <c r="D80" s="620" t="str">
        <f t="shared" si="6"/>
        <v/>
      </c>
      <c r="E80" s="366"/>
      <c r="F80" s="366"/>
      <c r="G80" s="366"/>
      <c r="H80" s="598"/>
      <c r="I80" s="598"/>
      <c r="J80" s="366"/>
      <c r="K80" s="365"/>
      <c r="L80" s="35"/>
      <c r="M80" s="365"/>
      <c r="N80" s="587"/>
      <c r="O80" s="521"/>
      <c r="P80" s="521"/>
      <c r="Q80" s="365"/>
      <c r="R80" s="588"/>
      <c r="S80" s="521"/>
      <c r="T80" s="365"/>
      <c r="U80" s="365"/>
      <c r="V80" s="366"/>
      <c r="W80" s="365"/>
      <c r="X80" s="534" t="str">
        <f t="shared" si="4"/>
        <v/>
      </c>
      <c r="Y80" s="365"/>
      <c r="Z80" s="365"/>
      <c r="AA80" s="366"/>
      <c r="AB80" s="365"/>
      <c r="AC80" s="365"/>
      <c r="AD80" s="365" t="str">
        <f t="shared" si="7"/>
        <v/>
      </c>
      <c r="AE80" s="589"/>
      <c r="AF80" s="590"/>
      <c r="AG80" s="594"/>
      <c r="AH80" s="595"/>
      <c r="AI80" s="595"/>
      <c r="AJ80" s="595"/>
      <c r="AK80" s="596"/>
      <c r="AL80" s="596"/>
      <c r="AM80" s="596"/>
      <c r="AN80" s="596"/>
      <c r="AO80" s="596"/>
      <c r="AP80" s="596"/>
      <c r="AQ80" s="596"/>
      <c r="AR80" s="596"/>
      <c r="AS80" s="596"/>
      <c r="AT80" s="596"/>
      <c r="AU80" s="596"/>
      <c r="AV80" s="596"/>
      <c r="AW80" s="596"/>
      <c r="AX80" s="596"/>
      <c r="AY80" s="596"/>
      <c r="AZ80" s="596"/>
      <c r="BA80" s="596"/>
      <c r="BB80" s="596"/>
      <c r="BC80" s="596"/>
    </row>
    <row r="81" spans="1:55" s="10" customFormat="1" ht="27" customHeight="1" x14ac:dyDescent="0.2">
      <c r="A81" s="31"/>
      <c r="B81" s="366"/>
      <c r="C81" s="31" t="str">
        <f t="shared" si="5"/>
        <v/>
      </c>
      <c r="D81" s="620" t="str">
        <f t="shared" si="6"/>
        <v/>
      </c>
      <c r="E81" s="366"/>
      <c r="F81" s="366"/>
      <c r="G81" s="366"/>
      <c r="H81" s="598"/>
      <c r="I81" s="598"/>
      <c r="J81" s="366"/>
      <c r="K81" s="365"/>
      <c r="L81" s="35"/>
      <c r="M81" s="365"/>
      <c r="N81" s="587"/>
      <c r="O81" s="521"/>
      <c r="P81" s="521"/>
      <c r="Q81" s="365"/>
      <c r="R81" s="588"/>
      <c r="S81" s="521"/>
      <c r="T81" s="365"/>
      <c r="U81" s="365"/>
      <c r="V81" s="366"/>
      <c r="W81" s="365"/>
      <c r="X81" s="534" t="str">
        <f t="shared" si="4"/>
        <v/>
      </c>
      <c r="Y81" s="365"/>
      <c r="Z81" s="365"/>
      <c r="AA81" s="366"/>
      <c r="AB81" s="365"/>
      <c r="AC81" s="365"/>
      <c r="AD81" s="365" t="str">
        <f t="shared" si="7"/>
        <v/>
      </c>
      <c r="AE81" s="589"/>
      <c r="AF81" s="590"/>
      <c r="AG81" s="594"/>
      <c r="AH81" s="595"/>
      <c r="AI81" s="595"/>
      <c r="AJ81" s="595"/>
      <c r="AK81" s="596"/>
      <c r="AL81" s="596"/>
      <c r="AM81" s="596"/>
      <c r="AN81" s="596"/>
      <c r="AO81" s="596"/>
      <c r="AP81" s="596"/>
      <c r="AQ81" s="596"/>
      <c r="AR81" s="596"/>
      <c r="AS81" s="596"/>
      <c r="AT81" s="596"/>
      <c r="AU81" s="596"/>
      <c r="AV81" s="596"/>
      <c r="AW81" s="596"/>
      <c r="AX81" s="596"/>
      <c r="AY81" s="596"/>
      <c r="AZ81" s="596"/>
      <c r="BA81" s="596"/>
      <c r="BB81" s="596"/>
      <c r="BC81" s="596"/>
    </row>
    <row r="82" spans="1:55" s="10" customFormat="1" ht="27" customHeight="1" x14ac:dyDescent="0.2">
      <c r="A82" s="31"/>
      <c r="B82" s="366"/>
      <c r="C82" s="31" t="str">
        <f t="shared" si="5"/>
        <v/>
      </c>
      <c r="D82" s="620" t="str">
        <f t="shared" si="6"/>
        <v/>
      </c>
      <c r="E82" s="366"/>
      <c r="F82" s="366"/>
      <c r="G82" s="366"/>
      <c r="H82" s="598"/>
      <c r="I82" s="598"/>
      <c r="J82" s="366"/>
      <c r="K82" s="365"/>
      <c r="L82" s="35"/>
      <c r="M82" s="365"/>
      <c r="N82" s="587"/>
      <c r="O82" s="521"/>
      <c r="P82" s="521"/>
      <c r="Q82" s="365"/>
      <c r="R82" s="588"/>
      <c r="S82" s="521"/>
      <c r="T82" s="365"/>
      <c r="U82" s="365"/>
      <c r="V82" s="366"/>
      <c r="W82" s="365"/>
      <c r="X82" s="534" t="str">
        <f t="shared" si="4"/>
        <v/>
      </c>
      <c r="Y82" s="365"/>
      <c r="Z82" s="365"/>
      <c r="AA82" s="366"/>
      <c r="AB82" s="365"/>
      <c r="AC82" s="365"/>
      <c r="AD82" s="365" t="str">
        <f t="shared" si="7"/>
        <v/>
      </c>
      <c r="AE82" s="589"/>
      <c r="AF82" s="590"/>
      <c r="AG82" s="594"/>
      <c r="AH82" s="595"/>
      <c r="AI82" s="595"/>
      <c r="AJ82" s="595"/>
      <c r="AK82" s="596"/>
      <c r="AL82" s="596"/>
      <c r="AM82" s="596"/>
      <c r="AN82" s="596"/>
      <c r="AO82" s="596"/>
      <c r="AP82" s="596"/>
      <c r="AQ82" s="596"/>
      <c r="AR82" s="596"/>
      <c r="AS82" s="596"/>
      <c r="AT82" s="596"/>
      <c r="AU82" s="596"/>
      <c r="AV82" s="596"/>
      <c r="AW82" s="596"/>
      <c r="AX82" s="596"/>
      <c r="AY82" s="596"/>
      <c r="AZ82" s="596"/>
      <c r="BA82" s="596"/>
      <c r="BB82" s="596"/>
      <c r="BC82" s="596"/>
    </row>
    <row r="83" spans="1:55" s="10" customFormat="1" ht="27" customHeight="1" x14ac:dyDescent="0.2">
      <c r="A83" s="31"/>
      <c r="B83" s="366"/>
      <c r="C83" s="31" t="str">
        <f t="shared" si="5"/>
        <v/>
      </c>
      <c r="D83" s="620" t="str">
        <f t="shared" si="6"/>
        <v/>
      </c>
      <c r="E83" s="366"/>
      <c r="F83" s="366"/>
      <c r="G83" s="366"/>
      <c r="H83" s="598"/>
      <c r="I83" s="598"/>
      <c r="J83" s="366"/>
      <c r="K83" s="365"/>
      <c r="L83" s="35"/>
      <c r="M83" s="365"/>
      <c r="N83" s="587"/>
      <c r="O83" s="521"/>
      <c r="P83" s="521"/>
      <c r="Q83" s="365"/>
      <c r="R83" s="588"/>
      <c r="S83" s="521"/>
      <c r="T83" s="365"/>
      <c r="U83" s="365"/>
      <c r="V83" s="366"/>
      <c r="W83" s="365"/>
      <c r="X83" s="534" t="str">
        <f t="shared" si="4"/>
        <v/>
      </c>
      <c r="Y83" s="365"/>
      <c r="Z83" s="365"/>
      <c r="AA83" s="366"/>
      <c r="AB83" s="365"/>
      <c r="AC83" s="365"/>
      <c r="AD83" s="365" t="str">
        <f t="shared" si="7"/>
        <v/>
      </c>
      <c r="AE83" s="589"/>
      <c r="AF83" s="590"/>
      <c r="AG83" s="594"/>
      <c r="AH83" s="595"/>
      <c r="AI83" s="595"/>
      <c r="AJ83" s="595"/>
      <c r="AK83" s="596"/>
      <c r="AL83" s="596"/>
      <c r="AM83" s="596"/>
      <c r="AN83" s="596"/>
      <c r="AO83" s="596"/>
      <c r="AP83" s="596"/>
      <c r="AQ83" s="596"/>
      <c r="AR83" s="596"/>
      <c r="AS83" s="596"/>
      <c r="AT83" s="596"/>
      <c r="AU83" s="596"/>
      <c r="AV83" s="596"/>
      <c r="AW83" s="596"/>
      <c r="AX83" s="596"/>
      <c r="AY83" s="596"/>
      <c r="AZ83" s="596"/>
      <c r="BA83" s="596"/>
      <c r="BB83" s="596"/>
      <c r="BC83" s="596"/>
    </row>
    <row r="84" spans="1:55" s="10" customFormat="1" ht="27" customHeight="1" x14ac:dyDescent="0.2">
      <c r="A84" s="31"/>
      <c r="B84" s="366"/>
      <c r="C84" s="31" t="str">
        <f t="shared" si="5"/>
        <v/>
      </c>
      <c r="D84" s="620" t="str">
        <f t="shared" si="6"/>
        <v/>
      </c>
      <c r="E84" s="366"/>
      <c r="F84" s="366"/>
      <c r="G84" s="366"/>
      <c r="H84" s="598"/>
      <c r="I84" s="598"/>
      <c r="J84" s="366"/>
      <c r="K84" s="365"/>
      <c r="L84" s="35"/>
      <c r="M84" s="365"/>
      <c r="N84" s="587"/>
      <c r="O84" s="521"/>
      <c r="P84" s="521"/>
      <c r="Q84" s="365"/>
      <c r="R84" s="588"/>
      <c r="S84" s="521"/>
      <c r="T84" s="365"/>
      <c r="U84" s="365"/>
      <c r="V84" s="366"/>
      <c r="W84" s="365"/>
      <c r="X84" s="534" t="str">
        <f t="shared" si="4"/>
        <v/>
      </c>
      <c r="Y84" s="365"/>
      <c r="Z84" s="365"/>
      <c r="AA84" s="366"/>
      <c r="AB84" s="365"/>
      <c r="AC84" s="365"/>
      <c r="AD84" s="365" t="str">
        <f t="shared" si="7"/>
        <v/>
      </c>
      <c r="AE84" s="589"/>
      <c r="AF84" s="590"/>
      <c r="AG84" s="594"/>
      <c r="AH84" s="595"/>
      <c r="AI84" s="595"/>
      <c r="AJ84" s="595"/>
      <c r="AK84" s="596"/>
      <c r="AL84" s="596"/>
      <c r="AM84" s="596"/>
      <c r="AN84" s="596"/>
      <c r="AO84" s="596"/>
      <c r="AP84" s="596"/>
      <c r="AQ84" s="596"/>
      <c r="AR84" s="596"/>
      <c r="AS84" s="596"/>
      <c r="AT84" s="596"/>
      <c r="AU84" s="596"/>
      <c r="AV84" s="596"/>
      <c r="AW84" s="596"/>
      <c r="AX84" s="596"/>
      <c r="AY84" s="596"/>
      <c r="AZ84" s="596"/>
      <c r="BA84" s="596"/>
      <c r="BB84" s="596"/>
      <c r="BC84" s="596"/>
    </row>
    <row r="85" spans="1:55" s="10" customFormat="1" ht="27" customHeight="1" x14ac:dyDescent="0.2">
      <c r="A85" s="31"/>
      <c r="B85" s="366"/>
      <c r="C85" s="31" t="str">
        <f t="shared" si="5"/>
        <v/>
      </c>
      <c r="D85" s="620" t="str">
        <f t="shared" si="6"/>
        <v/>
      </c>
      <c r="E85" s="366"/>
      <c r="F85" s="366"/>
      <c r="G85" s="366"/>
      <c r="H85" s="598"/>
      <c r="I85" s="598"/>
      <c r="J85" s="366"/>
      <c r="K85" s="365"/>
      <c r="L85" s="35"/>
      <c r="M85" s="365"/>
      <c r="N85" s="587"/>
      <c r="O85" s="521"/>
      <c r="P85" s="521"/>
      <c r="Q85" s="365"/>
      <c r="R85" s="588"/>
      <c r="S85" s="521"/>
      <c r="T85" s="365"/>
      <c r="U85" s="365"/>
      <c r="V85" s="366"/>
      <c r="W85" s="365"/>
      <c r="X85" s="534" t="str">
        <f t="shared" si="4"/>
        <v/>
      </c>
      <c r="Y85" s="365"/>
      <c r="Z85" s="365"/>
      <c r="AA85" s="366"/>
      <c r="AB85" s="365"/>
      <c r="AC85" s="365"/>
      <c r="AD85" s="365" t="str">
        <f t="shared" si="7"/>
        <v/>
      </c>
      <c r="AE85" s="589"/>
      <c r="AF85" s="590"/>
      <c r="AG85" s="594"/>
      <c r="AH85" s="595"/>
      <c r="AI85" s="595"/>
      <c r="AJ85" s="595"/>
      <c r="AK85" s="596"/>
      <c r="AL85" s="596"/>
      <c r="AM85" s="596"/>
      <c r="AN85" s="596"/>
      <c r="AO85" s="596"/>
      <c r="AP85" s="596"/>
      <c r="AQ85" s="596"/>
      <c r="AR85" s="596"/>
      <c r="AS85" s="596"/>
      <c r="AT85" s="596"/>
      <c r="AU85" s="596"/>
      <c r="AV85" s="596"/>
      <c r="AW85" s="596"/>
      <c r="AX85" s="596"/>
      <c r="AY85" s="596"/>
      <c r="AZ85" s="596"/>
      <c r="BA85" s="596"/>
      <c r="BB85" s="596"/>
      <c r="BC85" s="596"/>
    </row>
    <row r="86" spans="1:55" s="10" customFormat="1" ht="27" customHeight="1" x14ac:dyDescent="0.2">
      <c r="A86" s="31"/>
      <c r="B86" s="366"/>
      <c r="C86" s="31" t="str">
        <f t="shared" si="5"/>
        <v/>
      </c>
      <c r="D86" s="620" t="str">
        <f t="shared" si="6"/>
        <v/>
      </c>
      <c r="E86" s="366"/>
      <c r="F86" s="366"/>
      <c r="G86" s="366"/>
      <c r="H86" s="598"/>
      <c r="I86" s="598"/>
      <c r="J86" s="366"/>
      <c r="K86" s="365"/>
      <c r="L86" s="35"/>
      <c r="M86" s="365"/>
      <c r="N86" s="587"/>
      <c r="O86" s="521"/>
      <c r="P86" s="521"/>
      <c r="Q86" s="365"/>
      <c r="R86" s="588"/>
      <c r="S86" s="521"/>
      <c r="T86" s="365"/>
      <c r="U86" s="365"/>
      <c r="V86" s="366"/>
      <c r="W86" s="365"/>
      <c r="X86" s="534" t="str">
        <f t="shared" si="4"/>
        <v/>
      </c>
      <c r="Y86" s="365"/>
      <c r="Z86" s="365"/>
      <c r="AA86" s="366"/>
      <c r="AB86" s="365"/>
      <c r="AC86" s="365"/>
      <c r="AD86" s="365" t="str">
        <f t="shared" si="7"/>
        <v/>
      </c>
      <c r="AE86" s="589"/>
      <c r="AF86" s="590"/>
      <c r="AG86" s="594"/>
      <c r="AH86" s="595"/>
      <c r="AI86" s="595"/>
      <c r="AJ86" s="595"/>
      <c r="AK86" s="596"/>
      <c r="AL86" s="596"/>
      <c r="AM86" s="596"/>
      <c r="AN86" s="596"/>
      <c r="AO86" s="596"/>
      <c r="AP86" s="596"/>
      <c r="AQ86" s="596"/>
      <c r="AR86" s="596"/>
      <c r="AS86" s="596"/>
      <c r="AT86" s="596"/>
      <c r="AU86" s="596"/>
      <c r="AV86" s="596"/>
      <c r="AW86" s="596"/>
      <c r="AX86" s="596"/>
      <c r="AY86" s="596"/>
      <c r="AZ86" s="596"/>
      <c r="BA86" s="596"/>
      <c r="BB86" s="596"/>
      <c r="BC86" s="596"/>
    </row>
    <row r="87" spans="1:55" s="10" customFormat="1" ht="27" customHeight="1" x14ac:dyDescent="0.2">
      <c r="A87" s="31"/>
      <c r="B87" s="366"/>
      <c r="C87" s="31" t="str">
        <f t="shared" si="5"/>
        <v/>
      </c>
      <c r="D87" s="620" t="str">
        <f t="shared" si="6"/>
        <v/>
      </c>
      <c r="E87" s="366"/>
      <c r="F87" s="366"/>
      <c r="G87" s="366"/>
      <c r="H87" s="598"/>
      <c r="I87" s="598"/>
      <c r="J87" s="366"/>
      <c r="K87" s="365"/>
      <c r="L87" s="35"/>
      <c r="M87" s="365"/>
      <c r="N87" s="587"/>
      <c r="O87" s="521"/>
      <c r="P87" s="521"/>
      <c r="Q87" s="365"/>
      <c r="R87" s="588"/>
      <c r="S87" s="521"/>
      <c r="T87" s="365"/>
      <c r="U87" s="365"/>
      <c r="V87" s="366"/>
      <c r="W87" s="365"/>
      <c r="X87" s="534" t="str">
        <f t="shared" si="4"/>
        <v/>
      </c>
      <c r="Y87" s="365"/>
      <c r="Z87" s="365"/>
      <c r="AA87" s="366"/>
      <c r="AB87" s="365"/>
      <c r="AC87" s="365"/>
      <c r="AD87" s="365" t="str">
        <f t="shared" si="7"/>
        <v/>
      </c>
      <c r="AE87" s="589"/>
      <c r="AF87" s="590"/>
      <c r="AG87" s="594"/>
      <c r="AH87" s="595"/>
      <c r="AI87" s="595"/>
      <c r="AJ87" s="595"/>
      <c r="AK87" s="596"/>
      <c r="AL87" s="596"/>
      <c r="AM87" s="596"/>
      <c r="AN87" s="596"/>
      <c r="AO87" s="596"/>
      <c r="AP87" s="596"/>
      <c r="AQ87" s="596"/>
      <c r="AR87" s="596"/>
      <c r="AS87" s="596"/>
      <c r="AT87" s="596"/>
      <c r="AU87" s="596"/>
      <c r="AV87" s="596"/>
      <c r="AW87" s="596"/>
      <c r="AX87" s="596"/>
      <c r="AY87" s="596"/>
      <c r="AZ87" s="596"/>
      <c r="BA87" s="596"/>
      <c r="BB87" s="596"/>
      <c r="BC87" s="596"/>
    </row>
    <row r="88" spans="1:55" s="10" customFormat="1" ht="27" customHeight="1" x14ac:dyDescent="0.2">
      <c r="A88" s="31"/>
      <c r="B88" s="366"/>
      <c r="C88" s="31" t="str">
        <f t="shared" si="5"/>
        <v/>
      </c>
      <c r="D88" s="620" t="str">
        <f t="shared" si="6"/>
        <v/>
      </c>
      <c r="E88" s="366"/>
      <c r="F88" s="366"/>
      <c r="G88" s="366"/>
      <c r="H88" s="598"/>
      <c r="I88" s="598"/>
      <c r="J88" s="366"/>
      <c r="K88" s="365"/>
      <c r="L88" s="35"/>
      <c r="M88" s="365"/>
      <c r="N88" s="587"/>
      <c r="O88" s="521"/>
      <c r="P88" s="521"/>
      <c r="Q88" s="365"/>
      <c r="R88" s="588"/>
      <c r="S88" s="521"/>
      <c r="T88" s="365"/>
      <c r="U88" s="365"/>
      <c r="V88" s="366"/>
      <c r="W88" s="365"/>
      <c r="X88" s="534" t="str">
        <f t="shared" si="4"/>
        <v/>
      </c>
      <c r="Y88" s="365"/>
      <c r="Z88" s="365"/>
      <c r="AA88" s="366"/>
      <c r="AB88" s="365"/>
      <c r="AC88" s="365"/>
      <c r="AD88" s="365" t="str">
        <f t="shared" si="7"/>
        <v/>
      </c>
      <c r="AE88" s="589"/>
      <c r="AF88" s="590"/>
      <c r="AG88" s="594"/>
      <c r="AH88" s="595"/>
      <c r="AI88" s="595"/>
      <c r="AJ88" s="595"/>
      <c r="AK88" s="596"/>
      <c r="AL88" s="596"/>
      <c r="AM88" s="596"/>
      <c r="AN88" s="596"/>
      <c r="AO88" s="596"/>
      <c r="AP88" s="596"/>
      <c r="AQ88" s="596"/>
      <c r="AR88" s="596"/>
      <c r="AS88" s="596"/>
      <c r="AT88" s="596"/>
      <c r="AU88" s="596"/>
      <c r="AV88" s="596"/>
      <c r="AW88" s="596"/>
      <c r="AX88" s="596"/>
      <c r="AY88" s="596"/>
      <c r="AZ88" s="596"/>
      <c r="BA88" s="596"/>
      <c r="BB88" s="596"/>
      <c r="BC88" s="596"/>
    </row>
    <row r="89" spans="1:55" s="10" customFormat="1" ht="27" customHeight="1" x14ac:dyDescent="0.2">
      <c r="A89" s="31"/>
      <c r="B89" s="366"/>
      <c r="C89" s="31" t="str">
        <f t="shared" si="5"/>
        <v/>
      </c>
      <c r="D89" s="620" t="str">
        <f t="shared" si="6"/>
        <v/>
      </c>
      <c r="E89" s="366"/>
      <c r="F89" s="366"/>
      <c r="G89" s="366"/>
      <c r="H89" s="598"/>
      <c r="I89" s="598"/>
      <c r="J89" s="366"/>
      <c r="K89" s="365"/>
      <c r="L89" s="35"/>
      <c r="M89" s="365"/>
      <c r="N89" s="587"/>
      <c r="O89" s="521"/>
      <c r="P89" s="521"/>
      <c r="Q89" s="365"/>
      <c r="R89" s="588"/>
      <c r="S89" s="521"/>
      <c r="T89" s="365"/>
      <c r="U89" s="365"/>
      <c r="V89" s="366"/>
      <c r="W89" s="365"/>
      <c r="X89" s="534" t="str">
        <f t="shared" si="4"/>
        <v/>
      </c>
      <c r="Y89" s="365"/>
      <c r="Z89" s="365"/>
      <c r="AA89" s="366"/>
      <c r="AB89" s="365"/>
      <c r="AC89" s="365"/>
      <c r="AD89" s="365" t="str">
        <f t="shared" si="7"/>
        <v/>
      </c>
      <c r="AE89" s="589"/>
      <c r="AF89" s="590"/>
      <c r="AG89" s="594"/>
      <c r="AH89" s="595"/>
      <c r="AI89" s="595"/>
      <c r="AJ89" s="595"/>
      <c r="AK89" s="596"/>
      <c r="AL89" s="596"/>
      <c r="AM89" s="596"/>
      <c r="AN89" s="596"/>
      <c r="AO89" s="596"/>
      <c r="AP89" s="596"/>
      <c r="AQ89" s="596"/>
      <c r="AR89" s="596"/>
      <c r="AS89" s="596"/>
      <c r="AT89" s="596"/>
      <c r="AU89" s="596"/>
      <c r="AV89" s="596"/>
      <c r="AW89" s="596"/>
      <c r="AX89" s="596"/>
      <c r="AY89" s="596"/>
      <c r="AZ89" s="596"/>
      <c r="BA89" s="596"/>
      <c r="BB89" s="596"/>
      <c r="BC89" s="596"/>
    </row>
    <row r="90" spans="1:55" s="10" customFormat="1" ht="27" customHeight="1" x14ac:dyDescent="0.2">
      <c r="A90" s="31"/>
      <c r="B90" s="366"/>
      <c r="C90" s="31" t="str">
        <f t="shared" si="5"/>
        <v/>
      </c>
      <c r="D90" s="620" t="str">
        <f t="shared" si="6"/>
        <v/>
      </c>
      <c r="E90" s="366"/>
      <c r="F90" s="366"/>
      <c r="G90" s="366"/>
      <c r="H90" s="598"/>
      <c r="I90" s="598"/>
      <c r="J90" s="366"/>
      <c r="K90" s="365"/>
      <c r="L90" s="35"/>
      <c r="M90" s="365"/>
      <c r="N90" s="587"/>
      <c r="O90" s="521"/>
      <c r="P90" s="521"/>
      <c r="Q90" s="365"/>
      <c r="R90" s="588"/>
      <c r="S90" s="521"/>
      <c r="T90" s="365"/>
      <c r="U90" s="365"/>
      <c r="V90" s="366"/>
      <c r="W90" s="365"/>
      <c r="X90" s="534" t="str">
        <f t="shared" si="4"/>
        <v/>
      </c>
      <c r="Y90" s="365"/>
      <c r="Z90" s="365"/>
      <c r="AA90" s="366"/>
      <c r="AB90" s="365"/>
      <c r="AC90" s="365"/>
      <c r="AD90" s="365" t="str">
        <f t="shared" si="7"/>
        <v/>
      </c>
      <c r="AE90" s="589"/>
      <c r="AF90" s="590"/>
      <c r="AG90" s="594"/>
      <c r="AH90" s="595"/>
      <c r="AI90" s="595"/>
      <c r="AJ90" s="595"/>
      <c r="AK90" s="596"/>
      <c r="AL90" s="596"/>
      <c r="AM90" s="596"/>
      <c r="AN90" s="596"/>
      <c r="AO90" s="596"/>
      <c r="AP90" s="596"/>
      <c r="AQ90" s="596"/>
      <c r="AR90" s="596"/>
      <c r="AS90" s="596"/>
      <c r="AT90" s="596"/>
      <c r="AU90" s="596"/>
      <c r="AV90" s="596"/>
      <c r="AW90" s="596"/>
      <c r="AX90" s="596"/>
      <c r="AY90" s="596"/>
      <c r="AZ90" s="596"/>
      <c r="BA90" s="596"/>
      <c r="BB90" s="596"/>
      <c r="BC90" s="596"/>
    </row>
    <row r="91" spans="1:55" s="10" customFormat="1" ht="27" customHeight="1" x14ac:dyDescent="0.2">
      <c r="A91" s="31"/>
      <c r="B91" s="366"/>
      <c r="C91" s="31" t="str">
        <f t="shared" si="5"/>
        <v/>
      </c>
      <c r="D91" s="620" t="str">
        <f t="shared" si="6"/>
        <v/>
      </c>
      <c r="E91" s="366"/>
      <c r="F91" s="366"/>
      <c r="G91" s="366"/>
      <c r="H91" s="598"/>
      <c r="I91" s="598"/>
      <c r="J91" s="366"/>
      <c r="K91" s="365"/>
      <c r="L91" s="35"/>
      <c r="M91" s="365"/>
      <c r="N91" s="587"/>
      <c r="O91" s="521"/>
      <c r="P91" s="521"/>
      <c r="Q91" s="365"/>
      <c r="R91" s="588"/>
      <c r="S91" s="521"/>
      <c r="T91" s="365"/>
      <c r="U91" s="365"/>
      <c r="V91" s="366"/>
      <c r="W91" s="365"/>
      <c r="X91" s="534" t="str">
        <f t="shared" si="4"/>
        <v/>
      </c>
      <c r="Y91" s="365"/>
      <c r="Z91" s="365"/>
      <c r="AA91" s="366"/>
      <c r="AB91" s="365"/>
      <c r="AC91" s="365"/>
      <c r="AD91" s="365" t="str">
        <f t="shared" si="7"/>
        <v/>
      </c>
      <c r="AE91" s="589"/>
      <c r="AF91" s="590"/>
      <c r="AG91" s="594"/>
      <c r="AH91" s="595"/>
      <c r="AI91" s="595"/>
      <c r="AJ91" s="595"/>
      <c r="AK91" s="596"/>
      <c r="AL91" s="596"/>
      <c r="AM91" s="596"/>
      <c r="AN91" s="596"/>
      <c r="AO91" s="596"/>
      <c r="AP91" s="596"/>
      <c r="AQ91" s="596"/>
      <c r="AR91" s="596"/>
      <c r="AS91" s="596"/>
      <c r="AT91" s="596"/>
      <c r="AU91" s="596"/>
      <c r="AV91" s="596"/>
      <c r="AW91" s="596"/>
      <c r="AX91" s="596"/>
      <c r="AY91" s="596"/>
      <c r="AZ91" s="596"/>
      <c r="BA91" s="596"/>
      <c r="BB91" s="596"/>
      <c r="BC91" s="596"/>
    </row>
    <row r="92" spans="1:55" s="10" customFormat="1" ht="27" customHeight="1" x14ac:dyDescent="0.2">
      <c r="A92" s="31"/>
      <c r="B92" s="366"/>
      <c r="C92" s="31" t="str">
        <f t="shared" si="5"/>
        <v/>
      </c>
      <c r="D92" s="620" t="str">
        <f t="shared" si="6"/>
        <v/>
      </c>
      <c r="E92" s="366"/>
      <c r="F92" s="366"/>
      <c r="G92" s="366"/>
      <c r="H92" s="598"/>
      <c r="I92" s="598"/>
      <c r="J92" s="366"/>
      <c r="K92" s="365"/>
      <c r="L92" s="35"/>
      <c r="M92" s="365"/>
      <c r="N92" s="587"/>
      <c r="O92" s="521"/>
      <c r="P92" s="521"/>
      <c r="Q92" s="365"/>
      <c r="R92" s="588"/>
      <c r="S92" s="521"/>
      <c r="T92" s="365"/>
      <c r="U92" s="365"/>
      <c r="V92" s="366"/>
      <c r="W92" s="365"/>
      <c r="X92" s="534" t="str">
        <f t="shared" si="4"/>
        <v/>
      </c>
      <c r="Y92" s="365"/>
      <c r="Z92" s="365"/>
      <c r="AA92" s="366"/>
      <c r="AB92" s="365"/>
      <c r="AC92" s="365"/>
      <c r="AD92" s="365" t="str">
        <f t="shared" si="7"/>
        <v/>
      </c>
      <c r="AE92" s="589"/>
      <c r="AF92" s="590"/>
      <c r="AG92" s="594"/>
      <c r="AH92" s="595"/>
      <c r="AI92" s="595"/>
      <c r="AJ92" s="595"/>
      <c r="AK92" s="596"/>
      <c r="AL92" s="596"/>
      <c r="AM92" s="596"/>
      <c r="AN92" s="596"/>
      <c r="AO92" s="596"/>
      <c r="AP92" s="596"/>
      <c r="AQ92" s="596"/>
      <c r="AR92" s="596"/>
      <c r="AS92" s="596"/>
      <c r="AT92" s="596"/>
      <c r="AU92" s="596"/>
      <c r="AV92" s="596"/>
      <c r="AW92" s="596"/>
      <c r="AX92" s="596"/>
      <c r="AY92" s="596"/>
      <c r="AZ92" s="596"/>
      <c r="BA92" s="596"/>
      <c r="BB92" s="596"/>
      <c r="BC92" s="596"/>
    </row>
    <row r="93" spans="1:55" s="10" customFormat="1" ht="27" customHeight="1" x14ac:dyDescent="0.2">
      <c r="A93" s="31"/>
      <c r="B93" s="366"/>
      <c r="C93" s="31" t="str">
        <f t="shared" si="5"/>
        <v/>
      </c>
      <c r="D93" s="620" t="str">
        <f t="shared" si="6"/>
        <v/>
      </c>
      <c r="E93" s="366"/>
      <c r="F93" s="366"/>
      <c r="G93" s="366"/>
      <c r="H93" s="598"/>
      <c r="I93" s="598"/>
      <c r="J93" s="366"/>
      <c r="K93" s="365"/>
      <c r="L93" s="35"/>
      <c r="M93" s="365"/>
      <c r="N93" s="587"/>
      <c r="O93" s="521"/>
      <c r="P93" s="521"/>
      <c r="Q93" s="365"/>
      <c r="R93" s="588"/>
      <c r="S93" s="521"/>
      <c r="T93" s="365"/>
      <c r="U93" s="365"/>
      <c r="V93" s="366"/>
      <c r="W93" s="365"/>
      <c r="X93" s="534" t="str">
        <f t="shared" si="4"/>
        <v/>
      </c>
      <c r="Y93" s="365"/>
      <c r="Z93" s="365"/>
      <c r="AA93" s="366"/>
      <c r="AB93" s="365"/>
      <c r="AC93" s="365"/>
      <c r="AD93" s="365" t="str">
        <f t="shared" si="7"/>
        <v/>
      </c>
      <c r="AE93" s="589"/>
      <c r="AF93" s="590"/>
      <c r="AG93" s="594"/>
      <c r="AH93" s="595"/>
      <c r="AI93" s="595"/>
      <c r="AJ93" s="595"/>
      <c r="AK93" s="596"/>
      <c r="AL93" s="596"/>
      <c r="AM93" s="596"/>
      <c r="AN93" s="596"/>
      <c r="AO93" s="596"/>
      <c r="AP93" s="596"/>
      <c r="AQ93" s="596"/>
      <c r="AR93" s="596"/>
      <c r="AS93" s="596"/>
      <c r="AT93" s="596"/>
      <c r="AU93" s="596"/>
      <c r="AV93" s="596"/>
      <c r="AW93" s="596"/>
      <c r="AX93" s="596"/>
      <c r="AY93" s="596"/>
      <c r="AZ93" s="596"/>
      <c r="BA93" s="596"/>
      <c r="BB93" s="596"/>
      <c r="BC93" s="596"/>
    </row>
    <row r="94" spans="1:55" s="10" customFormat="1" ht="27" customHeight="1" x14ac:dyDescent="0.2">
      <c r="A94" s="31"/>
      <c r="B94" s="366"/>
      <c r="C94" s="31" t="str">
        <f t="shared" si="5"/>
        <v/>
      </c>
      <c r="D94" s="620" t="str">
        <f t="shared" si="6"/>
        <v/>
      </c>
      <c r="E94" s="366"/>
      <c r="F94" s="366"/>
      <c r="G94" s="366"/>
      <c r="H94" s="598"/>
      <c r="I94" s="598"/>
      <c r="J94" s="366"/>
      <c r="K94" s="365"/>
      <c r="L94" s="35"/>
      <c r="M94" s="365"/>
      <c r="N94" s="587"/>
      <c r="O94" s="521"/>
      <c r="P94" s="521"/>
      <c r="Q94" s="365"/>
      <c r="R94" s="588"/>
      <c r="S94" s="521"/>
      <c r="T94" s="365"/>
      <c r="U94" s="365"/>
      <c r="V94" s="366"/>
      <c r="W94" s="365"/>
      <c r="X94" s="534" t="str">
        <f t="shared" si="4"/>
        <v/>
      </c>
      <c r="Y94" s="365"/>
      <c r="Z94" s="365"/>
      <c r="AA94" s="366"/>
      <c r="AB94" s="365"/>
      <c r="AC94" s="365"/>
      <c r="AD94" s="365" t="str">
        <f t="shared" si="7"/>
        <v/>
      </c>
      <c r="AE94" s="589"/>
      <c r="AF94" s="590"/>
      <c r="AG94" s="594"/>
      <c r="AH94" s="595"/>
      <c r="AI94" s="595"/>
      <c r="AJ94" s="595"/>
      <c r="AK94" s="596"/>
      <c r="AL94" s="596"/>
      <c r="AM94" s="596"/>
      <c r="AN94" s="596"/>
      <c r="AO94" s="596"/>
      <c r="AP94" s="596"/>
      <c r="AQ94" s="596"/>
      <c r="AR94" s="596"/>
      <c r="AS94" s="596"/>
      <c r="AT94" s="596"/>
      <c r="AU94" s="596"/>
      <c r="AV94" s="596"/>
      <c r="AW94" s="596"/>
      <c r="AX94" s="596"/>
      <c r="AY94" s="596"/>
      <c r="AZ94" s="596"/>
      <c r="BA94" s="596"/>
      <c r="BB94" s="596"/>
      <c r="BC94" s="596"/>
    </row>
    <row r="95" spans="1:55" s="10" customFormat="1" ht="27" customHeight="1" x14ac:dyDescent="0.2">
      <c r="A95" s="31"/>
      <c r="B95" s="366"/>
      <c r="C95" s="31" t="str">
        <f t="shared" si="5"/>
        <v/>
      </c>
      <c r="D95" s="620" t="str">
        <f t="shared" si="6"/>
        <v/>
      </c>
      <c r="E95" s="366"/>
      <c r="F95" s="366"/>
      <c r="G95" s="366"/>
      <c r="H95" s="598"/>
      <c r="I95" s="598"/>
      <c r="J95" s="366"/>
      <c r="K95" s="365"/>
      <c r="L95" s="35"/>
      <c r="M95" s="365"/>
      <c r="N95" s="587"/>
      <c r="O95" s="521"/>
      <c r="P95" s="521"/>
      <c r="Q95" s="365"/>
      <c r="R95" s="588"/>
      <c r="S95" s="521"/>
      <c r="T95" s="365"/>
      <c r="U95" s="365"/>
      <c r="V95" s="366"/>
      <c r="W95" s="365"/>
      <c r="X95" s="534" t="str">
        <f t="shared" si="4"/>
        <v/>
      </c>
      <c r="Y95" s="365"/>
      <c r="Z95" s="365"/>
      <c r="AA95" s="366"/>
      <c r="AB95" s="365"/>
      <c r="AC95" s="365"/>
      <c r="AD95" s="365" t="str">
        <f t="shared" si="7"/>
        <v/>
      </c>
      <c r="AE95" s="589"/>
      <c r="AF95" s="590"/>
      <c r="AG95" s="594"/>
      <c r="AH95" s="595"/>
      <c r="AI95" s="595"/>
      <c r="AJ95" s="595"/>
      <c r="AK95" s="596"/>
      <c r="AL95" s="596"/>
      <c r="AM95" s="596"/>
      <c r="AN95" s="596"/>
      <c r="AO95" s="596"/>
      <c r="AP95" s="596"/>
      <c r="AQ95" s="596"/>
      <c r="AR95" s="596"/>
      <c r="AS95" s="596"/>
      <c r="AT95" s="596"/>
      <c r="AU95" s="596"/>
      <c r="AV95" s="596"/>
      <c r="AW95" s="596"/>
      <c r="AX95" s="596"/>
      <c r="AY95" s="596"/>
      <c r="AZ95" s="596"/>
      <c r="BA95" s="596"/>
      <c r="BB95" s="596"/>
      <c r="BC95" s="596"/>
    </row>
    <row r="96" spans="1:55" s="10" customFormat="1" ht="27" customHeight="1" x14ac:dyDescent="0.2">
      <c r="A96" s="31"/>
      <c r="B96" s="366"/>
      <c r="C96" s="31" t="str">
        <f t="shared" si="5"/>
        <v/>
      </c>
      <c r="D96" s="620" t="str">
        <f t="shared" si="6"/>
        <v/>
      </c>
      <c r="E96" s="366"/>
      <c r="F96" s="366"/>
      <c r="G96" s="366"/>
      <c r="H96" s="598"/>
      <c r="I96" s="598"/>
      <c r="J96" s="366"/>
      <c r="K96" s="365"/>
      <c r="L96" s="35"/>
      <c r="M96" s="365"/>
      <c r="N96" s="587"/>
      <c r="O96" s="521"/>
      <c r="P96" s="521"/>
      <c r="Q96" s="365"/>
      <c r="R96" s="588"/>
      <c r="S96" s="521"/>
      <c r="T96" s="365"/>
      <c r="U96" s="365"/>
      <c r="V96" s="366"/>
      <c r="W96" s="365"/>
      <c r="X96" s="534" t="str">
        <f t="shared" si="4"/>
        <v/>
      </c>
      <c r="Y96" s="365"/>
      <c r="Z96" s="365"/>
      <c r="AA96" s="366"/>
      <c r="AB96" s="365"/>
      <c r="AC96" s="365"/>
      <c r="AD96" s="365" t="str">
        <f t="shared" si="7"/>
        <v/>
      </c>
      <c r="AE96" s="589"/>
      <c r="AF96" s="590"/>
      <c r="AG96" s="594"/>
      <c r="AH96" s="595"/>
      <c r="AI96" s="595"/>
      <c r="AJ96" s="595"/>
      <c r="AK96" s="596"/>
      <c r="AL96" s="596"/>
      <c r="AM96" s="596"/>
      <c r="AN96" s="596"/>
      <c r="AO96" s="596"/>
      <c r="AP96" s="596"/>
      <c r="AQ96" s="596"/>
      <c r="AR96" s="596"/>
      <c r="AS96" s="596"/>
      <c r="AT96" s="596"/>
      <c r="AU96" s="596"/>
      <c r="AV96" s="596"/>
      <c r="AW96" s="596"/>
      <c r="AX96" s="596"/>
      <c r="AY96" s="596"/>
      <c r="AZ96" s="596"/>
      <c r="BA96" s="596"/>
      <c r="BB96" s="596"/>
      <c r="BC96" s="596"/>
    </row>
    <row r="97" spans="1:55" s="10" customFormat="1" ht="27" customHeight="1" x14ac:dyDescent="0.2">
      <c r="A97" s="31"/>
      <c r="B97" s="366"/>
      <c r="C97" s="31" t="str">
        <f t="shared" si="5"/>
        <v/>
      </c>
      <c r="D97" s="620" t="str">
        <f t="shared" si="6"/>
        <v/>
      </c>
      <c r="E97" s="366"/>
      <c r="F97" s="366"/>
      <c r="G97" s="366"/>
      <c r="H97" s="598"/>
      <c r="I97" s="598"/>
      <c r="J97" s="366"/>
      <c r="K97" s="365"/>
      <c r="L97" s="35"/>
      <c r="M97" s="365"/>
      <c r="N97" s="587"/>
      <c r="O97" s="521"/>
      <c r="P97" s="521"/>
      <c r="Q97" s="365"/>
      <c r="R97" s="588"/>
      <c r="S97" s="521"/>
      <c r="T97" s="365"/>
      <c r="U97" s="365"/>
      <c r="V97" s="366"/>
      <c r="W97" s="365"/>
      <c r="X97" s="534" t="str">
        <f t="shared" si="4"/>
        <v/>
      </c>
      <c r="Y97" s="365"/>
      <c r="Z97" s="365"/>
      <c r="AA97" s="366"/>
      <c r="AB97" s="365"/>
      <c r="AC97" s="365"/>
      <c r="AD97" s="365" t="str">
        <f t="shared" si="7"/>
        <v/>
      </c>
      <c r="AE97" s="589"/>
      <c r="AF97" s="590"/>
      <c r="AG97" s="594"/>
      <c r="AH97" s="595"/>
      <c r="AI97" s="595"/>
      <c r="AJ97" s="595"/>
      <c r="AK97" s="596"/>
      <c r="AL97" s="596"/>
      <c r="AM97" s="596"/>
      <c r="AN97" s="596"/>
      <c r="AO97" s="596"/>
      <c r="AP97" s="596"/>
      <c r="AQ97" s="596"/>
      <c r="AR97" s="596"/>
      <c r="AS97" s="596"/>
      <c r="AT97" s="596"/>
      <c r="AU97" s="596"/>
      <c r="AV97" s="596"/>
      <c r="AW97" s="596"/>
      <c r="AX97" s="596"/>
      <c r="AY97" s="596"/>
      <c r="AZ97" s="596"/>
      <c r="BA97" s="596"/>
      <c r="BB97" s="596"/>
      <c r="BC97" s="596"/>
    </row>
    <row r="98" spans="1:55" s="10" customFormat="1" ht="27" customHeight="1" x14ac:dyDescent="0.2">
      <c r="A98" s="31"/>
      <c r="B98" s="366"/>
      <c r="C98" s="31" t="str">
        <f t="shared" si="5"/>
        <v/>
      </c>
      <c r="D98" s="620" t="str">
        <f t="shared" si="6"/>
        <v/>
      </c>
      <c r="E98" s="366"/>
      <c r="F98" s="366"/>
      <c r="G98" s="366"/>
      <c r="H98" s="598"/>
      <c r="I98" s="598"/>
      <c r="J98" s="366"/>
      <c r="K98" s="365"/>
      <c r="L98" s="35"/>
      <c r="M98" s="365"/>
      <c r="N98" s="587"/>
      <c r="O98" s="521"/>
      <c r="P98" s="521"/>
      <c r="Q98" s="365"/>
      <c r="R98" s="588"/>
      <c r="S98" s="521"/>
      <c r="T98" s="365"/>
      <c r="U98" s="365"/>
      <c r="V98" s="366"/>
      <c r="W98" s="365"/>
      <c r="X98" s="534" t="str">
        <f t="shared" si="4"/>
        <v/>
      </c>
      <c r="Y98" s="365"/>
      <c r="Z98" s="365"/>
      <c r="AA98" s="366"/>
      <c r="AB98" s="365"/>
      <c r="AC98" s="365"/>
      <c r="AD98" s="365" t="str">
        <f t="shared" si="7"/>
        <v/>
      </c>
      <c r="AE98" s="589"/>
      <c r="AF98" s="590"/>
      <c r="AG98" s="594"/>
      <c r="AH98" s="595"/>
      <c r="AI98" s="595"/>
      <c r="AJ98" s="595"/>
      <c r="AK98" s="596"/>
      <c r="AL98" s="596"/>
      <c r="AM98" s="596"/>
      <c r="AN98" s="596"/>
      <c r="AO98" s="596"/>
      <c r="AP98" s="596"/>
      <c r="AQ98" s="596"/>
      <c r="AR98" s="596"/>
      <c r="AS98" s="596"/>
      <c r="AT98" s="596"/>
      <c r="AU98" s="596"/>
      <c r="AV98" s="596"/>
      <c r="AW98" s="596"/>
      <c r="AX98" s="596"/>
      <c r="AY98" s="596"/>
      <c r="AZ98" s="596"/>
      <c r="BA98" s="596"/>
      <c r="BB98" s="596"/>
      <c r="BC98" s="596"/>
    </row>
    <row r="99" spans="1:55" s="10" customFormat="1" ht="27" customHeight="1" x14ac:dyDescent="0.2">
      <c r="A99" s="31"/>
      <c r="B99" s="366"/>
      <c r="C99" s="31" t="str">
        <f t="shared" si="5"/>
        <v/>
      </c>
      <c r="D99" s="620" t="str">
        <f t="shared" si="6"/>
        <v/>
      </c>
      <c r="E99" s="366"/>
      <c r="F99" s="366"/>
      <c r="G99" s="366"/>
      <c r="H99" s="598"/>
      <c r="I99" s="598"/>
      <c r="J99" s="366"/>
      <c r="K99" s="365"/>
      <c r="L99" s="35"/>
      <c r="M99" s="365"/>
      <c r="N99" s="587"/>
      <c r="O99" s="521"/>
      <c r="P99" s="521"/>
      <c r="Q99" s="365"/>
      <c r="R99" s="588"/>
      <c r="S99" s="521"/>
      <c r="T99" s="365"/>
      <c r="U99" s="365"/>
      <c r="V99" s="366"/>
      <c r="W99" s="365"/>
      <c r="X99" s="534" t="str">
        <f t="shared" si="4"/>
        <v/>
      </c>
      <c r="Y99" s="365"/>
      <c r="Z99" s="365"/>
      <c r="AA99" s="366"/>
      <c r="AB99" s="365"/>
      <c r="AC99" s="365"/>
      <c r="AD99" s="365" t="str">
        <f t="shared" si="7"/>
        <v/>
      </c>
      <c r="AE99" s="589"/>
      <c r="AF99" s="590"/>
      <c r="AG99" s="594"/>
      <c r="AH99" s="595"/>
      <c r="AI99" s="595"/>
      <c r="AJ99" s="595"/>
      <c r="AK99" s="596"/>
      <c r="AL99" s="596"/>
      <c r="AM99" s="596"/>
      <c r="AN99" s="596"/>
      <c r="AO99" s="596"/>
      <c r="AP99" s="596"/>
      <c r="AQ99" s="596"/>
      <c r="AR99" s="596"/>
      <c r="AS99" s="596"/>
      <c r="AT99" s="596"/>
      <c r="AU99" s="596"/>
      <c r="AV99" s="596"/>
      <c r="AW99" s="596"/>
      <c r="AX99" s="596"/>
      <c r="AY99" s="596"/>
      <c r="AZ99" s="596"/>
      <c r="BA99" s="596"/>
      <c r="BB99" s="596"/>
      <c r="BC99" s="596"/>
    </row>
    <row r="100" spans="1:55" s="10" customFormat="1" ht="27" customHeight="1" x14ac:dyDescent="0.2">
      <c r="A100" s="31"/>
      <c r="B100" s="366"/>
      <c r="C100" s="31" t="str">
        <f t="shared" si="5"/>
        <v/>
      </c>
      <c r="D100" s="620" t="str">
        <f t="shared" si="6"/>
        <v/>
      </c>
      <c r="E100" s="366"/>
      <c r="F100" s="366"/>
      <c r="G100" s="366"/>
      <c r="H100" s="598"/>
      <c r="I100" s="598"/>
      <c r="J100" s="366"/>
      <c r="K100" s="365"/>
      <c r="L100" s="35"/>
      <c r="M100" s="365"/>
      <c r="N100" s="587"/>
      <c r="O100" s="521"/>
      <c r="P100" s="521"/>
      <c r="Q100" s="365"/>
      <c r="R100" s="588"/>
      <c r="S100" s="521"/>
      <c r="T100" s="365"/>
      <c r="U100" s="365"/>
      <c r="V100" s="366"/>
      <c r="W100" s="365"/>
      <c r="X100" s="534" t="str">
        <f t="shared" si="4"/>
        <v/>
      </c>
      <c r="Y100" s="365"/>
      <c r="Z100" s="365"/>
      <c r="AA100" s="366"/>
      <c r="AB100" s="365"/>
      <c r="AC100" s="365"/>
      <c r="AD100" s="365" t="str">
        <f t="shared" si="7"/>
        <v/>
      </c>
      <c r="AE100" s="589"/>
      <c r="AF100" s="590"/>
      <c r="AG100" s="594"/>
      <c r="AH100" s="595"/>
      <c r="AI100" s="595"/>
      <c r="AJ100" s="595"/>
      <c r="AK100" s="596"/>
      <c r="AL100" s="596"/>
      <c r="AM100" s="596"/>
      <c r="AN100" s="596"/>
      <c r="AO100" s="596"/>
      <c r="AP100" s="596"/>
      <c r="AQ100" s="596"/>
      <c r="AR100" s="596"/>
      <c r="AS100" s="596"/>
      <c r="AT100" s="596"/>
      <c r="AU100" s="596"/>
      <c r="AV100" s="596"/>
      <c r="AW100" s="596"/>
      <c r="AX100" s="596"/>
      <c r="AY100" s="596"/>
      <c r="AZ100" s="596"/>
      <c r="BA100" s="596"/>
      <c r="BB100" s="596"/>
      <c r="BC100" s="596"/>
    </row>
    <row r="101" spans="1:55" s="10" customFormat="1" ht="27" customHeight="1" x14ac:dyDescent="0.2">
      <c r="A101" s="31"/>
      <c r="B101" s="366"/>
      <c r="C101" s="31" t="str">
        <f t="shared" si="5"/>
        <v/>
      </c>
      <c r="D101" s="620" t="str">
        <f t="shared" si="6"/>
        <v/>
      </c>
      <c r="E101" s="366"/>
      <c r="F101" s="366"/>
      <c r="G101" s="366"/>
      <c r="H101" s="598"/>
      <c r="I101" s="598"/>
      <c r="J101" s="366"/>
      <c r="K101" s="365"/>
      <c r="L101" s="35"/>
      <c r="M101" s="365"/>
      <c r="N101" s="587"/>
      <c r="O101" s="521"/>
      <c r="P101" s="521"/>
      <c r="Q101" s="365"/>
      <c r="R101" s="588"/>
      <c r="S101" s="521"/>
      <c r="T101" s="365"/>
      <c r="U101" s="365"/>
      <c r="V101" s="366"/>
      <c r="W101" s="365"/>
      <c r="X101" s="534" t="str">
        <f t="shared" si="4"/>
        <v/>
      </c>
      <c r="Y101" s="365"/>
      <c r="Z101" s="365"/>
      <c r="AA101" s="366"/>
      <c r="AB101" s="365"/>
      <c r="AC101" s="365"/>
      <c r="AD101" s="365" t="str">
        <f t="shared" si="7"/>
        <v/>
      </c>
      <c r="AE101" s="589"/>
      <c r="AF101" s="590"/>
      <c r="AG101" s="594"/>
      <c r="AH101" s="595"/>
      <c r="AI101" s="595"/>
      <c r="AJ101" s="595"/>
      <c r="AK101" s="596"/>
      <c r="AL101" s="596"/>
      <c r="AM101" s="596"/>
      <c r="AN101" s="596"/>
      <c r="AO101" s="596"/>
      <c r="AP101" s="596"/>
      <c r="AQ101" s="596"/>
      <c r="AR101" s="596"/>
      <c r="AS101" s="596"/>
      <c r="AT101" s="596"/>
      <c r="AU101" s="596"/>
      <c r="AV101" s="596"/>
      <c r="AW101" s="596"/>
      <c r="AX101" s="596"/>
      <c r="AY101" s="596"/>
      <c r="AZ101" s="596"/>
      <c r="BA101" s="596"/>
      <c r="BB101" s="596"/>
      <c r="BC101" s="596"/>
    </row>
    <row r="102" spans="1:55" s="10" customFormat="1" ht="27" customHeight="1" x14ac:dyDescent="0.2">
      <c r="A102" s="31"/>
      <c r="B102" s="366"/>
      <c r="C102" s="31" t="str">
        <f t="shared" si="5"/>
        <v/>
      </c>
      <c r="D102" s="620" t="str">
        <f t="shared" si="6"/>
        <v/>
      </c>
      <c r="E102" s="366"/>
      <c r="F102" s="366"/>
      <c r="G102" s="366"/>
      <c r="H102" s="598"/>
      <c r="I102" s="598"/>
      <c r="J102" s="366"/>
      <c r="K102" s="365"/>
      <c r="L102" s="35"/>
      <c r="M102" s="365"/>
      <c r="N102" s="587"/>
      <c r="O102" s="521"/>
      <c r="P102" s="521"/>
      <c r="Q102" s="365"/>
      <c r="R102" s="588"/>
      <c r="S102" s="521"/>
      <c r="T102" s="365"/>
      <c r="U102" s="365"/>
      <c r="V102" s="366"/>
      <c r="W102" s="365"/>
      <c r="X102" s="534" t="str">
        <f t="shared" si="4"/>
        <v/>
      </c>
      <c r="Y102" s="365"/>
      <c r="Z102" s="365"/>
      <c r="AA102" s="366"/>
      <c r="AB102" s="365"/>
      <c r="AC102" s="365"/>
      <c r="AD102" s="365" t="str">
        <f t="shared" si="7"/>
        <v/>
      </c>
      <c r="AE102" s="589"/>
      <c r="AF102" s="590"/>
      <c r="AG102" s="594"/>
      <c r="AH102" s="595"/>
      <c r="AI102" s="595"/>
      <c r="AJ102" s="595"/>
      <c r="AK102" s="596"/>
      <c r="AL102" s="596"/>
      <c r="AM102" s="596"/>
      <c r="AN102" s="596"/>
      <c r="AO102" s="596"/>
      <c r="AP102" s="596"/>
      <c r="AQ102" s="596"/>
      <c r="AR102" s="596"/>
      <c r="AS102" s="596"/>
      <c r="AT102" s="596"/>
      <c r="AU102" s="596"/>
      <c r="AV102" s="596"/>
      <c r="AW102" s="596"/>
      <c r="AX102" s="596"/>
      <c r="AY102" s="596"/>
      <c r="AZ102" s="596"/>
      <c r="BA102" s="596"/>
      <c r="BB102" s="596"/>
      <c r="BC102" s="596"/>
    </row>
    <row r="103" spans="1:55" s="10" customFormat="1" ht="27" customHeight="1" x14ac:dyDescent="0.2">
      <c r="A103" s="31"/>
      <c r="B103" s="366"/>
      <c r="C103" s="31" t="str">
        <f t="shared" si="5"/>
        <v/>
      </c>
      <c r="D103" s="620" t="str">
        <f t="shared" si="6"/>
        <v/>
      </c>
      <c r="E103" s="366"/>
      <c r="F103" s="366"/>
      <c r="G103" s="366"/>
      <c r="H103" s="598"/>
      <c r="I103" s="598"/>
      <c r="J103" s="366"/>
      <c r="K103" s="365"/>
      <c r="L103" s="35"/>
      <c r="M103" s="365"/>
      <c r="N103" s="587"/>
      <c r="O103" s="521"/>
      <c r="P103" s="521"/>
      <c r="Q103" s="365"/>
      <c r="R103" s="588"/>
      <c r="S103" s="521"/>
      <c r="T103" s="365"/>
      <c r="U103" s="365"/>
      <c r="V103" s="366"/>
      <c r="W103" s="365"/>
      <c r="X103" s="534" t="str">
        <f t="shared" si="4"/>
        <v/>
      </c>
      <c r="Y103" s="365"/>
      <c r="Z103" s="365"/>
      <c r="AA103" s="366"/>
      <c r="AB103" s="365"/>
      <c r="AC103" s="365"/>
      <c r="AD103" s="365" t="str">
        <f t="shared" si="7"/>
        <v/>
      </c>
      <c r="AE103" s="589"/>
      <c r="AF103" s="590"/>
      <c r="AG103" s="594"/>
      <c r="AH103" s="595"/>
      <c r="AI103" s="595"/>
      <c r="AJ103" s="595"/>
      <c r="AK103" s="596"/>
      <c r="AL103" s="596"/>
      <c r="AM103" s="596"/>
      <c r="AN103" s="596"/>
      <c r="AO103" s="596"/>
      <c r="AP103" s="596"/>
      <c r="AQ103" s="596"/>
      <c r="AR103" s="596"/>
      <c r="AS103" s="596"/>
      <c r="AT103" s="596"/>
      <c r="AU103" s="596"/>
      <c r="AV103" s="596"/>
      <c r="AW103" s="596"/>
      <c r="AX103" s="596"/>
      <c r="AY103" s="596"/>
      <c r="AZ103" s="596"/>
      <c r="BA103" s="596"/>
      <c r="BB103" s="596"/>
      <c r="BC103" s="596"/>
    </row>
    <row r="104" spans="1:55" s="10" customFormat="1" ht="27" customHeight="1" x14ac:dyDescent="0.2">
      <c r="A104" s="31"/>
      <c r="B104" s="366"/>
      <c r="C104" s="31" t="str">
        <f t="shared" si="5"/>
        <v/>
      </c>
      <c r="D104" s="620" t="str">
        <f t="shared" si="6"/>
        <v/>
      </c>
      <c r="E104" s="366"/>
      <c r="F104" s="366"/>
      <c r="G104" s="366"/>
      <c r="H104" s="598"/>
      <c r="I104" s="598"/>
      <c r="J104" s="366"/>
      <c r="K104" s="365"/>
      <c r="L104" s="35"/>
      <c r="M104" s="365"/>
      <c r="N104" s="587"/>
      <c r="O104" s="521"/>
      <c r="P104" s="521"/>
      <c r="Q104" s="365"/>
      <c r="R104" s="588"/>
      <c r="S104" s="521"/>
      <c r="T104" s="365"/>
      <c r="U104" s="365"/>
      <c r="V104" s="366"/>
      <c r="W104" s="365"/>
      <c r="X104" s="534" t="str">
        <f t="shared" si="4"/>
        <v/>
      </c>
      <c r="Y104" s="365"/>
      <c r="Z104" s="365"/>
      <c r="AA104" s="366"/>
      <c r="AB104" s="365"/>
      <c r="AC104" s="365"/>
      <c r="AD104" s="365" t="str">
        <f t="shared" si="7"/>
        <v/>
      </c>
      <c r="AE104" s="589"/>
      <c r="AF104" s="590"/>
      <c r="AG104" s="594"/>
      <c r="AH104" s="595"/>
      <c r="AI104" s="595"/>
      <c r="AJ104" s="595"/>
      <c r="AK104" s="596"/>
      <c r="AL104" s="596"/>
      <c r="AM104" s="596"/>
      <c r="AN104" s="596"/>
      <c r="AO104" s="596"/>
      <c r="AP104" s="596"/>
      <c r="AQ104" s="596"/>
      <c r="AR104" s="596"/>
      <c r="AS104" s="596"/>
      <c r="AT104" s="596"/>
      <c r="AU104" s="596"/>
      <c r="AV104" s="596"/>
      <c r="AW104" s="596"/>
      <c r="AX104" s="596"/>
      <c r="AY104" s="596"/>
      <c r="AZ104" s="596"/>
      <c r="BA104" s="596"/>
      <c r="BB104" s="596"/>
      <c r="BC104" s="596"/>
    </row>
    <row r="105" spans="1:55" s="10" customFormat="1" ht="27" customHeight="1" x14ac:dyDescent="0.2">
      <c r="A105" s="31"/>
      <c r="B105" s="366"/>
      <c r="C105" s="31" t="str">
        <f t="shared" si="5"/>
        <v/>
      </c>
      <c r="D105" s="620" t="str">
        <f t="shared" si="6"/>
        <v/>
      </c>
      <c r="E105" s="366"/>
      <c r="F105" s="366"/>
      <c r="G105" s="366"/>
      <c r="H105" s="598"/>
      <c r="I105" s="598"/>
      <c r="J105" s="366"/>
      <c r="K105" s="365"/>
      <c r="L105" s="35"/>
      <c r="M105" s="365"/>
      <c r="N105" s="587"/>
      <c r="O105" s="521"/>
      <c r="P105" s="521"/>
      <c r="Q105" s="365"/>
      <c r="R105" s="588"/>
      <c r="S105" s="521"/>
      <c r="T105" s="365"/>
      <c r="U105" s="365"/>
      <c r="V105" s="366"/>
      <c r="W105" s="365"/>
      <c r="X105" s="534" t="str">
        <f t="shared" si="4"/>
        <v/>
      </c>
      <c r="Y105" s="365"/>
      <c r="Z105" s="365"/>
      <c r="AA105" s="366"/>
      <c r="AB105" s="365"/>
      <c r="AC105" s="365"/>
      <c r="AD105" s="365" t="str">
        <f t="shared" si="7"/>
        <v/>
      </c>
      <c r="AE105" s="589"/>
      <c r="AF105" s="590"/>
      <c r="AG105" s="594"/>
      <c r="AH105" s="595"/>
      <c r="AI105" s="595"/>
      <c r="AJ105" s="595"/>
      <c r="AK105" s="596"/>
      <c r="AL105" s="596"/>
      <c r="AM105" s="596"/>
      <c r="AN105" s="596"/>
      <c r="AO105" s="596"/>
      <c r="AP105" s="596"/>
      <c r="AQ105" s="596"/>
      <c r="AR105" s="596"/>
      <c r="AS105" s="596"/>
      <c r="AT105" s="596"/>
      <c r="AU105" s="596"/>
      <c r="AV105" s="596"/>
      <c r="AW105" s="596"/>
      <c r="AX105" s="596"/>
      <c r="AY105" s="596"/>
      <c r="AZ105" s="596"/>
      <c r="BA105" s="596"/>
      <c r="BB105" s="596"/>
      <c r="BC105" s="596"/>
    </row>
    <row r="106" spans="1:55" s="10" customFormat="1" ht="27" customHeight="1" x14ac:dyDescent="0.2">
      <c r="A106" s="31"/>
      <c r="B106" s="366"/>
      <c r="C106" s="31" t="str">
        <f t="shared" si="5"/>
        <v/>
      </c>
      <c r="D106" s="620" t="str">
        <f t="shared" si="6"/>
        <v/>
      </c>
      <c r="E106" s="366"/>
      <c r="F106" s="366"/>
      <c r="G106" s="366"/>
      <c r="H106" s="598"/>
      <c r="I106" s="598"/>
      <c r="J106" s="366"/>
      <c r="K106" s="365"/>
      <c r="L106" s="35"/>
      <c r="M106" s="365"/>
      <c r="N106" s="587"/>
      <c r="O106" s="521"/>
      <c r="P106" s="521"/>
      <c r="Q106" s="365"/>
      <c r="R106" s="588"/>
      <c r="S106" s="521"/>
      <c r="T106" s="365"/>
      <c r="U106" s="365"/>
      <c r="V106" s="366"/>
      <c r="W106" s="365"/>
      <c r="X106" s="534" t="str">
        <f t="shared" si="4"/>
        <v/>
      </c>
      <c r="Y106" s="365"/>
      <c r="Z106" s="365"/>
      <c r="AA106" s="366"/>
      <c r="AB106" s="365"/>
      <c r="AC106" s="365"/>
      <c r="AD106" s="365" t="str">
        <f t="shared" si="7"/>
        <v/>
      </c>
      <c r="AE106" s="589"/>
      <c r="AF106" s="590"/>
      <c r="AG106" s="594"/>
      <c r="AH106" s="595"/>
      <c r="AI106" s="595"/>
      <c r="AJ106" s="595"/>
      <c r="AK106" s="596"/>
      <c r="AL106" s="596"/>
      <c r="AM106" s="596"/>
      <c r="AN106" s="596"/>
      <c r="AO106" s="596"/>
      <c r="AP106" s="596"/>
      <c r="AQ106" s="596"/>
      <c r="AR106" s="596"/>
      <c r="AS106" s="596"/>
      <c r="AT106" s="596"/>
      <c r="AU106" s="596"/>
      <c r="AV106" s="596"/>
      <c r="AW106" s="596"/>
      <c r="AX106" s="596"/>
      <c r="AY106" s="596"/>
      <c r="AZ106" s="596"/>
      <c r="BA106" s="596"/>
      <c r="BB106" s="596"/>
      <c r="BC106" s="596"/>
    </row>
    <row r="107" spans="1:55" s="10" customFormat="1" ht="27" customHeight="1" x14ac:dyDescent="0.2">
      <c r="A107" s="31"/>
      <c r="B107" s="366"/>
      <c r="C107" s="31" t="str">
        <f t="shared" si="5"/>
        <v/>
      </c>
      <c r="D107" s="620" t="str">
        <f t="shared" si="6"/>
        <v/>
      </c>
      <c r="E107" s="366"/>
      <c r="F107" s="366"/>
      <c r="G107" s="366"/>
      <c r="H107" s="598"/>
      <c r="I107" s="598"/>
      <c r="J107" s="366"/>
      <c r="K107" s="365"/>
      <c r="L107" s="35"/>
      <c r="M107" s="365"/>
      <c r="N107" s="587"/>
      <c r="O107" s="521"/>
      <c r="P107" s="521"/>
      <c r="Q107" s="365"/>
      <c r="R107" s="588"/>
      <c r="S107" s="521"/>
      <c r="T107" s="365"/>
      <c r="U107" s="365"/>
      <c r="V107" s="366"/>
      <c r="W107" s="365"/>
      <c r="X107" s="534" t="str">
        <f t="shared" si="4"/>
        <v/>
      </c>
      <c r="Y107" s="365"/>
      <c r="Z107" s="365"/>
      <c r="AA107" s="366"/>
      <c r="AB107" s="365"/>
      <c r="AC107" s="365"/>
      <c r="AD107" s="365" t="str">
        <f t="shared" si="7"/>
        <v/>
      </c>
      <c r="AE107" s="589"/>
      <c r="AF107" s="590"/>
      <c r="AG107" s="594"/>
      <c r="AH107" s="595"/>
      <c r="AI107" s="595"/>
      <c r="AJ107" s="595"/>
      <c r="AK107" s="596"/>
      <c r="AL107" s="596"/>
      <c r="AM107" s="596"/>
      <c r="AN107" s="596"/>
      <c r="AO107" s="596"/>
      <c r="AP107" s="596"/>
      <c r="AQ107" s="596"/>
      <c r="AR107" s="596"/>
      <c r="AS107" s="596"/>
      <c r="AT107" s="596"/>
      <c r="AU107" s="596"/>
      <c r="AV107" s="596"/>
      <c r="AW107" s="596"/>
      <c r="AX107" s="596"/>
      <c r="AY107" s="596"/>
      <c r="AZ107" s="596"/>
      <c r="BA107" s="596"/>
      <c r="BB107" s="596"/>
      <c r="BC107" s="596"/>
    </row>
    <row r="108" spans="1:55" s="10" customFormat="1" ht="27" customHeight="1" x14ac:dyDescent="0.2">
      <c r="A108" s="31"/>
      <c r="B108" s="366"/>
      <c r="C108" s="31" t="str">
        <f t="shared" si="5"/>
        <v/>
      </c>
      <c r="D108" s="620" t="str">
        <f t="shared" si="6"/>
        <v/>
      </c>
      <c r="E108" s="366"/>
      <c r="F108" s="366"/>
      <c r="G108" s="366"/>
      <c r="H108" s="598"/>
      <c r="I108" s="598"/>
      <c r="J108" s="366"/>
      <c r="K108" s="365"/>
      <c r="L108" s="35"/>
      <c r="M108" s="365"/>
      <c r="N108" s="587"/>
      <c r="O108" s="521"/>
      <c r="P108" s="521"/>
      <c r="Q108" s="365"/>
      <c r="R108" s="588"/>
      <c r="S108" s="521"/>
      <c r="T108" s="365"/>
      <c r="U108" s="365"/>
      <c r="V108" s="366"/>
      <c r="W108" s="365"/>
      <c r="X108" s="534" t="str">
        <f t="shared" si="4"/>
        <v/>
      </c>
      <c r="Y108" s="365"/>
      <c r="Z108" s="365"/>
      <c r="AA108" s="366"/>
      <c r="AB108" s="365"/>
      <c r="AC108" s="365"/>
      <c r="AD108" s="365" t="str">
        <f t="shared" si="7"/>
        <v/>
      </c>
      <c r="AE108" s="589"/>
      <c r="AF108" s="590"/>
      <c r="AG108" s="594"/>
      <c r="AH108" s="595"/>
      <c r="AI108" s="595"/>
      <c r="AJ108" s="595"/>
      <c r="AK108" s="596"/>
      <c r="AL108" s="596"/>
      <c r="AM108" s="596"/>
      <c r="AN108" s="596"/>
      <c r="AO108" s="596"/>
      <c r="AP108" s="596"/>
      <c r="AQ108" s="596"/>
      <c r="AR108" s="596"/>
      <c r="AS108" s="596"/>
      <c r="AT108" s="596"/>
      <c r="AU108" s="596"/>
      <c r="AV108" s="596"/>
      <c r="AW108" s="596"/>
      <c r="AX108" s="596"/>
      <c r="AY108" s="596"/>
      <c r="AZ108" s="596"/>
      <c r="BA108" s="596"/>
      <c r="BB108" s="596"/>
      <c r="BC108" s="596"/>
    </row>
    <row r="109" spans="1:55" s="10" customFormat="1" ht="27" customHeight="1" x14ac:dyDescent="0.2">
      <c r="A109" s="31"/>
      <c r="B109" s="366"/>
      <c r="C109" s="31" t="str">
        <f t="shared" si="5"/>
        <v/>
      </c>
      <c r="D109" s="620" t="str">
        <f t="shared" si="6"/>
        <v/>
      </c>
      <c r="E109" s="366"/>
      <c r="F109" s="366"/>
      <c r="G109" s="366"/>
      <c r="H109" s="598"/>
      <c r="I109" s="598"/>
      <c r="J109" s="366"/>
      <c r="K109" s="365"/>
      <c r="L109" s="35"/>
      <c r="M109" s="365"/>
      <c r="N109" s="587"/>
      <c r="O109" s="521"/>
      <c r="P109" s="521"/>
      <c r="Q109" s="365"/>
      <c r="R109" s="588"/>
      <c r="S109" s="521"/>
      <c r="T109" s="365"/>
      <c r="U109" s="365"/>
      <c r="V109" s="366"/>
      <c r="W109" s="365"/>
      <c r="X109" s="534" t="str">
        <f t="shared" si="4"/>
        <v/>
      </c>
      <c r="Y109" s="365"/>
      <c r="Z109" s="365"/>
      <c r="AA109" s="366"/>
      <c r="AB109" s="365"/>
      <c r="AC109" s="365"/>
      <c r="AD109" s="365" t="str">
        <f t="shared" si="7"/>
        <v/>
      </c>
      <c r="AE109" s="589"/>
      <c r="AF109" s="590"/>
      <c r="AG109" s="594"/>
      <c r="AH109" s="595"/>
      <c r="AI109" s="595"/>
      <c r="AJ109" s="595"/>
      <c r="AK109" s="596"/>
      <c r="AL109" s="596"/>
      <c r="AM109" s="596"/>
      <c r="AN109" s="596"/>
      <c r="AO109" s="596"/>
      <c r="AP109" s="596"/>
      <c r="AQ109" s="596"/>
      <c r="AR109" s="596"/>
      <c r="AS109" s="596"/>
      <c r="AT109" s="596"/>
      <c r="AU109" s="596"/>
      <c r="AV109" s="596"/>
      <c r="AW109" s="596"/>
      <c r="AX109" s="596"/>
      <c r="AY109" s="596"/>
      <c r="AZ109" s="596"/>
      <c r="BA109" s="596"/>
      <c r="BB109" s="596"/>
      <c r="BC109" s="596"/>
    </row>
    <row r="110" spans="1:55" s="10" customFormat="1" ht="27" customHeight="1" x14ac:dyDescent="0.2">
      <c r="A110" s="31"/>
      <c r="B110" s="366"/>
      <c r="C110" s="31" t="str">
        <f t="shared" si="5"/>
        <v/>
      </c>
      <c r="D110" s="620" t="str">
        <f t="shared" si="6"/>
        <v/>
      </c>
      <c r="E110" s="366"/>
      <c r="F110" s="366"/>
      <c r="G110" s="366"/>
      <c r="H110" s="598"/>
      <c r="I110" s="598"/>
      <c r="J110" s="366"/>
      <c r="K110" s="365"/>
      <c r="L110" s="35"/>
      <c r="M110" s="365"/>
      <c r="N110" s="587"/>
      <c r="O110" s="521"/>
      <c r="P110" s="521"/>
      <c r="Q110" s="365"/>
      <c r="R110" s="588"/>
      <c r="S110" s="521"/>
      <c r="T110" s="365"/>
      <c r="U110" s="365"/>
      <c r="V110" s="366"/>
      <c r="W110" s="365"/>
      <c r="X110" s="534" t="str">
        <f t="shared" si="4"/>
        <v/>
      </c>
      <c r="Y110" s="365"/>
      <c r="Z110" s="365"/>
      <c r="AA110" s="366"/>
      <c r="AB110" s="365"/>
      <c r="AC110" s="365"/>
      <c r="AD110" s="365" t="str">
        <f t="shared" si="7"/>
        <v/>
      </c>
      <c r="AE110" s="589"/>
      <c r="AF110" s="590"/>
      <c r="AG110" s="594"/>
      <c r="AH110" s="595"/>
      <c r="AI110" s="595"/>
      <c r="AJ110" s="595"/>
      <c r="AK110" s="596"/>
      <c r="AL110" s="596"/>
      <c r="AM110" s="596"/>
      <c r="AN110" s="596"/>
      <c r="AO110" s="596"/>
      <c r="AP110" s="596"/>
      <c r="AQ110" s="596"/>
      <c r="AR110" s="596"/>
      <c r="AS110" s="596"/>
      <c r="AT110" s="596"/>
      <c r="AU110" s="596"/>
      <c r="AV110" s="596"/>
      <c r="AW110" s="596"/>
      <c r="AX110" s="596"/>
      <c r="AY110" s="596"/>
      <c r="AZ110" s="596"/>
      <c r="BA110" s="596"/>
      <c r="BB110" s="596"/>
      <c r="BC110" s="596"/>
    </row>
    <row r="111" spans="1:55" s="10" customFormat="1" ht="27" customHeight="1" x14ac:dyDescent="0.2">
      <c r="A111" s="31"/>
      <c r="B111" s="366"/>
      <c r="C111" s="31" t="str">
        <f t="shared" si="5"/>
        <v/>
      </c>
      <c r="D111" s="620" t="str">
        <f t="shared" si="6"/>
        <v/>
      </c>
      <c r="E111" s="366"/>
      <c r="F111" s="366"/>
      <c r="G111" s="366"/>
      <c r="H111" s="598"/>
      <c r="I111" s="598"/>
      <c r="J111" s="366"/>
      <c r="K111" s="365"/>
      <c r="L111" s="35"/>
      <c r="M111" s="365"/>
      <c r="N111" s="587"/>
      <c r="O111" s="521"/>
      <c r="P111" s="521"/>
      <c r="Q111" s="365"/>
      <c r="R111" s="588"/>
      <c r="S111" s="521"/>
      <c r="T111" s="365"/>
      <c r="U111" s="365"/>
      <c r="V111" s="366"/>
      <c r="W111" s="365"/>
      <c r="X111" s="534" t="str">
        <f t="shared" si="4"/>
        <v/>
      </c>
      <c r="Y111" s="365"/>
      <c r="Z111" s="365"/>
      <c r="AA111" s="366"/>
      <c r="AB111" s="365"/>
      <c r="AC111" s="365"/>
      <c r="AD111" s="365" t="str">
        <f t="shared" si="7"/>
        <v/>
      </c>
      <c r="AE111" s="589"/>
      <c r="AF111" s="590"/>
      <c r="AG111" s="594"/>
      <c r="AH111" s="595"/>
      <c r="AI111" s="595"/>
      <c r="AJ111" s="595"/>
      <c r="AK111" s="596"/>
      <c r="AL111" s="596"/>
      <c r="AM111" s="596"/>
      <c r="AN111" s="596"/>
      <c r="AO111" s="596"/>
      <c r="AP111" s="596"/>
      <c r="AQ111" s="596"/>
      <c r="AR111" s="596"/>
      <c r="AS111" s="596"/>
      <c r="AT111" s="596"/>
      <c r="AU111" s="596"/>
      <c r="AV111" s="596"/>
      <c r="AW111" s="596"/>
      <c r="AX111" s="596"/>
      <c r="AY111" s="596"/>
      <c r="AZ111" s="596"/>
      <c r="BA111" s="596"/>
      <c r="BB111" s="596"/>
      <c r="BC111" s="596"/>
    </row>
    <row r="112" spans="1:55" s="10" customFormat="1" ht="27" customHeight="1" x14ac:dyDescent="0.2">
      <c r="A112" s="31"/>
      <c r="B112" s="366"/>
      <c r="C112" s="31" t="str">
        <f t="shared" si="5"/>
        <v/>
      </c>
      <c r="D112" s="620" t="str">
        <f t="shared" si="6"/>
        <v/>
      </c>
      <c r="E112" s="366"/>
      <c r="F112" s="366"/>
      <c r="G112" s="366"/>
      <c r="H112" s="598"/>
      <c r="I112" s="598"/>
      <c r="J112" s="366"/>
      <c r="K112" s="365"/>
      <c r="L112" s="35"/>
      <c r="M112" s="365"/>
      <c r="N112" s="587"/>
      <c r="O112" s="521"/>
      <c r="P112" s="521"/>
      <c r="Q112" s="365"/>
      <c r="R112" s="588"/>
      <c r="S112" s="521"/>
      <c r="T112" s="365"/>
      <c r="U112" s="365"/>
      <c r="V112" s="366"/>
      <c r="W112" s="365"/>
      <c r="X112" s="534" t="str">
        <f t="shared" si="4"/>
        <v/>
      </c>
      <c r="Y112" s="365"/>
      <c r="Z112" s="365"/>
      <c r="AA112" s="366"/>
      <c r="AB112" s="365"/>
      <c r="AC112" s="365"/>
      <c r="AD112" s="365" t="str">
        <f t="shared" si="7"/>
        <v/>
      </c>
      <c r="AE112" s="589"/>
      <c r="AF112" s="590"/>
      <c r="AG112" s="594"/>
      <c r="AH112" s="595"/>
      <c r="AI112" s="595"/>
      <c r="AJ112" s="595"/>
      <c r="AK112" s="596"/>
      <c r="AL112" s="596"/>
      <c r="AM112" s="596"/>
      <c r="AN112" s="596"/>
      <c r="AO112" s="596"/>
      <c r="AP112" s="596"/>
      <c r="AQ112" s="596"/>
      <c r="AR112" s="596"/>
      <c r="AS112" s="596"/>
      <c r="AT112" s="596"/>
      <c r="AU112" s="596"/>
      <c r="AV112" s="596"/>
      <c r="AW112" s="596"/>
      <c r="AX112" s="596"/>
      <c r="AY112" s="596"/>
      <c r="AZ112" s="596"/>
      <c r="BA112" s="596"/>
      <c r="BB112" s="596"/>
      <c r="BC112" s="596"/>
    </row>
    <row r="113" spans="1:55" s="10" customFormat="1" ht="27" customHeight="1" x14ac:dyDescent="0.2">
      <c r="A113" s="31"/>
      <c r="B113" s="366"/>
      <c r="C113" s="31" t="str">
        <f t="shared" si="5"/>
        <v/>
      </c>
      <c r="D113" s="620" t="str">
        <f t="shared" si="6"/>
        <v/>
      </c>
      <c r="E113" s="366"/>
      <c r="F113" s="366"/>
      <c r="G113" s="366"/>
      <c r="H113" s="598"/>
      <c r="I113" s="598"/>
      <c r="J113" s="366"/>
      <c r="K113" s="365"/>
      <c r="L113" s="35"/>
      <c r="M113" s="365"/>
      <c r="N113" s="587"/>
      <c r="O113" s="521"/>
      <c r="P113" s="521"/>
      <c r="Q113" s="365"/>
      <c r="R113" s="588"/>
      <c r="S113" s="521"/>
      <c r="T113" s="365"/>
      <c r="U113" s="365"/>
      <c r="V113" s="366"/>
      <c r="W113" s="365"/>
      <c r="X113" s="534" t="str">
        <f t="shared" si="4"/>
        <v/>
      </c>
      <c r="Y113" s="365"/>
      <c r="Z113" s="365"/>
      <c r="AA113" s="366"/>
      <c r="AB113" s="365"/>
      <c r="AC113" s="365"/>
      <c r="AD113" s="365" t="str">
        <f t="shared" si="7"/>
        <v/>
      </c>
      <c r="AE113" s="589"/>
      <c r="AF113" s="590"/>
      <c r="AG113" s="594"/>
      <c r="AH113" s="595"/>
      <c r="AI113" s="595"/>
      <c r="AJ113" s="595"/>
      <c r="AK113" s="596"/>
      <c r="AL113" s="596"/>
      <c r="AM113" s="596"/>
      <c r="AN113" s="596"/>
      <c r="AO113" s="596"/>
      <c r="AP113" s="596"/>
      <c r="AQ113" s="596"/>
      <c r="AR113" s="596"/>
      <c r="AS113" s="596"/>
      <c r="AT113" s="596"/>
      <c r="AU113" s="596"/>
      <c r="AV113" s="596"/>
      <c r="AW113" s="596"/>
      <c r="AX113" s="596"/>
      <c r="AY113" s="596"/>
      <c r="AZ113" s="596"/>
      <c r="BA113" s="596"/>
      <c r="BB113" s="596"/>
      <c r="BC113" s="596"/>
    </row>
    <row r="114" spans="1:55" s="10" customFormat="1" ht="27" customHeight="1" x14ac:dyDescent="0.2">
      <c r="A114" s="31"/>
      <c r="B114" s="366"/>
      <c r="C114" s="31" t="str">
        <f t="shared" si="5"/>
        <v/>
      </c>
      <c r="D114" s="620" t="str">
        <f t="shared" si="6"/>
        <v/>
      </c>
      <c r="E114" s="366"/>
      <c r="F114" s="366"/>
      <c r="G114" s="366"/>
      <c r="H114" s="598"/>
      <c r="I114" s="598"/>
      <c r="J114" s="366"/>
      <c r="K114" s="365"/>
      <c r="L114" s="35"/>
      <c r="M114" s="365"/>
      <c r="N114" s="587"/>
      <c r="O114" s="521"/>
      <c r="P114" s="521"/>
      <c r="Q114" s="365"/>
      <c r="R114" s="588"/>
      <c r="S114" s="521"/>
      <c r="T114" s="365"/>
      <c r="U114" s="365"/>
      <c r="V114" s="366"/>
      <c r="W114" s="365"/>
      <c r="X114" s="534" t="str">
        <f t="shared" si="4"/>
        <v/>
      </c>
      <c r="Y114" s="365"/>
      <c r="Z114" s="365"/>
      <c r="AA114" s="366"/>
      <c r="AB114" s="365"/>
      <c r="AC114" s="365"/>
      <c r="AD114" s="365" t="str">
        <f t="shared" si="7"/>
        <v/>
      </c>
      <c r="AE114" s="589"/>
      <c r="AF114" s="590"/>
      <c r="AG114" s="594"/>
      <c r="AH114" s="595"/>
      <c r="AI114" s="595"/>
      <c r="AJ114" s="595"/>
      <c r="AK114" s="596"/>
      <c r="AL114" s="596"/>
      <c r="AM114" s="596"/>
      <c r="AN114" s="596"/>
      <c r="AO114" s="596"/>
      <c r="AP114" s="596"/>
      <c r="AQ114" s="596"/>
      <c r="AR114" s="596"/>
      <c r="AS114" s="596"/>
      <c r="AT114" s="596"/>
      <c r="AU114" s="596"/>
      <c r="AV114" s="596"/>
      <c r="AW114" s="596"/>
      <c r="AX114" s="596"/>
      <c r="AY114" s="596"/>
      <c r="AZ114" s="596"/>
      <c r="BA114" s="596"/>
      <c r="BB114" s="596"/>
      <c r="BC114" s="596"/>
    </row>
    <row r="115" spans="1:55" s="10" customFormat="1" ht="27" customHeight="1" x14ac:dyDescent="0.2">
      <c r="A115" s="31"/>
      <c r="B115" s="366"/>
      <c r="C115" s="31" t="str">
        <f t="shared" si="5"/>
        <v/>
      </c>
      <c r="D115" s="620" t="str">
        <f t="shared" si="6"/>
        <v/>
      </c>
      <c r="E115" s="366"/>
      <c r="F115" s="366"/>
      <c r="G115" s="366"/>
      <c r="H115" s="598"/>
      <c r="I115" s="598"/>
      <c r="J115" s="366"/>
      <c r="K115" s="365"/>
      <c r="L115" s="35"/>
      <c r="M115" s="365"/>
      <c r="N115" s="587"/>
      <c r="O115" s="521"/>
      <c r="P115" s="521"/>
      <c r="Q115" s="365"/>
      <c r="R115" s="588"/>
      <c r="S115" s="521"/>
      <c r="T115" s="365"/>
      <c r="U115" s="365"/>
      <c r="V115" s="366"/>
      <c r="W115" s="365"/>
      <c r="X115" s="534" t="str">
        <f t="shared" si="4"/>
        <v/>
      </c>
      <c r="Y115" s="365"/>
      <c r="Z115" s="365"/>
      <c r="AA115" s="366"/>
      <c r="AB115" s="365"/>
      <c r="AC115" s="365"/>
      <c r="AD115" s="365" t="str">
        <f t="shared" si="7"/>
        <v/>
      </c>
      <c r="AE115" s="589"/>
      <c r="AF115" s="590"/>
      <c r="AG115" s="594"/>
      <c r="AH115" s="595"/>
      <c r="AI115" s="595"/>
      <c r="AJ115" s="595"/>
      <c r="AK115" s="596"/>
      <c r="AL115" s="596"/>
      <c r="AM115" s="596"/>
      <c r="AN115" s="596"/>
      <c r="AO115" s="596"/>
      <c r="AP115" s="596"/>
      <c r="AQ115" s="596"/>
      <c r="AR115" s="596"/>
      <c r="AS115" s="596"/>
      <c r="AT115" s="596"/>
      <c r="AU115" s="596"/>
      <c r="AV115" s="596"/>
      <c r="AW115" s="596"/>
      <c r="AX115" s="596"/>
      <c r="AY115" s="596"/>
      <c r="AZ115" s="596"/>
      <c r="BA115" s="596"/>
      <c r="BB115" s="596"/>
      <c r="BC115" s="596"/>
    </row>
    <row r="116" spans="1:55" s="10" customFormat="1" ht="27" customHeight="1" x14ac:dyDescent="0.2">
      <c r="A116" s="31"/>
      <c r="B116" s="366"/>
      <c r="C116" s="31" t="str">
        <f t="shared" si="5"/>
        <v/>
      </c>
      <c r="D116" s="620" t="str">
        <f t="shared" si="6"/>
        <v/>
      </c>
      <c r="E116" s="366"/>
      <c r="F116" s="366"/>
      <c r="G116" s="366"/>
      <c r="H116" s="598"/>
      <c r="I116" s="598"/>
      <c r="J116" s="366"/>
      <c r="K116" s="365"/>
      <c r="L116" s="35"/>
      <c r="M116" s="365"/>
      <c r="N116" s="587"/>
      <c r="O116" s="521"/>
      <c r="P116" s="521"/>
      <c r="Q116" s="365"/>
      <c r="R116" s="588"/>
      <c r="S116" s="521"/>
      <c r="T116" s="365"/>
      <c r="U116" s="365"/>
      <c r="V116" s="366"/>
      <c r="W116" s="365"/>
      <c r="X116" s="534" t="str">
        <f t="shared" si="4"/>
        <v/>
      </c>
      <c r="Y116" s="365"/>
      <c r="Z116" s="365"/>
      <c r="AA116" s="366"/>
      <c r="AB116" s="365"/>
      <c r="AC116" s="365"/>
      <c r="AD116" s="365" t="str">
        <f t="shared" si="7"/>
        <v/>
      </c>
      <c r="AE116" s="589"/>
      <c r="AF116" s="590"/>
      <c r="AG116" s="594"/>
      <c r="AH116" s="595"/>
      <c r="AI116" s="595"/>
      <c r="AJ116" s="595"/>
      <c r="AK116" s="596"/>
      <c r="AL116" s="596"/>
      <c r="AM116" s="596"/>
      <c r="AN116" s="596"/>
      <c r="AO116" s="596"/>
      <c r="AP116" s="596"/>
      <c r="AQ116" s="596"/>
      <c r="AR116" s="596"/>
      <c r="AS116" s="596"/>
      <c r="AT116" s="596"/>
      <c r="AU116" s="596"/>
      <c r="AV116" s="596"/>
      <c r="AW116" s="596"/>
      <c r="AX116" s="596"/>
      <c r="AY116" s="596"/>
      <c r="AZ116" s="596"/>
      <c r="BA116" s="596"/>
      <c r="BB116" s="596"/>
      <c r="BC116" s="596"/>
    </row>
    <row r="117" spans="1:55" s="10" customFormat="1" ht="27" customHeight="1" x14ac:dyDescent="0.2">
      <c r="A117" s="31"/>
      <c r="B117" s="366"/>
      <c r="C117" s="31" t="str">
        <f t="shared" si="5"/>
        <v/>
      </c>
      <c r="D117" s="620" t="str">
        <f t="shared" si="6"/>
        <v/>
      </c>
      <c r="E117" s="366"/>
      <c r="F117" s="366"/>
      <c r="G117" s="366"/>
      <c r="H117" s="598"/>
      <c r="I117" s="598"/>
      <c r="J117" s="366"/>
      <c r="K117" s="365"/>
      <c r="L117" s="35"/>
      <c r="M117" s="365"/>
      <c r="N117" s="587"/>
      <c r="O117" s="521"/>
      <c r="P117" s="521"/>
      <c r="Q117" s="365"/>
      <c r="R117" s="588"/>
      <c r="S117" s="521"/>
      <c r="T117" s="365"/>
      <c r="U117" s="365"/>
      <c r="V117" s="366"/>
      <c r="W117" s="365"/>
      <c r="X117" s="534" t="str">
        <f t="shared" si="4"/>
        <v/>
      </c>
      <c r="Y117" s="365"/>
      <c r="Z117" s="365"/>
      <c r="AA117" s="366"/>
      <c r="AB117" s="365"/>
      <c r="AC117" s="365"/>
      <c r="AD117" s="365" t="str">
        <f t="shared" si="7"/>
        <v/>
      </c>
      <c r="AE117" s="589"/>
      <c r="AF117" s="590"/>
      <c r="AG117" s="594"/>
      <c r="AH117" s="595"/>
      <c r="AI117" s="595"/>
      <c r="AJ117" s="595"/>
      <c r="AK117" s="596"/>
      <c r="AL117" s="596"/>
      <c r="AM117" s="596"/>
      <c r="AN117" s="596"/>
      <c r="AO117" s="596"/>
      <c r="AP117" s="596"/>
      <c r="AQ117" s="596"/>
      <c r="AR117" s="596"/>
      <c r="AS117" s="596"/>
      <c r="AT117" s="596"/>
      <c r="AU117" s="596"/>
      <c r="AV117" s="596"/>
      <c r="AW117" s="596"/>
      <c r="AX117" s="596"/>
      <c r="AY117" s="596"/>
      <c r="AZ117" s="596"/>
      <c r="BA117" s="596"/>
      <c r="BB117" s="596"/>
      <c r="BC117" s="596"/>
    </row>
    <row r="118" spans="1:55" s="10" customFormat="1" ht="27" customHeight="1" x14ac:dyDescent="0.2">
      <c r="A118" s="31"/>
      <c r="B118" s="366"/>
      <c r="C118" s="31" t="str">
        <f t="shared" si="5"/>
        <v/>
      </c>
      <c r="D118" s="620" t="str">
        <f t="shared" si="6"/>
        <v/>
      </c>
      <c r="E118" s="366"/>
      <c r="F118" s="366"/>
      <c r="G118" s="366"/>
      <c r="H118" s="598"/>
      <c r="I118" s="598"/>
      <c r="J118" s="366"/>
      <c r="K118" s="365"/>
      <c r="L118" s="35"/>
      <c r="M118" s="365"/>
      <c r="N118" s="587"/>
      <c r="O118" s="521"/>
      <c r="P118" s="521"/>
      <c r="Q118" s="365"/>
      <c r="R118" s="588"/>
      <c r="S118" s="521"/>
      <c r="T118" s="365"/>
      <c r="U118" s="365"/>
      <c r="V118" s="366"/>
      <c r="W118" s="365"/>
      <c r="X118" s="534" t="str">
        <f t="shared" si="4"/>
        <v/>
      </c>
      <c r="Y118" s="365"/>
      <c r="Z118" s="365"/>
      <c r="AA118" s="366"/>
      <c r="AB118" s="365"/>
      <c r="AC118" s="365"/>
      <c r="AD118" s="365" t="str">
        <f t="shared" si="7"/>
        <v/>
      </c>
      <c r="AE118" s="589"/>
      <c r="AF118" s="590"/>
      <c r="AG118" s="594"/>
      <c r="AH118" s="595"/>
      <c r="AI118" s="595"/>
      <c r="AJ118" s="595"/>
      <c r="AK118" s="596"/>
      <c r="AL118" s="596"/>
      <c r="AM118" s="596"/>
      <c r="AN118" s="596"/>
      <c r="AO118" s="596"/>
      <c r="AP118" s="596"/>
      <c r="AQ118" s="596"/>
      <c r="AR118" s="596"/>
      <c r="AS118" s="596"/>
      <c r="AT118" s="596"/>
      <c r="AU118" s="596"/>
      <c r="AV118" s="596"/>
      <c r="AW118" s="596"/>
      <c r="AX118" s="596"/>
      <c r="AY118" s="596"/>
      <c r="AZ118" s="596"/>
      <c r="BA118" s="596"/>
      <c r="BB118" s="596"/>
      <c r="BC118" s="596"/>
    </row>
    <row r="119" spans="1:55" s="10" customFormat="1" ht="27" customHeight="1" x14ac:dyDescent="0.2">
      <c r="A119" s="31"/>
      <c r="B119" s="366"/>
      <c r="C119" s="31" t="str">
        <f t="shared" si="5"/>
        <v/>
      </c>
      <c r="D119" s="620" t="str">
        <f t="shared" si="6"/>
        <v/>
      </c>
      <c r="E119" s="366"/>
      <c r="F119" s="366"/>
      <c r="G119" s="366"/>
      <c r="H119" s="598"/>
      <c r="I119" s="598"/>
      <c r="J119" s="366"/>
      <c r="K119" s="365"/>
      <c r="L119" s="35"/>
      <c r="M119" s="365"/>
      <c r="N119" s="587"/>
      <c r="O119" s="521"/>
      <c r="P119" s="521"/>
      <c r="Q119" s="365"/>
      <c r="R119" s="588"/>
      <c r="S119" s="521"/>
      <c r="T119" s="365"/>
      <c r="U119" s="365"/>
      <c r="V119" s="366"/>
      <c r="W119" s="365"/>
      <c r="X119" s="534" t="str">
        <f t="shared" si="4"/>
        <v/>
      </c>
      <c r="Y119" s="365"/>
      <c r="Z119" s="365"/>
      <c r="AA119" s="366"/>
      <c r="AB119" s="365"/>
      <c r="AC119" s="365"/>
      <c r="AD119" s="365" t="str">
        <f t="shared" si="7"/>
        <v/>
      </c>
      <c r="AE119" s="589"/>
      <c r="AF119" s="590"/>
      <c r="AG119" s="594"/>
      <c r="AH119" s="595"/>
      <c r="AI119" s="595"/>
      <c r="AJ119" s="595"/>
      <c r="AK119" s="596"/>
      <c r="AL119" s="596"/>
      <c r="AM119" s="596"/>
      <c r="AN119" s="596"/>
      <c r="AO119" s="596"/>
      <c r="AP119" s="596"/>
      <c r="AQ119" s="596"/>
      <c r="AR119" s="596"/>
      <c r="AS119" s="596"/>
      <c r="AT119" s="596"/>
      <c r="AU119" s="596"/>
      <c r="AV119" s="596"/>
      <c r="AW119" s="596"/>
      <c r="AX119" s="596"/>
      <c r="AY119" s="596"/>
      <c r="AZ119" s="596"/>
      <c r="BA119" s="596"/>
      <c r="BB119" s="596"/>
      <c r="BC119" s="596"/>
    </row>
    <row r="120" spans="1:55" s="10" customFormat="1" ht="27" customHeight="1" x14ac:dyDescent="0.2">
      <c r="A120" s="31"/>
      <c r="B120" s="366"/>
      <c r="C120" s="31" t="str">
        <f t="shared" si="5"/>
        <v/>
      </c>
      <c r="D120" s="620" t="str">
        <f t="shared" si="6"/>
        <v/>
      </c>
      <c r="E120" s="366"/>
      <c r="F120" s="366"/>
      <c r="G120" s="366"/>
      <c r="H120" s="598"/>
      <c r="I120" s="598"/>
      <c r="J120" s="366"/>
      <c r="K120" s="365"/>
      <c r="L120" s="35"/>
      <c r="M120" s="365"/>
      <c r="N120" s="587"/>
      <c r="O120" s="521"/>
      <c r="P120" s="521"/>
      <c r="Q120" s="365"/>
      <c r="R120" s="588"/>
      <c r="S120" s="521"/>
      <c r="T120" s="365"/>
      <c r="U120" s="365"/>
      <c r="V120" s="366"/>
      <c r="W120" s="365"/>
      <c r="X120" s="534" t="str">
        <f t="shared" si="4"/>
        <v/>
      </c>
      <c r="Y120" s="365"/>
      <c r="Z120" s="365"/>
      <c r="AA120" s="366"/>
      <c r="AB120" s="365"/>
      <c r="AC120" s="365"/>
      <c r="AD120" s="365" t="str">
        <f t="shared" si="7"/>
        <v/>
      </c>
      <c r="AE120" s="589"/>
      <c r="AF120" s="590"/>
      <c r="AG120" s="594"/>
      <c r="AH120" s="595"/>
      <c r="AI120" s="595"/>
      <c r="AJ120" s="595"/>
      <c r="AK120" s="596"/>
      <c r="AL120" s="596"/>
      <c r="AM120" s="596"/>
      <c r="AN120" s="596"/>
      <c r="AO120" s="596"/>
      <c r="AP120" s="596"/>
      <c r="AQ120" s="596"/>
      <c r="AR120" s="596"/>
      <c r="AS120" s="596"/>
      <c r="AT120" s="596"/>
      <c r="AU120" s="596"/>
      <c r="AV120" s="596"/>
      <c r="AW120" s="596"/>
      <c r="AX120" s="596"/>
      <c r="AY120" s="596"/>
      <c r="AZ120" s="596"/>
      <c r="BA120" s="596"/>
      <c r="BB120" s="596"/>
      <c r="BC120" s="596"/>
    </row>
    <row r="121" spans="1:55" s="10" customFormat="1" ht="27" customHeight="1" x14ac:dyDescent="0.2">
      <c r="A121" s="31"/>
      <c r="B121" s="366"/>
      <c r="C121" s="31" t="str">
        <f t="shared" si="5"/>
        <v/>
      </c>
      <c r="D121" s="620" t="str">
        <f t="shared" si="6"/>
        <v/>
      </c>
      <c r="E121" s="366"/>
      <c r="F121" s="366"/>
      <c r="G121" s="366"/>
      <c r="H121" s="598"/>
      <c r="I121" s="598"/>
      <c r="J121" s="366"/>
      <c r="K121" s="365"/>
      <c r="L121" s="35"/>
      <c r="M121" s="365"/>
      <c r="N121" s="587"/>
      <c r="O121" s="521"/>
      <c r="P121" s="521"/>
      <c r="Q121" s="365"/>
      <c r="R121" s="588"/>
      <c r="S121" s="521"/>
      <c r="T121" s="365"/>
      <c r="U121" s="365"/>
      <c r="V121" s="366"/>
      <c r="W121" s="365"/>
      <c r="X121" s="534" t="str">
        <f t="shared" si="4"/>
        <v/>
      </c>
      <c r="Y121" s="365"/>
      <c r="Z121" s="365"/>
      <c r="AA121" s="366"/>
      <c r="AB121" s="365"/>
      <c r="AC121" s="365"/>
      <c r="AD121" s="365" t="str">
        <f t="shared" si="7"/>
        <v/>
      </c>
      <c r="AE121" s="589"/>
      <c r="AF121" s="590"/>
      <c r="AG121" s="594"/>
      <c r="AH121" s="595"/>
      <c r="AI121" s="595"/>
      <c r="AJ121" s="595"/>
      <c r="AK121" s="596"/>
      <c r="AL121" s="596"/>
      <c r="AM121" s="596"/>
      <c r="AN121" s="596"/>
      <c r="AO121" s="596"/>
      <c r="AP121" s="596"/>
      <c r="AQ121" s="596"/>
      <c r="AR121" s="596"/>
      <c r="AS121" s="596"/>
      <c r="AT121" s="596"/>
      <c r="AU121" s="596"/>
      <c r="AV121" s="596"/>
      <c r="AW121" s="596"/>
      <c r="AX121" s="596"/>
      <c r="AY121" s="596"/>
      <c r="AZ121" s="596"/>
      <c r="BA121" s="596"/>
      <c r="BB121" s="596"/>
      <c r="BC121" s="596"/>
    </row>
    <row r="122" spans="1:55" s="10" customFormat="1" ht="27" customHeight="1" x14ac:dyDescent="0.2">
      <c r="A122" s="31"/>
      <c r="B122" s="366"/>
      <c r="C122" s="31" t="str">
        <f t="shared" si="5"/>
        <v/>
      </c>
      <c r="D122" s="620" t="str">
        <f t="shared" si="6"/>
        <v/>
      </c>
      <c r="E122" s="366"/>
      <c r="F122" s="366"/>
      <c r="G122" s="366"/>
      <c r="H122" s="598"/>
      <c r="I122" s="598"/>
      <c r="J122" s="366"/>
      <c r="K122" s="365"/>
      <c r="L122" s="35"/>
      <c r="M122" s="365"/>
      <c r="N122" s="587"/>
      <c r="O122" s="521"/>
      <c r="P122" s="521"/>
      <c r="Q122" s="365"/>
      <c r="R122" s="588"/>
      <c r="S122" s="521"/>
      <c r="T122" s="365"/>
      <c r="U122" s="365"/>
      <c r="V122" s="366"/>
      <c r="W122" s="365"/>
      <c r="X122" s="534" t="str">
        <f t="shared" si="4"/>
        <v/>
      </c>
      <c r="Y122" s="365"/>
      <c r="Z122" s="365"/>
      <c r="AA122" s="366"/>
      <c r="AB122" s="365"/>
      <c r="AC122" s="365"/>
      <c r="AD122" s="365" t="str">
        <f t="shared" si="7"/>
        <v/>
      </c>
      <c r="AE122" s="589"/>
      <c r="AF122" s="590"/>
      <c r="AG122" s="594"/>
      <c r="AH122" s="595"/>
      <c r="AI122" s="595"/>
      <c r="AJ122" s="595"/>
      <c r="AK122" s="596"/>
      <c r="AL122" s="596"/>
      <c r="AM122" s="596"/>
      <c r="AN122" s="596"/>
      <c r="AO122" s="596"/>
      <c r="AP122" s="596"/>
      <c r="AQ122" s="596"/>
      <c r="AR122" s="596"/>
      <c r="AS122" s="596"/>
      <c r="AT122" s="596"/>
      <c r="AU122" s="596"/>
      <c r="AV122" s="596"/>
      <c r="AW122" s="596"/>
      <c r="AX122" s="596"/>
      <c r="AY122" s="596"/>
      <c r="AZ122" s="596"/>
      <c r="BA122" s="596"/>
      <c r="BB122" s="596"/>
      <c r="BC122" s="596"/>
    </row>
    <row r="123" spans="1:55" s="10" customFormat="1" ht="27" customHeight="1" x14ac:dyDescent="0.2">
      <c r="A123" s="31"/>
      <c r="B123" s="366"/>
      <c r="C123" s="31" t="str">
        <f t="shared" si="5"/>
        <v/>
      </c>
      <c r="D123" s="620" t="str">
        <f t="shared" si="6"/>
        <v/>
      </c>
      <c r="E123" s="366"/>
      <c r="F123" s="366"/>
      <c r="G123" s="366"/>
      <c r="H123" s="598"/>
      <c r="I123" s="598"/>
      <c r="J123" s="366"/>
      <c r="K123" s="365"/>
      <c r="L123" s="35"/>
      <c r="M123" s="365"/>
      <c r="N123" s="587"/>
      <c r="O123" s="521"/>
      <c r="P123" s="521"/>
      <c r="Q123" s="365"/>
      <c r="R123" s="588"/>
      <c r="S123" s="521"/>
      <c r="T123" s="365"/>
      <c r="U123" s="365"/>
      <c r="V123" s="366"/>
      <c r="W123" s="365"/>
      <c r="X123" s="534" t="str">
        <f t="shared" si="4"/>
        <v/>
      </c>
      <c r="Y123" s="365"/>
      <c r="Z123" s="365"/>
      <c r="AA123" s="366"/>
      <c r="AB123" s="365"/>
      <c r="AC123" s="365"/>
      <c r="AD123" s="365" t="str">
        <f t="shared" si="7"/>
        <v/>
      </c>
      <c r="AE123" s="589"/>
      <c r="AF123" s="590"/>
      <c r="AG123" s="594"/>
      <c r="AH123" s="595"/>
      <c r="AI123" s="595"/>
      <c r="AJ123" s="595"/>
      <c r="AK123" s="596"/>
      <c r="AL123" s="596"/>
      <c r="AM123" s="596"/>
      <c r="AN123" s="596"/>
      <c r="AO123" s="596"/>
      <c r="AP123" s="596"/>
      <c r="AQ123" s="596"/>
      <c r="AR123" s="596"/>
      <c r="AS123" s="596"/>
      <c r="AT123" s="596"/>
      <c r="AU123" s="596"/>
      <c r="AV123" s="596"/>
      <c r="AW123" s="596"/>
      <c r="AX123" s="596"/>
      <c r="AY123" s="596"/>
      <c r="AZ123" s="596"/>
      <c r="BA123" s="596"/>
      <c r="BB123" s="596"/>
      <c r="BC123" s="596"/>
    </row>
    <row r="124" spans="1:55" s="10" customFormat="1" ht="27" customHeight="1" x14ac:dyDescent="0.2">
      <c r="A124" s="31"/>
      <c r="B124" s="366"/>
      <c r="C124" s="31" t="str">
        <f t="shared" si="5"/>
        <v/>
      </c>
      <c r="D124" s="620" t="str">
        <f t="shared" si="6"/>
        <v/>
      </c>
      <c r="E124" s="366"/>
      <c r="F124" s="366"/>
      <c r="G124" s="366"/>
      <c r="H124" s="598"/>
      <c r="I124" s="598"/>
      <c r="J124" s="366"/>
      <c r="K124" s="365"/>
      <c r="L124" s="35"/>
      <c r="M124" s="365"/>
      <c r="N124" s="587"/>
      <c r="O124" s="521"/>
      <c r="P124" s="521"/>
      <c r="Q124" s="365"/>
      <c r="R124" s="588"/>
      <c r="S124" s="521"/>
      <c r="T124" s="365"/>
      <c r="U124" s="365"/>
      <c r="V124" s="366"/>
      <c r="W124" s="365"/>
      <c r="X124" s="534" t="str">
        <f t="shared" si="4"/>
        <v/>
      </c>
      <c r="Y124" s="365"/>
      <c r="Z124" s="365"/>
      <c r="AA124" s="366"/>
      <c r="AB124" s="365"/>
      <c r="AC124" s="365"/>
      <c r="AD124" s="365" t="str">
        <f t="shared" si="7"/>
        <v/>
      </c>
      <c r="AE124" s="589"/>
      <c r="AF124" s="590"/>
      <c r="AG124" s="594"/>
      <c r="AH124" s="595"/>
      <c r="AI124" s="595"/>
      <c r="AJ124" s="595"/>
      <c r="AK124" s="596"/>
      <c r="AL124" s="596"/>
      <c r="AM124" s="596"/>
      <c r="AN124" s="596"/>
      <c r="AO124" s="596"/>
      <c r="AP124" s="596"/>
      <c r="AQ124" s="596"/>
      <c r="AR124" s="596"/>
      <c r="AS124" s="596"/>
      <c r="AT124" s="596"/>
      <c r="AU124" s="596"/>
      <c r="AV124" s="596"/>
      <c r="AW124" s="596"/>
      <c r="AX124" s="596"/>
      <c r="AY124" s="596"/>
      <c r="AZ124" s="596"/>
      <c r="BA124" s="596"/>
      <c r="BB124" s="596"/>
      <c r="BC124" s="596"/>
    </row>
    <row r="125" spans="1:55" s="10" customFormat="1" ht="27" customHeight="1" x14ac:dyDescent="0.2">
      <c r="A125" s="31"/>
      <c r="B125" s="366"/>
      <c r="C125" s="31" t="str">
        <f t="shared" si="5"/>
        <v/>
      </c>
      <c r="D125" s="620" t="str">
        <f t="shared" si="6"/>
        <v/>
      </c>
      <c r="E125" s="366"/>
      <c r="F125" s="366"/>
      <c r="G125" s="366"/>
      <c r="H125" s="598"/>
      <c r="I125" s="598"/>
      <c r="J125" s="366"/>
      <c r="K125" s="365"/>
      <c r="L125" s="35"/>
      <c r="M125" s="365"/>
      <c r="N125" s="587"/>
      <c r="O125" s="521"/>
      <c r="P125" s="521"/>
      <c r="Q125" s="365"/>
      <c r="R125" s="588"/>
      <c r="S125" s="521"/>
      <c r="T125" s="365"/>
      <c r="U125" s="365"/>
      <c r="V125" s="366"/>
      <c r="W125" s="365"/>
      <c r="X125" s="534" t="str">
        <f t="shared" si="4"/>
        <v/>
      </c>
      <c r="Y125" s="365"/>
      <c r="Z125" s="365"/>
      <c r="AA125" s="366"/>
      <c r="AB125" s="365"/>
      <c r="AC125" s="365"/>
      <c r="AD125" s="365" t="str">
        <f t="shared" si="7"/>
        <v/>
      </c>
      <c r="AE125" s="589"/>
      <c r="AF125" s="590"/>
      <c r="AG125" s="594"/>
      <c r="AH125" s="595"/>
      <c r="AI125" s="595"/>
      <c r="AJ125" s="595"/>
      <c r="AK125" s="596"/>
      <c r="AL125" s="596"/>
      <c r="AM125" s="596"/>
      <c r="AN125" s="596"/>
      <c r="AO125" s="596"/>
      <c r="AP125" s="596"/>
      <c r="AQ125" s="596"/>
      <c r="AR125" s="596"/>
      <c r="AS125" s="596"/>
      <c r="AT125" s="596"/>
      <c r="AU125" s="596"/>
      <c r="AV125" s="596"/>
      <c r="AW125" s="596"/>
      <c r="AX125" s="596"/>
      <c r="AY125" s="596"/>
      <c r="AZ125" s="596"/>
      <c r="BA125" s="596"/>
      <c r="BB125" s="596"/>
      <c r="BC125" s="596"/>
    </row>
    <row r="126" spans="1:55" s="10" customFormat="1" ht="27" customHeight="1" x14ac:dyDescent="0.2">
      <c r="A126" s="31"/>
      <c r="B126" s="366"/>
      <c r="C126" s="31" t="str">
        <f t="shared" si="5"/>
        <v/>
      </c>
      <c r="D126" s="620" t="str">
        <f t="shared" si="6"/>
        <v/>
      </c>
      <c r="E126" s="366"/>
      <c r="F126" s="366"/>
      <c r="G126" s="366"/>
      <c r="H126" s="598"/>
      <c r="I126" s="598"/>
      <c r="J126" s="366"/>
      <c r="K126" s="365"/>
      <c r="L126" s="35"/>
      <c r="M126" s="365"/>
      <c r="N126" s="587"/>
      <c r="O126" s="521"/>
      <c r="P126" s="521"/>
      <c r="Q126" s="365"/>
      <c r="R126" s="588"/>
      <c r="S126" s="521"/>
      <c r="T126" s="365"/>
      <c r="U126" s="365"/>
      <c r="V126" s="366"/>
      <c r="W126" s="365"/>
      <c r="X126" s="534" t="str">
        <f t="shared" si="4"/>
        <v/>
      </c>
      <c r="Y126" s="365"/>
      <c r="Z126" s="365"/>
      <c r="AA126" s="366"/>
      <c r="AB126" s="365"/>
      <c r="AC126" s="365"/>
      <c r="AD126" s="365" t="str">
        <f t="shared" si="7"/>
        <v/>
      </c>
      <c r="AE126" s="589"/>
      <c r="AF126" s="590"/>
      <c r="AG126" s="594"/>
      <c r="AH126" s="595"/>
      <c r="AI126" s="595"/>
      <c r="AJ126" s="595"/>
      <c r="AK126" s="596"/>
      <c r="AL126" s="596"/>
      <c r="AM126" s="596"/>
      <c r="AN126" s="596"/>
      <c r="AO126" s="596"/>
      <c r="AP126" s="596"/>
      <c r="AQ126" s="596"/>
      <c r="AR126" s="596"/>
      <c r="AS126" s="596"/>
      <c r="AT126" s="596"/>
      <c r="AU126" s="596"/>
      <c r="AV126" s="596"/>
      <c r="AW126" s="596"/>
      <c r="AX126" s="596"/>
      <c r="AY126" s="596"/>
      <c r="AZ126" s="596"/>
      <c r="BA126" s="596"/>
      <c r="BB126" s="596"/>
      <c r="BC126" s="596"/>
    </row>
    <row r="127" spans="1:55" s="10" customFormat="1" ht="27" customHeight="1" x14ac:dyDescent="0.2">
      <c r="A127" s="31"/>
      <c r="B127" s="366"/>
      <c r="C127" s="31" t="str">
        <f t="shared" si="5"/>
        <v/>
      </c>
      <c r="D127" s="620" t="str">
        <f t="shared" si="6"/>
        <v/>
      </c>
      <c r="E127" s="366"/>
      <c r="F127" s="366"/>
      <c r="G127" s="366"/>
      <c r="H127" s="598"/>
      <c r="I127" s="598"/>
      <c r="J127" s="366"/>
      <c r="K127" s="365"/>
      <c r="L127" s="35"/>
      <c r="M127" s="365"/>
      <c r="N127" s="587"/>
      <c r="O127" s="521"/>
      <c r="P127" s="521"/>
      <c r="Q127" s="365"/>
      <c r="R127" s="588"/>
      <c r="S127" s="521"/>
      <c r="T127" s="365"/>
      <c r="U127" s="365"/>
      <c r="V127" s="366"/>
      <c r="W127" s="365"/>
      <c r="X127" s="534" t="str">
        <f t="shared" si="4"/>
        <v/>
      </c>
      <c r="Y127" s="365"/>
      <c r="Z127" s="365"/>
      <c r="AA127" s="366"/>
      <c r="AB127" s="365"/>
      <c r="AC127" s="365"/>
      <c r="AD127" s="365" t="str">
        <f t="shared" si="7"/>
        <v/>
      </c>
      <c r="AE127" s="589"/>
      <c r="AF127" s="590"/>
      <c r="AG127" s="594"/>
      <c r="AH127" s="595"/>
      <c r="AI127" s="595"/>
      <c r="AJ127" s="595"/>
      <c r="AK127" s="596"/>
      <c r="AL127" s="596"/>
      <c r="AM127" s="596"/>
      <c r="AN127" s="596"/>
      <c r="AO127" s="596"/>
      <c r="AP127" s="596"/>
      <c r="AQ127" s="596"/>
      <c r="AR127" s="596"/>
      <c r="AS127" s="596"/>
      <c r="AT127" s="596"/>
      <c r="AU127" s="596"/>
      <c r="AV127" s="596"/>
      <c r="AW127" s="596"/>
      <c r="AX127" s="596"/>
      <c r="AY127" s="596"/>
      <c r="AZ127" s="596"/>
      <c r="BA127" s="596"/>
      <c r="BB127" s="596"/>
      <c r="BC127" s="596"/>
    </row>
    <row r="128" spans="1:55" s="10" customFormat="1" ht="27" customHeight="1" x14ac:dyDescent="0.2">
      <c r="A128" s="31"/>
      <c r="B128" s="366"/>
      <c r="C128" s="31" t="str">
        <f t="shared" si="5"/>
        <v/>
      </c>
      <c r="D128" s="620" t="str">
        <f t="shared" si="6"/>
        <v/>
      </c>
      <c r="E128" s="366"/>
      <c r="F128" s="366"/>
      <c r="G128" s="366"/>
      <c r="H128" s="598"/>
      <c r="I128" s="598"/>
      <c r="J128" s="366"/>
      <c r="K128" s="365"/>
      <c r="L128" s="35"/>
      <c r="M128" s="365"/>
      <c r="N128" s="587"/>
      <c r="O128" s="521"/>
      <c r="P128" s="521"/>
      <c r="Q128" s="365"/>
      <c r="R128" s="588"/>
      <c r="S128" s="521"/>
      <c r="T128" s="365"/>
      <c r="U128" s="365"/>
      <c r="V128" s="366"/>
      <c r="W128" s="365"/>
      <c r="X128" s="534" t="str">
        <f t="shared" si="4"/>
        <v/>
      </c>
      <c r="Y128" s="365"/>
      <c r="Z128" s="365"/>
      <c r="AA128" s="366"/>
      <c r="AB128" s="365"/>
      <c r="AC128" s="365"/>
      <c r="AD128" s="365" t="str">
        <f t="shared" si="7"/>
        <v/>
      </c>
      <c r="AE128" s="589"/>
      <c r="AF128" s="590"/>
      <c r="AG128" s="594"/>
      <c r="AH128" s="595"/>
      <c r="AI128" s="595"/>
      <c r="AJ128" s="595"/>
      <c r="AK128" s="596"/>
      <c r="AL128" s="596"/>
      <c r="AM128" s="596"/>
      <c r="AN128" s="596"/>
      <c r="AO128" s="596"/>
      <c r="AP128" s="596"/>
      <c r="AQ128" s="596"/>
      <c r="AR128" s="596"/>
      <c r="AS128" s="596"/>
      <c r="AT128" s="596"/>
      <c r="AU128" s="596"/>
      <c r="AV128" s="596"/>
      <c r="AW128" s="596"/>
      <c r="AX128" s="596"/>
      <c r="AY128" s="596"/>
      <c r="AZ128" s="596"/>
      <c r="BA128" s="596"/>
      <c r="BB128" s="596"/>
      <c r="BC128" s="596"/>
    </row>
    <row r="129" spans="1:55" s="10" customFormat="1" ht="27" customHeight="1" x14ac:dyDescent="0.2">
      <c r="A129" s="31"/>
      <c r="B129" s="366"/>
      <c r="C129" s="31" t="str">
        <f t="shared" si="5"/>
        <v/>
      </c>
      <c r="D129" s="620" t="str">
        <f t="shared" si="6"/>
        <v/>
      </c>
      <c r="E129" s="366"/>
      <c r="F129" s="366"/>
      <c r="G129" s="366"/>
      <c r="H129" s="598"/>
      <c r="I129" s="598"/>
      <c r="J129" s="366"/>
      <c r="K129" s="365"/>
      <c r="L129" s="35"/>
      <c r="M129" s="365"/>
      <c r="N129" s="587"/>
      <c r="O129" s="521"/>
      <c r="P129" s="521"/>
      <c r="Q129" s="365"/>
      <c r="R129" s="588"/>
      <c r="S129" s="521"/>
      <c r="T129" s="365"/>
      <c r="U129" s="365"/>
      <c r="V129" s="366"/>
      <c r="W129" s="365"/>
      <c r="X129" s="534" t="str">
        <f t="shared" si="4"/>
        <v/>
      </c>
      <c r="Y129" s="365"/>
      <c r="Z129" s="365"/>
      <c r="AA129" s="366"/>
      <c r="AB129" s="365"/>
      <c r="AC129" s="365"/>
      <c r="AD129" s="365" t="str">
        <f t="shared" si="7"/>
        <v/>
      </c>
      <c r="AE129" s="589"/>
      <c r="AF129" s="590"/>
      <c r="AG129" s="594"/>
      <c r="AH129" s="595"/>
      <c r="AI129" s="595"/>
      <c r="AJ129" s="595"/>
      <c r="AK129" s="596"/>
      <c r="AL129" s="596"/>
      <c r="AM129" s="596"/>
      <c r="AN129" s="596"/>
      <c r="AO129" s="596"/>
      <c r="AP129" s="596"/>
      <c r="AQ129" s="596"/>
      <c r="AR129" s="596"/>
      <c r="AS129" s="596"/>
      <c r="AT129" s="596"/>
      <c r="AU129" s="596"/>
      <c r="AV129" s="596"/>
      <c r="AW129" s="596"/>
      <c r="AX129" s="596"/>
      <c r="AY129" s="596"/>
      <c r="AZ129" s="596"/>
      <c r="BA129" s="596"/>
      <c r="BB129" s="596"/>
      <c r="BC129" s="596"/>
    </row>
    <row r="130" spans="1:55" s="10" customFormat="1" ht="27" customHeight="1" x14ac:dyDescent="0.2">
      <c r="A130" s="31"/>
      <c r="B130" s="366"/>
      <c r="C130" s="31" t="str">
        <f t="shared" si="5"/>
        <v/>
      </c>
      <c r="D130" s="620" t="str">
        <f t="shared" si="6"/>
        <v/>
      </c>
      <c r="E130" s="366"/>
      <c r="F130" s="366"/>
      <c r="G130" s="366"/>
      <c r="H130" s="598"/>
      <c r="I130" s="598"/>
      <c r="J130" s="366"/>
      <c r="K130" s="365"/>
      <c r="L130" s="35"/>
      <c r="M130" s="365"/>
      <c r="N130" s="587"/>
      <c r="O130" s="521"/>
      <c r="P130" s="521"/>
      <c r="Q130" s="365"/>
      <c r="R130" s="588"/>
      <c r="S130" s="521"/>
      <c r="T130" s="365"/>
      <c r="U130" s="365"/>
      <c r="V130" s="366"/>
      <c r="W130" s="365"/>
      <c r="X130" s="534" t="str">
        <f t="shared" si="4"/>
        <v/>
      </c>
      <c r="Y130" s="365"/>
      <c r="Z130" s="365"/>
      <c r="AA130" s="366"/>
      <c r="AB130" s="365"/>
      <c r="AC130" s="365"/>
      <c r="AD130" s="365" t="str">
        <f t="shared" si="7"/>
        <v/>
      </c>
      <c r="AE130" s="589"/>
      <c r="AF130" s="590"/>
      <c r="AG130" s="594"/>
      <c r="AH130" s="595"/>
      <c r="AI130" s="595"/>
      <c r="AJ130" s="595"/>
      <c r="AK130" s="596"/>
      <c r="AL130" s="596"/>
      <c r="AM130" s="596"/>
      <c r="AN130" s="596"/>
      <c r="AO130" s="596"/>
      <c r="AP130" s="596"/>
      <c r="AQ130" s="596"/>
      <c r="AR130" s="596"/>
      <c r="AS130" s="596"/>
      <c r="AT130" s="596"/>
      <c r="AU130" s="596"/>
      <c r="AV130" s="596"/>
      <c r="AW130" s="596"/>
      <c r="AX130" s="596"/>
      <c r="AY130" s="596"/>
      <c r="AZ130" s="596"/>
      <c r="BA130" s="596"/>
      <c r="BB130" s="596"/>
      <c r="BC130" s="596"/>
    </row>
    <row r="131" spans="1:55" s="10" customFormat="1" ht="27" customHeight="1" x14ac:dyDescent="0.2">
      <c r="A131" s="31"/>
      <c r="B131" s="366"/>
      <c r="C131" s="31" t="str">
        <f t="shared" si="5"/>
        <v/>
      </c>
      <c r="D131" s="620" t="str">
        <f t="shared" si="6"/>
        <v/>
      </c>
      <c r="E131" s="366"/>
      <c r="F131" s="366"/>
      <c r="G131" s="366"/>
      <c r="H131" s="598"/>
      <c r="I131" s="598"/>
      <c r="J131" s="366"/>
      <c r="K131" s="365"/>
      <c r="L131" s="35"/>
      <c r="M131" s="365"/>
      <c r="N131" s="587"/>
      <c r="O131" s="521"/>
      <c r="P131" s="521"/>
      <c r="Q131" s="365"/>
      <c r="R131" s="588"/>
      <c r="S131" s="521"/>
      <c r="T131" s="365"/>
      <c r="U131" s="365"/>
      <c r="V131" s="366"/>
      <c r="W131" s="365"/>
      <c r="X131" s="534" t="str">
        <f t="shared" si="4"/>
        <v/>
      </c>
      <c r="Y131" s="365"/>
      <c r="Z131" s="365"/>
      <c r="AA131" s="366"/>
      <c r="AB131" s="365"/>
      <c r="AC131" s="365"/>
      <c r="AD131" s="365" t="str">
        <f t="shared" si="7"/>
        <v/>
      </c>
      <c r="AE131" s="589"/>
      <c r="AF131" s="590"/>
      <c r="AG131" s="594"/>
      <c r="AH131" s="595"/>
      <c r="AI131" s="595"/>
      <c r="AJ131" s="595"/>
      <c r="AK131" s="596"/>
      <c r="AL131" s="596"/>
      <c r="AM131" s="596"/>
      <c r="AN131" s="596"/>
      <c r="AO131" s="596"/>
      <c r="AP131" s="596"/>
      <c r="AQ131" s="596"/>
      <c r="AR131" s="596"/>
      <c r="AS131" s="596"/>
      <c r="AT131" s="596"/>
      <c r="AU131" s="596"/>
      <c r="AV131" s="596"/>
      <c r="AW131" s="596"/>
      <c r="AX131" s="596"/>
      <c r="AY131" s="596"/>
      <c r="AZ131" s="596"/>
      <c r="BA131" s="596"/>
      <c r="BB131" s="596"/>
      <c r="BC131" s="596"/>
    </row>
    <row r="132" spans="1:55" s="10" customFormat="1" ht="27" customHeight="1" x14ac:dyDescent="0.2">
      <c r="A132" s="31"/>
      <c r="B132" s="366"/>
      <c r="C132" s="31" t="str">
        <f t="shared" si="5"/>
        <v/>
      </c>
      <c r="D132" s="620" t="str">
        <f t="shared" si="6"/>
        <v/>
      </c>
      <c r="E132" s="366"/>
      <c r="F132" s="366"/>
      <c r="G132" s="366"/>
      <c r="H132" s="598"/>
      <c r="I132" s="598"/>
      <c r="J132" s="366"/>
      <c r="K132" s="365"/>
      <c r="L132" s="35"/>
      <c r="M132" s="365"/>
      <c r="N132" s="587"/>
      <c r="O132" s="521"/>
      <c r="P132" s="521"/>
      <c r="Q132" s="365"/>
      <c r="R132" s="588"/>
      <c r="S132" s="521"/>
      <c r="T132" s="365"/>
      <c r="U132" s="365"/>
      <c r="V132" s="366"/>
      <c r="W132" s="365"/>
      <c r="X132" s="534" t="str">
        <f t="shared" si="4"/>
        <v/>
      </c>
      <c r="Y132" s="365"/>
      <c r="Z132" s="365"/>
      <c r="AA132" s="366"/>
      <c r="AB132" s="365"/>
      <c r="AC132" s="365"/>
      <c r="AD132" s="365" t="str">
        <f t="shared" si="7"/>
        <v/>
      </c>
      <c r="AE132" s="589"/>
      <c r="AF132" s="590"/>
      <c r="AG132" s="594"/>
      <c r="AH132" s="595"/>
      <c r="AI132" s="595"/>
      <c r="AJ132" s="595"/>
      <c r="AK132" s="596"/>
      <c r="AL132" s="596"/>
      <c r="AM132" s="596"/>
      <c r="AN132" s="596"/>
      <c r="AO132" s="596"/>
      <c r="AP132" s="596"/>
      <c r="AQ132" s="596"/>
      <c r="AR132" s="596"/>
      <c r="AS132" s="596"/>
      <c r="AT132" s="596"/>
      <c r="AU132" s="596"/>
      <c r="AV132" s="596"/>
      <c r="AW132" s="596"/>
      <c r="AX132" s="596"/>
      <c r="AY132" s="596"/>
      <c r="AZ132" s="596"/>
      <c r="BA132" s="596"/>
      <c r="BB132" s="596"/>
      <c r="BC132" s="596"/>
    </row>
    <row r="133" spans="1:55" s="10" customFormat="1" ht="27" customHeight="1" x14ac:dyDescent="0.2">
      <c r="A133" s="31"/>
      <c r="B133" s="366"/>
      <c r="C133" s="31" t="str">
        <f t="shared" si="5"/>
        <v/>
      </c>
      <c r="D133" s="620" t="str">
        <f t="shared" si="6"/>
        <v/>
      </c>
      <c r="E133" s="366"/>
      <c r="F133" s="366"/>
      <c r="G133" s="366"/>
      <c r="H133" s="598"/>
      <c r="I133" s="598"/>
      <c r="J133" s="366"/>
      <c r="K133" s="365"/>
      <c r="L133" s="35"/>
      <c r="M133" s="365"/>
      <c r="N133" s="587"/>
      <c r="O133" s="521"/>
      <c r="P133" s="521"/>
      <c r="Q133" s="365"/>
      <c r="R133" s="588"/>
      <c r="S133" s="521"/>
      <c r="T133" s="365"/>
      <c r="U133" s="365"/>
      <c r="V133" s="366"/>
      <c r="W133" s="365"/>
      <c r="X133" s="534" t="str">
        <f t="shared" si="4"/>
        <v/>
      </c>
      <c r="Y133" s="365"/>
      <c r="Z133" s="365"/>
      <c r="AA133" s="366"/>
      <c r="AB133" s="365"/>
      <c r="AC133" s="365"/>
      <c r="AD133" s="365" t="str">
        <f t="shared" si="7"/>
        <v/>
      </c>
      <c r="AE133" s="589"/>
      <c r="AF133" s="590"/>
      <c r="AG133" s="594"/>
      <c r="AH133" s="595"/>
      <c r="AI133" s="595"/>
      <c r="AJ133" s="595"/>
      <c r="AK133" s="596"/>
      <c r="AL133" s="596"/>
      <c r="AM133" s="596"/>
      <c r="AN133" s="596"/>
      <c r="AO133" s="596"/>
      <c r="AP133" s="596"/>
      <c r="AQ133" s="596"/>
      <c r="AR133" s="596"/>
      <c r="AS133" s="596"/>
      <c r="AT133" s="596"/>
      <c r="AU133" s="596"/>
      <c r="AV133" s="596"/>
      <c r="AW133" s="596"/>
      <c r="AX133" s="596"/>
      <c r="AY133" s="596"/>
      <c r="AZ133" s="596"/>
      <c r="BA133" s="596"/>
      <c r="BB133" s="596"/>
      <c r="BC133" s="596"/>
    </row>
    <row r="134" spans="1:55" s="10" customFormat="1" ht="27" customHeight="1" x14ac:dyDescent="0.2">
      <c r="A134" s="31"/>
      <c r="B134" s="366"/>
      <c r="C134" s="31" t="str">
        <f t="shared" si="5"/>
        <v/>
      </c>
      <c r="D134" s="620" t="str">
        <f t="shared" si="6"/>
        <v/>
      </c>
      <c r="E134" s="366"/>
      <c r="F134" s="366"/>
      <c r="G134" s="366"/>
      <c r="H134" s="598"/>
      <c r="I134" s="598"/>
      <c r="J134" s="366"/>
      <c r="K134" s="365"/>
      <c r="L134" s="35"/>
      <c r="M134" s="365"/>
      <c r="N134" s="587"/>
      <c r="O134" s="521"/>
      <c r="P134" s="521"/>
      <c r="Q134" s="365"/>
      <c r="R134" s="588"/>
      <c r="S134" s="521"/>
      <c r="T134" s="365"/>
      <c r="U134" s="365"/>
      <c r="V134" s="366"/>
      <c r="W134" s="365"/>
      <c r="X134" s="534" t="str">
        <f t="shared" si="4"/>
        <v/>
      </c>
      <c r="Y134" s="365"/>
      <c r="Z134" s="365"/>
      <c r="AA134" s="366"/>
      <c r="AB134" s="365"/>
      <c r="AC134" s="365"/>
      <c r="AD134" s="365" t="str">
        <f t="shared" si="7"/>
        <v/>
      </c>
      <c r="AE134" s="589"/>
      <c r="AF134" s="590"/>
      <c r="AG134" s="594"/>
      <c r="AH134" s="595"/>
      <c r="AI134" s="595"/>
      <c r="AJ134" s="595"/>
      <c r="AK134" s="596"/>
      <c r="AL134" s="596"/>
      <c r="AM134" s="596"/>
      <c r="AN134" s="596"/>
      <c r="AO134" s="596"/>
      <c r="AP134" s="596"/>
      <c r="AQ134" s="596"/>
      <c r="AR134" s="596"/>
      <c r="AS134" s="596"/>
      <c r="AT134" s="596"/>
      <c r="AU134" s="596"/>
      <c r="AV134" s="596"/>
      <c r="AW134" s="596"/>
      <c r="AX134" s="596"/>
      <c r="AY134" s="596"/>
      <c r="AZ134" s="596"/>
      <c r="BA134" s="596"/>
      <c r="BB134" s="596"/>
      <c r="BC134" s="596"/>
    </row>
    <row r="135" spans="1:55" s="10" customFormat="1" ht="27" customHeight="1" x14ac:dyDescent="0.2">
      <c r="A135" s="31"/>
      <c r="B135" s="366"/>
      <c r="C135" s="31" t="str">
        <f t="shared" si="5"/>
        <v/>
      </c>
      <c r="D135" s="620" t="str">
        <f t="shared" si="6"/>
        <v/>
      </c>
      <c r="E135" s="366"/>
      <c r="F135" s="366"/>
      <c r="G135" s="366"/>
      <c r="H135" s="598"/>
      <c r="I135" s="598"/>
      <c r="J135" s="366"/>
      <c r="K135" s="365"/>
      <c r="L135" s="35"/>
      <c r="M135" s="365"/>
      <c r="N135" s="587"/>
      <c r="O135" s="521"/>
      <c r="P135" s="521"/>
      <c r="Q135" s="365"/>
      <c r="R135" s="588"/>
      <c r="S135" s="521"/>
      <c r="T135" s="365"/>
      <c r="U135" s="365"/>
      <c r="V135" s="366"/>
      <c r="W135" s="365"/>
      <c r="X135" s="534" t="str">
        <f t="shared" ref="X135:X198" si="8">IF(W135="","",VLOOKUP(W135,PaveMaterialDesc,2,FALSE))</f>
        <v/>
      </c>
      <c r="Y135" s="365"/>
      <c r="Z135" s="365"/>
      <c r="AA135" s="366"/>
      <c r="AB135" s="365"/>
      <c r="AC135" s="365"/>
      <c r="AD135" s="365" t="str">
        <f t="shared" si="7"/>
        <v/>
      </c>
      <c r="AE135" s="589"/>
      <c r="AF135" s="590"/>
      <c r="AG135" s="594"/>
      <c r="AH135" s="595"/>
      <c r="AI135" s="595"/>
      <c r="AJ135" s="595"/>
      <c r="AK135" s="596"/>
      <c r="AL135" s="596"/>
      <c r="AM135" s="596"/>
      <c r="AN135" s="596"/>
      <c r="AO135" s="596"/>
      <c r="AP135" s="596"/>
      <c r="AQ135" s="596"/>
      <c r="AR135" s="596"/>
      <c r="AS135" s="596"/>
      <c r="AT135" s="596"/>
      <c r="AU135" s="596"/>
      <c r="AV135" s="596"/>
      <c r="AW135" s="596"/>
      <c r="AX135" s="596"/>
      <c r="AY135" s="596"/>
      <c r="AZ135" s="596"/>
      <c r="BA135" s="596"/>
      <c r="BB135" s="596"/>
      <c r="BC135" s="596"/>
    </row>
    <row r="136" spans="1:55" s="10" customFormat="1" ht="27" customHeight="1" x14ac:dyDescent="0.2">
      <c r="A136" s="31"/>
      <c r="B136" s="366"/>
      <c r="C136" s="31" t="str">
        <f t="shared" ref="C136:C199" si="9">IF(A136="ADD","0","")</f>
        <v/>
      </c>
      <c r="D136" s="620" t="str">
        <f t="shared" ref="D136:D199" si="10">IF(E137="","",VLOOKUP(E137,RoadID,2,FALSE))</f>
        <v/>
      </c>
      <c r="E136" s="366"/>
      <c r="F136" s="366"/>
      <c r="G136" s="366"/>
      <c r="H136" s="598"/>
      <c r="I136" s="598"/>
      <c r="J136" s="366"/>
      <c r="K136" s="365"/>
      <c r="L136" s="35"/>
      <c r="M136" s="365"/>
      <c r="N136" s="587"/>
      <c r="O136" s="521"/>
      <c r="P136" s="521"/>
      <c r="Q136" s="365"/>
      <c r="R136" s="588"/>
      <c r="S136" s="521"/>
      <c r="T136" s="365"/>
      <c r="U136" s="365"/>
      <c r="V136" s="366"/>
      <c r="W136" s="365"/>
      <c r="X136" s="534" t="str">
        <f t="shared" si="8"/>
        <v/>
      </c>
      <c r="Y136" s="365"/>
      <c r="Z136" s="365"/>
      <c r="AA136" s="366"/>
      <c r="AB136" s="365"/>
      <c r="AC136" s="365"/>
      <c r="AD136" s="365" t="str">
        <f t="shared" ref="AD136:AD199" si="11">IF(E137&gt;0,"U","")</f>
        <v/>
      </c>
      <c r="AE136" s="589"/>
      <c r="AF136" s="590"/>
      <c r="AG136" s="594"/>
      <c r="AH136" s="595"/>
      <c r="AI136" s="595"/>
      <c r="AJ136" s="595"/>
      <c r="AK136" s="596"/>
      <c r="AL136" s="596"/>
      <c r="AM136" s="596"/>
      <c r="AN136" s="596"/>
      <c r="AO136" s="596"/>
      <c r="AP136" s="596"/>
      <c r="AQ136" s="596"/>
      <c r="AR136" s="596"/>
      <c r="AS136" s="596"/>
      <c r="AT136" s="596"/>
      <c r="AU136" s="596"/>
      <c r="AV136" s="596"/>
      <c r="AW136" s="596"/>
      <c r="AX136" s="596"/>
      <c r="AY136" s="596"/>
      <c r="AZ136" s="596"/>
      <c r="BA136" s="596"/>
      <c r="BB136" s="596"/>
      <c r="BC136" s="596"/>
    </row>
    <row r="137" spans="1:55" s="10" customFormat="1" ht="27" customHeight="1" x14ac:dyDescent="0.2">
      <c r="A137" s="31"/>
      <c r="B137" s="366"/>
      <c r="C137" s="31" t="str">
        <f t="shared" si="9"/>
        <v/>
      </c>
      <c r="D137" s="620" t="str">
        <f t="shared" si="10"/>
        <v/>
      </c>
      <c r="E137" s="366"/>
      <c r="F137" s="366"/>
      <c r="G137" s="366"/>
      <c r="H137" s="598"/>
      <c r="I137" s="598"/>
      <c r="J137" s="366"/>
      <c r="K137" s="365"/>
      <c r="L137" s="35"/>
      <c r="M137" s="365"/>
      <c r="N137" s="587"/>
      <c r="O137" s="521"/>
      <c r="P137" s="521"/>
      <c r="Q137" s="365"/>
      <c r="R137" s="588"/>
      <c r="S137" s="521"/>
      <c r="T137" s="365"/>
      <c r="U137" s="365"/>
      <c r="V137" s="366"/>
      <c r="W137" s="365"/>
      <c r="X137" s="534" t="str">
        <f t="shared" si="8"/>
        <v/>
      </c>
      <c r="Y137" s="365"/>
      <c r="Z137" s="365"/>
      <c r="AA137" s="366"/>
      <c r="AB137" s="365"/>
      <c r="AC137" s="365"/>
      <c r="AD137" s="365" t="str">
        <f t="shared" si="11"/>
        <v/>
      </c>
      <c r="AE137" s="589"/>
      <c r="AF137" s="590"/>
      <c r="AG137" s="594"/>
      <c r="AH137" s="595"/>
      <c r="AI137" s="595"/>
      <c r="AJ137" s="595"/>
      <c r="AK137" s="596"/>
      <c r="AL137" s="596"/>
      <c r="AM137" s="596"/>
      <c r="AN137" s="596"/>
      <c r="AO137" s="596"/>
      <c r="AP137" s="596"/>
      <c r="AQ137" s="596"/>
      <c r="AR137" s="596"/>
      <c r="AS137" s="596"/>
      <c r="AT137" s="596"/>
      <c r="AU137" s="596"/>
      <c r="AV137" s="596"/>
      <c r="AW137" s="596"/>
      <c r="AX137" s="596"/>
      <c r="AY137" s="596"/>
      <c r="AZ137" s="596"/>
      <c r="BA137" s="596"/>
      <c r="BB137" s="596"/>
      <c r="BC137" s="596"/>
    </row>
    <row r="138" spans="1:55" s="10" customFormat="1" ht="27" customHeight="1" x14ac:dyDescent="0.2">
      <c r="A138" s="31"/>
      <c r="B138" s="366"/>
      <c r="C138" s="31" t="str">
        <f t="shared" si="9"/>
        <v/>
      </c>
      <c r="D138" s="620" t="str">
        <f t="shared" si="10"/>
        <v/>
      </c>
      <c r="E138" s="366"/>
      <c r="F138" s="366"/>
      <c r="G138" s="366"/>
      <c r="H138" s="598"/>
      <c r="I138" s="598"/>
      <c r="J138" s="366"/>
      <c r="K138" s="365"/>
      <c r="L138" s="35"/>
      <c r="M138" s="365"/>
      <c r="N138" s="587"/>
      <c r="O138" s="521"/>
      <c r="P138" s="521"/>
      <c r="Q138" s="365"/>
      <c r="R138" s="588"/>
      <c r="S138" s="521"/>
      <c r="T138" s="365"/>
      <c r="U138" s="365"/>
      <c r="V138" s="366"/>
      <c r="W138" s="365"/>
      <c r="X138" s="534" t="str">
        <f t="shared" si="8"/>
        <v/>
      </c>
      <c r="Y138" s="365"/>
      <c r="Z138" s="365"/>
      <c r="AA138" s="366"/>
      <c r="AB138" s="365"/>
      <c r="AC138" s="365"/>
      <c r="AD138" s="365" t="str">
        <f t="shared" si="11"/>
        <v/>
      </c>
      <c r="AE138" s="589"/>
      <c r="AF138" s="590"/>
      <c r="AG138" s="594"/>
      <c r="AH138" s="595"/>
      <c r="AI138" s="595"/>
      <c r="AJ138" s="595"/>
      <c r="AK138" s="596"/>
      <c r="AL138" s="596"/>
      <c r="AM138" s="596"/>
      <c r="AN138" s="596"/>
      <c r="AO138" s="596"/>
      <c r="AP138" s="596"/>
      <c r="AQ138" s="596"/>
      <c r="AR138" s="596"/>
      <c r="AS138" s="596"/>
      <c r="AT138" s="596"/>
      <c r="AU138" s="596"/>
      <c r="AV138" s="596"/>
      <c r="AW138" s="596"/>
      <c r="AX138" s="596"/>
      <c r="AY138" s="596"/>
      <c r="AZ138" s="596"/>
      <c r="BA138" s="596"/>
      <c r="BB138" s="596"/>
      <c r="BC138" s="596"/>
    </row>
    <row r="139" spans="1:55" s="10" customFormat="1" ht="27" customHeight="1" x14ac:dyDescent="0.2">
      <c r="A139" s="31"/>
      <c r="B139" s="366"/>
      <c r="C139" s="31" t="str">
        <f t="shared" si="9"/>
        <v/>
      </c>
      <c r="D139" s="620" t="str">
        <f t="shared" si="10"/>
        <v/>
      </c>
      <c r="E139" s="366"/>
      <c r="F139" s="366"/>
      <c r="G139" s="366"/>
      <c r="H139" s="598"/>
      <c r="I139" s="598"/>
      <c r="J139" s="366"/>
      <c r="K139" s="365"/>
      <c r="L139" s="35"/>
      <c r="M139" s="365"/>
      <c r="N139" s="587"/>
      <c r="O139" s="521"/>
      <c r="P139" s="521"/>
      <c r="Q139" s="365"/>
      <c r="R139" s="588"/>
      <c r="S139" s="521"/>
      <c r="T139" s="365"/>
      <c r="U139" s="365"/>
      <c r="V139" s="366"/>
      <c r="W139" s="365"/>
      <c r="X139" s="534" t="str">
        <f t="shared" si="8"/>
        <v/>
      </c>
      <c r="Y139" s="365"/>
      <c r="Z139" s="365"/>
      <c r="AA139" s="366"/>
      <c r="AB139" s="365"/>
      <c r="AC139" s="365"/>
      <c r="AD139" s="365" t="str">
        <f t="shared" si="11"/>
        <v/>
      </c>
      <c r="AE139" s="589"/>
      <c r="AF139" s="590"/>
      <c r="AG139" s="594"/>
      <c r="AH139" s="595"/>
      <c r="AI139" s="595"/>
      <c r="AJ139" s="595"/>
      <c r="AK139" s="596"/>
      <c r="AL139" s="596"/>
      <c r="AM139" s="596"/>
      <c r="AN139" s="596"/>
      <c r="AO139" s="596"/>
      <c r="AP139" s="596"/>
      <c r="AQ139" s="596"/>
      <c r="AR139" s="596"/>
      <c r="AS139" s="596"/>
      <c r="AT139" s="596"/>
      <c r="AU139" s="596"/>
      <c r="AV139" s="596"/>
      <c r="AW139" s="596"/>
      <c r="AX139" s="596"/>
      <c r="AY139" s="596"/>
      <c r="AZ139" s="596"/>
      <c r="BA139" s="596"/>
      <c r="BB139" s="596"/>
      <c r="BC139" s="596"/>
    </row>
    <row r="140" spans="1:55" s="10" customFormat="1" ht="27" customHeight="1" x14ac:dyDescent="0.2">
      <c r="A140" s="31"/>
      <c r="B140" s="366"/>
      <c r="C140" s="31" t="str">
        <f t="shared" si="9"/>
        <v/>
      </c>
      <c r="D140" s="620" t="str">
        <f t="shared" si="10"/>
        <v/>
      </c>
      <c r="E140" s="366"/>
      <c r="F140" s="366"/>
      <c r="G140" s="366"/>
      <c r="H140" s="598"/>
      <c r="I140" s="598"/>
      <c r="J140" s="366"/>
      <c r="K140" s="365"/>
      <c r="L140" s="35"/>
      <c r="M140" s="365"/>
      <c r="N140" s="587"/>
      <c r="O140" s="521"/>
      <c r="P140" s="521"/>
      <c r="Q140" s="365"/>
      <c r="R140" s="588"/>
      <c r="S140" s="521"/>
      <c r="T140" s="365"/>
      <c r="U140" s="365"/>
      <c r="V140" s="366"/>
      <c r="W140" s="365"/>
      <c r="X140" s="534" t="str">
        <f t="shared" si="8"/>
        <v/>
      </c>
      <c r="Y140" s="365"/>
      <c r="Z140" s="365"/>
      <c r="AA140" s="366"/>
      <c r="AB140" s="365"/>
      <c r="AC140" s="365"/>
      <c r="AD140" s="365" t="str">
        <f t="shared" si="11"/>
        <v/>
      </c>
      <c r="AE140" s="589"/>
      <c r="AF140" s="590"/>
      <c r="AG140" s="594"/>
      <c r="AH140" s="595"/>
      <c r="AI140" s="595"/>
      <c r="AJ140" s="595"/>
      <c r="AK140" s="596"/>
      <c r="AL140" s="596"/>
      <c r="AM140" s="596"/>
      <c r="AN140" s="596"/>
      <c r="AO140" s="596"/>
      <c r="AP140" s="596"/>
      <c r="AQ140" s="596"/>
      <c r="AR140" s="596"/>
      <c r="AS140" s="596"/>
      <c r="AT140" s="596"/>
      <c r="AU140" s="596"/>
      <c r="AV140" s="596"/>
      <c r="AW140" s="596"/>
      <c r="AX140" s="596"/>
      <c r="AY140" s="596"/>
      <c r="AZ140" s="596"/>
      <c r="BA140" s="596"/>
      <c r="BB140" s="596"/>
      <c r="BC140" s="596"/>
    </row>
    <row r="141" spans="1:55" s="10" customFormat="1" ht="27" customHeight="1" x14ac:dyDescent="0.2">
      <c r="A141" s="31"/>
      <c r="B141" s="366"/>
      <c r="C141" s="31" t="str">
        <f t="shared" si="9"/>
        <v/>
      </c>
      <c r="D141" s="620" t="str">
        <f t="shared" si="10"/>
        <v/>
      </c>
      <c r="E141" s="366"/>
      <c r="F141" s="366"/>
      <c r="G141" s="366"/>
      <c r="H141" s="598"/>
      <c r="I141" s="598"/>
      <c r="J141" s="366"/>
      <c r="K141" s="365"/>
      <c r="L141" s="35"/>
      <c r="M141" s="365"/>
      <c r="N141" s="587"/>
      <c r="O141" s="521"/>
      <c r="P141" s="521"/>
      <c r="Q141" s="365"/>
      <c r="R141" s="588"/>
      <c r="S141" s="521"/>
      <c r="T141" s="365"/>
      <c r="U141" s="365"/>
      <c r="V141" s="366"/>
      <c r="W141" s="365"/>
      <c r="X141" s="534" t="str">
        <f t="shared" si="8"/>
        <v/>
      </c>
      <c r="Y141" s="365"/>
      <c r="Z141" s="365"/>
      <c r="AA141" s="366"/>
      <c r="AB141" s="365"/>
      <c r="AC141" s="365"/>
      <c r="AD141" s="365" t="str">
        <f t="shared" si="11"/>
        <v/>
      </c>
      <c r="AE141" s="589"/>
      <c r="AF141" s="590"/>
      <c r="AG141" s="594"/>
      <c r="AH141" s="595"/>
      <c r="AI141" s="595"/>
      <c r="AJ141" s="595"/>
      <c r="AK141" s="596"/>
      <c r="AL141" s="596"/>
      <c r="AM141" s="596"/>
      <c r="AN141" s="596"/>
      <c r="AO141" s="596"/>
      <c r="AP141" s="596"/>
      <c r="AQ141" s="596"/>
      <c r="AR141" s="596"/>
      <c r="AS141" s="596"/>
      <c r="AT141" s="596"/>
      <c r="AU141" s="596"/>
      <c r="AV141" s="596"/>
      <c r="AW141" s="596"/>
      <c r="AX141" s="596"/>
      <c r="AY141" s="596"/>
      <c r="AZ141" s="596"/>
      <c r="BA141" s="596"/>
      <c r="BB141" s="596"/>
      <c r="BC141" s="596"/>
    </row>
    <row r="142" spans="1:55" s="10" customFormat="1" ht="27" customHeight="1" x14ac:dyDescent="0.2">
      <c r="A142" s="31"/>
      <c r="B142" s="366"/>
      <c r="C142" s="31" t="str">
        <f t="shared" si="9"/>
        <v/>
      </c>
      <c r="D142" s="620" t="str">
        <f t="shared" si="10"/>
        <v/>
      </c>
      <c r="E142" s="366"/>
      <c r="F142" s="366"/>
      <c r="G142" s="366"/>
      <c r="H142" s="598"/>
      <c r="I142" s="598"/>
      <c r="J142" s="366"/>
      <c r="K142" s="365"/>
      <c r="L142" s="35"/>
      <c r="M142" s="365"/>
      <c r="N142" s="587"/>
      <c r="O142" s="521"/>
      <c r="P142" s="521"/>
      <c r="Q142" s="365"/>
      <c r="R142" s="588"/>
      <c r="S142" s="521"/>
      <c r="T142" s="365"/>
      <c r="U142" s="365"/>
      <c r="V142" s="366"/>
      <c r="W142" s="365"/>
      <c r="X142" s="534" t="str">
        <f t="shared" si="8"/>
        <v/>
      </c>
      <c r="Y142" s="365"/>
      <c r="Z142" s="365"/>
      <c r="AA142" s="366"/>
      <c r="AB142" s="365"/>
      <c r="AC142" s="365"/>
      <c r="AD142" s="365" t="str">
        <f t="shared" si="11"/>
        <v/>
      </c>
      <c r="AE142" s="589"/>
      <c r="AF142" s="590"/>
      <c r="AG142" s="594"/>
      <c r="AH142" s="595"/>
      <c r="AI142" s="595"/>
      <c r="AJ142" s="595"/>
      <c r="AK142" s="596"/>
      <c r="AL142" s="596"/>
      <c r="AM142" s="596"/>
      <c r="AN142" s="596"/>
      <c r="AO142" s="596"/>
      <c r="AP142" s="596"/>
      <c r="AQ142" s="596"/>
      <c r="AR142" s="596"/>
      <c r="AS142" s="596"/>
      <c r="AT142" s="596"/>
      <c r="AU142" s="596"/>
      <c r="AV142" s="596"/>
      <c r="AW142" s="596"/>
      <c r="AX142" s="596"/>
      <c r="AY142" s="596"/>
      <c r="AZ142" s="596"/>
      <c r="BA142" s="596"/>
      <c r="BB142" s="596"/>
      <c r="BC142" s="596"/>
    </row>
    <row r="143" spans="1:55" s="10" customFormat="1" ht="27" customHeight="1" x14ac:dyDescent="0.2">
      <c r="A143" s="31"/>
      <c r="B143" s="366"/>
      <c r="C143" s="31" t="str">
        <f t="shared" si="9"/>
        <v/>
      </c>
      <c r="D143" s="620" t="str">
        <f t="shared" si="10"/>
        <v/>
      </c>
      <c r="E143" s="366"/>
      <c r="F143" s="366"/>
      <c r="G143" s="366"/>
      <c r="H143" s="598"/>
      <c r="I143" s="598"/>
      <c r="J143" s="366"/>
      <c r="K143" s="365"/>
      <c r="L143" s="35"/>
      <c r="M143" s="365"/>
      <c r="N143" s="587"/>
      <c r="O143" s="521"/>
      <c r="P143" s="521"/>
      <c r="Q143" s="365"/>
      <c r="R143" s="588"/>
      <c r="S143" s="521"/>
      <c r="T143" s="365"/>
      <c r="U143" s="365"/>
      <c r="V143" s="366"/>
      <c r="W143" s="365"/>
      <c r="X143" s="534" t="str">
        <f t="shared" si="8"/>
        <v/>
      </c>
      <c r="Y143" s="365"/>
      <c r="Z143" s="365"/>
      <c r="AA143" s="366"/>
      <c r="AB143" s="365"/>
      <c r="AC143" s="365"/>
      <c r="AD143" s="365" t="str">
        <f t="shared" si="11"/>
        <v/>
      </c>
      <c r="AE143" s="589"/>
      <c r="AF143" s="590"/>
      <c r="AG143" s="594"/>
      <c r="AH143" s="595"/>
      <c r="AI143" s="595"/>
      <c r="AJ143" s="595"/>
      <c r="AK143" s="596"/>
      <c r="AL143" s="596"/>
      <c r="AM143" s="596"/>
      <c r="AN143" s="596"/>
      <c r="AO143" s="596"/>
      <c r="AP143" s="596"/>
      <c r="AQ143" s="596"/>
      <c r="AR143" s="596"/>
      <c r="AS143" s="596"/>
      <c r="AT143" s="596"/>
      <c r="AU143" s="596"/>
      <c r="AV143" s="596"/>
      <c r="AW143" s="596"/>
      <c r="AX143" s="596"/>
      <c r="AY143" s="596"/>
      <c r="AZ143" s="596"/>
      <c r="BA143" s="596"/>
      <c r="BB143" s="596"/>
      <c r="BC143" s="596"/>
    </row>
    <row r="144" spans="1:55" s="10" customFormat="1" ht="27" customHeight="1" x14ac:dyDescent="0.2">
      <c r="A144" s="31"/>
      <c r="B144" s="366"/>
      <c r="C144" s="31" t="str">
        <f t="shared" si="9"/>
        <v/>
      </c>
      <c r="D144" s="620" t="str">
        <f t="shared" si="10"/>
        <v/>
      </c>
      <c r="E144" s="366"/>
      <c r="F144" s="366"/>
      <c r="G144" s="366"/>
      <c r="H144" s="598"/>
      <c r="I144" s="598"/>
      <c r="J144" s="366"/>
      <c r="K144" s="365"/>
      <c r="L144" s="35"/>
      <c r="M144" s="365"/>
      <c r="N144" s="587"/>
      <c r="O144" s="521"/>
      <c r="P144" s="521"/>
      <c r="Q144" s="365"/>
      <c r="R144" s="588"/>
      <c r="S144" s="521"/>
      <c r="T144" s="365"/>
      <c r="U144" s="365"/>
      <c r="V144" s="366"/>
      <c r="W144" s="365"/>
      <c r="X144" s="534" t="str">
        <f t="shared" si="8"/>
        <v/>
      </c>
      <c r="Y144" s="365"/>
      <c r="Z144" s="365"/>
      <c r="AA144" s="366"/>
      <c r="AB144" s="365"/>
      <c r="AC144" s="365"/>
      <c r="AD144" s="365" t="str">
        <f t="shared" si="11"/>
        <v/>
      </c>
      <c r="AE144" s="589"/>
      <c r="AF144" s="590"/>
      <c r="AG144" s="594"/>
      <c r="AH144" s="595"/>
      <c r="AI144" s="595"/>
      <c r="AJ144" s="595"/>
      <c r="AK144" s="596"/>
      <c r="AL144" s="596"/>
      <c r="AM144" s="596"/>
      <c r="AN144" s="596"/>
      <c r="AO144" s="596"/>
      <c r="AP144" s="596"/>
      <c r="AQ144" s="596"/>
      <c r="AR144" s="596"/>
      <c r="AS144" s="596"/>
      <c r="AT144" s="596"/>
      <c r="AU144" s="596"/>
      <c r="AV144" s="596"/>
      <c r="AW144" s="596"/>
      <c r="AX144" s="596"/>
      <c r="AY144" s="596"/>
      <c r="AZ144" s="596"/>
      <c r="BA144" s="596"/>
      <c r="BB144" s="596"/>
      <c r="BC144" s="596"/>
    </row>
    <row r="145" spans="1:55" s="10" customFormat="1" ht="27" customHeight="1" x14ac:dyDescent="0.2">
      <c r="A145" s="31"/>
      <c r="B145" s="366"/>
      <c r="C145" s="31" t="str">
        <f t="shared" si="9"/>
        <v/>
      </c>
      <c r="D145" s="620" t="str">
        <f t="shared" si="10"/>
        <v/>
      </c>
      <c r="E145" s="366"/>
      <c r="F145" s="366"/>
      <c r="G145" s="366"/>
      <c r="H145" s="598"/>
      <c r="I145" s="598"/>
      <c r="J145" s="366"/>
      <c r="K145" s="365"/>
      <c r="L145" s="35"/>
      <c r="M145" s="365"/>
      <c r="N145" s="587"/>
      <c r="O145" s="521"/>
      <c r="P145" s="521"/>
      <c r="Q145" s="365"/>
      <c r="R145" s="588"/>
      <c r="S145" s="521"/>
      <c r="T145" s="365"/>
      <c r="U145" s="365"/>
      <c r="V145" s="366"/>
      <c r="W145" s="365"/>
      <c r="X145" s="534" t="str">
        <f t="shared" si="8"/>
        <v/>
      </c>
      <c r="Y145" s="365"/>
      <c r="Z145" s="365"/>
      <c r="AA145" s="366"/>
      <c r="AB145" s="365"/>
      <c r="AC145" s="365"/>
      <c r="AD145" s="365" t="str">
        <f t="shared" si="11"/>
        <v/>
      </c>
      <c r="AE145" s="589"/>
      <c r="AF145" s="590"/>
      <c r="AG145" s="594"/>
      <c r="AH145" s="595"/>
      <c r="AI145" s="595"/>
      <c r="AJ145" s="595"/>
      <c r="AK145" s="596"/>
      <c r="AL145" s="596"/>
      <c r="AM145" s="596"/>
      <c r="AN145" s="596"/>
      <c r="AO145" s="596"/>
      <c r="AP145" s="596"/>
      <c r="AQ145" s="596"/>
      <c r="AR145" s="596"/>
      <c r="AS145" s="596"/>
      <c r="AT145" s="596"/>
      <c r="AU145" s="596"/>
      <c r="AV145" s="596"/>
      <c r="AW145" s="596"/>
      <c r="AX145" s="596"/>
      <c r="AY145" s="596"/>
      <c r="AZ145" s="596"/>
      <c r="BA145" s="596"/>
      <c r="BB145" s="596"/>
      <c r="BC145" s="596"/>
    </row>
    <row r="146" spans="1:55" s="10" customFormat="1" ht="27" customHeight="1" x14ac:dyDescent="0.2">
      <c r="A146" s="31"/>
      <c r="B146" s="366"/>
      <c r="C146" s="31" t="str">
        <f t="shared" si="9"/>
        <v/>
      </c>
      <c r="D146" s="620" t="str">
        <f t="shared" si="10"/>
        <v/>
      </c>
      <c r="E146" s="366"/>
      <c r="F146" s="366"/>
      <c r="G146" s="366"/>
      <c r="H146" s="598"/>
      <c r="I146" s="598"/>
      <c r="J146" s="366"/>
      <c r="K146" s="365"/>
      <c r="L146" s="35"/>
      <c r="M146" s="365"/>
      <c r="N146" s="587"/>
      <c r="O146" s="521"/>
      <c r="P146" s="521"/>
      <c r="Q146" s="365"/>
      <c r="R146" s="588"/>
      <c r="S146" s="521"/>
      <c r="T146" s="365"/>
      <c r="U146" s="365"/>
      <c r="V146" s="366"/>
      <c r="W146" s="365"/>
      <c r="X146" s="534" t="str">
        <f t="shared" si="8"/>
        <v/>
      </c>
      <c r="Y146" s="365"/>
      <c r="Z146" s="365"/>
      <c r="AA146" s="366"/>
      <c r="AB146" s="365"/>
      <c r="AC146" s="365"/>
      <c r="AD146" s="365" t="str">
        <f t="shared" si="11"/>
        <v/>
      </c>
      <c r="AE146" s="589"/>
      <c r="AF146" s="590"/>
      <c r="AG146" s="594"/>
      <c r="AH146" s="595"/>
      <c r="AI146" s="595"/>
      <c r="AJ146" s="595"/>
      <c r="AK146" s="596"/>
      <c r="AL146" s="596"/>
      <c r="AM146" s="596"/>
      <c r="AN146" s="596"/>
      <c r="AO146" s="596"/>
      <c r="AP146" s="596"/>
      <c r="AQ146" s="596"/>
      <c r="AR146" s="596"/>
      <c r="AS146" s="596"/>
      <c r="AT146" s="596"/>
      <c r="AU146" s="596"/>
      <c r="AV146" s="596"/>
      <c r="AW146" s="596"/>
      <c r="AX146" s="596"/>
      <c r="AY146" s="596"/>
      <c r="AZ146" s="596"/>
      <c r="BA146" s="596"/>
      <c r="BB146" s="596"/>
      <c r="BC146" s="596"/>
    </row>
    <row r="147" spans="1:55" s="10" customFormat="1" ht="27" customHeight="1" x14ac:dyDescent="0.2">
      <c r="A147" s="31"/>
      <c r="B147" s="366"/>
      <c r="C147" s="31" t="str">
        <f t="shared" si="9"/>
        <v/>
      </c>
      <c r="D147" s="620" t="str">
        <f t="shared" si="10"/>
        <v/>
      </c>
      <c r="E147" s="366"/>
      <c r="F147" s="366"/>
      <c r="G147" s="366"/>
      <c r="H147" s="598"/>
      <c r="I147" s="598"/>
      <c r="J147" s="366"/>
      <c r="K147" s="365"/>
      <c r="L147" s="35"/>
      <c r="M147" s="365"/>
      <c r="N147" s="587"/>
      <c r="O147" s="521"/>
      <c r="P147" s="521"/>
      <c r="Q147" s="365"/>
      <c r="R147" s="588"/>
      <c r="S147" s="521"/>
      <c r="T147" s="365"/>
      <c r="U147" s="365"/>
      <c r="V147" s="366"/>
      <c r="W147" s="365"/>
      <c r="X147" s="534" t="str">
        <f t="shared" si="8"/>
        <v/>
      </c>
      <c r="Y147" s="365"/>
      <c r="Z147" s="365"/>
      <c r="AA147" s="366"/>
      <c r="AB147" s="365"/>
      <c r="AC147" s="365"/>
      <c r="AD147" s="365" t="str">
        <f t="shared" si="11"/>
        <v/>
      </c>
      <c r="AE147" s="589"/>
      <c r="AF147" s="590"/>
      <c r="AG147" s="594"/>
      <c r="AH147" s="595"/>
      <c r="AI147" s="595"/>
      <c r="AJ147" s="595"/>
      <c r="AK147" s="596"/>
      <c r="AL147" s="596"/>
      <c r="AM147" s="596"/>
      <c r="AN147" s="596"/>
      <c r="AO147" s="596"/>
      <c r="AP147" s="596"/>
      <c r="AQ147" s="596"/>
      <c r="AR147" s="596"/>
      <c r="AS147" s="596"/>
      <c r="AT147" s="596"/>
      <c r="AU147" s="596"/>
      <c r="AV147" s="596"/>
      <c r="AW147" s="596"/>
      <c r="AX147" s="596"/>
      <c r="AY147" s="596"/>
      <c r="AZ147" s="596"/>
      <c r="BA147" s="596"/>
      <c r="BB147" s="596"/>
      <c r="BC147" s="596"/>
    </row>
    <row r="148" spans="1:55" s="10" customFormat="1" ht="27" customHeight="1" x14ac:dyDescent="0.2">
      <c r="A148" s="31"/>
      <c r="B148" s="366"/>
      <c r="C148" s="31" t="str">
        <f t="shared" si="9"/>
        <v/>
      </c>
      <c r="D148" s="620" t="str">
        <f t="shared" si="10"/>
        <v/>
      </c>
      <c r="E148" s="366"/>
      <c r="F148" s="366"/>
      <c r="G148" s="366"/>
      <c r="H148" s="598"/>
      <c r="I148" s="598"/>
      <c r="J148" s="366"/>
      <c r="K148" s="365"/>
      <c r="L148" s="35"/>
      <c r="M148" s="365"/>
      <c r="N148" s="587"/>
      <c r="O148" s="521"/>
      <c r="P148" s="521"/>
      <c r="Q148" s="365"/>
      <c r="R148" s="588"/>
      <c r="S148" s="521"/>
      <c r="T148" s="365"/>
      <c r="U148" s="365"/>
      <c r="V148" s="366"/>
      <c r="W148" s="365"/>
      <c r="X148" s="534" t="str">
        <f t="shared" si="8"/>
        <v/>
      </c>
      <c r="Y148" s="365"/>
      <c r="Z148" s="365"/>
      <c r="AA148" s="366"/>
      <c r="AB148" s="365"/>
      <c r="AC148" s="365"/>
      <c r="AD148" s="365" t="str">
        <f t="shared" si="11"/>
        <v/>
      </c>
      <c r="AE148" s="589"/>
      <c r="AF148" s="590"/>
      <c r="AG148" s="594"/>
      <c r="AH148" s="595"/>
      <c r="AI148" s="595"/>
      <c r="AJ148" s="595"/>
      <c r="AK148" s="596"/>
      <c r="AL148" s="596"/>
      <c r="AM148" s="596"/>
      <c r="AN148" s="596"/>
      <c r="AO148" s="596"/>
      <c r="AP148" s="596"/>
      <c r="AQ148" s="596"/>
      <c r="AR148" s="596"/>
      <c r="AS148" s="596"/>
      <c r="AT148" s="596"/>
      <c r="AU148" s="596"/>
      <c r="AV148" s="596"/>
      <c r="AW148" s="596"/>
      <c r="AX148" s="596"/>
      <c r="AY148" s="596"/>
      <c r="AZ148" s="596"/>
      <c r="BA148" s="596"/>
      <c r="BB148" s="596"/>
      <c r="BC148" s="596"/>
    </row>
    <row r="149" spans="1:55" s="10" customFormat="1" ht="27" customHeight="1" x14ac:dyDescent="0.2">
      <c r="A149" s="31"/>
      <c r="B149" s="366"/>
      <c r="C149" s="31" t="str">
        <f t="shared" si="9"/>
        <v/>
      </c>
      <c r="D149" s="620" t="str">
        <f t="shared" si="10"/>
        <v/>
      </c>
      <c r="E149" s="366"/>
      <c r="F149" s="366"/>
      <c r="G149" s="366"/>
      <c r="H149" s="598"/>
      <c r="I149" s="598"/>
      <c r="J149" s="366"/>
      <c r="K149" s="365"/>
      <c r="L149" s="35"/>
      <c r="M149" s="365"/>
      <c r="N149" s="587"/>
      <c r="O149" s="521"/>
      <c r="P149" s="521"/>
      <c r="Q149" s="365"/>
      <c r="R149" s="588"/>
      <c r="S149" s="521"/>
      <c r="T149" s="365"/>
      <c r="U149" s="365"/>
      <c r="V149" s="366"/>
      <c r="W149" s="365"/>
      <c r="X149" s="534" t="str">
        <f t="shared" si="8"/>
        <v/>
      </c>
      <c r="Y149" s="365"/>
      <c r="Z149" s="365"/>
      <c r="AA149" s="366"/>
      <c r="AB149" s="365"/>
      <c r="AC149" s="365"/>
      <c r="AD149" s="365" t="str">
        <f t="shared" si="11"/>
        <v/>
      </c>
      <c r="AE149" s="589"/>
      <c r="AF149" s="590"/>
      <c r="AG149" s="594"/>
      <c r="AH149" s="595"/>
      <c r="AI149" s="595"/>
      <c r="AJ149" s="595"/>
      <c r="AK149" s="596"/>
      <c r="AL149" s="596"/>
      <c r="AM149" s="596"/>
      <c r="AN149" s="596"/>
      <c r="AO149" s="596"/>
      <c r="AP149" s="596"/>
      <c r="AQ149" s="596"/>
      <c r="AR149" s="596"/>
      <c r="AS149" s="596"/>
      <c r="AT149" s="596"/>
      <c r="AU149" s="596"/>
      <c r="AV149" s="596"/>
      <c r="AW149" s="596"/>
      <c r="AX149" s="596"/>
      <c r="AY149" s="596"/>
      <c r="AZ149" s="596"/>
      <c r="BA149" s="596"/>
      <c r="BB149" s="596"/>
      <c r="BC149" s="596"/>
    </row>
    <row r="150" spans="1:55" s="10" customFormat="1" ht="27" customHeight="1" x14ac:dyDescent="0.2">
      <c r="A150" s="31"/>
      <c r="B150" s="366"/>
      <c r="C150" s="31" t="str">
        <f t="shared" si="9"/>
        <v/>
      </c>
      <c r="D150" s="620" t="str">
        <f t="shared" si="10"/>
        <v/>
      </c>
      <c r="E150" s="366"/>
      <c r="F150" s="366"/>
      <c r="G150" s="366"/>
      <c r="H150" s="598"/>
      <c r="I150" s="598"/>
      <c r="J150" s="366"/>
      <c r="K150" s="365"/>
      <c r="L150" s="35"/>
      <c r="M150" s="365"/>
      <c r="N150" s="587"/>
      <c r="O150" s="521"/>
      <c r="P150" s="521"/>
      <c r="Q150" s="365"/>
      <c r="R150" s="588"/>
      <c r="S150" s="521"/>
      <c r="T150" s="365"/>
      <c r="U150" s="365"/>
      <c r="V150" s="366"/>
      <c r="W150" s="365"/>
      <c r="X150" s="534" t="str">
        <f t="shared" si="8"/>
        <v/>
      </c>
      <c r="Y150" s="365"/>
      <c r="Z150" s="365"/>
      <c r="AA150" s="366"/>
      <c r="AB150" s="365"/>
      <c r="AC150" s="365"/>
      <c r="AD150" s="365" t="str">
        <f t="shared" si="11"/>
        <v/>
      </c>
      <c r="AE150" s="589"/>
      <c r="AF150" s="590"/>
      <c r="AG150" s="594"/>
      <c r="AH150" s="595"/>
      <c r="AI150" s="595"/>
      <c r="AJ150" s="595"/>
      <c r="AK150" s="596"/>
      <c r="AL150" s="596"/>
      <c r="AM150" s="596"/>
      <c r="AN150" s="596"/>
      <c r="AO150" s="596"/>
      <c r="AP150" s="596"/>
      <c r="AQ150" s="596"/>
      <c r="AR150" s="596"/>
      <c r="AS150" s="596"/>
      <c r="AT150" s="596"/>
      <c r="AU150" s="596"/>
      <c r="AV150" s="596"/>
      <c r="AW150" s="596"/>
      <c r="AX150" s="596"/>
      <c r="AY150" s="596"/>
      <c r="AZ150" s="596"/>
      <c r="BA150" s="596"/>
      <c r="BB150" s="596"/>
      <c r="BC150" s="596"/>
    </row>
    <row r="151" spans="1:55" s="10" customFormat="1" ht="27" customHeight="1" x14ac:dyDescent="0.2">
      <c r="A151" s="31"/>
      <c r="B151" s="366"/>
      <c r="C151" s="31" t="str">
        <f t="shared" si="9"/>
        <v/>
      </c>
      <c r="D151" s="620" t="str">
        <f t="shared" si="10"/>
        <v/>
      </c>
      <c r="E151" s="366"/>
      <c r="F151" s="366"/>
      <c r="G151" s="366"/>
      <c r="H151" s="598"/>
      <c r="I151" s="598"/>
      <c r="J151" s="366"/>
      <c r="K151" s="365"/>
      <c r="L151" s="35"/>
      <c r="M151" s="365"/>
      <c r="N151" s="587"/>
      <c r="O151" s="521"/>
      <c r="P151" s="521"/>
      <c r="Q151" s="365"/>
      <c r="R151" s="588"/>
      <c r="S151" s="521"/>
      <c r="T151" s="365"/>
      <c r="U151" s="365"/>
      <c r="V151" s="366"/>
      <c r="W151" s="365"/>
      <c r="X151" s="534" t="str">
        <f t="shared" si="8"/>
        <v/>
      </c>
      <c r="Y151" s="365"/>
      <c r="Z151" s="365"/>
      <c r="AA151" s="366"/>
      <c r="AB151" s="365"/>
      <c r="AC151" s="365"/>
      <c r="AD151" s="365" t="str">
        <f t="shared" si="11"/>
        <v/>
      </c>
      <c r="AE151" s="589"/>
      <c r="AF151" s="590"/>
      <c r="AG151" s="594"/>
      <c r="AH151" s="595"/>
      <c r="AI151" s="595"/>
      <c r="AJ151" s="595"/>
      <c r="AK151" s="596"/>
      <c r="AL151" s="596"/>
      <c r="AM151" s="596"/>
      <c r="AN151" s="596"/>
      <c r="AO151" s="596"/>
      <c r="AP151" s="596"/>
      <c r="AQ151" s="596"/>
      <c r="AR151" s="596"/>
      <c r="AS151" s="596"/>
      <c r="AT151" s="596"/>
      <c r="AU151" s="596"/>
      <c r="AV151" s="596"/>
      <c r="AW151" s="596"/>
      <c r="AX151" s="596"/>
      <c r="AY151" s="596"/>
      <c r="AZ151" s="596"/>
      <c r="BA151" s="596"/>
      <c r="BB151" s="596"/>
      <c r="BC151" s="596"/>
    </row>
    <row r="152" spans="1:55" s="10" customFormat="1" ht="27" customHeight="1" x14ac:dyDescent="0.2">
      <c r="A152" s="31"/>
      <c r="B152" s="366"/>
      <c r="C152" s="31" t="str">
        <f t="shared" si="9"/>
        <v/>
      </c>
      <c r="D152" s="620" t="str">
        <f t="shared" si="10"/>
        <v/>
      </c>
      <c r="E152" s="366"/>
      <c r="F152" s="366"/>
      <c r="G152" s="366"/>
      <c r="H152" s="598"/>
      <c r="I152" s="598"/>
      <c r="J152" s="366"/>
      <c r="K152" s="365"/>
      <c r="L152" s="35"/>
      <c r="M152" s="365"/>
      <c r="N152" s="587"/>
      <c r="O152" s="521"/>
      <c r="P152" s="521"/>
      <c r="Q152" s="365"/>
      <c r="R152" s="588"/>
      <c r="S152" s="521"/>
      <c r="T152" s="365"/>
      <c r="U152" s="365"/>
      <c r="V152" s="366"/>
      <c r="W152" s="365"/>
      <c r="X152" s="534" t="str">
        <f t="shared" si="8"/>
        <v/>
      </c>
      <c r="Y152" s="365"/>
      <c r="Z152" s="365"/>
      <c r="AA152" s="366"/>
      <c r="AB152" s="365"/>
      <c r="AC152" s="365"/>
      <c r="AD152" s="365" t="str">
        <f t="shared" si="11"/>
        <v/>
      </c>
      <c r="AE152" s="589"/>
      <c r="AF152" s="590"/>
      <c r="AG152" s="594"/>
      <c r="AH152" s="595"/>
      <c r="AI152" s="595"/>
      <c r="AJ152" s="595"/>
      <c r="AK152" s="596"/>
      <c r="AL152" s="596"/>
      <c r="AM152" s="596"/>
      <c r="AN152" s="596"/>
      <c r="AO152" s="596"/>
      <c r="AP152" s="596"/>
      <c r="AQ152" s="596"/>
      <c r="AR152" s="596"/>
      <c r="AS152" s="596"/>
      <c r="AT152" s="596"/>
      <c r="AU152" s="596"/>
      <c r="AV152" s="596"/>
      <c r="AW152" s="596"/>
      <c r="AX152" s="596"/>
      <c r="AY152" s="596"/>
      <c r="AZ152" s="596"/>
      <c r="BA152" s="596"/>
      <c r="BB152" s="596"/>
      <c r="BC152" s="596"/>
    </row>
    <row r="153" spans="1:55" s="10" customFormat="1" ht="27" customHeight="1" x14ac:dyDescent="0.2">
      <c r="A153" s="31"/>
      <c r="B153" s="366"/>
      <c r="C153" s="31" t="str">
        <f t="shared" si="9"/>
        <v/>
      </c>
      <c r="D153" s="620" t="str">
        <f t="shared" si="10"/>
        <v/>
      </c>
      <c r="E153" s="366"/>
      <c r="F153" s="366"/>
      <c r="G153" s="366"/>
      <c r="H153" s="598"/>
      <c r="I153" s="598"/>
      <c r="J153" s="366"/>
      <c r="K153" s="365"/>
      <c r="L153" s="35"/>
      <c r="M153" s="365"/>
      <c r="N153" s="587"/>
      <c r="O153" s="521"/>
      <c r="P153" s="521"/>
      <c r="Q153" s="365"/>
      <c r="R153" s="588"/>
      <c r="S153" s="521"/>
      <c r="T153" s="365"/>
      <c r="U153" s="365"/>
      <c r="V153" s="366"/>
      <c r="W153" s="365"/>
      <c r="X153" s="534" t="str">
        <f t="shared" si="8"/>
        <v/>
      </c>
      <c r="Y153" s="365"/>
      <c r="Z153" s="365"/>
      <c r="AA153" s="366"/>
      <c r="AB153" s="365"/>
      <c r="AC153" s="365"/>
      <c r="AD153" s="365" t="str">
        <f t="shared" si="11"/>
        <v/>
      </c>
      <c r="AE153" s="589"/>
      <c r="AF153" s="590"/>
      <c r="AG153" s="594"/>
      <c r="AH153" s="595"/>
      <c r="AI153" s="595"/>
      <c r="AJ153" s="595"/>
      <c r="AK153" s="596"/>
      <c r="AL153" s="596"/>
      <c r="AM153" s="596"/>
      <c r="AN153" s="596"/>
      <c r="AO153" s="596"/>
      <c r="AP153" s="596"/>
      <c r="AQ153" s="596"/>
      <c r="AR153" s="596"/>
      <c r="AS153" s="596"/>
      <c r="AT153" s="596"/>
      <c r="AU153" s="596"/>
      <c r="AV153" s="596"/>
      <c r="AW153" s="596"/>
      <c r="AX153" s="596"/>
      <c r="AY153" s="596"/>
      <c r="AZ153" s="596"/>
      <c r="BA153" s="596"/>
      <c r="BB153" s="596"/>
      <c r="BC153" s="596"/>
    </row>
    <row r="154" spans="1:55" s="10" customFormat="1" ht="27" customHeight="1" x14ac:dyDescent="0.2">
      <c r="A154" s="31"/>
      <c r="B154" s="366"/>
      <c r="C154" s="31" t="str">
        <f t="shared" si="9"/>
        <v/>
      </c>
      <c r="D154" s="620" t="str">
        <f t="shared" si="10"/>
        <v/>
      </c>
      <c r="E154" s="366"/>
      <c r="F154" s="366"/>
      <c r="G154" s="366"/>
      <c r="H154" s="598"/>
      <c r="I154" s="598"/>
      <c r="J154" s="366"/>
      <c r="K154" s="365"/>
      <c r="L154" s="35"/>
      <c r="M154" s="365"/>
      <c r="N154" s="587"/>
      <c r="O154" s="521"/>
      <c r="P154" s="521"/>
      <c r="Q154" s="365"/>
      <c r="R154" s="588"/>
      <c r="S154" s="521"/>
      <c r="T154" s="365"/>
      <c r="U154" s="365"/>
      <c r="V154" s="366"/>
      <c r="W154" s="365"/>
      <c r="X154" s="534" t="str">
        <f t="shared" si="8"/>
        <v/>
      </c>
      <c r="Y154" s="365"/>
      <c r="Z154" s="365"/>
      <c r="AA154" s="366"/>
      <c r="AB154" s="365"/>
      <c r="AC154" s="365"/>
      <c r="AD154" s="365" t="str">
        <f t="shared" si="11"/>
        <v/>
      </c>
      <c r="AE154" s="589"/>
      <c r="AF154" s="590"/>
      <c r="AG154" s="594"/>
      <c r="AH154" s="595"/>
      <c r="AI154" s="595"/>
      <c r="AJ154" s="595"/>
      <c r="AK154" s="596"/>
      <c r="AL154" s="596"/>
      <c r="AM154" s="596"/>
      <c r="AN154" s="596"/>
      <c r="AO154" s="596"/>
      <c r="AP154" s="596"/>
      <c r="AQ154" s="596"/>
      <c r="AR154" s="596"/>
      <c r="AS154" s="596"/>
      <c r="AT154" s="596"/>
      <c r="AU154" s="596"/>
      <c r="AV154" s="596"/>
      <c r="AW154" s="596"/>
      <c r="AX154" s="596"/>
      <c r="AY154" s="596"/>
      <c r="AZ154" s="596"/>
      <c r="BA154" s="596"/>
      <c r="BB154" s="596"/>
      <c r="BC154" s="596"/>
    </row>
    <row r="155" spans="1:55" s="10" customFormat="1" ht="27" customHeight="1" x14ac:dyDescent="0.2">
      <c r="A155" s="31"/>
      <c r="B155" s="366"/>
      <c r="C155" s="31" t="str">
        <f t="shared" si="9"/>
        <v/>
      </c>
      <c r="D155" s="620" t="str">
        <f t="shared" si="10"/>
        <v/>
      </c>
      <c r="E155" s="366"/>
      <c r="F155" s="366"/>
      <c r="G155" s="366"/>
      <c r="H155" s="598"/>
      <c r="I155" s="598"/>
      <c r="J155" s="366"/>
      <c r="K155" s="365"/>
      <c r="L155" s="35"/>
      <c r="M155" s="365"/>
      <c r="N155" s="587"/>
      <c r="O155" s="521"/>
      <c r="P155" s="521"/>
      <c r="Q155" s="365"/>
      <c r="R155" s="588"/>
      <c r="S155" s="521"/>
      <c r="T155" s="365"/>
      <c r="U155" s="365"/>
      <c r="V155" s="366"/>
      <c r="W155" s="365"/>
      <c r="X155" s="534" t="str">
        <f t="shared" si="8"/>
        <v/>
      </c>
      <c r="Y155" s="365"/>
      <c r="Z155" s="365"/>
      <c r="AA155" s="366"/>
      <c r="AB155" s="365"/>
      <c r="AC155" s="365"/>
      <c r="AD155" s="365" t="str">
        <f t="shared" si="11"/>
        <v/>
      </c>
      <c r="AE155" s="589"/>
      <c r="AF155" s="590"/>
      <c r="AG155" s="594"/>
      <c r="AH155" s="595"/>
      <c r="AI155" s="595"/>
      <c r="AJ155" s="595"/>
      <c r="AK155" s="596"/>
      <c r="AL155" s="596"/>
      <c r="AM155" s="596"/>
      <c r="AN155" s="596"/>
      <c r="AO155" s="596"/>
      <c r="AP155" s="596"/>
      <c r="AQ155" s="596"/>
      <c r="AR155" s="596"/>
      <c r="AS155" s="596"/>
      <c r="AT155" s="596"/>
      <c r="AU155" s="596"/>
      <c r="AV155" s="596"/>
      <c r="AW155" s="596"/>
      <c r="AX155" s="596"/>
      <c r="AY155" s="596"/>
      <c r="AZ155" s="596"/>
      <c r="BA155" s="596"/>
      <c r="BB155" s="596"/>
      <c r="BC155" s="596"/>
    </row>
    <row r="156" spans="1:55" s="10" customFormat="1" ht="27" customHeight="1" x14ac:dyDescent="0.2">
      <c r="A156" s="31"/>
      <c r="B156" s="366"/>
      <c r="C156" s="31" t="str">
        <f t="shared" si="9"/>
        <v/>
      </c>
      <c r="D156" s="620" t="str">
        <f t="shared" si="10"/>
        <v/>
      </c>
      <c r="E156" s="366"/>
      <c r="F156" s="366"/>
      <c r="G156" s="366"/>
      <c r="H156" s="598"/>
      <c r="I156" s="598"/>
      <c r="J156" s="366"/>
      <c r="K156" s="365"/>
      <c r="L156" s="35"/>
      <c r="M156" s="365"/>
      <c r="N156" s="587"/>
      <c r="O156" s="521"/>
      <c r="P156" s="521"/>
      <c r="Q156" s="365"/>
      <c r="R156" s="588"/>
      <c r="S156" s="521"/>
      <c r="T156" s="365"/>
      <c r="U156" s="365"/>
      <c r="V156" s="366"/>
      <c r="W156" s="365"/>
      <c r="X156" s="534" t="str">
        <f t="shared" si="8"/>
        <v/>
      </c>
      <c r="Y156" s="365"/>
      <c r="Z156" s="365"/>
      <c r="AA156" s="366"/>
      <c r="AB156" s="365"/>
      <c r="AC156" s="365"/>
      <c r="AD156" s="365" t="str">
        <f t="shared" si="11"/>
        <v/>
      </c>
      <c r="AE156" s="589"/>
      <c r="AF156" s="590"/>
      <c r="AG156" s="594"/>
      <c r="AH156" s="595"/>
      <c r="AI156" s="595"/>
      <c r="AJ156" s="595"/>
      <c r="AK156" s="596"/>
      <c r="AL156" s="596"/>
      <c r="AM156" s="596"/>
      <c r="AN156" s="596"/>
      <c r="AO156" s="596"/>
      <c r="AP156" s="596"/>
      <c r="AQ156" s="596"/>
      <c r="AR156" s="596"/>
      <c r="AS156" s="596"/>
      <c r="AT156" s="596"/>
      <c r="AU156" s="596"/>
      <c r="AV156" s="596"/>
      <c r="AW156" s="596"/>
      <c r="AX156" s="596"/>
      <c r="AY156" s="596"/>
      <c r="AZ156" s="596"/>
      <c r="BA156" s="596"/>
      <c r="BB156" s="596"/>
      <c r="BC156" s="596"/>
    </row>
    <row r="157" spans="1:55" s="10" customFormat="1" ht="27" customHeight="1" x14ac:dyDescent="0.2">
      <c r="A157" s="31"/>
      <c r="B157" s="366"/>
      <c r="C157" s="31" t="str">
        <f t="shared" si="9"/>
        <v/>
      </c>
      <c r="D157" s="620" t="str">
        <f t="shared" si="10"/>
        <v/>
      </c>
      <c r="E157" s="366"/>
      <c r="F157" s="366"/>
      <c r="G157" s="366"/>
      <c r="H157" s="598"/>
      <c r="I157" s="598"/>
      <c r="J157" s="366"/>
      <c r="K157" s="365"/>
      <c r="L157" s="35"/>
      <c r="M157" s="365"/>
      <c r="N157" s="587"/>
      <c r="O157" s="521"/>
      <c r="P157" s="521"/>
      <c r="Q157" s="365"/>
      <c r="R157" s="588"/>
      <c r="S157" s="521"/>
      <c r="T157" s="365"/>
      <c r="U157" s="365"/>
      <c r="V157" s="366"/>
      <c r="W157" s="365"/>
      <c r="X157" s="534" t="str">
        <f t="shared" si="8"/>
        <v/>
      </c>
      <c r="Y157" s="365"/>
      <c r="Z157" s="365"/>
      <c r="AA157" s="366"/>
      <c r="AB157" s="365"/>
      <c r="AC157" s="365"/>
      <c r="AD157" s="365" t="str">
        <f t="shared" si="11"/>
        <v/>
      </c>
      <c r="AE157" s="589"/>
      <c r="AF157" s="590"/>
      <c r="AG157" s="594"/>
      <c r="AH157" s="595"/>
      <c r="AI157" s="595"/>
      <c r="AJ157" s="595"/>
      <c r="AK157" s="596"/>
      <c r="AL157" s="596"/>
      <c r="AM157" s="596"/>
      <c r="AN157" s="596"/>
      <c r="AO157" s="596"/>
      <c r="AP157" s="596"/>
      <c r="AQ157" s="596"/>
      <c r="AR157" s="596"/>
      <c r="AS157" s="596"/>
      <c r="AT157" s="596"/>
      <c r="AU157" s="596"/>
      <c r="AV157" s="596"/>
      <c r="AW157" s="596"/>
      <c r="AX157" s="596"/>
      <c r="AY157" s="596"/>
      <c r="AZ157" s="596"/>
      <c r="BA157" s="596"/>
      <c r="BB157" s="596"/>
      <c r="BC157" s="596"/>
    </row>
    <row r="158" spans="1:55" s="10" customFormat="1" ht="27" customHeight="1" x14ac:dyDescent="0.2">
      <c r="A158" s="31"/>
      <c r="B158" s="366"/>
      <c r="C158" s="31" t="str">
        <f t="shared" si="9"/>
        <v/>
      </c>
      <c r="D158" s="620" t="str">
        <f t="shared" si="10"/>
        <v/>
      </c>
      <c r="E158" s="366"/>
      <c r="F158" s="366"/>
      <c r="G158" s="366"/>
      <c r="H158" s="598"/>
      <c r="I158" s="598"/>
      <c r="J158" s="366"/>
      <c r="K158" s="365"/>
      <c r="L158" s="35"/>
      <c r="M158" s="365"/>
      <c r="N158" s="587"/>
      <c r="O158" s="521"/>
      <c r="P158" s="521"/>
      <c r="Q158" s="365"/>
      <c r="R158" s="588"/>
      <c r="S158" s="521"/>
      <c r="T158" s="365"/>
      <c r="U158" s="365"/>
      <c r="V158" s="366"/>
      <c r="W158" s="365"/>
      <c r="X158" s="534" t="str">
        <f t="shared" si="8"/>
        <v/>
      </c>
      <c r="Y158" s="365"/>
      <c r="Z158" s="365"/>
      <c r="AA158" s="366"/>
      <c r="AB158" s="365"/>
      <c r="AC158" s="365"/>
      <c r="AD158" s="365" t="str">
        <f t="shared" si="11"/>
        <v/>
      </c>
      <c r="AE158" s="589"/>
      <c r="AF158" s="590"/>
      <c r="AG158" s="594"/>
      <c r="AH158" s="595"/>
      <c r="AI158" s="595"/>
      <c r="AJ158" s="595"/>
      <c r="AK158" s="596"/>
      <c r="AL158" s="596"/>
      <c r="AM158" s="596"/>
      <c r="AN158" s="596"/>
      <c r="AO158" s="596"/>
      <c r="AP158" s="596"/>
      <c r="AQ158" s="596"/>
      <c r="AR158" s="596"/>
      <c r="AS158" s="596"/>
      <c r="AT158" s="596"/>
      <c r="AU158" s="596"/>
      <c r="AV158" s="596"/>
      <c r="AW158" s="596"/>
      <c r="AX158" s="596"/>
      <c r="AY158" s="596"/>
      <c r="AZ158" s="596"/>
      <c r="BA158" s="596"/>
      <c r="BB158" s="596"/>
      <c r="BC158" s="596"/>
    </row>
    <row r="159" spans="1:55" s="10" customFormat="1" ht="27" customHeight="1" x14ac:dyDescent="0.2">
      <c r="A159" s="31"/>
      <c r="B159" s="366"/>
      <c r="C159" s="31" t="str">
        <f t="shared" si="9"/>
        <v/>
      </c>
      <c r="D159" s="620" t="str">
        <f t="shared" si="10"/>
        <v/>
      </c>
      <c r="E159" s="366"/>
      <c r="F159" s="366"/>
      <c r="G159" s="366"/>
      <c r="H159" s="598"/>
      <c r="I159" s="598"/>
      <c r="J159" s="366"/>
      <c r="K159" s="365"/>
      <c r="L159" s="35"/>
      <c r="M159" s="365"/>
      <c r="N159" s="587"/>
      <c r="O159" s="521"/>
      <c r="P159" s="521"/>
      <c r="Q159" s="365"/>
      <c r="R159" s="588"/>
      <c r="S159" s="521"/>
      <c r="T159" s="365"/>
      <c r="U159" s="365"/>
      <c r="V159" s="366"/>
      <c r="W159" s="365"/>
      <c r="X159" s="534" t="str">
        <f t="shared" si="8"/>
        <v/>
      </c>
      <c r="Y159" s="365"/>
      <c r="Z159" s="365"/>
      <c r="AA159" s="366"/>
      <c r="AB159" s="365"/>
      <c r="AC159" s="365"/>
      <c r="AD159" s="365" t="str">
        <f t="shared" si="11"/>
        <v/>
      </c>
      <c r="AE159" s="589"/>
      <c r="AF159" s="590"/>
      <c r="AG159" s="594"/>
      <c r="AH159" s="595"/>
      <c r="AI159" s="595"/>
      <c r="AJ159" s="595"/>
      <c r="AK159" s="596"/>
      <c r="AL159" s="596"/>
      <c r="AM159" s="596"/>
      <c r="AN159" s="596"/>
      <c r="AO159" s="596"/>
      <c r="AP159" s="596"/>
      <c r="AQ159" s="596"/>
      <c r="AR159" s="596"/>
      <c r="AS159" s="596"/>
      <c r="AT159" s="596"/>
      <c r="AU159" s="596"/>
      <c r="AV159" s="596"/>
      <c r="AW159" s="596"/>
      <c r="AX159" s="596"/>
      <c r="AY159" s="596"/>
      <c r="AZ159" s="596"/>
      <c r="BA159" s="596"/>
      <c r="BB159" s="596"/>
      <c r="BC159" s="596"/>
    </row>
    <row r="160" spans="1:55" s="10" customFormat="1" ht="27" customHeight="1" x14ac:dyDescent="0.2">
      <c r="A160" s="31"/>
      <c r="B160" s="366"/>
      <c r="C160" s="31" t="str">
        <f t="shared" si="9"/>
        <v/>
      </c>
      <c r="D160" s="620" t="str">
        <f t="shared" si="10"/>
        <v/>
      </c>
      <c r="E160" s="366"/>
      <c r="F160" s="366"/>
      <c r="G160" s="366"/>
      <c r="H160" s="598"/>
      <c r="I160" s="598"/>
      <c r="J160" s="366"/>
      <c r="K160" s="365"/>
      <c r="L160" s="35"/>
      <c r="M160" s="365"/>
      <c r="N160" s="587"/>
      <c r="O160" s="521"/>
      <c r="P160" s="521"/>
      <c r="Q160" s="365"/>
      <c r="R160" s="588"/>
      <c r="S160" s="521"/>
      <c r="T160" s="365"/>
      <c r="U160" s="365"/>
      <c r="V160" s="366"/>
      <c r="W160" s="365"/>
      <c r="X160" s="534" t="str">
        <f t="shared" si="8"/>
        <v/>
      </c>
      <c r="Y160" s="365"/>
      <c r="Z160" s="365"/>
      <c r="AA160" s="366"/>
      <c r="AB160" s="365"/>
      <c r="AC160" s="365"/>
      <c r="AD160" s="365" t="str">
        <f t="shared" si="11"/>
        <v/>
      </c>
      <c r="AE160" s="589"/>
      <c r="AF160" s="590"/>
      <c r="AG160" s="594"/>
      <c r="AH160" s="595"/>
      <c r="AI160" s="595"/>
      <c r="AJ160" s="595"/>
      <c r="AK160" s="596"/>
      <c r="AL160" s="596"/>
      <c r="AM160" s="596"/>
      <c r="AN160" s="596"/>
      <c r="AO160" s="596"/>
      <c r="AP160" s="596"/>
      <c r="AQ160" s="596"/>
      <c r="AR160" s="596"/>
      <c r="AS160" s="596"/>
      <c r="AT160" s="596"/>
      <c r="AU160" s="596"/>
      <c r="AV160" s="596"/>
      <c r="AW160" s="596"/>
      <c r="AX160" s="596"/>
      <c r="AY160" s="596"/>
      <c r="AZ160" s="596"/>
      <c r="BA160" s="596"/>
      <c r="BB160" s="596"/>
      <c r="BC160" s="596"/>
    </row>
    <row r="161" spans="1:55" s="10" customFormat="1" ht="27" customHeight="1" x14ac:dyDescent="0.2">
      <c r="A161" s="31"/>
      <c r="B161" s="366"/>
      <c r="C161" s="31" t="str">
        <f t="shared" si="9"/>
        <v/>
      </c>
      <c r="D161" s="620" t="str">
        <f t="shared" si="10"/>
        <v/>
      </c>
      <c r="E161" s="366"/>
      <c r="F161" s="366"/>
      <c r="G161" s="366"/>
      <c r="H161" s="598"/>
      <c r="I161" s="598"/>
      <c r="J161" s="366"/>
      <c r="K161" s="365"/>
      <c r="L161" s="35"/>
      <c r="M161" s="365"/>
      <c r="N161" s="587"/>
      <c r="O161" s="521"/>
      <c r="P161" s="521"/>
      <c r="Q161" s="365"/>
      <c r="R161" s="588"/>
      <c r="S161" s="521"/>
      <c r="T161" s="365"/>
      <c r="U161" s="365"/>
      <c r="V161" s="366"/>
      <c r="W161" s="365"/>
      <c r="X161" s="534" t="str">
        <f t="shared" si="8"/>
        <v/>
      </c>
      <c r="Y161" s="365"/>
      <c r="Z161" s="365"/>
      <c r="AA161" s="366"/>
      <c r="AB161" s="365"/>
      <c r="AC161" s="365"/>
      <c r="AD161" s="365" t="str">
        <f t="shared" si="11"/>
        <v/>
      </c>
      <c r="AE161" s="589"/>
      <c r="AF161" s="590"/>
      <c r="AG161" s="594"/>
      <c r="AH161" s="595"/>
      <c r="AI161" s="595"/>
      <c r="AJ161" s="595"/>
      <c r="AK161" s="596"/>
      <c r="AL161" s="596"/>
      <c r="AM161" s="596"/>
      <c r="AN161" s="596"/>
      <c r="AO161" s="596"/>
      <c r="AP161" s="596"/>
      <c r="AQ161" s="596"/>
      <c r="AR161" s="596"/>
      <c r="AS161" s="596"/>
      <c r="AT161" s="596"/>
      <c r="AU161" s="596"/>
      <c r="AV161" s="596"/>
      <c r="AW161" s="596"/>
      <c r="AX161" s="596"/>
      <c r="AY161" s="596"/>
      <c r="AZ161" s="596"/>
      <c r="BA161" s="596"/>
      <c r="BB161" s="596"/>
      <c r="BC161" s="596"/>
    </row>
    <row r="162" spans="1:55" s="10" customFormat="1" ht="27" customHeight="1" x14ac:dyDescent="0.2">
      <c r="A162" s="31"/>
      <c r="B162" s="366"/>
      <c r="C162" s="31" t="str">
        <f t="shared" si="9"/>
        <v/>
      </c>
      <c r="D162" s="620" t="str">
        <f t="shared" si="10"/>
        <v/>
      </c>
      <c r="E162" s="366"/>
      <c r="F162" s="366"/>
      <c r="G162" s="366"/>
      <c r="H162" s="598"/>
      <c r="I162" s="598"/>
      <c r="J162" s="366"/>
      <c r="K162" s="365"/>
      <c r="L162" s="35"/>
      <c r="M162" s="365"/>
      <c r="N162" s="587"/>
      <c r="O162" s="521"/>
      <c r="P162" s="521"/>
      <c r="Q162" s="365"/>
      <c r="R162" s="588"/>
      <c r="S162" s="521"/>
      <c r="T162" s="365"/>
      <c r="U162" s="365"/>
      <c r="V162" s="366"/>
      <c r="W162" s="365"/>
      <c r="X162" s="534" t="str">
        <f t="shared" si="8"/>
        <v/>
      </c>
      <c r="Y162" s="365"/>
      <c r="Z162" s="365"/>
      <c r="AA162" s="366"/>
      <c r="AB162" s="365"/>
      <c r="AC162" s="365"/>
      <c r="AD162" s="365" t="str">
        <f t="shared" si="11"/>
        <v/>
      </c>
      <c r="AE162" s="589"/>
      <c r="AF162" s="590"/>
      <c r="AG162" s="594"/>
      <c r="AH162" s="595"/>
      <c r="AI162" s="595"/>
      <c r="AJ162" s="595"/>
      <c r="AK162" s="596"/>
      <c r="AL162" s="596"/>
      <c r="AM162" s="596"/>
      <c r="AN162" s="596"/>
      <c r="AO162" s="596"/>
      <c r="AP162" s="596"/>
      <c r="AQ162" s="596"/>
      <c r="AR162" s="596"/>
      <c r="AS162" s="596"/>
      <c r="AT162" s="596"/>
      <c r="AU162" s="596"/>
      <c r="AV162" s="596"/>
      <c r="AW162" s="596"/>
      <c r="AX162" s="596"/>
      <c r="AY162" s="596"/>
      <c r="AZ162" s="596"/>
      <c r="BA162" s="596"/>
      <c r="BB162" s="596"/>
      <c r="BC162" s="596"/>
    </row>
    <row r="163" spans="1:55" s="10" customFormat="1" ht="27" customHeight="1" x14ac:dyDescent="0.2">
      <c r="A163" s="31"/>
      <c r="B163" s="366"/>
      <c r="C163" s="31" t="str">
        <f t="shared" si="9"/>
        <v/>
      </c>
      <c r="D163" s="620" t="str">
        <f t="shared" si="10"/>
        <v/>
      </c>
      <c r="E163" s="366"/>
      <c r="F163" s="366"/>
      <c r="G163" s="366"/>
      <c r="H163" s="598"/>
      <c r="I163" s="598"/>
      <c r="J163" s="366"/>
      <c r="K163" s="365"/>
      <c r="L163" s="35"/>
      <c r="M163" s="365"/>
      <c r="N163" s="587"/>
      <c r="O163" s="521"/>
      <c r="P163" s="521"/>
      <c r="Q163" s="365"/>
      <c r="R163" s="588"/>
      <c r="S163" s="521"/>
      <c r="T163" s="365"/>
      <c r="U163" s="365"/>
      <c r="V163" s="366"/>
      <c r="W163" s="365"/>
      <c r="X163" s="534" t="str">
        <f t="shared" si="8"/>
        <v/>
      </c>
      <c r="Y163" s="365"/>
      <c r="Z163" s="365"/>
      <c r="AA163" s="366"/>
      <c r="AB163" s="365"/>
      <c r="AC163" s="365"/>
      <c r="AD163" s="365" t="str">
        <f t="shared" si="11"/>
        <v/>
      </c>
      <c r="AE163" s="589"/>
      <c r="AF163" s="590"/>
      <c r="AG163" s="594"/>
      <c r="AH163" s="595"/>
      <c r="AI163" s="595"/>
      <c r="AJ163" s="595"/>
      <c r="AK163" s="596"/>
      <c r="AL163" s="596"/>
      <c r="AM163" s="596"/>
      <c r="AN163" s="596"/>
      <c r="AO163" s="596"/>
      <c r="AP163" s="596"/>
      <c r="AQ163" s="596"/>
      <c r="AR163" s="596"/>
      <c r="AS163" s="596"/>
      <c r="AT163" s="596"/>
      <c r="AU163" s="596"/>
      <c r="AV163" s="596"/>
      <c r="AW163" s="596"/>
      <c r="AX163" s="596"/>
      <c r="AY163" s="596"/>
      <c r="AZ163" s="596"/>
      <c r="BA163" s="596"/>
      <c r="BB163" s="596"/>
      <c r="BC163" s="596"/>
    </row>
    <row r="164" spans="1:55" s="10" customFormat="1" ht="27" customHeight="1" x14ac:dyDescent="0.2">
      <c r="A164" s="31"/>
      <c r="B164" s="366"/>
      <c r="C164" s="31" t="str">
        <f t="shared" si="9"/>
        <v/>
      </c>
      <c r="D164" s="620" t="str">
        <f t="shared" si="10"/>
        <v/>
      </c>
      <c r="E164" s="366"/>
      <c r="F164" s="366"/>
      <c r="G164" s="366"/>
      <c r="H164" s="598"/>
      <c r="I164" s="598"/>
      <c r="J164" s="366"/>
      <c r="K164" s="365"/>
      <c r="L164" s="35"/>
      <c r="M164" s="365"/>
      <c r="N164" s="587"/>
      <c r="O164" s="521"/>
      <c r="P164" s="521"/>
      <c r="Q164" s="365"/>
      <c r="R164" s="588"/>
      <c r="S164" s="521"/>
      <c r="T164" s="365"/>
      <c r="U164" s="365"/>
      <c r="V164" s="366"/>
      <c r="W164" s="365"/>
      <c r="X164" s="534" t="str">
        <f t="shared" si="8"/>
        <v/>
      </c>
      <c r="Y164" s="365"/>
      <c r="Z164" s="365"/>
      <c r="AA164" s="366"/>
      <c r="AB164" s="365"/>
      <c r="AC164" s="365"/>
      <c r="AD164" s="365" t="str">
        <f t="shared" si="11"/>
        <v/>
      </c>
      <c r="AE164" s="589"/>
      <c r="AF164" s="590"/>
      <c r="AG164" s="594"/>
      <c r="AH164" s="595"/>
      <c r="AI164" s="595"/>
      <c r="AJ164" s="595"/>
      <c r="AK164" s="596"/>
      <c r="AL164" s="596"/>
      <c r="AM164" s="596"/>
      <c r="AN164" s="596"/>
      <c r="AO164" s="596"/>
      <c r="AP164" s="596"/>
      <c r="AQ164" s="596"/>
      <c r="AR164" s="596"/>
      <c r="AS164" s="596"/>
      <c r="AT164" s="596"/>
      <c r="AU164" s="596"/>
      <c r="AV164" s="596"/>
      <c r="AW164" s="596"/>
      <c r="AX164" s="596"/>
      <c r="AY164" s="596"/>
      <c r="AZ164" s="596"/>
      <c r="BA164" s="596"/>
      <c r="BB164" s="596"/>
      <c r="BC164" s="596"/>
    </row>
    <row r="165" spans="1:55" s="10" customFormat="1" ht="27" customHeight="1" x14ac:dyDescent="0.2">
      <c r="A165" s="31"/>
      <c r="B165" s="366"/>
      <c r="C165" s="31" t="str">
        <f t="shared" si="9"/>
        <v/>
      </c>
      <c r="D165" s="620" t="str">
        <f t="shared" si="10"/>
        <v/>
      </c>
      <c r="E165" s="366"/>
      <c r="F165" s="366"/>
      <c r="G165" s="366"/>
      <c r="H165" s="598"/>
      <c r="I165" s="598"/>
      <c r="J165" s="366"/>
      <c r="K165" s="365"/>
      <c r="L165" s="35"/>
      <c r="M165" s="365"/>
      <c r="N165" s="587"/>
      <c r="O165" s="521"/>
      <c r="P165" s="521"/>
      <c r="Q165" s="365"/>
      <c r="R165" s="588"/>
      <c r="S165" s="521"/>
      <c r="T165" s="365"/>
      <c r="U165" s="365"/>
      <c r="V165" s="366"/>
      <c r="W165" s="365"/>
      <c r="X165" s="534" t="str">
        <f t="shared" si="8"/>
        <v/>
      </c>
      <c r="Y165" s="365"/>
      <c r="Z165" s="365"/>
      <c r="AA165" s="366"/>
      <c r="AB165" s="365"/>
      <c r="AC165" s="365"/>
      <c r="AD165" s="365" t="str">
        <f t="shared" si="11"/>
        <v/>
      </c>
      <c r="AE165" s="589"/>
      <c r="AF165" s="590"/>
      <c r="AG165" s="594"/>
      <c r="AH165" s="595"/>
      <c r="AI165" s="595"/>
      <c r="AJ165" s="595"/>
      <c r="AK165" s="596"/>
      <c r="AL165" s="596"/>
      <c r="AM165" s="596"/>
      <c r="AN165" s="596"/>
      <c r="AO165" s="596"/>
      <c r="AP165" s="596"/>
      <c r="AQ165" s="596"/>
      <c r="AR165" s="596"/>
      <c r="AS165" s="596"/>
      <c r="AT165" s="596"/>
      <c r="AU165" s="596"/>
      <c r="AV165" s="596"/>
      <c r="AW165" s="596"/>
      <c r="AX165" s="596"/>
      <c r="AY165" s="596"/>
      <c r="AZ165" s="596"/>
      <c r="BA165" s="596"/>
      <c r="BB165" s="596"/>
      <c r="BC165" s="596"/>
    </row>
    <row r="166" spans="1:55" s="10" customFormat="1" ht="27" customHeight="1" x14ac:dyDescent="0.2">
      <c r="A166" s="31"/>
      <c r="B166" s="366"/>
      <c r="C166" s="31" t="str">
        <f t="shared" si="9"/>
        <v/>
      </c>
      <c r="D166" s="620" t="str">
        <f t="shared" si="10"/>
        <v/>
      </c>
      <c r="E166" s="366"/>
      <c r="F166" s="366"/>
      <c r="G166" s="366"/>
      <c r="H166" s="598"/>
      <c r="I166" s="598"/>
      <c r="J166" s="366"/>
      <c r="K166" s="365"/>
      <c r="L166" s="35"/>
      <c r="M166" s="365"/>
      <c r="N166" s="587"/>
      <c r="O166" s="521"/>
      <c r="P166" s="521"/>
      <c r="Q166" s="365"/>
      <c r="R166" s="588"/>
      <c r="S166" s="521"/>
      <c r="T166" s="365"/>
      <c r="U166" s="365"/>
      <c r="V166" s="366"/>
      <c r="W166" s="365"/>
      <c r="X166" s="534" t="str">
        <f t="shared" si="8"/>
        <v/>
      </c>
      <c r="Y166" s="365"/>
      <c r="Z166" s="365"/>
      <c r="AA166" s="366"/>
      <c r="AB166" s="365"/>
      <c r="AC166" s="365"/>
      <c r="AD166" s="365" t="str">
        <f t="shared" si="11"/>
        <v/>
      </c>
      <c r="AE166" s="589"/>
      <c r="AF166" s="590"/>
      <c r="AG166" s="594"/>
      <c r="AH166" s="595"/>
      <c r="AI166" s="595"/>
      <c r="AJ166" s="595"/>
      <c r="AK166" s="596"/>
      <c r="AL166" s="596"/>
      <c r="AM166" s="596"/>
      <c r="AN166" s="596"/>
      <c r="AO166" s="596"/>
      <c r="AP166" s="596"/>
      <c r="AQ166" s="596"/>
      <c r="AR166" s="596"/>
      <c r="AS166" s="596"/>
      <c r="AT166" s="596"/>
      <c r="AU166" s="596"/>
      <c r="AV166" s="596"/>
      <c r="AW166" s="596"/>
      <c r="AX166" s="596"/>
      <c r="AY166" s="596"/>
      <c r="AZ166" s="596"/>
      <c r="BA166" s="596"/>
      <c r="BB166" s="596"/>
      <c r="BC166" s="596"/>
    </row>
    <row r="167" spans="1:55" s="10" customFormat="1" ht="27" customHeight="1" x14ac:dyDescent="0.2">
      <c r="A167" s="31"/>
      <c r="B167" s="366"/>
      <c r="C167" s="31" t="str">
        <f t="shared" si="9"/>
        <v/>
      </c>
      <c r="D167" s="620" t="str">
        <f t="shared" si="10"/>
        <v/>
      </c>
      <c r="E167" s="366"/>
      <c r="F167" s="366"/>
      <c r="G167" s="366"/>
      <c r="H167" s="598"/>
      <c r="I167" s="598"/>
      <c r="J167" s="366"/>
      <c r="K167" s="365"/>
      <c r="L167" s="35"/>
      <c r="M167" s="365"/>
      <c r="N167" s="587"/>
      <c r="O167" s="521"/>
      <c r="P167" s="521"/>
      <c r="Q167" s="365"/>
      <c r="R167" s="588"/>
      <c r="S167" s="521"/>
      <c r="T167" s="365"/>
      <c r="U167" s="365"/>
      <c r="V167" s="366"/>
      <c r="W167" s="365"/>
      <c r="X167" s="534" t="str">
        <f t="shared" si="8"/>
        <v/>
      </c>
      <c r="Y167" s="365"/>
      <c r="Z167" s="365"/>
      <c r="AA167" s="366"/>
      <c r="AB167" s="365"/>
      <c r="AC167" s="365"/>
      <c r="AD167" s="365" t="str">
        <f t="shared" si="11"/>
        <v/>
      </c>
      <c r="AE167" s="589"/>
      <c r="AF167" s="590"/>
      <c r="AG167" s="594"/>
      <c r="AH167" s="595"/>
      <c r="AI167" s="595"/>
      <c r="AJ167" s="595"/>
      <c r="AK167" s="596"/>
      <c r="AL167" s="596"/>
      <c r="AM167" s="596"/>
      <c r="AN167" s="596"/>
      <c r="AO167" s="596"/>
      <c r="AP167" s="596"/>
      <c r="AQ167" s="596"/>
      <c r="AR167" s="596"/>
      <c r="AS167" s="596"/>
      <c r="AT167" s="596"/>
      <c r="AU167" s="596"/>
      <c r="AV167" s="596"/>
      <c r="AW167" s="596"/>
      <c r="AX167" s="596"/>
      <c r="AY167" s="596"/>
      <c r="AZ167" s="596"/>
      <c r="BA167" s="596"/>
      <c r="BB167" s="596"/>
      <c r="BC167" s="596"/>
    </row>
    <row r="168" spans="1:55" s="10" customFormat="1" ht="27" customHeight="1" x14ac:dyDescent="0.2">
      <c r="A168" s="31"/>
      <c r="B168" s="366"/>
      <c r="C168" s="31" t="str">
        <f t="shared" si="9"/>
        <v/>
      </c>
      <c r="D168" s="620" t="str">
        <f t="shared" si="10"/>
        <v/>
      </c>
      <c r="E168" s="366"/>
      <c r="F168" s="366"/>
      <c r="G168" s="366"/>
      <c r="H168" s="598"/>
      <c r="I168" s="598"/>
      <c r="J168" s="366"/>
      <c r="K168" s="365"/>
      <c r="L168" s="35"/>
      <c r="M168" s="365"/>
      <c r="N168" s="587"/>
      <c r="O168" s="521"/>
      <c r="P168" s="521"/>
      <c r="Q168" s="365"/>
      <c r="R168" s="588"/>
      <c r="S168" s="521"/>
      <c r="T168" s="365"/>
      <c r="U168" s="365"/>
      <c r="V168" s="366"/>
      <c r="W168" s="365"/>
      <c r="X168" s="534" t="str">
        <f t="shared" si="8"/>
        <v/>
      </c>
      <c r="Y168" s="365"/>
      <c r="Z168" s="365"/>
      <c r="AA168" s="366"/>
      <c r="AB168" s="365"/>
      <c r="AC168" s="365"/>
      <c r="AD168" s="365" t="str">
        <f t="shared" si="11"/>
        <v/>
      </c>
      <c r="AE168" s="589"/>
      <c r="AF168" s="590"/>
      <c r="AG168" s="594"/>
      <c r="AH168" s="595"/>
      <c r="AI168" s="595"/>
      <c r="AJ168" s="595"/>
      <c r="AK168" s="596"/>
      <c r="AL168" s="596"/>
      <c r="AM168" s="596"/>
      <c r="AN168" s="596"/>
      <c r="AO168" s="596"/>
      <c r="AP168" s="596"/>
      <c r="AQ168" s="596"/>
      <c r="AR168" s="596"/>
      <c r="AS168" s="596"/>
      <c r="AT168" s="596"/>
      <c r="AU168" s="596"/>
      <c r="AV168" s="596"/>
      <c r="AW168" s="596"/>
      <c r="AX168" s="596"/>
      <c r="AY168" s="596"/>
      <c r="AZ168" s="596"/>
      <c r="BA168" s="596"/>
      <c r="BB168" s="596"/>
      <c r="BC168" s="596"/>
    </row>
    <row r="169" spans="1:55" s="10" customFormat="1" ht="27" customHeight="1" x14ac:dyDescent="0.2">
      <c r="A169" s="31"/>
      <c r="B169" s="366"/>
      <c r="C169" s="31" t="str">
        <f t="shared" si="9"/>
        <v/>
      </c>
      <c r="D169" s="620" t="str">
        <f t="shared" si="10"/>
        <v/>
      </c>
      <c r="E169" s="366"/>
      <c r="F169" s="366"/>
      <c r="G169" s="366"/>
      <c r="H169" s="598"/>
      <c r="I169" s="598"/>
      <c r="J169" s="366"/>
      <c r="K169" s="365"/>
      <c r="L169" s="35"/>
      <c r="M169" s="365"/>
      <c r="N169" s="587"/>
      <c r="O169" s="521"/>
      <c r="P169" s="521"/>
      <c r="Q169" s="365"/>
      <c r="R169" s="588"/>
      <c r="S169" s="521"/>
      <c r="T169" s="365"/>
      <c r="U169" s="365"/>
      <c r="V169" s="366"/>
      <c r="W169" s="365"/>
      <c r="X169" s="534" t="str">
        <f t="shared" si="8"/>
        <v/>
      </c>
      <c r="Y169" s="365"/>
      <c r="Z169" s="365"/>
      <c r="AA169" s="366"/>
      <c r="AB169" s="365"/>
      <c r="AC169" s="365"/>
      <c r="AD169" s="365" t="str">
        <f t="shared" si="11"/>
        <v/>
      </c>
      <c r="AE169" s="589"/>
      <c r="AF169" s="590"/>
      <c r="AG169" s="594"/>
      <c r="AH169" s="595"/>
      <c r="AI169" s="595"/>
      <c r="AJ169" s="595"/>
      <c r="AK169" s="596"/>
      <c r="AL169" s="596"/>
      <c r="AM169" s="596"/>
      <c r="AN169" s="596"/>
      <c r="AO169" s="596"/>
      <c r="AP169" s="596"/>
      <c r="AQ169" s="596"/>
      <c r="AR169" s="596"/>
      <c r="AS169" s="596"/>
      <c r="AT169" s="596"/>
      <c r="AU169" s="596"/>
      <c r="AV169" s="596"/>
      <c r="AW169" s="596"/>
      <c r="AX169" s="596"/>
      <c r="AY169" s="596"/>
      <c r="AZ169" s="596"/>
      <c r="BA169" s="596"/>
      <c r="BB169" s="596"/>
      <c r="BC169" s="596"/>
    </row>
    <row r="170" spans="1:55" s="10" customFormat="1" ht="27" customHeight="1" x14ac:dyDescent="0.2">
      <c r="A170" s="31"/>
      <c r="B170" s="366"/>
      <c r="C170" s="31" t="str">
        <f t="shared" si="9"/>
        <v/>
      </c>
      <c r="D170" s="620" t="str">
        <f t="shared" si="10"/>
        <v/>
      </c>
      <c r="E170" s="366"/>
      <c r="F170" s="366"/>
      <c r="G170" s="366"/>
      <c r="H170" s="598"/>
      <c r="I170" s="598"/>
      <c r="J170" s="366"/>
      <c r="K170" s="365"/>
      <c r="L170" s="35"/>
      <c r="M170" s="365"/>
      <c r="N170" s="587"/>
      <c r="O170" s="521"/>
      <c r="P170" s="521"/>
      <c r="Q170" s="365"/>
      <c r="R170" s="588"/>
      <c r="S170" s="521"/>
      <c r="T170" s="365"/>
      <c r="U170" s="365"/>
      <c r="V170" s="366"/>
      <c r="W170" s="365"/>
      <c r="X170" s="534" t="str">
        <f t="shared" si="8"/>
        <v/>
      </c>
      <c r="Y170" s="365"/>
      <c r="Z170" s="365"/>
      <c r="AA170" s="366"/>
      <c r="AB170" s="365"/>
      <c r="AC170" s="365"/>
      <c r="AD170" s="365" t="str">
        <f t="shared" si="11"/>
        <v/>
      </c>
      <c r="AE170" s="589"/>
      <c r="AF170" s="590"/>
      <c r="AG170" s="594"/>
      <c r="AH170" s="595"/>
      <c r="AI170" s="595"/>
      <c r="AJ170" s="595"/>
      <c r="AK170" s="596"/>
      <c r="AL170" s="596"/>
      <c r="AM170" s="596"/>
      <c r="AN170" s="596"/>
      <c r="AO170" s="596"/>
      <c r="AP170" s="596"/>
      <c r="AQ170" s="596"/>
      <c r="AR170" s="596"/>
      <c r="AS170" s="596"/>
      <c r="AT170" s="596"/>
      <c r="AU170" s="596"/>
      <c r="AV170" s="596"/>
      <c r="AW170" s="596"/>
      <c r="AX170" s="596"/>
      <c r="AY170" s="596"/>
      <c r="AZ170" s="596"/>
      <c r="BA170" s="596"/>
      <c r="BB170" s="596"/>
      <c r="BC170" s="596"/>
    </row>
    <row r="171" spans="1:55" s="10" customFormat="1" ht="27" customHeight="1" x14ac:dyDescent="0.2">
      <c r="A171" s="31"/>
      <c r="B171" s="366"/>
      <c r="C171" s="31" t="str">
        <f t="shared" si="9"/>
        <v/>
      </c>
      <c r="D171" s="620" t="str">
        <f t="shared" si="10"/>
        <v/>
      </c>
      <c r="E171" s="366"/>
      <c r="F171" s="366"/>
      <c r="G171" s="366"/>
      <c r="H171" s="598"/>
      <c r="I171" s="598"/>
      <c r="J171" s="366"/>
      <c r="K171" s="365"/>
      <c r="L171" s="35"/>
      <c r="M171" s="365"/>
      <c r="N171" s="587"/>
      <c r="O171" s="521"/>
      <c r="P171" s="521"/>
      <c r="Q171" s="365"/>
      <c r="R171" s="588"/>
      <c r="S171" s="521"/>
      <c r="T171" s="365"/>
      <c r="U171" s="365"/>
      <c r="V171" s="366"/>
      <c r="W171" s="365"/>
      <c r="X171" s="534" t="str">
        <f t="shared" si="8"/>
        <v/>
      </c>
      <c r="Y171" s="365"/>
      <c r="Z171" s="365"/>
      <c r="AA171" s="366"/>
      <c r="AB171" s="365"/>
      <c r="AC171" s="365"/>
      <c r="AD171" s="365" t="str">
        <f t="shared" si="11"/>
        <v/>
      </c>
      <c r="AE171" s="589"/>
      <c r="AF171" s="590"/>
      <c r="AG171" s="594"/>
      <c r="AH171" s="595"/>
      <c r="AI171" s="595"/>
      <c r="AJ171" s="595"/>
      <c r="AK171" s="596"/>
      <c r="AL171" s="596"/>
      <c r="AM171" s="596"/>
      <c r="AN171" s="596"/>
      <c r="AO171" s="596"/>
      <c r="AP171" s="596"/>
      <c r="AQ171" s="596"/>
      <c r="AR171" s="596"/>
      <c r="AS171" s="596"/>
      <c r="AT171" s="596"/>
      <c r="AU171" s="596"/>
      <c r="AV171" s="596"/>
      <c r="AW171" s="596"/>
      <c r="AX171" s="596"/>
      <c r="AY171" s="596"/>
      <c r="AZ171" s="596"/>
      <c r="BA171" s="596"/>
      <c r="BB171" s="596"/>
      <c r="BC171" s="596"/>
    </row>
    <row r="172" spans="1:55" s="10" customFormat="1" ht="27" customHeight="1" x14ac:dyDescent="0.2">
      <c r="A172" s="31"/>
      <c r="B172" s="366"/>
      <c r="C172" s="31" t="str">
        <f t="shared" si="9"/>
        <v/>
      </c>
      <c r="D172" s="620" t="str">
        <f t="shared" si="10"/>
        <v/>
      </c>
      <c r="E172" s="366"/>
      <c r="F172" s="366"/>
      <c r="G172" s="366"/>
      <c r="H172" s="598"/>
      <c r="I172" s="598"/>
      <c r="J172" s="366"/>
      <c r="K172" s="365"/>
      <c r="L172" s="35"/>
      <c r="M172" s="365"/>
      <c r="N172" s="587"/>
      <c r="O172" s="521"/>
      <c r="P172" s="521"/>
      <c r="Q172" s="365"/>
      <c r="R172" s="588"/>
      <c r="S172" s="521"/>
      <c r="T172" s="365"/>
      <c r="U172" s="365"/>
      <c r="V172" s="366"/>
      <c r="W172" s="365"/>
      <c r="X172" s="534" t="str">
        <f t="shared" si="8"/>
        <v/>
      </c>
      <c r="Y172" s="365"/>
      <c r="Z172" s="365"/>
      <c r="AA172" s="366"/>
      <c r="AB172" s="365"/>
      <c r="AC172" s="365"/>
      <c r="AD172" s="365" t="str">
        <f t="shared" si="11"/>
        <v/>
      </c>
      <c r="AE172" s="589"/>
      <c r="AF172" s="590"/>
      <c r="AG172" s="594"/>
      <c r="AH172" s="595"/>
      <c r="AI172" s="595"/>
      <c r="AJ172" s="595"/>
      <c r="AK172" s="596"/>
      <c r="AL172" s="596"/>
      <c r="AM172" s="596"/>
      <c r="AN172" s="596"/>
      <c r="AO172" s="596"/>
      <c r="AP172" s="596"/>
      <c r="AQ172" s="596"/>
      <c r="AR172" s="596"/>
      <c r="AS172" s="596"/>
      <c r="AT172" s="596"/>
      <c r="AU172" s="596"/>
      <c r="AV172" s="596"/>
      <c r="AW172" s="596"/>
      <c r="AX172" s="596"/>
      <c r="AY172" s="596"/>
      <c r="AZ172" s="596"/>
      <c r="BA172" s="596"/>
      <c r="BB172" s="596"/>
      <c r="BC172" s="596"/>
    </row>
    <row r="173" spans="1:55" s="10" customFormat="1" ht="27" customHeight="1" x14ac:dyDescent="0.2">
      <c r="A173" s="31"/>
      <c r="B173" s="366"/>
      <c r="C173" s="31" t="str">
        <f t="shared" si="9"/>
        <v/>
      </c>
      <c r="D173" s="620" t="str">
        <f t="shared" si="10"/>
        <v/>
      </c>
      <c r="E173" s="366"/>
      <c r="F173" s="366"/>
      <c r="G173" s="366"/>
      <c r="H173" s="598"/>
      <c r="I173" s="598"/>
      <c r="J173" s="366"/>
      <c r="K173" s="365"/>
      <c r="L173" s="35"/>
      <c r="M173" s="365"/>
      <c r="N173" s="587"/>
      <c r="O173" s="521"/>
      <c r="P173" s="521"/>
      <c r="Q173" s="365"/>
      <c r="R173" s="588"/>
      <c r="S173" s="521"/>
      <c r="T173" s="365"/>
      <c r="U173" s="365"/>
      <c r="V173" s="366"/>
      <c r="W173" s="365"/>
      <c r="X173" s="534" t="str">
        <f t="shared" si="8"/>
        <v/>
      </c>
      <c r="Y173" s="365"/>
      <c r="Z173" s="365"/>
      <c r="AA173" s="366"/>
      <c r="AB173" s="365"/>
      <c r="AC173" s="365"/>
      <c r="AD173" s="365" t="str">
        <f t="shared" si="11"/>
        <v/>
      </c>
      <c r="AE173" s="589"/>
      <c r="AF173" s="590"/>
      <c r="AG173" s="594"/>
      <c r="AH173" s="595"/>
      <c r="AI173" s="595"/>
      <c r="AJ173" s="595"/>
      <c r="AK173" s="596"/>
      <c r="AL173" s="596"/>
      <c r="AM173" s="596"/>
      <c r="AN173" s="596"/>
      <c r="AO173" s="596"/>
      <c r="AP173" s="596"/>
      <c r="AQ173" s="596"/>
      <c r="AR173" s="596"/>
      <c r="AS173" s="596"/>
      <c r="AT173" s="596"/>
      <c r="AU173" s="596"/>
      <c r="AV173" s="596"/>
      <c r="AW173" s="596"/>
      <c r="AX173" s="596"/>
      <c r="AY173" s="596"/>
      <c r="AZ173" s="596"/>
      <c r="BA173" s="596"/>
      <c r="BB173" s="596"/>
      <c r="BC173" s="596"/>
    </row>
    <row r="174" spans="1:55" s="10" customFormat="1" ht="27" customHeight="1" x14ac:dyDescent="0.2">
      <c r="A174" s="31"/>
      <c r="B174" s="366"/>
      <c r="C174" s="31" t="str">
        <f t="shared" si="9"/>
        <v/>
      </c>
      <c r="D174" s="620" t="str">
        <f t="shared" si="10"/>
        <v/>
      </c>
      <c r="E174" s="366"/>
      <c r="F174" s="366"/>
      <c r="G174" s="366"/>
      <c r="H174" s="598"/>
      <c r="I174" s="598"/>
      <c r="J174" s="366"/>
      <c r="K174" s="365"/>
      <c r="L174" s="35"/>
      <c r="M174" s="365"/>
      <c r="N174" s="587"/>
      <c r="O174" s="521"/>
      <c r="P174" s="521"/>
      <c r="Q174" s="365"/>
      <c r="R174" s="588"/>
      <c r="S174" s="521"/>
      <c r="T174" s="365"/>
      <c r="U174" s="365"/>
      <c r="V174" s="366"/>
      <c r="W174" s="365"/>
      <c r="X174" s="534" t="str">
        <f t="shared" si="8"/>
        <v/>
      </c>
      <c r="Y174" s="365"/>
      <c r="Z174" s="365"/>
      <c r="AA174" s="366"/>
      <c r="AB174" s="365"/>
      <c r="AC174" s="365"/>
      <c r="AD174" s="365" t="str">
        <f t="shared" si="11"/>
        <v/>
      </c>
      <c r="AE174" s="589"/>
      <c r="AF174" s="590"/>
      <c r="AG174" s="594"/>
      <c r="AH174" s="595"/>
      <c r="AI174" s="595"/>
      <c r="AJ174" s="595"/>
      <c r="AK174" s="596"/>
      <c r="AL174" s="596"/>
      <c r="AM174" s="596"/>
      <c r="AN174" s="596"/>
      <c r="AO174" s="596"/>
      <c r="AP174" s="596"/>
      <c r="AQ174" s="596"/>
      <c r="AR174" s="596"/>
      <c r="AS174" s="596"/>
      <c r="AT174" s="596"/>
      <c r="AU174" s="596"/>
      <c r="AV174" s="596"/>
      <c r="AW174" s="596"/>
      <c r="AX174" s="596"/>
      <c r="AY174" s="596"/>
      <c r="AZ174" s="596"/>
      <c r="BA174" s="596"/>
      <c r="BB174" s="596"/>
      <c r="BC174" s="596"/>
    </row>
    <row r="175" spans="1:55" s="10" customFormat="1" ht="27" customHeight="1" x14ac:dyDescent="0.2">
      <c r="A175" s="31"/>
      <c r="B175" s="366"/>
      <c r="C175" s="31" t="str">
        <f t="shared" si="9"/>
        <v/>
      </c>
      <c r="D175" s="620" t="str">
        <f t="shared" si="10"/>
        <v/>
      </c>
      <c r="E175" s="366"/>
      <c r="F175" s="366"/>
      <c r="G175" s="366"/>
      <c r="H175" s="598"/>
      <c r="I175" s="598"/>
      <c r="J175" s="366"/>
      <c r="K175" s="365"/>
      <c r="L175" s="35"/>
      <c r="M175" s="365"/>
      <c r="N175" s="587"/>
      <c r="O175" s="521"/>
      <c r="P175" s="521"/>
      <c r="Q175" s="365"/>
      <c r="R175" s="588"/>
      <c r="S175" s="521"/>
      <c r="T175" s="365"/>
      <c r="U175" s="365"/>
      <c r="V175" s="366"/>
      <c r="W175" s="365"/>
      <c r="X175" s="534" t="str">
        <f t="shared" si="8"/>
        <v/>
      </c>
      <c r="Y175" s="365"/>
      <c r="Z175" s="365"/>
      <c r="AA175" s="366"/>
      <c r="AB175" s="365"/>
      <c r="AC175" s="365"/>
      <c r="AD175" s="365" t="str">
        <f t="shared" si="11"/>
        <v/>
      </c>
      <c r="AE175" s="589"/>
      <c r="AF175" s="590"/>
      <c r="AG175" s="594"/>
      <c r="AH175" s="595"/>
      <c r="AI175" s="595"/>
      <c r="AJ175" s="595"/>
      <c r="AK175" s="596"/>
      <c r="AL175" s="596"/>
      <c r="AM175" s="596"/>
      <c r="AN175" s="596"/>
      <c r="AO175" s="596"/>
      <c r="AP175" s="596"/>
      <c r="AQ175" s="596"/>
      <c r="AR175" s="596"/>
      <c r="AS175" s="596"/>
      <c r="AT175" s="596"/>
      <c r="AU175" s="596"/>
      <c r="AV175" s="596"/>
      <c r="AW175" s="596"/>
      <c r="AX175" s="596"/>
      <c r="AY175" s="596"/>
      <c r="AZ175" s="596"/>
      <c r="BA175" s="596"/>
      <c r="BB175" s="596"/>
      <c r="BC175" s="596"/>
    </row>
    <row r="176" spans="1:55" s="10" customFormat="1" ht="27" customHeight="1" x14ac:dyDescent="0.2">
      <c r="A176" s="31"/>
      <c r="B176" s="366"/>
      <c r="C176" s="31" t="str">
        <f t="shared" si="9"/>
        <v/>
      </c>
      <c r="D176" s="620" t="str">
        <f t="shared" si="10"/>
        <v/>
      </c>
      <c r="E176" s="366"/>
      <c r="F176" s="366"/>
      <c r="G176" s="366"/>
      <c r="H176" s="598"/>
      <c r="I176" s="598"/>
      <c r="J176" s="366"/>
      <c r="K176" s="365"/>
      <c r="L176" s="35"/>
      <c r="M176" s="365"/>
      <c r="N176" s="587"/>
      <c r="O176" s="521"/>
      <c r="P176" s="521"/>
      <c r="Q176" s="365"/>
      <c r="R176" s="588"/>
      <c r="S176" s="521"/>
      <c r="T176" s="365"/>
      <c r="U176" s="365"/>
      <c r="V176" s="366"/>
      <c r="W176" s="365"/>
      <c r="X176" s="534" t="str">
        <f t="shared" si="8"/>
        <v/>
      </c>
      <c r="Y176" s="365"/>
      <c r="Z176" s="365"/>
      <c r="AA176" s="366"/>
      <c r="AB176" s="365"/>
      <c r="AC176" s="365"/>
      <c r="AD176" s="365" t="str">
        <f t="shared" si="11"/>
        <v/>
      </c>
      <c r="AE176" s="589"/>
      <c r="AF176" s="590"/>
      <c r="AG176" s="594"/>
      <c r="AH176" s="595"/>
      <c r="AI176" s="595"/>
      <c r="AJ176" s="595"/>
      <c r="AK176" s="596"/>
      <c r="AL176" s="596"/>
      <c r="AM176" s="596"/>
      <c r="AN176" s="596"/>
      <c r="AO176" s="596"/>
      <c r="AP176" s="596"/>
      <c r="AQ176" s="596"/>
      <c r="AR176" s="596"/>
      <c r="AS176" s="596"/>
      <c r="AT176" s="596"/>
      <c r="AU176" s="596"/>
      <c r="AV176" s="596"/>
      <c r="AW176" s="596"/>
      <c r="AX176" s="596"/>
      <c r="AY176" s="596"/>
      <c r="AZ176" s="596"/>
      <c r="BA176" s="596"/>
      <c r="BB176" s="596"/>
      <c r="BC176" s="596"/>
    </row>
    <row r="177" spans="1:55" s="10" customFormat="1" ht="27" customHeight="1" x14ac:dyDescent="0.2">
      <c r="A177" s="31"/>
      <c r="B177" s="366"/>
      <c r="C177" s="31" t="str">
        <f t="shared" si="9"/>
        <v/>
      </c>
      <c r="D177" s="620" t="str">
        <f t="shared" si="10"/>
        <v/>
      </c>
      <c r="E177" s="366"/>
      <c r="F177" s="366"/>
      <c r="G177" s="366"/>
      <c r="H177" s="598"/>
      <c r="I177" s="598"/>
      <c r="J177" s="366"/>
      <c r="K177" s="365"/>
      <c r="L177" s="35"/>
      <c r="M177" s="365"/>
      <c r="N177" s="587"/>
      <c r="O177" s="521"/>
      <c r="P177" s="521"/>
      <c r="Q177" s="365"/>
      <c r="R177" s="588"/>
      <c r="S177" s="521"/>
      <c r="T177" s="365"/>
      <c r="U177" s="365"/>
      <c r="V177" s="366"/>
      <c r="W177" s="365"/>
      <c r="X177" s="534" t="str">
        <f t="shared" si="8"/>
        <v/>
      </c>
      <c r="Y177" s="365"/>
      <c r="Z177" s="365"/>
      <c r="AA177" s="366"/>
      <c r="AB177" s="365"/>
      <c r="AC177" s="365"/>
      <c r="AD177" s="365" t="str">
        <f t="shared" si="11"/>
        <v/>
      </c>
      <c r="AE177" s="589"/>
      <c r="AF177" s="590"/>
      <c r="AG177" s="594"/>
      <c r="AH177" s="595"/>
      <c r="AI177" s="595"/>
      <c r="AJ177" s="595"/>
      <c r="AK177" s="596"/>
      <c r="AL177" s="596"/>
      <c r="AM177" s="596"/>
      <c r="AN177" s="596"/>
      <c r="AO177" s="596"/>
      <c r="AP177" s="596"/>
      <c r="AQ177" s="596"/>
      <c r="AR177" s="596"/>
      <c r="AS177" s="596"/>
      <c r="AT177" s="596"/>
      <c r="AU177" s="596"/>
      <c r="AV177" s="596"/>
      <c r="AW177" s="596"/>
      <c r="AX177" s="596"/>
      <c r="AY177" s="596"/>
      <c r="AZ177" s="596"/>
      <c r="BA177" s="596"/>
      <c r="BB177" s="596"/>
      <c r="BC177" s="596"/>
    </row>
    <row r="178" spans="1:55" s="10" customFormat="1" ht="27" customHeight="1" x14ac:dyDescent="0.2">
      <c r="A178" s="31"/>
      <c r="B178" s="366"/>
      <c r="C178" s="31" t="str">
        <f t="shared" si="9"/>
        <v/>
      </c>
      <c r="D178" s="620" t="str">
        <f t="shared" si="10"/>
        <v/>
      </c>
      <c r="E178" s="366"/>
      <c r="F178" s="366"/>
      <c r="G178" s="366"/>
      <c r="H178" s="598"/>
      <c r="I178" s="598"/>
      <c r="J178" s="366"/>
      <c r="K178" s="365"/>
      <c r="L178" s="35"/>
      <c r="M178" s="365"/>
      <c r="N178" s="587"/>
      <c r="O178" s="521"/>
      <c r="P178" s="521"/>
      <c r="Q178" s="365"/>
      <c r="R178" s="588"/>
      <c r="S178" s="521"/>
      <c r="T178" s="365"/>
      <c r="U178" s="365"/>
      <c r="V178" s="366"/>
      <c r="W178" s="365"/>
      <c r="X178" s="534" t="str">
        <f t="shared" si="8"/>
        <v/>
      </c>
      <c r="Y178" s="365"/>
      <c r="Z178" s="365"/>
      <c r="AA178" s="366"/>
      <c r="AB178" s="365"/>
      <c r="AC178" s="365"/>
      <c r="AD178" s="365" t="str">
        <f t="shared" si="11"/>
        <v/>
      </c>
      <c r="AE178" s="589"/>
      <c r="AF178" s="590"/>
      <c r="AG178" s="594"/>
      <c r="AH178" s="595"/>
      <c r="AI178" s="595"/>
      <c r="AJ178" s="595"/>
      <c r="AK178" s="596"/>
      <c r="AL178" s="596"/>
      <c r="AM178" s="596"/>
      <c r="AN178" s="596"/>
      <c r="AO178" s="596"/>
      <c r="AP178" s="596"/>
      <c r="AQ178" s="596"/>
      <c r="AR178" s="596"/>
      <c r="AS178" s="596"/>
      <c r="AT178" s="596"/>
      <c r="AU178" s="596"/>
      <c r="AV178" s="596"/>
      <c r="AW178" s="596"/>
      <c r="AX178" s="596"/>
      <c r="AY178" s="596"/>
      <c r="AZ178" s="596"/>
      <c r="BA178" s="596"/>
      <c r="BB178" s="596"/>
      <c r="BC178" s="596"/>
    </row>
    <row r="179" spans="1:55" s="10" customFormat="1" ht="27" customHeight="1" x14ac:dyDescent="0.2">
      <c r="A179" s="31"/>
      <c r="B179" s="366"/>
      <c r="C179" s="31" t="str">
        <f t="shared" si="9"/>
        <v/>
      </c>
      <c r="D179" s="620" t="str">
        <f t="shared" si="10"/>
        <v/>
      </c>
      <c r="E179" s="366"/>
      <c r="F179" s="366"/>
      <c r="G179" s="366"/>
      <c r="H179" s="598"/>
      <c r="I179" s="598"/>
      <c r="J179" s="366"/>
      <c r="K179" s="365"/>
      <c r="L179" s="35"/>
      <c r="M179" s="365"/>
      <c r="N179" s="587"/>
      <c r="O179" s="521"/>
      <c r="P179" s="521"/>
      <c r="Q179" s="365"/>
      <c r="R179" s="588"/>
      <c r="S179" s="521"/>
      <c r="T179" s="365"/>
      <c r="U179" s="365"/>
      <c r="V179" s="366"/>
      <c r="W179" s="365"/>
      <c r="X179" s="534" t="str">
        <f t="shared" si="8"/>
        <v/>
      </c>
      <c r="Y179" s="365"/>
      <c r="Z179" s="365"/>
      <c r="AA179" s="366"/>
      <c r="AB179" s="365"/>
      <c r="AC179" s="365"/>
      <c r="AD179" s="365" t="str">
        <f t="shared" si="11"/>
        <v/>
      </c>
      <c r="AE179" s="589"/>
      <c r="AF179" s="590"/>
      <c r="AG179" s="594"/>
      <c r="AH179" s="595"/>
      <c r="AI179" s="595"/>
      <c r="AJ179" s="595"/>
      <c r="AK179" s="596"/>
      <c r="AL179" s="596"/>
      <c r="AM179" s="596"/>
      <c r="AN179" s="596"/>
      <c r="AO179" s="596"/>
      <c r="AP179" s="596"/>
      <c r="AQ179" s="596"/>
      <c r="AR179" s="596"/>
      <c r="AS179" s="596"/>
      <c r="AT179" s="596"/>
      <c r="AU179" s="596"/>
      <c r="AV179" s="596"/>
      <c r="AW179" s="596"/>
      <c r="AX179" s="596"/>
      <c r="AY179" s="596"/>
      <c r="AZ179" s="596"/>
      <c r="BA179" s="596"/>
      <c r="BB179" s="596"/>
      <c r="BC179" s="596"/>
    </row>
    <row r="180" spans="1:55" s="10" customFormat="1" ht="27" customHeight="1" x14ac:dyDescent="0.2">
      <c r="A180" s="31"/>
      <c r="B180" s="366"/>
      <c r="C180" s="31" t="str">
        <f t="shared" si="9"/>
        <v/>
      </c>
      <c r="D180" s="620" t="str">
        <f t="shared" si="10"/>
        <v/>
      </c>
      <c r="E180" s="366"/>
      <c r="F180" s="366"/>
      <c r="G180" s="366"/>
      <c r="H180" s="598"/>
      <c r="I180" s="598"/>
      <c r="J180" s="366"/>
      <c r="K180" s="365"/>
      <c r="L180" s="35"/>
      <c r="M180" s="365"/>
      <c r="N180" s="587"/>
      <c r="O180" s="521"/>
      <c r="P180" s="521"/>
      <c r="Q180" s="365"/>
      <c r="R180" s="588"/>
      <c r="S180" s="521"/>
      <c r="T180" s="365"/>
      <c r="U180" s="365"/>
      <c r="V180" s="366"/>
      <c r="W180" s="365"/>
      <c r="X180" s="534" t="str">
        <f t="shared" si="8"/>
        <v/>
      </c>
      <c r="Y180" s="365"/>
      <c r="Z180" s="365"/>
      <c r="AA180" s="366"/>
      <c r="AB180" s="365"/>
      <c r="AC180" s="365"/>
      <c r="AD180" s="365" t="str">
        <f t="shared" si="11"/>
        <v/>
      </c>
      <c r="AE180" s="589"/>
      <c r="AF180" s="590"/>
      <c r="AG180" s="594"/>
      <c r="AH180" s="595"/>
      <c r="AI180" s="595"/>
      <c r="AJ180" s="595"/>
      <c r="AK180" s="596"/>
      <c r="AL180" s="596"/>
      <c r="AM180" s="596"/>
      <c r="AN180" s="596"/>
      <c r="AO180" s="596"/>
      <c r="AP180" s="596"/>
      <c r="AQ180" s="596"/>
      <c r="AR180" s="596"/>
      <c r="AS180" s="596"/>
      <c r="AT180" s="596"/>
      <c r="AU180" s="596"/>
      <c r="AV180" s="596"/>
      <c r="AW180" s="596"/>
      <c r="AX180" s="596"/>
      <c r="AY180" s="596"/>
      <c r="AZ180" s="596"/>
      <c r="BA180" s="596"/>
      <c r="BB180" s="596"/>
      <c r="BC180" s="596"/>
    </row>
    <row r="181" spans="1:55" s="10" customFormat="1" ht="27" customHeight="1" x14ac:dyDescent="0.2">
      <c r="A181" s="31"/>
      <c r="B181" s="366"/>
      <c r="C181" s="31" t="str">
        <f t="shared" si="9"/>
        <v/>
      </c>
      <c r="D181" s="620" t="str">
        <f t="shared" si="10"/>
        <v/>
      </c>
      <c r="E181" s="366"/>
      <c r="F181" s="366"/>
      <c r="G181" s="366"/>
      <c r="H181" s="598"/>
      <c r="I181" s="598"/>
      <c r="J181" s="366"/>
      <c r="K181" s="365"/>
      <c r="L181" s="35"/>
      <c r="M181" s="365"/>
      <c r="N181" s="587"/>
      <c r="O181" s="521"/>
      <c r="P181" s="521"/>
      <c r="Q181" s="365"/>
      <c r="R181" s="588"/>
      <c r="S181" s="521"/>
      <c r="T181" s="365"/>
      <c r="U181" s="365"/>
      <c r="V181" s="366"/>
      <c r="W181" s="365"/>
      <c r="X181" s="534" t="str">
        <f t="shared" si="8"/>
        <v/>
      </c>
      <c r="Y181" s="365"/>
      <c r="Z181" s="365"/>
      <c r="AA181" s="366"/>
      <c r="AB181" s="365"/>
      <c r="AC181" s="365"/>
      <c r="AD181" s="365" t="str">
        <f t="shared" si="11"/>
        <v/>
      </c>
      <c r="AE181" s="589"/>
      <c r="AF181" s="590"/>
      <c r="AG181" s="594"/>
      <c r="AH181" s="595"/>
      <c r="AI181" s="595"/>
      <c r="AJ181" s="595"/>
      <c r="AK181" s="596"/>
      <c r="AL181" s="596"/>
      <c r="AM181" s="596"/>
      <c r="AN181" s="596"/>
      <c r="AO181" s="596"/>
      <c r="AP181" s="596"/>
      <c r="AQ181" s="596"/>
      <c r="AR181" s="596"/>
      <c r="AS181" s="596"/>
      <c r="AT181" s="596"/>
      <c r="AU181" s="596"/>
      <c r="AV181" s="596"/>
      <c r="AW181" s="596"/>
      <c r="AX181" s="596"/>
      <c r="AY181" s="596"/>
      <c r="AZ181" s="596"/>
      <c r="BA181" s="596"/>
      <c r="BB181" s="596"/>
      <c r="BC181" s="596"/>
    </row>
    <row r="182" spans="1:55" s="10" customFormat="1" ht="27" customHeight="1" x14ac:dyDescent="0.2">
      <c r="A182" s="31"/>
      <c r="B182" s="366"/>
      <c r="C182" s="31" t="str">
        <f t="shared" si="9"/>
        <v/>
      </c>
      <c r="D182" s="620" t="str">
        <f t="shared" si="10"/>
        <v/>
      </c>
      <c r="E182" s="366"/>
      <c r="F182" s="366"/>
      <c r="G182" s="366"/>
      <c r="H182" s="598"/>
      <c r="I182" s="598"/>
      <c r="J182" s="366"/>
      <c r="K182" s="365"/>
      <c r="L182" s="35"/>
      <c r="M182" s="365"/>
      <c r="N182" s="587"/>
      <c r="O182" s="521"/>
      <c r="P182" s="521"/>
      <c r="Q182" s="365"/>
      <c r="R182" s="588"/>
      <c r="S182" s="521"/>
      <c r="T182" s="365"/>
      <c r="U182" s="365"/>
      <c r="V182" s="366"/>
      <c r="W182" s="365"/>
      <c r="X182" s="534" t="str">
        <f t="shared" si="8"/>
        <v/>
      </c>
      <c r="Y182" s="365"/>
      <c r="Z182" s="365"/>
      <c r="AA182" s="366"/>
      <c r="AB182" s="365"/>
      <c r="AC182" s="365"/>
      <c r="AD182" s="365" t="str">
        <f t="shared" si="11"/>
        <v/>
      </c>
      <c r="AE182" s="589"/>
      <c r="AF182" s="590"/>
      <c r="AG182" s="594"/>
      <c r="AH182" s="595"/>
      <c r="AI182" s="595"/>
      <c r="AJ182" s="595"/>
      <c r="AK182" s="596"/>
      <c r="AL182" s="596"/>
      <c r="AM182" s="596"/>
      <c r="AN182" s="596"/>
      <c r="AO182" s="596"/>
      <c r="AP182" s="596"/>
      <c r="AQ182" s="596"/>
      <c r="AR182" s="596"/>
      <c r="AS182" s="596"/>
      <c r="AT182" s="596"/>
      <c r="AU182" s="596"/>
      <c r="AV182" s="596"/>
      <c r="AW182" s="596"/>
      <c r="AX182" s="596"/>
      <c r="AY182" s="596"/>
      <c r="AZ182" s="596"/>
      <c r="BA182" s="596"/>
      <c r="BB182" s="596"/>
      <c r="BC182" s="596"/>
    </row>
    <row r="183" spans="1:55" s="10" customFormat="1" ht="27" customHeight="1" x14ac:dyDescent="0.2">
      <c r="A183" s="31"/>
      <c r="B183" s="366"/>
      <c r="C183" s="31" t="str">
        <f t="shared" si="9"/>
        <v/>
      </c>
      <c r="D183" s="620" t="str">
        <f t="shared" si="10"/>
        <v/>
      </c>
      <c r="E183" s="366"/>
      <c r="F183" s="366"/>
      <c r="G183" s="366"/>
      <c r="H183" s="598"/>
      <c r="I183" s="598"/>
      <c r="J183" s="366"/>
      <c r="K183" s="365"/>
      <c r="L183" s="35"/>
      <c r="M183" s="365"/>
      <c r="N183" s="587"/>
      <c r="O183" s="521"/>
      <c r="P183" s="521"/>
      <c r="Q183" s="365"/>
      <c r="R183" s="588"/>
      <c r="S183" s="521"/>
      <c r="T183" s="365"/>
      <c r="U183" s="365"/>
      <c r="V183" s="366"/>
      <c r="W183" s="365"/>
      <c r="X183" s="534" t="str">
        <f t="shared" si="8"/>
        <v/>
      </c>
      <c r="Y183" s="365"/>
      <c r="Z183" s="365"/>
      <c r="AA183" s="366"/>
      <c r="AB183" s="365"/>
      <c r="AC183" s="365"/>
      <c r="AD183" s="365" t="str">
        <f t="shared" si="11"/>
        <v/>
      </c>
      <c r="AE183" s="589"/>
      <c r="AF183" s="590"/>
      <c r="AG183" s="594"/>
      <c r="AH183" s="595"/>
      <c r="AI183" s="595"/>
      <c r="AJ183" s="595"/>
      <c r="AK183" s="596"/>
      <c r="AL183" s="596"/>
      <c r="AM183" s="596"/>
      <c r="AN183" s="596"/>
      <c r="AO183" s="596"/>
      <c r="AP183" s="596"/>
      <c r="AQ183" s="596"/>
      <c r="AR183" s="596"/>
      <c r="AS183" s="596"/>
      <c r="AT183" s="596"/>
      <c r="AU183" s="596"/>
      <c r="AV183" s="596"/>
      <c r="AW183" s="596"/>
      <c r="AX183" s="596"/>
      <c r="AY183" s="596"/>
      <c r="AZ183" s="596"/>
      <c r="BA183" s="596"/>
      <c r="BB183" s="596"/>
      <c r="BC183" s="596"/>
    </row>
    <row r="184" spans="1:55" s="10" customFormat="1" ht="27" customHeight="1" x14ac:dyDescent="0.2">
      <c r="A184" s="31"/>
      <c r="B184" s="366"/>
      <c r="C184" s="31" t="str">
        <f t="shared" si="9"/>
        <v/>
      </c>
      <c r="D184" s="620" t="str">
        <f t="shared" si="10"/>
        <v/>
      </c>
      <c r="E184" s="366"/>
      <c r="F184" s="366"/>
      <c r="G184" s="366"/>
      <c r="H184" s="598"/>
      <c r="I184" s="598"/>
      <c r="J184" s="366"/>
      <c r="K184" s="365"/>
      <c r="L184" s="35"/>
      <c r="M184" s="365"/>
      <c r="N184" s="587"/>
      <c r="O184" s="521"/>
      <c r="P184" s="521"/>
      <c r="Q184" s="365"/>
      <c r="R184" s="588"/>
      <c r="S184" s="521"/>
      <c r="T184" s="365"/>
      <c r="U184" s="365"/>
      <c r="V184" s="366"/>
      <c r="W184" s="365"/>
      <c r="X184" s="534" t="str">
        <f t="shared" si="8"/>
        <v/>
      </c>
      <c r="Y184" s="365"/>
      <c r="Z184" s="365"/>
      <c r="AA184" s="366"/>
      <c r="AB184" s="365"/>
      <c r="AC184" s="365"/>
      <c r="AD184" s="365" t="str">
        <f t="shared" si="11"/>
        <v/>
      </c>
      <c r="AE184" s="589"/>
      <c r="AF184" s="590"/>
      <c r="AG184" s="594"/>
      <c r="AH184" s="595"/>
      <c r="AI184" s="595"/>
      <c r="AJ184" s="595"/>
      <c r="AK184" s="596"/>
      <c r="AL184" s="596"/>
      <c r="AM184" s="596"/>
      <c r="AN184" s="596"/>
      <c r="AO184" s="596"/>
      <c r="AP184" s="596"/>
      <c r="AQ184" s="596"/>
      <c r="AR184" s="596"/>
      <c r="AS184" s="596"/>
      <c r="AT184" s="596"/>
      <c r="AU184" s="596"/>
      <c r="AV184" s="596"/>
      <c r="AW184" s="596"/>
      <c r="AX184" s="596"/>
      <c r="AY184" s="596"/>
      <c r="AZ184" s="596"/>
      <c r="BA184" s="596"/>
      <c r="BB184" s="596"/>
      <c r="BC184" s="596"/>
    </row>
    <row r="185" spans="1:55" s="10" customFormat="1" ht="27" customHeight="1" x14ac:dyDescent="0.2">
      <c r="A185" s="31"/>
      <c r="B185" s="366"/>
      <c r="C185" s="31" t="str">
        <f t="shared" si="9"/>
        <v/>
      </c>
      <c r="D185" s="620" t="str">
        <f t="shared" si="10"/>
        <v/>
      </c>
      <c r="E185" s="366"/>
      <c r="F185" s="366"/>
      <c r="G185" s="366"/>
      <c r="H185" s="598"/>
      <c r="I185" s="598"/>
      <c r="J185" s="366"/>
      <c r="K185" s="365"/>
      <c r="L185" s="35"/>
      <c r="M185" s="365"/>
      <c r="N185" s="587"/>
      <c r="O185" s="521"/>
      <c r="P185" s="521"/>
      <c r="Q185" s="365"/>
      <c r="R185" s="588"/>
      <c r="S185" s="521"/>
      <c r="T185" s="365"/>
      <c r="U185" s="365"/>
      <c r="V185" s="366"/>
      <c r="W185" s="365"/>
      <c r="X185" s="534" t="str">
        <f t="shared" si="8"/>
        <v/>
      </c>
      <c r="Y185" s="365"/>
      <c r="Z185" s="365"/>
      <c r="AA185" s="366"/>
      <c r="AB185" s="365"/>
      <c r="AC185" s="365"/>
      <c r="AD185" s="365" t="str">
        <f t="shared" si="11"/>
        <v/>
      </c>
      <c r="AE185" s="589"/>
      <c r="AF185" s="590"/>
      <c r="AG185" s="594"/>
      <c r="AH185" s="595"/>
      <c r="AI185" s="595"/>
      <c r="AJ185" s="595"/>
      <c r="AK185" s="596"/>
      <c r="AL185" s="596"/>
      <c r="AM185" s="596"/>
      <c r="AN185" s="596"/>
      <c r="AO185" s="596"/>
      <c r="AP185" s="596"/>
      <c r="AQ185" s="596"/>
      <c r="AR185" s="596"/>
      <c r="AS185" s="596"/>
      <c r="AT185" s="596"/>
      <c r="AU185" s="596"/>
      <c r="AV185" s="596"/>
      <c r="AW185" s="596"/>
      <c r="AX185" s="596"/>
      <c r="AY185" s="596"/>
      <c r="AZ185" s="596"/>
      <c r="BA185" s="596"/>
      <c r="BB185" s="596"/>
      <c r="BC185" s="596"/>
    </row>
    <row r="186" spans="1:55" s="10" customFormat="1" ht="27" customHeight="1" x14ac:dyDescent="0.2">
      <c r="A186" s="31"/>
      <c r="B186" s="366"/>
      <c r="C186" s="31" t="str">
        <f t="shared" si="9"/>
        <v/>
      </c>
      <c r="D186" s="620" t="str">
        <f t="shared" si="10"/>
        <v/>
      </c>
      <c r="E186" s="366"/>
      <c r="F186" s="366"/>
      <c r="G186" s="366"/>
      <c r="H186" s="598"/>
      <c r="I186" s="598"/>
      <c r="J186" s="366"/>
      <c r="K186" s="365"/>
      <c r="L186" s="35"/>
      <c r="M186" s="365"/>
      <c r="N186" s="587"/>
      <c r="O186" s="521"/>
      <c r="P186" s="521"/>
      <c r="Q186" s="365"/>
      <c r="R186" s="588"/>
      <c r="S186" s="521"/>
      <c r="T186" s="365"/>
      <c r="U186" s="365"/>
      <c r="V186" s="366"/>
      <c r="W186" s="365"/>
      <c r="X186" s="534" t="str">
        <f t="shared" si="8"/>
        <v/>
      </c>
      <c r="Y186" s="365"/>
      <c r="Z186" s="365"/>
      <c r="AA186" s="366"/>
      <c r="AB186" s="365"/>
      <c r="AC186" s="365"/>
      <c r="AD186" s="365" t="str">
        <f t="shared" si="11"/>
        <v/>
      </c>
      <c r="AE186" s="589"/>
      <c r="AF186" s="590"/>
      <c r="AG186" s="594"/>
      <c r="AH186" s="595"/>
      <c r="AI186" s="595"/>
      <c r="AJ186" s="595"/>
      <c r="AK186" s="596"/>
      <c r="AL186" s="596"/>
      <c r="AM186" s="596"/>
      <c r="AN186" s="596"/>
      <c r="AO186" s="596"/>
      <c r="AP186" s="596"/>
      <c r="AQ186" s="596"/>
      <c r="AR186" s="596"/>
      <c r="AS186" s="596"/>
      <c r="AT186" s="596"/>
      <c r="AU186" s="596"/>
      <c r="AV186" s="596"/>
      <c r="AW186" s="596"/>
      <c r="AX186" s="596"/>
      <c r="AY186" s="596"/>
      <c r="AZ186" s="596"/>
      <c r="BA186" s="596"/>
      <c r="BB186" s="596"/>
      <c r="BC186" s="596"/>
    </row>
    <row r="187" spans="1:55" s="10" customFormat="1" ht="27" customHeight="1" x14ac:dyDescent="0.2">
      <c r="A187" s="31"/>
      <c r="B187" s="366"/>
      <c r="C187" s="31" t="str">
        <f t="shared" si="9"/>
        <v/>
      </c>
      <c r="D187" s="620" t="str">
        <f t="shared" si="10"/>
        <v/>
      </c>
      <c r="E187" s="366"/>
      <c r="F187" s="366"/>
      <c r="G187" s="366"/>
      <c r="H187" s="598"/>
      <c r="I187" s="598"/>
      <c r="J187" s="366"/>
      <c r="K187" s="365"/>
      <c r="L187" s="35"/>
      <c r="M187" s="365"/>
      <c r="N187" s="587"/>
      <c r="O187" s="521"/>
      <c r="P187" s="521"/>
      <c r="Q187" s="365"/>
      <c r="R187" s="588"/>
      <c r="S187" s="521"/>
      <c r="T187" s="365"/>
      <c r="U187" s="365"/>
      <c r="V187" s="366"/>
      <c r="W187" s="365"/>
      <c r="X187" s="534" t="str">
        <f t="shared" si="8"/>
        <v/>
      </c>
      <c r="Y187" s="365"/>
      <c r="Z187" s="365"/>
      <c r="AA187" s="366"/>
      <c r="AB187" s="365"/>
      <c r="AC187" s="365"/>
      <c r="AD187" s="365" t="str">
        <f t="shared" si="11"/>
        <v/>
      </c>
      <c r="AE187" s="589"/>
      <c r="AF187" s="590"/>
      <c r="AG187" s="594"/>
      <c r="AH187" s="595"/>
      <c r="AI187" s="595"/>
      <c r="AJ187" s="595"/>
      <c r="AK187" s="596"/>
      <c r="AL187" s="596"/>
      <c r="AM187" s="596"/>
      <c r="AN187" s="596"/>
      <c r="AO187" s="596"/>
      <c r="AP187" s="596"/>
      <c r="AQ187" s="596"/>
      <c r="AR187" s="596"/>
      <c r="AS187" s="596"/>
      <c r="AT187" s="596"/>
      <c r="AU187" s="596"/>
      <c r="AV187" s="596"/>
      <c r="AW187" s="596"/>
      <c r="AX187" s="596"/>
      <c r="AY187" s="596"/>
      <c r="AZ187" s="596"/>
      <c r="BA187" s="596"/>
      <c r="BB187" s="596"/>
      <c r="BC187" s="596"/>
    </row>
    <row r="188" spans="1:55" s="10" customFormat="1" ht="27" customHeight="1" x14ac:dyDescent="0.2">
      <c r="A188" s="31"/>
      <c r="B188" s="366"/>
      <c r="C188" s="31" t="str">
        <f t="shared" si="9"/>
        <v/>
      </c>
      <c r="D188" s="620" t="str">
        <f t="shared" si="10"/>
        <v/>
      </c>
      <c r="E188" s="366"/>
      <c r="F188" s="366"/>
      <c r="G188" s="366"/>
      <c r="H188" s="598"/>
      <c r="I188" s="598"/>
      <c r="J188" s="366"/>
      <c r="K188" s="365"/>
      <c r="L188" s="35"/>
      <c r="M188" s="365"/>
      <c r="N188" s="587"/>
      <c r="O188" s="521"/>
      <c r="P188" s="521"/>
      <c r="Q188" s="365"/>
      <c r="R188" s="588"/>
      <c r="S188" s="521"/>
      <c r="T188" s="365"/>
      <c r="U188" s="365"/>
      <c r="V188" s="366"/>
      <c r="W188" s="365"/>
      <c r="X188" s="534" t="str">
        <f t="shared" si="8"/>
        <v/>
      </c>
      <c r="Y188" s="365"/>
      <c r="Z188" s="365"/>
      <c r="AA188" s="366"/>
      <c r="AB188" s="365"/>
      <c r="AC188" s="365"/>
      <c r="AD188" s="365" t="str">
        <f t="shared" si="11"/>
        <v/>
      </c>
      <c r="AE188" s="589"/>
      <c r="AF188" s="590"/>
      <c r="AG188" s="594"/>
      <c r="AH188" s="595"/>
      <c r="AI188" s="595"/>
      <c r="AJ188" s="595"/>
      <c r="AK188" s="596"/>
      <c r="AL188" s="596"/>
      <c r="AM188" s="596"/>
      <c r="AN188" s="596"/>
      <c r="AO188" s="596"/>
      <c r="AP188" s="596"/>
      <c r="AQ188" s="596"/>
      <c r="AR188" s="596"/>
      <c r="AS188" s="596"/>
      <c r="AT188" s="596"/>
      <c r="AU188" s="596"/>
      <c r="AV188" s="596"/>
      <c r="AW188" s="596"/>
      <c r="AX188" s="596"/>
      <c r="AY188" s="596"/>
      <c r="AZ188" s="596"/>
      <c r="BA188" s="596"/>
      <c r="BB188" s="596"/>
      <c r="BC188" s="596"/>
    </row>
    <row r="189" spans="1:55" s="10" customFormat="1" ht="27" customHeight="1" x14ac:dyDescent="0.2">
      <c r="A189" s="31"/>
      <c r="B189" s="366"/>
      <c r="C189" s="31" t="str">
        <f t="shared" si="9"/>
        <v/>
      </c>
      <c r="D189" s="620" t="str">
        <f t="shared" si="10"/>
        <v/>
      </c>
      <c r="E189" s="366"/>
      <c r="F189" s="366"/>
      <c r="G189" s="366"/>
      <c r="H189" s="598"/>
      <c r="I189" s="598"/>
      <c r="J189" s="366"/>
      <c r="K189" s="365"/>
      <c r="L189" s="35"/>
      <c r="M189" s="365"/>
      <c r="N189" s="587"/>
      <c r="O189" s="521"/>
      <c r="P189" s="521"/>
      <c r="Q189" s="365"/>
      <c r="R189" s="588"/>
      <c r="S189" s="521"/>
      <c r="T189" s="365"/>
      <c r="U189" s="365"/>
      <c r="V189" s="366"/>
      <c r="W189" s="365"/>
      <c r="X189" s="534" t="str">
        <f t="shared" si="8"/>
        <v/>
      </c>
      <c r="Y189" s="365"/>
      <c r="Z189" s="365"/>
      <c r="AA189" s="366"/>
      <c r="AB189" s="365"/>
      <c r="AC189" s="365"/>
      <c r="AD189" s="365" t="str">
        <f t="shared" si="11"/>
        <v/>
      </c>
      <c r="AE189" s="589"/>
      <c r="AF189" s="590"/>
      <c r="AG189" s="594"/>
      <c r="AH189" s="595"/>
      <c r="AI189" s="595"/>
      <c r="AJ189" s="595"/>
      <c r="AK189" s="596"/>
      <c r="AL189" s="596"/>
      <c r="AM189" s="596"/>
      <c r="AN189" s="596"/>
      <c r="AO189" s="596"/>
      <c r="AP189" s="596"/>
      <c r="AQ189" s="596"/>
      <c r="AR189" s="596"/>
      <c r="AS189" s="596"/>
      <c r="AT189" s="596"/>
      <c r="AU189" s="596"/>
      <c r="AV189" s="596"/>
      <c r="AW189" s="596"/>
      <c r="AX189" s="596"/>
      <c r="AY189" s="596"/>
      <c r="AZ189" s="596"/>
      <c r="BA189" s="596"/>
      <c r="BB189" s="596"/>
      <c r="BC189" s="596"/>
    </row>
    <row r="190" spans="1:55" s="10" customFormat="1" ht="27" customHeight="1" x14ac:dyDescent="0.2">
      <c r="A190" s="31"/>
      <c r="B190" s="366"/>
      <c r="C190" s="31" t="str">
        <f t="shared" si="9"/>
        <v/>
      </c>
      <c r="D190" s="620" t="str">
        <f t="shared" si="10"/>
        <v/>
      </c>
      <c r="E190" s="366"/>
      <c r="F190" s="366"/>
      <c r="G190" s="366"/>
      <c r="H190" s="598"/>
      <c r="I190" s="598"/>
      <c r="J190" s="366"/>
      <c r="K190" s="365"/>
      <c r="L190" s="35"/>
      <c r="M190" s="365"/>
      <c r="N190" s="587"/>
      <c r="O190" s="521"/>
      <c r="P190" s="521"/>
      <c r="Q190" s="365"/>
      <c r="R190" s="588"/>
      <c r="S190" s="521"/>
      <c r="T190" s="365"/>
      <c r="U190" s="365"/>
      <c r="V190" s="366"/>
      <c r="W190" s="365"/>
      <c r="X190" s="534" t="str">
        <f t="shared" si="8"/>
        <v/>
      </c>
      <c r="Y190" s="365"/>
      <c r="Z190" s="365"/>
      <c r="AA190" s="366"/>
      <c r="AB190" s="365"/>
      <c r="AC190" s="365"/>
      <c r="AD190" s="365" t="str">
        <f t="shared" si="11"/>
        <v/>
      </c>
      <c r="AE190" s="589"/>
      <c r="AF190" s="590"/>
      <c r="AG190" s="594"/>
      <c r="AH190" s="595"/>
      <c r="AI190" s="595"/>
      <c r="AJ190" s="595"/>
      <c r="AK190" s="596"/>
      <c r="AL190" s="596"/>
      <c r="AM190" s="596"/>
      <c r="AN190" s="596"/>
      <c r="AO190" s="596"/>
      <c r="AP190" s="596"/>
      <c r="AQ190" s="596"/>
      <c r="AR190" s="596"/>
      <c r="AS190" s="596"/>
      <c r="AT190" s="596"/>
      <c r="AU190" s="596"/>
      <c r="AV190" s="596"/>
      <c r="AW190" s="596"/>
      <c r="AX190" s="596"/>
      <c r="AY190" s="596"/>
      <c r="AZ190" s="596"/>
      <c r="BA190" s="596"/>
      <c r="BB190" s="596"/>
      <c r="BC190" s="596"/>
    </row>
    <row r="191" spans="1:55" s="10" customFormat="1" ht="27" customHeight="1" x14ac:dyDescent="0.2">
      <c r="A191" s="31"/>
      <c r="B191" s="366"/>
      <c r="C191" s="31" t="str">
        <f t="shared" si="9"/>
        <v/>
      </c>
      <c r="D191" s="620" t="str">
        <f t="shared" si="10"/>
        <v/>
      </c>
      <c r="E191" s="366"/>
      <c r="F191" s="366"/>
      <c r="G191" s="366"/>
      <c r="H191" s="598"/>
      <c r="I191" s="598"/>
      <c r="J191" s="366"/>
      <c r="K191" s="365"/>
      <c r="L191" s="35"/>
      <c r="M191" s="365"/>
      <c r="N191" s="587"/>
      <c r="O191" s="521"/>
      <c r="P191" s="521"/>
      <c r="Q191" s="365"/>
      <c r="R191" s="588"/>
      <c r="S191" s="521"/>
      <c r="T191" s="365"/>
      <c r="U191" s="365"/>
      <c r="V191" s="366"/>
      <c r="W191" s="365"/>
      <c r="X191" s="534" t="str">
        <f t="shared" si="8"/>
        <v/>
      </c>
      <c r="Y191" s="365"/>
      <c r="Z191" s="365"/>
      <c r="AA191" s="366"/>
      <c r="AB191" s="365"/>
      <c r="AC191" s="365"/>
      <c r="AD191" s="365" t="str">
        <f t="shared" si="11"/>
        <v/>
      </c>
      <c r="AE191" s="589"/>
      <c r="AF191" s="590"/>
      <c r="AG191" s="594"/>
      <c r="AH191" s="595"/>
      <c r="AI191" s="595"/>
      <c r="AJ191" s="595"/>
      <c r="AK191" s="596"/>
      <c r="AL191" s="596"/>
      <c r="AM191" s="596"/>
      <c r="AN191" s="596"/>
      <c r="AO191" s="596"/>
      <c r="AP191" s="596"/>
      <c r="AQ191" s="596"/>
      <c r="AR191" s="596"/>
      <c r="AS191" s="596"/>
      <c r="AT191" s="596"/>
      <c r="AU191" s="596"/>
      <c r="AV191" s="596"/>
      <c r="AW191" s="596"/>
      <c r="AX191" s="596"/>
      <c r="AY191" s="596"/>
      <c r="AZ191" s="596"/>
      <c r="BA191" s="596"/>
      <c r="BB191" s="596"/>
      <c r="BC191" s="596"/>
    </row>
    <row r="192" spans="1:55" s="10" customFormat="1" ht="27" customHeight="1" x14ac:dyDescent="0.2">
      <c r="A192" s="31"/>
      <c r="B192" s="366"/>
      <c r="C192" s="31" t="str">
        <f t="shared" si="9"/>
        <v/>
      </c>
      <c r="D192" s="620" t="str">
        <f t="shared" si="10"/>
        <v/>
      </c>
      <c r="E192" s="366"/>
      <c r="F192" s="366"/>
      <c r="G192" s="366"/>
      <c r="H192" s="598"/>
      <c r="I192" s="598"/>
      <c r="J192" s="366"/>
      <c r="K192" s="365"/>
      <c r="L192" s="35"/>
      <c r="M192" s="365"/>
      <c r="N192" s="587"/>
      <c r="O192" s="521"/>
      <c r="P192" s="521"/>
      <c r="Q192" s="365"/>
      <c r="R192" s="588"/>
      <c r="S192" s="521"/>
      <c r="T192" s="365"/>
      <c r="U192" s="365"/>
      <c r="V192" s="366"/>
      <c r="W192" s="365"/>
      <c r="X192" s="534" t="str">
        <f t="shared" si="8"/>
        <v/>
      </c>
      <c r="Y192" s="365"/>
      <c r="Z192" s="365"/>
      <c r="AA192" s="366"/>
      <c r="AB192" s="365"/>
      <c r="AC192" s="365"/>
      <c r="AD192" s="365" t="str">
        <f t="shared" si="11"/>
        <v/>
      </c>
      <c r="AE192" s="589"/>
      <c r="AF192" s="590"/>
      <c r="AG192" s="594"/>
      <c r="AH192" s="595"/>
      <c r="AI192" s="595"/>
      <c r="AJ192" s="595"/>
      <c r="AK192" s="596"/>
      <c r="AL192" s="596"/>
      <c r="AM192" s="596"/>
      <c r="AN192" s="596"/>
      <c r="AO192" s="596"/>
      <c r="AP192" s="596"/>
      <c r="AQ192" s="596"/>
      <c r="AR192" s="596"/>
      <c r="AS192" s="596"/>
      <c r="AT192" s="596"/>
      <c r="AU192" s="596"/>
      <c r="AV192" s="596"/>
      <c r="AW192" s="596"/>
      <c r="AX192" s="596"/>
      <c r="AY192" s="596"/>
      <c r="AZ192" s="596"/>
      <c r="BA192" s="596"/>
      <c r="BB192" s="596"/>
      <c r="BC192" s="596"/>
    </row>
    <row r="193" spans="1:55" s="10" customFormat="1" ht="27" customHeight="1" x14ac:dyDescent="0.2">
      <c r="A193" s="31"/>
      <c r="B193" s="366"/>
      <c r="C193" s="31" t="str">
        <f t="shared" si="9"/>
        <v/>
      </c>
      <c r="D193" s="620" t="str">
        <f t="shared" si="10"/>
        <v/>
      </c>
      <c r="E193" s="366"/>
      <c r="F193" s="366"/>
      <c r="G193" s="366"/>
      <c r="H193" s="598"/>
      <c r="I193" s="598"/>
      <c r="J193" s="366"/>
      <c r="K193" s="365"/>
      <c r="L193" s="35"/>
      <c r="M193" s="365"/>
      <c r="N193" s="587"/>
      <c r="O193" s="521"/>
      <c r="P193" s="521"/>
      <c r="Q193" s="365"/>
      <c r="R193" s="588"/>
      <c r="S193" s="521"/>
      <c r="T193" s="365"/>
      <c r="U193" s="365"/>
      <c r="V193" s="366"/>
      <c r="W193" s="365"/>
      <c r="X193" s="534" t="str">
        <f t="shared" si="8"/>
        <v/>
      </c>
      <c r="Y193" s="365"/>
      <c r="Z193" s="365"/>
      <c r="AA193" s="366"/>
      <c r="AB193" s="365"/>
      <c r="AC193" s="365"/>
      <c r="AD193" s="365" t="str">
        <f t="shared" si="11"/>
        <v/>
      </c>
      <c r="AE193" s="589"/>
      <c r="AF193" s="590"/>
      <c r="AG193" s="594"/>
      <c r="AH193" s="595"/>
      <c r="AI193" s="595"/>
      <c r="AJ193" s="595"/>
      <c r="AK193" s="596"/>
      <c r="AL193" s="596"/>
      <c r="AM193" s="596"/>
      <c r="AN193" s="596"/>
      <c r="AO193" s="596"/>
      <c r="AP193" s="596"/>
      <c r="AQ193" s="596"/>
      <c r="AR193" s="596"/>
      <c r="AS193" s="596"/>
      <c r="AT193" s="596"/>
      <c r="AU193" s="596"/>
      <c r="AV193" s="596"/>
      <c r="AW193" s="596"/>
      <c r="AX193" s="596"/>
      <c r="AY193" s="596"/>
      <c r="AZ193" s="596"/>
      <c r="BA193" s="596"/>
      <c r="BB193" s="596"/>
      <c r="BC193" s="596"/>
    </row>
    <row r="194" spans="1:55" s="10" customFormat="1" ht="27" customHeight="1" x14ac:dyDescent="0.2">
      <c r="A194" s="31"/>
      <c r="B194" s="366"/>
      <c r="C194" s="31" t="str">
        <f t="shared" si="9"/>
        <v/>
      </c>
      <c r="D194" s="620" t="str">
        <f t="shared" si="10"/>
        <v/>
      </c>
      <c r="E194" s="366"/>
      <c r="F194" s="366"/>
      <c r="G194" s="366"/>
      <c r="H194" s="598"/>
      <c r="I194" s="598"/>
      <c r="J194" s="366"/>
      <c r="K194" s="365"/>
      <c r="L194" s="35"/>
      <c r="M194" s="365"/>
      <c r="N194" s="587"/>
      <c r="O194" s="521"/>
      <c r="P194" s="521"/>
      <c r="Q194" s="365"/>
      <c r="R194" s="588"/>
      <c r="S194" s="521"/>
      <c r="T194" s="365"/>
      <c r="U194" s="365"/>
      <c r="V194" s="366"/>
      <c r="W194" s="365"/>
      <c r="X194" s="534" t="str">
        <f t="shared" si="8"/>
        <v/>
      </c>
      <c r="Y194" s="365"/>
      <c r="Z194" s="365"/>
      <c r="AA194" s="366"/>
      <c r="AB194" s="365"/>
      <c r="AC194" s="365"/>
      <c r="AD194" s="365" t="str">
        <f t="shared" si="11"/>
        <v/>
      </c>
      <c r="AE194" s="589"/>
      <c r="AF194" s="590"/>
      <c r="AG194" s="594"/>
      <c r="AH194" s="595"/>
      <c r="AI194" s="595"/>
      <c r="AJ194" s="595"/>
      <c r="AK194" s="596"/>
      <c r="AL194" s="596"/>
      <c r="AM194" s="596"/>
      <c r="AN194" s="596"/>
      <c r="AO194" s="596"/>
      <c r="AP194" s="596"/>
      <c r="AQ194" s="596"/>
      <c r="AR194" s="596"/>
      <c r="AS194" s="596"/>
      <c r="AT194" s="596"/>
      <c r="AU194" s="596"/>
      <c r="AV194" s="596"/>
      <c r="AW194" s="596"/>
      <c r="AX194" s="596"/>
      <c r="AY194" s="596"/>
      <c r="AZ194" s="596"/>
      <c r="BA194" s="596"/>
      <c r="BB194" s="596"/>
      <c r="BC194" s="596"/>
    </row>
    <row r="195" spans="1:55" s="10" customFormat="1" ht="27" customHeight="1" x14ac:dyDescent="0.2">
      <c r="A195" s="31"/>
      <c r="B195" s="366"/>
      <c r="C195" s="31" t="str">
        <f t="shared" si="9"/>
        <v/>
      </c>
      <c r="D195" s="620" t="str">
        <f t="shared" si="10"/>
        <v/>
      </c>
      <c r="E195" s="366"/>
      <c r="F195" s="366"/>
      <c r="G195" s="366"/>
      <c r="H195" s="598"/>
      <c r="I195" s="598"/>
      <c r="J195" s="366"/>
      <c r="K195" s="365"/>
      <c r="L195" s="35"/>
      <c r="M195" s="365"/>
      <c r="N195" s="587"/>
      <c r="O195" s="521"/>
      <c r="P195" s="521"/>
      <c r="Q195" s="365"/>
      <c r="R195" s="588"/>
      <c r="S195" s="521"/>
      <c r="T195" s="365"/>
      <c r="U195" s="365"/>
      <c r="V195" s="366"/>
      <c r="W195" s="365"/>
      <c r="X195" s="534" t="str">
        <f t="shared" si="8"/>
        <v/>
      </c>
      <c r="Y195" s="365"/>
      <c r="Z195" s="365"/>
      <c r="AA195" s="366"/>
      <c r="AB195" s="365"/>
      <c r="AC195" s="365"/>
      <c r="AD195" s="365" t="str">
        <f t="shared" si="11"/>
        <v/>
      </c>
      <c r="AE195" s="589"/>
      <c r="AF195" s="590"/>
      <c r="AG195" s="594"/>
      <c r="AH195" s="595"/>
      <c r="AI195" s="595"/>
      <c r="AJ195" s="595"/>
      <c r="AK195" s="596"/>
      <c r="AL195" s="596"/>
      <c r="AM195" s="596"/>
      <c r="AN195" s="596"/>
      <c r="AO195" s="596"/>
      <c r="AP195" s="596"/>
      <c r="AQ195" s="596"/>
      <c r="AR195" s="596"/>
      <c r="AS195" s="596"/>
      <c r="AT195" s="596"/>
      <c r="AU195" s="596"/>
      <c r="AV195" s="596"/>
      <c r="AW195" s="596"/>
      <c r="AX195" s="596"/>
      <c r="AY195" s="596"/>
      <c r="AZ195" s="596"/>
      <c r="BA195" s="596"/>
      <c r="BB195" s="596"/>
      <c r="BC195" s="596"/>
    </row>
    <row r="196" spans="1:55" s="10" customFormat="1" ht="27" customHeight="1" x14ac:dyDescent="0.2">
      <c r="A196" s="31"/>
      <c r="B196" s="366"/>
      <c r="C196" s="31" t="str">
        <f t="shared" si="9"/>
        <v/>
      </c>
      <c r="D196" s="620" t="str">
        <f t="shared" si="10"/>
        <v/>
      </c>
      <c r="E196" s="366"/>
      <c r="F196" s="366"/>
      <c r="G196" s="366"/>
      <c r="H196" s="598"/>
      <c r="I196" s="598"/>
      <c r="J196" s="366"/>
      <c r="K196" s="365"/>
      <c r="L196" s="35"/>
      <c r="M196" s="365"/>
      <c r="N196" s="587"/>
      <c r="O196" s="521"/>
      <c r="P196" s="521"/>
      <c r="Q196" s="365"/>
      <c r="R196" s="588"/>
      <c r="S196" s="521"/>
      <c r="T196" s="365"/>
      <c r="U196" s="365"/>
      <c r="V196" s="366"/>
      <c r="W196" s="365"/>
      <c r="X196" s="534" t="str">
        <f t="shared" si="8"/>
        <v/>
      </c>
      <c r="Y196" s="365"/>
      <c r="Z196" s="365"/>
      <c r="AA196" s="366"/>
      <c r="AB196" s="365"/>
      <c r="AC196" s="365"/>
      <c r="AD196" s="365" t="str">
        <f t="shared" si="11"/>
        <v/>
      </c>
      <c r="AE196" s="589"/>
      <c r="AF196" s="590"/>
      <c r="AG196" s="594"/>
      <c r="AH196" s="595"/>
      <c r="AI196" s="595"/>
      <c r="AJ196" s="595"/>
      <c r="AK196" s="596"/>
      <c r="AL196" s="596"/>
      <c r="AM196" s="596"/>
      <c r="AN196" s="596"/>
      <c r="AO196" s="596"/>
      <c r="AP196" s="596"/>
      <c r="AQ196" s="596"/>
      <c r="AR196" s="596"/>
      <c r="AS196" s="596"/>
      <c r="AT196" s="596"/>
      <c r="AU196" s="596"/>
      <c r="AV196" s="596"/>
      <c r="AW196" s="596"/>
      <c r="AX196" s="596"/>
      <c r="AY196" s="596"/>
      <c r="AZ196" s="596"/>
      <c r="BA196" s="596"/>
      <c r="BB196" s="596"/>
      <c r="BC196" s="596"/>
    </row>
    <row r="197" spans="1:55" s="10" customFormat="1" ht="27" customHeight="1" x14ac:dyDescent="0.2">
      <c r="A197" s="31"/>
      <c r="B197" s="366"/>
      <c r="C197" s="31" t="str">
        <f t="shared" si="9"/>
        <v/>
      </c>
      <c r="D197" s="620" t="str">
        <f t="shared" si="10"/>
        <v/>
      </c>
      <c r="E197" s="366"/>
      <c r="F197" s="366"/>
      <c r="G197" s="366"/>
      <c r="H197" s="598"/>
      <c r="I197" s="598"/>
      <c r="J197" s="366"/>
      <c r="K197" s="365"/>
      <c r="L197" s="35"/>
      <c r="M197" s="365"/>
      <c r="N197" s="587"/>
      <c r="O197" s="521"/>
      <c r="P197" s="521"/>
      <c r="Q197" s="365"/>
      <c r="R197" s="588"/>
      <c r="S197" s="521"/>
      <c r="T197" s="365"/>
      <c r="U197" s="365"/>
      <c r="V197" s="366"/>
      <c r="W197" s="365"/>
      <c r="X197" s="534" t="str">
        <f t="shared" si="8"/>
        <v/>
      </c>
      <c r="Y197" s="365"/>
      <c r="Z197" s="365"/>
      <c r="AA197" s="366"/>
      <c r="AB197" s="365"/>
      <c r="AC197" s="365"/>
      <c r="AD197" s="365" t="str">
        <f t="shared" si="11"/>
        <v/>
      </c>
      <c r="AE197" s="589"/>
      <c r="AF197" s="590"/>
      <c r="AG197" s="594"/>
      <c r="AH197" s="595"/>
      <c r="AI197" s="595"/>
      <c r="AJ197" s="595"/>
      <c r="AK197" s="596"/>
      <c r="AL197" s="596"/>
      <c r="AM197" s="596"/>
      <c r="AN197" s="596"/>
      <c r="AO197" s="596"/>
      <c r="AP197" s="596"/>
      <c r="AQ197" s="596"/>
      <c r="AR197" s="596"/>
      <c r="AS197" s="596"/>
      <c r="AT197" s="596"/>
      <c r="AU197" s="596"/>
      <c r="AV197" s="596"/>
      <c r="AW197" s="596"/>
      <c r="AX197" s="596"/>
      <c r="AY197" s="596"/>
      <c r="AZ197" s="596"/>
      <c r="BA197" s="596"/>
      <c r="BB197" s="596"/>
      <c r="BC197" s="596"/>
    </row>
    <row r="198" spans="1:55" s="10" customFormat="1" ht="27" customHeight="1" x14ac:dyDescent="0.2">
      <c r="A198" s="31"/>
      <c r="B198" s="366"/>
      <c r="C198" s="31" t="str">
        <f t="shared" si="9"/>
        <v/>
      </c>
      <c r="D198" s="620" t="str">
        <f t="shared" si="10"/>
        <v/>
      </c>
      <c r="E198" s="366"/>
      <c r="F198" s="366"/>
      <c r="G198" s="366"/>
      <c r="H198" s="598"/>
      <c r="I198" s="598"/>
      <c r="J198" s="366"/>
      <c r="K198" s="365"/>
      <c r="L198" s="35"/>
      <c r="M198" s="365"/>
      <c r="N198" s="587"/>
      <c r="O198" s="521"/>
      <c r="P198" s="521"/>
      <c r="Q198" s="365"/>
      <c r="R198" s="588"/>
      <c r="S198" s="521"/>
      <c r="T198" s="365"/>
      <c r="U198" s="365"/>
      <c r="V198" s="366"/>
      <c r="W198" s="365"/>
      <c r="X198" s="534" t="str">
        <f t="shared" si="8"/>
        <v/>
      </c>
      <c r="Y198" s="365"/>
      <c r="Z198" s="365"/>
      <c r="AA198" s="366"/>
      <c r="AB198" s="365"/>
      <c r="AC198" s="365"/>
      <c r="AD198" s="365" t="str">
        <f t="shared" si="11"/>
        <v/>
      </c>
      <c r="AE198" s="589"/>
      <c r="AF198" s="590"/>
      <c r="AG198" s="594"/>
      <c r="AH198" s="595"/>
      <c r="AI198" s="595"/>
      <c r="AJ198" s="595"/>
      <c r="AK198" s="596"/>
      <c r="AL198" s="596"/>
      <c r="AM198" s="596"/>
      <c r="AN198" s="596"/>
      <c r="AO198" s="596"/>
      <c r="AP198" s="596"/>
      <c r="AQ198" s="596"/>
      <c r="AR198" s="596"/>
      <c r="AS198" s="596"/>
      <c r="AT198" s="596"/>
      <c r="AU198" s="596"/>
      <c r="AV198" s="596"/>
      <c r="AW198" s="596"/>
      <c r="AX198" s="596"/>
      <c r="AY198" s="596"/>
      <c r="AZ198" s="596"/>
      <c r="BA198" s="596"/>
      <c r="BB198" s="596"/>
      <c r="BC198" s="596"/>
    </row>
    <row r="199" spans="1:55" s="10" customFormat="1" ht="27" customHeight="1" x14ac:dyDescent="0.2">
      <c r="A199" s="31"/>
      <c r="B199" s="366"/>
      <c r="C199" s="31" t="str">
        <f t="shared" si="9"/>
        <v/>
      </c>
      <c r="D199" s="620" t="str">
        <f t="shared" si="10"/>
        <v/>
      </c>
      <c r="E199" s="366"/>
      <c r="F199" s="366"/>
      <c r="G199" s="366"/>
      <c r="H199" s="598"/>
      <c r="I199" s="598"/>
      <c r="J199" s="366"/>
      <c r="K199" s="365"/>
      <c r="L199" s="35"/>
      <c r="M199" s="365"/>
      <c r="N199" s="587"/>
      <c r="O199" s="521"/>
      <c r="P199" s="521"/>
      <c r="Q199" s="365"/>
      <c r="R199" s="588"/>
      <c r="S199" s="521"/>
      <c r="T199" s="365"/>
      <c r="U199" s="365"/>
      <c r="V199" s="366"/>
      <c r="W199" s="365"/>
      <c r="X199" s="534" t="str">
        <f t="shared" ref="X199:X262" si="12">IF(W199="","",VLOOKUP(W199,PaveMaterialDesc,2,FALSE))</f>
        <v/>
      </c>
      <c r="Y199" s="365"/>
      <c r="Z199" s="365"/>
      <c r="AA199" s="366"/>
      <c r="AB199" s="365"/>
      <c r="AC199" s="365"/>
      <c r="AD199" s="365" t="str">
        <f t="shared" si="11"/>
        <v/>
      </c>
      <c r="AE199" s="589"/>
      <c r="AF199" s="590"/>
      <c r="AG199" s="594"/>
      <c r="AH199" s="595"/>
      <c r="AI199" s="595"/>
      <c r="AJ199" s="595"/>
      <c r="AK199" s="596"/>
      <c r="AL199" s="596"/>
      <c r="AM199" s="596"/>
      <c r="AN199" s="596"/>
      <c r="AO199" s="596"/>
      <c r="AP199" s="596"/>
      <c r="AQ199" s="596"/>
      <c r="AR199" s="596"/>
      <c r="AS199" s="596"/>
      <c r="AT199" s="596"/>
      <c r="AU199" s="596"/>
      <c r="AV199" s="596"/>
      <c r="AW199" s="596"/>
      <c r="AX199" s="596"/>
      <c r="AY199" s="596"/>
      <c r="AZ199" s="596"/>
      <c r="BA199" s="596"/>
      <c r="BB199" s="596"/>
      <c r="BC199" s="596"/>
    </row>
    <row r="200" spans="1:55" s="10" customFormat="1" ht="27" customHeight="1" x14ac:dyDescent="0.2">
      <c r="A200" s="31"/>
      <c r="B200" s="366"/>
      <c r="C200" s="31" t="str">
        <f t="shared" ref="C200:C263" si="13">IF(A200="ADD","0","")</f>
        <v/>
      </c>
      <c r="D200" s="620" t="str">
        <f t="shared" ref="D200:D263" si="14">IF(E201="","",VLOOKUP(E201,RoadID,2,FALSE))</f>
        <v/>
      </c>
      <c r="E200" s="366"/>
      <c r="F200" s="366"/>
      <c r="G200" s="366"/>
      <c r="H200" s="598"/>
      <c r="I200" s="598"/>
      <c r="J200" s="366"/>
      <c r="K200" s="365"/>
      <c r="L200" s="35"/>
      <c r="M200" s="365"/>
      <c r="N200" s="587"/>
      <c r="O200" s="521"/>
      <c r="P200" s="521"/>
      <c r="Q200" s="365"/>
      <c r="R200" s="588"/>
      <c r="S200" s="521"/>
      <c r="T200" s="365"/>
      <c r="U200" s="365"/>
      <c r="V200" s="366"/>
      <c r="W200" s="365"/>
      <c r="X200" s="534" t="str">
        <f t="shared" si="12"/>
        <v/>
      </c>
      <c r="Y200" s="365"/>
      <c r="Z200" s="365"/>
      <c r="AA200" s="366"/>
      <c r="AB200" s="365"/>
      <c r="AC200" s="365"/>
      <c r="AD200" s="365" t="str">
        <f t="shared" ref="AD200:AD263" si="15">IF(E201&gt;0,"U","")</f>
        <v/>
      </c>
      <c r="AE200" s="589"/>
      <c r="AF200" s="590"/>
      <c r="AG200" s="594"/>
      <c r="AH200" s="595"/>
      <c r="AI200" s="595"/>
      <c r="AJ200" s="595"/>
      <c r="AK200" s="596"/>
      <c r="AL200" s="596"/>
      <c r="AM200" s="596"/>
      <c r="AN200" s="596"/>
      <c r="AO200" s="596"/>
      <c r="AP200" s="596"/>
      <c r="AQ200" s="596"/>
      <c r="AR200" s="596"/>
      <c r="AS200" s="596"/>
      <c r="AT200" s="596"/>
      <c r="AU200" s="596"/>
      <c r="AV200" s="596"/>
      <c r="AW200" s="596"/>
      <c r="AX200" s="596"/>
      <c r="AY200" s="596"/>
      <c r="AZ200" s="596"/>
      <c r="BA200" s="596"/>
      <c r="BB200" s="596"/>
      <c r="BC200" s="596"/>
    </row>
    <row r="201" spans="1:55" s="10" customFormat="1" ht="27" customHeight="1" x14ac:dyDescent="0.2">
      <c r="A201" s="31"/>
      <c r="B201" s="366"/>
      <c r="C201" s="31" t="str">
        <f t="shared" si="13"/>
        <v/>
      </c>
      <c r="D201" s="620" t="str">
        <f t="shared" si="14"/>
        <v/>
      </c>
      <c r="E201" s="366"/>
      <c r="F201" s="366"/>
      <c r="G201" s="366"/>
      <c r="H201" s="598"/>
      <c r="I201" s="598"/>
      <c r="J201" s="366"/>
      <c r="K201" s="365"/>
      <c r="L201" s="35"/>
      <c r="M201" s="365"/>
      <c r="N201" s="587"/>
      <c r="O201" s="521"/>
      <c r="P201" s="521"/>
      <c r="Q201" s="365"/>
      <c r="R201" s="588"/>
      <c r="S201" s="521"/>
      <c r="T201" s="365"/>
      <c r="U201" s="365"/>
      <c r="V201" s="366"/>
      <c r="W201" s="365"/>
      <c r="X201" s="534" t="str">
        <f t="shared" si="12"/>
        <v/>
      </c>
      <c r="Y201" s="365"/>
      <c r="Z201" s="365"/>
      <c r="AA201" s="366"/>
      <c r="AB201" s="365"/>
      <c r="AC201" s="365"/>
      <c r="AD201" s="365" t="str">
        <f t="shared" si="15"/>
        <v/>
      </c>
      <c r="AE201" s="589"/>
      <c r="AF201" s="590"/>
      <c r="AG201" s="594"/>
      <c r="AH201" s="595"/>
      <c r="AI201" s="595"/>
      <c r="AJ201" s="595"/>
      <c r="AK201" s="596"/>
      <c r="AL201" s="596"/>
      <c r="AM201" s="596"/>
      <c r="AN201" s="596"/>
      <c r="AO201" s="596"/>
      <c r="AP201" s="596"/>
      <c r="AQ201" s="596"/>
      <c r="AR201" s="596"/>
      <c r="AS201" s="596"/>
      <c r="AT201" s="596"/>
      <c r="AU201" s="596"/>
      <c r="AV201" s="596"/>
      <c r="AW201" s="596"/>
      <c r="AX201" s="596"/>
      <c r="AY201" s="596"/>
      <c r="AZ201" s="596"/>
      <c r="BA201" s="596"/>
      <c r="BB201" s="596"/>
      <c r="BC201" s="596"/>
    </row>
    <row r="202" spans="1:55" s="10" customFormat="1" ht="27" customHeight="1" x14ac:dyDescent="0.2">
      <c r="A202" s="31"/>
      <c r="B202" s="366"/>
      <c r="C202" s="31" t="str">
        <f t="shared" si="13"/>
        <v/>
      </c>
      <c r="D202" s="620" t="str">
        <f t="shared" si="14"/>
        <v/>
      </c>
      <c r="E202" s="366"/>
      <c r="F202" s="366"/>
      <c r="G202" s="366"/>
      <c r="H202" s="598"/>
      <c r="I202" s="598"/>
      <c r="J202" s="366"/>
      <c r="K202" s="365"/>
      <c r="L202" s="35"/>
      <c r="M202" s="365"/>
      <c r="N202" s="587"/>
      <c r="O202" s="521"/>
      <c r="P202" s="521"/>
      <c r="Q202" s="365"/>
      <c r="R202" s="588"/>
      <c r="S202" s="521"/>
      <c r="T202" s="365"/>
      <c r="U202" s="365"/>
      <c r="V202" s="366"/>
      <c r="W202" s="365"/>
      <c r="X202" s="534" t="str">
        <f t="shared" si="12"/>
        <v/>
      </c>
      <c r="Y202" s="365"/>
      <c r="Z202" s="365"/>
      <c r="AA202" s="366"/>
      <c r="AB202" s="365"/>
      <c r="AC202" s="365"/>
      <c r="AD202" s="365" t="str">
        <f t="shared" si="15"/>
        <v/>
      </c>
      <c r="AE202" s="589"/>
      <c r="AF202" s="590"/>
      <c r="AG202" s="594"/>
      <c r="AH202" s="595"/>
      <c r="AI202" s="595"/>
      <c r="AJ202" s="595"/>
      <c r="AK202" s="596"/>
      <c r="AL202" s="596"/>
      <c r="AM202" s="596"/>
      <c r="AN202" s="596"/>
      <c r="AO202" s="596"/>
      <c r="AP202" s="596"/>
      <c r="AQ202" s="596"/>
      <c r="AR202" s="596"/>
      <c r="AS202" s="596"/>
      <c r="AT202" s="596"/>
      <c r="AU202" s="596"/>
      <c r="AV202" s="596"/>
      <c r="AW202" s="596"/>
      <c r="AX202" s="596"/>
      <c r="AY202" s="596"/>
      <c r="AZ202" s="596"/>
      <c r="BA202" s="596"/>
      <c r="BB202" s="596"/>
      <c r="BC202" s="596"/>
    </row>
    <row r="203" spans="1:55" s="10" customFormat="1" ht="27" customHeight="1" x14ac:dyDescent="0.2">
      <c r="A203" s="31"/>
      <c r="B203" s="366"/>
      <c r="C203" s="31" t="str">
        <f t="shared" si="13"/>
        <v/>
      </c>
      <c r="D203" s="620" t="str">
        <f t="shared" si="14"/>
        <v/>
      </c>
      <c r="E203" s="366"/>
      <c r="F203" s="366"/>
      <c r="G203" s="366"/>
      <c r="H203" s="598"/>
      <c r="I203" s="598"/>
      <c r="J203" s="366"/>
      <c r="K203" s="365"/>
      <c r="L203" s="35"/>
      <c r="M203" s="365"/>
      <c r="N203" s="587"/>
      <c r="O203" s="521"/>
      <c r="P203" s="521"/>
      <c r="Q203" s="365"/>
      <c r="R203" s="588"/>
      <c r="S203" s="521"/>
      <c r="T203" s="365"/>
      <c r="U203" s="365"/>
      <c r="V203" s="366"/>
      <c r="W203" s="365"/>
      <c r="X203" s="534" t="str">
        <f t="shared" si="12"/>
        <v/>
      </c>
      <c r="Y203" s="365"/>
      <c r="Z203" s="365"/>
      <c r="AA203" s="366"/>
      <c r="AB203" s="365"/>
      <c r="AC203" s="365"/>
      <c r="AD203" s="365" t="str">
        <f t="shared" si="15"/>
        <v/>
      </c>
      <c r="AE203" s="589"/>
      <c r="AF203" s="590"/>
      <c r="AG203" s="594"/>
      <c r="AH203" s="595"/>
      <c r="AI203" s="595"/>
      <c r="AJ203" s="595"/>
      <c r="AK203" s="596"/>
      <c r="AL203" s="596"/>
      <c r="AM203" s="596"/>
      <c r="AN203" s="596"/>
      <c r="AO203" s="596"/>
      <c r="AP203" s="596"/>
      <c r="AQ203" s="596"/>
      <c r="AR203" s="596"/>
      <c r="AS203" s="596"/>
      <c r="AT203" s="596"/>
      <c r="AU203" s="596"/>
      <c r="AV203" s="596"/>
      <c r="AW203" s="596"/>
      <c r="AX203" s="596"/>
      <c r="AY203" s="596"/>
      <c r="AZ203" s="596"/>
      <c r="BA203" s="596"/>
      <c r="BB203" s="596"/>
      <c r="BC203" s="596"/>
    </row>
    <row r="204" spans="1:55" s="10" customFormat="1" ht="27" customHeight="1" x14ac:dyDescent="0.2">
      <c r="A204" s="31"/>
      <c r="B204" s="366"/>
      <c r="C204" s="31" t="str">
        <f t="shared" si="13"/>
        <v/>
      </c>
      <c r="D204" s="620" t="str">
        <f t="shared" si="14"/>
        <v/>
      </c>
      <c r="E204" s="366"/>
      <c r="F204" s="366"/>
      <c r="G204" s="366"/>
      <c r="H204" s="598"/>
      <c r="I204" s="598"/>
      <c r="J204" s="366"/>
      <c r="K204" s="365"/>
      <c r="L204" s="35"/>
      <c r="M204" s="365"/>
      <c r="N204" s="587"/>
      <c r="O204" s="521"/>
      <c r="P204" s="521"/>
      <c r="Q204" s="365"/>
      <c r="R204" s="588"/>
      <c r="S204" s="521"/>
      <c r="T204" s="365"/>
      <c r="U204" s="365"/>
      <c r="V204" s="366"/>
      <c r="W204" s="365"/>
      <c r="X204" s="534" t="str">
        <f t="shared" si="12"/>
        <v/>
      </c>
      <c r="Y204" s="365"/>
      <c r="Z204" s="365"/>
      <c r="AA204" s="366"/>
      <c r="AB204" s="365"/>
      <c r="AC204" s="365"/>
      <c r="AD204" s="365" t="str">
        <f t="shared" si="15"/>
        <v/>
      </c>
      <c r="AE204" s="589"/>
      <c r="AF204" s="590"/>
      <c r="AG204" s="594"/>
      <c r="AH204" s="595"/>
      <c r="AI204" s="595"/>
      <c r="AJ204" s="595"/>
      <c r="AK204" s="596"/>
      <c r="AL204" s="596"/>
      <c r="AM204" s="596"/>
      <c r="AN204" s="596"/>
      <c r="AO204" s="596"/>
      <c r="AP204" s="596"/>
      <c r="AQ204" s="596"/>
      <c r="AR204" s="596"/>
      <c r="AS204" s="596"/>
      <c r="AT204" s="596"/>
      <c r="AU204" s="596"/>
      <c r="AV204" s="596"/>
      <c r="AW204" s="596"/>
      <c r="AX204" s="596"/>
      <c r="AY204" s="596"/>
      <c r="AZ204" s="596"/>
      <c r="BA204" s="596"/>
      <c r="BB204" s="596"/>
      <c r="BC204" s="596"/>
    </row>
    <row r="205" spans="1:55" s="10" customFormat="1" ht="27" customHeight="1" x14ac:dyDescent="0.2">
      <c r="A205" s="31"/>
      <c r="B205" s="366"/>
      <c r="C205" s="31" t="str">
        <f t="shared" si="13"/>
        <v/>
      </c>
      <c r="D205" s="620" t="str">
        <f t="shared" si="14"/>
        <v/>
      </c>
      <c r="E205" s="366"/>
      <c r="F205" s="366"/>
      <c r="G205" s="366"/>
      <c r="H205" s="598"/>
      <c r="I205" s="598"/>
      <c r="J205" s="366"/>
      <c r="K205" s="365"/>
      <c r="L205" s="35"/>
      <c r="M205" s="365"/>
      <c r="N205" s="587"/>
      <c r="O205" s="521"/>
      <c r="P205" s="521"/>
      <c r="Q205" s="365"/>
      <c r="R205" s="588"/>
      <c r="S205" s="521"/>
      <c r="T205" s="365"/>
      <c r="U205" s="365"/>
      <c r="V205" s="366"/>
      <c r="W205" s="365"/>
      <c r="X205" s="534" t="str">
        <f t="shared" si="12"/>
        <v/>
      </c>
      <c r="Y205" s="365"/>
      <c r="Z205" s="365"/>
      <c r="AA205" s="366"/>
      <c r="AB205" s="365"/>
      <c r="AC205" s="365"/>
      <c r="AD205" s="365" t="str">
        <f t="shared" si="15"/>
        <v/>
      </c>
      <c r="AE205" s="589"/>
      <c r="AF205" s="590"/>
      <c r="AG205" s="594"/>
      <c r="AH205" s="595"/>
      <c r="AI205" s="595"/>
      <c r="AJ205" s="595"/>
      <c r="AK205" s="596"/>
      <c r="AL205" s="596"/>
      <c r="AM205" s="596"/>
      <c r="AN205" s="596"/>
      <c r="AO205" s="596"/>
      <c r="AP205" s="596"/>
      <c r="AQ205" s="596"/>
      <c r="AR205" s="596"/>
      <c r="AS205" s="596"/>
      <c r="AT205" s="596"/>
      <c r="AU205" s="596"/>
      <c r="AV205" s="596"/>
      <c r="AW205" s="596"/>
      <c r="AX205" s="596"/>
      <c r="AY205" s="596"/>
      <c r="AZ205" s="596"/>
      <c r="BA205" s="596"/>
      <c r="BB205" s="596"/>
      <c r="BC205" s="596"/>
    </row>
    <row r="206" spans="1:55" s="10" customFormat="1" ht="27" customHeight="1" x14ac:dyDescent="0.2">
      <c r="A206" s="31"/>
      <c r="B206" s="366"/>
      <c r="C206" s="31" t="str">
        <f t="shared" si="13"/>
        <v/>
      </c>
      <c r="D206" s="620" t="str">
        <f t="shared" si="14"/>
        <v/>
      </c>
      <c r="E206" s="366"/>
      <c r="F206" s="366"/>
      <c r="G206" s="366"/>
      <c r="H206" s="598"/>
      <c r="I206" s="598"/>
      <c r="J206" s="366"/>
      <c r="K206" s="365"/>
      <c r="L206" s="35"/>
      <c r="M206" s="365"/>
      <c r="N206" s="587"/>
      <c r="O206" s="521"/>
      <c r="P206" s="521"/>
      <c r="Q206" s="365"/>
      <c r="R206" s="588"/>
      <c r="S206" s="521"/>
      <c r="T206" s="365"/>
      <c r="U206" s="365"/>
      <c r="V206" s="366"/>
      <c r="W206" s="365"/>
      <c r="X206" s="534" t="str">
        <f t="shared" si="12"/>
        <v/>
      </c>
      <c r="Y206" s="365"/>
      <c r="Z206" s="365"/>
      <c r="AA206" s="366"/>
      <c r="AB206" s="365"/>
      <c r="AC206" s="365"/>
      <c r="AD206" s="365" t="str">
        <f t="shared" si="15"/>
        <v/>
      </c>
      <c r="AE206" s="589"/>
      <c r="AF206" s="590"/>
      <c r="AG206" s="594"/>
      <c r="AH206" s="595"/>
      <c r="AI206" s="595"/>
      <c r="AJ206" s="595"/>
      <c r="AK206" s="596"/>
      <c r="AL206" s="596"/>
      <c r="AM206" s="596"/>
      <c r="AN206" s="596"/>
      <c r="AO206" s="596"/>
      <c r="AP206" s="596"/>
      <c r="AQ206" s="596"/>
      <c r="AR206" s="596"/>
      <c r="AS206" s="596"/>
      <c r="AT206" s="596"/>
      <c r="AU206" s="596"/>
      <c r="AV206" s="596"/>
      <c r="AW206" s="596"/>
      <c r="AX206" s="596"/>
      <c r="AY206" s="596"/>
      <c r="AZ206" s="596"/>
      <c r="BA206" s="596"/>
      <c r="BB206" s="596"/>
      <c r="BC206" s="596"/>
    </row>
    <row r="207" spans="1:55" s="10" customFormat="1" ht="27" customHeight="1" x14ac:dyDescent="0.2">
      <c r="A207" s="31"/>
      <c r="B207" s="366"/>
      <c r="C207" s="31" t="str">
        <f t="shared" si="13"/>
        <v/>
      </c>
      <c r="D207" s="620" t="str">
        <f t="shared" si="14"/>
        <v/>
      </c>
      <c r="E207" s="366"/>
      <c r="F207" s="366"/>
      <c r="G207" s="366"/>
      <c r="H207" s="598"/>
      <c r="I207" s="598"/>
      <c r="J207" s="366"/>
      <c r="K207" s="365"/>
      <c r="L207" s="35"/>
      <c r="M207" s="365"/>
      <c r="N207" s="587"/>
      <c r="O207" s="521"/>
      <c r="P207" s="521"/>
      <c r="Q207" s="365"/>
      <c r="R207" s="588"/>
      <c r="S207" s="521"/>
      <c r="T207" s="365"/>
      <c r="U207" s="365"/>
      <c r="V207" s="366"/>
      <c r="W207" s="365"/>
      <c r="X207" s="534" t="str">
        <f t="shared" si="12"/>
        <v/>
      </c>
      <c r="Y207" s="365"/>
      <c r="Z207" s="365"/>
      <c r="AA207" s="366"/>
      <c r="AB207" s="365"/>
      <c r="AC207" s="365"/>
      <c r="AD207" s="365" t="str">
        <f t="shared" si="15"/>
        <v/>
      </c>
      <c r="AE207" s="589"/>
      <c r="AF207" s="590"/>
      <c r="AG207" s="594"/>
      <c r="AH207" s="595"/>
      <c r="AI207" s="595"/>
      <c r="AJ207" s="595"/>
      <c r="AK207" s="596"/>
      <c r="AL207" s="596"/>
      <c r="AM207" s="596"/>
      <c r="AN207" s="596"/>
      <c r="AO207" s="596"/>
      <c r="AP207" s="596"/>
      <c r="AQ207" s="596"/>
      <c r="AR207" s="596"/>
      <c r="AS207" s="596"/>
      <c r="AT207" s="596"/>
      <c r="AU207" s="596"/>
      <c r="AV207" s="596"/>
      <c r="AW207" s="596"/>
      <c r="AX207" s="596"/>
      <c r="AY207" s="596"/>
      <c r="AZ207" s="596"/>
      <c r="BA207" s="596"/>
      <c r="BB207" s="596"/>
      <c r="BC207" s="596"/>
    </row>
    <row r="208" spans="1:55" s="10" customFormat="1" ht="27" customHeight="1" x14ac:dyDescent="0.2">
      <c r="A208" s="31"/>
      <c r="B208" s="366"/>
      <c r="C208" s="31" t="str">
        <f t="shared" si="13"/>
        <v/>
      </c>
      <c r="D208" s="620" t="str">
        <f t="shared" si="14"/>
        <v/>
      </c>
      <c r="E208" s="366"/>
      <c r="F208" s="366"/>
      <c r="G208" s="366"/>
      <c r="H208" s="598"/>
      <c r="I208" s="598"/>
      <c r="J208" s="366"/>
      <c r="K208" s="365"/>
      <c r="L208" s="35"/>
      <c r="M208" s="365"/>
      <c r="N208" s="587"/>
      <c r="O208" s="521"/>
      <c r="P208" s="521"/>
      <c r="Q208" s="365"/>
      <c r="R208" s="588"/>
      <c r="S208" s="521"/>
      <c r="T208" s="365"/>
      <c r="U208" s="365"/>
      <c r="V208" s="366"/>
      <c r="W208" s="365"/>
      <c r="X208" s="534" t="str">
        <f t="shared" si="12"/>
        <v/>
      </c>
      <c r="Y208" s="365"/>
      <c r="Z208" s="365"/>
      <c r="AA208" s="366"/>
      <c r="AB208" s="365"/>
      <c r="AC208" s="365"/>
      <c r="AD208" s="365" t="str">
        <f t="shared" si="15"/>
        <v/>
      </c>
      <c r="AE208" s="589"/>
      <c r="AF208" s="590"/>
      <c r="AG208" s="594"/>
      <c r="AH208" s="595"/>
      <c r="AI208" s="595"/>
      <c r="AJ208" s="595"/>
      <c r="AK208" s="596"/>
      <c r="AL208" s="596"/>
      <c r="AM208" s="596"/>
      <c r="AN208" s="596"/>
      <c r="AO208" s="596"/>
      <c r="AP208" s="596"/>
      <c r="AQ208" s="596"/>
      <c r="AR208" s="596"/>
      <c r="AS208" s="596"/>
      <c r="AT208" s="596"/>
      <c r="AU208" s="596"/>
      <c r="AV208" s="596"/>
      <c r="AW208" s="596"/>
      <c r="AX208" s="596"/>
      <c r="AY208" s="596"/>
      <c r="AZ208" s="596"/>
      <c r="BA208" s="596"/>
      <c r="BB208" s="596"/>
      <c r="BC208" s="596"/>
    </row>
    <row r="209" spans="1:55" s="10" customFormat="1" ht="27" customHeight="1" x14ac:dyDescent="0.2">
      <c r="A209" s="31"/>
      <c r="B209" s="366"/>
      <c r="C209" s="31" t="str">
        <f t="shared" si="13"/>
        <v/>
      </c>
      <c r="D209" s="620" t="str">
        <f t="shared" si="14"/>
        <v/>
      </c>
      <c r="E209" s="366"/>
      <c r="F209" s="366"/>
      <c r="G209" s="366"/>
      <c r="H209" s="598"/>
      <c r="I209" s="598"/>
      <c r="J209" s="366"/>
      <c r="K209" s="365"/>
      <c r="L209" s="35"/>
      <c r="M209" s="365"/>
      <c r="N209" s="587"/>
      <c r="O209" s="521"/>
      <c r="P209" s="521"/>
      <c r="Q209" s="365"/>
      <c r="R209" s="588"/>
      <c r="S209" s="521"/>
      <c r="T209" s="365"/>
      <c r="U209" s="365"/>
      <c r="V209" s="366"/>
      <c r="W209" s="365"/>
      <c r="X209" s="534" t="str">
        <f t="shared" si="12"/>
        <v/>
      </c>
      <c r="Y209" s="365"/>
      <c r="Z209" s="365"/>
      <c r="AA209" s="366"/>
      <c r="AB209" s="365"/>
      <c r="AC209" s="365"/>
      <c r="AD209" s="365" t="str">
        <f t="shared" si="15"/>
        <v/>
      </c>
      <c r="AE209" s="589"/>
      <c r="AF209" s="590"/>
      <c r="AG209" s="594"/>
      <c r="AH209" s="595"/>
      <c r="AI209" s="595"/>
      <c r="AJ209" s="595"/>
      <c r="AK209" s="596"/>
      <c r="AL209" s="596"/>
      <c r="AM209" s="596"/>
      <c r="AN209" s="596"/>
      <c r="AO209" s="596"/>
      <c r="AP209" s="596"/>
      <c r="AQ209" s="596"/>
      <c r="AR209" s="596"/>
      <c r="AS209" s="596"/>
      <c r="AT209" s="596"/>
      <c r="AU209" s="596"/>
      <c r="AV209" s="596"/>
      <c r="AW209" s="596"/>
      <c r="AX209" s="596"/>
      <c r="AY209" s="596"/>
      <c r="AZ209" s="596"/>
      <c r="BA209" s="596"/>
      <c r="BB209" s="596"/>
      <c r="BC209" s="596"/>
    </row>
    <row r="210" spans="1:55" s="10" customFormat="1" ht="27" customHeight="1" x14ac:dyDescent="0.2">
      <c r="A210" s="31"/>
      <c r="B210" s="366"/>
      <c r="C210" s="31" t="str">
        <f t="shared" si="13"/>
        <v/>
      </c>
      <c r="D210" s="620" t="str">
        <f t="shared" si="14"/>
        <v/>
      </c>
      <c r="E210" s="366"/>
      <c r="F210" s="366"/>
      <c r="G210" s="366"/>
      <c r="H210" s="598"/>
      <c r="I210" s="598"/>
      <c r="J210" s="366"/>
      <c r="K210" s="365"/>
      <c r="L210" s="35"/>
      <c r="M210" s="365"/>
      <c r="N210" s="587"/>
      <c r="O210" s="521"/>
      <c r="P210" s="521"/>
      <c r="Q210" s="365"/>
      <c r="R210" s="588"/>
      <c r="S210" s="521"/>
      <c r="T210" s="365"/>
      <c r="U210" s="365"/>
      <c r="V210" s="366"/>
      <c r="W210" s="365"/>
      <c r="X210" s="534" t="str">
        <f t="shared" si="12"/>
        <v/>
      </c>
      <c r="Y210" s="365"/>
      <c r="Z210" s="365"/>
      <c r="AA210" s="366"/>
      <c r="AB210" s="365"/>
      <c r="AC210" s="365"/>
      <c r="AD210" s="365" t="str">
        <f t="shared" si="15"/>
        <v/>
      </c>
      <c r="AE210" s="589"/>
      <c r="AF210" s="590"/>
      <c r="AG210" s="594"/>
      <c r="AH210" s="595"/>
      <c r="AI210" s="595"/>
      <c r="AJ210" s="595"/>
      <c r="AK210" s="596"/>
      <c r="AL210" s="596"/>
      <c r="AM210" s="596"/>
      <c r="AN210" s="596"/>
      <c r="AO210" s="596"/>
      <c r="AP210" s="596"/>
      <c r="AQ210" s="596"/>
      <c r="AR210" s="596"/>
      <c r="AS210" s="596"/>
      <c r="AT210" s="596"/>
      <c r="AU210" s="596"/>
      <c r="AV210" s="596"/>
      <c r="AW210" s="596"/>
      <c r="AX210" s="596"/>
      <c r="AY210" s="596"/>
      <c r="AZ210" s="596"/>
      <c r="BA210" s="596"/>
      <c r="BB210" s="596"/>
      <c r="BC210" s="596"/>
    </row>
    <row r="211" spans="1:55" s="10" customFormat="1" ht="27" customHeight="1" x14ac:dyDescent="0.2">
      <c r="A211" s="31"/>
      <c r="B211" s="366"/>
      <c r="C211" s="31" t="str">
        <f t="shared" si="13"/>
        <v/>
      </c>
      <c r="D211" s="620" t="str">
        <f t="shared" si="14"/>
        <v/>
      </c>
      <c r="E211" s="366"/>
      <c r="F211" s="366"/>
      <c r="G211" s="366"/>
      <c r="H211" s="598"/>
      <c r="I211" s="598"/>
      <c r="J211" s="366"/>
      <c r="K211" s="365"/>
      <c r="L211" s="35"/>
      <c r="M211" s="365"/>
      <c r="N211" s="587"/>
      <c r="O211" s="521"/>
      <c r="P211" s="521"/>
      <c r="Q211" s="365"/>
      <c r="R211" s="588"/>
      <c r="S211" s="521"/>
      <c r="T211" s="365"/>
      <c r="U211" s="365"/>
      <c r="V211" s="366"/>
      <c r="W211" s="365"/>
      <c r="X211" s="534" t="str">
        <f t="shared" si="12"/>
        <v/>
      </c>
      <c r="Y211" s="365"/>
      <c r="Z211" s="365"/>
      <c r="AA211" s="366"/>
      <c r="AB211" s="365"/>
      <c r="AC211" s="365"/>
      <c r="AD211" s="365" t="str">
        <f t="shared" si="15"/>
        <v/>
      </c>
      <c r="AE211" s="589"/>
      <c r="AF211" s="590"/>
      <c r="AG211" s="594"/>
      <c r="AH211" s="595"/>
      <c r="AI211" s="595"/>
      <c r="AJ211" s="595"/>
      <c r="AK211" s="596"/>
      <c r="AL211" s="596"/>
      <c r="AM211" s="596"/>
      <c r="AN211" s="596"/>
      <c r="AO211" s="596"/>
      <c r="AP211" s="596"/>
      <c r="AQ211" s="596"/>
      <c r="AR211" s="596"/>
      <c r="AS211" s="596"/>
      <c r="AT211" s="596"/>
      <c r="AU211" s="596"/>
      <c r="AV211" s="596"/>
      <c r="AW211" s="596"/>
      <c r="AX211" s="596"/>
      <c r="AY211" s="596"/>
      <c r="AZ211" s="596"/>
      <c r="BA211" s="596"/>
      <c r="BB211" s="596"/>
      <c r="BC211" s="596"/>
    </row>
    <row r="212" spans="1:55" s="10" customFormat="1" ht="27" customHeight="1" x14ac:dyDescent="0.2">
      <c r="A212" s="31"/>
      <c r="B212" s="366"/>
      <c r="C212" s="31" t="str">
        <f t="shared" si="13"/>
        <v/>
      </c>
      <c r="D212" s="620" t="str">
        <f t="shared" si="14"/>
        <v/>
      </c>
      <c r="E212" s="366"/>
      <c r="F212" s="366"/>
      <c r="G212" s="366"/>
      <c r="H212" s="598"/>
      <c r="I212" s="598"/>
      <c r="J212" s="366"/>
      <c r="K212" s="365"/>
      <c r="L212" s="35"/>
      <c r="M212" s="365"/>
      <c r="N212" s="587"/>
      <c r="O212" s="521"/>
      <c r="P212" s="521"/>
      <c r="Q212" s="365"/>
      <c r="R212" s="588"/>
      <c r="S212" s="521"/>
      <c r="T212" s="365"/>
      <c r="U212" s="365"/>
      <c r="V212" s="366"/>
      <c r="W212" s="365"/>
      <c r="X212" s="534" t="str">
        <f t="shared" si="12"/>
        <v/>
      </c>
      <c r="Y212" s="365"/>
      <c r="Z212" s="365"/>
      <c r="AA212" s="366"/>
      <c r="AB212" s="365"/>
      <c r="AC212" s="365"/>
      <c r="AD212" s="365" t="str">
        <f t="shared" si="15"/>
        <v/>
      </c>
      <c r="AE212" s="589"/>
      <c r="AF212" s="590"/>
      <c r="AG212" s="594"/>
      <c r="AH212" s="595"/>
      <c r="AI212" s="595"/>
      <c r="AJ212" s="595"/>
      <c r="AK212" s="596"/>
      <c r="AL212" s="596"/>
      <c r="AM212" s="596"/>
      <c r="AN212" s="596"/>
      <c r="AO212" s="596"/>
      <c r="AP212" s="596"/>
      <c r="AQ212" s="596"/>
      <c r="AR212" s="596"/>
      <c r="AS212" s="596"/>
      <c r="AT212" s="596"/>
      <c r="AU212" s="596"/>
      <c r="AV212" s="596"/>
      <c r="AW212" s="596"/>
      <c r="AX212" s="596"/>
      <c r="AY212" s="596"/>
      <c r="AZ212" s="596"/>
      <c r="BA212" s="596"/>
      <c r="BB212" s="596"/>
      <c r="BC212" s="596"/>
    </row>
    <row r="213" spans="1:55" s="10" customFormat="1" ht="27" customHeight="1" x14ac:dyDescent="0.2">
      <c r="A213" s="31"/>
      <c r="B213" s="366"/>
      <c r="C213" s="31" t="str">
        <f t="shared" si="13"/>
        <v/>
      </c>
      <c r="D213" s="620" t="str">
        <f t="shared" si="14"/>
        <v/>
      </c>
      <c r="E213" s="366"/>
      <c r="F213" s="366"/>
      <c r="G213" s="366"/>
      <c r="H213" s="598"/>
      <c r="I213" s="598"/>
      <c r="J213" s="366"/>
      <c r="K213" s="365"/>
      <c r="L213" s="35"/>
      <c r="M213" s="365"/>
      <c r="N213" s="587"/>
      <c r="O213" s="521"/>
      <c r="P213" s="521"/>
      <c r="Q213" s="365"/>
      <c r="R213" s="588"/>
      <c r="S213" s="521"/>
      <c r="T213" s="365"/>
      <c r="U213" s="365"/>
      <c r="V213" s="366"/>
      <c r="W213" s="365"/>
      <c r="X213" s="534" t="str">
        <f t="shared" si="12"/>
        <v/>
      </c>
      <c r="Y213" s="365"/>
      <c r="Z213" s="365"/>
      <c r="AA213" s="366"/>
      <c r="AB213" s="365"/>
      <c r="AC213" s="365"/>
      <c r="AD213" s="365" t="str">
        <f t="shared" si="15"/>
        <v/>
      </c>
      <c r="AE213" s="589"/>
      <c r="AF213" s="590"/>
      <c r="AG213" s="594"/>
      <c r="AH213" s="595"/>
      <c r="AI213" s="595"/>
      <c r="AJ213" s="595"/>
      <c r="AK213" s="596"/>
      <c r="AL213" s="596"/>
      <c r="AM213" s="596"/>
      <c r="AN213" s="596"/>
      <c r="AO213" s="596"/>
      <c r="AP213" s="596"/>
      <c r="AQ213" s="596"/>
      <c r="AR213" s="596"/>
      <c r="AS213" s="596"/>
      <c r="AT213" s="596"/>
      <c r="AU213" s="596"/>
      <c r="AV213" s="596"/>
      <c r="AW213" s="596"/>
      <c r="AX213" s="596"/>
      <c r="AY213" s="596"/>
      <c r="AZ213" s="596"/>
      <c r="BA213" s="596"/>
      <c r="BB213" s="596"/>
      <c r="BC213" s="596"/>
    </row>
    <row r="214" spans="1:55" s="10" customFormat="1" ht="27" customHeight="1" x14ac:dyDescent="0.2">
      <c r="A214" s="31"/>
      <c r="B214" s="366"/>
      <c r="C214" s="31" t="str">
        <f t="shared" si="13"/>
        <v/>
      </c>
      <c r="D214" s="620" t="str">
        <f t="shared" si="14"/>
        <v/>
      </c>
      <c r="E214" s="366"/>
      <c r="F214" s="366"/>
      <c r="G214" s="366"/>
      <c r="H214" s="598"/>
      <c r="I214" s="598"/>
      <c r="J214" s="366"/>
      <c r="K214" s="365"/>
      <c r="L214" s="35"/>
      <c r="M214" s="365"/>
      <c r="N214" s="587"/>
      <c r="O214" s="521"/>
      <c r="P214" s="521"/>
      <c r="Q214" s="365"/>
      <c r="R214" s="588"/>
      <c r="S214" s="521"/>
      <c r="T214" s="365"/>
      <c r="U214" s="365"/>
      <c r="V214" s="366"/>
      <c r="W214" s="365"/>
      <c r="X214" s="534" t="str">
        <f t="shared" si="12"/>
        <v/>
      </c>
      <c r="Y214" s="365"/>
      <c r="Z214" s="365"/>
      <c r="AA214" s="366"/>
      <c r="AB214" s="365"/>
      <c r="AC214" s="365"/>
      <c r="AD214" s="365" t="str">
        <f t="shared" si="15"/>
        <v/>
      </c>
      <c r="AE214" s="589"/>
      <c r="AF214" s="590"/>
      <c r="AG214" s="594"/>
      <c r="AH214" s="595"/>
      <c r="AI214" s="595"/>
      <c r="AJ214" s="595"/>
      <c r="AK214" s="596"/>
      <c r="AL214" s="596"/>
      <c r="AM214" s="596"/>
      <c r="AN214" s="596"/>
      <c r="AO214" s="596"/>
      <c r="AP214" s="596"/>
      <c r="AQ214" s="596"/>
      <c r="AR214" s="596"/>
      <c r="AS214" s="596"/>
      <c r="AT214" s="596"/>
      <c r="AU214" s="596"/>
      <c r="AV214" s="596"/>
      <c r="AW214" s="596"/>
      <c r="AX214" s="596"/>
      <c r="AY214" s="596"/>
      <c r="AZ214" s="596"/>
      <c r="BA214" s="596"/>
      <c r="BB214" s="596"/>
      <c r="BC214" s="596"/>
    </row>
    <row r="215" spans="1:55" s="10" customFormat="1" ht="27" customHeight="1" x14ac:dyDescent="0.2">
      <c r="A215" s="31"/>
      <c r="B215" s="366"/>
      <c r="C215" s="31" t="str">
        <f t="shared" si="13"/>
        <v/>
      </c>
      <c r="D215" s="620" t="str">
        <f t="shared" si="14"/>
        <v/>
      </c>
      <c r="E215" s="366"/>
      <c r="F215" s="366"/>
      <c r="G215" s="366"/>
      <c r="H215" s="598"/>
      <c r="I215" s="598"/>
      <c r="J215" s="366"/>
      <c r="K215" s="365"/>
      <c r="L215" s="35"/>
      <c r="M215" s="365"/>
      <c r="N215" s="587"/>
      <c r="O215" s="521"/>
      <c r="P215" s="521"/>
      <c r="Q215" s="365"/>
      <c r="R215" s="588"/>
      <c r="S215" s="521"/>
      <c r="T215" s="365"/>
      <c r="U215" s="365"/>
      <c r="V215" s="366"/>
      <c r="W215" s="365"/>
      <c r="X215" s="534" t="str">
        <f t="shared" si="12"/>
        <v/>
      </c>
      <c r="Y215" s="365"/>
      <c r="Z215" s="365"/>
      <c r="AA215" s="366"/>
      <c r="AB215" s="365"/>
      <c r="AC215" s="365"/>
      <c r="AD215" s="365" t="str">
        <f t="shared" si="15"/>
        <v/>
      </c>
      <c r="AE215" s="589"/>
      <c r="AF215" s="590"/>
      <c r="AG215" s="594"/>
      <c r="AH215" s="595"/>
      <c r="AI215" s="595"/>
      <c r="AJ215" s="595"/>
      <c r="AK215" s="596"/>
      <c r="AL215" s="596"/>
      <c r="AM215" s="596"/>
      <c r="AN215" s="596"/>
      <c r="AO215" s="596"/>
      <c r="AP215" s="596"/>
      <c r="AQ215" s="596"/>
      <c r="AR215" s="596"/>
      <c r="AS215" s="596"/>
      <c r="AT215" s="596"/>
      <c r="AU215" s="596"/>
      <c r="AV215" s="596"/>
      <c r="AW215" s="596"/>
      <c r="AX215" s="596"/>
      <c r="AY215" s="596"/>
      <c r="AZ215" s="596"/>
      <c r="BA215" s="596"/>
      <c r="BB215" s="596"/>
      <c r="BC215" s="596"/>
    </row>
    <row r="216" spans="1:55" s="10" customFormat="1" ht="27" customHeight="1" x14ac:dyDescent="0.2">
      <c r="A216" s="31"/>
      <c r="B216" s="366"/>
      <c r="C216" s="31" t="str">
        <f t="shared" si="13"/>
        <v/>
      </c>
      <c r="D216" s="620" t="str">
        <f t="shared" si="14"/>
        <v/>
      </c>
      <c r="E216" s="366"/>
      <c r="F216" s="366"/>
      <c r="G216" s="366"/>
      <c r="H216" s="598"/>
      <c r="I216" s="598"/>
      <c r="J216" s="366"/>
      <c r="K216" s="365"/>
      <c r="L216" s="35"/>
      <c r="M216" s="365"/>
      <c r="N216" s="587"/>
      <c r="O216" s="521"/>
      <c r="P216" s="521"/>
      <c r="Q216" s="365"/>
      <c r="R216" s="588"/>
      <c r="S216" s="521"/>
      <c r="T216" s="365"/>
      <c r="U216" s="365"/>
      <c r="V216" s="366"/>
      <c r="W216" s="365"/>
      <c r="X216" s="534" t="str">
        <f t="shared" si="12"/>
        <v/>
      </c>
      <c r="Y216" s="365"/>
      <c r="Z216" s="365"/>
      <c r="AA216" s="366"/>
      <c r="AB216" s="365"/>
      <c r="AC216" s="365"/>
      <c r="AD216" s="365" t="str">
        <f t="shared" si="15"/>
        <v/>
      </c>
      <c r="AE216" s="589"/>
      <c r="AF216" s="590"/>
      <c r="AG216" s="594"/>
      <c r="AH216" s="595"/>
      <c r="AI216" s="595"/>
      <c r="AJ216" s="595"/>
      <c r="AK216" s="596"/>
      <c r="AL216" s="596"/>
      <c r="AM216" s="596"/>
      <c r="AN216" s="596"/>
      <c r="AO216" s="596"/>
      <c r="AP216" s="596"/>
      <c r="AQ216" s="596"/>
      <c r="AR216" s="596"/>
      <c r="AS216" s="596"/>
      <c r="AT216" s="596"/>
      <c r="AU216" s="596"/>
      <c r="AV216" s="596"/>
      <c r="AW216" s="596"/>
      <c r="AX216" s="596"/>
      <c r="AY216" s="596"/>
      <c r="AZ216" s="596"/>
      <c r="BA216" s="596"/>
      <c r="BB216" s="596"/>
      <c r="BC216" s="596"/>
    </row>
    <row r="217" spans="1:55" s="10" customFormat="1" ht="27" customHeight="1" x14ac:dyDescent="0.2">
      <c r="A217" s="31"/>
      <c r="B217" s="366"/>
      <c r="C217" s="31" t="str">
        <f t="shared" si="13"/>
        <v/>
      </c>
      <c r="D217" s="620" t="str">
        <f t="shared" si="14"/>
        <v/>
      </c>
      <c r="E217" s="366"/>
      <c r="F217" s="366"/>
      <c r="G217" s="366"/>
      <c r="H217" s="598"/>
      <c r="I217" s="598"/>
      <c r="J217" s="366"/>
      <c r="K217" s="365"/>
      <c r="L217" s="35"/>
      <c r="M217" s="365"/>
      <c r="N217" s="587"/>
      <c r="O217" s="521"/>
      <c r="P217" s="521"/>
      <c r="Q217" s="365"/>
      <c r="R217" s="588"/>
      <c r="S217" s="521"/>
      <c r="T217" s="365"/>
      <c r="U217" s="365"/>
      <c r="V217" s="366"/>
      <c r="W217" s="365"/>
      <c r="X217" s="534" t="str">
        <f t="shared" si="12"/>
        <v/>
      </c>
      <c r="Y217" s="365"/>
      <c r="Z217" s="365"/>
      <c r="AA217" s="366"/>
      <c r="AB217" s="365"/>
      <c r="AC217" s="365"/>
      <c r="AD217" s="365" t="str">
        <f t="shared" si="15"/>
        <v/>
      </c>
      <c r="AE217" s="589"/>
      <c r="AF217" s="590"/>
      <c r="AG217" s="594"/>
      <c r="AH217" s="595"/>
      <c r="AI217" s="595"/>
      <c r="AJ217" s="595"/>
      <c r="AK217" s="596"/>
      <c r="AL217" s="596"/>
      <c r="AM217" s="596"/>
      <c r="AN217" s="596"/>
      <c r="AO217" s="596"/>
      <c r="AP217" s="596"/>
      <c r="AQ217" s="596"/>
      <c r="AR217" s="596"/>
      <c r="AS217" s="596"/>
      <c r="AT217" s="596"/>
      <c r="AU217" s="596"/>
      <c r="AV217" s="596"/>
      <c r="AW217" s="596"/>
      <c r="AX217" s="596"/>
      <c r="AY217" s="596"/>
      <c r="AZ217" s="596"/>
      <c r="BA217" s="596"/>
      <c r="BB217" s="596"/>
      <c r="BC217" s="596"/>
    </row>
    <row r="218" spans="1:55" s="10" customFormat="1" ht="27" customHeight="1" x14ac:dyDescent="0.2">
      <c r="A218" s="31"/>
      <c r="B218" s="366"/>
      <c r="C218" s="31" t="str">
        <f t="shared" si="13"/>
        <v/>
      </c>
      <c r="D218" s="620" t="str">
        <f t="shared" si="14"/>
        <v/>
      </c>
      <c r="E218" s="366"/>
      <c r="F218" s="366"/>
      <c r="G218" s="366"/>
      <c r="H218" s="598"/>
      <c r="I218" s="598"/>
      <c r="J218" s="366"/>
      <c r="K218" s="365"/>
      <c r="L218" s="35"/>
      <c r="M218" s="365"/>
      <c r="N218" s="587"/>
      <c r="O218" s="521"/>
      <c r="P218" s="521"/>
      <c r="Q218" s="365"/>
      <c r="R218" s="588"/>
      <c r="S218" s="521"/>
      <c r="T218" s="365"/>
      <c r="U218" s="365"/>
      <c r="V218" s="366"/>
      <c r="W218" s="365"/>
      <c r="X218" s="534" t="str">
        <f t="shared" si="12"/>
        <v/>
      </c>
      <c r="Y218" s="365"/>
      <c r="Z218" s="365"/>
      <c r="AA218" s="366"/>
      <c r="AB218" s="365"/>
      <c r="AC218" s="365"/>
      <c r="AD218" s="365" t="str">
        <f t="shared" si="15"/>
        <v/>
      </c>
      <c r="AE218" s="589"/>
      <c r="AF218" s="590"/>
      <c r="AG218" s="594"/>
      <c r="AH218" s="595"/>
      <c r="AI218" s="595"/>
      <c r="AJ218" s="595"/>
      <c r="AK218" s="596"/>
      <c r="AL218" s="596"/>
      <c r="AM218" s="596"/>
      <c r="AN218" s="596"/>
      <c r="AO218" s="596"/>
      <c r="AP218" s="596"/>
      <c r="AQ218" s="596"/>
      <c r="AR218" s="596"/>
      <c r="AS218" s="596"/>
      <c r="AT218" s="596"/>
      <c r="AU218" s="596"/>
      <c r="AV218" s="596"/>
      <c r="AW218" s="596"/>
      <c r="AX218" s="596"/>
      <c r="AY218" s="596"/>
      <c r="AZ218" s="596"/>
      <c r="BA218" s="596"/>
      <c r="BB218" s="596"/>
      <c r="BC218" s="596"/>
    </row>
    <row r="219" spans="1:55" s="10" customFormat="1" ht="27" customHeight="1" x14ac:dyDescent="0.2">
      <c r="A219" s="31"/>
      <c r="B219" s="366"/>
      <c r="C219" s="31" t="str">
        <f t="shared" si="13"/>
        <v/>
      </c>
      <c r="D219" s="620" t="str">
        <f t="shared" si="14"/>
        <v/>
      </c>
      <c r="E219" s="366"/>
      <c r="F219" s="366"/>
      <c r="G219" s="366"/>
      <c r="H219" s="598"/>
      <c r="I219" s="598"/>
      <c r="J219" s="366"/>
      <c r="K219" s="365"/>
      <c r="L219" s="35"/>
      <c r="M219" s="365"/>
      <c r="N219" s="587"/>
      <c r="O219" s="521"/>
      <c r="P219" s="521"/>
      <c r="Q219" s="365"/>
      <c r="R219" s="588"/>
      <c r="S219" s="521"/>
      <c r="T219" s="365"/>
      <c r="U219" s="365"/>
      <c r="V219" s="366"/>
      <c r="W219" s="365"/>
      <c r="X219" s="534" t="str">
        <f t="shared" si="12"/>
        <v/>
      </c>
      <c r="Y219" s="365"/>
      <c r="Z219" s="365"/>
      <c r="AA219" s="366"/>
      <c r="AB219" s="365"/>
      <c r="AC219" s="365"/>
      <c r="AD219" s="365" t="str">
        <f t="shared" si="15"/>
        <v/>
      </c>
      <c r="AE219" s="589"/>
      <c r="AF219" s="590"/>
      <c r="AG219" s="594"/>
      <c r="AH219" s="595"/>
      <c r="AI219" s="595"/>
      <c r="AJ219" s="595"/>
      <c r="AK219" s="596"/>
      <c r="AL219" s="596"/>
      <c r="AM219" s="596"/>
      <c r="AN219" s="596"/>
      <c r="AO219" s="596"/>
      <c r="AP219" s="596"/>
      <c r="AQ219" s="596"/>
      <c r="AR219" s="596"/>
      <c r="AS219" s="596"/>
      <c r="AT219" s="596"/>
      <c r="AU219" s="596"/>
      <c r="AV219" s="596"/>
      <c r="AW219" s="596"/>
      <c r="AX219" s="596"/>
      <c r="AY219" s="596"/>
      <c r="AZ219" s="596"/>
      <c r="BA219" s="596"/>
      <c r="BB219" s="596"/>
      <c r="BC219" s="596"/>
    </row>
    <row r="220" spans="1:55" s="10" customFormat="1" ht="27" customHeight="1" x14ac:dyDescent="0.2">
      <c r="A220" s="31"/>
      <c r="B220" s="366"/>
      <c r="C220" s="31" t="str">
        <f t="shared" si="13"/>
        <v/>
      </c>
      <c r="D220" s="620" t="str">
        <f t="shared" si="14"/>
        <v/>
      </c>
      <c r="E220" s="366"/>
      <c r="F220" s="366"/>
      <c r="G220" s="366"/>
      <c r="H220" s="598"/>
      <c r="I220" s="598"/>
      <c r="J220" s="366"/>
      <c r="K220" s="365"/>
      <c r="L220" s="35"/>
      <c r="M220" s="365"/>
      <c r="N220" s="587"/>
      <c r="O220" s="521"/>
      <c r="P220" s="521"/>
      <c r="Q220" s="365"/>
      <c r="R220" s="588"/>
      <c r="S220" s="521"/>
      <c r="T220" s="365"/>
      <c r="U220" s="365"/>
      <c r="V220" s="366"/>
      <c r="W220" s="365"/>
      <c r="X220" s="534" t="str">
        <f t="shared" si="12"/>
        <v/>
      </c>
      <c r="Y220" s="365"/>
      <c r="Z220" s="365"/>
      <c r="AA220" s="366"/>
      <c r="AB220" s="365"/>
      <c r="AC220" s="365"/>
      <c r="AD220" s="365" t="str">
        <f t="shared" si="15"/>
        <v/>
      </c>
      <c r="AE220" s="589"/>
      <c r="AF220" s="590"/>
      <c r="AG220" s="594"/>
      <c r="AH220" s="595"/>
      <c r="AI220" s="595"/>
      <c r="AJ220" s="595"/>
      <c r="AK220" s="596"/>
      <c r="AL220" s="596"/>
      <c r="AM220" s="596"/>
      <c r="AN220" s="596"/>
      <c r="AO220" s="596"/>
      <c r="AP220" s="596"/>
      <c r="AQ220" s="596"/>
      <c r="AR220" s="596"/>
      <c r="AS220" s="596"/>
      <c r="AT220" s="596"/>
      <c r="AU220" s="596"/>
      <c r="AV220" s="596"/>
      <c r="AW220" s="596"/>
      <c r="AX220" s="596"/>
      <c r="AY220" s="596"/>
      <c r="AZ220" s="596"/>
      <c r="BA220" s="596"/>
      <c r="BB220" s="596"/>
      <c r="BC220" s="596"/>
    </row>
    <row r="221" spans="1:55" s="10" customFormat="1" ht="27" customHeight="1" x14ac:dyDescent="0.2">
      <c r="A221" s="31"/>
      <c r="B221" s="366"/>
      <c r="C221" s="31" t="str">
        <f t="shared" si="13"/>
        <v/>
      </c>
      <c r="D221" s="620" t="str">
        <f t="shared" si="14"/>
        <v/>
      </c>
      <c r="E221" s="366"/>
      <c r="F221" s="366"/>
      <c r="G221" s="366"/>
      <c r="H221" s="598"/>
      <c r="I221" s="598"/>
      <c r="J221" s="366"/>
      <c r="K221" s="365"/>
      <c r="L221" s="35"/>
      <c r="M221" s="365"/>
      <c r="N221" s="587"/>
      <c r="O221" s="521"/>
      <c r="P221" s="521"/>
      <c r="Q221" s="365"/>
      <c r="R221" s="588"/>
      <c r="S221" s="521"/>
      <c r="T221" s="365"/>
      <c r="U221" s="365"/>
      <c r="V221" s="366"/>
      <c r="W221" s="365"/>
      <c r="X221" s="534" t="str">
        <f t="shared" si="12"/>
        <v/>
      </c>
      <c r="Y221" s="365"/>
      <c r="Z221" s="365"/>
      <c r="AA221" s="366"/>
      <c r="AB221" s="365"/>
      <c r="AC221" s="365"/>
      <c r="AD221" s="365" t="str">
        <f t="shared" si="15"/>
        <v/>
      </c>
      <c r="AE221" s="589"/>
      <c r="AF221" s="590"/>
      <c r="AG221" s="594"/>
      <c r="AH221" s="595"/>
      <c r="AI221" s="595"/>
      <c r="AJ221" s="595"/>
      <c r="AK221" s="596"/>
      <c r="AL221" s="596"/>
      <c r="AM221" s="596"/>
      <c r="AN221" s="596"/>
      <c r="AO221" s="596"/>
      <c r="AP221" s="596"/>
      <c r="AQ221" s="596"/>
      <c r="AR221" s="596"/>
      <c r="AS221" s="596"/>
      <c r="AT221" s="596"/>
      <c r="AU221" s="596"/>
      <c r="AV221" s="596"/>
      <c r="AW221" s="596"/>
      <c r="AX221" s="596"/>
      <c r="AY221" s="596"/>
      <c r="AZ221" s="596"/>
      <c r="BA221" s="596"/>
      <c r="BB221" s="596"/>
      <c r="BC221" s="596"/>
    </row>
    <row r="222" spans="1:55" s="10" customFormat="1" ht="27" customHeight="1" x14ac:dyDescent="0.2">
      <c r="A222" s="31"/>
      <c r="B222" s="366"/>
      <c r="C222" s="31" t="str">
        <f t="shared" si="13"/>
        <v/>
      </c>
      <c r="D222" s="620" t="str">
        <f t="shared" si="14"/>
        <v/>
      </c>
      <c r="E222" s="366"/>
      <c r="F222" s="366"/>
      <c r="G222" s="366"/>
      <c r="H222" s="598"/>
      <c r="I222" s="598"/>
      <c r="J222" s="366"/>
      <c r="K222" s="365"/>
      <c r="L222" s="35"/>
      <c r="M222" s="365"/>
      <c r="N222" s="587"/>
      <c r="O222" s="521"/>
      <c r="P222" s="521"/>
      <c r="Q222" s="365"/>
      <c r="R222" s="588"/>
      <c r="S222" s="521"/>
      <c r="T222" s="365"/>
      <c r="U222" s="365"/>
      <c r="V222" s="366"/>
      <c r="W222" s="365"/>
      <c r="X222" s="534" t="str">
        <f t="shared" si="12"/>
        <v/>
      </c>
      <c r="Y222" s="365"/>
      <c r="Z222" s="365"/>
      <c r="AA222" s="366"/>
      <c r="AB222" s="365"/>
      <c r="AC222" s="365"/>
      <c r="AD222" s="365" t="str">
        <f t="shared" si="15"/>
        <v/>
      </c>
      <c r="AE222" s="589"/>
      <c r="AF222" s="590"/>
      <c r="AG222" s="594"/>
      <c r="AH222" s="595"/>
      <c r="AI222" s="595"/>
      <c r="AJ222" s="595"/>
      <c r="AK222" s="596"/>
      <c r="AL222" s="596"/>
      <c r="AM222" s="596"/>
      <c r="AN222" s="596"/>
      <c r="AO222" s="596"/>
      <c r="AP222" s="596"/>
      <c r="AQ222" s="596"/>
      <c r="AR222" s="596"/>
      <c r="AS222" s="596"/>
      <c r="AT222" s="596"/>
      <c r="AU222" s="596"/>
      <c r="AV222" s="596"/>
      <c r="AW222" s="596"/>
      <c r="AX222" s="596"/>
      <c r="AY222" s="596"/>
      <c r="AZ222" s="596"/>
      <c r="BA222" s="596"/>
      <c r="BB222" s="596"/>
      <c r="BC222" s="596"/>
    </row>
    <row r="223" spans="1:55" s="10" customFormat="1" ht="27" customHeight="1" x14ac:dyDescent="0.2">
      <c r="A223" s="31"/>
      <c r="B223" s="366"/>
      <c r="C223" s="31" t="str">
        <f t="shared" si="13"/>
        <v/>
      </c>
      <c r="D223" s="620" t="str">
        <f t="shared" si="14"/>
        <v/>
      </c>
      <c r="E223" s="366"/>
      <c r="F223" s="366"/>
      <c r="G223" s="366"/>
      <c r="H223" s="598"/>
      <c r="I223" s="598"/>
      <c r="J223" s="366"/>
      <c r="K223" s="365"/>
      <c r="L223" s="35"/>
      <c r="M223" s="365"/>
      <c r="N223" s="587"/>
      <c r="O223" s="521"/>
      <c r="P223" s="521"/>
      <c r="Q223" s="365"/>
      <c r="R223" s="588"/>
      <c r="S223" s="521"/>
      <c r="T223" s="365"/>
      <c r="U223" s="365"/>
      <c r="V223" s="366"/>
      <c r="W223" s="365"/>
      <c r="X223" s="534" t="str">
        <f t="shared" si="12"/>
        <v/>
      </c>
      <c r="Y223" s="365"/>
      <c r="Z223" s="365"/>
      <c r="AA223" s="366"/>
      <c r="AB223" s="365"/>
      <c r="AC223" s="365"/>
      <c r="AD223" s="365" t="str">
        <f t="shared" si="15"/>
        <v/>
      </c>
      <c r="AE223" s="589"/>
      <c r="AF223" s="590"/>
      <c r="AG223" s="594"/>
      <c r="AH223" s="595"/>
      <c r="AI223" s="595"/>
      <c r="AJ223" s="595"/>
      <c r="AK223" s="596"/>
      <c r="AL223" s="596"/>
      <c r="AM223" s="596"/>
      <c r="AN223" s="596"/>
      <c r="AO223" s="596"/>
      <c r="AP223" s="596"/>
      <c r="AQ223" s="596"/>
      <c r="AR223" s="596"/>
      <c r="AS223" s="596"/>
      <c r="AT223" s="596"/>
      <c r="AU223" s="596"/>
      <c r="AV223" s="596"/>
      <c r="AW223" s="596"/>
      <c r="AX223" s="596"/>
      <c r="AY223" s="596"/>
      <c r="AZ223" s="596"/>
      <c r="BA223" s="596"/>
      <c r="BB223" s="596"/>
      <c r="BC223" s="596"/>
    </row>
    <row r="224" spans="1:55" s="10" customFormat="1" ht="27" customHeight="1" x14ac:dyDescent="0.2">
      <c r="A224" s="31"/>
      <c r="B224" s="366"/>
      <c r="C224" s="31" t="str">
        <f t="shared" si="13"/>
        <v/>
      </c>
      <c r="D224" s="620" t="str">
        <f t="shared" si="14"/>
        <v/>
      </c>
      <c r="E224" s="366"/>
      <c r="F224" s="366"/>
      <c r="G224" s="366"/>
      <c r="H224" s="598"/>
      <c r="I224" s="598"/>
      <c r="J224" s="366"/>
      <c r="K224" s="365"/>
      <c r="L224" s="35"/>
      <c r="M224" s="365"/>
      <c r="N224" s="587"/>
      <c r="O224" s="521"/>
      <c r="P224" s="521"/>
      <c r="Q224" s="365"/>
      <c r="R224" s="588"/>
      <c r="S224" s="521"/>
      <c r="T224" s="365"/>
      <c r="U224" s="365"/>
      <c r="V224" s="366"/>
      <c r="W224" s="365"/>
      <c r="X224" s="534" t="str">
        <f t="shared" si="12"/>
        <v/>
      </c>
      <c r="Y224" s="365"/>
      <c r="Z224" s="365"/>
      <c r="AA224" s="366"/>
      <c r="AB224" s="365"/>
      <c r="AC224" s="365"/>
      <c r="AD224" s="365" t="str">
        <f t="shared" si="15"/>
        <v/>
      </c>
      <c r="AE224" s="589"/>
      <c r="AF224" s="590"/>
      <c r="AG224" s="594"/>
      <c r="AH224" s="595"/>
      <c r="AI224" s="595"/>
      <c r="AJ224" s="595"/>
      <c r="AK224" s="596"/>
      <c r="AL224" s="596"/>
      <c r="AM224" s="596"/>
      <c r="AN224" s="596"/>
      <c r="AO224" s="596"/>
      <c r="AP224" s="596"/>
      <c r="AQ224" s="596"/>
      <c r="AR224" s="596"/>
      <c r="AS224" s="596"/>
      <c r="AT224" s="596"/>
      <c r="AU224" s="596"/>
      <c r="AV224" s="596"/>
      <c r="AW224" s="596"/>
      <c r="AX224" s="596"/>
      <c r="AY224" s="596"/>
      <c r="AZ224" s="596"/>
      <c r="BA224" s="596"/>
      <c r="BB224" s="596"/>
      <c r="BC224" s="596"/>
    </row>
    <row r="225" spans="1:55" s="10" customFormat="1" ht="27" customHeight="1" x14ac:dyDescent="0.2">
      <c r="A225" s="31"/>
      <c r="B225" s="366"/>
      <c r="C225" s="31" t="str">
        <f t="shared" si="13"/>
        <v/>
      </c>
      <c r="D225" s="620" t="str">
        <f t="shared" si="14"/>
        <v/>
      </c>
      <c r="E225" s="366"/>
      <c r="F225" s="366"/>
      <c r="G225" s="366"/>
      <c r="H225" s="598"/>
      <c r="I225" s="598"/>
      <c r="J225" s="366"/>
      <c r="K225" s="365"/>
      <c r="L225" s="35"/>
      <c r="M225" s="365"/>
      <c r="N225" s="587"/>
      <c r="O225" s="521"/>
      <c r="P225" s="521"/>
      <c r="Q225" s="365"/>
      <c r="R225" s="588"/>
      <c r="S225" s="521"/>
      <c r="T225" s="365"/>
      <c r="U225" s="365"/>
      <c r="V225" s="366"/>
      <c r="W225" s="365"/>
      <c r="X225" s="534" t="str">
        <f t="shared" si="12"/>
        <v/>
      </c>
      <c r="Y225" s="365"/>
      <c r="Z225" s="365"/>
      <c r="AA225" s="366"/>
      <c r="AB225" s="365"/>
      <c r="AC225" s="365"/>
      <c r="AD225" s="365" t="str">
        <f t="shared" si="15"/>
        <v/>
      </c>
      <c r="AE225" s="589"/>
      <c r="AF225" s="590"/>
      <c r="AG225" s="594"/>
      <c r="AH225" s="595"/>
      <c r="AI225" s="595"/>
      <c r="AJ225" s="595"/>
      <c r="AK225" s="596"/>
      <c r="AL225" s="596"/>
      <c r="AM225" s="596"/>
      <c r="AN225" s="596"/>
      <c r="AO225" s="596"/>
      <c r="AP225" s="596"/>
      <c r="AQ225" s="596"/>
      <c r="AR225" s="596"/>
      <c r="AS225" s="596"/>
      <c r="AT225" s="596"/>
      <c r="AU225" s="596"/>
      <c r="AV225" s="596"/>
      <c r="AW225" s="596"/>
      <c r="AX225" s="596"/>
      <c r="AY225" s="596"/>
      <c r="AZ225" s="596"/>
      <c r="BA225" s="596"/>
      <c r="BB225" s="596"/>
      <c r="BC225" s="596"/>
    </row>
    <row r="226" spans="1:55" s="10" customFormat="1" ht="27" customHeight="1" x14ac:dyDescent="0.2">
      <c r="A226" s="31"/>
      <c r="B226" s="366"/>
      <c r="C226" s="31" t="str">
        <f t="shared" si="13"/>
        <v/>
      </c>
      <c r="D226" s="620" t="str">
        <f t="shared" si="14"/>
        <v/>
      </c>
      <c r="E226" s="366"/>
      <c r="F226" s="366"/>
      <c r="G226" s="366"/>
      <c r="H226" s="598"/>
      <c r="I226" s="598"/>
      <c r="J226" s="366"/>
      <c r="K226" s="365"/>
      <c r="L226" s="35"/>
      <c r="M226" s="365"/>
      <c r="N226" s="587"/>
      <c r="O226" s="521"/>
      <c r="P226" s="521"/>
      <c r="Q226" s="365"/>
      <c r="R226" s="588"/>
      <c r="S226" s="521"/>
      <c r="T226" s="365"/>
      <c r="U226" s="365"/>
      <c r="V226" s="366"/>
      <c r="W226" s="365"/>
      <c r="X226" s="534" t="str">
        <f t="shared" si="12"/>
        <v/>
      </c>
      <c r="Y226" s="365"/>
      <c r="Z226" s="365"/>
      <c r="AA226" s="366"/>
      <c r="AB226" s="365"/>
      <c r="AC226" s="365"/>
      <c r="AD226" s="365" t="str">
        <f t="shared" si="15"/>
        <v/>
      </c>
      <c r="AE226" s="589"/>
      <c r="AF226" s="590"/>
      <c r="AG226" s="594"/>
      <c r="AH226" s="595"/>
      <c r="AI226" s="595"/>
      <c r="AJ226" s="595"/>
      <c r="AK226" s="596"/>
      <c r="AL226" s="596"/>
      <c r="AM226" s="596"/>
      <c r="AN226" s="596"/>
      <c r="AO226" s="596"/>
      <c r="AP226" s="596"/>
      <c r="AQ226" s="596"/>
      <c r="AR226" s="596"/>
      <c r="AS226" s="596"/>
      <c r="AT226" s="596"/>
      <c r="AU226" s="596"/>
      <c r="AV226" s="596"/>
      <c r="AW226" s="596"/>
      <c r="AX226" s="596"/>
      <c r="AY226" s="596"/>
      <c r="AZ226" s="596"/>
      <c r="BA226" s="596"/>
      <c r="BB226" s="596"/>
      <c r="BC226" s="596"/>
    </row>
    <row r="227" spans="1:55" s="10" customFormat="1" ht="27" customHeight="1" x14ac:dyDescent="0.2">
      <c r="A227" s="31"/>
      <c r="B227" s="366"/>
      <c r="C227" s="31" t="str">
        <f t="shared" si="13"/>
        <v/>
      </c>
      <c r="D227" s="620" t="str">
        <f t="shared" si="14"/>
        <v/>
      </c>
      <c r="E227" s="366"/>
      <c r="F227" s="366"/>
      <c r="G227" s="366"/>
      <c r="H227" s="598"/>
      <c r="I227" s="598"/>
      <c r="J227" s="366"/>
      <c r="K227" s="365"/>
      <c r="L227" s="35"/>
      <c r="M227" s="365"/>
      <c r="N227" s="587"/>
      <c r="O227" s="521"/>
      <c r="P227" s="521"/>
      <c r="Q227" s="365"/>
      <c r="R227" s="588"/>
      <c r="S227" s="521"/>
      <c r="T227" s="365"/>
      <c r="U227" s="365"/>
      <c r="V227" s="366"/>
      <c r="W227" s="365"/>
      <c r="X227" s="534" t="str">
        <f t="shared" si="12"/>
        <v/>
      </c>
      <c r="Y227" s="365"/>
      <c r="Z227" s="365"/>
      <c r="AA227" s="366"/>
      <c r="AB227" s="365"/>
      <c r="AC227" s="365"/>
      <c r="AD227" s="365" t="str">
        <f t="shared" si="15"/>
        <v/>
      </c>
      <c r="AE227" s="589"/>
      <c r="AF227" s="590"/>
      <c r="AG227" s="594"/>
      <c r="AH227" s="595"/>
      <c r="AI227" s="595"/>
      <c r="AJ227" s="595"/>
      <c r="AK227" s="596"/>
      <c r="AL227" s="596"/>
      <c r="AM227" s="596"/>
      <c r="AN227" s="596"/>
      <c r="AO227" s="596"/>
      <c r="AP227" s="596"/>
      <c r="AQ227" s="596"/>
      <c r="AR227" s="596"/>
      <c r="AS227" s="596"/>
      <c r="AT227" s="596"/>
      <c r="AU227" s="596"/>
      <c r="AV227" s="596"/>
      <c r="AW227" s="596"/>
      <c r="AX227" s="596"/>
      <c r="AY227" s="596"/>
      <c r="AZ227" s="596"/>
      <c r="BA227" s="596"/>
      <c r="BB227" s="596"/>
      <c r="BC227" s="596"/>
    </row>
    <row r="228" spans="1:55" s="10" customFormat="1" ht="27" customHeight="1" x14ac:dyDescent="0.2">
      <c r="A228" s="31"/>
      <c r="B228" s="366"/>
      <c r="C228" s="31" t="str">
        <f t="shared" si="13"/>
        <v/>
      </c>
      <c r="D228" s="620" t="str">
        <f t="shared" si="14"/>
        <v/>
      </c>
      <c r="E228" s="366"/>
      <c r="F228" s="366"/>
      <c r="G228" s="366"/>
      <c r="H228" s="598"/>
      <c r="I228" s="598"/>
      <c r="J228" s="366"/>
      <c r="K228" s="365"/>
      <c r="L228" s="35"/>
      <c r="M228" s="365"/>
      <c r="N228" s="587"/>
      <c r="O228" s="521"/>
      <c r="P228" s="521"/>
      <c r="Q228" s="365"/>
      <c r="R228" s="588"/>
      <c r="S228" s="521"/>
      <c r="T228" s="365"/>
      <c r="U228" s="365"/>
      <c r="V228" s="366"/>
      <c r="W228" s="365"/>
      <c r="X228" s="534" t="str">
        <f t="shared" si="12"/>
        <v/>
      </c>
      <c r="Y228" s="365"/>
      <c r="Z228" s="365"/>
      <c r="AA228" s="366"/>
      <c r="AB228" s="365"/>
      <c r="AC228" s="365"/>
      <c r="AD228" s="365" t="str">
        <f t="shared" si="15"/>
        <v/>
      </c>
      <c r="AE228" s="589"/>
      <c r="AF228" s="590"/>
      <c r="AG228" s="594"/>
      <c r="AH228" s="595"/>
      <c r="AI228" s="595"/>
      <c r="AJ228" s="595"/>
      <c r="AK228" s="596"/>
      <c r="AL228" s="596"/>
      <c r="AM228" s="596"/>
      <c r="AN228" s="596"/>
      <c r="AO228" s="596"/>
      <c r="AP228" s="596"/>
      <c r="AQ228" s="596"/>
      <c r="AR228" s="596"/>
      <c r="AS228" s="596"/>
      <c r="AT228" s="596"/>
      <c r="AU228" s="596"/>
      <c r="AV228" s="596"/>
      <c r="AW228" s="596"/>
      <c r="AX228" s="596"/>
      <c r="AY228" s="596"/>
      <c r="AZ228" s="596"/>
      <c r="BA228" s="596"/>
      <c r="BB228" s="596"/>
      <c r="BC228" s="596"/>
    </row>
    <row r="229" spans="1:55" s="10" customFormat="1" ht="27" customHeight="1" x14ac:dyDescent="0.2">
      <c r="A229" s="31"/>
      <c r="B229" s="366"/>
      <c r="C229" s="31" t="str">
        <f t="shared" si="13"/>
        <v/>
      </c>
      <c r="D229" s="620" t="str">
        <f t="shared" si="14"/>
        <v/>
      </c>
      <c r="E229" s="366"/>
      <c r="F229" s="366"/>
      <c r="G229" s="366"/>
      <c r="H229" s="598"/>
      <c r="I229" s="598"/>
      <c r="J229" s="366"/>
      <c r="K229" s="365"/>
      <c r="L229" s="35"/>
      <c r="M229" s="365"/>
      <c r="N229" s="587"/>
      <c r="O229" s="521"/>
      <c r="P229" s="521"/>
      <c r="Q229" s="365"/>
      <c r="R229" s="588"/>
      <c r="S229" s="521"/>
      <c r="T229" s="365"/>
      <c r="U229" s="365"/>
      <c r="V229" s="366"/>
      <c r="W229" s="365"/>
      <c r="X229" s="534" t="str">
        <f t="shared" si="12"/>
        <v/>
      </c>
      <c r="Y229" s="365"/>
      <c r="Z229" s="365"/>
      <c r="AA229" s="366"/>
      <c r="AB229" s="365"/>
      <c r="AC229" s="365"/>
      <c r="AD229" s="365" t="str">
        <f t="shared" si="15"/>
        <v/>
      </c>
      <c r="AE229" s="589"/>
      <c r="AF229" s="590"/>
      <c r="AG229" s="594"/>
      <c r="AH229" s="595"/>
      <c r="AI229" s="595"/>
      <c r="AJ229" s="595"/>
      <c r="AK229" s="596"/>
      <c r="AL229" s="596"/>
      <c r="AM229" s="596"/>
      <c r="AN229" s="596"/>
      <c r="AO229" s="596"/>
      <c r="AP229" s="596"/>
      <c r="AQ229" s="596"/>
      <c r="AR229" s="596"/>
      <c r="AS229" s="596"/>
      <c r="AT229" s="596"/>
      <c r="AU229" s="596"/>
      <c r="AV229" s="596"/>
      <c r="AW229" s="596"/>
      <c r="AX229" s="596"/>
      <c r="AY229" s="596"/>
      <c r="AZ229" s="596"/>
      <c r="BA229" s="596"/>
      <c r="BB229" s="596"/>
      <c r="BC229" s="596"/>
    </row>
    <row r="230" spans="1:55" s="10" customFormat="1" ht="27" customHeight="1" x14ac:dyDescent="0.2">
      <c r="A230" s="31"/>
      <c r="B230" s="366"/>
      <c r="C230" s="31" t="str">
        <f t="shared" si="13"/>
        <v/>
      </c>
      <c r="D230" s="620" t="str">
        <f t="shared" si="14"/>
        <v/>
      </c>
      <c r="E230" s="366"/>
      <c r="F230" s="366"/>
      <c r="G230" s="366"/>
      <c r="H230" s="598"/>
      <c r="I230" s="598"/>
      <c r="J230" s="366"/>
      <c r="K230" s="365"/>
      <c r="L230" s="35"/>
      <c r="M230" s="365"/>
      <c r="N230" s="587"/>
      <c r="O230" s="521"/>
      <c r="P230" s="521"/>
      <c r="Q230" s="365"/>
      <c r="R230" s="588"/>
      <c r="S230" s="521"/>
      <c r="T230" s="365"/>
      <c r="U230" s="365"/>
      <c r="V230" s="366"/>
      <c r="W230" s="365"/>
      <c r="X230" s="534" t="str">
        <f t="shared" si="12"/>
        <v/>
      </c>
      <c r="Y230" s="365"/>
      <c r="Z230" s="365"/>
      <c r="AA230" s="366"/>
      <c r="AB230" s="365"/>
      <c r="AC230" s="365"/>
      <c r="AD230" s="365" t="str">
        <f t="shared" si="15"/>
        <v/>
      </c>
      <c r="AE230" s="589"/>
      <c r="AF230" s="590"/>
      <c r="AG230" s="594"/>
      <c r="AH230" s="595"/>
      <c r="AI230" s="595"/>
      <c r="AJ230" s="595"/>
      <c r="AK230" s="596"/>
      <c r="AL230" s="596"/>
      <c r="AM230" s="596"/>
      <c r="AN230" s="596"/>
      <c r="AO230" s="596"/>
      <c r="AP230" s="596"/>
      <c r="AQ230" s="596"/>
      <c r="AR230" s="596"/>
      <c r="AS230" s="596"/>
      <c r="AT230" s="596"/>
      <c r="AU230" s="596"/>
      <c r="AV230" s="596"/>
      <c r="AW230" s="596"/>
      <c r="AX230" s="596"/>
      <c r="AY230" s="596"/>
      <c r="AZ230" s="596"/>
      <c r="BA230" s="596"/>
      <c r="BB230" s="596"/>
      <c r="BC230" s="596"/>
    </row>
    <row r="231" spans="1:55" s="10" customFormat="1" ht="27" customHeight="1" x14ac:dyDescent="0.2">
      <c r="A231" s="31"/>
      <c r="B231" s="366"/>
      <c r="C231" s="31" t="str">
        <f t="shared" si="13"/>
        <v/>
      </c>
      <c r="D231" s="620" t="str">
        <f t="shared" si="14"/>
        <v/>
      </c>
      <c r="E231" s="366"/>
      <c r="F231" s="366"/>
      <c r="G231" s="366"/>
      <c r="H231" s="598"/>
      <c r="I231" s="598"/>
      <c r="J231" s="366"/>
      <c r="K231" s="365"/>
      <c r="L231" s="35"/>
      <c r="M231" s="365"/>
      <c r="N231" s="587"/>
      <c r="O231" s="521"/>
      <c r="P231" s="521"/>
      <c r="Q231" s="365"/>
      <c r="R231" s="588"/>
      <c r="S231" s="521"/>
      <c r="T231" s="365"/>
      <c r="U231" s="365"/>
      <c r="V231" s="366"/>
      <c r="W231" s="365"/>
      <c r="X231" s="534" t="str">
        <f t="shared" si="12"/>
        <v/>
      </c>
      <c r="Y231" s="365"/>
      <c r="Z231" s="365"/>
      <c r="AA231" s="366"/>
      <c r="AB231" s="365"/>
      <c r="AC231" s="365"/>
      <c r="AD231" s="365" t="str">
        <f t="shared" si="15"/>
        <v/>
      </c>
      <c r="AE231" s="589"/>
      <c r="AF231" s="590"/>
      <c r="AG231" s="594"/>
      <c r="AH231" s="595"/>
      <c r="AI231" s="595"/>
      <c r="AJ231" s="595"/>
      <c r="AK231" s="596"/>
      <c r="AL231" s="596"/>
      <c r="AM231" s="596"/>
      <c r="AN231" s="596"/>
      <c r="AO231" s="596"/>
      <c r="AP231" s="596"/>
      <c r="AQ231" s="596"/>
      <c r="AR231" s="596"/>
      <c r="AS231" s="596"/>
      <c r="AT231" s="596"/>
      <c r="AU231" s="596"/>
      <c r="AV231" s="596"/>
      <c r="AW231" s="596"/>
      <c r="AX231" s="596"/>
      <c r="AY231" s="596"/>
      <c r="AZ231" s="596"/>
      <c r="BA231" s="596"/>
      <c r="BB231" s="596"/>
      <c r="BC231" s="596"/>
    </row>
    <row r="232" spans="1:55" s="10" customFormat="1" ht="27" customHeight="1" x14ac:dyDescent="0.2">
      <c r="A232" s="31"/>
      <c r="B232" s="366"/>
      <c r="C232" s="31" t="str">
        <f t="shared" si="13"/>
        <v/>
      </c>
      <c r="D232" s="620" t="str">
        <f t="shared" si="14"/>
        <v/>
      </c>
      <c r="E232" s="366"/>
      <c r="F232" s="366"/>
      <c r="G232" s="366"/>
      <c r="H232" s="598"/>
      <c r="I232" s="598"/>
      <c r="J232" s="366"/>
      <c r="K232" s="365"/>
      <c r="L232" s="35"/>
      <c r="M232" s="365"/>
      <c r="N232" s="587"/>
      <c r="O232" s="521"/>
      <c r="P232" s="521"/>
      <c r="Q232" s="365"/>
      <c r="R232" s="588"/>
      <c r="S232" s="521"/>
      <c r="T232" s="365"/>
      <c r="U232" s="365"/>
      <c r="V232" s="366"/>
      <c r="W232" s="365"/>
      <c r="X232" s="534" t="str">
        <f t="shared" si="12"/>
        <v/>
      </c>
      <c r="Y232" s="365"/>
      <c r="Z232" s="365"/>
      <c r="AA232" s="366"/>
      <c r="AB232" s="365"/>
      <c r="AC232" s="365"/>
      <c r="AD232" s="365" t="str">
        <f t="shared" si="15"/>
        <v/>
      </c>
      <c r="AE232" s="589"/>
      <c r="AF232" s="590"/>
      <c r="AG232" s="594"/>
      <c r="AH232" s="595"/>
      <c r="AI232" s="595"/>
      <c r="AJ232" s="595"/>
      <c r="AK232" s="596"/>
      <c r="AL232" s="596"/>
      <c r="AM232" s="596"/>
      <c r="AN232" s="596"/>
      <c r="AO232" s="596"/>
      <c r="AP232" s="596"/>
      <c r="AQ232" s="596"/>
      <c r="AR232" s="596"/>
      <c r="AS232" s="596"/>
      <c r="AT232" s="596"/>
      <c r="AU232" s="596"/>
      <c r="AV232" s="596"/>
      <c r="AW232" s="596"/>
      <c r="AX232" s="596"/>
      <c r="AY232" s="596"/>
      <c r="AZ232" s="596"/>
      <c r="BA232" s="596"/>
      <c r="BB232" s="596"/>
      <c r="BC232" s="596"/>
    </row>
    <row r="233" spans="1:55" s="10" customFormat="1" ht="27" customHeight="1" x14ac:dyDescent="0.2">
      <c r="A233" s="31"/>
      <c r="B233" s="366"/>
      <c r="C233" s="31" t="str">
        <f t="shared" si="13"/>
        <v/>
      </c>
      <c r="D233" s="620" t="str">
        <f t="shared" si="14"/>
        <v/>
      </c>
      <c r="E233" s="366"/>
      <c r="F233" s="366"/>
      <c r="G233" s="366"/>
      <c r="H233" s="598"/>
      <c r="I233" s="598"/>
      <c r="J233" s="366"/>
      <c r="K233" s="365"/>
      <c r="L233" s="35"/>
      <c r="M233" s="365"/>
      <c r="N233" s="587"/>
      <c r="O233" s="521"/>
      <c r="P233" s="521"/>
      <c r="Q233" s="365"/>
      <c r="R233" s="588"/>
      <c r="S233" s="521"/>
      <c r="T233" s="365"/>
      <c r="U233" s="365"/>
      <c r="V233" s="366"/>
      <c r="W233" s="365"/>
      <c r="X233" s="534" t="str">
        <f t="shared" si="12"/>
        <v/>
      </c>
      <c r="Y233" s="365"/>
      <c r="Z233" s="365"/>
      <c r="AA233" s="366"/>
      <c r="AB233" s="365"/>
      <c r="AC233" s="365"/>
      <c r="AD233" s="365" t="str">
        <f t="shared" si="15"/>
        <v/>
      </c>
      <c r="AE233" s="589"/>
      <c r="AF233" s="590"/>
      <c r="AG233" s="594"/>
      <c r="AH233" s="595"/>
      <c r="AI233" s="595"/>
      <c r="AJ233" s="595"/>
      <c r="AK233" s="596"/>
      <c r="AL233" s="596"/>
      <c r="AM233" s="596"/>
      <c r="AN233" s="596"/>
      <c r="AO233" s="596"/>
      <c r="AP233" s="596"/>
      <c r="AQ233" s="596"/>
      <c r="AR233" s="596"/>
      <c r="AS233" s="596"/>
      <c r="AT233" s="596"/>
      <c r="AU233" s="596"/>
      <c r="AV233" s="596"/>
      <c r="AW233" s="596"/>
      <c r="AX233" s="596"/>
      <c r="AY233" s="596"/>
      <c r="AZ233" s="596"/>
      <c r="BA233" s="596"/>
      <c r="BB233" s="596"/>
      <c r="BC233" s="596"/>
    </row>
    <row r="234" spans="1:55" s="10" customFormat="1" ht="27" customHeight="1" x14ac:dyDescent="0.2">
      <c r="A234" s="31"/>
      <c r="B234" s="366"/>
      <c r="C234" s="31" t="str">
        <f t="shared" si="13"/>
        <v/>
      </c>
      <c r="D234" s="620" t="str">
        <f t="shared" si="14"/>
        <v/>
      </c>
      <c r="E234" s="366"/>
      <c r="F234" s="366"/>
      <c r="G234" s="366"/>
      <c r="H234" s="598"/>
      <c r="I234" s="598"/>
      <c r="J234" s="366"/>
      <c r="K234" s="365"/>
      <c r="L234" s="35"/>
      <c r="M234" s="365"/>
      <c r="N234" s="587"/>
      <c r="O234" s="521"/>
      <c r="P234" s="521"/>
      <c r="Q234" s="365"/>
      <c r="R234" s="588"/>
      <c r="S234" s="521"/>
      <c r="T234" s="365"/>
      <c r="U234" s="365"/>
      <c r="V234" s="366"/>
      <c r="W234" s="365"/>
      <c r="X234" s="534" t="str">
        <f t="shared" si="12"/>
        <v/>
      </c>
      <c r="Y234" s="365"/>
      <c r="Z234" s="365"/>
      <c r="AA234" s="366"/>
      <c r="AB234" s="365"/>
      <c r="AC234" s="365"/>
      <c r="AD234" s="365" t="str">
        <f t="shared" si="15"/>
        <v/>
      </c>
      <c r="AE234" s="589"/>
      <c r="AF234" s="590"/>
      <c r="AG234" s="594"/>
      <c r="AH234" s="595"/>
      <c r="AI234" s="595"/>
      <c r="AJ234" s="595"/>
      <c r="AK234" s="596"/>
      <c r="AL234" s="596"/>
      <c r="AM234" s="596"/>
      <c r="AN234" s="596"/>
      <c r="AO234" s="596"/>
      <c r="AP234" s="596"/>
      <c r="AQ234" s="596"/>
      <c r="AR234" s="596"/>
      <c r="AS234" s="596"/>
      <c r="AT234" s="596"/>
      <c r="AU234" s="596"/>
      <c r="AV234" s="596"/>
      <c r="AW234" s="596"/>
      <c r="AX234" s="596"/>
      <c r="AY234" s="596"/>
      <c r="AZ234" s="596"/>
      <c r="BA234" s="596"/>
      <c r="BB234" s="596"/>
      <c r="BC234" s="596"/>
    </row>
    <row r="235" spans="1:55" s="10" customFormat="1" ht="27" customHeight="1" x14ac:dyDescent="0.2">
      <c r="A235" s="31"/>
      <c r="B235" s="366"/>
      <c r="C235" s="31" t="str">
        <f t="shared" si="13"/>
        <v/>
      </c>
      <c r="D235" s="620" t="str">
        <f t="shared" si="14"/>
        <v/>
      </c>
      <c r="E235" s="366"/>
      <c r="F235" s="366"/>
      <c r="G235" s="366"/>
      <c r="H235" s="598"/>
      <c r="I235" s="598"/>
      <c r="J235" s="366"/>
      <c r="K235" s="365"/>
      <c r="L235" s="35"/>
      <c r="M235" s="365"/>
      <c r="N235" s="587"/>
      <c r="O235" s="521"/>
      <c r="P235" s="521"/>
      <c r="Q235" s="365"/>
      <c r="R235" s="588"/>
      <c r="S235" s="521"/>
      <c r="T235" s="365"/>
      <c r="U235" s="365"/>
      <c r="V235" s="366"/>
      <c r="W235" s="365"/>
      <c r="X235" s="534" t="str">
        <f t="shared" si="12"/>
        <v/>
      </c>
      <c r="Y235" s="365"/>
      <c r="Z235" s="365"/>
      <c r="AA235" s="366"/>
      <c r="AB235" s="365"/>
      <c r="AC235" s="365"/>
      <c r="AD235" s="365" t="str">
        <f t="shared" si="15"/>
        <v/>
      </c>
      <c r="AE235" s="589"/>
      <c r="AF235" s="590"/>
      <c r="AG235" s="594"/>
      <c r="AH235" s="595"/>
      <c r="AI235" s="595"/>
      <c r="AJ235" s="595"/>
      <c r="AK235" s="596"/>
      <c r="AL235" s="596"/>
      <c r="AM235" s="596"/>
      <c r="AN235" s="596"/>
      <c r="AO235" s="596"/>
      <c r="AP235" s="596"/>
      <c r="AQ235" s="596"/>
      <c r="AR235" s="596"/>
      <c r="AS235" s="596"/>
      <c r="AT235" s="596"/>
      <c r="AU235" s="596"/>
      <c r="AV235" s="596"/>
      <c r="AW235" s="596"/>
      <c r="AX235" s="596"/>
      <c r="AY235" s="596"/>
      <c r="AZ235" s="596"/>
      <c r="BA235" s="596"/>
      <c r="BB235" s="596"/>
      <c r="BC235" s="596"/>
    </row>
    <row r="236" spans="1:55" s="10" customFormat="1" ht="27" customHeight="1" x14ac:dyDescent="0.2">
      <c r="A236" s="31"/>
      <c r="B236" s="366"/>
      <c r="C236" s="31" t="str">
        <f t="shared" si="13"/>
        <v/>
      </c>
      <c r="D236" s="620" t="str">
        <f t="shared" si="14"/>
        <v/>
      </c>
      <c r="E236" s="366"/>
      <c r="F236" s="366"/>
      <c r="G236" s="366"/>
      <c r="H236" s="598"/>
      <c r="I236" s="598"/>
      <c r="J236" s="366"/>
      <c r="K236" s="365"/>
      <c r="L236" s="35"/>
      <c r="M236" s="365"/>
      <c r="N236" s="587"/>
      <c r="O236" s="521"/>
      <c r="P236" s="521"/>
      <c r="Q236" s="365"/>
      <c r="R236" s="588"/>
      <c r="S236" s="521"/>
      <c r="T236" s="365"/>
      <c r="U236" s="365"/>
      <c r="V236" s="366"/>
      <c r="W236" s="365"/>
      <c r="X236" s="534" t="str">
        <f t="shared" si="12"/>
        <v/>
      </c>
      <c r="Y236" s="365"/>
      <c r="Z236" s="365"/>
      <c r="AA236" s="366"/>
      <c r="AB236" s="365"/>
      <c r="AC236" s="365"/>
      <c r="AD236" s="365" t="str">
        <f t="shared" si="15"/>
        <v/>
      </c>
      <c r="AE236" s="589"/>
      <c r="AF236" s="590"/>
      <c r="AG236" s="594"/>
      <c r="AH236" s="595"/>
      <c r="AI236" s="595"/>
      <c r="AJ236" s="595"/>
      <c r="AK236" s="596"/>
      <c r="AL236" s="596"/>
      <c r="AM236" s="596"/>
      <c r="AN236" s="596"/>
      <c r="AO236" s="596"/>
      <c r="AP236" s="596"/>
      <c r="AQ236" s="596"/>
      <c r="AR236" s="596"/>
      <c r="AS236" s="596"/>
      <c r="AT236" s="596"/>
      <c r="AU236" s="596"/>
      <c r="AV236" s="596"/>
      <c r="AW236" s="596"/>
      <c r="AX236" s="596"/>
      <c r="AY236" s="596"/>
      <c r="AZ236" s="596"/>
      <c r="BA236" s="596"/>
      <c r="BB236" s="596"/>
      <c r="BC236" s="596"/>
    </row>
    <row r="237" spans="1:55" s="10" customFormat="1" ht="27" customHeight="1" x14ac:dyDescent="0.2">
      <c r="A237" s="31"/>
      <c r="B237" s="366"/>
      <c r="C237" s="31" t="str">
        <f t="shared" si="13"/>
        <v/>
      </c>
      <c r="D237" s="620" t="str">
        <f t="shared" si="14"/>
        <v/>
      </c>
      <c r="E237" s="366"/>
      <c r="F237" s="366"/>
      <c r="G237" s="366"/>
      <c r="H237" s="598"/>
      <c r="I237" s="598"/>
      <c r="J237" s="366"/>
      <c r="K237" s="365"/>
      <c r="L237" s="35"/>
      <c r="M237" s="365"/>
      <c r="N237" s="587"/>
      <c r="O237" s="521"/>
      <c r="P237" s="521"/>
      <c r="Q237" s="365"/>
      <c r="R237" s="588"/>
      <c r="S237" s="521"/>
      <c r="T237" s="365"/>
      <c r="U237" s="365"/>
      <c r="V237" s="366"/>
      <c r="W237" s="365"/>
      <c r="X237" s="534" t="str">
        <f t="shared" si="12"/>
        <v/>
      </c>
      <c r="Y237" s="365"/>
      <c r="Z237" s="365"/>
      <c r="AA237" s="366"/>
      <c r="AB237" s="365"/>
      <c r="AC237" s="365"/>
      <c r="AD237" s="365" t="str">
        <f t="shared" si="15"/>
        <v/>
      </c>
      <c r="AE237" s="589"/>
      <c r="AF237" s="590"/>
      <c r="AG237" s="594"/>
      <c r="AH237" s="595"/>
      <c r="AI237" s="595"/>
      <c r="AJ237" s="595"/>
      <c r="AK237" s="596"/>
      <c r="AL237" s="596"/>
      <c r="AM237" s="596"/>
      <c r="AN237" s="596"/>
      <c r="AO237" s="596"/>
      <c r="AP237" s="596"/>
      <c r="AQ237" s="596"/>
      <c r="AR237" s="596"/>
      <c r="AS237" s="596"/>
      <c r="AT237" s="596"/>
      <c r="AU237" s="596"/>
      <c r="AV237" s="596"/>
      <c r="AW237" s="596"/>
      <c r="AX237" s="596"/>
      <c r="AY237" s="596"/>
      <c r="AZ237" s="596"/>
      <c r="BA237" s="596"/>
      <c r="BB237" s="596"/>
      <c r="BC237" s="596"/>
    </row>
    <row r="238" spans="1:55" s="10" customFormat="1" ht="27" customHeight="1" x14ac:dyDescent="0.2">
      <c r="A238" s="31"/>
      <c r="B238" s="366"/>
      <c r="C238" s="31" t="str">
        <f t="shared" si="13"/>
        <v/>
      </c>
      <c r="D238" s="620" t="str">
        <f t="shared" si="14"/>
        <v/>
      </c>
      <c r="E238" s="366"/>
      <c r="F238" s="366"/>
      <c r="G238" s="366"/>
      <c r="H238" s="598"/>
      <c r="I238" s="598"/>
      <c r="J238" s="366"/>
      <c r="K238" s="365"/>
      <c r="L238" s="35"/>
      <c r="M238" s="365"/>
      <c r="N238" s="587"/>
      <c r="O238" s="521"/>
      <c r="P238" s="521"/>
      <c r="Q238" s="365"/>
      <c r="R238" s="588"/>
      <c r="S238" s="521"/>
      <c r="T238" s="365"/>
      <c r="U238" s="365"/>
      <c r="V238" s="366"/>
      <c r="W238" s="365"/>
      <c r="X238" s="534" t="str">
        <f t="shared" si="12"/>
        <v/>
      </c>
      <c r="Y238" s="365"/>
      <c r="Z238" s="365"/>
      <c r="AA238" s="366"/>
      <c r="AB238" s="365"/>
      <c r="AC238" s="365"/>
      <c r="AD238" s="365" t="str">
        <f t="shared" si="15"/>
        <v/>
      </c>
      <c r="AE238" s="589"/>
      <c r="AF238" s="590"/>
      <c r="AG238" s="594"/>
      <c r="AH238" s="595"/>
      <c r="AI238" s="595"/>
      <c r="AJ238" s="595"/>
      <c r="AK238" s="596"/>
      <c r="AL238" s="596"/>
      <c r="AM238" s="596"/>
      <c r="AN238" s="596"/>
      <c r="AO238" s="596"/>
      <c r="AP238" s="596"/>
      <c r="AQ238" s="596"/>
      <c r="AR238" s="596"/>
      <c r="AS238" s="596"/>
      <c r="AT238" s="596"/>
      <c r="AU238" s="596"/>
      <c r="AV238" s="596"/>
      <c r="AW238" s="596"/>
      <c r="AX238" s="596"/>
      <c r="AY238" s="596"/>
      <c r="AZ238" s="596"/>
      <c r="BA238" s="596"/>
      <c r="BB238" s="596"/>
      <c r="BC238" s="596"/>
    </row>
    <row r="239" spans="1:55" s="10" customFormat="1" ht="27" customHeight="1" x14ac:dyDescent="0.2">
      <c r="A239" s="31"/>
      <c r="B239" s="366"/>
      <c r="C239" s="31" t="str">
        <f t="shared" si="13"/>
        <v/>
      </c>
      <c r="D239" s="620" t="str">
        <f t="shared" si="14"/>
        <v/>
      </c>
      <c r="E239" s="366"/>
      <c r="F239" s="366"/>
      <c r="G239" s="366"/>
      <c r="H239" s="598"/>
      <c r="I239" s="598"/>
      <c r="J239" s="366"/>
      <c r="K239" s="365"/>
      <c r="L239" s="35"/>
      <c r="M239" s="365"/>
      <c r="N239" s="587"/>
      <c r="O239" s="521"/>
      <c r="P239" s="521"/>
      <c r="Q239" s="365"/>
      <c r="R239" s="588"/>
      <c r="S239" s="521"/>
      <c r="T239" s="365"/>
      <c r="U239" s="365"/>
      <c r="V239" s="366"/>
      <c r="W239" s="365"/>
      <c r="X239" s="534" t="str">
        <f t="shared" si="12"/>
        <v/>
      </c>
      <c r="Y239" s="365"/>
      <c r="Z239" s="365"/>
      <c r="AA239" s="366"/>
      <c r="AB239" s="365"/>
      <c r="AC239" s="365"/>
      <c r="AD239" s="365" t="str">
        <f t="shared" si="15"/>
        <v/>
      </c>
      <c r="AE239" s="589"/>
      <c r="AF239" s="590"/>
      <c r="AG239" s="594"/>
      <c r="AH239" s="595"/>
      <c r="AI239" s="595"/>
      <c r="AJ239" s="595"/>
      <c r="AK239" s="596"/>
      <c r="AL239" s="596"/>
      <c r="AM239" s="596"/>
      <c r="AN239" s="596"/>
      <c r="AO239" s="596"/>
      <c r="AP239" s="596"/>
      <c r="AQ239" s="596"/>
      <c r="AR239" s="596"/>
      <c r="AS239" s="596"/>
      <c r="AT239" s="596"/>
      <c r="AU239" s="596"/>
      <c r="AV239" s="596"/>
      <c r="AW239" s="596"/>
      <c r="AX239" s="596"/>
      <c r="AY239" s="596"/>
      <c r="AZ239" s="596"/>
      <c r="BA239" s="596"/>
      <c r="BB239" s="596"/>
      <c r="BC239" s="596"/>
    </row>
    <row r="240" spans="1:55" s="10" customFormat="1" ht="27" customHeight="1" x14ac:dyDescent="0.2">
      <c r="A240" s="31"/>
      <c r="B240" s="366"/>
      <c r="C240" s="31" t="str">
        <f t="shared" si="13"/>
        <v/>
      </c>
      <c r="D240" s="620" t="str">
        <f t="shared" si="14"/>
        <v/>
      </c>
      <c r="E240" s="366"/>
      <c r="F240" s="366"/>
      <c r="G240" s="366"/>
      <c r="H240" s="598"/>
      <c r="I240" s="598"/>
      <c r="J240" s="366"/>
      <c r="K240" s="365"/>
      <c r="L240" s="35"/>
      <c r="M240" s="365"/>
      <c r="N240" s="587"/>
      <c r="O240" s="521"/>
      <c r="P240" s="521"/>
      <c r="Q240" s="365"/>
      <c r="R240" s="588"/>
      <c r="S240" s="521"/>
      <c r="T240" s="365"/>
      <c r="U240" s="365"/>
      <c r="V240" s="366"/>
      <c r="W240" s="365"/>
      <c r="X240" s="534" t="str">
        <f t="shared" si="12"/>
        <v/>
      </c>
      <c r="Y240" s="365"/>
      <c r="Z240" s="365"/>
      <c r="AA240" s="366"/>
      <c r="AB240" s="365"/>
      <c r="AC240" s="365"/>
      <c r="AD240" s="365" t="str">
        <f t="shared" si="15"/>
        <v/>
      </c>
      <c r="AE240" s="589"/>
      <c r="AF240" s="590"/>
      <c r="AG240" s="594"/>
      <c r="AH240" s="595"/>
      <c r="AI240" s="595"/>
      <c r="AJ240" s="595"/>
      <c r="AK240" s="596"/>
      <c r="AL240" s="596"/>
      <c r="AM240" s="596"/>
      <c r="AN240" s="596"/>
      <c r="AO240" s="596"/>
      <c r="AP240" s="596"/>
      <c r="AQ240" s="596"/>
      <c r="AR240" s="596"/>
      <c r="AS240" s="596"/>
      <c r="AT240" s="596"/>
      <c r="AU240" s="596"/>
      <c r="AV240" s="596"/>
      <c r="AW240" s="596"/>
      <c r="AX240" s="596"/>
      <c r="AY240" s="596"/>
      <c r="AZ240" s="596"/>
      <c r="BA240" s="596"/>
      <c r="BB240" s="596"/>
      <c r="BC240" s="596"/>
    </row>
    <row r="241" spans="1:55" s="10" customFormat="1" ht="27" customHeight="1" x14ac:dyDescent="0.2">
      <c r="A241" s="31"/>
      <c r="B241" s="366"/>
      <c r="C241" s="31" t="str">
        <f t="shared" si="13"/>
        <v/>
      </c>
      <c r="D241" s="620" t="str">
        <f t="shared" si="14"/>
        <v/>
      </c>
      <c r="E241" s="366"/>
      <c r="F241" s="366"/>
      <c r="G241" s="366"/>
      <c r="H241" s="598"/>
      <c r="I241" s="598"/>
      <c r="J241" s="366"/>
      <c r="K241" s="365"/>
      <c r="L241" s="35"/>
      <c r="M241" s="365"/>
      <c r="N241" s="587"/>
      <c r="O241" s="521"/>
      <c r="P241" s="521"/>
      <c r="Q241" s="365"/>
      <c r="R241" s="588"/>
      <c r="S241" s="521"/>
      <c r="T241" s="365"/>
      <c r="U241" s="365"/>
      <c r="V241" s="366"/>
      <c r="W241" s="365"/>
      <c r="X241" s="534" t="str">
        <f t="shared" si="12"/>
        <v/>
      </c>
      <c r="Y241" s="365"/>
      <c r="Z241" s="365"/>
      <c r="AA241" s="366"/>
      <c r="AB241" s="365"/>
      <c r="AC241" s="365"/>
      <c r="AD241" s="365" t="str">
        <f t="shared" si="15"/>
        <v/>
      </c>
      <c r="AE241" s="589"/>
      <c r="AF241" s="590"/>
      <c r="AG241" s="594"/>
      <c r="AH241" s="595"/>
      <c r="AI241" s="595"/>
      <c r="AJ241" s="595"/>
      <c r="AK241" s="596"/>
      <c r="AL241" s="596"/>
      <c r="AM241" s="596"/>
      <c r="AN241" s="596"/>
      <c r="AO241" s="596"/>
      <c r="AP241" s="596"/>
      <c r="AQ241" s="596"/>
      <c r="AR241" s="596"/>
      <c r="AS241" s="596"/>
      <c r="AT241" s="596"/>
      <c r="AU241" s="596"/>
      <c r="AV241" s="596"/>
      <c r="AW241" s="596"/>
      <c r="AX241" s="596"/>
      <c r="AY241" s="596"/>
      <c r="AZ241" s="596"/>
      <c r="BA241" s="596"/>
      <c r="BB241" s="596"/>
      <c r="BC241" s="596"/>
    </row>
    <row r="242" spans="1:55" s="10" customFormat="1" ht="27" customHeight="1" x14ac:dyDescent="0.2">
      <c r="A242" s="31"/>
      <c r="B242" s="366"/>
      <c r="C242" s="31" t="str">
        <f t="shared" si="13"/>
        <v/>
      </c>
      <c r="D242" s="620" t="str">
        <f t="shared" si="14"/>
        <v/>
      </c>
      <c r="E242" s="366"/>
      <c r="F242" s="366"/>
      <c r="G242" s="366"/>
      <c r="H242" s="598"/>
      <c r="I242" s="598"/>
      <c r="J242" s="366"/>
      <c r="K242" s="365"/>
      <c r="L242" s="35"/>
      <c r="M242" s="365"/>
      <c r="N242" s="587"/>
      <c r="O242" s="521"/>
      <c r="P242" s="521"/>
      <c r="Q242" s="365"/>
      <c r="R242" s="588"/>
      <c r="S242" s="521"/>
      <c r="T242" s="365"/>
      <c r="U242" s="365"/>
      <c r="V242" s="366"/>
      <c r="W242" s="365"/>
      <c r="X242" s="534" t="str">
        <f t="shared" si="12"/>
        <v/>
      </c>
      <c r="Y242" s="365"/>
      <c r="Z242" s="365"/>
      <c r="AA242" s="366"/>
      <c r="AB242" s="365"/>
      <c r="AC242" s="365"/>
      <c r="AD242" s="365" t="str">
        <f t="shared" si="15"/>
        <v/>
      </c>
      <c r="AE242" s="589"/>
      <c r="AF242" s="590"/>
      <c r="AG242" s="594"/>
      <c r="AH242" s="595"/>
      <c r="AI242" s="595"/>
      <c r="AJ242" s="595"/>
      <c r="AK242" s="596"/>
      <c r="AL242" s="596"/>
      <c r="AM242" s="596"/>
      <c r="AN242" s="596"/>
      <c r="AO242" s="596"/>
      <c r="AP242" s="596"/>
      <c r="AQ242" s="596"/>
      <c r="AR242" s="596"/>
      <c r="AS242" s="596"/>
      <c r="AT242" s="596"/>
      <c r="AU242" s="596"/>
      <c r="AV242" s="596"/>
      <c r="AW242" s="596"/>
      <c r="AX242" s="596"/>
      <c r="AY242" s="596"/>
      <c r="AZ242" s="596"/>
      <c r="BA242" s="596"/>
      <c r="BB242" s="596"/>
      <c r="BC242" s="596"/>
    </row>
    <row r="243" spans="1:55" s="10" customFormat="1" ht="27" customHeight="1" x14ac:dyDescent="0.2">
      <c r="A243" s="31"/>
      <c r="B243" s="366"/>
      <c r="C243" s="31" t="str">
        <f t="shared" si="13"/>
        <v/>
      </c>
      <c r="D243" s="620" t="str">
        <f t="shared" si="14"/>
        <v/>
      </c>
      <c r="E243" s="366"/>
      <c r="F243" s="366"/>
      <c r="G243" s="366"/>
      <c r="H243" s="598"/>
      <c r="I243" s="598"/>
      <c r="J243" s="366"/>
      <c r="K243" s="365"/>
      <c r="L243" s="35"/>
      <c r="M243" s="365"/>
      <c r="N243" s="587"/>
      <c r="O243" s="521"/>
      <c r="P243" s="521"/>
      <c r="Q243" s="365"/>
      <c r="R243" s="588"/>
      <c r="S243" s="521"/>
      <c r="T243" s="365"/>
      <c r="U243" s="365"/>
      <c r="V243" s="366"/>
      <c r="W243" s="365"/>
      <c r="X243" s="534" t="str">
        <f t="shared" si="12"/>
        <v/>
      </c>
      <c r="Y243" s="365"/>
      <c r="Z243" s="365"/>
      <c r="AA243" s="366"/>
      <c r="AB243" s="365"/>
      <c r="AC243" s="365"/>
      <c r="AD243" s="365" t="str">
        <f t="shared" si="15"/>
        <v/>
      </c>
      <c r="AE243" s="589"/>
      <c r="AF243" s="590"/>
      <c r="AG243" s="594"/>
      <c r="AH243" s="595"/>
      <c r="AI243" s="595"/>
      <c r="AJ243" s="595"/>
      <c r="AK243" s="596"/>
      <c r="AL243" s="596"/>
      <c r="AM243" s="596"/>
      <c r="AN243" s="596"/>
      <c r="AO243" s="596"/>
      <c r="AP243" s="596"/>
      <c r="AQ243" s="596"/>
      <c r="AR243" s="596"/>
      <c r="AS243" s="596"/>
      <c r="AT243" s="596"/>
      <c r="AU243" s="596"/>
      <c r="AV243" s="596"/>
      <c r="AW243" s="596"/>
      <c r="AX243" s="596"/>
      <c r="AY243" s="596"/>
      <c r="AZ243" s="596"/>
      <c r="BA243" s="596"/>
      <c r="BB243" s="596"/>
      <c r="BC243" s="596"/>
    </row>
    <row r="244" spans="1:55" s="10" customFormat="1" ht="27" customHeight="1" x14ac:dyDescent="0.2">
      <c r="A244" s="31"/>
      <c r="B244" s="366"/>
      <c r="C244" s="31" t="str">
        <f t="shared" si="13"/>
        <v/>
      </c>
      <c r="D244" s="620" t="str">
        <f t="shared" si="14"/>
        <v/>
      </c>
      <c r="E244" s="366"/>
      <c r="F244" s="366"/>
      <c r="G244" s="366"/>
      <c r="H244" s="598"/>
      <c r="I244" s="598"/>
      <c r="J244" s="366"/>
      <c r="K244" s="365"/>
      <c r="L244" s="35"/>
      <c r="M244" s="365"/>
      <c r="N244" s="587"/>
      <c r="O244" s="521"/>
      <c r="P244" s="521"/>
      <c r="Q244" s="365"/>
      <c r="R244" s="588"/>
      <c r="S244" s="521"/>
      <c r="T244" s="365"/>
      <c r="U244" s="365"/>
      <c r="V244" s="366"/>
      <c r="W244" s="365"/>
      <c r="X244" s="534" t="str">
        <f t="shared" si="12"/>
        <v/>
      </c>
      <c r="Y244" s="365"/>
      <c r="Z244" s="365"/>
      <c r="AA244" s="366"/>
      <c r="AB244" s="365"/>
      <c r="AC244" s="365"/>
      <c r="AD244" s="365" t="str">
        <f t="shared" si="15"/>
        <v/>
      </c>
      <c r="AE244" s="589"/>
      <c r="AF244" s="590"/>
      <c r="AG244" s="594"/>
      <c r="AH244" s="595"/>
      <c r="AI244" s="595"/>
      <c r="AJ244" s="595"/>
      <c r="AK244" s="596"/>
      <c r="AL244" s="596"/>
      <c r="AM244" s="596"/>
      <c r="AN244" s="596"/>
      <c r="AO244" s="596"/>
      <c r="AP244" s="596"/>
      <c r="AQ244" s="596"/>
      <c r="AR244" s="596"/>
      <c r="AS244" s="596"/>
      <c r="AT244" s="596"/>
      <c r="AU244" s="596"/>
      <c r="AV244" s="596"/>
      <c r="AW244" s="596"/>
      <c r="AX244" s="596"/>
      <c r="AY244" s="596"/>
      <c r="AZ244" s="596"/>
      <c r="BA244" s="596"/>
      <c r="BB244" s="596"/>
      <c r="BC244" s="596"/>
    </row>
    <row r="245" spans="1:55" s="10" customFormat="1" ht="27" customHeight="1" x14ac:dyDescent="0.2">
      <c r="A245" s="31"/>
      <c r="B245" s="366"/>
      <c r="C245" s="31" t="str">
        <f t="shared" si="13"/>
        <v/>
      </c>
      <c r="D245" s="620" t="str">
        <f t="shared" si="14"/>
        <v/>
      </c>
      <c r="E245" s="366"/>
      <c r="F245" s="366"/>
      <c r="G245" s="366"/>
      <c r="H245" s="598"/>
      <c r="I245" s="598"/>
      <c r="J245" s="366"/>
      <c r="K245" s="365"/>
      <c r="L245" s="35"/>
      <c r="M245" s="365"/>
      <c r="N245" s="587"/>
      <c r="O245" s="521"/>
      <c r="P245" s="521"/>
      <c r="Q245" s="365"/>
      <c r="R245" s="588"/>
      <c r="S245" s="521"/>
      <c r="T245" s="365"/>
      <c r="U245" s="365"/>
      <c r="V245" s="366"/>
      <c r="W245" s="365"/>
      <c r="X245" s="534" t="str">
        <f t="shared" si="12"/>
        <v/>
      </c>
      <c r="Y245" s="365"/>
      <c r="Z245" s="365"/>
      <c r="AA245" s="366"/>
      <c r="AB245" s="365"/>
      <c r="AC245" s="365"/>
      <c r="AD245" s="365" t="str">
        <f t="shared" si="15"/>
        <v/>
      </c>
      <c r="AE245" s="589"/>
      <c r="AF245" s="590"/>
      <c r="AG245" s="594"/>
      <c r="AH245" s="595"/>
      <c r="AI245" s="595"/>
      <c r="AJ245" s="595"/>
      <c r="AK245" s="596"/>
      <c r="AL245" s="596"/>
      <c r="AM245" s="596"/>
      <c r="AN245" s="596"/>
      <c r="AO245" s="596"/>
      <c r="AP245" s="596"/>
      <c r="AQ245" s="596"/>
      <c r="AR245" s="596"/>
      <c r="AS245" s="596"/>
      <c r="AT245" s="596"/>
      <c r="AU245" s="596"/>
      <c r="AV245" s="596"/>
      <c r="AW245" s="596"/>
      <c r="AX245" s="596"/>
      <c r="AY245" s="596"/>
      <c r="AZ245" s="596"/>
      <c r="BA245" s="596"/>
      <c r="BB245" s="596"/>
      <c r="BC245" s="596"/>
    </row>
    <row r="246" spans="1:55" s="10" customFormat="1" ht="27" customHeight="1" x14ac:dyDescent="0.2">
      <c r="A246" s="31"/>
      <c r="B246" s="366"/>
      <c r="C246" s="31" t="str">
        <f t="shared" si="13"/>
        <v/>
      </c>
      <c r="D246" s="620" t="str">
        <f t="shared" si="14"/>
        <v/>
      </c>
      <c r="E246" s="366"/>
      <c r="F246" s="366"/>
      <c r="G246" s="366"/>
      <c r="H246" s="598"/>
      <c r="I246" s="598"/>
      <c r="J246" s="366"/>
      <c r="K246" s="365"/>
      <c r="L246" s="35"/>
      <c r="M246" s="365"/>
      <c r="N246" s="587"/>
      <c r="O246" s="521"/>
      <c r="P246" s="521"/>
      <c r="Q246" s="365"/>
      <c r="R246" s="588"/>
      <c r="S246" s="521"/>
      <c r="T246" s="365"/>
      <c r="U246" s="365"/>
      <c r="V246" s="366"/>
      <c r="W246" s="365"/>
      <c r="X246" s="534" t="str">
        <f t="shared" si="12"/>
        <v/>
      </c>
      <c r="Y246" s="365"/>
      <c r="Z246" s="365"/>
      <c r="AA246" s="366"/>
      <c r="AB246" s="365"/>
      <c r="AC246" s="365"/>
      <c r="AD246" s="365" t="str">
        <f t="shared" si="15"/>
        <v/>
      </c>
      <c r="AE246" s="589"/>
      <c r="AF246" s="590"/>
      <c r="AG246" s="594"/>
      <c r="AH246" s="595"/>
      <c r="AI246" s="595"/>
      <c r="AJ246" s="595"/>
      <c r="AK246" s="596"/>
      <c r="AL246" s="596"/>
      <c r="AM246" s="596"/>
      <c r="AN246" s="596"/>
      <c r="AO246" s="596"/>
      <c r="AP246" s="596"/>
      <c r="AQ246" s="596"/>
      <c r="AR246" s="596"/>
      <c r="AS246" s="596"/>
      <c r="AT246" s="596"/>
      <c r="AU246" s="596"/>
      <c r="AV246" s="596"/>
      <c r="AW246" s="596"/>
      <c r="AX246" s="596"/>
      <c r="AY246" s="596"/>
      <c r="AZ246" s="596"/>
      <c r="BA246" s="596"/>
      <c r="BB246" s="596"/>
      <c r="BC246" s="596"/>
    </row>
    <row r="247" spans="1:55" s="10" customFormat="1" ht="27" customHeight="1" x14ac:dyDescent="0.2">
      <c r="A247" s="31"/>
      <c r="B247" s="366"/>
      <c r="C247" s="31" t="str">
        <f t="shared" si="13"/>
        <v/>
      </c>
      <c r="D247" s="620" t="str">
        <f t="shared" si="14"/>
        <v/>
      </c>
      <c r="E247" s="366"/>
      <c r="F247" s="366"/>
      <c r="G247" s="366"/>
      <c r="H247" s="598"/>
      <c r="I247" s="598"/>
      <c r="J247" s="366"/>
      <c r="K247" s="365"/>
      <c r="L247" s="35"/>
      <c r="M247" s="365"/>
      <c r="N247" s="587"/>
      <c r="O247" s="521"/>
      <c r="P247" s="521"/>
      <c r="Q247" s="365"/>
      <c r="R247" s="588"/>
      <c r="S247" s="521"/>
      <c r="T247" s="365"/>
      <c r="U247" s="365"/>
      <c r="V247" s="366"/>
      <c r="W247" s="365"/>
      <c r="X247" s="534" t="str">
        <f t="shared" si="12"/>
        <v/>
      </c>
      <c r="Y247" s="365"/>
      <c r="Z247" s="365"/>
      <c r="AA247" s="366"/>
      <c r="AB247" s="365"/>
      <c r="AC247" s="365"/>
      <c r="AD247" s="365" t="str">
        <f t="shared" si="15"/>
        <v/>
      </c>
      <c r="AE247" s="589"/>
      <c r="AF247" s="590"/>
      <c r="AG247" s="594"/>
      <c r="AH247" s="595"/>
      <c r="AI247" s="595"/>
      <c r="AJ247" s="595"/>
      <c r="AK247" s="596"/>
      <c r="AL247" s="596"/>
      <c r="AM247" s="596"/>
      <c r="AN247" s="596"/>
      <c r="AO247" s="596"/>
      <c r="AP247" s="596"/>
      <c r="AQ247" s="596"/>
      <c r="AR247" s="596"/>
      <c r="AS247" s="596"/>
      <c r="AT247" s="596"/>
      <c r="AU247" s="596"/>
      <c r="AV247" s="596"/>
      <c r="AW247" s="596"/>
      <c r="AX247" s="596"/>
      <c r="AY247" s="596"/>
      <c r="AZ247" s="596"/>
      <c r="BA247" s="596"/>
      <c r="BB247" s="596"/>
      <c r="BC247" s="596"/>
    </row>
    <row r="248" spans="1:55" s="10" customFormat="1" ht="27" customHeight="1" x14ac:dyDescent="0.2">
      <c r="A248" s="31"/>
      <c r="B248" s="366"/>
      <c r="C248" s="31" t="str">
        <f t="shared" si="13"/>
        <v/>
      </c>
      <c r="D248" s="620" t="str">
        <f t="shared" si="14"/>
        <v/>
      </c>
      <c r="E248" s="366"/>
      <c r="F248" s="366"/>
      <c r="G248" s="366"/>
      <c r="H248" s="598"/>
      <c r="I248" s="598"/>
      <c r="J248" s="366"/>
      <c r="K248" s="365"/>
      <c r="L248" s="35"/>
      <c r="M248" s="365"/>
      <c r="N248" s="587"/>
      <c r="O248" s="521"/>
      <c r="P248" s="521"/>
      <c r="Q248" s="365"/>
      <c r="R248" s="588"/>
      <c r="S248" s="521"/>
      <c r="T248" s="365"/>
      <c r="U248" s="365"/>
      <c r="V248" s="366"/>
      <c r="W248" s="365"/>
      <c r="X248" s="534" t="str">
        <f t="shared" si="12"/>
        <v/>
      </c>
      <c r="Y248" s="365"/>
      <c r="Z248" s="365"/>
      <c r="AA248" s="366"/>
      <c r="AB248" s="365"/>
      <c r="AC248" s="365"/>
      <c r="AD248" s="365" t="str">
        <f t="shared" si="15"/>
        <v/>
      </c>
      <c r="AE248" s="589"/>
      <c r="AF248" s="590"/>
      <c r="AG248" s="594"/>
      <c r="AH248" s="595"/>
      <c r="AI248" s="595"/>
      <c r="AJ248" s="595"/>
      <c r="AK248" s="596"/>
      <c r="AL248" s="596"/>
      <c r="AM248" s="596"/>
      <c r="AN248" s="596"/>
      <c r="AO248" s="596"/>
      <c r="AP248" s="596"/>
      <c r="AQ248" s="596"/>
      <c r="AR248" s="596"/>
      <c r="AS248" s="596"/>
      <c r="AT248" s="596"/>
      <c r="AU248" s="596"/>
      <c r="AV248" s="596"/>
      <c r="AW248" s="596"/>
      <c r="AX248" s="596"/>
      <c r="AY248" s="596"/>
      <c r="AZ248" s="596"/>
      <c r="BA248" s="596"/>
      <c r="BB248" s="596"/>
      <c r="BC248" s="596"/>
    </row>
    <row r="249" spans="1:55" s="10" customFormat="1" ht="27" customHeight="1" x14ac:dyDescent="0.2">
      <c r="A249" s="31"/>
      <c r="B249" s="366"/>
      <c r="C249" s="31" t="str">
        <f t="shared" si="13"/>
        <v/>
      </c>
      <c r="D249" s="620" t="str">
        <f t="shared" si="14"/>
        <v/>
      </c>
      <c r="E249" s="366"/>
      <c r="F249" s="366"/>
      <c r="G249" s="366"/>
      <c r="H249" s="598"/>
      <c r="I249" s="598"/>
      <c r="J249" s="366"/>
      <c r="K249" s="365"/>
      <c r="L249" s="35"/>
      <c r="M249" s="365"/>
      <c r="N249" s="587"/>
      <c r="O249" s="521"/>
      <c r="P249" s="521"/>
      <c r="Q249" s="365"/>
      <c r="R249" s="588"/>
      <c r="S249" s="521"/>
      <c r="T249" s="365"/>
      <c r="U249" s="365"/>
      <c r="V249" s="366"/>
      <c r="W249" s="365"/>
      <c r="X249" s="534" t="str">
        <f t="shared" si="12"/>
        <v/>
      </c>
      <c r="Y249" s="365"/>
      <c r="Z249" s="365"/>
      <c r="AA249" s="366"/>
      <c r="AB249" s="365"/>
      <c r="AC249" s="365"/>
      <c r="AD249" s="365" t="str">
        <f t="shared" si="15"/>
        <v/>
      </c>
      <c r="AE249" s="589"/>
      <c r="AF249" s="590"/>
      <c r="AG249" s="594"/>
      <c r="AH249" s="595"/>
      <c r="AI249" s="595"/>
      <c r="AJ249" s="595"/>
      <c r="AK249" s="596"/>
      <c r="AL249" s="596"/>
      <c r="AM249" s="596"/>
      <c r="AN249" s="596"/>
      <c r="AO249" s="596"/>
      <c r="AP249" s="596"/>
      <c r="AQ249" s="596"/>
      <c r="AR249" s="596"/>
      <c r="AS249" s="596"/>
      <c r="AT249" s="596"/>
      <c r="AU249" s="596"/>
      <c r="AV249" s="596"/>
      <c r="AW249" s="596"/>
      <c r="AX249" s="596"/>
      <c r="AY249" s="596"/>
      <c r="AZ249" s="596"/>
      <c r="BA249" s="596"/>
      <c r="BB249" s="596"/>
      <c r="BC249" s="596"/>
    </row>
    <row r="250" spans="1:55" s="10" customFormat="1" ht="27" customHeight="1" x14ac:dyDescent="0.2">
      <c r="A250" s="31"/>
      <c r="B250" s="366"/>
      <c r="C250" s="31" t="str">
        <f t="shared" si="13"/>
        <v/>
      </c>
      <c r="D250" s="620" t="str">
        <f t="shared" si="14"/>
        <v/>
      </c>
      <c r="E250" s="366"/>
      <c r="F250" s="366"/>
      <c r="G250" s="366"/>
      <c r="H250" s="598"/>
      <c r="I250" s="598"/>
      <c r="J250" s="366"/>
      <c r="K250" s="365"/>
      <c r="L250" s="35"/>
      <c r="M250" s="365"/>
      <c r="N250" s="587"/>
      <c r="O250" s="521"/>
      <c r="P250" s="521"/>
      <c r="Q250" s="365"/>
      <c r="R250" s="588"/>
      <c r="S250" s="521"/>
      <c r="T250" s="365"/>
      <c r="U250" s="365"/>
      <c r="V250" s="366"/>
      <c r="W250" s="365"/>
      <c r="X250" s="534" t="str">
        <f t="shared" si="12"/>
        <v/>
      </c>
      <c r="Y250" s="365"/>
      <c r="Z250" s="365"/>
      <c r="AA250" s="366"/>
      <c r="AB250" s="365"/>
      <c r="AC250" s="365"/>
      <c r="AD250" s="365" t="str">
        <f t="shared" si="15"/>
        <v/>
      </c>
      <c r="AE250" s="589"/>
      <c r="AF250" s="590"/>
      <c r="AG250" s="594"/>
      <c r="AH250" s="595"/>
      <c r="AI250" s="595"/>
      <c r="AJ250" s="595"/>
      <c r="AK250" s="596"/>
      <c r="AL250" s="596"/>
      <c r="AM250" s="596"/>
      <c r="AN250" s="596"/>
      <c r="AO250" s="596"/>
      <c r="AP250" s="596"/>
      <c r="AQ250" s="596"/>
      <c r="AR250" s="596"/>
      <c r="AS250" s="596"/>
      <c r="AT250" s="596"/>
      <c r="AU250" s="596"/>
      <c r="AV250" s="596"/>
      <c r="AW250" s="596"/>
      <c r="AX250" s="596"/>
      <c r="AY250" s="596"/>
      <c r="AZ250" s="596"/>
      <c r="BA250" s="596"/>
      <c r="BB250" s="596"/>
      <c r="BC250" s="596"/>
    </row>
    <row r="251" spans="1:55" s="10" customFormat="1" ht="27" customHeight="1" x14ac:dyDescent="0.2">
      <c r="A251" s="31"/>
      <c r="B251" s="366"/>
      <c r="C251" s="31" t="str">
        <f t="shared" si="13"/>
        <v/>
      </c>
      <c r="D251" s="620" t="str">
        <f t="shared" si="14"/>
        <v/>
      </c>
      <c r="E251" s="366"/>
      <c r="F251" s="366"/>
      <c r="G251" s="366"/>
      <c r="H251" s="598"/>
      <c r="I251" s="598"/>
      <c r="J251" s="366"/>
      <c r="K251" s="365"/>
      <c r="L251" s="35"/>
      <c r="M251" s="365"/>
      <c r="N251" s="587"/>
      <c r="O251" s="521"/>
      <c r="P251" s="521"/>
      <c r="Q251" s="365"/>
      <c r="R251" s="588"/>
      <c r="S251" s="521"/>
      <c r="T251" s="365"/>
      <c r="U251" s="365"/>
      <c r="V251" s="366"/>
      <c r="W251" s="365"/>
      <c r="X251" s="534" t="str">
        <f t="shared" si="12"/>
        <v/>
      </c>
      <c r="Y251" s="365"/>
      <c r="Z251" s="365"/>
      <c r="AA251" s="366"/>
      <c r="AB251" s="365"/>
      <c r="AC251" s="365"/>
      <c r="AD251" s="365" t="str">
        <f t="shared" si="15"/>
        <v/>
      </c>
      <c r="AE251" s="589"/>
      <c r="AF251" s="590"/>
      <c r="AG251" s="594"/>
      <c r="AH251" s="595"/>
      <c r="AI251" s="595"/>
      <c r="AJ251" s="595"/>
      <c r="AK251" s="596"/>
      <c r="AL251" s="596"/>
      <c r="AM251" s="596"/>
      <c r="AN251" s="596"/>
      <c r="AO251" s="596"/>
      <c r="AP251" s="596"/>
      <c r="AQ251" s="596"/>
      <c r="AR251" s="596"/>
      <c r="AS251" s="596"/>
      <c r="AT251" s="596"/>
      <c r="AU251" s="596"/>
      <c r="AV251" s="596"/>
      <c r="AW251" s="596"/>
      <c r="AX251" s="596"/>
      <c r="AY251" s="596"/>
      <c r="AZ251" s="596"/>
      <c r="BA251" s="596"/>
      <c r="BB251" s="596"/>
      <c r="BC251" s="596"/>
    </row>
    <row r="252" spans="1:55" s="10" customFormat="1" ht="27" customHeight="1" x14ac:dyDescent="0.2">
      <c r="A252" s="31"/>
      <c r="B252" s="366"/>
      <c r="C252" s="31" t="str">
        <f t="shared" si="13"/>
        <v/>
      </c>
      <c r="D252" s="620" t="str">
        <f t="shared" si="14"/>
        <v/>
      </c>
      <c r="E252" s="366"/>
      <c r="F252" s="366"/>
      <c r="G252" s="366"/>
      <c r="H252" s="598"/>
      <c r="I252" s="598"/>
      <c r="J252" s="366"/>
      <c r="K252" s="365"/>
      <c r="L252" s="35"/>
      <c r="M252" s="365"/>
      <c r="N252" s="587"/>
      <c r="O252" s="521"/>
      <c r="P252" s="521"/>
      <c r="Q252" s="365"/>
      <c r="R252" s="588"/>
      <c r="S252" s="521"/>
      <c r="T252" s="365"/>
      <c r="U252" s="365"/>
      <c r="V252" s="366"/>
      <c r="W252" s="365"/>
      <c r="X252" s="534" t="str">
        <f t="shared" si="12"/>
        <v/>
      </c>
      <c r="Y252" s="365"/>
      <c r="Z252" s="365"/>
      <c r="AA252" s="366"/>
      <c r="AB252" s="365"/>
      <c r="AC252" s="365"/>
      <c r="AD252" s="365" t="str">
        <f t="shared" si="15"/>
        <v/>
      </c>
      <c r="AE252" s="589"/>
      <c r="AF252" s="590"/>
      <c r="AG252" s="594"/>
      <c r="AH252" s="595"/>
      <c r="AI252" s="595"/>
      <c r="AJ252" s="595"/>
      <c r="AK252" s="596"/>
      <c r="AL252" s="596"/>
      <c r="AM252" s="596"/>
      <c r="AN252" s="596"/>
      <c r="AO252" s="596"/>
      <c r="AP252" s="596"/>
      <c r="AQ252" s="596"/>
      <c r="AR252" s="596"/>
      <c r="AS252" s="596"/>
      <c r="AT252" s="596"/>
      <c r="AU252" s="596"/>
      <c r="AV252" s="596"/>
      <c r="AW252" s="596"/>
      <c r="AX252" s="596"/>
      <c r="AY252" s="596"/>
      <c r="AZ252" s="596"/>
      <c r="BA252" s="596"/>
      <c r="BB252" s="596"/>
      <c r="BC252" s="596"/>
    </row>
    <row r="253" spans="1:55" s="10" customFormat="1" ht="27" customHeight="1" x14ac:dyDescent="0.2">
      <c r="A253" s="31"/>
      <c r="B253" s="366"/>
      <c r="C253" s="31" t="str">
        <f t="shared" si="13"/>
        <v/>
      </c>
      <c r="D253" s="620" t="str">
        <f t="shared" si="14"/>
        <v/>
      </c>
      <c r="E253" s="366"/>
      <c r="F253" s="366"/>
      <c r="G253" s="366"/>
      <c r="H253" s="598"/>
      <c r="I253" s="598"/>
      <c r="J253" s="366"/>
      <c r="K253" s="365"/>
      <c r="L253" s="35"/>
      <c r="M253" s="365"/>
      <c r="N253" s="587"/>
      <c r="O253" s="521"/>
      <c r="P253" s="521"/>
      <c r="Q253" s="365"/>
      <c r="R253" s="588"/>
      <c r="S253" s="521"/>
      <c r="T253" s="365"/>
      <c r="U253" s="365"/>
      <c r="V253" s="366"/>
      <c r="W253" s="365"/>
      <c r="X253" s="534" t="str">
        <f t="shared" si="12"/>
        <v/>
      </c>
      <c r="Y253" s="365"/>
      <c r="Z253" s="365"/>
      <c r="AA253" s="366"/>
      <c r="AB253" s="365"/>
      <c r="AC253" s="365"/>
      <c r="AD253" s="365" t="str">
        <f t="shared" si="15"/>
        <v/>
      </c>
      <c r="AE253" s="589"/>
      <c r="AF253" s="590"/>
      <c r="AG253" s="594"/>
      <c r="AH253" s="595"/>
      <c r="AI253" s="595"/>
      <c r="AJ253" s="595"/>
      <c r="AK253" s="596"/>
      <c r="AL253" s="596"/>
      <c r="AM253" s="596"/>
      <c r="AN253" s="596"/>
      <c r="AO253" s="596"/>
      <c r="AP253" s="596"/>
      <c r="AQ253" s="596"/>
      <c r="AR253" s="596"/>
      <c r="AS253" s="596"/>
      <c r="AT253" s="596"/>
      <c r="AU253" s="596"/>
      <c r="AV253" s="596"/>
      <c r="AW253" s="596"/>
      <c r="AX253" s="596"/>
      <c r="AY253" s="596"/>
      <c r="AZ253" s="596"/>
      <c r="BA253" s="596"/>
      <c r="BB253" s="596"/>
      <c r="BC253" s="596"/>
    </row>
    <row r="254" spans="1:55" s="10" customFormat="1" ht="27" customHeight="1" x14ac:dyDescent="0.2">
      <c r="A254" s="31"/>
      <c r="B254" s="366"/>
      <c r="C254" s="31" t="str">
        <f t="shared" si="13"/>
        <v/>
      </c>
      <c r="D254" s="620" t="str">
        <f t="shared" si="14"/>
        <v/>
      </c>
      <c r="E254" s="366"/>
      <c r="F254" s="366"/>
      <c r="G254" s="366"/>
      <c r="H254" s="598"/>
      <c r="I254" s="598"/>
      <c r="J254" s="366"/>
      <c r="K254" s="365"/>
      <c r="L254" s="35"/>
      <c r="M254" s="365"/>
      <c r="N254" s="587"/>
      <c r="O254" s="521"/>
      <c r="P254" s="521"/>
      <c r="Q254" s="365"/>
      <c r="R254" s="588"/>
      <c r="S254" s="521"/>
      <c r="T254" s="365"/>
      <c r="U254" s="365"/>
      <c r="V254" s="366"/>
      <c r="W254" s="365"/>
      <c r="X254" s="534" t="str">
        <f t="shared" si="12"/>
        <v/>
      </c>
      <c r="Y254" s="365"/>
      <c r="Z254" s="365"/>
      <c r="AA254" s="366"/>
      <c r="AB254" s="365"/>
      <c r="AC254" s="365"/>
      <c r="AD254" s="365" t="str">
        <f t="shared" si="15"/>
        <v/>
      </c>
      <c r="AE254" s="589"/>
      <c r="AF254" s="590"/>
      <c r="AG254" s="594"/>
      <c r="AH254" s="595"/>
      <c r="AI254" s="595"/>
      <c r="AJ254" s="595"/>
      <c r="AK254" s="596"/>
      <c r="AL254" s="596"/>
      <c r="AM254" s="596"/>
      <c r="AN254" s="596"/>
      <c r="AO254" s="596"/>
      <c r="AP254" s="596"/>
      <c r="AQ254" s="596"/>
      <c r="AR254" s="596"/>
      <c r="AS254" s="596"/>
      <c r="AT254" s="596"/>
      <c r="AU254" s="596"/>
      <c r="AV254" s="596"/>
      <c r="AW254" s="596"/>
      <c r="AX254" s="596"/>
      <c r="AY254" s="596"/>
      <c r="AZ254" s="596"/>
      <c r="BA254" s="596"/>
      <c r="BB254" s="596"/>
      <c r="BC254" s="596"/>
    </row>
    <row r="255" spans="1:55" s="10" customFormat="1" ht="27" customHeight="1" x14ac:dyDescent="0.2">
      <c r="A255" s="31"/>
      <c r="B255" s="366"/>
      <c r="C255" s="31" t="str">
        <f t="shared" si="13"/>
        <v/>
      </c>
      <c r="D255" s="620" t="str">
        <f t="shared" si="14"/>
        <v/>
      </c>
      <c r="E255" s="366"/>
      <c r="F255" s="366"/>
      <c r="G255" s="366"/>
      <c r="H255" s="598"/>
      <c r="I255" s="598"/>
      <c r="J255" s="366"/>
      <c r="K255" s="365"/>
      <c r="L255" s="35"/>
      <c r="M255" s="365"/>
      <c r="N255" s="587"/>
      <c r="O255" s="521"/>
      <c r="P255" s="521"/>
      <c r="Q255" s="365"/>
      <c r="R255" s="588"/>
      <c r="S255" s="521"/>
      <c r="T255" s="365"/>
      <c r="U255" s="365"/>
      <c r="V255" s="366"/>
      <c r="W255" s="365"/>
      <c r="X255" s="534" t="str">
        <f t="shared" si="12"/>
        <v/>
      </c>
      <c r="Y255" s="365"/>
      <c r="Z255" s="365"/>
      <c r="AA255" s="366"/>
      <c r="AB255" s="365"/>
      <c r="AC255" s="365"/>
      <c r="AD255" s="365" t="str">
        <f t="shared" si="15"/>
        <v/>
      </c>
      <c r="AE255" s="589"/>
      <c r="AF255" s="590"/>
      <c r="AG255" s="594"/>
      <c r="AH255" s="595"/>
      <c r="AI255" s="595"/>
      <c r="AJ255" s="595"/>
      <c r="AK255" s="596"/>
      <c r="AL255" s="596"/>
      <c r="AM255" s="596"/>
      <c r="AN255" s="596"/>
      <c r="AO255" s="596"/>
      <c r="AP255" s="596"/>
      <c r="AQ255" s="596"/>
      <c r="AR255" s="596"/>
      <c r="AS255" s="596"/>
      <c r="AT255" s="596"/>
      <c r="AU255" s="596"/>
      <c r="AV255" s="596"/>
      <c r="AW255" s="596"/>
      <c r="AX255" s="596"/>
      <c r="AY255" s="596"/>
      <c r="AZ255" s="596"/>
      <c r="BA255" s="596"/>
      <c r="BB255" s="596"/>
      <c r="BC255" s="596"/>
    </row>
    <row r="256" spans="1:55" s="10" customFormat="1" ht="27" customHeight="1" x14ac:dyDescent="0.2">
      <c r="A256" s="31"/>
      <c r="B256" s="366"/>
      <c r="C256" s="31" t="str">
        <f t="shared" si="13"/>
        <v/>
      </c>
      <c r="D256" s="620" t="str">
        <f t="shared" si="14"/>
        <v/>
      </c>
      <c r="E256" s="366"/>
      <c r="F256" s="366"/>
      <c r="G256" s="366"/>
      <c r="H256" s="598"/>
      <c r="I256" s="598"/>
      <c r="J256" s="366"/>
      <c r="K256" s="365"/>
      <c r="L256" s="35"/>
      <c r="M256" s="365"/>
      <c r="N256" s="587"/>
      <c r="O256" s="521"/>
      <c r="P256" s="521"/>
      <c r="Q256" s="365"/>
      <c r="R256" s="588"/>
      <c r="S256" s="521"/>
      <c r="T256" s="365"/>
      <c r="U256" s="365"/>
      <c r="V256" s="366"/>
      <c r="W256" s="365"/>
      <c r="X256" s="534" t="str">
        <f t="shared" si="12"/>
        <v/>
      </c>
      <c r="Y256" s="365"/>
      <c r="Z256" s="365"/>
      <c r="AA256" s="366"/>
      <c r="AB256" s="365"/>
      <c r="AC256" s="365"/>
      <c r="AD256" s="365" t="str">
        <f t="shared" si="15"/>
        <v/>
      </c>
      <c r="AE256" s="589"/>
      <c r="AF256" s="590"/>
      <c r="AG256" s="594"/>
      <c r="AH256" s="595"/>
      <c r="AI256" s="595"/>
      <c r="AJ256" s="595"/>
      <c r="AK256" s="596"/>
      <c r="AL256" s="596"/>
      <c r="AM256" s="596"/>
      <c r="AN256" s="596"/>
      <c r="AO256" s="596"/>
      <c r="AP256" s="596"/>
      <c r="AQ256" s="596"/>
      <c r="AR256" s="596"/>
      <c r="AS256" s="596"/>
      <c r="AT256" s="596"/>
      <c r="AU256" s="596"/>
      <c r="AV256" s="596"/>
      <c r="AW256" s="596"/>
      <c r="AX256" s="596"/>
      <c r="AY256" s="596"/>
      <c r="AZ256" s="596"/>
      <c r="BA256" s="596"/>
      <c r="BB256" s="596"/>
      <c r="BC256" s="596"/>
    </row>
    <row r="257" spans="1:55" s="10" customFormat="1" ht="27" customHeight="1" x14ac:dyDescent="0.2">
      <c r="A257" s="31"/>
      <c r="B257" s="366"/>
      <c r="C257" s="31" t="str">
        <f t="shared" si="13"/>
        <v/>
      </c>
      <c r="D257" s="620" t="str">
        <f t="shared" si="14"/>
        <v/>
      </c>
      <c r="E257" s="366"/>
      <c r="F257" s="366"/>
      <c r="G257" s="366"/>
      <c r="H257" s="598"/>
      <c r="I257" s="598"/>
      <c r="J257" s="366"/>
      <c r="K257" s="365"/>
      <c r="L257" s="35"/>
      <c r="M257" s="365"/>
      <c r="N257" s="587"/>
      <c r="O257" s="521"/>
      <c r="P257" s="521"/>
      <c r="Q257" s="365"/>
      <c r="R257" s="588"/>
      <c r="S257" s="521"/>
      <c r="T257" s="365"/>
      <c r="U257" s="365"/>
      <c r="V257" s="366"/>
      <c r="W257" s="365"/>
      <c r="X257" s="534" t="str">
        <f t="shared" si="12"/>
        <v/>
      </c>
      <c r="Y257" s="365"/>
      <c r="Z257" s="365"/>
      <c r="AA257" s="366"/>
      <c r="AB257" s="365"/>
      <c r="AC257" s="365"/>
      <c r="AD257" s="365" t="str">
        <f t="shared" si="15"/>
        <v/>
      </c>
      <c r="AE257" s="589"/>
      <c r="AF257" s="590"/>
      <c r="AG257" s="594"/>
      <c r="AH257" s="595"/>
      <c r="AI257" s="595"/>
      <c r="AJ257" s="595"/>
      <c r="AK257" s="596"/>
      <c r="AL257" s="596"/>
      <c r="AM257" s="596"/>
      <c r="AN257" s="596"/>
      <c r="AO257" s="596"/>
      <c r="AP257" s="596"/>
      <c r="AQ257" s="596"/>
      <c r="AR257" s="596"/>
      <c r="AS257" s="596"/>
      <c r="AT257" s="596"/>
      <c r="AU257" s="596"/>
      <c r="AV257" s="596"/>
      <c r="AW257" s="596"/>
      <c r="AX257" s="596"/>
      <c r="AY257" s="596"/>
      <c r="AZ257" s="596"/>
      <c r="BA257" s="596"/>
      <c r="BB257" s="596"/>
      <c r="BC257" s="596"/>
    </row>
    <row r="258" spans="1:55" s="10" customFormat="1" ht="27" customHeight="1" x14ac:dyDescent="0.2">
      <c r="A258" s="31"/>
      <c r="B258" s="366"/>
      <c r="C258" s="31" t="str">
        <f t="shared" si="13"/>
        <v/>
      </c>
      <c r="D258" s="620" t="str">
        <f t="shared" si="14"/>
        <v/>
      </c>
      <c r="E258" s="366"/>
      <c r="F258" s="366"/>
      <c r="G258" s="366"/>
      <c r="H258" s="598"/>
      <c r="I258" s="598"/>
      <c r="J258" s="366"/>
      <c r="K258" s="365"/>
      <c r="L258" s="35"/>
      <c r="M258" s="365"/>
      <c r="N258" s="587"/>
      <c r="O258" s="521"/>
      <c r="P258" s="521"/>
      <c r="Q258" s="365"/>
      <c r="R258" s="588"/>
      <c r="S258" s="521"/>
      <c r="T258" s="365"/>
      <c r="U258" s="365"/>
      <c r="V258" s="366"/>
      <c r="W258" s="365"/>
      <c r="X258" s="534" t="str">
        <f t="shared" si="12"/>
        <v/>
      </c>
      <c r="Y258" s="365"/>
      <c r="Z258" s="365"/>
      <c r="AA258" s="366"/>
      <c r="AB258" s="365"/>
      <c r="AC258" s="365"/>
      <c r="AD258" s="365" t="str">
        <f t="shared" si="15"/>
        <v/>
      </c>
      <c r="AE258" s="589"/>
      <c r="AF258" s="590"/>
      <c r="AG258" s="594"/>
      <c r="AH258" s="595"/>
      <c r="AI258" s="595"/>
      <c r="AJ258" s="595"/>
      <c r="AK258" s="596"/>
      <c r="AL258" s="596"/>
      <c r="AM258" s="596"/>
      <c r="AN258" s="596"/>
      <c r="AO258" s="596"/>
      <c r="AP258" s="596"/>
      <c r="AQ258" s="596"/>
      <c r="AR258" s="596"/>
      <c r="AS258" s="596"/>
      <c r="AT258" s="596"/>
      <c r="AU258" s="596"/>
      <c r="AV258" s="596"/>
      <c r="AW258" s="596"/>
      <c r="AX258" s="596"/>
      <c r="AY258" s="596"/>
      <c r="AZ258" s="596"/>
      <c r="BA258" s="596"/>
      <c r="BB258" s="596"/>
      <c r="BC258" s="596"/>
    </row>
    <row r="259" spans="1:55" s="10" customFormat="1" ht="27" customHeight="1" x14ac:dyDescent="0.2">
      <c r="A259" s="31"/>
      <c r="B259" s="366"/>
      <c r="C259" s="31" t="str">
        <f t="shared" si="13"/>
        <v/>
      </c>
      <c r="D259" s="620" t="str">
        <f t="shared" si="14"/>
        <v/>
      </c>
      <c r="E259" s="366"/>
      <c r="F259" s="366"/>
      <c r="G259" s="366"/>
      <c r="H259" s="598"/>
      <c r="I259" s="598"/>
      <c r="J259" s="366"/>
      <c r="K259" s="365"/>
      <c r="L259" s="35"/>
      <c r="M259" s="365"/>
      <c r="N259" s="587"/>
      <c r="O259" s="521"/>
      <c r="P259" s="521"/>
      <c r="Q259" s="365"/>
      <c r="R259" s="588"/>
      <c r="S259" s="521"/>
      <c r="T259" s="365"/>
      <c r="U259" s="365"/>
      <c r="V259" s="366"/>
      <c r="W259" s="365"/>
      <c r="X259" s="534" t="str">
        <f t="shared" si="12"/>
        <v/>
      </c>
      <c r="Y259" s="365"/>
      <c r="Z259" s="365"/>
      <c r="AA259" s="366"/>
      <c r="AB259" s="365"/>
      <c r="AC259" s="365"/>
      <c r="AD259" s="365" t="str">
        <f t="shared" si="15"/>
        <v/>
      </c>
      <c r="AE259" s="589"/>
      <c r="AF259" s="590"/>
      <c r="AG259" s="594"/>
      <c r="AH259" s="595"/>
      <c r="AI259" s="595"/>
      <c r="AJ259" s="595"/>
      <c r="AK259" s="596"/>
      <c r="AL259" s="596"/>
      <c r="AM259" s="596"/>
      <c r="AN259" s="596"/>
      <c r="AO259" s="596"/>
      <c r="AP259" s="596"/>
      <c r="AQ259" s="596"/>
      <c r="AR259" s="596"/>
      <c r="AS259" s="596"/>
      <c r="AT259" s="596"/>
      <c r="AU259" s="596"/>
      <c r="AV259" s="596"/>
      <c r="AW259" s="596"/>
      <c r="AX259" s="596"/>
      <c r="AY259" s="596"/>
      <c r="AZ259" s="596"/>
      <c r="BA259" s="596"/>
      <c r="BB259" s="596"/>
      <c r="BC259" s="596"/>
    </row>
    <row r="260" spans="1:55" s="10" customFormat="1" ht="27" customHeight="1" x14ac:dyDescent="0.2">
      <c r="A260" s="31"/>
      <c r="B260" s="366"/>
      <c r="C260" s="31" t="str">
        <f t="shared" si="13"/>
        <v/>
      </c>
      <c r="D260" s="620" t="str">
        <f t="shared" si="14"/>
        <v/>
      </c>
      <c r="E260" s="366"/>
      <c r="F260" s="366"/>
      <c r="G260" s="366"/>
      <c r="H260" s="598"/>
      <c r="I260" s="598"/>
      <c r="J260" s="366"/>
      <c r="K260" s="365"/>
      <c r="L260" s="35"/>
      <c r="M260" s="365"/>
      <c r="N260" s="587"/>
      <c r="O260" s="521"/>
      <c r="P260" s="521"/>
      <c r="Q260" s="365"/>
      <c r="R260" s="588"/>
      <c r="S260" s="521"/>
      <c r="T260" s="365"/>
      <c r="U260" s="365"/>
      <c r="V260" s="366"/>
      <c r="W260" s="365"/>
      <c r="X260" s="534" t="str">
        <f t="shared" si="12"/>
        <v/>
      </c>
      <c r="Y260" s="365"/>
      <c r="Z260" s="365"/>
      <c r="AA260" s="366"/>
      <c r="AB260" s="365"/>
      <c r="AC260" s="365"/>
      <c r="AD260" s="365" t="str">
        <f t="shared" si="15"/>
        <v/>
      </c>
      <c r="AE260" s="589"/>
      <c r="AF260" s="590"/>
      <c r="AG260" s="594"/>
      <c r="AH260" s="595"/>
      <c r="AI260" s="595"/>
      <c r="AJ260" s="595"/>
      <c r="AK260" s="596"/>
      <c r="AL260" s="596"/>
      <c r="AM260" s="596"/>
      <c r="AN260" s="596"/>
      <c r="AO260" s="596"/>
      <c r="AP260" s="596"/>
      <c r="AQ260" s="596"/>
      <c r="AR260" s="596"/>
      <c r="AS260" s="596"/>
      <c r="AT260" s="596"/>
      <c r="AU260" s="596"/>
      <c r="AV260" s="596"/>
      <c r="AW260" s="596"/>
      <c r="AX260" s="596"/>
      <c r="AY260" s="596"/>
      <c r="AZ260" s="596"/>
      <c r="BA260" s="596"/>
      <c r="BB260" s="596"/>
      <c r="BC260" s="596"/>
    </row>
    <row r="261" spans="1:55" s="10" customFormat="1" ht="27" customHeight="1" x14ac:dyDescent="0.2">
      <c r="A261" s="31"/>
      <c r="B261" s="366"/>
      <c r="C261" s="31" t="str">
        <f t="shared" si="13"/>
        <v/>
      </c>
      <c r="D261" s="620" t="str">
        <f t="shared" si="14"/>
        <v/>
      </c>
      <c r="E261" s="366"/>
      <c r="F261" s="366"/>
      <c r="G261" s="366"/>
      <c r="H261" s="598"/>
      <c r="I261" s="598"/>
      <c r="J261" s="366"/>
      <c r="K261" s="365"/>
      <c r="L261" s="35"/>
      <c r="M261" s="365"/>
      <c r="N261" s="587"/>
      <c r="O261" s="521"/>
      <c r="P261" s="521"/>
      <c r="Q261" s="365"/>
      <c r="R261" s="588"/>
      <c r="S261" s="521"/>
      <c r="T261" s="365"/>
      <c r="U261" s="365"/>
      <c r="V261" s="366"/>
      <c r="W261" s="365"/>
      <c r="X261" s="534" t="str">
        <f t="shared" si="12"/>
        <v/>
      </c>
      <c r="Y261" s="365"/>
      <c r="Z261" s="365"/>
      <c r="AA261" s="366"/>
      <c r="AB261" s="365"/>
      <c r="AC261" s="365"/>
      <c r="AD261" s="365" t="str">
        <f t="shared" si="15"/>
        <v/>
      </c>
      <c r="AE261" s="589"/>
      <c r="AF261" s="590"/>
      <c r="AG261" s="594"/>
      <c r="AH261" s="595"/>
      <c r="AI261" s="595"/>
      <c r="AJ261" s="595"/>
      <c r="AK261" s="596"/>
      <c r="AL261" s="596"/>
      <c r="AM261" s="596"/>
      <c r="AN261" s="596"/>
      <c r="AO261" s="596"/>
      <c r="AP261" s="596"/>
      <c r="AQ261" s="596"/>
      <c r="AR261" s="596"/>
      <c r="AS261" s="596"/>
      <c r="AT261" s="596"/>
      <c r="AU261" s="596"/>
      <c r="AV261" s="596"/>
      <c r="AW261" s="596"/>
      <c r="AX261" s="596"/>
      <c r="AY261" s="596"/>
      <c r="AZ261" s="596"/>
      <c r="BA261" s="596"/>
      <c r="BB261" s="596"/>
      <c r="BC261" s="596"/>
    </row>
    <row r="262" spans="1:55" s="10" customFormat="1" ht="27" customHeight="1" x14ac:dyDescent="0.2">
      <c r="A262" s="31"/>
      <c r="B262" s="366"/>
      <c r="C262" s="31" t="str">
        <f t="shared" si="13"/>
        <v/>
      </c>
      <c r="D262" s="620" t="str">
        <f t="shared" si="14"/>
        <v/>
      </c>
      <c r="E262" s="366"/>
      <c r="F262" s="366"/>
      <c r="G262" s="366"/>
      <c r="H262" s="598"/>
      <c r="I262" s="598"/>
      <c r="J262" s="366"/>
      <c r="K262" s="365"/>
      <c r="L262" s="35"/>
      <c r="M262" s="365"/>
      <c r="N262" s="587"/>
      <c r="O262" s="521"/>
      <c r="P262" s="521"/>
      <c r="Q262" s="365"/>
      <c r="R262" s="588"/>
      <c r="S262" s="521"/>
      <c r="T262" s="365"/>
      <c r="U262" s="365"/>
      <c r="V262" s="366"/>
      <c r="W262" s="365"/>
      <c r="X262" s="534" t="str">
        <f t="shared" si="12"/>
        <v/>
      </c>
      <c r="Y262" s="365"/>
      <c r="Z262" s="365"/>
      <c r="AA262" s="366"/>
      <c r="AB262" s="365"/>
      <c r="AC262" s="365"/>
      <c r="AD262" s="365" t="str">
        <f t="shared" si="15"/>
        <v/>
      </c>
      <c r="AE262" s="589"/>
      <c r="AF262" s="590"/>
      <c r="AG262" s="594"/>
      <c r="AH262" s="595"/>
      <c r="AI262" s="595"/>
      <c r="AJ262" s="595"/>
      <c r="AK262" s="596"/>
      <c r="AL262" s="596"/>
      <c r="AM262" s="596"/>
      <c r="AN262" s="596"/>
      <c r="AO262" s="596"/>
      <c r="AP262" s="596"/>
      <c r="AQ262" s="596"/>
      <c r="AR262" s="596"/>
      <c r="AS262" s="596"/>
      <c r="AT262" s="596"/>
      <c r="AU262" s="596"/>
      <c r="AV262" s="596"/>
      <c r="AW262" s="596"/>
      <c r="AX262" s="596"/>
      <c r="AY262" s="596"/>
      <c r="AZ262" s="596"/>
      <c r="BA262" s="596"/>
      <c r="BB262" s="596"/>
      <c r="BC262" s="596"/>
    </row>
    <row r="263" spans="1:55" s="10" customFormat="1" ht="27" customHeight="1" x14ac:dyDescent="0.2">
      <c r="A263" s="31"/>
      <c r="B263" s="366"/>
      <c r="C263" s="31" t="str">
        <f t="shared" si="13"/>
        <v/>
      </c>
      <c r="D263" s="620" t="str">
        <f t="shared" si="14"/>
        <v/>
      </c>
      <c r="E263" s="366"/>
      <c r="F263" s="366"/>
      <c r="G263" s="366"/>
      <c r="H263" s="598"/>
      <c r="I263" s="598"/>
      <c r="J263" s="366"/>
      <c r="K263" s="365"/>
      <c r="L263" s="35"/>
      <c r="M263" s="365"/>
      <c r="N263" s="587"/>
      <c r="O263" s="521"/>
      <c r="P263" s="521"/>
      <c r="Q263" s="365"/>
      <c r="R263" s="588"/>
      <c r="S263" s="521"/>
      <c r="T263" s="365"/>
      <c r="U263" s="365"/>
      <c r="V263" s="366"/>
      <c r="W263" s="365"/>
      <c r="X263" s="534" t="str">
        <f t="shared" ref="X263:X326" si="16">IF(W263="","",VLOOKUP(W263,PaveMaterialDesc,2,FALSE))</f>
        <v/>
      </c>
      <c r="Y263" s="365"/>
      <c r="Z263" s="365"/>
      <c r="AA263" s="366"/>
      <c r="AB263" s="365"/>
      <c r="AC263" s="365"/>
      <c r="AD263" s="365" t="str">
        <f t="shared" si="15"/>
        <v/>
      </c>
      <c r="AE263" s="589"/>
      <c r="AF263" s="590"/>
      <c r="AG263" s="594"/>
      <c r="AH263" s="595"/>
      <c r="AI263" s="595"/>
      <c r="AJ263" s="595"/>
      <c r="AK263" s="596"/>
      <c r="AL263" s="596"/>
      <c r="AM263" s="596"/>
      <c r="AN263" s="596"/>
      <c r="AO263" s="596"/>
      <c r="AP263" s="596"/>
      <c r="AQ263" s="596"/>
      <c r="AR263" s="596"/>
      <c r="AS263" s="596"/>
      <c r="AT263" s="596"/>
      <c r="AU263" s="596"/>
      <c r="AV263" s="596"/>
      <c r="AW263" s="596"/>
      <c r="AX263" s="596"/>
      <c r="AY263" s="596"/>
      <c r="AZ263" s="596"/>
      <c r="BA263" s="596"/>
      <c r="BB263" s="596"/>
      <c r="BC263" s="596"/>
    </row>
    <row r="264" spans="1:55" s="10" customFormat="1" ht="27" customHeight="1" x14ac:dyDescent="0.2">
      <c r="A264" s="31"/>
      <c r="B264" s="366"/>
      <c r="C264" s="31" t="str">
        <f t="shared" ref="C264:C327" si="17">IF(A264="ADD","0","")</f>
        <v/>
      </c>
      <c r="D264" s="620" t="str">
        <f t="shared" ref="D264:D327" si="18">IF(E265="","",VLOOKUP(E265,RoadID,2,FALSE))</f>
        <v/>
      </c>
      <c r="E264" s="366"/>
      <c r="F264" s="366"/>
      <c r="G264" s="366"/>
      <c r="H264" s="598"/>
      <c r="I264" s="598"/>
      <c r="J264" s="366"/>
      <c r="K264" s="365"/>
      <c r="L264" s="35"/>
      <c r="M264" s="365"/>
      <c r="N264" s="587"/>
      <c r="O264" s="521"/>
      <c r="P264" s="521"/>
      <c r="Q264" s="365"/>
      <c r="R264" s="588"/>
      <c r="S264" s="521"/>
      <c r="T264" s="365"/>
      <c r="U264" s="365"/>
      <c r="V264" s="366"/>
      <c r="W264" s="365"/>
      <c r="X264" s="534" t="str">
        <f t="shared" si="16"/>
        <v/>
      </c>
      <c r="Y264" s="365"/>
      <c r="Z264" s="365"/>
      <c r="AA264" s="366"/>
      <c r="AB264" s="365"/>
      <c r="AC264" s="365"/>
      <c r="AD264" s="365" t="str">
        <f t="shared" ref="AD264:AD327" si="19">IF(E265&gt;0,"U","")</f>
        <v/>
      </c>
      <c r="AE264" s="589"/>
      <c r="AF264" s="590"/>
      <c r="AG264" s="594"/>
      <c r="AH264" s="595"/>
      <c r="AI264" s="595"/>
      <c r="AJ264" s="595"/>
      <c r="AK264" s="596"/>
      <c r="AL264" s="596"/>
      <c r="AM264" s="596"/>
      <c r="AN264" s="596"/>
      <c r="AO264" s="596"/>
      <c r="AP264" s="596"/>
      <c r="AQ264" s="596"/>
      <c r="AR264" s="596"/>
      <c r="AS264" s="596"/>
      <c r="AT264" s="596"/>
      <c r="AU264" s="596"/>
      <c r="AV264" s="596"/>
      <c r="AW264" s="596"/>
      <c r="AX264" s="596"/>
      <c r="AY264" s="596"/>
      <c r="AZ264" s="596"/>
      <c r="BA264" s="596"/>
      <c r="BB264" s="596"/>
      <c r="BC264" s="596"/>
    </row>
    <row r="265" spans="1:55" s="10" customFormat="1" ht="27" customHeight="1" x14ac:dyDescent="0.2">
      <c r="A265" s="31"/>
      <c r="B265" s="366"/>
      <c r="C265" s="31" t="str">
        <f t="shared" si="17"/>
        <v/>
      </c>
      <c r="D265" s="620" t="str">
        <f t="shared" si="18"/>
        <v/>
      </c>
      <c r="E265" s="366"/>
      <c r="F265" s="366"/>
      <c r="G265" s="366"/>
      <c r="H265" s="598"/>
      <c r="I265" s="598"/>
      <c r="J265" s="366"/>
      <c r="K265" s="365"/>
      <c r="L265" s="35"/>
      <c r="M265" s="365"/>
      <c r="N265" s="587"/>
      <c r="O265" s="521"/>
      <c r="P265" s="521"/>
      <c r="Q265" s="365"/>
      <c r="R265" s="588"/>
      <c r="S265" s="521"/>
      <c r="T265" s="365"/>
      <c r="U265" s="365"/>
      <c r="V265" s="366"/>
      <c r="W265" s="365"/>
      <c r="X265" s="534" t="str">
        <f t="shared" si="16"/>
        <v/>
      </c>
      <c r="Y265" s="365"/>
      <c r="Z265" s="365"/>
      <c r="AA265" s="366"/>
      <c r="AB265" s="365"/>
      <c r="AC265" s="365"/>
      <c r="AD265" s="365" t="str">
        <f t="shared" si="19"/>
        <v/>
      </c>
      <c r="AE265" s="589"/>
      <c r="AF265" s="590"/>
      <c r="AG265" s="594"/>
      <c r="AH265" s="595"/>
      <c r="AI265" s="595"/>
      <c r="AJ265" s="595"/>
      <c r="AK265" s="596"/>
      <c r="AL265" s="596"/>
      <c r="AM265" s="596"/>
      <c r="AN265" s="596"/>
      <c r="AO265" s="596"/>
      <c r="AP265" s="596"/>
      <c r="AQ265" s="596"/>
      <c r="AR265" s="596"/>
      <c r="AS265" s="596"/>
      <c r="AT265" s="596"/>
      <c r="AU265" s="596"/>
      <c r="AV265" s="596"/>
      <c r="AW265" s="596"/>
      <c r="AX265" s="596"/>
      <c r="AY265" s="596"/>
      <c r="AZ265" s="596"/>
      <c r="BA265" s="596"/>
      <c r="BB265" s="596"/>
      <c r="BC265" s="596"/>
    </row>
    <row r="266" spans="1:55" s="10" customFormat="1" ht="27" customHeight="1" x14ac:dyDescent="0.2">
      <c r="A266" s="31"/>
      <c r="B266" s="366"/>
      <c r="C266" s="31" t="str">
        <f t="shared" si="17"/>
        <v/>
      </c>
      <c r="D266" s="620" t="str">
        <f t="shared" si="18"/>
        <v/>
      </c>
      <c r="E266" s="366"/>
      <c r="F266" s="366"/>
      <c r="G266" s="366"/>
      <c r="H266" s="598"/>
      <c r="I266" s="598"/>
      <c r="J266" s="366"/>
      <c r="K266" s="365"/>
      <c r="L266" s="35"/>
      <c r="M266" s="365"/>
      <c r="N266" s="587"/>
      <c r="O266" s="521"/>
      <c r="P266" s="521"/>
      <c r="Q266" s="365"/>
      <c r="R266" s="588"/>
      <c r="S266" s="521"/>
      <c r="T266" s="365"/>
      <c r="U266" s="365"/>
      <c r="V266" s="366"/>
      <c r="W266" s="365"/>
      <c r="X266" s="534" t="str">
        <f t="shared" si="16"/>
        <v/>
      </c>
      <c r="Y266" s="365"/>
      <c r="Z266" s="365"/>
      <c r="AA266" s="366"/>
      <c r="AB266" s="365"/>
      <c r="AC266" s="365"/>
      <c r="AD266" s="365" t="str">
        <f t="shared" si="19"/>
        <v/>
      </c>
      <c r="AE266" s="589"/>
      <c r="AF266" s="590"/>
      <c r="AG266" s="594"/>
      <c r="AH266" s="595"/>
      <c r="AI266" s="595"/>
      <c r="AJ266" s="595"/>
      <c r="AK266" s="596"/>
      <c r="AL266" s="596"/>
      <c r="AM266" s="596"/>
      <c r="AN266" s="596"/>
      <c r="AO266" s="596"/>
      <c r="AP266" s="596"/>
      <c r="AQ266" s="596"/>
      <c r="AR266" s="596"/>
      <c r="AS266" s="596"/>
      <c r="AT266" s="596"/>
      <c r="AU266" s="596"/>
      <c r="AV266" s="596"/>
      <c r="AW266" s="596"/>
      <c r="AX266" s="596"/>
      <c r="AY266" s="596"/>
      <c r="AZ266" s="596"/>
      <c r="BA266" s="596"/>
      <c r="BB266" s="596"/>
      <c r="BC266" s="596"/>
    </row>
    <row r="267" spans="1:55" s="10" customFormat="1" ht="27" customHeight="1" x14ac:dyDescent="0.2">
      <c r="A267" s="31"/>
      <c r="B267" s="366"/>
      <c r="C267" s="31" t="str">
        <f t="shared" si="17"/>
        <v/>
      </c>
      <c r="D267" s="620" t="str">
        <f t="shared" si="18"/>
        <v/>
      </c>
      <c r="E267" s="366"/>
      <c r="F267" s="366"/>
      <c r="G267" s="366"/>
      <c r="H267" s="598"/>
      <c r="I267" s="598"/>
      <c r="J267" s="366"/>
      <c r="K267" s="365"/>
      <c r="L267" s="35"/>
      <c r="M267" s="365"/>
      <c r="N267" s="587"/>
      <c r="O267" s="521"/>
      <c r="P267" s="521"/>
      <c r="Q267" s="365"/>
      <c r="R267" s="588"/>
      <c r="S267" s="521"/>
      <c r="T267" s="365"/>
      <c r="U267" s="365"/>
      <c r="V267" s="366"/>
      <c r="W267" s="365"/>
      <c r="X267" s="534" t="str">
        <f t="shared" si="16"/>
        <v/>
      </c>
      <c r="Y267" s="365"/>
      <c r="Z267" s="365"/>
      <c r="AA267" s="366"/>
      <c r="AB267" s="365"/>
      <c r="AC267" s="365"/>
      <c r="AD267" s="365" t="str">
        <f t="shared" si="19"/>
        <v/>
      </c>
      <c r="AE267" s="589"/>
      <c r="AF267" s="590"/>
      <c r="AG267" s="594"/>
      <c r="AH267" s="595"/>
      <c r="AI267" s="595"/>
      <c r="AJ267" s="595"/>
      <c r="AK267" s="596"/>
      <c r="AL267" s="596"/>
      <c r="AM267" s="596"/>
      <c r="AN267" s="596"/>
      <c r="AO267" s="596"/>
      <c r="AP267" s="596"/>
      <c r="AQ267" s="596"/>
      <c r="AR267" s="596"/>
      <c r="AS267" s="596"/>
      <c r="AT267" s="596"/>
      <c r="AU267" s="596"/>
      <c r="AV267" s="596"/>
      <c r="AW267" s="596"/>
      <c r="AX267" s="596"/>
      <c r="AY267" s="596"/>
      <c r="AZ267" s="596"/>
      <c r="BA267" s="596"/>
      <c r="BB267" s="596"/>
      <c r="BC267" s="596"/>
    </row>
    <row r="268" spans="1:55" s="10" customFormat="1" ht="27" customHeight="1" x14ac:dyDescent="0.2">
      <c r="A268" s="31"/>
      <c r="B268" s="366"/>
      <c r="C268" s="31" t="str">
        <f t="shared" si="17"/>
        <v/>
      </c>
      <c r="D268" s="620" t="str">
        <f t="shared" si="18"/>
        <v/>
      </c>
      <c r="E268" s="366"/>
      <c r="F268" s="366"/>
      <c r="G268" s="366"/>
      <c r="H268" s="598"/>
      <c r="I268" s="598"/>
      <c r="J268" s="366"/>
      <c r="K268" s="365"/>
      <c r="L268" s="35"/>
      <c r="M268" s="365"/>
      <c r="N268" s="587"/>
      <c r="O268" s="521"/>
      <c r="P268" s="521"/>
      <c r="Q268" s="365"/>
      <c r="R268" s="588"/>
      <c r="S268" s="521"/>
      <c r="T268" s="365"/>
      <c r="U268" s="365"/>
      <c r="V268" s="366"/>
      <c r="W268" s="365"/>
      <c r="X268" s="534" t="str">
        <f t="shared" si="16"/>
        <v/>
      </c>
      <c r="Y268" s="365"/>
      <c r="Z268" s="365"/>
      <c r="AA268" s="366"/>
      <c r="AB268" s="365"/>
      <c r="AC268" s="365"/>
      <c r="AD268" s="365" t="str">
        <f t="shared" si="19"/>
        <v/>
      </c>
      <c r="AE268" s="589"/>
      <c r="AF268" s="590"/>
      <c r="AG268" s="594"/>
      <c r="AH268" s="595"/>
      <c r="AI268" s="595"/>
      <c r="AJ268" s="595"/>
      <c r="AK268" s="596"/>
      <c r="AL268" s="596"/>
      <c r="AM268" s="596"/>
      <c r="AN268" s="596"/>
      <c r="AO268" s="596"/>
      <c r="AP268" s="596"/>
      <c r="AQ268" s="596"/>
      <c r="AR268" s="596"/>
      <c r="AS268" s="596"/>
      <c r="AT268" s="596"/>
      <c r="AU268" s="596"/>
      <c r="AV268" s="596"/>
      <c r="AW268" s="596"/>
      <c r="AX268" s="596"/>
      <c r="AY268" s="596"/>
      <c r="AZ268" s="596"/>
      <c r="BA268" s="596"/>
      <c r="BB268" s="596"/>
      <c r="BC268" s="596"/>
    </row>
    <row r="269" spans="1:55" s="10" customFormat="1" ht="27" customHeight="1" x14ac:dyDescent="0.2">
      <c r="A269" s="31"/>
      <c r="B269" s="366"/>
      <c r="C269" s="31" t="str">
        <f t="shared" si="17"/>
        <v/>
      </c>
      <c r="D269" s="620" t="str">
        <f t="shared" si="18"/>
        <v/>
      </c>
      <c r="E269" s="366"/>
      <c r="F269" s="366"/>
      <c r="G269" s="366"/>
      <c r="H269" s="598"/>
      <c r="I269" s="598"/>
      <c r="J269" s="366"/>
      <c r="K269" s="365"/>
      <c r="L269" s="35"/>
      <c r="M269" s="365"/>
      <c r="N269" s="587"/>
      <c r="O269" s="521"/>
      <c r="P269" s="521"/>
      <c r="Q269" s="365"/>
      <c r="R269" s="588"/>
      <c r="S269" s="521"/>
      <c r="T269" s="365"/>
      <c r="U269" s="365"/>
      <c r="V269" s="366"/>
      <c r="W269" s="365"/>
      <c r="X269" s="534" t="str">
        <f t="shared" si="16"/>
        <v/>
      </c>
      <c r="Y269" s="365"/>
      <c r="Z269" s="365"/>
      <c r="AA269" s="366"/>
      <c r="AB269" s="365"/>
      <c r="AC269" s="365"/>
      <c r="AD269" s="365" t="str">
        <f t="shared" si="19"/>
        <v/>
      </c>
      <c r="AE269" s="589"/>
      <c r="AF269" s="590"/>
      <c r="AG269" s="594"/>
      <c r="AH269" s="595"/>
      <c r="AI269" s="595"/>
      <c r="AJ269" s="595"/>
      <c r="AK269" s="596"/>
      <c r="AL269" s="596"/>
      <c r="AM269" s="596"/>
      <c r="AN269" s="596"/>
      <c r="AO269" s="596"/>
      <c r="AP269" s="596"/>
      <c r="AQ269" s="596"/>
      <c r="AR269" s="596"/>
      <c r="AS269" s="596"/>
      <c r="AT269" s="596"/>
      <c r="AU269" s="596"/>
      <c r="AV269" s="596"/>
      <c r="AW269" s="596"/>
      <c r="AX269" s="596"/>
      <c r="AY269" s="596"/>
      <c r="AZ269" s="596"/>
      <c r="BA269" s="596"/>
      <c r="BB269" s="596"/>
      <c r="BC269" s="596"/>
    </row>
    <row r="270" spans="1:55" s="10" customFormat="1" ht="27" customHeight="1" x14ac:dyDescent="0.2">
      <c r="A270" s="31"/>
      <c r="B270" s="366"/>
      <c r="C270" s="31" t="str">
        <f t="shared" si="17"/>
        <v/>
      </c>
      <c r="D270" s="620" t="str">
        <f t="shared" si="18"/>
        <v/>
      </c>
      <c r="E270" s="366"/>
      <c r="F270" s="366"/>
      <c r="G270" s="366"/>
      <c r="H270" s="598"/>
      <c r="I270" s="598"/>
      <c r="J270" s="366"/>
      <c r="K270" s="365"/>
      <c r="L270" s="35"/>
      <c r="M270" s="365"/>
      <c r="N270" s="587"/>
      <c r="O270" s="521"/>
      <c r="P270" s="521"/>
      <c r="Q270" s="365"/>
      <c r="R270" s="588"/>
      <c r="S270" s="521"/>
      <c r="T270" s="365"/>
      <c r="U270" s="365"/>
      <c r="V270" s="366"/>
      <c r="W270" s="365"/>
      <c r="X270" s="534" t="str">
        <f t="shared" si="16"/>
        <v/>
      </c>
      <c r="Y270" s="365"/>
      <c r="Z270" s="365"/>
      <c r="AA270" s="366"/>
      <c r="AB270" s="365"/>
      <c r="AC270" s="365"/>
      <c r="AD270" s="365" t="str">
        <f t="shared" si="19"/>
        <v/>
      </c>
      <c r="AE270" s="589"/>
      <c r="AF270" s="590"/>
      <c r="AG270" s="594"/>
      <c r="AH270" s="595"/>
      <c r="AI270" s="595"/>
      <c r="AJ270" s="595"/>
      <c r="AK270" s="596"/>
      <c r="AL270" s="596"/>
      <c r="AM270" s="596"/>
      <c r="AN270" s="596"/>
      <c r="AO270" s="596"/>
      <c r="AP270" s="596"/>
      <c r="AQ270" s="596"/>
      <c r="AR270" s="596"/>
      <c r="AS270" s="596"/>
      <c r="AT270" s="596"/>
      <c r="AU270" s="596"/>
      <c r="AV270" s="596"/>
      <c r="AW270" s="596"/>
      <c r="AX270" s="596"/>
      <c r="AY270" s="596"/>
      <c r="AZ270" s="596"/>
      <c r="BA270" s="596"/>
      <c r="BB270" s="596"/>
      <c r="BC270" s="596"/>
    </row>
    <row r="271" spans="1:55" s="10" customFormat="1" ht="27" customHeight="1" x14ac:dyDescent="0.2">
      <c r="A271" s="31"/>
      <c r="B271" s="366"/>
      <c r="C271" s="31" t="str">
        <f t="shared" si="17"/>
        <v/>
      </c>
      <c r="D271" s="620" t="str">
        <f t="shared" si="18"/>
        <v/>
      </c>
      <c r="E271" s="366"/>
      <c r="F271" s="366"/>
      <c r="G271" s="366"/>
      <c r="H271" s="598"/>
      <c r="I271" s="598"/>
      <c r="J271" s="366"/>
      <c r="K271" s="365"/>
      <c r="L271" s="35"/>
      <c r="M271" s="365"/>
      <c r="N271" s="587"/>
      <c r="O271" s="521"/>
      <c r="P271" s="521"/>
      <c r="Q271" s="365"/>
      <c r="R271" s="588"/>
      <c r="S271" s="521"/>
      <c r="T271" s="365"/>
      <c r="U271" s="365"/>
      <c r="V271" s="366"/>
      <c r="W271" s="365"/>
      <c r="X271" s="534" t="str">
        <f t="shared" si="16"/>
        <v/>
      </c>
      <c r="Y271" s="365"/>
      <c r="Z271" s="365"/>
      <c r="AA271" s="366"/>
      <c r="AB271" s="365"/>
      <c r="AC271" s="365"/>
      <c r="AD271" s="365" t="str">
        <f t="shared" si="19"/>
        <v/>
      </c>
      <c r="AE271" s="589"/>
      <c r="AF271" s="590"/>
      <c r="AG271" s="594"/>
      <c r="AH271" s="595"/>
      <c r="AI271" s="595"/>
      <c r="AJ271" s="595"/>
      <c r="AK271" s="596"/>
      <c r="AL271" s="596"/>
      <c r="AM271" s="596"/>
      <c r="AN271" s="596"/>
      <c r="AO271" s="596"/>
      <c r="AP271" s="596"/>
      <c r="AQ271" s="596"/>
      <c r="AR271" s="596"/>
      <c r="AS271" s="596"/>
      <c r="AT271" s="596"/>
      <c r="AU271" s="596"/>
      <c r="AV271" s="596"/>
      <c r="AW271" s="596"/>
      <c r="AX271" s="596"/>
      <c r="AY271" s="596"/>
      <c r="AZ271" s="596"/>
      <c r="BA271" s="596"/>
      <c r="BB271" s="596"/>
      <c r="BC271" s="596"/>
    </row>
    <row r="272" spans="1:55" s="10" customFormat="1" ht="27" customHeight="1" x14ac:dyDescent="0.2">
      <c r="A272" s="31"/>
      <c r="B272" s="366"/>
      <c r="C272" s="31" t="str">
        <f t="shared" si="17"/>
        <v/>
      </c>
      <c r="D272" s="620" t="str">
        <f t="shared" si="18"/>
        <v/>
      </c>
      <c r="E272" s="366"/>
      <c r="F272" s="366"/>
      <c r="G272" s="366"/>
      <c r="H272" s="598"/>
      <c r="I272" s="598"/>
      <c r="J272" s="366"/>
      <c r="K272" s="365"/>
      <c r="L272" s="35"/>
      <c r="M272" s="365"/>
      <c r="N272" s="587"/>
      <c r="O272" s="521"/>
      <c r="P272" s="521"/>
      <c r="Q272" s="365"/>
      <c r="R272" s="588"/>
      <c r="S272" s="521"/>
      <c r="T272" s="365"/>
      <c r="U272" s="365"/>
      <c r="V272" s="366"/>
      <c r="W272" s="365"/>
      <c r="X272" s="534" t="str">
        <f t="shared" si="16"/>
        <v/>
      </c>
      <c r="Y272" s="365"/>
      <c r="Z272" s="365"/>
      <c r="AA272" s="366"/>
      <c r="AB272" s="365"/>
      <c r="AC272" s="365"/>
      <c r="AD272" s="365" t="str">
        <f t="shared" si="19"/>
        <v/>
      </c>
      <c r="AE272" s="589"/>
      <c r="AF272" s="590"/>
      <c r="AG272" s="594"/>
      <c r="AH272" s="595"/>
      <c r="AI272" s="595"/>
      <c r="AJ272" s="595"/>
      <c r="AK272" s="596"/>
      <c r="AL272" s="596"/>
      <c r="AM272" s="596"/>
      <c r="AN272" s="596"/>
      <c r="AO272" s="596"/>
      <c r="AP272" s="596"/>
      <c r="AQ272" s="596"/>
      <c r="AR272" s="596"/>
      <c r="AS272" s="596"/>
      <c r="AT272" s="596"/>
      <c r="AU272" s="596"/>
      <c r="AV272" s="596"/>
      <c r="AW272" s="596"/>
      <c r="AX272" s="596"/>
      <c r="AY272" s="596"/>
      <c r="AZ272" s="596"/>
      <c r="BA272" s="596"/>
      <c r="BB272" s="596"/>
      <c r="BC272" s="596"/>
    </row>
    <row r="273" spans="1:55" s="10" customFormat="1" ht="27" customHeight="1" x14ac:dyDescent="0.2">
      <c r="A273" s="31"/>
      <c r="B273" s="366"/>
      <c r="C273" s="31" t="str">
        <f t="shared" si="17"/>
        <v/>
      </c>
      <c r="D273" s="620" t="str">
        <f t="shared" si="18"/>
        <v/>
      </c>
      <c r="E273" s="366"/>
      <c r="F273" s="366"/>
      <c r="G273" s="366"/>
      <c r="H273" s="598"/>
      <c r="I273" s="598"/>
      <c r="J273" s="366"/>
      <c r="K273" s="365"/>
      <c r="L273" s="35"/>
      <c r="M273" s="365"/>
      <c r="N273" s="587"/>
      <c r="O273" s="521"/>
      <c r="P273" s="521"/>
      <c r="Q273" s="365"/>
      <c r="R273" s="588"/>
      <c r="S273" s="521"/>
      <c r="T273" s="365"/>
      <c r="U273" s="365"/>
      <c r="V273" s="366"/>
      <c r="W273" s="365"/>
      <c r="X273" s="534" t="str">
        <f t="shared" si="16"/>
        <v/>
      </c>
      <c r="Y273" s="365"/>
      <c r="Z273" s="365"/>
      <c r="AA273" s="366"/>
      <c r="AB273" s="365"/>
      <c r="AC273" s="365"/>
      <c r="AD273" s="365" t="str">
        <f t="shared" si="19"/>
        <v/>
      </c>
      <c r="AE273" s="589"/>
      <c r="AF273" s="590"/>
      <c r="AG273" s="594"/>
      <c r="AH273" s="595"/>
      <c r="AI273" s="595"/>
      <c r="AJ273" s="595"/>
      <c r="AK273" s="596"/>
      <c r="AL273" s="596"/>
      <c r="AM273" s="596"/>
      <c r="AN273" s="596"/>
      <c r="AO273" s="596"/>
      <c r="AP273" s="596"/>
      <c r="AQ273" s="596"/>
      <c r="AR273" s="596"/>
      <c r="AS273" s="596"/>
      <c r="AT273" s="596"/>
      <c r="AU273" s="596"/>
      <c r="AV273" s="596"/>
      <c r="AW273" s="596"/>
      <c r="AX273" s="596"/>
      <c r="AY273" s="596"/>
      <c r="AZ273" s="596"/>
      <c r="BA273" s="596"/>
      <c r="BB273" s="596"/>
      <c r="BC273" s="596"/>
    </row>
    <row r="274" spans="1:55" s="10" customFormat="1" ht="27" customHeight="1" x14ac:dyDescent="0.2">
      <c r="A274" s="31"/>
      <c r="B274" s="366"/>
      <c r="C274" s="31" t="str">
        <f t="shared" si="17"/>
        <v/>
      </c>
      <c r="D274" s="620" t="str">
        <f t="shared" si="18"/>
        <v/>
      </c>
      <c r="E274" s="366"/>
      <c r="F274" s="366"/>
      <c r="G274" s="366"/>
      <c r="H274" s="598"/>
      <c r="I274" s="598"/>
      <c r="J274" s="366"/>
      <c r="K274" s="365"/>
      <c r="L274" s="35"/>
      <c r="M274" s="365"/>
      <c r="N274" s="587"/>
      <c r="O274" s="521"/>
      <c r="P274" s="521"/>
      <c r="Q274" s="365"/>
      <c r="R274" s="588"/>
      <c r="S274" s="521"/>
      <c r="T274" s="365"/>
      <c r="U274" s="365"/>
      <c r="V274" s="366"/>
      <c r="W274" s="365"/>
      <c r="X274" s="534" t="str">
        <f t="shared" si="16"/>
        <v/>
      </c>
      <c r="Y274" s="365"/>
      <c r="Z274" s="365"/>
      <c r="AA274" s="366"/>
      <c r="AB274" s="365"/>
      <c r="AC274" s="365"/>
      <c r="AD274" s="365" t="str">
        <f t="shared" si="19"/>
        <v/>
      </c>
      <c r="AE274" s="589"/>
      <c r="AF274" s="590"/>
      <c r="AG274" s="594"/>
      <c r="AH274" s="595"/>
      <c r="AI274" s="595"/>
      <c r="AJ274" s="595"/>
      <c r="AK274" s="596"/>
      <c r="AL274" s="596"/>
      <c r="AM274" s="596"/>
      <c r="AN274" s="596"/>
      <c r="AO274" s="596"/>
      <c r="AP274" s="596"/>
      <c r="AQ274" s="596"/>
      <c r="AR274" s="596"/>
      <c r="AS274" s="596"/>
      <c r="AT274" s="596"/>
      <c r="AU274" s="596"/>
      <c r="AV274" s="596"/>
      <c r="AW274" s="596"/>
      <c r="AX274" s="596"/>
      <c r="AY274" s="596"/>
      <c r="AZ274" s="596"/>
      <c r="BA274" s="596"/>
      <c r="BB274" s="596"/>
      <c r="BC274" s="596"/>
    </row>
    <row r="275" spans="1:55" s="10" customFormat="1" ht="27" customHeight="1" x14ac:dyDescent="0.2">
      <c r="A275" s="31"/>
      <c r="B275" s="366"/>
      <c r="C275" s="31" t="str">
        <f t="shared" si="17"/>
        <v/>
      </c>
      <c r="D275" s="620" t="str">
        <f t="shared" si="18"/>
        <v/>
      </c>
      <c r="E275" s="366"/>
      <c r="F275" s="366"/>
      <c r="G275" s="366"/>
      <c r="H275" s="598"/>
      <c r="I275" s="598"/>
      <c r="J275" s="366"/>
      <c r="K275" s="365"/>
      <c r="L275" s="35"/>
      <c r="M275" s="365"/>
      <c r="N275" s="587"/>
      <c r="O275" s="521"/>
      <c r="P275" s="521"/>
      <c r="Q275" s="365"/>
      <c r="R275" s="588"/>
      <c r="S275" s="521"/>
      <c r="T275" s="365"/>
      <c r="U275" s="365"/>
      <c r="V275" s="366"/>
      <c r="W275" s="365"/>
      <c r="X275" s="534" t="str">
        <f t="shared" si="16"/>
        <v/>
      </c>
      <c r="Y275" s="365"/>
      <c r="Z275" s="365"/>
      <c r="AA275" s="366"/>
      <c r="AB275" s="365"/>
      <c r="AC275" s="365"/>
      <c r="AD275" s="365" t="str">
        <f t="shared" si="19"/>
        <v/>
      </c>
      <c r="AE275" s="589"/>
      <c r="AF275" s="590"/>
      <c r="AG275" s="594"/>
      <c r="AH275" s="595"/>
      <c r="AI275" s="595"/>
      <c r="AJ275" s="595"/>
      <c r="AK275" s="596"/>
      <c r="AL275" s="596"/>
      <c r="AM275" s="596"/>
      <c r="AN275" s="596"/>
      <c r="AO275" s="596"/>
      <c r="AP275" s="596"/>
      <c r="AQ275" s="596"/>
      <c r="AR275" s="596"/>
      <c r="AS275" s="596"/>
      <c r="AT275" s="596"/>
      <c r="AU275" s="596"/>
      <c r="AV275" s="596"/>
      <c r="AW275" s="596"/>
      <c r="AX275" s="596"/>
      <c r="AY275" s="596"/>
      <c r="AZ275" s="596"/>
      <c r="BA275" s="596"/>
      <c r="BB275" s="596"/>
      <c r="BC275" s="596"/>
    </row>
    <row r="276" spans="1:55" s="10" customFormat="1" ht="27" customHeight="1" x14ac:dyDescent="0.2">
      <c r="A276" s="31"/>
      <c r="B276" s="366"/>
      <c r="C276" s="31" t="str">
        <f t="shared" si="17"/>
        <v/>
      </c>
      <c r="D276" s="620" t="str">
        <f t="shared" si="18"/>
        <v/>
      </c>
      <c r="E276" s="366"/>
      <c r="F276" s="366"/>
      <c r="G276" s="366"/>
      <c r="H276" s="598"/>
      <c r="I276" s="598"/>
      <c r="J276" s="366"/>
      <c r="K276" s="365"/>
      <c r="L276" s="35"/>
      <c r="M276" s="365"/>
      <c r="N276" s="587"/>
      <c r="O276" s="521"/>
      <c r="P276" s="521"/>
      <c r="Q276" s="365"/>
      <c r="R276" s="588"/>
      <c r="S276" s="521"/>
      <c r="T276" s="365"/>
      <c r="U276" s="365"/>
      <c r="V276" s="366"/>
      <c r="W276" s="365"/>
      <c r="X276" s="534" t="str">
        <f t="shared" si="16"/>
        <v/>
      </c>
      <c r="Y276" s="365"/>
      <c r="Z276" s="365"/>
      <c r="AA276" s="366"/>
      <c r="AB276" s="365"/>
      <c r="AC276" s="365"/>
      <c r="AD276" s="365" t="str">
        <f t="shared" si="19"/>
        <v/>
      </c>
      <c r="AE276" s="589"/>
      <c r="AF276" s="590"/>
      <c r="AG276" s="594"/>
      <c r="AH276" s="595"/>
      <c r="AI276" s="595"/>
      <c r="AJ276" s="595"/>
      <c r="AK276" s="596"/>
      <c r="AL276" s="596"/>
      <c r="AM276" s="596"/>
      <c r="AN276" s="596"/>
      <c r="AO276" s="596"/>
      <c r="AP276" s="596"/>
      <c r="AQ276" s="596"/>
      <c r="AR276" s="596"/>
      <c r="AS276" s="596"/>
      <c r="AT276" s="596"/>
      <c r="AU276" s="596"/>
      <c r="AV276" s="596"/>
      <c r="AW276" s="596"/>
      <c r="AX276" s="596"/>
      <c r="AY276" s="596"/>
      <c r="AZ276" s="596"/>
      <c r="BA276" s="596"/>
      <c r="BB276" s="596"/>
      <c r="BC276" s="596"/>
    </row>
    <row r="277" spans="1:55" s="10" customFormat="1" ht="27" customHeight="1" x14ac:dyDescent="0.2">
      <c r="A277" s="31"/>
      <c r="B277" s="366"/>
      <c r="C277" s="31" t="str">
        <f t="shared" si="17"/>
        <v/>
      </c>
      <c r="D277" s="620" t="str">
        <f t="shared" si="18"/>
        <v/>
      </c>
      <c r="E277" s="366"/>
      <c r="F277" s="366"/>
      <c r="G277" s="366"/>
      <c r="H277" s="598"/>
      <c r="I277" s="598"/>
      <c r="J277" s="366"/>
      <c r="K277" s="365"/>
      <c r="L277" s="35"/>
      <c r="M277" s="365"/>
      <c r="N277" s="587"/>
      <c r="O277" s="521"/>
      <c r="P277" s="521"/>
      <c r="Q277" s="365"/>
      <c r="R277" s="588"/>
      <c r="S277" s="521"/>
      <c r="T277" s="365"/>
      <c r="U277" s="365"/>
      <c r="V277" s="366"/>
      <c r="W277" s="365"/>
      <c r="X277" s="534" t="str">
        <f t="shared" si="16"/>
        <v/>
      </c>
      <c r="Y277" s="365"/>
      <c r="Z277" s="365"/>
      <c r="AA277" s="366"/>
      <c r="AB277" s="365"/>
      <c r="AC277" s="365"/>
      <c r="AD277" s="365" t="str">
        <f t="shared" si="19"/>
        <v/>
      </c>
      <c r="AE277" s="589"/>
      <c r="AF277" s="590"/>
      <c r="AG277" s="594"/>
      <c r="AH277" s="595"/>
      <c r="AI277" s="595"/>
      <c r="AJ277" s="595"/>
      <c r="AK277" s="596"/>
      <c r="AL277" s="596"/>
      <c r="AM277" s="596"/>
      <c r="AN277" s="596"/>
      <c r="AO277" s="596"/>
      <c r="AP277" s="596"/>
      <c r="AQ277" s="596"/>
      <c r="AR277" s="596"/>
      <c r="AS277" s="596"/>
      <c r="AT277" s="596"/>
      <c r="AU277" s="596"/>
      <c r="AV277" s="596"/>
      <c r="AW277" s="596"/>
      <c r="AX277" s="596"/>
      <c r="AY277" s="596"/>
      <c r="AZ277" s="596"/>
      <c r="BA277" s="596"/>
      <c r="BB277" s="596"/>
      <c r="BC277" s="596"/>
    </row>
    <row r="278" spans="1:55" s="10" customFormat="1" ht="27" customHeight="1" x14ac:dyDescent="0.2">
      <c r="A278" s="31"/>
      <c r="B278" s="366"/>
      <c r="C278" s="31" t="str">
        <f t="shared" si="17"/>
        <v/>
      </c>
      <c r="D278" s="620" t="str">
        <f t="shared" si="18"/>
        <v/>
      </c>
      <c r="E278" s="366"/>
      <c r="F278" s="366"/>
      <c r="G278" s="366"/>
      <c r="H278" s="598"/>
      <c r="I278" s="598"/>
      <c r="J278" s="366"/>
      <c r="K278" s="365"/>
      <c r="L278" s="35"/>
      <c r="M278" s="365"/>
      <c r="N278" s="587"/>
      <c r="O278" s="521"/>
      <c r="P278" s="521"/>
      <c r="Q278" s="365"/>
      <c r="R278" s="588"/>
      <c r="S278" s="521"/>
      <c r="T278" s="365"/>
      <c r="U278" s="365"/>
      <c r="V278" s="366"/>
      <c r="W278" s="365"/>
      <c r="X278" s="534" t="str">
        <f t="shared" si="16"/>
        <v/>
      </c>
      <c r="Y278" s="365"/>
      <c r="Z278" s="365"/>
      <c r="AA278" s="366"/>
      <c r="AB278" s="365"/>
      <c r="AC278" s="365"/>
      <c r="AD278" s="365" t="str">
        <f t="shared" si="19"/>
        <v/>
      </c>
      <c r="AE278" s="589"/>
      <c r="AF278" s="590"/>
      <c r="AG278" s="594"/>
      <c r="AH278" s="595"/>
      <c r="AI278" s="595"/>
      <c r="AJ278" s="595"/>
      <c r="AK278" s="596"/>
      <c r="AL278" s="596"/>
      <c r="AM278" s="596"/>
      <c r="AN278" s="596"/>
      <c r="AO278" s="596"/>
      <c r="AP278" s="596"/>
      <c r="AQ278" s="596"/>
      <c r="AR278" s="596"/>
      <c r="AS278" s="596"/>
      <c r="AT278" s="596"/>
      <c r="AU278" s="596"/>
      <c r="AV278" s="596"/>
      <c r="AW278" s="596"/>
      <c r="AX278" s="596"/>
      <c r="AY278" s="596"/>
      <c r="AZ278" s="596"/>
      <c r="BA278" s="596"/>
      <c r="BB278" s="596"/>
      <c r="BC278" s="596"/>
    </row>
    <row r="279" spans="1:55" s="10" customFormat="1" ht="27" customHeight="1" x14ac:dyDescent="0.2">
      <c r="A279" s="31"/>
      <c r="B279" s="366"/>
      <c r="C279" s="31" t="str">
        <f t="shared" si="17"/>
        <v/>
      </c>
      <c r="D279" s="620" t="str">
        <f t="shared" si="18"/>
        <v/>
      </c>
      <c r="E279" s="366"/>
      <c r="F279" s="366"/>
      <c r="G279" s="366"/>
      <c r="H279" s="598"/>
      <c r="I279" s="598"/>
      <c r="J279" s="366"/>
      <c r="K279" s="365"/>
      <c r="L279" s="35"/>
      <c r="M279" s="365"/>
      <c r="N279" s="587"/>
      <c r="O279" s="521"/>
      <c r="P279" s="521"/>
      <c r="Q279" s="365"/>
      <c r="R279" s="588"/>
      <c r="S279" s="521"/>
      <c r="T279" s="365"/>
      <c r="U279" s="365"/>
      <c r="V279" s="366"/>
      <c r="W279" s="365"/>
      <c r="X279" s="534" t="str">
        <f t="shared" si="16"/>
        <v/>
      </c>
      <c r="Y279" s="365"/>
      <c r="Z279" s="365"/>
      <c r="AA279" s="366"/>
      <c r="AB279" s="365"/>
      <c r="AC279" s="365"/>
      <c r="AD279" s="365" t="str">
        <f t="shared" si="19"/>
        <v/>
      </c>
      <c r="AE279" s="589"/>
      <c r="AF279" s="590"/>
      <c r="AG279" s="594"/>
      <c r="AH279" s="595"/>
      <c r="AI279" s="595"/>
      <c r="AJ279" s="595"/>
      <c r="AK279" s="596"/>
      <c r="AL279" s="596"/>
      <c r="AM279" s="596"/>
      <c r="AN279" s="596"/>
      <c r="AO279" s="596"/>
      <c r="AP279" s="596"/>
      <c r="AQ279" s="596"/>
      <c r="AR279" s="596"/>
      <c r="AS279" s="596"/>
      <c r="AT279" s="596"/>
      <c r="AU279" s="596"/>
      <c r="AV279" s="596"/>
      <c r="AW279" s="596"/>
      <c r="AX279" s="596"/>
      <c r="AY279" s="596"/>
      <c r="AZ279" s="596"/>
      <c r="BA279" s="596"/>
      <c r="BB279" s="596"/>
      <c r="BC279" s="596"/>
    </row>
    <row r="280" spans="1:55" s="10" customFormat="1" ht="27" customHeight="1" x14ac:dyDescent="0.2">
      <c r="A280" s="31"/>
      <c r="B280" s="366"/>
      <c r="C280" s="31" t="str">
        <f t="shared" si="17"/>
        <v/>
      </c>
      <c r="D280" s="620" t="str">
        <f t="shared" si="18"/>
        <v/>
      </c>
      <c r="E280" s="366"/>
      <c r="F280" s="366"/>
      <c r="G280" s="366"/>
      <c r="H280" s="598"/>
      <c r="I280" s="598"/>
      <c r="J280" s="366"/>
      <c r="K280" s="365"/>
      <c r="L280" s="35"/>
      <c r="M280" s="365"/>
      <c r="N280" s="587"/>
      <c r="O280" s="521"/>
      <c r="P280" s="521"/>
      <c r="Q280" s="365"/>
      <c r="R280" s="588"/>
      <c r="S280" s="521"/>
      <c r="T280" s="365"/>
      <c r="U280" s="365"/>
      <c r="V280" s="366"/>
      <c r="W280" s="365"/>
      <c r="X280" s="534" t="str">
        <f t="shared" si="16"/>
        <v/>
      </c>
      <c r="Y280" s="365"/>
      <c r="Z280" s="365"/>
      <c r="AA280" s="366"/>
      <c r="AB280" s="365"/>
      <c r="AC280" s="365"/>
      <c r="AD280" s="365" t="str">
        <f t="shared" si="19"/>
        <v/>
      </c>
      <c r="AE280" s="589"/>
      <c r="AF280" s="590"/>
      <c r="AG280" s="594"/>
      <c r="AH280" s="595"/>
      <c r="AI280" s="595"/>
      <c r="AJ280" s="595"/>
      <c r="AK280" s="596"/>
      <c r="AL280" s="596"/>
      <c r="AM280" s="596"/>
      <c r="AN280" s="596"/>
      <c r="AO280" s="596"/>
      <c r="AP280" s="596"/>
      <c r="AQ280" s="596"/>
      <c r="AR280" s="596"/>
      <c r="AS280" s="596"/>
      <c r="AT280" s="596"/>
      <c r="AU280" s="596"/>
      <c r="AV280" s="596"/>
      <c r="AW280" s="596"/>
      <c r="AX280" s="596"/>
      <c r="AY280" s="596"/>
      <c r="AZ280" s="596"/>
      <c r="BA280" s="596"/>
      <c r="BB280" s="596"/>
      <c r="BC280" s="596"/>
    </row>
    <row r="281" spans="1:55" s="10" customFormat="1" ht="27" customHeight="1" x14ac:dyDescent="0.2">
      <c r="A281" s="31"/>
      <c r="B281" s="366"/>
      <c r="C281" s="31" t="str">
        <f t="shared" si="17"/>
        <v/>
      </c>
      <c r="D281" s="620" t="str">
        <f t="shared" si="18"/>
        <v/>
      </c>
      <c r="E281" s="366"/>
      <c r="F281" s="366"/>
      <c r="G281" s="366"/>
      <c r="H281" s="598"/>
      <c r="I281" s="598"/>
      <c r="J281" s="366"/>
      <c r="K281" s="365"/>
      <c r="L281" s="35"/>
      <c r="M281" s="365"/>
      <c r="N281" s="587"/>
      <c r="O281" s="521"/>
      <c r="P281" s="521"/>
      <c r="Q281" s="365"/>
      <c r="R281" s="588"/>
      <c r="S281" s="521"/>
      <c r="T281" s="365"/>
      <c r="U281" s="365"/>
      <c r="V281" s="366"/>
      <c r="W281" s="365"/>
      <c r="X281" s="534" t="str">
        <f t="shared" si="16"/>
        <v/>
      </c>
      <c r="Y281" s="365"/>
      <c r="Z281" s="365"/>
      <c r="AA281" s="366"/>
      <c r="AB281" s="365"/>
      <c r="AC281" s="365"/>
      <c r="AD281" s="365" t="str">
        <f t="shared" si="19"/>
        <v/>
      </c>
      <c r="AE281" s="589"/>
      <c r="AF281" s="590"/>
      <c r="AG281" s="594"/>
      <c r="AH281" s="595"/>
      <c r="AI281" s="595"/>
      <c r="AJ281" s="595"/>
      <c r="AK281" s="596"/>
      <c r="AL281" s="596"/>
      <c r="AM281" s="596"/>
      <c r="AN281" s="596"/>
      <c r="AO281" s="596"/>
      <c r="AP281" s="596"/>
      <c r="AQ281" s="596"/>
      <c r="AR281" s="596"/>
      <c r="AS281" s="596"/>
      <c r="AT281" s="596"/>
      <c r="AU281" s="596"/>
      <c r="AV281" s="596"/>
      <c r="AW281" s="596"/>
      <c r="AX281" s="596"/>
      <c r="AY281" s="596"/>
      <c r="AZ281" s="596"/>
      <c r="BA281" s="596"/>
      <c r="BB281" s="596"/>
      <c r="BC281" s="596"/>
    </row>
    <row r="282" spans="1:55" s="10" customFormat="1" ht="27" customHeight="1" x14ac:dyDescent="0.2">
      <c r="A282" s="31"/>
      <c r="B282" s="366"/>
      <c r="C282" s="31" t="str">
        <f t="shared" si="17"/>
        <v/>
      </c>
      <c r="D282" s="620" t="str">
        <f t="shared" si="18"/>
        <v/>
      </c>
      <c r="E282" s="366"/>
      <c r="F282" s="366"/>
      <c r="G282" s="366"/>
      <c r="H282" s="598"/>
      <c r="I282" s="598"/>
      <c r="J282" s="366"/>
      <c r="K282" s="365"/>
      <c r="L282" s="35"/>
      <c r="M282" s="365"/>
      <c r="N282" s="587"/>
      <c r="O282" s="521"/>
      <c r="P282" s="521"/>
      <c r="Q282" s="365"/>
      <c r="R282" s="588"/>
      <c r="S282" s="521"/>
      <c r="T282" s="365"/>
      <c r="U282" s="365"/>
      <c r="V282" s="366"/>
      <c r="W282" s="365"/>
      <c r="X282" s="534" t="str">
        <f t="shared" si="16"/>
        <v/>
      </c>
      <c r="Y282" s="365"/>
      <c r="Z282" s="365"/>
      <c r="AA282" s="366"/>
      <c r="AB282" s="365"/>
      <c r="AC282" s="365"/>
      <c r="AD282" s="365" t="str">
        <f t="shared" si="19"/>
        <v/>
      </c>
      <c r="AE282" s="589"/>
      <c r="AF282" s="590"/>
      <c r="AG282" s="594"/>
      <c r="AH282" s="595"/>
      <c r="AI282" s="595"/>
      <c r="AJ282" s="595"/>
      <c r="AK282" s="596"/>
      <c r="AL282" s="596"/>
      <c r="AM282" s="596"/>
      <c r="AN282" s="596"/>
      <c r="AO282" s="596"/>
      <c r="AP282" s="596"/>
      <c r="AQ282" s="596"/>
      <c r="AR282" s="596"/>
      <c r="AS282" s="596"/>
      <c r="AT282" s="596"/>
      <c r="AU282" s="596"/>
      <c r="AV282" s="596"/>
      <c r="AW282" s="596"/>
      <c r="AX282" s="596"/>
      <c r="AY282" s="596"/>
      <c r="AZ282" s="596"/>
      <c r="BA282" s="596"/>
      <c r="BB282" s="596"/>
      <c r="BC282" s="596"/>
    </row>
    <row r="283" spans="1:55" s="10" customFormat="1" ht="27" customHeight="1" x14ac:dyDescent="0.2">
      <c r="A283" s="31"/>
      <c r="B283" s="366"/>
      <c r="C283" s="31" t="str">
        <f t="shared" si="17"/>
        <v/>
      </c>
      <c r="D283" s="620" t="str">
        <f t="shared" si="18"/>
        <v/>
      </c>
      <c r="E283" s="366"/>
      <c r="F283" s="366"/>
      <c r="G283" s="366"/>
      <c r="H283" s="598"/>
      <c r="I283" s="598"/>
      <c r="J283" s="366"/>
      <c r="K283" s="365"/>
      <c r="L283" s="35"/>
      <c r="M283" s="365"/>
      <c r="N283" s="587"/>
      <c r="O283" s="521"/>
      <c r="P283" s="521"/>
      <c r="Q283" s="365"/>
      <c r="R283" s="588"/>
      <c r="S283" s="521"/>
      <c r="T283" s="365"/>
      <c r="U283" s="365"/>
      <c r="V283" s="366"/>
      <c r="W283" s="365"/>
      <c r="X283" s="534" t="str">
        <f t="shared" si="16"/>
        <v/>
      </c>
      <c r="Y283" s="365"/>
      <c r="Z283" s="365"/>
      <c r="AA283" s="366"/>
      <c r="AB283" s="365"/>
      <c r="AC283" s="365"/>
      <c r="AD283" s="365" t="str">
        <f t="shared" si="19"/>
        <v/>
      </c>
      <c r="AE283" s="589"/>
      <c r="AF283" s="590"/>
      <c r="AG283" s="594"/>
      <c r="AH283" s="595"/>
      <c r="AI283" s="595"/>
      <c r="AJ283" s="595"/>
      <c r="AK283" s="596"/>
      <c r="AL283" s="596"/>
      <c r="AM283" s="596"/>
      <c r="AN283" s="596"/>
      <c r="AO283" s="596"/>
      <c r="AP283" s="596"/>
      <c r="AQ283" s="596"/>
      <c r="AR283" s="596"/>
      <c r="AS283" s="596"/>
      <c r="AT283" s="596"/>
      <c r="AU283" s="596"/>
      <c r="AV283" s="596"/>
      <c r="AW283" s="596"/>
      <c r="AX283" s="596"/>
      <c r="AY283" s="596"/>
      <c r="AZ283" s="596"/>
      <c r="BA283" s="596"/>
      <c r="BB283" s="596"/>
      <c r="BC283" s="596"/>
    </row>
    <row r="284" spans="1:55" s="10" customFormat="1" ht="27" customHeight="1" x14ac:dyDescent="0.2">
      <c r="A284" s="31"/>
      <c r="B284" s="366"/>
      <c r="C284" s="31" t="str">
        <f t="shared" si="17"/>
        <v/>
      </c>
      <c r="D284" s="620" t="str">
        <f t="shared" si="18"/>
        <v/>
      </c>
      <c r="E284" s="366"/>
      <c r="F284" s="366"/>
      <c r="G284" s="366"/>
      <c r="H284" s="598"/>
      <c r="I284" s="598"/>
      <c r="J284" s="366"/>
      <c r="K284" s="365"/>
      <c r="L284" s="35"/>
      <c r="M284" s="365"/>
      <c r="N284" s="587"/>
      <c r="O284" s="521"/>
      <c r="P284" s="521"/>
      <c r="Q284" s="365"/>
      <c r="R284" s="588"/>
      <c r="S284" s="521"/>
      <c r="T284" s="365"/>
      <c r="U284" s="365"/>
      <c r="V284" s="366"/>
      <c r="W284" s="365"/>
      <c r="X284" s="534" t="str">
        <f t="shared" si="16"/>
        <v/>
      </c>
      <c r="Y284" s="365"/>
      <c r="Z284" s="365"/>
      <c r="AA284" s="366"/>
      <c r="AB284" s="365"/>
      <c r="AC284" s="365"/>
      <c r="AD284" s="365" t="str">
        <f t="shared" si="19"/>
        <v/>
      </c>
      <c r="AE284" s="589"/>
      <c r="AF284" s="590"/>
      <c r="AG284" s="594"/>
      <c r="AH284" s="595"/>
      <c r="AI284" s="595"/>
      <c r="AJ284" s="595"/>
      <c r="AK284" s="596"/>
      <c r="AL284" s="596"/>
      <c r="AM284" s="596"/>
      <c r="AN284" s="596"/>
      <c r="AO284" s="596"/>
      <c r="AP284" s="596"/>
      <c r="AQ284" s="596"/>
      <c r="AR284" s="596"/>
      <c r="AS284" s="596"/>
      <c r="AT284" s="596"/>
      <c r="AU284" s="596"/>
      <c r="AV284" s="596"/>
      <c r="AW284" s="596"/>
      <c r="AX284" s="596"/>
      <c r="AY284" s="596"/>
      <c r="AZ284" s="596"/>
      <c r="BA284" s="596"/>
      <c r="BB284" s="596"/>
      <c r="BC284" s="596"/>
    </row>
    <row r="285" spans="1:55" s="10" customFormat="1" ht="27" customHeight="1" x14ac:dyDescent="0.2">
      <c r="A285" s="31"/>
      <c r="B285" s="366"/>
      <c r="C285" s="31" t="str">
        <f t="shared" si="17"/>
        <v/>
      </c>
      <c r="D285" s="620" t="str">
        <f t="shared" si="18"/>
        <v/>
      </c>
      <c r="E285" s="366"/>
      <c r="F285" s="366"/>
      <c r="G285" s="366"/>
      <c r="H285" s="598"/>
      <c r="I285" s="598"/>
      <c r="J285" s="366"/>
      <c r="K285" s="365"/>
      <c r="L285" s="35"/>
      <c r="M285" s="365"/>
      <c r="N285" s="587"/>
      <c r="O285" s="521"/>
      <c r="P285" s="521"/>
      <c r="Q285" s="365"/>
      <c r="R285" s="588"/>
      <c r="S285" s="521"/>
      <c r="T285" s="365"/>
      <c r="U285" s="365"/>
      <c r="V285" s="366"/>
      <c r="W285" s="365"/>
      <c r="X285" s="534" t="str">
        <f t="shared" si="16"/>
        <v/>
      </c>
      <c r="Y285" s="365"/>
      <c r="Z285" s="365"/>
      <c r="AA285" s="366"/>
      <c r="AB285" s="365"/>
      <c r="AC285" s="365"/>
      <c r="AD285" s="365" t="str">
        <f t="shared" si="19"/>
        <v/>
      </c>
      <c r="AE285" s="589"/>
      <c r="AF285" s="590"/>
      <c r="AG285" s="594"/>
      <c r="AH285" s="595"/>
      <c r="AI285" s="595"/>
      <c r="AJ285" s="595"/>
      <c r="AK285" s="596"/>
      <c r="AL285" s="596"/>
      <c r="AM285" s="596"/>
      <c r="AN285" s="596"/>
      <c r="AO285" s="596"/>
      <c r="AP285" s="596"/>
      <c r="AQ285" s="596"/>
      <c r="AR285" s="596"/>
      <c r="AS285" s="596"/>
      <c r="AT285" s="596"/>
      <c r="AU285" s="596"/>
      <c r="AV285" s="596"/>
      <c r="AW285" s="596"/>
      <c r="AX285" s="596"/>
      <c r="AY285" s="596"/>
      <c r="AZ285" s="596"/>
      <c r="BA285" s="596"/>
      <c r="BB285" s="596"/>
      <c r="BC285" s="596"/>
    </row>
    <row r="286" spans="1:55" s="10" customFormat="1" ht="27" customHeight="1" x14ac:dyDescent="0.2">
      <c r="A286" s="31"/>
      <c r="B286" s="366"/>
      <c r="C286" s="31" t="str">
        <f t="shared" si="17"/>
        <v/>
      </c>
      <c r="D286" s="620" t="str">
        <f t="shared" si="18"/>
        <v/>
      </c>
      <c r="E286" s="366"/>
      <c r="F286" s="366"/>
      <c r="G286" s="366"/>
      <c r="H286" s="598"/>
      <c r="I286" s="598"/>
      <c r="J286" s="366"/>
      <c r="K286" s="365"/>
      <c r="L286" s="35"/>
      <c r="M286" s="365"/>
      <c r="N286" s="587"/>
      <c r="O286" s="521"/>
      <c r="P286" s="521"/>
      <c r="Q286" s="365"/>
      <c r="R286" s="588"/>
      <c r="S286" s="521"/>
      <c r="T286" s="365"/>
      <c r="U286" s="365"/>
      <c r="V286" s="366"/>
      <c r="W286" s="365"/>
      <c r="X286" s="534" t="str">
        <f t="shared" si="16"/>
        <v/>
      </c>
      <c r="Y286" s="365"/>
      <c r="Z286" s="365"/>
      <c r="AA286" s="366"/>
      <c r="AB286" s="365"/>
      <c r="AC286" s="365"/>
      <c r="AD286" s="365" t="str">
        <f t="shared" si="19"/>
        <v/>
      </c>
      <c r="AE286" s="589"/>
      <c r="AF286" s="590"/>
      <c r="AG286" s="594"/>
      <c r="AH286" s="595"/>
      <c r="AI286" s="595"/>
      <c r="AJ286" s="595"/>
      <c r="AK286" s="596"/>
      <c r="AL286" s="596"/>
      <c r="AM286" s="596"/>
      <c r="AN286" s="596"/>
      <c r="AO286" s="596"/>
      <c r="AP286" s="596"/>
      <c r="AQ286" s="596"/>
      <c r="AR286" s="596"/>
      <c r="AS286" s="596"/>
      <c r="AT286" s="596"/>
      <c r="AU286" s="596"/>
      <c r="AV286" s="596"/>
      <c r="AW286" s="596"/>
      <c r="AX286" s="596"/>
      <c r="AY286" s="596"/>
      <c r="AZ286" s="596"/>
      <c r="BA286" s="596"/>
      <c r="BB286" s="596"/>
      <c r="BC286" s="596"/>
    </row>
    <row r="287" spans="1:55" s="10" customFormat="1" ht="27" customHeight="1" x14ac:dyDescent="0.2">
      <c r="A287" s="31"/>
      <c r="B287" s="366"/>
      <c r="C287" s="31" t="str">
        <f t="shared" si="17"/>
        <v/>
      </c>
      <c r="D287" s="620" t="str">
        <f t="shared" si="18"/>
        <v/>
      </c>
      <c r="E287" s="366"/>
      <c r="F287" s="366"/>
      <c r="G287" s="366"/>
      <c r="H287" s="598"/>
      <c r="I287" s="598"/>
      <c r="J287" s="366"/>
      <c r="K287" s="365"/>
      <c r="L287" s="35"/>
      <c r="M287" s="365"/>
      <c r="N287" s="587"/>
      <c r="O287" s="521"/>
      <c r="P287" s="521"/>
      <c r="Q287" s="365"/>
      <c r="R287" s="588"/>
      <c r="S287" s="521"/>
      <c r="T287" s="365"/>
      <c r="U287" s="365"/>
      <c r="V287" s="366"/>
      <c r="W287" s="365"/>
      <c r="X287" s="534" t="str">
        <f t="shared" si="16"/>
        <v/>
      </c>
      <c r="Y287" s="365"/>
      <c r="Z287" s="365"/>
      <c r="AA287" s="366"/>
      <c r="AB287" s="365"/>
      <c r="AC287" s="365"/>
      <c r="AD287" s="365" t="str">
        <f t="shared" si="19"/>
        <v/>
      </c>
      <c r="AE287" s="589"/>
      <c r="AF287" s="590"/>
      <c r="AG287" s="594"/>
      <c r="AH287" s="595"/>
      <c r="AI287" s="595"/>
      <c r="AJ287" s="595"/>
      <c r="AK287" s="596"/>
      <c r="AL287" s="596"/>
      <c r="AM287" s="596"/>
      <c r="AN287" s="596"/>
      <c r="AO287" s="596"/>
      <c r="AP287" s="596"/>
      <c r="AQ287" s="596"/>
      <c r="AR287" s="596"/>
      <c r="AS287" s="596"/>
      <c r="AT287" s="596"/>
      <c r="AU287" s="596"/>
      <c r="AV287" s="596"/>
      <c r="AW287" s="596"/>
      <c r="AX287" s="596"/>
      <c r="AY287" s="596"/>
      <c r="AZ287" s="596"/>
      <c r="BA287" s="596"/>
      <c r="BB287" s="596"/>
      <c r="BC287" s="596"/>
    </row>
    <row r="288" spans="1:55" s="10" customFormat="1" ht="27" customHeight="1" x14ac:dyDescent="0.2">
      <c r="A288" s="31"/>
      <c r="B288" s="366"/>
      <c r="C288" s="31" t="str">
        <f t="shared" si="17"/>
        <v/>
      </c>
      <c r="D288" s="620" t="str">
        <f t="shared" si="18"/>
        <v/>
      </c>
      <c r="E288" s="366"/>
      <c r="F288" s="366"/>
      <c r="G288" s="366"/>
      <c r="H288" s="598"/>
      <c r="I288" s="598"/>
      <c r="J288" s="366"/>
      <c r="K288" s="365"/>
      <c r="L288" s="35"/>
      <c r="M288" s="365"/>
      <c r="N288" s="587"/>
      <c r="O288" s="521"/>
      <c r="P288" s="521"/>
      <c r="Q288" s="365"/>
      <c r="R288" s="588"/>
      <c r="S288" s="521"/>
      <c r="T288" s="365"/>
      <c r="U288" s="365"/>
      <c r="V288" s="366"/>
      <c r="W288" s="365"/>
      <c r="X288" s="534" t="str">
        <f t="shared" si="16"/>
        <v/>
      </c>
      <c r="Y288" s="365"/>
      <c r="Z288" s="365"/>
      <c r="AA288" s="366"/>
      <c r="AB288" s="365"/>
      <c r="AC288" s="365"/>
      <c r="AD288" s="365" t="str">
        <f t="shared" si="19"/>
        <v/>
      </c>
      <c r="AE288" s="589"/>
      <c r="AF288" s="590"/>
      <c r="AG288" s="594"/>
      <c r="AH288" s="595"/>
      <c r="AI288" s="595"/>
      <c r="AJ288" s="595"/>
      <c r="AK288" s="596"/>
      <c r="AL288" s="596"/>
      <c r="AM288" s="596"/>
      <c r="AN288" s="596"/>
      <c r="AO288" s="596"/>
      <c r="AP288" s="596"/>
      <c r="AQ288" s="596"/>
      <c r="AR288" s="596"/>
      <c r="AS288" s="596"/>
      <c r="AT288" s="596"/>
      <c r="AU288" s="596"/>
      <c r="AV288" s="596"/>
      <c r="AW288" s="596"/>
      <c r="AX288" s="596"/>
      <c r="AY288" s="596"/>
      <c r="AZ288" s="596"/>
      <c r="BA288" s="596"/>
      <c r="BB288" s="596"/>
      <c r="BC288" s="596"/>
    </row>
    <row r="289" spans="1:55" s="10" customFormat="1" ht="27" customHeight="1" x14ac:dyDescent="0.2">
      <c r="A289" s="31"/>
      <c r="B289" s="366"/>
      <c r="C289" s="31" t="str">
        <f t="shared" si="17"/>
        <v/>
      </c>
      <c r="D289" s="620" t="str">
        <f t="shared" si="18"/>
        <v/>
      </c>
      <c r="E289" s="366"/>
      <c r="F289" s="366"/>
      <c r="G289" s="366"/>
      <c r="H289" s="598"/>
      <c r="I289" s="598"/>
      <c r="J289" s="366"/>
      <c r="K289" s="365"/>
      <c r="L289" s="35"/>
      <c r="M289" s="365"/>
      <c r="N289" s="587"/>
      <c r="O289" s="521"/>
      <c r="P289" s="521"/>
      <c r="Q289" s="365"/>
      <c r="R289" s="588"/>
      <c r="S289" s="521"/>
      <c r="T289" s="365"/>
      <c r="U289" s="365"/>
      <c r="V289" s="366"/>
      <c r="W289" s="365"/>
      <c r="X289" s="534" t="str">
        <f t="shared" si="16"/>
        <v/>
      </c>
      <c r="Y289" s="365"/>
      <c r="Z289" s="365"/>
      <c r="AA289" s="366"/>
      <c r="AB289" s="365"/>
      <c r="AC289" s="365"/>
      <c r="AD289" s="365" t="str">
        <f t="shared" si="19"/>
        <v/>
      </c>
      <c r="AE289" s="589"/>
      <c r="AF289" s="590"/>
      <c r="AG289" s="594"/>
      <c r="AH289" s="595"/>
      <c r="AI289" s="595"/>
      <c r="AJ289" s="595"/>
      <c r="AK289" s="596"/>
      <c r="AL289" s="596"/>
      <c r="AM289" s="596"/>
      <c r="AN289" s="596"/>
      <c r="AO289" s="596"/>
      <c r="AP289" s="596"/>
      <c r="AQ289" s="596"/>
      <c r="AR289" s="596"/>
      <c r="AS289" s="596"/>
      <c r="AT289" s="596"/>
      <c r="AU289" s="596"/>
      <c r="AV289" s="596"/>
      <c r="AW289" s="596"/>
      <c r="AX289" s="596"/>
      <c r="AY289" s="596"/>
      <c r="AZ289" s="596"/>
      <c r="BA289" s="596"/>
      <c r="BB289" s="596"/>
      <c r="BC289" s="596"/>
    </row>
    <row r="290" spans="1:55" s="10" customFormat="1" ht="27" customHeight="1" x14ac:dyDescent="0.2">
      <c r="A290" s="31"/>
      <c r="B290" s="366"/>
      <c r="C290" s="31" t="str">
        <f t="shared" si="17"/>
        <v/>
      </c>
      <c r="D290" s="620" t="str">
        <f t="shared" si="18"/>
        <v/>
      </c>
      <c r="E290" s="366"/>
      <c r="F290" s="366"/>
      <c r="G290" s="366"/>
      <c r="H290" s="598"/>
      <c r="I290" s="598"/>
      <c r="J290" s="366"/>
      <c r="K290" s="365"/>
      <c r="L290" s="35"/>
      <c r="M290" s="365"/>
      <c r="N290" s="587"/>
      <c r="O290" s="521"/>
      <c r="P290" s="521"/>
      <c r="Q290" s="365"/>
      <c r="R290" s="588"/>
      <c r="S290" s="521"/>
      <c r="T290" s="365"/>
      <c r="U290" s="365"/>
      <c r="V290" s="366"/>
      <c r="W290" s="365"/>
      <c r="X290" s="534" t="str">
        <f t="shared" si="16"/>
        <v/>
      </c>
      <c r="Y290" s="365"/>
      <c r="Z290" s="365"/>
      <c r="AA290" s="366"/>
      <c r="AB290" s="365"/>
      <c r="AC290" s="365"/>
      <c r="AD290" s="365" t="str">
        <f t="shared" si="19"/>
        <v/>
      </c>
      <c r="AE290" s="589"/>
      <c r="AF290" s="590"/>
      <c r="AG290" s="594"/>
      <c r="AH290" s="595"/>
      <c r="AI290" s="595"/>
      <c r="AJ290" s="595"/>
      <c r="AK290" s="596"/>
      <c r="AL290" s="596"/>
      <c r="AM290" s="596"/>
      <c r="AN290" s="596"/>
      <c r="AO290" s="596"/>
      <c r="AP290" s="596"/>
      <c r="AQ290" s="596"/>
      <c r="AR290" s="596"/>
      <c r="AS290" s="596"/>
      <c r="AT290" s="596"/>
      <c r="AU290" s="596"/>
      <c r="AV290" s="596"/>
      <c r="AW290" s="596"/>
      <c r="AX290" s="596"/>
      <c r="AY290" s="596"/>
      <c r="AZ290" s="596"/>
      <c r="BA290" s="596"/>
      <c r="BB290" s="596"/>
      <c r="BC290" s="596"/>
    </row>
    <row r="291" spans="1:55" s="10" customFormat="1" ht="27" customHeight="1" x14ac:dyDescent="0.2">
      <c r="A291" s="31"/>
      <c r="B291" s="366"/>
      <c r="C291" s="31" t="str">
        <f t="shared" si="17"/>
        <v/>
      </c>
      <c r="D291" s="620" t="str">
        <f t="shared" si="18"/>
        <v/>
      </c>
      <c r="E291" s="366"/>
      <c r="F291" s="366"/>
      <c r="G291" s="366"/>
      <c r="H291" s="598"/>
      <c r="I291" s="598"/>
      <c r="J291" s="366"/>
      <c r="K291" s="365"/>
      <c r="L291" s="35"/>
      <c r="M291" s="365"/>
      <c r="N291" s="587"/>
      <c r="O291" s="521"/>
      <c r="P291" s="521"/>
      <c r="Q291" s="365"/>
      <c r="R291" s="588"/>
      <c r="S291" s="521"/>
      <c r="T291" s="365"/>
      <c r="U291" s="365"/>
      <c r="V291" s="366"/>
      <c r="W291" s="365"/>
      <c r="X291" s="534" t="str">
        <f t="shared" si="16"/>
        <v/>
      </c>
      <c r="Y291" s="365"/>
      <c r="Z291" s="365"/>
      <c r="AA291" s="366"/>
      <c r="AB291" s="365"/>
      <c r="AC291" s="365"/>
      <c r="AD291" s="365" t="str">
        <f t="shared" si="19"/>
        <v/>
      </c>
      <c r="AE291" s="589"/>
      <c r="AF291" s="590"/>
      <c r="AG291" s="594"/>
      <c r="AH291" s="595"/>
      <c r="AI291" s="595"/>
      <c r="AJ291" s="595"/>
      <c r="AK291" s="596"/>
      <c r="AL291" s="596"/>
      <c r="AM291" s="596"/>
      <c r="AN291" s="596"/>
      <c r="AO291" s="596"/>
      <c r="AP291" s="596"/>
      <c r="AQ291" s="596"/>
      <c r="AR291" s="596"/>
      <c r="AS291" s="596"/>
      <c r="AT291" s="596"/>
      <c r="AU291" s="596"/>
      <c r="AV291" s="596"/>
      <c r="AW291" s="596"/>
      <c r="AX291" s="596"/>
      <c r="AY291" s="596"/>
      <c r="AZ291" s="596"/>
      <c r="BA291" s="596"/>
      <c r="BB291" s="596"/>
      <c r="BC291" s="596"/>
    </row>
    <row r="292" spans="1:55" s="10" customFormat="1" ht="27" customHeight="1" x14ac:dyDescent="0.2">
      <c r="A292" s="31"/>
      <c r="B292" s="366"/>
      <c r="C292" s="31" t="str">
        <f t="shared" si="17"/>
        <v/>
      </c>
      <c r="D292" s="620" t="str">
        <f t="shared" si="18"/>
        <v/>
      </c>
      <c r="E292" s="366"/>
      <c r="F292" s="366"/>
      <c r="G292" s="366"/>
      <c r="H292" s="598"/>
      <c r="I292" s="598"/>
      <c r="J292" s="366"/>
      <c r="K292" s="365"/>
      <c r="L292" s="35"/>
      <c r="M292" s="365"/>
      <c r="N292" s="587"/>
      <c r="O292" s="521"/>
      <c r="P292" s="521"/>
      <c r="Q292" s="365"/>
      <c r="R292" s="588"/>
      <c r="S292" s="521"/>
      <c r="T292" s="365"/>
      <c r="U292" s="365"/>
      <c r="V292" s="366"/>
      <c r="W292" s="365"/>
      <c r="X292" s="534" t="str">
        <f t="shared" si="16"/>
        <v/>
      </c>
      <c r="Y292" s="365"/>
      <c r="Z292" s="365"/>
      <c r="AA292" s="366"/>
      <c r="AB292" s="365"/>
      <c r="AC292" s="365"/>
      <c r="AD292" s="365" t="str">
        <f t="shared" si="19"/>
        <v/>
      </c>
      <c r="AE292" s="589"/>
      <c r="AF292" s="590"/>
      <c r="AG292" s="594"/>
      <c r="AH292" s="595"/>
      <c r="AI292" s="595"/>
      <c r="AJ292" s="595"/>
      <c r="AK292" s="596"/>
      <c r="AL292" s="596"/>
      <c r="AM292" s="596"/>
      <c r="AN292" s="596"/>
      <c r="AO292" s="596"/>
      <c r="AP292" s="596"/>
      <c r="AQ292" s="596"/>
      <c r="AR292" s="596"/>
      <c r="AS292" s="596"/>
      <c r="AT292" s="596"/>
      <c r="AU292" s="596"/>
      <c r="AV292" s="596"/>
      <c r="AW292" s="596"/>
      <c r="AX292" s="596"/>
      <c r="AY292" s="596"/>
      <c r="AZ292" s="596"/>
      <c r="BA292" s="596"/>
      <c r="BB292" s="596"/>
      <c r="BC292" s="596"/>
    </row>
    <row r="293" spans="1:55" s="10" customFormat="1" ht="27" customHeight="1" x14ac:dyDescent="0.2">
      <c r="A293" s="31"/>
      <c r="B293" s="366"/>
      <c r="C293" s="31" t="str">
        <f t="shared" si="17"/>
        <v/>
      </c>
      <c r="D293" s="620" t="str">
        <f t="shared" si="18"/>
        <v/>
      </c>
      <c r="E293" s="366"/>
      <c r="F293" s="366"/>
      <c r="G293" s="366"/>
      <c r="H293" s="598"/>
      <c r="I293" s="598"/>
      <c r="J293" s="366"/>
      <c r="K293" s="365"/>
      <c r="L293" s="35"/>
      <c r="M293" s="365"/>
      <c r="N293" s="587"/>
      <c r="O293" s="521"/>
      <c r="P293" s="521"/>
      <c r="Q293" s="365"/>
      <c r="R293" s="588"/>
      <c r="S293" s="521"/>
      <c r="T293" s="365"/>
      <c r="U293" s="365"/>
      <c r="V293" s="366"/>
      <c r="W293" s="365"/>
      <c r="X293" s="534" t="str">
        <f t="shared" si="16"/>
        <v/>
      </c>
      <c r="Y293" s="365"/>
      <c r="Z293" s="365"/>
      <c r="AA293" s="366"/>
      <c r="AB293" s="365"/>
      <c r="AC293" s="365"/>
      <c r="AD293" s="365" t="str">
        <f t="shared" si="19"/>
        <v/>
      </c>
      <c r="AE293" s="589"/>
      <c r="AF293" s="590"/>
      <c r="AG293" s="594"/>
      <c r="AH293" s="595"/>
      <c r="AI293" s="595"/>
      <c r="AJ293" s="595"/>
      <c r="AK293" s="596"/>
      <c r="AL293" s="596"/>
      <c r="AM293" s="596"/>
      <c r="AN293" s="596"/>
      <c r="AO293" s="596"/>
      <c r="AP293" s="596"/>
      <c r="AQ293" s="596"/>
      <c r="AR293" s="596"/>
      <c r="AS293" s="596"/>
      <c r="AT293" s="596"/>
      <c r="AU293" s="596"/>
      <c r="AV293" s="596"/>
      <c r="AW293" s="596"/>
      <c r="AX293" s="596"/>
      <c r="AY293" s="596"/>
      <c r="AZ293" s="596"/>
      <c r="BA293" s="596"/>
      <c r="BB293" s="596"/>
      <c r="BC293" s="596"/>
    </row>
    <row r="294" spans="1:55" s="10" customFormat="1" ht="27" customHeight="1" x14ac:dyDescent="0.2">
      <c r="A294" s="31"/>
      <c r="B294" s="366"/>
      <c r="C294" s="31" t="str">
        <f t="shared" si="17"/>
        <v/>
      </c>
      <c r="D294" s="620" t="str">
        <f t="shared" si="18"/>
        <v/>
      </c>
      <c r="E294" s="366"/>
      <c r="F294" s="366"/>
      <c r="G294" s="366"/>
      <c r="H294" s="598"/>
      <c r="I294" s="598"/>
      <c r="J294" s="366"/>
      <c r="K294" s="365"/>
      <c r="L294" s="35"/>
      <c r="M294" s="365"/>
      <c r="N294" s="587"/>
      <c r="O294" s="521"/>
      <c r="P294" s="521"/>
      <c r="Q294" s="365"/>
      <c r="R294" s="588"/>
      <c r="S294" s="521"/>
      <c r="T294" s="365"/>
      <c r="U294" s="365"/>
      <c r="V294" s="366"/>
      <c r="W294" s="365"/>
      <c r="X294" s="534" t="str">
        <f t="shared" si="16"/>
        <v/>
      </c>
      <c r="Y294" s="365"/>
      <c r="Z294" s="365"/>
      <c r="AA294" s="366"/>
      <c r="AB294" s="365"/>
      <c r="AC294" s="365"/>
      <c r="AD294" s="365" t="str">
        <f t="shared" si="19"/>
        <v/>
      </c>
      <c r="AE294" s="589"/>
      <c r="AF294" s="590"/>
      <c r="AG294" s="594"/>
      <c r="AH294" s="595"/>
      <c r="AI294" s="595"/>
      <c r="AJ294" s="595"/>
      <c r="AK294" s="596"/>
      <c r="AL294" s="596"/>
      <c r="AM294" s="596"/>
      <c r="AN294" s="596"/>
      <c r="AO294" s="596"/>
      <c r="AP294" s="596"/>
      <c r="AQ294" s="596"/>
      <c r="AR294" s="596"/>
      <c r="AS294" s="596"/>
      <c r="AT294" s="596"/>
      <c r="AU294" s="596"/>
      <c r="AV294" s="596"/>
      <c r="AW294" s="596"/>
      <c r="AX294" s="596"/>
      <c r="AY294" s="596"/>
      <c r="AZ294" s="596"/>
      <c r="BA294" s="596"/>
      <c r="BB294" s="596"/>
      <c r="BC294" s="596"/>
    </row>
    <row r="295" spans="1:55" s="10" customFormat="1" ht="27" customHeight="1" x14ac:dyDescent="0.2">
      <c r="A295" s="31"/>
      <c r="B295" s="366"/>
      <c r="C295" s="31" t="str">
        <f t="shared" si="17"/>
        <v/>
      </c>
      <c r="D295" s="620" t="str">
        <f t="shared" si="18"/>
        <v/>
      </c>
      <c r="E295" s="366"/>
      <c r="F295" s="366"/>
      <c r="G295" s="366"/>
      <c r="H295" s="598"/>
      <c r="I295" s="598"/>
      <c r="J295" s="366"/>
      <c r="K295" s="365"/>
      <c r="L295" s="35"/>
      <c r="M295" s="365"/>
      <c r="N295" s="587"/>
      <c r="O295" s="521"/>
      <c r="P295" s="521"/>
      <c r="Q295" s="365"/>
      <c r="R295" s="588"/>
      <c r="S295" s="521"/>
      <c r="T295" s="365"/>
      <c r="U295" s="365"/>
      <c r="V295" s="366"/>
      <c r="W295" s="365"/>
      <c r="X295" s="534" t="str">
        <f t="shared" si="16"/>
        <v/>
      </c>
      <c r="Y295" s="365"/>
      <c r="Z295" s="365"/>
      <c r="AA295" s="366"/>
      <c r="AB295" s="365"/>
      <c r="AC295" s="365"/>
      <c r="AD295" s="365" t="str">
        <f t="shared" si="19"/>
        <v/>
      </c>
      <c r="AE295" s="589"/>
      <c r="AF295" s="590"/>
      <c r="AG295" s="594"/>
      <c r="AH295" s="595"/>
      <c r="AI295" s="595"/>
      <c r="AJ295" s="595"/>
      <c r="AK295" s="596"/>
      <c r="AL295" s="596"/>
      <c r="AM295" s="596"/>
      <c r="AN295" s="596"/>
      <c r="AO295" s="596"/>
      <c r="AP295" s="596"/>
      <c r="AQ295" s="596"/>
      <c r="AR295" s="596"/>
      <c r="AS295" s="596"/>
      <c r="AT295" s="596"/>
      <c r="AU295" s="596"/>
      <c r="AV295" s="596"/>
      <c r="AW295" s="596"/>
      <c r="AX295" s="596"/>
      <c r="AY295" s="596"/>
      <c r="AZ295" s="596"/>
      <c r="BA295" s="596"/>
      <c r="BB295" s="596"/>
      <c r="BC295" s="596"/>
    </row>
    <row r="296" spans="1:55" s="10" customFormat="1" ht="27" customHeight="1" x14ac:dyDescent="0.2">
      <c r="A296" s="31"/>
      <c r="B296" s="366"/>
      <c r="C296" s="31" t="str">
        <f t="shared" si="17"/>
        <v/>
      </c>
      <c r="D296" s="620" t="str">
        <f t="shared" si="18"/>
        <v/>
      </c>
      <c r="E296" s="366"/>
      <c r="F296" s="366"/>
      <c r="G296" s="366"/>
      <c r="H296" s="598"/>
      <c r="I296" s="598"/>
      <c r="J296" s="366"/>
      <c r="K296" s="365"/>
      <c r="L296" s="35"/>
      <c r="M296" s="365"/>
      <c r="N296" s="587"/>
      <c r="O296" s="521"/>
      <c r="P296" s="521"/>
      <c r="Q296" s="365"/>
      <c r="R296" s="588"/>
      <c r="S296" s="521"/>
      <c r="T296" s="365"/>
      <c r="U296" s="365"/>
      <c r="V296" s="366"/>
      <c r="W296" s="365"/>
      <c r="X296" s="534" t="str">
        <f t="shared" si="16"/>
        <v/>
      </c>
      <c r="Y296" s="365"/>
      <c r="Z296" s="365"/>
      <c r="AA296" s="366"/>
      <c r="AB296" s="365"/>
      <c r="AC296" s="365"/>
      <c r="AD296" s="365" t="str">
        <f t="shared" si="19"/>
        <v/>
      </c>
      <c r="AE296" s="589"/>
      <c r="AF296" s="590"/>
      <c r="AG296" s="594"/>
      <c r="AH296" s="595"/>
      <c r="AI296" s="595"/>
      <c r="AJ296" s="595"/>
      <c r="AK296" s="596"/>
      <c r="AL296" s="596"/>
      <c r="AM296" s="596"/>
      <c r="AN296" s="596"/>
      <c r="AO296" s="596"/>
      <c r="AP296" s="596"/>
      <c r="AQ296" s="596"/>
      <c r="AR296" s="596"/>
      <c r="AS296" s="596"/>
      <c r="AT296" s="596"/>
      <c r="AU296" s="596"/>
      <c r="AV296" s="596"/>
      <c r="AW296" s="596"/>
      <c r="AX296" s="596"/>
      <c r="AY296" s="596"/>
      <c r="AZ296" s="596"/>
      <c r="BA296" s="596"/>
      <c r="BB296" s="596"/>
      <c r="BC296" s="596"/>
    </row>
    <row r="297" spans="1:55" s="10" customFormat="1" ht="27" customHeight="1" x14ac:dyDescent="0.2">
      <c r="A297" s="31"/>
      <c r="B297" s="366"/>
      <c r="C297" s="31" t="str">
        <f t="shared" si="17"/>
        <v/>
      </c>
      <c r="D297" s="620" t="str">
        <f t="shared" si="18"/>
        <v/>
      </c>
      <c r="E297" s="366"/>
      <c r="F297" s="366"/>
      <c r="G297" s="366"/>
      <c r="H297" s="598"/>
      <c r="I297" s="598"/>
      <c r="J297" s="366"/>
      <c r="K297" s="365"/>
      <c r="L297" s="35"/>
      <c r="M297" s="365"/>
      <c r="N297" s="587"/>
      <c r="O297" s="521"/>
      <c r="P297" s="521"/>
      <c r="Q297" s="365"/>
      <c r="R297" s="588"/>
      <c r="S297" s="521"/>
      <c r="T297" s="365"/>
      <c r="U297" s="365"/>
      <c r="V297" s="366"/>
      <c r="W297" s="365"/>
      <c r="X297" s="534" t="str">
        <f t="shared" si="16"/>
        <v/>
      </c>
      <c r="Y297" s="365"/>
      <c r="Z297" s="365"/>
      <c r="AA297" s="366"/>
      <c r="AB297" s="365"/>
      <c r="AC297" s="365"/>
      <c r="AD297" s="365" t="str">
        <f t="shared" si="19"/>
        <v/>
      </c>
      <c r="AE297" s="589"/>
      <c r="AF297" s="590"/>
      <c r="AG297" s="594"/>
      <c r="AH297" s="595"/>
      <c r="AI297" s="595"/>
      <c r="AJ297" s="595"/>
      <c r="AK297" s="596"/>
      <c r="AL297" s="596"/>
      <c r="AM297" s="596"/>
      <c r="AN297" s="596"/>
      <c r="AO297" s="596"/>
      <c r="AP297" s="596"/>
      <c r="AQ297" s="596"/>
      <c r="AR297" s="596"/>
      <c r="AS297" s="596"/>
      <c r="AT297" s="596"/>
      <c r="AU297" s="596"/>
      <c r="AV297" s="596"/>
      <c r="AW297" s="596"/>
      <c r="AX297" s="596"/>
      <c r="AY297" s="596"/>
      <c r="AZ297" s="596"/>
      <c r="BA297" s="596"/>
      <c r="BB297" s="596"/>
      <c r="BC297" s="596"/>
    </row>
    <row r="298" spans="1:55" s="10" customFormat="1" ht="27" customHeight="1" x14ac:dyDescent="0.2">
      <c r="A298" s="31"/>
      <c r="B298" s="366"/>
      <c r="C298" s="31" t="str">
        <f t="shared" si="17"/>
        <v/>
      </c>
      <c r="D298" s="620" t="str">
        <f t="shared" si="18"/>
        <v/>
      </c>
      <c r="E298" s="366"/>
      <c r="F298" s="366"/>
      <c r="G298" s="366"/>
      <c r="H298" s="598"/>
      <c r="I298" s="598"/>
      <c r="J298" s="366"/>
      <c r="K298" s="365"/>
      <c r="L298" s="35"/>
      <c r="M298" s="365"/>
      <c r="N298" s="587"/>
      <c r="O298" s="521"/>
      <c r="P298" s="521"/>
      <c r="Q298" s="365"/>
      <c r="R298" s="588"/>
      <c r="S298" s="521"/>
      <c r="T298" s="365"/>
      <c r="U298" s="365"/>
      <c r="V298" s="366"/>
      <c r="W298" s="365"/>
      <c r="X298" s="534" t="str">
        <f t="shared" si="16"/>
        <v/>
      </c>
      <c r="Y298" s="365"/>
      <c r="Z298" s="365"/>
      <c r="AA298" s="366"/>
      <c r="AB298" s="365"/>
      <c r="AC298" s="365"/>
      <c r="AD298" s="365" t="str">
        <f t="shared" si="19"/>
        <v/>
      </c>
      <c r="AE298" s="589"/>
      <c r="AF298" s="590"/>
      <c r="AG298" s="594"/>
      <c r="AH298" s="595"/>
      <c r="AI298" s="595"/>
      <c r="AJ298" s="595"/>
      <c r="AK298" s="596"/>
      <c r="AL298" s="596"/>
      <c r="AM298" s="596"/>
      <c r="AN298" s="596"/>
      <c r="AO298" s="596"/>
      <c r="AP298" s="596"/>
      <c r="AQ298" s="596"/>
      <c r="AR298" s="596"/>
      <c r="AS298" s="596"/>
      <c r="AT298" s="596"/>
      <c r="AU298" s="596"/>
      <c r="AV298" s="596"/>
      <c r="AW298" s="596"/>
      <c r="AX298" s="596"/>
      <c r="AY298" s="596"/>
      <c r="AZ298" s="596"/>
      <c r="BA298" s="596"/>
      <c r="BB298" s="596"/>
      <c r="BC298" s="596"/>
    </row>
    <row r="299" spans="1:55" s="10" customFormat="1" ht="27" customHeight="1" x14ac:dyDescent="0.2">
      <c r="A299" s="31"/>
      <c r="B299" s="366"/>
      <c r="C299" s="31" t="str">
        <f t="shared" si="17"/>
        <v/>
      </c>
      <c r="D299" s="620" t="str">
        <f t="shared" si="18"/>
        <v/>
      </c>
      <c r="E299" s="366"/>
      <c r="F299" s="366"/>
      <c r="G299" s="366"/>
      <c r="H299" s="598"/>
      <c r="I299" s="598"/>
      <c r="J299" s="366"/>
      <c r="K299" s="365"/>
      <c r="L299" s="35"/>
      <c r="M299" s="365"/>
      <c r="N299" s="587"/>
      <c r="O299" s="521"/>
      <c r="P299" s="521"/>
      <c r="Q299" s="365"/>
      <c r="R299" s="588"/>
      <c r="S299" s="521"/>
      <c r="T299" s="365"/>
      <c r="U299" s="365"/>
      <c r="V299" s="366"/>
      <c r="W299" s="365"/>
      <c r="X299" s="534" t="str">
        <f t="shared" si="16"/>
        <v/>
      </c>
      <c r="Y299" s="365"/>
      <c r="Z299" s="365"/>
      <c r="AA299" s="366"/>
      <c r="AB299" s="365"/>
      <c r="AC299" s="365"/>
      <c r="AD299" s="365" t="str">
        <f t="shared" si="19"/>
        <v/>
      </c>
      <c r="AE299" s="589"/>
      <c r="AF299" s="590"/>
      <c r="AG299" s="594"/>
      <c r="AH299" s="595"/>
      <c r="AI299" s="595"/>
      <c r="AJ299" s="595"/>
      <c r="AK299" s="596"/>
      <c r="AL299" s="596"/>
      <c r="AM299" s="596"/>
      <c r="AN299" s="596"/>
      <c r="AO299" s="596"/>
      <c r="AP299" s="596"/>
      <c r="AQ299" s="596"/>
      <c r="AR299" s="596"/>
      <c r="AS299" s="596"/>
      <c r="AT299" s="596"/>
      <c r="AU299" s="596"/>
      <c r="AV299" s="596"/>
      <c r="AW299" s="596"/>
      <c r="AX299" s="596"/>
      <c r="AY299" s="596"/>
      <c r="AZ299" s="596"/>
      <c r="BA299" s="596"/>
      <c r="BB299" s="596"/>
      <c r="BC299" s="596"/>
    </row>
    <row r="300" spans="1:55" s="10" customFormat="1" ht="27" customHeight="1" x14ac:dyDescent="0.2">
      <c r="A300" s="31"/>
      <c r="B300" s="366"/>
      <c r="C300" s="31" t="str">
        <f t="shared" si="17"/>
        <v/>
      </c>
      <c r="D300" s="620" t="str">
        <f t="shared" si="18"/>
        <v/>
      </c>
      <c r="E300" s="366"/>
      <c r="F300" s="366"/>
      <c r="G300" s="366"/>
      <c r="H300" s="598"/>
      <c r="I300" s="598"/>
      <c r="J300" s="366"/>
      <c r="K300" s="365"/>
      <c r="L300" s="35"/>
      <c r="M300" s="365"/>
      <c r="N300" s="587"/>
      <c r="O300" s="521"/>
      <c r="P300" s="521"/>
      <c r="Q300" s="365"/>
      <c r="R300" s="588"/>
      <c r="S300" s="521"/>
      <c r="T300" s="365"/>
      <c r="U300" s="365"/>
      <c r="V300" s="366"/>
      <c r="W300" s="365"/>
      <c r="X300" s="534" t="str">
        <f t="shared" si="16"/>
        <v/>
      </c>
      <c r="Y300" s="365"/>
      <c r="Z300" s="365"/>
      <c r="AA300" s="366"/>
      <c r="AB300" s="365"/>
      <c r="AC300" s="365"/>
      <c r="AD300" s="365" t="str">
        <f t="shared" si="19"/>
        <v/>
      </c>
      <c r="AE300" s="589"/>
      <c r="AF300" s="590"/>
      <c r="AG300" s="594"/>
      <c r="AH300" s="595"/>
      <c r="AI300" s="595"/>
      <c r="AJ300" s="595"/>
      <c r="AK300" s="596"/>
      <c r="AL300" s="596"/>
      <c r="AM300" s="596"/>
      <c r="AN300" s="596"/>
      <c r="AO300" s="596"/>
      <c r="AP300" s="596"/>
      <c r="AQ300" s="596"/>
      <c r="AR300" s="596"/>
      <c r="AS300" s="596"/>
      <c r="AT300" s="596"/>
      <c r="AU300" s="596"/>
      <c r="AV300" s="596"/>
      <c r="AW300" s="596"/>
      <c r="AX300" s="596"/>
      <c r="AY300" s="596"/>
      <c r="AZ300" s="596"/>
      <c r="BA300" s="596"/>
      <c r="BB300" s="596"/>
      <c r="BC300" s="596"/>
    </row>
    <row r="301" spans="1:55" s="10" customFormat="1" ht="27" customHeight="1" x14ac:dyDescent="0.2">
      <c r="A301" s="31"/>
      <c r="B301" s="366"/>
      <c r="C301" s="31" t="str">
        <f t="shared" si="17"/>
        <v/>
      </c>
      <c r="D301" s="620" t="str">
        <f t="shared" si="18"/>
        <v/>
      </c>
      <c r="E301" s="366"/>
      <c r="F301" s="366"/>
      <c r="G301" s="366"/>
      <c r="H301" s="598"/>
      <c r="I301" s="598"/>
      <c r="J301" s="366"/>
      <c r="K301" s="365"/>
      <c r="L301" s="35"/>
      <c r="M301" s="365"/>
      <c r="N301" s="587"/>
      <c r="O301" s="521"/>
      <c r="P301" s="521"/>
      <c r="Q301" s="365"/>
      <c r="R301" s="588"/>
      <c r="S301" s="521"/>
      <c r="T301" s="365"/>
      <c r="U301" s="365"/>
      <c r="V301" s="366"/>
      <c r="W301" s="365"/>
      <c r="X301" s="534" t="str">
        <f t="shared" si="16"/>
        <v/>
      </c>
      <c r="Y301" s="365"/>
      <c r="Z301" s="365"/>
      <c r="AA301" s="366"/>
      <c r="AB301" s="365"/>
      <c r="AC301" s="365"/>
      <c r="AD301" s="365" t="str">
        <f t="shared" si="19"/>
        <v/>
      </c>
      <c r="AE301" s="589"/>
      <c r="AF301" s="590"/>
      <c r="AG301" s="594"/>
      <c r="AH301" s="595"/>
      <c r="AI301" s="595"/>
      <c r="AJ301" s="595"/>
      <c r="AK301" s="596"/>
      <c r="AL301" s="596"/>
      <c r="AM301" s="596"/>
      <c r="AN301" s="596"/>
      <c r="AO301" s="596"/>
      <c r="AP301" s="596"/>
      <c r="AQ301" s="596"/>
      <c r="AR301" s="596"/>
      <c r="AS301" s="596"/>
      <c r="AT301" s="596"/>
      <c r="AU301" s="596"/>
      <c r="AV301" s="596"/>
      <c r="AW301" s="596"/>
      <c r="AX301" s="596"/>
      <c r="AY301" s="596"/>
      <c r="AZ301" s="596"/>
      <c r="BA301" s="596"/>
      <c r="BB301" s="596"/>
      <c r="BC301" s="596"/>
    </row>
    <row r="302" spans="1:55" s="10" customFormat="1" ht="27" customHeight="1" x14ac:dyDescent="0.2">
      <c r="A302" s="31"/>
      <c r="B302" s="366"/>
      <c r="C302" s="31" t="str">
        <f t="shared" si="17"/>
        <v/>
      </c>
      <c r="D302" s="620" t="str">
        <f t="shared" si="18"/>
        <v/>
      </c>
      <c r="E302" s="366"/>
      <c r="F302" s="366"/>
      <c r="G302" s="366"/>
      <c r="H302" s="598"/>
      <c r="I302" s="598"/>
      <c r="J302" s="366"/>
      <c r="K302" s="365"/>
      <c r="L302" s="35"/>
      <c r="M302" s="365"/>
      <c r="N302" s="587"/>
      <c r="O302" s="521"/>
      <c r="P302" s="521"/>
      <c r="Q302" s="365"/>
      <c r="R302" s="588"/>
      <c r="S302" s="521"/>
      <c r="T302" s="365"/>
      <c r="U302" s="365"/>
      <c r="V302" s="366"/>
      <c r="W302" s="365"/>
      <c r="X302" s="534" t="str">
        <f t="shared" si="16"/>
        <v/>
      </c>
      <c r="Y302" s="365"/>
      <c r="Z302" s="365"/>
      <c r="AA302" s="366"/>
      <c r="AB302" s="365"/>
      <c r="AC302" s="365"/>
      <c r="AD302" s="365" t="str">
        <f t="shared" si="19"/>
        <v/>
      </c>
      <c r="AE302" s="589"/>
      <c r="AF302" s="590"/>
      <c r="AG302" s="594"/>
      <c r="AH302" s="595"/>
      <c r="AI302" s="595"/>
      <c r="AJ302" s="595"/>
      <c r="AK302" s="596"/>
      <c r="AL302" s="596"/>
      <c r="AM302" s="596"/>
      <c r="AN302" s="596"/>
      <c r="AO302" s="596"/>
      <c r="AP302" s="596"/>
      <c r="AQ302" s="596"/>
      <c r="AR302" s="596"/>
      <c r="AS302" s="596"/>
      <c r="AT302" s="596"/>
      <c r="AU302" s="596"/>
      <c r="AV302" s="596"/>
      <c r="AW302" s="596"/>
      <c r="AX302" s="596"/>
      <c r="AY302" s="596"/>
      <c r="AZ302" s="596"/>
      <c r="BA302" s="596"/>
      <c r="BB302" s="596"/>
      <c r="BC302" s="596"/>
    </row>
    <row r="303" spans="1:55" s="10" customFormat="1" ht="27" customHeight="1" x14ac:dyDescent="0.2">
      <c r="A303" s="31"/>
      <c r="B303" s="366"/>
      <c r="C303" s="31" t="str">
        <f t="shared" si="17"/>
        <v/>
      </c>
      <c r="D303" s="620" t="str">
        <f t="shared" si="18"/>
        <v/>
      </c>
      <c r="E303" s="366"/>
      <c r="F303" s="366"/>
      <c r="G303" s="366"/>
      <c r="H303" s="598"/>
      <c r="I303" s="598"/>
      <c r="J303" s="366"/>
      <c r="K303" s="365"/>
      <c r="L303" s="35"/>
      <c r="M303" s="365"/>
      <c r="N303" s="587"/>
      <c r="O303" s="521"/>
      <c r="P303" s="521"/>
      <c r="Q303" s="365"/>
      <c r="R303" s="588"/>
      <c r="S303" s="521"/>
      <c r="T303" s="365"/>
      <c r="U303" s="365"/>
      <c r="V303" s="366"/>
      <c r="W303" s="365"/>
      <c r="X303" s="534" t="str">
        <f t="shared" si="16"/>
        <v/>
      </c>
      <c r="Y303" s="365"/>
      <c r="Z303" s="365"/>
      <c r="AA303" s="366"/>
      <c r="AB303" s="365"/>
      <c r="AC303" s="365"/>
      <c r="AD303" s="365" t="str">
        <f t="shared" si="19"/>
        <v/>
      </c>
      <c r="AE303" s="589"/>
      <c r="AF303" s="590"/>
      <c r="AG303" s="594"/>
      <c r="AH303" s="595"/>
      <c r="AI303" s="595"/>
      <c r="AJ303" s="595"/>
      <c r="AK303" s="596"/>
      <c r="AL303" s="596"/>
      <c r="AM303" s="596"/>
      <c r="AN303" s="596"/>
      <c r="AO303" s="596"/>
      <c r="AP303" s="596"/>
      <c r="AQ303" s="596"/>
      <c r="AR303" s="596"/>
      <c r="AS303" s="596"/>
      <c r="AT303" s="596"/>
      <c r="AU303" s="596"/>
      <c r="AV303" s="596"/>
      <c r="AW303" s="596"/>
      <c r="AX303" s="596"/>
      <c r="AY303" s="596"/>
      <c r="AZ303" s="596"/>
      <c r="BA303" s="596"/>
      <c r="BB303" s="596"/>
      <c r="BC303" s="596"/>
    </row>
    <row r="304" spans="1:55" s="10" customFormat="1" ht="27" customHeight="1" x14ac:dyDescent="0.2">
      <c r="A304" s="31"/>
      <c r="B304" s="366"/>
      <c r="C304" s="31" t="str">
        <f t="shared" si="17"/>
        <v/>
      </c>
      <c r="D304" s="620" t="str">
        <f t="shared" si="18"/>
        <v/>
      </c>
      <c r="E304" s="366"/>
      <c r="F304" s="366"/>
      <c r="G304" s="366"/>
      <c r="H304" s="598"/>
      <c r="I304" s="598"/>
      <c r="J304" s="366"/>
      <c r="K304" s="365"/>
      <c r="L304" s="35"/>
      <c r="M304" s="365"/>
      <c r="N304" s="587"/>
      <c r="O304" s="521"/>
      <c r="P304" s="521"/>
      <c r="Q304" s="365"/>
      <c r="R304" s="588"/>
      <c r="S304" s="521"/>
      <c r="T304" s="365"/>
      <c r="U304" s="365"/>
      <c r="V304" s="366"/>
      <c r="W304" s="365"/>
      <c r="X304" s="534" t="str">
        <f t="shared" si="16"/>
        <v/>
      </c>
      <c r="Y304" s="365"/>
      <c r="Z304" s="365"/>
      <c r="AA304" s="366"/>
      <c r="AB304" s="365"/>
      <c r="AC304" s="365"/>
      <c r="AD304" s="365" t="str">
        <f t="shared" si="19"/>
        <v/>
      </c>
      <c r="AE304" s="589"/>
      <c r="AF304" s="590"/>
      <c r="AG304" s="594"/>
      <c r="AH304" s="595"/>
      <c r="AI304" s="595"/>
      <c r="AJ304" s="595"/>
      <c r="AK304" s="596"/>
      <c r="AL304" s="596"/>
      <c r="AM304" s="596"/>
      <c r="AN304" s="596"/>
      <c r="AO304" s="596"/>
      <c r="AP304" s="596"/>
      <c r="AQ304" s="596"/>
      <c r="AR304" s="596"/>
      <c r="AS304" s="596"/>
      <c r="AT304" s="596"/>
      <c r="AU304" s="596"/>
      <c r="AV304" s="596"/>
      <c r="AW304" s="596"/>
      <c r="AX304" s="596"/>
      <c r="AY304" s="596"/>
      <c r="AZ304" s="596"/>
      <c r="BA304" s="596"/>
      <c r="BB304" s="596"/>
      <c r="BC304" s="596"/>
    </row>
    <row r="305" spans="1:55" s="10" customFormat="1" ht="27" customHeight="1" x14ac:dyDescent="0.2">
      <c r="A305" s="31"/>
      <c r="B305" s="366"/>
      <c r="C305" s="31" t="str">
        <f t="shared" si="17"/>
        <v/>
      </c>
      <c r="D305" s="620" t="str">
        <f t="shared" si="18"/>
        <v/>
      </c>
      <c r="E305" s="366"/>
      <c r="F305" s="366"/>
      <c r="G305" s="366"/>
      <c r="H305" s="598"/>
      <c r="I305" s="598"/>
      <c r="J305" s="366"/>
      <c r="K305" s="365"/>
      <c r="L305" s="35"/>
      <c r="M305" s="365"/>
      <c r="N305" s="587"/>
      <c r="O305" s="521"/>
      <c r="P305" s="521"/>
      <c r="Q305" s="365"/>
      <c r="R305" s="588"/>
      <c r="S305" s="521"/>
      <c r="T305" s="365"/>
      <c r="U305" s="365"/>
      <c r="V305" s="366"/>
      <c r="W305" s="365"/>
      <c r="X305" s="534" t="str">
        <f t="shared" si="16"/>
        <v/>
      </c>
      <c r="Y305" s="365"/>
      <c r="Z305" s="365"/>
      <c r="AA305" s="366"/>
      <c r="AB305" s="365"/>
      <c r="AC305" s="365"/>
      <c r="AD305" s="365" t="str">
        <f t="shared" si="19"/>
        <v/>
      </c>
      <c r="AE305" s="589"/>
      <c r="AF305" s="590"/>
      <c r="AG305" s="594"/>
      <c r="AH305" s="595"/>
      <c r="AI305" s="595"/>
      <c r="AJ305" s="595"/>
      <c r="AK305" s="596"/>
      <c r="AL305" s="596"/>
      <c r="AM305" s="596"/>
      <c r="AN305" s="596"/>
      <c r="AO305" s="596"/>
      <c r="AP305" s="596"/>
      <c r="AQ305" s="596"/>
      <c r="AR305" s="596"/>
      <c r="AS305" s="596"/>
      <c r="AT305" s="596"/>
      <c r="AU305" s="596"/>
      <c r="AV305" s="596"/>
      <c r="AW305" s="596"/>
      <c r="AX305" s="596"/>
      <c r="AY305" s="596"/>
      <c r="AZ305" s="596"/>
      <c r="BA305" s="596"/>
      <c r="BB305" s="596"/>
      <c r="BC305" s="596"/>
    </row>
    <row r="306" spans="1:55" s="10" customFormat="1" ht="27" customHeight="1" x14ac:dyDescent="0.2">
      <c r="A306" s="31"/>
      <c r="B306" s="366"/>
      <c r="C306" s="31" t="str">
        <f t="shared" si="17"/>
        <v/>
      </c>
      <c r="D306" s="620" t="str">
        <f t="shared" si="18"/>
        <v/>
      </c>
      <c r="E306" s="366"/>
      <c r="F306" s="366"/>
      <c r="G306" s="366"/>
      <c r="H306" s="598"/>
      <c r="I306" s="598"/>
      <c r="J306" s="366"/>
      <c r="K306" s="365"/>
      <c r="L306" s="35"/>
      <c r="M306" s="365"/>
      <c r="N306" s="587"/>
      <c r="O306" s="521"/>
      <c r="P306" s="521"/>
      <c r="Q306" s="365"/>
      <c r="R306" s="588"/>
      <c r="S306" s="521"/>
      <c r="T306" s="365"/>
      <c r="U306" s="365"/>
      <c r="V306" s="366"/>
      <c r="W306" s="365"/>
      <c r="X306" s="534" t="str">
        <f t="shared" si="16"/>
        <v/>
      </c>
      <c r="Y306" s="365"/>
      <c r="Z306" s="365"/>
      <c r="AA306" s="366"/>
      <c r="AB306" s="365"/>
      <c r="AC306" s="365"/>
      <c r="AD306" s="365" t="str">
        <f t="shared" si="19"/>
        <v/>
      </c>
      <c r="AE306" s="589"/>
      <c r="AF306" s="590"/>
      <c r="AG306" s="594"/>
      <c r="AH306" s="595"/>
      <c r="AI306" s="595"/>
      <c r="AJ306" s="595"/>
      <c r="AK306" s="596"/>
      <c r="AL306" s="596"/>
      <c r="AM306" s="596"/>
      <c r="AN306" s="596"/>
      <c r="AO306" s="596"/>
      <c r="AP306" s="596"/>
      <c r="AQ306" s="596"/>
      <c r="AR306" s="596"/>
      <c r="AS306" s="596"/>
      <c r="AT306" s="596"/>
      <c r="AU306" s="596"/>
      <c r="AV306" s="596"/>
      <c r="AW306" s="596"/>
      <c r="AX306" s="596"/>
      <c r="AY306" s="596"/>
      <c r="AZ306" s="596"/>
      <c r="BA306" s="596"/>
      <c r="BB306" s="596"/>
      <c r="BC306" s="596"/>
    </row>
    <row r="307" spans="1:55" s="10" customFormat="1" ht="27" customHeight="1" x14ac:dyDescent="0.2">
      <c r="A307" s="31"/>
      <c r="B307" s="366"/>
      <c r="C307" s="31" t="str">
        <f t="shared" si="17"/>
        <v/>
      </c>
      <c r="D307" s="620" t="str">
        <f t="shared" si="18"/>
        <v/>
      </c>
      <c r="E307" s="366"/>
      <c r="F307" s="366"/>
      <c r="G307" s="366"/>
      <c r="H307" s="598"/>
      <c r="I307" s="598"/>
      <c r="J307" s="366"/>
      <c r="K307" s="365"/>
      <c r="L307" s="35"/>
      <c r="M307" s="365"/>
      <c r="N307" s="587"/>
      <c r="O307" s="521"/>
      <c r="P307" s="521"/>
      <c r="Q307" s="365"/>
      <c r="R307" s="588"/>
      <c r="S307" s="521"/>
      <c r="T307" s="365"/>
      <c r="U307" s="365"/>
      <c r="V307" s="366"/>
      <c r="W307" s="365"/>
      <c r="X307" s="534" t="str">
        <f t="shared" si="16"/>
        <v/>
      </c>
      <c r="Y307" s="365"/>
      <c r="Z307" s="365"/>
      <c r="AA307" s="366"/>
      <c r="AB307" s="365"/>
      <c r="AC307" s="365"/>
      <c r="AD307" s="365" t="str">
        <f t="shared" si="19"/>
        <v/>
      </c>
      <c r="AE307" s="589"/>
      <c r="AF307" s="590"/>
      <c r="AG307" s="594"/>
      <c r="AH307" s="595"/>
      <c r="AI307" s="595"/>
      <c r="AJ307" s="595"/>
      <c r="AK307" s="596"/>
      <c r="AL307" s="596"/>
      <c r="AM307" s="596"/>
      <c r="AN307" s="596"/>
      <c r="AO307" s="596"/>
      <c r="AP307" s="596"/>
      <c r="AQ307" s="596"/>
      <c r="AR307" s="596"/>
      <c r="AS307" s="596"/>
      <c r="AT307" s="596"/>
      <c r="AU307" s="596"/>
      <c r="AV307" s="596"/>
      <c r="AW307" s="596"/>
      <c r="AX307" s="596"/>
      <c r="AY307" s="596"/>
      <c r="AZ307" s="596"/>
      <c r="BA307" s="596"/>
      <c r="BB307" s="596"/>
      <c r="BC307" s="596"/>
    </row>
    <row r="308" spans="1:55" s="10" customFormat="1" ht="27" customHeight="1" x14ac:dyDescent="0.2">
      <c r="A308" s="31"/>
      <c r="B308" s="366"/>
      <c r="C308" s="31" t="str">
        <f t="shared" si="17"/>
        <v/>
      </c>
      <c r="D308" s="620" t="str">
        <f t="shared" si="18"/>
        <v/>
      </c>
      <c r="E308" s="366"/>
      <c r="F308" s="366"/>
      <c r="G308" s="366"/>
      <c r="H308" s="598"/>
      <c r="I308" s="598"/>
      <c r="J308" s="366"/>
      <c r="K308" s="365"/>
      <c r="L308" s="35"/>
      <c r="M308" s="365"/>
      <c r="N308" s="587"/>
      <c r="O308" s="521"/>
      <c r="P308" s="521"/>
      <c r="Q308" s="365"/>
      <c r="R308" s="588"/>
      <c r="S308" s="521"/>
      <c r="T308" s="365"/>
      <c r="U308" s="365"/>
      <c r="V308" s="366"/>
      <c r="W308" s="365"/>
      <c r="X308" s="534" t="str">
        <f t="shared" si="16"/>
        <v/>
      </c>
      <c r="Y308" s="365"/>
      <c r="Z308" s="365"/>
      <c r="AA308" s="366"/>
      <c r="AB308" s="365"/>
      <c r="AC308" s="365"/>
      <c r="AD308" s="365" t="str">
        <f t="shared" si="19"/>
        <v/>
      </c>
      <c r="AE308" s="589"/>
      <c r="AF308" s="590"/>
      <c r="AG308" s="594"/>
      <c r="AH308" s="595"/>
      <c r="AI308" s="595"/>
      <c r="AJ308" s="595"/>
      <c r="AK308" s="596"/>
      <c r="AL308" s="596"/>
      <c r="AM308" s="596"/>
      <c r="AN308" s="596"/>
      <c r="AO308" s="596"/>
      <c r="AP308" s="596"/>
      <c r="AQ308" s="596"/>
      <c r="AR308" s="596"/>
      <c r="AS308" s="596"/>
      <c r="AT308" s="596"/>
      <c r="AU308" s="596"/>
      <c r="AV308" s="596"/>
      <c r="AW308" s="596"/>
      <c r="AX308" s="596"/>
      <c r="AY308" s="596"/>
      <c r="AZ308" s="596"/>
      <c r="BA308" s="596"/>
      <c r="BB308" s="596"/>
      <c r="BC308" s="596"/>
    </row>
    <row r="309" spans="1:55" s="10" customFormat="1" ht="27" customHeight="1" x14ac:dyDescent="0.2">
      <c r="A309" s="31"/>
      <c r="B309" s="366"/>
      <c r="C309" s="31" t="str">
        <f t="shared" si="17"/>
        <v/>
      </c>
      <c r="D309" s="620" t="str">
        <f t="shared" si="18"/>
        <v/>
      </c>
      <c r="E309" s="366"/>
      <c r="F309" s="366"/>
      <c r="G309" s="366"/>
      <c r="H309" s="598"/>
      <c r="I309" s="598"/>
      <c r="J309" s="366"/>
      <c r="K309" s="365"/>
      <c r="L309" s="35"/>
      <c r="M309" s="365"/>
      <c r="N309" s="587"/>
      <c r="O309" s="521"/>
      <c r="P309" s="521"/>
      <c r="Q309" s="365"/>
      <c r="R309" s="588"/>
      <c r="S309" s="521"/>
      <c r="T309" s="365"/>
      <c r="U309" s="365"/>
      <c r="V309" s="366"/>
      <c r="W309" s="365"/>
      <c r="X309" s="534" t="str">
        <f t="shared" si="16"/>
        <v/>
      </c>
      <c r="Y309" s="365"/>
      <c r="Z309" s="365"/>
      <c r="AA309" s="366"/>
      <c r="AB309" s="365"/>
      <c r="AC309" s="365"/>
      <c r="AD309" s="365" t="str">
        <f t="shared" si="19"/>
        <v/>
      </c>
      <c r="AE309" s="589"/>
      <c r="AF309" s="590"/>
      <c r="AG309" s="594"/>
      <c r="AH309" s="595"/>
      <c r="AI309" s="595"/>
      <c r="AJ309" s="595"/>
      <c r="AK309" s="596"/>
      <c r="AL309" s="596"/>
      <c r="AM309" s="596"/>
      <c r="AN309" s="596"/>
      <c r="AO309" s="596"/>
      <c r="AP309" s="596"/>
      <c r="AQ309" s="596"/>
      <c r="AR309" s="596"/>
      <c r="AS309" s="596"/>
      <c r="AT309" s="596"/>
      <c r="AU309" s="596"/>
      <c r="AV309" s="596"/>
      <c r="AW309" s="596"/>
      <c r="AX309" s="596"/>
      <c r="AY309" s="596"/>
      <c r="AZ309" s="596"/>
      <c r="BA309" s="596"/>
      <c r="BB309" s="596"/>
      <c r="BC309" s="596"/>
    </row>
    <row r="310" spans="1:55" s="10" customFormat="1" ht="27" customHeight="1" x14ac:dyDescent="0.2">
      <c r="A310" s="31"/>
      <c r="B310" s="366"/>
      <c r="C310" s="31" t="str">
        <f t="shared" si="17"/>
        <v/>
      </c>
      <c r="D310" s="620" t="str">
        <f t="shared" si="18"/>
        <v/>
      </c>
      <c r="E310" s="366"/>
      <c r="F310" s="366"/>
      <c r="G310" s="366"/>
      <c r="H310" s="598"/>
      <c r="I310" s="598"/>
      <c r="J310" s="366"/>
      <c r="K310" s="365"/>
      <c r="L310" s="35"/>
      <c r="M310" s="365"/>
      <c r="N310" s="587"/>
      <c r="O310" s="521"/>
      <c r="P310" s="521"/>
      <c r="Q310" s="365"/>
      <c r="R310" s="588"/>
      <c r="S310" s="521"/>
      <c r="T310" s="365"/>
      <c r="U310" s="365"/>
      <c r="V310" s="366"/>
      <c r="W310" s="365"/>
      <c r="X310" s="534" t="str">
        <f t="shared" si="16"/>
        <v/>
      </c>
      <c r="Y310" s="365"/>
      <c r="Z310" s="365"/>
      <c r="AA310" s="366"/>
      <c r="AB310" s="365"/>
      <c r="AC310" s="365"/>
      <c r="AD310" s="365" t="str">
        <f t="shared" si="19"/>
        <v/>
      </c>
      <c r="AE310" s="589"/>
      <c r="AF310" s="590"/>
      <c r="AG310" s="594"/>
      <c r="AH310" s="595"/>
      <c r="AI310" s="595"/>
      <c r="AJ310" s="595"/>
      <c r="AK310" s="596"/>
      <c r="AL310" s="596"/>
      <c r="AM310" s="596"/>
      <c r="AN310" s="596"/>
      <c r="AO310" s="596"/>
      <c r="AP310" s="596"/>
      <c r="AQ310" s="596"/>
      <c r="AR310" s="596"/>
      <c r="AS310" s="596"/>
      <c r="AT310" s="596"/>
      <c r="AU310" s="596"/>
      <c r="AV310" s="596"/>
      <c r="AW310" s="596"/>
      <c r="AX310" s="596"/>
      <c r="AY310" s="596"/>
      <c r="AZ310" s="596"/>
      <c r="BA310" s="596"/>
      <c r="BB310" s="596"/>
      <c r="BC310" s="596"/>
    </row>
    <row r="311" spans="1:55" s="10" customFormat="1" ht="27" customHeight="1" x14ac:dyDescent="0.2">
      <c r="A311" s="31"/>
      <c r="B311" s="366"/>
      <c r="C311" s="31" t="str">
        <f t="shared" si="17"/>
        <v/>
      </c>
      <c r="D311" s="620" t="str">
        <f t="shared" si="18"/>
        <v/>
      </c>
      <c r="E311" s="366"/>
      <c r="F311" s="366"/>
      <c r="G311" s="366"/>
      <c r="H311" s="598"/>
      <c r="I311" s="598"/>
      <c r="J311" s="366"/>
      <c r="K311" s="365"/>
      <c r="L311" s="35"/>
      <c r="M311" s="365"/>
      <c r="N311" s="587"/>
      <c r="O311" s="521"/>
      <c r="P311" s="521"/>
      <c r="Q311" s="365"/>
      <c r="R311" s="588"/>
      <c r="S311" s="521"/>
      <c r="T311" s="365"/>
      <c r="U311" s="365"/>
      <c r="V311" s="366"/>
      <c r="W311" s="365"/>
      <c r="X311" s="534" t="str">
        <f t="shared" si="16"/>
        <v/>
      </c>
      <c r="Y311" s="365"/>
      <c r="Z311" s="365"/>
      <c r="AA311" s="366"/>
      <c r="AB311" s="365"/>
      <c r="AC311" s="365"/>
      <c r="AD311" s="365" t="str">
        <f t="shared" si="19"/>
        <v/>
      </c>
      <c r="AE311" s="589"/>
      <c r="AF311" s="590"/>
      <c r="AG311" s="594"/>
      <c r="AH311" s="595"/>
      <c r="AI311" s="595"/>
      <c r="AJ311" s="595"/>
      <c r="AK311" s="596"/>
      <c r="AL311" s="596"/>
      <c r="AM311" s="596"/>
      <c r="AN311" s="596"/>
      <c r="AO311" s="596"/>
      <c r="AP311" s="596"/>
      <c r="AQ311" s="596"/>
      <c r="AR311" s="596"/>
      <c r="AS311" s="596"/>
      <c r="AT311" s="596"/>
      <c r="AU311" s="596"/>
      <c r="AV311" s="596"/>
      <c r="AW311" s="596"/>
      <c r="AX311" s="596"/>
      <c r="AY311" s="596"/>
      <c r="AZ311" s="596"/>
      <c r="BA311" s="596"/>
      <c r="BB311" s="596"/>
      <c r="BC311" s="596"/>
    </row>
    <row r="312" spans="1:55" s="10" customFormat="1" ht="27" customHeight="1" x14ac:dyDescent="0.2">
      <c r="A312" s="31"/>
      <c r="B312" s="366"/>
      <c r="C312" s="31" t="str">
        <f t="shared" si="17"/>
        <v/>
      </c>
      <c r="D312" s="620" t="str">
        <f t="shared" si="18"/>
        <v/>
      </c>
      <c r="E312" s="366"/>
      <c r="F312" s="366"/>
      <c r="G312" s="366"/>
      <c r="H312" s="598"/>
      <c r="I312" s="598"/>
      <c r="J312" s="366"/>
      <c r="K312" s="365"/>
      <c r="L312" s="35"/>
      <c r="M312" s="365"/>
      <c r="N312" s="587"/>
      <c r="O312" s="521"/>
      <c r="P312" s="521"/>
      <c r="Q312" s="365"/>
      <c r="R312" s="588"/>
      <c r="S312" s="521"/>
      <c r="T312" s="365"/>
      <c r="U312" s="365"/>
      <c r="V312" s="366"/>
      <c r="W312" s="365"/>
      <c r="X312" s="534" t="str">
        <f t="shared" si="16"/>
        <v/>
      </c>
      <c r="Y312" s="365"/>
      <c r="Z312" s="365"/>
      <c r="AA312" s="366"/>
      <c r="AB312" s="365"/>
      <c r="AC312" s="365"/>
      <c r="AD312" s="365" t="str">
        <f t="shared" si="19"/>
        <v/>
      </c>
      <c r="AE312" s="589"/>
      <c r="AF312" s="590"/>
      <c r="AG312" s="594"/>
      <c r="AH312" s="595"/>
      <c r="AI312" s="595"/>
      <c r="AJ312" s="595"/>
      <c r="AK312" s="596"/>
      <c r="AL312" s="596"/>
      <c r="AM312" s="596"/>
      <c r="AN312" s="596"/>
      <c r="AO312" s="596"/>
      <c r="AP312" s="596"/>
      <c r="AQ312" s="596"/>
      <c r="AR312" s="596"/>
      <c r="AS312" s="596"/>
      <c r="AT312" s="596"/>
      <c r="AU312" s="596"/>
      <c r="AV312" s="596"/>
      <c r="AW312" s="596"/>
      <c r="AX312" s="596"/>
      <c r="AY312" s="596"/>
      <c r="AZ312" s="596"/>
      <c r="BA312" s="596"/>
      <c r="BB312" s="596"/>
      <c r="BC312" s="596"/>
    </row>
    <row r="313" spans="1:55" s="10" customFormat="1" ht="27" customHeight="1" x14ac:dyDescent="0.2">
      <c r="A313" s="31"/>
      <c r="B313" s="366"/>
      <c r="C313" s="31" t="str">
        <f t="shared" si="17"/>
        <v/>
      </c>
      <c r="D313" s="620" t="str">
        <f t="shared" si="18"/>
        <v/>
      </c>
      <c r="E313" s="366"/>
      <c r="F313" s="366"/>
      <c r="G313" s="366"/>
      <c r="H313" s="598"/>
      <c r="I313" s="598"/>
      <c r="J313" s="366"/>
      <c r="K313" s="365"/>
      <c r="L313" s="35"/>
      <c r="M313" s="365"/>
      <c r="N313" s="587"/>
      <c r="O313" s="521"/>
      <c r="P313" s="521"/>
      <c r="Q313" s="365"/>
      <c r="R313" s="588"/>
      <c r="S313" s="521"/>
      <c r="T313" s="365"/>
      <c r="U313" s="365"/>
      <c r="V313" s="366"/>
      <c r="W313" s="365"/>
      <c r="X313" s="534" t="str">
        <f t="shared" si="16"/>
        <v/>
      </c>
      <c r="Y313" s="365"/>
      <c r="Z313" s="365"/>
      <c r="AA313" s="366"/>
      <c r="AB313" s="365"/>
      <c r="AC313" s="365"/>
      <c r="AD313" s="365" t="str">
        <f t="shared" si="19"/>
        <v/>
      </c>
      <c r="AE313" s="589"/>
      <c r="AF313" s="590"/>
      <c r="AG313" s="594"/>
      <c r="AH313" s="595"/>
      <c r="AI313" s="595"/>
      <c r="AJ313" s="595"/>
      <c r="AK313" s="596"/>
      <c r="AL313" s="596"/>
      <c r="AM313" s="596"/>
      <c r="AN313" s="596"/>
      <c r="AO313" s="596"/>
      <c r="AP313" s="596"/>
      <c r="AQ313" s="596"/>
      <c r="AR313" s="596"/>
      <c r="AS313" s="596"/>
      <c r="AT313" s="596"/>
      <c r="AU313" s="596"/>
      <c r="AV313" s="596"/>
      <c r="AW313" s="596"/>
      <c r="AX313" s="596"/>
      <c r="AY313" s="596"/>
      <c r="AZ313" s="596"/>
      <c r="BA313" s="596"/>
      <c r="BB313" s="596"/>
      <c r="BC313" s="596"/>
    </row>
    <row r="314" spans="1:55" s="10" customFormat="1" ht="27" customHeight="1" x14ac:dyDescent="0.2">
      <c r="A314" s="31"/>
      <c r="B314" s="366"/>
      <c r="C314" s="31" t="str">
        <f t="shared" si="17"/>
        <v/>
      </c>
      <c r="D314" s="620" t="str">
        <f t="shared" si="18"/>
        <v/>
      </c>
      <c r="E314" s="366"/>
      <c r="F314" s="366"/>
      <c r="G314" s="366"/>
      <c r="H314" s="598"/>
      <c r="I314" s="598"/>
      <c r="J314" s="366"/>
      <c r="K314" s="365"/>
      <c r="L314" s="35"/>
      <c r="M314" s="365"/>
      <c r="N314" s="587"/>
      <c r="O314" s="521"/>
      <c r="P314" s="521"/>
      <c r="Q314" s="365"/>
      <c r="R314" s="588"/>
      <c r="S314" s="521"/>
      <c r="T314" s="365"/>
      <c r="U314" s="365"/>
      <c r="V314" s="366"/>
      <c r="W314" s="365"/>
      <c r="X314" s="534" t="str">
        <f t="shared" si="16"/>
        <v/>
      </c>
      <c r="Y314" s="365"/>
      <c r="Z314" s="365"/>
      <c r="AA314" s="366"/>
      <c r="AB314" s="365"/>
      <c r="AC314" s="365"/>
      <c r="AD314" s="365" t="str">
        <f t="shared" si="19"/>
        <v/>
      </c>
      <c r="AE314" s="589"/>
      <c r="AF314" s="590"/>
      <c r="AG314" s="594"/>
      <c r="AH314" s="595"/>
      <c r="AI314" s="595"/>
      <c r="AJ314" s="595"/>
      <c r="AK314" s="596"/>
      <c r="AL314" s="596"/>
      <c r="AM314" s="596"/>
      <c r="AN314" s="596"/>
      <c r="AO314" s="596"/>
      <c r="AP314" s="596"/>
      <c r="AQ314" s="596"/>
      <c r="AR314" s="596"/>
      <c r="AS314" s="596"/>
      <c r="AT314" s="596"/>
      <c r="AU314" s="596"/>
      <c r="AV314" s="596"/>
      <c r="AW314" s="596"/>
      <c r="AX314" s="596"/>
      <c r="AY314" s="596"/>
      <c r="AZ314" s="596"/>
      <c r="BA314" s="596"/>
      <c r="BB314" s="596"/>
      <c r="BC314" s="596"/>
    </row>
    <row r="315" spans="1:55" s="10" customFormat="1" ht="27" customHeight="1" x14ac:dyDescent="0.2">
      <c r="A315" s="31"/>
      <c r="B315" s="366"/>
      <c r="C315" s="31" t="str">
        <f t="shared" si="17"/>
        <v/>
      </c>
      <c r="D315" s="620" t="str">
        <f t="shared" si="18"/>
        <v/>
      </c>
      <c r="E315" s="366"/>
      <c r="F315" s="366"/>
      <c r="G315" s="366"/>
      <c r="H315" s="598"/>
      <c r="I315" s="598"/>
      <c r="J315" s="366"/>
      <c r="K315" s="365"/>
      <c r="L315" s="35"/>
      <c r="M315" s="365"/>
      <c r="N315" s="587"/>
      <c r="O315" s="521"/>
      <c r="P315" s="521"/>
      <c r="Q315" s="365"/>
      <c r="R315" s="588"/>
      <c r="S315" s="521"/>
      <c r="T315" s="365"/>
      <c r="U315" s="365"/>
      <c r="V315" s="366"/>
      <c r="W315" s="365"/>
      <c r="X315" s="534" t="str">
        <f t="shared" si="16"/>
        <v/>
      </c>
      <c r="Y315" s="365"/>
      <c r="Z315" s="365"/>
      <c r="AA315" s="366"/>
      <c r="AB315" s="365"/>
      <c r="AC315" s="365"/>
      <c r="AD315" s="365" t="str">
        <f t="shared" si="19"/>
        <v/>
      </c>
      <c r="AE315" s="589"/>
      <c r="AF315" s="590"/>
      <c r="AG315" s="594"/>
      <c r="AH315" s="595"/>
      <c r="AI315" s="595"/>
      <c r="AJ315" s="595"/>
      <c r="AK315" s="596"/>
      <c r="AL315" s="596"/>
      <c r="AM315" s="596"/>
      <c r="AN315" s="596"/>
      <c r="AO315" s="596"/>
      <c r="AP315" s="596"/>
      <c r="AQ315" s="596"/>
      <c r="AR315" s="596"/>
      <c r="AS315" s="596"/>
      <c r="AT315" s="596"/>
      <c r="AU315" s="596"/>
      <c r="AV315" s="596"/>
      <c r="AW315" s="596"/>
      <c r="AX315" s="596"/>
      <c r="AY315" s="596"/>
      <c r="AZ315" s="596"/>
      <c r="BA315" s="596"/>
      <c r="BB315" s="596"/>
      <c r="BC315" s="596"/>
    </row>
    <row r="316" spans="1:55" s="10" customFormat="1" ht="27" customHeight="1" x14ac:dyDescent="0.2">
      <c r="A316" s="31"/>
      <c r="B316" s="366"/>
      <c r="C316" s="31" t="str">
        <f t="shared" si="17"/>
        <v/>
      </c>
      <c r="D316" s="620" t="str">
        <f t="shared" si="18"/>
        <v/>
      </c>
      <c r="E316" s="366"/>
      <c r="F316" s="366"/>
      <c r="G316" s="366"/>
      <c r="H316" s="598"/>
      <c r="I316" s="598"/>
      <c r="J316" s="366"/>
      <c r="K316" s="365"/>
      <c r="L316" s="35"/>
      <c r="M316" s="365"/>
      <c r="N316" s="587"/>
      <c r="O316" s="521"/>
      <c r="P316" s="521"/>
      <c r="Q316" s="365"/>
      <c r="R316" s="588"/>
      <c r="S316" s="521"/>
      <c r="T316" s="365"/>
      <c r="U316" s="365"/>
      <c r="V316" s="366"/>
      <c r="W316" s="365"/>
      <c r="X316" s="534" t="str">
        <f t="shared" si="16"/>
        <v/>
      </c>
      <c r="Y316" s="365"/>
      <c r="Z316" s="365"/>
      <c r="AA316" s="366"/>
      <c r="AB316" s="365"/>
      <c r="AC316" s="365"/>
      <c r="AD316" s="365" t="str">
        <f t="shared" si="19"/>
        <v/>
      </c>
      <c r="AE316" s="589"/>
      <c r="AF316" s="590"/>
      <c r="AG316" s="594"/>
      <c r="AH316" s="595"/>
      <c r="AI316" s="595"/>
      <c r="AJ316" s="595"/>
      <c r="AK316" s="596"/>
      <c r="AL316" s="596"/>
      <c r="AM316" s="596"/>
      <c r="AN316" s="596"/>
      <c r="AO316" s="596"/>
      <c r="AP316" s="596"/>
      <c r="AQ316" s="596"/>
      <c r="AR316" s="596"/>
      <c r="AS316" s="596"/>
      <c r="AT316" s="596"/>
      <c r="AU316" s="596"/>
      <c r="AV316" s="596"/>
      <c r="AW316" s="596"/>
      <c r="AX316" s="596"/>
      <c r="AY316" s="596"/>
      <c r="AZ316" s="596"/>
      <c r="BA316" s="596"/>
      <c r="BB316" s="596"/>
      <c r="BC316" s="596"/>
    </row>
    <row r="317" spans="1:55" s="10" customFormat="1" ht="27" customHeight="1" x14ac:dyDescent="0.2">
      <c r="A317" s="31"/>
      <c r="B317" s="366"/>
      <c r="C317" s="31" t="str">
        <f t="shared" si="17"/>
        <v/>
      </c>
      <c r="D317" s="620" t="str">
        <f t="shared" si="18"/>
        <v/>
      </c>
      <c r="E317" s="366"/>
      <c r="F317" s="366"/>
      <c r="G317" s="366"/>
      <c r="H317" s="598"/>
      <c r="I317" s="598"/>
      <c r="J317" s="366"/>
      <c r="K317" s="365"/>
      <c r="L317" s="35"/>
      <c r="M317" s="365"/>
      <c r="N317" s="587"/>
      <c r="O317" s="521"/>
      <c r="P317" s="521"/>
      <c r="Q317" s="365"/>
      <c r="R317" s="588"/>
      <c r="S317" s="521"/>
      <c r="T317" s="365"/>
      <c r="U317" s="365"/>
      <c r="V317" s="366"/>
      <c r="W317" s="365"/>
      <c r="X317" s="534" t="str">
        <f t="shared" si="16"/>
        <v/>
      </c>
      <c r="Y317" s="365"/>
      <c r="Z317" s="365"/>
      <c r="AA317" s="366"/>
      <c r="AB317" s="365"/>
      <c r="AC317" s="365"/>
      <c r="AD317" s="365" t="str">
        <f t="shared" si="19"/>
        <v/>
      </c>
      <c r="AE317" s="589"/>
      <c r="AF317" s="590"/>
      <c r="AG317" s="594"/>
      <c r="AH317" s="595"/>
      <c r="AI317" s="595"/>
      <c r="AJ317" s="595"/>
      <c r="AK317" s="596"/>
      <c r="AL317" s="596"/>
      <c r="AM317" s="596"/>
      <c r="AN317" s="596"/>
      <c r="AO317" s="596"/>
      <c r="AP317" s="596"/>
      <c r="AQ317" s="596"/>
      <c r="AR317" s="596"/>
      <c r="AS317" s="596"/>
      <c r="AT317" s="596"/>
      <c r="AU317" s="596"/>
      <c r="AV317" s="596"/>
      <c r="AW317" s="596"/>
      <c r="AX317" s="596"/>
      <c r="AY317" s="596"/>
      <c r="AZ317" s="596"/>
      <c r="BA317" s="596"/>
      <c r="BB317" s="596"/>
      <c r="BC317" s="596"/>
    </row>
    <row r="318" spans="1:55" s="10" customFormat="1" ht="27" customHeight="1" x14ac:dyDescent="0.2">
      <c r="A318" s="31"/>
      <c r="B318" s="366"/>
      <c r="C318" s="31" t="str">
        <f t="shared" si="17"/>
        <v/>
      </c>
      <c r="D318" s="620" t="str">
        <f t="shared" si="18"/>
        <v/>
      </c>
      <c r="E318" s="366"/>
      <c r="F318" s="366"/>
      <c r="G318" s="366"/>
      <c r="H318" s="598"/>
      <c r="I318" s="598"/>
      <c r="J318" s="366"/>
      <c r="K318" s="365"/>
      <c r="L318" s="35"/>
      <c r="M318" s="365"/>
      <c r="N318" s="587"/>
      <c r="O318" s="521"/>
      <c r="P318" s="521"/>
      <c r="Q318" s="365"/>
      <c r="R318" s="588"/>
      <c r="S318" s="521"/>
      <c r="T318" s="365"/>
      <c r="U318" s="365"/>
      <c r="V318" s="366"/>
      <c r="W318" s="365"/>
      <c r="X318" s="534" t="str">
        <f t="shared" si="16"/>
        <v/>
      </c>
      <c r="Y318" s="365"/>
      <c r="Z318" s="365"/>
      <c r="AA318" s="366"/>
      <c r="AB318" s="365"/>
      <c r="AC318" s="365"/>
      <c r="AD318" s="365" t="str">
        <f t="shared" si="19"/>
        <v/>
      </c>
      <c r="AE318" s="589"/>
      <c r="AF318" s="590"/>
      <c r="AG318" s="594"/>
      <c r="AH318" s="595"/>
      <c r="AI318" s="595"/>
      <c r="AJ318" s="595"/>
      <c r="AK318" s="596"/>
      <c r="AL318" s="596"/>
      <c r="AM318" s="596"/>
      <c r="AN318" s="596"/>
      <c r="AO318" s="596"/>
      <c r="AP318" s="596"/>
      <c r="AQ318" s="596"/>
      <c r="AR318" s="596"/>
      <c r="AS318" s="596"/>
      <c r="AT318" s="596"/>
      <c r="AU318" s="596"/>
      <c r="AV318" s="596"/>
      <c r="AW318" s="596"/>
      <c r="AX318" s="596"/>
      <c r="AY318" s="596"/>
      <c r="AZ318" s="596"/>
      <c r="BA318" s="596"/>
      <c r="BB318" s="596"/>
      <c r="BC318" s="596"/>
    </row>
    <row r="319" spans="1:55" s="10" customFormat="1" ht="27" customHeight="1" x14ac:dyDescent="0.2">
      <c r="A319" s="31"/>
      <c r="B319" s="366"/>
      <c r="C319" s="31" t="str">
        <f t="shared" si="17"/>
        <v/>
      </c>
      <c r="D319" s="620" t="str">
        <f t="shared" si="18"/>
        <v/>
      </c>
      <c r="E319" s="366"/>
      <c r="F319" s="366"/>
      <c r="G319" s="366"/>
      <c r="H319" s="598"/>
      <c r="I319" s="598"/>
      <c r="J319" s="366"/>
      <c r="K319" s="365"/>
      <c r="L319" s="35"/>
      <c r="M319" s="365"/>
      <c r="N319" s="587"/>
      <c r="O319" s="521"/>
      <c r="P319" s="521"/>
      <c r="Q319" s="365"/>
      <c r="R319" s="588"/>
      <c r="S319" s="521"/>
      <c r="T319" s="365"/>
      <c r="U319" s="365"/>
      <c r="V319" s="366"/>
      <c r="W319" s="365"/>
      <c r="X319" s="534" t="str">
        <f t="shared" si="16"/>
        <v/>
      </c>
      <c r="Y319" s="365"/>
      <c r="Z319" s="365"/>
      <c r="AA319" s="366"/>
      <c r="AB319" s="365"/>
      <c r="AC319" s="365"/>
      <c r="AD319" s="365" t="str">
        <f t="shared" si="19"/>
        <v/>
      </c>
      <c r="AE319" s="589"/>
      <c r="AF319" s="590"/>
      <c r="AG319" s="594"/>
      <c r="AH319" s="595"/>
      <c r="AI319" s="595"/>
      <c r="AJ319" s="595"/>
      <c r="AK319" s="596"/>
      <c r="AL319" s="596"/>
      <c r="AM319" s="596"/>
      <c r="AN319" s="596"/>
      <c r="AO319" s="596"/>
      <c r="AP319" s="596"/>
      <c r="AQ319" s="596"/>
      <c r="AR319" s="596"/>
      <c r="AS319" s="596"/>
      <c r="AT319" s="596"/>
      <c r="AU319" s="596"/>
      <c r="AV319" s="596"/>
      <c r="AW319" s="596"/>
      <c r="AX319" s="596"/>
      <c r="AY319" s="596"/>
      <c r="AZ319" s="596"/>
      <c r="BA319" s="596"/>
      <c r="BB319" s="596"/>
      <c r="BC319" s="596"/>
    </row>
    <row r="320" spans="1:55" s="10" customFormat="1" ht="27" customHeight="1" x14ac:dyDescent="0.2">
      <c r="A320" s="31"/>
      <c r="B320" s="366"/>
      <c r="C320" s="31" t="str">
        <f t="shared" si="17"/>
        <v/>
      </c>
      <c r="D320" s="620" t="str">
        <f t="shared" si="18"/>
        <v/>
      </c>
      <c r="E320" s="366"/>
      <c r="F320" s="366"/>
      <c r="G320" s="366"/>
      <c r="H320" s="598"/>
      <c r="I320" s="598"/>
      <c r="J320" s="366"/>
      <c r="K320" s="365"/>
      <c r="L320" s="35"/>
      <c r="M320" s="365"/>
      <c r="N320" s="587"/>
      <c r="O320" s="521"/>
      <c r="P320" s="521"/>
      <c r="Q320" s="365"/>
      <c r="R320" s="588"/>
      <c r="S320" s="521"/>
      <c r="T320" s="365"/>
      <c r="U320" s="365"/>
      <c r="V320" s="366"/>
      <c r="W320" s="365"/>
      <c r="X320" s="534" t="str">
        <f t="shared" si="16"/>
        <v/>
      </c>
      <c r="Y320" s="365"/>
      <c r="Z320" s="365"/>
      <c r="AA320" s="366"/>
      <c r="AB320" s="365"/>
      <c r="AC320" s="365"/>
      <c r="AD320" s="365" t="str">
        <f t="shared" si="19"/>
        <v/>
      </c>
      <c r="AE320" s="589"/>
      <c r="AF320" s="590"/>
      <c r="AG320" s="594"/>
      <c r="AH320" s="595"/>
      <c r="AI320" s="595"/>
      <c r="AJ320" s="595"/>
      <c r="AK320" s="596"/>
      <c r="AL320" s="596"/>
      <c r="AM320" s="596"/>
      <c r="AN320" s="596"/>
      <c r="AO320" s="596"/>
      <c r="AP320" s="596"/>
      <c r="AQ320" s="596"/>
      <c r="AR320" s="596"/>
      <c r="AS320" s="596"/>
      <c r="AT320" s="596"/>
      <c r="AU320" s="596"/>
      <c r="AV320" s="596"/>
      <c r="AW320" s="596"/>
      <c r="AX320" s="596"/>
      <c r="AY320" s="596"/>
      <c r="AZ320" s="596"/>
      <c r="BA320" s="596"/>
      <c r="BB320" s="596"/>
      <c r="BC320" s="596"/>
    </row>
    <row r="321" spans="1:55" s="10" customFormat="1" ht="27" customHeight="1" x14ac:dyDescent="0.2">
      <c r="A321" s="31"/>
      <c r="B321" s="366"/>
      <c r="C321" s="31" t="str">
        <f t="shared" si="17"/>
        <v/>
      </c>
      <c r="D321" s="620" t="str">
        <f t="shared" si="18"/>
        <v/>
      </c>
      <c r="E321" s="366"/>
      <c r="F321" s="366"/>
      <c r="G321" s="366"/>
      <c r="H321" s="598"/>
      <c r="I321" s="598"/>
      <c r="J321" s="366"/>
      <c r="K321" s="365"/>
      <c r="L321" s="35"/>
      <c r="M321" s="365"/>
      <c r="N321" s="587"/>
      <c r="O321" s="521"/>
      <c r="P321" s="521"/>
      <c r="Q321" s="365"/>
      <c r="R321" s="588"/>
      <c r="S321" s="521"/>
      <c r="T321" s="365"/>
      <c r="U321" s="365"/>
      <c r="V321" s="366"/>
      <c r="W321" s="365"/>
      <c r="X321" s="534" t="str">
        <f t="shared" si="16"/>
        <v/>
      </c>
      <c r="Y321" s="365"/>
      <c r="Z321" s="365"/>
      <c r="AA321" s="366"/>
      <c r="AB321" s="365"/>
      <c r="AC321" s="365"/>
      <c r="AD321" s="365" t="str">
        <f t="shared" si="19"/>
        <v/>
      </c>
      <c r="AE321" s="589"/>
      <c r="AF321" s="590"/>
      <c r="AG321" s="594"/>
      <c r="AH321" s="595"/>
      <c r="AI321" s="595"/>
      <c r="AJ321" s="595"/>
      <c r="AK321" s="596"/>
      <c r="AL321" s="596"/>
      <c r="AM321" s="596"/>
      <c r="AN321" s="596"/>
      <c r="AO321" s="596"/>
      <c r="AP321" s="596"/>
      <c r="AQ321" s="596"/>
      <c r="AR321" s="596"/>
      <c r="AS321" s="596"/>
      <c r="AT321" s="596"/>
      <c r="AU321" s="596"/>
      <c r="AV321" s="596"/>
      <c r="AW321" s="596"/>
      <c r="AX321" s="596"/>
      <c r="AY321" s="596"/>
      <c r="AZ321" s="596"/>
      <c r="BA321" s="596"/>
      <c r="BB321" s="596"/>
      <c r="BC321" s="596"/>
    </row>
    <row r="322" spans="1:55" s="10" customFormat="1" ht="27" customHeight="1" x14ac:dyDescent="0.2">
      <c r="A322" s="31"/>
      <c r="B322" s="366"/>
      <c r="C322" s="31" t="str">
        <f t="shared" si="17"/>
        <v/>
      </c>
      <c r="D322" s="620" t="str">
        <f t="shared" si="18"/>
        <v/>
      </c>
      <c r="E322" s="366"/>
      <c r="F322" s="366"/>
      <c r="G322" s="366"/>
      <c r="H322" s="598"/>
      <c r="I322" s="598"/>
      <c r="J322" s="366"/>
      <c r="K322" s="365"/>
      <c r="L322" s="35"/>
      <c r="M322" s="365"/>
      <c r="N322" s="587"/>
      <c r="O322" s="521"/>
      <c r="P322" s="521"/>
      <c r="Q322" s="365"/>
      <c r="R322" s="588"/>
      <c r="S322" s="521"/>
      <c r="T322" s="365"/>
      <c r="U322" s="365"/>
      <c r="V322" s="366"/>
      <c r="W322" s="365"/>
      <c r="X322" s="534" t="str">
        <f t="shared" si="16"/>
        <v/>
      </c>
      <c r="Y322" s="365"/>
      <c r="Z322" s="365"/>
      <c r="AA322" s="366"/>
      <c r="AB322" s="365"/>
      <c r="AC322" s="365"/>
      <c r="AD322" s="365" t="str">
        <f t="shared" si="19"/>
        <v/>
      </c>
      <c r="AE322" s="589"/>
      <c r="AF322" s="590"/>
      <c r="AG322" s="594"/>
      <c r="AH322" s="595"/>
      <c r="AI322" s="595"/>
      <c r="AJ322" s="595"/>
      <c r="AK322" s="596"/>
      <c r="AL322" s="596"/>
      <c r="AM322" s="596"/>
      <c r="AN322" s="596"/>
      <c r="AO322" s="596"/>
      <c r="AP322" s="596"/>
      <c r="AQ322" s="596"/>
      <c r="AR322" s="596"/>
      <c r="AS322" s="596"/>
      <c r="AT322" s="596"/>
      <c r="AU322" s="596"/>
      <c r="AV322" s="596"/>
      <c r="AW322" s="596"/>
      <c r="AX322" s="596"/>
      <c r="AY322" s="596"/>
      <c r="AZ322" s="596"/>
      <c r="BA322" s="596"/>
      <c r="BB322" s="596"/>
      <c r="BC322" s="596"/>
    </row>
    <row r="323" spans="1:55" s="10" customFormat="1" ht="27" customHeight="1" x14ac:dyDescent="0.2">
      <c r="A323" s="31"/>
      <c r="B323" s="366"/>
      <c r="C323" s="31" t="str">
        <f t="shared" si="17"/>
        <v/>
      </c>
      <c r="D323" s="620" t="str">
        <f t="shared" si="18"/>
        <v/>
      </c>
      <c r="E323" s="366"/>
      <c r="F323" s="366"/>
      <c r="G323" s="366"/>
      <c r="H323" s="598"/>
      <c r="I323" s="598"/>
      <c r="J323" s="366"/>
      <c r="K323" s="365"/>
      <c r="L323" s="35"/>
      <c r="M323" s="365"/>
      <c r="N323" s="587"/>
      <c r="O323" s="521"/>
      <c r="P323" s="521"/>
      <c r="Q323" s="365"/>
      <c r="R323" s="588"/>
      <c r="S323" s="521"/>
      <c r="T323" s="365"/>
      <c r="U323" s="365"/>
      <c r="V323" s="366"/>
      <c r="W323" s="365"/>
      <c r="X323" s="534" t="str">
        <f t="shared" si="16"/>
        <v/>
      </c>
      <c r="Y323" s="365"/>
      <c r="Z323" s="365"/>
      <c r="AA323" s="366"/>
      <c r="AB323" s="365"/>
      <c r="AC323" s="365"/>
      <c r="AD323" s="365" t="str">
        <f t="shared" si="19"/>
        <v/>
      </c>
      <c r="AE323" s="589"/>
      <c r="AF323" s="590"/>
      <c r="AG323" s="594"/>
      <c r="AH323" s="595"/>
      <c r="AI323" s="595"/>
      <c r="AJ323" s="595"/>
      <c r="AK323" s="596"/>
      <c r="AL323" s="596"/>
      <c r="AM323" s="596"/>
      <c r="AN323" s="596"/>
      <c r="AO323" s="596"/>
      <c r="AP323" s="596"/>
      <c r="AQ323" s="596"/>
      <c r="AR323" s="596"/>
      <c r="AS323" s="596"/>
      <c r="AT323" s="596"/>
      <c r="AU323" s="596"/>
      <c r="AV323" s="596"/>
      <c r="AW323" s="596"/>
      <c r="AX323" s="596"/>
      <c r="AY323" s="596"/>
      <c r="AZ323" s="596"/>
      <c r="BA323" s="596"/>
      <c r="BB323" s="596"/>
      <c r="BC323" s="596"/>
    </row>
    <row r="324" spans="1:55" s="10" customFormat="1" ht="27" customHeight="1" x14ac:dyDescent="0.2">
      <c r="A324" s="31"/>
      <c r="B324" s="366"/>
      <c r="C324" s="31" t="str">
        <f t="shared" si="17"/>
        <v/>
      </c>
      <c r="D324" s="620" t="str">
        <f t="shared" si="18"/>
        <v/>
      </c>
      <c r="E324" s="366"/>
      <c r="F324" s="366"/>
      <c r="G324" s="366"/>
      <c r="H324" s="598"/>
      <c r="I324" s="598"/>
      <c r="J324" s="366"/>
      <c r="K324" s="365"/>
      <c r="L324" s="35"/>
      <c r="M324" s="365"/>
      <c r="N324" s="587"/>
      <c r="O324" s="521"/>
      <c r="P324" s="521"/>
      <c r="Q324" s="365"/>
      <c r="R324" s="588"/>
      <c r="S324" s="521"/>
      <c r="T324" s="365"/>
      <c r="U324" s="365"/>
      <c r="V324" s="366"/>
      <c r="W324" s="365"/>
      <c r="X324" s="534" t="str">
        <f t="shared" si="16"/>
        <v/>
      </c>
      <c r="Y324" s="365"/>
      <c r="Z324" s="365"/>
      <c r="AA324" s="366"/>
      <c r="AB324" s="365"/>
      <c r="AC324" s="365"/>
      <c r="AD324" s="365" t="str">
        <f t="shared" si="19"/>
        <v/>
      </c>
      <c r="AE324" s="589"/>
      <c r="AF324" s="590"/>
      <c r="AG324" s="594"/>
      <c r="AH324" s="595"/>
      <c r="AI324" s="595"/>
      <c r="AJ324" s="595"/>
      <c r="AK324" s="596"/>
      <c r="AL324" s="596"/>
      <c r="AM324" s="596"/>
      <c r="AN324" s="596"/>
      <c r="AO324" s="596"/>
      <c r="AP324" s="596"/>
      <c r="AQ324" s="596"/>
      <c r="AR324" s="596"/>
      <c r="AS324" s="596"/>
      <c r="AT324" s="596"/>
      <c r="AU324" s="596"/>
      <c r="AV324" s="596"/>
      <c r="AW324" s="596"/>
      <c r="AX324" s="596"/>
      <c r="AY324" s="596"/>
      <c r="AZ324" s="596"/>
      <c r="BA324" s="596"/>
      <c r="BB324" s="596"/>
      <c r="BC324" s="596"/>
    </row>
    <row r="325" spans="1:55" s="10" customFormat="1" ht="27" customHeight="1" x14ac:dyDescent="0.2">
      <c r="A325" s="31"/>
      <c r="B325" s="366"/>
      <c r="C325" s="31" t="str">
        <f t="shared" si="17"/>
        <v/>
      </c>
      <c r="D325" s="620" t="str">
        <f t="shared" si="18"/>
        <v/>
      </c>
      <c r="E325" s="366"/>
      <c r="F325" s="366"/>
      <c r="G325" s="366"/>
      <c r="H325" s="598"/>
      <c r="I325" s="598"/>
      <c r="J325" s="366"/>
      <c r="K325" s="365"/>
      <c r="L325" s="35"/>
      <c r="M325" s="365"/>
      <c r="N325" s="587"/>
      <c r="O325" s="521"/>
      <c r="P325" s="521"/>
      <c r="Q325" s="365"/>
      <c r="R325" s="588"/>
      <c r="S325" s="521"/>
      <c r="T325" s="365"/>
      <c r="U325" s="365"/>
      <c r="V325" s="366"/>
      <c r="W325" s="365"/>
      <c r="X325" s="534" t="str">
        <f t="shared" si="16"/>
        <v/>
      </c>
      <c r="Y325" s="365"/>
      <c r="Z325" s="365"/>
      <c r="AA325" s="366"/>
      <c r="AB325" s="365"/>
      <c r="AC325" s="365"/>
      <c r="AD325" s="365" t="str">
        <f t="shared" si="19"/>
        <v/>
      </c>
      <c r="AE325" s="589"/>
      <c r="AF325" s="590"/>
      <c r="AG325" s="594"/>
      <c r="AH325" s="595"/>
      <c r="AI325" s="595"/>
      <c r="AJ325" s="595"/>
      <c r="AK325" s="596"/>
      <c r="AL325" s="596"/>
      <c r="AM325" s="596"/>
      <c r="AN325" s="596"/>
      <c r="AO325" s="596"/>
      <c r="AP325" s="596"/>
      <c r="AQ325" s="596"/>
      <c r="AR325" s="596"/>
      <c r="AS325" s="596"/>
      <c r="AT325" s="596"/>
      <c r="AU325" s="596"/>
      <c r="AV325" s="596"/>
      <c r="AW325" s="596"/>
      <c r="AX325" s="596"/>
      <c r="AY325" s="596"/>
      <c r="AZ325" s="596"/>
      <c r="BA325" s="596"/>
      <c r="BB325" s="596"/>
      <c r="BC325" s="596"/>
    </row>
    <row r="326" spans="1:55" s="10" customFormat="1" ht="27" customHeight="1" x14ac:dyDescent="0.2">
      <c r="A326" s="31"/>
      <c r="B326" s="366"/>
      <c r="C326" s="31" t="str">
        <f t="shared" si="17"/>
        <v/>
      </c>
      <c r="D326" s="620" t="str">
        <f t="shared" si="18"/>
        <v/>
      </c>
      <c r="E326" s="366"/>
      <c r="F326" s="366"/>
      <c r="G326" s="366"/>
      <c r="H326" s="598"/>
      <c r="I326" s="598"/>
      <c r="J326" s="366"/>
      <c r="K326" s="365"/>
      <c r="L326" s="35"/>
      <c r="M326" s="365"/>
      <c r="N326" s="587"/>
      <c r="O326" s="521"/>
      <c r="P326" s="521"/>
      <c r="Q326" s="365"/>
      <c r="R326" s="588"/>
      <c r="S326" s="521"/>
      <c r="T326" s="365"/>
      <c r="U326" s="365"/>
      <c r="V326" s="366"/>
      <c r="W326" s="365"/>
      <c r="X326" s="534" t="str">
        <f t="shared" si="16"/>
        <v/>
      </c>
      <c r="Y326" s="365"/>
      <c r="Z326" s="365"/>
      <c r="AA326" s="366"/>
      <c r="AB326" s="365"/>
      <c r="AC326" s="365"/>
      <c r="AD326" s="365" t="str">
        <f t="shared" si="19"/>
        <v/>
      </c>
      <c r="AE326" s="589"/>
      <c r="AF326" s="590"/>
      <c r="AG326" s="594"/>
      <c r="AH326" s="595"/>
      <c r="AI326" s="595"/>
      <c r="AJ326" s="595"/>
      <c r="AK326" s="596"/>
      <c r="AL326" s="596"/>
      <c r="AM326" s="596"/>
      <c r="AN326" s="596"/>
      <c r="AO326" s="596"/>
      <c r="AP326" s="596"/>
      <c r="AQ326" s="596"/>
      <c r="AR326" s="596"/>
      <c r="AS326" s="596"/>
      <c r="AT326" s="596"/>
      <c r="AU326" s="596"/>
      <c r="AV326" s="596"/>
      <c r="AW326" s="596"/>
      <c r="AX326" s="596"/>
      <c r="AY326" s="596"/>
      <c r="AZ326" s="596"/>
      <c r="BA326" s="596"/>
      <c r="BB326" s="596"/>
      <c r="BC326" s="596"/>
    </row>
    <row r="327" spans="1:55" s="10" customFormat="1" ht="27" customHeight="1" x14ac:dyDescent="0.2">
      <c r="A327" s="31"/>
      <c r="B327" s="366"/>
      <c r="C327" s="31" t="str">
        <f t="shared" si="17"/>
        <v/>
      </c>
      <c r="D327" s="620" t="str">
        <f t="shared" si="18"/>
        <v/>
      </c>
      <c r="E327" s="366"/>
      <c r="F327" s="366"/>
      <c r="G327" s="366"/>
      <c r="H327" s="598"/>
      <c r="I327" s="598"/>
      <c r="J327" s="366"/>
      <c r="K327" s="365"/>
      <c r="L327" s="35"/>
      <c r="M327" s="365"/>
      <c r="N327" s="587"/>
      <c r="O327" s="521"/>
      <c r="P327" s="521"/>
      <c r="Q327" s="365"/>
      <c r="R327" s="588"/>
      <c r="S327" s="521"/>
      <c r="T327" s="365"/>
      <c r="U327" s="365"/>
      <c r="V327" s="366"/>
      <c r="W327" s="365"/>
      <c r="X327" s="534" t="str">
        <f t="shared" ref="X327:X390" si="20">IF(W327="","",VLOOKUP(W327,PaveMaterialDesc,2,FALSE))</f>
        <v/>
      </c>
      <c r="Y327" s="365"/>
      <c r="Z327" s="365"/>
      <c r="AA327" s="366"/>
      <c r="AB327" s="365"/>
      <c r="AC327" s="365"/>
      <c r="AD327" s="365" t="str">
        <f t="shared" si="19"/>
        <v/>
      </c>
      <c r="AE327" s="589"/>
      <c r="AF327" s="590"/>
      <c r="AG327" s="594"/>
      <c r="AH327" s="595"/>
      <c r="AI327" s="595"/>
      <c r="AJ327" s="595"/>
      <c r="AK327" s="596"/>
      <c r="AL327" s="596"/>
      <c r="AM327" s="596"/>
      <c r="AN327" s="596"/>
      <c r="AO327" s="596"/>
      <c r="AP327" s="596"/>
      <c r="AQ327" s="596"/>
      <c r="AR327" s="596"/>
      <c r="AS327" s="596"/>
      <c r="AT327" s="596"/>
      <c r="AU327" s="596"/>
      <c r="AV327" s="596"/>
      <c r="AW327" s="596"/>
      <c r="AX327" s="596"/>
      <c r="AY327" s="596"/>
      <c r="AZ327" s="596"/>
      <c r="BA327" s="596"/>
      <c r="BB327" s="596"/>
      <c r="BC327" s="596"/>
    </row>
    <row r="328" spans="1:55" s="10" customFormat="1" ht="27" customHeight="1" x14ac:dyDescent="0.2">
      <c r="A328" s="31"/>
      <c r="B328" s="366"/>
      <c r="C328" s="31" t="str">
        <f t="shared" ref="C328:C391" si="21">IF(A328="ADD","0","")</f>
        <v/>
      </c>
      <c r="D328" s="620" t="str">
        <f t="shared" ref="D328:D391" si="22">IF(E329="","",VLOOKUP(E329,RoadID,2,FALSE))</f>
        <v/>
      </c>
      <c r="E328" s="366"/>
      <c r="F328" s="366"/>
      <c r="G328" s="366"/>
      <c r="H328" s="598"/>
      <c r="I328" s="598"/>
      <c r="J328" s="366"/>
      <c r="K328" s="365"/>
      <c r="L328" s="35"/>
      <c r="M328" s="365"/>
      <c r="N328" s="587"/>
      <c r="O328" s="521"/>
      <c r="P328" s="521"/>
      <c r="Q328" s="365"/>
      <c r="R328" s="588"/>
      <c r="S328" s="521"/>
      <c r="T328" s="365"/>
      <c r="U328" s="365"/>
      <c r="V328" s="366"/>
      <c r="W328" s="365"/>
      <c r="X328" s="534" t="str">
        <f t="shared" si="20"/>
        <v/>
      </c>
      <c r="Y328" s="365"/>
      <c r="Z328" s="365"/>
      <c r="AA328" s="366"/>
      <c r="AB328" s="365"/>
      <c r="AC328" s="365"/>
      <c r="AD328" s="365" t="str">
        <f t="shared" ref="AD328:AD391" si="23">IF(E329&gt;0,"U","")</f>
        <v/>
      </c>
      <c r="AE328" s="589"/>
      <c r="AF328" s="590"/>
      <c r="AG328" s="594"/>
      <c r="AH328" s="595"/>
      <c r="AI328" s="595"/>
      <c r="AJ328" s="595"/>
      <c r="AK328" s="596"/>
      <c r="AL328" s="596"/>
      <c r="AM328" s="596"/>
      <c r="AN328" s="596"/>
      <c r="AO328" s="596"/>
      <c r="AP328" s="596"/>
      <c r="AQ328" s="596"/>
      <c r="AR328" s="596"/>
      <c r="AS328" s="596"/>
      <c r="AT328" s="596"/>
      <c r="AU328" s="596"/>
      <c r="AV328" s="596"/>
      <c r="AW328" s="596"/>
      <c r="AX328" s="596"/>
      <c r="AY328" s="596"/>
      <c r="AZ328" s="596"/>
      <c r="BA328" s="596"/>
      <c r="BB328" s="596"/>
      <c r="BC328" s="596"/>
    </row>
    <row r="329" spans="1:55" s="10" customFormat="1" ht="27" customHeight="1" x14ac:dyDescent="0.2">
      <c r="A329" s="31"/>
      <c r="B329" s="366"/>
      <c r="C329" s="31" t="str">
        <f t="shared" si="21"/>
        <v/>
      </c>
      <c r="D329" s="620" t="str">
        <f t="shared" si="22"/>
        <v/>
      </c>
      <c r="E329" s="366"/>
      <c r="F329" s="366"/>
      <c r="G329" s="366"/>
      <c r="H329" s="598"/>
      <c r="I329" s="598"/>
      <c r="J329" s="366"/>
      <c r="K329" s="365"/>
      <c r="L329" s="35"/>
      <c r="M329" s="365"/>
      <c r="N329" s="587"/>
      <c r="O329" s="521"/>
      <c r="P329" s="521"/>
      <c r="Q329" s="365"/>
      <c r="R329" s="588"/>
      <c r="S329" s="521"/>
      <c r="T329" s="365"/>
      <c r="U329" s="365"/>
      <c r="V329" s="366"/>
      <c r="W329" s="365"/>
      <c r="X329" s="534" t="str">
        <f t="shared" si="20"/>
        <v/>
      </c>
      <c r="Y329" s="365"/>
      <c r="Z329" s="365"/>
      <c r="AA329" s="366"/>
      <c r="AB329" s="365"/>
      <c r="AC329" s="365"/>
      <c r="AD329" s="365" t="str">
        <f t="shared" si="23"/>
        <v/>
      </c>
      <c r="AE329" s="589"/>
      <c r="AF329" s="590"/>
      <c r="AG329" s="594"/>
      <c r="AH329" s="595"/>
      <c r="AI329" s="595"/>
      <c r="AJ329" s="595"/>
      <c r="AK329" s="596"/>
      <c r="AL329" s="596"/>
      <c r="AM329" s="596"/>
      <c r="AN329" s="596"/>
      <c r="AO329" s="596"/>
      <c r="AP329" s="596"/>
      <c r="AQ329" s="596"/>
      <c r="AR329" s="596"/>
      <c r="AS329" s="596"/>
      <c r="AT329" s="596"/>
      <c r="AU329" s="596"/>
      <c r="AV329" s="596"/>
      <c r="AW329" s="596"/>
      <c r="AX329" s="596"/>
      <c r="AY329" s="596"/>
      <c r="AZ329" s="596"/>
      <c r="BA329" s="596"/>
      <c r="BB329" s="596"/>
      <c r="BC329" s="596"/>
    </row>
    <row r="330" spans="1:55" s="10" customFormat="1" ht="27" customHeight="1" x14ac:dyDescent="0.2">
      <c r="A330" s="31"/>
      <c r="B330" s="366"/>
      <c r="C330" s="31" t="str">
        <f t="shared" si="21"/>
        <v/>
      </c>
      <c r="D330" s="620" t="str">
        <f t="shared" si="22"/>
        <v/>
      </c>
      <c r="E330" s="366"/>
      <c r="F330" s="366"/>
      <c r="G330" s="366"/>
      <c r="H330" s="598"/>
      <c r="I330" s="598"/>
      <c r="J330" s="366"/>
      <c r="K330" s="365"/>
      <c r="L330" s="35"/>
      <c r="M330" s="365"/>
      <c r="N330" s="587"/>
      <c r="O330" s="521"/>
      <c r="P330" s="521"/>
      <c r="Q330" s="365"/>
      <c r="R330" s="588"/>
      <c r="S330" s="521"/>
      <c r="T330" s="365"/>
      <c r="U330" s="365"/>
      <c r="V330" s="366"/>
      <c r="W330" s="365"/>
      <c r="X330" s="534" t="str">
        <f t="shared" si="20"/>
        <v/>
      </c>
      <c r="Y330" s="365"/>
      <c r="Z330" s="365"/>
      <c r="AA330" s="366"/>
      <c r="AB330" s="365"/>
      <c r="AC330" s="365"/>
      <c r="AD330" s="365" t="str">
        <f t="shared" si="23"/>
        <v/>
      </c>
      <c r="AE330" s="589"/>
      <c r="AF330" s="590"/>
      <c r="AG330" s="594"/>
      <c r="AH330" s="595"/>
      <c r="AI330" s="595"/>
      <c r="AJ330" s="595"/>
      <c r="AK330" s="596"/>
      <c r="AL330" s="596"/>
      <c r="AM330" s="596"/>
      <c r="AN330" s="596"/>
      <c r="AO330" s="596"/>
      <c r="AP330" s="596"/>
      <c r="AQ330" s="596"/>
      <c r="AR330" s="596"/>
      <c r="AS330" s="596"/>
      <c r="AT330" s="596"/>
      <c r="AU330" s="596"/>
      <c r="AV330" s="596"/>
      <c r="AW330" s="596"/>
      <c r="AX330" s="596"/>
      <c r="AY330" s="596"/>
      <c r="AZ330" s="596"/>
      <c r="BA330" s="596"/>
      <c r="BB330" s="596"/>
      <c r="BC330" s="596"/>
    </row>
    <row r="331" spans="1:55" s="10" customFormat="1" ht="27" customHeight="1" x14ac:dyDescent="0.2">
      <c r="A331" s="31"/>
      <c r="B331" s="366"/>
      <c r="C331" s="31" t="str">
        <f t="shared" si="21"/>
        <v/>
      </c>
      <c r="D331" s="620" t="str">
        <f t="shared" si="22"/>
        <v/>
      </c>
      <c r="E331" s="366"/>
      <c r="F331" s="366"/>
      <c r="G331" s="366"/>
      <c r="H331" s="598"/>
      <c r="I331" s="598"/>
      <c r="J331" s="366"/>
      <c r="K331" s="365"/>
      <c r="L331" s="35"/>
      <c r="M331" s="365"/>
      <c r="N331" s="587"/>
      <c r="O331" s="521"/>
      <c r="P331" s="521"/>
      <c r="Q331" s="365"/>
      <c r="R331" s="588"/>
      <c r="S331" s="521"/>
      <c r="T331" s="365"/>
      <c r="U331" s="365"/>
      <c r="V331" s="366"/>
      <c r="W331" s="365"/>
      <c r="X331" s="534" t="str">
        <f t="shared" si="20"/>
        <v/>
      </c>
      <c r="Y331" s="365"/>
      <c r="Z331" s="365"/>
      <c r="AA331" s="366"/>
      <c r="AB331" s="365"/>
      <c r="AC331" s="365"/>
      <c r="AD331" s="365" t="str">
        <f t="shared" si="23"/>
        <v/>
      </c>
      <c r="AE331" s="589"/>
      <c r="AF331" s="590"/>
      <c r="AG331" s="594"/>
      <c r="AH331" s="595"/>
      <c r="AI331" s="595"/>
      <c r="AJ331" s="595"/>
      <c r="AK331" s="596"/>
      <c r="AL331" s="596"/>
      <c r="AM331" s="596"/>
      <c r="AN331" s="596"/>
      <c r="AO331" s="596"/>
      <c r="AP331" s="596"/>
      <c r="AQ331" s="596"/>
      <c r="AR331" s="596"/>
      <c r="AS331" s="596"/>
      <c r="AT331" s="596"/>
      <c r="AU331" s="596"/>
      <c r="AV331" s="596"/>
      <c r="AW331" s="596"/>
      <c r="AX331" s="596"/>
      <c r="AY331" s="596"/>
      <c r="AZ331" s="596"/>
      <c r="BA331" s="596"/>
      <c r="BB331" s="596"/>
      <c r="BC331" s="596"/>
    </row>
    <row r="332" spans="1:55" s="10" customFormat="1" ht="27" customHeight="1" x14ac:dyDescent="0.2">
      <c r="A332" s="31"/>
      <c r="B332" s="366"/>
      <c r="C332" s="31" t="str">
        <f t="shared" si="21"/>
        <v/>
      </c>
      <c r="D332" s="620" t="str">
        <f t="shared" si="22"/>
        <v/>
      </c>
      <c r="E332" s="366"/>
      <c r="F332" s="366"/>
      <c r="G332" s="366"/>
      <c r="H332" s="598"/>
      <c r="I332" s="598"/>
      <c r="J332" s="366"/>
      <c r="K332" s="365"/>
      <c r="L332" s="35"/>
      <c r="M332" s="365"/>
      <c r="N332" s="587"/>
      <c r="O332" s="521"/>
      <c r="P332" s="521"/>
      <c r="Q332" s="365"/>
      <c r="R332" s="588"/>
      <c r="S332" s="521"/>
      <c r="T332" s="365"/>
      <c r="U332" s="365"/>
      <c r="V332" s="366"/>
      <c r="W332" s="365"/>
      <c r="X332" s="534" t="str">
        <f t="shared" si="20"/>
        <v/>
      </c>
      <c r="Y332" s="365"/>
      <c r="Z332" s="365"/>
      <c r="AA332" s="366"/>
      <c r="AB332" s="365"/>
      <c r="AC332" s="365"/>
      <c r="AD332" s="365" t="str">
        <f t="shared" si="23"/>
        <v/>
      </c>
      <c r="AE332" s="589"/>
      <c r="AF332" s="590"/>
      <c r="AG332" s="594"/>
      <c r="AH332" s="595"/>
      <c r="AI332" s="595"/>
      <c r="AJ332" s="595"/>
      <c r="AK332" s="596"/>
      <c r="AL332" s="596"/>
      <c r="AM332" s="596"/>
      <c r="AN332" s="596"/>
      <c r="AO332" s="596"/>
      <c r="AP332" s="596"/>
      <c r="AQ332" s="596"/>
      <c r="AR332" s="596"/>
      <c r="AS332" s="596"/>
      <c r="AT332" s="596"/>
      <c r="AU332" s="596"/>
      <c r="AV332" s="596"/>
      <c r="AW332" s="596"/>
      <c r="AX332" s="596"/>
      <c r="AY332" s="596"/>
      <c r="AZ332" s="596"/>
      <c r="BA332" s="596"/>
      <c r="BB332" s="596"/>
      <c r="BC332" s="596"/>
    </row>
    <row r="333" spans="1:55" s="10" customFormat="1" ht="27" customHeight="1" x14ac:dyDescent="0.2">
      <c r="A333" s="31"/>
      <c r="B333" s="366"/>
      <c r="C333" s="31" t="str">
        <f t="shared" si="21"/>
        <v/>
      </c>
      <c r="D333" s="620" t="str">
        <f t="shared" si="22"/>
        <v/>
      </c>
      <c r="E333" s="366"/>
      <c r="F333" s="366"/>
      <c r="G333" s="366"/>
      <c r="H333" s="598"/>
      <c r="I333" s="598"/>
      <c r="J333" s="366"/>
      <c r="K333" s="365"/>
      <c r="L333" s="35"/>
      <c r="M333" s="365"/>
      <c r="N333" s="587"/>
      <c r="O333" s="521"/>
      <c r="P333" s="521"/>
      <c r="Q333" s="365"/>
      <c r="R333" s="588"/>
      <c r="S333" s="521"/>
      <c r="T333" s="365"/>
      <c r="U333" s="365"/>
      <c r="V333" s="366"/>
      <c r="W333" s="365"/>
      <c r="X333" s="534" t="str">
        <f t="shared" si="20"/>
        <v/>
      </c>
      <c r="Y333" s="365"/>
      <c r="Z333" s="365"/>
      <c r="AA333" s="366"/>
      <c r="AB333" s="365"/>
      <c r="AC333" s="365"/>
      <c r="AD333" s="365" t="str">
        <f t="shared" si="23"/>
        <v/>
      </c>
      <c r="AE333" s="589"/>
      <c r="AF333" s="590"/>
      <c r="AG333" s="594"/>
      <c r="AH333" s="595"/>
      <c r="AI333" s="595"/>
      <c r="AJ333" s="595"/>
      <c r="AK333" s="596"/>
      <c r="AL333" s="596"/>
      <c r="AM333" s="596"/>
      <c r="AN333" s="596"/>
      <c r="AO333" s="596"/>
      <c r="AP333" s="596"/>
      <c r="AQ333" s="596"/>
      <c r="AR333" s="596"/>
      <c r="AS333" s="596"/>
      <c r="AT333" s="596"/>
      <c r="AU333" s="596"/>
      <c r="AV333" s="596"/>
      <c r="AW333" s="596"/>
      <c r="AX333" s="596"/>
      <c r="AY333" s="596"/>
      <c r="AZ333" s="596"/>
      <c r="BA333" s="596"/>
      <c r="BB333" s="596"/>
      <c r="BC333" s="596"/>
    </row>
    <row r="334" spans="1:55" s="10" customFormat="1" ht="27" customHeight="1" x14ac:dyDescent="0.2">
      <c r="A334" s="31"/>
      <c r="B334" s="366"/>
      <c r="C334" s="31" t="str">
        <f t="shared" si="21"/>
        <v/>
      </c>
      <c r="D334" s="620" t="str">
        <f t="shared" si="22"/>
        <v/>
      </c>
      <c r="E334" s="366"/>
      <c r="F334" s="366"/>
      <c r="G334" s="366"/>
      <c r="H334" s="598"/>
      <c r="I334" s="598"/>
      <c r="J334" s="366"/>
      <c r="K334" s="365"/>
      <c r="L334" s="35"/>
      <c r="M334" s="365"/>
      <c r="N334" s="587"/>
      <c r="O334" s="521"/>
      <c r="P334" s="521"/>
      <c r="Q334" s="365"/>
      <c r="R334" s="588"/>
      <c r="S334" s="521"/>
      <c r="T334" s="365"/>
      <c r="U334" s="365"/>
      <c r="V334" s="366"/>
      <c r="W334" s="365"/>
      <c r="X334" s="534" t="str">
        <f t="shared" si="20"/>
        <v/>
      </c>
      <c r="Y334" s="365"/>
      <c r="Z334" s="365"/>
      <c r="AA334" s="366"/>
      <c r="AB334" s="365"/>
      <c r="AC334" s="365"/>
      <c r="AD334" s="365" t="str">
        <f t="shared" si="23"/>
        <v/>
      </c>
      <c r="AE334" s="589"/>
      <c r="AF334" s="590"/>
      <c r="AG334" s="594"/>
      <c r="AH334" s="595"/>
      <c r="AI334" s="595"/>
      <c r="AJ334" s="595"/>
      <c r="AK334" s="596"/>
      <c r="AL334" s="596"/>
      <c r="AM334" s="596"/>
      <c r="AN334" s="596"/>
      <c r="AO334" s="596"/>
      <c r="AP334" s="596"/>
      <c r="AQ334" s="596"/>
      <c r="AR334" s="596"/>
      <c r="AS334" s="596"/>
      <c r="AT334" s="596"/>
      <c r="AU334" s="596"/>
      <c r="AV334" s="596"/>
      <c r="AW334" s="596"/>
      <c r="AX334" s="596"/>
      <c r="AY334" s="596"/>
      <c r="AZ334" s="596"/>
      <c r="BA334" s="596"/>
      <c r="BB334" s="596"/>
      <c r="BC334" s="596"/>
    </row>
    <row r="335" spans="1:55" s="10" customFormat="1" ht="27" customHeight="1" x14ac:dyDescent="0.2">
      <c r="A335" s="31"/>
      <c r="B335" s="366"/>
      <c r="C335" s="31" t="str">
        <f t="shared" si="21"/>
        <v/>
      </c>
      <c r="D335" s="620" t="str">
        <f t="shared" si="22"/>
        <v/>
      </c>
      <c r="E335" s="366"/>
      <c r="F335" s="366"/>
      <c r="G335" s="366"/>
      <c r="H335" s="598"/>
      <c r="I335" s="598"/>
      <c r="J335" s="366"/>
      <c r="K335" s="365"/>
      <c r="L335" s="35"/>
      <c r="M335" s="365"/>
      <c r="N335" s="587"/>
      <c r="O335" s="521"/>
      <c r="P335" s="521"/>
      <c r="Q335" s="365"/>
      <c r="R335" s="588"/>
      <c r="S335" s="521"/>
      <c r="T335" s="365"/>
      <c r="U335" s="365"/>
      <c r="V335" s="366"/>
      <c r="W335" s="365"/>
      <c r="X335" s="534" t="str">
        <f t="shared" si="20"/>
        <v/>
      </c>
      <c r="Y335" s="365"/>
      <c r="Z335" s="365"/>
      <c r="AA335" s="366"/>
      <c r="AB335" s="365"/>
      <c r="AC335" s="365"/>
      <c r="AD335" s="365" t="str">
        <f t="shared" si="23"/>
        <v/>
      </c>
      <c r="AE335" s="589"/>
      <c r="AF335" s="590"/>
      <c r="AG335" s="594"/>
      <c r="AH335" s="595"/>
      <c r="AI335" s="595"/>
      <c r="AJ335" s="595"/>
      <c r="AK335" s="596"/>
      <c r="AL335" s="596"/>
      <c r="AM335" s="596"/>
      <c r="AN335" s="596"/>
      <c r="AO335" s="596"/>
      <c r="AP335" s="596"/>
      <c r="AQ335" s="596"/>
      <c r="AR335" s="596"/>
      <c r="AS335" s="596"/>
      <c r="AT335" s="596"/>
      <c r="AU335" s="596"/>
      <c r="AV335" s="596"/>
      <c r="AW335" s="596"/>
      <c r="AX335" s="596"/>
      <c r="AY335" s="596"/>
      <c r="AZ335" s="596"/>
      <c r="BA335" s="596"/>
      <c r="BB335" s="596"/>
      <c r="BC335" s="596"/>
    </row>
    <row r="336" spans="1:55" s="10" customFormat="1" ht="27" customHeight="1" x14ac:dyDescent="0.2">
      <c r="A336" s="31"/>
      <c r="B336" s="366"/>
      <c r="C336" s="31" t="str">
        <f t="shared" si="21"/>
        <v/>
      </c>
      <c r="D336" s="620" t="str">
        <f t="shared" si="22"/>
        <v/>
      </c>
      <c r="E336" s="366"/>
      <c r="F336" s="366"/>
      <c r="G336" s="366"/>
      <c r="H336" s="598"/>
      <c r="I336" s="598"/>
      <c r="J336" s="366"/>
      <c r="K336" s="365"/>
      <c r="L336" s="35"/>
      <c r="M336" s="365"/>
      <c r="N336" s="587"/>
      <c r="O336" s="521"/>
      <c r="P336" s="521"/>
      <c r="Q336" s="365"/>
      <c r="R336" s="588"/>
      <c r="S336" s="521"/>
      <c r="T336" s="365"/>
      <c r="U336" s="365"/>
      <c r="V336" s="366"/>
      <c r="W336" s="365"/>
      <c r="X336" s="534" t="str">
        <f t="shared" si="20"/>
        <v/>
      </c>
      <c r="Y336" s="365"/>
      <c r="Z336" s="365"/>
      <c r="AA336" s="366"/>
      <c r="AB336" s="365"/>
      <c r="AC336" s="365"/>
      <c r="AD336" s="365" t="str">
        <f t="shared" si="23"/>
        <v/>
      </c>
      <c r="AE336" s="589"/>
      <c r="AF336" s="590"/>
      <c r="AG336" s="594"/>
      <c r="AH336" s="595"/>
      <c r="AI336" s="595"/>
      <c r="AJ336" s="595"/>
      <c r="AK336" s="596"/>
      <c r="AL336" s="596"/>
      <c r="AM336" s="596"/>
      <c r="AN336" s="596"/>
      <c r="AO336" s="596"/>
      <c r="AP336" s="596"/>
      <c r="AQ336" s="596"/>
      <c r="AR336" s="596"/>
      <c r="AS336" s="596"/>
      <c r="AT336" s="596"/>
      <c r="AU336" s="596"/>
      <c r="AV336" s="596"/>
      <c r="AW336" s="596"/>
      <c r="AX336" s="596"/>
      <c r="AY336" s="596"/>
      <c r="AZ336" s="596"/>
      <c r="BA336" s="596"/>
      <c r="BB336" s="596"/>
      <c r="BC336" s="596"/>
    </row>
    <row r="337" spans="1:55" s="10" customFormat="1" ht="27" customHeight="1" x14ac:dyDescent="0.2">
      <c r="A337" s="31"/>
      <c r="B337" s="366"/>
      <c r="C337" s="31" t="str">
        <f t="shared" si="21"/>
        <v/>
      </c>
      <c r="D337" s="620" t="str">
        <f t="shared" si="22"/>
        <v/>
      </c>
      <c r="E337" s="366"/>
      <c r="F337" s="366"/>
      <c r="G337" s="366"/>
      <c r="H337" s="598"/>
      <c r="I337" s="598"/>
      <c r="J337" s="366"/>
      <c r="K337" s="365"/>
      <c r="L337" s="35"/>
      <c r="M337" s="365"/>
      <c r="N337" s="587"/>
      <c r="O337" s="521"/>
      <c r="P337" s="521"/>
      <c r="Q337" s="365"/>
      <c r="R337" s="588"/>
      <c r="S337" s="521"/>
      <c r="T337" s="365"/>
      <c r="U337" s="365"/>
      <c r="V337" s="366"/>
      <c r="W337" s="365"/>
      <c r="X337" s="534" t="str">
        <f t="shared" si="20"/>
        <v/>
      </c>
      <c r="Y337" s="365"/>
      <c r="Z337" s="365"/>
      <c r="AA337" s="366"/>
      <c r="AB337" s="365"/>
      <c r="AC337" s="365"/>
      <c r="AD337" s="365" t="str">
        <f t="shared" si="23"/>
        <v/>
      </c>
      <c r="AE337" s="589"/>
      <c r="AF337" s="590"/>
      <c r="AG337" s="594"/>
      <c r="AH337" s="595"/>
      <c r="AI337" s="595"/>
      <c r="AJ337" s="595"/>
      <c r="AK337" s="596"/>
      <c r="AL337" s="596"/>
      <c r="AM337" s="596"/>
      <c r="AN337" s="596"/>
      <c r="AO337" s="596"/>
      <c r="AP337" s="596"/>
      <c r="AQ337" s="596"/>
      <c r="AR337" s="596"/>
      <c r="AS337" s="596"/>
      <c r="AT337" s="596"/>
      <c r="AU337" s="596"/>
      <c r="AV337" s="596"/>
      <c r="AW337" s="596"/>
      <c r="AX337" s="596"/>
      <c r="AY337" s="596"/>
      <c r="AZ337" s="596"/>
      <c r="BA337" s="596"/>
      <c r="BB337" s="596"/>
      <c r="BC337" s="596"/>
    </row>
    <row r="338" spans="1:55" s="10" customFormat="1" ht="27" customHeight="1" x14ac:dyDescent="0.2">
      <c r="A338" s="31"/>
      <c r="B338" s="366"/>
      <c r="C338" s="31" t="str">
        <f t="shared" si="21"/>
        <v/>
      </c>
      <c r="D338" s="620" t="str">
        <f t="shared" si="22"/>
        <v/>
      </c>
      <c r="E338" s="366"/>
      <c r="F338" s="366"/>
      <c r="G338" s="366"/>
      <c r="H338" s="598"/>
      <c r="I338" s="598"/>
      <c r="J338" s="366"/>
      <c r="K338" s="365"/>
      <c r="L338" s="35"/>
      <c r="M338" s="365"/>
      <c r="N338" s="587"/>
      <c r="O338" s="521"/>
      <c r="P338" s="521"/>
      <c r="Q338" s="365"/>
      <c r="R338" s="588"/>
      <c r="S338" s="521"/>
      <c r="T338" s="365"/>
      <c r="U338" s="365"/>
      <c r="V338" s="366"/>
      <c r="W338" s="365"/>
      <c r="X338" s="534" t="str">
        <f t="shared" si="20"/>
        <v/>
      </c>
      <c r="Y338" s="365"/>
      <c r="Z338" s="365"/>
      <c r="AA338" s="366"/>
      <c r="AB338" s="365"/>
      <c r="AC338" s="365"/>
      <c r="AD338" s="365" t="str">
        <f t="shared" si="23"/>
        <v/>
      </c>
      <c r="AE338" s="589"/>
      <c r="AF338" s="590"/>
      <c r="AG338" s="594"/>
      <c r="AH338" s="595"/>
      <c r="AI338" s="595"/>
      <c r="AJ338" s="595"/>
      <c r="AK338" s="596"/>
      <c r="AL338" s="596"/>
      <c r="AM338" s="596"/>
      <c r="AN338" s="596"/>
      <c r="AO338" s="596"/>
      <c r="AP338" s="596"/>
      <c r="AQ338" s="596"/>
      <c r="AR338" s="596"/>
      <c r="AS338" s="596"/>
      <c r="AT338" s="596"/>
      <c r="AU338" s="596"/>
      <c r="AV338" s="596"/>
      <c r="AW338" s="596"/>
      <c r="AX338" s="596"/>
      <c r="AY338" s="596"/>
      <c r="AZ338" s="596"/>
      <c r="BA338" s="596"/>
      <c r="BB338" s="596"/>
      <c r="BC338" s="596"/>
    </row>
    <row r="339" spans="1:55" s="10" customFormat="1" ht="27" customHeight="1" x14ac:dyDescent="0.2">
      <c r="A339" s="31"/>
      <c r="B339" s="366"/>
      <c r="C339" s="31" t="str">
        <f t="shared" si="21"/>
        <v/>
      </c>
      <c r="D339" s="620" t="str">
        <f t="shared" si="22"/>
        <v/>
      </c>
      <c r="E339" s="366"/>
      <c r="F339" s="366"/>
      <c r="G339" s="366"/>
      <c r="H339" s="598"/>
      <c r="I339" s="598"/>
      <c r="J339" s="366"/>
      <c r="K339" s="365"/>
      <c r="L339" s="35"/>
      <c r="M339" s="365"/>
      <c r="N339" s="587"/>
      <c r="O339" s="521"/>
      <c r="P339" s="521"/>
      <c r="Q339" s="365"/>
      <c r="R339" s="588"/>
      <c r="S339" s="521"/>
      <c r="T339" s="365"/>
      <c r="U339" s="365"/>
      <c r="V339" s="366"/>
      <c r="W339" s="365"/>
      <c r="X339" s="534" t="str">
        <f t="shared" si="20"/>
        <v/>
      </c>
      <c r="Y339" s="365"/>
      <c r="Z339" s="365"/>
      <c r="AA339" s="366"/>
      <c r="AB339" s="365"/>
      <c r="AC339" s="365"/>
      <c r="AD339" s="365" t="str">
        <f t="shared" si="23"/>
        <v/>
      </c>
      <c r="AE339" s="589"/>
      <c r="AF339" s="590"/>
      <c r="AG339" s="594"/>
      <c r="AH339" s="595"/>
      <c r="AI339" s="595"/>
      <c r="AJ339" s="595"/>
      <c r="AK339" s="596"/>
      <c r="AL339" s="596"/>
      <c r="AM339" s="596"/>
      <c r="AN339" s="596"/>
      <c r="AO339" s="596"/>
      <c r="AP339" s="596"/>
      <c r="AQ339" s="596"/>
      <c r="AR339" s="596"/>
      <c r="AS339" s="596"/>
      <c r="AT339" s="596"/>
      <c r="AU339" s="596"/>
      <c r="AV339" s="596"/>
      <c r="AW339" s="596"/>
      <c r="AX339" s="596"/>
      <c r="AY339" s="596"/>
      <c r="AZ339" s="596"/>
      <c r="BA339" s="596"/>
      <c r="BB339" s="596"/>
      <c r="BC339" s="596"/>
    </row>
    <row r="340" spans="1:55" s="10" customFormat="1" ht="27" customHeight="1" x14ac:dyDescent="0.2">
      <c r="A340" s="31"/>
      <c r="B340" s="366"/>
      <c r="C340" s="31" t="str">
        <f t="shared" si="21"/>
        <v/>
      </c>
      <c r="D340" s="620" t="str">
        <f t="shared" si="22"/>
        <v/>
      </c>
      <c r="E340" s="366"/>
      <c r="F340" s="366"/>
      <c r="G340" s="366"/>
      <c r="H340" s="598"/>
      <c r="I340" s="598"/>
      <c r="J340" s="366"/>
      <c r="K340" s="365"/>
      <c r="L340" s="35"/>
      <c r="M340" s="365"/>
      <c r="N340" s="587"/>
      <c r="O340" s="521"/>
      <c r="P340" s="521"/>
      <c r="Q340" s="365"/>
      <c r="R340" s="588"/>
      <c r="S340" s="521"/>
      <c r="T340" s="365"/>
      <c r="U340" s="365"/>
      <c r="V340" s="366"/>
      <c r="W340" s="365"/>
      <c r="X340" s="534" t="str">
        <f t="shared" si="20"/>
        <v/>
      </c>
      <c r="Y340" s="365"/>
      <c r="Z340" s="365"/>
      <c r="AA340" s="366"/>
      <c r="AB340" s="365"/>
      <c r="AC340" s="365"/>
      <c r="AD340" s="365" t="str">
        <f t="shared" si="23"/>
        <v/>
      </c>
      <c r="AE340" s="589"/>
      <c r="AF340" s="590"/>
      <c r="AG340" s="594"/>
      <c r="AH340" s="595"/>
      <c r="AI340" s="595"/>
      <c r="AJ340" s="595"/>
      <c r="AK340" s="596"/>
      <c r="AL340" s="596"/>
      <c r="AM340" s="596"/>
      <c r="AN340" s="596"/>
      <c r="AO340" s="596"/>
      <c r="AP340" s="596"/>
      <c r="AQ340" s="596"/>
      <c r="AR340" s="596"/>
      <c r="AS340" s="596"/>
      <c r="AT340" s="596"/>
      <c r="AU340" s="596"/>
      <c r="AV340" s="596"/>
      <c r="AW340" s="596"/>
      <c r="AX340" s="596"/>
      <c r="AY340" s="596"/>
      <c r="AZ340" s="596"/>
      <c r="BA340" s="596"/>
      <c r="BB340" s="596"/>
      <c r="BC340" s="596"/>
    </row>
    <row r="341" spans="1:55" s="10" customFormat="1" ht="27" customHeight="1" x14ac:dyDescent="0.2">
      <c r="A341" s="31"/>
      <c r="B341" s="366"/>
      <c r="C341" s="31" t="str">
        <f t="shared" si="21"/>
        <v/>
      </c>
      <c r="D341" s="620" t="str">
        <f t="shared" si="22"/>
        <v/>
      </c>
      <c r="E341" s="366"/>
      <c r="F341" s="366"/>
      <c r="G341" s="366"/>
      <c r="H341" s="598"/>
      <c r="I341" s="598"/>
      <c r="J341" s="366"/>
      <c r="K341" s="365"/>
      <c r="L341" s="35"/>
      <c r="M341" s="365"/>
      <c r="N341" s="587"/>
      <c r="O341" s="521"/>
      <c r="P341" s="521"/>
      <c r="Q341" s="365"/>
      <c r="R341" s="588"/>
      <c r="S341" s="521"/>
      <c r="T341" s="365"/>
      <c r="U341" s="365"/>
      <c r="V341" s="366"/>
      <c r="W341" s="365"/>
      <c r="X341" s="534" t="str">
        <f t="shared" si="20"/>
        <v/>
      </c>
      <c r="Y341" s="365"/>
      <c r="Z341" s="365"/>
      <c r="AA341" s="366"/>
      <c r="AB341" s="365"/>
      <c r="AC341" s="365"/>
      <c r="AD341" s="365" t="str">
        <f t="shared" si="23"/>
        <v/>
      </c>
      <c r="AE341" s="589"/>
      <c r="AF341" s="590"/>
      <c r="AG341" s="594"/>
      <c r="AH341" s="595"/>
      <c r="AI341" s="595"/>
      <c r="AJ341" s="595"/>
      <c r="AK341" s="596"/>
      <c r="AL341" s="596"/>
      <c r="AM341" s="596"/>
      <c r="AN341" s="596"/>
      <c r="AO341" s="596"/>
      <c r="AP341" s="596"/>
      <c r="AQ341" s="596"/>
      <c r="AR341" s="596"/>
      <c r="AS341" s="596"/>
      <c r="AT341" s="596"/>
      <c r="AU341" s="596"/>
      <c r="AV341" s="596"/>
      <c r="AW341" s="596"/>
      <c r="AX341" s="596"/>
      <c r="AY341" s="596"/>
      <c r="AZ341" s="596"/>
      <c r="BA341" s="596"/>
      <c r="BB341" s="596"/>
      <c r="BC341" s="596"/>
    </row>
    <row r="342" spans="1:55" s="10" customFormat="1" ht="27" customHeight="1" x14ac:dyDescent="0.2">
      <c r="A342" s="31"/>
      <c r="B342" s="366"/>
      <c r="C342" s="31" t="str">
        <f t="shared" si="21"/>
        <v/>
      </c>
      <c r="D342" s="620" t="str">
        <f t="shared" si="22"/>
        <v/>
      </c>
      <c r="E342" s="366"/>
      <c r="F342" s="366"/>
      <c r="G342" s="366"/>
      <c r="H342" s="598"/>
      <c r="I342" s="598"/>
      <c r="J342" s="366"/>
      <c r="K342" s="365"/>
      <c r="L342" s="35"/>
      <c r="M342" s="365"/>
      <c r="N342" s="587"/>
      <c r="O342" s="521"/>
      <c r="P342" s="521"/>
      <c r="Q342" s="365"/>
      <c r="R342" s="588"/>
      <c r="S342" s="521"/>
      <c r="T342" s="365"/>
      <c r="U342" s="365"/>
      <c r="V342" s="366"/>
      <c r="W342" s="365"/>
      <c r="X342" s="534" t="str">
        <f t="shared" si="20"/>
        <v/>
      </c>
      <c r="Y342" s="365"/>
      <c r="Z342" s="365"/>
      <c r="AA342" s="366"/>
      <c r="AB342" s="365"/>
      <c r="AC342" s="365"/>
      <c r="AD342" s="365" t="str">
        <f t="shared" si="23"/>
        <v/>
      </c>
      <c r="AE342" s="589"/>
      <c r="AF342" s="590"/>
      <c r="AG342" s="594"/>
      <c r="AH342" s="595"/>
      <c r="AI342" s="595"/>
      <c r="AJ342" s="595"/>
      <c r="AK342" s="596"/>
      <c r="AL342" s="596"/>
      <c r="AM342" s="596"/>
      <c r="AN342" s="596"/>
      <c r="AO342" s="596"/>
      <c r="AP342" s="596"/>
      <c r="AQ342" s="596"/>
      <c r="AR342" s="596"/>
      <c r="AS342" s="596"/>
      <c r="AT342" s="596"/>
      <c r="AU342" s="596"/>
      <c r="AV342" s="596"/>
      <c r="AW342" s="596"/>
      <c r="AX342" s="596"/>
      <c r="AY342" s="596"/>
      <c r="AZ342" s="596"/>
      <c r="BA342" s="596"/>
      <c r="BB342" s="596"/>
      <c r="BC342" s="596"/>
    </row>
    <row r="343" spans="1:55" s="10" customFormat="1" ht="27" customHeight="1" x14ac:dyDescent="0.2">
      <c r="A343" s="31"/>
      <c r="B343" s="366"/>
      <c r="C343" s="31" t="str">
        <f t="shared" si="21"/>
        <v/>
      </c>
      <c r="D343" s="620" t="str">
        <f t="shared" si="22"/>
        <v/>
      </c>
      <c r="E343" s="366"/>
      <c r="F343" s="366"/>
      <c r="G343" s="366"/>
      <c r="H343" s="598"/>
      <c r="I343" s="598"/>
      <c r="J343" s="366"/>
      <c r="K343" s="365"/>
      <c r="L343" s="35"/>
      <c r="M343" s="365"/>
      <c r="N343" s="587"/>
      <c r="O343" s="521"/>
      <c r="P343" s="521"/>
      <c r="Q343" s="365"/>
      <c r="R343" s="588"/>
      <c r="S343" s="521"/>
      <c r="T343" s="365"/>
      <c r="U343" s="365"/>
      <c r="V343" s="366"/>
      <c r="W343" s="365"/>
      <c r="X343" s="534" t="str">
        <f t="shared" si="20"/>
        <v/>
      </c>
      <c r="Y343" s="365"/>
      <c r="Z343" s="365"/>
      <c r="AA343" s="366"/>
      <c r="AB343" s="365"/>
      <c r="AC343" s="365"/>
      <c r="AD343" s="365" t="str">
        <f t="shared" si="23"/>
        <v/>
      </c>
      <c r="AE343" s="589"/>
      <c r="AF343" s="590"/>
      <c r="AG343" s="594"/>
      <c r="AH343" s="595"/>
      <c r="AI343" s="595"/>
      <c r="AJ343" s="595"/>
      <c r="AK343" s="596"/>
      <c r="AL343" s="596"/>
      <c r="AM343" s="596"/>
      <c r="AN343" s="596"/>
      <c r="AO343" s="596"/>
      <c r="AP343" s="596"/>
      <c r="AQ343" s="596"/>
      <c r="AR343" s="596"/>
      <c r="AS343" s="596"/>
      <c r="AT343" s="596"/>
      <c r="AU343" s="596"/>
      <c r="AV343" s="596"/>
      <c r="AW343" s="596"/>
      <c r="AX343" s="596"/>
      <c r="AY343" s="596"/>
      <c r="AZ343" s="596"/>
      <c r="BA343" s="596"/>
      <c r="BB343" s="596"/>
      <c r="BC343" s="596"/>
    </row>
    <row r="344" spans="1:55" s="10" customFormat="1" ht="27" customHeight="1" x14ac:dyDescent="0.2">
      <c r="A344" s="31"/>
      <c r="B344" s="366"/>
      <c r="C344" s="31" t="str">
        <f t="shared" si="21"/>
        <v/>
      </c>
      <c r="D344" s="620" t="str">
        <f t="shared" si="22"/>
        <v/>
      </c>
      <c r="E344" s="366"/>
      <c r="F344" s="366"/>
      <c r="G344" s="366"/>
      <c r="H344" s="598"/>
      <c r="I344" s="598"/>
      <c r="J344" s="366"/>
      <c r="K344" s="365"/>
      <c r="L344" s="35"/>
      <c r="M344" s="365"/>
      <c r="N344" s="587"/>
      <c r="O344" s="521"/>
      <c r="P344" s="521"/>
      <c r="Q344" s="365"/>
      <c r="R344" s="588"/>
      <c r="S344" s="521"/>
      <c r="T344" s="365"/>
      <c r="U344" s="365"/>
      <c r="V344" s="366"/>
      <c r="W344" s="365"/>
      <c r="X344" s="534" t="str">
        <f t="shared" si="20"/>
        <v/>
      </c>
      <c r="Y344" s="365"/>
      <c r="Z344" s="365"/>
      <c r="AA344" s="366"/>
      <c r="AB344" s="365"/>
      <c r="AC344" s="365"/>
      <c r="AD344" s="365" t="str">
        <f t="shared" si="23"/>
        <v/>
      </c>
      <c r="AE344" s="589"/>
      <c r="AF344" s="590"/>
      <c r="AG344" s="594"/>
      <c r="AH344" s="595"/>
      <c r="AI344" s="595"/>
      <c r="AJ344" s="595"/>
      <c r="AK344" s="596"/>
      <c r="AL344" s="596"/>
      <c r="AM344" s="596"/>
      <c r="AN344" s="596"/>
      <c r="AO344" s="596"/>
      <c r="AP344" s="596"/>
      <c r="AQ344" s="596"/>
      <c r="AR344" s="596"/>
      <c r="AS344" s="596"/>
      <c r="AT344" s="596"/>
      <c r="AU344" s="596"/>
      <c r="AV344" s="596"/>
      <c r="AW344" s="596"/>
      <c r="AX344" s="596"/>
      <c r="AY344" s="596"/>
      <c r="AZ344" s="596"/>
      <c r="BA344" s="596"/>
      <c r="BB344" s="596"/>
      <c r="BC344" s="596"/>
    </row>
    <row r="345" spans="1:55" s="10" customFormat="1" ht="27" customHeight="1" x14ac:dyDescent="0.2">
      <c r="A345" s="31"/>
      <c r="B345" s="366"/>
      <c r="C345" s="31" t="str">
        <f t="shared" si="21"/>
        <v/>
      </c>
      <c r="D345" s="620" t="str">
        <f t="shared" si="22"/>
        <v/>
      </c>
      <c r="E345" s="366"/>
      <c r="F345" s="366"/>
      <c r="G345" s="366"/>
      <c r="H345" s="598"/>
      <c r="I345" s="598"/>
      <c r="J345" s="366"/>
      <c r="K345" s="365"/>
      <c r="L345" s="35"/>
      <c r="M345" s="365"/>
      <c r="N345" s="587"/>
      <c r="O345" s="521"/>
      <c r="P345" s="521"/>
      <c r="Q345" s="365"/>
      <c r="R345" s="588"/>
      <c r="S345" s="521"/>
      <c r="T345" s="365"/>
      <c r="U345" s="365"/>
      <c r="V345" s="366"/>
      <c r="W345" s="365"/>
      <c r="X345" s="534" t="str">
        <f t="shared" si="20"/>
        <v/>
      </c>
      <c r="Y345" s="365"/>
      <c r="Z345" s="365"/>
      <c r="AA345" s="366"/>
      <c r="AB345" s="365"/>
      <c r="AC345" s="365"/>
      <c r="AD345" s="365" t="str">
        <f t="shared" si="23"/>
        <v/>
      </c>
      <c r="AE345" s="589"/>
      <c r="AF345" s="590"/>
      <c r="AG345" s="594"/>
      <c r="AH345" s="595"/>
      <c r="AI345" s="595"/>
      <c r="AJ345" s="595"/>
      <c r="AK345" s="596"/>
      <c r="AL345" s="596"/>
      <c r="AM345" s="596"/>
      <c r="AN345" s="596"/>
      <c r="AO345" s="596"/>
      <c r="AP345" s="596"/>
      <c r="AQ345" s="596"/>
      <c r="AR345" s="596"/>
      <c r="AS345" s="596"/>
      <c r="AT345" s="596"/>
      <c r="AU345" s="596"/>
      <c r="AV345" s="596"/>
      <c r="AW345" s="596"/>
      <c r="AX345" s="596"/>
      <c r="AY345" s="596"/>
      <c r="AZ345" s="596"/>
      <c r="BA345" s="596"/>
      <c r="BB345" s="596"/>
      <c r="BC345" s="596"/>
    </row>
    <row r="346" spans="1:55" s="10" customFormat="1" ht="27" customHeight="1" x14ac:dyDescent="0.2">
      <c r="A346" s="31"/>
      <c r="B346" s="366"/>
      <c r="C346" s="31" t="str">
        <f t="shared" si="21"/>
        <v/>
      </c>
      <c r="D346" s="620" t="str">
        <f t="shared" si="22"/>
        <v/>
      </c>
      <c r="E346" s="366"/>
      <c r="F346" s="366"/>
      <c r="G346" s="366"/>
      <c r="H346" s="598"/>
      <c r="I346" s="598"/>
      <c r="J346" s="366"/>
      <c r="K346" s="365"/>
      <c r="L346" s="35"/>
      <c r="M346" s="365"/>
      <c r="N346" s="587"/>
      <c r="O346" s="521"/>
      <c r="P346" s="521"/>
      <c r="Q346" s="365"/>
      <c r="R346" s="588"/>
      <c r="S346" s="521"/>
      <c r="T346" s="365"/>
      <c r="U346" s="365"/>
      <c r="V346" s="366"/>
      <c r="W346" s="365"/>
      <c r="X346" s="534" t="str">
        <f t="shared" si="20"/>
        <v/>
      </c>
      <c r="Y346" s="365"/>
      <c r="Z346" s="365"/>
      <c r="AA346" s="366"/>
      <c r="AB346" s="365"/>
      <c r="AC346" s="365"/>
      <c r="AD346" s="365" t="str">
        <f t="shared" si="23"/>
        <v/>
      </c>
      <c r="AE346" s="589"/>
      <c r="AF346" s="590"/>
      <c r="AG346" s="594"/>
      <c r="AH346" s="595"/>
      <c r="AI346" s="595"/>
      <c r="AJ346" s="595"/>
      <c r="AK346" s="596"/>
      <c r="AL346" s="596"/>
      <c r="AM346" s="596"/>
      <c r="AN346" s="596"/>
      <c r="AO346" s="596"/>
      <c r="AP346" s="596"/>
      <c r="AQ346" s="596"/>
      <c r="AR346" s="596"/>
      <c r="AS346" s="596"/>
      <c r="AT346" s="596"/>
      <c r="AU346" s="596"/>
      <c r="AV346" s="596"/>
      <c r="AW346" s="596"/>
      <c r="AX346" s="596"/>
      <c r="AY346" s="596"/>
      <c r="AZ346" s="596"/>
      <c r="BA346" s="596"/>
      <c r="BB346" s="596"/>
      <c r="BC346" s="596"/>
    </row>
    <row r="347" spans="1:55" s="10" customFormat="1" ht="27" customHeight="1" x14ac:dyDescent="0.2">
      <c r="A347" s="31"/>
      <c r="B347" s="366"/>
      <c r="C347" s="31" t="str">
        <f t="shared" si="21"/>
        <v/>
      </c>
      <c r="D347" s="620" t="str">
        <f t="shared" si="22"/>
        <v/>
      </c>
      <c r="E347" s="366"/>
      <c r="F347" s="366"/>
      <c r="G347" s="366"/>
      <c r="H347" s="598"/>
      <c r="I347" s="598"/>
      <c r="J347" s="366"/>
      <c r="K347" s="365"/>
      <c r="L347" s="35"/>
      <c r="M347" s="365"/>
      <c r="N347" s="587"/>
      <c r="O347" s="521"/>
      <c r="P347" s="521"/>
      <c r="Q347" s="365"/>
      <c r="R347" s="588"/>
      <c r="S347" s="521"/>
      <c r="T347" s="365"/>
      <c r="U347" s="365"/>
      <c r="V347" s="366"/>
      <c r="W347" s="365"/>
      <c r="X347" s="534" t="str">
        <f t="shared" si="20"/>
        <v/>
      </c>
      <c r="Y347" s="365"/>
      <c r="Z347" s="365"/>
      <c r="AA347" s="366"/>
      <c r="AB347" s="365"/>
      <c r="AC347" s="365"/>
      <c r="AD347" s="365" t="str">
        <f t="shared" si="23"/>
        <v/>
      </c>
      <c r="AE347" s="589"/>
      <c r="AF347" s="590"/>
      <c r="AG347" s="594"/>
      <c r="AH347" s="595"/>
      <c r="AI347" s="595"/>
      <c r="AJ347" s="595"/>
      <c r="AK347" s="596"/>
      <c r="AL347" s="596"/>
      <c r="AM347" s="596"/>
      <c r="AN347" s="596"/>
      <c r="AO347" s="596"/>
      <c r="AP347" s="596"/>
      <c r="AQ347" s="596"/>
      <c r="AR347" s="596"/>
      <c r="AS347" s="596"/>
      <c r="AT347" s="596"/>
      <c r="AU347" s="596"/>
      <c r="AV347" s="596"/>
      <c r="AW347" s="596"/>
      <c r="AX347" s="596"/>
      <c r="AY347" s="596"/>
      <c r="AZ347" s="596"/>
      <c r="BA347" s="596"/>
      <c r="BB347" s="596"/>
      <c r="BC347" s="596"/>
    </row>
    <row r="348" spans="1:55" s="10" customFormat="1" ht="27" customHeight="1" x14ac:dyDescent="0.2">
      <c r="A348" s="31"/>
      <c r="B348" s="366"/>
      <c r="C348" s="31" t="str">
        <f t="shared" si="21"/>
        <v/>
      </c>
      <c r="D348" s="620" t="str">
        <f t="shared" si="22"/>
        <v/>
      </c>
      <c r="E348" s="366"/>
      <c r="F348" s="366"/>
      <c r="G348" s="366"/>
      <c r="H348" s="598"/>
      <c r="I348" s="598"/>
      <c r="J348" s="366"/>
      <c r="K348" s="365"/>
      <c r="L348" s="35"/>
      <c r="M348" s="365"/>
      <c r="N348" s="587"/>
      <c r="O348" s="521"/>
      <c r="P348" s="521"/>
      <c r="Q348" s="365"/>
      <c r="R348" s="588"/>
      <c r="S348" s="521"/>
      <c r="T348" s="365"/>
      <c r="U348" s="365"/>
      <c r="V348" s="366"/>
      <c r="W348" s="365"/>
      <c r="X348" s="534" t="str">
        <f t="shared" si="20"/>
        <v/>
      </c>
      <c r="Y348" s="365"/>
      <c r="Z348" s="365"/>
      <c r="AA348" s="366"/>
      <c r="AB348" s="365"/>
      <c r="AC348" s="365"/>
      <c r="AD348" s="365" t="str">
        <f t="shared" si="23"/>
        <v/>
      </c>
      <c r="AE348" s="589"/>
      <c r="AF348" s="590"/>
      <c r="AG348" s="594"/>
      <c r="AH348" s="595"/>
      <c r="AI348" s="595"/>
      <c r="AJ348" s="595"/>
      <c r="AK348" s="596"/>
      <c r="AL348" s="596"/>
      <c r="AM348" s="596"/>
      <c r="AN348" s="596"/>
      <c r="AO348" s="596"/>
      <c r="AP348" s="596"/>
      <c r="AQ348" s="596"/>
      <c r="AR348" s="596"/>
      <c r="AS348" s="596"/>
      <c r="AT348" s="596"/>
      <c r="AU348" s="596"/>
      <c r="AV348" s="596"/>
      <c r="AW348" s="596"/>
      <c r="AX348" s="596"/>
      <c r="AY348" s="596"/>
      <c r="AZ348" s="596"/>
      <c r="BA348" s="596"/>
      <c r="BB348" s="596"/>
      <c r="BC348" s="596"/>
    </row>
    <row r="349" spans="1:55" s="10" customFormat="1" ht="27" customHeight="1" x14ac:dyDescent="0.2">
      <c r="A349" s="31"/>
      <c r="B349" s="366"/>
      <c r="C349" s="31" t="str">
        <f t="shared" si="21"/>
        <v/>
      </c>
      <c r="D349" s="620" t="str">
        <f t="shared" si="22"/>
        <v/>
      </c>
      <c r="E349" s="366"/>
      <c r="F349" s="366"/>
      <c r="G349" s="366"/>
      <c r="H349" s="598"/>
      <c r="I349" s="598"/>
      <c r="J349" s="366"/>
      <c r="K349" s="365"/>
      <c r="L349" s="35"/>
      <c r="M349" s="365"/>
      <c r="N349" s="587"/>
      <c r="O349" s="521"/>
      <c r="P349" s="521"/>
      <c r="Q349" s="365"/>
      <c r="R349" s="588"/>
      <c r="S349" s="521"/>
      <c r="T349" s="365"/>
      <c r="U349" s="365"/>
      <c r="V349" s="366"/>
      <c r="W349" s="365"/>
      <c r="X349" s="534" t="str">
        <f t="shared" si="20"/>
        <v/>
      </c>
      <c r="Y349" s="365"/>
      <c r="Z349" s="365"/>
      <c r="AA349" s="366"/>
      <c r="AB349" s="365"/>
      <c r="AC349" s="365"/>
      <c r="AD349" s="365" t="str">
        <f t="shared" si="23"/>
        <v/>
      </c>
      <c r="AE349" s="589"/>
      <c r="AF349" s="590"/>
      <c r="AG349" s="594"/>
      <c r="AH349" s="595"/>
      <c r="AI349" s="595"/>
      <c r="AJ349" s="595"/>
      <c r="AK349" s="596"/>
      <c r="AL349" s="596"/>
      <c r="AM349" s="596"/>
      <c r="AN349" s="596"/>
      <c r="AO349" s="596"/>
      <c r="AP349" s="596"/>
      <c r="AQ349" s="596"/>
      <c r="AR349" s="596"/>
      <c r="AS349" s="596"/>
      <c r="AT349" s="596"/>
      <c r="AU349" s="596"/>
      <c r="AV349" s="596"/>
      <c r="AW349" s="596"/>
      <c r="AX349" s="596"/>
      <c r="AY349" s="596"/>
      <c r="AZ349" s="596"/>
      <c r="BA349" s="596"/>
      <c r="BB349" s="596"/>
      <c r="BC349" s="596"/>
    </row>
    <row r="350" spans="1:55" s="10" customFormat="1" ht="27" customHeight="1" x14ac:dyDescent="0.2">
      <c r="A350" s="31"/>
      <c r="B350" s="366"/>
      <c r="C350" s="31" t="str">
        <f t="shared" si="21"/>
        <v/>
      </c>
      <c r="D350" s="620" t="str">
        <f t="shared" si="22"/>
        <v/>
      </c>
      <c r="E350" s="366"/>
      <c r="F350" s="366"/>
      <c r="G350" s="366"/>
      <c r="H350" s="598"/>
      <c r="I350" s="598"/>
      <c r="J350" s="366"/>
      <c r="K350" s="365"/>
      <c r="L350" s="35"/>
      <c r="M350" s="365"/>
      <c r="N350" s="587"/>
      <c r="O350" s="521"/>
      <c r="P350" s="521"/>
      <c r="Q350" s="365"/>
      <c r="R350" s="588"/>
      <c r="S350" s="521"/>
      <c r="T350" s="365"/>
      <c r="U350" s="365"/>
      <c r="V350" s="366"/>
      <c r="W350" s="365"/>
      <c r="X350" s="534" t="str">
        <f t="shared" si="20"/>
        <v/>
      </c>
      <c r="Y350" s="365"/>
      <c r="Z350" s="365"/>
      <c r="AA350" s="366"/>
      <c r="AB350" s="365"/>
      <c r="AC350" s="365"/>
      <c r="AD350" s="365" t="str">
        <f t="shared" si="23"/>
        <v/>
      </c>
      <c r="AE350" s="589"/>
      <c r="AF350" s="590"/>
      <c r="AG350" s="594"/>
      <c r="AH350" s="595"/>
      <c r="AI350" s="595"/>
      <c r="AJ350" s="595"/>
      <c r="AK350" s="596"/>
      <c r="AL350" s="596"/>
      <c r="AM350" s="596"/>
      <c r="AN350" s="596"/>
      <c r="AO350" s="596"/>
      <c r="AP350" s="596"/>
      <c r="AQ350" s="596"/>
      <c r="AR350" s="596"/>
      <c r="AS350" s="596"/>
      <c r="AT350" s="596"/>
      <c r="AU350" s="596"/>
      <c r="AV350" s="596"/>
      <c r="AW350" s="596"/>
      <c r="AX350" s="596"/>
      <c r="AY350" s="596"/>
      <c r="AZ350" s="596"/>
      <c r="BA350" s="596"/>
      <c r="BB350" s="596"/>
      <c r="BC350" s="596"/>
    </row>
    <row r="351" spans="1:55" s="10" customFormat="1" ht="27" customHeight="1" x14ac:dyDescent="0.2">
      <c r="A351" s="31"/>
      <c r="B351" s="366"/>
      <c r="C351" s="31" t="str">
        <f t="shared" si="21"/>
        <v/>
      </c>
      <c r="D351" s="620" t="str">
        <f t="shared" si="22"/>
        <v/>
      </c>
      <c r="E351" s="366"/>
      <c r="F351" s="366"/>
      <c r="G351" s="366"/>
      <c r="H351" s="598"/>
      <c r="I351" s="598"/>
      <c r="J351" s="366"/>
      <c r="K351" s="365"/>
      <c r="L351" s="35"/>
      <c r="M351" s="365"/>
      <c r="N351" s="587"/>
      <c r="O351" s="521"/>
      <c r="P351" s="521"/>
      <c r="Q351" s="365"/>
      <c r="R351" s="588"/>
      <c r="S351" s="521"/>
      <c r="T351" s="365"/>
      <c r="U351" s="365"/>
      <c r="V351" s="366"/>
      <c r="W351" s="365"/>
      <c r="X351" s="534" t="str">
        <f t="shared" si="20"/>
        <v/>
      </c>
      <c r="Y351" s="365"/>
      <c r="Z351" s="365"/>
      <c r="AA351" s="366"/>
      <c r="AB351" s="365"/>
      <c r="AC351" s="365"/>
      <c r="AD351" s="365" t="str">
        <f t="shared" si="23"/>
        <v/>
      </c>
      <c r="AE351" s="589"/>
      <c r="AF351" s="590"/>
      <c r="AG351" s="594"/>
      <c r="AH351" s="595"/>
      <c r="AI351" s="595"/>
      <c r="AJ351" s="595"/>
      <c r="AK351" s="596"/>
      <c r="AL351" s="596"/>
      <c r="AM351" s="596"/>
      <c r="AN351" s="596"/>
      <c r="AO351" s="596"/>
      <c r="AP351" s="596"/>
      <c r="AQ351" s="596"/>
      <c r="AR351" s="596"/>
      <c r="AS351" s="596"/>
      <c r="AT351" s="596"/>
      <c r="AU351" s="596"/>
      <c r="AV351" s="596"/>
      <c r="AW351" s="596"/>
      <c r="AX351" s="596"/>
      <c r="AY351" s="596"/>
      <c r="AZ351" s="596"/>
      <c r="BA351" s="596"/>
      <c r="BB351" s="596"/>
      <c r="BC351" s="596"/>
    </row>
    <row r="352" spans="1:55" s="10" customFormat="1" ht="27" customHeight="1" x14ac:dyDescent="0.2">
      <c r="A352" s="31"/>
      <c r="B352" s="366"/>
      <c r="C352" s="31" t="str">
        <f t="shared" si="21"/>
        <v/>
      </c>
      <c r="D352" s="620" t="str">
        <f t="shared" si="22"/>
        <v/>
      </c>
      <c r="E352" s="366"/>
      <c r="F352" s="366"/>
      <c r="G352" s="366"/>
      <c r="H352" s="598"/>
      <c r="I352" s="598"/>
      <c r="J352" s="366"/>
      <c r="K352" s="365"/>
      <c r="L352" s="35"/>
      <c r="M352" s="365"/>
      <c r="N352" s="587"/>
      <c r="O352" s="521"/>
      <c r="P352" s="521"/>
      <c r="Q352" s="365"/>
      <c r="R352" s="588"/>
      <c r="S352" s="521"/>
      <c r="T352" s="365"/>
      <c r="U352" s="365"/>
      <c r="V352" s="366"/>
      <c r="W352" s="365"/>
      <c r="X352" s="534" t="str">
        <f t="shared" si="20"/>
        <v/>
      </c>
      <c r="Y352" s="365"/>
      <c r="Z352" s="365"/>
      <c r="AA352" s="366"/>
      <c r="AB352" s="365"/>
      <c r="AC352" s="365"/>
      <c r="AD352" s="365" t="str">
        <f t="shared" si="23"/>
        <v/>
      </c>
      <c r="AE352" s="589"/>
      <c r="AF352" s="590"/>
      <c r="AG352" s="594"/>
      <c r="AH352" s="595"/>
      <c r="AI352" s="595"/>
      <c r="AJ352" s="595"/>
      <c r="AK352" s="596"/>
      <c r="AL352" s="596"/>
      <c r="AM352" s="596"/>
      <c r="AN352" s="596"/>
      <c r="AO352" s="596"/>
      <c r="AP352" s="596"/>
      <c r="AQ352" s="596"/>
      <c r="AR352" s="596"/>
      <c r="AS352" s="596"/>
      <c r="AT352" s="596"/>
      <c r="AU352" s="596"/>
      <c r="AV352" s="596"/>
      <c r="AW352" s="596"/>
      <c r="AX352" s="596"/>
      <c r="AY352" s="596"/>
      <c r="AZ352" s="596"/>
      <c r="BA352" s="596"/>
      <c r="BB352" s="596"/>
      <c r="BC352" s="596"/>
    </row>
    <row r="353" spans="1:55" s="10" customFormat="1" ht="27" customHeight="1" x14ac:dyDescent="0.2">
      <c r="A353" s="31"/>
      <c r="B353" s="366"/>
      <c r="C353" s="31" t="str">
        <f t="shared" si="21"/>
        <v/>
      </c>
      <c r="D353" s="620" t="str">
        <f t="shared" si="22"/>
        <v/>
      </c>
      <c r="E353" s="366"/>
      <c r="F353" s="366"/>
      <c r="G353" s="366"/>
      <c r="H353" s="598"/>
      <c r="I353" s="598"/>
      <c r="J353" s="366"/>
      <c r="K353" s="365"/>
      <c r="L353" s="35"/>
      <c r="M353" s="365"/>
      <c r="N353" s="587"/>
      <c r="O353" s="521"/>
      <c r="P353" s="521"/>
      <c r="Q353" s="365"/>
      <c r="R353" s="588"/>
      <c r="S353" s="521"/>
      <c r="T353" s="365"/>
      <c r="U353" s="365"/>
      <c r="V353" s="366"/>
      <c r="W353" s="365"/>
      <c r="X353" s="534" t="str">
        <f t="shared" si="20"/>
        <v/>
      </c>
      <c r="Y353" s="365"/>
      <c r="Z353" s="365"/>
      <c r="AA353" s="366"/>
      <c r="AB353" s="365"/>
      <c r="AC353" s="365"/>
      <c r="AD353" s="365" t="str">
        <f t="shared" si="23"/>
        <v/>
      </c>
      <c r="AE353" s="589"/>
      <c r="AF353" s="590"/>
      <c r="AG353" s="594"/>
      <c r="AH353" s="595"/>
      <c r="AI353" s="595"/>
      <c r="AJ353" s="595"/>
      <c r="AK353" s="596"/>
      <c r="AL353" s="596"/>
      <c r="AM353" s="596"/>
      <c r="AN353" s="596"/>
      <c r="AO353" s="596"/>
      <c r="AP353" s="596"/>
      <c r="AQ353" s="596"/>
      <c r="AR353" s="596"/>
      <c r="AS353" s="596"/>
      <c r="AT353" s="596"/>
      <c r="AU353" s="596"/>
      <c r="AV353" s="596"/>
      <c r="AW353" s="596"/>
      <c r="AX353" s="596"/>
      <c r="AY353" s="596"/>
      <c r="AZ353" s="596"/>
      <c r="BA353" s="596"/>
      <c r="BB353" s="596"/>
      <c r="BC353" s="596"/>
    </row>
    <row r="354" spans="1:55" s="10" customFormat="1" ht="27" customHeight="1" x14ac:dyDescent="0.2">
      <c r="A354" s="31"/>
      <c r="B354" s="366"/>
      <c r="C354" s="31" t="str">
        <f t="shared" si="21"/>
        <v/>
      </c>
      <c r="D354" s="620" t="str">
        <f t="shared" si="22"/>
        <v/>
      </c>
      <c r="E354" s="366"/>
      <c r="F354" s="366"/>
      <c r="G354" s="366"/>
      <c r="H354" s="598"/>
      <c r="I354" s="598"/>
      <c r="J354" s="366"/>
      <c r="K354" s="365"/>
      <c r="L354" s="35"/>
      <c r="M354" s="365"/>
      <c r="N354" s="587"/>
      <c r="O354" s="521"/>
      <c r="P354" s="521"/>
      <c r="Q354" s="365"/>
      <c r="R354" s="588"/>
      <c r="S354" s="521"/>
      <c r="T354" s="365"/>
      <c r="U354" s="365"/>
      <c r="V354" s="366"/>
      <c r="W354" s="365"/>
      <c r="X354" s="534" t="str">
        <f t="shared" si="20"/>
        <v/>
      </c>
      <c r="Y354" s="365"/>
      <c r="Z354" s="365"/>
      <c r="AA354" s="366"/>
      <c r="AB354" s="365"/>
      <c r="AC354" s="365"/>
      <c r="AD354" s="365" t="str">
        <f t="shared" si="23"/>
        <v/>
      </c>
      <c r="AE354" s="589"/>
      <c r="AF354" s="590"/>
      <c r="AG354" s="594"/>
      <c r="AH354" s="595"/>
      <c r="AI354" s="595"/>
      <c r="AJ354" s="595"/>
      <c r="AK354" s="596"/>
      <c r="AL354" s="596"/>
      <c r="AM354" s="596"/>
      <c r="AN354" s="596"/>
      <c r="AO354" s="596"/>
      <c r="AP354" s="596"/>
      <c r="AQ354" s="596"/>
      <c r="AR354" s="596"/>
      <c r="AS354" s="596"/>
      <c r="AT354" s="596"/>
      <c r="AU354" s="596"/>
      <c r="AV354" s="596"/>
      <c r="AW354" s="596"/>
      <c r="AX354" s="596"/>
      <c r="AY354" s="596"/>
      <c r="AZ354" s="596"/>
      <c r="BA354" s="596"/>
      <c r="BB354" s="596"/>
      <c r="BC354" s="596"/>
    </row>
    <row r="355" spans="1:55" s="10" customFormat="1" ht="27" customHeight="1" x14ac:dyDescent="0.2">
      <c r="A355" s="31"/>
      <c r="B355" s="366"/>
      <c r="C355" s="31" t="str">
        <f t="shared" si="21"/>
        <v/>
      </c>
      <c r="D355" s="620" t="str">
        <f t="shared" si="22"/>
        <v/>
      </c>
      <c r="E355" s="366"/>
      <c r="F355" s="366"/>
      <c r="G355" s="366"/>
      <c r="H355" s="598"/>
      <c r="I355" s="598"/>
      <c r="J355" s="366"/>
      <c r="K355" s="365"/>
      <c r="L355" s="35"/>
      <c r="M355" s="365"/>
      <c r="N355" s="587"/>
      <c r="O355" s="521"/>
      <c r="P355" s="521"/>
      <c r="Q355" s="365"/>
      <c r="R355" s="588"/>
      <c r="S355" s="521"/>
      <c r="T355" s="365"/>
      <c r="U355" s="365"/>
      <c r="V355" s="366"/>
      <c r="W355" s="365"/>
      <c r="X355" s="534" t="str">
        <f t="shared" si="20"/>
        <v/>
      </c>
      <c r="Y355" s="365"/>
      <c r="Z355" s="365"/>
      <c r="AA355" s="366"/>
      <c r="AB355" s="365"/>
      <c r="AC355" s="365"/>
      <c r="AD355" s="365" t="str">
        <f t="shared" si="23"/>
        <v/>
      </c>
      <c r="AE355" s="589"/>
      <c r="AF355" s="590"/>
      <c r="AG355" s="594"/>
      <c r="AH355" s="595"/>
      <c r="AI355" s="595"/>
      <c r="AJ355" s="595"/>
      <c r="AK355" s="596"/>
      <c r="AL355" s="596"/>
      <c r="AM355" s="596"/>
      <c r="AN355" s="596"/>
      <c r="AO355" s="596"/>
      <c r="AP355" s="596"/>
      <c r="AQ355" s="596"/>
      <c r="AR355" s="596"/>
      <c r="AS355" s="596"/>
      <c r="AT355" s="596"/>
      <c r="AU355" s="596"/>
      <c r="AV355" s="596"/>
      <c r="AW355" s="596"/>
      <c r="AX355" s="596"/>
      <c r="AY355" s="596"/>
      <c r="AZ355" s="596"/>
      <c r="BA355" s="596"/>
      <c r="BB355" s="596"/>
      <c r="BC355" s="596"/>
    </row>
    <row r="356" spans="1:55" s="10" customFormat="1" ht="27" customHeight="1" x14ac:dyDescent="0.2">
      <c r="A356" s="31"/>
      <c r="B356" s="366"/>
      <c r="C356" s="31" t="str">
        <f t="shared" si="21"/>
        <v/>
      </c>
      <c r="D356" s="620" t="str">
        <f t="shared" si="22"/>
        <v/>
      </c>
      <c r="E356" s="366"/>
      <c r="F356" s="366"/>
      <c r="G356" s="366"/>
      <c r="H356" s="598"/>
      <c r="I356" s="598"/>
      <c r="J356" s="366"/>
      <c r="K356" s="365"/>
      <c r="L356" s="35"/>
      <c r="M356" s="365"/>
      <c r="N356" s="587"/>
      <c r="O356" s="521"/>
      <c r="P356" s="521"/>
      <c r="Q356" s="365"/>
      <c r="R356" s="588"/>
      <c r="S356" s="521"/>
      <c r="T356" s="365"/>
      <c r="U356" s="365"/>
      <c r="V356" s="366"/>
      <c r="W356" s="365"/>
      <c r="X356" s="534" t="str">
        <f t="shared" si="20"/>
        <v/>
      </c>
      <c r="Y356" s="365"/>
      <c r="Z356" s="365"/>
      <c r="AA356" s="366"/>
      <c r="AB356" s="365"/>
      <c r="AC356" s="365"/>
      <c r="AD356" s="365" t="str">
        <f t="shared" si="23"/>
        <v/>
      </c>
      <c r="AE356" s="589"/>
      <c r="AF356" s="590"/>
      <c r="AG356" s="594"/>
      <c r="AH356" s="595"/>
      <c r="AI356" s="595"/>
      <c r="AJ356" s="595"/>
      <c r="AK356" s="596"/>
      <c r="AL356" s="596"/>
      <c r="AM356" s="596"/>
      <c r="AN356" s="596"/>
      <c r="AO356" s="596"/>
      <c r="AP356" s="596"/>
      <c r="AQ356" s="596"/>
      <c r="AR356" s="596"/>
      <c r="AS356" s="596"/>
      <c r="AT356" s="596"/>
      <c r="AU356" s="596"/>
      <c r="AV356" s="596"/>
      <c r="AW356" s="596"/>
      <c r="AX356" s="596"/>
      <c r="AY356" s="596"/>
      <c r="AZ356" s="596"/>
      <c r="BA356" s="596"/>
      <c r="BB356" s="596"/>
      <c r="BC356" s="596"/>
    </row>
    <row r="357" spans="1:55" s="10" customFormat="1" ht="27" customHeight="1" x14ac:dyDescent="0.2">
      <c r="A357" s="31"/>
      <c r="B357" s="366"/>
      <c r="C357" s="31" t="str">
        <f t="shared" si="21"/>
        <v/>
      </c>
      <c r="D357" s="620" t="str">
        <f t="shared" si="22"/>
        <v/>
      </c>
      <c r="E357" s="366"/>
      <c r="F357" s="366"/>
      <c r="G357" s="366"/>
      <c r="H357" s="598"/>
      <c r="I357" s="598"/>
      <c r="J357" s="366"/>
      <c r="K357" s="365"/>
      <c r="L357" s="35"/>
      <c r="M357" s="365"/>
      <c r="N357" s="587"/>
      <c r="O357" s="521"/>
      <c r="P357" s="521"/>
      <c r="Q357" s="365"/>
      <c r="R357" s="588"/>
      <c r="S357" s="521"/>
      <c r="T357" s="365"/>
      <c r="U357" s="365"/>
      <c r="V357" s="366"/>
      <c r="W357" s="365"/>
      <c r="X357" s="534" t="str">
        <f t="shared" si="20"/>
        <v/>
      </c>
      <c r="Y357" s="365"/>
      <c r="Z357" s="365"/>
      <c r="AA357" s="366"/>
      <c r="AB357" s="365"/>
      <c r="AC357" s="365"/>
      <c r="AD357" s="365" t="str">
        <f t="shared" si="23"/>
        <v/>
      </c>
      <c r="AE357" s="589"/>
      <c r="AF357" s="590"/>
      <c r="AG357" s="594"/>
      <c r="AH357" s="595"/>
      <c r="AI357" s="595"/>
      <c r="AJ357" s="595"/>
      <c r="AK357" s="596"/>
      <c r="AL357" s="596"/>
      <c r="AM357" s="596"/>
      <c r="AN357" s="596"/>
      <c r="AO357" s="596"/>
      <c r="AP357" s="596"/>
      <c r="AQ357" s="596"/>
      <c r="AR357" s="596"/>
      <c r="AS357" s="596"/>
      <c r="AT357" s="596"/>
      <c r="AU357" s="596"/>
      <c r="AV357" s="596"/>
      <c r="AW357" s="596"/>
      <c r="AX357" s="596"/>
      <c r="AY357" s="596"/>
      <c r="AZ357" s="596"/>
      <c r="BA357" s="596"/>
      <c r="BB357" s="596"/>
      <c r="BC357" s="596"/>
    </row>
    <row r="358" spans="1:55" s="10" customFormat="1" ht="27" customHeight="1" x14ac:dyDescent="0.2">
      <c r="A358" s="31"/>
      <c r="B358" s="366"/>
      <c r="C358" s="31" t="str">
        <f t="shared" si="21"/>
        <v/>
      </c>
      <c r="D358" s="620" t="str">
        <f t="shared" si="22"/>
        <v/>
      </c>
      <c r="E358" s="366"/>
      <c r="F358" s="366"/>
      <c r="G358" s="366"/>
      <c r="H358" s="598"/>
      <c r="I358" s="598"/>
      <c r="J358" s="366"/>
      <c r="K358" s="365"/>
      <c r="L358" s="35"/>
      <c r="M358" s="365"/>
      <c r="N358" s="587"/>
      <c r="O358" s="521"/>
      <c r="P358" s="521"/>
      <c r="Q358" s="365"/>
      <c r="R358" s="588"/>
      <c r="S358" s="521"/>
      <c r="T358" s="365"/>
      <c r="U358" s="365"/>
      <c r="V358" s="366"/>
      <c r="W358" s="365"/>
      <c r="X358" s="534" t="str">
        <f t="shared" si="20"/>
        <v/>
      </c>
      <c r="Y358" s="365"/>
      <c r="Z358" s="365"/>
      <c r="AA358" s="366"/>
      <c r="AB358" s="365"/>
      <c r="AC358" s="365"/>
      <c r="AD358" s="365" t="str">
        <f t="shared" si="23"/>
        <v/>
      </c>
      <c r="AE358" s="589"/>
      <c r="AF358" s="590"/>
      <c r="AG358" s="594"/>
      <c r="AH358" s="595"/>
      <c r="AI358" s="595"/>
      <c r="AJ358" s="595"/>
      <c r="AK358" s="596"/>
      <c r="AL358" s="596"/>
      <c r="AM358" s="596"/>
      <c r="AN358" s="596"/>
      <c r="AO358" s="596"/>
      <c r="AP358" s="596"/>
      <c r="AQ358" s="596"/>
      <c r="AR358" s="596"/>
      <c r="AS358" s="596"/>
      <c r="AT358" s="596"/>
      <c r="AU358" s="596"/>
      <c r="AV358" s="596"/>
      <c r="AW358" s="596"/>
      <c r="AX358" s="596"/>
      <c r="AY358" s="596"/>
      <c r="AZ358" s="596"/>
      <c r="BA358" s="596"/>
      <c r="BB358" s="596"/>
      <c r="BC358" s="596"/>
    </row>
    <row r="359" spans="1:55" s="10" customFormat="1" ht="27" customHeight="1" x14ac:dyDescent="0.2">
      <c r="A359" s="31"/>
      <c r="B359" s="366"/>
      <c r="C359" s="31" t="str">
        <f t="shared" si="21"/>
        <v/>
      </c>
      <c r="D359" s="620" t="str">
        <f t="shared" si="22"/>
        <v/>
      </c>
      <c r="E359" s="366"/>
      <c r="F359" s="366"/>
      <c r="G359" s="366"/>
      <c r="H359" s="598"/>
      <c r="I359" s="598"/>
      <c r="J359" s="366"/>
      <c r="K359" s="365"/>
      <c r="L359" s="35"/>
      <c r="M359" s="365"/>
      <c r="N359" s="587"/>
      <c r="O359" s="521"/>
      <c r="P359" s="521"/>
      <c r="Q359" s="365"/>
      <c r="R359" s="588"/>
      <c r="S359" s="521"/>
      <c r="T359" s="365"/>
      <c r="U359" s="365"/>
      <c r="V359" s="366"/>
      <c r="W359" s="365"/>
      <c r="X359" s="534" t="str">
        <f t="shared" si="20"/>
        <v/>
      </c>
      <c r="Y359" s="365"/>
      <c r="Z359" s="365"/>
      <c r="AA359" s="366"/>
      <c r="AB359" s="365"/>
      <c r="AC359" s="365"/>
      <c r="AD359" s="365" t="str">
        <f t="shared" si="23"/>
        <v/>
      </c>
      <c r="AE359" s="589"/>
      <c r="AF359" s="590"/>
      <c r="AG359" s="594"/>
      <c r="AH359" s="595"/>
      <c r="AI359" s="595"/>
      <c r="AJ359" s="595"/>
      <c r="AK359" s="596"/>
      <c r="AL359" s="596"/>
      <c r="AM359" s="596"/>
      <c r="AN359" s="596"/>
      <c r="AO359" s="596"/>
      <c r="AP359" s="596"/>
      <c r="AQ359" s="596"/>
      <c r="AR359" s="596"/>
      <c r="AS359" s="596"/>
      <c r="AT359" s="596"/>
      <c r="AU359" s="596"/>
      <c r="AV359" s="596"/>
      <c r="AW359" s="596"/>
      <c r="AX359" s="596"/>
      <c r="AY359" s="596"/>
      <c r="AZ359" s="596"/>
      <c r="BA359" s="596"/>
      <c r="BB359" s="596"/>
      <c r="BC359" s="596"/>
    </row>
    <row r="360" spans="1:55" s="10" customFormat="1" ht="27" customHeight="1" x14ac:dyDescent="0.2">
      <c r="A360" s="31"/>
      <c r="B360" s="366"/>
      <c r="C360" s="31" t="str">
        <f t="shared" si="21"/>
        <v/>
      </c>
      <c r="D360" s="620" t="str">
        <f t="shared" si="22"/>
        <v/>
      </c>
      <c r="E360" s="366"/>
      <c r="F360" s="366"/>
      <c r="G360" s="366"/>
      <c r="H360" s="598"/>
      <c r="I360" s="598"/>
      <c r="J360" s="366"/>
      <c r="K360" s="365"/>
      <c r="L360" s="35"/>
      <c r="M360" s="365"/>
      <c r="N360" s="587"/>
      <c r="O360" s="521"/>
      <c r="P360" s="521"/>
      <c r="Q360" s="365"/>
      <c r="R360" s="588"/>
      <c r="S360" s="521"/>
      <c r="T360" s="365"/>
      <c r="U360" s="365"/>
      <c r="V360" s="366"/>
      <c r="W360" s="365"/>
      <c r="X360" s="534" t="str">
        <f t="shared" si="20"/>
        <v/>
      </c>
      <c r="Y360" s="365"/>
      <c r="Z360" s="365"/>
      <c r="AA360" s="366"/>
      <c r="AB360" s="365"/>
      <c r="AC360" s="365"/>
      <c r="AD360" s="365" t="str">
        <f t="shared" si="23"/>
        <v/>
      </c>
      <c r="AE360" s="589"/>
      <c r="AF360" s="590"/>
      <c r="AG360" s="594"/>
      <c r="AH360" s="595"/>
      <c r="AI360" s="595"/>
      <c r="AJ360" s="595"/>
      <c r="AK360" s="596"/>
      <c r="AL360" s="596"/>
      <c r="AM360" s="596"/>
      <c r="AN360" s="596"/>
      <c r="AO360" s="596"/>
      <c r="AP360" s="596"/>
      <c r="AQ360" s="596"/>
      <c r="AR360" s="596"/>
      <c r="AS360" s="596"/>
      <c r="AT360" s="596"/>
      <c r="AU360" s="596"/>
      <c r="AV360" s="596"/>
      <c r="AW360" s="596"/>
      <c r="AX360" s="596"/>
      <c r="AY360" s="596"/>
      <c r="AZ360" s="596"/>
      <c r="BA360" s="596"/>
      <c r="BB360" s="596"/>
      <c r="BC360" s="596"/>
    </row>
    <row r="361" spans="1:55" s="10" customFormat="1" ht="27" customHeight="1" x14ac:dyDescent="0.2">
      <c r="A361" s="31"/>
      <c r="B361" s="366"/>
      <c r="C361" s="31" t="str">
        <f t="shared" si="21"/>
        <v/>
      </c>
      <c r="D361" s="620" t="str">
        <f t="shared" si="22"/>
        <v/>
      </c>
      <c r="E361" s="366"/>
      <c r="F361" s="366"/>
      <c r="G361" s="366"/>
      <c r="H361" s="598"/>
      <c r="I361" s="598"/>
      <c r="J361" s="366"/>
      <c r="K361" s="365"/>
      <c r="L361" s="35"/>
      <c r="M361" s="365"/>
      <c r="N361" s="587"/>
      <c r="O361" s="521"/>
      <c r="P361" s="521"/>
      <c r="Q361" s="365"/>
      <c r="R361" s="588"/>
      <c r="S361" s="521"/>
      <c r="T361" s="365"/>
      <c r="U361" s="365"/>
      <c r="V361" s="366"/>
      <c r="W361" s="365"/>
      <c r="X361" s="534" t="str">
        <f t="shared" si="20"/>
        <v/>
      </c>
      <c r="Y361" s="365"/>
      <c r="Z361" s="365"/>
      <c r="AA361" s="366"/>
      <c r="AB361" s="365"/>
      <c r="AC361" s="365"/>
      <c r="AD361" s="365" t="str">
        <f t="shared" si="23"/>
        <v/>
      </c>
      <c r="AE361" s="589"/>
      <c r="AF361" s="590"/>
      <c r="AG361" s="594"/>
      <c r="AH361" s="595"/>
      <c r="AI361" s="595"/>
      <c r="AJ361" s="595"/>
      <c r="AK361" s="596"/>
      <c r="AL361" s="596"/>
      <c r="AM361" s="596"/>
      <c r="AN361" s="596"/>
      <c r="AO361" s="596"/>
      <c r="AP361" s="596"/>
      <c r="AQ361" s="596"/>
      <c r="AR361" s="596"/>
      <c r="AS361" s="596"/>
      <c r="AT361" s="596"/>
      <c r="AU361" s="596"/>
      <c r="AV361" s="596"/>
      <c r="AW361" s="596"/>
      <c r="AX361" s="596"/>
      <c r="AY361" s="596"/>
      <c r="AZ361" s="596"/>
      <c r="BA361" s="596"/>
      <c r="BB361" s="596"/>
      <c r="BC361" s="596"/>
    </row>
    <row r="362" spans="1:55" s="10" customFormat="1" ht="27" customHeight="1" x14ac:dyDescent="0.2">
      <c r="A362" s="31"/>
      <c r="B362" s="366"/>
      <c r="C362" s="31" t="str">
        <f t="shared" si="21"/>
        <v/>
      </c>
      <c r="D362" s="620" t="str">
        <f t="shared" si="22"/>
        <v/>
      </c>
      <c r="E362" s="366"/>
      <c r="F362" s="366"/>
      <c r="G362" s="366"/>
      <c r="H362" s="598"/>
      <c r="I362" s="598"/>
      <c r="J362" s="366"/>
      <c r="K362" s="365"/>
      <c r="L362" s="35"/>
      <c r="M362" s="365"/>
      <c r="N362" s="587"/>
      <c r="O362" s="521"/>
      <c r="P362" s="521"/>
      <c r="Q362" s="365"/>
      <c r="R362" s="588"/>
      <c r="S362" s="521"/>
      <c r="T362" s="365"/>
      <c r="U362" s="365"/>
      <c r="V362" s="366"/>
      <c r="W362" s="365"/>
      <c r="X362" s="534" t="str">
        <f t="shared" si="20"/>
        <v/>
      </c>
      <c r="Y362" s="365"/>
      <c r="Z362" s="365"/>
      <c r="AA362" s="366"/>
      <c r="AB362" s="365"/>
      <c r="AC362" s="365"/>
      <c r="AD362" s="365" t="str">
        <f t="shared" si="23"/>
        <v/>
      </c>
      <c r="AE362" s="589"/>
      <c r="AF362" s="590"/>
      <c r="AG362" s="594"/>
      <c r="AH362" s="595"/>
      <c r="AI362" s="595"/>
      <c r="AJ362" s="595"/>
      <c r="AK362" s="596"/>
      <c r="AL362" s="596"/>
      <c r="AM362" s="596"/>
      <c r="AN362" s="596"/>
      <c r="AO362" s="596"/>
      <c r="AP362" s="596"/>
      <c r="AQ362" s="596"/>
      <c r="AR362" s="596"/>
      <c r="AS362" s="596"/>
      <c r="AT362" s="596"/>
      <c r="AU362" s="596"/>
      <c r="AV362" s="596"/>
      <c r="AW362" s="596"/>
      <c r="AX362" s="596"/>
      <c r="AY362" s="596"/>
      <c r="AZ362" s="596"/>
      <c r="BA362" s="596"/>
      <c r="BB362" s="596"/>
      <c r="BC362" s="596"/>
    </row>
    <row r="363" spans="1:55" s="10" customFormat="1" ht="27" customHeight="1" x14ac:dyDescent="0.2">
      <c r="A363" s="31"/>
      <c r="B363" s="366"/>
      <c r="C363" s="31" t="str">
        <f t="shared" si="21"/>
        <v/>
      </c>
      <c r="D363" s="620" t="str">
        <f t="shared" si="22"/>
        <v/>
      </c>
      <c r="E363" s="366"/>
      <c r="F363" s="366"/>
      <c r="G363" s="366"/>
      <c r="H363" s="598"/>
      <c r="I363" s="598"/>
      <c r="J363" s="366"/>
      <c r="K363" s="365"/>
      <c r="L363" s="35"/>
      <c r="M363" s="365"/>
      <c r="N363" s="587"/>
      <c r="O363" s="521"/>
      <c r="P363" s="521"/>
      <c r="Q363" s="365"/>
      <c r="R363" s="588"/>
      <c r="S363" s="521"/>
      <c r="T363" s="365"/>
      <c r="U363" s="365"/>
      <c r="V363" s="366"/>
      <c r="W363" s="365"/>
      <c r="X363" s="534" t="str">
        <f t="shared" si="20"/>
        <v/>
      </c>
      <c r="Y363" s="365"/>
      <c r="Z363" s="365"/>
      <c r="AA363" s="366"/>
      <c r="AB363" s="365"/>
      <c r="AC363" s="365"/>
      <c r="AD363" s="365" t="str">
        <f t="shared" si="23"/>
        <v/>
      </c>
      <c r="AE363" s="589"/>
      <c r="AF363" s="590"/>
      <c r="AG363" s="594"/>
      <c r="AH363" s="595"/>
      <c r="AI363" s="595"/>
      <c r="AJ363" s="595"/>
      <c r="AK363" s="596"/>
      <c r="AL363" s="596"/>
      <c r="AM363" s="596"/>
      <c r="AN363" s="596"/>
      <c r="AO363" s="596"/>
      <c r="AP363" s="596"/>
      <c r="AQ363" s="596"/>
      <c r="AR363" s="596"/>
      <c r="AS363" s="596"/>
      <c r="AT363" s="596"/>
      <c r="AU363" s="596"/>
      <c r="AV363" s="596"/>
      <c r="AW363" s="596"/>
      <c r="AX363" s="596"/>
      <c r="AY363" s="596"/>
      <c r="AZ363" s="596"/>
      <c r="BA363" s="596"/>
      <c r="BB363" s="596"/>
      <c r="BC363" s="596"/>
    </row>
    <row r="364" spans="1:55" s="10" customFormat="1" ht="27" customHeight="1" x14ac:dyDescent="0.2">
      <c r="A364" s="31"/>
      <c r="B364" s="366"/>
      <c r="C364" s="31" t="str">
        <f t="shared" si="21"/>
        <v/>
      </c>
      <c r="D364" s="620" t="str">
        <f t="shared" si="22"/>
        <v/>
      </c>
      <c r="E364" s="366"/>
      <c r="F364" s="366"/>
      <c r="G364" s="366"/>
      <c r="H364" s="598"/>
      <c r="I364" s="598"/>
      <c r="J364" s="366"/>
      <c r="K364" s="365"/>
      <c r="L364" s="35"/>
      <c r="M364" s="365"/>
      <c r="N364" s="587"/>
      <c r="O364" s="521"/>
      <c r="P364" s="521"/>
      <c r="Q364" s="365"/>
      <c r="R364" s="588"/>
      <c r="S364" s="521"/>
      <c r="T364" s="365"/>
      <c r="U364" s="365"/>
      <c r="V364" s="366"/>
      <c r="W364" s="365"/>
      <c r="X364" s="534" t="str">
        <f t="shared" si="20"/>
        <v/>
      </c>
      <c r="Y364" s="365"/>
      <c r="Z364" s="365"/>
      <c r="AA364" s="366"/>
      <c r="AB364" s="365"/>
      <c r="AC364" s="365"/>
      <c r="AD364" s="365" t="str">
        <f t="shared" si="23"/>
        <v/>
      </c>
      <c r="AE364" s="589"/>
      <c r="AF364" s="590"/>
      <c r="AG364" s="594"/>
      <c r="AH364" s="595"/>
      <c r="AI364" s="595"/>
      <c r="AJ364" s="595"/>
      <c r="AK364" s="596"/>
      <c r="AL364" s="596"/>
      <c r="AM364" s="596"/>
      <c r="AN364" s="596"/>
      <c r="AO364" s="596"/>
      <c r="AP364" s="596"/>
      <c r="AQ364" s="596"/>
      <c r="AR364" s="596"/>
      <c r="AS364" s="596"/>
      <c r="AT364" s="596"/>
      <c r="AU364" s="596"/>
      <c r="AV364" s="596"/>
      <c r="AW364" s="596"/>
      <c r="AX364" s="596"/>
      <c r="AY364" s="596"/>
      <c r="AZ364" s="596"/>
      <c r="BA364" s="596"/>
      <c r="BB364" s="596"/>
      <c r="BC364" s="596"/>
    </row>
    <row r="365" spans="1:55" s="10" customFormat="1" ht="27" customHeight="1" x14ac:dyDescent="0.2">
      <c r="A365" s="31"/>
      <c r="B365" s="366"/>
      <c r="C365" s="31" t="str">
        <f t="shared" si="21"/>
        <v/>
      </c>
      <c r="D365" s="620" t="str">
        <f t="shared" si="22"/>
        <v/>
      </c>
      <c r="E365" s="366"/>
      <c r="F365" s="366"/>
      <c r="G365" s="366"/>
      <c r="H365" s="598"/>
      <c r="I365" s="598"/>
      <c r="J365" s="366"/>
      <c r="K365" s="365"/>
      <c r="L365" s="35"/>
      <c r="M365" s="365"/>
      <c r="N365" s="587"/>
      <c r="O365" s="521"/>
      <c r="P365" s="521"/>
      <c r="Q365" s="365"/>
      <c r="R365" s="588"/>
      <c r="S365" s="521"/>
      <c r="T365" s="365"/>
      <c r="U365" s="365"/>
      <c r="V365" s="366"/>
      <c r="W365" s="365"/>
      <c r="X365" s="534" t="str">
        <f t="shared" si="20"/>
        <v/>
      </c>
      <c r="Y365" s="365"/>
      <c r="Z365" s="365"/>
      <c r="AA365" s="366"/>
      <c r="AB365" s="365"/>
      <c r="AC365" s="365"/>
      <c r="AD365" s="365" t="str">
        <f t="shared" si="23"/>
        <v/>
      </c>
      <c r="AE365" s="589"/>
      <c r="AF365" s="590"/>
      <c r="AG365" s="594"/>
      <c r="AH365" s="595"/>
      <c r="AI365" s="595"/>
      <c r="AJ365" s="595"/>
      <c r="AK365" s="596"/>
      <c r="AL365" s="596"/>
      <c r="AM365" s="596"/>
      <c r="AN365" s="596"/>
      <c r="AO365" s="596"/>
      <c r="AP365" s="596"/>
      <c r="AQ365" s="596"/>
      <c r="AR365" s="596"/>
      <c r="AS365" s="596"/>
      <c r="AT365" s="596"/>
      <c r="AU365" s="596"/>
      <c r="AV365" s="596"/>
      <c r="AW365" s="596"/>
      <c r="AX365" s="596"/>
      <c r="AY365" s="596"/>
      <c r="AZ365" s="596"/>
      <c r="BA365" s="596"/>
      <c r="BB365" s="596"/>
      <c r="BC365" s="596"/>
    </row>
    <row r="366" spans="1:55" s="10" customFormat="1" ht="27" customHeight="1" x14ac:dyDescent="0.2">
      <c r="A366" s="31"/>
      <c r="B366" s="366"/>
      <c r="C366" s="31" t="str">
        <f t="shared" si="21"/>
        <v/>
      </c>
      <c r="D366" s="620" t="str">
        <f t="shared" si="22"/>
        <v/>
      </c>
      <c r="E366" s="366"/>
      <c r="F366" s="366"/>
      <c r="G366" s="366"/>
      <c r="H366" s="598"/>
      <c r="I366" s="598"/>
      <c r="J366" s="366"/>
      <c r="K366" s="365"/>
      <c r="L366" s="35"/>
      <c r="M366" s="365"/>
      <c r="N366" s="587"/>
      <c r="O366" s="521"/>
      <c r="P366" s="521"/>
      <c r="Q366" s="365"/>
      <c r="R366" s="588"/>
      <c r="S366" s="521"/>
      <c r="T366" s="365"/>
      <c r="U366" s="365"/>
      <c r="V366" s="366"/>
      <c r="W366" s="365"/>
      <c r="X366" s="534" t="str">
        <f t="shared" si="20"/>
        <v/>
      </c>
      <c r="Y366" s="365"/>
      <c r="Z366" s="365"/>
      <c r="AA366" s="366"/>
      <c r="AB366" s="365"/>
      <c r="AC366" s="365"/>
      <c r="AD366" s="365" t="str">
        <f t="shared" si="23"/>
        <v/>
      </c>
      <c r="AE366" s="589"/>
      <c r="AF366" s="590"/>
      <c r="AG366" s="594"/>
      <c r="AH366" s="595"/>
      <c r="AI366" s="595"/>
      <c r="AJ366" s="595"/>
      <c r="AK366" s="596"/>
      <c r="AL366" s="596"/>
      <c r="AM366" s="596"/>
      <c r="AN366" s="596"/>
      <c r="AO366" s="596"/>
      <c r="AP366" s="596"/>
      <c r="AQ366" s="596"/>
      <c r="AR366" s="596"/>
      <c r="AS366" s="596"/>
      <c r="AT366" s="596"/>
      <c r="AU366" s="596"/>
      <c r="AV366" s="596"/>
      <c r="AW366" s="596"/>
      <c r="AX366" s="596"/>
      <c r="AY366" s="596"/>
      <c r="AZ366" s="596"/>
      <c r="BA366" s="596"/>
      <c r="BB366" s="596"/>
      <c r="BC366" s="596"/>
    </row>
    <row r="367" spans="1:55" s="10" customFormat="1" ht="27" customHeight="1" x14ac:dyDescent="0.2">
      <c r="A367" s="31"/>
      <c r="B367" s="366"/>
      <c r="C367" s="31" t="str">
        <f t="shared" si="21"/>
        <v/>
      </c>
      <c r="D367" s="620" t="str">
        <f t="shared" si="22"/>
        <v/>
      </c>
      <c r="E367" s="366"/>
      <c r="F367" s="366"/>
      <c r="G367" s="366"/>
      <c r="H367" s="598"/>
      <c r="I367" s="598"/>
      <c r="J367" s="366"/>
      <c r="K367" s="365"/>
      <c r="L367" s="35"/>
      <c r="M367" s="365"/>
      <c r="N367" s="587"/>
      <c r="O367" s="521"/>
      <c r="P367" s="521"/>
      <c r="Q367" s="365"/>
      <c r="R367" s="588"/>
      <c r="S367" s="521"/>
      <c r="T367" s="365"/>
      <c r="U367" s="365"/>
      <c r="V367" s="366"/>
      <c r="W367" s="365"/>
      <c r="X367" s="534" t="str">
        <f t="shared" si="20"/>
        <v/>
      </c>
      <c r="Y367" s="365"/>
      <c r="Z367" s="365"/>
      <c r="AA367" s="366"/>
      <c r="AB367" s="365"/>
      <c r="AC367" s="365"/>
      <c r="AD367" s="365" t="str">
        <f t="shared" si="23"/>
        <v/>
      </c>
      <c r="AE367" s="589"/>
      <c r="AF367" s="590"/>
      <c r="AG367" s="594"/>
      <c r="AH367" s="595"/>
      <c r="AI367" s="595"/>
      <c r="AJ367" s="595"/>
      <c r="AK367" s="596"/>
      <c r="AL367" s="596"/>
      <c r="AM367" s="596"/>
      <c r="AN367" s="596"/>
      <c r="AO367" s="596"/>
      <c r="AP367" s="596"/>
      <c r="AQ367" s="596"/>
      <c r="AR367" s="596"/>
      <c r="AS367" s="596"/>
      <c r="AT367" s="596"/>
      <c r="AU367" s="596"/>
      <c r="AV367" s="596"/>
      <c r="AW367" s="596"/>
      <c r="AX367" s="596"/>
      <c r="AY367" s="596"/>
      <c r="AZ367" s="596"/>
      <c r="BA367" s="596"/>
      <c r="BB367" s="596"/>
      <c r="BC367" s="596"/>
    </row>
    <row r="368" spans="1:55" s="10" customFormat="1" ht="27" customHeight="1" x14ac:dyDescent="0.2">
      <c r="A368" s="31"/>
      <c r="B368" s="366"/>
      <c r="C368" s="31" t="str">
        <f t="shared" si="21"/>
        <v/>
      </c>
      <c r="D368" s="620" t="str">
        <f t="shared" si="22"/>
        <v/>
      </c>
      <c r="E368" s="366"/>
      <c r="F368" s="366"/>
      <c r="G368" s="366"/>
      <c r="H368" s="598"/>
      <c r="I368" s="598"/>
      <c r="J368" s="366"/>
      <c r="K368" s="365"/>
      <c r="L368" s="35"/>
      <c r="M368" s="365"/>
      <c r="N368" s="587"/>
      <c r="O368" s="521"/>
      <c r="P368" s="521"/>
      <c r="Q368" s="365"/>
      <c r="R368" s="588"/>
      <c r="S368" s="521"/>
      <c r="T368" s="365"/>
      <c r="U368" s="365"/>
      <c r="V368" s="366"/>
      <c r="W368" s="365"/>
      <c r="X368" s="534" t="str">
        <f t="shared" si="20"/>
        <v/>
      </c>
      <c r="Y368" s="365"/>
      <c r="Z368" s="365"/>
      <c r="AA368" s="366"/>
      <c r="AB368" s="365"/>
      <c r="AC368" s="365"/>
      <c r="AD368" s="365" t="str">
        <f t="shared" si="23"/>
        <v/>
      </c>
      <c r="AE368" s="589"/>
      <c r="AF368" s="590"/>
      <c r="AG368" s="594"/>
      <c r="AH368" s="595"/>
      <c r="AI368" s="595"/>
      <c r="AJ368" s="595"/>
      <c r="AK368" s="596"/>
      <c r="AL368" s="596"/>
      <c r="AM368" s="596"/>
      <c r="AN368" s="596"/>
      <c r="AO368" s="596"/>
      <c r="AP368" s="596"/>
      <c r="AQ368" s="596"/>
      <c r="AR368" s="596"/>
      <c r="AS368" s="596"/>
      <c r="AT368" s="596"/>
      <c r="AU368" s="596"/>
      <c r="AV368" s="596"/>
      <c r="AW368" s="596"/>
      <c r="AX368" s="596"/>
      <c r="AY368" s="596"/>
      <c r="AZ368" s="596"/>
      <c r="BA368" s="596"/>
      <c r="BB368" s="596"/>
      <c r="BC368" s="596"/>
    </row>
    <row r="369" spans="1:55" s="10" customFormat="1" ht="27" customHeight="1" x14ac:dyDescent="0.2">
      <c r="A369" s="31"/>
      <c r="B369" s="366"/>
      <c r="C369" s="31" t="str">
        <f t="shared" si="21"/>
        <v/>
      </c>
      <c r="D369" s="620" t="str">
        <f t="shared" si="22"/>
        <v/>
      </c>
      <c r="E369" s="366"/>
      <c r="F369" s="366"/>
      <c r="G369" s="366"/>
      <c r="H369" s="598"/>
      <c r="I369" s="598"/>
      <c r="J369" s="366"/>
      <c r="K369" s="365"/>
      <c r="L369" s="35"/>
      <c r="M369" s="365"/>
      <c r="N369" s="587"/>
      <c r="O369" s="521"/>
      <c r="P369" s="521"/>
      <c r="Q369" s="365"/>
      <c r="R369" s="588"/>
      <c r="S369" s="521"/>
      <c r="T369" s="365"/>
      <c r="U369" s="365"/>
      <c r="V369" s="366"/>
      <c r="W369" s="365"/>
      <c r="X369" s="534" t="str">
        <f t="shared" si="20"/>
        <v/>
      </c>
      <c r="Y369" s="365"/>
      <c r="Z369" s="365"/>
      <c r="AA369" s="366"/>
      <c r="AB369" s="365"/>
      <c r="AC369" s="365"/>
      <c r="AD369" s="365" t="str">
        <f t="shared" si="23"/>
        <v/>
      </c>
      <c r="AE369" s="589"/>
      <c r="AF369" s="590"/>
      <c r="AG369" s="594"/>
      <c r="AH369" s="595"/>
      <c r="AI369" s="595"/>
      <c r="AJ369" s="595"/>
      <c r="AK369" s="596"/>
      <c r="AL369" s="596"/>
      <c r="AM369" s="596"/>
      <c r="AN369" s="596"/>
      <c r="AO369" s="596"/>
      <c r="AP369" s="596"/>
      <c r="AQ369" s="596"/>
      <c r="AR369" s="596"/>
      <c r="AS369" s="596"/>
      <c r="AT369" s="596"/>
      <c r="AU369" s="596"/>
      <c r="AV369" s="596"/>
      <c r="AW369" s="596"/>
      <c r="AX369" s="596"/>
      <c r="AY369" s="596"/>
      <c r="AZ369" s="596"/>
      <c r="BA369" s="596"/>
      <c r="BB369" s="596"/>
      <c r="BC369" s="596"/>
    </row>
    <row r="370" spans="1:55" s="10" customFormat="1" ht="27" customHeight="1" x14ac:dyDescent="0.2">
      <c r="A370" s="31"/>
      <c r="B370" s="366"/>
      <c r="C370" s="31" t="str">
        <f t="shared" si="21"/>
        <v/>
      </c>
      <c r="D370" s="620" t="str">
        <f t="shared" si="22"/>
        <v/>
      </c>
      <c r="E370" s="366"/>
      <c r="F370" s="366"/>
      <c r="G370" s="366"/>
      <c r="H370" s="598"/>
      <c r="I370" s="598"/>
      <c r="J370" s="366"/>
      <c r="K370" s="365"/>
      <c r="L370" s="35"/>
      <c r="M370" s="365"/>
      <c r="N370" s="587"/>
      <c r="O370" s="521"/>
      <c r="P370" s="521"/>
      <c r="Q370" s="365"/>
      <c r="R370" s="588"/>
      <c r="S370" s="521"/>
      <c r="T370" s="365"/>
      <c r="U370" s="365"/>
      <c r="V370" s="366"/>
      <c r="W370" s="365"/>
      <c r="X370" s="534" t="str">
        <f t="shared" si="20"/>
        <v/>
      </c>
      <c r="Y370" s="365"/>
      <c r="Z370" s="365"/>
      <c r="AA370" s="366"/>
      <c r="AB370" s="365"/>
      <c r="AC370" s="365"/>
      <c r="AD370" s="365" t="str">
        <f t="shared" si="23"/>
        <v/>
      </c>
      <c r="AE370" s="589"/>
      <c r="AF370" s="590"/>
      <c r="AG370" s="594"/>
      <c r="AH370" s="595"/>
      <c r="AI370" s="595"/>
      <c r="AJ370" s="595"/>
      <c r="AK370" s="596"/>
      <c r="AL370" s="596"/>
      <c r="AM370" s="596"/>
      <c r="AN370" s="596"/>
      <c r="AO370" s="596"/>
      <c r="AP370" s="596"/>
      <c r="AQ370" s="596"/>
      <c r="AR370" s="596"/>
      <c r="AS370" s="596"/>
      <c r="AT370" s="596"/>
      <c r="AU370" s="596"/>
      <c r="AV370" s="596"/>
      <c r="AW370" s="596"/>
      <c r="AX370" s="596"/>
      <c r="AY370" s="596"/>
      <c r="AZ370" s="596"/>
      <c r="BA370" s="596"/>
      <c r="BB370" s="596"/>
      <c r="BC370" s="596"/>
    </row>
    <row r="371" spans="1:55" s="10" customFormat="1" ht="27" customHeight="1" x14ac:dyDescent="0.2">
      <c r="A371" s="31"/>
      <c r="B371" s="366"/>
      <c r="C371" s="31" t="str">
        <f t="shared" si="21"/>
        <v/>
      </c>
      <c r="D371" s="620" t="str">
        <f t="shared" si="22"/>
        <v/>
      </c>
      <c r="E371" s="366"/>
      <c r="F371" s="366"/>
      <c r="G371" s="366"/>
      <c r="H371" s="598"/>
      <c r="I371" s="598"/>
      <c r="J371" s="366"/>
      <c r="K371" s="365"/>
      <c r="L371" s="35"/>
      <c r="M371" s="365"/>
      <c r="N371" s="587"/>
      <c r="O371" s="521"/>
      <c r="P371" s="521"/>
      <c r="Q371" s="365"/>
      <c r="R371" s="588"/>
      <c r="S371" s="521"/>
      <c r="T371" s="365"/>
      <c r="U371" s="365"/>
      <c r="V371" s="366"/>
      <c r="W371" s="365"/>
      <c r="X371" s="534" t="str">
        <f t="shared" si="20"/>
        <v/>
      </c>
      <c r="Y371" s="365"/>
      <c r="Z371" s="365"/>
      <c r="AA371" s="366"/>
      <c r="AB371" s="365"/>
      <c r="AC371" s="365"/>
      <c r="AD371" s="365" t="str">
        <f t="shared" si="23"/>
        <v/>
      </c>
      <c r="AE371" s="589"/>
      <c r="AF371" s="590"/>
      <c r="AG371" s="594"/>
      <c r="AH371" s="595"/>
      <c r="AI371" s="595"/>
      <c r="AJ371" s="595"/>
      <c r="AK371" s="596"/>
      <c r="AL371" s="596"/>
      <c r="AM371" s="596"/>
      <c r="AN371" s="596"/>
      <c r="AO371" s="596"/>
      <c r="AP371" s="596"/>
      <c r="AQ371" s="596"/>
      <c r="AR371" s="596"/>
      <c r="AS371" s="596"/>
      <c r="AT371" s="596"/>
      <c r="AU371" s="596"/>
      <c r="AV371" s="596"/>
      <c r="AW371" s="596"/>
      <c r="AX371" s="596"/>
      <c r="AY371" s="596"/>
      <c r="AZ371" s="596"/>
      <c r="BA371" s="596"/>
      <c r="BB371" s="596"/>
      <c r="BC371" s="596"/>
    </row>
    <row r="372" spans="1:55" s="10" customFormat="1" ht="27" customHeight="1" x14ac:dyDescent="0.2">
      <c r="A372" s="31"/>
      <c r="B372" s="366"/>
      <c r="C372" s="31" t="str">
        <f t="shared" si="21"/>
        <v/>
      </c>
      <c r="D372" s="620" t="str">
        <f t="shared" si="22"/>
        <v/>
      </c>
      <c r="E372" s="366"/>
      <c r="F372" s="366"/>
      <c r="G372" s="366"/>
      <c r="H372" s="598"/>
      <c r="I372" s="598"/>
      <c r="J372" s="366"/>
      <c r="K372" s="365"/>
      <c r="L372" s="35"/>
      <c r="M372" s="365"/>
      <c r="N372" s="587"/>
      <c r="O372" s="521"/>
      <c r="P372" s="521"/>
      <c r="Q372" s="365"/>
      <c r="R372" s="588"/>
      <c r="S372" s="521"/>
      <c r="T372" s="365"/>
      <c r="U372" s="365"/>
      <c r="V372" s="366"/>
      <c r="W372" s="365"/>
      <c r="X372" s="534" t="str">
        <f t="shared" si="20"/>
        <v/>
      </c>
      <c r="Y372" s="365"/>
      <c r="Z372" s="365"/>
      <c r="AA372" s="366"/>
      <c r="AB372" s="365"/>
      <c r="AC372" s="365"/>
      <c r="AD372" s="365" t="str">
        <f t="shared" si="23"/>
        <v/>
      </c>
      <c r="AE372" s="589"/>
      <c r="AF372" s="590"/>
      <c r="AG372" s="594"/>
      <c r="AH372" s="595"/>
      <c r="AI372" s="595"/>
      <c r="AJ372" s="595"/>
      <c r="AK372" s="596"/>
      <c r="AL372" s="596"/>
      <c r="AM372" s="596"/>
      <c r="AN372" s="596"/>
      <c r="AO372" s="596"/>
      <c r="AP372" s="596"/>
      <c r="AQ372" s="596"/>
      <c r="AR372" s="596"/>
      <c r="AS372" s="596"/>
      <c r="AT372" s="596"/>
      <c r="AU372" s="596"/>
      <c r="AV372" s="596"/>
      <c r="AW372" s="596"/>
      <c r="AX372" s="596"/>
      <c r="AY372" s="596"/>
      <c r="AZ372" s="596"/>
      <c r="BA372" s="596"/>
      <c r="BB372" s="596"/>
      <c r="BC372" s="596"/>
    </row>
    <row r="373" spans="1:55" s="10" customFormat="1" ht="27" customHeight="1" x14ac:dyDescent="0.2">
      <c r="A373" s="31"/>
      <c r="B373" s="366"/>
      <c r="C373" s="31" t="str">
        <f t="shared" si="21"/>
        <v/>
      </c>
      <c r="D373" s="620" t="str">
        <f t="shared" si="22"/>
        <v/>
      </c>
      <c r="E373" s="366"/>
      <c r="F373" s="366"/>
      <c r="G373" s="366"/>
      <c r="H373" s="598"/>
      <c r="I373" s="598"/>
      <c r="J373" s="366"/>
      <c r="K373" s="365"/>
      <c r="L373" s="35"/>
      <c r="M373" s="365"/>
      <c r="N373" s="587"/>
      <c r="O373" s="521"/>
      <c r="P373" s="521"/>
      <c r="Q373" s="365"/>
      <c r="R373" s="588"/>
      <c r="S373" s="521"/>
      <c r="T373" s="365"/>
      <c r="U373" s="365"/>
      <c r="V373" s="366"/>
      <c r="W373" s="365"/>
      <c r="X373" s="534" t="str">
        <f t="shared" si="20"/>
        <v/>
      </c>
      <c r="Y373" s="365"/>
      <c r="Z373" s="365"/>
      <c r="AA373" s="366"/>
      <c r="AB373" s="365"/>
      <c r="AC373" s="365"/>
      <c r="AD373" s="365" t="str">
        <f t="shared" si="23"/>
        <v/>
      </c>
      <c r="AE373" s="589"/>
      <c r="AF373" s="590"/>
      <c r="AG373" s="594"/>
      <c r="AH373" s="595"/>
      <c r="AI373" s="595"/>
      <c r="AJ373" s="595"/>
      <c r="AK373" s="596"/>
      <c r="AL373" s="596"/>
      <c r="AM373" s="596"/>
      <c r="AN373" s="596"/>
      <c r="AO373" s="596"/>
      <c r="AP373" s="596"/>
      <c r="AQ373" s="596"/>
      <c r="AR373" s="596"/>
      <c r="AS373" s="596"/>
      <c r="AT373" s="596"/>
      <c r="AU373" s="596"/>
      <c r="AV373" s="596"/>
      <c r="AW373" s="596"/>
      <c r="AX373" s="596"/>
      <c r="AY373" s="596"/>
      <c r="AZ373" s="596"/>
      <c r="BA373" s="596"/>
      <c r="BB373" s="596"/>
      <c r="BC373" s="596"/>
    </row>
    <row r="374" spans="1:55" s="10" customFormat="1" ht="27" customHeight="1" x14ac:dyDescent="0.2">
      <c r="A374" s="31"/>
      <c r="B374" s="366"/>
      <c r="C374" s="31" t="str">
        <f t="shared" si="21"/>
        <v/>
      </c>
      <c r="D374" s="620" t="str">
        <f t="shared" si="22"/>
        <v/>
      </c>
      <c r="E374" s="366"/>
      <c r="F374" s="366"/>
      <c r="G374" s="366"/>
      <c r="H374" s="598"/>
      <c r="I374" s="598"/>
      <c r="J374" s="366"/>
      <c r="K374" s="365"/>
      <c r="L374" s="35"/>
      <c r="M374" s="365"/>
      <c r="N374" s="587"/>
      <c r="O374" s="521"/>
      <c r="P374" s="521"/>
      <c r="Q374" s="365"/>
      <c r="R374" s="588"/>
      <c r="S374" s="521"/>
      <c r="T374" s="365"/>
      <c r="U374" s="365"/>
      <c r="V374" s="366"/>
      <c r="W374" s="365"/>
      <c r="X374" s="534" t="str">
        <f t="shared" si="20"/>
        <v/>
      </c>
      <c r="Y374" s="365"/>
      <c r="Z374" s="365"/>
      <c r="AA374" s="366"/>
      <c r="AB374" s="365"/>
      <c r="AC374" s="365"/>
      <c r="AD374" s="365" t="str">
        <f t="shared" si="23"/>
        <v/>
      </c>
      <c r="AE374" s="589"/>
      <c r="AF374" s="590"/>
      <c r="AG374" s="594"/>
      <c r="AH374" s="595"/>
      <c r="AI374" s="595"/>
      <c r="AJ374" s="595"/>
      <c r="AK374" s="596"/>
      <c r="AL374" s="596"/>
      <c r="AM374" s="596"/>
      <c r="AN374" s="596"/>
      <c r="AO374" s="596"/>
      <c r="AP374" s="596"/>
      <c r="AQ374" s="596"/>
      <c r="AR374" s="596"/>
      <c r="AS374" s="596"/>
      <c r="AT374" s="596"/>
      <c r="AU374" s="596"/>
      <c r="AV374" s="596"/>
      <c r="AW374" s="596"/>
      <c r="AX374" s="596"/>
      <c r="AY374" s="596"/>
      <c r="AZ374" s="596"/>
      <c r="BA374" s="596"/>
      <c r="BB374" s="596"/>
      <c r="BC374" s="596"/>
    </row>
    <row r="375" spans="1:55" s="10" customFormat="1" ht="27" customHeight="1" x14ac:dyDescent="0.2">
      <c r="A375" s="31"/>
      <c r="B375" s="366"/>
      <c r="C375" s="31" t="str">
        <f t="shared" si="21"/>
        <v/>
      </c>
      <c r="D375" s="620" t="str">
        <f t="shared" si="22"/>
        <v/>
      </c>
      <c r="E375" s="366"/>
      <c r="F375" s="366"/>
      <c r="G375" s="366"/>
      <c r="H375" s="598"/>
      <c r="I375" s="598"/>
      <c r="J375" s="366"/>
      <c r="K375" s="365"/>
      <c r="L375" s="35"/>
      <c r="M375" s="365"/>
      <c r="N375" s="587"/>
      <c r="O375" s="521"/>
      <c r="P375" s="521"/>
      <c r="Q375" s="365"/>
      <c r="R375" s="588"/>
      <c r="S375" s="521"/>
      <c r="T375" s="365"/>
      <c r="U375" s="365"/>
      <c r="V375" s="366"/>
      <c r="W375" s="365"/>
      <c r="X375" s="534" t="str">
        <f t="shared" si="20"/>
        <v/>
      </c>
      <c r="Y375" s="365"/>
      <c r="Z375" s="365"/>
      <c r="AA375" s="366"/>
      <c r="AB375" s="365"/>
      <c r="AC375" s="365"/>
      <c r="AD375" s="365" t="str">
        <f t="shared" si="23"/>
        <v/>
      </c>
      <c r="AE375" s="589"/>
      <c r="AF375" s="590"/>
      <c r="AG375" s="594"/>
      <c r="AH375" s="595"/>
      <c r="AI375" s="595"/>
      <c r="AJ375" s="595"/>
      <c r="AK375" s="596"/>
      <c r="AL375" s="596"/>
      <c r="AM375" s="596"/>
      <c r="AN375" s="596"/>
      <c r="AO375" s="596"/>
      <c r="AP375" s="596"/>
      <c r="AQ375" s="596"/>
      <c r="AR375" s="596"/>
      <c r="AS375" s="596"/>
      <c r="AT375" s="596"/>
      <c r="AU375" s="596"/>
      <c r="AV375" s="596"/>
      <c r="AW375" s="596"/>
      <c r="AX375" s="596"/>
      <c r="AY375" s="596"/>
      <c r="AZ375" s="596"/>
      <c r="BA375" s="596"/>
      <c r="BB375" s="596"/>
      <c r="BC375" s="596"/>
    </row>
    <row r="376" spans="1:55" s="10" customFormat="1" ht="27" customHeight="1" x14ac:dyDescent="0.2">
      <c r="A376" s="31"/>
      <c r="B376" s="366"/>
      <c r="C376" s="31" t="str">
        <f t="shared" si="21"/>
        <v/>
      </c>
      <c r="D376" s="620" t="str">
        <f t="shared" si="22"/>
        <v/>
      </c>
      <c r="E376" s="366"/>
      <c r="F376" s="366"/>
      <c r="G376" s="366"/>
      <c r="H376" s="598"/>
      <c r="I376" s="598"/>
      <c r="J376" s="366"/>
      <c r="K376" s="365"/>
      <c r="L376" s="35"/>
      <c r="M376" s="365"/>
      <c r="N376" s="587"/>
      <c r="O376" s="521"/>
      <c r="P376" s="521"/>
      <c r="Q376" s="365"/>
      <c r="R376" s="588"/>
      <c r="S376" s="521"/>
      <c r="T376" s="365"/>
      <c r="U376" s="365"/>
      <c r="V376" s="366"/>
      <c r="W376" s="365"/>
      <c r="X376" s="534" t="str">
        <f t="shared" si="20"/>
        <v/>
      </c>
      <c r="Y376" s="365"/>
      <c r="Z376" s="365"/>
      <c r="AA376" s="366"/>
      <c r="AB376" s="365"/>
      <c r="AC376" s="365"/>
      <c r="AD376" s="365" t="str">
        <f t="shared" si="23"/>
        <v/>
      </c>
      <c r="AE376" s="589"/>
      <c r="AF376" s="590"/>
      <c r="AG376" s="594"/>
      <c r="AH376" s="595"/>
      <c r="AI376" s="595"/>
      <c r="AJ376" s="595"/>
      <c r="AK376" s="596"/>
      <c r="AL376" s="596"/>
      <c r="AM376" s="596"/>
      <c r="AN376" s="596"/>
      <c r="AO376" s="596"/>
      <c r="AP376" s="596"/>
      <c r="AQ376" s="596"/>
      <c r="AR376" s="596"/>
      <c r="AS376" s="596"/>
      <c r="AT376" s="596"/>
      <c r="AU376" s="596"/>
      <c r="AV376" s="596"/>
      <c r="AW376" s="596"/>
      <c r="AX376" s="596"/>
      <c r="AY376" s="596"/>
      <c r="AZ376" s="596"/>
      <c r="BA376" s="596"/>
      <c r="BB376" s="596"/>
      <c r="BC376" s="596"/>
    </row>
    <row r="377" spans="1:55" s="10" customFormat="1" ht="27" customHeight="1" x14ac:dyDescent="0.2">
      <c r="A377" s="31"/>
      <c r="B377" s="366"/>
      <c r="C377" s="31" t="str">
        <f t="shared" si="21"/>
        <v/>
      </c>
      <c r="D377" s="620" t="str">
        <f t="shared" si="22"/>
        <v/>
      </c>
      <c r="E377" s="366"/>
      <c r="F377" s="366"/>
      <c r="G377" s="366"/>
      <c r="H377" s="598"/>
      <c r="I377" s="598"/>
      <c r="J377" s="366"/>
      <c r="K377" s="365"/>
      <c r="L377" s="35"/>
      <c r="M377" s="365"/>
      <c r="N377" s="587"/>
      <c r="O377" s="521"/>
      <c r="P377" s="521"/>
      <c r="Q377" s="365"/>
      <c r="R377" s="588"/>
      <c r="S377" s="521"/>
      <c r="T377" s="365"/>
      <c r="U377" s="365"/>
      <c r="V377" s="366"/>
      <c r="W377" s="365"/>
      <c r="X377" s="534" t="str">
        <f t="shared" si="20"/>
        <v/>
      </c>
      <c r="Y377" s="365"/>
      <c r="Z377" s="365"/>
      <c r="AA377" s="366"/>
      <c r="AB377" s="365"/>
      <c r="AC377" s="365"/>
      <c r="AD377" s="365" t="str">
        <f t="shared" si="23"/>
        <v/>
      </c>
      <c r="AE377" s="589"/>
      <c r="AF377" s="590"/>
      <c r="AG377" s="594"/>
      <c r="AH377" s="595"/>
      <c r="AI377" s="595"/>
      <c r="AJ377" s="595"/>
      <c r="AK377" s="596"/>
      <c r="AL377" s="596"/>
      <c r="AM377" s="596"/>
      <c r="AN377" s="596"/>
      <c r="AO377" s="596"/>
      <c r="AP377" s="596"/>
      <c r="AQ377" s="596"/>
      <c r="AR377" s="596"/>
      <c r="AS377" s="596"/>
      <c r="AT377" s="596"/>
      <c r="AU377" s="596"/>
      <c r="AV377" s="596"/>
      <c r="AW377" s="596"/>
      <c r="AX377" s="596"/>
      <c r="AY377" s="596"/>
      <c r="AZ377" s="596"/>
      <c r="BA377" s="596"/>
      <c r="BB377" s="596"/>
      <c r="BC377" s="596"/>
    </row>
    <row r="378" spans="1:55" s="10" customFormat="1" ht="27" customHeight="1" x14ac:dyDescent="0.2">
      <c r="A378" s="31"/>
      <c r="B378" s="366"/>
      <c r="C378" s="31" t="str">
        <f t="shared" si="21"/>
        <v/>
      </c>
      <c r="D378" s="620" t="str">
        <f t="shared" si="22"/>
        <v/>
      </c>
      <c r="E378" s="366"/>
      <c r="F378" s="366"/>
      <c r="G378" s="366"/>
      <c r="H378" s="598"/>
      <c r="I378" s="598"/>
      <c r="J378" s="366"/>
      <c r="K378" s="365"/>
      <c r="L378" s="35"/>
      <c r="M378" s="365"/>
      <c r="N378" s="587"/>
      <c r="O378" s="521"/>
      <c r="P378" s="521"/>
      <c r="Q378" s="365"/>
      <c r="R378" s="588"/>
      <c r="S378" s="521"/>
      <c r="T378" s="365"/>
      <c r="U378" s="365"/>
      <c r="V378" s="366"/>
      <c r="W378" s="365"/>
      <c r="X378" s="534" t="str">
        <f t="shared" si="20"/>
        <v/>
      </c>
      <c r="Y378" s="365"/>
      <c r="Z378" s="365"/>
      <c r="AA378" s="366"/>
      <c r="AB378" s="365"/>
      <c r="AC378" s="365"/>
      <c r="AD378" s="365" t="str">
        <f t="shared" si="23"/>
        <v/>
      </c>
      <c r="AE378" s="589"/>
      <c r="AF378" s="590"/>
      <c r="AG378" s="594"/>
      <c r="AH378" s="595"/>
      <c r="AI378" s="595"/>
      <c r="AJ378" s="595"/>
      <c r="AK378" s="596"/>
      <c r="AL378" s="596"/>
      <c r="AM378" s="596"/>
      <c r="AN378" s="596"/>
      <c r="AO378" s="596"/>
      <c r="AP378" s="596"/>
      <c r="AQ378" s="596"/>
      <c r="AR378" s="596"/>
      <c r="AS378" s="596"/>
      <c r="AT378" s="596"/>
      <c r="AU378" s="596"/>
      <c r="AV378" s="596"/>
      <c r="AW378" s="596"/>
      <c r="AX378" s="596"/>
      <c r="AY378" s="596"/>
      <c r="AZ378" s="596"/>
      <c r="BA378" s="596"/>
      <c r="BB378" s="596"/>
      <c r="BC378" s="596"/>
    </row>
    <row r="379" spans="1:55" s="10" customFormat="1" ht="27" customHeight="1" x14ac:dyDescent="0.2">
      <c r="A379" s="31"/>
      <c r="B379" s="366"/>
      <c r="C379" s="31" t="str">
        <f t="shared" si="21"/>
        <v/>
      </c>
      <c r="D379" s="620" t="str">
        <f t="shared" si="22"/>
        <v/>
      </c>
      <c r="E379" s="366"/>
      <c r="F379" s="366"/>
      <c r="G379" s="366"/>
      <c r="H379" s="598"/>
      <c r="I379" s="598"/>
      <c r="J379" s="366"/>
      <c r="K379" s="365"/>
      <c r="L379" s="35"/>
      <c r="M379" s="365"/>
      <c r="N379" s="587"/>
      <c r="O379" s="521"/>
      <c r="P379" s="521"/>
      <c r="Q379" s="365"/>
      <c r="R379" s="588"/>
      <c r="S379" s="521"/>
      <c r="T379" s="365"/>
      <c r="U379" s="365"/>
      <c r="V379" s="366"/>
      <c r="W379" s="365"/>
      <c r="X379" s="534" t="str">
        <f t="shared" si="20"/>
        <v/>
      </c>
      <c r="Y379" s="365"/>
      <c r="Z379" s="365"/>
      <c r="AA379" s="366"/>
      <c r="AB379" s="365"/>
      <c r="AC379" s="365"/>
      <c r="AD379" s="365" t="str">
        <f t="shared" si="23"/>
        <v/>
      </c>
      <c r="AE379" s="589"/>
      <c r="AF379" s="590"/>
      <c r="AG379" s="594"/>
      <c r="AH379" s="595"/>
      <c r="AI379" s="595"/>
      <c r="AJ379" s="595"/>
      <c r="AK379" s="596"/>
      <c r="AL379" s="596"/>
      <c r="AM379" s="596"/>
      <c r="AN379" s="596"/>
      <c r="AO379" s="596"/>
      <c r="AP379" s="596"/>
      <c r="AQ379" s="596"/>
      <c r="AR379" s="596"/>
      <c r="AS379" s="596"/>
      <c r="AT379" s="596"/>
      <c r="AU379" s="596"/>
      <c r="AV379" s="596"/>
      <c r="AW379" s="596"/>
      <c r="AX379" s="596"/>
      <c r="AY379" s="596"/>
      <c r="AZ379" s="596"/>
      <c r="BA379" s="596"/>
      <c r="BB379" s="596"/>
      <c r="BC379" s="596"/>
    </row>
    <row r="380" spans="1:55" s="10" customFormat="1" ht="27" customHeight="1" x14ac:dyDescent="0.2">
      <c r="A380" s="31"/>
      <c r="B380" s="366"/>
      <c r="C380" s="31" t="str">
        <f t="shared" si="21"/>
        <v/>
      </c>
      <c r="D380" s="620" t="str">
        <f t="shared" si="22"/>
        <v/>
      </c>
      <c r="E380" s="366"/>
      <c r="F380" s="366"/>
      <c r="G380" s="366"/>
      <c r="H380" s="598"/>
      <c r="I380" s="598"/>
      <c r="J380" s="366"/>
      <c r="K380" s="365"/>
      <c r="L380" s="35"/>
      <c r="M380" s="365"/>
      <c r="N380" s="587"/>
      <c r="O380" s="521"/>
      <c r="P380" s="521"/>
      <c r="Q380" s="365"/>
      <c r="R380" s="588"/>
      <c r="S380" s="521"/>
      <c r="T380" s="365"/>
      <c r="U380" s="365"/>
      <c r="V380" s="366"/>
      <c r="W380" s="365"/>
      <c r="X380" s="534" t="str">
        <f t="shared" si="20"/>
        <v/>
      </c>
      <c r="Y380" s="365"/>
      <c r="Z380" s="365"/>
      <c r="AA380" s="366"/>
      <c r="AB380" s="365"/>
      <c r="AC380" s="365"/>
      <c r="AD380" s="365" t="str">
        <f t="shared" si="23"/>
        <v/>
      </c>
      <c r="AE380" s="589"/>
      <c r="AF380" s="590"/>
      <c r="AG380" s="594"/>
      <c r="AH380" s="595"/>
      <c r="AI380" s="595"/>
      <c r="AJ380" s="595"/>
      <c r="AK380" s="596"/>
      <c r="AL380" s="596"/>
      <c r="AM380" s="596"/>
      <c r="AN380" s="596"/>
      <c r="AO380" s="596"/>
      <c r="AP380" s="596"/>
      <c r="AQ380" s="596"/>
      <c r="AR380" s="596"/>
      <c r="AS380" s="596"/>
      <c r="AT380" s="596"/>
      <c r="AU380" s="596"/>
      <c r="AV380" s="596"/>
      <c r="AW380" s="596"/>
      <c r="AX380" s="596"/>
      <c r="AY380" s="596"/>
      <c r="AZ380" s="596"/>
      <c r="BA380" s="596"/>
      <c r="BB380" s="596"/>
      <c r="BC380" s="596"/>
    </row>
    <row r="381" spans="1:55" s="10" customFormat="1" ht="27" customHeight="1" x14ac:dyDescent="0.2">
      <c r="A381" s="31"/>
      <c r="B381" s="366"/>
      <c r="C381" s="31" t="str">
        <f t="shared" si="21"/>
        <v/>
      </c>
      <c r="D381" s="620" t="str">
        <f t="shared" si="22"/>
        <v/>
      </c>
      <c r="E381" s="366"/>
      <c r="F381" s="366"/>
      <c r="G381" s="366"/>
      <c r="H381" s="598"/>
      <c r="I381" s="598"/>
      <c r="J381" s="366"/>
      <c r="K381" s="365"/>
      <c r="L381" s="35"/>
      <c r="M381" s="365"/>
      <c r="N381" s="587"/>
      <c r="O381" s="521"/>
      <c r="P381" s="521"/>
      <c r="Q381" s="365"/>
      <c r="R381" s="588"/>
      <c r="S381" s="521"/>
      <c r="T381" s="365"/>
      <c r="U381" s="365"/>
      <c r="V381" s="366"/>
      <c r="W381" s="365"/>
      <c r="X381" s="534" t="str">
        <f t="shared" si="20"/>
        <v/>
      </c>
      <c r="Y381" s="365"/>
      <c r="Z381" s="365"/>
      <c r="AA381" s="366"/>
      <c r="AB381" s="365"/>
      <c r="AC381" s="365"/>
      <c r="AD381" s="365" t="str">
        <f t="shared" si="23"/>
        <v/>
      </c>
      <c r="AE381" s="589"/>
      <c r="AF381" s="590"/>
      <c r="AG381" s="594"/>
      <c r="AH381" s="595"/>
      <c r="AI381" s="595"/>
      <c r="AJ381" s="595"/>
      <c r="AK381" s="596"/>
      <c r="AL381" s="596"/>
      <c r="AM381" s="596"/>
      <c r="AN381" s="596"/>
      <c r="AO381" s="596"/>
      <c r="AP381" s="596"/>
      <c r="AQ381" s="596"/>
      <c r="AR381" s="596"/>
      <c r="AS381" s="596"/>
      <c r="AT381" s="596"/>
      <c r="AU381" s="596"/>
      <c r="AV381" s="596"/>
      <c r="AW381" s="596"/>
      <c r="AX381" s="596"/>
      <c r="AY381" s="596"/>
      <c r="AZ381" s="596"/>
      <c r="BA381" s="596"/>
      <c r="BB381" s="596"/>
      <c r="BC381" s="596"/>
    </row>
    <row r="382" spans="1:55" s="10" customFormat="1" ht="27" customHeight="1" x14ac:dyDescent="0.2">
      <c r="A382" s="31"/>
      <c r="B382" s="366"/>
      <c r="C382" s="31" t="str">
        <f t="shared" si="21"/>
        <v/>
      </c>
      <c r="D382" s="620" t="str">
        <f t="shared" si="22"/>
        <v/>
      </c>
      <c r="E382" s="366"/>
      <c r="F382" s="366"/>
      <c r="G382" s="366"/>
      <c r="H382" s="598"/>
      <c r="I382" s="598"/>
      <c r="J382" s="366"/>
      <c r="K382" s="365"/>
      <c r="L382" s="35"/>
      <c r="M382" s="365"/>
      <c r="N382" s="587"/>
      <c r="O382" s="521"/>
      <c r="P382" s="521"/>
      <c r="Q382" s="365"/>
      <c r="R382" s="588"/>
      <c r="S382" s="521"/>
      <c r="T382" s="365"/>
      <c r="U382" s="365"/>
      <c r="V382" s="366"/>
      <c r="W382" s="365"/>
      <c r="X382" s="534" t="str">
        <f t="shared" si="20"/>
        <v/>
      </c>
      <c r="Y382" s="365"/>
      <c r="Z382" s="365"/>
      <c r="AA382" s="366"/>
      <c r="AB382" s="365"/>
      <c r="AC382" s="365"/>
      <c r="AD382" s="365" t="str">
        <f t="shared" si="23"/>
        <v/>
      </c>
      <c r="AE382" s="589"/>
      <c r="AF382" s="590"/>
      <c r="AG382" s="594"/>
      <c r="AH382" s="595"/>
      <c r="AI382" s="595"/>
      <c r="AJ382" s="595"/>
      <c r="AK382" s="596"/>
      <c r="AL382" s="596"/>
      <c r="AM382" s="596"/>
      <c r="AN382" s="596"/>
      <c r="AO382" s="596"/>
      <c r="AP382" s="596"/>
      <c r="AQ382" s="596"/>
      <c r="AR382" s="596"/>
      <c r="AS382" s="596"/>
      <c r="AT382" s="596"/>
      <c r="AU382" s="596"/>
      <c r="AV382" s="596"/>
      <c r="AW382" s="596"/>
      <c r="AX382" s="596"/>
      <c r="AY382" s="596"/>
      <c r="AZ382" s="596"/>
      <c r="BA382" s="596"/>
      <c r="BB382" s="596"/>
      <c r="BC382" s="596"/>
    </row>
    <row r="383" spans="1:55" s="10" customFormat="1" ht="27" customHeight="1" x14ac:dyDescent="0.2">
      <c r="A383" s="31"/>
      <c r="B383" s="366"/>
      <c r="C383" s="31" t="str">
        <f t="shared" si="21"/>
        <v/>
      </c>
      <c r="D383" s="620" t="str">
        <f t="shared" si="22"/>
        <v/>
      </c>
      <c r="E383" s="366"/>
      <c r="F383" s="366"/>
      <c r="G383" s="366"/>
      <c r="H383" s="598"/>
      <c r="I383" s="598"/>
      <c r="J383" s="366"/>
      <c r="K383" s="365"/>
      <c r="L383" s="35"/>
      <c r="M383" s="365"/>
      <c r="N383" s="587"/>
      <c r="O383" s="521"/>
      <c r="P383" s="521"/>
      <c r="Q383" s="365"/>
      <c r="R383" s="588"/>
      <c r="S383" s="521"/>
      <c r="T383" s="365"/>
      <c r="U383" s="365"/>
      <c r="V383" s="366"/>
      <c r="W383" s="365"/>
      <c r="X383" s="534" t="str">
        <f t="shared" si="20"/>
        <v/>
      </c>
      <c r="Y383" s="365"/>
      <c r="Z383" s="365"/>
      <c r="AA383" s="366"/>
      <c r="AB383" s="365"/>
      <c r="AC383" s="365"/>
      <c r="AD383" s="365" t="str">
        <f t="shared" si="23"/>
        <v/>
      </c>
      <c r="AE383" s="589"/>
      <c r="AF383" s="590"/>
      <c r="AG383" s="594"/>
      <c r="AH383" s="595"/>
      <c r="AI383" s="595"/>
      <c r="AJ383" s="595"/>
      <c r="AK383" s="596"/>
      <c r="AL383" s="596"/>
      <c r="AM383" s="596"/>
      <c r="AN383" s="596"/>
      <c r="AO383" s="596"/>
      <c r="AP383" s="596"/>
      <c r="AQ383" s="596"/>
      <c r="AR383" s="596"/>
      <c r="AS383" s="596"/>
      <c r="AT383" s="596"/>
      <c r="AU383" s="596"/>
      <c r="AV383" s="596"/>
      <c r="AW383" s="596"/>
      <c r="AX383" s="596"/>
      <c r="AY383" s="596"/>
      <c r="AZ383" s="596"/>
      <c r="BA383" s="596"/>
      <c r="BB383" s="596"/>
      <c r="BC383" s="596"/>
    </row>
    <row r="384" spans="1:55" s="10" customFormat="1" ht="27" customHeight="1" x14ac:dyDescent="0.2">
      <c r="A384" s="31"/>
      <c r="B384" s="366"/>
      <c r="C384" s="31" t="str">
        <f t="shared" si="21"/>
        <v/>
      </c>
      <c r="D384" s="620" t="str">
        <f t="shared" si="22"/>
        <v/>
      </c>
      <c r="E384" s="366"/>
      <c r="F384" s="366"/>
      <c r="G384" s="366"/>
      <c r="H384" s="598"/>
      <c r="I384" s="598"/>
      <c r="J384" s="366"/>
      <c r="K384" s="365"/>
      <c r="L384" s="35"/>
      <c r="M384" s="365"/>
      <c r="N384" s="587"/>
      <c r="O384" s="521"/>
      <c r="P384" s="521"/>
      <c r="Q384" s="365"/>
      <c r="R384" s="588"/>
      <c r="S384" s="521"/>
      <c r="T384" s="365"/>
      <c r="U384" s="365"/>
      <c r="V384" s="366"/>
      <c r="W384" s="365"/>
      <c r="X384" s="534" t="str">
        <f t="shared" si="20"/>
        <v/>
      </c>
      <c r="Y384" s="365"/>
      <c r="Z384" s="365"/>
      <c r="AA384" s="366"/>
      <c r="AB384" s="365"/>
      <c r="AC384" s="365"/>
      <c r="AD384" s="365" t="str">
        <f t="shared" si="23"/>
        <v/>
      </c>
      <c r="AE384" s="589"/>
      <c r="AF384" s="590"/>
      <c r="AG384" s="594"/>
      <c r="AH384" s="595"/>
      <c r="AI384" s="595"/>
      <c r="AJ384" s="595"/>
      <c r="AK384" s="596"/>
      <c r="AL384" s="596"/>
      <c r="AM384" s="596"/>
      <c r="AN384" s="596"/>
      <c r="AO384" s="596"/>
      <c r="AP384" s="596"/>
      <c r="AQ384" s="596"/>
      <c r="AR384" s="596"/>
      <c r="AS384" s="596"/>
      <c r="AT384" s="596"/>
      <c r="AU384" s="596"/>
      <c r="AV384" s="596"/>
      <c r="AW384" s="596"/>
      <c r="AX384" s="596"/>
      <c r="AY384" s="596"/>
      <c r="AZ384" s="596"/>
      <c r="BA384" s="596"/>
      <c r="BB384" s="596"/>
      <c r="BC384" s="596"/>
    </row>
    <row r="385" spans="1:55" s="10" customFormat="1" ht="27" customHeight="1" x14ac:dyDescent="0.2">
      <c r="A385" s="31"/>
      <c r="B385" s="366"/>
      <c r="C385" s="31" t="str">
        <f t="shared" si="21"/>
        <v/>
      </c>
      <c r="D385" s="620" t="str">
        <f t="shared" si="22"/>
        <v/>
      </c>
      <c r="E385" s="366"/>
      <c r="F385" s="366"/>
      <c r="G385" s="366"/>
      <c r="H385" s="598"/>
      <c r="I385" s="598"/>
      <c r="J385" s="366"/>
      <c r="K385" s="365"/>
      <c r="L385" s="35"/>
      <c r="M385" s="365"/>
      <c r="N385" s="587"/>
      <c r="O385" s="521"/>
      <c r="P385" s="521"/>
      <c r="Q385" s="365"/>
      <c r="R385" s="588"/>
      <c r="S385" s="521"/>
      <c r="T385" s="365"/>
      <c r="U385" s="365"/>
      <c r="V385" s="366"/>
      <c r="W385" s="365"/>
      <c r="X385" s="534" t="str">
        <f t="shared" si="20"/>
        <v/>
      </c>
      <c r="Y385" s="365"/>
      <c r="Z385" s="365"/>
      <c r="AA385" s="366"/>
      <c r="AB385" s="365"/>
      <c r="AC385" s="365"/>
      <c r="AD385" s="365" t="str">
        <f t="shared" si="23"/>
        <v/>
      </c>
      <c r="AE385" s="589"/>
      <c r="AF385" s="590"/>
      <c r="AG385" s="594"/>
      <c r="AH385" s="595"/>
      <c r="AI385" s="595"/>
      <c r="AJ385" s="595"/>
      <c r="AK385" s="596"/>
      <c r="AL385" s="596"/>
      <c r="AM385" s="596"/>
      <c r="AN385" s="596"/>
      <c r="AO385" s="596"/>
      <c r="AP385" s="596"/>
      <c r="AQ385" s="596"/>
      <c r="AR385" s="596"/>
      <c r="AS385" s="596"/>
      <c r="AT385" s="596"/>
      <c r="AU385" s="596"/>
      <c r="AV385" s="596"/>
      <c r="AW385" s="596"/>
      <c r="AX385" s="596"/>
      <c r="AY385" s="596"/>
      <c r="AZ385" s="596"/>
      <c r="BA385" s="596"/>
      <c r="BB385" s="596"/>
      <c r="BC385" s="596"/>
    </row>
    <row r="386" spans="1:55" s="10" customFormat="1" ht="27" customHeight="1" x14ac:dyDescent="0.2">
      <c r="A386" s="31"/>
      <c r="B386" s="366"/>
      <c r="C386" s="31" t="str">
        <f t="shared" si="21"/>
        <v/>
      </c>
      <c r="D386" s="620" t="str">
        <f t="shared" si="22"/>
        <v/>
      </c>
      <c r="E386" s="366"/>
      <c r="F386" s="366"/>
      <c r="G386" s="366"/>
      <c r="H386" s="598"/>
      <c r="I386" s="598"/>
      <c r="J386" s="366"/>
      <c r="K386" s="365"/>
      <c r="L386" s="35"/>
      <c r="M386" s="365"/>
      <c r="N386" s="587"/>
      <c r="O386" s="521"/>
      <c r="P386" s="521"/>
      <c r="Q386" s="365"/>
      <c r="R386" s="588"/>
      <c r="S386" s="521"/>
      <c r="T386" s="365"/>
      <c r="U386" s="365"/>
      <c r="V386" s="366"/>
      <c r="W386" s="365"/>
      <c r="X386" s="534" t="str">
        <f t="shared" si="20"/>
        <v/>
      </c>
      <c r="Y386" s="365"/>
      <c r="Z386" s="365"/>
      <c r="AA386" s="366"/>
      <c r="AB386" s="365"/>
      <c r="AC386" s="365"/>
      <c r="AD386" s="365" t="str">
        <f t="shared" si="23"/>
        <v/>
      </c>
      <c r="AE386" s="589"/>
      <c r="AF386" s="590"/>
      <c r="AG386" s="594"/>
      <c r="AH386" s="595"/>
      <c r="AI386" s="595"/>
      <c r="AJ386" s="595"/>
      <c r="AK386" s="596"/>
      <c r="AL386" s="596"/>
      <c r="AM386" s="596"/>
      <c r="AN386" s="596"/>
      <c r="AO386" s="596"/>
      <c r="AP386" s="596"/>
      <c r="AQ386" s="596"/>
      <c r="AR386" s="596"/>
      <c r="AS386" s="596"/>
      <c r="AT386" s="596"/>
      <c r="AU386" s="596"/>
      <c r="AV386" s="596"/>
      <c r="AW386" s="596"/>
      <c r="AX386" s="596"/>
      <c r="AY386" s="596"/>
      <c r="AZ386" s="596"/>
      <c r="BA386" s="596"/>
      <c r="BB386" s="596"/>
      <c r="BC386" s="596"/>
    </row>
    <row r="387" spans="1:55" s="10" customFormat="1" ht="27" customHeight="1" x14ac:dyDescent="0.2">
      <c r="A387" s="31"/>
      <c r="B387" s="366"/>
      <c r="C387" s="31" t="str">
        <f t="shared" si="21"/>
        <v/>
      </c>
      <c r="D387" s="620" t="str">
        <f t="shared" si="22"/>
        <v/>
      </c>
      <c r="E387" s="366"/>
      <c r="F387" s="366"/>
      <c r="G387" s="366"/>
      <c r="H387" s="598"/>
      <c r="I387" s="598"/>
      <c r="J387" s="366"/>
      <c r="K387" s="365"/>
      <c r="L387" s="35"/>
      <c r="M387" s="365"/>
      <c r="N387" s="587"/>
      <c r="O387" s="521"/>
      <c r="P387" s="521"/>
      <c r="Q387" s="365"/>
      <c r="R387" s="588"/>
      <c r="S387" s="521"/>
      <c r="T387" s="365"/>
      <c r="U387" s="365"/>
      <c r="V387" s="366"/>
      <c r="W387" s="365"/>
      <c r="X387" s="534" t="str">
        <f t="shared" si="20"/>
        <v/>
      </c>
      <c r="Y387" s="365"/>
      <c r="Z387" s="365"/>
      <c r="AA387" s="366"/>
      <c r="AB387" s="365"/>
      <c r="AC387" s="365"/>
      <c r="AD387" s="365" t="str">
        <f t="shared" si="23"/>
        <v/>
      </c>
      <c r="AE387" s="589"/>
      <c r="AF387" s="590"/>
      <c r="AG387" s="594"/>
      <c r="AH387" s="595"/>
      <c r="AI387" s="595"/>
      <c r="AJ387" s="595"/>
      <c r="AK387" s="596"/>
      <c r="AL387" s="596"/>
      <c r="AM387" s="596"/>
      <c r="AN387" s="596"/>
      <c r="AO387" s="596"/>
      <c r="AP387" s="596"/>
      <c r="AQ387" s="596"/>
      <c r="AR387" s="596"/>
      <c r="AS387" s="596"/>
      <c r="AT387" s="596"/>
      <c r="AU387" s="596"/>
      <c r="AV387" s="596"/>
      <c r="AW387" s="596"/>
      <c r="AX387" s="596"/>
      <c r="AY387" s="596"/>
      <c r="AZ387" s="596"/>
      <c r="BA387" s="596"/>
      <c r="BB387" s="596"/>
      <c r="BC387" s="596"/>
    </row>
    <row r="388" spans="1:55" s="10" customFormat="1" ht="27" customHeight="1" x14ac:dyDescent="0.2">
      <c r="A388" s="31"/>
      <c r="B388" s="366"/>
      <c r="C388" s="31" t="str">
        <f t="shared" si="21"/>
        <v/>
      </c>
      <c r="D388" s="620" t="str">
        <f t="shared" si="22"/>
        <v/>
      </c>
      <c r="E388" s="366"/>
      <c r="F388" s="366"/>
      <c r="G388" s="366"/>
      <c r="H388" s="598"/>
      <c r="I388" s="598"/>
      <c r="J388" s="366"/>
      <c r="K388" s="365"/>
      <c r="L388" s="35"/>
      <c r="M388" s="365"/>
      <c r="N388" s="587"/>
      <c r="O388" s="521"/>
      <c r="P388" s="521"/>
      <c r="Q388" s="365"/>
      <c r="R388" s="588"/>
      <c r="S388" s="521"/>
      <c r="T388" s="365"/>
      <c r="U388" s="365"/>
      <c r="V388" s="366"/>
      <c r="W388" s="365"/>
      <c r="X388" s="534" t="str">
        <f t="shared" si="20"/>
        <v/>
      </c>
      <c r="Y388" s="365"/>
      <c r="Z388" s="365"/>
      <c r="AA388" s="366"/>
      <c r="AB388" s="365"/>
      <c r="AC388" s="365"/>
      <c r="AD388" s="365" t="str">
        <f t="shared" si="23"/>
        <v/>
      </c>
      <c r="AE388" s="589"/>
      <c r="AF388" s="590"/>
      <c r="AG388" s="594"/>
      <c r="AH388" s="595"/>
      <c r="AI388" s="595"/>
      <c r="AJ388" s="595"/>
      <c r="AK388" s="596"/>
      <c r="AL388" s="596"/>
      <c r="AM388" s="596"/>
      <c r="AN388" s="596"/>
      <c r="AO388" s="596"/>
      <c r="AP388" s="596"/>
      <c r="AQ388" s="596"/>
      <c r="AR388" s="596"/>
      <c r="AS388" s="596"/>
      <c r="AT388" s="596"/>
      <c r="AU388" s="596"/>
      <c r="AV388" s="596"/>
      <c r="AW388" s="596"/>
      <c r="AX388" s="596"/>
      <c r="AY388" s="596"/>
      <c r="AZ388" s="596"/>
      <c r="BA388" s="596"/>
      <c r="BB388" s="596"/>
      <c r="BC388" s="596"/>
    </row>
    <row r="389" spans="1:55" s="10" customFormat="1" ht="27" customHeight="1" x14ac:dyDescent="0.2">
      <c r="A389" s="31"/>
      <c r="B389" s="366"/>
      <c r="C389" s="31" t="str">
        <f t="shared" si="21"/>
        <v/>
      </c>
      <c r="D389" s="620" t="str">
        <f t="shared" si="22"/>
        <v/>
      </c>
      <c r="E389" s="366"/>
      <c r="F389" s="366"/>
      <c r="G389" s="366"/>
      <c r="H389" s="598"/>
      <c r="I389" s="598"/>
      <c r="J389" s="366"/>
      <c r="K389" s="365"/>
      <c r="L389" s="35"/>
      <c r="M389" s="365"/>
      <c r="N389" s="587"/>
      <c r="O389" s="521"/>
      <c r="P389" s="521"/>
      <c r="Q389" s="365"/>
      <c r="R389" s="588"/>
      <c r="S389" s="521"/>
      <c r="T389" s="365"/>
      <c r="U389" s="365"/>
      <c r="V389" s="366"/>
      <c r="W389" s="365"/>
      <c r="X389" s="534" t="str">
        <f t="shared" si="20"/>
        <v/>
      </c>
      <c r="Y389" s="365"/>
      <c r="Z389" s="365"/>
      <c r="AA389" s="366"/>
      <c r="AB389" s="365"/>
      <c r="AC389" s="365"/>
      <c r="AD389" s="365" t="str">
        <f t="shared" si="23"/>
        <v/>
      </c>
      <c r="AE389" s="589"/>
      <c r="AF389" s="590"/>
      <c r="AG389" s="594"/>
      <c r="AH389" s="595"/>
      <c r="AI389" s="595"/>
      <c r="AJ389" s="595"/>
      <c r="AK389" s="596"/>
      <c r="AL389" s="596"/>
      <c r="AM389" s="596"/>
      <c r="AN389" s="596"/>
      <c r="AO389" s="596"/>
      <c r="AP389" s="596"/>
      <c r="AQ389" s="596"/>
      <c r="AR389" s="596"/>
      <c r="AS389" s="596"/>
      <c r="AT389" s="596"/>
      <c r="AU389" s="596"/>
      <c r="AV389" s="596"/>
      <c r="AW389" s="596"/>
      <c r="AX389" s="596"/>
      <c r="AY389" s="596"/>
      <c r="AZ389" s="596"/>
      <c r="BA389" s="596"/>
      <c r="BB389" s="596"/>
      <c r="BC389" s="596"/>
    </row>
    <row r="390" spans="1:55" s="10" customFormat="1" ht="27" customHeight="1" x14ac:dyDescent="0.2">
      <c r="A390" s="31"/>
      <c r="B390" s="366"/>
      <c r="C390" s="31" t="str">
        <f t="shared" si="21"/>
        <v/>
      </c>
      <c r="D390" s="620" t="str">
        <f t="shared" si="22"/>
        <v/>
      </c>
      <c r="E390" s="366"/>
      <c r="F390" s="366"/>
      <c r="G390" s="366"/>
      <c r="H390" s="598"/>
      <c r="I390" s="598"/>
      <c r="J390" s="366"/>
      <c r="K390" s="365"/>
      <c r="L390" s="35"/>
      <c r="M390" s="365"/>
      <c r="N390" s="587"/>
      <c r="O390" s="521"/>
      <c r="P390" s="521"/>
      <c r="Q390" s="365"/>
      <c r="R390" s="588"/>
      <c r="S390" s="521"/>
      <c r="T390" s="365"/>
      <c r="U390" s="365"/>
      <c r="V390" s="366"/>
      <c r="W390" s="365"/>
      <c r="X390" s="534" t="str">
        <f t="shared" si="20"/>
        <v/>
      </c>
      <c r="Y390" s="365"/>
      <c r="Z390" s="365"/>
      <c r="AA390" s="366"/>
      <c r="AB390" s="365"/>
      <c r="AC390" s="365"/>
      <c r="AD390" s="365" t="str">
        <f t="shared" si="23"/>
        <v/>
      </c>
      <c r="AE390" s="589"/>
      <c r="AF390" s="590"/>
      <c r="AG390" s="594"/>
      <c r="AH390" s="595"/>
      <c r="AI390" s="595"/>
      <c r="AJ390" s="595"/>
      <c r="AK390" s="596"/>
      <c r="AL390" s="596"/>
      <c r="AM390" s="596"/>
      <c r="AN390" s="596"/>
      <c r="AO390" s="596"/>
      <c r="AP390" s="596"/>
      <c r="AQ390" s="596"/>
      <c r="AR390" s="596"/>
      <c r="AS390" s="596"/>
      <c r="AT390" s="596"/>
      <c r="AU390" s="596"/>
      <c r="AV390" s="596"/>
      <c r="AW390" s="596"/>
      <c r="AX390" s="596"/>
      <c r="AY390" s="596"/>
      <c r="AZ390" s="596"/>
      <c r="BA390" s="596"/>
      <c r="BB390" s="596"/>
      <c r="BC390" s="596"/>
    </row>
    <row r="391" spans="1:55" s="10" customFormat="1" ht="27" customHeight="1" x14ac:dyDescent="0.2">
      <c r="A391" s="31"/>
      <c r="B391" s="366"/>
      <c r="C391" s="31" t="str">
        <f t="shared" si="21"/>
        <v/>
      </c>
      <c r="D391" s="620" t="str">
        <f t="shared" si="22"/>
        <v/>
      </c>
      <c r="E391" s="366"/>
      <c r="F391" s="366"/>
      <c r="G391" s="366"/>
      <c r="H391" s="598"/>
      <c r="I391" s="598"/>
      <c r="J391" s="366"/>
      <c r="K391" s="365"/>
      <c r="L391" s="35"/>
      <c r="M391" s="365"/>
      <c r="N391" s="587"/>
      <c r="O391" s="521"/>
      <c r="P391" s="521"/>
      <c r="Q391" s="365"/>
      <c r="R391" s="588"/>
      <c r="S391" s="521"/>
      <c r="T391" s="365"/>
      <c r="U391" s="365"/>
      <c r="V391" s="366"/>
      <c r="W391" s="365"/>
      <c r="X391" s="534" t="str">
        <f t="shared" ref="X391:X454" si="24">IF(W391="","",VLOOKUP(W391,PaveMaterialDesc,2,FALSE))</f>
        <v/>
      </c>
      <c r="Y391" s="365"/>
      <c r="Z391" s="365"/>
      <c r="AA391" s="366"/>
      <c r="AB391" s="365"/>
      <c r="AC391" s="365"/>
      <c r="AD391" s="365" t="str">
        <f t="shared" si="23"/>
        <v/>
      </c>
      <c r="AE391" s="589"/>
      <c r="AF391" s="590"/>
      <c r="AG391" s="594"/>
      <c r="AH391" s="595"/>
      <c r="AI391" s="595"/>
      <c r="AJ391" s="595"/>
      <c r="AK391" s="596"/>
      <c r="AL391" s="596"/>
      <c r="AM391" s="596"/>
      <c r="AN391" s="596"/>
      <c r="AO391" s="596"/>
      <c r="AP391" s="596"/>
      <c r="AQ391" s="596"/>
      <c r="AR391" s="596"/>
      <c r="AS391" s="596"/>
      <c r="AT391" s="596"/>
      <c r="AU391" s="596"/>
      <c r="AV391" s="596"/>
      <c r="AW391" s="596"/>
      <c r="AX391" s="596"/>
      <c r="AY391" s="596"/>
      <c r="AZ391" s="596"/>
      <c r="BA391" s="596"/>
      <c r="BB391" s="596"/>
      <c r="BC391" s="596"/>
    </row>
    <row r="392" spans="1:55" s="10" customFormat="1" ht="27" customHeight="1" x14ac:dyDescent="0.2">
      <c r="A392" s="31"/>
      <c r="B392" s="366"/>
      <c r="C392" s="31" t="str">
        <f t="shared" ref="C392:C455" si="25">IF(A392="ADD","0","")</f>
        <v/>
      </c>
      <c r="D392" s="620" t="str">
        <f t="shared" ref="D392:D455" si="26">IF(E393="","",VLOOKUP(E393,RoadID,2,FALSE))</f>
        <v/>
      </c>
      <c r="E392" s="366"/>
      <c r="F392" s="366"/>
      <c r="G392" s="366"/>
      <c r="H392" s="598"/>
      <c r="I392" s="598"/>
      <c r="J392" s="366"/>
      <c r="K392" s="365"/>
      <c r="L392" s="35"/>
      <c r="M392" s="365"/>
      <c r="N392" s="587"/>
      <c r="O392" s="521"/>
      <c r="P392" s="521"/>
      <c r="Q392" s="365"/>
      <c r="R392" s="588"/>
      <c r="S392" s="521"/>
      <c r="T392" s="365"/>
      <c r="U392" s="365"/>
      <c r="V392" s="366"/>
      <c r="W392" s="365"/>
      <c r="X392" s="534" t="str">
        <f t="shared" si="24"/>
        <v/>
      </c>
      <c r="Y392" s="365"/>
      <c r="Z392" s="365"/>
      <c r="AA392" s="366"/>
      <c r="AB392" s="365"/>
      <c r="AC392" s="365"/>
      <c r="AD392" s="365" t="str">
        <f t="shared" ref="AD392:AD455" si="27">IF(E393&gt;0,"U","")</f>
        <v/>
      </c>
      <c r="AE392" s="589"/>
      <c r="AF392" s="590"/>
      <c r="AG392" s="594"/>
      <c r="AH392" s="595"/>
      <c r="AI392" s="595"/>
      <c r="AJ392" s="595"/>
      <c r="AK392" s="596"/>
      <c r="AL392" s="596"/>
      <c r="AM392" s="596"/>
      <c r="AN392" s="596"/>
      <c r="AO392" s="596"/>
      <c r="AP392" s="596"/>
      <c r="AQ392" s="596"/>
      <c r="AR392" s="596"/>
      <c r="AS392" s="596"/>
      <c r="AT392" s="596"/>
      <c r="AU392" s="596"/>
      <c r="AV392" s="596"/>
      <c r="AW392" s="596"/>
      <c r="AX392" s="596"/>
      <c r="AY392" s="596"/>
      <c r="AZ392" s="596"/>
      <c r="BA392" s="596"/>
      <c r="BB392" s="596"/>
      <c r="BC392" s="596"/>
    </row>
    <row r="393" spans="1:55" s="10" customFormat="1" ht="27" customHeight="1" x14ac:dyDescent="0.2">
      <c r="A393" s="31"/>
      <c r="B393" s="366"/>
      <c r="C393" s="31" t="str">
        <f t="shared" si="25"/>
        <v/>
      </c>
      <c r="D393" s="620" t="str">
        <f t="shared" si="26"/>
        <v/>
      </c>
      <c r="E393" s="366"/>
      <c r="F393" s="366"/>
      <c r="G393" s="366"/>
      <c r="H393" s="598"/>
      <c r="I393" s="598"/>
      <c r="J393" s="366"/>
      <c r="K393" s="365"/>
      <c r="L393" s="35"/>
      <c r="M393" s="365"/>
      <c r="N393" s="587"/>
      <c r="O393" s="521"/>
      <c r="P393" s="521"/>
      <c r="Q393" s="365"/>
      <c r="R393" s="588"/>
      <c r="S393" s="521"/>
      <c r="T393" s="365"/>
      <c r="U393" s="365"/>
      <c r="V393" s="366"/>
      <c r="W393" s="365"/>
      <c r="X393" s="534" t="str">
        <f t="shared" si="24"/>
        <v/>
      </c>
      <c r="Y393" s="365"/>
      <c r="Z393" s="365"/>
      <c r="AA393" s="366"/>
      <c r="AB393" s="365"/>
      <c r="AC393" s="365"/>
      <c r="AD393" s="365" t="str">
        <f t="shared" si="27"/>
        <v/>
      </c>
      <c r="AE393" s="589"/>
      <c r="AF393" s="590"/>
      <c r="AG393" s="594"/>
      <c r="AH393" s="595"/>
      <c r="AI393" s="595"/>
      <c r="AJ393" s="595"/>
      <c r="AK393" s="596"/>
      <c r="AL393" s="596"/>
      <c r="AM393" s="596"/>
      <c r="AN393" s="596"/>
      <c r="AO393" s="596"/>
      <c r="AP393" s="596"/>
      <c r="AQ393" s="596"/>
      <c r="AR393" s="596"/>
      <c r="AS393" s="596"/>
      <c r="AT393" s="596"/>
      <c r="AU393" s="596"/>
      <c r="AV393" s="596"/>
      <c r="AW393" s="596"/>
      <c r="AX393" s="596"/>
      <c r="AY393" s="596"/>
      <c r="AZ393" s="596"/>
      <c r="BA393" s="596"/>
      <c r="BB393" s="596"/>
      <c r="BC393" s="596"/>
    </row>
    <row r="394" spans="1:55" s="10" customFormat="1" ht="27" customHeight="1" x14ac:dyDescent="0.2">
      <c r="A394" s="31"/>
      <c r="B394" s="366"/>
      <c r="C394" s="31" t="str">
        <f t="shared" si="25"/>
        <v/>
      </c>
      <c r="D394" s="620" t="str">
        <f t="shared" si="26"/>
        <v/>
      </c>
      <c r="E394" s="366"/>
      <c r="F394" s="366"/>
      <c r="G394" s="366"/>
      <c r="H394" s="598"/>
      <c r="I394" s="598"/>
      <c r="J394" s="366"/>
      <c r="K394" s="365"/>
      <c r="L394" s="35"/>
      <c r="M394" s="365"/>
      <c r="N394" s="587"/>
      <c r="O394" s="521"/>
      <c r="P394" s="521"/>
      <c r="Q394" s="365"/>
      <c r="R394" s="588"/>
      <c r="S394" s="521"/>
      <c r="T394" s="365"/>
      <c r="U394" s="365"/>
      <c r="V394" s="366"/>
      <c r="W394" s="365"/>
      <c r="X394" s="534" t="str">
        <f t="shared" si="24"/>
        <v/>
      </c>
      <c r="Y394" s="365"/>
      <c r="Z394" s="365"/>
      <c r="AA394" s="366"/>
      <c r="AB394" s="365"/>
      <c r="AC394" s="365"/>
      <c r="AD394" s="365" t="str">
        <f t="shared" si="27"/>
        <v/>
      </c>
      <c r="AE394" s="589"/>
      <c r="AF394" s="590"/>
      <c r="AG394" s="594"/>
      <c r="AH394" s="595"/>
      <c r="AI394" s="595"/>
      <c r="AJ394" s="595"/>
      <c r="AK394" s="596"/>
      <c r="AL394" s="596"/>
      <c r="AM394" s="596"/>
      <c r="AN394" s="596"/>
      <c r="AO394" s="596"/>
      <c r="AP394" s="596"/>
      <c r="AQ394" s="596"/>
      <c r="AR394" s="596"/>
      <c r="AS394" s="596"/>
      <c r="AT394" s="596"/>
      <c r="AU394" s="596"/>
      <c r="AV394" s="596"/>
      <c r="AW394" s="596"/>
      <c r="AX394" s="596"/>
      <c r="AY394" s="596"/>
      <c r="AZ394" s="596"/>
      <c r="BA394" s="596"/>
      <c r="BB394" s="596"/>
      <c r="BC394" s="596"/>
    </row>
    <row r="395" spans="1:55" s="10" customFormat="1" ht="27" customHeight="1" x14ac:dyDescent="0.2">
      <c r="A395" s="31"/>
      <c r="B395" s="366"/>
      <c r="C395" s="31" t="str">
        <f t="shared" si="25"/>
        <v/>
      </c>
      <c r="D395" s="620" t="str">
        <f t="shared" si="26"/>
        <v/>
      </c>
      <c r="E395" s="366"/>
      <c r="F395" s="366"/>
      <c r="G395" s="366"/>
      <c r="H395" s="598"/>
      <c r="I395" s="598"/>
      <c r="J395" s="366"/>
      <c r="K395" s="365"/>
      <c r="L395" s="35"/>
      <c r="M395" s="365"/>
      <c r="N395" s="587"/>
      <c r="O395" s="521"/>
      <c r="P395" s="521"/>
      <c r="Q395" s="365"/>
      <c r="R395" s="588"/>
      <c r="S395" s="521"/>
      <c r="T395" s="365"/>
      <c r="U395" s="365"/>
      <c r="V395" s="366"/>
      <c r="W395" s="365"/>
      <c r="X395" s="534" t="str">
        <f t="shared" si="24"/>
        <v/>
      </c>
      <c r="Y395" s="365"/>
      <c r="Z395" s="365"/>
      <c r="AA395" s="366"/>
      <c r="AB395" s="365"/>
      <c r="AC395" s="365"/>
      <c r="AD395" s="365" t="str">
        <f t="shared" si="27"/>
        <v/>
      </c>
      <c r="AE395" s="589"/>
      <c r="AF395" s="590"/>
      <c r="AG395" s="594"/>
      <c r="AH395" s="595"/>
      <c r="AI395" s="595"/>
      <c r="AJ395" s="595"/>
      <c r="AK395" s="596"/>
      <c r="AL395" s="596"/>
      <c r="AM395" s="596"/>
      <c r="AN395" s="596"/>
      <c r="AO395" s="596"/>
      <c r="AP395" s="596"/>
      <c r="AQ395" s="596"/>
      <c r="AR395" s="596"/>
      <c r="AS395" s="596"/>
      <c r="AT395" s="596"/>
      <c r="AU395" s="596"/>
      <c r="AV395" s="596"/>
      <c r="AW395" s="596"/>
      <c r="AX395" s="596"/>
      <c r="AY395" s="596"/>
      <c r="AZ395" s="596"/>
      <c r="BA395" s="596"/>
      <c r="BB395" s="596"/>
      <c r="BC395" s="596"/>
    </row>
    <row r="396" spans="1:55" s="10" customFormat="1" ht="27" customHeight="1" x14ac:dyDescent="0.2">
      <c r="A396" s="31"/>
      <c r="B396" s="366"/>
      <c r="C396" s="31" t="str">
        <f t="shared" si="25"/>
        <v/>
      </c>
      <c r="D396" s="620" t="str">
        <f t="shared" si="26"/>
        <v/>
      </c>
      <c r="E396" s="366"/>
      <c r="F396" s="366"/>
      <c r="G396" s="366"/>
      <c r="H396" s="598"/>
      <c r="I396" s="598"/>
      <c r="J396" s="366"/>
      <c r="K396" s="365"/>
      <c r="L396" s="35"/>
      <c r="M396" s="365"/>
      <c r="N396" s="587"/>
      <c r="O396" s="521"/>
      <c r="P396" s="521"/>
      <c r="Q396" s="365"/>
      <c r="R396" s="588"/>
      <c r="S396" s="521"/>
      <c r="T396" s="365"/>
      <c r="U396" s="365"/>
      <c r="V396" s="366"/>
      <c r="W396" s="365"/>
      <c r="X396" s="534" t="str">
        <f t="shared" si="24"/>
        <v/>
      </c>
      <c r="Y396" s="365"/>
      <c r="Z396" s="365"/>
      <c r="AA396" s="366"/>
      <c r="AB396" s="365"/>
      <c r="AC396" s="365"/>
      <c r="AD396" s="365" t="str">
        <f t="shared" si="27"/>
        <v/>
      </c>
      <c r="AE396" s="589"/>
      <c r="AF396" s="590"/>
      <c r="AG396" s="594"/>
      <c r="AH396" s="595"/>
      <c r="AI396" s="595"/>
      <c r="AJ396" s="595"/>
      <c r="AK396" s="596"/>
      <c r="AL396" s="596"/>
      <c r="AM396" s="596"/>
      <c r="AN396" s="596"/>
      <c r="AO396" s="596"/>
      <c r="AP396" s="596"/>
      <c r="AQ396" s="596"/>
      <c r="AR396" s="596"/>
      <c r="AS396" s="596"/>
      <c r="AT396" s="596"/>
      <c r="AU396" s="596"/>
      <c r="AV396" s="596"/>
      <c r="AW396" s="596"/>
      <c r="AX396" s="596"/>
      <c r="AY396" s="596"/>
      <c r="AZ396" s="596"/>
      <c r="BA396" s="596"/>
      <c r="BB396" s="596"/>
      <c r="BC396" s="596"/>
    </row>
    <row r="397" spans="1:55" s="10" customFormat="1" ht="27" customHeight="1" x14ac:dyDescent="0.2">
      <c r="A397" s="31"/>
      <c r="B397" s="366"/>
      <c r="C397" s="31" t="str">
        <f t="shared" si="25"/>
        <v/>
      </c>
      <c r="D397" s="620" t="str">
        <f t="shared" si="26"/>
        <v/>
      </c>
      <c r="E397" s="366"/>
      <c r="F397" s="366"/>
      <c r="G397" s="366"/>
      <c r="H397" s="598"/>
      <c r="I397" s="598"/>
      <c r="J397" s="366"/>
      <c r="K397" s="365"/>
      <c r="L397" s="35"/>
      <c r="M397" s="365"/>
      <c r="N397" s="587"/>
      <c r="O397" s="521"/>
      <c r="P397" s="521"/>
      <c r="Q397" s="365"/>
      <c r="R397" s="588"/>
      <c r="S397" s="521"/>
      <c r="T397" s="365"/>
      <c r="U397" s="365"/>
      <c r="V397" s="366"/>
      <c r="W397" s="365"/>
      <c r="X397" s="534" t="str">
        <f t="shared" si="24"/>
        <v/>
      </c>
      <c r="Y397" s="365"/>
      <c r="Z397" s="365"/>
      <c r="AA397" s="366"/>
      <c r="AB397" s="365"/>
      <c r="AC397" s="365"/>
      <c r="AD397" s="365" t="str">
        <f t="shared" si="27"/>
        <v/>
      </c>
      <c r="AE397" s="589"/>
      <c r="AF397" s="590"/>
      <c r="AG397" s="594"/>
      <c r="AH397" s="595"/>
      <c r="AI397" s="595"/>
      <c r="AJ397" s="595"/>
      <c r="AK397" s="596"/>
      <c r="AL397" s="596"/>
      <c r="AM397" s="596"/>
      <c r="AN397" s="596"/>
      <c r="AO397" s="596"/>
      <c r="AP397" s="596"/>
      <c r="AQ397" s="596"/>
      <c r="AR397" s="596"/>
      <c r="AS397" s="596"/>
      <c r="AT397" s="596"/>
      <c r="AU397" s="596"/>
      <c r="AV397" s="596"/>
      <c r="AW397" s="596"/>
      <c r="AX397" s="596"/>
      <c r="AY397" s="596"/>
      <c r="AZ397" s="596"/>
      <c r="BA397" s="596"/>
      <c r="BB397" s="596"/>
      <c r="BC397" s="596"/>
    </row>
    <row r="398" spans="1:55" s="10" customFormat="1" ht="27" customHeight="1" x14ac:dyDescent="0.2">
      <c r="A398" s="31"/>
      <c r="B398" s="366"/>
      <c r="C398" s="31" t="str">
        <f t="shared" si="25"/>
        <v/>
      </c>
      <c r="D398" s="620" t="str">
        <f t="shared" si="26"/>
        <v/>
      </c>
      <c r="E398" s="366"/>
      <c r="F398" s="366"/>
      <c r="G398" s="366"/>
      <c r="H398" s="598"/>
      <c r="I398" s="598"/>
      <c r="J398" s="366"/>
      <c r="K398" s="365"/>
      <c r="L398" s="35"/>
      <c r="M398" s="365"/>
      <c r="N398" s="587"/>
      <c r="O398" s="521"/>
      <c r="P398" s="521"/>
      <c r="Q398" s="365"/>
      <c r="R398" s="588"/>
      <c r="S398" s="521"/>
      <c r="T398" s="365"/>
      <c r="U398" s="365"/>
      <c r="V398" s="366"/>
      <c r="W398" s="365"/>
      <c r="X398" s="534" t="str">
        <f t="shared" si="24"/>
        <v/>
      </c>
      <c r="Y398" s="365"/>
      <c r="Z398" s="365"/>
      <c r="AA398" s="366"/>
      <c r="AB398" s="365"/>
      <c r="AC398" s="365"/>
      <c r="AD398" s="365" t="str">
        <f t="shared" si="27"/>
        <v/>
      </c>
      <c r="AE398" s="589"/>
      <c r="AF398" s="590"/>
      <c r="AG398" s="594"/>
      <c r="AH398" s="595"/>
      <c r="AI398" s="595"/>
      <c r="AJ398" s="595"/>
      <c r="AK398" s="596"/>
      <c r="AL398" s="596"/>
      <c r="AM398" s="596"/>
      <c r="AN398" s="596"/>
      <c r="AO398" s="596"/>
      <c r="AP398" s="596"/>
      <c r="AQ398" s="596"/>
      <c r="AR398" s="596"/>
      <c r="AS398" s="596"/>
      <c r="AT398" s="596"/>
      <c r="AU398" s="596"/>
      <c r="AV398" s="596"/>
      <c r="AW398" s="596"/>
      <c r="AX398" s="596"/>
      <c r="AY398" s="596"/>
      <c r="AZ398" s="596"/>
      <c r="BA398" s="596"/>
      <c r="BB398" s="596"/>
      <c r="BC398" s="596"/>
    </row>
    <row r="399" spans="1:55" s="10" customFormat="1" ht="27" customHeight="1" x14ac:dyDescent="0.2">
      <c r="A399" s="31"/>
      <c r="B399" s="366"/>
      <c r="C399" s="31" t="str">
        <f t="shared" si="25"/>
        <v/>
      </c>
      <c r="D399" s="620" t="str">
        <f t="shared" si="26"/>
        <v/>
      </c>
      <c r="E399" s="366"/>
      <c r="F399" s="366"/>
      <c r="G399" s="366"/>
      <c r="H399" s="598"/>
      <c r="I399" s="598"/>
      <c r="J399" s="366"/>
      <c r="K399" s="365"/>
      <c r="L399" s="35"/>
      <c r="M399" s="365"/>
      <c r="N399" s="587"/>
      <c r="O399" s="521"/>
      <c r="P399" s="521"/>
      <c r="Q399" s="365"/>
      <c r="R399" s="588"/>
      <c r="S399" s="521"/>
      <c r="T399" s="365"/>
      <c r="U399" s="365"/>
      <c r="V399" s="366"/>
      <c r="W399" s="365"/>
      <c r="X399" s="534" t="str">
        <f t="shared" si="24"/>
        <v/>
      </c>
      <c r="Y399" s="365"/>
      <c r="Z399" s="365"/>
      <c r="AA399" s="366"/>
      <c r="AB399" s="365"/>
      <c r="AC399" s="365"/>
      <c r="AD399" s="365" t="str">
        <f t="shared" si="27"/>
        <v/>
      </c>
      <c r="AE399" s="589"/>
      <c r="AF399" s="590"/>
      <c r="AG399" s="594"/>
      <c r="AH399" s="595"/>
      <c r="AI399" s="595"/>
      <c r="AJ399" s="595"/>
      <c r="AK399" s="596"/>
      <c r="AL399" s="596"/>
      <c r="AM399" s="596"/>
      <c r="AN399" s="596"/>
      <c r="AO399" s="596"/>
      <c r="AP399" s="596"/>
      <c r="AQ399" s="596"/>
      <c r="AR399" s="596"/>
      <c r="AS399" s="596"/>
      <c r="AT399" s="596"/>
      <c r="AU399" s="596"/>
      <c r="AV399" s="596"/>
      <c r="AW399" s="596"/>
      <c r="AX399" s="596"/>
      <c r="AY399" s="596"/>
      <c r="AZ399" s="596"/>
      <c r="BA399" s="596"/>
      <c r="BB399" s="596"/>
      <c r="BC399" s="596"/>
    </row>
    <row r="400" spans="1:55" s="10" customFormat="1" ht="27" customHeight="1" x14ac:dyDescent="0.2">
      <c r="A400" s="31"/>
      <c r="B400" s="366"/>
      <c r="C400" s="31" t="str">
        <f t="shared" si="25"/>
        <v/>
      </c>
      <c r="D400" s="620" t="str">
        <f t="shared" si="26"/>
        <v/>
      </c>
      <c r="E400" s="366"/>
      <c r="F400" s="366"/>
      <c r="G400" s="366"/>
      <c r="H400" s="598"/>
      <c r="I400" s="598"/>
      <c r="J400" s="366"/>
      <c r="K400" s="365"/>
      <c r="L400" s="35"/>
      <c r="M400" s="365"/>
      <c r="N400" s="587"/>
      <c r="O400" s="521"/>
      <c r="P400" s="521"/>
      <c r="Q400" s="365"/>
      <c r="R400" s="588"/>
      <c r="S400" s="521"/>
      <c r="T400" s="365"/>
      <c r="U400" s="365"/>
      <c r="V400" s="366"/>
      <c r="W400" s="365"/>
      <c r="X400" s="534" t="str">
        <f t="shared" si="24"/>
        <v/>
      </c>
      <c r="Y400" s="365"/>
      <c r="Z400" s="365"/>
      <c r="AA400" s="366"/>
      <c r="AB400" s="365"/>
      <c r="AC400" s="365"/>
      <c r="AD400" s="365" t="str">
        <f t="shared" si="27"/>
        <v/>
      </c>
      <c r="AE400" s="589"/>
      <c r="AF400" s="590"/>
      <c r="AG400" s="594"/>
      <c r="AH400" s="595"/>
      <c r="AI400" s="595"/>
      <c r="AJ400" s="595"/>
      <c r="AK400" s="596"/>
      <c r="AL400" s="596"/>
      <c r="AM400" s="596"/>
      <c r="AN400" s="596"/>
      <c r="AO400" s="596"/>
      <c r="AP400" s="596"/>
      <c r="AQ400" s="596"/>
      <c r="AR400" s="596"/>
      <c r="AS400" s="596"/>
      <c r="AT400" s="596"/>
      <c r="AU400" s="596"/>
      <c r="AV400" s="596"/>
      <c r="AW400" s="596"/>
      <c r="AX400" s="596"/>
      <c r="AY400" s="596"/>
      <c r="AZ400" s="596"/>
      <c r="BA400" s="596"/>
      <c r="BB400" s="596"/>
      <c r="BC400" s="596"/>
    </row>
    <row r="401" spans="1:55" s="10" customFormat="1" ht="27" customHeight="1" x14ac:dyDescent="0.2">
      <c r="A401" s="31"/>
      <c r="B401" s="366"/>
      <c r="C401" s="31" t="str">
        <f t="shared" si="25"/>
        <v/>
      </c>
      <c r="D401" s="620" t="str">
        <f t="shared" si="26"/>
        <v/>
      </c>
      <c r="E401" s="366"/>
      <c r="F401" s="366"/>
      <c r="G401" s="366"/>
      <c r="H401" s="598"/>
      <c r="I401" s="598"/>
      <c r="J401" s="366"/>
      <c r="K401" s="365"/>
      <c r="L401" s="35"/>
      <c r="M401" s="365"/>
      <c r="N401" s="587"/>
      <c r="O401" s="521"/>
      <c r="P401" s="521"/>
      <c r="Q401" s="365"/>
      <c r="R401" s="588"/>
      <c r="S401" s="521"/>
      <c r="T401" s="365"/>
      <c r="U401" s="365"/>
      <c r="V401" s="366"/>
      <c r="W401" s="365"/>
      <c r="X401" s="534" t="str">
        <f t="shared" si="24"/>
        <v/>
      </c>
      <c r="Y401" s="365"/>
      <c r="Z401" s="365"/>
      <c r="AA401" s="366"/>
      <c r="AB401" s="365"/>
      <c r="AC401" s="365"/>
      <c r="AD401" s="365" t="str">
        <f t="shared" si="27"/>
        <v/>
      </c>
      <c r="AE401" s="589"/>
      <c r="AF401" s="590"/>
      <c r="AG401" s="594"/>
      <c r="AH401" s="595"/>
      <c r="AI401" s="595"/>
      <c r="AJ401" s="595"/>
      <c r="AK401" s="596"/>
      <c r="AL401" s="596"/>
      <c r="AM401" s="596"/>
      <c r="AN401" s="596"/>
      <c r="AO401" s="596"/>
      <c r="AP401" s="596"/>
      <c r="AQ401" s="596"/>
      <c r="AR401" s="596"/>
      <c r="AS401" s="596"/>
      <c r="AT401" s="596"/>
      <c r="AU401" s="596"/>
      <c r="AV401" s="596"/>
      <c r="AW401" s="596"/>
      <c r="AX401" s="596"/>
      <c r="AY401" s="596"/>
      <c r="AZ401" s="596"/>
      <c r="BA401" s="596"/>
      <c r="BB401" s="596"/>
      <c r="BC401" s="596"/>
    </row>
    <row r="402" spans="1:55" s="10" customFormat="1" ht="27" customHeight="1" x14ac:dyDescent="0.2">
      <c r="A402" s="31"/>
      <c r="B402" s="366"/>
      <c r="C402" s="31" t="str">
        <f t="shared" si="25"/>
        <v/>
      </c>
      <c r="D402" s="620" t="str">
        <f t="shared" si="26"/>
        <v/>
      </c>
      <c r="E402" s="366"/>
      <c r="F402" s="366"/>
      <c r="G402" s="366"/>
      <c r="H402" s="598"/>
      <c r="I402" s="598"/>
      <c r="J402" s="366"/>
      <c r="K402" s="365"/>
      <c r="L402" s="35"/>
      <c r="M402" s="365"/>
      <c r="N402" s="587"/>
      <c r="O402" s="521"/>
      <c r="P402" s="521"/>
      <c r="Q402" s="365"/>
      <c r="R402" s="588"/>
      <c r="S402" s="521"/>
      <c r="T402" s="365"/>
      <c r="U402" s="365"/>
      <c r="V402" s="366"/>
      <c r="W402" s="365"/>
      <c r="X402" s="534" t="str">
        <f t="shared" si="24"/>
        <v/>
      </c>
      <c r="Y402" s="365"/>
      <c r="Z402" s="365"/>
      <c r="AA402" s="366"/>
      <c r="AB402" s="365"/>
      <c r="AC402" s="365"/>
      <c r="AD402" s="365" t="str">
        <f t="shared" si="27"/>
        <v/>
      </c>
      <c r="AE402" s="589"/>
      <c r="AF402" s="590"/>
      <c r="AG402" s="594"/>
      <c r="AH402" s="595"/>
      <c r="AI402" s="595"/>
      <c r="AJ402" s="595"/>
      <c r="AK402" s="596"/>
      <c r="AL402" s="596"/>
      <c r="AM402" s="596"/>
      <c r="AN402" s="596"/>
      <c r="AO402" s="596"/>
      <c r="AP402" s="596"/>
      <c r="AQ402" s="596"/>
      <c r="AR402" s="596"/>
      <c r="AS402" s="596"/>
      <c r="AT402" s="596"/>
      <c r="AU402" s="596"/>
      <c r="AV402" s="596"/>
      <c r="AW402" s="596"/>
      <c r="AX402" s="596"/>
      <c r="AY402" s="596"/>
      <c r="AZ402" s="596"/>
      <c r="BA402" s="596"/>
      <c r="BB402" s="596"/>
      <c r="BC402" s="596"/>
    </row>
    <row r="403" spans="1:55" s="10" customFormat="1" ht="27" customHeight="1" x14ac:dyDescent="0.2">
      <c r="A403" s="31"/>
      <c r="B403" s="366"/>
      <c r="C403" s="31" t="str">
        <f t="shared" si="25"/>
        <v/>
      </c>
      <c r="D403" s="620" t="str">
        <f t="shared" si="26"/>
        <v/>
      </c>
      <c r="E403" s="366"/>
      <c r="F403" s="366"/>
      <c r="G403" s="366"/>
      <c r="H403" s="598"/>
      <c r="I403" s="598"/>
      <c r="J403" s="366"/>
      <c r="K403" s="365"/>
      <c r="L403" s="35"/>
      <c r="M403" s="365"/>
      <c r="N403" s="587"/>
      <c r="O403" s="521"/>
      <c r="P403" s="521"/>
      <c r="Q403" s="365"/>
      <c r="R403" s="588"/>
      <c r="S403" s="521"/>
      <c r="T403" s="365"/>
      <c r="U403" s="365"/>
      <c r="V403" s="366"/>
      <c r="W403" s="365"/>
      <c r="X403" s="534" t="str">
        <f t="shared" si="24"/>
        <v/>
      </c>
      <c r="Y403" s="365"/>
      <c r="Z403" s="365"/>
      <c r="AA403" s="366"/>
      <c r="AB403" s="365"/>
      <c r="AC403" s="365"/>
      <c r="AD403" s="365" t="str">
        <f t="shared" si="27"/>
        <v/>
      </c>
      <c r="AE403" s="589"/>
      <c r="AF403" s="590"/>
      <c r="AG403" s="594"/>
      <c r="AH403" s="595"/>
      <c r="AI403" s="595"/>
      <c r="AJ403" s="595"/>
      <c r="AK403" s="596"/>
      <c r="AL403" s="596"/>
      <c r="AM403" s="596"/>
      <c r="AN403" s="596"/>
      <c r="AO403" s="596"/>
      <c r="AP403" s="596"/>
      <c r="AQ403" s="596"/>
      <c r="AR403" s="596"/>
      <c r="AS403" s="596"/>
      <c r="AT403" s="596"/>
      <c r="AU403" s="596"/>
      <c r="AV403" s="596"/>
      <c r="AW403" s="596"/>
      <c r="AX403" s="596"/>
      <c r="AY403" s="596"/>
      <c r="AZ403" s="596"/>
      <c r="BA403" s="596"/>
      <c r="BB403" s="596"/>
      <c r="BC403" s="596"/>
    </row>
    <row r="404" spans="1:55" s="10" customFormat="1" ht="27" customHeight="1" x14ac:dyDescent="0.2">
      <c r="A404" s="31"/>
      <c r="B404" s="366"/>
      <c r="C404" s="31" t="str">
        <f t="shared" si="25"/>
        <v/>
      </c>
      <c r="D404" s="620" t="str">
        <f t="shared" si="26"/>
        <v/>
      </c>
      <c r="E404" s="366"/>
      <c r="F404" s="366"/>
      <c r="G404" s="366"/>
      <c r="H404" s="598"/>
      <c r="I404" s="598"/>
      <c r="J404" s="366"/>
      <c r="K404" s="365"/>
      <c r="L404" s="35"/>
      <c r="M404" s="365"/>
      <c r="N404" s="587"/>
      <c r="O404" s="521"/>
      <c r="P404" s="521"/>
      <c r="Q404" s="365"/>
      <c r="R404" s="588"/>
      <c r="S404" s="521"/>
      <c r="T404" s="365"/>
      <c r="U404" s="365"/>
      <c r="V404" s="366"/>
      <c r="W404" s="365"/>
      <c r="X404" s="534" t="str">
        <f t="shared" si="24"/>
        <v/>
      </c>
      <c r="Y404" s="365"/>
      <c r="Z404" s="365"/>
      <c r="AA404" s="366"/>
      <c r="AB404" s="365"/>
      <c r="AC404" s="365"/>
      <c r="AD404" s="365" t="str">
        <f t="shared" si="27"/>
        <v/>
      </c>
      <c r="AE404" s="589"/>
      <c r="AF404" s="590"/>
      <c r="AG404" s="594"/>
      <c r="AH404" s="595"/>
      <c r="AI404" s="595"/>
      <c r="AJ404" s="595"/>
      <c r="AK404" s="596"/>
      <c r="AL404" s="596"/>
      <c r="AM404" s="596"/>
      <c r="AN404" s="596"/>
      <c r="AO404" s="596"/>
      <c r="AP404" s="596"/>
      <c r="AQ404" s="596"/>
      <c r="AR404" s="596"/>
      <c r="AS404" s="596"/>
      <c r="AT404" s="596"/>
      <c r="AU404" s="596"/>
      <c r="AV404" s="596"/>
      <c r="AW404" s="596"/>
      <c r="AX404" s="596"/>
      <c r="AY404" s="596"/>
      <c r="AZ404" s="596"/>
      <c r="BA404" s="596"/>
      <c r="BB404" s="596"/>
      <c r="BC404" s="596"/>
    </row>
    <row r="405" spans="1:55" s="10" customFormat="1" ht="27" customHeight="1" x14ac:dyDescent="0.2">
      <c r="A405" s="31"/>
      <c r="B405" s="366"/>
      <c r="C405" s="31" t="str">
        <f t="shared" si="25"/>
        <v/>
      </c>
      <c r="D405" s="620" t="str">
        <f t="shared" si="26"/>
        <v/>
      </c>
      <c r="E405" s="366"/>
      <c r="F405" s="366"/>
      <c r="G405" s="366"/>
      <c r="H405" s="598"/>
      <c r="I405" s="598"/>
      <c r="J405" s="366"/>
      <c r="K405" s="365"/>
      <c r="L405" s="35"/>
      <c r="M405" s="365"/>
      <c r="N405" s="587"/>
      <c r="O405" s="521"/>
      <c r="P405" s="521"/>
      <c r="Q405" s="365"/>
      <c r="R405" s="588"/>
      <c r="S405" s="521"/>
      <c r="T405" s="365"/>
      <c r="U405" s="365"/>
      <c r="V405" s="366"/>
      <c r="W405" s="365"/>
      <c r="X405" s="534" t="str">
        <f t="shared" si="24"/>
        <v/>
      </c>
      <c r="Y405" s="365"/>
      <c r="Z405" s="365"/>
      <c r="AA405" s="366"/>
      <c r="AB405" s="365"/>
      <c r="AC405" s="365"/>
      <c r="AD405" s="365" t="str">
        <f t="shared" si="27"/>
        <v/>
      </c>
      <c r="AE405" s="589"/>
      <c r="AF405" s="590"/>
      <c r="AG405" s="594"/>
      <c r="AH405" s="595"/>
      <c r="AI405" s="595"/>
      <c r="AJ405" s="595"/>
      <c r="AK405" s="596"/>
      <c r="AL405" s="596"/>
      <c r="AM405" s="596"/>
      <c r="AN405" s="596"/>
      <c r="AO405" s="596"/>
      <c r="AP405" s="596"/>
      <c r="AQ405" s="596"/>
      <c r="AR405" s="596"/>
      <c r="AS405" s="596"/>
      <c r="AT405" s="596"/>
      <c r="AU405" s="596"/>
      <c r="AV405" s="596"/>
      <c r="AW405" s="596"/>
      <c r="AX405" s="596"/>
      <c r="AY405" s="596"/>
      <c r="AZ405" s="596"/>
      <c r="BA405" s="596"/>
      <c r="BB405" s="596"/>
      <c r="BC405" s="596"/>
    </row>
    <row r="406" spans="1:55" s="10" customFormat="1" ht="27" customHeight="1" x14ac:dyDescent="0.2">
      <c r="A406" s="31"/>
      <c r="B406" s="366"/>
      <c r="C406" s="31" t="str">
        <f t="shared" si="25"/>
        <v/>
      </c>
      <c r="D406" s="620" t="str">
        <f t="shared" si="26"/>
        <v/>
      </c>
      <c r="E406" s="366"/>
      <c r="F406" s="366"/>
      <c r="G406" s="366"/>
      <c r="H406" s="598"/>
      <c r="I406" s="598"/>
      <c r="J406" s="366"/>
      <c r="K406" s="365"/>
      <c r="L406" s="35"/>
      <c r="M406" s="365"/>
      <c r="N406" s="587"/>
      <c r="O406" s="521"/>
      <c r="P406" s="521"/>
      <c r="Q406" s="365"/>
      <c r="R406" s="588"/>
      <c r="S406" s="521"/>
      <c r="T406" s="365"/>
      <c r="U406" s="365"/>
      <c r="V406" s="366"/>
      <c r="W406" s="365"/>
      <c r="X406" s="534" t="str">
        <f t="shared" si="24"/>
        <v/>
      </c>
      <c r="Y406" s="365"/>
      <c r="Z406" s="365"/>
      <c r="AA406" s="366"/>
      <c r="AB406" s="365"/>
      <c r="AC406" s="365"/>
      <c r="AD406" s="365" t="str">
        <f t="shared" si="27"/>
        <v/>
      </c>
      <c r="AE406" s="589"/>
      <c r="AF406" s="590"/>
      <c r="AG406" s="594"/>
      <c r="AH406" s="595"/>
      <c r="AI406" s="595"/>
      <c r="AJ406" s="595"/>
      <c r="AK406" s="596"/>
      <c r="AL406" s="596"/>
      <c r="AM406" s="596"/>
      <c r="AN406" s="596"/>
      <c r="AO406" s="596"/>
      <c r="AP406" s="596"/>
      <c r="AQ406" s="596"/>
      <c r="AR406" s="596"/>
      <c r="AS406" s="596"/>
      <c r="AT406" s="596"/>
      <c r="AU406" s="596"/>
      <c r="AV406" s="596"/>
      <c r="AW406" s="596"/>
      <c r="AX406" s="596"/>
      <c r="AY406" s="596"/>
      <c r="AZ406" s="596"/>
      <c r="BA406" s="596"/>
      <c r="BB406" s="596"/>
      <c r="BC406" s="596"/>
    </row>
    <row r="407" spans="1:55" s="10" customFormat="1" ht="27" customHeight="1" x14ac:dyDescent="0.2">
      <c r="A407" s="31"/>
      <c r="B407" s="366"/>
      <c r="C407" s="31" t="str">
        <f t="shared" si="25"/>
        <v/>
      </c>
      <c r="D407" s="620" t="str">
        <f t="shared" si="26"/>
        <v/>
      </c>
      <c r="E407" s="366"/>
      <c r="F407" s="366"/>
      <c r="G407" s="366"/>
      <c r="H407" s="598"/>
      <c r="I407" s="598"/>
      <c r="J407" s="366"/>
      <c r="K407" s="365"/>
      <c r="L407" s="35"/>
      <c r="M407" s="365"/>
      <c r="N407" s="587"/>
      <c r="O407" s="521"/>
      <c r="P407" s="521"/>
      <c r="Q407" s="365"/>
      <c r="R407" s="588"/>
      <c r="S407" s="521"/>
      <c r="T407" s="365"/>
      <c r="U407" s="365"/>
      <c r="V407" s="366"/>
      <c r="W407" s="365"/>
      <c r="X407" s="534" t="str">
        <f t="shared" si="24"/>
        <v/>
      </c>
      <c r="Y407" s="365"/>
      <c r="Z407" s="365"/>
      <c r="AA407" s="366"/>
      <c r="AB407" s="365"/>
      <c r="AC407" s="365"/>
      <c r="AD407" s="365" t="str">
        <f t="shared" si="27"/>
        <v/>
      </c>
      <c r="AE407" s="589"/>
      <c r="AF407" s="590"/>
      <c r="AG407" s="594"/>
      <c r="AH407" s="595"/>
      <c r="AI407" s="595"/>
      <c r="AJ407" s="595"/>
      <c r="AK407" s="596"/>
      <c r="AL407" s="596"/>
      <c r="AM407" s="596"/>
      <c r="AN407" s="596"/>
      <c r="AO407" s="596"/>
      <c r="AP407" s="596"/>
      <c r="AQ407" s="596"/>
      <c r="AR407" s="596"/>
      <c r="AS407" s="596"/>
      <c r="AT407" s="596"/>
      <c r="AU407" s="596"/>
      <c r="AV407" s="596"/>
      <c r="AW407" s="596"/>
      <c r="AX407" s="596"/>
      <c r="AY407" s="596"/>
      <c r="AZ407" s="596"/>
      <c r="BA407" s="596"/>
      <c r="BB407" s="596"/>
      <c r="BC407" s="596"/>
    </row>
    <row r="408" spans="1:55" s="10" customFormat="1" ht="27" customHeight="1" x14ac:dyDescent="0.2">
      <c r="A408" s="31"/>
      <c r="B408" s="366"/>
      <c r="C408" s="31" t="str">
        <f t="shared" si="25"/>
        <v/>
      </c>
      <c r="D408" s="620" t="str">
        <f t="shared" si="26"/>
        <v/>
      </c>
      <c r="E408" s="366"/>
      <c r="F408" s="366"/>
      <c r="G408" s="366"/>
      <c r="H408" s="598"/>
      <c r="I408" s="598"/>
      <c r="J408" s="366"/>
      <c r="K408" s="365"/>
      <c r="L408" s="35"/>
      <c r="M408" s="365"/>
      <c r="N408" s="587"/>
      <c r="O408" s="521"/>
      <c r="P408" s="521"/>
      <c r="Q408" s="365"/>
      <c r="R408" s="588"/>
      <c r="S408" s="521"/>
      <c r="T408" s="365"/>
      <c r="U408" s="365"/>
      <c r="V408" s="366"/>
      <c r="W408" s="365"/>
      <c r="X408" s="534" t="str">
        <f t="shared" si="24"/>
        <v/>
      </c>
      <c r="Y408" s="365"/>
      <c r="Z408" s="365"/>
      <c r="AA408" s="366"/>
      <c r="AB408" s="365"/>
      <c r="AC408" s="365"/>
      <c r="AD408" s="365" t="str">
        <f t="shared" si="27"/>
        <v/>
      </c>
      <c r="AE408" s="589"/>
      <c r="AF408" s="590"/>
      <c r="AG408" s="594"/>
      <c r="AH408" s="595"/>
      <c r="AI408" s="595"/>
      <c r="AJ408" s="595"/>
      <c r="AK408" s="596"/>
      <c r="AL408" s="596"/>
      <c r="AM408" s="596"/>
      <c r="AN408" s="596"/>
      <c r="AO408" s="596"/>
      <c r="AP408" s="596"/>
      <c r="AQ408" s="596"/>
      <c r="AR408" s="596"/>
      <c r="AS408" s="596"/>
      <c r="AT408" s="596"/>
      <c r="AU408" s="596"/>
      <c r="AV408" s="596"/>
      <c r="AW408" s="596"/>
      <c r="AX408" s="596"/>
      <c r="AY408" s="596"/>
      <c r="AZ408" s="596"/>
      <c r="BA408" s="596"/>
      <c r="BB408" s="596"/>
      <c r="BC408" s="596"/>
    </row>
    <row r="409" spans="1:55" s="10" customFormat="1" ht="27" customHeight="1" x14ac:dyDescent="0.2">
      <c r="A409" s="31"/>
      <c r="B409" s="366"/>
      <c r="C409" s="31" t="str">
        <f t="shared" si="25"/>
        <v/>
      </c>
      <c r="D409" s="620" t="str">
        <f t="shared" si="26"/>
        <v/>
      </c>
      <c r="E409" s="366"/>
      <c r="F409" s="366"/>
      <c r="G409" s="366"/>
      <c r="H409" s="598"/>
      <c r="I409" s="598"/>
      <c r="J409" s="366"/>
      <c r="K409" s="365"/>
      <c r="L409" s="35"/>
      <c r="M409" s="365"/>
      <c r="N409" s="587"/>
      <c r="O409" s="521"/>
      <c r="P409" s="521"/>
      <c r="Q409" s="365"/>
      <c r="R409" s="588"/>
      <c r="S409" s="521"/>
      <c r="T409" s="365"/>
      <c r="U409" s="365"/>
      <c r="V409" s="366"/>
      <c r="W409" s="365"/>
      <c r="X409" s="534" t="str">
        <f t="shared" si="24"/>
        <v/>
      </c>
      <c r="Y409" s="365"/>
      <c r="Z409" s="365"/>
      <c r="AA409" s="366"/>
      <c r="AB409" s="365"/>
      <c r="AC409" s="365"/>
      <c r="AD409" s="365" t="str">
        <f t="shared" si="27"/>
        <v/>
      </c>
      <c r="AE409" s="589"/>
      <c r="AF409" s="590"/>
      <c r="AG409" s="594"/>
      <c r="AH409" s="595"/>
      <c r="AI409" s="595"/>
      <c r="AJ409" s="595"/>
      <c r="AK409" s="596"/>
      <c r="AL409" s="596"/>
      <c r="AM409" s="596"/>
      <c r="AN409" s="596"/>
      <c r="AO409" s="596"/>
      <c r="AP409" s="596"/>
      <c r="AQ409" s="596"/>
      <c r="AR409" s="596"/>
      <c r="AS409" s="596"/>
      <c r="AT409" s="596"/>
      <c r="AU409" s="596"/>
      <c r="AV409" s="596"/>
      <c r="AW409" s="596"/>
      <c r="AX409" s="596"/>
      <c r="AY409" s="596"/>
      <c r="AZ409" s="596"/>
      <c r="BA409" s="596"/>
      <c r="BB409" s="596"/>
      <c r="BC409" s="596"/>
    </row>
    <row r="410" spans="1:55" s="10" customFormat="1" ht="27" customHeight="1" x14ac:dyDescent="0.2">
      <c r="A410" s="31"/>
      <c r="B410" s="366"/>
      <c r="C410" s="31" t="str">
        <f t="shared" si="25"/>
        <v/>
      </c>
      <c r="D410" s="620" t="str">
        <f t="shared" si="26"/>
        <v/>
      </c>
      <c r="E410" s="366"/>
      <c r="F410" s="366"/>
      <c r="G410" s="366"/>
      <c r="H410" s="598"/>
      <c r="I410" s="598"/>
      <c r="J410" s="366"/>
      <c r="K410" s="365"/>
      <c r="L410" s="35"/>
      <c r="M410" s="365"/>
      <c r="N410" s="587"/>
      <c r="O410" s="521"/>
      <c r="P410" s="521"/>
      <c r="Q410" s="365"/>
      <c r="R410" s="588"/>
      <c r="S410" s="521"/>
      <c r="T410" s="365"/>
      <c r="U410" s="365"/>
      <c r="V410" s="366"/>
      <c r="W410" s="365"/>
      <c r="X410" s="534" t="str">
        <f t="shared" si="24"/>
        <v/>
      </c>
      <c r="Y410" s="365"/>
      <c r="Z410" s="365"/>
      <c r="AA410" s="366"/>
      <c r="AB410" s="365"/>
      <c r="AC410" s="365"/>
      <c r="AD410" s="365" t="str">
        <f t="shared" si="27"/>
        <v/>
      </c>
      <c r="AE410" s="589"/>
      <c r="AF410" s="590"/>
      <c r="AG410" s="594"/>
      <c r="AH410" s="595"/>
      <c r="AI410" s="595"/>
      <c r="AJ410" s="595"/>
      <c r="AK410" s="596"/>
      <c r="AL410" s="596"/>
      <c r="AM410" s="596"/>
      <c r="AN410" s="596"/>
      <c r="AO410" s="596"/>
      <c r="AP410" s="596"/>
      <c r="AQ410" s="596"/>
      <c r="AR410" s="596"/>
      <c r="AS410" s="596"/>
      <c r="AT410" s="596"/>
      <c r="AU410" s="596"/>
      <c r="AV410" s="596"/>
      <c r="AW410" s="596"/>
      <c r="AX410" s="596"/>
      <c r="AY410" s="596"/>
      <c r="AZ410" s="596"/>
      <c r="BA410" s="596"/>
      <c r="BB410" s="596"/>
      <c r="BC410" s="596"/>
    </row>
    <row r="411" spans="1:55" s="10" customFormat="1" ht="27" customHeight="1" x14ac:dyDescent="0.2">
      <c r="A411" s="31"/>
      <c r="B411" s="366"/>
      <c r="C411" s="31" t="str">
        <f t="shared" si="25"/>
        <v/>
      </c>
      <c r="D411" s="620" t="str">
        <f t="shared" si="26"/>
        <v/>
      </c>
      <c r="E411" s="366"/>
      <c r="F411" s="366"/>
      <c r="G411" s="366"/>
      <c r="H411" s="598"/>
      <c r="I411" s="598"/>
      <c r="J411" s="366"/>
      <c r="K411" s="365"/>
      <c r="L411" s="35"/>
      <c r="M411" s="365"/>
      <c r="N411" s="587"/>
      <c r="O411" s="521"/>
      <c r="P411" s="521"/>
      <c r="Q411" s="365"/>
      <c r="R411" s="588"/>
      <c r="S411" s="521"/>
      <c r="T411" s="365"/>
      <c r="U411" s="365"/>
      <c r="V411" s="366"/>
      <c r="W411" s="365"/>
      <c r="X411" s="534" t="str">
        <f t="shared" si="24"/>
        <v/>
      </c>
      <c r="Y411" s="365"/>
      <c r="Z411" s="365"/>
      <c r="AA411" s="366"/>
      <c r="AB411" s="365"/>
      <c r="AC411" s="365"/>
      <c r="AD411" s="365" t="str">
        <f t="shared" si="27"/>
        <v/>
      </c>
      <c r="AE411" s="589"/>
      <c r="AF411" s="590"/>
      <c r="AG411" s="594"/>
      <c r="AH411" s="595"/>
      <c r="AI411" s="595"/>
      <c r="AJ411" s="595"/>
      <c r="AK411" s="596"/>
      <c r="AL411" s="596"/>
      <c r="AM411" s="596"/>
      <c r="AN411" s="596"/>
      <c r="AO411" s="596"/>
      <c r="AP411" s="596"/>
      <c r="AQ411" s="596"/>
      <c r="AR411" s="596"/>
      <c r="AS411" s="596"/>
      <c r="AT411" s="596"/>
      <c r="AU411" s="596"/>
      <c r="AV411" s="596"/>
      <c r="AW411" s="596"/>
      <c r="AX411" s="596"/>
      <c r="AY411" s="596"/>
      <c r="AZ411" s="596"/>
      <c r="BA411" s="596"/>
      <c r="BB411" s="596"/>
      <c r="BC411" s="596"/>
    </row>
    <row r="412" spans="1:55" s="10" customFormat="1" ht="27" customHeight="1" x14ac:dyDescent="0.2">
      <c r="A412" s="31"/>
      <c r="B412" s="366"/>
      <c r="C412" s="31" t="str">
        <f t="shared" si="25"/>
        <v/>
      </c>
      <c r="D412" s="620" t="str">
        <f t="shared" si="26"/>
        <v/>
      </c>
      <c r="E412" s="366"/>
      <c r="F412" s="366"/>
      <c r="G412" s="366"/>
      <c r="H412" s="598"/>
      <c r="I412" s="598"/>
      <c r="J412" s="366"/>
      <c r="K412" s="365"/>
      <c r="L412" s="35"/>
      <c r="M412" s="365"/>
      <c r="N412" s="587"/>
      <c r="O412" s="521"/>
      <c r="P412" s="521"/>
      <c r="Q412" s="365"/>
      <c r="R412" s="588"/>
      <c r="S412" s="521"/>
      <c r="T412" s="365"/>
      <c r="U412" s="365"/>
      <c r="V412" s="366"/>
      <c r="W412" s="365"/>
      <c r="X412" s="534" t="str">
        <f t="shared" si="24"/>
        <v/>
      </c>
      <c r="Y412" s="365"/>
      <c r="Z412" s="365"/>
      <c r="AA412" s="366"/>
      <c r="AB412" s="365"/>
      <c r="AC412" s="365"/>
      <c r="AD412" s="365" t="str">
        <f t="shared" si="27"/>
        <v/>
      </c>
      <c r="AE412" s="589"/>
      <c r="AF412" s="590"/>
      <c r="AG412" s="594"/>
      <c r="AH412" s="595"/>
      <c r="AI412" s="595"/>
      <c r="AJ412" s="595"/>
      <c r="AK412" s="596"/>
      <c r="AL412" s="596"/>
      <c r="AM412" s="596"/>
      <c r="AN412" s="596"/>
      <c r="AO412" s="596"/>
      <c r="AP412" s="596"/>
      <c r="AQ412" s="596"/>
      <c r="AR412" s="596"/>
      <c r="AS412" s="596"/>
      <c r="AT412" s="596"/>
      <c r="AU412" s="596"/>
      <c r="AV412" s="596"/>
      <c r="AW412" s="596"/>
      <c r="AX412" s="596"/>
      <c r="AY412" s="596"/>
      <c r="AZ412" s="596"/>
      <c r="BA412" s="596"/>
      <c r="BB412" s="596"/>
      <c r="BC412" s="596"/>
    </row>
    <row r="413" spans="1:55" s="10" customFormat="1" ht="27" customHeight="1" x14ac:dyDescent="0.2">
      <c r="A413" s="31"/>
      <c r="B413" s="366"/>
      <c r="C413" s="31" t="str">
        <f t="shared" si="25"/>
        <v/>
      </c>
      <c r="D413" s="620" t="str">
        <f t="shared" si="26"/>
        <v/>
      </c>
      <c r="E413" s="366"/>
      <c r="F413" s="366"/>
      <c r="G413" s="366"/>
      <c r="H413" s="598"/>
      <c r="I413" s="598"/>
      <c r="J413" s="366"/>
      <c r="K413" s="365"/>
      <c r="L413" s="35"/>
      <c r="M413" s="365"/>
      <c r="N413" s="587"/>
      <c r="O413" s="521"/>
      <c r="P413" s="521"/>
      <c r="Q413" s="365"/>
      <c r="R413" s="588"/>
      <c r="S413" s="521"/>
      <c r="T413" s="365"/>
      <c r="U413" s="365"/>
      <c r="V413" s="366"/>
      <c r="W413" s="365"/>
      <c r="X413" s="534" t="str">
        <f t="shared" si="24"/>
        <v/>
      </c>
      <c r="Y413" s="365"/>
      <c r="Z413" s="365"/>
      <c r="AA413" s="366"/>
      <c r="AB413" s="365"/>
      <c r="AC413" s="365"/>
      <c r="AD413" s="365" t="str">
        <f t="shared" si="27"/>
        <v/>
      </c>
      <c r="AE413" s="589"/>
      <c r="AF413" s="590"/>
      <c r="AG413" s="594"/>
      <c r="AH413" s="595"/>
      <c r="AI413" s="595"/>
      <c r="AJ413" s="595"/>
      <c r="AK413" s="596"/>
      <c r="AL413" s="596"/>
      <c r="AM413" s="596"/>
      <c r="AN413" s="596"/>
      <c r="AO413" s="596"/>
      <c r="AP413" s="596"/>
      <c r="AQ413" s="596"/>
      <c r="AR413" s="596"/>
      <c r="AS413" s="596"/>
      <c r="AT413" s="596"/>
      <c r="AU413" s="596"/>
      <c r="AV413" s="596"/>
      <c r="AW413" s="596"/>
      <c r="AX413" s="596"/>
      <c r="AY413" s="596"/>
      <c r="AZ413" s="596"/>
      <c r="BA413" s="596"/>
      <c r="BB413" s="596"/>
      <c r="BC413" s="596"/>
    </row>
    <row r="414" spans="1:55" s="10" customFormat="1" ht="27" customHeight="1" x14ac:dyDescent="0.2">
      <c r="A414" s="31"/>
      <c r="B414" s="366"/>
      <c r="C414" s="31" t="str">
        <f t="shared" si="25"/>
        <v/>
      </c>
      <c r="D414" s="620" t="str">
        <f t="shared" si="26"/>
        <v/>
      </c>
      <c r="E414" s="366"/>
      <c r="F414" s="366"/>
      <c r="G414" s="366"/>
      <c r="H414" s="598"/>
      <c r="I414" s="598"/>
      <c r="J414" s="366"/>
      <c r="K414" s="365"/>
      <c r="L414" s="35"/>
      <c r="M414" s="365"/>
      <c r="N414" s="587"/>
      <c r="O414" s="521"/>
      <c r="P414" s="521"/>
      <c r="Q414" s="365"/>
      <c r="R414" s="588"/>
      <c r="S414" s="521"/>
      <c r="T414" s="365"/>
      <c r="U414" s="365"/>
      <c r="V414" s="366"/>
      <c r="W414" s="365"/>
      <c r="X414" s="534" t="str">
        <f t="shared" si="24"/>
        <v/>
      </c>
      <c r="Y414" s="365"/>
      <c r="Z414" s="365"/>
      <c r="AA414" s="366"/>
      <c r="AB414" s="365"/>
      <c r="AC414" s="365"/>
      <c r="AD414" s="365" t="str">
        <f t="shared" si="27"/>
        <v/>
      </c>
      <c r="AE414" s="589"/>
      <c r="AF414" s="590"/>
      <c r="AG414" s="594"/>
      <c r="AH414" s="595"/>
      <c r="AI414" s="595"/>
      <c r="AJ414" s="595"/>
      <c r="AK414" s="596"/>
      <c r="AL414" s="596"/>
      <c r="AM414" s="596"/>
      <c r="AN414" s="596"/>
      <c r="AO414" s="596"/>
      <c r="AP414" s="596"/>
      <c r="AQ414" s="596"/>
      <c r="AR414" s="596"/>
      <c r="AS414" s="596"/>
      <c r="AT414" s="596"/>
      <c r="AU414" s="596"/>
      <c r="AV414" s="596"/>
      <c r="AW414" s="596"/>
      <c r="AX414" s="596"/>
      <c r="AY414" s="596"/>
      <c r="AZ414" s="596"/>
      <c r="BA414" s="596"/>
      <c r="BB414" s="596"/>
      <c r="BC414" s="596"/>
    </row>
    <row r="415" spans="1:55" s="10" customFormat="1" ht="27" customHeight="1" x14ac:dyDescent="0.2">
      <c r="A415" s="31"/>
      <c r="B415" s="366"/>
      <c r="C415" s="31" t="str">
        <f t="shared" si="25"/>
        <v/>
      </c>
      <c r="D415" s="620" t="str">
        <f t="shared" si="26"/>
        <v/>
      </c>
      <c r="E415" s="366"/>
      <c r="F415" s="366"/>
      <c r="G415" s="366"/>
      <c r="H415" s="598"/>
      <c r="I415" s="598"/>
      <c r="J415" s="366"/>
      <c r="K415" s="365"/>
      <c r="L415" s="35"/>
      <c r="M415" s="365"/>
      <c r="N415" s="587"/>
      <c r="O415" s="521"/>
      <c r="P415" s="521"/>
      <c r="Q415" s="365"/>
      <c r="R415" s="588"/>
      <c r="S415" s="521"/>
      <c r="T415" s="365"/>
      <c r="U415" s="365"/>
      <c r="V415" s="366"/>
      <c r="W415" s="365"/>
      <c r="X415" s="534" t="str">
        <f t="shared" si="24"/>
        <v/>
      </c>
      <c r="Y415" s="365"/>
      <c r="Z415" s="365"/>
      <c r="AA415" s="366"/>
      <c r="AB415" s="365"/>
      <c r="AC415" s="365"/>
      <c r="AD415" s="365" t="str">
        <f t="shared" si="27"/>
        <v/>
      </c>
      <c r="AE415" s="589"/>
      <c r="AF415" s="590"/>
      <c r="AG415" s="594"/>
      <c r="AH415" s="595"/>
      <c r="AI415" s="595"/>
      <c r="AJ415" s="595"/>
      <c r="AK415" s="596"/>
      <c r="AL415" s="596"/>
      <c r="AM415" s="596"/>
      <c r="AN415" s="596"/>
      <c r="AO415" s="596"/>
      <c r="AP415" s="596"/>
      <c r="AQ415" s="596"/>
      <c r="AR415" s="596"/>
      <c r="AS415" s="596"/>
      <c r="AT415" s="596"/>
      <c r="AU415" s="596"/>
      <c r="AV415" s="596"/>
      <c r="AW415" s="596"/>
      <c r="AX415" s="596"/>
      <c r="AY415" s="596"/>
      <c r="AZ415" s="596"/>
      <c r="BA415" s="596"/>
      <c r="BB415" s="596"/>
      <c r="BC415" s="596"/>
    </row>
    <row r="416" spans="1:55" s="10" customFormat="1" ht="27" customHeight="1" x14ac:dyDescent="0.2">
      <c r="A416" s="31"/>
      <c r="B416" s="366"/>
      <c r="C416" s="31" t="str">
        <f t="shared" si="25"/>
        <v/>
      </c>
      <c r="D416" s="620" t="str">
        <f t="shared" si="26"/>
        <v/>
      </c>
      <c r="E416" s="366"/>
      <c r="F416" s="366"/>
      <c r="G416" s="366"/>
      <c r="H416" s="598"/>
      <c r="I416" s="598"/>
      <c r="J416" s="366"/>
      <c r="K416" s="365"/>
      <c r="L416" s="35"/>
      <c r="M416" s="365"/>
      <c r="N416" s="587"/>
      <c r="O416" s="521"/>
      <c r="P416" s="521"/>
      <c r="Q416" s="365"/>
      <c r="R416" s="588"/>
      <c r="S416" s="521"/>
      <c r="T416" s="365"/>
      <c r="U416" s="365"/>
      <c r="V416" s="366"/>
      <c r="W416" s="365"/>
      <c r="X416" s="534" t="str">
        <f t="shared" si="24"/>
        <v/>
      </c>
      <c r="Y416" s="365"/>
      <c r="Z416" s="365"/>
      <c r="AA416" s="366"/>
      <c r="AB416" s="365"/>
      <c r="AC416" s="365"/>
      <c r="AD416" s="365" t="str">
        <f t="shared" si="27"/>
        <v/>
      </c>
      <c r="AE416" s="589"/>
      <c r="AF416" s="590"/>
      <c r="AG416" s="594"/>
      <c r="AH416" s="595"/>
      <c r="AI416" s="595"/>
      <c r="AJ416" s="595"/>
      <c r="AK416" s="596"/>
      <c r="AL416" s="596"/>
      <c r="AM416" s="596"/>
      <c r="AN416" s="596"/>
      <c r="AO416" s="596"/>
      <c r="AP416" s="596"/>
      <c r="AQ416" s="596"/>
      <c r="AR416" s="596"/>
      <c r="AS416" s="596"/>
      <c r="AT416" s="596"/>
      <c r="AU416" s="596"/>
      <c r="AV416" s="596"/>
      <c r="AW416" s="596"/>
      <c r="AX416" s="596"/>
      <c r="AY416" s="596"/>
      <c r="AZ416" s="596"/>
      <c r="BA416" s="596"/>
      <c r="BB416" s="596"/>
      <c r="BC416" s="596"/>
    </row>
    <row r="417" spans="1:55" s="10" customFormat="1" ht="27" customHeight="1" x14ac:dyDescent="0.2">
      <c r="A417" s="31"/>
      <c r="B417" s="366"/>
      <c r="C417" s="31" t="str">
        <f t="shared" si="25"/>
        <v/>
      </c>
      <c r="D417" s="620" t="str">
        <f t="shared" si="26"/>
        <v/>
      </c>
      <c r="E417" s="366"/>
      <c r="F417" s="366"/>
      <c r="G417" s="366"/>
      <c r="H417" s="598"/>
      <c r="I417" s="598"/>
      <c r="J417" s="366"/>
      <c r="K417" s="365"/>
      <c r="L417" s="35"/>
      <c r="M417" s="365"/>
      <c r="N417" s="587"/>
      <c r="O417" s="521"/>
      <c r="P417" s="521"/>
      <c r="Q417" s="365"/>
      <c r="R417" s="588"/>
      <c r="S417" s="521"/>
      <c r="T417" s="365"/>
      <c r="U417" s="365"/>
      <c r="V417" s="366"/>
      <c r="W417" s="365"/>
      <c r="X417" s="534" t="str">
        <f t="shared" si="24"/>
        <v/>
      </c>
      <c r="Y417" s="365"/>
      <c r="Z417" s="365"/>
      <c r="AA417" s="366"/>
      <c r="AB417" s="365"/>
      <c r="AC417" s="365"/>
      <c r="AD417" s="365" t="str">
        <f t="shared" si="27"/>
        <v/>
      </c>
      <c r="AE417" s="589"/>
      <c r="AF417" s="590"/>
      <c r="AG417" s="594"/>
      <c r="AH417" s="595"/>
      <c r="AI417" s="595"/>
      <c r="AJ417" s="595"/>
      <c r="AK417" s="596"/>
      <c r="AL417" s="596"/>
      <c r="AM417" s="596"/>
      <c r="AN417" s="596"/>
      <c r="AO417" s="596"/>
      <c r="AP417" s="596"/>
      <c r="AQ417" s="596"/>
      <c r="AR417" s="596"/>
      <c r="AS417" s="596"/>
      <c r="AT417" s="596"/>
      <c r="AU417" s="596"/>
      <c r="AV417" s="596"/>
      <c r="AW417" s="596"/>
      <c r="AX417" s="596"/>
      <c r="AY417" s="596"/>
      <c r="AZ417" s="596"/>
      <c r="BA417" s="596"/>
      <c r="BB417" s="596"/>
      <c r="BC417" s="596"/>
    </row>
    <row r="418" spans="1:55" s="10" customFormat="1" ht="27" customHeight="1" x14ac:dyDescent="0.2">
      <c r="A418" s="31"/>
      <c r="B418" s="366"/>
      <c r="C418" s="31" t="str">
        <f t="shared" si="25"/>
        <v/>
      </c>
      <c r="D418" s="620" t="str">
        <f t="shared" si="26"/>
        <v/>
      </c>
      <c r="E418" s="366"/>
      <c r="F418" s="366"/>
      <c r="G418" s="366"/>
      <c r="H418" s="598"/>
      <c r="I418" s="598"/>
      <c r="J418" s="366"/>
      <c r="K418" s="365"/>
      <c r="L418" s="35"/>
      <c r="M418" s="365"/>
      <c r="N418" s="587"/>
      <c r="O418" s="521"/>
      <c r="P418" s="521"/>
      <c r="Q418" s="365"/>
      <c r="R418" s="588"/>
      <c r="S418" s="521"/>
      <c r="T418" s="365"/>
      <c r="U418" s="365"/>
      <c r="V418" s="366"/>
      <c r="W418" s="365"/>
      <c r="X418" s="534" t="str">
        <f t="shared" si="24"/>
        <v/>
      </c>
      <c r="Y418" s="365"/>
      <c r="Z418" s="365"/>
      <c r="AA418" s="366"/>
      <c r="AB418" s="365"/>
      <c r="AC418" s="365"/>
      <c r="AD418" s="365" t="str">
        <f t="shared" si="27"/>
        <v/>
      </c>
      <c r="AE418" s="589"/>
      <c r="AF418" s="590"/>
      <c r="AG418" s="594"/>
      <c r="AH418" s="595"/>
      <c r="AI418" s="595"/>
      <c r="AJ418" s="595"/>
      <c r="AK418" s="596"/>
      <c r="AL418" s="596"/>
      <c r="AM418" s="596"/>
      <c r="AN418" s="596"/>
      <c r="AO418" s="596"/>
      <c r="AP418" s="596"/>
      <c r="AQ418" s="596"/>
      <c r="AR418" s="596"/>
      <c r="AS418" s="596"/>
      <c r="AT418" s="596"/>
      <c r="AU418" s="596"/>
      <c r="AV418" s="596"/>
      <c r="AW418" s="596"/>
      <c r="AX418" s="596"/>
      <c r="AY418" s="596"/>
      <c r="AZ418" s="596"/>
      <c r="BA418" s="596"/>
      <c r="BB418" s="596"/>
      <c r="BC418" s="596"/>
    </row>
    <row r="419" spans="1:55" s="10" customFormat="1" ht="27" customHeight="1" x14ac:dyDescent="0.2">
      <c r="A419" s="31"/>
      <c r="B419" s="366"/>
      <c r="C419" s="31" t="str">
        <f t="shared" si="25"/>
        <v/>
      </c>
      <c r="D419" s="620" t="str">
        <f t="shared" si="26"/>
        <v/>
      </c>
      <c r="E419" s="366"/>
      <c r="F419" s="366"/>
      <c r="G419" s="366"/>
      <c r="H419" s="598"/>
      <c r="I419" s="598"/>
      <c r="J419" s="366"/>
      <c r="K419" s="365"/>
      <c r="L419" s="35"/>
      <c r="M419" s="365"/>
      <c r="N419" s="587"/>
      <c r="O419" s="521"/>
      <c r="P419" s="521"/>
      <c r="Q419" s="365"/>
      <c r="R419" s="588"/>
      <c r="S419" s="521"/>
      <c r="T419" s="365"/>
      <c r="U419" s="365"/>
      <c r="V419" s="366"/>
      <c r="W419" s="365"/>
      <c r="X419" s="534" t="str">
        <f t="shared" si="24"/>
        <v/>
      </c>
      <c r="Y419" s="365"/>
      <c r="Z419" s="365"/>
      <c r="AA419" s="366"/>
      <c r="AB419" s="365"/>
      <c r="AC419" s="365"/>
      <c r="AD419" s="365" t="str">
        <f t="shared" si="27"/>
        <v/>
      </c>
      <c r="AE419" s="589"/>
      <c r="AF419" s="590"/>
      <c r="AG419" s="594"/>
      <c r="AH419" s="595"/>
      <c r="AI419" s="595"/>
      <c r="AJ419" s="595"/>
      <c r="AK419" s="596"/>
      <c r="AL419" s="596"/>
      <c r="AM419" s="596"/>
      <c r="AN419" s="596"/>
      <c r="AO419" s="596"/>
      <c r="AP419" s="596"/>
      <c r="AQ419" s="596"/>
      <c r="AR419" s="596"/>
      <c r="AS419" s="596"/>
      <c r="AT419" s="596"/>
      <c r="AU419" s="596"/>
      <c r="AV419" s="596"/>
      <c r="AW419" s="596"/>
      <c r="AX419" s="596"/>
      <c r="AY419" s="596"/>
      <c r="AZ419" s="596"/>
      <c r="BA419" s="596"/>
      <c r="BB419" s="596"/>
      <c r="BC419" s="596"/>
    </row>
    <row r="420" spans="1:55" s="10" customFormat="1" ht="27" customHeight="1" x14ac:dyDescent="0.2">
      <c r="A420" s="31"/>
      <c r="B420" s="366"/>
      <c r="C420" s="31" t="str">
        <f t="shared" si="25"/>
        <v/>
      </c>
      <c r="D420" s="620" t="str">
        <f t="shared" si="26"/>
        <v/>
      </c>
      <c r="E420" s="366"/>
      <c r="F420" s="366"/>
      <c r="G420" s="366"/>
      <c r="H420" s="598"/>
      <c r="I420" s="598"/>
      <c r="J420" s="366"/>
      <c r="K420" s="365"/>
      <c r="L420" s="35"/>
      <c r="M420" s="365"/>
      <c r="N420" s="587"/>
      <c r="O420" s="521"/>
      <c r="P420" s="521"/>
      <c r="Q420" s="365"/>
      <c r="R420" s="588"/>
      <c r="S420" s="521"/>
      <c r="T420" s="365"/>
      <c r="U420" s="365"/>
      <c r="V420" s="366"/>
      <c r="W420" s="365"/>
      <c r="X420" s="534" t="str">
        <f t="shared" si="24"/>
        <v/>
      </c>
      <c r="Y420" s="365"/>
      <c r="Z420" s="365"/>
      <c r="AA420" s="366"/>
      <c r="AB420" s="365"/>
      <c r="AC420" s="365"/>
      <c r="AD420" s="365" t="str">
        <f t="shared" si="27"/>
        <v/>
      </c>
      <c r="AE420" s="589"/>
      <c r="AF420" s="590"/>
      <c r="AG420" s="594"/>
      <c r="AH420" s="595"/>
      <c r="AI420" s="595"/>
      <c r="AJ420" s="595"/>
      <c r="AK420" s="596"/>
      <c r="AL420" s="596"/>
      <c r="AM420" s="596"/>
      <c r="AN420" s="596"/>
      <c r="AO420" s="596"/>
      <c r="AP420" s="596"/>
      <c r="AQ420" s="596"/>
      <c r="AR420" s="596"/>
      <c r="AS420" s="596"/>
      <c r="AT420" s="596"/>
      <c r="AU420" s="596"/>
      <c r="AV420" s="596"/>
      <c r="AW420" s="596"/>
      <c r="AX420" s="596"/>
      <c r="AY420" s="596"/>
      <c r="AZ420" s="596"/>
      <c r="BA420" s="596"/>
      <c r="BB420" s="596"/>
      <c r="BC420" s="596"/>
    </row>
    <row r="421" spans="1:55" s="10" customFormat="1" ht="27" customHeight="1" x14ac:dyDescent="0.2">
      <c r="A421" s="31"/>
      <c r="B421" s="366"/>
      <c r="C421" s="31" t="str">
        <f t="shared" si="25"/>
        <v/>
      </c>
      <c r="D421" s="620" t="str">
        <f t="shared" si="26"/>
        <v/>
      </c>
      <c r="E421" s="366"/>
      <c r="F421" s="366"/>
      <c r="G421" s="366"/>
      <c r="H421" s="598"/>
      <c r="I421" s="598"/>
      <c r="J421" s="366"/>
      <c r="K421" s="365"/>
      <c r="L421" s="35"/>
      <c r="M421" s="365"/>
      <c r="N421" s="587"/>
      <c r="O421" s="521"/>
      <c r="P421" s="521"/>
      <c r="Q421" s="365"/>
      <c r="R421" s="588"/>
      <c r="S421" s="521"/>
      <c r="T421" s="365"/>
      <c r="U421" s="365"/>
      <c r="V421" s="366"/>
      <c r="W421" s="365"/>
      <c r="X421" s="534" t="str">
        <f t="shared" si="24"/>
        <v/>
      </c>
      <c r="Y421" s="365"/>
      <c r="Z421" s="365"/>
      <c r="AA421" s="366"/>
      <c r="AB421" s="365"/>
      <c r="AC421" s="365"/>
      <c r="AD421" s="365" t="str">
        <f t="shared" si="27"/>
        <v/>
      </c>
      <c r="AE421" s="589"/>
      <c r="AF421" s="590"/>
      <c r="AG421" s="594"/>
      <c r="AH421" s="595"/>
      <c r="AI421" s="595"/>
      <c r="AJ421" s="595"/>
      <c r="AK421" s="596"/>
      <c r="AL421" s="596"/>
      <c r="AM421" s="596"/>
      <c r="AN421" s="596"/>
      <c r="AO421" s="596"/>
      <c r="AP421" s="596"/>
      <c r="AQ421" s="596"/>
      <c r="AR421" s="596"/>
      <c r="AS421" s="596"/>
      <c r="AT421" s="596"/>
      <c r="AU421" s="596"/>
      <c r="AV421" s="596"/>
      <c r="AW421" s="596"/>
      <c r="AX421" s="596"/>
      <c r="AY421" s="596"/>
      <c r="AZ421" s="596"/>
      <c r="BA421" s="596"/>
      <c r="BB421" s="596"/>
      <c r="BC421" s="596"/>
    </row>
    <row r="422" spans="1:55" s="10" customFormat="1" ht="27" customHeight="1" x14ac:dyDescent="0.2">
      <c r="A422" s="31"/>
      <c r="B422" s="366"/>
      <c r="C422" s="31" t="str">
        <f t="shared" si="25"/>
        <v/>
      </c>
      <c r="D422" s="620" t="str">
        <f t="shared" si="26"/>
        <v/>
      </c>
      <c r="E422" s="366"/>
      <c r="F422" s="366"/>
      <c r="G422" s="366"/>
      <c r="H422" s="598"/>
      <c r="I422" s="598"/>
      <c r="J422" s="366"/>
      <c r="K422" s="365"/>
      <c r="L422" s="35"/>
      <c r="M422" s="365"/>
      <c r="N422" s="587"/>
      <c r="O422" s="521"/>
      <c r="P422" s="521"/>
      <c r="Q422" s="365"/>
      <c r="R422" s="588"/>
      <c r="S422" s="521"/>
      <c r="T422" s="365"/>
      <c r="U422" s="365"/>
      <c r="V422" s="366"/>
      <c r="W422" s="365"/>
      <c r="X422" s="534" t="str">
        <f t="shared" si="24"/>
        <v/>
      </c>
      <c r="Y422" s="365"/>
      <c r="Z422" s="365"/>
      <c r="AA422" s="366"/>
      <c r="AB422" s="365"/>
      <c r="AC422" s="365"/>
      <c r="AD422" s="365" t="str">
        <f t="shared" si="27"/>
        <v/>
      </c>
      <c r="AE422" s="589"/>
      <c r="AF422" s="590"/>
      <c r="AG422" s="594"/>
      <c r="AH422" s="595"/>
      <c r="AI422" s="595"/>
      <c r="AJ422" s="595"/>
      <c r="AK422" s="596"/>
      <c r="AL422" s="596"/>
      <c r="AM422" s="596"/>
      <c r="AN422" s="596"/>
      <c r="AO422" s="596"/>
      <c r="AP422" s="596"/>
      <c r="AQ422" s="596"/>
      <c r="AR422" s="596"/>
      <c r="AS422" s="596"/>
      <c r="AT422" s="596"/>
      <c r="AU422" s="596"/>
      <c r="AV422" s="596"/>
      <c r="AW422" s="596"/>
      <c r="AX422" s="596"/>
      <c r="AY422" s="596"/>
      <c r="AZ422" s="596"/>
      <c r="BA422" s="596"/>
      <c r="BB422" s="596"/>
      <c r="BC422" s="596"/>
    </row>
    <row r="423" spans="1:55" s="10" customFormat="1" ht="27" customHeight="1" x14ac:dyDescent="0.2">
      <c r="A423" s="31"/>
      <c r="B423" s="366"/>
      <c r="C423" s="31" t="str">
        <f t="shared" si="25"/>
        <v/>
      </c>
      <c r="D423" s="620" t="str">
        <f t="shared" si="26"/>
        <v/>
      </c>
      <c r="E423" s="366"/>
      <c r="F423" s="366"/>
      <c r="G423" s="366"/>
      <c r="H423" s="598"/>
      <c r="I423" s="598"/>
      <c r="J423" s="366"/>
      <c r="K423" s="365"/>
      <c r="L423" s="35"/>
      <c r="M423" s="365"/>
      <c r="N423" s="587"/>
      <c r="O423" s="521"/>
      <c r="P423" s="521"/>
      <c r="Q423" s="365"/>
      <c r="R423" s="588"/>
      <c r="S423" s="521"/>
      <c r="T423" s="365"/>
      <c r="U423" s="365"/>
      <c r="V423" s="366"/>
      <c r="W423" s="365"/>
      <c r="X423" s="534" t="str">
        <f t="shared" si="24"/>
        <v/>
      </c>
      <c r="Y423" s="365"/>
      <c r="Z423" s="365"/>
      <c r="AA423" s="366"/>
      <c r="AB423" s="365"/>
      <c r="AC423" s="365"/>
      <c r="AD423" s="365" t="str">
        <f t="shared" si="27"/>
        <v/>
      </c>
      <c r="AE423" s="589"/>
      <c r="AF423" s="590"/>
      <c r="AG423" s="594"/>
      <c r="AH423" s="595"/>
      <c r="AI423" s="595"/>
      <c r="AJ423" s="595"/>
      <c r="AK423" s="596"/>
      <c r="AL423" s="596"/>
      <c r="AM423" s="596"/>
      <c r="AN423" s="596"/>
      <c r="AO423" s="596"/>
      <c r="AP423" s="596"/>
      <c r="AQ423" s="596"/>
      <c r="AR423" s="596"/>
      <c r="AS423" s="596"/>
      <c r="AT423" s="596"/>
      <c r="AU423" s="596"/>
      <c r="AV423" s="596"/>
      <c r="AW423" s="596"/>
      <c r="AX423" s="596"/>
      <c r="AY423" s="596"/>
      <c r="AZ423" s="596"/>
      <c r="BA423" s="596"/>
      <c r="BB423" s="596"/>
      <c r="BC423" s="596"/>
    </row>
    <row r="424" spans="1:55" s="10" customFormat="1" ht="27" customHeight="1" x14ac:dyDescent="0.2">
      <c r="A424" s="31"/>
      <c r="B424" s="366"/>
      <c r="C424" s="31" t="str">
        <f t="shared" si="25"/>
        <v/>
      </c>
      <c r="D424" s="620" t="str">
        <f t="shared" si="26"/>
        <v/>
      </c>
      <c r="E424" s="366"/>
      <c r="F424" s="366"/>
      <c r="G424" s="366"/>
      <c r="H424" s="598"/>
      <c r="I424" s="598"/>
      <c r="J424" s="366"/>
      <c r="K424" s="365"/>
      <c r="L424" s="35"/>
      <c r="M424" s="365"/>
      <c r="N424" s="587"/>
      <c r="O424" s="521"/>
      <c r="P424" s="521"/>
      <c r="Q424" s="365"/>
      <c r="R424" s="588"/>
      <c r="S424" s="521"/>
      <c r="T424" s="365"/>
      <c r="U424" s="365"/>
      <c r="V424" s="366"/>
      <c r="W424" s="365"/>
      <c r="X424" s="534" t="str">
        <f t="shared" si="24"/>
        <v/>
      </c>
      <c r="Y424" s="365"/>
      <c r="Z424" s="365"/>
      <c r="AA424" s="366"/>
      <c r="AB424" s="365"/>
      <c r="AC424" s="365"/>
      <c r="AD424" s="365" t="str">
        <f t="shared" si="27"/>
        <v/>
      </c>
      <c r="AE424" s="589"/>
      <c r="AF424" s="590"/>
      <c r="AG424" s="594"/>
      <c r="AH424" s="595"/>
      <c r="AI424" s="595"/>
      <c r="AJ424" s="595"/>
      <c r="AK424" s="596"/>
      <c r="AL424" s="596"/>
      <c r="AM424" s="596"/>
      <c r="AN424" s="596"/>
      <c r="AO424" s="596"/>
      <c r="AP424" s="596"/>
      <c r="AQ424" s="596"/>
      <c r="AR424" s="596"/>
      <c r="AS424" s="596"/>
      <c r="AT424" s="596"/>
      <c r="AU424" s="596"/>
      <c r="AV424" s="596"/>
      <c r="AW424" s="596"/>
      <c r="AX424" s="596"/>
      <c r="AY424" s="596"/>
      <c r="AZ424" s="596"/>
      <c r="BA424" s="596"/>
      <c r="BB424" s="596"/>
      <c r="BC424" s="596"/>
    </row>
    <row r="425" spans="1:55" s="10" customFormat="1" ht="27" customHeight="1" x14ac:dyDescent="0.2">
      <c r="A425" s="31"/>
      <c r="B425" s="366"/>
      <c r="C425" s="31" t="str">
        <f t="shared" si="25"/>
        <v/>
      </c>
      <c r="D425" s="620" t="str">
        <f t="shared" si="26"/>
        <v/>
      </c>
      <c r="E425" s="366"/>
      <c r="F425" s="366"/>
      <c r="G425" s="366"/>
      <c r="H425" s="598"/>
      <c r="I425" s="598"/>
      <c r="J425" s="366"/>
      <c r="K425" s="365"/>
      <c r="L425" s="35"/>
      <c r="M425" s="365"/>
      <c r="N425" s="587"/>
      <c r="O425" s="521"/>
      <c r="P425" s="521"/>
      <c r="Q425" s="365"/>
      <c r="R425" s="588"/>
      <c r="S425" s="521"/>
      <c r="T425" s="365"/>
      <c r="U425" s="365"/>
      <c r="V425" s="366"/>
      <c r="W425" s="365"/>
      <c r="X425" s="534" t="str">
        <f t="shared" si="24"/>
        <v/>
      </c>
      <c r="Y425" s="365"/>
      <c r="Z425" s="365"/>
      <c r="AA425" s="366"/>
      <c r="AB425" s="365"/>
      <c r="AC425" s="365"/>
      <c r="AD425" s="365" t="str">
        <f t="shared" si="27"/>
        <v/>
      </c>
      <c r="AE425" s="589"/>
      <c r="AF425" s="590"/>
      <c r="AG425" s="594"/>
      <c r="AH425" s="595"/>
      <c r="AI425" s="595"/>
      <c r="AJ425" s="595"/>
      <c r="AK425" s="596"/>
      <c r="AL425" s="596"/>
      <c r="AM425" s="596"/>
      <c r="AN425" s="596"/>
      <c r="AO425" s="596"/>
      <c r="AP425" s="596"/>
      <c r="AQ425" s="596"/>
      <c r="AR425" s="596"/>
      <c r="AS425" s="596"/>
      <c r="AT425" s="596"/>
      <c r="AU425" s="596"/>
      <c r="AV425" s="596"/>
      <c r="AW425" s="596"/>
      <c r="AX425" s="596"/>
      <c r="AY425" s="596"/>
      <c r="AZ425" s="596"/>
      <c r="BA425" s="596"/>
      <c r="BB425" s="596"/>
      <c r="BC425" s="596"/>
    </row>
    <row r="426" spans="1:55" s="10" customFormat="1" ht="27" customHeight="1" x14ac:dyDescent="0.2">
      <c r="A426" s="31"/>
      <c r="B426" s="366"/>
      <c r="C426" s="31" t="str">
        <f t="shared" si="25"/>
        <v/>
      </c>
      <c r="D426" s="620" t="str">
        <f t="shared" si="26"/>
        <v/>
      </c>
      <c r="E426" s="366"/>
      <c r="F426" s="366"/>
      <c r="G426" s="366"/>
      <c r="H426" s="598"/>
      <c r="I426" s="598"/>
      <c r="J426" s="366"/>
      <c r="K426" s="365"/>
      <c r="L426" s="35"/>
      <c r="M426" s="365"/>
      <c r="N426" s="587"/>
      <c r="O426" s="521"/>
      <c r="P426" s="521"/>
      <c r="Q426" s="365"/>
      <c r="R426" s="588"/>
      <c r="S426" s="521"/>
      <c r="T426" s="365"/>
      <c r="U426" s="365"/>
      <c r="V426" s="366"/>
      <c r="W426" s="365"/>
      <c r="X426" s="534" t="str">
        <f t="shared" si="24"/>
        <v/>
      </c>
      <c r="Y426" s="365"/>
      <c r="Z426" s="365"/>
      <c r="AA426" s="366"/>
      <c r="AB426" s="365"/>
      <c r="AC426" s="365"/>
      <c r="AD426" s="365" t="str">
        <f t="shared" si="27"/>
        <v/>
      </c>
      <c r="AE426" s="589"/>
      <c r="AF426" s="590"/>
      <c r="AG426" s="594"/>
      <c r="AH426" s="595"/>
      <c r="AI426" s="595"/>
      <c r="AJ426" s="595"/>
      <c r="AK426" s="596"/>
      <c r="AL426" s="596"/>
      <c r="AM426" s="596"/>
      <c r="AN426" s="596"/>
      <c r="AO426" s="596"/>
      <c r="AP426" s="596"/>
      <c r="AQ426" s="596"/>
      <c r="AR426" s="596"/>
      <c r="AS426" s="596"/>
      <c r="AT426" s="596"/>
      <c r="AU426" s="596"/>
      <c r="AV426" s="596"/>
      <c r="AW426" s="596"/>
      <c r="AX426" s="596"/>
      <c r="AY426" s="596"/>
      <c r="AZ426" s="596"/>
      <c r="BA426" s="596"/>
      <c r="BB426" s="596"/>
      <c r="BC426" s="596"/>
    </row>
    <row r="427" spans="1:55" s="10" customFormat="1" ht="27" customHeight="1" x14ac:dyDescent="0.2">
      <c r="A427" s="31"/>
      <c r="B427" s="366"/>
      <c r="C427" s="31" t="str">
        <f t="shared" si="25"/>
        <v/>
      </c>
      <c r="D427" s="620" t="str">
        <f t="shared" si="26"/>
        <v/>
      </c>
      <c r="E427" s="366"/>
      <c r="F427" s="366"/>
      <c r="G427" s="366"/>
      <c r="H427" s="598"/>
      <c r="I427" s="598"/>
      <c r="J427" s="366"/>
      <c r="K427" s="365"/>
      <c r="L427" s="35"/>
      <c r="M427" s="365"/>
      <c r="N427" s="587"/>
      <c r="O427" s="521"/>
      <c r="P427" s="521"/>
      <c r="Q427" s="365"/>
      <c r="R427" s="588"/>
      <c r="S427" s="521"/>
      <c r="T427" s="365"/>
      <c r="U427" s="365"/>
      <c r="V427" s="366"/>
      <c r="W427" s="365"/>
      <c r="X427" s="534" t="str">
        <f t="shared" si="24"/>
        <v/>
      </c>
      <c r="Y427" s="365"/>
      <c r="Z427" s="365"/>
      <c r="AA427" s="366"/>
      <c r="AB427" s="365"/>
      <c r="AC427" s="365"/>
      <c r="AD427" s="365" t="str">
        <f t="shared" si="27"/>
        <v/>
      </c>
      <c r="AE427" s="589"/>
      <c r="AF427" s="590"/>
      <c r="AG427" s="594"/>
      <c r="AH427" s="595"/>
      <c r="AI427" s="595"/>
      <c r="AJ427" s="595"/>
      <c r="AK427" s="596"/>
      <c r="AL427" s="596"/>
      <c r="AM427" s="596"/>
      <c r="AN427" s="596"/>
      <c r="AO427" s="596"/>
      <c r="AP427" s="596"/>
      <c r="AQ427" s="596"/>
      <c r="AR427" s="596"/>
      <c r="AS427" s="596"/>
      <c r="AT427" s="596"/>
      <c r="AU427" s="596"/>
      <c r="AV427" s="596"/>
      <c r="AW427" s="596"/>
      <c r="AX427" s="596"/>
      <c r="AY427" s="596"/>
      <c r="AZ427" s="596"/>
      <c r="BA427" s="596"/>
      <c r="BB427" s="596"/>
      <c r="BC427" s="596"/>
    </row>
    <row r="428" spans="1:55" s="10" customFormat="1" ht="27" customHeight="1" x14ac:dyDescent="0.2">
      <c r="A428" s="31"/>
      <c r="B428" s="366"/>
      <c r="C428" s="31" t="str">
        <f t="shared" si="25"/>
        <v/>
      </c>
      <c r="D428" s="620" t="str">
        <f t="shared" si="26"/>
        <v/>
      </c>
      <c r="E428" s="366"/>
      <c r="F428" s="366"/>
      <c r="G428" s="366"/>
      <c r="H428" s="598"/>
      <c r="I428" s="598"/>
      <c r="J428" s="366"/>
      <c r="K428" s="365"/>
      <c r="L428" s="35"/>
      <c r="M428" s="365"/>
      <c r="N428" s="587"/>
      <c r="O428" s="521"/>
      <c r="P428" s="521"/>
      <c r="Q428" s="365"/>
      <c r="R428" s="588"/>
      <c r="S428" s="521"/>
      <c r="T428" s="365"/>
      <c r="U428" s="365"/>
      <c r="V428" s="366"/>
      <c r="W428" s="365"/>
      <c r="X428" s="534" t="str">
        <f t="shared" si="24"/>
        <v/>
      </c>
      <c r="Y428" s="365"/>
      <c r="Z428" s="365"/>
      <c r="AA428" s="366"/>
      <c r="AB428" s="365"/>
      <c r="AC428" s="365"/>
      <c r="AD428" s="365" t="str">
        <f t="shared" si="27"/>
        <v/>
      </c>
      <c r="AE428" s="589"/>
      <c r="AF428" s="590"/>
      <c r="AG428" s="594"/>
      <c r="AH428" s="595"/>
      <c r="AI428" s="595"/>
      <c r="AJ428" s="595"/>
      <c r="AK428" s="596"/>
      <c r="AL428" s="596"/>
      <c r="AM428" s="596"/>
      <c r="AN428" s="596"/>
      <c r="AO428" s="596"/>
      <c r="AP428" s="596"/>
      <c r="AQ428" s="596"/>
      <c r="AR428" s="596"/>
      <c r="AS428" s="596"/>
      <c r="AT428" s="596"/>
      <c r="AU428" s="596"/>
      <c r="AV428" s="596"/>
      <c r="AW428" s="596"/>
      <c r="AX428" s="596"/>
      <c r="AY428" s="596"/>
      <c r="AZ428" s="596"/>
      <c r="BA428" s="596"/>
      <c r="BB428" s="596"/>
      <c r="BC428" s="596"/>
    </row>
    <row r="429" spans="1:55" s="10" customFormat="1" ht="27" customHeight="1" x14ac:dyDescent="0.2">
      <c r="A429" s="31"/>
      <c r="B429" s="366"/>
      <c r="C429" s="31" t="str">
        <f t="shared" si="25"/>
        <v/>
      </c>
      <c r="D429" s="620" t="str">
        <f t="shared" si="26"/>
        <v/>
      </c>
      <c r="E429" s="366"/>
      <c r="F429" s="366"/>
      <c r="G429" s="366"/>
      <c r="H429" s="598"/>
      <c r="I429" s="598"/>
      <c r="J429" s="366"/>
      <c r="K429" s="365"/>
      <c r="L429" s="35"/>
      <c r="M429" s="365"/>
      <c r="N429" s="587"/>
      <c r="O429" s="521"/>
      <c r="P429" s="521"/>
      <c r="Q429" s="365"/>
      <c r="R429" s="588"/>
      <c r="S429" s="521"/>
      <c r="T429" s="365"/>
      <c r="U429" s="365"/>
      <c r="V429" s="366"/>
      <c r="W429" s="365"/>
      <c r="X429" s="534" t="str">
        <f t="shared" si="24"/>
        <v/>
      </c>
      <c r="Y429" s="365"/>
      <c r="Z429" s="365"/>
      <c r="AA429" s="366"/>
      <c r="AB429" s="365"/>
      <c r="AC429" s="365"/>
      <c r="AD429" s="365" t="str">
        <f t="shared" si="27"/>
        <v/>
      </c>
      <c r="AE429" s="589"/>
      <c r="AF429" s="590"/>
      <c r="AG429" s="594"/>
      <c r="AH429" s="595"/>
      <c r="AI429" s="595"/>
      <c r="AJ429" s="595"/>
      <c r="AK429" s="596"/>
      <c r="AL429" s="596"/>
      <c r="AM429" s="596"/>
      <c r="AN429" s="596"/>
      <c r="AO429" s="596"/>
      <c r="AP429" s="596"/>
      <c r="AQ429" s="596"/>
      <c r="AR429" s="596"/>
      <c r="AS429" s="596"/>
      <c r="AT429" s="596"/>
      <c r="AU429" s="596"/>
      <c r="AV429" s="596"/>
      <c r="AW429" s="596"/>
      <c r="AX429" s="596"/>
      <c r="AY429" s="596"/>
      <c r="AZ429" s="596"/>
      <c r="BA429" s="596"/>
      <c r="BB429" s="596"/>
      <c r="BC429" s="596"/>
    </row>
    <row r="430" spans="1:55" s="10" customFormat="1" ht="27" customHeight="1" x14ac:dyDescent="0.2">
      <c r="A430" s="31"/>
      <c r="B430" s="366"/>
      <c r="C430" s="31" t="str">
        <f t="shared" si="25"/>
        <v/>
      </c>
      <c r="D430" s="620" t="str">
        <f t="shared" si="26"/>
        <v/>
      </c>
      <c r="E430" s="366"/>
      <c r="F430" s="366"/>
      <c r="G430" s="366"/>
      <c r="H430" s="598"/>
      <c r="I430" s="598"/>
      <c r="J430" s="366"/>
      <c r="K430" s="365"/>
      <c r="L430" s="35"/>
      <c r="M430" s="365"/>
      <c r="N430" s="587"/>
      <c r="O430" s="521"/>
      <c r="P430" s="521"/>
      <c r="Q430" s="365"/>
      <c r="R430" s="588"/>
      <c r="S430" s="521"/>
      <c r="T430" s="365"/>
      <c r="U430" s="365"/>
      <c r="V430" s="366"/>
      <c r="W430" s="365"/>
      <c r="X430" s="534" t="str">
        <f t="shared" si="24"/>
        <v/>
      </c>
      <c r="Y430" s="365"/>
      <c r="Z430" s="365"/>
      <c r="AA430" s="366"/>
      <c r="AB430" s="365"/>
      <c r="AC430" s="365"/>
      <c r="AD430" s="365" t="str">
        <f t="shared" si="27"/>
        <v/>
      </c>
      <c r="AE430" s="589"/>
      <c r="AF430" s="590"/>
      <c r="AG430" s="594"/>
      <c r="AH430" s="595"/>
      <c r="AI430" s="595"/>
      <c r="AJ430" s="595"/>
      <c r="AK430" s="596"/>
      <c r="AL430" s="596"/>
      <c r="AM430" s="596"/>
      <c r="AN430" s="596"/>
      <c r="AO430" s="596"/>
      <c r="AP430" s="596"/>
      <c r="AQ430" s="596"/>
      <c r="AR430" s="596"/>
      <c r="AS430" s="596"/>
      <c r="AT430" s="596"/>
      <c r="AU430" s="596"/>
      <c r="AV430" s="596"/>
      <c r="AW430" s="596"/>
      <c r="AX430" s="596"/>
      <c r="AY430" s="596"/>
      <c r="AZ430" s="596"/>
      <c r="BA430" s="596"/>
      <c r="BB430" s="596"/>
      <c r="BC430" s="596"/>
    </row>
    <row r="431" spans="1:55" s="10" customFormat="1" ht="27" customHeight="1" x14ac:dyDescent="0.2">
      <c r="A431" s="31"/>
      <c r="B431" s="366"/>
      <c r="C431" s="31" t="str">
        <f t="shared" si="25"/>
        <v/>
      </c>
      <c r="D431" s="620" t="str">
        <f t="shared" si="26"/>
        <v/>
      </c>
      <c r="E431" s="366"/>
      <c r="F431" s="366"/>
      <c r="G431" s="366"/>
      <c r="H431" s="598"/>
      <c r="I431" s="598"/>
      <c r="J431" s="366"/>
      <c r="K431" s="365"/>
      <c r="L431" s="35"/>
      <c r="M431" s="365"/>
      <c r="N431" s="587"/>
      <c r="O431" s="521"/>
      <c r="P431" s="521"/>
      <c r="Q431" s="365"/>
      <c r="R431" s="588"/>
      <c r="S431" s="521"/>
      <c r="T431" s="365"/>
      <c r="U431" s="365"/>
      <c r="V431" s="366"/>
      <c r="W431" s="365"/>
      <c r="X431" s="534" t="str">
        <f t="shared" si="24"/>
        <v/>
      </c>
      <c r="Y431" s="365"/>
      <c r="Z431" s="365"/>
      <c r="AA431" s="366"/>
      <c r="AB431" s="365"/>
      <c r="AC431" s="365"/>
      <c r="AD431" s="365" t="str">
        <f t="shared" si="27"/>
        <v/>
      </c>
      <c r="AE431" s="589"/>
      <c r="AF431" s="590"/>
      <c r="AG431" s="594"/>
      <c r="AH431" s="595"/>
      <c r="AI431" s="595"/>
      <c r="AJ431" s="595"/>
      <c r="AK431" s="596"/>
      <c r="AL431" s="596"/>
      <c r="AM431" s="596"/>
      <c r="AN431" s="596"/>
      <c r="AO431" s="596"/>
      <c r="AP431" s="596"/>
      <c r="AQ431" s="596"/>
      <c r="AR431" s="596"/>
      <c r="AS431" s="596"/>
      <c r="AT431" s="596"/>
      <c r="AU431" s="596"/>
      <c r="AV431" s="596"/>
      <c r="AW431" s="596"/>
      <c r="AX431" s="596"/>
      <c r="AY431" s="596"/>
      <c r="AZ431" s="596"/>
      <c r="BA431" s="596"/>
      <c r="BB431" s="596"/>
      <c r="BC431" s="596"/>
    </row>
    <row r="432" spans="1:55" s="10" customFormat="1" ht="27" customHeight="1" x14ac:dyDescent="0.2">
      <c r="A432" s="31"/>
      <c r="B432" s="366"/>
      <c r="C432" s="31" t="str">
        <f t="shared" si="25"/>
        <v/>
      </c>
      <c r="D432" s="620" t="str">
        <f t="shared" si="26"/>
        <v/>
      </c>
      <c r="E432" s="366"/>
      <c r="F432" s="366"/>
      <c r="G432" s="366"/>
      <c r="H432" s="598"/>
      <c r="I432" s="598"/>
      <c r="J432" s="366"/>
      <c r="K432" s="365"/>
      <c r="L432" s="35"/>
      <c r="M432" s="365"/>
      <c r="N432" s="587"/>
      <c r="O432" s="521"/>
      <c r="P432" s="521"/>
      <c r="Q432" s="365"/>
      <c r="R432" s="588"/>
      <c r="S432" s="521"/>
      <c r="T432" s="365"/>
      <c r="U432" s="365"/>
      <c r="V432" s="366"/>
      <c r="W432" s="365"/>
      <c r="X432" s="534" t="str">
        <f t="shared" si="24"/>
        <v/>
      </c>
      <c r="Y432" s="365"/>
      <c r="Z432" s="365"/>
      <c r="AA432" s="366"/>
      <c r="AB432" s="365"/>
      <c r="AC432" s="365"/>
      <c r="AD432" s="365" t="str">
        <f t="shared" si="27"/>
        <v/>
      </c>
      <c r="AE432" s="589"/>
      <c r="AF432" s="590"/>
      <c r="AG432" s="594"/>
      <c r="AH432" s="595"/>
      <c r="AI432" s="595"/>
      <c r="AJ432" s="595"/>
      <c r="AK432" s="596"/>
      <c r="AL432" s="596"/>
      <c r="AM432" s="596"/>
      <c r="AN432" s="596"/>
      <c r="AO432" s="596"/>
      <c r="AP432" s="596"/>
      <c r="AQ432" s="596"/>
      <c r="AR432" s="596"/>
      <c r="AS432" s="596"/>
      <c r="AT432" s="596"/>
      <c r="AU432" s="596"/>
      <c r="AV432" s="596"/>
      <c r="AW432" s="596"/>
      <c r="AX432" s="596"/>
      <c r="AY432" s="596"/>
      <c r="AZ432" s="596"/>
      <c r="BA432" s="596"/>
      <c r="BB432" s="596"/>
      <c r="BC432" s="596"/>
    </row>
    <row r="433" spans="1:55" s="10" customFormat="1" ht="27" customHeight="1" x14ac:dyDescent="0.2">
      <c r="A433" s="31"/>
      <c r="B433" s="366"/>
      <c r="C433" s="31" t="str">
        <f t="shared" si="25"/>
        <v/>
      </c>
      <c r="D433" s="620" t="str">
        <f t="shared" si="26"/>
        <v/>
      </c>
      <c r="E433" s="366"/>
      <c r="F433" s="366"/>
      <c r="G433" s="366"/>
      <c r="H433" s="598"/>
      <c r="I433" s="598"/>
      <c r="J433" s="366"/>
      <c r="K433" s="365"/>
      <c r="L433" s="35"/>
      <c r="M433" s="365"/>
      <c r="N433" s="587"/>
      <c r="O433" s="521"/>
      <c r="P433" s="521"/>
      <c r="Q433" s="365"/>
      <c r="R433" s="588"/>
      <c r="S433" s="521"/>
      <c r="T433" s="365"/>
      <c r="U433" s="365"/>
      <c r="V433" s="366"/>
      <c r="W433" s="365"/>
      <c r="X433" s="534" t="str">
        <f t="shared" si="24"/>
        <v/>
      </c>
      <c r="Y433" s="365"/>
      <c r="Z433" s="365"/>
      <c r="AA433" s="366"/>
      <c r="AB433" s="365"/>
      <c r="AC433" s="365"/>
      <c r="AD433" s="365" t="str">
        <f t="shared" si="27"/>
        <v/>
      </c>
      <c r="AE433" s="589"/>
      <c r="AF433" s="590"/>
      <c r="AG433" s="594"/>
      <c r="AH433" s="595"/>
      <c r="AI433" s="595"/>
      <c r="AJ433" s="595"/>
      <c r="AK433" s="596"/>
      <c r="AL433" s="596"/>
      <c r="AM433" s="596"/>
      <c r="AN433" s="596"/>
      <c r="AO433" s="596"/>
      <c r="AP433" s="596"/>
      <c r="AQ433" s="596"/>
      <c r="AR433" s="596"/>
      <c r="AS433" s="596"/>
      <c r="AT433" s="596"/>
      <c r="AU433" s="596"/>
      <c r="AV433" s="596"/>
      <c r="AW433" s="596"/>
      <c r="AX433" s="596"/>
      <c r="AY433" s="596"/>
      <c r="AZ433" s="596"/>
      <c r="BA433" s="596"/>
      <c r="BB433" s="596"/>
      <c r="BC433" s="596"/>
    </row>
    <row r="434" spans="1:55" s="10" customFormat="1" ht="27" customHeight="1" x14ac:dyDescent="0.2">
      <c r="A434" s="31"/>
      <c r="B434" s="366"/>
      <c r="C434" s="31" t="str">
        <f t="shared" si="25"/>
        <v/>
      </c>
      <c r="D434" s="620" t="str">
        <f t="shared" si="26"/>
        <v/>
      </c>
      <c r="E434" s="366"/>
      <c r="F434" s="366"/>
      <c r="G434" s="366"/>
      <c r="H434" s="598"/>
      <c r="I434" s="598"/>
      <c r="J434" s="366"/>
      <c r="K434" s="365"/>
      <c r="L434" s="35"/>
      <c r="M434" s="365"/>
      <c r="N434" s="587"/>
      <c r="O434" s="521"/>
      <c r="P434" s="521"/>
      <c r="Q434" s="365"/>
      <c r="R434" s="588"/>
      <c r="S434" s="521"/>
      <c r="T434" s="365"/>
      <c r="U434" s="365"/>
      <c r="V434" s="366"/>
      <c r="W434" s="365"/>
      <c r="X434" s="534" t="str">
        <f t="shared" si="24"/>
        <v/>
      </c>
      <c r="Y434" s="365"/>
      <c r="Z434" s="365"/>
      <c r="AA434" s="366"/>
      <c r="AB434" s="365"/>
      <c r="AC434" s="365"/>
      <c r="AD434" s="365" t="str">
        <f t="shared" si="27"/>
        <v/>
      </c>
      <c r="AE434" s="589"/>
      <c r="AF434" s="590"/>
      <c r="AG434" s="594"/>
      <c r="AH434" s="595"/>
      <c r="AI434" s="595"/>
      <c r="AJ434" s="595"/>
      <c r="AK434" s="596"/>
      <c r="AL434" s="596"/>
      <c r="AM434" s="596"/>
      <c r="AN434" s="596"/>
      <c r="AO434" s="596"/>
      <c r="AP434" s="596"/>
      <c r="AQ434" s="596"/>
      <c r="AR434" s="596"/>
      <c r="AS434" s="596"/>
      <c r="AT434" s="596"/>
      <c r="AU434" s="596"/>
      <c r="AV434" s="596"/>
      <c r="AW434" s="596"/>
      <c r="AX434" s="596"/>
      <c r="AY434" s="596"/>
      <c r="AZ434" s="596"/>
      <c r="BA434" s="596"/>
      <c r="BB434" s="596"/>
      <c r="BC434" s="596"/>
    </row>
    <row r="435" spans="1:55" s="10" customFormat="1" ht="27" customHeight="1" x14ac:dyDescent="0.2">
      <c r="A435" s="31"/>
      <c r="B435" s="366"/>
      <c r="C435" s="31" t="str">
        <f t="shared" si="25"/>
        <v/>
      </c>
      <c r="D435" s="620" t="str">
        <f t="shared" si="26"/>
        <v/>
      </c>
      <c r="E435" s="366"/>
      <c r="F435" s="366"/>
      <c r="G435" s="366"/>
      <c r="H435" s="598"/>
      <c r="I435" s="598"/>
      <c r="J435" s="366"/>
      <c r="K435" s="365"/>
      <c r="L435" s="35"/>
      <c r="M435" s="365"/>
      <c r="N435" s="587"/>
      <c r="O435" s="521"/>
      <c r="P435" s="521"/>
      <c r="Q435" s="365"/>
      <c r="R435" s="588"/>
      <c r="S435" s="521"/>
      <c r="T435" s="365"/>
      <c r="U435" s="365"/>
      <c r="V435" s="366"/>
      <c r="W435" s="365"/>
      <c r="X435" s="534" t="str">
        <f t="shared" si="24"/>
        <v/>
      </c>
      <c r="Y435" s="365"/>
      <c r="Z435" s="365"/>
      <c r="AA435" s="366"/>
      <c r="AB435" s="365"/>
      <c r="AC435" s="365"/>
      <c r="AD435" s="365" t="str">
        <f t="shared" si="27"/>
        <v/>
      </c>
      <c r="AE435" s="589"/>
      <c r="AF435" s="590"/>
      <c r="AG435" s="594"/>
      <c r="AH435" s="595"/>
      <c r="AI435" s="595"/>
      <c r="AJ435" s="595"/>
      <c r="AK435" s="596"/>
      <c r="AL435" s="596"/>
      <c r="AM435" s="596"/>
      <c r="AN435" s="596"/>
      <c r="AO435" s="596"/>
      <c r="AP435" s="596"/>
      <c r="AQ435" s="596"/>
      <c r="AR435" s="596"/>
      <c r="AS435" s="596"/>
      <c r="AT435" s="596"/>
      <c r="AU435" s="596"/>
      <c r="AV435" s="596"/>
      <c r="AW435" s="596"/>
      <c r="AX435" s="596"/>
      <c r="AY435" s="596"/>
      <c r="AZ435" s="596"/>
      <c r="BA435" s="596"/>
      <c r="BB435" s="596"/>
      <c r="BC435" s="596"/>
    </row>
    <row r="436" spans="1:55" s="10" customFormat="1" ht="27" customHeight="1" x14ac:dyDescent="0.2">
      <c r="A436" s="31"/>
      <c r="B436" s="366"/>
      <c r="C436" s="31" t="str">
        <f t="shared" si="25"/>
        <v/>
      </c>
      <c r="D436" s="620" t="str">
        <f t="shared" si="26"/>
        <v/>
      </c>
      <c r="E436" s="366"/>
      <c r="F436" s="366"/>
      <c r="G436" s="366"/>
      <c r="H436" s="598"/>
      <c r="I436" s="598"/>
      <c r="J436" s="366"/>
      <c r="K436" s="365"/>
      <c r="L436" s="35"/>
      <c r="M436" s="365"/>
      <c r="N436" s="587"/>
      <c r="O436" s="521"/>
      <c r="P436" s="521"/>
      <c r="Q436" s="365"/>
      <c r="R436" s="588"/>
      <c r="S436" s="521"/>
      <c r="T436" s="365"/>
      <c r="U436" s="365"/>
      <c r="V436" s="366"/>
      <c r="W436" s="365"/>
      <c r="X436" s="534" t="str">
        <f t="shared" si="24"/>
        <v/>
      </c>
      <c r="Y436" s="365"/>
      <c r="Z436" s="365"/>
      <c r="AA436" s="366"/>
      <c r="AB436" s="365"/>
      <c r="AC436" s="365"/>
      <c r="AD436" s="365" t="str">
        <f t="shared" si="27"/>
        <v/>
      </c>
      <c r="AE436" s="589"/>
      <c r="AF436" s="590"/>
      <c r="AG436" s="594"/>
      <c r="AH436" s="595"/>
      <c r="AI436" s="595"/>
      <c r="AJ436" s="595"/>
      <c r="AK436" s="596"/>
      <c r="AL436" s="596"/>
      <c r="AM436" s="596"/>
      <c r="AN436" s="596"/>
      <c r="AO436" s="596"/>
      <c r="AP436" s="596"/>
      <c r="AQ436" s="596"/>
      <c r="AR436" s="596"/>
      <c r="AS436" s="596"/>
      <c r="AT436" s="596"/>
      <c r="AU436" s="596"/>
      <c r="AV436" s="596"/>
      <c r="AW436" s="596"/>
      <c r="AX436" s="596"/>
      <c r="AY436" s="596"/>
      <c r="AZ436" s="596"/>
      <c r="BA436" s="596"/>
      <c r="BB436" s="596"/>
      <c r="BC436" s="596"/>
    </row>
    <row r="437" spans="1:55" s="10" customFormat="1" ht="27" customHeight="1" x14ac:dyDescent="0.2">
      <c r="A437" s="31"/>
      <c r="B437" s="366"/>
      <c r="C437" s="31" t="str">
        <f t="shared" si="25"/>
        <v/>
      </c>
      <c r="D437" s="620" t="str">
        <f t="shared" si="26"/>
        <v/>
      </c>
      <c r="E437" s="366"/>
      <c r="F437" s="366"/>
      <c r="G437" s="366"/>
      <c r="H437" s="598"/>
      <c r="I437" s="598"/>
      <c r="J437" s="366"/>
      <c r="K437" s="365"/>
      <c r="L437" s="35"/>
      <c r="M437" s="365"/>
      <c r="N437" s="587"/>
      <c r="O437" s="521"/>
      <c r="P437" s="521"/>
      <c r="Q437" s="365"/>
      <c r="R437" s="588"/>
      <c r="S437" s="521"/>
      <c r="T437" s="365"/>
      <c r="U437" s="365"/>
      <c r="V437" s="366"/>
      <c r="W437" s="365"/>
      <c r="X437" s="534" t="str">
        <f t="shared" si="24"/>
        <v/>
      </c>
      <c r="Y437" s="365"/>
      <c r="Z437" s="365"/>
      <c r="AA437" s="366"/>
      <c r="AB437" s="365"/>
      <c r="AC437" s="365"/>
      <c r="AD437" s="365" t="str">
        <f t="shared" si="27"/>
        <v/>
      </c>
      <c r="AE437" s="589"/>
      <c r="AF437" s="590"/>
      <c r="AG437" s="594"/>
      <c r="AH437" s="595"/>
      <c r="AI437" s="595"/>
      <c r="AJ437" s="595"/>
      <c r="AK437" s="596"/>
      <c r="AL437" s="596"/>
      <c r="AM437" s="596"/>
      <c r="AN437" s="596"/>
      <c r="AO437" s="596"/>
      <c r="AP437" s="596"/>
      <c r="AQ437" s="596"/>
      <c r="AR437" s="596"/>
      <c r="AS437" s="596"/>
      <c r="AT437" s="596"/>
      <c r="AU437" s="596"/>
      <c r="AV437" s="596"/>
      <c r="AW437" s="596"/>
      <c r="AX437" s="596"/>
      <c r="AY437" s="596"/>
      <c r="AZ437" s="596"/>
      <c r="BA437" s="596"/>
      <c r="BB437" s="596"/>
      <c r="BC437" s="596"/>
    </row>
    <row r="438" spans="1:55" s="10" customFormat="1" ht="27" customHeight="1" x14ac:dyDescent="0.2">
      <c r="A438" s="31"/>
      <c r="B438" s="366"/>
      <c r="C438" s="31" t="str">
        <f t="shared" si="25"/>
        <v/>
      </c>
      <c r="D438" s="620" t="str">
        <f t="shared" si="26"/>
        <v/>
      </c>
      <c r="E438" s="366"/>
      <c r="F438" s="366"/>
      <c r="G438" s="366"/>
      <c r="H438" s="598"/>
      <c r="I438" s="598"/>
      <c r="J438" s="366"/>
      <c r="K438" s="365"/>
      <c r="L438" s="35"/>
      <c r="M438" s="365"/>
      <c r="N438" s="587"/>
      <c r="O438" s="521"/>
      <c r="P438" s="521"/>
      <c r="Q438" s="365"/>
      <c r="R438" s="588"/>
      <c r="S438" s="521"/>
      <c r="T438" s="365"/>
      <c r="U438" s="365"/>
      <c r="V438" s="366"/>
      <c r="W438" s="365"/>
      <c r="X438" s="534" t="str">
        <f t="shared" si="24"/>
        <v/>
      </c>
      <c r="Y438" s="365"/>
      <c r="Z438" s="365"/>
      <c r="AA438" s="366"/>
      <c r="AB438" s="365"/>
      <c r="AC438" s="365"/>
      <c r="AD438" s="365" t="str">
        <f t="shared" si="27"/>
        <v/>
      </c>
      <c r="AE438" s="589"/>
      <c r="AF438" s="590"/>
      <c r="AG438" s="594"/>
      <c r="AH438" s="595"/>
      <c r="AI438" s="595"/>
      <c r="AJ438" s="595"/>
      <c r="AK438" s="596"/>
      <c r="AL438" s="596"/>
      <c r="AM438" s="596"/>
      <c r="AN438" s="596"/>
      <c r="AO438" s="596"/>
      <c r="AP438" s="596"/>
      <c r="AQ438" s="596"/>
      <c r="AR438" s="596"/>
      <c r="AS438" s="596"/>
      <c r="AT438" s="596"/>
      <c r="AU438" s="596"/>
      <c r="AV438" s="596"/>
      <c r="AW438" s="596"/>
      <c r="AX438" s="596"/>
      <c r="AY438" s="596"/>
      <c r="AZ438" s="596"/>
      <c r="BA438" s="596"/>
      <c r="BB438" s="596"/>
      <c r="BC438" s="596"/>
    </row>
    <row r="439" spans="1:55" s="10" customFormat="1" ht="27" customHeight="1" x14ac:dyDescent="0.2">
      <c r="A439" s="31"/>
      <c r="B439" s="366"/>
      <c r="C439" s="31" t="str">
        <f t="shared" si="25"/>
        <v/>
      </c>
      <c r="D439" s="620" t="str">
        <f t="shared" si="26"/>
        <v/>
      </c>
      <c r="E439" s="366"/>
      <c r="F439" s="366"/>
      <c r="G439" s="366"/>
      <c r="H439" s="598"/>
      <c r="I439" s="598"/>
      <c r="J439" s="366"/>
      <c r="K439" s="365"/>
      <c r="L439" s="35"/>
      <c r="M439" s="365"/>
      <c r="N439" s="587"/>
      <c r="O439" s="521"/>
      <c r="P439" s="521"/>
      <c r="Q439" s="365"/>
      <c r="R439" s="588"/>
      <c r="S439" s="521"/>
      <c r="T439" s="365"/>
      <c r="U439" s="365"/>
      <c r="V439" s="366"/>
      <c r="W439" s="365"/>
      <c r="X439" s="534" t="str">
        <f t="shared" si="24"/>
        <v/>
      </c>
      <c r="Y439" s="365"/>
      <c r="Z439" s="365"/>
      <c r="AA439" s="366"/>
      <c r="AB439" s="365"/>
      <c r="AC439" s="365"/>
      <c r="AD439" s="365" t="str">
        <f t="shared" si="27"/>
        <v/>
      </c>
      <c r="AE439" s="589"/>
      <c r="AF439" s="590"/>
      <c r="AG439" s="594"/>
      <c r="AH439" s="595"/>
      <c r="AI439" s="595"/>
      <c r="AJ439" s="595"/>
      <c r="AK439" s="596"/>
      <c r="AL439" s="596"/>
      <c r="AM439" s="596"/>
      <c r="AN439" s="596"/>
      <c r="AO439" s="596"/>
      <c r="AP439" s="596"/>
      <c r="AQ439" s="596"/>
      <c r="AR439" s="596"/>
      <c r="AS439" s="596"/>
      <c r="AT439" s="596"/>
      <c r="AU439" s="596"/>
      <c r="AV439" s="596"/>
      <c r="AW439" s="596"/>
      <c r="AX439" s="596"/>
      <c r="AY439" s="596"/>
      <c r="AZ439" s="596"/>
      <c r="BA439" s="596"/>
      <c r="BB439" s="596"/>
      <c r="BC439" s="596"/>
    </row>
    <row r="440" spans="1:55" s="10" customFormat="1" ht="27" customHeight="1" x14ac:dyDescent="0.2">
      <c r="A440" s="31"/>
      <c r="B440" s="366"/>
      <c r="C440" s="31" t="str">
        <f t="shared" si="25"/>
        <v/>
      </c>
      <c r="D440" s="620" t="str">
        <f t="shared" si="26"/>
        <v/>
      </c>
      <c r="E440" s="366"/>
      <c r="F440" s="366"/>
      <c r="G440" s="366"/>
      <c r="H440" s="598"/>
      <c r="I440" s="598"/>
      <c r="J440" s="366"/>
      <c r="K440" s="365"/>
      <c r="L440" s="35"/>
      <c r="M440" s="365"/>
      <c r="N440" s="587"/>
      <c r="O440" s="521"/>
      <c r="P440" s="521"/>
      <c r="Q440" s="365"/>
      <c r="R440" s="588"/>
      <c r="S440" s="521"/>
      <c r="T440" s="365"/>
      <c r="U440" s="365"/>
      <c r="V440" s="366"/>
      <c r="W440" s="365"/>
      <c r="X440" s="534" t="str">
        <f t="shared" si="24"/>
        <v/>
      </c>
      <c r="Y440" s="365"/>
      <c r="Z440" s="365"/>
      <c r="AA440" s="366"/>
      <c r="AB440" s="365"/>
      <c r="AC440" s="365"/>
      <c r="AD440" s="365" t="str">
        <f t="shared" si="27"/>
        <v/>
      </c>
      <c r="AE440" s="589"/>
      <c r="AF440" s="590"/>
      <c r="AG440" s="594"/>
      <c r="AH440" s="595"/>
      <c r="AI440" s="595"/>
      <c r="AJ440" s="595"/>
      <c r="AK440" s="596"/>
      <c r="AL440" s="596"/>
      <c r="AM440" s="596"/>
      <c r="AN440" s="596"/>
      <c r="AO440" s="596"/>
      <c r="AP440" s="596"/>
      <c r="AQ440" s="596"/>
      <c r="AR440" s="596"/>
      <c r="AS440" s="596"/>
      <c r="AT440" s="596"/>
      <c r="AU440" s="596"/>
      <c r="AV440" s="596"/>
      <c r="AW440" s="596"/>
      <c r="AX440" s="596"/>
      <c r="AY440" s="596"/>
      <c r="AZ440" s="596"/>
      <c r="BA440" s="596"/>
      <c r="BB440" s="596"/>
      <c r="BC440" s="596"/>
    </row>
    <row r="441" spans="1:55" s="10" customFormat="1" ht="27" customHeight="1" x14ac:dyDescent="0.2">
      <c r="A441" s="31"/>
      <c r="B441" s="366"/>
      <c r="C441" s="31" t="str">
        <f t="shared" si="25"/>
        <v/>
      </c>
      <c r="D441" s="620" t="str">
        <f t="shared" si="26"/>
        <v/>
      </c>
      <c r="E441" s="366"/>
      <c r="F441" s="366"/>
      <c r="G441" s="366"/>
      <c r="H441" s="598"/>
      <c r="I441" s="598"/>
      <c r="J441" s="366"/>
      <c r="K441" s="365"/>
      <c r="L441" s="35"/>
      <c r="M441" s="365"/>
      <c r="N441" s="587"/>
      <c r="O441" s="521"/>
      <c r="P441" s="521"/>
      <c r="Q441" s="365"/>
      <c r="R441" s="588"/>
      <c r="S441" s="521"/>
      <c r="T441" s="365"/>
      <c r="U441" s="365"/>
      <c r="V441" s="366"/>
      <c r="W441" s="365"/>
      <c r="X441" s="534" t="str">
        <f t="shared" si="24"/>
        <v/>
      </c>
      <c r="Y441" s="365"/>
      <c r="Z441" s="365"/>
      <c r="AA441" s="366"/>
      <c r="AB441" s="365"/>
      <c r="AC441" s="365"/>
      <c r="AD441" s="365" t="str">
        <f t="shared" si="27"/>
        <v/>
      </c>
      <c r="AE441" s="589"/>
      <c r="AF441" s="590"/>
      <c r="AG441" s="594"/>
      <c r="AH441" s="595"/>
      <c r="AI441" s="595"/>
      <c r="AJ441" s="595"/>
      <c r="AK441" s="596"/>
      <c r="AL441" s="596"/>
      <c r="AM441" s="596"/>
      <c r="AN441" s="596"/>
      <c r="AO441" s="596"/>
      <c r="AP441" s="596"/>
      <c r="AQ441" s="596"/>
      <c r="AR441" s="596"/>
      <c r="AS441" s="596"/>
      <c r="AT441" s="596"/>
      <c r="AU441" s="596"/>
      <c r="AV441" s="596"/>
      <c r="AW441" s="596"/>
      <c r="AX441" s="596"/>
      <c r="AY441" s="596"/>
      <c r="AZ441" s="596"/>
      <c r="BA441" s="596"/>
      <c r="BB441" s="596"/>
      <c r="BC441" s="596"/>
    </row>
    <row r="442" spans="1:55" s="10" customFormat="1" ht="27" customHeight="1" x14ac:dyDescent="0.2">
      <c r="A442" s="31"/>
      <c r="B442" s="366"/>
      <c r="C442" s="31" t="str">
        <f t="shared" si="25"/>
        <v/>
      </c>
      <c r="D442" s="620" t="str">
        <f t="shared" si="26"/>
        <v/>
      </c>
      <c r="E442" s="366"/>
      <c r="F442" s="366"/>
      <c r="G442" s="366"/>
      <c r="H442" s="598"/>
      <c r="I442" s="598"/>
      <c r="J442" s="366"/>
      <c r="K442" s="365"/>
      <c r="L442" s="35"/>
      <c r="M442" s="365"/>
      <c r="N442" s="587"/>
      <c r="O442" s="521"/>
      <c r="P442" s="521"/>
      <c r="Q442" s="365"/>
      <c r="R442" s="588"/>
      <c r="S442" s="521"/>
      <c r="T442" s="365"/>
      <c r="U442" s="365"/>
      <c r="V442" s="366"/>
      <c r="W442" s="365"/>
      <c r="X442" s="534" t="str">
        <f t="shared" si="24"/>
        <v/>
      </c>
      <c r="Y442" s="365"/>
      <c r="Z442" s="365"/>
      <c r="AA442" s="366"/>
      <c r="AB442" s="365"/>
      <c r="AC442" s="365"/>
      <c r="AD442" s="365" t="str">
        <f t="shared" si="27"/>
        <v/>
      </c>
      <c r="AE442" s="589"/>
      <c r="AF442" s="590"/>
      <c r="AG442" s="594"/>
      <c r="AH442" s="595"/>
      <c r="AI442" s="595"/>
      <c r="AJ442" s="595"/>
      <c r="AK442" s="596"/>
      <c r="AL442" s="596"/>
      <c r="AM442" s="596"/>
      <c r="AN442" s="596"/>
      <c r="AO442" s="596"/>
      <c r="AP442" s="596"/>
      <c r="AQ442" s="596"/>
      <c r="AR442" s="596"/>
      <c r="AS442" s="596"/>
      <c r="AT442" s="596"/>
      <c r="AU442" s="596"/>
      <c r="AV442" s="596"/>
      <c r="AW442" s="596"/>
      <c r="AX442" s="596"/>
      <c r="AY442" s="596"/>
      <c r="AZ442" s="596"/>
      <c r="BA442" s="596"/>
      <c r="BB442" s="596"/>
      <c r="BC442" s="596"/>
    </row>
    <row r="443" spans="1:55" s="10" customFormat="1" ht="27" customHeight="1" x14ac:dyDescent="0.2">
      <c r="A443" s="31"/>
      <c r="B443" s="366"/>
      <c r="C443" s="31" t="str">
        <f t="shared" si="25"/>
        <v/>
      </c>
      <c r="D443" s="620" t="str">
        <f t="shared" si="26"/>
        <v/>
      </c>
      <c r="E443" s="366"/>
      <c r="F443" s="366"/>
      <c r="G443" s="366"/>
      <c r="H443" s="598"/>
      <c r="I443" s="598"/>
      <c r="J443" s="366"/>
      <c r="K443" s="365"/>
      <c r="L443" s="35"/>
      <c r="M443" s="365"/>
      <c r="N443" s="587"/>
      <c r="O443" s="521"/>
      <c r="P443" s="521"/>
      <c r="Q443" s="365"/>
      <c r="R443" s="588"/>
      <c r="S443" s="521"/>
      <c r="T443" s="365"/>
      <c r="U443" s="365"/>
      <c r="V443" s="366"/>
      <c r="W443" s="365"/>
      <c r="X443" s="534" t="str">
        <f t="shared" si="24"/>
        <v/>
      </c>
      <c r="Y443" s="365"/>
      <c r="Z443" s="365"/>
      <c r="AA443" s="366"/>
      <c r="AB443" s="365"/>
      <c r="AC443" s="365"/>
      <c r="AD443" s="365" t="str">
        <f t="shared" si="27"/>
        <v/>
      </c>
      <c r="AE443" s="589"/>
      <c r="AF443" s="590"/>
      <c r="AG443" s="594"/>
      <c r="AH443" s="595"/>
      <c r="AI443" s="595"/>
      <c r="AJ443" s="595"/>
      <c r="AK443" s="596"/>
      <c r="AL443" s="596"/>
      <c r="AM443" s="596"/>
      <c r="AN443" s="596"/>
      <c r="AO443" s="596"/>
      <c r="AP443" s="596"/>
      <c r="AQ443" s="596"/>
      <c r="AR443" s="596"/>
      <c r="AS443" s="596"/>
      <c r="AT443" s="596"/>
      <c r="AU443" s="596"/>
      <c r="AV443" s="596"/>
      <c r="AW443" s="596"/>
      <c r="AX443" s="596"/>
      <c r="AY443" s="596"/>
      <c r="AZ443" s="596"/>
      <c r="BA443" s="596"/>
      <c r="BB443" s="596"/>
      <c r="BC443" s="596"/>
    </row>
    <row r="444" spans="1:55" s="10" customFormat="1" ht="27" customHeight="1" x14ac:dyDescent="0.2">
      <c r="A444" s="31"/>
      <c r="B444" s="366"/>
      <c r="C444" s="31" t="str">
        <f t="shared" si="25"/>
        <v/>
      </c>
      <c r="D444" s="620" t="str">
        <f t="shared" si="26"/>
        <v/>
      </c>
      <c r="E444" s="366"/>
      <c r="F444" s="366"/>
      <c r="G444" s="366"/>
      <c r="H444" s="598"/>
      <c r="I444" s="598"/>
      <c r="J444" s="366"/>
      <c r="K444" s="365"/>
      <c r="L444" s="35"/>
      <c r="M444" s="365"/>
      <c r="N444" s="587"/>
      <c r="O444" s="521"/>
      <c r="P444" s="521"/>
      <c r="Q444" s="365"/>
      <c r="R444" s="588"/>
      <c r="S444" s="521"/>
      <c r="T444" s="365"/>
      <c r="U444" s="365"/>
      <c r="V444" s="366"/>
      <c r="W444" s="365"/>
      <c r="X444" s="534" t="str">
        <f t="shared" si="24"/>
        <v/>
      </c>
      <c r="Y444" s="365"/>
      <c r="Z444" s="365"/>
      <c r="AA444" s="366"/>
      <c r="AB444" s="365"/>
      <c r="AC444" s="365"/>
      <c r="AD444" s="365" t="str">
        <f t="shared" si="27"/>
        <v/>
      </c>
      <c r="AE444" s="589"/>
      <c r="AF444" s="590"/>
      <c r="AG444" s="594"/>
      <c r="AH444" s="595"/>
      <c r="AI444" s="595"/>
      <c r="AJ444" s="595"/>
      <c r="AK444" s="596"/>
      <c r="AL444" s="596"/>
      <c r="AM444" s="596"/>
      <c r="AN444" s="596"/>
      <c r="AO444" s="596"/>
      <c r="AP444" s="596"/>
      <c r="AQ444" s="596"/>
      <c r="AR444" s="596"/>
      <c r="AS444" s="596"/>
      <c r="AT444" s="596"/>
      <c r="AU444" s="596"/>
      <c r="AV444" s="596"/>
      <c r="AW444" s="596"/>
      <c r="AX444" s="596"/>
      <c r="AY444" s="596"/>
      <c r="AZ444" s="596"/>
      <c r="BA444" s="596"/>
      <c r="BB444" s="596"/>
      <c r="BC444" s="596"/>
    </row>
    <row r="445" spans="1:55" s="10" customFormat="1" ht="27" customHeight="1" x14ac:dyDescent="0.2">
      <c r="A445" s="31"/>
      <c r="B445" s="366"/>
      <c r="C445" s="31" t="str">
        <f t="shared" si="25"/>
        <v/>
      </c>
      <c r="D445" s="620" t="str">
        <f t="shared" si="26"/>
        <v/>
      </c>
      <c r="E445" s="366"/>
      <c r="F445" s="366"/>
      <c r="G445" s="366"/>
      <c r="H445" s="598"/>
      <c r="I445" s="598"/>
      <c r="J445" s="366"/>
      <c r="K445" s="365"/>
      <c r="L445" s="35"/>
      <c r="M445" s="365"/>
      <c r="N445" s="587"/>
      <c r="O445" s="521"/>
      <c r="P445" s="521"/>
      <c r="Q445" s="365"/>
      <c r="R445" s="588"/>
      <c r="S445" s="521"/>
      <c r="T445" s="365"/>
      <c r="U445" s="365"/>
      <c r="V445" s="366"/>
      <c r="W445" s="365"/>
      <c r="X445" s="534" t="str">
        <f t="shared" si="24"/>
        <v/>
      </c>
      <c r="Y445" s="365"/>
      <c r="Z445" s="365"/>
      <c r="AA445" s="366"/>
      <c r="AB445" s="365"/>
      <c r="AC445" s="365"/>
      <c r="AD445" s="365" t="str">
        <f t="shared" si="27"/>
        <v/>
      </c>
      <c r="AE445" s="589"/>
      <c r="AF445" s="590"/>
      <c r="AG445" s="594"/>
      <c r="AH445" s="595"/>
      <c r="AI445" s="595"/>
      <c r="AJ445" s="595"/>
      <c r="AK445" s="596"/>
      <c r="AL445" s="596"/>
      <c r="AM445" s="596"/>
      <c r="AN445" s="596"/>
      <c r="AO445" s="596"/>
      <c r="AP445" s="596"/>
      <c r="AQ445" s="596"/>
      <c r="AR445" s="596"/>
      <c r="AS445" s="596"/>
      <c r="AT445" s="596"/>
      <c r="AU445" s="596"/>
      <c r="AV445" s="596"/>
      <c r="AW445" s="596"/>
      <c r="AX445" s="596"/>
      <c r="AY445" s="596"/>
      <c r="AZ445" s="596"/>
      <c r="BA445" s="596"/>
      <c r="BB445" s="596"/>
      <c r="BC445" s="596"/>
    </row>
    <row r="446" spans="1:55" s="10" customFormat="1" ht="27" customHeight="1" x14ac:dyDescent="0.2">
      <c r="A446" s="31"/>
      <c r="B446" s="366"/>
      <c r="C446" s="31" t="str">
        <f t="shared" si="25"/>
        <v/>
      </c>
      <c r="D446" s="620" t="str">
        <f t="shared" si="26"/>
        <v/>
      </c>
      <c r="E446" s="366"/>
      <c r="F446" s="366"/>
      <c r="G446" s="366"/>
      <c r="H446" s="598"/>
      <c r="I446" s="598"/>
      <c r="J446" s="366"/>
      <c r="K446" s="365"/>
      <c r="L446" s="35"/>
      <c r="M446" s="365"/>
      <c r="N446" s="587"/>
      <c r="O446" s="521"/>
      <c r="P446" s="521"/>
      <c r="Q446" s="365"/>
      <c r="R446" s="588"/>
      <c r="S446" s="521"/>
      <c r="T446" s="365"/>
      <c r="U446" s="365"/>
      <c r="V446" s="366"/>
      <c r="W446" s="365"/>
      <c r="X446" s="534" t="str">
        <f t="shared" si="24"/>
        <v/>
      </c>
      <c r="Y446" s="365"/>
      <c r="Z446" s="365"/>
      <c r="AA446" s="366"/>
      <c r="AB446" s="365"/>
      <c r="AC446" s="365"/>
      <c r="AD446" s="365" t="str">
        <f t="shared" si="27"/>
        <v/>
      </c>
      <c r="AE446" s="589"/>
      <c r="AF446" s="590"/>
      <c r="AG446" s="594"/>
      <c r="AH446" s="595"/>
      <c r="AI446" s="595"/>
      <c r="AJ446" s="595"/>
      <c r="AK446" s="596"/>
      <c r="AL446" s="596"/>
      <c r="AM446" s="596"/>
      <c r="AN446" s="596"/>
      <c r="AO446" s="596"/>
      <c r="AP446" s="596"/>
      <c r="AQ446" s="596"/>
      <c r="AR446" s="596"/>
      <c r="AS446" s="596"/>
      <c r="AT446" s="596"/>
      <c r="AU446" s="596"/>
      <c r="AV446" s="596"/>
      <c r="AW446" s="596"/>
      <c r="AX446" s="596"/>
      <c r="AY446" s="596"/>
      <c r="AZ446" s="596"/>
      <c r="BA446" s="596"/>
      <c r="BB446" s="596"/>
      <c r="BC446" s="596"/>
    </row>
    <row r="447" spans="1:55" s="10" customFormat="1" ht="27" customHeight="1" x14ac:dyDescent="0.2">
      <c r="A447" s="31"/>
      <c r="B447" s="366"/>
      <c r="C447" s="31" t="str">
        <f t="shared" si="25"/>
        <v/>
      </c>
      <c r="D447" s="620" t="str">
        <f t="shared" si="26"/>
        <v/>
      </c>
      <c r="E447" s="366"/>
      <c r="F447" s="366"/>
      <c r="G447" s="366"/>
      <c r="H447" s="598"/>
      <c r="I447" s="598"/>
      <c r="J447" s="366"/>
      <c r="K447" s="365"/>
      <c r="L447" s="35"/>
      <c r="M447" s="365"/>
      <c r="N447" s="587"/>
      <c r="O447" s="521"/>
      <c r="P447" s="521"/>
      <c r="Q447" s="365"/>
      <c r="R447" s="588"/>
      <c r="S447" s="521"/>
      <c r="T447" s="365"/>
      <c r="U447" s="365"/>
      <c r="V447" s="366"/>
      <c r="W447" s="365"/>
      <c r="X447" s="534" t="str">
        <f t="shared" si="24"/>
        <v/>
      </c>
      <c r="Y447" s="365"/>
      <c r="Z447" s="365"/>
      <c r="AA447" s="366"/>
      <c r="AB447" s="365"/>
      <c r="AC447" s="365"/>
      <c r="AD447" s="365" t="str">
        <f t="shared" si="27"/>
        <v/>
      </c>
      <c r="AE447" s="589"/>
      <c r="AF447" s="590"/>
      <c r="AG447" s="594"/>
      <c r="AH447" s="595"/>
      <c r="AI447" s="595"/>
      <c r="AJ447" s="595"/>
      <c r="AK447" s="596"/>
      <c r="AL447" s="596"/>
      <c r="AM447" s="596"/>
      <c r="AN447" s="596"/>
      <c r="AO447" s="596"/>
      <c r="AP447" s="596"/>
      <c r="AQ447" s="596"/>
      <c r="AR447" s="596"/>
      <c r="AS447" s="596"/>
      <c r="AT447" s="596"/>
      <c r="AU447" s="596"/>
      <c r="AV447" s="596"/>
      <c r="AW447" s="596"/>
      <c r="AX447" s="596"/>
      <c r="AY447" s="596"/>
      <c r="AZ447" s="596"/>
      <c r="BA447" s="596"/>
      <c r="BB447" s="596"/>
      <c r="BC447" s="596"/>
    </row>
    <row r="448" spans="1:55" s="10" customFormat="1" ht="27" customHeight="1" x14ac:dyDescent="0.2">
      <c r="A448" s="31"/>
      <c r="B448" s="366"/>
      <c r="C448" s="31" t="str">
        <f t="shared" si="25"/>
        <v/>
      </c>
      <c r="D448" s="620" t="str">
        <f t="shared" si="26"/>
        <v/>
      </c>
      <c r="E448" s="366"/>
      <c r="F448" s="366"/>
      <c r="G448" s="366"/>
      <c r="H448" s="598"/>
      <c r="I448" s="598"/>
      <c r="J448" s="366"/>
      <c r="K448" s="365"/>
      <c r="L448" s="35"/>
      <c r="M448" s="365"/>
      <c r="N448" s="587"/>
      <c r="O448" s="521"/>
      <c r="P448" s="521"/>
      <c r="Q448" s="365"/>
      <c r="R448" s="588"/>
      <c r="S448" s="521"/>
      <c r="T448" s="365"/>
      <c r="U448" s="365"/>
      <c r="V448" s="366"/>
      <c r="W448" s="365"/>
      <c r="X448" s="534" t="str">
        <f t="shared" si="24"/>
        <v/>
      </c>
      <c r="Y448" s="365"/>
      <c r="Z448" s="365"/>
      <c r="AA448" s="366"/>
      <c r="AB448" s="365"/>
      <c r="AC448" s="365"/>
      <c r="AD448" s="365" t="str">
        <f t="shared" si="27"/>
        <v/>
      </c>
      <c r="AE448" s="589"/>
      <c r="AF448" s="590"/>
      <c r="AG448" s="594"/>
      <c r="AH448" s="595"/>
      <c r="AI448" s="595"/>
      <c r="AJ448" s="595"/>
      <c r="AK448" s="596"/>
      <c r="AL448" s="596"/>
      <c r="AM448" s="596"/>
      <c r="AN448" s="596"/>
      <c r="AO448" s="596"/>
      <c r="AP448" s="596"/>
      <c r="AQ448" s="596"/>
      <c r="AR448" s="596"/>
      <c r="AS448" s="596"/>
      <c r="AT448" s="596"/>
      <c r="AU448" s="596"/>
      <c r="AV448" s="596"/>
      <c r="AW448" s="596"/>
      <c r="AX448" s="596"/>
      <c r="AY448" s="596"/>
      <c r="AZ448" s="596"/>
      <c r="BA448" s="596"/>
      <c r="BB448" s="596"/>
      <c r="BC448" s="596"/>
    </row>
    <row r="449" spans="1:55" s="10" customFormat="1" ht="27" customHeight="1" x14ac:dyDescent="0.2">
      <c r="A449" s="31"/>
      <c r="B449" s="366"/>
      <c r="C449" s="31" t="str">
        <f t="shared" si="25"/>
        <v/>
      </c>
      <c r="D449" s="620" t="str">
        <f t="shared" si="26"/>
        <v/>
      </c>
      <c r="E449" s="366"/>
      <c r="F449" s="366"/>
      <c r="G449" s="366"/>
      <c r="H449" s="598"/>
      <c r="I449" s="598"/>
      <c r="J449" s="366"/>
      <c r="K449" s="365"/>
      <c r="L449" s="35"/>
      <c r="M449" s="365"/>
      <c r="N449" s="587"/>
      <c r="O449" s="521"/>
      <c r="P449" s="521"/>
      <c r="Q449" s="365"/>
      <c r="R449" s="588"/>
      <c r="S449" s="521"/>
      <c r="T449" s="365"/>
      <c r="U449" s="365"/>
      <c r="V449" s="366"/>
      <c r="W449" s="365"/>
      <c r="X449" s="534" t="str">
        <f t="shared" si="24"/>
        <v/>
      </c>
      <c r="Y449" s="365"/>
      <c r="Z449" s="365"/>
      <c r="AA449" s="366"/>
      <c r="AB449" s="365"/>
      <c r="AC449" s="365"/>
      <c r="AD449" s="365" t="str">
        <f t="shared" si="27"/>
        <v/>
      </c>
      <c r="AE449" s="589"/>
      <c r="AF449" s="590"/>
      <c r="AG449" s="594"/>
      <c r="AH449" s="595"/>
      <c r="AI449" s="595"/>
      <c r="AJ449" s="595"/>
      <c r="AK449" s="596"/>
      <c r="AL449" s="596"/>
      <c r="AM449" s="596"/>
      <c r="AN449" s="596"/>
      <c r="AO449" s="596"/>
      <c r="AP449" s="596"/>
      <c r="AQ449" s="596"/>
      <c r="AR449" s="596"/>
      <c r="AS449" s="596"/>
      <c r="AT449" s="596"/>
      <c r="AU449" s="596"/>
      <c r="AV449" s="596"/>
      <c r="AW449" s="596"/>
      <c r="AX449" s="596"/>
      <c r="AY449" s="596"/>
      <c r="AZ449" s="596"/>
      <c r="BA449" s="596"/>
      <c r="BB449" s="596"/>
      <c r="BC449" s="596"/>
    </row>
    <row r="450" spans="1:55" s="10" customFormat="1" ht="27" customHeight="1" x14ac:dyDescent="0.2">
      <c r="A450" s="31"/>
      <c r="B450" s="366"/>
      <c r="C450" s="31" t="str">
        <f t="shared" si="25"/>
        <v/>
      </c>
      <c r="D450" s="620" t="str">
        <f t="shared" si="26"/>
        <v/>
      </c>
      <c r="E450" s="366"/>
      <c r="F450" s="366"/>
      <c r="G450" s="366"/>
      <c r="H450" s="598"/>
      <c r="I450" s="598"/>
      <c r="J450" s="366"/>
      <c r="K450" s="365"/>
      <c r="L450" s="35"/>
      <c r="M450" s="365"/>
      <c r="N450" s="587"/>
      <c r="O450" s="521"/>
      <c r="P450" s="521"/>
      <c r="Q450" s="365"/>
      <c r="R450" s="588"/>
      <c r="S450" s="521"/>
      <c r="T450" s="365"/>
      <c r="U450" s="365"/>
      <c r="V450" s="366"/>
      <c r="W450" s="365"/>
      <c r="X450" s="534" t="str">
        <f t="shared" si="24"/>
        <v/>
      </c>
      <c r="Y450" s="365"/>
      <c r="Z450" s="365"/>
      <c r="AA450" s="366"/>
      <c r="AB450" s="365"/>
      <c r="AC450" s="365"/>
      <c r="AD450" s="365" t="str">
        <f t="shared" si="27"/>
        <v/>
      </c>
      <c r="AE450" s="589"/>
      <c r="AF450" s="590"/>
      <c r="AG450" s="594"/>
      <c r="AH450" s="595"/>
      <c r="AI450" s="595"/>
      <c r="AJ450" s="595"/>
      <c r="AK450" s="596"/>
      <c r="AL450" s="596"/>
      <c r="AM450" s="596"/>
      <c r="AN450" s="596"/>
      <c r="AO450" s="596"/>
      <c r="AP450" s="596"/>
      <c r="AQ450" s="596"/>
      <c r="AR450" s="596"/>
      <c r="AS450" s="596"/>
      <c r="AT450" s="596"/>
      <c r="AU450" s="596"/>
      <c r="AV450" s="596"/>
      <c r="AW450" s="596"/>
      <c r="AX450" s="596"/>
      <c r="AY450" s="596"/>
      <c r="AZ450" s="596"/>
      <c r="BA450" s="596"/>
      <c r="BB450" s="596"/>
      <c r="BC450" s="596"/>
    </row>
    <row r="451" spans="1:55" s="10" customFormat="1" ht="27" customHeight="1" x14ac:dyDescent="0.2">
      <c r="A451" s="31"/>
      <c r="B451" s="366"/>
      <c r="C451" s="31" t="str">
        <f t="shared" si="25"/>
        <v/>
      </c>
      <c r="D451" s="620" t="str">
        <f t="shared" si="26"/>
        <v/>
      </c>
      <c r="E451" s="366"/>
      <c r="F451" s="366"/>
      <c r="G451" s="366"/>
      <c r="H451" s="598"/>
      <c r="I451" s="598"/>
      <c r="J451" s="366"/>
      <c r="K451" s="365"/>
      <c r="L451" s="35"/>
      <c r="M451" s="365"/>
      <c r="N451" s="587"/>
      <c r="O451" s="521"/>
      <c r="P451" s="521"/>
      <c r="Q451" s="365"/>
      <c r="R451" s="588"/>
      <c r="S451" s="521"/>
      <c r="T451" s="365"/>
      <c r="U451" s="365"/>
      <c r="V451" s="366"/>
      <c r="W451" s="365"/>
      <c r="X451" s="534" t="str">
        <f t="shared" si="24"/>
        <v/>
      </c>
      <c r="Y451" s="365"/>
      <c r="Z451" s="365"/>
      <c r="AA451" s="366"/>
      <c r="AB451" s="365"/>
      <c r="AC451" s="365"/>
      <c r="AD451" s="365" t="str">
        <f t="shared" si="27"/>
        <v/>
      </c>
      <c r="AE451" s="589"/>
      <c r="AF451" s="590"/>
      <c r="AG451" s="594"/>
      <c r="AH451" s="595"/>
      <c r="AI451" s="595"/>
      <c r="AJ451" s="595"/>
      <c r="AK451" s="596"/>
      <c r="AL451" s="596"/>
      <c r="AM451" s="596"/>
      <c r="AN451" s="596"/>
      <c r="AO451" s="596"/>
      <c r="AP451" s="596"/>
      <c r="AQ451" s="596"/>
      <c r="AR451" s="596"/>
      <c r="AS451" s="596"/>
      <c r="AT451" s="596"/>
      <c r="AU451" s="596"/>
      <c r="AV451" s="596"/>
      <c r="AW451" s="596"/>
      <c r="AX451" s="596"/>
      <c r="AY451" s="596"/>
      <c r="AZ451" s="596"/>
      <c r="BA451" s="596"/>
      <c r="BB451" s="596"/>
      <c r="BC451" s="596"/>
    </row>
    <row r="452" spans="1:55" s="10" customFormat="1" ht="27" customHeight="1" x14ac:dyDescent="0.2">
      <c r="A452" s="31"/>
      <c r="B452" s="366"/>
      <c r="C452" s="31" t="str">
        <f t="shared" si="25"/>
        <v/>
      </c>
      <c r="D452" s="620" t="str">
        <f t="shared" si="26"/>
        <v/>
      </c>
      <c r="E452" s="366"/>
      <c r="F452" s="366"/>
      <c r="G452" s="366"/>
      <c r="H452" s="598"/>
      <c r="I452" s="598"/>
      <c r="J452" s="366"/>
      <c r="K452" s="365"/>
      <c r="L452" s="35"/>
      <c r="M452" s="365"/>
      <c r="N452" s="587"/>
      <c r="O452" s="521"/>
      <c r="P452" s="521"/>
      <c r="Q452" s="365"/>
      <c r="R452" s="588"/>
      <c r="S452" s="521"/>
      <c r="T452" s="365"/>
      <c r="U452" s="365"/>
      <c r="V452" s="366"/>
      <c r="W452" s="365"/>
      <c r="X452" s="534" t="str">
        <f t="shared" si="24"/>
        <v/>
      </c>
      <c r="Y452" s="365"/>
      <c r="Z452" s="365"/>
      <c r="AA452" s="366"/>
      <c r="AB452" s="365"/>
      <c r="AC452" s="365"/>
      <c r="AD452" s="365" t="str">
        <f t="shared" si="27"/>
        <v/>
      </c>
      <c r="AE452" s="589"/>
      <c r="AF452" s="590"/>
      <c r="AG452" s="594"/>
      <c r="AH452" s="595"/>
      <c r="AI452" s="595"/>
      <c r="AJ452" s="595"/>
      <c r="AK452" s="596"/>
      <c r="AL452" s="596"/>
      <c r="AM452" s="596"/>
      <c r="AN452" s="596"/>
      <c r="AO452" s="596"/>
      <c r="AP452" s="596"/>
      <c r="AQ452" s="596"/>
      <c r="AR452" s="596"/>
      <c r="AS452" s="596"/>
      <c r="AT452" s="596"/>
      <c r="AU452" s="596"/>
      <c r="AV452" s="596"/>
      <c r="AW452" s="596"/>
      <c r="AX452" s="596"/>
      <c r="AY452" s="596"/>
      <c r="AZ452" s="596"/>
      <c r="BA452" s="596"/>
      <c r="BB452" s="596"/>
      <c r="BC452" s="596"/>
    </row>
    <row r="453" spans="1:55" s="10" customFormat="1" ht="27" customHeight="1" x14ac:dyDescent="0.2">
      <c r="A453" s="31"/>
      <c r="B453" s="366"/>
      <c r="C453" s="31" t="str">
        <f t="shared" si="25"/>
        <v/>
      </c>
      <c r="D453" s="620" t="str">
        <f t="shared" si="26"/>
        <v/>
      </c>
      <c r="E453" s="366"/>
      <c r="F453" s="366"/>
      <c r="G453" s="366"/>
      <c r="H453" s="598"/>
      <c r="I453" s="598"/>
      <c r="J453" s="366"/>
      <c r="K453" s="365"/>
      <c r="L453" s="35"/>
      <c r="M453" s="365"/>
      <c r="N453" s="587"/>
      <c r="O453" s="521"/>
      <c r="P453" s="521"/>
      <c r="Q453" s="365"/>
      <c r="R453" s="588"/>
      <c r="S453" s="521"/>
      <c r="T453" s="365"/>
      <c r="U453" s="365"/>
      <c r="V453" s="366"/>
      <c r="W453" s="365"/>
      <c r="X453" s="534" t="str">
        <f t="shared" si="24"/>
        <v/>
      </c>
      <c r="Y453" s="365"/>
      <c r="Z453" s="365"/>
      <c r="AA453" s="366"/>
      <c r="AB453" s="365"/>
      <c r="AC453" s="365"/>
      <c r="AD453" s="365" t="str">
        <f t="shared" si="27"/>
        <v/>
      </c>
      <c r="AE453" s="589"/>
      <c r="AF453" s="590"/>
      <c r="AG453" s="594"/>
      <c r="AH453" s="595"/>
      <c r="AI453" s="595"/>
      <c r="AJ453" s="595"/>
      <c r="AK453" s="596"/>
      <c r="AL453" s="596"/>
      <c r="AM453" s="596"/>
      <c r="AN453" s="596"/>
      <c r="AO453" s="596"/>
      <c r="AP453" s="596"/>
      <c r="AQ453" s="596"/>
      <c r="AR453" s="596"/>
      <c r="AS453" s="596"/>
      <c r="AT453" s="596"/>
      <c r="AU453" s="596"/>
      <c r="AV453" s="596"/>
      <c r="AW453" s="596"/>
      <c r="AX453" s="596"/>
      <c r="AY453" s="596"/>
      <c r="AZ453" s="596"/>
      <c r="BA453" s="596"/>
      <c r="BB453" s="596"/>
      <c r="BC453" s="596"/>
    </row>
    <row r="454" spans="1:55" s="10" customFormat="1" ht="27" customHeight="1" x14ac:dyDescent="0.2">
      <c r="A454" s="31"/>
      <c r="B454" s="366"/>
      <c r="C454" s="31" t="str">
        <f t="shared" si="25"/>
        <v/>
      </c>
      <c r="D454" s="620" t="str">
        <f t="shared" si="26"/>
        <v/>
      </c>
      <c r="E454" s="366"/>
      <c r="F454" s="366"/>
      <c r="G454" s="366"/>
      <c r="H454" s="598"/>
      <c r="I454" s="598"/>
      <c r="J454" s="366"/>
      <c r="K454" s="365"/>
      <c r="L454" s="35"/>
      <c r="M454" s="365"/>
      <c r="N454" s="587"/>
      <c r="O454" s="521"/>
      <c r="P454" s="521"/>
      <c r="Q454" s="365"/>
      <c r="R454" s="588"/>
      <c r="S454" s="521"/>
      <c r="T454" s="365"/>
      <c r="U454" s="365"/>
      <c r="V454" s="366"/>
      <c r="W454" s="365"/>
      <c r="X454" s="534" t="str">
        <f t="shared" si="24"/>
        <v/>
      </c>
      <c r="Y454" s="365"/>
      <c r="Z454" s="365"/>
      <c r="AA454" s="366"/>
      <c r="AB454" s="365"/>
      <c r="AC454" s="365"/>
      <c r="AD454" s="365" t="str">
        <f t="shared" si="27"/>
        <v/>
      </c>
      <c r="AE454" s="589"/>
      <c r="AF454" s="590"/>
      <c r="AG454" s="594"/>
      <c r="AH454" s="595"/>
      <c r="AI454" s="595"/>
      <c r="AJ454" s="595"/>
      <c r="AK454" s="596"/>
      <c r="AL454" s="596"/>
      <c r="AM454" s="596"/>
      <c r="AN454" s="596"/>
      <c r="AO454" s="596"/>
      <c r="AP454" s="596"/>
      <c r="AQ454" s="596"/>
      <c r="AR454" s="596"/>
      <c r="AS454" s="596"/>
      <c r="AT454" s="596"/>
      <c r="AU454" s="596"/>
      <c r="AV454" s="596"/>
      <c r="AW454" s="596"/>
      <c r="AX454" s="596"/>
      <c r="AY454" s="596"/>
      <c r="AZ454" s="596"/>
      <c r="BA454" s="596"/>
      <c r="BB454" s="596"/>
      <c r="BC454" s="596"/>
    </row>
    <row r="455" spans="1:55" s="10" customFormat="1" ht="27" customHeight="1" x14ac:dyDescent="0.2">
      <c r="A455" s="31"/>
      <c r="B455" s="366"/>
      <c r="C455" s="31" t="str">
        <f t="shared" si="25"/>
        <v/>
      </c>
      <c r="D455" s="620" t="str">
        <f t="shared" si="26"/>
        <v/>
      </c>
      <c r="E455" s="366"/>
      <c r="F455" s="366"/>
      <c r="G455" s="366"/>
      <c r="H455" s="598"/>
      <c r="I455" s="598"/>
      <c r="J455" s="366"/>
      <c r="K455" s="365"/>
      <c r="L455" s="35"/>
      <c r="M455" s="365"/>
      <c r="N455" s="587"/>
      <c r="O455" s="521"/>
      <c r="P455" s="521"/>
      <c r="Q455" s="365"/>
      <c r="R455" s="588"/>
      <c r="S455" s="521"/>
      <c r="T455" s="365"/>
      <c r="U455" s="365"/>
      <c r="V455" s="366"/>
      <c r="W455" s="365"/>
      <c r="X455" s="534" t="str">
        <f t="shared" ref="X455:X518" si="28">IF(W455="","",VLOOKUP(W455,PaveMaterialDesc,2,FALSE))</f>
        <v/>
      </c>
      <c r="Y455" s="365"/>
      <c r="Z455" s="365"/>
      <c r="AA455" s="366"/>
      <c r="AB455" s="365"/>
      <c r="AC455" s="365"/>
      <c r="AD455" s="365" t="str">
        <f t="shared" si="27"/>
        <v/>
      </c>
      <c r="AE455" s="589"/>
      <c r="AF455" s="590"/>
      <c r="AG455" s="594"/>
      <c r="AH455" s="595"/>
      <c r="AI455" s="595"/>
      <c r="AJ455" s="595"/>
      <c r="AK455" s="596"/>
      <c r="AL455" s="596"/>
      <c r="AM455" s="596"/>
      <c r="AN455" s="596"/>
      <c r="AO455" s="596"/>
      <c r="AP455" s="596"/>
      <c r="AQ455" s="596"/>
      <c r="AR455" s="596"/>
      <c r="AS455" s="596"/>
      <c r="AT455" s="596"/>
      <c r="AU455" s="596"/>
      <c r="AV455" s="596"/>
      <c r="AW455" s="596"/>
      <c r="AX455" s="596"/>
      <c r="AY455" s="596"/>
      <c r="AZ455" s="596"/>
      <c r="BA455" s="596"/>
      <c r="BB455" s="596"/>
      <c r="BC455" s="596"/>
    </row>
    <row r="456" spans="1:55" s="10" customFormat="1" ht="27" customHeight="1" x14ac:dyDescent="0.2">
      <c r="A456" s="31"/>
      <c r="B456" s="366"/>
      <c r="C456" s="31" t="str">
        <f t="shared" ref="C456:C519" si="29">IF(A456="ADD","0","")</f>
        <v/>
      </c>
      <c r="D456" s="620" t="str">
        <f t="shared" ref="D456:D519" si="30">IF(E457="","",VLOOKUP(E457,RoadID,2,FALSE))</f>
        <v/>
      </c>
      <c r="E456" s="366"/>
      <c r="F456" s="366"/>
      <c r="G456" s="366"/>
      <c r="H456" s="598"/>
      <c r="I456" s="598"/>
      <c r="J456" s="366"/>
      <c r="K456" s="365"/>
      <c r="L456" s="35"/>
      <c r="M456" s="365"/>
      <c r="N456" s="587"/>
      <c r="O456" s="521"/>
      <c r="P456" s="521"/>
      <c r="Q456" s="365"/>
      <c r="R456" s="588"/>
      <c r="S456" s="521"/>
      <c r="T456" s="365"/>
      <c r="U456" s="365"/>
      <c r="V456" s="366"/>
      <c r="W456" s="365"/>
      <c r="X456" s="534" t="str">
        <f t="shared" si="28"/>
        <v/>
      </c>
      <c r="Y456" s="365"/>
      <c r="Z456" s="365"/>
      <c r="AA456" s="366"/>
      <c r="AB456" s="365"/>
      <c r="AC456" s="365"/>
      <c r="AD456" s="365" t="str">
        <f t="shared" ref="AD456:AD519" si="31">IF(E457&gt;0,"U","")</f>
        <v/>
      </c>
      <c r="AE456" s="589"/>
      <c r="AF456" s="590"/>
      <c r="AG456" s="594"/>
      <c r="AH456" s="595"/>
      <c r="AI456" s="595"/>
      <c r="AJ456" s="595"/>
      <c r="AK456" s="596"/>
      <c r="AL456" s="596"/>
      <c r="AM456" s="596"/>
      <c r="AN456" s="596"/>
      <c r="AO456" s="596"/>
      <c r="AP456" s="596"/>
      <c r="AQ456" s="596"/>
      <c r="AR456" s="596"/>
      <c r="AS456" s="596"/>
      <c r="AT456" s="596"/>
      <c r="AU456" s="596"/>
      <c r="AV456" s="596"/>
      <c r="AW456" s="596"/>
      <c r="AX456" s="596"/>
      <c r="AY456" s="596"/>
      <c r="AZ456" s="596"/>
      <c r="BA456" s="596"/>
      <c r="BB456" s="596"/>
      <c r="BC456" s="596"/>
    </row>
    <row r="457" spans="1:55" s="10" customFormat="1" ht="27" customHeight="1" x14ac:dyDescent="0.2">
      <c r="A457" s="31"/>
      <c r="B457" s="366"/>
      <c r="C457" s="31" t="str">
        <f t="shared" si="29"/>
        <v/>
      </c>
      <c r="D457" s="620" t="str">
        <f t="shared" si="30"/>
        <v/>
      </c>
      <c r="E457" s="366"/>
      <c r="F457" s="366"/>
      <c r="G457" s="366"/>
      <c r="H457" s="598"/>
      <c r="I457" s="598"/>
      <c r="J457" s="366"/>
      <c r="K457" s="365"/>
      <c r="L457" s="35"/>
      <c r="M457" s="365"/>
      <c r="N457" s="587"/>
      <c r="O457" s="521"/>
      <c r="P457" s="521"/>
      <c r="Q457" s="365"/>
      <c r="R457" s="588"/>
      <c r="S457" s="521"/>
      <c r="T457" s="365"/>
      <c r="U457" s="365"/>
      <c r="V457" s="366"/>
      <c r="W457" s="365"/>
      <c r="X457" s="534" t="str">
        <f t="shared" si="28"/>
        <v/>
      </c>
      <c r="Y457" s="365"/>
      <c r="Z457" s="365"/>
      <c r="AA457" s="366"/>
      <c r="AB457" s="365"/>
      <c r="AC457" s="365"/>
      <c r="AD457" s="365" t="str">
        <f t="shared" si="31"/>
        <v/>
      </c>
      <c r="AE457" s="589"/>
      <c r="AF457" s="590"/>
      <c r="AG457" s="594"/>
      <c r="AH457" s="595"/>
      <c r="AI457" s="595"/>
      <c r="AJ457" s="595"/>
      <c r="AK457" s="596"/>
      <c r="AL457" s="596"/>
      <c r="AM457" s="596"/>
      <c r="AN457" s="596"/>
      <c r="AO457" s="596"/>
      <c r="AP457" s="596"/>
      <c r="AQ457" s="596"/>
      <c r="AR457" s="596"/>
      <c r="AS457" s="596"/>
      <c r="AT457" s="596"/>
      <c r="AU457" s="596"/>
      <c r="AV457" s="596"/>
      <c r="AW457" s="596"/>
      <c r="AX457" s="596"/>
      <c r="AY457" s="596"/>
      <c r="AZ457" s="596"/>
      <c r="BA457" s="596"/>
      <c r="BB457" s="596"/>
      <c r="BC457" s="596"/>
    </row>
    <row r="458" spans="1:55" s="10" customFormat="1" ht="27" customHeight="1" x14ac:dyDescent="0.2">
      <c r="A458" s="31"/>
      <c r="B458" s="366"/>
      <c r="C458" s="31" t="str">
        <f t="shared" si="29"/>
        <v/>
      </c>
      <c r="D458" s="620" t="str">
        <f t="shared" si="30"/>
        <v/>
      </c>
      <c r="E458" s="366"/>
      <c r="F458" s="366"/>
      <c r="G458" s="366"/>
      <c r="H458" s="598"/>
      <c r="I458" s="598"/>
      <c r="J458" s="366"/>
      <c r="K458" s="365"/>
      <c r="L458" s="35"/>
      <c r="M458" s="365"/>
      <c r="N458" s="587"/>
      <c r="O458" s="521"/>
      <c r="P458" s="521"/>
      <c r="Q458" s="365"/>
      <c r="R458" s="588"/>
      <c r="S458" s="521"/>
      <c r="T458" s="365"/>
      <c r="U458" s="365"/>
      <c r="V458" s="366"/>
      <c r="W458" s="365"/>
      <c r="X458" s="534" t="str">
        <f t="shared" si="28"/>
        <v/>
      </c>
      <c r="Y458" s="365"/>
      <c r="Z458" s="365"/>
      <c r="AA458" s="366"/>
      <c r="AB458" s="365"/>
      <c r="AC458" s="365"/>
      <c r="AD458" s="365" t="str">
        <f t="shared" si="31"/>
        <v/>
      </c>
      <c r="AE458" s="589"/>
      <c r="AF458" s="590"/>
      <c r="AG458" s="594"/>
      <c r="AH458" s="595"/>
      <c r="AI458" s="595"/>
      <c r="AJ458" s="595"/>
      <c r="AK458" s="596"/>
      <c r="AL458" s="596"/>
      <c r="AM458" s="596"/>
      <c r="AN458" s="596"/>
      <c r="AO458" s="596"/>
      <c r="AP458" s="596"/>
      <c r="AQ458" s="596"/>
      <c r="AR458" s="596"/>
      <c r="AS458" s="596"/>
      <c r="AT458" s="596"/>
      <c r="AU458" s="596"/>
      <c r="AV458" s="596"/>
      <c r="AW458" s="596"/>
      <c r="AX458" s="596"/>
      <c r="AY458" s="596"/>
      <c r="AZ458" s="596"/>
      <c r="BA458" s="596"/>
      <c r="BB458" s="596"/>
      <c r="BC458" s="596"/>
    </row>
    <row r="459" spans="1:55" s="10" customFormat="1" ht="27" customHeight="1" x14ac:dyDescent="0.2">
      <c r="A459" s="31"/>
      <c r="B459" s="366"/>
      <c r="C459" s="31" t="str">
        <f t="shared" si="29"/>
        <v/>
      </c>
      <c r="D459" s="620" t="str">
        <f t="shared" si="30"/>
        <v/>
      </c>
      <c r="E459" s="366"/>
      <c r="F459" s="366"/>
      <c r="G459" s="366"/>
      <c r="H459" s="598"/>
      <c r="I459" s="598"/>
      <c r="J459" s="366"/>
      <c r="K459" s="365"/>
      <c r="L459" s="35"/>
      <c r="M459" s="365"/>
      <c r="N459" s="587"/>
      <c r="O459" s="521"/>
      <c r="P459" s="521"/>
      <c r="Q459" s="365"/>
      <c r="R459" s="588"/>
      <c r="S459" s="521"/>
      <c r="T459" s="365"/>
      <c r="U459" s="365"/>
      <c r="V459" s="366"/>
      <c r="W459" s="365"/>
      <c r="X459" s="534" t="str">
        <f t="shared" si="28"/>
        <v/>
      </c>
      <c r="Y459" s="365"/>
      <c r="Z459" s="365"/>
      <c r="AA459" s="366"/>
      <c r="AB459" s="365"/>
      <c r="AC459" s="365"/>
      <c r="AD459" s="365" t="str">
        <f t="shared" si="31"/>
        <v/>
      </c>
      <c r="AE459" s="589"/>
      <c r="AF459" s="590"/>
      <c r="AG459" s="594"/>
      <c r="AH459" s="595"/>
      <c r="AI459" s="595"/>
      <c r="AJ459" s="595"/>
      <c r="AK459" s="596"/>
      <c r="AL459" s="596"/>
      <c r="AM459" s="596"/>
      <c r="AN459" s="596"/>
      <c r="AO459" s="596"/>
      <c r="AP459" s="596"/>
      <c r="AQ459" s="596"/>
      <c r="AR459" s="596"/>
      <c r="AS459" s="596"/>
      <c r="AT459" s="596"/>
      <c r="AU459" s="596"/>
      <c r="AV459" s="596"/>
      <c r="AW459" s="596"/>
      <c r="AX459" s="596"/>
      <c r="AY459" s="596"/>
      <c r="AZ459" s="596"/>
      <c r="BA459" s="596"/>
      <c r="BB459" s="596"/>
      <c r="BC459" s="596"/>
    </row>
    <row r="460" spans="1:55" s="10" customFormat="1" ht="27" customHeight="1" x14ac:dyDescent="0.2">
      <c r="A460" s="31"/>
      <c r="B460" s="366"/>
      <c r="C460" s="31" t="str">
        <f t="shared" si="29"/>
        <v/>
      </c>
      <c r="D460" s="620" t="str">
        <f t="shared" si="30"/>
        <v/>
      </c>
      <c r="E460" s="366"/>
      <c r="F460" s="366"/>
      <c r="G460" s="366"/>
      <c r="H460" s="598"/>
      <c r="I460" s="598"/>
      <c r="J460" s="366"/>
      <c r="K460" s="365"/>
      <c r="L460" s="35"/>
      <c r="M460" s="365"/>
      <c r="N460" s="587"/>
      <c r="O460" s="521"/>
      <c r="P460" s="521"/>
      <c r="Q460" s="365"/>
      <c r="R460" s="588"/>
      <c r="S460" s="521"/>
      <c r="T460" s="365"/>
      <c r="U460" s="365"/>
      <c r="V460" s="366"/>
      <c r="W460" s="365"/>
      <c r="X460" s="534" t="str">
        <f t="shared" si="28"/>
        <v/>
      </c>
      <c r="Y460" s="365"/>
      <c r="Z460" s="365"/>
      <c r="AA460" s="366"/>
      <c r="AB460" s="365"/>
      <c r="AC460" s="365"/>
      <c r="AD460" s="365" t="str">
        <f t="shared" si="31"/>
        <v/>
      </c>
      <c r="AE460" s="589"/>
      <c r="AF460" s="590"/>
      <c r="AG460" s="594"/>
      <c r="AH460" s="595"/>
      <c r="AI460" s="595"/>
      <c r="AJ460" s="595"/>
      <c r="AK460" s="596"/>
      <c r="AL460" s="596"/>
      <c r="AM460" s="596"/>
      <c r="AN460" s="596"/>
      <c r="AO460" s="596"/>
      <c r="AP460" s="596"/>
      <c r="AQ460" s="596"/>
      <c r="AR460" s="596"/>
      <c r="AS460" s="596"/>
      <c r="AT460" s="596"/>
      <c r="AU460" s="596"/>
      <c r="AV460" s="596"/>
      <c r="AW460" s="596"/>
      <c r="AX460" s="596"/>
      <c r="AY460" s="596"/>
      <c r="AZ460" s="596"/>
      <c r="BA460" s="596"/>
      <c r="BB460" s="596"/>
      <c r="BC460" s="596"/>
    </row>
    <row r="461" spans="1:55" s="10" customFormat="1" ht="27" customHeight="1" x14ac:dyDescent="0.2">
      <c r="A461" s="31"/>
      <c r="B461" s="366"/>
      <c r="C461" s="31" t="str">
        <f t="shared" si="29"/>
        <v/>
      </c>
      <c r="D461" s="620" t="str">
        <f t="shared" si="30"/>
        <v/>
      </c>
      <c r="E461" s="366"/>
      <c r="F461" s="366"/>
      <c r="G461" s="366"/>
      <c r="H461" s="598"/>
      <c r="I461" s="598"/>
      <c r="J461" s="366"/>
      <c r="K461" s="365"/>
      <c r="L461" s="35"/>
      <c r="M461" s="365"/>
      <c r="N461" s="587"/>
      <c r="O461" s="521"/>
      <c r="P461" s="521"/>
      <c r="Q461" s="365"/>
      <c r="R461" s="588"/>
      <c r="S461" s="521"/>
      <c r="T461" s="365"/>
      <c r="U461" s="365"/>
      <c r="V461" s="366"/>
      <c r="W461" s="365"/>
      <c r="X461" s="534" t="str">
        <f t="shared" si="28"/>
        <v/>
      </c>
      <c r="Y461" s="365"/>
      <c r="Z461" s="365"/>
      <c r="AA461" s="366"/>
      <c r="AB461" s="365"/>
      <c r="AC461" s="365"/>
      <c r="AD461" s="365" t="str">
        <f t="shared" si="31"/>
        <v/>
      </c>
      <c r="AE461" s="589"/>
      <c r="AF461" s="590"/>
      <c r="AG461" s="594"/>
      <c r="AH461" s="595"/>
      <c r="AI461" s="595"/>
      <c r="AJ461" s="595"/>
      <c r="AK461" s="596"/>
      <c r="AL461" s="596"/>
      <c r="AM461" s="596"/>
      <c r="AN461" s="596"/>
      <c r="AO461" s="596"/>
      <c r="AP461" s="596"/>
      <c r="AQ461" s="596"/>
      <c r="AR461" s="596"/>
      <c r="AS461" s="596"/>
      <c r="AT461" s="596"/>
      <c r="AU461" s="596"/>
      <c r="AV461" s="596"/>
      <c r="AW461" s="596"/>
      <c r="AX461" s="596"/>
      <c r="AY461" s="596"/>
      <c r="AZ461" s="596"/>
      <c r="BA461" s="596"/>
      <c r="BB461" s="596"/>
      <c r="BC461" s="596"/>
    </row>
    <row r="462" spans="1:55" s="10" customFormat="1" ht="27" customHeight="1" x14ac:dyDescent="0.2">
      <c r="A462" s="31"/>
      <c r="B462" s="366"/>
      <c r="C462" s="31" t="str">
        <f t="shared" si="29"/>
        <v/>
      </c>
      <c r="D462" s="620" t="str">
        <f t="shared" si="30"/>
        <v/>
      </c>
      <c r="E462" s="366"/>
      <c r="F462" s="366"/>
      <c r="G462" s="366"/>
      <c r="H462" s="598"/>
      <c r="I462" s="598"/>
      <c r="J462" s="366"/>
      <c r="K462" s="365"/>
      <c r="L462" s="35"/>
      <c r="M462" s="365"/>
      <c r="N462" s="587"/>
      <c r="O462" s="521"/>
      <c r="P462" s="521"/>
      <c r="Q462" s="365"/>
      <c r="R462" s="588"/>
      <c r="S462" s="521"/>
      <c r="T462" s="365"/>
      <c r="U462" s="365"/>
      <c r="V462" s="366"/>
      <c r="W462" s="365"/>
      <c r="X462" s="534" t="str">
        <f t="shared" si="28"/>
        <v/>
      </c>
      <c r="Y462" s="365"/>
      <c r="Z462" s="365"/>
      <c r="AA462" s="366"/>
      <c r="AB462" s="365"/>
      <c r="AC462" s="365"/>
      <c r="AD462" s="365" t="str">
        <f t="shared" si="31"/>
        <v/>
      </c>
      <c r="AE462" s="589"/>
      <c r="AF462" s="590"/>
      <c r="AG462" s="594"/>
      <c r="AH462" s="595"/>
      <c r="AI462" s="595"/>
      <c r="AJ462" s="595"/>
      <c r="AK462" s="596"/>
      <c r="AL462" s="596"/>
      <c r="AM462" s="596"/>
      <c r="AN462" s="596"/>
      <c r="AO462" s="596"/>
      <c r="AP462" s="596"/>
      <c r="AQ462" s="596"/>
      <c r="AR462" s="596"/>
      <c r="AS462" s="596"/>
      <c r="AT462" s="596"/>
      <c r="AU462" s="596"/>
      <c r="AV462" s="596"/>
      <c r="AW462" s="596"/>
      <c r="AX462" s="596"/>
      <c r="AY462" s="596"/>
      <c r="AZ462" s="596"/>
      <c r="BA462" s="596"/>
      <c r="BB462" s="596"/>
      <c r="BC462" s="596"/>
    </row>
    <row r="463" spans="1:55" s="10" customFormat="1" ht="27" customHeight="1" x14ac:dyDescent="0.2">
      <c r="A463" s="31"/>
      <c r="B463" s="366"/>
      <c r="C463" s="31" t="str">
        <f t="shared" si="29"/>
        <v/>
      </c>
      <c r="D463" s="620" t="str">
        <f t="shared" si="30"/>
        <v/>
      </c>
      <c r="E463" s="366"/>
      <c r="F463" s="366"/>
      <c r="G463" s="366"/>
      <c r="H463" s="598"/>
      <c r="I463" s="598"/>
      <c r="J463" s="366"/>
      <c r="K463" s="365"/>
      <c r="L463" s="35"/>
      <c r="M463" s="365"/>
      <c r="N463" s="587"/>
      <c r="O463" s="521"/>
      <c r="P463" s="521"/>
      <c r="Q463" s="365"/>
      <c r="R463" s="588"/>
      <c r="S463" s="521"/>
      <c r="T463" s="365"/>
      <c r="U463" s="365"/>
      <c r="V463" s="366"/>
      <c r="W463" s="365"/>
      <c r="X463" s="534" t="str">
        <f t="shared" si="28"/>
        <v/>
      </c>
      <c r="Y463" s="365"/>
      <c r="Z463" s="365"/>
      <c r="AA463" s="366"/>
      <c r="AB463" s="365"/>
      <c r="AC463" s="365"/>
      <c r="AD463" s="365" t="str">
        <f t="shared" si="31"/>
        <v/>
      </c>
      <c r="AE463" s="589"/>
      <c r="AF463" s="590"/>
      <c r="AG463" s="594"/>
      <c r="AH463" s="595"/>
      <c r="AI463" s="595"/>
      <c r="AJ463" s="595"/>
      <c r="AK463" s="596"/>
      <c r="AL463" s="596"/>
      <c r="AM463" s="596"/>
      <c r="AN463" s="596"/>
      <c r="AO463" s="596"/>
      <c r="AP463" s="596"/>
      <c r="AQ463" s="596"/>
      <c r="AR463" s="596"/>
      <c r="AS463" s="596"/>
      <c r="AT463" s="596"/>
      <c r="AU463" s="596"/>
      <c r="AV463" s="596"/>
      <c r="AW463" s="596"/>
      <c r="AX463" s="596"/>
      <c r="AY463" s="596"/>
      <c r="AZ463" s="596"/>
      <c r="BA463" s="596"/>
      <c r="BB463" s="596"/>
      <c r="BC463" s="596"/>
    </row>
    <row r="464" spans="1:55" s="10" customFormat="1" ht="27" customHeight="1" x14ac:dyDescent="0.2">
      <c r="A464" s="31"/>
      <c r="B464" s="366"/>
      <c r="C464" s="31" t="str">
        <f t="shared" si="29"/>
        <v/>
      </c>
      <c r="D464" s="620" t="str">
        <f t="shared" si="30"/>
        <v/>
      </c>
      <c r="E464" s="366"/>
      <c r="F464" s="366"/>
      <c r="G464" s="366"/>
      <c r="H464" s="598"/>
      <c r="I464" s="598"/>
      <c r="J464" s="366"/>
      <c r="K464" s="365"/>
      <c r="L464" s="35"/>
      <c r="M464" s="365"/>
      <c r="N464" s="587"/>
      <c r="O464" s="521"/>
      <c r="P464" s="521"/>
      <c r="Q464" s="365"/>
      <c r="R464" s="588"/>
      <c r="S464" s="521"/>
      <c r="T464" s="365"/>
      <c r="U464" s="365"/>
      <c r="V464" s="366"/>
      <c r="W464" s="365"/>
      <c r="X464" s="534" t="str">
        <f t="shared" si="28"/>
        <v/>
      </c>
      <c r="Y464" s="365"/>
      <c r="Z464" s="365"/>
      <c r="AA464" s="366"/>
      <c r="AB464" s="365"/>
      <c r="AC464" s="365"/>
      <c r="AD464" s="365" t="str">
        <f t="shared" si="31"/>
        <v/>
      </c>
      <c r="AE464" s="589"/>
      <c r="AF464" s="590"/>
      <c r="AG464" s="594"/>
      <c r="AH464" s="595"/>
      <c r="AI464" s="595"/>
      <c r="AJ464" s="595"/>
      <c r="AK464" s="596"/>
      <c r="AL464" s="596"/>
      <c r="AM464" s="596"/>
      <c r="AN464" s="596"/>
      <c r="AO464" s="596"/>
      <c r="AP464" s="596"/>
      <c r="AQ464" s="596"/>
      <c r="AR464" s="596"/>
      <c r="AS464" s="596"/>
      <c r="AT464" s="596"/>
      <c r="AU464" s="596"/>
      <c r="AV464" s="596"/>
      <c r="AW464" s="596"/>
      <c r="AX464" s="596"/>
      <c r="AY464" s="596"/>
      <c r="AZ464" s="596"/>
      <c r="BA464" s="596"/>
      <c r="BB464" s="596"/>
      <c r="BC464" s="596"/>
    </row>
    <row r="465" spans="1:55" s="10" customFormat="1" ht="27" customHeight="1" x14ac:dyDescent="0.2">
      <c r="A465" s="31"/>
      <c r="B465" s="366"/>
      <c r="C465" s="31" t="str">
        <f t="shared" si="29"/>
        <v/>
      </c>
      <c r="D465" s="620" t="str">
        <f t="shared" si="30"/>
        <v/>
      </c>
      <c r="E465" s="366"/>
      <c r="F465" s="366"/>
      <c r="G465" s="366"/>
      <c r="H465" s="598"/>
      <c r="I465" s="598"/>
      <c r="J465" s="366"/>
      <c r="K465" s="365"/>
      <c r="L465" s="35"/>
      <c r="M465" s="365"/>
      <c r="N465" s="587"/>
      <c r="O465" s="521"/>
      <c r="P465" s="521"/>
      <c r="Q465" s="365"/>
      <c r="R465" s="588"/>
      <c r="S465" s="521"/>
      <c r="T465" s="365"/>
      <c r="U465" s="365"/>
      <c r="V465" s="366"/>
      <c r="W465" s="365"/>
      <c r="X465" s="534" t="str">
        <f t="shared" si="28"/>
        <v/>
      </c>
      <c r="Y465" s="365"/>
      <c r="Z465" s="365"/>
      <c r="AA465" s="366"/>
      <c r="AB465" s="365"/>
      <c r="AC465" s="365"/>
      <c r="AD465" s="365" t="str">
        <f t="shared" si="31"/>
        <v/>
      </c>
      <c r="AE465" s="589"/>
      <c r="AF465" s="590"/>
      <c r="AG465" s="594"/>
      <c r="AH465" s="595"/>
      <c r="AI465" s="595"/>
      <c r="AJ465" s="595"/>
      <c r="AK465" s="596"/>
      <c r="AL465" s="596"/>
      <c r="AM465" s="596"/>
      <c r="AN465" s="596"/>
      <c r="AO465" s="596"/>
      <c r="AP465" s="596"/>
      <c r="AQ465" s="596"/>
      <c r="AR465" s="596"/>
      <c r="AS465" s="596"/>
      <c r="AT465" s="596"/>
      <c r="AU465" s="596"/>
      <c r="AV465" s="596"/>
      <c r="AW465" s="596"/>
      <c r="AX465" s="596"/>
      <c r="AY465" s="596"/>
      <c r="AZ465" s="596"/>
      <c r="BA465" s="596"/>
      <c r="BB465" s="596"/>
      <c r="BC465" s="596"/>
    </row>
    <row r="466" spans="1:55" s="10" customFormat="1" ht="27" customHeight="1" x14ac:dyDescent="0.2">
      <c r="A466" s="31"/>
      <c r="B466" s="366"/>
      <c r="C466" s="31" t="str">
        <f t="shared" si="29"/>
        <v/>
      </c>
      <c r="D466" s="620" t="str">
        <f t="shared" si="30"/>
        <v/>
      </c>
      <c r="E466" s="366"/>
      <c r="F466" s="366"/>
      <c r="G466" s="366"/>
      <c r="H466" s="598"/>
      <c r="I466" s="598"/>
      <c r="J466" s="366"/>
      <c r="K466" s="365"/>
      <c r="L466" s="35"/>
      <c r="M466" s="365"/>
      <c r="N466" s="587"/>
      <c r="O466" s="521"/>
      <c r="P466" s="521"/>
      <c r="Q466" s="365"/>
      <c r="R466" s="588"/>
      <c r="S466" s="521"/>
      <c r="T466" s="365"/>
      <c r="U466" s="365"/>
      <c r="V466" s="366"/>
      <c r="W466" s="365"/>
      <c r="X466" s="534" t="str">
        <f t="shared" si="28"/>
        <v/>
      </c>
      <c r="Y466" s="365"/>
      <c r="Z466" s="365"/>
      <c r="AA466" s="366"/>
      <c r="AB466" s="365"/>
      <c r="AC466" s="365"/>
      <c r="AD466" s="365" t="str">
        <f t="shared" si="31"/>
        <v/>
      </c>
      <c r="AE466" s="589"/>
      <c r="AF466" s="590"/>
      <c r="AG466" s="594"/>
      <c r="AH466" s="595"/>
      <c r="AI466" s="595"/>
      <c r="AJ466" s="595"/>
      <c r="AK466" s="596"/>
      <c r="AL466" s="596"/>
      <c r="AM466" s="596"/>
      <c r="AN466" s="596"/>
      <c r="AO466" s="596"/>
      <c r="AP466" s="596"/>
      <c r="AQ466" s="596"/>
      <c r="AR466" s="596"/>
      <c r="AS466" s="596"/>
      <c r="AT466" s="596"/>
      <c r="AU466" s="596"/>
      <c r="AV466" s="596"/>
      <c r="AW466" s="596"/>
      <c r="AX466" s="596"/>
      <c r="AY466" s="596"/>
      <c r="AZ466" s="596"/>
      <c r="BA466" s="596"/>
      <c r="BB466" s="596"/>
      <c r="BC466" s="596"/>
    </row>
    <row r="467" spans="1:55" s="10" customFormat="1" ht="27" customHeight="1" x14ac:dyDescent="0.2">
      <c r="A467" s="31"/>
      <c r="B467" s="366"/>
      <c r="C467" s="31" t="str">
        <f t="shared" si="29"/>
        <v/>
      </c>
      <c r="D467" s="620" t="str">
        <f t="shared" si="30"/>
        <v/>
      </c>
      <c r="E467" s="366"/>
      <c r="F467" s="366"/>
      <c r="G467" s="366"/>
      <c r="H467" s="598"/>
      <c r="I467" s="598"/>
      <c r="J467" s="366"/>
      <c r="K467" s="365"/>
      <c r="L467" s="35"/>
      <c r="M467" s="365"/>
      <c r="N467" s="587"/>
      <c r="O467" s="521"/>
      <c r="P467" s="521"/>
      <c r="Q467" s="365"/>
      <c r="R467" s="588"/>
      <c r="S467" s="521"/>
      <c r="T467" s="365"/>
      <c r="U467" s="365"/>
      <c r="V467" s="366"/>
      <c r="W467" s="365"/>
      <c r="X467" s="534" t="str">
        <f t="shared" si="28"/>
        <v/>
      </c>
      <c r="Y467" s="365"/>
      <c r="Z467" s="365"/>
      <c r="AA467" s="366"/>
      <c r="AB467" s="365"/>
      <c r="AC467" s="365"/>
      <c r="AD467" s="365" t="str">
        <f t="shared" si="31"/>
        <v/>
      </c>
      <c r="AE467" s="589"/>
      <c r="AF467" s="590"/>
      <c r="AG467" s="594"/>
      <c r="AH467" s="595"/>
      <c r="AI467" s="595"/>
      <c r="AJ467" s="595"/>
      <c r="AK467" s="596"/>
      <c r="AL467" s="596"/>
      <c r="AM467" s="596"/>
      <c r="AN467" s="596"/>
      <c r="AO467" s="596"/>
      <c r="AP467" s="596"/>
      <c r="AQ467" s="596"/>
      <c r="AR467" s="596"/>
      <c r="AS467" s="596"/>
      <c r="AT467" s="596"/>
      <c r="AU467" s="596"/>
      <c r="AV467" s="596"/>
      <c r="AW467" s="596"/>
      <c r="AX467" s="596"/>
      <c r="AY467" s="596"/>
      <c r="AZ467" s="596"/>
      <c r="BA467" s="596"/>
      <c r="BB467" s="596"/>
      <c r="BC467" s="596"/>
    </row>
    <row r="468" spans="1:55" s="10" customFormat="1" ht="27" customHeight="1" x14ac:dyDescent="0.2">
      <c r="A468" s="31"/>
      <c r="B468" s="366"/>
      <c r="C468" s="31" t="str">
        <f t="shared" si="29"/>
        <v/>
      </c>
      <c r="D468" s="620" t="str">
        <f t="shared" si="30"/>
        <v/>
      </c>
      <c r="E468" s="366"/>
      <c r="F468" s="366"/>
      <c r="G468" s="366"/>
      <c r="H468" s="598"/>
      <c r="I468" s="598"/>
      <c r="J468" s="366"/>
      <c r="K468" s="365"/>
      <c r="L468" s="35"/>
      <c r="M468" s="365"/>
      <c r="N468" s="587"/>
      <c r="O468" s="521"/>
      <c r="P468" s="521"/>
      <c r="Q468" s="365"/>
      <c r="R468" s="588"/>
      <c r="S468" s="521"/>
      <c r="T468" s="365"/>
      <c r="U468" s="365"/>
      <c r="V468" s="366"/>
      <c r="W468" s="365"/>
      <c r="X468" s="534" t="str">
        <f t="shared" si="28"/>
        <v/>
      </c>
      <c r="Y468" s="365"/>
      <c r="Z468" s="365"/>
      <c r="AA468" s="366"/>
      <c r="AB468" s="365"/>
      <c r="AC468" s="365"/>
      <c r="AD468" s="365" t="str">
        <f t="shared" si="31"/>
        <v/>
      </c>
      <c r="AE468" s="589"/>
      <c r="AF468" s="590"/>
      <c r="AG468" s="594"/>
      <c r="AH468" s="595"/>
      <c r="AI468" s="595"/>
      <c r="AJ468" s="595"/>
      <c r="AK468" s="596"/>
      <c r="AL468" s="596"/>
      <c r="AM468" s="596"/>
      <c r="AN468" s="596"/>
      <c r="AO468" s="596"/>
      <c r="AP468" s="596"/>
      <c r="AQ468" s="596"/>
      <c r="AR468" s="596"/>
      <c r="AS468" s="596"/>
      <c r="AT468" s="596"/>
      <c r="AU468" s="596"/>
      <c r="AV468" s="596"/>
      <c r="AW468" s="596"/>
      <c r="AX468" s="596"/>
      <c r="AY468" s="596"/>
      <c r="AZ468" s="596"/>
      <c r="BA468" s="596"/>
      <c r="BB468" s="596"/>
      <c r="BC468" s="596"/>
    </row>
    <row r="469" spans="1:55" s="10" customFormat="1" ht="27" customHeight="1" x14ac:dyDescent="0.2">
      <c r="A469" s="31"/>
      <c r="B469" s="366"/>
      <c r="C469" s="31" t="str">
        <f t="shared" si="29"/>
        <v/>
      </c>
      <c r="D469" s="620" t="str">
        <f t="shared" si="30"/>
        <v/>
      </c>
      <c r="E469" s="366"/>
      <c r="F469" s="366"/>
      <c r="G469" s="366"/>
      <c r="H469" s="598"/>
      <c r="I469" s="598"/>
      <c r="J469" s="366"/>
      <c r="K469" s="365"/>
      <c r="L469" s="35"/>
      <c r="M469" s="365"/>
      <c r="N469" s="587"/>
      <c r="O469" s="521"/>
      <c r="P469" s="521"/>
      <c r="Q469" s="365"/>
      <c r="R469" s="588"/>
      <c r="S469" s="521"/>
      <c r="T469" s="365"/>
      <c r="U469" s="365"/>
      <c r="V469" s="366"/>
      <c r="W469" s="365"/>
      <c r="X469" s="534" t="str">
        <f t="shared" si="28"/>
        <v/>
      </c>
      <c r="Y469" s="365"/>
      <c r="Z469" s="365"/>
      <c r="AA469" s="366"/>
      <c r="AB469" s="365"/>
      <c r="AC469" s="365"/>
      <c r="AD469" s="365" t="str">
        <f t="shared" si="31"/>
        <v/>
      </c>
      <c r="AE469" s="589"/>
      <c r="AF469" s="590"/>
      <c r="AG469" s="594"/>
      <c r="AH469" s="595"/>
      <c r="AI469" s="595"/>
      <c r="AJ469" s="595"/>
      <c r="AK469" s="596"/>
      <c r="AL469" s="596"/>
      <c r="AM469" s="596"/>
      <c r="AN469" s="596"/>
      <c r="AO469" s="596"/>
      <c r="AP469" s="596"/>
      <c r="AQ469" s="596"/>
      <c r="AR469" s="596"/>
      <c r="AS469" s="596"/>
      <c r="AT469" s="596"/>
      <c r="AU469" s="596"/>
      <c r="AV469" s="596"/>
      <c r="AW469" s="596"/>
      <c r="AX469" s="596"/>
      <c r="AY469" s="596"/>
      <c r="AZ469" s="596"/>
      <c r="BA469" s="596"/>
      <c r="BB469" s="596"/>
      <c r="BC469" s="596"/>
    </row>
    <row r="470" spans="1:55" s="10" customFormat="1" ht="27" customHeight="1" x14ac:dyDescent="0.2">
      <c r="A470" s="31"/>
      <c r="B470" s="366"/>
      <c r="C470" s="31" t="str">
        <f t="shared" si="29"/>
        <v/>
      </c>
      <c r="D470" s="620" t="str">
        <f t="shared" si="30"/>
        <v/>
      </c>
      <c r="E470" s="366"/>
      <c r="F470" s="366"/>
      <c r="G470" s="366"/>
      <c r="H470" s="598"/>
      <c r="I470" s="598"/>
      <c r="J470" s="366"/>
      <c r="K470" s="365"/>
      <c r="L470" s="35"/>
      <c r="M470" s="365"/>
      <c r="N470" s="587"/>
      <c r="O470" s="521"/>
      <c r="P470" s="521"/>
      <c r="Q470" s="365"/>
      <c r="R470" s="588"/>
      <c r="S470" s="521"/>
      <c r="T470" s="365"/>
      <c r="U470" s="365"/>
      <c r="V470" s="366"/>
      <c r="W470" s="365"/>
      <c r="X470" s="534" t="str">
        <f t="shared" si="28"/>
        <v/>
      </c>
      <c r="Y470" s="365"/>
      <c r="Z470" s="365"/>
      <c r="AA470" s="366"/>
      <c r="AB470" s="365"/>
      <c r="AC470" s="365"/>
      <c r="AD470" s="365" t="str">
        <f t="shared" si="31"/>
        <v/>
      </c>
      <c r="AE470" s="589"/>
      <c r="AF470" s="590"/>
      <c r="AG470" s="594"/>
      <c r="AH470" s="595"/>
      <c r="AI470" s="595"/>
      <c r="AJ470" s="595"/>
      <c r="AK470" s="596"/>
      <c r="AL470" s="596"/>
      <c r="AM470" s="596"/>
      <c r="AN470" s="596"/>
      <c r="AO470" s="596"/>
      <c r="AP470" s="596"/>
      <c r="AQ470" s="596"/>
      <c r="AR470" s="596"/>
      <c r="AS470" s="596"/>
      <c r="AT470" s="596"/>
      <c r="AU470" s="596"/>
      <c r="AV470" s="596"/>
      <c r="AW470" s="596"/>
      <c r="AX470" s="596"/>
      <c r="AY470" s="596"/>
      <c r="AZ470" s="596"/>
      <c r="BA470" s="596"/>
      <c r="BB470" s="596"/>
      <c r="BC470" s="596"/>
    </row>
    <row r="471" spans="1:55" s="10" customFormat="1" ht="27" customHeight="1" x14ac:dyDescent="0.2">
      <c r="A471" s="31"/>
      <c r="B471" s="366"/>
      <c r="C471" s="31" t="str">
        <f t="shared" si="29"/>
        <v/>
      </c>
      <c r="D471" s="620" t="str">
        <f t="shared" si="30"/>
        <v/>
      </c>
      <c r="E471" s="366"/>
      <c r="F471" s="366"/>
      <c r="G471" s="366"/>
      <c r="H471" s="598"/>
      <c r="I471" s="598"/>
      <c r="J471" s="366"/>
      <c r="K471" s="365"/>
      <c r="L471" s="35"/>
      <c r="M471" s="365"/>
      <c r="N471" s="587"/>
      <c r="O471" s="521"/>
      <c r="P471" s="521"/>
      <c r="Q471" s="365"/>
      <c r="R471" s="588"/>
      <c r="S471" s="521"/>
      <c r="T471" s="365"/>
      <c r="U471" s="365"/>
      <c r="V471" s="366"/>
      <c r="W471" s="365"/>
      <c r="X471" s="534" t="str">
        <f t="shared" si="28"/>
        <v/>
      </c>
      <c r="Y471" s="365"/>
      <c r="Z471" s="365"/>
      <c r="AA471" s="366"/>
      <c r="AB471" s="365"/>
      <c r="AC471" s="365"/>
      <c r="AD471" s="365" t="str">
        <f t="shared" si="31"/>
        <v/>
      </c>
      <c r="AE471" s="589"/>
      <c r="AF471" s="590"/>
      <c r="AG471" s="594"/>
      <c r="AH471" s="595"/>
      <c r="AI471" s="595"/>
      <c r="AJ471" s="595"/>
      <c r="AK471" s="596"/>
      <c r="AL471" s="596"/>
      <c r="AM471" s="596"/>
      <c r="AN471" s="596"/>
      <c r="AO471" s="596"/>
      <c r="AP471" s="596"/>
      <c r="AQ471" s="596"/>
      <c r="AR471" s="596"/>
      <c r="AS471" s="596"/>
      <c r="AT471" s="596"/>
      <c r="AU471" s="596"/>
      <c r="AV471" s="596"/>
      <c r="AW471" s="596"/>
      <c r="AX471" s="596"/>
      <c r="AY471" s="596"/>
      <c r="AZ471" s="596"/>
      <c r="BA471" s="596"/>
      <c r="BB471" s="596"/>
      <c r="BC471" s="596"/>
    </row>
    <row r="472" spans="1:55" s="10" customFormat="1" ht="27" customHeight="1" x14ac:dyDescent="0.2">
      <c r="A472" s="31"/>
      <c r="B472" s="366"/>
      <c r="C472" s="31" t="str">
        <f t="shared" si="29"/>
        <v/>
      </c>
      <c r="D472" s="620" t="str">
        <f t="shared" si="30"/>
        <v/>
      </c>
      <c r="E472" s="366"/>
      <c r="F472" s="366"/>
      <c r="G472" s="366"/>
      <c r="H472" s="598"/>
      <c r="I472" s="598"/>
      <c r="J472" s="366"/>
      <c r="K472" s="365"/>
      <c r="L472" s="35"/>
      <c r="M472" s="365"/>
      <c r="N472" s="587"/>
      <c r="O472" s="521"/>
      <c r="P472" s="521"/>
      <c r="Q472" s="365"/>
      <c r="R472" s="588"/>
      <c r="S472" s="521"/>
      <c r="T472" s="365"/>
      <c r="U472" s="365"/>
      <c r="V472" s="366"/>
      <c r="W472" s="365"/>
      <c r="X472" s="534" t="str">
        <f t="shared" si="28"/>
        <v/>
      </c>
      <c r="Y472" s="365"/>
      <c r="Z472" s="365"/>
      <c r="AA472" s="366"/>
      <c r="AB472" s="365"/>
      <c r="AC472" s="365"/>
      <c r="AD472" s="365" t="str">
        <f t="shared" si="31"/>
        <v/>
      </c>
      <c r="AE472" s="589"/>
      <c r="AF472" s="590"/>
      <c r="AG472" s="594"/>
      <c r="AH472" s="595"/>
      <c r="AI472" s="595"/>
      <c r="AJ472" s="595"/>
      <c r="AK472" s="596"/>
      <c r="AL472" s="596"/>
      <c r="AM472" s="596"/>
      <c r="AN472" s="596"/>
      <c r="AO472" s="596"/>
      <c r="AP472" s="596"/>
      <c r="AQ472" s="596"/>
      <c r="AR472" s="596"/>
      <c r="AS472" s="596"/>
      <c r="AT472" s="596"/>
      <c r="AU472" s="596"/>
      <c r="AV472" s="596"/>
      <c r="AW472" s="596"/>
      <c r="AX472" s="596"/>
      <c r="AY472" s="596"/>
      <c r="AZ472" s="596"/>
      <c r="BA472" s="596"/>
      <c r="BB472" s="596"/>
      <c r="BC472" s="596"/>
    </row>
    <row r="473" spans="1:55" s="10" customFormat="1" ht="27" customHeight="1" x14ac:dyDescent="0.2">
      <c r="A473" s="31"/>
      <c r="B473" s="366"/>
      <c r="C473" s="31" t="str">
        <f t="shared" si="29"/>
        <v/>
      </c>
      <c r="D473" s="620" t="str">
        <f t="shared" si="30"/>
        <v/>
      </c>
      <c r="E473" s="366"/>
      <c r="F473" s="366"/>
      <c r="G473" s="366"/>
      <c r="H473" s="598"/>
      <c r="I473" s="598"/>
      <c r="J473" s="366"/>
      <c r="K473" s="365"/>
      <c r="L473" s="35"/>
      <c r="M473" s="365"/>
      <c r="N473" s="587"/>
      <c r="O473" s="521"/>
      <c r="P473" s="521"/>
      <c r="Q473" s="365"/>
      <c r="R473" s="588"/>
      <c r="S473" s="521"/>
      <c r="T473" s="365"/>
      <c r="U473" s="365"/>
      <c r="V473" s="366"/>
      <c r="W473" s="365"/>
      <c r="X473" s="534" t="str">
        <f t="shared" si="28"/>
        <v/>
      </c>
      <c r="Y473" s="365"/>
      <c r="Z473" s="365"/>
      <c r="AA473" s="366"/>
      <c r="AB473" s="365"/>
      <c r="AC473" s="365"/>
      <c r="AD473" s="365" t="str">
        <f t="shared" si="31"/>
        <v/>
      </c>
      <c r="AE473" s="589"/>
      <c r="AF473" s="590"/>
      <c r="AG473" s="594"/>
      <c r="AH473" s="595"/>
      <c r="AI473" s="595"/>
      <c r="AJ473" s="595"/>
      <c r="AK473" s="596"/>
      <c r="AL473" s="596"/>
      <c r="AM473" s="596"/>
      <c r="AN473" s="596"/>
      <c r="AO473" s="596"/>
      <c r="AP473" s="596"/>
      <c r="AQ473" s="596"/>
      <c r="AR473" s="596"/>
      <c r="AS473" s="596"/>
      <c r="AT473" s="596"/>
      <c r="AU473" s="596"/>
      <c r="AV473" s="596"/>
      <c r="AW473" s="596"/>
      <c r="AX473" s="596"/>
      <c r="AY473" s="596"/>
      <c r="AZ473" s="596"/>
      <c r="BA473" s="596"/>
      <c r="BB473" s="596"/>
      <c r="BC473" s="596"/>
    </row>
    <row r="474" spans="1:55" s="10" customFormat="1" ht="27" customHeight="1" x14ac:dyDescent="0.2">
      <c r="A474" s="31"/>
      <c r="B474" s="366"/>
      <c r="C474" s="31" t="str">
        <f t="shared" si="29"/>
        <v/>
      </c>
      <c r="D474" s="620" t="str">
        <f t="shared" si="30"/>
        <v/>
      </c>
      <c r="E474" s="366"/>
      <c r="F474" s="366"/>
      <c r="G474" s="366"/>
      <c r="H474" s="598"/>
      <c r="I474" s="598"/>
      <c r="J474" s="366"/>
      <c r="K474" s="365"/>
      <c r="L474" s="35"/>
      <c r="M474" s="365"/>
      <c r="N474" s="587"/>
      <c r="O474" s="521"/>
      <c r="P474" s="521"/>
      <c r="Q474" s="365"/>
      <c r="R474" s="588"/>
      <c r="S474" s="521"/>
      <c r="T474" s="365"/>
      <c r="U474" s="365"/>
      <c r="V474" s="366"/>
      <c r="W474" s="365"/>
      <c r="X474" s="534" t="str">
        <f t="shared" si="28"/>
        <v/>
      </c>
      <c r="Y474" s="365"/>
      <c r="Z474" s="365"/>
      <c r="AA474" s="366"/>
      <c r="AB474" s="365"/>
      <c r="AC474" s="365"/>
      <c r="AD474" s="365" t="str">
        <f t="shared" si="31"/>
        <v/>
      </c>
      <c r="AE474" s="589"/>
      <c r="AF474" s="590"/>
      <c r="AG474" s="594"/>
      <c r="AH474" s="595"/>
      <c r="AI474" s="595"/>
      <c r="AJ474" s="595"/>
      <c r="AK474" s="596"/>
      <c r="AL474" s="596"/>
      <c r="AM474" s="596"/>
      <c r="AN474" s="596"/>
      <c r="AO474" s="596"/>
      <c r="AP474" s="596"/>
      <c r="AQ474" s="596"/>
      <c r="AR474" s="596"/>
      <c r="AS474" s="596"/>
      <c r="AT474" s="596"/>
      <c r="AU474" s="596"/>
      <c r="AV474" s="596"/>
      <c r="AW474" s="596"/>
      <c r="AX474" s="596"/>
      <c r="AY474" s="596"/>
      <c r="AZ474" s="596"/>
      <c r="BA474" s="596"/>
      <c r="BB474" s="596"/>
      <c r="BC474" s="596"/>
    </row>
    <row r="475" spans="1:55" s="10" customFormat="1" ht="27" customHeight="1" x14ac:dyDescent="0.2">
      <c r="A475" s="31"/>
      <c r="B475" s="366"/>
      <c r="C475" s="31" t="str">
        <f t="shared" si="29"/>
        <v/>
      </c>
      <c r="D475" s="620" t="str">
        <f t="shared" si="30"/>
        <v/>
      </c>
      <c r="E475" s="366"/>
      <c r="F475" s="366"/>
      <c r="G475" s="366"/>
      <c r="H475" s="598"/>
      <c r="I475" s="598"/>
      <c r="J475" s="366"/>
      <c r="K475" s="365"/>
      <c r="L475" s="35"/>
      <c r="M475" s="365"/>
      <c r="N475" s="587"/>
      <c r="O475" s="521"/>
      <c r="P475" s="521"/>
      <c r="Q475" s="365"/>
      <c r="R475" s="588"/>
      <c r="S475" s="521"/>
      <c r="T475" s="365"/>
      <c r="U475" s="365"/>
      <c r="V475" s="366"/>
      <c r="W475" s="365"/>
      <c r="X475" s="534" t="str">
        <f t="shared" si="28"/>
        <v/>
      </c>
      <c r="Y475" s="365"/>
      <c r="Z475" s="365"/>
      <c r="AA475" s="366"/>
      <c r="AB475" s="365"/>
      <c r="AC475" s="365"/>
      <c r="AD475" s="365" t="str">
        <f t="shared" si="31"/>
        <v/>
      </c>
      <c r="AE475" s="589"/>
      <c r="AF475" s="590"/>
      <c r="AG475" s="594"/>
      <c r="AH475" s="595"/>
      <c r="AI475" s="595"/>
      <c r="AJ475" s="595"/>
      <c r="AK475" s="596"/>
      <c r="AL475" s="596"/>
      <c r="AM475" s="596"/>
      <c r="AN475" s="596"/>
      <c r="AO475" s="596"/>
      <c r="AP475" s="596"/>
      <c r="AQ475" s="596"/>
      <c r="AR475" s="596"/>
      <c r="AS475" s="596"/>
      <c r="AT475" s="596"/>
      <c r="AU475" s="596"/>
      <c r="AV475" s="596"/>
      <c r="AW475" s="596"/>
      <c r="AX475" s="596"/>
      <c r="AY475" s="596"/>
      <c r="AZ475" s="596"/>
      <c r="BA475" s="596"/>
      <c r="BB475" s="596"/>
      <c r="BC475" s="596"/>
    </row>
    <row r="476" spans="1:55" s="10" customFormat="1" ht="27" customHeight="1" x14ac:dyDescent="0.2">
      <c r="A476" s="31"/>
      <c r="B476" s="366"/>
      <c r="C476" s="31" t="str">
        <f t="shared" si="29"/>
        <v/>
      </c>
      <c r="D476" s="620" t="str">
        <f t="shared" si="30"/>
        <v/>
      </c>
      <c r="E476" s="366"/>
      <c r="F476" s="366"/>
      <c r="G476" s="366"/>
      <c r="H476" s="598"/>
      <c r="I476" s="598"/>
      <c r="J476" s="366"/>
      <c r="K476" s="365"/>
      <c r="L476" s="35"/>
      <c r="M476" s="365"/>
      <c r="N476" s="587"/>
      <c r="O476" s="521"/>
      <c r="P476" s="521"/>
      <c r="Q476" s="365"/>
      <c r="R476" s="588"/>
      <c r="S476" s="521"/>
      <c r="T476" s="365"/>
      <c r="U476" s="365"/>
      <c r="V476" s="366"/>
      <c r="W476" s="365"/>
      <c r="X476" s="534" t="str">
        <f t="shared" si="28"/>
        <v/>
      </c>
      <c r="Y476" s="365"/>
      <c r="Z476" s="365"/>
      <c r="AA476" s="366"/>
      <c r="AB476" s="365"/>
      <c r="AC476" s="365"/>
      <c r="AD476" s="365" t="str">
        <f t="shared" si="31"/>
        <v/>
      </c>
      <c r="AE476" s="589"/>
      <c r="AF476" s="590"/>
      <c r="AG476" s="594"/>
      <c r="AH476" s="595"/>
      <c r="AI476" s="595"/>
      <c r="AJ476" s="595"/>
      <c r="AK476" s="596"/>
      <c r="AL476" s="596"/>
      <c r="AM476" s="596"/>
      <c r="AN476" s="596"/>
      <c r="AO476" s="596"/>
      <c r="AP476" s="596"/>
      <c r="AQ476" s="596"/>
      <c r="AR476" s="596"/>
      <c r="AS476" s="596"/>
      <c r="AT476" s="596"/>
      <c r="AU476" s="596"/>
      <c r="AV476" s="596"/>
      <c r="AW476" s="596"/>
      <c r="AX476" s="596"/>
      <c r="AY476" s="596"/>
      <c r="AZ476" s="596"/>
      <c r="BA476" s="596"/>
      <c r="BB476" s="596"/>
      <c r="BC476" s="596"/>
    </row>
    <row r="477" spans="1:55" s="10" customFormat="1" ht="27" customHeight="1" x14ac:dyDescent="0.2">
      <c r="A477" s="31"/>
      <c r="B477" s="366"/>
      <c r="C477" s="31" t="str">
        <f t="shared" si="29"/>
        <v/>
      </c>
      <c r="D477" s="620" t="str">
        <f t="shared" si="30"/>
        <v/>
      </c>
      <c r="E477" s="366"/>
      <c r="F477" s="366"/>
      <c r="G477" s="366"/>
      <c r="H477" s="598"/>
      <c r="I477" s="598"/>
      <c r="J477" s="366"/>
      <c r="K477" s="365"/>
      <c r="L477" s="35"/>
      <c r="M477" s="365"/>
      <c r="N477" s="587"/>
      <c r="O477" s="521"/>
      <c r="P477" s="521"/>
      <c r="Q477" s="365"/>
      <c r="R477" s="588"/>
      <c r="S477" s="521"/>
      <c r="T477" s="365"/>
      <c r="U477" s="365"/>
      <c r="V477" s="366"/>
      <c r="W477" s="365"/>
      <c r="X477" s="534" t="str">
        <f t="shared" si="28"/>
        <v/>
      </c>
      <c r="Y477" s="365"/>
      <c r="Z477" s="365"/>
      <c r="AA477" s="366"/>
      <c r="AB477" s="365"/>
      <c r="AC477" s="365"/>
      <c r="AD477" s="365" t="str">
        <f t="shared" si="31"/>
        <v/>
      </c>
      <c r="AE477" s="589"/>
      <c r="AF477" s="590"/>
      <c r="AG477" s="594"/>
      <c r="AH477" s="595"/>
      <c r="AI477" s="595"/>
      <c r="AJ477" s="595"/>
      <c r="AK477" s="596"/>
      <c r="AL477" s="596"/>
      <c r="AM477" s="596"/>
      <c r="AN477" s="596"/>
      <c r="AO477" s="596"/>
      <c r="AP477" s="596"/>
      <c r="AQ477" s="596"/>
      <c r="AR477" s="596"/>
      <c r="AS477" s="596"/>
      <c r="AT477" s="596"/>
      <c r="AU477" s="596"/>
      <c r="AV477" s="596"/>
      <c r="AW477" s="596"/>
      <c r="AX477" s="596"/>
      <c r="AY477" s="596"/>
      <c r="AZ477" s="596"/>
      <c r="BA477" s="596"/>
      <c r="BB477" s="596"/>
      <c r="BC477" s="596"/>
    </row>
    <row r="478" spans="1:55" s="10" customFormat="1" ht="27" customHeight="1" x14ac:dyDescent="0.2">
      <c r="A478" s="31"/>
      <c r="B478" s="366"/>
      <c r="C478" s="31" t="str">
        <f t="shared" si="29"/>
        <v/>
      </c>
      <c r="D478" s="620" t="str">
        <f t="shared" si="30"/>
        <v/>
      </c>
      <c r="E478" s="366"/>
      <c r="F478" s="366"/>
      <c r="G478" s="366"/>
      <c r="H478" s="598"/>
      <c r="I478" s="598"/>
      <c r="J478" s="366"/>
      <c r="K478" s="365"/>
      <c r="L478" s="35"/>
      <c r="M478" s="365"/>
      <c r="N478" s="587"/>
      <c r="O478" s="521"/>
      <c r="P478" s="521"/>
      <c r="Q478" s="365"/>
      <c r="R478" s="588"/>
      <c r="S478" s="521"/>
      <c r="T478" s="365"/>
      <c r="U478" s="365"/>
      <c r="V478" s="366"/>
      <c r="W478" s="365"/>
      <c r="X478" s="534" t="str">
        <f t="shared" si="28"/>
        <v/>
      </c>
      <c r="Y478" s="365"/>
      <c r="Z478" s="365"/>
      <c r="AA478" s="366"/>
      <c r="AB478" s="365"/>
      <c r="AC478" s="365"/>
      <c r="AD478" s="365" t="str">
        <f t="shared" si="31"/>
        <v/>
      </c>
      <c r="AE478" s="589"/>
      <c r="AF478" s="590"/>
      <c r="AG478" s="594"/>
      <c r="AH478" s="595"/>
      <c r="AI478" s="595"/>
      <c r="AJ478" s="595"/>
      <c r="AK478" s="596"/>
      <c r="AL478" s="596"/>
      <c r="AM478" s="596"/>
      <c r="AN478" s="596"/>
      <c r="AO478" s="596"/>
      <c r="AP478" s="596"/>
      <c r="AQ478" s="596"/>
      <c r="AR478" s="596"/>
      <c r="AS478" s="596"/>
      <c r="AT478" s="596"/>
      <c r="AU478" s="596"/>
      <c r="AV478" s="596"/>
      <c r="AW478" s="596"/>
      <c r="AX478" s="596"/>
      <c r="AY478" s="596"/>
      <c r="AZ478" s="596"/>
      <c r="BA478" s="596"/>
      <c r="BB478" s="596"/>
      <c r="BC478" s="596"/>
    </row>
    <row r="479" spans="1:55" s="10" customFormat="1" ht="27" customHeight="1" x14ac:dyDescent="0.2">
      <c r="A479" s="31"/>
      <c r="B479" s="366"/>
      <c r="C479" s="31" t="str">
        <f t="shared" si="29"/>
        <v/>
      </c>
      <c r="D479" s="620" t="str">
        <f t="shared" si="30"/>
        <v/>
      </c>
      <c r="E479" s="366"/>
      <c r="F479" s="366"/>
      <c r="G479" s="366"/>
      <c r="H479" s="598"/>
      <c r="I479" s="598"/>
      <c r="J479" s="366"/>
      <c r="K479" s="365"/>
      <c r="L479" s="35"/>
      <c r="M479" s="365"/>
      <c r="N479" s="587"/>
      <c r="O479" s="521"/>
      <c r="P479" s="521"/>
      <c r="Q479" s="365"/>
      <c r="R479" s="588"/>
      <c r="S479" s="521"/>
      <c r="T479" s="365"/>
      <c r="U479" s="365"/>
      <c r="V479" s="366"/>
      <c r="W479" s="365"/>
      <c r="X479" s="534" t="str">
        <f t="shared" si="28"/>
        <v/>
      </c>
      <c r="Y479" s="365"/>
      <c r="Z479" s="365"/>
      <c r="AA479" s="366"/>
      <c r="AB479" s="365"/>
      <c r="AC479" s="365"/>
      <c r="AD479" s="365" t="str">
        <f t="shared" si="31"/>
        <v/>
      </c>
      <c r="AE479" s="589"/>
      <c r="AF479" s="590"/>
      <c r="AG479" s="594"/>
      <c r="AH479" s="595"/>
      <c r="AI479" s="595"/>
      <c r="AJ479" s="595"/>
      <c r="AK479" s="596"/>
      <c r="AL479" s="596"/>
      <c r="AM479" s="596"/>
      <c r="AN479" s="596"/>
      <c r="AO479" s="596"/>
      <c r="AP479" s="596"/>
      <c r="AQ479" s="596"/>
      <c r="AR479" s="596"/>
      <c r="AS479" s="596"/>
      <c r="AT479" s="596"/>
      <c r="AU479" s="596"/>
      <c r="AV479" s="596"/>
      <c r="AW479" s="596"/>
      <c r="AX479" s="596"/>
      <c r="AY479" s="596"/>
      <c r="AZ479" s="596"/>
      <c r="BA479" s="596"/>
      <c r="BB479" s="596"/>
      <c r="BC479" s="596"/>
    </row>
    <row r="480" spans="1:55" s="10" customFormat="1" ht="27" customHeight="1" x14ac:dyDescent="0.2">
      <c r="A480" s="31"/>
      <c r="B480" s="366"/>
      <c r="C480" s="31" t="str">
        <f t="shared" si="29"/>
        <v/>
      </c>
      <c r="D480" s="620" t="str">
        <f t="shared" si="30"/>
        <v/>
      </c>
      <c r="E480" s="366"/>
      <c r="F480" s="366"/>
      <c r="G480" s="366"/>
      <c r="H480" s="598"/>
      <c r="I480" s="598"/>
      <c r="J480" s="366"/>
      <c r="K480" s="365"/>
      <c r="L480" s="35"/>
      <c r="M480" s="365"/>
      <c r="N480" s="587"/>
      <c r="O480" s="521"/>
      <c r="P480" s="521"/>
      <c r="Q480" s="365"/>
      <c r="R480" s="588"/>
      <c r="S480" s="521"/>
      <c r="T480" s="365"/>
      <c r="U480" s="365"/>
      <c r="V480" s="366"/>
      <c r="W480" s="365"/>
      <c r="X480" s="534" t="str">
        <f t="shared" si="28"/>
        <v/>
      </c>
      <c r="Y480" s="365"/>
      <c r="Z480" s="365"/>
      <c r="AA480" s="366"/>
      <c r="AB480" s="365"/>
      <c r="AC480" s="365"/>
      <c r="AD480" s="365" t="str">
        <f t="shared" si="31"/>
        <v/>
      </c>
      <c r="AE480" s="589"/>
      <c r="AF480" s="590"/>
      <c r="AG480" s="594"/>
      <c r="AH480" s="595"/>
      <c r="AI480" s="595"/>
      <c r="AJ480" s="595"/>
      <c r="AK480" s="596"/>
      <c r="AL480" s="596"/>
      <c r="AM480" s="596"/>
      <c r="AN480" s="596"/>
      <c r="AO480" s="596"/>
      <c r="AP480" s="596"/>
      <c r="AQ480" s="596"/>
      <c r="AR480" s="596"/>
      <c r="AS480" s="596"/>
      <c r="AT480" s="596"/>
      <c r="AU480" s="596"/>
      <c r="AV480" s="596"/>
      <c r="AW480" s="596"/>
      <c r="AX480" s="596"/>
      <c r="AY480" s="596"/>
      <c r="AZ480" s="596"/>
      <c r="BA480" s="596"/>
      <c r="BB480" s="596"/>
      <c r="BC480" s="596"/>
    </row>
    <row r="481" spans="1:55" s="10" customFormat="1" ht="27" customHeight="1" x14ac:dyDescent="0.2">
      <c r="A481" s="31"/>
      <c r="B481" s="366"/>
      <c r="C481" s="31" t="str">
        <f t="shared" si="29"/>
        <v/>
      </c>
      <c r="D481" s="620" t="str">
        <f t="shared" si="30"/>
        <v/>
      </c>
      <c r="E481" s="366"/>
      <c r="F481" s="366"/>
      <c r="G481" s="366"/>
      <c r="H481" s="598"/>
      <c r="I481" s="598"/>
      <c r="J481" s="366"/>
      <c r="K481" s="365"/>
      <c r="L481" s="35"/>
      <c r="M481" s="365"/>
      <c r="N481" s="587"/>
      <c r="O481" s="521"/>
      <c r="P481" s="521"/>
      <c r="Q481" s="365"/>
      <c r="R481" s="588"/>
      <c r="S481" s="521"/>
      <c r="T481" s="365"/>
      <c r="U481" s="365"/>
      <c r="V481" s="366"/>
      <c r="W481" s="365"/>
      <c r="X481" s="534" t="str">
        <f t="shared" si="28"/>
        <v/>
      </c>
      <c r="Y481" s="365"/>
      <c r="Z481" s="365"/>
      <c r="AA481" s="366"/>
      <c r="AB481" s="365"/>
      <c r="AC481" s="365"/>
      <c r="AD481" s="365" t="str">
        <f t="shared" si="31"/>
        <v/>
      </c>
      <c r="AE481" s="589"/>
      <c r="AF481" s="590"/>
      <c r="AG481" s="594"/>
      <c r="AH481" s="595"/>
      <c r="AI481" s="595"/>
      <c r="AJ481" s="595"/>
      <c r="AK481" s="596"/>
      <c r="AL481" s="596"/>
      <c r="AM481" s="596"/>
      <c r="AN481" s="596"/>
      <c r="AO481" s="596"/>
      <c r="AP481" s="596"/>
      <c r="AQ481" s="596"/>
      <c r="AR481" s="596"/>
      <c r="AS481" s="596"/>
      <c r="AT481" s="596"/>
      <c r="AU481" s="596"/>
      <c r="AV481" s="596"/>
      <c r="AW481" s="596"/>
      <c r="AX481" s="596"/>
      <c r="AY481" s="596"/>
      <c r="AZ481" s="596"/>
      <c r="BA481" s="596"/>
      <c r="BB481" s="596"/>
      <c r="BC481" s="596"/>
    </row>
    <row r="482" spans="1:55" s="10" customFormat="1" ht="27" customHeight="1" x14ac:dyDescent="0.2">
      <c r="A482" s="31"/>
      <c r="B482" s="366"/>
      <c r="C482" s="31" t="str">
        <f t="shared" si="29"/>
        <v/>
      </c>
      <c r="D482" s="620" t="str">
        <f t="shared" si="30"/>
        <v/>
      </c>
      <c r="E482" s="366"/>
      <c r="F482" s="366"/>
      <c r="G482" s="366"/>
      <c r="H482" s="598"/>
      <c r="I482" s="598"/>
      <c r="J482" s="366"/>
      <c r="K482" s="365"/>
      <c r="L482" s="35"/>
      <c r="M482" s="365"/>
      <c r="N482" s="587"/>
      <c r="O482" s="521"/>
      <c r="P482" s="521"/>
      <c r="Q482" s="365"/>
      <c r="R482" s="588"/>
      <c r="S482" s="521"/>
      <c r="T482" s="365"/>
      <c r="U482" s="365"/>
      <c r="V482" s="366"/>
      <c r="W482" s="365"/>
      <c r="X482" s="534" t="str">
        <f t="shared" si="28"/>
        <v/>
      </c>
      <c r="Y482" s="365"/>
      <c r="Z482" s="365"/>
      <c r="AA482" s="366"/>
      <c r="AB482" s="365"/>
      <c r="AC482" s="365"/>
      <c r="AD482" s="365" t="str">
        <f t="shared" si="31"/>
        <v/>
      </c>
      <c r="AE482" s="589"/>
      <c r="AF482" s="590"/>
      <c r="AG482" s="594"/>
      <c r="AH482" s="595"/>
      <c r="AI482" s="595"/>
      <c r="AJ482" s="595"/>
      <c r="AK482" s="596"/>
      <c r="AL482" s="596"/>
      <c r="AM482" s="596"/>
      <c r="AN482" s="596"/>
      <c r="AO482" s="596"/>
      <c r="AP482" s="596"/>
      <c r="AQ482" s="596"/>
      <c r="AR482" s="596"/>
      <c r="AS482" s="596"/>
      <c r="AT482" s="596"/>
      <c r="AU482" s="596"/>
      <c r="AV482" s="596"/>
      <c r="AW482" s="596"/>
      <c r="AX482" s="596"/>
      <c r="AY482" s="596"/>
      <c r="AZ482" s="596"/>
      <c r="BA482" s="596"/>
      <c r="BB482" s="596"/>
      <c r="BC482" s="596"/>
    </row>
    <row r="483" spans="1:55" s="10" customFormat="1" ht="27" customHeight="1" x14ac:dyDescent="0.2">
      <c r="A483" s="31"/>
      <c r="B483" s="366"/>
      <c r="C483" s="31" t="str">
        <f t="shared" si="29"/>
        <v/>
      </c>
      <c r="D483" s="620" t="str">
        <f t="shared" si="30"/>
        <v/>
      </c>
      <c r="E483" s="366"/>
      <c r="F483" s="366"/>
      <c r="G483" s="366"/>
      <c r="H483" s="598"/>
      <c r="I483" s="598"/>
      <c r="J483" s="366"/>
      <c r="K483" s="365"/>
      <c r="L483" s="35"/>
      <c r="M483" s="365"/>
      <c r="N483" s="587"/>
      <c r="O483" s="521"/>
      <c r="P483" s="521"/>
      <c r="Q483" s="365"/>
      <c r="R483" s="588"/>
      <c r="S483" s="521"/>
      <c r="T483" s="365"/>
      <c r="U483" s="365"/>
      <c r="V483" s="366"/>
      <c r="W483" s="365"/>
      <c r="X483" s="534" t="str">
        <f t="shared" si="28"/>
        <v/>
      </c>
      <c r="Y483" s="365"/>
      <c r="Z483" s="365"/>
      <c r="AA483" s="366"/>
      <c r="AB483" s="365"/>
      <c r="AC483" s="365"/>
      <c r="AD483" s="365" t="str">
        <f t="shared" si="31"/>
        <v/>
      </c>
      <c r="AE483" s="589"/>
      <c r="AF483" s="590"/>
      <c r="AG483" s="594"/>
      <c r="AH483" s="595"/>
      <c r="AI483" s="595"/>
      <c r="AJ483" s="595"/>
      <c r="AK483" s="596"/>
      <c r="AL483" s="596"/>
      <c r="AM483" s="596"/>
      <c r="AN483" s="596"/>
      <c r="AO483" s="596"/>
      <c r="AP483" s="596"/>
      <c r="AQ483" s="596"/>
      <c r="AR483" s="596"/>
      <c r="AS483" s="596"/>
      <c r="AT483" s="596"/>
      <c r="AU483" s="596"/>
      <c r="AV483" s="596"/>
      <c r="AW483" s="596"/>
      <c r="AX483" s="596"/>
      <c r="AY483" s="596"/>
      <c r="AZ483" s="596"/>
      <c r="BA483" s="596"/>
      <c r="BB483" s="596"/>
      <c r="BC483" s="596"/>
    </row>
    <row r="484" spans="1:55" s="10" customFormat="1" ht="27" customHeight="1" x14ac:dyDescent="0.2">
      <c r="A484" s="31"/>
      <c r="B484" s="366"/>
      <c r="C484" s="31" t="str">
        <f t="shared" si="29"/>
        <v/>
      </c>
      <c r="D484" s="620" t="str">
        <f t="shared" si="30"/>
        <v/>
      </c>
      <c r="E484" s="366"/>
      <c r="F484" s="366"/>
      <c r="G484" s="366"/>
      <c r="H484" s="598"/>
      <c r="I484" s="598"/>
      <c r="J484" s="366"/>
      <c r="K484" s="365"/>
      <c r="L484" s="35"/>
      <c r="M484" s="365"/>
      <c r="N484" s="587"/>
      <c r="O484" s="521"/>
      <c r="P484" s="521"/>
      <c r="Q484" s="365"/>
      <c r="R484" s="588"/>
      <c r="S484" s="521"/>
      <c r="T484" s="365"/>
      <c r="U484" s="365"/>
      <c r="V484" s="366"/>
      <c r="W484" s="365"/>
      <c r="X484" s="534" t="str">
        <f t="shared" si="28"/>
        <v/>
      </c>
      <c r="Y484" s="365"/>
      <c r="Z484" s="365"/>
      <c r="AA484" s="366"/>
      <c r="AB484" s="365"/>
      <c r="AC484" s="365"/>
      <c r="AD484" s="365" t="str">
        <f t="shared" si="31"/>
        <v/>
      </c>
      <c r="AE484" s="589"/>
      <c r="AF484" s="590"/>
      <c r="AG484" s="594"/>
      <c r="AH484" s="595"/>
      <c r="AI484" s="595"/>
      <c r="AJ484" s="595"/>
      <c r="AK484" s="596"/>
      <c r="AL484" s="596"/>
      <c r="AM484" s="596"/>
      <c r="AN484" s="596"/>
      <c r="AO484" s="596"/>
      <c r="AP484" s="596"/>
      <c r="AQ484" s="596"/>
      <c r="AR484" s="596"/>
      <c r="AS484" s="596"/>
      <c r="AT484" s="596"/>
      <c r="AU484" s="596"/>
      <c r="AV484" s="596"/>
      <c r="AW484" s="596"/>
      <c r="AX484" s="596"/>
      <c r="AY484" s="596"/>
      <c r="AZ484" s="596"/>
      <c r="BA484" s="596"/>
      <c r="BB484" s="596"/>
      <c r="BC484" s="596"/>
    </row>
    <row r="485" spans="1:55" s="10" customFormat="1" ht="27" customHeight="1" x14ac:dyDescent="0.2">
      <c r="A485" s="31"/>
      <c r="B485" s="366"/>
      <c r="C485" s="31" t="str">
        <f t="shared" si="29"/>
        <v/>
      </c>
      <c r="D485" s="620" t="str">
        <f t="shared" si="30"/>
        <v/>
      </c>
      <c r="E485" s="366"/>
      <c r="F485" s="366"/>
      <c r="G485" s="366"/>
      <c r="H485" s="598"/>
      <c r="I485" s="598"/>
      <c r="J485" s="366"/>
      <c r="K485" s="365"/>
      <c r="L485" s="35"/>
      <c r="M485" s="365"/>
      <c r="N485" s="587"/>
      <c r="O485" s="521"/>
      <c r="P485" s="521"/>
      <c r="Q485" s="365"/>
      <c r="R485" s="588"/>
      <c r="S485" s="521"/>
      <c r="T485" s="365"/>
      <c r="U485" s="365"/>
      <c r="V485" s="366"/>
      <c r="W485" s="365"/>
      <c r="X485" s="534" t="str">
        <f t="shared" si="28"/>
        <v/>
      </c>
      <c r="Y485" s="365"/>
      <c r="Z485" s="365"/>
      <c r="AA485" s="366"/>
      <c r="AB485" s="365"/>
      <c r="AC485" s="365"/>
      <c r="AD485" s="365" t="str">
        <f t="shared" si="31"/>
        <v/>
      </c>
      <c r="AE485" s="589"/>
      <c r="AF485" s="590"/>
      <c r="AG485" s="594"/>
      <c r="AH485" s="595"/>
      <c r="AI485" s="595"/>
      <c r="AJ485" s="595"/>
      <c r="AK485" s="596"/>
      <c r="AL485" s="596"/>
      <c r="AM485" s="596"/>
      <c r="AN485" s="596"/>
      <c r="AO485" s="596"/>
      <c r="AP485" s="596"/>
      <c r="AQ485" s="596"/>
      <c r="AR485" s="596"/>
      <c r="AS485" s="596"/>
      <c r="AT485" s="596"/>
      <c r="AU485" s="596"/>
      <c r="AV485" s="596"/>
      <c r="AW485" s="596"/>
      <c r="AX485" s="596"/>
      <c r="AY485" s="596"/>
      <c r="AZ485" s="596"/>
      <c r="BA485" s="596"/>
      <c r="BB485" s="596"/>
      <c r="BC485" s="596"/>
    </row>
    <row r="486" spans="1:55" s="10" customFormat="1" ht="27" customHeight="1" x14ac:dyDescent="0.2">
      <c r="A486" s="31"/>
      <c r="B486" s="366"/>
      <c r="C486" s="31" t="str">
        <f t="shared" si="29"/>
        <v/>
      </c>
      <c r="D486" s="620" t="str">
        <f t="shared" si="30"/>
        <v/>
      </c>
      <c r="E486" s="366"/>
      <c r="F486" s="366"/>
      <c r="G486" s="366"/>
      <c r="H486" s="598"/>
      <c r="I486" s="598"/>
      <c r="J486" s="366"/>
      <c r="K486" s="365"/>
      <c r="L486" s="35"/>
      <c r="M486" s="365"/>
      <c r="N486" s="587"/>
      <c r="O486" s="521"/>
      <c r="P486" s="521"/>
      <c r="Q486" s="365"/>
      <c r="R486" s="588"/>
      <c r="S486" s="521"/>
      <c r="T486" s="365"/>
      <c r="U486" s="365"/>
      <c r="V486" s="366"/>
      <c r="W486" s="365"/>
      <c r="X486" s="534" t="str">
        <f t="shared" si="28"/>
        <v/>
      </c>
      <c r="Y486" s="365"/>
      <c r="Z486" s="365"/>
      <c r="AA486" s="366"/>
      <c r="AB486" s="365"/>
      <c r="AC486" s="365"/>
      <c r="AD486" s="365" t="str">
        <f t="shared" si="31"/>
        <v/>
      </c>
      <c r="AE486" s="589"/>
      <c r="AF486" s="590"/>
      <c r="AG486" s="594"/>
      <c r="AH486" s="595"/>
      <c r="AI486" s="595"/>
      <c r="AJ486" s="595"/>
      <c r="AK486" s="596"/>
      <c r="AL486" s="596"/>
      <c r="AM486" s="596"/>
      <c r="AN486" s="596"/>
      <c r="AO486" s="596"/>
      <c r="AP486" s="596"/>
      <c r="AQ486" s="596"/>
      <c r="AR486" s="596"/>
      <c r="AS486" s="596"/>
      <c r="AT486" s="596"/>
      <c r="AU486" s="596"/>
      <c r="AV486" s="596"/>
      <c r="AW486" s="596"/>
      <c r="AX486" s="596"/>
      <c r="AY486" s="596"/>
      <c r="AZ486" s="596"/>
      <c r="BA486" s="596"/>
      <c r="BB486" s="596"/>
      <c r="BC486" s="596"/>
    </row>
    <row r="487" spans="1:55" s="10" customFormat="1" ht="27" customHeight="1" x14ac:dyDescent="0.2">
      <c r="A487" s="31"/>
      <c r="B487" s="366"/>
      <c r="C487" s="31" t="str">
        <f t="shared" si="29"/>
        <v/>
      </c>
      <c r="D487" s="620" t="str">
        <f t="shared" si="30"/>
        <v/>
      </c>
      <c r="E487" s="366"/>
      <c r="F487" s="366"/>
      <c r="G487" s="366"/>
      <c r="H487" s="598"/>
      <c r="I487" s="598"/>
      <c r="J487" s="366"/>
      <c r="K487" s="365"/>
      <c r="L487" s="35"/>
      <c r="M487" s="365"/>
      <c r="N487" s="587"/>
      <c r="O487" s="521"/>
      <c r="P487" s="521"/>
      <c r="Q487" s="365"/>
      <c r="R487" s="588"/>
      <c r="S487" s="521"/>
      <c r="T487" s="365"/>
      <c r="U487" s="365"/>
      <c r="V487" s="366"/>
      <c r="W487" s="365"/>
      <c r="X487" s="534" t="str">
        <f t="shared" si="28"/>
        <v/>
      </c>
      <c r="Y487" s="365"/>
      <c r="Z487" s="365"/>
      <c r="AA487" s="366"/>
      <c r="AB487" s="365"/>
      <c r="AC487" s="365"/>
      <c r="AD487" s="365" t="str">
        <f t="shared" si="31"/>
        <v/>
      </c>
      <c r="AE487" s="589"/>
      <c r="AF487" s="590"/>
      <c r="AG487" s="594"/>
      <c r="AH487" s="595"/>
      <c r="AI487" s="595"/>
      <c r="AJ487" s="595"/>
      <c r="AK487" s="596"/>
      <c r="AL487" s="596"/>
      <c r="AM487" s="596"/>
      <c r="AN487" s="596"/>
      <c r="AO487" s="596"/>
      <c r="AP487" s="596"/>
      <c r="AQ487" s="596"/>
      <c r="AR487" s="596"/>
      <c r="AS487" s="596"/>
      <c r="AT487" s="596"/>
      <c r="AU487" s="596"/>
      <c r="AV487" s="596"/>
      <c r="AW487" s="596"/>
      <c r="AX487" s="596"/>
      <c r="AY487" s="596"/>
      <c r="AZ487" s="596"/>
      <c r="BA487" s="596"/>
      <c r="BB487" s="596"/>
      <c r="BC487" s="596"/>
    </row>
    <row r="488" spans="1:55" s="10" customFormat="1" ht="27" customHeight="1" x14ac:dyDescent="0.2">
      <c r="A488" s="31"/>
      <c r="B488" s="366"/>
      <c r="C488" s="31" t="str">
        <f t="shared" si="29"/>
        <v/>
      </c>
      <c r="D488" s="620" t="str">
        <f t="shared" si="30"/>
        <v/>
      </c>
      <c r="E488" s="366"/>
      <c r="F488" s="366"/>
      <c r="G488" s="366"/>
      <c r="H488" s="598"/>
      <c r="I488" s="598"/>
      <c r="J488" s="366"/>
      <c r="K488" s="365"/>
      <c r="L488" s="35"/>
      <c r="M488" s="365"/>
      <c r="N488" s="587"/>
      <c r="O488" s="521"/>
      <c r="P488" s="521"/>
      <c r="Q488" s="365"/>
      <c r="R488" s="588"/>
      <c r="S488" s="521"/>
      <c r="T488" s="365"/>
      <c r="U488" s="365"/>
      <c r="V488" s="366"/>
      <c r="W488" s="365"/>
      <c r="X488" s="534" t="str">
        <f t="shared" si="28"/>
        <v/>
      </c>
      <c r="Y488" s="365"/>
      <c r="Z488" s="365"/>
      <c r="AA488" s="366"/>
      <c r="AB488" s="365"/>
      <c r="AC488" s="365"/>
      <c r="AD488" s="365" t="str">
        <f t="shared" si="31"/>
        <v/>
      </c>
      <c r="AE488" s="589"/>
      <c r="AF488" s="590"/>
      <c r="AG488" s="594"/>
      <c r="AH488" s="595"/>
      <c r="AI488" s="595"/>
      <c r="AJ488" s="595"/>
      <c r="AK488" s="596"/>
      <c r="AL488" s="596"/>
      <c r="AM488" s="596"/>
      <c r="AN488" s="596"/>
      <c r="AO488" s="596"/>
      <c r="AP488" s="596"/>
      <c r="AQ488" s="596"/>
      <c r="AR488" s="596"/>
      <c r="AS488" s="596"/>
      <c r="AT488" s="596"/>
      <c r="AU488" s="596"/>
      <c r="AV488" s="596"/>
      <c r="AW488" s="596"/>
      <c r="AX488" s="596"/>
      <c r="AY488" s="596"/>
      <c r="AZ488" s="596"/>
      <c r="BA488" s="596"/>
      <c r="BB488" s="596"/>
      <c r="BC488" s="596"/>
    </row>
    <row r="489" spans="1:55" s="10" customFormat="1" ht="27" customHeight="1" x14ac:dyDescent="0.2">
      <c r="A489" s="31"/>
      <c r="B489" s="366"/>
      <c r="C489" s="31" t="str">
        <f t="shared" si="29"/>
        <v/>
      </c>
      <c r="D489" s="620" t="str">
        <f t="shared" si="30"/>
        <v/>
      </c>
      <c r="E489" s="366"/>
      <c r="F489" s="366"/>
      <c r="G489" s="366"/>
      <c r="H489" s="598"/>
      <c r="I489" s="598"/>
      <c r="J489" s="366"/>
      <c r="K489" s="365"/>
      <c r="L489" s="35"/>
      <c r="M489" s="365"/>
      <c r="N489" s="587"/>
      <c r="O489" s="521"/>
      <c r="P489" s="521"/>
      <c r="Q489" s="365"/>
      <c r="R489" s="588"/>
      <c r="S489" s="521"/>
      <c r="T489" s="365"/>
      <c r="U489" s="365"/>
      <c r="V489" s="366"/>
      <c r="W489" s="365"/>
      <c r="X489" s="534" t="str">
        <f t="shared" si="28"/>
        <v/>
      </c>
      <c r="Y489" s="365"/>
      <c r="Z489" s="365"/>
      <c r="AA489" s="366"/>
      <c r="AB489" s="365"/>
      <c r="AC489" s="365"/>
      <c r="AD489" s="365" t="str">
        <f t="shared" si="31"/>
        <v/>
      </c>
      <c r="AE489" s="589"/>
      <c r="AF489" s="590"/>
      <c r="AG489" s="594"/>
      <c r="AH489" s="595"/>
      <c r="AI489" s="595"/>
      <c r="AJ489" s="595"/>
      <c r="AK489" s="596"/>
      <c r="AL489" s="596"/>
      <c r="AM489" s="596"/>
      <c r="AN489" s="596"/>
      <c r="AO489" s="596"/>
      <c r="AP489" s="596"/>
      <c r="AQ489" s="596"/>
      <c r="AR489" s="596"/>
      <c r="AS489" s="596"/>
      <c r="AT489" s="596"/>
      <c r="AU489" s="596"/>
      <c r="AV489" s="596"/>
      <c r="AW489" s="596"/>
      <c r="AX489" s="596"/>
      <c r="AY489" s="596"/>
      <c r="AZ489" s="596"/>
      <c r="BA489" s="596"/>
      <c r="BB489" s="596"/>
      <c r="BC489" s="596"/>
    </row>
    <row r="490" spans="1:55" s="10" customFormat="1" ht="27" customHeight="1" x14ac:dyDescent="0.2">
      <c r="A490" s="31"/>
      <c r="B490" s="366"/>
      <c r="C490" s="31" t="str">
        <f t="shared" si="29"/>
        <v/>
      </c>
      <c r="D490" s="620" t="str">
        <f t="shared" si="30"/>
        <v/>
      </c>
      <c r="E490" s="366"/>
      <c r="F490" s="366"/>
      <c r="G490" s="366"/>
      <c r="H490" s="598"/>
      <c r="I490" s="598"/>
      <c r="J490" s="366"/>
      <c r="K490" s="365"/>
      <c r="L490" s="35"/>
      <c r="M490" s="365"/>
      <c r="N490" s="587"/>
      <c r="O490" s="521"/>
      <c r="P490" s="521"/>
      <c r="Q490" s="365"/>
      <c r="R490" s="588"/>
      <c r="S490" s="521"/>
      <c r="T490" s="365"/>
      <c r="U490" s="365"/>
      <c r="V490" s="366"/>
      <c r="W490" s="365"/>
      <c r="X490" s="534" t="str">
        <f t="shared" si="28"/>
        <v/>
      </c>
      <c r="Y490" s="365"/>
      <c r="Z490" s="365"/>
      <c r="AA490" s="366"/>
      <c r="AB490" s="365"/>
      <c r="AC490" s="365"/>
      <c r="AD490" s="365" t="str">
        <f t="shared" si="31"/>
        <v/>
      </c>
      <c r="AE490" s="589"/>
      <c r="AF490" s="590"/>
      <c r="AG490" s="594"/>
      <c r="AH490" s="595"/>
      <c r="AI490" s="595"/>
      <c r="AJ490" s="595"/>
      <c r="AK490" s="596"/>
      <c r="AL490" s="596"/>
      <c r="AM490" s="596"/>
      <c r="AN490" s="596"/>
      <c r="AO490" s="596"/>
      <c r="AP490" s="596"/>
      <c r="AQ490" s="596"/>
      <c r="AR490" s="596"/>
      <c r="AS490" s="596"/>
      <c r="AT490" s="596"/>
      <c r="AU490" s="596"/>
      <c r="AV490" s="596"/>
      <c r="AW490" s="596"/>
      <c r="AX490" s="596"/>
      <c r="AY490" s="596"/>
      <c r="AZ490" s="596"/>
      <c r="BA490" s="596"/>
      <c r="BB490" s="596"/>
      <c r="BC490" s="596"/>
    </row>
    <row r="491" spans="1:55" s="10" customFormat="1" ht="27" customHeight="1" x14ac:dyDescent="0.2">
      <c r="A491" s="31"/>
      <c r="B491" s="366"/>
      <c r="C491" s="31" t="str">
        <f t="shared" si="29"/>
        <v/>
      </c>
      <c r="D491" s="620" t="str">
        <f t="shared" si="30"/>
        <v/>
      </c>
      <c r="E491" s="366"/>
      <c r="F491" s="366"/>
      <c r="G491" s="366"/>
      <c r="H491" s="598"/>
      <c r="I491" s="598"/>
      <c r="J491" s="366"/>
      <c r="K491" s="365"/>
      <c r="L491" s="35"/>
      <c r="M491" s="365"/>
      <c r="N491" s="587"/>
      <c r="O491" s="521"/>
      <c r="P491" s="521"/>
      <c r="Q491" s="365"/>
      <c r="R491" s="588"/>
      <c r="S491" s="521"/>
      <c r="T491" s="365"/>
      <c r="U491" s="365"/>
      <c r="V491" s="366"/>
      <c r="W491" s="365"/>
      <c r="X491" s="534" t="str">
        <f t="shared" si="28"/>
        <v/>
      </c>
      <c r="Y491" s="365"/>
      <c r="Z491" s="365"/>
      <c r="AA491" s="366"/>
      <c r="AB491" s="365"/>
      <c r="AC491" s="365"/>
      <c r="AD491" s="365" t="str">
        <f t="shared" si="31"/>
        <v/>
      </c>
      <c r="AE491" s="589"/>
      <c r="AF491" s="590"/>
      <c r="AG491" s="594"/>
      <c r="AH491" s="595"/>
      <c r="AI491" s="595"/>
      <c r="AJ491" s="595"/>
      <c r="AK491" s="596"/>
      <c r="AL491" s="596"/>
      <c r="AM491" s="596"/>
      <c r="AN491" s="596"/>
      <c r="AO491" s="596"/>
      <c r="AP491" s="596"/>
      <c r="AQ491" s="596"/>
      <c r="AR491" s="596"/>
      <c r="AS491" s="596"/>
      <c r="AT491" s="596"/>
      <c r="AU491" s="596"/>
      <c r="AV491" s="596"/>
      <c r="AW491" s="596"/>
      <c r="AX491" s="596"/>
      <c r="AY491" s="596"/>
      <c r="AZ491" s="596"/>
      <c r="BA491" s="596"/>
      <c r="BB491" s="596"/>
      <c r="BC491" s="596"/>
    </row>
    <row r="492" spans="1:55" s="10" customFormat="1" ht="27" customHeight="1" x14ac:dyDescent="0.2">
      <c r="A492" s="31"/>
      <c r="B492" s="366"/>
      <c r="C492" s="31" t="str">
        <f t="shared" si="29"/>
        <v/>
      </c>
      <c r="D492" s="620" t="str">
        <f t="shared" si="30"/>
        <v/>
      </c>
      <c r="E492" s="366"/>
      <c r="F492" s="366"/>
      <c r="G492" s="366"/>
      <c r="H492" s="598"/>
      <c r="I492" s="598"/>
      <c r="J492" s="366"/>
      <c r="K492" s="365"/>
      <c r="L492" s="35"/>
      <c r="M492" s="365"/>
      <c r="N492" s="587"/>
      <c r="O492" s="521"/>
      <c r="P492" s="521"/>
      <c r="Q492" s="365"/>
      <c r="R492" s="588"/>
      <c r="S492" s="521"/>
      <c r="T492" s="365"/>
      <c r="U492" s="365"/>
      <c r="V492" s="366"/>
      <c r="W492" s="365"/>
      <c r="X492" s="534" t="str">
        <f t="shared" si="28"/>
        <v/>
      </c>
      <c r="Y492" s="365"/>
      <c r="Z492" s="365"/>
      <c r="AA492" s="366"/>
      <c r="AB492" s="365"/>
      <c r="AC492" s="365"/>
      <c r="AD492" s="365" t="str">
        <f t="shared" si="31"/>
        <v/>
      </c>
      <c r="AE492" s="589"/>
      <c r="AF492" s="590"/>
      <c r="AG492" s="594"/>
      <c r="AH492" s="595"/>
      <c r="AI492" s="595"/>
      <c r="AJ492" s="595"/>
      <c r="AK492" s="596"/>
      <c r="AL492" s="596"/>
      <c r="AM492" s="596"/>
      <c r="AN492" s="596"/>
      <c r="AO492" s="596"/>
      <c r="AP492" s="596"/>
      <c r="AQ492" s="596"/>
      <c r="AR492" s="596"/>
      <c r="AS492" s="596"/>
      <c r="AT492" s="596"/>
      <c r="AU492" s="596"/>
      <c r="AV492" s="596"/>
      <c r="AW492" s="596"/>
      <c r="AX492" s="596"/>
      <c r="AY492" s="596"/>
      <c r="AZ492" s="596"/>
      <c r="BA492" s="596"/>
      <c r="BB492" s="596"/>
      <c r="BC492" s="596"/>
    </row>
    <row r="493" spans="1:55" s="10" customFormat="1" ht="27" customHeight="1" x14ac:dyDescent="0.2">
      <c r="A493" s="31"/>
      <c r="B493" s="366"/>
      <c r="C493" s="31" t="str">
        <f t="shared" si="29"/>
        <v/>
      </c>
      <c r="D493" s="620" t="str">
        <f t="shared" si="30"/>
        <v/>
      </c>
      <c r="E493" s="366"/>
      <c r="F493" s="366"/>
      <c r="G493" s="366"/>
      <c r="H493" s="598"/>
      <c r="I493" s="598"/>
      <c r="J493" s="366"/>
      <c r="K493" s="365"/>
      <c r="L493" s="35"/>
      <c r="M493" s="365"/>
      <c r="N493" s="587"/>
      <c r="O493" s="521"/>
      <c r="P493" s="521"/>
      <c r="Q493" s="365"/>
      <c r="R493" s="588"/>
      <c r="S493" s="521"/>
      <c r="T493" s="365"/>
      <c r="U493" s="365"/>
      <c r="V493" s="366"/>
      <c r="W493" s="365"/>
      <c r="X493" s="534" t="str">
        <f t="shared" si="28"/>
        <v/>
      </c>
      <c r="Y493" s="365"/>
      <c r="Z493" s="365"/>
      <c r="AA493" s="366"/>
      <c r="AB493" s="365"/>
      <c r="AC493" s="365"/>
      <c r="AD493" s="365" t="str">
        <f t="shared" si="31"/>
        <v/>
      </c>
      <c r="AE493" s="589"/>
      <c r="AF493" s="590"/>
      <c r="AG493" s="594"/>
      <c r="AH493" s="595"/>
      <c r="AI493" s="595"/>
      <c r="AJ493" s="595"/>
      <c r="AK493" s="596"/>
      <c r="AL493" s="596"/>
      <c r="AM493" s="596"/>
      <c r="AN493" s="596"/>
      <c r="AO493" s="596"/>
      <c r="AP493" s="596"/>
      <c r="AQ493" s="596"/>
      <c r="AR493" s="596"/>
      <c r="AS493" s="596"/>
      <c r="AT493" s="596"/>
      <c r="AU493" s="596"/>
      <c r="AV493" s="596"/>
      <c r="AW493" s="596"/>
      <c r="AX493" s="596"/>
      <c r="AY493" s="596"/>
      <c r="AZ493" s="596"/>
      <c r="BA493" s="596"/>
      <c r="BB493" s="596"/>
      <c r="BC493" s="596"/>
    </row>
    <row r="494" spans="1:55" s="10" customFormat="1" ht="27" customHeight="1" x14ac:dyDescent="0.2">
      <c r="A494" s="31"/>
      <c r="B494" s="366"/>
      <c r="C494" s="31" t="str">
        <f t="shared" si="29"/>
        <v/>
      </c>
      <c r="D494" s="620" t="str">
        <f t="shared" si="30"/>
        <v/>
      </c>
      <c r="E494" s="366"/>
      <c r="F494" s="366"/>
      <c r="G494" s="366"/>
      <c r="H494" s="598"/>
      <c r="I494" s="598"/>
      <c r="J494" s="366"/>
      <c r="K494" s="365"/>
      <c r="L494" s="35"/>
      <c r="M494" s="365"/>
      <c r="N494" s="587"/>
      <c r="O494" s="521"/>
      <c r="P494" s="521"/>
      <c r="Q494" s="365"/>
      <c r="R494" s="588"/>
      <c r="S494" s="521"/>
      <c r="T494" s="365"/>
      <c r="U494" s="365"/>
      <c r="V494" s="366"/>
      <c r="W494" s="365"/>
      <c r="X494" s="534" t="str">
        <f t="shared" si="28"/>
        <v/>
      </c>
      <c r="Y494" s="365"/>
      <c r="Z494" s="365"/>
      <c r="AA494" s="366"/>
      <c r="AB494" s="365"/>
      <c r="AC494" s="365"/>
      <c r="AD494" s="365" t="str">
        <f t="shared" si="31"/>
        <v/>
      </c>
      <c r="AE494" s="589"/>
      <c r="AF494" s="590"/>
      <c r="AG494" s="594"/>
      <c r="AH494" s="595"/>
      <c r="AI494" s="595"/>
      <c r="AJ494" s="595"/>
      <c r="AK494" s="596"/>
      <c r="AL494" s="596"/>
      <c r="AM494" s="596"/>
      <c r="AN494" s="596"/>
      <c r="AO494" s="596"/>
      <c r="AP494" s="596"/>
      <c r="AQ494" s="596"/>
      <c r="AR494" s="596"/>
      <c r="AS494" s="596"/>
      <c r="AT494" s="596"/>
      <c r="AU494" s="596"/>
      <c r="AV494" s="596"/>
      <c r="AW494" s="596"/>
      <c r="AX494" s="596"/>
      <c r="AY494" s="596"/>
      <c r="AZ494" s="596"/>
      <c r="BA494" s="596"/>
      <c r="BB494" s="596"/>
      <c r="BC494" s="596"/>
    </row>
    <row r="495" spans="1:55" s="10" customFormat="1" ht="27" customHeight="1" x14ac:dyDescent="0.2">
      <c r="A495" s="31"/>
      <c r="B495" s="366"/>
      <c r="C495" s="31" t="str">
        <f t="shared" si="29"/>
        <v/>
      </c>
      <c r="D495" s="620" t="str">
        <f t="shared" si="30"/>
        <v/>
      </c>
      <c r="E495" s="366"/>
      <c r="F495" s="366"/>
      <c r="G495" s="366"/>
      <c r="H495" s="598"/>
      <c r="I495" s="598"/>
      <c r="J495" s="366"/>
      <c r="K495" s="365"/>
      <c r="L495" s="35"/>
      <c r="M495" s="365"/>
      <c r="N495" s="587"/>
      <c r="O495" s="521"/>
      <c r="P495" s="521"/>
      <c r="Q495" s="365"/>
      <c r="R495" s="588"/>
      <c r="S495" s="521"/>
      <c r="T495" s="365"/>
      <c r="U495" s="365"/>
      <c r="V495" s="366"/>
      <c r="W495" s="365"/>
      <c r="X495" s="534" t="str">
        <f t="shared" si="28"/>
        <v/>
      </c>
      <c r="Y495" s="365"/>
      <c r="Z495" s="365"/>
      <c r="AA495" s="366"/>
      <c r="AB495" s="365"/>
      <c r="AC495" s="365"/>
      <c r="AD495" s="365" t="str">
        <f t="shared" si="31"/>
        <v/>
      </c>
      <c r="AE495" s="589"/>
      <c r="AF495" s="590"/>
      <c r="AG495" s="594"/>
      <c r="AH495" s="595"/>
      <c r="AI495" s="595"/>
      <c r="AJ495" s="595"/>
      <c r="AK495" s="596"/>
      <c r="AL495" s="596"/>
      <c r="AM495" s="596"/>
      <c r="AN495" s="596"/>
      <c r="AO495" s="596"/>
      <c r="AP495" s="596"/>
      <c r="AQ495" s="596"/>
      <c r="AR495" s="596"/>
      <c r="AS495" s="596"/>
      <c r="AT495" s="596"/>
      <c r="AU495" s="596"/>
      <c r="AV495" s="596"/>
      <c r="AW495" s="596"/>
      <c r="AX495" s="596"/>
      <c r="AY495" s="596"/>
      <c r="AZ495" s="596"/>
      <c r="BA495" s="596"/>
      <c r="BB495" s="596"/>
      <c r="BC495" s="596"/>
    </row>
    <row r="496" spans="1:55" s="10" customFormat="1" ht="27" customHeight="1" x14ac:dyDescent="0.2">
      <c r="A496" s="31"/>
      <c r="B496" s="366"/>
      <c r="C496" s="31" t="str">
        <f t="shared" si="29"/>
        <v/>
      </c>
      <c r="D496" s="620" t="str">
        <f t="shared" si="30"/>
        <v/>
      </c>
      <c r="E496" s="366"/>
      <c r="F496" s="366"/>
      <c r="G496" s="366"/>
      <c r="H496" s="598"/>
      <c r="I496" s="598"/>
      <c r="J496" s="366"/>
      <c r="K496" s="365"/>
      <c r="L496" s="35"/>
      <c r="M496" s="365"/>
      <c r="N496" s="587"/>
      <c r="O496" s="521"/>
      <c r="P496" s="521"/>
      <c r="Q496" s="365"/>
      <c r="R496" s="588"/>
      <c r="S496" s="521"/>
      <c r="T496" s="365"/>
      <c r="U496" s="365"/>
      <c r="V496" s="366"/>
      <c r="W496" s="365"/>
      <c r="X496" s="534" t="str">
        <f t="shared" si="28"/>
        <v/>
      </c>
      <c r="Y496" s="365"/>
      <c r="Z496" s="365"/>
      <c r="AA496" s="366"/>
      <c r="AB496" s="365"/>
      <c r="AC496" s="365"/>
      <c r="AD496" s="365" t="str">
        <f t="shared" si="31"/>
        <v/>
      </c>
      <c r="AE496" s="589"/>
      <c r="AF496" s="590"/>
      <c r="AG496" s="594"/>
      <c r="AH496" s="595"/>
      <c r="AI496" s="595"/>
      <c r="AJ496" s="595"/>
      <c r="AK496" s="596"/>
      <c r="AL496" s="596"/>
      <c r="AM496" s="596"/>
      <c r="AN496" s="596"/>
      <c r="AO496" s="596"/>
      <c r="AP496" s="596"/>
      <c r="AQ496" s="596"/>
      <c r="AR496" s="596"/>
      <c r="AS496" s="596"/>
      <c r="AT496" s="596"/>
      <c r="AU496" s="596"/>
      <c r="AV496" s="596"/>
      <c r="AW496" s="596"/>
      <c r="AX496" s="596"/>
      <c r="AY496" s="596"/>
      <c r="AZ496" s="596"/>
      <c r="BA496" s="596"/>
      <c r="BB496" s="596"/>
      <c r="BC496" s="596"/>
    </row>
    <row r="497" spans="1:55" s="10" customFormat="1" ht="27" customHeight="1" x14ac:dyDescent="0.2">
      <c r="A497" s="31"/>
      <c r="B497" s="366"/>
      <c r="C497" s="31" t="str">
        <f t="shared" si="29"/>
        <v/>
      </c>
      <c r="D497" s="620" t="str">
        <f t="shared" si="30"/>
        <v/>
      </c>
      <c r="E497" s="366"/>
      <c r="F497" s="366"/>
      <c r="G497" s="366"/>
      <c r="H497" s="598"/>
      <c r="I497" s="598"/>
      <c r="J497" s="366"/>
      <c r="K497" s="365"/>
      <c r="L497" s="35"/>
      <c r="M497" s="365"/>
      <c r="N497" s="587"/>
      <c r="O497" s="521"/>
      <c r="P497" s="521"/>
      <c r="Q497" s="365"/>
      <c r="R497" s="588"/>
      <c r="S497" s="521"/>
      <c r="T497" s="365"/>
      <c r="U497" s="365"/>
      <c r="V497" s="366"/>
      <c r="W497" s="365"/>
      <c r="X497" s="534" t="str">
        <f t="shared" si="28"/>
        <v/>
      </c>
      <c r="Y497" s="365"/>
      <c r="Z497" s="365"/>
      <c r="AA497" s="366"/>
      <c r="AB497" s="365"/>
      <c r="AC497" s="365"/>
      <c r="AD497" s="365" t="str">
        <f t="shared" si="31"/>
        <v/>
      </c>
      <c r="AE497" s="589"/>
      <c r="AF497" s="590"/>
      <c r="AG497" s="594"/>
      <c r="AH497" s="595"/>
      <c r="AI497" s="595"/>
      <c r="AJ497" s="595"/>
      <c r="AK497" s="596"/>
      <c r="AL497" s="596"/>
      <c r="AM497" s="596"/>
      <c r="AN497" s="596"/>
      <c r="AO497" s="596"/>
      <c r="AP497" s="596"/>
      <c r="AQ497" s="596"/>
      <c r="AR497" s="596"/>
      <c r="AS497" s="596"/>
      <c r="AT497" s="596"/>
      <c r="AU497" s="596"/>
      <c r="AV497" s="596"/>
      <c r="AW497" s="596"/>
      <c r="AX497" s="596"/>
      <c r="AY497" s="596"/>
      <c r="AZ497" s="596"/>
      <c r="BA497" s="596"/>
      <c r="BB497" s="596"/>
      <c r="BC497" s="596"/>
    </row>
    <row r="498" spans="1:55" s="10" customFormat="1" ht="27" customHeight="1" x14ac:dyDescent="0.2">
      <c r="A498" s="31"/>
      <c r="B498" s="366"/>
      <c r="C498" s="31" t="str">
        <f t="shared" si="29"/>
        <v/>
      </c>
      <c r="D498" s="620" t="str">
        <f t="shared" si="30"/>
        <v/>
      </c>
      <c r="E498" s="366"/>
      <c r="F498" s="366"/>
      <c r="G498" s="366"/>
      <c r="H498" s="598"/>
      <c r="I498" s="598"/>
      <c r="J498" s="366"/>
      <c r="K498" s="365"/>
      <c r="L498" s="35"/>
      <c r="M498" s="365"/>
      <c r="N498" s="587"/>
      <c r="O498" s="521"/>
      <c r="P498" s="521"/>
      <c r="Q498" s="365"/>
      <c r="R498" s="588"/>
      <c r="S498" s="521"/>
      <c r="T498" s="365"/>
      <c r="U498" s="365"/>
      <c r="V498" s="366"/>
      <c r="W498" s="365"/>
      <c r="X498" s="534" t="str">
        <f t="shared" si="28"/>
        <v/>
      </c>
      <c r="Y498" s="365"/>
      <c r="Z498" s="365"/>
      <c r="AA498" s="366"/>
      <c r="AB498" s="365"/>
      <c r="AC498" s="365"/>
      <c r="AD498" s="365" t="str">
        <f t="shared" si="31"/>
        <v/>
      </c>
      <c r="AE498" s="589"/>
      <c r="AF498" s="590"/>
      <c r="AG498" s="594"/>
      <c r="AH498" s="595"/>
      <c r="AI498" s="595"/>
      <c r="AJ498" s="595"/>
      <c r="AK498" s="596"/>
      <c r="AL498" s="596"/>
      <c r="AM498" s="596"/>
      <c r="AN498" s="596"/>
      <c r="AO498" s="596"/>
      <c r="AP498" s="596"/>
      <c r="AQ498" s="596"/>
      <c r="AR498" s="596"/>
      <c r="AS498" s="596"/>
      <c r="AT498" s="596"/>
      <c r="AU498" s="596"/>
      <c r="AV498" s="596"/>
      <c r="AW498" s="596"/>
      <c r="AX498" s="596"/>
      <c r="AY498" s="596"/>
      <c r="AZ498" s="596"/>
      <c r="BA498" s="596"/>
      <c r="BB498" s="596"/>
      <c r="BC498" s="596"/>
    </row>
    <row r="499" spans="1:55" s="10" customFormat="1" ht="27" customHeight="1" x14ac:dyDescent="0.2">
      <c r="A499" s="31"/>
      <c r="B499" s="366"/>
      <c r="C499" s="31" t="str">
        <f t="shared" si="29"/>
        <v/>
      </c>
      <c r="D499" s="620" t="str">
        <f t="shared" si="30"/>
        <v/>
      </c>
      <c r="E499" s="366"/>
      <c r="F499" s="366"/>
      <c r="G499" s="366"/>
      <c r="H499" s="598"/>
      <c r="I499" s="598"/>
      <c r="J499" s="366"/>
      <c r="K499" s="365"/>
      <c r="L499" s="35"/>
      <c r="M499" s="365"/>
      <c r="N499" s="587"/>
      <c r="O499" s="521"/>
      <c r="P499" s="521"/>
      <c r="Q499" s="365"/>
      <c r="R499" s="588"/>
      <c r="S499" s="521"/>
      <c r="T499" s="365"/>
      <c r="U499" s="365"/>
      <c r="V499" s="366"/>
      <c r="W499" s="365"/>
      <c r="X499" s="534" t="str">
        <f t="shared" si="28"/>
        <v/>
      </c>
      <c r="Y499" s="365"/>
      <c r="Z499" s="365"/>
      <c r="AA499" s="366"/>
      <c r="AB499" s="365"/>
      <c r="AC499" s="365"/>
      <c r="AD499" s="365" t="str">
        <f t="shared" si="31"/>
        <v/>
      </c>
      <c r="AE499" s="589"/>
      <c r="AF499" s="590"/>
      <c r="AG499" s="594"/>
      <c r="AH499" s="595"/>
      <c r="AI499" s="595"/>
      <c r="AJ499" s="595"/>
      <c r="AK499" s="596"/>
      <c r="AL499" s="596"/>
      <c r="AM499" s="596"/>
      <c r="AN499" s="596"/>
      <c r="AO499" s="596"/>
      <c r="AP499" s="596"/>
      <c r="AQ499" s="596"/>
      <c r="AR499" s="596"/>
      <c r="AS499" s="596"/>
      <c r="AT499" s="596"/>
      <c r="AU499" s="596"/>
      <c r="AV499" s="596"/>
      <c r="AW499" s="596"/>
      <c r="AX499" s="596"/>
      <c r="AY499" s="596"/>
      <c r="AZ499" s="596"/>
      <c r="BA499" s="596"/>
      <c r="BB499" s="596"/>
      <c r="BC499" s="596"/>
    </row>
    <row r="500" spans="1:55" s="10" customFormat="1" ht="27" customHeight="1" x14ac:dyDescent="0.2">
      <c r="A500" s="31"/>
      <c r="B500" s="366"/>
      <c r="C500" s="31" t="str">
        <f t="shared" si="29"/>
        <v/>
      </c>
      <c r="D500" s="620" t="str">
        <f t="shared" si="30"/>
        <v/>
      </c>
      <c r="E500" s="366"/>
      <c r="F500" s="366"/>
      <c r="G500" s="366"/>
      <c r="H500" s="598"/>
      <c r="I500" s="598"/>
      <c r="J500" s="366"/>
      <c r="K500" s="365"/>
      <c r="L500" s="35"/>
      <c r="M500" s="365"/>
      <c r="N500" s="587"/>
      <c r="O500" s="521"/>
      <c r="P500" s="521"/>
      <c r="Q500" s="365"/>
      <c r="R500" s="588"/>
      <c r="S500" s="521"/>
      <c r="T500" s="365"/>
      <c r="U500" s="365"/>
      <c r="V500" s="366"/>
      <c r="W500" s="365"/>
      <c r="X500" s="534" t="str">
        <f t="shared" si="28"/>
        <v/>
      </c>
      <c r="Y500" s="365"/>
      <c r="Z500" s="365"/>
      <c r="AA500" s="366"/>
      <c r="AB500" s="365"/>
      <c r="AC500" s="365"/>
      <c r="AD500" s="365" t="str">
        <f t="shared" si="31"/>
        <v/>
      </c>
      <c r="AE500" s="589"/>
      <c r="AF500" s="590"/>
      <c r="AG500" s="594"/>
      <c r="AH500" s="595"/>
      <c r="AI500" s="595"/>
      <c r="AJ500" s="595"/>
      <c r="AK500" s="596"/>
      <c r="AL500" s="596"/>
      <c r="AM500" s="596"/>
      <c r="AN500" s="596"/>
      <c r="AO500" s="596"/>
      <c r="AP500" s="596"/>
      <c r="AQ500" s="596"/>
      <c r="AR500" s="596"/>
      <c r="AS500" s="596"/>
      <c r="AT500" s="596"/>
      <c r="AU500" s="596"/>
      <c r="AV500" s="596"/>
      <c r="AW500" s="596"/>
      <c r="AX500" s="596"/>
      <c r="AY500" s="596"/>
      <c r="AZ500" s="596"/>
      <c r="BA500" s="596"/>
      <c r="BB500" s="596"/>
      <c r="BC500" s="596"/>
    </row>
    <row r="501" spans="1:55" s="10" customFormat="1" ht="27" customHeight="1" x14ac:dyDescent="0.2">
      <c r="A501" s="31"/>
      <c r="B501" s="366"/>
      <c r="C501" s="31" t="str">
        <f t="shared" si="29"/>
        <v/>
      </c>
      <c r="D501" s="620" t="str">
        <f t="shared" si="30"/>
        <v/>
      </c>
      <c r="E501" s="366"/>
      <c r="F501" s="366"/>
      <c r="G501" s="366"/>
      <c r="H501" s="598"/>
      <c r="I501" s="598"/>
      <c r="J501" s="366"/>
      <c r="K501" s="365"/>
      <c r="L501" s="35"/>
      <c r="M501" s="365"/>
      <c r="N501" s="587"/>
      <c r="O501" s="521"/>
      <c r="P501" s="521"/>
      <c r="Q501" s="365"/>
      <c r="R501" s="588"/>
      <c r="S501" s="521"/>
      <c r="T501" s="365"/>
      <c r="U501" s="365"/>
      <c r="V501" s="366"/>
      <c r="W501" s="365"/>
      <c r="X501" s="534" t="str">
        <f t="shared" si="28"/>
        <v/>
      </c>
      <c r="Y501" s="365"/>
      <c r="Z501" s="365"/>
      <c r="AA501" s="366"/>
      <c r="AB501" s="365"/>
      <c r="AC501" s="365"/>
      <c r="AD501" s="365" t="str">
        <f t="shared" si="31"/>
        <v/>
      </c>
      <c r="AE501" s="589"/>
      <c r="AF501" s="590"/>
      <c r="AG501" s="594"/>
      <c r="AH501" s="595"/>
      <c r="AI501" s="595"/>
      <c r="AJ501" s="595"/>
      <c r="AK501" s="596"/>
      <c r="AL501" s="596"/>
      <c r="AM501" s="596"/>
      <c r="AN501" s="596"/>
      <c r="AO501" s="596"/>
      <c r="AP501" s="596"/>
      <c r="AQ501" s="596"/>
      <c r="AR501" s="596"/>
      <c r="AS501" s="596"/>
      <c r="AT501" s="596"/>
      <c r="AU501" s="596"/>
      <c r="AV501" s="596"/>
      <c r="AW501" s="596"/>
      <c r="AX501" s="596"/>
      <c r="AY501" s="596"/>
      <c r="AZ501" s="596"/>
      <c r="BA501" s="596"/>
      <c r="BB501" s="596"/>
      <c r="BC501" s="596"/>
    </row>
    <row r="502" spans="1:55" s="10" customFormat="1" ht="27" customHeight="1" x14ac:dyDescent="0.2">
      <c r="A502" s="31"/>
      <c r="B502" s="366"/>
      <c r="C502" s="31" t="str">
        <f t="shared" si="29"/>
        <v/>
      </c>
      <c r="D502" s="620" t="str">
        <f t="shared" si="30"/>
        <v/>
      </c>
      <c r="E502" s="366"/>
      <c r="F502" s="366"/>
      <c r="G502" s="366"/>
      <c r="H502" s="598"/>
      <c r="I502" s="598"/>
      <c r="J502" s="366"/>
      <c r="K502" s="365"/>
      <c r="L502" s="35"/>
      <c r="M502" s="365"/>
      <c r="N502" s="587"/>
      <c r="O502" s="521"/>
      <c r="P502" s="521"/>
      <c r="Q502" s="365"/>
      <c r="R502" s="588"/>
      <c r="S502" s="521"/>
      <c r="T502" s="365"/>
      <c r="U502" s="365"/>
      <c r="V502" s="366"/>
      <c r="W502" s="365"/>
      <c r="X502" s="534" t="str">
        <f t="shared" si="28"/>
        <v/>
      </c>
      <c r="Y502" s="365"/>
      <c r="Z502" s="365"/>
      <c r="AA502" s="366"/>
      <c r="AB502" s="365"/>
      <c r="AC502" s="365"/>
      <c r="AD502" s="365" t="str">
        <f t="shared" si="31"/>
        <v/>
      </c>
      <c r="AE502" s="589"/>
      <c r="AF502" s="590"/>
      <c r="AG502" s="594"/>
      <c r="AH502" s="595"/>
      <c r="AI502" s="595"/>
      <c r="AJ502" s="595"/>
      <c r="AK502" s="596"/>
      <c r="AL502" s="596"/>
      <c r="AM502" s="596"/>
      <c r="AN502" s="596"/>
      <c r="AO502" s="596"/>
      <c r="AP502" s="596"/>
      <c r="AQ502" s="596"/>
      <c r="AR502" s="596"/>
      <c r="AS502" s="596"/>
      <c r="AT502" s="596"/>
      <c r="AU502" s="596"/>
      <c r="AV502" s="596"/>
      <c r="AW502" s="596"/>
      <c r="AX502" s="596"/>
      <c r="AY502" s="596"/>
      <c r="AZ502" s="596"/>
      <c r="BA502" s="596"/>
      <c r="BB502" s="596"/>
      <c r="BC502" s="596"/>
    </row>
    <row r="503" spans="1:55" s="10" customFormat="1" ht="27" customHeight="1" x14ac:dyDescent="0.2">
      <c r="A503" s="31"/>
      <c r="B503" s="366"/>
      <c r="C503" s="31" t="str">
        <f t="shared" si="29"/>
        <v/>
      </c>
      <c r="D503" s="620" t="str">
        <f t="shared" si="30"/>
        <v/>
      </c>
      <c r="E503" s="366"/>
      <c r="F503" s="366"/>
      <c r="G503" s="366"/>
      <c r="H503" s="598"/>
      <c r="I503" s="598"/>
      <c r="J503" s="366"/>
      <c r="K503" s="365"/>
      <c r="L503" s="35"/>
      <c r="M503" s="365"/>
      <c r="N503" s="587"/>
      <c r="O503" s="521"/>
      <c r="P503" s="521"/>
      <c r="Q503" s="365"/>
      <c r="R503" s="588"/>
      <c r="S503" s="521"/>
      <c r="T503" s="365"/>
      <c r="U503" s="365"/>
      <c r="V503" s="366"/>
      <c r="W503" s="365"/>
      <c r="X503" s="534" t="str">
        <f t="shared" si="28"/>
        <v/>
      </c>
      <c r="Y503" s="365"/>
      <c r="Z503" s="365"/>
      <c r="AA503" s="366"/>
      <c r="AB503" s="365"/>
      <c r="AC503" s="365"/>
      <c r="AD503" s="365" t="str">
        <f t="shared" si="31"/>
        <v/>
      </c>
      <c r="AE503" s="589"/>
      <c r="AF503" s="590"/>
      <c r="AG503" s="594"/>
      <c r="AH503" s="595"/>
      <c r="AI503" s="595"/>
      <c r="AJ503" s="595"/>
      <c r="AK503" s="596"/>
      <c r="AL503" s="596"/>
      <c r="AM503" s="596"/>
      <c r="AN503" s="596"/>
      <c r="AO503" s="596"/>
      <c r="AP503" s="596"/>
      <c r="AQ503" s="596"/>
      <c r="AR503" s="596"/>
      <c r="AS503" s="596"/>
      <c r="AT503" s="596"/>
      <c r="AU503" s="596"/>
      <c r="AV503" s="596"/>
      <c r="AW503" s="596"/>
      <c r="AX503" s="596"/>
      <c r="AY503" s="596"/>
      <c r="AZ503" s="596"/>
      <c r="BA503" s="596"/>
      <c r="BB503" s="596"/>
      <c r="BC503" s="596"/>
    </row>
    <row r="504" spans="1:55" s="10" customFormat="1" ht="27" customHeight="1" x14ac:dyDescent="0.2">
      <c r="A504" s="31"/>
      <c r="B504" s="366"/>
      <c r="C504" s="31" t="str">
        <f t="shared" si="29"/>
        <v/>
      </c>
      <c r="D504" s="620" t="str">
        <f t="shared" si="30"/>
        <v/>
      </c>
      <c r="E504" s="366"/>
      <c r="F504" s="366"/>
      <c r="G504" s="366"/>
      <c r="H504" s="598"/>
      <c r="I504" s="598"/>
      <c r="J504" s="366"/>
      <c r="K504" s="365"/>
      <c r="L504" s="35"/>
      <c r="M504" s="365"/>
      <c r="N504" s="587"/>
      <c r="O504" s="521"/>
      <c r="P504" s="521"/>
      <c r="Q504" s="365"/>
      <c r="R504" s="588"/>
      <c r="S504" s="521"/>
      <c r="T504" s="365"/>
      <c r="U504" s="365"/>
      <c r="V504" s="366"/>
      <c r="W504" s="365"/>
      <c r="X504" s="534" t="str">
        <f t="shared" si="28"/>
        <v/>
      </c>
      <c r="Y504" s="365"/>
      <c r="Z504" s="365"/>
      <c r="AA504" s="366"/>
      <c r="AB504" s="365"/>
      <c r="AC504" s="365"/>
      <c r="AD504" s="365" t="str">
        <f t="shared" si="31"/>
        <v/>
      </c>
      <c r="AE504" s="589"/>
      <c r="AF504" s="590"/>
      <c r="AG504" s="594"/>
      <c r="AH504" s="595"/>
      <c r="AI504" s="595"/>
      <c r="AJ504" s="595"/>
      <c r="AK504" s="596"/>
      <c r="AL504" s="596"/>
      <c r="AM504" s="596"/>
      <c r="AN504" s="596"/>
      <c r="AO504" s="596"/>
      <c r="AP504" s="596"/>
      <c r="AQ504" s="596"/>
      <c r="AR504" s="596"/>
      <c r="AS504" s="596"/>
      <c r="AT504" s="596"/>
      <c r="AU504" s="596"/>
      <c r="AV504" s="596"/>
      <c r="AW504" s="596"/>
      <c r="AX504" s="596"/>
      <c r="AY504" s="596"/>
      <c r="AZ504" s="596"/>
      <c r="BA504" s="596"/>
      <c r="BB504" s="596"/>
      <c r="BC504" s="596"/>
    </row>
    <row r="505" spans="1:55" s="10" customFormat="1" ht="27" customHeight="1" x14ac:dyDescent="0.2">
      <c r="A505" s="31"/>
      <c r="B505" s="366"/>
      <c r="C505" s="31" t="str">
        <f t="shared" si="29"/>
        <v/>
      </c>
      <c r="D505" s="620" t="str">
        <f t="shared" si="30"/>
        <v/>
      </c>
      <c r="E505" s="366"/>
      <c r="F505" s="366"/>
      <c r="G505" s="366"/>
      <c r="H505" s="598"/>
      <c r="I505" s="598"/>
      <c r="J505" s="366"/>
      <c r="K505" s="365"/>
      <c r="L505" s="35"/>
      <c r="M505" s="365"/>
      <c r="N505" s="587"/>
      <c r="O505" s="521"/>
      <c r="P505" s="521"/>
      <c r="Q505" s="365"/>
      <c r="R505" s="588"/>
      <c r="S505" s="521"/>
      <c r="T505" s="365"/>
      <c r="U505" s="365"/>
      <c r="V505" s="366"/>
      <c r="W505" s="365"/>
      <c r="X505" s="534" t="str">
        <f t="shared" si="28"/>
        <v/>
      </c>
      <c r="Y505" s="365"/>
      <c r="Z505" s="365"/>
      <c r="AA505" s="366"/>
      <c r="AB505" s="365"/>
      <c r="AC505" s="365"/>
      <c r="AD505" s="365" t="str">
        <f t="shared" si="31"/>
        <v/>
      </c>
      <c r="AE505" s="589"/>
      <c r="AF505" s="590"/>
      <c r="AG505" s="594"/>
      <c r="AH505" s="595"/>
      <c r="AI505" s="595"/>
      <c r="AJ505" s="595"/>
      <c r="AK505" s="596"/>
      <c r="AL505" s="596"/>
      <c r="AM505" s="596"/>
      <c r="AN505" s="596"/>
      <c r="AO505" s="596"/>
      <c r="AP505" s="596"/>
      <c r="AQ505" s="596"/>
      <c r="AR505" s="596"/>
      <c r="AS505" s="596"/>
      <c r="AT505" s="596"/>
      <c r="AU505" s="596"/>
      <c r="AV505" s="596"/>
      <c r="AW505" s="596"/>
      <c r="AX505" s="596"/>
      <c r="AY505" s="596"/>
      <c r="AZ505" s="596"/>
      <c r="BA505" s="596"/>
      <c r="BB505" s="596"/>
      <c r="BC505" s="596"/>
    </row>
    <row r="506" spans="1:55" s="10" customFormat="1" ht="27" customHeight="1" x14ac:dyDescent="0.2">
      <c r="A506" s="31"/>
      <c r="B506" s="366"/>
      <c r="C506" s="31" t="str">
        <f t="shared" si="29"/>
        <v/>
      </c>
      <c r="D506" s="620" t="str">
        <f t="shared" si="30"/>
        <v/>
      </c>
      <c r="E506" s="366"/>
      <c r="F506" s="366"/>
      <c r="G506" s="366"/>
      <c r="H506" s="598"/>
      <c r="I506" s="598"/>
      <c r="J506" s="366"/>
      <c r="K506" s="365"/>
      <c r="L506" s="35"/>
      <c r="M506" s="365"/>
      <c r="N506" s="587"/>
      <c r="O506" s="521"/>
      <c r="P506" s="521"/>
      <c r="Q506" s="365"/>
      <c r="R506" s="588"/>
      <c r="S506" s="521"/>
      <c r="T506" s="365"/>
      <c r="U506" s="365"/>
      <c r="V506" s="366"/>
      <c r="W506" s="365"/>
      <c r="X506" s="534" t="str">
        <f t="shared" si="28"/>
        <v/>
      </c>
      <c r="Y506" s="365"/>
      <c r="Z506" s="365"/>
      <c r="AA506" s="366"/>
      <c r="AB506" s="365"/>
      <c r="AC506" s="365"/>
      <c r="AD506" s="365" t="str">
        <f t="shared" si="31"/>
        <v/>
      </c>
      <c r="AE506" s="589"/>
      <c r="AF506" s="590"/>
      <c r="AG506" s="594"/>
      <c r="AH506" s="595"/>
      <c r="AI506" s="595"/>
      <c r="AJ506" s="595"/>
      <c r="AK506" s="596"/>
      <c r="AL506" s="596"/>
      <c r="AM506" s="596"/>
      <c r="AN506" s="596"/>
      <c r="AO506" s="596"/>
      <c r="AP506" s="596"/>
      <c r="AQ506" s="596"/>
      <c r="AR506" s="596"/>
      <c r="AS506" s="596"/>
      <c r="AT506" s="596"/>
      <c r="AU506" s="596"/>
      <c r="AV506" s="596"/>
      <c r="AW506" s="596"/>
      <c r="AX506" s="596"/>
      <c r="AY506" s="596"/>
      <c r="AZ506" s="596"/>
      <c r="BA506" s="596"/>
      <c r="BB506" s="596"/>
      <c r="BC506" s="596"/>
    </row>
    <row r="507" spans="1:55" s="10" customFormat="1" ht="27" customHeight="1" x14ac:dyDescent="0.2">
      <c r="A507" s="31"/>
      <c r="B507" s="366"/>
      <c r="C507" s="31" t="str">
        <f t="shared" si="29"/>
        <v/>
      </c>
      <c r="D507" s="620" t="str">
        <f t="shared" si="30"/>
        <v/>
      </c>
      <c r="E507" s="366"/>
      <c r="F507" s="366"/>
      <c r="G507" s="366"/>
      <c r="H507" s="598"/>
      <c r="I507" s="598"/>
      <c r="J507" s="366"/>
      <c r="K507" s="365"/>
      <c r="L507" s="35"/>
      <c r="M507" s="365"/>
      <c r="N507" s="587"/>
      <c r="O507" s="521"/>
      <c r="P507" s="521"/>
      <c r="Q507" s="365"/>
      <c r="R507" s="588"/>
      <c r="S507" s="521"/>
      <c r="T507" s="365"/>
      <c r="U507" s="365"/>
      <c r="V507" s="366"/>
      <c r="W507" s="365"/>
      <c r="X507" s="534" t="str">
        <f t="shared" si="28"/>
        <v/>
      </c>
      <c r="Y507" s="365"/>
      <c r="Z507" s="365"/>
      <c r="AA507" s="366"/>
      <c r="AB507" s="365"/>
      <c r="AC507" s="365"/>
      <c r="AD507" s="365" t="str">
        <f t="shared" si="31"/>
        <v/>
      </c>
      <c r="AE507" s="589"/>
      <c r="AF507" s="590"/>
      <c r="AG507" s="594"/>
      <c r="AH507" s="595"/>
      <c r="AI507" s="595"/>
      <c r="AJ507" s="595"/>
      <c r="AK507" s="596"/>
      <c r="AL507" s="596"/>
      <c r="AM507" s="596"/>
      <c r="AN507" s="596"/>
      <c r="AO507" s="596"/>
      <c r="AP507" s="596"/>
      <c r="AQ507" s="596"/>
      <c r="AR507" s="596"/>
      <c r="AS507" s="596"/>
      <c r="AT507" s="596"/>
      <c r="AU507" s="596"/>
      <c r="AV507" s="596"/>
      <c r="AW507" s="596"/>
      <c r="AX507" s="596"/>
      <c r="AY507" s="596"/>
      <c r="AZ507" s="596"/>
      <c r="BA507" s="596"/>
      <c r="BB507" s="596"/>
      <c r="BC507" s="596"/>
    </row>
    <row r="508" spans="1:55" s="10" customFormat="1" ht="27" customHeight="1" x14ac:dyDescent="0.2">
      <c r="A508" s="31"/>
      <c r="B508" s="366"/>
      <c r="C508" s="31" t="str">
        <f t="shared" si="29"/>
        <v/>
      </c>
      <c r="D508" s="620" t="str">
        <f t="shared" si="30"/>
        <v/>
      </c>
      <c r="E508" s="366"/>
      <c r="F508" s="366"/>
      <c r="G508" s="366"/>
      <c r="H508" s="598"/>
      <c r="I508" s="598"/>
      <c r="J508" s="366"/>
      <c r="K508" s="365"/>
      <c r="L508" s="35"/>
      <c r="M508" s="365"/>
      <c r="N508" s="587"/>
      <c r="O508" s="521"/>
      <c r="P508" s="521"/>
      <c r="Q508" s="365"/>
      <c r="R508" s="588"/>
      <c r="S508" s="521"/>
      <c r="T508" s="365"/>
      <c r="U508" s="365"/>
      <c r="V508" s="366"/>
      <c r="W508" s="365"/>
      <c r="X508" s="534" t="str">
        <f t="shared" si="28"/>
        <v/>
      </c>
      <c r="Y508" s="365"/>
      <c r="Z508" s="365"/>
      <c r="AA508" s="366"/>
      <c r="AB508" s="365"/>
      <c r="AC508" s="365"/>
      <c r="AD508" s="365" t="str">
        <f t="shared" si="31"/>
        <v/>
      </c>
      <c r="AE508" s="589"/>
      <c r="AF508" s="590"/>
      <c r="AG508" s="594"/>
      <c r="AH508" s="595"/>
      <c r="AI508" s="595"/>
      <c r="AJ508" s="595"/>
      <c r="AK508" s="596"/>
      <c r="AL508" s="596"/>
      <c r="AM508" s="596"/>
      <c r="AN508" s="596"/>
      <c r="AO508" s="596"/>
      <c r="AP508" s="596"/>
      <c r="AQ508" s="596"/>
      <c r="AR508" s="596"/>
      <c r="AS508" s="596"/>
      <c r="AT508" s="596"/>
      <c r="AU508" s="596"/>
      <c r="AV508" s="596"/>
      <c r="AW508" s="596"/>
      <c r="AX508" s="596"/>
      <c r="AY508" s="596"/>
      <c r="AZ508" s="596"/>
      <c r="BA508" s="596"/>
      <c r="BB508" s="596"/>
      <c r="BC508" s="596"/>
    </row>
    <row r="509" spans="1:55" s="10" customFormat="1" ht="27" customHeight="1" x14ac:dyDescent="0.2">
      <c r="A509" s="31"/>
      <c r="B509" s="366"/>
      <c r="C509" s="31" t="str">
        <f t="shared" si="29"/>
        <v/>
      </c>
      <c r="D509" s="620" t="str">
        <f t="shared" si="30"/>
        <v/>
      </c>
      <c r="E509" s="366"/>
      <c r="F509" s="366"/>
      <c r="G509" s="366"/>
      <c r="H509" s="598"/>
      <c r="I509" s="598"/>
      <c r="J509" s="366"/>
      <c r="K509" s="365"/>
      <c r="L509" s="35"/>
      <c r="M509" s="365"/>
      <c r="N509" s="587"/>
      <c r="O509" s="521"/>
      <c r="P509" s="521"/>
      <c r="Q509" s="365"/>
      <c r="R509" s="588"/>
      <c r="S509" s="521"/>
      <c r="T509" s="365"/>
      <c r="U509" s="365"/>
      <c r="V509" s="366"/>
      <c r="W509" s="365"/>
      <c r="X509" s="534" t="str">
        <f t="shared" si="28"/>
        <v/>
      </c>
      <c r="Y509" s="365"/>
      <c r="Z509" s="365"/>
      <c r="AA509" s="366"/>
      <c r="AB509" s="365"/>
      <c r="AC509" s="365"/>
      <c r="AD509" s="365" t="str">
        <f t="shared" si="31"/>
        <v/>
      </c>
      <c r="AE509" s="589"/>
      <c r="AF509" s="590"/>
      <c r="AG509" s="594"/>
      <c r="AH509" s="595"/>
      <c r="AI509" s="595"/>
      <c r="AJ509" s="595"/>
      <c r="AK509" s="596"/>
      <c r="AL509" s="596"/>
      <c r="AM509" s="596"/>
      <c r="AN509" s="596"/>
      <c r="AO509" s="596"/>
      <c r="AP509" s="596"/>
      <c r="AQ509" s="596"/>
      <c r="AR509" s="596"/>
      <c r="AS509" s="596"/>
      <c r="AT509" s="596"/>
      <c r="AU509" s="596"/>
      <c r="AV509" s="596"/>
      <c r="AW509" s="596"/>
      <c r="AX509" s="596"/>
      <c r="AY509" s="596"/>
      <c r="AZ509" s="596"/>
      <c r="BA509" s="596"/>
      <c r="BB509" s="596"/>
      <c r="BC509" s="596"/>
    </row>
    <row r="510" spans="1:55" s="10" customFormat="1" ht="27" customHeight="1" x14ac:dyDescent="0.2">
      <c r="A510" s="31"/>
      <c r="B510" s="366"/>
      <c r="C510" s="31" t="str">
        <f t="shared" si="29"/>
        <v/>
      </c>
      <c r="D510" s="620" t="str">
        <f t="shared" si="30"/>
        <v/>
      </c>
      <c r="E510" s="366"/>
      <c r="F510" s="366"/>
      <c r="G510" s="366"/>
      <c r="H510" s="598"/>
      <c r="I510" s="598"/>
      <c r="J510" s="366"/>
      <c r="K510" s="365"/>
      <c r="L510" s="35"/>
      <c r="M510" s="365"/>
      <c r="N510" s="587"/>
      <c r="O510" s="521"/>
      <c r="P510" s="521"/>
      <c r="Q510" s="365"/>
      <c r="R510" s="588"/>
      <c r="S510" s="521"/>
      <c r="T510" s="365"/>
      <c r="U510" s="365"/>
      <c r="V510" s="366"/>
      <c r="W510" s="365"/>
      <c r="X510" s="534" t="str">
        <f t="shared" si="28"/>
        <v/>
      </c>
      <c r="Y510" s="365"/>
      <c r="Z510" s="365"/>
      <c r="AA510" s="366"/>
      <c r="AB510" s="365"/>
      <c r="AC510" s="365"/>
      <c r="AD510" s="365" t="str">
        <f t="shared" si="31"/>
        <v/>
      </c>
      <c r="AE510" s="589"/>
      <c r="AF510" s="590"/>
      <c r="AG510" s="594"/>
      <c r="AH510" s="595"/>
      <c r="AI510" s="595"/>
      <c r="AJ510" s="595"/>
      <c r="AK510" s="596"/>
      <c r="AL510" s="596"/>
      <c r="AM510" s="596"/>
      <c r="AN510" s="596"/>
      <c r="AO510" s="596"/>
      <c r="AP510" s="596"/>
      <c r="AQ510" s="596"/>
      <c r="AR510" s="596"/>
      <c r="AS510" s="596"/>
      <c r="AT510" s="596"/>
      <c r="AU510" s="596"/>
      <c r="AV510" s="596"/>
      <c r="AW510" s="596"/>
      <c r="AX510" s="596"/>
      <c r="AY510" s="596"/>
      <c r="AZ510" s="596"/>
      <c r="BA510" s="596"/>
      <c r="BB510" s="596"/>
      <c r="BC510" s="596"/>
    </row>
    <row r="511" spans="1:55" s="10" customFormat="1" ht="27" customHeight="1" x14ac:dyDescent="0.2">
      <c r="A511" s="31"/>
      <c r="B511" s="366"/>
      <c r="C511" s="31" t="str">
        <f t="shared" si="29"/>
        <v/>
      </c>
      <c r="D511" s="620" t="str">
        <f t="shared" si="30"/>
        <v/>
      </c>
      <c r="E511" s="366"/>
      <c r="F511" s="366"/>
      <c r="G511" s="366"/>
      <c r="H511" s="598"/>
      <c r="I511" s="598"/>
      <c r="J511" s="366"/>
      <c r="K511" s="365"/>
      <c r="L511" s="35"/>
      <c r="M511" s="365"/>
      <c r="N511" s="587"/>
      <c r="O511" s="521"/>
      <c r="P511" s="521"/>
      <c r="Q511" s="365"/>
      <c r="R511" s="588"/>
      <c r="S511" s="521"/>
      <c r="T511" s="365"/>
      <c r="U511" s="365"/>
      <c r="V511" s="366"/>
      <c r="W511" s="365"/>
      <c r="X511" s="534" t="str">
        <f t="shared" si="28"/>
        <v/>
      </c>
      <c r="Y511" s="365"/>
      <c r="Z511" s="365"/>
      <c r="AA511" s="366"/>
      <c r="AB511" s="365"/>
      <c r="AC511" s="365"/>
      <c r="AD511" s="365" t="str">
        <f t="shared" si="31"/>
        <v/>
      </c>
      <c r="AE511" s="589"/>
      <c r="AF511" s="590"/>
      <c r="AG511" s="594"/>
      <c r="AH511" s="595"/>
      <c r="AI511" s="595"/>
      <c r="AJ511" s="595"/>
      <c r="AK511" s="596"/>
      <c r="AL511" s="596"/>
      <c r="AM511" s="596"/>
      <c r="AN511" s="596"/>
      <c r="AO511" s="596"/>
      <c r="AP511" s="596"/>
      <c r="AQ511" s="596"/>
      <c r="AR511" s="596"/>
      <c r="AS511" s="596"/>
      <c r="AT511" s="596"/>
      <c r="AU511" s="596"/>
      <c r="AV511" s="596"/>
      <c r="AW511" s="596"/>
      <c r="AX511" s="596"/>
      <c r="AY511" s="596"/>
      <c r="AZ511" s="596"/>
      <c r="BA511" s="596"/>
      <c r="BB511" s="596"/>
      <c r="BC511" s="596"/>
    </row>
    <row r="512" spans="1:55" s="10" customFormat="1" ht="27" customHeight="1" x14ac:dyDescent="0.2">
      <c r="A512" s="31"/>
      <c r="B512" s="366"/>
      <c r="C512" s="31" t="str">
        <f t="shared" si="29"/>
        <v/>
      </c>
      <c r="D512" s="620" t="str">
        <f t="shared" si="30"/>
        <v/>
      </c>
      <c r="E512" s="366"/>
      <c r="F512" s="366"/>
      <c r="G512" s="366"/>
      <c r="H512" s="598"/>
      <c r="I512" s="598"/>
      <c r="J512" s="366"/>
      <c r="K512" s="365"/>
      <c r="L512" s="35"/>
      <c r="M512" s="365"/>
      <c r="N512" s="587"/>
      <c r="O512" s="521"/>
      <c r="P512" s="521"/>
      <c r="Q512" s="365"/>
      <c r="R512" s="588"/>
      <c r="S512" s="521"/>
      <c r="T512" s="365"/>
      <c r="U512" s="365"/>
      <c r="V512" s="366"/>
      <c r="W512" s="365"/>
      <c r="X512" s="534" t="str">
        <f t="shared" si="28"/>
        <v/>
      </c>
      <c r="Y512" s="365"/>
      <c r="Z512" s="365"/>
      <c r="AA512" s="366"/>
      <c r="AB512" s="365"/>
      <c r="AC512" s="365"/>
      <c r="AD512" s="365" t="str">
        <f t="shared" si="31"/>
        <v/>
      </c>
      <c r="AE512" s="589"/>
      <c r="AF512" s="590"/>
      <c r="AG512" s="594"/>
      <c r="AH512" s="595"/>
      <c r="AI512" s="595"/>
      <c r="AJ512" s="595"/>
      <c r="AK512" s="596"/>
      <c r="AL512" s="596"/>
      <c r="AM512" s="596"/>
      <c r="AN512" s="596"/>
      <c r="AO512" s="596"/>
      <c r="AP512" s="596"/>
      <c r="AQ512" s="596"/>
      <c r="AR512" s="596"/>
      <c r="AS512" s="596"/>
      <c r="AT512" s="596"/>
      <c r="AU512" s="596"/>
      <c r="AV512" s="596"/>
      <c r="AW512" s="596"/>
      <c r="AX512" s="596"/>
      <c r="AY512" s="596"/>
      <c r="AZ512" s="596"/>
      <c r="BA512" s="596"/>
      <c r="BB512" s="596"/>
      <c r="BC512" s="596"/>
    </row>
    <row r="513" spans="1:55" s="10" customFormat="1" ht="27" customHeight="1" x14ac:dyDescent="0.2">
      <c r="A513" s="31"/>
      <c r="B513" s="366"/>
      <c r="C513" s="31" t="str">
        <f t="shared" si="29"/>
        <v/>
      </c>
      <c r="D513" s="620" t="str">
        <f t="shared" si="30"/>
        <v/>
      </c>
      <c r="E513" s="366"/>
      <c r="F513" s="366"/>
      <c r="G513" s="366"/>
      <c r="H513" s="598"/>
      <c r="I513" s="598"/>
      <c r="J513" s="366"/>
      <c r="K513" s="365"/>
      <c r="L513" s="35"/>
      <c r="M513" s="365"/>
      <c r="N513" s="587"/>
      <c r="O513" s="521"/>
      <c r="P513" s="521"/>
      <c r="Q513" s="365"/>
      <c r="R513" s="588"/>
      <c r="S513" s="521"/>
      <c r="T513" s="365"/>
      <c r="U513" s="365"/>
      <c r="V513" s="366"/>
      <c r="W513" s="365"/>
      <c r="X513" s="534" t="str">
        <f t="shared" si="28"/>
        <v/>
      </c>
      <c r="Y513" s="365"/>
      <c r="Z513" s="365"/>
      <c r="AA513" s="366"/>
      <c r="AB513" s="365"/>
      <c r="AC513" s="365"/>
      <c r="AD513" s="365" t="str">
        <f t="shared" si="31"/>
        <v/>
      </c>
      <c r="AE513" s="589"/>
      <c r="AF513" s="590"/>
      <c r="AG513" s="594"/>
      <c r="AH513" s="595"/>
      <c r="AI513" s="595"/>
      <c r="AJ513" s="595"/>
      <c r="AK513" s="596"/>
      <c r="AL513" s="596"/>
      <c r="AM513" s="596"/>
      <c r="AN513" s="596"/>
      <c r="AO513" s="596"/>
      <c r="AP513" s="596"/>
      <c r="AQ513" s="596"/>
      <c r="AR513" s="596"/>
      <c r="AS513" s="596"/>
      <c r="AT513" s="596"/>
      <c r="AU513" s="596"/>
      <c r="AV513" s="596"/>
      <c r="AW513" s="596"/>
      <c r="AX513" s="596"/>
      <c r="AY513" s="596"/>
      <c r="AZ513" s="596"/>
      <c r="BA513" s="596"/>
      <c r="BB513" s="596"/>
      <c r="BC513" s="596"/>
    </row>
    <row r="514" spans="1:55" s="10" customFormat="1" ht="27" customHeight="1" x14ac:dyDescent="0.2">
      <c r="A514" s="31"/>
      <c r="B514" s="366"/>
      <c r="C514" s="31" t="str">
        <f t="shared" si="29"/>
        <v/>
      </c>
      <c r="D514" s="620" t="str">
        <f t="shared" si="30"/>
        <v/>
      </c>
      <c r="E514" s="366"/>
      <c r="F514" s="366"/>
      <c r="G514" s="366"/>
      <c r="H514" s="598"/>
      <c r="I514" s="598"/>
      <c r="J514" s="366"/>
      <c r="K514" s="365"/>
      <c r="L514" s="35"/>
      <c r="M514" s="365"/>
      <c r="N514" s="587"/>
      <c r="O514" s="521"/>
      <c r="P514" s="521"/>
      <c r="Q514" s="365"/>
      <c r="R514" s="588"/>
      <c r="S514" s="521"/>
      <c r="T514" s="365"/>
      <c r="U514" s="365"/>
      <c r="V514" s="366"/>
      <c r="W514" s="365"/>
      <c r="X514" s="534" t="str">
        <f t="shared" si="28"/>
        <v/>
      </c>
      <c r="Y514" s="365"/>
      <c r="Z514" s="365"/>
      <c r="AA514" s="366"/>
      <c r="AB514" s="365"/>
      <c r="AC514" s="365"/>
      <c r="AD514" s="365" t="str">
        <f t="shared" si="31"/>
        <v/>
      </c>
      <c r="AE514" s="589"/>
      <c r="AF514" s="590"/>
      <c r="AG514" s="594"/>
      <c r="AH514" s="595"/>
      <c r="AI514" s="595"/>
      <c r="AJ514" s="595"/>
      <c r="AK514" s="596"/>
      <c r="AL514" s="596"/>
      <c r="AM514" s="596"/>
      <c r="AN514" s="596"/>
      <c r="AO514" s="596"/>
      <c r="AP514" s="596"/>
      <c r="AQ514" s="596"/>
      <c r="AR514" s="596"/>
      <c r="AS514" s="596"/>
      <c r="AT514" s="596"/>
      <c r="AU514" s="596"/>
      <c r="AV514" s="596"/>
      <c r="AW514" s="596"/>
      <c r="AX514" s="596"/>
      <c r="AY514" s="596"/>
      <c r="AZ514" s="596"/>
      <c r="BA514" s="596"/>
      <c r="BB514" s="596"/>
      <c r="BC514" s="596"/>
    </row>
    <row r="515" spans="1:55" s="10" customFormat="1" ht="27" customHeight="1" x14ac:dyDescent="0.2">
      <c r="A515" s="31"/>
      <c r="B515" s="366"/>
      <c r="C515" s="31" t="str">
        <f t="shared" si="29"/>
        <v/>
      </c>
      <c r="D515" s="620" t="str">
        <f t="shared" si="30"/>
        <v/>
      </c>
      <c r="E515" s="366"/>
      <c r="F515" s="366"/>
      <c r="G515" s="366"/>
      <c r="H515" s="598"/>
      <c r="I515" s="598"/>
      <c r="J515" s="366"/>
      <c r="K515" s="365"/>
      <c r="L515" s="35"/>
      <c r="M515" s="365"/>
      <c r="N515" s="587"/>
      <c r="O515" s="521"/>
      <c r="P515" s="521"/>
      <c r="Q515" s="365"/>
      <c r="R515" s="588"/>
      <c r="S515" s="521"/>
      <c r="T515" s="365"/>
      <c r="U515" s="365"/>
      <c r="V515" s="366"/>
      <c r="W515" s="365"/>
      <c r="X515" s="534" t="str">
        <f t="shared" si="28"/>
        <v/>
      </c>
      <c r="Y515" s="365"/>
      <c r="Z515" s="365"/>
      <c r="AA515" s="366"/>
      <c r="AB515" s="365"/>
      <c r="AC515" s="365"/>
      <c r="AD515" s="365" t="str">
        <f t="shared" si="31"/>
        <v/>
      </c>
      <c r="AE515" s="589"/>
      <c r="AF515" s="590"/>
      <c r="AG515" s="594"/>
      <c r="AH515" s="595"/>
      <c r="AI515" s="595"/>
      <c r="AJ515" s="595"/>
      <c r="AK515" s="596"/>
      <c r="AL515" s="596"/>
      <c r="AM515" s="596"/>
      <c r="AN515" s="596"/>
      <c r="AO515" s="596"/>
      <c r="AP515" s="596"/>
      <c r="AQ515" s="596"/>
      <c r="AR515" s="596"/>
      <c r="AS515" s="596"/>
      <c r="AT515" s="596"/>
      <c r="AU515" s="596"/>
      <c r="AV515" s="596"/>
      <c r="AW515" s="596"/>
      <c r="AX515" s="596"/>
      <c r="AY515" s="596"/>
      <c r="AZ515" s="596"/>
      <c r="BA515" s="596"/>
      <c r="BB515" s="596"/>
      <c r="BC515" s="596"/>
    </row>
    <row r="516" spans="1:55" s="10" customFormat="1" ht="27" customHeight="1" x14ac:dyDescent="0.2">
      <c r="A516" s="31"/>
      <c r="B516" s="366"/>
      <c r="C516" s="31" t="str">
        <f t="shared" si="29"/>
        <v/>
      </c>
      <c r="D516" s="620" t="str">
        <f t="shared" si="30"/>
        <v/>
      </c>
      <c r="E516" s="366"/>
      <c r="F516" s="366"/>
      <c r="G516" s="366"/>
      <c r="H516" s="598"/>
      <c r="I516" s="598"/>
      <c r="J516" s="366"/>
      <c r="K516" s="365"/>
      <c r="L516" s="35"/>
      <c r="M516" s="365"/>
      <c r="N516" s="587"/>
      <c r="O516" s="521"/>
      <c r="P516" s="521"/>
      <c r="Q516" s="365"/>
      <c r="R516" s="588"/>
      <c r="S516" s="521"/>
      <c r="T516" s="365"/>
      <c r="U516" s="365"/>
      <c r="V516" s="366"/>
      <c r="W516" s="365"/>
      <c r="X516" s="534" t="str">
        <f t="shared" si="28"/>
        <v/>
      </c>
      <c r="Y516" s="365"/>
      <c r="Z516" s="365"/>
      <c r="AA516" s="366"/>
      <c r="AB516" s="365"/>
      <c r="AC516" s="365"/>
      <c r="AD516" s="365" t="str">
        <f t="shared" si="31"/>
        <v/>
      </c>
      <c r="AE516" s="589"/>
      <c r="AF516" s="590"/>
      <c r="AG516" s="594"/>
      <c r="AH516" s="595"/>
      <c r="AI516" s="595"/>
      <c r="AJ516" s="595"/>
      <c r="AK516" s="596"/>
      <c r="AL516" s="596"/>
      <c r="AM516" s="596"/>
      <c r="AN516" s="596"/>
      <c r="AO516" s="596"/>
      <c r="AP516" s="596"/>
      <c r="AQ516" s="596"/>
      <c r="AR516" s="596"/>
      <c r="AS516" s="596"/>
      <c r="AT516" s="596"/>
      <c r="AU516" s="596"/>
      <c r="AV516" s="596"/>
      <c r="AW516" s="596"/>
      <c r="AX516" s="596"/>
      <c r="AY516" s="596"/>
      <c r="AZ516" s="596"/>
      <c r="BA516" s="596"/>
      <c r="BB516" s="596"/>
      <c r="BC516" s="596"/>
    </row>
    <row r="517" spans="1:55" s="10" customFormat="1" ht="27" customHeight="1" x14ac:dyDescent="0.2">
      <c r="A517" s="31"/>
      <c r="B517" s="366"/>
      <c r="C517" s="31" t="str">
        <f t="shared" si="29"/>
        <v/>
      </c>
      <c r="D517" s="620" t="str">
        <f t="shared" si="30"/>
        <v/>
      </c>
      <c r="E517" s="366"/>
      <c r="F517" s="366"/>
      <c r="G517" s="366"/>
      <c r="H517" s="598"/>
      <c r="I517" s="598"/>
      <c r="J517" s="366"/>
      <c r="K517" s="365"/>
      <c r="L517" s="35"/>
      <c r="M517" s="365"/>
      <c r="N517" s="587"/>
      <c r="O517" s="521"/>
      <c r="P517" s="521"/>
      <c r="Q517" s="365"/>
      <c r="R517" s="588"/>
      <c r="S517" s="521"/>
      <c r="T517" s="365"/>
      <c r="U517" s="365"/>
      <c r="V517" s="366"/>
      <c r="W517" s="365"/>
      <c r="X517" s="534" t="str">
        <f t="shared" si="28"/>
        <v/>
      </c>
      <c r="Y517" s="365"/>
      <c r="Z517" s="365"/>
      <c r="AA517" s="366"/>
      <c r="AB517" s="365"/>
      <c r="AC517" s="365"/>
      <c r="AD517" s="365" t="str">
        <f t="shared" si="31"/>
        <v/>
      </c>
      <c r="AE517" s="589"/>
      <c r="AF517" s="590"/>
      <c r="AG517" s="594"/>
      <c r="AH517" s="595"/>
      <c r="AI517" s="595"/>
      <c r="AJ517" s="595"/>
      <c r="AK517" s="596"/>
      <c r="AL517" s="596"/>
      <c r="AM517" s="596"/>
      <c r="AN517" s="596"/>
      <c r="AO517" s="596"/>
      <c r="AP517" s="596"/>
      <c r="AQ517" s="596"/>
      <c r="AR517" s="596"/>
      <c r="AS517" s="596"/>
      <c r="AT517" s="596"/>
      <c r="AU517" s="596"/>
      <c r="AV517" s="596"/>
      <c r="AW517" s="596"/>
      <c r="AX517" s="596"/>
      <c r="AY517" s="596"/>
      <c r="AZ517" s="596"/>
      <c r="BA517" s="596"/>
      <c r="BB517" s="596"/>
      <c r="BC517" s="596"/>
    </row>
    <row r="518" spans="1:55" s="10" customFormat="1" ht="27" customHeight="1" x14ac:dyDescent="0.2">
      <c r="A518" s="31"/>
      <c r="B518" s="366"/>
      <c r="C518" s="31" t="str">
        <f t="shared" si="29"/>
        <v/>
      </c>
      <c r="D518" s="620" t="str">
        <f t="shared" si="30"/>
        <v/>
      </c>
      <c r="E518" s="366"/>
      <c r="F518" s="366"/>
      <c r="G518" s="366"/>
      <c r="H518" s="598"/>
      <c r="I518" s="598"/>
      <c r="J518" s="366"/>
      <c r="K518" s="365"/>
      <c r="L518" s="35"/>
      <c r="M518" s="365"/>
      <c r="N518" s="587"/>
      <c r="O518" s="521"/>
      <c r="P518" s="521"/>
      <c r="Q518" s="365"/>
      <c r="R518" s="588"/>
      <c r="S518" s="521"/>
      <c r="T518" s="365"/>
      <c r="U518" s="365"/>
      <c r="V518" s="366"/>
      <c r="W518" s="365"/>
      <c r="X518" s="534" t="str">
        <f t="shared" si="28"/>
        <v/>
      </c>
      <c r="Y518" s="365"/>
      <c r="Z518" s="365"/>
      <c r="AA518" s="366"/>
      <c r="AB518" s="365"/>
      <c r="AC518" s="365"/>
      <c r="AD518" s="365" t="str">
        <f t="shared" si="31"/>
        <v/>
      </c>
      <c r="AE518" s="589"/>
      <c r="AF518" s="590"/>
      <c r="AG518" s="594"/>
      <c r="AH518" s="595"/>
      <c r="AI518" s="595"/>
      <c r="AJ518" s="595"/>
      <c r="AK518" s="596"/>
      <c r="AL518" s="596"/>
      <c r="AM518" s="596"/>
      <c r="AN518" s="596"/>
      <c r="AO518" s="596"/>
      <c r="AP518" s="596"/>
      <c r="AQ518" s="596"/>
      <c r="AR518" s="596"/>
      <c r="AS518" s="596"/>
      <c r="AT518" s="596"/>
      <c r="AU518" s="596"/>
      <c r="AV518" s="596"/>
      <c r="AW518" s="596"/>
      <c r="AX518" s="596"/>
      <c r="AY518" s="596"/>
      <c r="AZ518" s="596"/>
      <c r="BA518" s="596"/>
      <c r="BB518" s="596"/>
      <c r="BC518" s="596"/>
    </row>
    <row r="519" spans="1:55" s="10" customFormat="1" ht="27" customHeight="1" x14ac:dyDescent="0.2">
      <c r="A519" s="31"/>
      <c r="B519" s="366"/>
      <c r="C519" s="31" t="str">
        <f t="shared" si="29"/>
        <v/>
      </c>
      <c r="D519" s="620" t="str">
        <f t="shared" si="30"/>
        <v/>
      </c>
      <c r="E519" s="366"/>
      <c r="F519" s="366"/>
      <c r="G519" s="366"/>
      <c r="H519" s="598"/>
      <c r="I519" s="598"/>
      <c r="J519" s="366"/>
      <c r="K519" s="365"/>
      <c r="L519" s="35"/>
      <c r="M519" s="365"/>
      <c r="N519" s="587"/>
      <c r="O519" s="521"/>
      <c r="P519" s="521"/>
      <c r="Q519" s="365"/>
      <c r="R519" s="588"/>
      <c r="S519" s="521"/>
      <c r="T519" s="365"/>
      <c r="U519" s="365"/>
      <c r="V519" s="366"/>
      <c r="W519" s="365"/>
      <c r="X519" s="534" t="str">
        <f t="shared" ref="X519:X582" si="32">IF(W519="","",VLOOKUP(W519,PaveMaterialDesc,2,FALSE))</f>
        <v/>
      </c>
      <c r="Y519" s="365"/>
      <c r="Z519" s="365"/>
      <c r="AA519" s="366"/>
      <c r="AB519" s="365"/>
      <c r="AC519" s="365"/>
      <c r="AD519" s="365" t="str">
        <f t="shared" si="31"/>
        <v/>
      </c>
      <c r="AE519" s="589"/>
      <c r="AF519" s="590"/>
      <c r="AG519" s="594"/>
      <c r="AH519" s="595"/>
      <c r="AI519" s="595"/>
      <c r="AJ519" s="595"/>
      <c r="AK519" s="596"/>
      <c r="AL519" s="596"/>
      <c r="AM519" s="596"/>
      <c r="AN519" s="596"/>
      <c r="AO519" s="596"/>
      <c r="AP519" s="596"/>
      <c r="AQ519" s="596"/>
      <c r="AR519" s="596"/>
      <c r="AS519" s="596"/>
      <c r="AT519" s="596"/>
      <c r="AU519" s="596"/>
      <c r="AV519" s="596"/>
      <c r="AW519" s="596"/>
      <c r="AX519" s="596"/>
      <c r="AY519" s="596"/>
      <c r="AZ519" s="596"/>
      <c r="BA519" s="596"/>
      <c r="BB519" s="596"/>
      <c r="BC519" s="596"/>
    </row>
    <row r="520" spans="1:55" s="10" customFormat="1" ht="27" customHeight="1" x14ac:dyDescent="0.2">
      <c r="A520" s="31"/>
      <c r="B520" s="366"/>
      <c r="C520" s="31" t="str">
        <f t="shared" ref="C520:C583" si="33">IF(A520="ADD","0","")</f>
        <v/>
      </c>
      <c r="D520" s="620" t="str">
        <f t="shared" ref="D520:D583" si="34">IF(E521="","",VLOOKUP(E521,RoadID,2,FALSE))</f>
        <v/>
      </c>
      <c r="E520" s="366"/>
      <c r="F520" s="366"/>
      <c r="G520" s="366"/>
      <c r="H520" s="598"/>
      <c r="I520" s="598"/>
      <c r="J520" s="366"/>
      <c r="K520" s="365"/>
      <c r="L520" s="35"/>
      <c r="M520" s="365"/>
      <c r="N520" s="587"/>
      <c r="O520" s="521"/>
      <c r="P520" s="521"/>
      <c r="Q520" s="365"/>
      <c r="R520" s="588"/>
      <c r="S520" s="521"/>
      <c r="T520" s="365"/>
      <c r="U520" s="365"/>
      <c r="V520" s="366"/>
      <c r="W520" s="365"/>
      <c r="X520" s="534" t="str">
        <f t="shared" si="32"/>
        <v/>
      </c>
      <c r="Y520" s="365"/>
      <c r="Z520" s="365"/>
      <c r="AA520" s="366"/>
      <c r="AB520" s="365"/>
      <c r="AC520" s="365"/>
      <c r="AD520" s="365" t="str">
        <f t="shared" ref="AD520:AD583" si="35">IF(E521&gt;0,"U","")</f>
        <v/>
      </c>
      <c r="AE520" s="589"/>
      <c r="AF520" s="590"/>
      <c r="AG520" s="594"/>
      <c r="AH520" s="595"/>
      <c r="AI520" s="595"/>
      <c r="AJ520" s="595"/>
      <c r="AK520" s="596"/>
      <c r="AL520" s="596"/>
      <c r="AM520" s="596"/>
      <c r="AN520" s="596"/>
      <c r="AO520" s="596"/>
      <c r="AP520" s="596"/>
      <c r="AQ520" s="596"/>
      <c r="AR520" s="596"/>
      <c r="AS520" s="596"/>
      <c r="AT520" s="596"/>
      <c r="AU520" s="596"/>
      <c r="AV520" s="596"/>
      <c r="AW520" s="596"/>
      <c r="AX520" s="596"/>
      <c r="AY520" s="596"/>
      <c r="AZ520" s="596"/>
      <c r="BA520" s="596"/>
      <c r="BB520" s="596"/>
      <c r="BC520" s="596"/>
    </row>
    <row r="521" spans="1:55" s="10" customFormat="1" ht="27" customHeight="1" x14ac:dyDescent="0.2">
      <c r="A521" s="31"/>
      <c r="B521" s="366"/>
      <c r="C521" s="31" t="str">
        <f t="shared" si="33"/>
        <v/>
      </c>
      <c r="D521" s="620" t="str">
        <f t="shared" si="34"/>
        <v/>
      </c>
      <c r="E521" s="366"/>
      <c r="F521" s="366"/>
      <c r="G521" s="366"/>
      <c r="H521" s="598"/>
      <c r="I521" s="598"/>
      <c r="J521" s="366"/>
      <c r="K521" s="365"/>
      <c r="L521" s="35"/>
      <c r="M521" s="365"/>
      <c r="N521" s="587"/>
      <c r="O521" s="521"/>
      <c r="P521" s="521"/>
      <c r="Q521" s="365"/>
      <c r="R521" s="588"/>
      <c r="S521" s="521"/>
      <c r="T521" s="365"/>
      <c r="U521" s="365"/>
      <c r="V521" s="366"/>
      <c r="W521" s="365"/>
      <c r="X521" s="534" t="str">
        <f t="shared" si="32"/>
        <v/>
      </c>
      <c r="Y521" s="365"/>
      <c r="Z521" s="365"/>
      <c r="AA521" s="366"/>
      <c r="AB521" s="365"/>
      <c r="AC521" s="365"/>
      <c r="AD521" s="365" t="str">
        <f t="shared" si="35"/>
        <v/>
      </c>
      <c r="AE521" s="589"/>
      <c r="AF521" s="590"/>
      <c r="AG521" s="594"/>
      <c r="AH521" s="595"/>
      <c r="AI521" s="595"/>
      <c r="AJ521" s="595"/>
      <c r="AK521" s="596"/>
      <c r="AL521" s="596"/>
      <c r="AM521" s="596"/>
      <c r="AN521" s="596"/>
      <c r="AO521" s="596"/>
      <c r="AP521" s="596"/>
      <c r="AQ521" s="596"/>
      <c r="AR521" s="596"/>
      <c r="AS521" s="596"/>
      <c r="AT521" s="596"/>
      <c r="AU521" s="596"/>
      <c r="AV521" s="596"/>
      <c r="AW521" s="596"/>
      <c r="AX521" s="596"/>
      <c r="AY521" s="596"/>
      <c r="AZ521" s="596"/>
      <c r="BA521" s="596"/>
      <c r="BB521" s="596"/>
      <c r="BC521" s="596"/>
    </row>
    <row r="522" spans="1:55" s="10" customFormat="1" ht="27" customHeight="1" x14ac:dyDescent="0.2">
      <c r="A522" s="31"/>
      <c r="B522" s="366"/>
      <c r="C522" s="31" t="str">
        <f t="shared" si="33"/>
        <v/>
      </c>
      <c r="D522" s="620" t="str">
        <f t="shared" si="34"/>
        <v/>
      </c>
      <c r="E522" s="366"/>
      <c r="F522" s="366"/>
      <c r="G522" s="366"/>
      <c r="H522" s="598"/>
      <c r="I522" s="598"/>
      <c r="J522" s="366"/>
      <c r="K522" s="365"/>
      <c r="L522" s="35"/>
      <c r="M522" s="365"/>
      <c r="N522" s="587"/>
      <c r="O522" s="521"/>
      <c r="P522" s="521"/>
      <c r="Q522" s="365"/>
      <c r="R522" s="588"/>
      <c r="S522" s="521"/>
      <c r="T522" s="365"/>
      <c r="U522" s="365"/>
      <c r="V522" s="366"/>
      <c r="W522" s="365"/>
      <c r="X522" s="534" t="str">
        <f t="shared" si="32"/>
        <v/>
      </c>
      <c r="Y522" s="365"/>
      <c r="Z522" s="365"/>
      <c r="AA522" s="366"/>
      <c r="AB522" s="365"/>
      <c r="AC522" s="365"/>
      <c r="AD522" s="365" t="str">
        <f t="shared" si="35"/>
        <v/>
      </c>
      <c r="AE522" s="589"/>
      <c r="AF522" s="590"/>
      <c r="AG522" s="594"/>
      <c r="AH522" s="595"/>
      <c r="AI522" s="595"/>
      <c r="AJ522" s="595"/>
      <c r="AK522" s="596"/>
      <c r="AL522" s="596"/>
      <c r="AM522" s="596"/>
      <c r="AN522" s="596"/>
      <c r="AO522" s="596"/>
      <c r="AP522" s="596"/>
      <c r="AQ522" s="596"/>
      <c r="AR522" s="596"/>
      <c r="AS522" s="596"/>
      <c r="AT522" s="596"/>
      <c r="AU522" s="596"/>
      <c r="AV522" s="596"/>
      <c r="AW522" s="596"/>
      <c r="AX522" s="596"/>
      <c r="AY522" s="596"/>
      <c r="AZ522" s="596"/>
      <c r="BA522" s="596"/>
      <c r="BB522" s="596"/>
      <c r="BC522" s="596"/>
    </row>
    <row r="523" spans="1:55" s="10" customFormat="1" ht="27" customHeight="1" x14ac:dyDescent="0.2">
      <c r="A523" s="31"/>
      <c r="B523" s="366"/>
      <c r="C523" s="31" t="str">
        <f t="shared" si="33"/>
        <v/>
      </c>
      <c r="D523" s="620" t="str">
        <f t="shared" si="34"/>
        <v/>
      </c>
      <c r="E523" s="366"/>
      <c r="F523" s="366"/>
      <c r="G523" s="366"/>
      <c r="H523" s="598"/>
      <c r="I523" s="598"/>
      <c r="J523" s="366"/>
      <c r="K523" s="365"/>
      <c r="L523" s="35"/>
      <c r="M523" s="365"/>
      <c r="N523" s="587"/>
      <c r="O523" s="521"/>
      <c r="P523" s="521"/>
      <c r="Q523" s="365"/>
      <c r="R523" s="588"/>
      <c r="S523" s="521"/>
      <c r="T523" s="365"/>
      <c r="U523" s="365"/>
      <c r="V523" s="366"/>
      <c r="W523" s="365"/>
      <c r="X523" s="534" t="str">
        <f t="shared" si="32"/>
        <v/>
      </c>
      <c r="Y523" s="365"/>
      <c r="Z523" s="365"/>
      <c r="AA523" s="366"/>
      <c r="AB523" s="365"/>
      <c r="AC523" s="365"/>
      <c r="AD523" s="365" t="str">
        <f t="shared" si="35"/>
        <v/>
      </c>
      <c r="AE523" s="589"/>
      <c r="AF523" s="590"/>
      <c r="AG523" s="594"/>
      <c r="AH523" s="595"/>
      <c r="AI523" s="595"/>
      <c r="AJ523" s="595"/>
      <c r="AK523" s="596"/>
      <c r="AL523" s="596"/>
      <c r="AM523" s="596"/>
      <c r="AN523" s="596"/>
      <c r="AO523" s="596"/>
      <c r="AP523" s="596"/>
      <c r="AQ523" s="596"/>
      <c r="AR523" s="596"/>
      <c r="AS523" s="596"/>
      <c r="AT523" s="596"/>
      <c r="AU523" s="596"/>
      <c r="AV523" s="596"/>
      <c r="AW523" s="596"/>
      <c r="AX523" s="596"/>
      <c r="AY523" s="596"/>
      <c r="AZ523" s="596"/>
      <c r="BA523" s="596"/>
      <c r="BB523" s="596"/>
      <c r="BC523" s="596"/>
    </row>
    <row r="524" spans="1:55" s="10" customFormat="1" ht="27" customHeight="1" x14ac:dyDescent="0.2">
      <c r="A524" s="31"/>
      <c r="B524" s="366"/>
      <c r="C524" s="31" t="str">
        <f t="shared" si="33"/>
        <v/>
      </c>
      <c r="D524" s="620" t="str">
        <f t="shared" si="34"/>
        <v/>
      </c>
      <c r="E524" s="366"/>
      <c r="F524" s="366"/>
      <c r="G524" s="366"/>
      <c r="H524" s="598"/>
      <c r="I524" s="598"/>
      <c r="J524" s="366"/>
      <c r="K524" s="365"/>
      <c r="L524" s="35"/>
      <c r="M524" s="365"/>
      <c r="N524" s="587"/>
      <c r="O524" s="521"/>
      <c r="P524" s="521"/>
      <c r="Q524" s="365"/>
      <c r="R524" s="588"/>
      <c r="S524" s="521"/>
      <c r="T524" s="365"/>
      <c r="U524" s="365"/>
      <c r="V524" s="366"/>
      <c r="W524" s="365"/>
      <c r="X524" s="534" t="str">
        <f t="shared" si="32"/>
        <v/>
      </c>
      <c r="Y524" s="365"/>
      <c r="Z524" s="365"/>
      <c r="AA524" s="366"/>
      <c r="AB524" s="365"/>
      <c r="AC524" s="365"/>
      <c r="AD524" s="365" t="str">
        <f t="shared" si="35"/>
        <v/>
      </c>
      <c r="AE524" s="589"/>
      <c r="AF524" s="590"/>
      <c r="AG524" s="594"/>
      <c r="AH524" s="595"/>
      <c r="AI524" s="595"/>
      <c r="AJ524" s="595"/>
      <c r="AK524" s="596"/>
      <c r="AL524" s="596"/>
      <c r="AM524" s="596"/>
      <c r="AN524" s="596"/>
      <c r="AO524" s="596"/>
      <c r="AP524" s="596"/>
      <c r="AQ524" s="596"/>
      <c r="AR524" s="596"/>
      <c r="AS524" s="596"/>
      <c r="AT524" s="596"/>
      <c r="AU524" s="596"/>
      <c r="AV524" s="596"/>
      <c r="AW524" s="596"/>
      <c r="AX524" s="596"/>
      <c r="AY524" s="596"/>
      <c r="AZ524" s="596"/>
      <c r="BA524" s="596"/>
      <c r="BB524" s="596"/>
      <c r="BC524" s="596"/>
    </row>
    <row r="525" spans="1:55" s="10" customFormat="1" ht="27" customHeight="1" x14ac:dyDescent="0.2">
      <c r="A525" s="31"/>
      <c r="B525" s="366"/>
      <c r="C525" s="31" t="str">
        <f t="shared" si="33"/>
        <v/>
      </c>
      <c r="D525" s="620" t="str">
        <f t="shared" si="34"/>
        <v/>
      </c>
      <c r="E525" s="366"/>
      <c r="F525" s="366"/>
      <c r="G525" s="366"/>
      <c r="H525" s="598"/>
      <c r="I525" s="598"/>
      <c r="J525" s="366"/>
      <c r="K525" s="365"/>
      <c r="L525" s="35"/>
      <c r="M525" s="365"/>
      <c r="N525" s="587"/>
      <c r="O525" s="521"/>
      <c r="P525" s="521"/>
      <c r="Q525" s="365"/>
      <c r="R525" s="588"/>
      <c r="S525" s="521"/>
      <c r="T525" s="365"/>
      <c r="U525" s="365"/>
      <c r="V525" s="366"/>
      <c r="W525" s="365"/>
      <c r="X525" s="534" t="str">
        <f t="shared" si="32"/>
        <v/>
      </c>
      <c r="Y525" s="365"/>
      <c r="Z525" s="365"/>
      <c r="AA525" s="366"/>
      <c r="AB525" s="365"/>
      <c r="AC525" s="365"/>
      <c r="AD525" s="365" t="str">
        <f t="shared" si="35"/>
        <v/>
      </c>
      <c r="AE525" s="589"/>
      <c r="AF525" s="590"/>
      <c r="AG525" s="594"/>
      <c r="AH525" s="595"/>
      <c r="AI525" s="595"/>
      <c r="AJ525" s="595"/>
      <c r="AK525" s="596"/>
      <c r="AL525" s="596"/>
      <c r="AM525" s="596"/>
      <c r="AN525" s="596"/>
      <c r="AO525" s="596"/>
      <c r="AP525" s="596"/>
      <c r="AQ525" s="596"/>
      <c r="AR525" s="596"/>
      <c r="AS525" s="596"/>
      <c r="AT525" s="596"/>
      <c r="AU525" s="596"/>
      <c r="AV525" s="596"/>
      <c r="AW525" s="596"/>
      <c r="AX525" s="596"/>
      <c r="AY525" s="596"/>
      <c r="AZ525" s="596"/>
      <c r="BA525" s="596"/>
      <c r="BB525" s="596"/>
      <c r="BC525" s="596"/>
    </row>
    <row r="526" spans="1:55" s="10" customFormat="1" ht="27" customHeight="1" x14ac:dyDescent="0.2">
      <c r="A526" s="31"/>
      <c r="B526" s="366"/>
      <c r="C526" s="31" t="str">
        <f t="shared" si="33"/>
        <v/>
      </c>
      <c r="D526" s="620" t="str">
        <f t="shared" si="34"/>
        <v/>
      </c>
      <c r="E526" s="366"/>
      <c r="F526" s="366"/>
      <c r="G526" s="366"/>
      <c r="H526" s="598"/>
      <c r="I526" s="598"/>
      <c r="J526" s="366"/>
      <c r="K526" s="365"/>
      <c r="L526" s="35"/>
      <c r="M526" s="365"/>
      <c r="N526" s="587"/>
      <c r="O526" s="521"/>
      <c r="P526" s="521"/>
      <c r="Q526" s="365"/>
      <c r="R526" s="588"/>
      <c r="S526" s="521"/>
      <c r="T526" s="365"/>
      <c r="U526" s="365"/>
      <c r="V526" s="366"/>
      <c r="W526" s="365"/>
      <c r="X526" s="534" t="str">
        <f t="shared" si="32"/>
        <v/>
      </c>
      <c r="Y526" s="365"/>
      <c r="Z526" s="365"/>
      <c r="AA526" s="366"/>
      <c r="AB526" s="365"/>
      <c r="AC526" s="365"/>
      <c r="AD526" s="365" t="str">
        <f t="shared" si="35"/>
        <v/>
      </c>
      <c r="AE526" s="589"/>
      <c r="AF526" s="590"/>
      <c r="AG526" s="594"/>
      <c r="AH526" s="595"/>
      <c r="AI526" s="595"/>
      <c r="AJ526" s="595"/>
      <c r="AK526" s="596"/>
      <c r="AL526" s="596"/>
      <c r="AM526" s="596"/>
      <c r="AN526" s="596"/>
      <c r="AO526" s="596"/>
      <c r="AP526" s="596"/>
      <c r="AQ526" s="596"/>
      <c r="AR526" s="596"/>
      <c r="AS526" s="596"/>
      <c r="AT526" s="596"/>
      <c r="AU526" s="596"/>
      <c r="AV526" s="596"/>
      <c r="AW526" s="596"/>
      <c r="AX526" s="596"/>
      <c r="AY526" s="596"/>
      <c r="AZ526" s="596"/>
      <c r="BA526" s="596"/>
      <c r="BB526" s="596"/>
      <c r="BC526" s="596"/>
    </row>
    <row r="527" spans="1:55" s="10" customFormat="1" ht="27" customHeight="1" x14ac:dyDescent="0.2">
      <c r="A527" s="31"/>
      <c r="B527" s="366"/>
      <c r="C527" s="31" t="str">
        <f t="shared" si="33"/>
        <v/>
      </c>
      <c r="D527" s="620" t="str">
        <f t="shared" si="34"/>
        <v/>
      </c>
      <c r="E527" s="366"/>
      <c r="F527" s="366"/>
      <c r="G527" s="366"/>
      <c r="H527" s="598"/>
      <c r="I527" s="598"/>
      <c r="J527" s="366"/>
      <c r="K527" s="365"/>
      <c r="L527" s="35"/>
      <c r="M527" s="365"/>
      <c r="N527" s="587"/>
      <c r="O527" s="521"/>
      <c r="P527" s="521"/>
      <c r="Q527" s="365"/>
      <c r="R527" s="588"/>
      <c r="S527" s="521"/>
      <c r="T527" s="365"/>
      <c r="U527" s="365"/>
      <c r="V527" s="366"/>
      <c r="W527" s="365"/>
      <c r="X527" s="534" t="str">
        <f t="shared" si="32"/>
        <v/>
      </c>
      <c r="Y527" s="365"/>
      <c r="Z527" s="365"/>
      <c r="AA527" s="366"/>
      <c r="AB527" s="365"/>
      <c r="AC527" s="365"/>
      <c r="AD527" s="365" t="str">
        <f t="shared" si="35"/>
        <v/>
      </c>
      <c r="AE527" s="589"/>
      <c r="AF527" s="590"/>
      <c r="AG527" s="594"/>
      <c r="AH527" s="595"/>
      <c r="AI527" s="595"/>
      <c r="AJ527" s="595"/>
      <c r="AK527" s="596"/>
      <c r="AL527" s="596"/>
      <c r="AM527" s="596"/>
      <c r="AN527" s="596"/>
      <c r="AO527" s="596"/>
      <c r="AP527" s="596"/>
      <c r="AQ527" s="596"/>
      <c r="AR527" s="596"/>
      <c r="AS527" s="596"/>
      <c r="AT527" s="596"/>
      <c r="AU527" s="596"/>
      <c r="AV527" s="596"/>
      <c r="AW527" s="596"/>
      <c r="AX527" s="596"/>
      <c r="AY527" s="596"/>
      <c r="AZ527" s="596"/>
      <c r="BA527" s="596"/>
      <c r="BB527" s="596"/>
      <c r="BC527" s="596"/>
    </row>
    <row r="528" spans="1:55" s="10" customFormat="1" ht="27" customHeight="1" x14ac:dyDescent="0.2">
      <c r="A528" s="31"/>
      <c r="B528" s="366"/>
      <c r="C528" s="31" t="str">
        <f t="shared" si="33"/>
        <v/>
      </c>
      <c r="D528" s="620" t="str">
        <f t="shared" si="34"/>
        <v/>
      </c>
      <c r="E528" s="366"/>
      <c r="F528" s="366"/>
      <c r="G528" s="366"/>
      <c r="H528" s="598"/>
      <c r="I528" s="598"/>
      <c r="J528" s="366"/>
      <c r="K528" s="365"/>
      <c r="L528" s="35"/>
      <c r="M528" s="365"/>
      <c r="N528" s="587"/>
      <c r="O528" s="521"/>
      <c r="P528" s="521"/>
      <c r="Q528" s="365"/>
      <c r="R528" s="588"/>
      <c r="S528" s="521"/>
      <c r="T528" s="365"/>
      <c r="U528" s="365"/>
      <c r="V528" s="366"/>
      <c r="W528" s="365"/>
      <c r="X528" s="534" t="str">
        <f t="shared" si="32"/>
        <v/>
      </c>
      <c r="Y528" s="365"/>
      <c r="Z528" s="365"/>
      <c r="AA528" s="366"/>
      <c r="AB528" s="365"/>
      <c r="AC528" s="365"/>
      <c r="AD528" s="365" t="str">
        <f t="shared" si="35"/>
        <v/>
      </c>
      <c r="AE528" s="589"/>
      <c r="AF528" s="590"/>
      <c r="AG528" s="594"/>
      <c r="AH528" s="595"/>
      <c r="AI528" s="595"/>
      <c r="AJ528" s="595"/>
      <c r="AK528" s="596"/>
      <c r="AL528" s="596"/>
      <c r="AM528" s="596"/>
      <c r="AN528" s="596"/>
      <c r="AO528" s="596"/>
      <c r="AP528" s="596"/>
      <c r="AQ528" s="596"/>
      <c r="AR528" s="596"/>
      <c r="AS528" s="596"/>
      <c r="AT528" s="596"/>
      <c r="AU528" s="596"/>
      <c r="AV528" s="596"/>
      <c r="AW528" s="596"/>
      <c r="AX528" s="596"/>
      <c r="AY528" s="596"/>
      <c r="AZ528" s="596"/>
      <c r="BA528" s="596"/>
      <c r="BB528" s="596"/>
      <c r="BC528" s="596"/>
    </row>
    <row r="529" spans="1:55" s="10" customFormat="1" ht="27" customHeight="1" x14ac:dyDescent="0.2">
      <c r="A529" s="31"/>
      <c r="B529" s="366"/>
      <c r="C529" s="31" t="str">
        <f t="shared" si="33"/>
        <v/>
      </c>
      <c r="D529" s="620" t="str">
        <f t="shared" si="34"/>
        <v/>
      </c>
      <c r="E529" s="366"/>
      <c r="F529" s="366"/>
      <c r="G529" s="366"/>
      <c r="H529" s="598"/>
      <c r="I529" s="598"/>
      <c r="J529" s="366"/>
      <c r="K529" s="365"/>
      <c r="L529" s="35"/>
      <c r="M529" s="365"/>
      <c r="N529" s="587"/>
      <c r="O529" s="521"/>
      <c r="P529" s="521"/>
      <c r="Q529" s="365"/>
      <c r="R529" s="588"/>
      <c r="S529" s="521"/>
      <c r="T529" s="365"/>
      <c r="U529" s="365"/>
      <c r="V529" s="366"/>
      <c r="W529" s="365"/>
      <c r="X529" s="534" t="str">
        <f t="shared" si="32"/>
        <v/>
      </c>
      <c r="Y529" s="365"/>
      <c r="Z529" s="365"/>
      <c r="AA529" s="366"/>
      <c r="AB529" s="365"/>
      <c r="AC529" s="365"/>
      <c r="AD529" s="365" t="str">
        <f t="shared" si="35"/>
        <v/>
      </c>
      <c r="AE529" s="589"/>
      <c r="AF529" s="590"/>
      <c r="AG529" s="594"/>
      <c r="AH529" s="595"/>
      <c r="AI529" s="595"/>
      <c r="AJ529" s="595"/>
      <c r="AK529" s="596"/>
      <c r="AL529" s="596"/>
      <c r="AM529" s="596"/>
      <c r="AN529" s="596"/>
      <c r="AO529" s="596"/>
      <c r="AP529" s="596"/>
      <c r="AQ529" s="596"/>
      <c r="AR529" s="596"/>
      <c r="AS529" s="596"/>
      <c r="AT529" s="596"/>
      <c r="AU529" s="596"/>
      <c r="AV529" s="596"/>
      <c r="AW529" s="596"/>
      <c r="AX529" s="596"/>
      <c r="AY529" s="596"/>
      <c r="AZ529" s="596"/>
      <c r="BA529" s="596"/>
      <c r="BB529" s="596"/>
      <c r="BC529" s="596"/>
    </row>
    <row r="530" spans="1:55" s="10" customFormat="1" ht="27" customHeight="1" x14ac:dyDescent="0.2">
      <c r="A530" s="31"/>
      <c r="B530" s="366"/>
      <c r="C530" s="31" t="str">
        <f t="shared" si="33"/>
        <v/>
      </c>
      <c r="D530" s="620" t="str">
        <f t="shared" si="34"/>
        <v/>
      </c>
      <c r="E530" s="366"/>
      <c r="F530" s="366"/>
      <c r="G530" s="366"/>
      <c r="H530" s="598"/>
      <c r="I530" s="598"/>
      <c r="J530" s="366"/>
      <c r="K530" s="365"/>
      <c r="L530" s="35"/>
      <c r="M530" s="365"/>
      <c r="N530" s="587"/>
      <c r="O530" s="521"/>
      <c r="P530" s="521"/>
      <c r="Q530" s="365"/>
      <c r="R530" s="588"/>
      <c r="S530" s="521"/>
      <c r="T530" s="365"/>
      <c r="U530" s="365"/>
      <c r="V530" s="366"/>
      <c r="W530" s="365"/>
      <c r="X530" s="534" t="str">
        <f t="shared" si="32"/>
        <v/>
      </c>
      <c r="Y530" s="365"/>
      <c r="Z530" s="365"/>
      <c r="AA530" s="366"/>
      <c r="AB530" s="365"/>
      <c r="AC530" s="365"/>
      <c r="AD530" s="365" t="str">
        <f t="shared" si="35"/>
        <v/>
      </c>
      <c r="AE530" s="589"/>
      <c r="AF530" s="590"/>
      <c r="AG530" s="594"/>
      <c r="AH530" s="595"/>
      <c r="AI530" s="595"/>
      <c r="AJ530" s="595"/>
      <c r="AK530" s="596"/>
      <c r="AL530" s="596"/>
      <c r="AM530" s="596"/>
      <c r="AN530" s="596"/>
      <c r="AO530" s="596"/>
      <c r="AP530" s="596"/>
      <c r="AQ530" s="596"/>
      <c r="AR530" s="596"/>
      <c r="AS530" s="596"/>
      <c r="AT530" s="596"/>
      <c r="AU530" s="596"/>
      <c r="AV530" s="596"/>
      <c r="AW530" s="596"/>
      <c r="AX530" s="596"/>
      <c r="AY530" s="596"/>
      <c r="AZ530" s="596"/>
      <c r="BA530" s="596"/>
      <c r="BB530" s="596"/>
      <c r="BC530" s="596"/>
    </row>
    <row r="531" spans="1:55" s="10" customFormat="1" ht="27" customHeight="1" x14ac:dyDescent="0.2">
      <c r="A531" s="31"/>
      <c r="B531" s="366"/>
      <c r="C531" s="31" t="str">
        <f t="shared" si="33"/>
        <v/>
      </c>
      <c r="D531" s="620" t="str">
        <f t="shared" si="34"/>
        <v/>
      </c>
      <c r="E531" s="366"/>
      <c r="F531" s="366"/>
      <c r="G531" s="366"/>
      <c r="H531" s="598"/>
      <c r="I531" s="598"/>
      <c r="J531" s="366"/>
      <c r="K531" s="365"/>
      <c r="L531" s="35"/>
      <c r="M531" s="365"/>
      <c r="N531" s="587"/>
      <c r="O531" s="521"/>
      <c r="P531" s="521"/>
      <c r="Q531" s="365"/>
      <c r="R531" s="588"/>
      <c r="S531" s="521"/>
      <c r="T531" s="365"/>
      <c r="U531" s="365"/>
      <c r="V531" s="366"/>
      <c r="W531" s="365"/>
      <c r="X531" s="534" t="str">
        <f t="shared" si="32"/>
        <v/>
      </c>
      <c r="Y531" s="365"/>
      <c r="Z531" s="365"/>
      <c r="AA531" s="366"/>
      <c r="AB531" s="365"/>
      <c r="AC531" s="365"/>
      <c r="AD531" s="365" t="str">
        <f t="shared" si="35"/>
        <v/>
      </c>
      <c r="AE531" s="589"/>
      <c r="AF531" s="590"/>
      <c r="AG531" s="594"/>
      <c r="AH531" s="595"/>
      <c r="AI531" s="595"/>
      <c r="AJ531" s="595"/>
      <c r="AK531" s="596"/>
      <c r="AL531" s="596"/>
      <c r="AM531" s="596"/>
      <c r="AN531" s="596"/>
      <c r="AO531" s="596"/>
      <c r="AP531" s="596"/>
      <c r="AQ531" s="596"/>
      <c r="AR531" s="596"/>
      <c r="AS531" s="596"/>
      <c r="AT531" s="596"/>
      <c r="AU531" s="596"/>
      <c r="AV531" s="596"/>
      <c r="AW531" s="596"/>
      <c r="AX531" s="596"/>
      <c r="AY531" s="596"/>
      <c r="AZ531" s="596"/>
      <c r="BA531" s="596"/>
      <c r="BB531" s="596"/>
      <c r="BC531" s="596"/>
    </row>
    <row r="532" spans="1:55" s="10" customFormat="1" ht="27" customHeight="1" x14ac:dyDescent="0.2">
      <c r="A532" s="31"/>
      <c r="B532" s="366"/>
      <c r="C532" s="31" t="str">
        <f t="shared" si="33"/>
        <v/>
      </c>
      <c r="D532" s="620" t="str">
        <f t="shared" si="34"/>
        <v/>
      </c>
      <c r="E532" s="366"/>
      <c r="F532" s="366"/>
      <c r="G532" s="366"/>
      <c r="H532" s="598"/>
      <c r="I532" s="598"/>
      <c r="J532" s="366"/>
      <c r="K532" s="365"/>
      <c r="L532" s="35"/>
      <c r="M532" s="365"/>
      <c r="N532" s="587"/>
      <c r="O532" s="521"/>
      <c r="P532" s="521"/>
      <c r="Q532" s="365"/>
      <c r="R532" s="588"/>
      <c r="S532" s="521"/>
      <c r="T532" s="365"/>
      <c r="U532" s="365"/>
      <c r="V532" s="366"/>
      <c r="W532" s="365"/>
      <c r="X532" s="534" t="str">
        <f t="shared" si="32"/>
        <v/>
      </c>
      <c r="Y532" s="365"/>
      <c r="Z532" s="365"/>
      <c r="AA532" s="366"/>
      <c r="AB532" s="365"/>
      <c r="AC532" s="365"/>
      <c r="AD532" s="365" t="str">
        <f t="shared" si="35"/>
        <v/>
      </c>
      <c r="AE532" s="589"/>
      <c r="AF532" s="590"/>
      <c r="AG532" s="594"/>
      <c r="AH532" s="595"/>
      <c r="AI532" s="595"/>
      <c r="AJ532" s="595"/>
      <c r="AK532" s="596"/>
      <c r="AL532" s="596"/>
      <c r="AM532" s="596"/>
      <c r="AN532" s="596"/>
      <c r="AO532" s="596"/>
      <c r="AP532" s="596"/>
      <c r="AQ532" s="596"/>
      <c r="AR532" s="596"/>
      <c r="AS532" s="596"/>
      <c r="AT532" s="596"/>
      <c r="AU532" s="596"/>
      <c r="AV532" s="596"/>
      <c r="AW532" s="596"/>
      <c r="AX532" s="596"/>
      <c r="AY532" s="596"/>
      <c r="AZ532" s="596"/>
      <c r="BA532" s="596"/>
      <c r="BB532" s="596"/>
      <c r="BC532" s="596"/>
    </row>
    <row r="533" spans="1:55" s="10" customFormat="1" ht="27" customHeight="1" x14ac:dyDescent="0.2">
      <c r="A533" s="31"/>
      <c r="B533" s="366"/>
      <c r="C533" s="31" t="str">
        <f t="shared" si="33"/>
        <v/>
      </c>
      <c r="D533" s="620" t="str">
        <f t="shared" si="34"/>
        <v/>
      </c>
      <c r="E533" s="366"/>
      <c r="F533" s="366"/>
      <c r="G533" s="366"/>
      <c r="H533" s="598"/>
      <c r="I533" s="598"/>
      <c r="J533" s="366"/>
      <c r="K533" s="365"/>
      <c r="L533" s="35"/>
      <c r="M533" s="365"/>
      <c r="N533" s="587"/>
      <c r="O533" s="521"/>
      <c r="P533" s="521"/>
      <c r="Q533" s="365"/>
      <c r="R533" s="588"/>
      <c r="S533" s="521"/>
      <c r="T533" s="365"/>
      <c r="U533" s="365"/>
      <c r="V533" s="366"/>
      <c r="W533" s="365"/>
      <c r="X533" s="534" t="str">
        <f t="shared" si="32"/>
        <v/>
      </c>
      <c r="Y533" s="365"/>
      <c r="Z533" s="365"/>
      <c r="AA533" s="366"/>
      <c r="AB533" s="365"/>
      <c r="AC533" s="365"/>
      <c r="AD533" s="365" t="str">
        <f t="shared" si="35"/>
        <v/>
      </c>
      <c r="AE533" s="589"/>
      <c r="AF533" s="590"/>
      <c r="AG533" s="594"/>
      <c r="AH533" s="595"/>
      <c r="AI533" s="595"/>
      <c r="AJ533" s="595"/>
      <c r="AK533" s="596"/>
      <c r="AL533" s="596"/>
      <c r="AM533" s="596"/>
      <c r="AN533" s="596"/>
      <c r="AO533" s="596"/>
      <c r="AP533" s="596"/>
      <c r="AQ533" s="596"/>
      <c r="AR533" s="596"/>
      <c r="AS533" s="596"/>
      <c r="AT533" s="596"/>
      <c r="AU533" s="596"/>
      <c r="AV533" s="596"/>
      <c r="AW533" s="596"/>
      <c r="AX533" s="596"/>
      <c r="AY533" s="596"/>
      <c r="AZ533" s="596"/>
      <c r="BA533" s="596"/>
      <c r="BB533" s="596"/>
      <c r="BC533" s="596"/>
    </row>
    <row r="534" spans="1:55" s="10" customFormat="1" ht="27" customHeight="1" x14ac:dyDescent="0.2">
      <c r="A534" s="31"/>
      <c r="B534" s="366"/>
      <c r="C534" s="31" t="str">
        <f t="shared" si="33"/>
        <v/>
      </c>
      <c r="D534" s="620" t="str">
        <f t="shared" si="34"/>
        <v/>
      </c>
      <c r="E534" s="366"/>
      <c r="F534" s="366"/>
      <c r="G534" s="366"/>
      <c r="H534" s="598"/>
      <c r="I534" s="598"/>
      <c r="J534" s="366"/>
      <c r="K534" s="365"/>
      <c r="L534" s="35"/>
      <c r="M534" s="365"/>
      <c r="N534" s="587"/>
      <c r="O534" s="521"/>
      <c r="P534" s="521"/>
      <c r="Q534" s="365"/>
      <c r="R534" s="588"/>
      <c r="S534" s="521"/>
      <c r="T534" s="365"/>
      <c r="U534" s="365"/>
      <c r="V534" s="366"/>
      <c r="W534" s="365"/>
      <c r="X534" s="534" t="str">
        <f t="shared" si="32"/>
        <v/>
      </c>
      <c r="Y534" s="365"/>
      <c r="Z534" s="365"/>
      <c r="AA534" s="366"/>
      <c r="AB534" s="365"/>
      <c r="AC534" s="365"/>
      <c r="AD534" s="365" t="str">
        <f t="shared" si="35"/>
        <v/>
      </c>
      <c r="AE534" s="589"/>
      <c r="AF534" s="590"/>
      <c r="AG534" s="594"/>
      <c r="AH534" s="595"/>
      <c r="AI534" s="595"/>
      <c r="AJ534" s="595"/>
      <c r="AK534" s="596"/>
      <c r="AL534" s="596"/>
      <c r="AM534" s="596"/>
      <c r="AN534" s="596"/>
      <c r="AO534" s="596"/>
      <c r="AP534" s="596"/>
      <c r="AQ534" s="596"/>
      <c r="AR534" s="596"/>
      <c r="AS534" s="596"/>
      <c r="AT534" s="596"/>
      <c r="AU534" s="596"/>
      <c r="AV534" s="596"/>
      <c r="AW534" s="596"/>
      <c r="AX534" s="596"/>
      <c r="AY534" s="596"/>
      <c r="AZ534" s="596"/>
      <c r="BA534" s="596"/>
      <c r="BB534" s="596"/>
      <c r="BC534" s="596"/>
    </row>
    <row r="535" spans="1:55" s="10" customFormat="1" ht="27" customHeight="1" x14ac:dyDescent="0.2">
      <c r="A535" s="31"/>
      <c r="B535" s="366"/>
      <c r="C535" s="31" t="str">
        <f t="shared" si="33"/>
        <v/>
      </c>
      <c r="D535" s="620" t="str">
        <f t="shared" si="34"/>
        <v/>
      </c>
      <c r="E535" s="366"/>
      <c r="F535" s="366"/>
      <c r="G535" s="366"/>
      <c r="H535" s="598"/>
      <c r="I535" s="598"/>
      <c r="J535" s="366"/>
      <c r="K535" s="365"/>
      <c r="L535" s="35"/>
      <c r="M535" s="365"/>
      <c r="N535" s="587"/>
      <c r="O535" s="521"/>
      <c r="P535" s="521"/>
      <c r="Q535" s="365"/>
      <c r="R535" s="588"/>
      <c r="S535" s="521"/>
      <c r="T535" s="365"/>
      <c r="U535" s="365"/>
      <c r="V535" s="366"/>
      <c r="W535" s="365"/>
      <c r="X535" s="534" t="str">
        <f t="shared" si="32"/>
        <v/>
      </c>
      <c r="Y535" s="365"/>
      <c r="Z535" s="365"/>
      <c r="AA535" s="366"/>
      <c r="AB535" s="365"/>
      <c r="AC535" s="365"/>
      <c r="AD535" s="365" t="str">
        <f t="shared" si="35"/>
        <v/>
      </c>
      <c r="AE535" s="589"/>
      <c r="AF535" s="590"/>
      <c r="AG535" s="594"/>
      <c r="AH535" s="595"/>
      <c r="AI535" s="595"/>
      <c r="AJ535" s="595"/>
      <c r="AK535" s="596"/>
      <c r="AL535" s="596"/>
      <c r="AM535" s="596"/>
      <c r="AN535" s="596"/>
      <c r="AO535" s="596"/>
      <c r="AP535" s="596"/>
      <c r="AQ535" s="596"/>
      <c r="AR535" s="596"/>
      <c r="AS535" s="596"/>
      <c r="AT535" s="596"/>
      <c r="AU535" s="596"/>
      <c r="AV535" s="596"/>
      <c r="AW535" s="596"/>
      <c r="AX535" s="596"/>
      <c r="AY535" s="596"/>
      <c r="AZ535" s="596"/>
      <c r="BA535" s="596"/>
      <c r="BB535" s="596"/>
      <c r="BC535" s="596"/>
    </row>
    <row r="536" spans="1:55" s="10" customFormat="1" ht="27" customHeight="1" x14ac:dyDescent="0.2">
      <c r="A536" s="31"/>
      <c r="B536" s="366"/>
      <c r="C536" s="31" t="str">
        <f t="shared" si="33"/>
        <v/>
      </c>
      <c r="D536" s="620" t="str">
        <f t="shared" si="34"/>
        <v/>
      </c>
      <c r="E536" s="366"/>
      <c r="F536" s="366"/>
      <c r="G536" s="366"/>
      <c r="H536" s="598"/>
      <c r="I536" s="598"/>
      <c r="J536" s="366"/>
      <c r="K536" s="365"/>
      <c r="L536" s="35"/>
      <c r="M536" s="365"/>
      <c r="N536" s="587"/>
      <c r="O536" s="521"/>
      <c r="P536" s="521"/>
      <c r="Q536" s="365"/>
      <c r="R536" s="588"/>
      <c r="S536" s="521"/>
      <c r="T536" s="365"/>
      <c r="U536" s="365"/>
      <c r="V536" s="366"/>
      <c r="W536" s="365"/>
      <c r="X536" s="534" t="str">
        <f t="shared" si="32"/>
        <v/>
      </c>
      <c r="Y536" s="365"/>
      <c r="Z536" s="365"/>
      <c r="AA536" s="366"/>
      <c r="AB536" s="365"/>
      <c r="AC536" s="365"/>
      <c r="AD536" s="365" t="str">
        <f t="shared" si="35"/>
        <v/>
      </c>
      <c r="AE536" s="589"/>
      <c r="AF536" s="590"/>
      <c r="AG536" s="594"/>
      <c r="AH536" s="595"/>
      <c r="AI536" s="595"/>
      <c r="AJ536" s="595"/>
      <c r="AK536" s="596"/>
      <c r="AL536" s="596"/>
      <c r="AM536" s="596"/>
      <c r="AN536" s="596"/>
      <c r="AO536" s="596"/>
      <c r="AP536" s="596"/>
      <c r="AQ536" s="596"/>
      <c r="AR536" s="596"/>
      <c r="AS536" s="596"/>
      <c r="AT536" s="596"/>
      <c r="AU536" s="596"/>
      <c r="AV536" s="596"/>
      <c r="AW536" s="596"/>
      <c r="AX536" s="596"/>
      <c r="AY536" s="596"/>
      <c r="AZ536" s="596"/>
      <c r="BA536" s="596"/>
      <c r="BB536" s="596"/>
      <c r="BC536" s="596"/>
    </row>
    <row r="537" spans="1:55" s="10" customFormat="1" ht="27" customHeight="1" x14ac:dyDescent="0.2">
      <c r="A537" s="31"/>
      <c r="B537" s="366"/>
      <c r="C537" s="31" t="str">
        <f t="shared" si="33"/>
        <v/>
      </c>
      <c r="D537" s="620" t="str">
        <f t="shared" si="34"/>
        <v/>
      </c>
      <c r="E537" s="366"/>
      <c r="F537" s="366"/>
      <c r="G537" s="366"/>
      <c r="H537" s="598"/>
      <c r="I537" s="598"/>
      <c r="J537" s="366"/>
      <c r="K537" s="365"/>
      <c r="L537" s="35"/>
      <c r="M537" s="365"/>
      <c r="N537" s="587"/>
      <c r="O537" s="521"/>
      <c r="P537" s="521"/>
      <c r="Q537" s="365"/>
      <c r="R537" s="588"/>
      <c r="S537" s="521"/>
      <c r="T537" s="365"/>
      <c r="U537" s="365"/>
      <c r="V537" s="366"/>
      <c r="W537" s="365"/>
      <c r="X537" s="534" t="str">
        <f t="shared" si="32"/>
        <v/>
      </c>
      <c r="Y537" s="365"/>
      <c r="Z537" s="365"/>
      <c r="AA537" s="366"/>
      <c r="AB537" s="365"/>
      <c r="AC537" s="365"/>
      <c r="AD537" s="365" t="str">
        <f t="shared" si="35"/>
        <v/>
      </c>
      <c r="AE537" s="589"/>
      <c r="AF537" s="590"/>
      <c r="AG537" s="594"/>
      <c r="AH537" s="595"/>
      <c r="AI537" s="595"/>
      <c r="AJ537" s="595"/>
      <c r="AK537" s="596"/>
      <c r="AL537" s="596"/>
      <c r="AM537" s="596"/>
      <c r="AN537" s="596"/>
      <c r="AO537" s="596"/>
      <c r="AP537" s="596"/>
      <c r="AQ537" s="596"/>
      <c r="AR537" s="596"/>
      <c r="AS537" s="596"/>
      <c r="AT537" s="596"/>
      <c r="AU537" s="596"/>
      <c r="AV537" s="596"/>
      <c r="AW537" s="596"/>
      <c r="AX537" s="596"/>
      <c r="AY537" s="596"/>
      <c r="AZ537" s="596"/>
      <c r="BA537" s="596"/>
      <c r="BB537" s="596"/>
      <c r="BC537" s="596"/>
    </row>
    <row r="538" spans="1:55" s="10" customFormat="1" ht="27" customHeight="1" x14ac:dyDescent="0.2">
      <c r="A538" s="31"/>
      <c r="B538" s="366"/>
      <c r="C538" s="31" t="str">
        <f t="shared" si="33"/>
        <v/>
      </c>
      <c r="D538" s="620" t="str">
        <f t="shared" si="34"/>
        <v/>
      </c>
      <c r="E538" s="366"/>
      <c r="F538" s="366"/>
      <c r="G538" s="366"/>
      <c r="H538" s="598"/>
      <c r="I538" s="598"/>
      <c r="J538" s="366"/>
      <c r="K538" s="365"/>
      <c r="L538" s="35"/>
      <c r="M538" s="365"/>
      <c r="N538" s="587"/>
      <c r="O538" s="521"/>
      <c r="P538" s="521"/>
      <c r="Q538" s="365"/>
      <c r="R538" s="588"/>
      <c r="S538" s="521"/>
      <c r="T538" s="365"/>
      <c r="U538" s="365"/>
      <c r="V538" s="366"/>
      <c r="W538" s="365"/>
      <c r="X538" s="534" t="str">
        <f t="shared" si="32"/>
        <v/>
      </c>
      <c r="Y538" s="365"/>
      <c r="Z538" s="365"/>
      <c r="AA538" s="366"/>
      <c r="AB538" s="365"/>
      <c r="AC538" s="365"/>
      <c r="AD538" s="365" t="str">
        <f t="shared" si="35"/>
        <v/>
      </c>
      <c r="AE538" s="589"/>
      <c r="AF538" s="590"/>
      <c r="AG538" s="594"/>
      <c r="AH538" s="595"/>
      <c r="AI538" s="595"/>
      <c r="AJ538" s="595"/>
      <c r="AK538" s="596"/>
      <c r="AL538" s="596"/>
      <c r="AM538" s="596"/>
      <c r="AN538" s="596"/>
      <c r="AO538" s="596"/>
      <c r="AP538" s="596"/>
      <c r="AQ538" s="596"/>
      <c r="AR538" s="596"/>
      <c r="AS538" s="596"/>
      <c r="AT538" s="596"/>
      <c r="AU538" s="596"/>
      <c r="AV538" s="596"/>
      <c r="AW538" s="596"/>
      <c r="AX538" s="596"/>
      <c r="AY538" s="596"/>
      <c r="AZ538" s="596"/>
      <c r="BA538" s="596"/>
      <c r="BB538" s="596"/>
      <c r="BC538" s="596"/>
    </row>
    <row r="539" spans="1:55" s="10" customFormat="1" ht="27" customHeight="1" x14ac:dyDescent="0.2">
      <c r="A539" s="31"/>
      <c r="B539" s="366"/>
      <c r="C539" s="31" t="str">
        <f t="shared" si="33"/>
        <v/>
      </c>
      <c r="D539" s="620" t="str">
        <f t="shared" si="34"/>
        <v/>
      </c>
      <c r="E539" s="366"/>
      <c r="F539" s="366"/>
      <c r="G539" s="366"/>
      <c r="H539" s="598"/>
      <c r="I539" s="598"/>
      <c r="J539" s="366"/>
      <c r="K539" s="365"/>
      <c r="L539" s="35"/>
      <c r="M539" s="365"/>
      <c r="N539" s="587"/>
      <c r="O539" s="521"/>
      <c r="P539" s="521"/>
      <c r="Q539" s="365"/>
      <c r="R539" s="588"/>
      <c r="S539" s="521"/>
      <c r="T539" s="365"/>
      <c r="U539" s="365"/>
      <c r="V539" s="366"/>
      <c r="W539" s="365"/>
      <c r="X539" s="534" t="str">
        <f t="shared" si="32"/>
        <v/>
      </c>
      <c r="Y539" s="365"/>
      <c r="Z539" s="365"/>
      <c r="AA539" s="366"/>
      <c r="AB539" s="365"/>
      <c r="AC539" s="365"/>
      <c r="AD539" s="365" t="str">
        <f t="shared" si="35"/>
        <v/>
      </c>
      <c r="AE539" s="589"/>
      <c r="AF539" s="590"/>
      <c r="AG539" s="594"/>
      <c r="AH539" s="595"/>
      <c r="AI539" s="595"/>
      <c r="AJ539" s="595"/>
      <c r="AK539" s="596"/>
      <c r="AL539" s="596"/>
      <c r="AM539" s="596"/>
      <c r="AN539" s="596"/>
      <c r="AO539" s="596"/>
      <c r="AP539" s="596"/>
      <c r="AQ539" s="596"/>
      <c r="AR539" s="596"/>
      <c r="AS539" s="596"/>
      <c r="AT539" s="596"/>
      <c r="AU539" s="596"/>
      <c r="AV539" s="596"/>
      <c r="AW539" s="596"/>
      <c r="AX539" s="596"/>
      <c r="AY539" s="596"/>
      <c r="AZ539" s="596"/>
      <c r="BA539" s="596"/>
      <c r="BB539" s="596"/>
      <c r="BC539" s="596"/>
    </row>
    <row r="540" spans="1:55" s="10" customFormat="1" ht="27" customHeight="1" x14ac:dyDescent="0.2">
      <c r="A540" s="31"/>
      <c r="B540" s="366"/>
      <c r="C540" s="31" t="str">
        <f t="shared" si="33"/>
        <v/>
      </c>
      <c r="D540" s="620" t="str">
        <f t="shared" si="34"/>
        <v/>
      </c>
      <c r="E540" s="366"/>
      <c r="F540" s="366"/>
      <c r="G540" s="366"/>
      <c r="H540" s="598"/>
      <c r="I540" s="598"/>
      <c r="J540" s="366"/>
      <c r="K540" s="365"/>
      <c r="L540" s="35"/>
      <c r="M540" s="365"/>
      <c r="N540" s="587"/>
      <c r="O540" s="521"/>
      <c r="P540" s="521"/>
      <c r="Q540" s="365"/>
      <c r="R540" s="588"/>
      <c r="S540" s="521"/>
      <c r="T540" s="365"/>
      <c r="U540" s="365"/>
      <c r="V540" s="366"/>
      <c r="W540" s="365"/>
      <c r="X540" s="534" t="str">
        <f t="shared" si="32"/>
        <v/>
      </c>
      <c r="Y540" s="365"/>
      <c r="Z540" s="365"/>
      <c r="AA540" s="366"/>
      <c r="AB540" s="365"/>
      <c r="AC540" s="365"/>
      <c r="AD540" s="365" t="str">
        <f t="shared" si="35"/>
        <v/>
      </c>
      <c r="AE540" s="589"/>
      <c r="AF540" s="590"/>
      <c r="AG540" s="594"/>
      <c r="AH540" s="595"/>
      <c r="AI540" s="595"/>
      <c r="AJ540" s="595"/>
      <c r="AK540" s="596"/>
      <c r="AL540" s="596"/>
      <c r="AM540" s="596"/>
      <c r="AN540" s="596"/>
      <c r="AO540" s="596"/>
      <c r="AP540" s="596"/>
      <c r="AQ540" s="596"/>
      <c r="AR540" s="596"/>
      <c r="AS540" s="596"/>
      <c r="AT540" s="596"/>
      <c r="AU540" s="596"/>
      <c r="AV540" s="596"/>
      <c r="AW540" s="596"/>
      <c r="AX540" s="596"/>
      <c r="AY540" s="596"/>
      <c r="AZ540" s="596"/>
      <c r="BA540" s="596"/>
      <c r="BB540" s="596"/>
      <c r="BC540" s="596"/>
    </row>
    <row r="541" spans="1:55" s="10" customFormat="1" ht="27" customHeight="1" x14ac:dyDescent="0.2">
      <c r="A541" s="31"/>
      <c r="B541" s="366"/>
      <c r="C541" s="31" t="str">
        <f t="shared" si="33"/>
        <v/>
      </c>
      <c r="D541" s="620" t="str">
        <f t="shared" si="34"/>
        <v/>
      </c>
      <c r="E541" s="366"/>
      <c r="F541" s="366"/>
      <c r="G541" s="366"/>
      <c r="H541" s="598"/>
      <c r="I541" s="598"/>
      <c r="J541" s="366"/>
      <c r="K541" s="365"/>
      <c r="L541" s="35"/>
      <c r="M541" s="365"/>
      <c r="N541" s="587"/>
      <c r="O541" s="521"/>
      <c r="P541" s="521"/>
      <c r="Q541" s="365"/>
      <c r="R541" s="588"/>
      <c r="S541" s="521"/>
      <c r="T541" s="365"/>
      <c r="U541" s="365"/>
      <c r="V541" s="366"/>
      <c r="W541" s="365"/>
      <c r="X541" s="534" t="str">
        <f t="shared" si="32"/>
        <v/>
      </c>
      <c r="Y541" s="365"/>
      <c r="Z541" s="365"/>
      <c r="AA541" s="366"/>
      <c r="AB541" s="365"/>
      <c r="AC541" s="365"/>
      <c r="AD541" s="365" t="str">
        <f t="shared" si="35"/>
        <v/>
      </c>
      <c r="AE541" s="589"/>
      <c r="AF541" s="590"/>
      <c r="AG541" s="594"/>
      <c r="AH541" s="595"/>
      <c r="AI541" s="595"/>
      <c r="AJ541" s="595"/>
      <c r="AK541" s="596"/>
      <c r="AL541" s="596"/>
      <c r="AM541" s="596"/>
      <c r="AN541" s="596"/>
      <c r="AO541" s="596"/>
      <c r="AP541" s="596"/>
      <c r="AQ541" s="596"/>
      <c r="AR541" s="596"/>
      <c r="AS541" s="596"/>
      <c r="AT541" s="596"/>
      <c r="AU541" s="596"/>
      <c r="AV541" s="596"/>
      <c r="AW541" s="596"/>
      <c r="AX541" s="596"/>
      <c r="AY541" s="596"/>
      <c r="AZ541" s="596"/>
      <c r="BA541" s="596"/>
      <c r="BB541" s="596"/>
      <c r="BC541" s="596"/>
    </row>
    <row r="542" spans="1:55" s="10" customFormat="1" ht="27" customHeight="1" x14ac:dyDescent="0.2">
      <c r="A542" s="31"/>
      <c r="B542" s="366"/>
      <c r="C542" s="31" t="str">
        <f t="shared" si="33"/>
        <v/>
      </c>
      <c r="D542" s="620" t="str">
        <f t="shared" si="34"/>
        <v/>
      </c>
      <c r="E542" s="366"/>
      <c r="F542" s="366"/>
      <c r="G542" s="366"/>
      <c r="H542" s="598"/>
      <c r="I542" s="598"/>
      <c r="J542" s="366"/>
      <c r="K542" s="365"/>
      <c r="L542" s="35"/>
      <c r="M542" s="365"/>
      <c r="N542" s="587"/>
      <c r="O542" s="521"/>
      <c r="P542" s="521"/>
      <c r="Q542" s="365"/>
      <c r="R542" s="588"/>
      <c r="S542" s="521"/>
      <c r="T542" s="365"/>
      <c r="U542" s="365"/>
      <c r="V542" s="366"/>
      <c r="W542" s="365"/>
      <c r="X542" s="534" t="str">
        <f t="shared" si="32"/>
        <v/>
      </c>
      <c r="Y542" s="365"/>
      <c r="Z542" s="365"/>
      <c r="AA542" s="366"/>
      <c r="AB542" s="365"/>
      <c r="AC542" s="365"/>
      <c r="AD542" s="365" t="str">
        <f t="shared" si="35"/>
        <v/>
      </c>
      <c r="AE542" s="589"/>
      <c r="AF542" s="590"/>
      <c r="AG542" s="594"/>
      <c r="AH542" s="595"/>
      <c r="AI542" s="595"/>
      <c r="AJ542" s="595"/>
      <c r="AK542" s="596"/>
      <c r="AL542" s="596"/>
      <c r="AM542" s="596"/>
      <c r="AN542" s="596"/>
      <c r="AO542" s="596"/>
      <c r="AP542" s="596"/>
      <c r="AQ542" s="596"/>
      <c r="AR542" s="596"/>
      <c r="AS542" s="596"/>
      <c r="AT542" s="596"/>
      <c r="AU542" s="596"/>
      <c r="AV542" s="596"/>
      <c r="AW542" s="596"/>
      <c r="AX542" s="596"/>
      <c r="AY542" s="596"/>
      <c r="AZ542" s="596"/>
      <c r="BA542" s="596"/>
      <c r="BB542" s="596"/>
      <c r="BC542" s="596"/>
    </row>
    <row r="543" spans="1:55" s="10" customFormat="1" ht="27" customHeight="1" x14ac:dyDescent="0.2">
      <c r="A543" s="31"/>
      <c r="B543" s="366"/>
      <c r="C543" s="31" t="str">
        <f t="shared" si="33"/>
        <v/>
      </c>
      <c r="D543" s="620" t="str">
        <f t="shared" si="34"/>
        <v/>
      </c>
      <c r="E543" s="366"/>
      <c r="F543" s="366"/>
      <c r="G543" s="366"/>
      <c r="H543" s="598"/>
      <c r="I543" s="598"/>
      <c r="J543" s="366"/>
      <c r="K543" s="365"/>
      <c r="L543" s="35"/>
      <c r="M543" s="365"/>
      <c r="N543" s="587"/>
      <c r="O543" s="521"/>
      <c r="P543" s="521"/>
      <c r="Q543" s="365"/>
      <c r="R543" s="588"/>
      <c r="S543" s="521"/>
      <c r="T543" s="365"/>
      <c r="U543" s="365"/>
      <c r="V543" s="366"/>
      <c r="W543" s="365"/>
      <c r="X543" s="534" t="str">
        <f t="shared" si="32"/>
        <v/>
      </c>
      <c r="Y543" s="365"/>
      <c r="Z543" s="365"/>
      <c r="AA543" s="366"/>
      <c r="AB543" s="365"/>
      <c r="AC543" s="365"/>
      <c r="AD543" s="365" t="str">
        <f t="shared" si="35"/>
        <v/>
      </c>
      <c r="AE543" s="589"/>
      <c r="AF543" s="590"/>
      <c r="AG543" s="594"/>
      <c r="AH543" s="595"/>
      <c r="AI543" s="595"/>
      <c r="AJ543" s="595"/>
      <c r="AK543" s="596"/>
      <c r="AL543" s="596"/>
      <c r="AM543" s="596"/>
      <c r="AN543" s="596"/>
      <c r="AO543" s="596"/>
      <c r="AP543" s="596"/>
      <c r="AQ543" s="596"/>
      <c r="AR543" s="596"/>
      <c r="AS543" s="596"/>
      <c r="AT543" s="596"/>
      <c r="AU543" s="596"/>
      <c r="AV543" s="596"/>
      <c r="AW543" s="596"/>
      <c r="AX543" s="596"/>
      <c r="AY543" s="596"/>
      <c r="AZ543" s="596"/>
      <c r="BA543" s="596"/>
      <c r="BB543" s="596"/>
      <c r="BC543" s="596"/>
    </row>
    <row r="544" spans="1:55" s="10" customFormat="1" ht="27" customHeight="1" x14ac:dyDescent="0.2">
      <c r="A544" s="31"/>
      <c r="B544" s="366"/>
      <c r="C544" s="31" t="str">
        <f t="shared" si="33"/>
        <v/>
      </c>
      <c r="D544" s="620" t="str">
        <f t="shared" si="34"/>
        <v/>
      </c>
      <c r="E544" s="366"/>
      <c r="F544" s="366"/>
      <c r="G544" s="366"/>
      <c r="H544" s="598"/>
      <c r="I544" s="598"/>
      <c r="J544" s="366"/>
      <c r="K544" s="365"/>
      <c r="L544" s="35"/>
      <c r="M544" s="365"/>
      <c r="N544" s="587"/>
      <c r="O544" s="521"/>
      <c r="P544" s="521"/>
      <c r="Q544" s="365"/>
      <c r="R544" s="588"/>
      <c r="S544" s="521"/>
      <c r="T544" s="365"/>
      <c r="U544" s="365"/>
      <c r="V544" s="366"/>
      <c r="W544" s="365"/>
      <c r="X544" s="534" t="str">
        <f t="shared" si="32"/>
        <v/>
      </c>
      <c r="Y544" s="365"/>
      <c r="Z544" s="365"/>
      <c r="AA544" s="366"/>
      <c r="AB544" s="365"/>
      <c r="AC544" s="365"/>
      <c r="AD544" s="365" t="str">
        <f t="shared" si="35"/>
        <v/>
      </c>
      <c r="AE544" s="589"/>
      <c r="AF544" s="590"/>
      <c r="AG544" s="594"/>
      <c r="AH544" s="595"/>
      <c r="AI544" s="595"/>
      <c r="AJ544" s="595"/>
      <c r="AK544" s="596"/>
      <c r="AL544" s="596"/>
      <c r="AM544" s="596"/>
      <c r="AN544" s="596"/>
      <c r="AO544" s="596"/>
      <c r="AP544" s="596"/>
      <c r="AQ544" s="596"/>
      <c r="AR544" s="596"/>
      <c r="AS544" s="596"/>
      <c r="AT544" s="596"/>
      <c r="AU544" s="596"/>
      <c r="AV544" s="596"/>
      <c r="AW544" s="596"/>
      <c r="AX544" s="596"/>
      <c r="AY544" s="596"/>
      <c r="AZ544" s="596"/>
      <c r="BA544" s="596"/>
      <c r="BB544" s="596"/>
      <c r="BC544" s="596"/>
    </row>
    <row r="545" spans="1:55" s="10" customFormat="1" ht="27" customHeight="1" x14ac:dyDescent="0.2">
      <c r="A545" s="31"/>
      <c r="B545" s="366"/>
      <c r="C545" s="31" t="str">
        <f t="shared" si="33"/>
        <v/>
      </c>
      <c r="D545" s="620" t="str">
        <f t="shared" si="34"/>
        <v/>
      </c>
      <c r="E545" s="366"/>
      <c r="F545" s="366"/>
      <c r="G545" s="366"/>
      <c r="H545" s="598"/>
      <c r="I545" s="598"/>
      <c r="J545" s="366"/>
      <c r="K545" s="365"/>
      <c r="L545" s="35"/>
      <c r="M545" s="365"/>
      <c r="N545" s="587"/>
      <c r="O545" s="521"/>
      <c r="P545" s="521"/>
      <c r="Q545" s="365"/>
      <c r="R545" s="588"/>
      <c r="S545" s="521"/>
      <c r="T545" s="365"/>
      <c r="U545" s="365"/>
      <c r="V545" s="366"/>
      <c r="W545" s="365"/>
      <c r="X545" s="534" t="str">
        <f t="shared" si="32"/>
        <v/>
      </c>
      <c r="Y545" s="365"/>
      <c r="Z545" s="365"/>
      <c r="AA545" s="366"/>
      <c r="AB545" s="365"/>
      <c r="AC545" s="365"/>
      <c r="AD545" s="365" t="str">
        <f t="shared" si="35"/>
        <v/>
      </c>
      <c r="AE545" s="589"/>
      <c r="AF545" s="590"/>
      <c r="AG545" s="594"/>
      <c r="AH545" s="595"/>
      <c r="AI545" s="595"/>
      <c r="AJ545" s="595"/>
      <c r="AK545" s="596"/>
      <c r="AL545" s="596"/>
      <c r="AM545" s="596"/>
      <c r="AN545" s="596"/>
      <c r="AO545" s="596"/>
      <c r="AP545" s="596"/>
      <c r="AQ545" s="596"/>
      <c r="AR545" s="596"/>
      <c r="AS545" s="596"/>
      <c r="AT545" s="596"/>
      <c r="AU545" s="596"/>
      <c r="AV545" s="596"/>
      <c r="AW545" s="596"/>
      <c r="AX545" s="596"/>
      <c r="AY545" s="596"/>
      <c r="AZ545" s="596"/>
      <c r="BA545" s="596"/>
      <c r="BB545" s="596"/>
      <c r="BC545" s="596"/>
    </row>
    <row r="546" spans="1:55" s="10" customFormat="1" ht="27" customHeight="1" x14ac:dyDescent="0.2">
      <c r="A546" s="31"/>
      <c r="B546" s="366"/>
      <c r="C546" s="31" t="str">
        <f t="shared" si="33"/>
        <v/>
      </c>
      <c r="D546" s="620" t="str">
        <f t="shared" si="34"/>
        <v/>
      </c>
      <c r="E546" s="366"/>
      <c r="F546" s="366"/>
      <c r="G546" s="366"/>
      <c r="H546" s="598"/>
      <c r="I546" s="598"/>
      <c r="J546" s="366"/>
      <c r="K546" s="365"/>
      <c r="L546" s="35"/>
      <c r="M546" s="365"/>
      <c r="N546" s="587"/>
      <c r="O546" s="521"/>
      <c r="P546" s="521"/>
      <c r="Q546" s="365"/>
      <c r="R546" s="588"/>
      <c r="S546" s="521"/>
      <c r="T546" s="365"/>
      <c r="U546" s="365"/>
      <c r="V546" s="366"/>
      <c r="W546" s="365"/>
      <c r="X546" s="534" t="str">
        <f t="shared" si="32"/>
        <v/>
      </c>
      <c r="Y546" s="365"/>
      <c r="Z546" s="365"/>
      <c r="AA546" s="366"/>
      <c r="AB546" s="365"/>
      <c r="AC546" s="365"/>
      <c r="AD546" s="365" t="str">
        <f t="shared" si="35"/>
        <v/>
      </c>
      <c r="AE546" s="589"/>
      <c r="AF546" s="590"/>
      <c r="AG546" s="594"/>
      <c r="AH546" s="595"/>
      <c r="AI546" s="595"/>
      <c r="AJ546" s="595"/>
      <c r="AK546" s="596"/>
      <c r="AL546" s="596"/>
      <c r="AM546" s="596"/>
      <c r="AN546" s="596"/>
      <c r="AO546" s="596"/>
      <c r="AP546" s="596"/>
      <c r="AQ546" s="596"/>
      <c r="AR546" s="596"/>
      <c r="AS546" s="596"/>
      <c r="AT546" s="596"/>
      <c r="AU546" s="596"/>
      <c r="AV546" s="596"/>
      <c r="AW546" s="596"/>
      <c r="AX546" s="596"/>
      <c r="AY546" s="596"/>
      <c r="AZ546" s="596"/>
      <c r="BA546" s="596"/>
      <c r="BB546" s="596"/>
      <c r="BC546" s="596"/>
    </row>
    <row r="547" spans="1:55" s="10" customFormat="1" ht="27" customHeight="1" x14ac:dyDescent="0.2">
      <c r="A547" s="31"/>
      <c r="B547" s="366"/>
      <c r="C547" s="31" t="str">
        <f t="shared" si="33"/>
        <v/>
      </c>
      <c r="D547" s="620" t="str">
        <f t="shared" si="34"/>
        <v/>
      </c>
      <c r="E547" s="366"/>
      <c r="F547" s="366"/>
      <c r="G547" s="366"/>
      <c r="H547" s="598"/>
      <c r="I547" s="598"/>
      <c r="J547" s="366"/>
      <c r="K547" s="365"/>
      <c r="L547" s="35"/>
      <c r="M547" s="365"/>
      <c r="N547" s="587"/>
      <c r="O547" s="521"/>
      <c r="P547" s="521"/>
      <c r="Q547" s="365"/>
      <c r="R547" s="588"/>
      <c r="S547" s="521"/>
      <c r="T547" s="365"/>
      <c r="U547" s="365"/>
      <c r="V547" s="366"/>
      <c r="W547" s="365"/>
      <c r="X547" s="534" t="str">
        <f t="shared" si="32"/>
        <v/>
      </c>
      <c r="Y547" s="365"/>
      <c r="Z547" s="365"/>
      <c r="AA547" s="366"/>
      <c r="AB547" s="365"/>
      <c r="AC547" s="365"/>
      <c r="AD547" s="365" t="str">
        <f t="shared" si="35"/>
        <v/>
      </c>
      <c r="AE547" s="589"/>
      <c r="AF547" s="590"/>
      <c r="AG547" s="594"/>
      <c r="AH547" s="595"/>
      <c r="AI547" s="595"/>
      <c r="AJ547" s="595"/>
      <c r="AK547" s="596"/>
      <c r="AL547" s="596"/>
      <c r="AM547" s="596"/>
      <c r="AN547" s="596"/>
      <c r="AO547" s="596"/>
      <c r="AP547" s="596"/>
      <c r="AQ547" s="596"/>
      <c r="AR547" s="596"/>
      <c r="AS547" s="596"/>
      <c r="AT547" s="596"/>
      <c r="AU547" s="596"/>
      <c r="AV547" s="596"/>
      <c r="AW547" s="596"/>
      <c r="AX547" s="596"/>
      <c r="AY547" s="596"/>
      <c r="AZ547" s="596"/>
      <c r="BA547" s="596"/>
      <c r="BB547" s="596"/>
      <c r="BC547" s="596"/>
    </row>
    <row r="548" spans="1:55" s="10" customFormat="1" ht="27" customHeight="1" x14ac:dyDescent="0.2">
      <c r="A548" s="31"/>
      <c r="B548" s="366"/>
      <c r="C548" s="31" t="str">
        <f t="shared" si="33"/>
        <v/>
      </c>
      <c r="D548" s="620" t="str">
        <f t="shared" si="34"/>
        <v/>
      </c>
      <c r="E548" s="366"/>
      <c r="F548" s="366"/>
      <c r="G548" s="366"/>
      <c r="H548" s="598"/>
      <c r="I548" s="598"/>
      <c r="J548" s="366"/>
      <c r="K548" s="365"/>
      <c r="L548" s="35"/>
      <c r="M548" s="365"/>
      <c r="N548" s="587"/>
      <c r="O548" s="521"/>
      <c r="P548" s="521"/>
      <c r="Q548" s="365"/>
      <c r="R548" s="588"/>
      <c r="S548" s="521"/>
      <c r="T548" s="365"/>
      <c r="U548" s="365"/>
      <c r="V548" s="366"/>
      <c r="W548" s="365"/>
      <c r="X548" s="534" t="str">
        <f t="shared" si="32"/>
        <v/>
      </c>
      <c r="Y548" s="365"/>
      <c r="Z548" s="365"/>
      <c r="AA548" s="366"/>
      <c r="AB548" s="365"/>
      <c r="AC548" s="365"/>
      <c r="AD548" s="365" t="str">
        <f t="shared" si="35"/>
        <v/>
      </c>
      <c r="AE548" s="589"/>
      <c r="AF548" s="590"/>
      <c r="AG548" s="594"/>
      <c r="AH548" s="595"/>
      <c r="AI548" s="595"/>
      <c r="AJ548" s="595"/>
      <c r="AK548" s="596"/>
      <c r="AL548" s="596"/>
      <c r="AM548" s="596"/>
      <c r="AN548" s="596"/>
      <c r="AO548" s="596"/>
      <c r="AP548" s="596"/>
      <c r="AQ548" s="596"/>
      <c r="AR548" s="596"/>
      <c r="AS548" s="596"/>
      <c r="AT548" s="596"/>
      <c r="AU548" s="596"/>
      <c r="AV548" s="596"/>
      <c r="AW548" s="596"/>
      <c r="AX548" s="596"/>
      <c r="AY548" s="596"/>
      <c r="AZ548" s="596"/>
      <c r="BA548" s="596"/>
      <c r="BB548" s="596"/>
      <c r="BC548" s="596"/>
    </row>
    <row r="549" spans="1:55" s="10" customFormat="1" ht="27" customHeight="1" x14ac:dyDescent="0.2">
      <c r="A549" s="31"/>
      <c r="B549" s="366"/>
      <c r="C549" s="31" t="str">
        <f t="shared" si="33"/>
        <v/>
      </c>
      <c r="D549" s="620" t="str">
        <f t="shared" si="34"/>
        <v/>
      </c>
      <c r="E549" s="366"/>
      <c r="F549" s="366"/>
      <c r="G549" s="366"/>
      <c r="H549" s="598"/>
      <c r="I549" s="598"/>
      <c r="J549" s="366"/>
      <c r="K549" s="365"/>
      <c r="L549" s="35"/>
      <c r="M549" s="365"/>
      <c r="N549" s="587"/>
      <c r="O549" s="521"/>
      <c r="P549" s="521"/>
      <c r="Q549" s="365"/>
      <c r="R549" s="588"/>
      <c r="S549" s="521"/>
      <c r="T549" s="365"/>
      <c r="U549" s="365"/>
      <c r="V549" s="366"/>
      <c r="W549" s="365"/>
      <c r="X549" s="534" t="str">
        <f t="shared" si="32"/>
        <v/>
      </c>
      <c r="Y549" s="365"/>
      <c r="Z549" s="365"/>
      <c r="AA549" s="366"/>
      <c r="AB549" s="365"/>
      <c r="AC549" s="365"/>
      <c r="AD549" s="365" t="str">
        <f t="shared" si="35"/>
        <v/>
      </c>
      <c r="AE549" s="589"/>
      <c r="AF549" s="590"/>
      <c r="AG549" s="594"/>
      <c r="AH549" s="595"/>
      <c r="AI549" s="595"/>
      <c r="AJ549" s="595"/>
      <c r="AK549" s="596"/>
      <c r="AL549" s="596"/>
      <c r="AM549" s="596"/>
      <c r="AN549" s="596"/>
      <c r="AO549" s="596"/>
      <c r="AP549" s="596"/>
      <c r="AQ549" s="596"/>
      <c r="AR549" s="596"/>
      <c r="AS549" s="596"/>
      <c r="AT549" s="596"/>
      <c r="AU549" s="596"/>
      <c r="AV549" s="596"/>
      <c r="AW549" s="596"/>
      <c r="AX549" s="596"/>
      <c r="AY549" s="596"/>
      <c r="AZ549" s="596"/>
      <c r="BA549" s="596"/>
      <c r="BB549" s="596"/>
      <c r="BC549" s="596"/>
    </row>
    <row r="550" spans="1:55" s="10" customFormat="1" ht="27" customHeight="1" x14ac:dyDescent="0.2">
      <c r="A550" s="31"/>
      <c r="B550" s="366"/>
      <c r="C550" s="31" t="str">
        <f t="shared" si="33"/>
        <v/>
      </c>
      <c r="D550" s="620" t="str">
        <f t="shared" si="34"/>
        <v/>
      </c>
      <c r="E550" s="366"/>
      <c r="F550" s="366"/>
      <c r="G550" s="366"/>
      <c r="H550" s="598"/>
      <c r="I550" s="598"/>
      <c r="J550" s="366"/>
      <c r="K550" s="365"/>
      <c r="L550" s="35"/>
      <c r="M550" s="365"/>
      <c r="N550" s="587"/>
      <c r="O550" s="521"/>
      <c r="P550" s="521"/>
      <c r="Q550" s="365"/>
      <c r="R550" s="588"/>
      <c r="S550" s="521"/>
      <c r="T550" s="365"/>
      <c r="U550" s="365"/>
      <c r="V550" s="366"/>
      <c r="W550" s="365"/>
      <c r="X550" s="534" t="str">
        <f t="shared" si="32"/>
        <v/>
      </c>
      <c r="Y550" s="365"/>
      <c r="Z550" s="365"/>
      <c r="AA550" s="366"/>
      <c r="AB550" s="365"/>
      <c r="AC550" s="365"/>
      <c r="AD550" s="365" t="str">
        <f t="shared" si="35"/>
        <v/>
      </c>
      <c r="AE550" s="589"/>
      <c r="AF550" s="590"/>
      <c r="AG550" s="594"/>
      <c r="AH550" s="595"/>
      <c r="AI550" s="595"/>
      <c r="AJ550" s="595"/>
      <c r="AK550" s="596"/>
      <c r="AL550" s="596"/>
      <c r="AM550" s="596"/>
      <c r="AN550" s="596"/>
      <c r="AO550" s="596"/>
      <c r="AP550" s="596"/>
      <c r="AQ550" s="596"/>
      <c r="AR550" s="596"/>
      <c r="AS550" s="596"/>
      <c r="AT550" s="596"/>
      <c r="AU550" s="596"/>
      <c r="AV550" s="596"/>
      <c r="AW550" s="596"/>
      <c r="AX550" s="596"/>
      <c r="AY550" s="596"/>
      <c r="AZ550" s="596"/>
      <c r="BA550" s="596"/>
      <c r="BB550" s="596"/>
      <c r="BC550" s="596"/>
    </row>
    <row r="551" spans="1:55" s="10" customFormat="1" ht="27" customHeight="1" x14ac:dyDescent="0.2">
      <c r="A551" s="31"/>
      <c r="B551" s="366"/>
      <c r="C551" s="31" t="str">
        <f t="shared" si="33"/>
        <v/>
      </c>
      <c r="D551" s="620" t="str">
        <f t="shared" si="34"/>
        <v/>
      </c>
      <c r="E551" s="366"/>
      <c r="F551" s="366"/>
      <c r="G551" s="366"/>
      <c r="H551" s="598"/>
      <c r="I551" s="598"/>
      <c r="J551" s="366"/>
      <c r="K551" s="365"/>
      <c r="L551" s="35"/>
      <c r="M551" s="365"/>
      <c r="N551" s="587"/>
      <c r="O551" s="521"/>
      <c r="P551" s="521"/>
      <c r="Q551" s="365"/>
      <c r="R551" s="588"/>
      <c r="S551" s="521"/>
      <c r="T551" s="365"/>
      <c r="U551" s="365"/>
      <c r="V551" s="366"/>
      <c r="W551" s="365"/>
      <c r="X551" s="534" t="str">
        <f t="shared" si="32"/>
        <v/>
      </c>
      <c r="Y551" s="365"/>
      <c r="Z551" s="365"/>
      <c r="AA551" s="366"/>
      <c r="AB551" s="365"/>
      <c r="AC551" s="365"/>
      <c r="AD551" s="365" t="str">
        <f t="shared" si="35"/>
        <v/>
      </c>
      <c r="AE551" s="589"/>
      <c r="AF551" s="590"/>
      <c r="AG551" s="594"/>
      <c r="AH551" s="595"/>
      <c r="AI551" s="595"/>
      <c r="AJ551" s="595"/>
      <c r="AK551" s="596"/>
      <c r="AL551" s="596"/>
      <c r="AM551" s="596"/>
      <c r="AN551" s="596"/>
      <c r="AO551" s="596"/>
      <c r="AP551" s="596"/>
      <c r="AQ551" s="596"/>
      <c r="AR551" s="596"/>
      <c r="AS551" s="596"/>
      <c r="AT551" s="596"/>
      <c r="AU551" s="596"/>
      <c r="AV551" s="596"/>
      <c r="AW551" s="596"/>
      <c r="AX551" s="596"/>
      <c r="AY551" s="596"/>
      <c r="AZ551" s="596"/>
      <c r="BA551" s="596"/>
      <c r="BB551" s="596"/>
      <c r="BC551" s="596"/>
    </row>
    <row r="552" spans="1:55" s="10" customFormat="1" ht="27" customHeight="1" x14ac:dyDescent="0.2">
      <c r="A552" s="31"/>
      <c r="B552" s="366"/>
      <c r="C552" s="31" t="str">
        <f t="shared" si="33"/>
        <v/>
      </c>
      <c r="D552" s="620" t="str">
        <f t="shared" si="34"/>
        <v/>
      </c>
      <c r="E552" s="366"/>
      <c r="F552" s="366"/>
      <c r="G552" s="366"/>
      <c r="H552" s="598"/>
      <c r="I552" s="598"/>
      <c r="J552" s="366"/>
      <c r="K552" s="365"/>
      <c r="L552" s="35"/>
      <c r="M552" s="365"/>
      <c r="N552" s="587"/>
      <c r="O552" s="521"/>
      <c r="P552" s="521"/>
      <c r="Q552" s="365"/>
      <c r="R552" s="588"/>
      <c r="S552" s="521"/>
      <c r="T552" s="365"/>
      <c r="U552" s="365"/>
      <c r="V552" s="366"/>
      <c r="W552" s="365"/>
      <c r="X552" s="534" t="str">
        <f t="shared" si="32"/>
        <v/>
      </c>
      <c r="Y552" s="365"/>
      <c r="Z552" s="365"/>
      <c r="AA552" s="366"/>
      <c r="AB552" s="365"/>
      <c r="AC552" s="365"/>
      <c r="AD552" s="365" t="str">
        <f t="shared" si="35"/>
        <v/>
      </c>
      <c r="AE552" s="589"/>
      <c r="AF552" s="590"/>
      <c r="AG552" s="594"/>
      <c r="AH552" s="595"/>
      <c r="AI552" s="595"/>
      <c r="AJ552" s="595"/>
      <c r="AK552" s="596"/>
      <c r="AL552" s="596"/>
      <c r="AM552" s="596"/>
      <c r="AN552" s="596"/>
      <c r="AO552" s="596"/>
      <c r="AP552" s="596"/>
      <c r="AQ552" s="596"/>
      <c r="AR552" s="596"/>
      <c r="AS552" s="596"/>
      <c r="AT552" s="596"/>
      <c r="AU552" s="596"/>
      <c r="AV552" s="596"/>
      <c r="AW552" s="596"/>
      <c r="AX552" s="596"/>
      <c r="AY552" s="596"/>
      <c r="AZ552" s="596"/>
      <c r="BA552" s="596"/>
      <c r="BB552" s="596"/>
      <c r="BC552" s="596"/>
    </row>
    <row r="553" spans="1:55" s="10" customFormat="1" ht="27" customHeight="1" x14ac:dyDescent="0.2">
      <c r="A553" s="31"/>
      <c r="B553" s="366"/>
      <c r="C553" s="31" t="str">
        <f t="shared" si="33"/>
        <v/>
      </c>
      <c r="D553" s="620" t="str">
        <f t="shared" si="34"/>
        <v/>
      </c>
      <c r="E553" s="366"/>
      <c r="F553" s="366"/>
      <c r="G553" s="366"/>
      <c r="H553" s="598"/>
      <c r="I553" s="598"/>
      <c r="J553" s="366"/>
      <c r="K553" s="365"/>
      <c r="L553" s="35"/>
      <c r="M553" s="365"/>
      <c r="N553" s="587"/>
      <c r="O553" s="521"/>
      <c r="P553" s="521"/>
      <c r="Q553" s="365"/>
      <c r="R553" s="588"/>
      <c r="S553" s="521"/>
      <c r="T553" s="365"/>
      <c r="U553" s="365"/>
      <c r="V553" s="366"/>
      <c r="W553" s="365"/>
      <c r="X553" s="534" t="str">
        <f t="shared" si="32"/>
        <v/>
      </c>
      <c r="Y553" s="365"/>
      <c r="Z553" s="365"/>
      <c r="AA553" s="366"/>
      <c r="AB553" s="365"/>
      <c r="AC553" s="365"/>
      <c r="AD553" s="365" t="str">
        <f t="shared" si="35"/>
        <v/>
      </c>
      <c r="AE553" s="589"/>
      <c r="AF553" s="590"/>
      <c r="AG553" s="594"/>
      <c r="AH553" s="595"/>
      <c r="AI553" s="595"/>
      <c r="AJ553" s="595"/>
      <c r="AK553" s="596"/>
      <c r="AL553" s="596"/>
      <c r="AM553" s="596"/>
      <c r="AN553" s="596"/>
      <c r="AO553" s="596"/>
      <c r="AP553" s="596"/>
      <c r="AQ553" s="596"/>
      <c r="AR553" s="596"/>
      <c r="AS553" s="596"/>
      <c r="AT553" s="596"/>
      <c r="AU553" s="596"/>
      <c r="AV553" s="596"/>
      <c r="AW553" s="596"/>
      <c r="AX553" s="596"/>
      <c r="AY553" s="596"/>
      <c r="AZ553" s="596"/>
      <c r="BA553" s="596"/>
      <c r="BB553" s="596"/>
      <c r="BC553" s="596"/>
    </row>
    <row r="554" spans="1:55" s="10" customFormat="1" ht="27" customHeight="1" x14ac:dyDescent="0.2">
      <c r="A554" s="31"/>
      <c r="B554" s="366"/>
      <c r="C554" s="31" t="str">
        <f t="shared" si="33"/>
        <v/>
      </c>
      <c r="D554" s="620" t="str">
        <f t="shared" si="34"/>
        <v/>
      </c>
      <c r="E554" s="366"/>
      <c r="F554" s="366"/>
      <c r="G554" s="366"/>
      <c r="H554" s="598"/>
      <c r="I554" s="598"/>
      <c r="J554" s="366"/>
      <c r="K554" s="365"/>
      <c r="L554" s="35"/>
      <c r="M554" s="365"/>
      <c r="N554" s="587"/>
      <c r="O554" s="521"/>
      <c r="P554" s="521"/>
      <c r="Q554" s="365"/>
      <c r="R554" s="588"/>
      <c r="S554" s="521"/>
      <c r="T554" s="365"/>
      <c r="U554" s="365"/>
      <c r="V554" s="366"/>
      <c r="W554" s="365"/>
      <c r="X554" s="534" t="str">
        <f t="shared" si="32"/>
        <v/>
      </c>
      <c r="Y554" s="365"/>
      <c r="Z554" s="365"/>
      <c r="AA554" s="366"/>
      <c r="AB554" s="365"/>
      <c r="AC554" s="365"/>
      <c r="AD554" s="365" t="str">
        <f t="shared" si="35"/>
        <v/>
      </c>
      <c r="AE554" s="589"/>
      <c r="AF554" s="590"/>
      <c r="AG554" s="594"/>
      <c r="AH554" s="595"/>
      <c r="AI554" s="595"/>
      <c r="AJ554" s="595"/>
      <c r="AK554" s="596"/>
      <c r="AL554" s="596"/>
      <c r="AM554" s="596"/>
      <c r="AN554" s="596"/>
      <c r="AO554" s="596"/>
      <c r="AP554" s="596"/>
      <c r="AQ554" s="596"/>
      <c r="AR554" s="596"/>
      <c r="AS554" s="596"/>
      <c r="AT554" s="596"/>
      <c r="AU554" s="596"/>
      <c r="AV554" s="596"/>
      <c r="AW554" s="596"/>
      <c r="AX554" s="596"/>
      <c r="AY554" s="596"/>
      <c r="AZ554" s="596"/>
      <c r="BA554" s="596"/>
      <c r="BB554" s="596"/>
      <c r="BC554" s="596"/>
    </row>
    <row r="555" spans="1:55" s="10" customFormat="1" ht="27" customHeight="1" x14ac:dyDescent="0.2">
      <c r="A555" s="31"/>
      <c r="B555" s="366"/>
      <c r="C555" s="31" t="str">
        <f t="shared" si="33"/>
        <v/>
      </c>
      <c r="D555" s="620" t="str">
        <f t="shared" si="34"/>
        <v/>
      </c>
      <c r="E555" s="366"/>
      <c r="F555" s="366"/>
      <c r="G555" s="366"/>
      <c r="H555" s="598"/>
      <c r="I555" s="598"/>
      <c r="J555" s="366"/>
      <c r="K555" s="365"/>
      <c r="L555" s="35"/>
      <c r="M555" s="365"/>
      <c r="N555" s="587"/>
      <c r="O555" s="521"/>
      <c r="P555" s="521"/>
      <c r="Q555" s="365"/>
      <c r="R555" s="588"/>
      <c r="S555" s="521"/>
      <c r="T555" s="365"/>
      <c r="U555" s="365"/>
      <c r="V555" s="366"/>
      <c r="W555" s="365"/>
      <c r="X555" s="534" t="str">
        <f t="shared" si="32"/>
        <v/>
      </c>
      <c r="Y555" s="365"/>
      <c r="Z555" s="365"/>
      <c r="AA555" s="366"/>
      <c r="AB555" s="365"/>
      <c r="AC555" s="365"/>
      <c r="AD555" s="365" t="str">
        <f t="shared" si="35"/>
        <v/>
      </c>
      <c r="AE555" s="589"/>
      <c r="AF555" s="590"/>
      <c r="AG555" s="594"/>
      <c r="AH555" s="595"/>
      <c r="AI555" s="595"/>
      <c r="AJ555" s="595"/>
      <c r="AK555" s="596"/>
      <c r="AL555" s="596"/>
      <c r="AM555" s="596"/>
      <c r="AN555" s="596"/>
      <c r="AO555" s="596"/>
      <c r="AP555" s="596"/>
      <c r="AQ555" s="596"/>
      <c r="AR555" s="596"/>
      <c r="AS555" s="596"/>
      <c r="AT555" s="596"/>
      <c r="AU555" s="596"/>
      <c r="AV555" s="596"/>
      <c r="AW555" s="596"/>
      <c r="AX555" s="596"/>
      <c r="AY555" s="596"/>
      <c r="AZ555" s="596"/>
      <c r="BA555" s="596"/>
      <c r="BB555" s="596"/>
      <c r="BC555" s="596"/>
    </row>
    <row r="556" spans="1:55" s="10" customFormat="1" ht="27" customHeight="1" x14ac:dyDescent="0.2">
      <c r="A556" s="31"/>
      <c r="B556" s="366"/>
      <c r="C556" s="31" t="str">
        <f t="shared" si="33"/>
        <v/>
      </c>
      <c r="D556" s="620" t="str">
        <f t="shared" si="34"/>
        <v/>
      </c>
      <c r="E556" s="366"/>
      <c r="F556" s="366"/>
      <c r="G556" s="366"/>
      <c r="H556" s="598"/>
      <c r="I556" s="598"/>
      <c r="J556" s="366"/>
      <c r="K556" s="365"/>
      <c r="L556" s="35"/>
      <c r="M556" s="365"/>
      <c r="N556" s="587"/>
      <c r="O556" s="521"/>
      <c r="P556" s="521"/>
      <c r="Q556" s="365"/>
      <c r="R556" s="588"/>
      <c r="S556" s="521"/>
      <c r="T556" s="365"/>
      <c r="U556" s="365"/>
      <c r="V556" s="366"/>
      <c r="W556" s="365"/>
      <c r="X556" s="534" t="str">
        <f t="shared" si="32"/>
        <v/>
      </c>
      <c r="Y556" s="365"/>
      <c r="Z556" s="365"/>
      <c r="AA556" s="366"/>
      <c r="AB556" s="365"/>
      <c r="AC556" s="365"/>
      <c r="AD556" s="365" t="str">
        <f t="shared" si="35"/>
        <v/>
      </c>
      <c r="AE556" s="589"/>
      <c r="AF556" s="590"/>
      <c r="AG556" s="594"/>
      <c r="AH556" s="595"/>
      <c r="AI556" s="595"/>
      <c r="AJ556" s="595"/>
      <c r="AK556" s="596"/>
      <c r="AL556" s="596"/>
      <c r="AM556" s="596"/>
      <c r="AN556" s="596"/>
      <c r="AO556" s="596"/>
      <c r="AP556" s="596"/>
      <c r="AQ556" s="596"/>
      <c r="AR556" s="596"/>
      <c r="AS556" s="596"/>
      <c r="AT556" s="596"/>
      <c r="AU556" s="596"/>
      <c r="AV556" s="596"/>
      <c r="AW556" s="596"/>
      <c r="AX556" s="596"/>
      <c r="AY556" s="596"/>
      <c r="AZ556" s="596"/>
      <c r="BA556" s="596"/>
      <c r="BB556" s="596"/>
      <c r="BC556" s="596"/>
    </row>
    <row r="557" spans="1:55" s="10" customFormat="1" ht="27" customHeight="1" x14ac:dyDescent="0.2">
      <c r="A557" s="31"/>
      <c r="B557" s="366"/>
      <c r="C557" s="31" t="str">
        <f t="shared" si="33"/>
        <v/>
      </c>
      <c r="D557" s="620" t="str">
        <f t="shared" si="34"/>
        <v/>
      </c>
      <c r="E557" s="366"/>
      <c r="F557" s="366"/>
      <c r="G557" s="366"/>
      <c r="H557" s="598"/>
      <c r="I557" s="598"/>
      <c r="J557" s="366"/>
      <c r="K557" s="365"/>
      <c r="L557" s="35"/>
      <c r="M557" s="365"/>
      <c r="N557" s="587"/>
      <c r="O557" s="521"/>
      <c r="P557" s="521"/>
      <c r="Q557" s="365"/>
      <c r="R557" s="588"/>
      <c r="S557" s="521"/>
      <c r="T557" s="365"/>
      <c r="U557" s="365"/>
      <c r="V557" s="366"/>
      <c r="W557" s="365"/>
      <c r="X557" s="534" t="str">
        <f t="shared" si="32"/>
        <v/>
      </c>
      <c r="Y557" s="365"/>
      <c r="Z557" s="365"/>
      <c r="AA557" s="366"/>
      <c r="AB557" s="365"/>
      <c r="AC557" s="365"/>
      <c r="AD557" s="365" t="str">
        <f t="shared" si="35"/>
        <v/>
      </c>
      <c r="AE557" s="589"/>
      <c r="AF557" s="590"/>
      <c r="AG557" s="594"/>
      <c r="AH557" s="595"/>
      <c r="AI557" s="595"/>
      <c r="AJ557" s="595"/>
      <c r="AK557" s="596"/>
      <c r="AL557" s="596"/>
      <c r="AM557" s="596"/>
      <c r="AN557" s="596"/>
      <c r="AO557" s="596"/>
      <c r="AP557" s="596"/>
      <c r="AQ557" s="596"/>
      <c r="AR557" s="596"/>
      <c r="AS557" s="596"/>
      <c r="AT557" s="596"/>
      <c r="AU557" s="596"/>
      <c r="AV557" s="596"/>
      <c r="AW557" s="596"/>
      <c r="AX557" s="596"/>
      <c r="AY557" s="596"/>
      <c r="AZ557" s="596"/>
      <c r="BA557" s="596"/>
      <c r="BB557" s="596"/>
      <c r="BC557" s="596"/>
    </row>
    <row r="558" spans="1:55" s="10" customFormat="1" ht="27" customHeight="1" x14ac:dyDescent="0.2">
      <c r="A558" s="31"/>
      <c r="B558" s="366"/>
      <c r="C558" s="31" t="str">
        <f t="shared" si="33"/>
        <v/>
      </c>
      <c r="D558" s="620" t="str">
        <f t="shared" si="34"/>
        <v/>
      </c>
      <c r="E558" s="366"/>
      <c r="F558" s="366"/>
      <c r="G558" s="366"/>
      <c r="H558" s="598"/>
      <c r="I558" s="598"/>
      <c r="J558" s="366"/>
      <c r="K558" s="365"/>
      <c r="L558" s="35"/>
      <c r="M558" s="365"/>
      <c r="N558" s="587"/>
      <c r="O558" s="521"/>
      <c r="P558" s="521"/>
      <c r="Q558" s="365"/>
      <c r="R558" s="588"/>
      <c r="S558" s="521"/>
      <c r="T558" s="365"/>
      <c r="U558" s="365"/>
      <c r="V558" s="366"/>
      <c r="W558" s="365"/>
      <c r="X558" s="534" t="str">
        <f t="shared" si="32"/>
        <v/>
      </c>
      <c r="Y558" s="365"/>
      <c r="Z558" s="365"/>
      <c r="AA558" s="366"/>
      <c r="AB558" s="365"/>
      <c r="AC558" s="365"/>
      <c r="AD558" s="365" t="str">
        <f t="shared" si="35"/>
        <v/>
      </c>
      <c r="AE558" s="589"/>
      <c r="AF558" s="590"/>
      <c r="AG558" s="594"/>
      <c r="AH558" s="595"/>
      <c r="AI558" s="595"/>
      <c r="AJ558" s="595"/>
      <c r="AK558" s="596"/>
      <c r="AL558" s="596"/>
      <c r="AM558" s="596"/>
      <c r="AN558" s="596"/>
      <c r="AO558" s="596"/>
      <c r="AP558" s="596"/>
      <c r="AQ558" s="596"/>
      <c r="AR558" s="596"/>
      <c r="AS558" s="596"/>
      <c r="AT558" s="596"/>
      <c r="AU558" s="596"/>
      <c r="AV558" s="596"/>
      <c r="AW558" s="596"/>
      <c r="AX558" s="596"/>
      <c r="AY558" s="596"/>
      <c r="AZ558" s="596"/>
      <c r="BA558" s="596"/>
      <c r="BB558" s="596"/>
      <c r="BC558" s="596"/>
    </row>
    <row r="559" spans="1:55" s="10" customFormat="1" ht="27" customHeight="1" x14ac:dyDescent="0.2">
      <c r="A559" s="31"/>
      <c r="B559" s="366"/>
      <c r="C559" s="31" t="str">
        <f t="shared" si="33"/>
        <v/>
      </c>
      <c r="D559" s="620" t="str">
        <f t="shared" si="34"/>
        <v/>
      </c>
      <c r="E559" s="366"/>
      <c r="F559" s="366"/>
      <c r="G559" s="366"/>
      <c r="H559" s="598"/>
      <c r="I559" s="598"/>
      <c r="J559" s="366"/>
      <c r="K559" s="365"/>
      <c r="L559" s="35"/>
      <c r="M559" s="365"/>
      <c r="N559" s="587"/>
      <c r="O559" s="521"/>
      <c r="P559" s="521"/>
      <c r="Q559" s="365"/>
      <c r="R559" s="588"/>
      <c r="S559" s="521"/>
      <c r="T559" s="365"/>
      <c r="U559" s="365"/>
      <c r="V559" s="366"/>
      <c r="W559" s="365"/>
      <c r="X559" s="534" t="str">
        <f t="shared" si="32"/>
        <v/>
      </c>
      <c r="Y559" s="365"/>
      <c r="Z559" s="365"/>
      <c r="AA559" s="366"/>
      <c r="AB559" s="365"/>
      <c r="AC559" s="365"/>
      <c r="AD559" s="365" t="str">
        <f t="shared" si="35"/>
        <v/>
      </c>
      <c r="AE559" s="589"/>
      <c r="AF559" s="590"/>
      <c r="AG559" s="594"/>
      <c r="AH559" s="595"/>
      <c r="AI559" s="595"/>
      <c r="AJ559" s="595"/>
      <c r="AK559" s="596"/>
      <c r="AL559" s="596"/>
      <c r="AM559" s="596"/>
      <c r="AN559" s="596"/>
      <c r="AO559" s="596"/>
      <c r="AP559" s="596"/>
      <c r="AQ559" s="596"/>
      <c r="AR559" s="596"/>
      <c r="AS559" s="596"/>
      <c r="AT559" s="596"/>
      <c r="AU559" s="596"/>
      <c r="AV559" s="596"/>
      <c r="AW559" s="596"/>
      <c r="AX559" s="596"/>
      <c r="AY559" s="596"/>
      <c r="AZ559" s="596"/>
      <c r="BA559" s="596"/>
      <c r="BB559" s="596"/>
      <c r="BC559" s="596"/>
    </row>
    <row r="560" spans="1:55" s="10" customFormat="1" ht="27" customHeight="1" x14ac:dyDescent="0.2">
      <c r="A560" s="31"/>
      <c r="B560" s="366"/>
      <c r="C560" s="31" t="str">
        <f t="shared" si="33"/>
        <v/>
      </c>
      <c r="D560" s="620" t="str">
        <f t="shared" si="34"/>
        <v/>
      </c>
      <c r="E560" s="366"/>
      <c r="F560" s="366"/>
      <c r="G560" s="366"/>
      <c r="H560" s="598"/>
      <c r="I560" s="598"/>
      <c r="J560" s="366"/>
      <c r="K560" s="365"/>
      <c r="L560" s="35"/>
      <c r="M560" s="365"/>
      <c r="N560" s="587"/>
      <c r="O560" s="521"/>
      <c r="P560" s="521"/>
      <c r="Q560" s="365"/>
      <c r="R560" s="588"/>
      <c r="S560" s="521"/>
      <c r="T560" s="365"/>
      <c r="U560" s="365"/>
      <c r="V560" s="366"/>
      <c r="W560" s="365"/>
      <c r="X560" s="534" t="str">
        <f t="shared" si="32"/>
        <v/>
      </c>
      <c r="Y560" s="365"/>
      <c r="Z560" s="365"/>
      <c r="AA560" s="366"/>
      <c r="AB560" s="365"/>
      <c r="AC560" s="365"/>
      <c r="AD560" s="365" t="str">
        <f t="shared" si="35"/>
        <v/>
      </c>
      <c r="AE560" s="589"/>
      <c r="AF560" s="590"/>
      <c r="AG560" s="594"/>
      <c r="AH560" s="595"/>
      <c r="AI560" s="595"/>
      <c r="AJ560" s="595"/>
      <c r="AK560" s="596"/>
      <c r="AL560" s="596"/>
      <c r="AM560" s="596"/>
      <c r="AN560" s="596"/>
      <c r="AO560" s="596"/>
      <c r="AP560" s="596"/>
      <c r="AQ560" s="596"/>
      <c r="AR560" s="596"/>
      <c r="AS560" s="596"/>
      <c r="AT560" s="596"/>
      <c r="AU560" s="596"/>
      <c r="AV560" s="596"/>
      <c r="AW560" s="596"/>
      <c r="AX560" s="596"/>
      <c r="AY560" s="596"/>
      <c r="AZ560" s="596"/>
      <c r="BA560" s="596"/>
      <c r="BB560" s="596"/>
      <c r="BC560" s="596"/>
    </row>
    <row r="561" spans="1:55" s="10" customFormat="1" ht="27" customHeight="1" x14ac:dyDescent="0.2">
      <c r="A561" s="31"/>
      <c r="B561" s="366"/>
      <c r="C561" s="31" t="str">
        <f t="shared" si="33"/>
        <v/>
      </c>
      <c r="D561" s="620" t="str">
        <f t="shared" si="34"/>
        <v/>
      </c>
      <c r="E561" s="366"/>
      <c r="F561" s="366"/>
      <c r="G561" s="366"/>
      <c r="H561" s="598"/>
      <c r="I561" s="598"/>
      <c r="J561" s="366"/>
      <c r="K561" s="365"/>
      <c r="L561" s="35"/>
      <c r="M561" s="365"/>
      <c r="N561" s="587"/>
      <c r="O561" s="521"/>
      <c r="P561" s="521"/>
      <c r="Q561" s="365"/>
      <c r="R561" s="588"/>
      <c r="S561" s="521"/>
      <c r="T561" s="365"/>
      <c r="U561" s="365"/>
      <c r="V561" s="366"/>
      <c r="W561" s="365"/>
      <c r="X561" s="534" t="str">
        <f t="shared" si="32"/>
        <v/>
      </c>
      <c r="Y561" s="365"/>
      <c r="Z561" s="365"/>
      <c r="AA561" s="366"/>
      <c r="AB561" s="365"/>
      <c r="AC561" s="365"/>
      <c r="AD561" s="365" t="str">
        <f t="shared" si="35"/>
        <v/>
      </c>
      <c r="AE561" s="589"/>
      <c r="AF561" s="590"/>
      <c r="AG561" s="594"/>
      <c r="AH561" s="595"/>
      <c r="AI561" s="595"/>
      <c r="AJ561" s="595"/>
      <c r="AK561" s="596"/>
      <c r="AL561" s="596"/>
      <c r="AM561" s="596"/>
      <c r="AN561" s="596"/>
      <c r="AO561" s="596"/>
      <c r="AP561" s="596"/>
      <c r="AQ561" s="596"/>
      <c r="AR561" s="596"/>
      <c r="AS561" s="596"/>
      <c r="AT561" s="596"/>
      <c r="AU561" s="596"/>
      <c r="AV561" s="596"/>
      <c r="AW561" s="596"/>
      <c r="AX561" s="596"/>
      <c r="AY561" s="596"/>
      <c r="AZ561" s="596"/>
      <c r="BA561" s="596"/>
      <c r="BB561" s="596"/>
      <c r="BC561" s="596"/>
    </row>
    <row r="562" spans="1:55" s="10" customFormat="1" ht="27" customHeight="1" x14ac:dyDescent="0.2">
      <c r="A562" s="31"/>
      <c r="B562" s="366"/>
      <c r="C562" s="31" t="str">
        <f t="shared" si="33"/>
        <v/>
      </c>
      <c r="D562" s="620" t="str">
        <f t="shared" si="34"/>
        <v/>
      </c>
      <c r="E562" s="366"/>
      <c r="F562" s="366"/>
      <c r="G562" s="366"/>
      <c r="H562" s="598"/>
      <c r="I562" s="598"/>
      <c r="J562" s="366"/>
      <c r="K562" s="365"/>
      <c r="L562" s="35"/>
      <c r="M562" s="365"/>
      <c r="N562" s="587"/>
      <c r="O562" s="521"/>
      <c r="P562" s="521"/>
      <c r="Q562" s="365"/>
      <c r="R562" s="588"/>
      <c r="S562" s="521"/>
      <c r="T562" s="365"/>
      <c r="U562" s="365"/>
      <c r="V562" s="366"/>
      <c r="W562" s="365"/>
      <c r="X562" s="534" t="str">
        <f t="shared" si="32"/>
        <v/>
      </c>
      <c r="Y562" s="365"/>
      <c r="Z562" s="365"/>
      <c r="AA562" s="366"/>
      <c r="AB562" s="365"/>
      <c r="AC562" s="365"/>
      <c r="AD562" s="365" t="str">
        <f t="shared" si="35"/>
        <v/>
      </c>
      <c r="AE562" s="589"/>
      <c r="AF562" s="590"/>
      <c r="AG562" s="594"/>
      <c r="AH562" s="595"/>
      <c r="AI562" s="595"/>
      <c r="AJ562" s="595"/>
      <c r="AK562" s="596"/>
      <c r="AL562" s="596"/>
      <c r="AM562" s="596"/>
      <c r="AN562" s="596"/>
      <c r="AO562" s="596"/>
      <c r="AP562" s="596"/>
      <c r="AQ562" s="596"/>
      <c r="AR562" s="596"/>
      <c r="AS562" s="596"/>
      <c r="AT562" s="596"/>
      <c r="AU562" s="596"/>
      <c r="AV562" s="596"/>
      <c r="AW562" s="596"/>
      <c r="AX562" s="596"/>
      <c r="AY562" s="596"/>
      <c r="AZ562" s="596"/>
      <c r="BA562" s="596"/>
      <c r="BB562" s="596"/>
      <c r="BC562" s="596"/>
    </row>
    <row r="563" spans="1:55" s="10" customFormat="1" ht="27" customHeight="1" x14ac:dyDescent="0.2">
      <c r="A563" s="31"/>
      <c r="B563" s="366"/>
      <c r="C563" s="31" t="str">
        <f t="shared" si="33"/>
        <v/>
      </c>
      <c r="D563" s="620" t="str">
        <f t="shared" si="34"/>
        <v/>
      </c>
      <c r="E563" s="366"/>
      <c r="F563" s="366"/>
      <c r="G563" s="366"/>
      <c r="H563" s="598"/>
      <c r="I563" s="598"/>
      <c r="J563" s="366"/>
      <c r="K563" s="365"/>
      <c r="L563" s="35"/>
      <c r="M563" s="365"/>
      <c r="N563" s="587"/>
      <c r="O563" s="521"/>
      <c r="P563" s="521"/>
      <c r="Q563" s="365"/>
      <c r="R563" s="588"/>
      <c r="S563" s="521"/>
      <c r="T563" s="365"/>
      <c r="U563" s="365"/>
      <c r="V563" s="366"/>
      <c r="W563" s="365"/>
      <c r="X563" s="534" t="str">
        <f t="shared" si="32"/>
        <v/>
      </c>
      <c r="Y563" s="365"/>
      <c r="Z563" s="365"/>
      <c r="AA563" s="366"/>
      <c r="AB563" s="365"/>
      <c r="AC563" s="365"/>
      <c r="AD563" s="365" t="str">
        <f t="shared" si="35"/>
        <v/>
      </c>
      <c r="AE563" s="589"/>
      <c r="AF563" s="590"/>
      <c r="AG563" s="594"/>
      <c r="AH563" s="595"/>
      <c r="AI563" s="595"/>
      <c r="AJ563" s="595"/>
      <c r="AK563" s="596"/>
      <c r="AL563" s="596"/>
      <c r="AM563" s="596"/>
      <c r="AN563" s="596"/>
      <c r="AO563" s="596"/>
      <c r="AP563" s="596"/>
      <c r="AQ563" s="596"/>
      <c r="AR563" s="596"/>
      <c r="AS563" s="596"/>
      <c r="AT563" s="596"/>
      <c r="AU563" s="596"/>
      <c r="AV563" s="596"/>
      <c r="AW563" s="596"/>
      <c r="AX563" s="596"/>
      <c r="AY563" s="596"/>
      <c r="AZ563" s="596"/>
      <c r="BA563" s="596"/>
      <c r="BB563" s="596"/>
      <c r="BC563" s="596"/>
    </row>
    <row r="564" spans="1:55" s="10" customFormat="1" ht="27" customHeight="1" x14ac:dyDescent="0.2">
      <c r="A564" s="31"/>
      <c r="B564" s="366"/>
      <c r="C564" s="31" t="str">
        <f t="shared" si="33"/>
        <v/>
      </c>
      <c r="D564" s="620" t="str">
        <f t="shared" si="34"/>
        <v/>
      </c>
      <c r="E564" s="366"/>
      <c r="F564" s="366"/>
      <c r="G564" s="366"/>
      <c r="H564" s="598"/>
      <c r="I564" s="598"/>
      <c r="J564" s="366"/>
      <c r="K564" s="365"/>
      <c r="L564" s="35"/>
      <c r="M564" s="365"/>
      <c r="N564" s="587"/>
      <c r="O564" s="521"/>
      <c r="P564" s="521"/>
      <c r="Q564" s="365"/>
      <c r="R564" s="588"/>
      <c r="S564" s="521"/>
      <c r="T564" s="365"/>
      <c r="U564" s="365"/>
      <c r="V564" s="366"/>
      <c r="W564" s="365"/>
      <c r="X564" s="534" t="str">
        <f t="shared" si="32"/>
        <v/>
      </c>
      <c r="Y564" s="365"/>
      <c r="Z564" s="365"/>
      <c r="AA564" s="366"/>
      <c r="AB564" s="365"/>
      <c r="AC564" s="365"/>
      <c r="AD564" s="365" t="str">
        <f t="shared" si="35"/>
        <v/>
      </c>
      <c r="AE564" s="589"/>
      <c r="AF564" s="590"/>
      <c r="AG564" s="594"/>
      <c r="AH564" s="595"/>
      <c r="AI564" s="595"/>
      <c r="AJ564" s="595"/>
      <c r="AK564" s="596"/>
      <c r="AL564" s="596"/>
      <c r="AM564" s="596"/>
      <c r="AN564" s="596"/>
      <c r="AO564" s="596"/>
      <c r="AP564" s="596"/>
      <c r="AQ564" s="596"/>
      <c r="AR564" s="596"/>
      <c r="AS564" s="596"/>
      <c r="AT564" s="596"/>
      <c r="AU564" s="596"/>
      <c r="AV564" s="596"/>
      <c r="AW564" s="596"/>
      <c r="AX564" s="596"/>
      <c r="AY564" s="596"/>
      <c r="AZ564" s="596"/>
      <c r="BA564" s="596"/>
      <c r="BB564" s="596"/>
      <c r="BC564" s="596"/>
    </row>
    <row r="565" spans="1:55" s="10" customFormat="1" ht="27" customHeight="1" x14ac:dyDescent="0.2">
      <c r="A565" s="31"/>
      <c r="B565" s="366"/>
      <c r="C565" s="31" t="str">
        <f t="shared" si="33"/>
        <v/>
      </c>
      <c r="D565" s="620" t="str">
        <f t="shared" si="34"/>
        <v/>
      </c>
      <c r="E565" s="366"/>
      <c r="F565" s="366"/>
      <c r="G565" s="366"/>
      <c r="H565" s="598"/>
      <c r="I565" s="598"/>
      <c r="J565" s="366"/>
      <c r="K565" s="365"/>
      <c r="L565" s="35"/>
      <c r="M565" s="365"/>
      <c r="N565" s="587"/>
      <c r="O565" s="521"/>
      <c r="P565" s="521"/>
      <c r="Q565" s="365"/>
      <c r="R565" s="588"/>
      <c r="S565" s="521"/>
      <c r="T565" s="365"/>
      <c r="U565" s="365"/>
      <c r="V565" s="366"/>
      <c r="W565" s="365"/>
      <c r="X565" s="534" t="str">
        <f t="shared" si="32"/>
        <v/>
      </c>
      <c r="Y565" s="365"/>
      <c r="Z565" s="365"/>
      <c r="AA565" s="366"/>
      <c r="AB565" s="365"/>
      <c r="AC565" s="365"/>
      <c r="AD565" s="365" t="str">
        <f t="shared" si="35"/>
        <v/>
      </c>
      <c r="AE565" s="589"/>
      <c r="AF565" s="590"/>
      <c r="AG565" s="594"/>
      <c r="AH565" s="595"/>
      <c r="AI565" s="595"/>
      <c r="AJ565" s="595"/>
      <c r="AK565" s="596"/>
      <c r="AL565" s="596"/>
      <c r="AM565" s="596"/>
      <c r="AN565" s="596"/>
      <c r="AO565" s="596"/>
      <c r="AP565" s="596"/>
      <c r="AQ565" s="596"/>
      <c r="AR565" s="596"/>
      <c r="AS565" s="596"/>
      <c r="AT565" s="596"/>
      <c r="AU565" s="596"/>
      <c r="AV565" s="596"/>
      <c r="AW565" s="596"/>
      <c r="AX565" s="596"/>
      <c r="AY565" s="596"/>
      <c r="AZ565" s="596"/>
      <c r="BA565" s="596"/>
      <c r="BB565" s="596"/>
      <c r="BC565" s="596"/>
    </row>
    <row r="566" spans="1:55" s="10" customFormat="1" ht="27" customHeight="1" x14ac:dyDescent="0.2">
      <c r="A566" s="31"/>
      <c r="B566" s="366"/>
      <c r="C566" s="31" t="str">
        <f t="shared" si="33"/>
        <v/>
      </c>
      <c r="D566" s="620" t="str">
        <f t="shared" si="34"/>
        <v/>
      </c>
      <c r="E566" s="366"/>
      <c r="F566" s="366"/>
      <c r="G566" s="366"/>
      <c r="H566" s="598"/>
      <c r="I566" s="598"/>
      <c r="J566" s="366"/>
      <c r="K566" s="365"/>
      <c r="L566" s="35"/>
      <c r="M566" s="365"/>
      <c r="N566" s="587"/>
      <c r="O566" s="521"/>
      <c r="P566" s="521"/>
      <c r="Q566" s="365"/>
      <c r="R566" s="588"/>
      <c r="S566" s="521"/>
      <c r="T566" s="365"/>
      <c r="U566" s="365"/>
      <c r="V566" s="366"/>
      <c r="W566" s="365"/>
      <c r="X566" s="534" t="str">
        <f t="shared" si="32"/>
        <v/>
      </c>
      <c r="Y566" s="365"/>
      <c r="Z566" s="365"/>
      <c r="AA566" s="366"/>
      <c r="AB566" s="365"/>
      <c r="AC566" s="365"/>
      <c r="AD566" s="365" t="str">
        <f t="shared" si="35"/>
        <v/>
      </c>
      <c r="AE566" s="589"/>
      <c r="AF566" s="590"/>
      <c r="AG566" s="594"/>
      <c r="AH566" s="595"/>
      <c r="AI566" s="595"/>
      <c r="AJ566" s="595"/>
      <c r="AK566" s="596"/>
      <c r="AL566" s="596"/>
      <c r="AM566" s="596"/>
      <c r="AN566" s="596"/>
      <c r="AO566" s="596"/>
      <c r="AP566" s="596"/>
      <c r="AQ566" s="596"/>
      <c r="AR566" s="596"/>
      <c r="AS566" s="596"/>
      <c r="AT566" s="596"/>
      <c r="AU566" s="596"/>
      <c r="AV566" s="596"/>
      <c r="AW566" s="596"/>
      <c r="AX566" s="596"/>
      <c r="AY566" s="596"/>
      <c r="AZ566" s="596"/>
      <c r="BA566" s="596"/>
      <c r="BB566" s="596"/>
      <c r="BC566" s="596"/>
    </row>
    <row r="567" spans="1:55" s="10" customFormat="1" ht="27" customHeight="1" x14ac:dyDescent="0.2">
      <c r="A567" s="31"/>
      <c r="B567" s="366"/>
      <c r="C567" s="31" t="str">
        <f t="shared" si="33"/>
        <v/>
      </c>
      <c r="D567" s="620" t="str">
        <f t="shared" si="34"/>
        <v/>
      </c>
      <c r="E567" s="366"/>
      <c r="F567" s="366"/>
      <c r="G567" s="366"/>
      <c r="H567" s="598"/>
      <c r="I567" s="598"/>
      <c r="J567" s="366"/>
      <c r="K567" s="365"/>
      <c r="L567" s="35"/>
      <c r="M567" s="365"/>
      <c r="N567" s="587"/>
      <c r="O567" s="521"/>
      <c r="P567" s="521"/>
      <c r="Q567" s="365"/>
      <c r="R567" s="588"/>
      <c r="S567" s="521"/>
      <c r="T567" s="365"/>
      <c r="U567" s="365"/>
      <c r="V567" s="366"/>
      <c r="W567" s="365"/>
      <c r="X567" s="534" t="str">
        <f t="shared" si="32"/>
        <v/>
      </c>
      <c r="Y567" s="365"/>
      <c r="Z567" s="365"/>
      <c r="AA567" s="366"/>
      <c r="AB567" s="365"/>
      <c r="AC567" s="365"/>
      <c r="AD567" s="365" t="str">
        <f t="shared" si="35"/>
        <v/>
      </c>
      <c r="AE567" s="589"/>
      <c r="AF567" s="590"/>
      <c r="AG567" s="594"/>
      <c r="AH567" s="595"/>
      <c r="AI567" s="595"/>
      <c r="AJ567" s="595"/>
      <c r="AK567" s="596"/>
      <c r="AL567" s="596"/>
      <c r="AM567" s="596"/>
      <c r="AN567" s="596"/>
      <c r="AO567" s="596"/>
      <c r="AP567" s="596"/>
      <c r="AQ567" s="596"/>
      <c r="AR567" s="596"/>
      <c r="AS567" s="596"/>
      <c r="AT567" s="596"/>
      <c r="AU567" s="596"/>
      <c r="AV567" s="596"/>
      <c r="AW567" s="596"/>
      <c r="AX567" s="596"/>
      <c r="AY567" s="596"/>
      <c r="AZ567" s="596"/>
      <c r="BA567" s="596"/>
      <c r="BB567" s="596"/>
      <c r="BC567" s="596"/>
    </row>
    <row r="568" spans="1:55" s="10" customFormat="1" ht="27" customHeight="1" x14ac:dyDescent="0.2">
      <c r="A568" s="31"/>
      <c r="B568" s="366"/>
      <c r="C568" s="31" t="str">
        <f t="shared" si="33"/>
        <v/>
      </c>
      <c r="D568" s="620" t="str">
        <f t="shared" si="34"/>
        <v/>
      </c>
      <c r="E568" s="366"/>
      <c r="F568" s="366"/>
      <c r="G568" s="366"/>
      <c r="H568" s="598"/>
      <c r="I568" s="598"/>
      <c r="J568" s="366"/>
      <c r="K568" s="365"/>
      <c r="L568" s="35"/>
      <c r="M568" s="365"/>
      <c r="N568" s="587"/>
      <c r="O568" s="521"/>
      <c r="P568" s="521"/>
      <c r="Q568" s="365"/>
      <c r="R568" s="588"/>
      <c r="S568" s="521"/>
      <c r="T568" s="365"/>
      <c r="U568" s="365"/>
      <c r="V568" s="366"/>
      <c r="W568" s="365"/>
      <c r="X568" s="534" t="str">
        <f t="shared" si="32"/>
        <v/>
      </c>
      <c r="Y568" s="365"/>
      <c r="Z568" s="365"/>
      <c r="AA568" s="366"/>
      <c r="AB568" s="365"/>
      <c r="AC568" s="365"/>
      <c r="AD568" s="365" t="str">
        <f t="shared" si="35"/>
        <v/>
      </c>
      <c r="AE568" s="589"/>
      <c r="AF568" s="590"/>
      <c r="AG568" s="594"/>
      <c r="AH568" s="595"/>
      <c r="AI568" s="595"/>
      <c r="AJ568" s="595"/>
      <c r="AK568" s="596"/>
      <c r="AL568" s="596"/>
      <c r="AM568" s="596"/>
      <c r="AN568" s="596"/>
      <c r="AO568" s="596"/>
      <c r="AP568" s="596"/>
      <c r="AQ568" s="596"/>
      <c r="AR568" s="596"/>
      <c r="AS568" s="596"/>
      <c r="AT568" s="596"/>
      <c r="AU568" s="596"/>
      <c r="AV568" s="596"/>
      <c r="AW568" s="596"/>
      <c r="AX568" s="596"/>
      <c r="AY568" s="596"/>
      <c r="AZ568" s="596"/>
      <c r="BA568" s="596"/>
      <c r="BB568" s="596"/>
      <c r="BC568" s="596"/>
    </row>
    <row r="569" spans="1:55" s="10" customFormat="1" ht="27" customHeight="1" x14ac:dyDescent="0.2">
      <c r="A569" s="31"/>
      <c r="B569" s="366"/>
      <c r="C569" s="31" t="str">
        <f t="shared" si="33"/>
        <v/>
      </c>
      <c r="D569" s="620" t="str">
        <f t="shared" si="34"/>
        <v/>
      </c>
      <c r="E569" s="366"/>
      <c r="F569" s="366"/>
      <c r="G569" s="366"/>
      <c r="H569" s="598"/>
      <c r="I569" s="598"/>
      <c r="J569" s="366"/>
      <c r="K569" s="365"/>
      <c r="L569" s="35"/>
      <c r="M569" s="365"/>
      <c r="N569" s="587"/>
      <c r="O569" s="521"/>
      <c r="P569" s="521"/>
      <c r="Q569" s="365"/>
      <c r="R569" s="588"/>
      <c r="S569" s="521"/>
      <c r="T569" s="365"/>
      <c r="U569" s="365"/>
      <c r="V569" s="366"/>
      <c r="W569" s="365"/>
      <c r="X569" s="534" t="str">
        <f t="shared" si="32"/>
        <v/>
      </c>
      <c r="Y569" s="365"/>
      <c r="Z569" s="365"/>
      <c r="AA569" s="366"/>
      <c r="AB569" s="365"/>
      <c r="AC569" s="365"/>
      <c r="AD569" s="365" t="str">
        <f t="shared" si="35"/>
        <v/>
      </c>
      <c r="AE569" s="589"/>
      <c r="AF569" s="590"/>
      <c r="AG569" s="594"/>
      <c r="AH569" s="595"/>
      <c r="AI569" s="595"/>
      <c r="AJ569" s="595"/>
      <c r="AK569" s="596"/>
      <c r="AL569" s="596"/>
      <c r="AM569" s="596"/>
      <c r="AN569" s="596"/>
      <c r="AO569" s="596"/>
      <c r="AP569" s="596"/>
      <c r="AQ569" s="596"/>
      <c r="AR569" s="596"/>
      <c r="AS569" s="596"/>
      <c r="AT569" s="596"/>
      <c r="AU569" s="596"/>
      <c r="AV569" s="596"/>
      <c r="AW569" s="596"/>
      <c r="AX569" s="596"/>
      <c r="AY569" s="596"/>
      <c r="AZ569" s="596"/>
      <c r="BA569" s="596"/>
      <c r="BB569" s="596"/>
      <c r="BC569" s="596"/>
    </row>
    <row r="570" spans="1:55" s="10" customFormat="1" ht="27" customHeight="1" x14ac:dyDescent="0.2">
      <c r="A570" s="31"/>
      <c r="B570" s="366"/>
      <c r="C570" s="31" t="str">
        <f t="shared" si="33"/>
        <v/>
      </c>
      <c r="D570" s="620" t="str">
        <f t="shared" si="34"/>
        <v/>
      </c>
      <c r="E570" s="366"/>
      <c r="F570" s="366"/>
      <c r="G570" s="366"/>
      <c r="H570" s="598"/>
      <c r="I570" s="598"/>
      <c r="J570" s="366"/>
      <c r="K570" s="365"/>
      <c r="L570" s="35"/>
      <c r="M570" s="365"/>
      <c r="N570" s="587"/>
      <c r="O570" s="521"/>
      <c r="P570" s="521"/>
      <c r="Q570" s="365"/>
      <c r="R570" s="588"/>
      <c r="S570" s="521"/>
      <c r="T570" s="365"/>
      <c r="U570" s="365"/>
      <c r="V570" s="366"/>
      <c r="W570" s="365"/>
      <c r="X570" s="534" t="str">
        <f t="shared" si="32"/>
        <v/>
      </c>
      <c r="Y570" s="365"/>
      <c r="Z570" s="365"/>
      <c r="AA570" s="366"/>
      <c r="AB570" s="365"/>
      <c r="AC570" s="365"/>
      <c r="AD570" s="365" t="str">
        <f t="shared" si="35"/>
        <v/>
      </c>
      <c r="AE570" s="589"/>
      <c r="AF570" s="590"/>
      <c r="AG570" s="594"/>
      <c r="AH570" s="595"/>
      <c r="AI570" s="595"/>
      <c r="AJ570" s="595"/>
      <c r="AK570" s="596"/>
      <c r="AL570" s="596"/>
      <c r="AM570" s="596"/>
      <c r="AN570" s="596"/>
      <c r="AO570" s="596"/>
      <c r="AP570" s="596"/>
      <c r="AQ570" s="596"/>
      <c r="AR570" s="596"/>
      <c r="AS570" s="596"/>
      <c r="AT570" s="596"/>
      <c r="AU570" s="596"/>
      <c r="AV570" s="596"/>
      <c r="AW570" s="596"/>
      <c r="AX570" s="596"/>
      <c r="AY570" s="596"/>
      <c r="AZ570" s="596"/>
      <c r="BA570" s="596"/>
      <c r="BB570" s="596"/>
      <c r="BC570" s="596"/>
    </row>
    <row r="571" spans="1:55" s="10" customFormat="1" ht="27" customHeight="1" x14ac:dyDescent="0.2">
      <c r="A571" s="31"/>
      <c r="B571" s="366"/>
      <c r="C571" s="31" t="str">
        <f t="shared" si="33"/>
        <v/>
      </c>
      <c r="D571" s="620" t="str">
        <f t="shared" si="34"/>
        <v/>
      </c>
      <c r="E571" s="366"/>
      <c r="F571" s="366"/>
      <c r="G571" s="366"/>
      <c r="H571" s="598"/>
      <c r="I571" s="598"/>
      <c r="J571" s="366"/>
      <c r="K571" s="365"/>
      <c r="L571" s="35"/>
      <c r="M571" s="365"/>
      <c r="N571" s="587"/>
      <c r="O571" s="521"/>
      <c r="P571" s="521"/>
      <c r="Q571" s="365"/>
      <c r="R571" s="588"/>
      <c r="S571" s="521"/>
      <c r="T571" s="365"/>
      <c r="U571" s="365"/>
      <c r="V571" s="366"/>
      <c r="W571" s="365"/>
      <c r="X571" s="534" t="str">
        <f t="shared" si="32"/>
        <v/>
      </c>
      <c r="Y571" s="365"/>
      <c r="Z571" s="365"/>
      <c r="AA571" s="366"/>
      <c r="AB571" s="365"/>
      <c r="AC571" s="365"/>
      <c r="AD571" s="365" t="str">
        <f t="shared" si="35"/>
        <v/>
      </c>
      <c r="AE571" s="589"/>
      <c r="AF571" s="590"/>
      <c r="AG571" s="594"/>
      <c r="AH571" s="595"/>
      <c r="AI571" s="595"/>
      <c r="AJ571" s="595"/>
      <c r="AK571" s="596"/>
      <c r="AL571" s="596"/>
      <c r="AM571" s="596"/>
      <c r="AN571" s="596"/>
      <c r="AO571" s="596"/>
      <c r="AP571" s="596"/>
      <c r="AQ571" s="596"/>
      <c r="AR571" s="596"/>
      <c r="AS571" s="596"/>
      <c r="AT571" s="596"/>
      <c r="AU571" s="596"/>
      <c r="AV571" s="596"/>
      <c r="AW571" s="596"/>
      <c r="AX571" s="596"/>
      <c r="AY571" s="596"/>
      <c r="AZ571" s="596"/>
      <c r="BA571" s="596"/>
      <c r="BB571" s="596"/>
      <c r="BC571" s="596"/>
    </row>
    <row r="572" spans="1:55" s="10" customFormat="1" ht="27" customHeight="1" x14ac:dyDescent="0.2">
      <c r="A572" s="31"/>
      <c r="B572" s="366"/>
      <c r="C572" s="31" t="str">
        <f t="shared" si="33"/>
        <v/>
      </c>
      <c r="D572" s="620" t="str">
        <f t="shared" si="34"/>
        <v/>
      </c>
      <c r="E572" s="366"/>
      <c r="F572" s="366"/>
      <c r="G572" s="366"/>
      <c r="H572" s="598"/>
      <c r="I572" s="598"/>
      <c r="J572" s="366"/>
      <c r="K572" s="365"/>
      <c r="L572" s="35"/>
      <c r="M572" s="365"/>
      <c r="N572" s="587"/>
      <c r="O572" s="521"/>
      <c r="P572" s="521"/>
      <c r="Q572" s="365"/>
      <c r="R572" s="588"/>
      <c r="S572" s="521"/>
      <c r="T572" s="365"/>
      <c r="U572" s="365"/>
      <c r="V572" s="366"/>
      <c r="W572" s="365"/>
      <c r="X572" s="534" t="str">
        <f t="shared" si="32"/>
        <v/>
      </c>
      <c r="Y572" s="365"/>
      <c r="Z572" s="365"/>
      <c r="AA572" s="366"/>
      <c r="AB572" s="365"/>
      <c r="AC572" s="365"/>
      <c r="AD572" s="365" t="str">
        <f t="shared" si="35"/>
        <v/>
      </c>
      <c r="AE572" s="589"/>
      <c r="AF572" s="590"/>
      <c r="AG572" s="594"/>
      <c r="AH572" s="595"/>
      <c r="AI572" s="595"/>
      <c r="AJ572" s="595"/>
      <c r="AK572" s="596"/>
      <c r="AL572" s="596"/>
      <c r="AM572" s="596"/>
      <c r="AN572" s="596"/>
      <c r="AO572" s="596"/>
      <c r="AP572" s="596"/>
      <c r="AQ572" s="596"/>
      <c r="AR572" s="596"/>
      <c r="AS572" s="596"/>
      <c r="AT572" s="596"/>
      <c r="AU572" s="596"/>
      <c r="AV572" s="596"/>
      <c r="AW572" s="596"/>
      <c r="AX572" s="596"/>
      <c r="AY572" s="596"/>
      <c r="AZ572" s="596"/>
      <c r="BA572" s="596"/>
      <c r="BB572" s="596"/>
      <c r="BC572" s="596"/>
    </row>
    <row r="573" spans="1:55" s="10" customFormat="1" ht="27" customHeight="1" x14ac:dyDescent="0.2">
      <c r="A573" s="31"/>
      <c r="B573" s="366"/>
      <c r="C573" s="31" t="str">
        <f t="shared" si="33"/>
        <v/>
      </c>
      <c r="D573" s="620" t="str">
        <f t="shared" si="34"/>
        <v/>
      </c>
      <c r="E573" s="366"/>
      <c r="F573" s="366"/>
      <c r="G573" s="366"/>
      <c r="H573" s="598"/>
      <c r="I573" s="598"/>
      <c r="J573" s="366"/>
      <c r="K573" s="365"/>
      <c r="L573" s="35"/>
      <c r="M573" s="365"/>
      <c r="N573" s="587"/>
      <c r="O573" s="521"/>
      <c r="P573" s="521"/>
      <c r="Q573" s="365"/>
      <c r="R573" s="588"/>
      <c r="S573" s="521"/>
      <c r="T573" s="365"/>
      <c r="U573" s="365"/>
      <c r="V573" s="366"/>
      <c r="W573" s="365"/>
      <c r="X573" s="534" t="str">
        <f t="shared" si="32"/>
        <v/>
      </c>
      <c r="Y573" s="365"/>
      <c r="Z573" s="365"/>
      <c r="AA573" s="366"/>
      <c r="AB573" s="365"/>
      <c r="AC573" s="365"/>
      <c r="AD573" s="365" t="str">
        <f t="shared" si="35"/>
        <v/>
      </c>
      <c r="AE573" s="589"/>
      <c r="AF573" s="590"/>
      <c r="AG573" s="594"/>
      <c r="AH573" s="595"/>
      <c r="AI573" s="595"/>
      <c r="AJ573" s="595"/>
      <c r="AK573" s="596"/>
      <c r="AL573" s="596"/>
      <c r="AM573" s="596"/>
      <c r="AN573" s="596"/>
      <c r="AO573" s="596"/>
      <c r="AP573" s="596"/>
      <c r="AQ573" s="596"/>
      <c r="AR573" s="596"/>
      <c r="AS573" s="596"/>
      <c r="AT573" s="596"/>
      <c r="AU573" s="596"/>
      <c r="AV573" s="596"/>
      <c r="AW573" s="596"/>
      <c r="AX573" s="596"/>
      <c r="AY573" s="596"/>
      <c r="AZ573" s="596"/>
      <c r="BA573" s="596"/>
      <c r="BB573" s="596"/>
      <c r="BC573" s="596"/>
    </row>
    <row r="574" spans="1:55" s="10" customFormat="1" ht="27" customHeight="1" x14ac:dyDescent="0.2">
      <c r="A574" s="31"/>
      <c r="B574" s="366"/>
      <c r="C574" s="31" t="str">
        <f t="shared" si="33"/>
        <v/>
      </c>
      <c r="D574" s="620" t="str">
        <f t="shared" si="34"/>
        <v/>
      </c>
      <c r="E574" s="366"/>
      <c r="F574" s="366"/>
      <c r="G574" s="366"/>
      <c r="H574" s="598"/>
      <c r="I574" s="598"/>
      <c r="J574" s="366"/>
      <c r="K574" s="365"/>
      <c r="L574" s="35"/>
      <c r="M574" s="365"/>
      <c r="N574" s="587"/>
      <c r="O574" s="521"/>
      <c r="P574" s="521"/>
      <c r="Q574" s="365"/>
      <c r="R574" s="588"/>
      <c r="S574" s="521"/>
      <c r="T574" s="365"/>
      <c r="U574" s="365"/>
      <c r="V574" s="366"/>
      <c r="W574" s="365"/>
      <c r="X574" s="534" t="str">
        <f t="shared" si="32"/>
        <v/>
      </c>
      <c r="Y574" s="365"/>
      <c r="Z574" s="365"/>
      <c r="AA574" s="366"/>
      <c r="AB574" s="365"/>
      <c r="AC574" s="365"/>
      <c r="AD574" s="365" t="str">
        <f t="shared" si="35"/>
        <v/>
      </c>
      <c r="AE574" s="589"/>
      <c r="AF574" s="590"/>
      <c r="AG574" s="594"/>
      <c r="AH574" s="595"/>
      <c r="AI574" s="595"/>
      <c r="AJ574" s="595"/>
      <c r="AK574" s="596"/>
      <c r="AL574" s="596"/>
      <c r="AM574" s="596"/>
      <c r="AN574" s="596"/>
      <c r="AO574" s="596"/>
      <c r="AP574" s="596"/>
      <c r="AQ574" s="596"/>
      <c r="AR574" s="596"/>
      <c r="AS574" s="596"/>
      <c r="AT574" s="596"/>
      <c r="AU574" s="596"/>
      <c r="AV574" s="596"/>
      <c r="AW574" s="596"/>
      <c r="AX574" s="596"/>
      <c r="AY574" s="596"/>
      <c r="AZ574" s="596"/>
      <c r="BA574" s="596"/>
      <c r="BB574" s="596"/>
      <c r="BC574" s="596"/>
    </row>
    <row r="575" spans="1:55" s="10" customFormat="1" ht="27" customHeight="1" x14ac:dyDescent="0.2">
      <c r="A575" s="31"/>
      <c r="B575" s="366"/>
      <c r="C575" s="31" t="str">
        <f t="shared" si="33"/>
        <v/>
      </c>
      <c r="D575" s="620" t="str">
        <f t="shared" si="34"/>
        <v/>
      </c>
      <c r="E575" s="366"/>
      <c r="F575" s="366"/>
      <c r="G575" s="366"/>
      <c r="H575" s="598"/>
      <c r="I575" s="598"/>
      <c r="J575" s="366"/>
      <c r="K575" s="365"/>
      <c r="L575" s="35"/>
      <c r="M575" s="365"/>
      <c r="N575" s="587"/>
      <c r="O575" s="521"/>
      <c r="P575" s="521"/>
      <c r="Q575" s="365"/>
      <c r="R575" s="588"/>
      <c r="S575" s="521"/>
      <c r="T575" s="365"/>
      <c r="U575" s="365"/>
      <c r="V575" s="366"/>
      <c r="W575" s="365"/>
      <c r="X575" s="534" t="str">
        <f t="shared" si="32"/>
        <v/>
      </c>
      <c r="Y575" s="365"/>
      <c r="Z575" s="365"/>
      <c r="AA575" s="366"/>
      <c r="AB575" s="365"/>
      <c r="AC575" s="365"/>
      <c r="AD575" s="365" t="str">
        <f t="shared" si="35"/>
        <v/>
      </c>
      <c r="AE575" s="589"/>
      <c r="AF575" s="590"/>
      <c r="AG575" s="594"/>
      <c r="AH575" s="595"/>
      <c r="AI575" s="595"/>
      <c r="AJ575" s="595"/>
      <c r="AK575" s="596"/>
      <c r="AL575" s="596"/>
      <c r="AM575" s="596"/>
      <c r="AN575" s="596"/>
      <c r="AO575" s="596"/>
      <c r="AP575" s="596"/>
      <c r="AQ575" s="596"/>
      <c r="AR575" s="596"/>
      <c r="AS575" s="596"/>
      <c r="AT575" s="596"/>
      <c r="AU575" s="596"/>
      <c r="AV575" s="596"/>
      <c r="AW575" s="596"/>
      <c r="AX575" s="596"/>
      <c r="AY575" s="596"/>
      <c r="AZ575" s="596"/>
      <c r="BA575" s="596"/>
      <c r="BB575" s="596"/>
      <c r="BC575" s="596"/>
    </row>
    <row r="576" spans="1:55" s="10" customFormat="1" ht="27" customHeight="1" x14ac:dyDescent="0.2">
      <c r="A576" s="31"/>
      <c r="B576" s="366"/>
      <c r="C576" s="31" t="str">
        <f t="shared" si="33"/>
        <v/>
      </c>
      <c r="D576" s="620" t="str">
        <f t="shared" si="34"/>
        <v/>
      </c>
      <c r="E576" s="366"/>
      <c r="F576" s="366"/>
      <c r="G576" s="366"/>
      <c r="H576" s="598"/>
      <c r="I576" s="598"/>
      <c r="J576" s="366"/>
      <c r="K576" s="365"/>
      <c r="L576" s="35"/>
      <c r="M576" s="365"/>
      <c r="N576" s="587"/>
      <c r="O576" s="521"/>
      <c r="P576" s="521"/>
      <c r="Q576" s="365"/>
      <c r="R576" s="588"/>
      <c r="S576" s="521"/>
      <c r="T576" s="365"/>
      <c r="U576" s="365"/>
      <c r="V576" s="366"/>
      <c r="W576" s="365"/>
      <c r="X576" s="534" t="str">
        <f t="shared" si="32"/>
        <v/>
      </c>
      <c r="Y576" s="365"/>
      <c r="Z576" s="365"/>
      <c r="AA576" s="366"/>
      <c r="AB576" s="365"/>
      <c r="AC576" s="365"/>
      <c r="AD576" s="365" t="str">
        <f t="shared" si="35"/>
        <v/>
      </c>
      <c r="AE576" s="589"/>
      <c r="AF576" s="590"/>
      <c r="AG576" s="594"/>
      <c r="AH576" s="595"/>
      <c r="AI576" s="595"/>
      <c r="AJ576" s="595"/>
      <c r="AK576" s="596"/>
      <c r="AL576" s="596"/>
      <c r="AM576" s="596"/>
      <c r="AN576" s="596"/>
      <c r="AO576" s="596"/>
      <c r="AP576" s="596"/>
      <c r="AQ576" s="596"/>
      <c r="AR576" s="596"/>
      <c r="AS576" s="596"/>
      <c r="AT576" s="596"/>
      <c r="AU576" s="596"/>
      <c r="AV576" s="596"/>
      <c r="AW576" s="596"/>
      <c r="AX576" s="596"/>
      <c r="AY576" s="596"/>
      <c r="AZ576" s="596"/>
      <c r="BA576" s="596"/>
      <c r="BB576" s="596"/>
      <c r="BC576" s="596"/>
    </row>
    <row r="577" spans="1:55" s="10" customFormat="1" ht="27" customHeight="1" x14ac:dyDescent="0.2">
      <c r="A577" s="31"/>
      <c r="B577" s="366"/>
      <c r="C577" s="31" t="str">
        <f t="shared" si="33"/>
        <v/>
      </c>
      <c r="D577" s="620" t="str">
        <f t="shared" si="34"/>
        <v/>
      </c>
      <c r="E577" s="366"/>
      <c r="F577" s="366"/>
      <c r="G577" s="366"/>
      <c r="H577" s="598"/>
      <c r="I577" s="598"/>
      <c r="J577" s="366"/>
      <c r="K577" s="365"/>
      <c r="L577" s="35"/>
      <c r="M577" s="365"/>
      <c r="N577" s="587"/>
      <c r="O577" s="521"/>
      <c r="P577" s="521"/>
      <c r="Q577" s="365"/>
      <c r="R577" s="588"/>
      <c r="S577" s="521"/>
      <c r="T577" s="365"/>
      <c r="U577" s="365"/>
      <c r="V577" s="366"/>
      <c r="W577" s="365"/>
      <c r="X577" s="534" t="str">
        <f t="shared" si="32"/>
        <v/>
      </c>
      <c r="Y577" s="365"/>
      <c r="Z577" s="365"/>
      <c r="AA577" s="366"/>
      <c r="AB577" s="365"/>
      <c r="AC577" s="365"/>
      <c r="AD577" s="365" t="str">
        <f t="shared" si="35"/>
        <v/>
      </c>
      <c r="AE577" s="589"/>
      <c r="AF577" s="590"/>
      <c r="AG577" s="594"/>
      <c r="AH577" s="595"/>
      <c r="AI577" s="595"/>
      <c r="AJ577" s="595"/>
      <c r="AK577" s="596"/>
      <c r="AL577" s="596"/>
      <c r="AM577" s="596"/>
      <c r="AN577" s="596"/>
      <c r="AO577" s="596"/>
      <c r="AP577" s="596"/>
      <c r="AQ577" s="596"/>
      <c r="AR577" s="596"/>
      <c r="AS577" s="596"/>
      <c r="AT577" s="596"/>
      <c r="AU577" s="596"/>
      <c r="AV577" s="596"/>
      <c r="AW577" s="596"/>
      <c r="AX577" s="596"/>
      <c r="AY577" s="596"/>
      <c r="AZ577" s="596"/>
      <c r="BA577" s="596"/>
      <c r="BB577" s="596"/>
      <c r="BC577" s="596"/>
    </row>
    <row r="578" spans="1:55" s="10" customFormat="1" ht="27" customHeight="1" x14ac:dyDescent="0.2">
      <c r="A578" s="31"/>
      <c r="B578" s="366"/>
      <c r="C578" s="31" t="str">
        <f t="shared" si="33"/>
        <v/>
      </c>
      <c r="D578" s="620" t="str">
        <f t="shared" si="34"/>
        <v/>
      </c>
      <c r="E578" s="366"/>
      <c r="F578" s="366"/>
      <c r="G578" s="366"/>
      <c r="H578" s="598"/>
      <c r="I578" s="598"/>
      <c r="J578" s="366"/>
      <c r="K578" s="365"/>
      <c r="L578" s="35"/>
      <c r="M578" s="365"/>
      <c r="N578" s="587"/>
      <c r="O578" s="521"/>
      <c r="P578" s="521"/>
      <c r="Q578" s="365"/>
      <c r="R578" s="588"/>
      <c r="S578" s="521"/>
      <c r="T578" s="365"/>
      <c r="U578" s="365"/>
      <c r="V578" s="366"/>
      <c r="W578" s="365"/>
      <c r="X578" s="534" t="str">
        <f t="shared" si="32"/>
        <v/>
      </c>
      <c r="Y578" s="365"/>
      <c r="Z578" s="365"/>
      <c r="AA578" s="366"/>
      <c r="AB578" s="365"/>
      <c r="AC578" s="365"/>
      <c r="AD578" s="365" t="str">
        <f t="shared" si="35"/>
        <v/>
      </c>
      <c r="AE578" s="589"/>
      <c r="AF578" s="590"/>
      <c r="AG578" s="594"/>
      <c r="AH578" s="595"/>
      <c r="AI578" s="595"/>
      <c r="AJ578" s="595"/>
      <c r="AK578" s="596"/>
      <c r="AL578" s="596"/>
      <c r="AM578" s="596"/>
      <c r="AN578" s="596"/>
      <c r="AO578" s="596"/>
      <c r="AP578" s="596"/>
      <c r="AQ578" s="596"/>
      <c r="AR578" s="596"/>
      <c r="AS578" s="596"/>
      <c r="AT578" s="596"/>
      <c r="AU578" s="596"/>
      <c r="AV578" s="596"/>
      <c r="AW578" s="596"/>
      <c r="AX578" s="596"/>
      <c r="AY578" s="596"/>
      <c r="AZ578" s="596"/>
      <c r="BA578" s="596"/>
      <c r="BB578" s="596"/>
      <c r="BC578" s="596"/>
    </row>
    <row r="579" spans="1:55" s="10" customFormat="1" ht="27" customHeight="1" x14ac:dyDescent="0.2">
      <c r="A579" s="31"/>
      <c r="B579" s="366"/>
      <c r="C579" s="31" t="str">
        <f t="shared" si="33"/>
        <v/>
      </c>
      <c r="D579" s="620" t="str">
        <f t="shared" si="34"/>
        <v/>
      </c>
      <c r="E579" s="366"/>
      <c r="F579" s="366"/>
      <c r="G579" s="366"/>
      <c r="H579" s="598"/>
      <c r="I579" s="598"/>
      <c r="J579" s="366"/>
      <c r="K579" s="365"/>
      <c r="L579" s="35"/>
      <c r="M579" s="365"/>
      <c r="N579" s="587"/>
      <c r="O579" s="521"/>
      <c r="P579" s="521"/>
      <c r="Q579" s="365"/>
      <c r="R579" s="588"/>
      <c r="S579" s="521"/>
      <c r="T579" s="365"/>
      <c r="U579" s="365"/>
      <c r="V579" s="366"/>
      <c r="W579" s="365"/>
      <c r="X579" s="534" t="str">
        <f t="shared" si="32"/>
        <v/>
      </c>
      <c r="Y579" s="365"/>
      <c r="Z579" s="365"/>
      <c r="AA579" s="366"/>
      <c r="AB579" s="365"/>
      <c r="AC579" s="365"/>
      <c r="AD579" s="365" t="str">
        <f t="shared" si="35"/>
        <v/>
      </c>
      <c r="AE579" s="589"/>
      <c r="AF579" s="590"/>
      <c r="AG579" s="594"/>
      <c r="AH579" s="595"/>
      <c r="AI579" s="595"/>
      <c r="AJ579" s="595"/>
      <c r="AK579" s="596"/>
      <c r="AL579" s="596"/>
      <c r="AM579" s="596"/>
      <c r="AN579" s="596"/>
      <c r="AO579" s="596"/>
      <c r="AP579" s="596"/>
      <c r="AQ579" s="596"/>
      <c r="AR579" s="596"/>
      <c r="AS579" s="596"/>
      <c r="AT579" s="596"/>
      <c r="AU579" s="596"/>
      <c r="AV579" s="596"/>
      <c r="AW579" s="596"/>
      <c r="AX579" s="596"/>
      <c r="AY579" s="596"/>
      <c r="AZ579" s="596"/>
      <c r="BA579" s="596"/>
      <c r="BB579" s="596"/>
      <c r="BC579" s="596"/>
    </row>
    <row r="580" spans="1:55" s="10" customFormat="1" ht="27" customHeight="1" x14ac:dyDescent="0.2">
      <c r="A580" s="31"/>
      <c r="B580" s="366"/>
      <c r="C580" s="31" t="str">
        <f t="shared" si="33"/>
        <v/>
      </c>
      <c r="D580" s="620" t="str">
        <f t="shared" si="34"/>
        <v/>
      </c>
      <c r="E580" s="366"/>
      <c r="F580" s="366"/>
      <c r="G580" s="366"/>
      <c r="H580" s="598"/>
      <c r="I580" s="598"/>
      <c r="J580" s="366"/>
      <c r="K580" s="365"/>
      <c r="L580" s="35"/>
      <c r="M580" s="365"/>
      <c r="N580" s="587"/>
      <c r="O580" s="521"/>
      <c r="P580" s="521"/>
      <c r="Q580" s="365"/>
      <c r="R580" s="588"/>
      <c r="S580" s="521"/>
      <c r="T580" s="365"/>
      <c r="U580" s="365"/>
      <c r="V580" s="366"/>
      <c r="W580" s="365"/>
      <c r="X580" s="534" t="str">
        <f t="shared" si="32"/>
        <v/>
      </c>
      <c r="Y580" s="365"/>
      <c r="Z580" s="365"/>
      <c r="AA580" s="366"/>
      <c r="AB580" s="365"/>
      <c r="AC580" s="365"/>
      <c r="AD580" s="365" t="str">
        <f t="shared" si="35"/>
        <v/>
      </c>
      <c r="AE580" s="589"/>
      <c r="AF580" s="590"/>
      <c r="AG580" s="594"/>
      <c r="AH580" s="595"/>
      <c r="AI580" s="595"/>
      <c r="AJ580" s="595"/>
      <c r="AK580" s="596"/>
      <c r="AL580" s="596"/>
      <c r="AM580" s="596"/>
      <c r="AN580" s="596"/>
      <c r="AO580" s="596"/>
      <c r="AP580" s="596"/>
      <c r="AQ580" s="596"/>
      <c r="AR580" s="596"/>
      <c r="AS580" s="596"/>
      <c r="AT580" s="596"/>
      <c r="AU580" s="596"/>
      <c r="AV580" s="596"/>
      <c r="AW580" s="596"/>
      <c r="AX580" s="596"/>
      <c r="AY580" s="596"/>
      <c r="AZ580" s="596"/>
      <c r="BA580" s="596"/>
      <c r="BB580" s="596"/>
      <c r="BC580" s="596"/>
    </row>
    <row r="581" spans="1:55" s="10" customFormat="1" ht="27" customHeight="1" x14ac:dyDescent="0.2">
      <c r="A581" s="31"/>
      <c r="B581" s="366"/>
      <c r="C581" s="31" t="str">
        <f t="shared" si="33"/>
        <v/>
      </c>
      <c r="D581" s="620" t="str">
        <f t="shared" si="34"/>
        <v/>
      </c>
      <c r="E581" s="366"/>
      <c r="F581" s="366"/>
      <c r="G581" s="366"/>
      <c r="H581" s="598"/>
      <c r="I581" s="598"/>
      <c r="J581" s="366"/>
      <c r="K581" s="365"/>
      <c r="L581" s="35"/>
      <c r="M581" s="365"/>
      <c r="N581" s="587"/>
      <c r="O581" s="521"/>
      <c r="P581" s="521"/>
      <c r="Q581" s="365"/>
      <c r="R581" s="588"/>
      <c r="S581" s="521"/>
      <c r="T581" s="365"/>
      <c r="U581" s="365"/>
      <c r="V581" s="366"/>
      <c r="W581" s="365"/>
      <c r="X581" s="534" t="str">
        <f t="shared" si="32"/>
        <v/>
      </c>
      <c r="Y581" s="365"/>
      <c r="Z581" s="365"/>
      <c r="AA581" s="366"/>
      <c r="AB581" s="365"/>
      <c r="AC581" s="365"/>
      <c r="AD581" s="365" t="str">
        <f t="shared" si="35"/>
        <v/>
      </c>
      <c r="AE581" s="589"/>
      <c r="AF581" s="590"/>
      <c r="AG581" s="594"/>
      <c r="AH581" s="595"/>
      <c r="AI581" s="595"/>
      <c r="AJ581" s="595"/>
      <c r="AK581" s="596"/>
      <c r="AL581" s="596"/>
      <c r="AM581" s="596"/>
      <c r="AN581" s="596"/>
      <c r="AO581" s="596"/>
      <c r="AP581" s="596"/>
      <c r="AQ581" s="596"/>
      <c r="AR581" s="596"/>
      <c r="AS581" s="596"/>
      <c r="AT581" s="596"/>
      <c r="AU581" s="596"/>
      <c r="AV581" s="596"/>
      <c r="AW581" s="596"/>
      <c r="AX581" s="596"/>
      <c r="AY581" s="596"/>
      <c r="AZ581" s="596"/>
      <c r="BA581" s="596"/>
      <c r="BB581" s="596"/>
      <c r="BC581" s="596"/>
    </row>
    <row r="582" spans="1:55" s="10" customFormat="1" ht="27" customHeight="1" x14ac:dyDescent="0.2">
      <c r="A582" s="31"/>
      <c r="B582" s="366"/>
      <c r="C582" s="31" t="str">
        <f t="shared" si="33"/>
        <v/>
      </c>
      <c r="D582" s="620" t="str">
        <f t="shared" si="34"/>
        <v/>
      </c>
      <c r="E582" s="366"/>
      <c r="F582" s="366"/>
      <c r="G582" s="366"/>
      <c r="H582" s="598"/>
      <c r="I582" s="598"/>
      <c r="J582" s="366"/>
      <c r="K582" s="365"/>
      <c r="L582" s="35"/>
      <c r="M582" s="365"/>
      <c r="N582" s="587"/>
      <c r="O582" s="521"/>
      <c r="P582" s="521"/>
      <c r="Q582" s="365"/>
      <c r="R582" s="588"/>
      <c r="S582" s="521"/>
      <c r="T582" s="365"/>
      <c r="U582" s="365"/>
      <c r="V582" s="366"/>
      <c r="W582" s="365"/>
      <c r="X582" s="534" t="str">
        <f t="shared" si="32"/>
        <v/>
      </c>
      <c r="Y582" s="365"/>
      <c r="Z582" s="365"/>
      <c r="AA582" s="366"/>
      <c r="AB582" s="365"/>
      <c r="AC582" s="365"/>
      <c r="AD582" s="365" t="str">
        <f t="shared" si="35"/>
        <v/>
      </c>
      <c r="AE582" s="589"/>
      <c r="AF582" s="590"/>
      <c r="AG582" s="594"/>
      <c r="AH582" s="595"/>
      <c r="AI582" s="595"/>
      <c r="AJ582" s="595"/>
      <c r="AK582" s="596"/>
      <c r="AL582" s="596"/>
      <c r="AM582" s="596"/>
      <c r="AN582" s="596"/>
      <c r="AO582" s="596"/>
      <c r="AP582" s="596"/>
      <c r="AQ582" s="596"/>
      <c r="AR582" s="596"/>
      <c r="AS582" s="596"/>
      <c r="AT582" s="596"/>
      <c r="AU582" s="596"/>
      <c r="AV582" s="596"/>
      <c r="AW582" s="596"/>
      <c r="AX582" s="596"/>
      <c r="AY582" s="596"/>
      <c r="AZ582" s="596"/>
      <c r="BA582" s="596"/>
      <c r="BB582" s="596"/>
      <c r="BC582" s="596"/>
    </row>
    <row r="583" spans="1:55" s="10" customFormat="1" ht="27" customHeight="1" x14ac:dyDescent="0.2">
      <c r="A583" s="31"/>
      <c r="B583" s="366"/>
      <c r="C583" s="31" t="str">
        <f t="shared" si="33"/>
        <v/>
      </c>
      <c r="D583" s="620" t="str">
        <f t="shared" si="34"/>
        <v/>
      </c>
      <c r="E583" s="366"/>
      <c r="F583" s="366"/>
      <c r="G583" s="366"/>
      <c r="H583" s="598"/>
      <c r="I583" s="598"/>
      <c r="J583" s="366"/>
      <c r="K583" s="365"/>
      <c r="L583" s="35"/>
      <c r="M583" s="365"/>
      <c r="N583" s="587"/>
      <c r="O583" s="521"/>
      <c r="P583" s="521"/>
      <c r="Q583" s="365"/>
      <c r="R583" s="588"/>
      <c r="S583" s="521"/>
      <c r="T583" s="365"/>
      <c r="U583" s="365"/>
      <c r="V583" s="366"/>
      <c r="W583" s="365"/>
      <c r="X583" s="534" t="str">
        <f t="shared" ref="X583:X646" si="36">IF(W583="","",VLOOKUP(W583,PaveMaterialDesc,2,FALSE))</f>
        <v/>
      </c>
      <c r="Y583" s="365"/>
      <c r="Z583" s="365"/>
      <c r="AA583" s="366"/>
      <c r="AB583" s="365"/>
      <c r="AC583" s="365"/>
      <c r="AD583" s="365" t="str">
        <f t="shared" si="35"/>
        <v/>
      </c>
      <c r="AE583" s="589"/>
      <c r="AF583" s="590"/>
      <c r="AG583" s="594"/>
      <c r="AH583" s="595"/>
      <c r="AI583" s="595"/>
      <c r="AJ583" s="595"/>
      <c r="AK583" s="596"/>
      <c r="AL583" s="596"/>
      <c r="AM583" s="596"/>
      <c r="AN583" s="596"/>
      <c r="AO583" s="596"/>
      <c r="AP583" s="596"/>
      <c r="AQ583" s="596"/>
      <c r="AR583" s="596"/>
      <c r="AS583" s="596"/>
      <c r="AT583" s="596"/>
      <c r="AU583" s="596"/>
      <c r="AV583" s="596"/>
      <c r="AW583" s="596"/>
      <c r="AX583" s="596"/>
      <c r="AY583" s="596"/>
      <c r="AZ583" s="596"/>
      <c r="BA583" s="596"/>
      <c r="BB583" s="596"/>
      <c r="BC583" s="596"/>
    </row>
    <row r="584" spans="1:55" s="10" customFormat="1" ht="27" customHeight="1" x14ac:dyDescent="0.2">
      <c r="A584" s="31"/>
      <c r="B584" s="366"/>
      <c r="C584" s="31" t="str">
        <f t="shared" ref="C584:C647" si="37">IF(A584="ADD","0","")</f>
        <v/>
      </c>
      <c r="D584" s="620" t="str">
        <f t="shared" ref="D584:D647" si="38">IF(E585="","",VLOOKUP(E585,RoadID,2,FALSE))</f>
        <v/>
      </c>
      <c r="E584" s="366"/>
      <c r="F584" s="366"/>
      <c r="G584" s="366"/>
      <c r="H584" s="598"/>
      <c r="I584" s="598"/>
      <c r="J584" s="366"/>
      <c r="K584" s="365"/>
      <c r="L584" s="35"/>
      <c r="M584" s="365"/>
      <c r="N584" s="587"/>
      <c r="O584" s="521"/>
      <c r="P584" s="521"/>
      <c r="Q584" s="365"/>
      <c r="R584" s="588"/>
      <c r="S584" s="521"/>
      <c r="T584" s="365"/>
      <c r="U584" s="365"/>
      <c r="V584" s="366"/>
      <c r="W584" s="365"/>
      <c r="X584" s="534" t="str">
        <f t="shared" si="36"/>
        <v/>
      </c>
      <c r="Y584" s="365"/>
      <c r="Z584" s="365"/>
      <c r="AA584" s="366"/>
      <c r="AB584" s="365"/>
      <c r="AC584" s="365"/>
      <c r="AD584" s="365" t="str">
        <f t="shared" ref="AD584:AD647" si="39">IF(E585&gt;0,"U","")</f>
        <v/>
      </c>
      <c r="AE584" s="589"/>
      <c r="AF584" s="590"/>
      <c r="AG584" s="594"/>
      <c r="AH584" s="595"/>
      <c r="AI584" s="595"/>
      <c r="AJ584" s="595"/>
      <c r="AK584" s="596"/>
      <c r="AL584" s="596"/>
      <c r="AM584" s="596"/>
      <c r="AN584" s="596"/>
      <c r="AO584" s="596"/>
      <c r="AP584" s="596"/>
      <c r="AQ584" s="596"/>
      <c r="AR584" s="596"/>
      <c r="AS584" s="596"/>
      <c r="AT584" s="596"/>
      <c r="AU584" s="596"/>
      <c r="AV584" s="596"/>
      <c r="AW584" s="596"/>
      <c r="AX584" s="596"/>
      <c r="AY584" s="596"/>
      <c r="AZ584" s="596"/>
      <c r="BA584" s="596"/>
      <c r="BB584" s="596"/>
      <c r="BC584" s="596"/>
    </row>
    <row r="585" spans="1:55" s="10" customFormat="1" ht="27" customHeight="1" x14ac:dyDescent="0.2">
      <c r="A585" s="31"/>
      <c r="B585" s="366"/>
      <c r="C585" s="31" t="str">
        <f t="shared" si="37"/>
        <v/>
      </c>
      <c r="D585" s="620" t="str">
        <f t="shared" si="38"/>
        <v/>
      </c>
      <c r="E585" s="366"/>
      <c r="F585" s="366"/>
      <c r="G585" s="366"/>
      <c r="H585" s="598"/>
      <c r="I585" s="598"/>
      <c r="J585" s="366"/>
      <c r="K585" s="365"/>
      <c r="L585" s="35"/>
      <c r="M585" s="365"/>
      <c r="N585" s="587"/>
      <c r="O585" s="521"/>
      <c r="P585" s="521"/>
      <c r="Q585" s="365"/>
      <c r="R585" s="588"/>
      <c r="S585" s="521"/>
      <c r="T585" s="365"/>
      <c r="U585" s="365"/>
      <c r="V585" s="366"/>
      <c r="W585" s="365"/>
      <c r="X585" s="534" t="str">
        <f t="shared" si="36"/>
        <v/>
      </c>
      <c r="Y585" s="365"/>
      <c r="Z585" s="365"/>
      <c r="AA585" s="366"/>
      <c r="AB585" s="365"/>
      <c r="AC585" s="365"/>
      <c r="AD585" s="365" t="str">
        <f t="shared" si="39"/>
        <v/>
      </c>
      <c r="AE585" s="589"/>
      <c r="AF585" s="590"/>
      <c r="AG585" s="594"/>
      <c r="AH585" s="595"/>
      <c r="AI585" s="595"/>
      <c r="AJ585" s="595"/>
      <c r="AK585" s="596"/>
      <c r="AL585" s="596"/>
      <c r="AM585" s="596"/>
      <c r="AN585" s="596"/>
      <c r="AO585" s="596"/>
      <c r="AP585" s="596"/>
      <c r="AQ585" s="596"/>
      <c r="AR585" s="596"/>
      <c r="AS585" s="596"/>
      <c r="AT585" s="596"/>
      <c r="AU585" s="596"/>
      <c r="AV585" s="596"/>
      <c r="AW585" s="596"/>
      <c r="AX585" s="596"/>
      <c r="AY585" s="596"/>
      <c r="AZ585" s="596"/>
      <c r="BA585" s="596"/>
      <c r="BB585" s="596"/>
      <c r="BC585" s="596"/>
    </row>
    <row r="586" spans="1:55" s="10" customFormat="1" ht="27" customHeight="1" x14ac:dyDescent="0.2">
      <c r="A586" s="31"/>
      <c r="B586" s="366"/>
      <c r="C586" s="31" t="str">
        <f t="shared" si="37"/>
        <v/>
      </c>
      <c r="D586" s="620" t="str">
        <f t="shared" si="38"/>
        <v/>
      </c>
      <c r="E586" s="366"/>
      <c r="F586" s="366"/>
      <c r="G586" s="366"/>
      <c r="H586" s="598"/>
      <c r="I586" s="598"/>
      <c r="J586" s="366"/>
      <c r="K586" s="365"/>
      <c r="L586" s="35"/>
      <c r="M586" s="365"/>
      <c r="N586" s="587"/>
      <c r="O586" s="521"/>
      <c r="P586" s="521"/>
      <c r="Q586" s="365"/>
      <c r="R586" s="588"/>
      <c r="S586" s="521"/>
      <c r="T586" s="365"/>
      <c r="U586" s="365"/>
      <c r="V586" s="366"/>
      <c r="W586" s="365"/>
      <c r="X586" s="534" t="str">
        <f t="shared" si="36"/>
        <v/>
      </c>
      <c r="Y586" s="365"/>
      <c r="Z586" s="365"/>
      <c r="AA586" s="366"/>
      <c r="AB586" s="365"/>
      <c r="AC586" s="365"/>
      <c r="AD586" s="365" t="str">
        <f t="shared" si="39"/>
        <v/>
      </c>
      <c r="AE586" s="589"/>
      <c r="AF586" s="590"/>
      <c r="AG586" s="594"/>
      <c r="AH586" s="595"/>
      <c r="AI586" s="595"/>
      <c r="AJ586" s="595"/>
      <c r="AK586" s="596"/>
      <c r="AL586" s="596"/>
      <c r="AM586" s="596"/>
      <c r="AN586" s="596"/>
      <c r="AO586" s="596"/>
      <c r="AP586" s="596"/>
      <c r="AQ586" s="596"/>
      <c r="AR586" s="596"/>
      <c r="AS586" s="596"/>
      <c r="AT586" s="596"/>
      <c r="AU586" s="596"/>
      <c r="AV586" s="596"/>
      <c r="AW586" s="596"/>
      <c r="AX586" s="596"/>
      <c r="AY586" s="596"/>
      <c r="AZ586" s="596"/>
      <c r="BA586" s="596"/>
      <c r="BB586" s="596"/>
      <c r="BC586" s="596"/>
    </row>
    <row r="587" spans="1:55" s="10" customFormat="1" ht="27" customHeight="1" x14ac:dyDescent="0.2">
      <c r="A587" s="31"/>
      <c r="B587" s="366"/>
      <c r="C587" s="31" t="str">
        <f t="shared" si="37"/>
        <v/>
      </c>
      <c r="D587" s="620" t="str">
        <f t="shared" si="38"/>
        <v/>
      </c>
      <c r="E587" s="366"/>
      <c r="F587" s="366"/>
      <c r="G587" s="366"/>
      <c r="H587" s="598"/>
      <c r="I587" s="598"/>
      <c r="J587" s="366"/>
      <c r="K587" s="365"/>
      <c r="L587" s="35"/>
      <c r="M587" s="365"/>
      <c r="N587" s="587"/>
      <c r="O587" s="521"/>
      <c r="P587" s="521"/>
      <c r="Q587" s="365"/>
      <c r="R587" s="588"/>
      <c r="S587" s="521"/>
      <c r="T587" s="365"/>
      <c r="U587" s="365"/>
      <c r="V587" s="366"/>
      <c r="W587" s="365"/>
      <c r="X587" s="534" t="str">
        <f t="shared" si="36"/>
        <v/>
      </c>
      <c r="Y587" s="365"/>
      <c r="Z587" s="365"/>
      <c r="AA587" s="366"/>
      <c r="AB587" s="365"/>
      <c r="AC587" s="365"/>
      <c r="AD587" s="365" t="str">
        <f t="shared" si="39"/>
        <v/>
      </c>
      <c r="AE587" s="589"/>
      <c r="AF587" s="590"/>
      <c r="AG587" s="594"/>
      <c r="AH587" s="595"/>
      <c r="AI587" s="595"/>
      <c r="AJ587" s="595"/>
      <c r="AK587" s="596"/>
      <c r="AL587" s="596"/>
      <c r="AM587" s="596"/>
      <c r="AN587" s="596"/>
      <c r="AO587" s="596"/>
      <c r="AP587" s="596"/>
      <c r="AQ587" s="596"/>
      <c r="AR587" s="596"/>
      <c r="AS587" s="596"/>
      <c r="AT587" s="596"/>
      <c r="AU587" s="596"/>
      <c r="AV587" s="596"/>
      <c r="AW587" s="596"/>
      <c r="AX587" s="596"/>
      <c r="AY587" s="596"/>
      <c r="AZ587" s="596"/>
      <c r="BA587" s="596"/>
      <c r="BB587" s="596"/>
      <c r="BC587" s="596"/>
    </row>
    <row r="588" spans="1:55" s="10" customFormat="1" ht="27" customHeight="1" x14ac:dyDescent="0.2">
      <c r="A588" s="31"/>
      <c r="B588" s="366"/>
      <c r="C588" s="31" t="str">
        <f t="shared" si="37"/>
        <v/>
      </c>
      <c r="D588" s="620" t="str">
        <f t="shared" si="38"/>
        <v/>
      </c>
      <c r="E588" s="366"/>
      <c r="F588" s="366"/>
      <c r="G588" s="366"/>
      <c r="H588" s="598"/>
      <c r="I588" s="598"/>
      <c r="J588" s="366"/>
      <c r="K588" s="365"/>
      <c r="L588" s="35"/>
      <c r="M588" s="365"/>
      <c r="N588" s="587"/>
      <c r="O588" s="521"/>
      <c r="P588" s="521"/>
      <c r="Q588" s="365"/>
      <c r="R588" s="588"/>
      <c r="S588" s="521"/>
      <c r="T588" s="365"/>
      <c r="U588" s="365"/>
      <c r="V588" s="366"/>
      <c r="W588" s="365"/>
      <c r="X588" s="534" t="str">
        <f t="shared" si="36"/>
        <v/>
      </c>
      <c r="Y588" s="365"/>
      <c r="Z588" s="365"/>
      <c r="AA588" s="366"/>
      <c r="AB588" s="365"/>
      <c r="AC588" s="365"/>
      <c r="AD588" s="365" t="str">
        <f t="shared" si="39"/>
        <v/>
      </c>
      <c r="AE588" s="589"/>
      <c r="AF588" s="590"/>
      <c r="AG588" s="594"/>
      <c r="AH588" s="595"/>
      <c r="AI588" s="595"/>
      <c r="AJ588" s="595"/>
      <c r="AK588" s="596"/>
      <c r="AL588" s="596"/>
      <c r="AM588" s="596"/>
      <c r="AN588" s="596"/>
      <c r="AO588" s="596"/>
      <c r="AP588" s="596"/>
      <c r="AQ588" s="596"/>
      <c r="AR588" s="596"/>
      <c r="AS588" s="596"/>
      <c r="AT588" s="596"/>
      <c r="AU588" s="596"/>
      <c r="AV588" s="596"/>
      <c r="AW588" s="596"/>
      <c r="AX588" s="596"/>
      <c r="AY588" s="596"/>
      <c r="AZ588" s="596"/>
      <c r="BA588" s="596"/>
      <c r="BB588" s="596"/>
      <c r="BC588" s="596"/>
    </row>
    <row r="589" spans="1:55" s="10" customFormat="1" ht="27" customHeight="1" x14ac:dyDescent="0.2">
      <c r="A589" s="31"/>
      <c r="B589" s="366"/>
      <c r="C589" s="31" t="str">
        <f t="shared" si="37"/>
        <v/>
      </c>
      <c r="D589" s="620" t="str">
        <f t="shared" si="38"/>
        <v/>
      </c>
      <c r="E589" s="366"/>
      <c r="F589" s="366"/>
      <c r="G589" s="366"/>
      <c r="H589" s="598"/>
      <c r="I589" s="598"/>
      <c r="J589" s="366"/>
      <c r="K589" s="365"/>
      <c r="L589" s="35"/>
      <c r="M589" s="365"/>
      <c r="N589" s="587"/>
      <c r="O589" s="521"/>
      <c r="P589" s="521"/>
      <c r="Q589" s="365"/>
      <c r="R589" s="588"/>
      <c r="S589" s="521"/>
      <c r="T589" s="365"/>
      <c r="U589" s="365"/>
      <c r="V589" s="366"/>
      <c r="W589" s="365"/>
      <c r="X589" s="534" t="str">
        <f t="shared" si="36"/>
        <v/>
      </c>
      <c r="Y589" s="365"/>
      <c r="Z589" s="365"/>
      <c r="AA589" s="366"/>
      <c r="AB589" s="365"/>
      <c r="AC589" s="365"/>
      <c r="AD589" s="365" t="str">
        <f t="shared" si="39"/>
        <v/>
      </c>
      <c r="AE589" s="589"/>
      <c r="AF589" s="590"/>
      <c r="AG589" s="594"/>
      <c r="AH589" s="595"/>
      <c r="AI589" s="595"/>
      <c r="AJ589" s="595"/>
      <c r="AK589" s="596"/>
      <c r="AL589" s="596"/>
      <c r="AM589" s="596"/>
      <c r="AN589" s="596"/>
      <c r="AO589" s="596"/>
      <c r="AP589" s="596"/>
      <c r="AQ589" s="596"/>
      <c r="AR589" s="596"/>
      <c r="AS589" s="596"/>
      <c r="AT589" s="596"/>
      <c r="AU589" s="596"/>
      <c r="AV589" s="596"/>
      <c r="AW589" s="596"/>
      <c r="AX589" s="596"/>
      <c r="AY589" s="596"/>
      <c r="AZ589" s="596"/>
      <c r="BA589" s="596"/>
      <c r="BB589" s="596"/>
      <c r="BC589" s="596"/>
    </row>
    <row r="590" spans="1:55" s="10" customFormat="1" ht="27" customHeight="1" x14ac:dyDescent="0.2">
      <c r="A590" s="31"/>
      <c r="B590" s="366"/>
      <c r="C590" s="31" t="str">
        <f t="shared" si="37"/>
        <v/>
      </c>
      <c r="D590" s="620" t="str">
        <f t="shared" si="38"/>
        <v/>
      </c>
      <c r="E590" s="366"/>
      <c r="F590" s="366"/>
      <c r="G590" s="366"/>
      <c r="H590" s="598"/>
      <c r="I590" s="598"/>
      <c r="J590" s="366"/>
      <c r="K590" s="365"/>
      <c r="L590" s="35"/>
      <c r="M590" s="365"/>
      <c r="N590" s="587"/>
      <c r="O590" s="521"/>
      <c r="P590" s="521"/>
      <c r="Q590" s="365"/>
      <c r="R590" s="588"/>
      <c r="S590" s="521"/>
      <c r="T590" s="365"/>
      <c r="U590" s="365"/>
      <c r="V590" s="366"/>
      <c r="W590" s="365"/>
      <c r="X590" s="534" t="str">
        <f t="shared" si="36"/>
        <v/>
      </c>
      <c r="Y590" s="365"/>
      <c r="Z590" s="365"/>
      <c r="AA590" s="366"/>
      <c r="AB590" s="365"/>
      <c r="AC590" s="365"/>
      <c r="AD590" s="365" t="str">
        <f t="shared" si="39"/>
        <v/>
      </c>
      <c r="AE590" s="589"/>
      <c r="AF590" s="590"/>
      <c r="AG590" s="594"/>
      <c r="AH590" s="595"/>
      <c r="AI590" s="595"/>
      <c r="AJ590" s="595"/>
      <c r="AK590" s="596"/>
      <c r="AL590" s="596"/>
      <c r="AM590" s="596"/>
      <c r="AN590" s="596"/>
      <c r="AO590" s="596"/>
      <c r="AP590" s="596"/>
      <c r="AQ590" s="596"/>
      <c r="AR590" s="596"/>
      <c r="AS590" s="596"/>
      <c r="AT590" s="596"/>
      <c r="AU590" s="596"/>
      <c r="AV590" s="596"/>
      <c r="AW590" s="596"/>
      <c r="AX590" s="596"/>
      <c r="AY590" s="596"/>
      <c r="AZ590" s="596"/>
      <c r="BA590" s="596"/>
      <c r="BB590" s="596"/>
      <c r="BC590" s="596"/>
    </row>
    <row r="591" spans="1:55" s="10" customFormat="1" ht="27" customHeight="1" x14ac:dyDescent="0.2">
      <c r="A591" s="31"/>
      <c r="B591" s="366"/>
      <c r="C591" s="31" t="str">
        <f t="shared" si="37"/>
        <v/>
      </c>
      <c r="D591" s="620" t="str">
        <f t="shared" si="38"/>
        <v/>
      </c>
      <c r="E591" s="366"/>
      <c r="F591" s="366"/>
      <c r="G591" s="366"/>
      <c r="H591" s="598"/>
      <c r="I591" s="598"/>
      <c r="J591" s="366"/>
      <c r="K591" s="365"/>
      <c r="L591" s="35"/>
      <c r="M591" s="365"/>
      <c r="N591" s="587"/>
      <c r="O591" s="521"/>
      <c r="P591" s="521"/>
      <c r="Q591" s="365"/>
      <c r="R591" s="588"/>
      <c r="S591" s="521"/>
      <c r="T591" s="365"/>
      <c r="U591" s="365"/>
      <c r="V591" s="366"/>
      <c r="W591" s="365"/>
      <c r="X591" s="534" t="str">
        <f t="shared" si="36"/>
        <v/>
      </c>
      <c r="Y591" s="365"/>
      <c r="Z591" s="365"/>
      <c r="AA591" s="366"/>
      <c r="AB591" s="365"/>
      <c r="AC591" s="365"/>
      <c r="AD591" s="365" t="str">
        <f t="shared" si="39"/>
        <v/>
      </c>
      <c r="AE591" s="589"/>
      <c r="AF591" s="590"/>
      <c r="AG591" s="594"/>
      <c r="AH591" s="595"/>
      <c r="AI591" s="595"/>
      <c r="AJ591" s="595"/>
      <c r="AK591" s="596"/>
      <c r="AL591" s="596"/>
      <c r="AM591" s="596"/>
      <c r="AN591" s="596"/>
      <c r="AO591" s="596"/>
      <c r="AP591" s="596"/>
      <c r="AQ591" s="596"/>
      <c r="AR591" s="596"/>
      <c r="AS591" s="596"/>
      <c r="AT591" s="596"/>
      <c r="AU591" s="596"/>
      <c r="AV591" s="596"/>
      <c r="AW591" s="596"/>
      <c r="AX591" s="596"/>
      <c r="AY591" s="596"/>
      <c r="AZ591" s="596"/>
      <c r="BA591" s="596"/>
      <c r="BB591" s="596"/>
      <c r="BC591" s="596"/>
    </row>
    <row r="592" spans="1:55" s="10" customFormat="1" ht="27" customHeight="1" x14ac:dyDescent="0.2">
      <c r="A592" s="31"/>
      <c r="B592" s="366"/>
      <c r="C592" s="31" t="str">
        <f t="shared" si="37"/>
        <v/>
      </c>
      <c r="D592" s="620" t="str">
        <f t="shared" si="38"/>
        <v/>
      </c>
      <c r="E592" s="366"/>
      <c r="F592" s="366"/>
      <c r="G592" s="366"/>
      <c r="H592" s="598"/>
      <c r="I592" s="598"/>
      <c r="J592" s="366"/>
      <c r="K592" s="365"/>
      <c r="L592" s="35"/>
      <c r="M592" s="365"/>
      <c r="N592" s="587"/>
      <c r="O592" s="521"/>
      <c r="P592" s="521"/>
      <c r="Q592" s="365"/>
      <c r="R592" s="588"/>
      <c r="S592" s="521"/>
      <c r="T592" s="365"/>
      <c r="U592" s="365"/>
      <c r="V592" s="366"/>
      <c r="W592" s="365"/>
      <c r="X592" s="534" t="str">
        <f t="shared" si="36"/>
        <v/>
      </c>
      <c r="Y592" s="365"/>
      <c r="Z592" s="365"/>
      <c r="AA592" s="366"/>
      <c r="AB592" s="365"/>
      <c r="AC592" s="365"/>
      <c r="AD592" s="365" t="str">
        <f t="shared" si="39"/>
        <v/>
      </c>
      <c r="AE592" s="589"/>
      <c r="AF592" s="590"/>
      <c r="AG592" s="594"/>
      <c r="AH592" s="595"/>
      <c r="AI592" s="595"/>
      <c r="AJ592" s="595"/>
      <c r="AK592" s="596"/>
      <c r="AL592" s="596"/>
      <c r="AM592" s="596"/>
      <c r="AN592" s="596"/>
      <c r="AO592" s="596"/>
      <c r="AP592" s="596"/>
      <c r="AQ592" s="596"/>
      <c r="AR592" s="596"/>
      <c r="AS592" s="596"/>
      <c r="AT592" s="596"/>
      <c r="AU592" s="596"/>
      <c r="AV592" s="596"/>
      <c r="AW592" s="596"/>
      <c r="AX592" s="596"/>
      <c r="AY592" s="596"/>
      <c r="AZ592" s="596"/>
      <c r="BA592" s="596"/>
      <c r="BB592" s="596"/>
      <c r="BC592" s="596"/>
    </row>
    <row r="593" spans="1:55" s="10" customFormat="1" ht="27" customHeight="1" x14ac:dyDescent="0.2">
      <c r="A593" s="31"/>
      <c r="B593" s="366"/>
      <c r="C593" s="31" t="str">
        <f t="shared" si="37"/>
        <v/>
      </c>
      <c r="D593" s="620" t="str">
        <f t="shared" si="38"/>
        <v/>
      </c>
      <c r="E593" s="366"/>
      <c r="F593" s="366"/>
      <c r="G593" s="366"/>
      <c r="H593" s="598"/>
      <c r="I593" s="598"/>
      <c r="J593" s="366"/>
      <c r="K593" s="365"/>
      <c r="L593" s="35"/>
      <c r="M593" s="365"/>
      <c r="N593" s="587"/>
      <c r="O593" s="521"/>
      <c r="P593" s="521"/>
      <c r="Q593" s="365"/>
      <c r="R593" s="588"/>
      <c r="S593" s="521"/>
      <c r="T593" s="365"/>
      <c r="U593" s="365"/>
      <c r="V593" s="366"/>
      <c r="W593" s="365"/>
      <c r="X593" s="534" t="str">
        <f t="shared" si="36"/>
        <v/>
      </c>
      <c r="Y593" s="365"/>
      <c r="Z593" s="365"/>
      <c r="AA593" s="366"/>
      <c r="AB593" s="365"/>
      <c r="AC593" s="365"/>
      <c r="AD593" s="365" t="str">
        <f t="shared" si="39"/>
        <v/>
      </c>
      <c r="AE593" s="589"/>
      <c r="AF593" s="590"/>
      <c r="AG593" s="594"/>
      <c r="AH593" s="595"/>
      <c r="AI593" s="595"/>
      <c r="AJ593" s="595"/>
      <c r="AK593" s="596"/>
      <c r="AL593" s="596"/>
      <c r="AM593" s="596"/>
      <c r="AN593" s="596"/>
      <c r="AO593" s="596"/>
      <c r="AP593" s="596"/>
      <c r="AQ593" s="596"/>
      <c r="AR593" s="596"/>
      <c r="AS593" s="596"/>
      <c r="AT593" s="596"/>
      <c r="AU593" s="596"/>
      <c r="AV593" s="596"/>
      <c r="AW593" s="596"/>
      <c r="AX593" s="596"/>
      <c r="AY593" s="596"/>
      <c r="AZ593" s="596"/>
      <c r="BA593" s="596"/>
      <c r="BB593" s="596"/>
      <c r="BC593" s="596"/>
    </row>
    <row r="594" spans="1:55" s="10" customFormat="1" ht="27" customHeight="1" x14ac:dyDescent="0.2">
      <c r="A594" s="31"/>
      <c r="B594" s="366"/>
      <c r="C594" s="31" t="str">
        <f t="shared" si="37"/>
        <v/>
      </c>
      <c r="D594" s="620" t="str">
        <f t="shared" si="38"/>
        <v/>
      </c>
      <c r="E594" s="366"/>
      <c r="F594" s="366"/>
      <c r="G594" s="366"/>
      <c r="H594" s="598"/>
      <c r="I594" s="598"/>
      <c r="J594" s="366"/>
      <c r="K594" s="365"/>
      <c r="L594" s="35"/>
      <c r="M594" s="365"/>
      <c r="N594" s="587"/>
      <c r="O594" s="521"/>
      <c r="P594" s="521"/>
      <c r="Q594" s="365"/>
      <c r="R594" s="588"/>
      <c r="S594" s="521"/>
      <c r="T594" s="365"/>
      <c r="U594" s="365"/>
      <c r="V594" s="366"/>
      <c r="W594" s="365"/>
      <c r="X594" s="534" t="str">
        <f t="shared" si="36"/>
        <v/>
      </c>
      <c r="Y594" s="365"/>
      <c r="Z594" s="365"/>
      <c r="AA594" s="366"/>
      <c r="AB594" s="365"/>
      <c r="AC594" s="365"/>
      <c r="AD594" s="365" t="str">
        <f t="shared" si="39"/>
        <v/>
      </c>
      <c r="AE594" s="589"/>
      <c r="AF594" s="590"/>
      <c r="AG594" s="594"/>
      <c r="AH594" s="595"/>
      <c r="AI594" s="595"/>
      <c r="AJ594" s="595"/>
      <c r="AK594" s="596"/>
      <c r="AL594" s="596"/>
      <c r="AM594" s="596"/>
      <c r="AN594" s="596"/>
      <c r="AO594" s="596"/>
      <c r="AP594" s="596"/>
      <c r="AQ594" s="596"/>
      <c r="AR594" s="596"/>
      <c r="AS594" s="596"/>
      <c r="AT594" s="596"/>
      <c r="AU594" s="596"/>
      <c r="AV594" s="596"/>
      <c r="AW594" s="596"/>
      <c r="AX594" s="596"/>
      <c r="AY594" s="596"/>
      <c r="AZ594" s="596"/>
      <c r="BA594" s="596"/>
      <c r="BB594" s="596"/>
      <c r="BC594" s="596"/>
    </row>
    <row r="595" spans="1:55" s="10" customFormat="1" ht="27" customHeight="1" x14ac:dyDescent="0.2">
      <c r="A595" s="31"/>
      <c r="B595" s="366"/>
      <c r="C595" s="31" t="str">
        <f t="shared" si="37"/>
        <v/>
      </c>
      <c r="D595" s="620" t="str">
        <f t="shared" si="38"/>
        <v/>
      </c>
      <c r="E595" s="366"/>
      <c r="F595" s="366"/>
      <c r="G595" s="366"/>
      <c r="H595" s="598"/>
      <c r="I595" s="598"/>
      <c r="J595" s="366"/>
      <c r="K595" s="365"/>
      <c r="L595" s="35"/>
      <c r="M595" s="365"/>
      <c r="N595" s="587"/>
      <c r="O595" s="521"/>
      <c r="P595" s="521"/>
      <c r="Q595" s="365"/>
      <c r="R595" s="588"/>
      <c r="S595" s="521"/>
      <c r="T595" s="365"/>
      <c r="U595" s="365"/>
      <c r="V595" s="366"/>
      <c r="W595" s="365"/>
      <c r="X595" s="534" t="str">
        <f t="shared" si="36"/>
        <v/>
      </c>
      <c r="Y595" s="365"/>
      <c r="Z595" s="365"/>
      <c r="AA595" s="366"/>
      <c r="AB595" s="365"/>
      <c r="AC595" s="365"/>
      <c r="AD595" s="365" t="str">
        <f t="shared" si="39"/>
        <v/>
      </c>
      <c r="AE595" s="589"/>
      <c r="AF595" s="590"/>
      <c r="AG595" s="594"/>
      <c r="AH595" s="595"/>
      <c r="AI595" s="595"/>
      <c r="AJ595" s="595"/>
      <c r="AK595" s="596"/>
      <c r="AL595" s="596"/>
      <c r="AM595" s="596"/>
      <c r="AN595" s="596"/>
      <c r="AO595" s="596"/>
      <c r="AP595" s="596"/>
      <c r="AQ595" s="596"/>
      <c r="AR595" s="596"/>
      <c r="AS595" s="596"/>
      <c r="AT595" s="596"/>
      <c r="AU595" s="596"/>
      <c r="AV595" s="596"/>
      <c r="AW595" s="596"/>
      <c r="AX595" s="596"/>
      <c r="AY595" s="596"/>
      <c r="AZ595" s="596"/>
      <c r="BA595" s="596"/>
      <c r="BB595" s="596"/>
      <c r="BC595" s="596"/>
    </row>
    <row r="596" spans="1:55" s="10" customFormat="1" ht="27" customHeight="1" x14ac:dyDescent="0.2">
      <c r="A596" s="31"/>
      <c r="B596" s="366"/>
      <c r="C596" s="31" t="str">
        <f t="shared" si="37"/>
        <v/>
      </c>
      <c r="D596" s="620" t="str">
        <f t="shared" si="38"/>
        <v/>
      </c>
      <c r="E596" s="366"/>
      <c r="F596" s="366"/>
      <c r="G596" s="366"/>
      <c r="H596" s="598"/>
      <c r="I596" s="598"/>
      <c r="J596" s="366"/>
      <c r="K596" s="365"/>
      <c r="L596" s="35"/>
      <c r="M596" s="365"/>
      <c r="N596" s="587"/>
      <c r="O596" s="521"/>
      <c r="P596" s="521"/>
      <c r="Q596" s="365"/>
      <c r="R596" s="588"/>
      <c r="S596" s="521"/>
      <c r="T596" s="365"/>
      <c r="U596" s="365"/>
      <c r="V596" s="366"/>
      <c r="W596" s="365"/>
      <c r="X596" s="534" t="str">
        <f t="shared" si="36"/>
        <v/>
      </c>
      <c r="Y596" s="365"/>
      <c r="Z596" s="365"/>
      <c r="AA596" s="366"/>
      <c r="AB596" s="365"/>
      <c r="AC596" s="365"/>
      <c r="AD596" s="365" t="str">
        <f t="shared" si="39"/>
        <v/>
      </c>
      <c r="AE596" s="589"/>
      <c r="AF596" s="590"/>
      <c r="AG596" s="594"/>
      <c r="AH596" s="595"/>
      <c r="AI596" s="595"/>
      <c r="AJ596" s="595"/>
      <c r="AK596" s="596"/>
      <c r="AL596" s="596"/>
      <c r="AM596" s="596"/>
      <c r="AN596" s="596"/>
      <c r="AO596" s="596"/>
      <c r="AP596" s="596"/>
      <c r="AQ596" s="596"/>
      <c r="AR596" s="596"/>
      <c r="AS596" s="596"/>
      <c r="AT596" s="596"/>
      <c r="AU596" s="596"/>
      <c r="AV596" s="596"/>
      <c r="AW596" s="596"/>
      <c r="AX596" s="596"/>
      <c r="AY596" s="596"/>
      <c r="AZ596" s="596"/>
      <c r="BA596" s="596"/>
      <c r="BB596" s="596"/>
      <c r="BC596" s="596"/>
    </row>
    <row r="597" spans="1:55" s="10" customFormat="1" ht="27" customHeight="1" x14ac:dyDescent="0.2">
      <c r="A597" s="31"/>
      <c r="B597" s="366"/>
      <c r="C597" s="31" t="str">
        <f t="shared" si="37"/>
        <v/>
      </c>
      <c r="D597" s="620" t="str">
        <f t="shared" si="38"/>
        <v/>
      </c>
      <c r="E597" s="366"/>
      <c r="F597" s="366"/>
      <c r="G597" s="366"/>
      <c r="H597" s="598"/>
      <c r="I597" s="598"/>
      <c r="J597" s="366"/>
      <c r="K597" s="365"/>
      <c r="L597" s="35"/>
      <c r="M597" s="365"/>
      <c r="N597" s="587"/>
      <c r="O597" s="521"/>
      <c r="P597" s="521"/>
      <c r="Q597" s="365"/>
      <c r="R597" s="588"/>
      <c r="S597" s="521"/>
      <c r="T597" s="365"/>
      <c r="U597" s="365"/>
      <c r="V597" s="366"/>
      <c r="W597" s="365"/>
      <c r="X597" s="534" t="str">
        <f t="shared" si="36"/>
        <v/>
      </c>
      <c r="Y597" s="365"/>
      <c r="Z597" s="365"/>
      <c r="AA597" s="366"/>
      <c r="AB597" s="365"/>
      <c r="AC597" s="365"/>
      <c r="AD597" s="365" t="str">
        <f t="shared" si="39"/>
        <v/>
      </c>
      <c r="AE597" s="589"/>
      <c r="AF597" s="590"/>
      <c r="AG597" s="594"/>
      <c r="AH597" s="595"/>
      <c r="AI597" s="595"/>
      <c r="AJ597" s="595"/>
      <c r="AK597" s="596"/>
      <c r="AL597" s="596"/>
      <c r="AM597" s="596"/>
      <c r="AN597" s="596"/>
      <c r="AO597" s="596"/>
      <c r="AP597" s="596"/>
      <c r="AQ597" s="596"/>
      <c r="AR597" s="596"/>
      <c r="AS597" s="596"/>
      <c r="AT597" s="596"/>
      <c r="AU597" s="596"/>
      <c r="AV597" s="596"/>
      <c r="AW597" s="596"/>
      <c r="AX597" s="596"/>
      <c r="AY597" s="596"/>
      <c r="AZ597" s="596"/>
      <c r="BA597" s="596"/>
      <c r="BB597" s="596"/>
      <c r="BC597" s="596"/>
    </row>
    <row r="598" spans="1:55" s="10" customFormat="1" ht="27" customHeight="1" x14ac:dyDescent="0.2">
      <c r="A598" s="31"/>
      <c r="B598" s="366"/>
      <c r="C598" s="31" t="str">
        <f t="shared" si="37"/>
        <v/>
      </c>
      <c r="D598" s="620" t="str">
        <f t="shared" si="38"/>
        <v/>
      </c>
      <c r="E598" s="366"/>
      <c r="F598" s="366"/>
      <c r="G598" s="366"/>
      <c r="H598" s="598"/>
      <c r="I598" s="598"/>
      <c r="J598" s="366"/>
      <c r="K598" s="365"/>
      <c r="L598" s="35"/>
      <c r="M598" s="365"/>
      <c r="N598" s="587"/>
      <c r="O598" s="521"/>
      <c r="P598" s="521"/>
      <c r="Q598" s="365"/>
      <c r="R598" s="588"/>
      <c r="S598" s="521"/>
      <c r="T598" s="365"/>
      <c r="U598" s="365"/>
      <c r="V598" s="366"/>
      <c r="W598" s="365"/>
      <c r="X598" s="534" t="str">
        <f t="shared" si="36"/>
        <v/>
      </c>
      <c r="Y598" s="365"/>
      <c r="Z598" s="365"/>
      <c r="AA598" s="366"/>
      <c r="AB598" s="365"/>
      <c r="AC598" s="365"/>
      <c r="AD598" s="365" t="str">
        <f t="shared" si="39"/>
        <v/>
      </c>
      <c r="AE598" s="589"/>
      <c r="AF598" s="590"/>
      <c r="AG598" s="594"/>
      <c r="AH598" s="595"/>
      <c r="AI598" s="595"/>
      <c r="AJ598" s="595"/>
      <c r="AK598" s="596"/>
      <c r="AL598" s="596"/>
      <c r="AM598" s="596"/>
      <c r="AN598" s="596"/>
      <c r="AO598" s="596"/>
      <c r="AP598" s="596"/>
      <c r="AQ598" s="596"/>
      <c r="AR598" s="596"/>
      <c r="AS598" s="596"/>
      <c r="AT598" s="596"/>
      <c r="AU598" s="596"/>
      <c r="AV598" s="596"/>
      <c r="AW598" s="596"/>
      <c r="AX598" s="596"/>
      <c r="AY598" s="596"/>
      <c r="AZ598" s="596"/>
      <c r="BA598" s="596"/>
      <c r="BB598" s="596"/>
      <c r="BC598" s="596"/>
    </row>
    <row r="599" spans="1:55" s="10" customFormat="1" ht="27" customHeight="1" x14ac:dyDescent="0.2">
      <c r="A599" s="31"/>
      <c r="B599" s="366"/>
      <c r="C599" s="31" t="str">
        <f t="shared" si="37"/>
        <v/>
      </c>
      <c r="D599" s="620" t="str">
        <f t="shared" si="38"/>
        <v/>
      </c>
      <c r="E599" s="366"/>
      <c r="F599" s="366"/>
      <c r="G599" s="366"/>
      <c r="H599" s="598"/>
      <c r="I599" s="598"/>
      <c r="J599" s="366"/>
      <c r="K599" s="365"/>
      <c r="L599" s="35"/>
      <c r="M599" s="365"/>
      <c r="N599" s="587"/>
      <c r="O599" s="521"/>
      <c r="P599" s="521"/>
      <c r="Q599" s="365"/>
      <c r="R599" s="588"/>
      <c r="S599" s="521"/>
      <c r="T599" s="365"/>
      <c r="U599" s="365"/>
      <c r="V599" s="366"/>
      <c r="W599" s="365"/>
      <c r="X599" s="534" t="str">
        <f t="shared" si="36"/>
        <v/>
      </c>
      <c r="Y599" s="365"/>
      <c r="Z599" s="365"/>
      <c r="AA599" s="366"/>
      <c r="AB599" s="365"/>
      <c r="AC599" s="365"/>
      <c r="AD599" s="365" t="str">
        <f t="shared" si="39"/>
        <v/>
      </c>
      <c r="AE599" s="589"/>
      <c r="AF599" s="590"/>
      <c r="AG599" s="594"/>
      <c r="AH599" s="595"/>
      <c r="AI599" s="595"/>
      <c r="AJ599" s="595"/>
      <c r="AK599" s="596"/>
      <c r="AL599" s="596"/>
      <c r="AM599" s="596"/>
      <c r="AN599" s="596"/>
      <c r="AO599" s="596"/>
      <c r="AP599" s="596"/>
      <c r="AQ599" s="596"/>
      <c r="AR599" s="596"/>
      <c r="AS599" s="596"/>
      <c r="AT599" s="596"/>
      <c r="AU599" s="596"/>
      <c r="AV599" s="596"/>
      <c r="AW599" s="596"/>
      <c r="AX599" s="596"/>
      <c r="AY599" s="596"/>
      <c r="AZ599" s="596"/>
      <c r="BA599" s="596"/>
      <c r="BB599" s="596"/>
      <c r="BC599" s="596"/>
    </row>
    <row r="600" spans="1:55" s="10" customFormat="1" ht="27" customHeight="1" x14ac:dyDescent="0.2">
      <c r="A600" s="31"/>
      <c r="B600" s="366"/>
      <c r="C600" s="31" t="str">
        <f t="shared" si="37"/>
        <v/>
      </c>
      <c r="D600" s="620" t="str">
        <f t="shared" si="38"/>
        <v/>
      </c>
      <c r="E600" s="366"/>
      <c r="F600" s="366"/>
      <c r="G600" s="366"/>
      <c r="H600" s="598"/>
      <c r="I600" s="598"/>
      <c r="J600" s="366"/>
      <c r="K600" s="365"/>
      <c r="L600" s="35"/>
      <c r="M600" s="365"/>
      <c r="N600" s="587"/>
      <c r="O600" s="521"/>
      <c r="P600" s="521"/>
      <c r="Q600" s="365"/>
      <c r="R600" s="588"/>
      <c r="S600" s="521"/>
      <c r="T600" s="365"/>
      <c r="U600" s="365"/>
      <c r="V600" s="366"/>
      <c r="W600" s="365"/>
      <c r="X600" s="534" t="str">
        <f t="shared" si="36"/>
        <v/>
      </c>
      <c r="Y600" s="365"/>
      <c r="Z600" s="365"/>
      <c r="AA600" s="366"/>
      <c r="AB600" s="365"/>
      <c r="AC600" s="365"/>
      <c r="AD600" s="365" t="str">
        <f t="shared" si="39"/>
        <v/>
      </c>
      <c r="AE600" s="589"/>
      <c r="AF600" s="590"/>
      <c r="AG600" s="594"/>
      <c r="AH600" s="595"/>
      <c r="AI600" s="595"/>
      <c r="AJ600" s="595"/>
      <c r="AK600" s="596"/>
      <c r="AL600" s="596"/>
      <c r="AM600" s="596"/>
      <c r="AN600" s="596"/>
      <c r="AO600" s="596"/>
      <c r="AP600" s="596"/>
      <c r="AQ600" s="596"/>
      <c r="AR600" s="596"/>
      <c r="AS600" s="596"/>
      <c r="AT600" s="596"/>
      <c r="AU600" s="596"/>
      <c r="AV600" s="596"/>
      <c r="AW600" s="596"/>
      <c r="AX600" s="596"/>
      <c r="AY600" s="596"/>
      <c r="AZ600" s="596"/>
      <c r="BA600" s="596"/>
      <c r="BB600" s="596"/>
      <c r="BC600" s="596"/>
    </row>
    <row r="601" spans="1:55" s="10" customFormat="1" ht="27" customHeight="1" x14ac:dyDescent="0.2">
      <c r="A601" s="31"/>
      <c r="B601" s="366"/>
      <c r="C601" s="31" t="str">
        <f t="shared" si="37"/>
        <v/>
      </c>
      <c r="D601" s="620" t="str">
        <f t="shared" si="38"/>
        <v/>
      </c>
      <c r="E601" s="366"/>
      <c r="F601" s="366"/>
      <c r="G601" s="366"/>
      <c r="H601" s="598"/>
      <c r="I601" s="598"/>
      <c r="J601" s="366"/>
      <c r="K601" s="365"/>
      <c r="L601" s="35"/>
      <c r="M601" s="365"/>
      <c r="N601" s="587"/>
      <c r="O601" s="521"/>
      <c r="P601" s="521"/>
      <c r="Q601" s="365"/>
      <c r="R601" s="588"/>
      <c r="S601" s="521"/>
      <c r="T601" s="365"/>
      <c r="U601" s="365"/>
      <c r="V601" s="366"/>
      <c r="W601" s="365"/>
      <c r="X601" s="534" t="str">
        <f t="shared" si="36"/>
        <v/>
      </c>
      <c r="Y601" s="365"/>
      <c r="Z601" s="365"/>
      <c r="AA601" s="366"/>
      <c r="AB601" s="365"/>
      <c r="AC601" s="365"/>
      <c r="AD601" s="365" t="str">
        <f t="shared" si="39"/>
        <v/>
      </c>
      <c r="AE601" s="589"/>
      <c r="AF601" s="590"/>
      <c r="AG601" s="594"/>
      <c r="AH601" s="595"/>
      <c r="AI601" s="595"/>
      <c r="AJ601" s="595"/>
      <c r="AK601" s="596"/>
      <c r="AL601" s="596"/>
      <c r="AM601" s="596"/>
      <c r="AN601" s="596"/>
      <c r="AO601" s="596"/>
      <c r="AP601" s="596"/>
      <c r="AQ601" s="596"/>
      <c r="AR601" s="596"/>
      <c r="AS601" s="596"/>
      <c r="AT601" s="596"/>
      <c r="AU601" s="596"/>
      <c r="AV601" s="596"/>
      <c r="AW601" s="596"/>
      <c r="AX601" s="596"/>
      <c r="AY601" s="596"/>
      <c r="AZ601" s="596"/>
      <c r="BA601" s="596"/>
      <c r="BB601" s="596"/>
      <c r="BC601" s="596"/>
    </row>
    <row r="602" spans="1:55" s="10" customFormat="1" ht="27" customHeight="1" x14ac:dyDescent="0.2">
      <c r="A602" s="31"/>
      <c r="B602" s="366"/>
      <c r="C602" s="31" t="str">
        <f t="shared" si="37"/>
        <v/>
      </c>
      <c r="D602" s="620" t="str">
        <f t="shared" si="38"/>
        <v/>
      </c>
      <c r="E602" s="366"/>
      <c r="F602" s="366"/>
      <c r="G602" s="366"/>
      <c r="H602" s="598"/>
      <c r="I602" s="598"/>
      <c r="J602" s="366"/>
      <c r="K602" s="365"/>
      <c r="L602" s="35"/>
      <c r="M602" s="365"/>
      <c r="N602" s="587"/>
      <c r="O602" s="521"/>
      <c r="P602" s="521"/>
      <c r="Q602" s="365"/>
      <c r="R602" s="588"/>
      <c r="S602" s="521"/>
      <c r="T602" s="365"/>
      <c r="U602" s="365"/>
      <c r="V602" s="366"/>
      <c r="W602" s="365"/>
      <c r="X602" s="534" t="str">
        <f t="shared" si="36"/>
        <v/>
      </c>
      <c r="Y602" s="365"/>
      <c r="Z602" s="365"/>
      <c r="AA602" s="366"/>
      <c r="AB602" s="365"/>
      <c r="AC602" s="365"/>
      <c r="AD602" s="365" t="str">
        <f t="shared" si="39"/>
        <v/>
      </c>
      <c r="AE602" s="589"/>
      <c r="AF602" s="590"/>
      <c r="AG602" s="594"/>
      <c r="AH602" s="595"/>
      <c r="AI602" s="595"/>
      <c r="AJ602" s="595"/>
      <c r="AK602" s="596"/>
      <c r="AL602" s="596"/>
      <c r="AM602" s="596"/>
      <c r="AN602" s="596"/>
      <c r="AO602" s="596"/>
      <c r="AP602" s="596"/>
      <c r="AQ602" s="596"/>
      <c r="AR602" s="596"/>
      <c r="AS602" s="596"/>
      <c r="AT602" s="596"/>
      <c r="AU602" s="596"/>
      <c r="AV602" s="596"/>
      <c r="AW602" s="596"/>
      <c r="AX602" s="596"/>
      <c r="AY602" s="596"/>
      <c r="AZ602" s="596"/>
      <c r="BA602" s="596"/>
      <c r="BB602" s="596"/>
      <c r="BC602" s="596"/>
    </row>
    <row r="603" spans="1:55" s="10" customFormat="1" ht="27" customHeight="1" x14ac:dyDescent="0.2">
      <c r="A603" s="31"/>
      <c r="B603" s="366"/>
      <c r="C603" s="31" t="str">
        <f t="shared" si="37"/>
        <v/>
      </c>
      <c r="D603" s="620" t="str">
        <f t="shared" si="38"/>
        <v/>
      </c>
      <c r="E603" s="366"/>
      <c r="F603" s="366"/>
      <c r="G603" s="366"/>
      <c r="H603" s="598"/>
      <c r="I603" s="598"/>
      <c r="J603" s="366"/>
      <c r="K603" s="365"/>
      <c r="L603" s="35"/>
      <c r="M603" s="365"/>
      <c r="N603" s="587"/>
      <c r="O603" s="521"/>
      <c r="P603" s="521"/>
      <c r="Q603" s="365"/>
      <c r="R603" s="588"/>
      <c r="S603" s="521"/>
      <c r="T603" s="365"/>
      <c r="U603" s="365"/>
      <c r="V603" s="366"/>
      <c r="W603" s="365"/>
      <c r="X603" s="534" t="str">
        <f t="shared" si="36"/>
        <v/>
      </c>
      <c r="Y603" s="365"/>
      <c r="Z603" s="365"/>
      <c r="AA603" s="366"/>
      <c r="AB603" s="365"/>
      <c r="AC603" s="365"/>
      <c r="AD603" s="365" t="str">
        <f t="shared" si="39"/>
        <v/>
      </c>
      <c r="AE603" s="589"/>
      <c r="AF603" s="590"/>
      <c r="AG603" s="594"/>
      <c r="AH603" s="595"/>
      <c r="AI603" s="595"/>
      <c r="AJ603" s="595"/>
      <c r="AK603" s="596"/>
      <c r="AL603" s="596"/>
      <c r="AM603" s="596"/>
      <c r="AN603" s="596"/>
      <c r="AO603" s="596"/>
      <c r="AP603" s="596"/>
      <c r="AQ603" s="596"/>
      <c r="AR603" s="596"/>
      <c r="AS603" s="596"/>
      <c r="AT603" s="596"/>
      <c r="AU603" s="596"/>
      <c r="AV603" s="596"/>
      <c r="AW603" s="596"/>
      <c r="AX603" s="596"/>
      <c r="AY603" s="596"/>
      <c r="AZ603" s="596"/>
      <c r="BA603" s="596"/>
      <c r="BB603" s="596"/>
      <c r="BC603" s="596"/>
    </row>
    <row r="604" spans="1:55" s="10" customFormat="1" ht="27" customHeight="1" x14ac:dyDescent="0.2">
      <c r="A604" s="31"/>
      <c r="B604" s="366"/>
      <c r="C604" s="31" t="str">
        <f t="shared" si="37"/>
        <v/>
      </c>
      <c r="D604" s="620" t="str">
        <f t="shared" si="38"/>
        <v/>
      </c>
      <c r="E604" s="366"/>
      <c r="F604" s="366"/>
      <c r="G604" s="366"/>
      <c r="H604" s="598"/>
      <c r="I604" s="598"/>
      <c r="J604" s="366"/>
      <c r="K604" s="365"/>
      <c r="L604" s="35"/>
      <c r="M604" s="365"/>
      <c r="N604" s="587"/>
      <c r="O604" s="521"/>
      <c r="P604" s="521"/>
      <c r="Q604" s="365"/>
      <c r="R604" s="588"/>
      <c r="S604" s="521"/>
      <c r="T604" s="365"/>
      <c r="U604" s="365"/>
      <c r="V604" s="366"/>
      <c r="W604" s="365"/>
      <c r="X604" s="534" t="str">
        <f t="shared" si="36"/>
        <v/>
      </c>
      <c r="Y604" s="365"/>
      <c r="Z604" s="365"/>
      <c r="AA604" s="366"/>
      <c r="AB604" s="365"/>
      <c r="AC604" s="365"/>
      <c r="AD604" s="365" t="str">
        <f t="shared" si="39"/>
        <v/>
      </c>
      <c r="AE604" s="589"/>
      <c r="AF604" s="590"/>
      <c r="AG604" s="594"/>
      <c r="AH604" s="595"/>
      <c r="AI604" s="595"/>
      <c r="AJ604" s="595"/>
      <c r="AK604" s="596"/>
      <c r="AL604" s="596"/>
      <c r="AM604" s="596"/>
      <c r="AN604" s="596"/>
      <c r="AO604" s="596"/>
      <c r="AP604" s="596"/>
      <c r="AQ604" s="596"/>
      <c r="AR604" s="596"/>
      <c r="AS604" s="596"/>
      <c r="AT604" s="596"/>
      <c r="AU604" s="596"/>
      <c r="AV604" s="596"/>
      <c r="AW604" s="596"/>
      <c r="AX604" s="596"/>
      <c r="AY604" s="596"/>
      <c r="AZ604" s="596"/>
      <c r="BA604" s="596"/>
      <c r="BB604" s="596"/>
      <c r="BC604" s="596"/>
    </row>
    <row r="605" spans="1:55" s="10" customFormat="1" ht="27" customHeight="1" x14ac:dyDescent="0.2">
      <c r="A605" s="31"/>
      <c r="B605" s="366"/>
      <c r="C605" s="31" t="str">
        <f t="shared" si="37"/>
        <v/>
      </c>
      <c r="D605" s="620" t="str">
        <f t="shared" si="38"/>
        <v/>
      </c>
      <c r="E605" s="366"/>
      <c r="F605" s="366"/>
      <c r="G605" s="366"/>
      <c r="H605" s="598"/>
      <c r="I605" s="598"/>
      <c r="J605" s="366"/>
      <c r="K605" s="365"/>
      <c r="L605" s="35"/>
      <c r="M605" s="365"/>
      <c r="N605" s="587"/>
      <c r="O605" s="521"/>
      <c r="P605" s="521"/>
      <c r="Q605" s="365"/>
      <c r="R605" s="588"/>
      <c r="S605" s="521"/>
      <c r="T605" s="365"/>
      <c r="U605" s="365"/>
      <c r="V605" s="366"/>
      <c r="W605" s="365"/>
      <c r="X605" s="534" t="str">
        <f t="shared" si="36"/>
        <v/>
      </c>
      <c r="Y605" s="365"/>
      <c r="Z605" s="365"/>
      <c r="AA605" s="366"/>
      <c r="AB605" s="365"/>
      <c r="AC605" s="365"/>
      <c r="AD605" s="365" t="str">
        <f t="shared" si="39"/>
        <v/>
      </c>
      <c r="AE605" s="589"/>
      <c r="AF605" s="590"/>
      <c r="AG605" s="594"/>
      <c r="AH605" s="595"/>
      <c r="AI605" s="595"/>
      <c r="AJ605" s="595"/>
      <c r="AK605" s="596"/>
      <c r="AL605" s="596"/>
      <c r="AM605" s="596"/>
      <c r="AN605" s="596"/>
      <c r="AO605" s="596"/>
      <c r="AP605" s="596"/>
      <c r="AQ605" s="596"/>
      <c r="AR605" s="596"/>
      <c r="AS605" s="596"/>
      <c r="AT605" s="596"/>
      <c r="AU605" s="596"/>
      <c r="AV605" s="596"/>
      <c r="AW605" s="596"/>
      <c r="AX605" s="596"/>
      <c r="AY605" s="596"/>
      <c r="AZ605" s="596"/>
      <c r="BA605" s="596"/>
      <c r="BB605" s="596"/>
      <c r="BC605" s="596"/>
    </row>
    <row r="606" spans="1:55" s="10" customFormat="1" ht="27" customHeight="1" x14ac:dyDescent="0.2">
      <c r="A606" s="31"/>
      <c r="B606" s="366"/>
      <c r="C606" s="31" t="str">
        <f t="shared" si="37"/>
        <v/>
      </c>
      <c r="D606" s="620" t="str">
        <f t="shared" si="38"/>
        <v/>
      </c>
      <c r="E606" s="366"/>
      <c r="F606" s="366"/>
      <c r="G606" s="366"/>
      <c r="H606" s="598"/>
      <c r="I606" s="598"/>
      <c r="J606" s="366"/>
      <c r="K606" s="365"/>
      <c r="L606" s="35"/>
      <c r="M606" s="365"/>
      <c r="N606" s="587"/>
      <c r="O606" s="521"/>
      <c r="P606" s="521"/>
      <c r="Q606" s="365"/>
      <c r="R606" s="588"/>
      <c r="S606" s="521"/>
      <c r="T606" s="365"/>
      <c r="U606" s="365"/>
      <c r="V606" s="366"/>
      <c r="W606" s="365"/>
      <c r="X606" s="534" t="str">
        <f t="shared" si="36"/>
        <v/>
      </c>
      <c r="Y606" s="365"/>
      <c r="Z606" s="365"/>
      <c r="AA606" s="366"/>
      <c r="AB606" s="365"/>
      <c r="AC606" s="365"/>
      <c r="AD606" s="365" t="str">
        <f t="shared" si="39"/>
        <v/>
      </c>
      <c r="AE606" s="589"/>
      <c r="AF606" s="590"/>
      <c r="AG606" s="594"/>
      <c r="AH606" s="595"/>
      <c r="AI606" s="595"/>
      <c r="AJ606" s="595"/>
      <c r="AK606" s="596"/>
      <c r="AL606" s="596"/>
      <c r="AM606" s="596"/>
      <c r="AN606" s="596"/>
      <c r="AO606" s="596"/>
      <c r="AP606" s="596"/>
      <c r="AQ606" s="596"/>
      <c r="AR606" s="596"/>
      <c r="AS606" s="596"/>
      <c r="AT606" s="596"/>
      <c r="AU606" s="596"/>
      <c r="AV606" s="596"/>
      <c r="AW606" s="596"/>
      <c r="AX606" s="596"/>
      <c r="AY606" s="596"/>
      <c r="AZ606" s="596"/>
      <c r="BA606" s="596"/>
      <c r="BB606" s="596"/>
      <c r="BC606" s="596"/>
    </row>
    <row r="607" spans="1:55" s="10" customFormat="1" ht="27" customHeight="1" x14ac:dyDescent="0.2">
      <c r="A607" s="31"/>
      <c r="B607" s="366"/>
      <c r="C607" s="31" t="str">
        <f t="shared" si="37"/>
        <v/>
      </c>
      <c r="D607" s="620" t="str">
        <f t="shared" si="38"/>
        <v/>
      </c>
      <c r="E607" s="366"/>
      <c r="F607" s="366"/>
      <c r="G607" s="366"/>
      <c r="H607" s="598"/>
      <c r="I607" s="598"/>
      <c r="J607" s="366"/>
      <c r="K607" s="365"/>
      <c r="L607" s="35"/>
      <c r="M607" s="365"/>
      <c r="N607" s="587"/>
      <c r="O607" s="521"/>
      <c r="P607" s="521"/>
      <c r="Q607" s="365"/>
      <c r="R607" s="588"/>
      <c r="S607" s="521"/>
      <c r="T607" s="365"/>
      <c r="U607" s="365"/>
      <c r="V607" s="366"/>
      <c r="W607" s="365"/>
      <c r="X607" s="534" t="str">
        <f t="shared" si="36"/>
        <v/>
      </c>
      <c r="Y607" s="365"/>
      <c r="Z607" s="365"/>
      <c r="AA607" s="366"/>
      <c r="AB607" s="365"/>
      <c r="AC607" s="365"/>
      <c r="AD607" s="365" t="str">
        <f t="shared" si="39"/>
        <v/>
      </c>
      <c r="AE607" s="589"/>
      <c r="AF607" s="590"/>
      <c r="AG607" s="594"/>
      <c r="AH607" s="595"/>
      <c r="AI607" s="595"/>
      <c r="AJ607" s="595"/>
      <c r="AK607" s="596"/>
      <c r="AL607" s="596"/>
      <c r="AM607" s="596"/>
      <c r="AN607" s="596"/>
      <c r="AO607" s="596"/>
      <c r="AP607" s="596"/>
      <c r="AQ607" s="596"/>
      <c r="AR607" s="596"/>
      <c r="AS607" s="596"/>
      <c r="AT607" s="596"/>
      <c r="AU607" s="596"/>
      <c r="AV607" s="596"/>
      <c r="AW607" s="596"/>
      <c r="AX607" s="596"/>
      <c r="AY607" s="596"/>
      <c r="AZ607" s="596"/>
      <c r="BA607" s="596"/>
      <c r="BB607" s="596"/>
      <c r="BC607" s="596"/>
    </row>
    <row r="608" spans="1:55" s="10" customFormat="1" ht="27" customHeight="1" x14ac:dyDescent="0.2">
      <c r="A608" s="31"/>
      <c r="B608" s="366"/>
      <c r="C608" s="31" t="str">
        <f t="shared" si="37"/>
        <v/>
      </c>
      <c r="D608" s="620" t="str">
        <f t="shared" si="38"/>
        <v/>
      </c>
      <c r="E608" s="366"/>
      <c r="F608" s="366"/>
      <c r="G608" s="366"/>
      <c r="H608" s="598"/>
      <c r="I608" s="598"/>
      <c r="J608" s="366"/>
      <c r="K608" s="365"/>
      <c r="L608" s="35"/>
      <c r="M608" s="365"/>
      <c r="N608" s="587"/>
      <c r="O608" s="521"/>
      <c r="P608" s="521"/>
      <c r="Q608" s="365"/>
      <c r="R608" s="588"/>
      <c r="S608" s="521"/>
      <c r="T608" s="365"/>
      <c r="U608" s="365"/>
      <c r="V608" s="366"/>
      <c r="W608" s="365"/>
      <c r="X608" s="534" t="str">
        <f t="shared" si="36"/>
        <v/>
      </c>
      <c r="Y608" s="365"/>
      <c r="Z608" s="365"/>
      <c r="AA608" s="366"/>
      <c r="AB608" s="365"/>
      <c r="AC608" s="365"/>
      <c r="AD608" s="365" t="str">
        <f t="shared" si="39"/>
        <v/>
      </c>
      <c r="AE608" s="589"/>
      <c r="AF608" s="590"/>
      <c r="AG608" s="594"/>
      <c r="AH608" s="595"/>
      <c r="AI608" s="595"/>
      <c r="AJ608" s="595"/>
      <c r="AK608" s="596"/>
      <c r="AL608" s="596"/>
      <c r="AM608" s="596"/>
      <c r="AN608" s="596"/>
      <c r="AO608" s="596"/>
      <c r="AP608" s="596"/>
      <c r="AQ608" s="596"/>
      <c r="AR608" s="596"/>
      <c r="AS608" s="596"/>
      <c r="AT608" s="596"/>
      <c r="AU608" s="596"/>
      <c r="AV608" s="596"/>
      <c r="AW608" s="596"/>
      <c r="AX608" s="596"/>
      <c r="AY608" s="596"/>
      <c r="AZ608" s="596"/>
      <c r="BA608" s="596"/>
      <c r="BB608" s="596"/>
      <c r="BC608" s="596"/>
    </row>
    <row r="609" spans="1:55" s="10" customFormat="1" ht="27" customHeight="1" x14ac:dyDescent="0.2">
      <c r="A609" s="31"/>
      <c r="B609" s="366"/>
      <c r="C609" s="31" t="str">
        <f t="shared" si="37"/>
        <v/>
      </c>
      <c r="D609" s="620" t="str">
        <f t="shared" si="38"/>
        <v/>
      </c>
      <c r="E609" s="366"/>
      <c r="F609" s="366"/>
      <c r="G609" s="366"/>
      <c r="H609" s="598"/>
      <c r="I609" s="598"/>
      <c r="J609" s="366"/>
      <c r="K609" s="365"/>
      <c r="L609" s="35"/>
      <c r="M609" s="365"/>
      <c r="N609" s="587"/>
      <c r="O609" s="521"/>
      <c r="P609" s="521"/>
      <c r="Q609" s="365"/>
      <c r="R609" s="588"/>
      <c r="S609" s="521"/>
      <c r="T609" s="365"/>
      <c r="U609" s="365"/>
      <c r="V609" s="366"/>
      <c r="W609" s="365"/>
      <c r="X609" s="534" t="str">
        <f t="shared" si="36"/>
        <v/>
      </c>
      <c r="Y609" s="365"/>
      <c r="Z609" s="365"/>
      <c r="AA609" s="366"/>
      <c r="AB609" s="365"/>
      <c r="AC609" s="365"/>
      <c r="AD609" s="365" t="str">
        <f t="shared" si="39"/>
        <v/>
      </c>
      <c r="AE609" s="589"/>
      <c r="AF609" s="590"/>
      <c r="AG609" s="594"/>
      <c r="AH609" s="595"/>
      <c r="AI609" s="595"/>
      <c r="AJ609" s="595"/>
      <c r="AK609" s="596"/>
      <c r="AL609" s="596"/>
      <c r="AM609" s="596"/>
      <c r="AN609" s="596"/>
      <c r="AO609" s="596"/>
      <c r="AP609" s="596"/>
      <c r="AQ609" s="596"/>
      <c r="AR609" s="596"/>
      <c r="AS609" s="596"/>
      <c r="AT609" s="596"/>
      <c r="AU609" s="596"/>
      <c r="AV609" s="596"/>
      <c r="AW609" s="596"/>
      <c r="AX609" s="596"/>
      <c r="AY609" s="596"/>
      <c r="AZ609" s="596"/>
      <c r="BA609" s="596"/>
      <c r="BB609" s="596"/>
      <c r="BC609" s="596"/>
    </row>
    <row r="610" spans="1:55" s="10" customFormat="1" ht="27" customHeight="1" x14ac:dyDescent="0.2">
      <c r="A610" s="31"/>
      <c r="B610" s="366"/>
      <c r="C610" s="31" t="str">
        <f t="shared" si="37"/>
        <v/>
      </c>
      <c r="D610" s="620" t="str">
        <f t="shared" si="38"/>
        <v/>
      </c>
      <c r="E610" s="366"/>
      <c r="F610" s="366"/>
      <c r="G610" s="366"/>
      <c r="H610" s="598"/>
      <c r="I610" s="598"/>
      <c r="J610" s="366"/>
      <c r="K610" s="365"/>
      <c r="L610" s="35"/>
      <c r="M610" s="365"/>
      <c r="N610" s="587"/>
      <c r="O610" s="521"/>
      <c r="P610" s="521"/>
      <c r="Q610" s="365"/>
      <c r="R610" s="588"/>
      <c r="S610" s="521"/>
      <c r="T610" s="365"/>
      <c r="U610" s="365"/>
      <c r="V610" s="366"/>
      <c r="W610" s="365"/>
      <c r="X610" s="534" t="str">
        <f t="shared" si="36"/>
        <v/>
      </c>
      <c r="Y610" s="365"/>
      <c r="Z610" s="365"/>
      <c r="AA610" s="366"/>
      <c r="AB610" s="365"/>
      <c r="AC610" s="365"/>
      <c r="AD610" s="365" t="str">
        <f t="shared" si="39"/>
        <v/>
      </c>
      <c r="AE610" s="589"/>
      <c r="AF610" s="590"/>
      <c r="AG610" s="594"/>
      <c r="AH610" s="595"/>
      <c r="AI610" s="595"/>
      <c r="AJ610" s="595"/>
      <c r="AK610" s="596"/>
      <c r="AL610" s="596"/>
      <c r="AM610" s="596"/>
      <c r="AN610" s="596"/>
      <c r="AO610" s="596"/>
      <c r="AP610" s="596"/>
      <c r="AQ610" s="596"/>
      <c r="AR610" s="596"/>
      <c r="AS610" s="596"/>
      <c r="AT610" s="596"/>
      <c r="AU610" s="596"/>
      <c r="AV610" s="596"/>
      <c r="AW610" s="596"/>
      <c r="AX610" s="596"/>
      <c r="AY610" s="596"/>
      <c r="AZ610" s="596"/>
      <c r="BA610" s="596"/>
      <c r="BB610" s="596"/>
      <c r="BC610" s="596"/>
    </row>
    <row r="611" spans="1:55" s="10" customFormat="1" ht="27" customHeight="1" x14ac:dyDescent="0.2">
      <c r="A611" s="31"/>
      <c r="B611" s="366"/>
      <c r="C611" s="31" t="str">
        <f t="shared" si="37"/>
        <v/>
      </c>
      <c r="D611" s="620" t="str">
        <f t="shared" si="38"/>
        <v/>
      </c>
      <c r="E611" s="366"/>
      <c r="F611" s="366"/>
      <c r="G611" s="366"/>
      <c r="H611" s="598"/>
      <c r="I611" s="598"/>
      <c r="J611" s="366"/>
      <c r="K611" s="365"/>
      <c r="L611" s="35"/>
      <c r="M611" s="365"/>
      <c r="N611" s="587"/>
      <c r="O611" s="521"/>
      <c r="P611" s="521"/>
      <c r="Q611" s="365"/>
      <c r="R611" s="588"/>
      <c r="S611" s="521"/>
      <c r="T611" s="365"/>
      <c r="U611" s="365"/>
      <c r="V611" s="366"/>
      <c r="W611" s="365"/>
      <c r="X611" s="534" t="str">
        <f t="shared" si="36"/>
        <v/>
      </c>
      <c r="Y611" s="365"/>
      <c r="Z611" s="365"/>
      <c r="AA611" s="366"/>
      <c r="AB611" s="365"/>
      <c r="AC611" s="365"/>
      <c r="AD611" s="365" t="str">
        <f t="shared" si="39"/>
        <v/>
      </c>
      <c r="AE611" s="589"/>
      <c r="AF611" s="590"/>
      <c r="AG611" s="594"/>
      <c r="AH611" s="595"/>
      <c r="AI611" s="595"/>
      <c r="AJ611" s="595"/>
      <c r="AK611" s="596"/>
      <c r="AL611" s="596"/>
      <c r="AM611" s="596"/>
      <c r="AN611" s="596"/>
      <c r="AO611" s="596"/>
      <c r="AP611" s="596"/>
      <c r="AQ611" s="596"/>
      <c r="AR611" s="596"/>
      <c r="AS611" s="596"/>
      <c r="AT611" s="596"/>
      <c r="AU611" s="596"/>
      <c r="AV611" s="596"/>
      <c r="AW611" s="596"/>
      <c r="AX611" s="596"/>
      <c r="AY611" s="596"/>
      <c r="AZ611" s="596"/>
      <c r="BA611" s="596"/>
      <c r="BB611" s="596"/>
      <c r="BC611" s="596"/>
    </row>
    <row r="612" spans="1:55" s="10" customFormat="1" ht="27" customHeight="1" x14ac:dyDescent="0.2">
      <c r="A612" s="31"/>
      <c r="B612" s="366"/>
      <c r="C612" s="31" t="str">
        <f t="shared" si="37"/>
        <v/>
      </c>
      <c r="D612" s="620" t="str">
        <f t="shared" si="38"/>
        <v/>
      </c>
      <c r="E612" s="366"/>
      <c r="F612" s="366"/>
      <c r="G612" s="366"/>
      <c r="H612" s="598"/>
      <c r="I612" s="598"/>
      <c r="J612" s="366"/>
      <c r="K612" s="365"/>
      <c r="L612" s="35"/>
      <c r="M612" s="365"/>
      <c r="N612" s="587"/>
      <c r="O612" s="521"/>
      <c r="P612" s="521"/>
      <c r="Q612" s="365"/>
      <c r="R612" s="588"/>
      <c r="S612" s="521"/>
      <c r="T612" s="365"/>
      <c r="U612" s="365"/>
      <c r="V612" s="366"/>
      <c r="W612" s="365"/>
      <c r="X612" s="534" t="str">
        <f t="shared" si="36"/>
        <v/>
      </c>
      <c r="Y612" s="365"/>
      <c r="Z612" s="365"/>
      <c r="AA612" s="366"/>
      <c r="AB612" s="365"/>
      <c r="AC612" s="365"/>
      <c r="AD612" s="365" t="str">
        <f t="shared" si="39"/>
        <v/>
      </c>
      <c r="AE612" s="589"/>
      <c r="AF612" s="590"/>
      <c r="AG612" s="594"/>
      <c r="AH612" s="595"/>
      <c r="AI612" s="595"/>
      <c r="AJ612" s="595"/>
      <c r="AK612" s="596"/>
      <c r="AL612" s="596"/>
      <c r="AM612" s="596"/>
      <c r="AN612" s="596"/>
      <c r="AO612" s="596"/>
      <c r="AP612" s="596"/>
      <c r="AQ612" s="596"/>
      <c r="AR612" s="596"/>
      <c r="AS612" s="596"/>
      <c r="AT612" s="596"/>
      <c r="AU612" s="596"/>
      <c r="AV612" s="596"/>
      <c r="AW612" s="596"/>
      <c r="AX612" s="596"/>
      <c r="AY612" s="596"/>
      <c r="AZ612" s="596"/>
      <c r="BA612" s="596"/>
      <c r="BB612" s="596"/>
      <c r="BC612" s="596"/>
    </row>
    <row r="613" spans="1:55" s="10" customFormat="1" ht="27" customHeight="1" x14ac:dyDescent="0.2">
      <c r="A613" s="31"/>
      <c r="B613" s="366"/>
      <c r="C613" s="31" t="str">
        <f t="shared" si="37"/>
        <v/>
      </c>
      <c r="D613" s="620" t="str">
        <f t="shared" si="38"/>
        <v/>
      </c>
      <c r="E613" s="366"/>
      <c r="F613" s="366"/>
      <c r="G613" s="366"/>
      <c r="H613" s="598"/>
      <c r="I613" s="598"/>
      <c r="J613" s="366"/>
      <c r="K613" s="365"/>
      <c r="L613" s="35"/>
      <c r="M613" s="365"/>
      <c r="N613" s="587"/>
      <c r="O613" s="521"/>
      <c r="P613" s="521"/>
      <c r="Q613" s="365"/>
      <c r="R613" s="588"/>
      <c r="S613" s="521"/>
      <c r="T613" s="365"/>
      <c r="U613" s="365"/>
      <c r="V613" s="366"/>
      <c r="W613" s="365"/>
      <c r="X613" s="534" t="str">
        <f t="shared" si="36"/>
        <v/>
      </c>
      <c r="Y613" s="365"/>
      <c r="Z613" s="365"/>
      <c r="AA613" s="366"/>
      <c r="AB613" s="365"/>
      <c r="AC613" s="365"/>
      <c r="AD613" s="365" t="str">
        <f t="shared" si="39"/>
        <v/>
      </c>
      <c r="AE613" s="589"/>
      <c r="AF613" s="590"/>
      <c r="AG613" s="594"/>
      <c r="AH613" s="595"/>
      <c r="AI613" s="595"/>
      <c r="AJ613" s="595"/>
      <c r="AK613" s="596"/>
      <c r="AL613" s="596"/>
      <c r="AM613" s="596"/>
      <c r="AN613" s="596"/>
      <c r="AO613" s="596"/>
      <c r="AP613" s="596"/>
      <c r="AQ613" s="596"/>
      <c r="AR613" s="596"/>
      <c r="AS613" s="596"/>
      <c r="AT613" s="596"/>
      <c r="AU613" s="596"/>
      <c r="AV613" s="596"/>
      <c r="AW613" s="596"/>
      <c r="AX613" s="596"/>
      <c r="AY613" s="596"/>
      <c r="AZ613" s="596"/>
      <c r="BA613" s="596"/>
      <c r="BB613" s="596"/>
      <c r="BC613" s="596"/>
    </row>
    <row r="614" spans="1:55" s="10" customFormat="1" ht="27" customHeight="1" x14ac:dyDescent="0.2">
      <c r="A614" s="31"/>
      <c r="B614" s="366"/>
      <c r="C614" s="31" t="str">
        <f t="shared" si="37"/>
        <v/>
      </c>
      <c r="D614" s="620" t="str">
        <f t="shared" si="38"/>
        <v/>
      </c>
      <c r="E614" s="366"/>
      <c r="F614" s="366"/>
      <c r="G614" s="366"/>
      <c r="H614" s="598"/>
      <c r="I614" s="598"/>
      <c r="J614" s="366"/>
      <c r="K614" s="365"/>
      <c r="L614" s="35"/>
      <c r="M614" s="365"/>
      <c r="N614" s="587"/>
      <c r="O614" s="521"/>
      <c r="P614" s="521"/>
      <c r="Q614" s="365"/>
      <c r="R614" s="588"/>
      <c r="S614" s="521"/>
      <c r="T614" s="365"/>
      <c r="U614" s="365"/>
      <c r="V614" s="366"/>
      <c r="W614" s="365"/>
      <c r="X614" s="534" t="str">
        <f t="shared" si="36"/>
        <v/>
      </c>
      <c r="Y614" s="365"/>
      <c r="Z614" s="365"/>
      <c r="AA614" s="366"/>
      <c r="AB614" s="365"/>
      <c r="AC614" s="365"/>
      <c r="AD614" s="365" t="str">
        <f t="shared" si="39"/>
        <v/>
      </c>
      <c r="AE614" s="589"/>
      <c r="AF614" s="590"/>
      <c r="AG614" s="594"/>
      <c r="AH614" s="595"/>
      <c r="AI614" s="595"/>
      <c r="AJ614" s="595"/>
      <c r="AK614" s="596"/>
      <c r="AL614" s="596"/>
      <c r="AM614" s="596"/>
      <c r="AN614" s="596"/>
      <c r="AO614" s="596"/>
      <c r="AP614" s="596"/>
      <c r="AQ614" s="596"/>
      <c r="AR614" s="596"/>
      <c r="AS614" s="596"/>
      <c r="AT614" s="596"/>
      <c r="AU614" s="596"/>
      <c r="AV614" s="596"/>
      <c r="AW614" s="596"/>
      <c r="AX614" s="596"/>
      <c r="AY614" s="596"/>
      <c r="AZ614" s="596"/>
      <c r="BA614" s="596"/>
      <c r="BB614" s="596"/>
      <c r="BC614" s="596"/>
    </row>
    <row r="615" spans="1:55" s="10" customFormat="1" ht="27" customHeight="1" x14ac:dyDescent="0.2">
      <c r="A615" s="31"/>
      <c r="B615" s="366"/>
      <c r="C615" s="31" t="str">
        <f t="shared" si="37"/>
        <v/>
      </c>
      <c r="D615" s="620" t="str">
        <f t="shared" si="38"/>
        <v/>
      </c>
      <c r="E615" s="366"/>
      <c r="F615" s="366"/>
      <c r="G615" s="366"/>
      <c r="H615" s="598"/>
      <c r="I615" s="598"/>
      <c r="J615" s="366"/>
      <c r="K615" s="365"/>
      <c r="L615" s="35"/>
      <c r="M615" s="365"/>
      <c r="N615" s="587"/>
      <c r="O615" s="521"/>
      <c r="P615" s="521"/>
      <c r="Q615" s="365"/>
      <c r="R615" s="588"/>
      <c r="S615" s="521"/>
      <c r="T615" s="365"/>
      <c r="U615" s="365"/>
      <c r="V615" s="366"/>
      <c r="W615" s="365"/>
      <c r="X615" s="534" t="str">
        <f t="shared" si="36"/>
        <v/>
      </c>
      <c r="Y615" s="365"/>
      <c r="Z615" s="365"/>
      <c r="AA615" s="366"/>
      <c r="AB615" s="365"/>
      <c r="AC615" s="365"/>
      <c r="AD615" s="365" t="str">
        <f t="shared" si="39"/>
        <v/>
      </c>
      <c r="AE615" s="589"/>
      <c r="AF615" s="590"/>
      <c r="AG615" s="594"/>
      <c r="AH615" s="595"/>
      <c r="AI615" s="595"/>
      <c r="AJ615" s="595"/>
      <c r="AK615" s="596"/>
      <c r="AL615" s="596"/>
      <c r="AM615" s="596"/>
      <c r="AN615" s="596"/>
      <c r="AO615" s="596"/>
      <c r="AP615" s="596"/>
      <c r="AQ615" s="596"/>
      <c r="AR615" s="596"/>
      <c r="AS615" s="596"/>
      <c r="AT615" s="596"/>
      <c r="AU615" s="596"/>
      <c r="AV615" s="596"/>
      <c r="AW615" s="596"/>
      <c r="AX615" s="596"/>
      <c r="AY615" s="596"/>
      <c r="AZ615" s="596"/>
      <c r="BA615" s="596"/>
      <c r="BB615" s="596"/>
      <c r="BC615" s="596"/>
    </row>
    <row r="616" spans="1:55" s="10" customFormat="1" ht="27" customHeight="1" x14ac:dyDescent="0.2">
      <c r="A616" s="31"/>
      <c r="B616" s="366"/>
      <c r="C616" s="31" t="str">
        <f t="shared" si="37"/>
        <v/>
      </c>
      <c r="D616" s="620" t="str">
        <f t="shared" si="38"/>
        <v/>
      </c>
      <c r="E616" s="366"/>
      <c r="F616" s="366"/>
      <c r="G616" s="366"/>
      <c r="H616" s="598"/>
      <c r="I616" s="598"/>
      <c r="J616" s="366"/>
      <c r="K616" s="365"/>
      <c r="L616" s="35"/>
      <c r="M616" s="365"/>
      <c r="N616" s="587"/>
      <c r="O616" s="521"/>
      <c r="P616" s="521"/>
      <c r="Q616" s="365"/>
      <c r="R616" s="588"/>
      <c r="S616" s="521"/>
      <c r="T616" s="365"/>
      <c r="U616" s="365"/>
      <c r="V616" s="366"/>
      <c r="W616" s="365"/>
      <c r="X616" s="534" t="str">
        <f t="shared" si="36"/>
        <v/>
      </c>
      <c r="Y616" s="365"/>
      <c r="Z616" s="365"/>
      <c r="AA616" s="366"/>
      <c r="AB616" s="365"/>
      <c r="AC616" s="365"/>
      <c r="AD616" s="365" t="str">
        <f t="shared" si="39"/>
        <v/>
      </c>
      <c r="AE616" s="589"/>
      <c r="AF616" s="590"/>
      <c r="AG616" s="594"/>
      <c r="AH616" s="595"/>
      <c r="AI616" s="595"/>
      <c r="AJ616" s="595"/>
      <c r="AK616" s="596"/>
      <c r="AL616" s="596"/>
      <c r="AM616" s="596"/>
      <c r="AN616" s="596"/>
      <c r="AO616" s="596"/>
      <c r="AP616" s="596"/>
      <c r="AQ616" s="596"/>
      <c r="AR616" s="596"/>
      <c r="AS616" s="596"/>
      <c r="AT616" s="596"/>
      <c r="AU616" s="596"/>
      <c r="AV616" s="596"/>
      <c r="AW616" s="596"/>
      <c r="AX616" s="596"/>
      <c r="AY616" s="596"/>
      <c r="AZ616" s="596"/>
      <c r="BA616" s="596"/>
      <c r="BB616" s="596"/>
      <c r="BC616" s="596"/>
    </row>
    <row r="617" spans="1:55" s="10" customFormat="1" ht="27" customHeight="1" x14ac:dyDescent="0.2">
      <c r="A617" s="31"/>
      <c r="B617" s="366"/>
      <c r="C617" s="31" t="str">
        <f t="shared" si="37"/>
        <v/>
      </c>
      <c r="D617" s="620" t="str">
        <f t="shared" si="38"/>
        <v/>
      </c>
      <c r="E617" s="366"/>
      <c r="F617" s="366"/>
      <c r="G617" s="366"/>
      <c r="H617" s="598"/>
      <c r="I617" s="598"/>
      <c r="J617" s="366"/>
      <c r="K617" s="365"/>
      <c r="L617" s="35"/>
      <c r="M617" s="365"/>
      <c r="N617" s="587"/>
      <c r="O617" s="521"/>
      <c r="P617" s="521"/>
      <c r="Q617" s="365"/>
      <c r="R617" s="588"/>
      <c r="S617" s="521"/>
      <c r="T617" s="365"/>
      <c r="U617" s="365"/>
      <c r="V617" s="366"/>
      <c r="W617" s="365"/>
      <c r="X617" s="534" t="str">
        <f t="shared" si="36"/>
        <v/>
      </c>
      <c r="Y617" s="365"/>
      <c r="Z617" s="365"/>
      <c r="AA617" s="366"/>
      <c r="AB617" s="365"/>
      <c r="AC617" s="365"/>
      <c r="AD617" s="365" t="str">
        <f t="shared" si="39"/>
        <v/>
      </c>
      <c r="AE617" s="589"/>
      <c r="AF617" s="590"/>
      <c r="AG617" s="594"/>
      <c r="AH617" s="595"/>
      <c r="AI617" s="595"/>
      <c r="AJ617" s="595"/>
      <c r="AK617" s="596"/>
      <c r="AL617" s="596"/>
      <c r="AM617" s="596"/>
      <c r="AN617" s="596"/>
      <c r="AO617" s="596"/>
      <c r="AP617" s="596"/>
      <c r="AQ617" s="596"/>
      <c r="AR617" s="596"/>
      <c r="AS617" s="596"/>
      <c r="AT617" s="596"/>
      <c r="AU617" s="596"/>
      <c r="AV617" s="596"/>
      <c r="AW617" s="596"/>
      <c r="AX617" s="596"/>
      <c r="AY617" s="596"/>
      <c r="AZ617" s="596"/>
      <c r="BA617" s="596"/>
      <c r="BB617" s="596"/>
      <c r="BC617" s="596"/>
    </row>
    <row r="618" spans="1:55" s="10" customFormat="1" ht="27" customHeight="1" x14ac:dyDescent="0.2">
      <c r="A618" s="31"/>
      <c r="B618" s="366"/>
      <c r="C618" s="31" t="str">
        <f t="shared" si="37"/>
        <v/>
      </c>
      <c r="D618" s="620" t="str">
        <f t="shared" si="38"/>
        <v/>
      </c>
      <c r="E618" s="366"/>
      <c r="F618" s="366"/>
      <c r="G618" s="366"/>
      <c r="H618" s="598"/>
      <c r="I618" s="598"/>
      <c r="J618" s="366"/>
      <c r="K618" s="365"/>
      <c r="L618" s="35"/>
      <c r="M618" s="365"/>
      <c r="N618" s="587"/>
      <c r="O618" s="521"/>
      <c r="P618" s="521"/>
      <c r="Q618" s="365"/>
      <c r="R618" s="588"/>
      <c r="S618" s="521"/>
      <c r="T618" s="365"/>
      <c r="U618" s="365"/>
      <c r="V618" s="366"/>
      <c r="W618" s="365"/>
      <c r="X618" s="534" t="str">
        <f t="shared" si="36"/>
        <v/>
      </c>
      <c r="Y618" s="365"/>
      <c r="Z618" s="365"/>
      <c r="AA618" s="366"/>
      <c r="AB618" s="365"/>
      <c r="AC618" s="365"/>
      <c r="AD618" s="365" t="str">
        <f t="shared" si="39"/>
        <v/>
      </c>
      <c r="AE618" s="589"/>
      <c r="AF618" s="590"/>
      <c r="AG618" s="594"/>
      <c r="AH618" s="595"/>
      <c r="AI618" s="595"/>
      <c r="AJ618" s="595"/>
      <c r="AK618" s="596"/>
      <c r="AL618" s="596"/>
      <c r="AM618" s="596"/>
      <c r="AN618" s="596"/>
      <c r="AO618" s="596"/>
      <c r="AP618" s="596"/>
      <c r="AQ618" s="596"/>
      <c r="AR618" s="596"/>
      <c r="AS618" s="596"/>
      <c r="AT618" s="596"/>
      <c r="AU618" s="596"/>
      <c r="AV618" s="596"/>
      <c r="AW618" s="596"/>
      <c r="AX618" s="596"/>
      <c r="AY618" s="596"/>
      <c r="AZ618" s="596"/>
      <c r="BA618" s="596"/>
      <c r="BB618" s="596"/>
      <c r="BC618" s="596"/>
    </row>
    <row r="619" spans="1:55" s="10" customFormat="1" ht="27" customHeight="1" x14ac:dyDescent="0.2">
      <c r="A619" s="31"/>
      <c r="B619" s="366"/>
      <c r="C619" s="31" t="str">
        <f t="shared" si="37"/>
        <v/>
      </c>
      <c r="D619" s="620" t="str">
        <f t="shared" si="38"/>
        <v/>
      </c>
      <c r="E619" s="366"/>
      <c r="F619" s="366"/>
      <c r="G619" s="366"/>
      <c r="H619" s="598"/>
      <c r="I619" s="598"/>
      <c r="J619" s="366"/>
      <c r="K619" s="365"/>
      <c r="L619" s="35"/>
      <c r="M619" s="365"/>
      <c r="N619" s="587"/>
      <c r="O619" s="521"/>
      <c r="P619" s="521"/>
      <c r="Q619" s="365"/>
      <c r="R619" s="588"/>
      <c r="S619" s="521"/>
      <c r="T619" s="365"/>
      <c r="U619" s="365"/>
      <c r="V619" s="366"/>
      <c r="W619" s="365"/>
      <c r="X619" s="534" t="str">
        <f t="shared" si="36"/>
        <v/>
      </c>
      <c r="Y619" s="365"/>
      <c r="Z619" s="365"/>
      <c r="AA619" s="366"/>
      <c r="AB619" s="365"/>
      <c r="AC619" s="365"/>
      <c r="AD619" s="365" t="str">
        <f t="shared" si="39"/>
        <v/>
      </c>
      <c r="AE619" s="589"/>
      <c r="AF619" s="590"/>
      <c r="AG619" s="594"/>
      <c r="AH619" s="595"/>
      <c r="AI619" s="595"/>
      <c r="AJ619" s="595"/>
      <c r="AK619" s="596"/>
      <c r="AL619" s="596"/>
      <c r="AM619" s="596"/>
      <c r="AN619" s="596"/>
      <c r="AO619" s="596"/>
      <c r="AP619" s="596"/>
      <c r="AQ619" s="596"/>
      <c r="AR619" s="596"/>
      <c r="AS619" s="596"/>
      <c r="AT619" s="596"/>
      <c r="AU619" s="596"/>
      <c r="AV619" s="596"/>
      <c r="AW619" s="596"/>
      <c r="AX619" s="596"/>
      <c r="AY619" s="596"/>
      <c r="AZ619" s="596"/>
      <c r="BA619" s="596"/>
      <c r="BB619" s="596"/>
      <c r="BC619" s="596"/>
    </row>
    <row r="620" spans="1:55" s="10" customFormat="1" ht="27" customHeight="1" x14ac:dyDescent="0.2">
      <c r="A620" s="31"/>
      <c r="B620" s="366"/>
      <c r="C620" s="31" t="str">
        <f t="shared" si="37"/>
        <v/>
      </c>
      <c r="D620" s="620" t="str">
        <f t="shared" si="38"/>
        <v/>
      </c>
      <c r="E620" s="366"/>
      <c r="F620" s="366"/>
      <c r="G620" s="366"/>
      <c r="H620" s="598"/>
      <c r="I620" s="598"/>
      <c r="J620" s="366"/>
      <c r="K620" s="365"/>
      <c r="L620" s="35"/>
      <c r="M620" s="365"/>
      <c r="N620" s="587"/>
      <c r="O620" s="521"/>
      <c r="P620" s="521"/>
      <c r="Q620" s="365"/>
      <c r="R620" s="588"/>
      <c r="S620" s="521"/>
      <c r="T620" s="365"/>
      <c r="U620" s="365"/>
      <c r="V620" s="366"/>
      <c r="W620" s="365"/>
      <c r="X620" s="534" t="str">
        <f t="shared" si="36"/>
        <v/>
      </c>
      <c r="Y620" s="365"/>
      <c r="Z620" s="365"/>
      <c r="AA620" s="366"/>
      <c r="AB620" s="365"/>
      <c r="AC620" s="365"/>
      <c r="AD620" s="365" t="str">
        <f t="shared" si="39"/>
        <v/>
      </c>
      <c r="AE620" s="589"/>
      <c r="AF620" s="590"/>
      <c r="AG620" s="594"/>
      <c r="AH620" s="595"/>
      <c r="AI620" s="595"/>
      <c r="AJ620" s="595"/>
      <c r="AK620" s="596"/>
      <c r="AL620" s="596"/>
      <c r="AM620" s="596"/>
      <c r="AN620" s="596"/>
      <c r="AO620" s="596"/>
      <c r="AP620" s="596"/>
      <c r="AQ620" s="596"/>
      <c r="AR620" s="596"/>
      <c r="AS620" s="596"/>
      <c r="AT620" s="596"/>
      <c r="AU620" s="596"/>
      <c r="AV620" s="596"/>
      <c r="AW620" s="596"/>
      <c r="AX620" s="596"/>
      <c r="AY620" s="596"/>
      <c r="AZ620" s="596"/>
      <c r="BA620" s="596"/>
      <c r="BB620" s="596"/>
      <c r="BC620" s="596"/>
    </row>
    <row r="621" spans="1:55" s="10" customFormat="1" ht="27" customHeight="1" x14ac:dyDescent="0.2">
      <c r="A621" s="31"/>
      <c r="B621" s="366"/>
      <c r="C621" s="31" t="str">
        <f t="shared" si="37"/>
        <v/>
      </c>
      <c r="D621" s="620" t="str">
        <f t="shared" si="38"/>
        <v/>
      </c>
      <c r="E621" s="366"/>
      <c r="F621" s="366"/>
      <c r="G621" s="366"/>
      <c r="H621" s="598"/>
      <c r="I621" s="598"/>
      <c r="J621" s="366"/>
      <c r="K621" s="365"/>
      <c r="L621" s="35"/>
      <c r="M621" s="365"/>
      <c r="N621" s="587"/>
      <c r="O621" s="521"/>
      <c r="P621" s="521"/>
      <c r="Q621" s="365"/>
      <c r="R621" s="588"/>
      <c r="S621" s="521"/>
      <c r="T621" s="365"/>
      <c r="U621" s="365"/>
      <c r="V621" s="366"/>
      <c r="W621" s="365"/>
      <c r="X621" s="534" t="str">
        <f t="shared" si="36"/>
        <v/>
      </c>
      <c r="Y621" s="365"/>
      <c r="Z621" s="365"/>
      <c r="AA621" s="366"/>
      <c r="AB621" s="365"/>
      <c r="AC621" s="365"/>
      <c r="AD621" s="365" t="str">
        <f t="shared" si="39"/>
        <v/>
      </c>
      <c r="AE621" s="589"/>
      <c r="AF621" s="590"/>
      <c r="AG621" s="594"/>
      <c r="AH621" s="595"/>
      <c r="AI621" s="595"/>
      <c r="AJ621" s="595"/>
      <c r="AK621" s="596"/>
      <c r="AL621" s="596"/>
      <c r="AM621" s="596"/>
      <c r="AN621" s="596"/>
      <c r="AO621" s="596"/>
      <c r="AP621" s="596"/>
      <c r="AQ621" s="596"/>
      <c r="AR621" s="596"/>
      <c r="AS621" s="596"/>
      <c r="AT621" s="596"/>
      <c r="AU621" s="596"/>
      <c r="AV621" s="596"/>
      <c r="AW621" s="596"/>
      <c r="AX621" s="596"/>
      <c r="AY621" s="596"/>
      <c r="AZ621" s="596"/>
      <c r="BA621" s="596"/>
      <c r="BB621" s="596"/>
      <c r="BC621" s="596"/>
    </row>
    <row r="622" spans="1:55" s="10" customFormat="1" ht="27" customHeight="1" x14ac:dyDescent="0.2">
      <c r="A622" s="31"/>
      <c r="B622" s="366"/>
      <c r="C622" s="31" t="str">
        <f t="shared" si="37"/>
        <v/>
      </c>
      <c r="D622" s="620" t="str">
        <f t="shared" si="38"/>
        <v/>
      </c>
      <c r="E622" s="366"/>
      <c r="F622" s="366"/>
      <c r="G622" s="366"/>
      <c r="H622" s="598"/>
      <c r="I622" s="598"/>
      <c r="J622" s="366"/>
      <c r="K622" s="365"/>
      <c r="L622" s="35"/>
      <c r="M622" s="365"/>
      <c r="N622" s="587"/>
      <c r="O622" s="521"/>
      <c r="P622" s="521"/>
      <c r="Q622" s="365"/>
      <c r="R622" s="588"/>
      <c r="S622" s="521"/>
      <c r="T622" s="365"/>
      <c r="U622" s="365"/>
      <c r="V622" s="366"/>
      <c r="W622" s="365"/>
      <c r="X622" s="534" t="str">
        <f t="shared" si="36"/>
        <v/>
      </c>
      <c r="Y622" s="365"/>
      <c r="Z622" s="365"/>
      <c r="AA622" s="366"/>
      <c r="AB622" s="365"/>
      <c r="AC622" s="365"/>
      <c r="AD622" s="365" t="str">
        <f t="shared" si="39"/>
        <v/>
      </c>
      <c r="AE622" s="589"/>
      <c r="AF622" s="590"/>
      <c r="AG622" s="594"/>
      <c r="AH622" s="595"/>
      <c r="AI622" s="595"/>
      <c r="AJ622" s="595"/>
      <c r="AK622" s="596"/>
      <c r="AL622" s="596"/>
      <c r="AM622" s="596"/>
      <c r="AN622" s="596"/>
      <c r="AO622" s="596"/>
      <c r="AP622" s="596"/>
      <c r="AQ622" s="596"/>
      <c r="AR622" s="596"/>
      <c r="AS622" s="596"/>
      <c r="AT622" s="596"/>
      <c r="AU622" s="596"/>
      <c r="AV622" s="596"/>
      <c r="AW622" s="596"/>
      <c r="AX622" s="596"/>
      <c r="AY622" s="596"/>
      <c r="AZ622" s="596"/>
      <c r="BA622" s="596"/>
      <c r="BB622" s="596"/>
      <c r="BC622" s="596"/>
    </row>
    <row r="623" spans="1:55" s="10" customFormat="1" ht="27" customHeight="1" x14ac:dyDescent="0.2">
      <c r="A623" s="31"/>
      <c r="B623" s="366"/>
      <c r="C623" s="31" t="str">
        <f t="shared" si="37"/>
        <v/>
      </c>
      <c r="D623" s="620" t="str">
        <f t="shared" si="38"/>
        <v/>
      </c>
      <c r="E623" s="366"/>
      <c r="F623" s="366"/>
      <c r="G623" s="366"/>
      <c r="H623" s="598"/>
      <c r="I623" s="598"/>
      <c r="J623" s="366"/>
      <c r="K623" s="365"/>
      <c r="L623" s="35"/>
      <c r="M623" s="365"/>
      <c r="N623" s="587"/>
      <c r="O623" s="521"/>
      <c r="P623" s="521"/>
      <c r="Q623" s="365"/>
      <c r="R623" s="588"/>
      <c r="S623" s="521"/>
      <c r="T623" s="365"/>
      <c r="U623" s="365"/>
      <c r="V623" s="366"/>
      <c r="W623" s="365"/>
      <c r="X623" s="534" t="str">
        <f t="shared" si="36"/>
        <v/>
      </c>
      <c r="Y623" s="365"/>
      <c r="Z623" s="365"/>
      <c r="AA623" s="366"/>
      <c r="AB623" s="365"/>
      <c r="AC623" s="365"/>
      <c r="AD623" s="365" t="str">
        <f t="shared" si="39"/>
        <v/>
      </c>
      <c r="AE623" s="589"/>
      <c r="AF623" s="590"/>
      <c r="AG623" s="594"/>
      <c r="AH623" s="595"/>
      <c r="AI623" s="595"/>
      <c r="AJ623" s="595"/>
      <c r="AK623" s="596"/>
      <c r="AL623" s="596"/>
      <c r="AM623" s="596"/>
      <c r="AN623" s="596"/>
      <c r="AO623" s="596"/>
      <c r="AP623" s="596"/>
      <c r="AQ623" s="596"/>
      <c r="AR623" s="596"/>
      <c r="AS623" s="596"/>
      <c r="AT623" s="596"/>
      <c r="AU623" s="596"/>
      <c r="AV623" s="596"/>
      <c r="AW623" s="596"/>
      <c r="AX623" s="596"/>
      <c r="AY623" s="596"/>
      <c r="AZ623" s="596"/>
      <c r="BA623" s="596"/>
      <c r="BB623" s="596"/>
      <c r="BC623" s="596"/>
    </row>
    <row r="624" spans="1:55" s="10" customFormat="1" ht="27" customHeight="1" x14ac:dyDescent="0.2">
      <c r="A624" s="31"/>
      <c r="B624" s="366"/>
      <c r="C624" s="31" t="str">
        <f t="shared" si="37"/>
        <v/>
      </c>
      <c r="D624" s="620" t="str">
        <f t="shared" si="38"/>
        <v/>
      </c>
      <c r="E624" s="366"/>
      <c r="F624" s="366"/>
      <c r="G624" s="366"/>
      <c r="H624" s="598"/>
      <c r="I624" s="598"/>
      <c r="J624" s="366"/>
      <c r="K624" s="365"/>
      <c r="L624" s="35"/>
      <c r="M624" s="365"/>
      <c r="N624" s="587"/>
      <c r="O624" s="521"/>
      <c r="P624" s="521"/>
      <c r="Q624" s="365"/>
      <c r="R624" s="588"/>
      <c r="S624" s="521"/>
      <c r="T624" s="365"/>
      <c r="U624" s="365"/>
      <c r="V624" s="366"/>
      <c r="W624" s="365"/>
      <c r="X624" s="534" t="str">
        <f t="shared" si="36"/>
        <v/>
      </c>
      <c r="Y624" s="365"/>
      <c r="Z624" s="365"/>
      <c r="AA624" s="366"/>
      <c r="AB624" s="365"/>
      <c r="AC624" s="365"/>
      <c r="AD624" s="365" t="str">
        <f t="shared" si="39"/>
        <v/>
      </c>
      <c r="AE624" s="589"/>
      <c r="AF624" s="590"/>
      <c r="AG624" s="594"/>
      <c r="AH624" s="595"/>
      <c r="AI624" s="595"/>
      <c r="AJ624" s="595"/>
      <c r="AK624" s="596"/>
      <c r="AL624" s="596"/>
      <c r="AM624" s="596"/>
      <c r="AN624" s="596"/>
      <c r="AO624" s="596"/>
      <c r="AP624" s="596"/>
      <c r="AQ624" s="596"/>
      <c r="AR624" s="596"/>
      <c r="AS624" s="596"/>
      <c r="AT624" s="596"/>
      <c r="AU624" s="596"/>
      <c r="AV624" s="596"/>
      <c r="AW624" s="596"/>
      <c r="AX624" s="596"/>
      <c r="AY624" s="596"/>
      <c r="AZ624" s="596"/>
      <c r="BA624" s="596"/>
      <c r="BB624" s="596"/>
      <c r="BC624" s="596"/>
    </row>
    <row r="625" spans="1:55" s="10" customFormat="1" ht="27" customHeight="1" x14ac:dyDescent="0.2">
      <c r="A625" s="31"/>
      <c r="B625" s="366"/>
      <c r="C625" s="31" t="str">
        <f t="shared" si="37"/>
        <v/>
      </c>
      <c r="D625" s="620" t="str">
        <f t="shared" si="38"/>
        <v/>
      </c>
      <c r="E625" s="366"/>
      <c r="F625" s="366"/>
      <c r="G625" s="366"/>
      <c r="H625" s="598"/>
      <c r="I625" s="598"/>
      <c r="J625" s="366"/>
      <c r="K625" s="365"/>
      <c r="L625" s="35"/>
      <c r="M625" s="365"/>
      <c r="N625" s="587"/>
      <c r="O625" s="521"/>
      <c r="P625" s="521"/>
      <c r="Q625" s="365"/>
      <c r="R625" s="588"/>
      <c r="S625" s="521"/>
      <c r="T625" s="365"/>
      <c r="U625" s="365"/>
      <c r="V625" s="366"/>
      <c r="W625" s="365"/>
      <c r="X625" s="534" t="str">
        <f t="shared" si="36"/>
        <v/>
      </c>
      <c r="Y625" s="365"/>
      <c r="Z625" s="365"/>
      <c r="AA625" s="366"/>
      <c r="AB625" s="365"/>
      <c r="AC625" s="365"/>
      <c r="AD625" s="365" t="str">
        <f t="shared" si="39"/>
        <v/>
      </c>
      <c r="AE625" s="589"/>
      <c r="AF625" s="590"/>
      <c r="AG625" s="594"/>
      <c r="AH625" s="595"/>
      <c r="AI625" s="595"/>
      <c r="AJ625" s="595"/>
      <c r="AK625" s="596"/>
      <c r="AL625" s="596"/>
      <c r="AM625" s="596"/>
      <c r="AN625" s="596"/>
      <c r="AO625" s="596"/>
      <c r="AP625" s="596"/>
      <c r="AQ625" s="596"/>
      <c r="AR625" s="596"/>
      <c r="AS625" s="596"/>
      <c r="AT625" s="596"/>
      <c r="AU625" s="596"/>
      <c r="AV625" s="596"/>
      <c r="AW625" s="596"/>
      <c r="AX625" s="596"/>
      <c r="AY625" s="596"/>
      <c r="AZ625" s="596"/>
      <c r="BA625" s="596"/>
      <c r="BB625" s="596"/>
      <c r="BC625" s="596"/>
    </row>
    <row r="626" spans="1:55" s="10" customFormat="1" ht="27" customHeight="1" x14ac:dyDescent="0.2">
      <c r="A626" s="31"/>
      <c r="B626" s="366"/>
      <c r="C626" s="31" t="str">
        <f t="shared" si="37"/>
        <v/>
      </c>
      <c r="D626" s="620" t="str">
        <f t="shared" si="38"/>
        <v/>
      </c>
      <c r="E626" s="366"/>
      <c r="F626" s="366"/>
      <c r="G626" s="366"/>
      <c r="H626" s="598"/>
      <c r="I626" s="598"/>
      <c r="J626" s="366"/>
      <c r="K626" s="365"/>
      <c r="L626" s="35"/>
      <c r="M626" s="365"/>
      <c r="N626" s="587"/>
      <c r="O626" s="521"/>
      <c r="P626" s="521"/>
      <c r="Q626" s="365"/>
      <c r="R626" s="588"/>
      <c r="S626" s="521"/>
      <c r="T626" s="365"/>
      <c r="U626" s="365"/>
      <c r="V626" s="366"/>
      <c r="W626" s="365"/>
      <c r="X626" s="534" t="str">
        <f t="shared" si="36"/>
        <v/>
      </c>
      <c r="Y626" s="365"/>
      <c r="Z626" s="365"/>
      <c r="AA626" s="366"/>
      <c r="AB626" s="365"/>
      <c r="AC626" s="365"/>
      <c r="AD626" s="365" t="str">
        <f t="shared" si="39"/>
        <v/>
      </c>
      <c r="AE626" s="589"/>
      <c r="AF626" s="590"/>
      <c r="AG626" s="594"/>
      <c r="AH626" s="595"/>
      <c r="AI626" s="595"/>
      <c r="AJ626" s="595"/>
      <c r="AK626" s="596"/>
      <c r="AL626" s="596"/>
      <c r="AM626" s="596"/>
      <c r="AN626" s="596"/>
      <c r="AO626" s="596"/>
      <c r="AP626" s="596"/>
      <c r="AQ626" s="596"/>
      <c r="AR626" s="596"/>
      <c r="AS626" s="596"/>
      <c r="AT626" s="596"/>
      <c r="AU626" s="596"/>
      <c r="AV626" s="596"/>
      <c r="AW626" s="596"/>
      <c r="AX626" s="596"/>
      <c r="AY626" s="596"/>
      <c r="AZ626" s="596"/>
      <c r="BA626" s="596"/>
      <c r="BB626" s="596"/>
      <c r="BC626" s="596"/>
    </row>
    <row r="627" spans="1:55" s="10" customFormat="1" ht="27" customHeight="1" x14ac:dyDescent="0.2">
      <c r="A627" s="31"/>
      <c r="B627" s="366"/>
      <c r="C627" s="31" t="str">
        <f t="shared" si="37"/>
        <v/>
      </c>
      <c r="D627" s="620" t="str">
        <f t="shared" si="38"/>
        <v/>
      </c>
      <c r="E627" s="366"/>
      <c r="F627" s="366"/>
      <c r="G627" s="366"/>
      <c r="H627" s="598"/>
      <c r="I627" s="598"/>
      <c r="J627" s="366"/>
      <c r="K627" s="365"/>
      <c r="L627" s="35"/>
      <c r="M627" s="365"/>
      <c r="N627" s="587"/>
      <c r="O627" s="521"/>
      <c r="P627" s="521"/>
      <c r="Q627" s="365"/>
      <c r="R627" s="588"/>
      <c r="S627" s="521"/>
      <c r="T627" s="365"/>
      <c r="U627" s="365"/>
      <c r="V627" s="366"/>
      <c r="W627" s="365"/>
      <c r="X627" s="534" t="str">
        <f t="shared" si="36"/>
        <v/>
      </c>
      <c r="Y627" s="365"/>
      <c r="Z627" s="365"/>
      <c r="AA627" s="366"/>
      <c r="AB627" s="365"/>
      <c r="AC627" s="365"/>
      <c r="AD627" s="365" t="str">
        <f t="shared" si="39"/>
        <v/>
      </c>
      <c r="AE627" s="589"/>
      <c r="AF627" s="590"/>
      <c r="AG627" s="594"/>
      <c r="AH627" s="595"/>
      <c r="AI627" s="595"/>
      <c r="AJ627" s="595"/>
      <c r="AK627" s="596"/>
      <c r="AL627" s="596"/>
      <c r="AM627" s="596"/>
      <c r="AN627" s="596"/>
      <c r="AO627" s="596"/>
      <c r="AP627" s="596"/>
      <c r="AQ627" s="596"/>
      <c r="AR627" s="596"/>
      <c r="AS627" s="596"/>
      <c r="AT627" s="596"/>
      <c r="AU627" s="596"/>
      <c r="AV627" s="596"/>
      <c r="AW627" s="596"/>
      <c r="AX627" s="596"/>
      <c r="AY627" s="596"/>
      <c r="AZ627" s="596"/>
      <c r="BA627" s="596"/>
      <c r="BB627" s="596"/>
      <c r="BC627" s="596"/>
    </row>
    <row r="628" spans="1:55" s="10" customFormat="1" ht="27" customHeight="1" x14ac:dyDescent="0.2">
      <c r="A628" s="31"/>
      <c r="B628" s="366"/>
      <c r="C628" s="31" t="str">
        <f t="shared" si="37"/>
        <v/>
      </c>
      <c r="D628" s="620" t="str">
        <f t="shared" si="38"/>
        <v/>
      </c>
      <c r="E628" s="366"/>
      <c r="F628" s="366"/>
      <c r="G628" s="366"/>
      <c r="H628" s="598"/>
      <c r="I628" s="598"/>
      <c r="J628" s="366"/>
      <c r="K628" s="365"/>
      <c r="L628" s="35"/>
      <c r="M628" s="365"/>
      <c r="N628" s="587"/>
      <c r="O628" s="521"/>
      <c r="P628" s="521"/>
      <c r="Q628" s="365"/>
      <c r="R628" s="588"/>
      <c r="S628" s="521"/>
      <c r="T628" s="365"/>
      <c r="U628" s="365"/>
      <c r="V628" s="366"/>
      <c r="W628" s="365"/>
      <c r="X628" s="534" t="str">
        <f t="shared" si="36"/>
        <v/>
      </c>
      <c r="Y628" s="365"/>
      <c r="Z628" s="365"/>
      <c r="AA628" s="366"/>
      <c r="AB628" s="365"/>
      <c r="AC628" s="365"/>
      <c r="AD628" s="365" t="str">
        <f t="shared" si="39"/>
        <v/>
      </c>
      <c r="AE628" s="589"/>
      <c r="AF628" s="590"/>
      <c r="AG628" s="594"/>
      <c r="AH628" s="595"/>
      <c r="AI628" s="595"/>
      <c r="AJ628" s="595"/>
      <c r="AK628" s="596"/>
      <c r="AL628" s="596"/>
      <c r="AM628" s="596"/>
      <c r="AN628" s="596"/>
      <c r="AO628" s="596"/>
      <c r="AP628" s="596"/>
      <c r="AQ628" s="596"/>
      <c r="AR628" s="596"/>
      <c r="AS628" s="596"/>
      <c r="AT628" s="596"/>
      <c r="AU628" s="596"/>
      <c r="AV628" s="596"/>
      <c r="AW628" s="596"/>
      <c r="AX628" s="596"/>
      <c r="AY628" s="596"/>
      <c r="AZ628" s="596"/>
      <c r="BA628" s="596"/>
      <c r="BB628" s="596"/>
      <c r="BC628" s="596"/>
    </row>
    <row r="629" spans="1:55" s="10" customFormat="1" ht="27" customHeight="1" x14ac:dyDescent="0.2">
      <c r="A629" s="31"/>
      <c r="B629" s="366"/>
      <c r="C629" s="31" t="str">
        <f t="shared" si="37"/>
        <v/>
      </c>
      <c r="D629" s="620" t="str">
        <f t="shared" si="38"/>
        <v/>
      </c>
      <c r="E629" s="366"/>
      <c r="F629" s="366"/>
      <c r="G629" s="366"/>
      <c r="H629" s="598"/>
      <c r="I629" s="598"/>
      <c r="J629" s="366"/>
      <c r="K629" s="365"/>
      <c r="L629" s="35"/>
      <c r="M629" s="365"/>
      <c r="N629" s="587"/>
      <c r="O629" s="521"/>
      <c r="P629" s="521"/>
      <c r="Q629" s="365"/>
      <c r="R629" s="588"/>
      <c r="S629" s="521"/>
      <c r="T629" s="365"/>
      <c r="U629" s="365"/>
      <c r="V629" s="366"/>
      <c r="W629" s="365"/>
      <c r="X629" s="534" t="str">
        <f t="shared" si="36"/>
        <v/>
      </c>
      <c r="Y629" s="365"/>
      <c r="Z629" s="365"/>
      <c r="AA629" s="366"/>
      <c r="AB629" s="365"/>
      <c r="AC629" s="365"/>
      <c r="AD629" s="365" t="str">
        <f t="shared" si="39"/>
        <v/>
      </c>
      <c r="AE629" s="589"/>
      <c r="AF629" s="590"/>
      <c r="AG629" s="594"/>
      <c r="AH629" s="595"/>
      <c r="AI629" s="595"/>
      <c r="AJ629" s="595"/>
      <c r="AK629" s="596"/>
      <c r="AL629" s="596"/>
      <c r="AM629" s="596"/>
      <c r="AN629" s="596"/>
      <c r="AO629" s="596"/>
      <c r="AP629" s="596"/>
      <c r="AQ629" s="596"/>
      <c r="AR629" s="596"/>
      <c r="AS629" s="596"/>
      <c r="AT629" s="596"/>
      <c r="AU629" s="596"/>
      <c r="AV629" s="596"/>
      <c r="AW629" s="596"/>
      <c r="AX629" s="596"/>
      <c r="AY629" s="596"/>
      <c r="AZ629" s="596"/>
      <c r="BA629" s="596"/>
      <c r="BB629" s="596"/>
      <c r="BC629" s="596"/>
    </row>
    <row r="630" spans="1:55" s="10" customFormat="1" ht="27" customHeight="1" x14ac:dyDescent="0.2">
      <c r="A630" s="31"/>
      <c r="B630" s="366"/>
      <c r="C630" s="31" t="str">
        <f t="shared" si="37"/>
        <v/>
      </c>
      <c r="D630" s="620" t="str">
        <f t="shared" si="38"/>
        <v/>
      </c>
      <c r="E630" s="366"/>
      <c r="F630" s="366"/>
      <c r="G630" s="366"/>
      <c r="H630" s="598"/>
      <c r="I630" s="598"/>
      <c r="J630" s="366"/>
      <c r="K630" s="365"/>
      <c r="L630" s="35"/>
      <c r="M630" s="365"/>
      <c r="N630" s="587"/>
      <c r="O630" s="521"/>
      <c r="P630" s="521"/>
      <c r="Q630" s="365"/>
      <c r="R630" s="588"/>
      <c r="S630" s="521"/>
      <c r="T630" s="365"/>
      <c r="U630" s="365"/>
      <c r="V630" s="366"/>
      <c r="W630" s="365"/>
      <c r="X630" s="534" t="str">
        <f t="shared" si="36"/>
        <v/>
      </c>
      <c r="Y630" s="365"/>
      <c r="Z630" s="365"/>
      <c r="AA630" s="366"/>
      <c r="AB630" s="365"/>
      <c r="AC630" s="365"/>
      <c r="AD630" s="365" t="str">
        <f t="shared" si="39"/>
        <v/>
      </c>
      <c r="AE630" s="589"/>
      <c r="AF630" s="590"/>
      <c r="AG630" s="594"/>
      <c r="AH630" s="595"/>
      <c r="AI630" s="595"/>
      <c r="AJ630" s="595"/>
      <c r="AK630" s="596"/>
      <c r="AL630" s="596"/>
      <c r="AM630" s="596"/>
      <c r="AN630" s="596"/>
      <c r="AO630" s="596"/>
      <c r="AP630" s="596"/>
      <c r="AQ630" s="596"/>
      <c r="AR630" s="596"/>
      <c r="AS630" s="596"/>
      <c r="AT630" s="596"/>
      <c r="AU630" s="596"/>
      <c r="AV630" s="596"/>
      <c r="AW630" s="596"/>
      <c r="AX630" s="596"/>
      <c r="AY630" s="596"/>
      <c r="AZ630" s="596"/>
      <c r="BA630" s="596"/>
      <c r="BB630" s="596"/>
      <c r="BC630" s="596"/>
    </row>
    <row r="631" spans="1:55" s="10" customFormat="1" ht="27" customHeight="1" x14ac:dyDescent="0.2">
      <c r="A631" s="31"/>
      <c r="B631" s="366"/>
      <c r="C631" s="31" t="str">
        <f t="shared" si="37"/>
        <v/>
      </c>
      <c r="D631" s="620" t="str">
        <f t="shared" si="38"/>
        <v/>
      </c>
      <c r="E631" s="366"/>
      <c r="F631" s="366"/>
      <c r="G631" s="366"/>
      <c r="H631" s="598"/>
      <c r="I631" s="598"/>
      <c r="J631" s="366"/>
      <c r="K631" s="365"/>
      <c r="L631" s="35"/>
      <c r="M631" s="365"/>
      <c r="N631" s="587"/>
      <c r="O631" s="521"/>
      <c r="P631" s="521"/>
      <c r="Q631" s="365"/>
      <c r="R631" s="588"/>
      <c r="S631" s="521"/>
      <c r="T631" s="365"/>
      <c r="U631" s="365"/>
      <c r="V631" s="366"/>
      <c r="W631" s="365"/>
      <c r="X631" s="534" t="str">
        <f t="shared" si="36"/>
        <v/>
      </c>
      <c r="Y631" s="365"/>
      <c r="Z631" s="365"/>
      <c r="AA631" s="366"/>
      <c r="AB631" s="365"/>
      <c r="AC631" s="365"/>
      <c r="AD631" s="365" t="str">
        <f t="shared" si="39"/>
        <v/>
      </c>
      <c r="AE631" s="589"/>
      <c r="AF631" s="590"/>
      <c r="AG631" s="594"/>
      <c r="AH631" s="595"/>
      <c r="AI631" s="595"/>
      <c r="AJ631" s="595"/>
      <c r="AK631" s="596"/>
      <c r="AL631" s="596"/>
      <c r="AM631" s="596"/>
      <c r="AN631" s="596"/>
      <c r="AO631" s="596"/>
      <c r="AP631" s="596"/>
      <c r="AQ631" s="596"/>
      <c r="AR631" s="596"/>
      <c r="AS631" s="596"/>
      <c r="AT631" s="596"/>
      <c r="AU631" s="596"/>
      <c r="AV631" s="596"/>
      <c r="AW631" s="596"/>
      <c r="AX631" s="596"/>
      <c r="AY631" s="596"/>
      <c r="AZ631" s="596"/>
      <c r="BA631" s="596"/>
      <c r="BB631" s="596"/>
      <c r="BC631" s="596"/>
    </row>
    <row r="632" spans="1:55" s="10" customFormat="1" ht="27" customHeight="1" x14ac:dyDescent="0.2">
      <c r="A632" s="31"/>
      <c r="B632" s="366"/>
      <c r="C632" s="31" t="str">
        <f t="shared" si="37"/>
        <v/>
      </c>
      <c r="D632" s="620" t="str">
        <f t="shared" si="38"/>
        <v/>
      </c>
      <c r="E632" s="366"/>
      <c r="F632" s="366"/>
      <c r="G632" s="366"/>
      <c r="H632" s="598"/>
      <c r="I632" s="598"/>
      <c r="J632" s="366"/>
      <c r="K632" s="365"/>
      <c r="L632" s="35"/>
      <c r="M632" s="365"/>
      <c r="N632" s="587"/>
      <c r="O632" s="521"/>
      <c r="P632" s="521"/>
      <c r="Q632" s="365"/>
      <c r="R632" s="588"/>
      <c r="S632" s="521"/>
      <c r="T632" s="365"/>
      <c r="U632" s="365"/>
      <c r="V632" s="366"/>
      <c r="W632" s="365"/>
      <c r="X632" s="534" t="str">
        <f t="shared" si="36"/>
        <v/>
      </c>
      <c r="Y632" s="365"/>
      <c r="Z632" s="365"/>
      <c r="AA632" s="366"/>
      <c r="AB632" s="365"/>
      <c r="AC632" s="365"/>
      <c r="AD632" s="365" t="str">
        <f t="shared" si="39"/>
        <v/>
      </c>
      <c r="AE632" s="589"/>
      <c r="AF632" s="590"/>
      <c r="AG632" s="594"/>
      <c r="AH632" s="595"/>
      <c r="AI632" s="595"/>
      <c r="AJ632" s="595"/>
      <c r="AK632" s="596"/>
      <c r="AL632" s="596"/>
      <c r="AM632" s="596"/>
      <c r="AN632" s="596"/>
      <c r="AO632" s="596"/>
      <c r="AP632" s="596"/>
      <c r="AQ632" s="596"/>
      <c r="AR632" s="596"/>
      <c r="AS632" s="596"/>
      <c r="AT632" s="596"/>
      <c r="AU632" s="596"/>
      <c r="AV632" s="596"/>
      <c r="AW632" s="596"/>
      <c r="AX632" s="596"/>
      <c r="AY632" s="596"/>
      <c r="AZ632" s="596"/>
      <c r="BA632" s="596"/>
      <c r="BB632" s="596"/>
      <c r="BC632" s="596"/>
    </row>
    <row r="633" spans="1:55" s="10" customFormat="1" ht="27" customHeight="1" x14ac:dyDescent="0.2">
      <c r="A633" s="31"/>
      <c r="B633" s="366"/>
      <c r="C633" s="31" t="str">
        <f t="shared" si="37"/>
        <v/>
      </c>
      <c r="D633" s="620" t="str">
        <f t="shared" si="38"/>
        <v/>
      </c>
      <c r="E633" s="366"/>
      <c r="F633" s="366"/>
      <c r="G633" s="366"/>
      <c r="H633" s="598"/>
      <c r="I633" s="598"/>
      <c r="J633" s="366"/>
      <c r="K633" s="365"/>
      <c r="L633" s="35"/>
      <c r="M633" s="365"/>
      <c r="N633" s="587"/>
      <c r="O633" s="521"/>
      <c r="P633" s="521"/>
      <c r="Q633" s="365"/>
      <c r="R633" s="588"/>
      <c r="S633" s="521"/>
      <c r="T633" s="365"/>
      <c r="U633" s="365"/>
      <c r="V633" s="366"/>
      <c r="W633" s="365"/>
      <c r="X633" s="534" t="str">
        <f t="shared" si="36"/>
        <v/>
      </c>
      <c r="Y633" s="365"/>
      <c r="Z633" s="365"/>
      <c r="AA633" s="366"/>
      <c r="AB633" s="365"/>
      <c r="AC633" s="365"/>
      <c r="AD633" s="365" t="str">
        <f t="shared" si="39"/>
        <v/>
      </c>
      <c r="AE633" s="589"/>
      <c r="AF633" s="590"/>
      <c r="AG633" s="594"/>
      <c r="AH633" s="595"/>
      <c r="AI633" s="595"/>
      <c r="AJ633" s="595"/>
      <c r="AK633" s="596"/>
      <c r="AL633" s="596"/>
      <c r="AM633" s="596"/>
      <c r="AN633" s="596"/>
      <c r="AO633" s="596"/>
      <c r="AP633" s="596"/>
      <c r="AQ633" s="596"/>
      <c r="AR633" s="596"/>
      <c r="AS633" s="596"/>
      <c r="AT633" s="596"/>
      <c r="AU633" s="596"/>
      <c r="AV633" s="596"/>
      <c r="AW633" s="596"/>
      <c r="AX633" s="596"/>
      <c r="AY633" s="596"/>
      <c r="AZ633" s="596"/>
      <c r="BA633" s="596"/>
      <c r="BB633" s="596"/>
      <c r="BC633" s="596"/>
    </row>
    <row r="634" spans="1:55" s="10" customFormat="1" ht="27" customHeight="1" x14ac:dyDescent="0.2">
      <c r="A634" s="31"/>
      <c r="B634" s="366"/>
      <c r="C634" s="31" t="str">
        <f t="shared" si="37"/>
        <v/>
      </c>
      <c r="D634" s="620" t="str">
        <f t="shared" si="38"/>
        <v/>
      </c>
      <c r="E634" s="366"/>
      <c r="F634" s="366"/>
      <c r="G634" s="366"/>
      <c r="H634" s="598"/>
      <c r="I634" s="598"/>
      <c r="J634" s="366"/>
      <c r="K634" s="365"/>
      <c r="L634" s="35"/>
      <c r="M634" s="365"/>
      <c r="N634" s="587"/>
      <c r="O634" s="521"/>
      <c r="P634" s="521"/>
      <c r="Q634" s="365"/>
      <c r="R634" s="588"/>
      <c r="S634" s="521"/>
      <c r="T634" s="365"/>
      <c r="U634" s="365"/>
      <c r="V634" s="366"/>
      <c r="W634" s="365"/>
      <c r="X634" s="534" t="str">
        <f t="shared" si="36"/>
        <v/>
      </c>
      <c r="Y634" s="365"/>
      <c r="Z634" s="365"/>
      <c r="AA634" s="366"/>
      <c r="AB634" s="365"/>
      <c r="AC634" s="365"/>
      <c r="AD634" s="365" t="str">
        <f t="shared" si="39"/>
        <v/>
      </c>
      <c r="AE634" s="589"/>
      <c r="AF634" s="590"/>
      <c r="AG634" s="594"/>
      <c r="AH634" s="595"/>
      <c r="AI634" s="595"/>
      <c r="AJ634" s="595"/>
      <c r="AK634" s="596"/>
      <c r="AL634" s="596"/>
      <c r="AM634" s="596"/>
      <c r="AN634" s="596"/>
      <c r="AO634" s="596"/>
      <c r="AP634" s="596"/>
      <c r="AQ634" s="596"/>
      <c r="AR634" s="596"/>
      <c r="AS634" s="596"/>
      <c r="AT634" s="596"/>
      <c r="AU634" s="596"/>
      <c r="AV634" s="596"/>
      <c r="AW634" s="596"/>
      <c r="AX634" s="596"/>
      <c r="AY634" s="596"/>
      <c r="AZ634" s="596"/>
      <c r="BA634" s="596"/>
      <c r="BB634" s="596"/>
      <c r="BC634" s="596"/>
    </row>
    <row r="635" spans="1:55" s="10" customFormat="1" ht="27" customHeight="1" x14ac:dyDescent="0.2">
      <c r="A635" s="31"/>
      <c r="B635" s="366"/>
      <c r="C635" s="31" t="str">
        <f t="shared" si="37"/>
        <v/>
      </c>
      <c r="D635" s="620" t="str">
        <f t="shared" si="38"/>
        <v/>
      </c>
      <c r="E635" s="366"/>
      <c r="F635" s="366"/>
      <c r="G635" s="366"/>
      <c r="H635" s="598"/>
      <c r="I635" s="598"/>
      <c r="J635" s="366"/>
      <c r="K635" s="365"/>
      <c r="L635" s="35"/>
      <c r="M635" s="365"/>
      <c r="N635" s="587"/>
      <c r="O635" s="521"/>
      <c r="P635" s="521"/>
      <c r="Q635" s="365"/>
      <c r="R635" s="588"/>
      <c r="S635" s="521"/>
      <c r="T635" s="365"/>
      <c r="U635" s="365"/>
      <c r="V635" s="366"/>
      <c r="W635" s="365"/>
      <c r="X635" s="534" t="str">
        <f t="shared" si="36"/>
        <v/>
      </c>
      <c r="Y635" s="365"/>
      <c r="Z635" s="365"/>
      <c r="AA635" s="366"/>
      <c r="AB635" s="365"/>
      <c r="AC635" s="365"/>
      <c r="AD635" s="365" t="str">
        <f t="shared" si="39"/>
        <v/>
      </c>
      <c r="AE635" s="589"/>
      <c r="AF635" s="590"/>
      <c r="AG635" s="594"/>
      <c r="AH635" s="595"/>
      <c r="AI635" s="595"/>
      <c r="AJ635" s="595"/>
      <c r="AK635" s="596"/>
      <c r="AL635" s="596"/>
      <c r="AM635" s="596"/>
      <c r="AN635" s="596"/>
      <c r="AO635" s="596"/>
      <c r="AP635" s="596"/>
      <c r="AQ635" s="596"/>
      <c r="AR635" s="596"/>
      <c r="AS635" s="596"/>
      <c r="AT635" s="596"/>
      <c r="AU635" s="596"/>
      <c r="AV635" s="596"/>
      <c r="AW635" s="596"/>
      <c r="AX635" s="596"/>
      <c r="AY635" s="596"/>
      <c r="AZ635" s="596"/>
      <c r="BA635" s="596"/>
      <c r="BB635" s="596"/>
      <c r="BC635" s="596"/>
    </row>
    <row r="636" spans="1:55" s="10" customFormat="1" ht="27" customHeight="1" x14ac:dyDescent="0.2">
      <c r="A636" s="31"/>
      <c r="B636" s="366"/>
      <c r="C636" s="31" t="str">
        <f t="shared" si="37"/>
        <v/>
      </c>
      <c r="D636" s="620" t="str">
        <f t="shared" si="38"/>
        <v/>
      </c>
      <c r="E636" s="366"/>
      <c r="F636" s="366"/>
      <c r="G636" s="366"/>
      <c r="H636" s="598"/>
      <c r="I636" s="598"/>
      <c r="J636" s="366"/>
      <c r="K636" s="365"/>
      <c r="L636" s="35"/>
      <c r="M636" s="365"/>
      <c r="N636" s="587"/>
      <c r="O636" s="521"/>
      <c r="P636" s="521"/>
      <c r="Q636" s="365"/>
      <c r="R636" s="588"/>
      <c r="S636" s="521"/>
      <c r="T636" s="365"/>
      <c r="U636" s="365"/>
      <c r="V636" s="366"/>
      <c r="W636" s="365"/>
      <c r="X636" s="534" t="str">
        <f t="shared" si="36"/>
        <v/>
      </c>
      <c r="Y636" s="365"/>
      <c r="Z636" s="365"/>
      <c r="AA636" s="366"/>
      <c r="AB636" s="365"/>
      <c r="AC636" s="365"/>
      <c r="AD636" s="365" t="str">
        <f t="shared" si="39"/>
        <v/>
      </c>
      <c r="AE636" s="589"/>
      <c r="AF636" s="590"/>
      <c r="AG636" s="594"/>
      <c r="AH636" s="595"/>
      <c r="AI636" s="595"/>
      <c r="AJ636" s="595"/>
      <c r="AK636" s="596"/>
      <c r="AL636" s="596"/>
      <c r="AM636" s="596"/>
      <c r="AN636" s="596"/>
      <c r="AO636" s="596"/>
      <c r="AP636" s="596"/>
      <c r="AQ636" s="596"/>
      <c r="AR636" s="596"/>
      <c r="AS636" s="596"/>
      <c r="AT636" s="596"/>
      <c r="AU636" s="596"/>
      <c r="AV636" s="596"/>
      <c r="AW636" s="596"/>
      <c r="AX636" s="596"/>
      <c r="AY636" s="596"/>
      <c r="AZ636" s="596"/>
      <c r="BA636" s="596"/>
      <c r="BB636" s="596"/>
      <c r="BC636" s="596"/>
    </row>
    <row r="637" spans="1:55" s="10" customFormat="1" ht="27" customHeight="1" x14ac:dyDescent="0.2">
      <c r="A637" s="31"/>
      <c r="B637" s="366"/>
      <c r="C637" s="31" t="str">
        <f t="shared" si="37"/>
        <v/>
      </c>
      <c r="D637" s="620" t="str">
        <f t="shared" si="38"/>
        <v/>
      </c>
      <c r="E637" s="366"/>
      <c r="F637" s="366"/>
      <c r="G637" s="366"/>
      <c r="H637" s="598"/>
      <c r="I637" s="598"/>
      <c r="J637" s="366"/>
      <c r="K637" s="365"/>
      <c r="L637" s="35"/>
      <c r="M637" s="365"/>
      <c r="N637" s="587"/>
      <c r="O637" s="521"/>
      <c r="P637" s="521"/>
      <c r="Q637" s="365"/>
      <c r="R637" s="588"/>
      <c r="S637" s="521"/>
      <c r="T637" s="365"/>
      <c r="U637" s="365"/>
      <c r="V637" s="366"/>
      <c r="W637" s="365"/>
      <c r="X637" s="534" t="str">
        <f t="shared" si="36"/>
        <v/>
      </c>
      <c r="Y637" s="365"/>
      <c r="Z637" s="365"/>
      <c r="AA637" s="366"/>
      <c r="AB637" s="365"/>
      <c r="AC637" s="365"/>
      <c r="AD637" s="365" t="str">
        <f t="shared" si="39"/>
        <v/>
      </c>
      <c r="AE637" s="589"/>
      <c r="AF637" s="590"/>
      <c r="AG637" s="594"/>
      <c r="AH637" s="595"/>
      <c r="AI637" s="595"/>
      <c r="AJ637" s="595"/>
      <c r="AK637" s="596"/>
      <c r="AL637" s="596"/>
      <c r="AM637" s="596"/>
      <c r="AN637" s="596"/>
      <c r="AO637" s="596"/>
      <c r="AP637" s="596"/>
      <c r="AQ637" s="596"/>
      <c r="AR637" s="596"/>
      <c r="AS637" s="596"/>
      <c r="AT637" s="596"/>
      <c r="AU637" s="596"/>
      <c r="AV637" s="596"/>
      <c r="AW637" s="596"/>
      <c r="AX637" s="596"/>
      <c r="AY637" s="596"/>
      <c r="AZ637" s="596"/>
      <c r="BA637" s="596"/>
      <c r="BB637" s="596"/>
      <c r="BC637" s="596"/>
    </row>
    <row r="638" spans="1:55" s="10" customFormat="1" ht="27" customHeight="1" x14ac:dyDescent="0.2">
      <c r="A638" s="31"/>
      <c r="B638" s="366"/>
      <c r="C638" s="31" t="str">
        <f t="shared" si="37"/>
        <v/>
      </c>
      <c r="D638" s="620" t="str">
        <f t="shared" si="38"/>
        <v/>
      </c>
      <c r="E638" s="366"/>
      <c r="F638" s="366"/>
      <c r="G638" s="366"/>
      <c r="H638" s="598"/>
      <c r="I638" s="598"/>
      <c r="J638" s="366"/>
      <c r="K638" s="365"/>
      <c r="L638" s="35"/>
      <c r="M638" s="365"/>
      <c r="N638" s="587"/>
      <c r="O638" s="521"/>
      <c r="P638" s="521"/>
      <c r="Q638" s="365"/>
      <c r="R638" s="588"/>
      <c r="S638" s="521"/>
      <c r="T638" s="365"/>
      <c r="U638" s="365"/>
      <c r="V638" s="366"/>
      <c r="W638" s="365"/>
      <c r="X638" s="534" t="str">
        <f t="shared" si="36"/>
        <v/>
      </c>
      <c r="Y638" s="365"/>
      <c r="Z638" s="365"/>
      <c r="AA638" s="366"/>
      <c r="AB638" s="365"/>
      <c r="AC638" s="365"/>
      <c r="AD638" s="365" t="str">
        <f t="shared" si="39"/>
        <v/>
      </c>
      <c r="AE638" s="589"/>
      <c r="AF638" s="590"/>
      <c r="AG638" s="594"/>
      <c r="AH638" s="595"/>
      <c r="AI638" s="595"/>
      <c r="AJ638" s="595"/>
      <c r="AK638" s="596"/>
      <c r="AL638" s="596"/>
      <c r="AM638" s="596"/>
      <c r="AN638" s="596"/>
      <c r="AO638" s="596"/>
      <c r="AP638" s="596"/>
      <c r="AQ638" s="596"/>
      <c r="AR638" s="596"/>
      <c r="AS638" s="596"/>
      <c r="AT638" s="596"/>
      <c r="AU638" s="596"/>
      <c r="AV638" s="596"/>
      <c r="AW638" s="596"/>
      <c r="AX638" s="596"/>
      <c r="AY638" s="596"/>
      <c r="AZ638" s="596"/>
      <c r="BA638" s="596"/>
      <c r="BB638" s="596"/>
      <c r="BC638" s="596"/>
    </row>
    <row r="639" spans="1:55" s="10" customFormat="1" ht="27" customHeight="1" x14ac:dyDescent="0.2">
      <c r="A639" s="31"/>
      <c r="B639" s="366"/>
      <c r="C639" s="31" t="str">
        <f t="shared" si="37"/>
        <v/>
      </c>
      <c r="D639" s="620" t="str">
        <f t="shared" si="38"/>
        <v/>
      </c>
      <c r="E639" s="366"/>
      <c r="F639" s="366"/>
      <c r="G639" s="366"/>
      <c r="H639" s="598"/>
      <c r="I639" s="598"/>
      <c r="J639" s="366"/>
      <c r="K639" s="365"/>
      <c r="L639" s="35"/>
      <c r="M639" s="365"/>
      <c r="N639" s="587"/>
      <c r="O639" s="521"/>
      <c r="P639" s="521"/>
      <c r="Q639" s="365"/>
      <c r="R639" s="588"/>
      <c r="S639" s="521"/>
      <c r="T639" s="365"/>
      <c r="U639" s="365"/>
      <c r="V639" s="366"/>
      <c r="W639" s="365"/>
      <c r="X639" s="534" t="str">
        <f t="shared" si="36"/>
        <v/>
      </c>
      <c r="Y639" s="365"/>
      <c r="Z639" s="365"/>
      <c r="AA639" s="366"/>
      <c r="AB639" s="365"/>
      <c r="AC639" s="365"/>
      <c r="AD639" s="365" t="str">
        <f t="shared" si="39"/>
        <v/>
      </c>
      <c r="AE639" s="589"/>
      <c r="AF639" s="590"/>
      <c r="AG639" s="594"/>
      <c r="AH639" s="595"/>
      <c r="AI639" s="595"/>
      <c r="AJ639" s="595"/>
      <c r="AK639" s="596"/>
      <c r="AL639" s="596"/>
      <c r="AM639" s="596"/>
      <c r="AN639" s="596"/>
      <c r="AO639" s="596"/>
      <c r="AP639" s="596"/>
      <c r="AQ639" s="596"/>
      <c r="AR639" s="596"/>
      <c r="AS639" s="596"/>
      <c r="AT639" s="596"/>
      <c r="AU639" s="596"/>
      <c r="AV639" s="596"/>
      <c r="AW639" s="596"/>
      <c r="AX639" s="596"/>
      <c r="AY639" s="596"/>
      <c r="AZ639" s="596"/>
      <c r="BA639" s="596"/>
      <c r="BB639" s="596"/>
      <c r="BC639" s="596"/>
    </row>
    <row r="640" spans="1:55" s="10" customFormat="1" ht="27" customHeight="1" x14ac:dyDescent="0.2">
      <c r="A640" s="31"/>
      <c r="B640" s="366"/>
      <c r="C640" s="31" t="str">
        <f t="shared" si="37"/>
        <v/>
      </c>
      <c r="D640" s="620" t="str">
        <f t="shared" si="38"/>
        <v/>
      </c>
      <c r="E640" s="366"/>
      <c r="F640" s="366"/>
      <c r="G640" s="366"/>
      <c r="H640" s="598"/>
      <c r="I640" s="598"/>
      <c r="J640" s="366"/>
      <c r="K640" s="365"/>
      <c r="L640" s="35"/>
      <c r="M640" s="365"/>
      <c r="N640" s="587"/>
      <c r="O640" s="521"/>
      <c r="P640" s="521"/>
      <c r="Q640" s="365"/>
      <c r="R640" s="588"/>
      <c r="S640" s="521"/>
      <c r="T640" s="365"/>
      <c r="U640" s="365"/>
      <c r="V640" s="366"/>
      <c r="W640" s="365"/>
      <c r="X640" s="534" t="str">
        <f t="shared" si="36"/>
        <v/>
      </c>
      <c r="Y640" s="365"/>
      <c r="Z640" s="365"/>
      <c r="AA640" s="366"/>
      <c r="AB640" s="365"/>
      <c r="AC640" s="365"/>
      <c r="AD640" s="365" t="str">
        <f t="shared" si="39"/>
        <v/>
      </c>
      <c r="AE640" s="589"/>
      <c r="AF640" s="590"/>
      <c r="AG640" s="594"/>
      <c r="AH640" s="595"/>
      <c r="AI640" s="595"/>
      <c r="AJ640" s="595"/>
      <c r="AK640" s="596"/>
      <c r="AL640" s="596"/>
      <c r="AM640" s="596"/>
      <c r="AN640" s="596"/>
      <c r="AO640" s="596"/>
      <c r="AP640" s="596"/>
      <c r="AQ640" s="596"/>
      <c r="AR640" s="596"/>
      <c r="AS640" s="596"/>
      <c r="AT640" s="596"/>
      <c r="AU640" s="596"/>
      <c r="AV640" s="596"/>
      <c r="AW640" s="596"/>
      <c r="AX640" s="596"/>
      <c r="AY640" s="596"/>
      <c r="AZ640" s="596"/>
      <c r="BA640" s="596"/>
      <c r="BB640" s="596"/>
      <c r="BC640" s="596"/>
    </row>
    <row r="641" spans="1:55" s="10" customFormat="1" ht="27" customHeight="1" x14ac:dyDescent="0.2">
      <c r="A641" s="31"/>
      <c r="B641" s="366"/>
      <c r="C641" s="31" t="str">
        <f t="shared" si="37"/>
        <v/>
      </c>
      <c r="D641" s="620" t="str">
        <f t="shared" si="38"/>
        <v/>
      </c>
      <c r="E641" s="366"/>
      <c r="F641" s="366"/>
      <c r="G641" s="366"/>
      <c r="H641" s="598"/>
      <c r="I641" s="598"/>
      <c r="J641" s="366"/>
      <c r="K641" s="365"/>
      <c r="L641" s="35"/>
      <c r="M641" s="365"/>
      <c r="N641" s="587"/>
      <c r="O641" s="521"/>
      <c r="P641" s="521"/>
      <c r="Q641" s="365"/>
      <c r="R641" s="588"/>
      <c r="S641" s="521"/>
      <c r="T641" s="365"/>
      <c r="U641" s="365"/>
      <c r="V641" s="366"/>
      <c r="W641" s="365"/>
      <c r="X641" s="534" t="str">
        <f t="shared" si="36"/>
        <v/>
      </c>
      <c r="Y641" s="365"/>
      <c r="Z641" s="365"/>
      <c r="AA641" s="366"/>
      <c r="AB641" s="365"/>
      <c r="AC641" s="365"/>
      <c r="AD641" s="365" t="str">
        <f t="shared" si="39"/>
        <v/>
      </c>
      <c r="AE641" s="589"/>
      <c r="AF641" s="590"/>
      <c r="AG641" s="594"/>
      <c r="AH641" s="595"/>
      <c r="AI641" s="595"/>
      <c r="AJ641" s="595"/>
      <c r="AK641" s="596"/>
      <c r="AL641" s="596"/>
      <c r="AM641" s="596"/>
      <c r="AN641" s="596"/>
      <c r="AO641" s="596"/>
      <c r="AP641" s="596"/>
      <c r="AQ641" s="596"/>
      <c r="AR641" s="596"/>
      <c r="AS641" s="596"/>
      <c r="AT641" s="596"/>
      <c r="AU641" s="596"/>
      <c r="AV641" s="596"/>
      <c r="AW641" s="596"/>
      <c r="AX641" s="596"/>
      <c r="AY641" s="596"/>
      <c r="AZ641" s="596"/>
      <c r="BA641" s="596"/>
      <c r="BB641" s="596"/>
      <c r="BC641" s="596"/>
    </row>
    <row r="642" spans="1:55" s="10" customFormat="1" ht="27" customHeight="1" x14ac:dyDescent="0.2">
      <c r="A642" s="31"/>
      <c r="B642" s="366"/>
      <c r="C642" s="31" t="str">
        <f t="shared" si="37"/>
        <v/>
      </c>
      <c r="D642" s="620" t="str">
        <f t="shared" si="38"/>
        <v/>
      </c>
      <c r="E642" s="366"/>
      <c r="F642" s="366"/>
      <c r="G642" s="366"/>
      <c r="H642" s="598"/>
      <c r="I642" s="598"/>
      <c r="J642" s="366"/>
      <c r="K642" s="365"/>
      <c r="L642" s="35"/>
      <c r="M642" s="365"/>
      <c r="N642" s="587"/>
      <c r="O642" s="521"/>
      <c r="P642" s="521"/>
      <c r="Q642" s="365"/>
      <c r="R642" s="588"/>
      <c r="S642" s="521"/>
      <c r="T642" s="365"/>
      <c r="U642" s="365"/>
      <c r="V642" s="366"/>
      <c r="W642" s="365"/>
      <c r="X642" s="534" t="str">
        <f t="shared" si="36"/>
        <v/>
      </c>
      <c r="Y642" s="365"/>
      <c r="Z642" s="365"/>
      <c r="AA642" s="366"/>
      <c r="AB642" s="365"/>
      <c r="AC642" s="365"/>
      <c r="AD642" s="365" t="str">
        <f t="shared" si="39"/>
        <v/>
      </c>
      <c r="AE642" s="589"/>
      <c r="AF642" s="590"/>
      <c r="AG642" s="594"/>
      <c r="AH642" s="595"/>
      <c r="AI642" s="595"/>
      <c r="AJ642" s="595"/>
      <c r="AK642" s="596"/>
      <c r="AL642" s="596"/>
      <c r="AM642" s="596"/>
      <c r="AN642" s="596"/>
      <c r="AO642" s="596"/>
      <c r="AP642" s="596"/>
      <c r="AQ642" s="596"/>
      <c r="AR642" s="596"/>
      <c r="AS642" s="596"/>
      <c r="AT642" s="596"/>
      <c r="AU642" s="596"/>
      <c r="AV642" s="596"/>
      <c r="AW642" s="596"/>
      <c r="AX642" s="596"/>
      <c r="AY642" s="596"/>
      <c r="AZ642" s="596"/>
      <c r="BA642" s="596"/>
      <c r="BB642" s="596"/>
      <c r="BC642" s="596"/>
    </row>
    <row r="643" spans="1:55" s="10" customFormat="1" ht="27" customHeight="1" x14ac:dyDescent="0.2">
      <c r="A643" s="31"/>
      <c r="B643" s="366"/>
      <c r="C643" s="31" t="str">
        <f t="shared" si="37"/>
        <v/>
      </c>
      <c r="D643" s="620" t="str">
        <f t="shared" si="38"/>
        <v/>
      </c>
      <c r="E643" s="366"/>
      <c r="F643" s="366"/>
      <c r="G643" s="366"/>
      <c r="H643" s="598"/>
      <c r="I643" s="598"/>
      <c r="J643" s="366"/>
      <c r="K643" s="365"/>
      <c r="L643" s="35"/>
      <c r="M643" s="365"/>
      <c r="N643" s="587"/>
      <c r="O643" s="521"/>
      <c r="P643" s="521"/>
      <c r="Q643" s="365"/>
      <c r="R643" s="588"/>
      <c r="S643" s="521"/>
      <c r="T643" s="365"/>
      <c r="U643" s="365"/>
      <c r="V643" s="366"/>
      <c r="W643" s="365"/>
      <c r="X643" s="534" t="str">
        <f t="shared" si="36"/>
        <v/>
      </c>
      <c r="Y643" s="365"/>
      <c r="Z643" s="365"/>
      <c r="AA643" s="366"/>
      <c r="AB643" s="365"/>
      <c r="AC643" s="365"/>
      <c r="AD643" s="365" t="str">
        <f t="shared" si="39"/>
        <v/>
      </c>
      <c r="AE643" s="589"/>
      <c r="AF643" s="590"/>
      <c r="AG643" s="594"/>
      <c r="AH643" s="595"/>
      <c r="AI643" s="595"/>
      <c r="AJ643" s="595"/>
      <c r="AK643" s="596"/>
      <c r="AL643" s="596"/>
      <c r="AM643" s="596"/>
      <c r="AN643" s="596"/>
      <c r="AO643" s="596"/>
      <c r="AP643" s="596"/>
      <c r="AQ643" s="596"/>
      <c r="AR643" s="596"/>
      <c r="AS643" s="596"/>
      <c r="AT643" s="596"/>
      <c r="AU643" s="596"/>
      <c r="AV643" s="596"/>
      <c r="AW643" s="596"/>
      <c r="AX643" s="596"/>
      <c r="AY643" s="596"/>
      <c r="AZ643" s="596"/>
      <c r="BA643" s="596"/>
      <c r="BB643" s="596"/>
      <c r="BC643" s="596"/>
    </row>
    <row r="644" spans="1:55" s="10" customFormat="1" ht="27" customHeight="1" x14ac:dyDescent="0.2">
      <c r="A644" s="31"/>
      <c r="B644" s="366"/>
      <c r="C644" s="31" t="str">
        <f t="shared" si="37"/>
        <v/>
      </c>
      <c r="D644" s="620" t="str">
        <f t="shared" si="38"/>
        <v/>
      </c>
      <c r="E644" s="366"/>
      <c r="F644" s="366"/>
      <c r="G644" s="366"/>
      <c r="H644" s="598"/>
      <c r="I644" s="598"/>
      <c r="J644" s="366"/>
      <c r="K644" s="365"/>
      <c r="L644" s="35"/>
      <c r="M644" s="365"/>
      <c r="N644" s="587"/>
      <c r="O644" s="521"/>
      <c r="P644" s="521"/>
      <c r="Q644" s="365"/>
      <c r="R644" s="588"/>
      <c r="S644" s="521"/>
      <c r="T644" s="365"/>
      <c r="U644" s="365"/>
      <c r="V644" s="366"/>
      <c r="W644" s="365"/>
      <c r="X644" s="534" t="str">
        <f t="shared" si="36"/>
        <v/>
      </c>
      <c r="Y644" s="365"/>
      <c r="Z644" s="365"/>
      <c r="AA644" s="366"/>
      <c r="AB644" s="365"/>
      <c r="AC644" s="365"/>
      <c r="AD644" s="365" t="str">
        <f t="shared" si="39"/>
        <v/>
      </c>
      <c r="AE644" s="589"/>
      <c r="AF644" s="590"/>
      <c r="AG644" s="594"/>
      <c r="AH644" s="595"/>
      <c r="AI644" s="595"/>
      <c r="AJ644" s="595"/>
      <c r="AK644" s="596"/>
      <c r="AL644" s="596"/>
      <c r="AM644" s="596"/>
      <c r="AN644" s="596"/>
      <c r="AO644" s="596"/>
      <c r="AP644" s="596"/>
      <c r="AQ644" s="596"/>
      <c r="AR644" s="596"/>
      <c r="AS644" s="596"/>
      <c r="AT644" s="596"/>
      <c r="AU644" s="596"/>
      <c r="AV644" s="596"/>
      <c r="AW644" s="596"/>
      <c r="AX644" s="596"/>
      <c r="AY644" s="596"/>
      <c r="AZ644" s="596"/>
      <c r="BA644" s="596"/>
      <c r="BB644" s="596"/>
      <c r="BC644" s="596"/>
    </row>
    <row r="645" spans="1:55" s="10" customFormat="1" ht="27" customHeight="1" x14ac:dyDescent="0.2">
      <c r="A645" s="31"/>
      <c r="B645" s="366"/>
      <c r="C645" s="31" t="str">
        <f t="shared" si="37"/>
        <v/>
      </c>
      <c r="D645" s="620" t="str">
        <f t="shared" si="38"/>
        <v/>
      </c>
      <c r="E645" s="366"/>
      <c r="F645" s="366"/>
      <c r="G645" s="366"/>
      <c r="H645" s="598"/>
      <c r="I645" s="598"/>
      <c r="J645" s="366"/>
      <c r="K645" s="365"/>
      <c r="L645" s="35"/>
      <c r="M645" s="365"/>
      <c r="N645" s="587"/>
      <c r="O645" s="521"/>
      <c r="P645" s="521"/>
      <c r="Q645" s="365"/>
      <c r="R645" s="588"/>
      <c r="S645" s="521"/>
      <c r="T645" s="365"/>
      <c r="U645" s="365"/>
      <c r="V645" s="366"/>
      <c r="W645" s="365"/>
      <c r="X645" s="534" t="str">
        <f t="shared" si="36"/>
        <v/>
      </c>
      <c r="Y645" s="365"/>
      <c r="Z645" s="365"/>
      <c r="AA645" s="366"/>
      <c r="AB645" s="365"/>
      <c r="AC645" s="365"/>
      <c r="AD645" s="365" t="str">
        <f t="shared" si="39"/>
        <v/>
      </c>
      <c r="AE645" s="589"/>
      <c r="AF645" s="590"/>
      <c r="AG645" s="594"/>
      <c r="AH645" s="595"/>
      <c r="AI645" s="595"/>
      <c r="AJ645" s="595"/>
      <c r="AK645" s="596"/>
      <c r="AL645" s="596"/>
      <c r="AM645" s="596"/>
      <c r="AN645" s="596"/>
      <c r="AO645" s="596"/>
      <c r="AP645" s="596"/>
      <c r="AQ645" s="596"/>
      <c r="AR645" s="596"/>
      <c r="AS645" s="596"/>
      <c r="AT645" s="596"/>
      <c r="AU645" s="596"/>
      <c r="AV645" s="596"/>
      <c r="AW645" s="596"/>
      <c r="AX645" s="596"/>
      <c r="AY645" s="596"/>
      <c r="AZ645" s="596"/>
      <c r="BA645" s="596"/>
      <c r="BB645" s="596"/>
      <c r="BC645" s="596"/>
    </row>
    <row r="646" spans="1:55" s="10" customFormat="1" ht="27" customHeight="1" x14ac:dyDescent="0.2">
      <c r="A646" s="31"/>
      <c r="B646" s="366"/>
      <c r="C646" s="31" t="str">
        <f t="shared" si="37"/>
        <v/>
      </c>
      <c r="D646" s="620" t="str">
        <f t="shared" si="38"/>
        <v/>
      </c>
      <c r="E646" s="366"/>
      <c r="F646" s="366"/>
      <c r="G646" s="366"/>
      <c r="H646" s="598"/>
      <c r="I646" s="598"/>
      <c r="J646" s="366"/>
      <c r="K646" s="365"/>
      <c r="L646" s="35"/>
      <c r="M646" s="365"/>
      <c r="N646" s="587"/>
      <c r="O646" s="521"/>
      <c r="P646" s="521"/>
      <c r="Q646" s="365"/>
      <c r="R646" s="588"/>
      <c r="S646" s="521"/>
      <c r="T646" s="365"/>
      <c r="U646" s="365"/>
      <c r="V646" s="366"/>
      <c r="W646" s="365"/>
      <c r="X646" s="534" t="str">
        <f t="shared" si="36"/>
        <v/>
      </c>
      <c r="Y646" s="365"/>
      <c r="Z646" s="365"/>
      <c r="AA646" s="366"/>
      <c r="AB646" s="365"/>
      <c r="AC646" s="365"/>
      <c r="AD646" s="365" t="str">
        <f t="shared" si="39"/>
        <v/>
      </c>
      <c r="AE646" s="589"/>
      <c r="AF646" s="590"/>
      <c r="AG646" s="594"/>
      <c r="AH646" s="595"/>
      <c r="AI646" s="595"/>
      <c r="AJ646" s="595"/>
      <c r="AK646" s="596"/>
      <c r="AL646" s="596"/>
      <c r="AM646" s="596"/>
      <c r="AN646" s="596"/>
      <c r="AO646" s="596"/>
      <c r="AP646" s="596"/>
      <c r="AQ646" s="596"/>
      <c r="AR646" s="596"/>
      <c r="AS646" s="596"/>
      <c r="AT646" s="596"/>
      <c r="AU646" s="596"/>
      <c r="AV646" s="596"/>
      <c r="AW646" s="596"/>
      <c r="AX646" s="596"/>
      <c r="AY646" s="596"/>
      <c r="AZ646" s="596"/>
      <c r="BA646" s="596"/>
      <c r="BB646" s="596"/>
      <c r="BC646" s="596"/>
    </row>
    <row r="647" spans="1:55" s="10" customFormat="1" ht="27" customHeight="1" x14ac:dyDescent="0.2">
      <c r="A647" s="31"/>
      <c r="B647" s="366"/>
      <c r="C647" s="31" t="str">
        <f t="shared" si="37"/>
        <v/>
      </c>
      <c r="D647" s="620" t="str">
        <f t="shared" si="38"/>
        <v/>
      </c>
      <c r="E647" s="366"/>
      <c r="F647" s="366"/>
      <c r="G647" s="366"/>
      <c r="H647" s="598"/>
      <c r="I647" s="598"/>
      <c r="J647" s="366"/>
      <c r="K647" s="365"/>
      <c r="L647" s="35"/>
      <c r="M647" s="365"/>
      <c r="N647" s="587"/>
      <c r="O647" s="521"/>
      <c r="P647" s="521"/>
      <c r="Q647" s="365"/>
      <c r="R647" s="588"/>
      <c r="S647" s="521"/>
      <c r="T647" s="365"/>
      <c r="U647" s="365"/>
      <c r="V647" s="366"/>
      <c r="W647" s="365"/>
      <c r="X647" s="534" t="str">
        <f t="shared" ref="X647:X710" si="40">IF(W647="","",VLOOKUP(W647,PaveMaterialDesc,2,FALSE))</f>
        <v/>
      </c>
      <c r="Y647" s="365"/>
      <c r="Z647" s="365"/>
      <c r="AA647" s="366"/>
      <c r="AB647" s="365"/>
      <c r="AC647" s="365"/>
      <c r="AD647" s="365" t="str">
        <f t="shared" si="39"/>
        <v/>
      </c>
      <c r="AE647" s="589"/>
      <c r="AF647" s="590"/>
      <c r="AG647" s="594"/>
      <c r="AH647" s="595"/>
      <c r="AI647" s="595"/>
      <c r="AJ647" s="595"/>
      <c r="AK647" s="596"/>
      <c r="AL647" s="596"/>
      <c r="AM647" s="596"/>
      <c r="AN647" s="596"/>
      <c r="AO647" s="596"/>
      <c r="AP647" s="596"/>
      <c r="AQ647" s="596"/>
      <c r="AR647" s="596"/>
      <c r="AS647" s="596"/>
      <c r="AT647" s="596"/>
      <c r="AU647" s="596"/>
      <c r="AV647" s="596"/>
      <c r="AW647" s="596"/>
      <c r="AX647" s="596"/>
      <c r="AY647" s="596"/>
      <c r="AZ647" s="596"/>
      <c r="BA647" s="596"/>
      <c r="BB647" s="596"/>
      <c r="BC647" s="596"/>
    </row>
    <row r="648" spans="1:55" s="10" customFormat="1" ht="27" customHeight="1" x14ac:dyDescent="0.2">
      <c r="A648" s="31"/>
      <c r="B648" s="366"/>
      <c r="C648" s="31" t="str">
        <f t="shared" ref="C648:C711" si="41">IF(A648="ADD","0","")</f>
        <v/>
      </c>
      <c r="D648" s="620" t="str">
        <f t="shared" ref="D648:D711" si="42">IF(E649="","",VLOOKUP(E649,RoadID,2,FALSE))</f>
        <v/>
      </c>
      <c r="E648" s="366"/>
      <c r="F648" s="366"/>
      <c r="G648" s="366"/>
      <c r="H648" s="598"/>
      <c r="I648" s="598"/>
      <c r="J648" s="366"/>
      <c r="K648" s="365"/>
      <c r="L648" s="35"/>
      <c r="M648" s="365"/>
      <c r="N648" s="587"/>
      <c r="O648" s="521"/>
      <c r="P648" s="521"/>
      <c r="Q648" s="365"/>
      <c r="R648" s="588"/>
      <c r="S648" s="521"/>
      <c r="T648" s="365"/>
      <c r="U648" s="365"/>
      <c r="V648" s="366"/>
      <c r="W648" s="365"/>
      <c r="X648" s="534" t="str">
        <f t="shared" si="40"/>
        <v/>
      </c>
      <c r="Y648" s="365"/>
      <c r="Z648" s="365"/>
      <c r="AA648" s="366"/>
      <c r="AB648" s="365"/>
      <c r="AC648" s="365"/>
      <c r="AD648" s="365" t="str">
        <f t="shared" ref="AD648:AD711" si="43">IF(E649&gt;0,"U","")</f>
        <v/>
      </c>
      <c r="AE648" s="589"/>
      <c r="AF648" s="590"/>
      <c r="AG648" s="594"/>
      <c r="AH648" s="595"/>
      <c r="AI648" s="595"/>
      <c r="AJ648" s="595"/>
      <c r="AK648" s="596"/>
      <c r="AL648" s="596"/>
      <c r="AM648" s="596"/>
      <c r="AN648" s="596"/>
      <c r="AO648" s="596"/>
      <c r="AP648" s="596"/>
      <c r="AQ648" s="596"/>
      <c r="AR648" s="596"/>
      <c r="AS648" s="596"/>
      <c r="AT648" s="596"/>
      <c r="AU648" s="596"/>
      <c r="AV648" s="596"/>
      <c r="AW648" s="596"/>
      <c r="AX648" s="596"/>
      <c r="AY648" s="596"/>
      <c r="AZ648" s="596"/>
      <c r="BA648" s="596"/>
      <c r="BB648" s="596"/>
      <c r="BC648" s="596"/>
    </row>
    <row r="649" spans="1:55" s="10" customFormat="1" ht="27" customHeight="1" x14ac:dyDescent="0.2">
      <c r="A649" s="31"/>
      <c r="B649" s="366"/>
      <c r="C649" s="31" t="str">
        <f t="shared" si="41"/>
        <v/>
      </c>
      <c r="D649" s="620" t="str">
        <f t="shared" si="42"/>
        <v/>
      </c>
      <c r="E649" s="366"/>
      <c r="F649" s="366"/>
      <c r="G649" s="366"/>
      <c r="H649" s="598"/>
      <c r="I649" s="598"/>
      <c r="J649" s="366"/>
      <c r="K649" s="365"/>
      <c r="L649" s="35"/>
      <c r="M649" s="365"/>
      <c r="N649" s="587"/>
      <c r="O649" s="521"/>
      <c r="P649" s="521"/>
      <c r="Q649" s="365"/>
      <c r="R649" s="588"/>
      <c r="S649" s="521"/>
      <c r="T649" s="365"/>
      <c r="U649" s="365"/>
      <c r="V649" s="366"/>
      <c r="W649" s="365"/>
      <c r="X649" s="534" t="str">
        <f t="shared" si="40"/>
        <v/>
      </c>
      <c r="Y649" s="365"/>
      <c r="Z649" s="365"/>
      <c r="AA649" s="366"/>
      <c r="AB649" s="365"/>
      <c r="AC649" s="365"/>
      <c r="AD649" s="365" t="str">
        <f t="shared" si="43"/>
        <v/>
      </c>
      <c r="AE649" s="589"/>
      <c r="AF649" s="590"/>
      <c r="AG649" s="594"/>
      <c r="AH649" s="595"/>
      <c r="AI649" s="595"/>
      <c r="AJ649" s="595"/>
      <c r="AK649" s="596"/>
      <c r="AL649" s="596"/>
      <c r="AM649" s="596"/>
      <c r="AN649" s="596"/>
      <c r="AO649" s="596"/>
      <c r="AP649" s="596"/>
      <c r="AQ649" s="596"/>
      <c r="AR649" s="596"/>
      <c r="AS649" s="596"/>
      <c r="AT649" s="596"/>
      <c r="AU649" s="596"/>
      <c r="AV649" s="596"/>
      <c r="AW649" s="596"/>
      <c r="AX649" s="596"/>
      <c r="AY649" s="596"/>
      <c r="AZ649" s="596"/>
      <c r="BA649" s="596"/>
      <c r="BB649" s="596"/>
      <c r="BC649" s="596"/>
    </row>
    <row r="650" spans="1:55" s="10" customFormat="1" ht="27" customHeight="1" x14ac:dyDescent="0.2">
      <c r="A650" s="31"/>
      <c r="B650" s="366"/>
      <c r="C650" s="31" t="str">
        <f t="shared" si="41"/>
        <v/>
      </c>
      <c r="D650" s="620" t="str">
        <f t="shared" si="42"/>
        <v/>
      </c>
      <c r="E650" s="366"/>
      <c r="F650" s="366"/>
      <c r="G650" s="366"/>
      <c r="H650" s="598"/>
      <c r="I650" s="598"/>
      <c r="J650" s="366"/>
      <c r="K650" s="365"/>
      <c r="L650" s="35"/>
      <c r="M650" s="365"/>
      <c r="N650" s="587"/>
      <c r="O650" s="521"/>
      <c r="P650" s="521"/>
      <c r="Q650" s="365"/>
      <c r="R650" s="588"/>
      <c r="S650" s="521"/>
      <c r="T650" s="365"/>
      <c r="U650" s="365"/>
      <c r="V650" s="366"/>
      <c r="W650" s="365"/>
      <c r="X650" s="534" t="str">
        <f t="shared" si="40"/>
        <v/>
      </c>
      <c r="Y650" s="365"/>
      <c r="Z650" s="365"/>
      <c r="AA650" s="366"/>
      <c r="AB650" s="365"/>
      <c r="AC650" s="365"/>
      <c r="AD650" s="365" t="str">
        <f t="shared" si="43"/>
        <v/>
      </c>
      <c r="AE650" s="589"/>
      <c r="AF650" s="590"/>
      <c r="AG650" s="594"/>
      <c r="AH650" s="595"/>
      <c r="AI650" s="595"/>
      <c r="AJ650" s="595"/>
      <c r="AK650" s="596"/>
      <c r="AL650" s="596"/>
      <c r="AM650" s="596"/>
      <c r="AN650" s="596"/>
      <c r="AO650" s="596"/>
      <c r="AP650" s="596"/>
      <c r="AQ650" s="596"/>
      <c r="AR650" s="596"/>
      <c r="AS650" s="596"/>
      <c r="AT650" s="596"/>
      <c r="AU650" s="596"/>
      <c r="AV650" s="596"/>
      <c r="AW650" s="596"/>
      <c r="AX650" s="596"/>
      <c r="AY650" s="596"/>
      <c r="AZ650" s="596"/>
      <c r="BA650" s="596"/>
      <c r="BB650" s="596"/>
      <c r="BC650" s="596"/>
    </row>
    <row r="651" spans="1:55" s="10" customFormat="1" ht="27" customHeight="1" x14ac:dyDescent="0.2">
      <c r="A651" s="31"/>
      <c r="B651" s="366"/>
      <c r="C651" s="31" t="str">
        <f t="shared" si="41"/>
        <v/>
      </c>
      <c r="D651" s="620" t="str">
        <f t="shared" si="42"/>
        <v/>
      </c>
      <c r="E651" s="366"/>
      <c r="F651" s="366"/>
      <c r="G651" s="366"/>
      <c r="H651" s="598"/>
      <c r="I651" s="598"/>
      <c r="J651" s="366"/>
      <c r="K651" s="365"/>
      <c r="L651" s="35"/>
      <c r="M651" s="365"/>
      <c r="N651" s="587"/>
      <c r="O651" s="521"/>
      <c r="P651" s="521"/>
      <c r="Q651" s="365"/>
      <c r="R651" s="588"/>
      <c r="S651" s="521"/>
      <c r="T651" s="365"/>
      <c r="U651" s="365"/>
      <c r="V651" s="366"/>
      <c r="W651" s="365"/>
      <c r="X651" s="534" t="str">
        <f t="shared" si="40"/>
        <v/>
      </c>
      <c r="Y651" s="365"/>
      <c r="Z651" s="365"/>
      <c r="AA651" s="366"/>
      <c r="AB651" s="365"/>
      <c r="AC651" s="365"/>
      <c r="AD651" s="365" t="str">
        <f t="shared" si="43"/>
        <v/>
      </c>
      <c r="AE651" s="589"/>
      <c r="AF651" s="590"/>
      <c r="AG651" s="594"/>
      <c r="AH651" s="595"/>
      <c r="AI651" s="595"/>
      <c r="AJ651" s="595"/>
      <c r="AK651" s="596"/>
      <c r="AL651" s="596"/>
      <c r="AM651" s="596"/>
      <c r="AN651" s="596"/>
      <c r="AO651" s="596"/>
      <c r="AP651" s="596"/>
      <c r="AQ651" s="596"/>
      <c r="AR651" s="596"/>
      <c r="AS651" s="596"/>
      <c r="AT651" s="596"/>
      <c r="AU651" s="596"/>
      <c r="AV651" s="596"/>
      <c r="AW651" s="596"/>
      <c r="AX651" s="596"/>
      <c r="AY651" s="596"/>
      <c r="AZ651" s="596"/>
      <c r="BA651" s="596"/>
      <c r="BB651" s="596"/>
      <c r="BC651" s="596"/>
    </row>
    <row r="652" spans="1:55" s="10" customFormat="1" ht="27" customHeight="1" x14ac:dyDescent="0.2">
      <c r="A652" s="31"/>
      <c r="B652" s="366"/>
      <c r="C652" s="31" t="str">
        <f t="shared" si="41"/>
        <v/>
      </c>
      <c r="D652" s="620" t="str">
        <f t="shared" si="42"/>
        <v/>
      </c>
      <c r="E652" s="366"/>
      <c r="F652" s="366"/>
      <c r="G652" s="366"/>
      <c r="H652" s="598"/>
      <c r="I652" s="598"/>
      <c r="J652" s="366"/>
      <c r="K652" s="365"/>
      <c r="L652" s="35"/>
      <c r="M652" s="365"/>
      <c r="N652" s="587"/>
      <c r="O652" s="521"/>
      <c r="P652" s="521"/>
      <c r="Q652" s="365"/>
      <c r="R652" s="588"/>
      <c r="S652" s="521"/>
      <c r="T652" s="365"/>
      <c r="U652" s="365"/>
      <c r="V652" s="366"/>
      <c r="W652" s="365"/>
      <c r="X652" s="534" t="str">
        <f t="shared" si="40"/>
        <v/>
      </c>
      <c r="Y652" s="365"/>
      <c r="Z652" s="365"/>
      <c r="AA652" s="366"/>
      <c r="AB652" s="365"/>
      <c r="AC652" s="365"/>
      <c r="AD652" s="365" t="str">
        <f t="shared" si="43"/>
        <v/>
      </c>
      <c r="AE652" s="589"/>
      <c r="AF652" s="590"/>
      <c r="AG652" s="594"/>
      <c r="AH652" s="595"/>
      <c r="AI652" s="595"/>
      <c r="AJ652" s="595"/>
      <c r="AK652" s="596"/>
      <c r="AL652" s="596"/>
      <c r="AM652" s="596"/>
      <c r="AN652" s="596"/>
      <c r="AO652" s="596"/>
      <c r="AP652" s="596"/>
      <c r="AQ652" s="596"/>
      <c r="AR652" s="596"/>
      <c r="AS652" s="596"/>
      <c r="AT652" s="596"/>
      <c r="AU652" s="596"/>
      <c r="AV652" s="596"/>
      <c r="AW652" s="596"/>
      <c r="AX652" s="596"/>
      <c r="AY652" s="596"/>
      <c r="AZ652" s="596"/>
      <c r="BA652" s="596"/>
      <c r="BB652" s="596"/>
      <c r="BC652" s="596"/>
    </row>
    <row r="653" spans="1:55" s="10" customFormat="1" ht="27" customHeight="1" x14ac:dyDescent="0.2">
      <c r="A653" s="31"/>
      <c r="B653" s="366"/>
      <c r="C653" s="31" t="str">
        <f t="shared" si="41"/>
        <v/>
      </c>
      <c r="D653" s="620" t="str">
        <f t="shared" si="42"/>
        <v/>
      </c>
      <c r="E653" s="366"/>
      <c r="F653" s="366"/>
      <c r="G653" s="366"/>
      <c r="H653" s="598"/>
      <c r="I653" s="598"/>
      <c r="J653" s="366"/>
      <c r="K653" s="365"/>
      <c r="L653" s="35"/>
      <c r="M653" s="365"/>
      <c r="N653" s="587"/>
      <c r="O653" s="521"/>
      <c r="P653" s="521"/>
      <c r="Q653" s="365"/>
      <c r="R653" s="588"/>
      <c r="S653" s="521"/>
      <c r="T653" s="365"/>
      <c r="U653" s="365"/>
      <c r="V653" s="366"/>
      <c r="W653" s="365"/>
      <c r="X653" s="534" t="str">
        <f t="shared" si="40"/>
        <v/>
      </c>
      <c r="Y653" s="365"/>
      <c r="Z653" s="365"/>
      <c r="AA653" s="366"/>
      <c r="AB653" s="365"/>
      <c r="AC653" s="365"/>
      <c r="AD653" s="365" t="str">
        <f t="shared" si="43"/>
        <v/>
      </c>
      <c r="AE653" s="589"/>
      <c r="AF653" s="590"/>
      <c r="AG653" s="594"/>
      <c r="AH653" s="595"/>
      <c r="AI653" s="595"/>
      <c r="AJ653" s="595"/>
      <c r="AK653" s="596"/>
      <c r="AL653" s="596"/>
      <c r="AM653" s="596"/>
      <c r="AN653" s="596"/>
      <c r="AO653" s="596"/>
      <c r="AP653" s="596"/>
      <c r="AQ653" s="596"/>
      <c r="AR653" s="596"/>
      <c r="AS653" s="596"/>
      <c r="AT653" s="596"/>
      <c r="AU653" s="596"/>
      <c r="AV653" s="596"/>
      <c r="AW653" s="596"/>
      <c r="AX653" s="596"/>
      <c r="AY653" s="596"/>
      <c r="AZ653" s="596"/>
      <c r="BA653" s="596"/>
      <c r="BB653" s="596"/>
      <c r="BC653" s="596"/>
    </row>
    <row r="654" spans="1:55" s="10" customFormat="1" ht="27" customHeight="1" x14ac:dyDescent="0.2">
      <c r="A654" s="31"/>
      <c r="B654" s="366"/>
      <c r="C654" s="31" t="str">
        <f t="shared" si="41"/>
        <v/>
      </c>
      <c r="D654" s="620" t="str">
        <f t="shared" si="42"/>
        <v/>
      </c>
      <c r="E654" s="366"/>
      <c r="F654" s="366"/>
      <c r="G654" s="366"/>
      <c r="H654" s="598"/>
      <c r="I654" s="598"/>
      <c r="J654" s="366"/>
      <c r="K654" s="365"/>
      <c r="L654" s="35"/>
      <c r="M654" s="365"/>
      <c r="N654" s="587"/>
      <c r="O654" s="521"/>
      <c r="P654" s="521"/>
      <c r="Q654" s="365"/>
      <c r="R654" s="588"/>
      <c r="S654" s="521"/>
      <c r="T654" s="365"/>
      <c r="U654" s="365"/>
      <c r="V654" s="366"/>
      <c r="W654" s="365"/>
      <c r="X654" s="534" t="str">
        <f t="shared" si="40"/>
        <v/>
      </c>
      <c r="Y654" s="365"/>
      <c r="Z654" s="365"/>
      <c r="AA654" s="366"/>
      <c r="AB654" s="365"/>
      <c r="AC654" s="365"/>
      <c r="AD654" s="365" t="str">
        <f t="shared" si="43"/>
        <v/>
      </c>
      <c r="AE654" s="589"/>
      <c r="AF654" s="590"/>
      <c r="AG654" s="594"/>
      <c r="AH654" s="595"/>
      <c r="AI654" s="595"/>
      <c r="AJ654" s="595"/>
      <c r="AK654" s="596"/>
      <c r="AL654" s="596"/>
      <c r="AM654" s="596"/>
      <c r="AN654" s="596"/>
      <c r="AO654" s="596"/>
      <c r="AP654" s="596"/>
      <c r="AQ654" s="596"/>
      <c r="AR654" s="596"/>
      <c r="AS654" s="596"/>
      <c r="AT654" s="596"/>
      <c r="AU654" s="596"/>
      <c r="AV654" s="596"/>
      <c r="AW654" s="596"/>
      <c r="AX654" s="596"/>
      <c r="AY654" s="596"/>
      <c r="AZ654" s="596"/>
      <c r="BA654" s="596"/>
      <c r="BB654" s="596"/>
      <c r="BC654" s="596"/>
    </row>
    <row r="655" spans="1:55" s="10" customFormat="1" ht="27" customHeight="1" x14ac:dyDescent="0.2">
      <c r="A655" s="31"/>
      <c r="B655" s="366"/>
      <c r="C655" s="31" t="str">
        <f t="shared" si="41"/>
        <v/>
      </c>
      <c r="D655" s="620" t="str">
        <f t="shared" si="42"/>
        <v/>
      </c>
      <c r="E655" s="366"/>
      <c r="F655" s="366"/>
      <c r="G655" s="366"/>
      <c r="H655" s="598"/>
      <c r="I655" s="598"/>
      <c r="J655" s="366"/>
      <c r="K655" s="365"/>
      <c r="L655" s="35"/>
      <c r="M655" s="365"/>
      <c r="N655" s="587"/>
      <c r="O655" s="521"/>
      <c r="P655" s="521"/>
      <c r="Q655" s="365"/>
      <c r="R655" s="588"/>
      <c r="S655" s="521"/>
      <c r="T655" s="365"/>
      <c r="U655" s="365"/>
      <c r="V655" s="366"/>
      <c r="W655" s="365"/>
      <c r="X655" s="534" t="str">
        <f t="shared" si="40"/>
        <v/>
      </c>
      <c r="Y655" s="365"/>
      <c r="Z655" s="365"/>
      <c r="AA655" s="366"/>
      <c r="AB655" s="365"/>
      <c r="AC655" s="365"/>
      <c r="AD655" s="365" t="str">
        <f t="shared" si="43"/>
        <v/>
      </c>
      <c r="AE655" s="589"/>
      <c r="AF655" s="590"/>
      <c r="AG655" s="594"/>
      <c r="AH655" s="595"/>
      <c r="AI655" s="595"/>
      <c r="AJ655" s="595"/>
      <c r="AK655" s="596"/>
      <c r="AL655" s="596"/>
      <c r="AM655" s="596"/>
      <c r="AN655" s="596"/>
      <c r="AO655" s="596"/>
      <c r="AP655" s="596"/>
      <c r="AQ655" s="596"/>
      <c r="AR655" s="596"/>
      <c r="AS655" s="596"/>
      <c r="AT655" s="596"/>
      <c r="AU655" s="596"/>
      <c r="AV655" s="596"/>
      <c r="AW655" s="596"/>
      <c r="AX655" s="596"/>
      <c r="AY655" s="596"/>
      <c r="AZ655" s="596"/>
      <c r="BA655" s="596"/>
      <c r="BB655" s="596"/>
      <c r="BC655" s="596"/>
    </row>
    <row r="656" spans="1:55" s="10" customFormat="1" ht="27" customHeight="1" x14ac:dyDescent="0.2">
      <c r="A656" s="31"/>
      <c r="B656" s="366"/>
      <c r="C656" s="31" t="str">
        <f t="shared" si="41"/>
        <v/>
      </c>
      <c r="D656" s="620" t="str">
        <f t="shared" si="42"/>
        <v/>
      </c>
      <c r="E656" s="366"/>
      <c r="F656" s="366"/>
      <c r="G656" s="366"/>
      <c r="H656" s="598"/>
      <c r="I656" s="598"/>
      <c r="J656" s="366"/>
      <c r="K656" s="365"/>
      <c r="L656" s="35"/>
      <c r="M656" s="365"/>
      <c r="N656" s="587"/>
      <c r="O656" s="521"/>
      <c r="P656" s="521"/>
      <c r="Q656" s="365"/>
      <c r="R656" s="588"/>
      <c r="S656" s="521"/>
      <c r="T656" s="365"/>
      <c r="U656" s="365"/>
      <c r="V656" s="366"/>
      <c r="W656" s="365"/>
      <c r="X656" s="534" t="str">
        <f t="shared" si="40"/>
        <v/>
      </c>
      <c r="Y656" s="365"/>
      <c r="Z656" s="365"/>
      <c r="AA656" s="366"/>
      <c r="AB656" s="365"/>
      <c r="AC656" s="365"/>
      <c r="AD656" s="365" t="str">
        <f t="shared" si="43"/>
        <v/>
      </c>
      <c r="AE656" s="589"/>
      <c r="AF656" s="590"/>
      <c r="AG656" s="594"/>
      <c r="AH656" s="595"/>
      <c r="AI656" s="595"/>
      <c r="AJ656" s="595"/>
      <c r="AK656" s="596"/>
      <c r="AL656" s="596"/>
      <c r="AM656" s="596"/>
      <c r="AN656" s="596"/>
      <c r="AO656" s="596"/>
      <c r="AP656" s="596"/>
      <c r="AQ656" s="596"/>
      <c r="AR656" s="596"/>
      <c r="AS656" s="596"/>
      <c r="AT656" s="596"/>
      <c r="AU656" s="596"/>
      <c r="AV656" s="596"/>
      <c r="AW656" s="596"/>
      <c r="AX656" s="596"/>
      <c r="AY656" s="596"/>
      <c r="AZ656" s="596"/>
      <c r="BA656" s="596"/>
      <c r="BB656" s="596"/>
      <c r="BC656" s="596"/>
    </row>
    <row r="657" spans="1:55" s="10" customFormat="1" ht="27" customHeight="1" x14ac:dyDescent="0.2">
      <c r="A657" s="31"/>
      <c r="B657" s="366"/>
      <c r="C657" s="31" t="str">
        <f t="shared" si="41"/>
        <v/>
      </c>
      <c r="D657" s="620" t="str">
        <f t="shared" si="42"/>
        <v/>
      </c>
      <c r="E657" s="366"/>
      <c r="F657" s="366"/>
      <c r="G657" s="366"/>
      <c r="H657" s="598"/>
      <c r="I657" s="598"/>
      <c r="J657" s="366"/>
      <c r="K657" s="365"/>
      <c r="L657" s="35"/>
      <c r="M657" s="365"/>
      <c r="N657" s="587"/>
      <c r="O657" s="521"/>
      <c r="P657" s="521"/>
      <c r="Q657" s="365"/>
      <c r="R657" s="588"/>
      <c r="S657" s="521"/>
      <c r="T657" s="365"/>
      <c r="U657" s="365"/>
      <c r="V657" s="366"/>
      <c r="W657" s="365"/>
      <c r="X657" s="534" t="str">
        <f t="shared" si="40"/>
        <v/>
      </c>
      <c r="Y657" s="365"/>
      <c r="Z657" s="365"/>
      <c r="AA657" s="366"/>
      <c r="AB657" s="365"/>
      <c r="AC657" s="365"/>
      <c r="AD657" s="365" t="str">
        <f t="shared" si="43"/>
        <v/>
      </c>
      <c r="AE657" s="589"/>
      <c r="AF657" s="590"/>
      <c r="AG657" s="594"/>
      <c r="AH657" s="595"/>
      <c r="AI657" s="595"/>
      <c r="AJ657" s="595"/>
      <c r="AK657" s="596"/>
      <c r="AL657" s="596"/>
      <c r="AM657" s="596"/>
      <c r="AN657" s="596"/>
      <c r="AO657" s="596"/>
      <c r="AP657" s="596"/>
      <c r="AQ657" s="596"/>
      <c r="AR657" s="596"/>
      <c r="AS657" s="596"/>
      <c r="AT657" s="596"/>
      <c r="AU657" s="596"/>
      <c r="AV657" s="596"/>
      <c r="AW657" s="596"/>
      <c r="AX657" s="596"/>
      <c r="AY657" s="596"/>
      <c r="AZ657" s="596"/>
      <c r="BA657" s="596"/>
      <c r="BB657" s="596"/>
      <c r="BC657" s="596"/>
    </row>
    <row r="658" spans="1:55" s="10" customFormat="1" ht="27" customHeight="1" x14ac:dyDescent="0.2">
      <c r="A658" s="31"/>
      <c r="B658" s="366"/>
      <c r="C658" s="31" t="str">
        <f t="shared" si="41"/>
        <v/>
      </c>
      <c r="D658" s="620" t="str">
        <f t="shared" si="42"/>
        <v/>
      </c>
      <c r="E658" s="366"/>
      <c r="F658" s="366"/>
      <c r="G658" s="366"/>
      <c r="H658" s="598"/>
      <c r="I658" s="598"/>
      <c r="J658" s="366"/>
      <c r="K658" s="365"/>
      <c r="L658" s="35"/>
      <c r="M658" s="365"/>
      <c r="N658" s="587"/>
      <c r="O658" s="521"/>
      <c r="P658" s="521"/>
      <c r="Q658" s="365"/>
      <c r="R658" s="588"/>
      <c r="S658" s="521"/>
      <c r="T658" s="365"/>
      <c r="U658" s="365"/>
      <c r="V658" s="366"/>
      <c r="W658" s="365"/>
      <c r="X658" s="534" t="str">
        <f t="shared" si="40"/>
        <v/>
      </c>
      <c r="Y658" s="365"/>
      <c r="Z658" s="365"/>
      <c r="AA658" s="366"/>
      <c r="AB658" s="365"/>
      <c r="AC658" s="365"/>
      <c r="AD658" s="365" t="str">
        <f t="shared" si="43"/>
        <v/>
      </c>
      <c r="AE658" s="589"/>
      <c r="AF658" s="590"/>
      <c r="AG658" s="594"/>
      <c r="AH658" s="595"/>
      <c r="AI658" s="595"/>
      <c r="AJ658" s="595"/>
      <c r="AK658" s="596"/>
      <c r="AL658" s="596"/>
      <c r="AM658" s="596"/>
      <c r="AN658" s="596"/>
      <c r="AO658" s="596"/>
      <c r="AP658" s="596"/>
      <c r="AQ658" s="596"/>
      <c r="AR658" s="596"/>
      <c r="AS658" s="596"/>
      <c r="AT658" s="596"/>
      <c r="AU658" s="596"/>
      <c r="AV658" s="596"/>
      <c r="AW658" s="596"/>
      <c r="AX658" s="596"/>
      <c r="AY658" s="596"/>
      <c r="AZ658" s="596"/>
      <c r="BA658" s="596"/>
      <c r="BB658" s="596"/>
      <c r="BC658" s="596"/>
    </row>
    <row r="659" spans="1:55" s="10" customFormat="1" ht="27" customHeight="1" x14ac:dyDescent="0.2">
      <c r="A659" s="31"/>
      <c r="B659" s="366"/>
      <c r="C659" s="31" t="str">
        <f t="shared" si="41"/>
        <v/>
      </c>
      <c r="D659" s="620" t="str">
        <f t="shared" si="42"/>
        <v/>
      </c>
      <c r="E659" s="366"/>
      <c r="F659" s="366"/>
      <c r="G659" s="366"/>
      <c r="H659" s="598"/>
      <c r="I659" s="598"/>
      <c r="J659" s="366"/>
      <c r="K659" s="365"/>
      <c r="L659" s="35"/>
      <c r="M659" s="365"/>
      <c r="N659" s="587"/>
      <c r="O659" s="521"/>
      <c r="P659" s="521"/>
      <c r="Q659" s="365"/>
      <c r="R659" s="588"/>
      <c r="S659" s="521"/>
      <c r="T659" s="365"/>
      <c r="U659" s="365"/>
      <c r="V659" s="366"/>
      <c r="W659" s="365"/>
      <c r="X659" s="534" t="str">
        <f t="shared" si="40"/>
        <v/>
      </c>
      <c r="Y659" s="365"/>
      <c r="Z659" s="365"/>
      <c r="AA659" s="366"/>
      <c r="AB659" s="365"/>
      <c r="AC659" s="365"/>
      <c r="AD659" s="365" t="str">
        <f t="shared" si="43"/>
        <v/>
      </c>
      <c r="AE659" s="589"/>
      <c r="AF659" s="590"/>
      <c r="AG659" s="594"/>
      <c r="AH659" s="595"/>
      <c r="AI659" s="595"/>
      <c r="AJ659" s="595"/>
      <c r="AK659" s="596"/>
      <c r="AL659" s="596"/>
      <c r="AM659" s="596"/>
      <c r="AN659" s="596"/>
      <c r="AO659" s="596"/>
      <c r="AP659" s="596"/>
      <c r="AQ659" s="596"/>
      <c r="AR659" s="596"/>
      <c r="AS659" s="596"/>
      <c r="AT659" s="596"/>
      <c r="AU659" s="596"/>
      <c r="AV659" s="596"/>
      <c r="AW659" s="596"/>
      <c r="AX659" s="596"/>
      <c r="AY659" s="596"/>
      <c r="AZ659" s="596"/>
      <c r="BA659" s="596"/>
      <c r="BB659" s="596"/>
      <c r="BC659" s="596"/>
    </row>
    <row r="660" spans="1:55" s="10" customFormat="1" ht="27" customHeight="1" x14ac:dyDescent="0.2">
      <c r="A660" s="31"/>
      <c r="B660" s="366"/>
      <c r="C660" s="31" t="str">
        <f t="shared" si="41"/>
        <v/>
      </c>
      <c r="D660" s="620" t="str">
        <f t="shared" si="42"/>
        <v/>
      </c>
      <c r="E660" s="366"/>
      <c r="F660" s="366"/>
      <c r="G660" s="366"/>
      <c r="H660" s="598"/>
      <c r="I660" s="598"/>
      <c r="J660" s="366"/>
      <c r="K660" s="365"/>
      <c r="L660" s="35"/>
      <c r="M660" s="365"/>
      <c r="N660" s="587"/>
      <c r="O660" s="521"/>
      <c r="P660" s="521"/>
      <c r="Q660" s="365"/>
      <c r="R660" s="588"/>
      <c r="S660" s="521"/>
      <c r="T660" s="365"/>
      <c r="U660" s="365"/>
      <c r="V660" s="366"/>
      <c r="W660" s="365"/>
      <c r="X660" s="534" t="str">
        <f t="shared" si="40"/>
        <v/>
      </c>
      <c r="Y660" s="365"/>
      <c r="Z660" s="365"/>
      <c r="AA660" s="366"/>
      <c r="AB660" s="365"/>
      <c r="AC660" s="365"/>
      <c r="AD660" s="365" t="str">
        <f t="shared" si="43"/>
        <v/>
      </c>
      <c r="AE660" s="589"/>
      <c r="AF660" s="590"/>
      <c r="AG660" s="594"/>
      <c r="AH660" s="595"/>
      <c r="AI660" s="595"/>
      <c r="AJ660" s="595"/>
      <c r="AK660" s="596"/>
      <c r="AL660" s="596"/>
      <c r="AM660" s="596"/>
      <c r="AN660" s="596"/>
      <c r="AO660" s="596"/>
      <c r="AP660" s="596"/>
      <c r="AQ660" s="596"/>
      <c r="AR660" s="596"/>
      <c r="AS660" s="596"/>
      <c r="AT660" s="596"/>
      <c r="AU660" s="596"/>
      <c r="AV660" s="596"/>
      <c r="AW660" s="596"/>
      <c r="AX660" s="596"/>
      <c r="AY660" s="596"/>
      <c r="AZ660" s="596"/>
      <c r="BA660" s="596"/>
      <c r="BB660" s="596"/>
      <c r="BC660" s="596"/>
    </row>
    <row r="661" spans="1:55" s="10" customFormat="1" ht="27" customHeight="1" x14ac:dyDescent="0.2">
      <c r="A661" s="31"/>
      <c r="B661" s="366"/>
      <c r="C661" s="31" t="str">
        <f t="shared" si="41"/>
        <v/>
      </c>
      <c r="D661" s="620" t="str">
        <f t="shared" si="42"/>
        <v/>
      </c>
      <c r="E661" s="366"/>
      <c r="F661" s="366"/>
      <c r="G661" s="366"/>
      <c r="H661" s="598"/>
      <c r="I661" s="598"/>
      <c r="J661" s="366"/>
      <c r="K661" s="365"/>
      <c r="L661" s="35"/>
      <c r="M661" s="365"/>
      <c r="N661" s="587"/>
      <c r="O661" s="521"/>
      <c r="P661" s="521"/>
      <c r="Q661" s="365"/>
      <c r="R661" s="588"/>
      <c r="S661" s="521"/>
      <c r="T661" s="365"/>
      <c r="U661" s="365"/>
      <c r="V661" s="366"/>
      <c r="W661" s="365"/>
      <c r="X661" s="534" t="str">
        <f t="shared" si="40"/>
        <v/>
      </c>
      <c r="Y661" s="365"/>
      <c r="Z661" s="365"/>
      <c r="AA661" s="366"/>
      <c r="AB661" s="365"/>
      <c r="AC661" s="365"/>
      <c r="AD661" s="365" t="str">
        <f t="shared" si="43"/>
        <v/>
      </c>
      <c r="AE661" s="589"/>
      <c r="AF661" s="590"/>
      <c r="AG661" s="594"/>
      <c r="AH661" s="595"/>
      <c r="AI661" s="595"/>
      <c r="AJ661" s="595"/>
      <c r="AK661" s="596"/>
      <c r="AL661" s="596"/>
      <c r="AM661" s="596"/>
      <c r="AN661" s="596"/>
      <c r="AO661" s="596"/>
      <c r="AP661" s="596"/>
      <c r="AQ661" s="596"/>
      <c r="AR661" s="596"/>
      <c r="AS661" s="596"/>
      <c r="AT661" s="596"/>
      <c r="AU661" s="596"/>
      <c r="AV661" s="596"/>
      <c r="AW661" s="596"/>
      <c r="AX661" s="596"/>
      <c r="AY661" s="596"/>
      <c r="AZ661" s="596"/>
      <c r="BA661" s="596"/>
      <c r="BB661" s="596"/>
      <c r="BC661" s="596"/>
    </row>
    <row r="662" spans="1:55" s="10" customFormat="1" ht="27" customHeight="1" x14ac:dyDescent="0.2">
      <c r="A662" s="31"/>
      <c r="B662" s="366"/>
      <c r="C662" s="31" t="str">
        <f t="shared" si="41"/>
        <v/>
      </c>
      <c r="D662" s="620" t="str">
        <f t="shared" si="42"/>
        <v/>
      </c>
      <c r="E662" s="366"/>
      <c r="F662" s="366"/>
      <c r="G662" s="366"/>
      <c r="H662" s="598"/>
      <c r="I662" s="598"/>
      <c r="J662" s="366"/>
      <c r="K662" s="365"/>
      <c r="L662" s="35"/>
      <c r="M662" s="365"/>
      <c r="N662" s="587"/>
      <c r="O662" s="521"/>
      <c r="P662" s="521"/>
      <c r="Q662" s="365"/>
      <c r="R662" s="588"/>
      <c r="S662" s="521"/>
      <c r="T662" s="365"/>
      <c r="U662" s="365"/>
      <c r="V662" s="366"/>
      <c r="W662" s="365"/>
      <c r="X662" s="534" t="str">
        <f t="shared" si="40"/>
        <v/>
      </c>
      <c r="Y662" s="365"/>
      <c r="Z662" s="365"/>
      <c r="AA662" s="366"/>
      <c r="AB662" s="365"/>
      <c r="AC662" s="365"/>
      <c r="AD662" s="365" t="str">
        <f t="shared" si="43"/>
        <v/>
      </c>
      <c r="AE662" s="589"/>
      <c r="AF662" s="590"/>
      <c r="AG662" s="594"/>
      <c r="AH662" s="595"/>
      <c r="AI662" s="595"/>
      <c r="AJ662" s="595"/>
      <c r="AK662" s="596"/>
      <c r="AL662" s="596"/>
      <c r="AM662" s="596"/>
      <c r="AN662" s="596"/>
      <c r="AO662" s="596"/>
      <c r="AP662" s="596"/>
      <c r="AQ662" s="596"/>
      <c r="AR662" s="596"/>
      <c r="AS662" s="596"/>
      <c r="AT662" s="596"/>
      <c r="AU662" s="596"/>
      <c r="AV662" s="596"/>
      <c r="AW662" s="596"/>
      <c r="AX662" s="596"/>
      <c r="AY662" s="596"/>
      <c r="AZ662" s="596"/>
      <c r="BA662" s="596"/>
      <c r="BB662" s="596"/>
      <c r="BC662" s="596"/>
    </row>
    <row r="663" spans="1:55" s="10" customFormat="1" ht="27" customHeight="1" x14ac:dyDescent="0.2">
      <c r="A663" s="31"/>
      <c r="B663" s="366"/>
      <c r="C663" s="31" t="str">
        <f t="shared" si="41"/>
        <v/>
      </c>
      <c r="D663" s="620" t="str">
        <f t="shared" si="42"/>
        <v/>
      </c>
      <c r="E663" s="366"/>
      <c r="F663" s="366"/>
      <c r="G663" s="366"/>
      <c r="H663" s="598"/>
      <c r="I663" s="598"/>
      <c r="J663" s="366"/>
      <c r="K663" s="365"/>
      <c r="L663" s="35"/>
      <c r="M663" s="365"/>
      <c r="N663" s="587"/>
      <c r="O663" s="521"/>
      <c r="P663" s="521"/>
      <c r="Q663" s="365"/>
      <c r="R663" s="588"/>
      <c r="S663" s="521"/>
      <c r="T663" s="365"/>
      <c r="U663" s="365"/>
      <c r="V663" s="366"/>
      <c r="W663" s="365"/>
      <c r="X663" s="534" t="str">
        <f t="shared" si="40"/>
        <v/>
      </c>
      <c r="Y663" s="365"/>
      <c r="Z663" s="365"/>
      <c r="AA663" s="366"/>
      <c r="AB663" s="365"/>
      <c r="AC663" s="365"/>
      <c r="AD663" s="365" t="str">
        <f t="shared" si="43"/>
        <v/>
      </c>
      <c r="AE663" s="589"/>
      <c r="AF663" s="590"/>
      <c r="AG663" s="594"/>
      <c r="AH663" s="595"/>
      <c r="AI663" s="595"/>
      <c r="AJ663" s="595"/>
      <c r="AK663" s="596"/>
      <c r="AL663" s="596"/>
      <c r="AM663" s="596"/>
      <c r="AN663" s="596"/>
      <c r="AO663" s="596"/>
      <c r="AP663" s="596"/>
      <c r="AQ663" s="596"/>
      <c r="AR663" s="596"/>
      <c r="AS663" s="596"/>
      <c r="AT663" s="596"/>
      <c r="AU663" s="596"/>
      <c r="AV663" s="596"/>
      <c r="AW663" s="596"/>
      <c r="AX663" s="596"/>
      <c r="AY663" s="596"/>
      <c r="AZ663" s="596"/>
      <c r="BA663" s="596"/>
      <c r="BB663" s="596"/>
      <c r="BC663" s="596"/>
    </row>
    <row r="664" spans="1:55" s="10" customFormat="1" ht="27" customHeight="1" x14ac:dyDescent="0.2">
      <c r="A664" s="31"/>
      <c r="B664" s="366"/>
      <c r="C664" s="31" t="str">
        <f t="shared" si="41"/>
        <v/>
      </c>
      <c r="D664" s="620" t="str">
        <f t="shared" si="42"/>
        <v/>
      </c>
      <c r="E664" s="366"/>
      <c r="F664" s="366"/>
      <c r="G664" s="366"/>
      <c r="H664" s="598"/>
      <c r="I664" s="598"/>
      <c r="J664" s="366"/>
      <c r="K664" s="365"/>
      <c r="L664" s="35"/>
      <c r="M664" s="365"/>
      <c r="N664" s="587"/>
      <c r="O664" s="521"/>
      <c r="P664" s="521"/>
      <c r="Q664" s="365"/>
      <c r="R664" s="588"/>
      <c r="S664" s="521"/>
      <c r="T664" s="365"/>
      <c r="U664" s="365"/>
      <c r="V664" s="366"/>
      <c r="W664" s="365"/>
      <c r="X664" s="534" t="str">
        <f t="shared" si="40"/>
        <v/>
      </c>
      <c r="Y664" s="365"/>
      <c r="Z664" s="365"/>
      <c r="AA664" s="366"/>
      <c r="AB664" s="365"/>
      <c r="AC664" s="365"/>
      <c r="AD664" s="365" t="str">
        <f t="shared" si="43"/>
        <v/>
      </c>
      <c r="AE664" s="589"/>
      <c r="AF664" s="590"/>
      <c r="AG664" s="594"/>
      <c r="AH664" s="595"/>
      <c r="AI664" s="595"/>
      <c r="AJ664" s="595"/>
      <c r="AK664" s="596"/>
      <c r="AL664" s="596"/>
      <c r="AM664" s="596"/>
      <c r="AN664" s="596"/>
      <c r="AO664" s="596"/>
      <c r="AP664" s="596"/>
      <c r="AQ664" s="596"/>
      <c r="AR664" s="596"/>
      <c r="AS664" s="596"/>
      <c r="AT664" s="596"/>
      <c r="AU664" s="596"/>
      <c r="AV664" s="596"/>
      <c r="AW664" s="596"/>
      <c r="AX664" s="596"/>
      <c r="AY664" s="596"/>
      <c r="AZ664" s="596"/>
      <c r="BA664" s="596"/>
      <c r="BB664" s="596"/>
      <c r="BC664" s="596"/>
    </row>
    <row r="665" spans="1:55" s="10" customFormat="1" ht="27" customHeight="1" x14ac:dyDescent="0.2">
      <c r="A665" s="31"/>
      <c r="B665" s="366"/>
      <c r="C665" s="31" t="str">
        <f t="shared" si="41"/>
        <v/>
      </c>
      <c r="D665" s="620" t="str">
        <f t="shared" si="42"/>
        <v/>
      </c>
      <c r="E665" s="366"/>
      <c r="F665" s="366"/>
      <c r="G665" s="366"/>
      <c r="H665" s="598"/>
      <c r="I665" s="598"/>
      <c r="J665" s="366"/>
      <c r="K665" s="365"/>
      <c r="L665" s="35"/>
      <c r="M665" s="365"/>
      <c r="N665" s="587"/>
      <c r="O665" s="521"/>
      <c r="P665" s="521"/>
      <c r="Q665" s="365"/>
      <c r="R665" s="588"/>
      <c r="S665" s="521"/>
      <c r="T665" s="365"/>
      <c r="U665" s="365"/>
      <c r="V665" s="366"/>
      <c r="W665" s="365"/>
      <c r="X665" s="534" t="str">
        <f t="shared" si="40"/>
        <v/>
      </c>
      <c r="Y665" s="365"/>
      <c r="Z665" s="365"/>
      <c r="AA665" s="366"/>
      <c r="AB665" s="365"/>
      <c r="AC665" s="365"/>
      <c r="AD665" s="365" t="str">
        <f t="shared" si="43"/>
        <v/>
      </c>
      <c r="AE665" s="589"/>
      <c r="AF665" s="590"/>
      <c r="AG665" s="594"/>
      <c r="AH665" s="595"/>
      <c r="AI665" s="595"/>
      <c r="AJ665" s="595"/>
      <c r="AK665" s="596"/>
      <c r="AL665" s="596"/>
      <c r="AM665" s="596"/>
      <c r="AN665" s="596"/>
      <c r="AO665" s="596"/>
      <c r="AP665" s="596"/>
      <c r="AQ665" s="596"/>
      <c r="AR665" s="596"/>
      <c r="AS665" s="596"/>
      <c r="AT665" s="596"/>
      <c r="AU665" s="596"/>
      <c r="AV665" s="596"/>
      <c r="AW665" s="596"/>
      <c r="AX665" s="596"/>
      <c r="AY665" s="596"/>
      <c r="AZ665" s="596"/>
      <c r="BA665" s="596"/>
      <c r="BB665" s="596"/>
      <c r="BC665" s="596"/>
    </row>
    <row r="666" spans="1:55" s="10" customFormat="1" ht="27" customHeight="1" x14ac:dyDescent="0.2">
      <c r="A666" s="31"/>
      <c r="B666" s="366"/>
      <c r="C666" s="31" t="str">
        <f t="shared" si="41"/>
        <v/>
      </c>
      <c r="D666" s="620" t="str">
        <f t="shared" si="42"/>
        <v/>
      </c>
      <c r="E666" s="366"/>
      <c r="F666" s="366"/>
      <c r="G666" s="366"/>
      <c r="H666" s="598"/>
      <c r="I666" s="598"/>
      <c r="J666" s="366"/>
      <c r="K666" s="365"/>
      <c r="L666" s="35"/>
      <c r="M666" s="365"/>
      <c r="N666" s="587"/>
      <c r="O666" s="521"/>
      <c r="P666" s="521"/>
      <c r="Q666" s="365"/>
      <c r="R666" s="588"/>
      <c r="S666" s="521"/>
      <c r="T666" s="365"/>
      <c r="U666" s="365"/>
      <c r="V666" s="366"/>
      <c r="W666" s="365"/>
      <c r="X666" s="534" t="str">
        <f t="shared" si="40"/>
        <v/>
      </c>
      <c r="Y666" s="365"/>
      <c r="Z666" s="365"/>
      <c r="AA666" s="366"/>
      <c r="AB666" s="365"/>
      <c r="AC666" s="365"/>
      <c r="AD666" s="365" t="str">
        <f t="shared" si="43"/>
        <v/>
      </c>
      <c r="AE666" s="589"/>
      <c r="AF666" s="590"/>
      <c r="AG666" s="594"/>
      <c r="AH666" s="595"/>
      <c r="AI666" s="595"/>
      <c r="AJ666" s="595"/>
      <c r="AK666" s="596"/>
      <c r="AL666" s="596"/>
      <c r="AM666" s="596"/>
      <c r="AN666" s="596"/>
      <c r="AO666" s="596"/>
      <c r="AP666" s="596"/>
      <c r="AQ666" s="596"/>
      <c r="AR666" s="596"/>
      <c r="AS666" s="596"/>
      <c r="AT666" s="596"/>
      <c r="AU666" s="596"/>
      <c r="AV666" s="596"/>
      <c r="AW666" s="596"/>
      <c r="AX666" s="596"/>
      <c r="AY666" s="596"/>
      <c r="AZ666" s="596"/>
      <c r="BA666" s="596"/>
      <c r="BB666" s="596"/>
      <c r="BC666" s="596"/>
    </row>
    <row r="667" spans="1:55" s="10" customFormat="1" ht="27" customHeight="1" x14ac:dyDescent="0.2">
      <c r="A667" s="31"/>
      <c r="B667" s="366"/>
      <c r="C667" s="31" t="str">
        <f t="shared" si="41"/>
        <v/>
      </c>
      <c r="D667" s="620" t="str">
        <f t="shared" si="42"/>
        <v/>
      </c>
      <c r="E667" s="366"/>
      <c r="F667" s="366"/>
      <c r="G667" s="366"/>
      <c r="H667" s="598"/>
      <c r="I667" s="598"/>
      <c r="J667" s="366"/>
      <c r="K667" s="365"/>
      <c r="L667" s="35"/>
      <c r="M667" s="365"/>
      <c r="N667" s="587"/>
      <c r="O667" s="521"/>
      <c r="P667" s="521"/>
      <c r="Q667" s="365"/>
      <c r="R667" s="588"/>
      <c r="S667" s="521"/>
      <c r="T667" s="365"/>
      <c r="U667" s="365"/>
      <c r="V667" s="366"/>
      <c r="W667" s="365"/>
      <c r="X667" s="534" t="str">
        <f t="shared" si="40"/>
        <v/>
      </c>
      <c r="Y667" s="365"/>
      <c r="Z667" s="365"/>
      <c r="AA667" s="366"/>
      <c r="AB667" s="365"/>
      <c r="AC667" s="365"/>
      <c r="AD667" s="365" t="str">
        <f t="shared" si="43"/>
        <v/>
      </c>
      <c r="AE667" s="589"/>
      <c r="AF667" s="590"/>
      <c r="AG667" s="594"/>
      <c r="AH667" s="595"/>
      <c r="AI667" s="595"/>
      <c r="AJ667" s="595"/>
      <c r="AK667" s="596"/>
      <c r="AL667" s="596"/>
      <c r="AM667" s="596"/>
      <c r="AN667" s="596"/>
      <c r="AO667" s="596"/>
      <c r="AP667" s="596"/>
      <c r="AQ667" s="596"/>
      <c r="AR667" s="596"/>
      <c r="AS667" s="596"/>
      <c r="AT667" s="596"/>
      <c r="AU667" s="596"/>
      <c r="AV667" s="596"/>
      <c r="AW667" s="596"/>
      <c r="AX667" s="596"/>
      <c r="AY667" s="596"/>
      <c r="AZ667" s="596"/>
      <c r="BA667" s="596"/>
      <c r="BB667" s="596"/>
      <c r="BC667" s="596"/>
    </row>
    <row r="668" spans="1:55" s="10" customFormat="1" ht="27" customHeight="1" x14ac:dyDescent="0.2">
      <c r="A668" s="31"/>
      <c r="B668" s="366"/>
      <c r="C668" s="31" t="str">
        <f t="shared" si="41"/>
        <v/>
      </c>
      <c r="D668" s="620" t="str">
        <f t="shared" si="42"/>
        <v/>
      </c>
      <c r="E668" s="366"/>
      <c r="F668" s="366"/>
      <c r="G668" s="366"/>
      <c r="H668" s="598"/>
      <c r="I668" s="598"/>
      <c r="J668" s="366"/>
      <c r="K668" s="365"/>
      <c r="L668" s="35"/>
      <c r="M668" s="365"/>
      <c r="N668" s="587"/>
      <c r="O668" s="521"/>
      <c r="P668" s="521"/>
      <c r="Q668" s="365"/>
      <c r="R668" s="588"/>
      <c r="S668" s="521"/>
      <c r="T668" s="365"/>
      <c r="U668" s="365"/>
      <c r="V668" s="366"/>
      <c r="W668" s="365"/>
      <c r="X668" s="534" t="str">
        <f t="shared" si="40"/>
        <v/>
      </c>
      <c r="Y668" s="365"/>
      <c r="Z668" s="365"/>
      <c r="AA668" s="366"/>
      <c r="AB668" s="365"/>
      <c r="AC668" s="365"/>
      <c r="AD668" s="365" t="str">
        <f t="shared" si="43"/>
        <v/>
      </c>
      <c r="AE668" s="589"/>
      <c r="AF668" s="590"/>
      <c r="AG668" s="594"/>
      <c r="AH668" s="595"/>
      <c r="AI668" s="595"/>
      <c r="AJ668" s="595"/>
      <c r="AK668" s="596"/>
      <c r="AL668" s="596"/>
      <c r="AM668" s="596"/>
      <c r="AN668" s="596"/>
      <c r="AO668" s="596"/>
      <c r="AP668" s="596"/>
      <c r="AQ668" s="596"/>
      <c r="AR668" s="596"/>
      <c r="AS668" s="596"/>
      <c r="AT668" s="596"/>
      <c r="AU668" s="596"/>
      <c r="AV668" s="596"/>
      <c r="AW668" s="596"/>
      <c r="AX668" s="596"/>
      <c r="AY668" s="596"/>
      <c r="AZ668" s="596"/>
      <c r="BA668" s="596"/>
      <c r="BB668" s="596"/>
      <c r="BC668" s="596"/>
    </row>
    <row r="669" spans="1:55" s="10" customFormat="1" ht="27" customHeight="1" x14ac:dyDescent="0.2">
      <c r="A669" s="31"/>
      <c r="B669" s="366"/>
      <c r="C669" s="31" t="str">
        <f t="shared" si="41"/>
        <v/>
      </c>
      <c r="D669" s="620" t="str">
        <f t="shared" si="42"/>
        <v/>
      </c>
      <c r="E669" s="366"/>
      <c r="F669" s="366"/>
      <c r="G669" s="366"/>
      <c r="H669" s="598"/>
      <c r="I669" s="598"/>
      <c r="J669" s="366"/>
      <c r="K669" s="365"/>
      <c r="L669" s="35"/>
      <c r="M669" s="365"/>
      <c r="N669" s="587"/>
      <c r="O669" s="521"/>
      <c r="P669" s="521"/>
      <c r="Q669" s="365"/>
      <c r="R669" s="588"/>
      <c r="S669" s="521"/>
      <c r="T669" s="365"/>
      <c r="U669" s="365"/>
      <c r="V669" s="366"/>
      <c r="W669" s="365"/>
      <c r="X669" s="534" t="str">
        <f t="shared" si="40"/>
        <v/>
      </c>
      <c r="Y669" s="365"/>
      <c r="Z669" s="365"/>
      <c r="AA669" s="366"/>
      <c r="AB669" s="365"/>
      <c r="AC669" s="365"/>
      <c r="AD669" s="365" t="str">
        <f t="shared" si="43"/>
        <v/>
      </c>
      <c r="AE669" s="589"/>
      <c r="AF669" s="590"/>
      <c r="AG669" s="594"/>
      <c r="AH669" s="595"/>
      <c r="AI669" s="595"/>
      <c r="AJ669" s="595"/>
      <c r="AK669" s="596"/>
      <c r="AL669" s="596"/>
      <c r="AM669" s="596"/>
      <c r="AN669" s="596"/>
      <c r="AO669" s="596"/>
      <c r="AP669" s="596"/>
      <c r="AQ669" s="596"/>
      <c r="AR669" s="596"/>
      <c r="AS669" s="596"/>
      <c r="AT669" s="596"/>
      <c r="AU669" s="596"/>
      <c r="AV669" s="596"/>
      <c r="AW669" s="596"/>
      <c r="AX669" s="596"/>
      <c r="AY669" s="596"/>
      <c r="AZ669" s="596"/>
      <c r="BA669" s="596"/>
      <c r="BB669" s="596"/>
      <c r="BC669" s="596"/>
    </row>
    <row r="670" spans="1:55" s="10" customFormat="1" ht="27" customHeight="1" x14ac:dyDescent="0.2">
      <c r="A670" s="31"/>
      <c r="B670" s="366"/>
      <c r="C670" s="31" t="str">
        <f t="shared" si="41"/>
        <v/>
      </c>
      <c r="D670" s="620" t="str">
        <f t="shared" si="42"/>
        <v/>
      </c>
      <c r="E670" s="366"/>
      <c r="F670" s="366"/>
      <c r="G670" s="366"/>
      <c r="H670" s="598"/>
      <c r="I670" s="598"/>
      <c r="J670" s="366"/>
      <c r="K670" s="365"/>
      <c r="L670" s="35"/>
      <c r="M670" s="365"/>
      <c r="N670" s="587"/>
      <c r="O670" s="521"/>
      <c r="P670" s="521"/>
      <c r="Q670" s="365"/>
      <c r="R670" s="588"/>
      <c r="S670" s="521"/>
      <c r="T670" s="365"/>
      <c r="U670" s="365"/>
      <c r="V670" s="366"/>
      <c r="W670" s="365"/>
      <c r="X670" s="534" t="str">
        <f t="shared" si="40"/>
        <v/>
      </c>
      <c r="Y670" s="365"/>
      <c r="Z670" s="365"/>
      <c r="AA670" s="366"/>
      <c r="AB670" s="365"/>
      <c r="AC670" s="365"/>
      <c r="AD670" s="365" t="str">
        <f t="shared" si="43"/>
        <v/>
      </c>
      <c r="AE670" s="589"/>
      <c r="AF670" s="590"/>
      <c r="AG670" s="594"/>
      <c r="AH670" s="595"/>
      <c r="AI670" s="595"/>
      <c r="AJ670" s="595"/>
      <c r="AK670" s="596"/>
      <c r="AL670" s="596"/>
      <c r="AM670" s="596"/>
      <c r="AN670" s="596"/>
      <c r="AO670" s="596"/>
      <c r="AP670" s="596"/>
      <c r="AQ670" s="596"/>
      <c r="AR670" s="596"/>
      <c r="AS670" s="596"/>
      <c r="AT670" s="596"/>
      <c r="AU670" s="596"/>
      <c r="AV670" s="596"/>
      <c r="AW670" s="596"/>
      <c r="AX670" s="596"/>
      <c r="AY670" s="596"/>
      <c r="AZ670" s="596"/>
      <c r="BA670" s="596"/>
      <c r="BB670" s="596"/>
      <c r="BC670" s="596"/>
    </row>
    <row r="671" spans="1:55" s="10" customFormat="1" ht="27" customHeight="1" x14ac:dyDescent="0.2">
      <c r="A671" s="31"/>
      <c r="B671" s="366"/>
      <c r="C671" s="31" t="str">
        <f t="shared" si="41"/>
        <v/>
      </c>
      <c r="D671" s="620" t="str">
        <f t="shared" si="42"/>
        <v/>
      </c>
      <c r="E671" s="366"/>
      <c r="F671" s="366"/>
      <c r="G671" s="366"/>
      <c r="H671" s="598"/>
      <c r="I671" s="598"/>
      <c r="J671" s="366"/>
      <c r="K671" s="365"/>
      <c r="L671" s="35"/>
      <c r="M671" s="365"/>
      <c r="N671" s="587"/>
      <c r="O671" s="521"/>
      <c r="P671" s="521"/>
      <c r="Q671" s="365"/>
      <c r="R671" s="588"/>
      <c r="S671" s="521"/>
      <c r="T671" s="365"/>
      <c r="U671" s="365"/>
      <c r="V671" s="366"/>
      <c r="W671" s="365"/>
      <c r="X671" s="534" t="str">
        <f t="shared" si="40"/>
        <v/>
      </c>
      <c r="Y671" s="365"/>
      <c r="Z671" s="365"/>
      <c r="AA671" s="366"/>
      <c r="AB671" s="365"/>
      <c r="AC671" s="365"/>
      <c r="AD671" s="365" t="str">
        <f t="shared" si="43"/>
        <v/>
      </c>
      <c r="AE671" s="589"/>
      <c r="AF671" s="590"/>
      <c r="AG671" s="594"/>
      <c r="AH671" s="595"/>
      <c r="AI671" s="595"/>
      <c r="AJ671" s="595"/>
      <c r="AK671" s="596"/>
      <c r="AL671" s="596"/>
      <c r="AM671" s="596"/>
      <c r="AN671" s="596"/>
      <c r="AO671" s="596"/>
      <c r="AP671" s="596"/>
      <c r="AQ671" s="596"/>
      <c r="AR671" s="596"/>
      <c r="AS671" s="596"/>
      <c r="AT671" s="596"/>
      <c r="AU671" s="596"/>
      <c r="AV671" s="596"/>
      <c r="AW671" s="596"/>
      <c r="AX671" s="596"/>
      <c r="AY671" s="596"/>
      <c r="AZ671" s="596"/>
      <c r="BA671" s="596"/>
      <c r="BB671" s="596"/>
      <c r="BC671" s="596"/>
    </row>
    <row r="672" spans="1:55" s="10" customFormat="1" ht="27" customHeight="1" x14ac:dyDescent="0.2">
      <c r="A672" s="31"/>
      <c r="B672" s="366"/>
      <c r="C672" s="31" t="str">
        <f t="shared" si="41"/>
        <v/>
      </c>
      <c r="D672" s="620" t="str">
        <f t="shared" si="42"/>
        <v/>
      </c>
      <c r="E672" s="366"/>
      <c r="F672" s="366"/>
      <c r="G672" s="366"/>
      <c r="H672" s="598"/>
      <c r="I672" s="598"/>
      <c r="J672" s="366"/>
      <c r="K672" s="365"/>
      <c r="L672" s="35"/>
      <c r="M672" s="365"/>
      <c r="N672" s="587"/>
      <c r="O672" s="521"/>
      <c r="P672" s="521"/>
      <c r="Q672" s="365"/>
      <c r="R672" s="588"/>
      <c r="S672" s="521"/>
      <c r="T672" s="365"/>
      <c r="U672" s="365"/>
      <c r="V672" s="366"/>
      <c r="W672" s="365"/>
      <c r="X672" s="534" t="str">
        <f t="shared" si="40"/>
        <v/>
      </c>
      <c r="Y672" s="365"/>
      <c r="Z672" s="365"/>
      <c r="AA672" s="366"/>
      <c r="AB672" s="365"/>
      <c r="AC672" s="365"/>
      <c r="AD672" s="365" t="str">
        <f t="shared" si="43"/>
        <v/>
      </c>
      <c r="AE672" s="589"/>
      <c r="AF672" s="590"/>
      <c r="AG672" s="594"/>
      <c r="AH672" s="595"/>
      <c r="AI672" s="595"/>
      <c r="AJ672" s="595"/>
      <c r="AK672" s="596"/>
      <c r="AL672" s="596"/>
      <c r="AM672" s="596"/>
      <c r="AN672" s="596"/>
      <c r="AO672" s="596"/>
      <c r="AP672" s="596"/>
      <c r="AQ672" s="596"/>
      <c r="AR672" s="596"/>
      <c r="AS672" s="596"/>
      <c r="AT672" s="596"/>
      <c r="AU672" s="596"/>
      <c r="AV672" s="596"/>
      <c r="AW672" s="596"/>
      <c r="AX672" s="596"/>
      <c r="AY672" s="596"/>
      <c r="AZ672" s="596"/>
      <c r="BA672" s="596"/>
      <c r="BB672" s="596"/>
      <c r="BC672" s="596"/>
    </row>
    <row r="673" spans="1:55" s="10" customFormat="1" ht="27" customHeight="1" x14ac:dyDescent="0.2">
      <c r="A673" s="31"/>
      <c r="B673" s="366"/>
      <c r="C673" s="31" t="str">
        <f t="shared" si="41"/>
        <v/>
      </c>
      <c r="D673" s="620" t="str">
        <f t="shared" si="42"/>
        <v/>
      </c>
      <c r="E673" s="366"/>
      <c r="F673" s="366"/>
      <c r="G673" s="366"/>
      <c r="H673" s="598"/>
      <c r="I673" s="598"/>
      <c r="J673" s="366"/>
      <c r="K673" s="365"/>
      <c r="L673" s="35"/>
      <c r="M673" s="365"/>
      <c r="N673" s="587"/>
      <c r="O673" s="521"/>
      <c r="P673" s="521"/>
      <c r="Q673" s="365"/>
      <c r="R673" s="588"/>
      <c r="S673" s="521"/>
      <c r="T673" s="365"/>
      <c r="U673" s="365"/>
      <c r="V673" s="366"/>
      <c r="W673" s="365"/>
      <c r="X673" s="534" t="str">
        <f t="shared" si="40"/>
        <v/>
      </c>
      <c r="Y673" s="365"/>
      <c r="Z673" s="365"/>
      <c r="AA673" s="366"/>
      <c r="AB673" s="365"/>
      <c r="AC673" s="365"/>
      <c r="AD673" s="365" t="str">
        <f t="shared" si="43"/>
        <v/>
      </c>
      <c r="AE673" s="589"/>
      <c r="AF673" s="590"/>
      <c r="AG673" s="594"/>
      <c r="AH673" s="595"/>
      <c r="AI673" s="595"/>
      <c r="AJ673" s="595"/>
      <c r="AK673" s="596"/>
      <c r="AL673" s="596"/>
      <c r="AM673" s="596"/>
      <c r="AN673" s="596"/>
      <c r="AO673" s="596"/>
      <c r="AP673" s="596"/>
      <c r="AQ673" s="596"/>
      <c r="AR673" s="596"/>
      <c r="AS673" s="596"/>
      <c r="AT673" s="596"/>
      <c r="AU673" s="596"/>
      <c r="AV673" s="596"/>
      <c r="AW673" s="596"/>
      <c r="AX673" s="596"/>
      <c r="AY673" s="596"/>
      <c r="AZ673" s="596"/>
      <c r="BA673" s="596"/>
      <c r="BB673" s="596"/>
      <c r="BC673" s="596"/>
    </row>
    <row r="674" spans="1:55" s="10" customFormat="1" ht="27" customHeight="1" x14ac:dyDescent="0.2">
      <c r="A674" s="31"/>
      <c r="B674" s="366"/>
      <c r="C674" s="31" t="str">
        <f t="shared" si="41"/>
        <v/>
      </c>
      <c r="D674" s="620" t="str">
        <f t="shared" si="42"/>
        <v/>
      </c>
      <c r="E674" s="366"/>
      <c r="F674" s="366"/>
      <c r="G674" s="366"/>
      <c r="H674" s="598"/>
      <c r="I674" s="598"/>
      <c r="J674" s="366"/>
      <c r="K674" s="365"/>
      <c r="L674" s="35"/>
      <c r="M674" s="365"/>
      <c r="N674" s="587"/>
      <c r="O674" s="521"/>
      <c r="P674" s="521"/>
      <c r="Q674" s="365"/>
      <c r="R674" s="588"/>
      <c r="S674" s="521"/>
      <c r="T674" s="365"/>
      <c r="U674" s="365"/>
      <c r="V674" s="366"/>
      <c r="W674" s="365"/>
      <c r="X674" s="534" t="str">
        <f t="shared" si="40"/>
        <v/>
      </c>
      <c r="Y674" s="365"/>
      <c r="Z674" s="365"/>
      <c r="AA674" s="366"/>
      <c r="AB674" s="365"/>
      <c r="AC674" s="365"/>
      <c r="AD674" s="365" t="str">
        <f t="shared" si="43"/>
        <v/>
      </c>
      <c r="AE674" s="589"/>
      <c r="AF674" s="590"/>
      <c r="AG674" s="594"/>
      <c r="AH674" s="595"/>
      <c r="AI674" s="595"/>
      <c r="AJ674" s="595"/>
      <c r="AK674" s="596"/>
      <c r="AL674" s="596"/>
      <c r="AM674" s="596"/>
      <c r="AN674" s="596"/>
      <c r="AO674" s="596"/>
      <c r="AP674" s="596"/>
      <c r="AQ674" s="596"/>
      <c r="AR674" s="596"/>
      <c r="AS674" s="596"/>
      <c r="AT674" s="596"/>
      <c r="AU674" s="596"/>
      <c r="AV674" s="596"/>
      <c r="AW674" s="596"/>
      <c r="AX674" s="596"/>
      <c r="AY674" s="596"/>
      <c r="AZ674" s="596"/>
      <c r="BA674" s="596"/>
      <c r="BB674" s="596"/>
      <c r="BC674" s="596"/>
    </row>
    <row r="675" spans="1:55" s="10" customFormat="1" ht="27" customHeight="1" x14ac:dyDescent="0.2">
      <c r="A675" s="31"/>
      <c r="B675" s="366"/>
      <c r="C675" s="31" t="str">
        <f t="shared" si="41"/>
        <v/>
      </c>
      <c r="D675" s="620" t="str">
        <f t="shared" si="42"/>
        <v/>
      </c>
      <c r="E675" s="366"/>
      <c r="F675" s="366"/>
      <c r="G675" s="366"/>
      <c r="H675" s="598"/>
      <c r="I675" s="598"/>
      <c r="J675" s="366"/>
      <c r="K675" s="365"/>
      <c r="L675" s="35"/>
      <c r="M675" s="365"/>
      <c r="N675" s="587"/>
      <c r="O675" s="521"/>
      <c r="P675" s="521"/>
      <c r="Q675" s="365"/>
      <c r="R675" s="588"/>
      <c r="S675" s="521"/>
      <c r="T675" s="365"/>
      <c r="U675" s="365"/>
      <c r="V675" s="366"/>
      <c r="W675" s="365"/>
      <c r="X675" s="534" t="str">
        <f t="shared" si="40"/>
        <v/>
      </c>
      <c r="Y675" s="365"/>
      <c r="Z675" s="365"/>
      <c r="AA675" s="366"/>
      <c r="AB675" s="365"/>
      <c r="AC675" s="365"/>
      <c r="AD675" s="365" t="str">
        <f t="shared" si="43"/>
        <v/>
      </c>
      <c r="AE675" s="589"/>
      <c r="AF675" s="590"/>
      <c r="AG675" s="594"/>
      <c r="AH675" s="595"/>
      <c r="AI675" s="595"/>
      <c r="AJ675" s="595"/>
      <c r="AK675" s="596"/>
      <c r="AL675" s="596"/>
      <c r="AM675" s="596"/>
      <c r="AN675" s="596"/>
      <c r="AO675" s="596"/>
      <c r="AP675" s="596"/>
      <c r="AQ675" s="596"/>
      <c r="AR675" s="596"/>
      <c r="AS675" s="596"/>
      <c r="AT675" s="596"/>
      <c r="AU675" s="596"/>
      <c r="AV675" s="596"/>
      <c r="AW675" s="596"/>
      <c r="AX675" s="596"/>
      <c r="AY675" s="596"/>
      <c r="AZ675" s="596"/>
      <c r="BA675" s="596"/>
      <c r="BB675" s="596"/>
      <c r="BC675" s="596"/>
    </row>
    <row r="676" spans="1:55" s="10" customFormat="1" ht="27" customHeight="1" x14ac:dyDescent="0.2">
      <c r="A676" s="31"/>
      <c r="B676" s="366"/>
      <c r="C676" s="31" t="str">
        <f t="shared" si="41"/>
        <v/>
      </c>
      <c r="D676" s="620" t="str">
        <f t="shared" si="42"/>
        <v/>
      </c>
      <c r="E676" s="366"/>
      <c r="F676" s="366"/>
      <c r="G676" s="366"/>
      <c r="H676" s="598"/>
      <c r="I676" s="598"/>
      <c r="J676" s="366"/>
      <c r="K676" s="365"/>
      <c r="L676" s="35"/>
      <c r="M676" s="365"/>
      <c r="N676" s="587"/>
      <c r="O676" s="521"/>
      <c r="P676" s="521"/>
      <c r="Q676" s="365"/>
      <c r="R676" s="588"/>
      <c r="S676" s="521"/>
      <c r="T676" s="365"/>
      <c r="U676" s="365"/>
      <c r="V676" s="366"/>
      <c r="W676" s="365"/>
      <c r="X676" s="534" t="str">
        <f t="shared" si="40"/>
        <v/>
      </c>
      <c r="Y676" s="365"/>
      <c r="Z676" s="365"/>
      <c r="AA676" s="366"/>
      <c r="AB676" s="365"/>
      <c r="AC676" s="365"/>
      <c r="AD676" s="365" t="str">
        <f t="shared" si="43"/>
        <v/>
      </c>
      <c r="AE676" s="589"/>
      <c r="AF676" s="590"/>
      <c r="AG676" s="594"/>
      <c r="AH676" s="595"/>
      <c r="AI676" s="595"/>
      <c r="AJ676" s="595"/>
      <c r="AK676" s="596"/>
      <c r="AL676" s="596"/>
      <c r="AM676" s="596"/>
      <c r="AN676" s="596"/>
      <c r="AO676" s="596"/>
      <c r="AP676" s="596"/>
      <c r="AQ676" s="596"/>
      <c r="AR676" s="596"/>
      <c r="AS676" s="596"/>
      <c r="AT676" s="596"/>
      <c r="AU676" s="596"/>
      <c r="AV676" s="596"/>
      <c r="AW676" s="596"/>
      <c r="AX676" s="596"/>
      <c r="AY676" s="596"/>
      <c r="AZ676" s="596"/>
      <c r="BA676" s="596"/>
      <c r="BB676" s="596"/>
      <c r="BC676" s="596"/>
    </row>
    <row r="677" spans="1:55" s="10" customFormat="1" ht="27" customHeight="1" x14ac:dyDescent="0.2">
      <c r="A677" s="31"/>
      <c r="B677" s="366"/>
      <c r="C677" s="31" t="str">
        <f t="shared" si="41"/>
        <v/>
      </c>
      <c r="D677" s="620" t="str">
        <f t="shared" si="42"/>
        <v/>
      </c>
      <c r="E677" s="366"/>
      <c r="F677" s="366"/>
      <c r="G677" s="366"/>
      <c r="H677" s="598"/>
      <c r="I677" s="598"/>
      <c r="J677" s="366"/>
      <c r="K677" s="365"/>
      <c r="L677" s="35"/>
      <c r="M677" s="365"/>
      <c r="N677" s="587"/>
      <c r="O677" s="521"/>
      <c r="P677" s="521"/>
      <c r="Q677" s="365"/>
      <c r="R677" s="588"/>
      <c r="S677" s="521"/>
      <c r="T677" s="365"/>
      <c r="U677" s="365"/>
      <c r="V677" s="366"/>
      <c r="W677" s="365"/>
      <c r="X677" s="534" t="str">
        <f t="shared" si="40"/>
        <v/>
      </c>
      <c r="Y677" s="365"/>
      <c r="Z677" s="365"/>
      <c r="AA677" s="366"/>
      <c r="AB677" s="365"/>
      <c r="AC677" s="365"/>
      <c r="AD677" s="365" t="str">
        <f t="shared" si="43"/>
        <v/>
      </c>
      <c r="AE677" s="589"/>
      <c r="AF677" s="590"/>
      <c r="AG677" s="594"/>
      <c r="AH677" s="595"/>
      <c r="AI677" s="595"/>
      <c r="AJ677" s="595"/>
      <c r="AK677" s="596"/>
      <c r="AL677" s="596"/>
      <c r="AM677" s="596"/>
      <c r="AN677" s="596"/>
      <c r="AO677" s="596"/>
      <c r="AP677" s="596"/>
      <c r="AQ677" s="596"/>
      <c r="AR677" s="596"/>
      <c r="AS677" s="596"/>
      <c r="AT677" s="596"/>
      <c r="AU677" s="596"/>
      <c r="AV677" s="596"/>
      <c r="AW677" s="596"/>
      <c r="AX677" s="596"/>
      <c r="AY677" s="596"/>
      <c r="AZ677" s="596"/>
      <c r="BA677" s="596"/>
      <c r="BB677" s="596"/>
      <c r="BC677" s="596"/>
    </row>
    <row r="678" spans="1:55" s="10" customFormat="1" ht="27" customHeight="1" x14ac:dyDescent="0.2">
      <c r="A678" s="31"/>
      <c r="B678" s="366"/>
      <c r="C678" s="31" t="str">
        <f t="shared" si="41"/>
        <v/>
      </c>
      <c r="D678" s="620" t="str">
        <f t="shared" si="42"/>
        <v/>
      </c>
      <c r="E678" s="366"/>
      <c r="F678" s="366"/>
      <c r="G678" s="366"/>
      <c r="H678" s="598"/>
      <c r="I678" s="598"/>
      <c r="J678" s="366"/>
      <c r="K678" s="365"/>
      <c r="L678" s="35"/>
      <c r="M678" s="365"/>
      <c r="N678" s="587"/>
      <c r="O678" s="521"/>
      <c r="P678" s="521"/>
      <c r="Q678" s="365"/>
      <c r="R678" s="588"/>
      <c r="S678" s="521"/>
      <c r="T678" s="365"/>
      <c r="U678" s="365"/>
      <c r="V678" s="366"/>
      <c r="W678" s="365"/>
      <c r="X678" s="534" t="str">
        <f t="shared" si="40"/>
        <v/>
      </c>
      <c r="Y678" s="365"/>
      <c r="Z678" s="365"/>
      <c r="AA678" s="366"/>
      <c r="AB678" s="365"/>
      <c r="AC678" s="365"/>
      <c r="AD678" s="365" t="str">
        <f t="shared" si="43"/>
        <v/>
      </c>
      <c r="AE678" s="589"/>
      <c r="AF678" s="590"/>
      <c r="AG678" s="594"/>
      <c r="AH678" s="595"/>
      <c r="AI678" s="595"/>
      <c r="AJ678" s="595"/>
      <c r="AK678" s="596"/>
      <c r="AL678" s="596"/>
      <c r="AM678" s="596"/>
      <c r="AN678" s="596"/>
      <c r="AO678" s="596"/>
      <c r="AP678" s="596"/>
      <c r="AQ678" s="596"/>
      <c r="AR678" s="596"/>
      <c r="AS678" s="596"/>
      <c r="AT678" s="596"/>
      <c r="AU678" s="596"/>
      <c r="AV678" s="596"/>
      <c r="AW678" s="596"/>
      <c r="AX678" s="596"/>
      <c r="AY678" s="596"/>
      <c r="AZ678" s="596"/>
      <c r="BA678" s="596"/>
      <c r="BB678" s="596"/>
      <c r="BC678" s="596"/>
    </row>
    <row r="679" spans="1:55" s="10" customFormat="1" ht="27" customHeight="1" x14ac:dyDescent="0.2">
      <c r="A679" s="31"/>
      <c r="B679" s="366"/>
      <c r="C679" s="31" t="str">
        <f t="shared" si="41"/>
        <v/>
      </c>
      <c r="D679" s="620" t="str">
        <f t="shared" si="42"/>
        <v/>
      </c>
      <c r="E679" s="366"/>
      <c r="F679" s="366"/>
      <c r="G679" s="366"/>
      <c r="H679" s="598"/>
      <c r="I679" s="598"/>
      <c r="J679" s="366"/>
      <c r="K679" s="365"/>
      <c r="L679" s="35"/>
      <c r="M679" s="365"/>
      <c r="N679" s="587"/>
      <c r="O679" s="521"/>
      <c r="P679" s="521"/>
      <c r="Q679" s="365"/>
      <c r="R679" s="588"/>
      <c r="S679" s="521"/>
      <c r="T679" s="365"/>
      <c r="U679" s="365"/>
      <c r="V679" s="366"/>
      <c r="W679" s="365"/>
      <c r="X679" s="534" t="str">
        <f t="shared" si="40"/>
        <v/>
      </c>
      <c r="Y679" s="365"/>
      <c r="Z679" s="365"/>
      <c r="AA679" s="366"/>
      <c r="AB679" s="365"/>
      <c r="AC679" s="365"/>
      <c r="AD679" s="365" t="str">
        <f t="shared" si="43"/>
        <v/>
      </c>
      <c r="AE679" s="589"/>
      <c r="AF679" s="590"/>
      <c r="AG679" s="594"/>
      <c r="AH679" s="595"/>
      <c r="AI679" s="595"/>
      <c r="AJ679" s="595"/>
      <c r="AK679" s="596"/>
      <c r="AL679" s="596"/>
      <c r="AM679" s="596"/>
      <c r="AN679" s="596"/>
      <c r="AO679" s="596"/>
      <c r="AP679" s="596"/>
      <c r="AQ679" s="596"/>
      <c r="AR679" s="596"/>
      <c r="AS679" s="596"/>
      <c r="AT679" s="596"/>
      <c r="AU679" s="596"/>
      <c r="AV679" s="596"/>
      <c r="AW679" s="596"/>
      <c r="AX679" s="596"/>
      <c r="AY679" s="596"/>
      <c r="AZ679" s="596"/>
      <c r="BA679" s="596"/>
      <c r="BB679" s="596"/>
      <c r="BC679" s="596"/>
    </row>
    <row r="680" spans="1:55" s="10" customFormat="1" ht="27" customHeight="1" x14ac:dyDescent="0.2">
      <c r="A680" s="31"/>
      <c r="B680" s="366"/>
      <c r="C680" s="31" t="str">
        <f t="shared" si="41"/>
        <v/>
      </c>
      <c r="D680" s="620" t="str">
        <f t="shared" si="42"/>
        <v/>
      </c>
      <c r="E680" s="366"/>
      <c r="F680" s="366"/>
      <c r="G680" s="366"/>
      <c r="H680" s="598"/>
      <c r="I680" s="598"/>
      <c r="J680" s="366"/>
      <c r="K680" s="365"/>
      <c r="L680" s="35"/>
      <c r="M680" s="365"/>
      <c r="N680" s="587"/>
      <c r="O680" s="521"/>
      <c r="P680" s="521"/>
      <c r="Q680" s="365"/>
      <c r="R680" s="588"/>
      <c r="S680" s="521"/>
      <c r="T680" s="365"/>
      <c r="U680" s="365"/>
      <c r="V680" s="366"/>
      <c r="W680" s="365"/>
      <c r="X680" s="534" t="str">
        <f t="shared" si="40"/>
        <v/>
      </c>
      <c r="Y680" s="365"/>
      <c r="Z680" s="365"/>
      <c r="AA680" s="366"/>
      <c r="AB680" s="365"/>
      <c r="AC680" s="365"/>
      <c r="AD680" s="365" t="str">
        <f t="shared" si="43"/>
        <v/>
      </c>
      <c r="AE680" s="589"/>
      <c r="AF680" s="590"/>
      <c r="AG680" s="594"/>
      <c r="AH680" s="595"/>
      <c r="AI680" s="595"/>
      <c r="AJ680" s="595"/>
      <c r="AK680" s="596"/>
      <c r="AL680" s="596"/>
      <c r="AM680" s="596"/>
      <c r="AN680" s="596"/>
      <c r="AO680" s="596"/>
      <c r="AP680" s="596"/>
      <c r="AQ680" s="596"/>
      <c r="AR680" s="596"/>
      <c r="AS680" s="596"/>
      <c r="AT680" s="596"/>
      <c r="AU680" s="596"/>
      <c r="AV680" s="596"/>
      <c r="AW680" s="596"/>
      <c r="AX680" s="596"/>
      <c r="AY680" s="596"/>
      <c r="AZ680" s="596"/>
      <c r="BA680" s="596"/>
      <c r="BB680" s="596"/>
      <c r="BC680" s="596"/>
    </row>
    <row r="681" spans="1:55" s="10" customFormat="1" ht="27" customHeight="1" x14ac:dyDescent="0.2">
      <c r="A681" s="31"/>
      <c r="B681" s="366"/>
      <c r="C681" s="31" t="str">
        <f t="shared" si="41"/>
        <v/>
      </c>
      <c r="D681" s="620" t="str">
        <f t="shared" si="42"/>
        <v/>
      </c>
      <c r="E681" s="366"/>
      <c r="F681" s="366"/>
      <c r="G681" s="366"/>
      <c r="H681" s="598"/>
      <c r="I681" s="598"/>
      <c r="J681" s="366"/>
      <c r="K681" s="365"/>
      <c r="L681" s="35"/>
      <c r="M681" s="365"/>
      <c r="N681" s="587"/>
      <c r="O681" s="521"/>
      <c r="P681" s="521"/>
      <c r="Q681" s="365"/>
      <c r="R681" s="588"/>
      <c r="S681" s="521"/>
      <c r="T681" s="365"/>
      <c r="U681" s="365"/>
      <c r="V681" s="366"/>
      <c r="W681" s="365"/>
      <c r="X681" s="534" t="str">
        <f t="shared" si="40"/>
        <v/>
      </c>
      <c r="Y681" s="365"/>
      <c r="Z681" s="365"/>
      <c r="AA681" s="366"/>
      <c r="AB681" s="365"/>
      <c r="AC681" s="365"/>
      <c r="AD681" s="365" t="str">
        <f t="shared" si="43"/>
        <v/>
      </c>
      <c r="AE681" s="589"/>
      <c r="AF681" s="590"/>
      <c r="AG681" s="594"/>
      <c r="AH681" s="595"/>
      <c r="AI681" s="595"/>
      <c r="AJ681" s="595"/>
      <c r="AK681" s="596"/>
      <c r="AL681" s="596"/>
      <c r="AM681" s="596"/>
      <c r="AN681" s="596"/>
      <c r="AO681" s="596"/>
      <c r="AP681" s="596"/>
      <c r="AQ681" s="596"/>
      <c r="AR681" s="596"/>
      <c r="AS681" s="596"/>
      <c r="AT681" s="596"/>
      <c r="AU681" s="596"/>
      <c r="AV681" s="596"/>
      <c r="AW681" s="596"/>
      <c r="AX681" s="596"/>
      <c r="AY681" s="596"/>
      <c r="AZ681" s="596"/>
      <c r="BA681" s="596"/>
      <c r="BB681" s="596"/>
      <c r="BC681" s="596"/>
    </row>
    <row r="682" spans="1:55" s="10" customFormat="1" ht="27" customHeight="1" x14ac:dyDescent="0.2">
      <c r="A682" s="31"/>
      <c r="B682" s="366"/>
      <c r="C682" s="31" t="str">
        <f t="shared" si="41"/>
        <v/>
      </c>
      <c r="D682" s="620" t="str">
        <f t="shared" si="42"/>
        <v/>
      </c>
      <c r="E682" s="366"/>
      <c r="F682" s="366"/>
      <c r="G682" s="366"/>
      <c r="H682" s="598"/>
      <c r="I682" s="598"/>
      <c r="J682" s="366"/>
      <c r="K682" s="365"/>
      <c r="L682" s="35"/>
      <c r="M682" s="365"/>
      <c r="N682" s="587"/>
      <c r="O682" s="521"/>
      <c r="P682" s="521"/>
      <c r="Q682" s="365"/>
      <c r="R682" s="588"/>
      <c r="S682" s="521"/>
      <c r="T682" s="365"/>
      <c r="U682" s="365"/>
      <c r="V682" s="366"/>
      <c r="W682" s="365"/>
      <c r="X682" s="534" t="str">
        <f t="shared" si="40"/>
        <v/>
      </c>
      <c r="Y682" s="365"/>
      <c r="Z682" s="365"/>
      <c r="AA682" s="366"/>
      <c r="AB682" s="365"/>
      <c r="AC682" s="365"/>
      <c r="AD682" s="365" t="str">
        <f t="shared" si="43"/>
        <v/>
      </c>
      <c r="AE682" s="589"/>
      <c r="AF682" s="590"/>
      <c r="AG682" s="594"/>
      <c r="AH682" s="595"/>
      <c r="AI682" s="595"/>
      <c r="AJ682" s="595"/>
      <c r="AK682" s="596"/>
      <c r="AL682" s="596"/>
      <c r="AM682" s="596"/>
      <c r="AN682" s="596"/>
      <c r="AO682" s="596"/>
      <c r="AP682" s="596"/>
      <c r="AQ682" s="596"/>
      <c r="AR682" s="596"/>
      <c r="AS682" s="596"/>
      <c r="AT682" s="596"/>
      <c r="AU682" s="596"/>
      <c r="AV682" s="596"/>
      <c r="AW682" s="596"/>
      <c r="AX682" s="596"/>
      <c r="AY682" s="596"/>
      <c r="AZ682" s="596"/>
      <c r="BA682" s="596"/>
      <c r="BB682" s="596"/>
      <c r="BC682" s="596"/>
    </row>
    <row r="683" spans="1:55" s="10" customFormat="1" ht="27" customHeight="1" x14ac:dyDescent="0.2">
      <c r="A683" s="31"/>
      <c r="B683" s="366"/>
      <c r="C683" s="31" t="str">
        <f t="shared" si="41"/>
        <v/>
      </c>
      <c r="D683" s="620" t="str">
        <f t="shared" si="42"/>
        <v/>
      </c>
      <c r="E683" s="366"/>
      <c r="F683" s="366"/>
      <c r="G683" s="366"/>
      <c r="H683" s="598"/>
      <c r="I683" s="598"/>
      <c r="J683" s="366"/>
      <c r="K683" s="365"/>
      <c r="L683" s="35"/>
      <c r="M683" s="365"/>
      <c r="N683" s="587"/>
      <c r="O683" s="521"/>
      <c r="P683" s="521"/>
      <c r="Q683" s="365"/>
      <c r="R683" s="588"/>
      <c r="S683" s="521"/>
      <c r="T683" s="365"/>
      <c r="U683" s="365"/>
      <c r="V683" s="366"/>
      <c r="W683" s="365"/>
      <c r="X683" s="534" t="str">
        <f t="shared" si="40"/>
        <v/>
      </c>
      <c r="Y683" s="365"/>
      <c r="Z683" s="365"/>
      <c r="AA683" s="366"/>
      <c r="AB683" s="365"/>
      <c r="AC683" s="365"/>
      <c r="AD683" s="365" t="str">
        <f t="shared" si="43"/>
        <v/>
      </c>
      <c r="AE683" s="589"/>
      <c r="AF683" s="590"/>
      <c r="AG683" s="594"/>
      <c r="AH683" s="595"/>
      <c r="AI683" s="595"/>
      <c r="AJ683" s="595"/>
      <c r="AK683" s="596"/>
      <c r="AL683" s="596"/>
      <c r="AM683" s="596"/>
      <c r="AN683" s="596"/>
      <c r="AO683" s="596"/>
      <c r="AP683" s="596"/>
      <c r="AQ683" s="596"/>
      <c r="AR683" s="596"/>
      <c r="AS683" s="596"/>
      <c r="AT683" s="596"/>
      <c r="AU683" s="596"/>
      <c r="AV683" s="596"/>
      <c r="AW683" s="596"/>
      <c r="AX683" s="596"/>
      <c r="AY683" s="596"/>
      <c r="AZ683" s="596"/>
      <c r="BA683" s="596"/>
      <c r="BB683" s="596"/>
      <c r="BC683" s="596"/>
    </row>
    <row r="684" spans="1:55" s="10" customFormat="1" ht="27" customHeight="1" x14ac:dyDescent="0.2">
      <c r="A684" s="31"/>
      <c r="B684" s="366"/>
      <c r="C684" s="31" t="str">
        <f t="shared" si="41"/>
        <v/>
      </c>
      <c r="D684" s="620" t="str">
        <f t="shared" si="42"/>
        <v/>
      </c>
      <c r="E684" s="366"/>
      <c r="F684" s="366"/>
      <c r="G684" s="366"/>
      <c r="H684" s="598"/>
      <c r="I684" s="598"/>
      <c r="J684" s="366"/>
      <c r="K684" s="365"/>
      <c r="L684" s="35"/>
      <c r="M684" s="365"/>
      <c r="N684" s="587"/>
      <c r="O684" s="521"/>
      <c r="P684" s="521"/>
      <c r="Q684" s="365"/>
      <c r="R684" s="588"/>
      <c r="S684" s="521"/>
      <c r="T684" s="365"/>
      <c r="U684" s="365"/>
      <c r="V684" s="366"/>
      <c r="W684" s="365"/>
      <c r="X684" s="534" t="str">
        <f t="shared" si="40"/>
        <v/>
      </c>
      <c r="Y684" s="365"/>
      <c r="Z684" s="365"/>
      <c r="AA684" s="366"/>
      <c r="AB684" s="365"/>
      <c r="AC684" s="365"/>
      <c r="AD684" s="365" t="str">
        <f t="shared" si="43"/>
        <v/>
      </c>
      <c r="AE684" s="589"/>
      <c r="AF684" s="590"/>
      <c r="AG684" s="594"/>
      <c r="AH684" s="595"/>
      <c r="AI684" s="595"/>
      <c r="AJ684" s="595"/>
      <c r="AK684" s="596"/>
      <c r="AL684" s="596"/>
      <c r="AM684" s="596"/>
      <c r="AN684" s="596"/>
      <c r="AO684" s="596"/>
      <c r="AP684" s="596"/>
      <c r="AQ684" s="596"/>
      <c r="AR684" s="596"/>
      <c r="AS684" s="596"/>
      <c r="AT684" s="596"/>
      <c r="AU684" s="596"/>
      <c r="AV684" s="596"/>
      <c r="AW684" s="596"/>
      <c r="AX684" s="596"/>
      <c r="AY684" s="596"/>
      <c r="AZ684" s="596"/>
      <c r="BA684" s="596"/>
      <c r="BB684" s="596"/>
      <c r="BC684" s="596"/>
    </row>
    <row r="685" spans="1:55" s="10" customFormat="1" ht="27" customHeight="1" x14ac:dyDescent="0.2">
      <c r="A685" s="31"/>
      <c r="B685" s="366"/>
      <c r="C685" s="31" t="str">
        <f t="shared" si="41"/>
        <v/>
      </c>
      <c r="D685" s="620" t="str">
        <f t="shared" si="42"/>
        <v/>
      </c>
      <c r="E685" s="366"/>
      <c r="F685" s="366"/>
      <c r="G685" s="366"/>
      <c r="H685" s="598"/>
      <c r="I685" s="598"/>
      <c r="J685" s="366"/>
      <c r="K685" s="365"/>
      <c r="L685" s="35"/>
      <c r="M685" s="365"/>
      <c r="N685" s="587"/>
      <c r="O685" s="521"/>
      <c r="P685" s="521"/>
      <c r="Q685" s="365"/>
      <c r="R685" s="588"/>
      <c r="S685" s="521"/>
      <c r="T685" s="365"/>
      <c r="U685" s="365"/>
      <c r="V685" s="366"/>
      <c r="W685" s="365"/>
      <c r="X685" s="534" t="str">
        <f t="shared" si="40"/>
        <v/>
      </c>
      <c r="Y685" s="365"/>
      <c r="Z685" s="365"/>
      <c r="AA685" s="366"/>
      <c r="AB685" s="365"/>
      <c r="AC685" s="365"/>
      <c r="AD685" s="365" t="str">
        <f t="shared" si="43"/>
        <v/>
      </c>
      <c r="AE685" s="589"/>
      <c r="AF685" s="590"/>
      <c r="AG685" s="594"/>
      <c r="AH685" s="595"/>
      <c r="AI685" s="595"/>
      <c r="AJ685" s="595"/>
      <c r="AK685" s="596"/>
      <c r="AL685" s="596"/>
      <c r="AM685" s="596"/>
      <c r="AN685" s="596"/>
      <c r="AO685" s="596"/>
      <c r="AP685" s="596"/>
      <c r="AQ685" s="596"/>
      <c r="AR685" s="596"/>
      <c r="AS685" s="596"/>
      <c r="AT685" s="596"/>
      <c r="AU685" s="596"/>
      <c r="AV685" s="596"/>
      <c r="AW685" s="596"/>
      <c r="AX685" s="596"/>
      <c r="AY685" s="596"/>
      <c r="AZ685" s="596"/>
      <c r="BA685" s="596"/>
      <c r="BB685" s="596"/>
      <c r="BC685" s="596"/>
    </row>
    <row r="686" spans="1:55" s="10" customFormat="1" ht="27" customHeight="1" x14ac:dyDescent="0.2">
      <c r="A686" s="31"/>
      <c r="B686" s="366"/>
      <c r="C686" s="31" t="str">
        <f t="shared" si="41"/>
        <v/>
      </c>
      <c r="D686" s="620" t="str">
        <f t="shared" si="42"/>
        <v/>
      </c>
      <c r="E686" s="366"/>
      <c r="F686" s="366"/>
      <c r="G686" s="366"/>
      <c r="H686" s="598"/>
      <c r="I686" s="598"/>
      <c r="J686" s="366"/>
      <c r="K686" s="365"/>
      <c r="L686" s="35"/>
      <c r="M686" s="365"/>
      <c r="N686" s="587"/>
      <c r="O686" s="521"/>
      <c r="P686" s="521"/>
      <c r="Q686" s="365"/>
      <c r="R686" s="588"/>
      <c r="S686" s="521"/>
      <c r="T686" s="365"/>
      <c r="U686" s="365"/>
      <c r="V686" s="366"/>
      <c r="W686" s="365"/>
      <c r="X686" s="534" t="str">
        <f t="shared" si="40"/>
        <v/>
      </c>
      <c r="Y686" s="365"/>
      <c r="Z686" s="365"/>
      <c r="AA686" s="366"/>
      <c r="AB686" s="365"/>
      <c r="AC686" s="365"/>
      <c r="AD686" s="365" t="str">
        <f t="shared" si="43"/>
        <v/>
      </c>
      <c r="AE686" s="589"/>
      <c r="AF686" s="590"/>
      <c r="AG686" s="594"/>
      <c r="AH686" s="595"/>
      <c r="AI686" s="595"/>
      <c r="AJ686" s="595"/>
      <c r="AK686" s="596"/>
      <c r="AL686" s="596"/>
      <c r="AM686" s="596"/>
      <c r="AN686" s="596"/>
      <c r="AO686" s="596"/>
      <c r="AP686" s="596"/>
      <c r="AQ686" s="596"/>
      <c r="AR686" s="596"/>
      <c r="AS686" s="596"/>
      <c r="AT686" s="596"/>
      <c r="AU686" s="596"/>
      <c r="AV686" s="596"/>
      <c r="AW686" s="596"/>
      <c r="AX686" s="596"/>
      <c r="AY686" s="596"/>
      <c r="AZ686" s="596"/>
      <c r="BA686" s="596"/>
      <c r="BB686" s="596"/>
      <c r="BC686" s="596"/>
    </row>
    <row r="687" spans="1:55" s="10" customFormat="1" ht="27" customHeight="1" x14ac:dyDescent="0.2">
      <c r="A687" s="31"/>
      <c r="B687" s="366"/>
      <c r="C687" s="31" t="str">
        <f t="shared" si="41"/>
        <v/>
      </c>
      <c r="D687" s="620" t="str">
        <f t="shared" si="42"/>
        <v/>
      </c>
      <c r="E687" s="366"/>
      <c r="F687" s="366"/>
      <c r="G687" s="366"/>
      <c r="H687" s="598"/>
      <c r="I687" s="598"/>
      <c r="J687" s="366"/>
      <c r="K687" s="365"/>
      <c r="L687" s="35"/>
      <c r="M687" s="365"/>
      <c r="N687" s="587"/>
      <c r="O687" s="521"/>
      <c r="P687" s="521"/>
      <c r="Q687" s="365"/>
      <c r="R687" s="588"/>
      <c r="S687" s="521"/>
      <c r="T687" s="365"/>
      <c r="U687" s="365"/>
      <c r="V687" s="366"/>
      <c r="W687" s="365"/>
      <c r="X687" s="534" t="str">
        <f t="shared" si="40"/>
        <v/>
      </c>
      <c r="Y687" s="365"/>
      <c r="Z687" s="365"/>
      <c r="AA687" s="366"/>
      <c r="AB687" s="365"/>
      <c r="AC687" s="365"/>
      <c r="AD687" s="365" t="str">
        <f t="shared" si="43"/>
        <v/>
      </c>
      <c r="AE687" s="589"/>
      <c r="AF687" s="590"/>
      <c r="AG687" s="594"/>
      <c r="AH687" s="595"/>
      <c r="AI687" s="595"/>
      <c r="AJ687" s="595"/>
      <c r="AK687" s="596"/>
      <c r="AL687" s="596"/>
      <c r="AM687" s="596"/>
      <c r="AN687" s="596"/>
      <c r="AO687" s="596"/>
      <c r="AP687" s="596"/>
      <c r="AQ687" s="596"/>
      <c r="AR687" s="596"/>
      <c r="AS687" s="596"/>
      <c r="AT687" s="596"/>
      <c r="AU687" s="596"/>
      <c r="AV687" s="596"/>
      <c r="AW687" s="596"/>
      <c r="AX687" s="596"/>
      <c r="AY687" s="596"/>
      <c r="AZ687" s="596"/>
      <c r="BA687" s="596"/>
      <c r="BB687" s="596"/>
      <c r="BC687" s="596"/>
    </row>
    <row r="688" spans="1:55" s="10" customFormat="1" ht="27" customHeight="1" x14ac:dyDescent="0.2">
      <c r="A688" s="31"/>
      <c r="B688" s="366"/>
      <c r="C688" s="31" t="str">
        <f t="shared" si="41"/>
        <v/>
      </c>
      <c r="D688" s="620" t="str">
        <f t="shared" si="42"/>
        <v/>
      </c>
      <c r="E688" s="366"/>
      <c r="F688" s="366"/>
      <c r="G688" s="366"/>
      <c r="H688" s="598"/>
      <c r="I688" s="598"/>
      <c r="J688" s="366"/>
      <c r="K688" s="365"/>
      <c r="L688" s="35"/>
      <c r="M688" s="365"/>
      <c r="N688" s="587"/>
      <c r="O688" s="521"/>
      <c r="P688" s="521"/>
      <c r="Q688" s="365"/>
      <c r="R688" s="588"/>
      <c r="S688" s="521"/>
      <c r="T688" s="365"/>
      <c r="U688" s="365"/>
      <c r="V688" s="366"/>
      <c r="W688" s="365"/>
      <c r="X688" s="534" t="str">
        <f t="shared" si="40"/>
        <v/>
      </c>
      <c r="Y688" s="365"/>
      <c r="Z688" s="365"/>
      <c r="AA688" s="366"/>
      <c r="AB688" s="365"/>
      <c r="AC688" s="365"/>
      <c r="AD688" s="365" t="str">
        <f t="shared" si="43"/>
        <v/>
      </c>
      <c r="AE688" s="589"/>
      <c r="AF688" s="590"/>
      <c r="AG688" s="594"/>
      <c r="AH688" s="595"/>
      <c r="AI688" s="595"/>
      <c r="AJ688" s="595"/>
      <c r="AK688" s="596"/>
      <c r="AL688" s="596"/>
      <c r="AM688" s="596"/>
      <c r="AN688" s="596"/>
      <c r="AO688" s="596"/>
      <c r="AP688" s="596"/>
      <c r="AQ688" s="596"/>
      <c r="AR688" s="596"/>
      <c r="AS688" s="596"/>
      <c r="AT688" s="596"/>
      <c r="AU688" s="596"/>
      <c r="AV688" s="596"/>
      <c r="AW688" s="596"/>
      <c r="AX688" s="596"/>
      <c r="AY688" s="596"/>
      <c r="AZ688" s="596"/>
      <c r="BA688" s="596"/>
      <c r="BB688" s="596"/>
      <c r="BC688" s="596"/>
    </row>
    <row r="689" spans="1:55" s="10" customFormat="1" ht="27" customHeight="1" x14ac:dyDescent="0.2">
      <c r="A689" s="31"/>
      <c r="B689" s="366"/>
      <c r="C689" s="31" t="str">
        <f t="shared" si="41"/>
        <v/>
      </c>
      <c r="D689" s="620" t="str">
        <f t="shared" si="42"/>
        <v/>
      </c>
      <c r="E689" s="366"/>
      <c r="F689" s="366"/>
      <c r="G689" s="366"/>
      <c r="H689" s="598"/>
      <c r="I689" s="598"/>
      <c r="J689" s="366"/>
      <c r="K689" s="365"/>
      <c r="L689" s="35"/>
      <c r="M689" s="365"/>
      <c r="N689" s="587"/>
      <c r="O689" s="521"/>
      <c r="P689" s="521"/>
      <c r="Q689" s="365"/>
      <c r="R689" s="588"/>
      <c r="S689" s="521"/>
      <c r="T689" s="365"/>
      <c r="U689" s="365"/>
      <c r="V689" s="366"/>
      <c r="W689" s="365"/>
      <c r="X689" s="534" t="str">
        <f t="shared" si="40"/>
        <v/>
      </c>
      <c r="Y689" s="365"/>
      <c r="Z689" s="365"/>
      <c r="AA689" s="366"/>
      <c r="AB689" s="365"/>
      <c r="AC689" s="365"/>
      <c r="AD689" s="365" t="str">
        <f t="shared" si="43"/>
        <v/>
      </c>
      <c r="AE689" s="589"/>
      <c r="AF689" s="590"/>
      <c r="AG689" s="594"/>
      <c r="AH689" s="595"/>
      <c r="AI689" s="595"/>
      <c r="AJ689" s="595"/>
      <c r="AK689" s="596"/>
      <c r="AL689" s="596"/>
      <c r="AM689" s="596"/>
      <c r="AN689" s="596"/>
      <c r="AO689" s="596"/>
      <c r="AP689" s="596"/>
      <c r="AQ689" s="596"/>
      <c r="AR689" s="596"/>
      <c r="AS689" s="596"/>
      <c r="AT689" s="596"/>
      <c r="AU689" s="596"/>
      <c r="AV689" s="596"/>
      <c r="AW689" s="596"/>
      <c r="AX689" s="596"/>
      <c r="AY689" s="596"/>
      <c r="AZ689" s="596"/>
      <c r="BA689" s="596"/>
      <c r="BB689" s="596"/>
      <c r="BC689" s="596"/>
    </row>
    <row r="690" spans="1:55" s="10" customFormat="1" ht="27" customHeight="1" x14ac:dyDescent="0.2">
      <c r="A690" s="31"/>
      <c r="B690" s="366"/>
      <c r="C690" s="31" t="str">
        <f t="shared" si="41"/>
        <v/>
      </c>
      <c r="D690" s="620" t="str">
        <f t="shared" si="42"/>
        <v/>
      </c>
      <c r="E690" s="366"/>
      <c r="F690" s="366"/>
      <c r="G690" s="366"/>
      <c r="H690" s="598"/>
      <c r="I690" s="598"/>
      <c r="J690" s="366"/>
      <c r="K690" s="365"/>
      <c r="L690" s="35"/>
      <c r="M690" s="365"/>
      <c r="N690" s="587"/>
      <c r="O690" s="521"/>
      <c r="P690" s="521"/>
      <c r="Q690" s="365"/>
      <c r="R690" s="588"/>
      <c r="S690" s="521"/>
      <c r="T690" s="365"/>
      <c r="U690" s="365"/>
      <c r="V690" s="366"/>
      <c r="W690" s="365"/>
      <c r="X690" s="534" t="str">
        <f t="shared" si="40"/>
        <v/>
      </c>
      <c r="Y690" s="365"/>
      <c r="Z690" s="365"/>
      <c r="AA690" s="366"/>
      <c r="AB690" s="365"/>
      <c r="AC690" s="365"/>
      <c r="AD690" s="365" t="str">
        <f t="shared" si="43"/>
        <v/>
      </c>
      <c r="AE690" s="589"/>
      <c r="AF690" s="590"/>
      <c r="AG690" s="594"/>
      <c r="AH690" s="595"/>
      <c r="AI690" s="595"/>
      <c r="AJ690" s="595"/>
      <c r="AK690" s="596"/>
      <c r="AL690" s="596"/>
      <c r="AM690" s="596"/>
      <c r="AN690" s="596"/>
      <c r="AO690" s="596"/>
      <c r="AP690" s="596"/>
      <c r="AQ690" s="596"/>
      <c r="AR690" s="596"/>
      <c r="AS690" s="596"/>
      <c r="AT690" s="596"/>
      <c r="AU690" s="596"/>
      <c r="AV690" s="596"/>
      <c r="AW690" s="596"/>
      <c r="AX690" s="596"/>
      <c r="AY690" s="596"/>
      <c r="AZ690" s="596"/>
      <c r="BA690" s="596"/>
      <c r="BB690" s="596"/>
      <c r="BC690" s="596"/>
    </row>
    <row r="691" spans="1:55" s="10" customFormat="1" ht="27" customHeight="1" x14ac:dyDescent="0.2">
      <c r="A691" s="31"/>
      <c r="B691" s="366"/>
      <c r="C691" s="31" t="str">
        <f t="shared" si="41"/>
        <v/>
      </c>
      <c r="D691" s="620" t="str">
        <f t="shared" si="42"/>
        <v/>
      </c>
      <c r="E691" s="366"/>
      <c r="F691" s="366"/>
      <c r="G691" s="366"/>
      <c r="H691" s="598"/>
      <c r="I691" s="598"/>
      <c r="J691" s="366"/>
      <c r="K691" s="365"/>
      <c r="L691" s="35"/>
      <c r="M691" s="365"/>
      <c r="N691" s="587"/>
      <c r="O691" s="521"/>
      <c r="P691" s="521"/>
      <c r="Q691" s="365"/>
      <c r="R691" s="588"/>
      <c r="S691" s="521"/>
      <c r="T691" s="365"/>
      <c r="U691" s="365"/>
      <c r="V691" s="366"/>
      <c r="W691" s="365"/>
      <c r="X691" s="534" t="str">
        <f t="shared" si="40"/>
        <v/>
      </c>
      <c r="Y691" s="365"/>
      <c r="Z691" s="365"/>
      <c r="AA691" s="366"/>
      <c r="AB691" s="365"/>
      <c r="AC691" s="365"/>
      <c r="AD691" s="365" t="str">
        <f t="shared" si="43"/>
        <v/>
      </c>
      <c r="AE691" s="589"/>
      <c r="AF691" s="590"/>
      <c r="AG691" s="594"/>
      <c r="AH691" s="595"/>
      <c r="AI691" s="595"/>
      <c r="AJ691" s="595"/>
      <c r="AK691" s="596"/>
      <c r="AL691" s="596"/>
      <c r="AM691" s="596"/>
      <c r="AN691" s="596"/>
      <c r="AO691" s="596"/>
      <c r="AP691" s="596"/>
      <c r="AQ691" s="596"/>
      <c r="AR691" s="596"/>
      <c r="AS691" s="596"/>
      <c r="AT691" s="596"/>
      <c r="AU691" s="596"/>
      <c r="AV691" s="596"/>
      <c r="AW691" s="596"/>
      <c r="AX691" s="596"/>
      <c r="AY691" s="596"/>
      <c r="AZ691" s="596"/>
      <c r="BA691" s="596"/>
      <c r="BB691" s="596"/>
      <c r="BC691" s="596"/>
    </row>
    <row r="692" spans="1:55" s="10" customFormat="1" ht="27" customHeight="1" x14ac:dyDescent="0.2">
      <c r="A692" s="31"/>
      <c r="B692" s="366"/>
      <c r="C692" s="31" t="str">
        <f t="shared" si="41"/>
        <v/>
      </c>
      <c r="D692" s="620" t="str">
        <f t="shared" si="42"/>
        <v/>
      </c>
      <c r="E692" s="366"/>
      <c r="F692" s="366"/>
      <c r="G692" s="366"/>
      <c r="H692" s="598"/>
      <c r="I692" s="598"/>
      <c r="J692" s="366"/>
      <c r="K692" s="365"/>
      <c r="L692" s="35"/>
      <c r="M692" s="365"/>
      <c r="N692" s="587"/>
      <c r="O692" s="521"/>
      <c r="P692" s="521"/>
      <c r="Q692" s="365"/>
      <c r="R692" s="588"/>
      <c r="S692" s="521"/>
      <c r="T692" s="365"/>
      <c r="U692" s="365"/>
      <c r="V692" s="366"/>
      <c r="W692" s="365"/>
      <c r="X692" s="534" t="str">
        <f t="shared" si="40"/>
        <v/>
      </c>
      <c r="Y692" s="365"/>
      <c r="Z692" s="365"/>
      <c r="AA692" s="366"/>
      <c r="AB692" s="365"/>
      <c r="AC692" s="365"/>
      <c r="AD692" s="365" t="str">
        <f t="shared" si="43"/>
        <v/>
      </c>
      <c r="AE692" s="589"/>
      <c r="AF692" s="590"/>
      <c r="AG692" s="594"/>
      <c r="AH692" s="595"/>
      <c r="AI692" s="595"/>
      <c r="AJ692" s="595"/>
      <c r="AK692" s="596"/>
      <c r="AL692" s="596"/>
      <c r="AM692" s="596"/>
      <c r="AN692" s="596"/>
      <c r="AO692" s="596"/>
      <c r="AP692" s="596"/>
      <c r="AQ692" s="596"/>
      <c r="AR692" s="596"/>
      <c r="AS692" s="596"/>
      <c r="AT692" s="596"/>
      <c r="AU692" s="596"/>
      <c r="AV692" s="596"/>
      <c r="AW692" s="596"/>
      <c r="AX692" s="596"/>
      <c r="AY692" s="596"/>
      <c r="AZ692" s="596"/>
      <c r="BA692" s="596"/>
      <c r="BB692" s="596"/>
      <c r="BC692" s="596"/>
    </row>
    <row r="693" spans="1:55" s="10" customFormat="1" ht="27" customHeight="1" x14ac:dyDescent="0.2">
      <c r="A693" s="31"/>
      <c r="B693" s="366"/>
      <c r="C693" s="31" t="str">
        <f t="shared" si="41"/>
        <v/>
      </c>
      <c r="D693" s="620" t="str">
        <f t="shared" si="42"/>
        <v/>
      </c>
      <c r="E693" s="366"/>
      <c r="F693" s="366"/>
      <c r="G693" s="366"/>
      <c r="H693" s="598"/>
      <c r="I693" s="598"/>
      <c r="J693" s="366"/>
      <c r="K693" s="365"/>
      <c r="L693" s="35"/>
      <c r="M693" s="365"/>
      <c r="N693" s="587"/>
      <c r="O693" s="521"/>
      <c r="P693" s="521"/>
      <c r="Q693" s="365"/>
      <c r="R693" s="588"/>
      <c r="S693" s="521"/>
      <c r="T693" s="365"/>
      <c r="U693" s="365"/>
      <c r="V693" s="366"/>
      <c r="W693" s="365"/>
      <c r="X693" s="534" t="str">
        <f t="shared" si="40"/>
        <v/>
      </c>
      <c r="Y693" s="365"/>
      <c r="Z693" s="365"/>
      <c r="AA693" s="366"/>
      <c r="AB693" s="365"/>
      <c r="AC693" s="365"/>
      <c r="AD693" s="365" t="str">
        <f t="shared" si="43"/>
        <v/>
      </c>
      <c r="AE693" s="589"/>
      <c r="AF693" s="590"/>
      <c r="AG693" s="594"/>
      <c r="AH693" s="595"/>
      <c r="AI693" s="595"/>
      <c r="AJ693" s="595"/>
      <c r="AK693" s="596"/>
      <c r="AL693" s="596"/>
      <c r="AM693" s="596"/>
      <c r="AN693" s="596"/>
      <c r="AO693" s="596"/>
      <c r="AP693" s="596"/>
      <c r="AQ693" s="596"/>
      <c r="AR693" s="596"/>
      <c r="AS693" s="596"/>
      <c r="AT693" s="596"/>
      <c r="AU693" s="596"/>
      <c r="AV693" s="596"/>
      <c r="AW693" s="596"/>
      <c r="AX693" s="596"/>
      <c r="AY693" s="596"/>
      <c r="AZ693" s="596"/>
      <c r="BA693" s="596"/>
      <c r="BB693" s="596"/>
      <c r="BC693" s="596"/>
    </row>
    <row r="694" spans="1:55" s="10" customFormat="1" ht="27" customHeight="1" x14ac:dyDescent="0.2">
      <c r="A694" s="31"/>
      <c r="B694" s="366"/>
      <c r="C694" s="31" t="str">
        <f t="shared" si="41"/>
        <v/>
      </c>
      <c r="D694" s="620" t="str">
        <f t="shared" si="42"/>
        <v/>
      </c>
      <c r="E694" s="366"/>
      <c r="F694" s="366"/>
      <c r="G694" s="366"/>
      <c r="H694" s="598"/>
      <c r="I694" s="598"/>
      <c r="J694" s="366"/>
      <c r="K694" s="365"/>
      <c r="L694" s="35"/>
      <c r="M694" s="365"/>
      <c r="N694" s="587"/>
      <c r="O694" s="521"/>
      <c r="P694" s="521"/>
      <c r="Q694" s="365"/>
      <c r="R694" s="588"/>
      <c r="S694" s="521"/>
      <c r="T694" s="365"/>
      <c r="U694" s="365"/>
      <c r="V694" s="366"/>
      <c r="W694" s="365"/>
      <c r="X694" s="534" t="str">
        <f t="shared" si="40"/>
        <v/>
      </c>
      <c r="Y694" s="365"/>
      <c r="Z694" s="365"/>
      <c r="AA694" s="366"/>
      <c r="AB694" s="365"/>
      <c r="AC694" s="365"/>
      <c r="AD694" s="365" t="str">
        <f t="shared" si="43"/>
        <v/>
      </c>
      <c r="AE694" s="589"/>
      <c r="AF694" s="590"/>
      <c r="AG694" s="594"/>
      <c r="AH694" s="595"/>
      <c r="AI694" s="595"/>
      <c r="AJ694" s="595"/>
      <c r="AK694" s="596"/>
      <c r="AL694" s="596"/>
      <c r="AM694" s="596"/>
      <c r="AN694" s="596"/>
      <c r="AO694" s="596"/>
      <c r="AP694" s="596"/>
      <c r="AQ694" s="596"/>
      <c r="AR694" s="596"/>
      <c r="AS694" s="596"/>
      <c r="AT694" s="596"/>
      <c r="AU694" s="596"/>
      <c r="AV694" s="596"/>
      <c r="AW694" s="596"/>
      <c r="AX694" s="596"/>
      <c r="AY694" s="596"/>
      <c r="AZ694" s="596"/>
      <c r="BA694" s="596"/>
      <c r="BB694" s="596"/>
      <c r="BC694" s="596"/>
    </row>
    <row r="695" spans="1:55" s="10" customFormat="1" ht="27" customHeight="1" x14ac:dyDescent="0.2">
      <c r="A695" s="31"/>
      <c r="B695" s="366"/>
      <c r="C695" s="31" t="str">
        <f t="shared" si="41"/>
        <v/>
      </c>
      <c r="D695" s="620" t="str">
        <f t="shared" si="42"/>
        <v/>
      </c>
      <c r="E695" s="366"/>
      <c r="F695" s="366"/>
      <c r="G695" s="366"/>
      <c r="H695" s="598"/>
      <c r="I695" s="598"/>
      <c r="J695" s="366"/>
      <c r="K695" s="365"/>
      <c r="L695" s="35"/>
      <c r="M695" s="365"/>
      <c r="N695" s="587"/>
      <c r="O695" s="521"/>
      <c r="P695" s="521"/>
      <c r="Q695" s="365"/>
      <c r="R695" s="588"/>
      <c r="S695" s="521"/>
      <c r="T695" s="365"/>
      <c r="U695" s="365"/>
      <c r="V695" s="366"/>
      <c r="W695" s="365"/>
      <c r="X695" s="534" t="str">
        <f t="shared" si="40"/>
        <v/>
      </c>
      <c r="Y695" s="365"/>
      <c r="Z695" s="365"/>
      <c r="AA695" s="366"/>
      <c r="AB695" s="365"/>
      <c r="AC695" s="365"/>
      <c r="AD695" s="365" t="str">
        <f t="shared" si="43"/>
        <v/>
      </c>
      <c r="AE695" s="589"/>
      <c r="AF695" s="590"/>
      <c r="AG695" s="594"/>
      <c r="AH695" s="595"/>
      <c r="AI695" s="595"/>
      <c r="AJ695" s="595"/>
      <c r="AK695" s="596"/>
      <c r="AL695" s="596"/>
      <c r="AM695" s="596"/>
      <c r="AN695" s="596"/>
      <c r="AO695" s="596"/>
      <c r="AP695" s="596"/>
      <c r="AQ695" s="596"/>
      <c r="AR695" s="596"/>
      <c r="AS695" s="596"/>
      <c r="AT695" s="596"/>
      <c r="AU695" s="596"/>
      <c r="AV695" s="596"/>
      <c r="AW695" s="596"/>
      <c r="AX695" s="596"/>
      <c r="AY695" s="596"/>
      <c r="AZ695" s="596"/>
      <c r="BA695" s="596"/>
      <c r="BB695" s="596"/>
      <c r="BC695" s="596"/>
    </row>
    <row r="696" spans="1:55" s="10" customFormat="1" ht="27" customHeight="1" x14ac:dyDescent="0.2">
      <c r="A696" s="31"/>
      <c r="B696" s="366"/>
      <c r="C696" s="31" t="str">
        <f t="shared" si="41"/>
        <v/>
      </c>
      <c r="D696" s="620" t="str">
        <f t="shared" si="42"/>
        <v/>
      </c>
      <c r="E696" s="366"/>
      <c r="F696" s="366"/>
      <c r="G696" s="366"/>
      <c r="H696" s="598"/>
      <c r="I696" s="598"/>
      <c r="J696" s="366"/>
      <c r="K696" s="365"/>
      <c r="L696" s="35"/>
      <c r="M696" s="365"/>
      <c r="N696" s="587"/>
      <c r="O696" s="521"/>
      <c r="P696" s="521"/>
      <c r="Q696" s="365"/>
      <c r="R696" s="588"/>
      <c r="S696" s="521"/>
      <c r="T696" s="365"/>
      <c r="U696" s="365"/>
      <c r="V696" s="366"/>
      <c r="W696" s="365"/>
      <c r="X696" s="534" t="str">
        <f t="shared" si="40"/>
        <v/>
      </c>
      <c r="Y696" s="365"/>
      <c r="Z696" s="365"/>
      <c r="AA696" s="366"/>
      <c r="AB696" s="365"/>
      <c r="AC696" s="365"/>
      <c r="AD696" s="365" t="str">
        <f t="shared" si="43"/>
        <v/>
      </c>
      <c r="AE696" s="589"/>
      <c r="AF696" s="590"/>
      <c r="AG696" s="594"/>
      <c r="AH696" s="595"/>
      <c r="AI696" s="595"/>
      <c r="AJ696" s="595"/>
      <c r="AK696" s="596"/>
      <c r="AL696" s="596"/>
      <c r="AM696" s="596"/>
      <c r="AN696" s="596"/>
      <c r="AO696" s="596"/>
      <c r="AP696" s="596"/>
      <c r="AQ696" s="596"/>
      <c r="AR696" s="596"/>
      <c r="AS696" s="596"/>
      <c r="AT696" s="596"/>
      <c r="AU696" s="596"/>
      <c r="AV696" s="596"/>
      <c r="AW696" s="596"/>
      <c r="AX696" s="596"/>
      <c r="AY696" s="596"/>
      <c r="AZ696" s="596"/>
      <c r="BA696" s="596"/>
      <c r="BB696" s="596"/>
      <c r="BC696" s="596"/>
    </row>
    <row r="697" spans="1:55" s="10" customFormat="1" ht="27" customHeight="1" x14ac:dyDescent="0.2">
      <c r="A697" s="31"/>
      <c r="B697" s="366"/>
      <c r="C697" s="31" t="str">
        <f t="shared" si="41"/>
        <v/>
      </c>
      <c r="D697" s="620" t="str">
        <f t="shared" si="42"/>
        <v/>
      </c>
      <c r="E697" s="366"/>
      <c r="F697" s="366"/>
      <c r="G697" s="366"/>
      <c r="H697" s="598"/>
      <c r="I697" s="598"/>
      <c r="J697" s="366"/>
      <c r="K697" s="365"/>
      <c r="L697" s="35"/>
      <c r="M697" s="365"/>
      <c r="N697" s="587"/>
      <c r="O697" s="521"/>
      <c r="P697" s="521"/>
      <c r="Q697" s="365"/>
      <c r="R697" s="588"/>
      <c r="S697" s="521"/>
      <c r="T697" s="365"/>
      <c r="U697" s="365"/>
      <c r="V697" s="366"/>
      <c r="W697" s="365"/>
      <c r="X697" s="534" t="str">
        <f t="shared" si="40"/>
        <v/>
      </c>
      <c r="Y697" s="365"/>
      <c r="Z697" s="365"/>
      <c r="AA697" s="366"/>
      <c r="AB697" s="365"/>
      <c r="AC697" s="365"/>
      <c r="AD697" s="365" t="str">
        <f t="shared" si="43"/>
        <v/>
      </c>
      <c r="AE697" s="589"/>
      <c r="AF697" s="590"/>
      <c r="AG697" s="594"/>
      <c r="AH697" s="595"/>
      <c r="AI697" s="595"/>
      <c r="AJ697" s="595"/>
      <c r="AK697" s="596"/>
      <c r="AL697" s="596"/>
      <c r="AM697" s="596"/>
      <c r="AN697" s="596"/>
      <c r="AO697" s="596"/>
      <c r="AP697" s="596"/>
      <c r="AQ697" s="596"/>
      <c r="AR697" s="596"/>
      <c r="AS697" s="596"/>
      <c r="AT697" s="596"/>
      <c r="AU697" s="596"/>
      <c r="AV697" s="596"/>
      <c r="AW697" s="596"/>
      <c r="AX697" s="596"/>
      <c r="AY697" s="596"/>
      <c r="AZ697" s="596"/>
      <c r="BA697" s="596"/>
      <c r="BB697" s="596"/>
      <c r="BC697" s="596"/>
    </row>
    <row r="698" spans="1:55" s="10" customFormat="1" ht="27" customHeight="1" x14ac:dyDescent="0.2">
      <c r="A698" s="31"/>
      <c r="B698" s="366"/>
      <c r="C698" s="31" t="str">
        <f t="shared" si="41"/>
        <v/>
      </c>
      <c r="D698" s="620" t="str">
        <f t="shared" si="42"/>
        <v/>
      </c>
      <c r="E698" s="366"/>
      <c r="F698" s="366"/>
      <c r="G698" s="366"/>
      <c r="H698" s="598"/>
      <c r="I698" s="598"/>
      <c r="J698" s="366"/>
      <c r="K698" s="365"/>
      <c r="L698" s="35"/>
      <c r="M698" s="365"/>
      <c r="N698" s="587"/>
      <c r="O698" s="521"/>
      <c r="P698" s="521"/>
      <c r="Q698" s="365"/>
      <c r="R698" s="588"/>
      <c r="S698" s="521"/>
      <c r="T698" s="365"/>
      <c r="U698" s="365"/>
      <c r="V698" s="366"/>
      <c r="W698" s="365"/>
      <c r="X698" s="534" t="str">
        <f t="shared" si="40"/>
        <v/>
      </c>
      <c r="Y698" s="365"/>
      <c r="Z698" s="365"/>
      <c r="AA698" s="366"/>
      <c r="AB698" s="365"/>
      <c r="AC698" s="365"/>
      <c r="AD698" s="365" t="str">
        <f t="shared" si="43"/>
        <v/>
      </c>
      <c r="AE698" s="589"/>
      <c r="AF698" s="590"/>
      <c r="AG698" s="594"/>
      <c r="AH698" s="595"/>
      <c r="AI698" s="595"/>
      <c r="AJ698" s="595"/>
      <c r="AK698" s="596"/>
      <c r="AL698" s="596"/>
      <c r="AM698" s="596"/>
      <c r="AN698" s="596"/>
      <c r="AO698" s="596"/>
      <c r="AP698" s="596"/>
      <c r="AQ698" s="596"/>
      <c r="AR698" s="596"/>
      <c r="AS698" s="596"/>
      <c r="AT698" s="596"/>
      <c r="AU698" s="596"/>
      <c r="AV698" s="596"/>
      <c r="AW698" s="596"/>
      <c r="AX698" s="596"/>
      <c r="AY698" s="596"/>
      <c r="AZ698" s="596"/>
      <c r="BA698" s="596"/>
      <c r="BB698" s="596"/>
      <c r="BC698" s="596"/>
    </row>
    <row r="699" spans="1:55" s="10" customFormat="1" ht="27" customHeight="1" x14ac:dyDescent="0.2">
      <c r="A699" s="31"/>
      <c r="B699" s="366"/>
      <c r="C699" s="31" t="str">
        <f t="shared" si="41"/>
        <v/>
      </c>
      <c r="D699" s="620" t="str">
        <f t="shared" si="42"/>
        <v/>
      </c>
      <c r="E699" s="366"/>
      <c r="F699" s="366"/>
      <c r="G699" s="366"/>
      <c r="H699" s="598"/>
      <c r="I699" s="598"/>
      <c r="J699" s="366"/>
      <c r="K699" s="365"/>
      <c r="L699" s="35"/>
      <c r="M699" s="365"/>
      <c r="N699" s="587"/>
      <c r="O699" s="521"/>
      <c r="P699" s="521"/>
      <c r="Q699" s="365"/>
      <c r="R699" s="588"/>
      <c r="S699" s="521"/>
      <c r="T699" s="365"/>
      <c r="U699" s="365"/>
      <c r="V699" s="366"/>
      <c r="W699" s="365"/>
      <c r="X699" s="534" t="str">
        <f t="shared" si="40"/>
        <v/>
      </c>
      <c r="Y699" s="365"/>
      <c r="Z699" s="365"/>
      <c r="AA699" s="366"/>
      <c r="AB699" s="365"/>
      <c r="AC699" s="365"/>
      <c r="AD699" s="365" t="str">
        <f t="shared" si="43"/>
        <v/>
      </c>
      <c r="AE699" s="589"/>
      <c r="AF699" s="590"/>
      <c r="AG699" s="594"/>
      <c r="AH699" s="595"/>
      <c r="AI699" s="595"/>
      <c r="AJ699" s="595"/>
      <c r="AK699" s="596"/>
      <c r="AL699" s="596"/>
      <c r="AM699" s="596"/>
      <c r="AN699" s="596"/>
      <c r="AO699" s="596"/>
      <c r="AP699" s="596"/>
      <c r="AQ699" s="596"/>
      <c r="AR699" s="596"/>
      <c r="AS699" s="596"/>
      <c r="AT699" s="596"/>
      <c r="AU699" s="596"/>
      <c r="AV699" s="596"/>
      <c r="AW699" s="596"/>
      <c r="AX699" s="596"/>
      <c r="AY699" s="596"/>
      <c r="AZ699" s="596"/>
      <c r="BA699" s="596"/>
      <c r="BB699" s="596"/>
      <c r="BC699" s="596"/>
    </row>
    <row r="700" spans="1:55" s="10" customFormat="1" ht="27" customHeight="1" x14ac:dyDescent="0.2">
      <c r="A700" s="31"/>
      <c r="B700" s="366"/>
      <c r="C700" s="31" t="str">
        <f t="shared" si="41"/>
        <v/>
      </c>
      <c r="D700" s="620" t="str">
        <f t="shared" si="42"/>
        <v/>
      </c>
      <c r="E700" s="366"/>
      <c r="F700" s="366"/>
      <c r="G700" s="366"/>
      <c r="H700" s="598"/>
      <c r="I700" s="598"/>
      <c r="J700" s="366"/>
      <c r="K700" s="365"/>
      <c r="L700" s="35"/>
      <c r="M700" s="365"/>
      <c r="N700" s="587"/>
      <c r="O700" s="521"/>
      <c r="P700" s="521"/>
      <c r="Q700" s="365"/>
      <c r="R700" s="588"/>
      <c r="S700" s="521"/>
      <c r="T700" s="365"/>
      <c r="U700" s="365"/>
      <c r="V700" s="366"/>
      <c r="W700" s="365"/>
      <c r="X700" s="534" t="str">
        <f t="shared" si="40"/>
        <v/>
      </c>
      <c r="Y700" s="365"/>
      <c r="Z700" s="365"/>
      <c r="AA700" s="366"/>
      <c r="AB700" s="365"/>
      <c r="AC700" s="365"/>
      <c r="AD700" s="365" t="str">
        <f t="shared" si="43"/>
        <v/>
      </c>
      <c r="AE700" s="589"/>
      <c r="AF700" s="590"/>
      <c r="AG700" s="594"/>
      <c r="AH700" s="595"/>
      <c r="AI700" s="595"/>
      <c r="AJ700" s="595"/>
      <c r="AK700" s="596"/>
      <c r="AL700" s="596"/>
      <c r="AM700" s="596"/>
      <c r="AN700" s="596"/>
      <c r="AO700" s="596"/>
      <c r="AP700" s="596"/>
      <c r="AQ700" s="596"/>
      <c r="AR700" s="596"/>
      <c r="AS700" s="596"/>
      <c r="AT700" s="596"/>
      <c r="AU700" s="596"/>
      <c r="AV700" s="596"/>
      <c r="AW700" s="596"/>
      <c r="AX700" s="596"/>
      <c r="AY700" s="596"/>
      <c r="AZ700" s="596"/>
      <c r="BA700" s="596"/>
      <c r="BB700" s="596"/>
      <c r="BC700" s="596"/>
    </row>
    <row r="701" spans="1:55" s="10" customFormat="1" ht="27" customHeight="1" x14ac:dyDescent="0.2">
      <c r="A701" s="31"/>
      <c r="B701" s="366"/>
      <c r="C701" s="31" t="str">
        <f t="shared" si="41"/>
        <v/>
      </c>
      <c r="D701" s="620" t="str">
        <f t="shared" si="42"/>
        <v/>
      </c>
      <c r="E701" s="366"/>
      <c r="F701" s="366"/>
      <c r="G701" s="366"/>
      <c r="H701" s="598"/>
      <c r="I701" s="598"/>
      <c r="J701" s="366"/>
      <c r="K701" s="365"/>
      <c r="L701" s="35"/>
      <c r="M701" s="365"/>
      <c r="N701" s="587"/>
      <c r="O701" s="521"/>
      <c r="P701" s="521"/>
      <c r="Q701" s="365"/>
      <c r="R701" s="588"/>
      <c r="S701" s="521"/>
      <c r="T701" s="365"/>
      <c r="U701" s="365"/>
      <c r="V701" s="366"/>
      <c r="W701" s="365"/>
      <c r="X701" s="534" t="str">
        <f t="shared" si="40"/>
        <v/>
      </c>
      <c r="Y701" s="365"/>
      <c r="Z701" s="365"/>
      <c r="AA701" s="366"/>
      <c r="AB701" s="365"/>
      <c r="AC701" s="365"/>
      <c r="AD701" s="365" t="str">
        <f t="shared" si="43"/>
        <v/>
      </c>
      <c r="AE701" s="589"/>
      <c r="AF701" s="590"/>
      <c r="AG701" s="594"/>
      <c r="AH701" s="595"/>
      <c r="AI701" s="595"/>
      <c r="AJ701" s="595"/>
      <c r="AK701" s="596"/>
      <c r="AL701" s="596"/>
      <c r="AM701" s="596"/>
      <c r="AN701" s="596"/>
      <c r="AO701" s="596"/>
      <c r="AP701" s="596"/>
      <c r="AQ701" s="596"/>
      <c r="AR701" s="596"/>
      <c r="AS701" s="596"/>
      <c r="AT701" s="596"/>
      <c r="AU701" s="596"/>
      <c r="AV701" s="596"/>
      <c r="AW701" s="596"/>
      <c r="AX701" s="596"/>
      <c r="AY701" s="596"/>
      <c r="AZ701" s="596"/>
      <c r="BA701" s="596"/>
      <c r="BB701" s="596"/>
      <c r="BC701" s="596"/>
    </row>
    <row r="702" spans="1:55" s="10" customFormat="1" ht="27" customHeight="1" x14ac:dyDescent="0.2">
      <c r="A702" s="31"/>
      <c r="B702" s="366"/>
      <c r="C702" s="31" t="str">
        <f t="shared" si="41"/>
        <v/>
      </c>
      <c r="D702" s="620" t="str">
        <f t="shared" si="42"/>
        <v/>
      </c>
      <c r="E702" s="366"/>
      <c r="F702" s="366"/>
      <c r="G702" s="366"/>
      <c r="H702" s="598"/>
      <c r="I702" s="598"/>
      <c r="J702" s="366"/>
      <c r="K702" s="365"/>
      <c r="L702" s="35"/>
      <c r="M702" s="365"/>
      <c r="N702" s="587"/>
      <c r="O702" s="521"/>
      <c r="P702" s="521"/>
      <c r="Q702" s="365"/>
      <c r="R702" s="588"/>
      <c r="S702" s="521"/>
      <c r="T702" s="365"/>
      <c r="U702" s="365"/>
      <c r="V702" s="366"/>
      <c r="W702" s="365"/>
      <c r="X702" s="534" t="str">
        <f t="shared" si="40"/>
        <v/>
      </c>
      <c r="Y702" s="365"/>
      <c r="Z702" s="365"/>
      <c r="AA702" s="366"/>
      <c r="AB702" s="365"/>
      <c r="AC702" s="365"/>
      <c r="AD702" s="365" t="str">
        <f t="shared" si="43"/>
        <v/>
      </c>
      <c r="AE702" s="589"/>
      <c r="AF702" s="590"/>
      <c r="AG702" s="594"/>
      <c r="AH702" s="595"/>
      <c r="AI702" s="595"/>
      <c r="AJ702" s="595"/>
      <c r="AK702" s="596"/>
      <c r="AL702" s="596"/>
      <c r="AM702" s="596"/>
      <c r="AN702" s="596"/>
      <c r="AO702" s="596"/>
      <c r="AP702" s="596"/>
      <c r="AQ702" s="596"/>
      <c r="AR702" s="596"/>
      <c r="AS702" s="596"/>
      <c r="AT702" s="596"/>
      <c r="AU702" s="596"/>
      <c r="AV702" s="596"/>
      <c r="AW702" s="596"/>
      <c r="AX702" s="596"/>
      <c r="AY702" s="596"/>
      <c r="AZ702" s="596"/>
      <c r="BA702" s="596"/>
      <c r="BB702" s="596"/>
      <c r="BC702" s="596"/>
    </row>
    <row r="703" spans="1:55" s="10" customFormat="1" ht="27" customHeight="1" x14ac:dyDescent="0.2">
      <c r="A703" s="31"/>
      <c r="B703" s="366"/>
      <c r="C703" s="31" t="str">
        <f t="shared" si="41"/>
        <v/>
      </c>
      <c r="D703" s="620" t="str">
        <f t="shared" si="42"/>
        <v/>
      </c>
      <c r="E703" s="366"/>
      <c r="F703" s="366"/>
      <c r="G703" s="366"/>
      <c r="H703" s="598"/>
      <c r="I703" s="598"/>
      <c r="J703" s="366"/>
      <c r="K703" s="365"/>
      <c r="L703" s="35"/>
      <c r="M703" s="365"/>
      <c r="N703" s="587"/>
      <c r="O703" s="521"/>
      <c r="P703" s="521"/>
      <c r="Q703" s="365"/>
      <c r="R703" s="588"/>
      <c r="S703" s="521"/>
      <c r="T703" s="365"/>
      <c r="U703" s="365"/>
      <c r="V703" s="366"/>
      <c r="W703" s="365"/>
      <c r="X703" s="534" t="str">
        <f t="shared" si="40"/>
        <v/>
      </c>
      <c r="Y703" s="365"/>
      <c r="Z703" s="365"/>
      <c r="AA703" s="366"/>
      <c r="AB703" s="365"/>
      <c r="AC703" s="365"/>
      <c r="AD703" s="365" t="str">
        <f t="shared" si="43"/>
        <v/>
      </c>
      <c r="AE703" s="589"/>
      <c r="AF703" s="590"/>
      <c r="AG703" s="594"/>
      <c r="AH703" s="595"/>
      <c r="AI703" s="595"/>
      <c r="AJ703" s="595"/>
      <c r="AK703" s="596"/>
      <c r="AL703" s="596"/>
      <c r="AM703" s="596"/>
      <c r="AN703" s="596"/>
      <c r="AO703" s="596"/>
      <c r="AP703" s="596"/>
      <c r="AQ703" s="596"/>
      <c r="AR703" s="596"/>
      <c r="AS703" s="596"/>
      <c r="AT703" s="596"/>
      <c r="AU703" s="596"/>
      <c r="AV703" s="596"/>
      <c r="AW703" s="596"/>
      <c r="AX703" s="596"/>
      <c r="AY703" s="596"/>
      <c r="AZ703" s="596"/>
      <c r="BA703" s="596"/>
      <c r="BB703" s="596"/>
      <c r="BC703" s="596"/>
    </row>
    <row r="704" spans="1:55" s="10" customFormat="1" ht="27" customHeight="1" x14ac:dyDescent="0.2">
      <c r="A704" s="31"/>
      <c r="B704" s="366"/>
      <c r="C704" s="31" t="str">
        <f t="shared" si="41"/>
        <v/>
      </c>
      <c r="D704" s="620" t="str">
        <f t="shared" si="42"/>
        <v/>
      </c>
      <c r="E704" s="366"/>
      <c r="F704" s="366"/>
      <c r="G704" s="366"/>
      <c r="H704" s="598"/>
      <c r="I704" s="598"/>
      <c r="J704" s="366"/>
      <c r="K704" s="365"/>
      <c r="L704" s="35"/>
      <c r="M704" s="365"/>
      <c r="N704" s="587"/>
      <c r="O704" s="521"/>
      <c r="P704" s="521"/>
      <c r="Q704" s="365"/>
      <c r="R704" s="588"/>
      <c r="S704" s="521"/>
      <c r="T704" s="365"/>
      <c r="U704" s="365"/>
      <c r="V704" s="366"/>
      <c r="W704" s="365"/>
      <c r="X704" s="534" t="str">
        <f t="shared" si="40"/>
        <v/>
      </c>
      <c r="Y704" s="365"/>
      <c r="Z704" s="365"/>
      <c r="AA704" s="366"/>
      <c r="AB704" s="365"/>
      <c r="AC704" s="365"/>
      <c r="AD704" s="365" t="str">
        <f t="shared" si="43"/>
        <v/>
      </c>
      <c r="AE704" s="589"/>
      <c r="AF704" s="590"/>
      <c r="AG704" s="594"/>
      <c r="AH704" s="595"/>
      <c r="AI704" s="595"/>
      <c r="AJ704" s="595"/>
      <c r="AK704" s="596"/>
      <c r="AL704" s="596"/>
      <c r="AM704" s="596"/>
      <c r="AN704" s="596"/>
      <c r="AO704" s="596"/>
      <c r="AP704" s="596"/>
      <c r="AQ704" s="596"/>
      <c r="AR704" s="596"/>
      <c r="AS704" s="596"/>
      <c r="AT704" s="596"/>
      <c r="AU704" s="596"/>
      <c r="AV704" s="596"/>
      <c r="AW704" s="596"/>
      <c r="AX704" s="596"/>
      <c r="AY704" s="596"/>
      <c r="AZ704" s="596"/>
      <c r="BA704" s="596"/>
      <c r="BB704" s="596"/>
      <c r="BC704" s="596"/>
    </row>
    <row r="705" spans="1:55" s="10" customFormat="1" ht="27" customHeight="1" x14ac:dyDescent="0.2">
      <c r="A705" s="31"/>
      <c r="B705" s="366"/>
      <c r="C705" s="31" t="str">
        <f t="shared" si="41"/>
        <v/>
      </c>
      <c r="D705" s="620" t="str">
        <f t="shared" si="42"/>
        <v/>
      </c>
      <c r="E705" s="366"/>
      <c r="F705" s="366"/>
      <c r="G705" s="366"/>
      <c r="H705" s="598"/>
      <c r="I705" s="598"/>
      <c r="J705" s="366"/>
      <c r="K705" s="365"/>
      <c r="L705" s="35"/>
      <c r="M705" s="365"/>
      <c r="N705" s="587"/>
      <c r="O705" s="521"/>
      <c r="P705" s="521"/>
      <c r="Q705" s="365"/>
      <c r="R705" s="588"/>
      <c r="S705" s="521"/>
      <c r="T705" s="365"/>
      <c r="U705" s="365"/>
      <c r="V705" s="366"/>
      <c r="W705" s="365"/>
      <c r="X705" s="534" t="str">
        <f t="shared" si="40"/>
        <v/>
      </c>
      <c r="Y705" s="365"/>
      <c r="Z705" s="365"/>
      <c r="AA705" s="366"/>
      <c r="AB705" s="365"/>
      <c r="AC705" s="365"/>
      <c r="AD705" s="365" t="str">
        <f t="shared" si="43"/>
        <v/>
      </c>
      <c r="AE705" s="589"/>
      <c r="AF705" s="590"/>
      <c r="AG705" s="594"/>
      <c r="AH705" s="595"/>
      <c r="AI705" s="595"/>
      <c r="AJ705" s="595"/>
      <c r="AK705" s="596"/>
      <c r="AL705" s="596"/>
      <c r="AM705" s="596"/>
      <c r="AN705" s="596"/>
      <c r="AO705" s="596"/>
      <c r="AP705" s="596"/>
      <c r="AQ705" s="596"/>
      <c r="AR705" s="596"/>
      <c r="AS705" s="596"/>
      <c r="AT705" s="596"/>
      <c r="AU705" s="596"/>
      <c r="AV705" s="596"/>
      <c r="AW705" s="596"/>
      <c r="AX705" s="596"/>
      <c r="AY705" s="596"/>
      <c r="AZ705" s="596"/>
      <c r="BA705" s="596"/>
      <c r="BB705" s="596"/>
      <c r="BC705" s="596"/>
    </row>
    <row r="706" spans="1:55" s="10" customFormat="1" ht="27" customHeight="1" x14ac:dyDescent="0.2">
      <c r="A706" s="31"/>
      <c r="B706" s="366"/>
      <c r="C706" s="31" t="str">
        <f t="shared" si="41"/>
        <v/>
      </c>
      <c r="D706" s="620" t="str">
        <f t="shared" si="42"/>
        <v/>
      </c>
      <c r="E706" s="366"/>
      <c r="F706" s="366"/>
      <c r="G706" s="366"/>
      <c r="H706" s="598"/>
      <c r="I706" s="598"/>
      <c r="J706" s="366"/>
      <c r="K706" s="365"/>
      <c r="L706" s="35"/>
      <c r="M706" s="365"/>
      <c r="N706" s="587"/>
      <c r="O706" s="521"/>
      <c r="P706" s="521"/>
      <c r="Q706" s="365"/>
      <c r="R706" s="588"/>
      <c r="S706" s="521"/>
      <c r="T706" s="365"/>
      <c r="U706" s="365"/>
      <c r="V706" s="366"/>
      <c r="W706" s="365"/>
      <c r="X706" s="534" t="str">
        <f t="shared" si="40"/>
        <v/>
      </c>
      <c r="Y706" s="365"/>
      <c r="Z706" s="365"/>
      <c r="AA706" s="366"/>
      <c r="AB706" s="365"/>
      <c r="AC706" s="365"/>
      <c r="AD706" s="365" t="str">
        <f t="shared" si="43"/>
        <v/>
      </c>
      <c r="AE706" s="589"/>
      <c r="AF706" s="590"/>
      <c r="AG706" s="594"/>
      <c r="AH706" s="595"/>
      <c r="AI706" s="595"/>
      <c r="AJ706" s="595"/>
      <c r="AK706" s="596"/>
      <c r="AL706" s="596"/>
      <c r="AM706" s="596"/>
      <c r="AN706" s="596"/>
      <c r="AO706" s="596"/>
      <c r="AP706" s="596"/>
      <c r="AQ706" s="596"/>
      <c r="AR706" s="596"/>
      <c r="AS706" s="596"/>
      <c r="AT706" s="596"/>
      <c r="AU706" s="596"/>
      <c r="AV706" s="596"/>
      <c r="AW706" s="596"/>
      <c r="AX706" s="596"/>
      <c r="AY706" s="596"/>
      <c r="AZ706" s="596"/>
      <c r="BA706" s="596"/>
      <c r="BB706" s="596"/>
      <c r="BC706" s="596"/>
    </row>
    <row r="707" spans="1:55" s="10" customFormat="1" ht="27" customHeight="1" x14ac:dyDescent="0.2">
      <c r="A707" s="31"/>
      <c r="B707" s="366"/>
      <c r="C707" s="31" t="str">
        <f t="shared" si="41"/>
        <v/>
      </c>
      <c r="D707" s="620" t="str">
        <f t="shared" si="42"/>
        <v/>
      </c>
      <c r="E707" s="366"/>
      <c r="F707" s="366"/>
      <c r="G707" s="366"/>
      <c r="H707" s="598"/>
      <c r="I707" s="598"/>
      <c r="J707" s="366"/>
      <c r="K707" s="365"/>
      <c r="L707" s="35"/>
      <c r="M707" s="365"/>
      <c r="N707" s="587"/>
      <c r="O707" s="521"/>
      <c r="P707" s="521"/>
      <c r="Q707" s="365"/>
      <c r="R707" s="588"/>
      <c r="S707" s="521"/>
      <c r="T707" s="365"/>
      <c r="U707" s="365"/>
      <c r="V707" s="366"/>
      <c r="W707" s="365"/>
      <c r="X707" s="534" t="str">
        <f t="shared" si="40"/>
        <v/>
      </c>
      <c r="Y707" s="365"/>
      <c r="Z707" s="365"/>
      <c r="AA707" s="366"/>
      <c r="AB707" s="365"/>
      <c r="AC707" s="365"/>
      <c r="AD707" s="365" t="str">
        <f t="shared" si="43"/>
        <v/>
      </c>
      <c r="AE707" s="589"/>
      <c r="AF707" s="590"/>
      <c r="AG707" s="594"/>
      <c r="AH707" s="595"/>
      <c r="AI707" s="595"/>
      <c r="AJ707" s="595"/>
      <c r="AK707" s="596"/>
      <c r="AL707" s="596"/>
      <c r="AM707" s="596"/>
      <c r="AN707" s="596"/>
      <c r="AO707" s="596"/>
      <c r="AP707" s="596"/>
      <c r="AQ707" s="596"/>
      <c r="AR707" s="596"/>
      <c r="AS707" s="596"/>
      <c r="AT707" s="596"/>
      <c r="AU707" s="596"/>
      <c r="AV707" s="596"/>
      <c r="AW707" s="596"/>
      <c r="AX707" s="596"/>
      <c r="AY707" s="596"/>
      <c r="AZ707" s="596"/>
      <c r="BA707" s="596"/>
      <c r="BB707" s="596"/>
      <c r="BC707" s="596"/>
    </row>
    <row r="708" spans="1:55" s="10" customFormat="1" ht="27" customHeight="1" x14ac:dyDescent="0.2">
      <c r="A708" s="31"/>
      <c r="B708" s="366"/>
      <c r="C708" s="31" t="str">
        <f t="shared" si="41"/>
        <v/>
      </c>
      <c r="D708" s="620" t="str">
        <f t="shared" si="42"/>
        <v/>
      </c>
      <c r="E708" s="366"/>
      <c r="F708" s="366"/>
      <c r="G708" s="366"/>
      <c r="H708" s="598"/>
      <c r="I708" s="598"/>
      <c r="J708" s="366"/>
      <c r="K708" s="365"/>
      <c r="L708" s="35"/>
      <c r="M708" s="365"/>
      <c r="N708" s="587"/>
      <c r="O708" s="521"/>
      <c r="P708" s="521"/>
      <c r="Q708" s="365"/>
      <c r="R708" s="588"/>
      <c r="S708" s="521"/>
      <c r="T708" s="365"/>
      <c r="U708" s="365"/>
      <c r="V708" s="366"/>
      <c r="W708" s="365"/>
      <c r="X708" s="534" t="str">
        <f t="shared" si="40"/>
        <v/>
      </c>
      <c r="Y708" s="365"/>
      <c r="Z708" s="365"/>
      <c r="AA708" s="366"/>
      <c r="AB708" s="365"/>
      <c r="AC708" s="365"/>
      <c r="AD708" s="365" t="str">
        <f t="shared" si="43"/>
        <v/>
      </c>
      <c r="AE708" s="589"/>
      <c r="AF708" s="590"/>
      <c r="AG708" s="594"/>
      <c r="AH708" s="595"/>
      <c r="AI708" s="595"/>
      <c r="AJ708" s="595"/>
      <c r="AK708" s="596"/>
      <c r="AL708" s="596"/>
      <c r="AM708" s="596"/>
      <c r="AN708" s="596"/>
      <c r="AO708" s="596"/>
      <c r="AP708" s="596"/>
      <c r="AQ708" s="596"/>
      <c r="AR708" s="596"/>
      <c r="AS708" s="596"/>
      <c r="AT708" s="596"/>
      <c r="AU708" s="596"/>
      <c r="AV708" s="596"/>
      <c r="AW708" s="596"/>
      <c r="AX708" s="596"/>
      <c r="AY708" s="596"/>
      <c r="AZ708" s="596"/>
      <c r="BA708" s="596"/>
      <c r="BB708" s="596"/>
      <c r="BC708" s="596"/>
    </row>
    <row r="709" spans="1:55" s="10" customFormat="1" ht="27" customHeight="1" x14ac:dyDescent="0.2">
      <c r="A709" s="31"/>
      <c r="B709" s="366"/>
      <c r="C709" s="31" t="str">
        <f t="shared" si="41"/>
        <v/>
      </c>
      <c r="D709" s="620" t="str">
        <f t="shared" si="42"/>
        <v/>
      </c>
      <c r="E709" s="366"/>
      <c r="F709" s="366"/>
      <c r="G709" s="366"/>
      <c r="H709" s="598"/>
      <c r="I709" s="598"/>
      <c r="J709" s="366"/>
      <c r="K709" s="365"/>
      <c r="L709" s="35"/>
      <c r="M709" s="365"/>
      <c r="N709" s="587"/>
      <c r="O709" s="521"/>
      <c r="P709" s="521"/>
      <c r="Q709" s="365"/>
      <c r="R709" s="588"/>
      <c r="S709" s="521"/>
      <c r="T709" s="365"/>
      <c r="U709" s="365"/>
      <c r="V709" s="366"/>
      <c r="W709" s="365"/>
      <c r="X709" s="534" t="str">
        <f t="shared" si="40"/>
        <v/>
      </c>
      <c r="Y709" s="365"/>
      <c r="Z709" s="365"/>
      <c r="AA709" s="366"/>
      <c r="AB709" s="365"/>
      <c r="AC709" s="365"/>
      <c r="AD709" s="365" t="str">
        <f t="shared" si="43"/>
        <v/>
      </c>
      <c r="AE709" s="589"/>
      <c r="AF709" s="590"/>
      <c r="AG709" s="594"/>
      <c r="AH709" s="595"/>
      <c r="AI709" s="595"/>
      <c r="AJ709" s="595"/>
      <c r="AK709" s="596"/>
      <c r="AL709" s="596"/>
      <c r="AM709" s="596"/>
      <c r="AN709" s="596"/>
      <c r="AO709" s="596"/>
      <c r="AP709" s="596"/>
      <c r="AQ709" s="596"/>
      <c r="AR709" s="596"/>
      <c r="AS709" s="596"/>
      <c r="AT709" s="596"/>
      <c r="AU709" s="596"/>
      <c r="AV709" s="596"/>
      <c r="AW709" s="596"/>
      <c r="AX709" s="596"/>
      <c r="AY709" s="596"/>
      <c r="AZ709" s="596"/>
      <c r="BA709" s="596"/>
      <c r="BB709" s="596"/>
      <c r="BC709" s="596"/>
    </row>
    <row r="710" spans="1:55" s="10" customFormat="1" ht="27" customHeight="1" x14ac:dyDescent="0.2">
      <c r="A710" s="31"/>
      <c r="B710" s="366"/>
      <c r="C710" s="31" t="str">
        <f t="shared" si="41"/>
        <v/>
      </c>
      <c r="D710" s="620" t="str">
        <f t="shared" si="42"/>
        <v/>
      </c>
      <c r="E710" s="366"/>
      <c r="F710" s="366"/>
      <c r="G710" s="366"/>
      <c r="H710" s="598"/>
      <c r="I710" s="598"/>
      <c r="J710" s="366"/>
      <c r="K710" s="365"/>
      <c r="L710" s="35"/>
      <c r="M710" s="365"/>
      <c r="N710" s="587"/>
      <c r="O710" s="521"/>
      <c r="P710" s="521"/>
      <c r="Q710" s="365"/>
      <c r="R710" s="588"/>
      <c r="S710" s="521"/>
      <c r="T710" s="365"/>
      <c r="U710" s="365"/>
      <c r="V710" s="366"/>
      <c r="W710" s="365"/>
      <c r="X710" s="534" t="str">
        <f t="shared" si="40"/>
        <v/>
      </c>
      <c r="Y710" s="365"/>
      <c r="Z710" s="365"/>
      <c r="AA710" s="366"/>
      <c r="AB710" s="365"/>
      <c r="AC710" s="365"/>
      <c r="AD710" s="365" t="str">
        <f t="shared" si="43"/>
        <v/>
      </c>
      <c r="AE710" s="589"/>
      <c r="AF710" s="590"/>
      <c r="AG710" s="594"/>
      <c r="AH710" s="595"/>
      <c r="AI710" s="595"/>
      <c r="AJ710" s="595"/>
      <c r="AK710" s="596"/>
      <c r="AL710" s="596"/>
      <c r="AM710" s="596"/>
      <c r="AN710" s="596"/>
      <c r="AO710" s="596"/>
      <c r="AP710" s="596"/>
      <c r="AQ710" s="596"/>
      <c r="AR710" s="596"/>
      <c r="AS710" s="596"/>
      <c r="AT710" s="596"/>
      <c r="AU710" s="596"/>
      <c r="AV710" s="596"/>
      <c r="AW710" s="596"/>
      <c r="AX710" s="596"/>
      <c r="AY710" s="596"/>
      <c r="AZ710" s="596"/>
      <c r="BA710" s="596"/>
      <c r="BB710" s="596"/>
      <c r="BC710" s="596"/>
    </row>
    <row r="711" spans="1:55" s="10" customFormat="1" ht="27" customHeight="1" x14ac:dyDescent="0.2">
      <c r="A711" s="31"/>
      <c r="B711" s="366"/>
      <c r="C711" s="31" t="str">
        <f t="shared" si="41"/>
        <v/>
      </c>
      <c r="D711" s="620" t="str">
        <f t="shared" si="42"/>
        <v/>
      </c>
      <c r="E711" s="366"/>
      <c r="F711" s="366"/>
      <c r="G711" s="366"/>
      <c r="H711" s="598"/>
      <c r="I711" s="598"/>
      <c r="J711" s="366"/>
      <c r="K711" s="365"/>
      <c r="L711" s="35"/>
      <c r="M711" s="365"/>
      <c r="N711" s="587"/>
      <c r="O711" s="521"/>
      <c r="P711" s="521"/>
      <c r="Q711" s="365"/>
      <c r="R711" s="588"/>
      <c r="S711" s="521"/>
      <c r="T711" s="365"/>
      <c r="U711" s="365"/>
      <c r="V711" s="366"/>
      <c r="W711" s="365"/>
      <c r="X711" s="534" t="str">
        <f t="shared" ref="X711:X774" si="44">IF(W711="","",VLOOKUP(W711,PaveMaterialDesc,2,FALSE))</f>
        <v/>
      </c>
      <c r="Y711" s="365"/>
      <c r="Z711" s="365"/>
      <c r="AA711" s="366"/>
      <c r="AB711" s="365"/>
      <c r="AC711" s="365"/>
      <c r="AD711" s="365" t="str">
        <f t="shared" si="43"/>
        <v/>
      </c>
      <c r="AE711" s="589"/>
      <c r="AF711" s="590"/>
      <c r="AG711" s="594"/>
      <c r="AH711" s="595"/>
      <c r="AI711" s="595"/>
      <c r="AJ711" s="595"/>
      <c r="AK711" s="596"/>
      <c r="AL711" s="596"/>
      <c r="AM711" s="596"/>
      <c r="AN711" s="596"/>
      <c r="AO711" s="596"/>
      <c r="AP711" s="596"/>
      <c r="AQ711" s="596"/>
      <c r="AR711" s="596"/>
      <c r="AS711" s="596"/>
      <c r="AT711" s="596"/>
      <c r="AU711" s="596"/>
      <c r="AV711" s="596"/>
      <c r="AW711" s="596"/>
      <c r="AX711" s="596"/>
      <c r="AY711" s="596"/>
      <c r="AZ711" s="596"/>
      <c r="BA711" s="596"/>
      <c r="BB711" s="596"/>
      <c r="BC711" s="596"/>
    </row>
    <row r="712" spans="1:55" s="10" customFormat="1" ht="27" customHeight="1" x14ac:dyDescent="0.2">
      <c r="A712" s="31"/>
      <c r="B712" s="366"/>
      <c r="C712" s="31" t="str">
        <f t="shared" ref="C712:C775" si="45">IF(A712="ADD","0","")</f>
        <v/>
      </c>
      <c r="D712" s="620" t="str">
        <f t="shared" ref="D712:D775" si="46">IF(E713="","",VLOOKUP(E713,RoadID,2,FALSE))</f>
        <v/>
      </c>
      <c r="E712" s="366"/>
      <c r="F712" s="366"/>
      <c r="G712" s="366"/>
      <c r="H712" s="598"/>
      <c r="I712" s="598"/>
      <c r="J712" s="366"/>
      <c r="K712" s="365"/>
      <c r="L712" s="35"/>
      <c r="M712" s="365"/>
      <c r="N712" s="587"/>
      <c r="O712" s="521"/>
      <c r="P712" s="521"/>
      <c r="Q712" s="365"/>
      <c r="R712" s="588"/>
      <c r="S712" s="521"/>
      <c r="T712" s="365"/>
      <c r="U712" s="365"/>
      <c r="V712" s="366"/>
      <c r="W712" s="365"/>
      <c r="X712" s="534" t="str">
        <f t="shared" si="44"/>
        <v/>
      </c>
      <c r="Y712" s="365"/>
      <c r="Z712" s="365"/>
      <c r="AA712" s="366"/>
      <c r="AB712" s="365"/>
      <c r="AC712" s="365"/>
      <c r="AD712" s="365" t="str">
        <f t="shared" ref="AD712:AD775" si="47">IF(E713&gt;0,"U","")</f>
        <v/>
      </c>
      <c r="AE712" s="589"/>
      <c r="AF712" s="590"/>
      <c r="AG712" s="594"/>
      <c r="AH712" s="595"/>
      <c r="AI712" s="595"/>
      <c r="AJ712" s="595"/>
      <c r="AK712" s="596"/>
      <c r="AL712" s="596"/>
      <c r="AM712" s="596"/>
      <c r="AN712" s="596"/>
      <c r="AO712" s="596"/>
      <c r="AP712" s="596"/>
      <c r="AQ712" s="596"/>
      <c r="AR712" s="596"/>
      <c r="AS712" s="596"/>
      <c r="AT712" s="596"/>
      <c r="AU712" s="596"/>
      <c r="AV712" s="596"/>
      <c r="AW712" s="596"/>
      <c r="AX712" s="596"/>
      <c r="AY712" s="596"/>
      <c r="AZ712" s="596"/>
      <c r="BA712" s="596"/>
      <c r="BB712" s="596"/>
      <c r="BC712" s="596"/>
    </row>
    <row r="713" spans="1:55" s="10" customFormat="1" ht="27" customHeight="1" x14ac:dyDescent="0.2">
      <c r="A713" s="31"/>
      <c r="B713" s="366"/>
      <c r="C713" s="31" t="str">
        <f t="shared" si="45"/>
        <v/>
      </c>
      <c r="D713" s="620" t="str">
        <f t="shared" si="46"/>
        <v/>
      </c>
      <c r="E713" s="366"/>
      <c r="F713" s="366"/>
      <c r="G713" s="366"/>
      <c r="H713" s="598"/>
      <c r="I713" s="598"/>
      <c r="J713" s="366"/>
      <c r="K713" s="365"/>
      <c r="L713" s="35"/>
      <c r="M713" s="365"/>
      <c r="N713" s="587"/>
      <c r="O713" s="521"/>
      <c r="P713" s="521"/>
      <c r="Q713" s="365"/>
      <c r="R713" s="588"/>
      <c r="S713" s="521"/>
      <c r="T713" s="365"/>
      <c r="U713" s="365"/>
      <c r="V713" s="366"/>
      <c r="W713" s="365"/>
      <c r="X713" s="534" t="str">
        <f t="shared" si="44"/>
        <v/>
      </c>
      <c r="Y713" s="365"/>
      <c r="Z713" s="365"/>
      <c r="AA713" s="366"/>
      <c r="AB713" s="365"/>
      <c r="AC713" s="365"/>
      <c r="AD713" s="365" t="str">
        <f t="shared" si="47"/>
        <v/>
      </c>
      <c r="AE713" s="589"/>
      <c r="AF713" s="590"/>
      <c r="AG713" s="594"/>
      <c r="AH713" s="595"/>
      <c r="AI713" s="595"/>
      <c r="AJ713" s="595"/>
      <c r="AK713" s="596"/>
      <c r="AL713" s="596"/>
      <c r="AM713" s="596"/>
      <c r="AN713" s="596"/>
      <c r="AO713" s="596"/>
      <c r="AP713" s="596"/>
      <c r="AQ713" s="596"/>
      <c r="AR713" s="596"/>
      <c r="AS713" s="596"/>
      <c r="AT713" s="596"/>
      <c r="AU713" s="596"/>
      <c r="AV713" s="596"/>
      <c r="AW713" s="596"/>
      <c r="AX713" s="596"/>
      <c r="AY713" s="596"/>
      <c r="AZ713" s="596"/>
      <c r="BA713" s="596"/>
      <c r="BB713" s="596"/>
      <c r="BC713" s="596"/>
    </row>
    <row r="714" spans="1:55" s="10" customFormat="1" ht="27" customHeight="1" x14ac:dyDescent="0.2">
      <c r="A714" s="31"/>
      <c r="B714" s="366"/>
      <c r="C714" s="31" t="str">
        <f t="shared" si="45"/>
        <v/>
      </c>
      <c r="D714" s="620" t="str">
        <f t="shared" si="46"/>
        <v/>
      </c>
      <c r="E714" s="366"/>
      <c r="F714" s="366"/>
      <c r="G714" s="366"/>
      <c r="H714" s="598"/>
      <c r="I714" s="598"/>
      <c r="J714" s="366"/>
      <c r="K714" s="365"/>
      <c r="L714" s="35"/>
      <c r="M714" s="365"/>
      <c r="N714" s="587"/>
      <c r="O714" s="521"/>
      <c r="P714" s="521"/>
      <c r="Q714" s="365"/>
      <c r="R714" s="588"/>
      <c r="S714" s="521"/>
      <c r="T714" s="365"/>
      <c r="U714" s="365"/>
      <c r="V714" s="366"/>
      <c r="W714" s="365"/>
      <c r="X714" s="534" t="str">
        <f t="shared" si="44"/>
        <v/>
      </c>
      <c r="Y714" s="365"/>
      <c r="Z714" s="365"/>
      <c r="AA714" s="366"/>
      <c r="AB714" s="365"/>
      <c r="AC714" s="365"/>
      <c r="AD714" s="365" t="str">
        <f t="shared" si="47"/>
        <v/>
      </c>
      <c r="AE714" s="589"/>
      <c r="AF714" s="590"/>
      <c r="AG714" s="594"/>
      <c r="AH714" s="595"/>
      <c r="AI714" s="595"/>
      <c r="AJ714" s="595"/>
      <c r="AK714" s="596"/>
      <c r="AL714" s="596"/>
      <c r="AM714" s="596"/>
      <c r="AN714" s="596"/>
      <c r="AO714" s="596"/>
      <c r="AP714" s="596"/>
      <c r="AQ714" s="596"/>
      <c r="AR714" s="596"/>
      <c r="AS714" s="596"/>
      <c r="AT714" s="596"/>
      <c r="AU714" s="596"/>
      <c r="AV714" s="596"/>
      <c r="AW714" s="596"/>
      <c r="AX714" s="596"/>
      <c r="AY714" s="596"/>
      <c r="AZ714" s="596"/>
      <c r="BA714" s="596"/>
      <c r="BB714" s="596"/>
      <c r="BC714" s="596"/>
    </row>
    <row r="715" spans="1:55" s="10" customFormat="1" ht="27" customHeight="1" x14ac:dyDescent="0.2">
      <c r="A715" s="31"/>
      <c r="B715" s="366"/>
      <c r="C715" s="31" t="str">
        <f t="shared" si="45"/>
        <v/>
      </c>
      <c r="D715" s="620" t="str">
        <f t="shared" si="46"/>
        <v/>
      </c>
      <c r="E715" s="366"/>
      <c r="F715" s="366"/>
      <c r="G715" s="366"/>
      <c r="H715" s="598"/>
      <c r="I715" s="598"/>
      <c r="J715" s="366"/>
      <c r="K715" s="365"/>
      <c r="L715" s="35"/>
      <c r="M715" s="365"/>
      <c r="N715" s="587"/>
      <c r="O715" s="521"/>
      <c r="P715" s="521"/>
      <c r="Q715" s="365"/>
      <c r="R715" s="588"/>
      <c r="S715" s="521"/>
      <c r="T715" s="365"/>
      <c r="U715" s="365"/>
      <c r="V715" s="366"/>
      <c r="W715" s="365"/>
      <c r="X715" s="534" t="str">
        <f t="shared" si="44"/>
        <v/>
      </c>
      <c r="Y715" s="365"/>
      <c r="Z715" s="365"/>
      <c r="AA715" s="366"/>
      <c r="AB715" s="365"/>
      <c r="AC715" s="365"/>
      <c r="AD715" s="365" t="str">
        <f t="shared" si="47"/>
        <v/>
      </c>
      <c r="AE715" s="589"/>
      <c r="AF715" s="590"/>
      <c r="AG715" s="594"/>
      <c r="AH715" s="595"/>
      <c r="AI715" s="595"/>
      <c r="AJ715" s="595"/>
      <c r="AK715" s="596"/>
      <c r="AL715" s="596"/>
      <c r="AM715" s="596"/>
      <c r="AN715" s="596"/>
      <c r="AO715" s="596"/>
      <c r="AP715" s="596"/>
      <c r="AQ715" s="596"/>
      <c r="AR715" s="596"/>
      <c r="AS715" s="596"/>
      <c r="AT715" s="596"/>
      <c r="AU715" s="596"/>
      <c r="AV715" s="596"/>
      <c r="AW715" s="596"/>
      <c r="AX715" s="596"/>
      <c r="AY715" s="596"/>
      <c r="AZ715" s="596"/>
      <c r="BA715" s="596"/>
      <c r="BB715" s="596"/>
      <c r="BC715" s="596"/>
    </row>
    <row r="716" spans="1:55" s="10" customFormat="1" ht="27" customHeight="1" x14ac:dyDescent="0.2">
      <c r="A716" s="31"/>
      <c r="B716" s="366"/>
      <c r="C716" s="31" t="str">
        <f t="shared" si="45"/>
        <v/>
      </c>
      <c r="D716" s="620" t="str">
        <f t="shared" si="46"/>
        <v/>
      </c>
      <c r="E716" s="366"/>
      <c r="F716" s="366"/>
      <c r="G716" s="366"/>
      <c r="H716" s="598"/>
      <c r="I716" s="598"/>
      <c r="J716" s="366"/>
      <c r="K716" s="365"/>
      <c r="L716" s="35"/>
      <c r="M716" s="365"/>
      <c r="N716" s="587"/>
      <c r="O716" s="521"/>
      <c r="P716" s="521"/>
      <c r="Q716" s="365"/>
      <c r="R716" s="588"/>
      <c r="S716" s="521"/>
      <c r="T716" s="365"/>
      <c r="U716" s="365"/>
      <c r="V716" s="366"/>
      <c r="W716" s="365"/>
      <c r="X716" s="534" t="str">
        <f t="shared" si="44"/>
        <v/>
      </c>
      <c r="Y716" s="365"/>
      <c r="Z716" s="365"/>
      <c r="AA716" s="366"/>
      <c r="AB716" s="365"/>
      <c r="AC716" s="365"/>
      <c r="AD716" s="365" t="str">
        <f t="shared" si="47"/>
        <v/>
      </c>
      <c r="AE716" s="589"/>
      <c r="AF716" s="590"/>
      <c r="AG716" s="594"/>
      <c r="AH716" s="595"/>
      <c r="AI716" s="595"/>
      <c r="AJ716" s="595"/>
      <c r="AK716" s="596"/>
      <c r="AL716" s="596"/>
      <c r="AM716" s="596"/>
      <c r="AN716" s="596"/>
      <c r="AO716" s="596"/>
      <c r="AP716" s="596"/>
      <c r="AQ716" s="596"/>
      <c r="AR716" s="596"/>
      <c r="AS716" s="596"/>
      <c r="AT716" s="596"/>
      <c r="AU716" s="596"/>
      <c r="AV716" s="596"/>
      <c r="AW716" s="596"/>
      <c r="AX716" s="596"/>
      <c r="AY716" s="596"/>
      <c r="AZ716" s="596"/>
      <c r="BA716" s="596"/>
      <c r="BB716" s="596"/>
      <c r="BC716" s="596"/>
    </row>
    <row r="717" spans="1:55" s="10" customFormat="1" ht="27" customHeight="1" x14ac:dyDescent="0.2">
      <c r="A717" s="31"/>
      <c r="B717" s="366"/>
      <c r="C717" s="31" t="str">
        <f t="shared" si="45"/>
        <v/>
      </c>
      <c r="D717" s="620" t="str">
        <f t="shared" si="46"/>
        <v/>
      </c>
      <c r="E717" s="366"/>
      <c r="F717" s="366"/>
      <c r="G717" s="366"/>
      <c r="H717" s="598"/>
      <c r="I717" s="598"/>
      <c r="J717" s="366"/>
      <c r="K717" s="365"/>
      <c r="L717" s="35"/>
      <c r="M717" s="365"/>
      <c r="N717" s="587"/>
      <c r="O717" s="521"/>
      <c r="P717" s="521"/>
      <c r="Q717" s="365"/>
      <c r="R717" s="588"/>
      <c r="S717" s="521"/>
      <c r="T717" s="365"/>
      <c r="U717" s="365"/>
      <c r="V717" s="366"/>
      <c r="W717" s="365"/>
      <c r="X717" s="534" t="str">
        <f t="shared" si="44"/>
        <v/>
      </c>
      <c r="Y717" s="365"/>
      <c r="Z717" s="365"/>
      <c r="AA717" s="366"/>
      <c r="AB717" s="365"/>
      <c r="AC717" s="365"/>
      <c r="AD717" s="365" t="str">
        <f t="shared" si="47"/>
        <v/>
      </c>
      <c r="AE717" s="589"/>
      <c r="AF717" s="590"/>
      <c r="AG717" s="594"/>
      <c r="AH717" s="595"/>
      <c r="AI717" s="595"/>
      <c r="AJ717" s="595"/>
      <c r="AK717" s="596"/>
      <c r="AL717" s="596"/>
      <c r="AM717" s="596"/>
      <c r="AN717" s="596"/>
      <c r="AO717" s="596"/>
      <c r="AP717" s="596"/>
      <c r="AQ717" s="596"/>
      <c r="AR717" s="596"/>
      <c r="AS717" s="596"/>
      <c r="AT717" s="596"/>
      <c r="AU717" s="596"/>
      <c r="AV717" s="596"/>
      <c r="AW717" s="596"/>
      <c r="AX717" s="596"/>
      <c r="AY717" s="596"/>
      <c r="AZ717" s="596"/>
      <c r="BA717" s="596"/>
      <c r="BB717" s="596"/>
      <c r="BC717" s="596"/>
    </row>
    <row r="718" spans="1:55" s="10" customFormat="1" ht="27" customHeight="1" x14ac:dyDescent="0.2">
      <c r="A718" s="31"/>
      <c r="B718" s="366"/>
      <c r="C718" s="31" t="str">
        <f t="shared" si="45"/>
        <v/>
      </c>
      <c r="D718" s="620" t="str">
        <f t="shared" si="46"/>
        <v/>
      </c>
      <c r="E718" s="366"/>
      <c r="F718" s="366"/>
      <c r="G718" s="366"/>
      <c r="H718" s="598"/>
      <c r="I718" s="598"/>
      <c r="J718" s="366"/>
      <c r="K718" s="365"/>
      <c r="L718" s="35"/>
      <c r="M718" s="365"/>
      <c r="N718" s="587"/>
      <c r="O718" s="521"/>
      <c r="P718" s="521"/>
      <c r="Q718" s="365"/>
      <c r="R718" s="588"/>
      <c r="S718" s="521"/>
      <c r="T718" s="365"/>
      <c r="U718" s="365"/>
      <c r="V718" s="366"/>
      <c r="W718" s="365"/>
      <c r="X718" s="534" t="str">
        <f t="shared" si="44"/>
        <v/>
      </c>
      <c r="Y718" s="365"/>
      <c r="Z718" s="365"/>
      <c r="AA718" s="366"/>
      <c r="AB718" s="365"/>
      <c r="AC718" s="365"/>
      <c r="AD718" s="365" t="str">
        <f t="shared" si="47"/>
        <v/>
      </c>
      <c r="AE718" s="589"/>
      <c r="AF718" s="590"/>
      <c r="AG718" s="594"/>
      <c r="AH718" s="595"/>
      <c r="AI718" s="595"/>
      <c r="AJ718" s="595"/>
      <c r="AK718" s="596"/>
      <c r="AL718" s="596"/>
      <c r="AM718" s="596"/>
      <c r="AN718" s="596"/>
      <c r="AO718" s="596"/>
      <c r="AP718" s="596"/>
      <c r="AQ718" s="596"/>
      <c r="AR718" s="596"/>
      <c r="AS718" s="596"/>
      <c r="AT718" s="596"/>
      <c r="AU718" s="596"/>
      <c r="AV718" s="596"/>
      <c r="AW718" s="596"/>
      <c r="AX718" s="596"/>
      <c r="AY718" s="596"/>
      <c r="AZ718" s="596"/>
      <c r="BA718" s="596"/>
      <c r="BB718" s="596"/>
      <c r="BC718" s="596"/>
    </row>
    <row r="719" spans="1:55" s="10" customFormat="1" ht="27" customHeight="1" x14ac:dyDescent="0.2">
      <c r="A719" s="31"/>
      <c r="B719" s="366"/>
      <c r="C719" s="31" t="str">
        <f t="shared" si="45"/>
        <v/>
      </c>
      <c r="D719" s="620" t="str">
        <f t="shared" si="46"/>
        <v/>
      </c>
      <c r="E719" s="366"/>
      <c r="F719" s="366"/>
      <c r="G719" s="366"/>
      <c r="H719" s="598"/>
      <c r="I719" s="598"/>
      <c r="J719" s="366"/>
      <c r="K719" s="365"/>
      <c r="L719" s="35"/>
      <c r="M719" s="365"/>
      <c r="N719" s="587"/>
      <c r="O719" s="521"/>
      <c r="P719" s="521"/>
      <c r="Q719" s="365"/>
      <c r="R719" s="588"/>
      <c r="S719" s="521"/>
      <c r="T719" s="365"/>
      <c r="U719" s="365"/>
      <c r="V719" s="366"/>
      <c r="W719" s="365"/>
      <c r="X719" s="534" t="str">
        <f t="shared" si="44"/>
        <v/>
      </c>
      <c r="Y719" s="365"/>
      <c r="Z719" s="365"/>
      <c r="AA719" s="366"/>
      <c r="AB719" s="365"/>
      <c r="AC719" s="365"/>
      <c r="AD719" s="365" t="str">
        <f t="shared" si="47"/>
        <v/>
      </c>
      <c r="AE719" s="589"/>
      <c r="AF719" s="590"/>
      <c r="AG719" s="594"/>
      <c r="AH719" s="595"/>
      <c r="AI719" s="595"/>
      <c r="AJ719" s="595"/>
      <c r="AK719" s="596"/>
      <c r="AL719" s="596"/>
      <c r="AM719" s="596"/>
      <c r="AN719" s="596"/>
      <c r="AO719" s="596"/>
      <c r="AP719" s="596"/>
      <c r="AQ719" s="596"/>
      <c r="AR719" s="596"/>
      <c r="AS719" s="596"/>
      <c r="AT719" s="596"/>
      <c r="AU719" s="596"/>
      <c r="AV719" s="596"/>
      <c r="AW719" s="596"/>
      <c r="AX719" s="596"/>
      <c r="AY719" s="596"/>
      <c r="AZ719" s="596"/>
      <c r="BA719" s="596"/>
      <c r="BB719" s="596"/>
      <c r="BC719" s="596"/>
    </row>
    <row r="720" spans="1:55" s="10" customFormat="1" ht="27" customHeight="1" x14ac:dyDescent="0.2">
      <c r="A720" s="31"/>
      <c r="B720" s="366"/>
      <c r="C720" s="31" t="str">
        <f t="shared" si="45"/>
        <v/>
      </c>
      <c r="D720" s="620" t="str">
        <f t="shared" si="46"/>
        <v/>
      </c>
      <c r="E720" s="366"/>
      <c r="F720" s="366"/>
      <c r="G720" s="366"/>
      <c r="H720" s="598"/>
      <c r="I720" s="598"/>
      <c r="J720" s="366"/>
      <c r="K720" s="365"/>
      <c r="L720" s="35"/>
      <c r="M720" s="365"/>
      <c r="N720" s="587"/>
      <c r="O720" s="521"/>
      <c r="P720" s="521"/>
      <c r="Q720" s="365"/>
      <c r="R720" s="588"/>
      <c r="S720" s="521"/>
      <c r="T720" s="365"/>
      <c r="U720" s="365"/>
      <c r="V720" s="366"/>
      <c r="W720" s="365"/>
      <c r="X720" s="534" t="str">
        <f t="shared" si="44"/>
        <v/>
      </c>
      <c r="Y720" s="365"/>
      <c r="Z720" s="365"/>
      <c r="AA720" s="366"/>
      <c r="AB720" s="365"/>
      <c r="AC720" s="365"/>
      <c r="AD720" s="365" t="str">
        <f t="shared" si="47"/>
        <v/>
      </c>
      <c r="AE720" s="589"/>
      <c r="AF720" s="590"/>
      <c r="AG720" s="594"/>
      <c r="AH720" s="595"/>
      <c r="AI720" s="595"/>
      <c r="AJ720" s="595"/>
      <c r="AK720" s="596"/>
      <c r="AL720" s="596"/>
      <c r="AM720" s="596"/>
      <c r="AN720" s="596"/>
      <c r="AO720" s="596"/>
      <c r="AP720" s="596"/>
      <c r="AQ720" s="596"/>
      <c r="AR720" s="596"/>
      <c r="AS720" s="596"/>
      <c r="AT720" s="596"/>
      <c r="AU720" s="596"/>
      <c r="AV720" s="596"/>
      <c r="AW720" s="596"/>
      <c r="AX720" s="596"/>
      <c r="AY720" s="596"/>
      <c r="AZ720" s="596"/>
      <c r="BA720" s="596"/>
      <c r="BB720" s="596"/>
      <c r="BC720" s="596"/>
    </row>
    <row r="721" spans="1:55" s="10" customFormat="1" ht="27" customHeight="1" x14ac:dyDescent="0.2">
      <c r="A721" s="31"/>
      <c r="B721" s="366"/>
      <c r="C721" s="31" t="str">
        <f t="shared" si="45"/>
        <v/>
      </c>
      <c r="D721" s="620" t="str">
        <f t="shared" si="46"/>
        <v/>
      </c>
      <c r="E721" s="366"/>
      <c r="F721" s="366"/>
      <c r="G721" s="366"/>
      <c r="H721" s="598"/>
      <c r="I721" s="598"/>
      <c r="J721" s="366"/>
      <c r="K721" s="365"/>
      <c r="L721" s="35"/>
      <c r="M721" s="365"/>
      <c r="N721" s="587"/>
      <c r="O721" s="521"/>
      <c r="P721" s="521"/>
      <c r="Q721" s="365"/>
      <c r="R721" s="588"/>
      <c r="S721" s="521"/>
      <c r="T721" s="365"/>
      <c r="U721" s="365"/>
      <c r="V721" s="366"/>
      <c r="W721" s="365"/>
      <c r="X721" s="534" t="str">
        <f t="shared" si="44"/>
        <v/>
      </c>
      <c r="Y721" s="365"/>
      <c r="Z721" s="365"/>
      <c r="AA721" s="366"/>
      <c r="AB721" s="365"/>
      <c r="AC721" s="365"/>
      <c r="AD721" s="365" t="str">
        <f t="shared" si="47"/>
        <v/>
      </c>
      <c r="AE721" s="589"/>
      <c r="AF721" s="590"/>
      <c r="AG721" s="594"/>
      <c r="AH721" s="595"/>
      <c r="AI721" s="595"/>
      <c r="AJ721" s="595"/>
      <c r="AK721" s="596"/>
      <c r="AL721" s="596"/>
      <c r="AM721" s="596"/>
      <c r="AN721" s="596"/>
      <c r="AO721" s="596"/>
      <c r="AP721" s="596"/>
      <c r="AQ721" s="596"/>
      <c r="AR721" s="596"/>
      <c r="AS721" s="596"/>
      <c r="AT721" s="596"/>
      <c r="AU721" s="596"/>
      <c r="AV721" s="596"/>
      <c r="AW721" s="596"/>
      <c r="AX721" s="596"/>
      <c r="AY721" s="596"/>
      <c r="AZ721" s="596"/>
      <c r="BA721" s="596"/>
      <c r="BB721" s="596"/>
      <c r="BC721" s="596"/>
    </row>
    <row r="722" spans="1:55" s="10" customFormat="1" ht="27" customHeight="1" x14ac:dyDescent="0.2">
      <c r="A722" s="31"/>
      <c r="B722" s="366"/>
      <c r="C722" s="31" t="str">
        <f t="shared" si="45"/>
        <v/>
      </c>
      <c r="D722" s="620" t="str">
        <f t="shared" si="46"/>
        <v/>
      </c>
      <c r="E722" s="366"/>
      <c r="F722" s="366"/>
      <c r="G722" s="366"/>
      <c r="H722" s="598"/>
      <c r="I722" s="598"/>
      <c r="J722" s="366"/>
      <c r="K722" s="365"/>
      <c r="L722" s="35"/>
      <c r="M722" s="365"/>
      <c r="N722" s="587"/>
      <c r="O722" s="521"/>
      <c r="P722" s="521"/>
      <c r="Q722" s="365"/>
      <c r="R722" s="588"/>
      <c r="S722" s="521"/>
      <c r="T722" s="365"/>
      <c r="U722" s="365"/>
      <c r="V722" s="366"/>
      <c r="W722" s="365"/>
      <c r="X722" s="534" t="str">
        <f t="shared" si="44"/>
        <v/>
      </c>
      <c r="Y722" s="365"/>
      <c r="Z722" s="365"/>
      <c r="AA722" s="366"/>
      <c r="AB722" s="365"/>
      <c r="AC722" s="365"/>
      <c r="AD722" s="365" t="str">
        <f t="shared" si="47"/>
        <v/>
      </c>
      <c r="AE722" s="589"/>
      <c r="AF722" s="590"/>
      <c r="AG722" s="594"/>
      <c r="AH722" s="595"/>
      <c r="AI722" s="595"/>
      <c r="AJ722" s="595"/>
      <c r="AK722" s="596"/>
      <c r="AL722" s="596"/>
      <c r="AM722" s="596"/>
      <c r="AN722" s="596"/>
      <c r="AO722" s="596"/>
      <c r="AP722" s="596"/>
      <c r="AQ722" s="596"/>
      <c r="AR722" s="596"/>
      <c r="AS722" s="596"/>
      <c r="AT722" s="596"/>
      <c r="AU722" s="596"/>
      <c r="AV722" s="596"/>
      <c r="AW722" s="596"/>
      <c r="AX722" s="596"/>
      <c r="AY722" s="596"/>
      <c r="AZ722" s="596"/>
      <c r="BA722" s="596"/>
      <c r="BB722" s="596"/>
      <c r="BC722" s="596"/>
    </row>
    <row r="723" spans="1:55" s="10" customFormat="1" ht="27" customHeight="1" x14ac:dyDescent="0.2">
      <c r="A723" s="31"/>
      <c r="B723" s="366"/>
      <c r="C723" s="31" t="str">
        <f t="shared" si="45"/>
        <v/>
      </c>
      <c r="D723" s="620" t="str">
        <f t="shared" si="46"/>
        <v/>
      </c>
      <c r="E723" s="366"/>
      <c r="F723" s="366"/>
      <c r="G723" s="366"/>
      <c r="H723" s="598"/>
      <c r="I723" s="598"/>
      <c r="J723" s="366"/>
      <c r="K723" s="365"/>
      <c r="L723" s="35"/>
      <c r="M723" s="365"/>
      <c r="N723" s="587"/>
      <c r="O723" s="521"/>
      <c r="P723" s="521"/>
      <c r="Q723" s="365"/>
      <c r="R723" s="588"/>
      <c r="S723" s="521"/>
      <c r="T723" s="365"/>
      <c r="U723" s="365"/>
      <c r="V723" s="366"/>
      <c r="W723" s="365"/>
      <c r="X723" s="534" t="str">
        <f t="shared" si="44"/>
        <v/>
      </c>
      <c r="Y723" s="365"/>
      <c r="Z723" s="365"/>
      <c r="AA723" s="366"/>
      <c r="AB723" s="365"/>
      <c r="AC723" s="365"/>
      <c r="AD723" s="365" t="str">
        <f t="shared" si="47"/>
        <v/>
      </c>
      <c r="AE723" s="589"/>
      <c r="AF723" s="590"/>
      <c r="AG723" s="594"/>
      <c r="AH723" s="595"/>
      <c r="AI723" s="595"/>
      <c r="AJ723" s="595"/>
      <c r="AK723" s="596"/>
      <c r="AL723" s="596"/>
      <c r="AM723" s="596"/>
      <c r="AN723" s="596"/>
      <c r="AO723" s="596"/>
      <c r="AP723" s="596"/>
      <c r="AQ723" s="596"/>
      <c r="AR723" s="596"/>
      <c r="AS723" s="596"/>
      <c r="AT723" s="596"/>
      <c r="AU723" s="596"/>
      <c r="AV723" s="596"/>
      <c r="AW723" s="596"/>
      <c r="AX723" s="596"/>
      <c r="AY723" s="596"/>
      <c r="AZ723" s="596"/>
      <c r="BA723" s="596"/>
      <c r="BB723" s="596"/>
      <c r="BC723" s="596"/>
    </row>
    <row r="724" spans="1:55" s="10" customFormat="1" ht="27" customHeight="1" x14ac:dyDescent="0.2">
      <c r="A724" s="31"/>
      <c r="B724" s="366"/>
      <c r="C724" s="31" t="str">
        <f t="shared" si="45"/>
        <v/>
      </c>
      <c r="D724" s="620" t="str">
        <f t="shared" si="46"/>
        <v/>
      </c>
      <c r="E724" s="366"/>
      <c r="F724" s="366"/>
      <c r="G724" s="366"/>
      <c r="H724" s="598"/>
      <c r="I724" s="598"/>
      <c r="J724" s="366"/>
      <c r="K724" s="365"/>
      <c r="L724" s="35"/>
      <c r="M724" s="365"/>
      <c r="N724" s="587"/>
      <c r="O724" s="521"/>
      <c r="P724" s="521"/>
      <c r="Q724" s="365"/>
      <c r="R724" s="588"/>
      <c r="S724" s="521"/>
      <c r="T724" s="365"/>
      <c r="U724" s="365"/>
      <c r="V724" s="366"/>
      <c r="W724" s="365"/>
      <c r="X724" s="534" t="str">
        <f t="shared" si="44"/>
        <v/>
      </c>
      <c r="Y724" s="365"/>
      <c r="Z724" s="365"/>
      <c r="AA724" s="366"/>
      <c r="AB724" s="365"/>
      <c r="AC724" s="365"/>
      <c r="AD724" s="365" t="str">
        <f t="shared" si="47"/>
        <v/>
      </c>
      <c r="AE724" s="589"/>
      <c r="AF724" s="590"/>
      <c r="AG724" s="594"/>
      <c r="AH724" s="595"/>
      <c r="AI724" s="595"/>
      <c r="AJ724" s="595"/>
      <c r="AK724" s="596"/>
      <c r="AL724" s="596"/>
      <c r="AM724" s="596"/>
      <c r="AN724" s="596"/>
      <c r="AO724" s="596"/>
      <c r="AP724" s="596"/>
      <c r="AQ724" s="596"/>
      <c r="AR724" s="596"/>
      <c r="AS724" s="596"/>
      <c r="AT724" s="596"/>
      <c r="AU724" s="596"/>
      <c r="AV724" s="596"/>
      <c r="AW724" s="596"/>
      <c r="AX724" s="596"/>
      <c r="AY724" s="596"/>
      <c r="AZ724" s="596"/>
      <c r="BA724" s="596"/>
      <c r="BB724" s="596"/>
      <c r="BC724" s="596"/>
    </row>
    <row r="725" spans="1:55" s="10" customFormat="1" ht="27" customHeight="1" x14ac:dyDescent="0.2">
      <c r="A725" s="31"/>
      <c r="B725" s="366"/>
      <c r="C725" s="31" t="str">
        <f t="shared" si="45"/>
        <v/>
      </c>
      <c r="D725" s="620" t="str">
        <f t="shared" si="46"/>
        <v/>
      </c>
      <c r="E725" s="366"/>
      <c r="F725" s="366"/>
      <c r="G725" s="366"/>
      <c r="H725" s="598"/>
      <c r="I725" s="598"/>
      <c r="J725" s="366"/>
      <c r="K725" s="365"/>
      <c r="L725" s="35"/>
      <c r="M725" s="365"/>
      <c r="N725" s="587"/>
      <c r="O725" s="521"/>
      <c r="P725" s="521"/>
      <c r="Q725" s="365"/>
      <c r="R725" s="588"/>
      <c r="S725" s="521"/>
      <c r="T725" s="365"/>
      <c r="U725" s="365"/>
      <c r="V725" s="366"/>
      <c r="W725" s="365"/>
      <c r="X725" s="534" t="str">
        <f t="shared" si="44"/>
        <v/>
      </c>
      <c r="Y725" s="365"/>
      <c r="Z725" s="365"/>
      <c r="AA725" s="366"/>
      <c r="AB725" s="365"/>
      <c r="AC725" s="365"/>
      <c r="AD725" s="365" t="str">
        <f t="shared" si="47"/>
        <v/>
      </c>
      <c r="AE725" s="589"/>
      <c r="AF725" s="590"/>
      <c r="AG725" s="594"/>
      <c r="AH725" s="595"/>
      <c r="AI725" s="595"/>
      <c r="AJ725" s="595"/>
      <c r="AK725" s="596"/>
      <c r="AL725" s="596"/>
      <c r="AM725" s="596"/>
      <c r="AN725" s="596"/>
      <c r="AO725" s="596"/>
      <c r="AP725" s="596"/>
      <c r="AQ725" s="596"/>
      <c r="AR725" s="596"/>
      <c r="AS725" s="596"/>
      <c r="AT725" s="596"/>
      <c r="AU725" s="596"/>
      <c r="AV725" s="596"/>
      <c r="AW725" s="596"/>
      <c r="AX725" s="596"/>
      <c r="AY725" s="596"/>
      <c r="AZ725" s="596"/>
      <c r="BA725" s="596"/>
      <c r="BB725" s="596"/>
      <c r="BC725" s="596"/>
    </row>
    <row r="726" spans="1:55" s="10" customFormat="1" ht="27" customHeight="1" x14ac:dyDescent="0.2">
      <c r="A726" s="31"/>
      <c r="B726" s="366"/>
      <c r="C726" s="31" t="str">
        <f t="shared" si="45"/>
        <v/>
      </c>
      <c r="D726" s="620" t="str">
        <f t="shared" si="46"/>
        <v/>
      </c>
      <c r="E726" s="366"/>
      <c r="F726" s="366"/>
      <c r="G726" s="366"/>
      <c r="H726" s="598"/>
      <c r="I726" s="598"/>
      <c r="J726" s="366"/>
      <c r="K726" s="365"/>
      <c r="L726" s="35"/>
      <c r="M726" s="365"/>
      <c r="N726" s="587"/>
      <c r="O726" s="521"/>
      <c r="P726" s="521"/>
      <c r="Q726" s="365"/>
      <c r="R726" s="588"/>
      <c r="S726" s="521"/>
      <c r="T726" s="365"/>
      <c r="U726" s="365"/>
      <c r="V726" s="366"/>
      <c r="W726" s="365"/>
      <c r="X726" s="534" t="str">
        <f t="shared" si="44"/>
        <v/>
      </c>
      <c r="Y726" s="365"/>
      <c r="Z726" s="365"/>
      <c r="AA726" s="366"/>
      <c r="AB726" s="365"/>
      <c r="AC726" s="365"/>
      <c r="AD726" s="365" t="str">
        <f t="shared" si="47"/>
        <v/>
      </c>
      <c r="AE726" s="589"/>
      <c r="AF726" s="590"/>
      <c r="AG726" s="594"/>
      <c r="AH726" s="595"/>
      <c r="AI726" s="595"/>
      <c r="AJ726" s="595"/>
      <c r="AK726" s="596"/>
      <c r="AL726" s="596"/>
      <c r="AM726" s="596"/>
      <c r="AN726" s="596"/>
      <c r="AO726" s="596"/>
      <c r="AP726" s="596"/>
      <c r="AQ726" s="596"/>
      <c r="AR726" s="596"/>
      <c r="AS726" s="596"/>
      <c r="AT726" s="596"/>
      <c r="AU726" s="596"/>
      <c r="AV726" s="596"/>
      <c r="AW726" s="596"/>
      <c r="AX726" s="596"/>
      <c r="AY726" s="596"/>
      <c r="AZ726" s="596"/>
      <c r="BA726" s="596"/>
      <c r="BB726" s="596"/>
      <c r="BC726" s="596"/>
    </row>
    <row r="727" spans="1:55" s="10" customFormat="1" ht="27" customHeight="1" x14ac:dyDescent="0.2">
      <c r="A727" s="31"/>
      <c r="B727" s="366"/>
      <c r="C727" s="31" t="str">
        <f t="shared" si="45"/>
        <v/>
      </c>
      <c r="D727" s="620" t="str">
        <f t="shared" si="46"/>
        <v/>
      </c>
      <c r="E727" s="366"/>
      <c r="F727" s="366"/>
      <c r="G727" s="366"/>
      <c r="H727" s="598"/>
      <c r="I727" s="598"/>
      <c r="J727" s="366"/>
      <c r="K727" s="365"/>
      <c r="L727" s="35"/>
      <c r="M727" s="365"/>
      <c r="N727" s="587"/>
      <c r="O727" s="521"/>
      <c r="P727" s="521"/>
      <c r="Q727" s="365"/>
      <c r="R727" s="588"/>
      <c r="S727" s="521"/>
      <c r="T727" s="365"/>
      <c r="U727" s="365"/>
      <c r="V727" s="366"/>
      <c r="W727" s="365"/>
      <c r="X727" s="534" t="str">
        <f t="shared" si="44"/>
        <v/>
      </c>
      <c r="Y727" s="365"/>
      <c r="Z727" s="365"/>
      <c r="AA727" s="366"/>
      <c r="AB727" s="365"/>
      <c r="AC727" s="365"/>
      <c r="AD727" s="365" t="str">
        <f t="shared" si="47"/>
        <v/>
      </c>
      <c r="AE727" s="589"/>
      <c r="AF727" s="590"/>
      <c r="AG727" s="594"/>
      <c r="AH727" s="595"/>
      <c r="AI727" s="595"/>
      <c r="AJ727" s="595"/>
      <c r="AK727" s="596"/>
      <c r="AL727" s="596"/>
      <c r="AM727" s="596"/>
      <c r="AN727" s="596"/>
      <c r="AO727" s="596"/>
      <c r="AP727" s="596"/>
      <c r="AQ727" s="596"/>
      <c r="AR727" s="596"/>
      <c r="AS727" s="596"/>
      <c r="AT727" s="596"/>
      <c r="AU727" s="596"/>
      <c r="AV727" s="596"/>
      <c r="AW727" s="596"/>
      <c r="AX727" s="596"/>
      <c r="AY727" s="596"/>
      <c r="AZ727" s="596"/>
      <c r="BA727" s="596"/>
      <c r="BB727" s="596"/>
      <c r="BC727" s="596"/>
    </row>
    <row r="728" spans="1:55" s="10" customFormat="1" ht="27" customHeight="1" x14ac:dyDescent="0.2">
      <c r="A728" s="31"/>
      <c r="B728" s="366"/>
      <c r="C728" s="31" t="str">
        <f t="shared" si="45"/>
        <v/>
      </c>
      <c r="D728" s="620" t="str">
        <f t="shared" si="46"/>
        <v/>
      </c>
      <c r="E728" s="366"/>
      <c r="F728" s="366"/>
      <c r="G728" s="366"/>
      <c r="H728" s="598"/>
      <c r="I728" s="598"/>
      <c r="J728" s="366"/>
      <c r="K728" s="365"/>
      <c r="L728" s="35"/>
      <c r="M728" s="365"/>
      <c r="N728" s="587"/>
      <c r="O728" s="521"/>
      <c r="P728" s="521"/>
      <c r="Q728" s="365"/>
      <c r="R728" s="588"/>
      <c r="S728" s="521"/>
      <c r="T728" s="365"/>
      <c r="U728" s="365"/>
      <c r="V728" s="366"/>
      <c r="W728" s="365"/>
      <c r="X728" s="534" t="str">
        <f t="shared" si="44"/>
        <v/>
      </c>
      <c r="Y728" s="365"/>
      <c r="Z728" s="365"/>
      <c r="AA728" s="366"/>
      <c r="AB728" s="365"/>
      <c r="AC728" s="365"/>
      <c r="AD728" s="365" t="str">
        <f t="shared" si="47"/>
        <v/>
      </c>
      <c r="AE728" s="589"/>
      <c r="AF728" s="590"/>
      <c r="AG728" s="594"/>
      <c r="AH728" s="595"/>
      <c r="AI728" s="595"/>
      <c r="AJ728" s="595"/>
      <c r="AK728" s="596"/>
      <c r="AL728" s="596"/>
      <c r="AM728" s="596"/>
      <c r="AN728" s="596"/>
      <c r="AO728" s="596"/>
      <c r="AP728" s="596"/>
      <c r="AQ728" s="596"/>
      <c r="AR728" s="596"/>
      <c r="AS728" s="596"/>
      <c r="AT728" s="596"/>
      <c r="AU728" s="596"/>
      <c r="AV728" s="596"/>
      <c r="AW728" s="596"/>
      <c r="AX728" s="596"/>
      <c r="AY728" s="596"/>
      <c r="AZ728" s="596"/>
      <c r="BA728" s="596"/>
      <c r="BB728" s="596"/>
      <c r="BC728" s="596"/>
    </row>
    <row r="729" spans="1:55" s="10" customFormat="1" ht="27" customHeight="1" x14ac:dyDescent="0.2">
      <c r="A729" s="31"/>
      <c r="B729" s="366"/>
      <c r="C729" s="31" t="str">
        <f t="shared" si="45"/>
        <v/>
      </c>
      <c r="D729" s="620" t="str">
        <f t="shared" si="46"/>
        <v/>
      </c>
      <c r="E729" s="366"/>
      <c r="F729" s="366"/>
      <c r="G729" s="366"/>
      <c r="H729" s="598"/>
      <c r="I729" s="598"/>
      <c r="J729" s="366"/>
      <c r="K729" s="365"/>
      <c r="L729" s="35"/>
      <c r="M729" s="365"/>
      <c r="N729" s="587"/>
      <c r="O729" s="521"/>
      <c r="P729" s="521"/>
      <c r="Q729" s="365"/>
      <c r="R729" s="588"/>
      <c r="S729" s="521"/>
      <c r="T729" s="365"/>
      <c r="U729" s="365"/>
      <c r="V729" s="366"/>
      <c r="W729" s="365"/>
      <c r="X729" s="534" t="str">
        <f t="shared" si="44"/>
        <v/>
      </c>
      <c r="Y729" s="365"/>
      <c r="Z729" s="365"/>
      <c r="AA729" s="366"/>
      <c r="AB729" s="365"/>
      <c r="AC729" s="365"/>
      <c r="AD729" s="365" t="str">
        <f t="shared" si="47"/>
        <v/>
      </c>
      <c r="AE729" s="589"/>
      <c r="AF729" s="590"/>
      <c r="AG729" s="594"/>
      <c r="AH729" s="595"/>
      <c r="AI729" s="595"/>
      <c r="AJ729" s="595"/>
      <c r="AK729" s="596"/>
      <c r="AL729" s="596"/>
      <c r="AM729" s="596"/>
      <c r="AN729" s="596"/>
      <c r="AO729" s="596"/>
      <c r="AP729" s="596"/>
      <c r="AQ729" s="596"/>
      <c r="AR729" s="596"/>
      <c r="AS729" s="596"/>
      <c r="AT729" s="596"/>
      <c r="AU729" s="596"/>
      <c r="AV729" s="596"/>
      <c r="AW729" s="596"/>
      <c r="AX729" s="596"/>
      <c r="AY729" s="596"/>
      <c r="AZ729" s="596"/>
      <c r="BA729" s="596"/>
      <c r="BB729" s="596"/>
      <c r="BC729" s="596"/>
    </row>
    <row r="730" spans="1:55" s="10" customFormat="1" ht="27" customHeight="1" x14ac:dyDescent="0.2">
      <c r="A730" s="31"/>
      <c r="B730" s="366"/>
      <c r="C730" s="31" t="str">
        <f t="shared" si="45"/>
        <v/>
      </c>
      <c r="D730" s="620" t="str">
        <f t="shared" si="46"/>
        <v/>
      </c>
      <c r="E730" s="366"/>
      <c r="F730" s="366"/>
      <c r="G730" s="366"/>
      <c r="H730" s="598"/>
      <c r="I730" s="598"/>
      <c r="J730" s="366"/>
      <c r="K730" s="365"/>
      <c r="L730" s="35"/>
      <c r="M730" s="365"/>
      <c r="N730" s="587"/>
      <c r="O730" s="521"/>
      <c r="P730" s="521"/>
      <c r="Q730" s="365"/>
      <c r="R730" s="588"/>
      <c r="S730" s="521"/>
      <c r="T730" s="365"/>
      <c r="U730" s="365"/>
      <c r="V730" s="366"/>
      <c r="W730" s="365"/>
      <c r="X730" s="534" t="str">
        <f t="shared" si="44"/>
        <v/>
      </c>
      <c r="Y730" s="365"/>
      <c r="Z730" s="365"/>
      <c r="AA730" s="366"/>
      <c r="AB730" s="365"/>
      <c r="AC730" s="365"/>
      <c r="AD730" s="365" t="str">
        <f t="shared" si="47"/>
        <v/>
      </c>
      <c r="AE730" s="589"/>
      <c r="AF730" s="590"/>
      <c r="AG730" s="594"/>
      <c r="AH730" s="595"/>
      <c r="AI730" s="595"/>
      <c r="AJ730" s="595"/>
      <c r="AK730" s="596"/>
      <c r="AL730" s="596"/>
      <c r="AM730" s="596"/>
      <c r="AN730" s="596"/>
      <c r="AO730" s="596"/>
      <c r="AP730" s="596"/>
      <c r="AQ730" s="596"/>
      <c r="AR730" s="596"/>
      <c r="AS730" s="596"/>
      <c r="AT730" s="596"/>
      <c r="AU730" s="596"/>
      <c r="AV730" s="596"/>
      <c r="AW730" s="596"/>
      <c r="AX730" s="596"/>
      <c r="AY730" s="596"/>
      <c r="AZ730" s="596"/>
      <c r="BA730" s="596"/>
      <c r="BB730" s="596"/>
      <c r="BC730" s="596"/>
    </row>
    <row r="731" spans="1:55" s="10" customFormat="1" ht="27" customHeight="1" x14ac:dyDescent="0.2">
      <c r="A731" s="31"/>
      <c r="B731" s="366"/>
      <c r="C731" s="31" t="str">
        <f t="shared" si="45"/>
        <v/>
      </c>
      <c r="D731" s="620" t="str">
        <f t="shared" si="46"/>
        <v/>
      </c>
      <c r="E731" s="366"/>
      <c r="F731" s="366"/>
      <c r="G731" s="366"/>
      <c r="H731" s="598"/>
      <c r="I731" s="598"/>
      <c r="J731" s="366"/>
      <c r="K731" s="365"/>
      <c r="L731" s="35"/>
      <c r="M731" s="365"/>
      <c r="N731" s="587"/>
      <c r="O731" s="521"/>
      <c r="P731" s="521"/>
      <c r="Q731" s="365"/>
      <c r="R731" s="588"/>
      <c r="S731" s="521"/>
      <c r="T731" s="365"/>
      <c r="U731" s="365"/>
      <c r="V731" s="366"/>
      <c r="W731" s="365"/>
      <c r="X731" s="534" t="str">
        <f t="shared" si="44"/>
        <v/>
      </c>
      <c r="Y731" s="365"/>
      <c r="Z731" s="365"/>
      <c r="AA731" s="366"/>
      <c r="AB731" s="365"/>
      <c r="AC731" s="365"/>
      <c r="AD731" s="365" t="str">
        <f t="shared" si="47"/>
        <v/>
      </c>
      <c r="AE731" s="589"/>
      <c r="AF731" s="590"/>
      <c r="AG731" s="594"/>
      <c r="AH731" s="595"/>
      <c r="AI731" s="595"/>
      <c r="AJ731" s="595"/>
      <c r="AK731" s="596"/>
      <c r="AL731" s="596"/>
      <c r="AM731" s="596"/>
      <c r="AN731" s="596"/>
      <c r="AO731" s="596"/>
      <c r="AP731" s="596"/>
      <c r="AQ731" s="596"/>
      <c r="AR731" s="596"/>
      <c r="AS731" s="596"/>
      <c r="AT731" s="596"/>
      <c r="AU731" s="596"/>
      <c r="AV731" s="596"/>
      <c r="AW731" s="596"/>
      <c r="AX731" s="596"/>
      <c r="AY731" s="596"/>
      <c r="AZ731" s="596"/>
      <c r="BA731" s="596"/>
      <c r="BB731" s="596"/>
      <c r="BC731" s="596"/>
    </row>
    <row r="732" spans="1:55" s="10" customFormat="1" ht="27" customHeight="1" x14ac:dyDescent="0.2">
      <c r="A732" s="31"/>
      <c r="B732" s="366"/>
      <c r="C732" s="31" t="str">
        <f t="shared" si="45"/>
        <v/>
      </c>
      <c r="D732" s="620" t="str">
        <f t="shared" si="46"/>
        <v/>
      </c>
      <c r="E732" s="366"/>
      <c r="F732" s="366"/>
      <c r="G732" s="366"/>
      <c r="H732" s="598"/>
      <c r="I732" s="598"/>
      <c r="J732" s="366"/>
      <c r="K732" s="365"/>
      <c r="L732" s="35"/>
      <c r="M732" s="365"/>
      <c r="N732" s="587"/>
      <c r="O732" s="521"/>
      <c r="P732" s="521"/>
      <c r="Q732" s="365"/>
      <c r="R732" s="588"/>
      <c r="S732" s="521"/>
      <c r="T732" s="365"/>
      <c r="U732" s="365"/>
      <c r="V732" s="366"/>
      <c r="W732" s="365"/>
      <c r="X732" s="534" t="str">
        <f t="shared" si="44"/>
        <v/>
      </c>
      <c r="Y732" s="365"/>
      <c r="Z732" s="365"/>
      <c r="AA732" s="366"/>
      <c r="AB732" s="365"/>
      <c r="AC732" s="365"/>
      <c r="AD732" s="365" t="str">
        <f t="shared" si="47"/>
        <v/>
      </c>
      <c r="AE732" s="589"/>
      <c r="AF732" s="590"/>
      <c r="AG732" s="594"/>
      <c r="AH732" s="595"/>
      <c r="AI732" s="595"/>
      <c r="AJ732" s="595"/>
      <c r="AK732" s="596"/>
      <c r="AL732" s="596"/>
      <c r="AM732" s="596"/>
      <c r="AN732" s="596"/>
      <c r="AO732" s="596"/>
      <c r="AP732" s="596"/>
      <c r="AQ732" s="596"/>
      <c r="AR732" s="596"/>
      <c r="AS732" s="596"/>
      <c r="AT732" s="596"/>
      <c r="AU732" s="596"/>
      <c r="AV732" s="596"/>
      <c r="AW732" s="596"/>
      <c r="AX732" s="596"/>
      <c r="AY732" s="596"/>
      <c r="AZ732" s="596"/>
      <c r="BA732" s="596"/>
      <c r="BB732" s="596"/>
      <c r="BC732" s="596"/>
    </row>
    <row r="733" spans="1:55" s="10" customFormat="1" ht="27" customHeight="1" x14ac:dyDescent="0.2">
      <c r="A733" s="31"/>
      <c r="B733" s="366"/>
      <c r="C733" s="31" t="str">
        <f t="shared" si="45"/>
        <v/>
      </c>
      <c r="D733" s="620" t="str">
        <f t="shared" si="46"/>
        <v/>
      </c>
      <c r="E733" s="366"/>
      <c r="F733" s="366"/>
      <c r="G733" s="366"/>
      <c r="H733" s="598"/>
      <c r="I733" s="598"/>
      <c r="J733" s="366"/>
      <c r="K733" s="365"/>
      <c r="L733" s="35"/>
      <c r="M733" s="365"/>
      <c r="N733" s="587"/>
      <c r="O733" s="521"/>
      <c r="P733" s="521"/>
      <c r="Q733" s="365"/>
      <c r="R733" s="588"/>
      <c r="S733" s="521"/>
      <c r="T733" s="365"/>
      <c r="U733" s="365"/>
      <c r="V733" s="366"/>
      <c r="W733" s="365"/>
      <c r="X733" s="534" t="str">
        <f t="shared" si="44"/>
        <v/>
      </c>
      <c r="Y733" s="365"/>
      <c r="Z733" s="365"/>
      <c r="AA733" s="366"/>
      <c r="AB733" s="365"/>
      <c r="AC733" s="365"/>
      <c r="AD733" s="365" t="str">
        <f t="shared" si="47"/>
        <v/>
      </c>
      <c r="AE733" s="589"/>
      <c r="AF733" s="590"/>
      <c r="AG733" s="594"/>
      <c r="AH733" s="595"/>
      <c r="AI733" s="595"/>
      <c r="AJ733" s="595"/>
      <c r="AK733" s="596"/>
      <c r="AL733" s="596"/>
      <c r="AM733" s="596"/>
      <c r="AN733" s="596"/>
      <c r="AO733" s="596"/>
      <c r="AP733" s="596"/>
      <c r="AQ733" s="596"/>
      <c r="AR733" s="596"/>
      <c r="AS733" s="596"/>
      <c r="AT733" s="596"/>
      <c r="AU733" s="596"/>
      <c r="AV733" s="596"/>
      <c r="AW733" s="596"/>
      <c r="AX733" s="596"/>
      <c r="AY733" s="596"/>
      <c r="AZ733" s="596"/>
      <c r="BA733" s="596"/>
      <c r="BB733" s="596"/>
      <c r="BC733" s="596"/>
    </row>
    <row r="734" spans="1:55" s="10" customFormat="1" ht="27" customHeight="1" x14ac:dyDescent="0.2">
      <c r="A734" s="31"/>
      <c r="B734" s="366"/>
      <c r="C734" s="31" t="str">
        <f t="shared" si="45"/>
        <v/>
      </c>
      <c r="D734" s="620" t="str">
        <f t="shared" si="46"/>
        <v/>
      </c>
      <c r="E734" s="366"/>
      <c r="F734" s="366"/>
      <c r="G734" s="366"/>
      <c r="H734" s="598"/>
      <c r="I734" s="598"/>
      <c r="J734" s="366"/>
      <c r="K734" s="365"/>
      <c r="L734" s="35"/>
      <c r="M734" s="365"/>
      <c r="N734" s="587"/>
      <c r="O734" s="521"/>
      <c r="P734" s="521"/>
      <c r="Q734" s="365"/>
      <c r="R734" s="588"/>
      <c r="S734" s="521"/>
      <c r="T734" s="365"/>
      <c r="U734" s="365"/>
      <c r="V734" s="366"/>
      <c r="W734" s="365"/>
      <c r="X734" s="534" t="str">
        <f t="shared" si="44"/>
        <v/>
      </c>
      <c r="Y734" s="365"/>
      <c r="Z734" s="365"/>
      <c r="AA734" s="366"/>
      <c r="AB734" s="365"/>
      <c r="AC734" s="365"/>
      <c r="AD734" s="365" t="str">
        <f t="shared" si="47"/>
        <v/>
      </c>
      <c r="AE734" s="589"/>
      <c r="AF734" s="590"/>
      <c r="AG734" s="594"/>
      <c r="AH734" s="595"/>
      <c r="AI734" s="595"/>
      <c r="AJ734" s="595"/>
      <c r="AK734" s="596"/>
      <c r="AL734" s="596"/>
      <c r="AM734" s="596"/>
      <c r="AN734" s="596"/>
      <c r="AO734" s="596"/>
      <c r="AP734" s="596"/>
      <c r="AQ734" s="596"/>
      <c r="AR734" s="596"/>
      <c r="AS734" s="596"/>
      <c r="AT734" s="596"/>
      <c r="AU734" s="596"/>
      <c r="AV734" s="596"/>
      <c r="AW734" s="596"/>
      <c r="AX734" s="596"/>
      <c r="AY734" s="596"/>
      <c r="AZ734" s="596"/>
      <c r="BA734" s="596"/>
      <c r="BB734" s="596"/>
      <c r="BC734" s="596"/>
    </row>
    <row r="735" spans="1:55" s="10" customFormat="1" ht="27" customHeight="1" x14ac:dyDescent="0.2">
      <c r="A735" s="31"/>
      <c r="B735" s="366"/>
      <c r="C735" s="31" t="str">
        <f t="shared" si="45"/>
        <v/>
      </c>
      <c r="D735" s="620" t="str">
        <f t="shared" si="46"/>
        <v/>
      </c>
      <c r="E735" s="366"/>
      <c r="F735" s="366"/>
      <c r="G735" s="366"/>
      <c r="H735" s="598"/>
      <c r="I735" s="598"/>
      <c r="J735" s="366"/>
      <c r="K735" s="365"/>
      <c r="L735" s="35"/>
      <c r="M735" s="365"/>
      <c r="N735" s="587"/>
      <c r="O735" s="521"/>
      <c r="P735" s="521"/>
      <c r="Q735" s="365"/>
      <c r="R735" s="588"/>
      <c r="S735" s="521"/>
      <c r="T735" s="365"/>
      <c r="U735" s="365"/>
      <c r="V735" s="366"/>
      <c r="W735" s="365"/>
      <c r="X735" s="534" t="str">
        <f t="shared" si="44"/>
        <v/>
      </c>
      <c r="Y735" s="365"/>
      <c r="Z735" s="365"/>
      <c r="AA735" s="366"/>
      <c r="AB735" s="365"/>
      <c r="AC735" s="365"/>
      <c r="AD735" s="365" t="str">
        <f t="shared" si="47"/>
        <v/>
      </c>
      <c r="AE735" s="589"/>
      <c r="AF735" s="590"/>
      <c r="AG735" s="594"/>
      <c r="AH735" s="595"/>
      <c r="AI735" s="595"/>
      <c r="AJ735" s="595"/>
      <c r="AK735" s="596"/>
      <c r="AL735" s="596"/>
      <c r="AM735" s="596"/>
      <c r="AN735" s="596"/>
      <c r="AO735" s="596"/>
      <c r="AP735" s="596"/>
      <c r="AQ735" s="596"/>
      <c r="AR735" s="596"/>
      <c r="AS735" s="596"/>
      <c r="AT735" s="596"/>
      <c r="AU735" s="596"/>
      <c r="AV735" s="596"/>
      <c r="AW735" s="596"/>
      <c r="AX735" s="596"/>
      <c r="AY735" s="596"/>
      <c r="AZ735" s="596"/>
      <c r="BA735" s="596"/>
      <c r="BB735" s="596"/>
      <c r="BC735" s="596"/>
    </row>
    <row r="736" spans="1:55" s="10" customFormat="1" ht="27" customHeight="1" x14ac:dyDescent="0.2">
      <c r="A736" s="31"/>
      <c r="B736" s="366"/>
      <c r="C736" s="31" t="str">
        <f t="shared" si="45"/>
        <v/>
      </c>
      <c r="D736" s="620" t="str">
        <f t="shared" si="46"/>
        <v/>
      </c>
      <c r="E736" s="366"/>
      <c r="F736" s="366"/>
      <c r="G736" s="366"/>
      <c r="H736" s="598"/>
      <c r="I736" s="598"/>
      <c r="J736" s="366"/>
      <c r="K736" s="365"/>
      <c r="L736" s="35"/>
      <c r="M736" s="365"/>
      <c r="N736" s="587"/>
      <c r="O736" s="521"/>
      <c r="P736" s="521"/>
      <c r="Q736" s="365"/>
      <c r="R736" s="588"/>
      <c r="S736" s="521"/>
      <c r="T736" s="365"/>
      <c r="U736" s="365"/>
      <c r="V736" s="366"/>
      <c r="W736" s="365"/>
      <c r="X736" s="534" t="str">
        <f t="shared" si="44"/>
        <v/>
      </c>
      <c r="Y736" s="365"/>
      <c r="Z736" s="365"/>
      <c r="AA736" s="366"/>
      <c r="AB736" s="365"/>
      <c r="AC736" s="365"/>
      <c r="AD736" s="365" t="str">
        <f t="shared" si="47"/>
        <v/>
      </c>
      <c r="AE736" s="589"/>
      <c r="AF736" s="590"/>
      <c r="AG736" s="594"/>
      <c r="AH736" s="595"/>
      <c r="AI736" s="595"/>
      <c r="AJ736" s="595"/>
      <c r="AK736" s="596"/>
      <c r="AL736" s="596"/>
      <c r="AM736" s="596"/>
      <c r="AN736" s="596"/>
      <c r="AO736" s="596"/>
      <c r="AP736" s="596"/>
      <c r="AQ736" s="596"/>
      <c r="AR736" s="596"/>
      <c r="AS736" s="596"/>
      <c r="AT736" s="596"/>
      <c r="AU736" s="596"/>
      <c r="AV736" s="596"/>
      <c r="AW736" s="596"/>
      <c r="AX736" s="596"/>
      <c r="AY736" s="596"/>
      <c r="AZ736" s="596"/>
      <c r="BA736" s="596"/>
      <c r="BB736" s="596"/>
      <c r="BC736" s="596"/>
    </row>
    <row r="737" spans="1:55" s="10" customFormat="1" ht="27" customHeight="1" x14ac:dyDescent="0.2">
      <c r="A737" s="31"/>
      <c r="B737" s="366"/>
      <c r="C737" s="31" t="str">
        <f t="shared" si="45"/>
        <v/>
      </c>
      <c r="D737" s="620" t="str">
        <f t="shared" si="46"/>
        <v/>
      </c>
      <c r="E737" s="366"/>
      <c r="F737" s="366"/>
      <c r="G737" s="366"/>
      <c r="H737" s="598"/>
      <c r="I737" s="598"/>
      <c r="J737" s="366"/>
      <c r="K737" s="365"/>
      <c r="L737" s="35"/>
      <c r="M737" s="365"/>
      <c r="N737" s="587"/>
      <c r="O737" s="521"/>
      <c r="P737" s="521"/>
      <c r="Q737" s="365"/>
      <c r="R737" s="588"/>
      <c r="S737" s="521"/>
      <c r="T737" s="365"/>
      <c r="U737" s="365"/>
      <c r="V737" s="366"/>
      <c r="W737" s="365"/>
      <c r="X737" s="534" t="str">
        <f t="shared" si="44"/>
        <v/>
      </c>
      <c r="Y737" s="365"/>
      <c r="Z737" s="365"/>
      <c r="AA737" s="366"/>
      <c r="AB737" s="365"/>
      <c r="AC737" s="365"/>
      <c r="AD737" s="365" t="str">
        <f t="shared" si="47"/>
        <v/>
      </c>
      <c r="AE737" s="589"/>
      <c r="AF737" s="590"/>
      <c r="AG737" s="594"/>
      <c r="AH737" s="595"/>
      <c r="AI737" s="595"/>
      <c r="AJ737" s="595"/>
      <c r="AK737" s="596"/>
      <c r="AL737" s="596"/>
      <c r="AM737" s="596"/>
      <c r="AN737" s="596"/>
      <c r="AO737" s="596"/>
      <c r="AP737" s="596"/>
      <c r="AQ737" s="596"/>
      <c r="AR737" s="596"/>
      <c r="AS737" s="596"/>
      <c r="AT737" s="596"/>
      <c r="AU737" s="596"/>
      <c r="AV737" s="596"/>
      <c r="AW737" s="596"/>
      <c r="AX737" s="596"/>
      <c r="AY737" s="596"/>
      <c r="AZ737" s="596"/>
      <c r="BA737" s="596"/>
      <c r="BB737" s="596"/>
      <c r="BC737" s="596"/>
    </row>
    <row r="738" spans="1:55" s="10" customFormat="1" ht="27" customHeight="1" x14ac:dyDescent="0.2">
      <c r="A738" s="31"/>
      <c r="B738" s="366"/>
      <c r="C738" s="31" t="str">
        <f t="shared" si="45"/>
        <v/>
      </c>
      <c r="D738" s="620" t="str">
        <f t="shared" si="46"/>
        <v/>
      </c>
      <c r="E738" s="366"/>
      <c r="F738" s="366"/>
      <c r="G738" s="366"/>
      <c r="H738" s="598"/>
      <c r="I738" s="598"/>
      <c r="J738" s="366"/>
      <c r="K738" s="365"/>
      <c r="L738" s="35"/>
      <c r="M738" s="365"/>
      <c r="N738" s="587"/>
      <c r="O738" s="521"/>
      <c r="P738" s="521"/>
      <c r="Q738" s="365"/>
      <c r="R738" s="588"/>
      <c r="S738" s="521"/>
      <c r="T738" s="365"/>
      <c r="U738" s="365"/>
      <c r="V738" s="366"/>
      <c r="W738" s="365"/>
      <c r="X738" s="534" t="str">
        <f t="shared" si="44"/>
        <v/>
      </c>
      <c r="Y738" s="365"/>
      <c r="Z738" s="365"/>
      <c r="AA738" s="366"/>
      <c r="AB738" s="365"/>
      <c r="AC738" s="365"/>
      <c r="AD738" s="365" t="str">
        <f t="shared" si="47"/>
        <v/>
      </c>
      <c r="AE738" s="589"/>
      <c r="AF738" s="590"/>
      <c r="AG738" s="594"/>
      <c r="AH738" s="595"/>
      <c r="AI738" s="595"/>
      <c r="AJ738" s="595"/>
      <c r="AK738" s="596"/>
      <c r="AL738" s="596"/>
      <c r="AM738" s="596"/>
      <c r="AN738" s="596"/>
      <c r="AO738" s="596"/>
      <c r="AP738" s="596"/>
      <c r="AQ738" s="596"/>
      <c r="AR738" s="596"/>
      <c r="AS738" s="596"/>
      <c r="AT738" s="596"/>
      <c r="AU738" s="596"/>
      <c r="AV738" s="596"/>
      <c r="AW738" s="596"/>
      <c r="AX738" s="596"/>
      <c r="AY738" s="596"/>
      <c r="AZ738" s="596"/>
      <c r="BA738" s="596"/>
      <c r="BB738" s="596"/>
      <c r="BC738" s="596"/>
    </row>
    <row r="739" spans="1:55" s="10" customFormat="1" ht="27" customHeight="1" x14ac:dyDescent="0.2">
      <c r="A739" s="31"/>
      <c r="B739" s="366"/>
      <c r="C739" s="31" t="str">
        <f t="shared" si="45"/>
        <v/>
      </c>
      <c r="D739" s="620" t="str">
        <f t="shared" si="46"/>
        <v/>
      </c>
      <c r="E739" s="366"/>
      <c r="F739" s="366"/>
      <c r="G739" s="366"/>
      <c r="H739" s="598"/>
      <c r="I739" s="598"/>
      <c r="J739" s="366"/>
      <c r="K739" s="365"/>
      <c r="L739" s="35"/>
      <c r="M739" s="365"/>
      <c r="N739" s="587"/>
      <c r="O739" s="521"/>
      <c r="P739" s="521"/>
      <c r="Q739" s="365"/>
      <c r="R739" s="588"/>
      <c r="S739" s="521"/>
      <c r="T739" s="365"/>
      <c r="U739" s="365"/>
      <c r="V739" s="366"/>
      <c r="W739" s="365"/>
      <c r="X739" s="534" t="str">
        <f t="shared" si="44"/>
        <v/>
      </c>
      <c r="Y739" s="365"/>
      <c r="Z739" s="365"/>
      <c r="AA739" s="366"/>
      <c r="AB739" s="365"/>
      <c r="AC739" s="365"/>
      <c r="AD739" s="365" t="str">
        <f t="shared" si="47"/>
        <v/>
      </c>
      <c r="AE739" s="589"/>
      <c r="AF739" s="590"/>
      <c r="AG739" s="594"/>
      <c r="AH739" s="595"/>
      <c r="AI739" s="595"/>
      <c r="AJ739" s="595"/>
      <c r="AK739" s="596"/>
      <c r="AL739" s="596"/>
      <c r="AM739" s="596"/>
      <c r="AN739" s="596"/>
      <c r="AO739" s="596"/>
      <c r="AP739" s="596"/>
      <c r="AQ739" s="596"/>
      <c r="AR739" s="596"/>
      <c r="AS739" s="596"/>
      <c r="AT739" s="596"/>
      <c r="AU739" s="596"/>
      <c r="AV739" s="596"/>
      <c r="AW739" s="596"/>
      <c r="AX739" s="596"/>
      <c r="AY739" s="596"/>
      <c r="AZ739" s="596"/>
      <c r="BA739" s="596"/>
      <c r="BB739" s="596"/>
      <c r="BC739" s="596"/>
    </row>
    <row r="740" spans="1:55" s="10" customFormat="1" ht="27" customHeight="1" x14ac:dyDescent="0.2">
      <c r="A740" s="31"/>
      <c r="B740" s="366"/>
      <c r="C740" s="31" t="str">
        <f t="shared" si="45"/>
        <v/>
      </c>
      <c r="D740" s="620" t="str">
        <f t="shared" si="46"/>
        <v/>
      </c>
      <c r="E740" s="366"/>
      <c r="F740" s="366"/>
      <c r="G740" s="366"/>
      <c r="H740" s="598"/>
      <c r="I740" s="598"/>
      <c r="J740" s="366"/>
      <c r="K740" s="365"/>
      <c r="L740" s="35"/>
      <c r="M740" s="365"/>
      <c r="N740" s="587"/>
      <c r="O740" s="521"/>
      <c r="P740" s="521"/>
      <c r="Q740" s="365"/>
      <c r="R740" s="588"/>
      <c r="S740" s="521"/>
      <c r="T740" s="365"/>
      <c r="U740" s="365"/>
      <c r="V740" s="366"/>
      <c r="W740" s="365"/>
      <c r="X740" s="534" t="str">
        <f t="shared" si="44"/>
        <v/>
      </c>
      <c r="Y740" s="365"/>
      <c r="Z740" s="365"/>
      <c r="AA740" s="366"/>
      <c r="AB740" s="365"/>
      <c r="AC740" s="365"/>
      <c r="AD740" s="365" t="str">
        <f t="shared" si="47"/>
        <v/>
      </c>
      <c r="AE740" s="589"/>
      <c r="AF740" s="590"/>
      <c r="AG740" s="594"/>
      <c r="AH740" s="595"/>
      <c r="AI740" s="595"/>
      <c r="AJ740" s="595"/>
      <c r="AK740" s="596"/>
      <c r="AL740" s="596"/>
      <c r="AM740" s="596"/>
      <c r="AN740" s="596"/>
      <c r="AO740" s="596"/>
      <c r="AP740" s="596"/>
      <c r="AQ740" s="596"/>
      <c r="AR740" s="596"/>
      <c r="AS740" s="596"/>
      <c r="AT740" s="596"/>
      <c r="AU740" s="596"/>
      <c r="AV740" s="596"/>
      <c r="AW740" s="596"/>
      <c r="AX740" s="596"/>
      <c r="AY740" s="596"/>
      <c r="AZ740" s="596"/>
      <c r="BA740" s="596"/>
      <c r="BB740" s="596"/>
      <c r="BC740" s="596"/>
    </row>
    <row r="741" spans="1:55" s="10" customFormat="1" ht="27" customHeight="1" x14ac:dyDescent="0.2">
      <c r="A741" s="31"/>
      <c r="B741" s="366"/>
      <c r="C741" s="31" t="str">
        <f t="shared" si="45"/>
        <v/>
      </c>
      <c r="D741" s="620" t="str">
        <f t="shared" si="46"/>
        <v/>
      </c>
      <c r="E741" s="366"/>
      <c r="F741" s="366"/>
      <c r="G741" s="366"/>
      <c r="H741" s="598"/>
      <c r="I741" s="598"/>
      <c r="J741" s="366"/>
      <c r="K741" s="365"/>
      <c r="L741" s="35"/>
      <c r="M741" s="365"/>
      <c r="N741" s="587"/>
      <c r="O741" s="521"/>
      <c r="P741" s="521"/>
      <c r="Q741" s="365"/>
      <c r="R741" s="588"/>
      <c r="S741" s="521"/>
      <c r="T741" s="365"/>
      <c r="U741" s="365"/>
      <c r="V741" s="366"/>
      <c r="W741" s="365"/>
      <c r="X741" s="534" t="str">
        <f t="shared" si="44"/>
        <v/>
      </c>
      <c r="Y741" s="365"/>
      <c r="Z741" s="365"/>
      <c r="AA741" s="366"/>
      <c r="AB741" s="365"/>
      <c r="AC741" s="365"/>
      <c r="AD741" s="365" t="str">
        <f t="shared" si="47"/>
        <v/>
      </c>
      <c r="AE741" s="589"/>
      <c r="AF741" s="590"/>
      <c r="AG741" s="594"/>
      <c r="AH741" s="595"/>
      <c r="AI741" s="595"/>
      <c r="AJ741" s="595"/>
      <c r="AK741" s="596"/>
      <c r="AL741" s="596"/>
      <c r="AM741" s="596"/>
      <c r="AN741" s="596"/>
      <c r="AO741" s="596"/>
      <c r="AP741" s="596"/>
      <c r="AQ741" s="596"/>
      <c r="AR741" s="596"/>
      <c r="AS741" s="596"/>
      <c r="AT741" s="596"/>
      <c r="AU741" s="596"/>
      <c r="AV741" s="596"/>
      <c r="AW741" s="596"/>
      <c r="AX741" s="596"/>
      <c r="AY741" s="596"/>
      <c r="AZ741" s="596"/>
      <c r="BA741" s="596"/>
      <c r="BB741" s="596"/>
      <c r="BC741" s="596"/>
    </row>
    <row r="742" spans="1:55" s="10" customFormat="1" ht="27" customHeight="1" x14ac:dyDescent="0.2">
      <c r="A742" s="31"/>
      <c r="B742" s="366"/>
      <c r="C742" s="31" t="str">
        <f t="shared" si="45"/>
        <v/>
      </c>
      <c r="D742" s="620" t="str">
        <f t="shared" si="46"/>
        <v/>
      </c>
      <c r="E742" s="366"/>
      <c r="F742" s="366"/>
      <c r="G742" s="366"/>
      <c r="H742" s="598"/>
      <c r="I742" s="598"/>
      <c r="J742" s="366"/>
      <c r="K742" s="365"/>
      <c r="L742" s="35"/>
      <c r="M742" s="365"/>
      <c r="N742" s="587"/>
      <c r="O742" s="521"/>
      <c r="P742" s="521"/>
      <c r="Q742" s="365"/>
      <c r="R742" s="588"/>
      <c r="S742" s="521"/>
      <c r="T742" s="365"/>
      <c r="U742" s="365"/>
      <c r="V742" s="366"/>
      <c r="W742" s="365"/>
      <c r="X742" s="534" t="str">
        <f t="shared" si="44"/>
        <v/>
      </c>
      <c r="Y742" s="365"/>
      <c r="Z742" s="365"/>
      <c r="AA742" s="366"/>
      <c r="AB742" s="365"/>
      <c r="AC742" s="365"/>
      <c r="AD742" s="365" t="str">
        <f t="shared" si="47"/>
        <v/>
      </c>
      <c r="AE742" s="589"/>
      <c r="AF742" s="590"/>
      <c r="AG742" s="594"/>
      <c r="AH742" s="595"/>
      <c r="AI742" s="595"/>
      <c r="AJ742" s="595"/>
      <c r="AK742" s="596"/>
      <c r="AL742" s="596"/>
      <c r="AM742" s="596"/>
      <c r="AN742" s="596"/>
      <c r="AO742" s="596"/>
      <c r="AP742" s="596"/>
      <c r="AQ742" s="596"/>
      <c r="AR742" s="596"/>
      <c r="AS742" s="596"/>
      <c r="AT742" s="596"/>
      <c r="AU742" s="596"/>
      <c r="AV742" s="596"/>
      <c r="AW742" s="596"/>
      <c r="AX742" s="596"/>
      <c r="AY742" s="596"/>
      <c r="AZ742" s="596"/>
      <c r="BA742" s="596"/>
      <c r="BB742" s="596"/>
      <c r="BC742" s="596"/>
    </row>
    <row r="743" spans="1:55" s="10" customFormat="1" ht="27" customHeight="1" x14ac:dyDescent="0.2">
      <c r="A743" s="31"/>
      <c r="B743" s="366"/>
      <c r="C743" s="31" t="str">
        <f t="shared" si="45"/>
        <v/>
      </c>
      <c r="D743" s="620" t="str">
        <f t="shared" si="46"/>
        <v/>
      </c>
      <c r="E743" s="366"/>
      <c r="F743" s="366"/>
      <c r="G743" s="366"/>
      <c r="H743" s="598"/>
      <c r="I743" s="598"/>
      <c r="J743" s="366"/>
      <c r="K743" s="365"/>
      <c r="L743" s="35"/>
      <c r="M743" s="365"/>
      <c r="N743" s="587"/>
      <c r="O743" s="521"/>
      <c r="P743" s="521"/>
      <c r="Q743" s="365"/>
      <c r="R743" s="588"/>
      <c r="S743" s="521"/>
      <c r="T743" s="365"/>
      <c r="U743" s="365"/>
      <c r="V743" s="366"/>
      <c r="W743" s="365"/>
      <c r="X743" s="534" t="str">
        <f t="shared" si="44"/>
        <v/>
      </c>
      <c r="Y743" s="365"/>
      <c r="Z743" s="365"/>
      <c r="AA743" s="366"/>
      <c r="AB743" s="365"/>
      <c r="AC743" s="365"/>
      <c r="AD743" s="365" t="str">
        <f t="shared" si="47"/>
        <v/>
      </c>
      <c r="AE743" s="589"/>
      <c r="AF743" s="590"/>
      <c r="AG743" s="594"/>
      <c r="AH743" s="595"/>
      <c r="AI743" s="595"/>
      <c r="AJ743" s="595"/>
      <c r="AK743" s="596"/>
      <c r="AL743" s="596"/>
      <c r="AM743" s="596"/>
      <c r="AN743" s="596"/>
      <c r="AO743" s="596"/>
      <c r="AP743" s="596"/>
      <c r="AQ743" s="596"/>
      <c r="AR743" s="596"/>
      <c r="AS743" s="596"/>
      <c r="AT743" s="596"/>
      <c r="AU743" s="596"/>
      <c r="AV743" s="596"/>
      <c r="AW743" s="596"/>
      <c r="AX743" s="596"/>
      <c r="AY743" s="596"/>
      <c r="AZ743" s="596"/>
      <c r="BA743" s="596"/>
      <c r="BB743" s="596"/>
      <c r="BC743" s="596"/>
    </row>
    <row r="744" spans="1:55" s="10" customFormat="1" ht="27" customHeight="1" x14ac:dyDescent="0.2">
      <c r="A744" s="31"/>
      <c r="B744" s="366"/>
      <c r="C744" s="31" t="str">
        <f t="shared" si="45"/>
        <v/>
      </c>
      <c r="D744" s="620" t="str">
        <f t="shared" si="46"/>
        <v/>
      </c>
      <c r="E744" s="366"/>
      <c r="F744" s="366"/>
      <c r="G744" s="366"/>
      <c r="H744" s="598"/>
      <c r="I744" s="598"/>
      <c r="J744" s="366"/>
      <c r="K744" s="365"/>
      <c r="L744" s="35"/>
      <c r="M744" s="365"/>
      <c r="N744" s="587"/>
      <c r="O744" s="521"/>
      <c r="P744" s="521"/>
      <c r="Q744" s="365"/>
      <c r="R744" s="588"/>
      <c r="S744" s="521"/>
      <c r="T744" s="365"/>
      <c r="U744" s="365"/>
      <c r="V744" s="366"/>
      <c r="W744" s="365"/>
      <c r="X744" s="534" t="str">
        <f t="shared" si="44"/>
        <v/>
      </c>
      <c r="Y744" s="365"/>
      <c r="Z744" s="365"/>
      <c r="AA744" s="366"/>
      <c r="AB744" s="365"/>
      <c r="AC744" s="365"/>
      <c r="AD744" s="365" t="str">
        <f t="shared" si="47"/>
        <v/>
      </c>
      <c r="AE744" s="589"/>
      <c r="AF744" s="590"/>
      <c r="AG744" s="594"/>
      <c r="AH744" s="595"/>
      <c r="AI744" s="595"/>
      <c r="AJ744" s="595"/>
      <c r="AK744" s="596"/>
      <c r="AL744" s="596"/>
      <c r="AM744" s="596"/>
      <c r="AN744" s="596"/>
      <c r="AO744" s="596"/>
      <c r="AP744" s="596"/>
      <c r="AQ744" s="596"/>
      <c r="AR744" s="596"/>
      <c r="AS744" s="596"/>
      <c r="AT744" s="596"/>
      <c r="AU744" s="596"/>
      <c r="AV744" s="596"/>
      <c r="AW744" s="596"/>
      <c r="AX744" s="596"/>
      <c r="AY744" s="596"/>
      <c r="AZ744" s="596"/>
      <c r="BA744" s="596"/>
      <c r="BB744" s="596"/>
      <c r="BC744" s="596"/>
    </row>
    <row r="745" spans="1:55" s="10" customFormat="1" ht="27" customHeight="1" x14ac:dyDescent="0.2">
      <c r="A745" s="31"/>
      <c r="B745" s="366"/>
      <c r="C745" s="31" t="str">
        <f t="shared" si="45"/>
        <v/>
      </c>
      <c r="D745" s="620" t="str">
        <f t="shared" si="46"/>
        <v/>
      </c>
      <c r="E745" s="366"/>
      <c r="F745" s="366"/>
      <c r="G745" s="366"/>
      <c r="H745" s="598"/>
      <c r="I745" s="598"/>
      <c r="J745" s="366"/>
      <c r="K745" s="365"/>
      <c r="L745" s="35"/>
      <c r="M745" s="365"/>
      <c r="N745" s="587"/>
      <c r="O745" s="521"/>
      <c r="P745" s="521"/>
      <c r="Q745" s="365"/>
      <c r="R745" s="588"/>
      <c r="S745" s="521"/>
      <c r="T745" s="365"/>
      <c r="U745" s="365"/>
      <c r="V745" s="366"/>
      <c r="W745" s="365"/>
      <c r="X745" s="534" t="str">
        <f t="shared" si="44"/>
        <v/>
      </c>
      <c r="Y745" s="365"/>
      <c r="Z745" s="365"/>
      <c r="AA745" s="366"/>
      <c r="AB745" s="365"/>
      <c r="AC745" s="365"/>
      <c r="AD745" s="365" t="str">
        <f t="shared" si="47"/>
        <v/>
      </c>
      <c r="AE745" s="589"/>
      <c r="AF745" s="590"/>
      <c r="AG745" s="594"/>
      <c r="AH745" s="595"/>
      <c r="AI745" s="595"/>
      <c r="AJ745" s="595"/>
      <c r="AK745" s="596"/>
      <c r="AL745" s="596"/>
      <c r="AM745" s="596"/>
      <c r="AN745" s="596"/>
      <c r="AO745" s="596"/>
      <c r="AP745" s="596"/>
      <c r="AQ745" s="596"/>
      <c r="AR745" s="596"/>
      <c r="AS745" s="596"/>
      <c r="AT745" s="596"/>
      <c r="AU745" s="596"/>
      <c r="AV745" s="596"/>
      <c r="AW745" s="596"/>
      <c r="AX745" s="596"/>
      <c r="AY745" s="596"/>
      <c r="AZ745" s="596"/>
      <c r="BA745" s="596"/>
      <c r="BB745" s="596"/>
      <c r="BC745" s="596"/>
    </row>
    <row r="746" spans="1:55" s="10" customFormat="1" ht="27" customHeight="1" x14ac:dyDescent="0.2">
      <c r="A746" s="31"/>
      <c r="B746" s="366"/>
      <c r="C746" s="31" t="str">
        <f t="shared" si="45"/>
        <v/>
      </c>
      <c r="D746" s="620" t="str">
        <f t="shared" si="46"/>
        <v/>
      </c>
      <c r="E746" s="366"/>
      <c r="F746" s="366"/>
      <c r="G746" s="366"/>
      <c r="H746" s="598"/>
      <c r="I746" s="598"/>
      <c r="J746" s="366"/>
      <c r="K746" s="365"/>
      <c r="L746" s="35"/>
      <c r="M746" s="365"/>
      <c r="N746" s="587"/>
      <c r="O746" s="521"/>
      <c r="P746" s="521"/>
      <c r="Q746" s="365"/>
      <c r="R746" s="588"/>
      <c r="S746" s="521"/>
      <c r="T746" s="365"/>
      <c r="U746" s="365"/>
      <c r="V746" s="366"/>
      <c r="W746" s="365"/>
      <c r="X746" s="534" t="str">
        <f t="shared" si="44"/>
        <v/>
      </c>
      <c r="Y746" s="365"/>
      <c r="Z746" s="365"/>
      <c r="AA746" s="366"/>
      <c r="AB746" s="365"/>
      <c r="AC746" s="365"/>
      <c r="AD746" s="365" t="str">
        <f t="shared" si="47"/>
        <v/>
      </c>
      <c r="AE746" s="589"/>
      <c r="AF746" s="590"/>
      <c r="AG746" s="594"/>
      <c r="AH746" s="595"/>
      <c r="AI746" s="595"/>
      <c r="AJ746" s="595"/>
      <c r="AK746" s="596"/>
      <c r="AL746" s="596"/>
      <c r="AM746" s="596"/>
      <c r="AN746" s="596"/>
      <c r="AO746" s="596"/>
      <c r="AP746" s="596"/>
      <c r="AQ746" s="596"/>
      <c r="AR746" s="596"/>
      <c r="AS746" s="596"/>
      <c r="AT746" s="596"/>
      <c r="AU746" s="596"/>
      <c r="AV746" s="596"/>
      <c r="AW746" s="596"/>
      <c r="AX746" s="596"/>
      <c r="AY746" s="596"/>
      <c r="AZ746" s="596"/>
      <c r="BA746" s="596"/>
      <c r="BB746" s="596"/>
      <c r="BC746" s="596"/>
    </row>
    <row r="747" spans="1:55" s="10" customFormat="1" ht="27" customHeight="1" x14ac:dyDescent="0.2">
      <c r="A747" s="31"/>
      <c r="B747" s="366"/>
      <c r="C747" s="31" t="str">
        <f t="shared" si="45"/>
        <v/>
      </c>
      <c r="D747" s="620" t="str">
        <f t="shared" si="46"/>
        <v/>
      </c>
      <c r="E747" s="366"/>
      <c r="F747" s="366"/>
      <c r="G747" s="366"/>
      <c r="H747" s="598"/>
      <c r="I747" s="598"/>
      <c r="J747" s="366"/>
      <c r="K747" s="365"/>
      <c r="L747" s="35"/>
      <c r="M747" s="365"/>
      <c r="N747" s="587"/>
      <c r="O747" s="521"/>
      <c r="P747" s="521"/>
      <c r="Q747" s="365"/>
      <c r="R747" s="588"/>
      <c r="S747" s="521"/>
      <c r="T747" s="365"/>
      <c r="U747" s="365"/>
      <c r="V747" s="366"/>
      <c r="W747" s="365"/>
      <c r="X747" s="534" t="str">
        <f t="shared" si="44"/>
        <v/>
      </c>
      <c r="Y747" s="365"/>
      <c r="Z747" s="365"/>
      <c r="AA747" s="366"/>
      <c r="AB747" s="365"/>
      <c r="AC747" s="365"/>
      <c r="AD747" s="365" t="str">
        <f t="shared" si="47"/>
        <v/>
      </c>
      <c r="AE747" s="589"/>
      <c r="AF747" s="590"/>
      <c r="AG747" s="594"/>
      <c r="AH747" s="595"/>
      <c r="AI747" s="595"/>
      <c r="AJ747" s="595"/>
      <c r="AK747" s="596"/>
      <c r="AL747" s="596"/>
      <c r="AM747" s="596"/>
      <c r="AN747" s="596"/>
      <c r="AO747" s="596"/>
      <c r="AP747" s="596"/>
      <c r="AQ747" s="596"/>
      <c r="AR747" s="596"/>
      <c r="AS747" s="596"/>
      <c r="AT747" s="596"/>
      <c r="AU747" s="596"/>
      <c r="AV747" s="596"/>
      <c r="AW747" s="596"/>
      <c r="AX747" s="596"/>
      <c r="AY747" s="596"/>
      <c r="AZ747" s="596"/>
      <c r="BA747" s="596"/>
      <c r="BB747" s="596"/>
      <c r="BC747" s="596"/>
    </row>
    <row r="748" spans="1:55" s="10" customFormat="1" ht="27" customHeight="1" x14ac:dyDescent="0.2">
      <c r="A748" s="31"/>
      <c r="B748" s="366"/>
      <c r="C748" s="31" t="str">
        <f t="shared" si="45"/>
        <v/>
      </c>
      <c r="D748" s="620" t="str">
        <f t="shared" si="46"/>
        <v/>
      </c>
      <c r="E748" s="366"/>
      <c r="F748" s="366"/>
      <c r="G748" s="366"/>
      <c r="H748" s="598"/>
      <c r="I748" s="598"/>
      <c r="J748" s="366"/>
      <c r="K748" s="365"/>
      <c r="L748" s="35"/>
      <c r="M748" s="365"/>
      <c r="N748" s="587"/>
      <c r="O748" s="521"/>
      <c r="P748" s="521"/>
      <c r="Q748" s="365"/>
      <c r="R748" s="588"/>
      <c r="S748" s="521"/>
      <c r="T748" s="365"/>
      <c r="U748" s="365"/>
      <c r="V748" s="366"/>
      <c r="W748" s="365"/>
      <c r="X748" s="534" t="str">
        <f t="shared" si="44"/>
        <v/>
      </c>
      <c r="Y748" s="365"/>
      <c r="Z748" s="365"/>
      <c r="AA748" s="366"/>
      <c r="AB748" s="365"/>
      <c r="AC748" s="365"/>
      <c r="AD748" s="365" t="str">
        <f t="shared" si="47"/>
        <v/>
      </c>
      <c r="AE748" s="589"/>
      <c r="AF748" s="590"/>
      <c r="AG748" s="594"/>
      <c r="AH748" s="595"/>
      <c r="AI748" s="595"/>
      <c r="AJ748" s="595"/>
      <c r="AK748" s="596"/>
      <c r="AL748" s="596"/>
      <c r="AM748" s="596"/>
      <c r="AN748" s="596"/>
      <c r="AO748" s="596"/>
      <c r="AP748" s="596"/>
      <c r="AQ748" s="596"/>
      <c r="AR748" s="596"/>
      <c r="AS748" s="596"/>
      <c r="AT748" s="596"/>
      <c r="AU748" s="596"/>
      <c r="AV748" s="596"/>
      <c r="AW748" s="596"/>
      <c r="AX748" s="596"/>
      <c r="AY748" s="596"/>
      <c r="AZ748" s="596"/>
      <c r="BA748" s="596"/>
      <c r="BB748" s="596"/>
      <c r="BC748" s="596"/>
    </row>
    <row r="749" spans="1:55" s="10" customFormat="1" ht="27" customHeight="1" x14ac:dyDescent="0.2">
      <c r="A749" s="31"/>
      <c r="B749" s="366"/>
      <c r="C749" s="31" t="str">
        <f t="shared" si="45"/>
        <v/>
      </c>
      <c r="D749" s="620" t="str">
        <f t="shared" si="46"/>
        <v/>
      </c>
      <c r="E749" s="366"/>
      <c r="F749" s="366"/>
      <c r="G749" s="366"/>
      <c r="H749" s="598"/>
      <c r="I749" s="598"/>
      <c r="J749" s="366"/>
      <c r="K749" s="365"/>
      <c r="L749" s="35"/>
      <c r="M749" s="365"/>
      <c r="N749" s="587"/>
      <c r="O749" s="521"/>
      <c r="P749" s="521"/>
      <c r="Q749" s="365"/>
      <c r="R749" s="588"/>
      <c r="S749" s="521"/>
      <c r="T749" s="365"/>
      <c r="U749" s="365"/>
      <c r="V749" s="366"/>
      <c r="W749" s="365"/>
      <c r="X749" s="534" t="str">
        <f t="shared" si="44"/>
        <v/>
      </c>
      <c r="Y749" s="365"/>
      <c r="Z749" s="365"/>
      <c r="AA749" s="366"/>
      <c r="AB749" s="365"/>
      <c r="AC749" s="365"/>
      <c r="AD749" s="365" t="str">
        <f t="shared" si="47"/>
        <v/>
      </c>
      <c r="AE749" s="589"/>
      <c r="AF749" s="590"/>
      <c r="AG749" s="594"/>
      <c r="AH749" s="595"/>
      <c r="AI749" s="595"/>
      <c r="AJ749" s="595"/>
      <c r="AK749" s="596"/>
      <c r="AL749" s="596"/>
      <c r="AM749" s="596"/>
      <c r="AN749" s="596"/>
      <c r="AO749" s="596"/>
      <c r="AP749" s="596"/>
      <c r="AQ749" s="596"/>
      <c r="AR749" s="596"/>
      <c r="AS749" s="596"/>
      <c r="AT749" s="596"/>
      <c r="AU749" s="596"/>
      <c r="AV749" s="596"/>
      <c r="AW749" s="596"/>
      <c r="AX749" s="596"/>
      <c r="AY749" s="596"/>
      <c r="AZ749" s="596"/>
      <c r="BA749" s="596"/>
      <c r="BB749" s="596"/>
      <c r="BC749" s="596"/>
    </row>
    <row r="750" spans="1:55" s="10" customFormat="1" ht="27" customHeight="1" x14ac:dyDescent="0.2">
      <c r="A750" s="31"/>
      <c r="B750" s="366"/>
      <c r="C750" s="31" t="str">
        <f t="shared" si="45"/>
        <v/>
      </c>
      <c r="D750" s="620" t="str">
        <f t="shared" si="46"/>
        <v/>
      </c>
      <c r="E750" s="366"/>
      <c r="F750" s="366"/>
      <c r="G750" s="366"/>
      <c r="H750" s="598"/>
      <c r="I750" s="598"/>
      <c r="J750" s="366"/>
      <c r="K750" s="365"/>
      <c r="L750" s="35"/>
      <c r="M750" s="365"/>
      <c r="N750" s="587"/>
      <c r="O750" s="521"/>
      <c r="P750" s="521"/>
      <c r="Q750" s="365"/>
      <c r="R750" s="588"/>
      <c r="S750" s="521"/>
      <c r="T750" s="365"/>
      <c r="U750" s="365"/>
      <c r="V750" s="366"/>
      <c r="W750" s="365"/>
      <c r="X750" s="534" t="str">
        <f t="shared" si="44"/>
        <v/>
      </c>
      <c r="Y750" s="365"/>
      <c r="Z750" s="365"/>
      <c r="AA750" s="366"/>
      <c r="AB750" s="365"/>
      <c r="AC750" s="365"/>
      <c r="AD750" s="365" t="str">
        <f t="shared" si="47"/>
        <v/>
      </c>
      <c r="AE750" s="589"/>
      <c r="AF750" s="590"/>
      <c r="AG750" s="594"/>
      <c r="AH750" s="595"/>
      <c r="AI750" s="595"/>
      <c r="AJ750" s="595"/>
      <c r="AK750" s="596"/>
      <c r="AL750" s="596"/>
      <c r="AM750" s="596"/>
      <c r="AN750" s="596"/>
      <c r="AO750" s="596"/>
      <c r="AP750" s="596"/>
      <c r="AQ750" s="596"/>
      <c r="AR750" s="596"/>
      <c r="AS750" s="596"/>
      <c r="AT750" s="596"/>
      <c r="AU750" s="596"/>
      <c r="AV750" s="596"/>
      <c r="AW750" s="596"/>
      <c r="AX750" s="596"/>
      <c r="AY750" s="596"/>
      <c r="AZ750" s="596"/>
      <c r="BA750" s="596"/>
      <c r="BB750" s="596"/>
      <c r="BC750" s="596"/>
    </row>
    <row r="751" spans="1:55" s="10" customFormat="1" ht="27" customHeight="1" x14ac:dyDescent="0.2">
      <c r="A751" s="31"/>
      <c r="B751" s="366"/>
      <c r="C751" s="31" t="str">
        <f t="shared" si="45"/>
        <v/>
      </c>
      <c r="D751" s="620" t="str">
        <f t="shared" si="46"/>
        <v/>
      </c>
      <c r="E751" s="366"/>
      <c r="F751" s="366"/>
      <c r="G751" s="366"/>
      <c r="H751" s="598"/>
      <c r="I751" s="598"/>
      <c r="J751" s="366"/>
      <c r="K751" s="365"/>
      <c r="L751" s="35"/>
      <c r="M751" s="365"/>
      <c r="N751" s="587"/>
      <c r="O751" s="521"/>
      <c r="P751" s="521"/>
      <c r="Q751" s="365"/>
      <c r="R751" s="588"/>
      <c r="S751" s="521"/>
      <c r="T751" s="365"/>
      <c r="U751" s="365"/>
      <c r="V751" s="366"/>
      <c r="W751" s="365"/>
      <c r="X751" s="534" t="str">
        <f t="shared" si="44"/>
        <v/>
      </c>
      <c r="Y751" s="365"/>
      <c r="Z751" s="365"/>
      <c r="AA751" s="366"/>
      <c r="AB751" s="365"/>
      <c r="AC751" s="365"/>
      <c r="AD751" s="365" t="str">
        <f t="shared" si="47"/>
        <v/>
      </c>
      <c r="AE751" s="589"/>
      <c r="AF751" s="590"/>
      <c r="AG751" s="594"/>
      <c r="AH751" s="595"/>
      <c r="AI751" s="595"/>
      <c r="AJ751" s="595"/>
      <c r="AK751" s="596"/>
      <c r="AL751" s="596"/>
      <c r="AM751" s="596"/>
      <c r="AN751" s="596"/>
      <c r="AO751" s="596"/>
      <c r="AP751" s="596"/>
      <c r="AQ751" s="596"/>
      <c r="AR751" s="596"/>
      <c r="AS751" s="596"/>
      <c r="AT751" s="596"/>
      <c r="AU751" s="596"/>
      <c r="AV751" s="596"/>
      <c r="AW751" s="596"/>
      <c r="AX751" s="596"/>
      <c r="AY751" s="596"/>
      <c r="AZ751" s="596"/>
      <c r="BA751" s="596"/>
      <c r="BB751" s="596"/>
      <c r="BC751" s="596"/>
    </row>
    <row r="752" spans="1:55" s="10" customFormat="1" ht="27" customHeight="1" x14ac:dyDescent="0.2">
      <c r="A752" s="31"/>
      <c r="B752" s="366"/>
      <c r="C752" s="31" t="str">
        <f t="shared" si="45"/>
        <v/>
      </c>
      <c r="D752" s="620" t="str">
        <f t="shared" si="46"/>
        <v/>
      </c>
      <c r="E752" s="366"/>
      <c r="F752" s="366"/>
      <c r="G752" s="366"/>
      <c r="H752" s="598"/>
      <c r="I752" s="598"/>
      <c r="J752" s="366"/>
      <c r="K752" s="365"/>
      <c r="L752" s="35"/>
      <c r="M752" s="365"/>
      <c r="N752" s="587"/>
      <c r="O752" s="521"/>
      <c r="P752" s="521"/>
      <c r="Q752" s="365"/>
      <c r="R752" s="588"/>
      <c r="S752" s="521"/>
      <c r="T752" s="365"/>
      <c r="U752" s="365"/>
      <c r="V752" s="366"/>
      <c r="W752" s="365"/>
      <c r="X752" s="534" t="str">
        <f t="shared" si="44"/>
        <v/>
      </c>
      <c r="Y752" s="365"/>
      <c r="Z752" s="365"/>
      <c r="AA752" s="366"/>
      <c r="AB752" s="365"/>
      <c r="AC752" s="365"/>
      <c r="AD752" s="365" t="str">
        <f t="shared" si="47"/>
        <v/>
      </c>
      <c r="AE752" s="589"/>
      <c r="AF752" s="590"/>
      <c r="AG752" s="594"/>
      <c r="AH752" s="595"/>
      <c r="AI752" s="595"/>
      <c r="AJ752" s="595"/>
      <c r="AK752" s="596"/>
      <c r="AL752" s="596"/>
      <c r="AM752" s="596"/>
      <c r="AN752" s="596"/>
      <c r="AO752" s="596"/>
      <c r="AP752" s="596"/>
      <c r="AQ752" s="596"/>
      <c r="AR752" s="596"/>
      <c r="AS752" s="596"/>
      <c r="AT752" s="596"/>
      <c r="AU752" s="596"/>
      <c r="AV752" s="596"/>
      <c r="AW752" s="596"/>
      <c r="AX752" s="596"/>
      <c r="AY752" s="596"/>
      <c r="AZ752" s="596"/>
      <c r="BA752" s="596"/>
      <c r="BB752" s="596"/>
      <c r="BC752" s="596"/>
    </row>
    <row r="753" spans="1:55" s="10" customFormat="1" ht="27" customHeight="1" x14ac:dyDescent="0.2">
      <c r="A753" s="31"/>
      <c r="B753" s="366"/>
      <c r="C753" s="31" t="str">
        <f t="shared" si="45"/>
        <v/>
      </c>
      <c r="D753" s="620" t="str">
        <f t="shared" si="46"/>
        <v/>
      </c>
      <c r="E753" s="366"/>
      <c r="F753" s="366"/>
      <c r="G753" s="366"/>
      <c r="H753" s="598"/>
      <c r="I753" s="598"/>
      <c r="J753" s="366"/>
      <c r="K753" s="365"/>
      <c r="L753" s="35"/>
      <c r="M753" s="365"/>
      <c r="N753" s="587"/>
      <c r="O753" s="521"/>
      <c r="P753" s="521"/>
      <c r="Q753" s="365"/>
      <c r="R753" s="588"/>
      <c r="S753" s="521"/>
      <c r="T753" s="365"/>
      <c r="U753" s="365"/>
      <c r="V753" s="366"/>
      <c r="W753" s="365"/>
      <c r="X753" s="534" t="str">
        <f t="shared" si="44"/>
        <v/>
      </c>
      <c r="Y753" s="365"/>
      <c r="Z753" s="365"/>
      <c r="AA753" s="366"/>
      <c r="AB753" s="365"/>
      <c r="AC753" s="365"/>
      <c r="AD753" s="365" t="str">
        <f t="shared" si="47"/>
        <v/>
      </c>
      <c r="AE753" s="589"/>
      <c r="AF753" s="590"/>
      <c r="AG753" s="594"/>
      <c r="AH753" s="595"/>
      <c r="AI753" s="595"/>
      <c r="AJ753" s="595"/>
      <c r="AK753" s="596"/>
      <c r="AL753" s="596"/>
      <c r="AM753" s="596"/>
      <c r="AN753" s="596"/>
      <c r="AO753" s="596"/>
      <c r="AP753" s="596"/>
      <c r="AQ753" s="596"/>
      <c r="AR753" s="596"/>
      <c r="AS753" s="596"/>
      <c r="AT753" s="596"/>
      <c r="AU753" s="596"/>
      <c r="AV753" s="596"/>
      <c r="AW753" s="596"/>
      <c r="AX753" s="596"/>
      <c r="AY753" s="596"/>
      <c r="AZ753" s="596"/>
      <c r="BA753" s="596"/>
      <c r="BB753" s="596"/>
      <c r="BC753" s="596"/>
    </row>
    <row r="754" spans="1:55" s="10" customFormat="1" ht="27" customHeight="1" x14ac:dyDescent="0.2">
      <c r="A754" s="31"/>
      <c r="B754" s="366"/>
      <c r="C754" s="31" t="str">
        <f t="shared" si="45"/>
        <v/>
      </c>
      <c r="D754" s="620" t="str">
        <f t="shared" si="46"/>
        <v/>
      </c>
      <c r="E754" s="366"/>
      <c r="F754" s="366"/>
      <c r="G754" s="366"/>
      <c r="H754" s="598"/>
      <c r="I754" s="598"/>
      <c r="J754" s="366"/>
      <c r="K754" s="365"/>
      <c r="L754" s="35"/>
      <c r="M754" s="365"/>
      <c r="N754" s="587"/>
      <c r="O754" s="521"/>
      <c r="P754" s="521"/>
      <c r="Q754" s="365"/>
      <c r="R754" s="588"/>
      <c r="S754" s="521"/>
      <c r="T754" s="365"/>
      <c r="U754" s="365"/>
      <c r="V754" s="366"/>
      <c r="W754" s="365"/>
      <c r="X754" s="534" t="str">
        <f t="shared" si="44"/>
        <v/>
      </c>
      <c r="Y754" s="365"/>
      <c r="Z754" s="365"/>
      <c r="AA754" s="366"/>
      <c r="AB754" s="365"/>
      <c r="AC754" s="365"/>
      <c r="AD754" s="365" t="str">
        <f t="shared" si="47"/>
        <v/>
      </c>
      <c r="AE754" s="589"/>
      <c r="AF754" s="590"/>
      <c r="AG754" s="594"/>
      <c r="AH754" s="595"/>
      <c r="AI754" s="595"/>
      <c r="AJ754" s="595"/>
      <c r="AK754" s="596"/>
      <c r="AL754" s="596"/>
      <c r="AM754" s="596"/>
      <c r="AN754" s="596"/>
      <c r="AO754" s="596"/>
      <c r="AP754" s="596"/>
      <c r="AQ754" s="596"/>
      <c r="AR754" s="596"/>
      <c r="AS754" s="596"/>
      <c r="AT754" s="596"/>
      <c r="AU754" s="596"/>
      <c r="AV754" s="596"/>
      <c r="AW754" s="596"/>
      <c r="AX754" s="596"/>
      <c r="AY754" s="596"/>
      <c r="AZ754" s="596"/>
      <c r="BA754" s="596"/>
      <c r="BB754" s="596"/>
      <c r="BC754" s="596"/>
    </row>
    <row r="755" spans="1:55" s="10" customFormat="1" ht="27" customHeight="1" x14ac:dyDescent="0.2">
      <c r="A755" s="31"/>
      <c r="B755" s="366"/>
      <c r="C755" s="31" t="str">
        <f t="shared" si="45"/>
        <v/>
      </c>
      <c r="D755" s="620" t="str">
        <f t="shared" si="46"/>
        <v/>
      </c>
      <c r="E755" s="366"/>
      <c r="F755" s="366"/>
      <c r="G755" s="366"/>
      <c r="H755" s="598"/>
      <c r="I755" s="598"/>
      <c r="J755" s="366"/>
      <c r="K755" s="365"/>
      <c r="L755" s="35"/>
      <c r="M755" s="365"/>
      <c r="N755" s="587"/>
      <c r="O755" s="521"/>
      <c r="P755" s="521"/>
      <c r="Q755" s="365"/>
      <c r="R755" s="588"/>
      <c r="S755" s="521"/>
      <c r="T755" s="365"/>
      <c r="U755" s="365"/>
      <c r="V755" s="366"/>
      <c r="W755" s="365"/>
      <c r="X755" s="534" t="str">
        <f t="shared" si="44"/>
        <v/>
      </c>
      <c r="Y755" s="365"/>
      <c r="Z755" s="365"/>
      <c r="AA755" s="366"/>
      <c r="AB755" s="365"/>
      <c r="AC755" s="365"/>
      <c r="AD755" s="365" t="str">
        <f t="shared" si="47"/>
        <v/>
      </c>
      <c r="AE755" s="589"/>
      <c r="AF755" s="590"/>
      <c r="AG755" s="594"/>
      <c r="AH755" s="595"/>
      <c r="AI755" s="595"/>
      <c r="AJ755" s="595"/>
      <c r="AK755" s="596"/>
      <c r="AL755" s="596"/>
      <c r="AM755" s="596"/>
      <c r="AN755" s="596"/>
      <c r="AO755" s="596"/>
      <c r="AP755" s="596"/>
      <c r="AQ755" s="596"/>
      <c r="AR755" s="596"/>
      <c r="AS755" s="596"/>
      <c r="AT755" s="596"/>
      <c r="AU755" s="596"/>
      <c r="AV755" s="596"/>
      <c r="AW755" s="596"/>
      <c r="AX755" s="596"/>
      <c r="AY755" s="596"/>
      <c r="AZ755" s="596"/>
      <c r="BA755" s="596"/>
      <c r="BB755" s="596"/>
      <c r="BC755" s="596"/>
    </row>
    <row r="756" spans="1:55" s="10" customFormat="1" ht="27" customHeight="1" x14ac:dyDescent="0.2">
      <c r="A756" s="31"/>
      <c r="B756" s="523"/>
      <c r="C756" s="31" t="str">
        <f t="shared" si="45"/>
        <v/>
      </c>
      <c r="D756" s="620" t="str">
        <f t="shared" si="46"/>
        <v/>
      </c>
      <c r="E756" s="369"/>
      <c r="F756" s="366"/>
      <c r="G756" s="366"/>
      <c r="H756" s="598"/>
      <c r="I756" s="598"/>
      <c r="J756" s="366"/>
      <c r="K756" s="365"/>
      <c r="L756" s="35"/>
      <c r="M756" s="365"/>
      <c r="N756" s="587"/>
      <c r="O756" s="521"/>
      <c r="P756" s="521"/>
      <c r="Q756" s="365"/>
      <c r="R756" s="588"/>
      <c r="S756" s="521"/>
      <c r="T756" s="365"/>
      <c r="U756" s="365"/>
      <c r="V756" s="366"/>
      <c r="W756" s="365"/>
      <c r="X756" s="534" t="str">
        <f t="shared" si="44"/>
        <v/>
      </c>
      <c r="Y756" s="365"/>
      <c r="Z756" s="365"/>
      <c r="AA756" s="366"/>
      <c r="AB756" s="365"/>
      <c r="AC756" s="365"/>
      <c r="AD756" s="365" t="str">
        <f t="shared" si="47"/>
        <v/>
      </c>
      <c r="AE756" s="589"/>
      <c r="AF756" s="590"/>
      <c r="AG756" s="594"/>
      <c r="AH756" s="595"/>
      <c r="AI756" s="595"/>
      <c r="AJ756" s="595"/>
      <c r="AK756" s="596"/>
      <c r="AL756" s="596"/>
      <c r="AM756" s="596"/>
      <c r="AN756" s="596"/>
      <c r="AO756" s="596"/>
      <c r="AP756" s="596"/>
      <c r="AQ756" s="596"/>
      <c r="AR756" s="596"/>
      <c r="AS756" s="596"/>
      <c r="AT756" s="596"/>
      <c r="AU756" s="596"/>
      <c r="AV756" s="596"/>
      <c r="AW756" s="596"/>
      <c r="AX756" s="596"/>
      <c r="AY756" s="596"/>
      <c r="AZ756" s="596"/>
      <c r="BA756" s="596"/>
      <c r="BB756" s="596"/>
      <c r="BC756" s="596"/>
    </row>
    <row r="757" spans="1:55" s="10" customFormat="1" ht="27" customHeight="1" x14ac:dyDescent="0.2">
      <c r="A757" s="31"/>
      <c r="B757" s="523"/>
      <c r="C757" s="31" t="str">
        <f t="shared" si="45"/>
        <v/>
      </c>
      <c r="D757" s="620" t="str">
        <f t="shared" si="46"/>
        <v/>
      </c>
      <c r="E757" s="369"/>
      <c r="F757" s="366"/>
      <c r="G757" s="366"/>
      <c r="H757" s="598"/>
      <c r="I757" s="598"/>
      <c r="J757" s="366"/>
      <c r="K757" s="365"/>
      <c r="L757" s="35"/>
      <c r="M757" s="365"/>
      <c r="N757" s="587"/>
      <c r="O757" s="521"/>
      <c r="P757" s="521"/>
      <c r="Q757" s="365"/>
      <c r="R757" s="588"/>
      <c r="S757" s="521"/>
      <c r="T757" s="365"/>
      <c r="U757" s="365"/>
      <c r="V757" s="366"/>
      <c r="W757" s="365"/>
      <c r="X757" s="534" t="str">
        <f t="shared" si="44"/>
        <v/>
      </c>
      <c r="Y757" s="365"/>
      <c r="Z757" s="365"/>
      <c r="AA757" s="366"/>
      <c r="AB757" s="365"/>
      <c r="AC757" s="365"/>
      <c r="AD757" s="365" t="str">
        <f t="shared" si="47"/>
        <v/>
      </c>
      <c r="AE757" s="589"/>
      <c r="AF757" s="590"/>
      <c r="AG757" s="594"/>
      <c r="AH757" s="595"/>
      <c r="AI757" s="595"/>
      <c r="AJ757" s="595"/>
      <c r="AK757" s="596"/>
      <c r="AL757" s="596"/>
      <c r="AM757" s="596"/>
      <c r="AN757" s="596"/>
      <c r="AO757" s="596"/>
      <c r="AP757" s="596"/>
      <c r="AQ757" s="596"/>
      <c r="AR757" s="596"/>
      <c r="AS757" s="596"/>
      <c r="AT757" s="596"/>
      <c r="AU757" s="596"/>
      <c r="AV757" s="596"/>
      <c r="AW757" s="596"/>
      <c r="AX757" s="596"/>
      <c r="AY757" s="596"/>
      <c r="AZ757" s="596"/>
      <c r="BA757" s="596"/>
      <c r="BB757" s="596"/>
      <c r="BC757" s="596"/>
    </row>
    <row r="758" spans="1:55" s="10" customFormat="1" ht="27" customHeight="1" x14ac:dyDescent="0.2">
      <c r="A758" s="31"/>
      <c r="B758" s="523"/>
      <c r="C758" s="31" t="str">
        <f t="shared" si="45"/>
        <v/>
      </c>
      <c r="D758" s="620" t="str">
        <f t="shared" si="46"/>
        <v/>
      </c>
      <c r="E758" s="369"/>
      <c r="F758" s="366"/>
      <c r="G758" s="366"/>
      <c r="H758" s="598"/>
      <c r="I758" s="598"/>
      <c r="J758" s="366"/>
      <c r="K758" s="365"/>
      <c r="L758" s="35"/>
      <c r="M758" s="365"/>
      <c r="N758" s="587"/>
      <c r="O758" s="521"/>
      <c r="P758" s="521"/>
      <c r="Q758" s="365"/>
      <c r="R758" s="588"/>
      <c r="S758" s="521"/>
      <c r="T758" s="365"/>
      <c r="U758" s="365"/>
      <c r="V758" s="366"/>
      <c r="W758" s="365"/>
      <c r="X758" s="534" t="str">
        <f t="shared" si="44"/>
        <v/>
      </c>
      <c r="Y758" s="365"/>
      <c r="Z758" s="365"/>
      <c r="AA758" s="366"/>
      <c r="AB758" s="365"/>
      <c r="AC758" s="365"/>
      <c r="AD758" s="365" t="str">
        <f t="shared" si="47"/>
        <v/>
      </c>
      <c r="AE758" s="589"/>
      <c r="AF758" s="590"/>
      <c r="AG758" s="594"/>
      <c r="AH758" s="595"/>
      <c r="AI758" s="595"/>
      <c r="AJ758" s="595"/>
      <c r="AK758" s="596"/>
      <c r="AL758" s="596"/>
      <c r="AM758" s="596"/>
      <c r="AN758" s="596"/>
      <c r="AO758" s="596"/>
      <c r="AP758" s="596"/>
      <c r="AQ758" s="596"/>
      <c r="AR758" s="596"/>
      <c r="AS758" s="596"/>
      <c r="AT758" s="596"/>
      <c r="AU758" s="596"/>
      <c r="AV758" s="596"/>
      <c r="AW758" s="596"/>
      <c r="AX758" s="596"/>
      <c r="AY758" s="596"/>
      <c r="AZ758" s="596"/>
      <c r="BA758" s="596"/>
      <c r="BB758" s="596"/>
      <c r="BC758" s="596"/>
    </row>
    <row r="759" spans="1:55" s="10" customFormat="1" ht="27" customHeight="1" x14ac:dyDescent="0.2">
      <c r="A759" s="31"/>
      <c r="B759" s="523"/>
      <c r="C759" s="31" t="str">
        <f t="shared" si="45"/>
        <v/>
      </c>
      <c r="D759" s="620" t="str">
        <f t="shared" si="46"/>
        <v/>
      </c>
      <c r="E759" s="369"/>
      <c r="F759" s="366"/>
      <c r="G759" s="366"/>
      <c r="H759" s="598"/>
      <c r="I759" s="598"/>
      <c r="J759" s="366"/>
      <c r="K759" s="365"/>
      <c r="L759" s="35"/>
      <c r="M759" s="365"/>
      <c r="N759" s="587"/>
      <c r="O759" s="521"/>
      <c r="P759" s="521"/>
      <c r="Q759" s="365"/>
      <c r="R759" s="588"/>
      <c r="S759" s="521"/>
      <c r="T759" s="365"/>
      <c r="U759" s="365"/>
      <c r="V759" s="366"/>
      <c r="W759" s="365"/>
      <c r="X759" s="534" t="str">
        <f t="shared" si="44"/>
        <v/>
      </c>
      <c r="Y759" s="365"/>
      <c r="Z759" s="365"/>
      <c r="AA759" s="366"/>
      <c r="AB759" s="365"/>
      <c r="AC759" s="365"/>
      <c r="AD759" s="365" t="str">
        <f t="shared" si="47"/>
        <v/>
      </c>
      <c r="AE759" s="589"/>
      <c r="AF759" s="590"/>
      <c r="AG759" s="594"/>
      <c r="AH759" s="595"/>
      <c r="AI759" s="595"/>
      <c r="AJ759" s="595"/>
      <c r="AK759" s="596"/>
      <c r="AL759" s="596"/>
      <c r="AM759" s="596"/>
      <c r="AN759" s="596"/>
      <c r="AO759" s="596"/>
      <c r="AP759" s="596"/>
      <c r="AQ759" s="596"/>
      <c r="AR759" s="596"/>
      <c r="AS759" s="596"/>
      <c r="AT759" s="596"/>
      <c r="AU759" s="596"/>
      <c r="AV759" s="596"/>
      <c r="AW759" s="596"/>
      <c r="AX759" s="596"/>
      <c r="AY759" s="596"/>
      <c r="AZ759" s="596"/>
      <c r="BA759" s="596"/>
      <c r="BB759" s="596"/>
      <c r="BC759" s="596"/>
    </row>
    <row r="760" spans="1:55" s="10" customFormat="1" ht="27" customHeight="1" x14ac:dyDescent="0.2">
      <c r="A760" s="31"/>
      <c r="B760" s="523"/>
      <c r="C760" s="31" t="str">
        <f t="shared" si="45"/>
        <v/>
      </c>
      <c r="D760" s="620" t="str">
        <f t="shared" si="46"/>
        <v/>
      </c>
      <c r="E760" s="369"/>
      <c r="F760" s="366"/>
      <c r="G760" s="366"/>
      <c r="H760" s="598"/>
      <c r="I760" s="598"/>
      <c r="J760" s="366"/>
      <c r="K760" s="365"/>
      <c r="L760" s="35"/>
      <c r="M760" s="365"/>
      <c r="N760" s="587"/>
      <c r="O760" s="521"/>
      <c r="P760" s="521"/>
      <c r="Q760" s="365"/>
      <c r="R760" s="588"/>
      <c r="S760" s="521"/>
      <c r="T760" s="365"/>
      <c r="U760" s="365"/>
      <c r="V760" s="366"/>
      <c r="W760" s="365"/>
      <c r="X760" s="534" t="str">
        <f t="shared" si="44"/>
        <v/>
      </c>
      <c r="Y760" s="365"/>
      <c r="Z760" s="365"/>
      <c r="AA760" s="366"/>
      <c r="AB760" s="365"/>
      <c r="AC760" s="365"/>
      <c r="AD760" s="365" t="str">
        <f t="shared" si="47"/>
        <v/>
      </c>
      <c r="AE760" s="589"/>
      <c r="AF760" s="590"/>
      <c r="AG760" s="594"/>
      <c r="AH760" s="595"/>
      <c r="AI760" s="595"/>
      <c r="AJ760" s="595"/>
      <c r="AK760" s="596"/>
      <c r="AL760" s="596"/>
      <c r="AM760" s="596"/>
      <c r="AN760" s="596"/>
      <c r="AO760" s="596"/>
      <c r="AP760" s="596"/>
      <c r="AQ760" s="596"/>
      <c r="AR760" s="596"/>
      <c r="AS760" s="596"/>
      <c r="AT760" s="596"/>
      <c r="AU760" s="596"/>
      <c r="AV760" s="596"/>
      <c r="AW760" s="596"/>
      <c r="AX760" s="596"/>
      <c r="AY760" s="596"/>
      <c r="AZ760" s="596"/>
      <c r="BA760" s="596"/>
      <c r="BB760" s="596"/>
      <c r="BC760" s="596"/>
    </row>
    <row r="761" spans="1:55" s="10" customFormat="1" ht="27" customHeight="1" x14ac:dyDescent="0.2">
      <c r="A761" s="31"/>
      <c r="B761" s="523"/>
      <c r="C761" s="31" t="str">
        <f t="shared" si="45"/>
        <v/>
      </c>
      <c r="D761" s="620" t="str">
        <f t="shared" si="46"/>
        <v/>
      </c>
      <c r="E761" s="369"/>
      <c r="F761" s="366"/>
      <c r="G761" s="366"/>
      <c r="H761" s="598"/>
      <c r="I761" s="598"/>
      <c r="J761" s="366"/>
      <c r="K761" s="365"/>
      <c r="L761" s="35"/>
      <c r="M761" s="365"/>
      <c r="N761" s="587"/>
      <c r="O761" s="521"/>
      <c r="P761" s="521"/>
      <c r="Q761" s="365"/>
      <c r="R761" s="588"/>
      <c r="S761" s="521"/>
      <c r="T761" s="365"/>
      <c r="U761" s="365"/>
      <c r="V761" s="366"/>
      <c r="W761" s="365"/>
      <c r="X761" s="534" t="str">
        <f t="shared" si="44"/>
        <v/>
      </c>
      <c r="Y761" s="365"/>
      <c r="Z761" s="365"/>
      <c r="AA761" s="366"/>
      <c r="AB761" s="365"/>
      <c r="AC761" s="365"/>
      <c r="AD761" s="365" t="str">
        <f t="shared" si="47"/>
        <v/>
      </c>
      <c r="AE761" s="589"/>
      <c r="AF761" s="590"/>
      <c r="AG761" s="594"/>
      <c r="AH761" s="595"/>
      <c r="AI761" s="595"/>
      <c r="AJ761" s="595"/>
      <c r="AK761" s="596"/>
      <c r="AL761" s="596"/>
      <c r="AM761" s="596"/>
      <c r="AN761" s="596"/>
      <c r="AO761" s="596"/>
      <c r="AP761" s="596"/>
      <c r="AQ761" s="596"/>
      <c r="AR761" s="596"/>
      <c r="AS761" s="596"/>
      <c r="AT761" s="596"/>
      <c r="AU761" s="596"/>
      <c r="AV761" s="596"/>
      <c r="AW761" s="596"/>
      <c r="AX761" s="596"/>
      <c r="AY761" s="596"/>
      <c r="AZ761" s="596"/>
      <c r="BA761" s="596"/>
      <c r="BB761" s="596"/>
      <c r="BC761" s="596"/>
    </row>
    <row r="762" spans="1:55" s="10" customFormat="1" ht="27" customHeight="1" x14ac:dyDescent="0.2">
      <c r="A762" s="31"/>
      <c r="B762" s="523"/>
      <c r="C762" s="31" t="str">
        <f t="shared" si="45"/>
        <v/>
      </c>
      <c r="D762" s="620" t="str">
        <f t="shared" si="46"/>
        <v/>
      </c>
      <c r="E762" s="369"/>
      <c r="F762" s="366"/>
      <c r="G762" s="366"/>
      <c r="H762" s="598"/>
      <c r="I762" s="598"/>
      <c r="J762" s="366"/>
      <c r="K762" s="365"/>
      <c r="L762" s="35"/>
      <c r="M762" s="365"/>
      <c r="N762" s="587"/>
      <c r="O762" s="521"/>
      <c r="P762" s="521"/>
      <c r="Q762" s="365"/>
      <c r="R762" s="588"/>
      <c r="S762" s="521"/>
      <c r="T762" s="365"/>
      <c r="U762" s="365"/>
      <c r="V762" s="366"/>
      <c r="W762" s="365"/>
      <c r="X762" s="534" t="str">
        <f t="shared" si="44"/>
        <v/>
      </c>
      <c r="Y762" s="365"/>
      <c r="Z762" s="365"/>
      <c r="AA762" s="366"/>
      <c r="AB762" s="365"/>
      <c r="AC762" s="365"/>
      <c r="AD762" s="365" t="str">
        <f t="shared" si="47"/>
        <v/>
      </c>
      <c r="AE762" s="589"/>
      <c r="AF762" s="590"/>
      <c r="AG762" s="594"/>
      <c r="AH762" s="595"/>
      <c r="AI762" s="595"/>
      <c r="AJ762" s="595"/>
      <c r="AK762" s="596"/>
      <c r="AL762" s="596"/>
      <c r="AM762" s="596"/>
      <c r="AN762" s="596"/>
      <c r="AO762" s="596"/>
      <c r="AP762" s="596"/>
      <c r="AQ762" s="596"/>
      <c r="AR762" s="596"/>
      <c r="AS762" s="596"/>
      <c r="AT762" s="596"/>
      <c r="AU762" s="596"/>
      <c r="AV762" s="596"/>
      <c r="AW762" s="596"/>
      <c r="AX762" s="596"/>
      <c r="AY762" s="596"/>
      <c r="AZ762" s="596"/>
      <c r="BA762" s="596"/>
      <c r="BB762" s="596"/>
      <c r="BC762" s="596"/>
    </row>
    <row r="763" spans="1:55" s="10" customFormat="1" ht="27" customHeight="1" x14ac:dyDescent="0.2">
      <c r="A763" s="31"/>
      <c r="B763" s="523"/>
      <c r="C763" s="31" t="str">
        <f t="shared" si="45"/>
        <v/>
      </c>
      <c r="D763" s="620" t="str">
        <f t="shared" si="46"/>
        <v/>
      </c>
      <c r="E763" s="369"/>
      <c r="F763" s="366"/>
      <c r="G763" s="366"/>
      <c r="H763" s="598"/>
      <c r="I763" s="598"/>
      <c r="J763" s="366"/>
      <c r="K763" s="365"/>
      <c r="L763" s="35"/>
      <c r="M763" s="365"/>
      <c r="N763" s="587"/>
      <c r="O763" s="521"/>
      <c r="P763" s="521"/>
      <c r="Q763" s="365"/>
      <c r="R763" s="588"/>
      <c r="S763" s="521"/>
      <c r="T763" s="365"/>
      <c r="U763" s="365"/>
      <c r="V763" s="366"/>
      <c r="W763" s="365"/>
      <c r="X763" s="534" t="str">
        <f t="shared" si="44"/>
        <v/>
      </c>
      <c r="Y763" s="365"/>
      <c r="Z763" s="365"/>
      <c r="AA763" s="366"/>
      <c r="AB763" s="365"/>
      <c r="AC763" s="365"/>
      <c r="AD763" s="365" t="str">
        <f t="shared" si="47"/>
        <v/>
      </c>
      <c r="AE763" s="589"/>
      <c r="AF763" s="590"/>
      <c r="AG763" s="594"/>
      <c r="AH763" s="595"/>
      <c r="AI763" s="595"/>
      <c r="AJ763" s="595"/>
      <c r="AK763" s="596"/>
      <c r="AL763" s="596"/>
      <c r="AM763" s="596"/>
      <c r="AN763" s="596"/>
      <c r="AO763" s="596"/>
      <c r="AP763" s="596"/>
      <c r="AQ763" s="596"/>
      <c r="AR763" s="596"/>
      <c r="AS763" s="596"/>
      <c r="AT763" s="596"/>
      <c r="AU763" s="596"/>
      <c r="AV763" s="596"/>
      <c r="AW763" s="596"/>
      <c r="AX763" s="596"/>
      <c r="AY763" s="596"/>
      <c r="AZ763" s="596"/>
      <c r="BA763" s="596"/>
      <c r="BB763" s="596"/>
      <c r="BC763" s="596"/>
    </row>
    <row r="764" spans="1:55" s="10" customFormat="1" ht="27" customHeight="1" x14ac:dyDescent="0.2">
      <c r="A764" s="31"/>
      <c r="B764" s="523"/>
      <c r="C764" s="31" t="str">
        <f t="shared" si="45"/>
        <v/>
      </c>
      <c r="D764" s="620" t="str">
        <f t="shared" si="46"/>
        <v/>
      </c>
      <c r="E764" s="369"/>
      <c r="F764" s="366"/>
      <c r="G764" s="366"/>
      <c r="H764" s="598"/>
      <c r="I764" s="598"/>
      <c r="J764" s="366"/>
      <c r="K764" s="365"/>
      <c r="L764" s="35"/>
      <c r="M764" s="365"/>
      <c r="N764" s="587"/>
      <c r="O764" s="521"/>
      <c r="P764" s="521"/>
      <c r="Q764" s="365"/>
      <c r="R764" s="588"/>
      <c r="S764" s="521"/>
      <c r="T764" s="365"/>
      <c r="U764" s="365"/>
      <c r="V764" s="366"/>
      <c r="W764" s="365"/>
      <c r="X764" s="534" t="str">
        <f t="shared" si="44"/>
        <v/>
      </c>
      <c r="Y764" s="365"/>
      <c r="Z764" s="365"/>
      <c r="AA764" s="366"/>
      <c r="AB764" s="365"/>
      <c r="AC764" s="365"/>
      <c r="AD764" s="365" t="str">
        <f t="shared" si="47"/>
        <v/>
      </c>
      <c r="AE764" s="589"/>
      <c r="AF764" s="590"/>
      <c r="AG764" s="594"/>
      <c r="AH764" s="595"/>
      <c r="AI764" s="595"/>
      <c r="AJ764" s="595"/>
      <c r="AK764" s="596"/>
      <c r="AL764" s="596"/>
      <c r="AM764" s="596"/>
      <c r="AN764" s="596"/>
      <c r="AO764" s="596"/>
      <c r="AP764" s="596"/>
      <c r="AQ764" s="596"/>
      <c r="AR764" s="596"/>
      <c r="AS764" s="596"/>
      <c r="AT764" s="596"/>
      <c r="AU764" s="596"/>
      <c r="AV764" s="596"/>
      <c r="AW764" s="596"/>
      <c r="AX764" s="596"/>
      <c r="AY764" s="596"/>
      <c r="AZ764" s="596"/>
      <c r="BA764" s="596"/>
      <c r="BB764" s="596"/>
      <c r="BC764" s="596"/>
    </row>
    <row r="765" spans="1:55" s="10" customFormat="1" ht="27" customHeight="1" x14ac:dyDescent="0.2">
      <c r="A765" s="31"/>
      <c r="B765" s="523"/>
      <c r="C765" s="31" t="str">
        <f t="shared" si="45"/>
        <v/>
      </c>
      <c r="D765" s="620" t="str">
        <f t="shared" si="46"/>
        <v/>
      </c>
      <c r="E765" s="369"/>
      <c r="F765" s="366"/>
      <c r="G765" s="366"/>
      <c r="H765" s="598"/>
      <c r="I765" s="598"/>
      <c r="J765" s="366"/>
      <c r="K765" s="365"/>
      <c r="L765" s="35"/>
      <c r="M765" s="365"/>
      <c r="N765" s="587"/>
      <c r="O765" s="521"/>
      <c r="P765" s="521"/>
      <c r="Q765" s="365"/>
      <c r="R765" s="588"/>
      <c r="S765" s="521"/>
      <c r="T765" s="365"/>
      <c r="U765" s="365"/>
      <c r="V765" s="366"/>
      <c r="W765" s="365"/>
      <c r="X765" s="534" t="str">
        <f t="shared" si="44"/>
        <v/>
      </c>
      <c r="Y765" s="365"/>
      <c r="Z765" s="365"/>
      <c r="AA765" s="366"/>
      <c r="AB765" s="365"/>
      <c r="AC765" s="365"/>
      <c r="AD765" s="365" t="str">
        <f t="shared" si="47"/>
        <v/>
      </c>
      <c r="AE765" s="589"/>
      <c r="AF765" s="590"/>
      <c r="AG765" s="594"/>
      <c r="AH765" s="595"/>
      <c r="AI765" s="595"/>
      <c r="AJ765" s="595"/>
      <c r="AK765" s="596"/>
      <c r="AL765" s="596"/>
      <c r="AM765" s="596"/>
      <c r="AN765" s="596"/>
      <c r="AO765" s="596"/>
      <c r="AP765" s="596"/>
      <c r="AQ765" s="596"/>
      <c r="AR765" s="596"/>
      <c r="AS765" s="596"/>
      <c r="AT765" s="596"/>
      <c r="AU765" s="596"/>
      <c r="AV765" s="596"/>
      <c r="AW765" s="596"/>
      <c r="AX765" s="596"/>
      <c r="AY765" s="596"/>
      <c r="AZ765" s="596"/>
      <c r="BA765" s="596"/>
      <c r="BB765" s="596"/>
      <c r="BC765" s="596"/>
    </row>
    <row r="766" spans="1:55" s="10" customFormat="1" ht="27" customHeight="1" x14ac:dyDescent="0.2">
      <c r="A766" s="31"/>
      <c r="B766" s="523"/>
      <c r="C766" s="31" t="str">
        <f t="shared" si="45"/>
        <v/>
      </c>
      <c r="D766" s="620" t="str">
        <f t="shared" si="46"/>
        <v/>
      </c>
      <c r="E766" s="369"/>
      <c r="F766" s="366"/>
      <c r="G766" s="366"/>
      <c r="H766" s="598"/>
      <c r="I766" s="598"/>
      <c r="J766" s="366"/>
      <c r="K766" s="365"/>
      <c r="L766" s="35"/>
      <c r="M766" s="365"/>
      <c r="N766" s="587"/>
      <c r="O766" s="521"/>
      <c r="P766" s="521"/>
      <c r="Q766" s="365"/>
      <c r="R766" s="588"/>
      <c r="S766" s="521"/>
      <c r="T766" s="365"/>
      <c r="U766" s="365"/>
      <c r="V766" s="366"/>
      <c r="W766" s="365"/>
      <c r="X766" s="534" t="str">
        <f t="shared" si="44"/>
        <v/>
      </c>
      <c r="Y766" s="365"/>
      <c r="Z766" s="365"/>
      <c r="AA766" s="366"/>
      <c r="AB766" s="365"/>
      <c r="AC766" s="365"/>
      <c r="AD766" s="365" t="str">
        <f t="shared" si="47"/>
        <v/>
      </c>
      <c r="AE766" s="589"/>
      <c r="AF766" s="590"/>
      <c r="AG766" s="594"/>
      <c r="AH766" s="595"/>
      <c r="AI766" s="595"/>
      <c r="AJ766" s="595"/>
      <c r="AK766" s="596"/>
      <c r="AL766" s="596"/>
      <c r="AM766" s="596"/>
      <c r="AN766" s="596"/>
      <c r="AO766" s="596"/>
      <c r="AP766" s="596"/>
      <c r="AQ766" s="596"/>
      <c r="AR766" s="596"/>
      <c r="AS766" s="596"/>
      <c r="AT766" s="596"/>
      <c r="AU766" s="596"/>
      <c r="AV766" s="596"/>
      <c r="AW766" s="596"/>
      <c r="AX766" s="596"/>
      <c r="AY766" s="596"/>
      <c r="AZ766" s="596"/>
      <c r="BA766" s="596"/>
      <c r="BB766" s="596"/>
      <c r="BC766" s="596"/>
    </row>
    <row r="767" spans="1:55" s="10" customFormat="1" ht="27" customHeight="1" x14ac:dyDescent="0.2">
      <c r="A767" s="31"/>
      <c r="B767" s="523"/>
      <c r="C767" s="31" t="str">
        <f t="shared" si="45"/>
        <v/>
      </c>
      <c r="D767" s="620" t="str">
        <f t="shared" si="46"/>
        <v/>
      </c>
      <c r="E767" s="369"/>
      <c r="F767" s="366"/>
      <c r="G767" s="366"/>
      <c r="H767" s="598"/>
      <c r="I767" s="598"/>
      <c r="J767" s="366"/>
      <c r="K767" s="365"/>
      <c r="L767" s="35"/>
      <c r="M767" s="365"/>
      <c r="N767" s="587"/>
      <c r="O767" s="521"/>
      <c r="P767" s="521"/>
      <c r="Q767" s="365"/>
      <c r="R767" s="588"/>
      <c r="S767" s="521"/>
      <c r="T767" s="365"/>
      <c r="U767" s="365"/>
      <c r="V767" s="366"/>
      <c r="W767" s="365"/>
      <c r="X767" s="534" t="str">
        <f t="shared" si="44"/>
        <v/>
      </c>
      <c r="Y767" s="365"/>
      <c r="Z767" s="365"/>
      <c r="AA767" s="366"/>
      <c r="AB767" s="365"/>
      <c r="AC767" s="365"/>
      <c r="AD767" s="365" t="str">
        <f t="shared" si="47"/>
        <v/>
      </c>
      <c r="AE767" s="589"/>
      <c r="AF767" s="590"/>
      <c r="AG767" s="594"/>
      <c r="AH767" s="595"/>
      <c r="AI767" s="595"/>
      <c r="AJ767" s="595"/>
      <c r="AK767" s="596"/>
      <c r="AL767" s="596"/>
      <c r="AM767" s="596"/>
      <c r="AN767" s="596"/>
      <c r="AO767" s="596"/>
      <c r="AP767" s="596"/>
      <c r="AQ767" s="596"/>
      <c r="AR767" s="596"/>
      <c r="AS767" s="596"/>
      <c r="AT767" s="596"/>
      <c r="AU767" s="596"/>
      <c r="AV767" s="596"/>
      <c r="AW767" s="596"/>
      <c r="AX767" s="596"/>
      <c r="AY767" s="596"/>
      <c r="AZ767" s="596"/>
      <c r="BA767" s="596"/>
      <c r="BB767" s="596"/>
      <c r="BC767" s="596"/>
    </row>
    <row r="768" spans="1:55" s="10" customFormat="1" ht="27" customHeight="1" x14ac:dyDescent="0.2">
      <c r="A768" s="31"/>
      <c r="B768" s="523"/>
      <c r="C768" s="31" t="str">
        <f t="shared" si="45"/>
        <v/>
      </c>
      <c r="D768" s="620" t="str">
        <f t="shared" si="46"/>
        <v/>
      </c>
      <c r="E768" s="369"/>
      <c r="F768" s="366"/>
      <c r="G768" s="366"/>
      <c r="H768" s="598"/>
      <c r="I768" s="598"/>
      <c r="J768" s="366"/>
      <c r="K768" s="365"/>
      <c r="L768" s="35"/>
      <c r="M768" s="365"/>
      <c r="N768" s="587"/>
      <c r="O768" s="521"/>
      <c r="P768" s="521"/>
      <c r="Q768" s="365"/>
      <c r="R768" s="588"/>
      <c r="S768" s="521"/>
      <c r="T768" s="365"/>
      <c r="U768" s="365"/>
      <c r="V768" s="366"/>
      <c r="W768" s="365"/>
      <c r="X768" s="534" t="str">
        <f t="shared" si="44"/>
        <v/>
      </c>
      <c r="Y768" s="365"/>
      <c r="Z768" s="365"/>
      <c r="AA768" s="366"/>
      <c r="AB768" s="365"/>
      <c r="AC768" s="365"/>
      <c r="AD768" s="365" t="str">
        <f t="shared" si="47"/>
        <v/>
      </c>
      <c r="AE768" s="589"/>
      <c r="AF768" s="590"/>
      <c r="AG768" s="594"/>
      <c r="AH768" s="595"/>
      <c r="AI768" s="595"/>
      <c r="AJ768" s="595"/>
      <c r="AK768" s="596"/>
      <c r="AL768" s="596"/>
      <c r="AM768" s="596"/>
      <c r="AN768" s="596"/>
      <c r="AO768" s="596"/>
      <c r="AP768" s="596"/>
      <c r="AQ768" s="596"/>
      <c r="AR768" s="596"/>
      <c r="AS768" s="596"/>
      <c r="AT768" s="596"/>
      <c r="AU768" s="596"/>
      <c r="AV768" s="596"/>
      <c r="AW768" s="596"/>
      <c r="AX768" s="596"/>
      <c r="AY768" s="596"/>
      <c r="AZ768" s="596"/>
      <c r="BA768" s="596"/>
      <c r="BB768" s="596"/>
      <c r="BC768" s="596"/>
    </row>
    <row r="769" spans="1:55" s="10" customFormat="1" ht="27" customHeight="1" x14ac:dyDescent="0.2">
      <c r="A769" s="31"/>
      <c r="B769" s="523"/>
      <c r="C769" s="31" t="str">
        <f t="shared" si="45"/>
        <v/>
      </c>
      <c r="D769" s="620" t="str">
        <f t="shared" si="46"/>
        <v/>
      </c>
      <c r="E769" s="369"/>
      <c r="F769" s="366"/>
      <c r="G769" s="366"/>
      <c r="H769" s="598"/>
      <c r="I769" s="598"/>
      <c r="J769" s="366"/>
      <c r="K769" s="365"/>
      <c r="L769" s="35"/>
      <c r="M769" s="365"/>
      <c r="N769" s="587"/>
      <c r="O769" s="521"/>
      <c r="P769" s="521"/>
      <c r="Q769" s="365"/>
      <c r="R769" s="588"/>
      <c r="S769" s="521"/>
      <c r="T769" s="365"/>
      <c r="U769" s="365"/>
      <c r="V769" s="366"/>
      <c r="W769" s="365"/>
      <c r="X769" s="534" t="str">
        <f t="shared" si="44"/>
        <v/>
      </c>
      <c r="Y769" s="365"/>
      <c r="Z769" s="365"/>
      <c r="AA769" s="366"/>
      <c r="AB769" s="365"/>
      <c r="AC769" s="365"/>
      <c r="AD769" s="365" t="str">
        <f t="shared" si="47"/>
        <v/>
      </c>
      <c r="AE769" s="589"/>
      <c r="AF769" s="590"/>
      <c r="AG769" s="594"/>
      <c r="AH769" s="595"/>
      <c r="AI769" s="595"/>
      <c r="AJ769" s="595"/>
      <c r="AK769" s="596"/>
      <c r="AL769" s="596"/>
      <c r="AM769" s="596"/>
      <c r="AN769" s="596"/>
      <c r="AO769" s="596"/>
      <c r="AP769" s="596"/>
      <c r="AQ769" s="596"/>
      <c r="AR769" s="596"/>
      <c r="AS769" s="596"/>
      <c r="AT769" s="596"/>
      <c r="AU769" s="596"/>
      <c r="AV769" s="596"/>
      <c r="AW769" s="596"/>
      <c r="AX769" s="596"/>
      <c r="AY769" s="596"/>
      <c r="AZ769" s="596"/>
      <c r="BA769" s="596"/>
      <c r="BB769" s="596"/>
      <c r="BC769" s="596"/>
    </row>
    <row r="770" spans="1:55" s="10" customFormat="1" ht="27" customHeight="1" x14ac:dyDescent="0.2">
      <c r="A770" s="31"/>
      <c r="B770" s="523"/>
      <c r="C770" s="31" t="str">
        <f t="shared" si="45"/>
        <v/>
      </c>
      <c r="D770" s="620" t="str">
        <f t="shared" si="46"/>
        <v/>
      </c>
      <c r="E770" s="369"/>
      <c r="F770" s="366"/>
      <c r="G770" s="366"/>
      <c r="H770" s="598"/>
      <c r="I770" s="598"/>
      <c r="J770" s="366"/>
      <c r="K770" s="365"/>
      <c r="L770" s="35"/>
      <c r="M770" s="365"/>
      <c r="N770" s="587"/>
      <c r="O770" s="521"/>
      <c r="P770" s="521"/>
      <c r="Q770" s="365"/>
      <c r="R770" s="588"/>
      <c r="S770" s="521"/>
      <c r="T770" s="365"/>
      <c r="U770" s="365"/>
      <c r="V770" s="366"/>
      <c r="W770" s="365"/>
      <c r="X770" s="534" t="str">
        <f t="shared" si="44"/>
        <v/>
      </c>
      <c r="Y770" s="365"/>
      <c r="Z770" s="365"/>
      <c r="AA770" s="366"/>
      <c r="AB770" s="365"/>
      <c r="AC770" s="365"/>
      <c r="AD770" s="365" t="str">
        <f t="shared" si="47"/>
        <v/>
      </c>
      <c r="AE770" s="589"/>
      <c r="AF770" s="590"/>
      <c r="AG770" s="594"/>
      <c r="AH770" s="595"/>
      <c r="AI770" s="595"/>
      <c r="AJ770" s="595"/>
      <c r="AK770" s="596"/>
      <c r="AL770" s="596"/>
      <c r="AM770" s="596"/>
      <c r="AN770" s="596"/>
      <c r="AO770" s="596"/>
      <c r="AP770" s="596"/>
      <c r="AQ770" s="596"/>
      <c r="AR770" s="596"/>
      <c r="AS770" s="596"/>
      <c r="AT770" s="596"/>
      <c r="AU770" s="596"/>
      <c r="AV770" s="596"/>
      <c r="AW770" s="596"/>
      <c r="AX770" s="596"/>
      <c r="AY770" s="596"/>
      <c r="AZ770" s="596"/>
      <c r="BA770" s="596"/>
      <c r="BB770" s="596"/>
      <c r="BC770" s="596"/>
    </row>
    <row r="771" spans="1:55" s="10" customFormat="1" ht="27" customHeight="1" x14ac:dyDescent="0.2">
      <c r="A771" s="31"/>
      <c r="B771" s="523"/>
      <c r="C771" s="31" t="str">
        <f t="shared" si="45"/>
        <v/>
      </c>
      <c r="D771" s="620" t="str">
        <f t="shared" si="46"/>
        <v/>
      </c>
      <c r="E771" s="369"/>
      <c r="F771" s="366"/>
      <c r="G771" s="366"/>
      <c r="H771" s="598"/>
      <c r="I771" s="598"/>
      <c r="J771" s="366"/>
      <c r="K771" s="365"/>
      <c r="L771" s="35"/>
      <c r="M771" s="365"/>
      <c r="N771" s="587"/>
      <c r="O771" s="521"/>
      <c r="P771" s="521"/>
      <c r="Q771" s="365"/>
      <c r="R771" s="588"/>
      <c r="S771" s="521"/>
      <c r="T771" s="365"/>
      <c r="U771" s="365"/>
      <c r="V771" s="366"/>
      <c r="W771" s="365"/>
      <c r="X771" s="534" t="str">
        <f t="shared" si="44"/>
        <v/>
      </c>
      <c r="Y771" s="365"/>
      <c r="Z771" s="365"/>
      <c r="AA771" s="366"/>
      <c r="AB771" s="365"/>
      <c r="AC771" s="365"/>
      <c r="AD771" s="365" t="str">
        <f t="shared" si="47"/>
        <v/>
      </c>
      <c r="AE771" s="589"/>
      <c r="AF771" s="590"/>
      <c r="AG771" s="594"/>
      <c r="AH771" s="595"/>
      <c r="AI771" s="595"/>
      <c r="AJ771" s="595"/>
      <c r="AK771" s="596"/>
      <c r="AL771" s="596"/>
      <c r="AM771" s="596"/>
      <c r="AN771" s="596"/>
      <c r="AO771" s="596"/>
      <c r="AP771" s="596"/>
      <c r="AQ771" s="596"/>
      <c r="AR771" s="596"/>
      <c r="AS771" s="596"/>
      <c r="AT771" s="596"/>
      <c r="AU771" s="596"/>
      <c r="AV771" s="596"/>
      <c r="AW771" s="596"/>
      <c r="AX771" s="596"/>
      <c r="AY771" s="596"/>
      <c r="AZ771" s="596"/>
      <c r="BA771" s="596"/>
      <c r="BB771" s="596"/>
      <c r="BC771" s="596"/>
    </row>
    <row r="772" spans="1:55" s="10" customFormat="1" ht="27" customHeight="1" x14ac:dyDescent="0.2">
      <c r="A772" s="31"/>
      <c r="B772" s="523"/>
      <c r="C772" s="31" t="str">
        <f t="shared" si="45"/>
        <v/>
      </c>
      <c r="D772" s="620" t="str">
        <f t="shared" si="46"/>
        <v/>
      </c>
      <c r="E772" s="369"/>
      <c r="F772" s="366"/>
      <c r="G772" s="366"/>
      <c r="H772" s="598"/>
      <c r="I772" s="598"/>
      <c r="J772" s="366"/>
      <c r="K772" s="365"/>
      <c r="L772" s="35"/>
      <c r="M772" s="365"/>
      <c r="N772" s="587"/>
      <c r="O772" s="521"/>
      <c r="P772" s="521"/>
      <c r="Q772" s="365"/>
      <c r="R772" s="588"/>
      <c r="S772" s="521"/>
      <c r="T772" s="365"/>
      <c r="U772" s="365"/>
      <c r="V772" s="366"/>
      <c r="W772" s="365"/>
      <c r="X772" s="534" t="str">
        <f t="shared" si="44"/>
        <v/>
      </c>
      <c r="Y772" s="365"/>
      <c r="Z772" s="365"/>
      <c r="AA772" s="366"/>
      <c r="AB772" s="365"/>
      <c r="AC772" s="365"/>
      <c r="AD772" s="365" t="str">
        <f t="shared" si="47"/>
        <v/>
      </c>
      <c r="AE772" s="589"/>
      <c r="AF772" s="590"/>
      <c r="AG772" s="594"/>
      <c r="AH772" s="595"/>
      <c r="AI772" s="595"/>
      <c r="AJ772" s="595"/>
      <c r="AK772" s="596"/>
      <c r="AL772" s="596"/>
      <c r="AM772" s="596"/>
      <c r="AN772" s="596"/>
      <c r="AO772" s="596"/>
      <c r="AP772" s="596"/>
      <c r="AQ772" s="596"/>
      <c r="AR772" s="596"/>
      <c r="AS772" s="596"/>
      <c r="AT772" s="596"/>
      <c r="AU772" s="596"/>
      <c r="AV772" s="596"/>
      <c r="AW772" s="596"/>
      <c r="AX772" s="596"/>
      <c r="AY772" s="596"/>
      <c r="AZ772" s="596"/>
      <c r="BA772" s="596"/>
      <c r="BB772" s="596"/>
      <c r="BC772" s="596"/>
    </row>
    <row r="773" spans="1:55" s="10" customFormat="1" ht="27" customHeight="1" x14ac:dyDescent="0.2">
      <c r="A773" s="31"/>
      <c r="B773" s="523"/>
      <c r="C773" s="31" t="str">
        <f t="shared" si="45"/>
        <v/>
      </c>
      <c r="D773" s="620" t="str">
        <f t="shared" si="46"/>
        <v/>
      </c>
      <c r="E773" s="369"/>
      <c r="F773" s="366"/>
      <c r="G773" s="366"/>
      <c r="H773" s="598"/>
      <c r="I773" s="598"/>
      <c r="J773" s="366"/>
      <c r="K773" s="365"/>
      <c r="L773" s="35"/>
      <c r="M773" s="365"/>
      <c r="N773" s="587"/>
      <c r="O773" s="521"/>
      <c r="P773" s="521"/>
      <c r="Q773" s="365"/>
      <c r="R773" s="588"/>
      <c r="S773" s="521"/>
      <c r="T773" s="365"/>
      <c r="U773" s="365"/>
      <c r="V773" s="366"/>
      <c r="W773" s="365"/>
      <c r="X773" s="534" t="str">
        <f t="shared" si="44"/>
        <v/>
      </c>
      <c r="Y773" s="365"/>
      <c r="Z773" s="365"/>
      <c r="AA773" s="366"/>
      <c r="AB773" s="365"/>
      <c r="AC773" s="365"/>
      <c r="AD773" s="365" t="str">
        <f t="shared" si="47"/>
        <v/>
      </c>
      <c r="AE773" s="589"/>
      <c r="AF773" s="590"/>
      <c r="AG773" s="594"/>
      <c r="AH773" s="595"/>
      <c r="AI773" s="595"/>
      <c r="AJ773" s="595"/>
      <c r="AK773" s="596"/>
      <c r="AL773" s="596"/>
      <c r="AM773" s="596"/>
      <c r="AN773" s="596"/>
      <c r="AO773" s="596"/>
      <c r="AP773" s="596"/>
      <c r="AQ773" s="596"/>
      <c r="AR773" s="596"/>
      <c r="AS773" s="596"/>
      <c r="AT773" s="596"/>
      <c r="AU773" s="596"/>
      <c r="AV773" s="596"/>
      <c r="AW773" s="596"/>
      <c r="AX773" s="596"/>
      <c r="AY773" s="596"/>
      <c r="AZ773" s="596"/>
      <c r="BA773" s="596"/>
      <c r="BB773" s="596"/>
      <c r="BC773" s="596"/>
    </row>
    <row r="774" spans="1:55" s="10" customFormat="1" ht="27" customHeight="1" x14ac:dyDescent="0.2">
      <c r="A774" s="31"/>
      <c r="B774" s="523"/>
      <c r="C774" s="31" t="str">
        <f t="shared" si="45"/>
        <v/>
      </c>
      <c r="D774" s="620" t="str">
        <f t="shared" si="46"/>
        <v/>
      </c>
      <c r="E774" s="369"/>
      <c r="F774" s="366"/>
      <c r="G774" s="366"/>
      <c r="H774" s="598"/>
      <c r="I774" s="598"/>
      <c r="J774" s="366"/>
      <c r="K774" s="365"/>
      <c r="L774" s="35"/>
      <c r="M774" s="365"/>
      <c r="N774" s="587"/>
      <c r="O774" s="521"/>
      <c r="P774" s="521"/>
      <c r="Q774" s="365"/>
      <c r="R774" s="588"/>
      <c r="S774" s="521"/>
      <c r="T774" s="365"/>
      <c r="U774" s="365"/>
      <c r="V774" s="366"/>
      <c r="W774" s="365"/>
      <c r="X774" s="534" t="str">
        <f t="shared" si="44"/>
        <v/>
      </c>
      <c r="Y774" s="365"/>
      <c r="Z774" s="365"/>
      <c r="AA774" s="366"/>
      <c r="AB774" s="365"/>
      <c r="AC774" s="365"/>
      <c r="AD774" s="365" t="str">
        <f t="shared" si="47"/>
        <v/>
      </c>
      <c r="AE774" s="589"/>
      <c r="AF774" s="590"/>
      <c r="AG774" s="594"/>
      <c r="AH774" s="595"/>
      <c r="AI774" s="595"/>
      <c r="AJ774" s="595"/>
      <c r="AK774" s="596"/>
      <c r="AL774" s="596"/>
      <c r="AM774" s="596"/>
      <c r="AN774" s="596"/>
      <c r="AO774" s="596"/>
      <c r="AP774" s="596"/>
      <c r="AQ774" s="596"/>
      <c r="AR774" s="596"/>
      <c r="AS774" s="596"/>
      <c r="AT774" s="596"/>
      <c r="AU774" s="596"/>
      <c r="AV774" s="596"/>
      <c r="AW774" s="596"/>
      <c r="AX774" s="596"/>
      <c r="AY774" s="596"/>
      <c r="AZ774" s="596"/>
      <c r="BA774" s="596"/>
      <c r="BB774" s="596"/>
      <c r="BC774" s="596"/>
    </row>
    <row r="775" spans="1:55" s="10" customFormat="1" ht="27" customHeight="1" x14ac:dyDescent="0.2">
      <c r="A775" s="31"/>
      <c r="B775" s="523"/>
      <c r="C775" s="31" t="str">
        <f t="shared" si="45"/>
        <v/>
      </c>
      <c r="D775" s="620" t="str">
        <f t="shared" si="46"/>
        <v/>
      </c>
      <c r="E775" s="369"/>
      <c r="F775" s="366"/>
      <c r="G775" s="366"/>
      <c r="H775" s="598"/>
      <c r="I775" s="598"/>
      <c r="J775" s="366"/>
      <c r="K775" s="365"/>
      <c r="L775" s="35"/>
      <c r="M775" s="365"/>
      <c r="N775" s="587"/>
      <c r="O775" s="521"/>
      <c r="P775" s="521"/>
      <c r="Q775" s="365"/>
      <c r="R775" s="588"/>
      <c r="S775" s="521"/>
      <c r="T775" s="365"/>
      <c r="U775" s="365"/>
      <c r="V775" s="366"/>
      <c r="W775" s="365"/>
      <c r="X775" s="534" t="str">
        <f t="shared" ref="X775:X833" si="48">IF(W775="","",VLOOKUP(W775,PaveMaterialDesc,2,FALSE))</f>
        <v/>
      </c>
      <c r="Y775" s="365"/>
      <c r="Z775" s="365"/>
      <c r="AA775" s="366"/>
      <c r="AB775" s="365"/>
      <c r="AC775" s="365"/>
      <c r="AD775" s="365" t="str">
        <f t="shared" si="47"/>
        <v/>
      </c>
      <c r="AE775" s="589"/>
      <c r="AF775" s="590"/>
      <c r="AG775" s="594"/>
      <c r="AH775" s="595"/>
      <c r="AI775" s="595"/>
      <c r="AJ775" s="595"/>
      <c r="AK775" s="596"/>
      <c r="AL775" s="596"/>
      <c r="AM775" s="596"/>
      <c r="AN775" s="596"/>
      <c r="AO775" s="596"/>
      <c r="AP775" s="596"/>
      <c r="AQ775" s="596"/>
      <c r="AR775" s="596"/>
      <c r="AS775" s="596"/>
      <c r="AT775" s="596"/>
      <c r="AU775" s="596"/>
      <c r="AV775" s="596"/>
      <c r="AW775" s="596"/>
      <c r="AX775" s="596"/>
      <c r="AY775" s="596"/>
      <c r="AZ775" s="596"/>
      <c r="BA775" s="596"/>
      <c r="BB775" s="596"/>
      <c r="BC775" s="596"/>
    </row>
    <row r="776" spans="1:55" s="10" customFormat="1" ht="27" customHeight="1" x14ac:dyDescent="0.2">
      <c r="A776" s="31"/>
      <c r="B776" s="523"/>
      <c r="C776" s="31" t="str">
        <f t="shared" ref="C776:C833" si="49">IF(A776="ADD","0","")</f>
        <v/>
      </c>
      <c r="D776" s="620" t="str">
        <f t="shared" ref="D776:D833" si="50">IF(E777="","",VLOOKUP(E777,RoadID,2,FALSE))</f>
        <v/>
      </c>
      <c r="E776" s="369"/>
      <c r="F776" s="366"/>
      <c r="G776" s="366"/>
      <c r="H776" s="598"/>
      <c r="I776" s="598"/>
      <c r="J776" s="366"/>
      <c r="K776" s="365"/>
      <c r="L776" s="35"/>
      <c r="M776" s="365"/>
      <c r="N776" s="587"/>
      <c r="O776" s="521"/>
      <c r="P776" s="521"/>
      <c r="Q776" s="365"/>
      <c r="R776" s="588"/>
      <c r="S776" s="521"/>
      <c r="T776" s="365"/>
      <c r="U776" s="365"/>
      <c r="V776" s="366"/>
      <c r="W776" s="365"/>
      <c r="X776" s="534" t="str">
        <f t="shared" si="48"/>
        <v/>
      </c>
      <c r="Y776" s="365"/>
      <c r="Z776" s="365"/>
      <c r="AA776" s="366"/>
      <c r="AB776" s="365"/>
      <c r="AC776" s="365"/>
      <c r="AD776" s="365" t="str">
        <f t="shared" ref="AD776:AD833" si="51">IF(E777&gt;0,"U","")</f>
        <v/>
      </c>
      <c r="AE776" s="589"/>
      <c r="AF776" s="590"/>
      <c r="AG776" s="594"/>
      <c r="AH776" s="595"/>
      <c r="AI776" s="595"/>
      <c r="AJ776" s="595"/>
      <c r="AK776" s="596"/>
      <c r="AL776" s="596"/>
      <c r="AM776" s="596"/>
      <c r="AN776" s="596"/>
      <c r="AO776" s="596"/>
      <c r="AP776" s="596"/>
      <c r="AQ776" s="596"/>
      <c r="AR776" s="596"/>
      <c r="AS776" s="596"/>
      <c r="AT776" s="596"/>
      <c r="AU776" s="596"/>
      <c r="AV776" s="596"/>
      <c r="AW776" s="596"/>
      <c r="AX776" s="596"/>
      <c r="AY776" s="596"/>
      <c r="AZ776" s="596"/>
      <c r="BA776" s="596"/>
      <c r="BB776" s="596"/>
      <c r="BC776" s="596"/>
    </row>
    <row r="777" spans="1:55" s="10" customFormat="1" ht="27" customHeight="1" x14ac:dyDescent="0.2">
      <c r="A777" s="31"/>
      <c r="B777" s="523"/>
      <c r="C777" s="31" t="str">
        <f t="shared" si="49"/>
        <v/>
      </c>
      <c r="D777" s="620" t="str">
        <f t="shared" si="50"/>
        <v/>
      </c>
      <c r="E777" s="369"/>
      <c r="F777" s="366"/>
      <c r="G777" s="366"/>
      <c r="H777" s="598"/>
      <c r="I777" s="598"/>
      <c r="J777" s="366"/>
      <c r="K777" s="365"/>
      <c r="L777" s="35"/>
      <c r="M777" s="365"/>
      <c r="N777" s="587"/>
      <c r="O777" s="521"/>
      <c r="P777" s="521"/>
      <c r="Q777" s="365"/>
      <c r="R777" s="588"/>
      <c r="S777" s="521"/>
      <c r="T777" s="365"/>
      <c r="U777" s="365"/>
      <c r="V777" s="366"/>
      <c r="W777" s="365"/>
      <c r="X777" s="534" t="str">
        <f t="shared" si="48"/>
        <v/>
      </c>
      <c r="Y777" s="365"/>
      <c r="Z777" s="365"/>
      <c r="AA777" s="366"/>
      <c r="AB777" s="365"/>
      <c r="AC777" s="365"/>
      <c r="AD777" s="365" t="str">
        <f t="shared" si="51"/>
        <v/>
      </c>
      <c r="AE777" s="589"/>
      <c r="AF777" s="590"/>
      <c r="AG777" s="594"/>
      <c r="AH777" s="595"/>
      <c r="AI777" s="595"/>
      <c r="AJ777" s="595"/>
      <c r="AK777" s="596"/>
      <c r="AL777" s="596"/>
      <c r="AM777" s="596"/>
      <c r="AN777" s="596"/>
      <c r="AO777" s="596"/>
      <c r="AP777" s="596"/>
      <c r="AQ777" s="596"/>
      <c r="AR777" s="596"/>
      <c r="AS777" s="596"/>
      <c r="AT777" s="596"/>
      <c r="AU777" s="596"/>
      <c r="AV777" s="596"/>
      <c r="AW777" s="596"/>
      <c r="AX777" s="596"/>
      <c r="AY777" s="596"/>
      <c r="AZ777" s="596"/>
      <c r="BA777" s="596"/>
      <c r="BB777" s="596"/>
      <c r="BC777" s="596"/>
    </row>
    <row r="778" spans="1:55" s="10" customFormat="1" ht="27" customHeight="1" x14ac:dyDescent="0.2">
      <c r="A778" s="31"/>
      <c r="B778" s="523"/>
      <c r="C778" s="31" t="str">
        <f t="shared" si="49"/>
        <v/>
      </c>
      <c r="D778" s="620" t="str">
        <f t="shared" si="50"/>
        <v/>
      </c>
      <c r="E778" s="369"/>
      <c r="F778" s="366"/>
      <c r="G778" s="366"/>
      <c r="H778" s="598"/>
      <c r="I778" s="598"/>
      <c r="J778" s="366"/>
      <c r="K778" s="365"/>
      <c r="L778" s="35"/>
      <c r="M778" s="365"/>
      <c r="N778" s="587"/>
      <c r="O778" s="521"/>
      <c r="P778" s="521"/>
      <c r="Q778" s="365"/>
      <c r="R778" s="588"/>
      <c r="S778" s="521"/>
      <c r="T778" s="365"/>
      <c r="U778" s="365"/>
      <c r="V778" s="366"/>
      <c r="W778" s="365"/>
      <c r="X778" s="534" t="str">
        <f t="shared" si="48"/>
        <v/>
      </c>
      <c r="Y778" s="365"/>
      <c r="Z778" s="365"/>
      <c r="AA778" s="366"/>
      <c r="AB778" s="365"/>
      <c r="AC778" s="365"/>
      <c r="AD778" s="365" t="str">
        <f t="shared" si="51"/>
        <v/>
      </c>
      <c r="AE778" s="589"/>
      <c r="AF778" s="590"/>
      <c r="AG778" s="594"/>
      <c r="AH778" s="595"/>
      <c r="AI778" s="595"/>
      <c r="AJ778" s="595"/>
      <c r="AK778" s="596"/>
      <c r="AL778" s="596"/>
      <c r="AM778" s="596"/>
      <c r="AN778" s="596"/>
      <c r="AO778" s="596"/>
      <c r="AP778" s="596"/>
      <c r="AQ778" s="596"/>
      <c r="AR778" s="596"/>
      <c r="AS778" s="596"/>
      <c r="AT778" s="596"/>
      <c r="AU778" s="596"/>
      <c r="AV778" s="596"/>
      <c r="AW778" s="596"/>
      <c r="AX778" s="596"/>
      <c r="AY778" s="596"/>
      <c r="AZ778" s="596"/>
      <c r="BA778" s="596"/>
      <c r="BB778" s="596"/>
      <c r="BC778" s="596"/>
    </row>
    <row r="779" spans="1:55" s="10" customFormat="1" ht="27" customHeight="1" x14ac:dyDescent="0.2">
      <c r="A779" s="31"/>
      <c r="B779" s="523"/>
      <c r="C779" s="31" t="str">
        <f t="shared" si="49"/>
        <v/>
      </c>
      <c r="D779" s="620" t="str">
        <f t="shared" si="50"/>
        <v/>
      </c>
      <c r="E779" s="369"/>
      <c r="F779" s="366"/>
      <c r="G779" s="366"/>
      <c r="H779" s="598"/>
      <c r="I779" s="598"/>
      <c r="J779" s="366"/>
      <c r="K779" s="365"/>
      <c r="L779" s="35"/>
      <c r="M779" s="365"/>
      <c r="N779" s="587"/>
      <c r="O779" s="521"/>
      <c r="P779" s="521"/>
      <c r="Q779" s="365"/>
      <c r="R779" s="588"/>
      <c r="S779" s="521"/>
      <c r="T779" s="365"/>
      <c r="U779" s="365"/>
      <c r="V779" s="366"/>
      <c r="W779" s="365"/>
      <c r="X779" s="534" t="str">
        <f t="shared" si="48"/>
        <v/>
      </c>
      <c r="Y779" s="365"/>
      <c r="Z779" s="365"/>
      <c r="AA779" s="366"/>
      <c r="AB779" s="365"/>
      <c r="AC779" s="365"/>
      <c r="AD779" s="365" t="str">
        <f t="shared" si="51"/>
        <v/>
      </c>
      <c r="AE779" s="589"/>
      <c r="AF779" s="590"/>
      <c r="AG779" s="594"/>
      <c r="AH779" s="595"/>
      <c r="AI779" s="595"/>
      <c r="AJ779" s="595"/>
      <c r="AK779" s="596"/>
      <c r="AL779" s="596"/>
      <c r="AM779" s="596"/>
      <c r="AN779" s="596"/>
      <c r="AO779" s="596"/>
      <c r="AP779" s="596"/>
      <c r="AQ779" s="596"/>
      <c r="AR779" s="596"/>
      <c r="AS779" s="596"/>
      <c r="AT779" s="596"/>
      <c r="AU779" s="596"/>
      <c r="AV779" s="596"/>
      <c r="AW779" s="596"/>
      <c r="AX779" s="596"/>
      <c r="AY779" s="596"/>
      <c r="AZ779" s="596"/>
      <c r="BA779" s="596"/>
      <c r="BB779" s="596"/>
      <c r="BC779" s="596"/>
    </row>
    <row r="780" spans="1:55" s="10" customFormat="1" ht="27" customHeight="1" x14ac:dyDescent="0.2">
      <c r="A780" s="31"/>
      <c r="B780" s="523"/>
      <c r="C780" s="31" t="str">
        <f t="shared" si="49"/>
        <v/>
      </c>
      <c r="D780" s="620" t="str">
        <f t="shared" si="50"/>
        <v/>
      </c>
      <c r="E780" s="369"/>
      <c r="F780" s="366"/>
      <c r="G780" s="366"/>
      <c r="H780" s="598"/>
      <c r="I780" s="598"/>
      <c r="J780" s="366"/>
      <c r="K780" s="365"/>
      <c r="L780" s="35"/>
      <c r="M780" s="365"/>
      <c r="N780" s="587"/>
      <c r="O780" s="521"/>
      <c r="P780" s="521"/>
      <c r="Q780" s="365"/>
      <c r="R780" s="588"/>
      <c r="S780" s="521"/>
      <c r="T780" s="365"/>
      <c r="U780" s="365"/>
      <c r="V780" s="366"/>
      <c r="W780" s="365"/>
      <c r="X780" s="534" t="str">
        <f t="shared" si="48"/>
        <v/>
      </c>
      <c r="Y780" s="365"/>
      <c r="Z780" s="365"/>
      <c r="AA780" s="366"/>
      <c r="AB780" s="365"/>
      <c r="AC780" s="365"/>
      <c r="AD780" s="365" t="str">
        <f t="shared" si="51"/>
        <v/>
      </c>
      <c r="AE780" s="589"/>
      <c r="AF780" s="590"/>
      <c r="AG780" s="594"/>
      <c r="AH780" s="595"/>
      <c r="AI780" s="595"/>
      <c r="AJ780" s="595"/>
      <c r="AK780" s="596"/>
      <c r="AL780" s="596"/>
      <c r="AM780" s="596"/>
      <c r="AN780" s="596"/>
      <c r="AO780" s="596"/>
      <c r="AP780" s="596"/>
      <c r="AQ780" s="596"/>
      <c r="AR780" s="596"/>
      <c r="AS780" s="596"/>
      <c r="AT780" s="596"/>
      <c r="AU780" s="596"/>
      <c r="AV780" s="596"/>
      <c r="AW780" s="596"/>
      <c r="AX780" s="596"/>
      <c r="AY780" s="596"/>
      <c r="AZ780" s="596"/>
      <c r="BA780" s="596"/>
      <c r="BB780" s="596"/>
      <c r="BC780" s="596"/>
    </row>
    <row r="781" spans="1:55" s="10" customFormat="1" ht="27" customHeight="1" x14ac:dyDescent="0.2">
      <c r="A781" s="31"/>
      <c r="B781" s="523"/>
      <c r="C781" s="31" t="str">
        <f t="shared" si="49"/>
        <v/>
      </c>
      <c r="D781" s="620" t="str">
        <f t="shared" si="50"/>
        <v/>
      </c>
      <c r="E781" s="369"/>
      <c r="F781" s="366"/>
      <c r="G781" s="366"/>
      <c r="H781" s="598"/>
      <c r="I781" s="598"/>
      <c r="J781" s="366"/>
      <c r="K781" s="365"/>
      <c r="L781" s="35"/>
      <c r="M781" s="365"/>
      <c r="N781" s="587"/>
      <c r="O781" s="521"/>
      <c r="P781" s="521"/>
      <c r="Q781" s="365"/>
      <c r="R781" s="588"/>
      <c r="S781" s="521"/>
      <c r="T781" s="365"/>
      <c r="U781" s="365"/>
      <c r="V781" s="366"/>
      <c r="W781" s="365"/>
      <c r="X781" s="534" t="str">
        <f t="shared" si="48"/>
        <v/>
      </c>
      <c r="Y781" s="365"/>
      <c r="Z781" s="365"/>
      <c r="AA781" s="366"/>
      <c r="AB781" s="365"/>
      <c r="AC781" s="365"/>
      <c r="AD781" s="365" t="str">
        <f t="shared" si="51"/>
        <v/>
      </c>
      <c r="AE781" s="589"/>
      <c r="AF781" s="590"/>
      <c r="AG781" s="594"/>
      <c r="AH781" s="595"/>
      <c r="AI781" s="595"/>
      <c r="AJ781" s="595"/>
      <c r="AK781" s="596"/>
      <c r="AL781" s="596"/>
      <c r="AM781" s="596"/>
      <c r="AN781" s="596"/>
      <c r="AO781" s="596"/>
      <c r="AP781" s="596"/>
      <c r="AQ781" s="596"/>
      <c r="AR781" s="596"/>
      <c r="AS781" s="596"/>
      <c r="AT781" s="596"/>
      <c r="AU781" s="596"/>
      <c r="AV781" s="596"/>
      <c r="AW781" s="596"/>
      <c r="AX781" s="596"/>
      <c r="AY781" s="596"/>
      <c r="AZ781" s="596"/>
      <c r="BA781" s="596"/>
      <c r="BB781" s="596"/>
      <c r="BC781" s="596"/>
    </row>
    <row r="782" spans="1:55" s="10" customFormat="1" ht="27" customHeight="1" x14ac:dyDescent="0.2">
      <c r="A782" s="31"/>
      <c r="B782" s="523"/>
      <c r="C782" s="31" t="str">
        <f t="shared" si="49"/>
        <v/>
      </c>
      <c r="D782" s="620" t="str">
        <f t="shared" si="50"/>
        <v/>
      </c>
      <c r="E782" s="369"/>
      <c r="F782" s="366"/>
      <c r="G782" s="366"/>
      <c r="H782" s="598"/>
      <c r="I782" s="598"/>
      <c r="J782" s="366"/>
      <c r="K782" s="365"/>
      <c r="L782" s="35"/>
      <c r="M782" s="365"/>
      <c r="N782" s="587"/>
      <c r="O782" s="521"/>
      <c r="P782" s="521"/>
      <c r="Q782" s="365"/>
      <c r="R782" s="588"/>
      <c r="S782" s="521"/>
      <c r="T782" s="365"/>
      <c r="U782" s="365"/>
      <c r="V782" s="366"/>
      <c r="W782" s="365"/>
      <c r="X782" s="534" t="str">
        <f t="shared" si="48"/>
        <v/>
      </c>
      <c r="Y782" s="365"/>
      <c r="Z782" s="365"/>
      <c r="AA782" s="366"/>
      <c r="AB782" s="365"/>
      <c r="AC782" s="365"/>
      <c r="AD782" s="365" t="str">
        <f t="shared" si="51"/>
        <v/>
      </c>
      <c r="AE782" s="589"/>
      <c r="AF782" s="590"/>
      <c r="AG782" s="594"/>
      <c r="AH782" s="595"/>
      <c r="AI782" s="595"/>
      <c r="AJ782" s="595"/>
      <c r="AK782" s="596"/>
      <c r="AL782" s="596"/>
      <c r="AM782" s="596"/>
      <c r="AN782" s="596"/>
      <c r="AO782" s="596"/>
      <c r="AP782" s="596"/>
      <c r="AQ782" s="596"/>
      <c r="AR782" s="596"/>
      <c r="AS782" s="596"/>
      <c r="AT782" s="596"/>
      <c r="AU782" s="596"/>
      <c r="AV782" s="596"/>
      <c r="AW782" s="596"/>
      <c r="AX782" s="596"/>
      <c r="AY782" s="596"/>
      <c r="AZ782" s="596"/>
      <c r="BA782" s="596"/>
      <c r="BB782" s="596"/>
      <c r="BC782" s="596"/>
    </row>
    <row r="783" spans="1:55" s="10" customFormat="1" ht="27" customHeight="1" x14ac:dyDescent="0.2">
      <c r="A783" s="31"/>
      <c r="B783" s="523"/>
      <c r="C783" s="31" t="str">
        <f t="shared" si="49"/>
        <v/>
      </c>
      <c r="D783" s="620" t="str">
        <f t="shared" si="50"/>
        <v/>
      </c>
      <c r="E783" s="369"/>
      <c r="F783" s="366"/>
      <c r="G783" s="366"/>
      <c r="H783" s="598"/>
      <c r="I783" s="598"/>
      <c r="J783" s="366"/>
      <c r="K783" s="365"/>
      <c r="L783" s="35"/>
      <c r="M783" s="365"/>
      <c r="N783" s="587"/>
      <c r="O783" s="521"/>
      <c r="P783" s="521"/>
      <c r="Q783" s="365"/>
      <c r="R783" s="588"/>
      <c r="S783" s="521"/>
      <c r="T783" s="365"/>
      <c r="U783" s="365"/>
      <c r="V783" s="366"/>
      <c r="W783" s="365"/>
      <c r="X783" s="534" t="str">
        <f t="shared" si="48"/>
        <v/>
      </c>
      <c r="Y783" s="365"/>
      <c r="Z783" s="365"/>
      <c r="AA783" s="366"/>
      <c r="AB783" s="365"/>
      <c r="AC783" s="365"/>
      <c r="AD783" s="365" t="str">
        <f t="shared" si="51"/>
        <v/>
      </c>
      <c r="AE783" s="589"/>
      <c r="AF783" s="590"/>
      <c r="AG783" s="594"/>
      <c r="AH783" s="595"/>
      <c r="AI783" s="595"/>
      <c r="AJ783" s="595"/>
      <c r="AK783" s="596"/>
      <c r="AL783" s="596"/>
      <c r="AM783" s="596"/>
      <c r="AN783" s="596"/>
      <c r="AO783" s="596"/>
      <c r="AP783" s="596"/>
      <c r="AQ783" s="596"/>
      <c r="AR783" s="596"/>
      <c r="AS783" s="596"/>
      <c r="AT783" s="596"/>
      <c r="AU783" s="596"/>
      <c r="AV783" s="596"/>
      <c r="AW783" s="596"/>
      <c r="AX783" s="596"/>
      <c r="AY783" s="596"/>
      <c r="AZ783" s="596"/>
      <c r="BA783" s="596"/>
      <c r="BB783" s="596"/>
      <c r="BC783" s="596"/>
    </row>
    <row r="784" spans="1:55" s="10" customFormat="1" ht="27" customHeight="1" x14ac:dyDescent="0.2">
      <c r="A784" s="31"/>
      <c r="B784" s="523"/>
      <c r="C784" s="31" t="str">
        <f t="shared" si="49"/>
        <v/>
      </c>
      <c r="D784" s="620" t="str">
        <f t="shared" si="50"/>
        <v/>
      </c>
      <c r="E784" s="369"/>
      <c r="F784" s="366"/>
      <c r="G784" s="366"/>
      <c r="H784" s="598"/>
      <c r="I784" s="598"/>
      <c r="J784" s="366"/>
      <c r="K784" s="365"/>
      <c r="L784" s="35"/>
      <c r="M784" s="365"/>
      <c r="N784" s="587"/>
      <c r="O784" s="521"/>
      <c r="P784" s="521"/>
      <c r="Q784" s="365"/>
      <c r="R784" s="588"/>
      <c r="S784" s="521"/>
      <c r="T784" s="365"/>
      <c r="U784" s="365"/>
      <c r="V784" s="366"/>
      <c r="W784" s="365"/>
      <c r="X784" s="534" t="str">
        <f t="shared" si="48"/>
        <v/>
      </c>
      <c r="Y784" s="365"/>
      <c r="Z784" s="365"/>
      <c r="AA784" s="366"/>
      <c r="AB784" s="365"/>
      <c r="AC784" s="365"/>
      <c r="AD784" s="365" t="str">
        <f t="shared" si="51"/>
        <v/>
      </c>
      <c r="AE784" s="589"/>
      <c r="AF784" s="590"/>
      <c r="AG784" s="594"/>
      <c r="AH784" s="595"/>
      <c r="AI784" s="595"/>
      <c r="AJ784" s="595"/>
      <c r="AK784" s="596"/>
      <c r="AL784" s="596"/>
      <c r="AM784" s="596"/>
      <c r="AN784" s="596"/>
      <c r="AO784" s="596"/>
      <c r="AP784" s="596"/>
      <c r="AQ784" s="596"/>
      <c r="AR784" s="596"/>
      <c r="AS784" s="596"/>
      <c r="AT784" s="596"/>
      <c r="AU784" s="596"/>
      <c r="AV784" s="596"/>
      <c r="AW784" s="596"/>
      <c r="AX784" s="596"/>
      <c r="AY784" s="596"/>
      <c r="AZ784" s="596"/>
      <c r="BA784" s="596"/>
      <c r="BB784" s="596"/>
      <c r="BC784" s="596"/>
    </row>
    <row r="785" spans="1:55" s="10" customFormat="1" ht="27" customHeight="1" x14ac:dyDescent="0.2">
      <c r="A785" s="31"/>
      <c r="B785" s="523"/>
      <c r="C785" s="31" t="str">
        <f t="shared" si="49"/>
        <v/>
      </c>
      <c r="D785" s="620" t="str">
        <f t="shared" si="50"/>
        <v/>
      </c>
      <c r="E785" s="369"/>
      <c r="F785" s="366"/>
      <c r="G785" s="366"/>
      <c r="H785" s="598"/>
      <c r="I785" s="598"/>
      <c r="J785" s="366"/>
      <c r="K785" s="365"/>
      <c r="L785" s="35"/>
      <c r="M785" s="365"/>
      <c r="N785" s="587"/>
      <c r="O785" s="521"/>
      <c r="P785" s="521"/>
      <c r="Q785" s="365"/>
      <c r="R785" s="588"/>
      <c r="S785" s="521"/>
      <c r="T785" s="365"/>
      <c r="U785" s="365"/>
      <c r="V785" s="366"/>
      <c r="W785" s="365"/>
      <c r="X785" s="534" t="str">
        <f t="shared" si="48"/>
        <v/>
      </c>
      <c r="Y785" s="365"/>
      <c r="Z785" s="365"/>
      <c r="AA785" s="366"/>
      <c r="AB785" s="365"/>
      <c r="AC785" s="365"/>
      <c r="AD785" s="365" t="str">
        <f t="shared" si="51"/>
        <v/>
      </c>
      <c r="AE785" s="589"/>
      <c r="AF785" s="590"/>
      <c r="AG785" s="594"/>
      <c r="AH785" s="595"/>
      <c r="AI785" s="595"/>
      <c r="AJ785" s="595"/>
      <c r="AK785" s="596"/>
      <c r="AL785" s="596"/>
      <c r="AM785" s="596"/>
      <c r="AN785" s="596"/>
      <c r="AO785" s="596"/>
      <c r="AP785" s="596"/>
      <c r="AQ785" s="596"/>
      <c r="AR785" s="596"/>
      <c r="AS785" s="596"/>
      <c r="AT785" s="596"/>
      <c r="AU785" s="596"/>
      <c r="AV785" s="596"/>
      <c r="AW785" s="596"/>
      <c r="AX785" s="596"/>
      <c r="AY785" s="596"/>
      <c r="AZ785" s="596"/>
      <c r="BA785" s="596"/>
      <c r="BB785" s="596"/>
      <c r="BC785" s="596"/>
    </row>
    <row r="786" spans="1:55" s="10" customFormat="1" ht="27" customHeight="1" x14ac:dyDescent="0.2">
      <c r="A786" s="31"/>
      <c r="B786" s="523"/>
      <c r="C786" s="31" t="str">
        <f t="shared" si="49"/>
        <v/>
      </c>
      <c r="D786" s="620" t="str">
        <f t="shared" si="50"/>
        <v/>
      </c>
      <c r="E786" s="369"/>
      <c r="F786" s="366"/>
      <c r="G786" s="366"/>
      <c r="H786" s="598"/>
      <c r="I786" s="598"/>
      <c r="J786" s="366"/>
      <c r="K786" s="365"/>
      <c r="L786" s="35"/>
      <c r="M786" s="365"/>
      <c r="N786" s="587"/>
      <c r="O786" s="521"/>
      <c r="P786" s="521"/>
      <c r="Q786" s="365"/>
      <c r="R786" s="588"/>
      <c r="S786" s="521"/>
      <c r="T786" s="365"/>
      <c r="U786" s="365"/>
      <c r="V786" s="366"/>
      <c r="W786" s="365"/>
      <c r="X786" s="534" t="str">
        <f t="shared" si="48"/>
        <v/>
      </c>
      <c r="Y786" s="365"/>
      <c r="Z786" s="365"/>
      <c r="AA786" s="366"/>
      <c r="AB786" s="365"/>
      <c r="AC786" s="365"/>
      <c r="AD786" s="365" t="str">
        <f t="shared" si="51"/>
        <v/>
      </c>
      <c r="AE786" s="589"/>
      <c r="AF786" s="590"/>
      <c r="AG786" s="594"/>
      <c r="AH786" s="595"/>
      <c r="AI786" s="595"/>
      <c r="AJ786" s="595"/>
      <c r="AK786" s="596"/>
      <c r="AL786" s="596"/>
      <c r="AM786" s="596"/>
      <c r="AN786" s="596"/>
      <c r="AO786" s="596"/>
      <c r="AP786" s="596"/>
      <c r="AQ786" s="596"/>
      <c r="AR786" s="596"/>
      <c r="AS786" s="596"/>
      <c r="AT786" s="596"/>
      <c r="AU786" s="596"/>
      <c r="AV786" s="596"/>
      <c r="AW786" s="596"/>
      <c r="AX786" s="596"/>
      <c r="AY786" s="596"/>
      <c r="AZ786" s="596"/>
      <c r="BA786" s="596"/>
      <c r="BB786" s="596"/>
      <c r="BC786" s="596"/>
    </row>
    <row r="787" spans="1:55" s="10" customFormat="1" ht="27" customHeight="1" x14ac:dyDescent="0.2">
      <c r="A787" s="31"/>
      <c r="B787" s="523"/>
      <c r="C787" s="31" t="str">
        <f t="shared" si="49"/>
        <v/>
      </c>
      <c r="D787" s="620" t="str">
        <f t="shared" si="50"/>
        <v/>
      </c>
      <c r="E787" s="369"/>
      <c r="F787" s="366"/>
      <c r="G787" s="366"/>
      <c r="H787" s="598"/>
      <c r="I787" s="598"/>
      <c r="J787" s="366"/>
      <c r="K787" s="365"/>
      <c r="L787" s="35"/>
      <c r="M787" s="365"/>
      <c r="N787" s="587"/>
      <c r="O787" s="521"/>
      <c r="P787" s="521"/>
      <c r="Q787" s="365"/>
      <c r="R787" s="588"/>
      <c r="S787" s="521"/>
      <c r="T787" s="365"/>
      <c r="U787" s="365"/>
      <c r="V787" s="366"/>
      <c r="W787" s="365"/>
      <c r="X787" s="534" t="str">
        <f t="shared" si="48"/>
        <v/>
      </c>
      <c r="Y787" s="365"/>
      <c r="Z787" s="365"/>
      <c r="AA787" s="366"/>
      <c r="AB787" s="365"/>
      <c r="AC787" s="365"/>
      <c r="AD787" s="365" t="str">
        <f t="shared" si="51"/>
        <v/>
      </c>
      <c r="AE787" s="589"/>
      <c r="AF787" s="590"/>
      <c r="AG787" s="594"/>
      <c r="AH787" s="595"/>
      <c r="AI787" s="595"/>
      <c r="AJ787" s="595"/>
      <c r="AK787" s="596"/>
      <c r="AL787" s="596"/>
      <c r="AM787" s="596"/>
      <c r="AN787" s="596"/>
      <c r="AO787" s="596"/>
      <c r="AP787" s="596"/>
      <c r="AQ787" s="596"/>
      <c r="AR787" s="596"/>
      <c r="AS787" s="596"/>
      <c r="AT787" s="596"/>
      <c r="AU787" s="596"/>
      <c r="AV787" s="596"/>
      <c r="AW787" s="596"/>
      <c r="AX787" s="596"/>
      <c r="AY787" s="596"/>
      <c r="AZ787" s="596"/>
      <c r="BA787" s="596"/>
      <c r="BB787" s="596"/>
      <c r="BC787" s="596"/>
    </row>
    <row r="788" spans="1:55" s="10" customFormat="1" ht="27" customHeight="1" x14ac:dyDescent="0.2">
      <c r="A788" s="31"/>
      <c r="B788" s="523"/>
      <c r="C788" s="31" t="str">
        <f t="shared" si="49"/>
        <v/>
      </c>
      <c r="D788" s="620" t="str">
        <f t="shared" si="50"/>
        <v/>
      </c>
      <c r="E788" s="369"/>
      <c r="F788" s="366"/>
      <c r="G788" s="366"/>
      <c r="H788" s="598"/>
      <c r="I788" s="598"/>
      <c r="J788" s="366"/>
      <c r="K788" s="365"/>
      <c r="L788" s="35"/>
      <c r="M788" s="365"/>
      <c r="N788" s="587"/>
      <c r="O788" s="521"/>
      <c r="P788" s="521"/>
      <c r="Q788" s="365"/>
      <c r="R788" s="588"/>
      <c r="S788" s="521"/>
      <c r="T788" s="365"/>
      <c r="U788" s="365"/>
      <c r="V788" s="366"/>
      <c r="W788" s="365"/>
      <c r="X788" s="534" t="str">
        <f t="shared" si="48"/>
        <v/>
      </c>
      <c r="Y788" s="365"/>
      <c r="Z788" s="365"/>
      <c r="AA788" s="366"/>
      <c r="AB788" s="365"/>
      <c r="AC788" s="365"/>
      <c r="AD788" s="365" t="str">
        <f t="shared" si="51"/>
        <v/>
      </c>
      <c r="AE788" s="589"/>
      <c r="AF788" s="590"/>
      <c r="AG788" s="594"/>
      <c r="AH788" s="595"/>
      <c r="AI788" s="595"/>
      <c r="AJ788" s="595"/>
      <c r="AK788" s="596"/>
      <c r="AL788" s="596"/>
      <c r="AM788" s="596"/>
      <c r="AN788" s="596"/>
      <c r="AO788" s="596"/>
      <c r="AP788" s="596"/>
      <c r="AQ788" s="596"/>
      <c r="AR788" s="596"/>
      <c r="AS788" s="596"/>
      <c r="AT788" s="596"/>
      <c r="AU788" s="596"/>
      <c r="AV788" s="596"/>
      <c r="AW788" s="596"/>
      <c r="AX788" s="596"/>
      <c r="AY788" s="596"/>
      <c r="AZ788" s="596"/>
      <c r="BA788" s="596"/>
      <c r="BB788" s="596"/>
      <c r="BC788" s="596"/>
    </row>
    <row r="789" spans="1:55" s="10" customFormat="1" ht="27" customHeight="1" x14ac:dyDescent="0.2">
      <c r="A789" s="31"/>
      <c r="B789" s="523"/>
      <c r="C789" s="31" t="str">
        <f t="shared" si="49"/>
        <v/>
      </c>
      <c r="D789" s="620" t="str">
        <f t="shared" si="50"/>
        <v/>
      </c>
      <c r="E789" s="369"/>
      <c r="F789" s="366"/>
      <c r="G789" s="366"/>
      <c r="H789" s="598"/>
      <c r="I789" s="598"/>
      <c r="J789" s="366"/>
      <c r="K789" s="365"/>
      <c r="L789" s="35"/>
      <c r="M789" s="365"/>
      <c r="N789" s="587"/>
      <c r="O789" s="521"/>
      <c r="P789" s="521"/>
      <c r="Q789" s="365"/>
      <c r="R789" s="588"/>
      <c r="S789" s="521"/>
      <c r="T789" s="365"/>
      <c r="U789" s="365"/>
      <c r="V789" s="366"/>
      <c r="W789" s="365"/>
      <c r="X789" s="534" t="str">
        <f t="shared" si="48"/>
        <v/>
      </c>
      <c r="Y789" s="365"/>
      <c r="Z789" s="365"/>
      <c r="AA789" s="366"/>
      <c r="AB789" s="365"/>
      <c r="AC789" s="365"/>
      <c r="AD789" s="365" t="str">
        <f t="shared" si="51"/>
        <v/>
      </c>
      <c r="AE789" s="589"/>
      <c r="AF789" s="590"/>
      <c r="AG789" s="594"/>
      <c r="AH789" s="595"/>
      <c r="AI789" s="595"/>
      <c r="AJ789" s="595"/>
      <c r="AK789" s="596"/>
      <c r="AL789" s="596"/>
      <c r="AM789" s="596"/>
      <c r="AN789" s="596"/>
      <c r="AO789" s="596"/>
      <c r="AP789" s="596"/>
      <c r="AQ789" s="596"/>
      <c r="AR789" s="596"/>
      <c r="AS789" s="596"/>
      <c r="AT789" s="596"/>
      <c r="AU789" s="596"/>
      <c r="AV789" s="596"/>
      <c r="AW789" s="596"/>
      <c r="AX789" s="596"/>
      <c r="AY789" s="596"/>
      <c r="AZ789" s="596"/>
      <c r="BA789" s="596"/>
      <c r="BB789" s="596"/>
      <c r="BC789" s="596"/>
    </row>
    <row r="790" spans="1:55" s="10" customFormat="1" ht="27" customHeight="1" x14ac:dyDescent="0.2">
      <c r="A790" s="31"/>
      <c r="B790" s="523"/>
      <c r="C790" s="31" t="str">
        <f t="shared" si="49"/>
        <v/>
      </c>
      <c r="D790" s="620" t="str">
        <f t="shared" si="50"/>
        <v/>
      </c>
      <c r="E790" s="369"/>
      <c r="F790" s="366"/>
      <c r="G790" s="366"/>
      <c r="H790" s="598"/>
      <c r="I790" s="598"/>
      <c r="J790" s="366"/>
      <c r="K790" s="365"/>
      <c r="L790" s="35"/>
      <c r="M790" s="365"/>
      <c r="N790" s="587"/>
      <c r="O790" s="521"/>
      <c r="P790" s="521"/>
      <c r="Q790" s="365"/>
      <c r="R790" s="588"/>
      <c r="S790" s="521"/>
      <c r="T790" s="365"/>
      <c r="U790" s="365"/>
      <c r="V790" s="366"/>
      <c r="W790" s="365"/>
      <c r="X790" s="534" t="str">
        <f t="shared" si="48"/>
        <v/>
      </c>
      <c r="Y790" s="365"/>
      <c r="Z790" s="365"/>
      <c r="AA790" s="366"/>
      <c r="AB790" s="365"/>
      <c r="AC790" s="365"/>
      <c r="AD790" s="365" t="str">
        <f t="shared" si="51"/>
        <v/>
      </c>
      <c r="AE790" s="589"/>
      <c r="AF790" s="590"/>
      <c r="AG790" s="594"/>
      <c r="AH790" s="595"/>
      <c r="AI790" s="595"/>
      <c r="AJ790" s="595"/>
      <c r="AK790" s="596"/>
      <c r="AL790" s="596"/>
      <c r="AM790" s="596"/>
      <c r="AN790" s="596"/>
      <c r="AO790" s="596"/>
      <c r="AP790" s="596"/>
      <c r="AQ790" s="596"/>
      <c r="AR790" s="596"/>
      <c r="AS790" s="596"/>
      <c r="AT790" s="596"/>
      <c r="AU790" s="596"/>
      <c r="AV790" s="596"/>
      <c r="AW790" s="596"/>
      <c r="AX790" s="596"/>
      <c r="AY790" s="596"/>
      <c r="AZ790" s="596"/>
      <c r="BA790" s="596"/>
      <c r="BB790" s="596"/>
      <c r="BC790" s="596"/>
    </row>
    <row r="791" spans="1:55" s="10" customFormat="1" ht="27" customHeight="1" x14ac:dyDescent="0.2">
      <c r="A791" s="31"/>
      <c r="B791" s="523"/>
      <c r="C791" s="31" t="str">
        <f t="shared" si="49"/>
        <v/>
      </c>
      <c r="D791" s="620" t="str">
        <f t="shared" si="50"/>
        <v/>
      </c>
      <c r="E791" s="369"/>
      <c r="F791" s="366"/>
      <c r="G791" s="366"/>
      <c r="H791" s="598"/>
      <c r="I791" s="598"/>
      <c r="J791" s="366"/>
      <c r="K791" s="365"/>
      <c r="L791" s="35"/>
      <c r="M791" s="365"/>
      <c r="N791" s="587"/>
      <c r="O791" s="521"/>
      <c r="P791" s="521"/>
      <c r="Q791" s="365"/>
      <c r="R791" s="588"/>
      <c r="S791" s="521"/>
      <c r="T791" s="365"/>
      <c r="U791" s="365"/>
      <c r="V791" s="366"/>
      <c r="W791" s="365"/>
      <c r="X791" s="534" t="str">
        <f t="shared" si="48"/>
        <v/>
      </c>
      <c r="Y791" s="365"/>
      <c r="Z791" s="365"/>
      <c r="AA791" s="366"/>
      <c r="AB791" s="365"/>
      <c r="AC791" s="365"/>
      <c r="AD791" s="365" t="str">
        <f t="shared" si="51"/>
        <v/>
      </c>
      <c r="AE791" s="589"/>
      <c r="AF791" s="590"/>
      <c r="AG791" s="594"/>
      <c r="AH791" s="595"/>
      <c r="AI791" s="595"/>
      <c r="AJ791" s="595"/>
      <c r="AK791" s="596"/>
      <c r="AL791" s="596"/>
      <c r="AM791" s="596"/>
      <c r="AN791" s="596"/>
      <c r="AO791" s="596"/>
      <c r="AP791" s="596"/>
      <c r="AQ791" s="596"/>
      <c r="AR791" s="596"/>
      <c r="AS791" s="596"/>
      <c r="AT791" s="596"/>
      <c r="AU791" s="596"/>
      <c r="AV791" s="596"/>
      <c r="AW791" s="596"/>
      <c r="AX791" s="596"/>
      <c r="AY791" s="596"/>
      <c r="AZ791" s="596"/>
      <c r="BA791" s="596"/>
      <c r="BB791" s="596"/>
      <c r="BC791" s="596"/>
    </row>
    <row r="792" spans="1:55" s="10" customFormat="1" ht="27" customHeight="1" x14ac:dyDescent="0.2">
      <c r="A792" s="31"/>
      <c r="B792" s="523"/>
      <c r="C792" s="31" t="str">
        <f t="shared" si="49"/>
        <v/>
      </c>
      <c r="D792" s="620" t="str">
        <f t="shared" si="50"/>
        <v/>
      </c>
      <c r="E792" s="369"/>
      <c r="F792" s="366"/>
      <c r="G792" s="366"/>
      <c r="H792" s="598"/>
      <c r="I792" s="598"/>
      <c r="J792" s="366"/>
      <c r="K792" s="365"/>
      <c r="L792" s="35"/>
      <c r="M792" s="365"/>
      <c r="N792" s="587"/>
      <c r="O792" s="521"/>
      <c r="P792" s="521"/>
      <c r="Q792" s="365"/>
      <c r="R792" s="588"/>
      <c r="S792" s="521"/>
      <c r="T792" s="365"/>
      <c r="U792" s="365"/>
      <c r="V792" s="366"/>
      <c r="W792" s="365"/>
      <c r="X792" s="534" t="str">
        <f t="shared" si="48"/>
        <v/>
      </c>
      <c r="Y792" s="365"/>
      <c r="Z792" s="365"/>
      <c r="AA792" s="366"/>
      <c r="AB792" s="365"/>
      <c r="AC792" s="365"/>
      <c r="AD792" s="365" t="str">
        <f t="shared" si="51"/>
        <v/>
      </c>
      <c r="AE792" s="589"/>
      <c r="AF792" s="590"/>
      <c r="AG792" s="594"/>
      <c r="AH792" s="595"/>
      <c r="AI792" s="595"/>
      <c r="AJ792" s="595"/>
      <c r="AK792" s="596"/>
      <c r="AL792" s="596"/>
      <c r="AM792" s="596"/>
      <c r="AN792" s="596"/>
      <c r="AO792" s="596"/>
      <c r="AP792" s="596"/>
      <c r="AQ792" s="596"/>
      <c r="AR792" s="596"/>
      <c r="AS792" s="596"/>
      <c r="AT792" s="596"/>
      <c r="AU792" s="596"/>
      <c r="AV792" s="596"/>
      <c r="AW792" s="596"/>
      <c r="AX792" s="596"/>
      <c r="AY792" s="596"/>
      <c r="AZ792" s="596"/>
      <c r="BA792" s="596"/>
      <c r="BB792" s="596"/>
      <c r="BC792" s="596"/>
    </row>
    <row r="793" spans="1:55" s="10" customFormat="1" ht="27" customHeight="1" x14ac:dyDescent="0.2">
      <c r="A793" s="31"/>
      <c r="B793" s="523"/>
      <c r="C793" s="31" t="str">
        <f t="shared" si="49"/>
        <v/>
      </c>
      <c r="D793" s="620" t="str">
        <f t="shared" si="50"/>
        <v/>
      </c>
      <c r="E793" s="369"/>
      <c r="F793" s="366"/>
      <c r="G793" s="366"/>
      <c r="H793" s="598"/>
      <c r="I793" s="598"/>
      <c r="J793" s="366"/>
      <c r="K793" s="365"/>
      <c r="L793" s="35"/>
      <c r="M793" s="365"/>
      <c r="N793" s="587"/>
      <c r="O793" s="521"/>
      <c r="P793" s="521"/>
      <c r="Q793" s="365"/>
      <c r="R793" s="588"/>
      <c r="S793" s="521"/>
      <c r="T793" s="365"/>
      <c r="U793" s="365"/>
      <c r="V793" s="366"/>
      <c r="W793" s="365"/>
      <c r="X793" s="534" t="str">
        <f t="shared" si="48"/>
        <v/>
      </c>
      <c r="Y793" s="365"/>
      <c r="Z793" s="365"/>
      <c r="AA793" s="366"/>
      <c r="AB793" s="365"/>
      <c r="AC793" s="365"/>
      <c r="AD793" s="365" t="str">
        <f t="shared" si="51"/>
        <v/>
      </c>
      <c r="AE793" s="589"/>
      <c r="AF793" s="590"/>
      <c r="AG793" s="594"/>
      <c r="AH793" s="595"/>
      <c r="AI793" s="595"/>
      <c r="AJ793" s="595"/>
      <c r="AK793" s="596"/>
      <c r="AL793" s="596"/>
      <c r="AM793" s="596"/>
      <c r="AN793" s="596"/>
      <c r="AO793" s="596"/>
      <c r="AP793" s="596"/>
      <c r="AQ793" s="596"/>
      <c r="AR793" s="596"/>
      <c r="AS793" s="596"/>
      <c r="AT793" s="596"/>
      <c r="AU793" s="596"/>
      <c r="AV793" s="596"/>
      <c r="AW793" s="596"/>
      <c r="AX793" s="596"/>
      <c r="AY793" s="596"/>
      <c r="AZ793" s="596"/>
      <c r="BA793" s="596"/>
      <c r="BB793" s="596"/>
      <c r="BC793" s="596"/>
    </row>
    <row r="794" spans="1:55" s="10" customFormat="1" ht="27" customHeight="1" x14ac:dyDescent="0.2">
      <c r="A794" s="31"/>
      <c r="B794" s="523"/>
      <c r="C794" s="31" t="str">
        <f t="shared" si="49"/>
        <v/>
      </c>
      <c r="D794" s="620" t="str">
        <f t="shared" si="50"/>
        <v/>
      </c>
      <c r="E794" s="369"/>
      <c r="F794" s="366"/>
      <c r="G794" s="366"/>
      <c r="H794" s="598"/>
      <c r="I794" s="598"/>
      <c r="J794" s="366"/>
      <c r="K794" s="365"/>
      <c r="L794" s="35"/>
      <c r="M794" s="365"/>
      <c r="N794" s="587"/>
      <c r="O794" s="521"/>
      <c r="P794" s="521"/>
      <c r="Q794" s="365"/>
      <c r="R794" s="588"/>
      <c r="S794" s="521"/>
      <c r="T794" s="365"/>
      <c r="U794" s="365"/>
      <c r="V794" s="366"/>
      <c r="W794" s="365"/>
      <c r="X794" s="534" t="str">
        <f t="shared" si="48"/>
        <v/>
      </c>
      <c r="Y794" s="365"/>
      <c r="Z794" s="365"/>
      <c r="AA794" s="366"/>
      <c r="AB794" s="365"/>
      <c r="AC794" s="365"/>
      <c r="AD794" s="365" t="str">
        <f t="shared" si="51"/>
        <v/>
      </c>
      <c r="AE794" s="589"/>
      <c r="AF794" s="590"/>
      <c r="AG794" s="594"/>
      <c r="AH794" s="595"/>
      <c r="AI794" s="595"/>
      <c r="AJ794" s="595"/>
      <c r="AK794" s="596"/>
      <c r="AL794" s="596"/>
      <c r="AM794" s="596"/>
      <c r="AN794" s="596"/>
      <c r="AO794" s="596"/>
      <c r="AP794" s="596"/>
      <c r="AQ794" s="596"/>
      <c r="AR794" s="596"/>
      <c r="AS794" s="596"/>
      <c r="AT794" s="596"/>
      <c r="AU794" s="596"/>
      <c r="AV794" s="596"/>
      <c r="AW794" s="596"/>
      <c r="AX794" s="596"/>
      <c r="AY794" s="596"/>
      <c r="AZ794" s="596"/>
      <c r="BA794" s="596"/>
      <c r="BB794" s="596"/>
      <c r="BC794" s="596"/>
    </row>
    <row r="795" spans="1:55" s="10" customFormat="1" ht="27" customHeight="1" x14ac:dyDescent="0.2">
      <c r="A795" s="31"/>
      <c r="B795" s="523"/>
      <c r="C795" s="31" t="str">
        <f t="shared" si="49"/>
        <v/>
      </c>
      <c r="D795" s="620" t="str">
        <f t="shared" si="50"/>
        <v/>
      </c>
      <c r="E795" s="369"/>
      <c r="F795" s="366"/>
      <c r="G795" s="366"/>
      <c r="H795" s="598"/>
      <c r="I795" s="598"/>
      <c r="J795" s="366"/>
      <c r="K795" s="365"/>
      <c r="L795" s="35"/>
      <c r="M795" s="365"/>
      <c r="N795" s="587"/>
      <c r="O795" s="521"/>
      <c r="P795" s="521"/>
      <c r="Q795" s="365"/>
      <c r="R795" s="588"/>
      <c r="S795" s="521"/>
      <c r="T795" s="365"/>
      <c r="U795" s="365"/>
      <c r="V795" s="366"/>
      <c r="W795" s="365"/>
      <c r="X795" s="534" t="str">
        <f t="shared" si="48"/>
        <v/>
      </c>
      <c r="Y795" s="365"/>
      <c r="Z795" s="365"/>
      <c r="AA795" s="366"/>
      <c r="AB795" s="365"/>
      <c r="AC795" s="365"/>
      <c r="AD795" s="365" t="str">
        <f t="shared" si="51"/>
        <v/>
      </c>
      <c r="AE795" s="589"/>
      <c r="AF795" s="590"/>
      <c r="AG795" s="594"/>
      <c r="AH795" s="595"/>
      <c r="AI795" s="595"/>
      <c r="AJ795" s="595"/>
      <c r="AK795" s="596"/>
      <c r="AL795" s="596"/>
      <c r="AM795" s="596"/>
      <c r="AN795" s="596"/>
      <c r="AO795" s="596"/>
      <c r="AP795" s="596"/>
      <c r="AQ795" s="596"/>
      <c r="AR795" s="596"/>
      <c r="AS795" s="596"/>
      <c r="AT795" s="596"/>
      <c r="AU795" s="596"/>
      <c r="AV795" s="596"/>
      <c r="AW795" s="596"/>
      <c r="AX795" s="596"/>
      <c r="AY795" s="596"/>
      <c r="AZ795" s="596"/>
      <c r="BA795" s="596"/>
      <c r="BB795" s="596"/>
      <c r="BC795" s="596"/>
    </row>
    <row r="796" spans="1:55" s="10" customFormat="1" ht="27" customHeight="1" x14ac:dyDescent="0.2">
      <c r="A796" s="31"/>
      <c r="B796" s="523"/>
      <c r="C796" s="31" t="str">
        <f t="shared" si="49"/>
        <v/>
      </c>
      <c r="D796" s="620" t="str">
        <f t="shared" si="50"/>
        <v/>
      </c>
      <c r="E796" s="369"/>
      <c r="F796" s="366"/>
      <c r="G796" s="366"/>
      <c r="H796" s="598"/>
      <c r="I796" s="598"/>
      <c r="J796" s="366"/>
      <c r="K796" s="365"/>
      <c r="L796" s="35"/>
      <c r="M796" s="365"/>
      <c r="N796" s="587"/>
      <c r="O796" s="521"/>
      <c r="P796" s="521"/>
      <c r="Q796" s="365"/>
      <c r="R796" s="588"/>
      <c r="S796" s="521"/>
      <c r="T796" s="365"/>
      <c r="U796" s="365"/>
      <c r="V796" s="366"/>
      <c r="W796" s="365"/>
      <c r="X796" s="534" t="str">
        <f t="shared" si="48"/>
        <v/>
      </c>
      <c r="Y796" s="365"/>
      <c r="Z796" s="365"/>
      <c r="AA796" s="366"/>
      <c r="AB796" s="365"/>
      <c r="AC796" s="365"/>
      <c r="AD796" s="365" t="str">
        <f t="shared" si="51"/>
        <v/>
      </c>
      <c r="AE796" s="589"/>
      <c r="AF796" s="590"/>
      <c r="AG796" s="594"/>
      <c r="AH796" s="595"/>
      <c r="AI796" s="595"/>
      <c r="AJ796" s="595"/>
      <c r="AK796" s="596"/>
      <c r="AL796" s="596"/>
      <c r="AM796" s="596"/>
      <c r="AN796" s="596"/>
      <c r="AO796" s="596"/>
      <c r="AP796" s="596"/>
      <c r="AQ796" s="596"/>
      <c r="AR796" s="596"/>
      <c r="AS796" s="596"/>
      <c r="AT796" s="596"/>
      <c r="AU796" s="596"/>
      <c r="AV796" s="596"/>
      <c r="AW796" s="596"/>
      <c r="AX796" s="596"/>
      <c r="AY796" s="596"/>
      <c r="AZ796" s="596"/>
      <c r="BA796" s="596"/>
      <c r="BB796" s="596"/>
      <c r="BC796" s="596"/>
    </row>
    <row r="797" spans="1:55" s="10" customFormat="1" ht="27" customHeight="1" x14ac:dyDescent="0.2">
      <c r="A797" s="31"/>
      <c r="B797" s="523"/>
      <c r="C797" s="31" t="str">
        <f t="shared" si="49"/>
        <v/>
      </c>
      <c r="D797" s="620" t="str">
        <f t="shared" si="50"/>
        <v/>
      </c>
      <c r="E797" s="369"/>
      <c r="F797" s="366"/>
      <c r="G797" s="366"/>
      <c r="H797" s="598"/>
      <c r="I797" s="598"/>
      <c r="J797" s="366"/>
      <c r="K797" s="365"/>
      <c r="L797" s="35"/>
      <c r="M797" s="365"/>
      <c r="N797" s="587"/>
      <c r="O797" s="521"/>
      <c r="P797" s="521"/>
      <c r="Q797" s="365"/>
      <c r="R797" s="588"/>
      <c r="S797" s="521"/>
      <c r="T797" s="365"/>
      <c r="U797" s="365"/>
      <c r="V797" s="366"/>
      <c r="W797" s="365"/>
      <c r="X797" s="534" t="str">
        <f t="shared" si="48"/>
        <v/>
      </c>
      <c r="Y797" s="365"/>
      <c r="Z797" s="365"/>
      <c r="AA797" s="366"/>
      <c r="AB797" s="365"/>
      <c r="AC797" s="365"/>
      <c r="AD797" s="365" t="str">
        <f t="shared" si="51"/>
        <v/>
      </c>
      <c r="AE797" s="589"/>
      <c r="AF797" s="590"/>
      <c r="AG797" s="594"/>
      <c r="AH797" s="595"/>
      <c r="AI797" s="595"/>
      <c r="AJ797" s="595"/>
      <c r="AK797" s="596"/>
      <c r="AL797" s="596"/>
      <c r="AM797" s="596"/>
      <c r="AN797" s="596"/>
      <c r="AO797" s="596"/>
      <c r="AP797" s="596"/>
      <c r="AQ797" s="596"/>
      <c r="AR797" s="596"/>
      <c r="AS797" s="596"/>
      <c r="AT797" s="596"/>
      <c r="AU797" s="596"/>
      <c r="AV797" s="596"/>
      <c r="AW797" s="596"/>
      <c r="AX797" s="596"/>
      <c r="AY797" s="596"/>
      <c r="AZ797" s="596"/>
      <c r="BA797" s="596"/>
      <c r="BB797" s="596"/>
      <c r="BC797" s="596"/>
    </row>
    <row r="798" spans="1:55" s="10" customFormat="1" ht="27" customHeight="1" x14ac:dyDescent="0.2">
      <c r="A798" s="31"/>
      <c r="B798" s="523"/>
      <c r="C798" s="31" t="str">
        <f t="shared" si="49"/>
        <v/>
      </c>
      <c r="D798" s="620" t="str">
        <f t="shared" si="50"/>
        <v/>
      </c>
      <c r="E798" s="369"/>
      <c r="F798" s="366"/>
      <c r="G798" s="366"/>
      <c r="H798" s="598"/>
      <c r="I798" s="598"/>
      <c r="J798" s="366"/>
      <c r="K798" s="365"/>
      <c r="L798" s="35"/>
      <c r="M798" s="365"/>
      <c r="N798" s="587"/>
      <c r="O798" s="521"/>
      <c r="P798" s="521"/>
      <c r="Q798" s="365"/>
      <c r="R798" s="588"/>
      <c r="S798" s="521"/>
      <c r="T798" s="365"/>
      <c r="U798" s="365"/>
      <c r="V798" s="366"/>
      <c r="W798" s="365"/>
      <c r="X798" s="534" t="str">
        <f t="shared" si="48"/>
        <v/>
      </c>
      <c r="Y798" s="365"/>
      <c r="Z798" s="365"/>
      <c r="AA798" s="366"/>
      <c r="AB798" s="365"/>
      <c r="AC798" s="365"/>
      <c r="AD798" s="365" t="str">
        <f t="shared" si="51"/>
        <v/>
      </c>
      <c r="AE798" s="589"/>
      <c r="AF798" s="590"/>
      <c r="AG798" s="594"/>
      <c r="AH798" s="595"/>
      <c r="AI798" s="595"/>
      <c r="AJ798" s="595"/>
      <c r="AK798" s="596"/>
      <c r="AL798" s="596"/>
      <c r="AM798" s="596"/>
      <c r="AN798" s="596"/>
      <c r="AO798" s="596"/>
      <c r="AP798" s="596"/>
      <c r="AQ798" s="596"/>
      <c r="AR798" s="596"/>
      <c r="AS798" s="596"/>
      <c r="AT798" s="596"/>
      <c r="AU798" s="596"/>
      <c r="AV798" s="596"/>
      <c r="AW798" s="596"/>
      <c r="AX798" s="596"/>
      <c r="AY798" s="596"/>
      <c r="AZ798" s="596"/>
      <c r="BA798" s="596"/>
      <c r="BB798" s="596"/>
      <c r="BC798" s="596"/>
    </row>
    <row r="799" spans="1:55" s="10" customFormat="1" ht="27" customHeight="1" x14ac:dyDescent="0.2">
      <c r="A799" s="31"/>
      <c r="B799" s="523"/>
      <c r="C799" s="31" t="str">
        <f t="shared" si="49"/>
        <v/>
      </c>
      <c r="D799" s="620" t="str">
        <f t="shared" si="50"/>
        <v/>
      </c>
      <c r="E799" s="369"/>
      <c r="F799" s="366"/>
      <c r="G799" s="366"/>
      <c r="H799" s="598"/>
      <c r="I799" s="598"/>
      <c r="J799" s="366"/>
      <c r="K799" s="365"/>
      <c r="L799" s="35"/>
      <c r="M799" s="365"/>
      <c r="N799" s="587"/>
      <c r="O799" s="521"/>
      <c r="P799" s="521"/>
      <c r="Q799" s="365"/>
      <c r="R799" s="588"/>
      <c r="S799" s="521"/>
      <c r="T799" s="365"/>
      <c r="U799" s="365"/>
      <c r="V799" s="366"/>
      <c r="W799" s="365"/>
      <c r="X799" s="534" t="str">
        <f t="shared" si="48"/>
        <v/>
      </c>
      <c r="Y799" s="365"/>
      <c r="Z799" s="365"/>
      <c r="AA799" s="366"/>
      <c r="AB799" s="365"/>
      <c r="AC799" s="365"/>
      <c r="AD799" s="365" t="str">
        <f t="shared" si="51"/>
        <v/>
      </c>
      <c r="AE799" s="589"/>
      <c r="AF799" s="590"/>
      <c r="AG799" s="594"/>
      <c r="AH799" s="595"/>
      <c r="AI799" s="595"/>
      <c r="AJ799" s="595"/>
      <c r="AK799" s="596"/>
      <c r="AL799" s="596"/>
      <c r="AM799" s="596"/>
      <c r="AN799" s="596"/>
      <c r="AO799" s="596"/>
      <c r="AP799" s="596"/>
      <c r="AQ799" s="596"/>
      <c r="AR799" s="596"/>
      <c r="AS799" s="596"/>
      <c r="AT799" s="596"/>
      <c r="AU799" s="596"/>
      <c r="AV799" s="596"/>
      <c r="AW799" s="596"/>
      <c r="AX799" s="596"/>
      <c r="AY799" s="596"/>
      <c r="AZ799" s="596"/>
      <c r="BA799" s="596"/>
      <c r="BB799" s="596"/>
      <c r="BC799" s="596"/>
    </row>
    <row r="800" spans="1:55" s="10" customFormat="1" ht="27" customHeight="1" x14ac:dyDescent="0.2">
      <c r="A800" s="31"/>
      <c r="B800" s="523"/>
      <c r="C800" s="31" t="str">
        <f t="shared" si="49"/>
        <v/>
      </c>
      <c r="D800" s="620" t="str">
        <f t="shared" si="50"/>
        <v/>
      </c>
      <c r="E800" s="369"/>
      <c r="F800" s="366"/>
      <c r="G800" s="366"/>
      <c r="H800" s="598"/>
      <c r="I800" s="598"/>
      <c r="J800" s="366"/>
      <c r="K800" s="365"/>
      <c r="L800" s="35"/>
      <c r="M800" s="365"/>
      <c r="N800" s="587"/>
      <c r="O800" s="521"/>
      <c r="P800" s="521"/>
      <c r="Q800" s="365"/>
      <c r="R800" s="588"/>
      <c r="S800" s="521"/>
      <c r="T800" s="365"/>
      <c r="U800" s="365"/>
      <c r="V800" s="366"/>
      <c r="W800" s="365"/>
      <c r="X800" s="534" t="str">
        <f t="shared" si="48"/>
        <v/>
      </c>
      <c r="Y800" s="365"/>
      <c r="Z800" s="365"/>
      <c r="AA800" s="366"/>
      <c r="AB800" s="365"/>
      <c r="AC800" s="365"/>
      <c r="AD800" s="365" t="str">
        <f t="shared" si="51"/>
        <v/>
      </c>
      <c r="AE800" s="589"/>
      <c r="AF800" s="590"/>
      <c r="AG800" s="594"/>
      <c r="AH800" s="595"/>
      <c r="AI800" s="595"/>
      <c r="AJ800" s="595"/>
      <c r="AK800" s="596"/>
      <c r="AL800" s="596"/>
      <c r="AM800" s="596"/>
      <c r="AN800" s="596"/>
      <c r="AO800" s="596"/>
      <c r="AP800" s="596"/>
      <c r="AQ800" s="596"/>
      <c r="AR800" s="596"/>
      <c r="AS800" s="596"/>
      <c r="AT800" s="596"/>
      <c r="AU800" s="596"/>
      <c r="AV800" s="596"/>
      <c r="AW800" s="596"/>
      <c r="AX800" s="596"/>
      <c r="AY800" s="596"/>
      <c r="AZ800" s="596"/>
      <c r="BA800" s="596"/>
      <c r="BB800" s="596"/>
      <c r="BC800" s="596"/>
    </row>
    <row r="801" spans="1:55" s="10" customFormat="1" ht="27" customHeight="1" x14ac:dyDescent="0.2">
      <c r="A801" s="31"/>
      <c r="B801" s="523"/>
      <c r="C801" s="31" t="str">
        <f t="shared" si="49"/>
        <v/>
      </c>
      <c r="D801" s="620" t="str">
        <f t="shared" si="50"/>
        <v/>
      </c>
      <c r="E801" s="369"/>
      <c r="F801" s="366"/>
      <c r="G801" s="366"/>
      <c r="H801" s="598"/>
      <c r="I801" s="598"/>
      <c r="J801" s="366"/>
      <c r="K801" s="365"/>
      <c r="L801" s="35"/>
      <c r="M801" s="365"/>
      <c r="N801" s="587"/>
      <c r="O801" s="521"/>
      <c r="P801" s="521"/>
      <c r="Q801" s="365"/>
      <c r="R801" s="588"/>
      <c r="S801" s="521"/>
      <c r="T801" s="365"/>
      <c r="U801" s="365"/>
      <c r="V801" s="366"/>
      <c r="W801" s="365"/>
      <c r="X801" s="534" t="str">
        <f t="shared" si="48"/>
        <v/>
      </c>
      <c r="Y801" s="365"/>
      <c r="Z801" s="365"/>
      <c r="AA801" s="366"/>
      <c r="AB801" s="365"/>
      <c r="AC801" s="365"/>
      <c r="AD801" s="365" t="str">
        <f t="shared" si="51"/>
        <v/>
      </c>
      <c r="AE801" s="589"/>
      <c r="AF801" s="590"/>
      <c r="AG801" s="594"/>
      <c r="AH801" s="595"/>
      <c r="AI801" s="595"/>
      <c r="AJ801" s="595"/>
      <c r="AK801" s="596"/>
      <c r="AL801" s="596"/>
      <c r="AM801" s="596"/>
      <c r="AN801" s="596"/>
      <c r="AO801" s="596"/>
      <c r="AP801" s="596"/>
      <c r="AQ801" s="596"/>
      <c r="AR801" s="596"/>
      <c r="AS801" s="596"/>
      <c r="AT801" s="596"/>
      <c r="AU801" s="596"/>
      <c r="AV801" s="596"/>
      <c r="AW801" s="596"/>
      <c r="AX801" s="596"/>
      <c r="AY801" s="596"/>
      <c r="AZ801" s="596"/>
      <c r="BA801" s="596"/>
      <c r="BB801" s="596"/>
      <c r="BC801" s="596"/>
    </row>
    <row r="802" spans="1:55" s="10" customFormat="1" ht="27" customHeight="1" x14ac:dyDescent="0.2">
      <c r="A802" s="31"/>
      <c r="B802" s="523"/>
      <c r="C802" s="31" t="str">
        <f t="shared" si="49"/>
        <v/>
      </c>
      <c r="D802" s="620" t="str">
        <f t="shared" si="50"/>
        <v/>
      </c>
      <c r="E802" s="369"/>
      <c r="F802" s="366"/>
      <c r="G802" s="366"/>
      <c r="H802" s="598"/>
      <c r="I802" s="598"/>
      <c r="J802" s="366"/>
      <c r="K802" s="365"/>
      <c r="L802" s="35"/>
      <c r="M802" s="365"/>
      <c r="N802" s="587"/>
      <c r="O802" s="521"/>
      <c r="P802" s="521"/>
      <c r="Q802" s="365"/>
      <c r="R802" s="588"/>
      <c r="S802" s="521"/>
      <c r="T802" s="365"/>
      <c r="U802" s="365"/>
      <c r="V802" s="366"/>
      <c r="W802" s="365"/>
      <c r="X802" s="534" t="str">
        <f t="shared" si="48"/>
        <v/>
      </c>
      <c r="Y802" s="365"/>
      <c r="Z802" s="365"/>
      <c r="AA802" s="366"/>
      <c r="AB802" s="365"/>
      <c r="AC802" s="365"/>
      <c r="AD802" s="365" t="str">
        <f t="shared" si="51"/>
        <v/>
      </c>
      <c r="AE802" s="589"/>
      <c r="AF802" s="590"/>
      <c r="AG802" s="594"/>
      <c r="AH802" s="595"/>
      <c r="AI802" s="595"/>
      <c r="AJ802" s="595"/>
      <c r="AK802" s="596"/>
      <c r="AL802" s="596"/>
      <c r="AM802" s="596"/>
      <c r="AN802" s="596"/>
      <c r="AO802" s="596"/>
      <c r="AP802" s="596"/>
      <c r="AQ802" s="596"/>
      <c r="AR802" s="596"/>
      <c r="AS802" s="596"/>
      <c r="AT802" s="596"/>
      <c r="AU802" s="596"/>
      <c r="AV802" s="596"/>
      <c r="AW802" s="596"/>
      <c r="AX802" s="596"/>
      <c r="AY802" s="596"/>
      <c r="AZ802" s="596"/>
      <c r="BA802" s="596"/>
      <c r="BB802" s="596"/>
      <c r="BC802" s="596"/>
    </row>
    <row r="803" spans="1:55" s="10" customFormat="1" ht="27" customHeight="1" x14ac:dyDescent="0.2">
      <c r="A803" s="31"/>
      <c r="B803" s="523"/>
      <c r="C803" s="31" t="str">
        <f t="shared" si="49"/>
        <v/>
      </c>
      <c r="D803" s="620" t="str">
        <f t="shared" si="50"/>
        <v/>
      </c>
      <c r="E803" s="369"/>
      <c r="F803" s="366"/>
      <c r="G803" s="366"/>
      <c r="H803" s="598"/>
      <c r="I803" s="598"/>
      <c r="J803" s="366"/>
      <c r="K803" s="365"/>
      <c r="L803" s="35"/>
      <c r="M803" s="365"/>
      <c r="N803" s="587"/>
      <c r="O803" s="521"/>
      <c r="P803" s="521"/>
      <c r="Q803" s="365"/>
      <c r="R803" s="588"/>
      <c r="S803" s="521"/>
      <c r="T803" s="365"/>
      <c r="U803" s="365"/>
      <c r="V803" s="366"/>
      <c r="W803" s="365"/>
      <c r="X803" s="534" t="str">
        <f t="shared" si="48"/>
        <v/>
      </c>
      <c r="Y803" s="365"/>
      <c r="Z803" s="365"/>
      <c r="AA803" s="366"/>
      <c r="AB803" s="365"/>
      <c r="AC803" s="365"/>
      <c r="AD803" s="365" t="str">
        <f t="shared" si="51"/>
        <v/>
      </c>
      <c r="AE803" s="589"/>
      <c r="AF803" s="590"/>
      <c r="AG803" s="594"/>
      <c r="AH803" s="595"/>
      <c r="AI803" s="595"/>
      <c r="AJ803" s="595"/>
      <c r="AK803" s="596"/>
      <c r="AL803" s="596"/>
      <c r="AM803" s="596"/>
      <c r="AN803" s="596"/>
      <c r="AO803" s="596"/>
      <c r="AP803" s="596"/>
      <c r="AQ803" s="596"/>
      <c r="AR803" s="596"/>
      <c r="AS803" s="596"/>
      <c r="AT803" s="596"/>
      <c r="AU803" s="596"/>
      <c r="AV803" s="596"/>
      <c r="AW803" s="596"/>
      <c r="AX803" s="596"/>
      <c r="AY803" s="596"/>
      <c r="AZ803" s="596"/>
      <c r="BA803" s="596"/>
      <c r="BB803" s="596"/>
      <c r="BC803" s="596"/>
    </row>
    <row r="804" spans="1:55" s="10" customFormat="1" ht="27" customHeight="1" x14ac:dyDescent="0.2">
      <c r="A804" s="31"/>
      <c r="B804" s="523"/>
      <c r="C804" s="31" t="str">
        <f t="shared" si="49"/>
        <v/>
      </c>
      <c r="D804" s="620" t="str">
        <f t="shared" si="50"/>
        <v/>
      </c>
      <c r="E804" s="369"/>
      <c r="F804" s="366"/>
      <c r="G804" s="366"/>
      <c r="H804" s="598"/>
      <c r="I804" s="598"/>
      <c r="J804" s="366"/>
      <c r="K804" s="365"/>
      <c r="L804" s="35"/>
      <c r="M804" s="365"/>
      <c r="N804" s="587"/>
      <c r="O804" s="521"/>
      <c r="P804" s="521"/>
      <c r="Q804" s="365"/>
      <c r="R804" s="588"/>
      <c r="S804" s="521"/>
      <c r="T804" s="365"/>
      <c r="U804" s="365"/>
      <c r="V804" s="366"/>
      <c r="W804" s="365"/>
      <c r="X804" s="534" t="str">
        <f t="shared" si="48"/>
        <v/>
      </c>
      <c r="Y804" s="365"/>
      <c r="Z804" s="365"/>
      <c r="AA804" s="366"/>
      <c r="AB804" s="365"/>
      <c r="AC804" s="365"/>
      <c r="AD804" s="365" t="str">
        <f t="shared" si="51"/>
        <v/>
      </c>
      <c r="AE804" s="589"/>
      <c r="AF804" s="590"/>
      <c r="AG804" s="594"/>
      <c r="AH804" s="595"/>
      <c r="AI804" s="595"/>
      <c r="AJ804" s="595"/>
      <c r="AK804" s="596"/>
      <c r="AL804" s="596"/>
      <c r="AM804" s="596"/>
      <c r="AN804" s="596"/>
      <c r="AO804" s="596"/>
      <c r="AP804" s="596"/>
      <c r="AQ804" s="596"/>
      <c r="AR804" s="596"/>
      <c r="AS804" s="596"/>
      <c r="AT804" s="596"/>
      <c r="AU804" s="596"/>
      <c r="AV804" s="596"/>
      <c r="AW804" s="596"/>
      <c r="AX804" s="596"/>
      <c r="AY804" s="596"/>
      <c r="AZ804" s="596"/>
      <c r="BA804" s="596"/>
      <c r="BB804" s="596"/>
      <c r="BC804" s="596"/>
    </row>
    <row r="805" spans="1:55" s="10" customFormat="1" ht="27" customHeight="1" x14ac:dyDescent="0.2">
      <c r="A805" s="31"/>
      <c r="B805" s="523"/>
      <c r="C805" s="31" t="str">
        <f t="shared" si="49"/>
        <v/>
      </c>
      <c r="D805" s="620" t="str">
        <f t="shared" si="50"/>
        <v/>
      </c>
      <c r="E805" s="369"/>
      <c r="F805" s="366"/>
      <c r="G805" s="366"/>
      <c r="H805" s="598"/>
      <c r="I805" s="598"/>
      <c r="J805" s="366"/>
      <c r="K805" s="365"/>
      <c r="L805" s="35"/>
      <c r="M805" s="365"/>
      <c r="N805" s="587"/>
      <c r="O805" s="521"/>
      <c r="P805" s="521"/>
      <c r="Q805" s="365"/>
      <c r="R805" s="588"/>
      <c r="S805" s="521"/>
      <c r="T805" s="365"/>
      <c r="U805" s="365"/>
      <c r="V805" s="366"/>
      <c r="W805" s="365"/>
      <c r="X805" s="534" t="str">
        <f t="shared" si="48"/>
        <v/>
      </c>
      <c r="Y805" s="365"/>
      <c r="Z805" s="365"/>
      <c r="AA805" s="366"/>
      <c r="AB805" s="365"/>
      <c r="AC805" s="365"/>
      <c r="AD805" s="365" t="str">
        <f t="shared" si="51"/>
        <v/>
      </c>
      <c r="AE805" s="589"/>
      <c r="AF805" s="590"/>
      <c r="AG805" s="594"/>
      <c r="AH805" s="595"/>
      <c r="AI805" s="595"/>
      <c r="AJ805" s="595"/>
      <c r="AK805" s="596"/>
      <c r="AL805" s="596"/>
      <c r="AM805" s="596"/>
      <c r="AN805" s="596"/>
      <c r="AO805" s="596"/>
      <c r="AP805" s="596"/>
      <c r="AQ805" s="596"/>
      <c r="AR805" s="596"/>
      <c r="AS805" s="596"/>
      <c r="AT805" s="596"/>
      <c r="AU805" s="596"/>
      <c r="AV805" s="596"/>
      <c r="AW805" s="596"/>
      <c r="AX805" s="596"/>
      <c r="AY805" s="596"/>
      <c r="AZ805" s="596"/>
      <c r="BA805" s="596"/>
      <c r="BB805" s="596"/>
      <c r="BC805" s="596"/>
    </row>
    <row r="806" spans="1:55" s="10" customFormat="1" ht="27" customHeight="1" x14ac:dyDescent="0.2">
      <c r="A806" s="31"/>
      <c r="B806" s="523"/>
      <c r="C806" s="31" t="str">
        <f t="shared" si="49"/>
        <v/>
      </c>
      <c r="D806" s="620" t="str">
        <f t="shared" si="50"/>
        <v/>
      </c>
      <c r="E806" s="369"/>
      <c r="F806" s="366"/>
      <c r="G806" s="366"/>
      <c r="H806" s="598"/>
      <c r="I806" s="598"/>
      <c r="J806" s="366"/>
      <c r="K806" s="365"/>
      <c r="L806" s="35"/>
      <c r="M806" s="365"/>
      <c r="N806" s="587"/>
      <c r="O806" s="521"/>
      <c r="P806" s="521"/>
      <c r="Q806" s="365"/>
      <c r="R806" s="588"/>
      <c r="S806" s="521"/>
      <c r="T806" s="365"/>
      <c r="U806" s="365"/>
      <c r="V806" s="366"/>
      <c r="W806" s="365"/>
      <c r="X806" s="534" t="str">
        <f t="shared" si="48"/>
        <v/>
      </c>
      <c r="Y806" s="365"/>
      <c r="Z806" s="365"/>
      <c r="AA806" s="366"/>
      <c r="AB806" s="365"/>
      <c r="AC806" s="365"/>
      <c r="AD806" s="365" t="str">
        <f t="shared" si="51"/>
        <v/>
      </c>
      <c r="AE806" s="589"/>
      <c r="AF806" s="590"/>
      <c r="AG806" s="594"/>
      <c r="AH806" s="595"/>
      <c r="AI806" s="595"/>
      <c r="AJ806" s="595"/>
      <c r="AK806" s="596"/>
      <c r="AL806" s="596"/>
      <c r="AM806" s="596"/>
      <c r="AN806" s="596"/>
      <c r="AO806" s="596"/>
      <c r="AP806" s="596"/>
      <c r="AQ806" s="596"/>
      <c r="AR806" s="596"/>
      <c r="AS806" s="596"/>
      <c r="AT806" s="596"/>
      <c r="AU806" s="596"/>
      <c r="AV806" s="596"/>
      <c r="AW806" s="596"/>
      <c r="AX806" s="596"/>
      <c r="AY806" s="596"/>
      <c r="AZ806" s="596"/>
      <c r="BA806" s="596"/>
      <c r="BB806" s="596"/>
      <c r="BC806" s="596"/>
    </row>
    <row r="807" spans="1:55" s="10" customFormat="1" ht="27" customHeight="1" x14ac:dyDescent="0.2">
      <c r="A807" s="31"/>
      <c r="B807" s="523"/>
      <c r="C807" s="31" t="str">
        <f t="shared" si="49"/>
        <v/>
      </c>
      <c r="D807" s="620" t="str">
        <f t="shared" si="50"/>
        <v/>
      </c>
      <c r="E807" s="369"/>
      <c r="F807" s="366"/>
      <c r="G807" s="366"/>
      <c r="H807" s="598"/>
      <c r="I807" s="598"/>
      <c r="J807" s="366"/>
      <c r="K807" s="365"/>
      <c r="L807" s="35"/>
      <c r="M807" s="365"/>
      <c r="N807" s="587"/>
      <c r="O807" s="521"/>
      <c r="P807" s="521"/>
      <c r="Q807" s="365"/>
      <c r="R807" s="588"/>
      <c r="S807" s="521"/>
      <c r="T807" s="365"/>
      <c r="U807" s="365"/>
      <c r="V807" s="366"/>
      <c r="W807" s="365"/>
      <c r="X807" s="534" t="str">
        <f t="shared" si="48"/>
        <v/>
      </c>
      <c r="Y807" s="365"/>
      <c r="Z807" s="365"/>
      <c r="AA807" s="366"/>
      <c r="AB807" s="365"/>
      <c r="AC807" s="365"/>
      <c r="AD807" s="365" t="str">
        <f t="shared" si="51"/>
        <v/>
      </c>
      <c r="AE807" s="589"/>
      <c r="AF807" s="590"/>
      <c r="AG807" s="594"/>
      <c r="AH807" s="595"/>
      <c r="AI807" s="595"/>
      <c r="AJ807" s="595"/>
      <c r="AK807" s="596"/>
      <c r="AL807" s="596"/>
      <c r="AM807" s="596"/>
      <c r="AN807" s="596"/>
      <c r="AO807" s="596"/>
      <c r="AP807" s="596"/>
      <c r="AQ807" s="596"/>
      <c r="AR807" s="596"/>
      <c r="AS807" s="596"/>
      <c r="AT807" s="596"/>
      <c r="AU807" s="596"/>
      <c r="AV807" s="596"/>
      <c r="AW807" s="596"/>
      <c r="AX807" s="596"/>
      <c r="AY807" s="596"/>
      <c r="AZ807" s="596"/>
      <c r="BA807" s="596"/>
      <c r="BB807" s="596"/>
      <c r="BC807" s="596"/>
    </row>
    <row r="808" spans="1:55" s="10" customFormat="1" ht="27" customHeight="1" x14ac:dyDescent="0.2">
      <c r="A808" s="31"/>
      <c r="B808" s="523"/>
      <c r="C808" s="31" t="str">
        <f t="shared" si="49"/>
        <v/>
      </c>
      <c r="D808" s="620" t="str">
        <f t="shared" si="50"/>
        <v/>
      </c>
      <c r="E808" s="369"/>
      <c r="F808" s="366"/>
      <c r="G808" s="366"/>
      <c r="H808" s="598"/>
      <c r="I808" s="598"/>
      <c r="J808" s="366"/>
      <c r="K808" s="365"/>
      <c r="L808" s="35"/>
      <c r="M808" s="365"/>
      <c r="N808" s="587"/>
      <c r="O808" s="521"/>
      <c r="P808" s="521"/>
      <c r="Q808" s="365"/>
      <c r="R808" s="588"/>
      <c r="S808" s="521"/>
      <c r="T808" s="365"/>
      <c r="U808" s="365"/>
      <c r="V808" s="366"/>
      <c r="W808" s="365"/>
      <c r="X808" s="534" t="str">
        <f t="shared" si="48"/>
        <v/>
      </c>
      <c r="Y808" s="365"/>
      <c r="Z808" s="365"/>
      <c r="AA808" s="366"/>
      <c r="AB808" s="365"/>
      <c r="AC808" s="365"/>
      <c r="AD808" s="365" t="str">
        <f t="shared" si="51"/>
        <v/>
      </c>
      <c r="AE808" s="589"/>
      <c r="AF808" s="590"/>
      <c r="AG808" s="594"/>
      <c r="AH808" s="595"/>
      <c r="AI808" s="595"/>
      <c r="AJ808" s="595"/>
      <c r="AK808" s="596"/>
      <c r="AL808" s="596"/>
      <c r="AM808" s="596"/>
      <c r="AN808" s="596"/>
      <c r="AO808" s="596"/>
      <c r="AP808" s="596"/>
      <c r="AQ808" s="596"/>
      <c r="AR808" s="596"/>
      <c r="AS808" s="596"/>
      <c r="AT808" s="596"/>
      <c r="AU808" s="596"/>
      <c r="AV808" s="596"/>
      <c r="AW808" s="596"/>
      <c r="AX808" s="596"/>
      <c r="AY808" s="596"/>
      <c r="AZ808" s="596"/>
      <c r="BA808" s="596"/>
      <c r="BB808" s="596"/>
      <c r="BC808" s="596"/>
    </row>
    <row r="809" spans="1:55" s="10" customFormat="1" ht="27" customHeight="1" x14ac:dyDescent="0.2">
      <c r="A809" s="31"/>
      <c r="B809" s="523"/>
      <c r="C809" s="31" t="str">
        <f t="shared" si="49"/>
        <v/>
      </c>
      <c r="D809" s="620" t="str">
        <f t="shared" si="50"/>
        <v/>
      </c>
      <c r="E809" s="369"/>
      <c r="F809" s="366"/>
      <c r="G809" s="366"/>
      <c r="H809" s="598"/>
      <c r="I809" s="598"/>
      <c r="J809" s="366"/>
      <c r="K809" s="365"/>
      <c r="L809" s="35"/>
      <c r="M809" s="365"/>
      <c r="N809" s="587"/>
      <c r="O809" s="521"/>
      <c r="P809" s="521"/>
      <c r="Q809" s="365"/>
      <c r="R809" s="588"/>
      <c r="S809" s="521"/>
      <c r="T809" s="365"/>
      <c r="U809" s="365"/>
      <c r="V809" s="366"/>
      <c r="W809" s="365"/>
      <c r="X809" s="534" t="str">
        <f t="shared" si="48"/>
        <v/>
      </c>
      <c r="Y809" s="365"/>
      <c r="Z809" s="365"/>
      <c r="AA809" s="366"/>
      <c r="AB809" s="365"/>
      <c r="AC809" s="365"/>
      <c r="AD809" s="365" t="str">
        <f t="shared" si="51"/>
        <v/>
      </c>
      <c r="AE809" s="589"/>
      <c r="AF809" s="590"/>
      <c r="AG809" s="594"/>
      <c r="AH809" s="595"/>
      <c r="AI809" s="595"/>
      <c r="AJ809" s="595"/>
      <c r="AK809" s="596"/>
      <c r="AL809" s="596"/>
      <c r="AM809" s="596"/>
      <c r="AN809" s="596"/>
      <c r="AO809" s="596"/>
      <c r="AP809" s="596"/>
      <c r="AQ809" s="596"/>
      <c r="AR809" s="596"/>
      <c r="AS809" s="596"/>
      <c r="AT809" s="596"/>
      <c r="AU809" s="596"/>
      <c r="AV809" s="596"/>
      <c r="AW809" s="596"/>
      <c r="AX809" s="596"/>
      <c r="AY809" s="596"/>
      <c r="AZ809" s="596"/>
      <c r="BA809" s="596"/>
      <c r="BB809" s="596"/>
      <c r="BC809" s="596"/>
    </row>
    <row r="810" spans="1:55" s="10" customFormat="1" ht="27" customHeight="1" x14ac:dyDescent="0.2">
      <c r="A810" s="31"/>
      <c r="B810" s="523"/>
      <c r="C810" s="31" t="str">
        <f t="shared" si="49"/>
        <v/>
      </c>
      <c r="D810" s="620" t="str">
        <f t="shared" si="50"/>
        <v/>
      </c>
      <c r="E810" s="369"/>
      <c r="F810" s="366"/>
      <c r="G810" s="366"/>
      <c r="H810" s="598"/>
      <c r="I810" s="598"/>
      <c r="J810" s="366"/>
      <c r="K810" s="365"/>
      <c r="L810" s="35"/>
      <c r="M810" s="365"/>
      <c r="N810" s="587"/>
      <c r="O810" s="521"/>
      <c r="P810" s="521"/>
      <c r="Q810" s="365"/>
      <c r="R810" s="588"/>
      <c r="S810" s="521"/>
      <c r="T810" s="365"/>
      <c r="U810" s="365"/>
      <c r="V810" s="366"/>
      <c r="W810" s="365"/>
      <c r="X810" s="534" t="str">
        <f t="shared" si="48"/>
        <v/>
      </c>
      <c r="Y810" s="365"/>
      <c r="Z810" s="365"/>
      <c r="AA810" s="366"/>
      <c r="AB810" s="365"/>
      <c r="AC810" s="365"/>
      <c r="AD810" s="365" t="str">
        <f t="shared" si="51"/>
        <v/>
      </c>
      <c r="AE810" s="589"/>
      <c r="AF810" s="590"/>
      <c r="AG810" s="594"/>
      <c r="AH810" s="595"/>
      <c r="AI810" s="595"/>
      <c r="AJ810" s="595"/>
      <c r="AK810" s="596"/>
      <c r="AL810" s="596"/>
      <c r="AM810" s="596"/>
      <c r="AN810" s="596"/>
      <c r="AO810" s="596"/>
      <c r="AP810" s="596"/>
      <c r="AQ810" s="596"/>
      <c r="AR810" s="596"/>
      <c r="AS810" s="596"/>
      <c r="AT810" s="596"/>
      <c r="AU810" s="596"/>
      <c r="AV810" s="596"/>
      <c r="AW810" s="596"/>
      <c r="AX810" s="596"/>
      <c r="AY810" s="596"/>
      <c r="AZ810" s="596"/>
      <c r="BA810" s="596"/>
      <c r="BB810" s="596"/>
      <c r="BC810" s="596"/>
    </row>
    <row r="811" spans="1:55" s="10" customFormat="1" ht="27" customHeight="1" x14ac:dyDescent="0.2">
      <c r="A811" s="31"/>
      <c r="B811" s="523"/>
      <c r="C811" s="31" t="str">
        <f t="shared" si="49"/>
        <v/>
      </c>
      <c r="D811" s="620" t="str">
        <f t="shared" si="50"/>
        <v/>
      </c>
      <c r="E811" s="369"/>
      <c r="F811" s="366"/>
      <c r="G811" s="366"/>
      <c r="H811" s="598"/>
      <c r="I811" s="598"/>
      <c r="J811" s="366"/>
      <c r="K811" s="365"/>
      <c r="L811" s="35"/>
      <c r="M811" s="365"/>
      <c r="N811" s="587"/>
      <c r="O811" s="521"/>
      <c r="P811" s="521"/>
      <c r="Q811" s="365"/>
      <c r="R811" s="588"/>
      <c r="S811" s="521"/>
      <c r="T811" s="365"/>
      <c r="U811" s="365"/>
      <c r="V811" s="366"/>
      <c r="W811" s="365"/>
      <c r="X811" s="534" t="str">
        <f t="shared" si="48"/>
        <v/>
      </c>
      <c r="Y811" s="365"/>
      <c r="Z811" s="365"/>
      <c r="AA811" s="366"/>
      <c r="AB811" s="365"/>
      <c r="AC811" s="365"/>
      <c r="AD811" s="365" t="str">
        <f t="shared" si="51"/>
        <v/>
      </c>
      <c r="AE811" s="589"/>
      <c r="AF811" s="590"/>
      <c r="AG811" s="594"/>
      <c r="AH811" s="595"/>
      <c r="AI811" s="595"/>
      <c r="AJ811" s="595"/>
      <c r="AK811" s="596"/>
      <c r="AL811" s="596"/>
      <c r="AM811" s="596"/>
      <c r="AN811" s="596"/>
      <c r="AO811" s="596"/>
      <c r="AP811" s="596"/>
      <c r="AQ811" s="596"/>
      <c r="AR811" s="596"/>
      <c r="AS811" s="596"/>
      <c r="AT811" s="596"/>
      <c r="AU811" s="596"/>
      <c r="AV811" s="596"/>
      <c r="AW811" s="596"/>
      <c r="AX811" s="596"/>
      <c r="AY811" s="596"/>
      <c r="AZ811" s="596"/>
      <c r="BA811" s="596"/>
      <c r="BB811" s="596"/>
      <c r="BC811" s="596"/>
    </row>
    <row r="812" spans="1:55" s="10" customFormat="1" ht="27" customHeight="1" x14ac:dyDescent="0.2">
      <c r="A812" s="31"/>
      <c r="B812" s="523"/>
      <c r="C812" s="31" t="str">
        <f t="shared" si="49"/>
        <v/>
      </c>
      <c r="D812" s="620" t="str">
        <f t="shared" si="50"/>
        <v/>
      </c>
      <c r="E812" s="369"/>
      <c r="F812" s="366"/>
      <c r="G812" s="366"/>
      <c r="H812" s="598"/>
      <c r="I812" s="598"/>
      <c r="J812" s="366"/>
      <c r="K812" s="365"/>
      <c r="L812" s="35"/>
      <c r="M812" s="365"/>
      <c r="N812" s="587"/>
      <c r="O812" s="521"/>
      <c r="P812" s="521"/>
      <c r="Q812" s="365"/>
      <c r="R812" s="588"/>
      <c r="S812" s="521"/>
      <c r="T812" s="365"/>
      <c r="U812" s="365"/>
      <c r="V812" s="366"/>
      <c r="W812" s="365"/>
      <c r="X812" s="534" t="str">
        <f t="shared" si="48"/>
        <v/>
      </c>
      <c r="Y812" s="365"/>
      <c r="Z812" s="365"/>
      <c r="AA812" s="366"/>
      <c r="AB812" s="365"/>
      <c r="AC812" s="365"/>
      <c r="AD812" s="365" t="str">
        <f t="shared" si="51"/>
        <v/>
      </c>
      <c r="AE812" s="589"/>
      <c r="AF812" s="590"/>
      <c r="AG812" s="594"/>
      <c r="AH812" s="595"/>
      <c r="AI812" s="595"/>
      <c r="AJ812" s="595"/>
      <c r="AK812" s="596"/>
      <c r="AL812" s="596"/>
      <c r="AM812" s="596"/>
      <c r="AN812" s="596"/>
      <c r="AO812" s="596"/>
      <c r="AP812" s="596"/>
      <c r="AQ812" s="596"/>
      <c r="AR812" s="596"/>
      <c r="AS812" s="596"/>
      <c r="AT812" s="596"/>
      <c r="AU812" s="596"/>
      <c r="AV812" s="596"/>
      <c r="AW812" s="596"/>
      <c r="AX812" s="596"/>
      <c r="AY812" s="596"/>
      <c r="AZ812" s="596"/>
      <c r="BA812" s="596"/>
      <c r="BB812" s="596"/>
      <c r="BC812" s="596"/>
    </row>
    <row r="813" spans="1:55" s="10" customFormat="1" ht="27" customHeight="1" x14ac:dyDescent="0.2">
      <c r="A813" s="31"/>
      <c r="B813" s="523"/>
      <c r="C813" s="31" t="str">
        <f t="shared" si="49"/>
        <v/>
      </c>
      <c r="D813" s="620" t="str">
        <f t="shared" si="50"/>
        <v/>
      </c>
      <c r="E813" s="369"/>
      <c r="F813" s="366"/>
      <c r="G813" s="366"/>
      <c r="H813" s="598"/>
      <c r="I813" s="598"/>
      <c r="J813" s="366"/>
      <c r="K813" s="365"/>
      <c r="L813" s="35"/>
      <c r="M813" s="365"/>
      <c r="N813" s="587"/>
      <c r="O813" s="521"/>
      <c r="P813" s="521"/>
      <c r="Q813" s="365"/>
      <c r="R813" s="588"/>
      <c r="S813" s="521"/>
      <c r="T813" s="365"/>
      <c r="U813" s="365"/>
      <c r="V813" s="366"/>
      <c r="W813" s="365"/>
      <c r="X813" s="534" t="str">
        <f t="shared" si="48"/>
        <v/>
      </c>
      <c r="Y813" s="365"/>
      <c r="Z813" s="365"/>
      <c r="AA813" s="366"/>
      <c r="AB813" s="365"/>
      <c r="AC813" s="365"/>
      <c r="AD813" s="365" t="str">
        <f t="shared" si="51"/>
        <v/>
      </c>
      <c r="AE813" s="589"/>
      <c r="AF813" s="590"/>
      <c r="AG813" s="594"/>
      <c r="AH813" s="595"/>
      <c r="AI813" s="595"/>
      <c r="AJ813" s="595"/>
      <c r="AK813" s="596"/>
      <c r="AL813" s="596"/>
      <c r="AM813" s="596"/>
      <c r="AN813" s="596"/>
      <c r="AO813" s="596"/>
      <c r="AP813" s="596"/>
      <c r="AQ813" s="596"/>
      <c r="AR813" s="596"/>
      <c r="AS813" s="596"/>
      <c r="AT813" s="596"/>
      <c r="AU813" s="596"/>
      <c r="AV813" s="596"/>
      <c r="AW813" s="596"/>
      <c r="AX813" s="596"/>
      <c r="AY813" s="596"/>
      <c r="AZ813" s="596"/>
      <c r="BA813" s="596"/>
      <c r="BB813" s="596"/>
      <c r="BC813" s="596"/>
    </row>
    <row r="814" spans="1:55" s="10" customFormat="1" ht="27" customHeight="1" x14ac:dyDescent="0.2">
      <c r="A814" s="31"/>
      <c r="B814" s="523"/>
      <c r="C814" s="31" t="str">
        <f t="shared" si="49"/>
        <v/>
      </c>
      <c r="D814" s="620" t="str">
        <f t="shared" si="50"/>
        <v/>
      </c>
      <c r="E814" s="369"/>
      <c r="F814" s="366"/>
      <c r="G814" s="366"/>
      <c r="H814" s="598"/>
      <c r="I814" s="598"/>
      <c r="J814" s="366"/>
      <c r="K814" s="365"/>
      <c r="L814" s="35"/>
      <c r="M814" s="365"/>
      <c r="N814" s="587"/>
      <c r="O814" s="521"/>
      <c r="P814" s="521"/>
      <c r="Q814" s="365"/>
      <c r="R814" s="588"/>
      <c r="S814" s="521"/>
      <c r="T814" s="365"/>
      <c r="U814" s="365"/>
      <c r="V814" s="366"/>
      <c r="W814" s="365"/>
      <c r="X814" s="534" t="str">
        <f t="shared" si="48"/>
        <v/>
      </c>
      <c r="Y814" s="365"/>
      <c r="Z814" s="365"/>
      <c r="AA814" s="366"/>
      <c r="AB814" s="365"/>
      <c r="AC814" s="365"/>
      <c r="AD814" s="365" t="str">
        <f t="shared" si="51"/>
        <v/>
      </c>
      <c r="AE814" s="589"/>
      <c r="AF814" s="590"/>
      <c r="AG814" s="594"/>
      <c r="AH814" s="595"/>
      <c r="AI814" s="595"/>
      <c r="AJ814" s="595"/>
      <c r="AK814" s="596"/>
      <c r="AL814" s="596"/>
      <c r="AM814" s="596"/>
      <c r="AN814" s="596"/>
      <c r="AO814" s="596"/>
      <c r="AP814" s="596"/>
      <c r="AQ814" s="596"/>
      <c r="AR814" s="596"/>
      <c r="AS814" s="596"/>
      <c r="AT814" s="596"/>
      <c r="AU814" s="596"/>
      <c r="AV814" s="596"/>
      <c r="AW814" s="596"/>
      <c r="AX814" s="596"/>
      <c r="AY814" s="596"/>
      <c r="AZ814" s="596"/>
      <c r="BA814" s="596"/>
      <c r="BB814" s="596"/>
      <c r="BC814" s="596"/>
    </row>
    <row r="815" spans="1:55" s="10" customFormat="1" ht="27" customHeight="1" x14ac:dyDescent="0.2">
      <c r="A815" s="31"/>
      <c r="B815" s="523"/>
      <c r="C815" s="31" t="str">
        <f t="shared" si="49"/>
        <v/>
      </c>
      <c r="D815" s="620" t="str">
        <f t="shared" si="50"/>
        <v/>
      </c>
      <c r="E815" s="369"/>
      <c r="F815" s="366"/>
      <c r="G815" s="366"/>
      <c r="H815" s="598"/>
      <c r="I815" s="598"/>
      <c r="J815" s="366"/>
      <c r="K815" s="365"/>
      <c r="L815" s="35"/>
      <c r="M815" s="365"/>
      <c r="N815" s="587"/>
      <c r="O815" s="521"/>
      <c r="P815" s="521"/>
      <c r="Q815" s="365"/>
      <c r="R815" s="588"/>
      <c r="S815" s="521"/>
      <c r="T815" s="365"/>
      <c r="U815" s="365"/>
      <c r="V815" s="366"/>
      <c r="W815" s="365"/>
      <c r="X815" s="534" t="str">
        <f t="shared" si="48"/>
        <v/>
      </c>
      <c r="Y815" s="365"/>
      <c r="Z815" s="365"/>
      <c r="AA815" s="366"/>
      <c r="AB815" s="365"/>
      <c r="AC815" s="365"/>
      <c r="AD815" s="365" t="str">
        <f t="shared" si="51"/>
        <v/>
      </c>
      <c r="AE815" s="589"/>
      <c r="AF815" s="590"/>
      <c r="AG815" s="594"/>
      <c r="AH815" s="595"/>
      <c r="AI815" s="595"/>
      <c r="AJ815" s="595"/>
      <c r="AK815" s="596"/>
      <c r="AL815" s="596"/>
      <c r="AM815" s="596"/>
      <c r="AN815" s="596"/>
      <c r="AO815" s="596"/>
      <c r="AP815" s="596"/>
      <c r="AQ815" s="596"/>
      <c r="AR815" s="596"/>
      <c r="AS815" s="596"/>
      <c r="AT815" s="596"/>
      <c r="AU815" s="596"/>
      <c r="AV815" s="596"/>
      <c r="AW815" s="596"/>
      <c r="AX815" s="596"/>
      <c r="AY815" s="596"/>
      <c r="AZ815" s="596"/>
      <c r="BA815" s="596"/>
      <c r="BB815" s="596"/>
      <c r="BC815" s="596"/>
    </row>
    <row r="816" spans="1:55" s="10" customFormat="1" ht="27" customHeight="1" x14ac:dyDescent="0.2">
      <c r="A816" s="31"/>
      <c r="B816" s="523"/>
      <c r="C816" s="31" t="str">
        <f t="shared" si="49"/>
        <v/>
      </c>
      <c r="D816" s="620" t="str">
        <f t="shared" si="50"/>
        <v/>
      </c>
      <c r="E816" s="369"/>
      <c r="F816" s="366"/>
      <c r="G816" s="366"/>
      <c r="H816" s="598"/>
      <c r="I816" s="598"/>
      <c r="J816" s="366"/>
      <c r="K816" s="365"/>
      <c r="L816" s="35"/>
      <c r="M816" s="365"/>
      <c r="N816" s="587"/>
      <c r="O816" s="521"/>
      <c r="P816" s="521"/>
      <c r="Q816" s="365"/>
      <c r="R816" s="588"/>
      <c r="S816" s="521"/>
      <c r="T816" s="365"/>
      <c r="U816" s="365"/>
      <c r="V816" s="366"/>
      <c r="W816" s="365"/>
      <c r="X816" s="534" t="str">
        <f t="shared" si="48"/>
        <v/>
      </c>
      <c r="Y816" s="365"/>
      <c r="Z816" s="365"/>
      <c r="AA816" s="366"/>
      <c r="AB816" s="365"/>
      <c r="AC816" s="365"/>
      <c r="AD816" s="365" t="str">
        <f t="shared" si="51"/>
        <v/>
      </c>
      <c r="AE816" s="589"/>
      <c r="AF816" s="590"/>
      <c r="AG816" s="594"/>
      <c r="AH816" s="595"/>
      <c r="AI816" s="595"/>
      <c r="AJ816" s="595"/>
      <c r="AK816" s="596"/>
      <c r="AL816" s="596"/>
      <c r="AM816" s="596"/>
      <c r="AN816" s="596"/>
      <c r="AO816" s="596"/>
      <c r="AP816" s="596"/>
      <c r="AQ816" s="596"/>
      <c r="AR816" s="596"/>
      <c r="AS816" s="596"/>
      <c r="AT816" s="596"/>
      <c r="AU816" s="596"/>
      <c r="AV816" s="596"/>
      <c r="AW816" s="596"/>
      <c r="AX816" s="596"/>
      <c r="AY816" s="596"/>
      <c r="AZ816" s="596"/>
      <c r="BA816" s="596"/>
      <c r="BB816" s="596"/>
      <c r="BC816" s="596"/>
    </row>
    <row r="817" spans="1:55" s="10" customFormat="1" ht="27" customHeight="1" x14ac:dyDescent="0.2">
      <c r="A817" s="31"/>
      <c r="B817" s="523"/>
      <c r="C817" s="31" t="str">
        <f t="shared" si="49"/>
        <v/>
      </c>
      <c r="D817" s="620" t="str">
        <f t="shared" si="50"/>
        <v/>
      </c>
      <c r="E817" s="369"/>
      <c r="F817" s="366"/>
      <c r="G817" s="366"/>
      <c r="H817" s="598"/>
      <c r="I817" s="598"/>
      <c r="J817" s="366"/>
      <c r="K817" s="365"/>
      <c r="L817" s="35"/>
      <c r="M817" s="365"/>
      <c r="N817" s="587"/>
      <c r="O817" s="521"/>
      <c r="P817" s="521"/>
      <c r="Q817" s="365"/>
      <c r="R817" s="588"/>
      <c r="S817" s="521"/>
      <c r="T817" s="365"/>
      <c r="U817" s="365"/>
      <c r="V817" s="366"/>
      <c r="W817" s="365"/>
      <c r="X817" s="534" t="str">
        <f t="shared" si="48"/>
        <v/>
      </c>
      <c r="Y817" s="365"/>
      <c r="Z817" s="365"/>
      <c r="AA817" s="366"/>
      <c r="AB817" s="365"/>
      <c r="AC817" s="365"/>
      <c r="AD817" s="365" t="str">
        <f t="shared" si="51"/>
        <v/>
      </c>
      <c r="AE817" s="589"/>
      <c r="AF817" s="590"/>
      <c r="AG817" s="594"/>
      <c r="AH817" s="595"/>
      <c r="AI817" s="595"/>
      <c r="AJ817" s="595"/>
      <c r="AK817" s="596"/>
      <c r="AL817" s="596"/>
      <c r="AM817" s="596"/>
      <c r="AN817" s="596"/>
      <c r="AO817" s="596"/>
      <c r="AP817" s="596"/>
      <c r="AQ817" s="596"/>
      <c r="AR817" s="596"/>
      <c r="AS817" s="596"/>
      <c r="AT817" s="596"/>
      <c r="AU817" s="596"/>
      <c r="AV817" s="596"/>
      <c r="AW817" s="596"/>
      <c r="AX817" s="596"/>
      <c r="AY817" s="596"/>
      <c r="AZ817" s="596"/>
      <c r="BA817" s="596"/>
      <c r="BB817" s="596"/>
      <c r="BC817" s="596"/>
    </row>
    <row r="818" spans="1:55" s="10" customFormat="1" ht="27" customHeight="1" x14ac:dyDescent="0.2">
      <c r="A818" s="31"/>
      <c r="B818" s="523"/>
      <c r="C818" s="31" t="str">
        <f t="shared" si="49"/>
        <v/>
      </c>
      <c r="D818" s="620" t="str">
        <f t="shared" si="50"/>
        <v/>
      </c>
      <c r="E818" s="369"/>
      <c r="F818" s="366"/>
      <c r="G818" s="366"/>
      <c r="H818" s="598"/>
      <c r="I818" s="598"/>
      <c r="J818" s="366"/>
      <c r="K818" s="365"/>
      <c r="L818" s="35"/>
      <c r="M818" s="365"/>
      <c r="N818" s="587"/>
      <c r="O818" s="521"/>
      <c r="P818" s="521"/>
      <c r="Q818" s="365"/>
      <c r="R818" s="588"/>
      <c r="S818" s="521"/>
      <c r="T818" s="365"/>
      <c r="U818" s="365"/>
      <c r="V818" s="366"/>
      <c r="W818" s="365"/>
      <c r="X818" s="534" t="str">
        <f t="shared" si="48"/>
        <v/>
      </c>
      <c r="Y818" s="365"/>
      <c r="Z818" s="365"/>
      <c r="AA818" s="366"/>
      <c r="AB818" s="365"/>
      <c r="AC818" s="365"/>
      <c r="AD818" s="365" t="str">
        <f t="shared" si="51"/>
        <v/>
      </c>
      <c r="AE818" s="589"/>
      <c r="AF818" s="590"/>
      <c r="AG818" s="594"/>
      <c r="AH818" s="595"/>
      <c r="AI818" s="595"/>
      <c r="AJ818" s="595"/>
      <c r="AK818" s="596"/>
      <c r="AL818" s="596"/>
      <c r="AM818" s="596"/>
      <c r="AN818" s="596"/>
      <c r="AO818" s="596"/>
      <c r="AP818" s="596"/>
      <c r="AQ818" s="596"/>
      <c r="AR818" s="596"/>
      <c r="AS818" s="596"/>
      <c r="AT818" s="596"/>
      <c r="AU818" s="596"/>
      <c r="AV818" s="596"/>
      <c r="AW818" s="596"/>
      <c r="AX818" s="596"/>
      <c r="AY818" s="596"/>
      <c r="AZ818" s="596"/>
      <c r="BA818" s="596"/>
      <c r="BB818" s="596"/>
      <c r="BC818" s="596"/>
    </row>
    <row r="819" spans="1:55" s="10" customFormat="1" ht="27" customHeight="1" x14ac:dyDescent="0.2">
      <c r="A819" s="31"/>
      <c r="B819" s="523"/>
      <c r="C819" s="31" t="str">
        <f t="shared" si="49"/>
        <v/>
      </c>
      <c r="D819" s="620" t="str">
        <f t="shared" si="50"/>
        <v/>
      </c>
      <c r="E819" s="369"/>
      <c r="F819" s="366"/>
      <c r="G819" s="366"/>
      <c r="H819" s="598"/>
      <c r="I819" s="598"/>
      <c r="J819" s="366"/>
      <c r="K819" s="365"/>
      <c r="L819" s="35"/>
      <c r="M819" s="365"/>
      <c r="N819" s="587"/>
      <c r="O819" s="521"/>
      <c r="P819" s="521"/>
      <c r="Q819" s="365"/>
      <c r="R819" s="588"/>
      <c r="S819" s="521"/>
      <c r="T819" s="365"/>
      <c r="U819" s="365"/>
      <c r="V819" s="366"/>
      <c r="W819" s="365"/>
      <c r="X819" s="534" t="str">
        <f t="shared" si="48"/>
        <v/>
      </c>
      <c r="Y819" s="365"/>
      <c r="Z819" s="365"/>
      <c r="AA819" s="366"/>
      <c r="AB819" s="365"/>
      <c r="AC819" s="365"/>
      <c r="AD819" s="365" t="str">
        <f t="shared" si="51"/>
        <v/>
      </c>
      <c r="AE819" s="589"/>
      <c r="AF819" s="590"/>
      <c r="AG819" s="594"/>
      <c r="AH819" s="595"/>
      <c r="AI819" s="595"/>
      <c r="AJ819" s="595"/>
      <c r="AK819" s="596"/>
      <c r="AL819" s="596"/>
      <c r="AM819" s="596"/>
      <c r="AN819" s="596"/>
      <c r="AO819" s="596"/>
      <c r="AP819" s="596"/>
      <c r="AQ819" s="596"/>
      <c r="AR819" s="596"/>
      <c r="AS819" s="596"/>
      <c r="AT819" s="596"/>
      <c r="AU819" s="596"/>
      <c r="AV819" s="596"/>
      <c r="AW819" s="596"/>
      <c r="AX819" s="596"/>
      <c r="AY819" s="596"/>
      <c r="AZ819" s="596"/>
      <c r="BA819" s="596"/>
      <c r="BB819" s="596"/>
      <c r="BC819" s="596"/>
    </row>
    <row r="820" spans="1:55" s="10" customFormat="1" ht="27" customHeight="1" x14ac:dyDescent="0.2">
      <c r="A820" s="31"/>
      <c r="B820" s="523"/>
      <c r="C820" s="31" t="str">
        <f t="shared" si="49"/>
        <v/>
      </c>
      <c r="D820" s="620" t="str">
        <f t="shared" si="50"/>
        <v/>
      </c>
      <c r="E820" s="369"/>
      <c r="F820" s="366"/>
      <c r="G820" s="366"/>
      <c r="H820" s="598"/>
      <c r="I820" s="598"/>
      <c r="J820" s="366"/>
      <c r="K820" s="365"/>
      <c r="L820" s="35"/>
      <c r="M820" s="365"/>
      <c r="N820" s="587"/>
      <c r="O820" s="521"/>
      <c r="P820" s="521"/>
      <c r="Q820" s="365"/>
      <c r="R820" s="588"/>
      <c r="S820" s="521"/>
      <c r="T820" s="365"/>
      <c r="U820" s="365"/>
      <c r="V820" s="366"/>
      <c r="W820" s="365"/>
      <c r="X820" s="534" t="str">
        <f t="shared" si="48"/>
        <v/>
      </c>
      <c r="Y820" s="365"/>
      <c r="Z820" s="365"/>
      <c r="AA820" s="366"/>
      <c r="AB820" s="365"/>
      <c r="AC820" s="365"/>
      <c r="AD820" s="365" t="str">
        <f t="shared" si="51"/>
        <v/>
      </c>
      <c r="AE820" s="589"/>
      <c r="AF820" s="590"/>
      <c r="AG820" s="594"/>
      <c r="AH820" s="595"/>
      <c r="AI820" s="595"/>
      <c r="AJ820" s="595"/>
      <c r="AK820" s="596"/>
      <c r="AL820" s="596"/>
      <c r="AM820" s="596"/>
      <c r="AN820" s="596"/>
      <c r="AO820" s="596"/>
      <c r="AP820" s="596"/>
      <c r="AQ820" s="596"/>
      <c r="AR820" s="596"/>
      <c r="AS820" s="596"/>
      <c r="AT820" s="596"/>
      <c r="AU820" s="596"/>
      <c r="AV820" s="596"/>
      <c r="AW820" s="596"/>
      <c r="AX820" s="596"/>
      <c r="AY820" s="596"/>
      <c r="AZ820" s="596"/>
      <c r="BA820" s="596"/>
      <c r="BB820" s="596"/>
      <c r="BC820" s="596"/>
    </row>
    <row r="821" spans="1:55" s="10" customFormat="1" ht="27" customHeight="1" x14ac:dyDescent="0.2">
      <c r="A821" s="31"/>
      <c r="B821" s="523"/>
      <c r="C821" s="31" t="str">
        <f t="shared" si="49"/>
        <v/>
      </c>
      <c r="D821" s="620" t="str">
        <f t="shared" si="50"/>
        <v/>
      </c>
      <c r="E821" s="369"/>
      <c r="F821" s="366"/>
      <c r="G821" s="366"/>
      <c r="H821" s="598"/>
      <c r="I821" s="598"/>
      <c r="J821" s="366"/>
      <c r="K821" s="365"/>
      <c r="L821" s="35"/>
      <c r="M821" s="365"/>
      <c r="N821" s="587"/>
      <c r="O821" s="521"/>
      <c r="P821" s="521"/>
      <c r="Q821" s="365"/>
      <c r="R821" s="588"/>
      <c r="S821" s="521"/>
      <c r="T821" s="365"/>
      <c r="U821" s="365"/>
      <c r="V821" s="366"/>
      <c r="W821" s="365"/>
      <c r="X821" s="534" t="str">
        <f t="shared" si="48"/>
        <v/>
      </c>
      <c r="Y821" s="365"/>
      <c r="Z821" s="365"/>
      <c r="AA821" s="366"/>
      <c r="AB821" s="365"/>
      <c r="AC821" s="365"/>
      <c r="AD821" s="365" t="str">
        <f t="shared" si="51"/>
        <v/>
      </c>
      <c r="AE821" s="589"/>
      <c r="AF821" s="590"/>
      <c r="AG821" s="594"/>
      <c r="AH821" s="595"/>
      <c r="AI821" s="595"/>
      <c r="AJ821" s="595"/>
      <c r="AK821" s="596"/>
      <c r="AL821" s="596"/>
      <c r="AM821" s="596"/>
      <c r="AN821" s="596"/>
      <c r="AO821" s="596"/>
      <c r="AP821" s="596"/>
      <c r="AQ821" s="596"/>
      <c r="AR821" s="596"/>
      <c r="AS821" s="596"/>
      <c r="AT821" s="596"/>
      <c r="AU821" s="596"/>
      <c r="AV821" s="596"/>
      <c r="AW821" s="596"/>
      <c r="AX821" s="596"/>
      <c r="AY821" s="596"/>
      <c r="AZ821" s="596"/>
      <c r="BA821" s="596"/>
      <c r="BB821" s="596"/>
      <c r="BC821" s="596"/>
    </row>
    <row r="822" spans="1:55" s="10" customFormat="1" ht="27" customHeight="1" x14ac:dyDescent="0.2">
      <c r="A822" s="31"/>
      <c r="B822" s="523"/>
      <c r="C822" s="31" t="str">
        <f t="shared" si="49"/>
        <v/>
      </c>
      <c r="D822" s="620" t="str">
        <f t="shared" si="50"/>
        <v/>
      </c>
      <c r="E822" s="369"/>
      <c r="F822" s="366"/>
      <c r="G822" s="366"/>
      <c r="H822" s="598"/>
      <c r="I822" s="598"/>
      <c r="J822" s="366"/>
      <c r="K822" s="365"/>
      <c r="L822" s="35"/>
      <c r="M822" s="365"/>
      <c r="N822" s="587"/>
      <c r="O822" s="521"/>
      <c r="P822" s="521"/>
      <c r="Q822" s="365"/>
      <c r="R822" s="588"/>
      <c r="S822" s="521"/>
      <c r="T822" s="365"/>
      <c r="U822" s="365"/>
      <c r="V822" s="366"/>
      <c r="W822" s="365"/>
      <c r="X822" s="534" t="str">
        <f t="shared" si="48"/>
        <v/>
      </c>
      <c r="Y822" s="365"/>
      <c r="Z822" s="365"/>
      <c r="AA822" s="366"/>
      <c r="AB822" s="365"/>
      <c r="AC822" s="365"/>
      <c r="AD822" s="365" t="str">
        <f t="shared" si="51"/>
        <v/>
      </c>
      <c r="AE822" s="589"/>
      <c r="AF822" s="590"/>
      <c r="AG822" s="594"/>
      <c r="AH822" s="595"/>
      <c r="AI822" s="595"/>
      <c r="AJ822" s="595"/>
      <c r="AK822" s="596"/>
      <c r="AL822" s="596"/>
      <c r="AM822" s="596"/>
      <c r="AN822" s="596"/>
      <c r="AO822" s="596"/>
      <c r="AP822" s="596"/>
      <c r="AQ822" s="596"/>
      <c r="AR822" s="596"/>
      <c r="AS822" s="596"/>
      <c r="AT822" s="596"/>
      <c r="AU822" s="596"/>
      <c r="AV822" s="596"/>
      <c r="AW822" s="596"/>
      <c r="AX822" s="596"/>
      <c r="AY822" s="596"/>
      <c r="AZ822" s="596"/>
      <c r="BA822" s="596"/>
      <c r="BB822" s="596"/>
      <c r="BC822" s="596"/>
    </row>
    <row r="823" spans="1:55" s="10" customFormat="1" ht="27" customHeight="1" x14ac:dyDescent="0.2">
      <c r="A823" s="31"/>
      <c r="B823" s="523"/>
      <c r="C823" s="31" t="str">
        <f t="shared" si="49"/>
        <v/>
      </c>
      <c r="D823" s="620" t="str">
        <f t="shared" si="50"/>
        <v/>
      </c>
      <c r="E823" s="369"/>
      <c r="F823" s="366"/>
      <c r="G823" s="366"/>
      <c r="H823" s="598"/>
      <c r="I823" s="598"/>
      <c r="J823" s="366"/>
      <c r="K823" s="365"/>
      <c r="L823" s="35"/>
      <c r="M823" s="365"/>
      <c r="N823" s="587"/>
      <c r="O823" s="521"/>
      <c r="P823" s="521"/>
      <c r="Q823" s="365"/>
      <c r="R823" s="588"/>
      <c r="S823" s="521"/>
      <c r="T823" s="365"/>
      <c r="U823" s="365"/>
      <c r="V823" s="366"/>
      <c r="W823" s="365"/>
      <c r="X823" s="534" t="str">
        <f t="shared" si="48"/>
        <v/>
      </c>
      <c r="Y823" s="365"/>
      <c r="Z823" s="365"/>
      <c r="AA823" s="366"/>
      <c r="AB823" s="365"/>
      <c r="AC823" s="365"/>
      <c r="AD823" s="365" t="str">
        <f t="shared" si="51"/>
        <v/>
      </c>
      <c r="AE823" s="589"/>
      <c r="AF823" s="590"/>
      <c r="AG823" s="594"/>
      <c r="AH823" s="595"/>
      <c r="AI823" s="595"/>
      <c r="AJ823" s="595"/>
      <c r="AK823" s="596"/>
      <c r="AL823" s="596"/>
      <c r="AM823" s="596"/>
      <c r="AN823" s="596"/>
      <c r="AO823" s="596"/>
      <c r="AP823" s="596"/>
      <c r="AQ823" s="596"/>
      <c r="AR823" s="596"/>
      <c r="AS823" s="596"/>
      <c r="AT823" s="596"/>
      <c r="AU823" s="596"/>
      <c r="AV823" s="596"/>
      <c r="AW823" s="596"/>
      <c r="AX823" s="596"/>
      <c r="AY823" s="596"/>
      <c r="AZ823" s="596"/>
      <c r="BA823" s="596"/>
      <c r="BB823" s="596"/>
      <c r="BC823" s="596"/>
    </row>
    <row r="824" spans="1:55" s="10" customFormat="1" ht="27" customHeight="1" x14ac:dyDescent="0.2">
      <c r="A824" s="31"/>
      <c r="B824" s="523"/>
      <c r="C824" s="31" t="str">
        <f t="shared" si="49"/>
        <v/>
      </c>
      <c r="D824" s="620" t="str">
        <f t="shared" si="50"/>
        <v/>
      </c>
      <c r="E824" s="369"/>
      <c r="F824" s="366"/>
      <c r="G824" s="366"/>
      <c r="H824" s="598"/>
      <c r="I824" s="598"/>
      <c r="J824" s="366"/>
      <c r="K824" s="365"/>
      <c r="L824" s="35"/>
      <c r="M824" s="365"/>
      <c r="N824" s="587"/>
      <c r="O824" s="521"/>
      <c r="P824" s="521"/>
      <c r="Q824" s="365"/>
      <c r="R824" s="588"/>
      <c r="S824" s="521"/>
      <c r="T824" s="365"/>
      <c r="U824" s="365"/>
      <c r="V824" s="366"/>
      <c r="W824" s="365"/>
      <c r="X824" s="534" t="str">
        <f t="shared" si="48"/>
        <v/>
      </c>
      <c r="Y824" s="365"/>
      <c r="Z824" s="365"/>
      <c r="AA824" s="366"/>
      <c r="AB824" s="365"/>
      <c r="AC824" s="365"/>
      <c r="AD824" s="365" t="str">
        <f t="shared" si="51"/>
        <v/>
      </c>
      <c r="AE824" s="589"/>
      <c r="AF824" s="590"/>
      <c r="AG824" s="594"/>
      <c r="AH824" s="595"/>
      <c r="AI824" s="595"/>
      <c r="AJ824" s="595"/>
      <c r="AK824" s="596"/>
      <c r="AL824" s="596"/>
      <c r="AM824" s="596"/>
      <c r="AN824" s="596"/>
      <c r="AO824" s="596"/>
      <c r="AP824" s="596"/>
      <c r="AQ824" s="596"/>
      <c r="AR824" s="596"/>
      <c r="AS824" s="596"/>
      <c r="AT824" s="596"/>
      <c r="AU824" s="596"/>
      <c r="AV824" s="596"/>
      <c r="AW824" s="596"/>
      <c r="AX824" s="596"/>
      <c r="AY824" s="596"/>
      <c r="AZ824" s="596"/>
      <c r="BA824" s="596"/>
      <c r="BB824" s="596"/>
      <c r="BC824" s="596"/>
    </row>
    <row r="825" spans="1:55" s="10" customFormat="1" ht="27" customHeight="1" x14ac:dyDescent="0.2">
      <c r="A825" s="31"/>
      <c r="B825" s="523"/>
      <c r="C825" s="31" t="str">
        <f t="shared" si="49"/>
        <v/>
      </c>
      <c r="D825" s="620" t="str">
        <f t="shared" si="50"/>
        <v/>
      </c>
      <c r="E825" s="369"/>
      <c r="F825" s="366"/>
      <c r="G825" s="366"/>
      <c r="H825" s="598"/>
      <c r="I825" s="598"/>
      <c r="J825" s="366"/>
      <c r="K825" s="365"/>
      <c r="L825" s="35"/>
      <c r="M825" s="365"/>
      <c r="N825" s="587"/>
      <c r="O825" s="521"/>
      <c r="P825" s="521"/>
      <c r="Q825" s="365"/>
      <c r="R825" s="588"/>
      <c r="S825" s="521"/>
      <c r="T825" s="365"/>
      <c r="U825" s="365"/>
      <c r="V825" s="366"/>
      <c r="W825" s="365"/>
      <c r="X825" s="534" t="str">
        <f t="shared" si="48"/>
        <v/>
      </c>
      <c r="Y825" s="365"/>
      <c r="Z825" s="365"/>
      <c r="AA825" s="366"/>
      <c r="AB825" s="365"/>
      <c r="AC825" s="365"/>
      <c r="AD825" s="365" t="str">
        <f t="shared" si="51"/>
        <v/>
      </c>
      <c r="AE825" s="589"/>
      <c r="AF825" s="590"/>
      <c r="AG825" s="594"/>
      <c r="AH825" s="595"/>
      <c r="AI825" s="595"/>
      <c r="AJ825" s="595"/>
      <c r="AK825" s="596"/>
      <c r="AL825" s="596"/>
      <c r="AM825" s="596"/>
      <c r="AN825" s="596"/>
      <c r="AO825" s="596"/>
      <c r="AP825" s="596"/>
      <c r="AQ825" s="596"/>
      <c r="AR825" s="596"/>
      <c r="AS825" s="596"/>
      <c r="AT825" s="596"/>
      <c r="AU825" s="596"/>
      <c r="AV825" s="596"/>
      <c r="AW825" s="596"/>
      <c r="AX825" s="596"/>
      <c r="AY825" s="596"/>
      <c r="AZ825" s="596"/>
      <c r="BA825" s="596"/>
      <c r="BB825" s="596"/>
      <c r="BC825" s="596"/>
    </row>
    <row r="826" spans="1:55" s="10" customFormat="1" ht="27" customHeight="1" x14ac:dyDescent="0.2">
      <c r="A826" s="31"/>
      <c r="B826" s="523"/>
      <c r="C826" s="31" t="str">
        <f t="shared" si="49"/>
        <v/>
      </c>
      <c r="D826" s="620" t="str">
        <f t="shared" si="50"/>
        <v/>
      </c>
      <c r="E826" s="369"/>
      <c r="F826" s="366"/>
      <c r="G826" s="366"/>
      <c r="H826" s="598"/>
      <c r="I826" s="598"/>
      <c r="J826" s="366"/>
      <c r="K826" s="365"/>
      <c r="L826" s="35"/>
      <c r="M826" s="365"/>
      <c r="N826" s="587"/>
      <c r="O826" s="521"/>
      <c r="P826" s="521"/>
      <c r="Q826" s="365"/>
      <c r="R826" s="588"/>
      <c r="S826" s="521"/>
      <c r="T826" s="365"/>
      <c r="U826" s="365"/>
      <c r="V826" s="366"/>
      <c r="W826" s="365"/>
      <c r="X826" s="534" t="str">
        <f t="shared" si="48"/>
        <v/>
      </c>
      <c r="Y826" s="365"/>
      <c r="Z826" s="365"/>
      <c r="AA826" s="366"/>
      <c r="AB826" s="365"/>
      <c r="AC826" s="365"/>
      <c r="AD826" s="365" t="str">
        <f t="shared" si="51"/>
        <v/>
      </c>
      <c r="AE826" s="589"/>
      <c r="AF826" s="590"/>
      <c r="AG826" s="594"/>
      <c r="AH826" s="595"/>
      <c r="AI826" s="595"/>
      <c r="AJ826" s="595"/>
      <c r="AK826" s="596"/>
      <c r="AL826" s="596"/>
      <c r="AM826" s="596"/>
      <c r="AN826" s="596"/>
      <c r="AO826" s="596"/>
      <c r="AP826" s="596"/>
      <c r="AQ826" s="596"/>
      <c r="AR826" s="596"/>
      <c r="AS826" s="596"/>
      <c r="AT826" s="596"/>
      <c r="AU826" s="596"/>
      <c r="AV826" s="596"/>
      <c r="AW826" s="596"/>
      <c r="AX826" s="596"/>
      <c r="AY826" s="596"/>
      <c r="AZ826" s="596"/>
      <c r="BA826" s="596"/>
      <c r="BB826" s="596"/>
      <c r="BC826" s="596"/>
    </row>
    <row r="827" spans="1:55" s="10" customFormat="1" ht="27" customHeight="1" x14ac:dyDescent="0.2">
      <c r="A827" s="31"/>
      <c r="B827" s="523"/>
      <c r="C827" s="31" t="str">
        <f t="shared" si="49"/>
        <v/>
      </c>
      <c r="D827" s="620" t="str">
        <f t="shared" si="50"/>
        <v/>
      </c>
      <c r="E827" s="369"/>
      <c r="F827" s="366"/>
      <c r="G827" s="366"/>
      <c r="H827" s="598"/>
      <c r="I827" s="598"/>
      <c r="J827" s="366"/>
      <c r="K827" s="365"/>
      <c r="L827" s="35"/>
      <c r="M827" s="365"/>
      <c r="N827" s="587"/>
      <c r="O827" s="521"/>
      <c r="P827" s="521"/>
      <c r="Q827" s="365"/>
      <c r="R827" s="588"/>
      <c r="S827" s="521"/>
      <c r="T827" s="365"/>
      <c r="U827" s="365"/>
      <c r="V827" s="366"/>
      <c r="W827" s="365"/>
      <c r="X827" s="534" t="str">
        <f t="shared" si="48"/>
        <v/>
      </c>
      <c r="Y827" s="365"/>
      <c r="Z827" s="365"/>
      <c r="AA827" s="366"/>
      <c r="AB827" s="365"/>
      <c r="AC827" s="365"/>
      <c r="AD827" s="365" t="str">
        <f t="shared" si="51"/>
        <v/>
      </c>
      <c r="AE827" s="589"/>
      <c r="AF827" s="590"/>
      <c r="AG827" s="594"/>
      <c r="AH827" s="595"/>
      <c r="AI827" s="595"/>
      <c r="AJ827" s="595"/>
      <c r="AK827" s="596"/>
      <c r="AL827" s="596"/>
      <c r="AM827" s="596"/>
      <c r="AN827" s="596"/>
      <c r="AO827" s="596"/>
      <c r="AP827" s="596"/>
      <c r="AQ827" s="596"/>
      <c r="AR827" s="596"/>
      <c r="AS827" s="596"/>
      <c r="AT827" s="596"/>
      <c r="AU827" s="596"/>
      <c r="AV827" s="596"/>
      <c r="AW827" s="596"/>
      <c r="AX827" s="596"/>
      <c r="AY827" s="596"/>
      <c r="AZ827" s="596"/>
      <c r="BA827" s="596"/>
      <c r="BB827" s="596"/>
      <c r="BC827" s="596"/>
    </row>
    <row r="828" spans="1:55" s="10" customFormat="1" ht="27" customHeight="1" x14ac:dyDescent="0.2">
      <c r="A828" s="31"/>
      <c r="B828" s="523"/>
      <c r="C828" s="31" t="str">
        <f t="shared" si="49"/>
        <v/>
      </c>
      <c r="D828" s="620" t="str">
        <f t="shared" si="50"/>
        <v/>
      </c>
      <c r="E828" s="369"/>
      <c r="F828" s="366"/>
      <c r="G828" s="366"/>
      <c r="H828" s="598"/>
      <c r="I828" s="598"/>
      <c r="J828" s="366"/>
      <c r="K828" s="365"/>
      <c r="L828" s="35"/>
      <c r="M828" s="365"/>
      <c r="N828" s="587"/>
      <c r="O828" s="521"/>
      <c r="P828" s="521"/>
      <c r="Q828" s="365"/>
      <c r="R828" s="588"/>
      <c r="S828" s="521"/>
      <c r="T828" s="365"/>
      <c r="U828" s="365"/>
      <c r="V828" s="366"/>
      <c r="W828" s="365"/>
      <c r="X828" s="534" t="str">
        <f t="shared" si="48"/>
        <v/>
      </c>
      <c r="Y828" s="365"/>
      <c r="Z828" s="365"/>
      <c r="AA828" s="366"/>
      <c r="AB828" s="365"/>
      <c r="AC828" s="365"/>
      <c r="AD828" s="365" t="str">
        <f t="shared" si="51"/>
        <v/>
      </c>
      <c r="AE828" s="589"/>
      <c r="AF828" s="590"/>
      <c r="AG828" s="594"/>
      <c r="AH828" s="595"/>
      <c r="AI828" s="595"/>
      <c r="AJ828" s="595"/>
      <c r="AK828" s="596"/>
      <c r="AL828" s="596"/>
      <c r="AM828" s="596"/>
      <c r="AN828" s="596"/>
      <c r="AO828" s="596"/>
      <c r="AP828" s="596"/>
      <c r="AQ828" s="596"/>
      <c r="AR828" s="596"/>
      <c r="AS828" s="596"/>
      <c r="AT828" s="596"/>
      <c r="AU828" s="596"/>
      <c r="AV828" s="596"/>
      <c r="AW828" s="596"/>
      <c r="AX828" s="596"/>
      <c r="AY828" s="596"/>
      <c r="AZ828" s="596"/>
      <c r="BA828" s="596"/>
      <c r="BB828" s="596"/>
      <c r="BC828" s="596"/>
    </row>
    <row r="829" spans="1:55" s="10" customFormat="1" ht="27" customHeight="1" x14ac:dyDescent="0.2">
      <c r="A829" s="31"/>
      <c r="B829" s="523"/>
      <c r="C829" s="31" t="str">
        <f t="shared" si="49"/>
        <v/>
      </c>
      <c r="D829" s="620" t="str">
        <f t="shared" si="50"/>
        <v/>
      </c>
      <c r="E829" s="369"/>
      <c r="F829" s="366"/>
      <c r="G829" s="366"/>
      <c r="H829" s="598"/>
      <c r="I829" s="598"/>
      <c r="J829" s="366"/>
      <c r="K829" s="365"/>
      <c r="L829" s="35"/>
      <c r="M829" s="365"/>
      <c r="N829" s="587"/>
      <c r="O829" s="521"/>
      <c r="P829" s="521"/>
      <c r="Q829" s="365"/>
      <c r="R829" s="588"/>
      <c r="S829" s="521"/>
      <c r="T829" s="365"/>
      <c r="U829" s="365"/>
      <c r="V829" s="366"/>
      <c r="W829" s="365"/>
      <c r="X829" s="534" t="str">
        <f t="shared" si="48"/>
        <v/>
      </c>
      <c r="Y829" s="365"/>
      <c r="Z829" s="365"/>
      <c r="AA829" s="366"/>
      <c r="AB829" s="365"/>
      <c r="AC829" s="365"/>
      <c r="AD829" s="365" t="str">
        <f t="shared" si="51"/>
        <v/>
      </c>
      <c r="AE829" s="589"/>
      <c r="AF829" s="590"/>
      <c r="AG829" s="594"/>
      <c r="AH829" s="595"/>
      <c r="AI829" s="595"/>
      <c r="AJ829" s="595"/>
      <c r="AK829" s="596"/>
      <c r="AL829" s="596"/>
      <c r="AM829" s="596"/>
      <c r="AN829" s="596"/>
      <c r="AO829" s="596"/>
      <c r="AP829" s="596"/>
      <c r="AQ829" s="596"/>
      <c r="AR829" s="596"/>
      <c r="AS829" s="596"/>
      <c r="AT829" s="596"/>
      <c r="AU829" s="596"/>
      <c r="AV829" s="596"/>
      <c r="AW829" s="596"/>
      <c r="AX829" s="596"/>
      <c r="AY829" s="596"/>
      <c r="AZ829" s="596"/>
      <c r="BA829" s="596"/>
      <c r="BB829" s="596"/>
      <c r="BC829" s="596"/>
    </row>
    <row r="830" spans="1:55" s="10" customFormat="1" ht="27" customHeight="1" x14ac:dyDescent="0.2">
      <c r="A830" s="31"/>
      <c r="B830" s="523"/>
      <c r="C830" s="31" t="str">
        <f t="shared" si="49"/>
        <v/>
      </c>
      <c r="D830" s="620" t="str">
        <f t="shared" si="50"/>
        <v/>
      </c>
      <c r="E830" s="369"/>
      <c r="F830" s="366"/>
      <c r="G830" s="366"/>
      <c r="H830" s="598"/>
      <c r="I830" s="598"/>
      <c r="J830" s="366"/>
      <c r="K830" s="365"/>
      <c r="L830" s="35"/>
      <c r="M830" s="365"/>
      <c r="N830" s="587"/>
      <c r="O830" s="521"/>
      <c r="P830" s="521"/>
      <c r="Q830" s="365"/>
      <c r="R830" s="588"/>
      <c r="S830" s="521"/>
      <c r="T830" s="365"/>
      <c r="U830" s="365"/>
      <c r="V830" s="366"/>
      <c r="W830" s="365"/>
      <c r="X830" s="534" t="str">
        <f t="shared" si="48"/>
        <v/>
      </c>
      <c r="Y830" s="365"/>
      <c r="Z830" s="365"/>
      <c r="AA830" s="366"/>
      <c r="AB830" s="365"/>
      <c r="AC830" s="365"/>
      <c r="AD830" s="365" t="str">
        <f t="shared" si="51"/>
        <v/>
      </c>
      <c r="AE830" s="589"/>
      <c r="AF830" s="590"/>
      <c r="AG830" s="594"/>
      <c r="AH830" s="595"/>
      <c r="AI830" s="595"/>
      <c r="AJ830" s="595"/>
      <c r="AK830" s="596"/>
      <c r="AL830" s="596"/>
      <c r="AM830" s="596"/>
      <c r="AN830" s="596"/>
      <c r="AO830" s="596"/>
      <c r="AP830" s="596"/>
      <c r="AQ830" s="596"/>
      <c r="AR830" s="596"/>
      <c r="AS830" s="596"/>
      <c r="AT830" s="596"/>
      <c r="AU830" s="596"/>
      <c r="AV830" s="596"/>
      <c r="AW830" s="596"/>
      <c r="AX830" s="596"/>
      <c r="AY830" s="596"/>
      <c r="AZ830" s="596"/>
      <c r="BA830" s="596"/>
      <c r="BB830" s="596"/>
      <c r="BC830" s="596"/>
    </row>
    <row r="831" spans="1:55" s="10" customFormat="1" ht="27" customHeight="1" x14ac:dyDescent="0.2">
      <c r="A831" s="31"/>
      <c r="B831" s="523"/>
      <c r="C831" s="31" t="str">
        <f t="shared" si="49"/>
        <v/>
      </c>
      <c r="D831" s="620" t="str">
        <f t="shared" si="50"/>
        <v/>
      </c>
      <c r="E831" s="369"/>
      <c r="F831" s="366"/>
      <c r="G831" s="366"/>
      <c r="H831" s="598"/>
      <c r="I831" s="598"/>
      <c r="J831" s="366"/>
      <c r="K831" s="365"/>
      <c r="L831" s="35"/>
      <c r="M831" s="365"/>
      <c r="N831" s="587"/>
      <c r="O831" s="521"/>
      <c r="P831" s="521"/>
      <c r="Q831" s="365"/>
      <c r="R831" s="588"/>
      <c r="S831" s="521"/>
      <c r="T831" s="365"/>
      <c r="U831" s="365"/>
      <c r="V831" s="366"/>
      <c r="W831" s="365"/>
      <c r="X831" s="534" t="str">
        <f t="shared" si="48"/>
        <v/>
      </c>
      <c r="Y831" s="365"/>
      <c r="Z831" s="365"/>
      <c r="AA831" s="366"/>
      <c r="AB831" s="365"/>
      <c r="AC831" s="365"/>
      <c r="AD831" s="365" t="str">
        <f t="shared" si="51"/>
        <v/>
      </c>
      <c r="AE831" s="589"/>
      <c r="AF831" s="590"/>
      <c r="AG831" s="594"/>
      <c r="AH831" s="595"/>
      <c r="AI831" s="595"/>
      <c r="AJ831" s="595"/>
      <c r="AK831" s="596"/>
      <c r="AL831" s="596"/>
      <c r="AM831" s="596"/>
      <c r="AN831" s="596"/>
      <c r="AO831" s="596"/>
      <c r="AP831" s="596"/>
      <c r="AQ831" s="596"/>
      <c r="AR831" s="596"/>
      <c r="AS831" s="596"/>
      <c r="AT831" s="596"/>
      <c r="AU831" s="596"/>
      <c r="AV831" s="596"/>
      <c r="AW831" s="596"/>
      <c r="AX831" s="596"/>
      <c r="AY831" s="596"/>
      <c r="AZ831" s="596"/>
      <c r="BA831" s="596"/>
      <c r="BB831" s="596"/>
      <c r="BC831" s="596"/>
    </row>
    <row r="832" spans="1:55" s="10" customFormat="1" ht="27" customHeight="1" x14ac:dyDescent="0.2">
      <c r="A832" s="31"/>
      <c r="B832" s="523"/>
      <c r="C832" s="31" t="str">
        <f t="shared" si="49"/>
        <v/>
      </c>
      <c r="D832" s="620" t="str">
        <f t="shared" si="50"/>
        <v/>
      </c>
      <c r="E832" s="369"/>
      <c r="F832" s="366"/>
      <c r="G832" s="366"/>
      <c r="H832" s="598"/>
      <c r="I832" s="598"/>
      <c r="J832" s="366"/>
      <c r="K832" s="365"/>
      <c r="L832" s="35"/>
      <c r="M832" s="365"/>
      <c r="N832" s="587"/>
      <c r="O832" s="521"/>
      <c r="P832" s="521"/>
      <c r="Q832" s="365"/>
      <c r="R832" s="588"/>
      <c r="S832" s="521"/>
      <c r="T832" s="365"/>
      <c r="U832" s="365"/>
      <c r="V832" s="366"/>
      <c r="W832" s="365"/>
      <c r="X832" s="534" t="str">
        <f t="shared" si="48"/>
        <v/>
      </c>
      <c r="Y832" s="365"/>
      <c r="Z832" s="365"/>
      <c r="AA832" s="366"/>
      <c r="AB832" s="365"/>
      <c r="AC832" s="365"/>
      <c r="AD832" s="365" t="str">
        <f t="shared" si="51"/>
        <v/>
      </c>
      <c r="AE832" s="589"/>
      <c r="AF832" s="590"/>
      <c r="AG832" s="594"/>
      <c r="AH832" s="595"/>
      <c r="AI832" s="595"/>
      <c r="AJ832" s="595"/>
      <c r="AK832" s="596"/>
      <c r="AL832" s="596"/>
      <c r="AM832" s="596"/>
      <c r="AN832" s="596"/>
      <c r="AO832" s="596"/>
      <c r="AP832" s="596"/>
      <c r="AQ832" s="596"/>
      <c r="AR832" s="596"/>
      <c r="AS832" s="596"/>
      <c r="AT832" s="596"/>
      <c r="AU832" s="596"/>
      <c r="AV832" s="596"/>
      <c r="AW832" s="596"/>
      <c r="AX832" s="596"/>
      <c r="AY832" s="596"/>
      <c r="AZ832" s="596"/>
      <c r="BA832" s="596"/>
      <c r="BB832" s="596"/>
      <c r="BC832" s="596"/>
    </row>
    <row r="833" spans="1:55" s="10" customFormat="1" ht="27" customHeight="1" x14ac:dyDescent="0.2">
      <c r="A833" s="31"/>
      <c r="B833" s="523"/>
      <c r="C833" s="31" t="str">
        <f t="shared" si="49"/>
        <v/>
      </c>
      <c r="D833" s="620" t="str">
        <f t="shared" si="50"/>
        <v/>
      </c>
      <c r="E833" s="369"/>
      <c r="F833" s="366"/>
      <c r="G833" s="366"/>
      <c r="H833" s="598"/>
      <c r="I833" s="598"/>
      <c r="J833" s="366"/>
      <c r="K833" s="365"/>
      <c r="L833" s="35"/>
      <c r="M833" s="365"/>
      <c r="N833" s="587"/>
      <c r="O833" s="521"/>
      <c r="P833" s="521"/>
      <c r="Q833" s="365"/>
      <c r="R833" s="588"/>
      <c r="S833" s="521"/>
      <c r="T833" s="365"/>
      <c r="U833" s="365"/>
      <c r="V833" s="366"/>
      <c r="W833" s="365"/>
      <c r="X833" s="534" t="str">
        <f t="shared" si="48"/>
        <v/>
      </c>
      <c r="Y833" s="365"/>
      <c r="Z833" s="365"/>
      <c r="AA833" s="366"/>
      <c r="AB833" s="365"/>
      <c r="AC833" s="365"/>
      <c r="AD833" s="365" t="str">
        <f t="shared" si="51"/>
        <v/>
      </c>
      <c r="AE833" s="589"/>
      <c r="AF833" s="590"/>
      <c r="AG833" s="594"/>
      <c r="AH833" s="595"/>
      <c r="AI833" s="595"/>
      <c r="AJ833" s="595"/>
      <c r="AK833" s="596"/>
      <c r="AL833" s="596"/>
      <c r="AM833" s="596"/>
      <c r="AN833" s="596"/>
      <c r="AO833" s="596"/>
      <c r="AP833" s="596"/>
      <c r="AQ833" s="596"/>
      <c r="AR833" s="596"/>
      <c r="AS833" s="596"/>
      <c r="AT833" s="596"/>
      <c r="AU833" s="596"/>
      <c r="AV833" s="596"/>
      <c r="AW833" s="596"/>
      <c r="AX833" s="596"/>
      <c r="AY833" s="596"/>
      <c r="AZ833" s="596"/>
      <c r="BA833" s="596"/>
      <c r="BB833" s="596"/>
      <c r="BC833" s="596"/>
    </row>
    <row r="834" spans="1:55" x14ac:dyDescent="0.2">
      <c r="L834" s="35"/>
    </row>
    <row r="835" spans="1:55" x14ac:dyDescent="0.2">
      <c r="L835" s="35"/>
    </row>
  </sheetData>
  <phoneticPr fontId="0" type="noConversion"/>
  <conditionalFormatting sqref="C8:C833">
    <cfRule type="expression" dxfId="274" priority="33" stopIfTrue="1">
      <formula>AND((C8=""),(A8&lt;&gt;"ADD"),(A8&lt;&gt;""))</formula>
    </cfRule>
  </conditionalFormatting>
  <conditionalFormatting sqref="AG8:AG833">
    <cfRule type="expression" dxfId="273" priority="35" stopIfTrue="1">
      <formula>AND((AG8=""),(A8="ADD"))</formula>
    </cfRule>
  </conditionalFormatting>
  <conditionalFormatting sqref="F8:F833">
    <cfRule type="expression" dxfId="272" priority="36" stopIfTrue="1">
      <formula>AND((F8=""),(A8&lt;&gt;""))</formula>
    </cfRule>
  </conditionalFormatting>
  <conditionalFormatting sqref="J8:J833">
    <cfRule type="expression" dxfId="271" priority="38" stopIfTrue="1">
      <formula>AND((J8=""),(A8&lt;&gt;""))</formula>
    </cfRule>
  </conditionalFormatting>
  <conditionalFormatting sqref="O8:R833 T8:T833 V8:V833 K8:K833 B8:B755 M8:M833">
    <cfRule type="expression" dxfId="270" priority="39" stopIfTrue="1">
      <formula>AND((B8=""),($A8="ADD"))</formula>
    </cfRule>
  </conditionalFormatting>
  <conditionalFormatting sqref="U8:U833">
    <cfRule type="expression" dxfId="269" priority="40" stopIfTrue="1">
      <formula>AND((U8=""),($J8="S"))</formula>
    </cfRule>
  </conditionalFormatting>
  <conditionalFormatting sqref="AF8:AF833">
    <cfRule type="expression" dxfId="268" priority="42" stopIfTrue="1">
      <formula>AND((AE8&lt;&gt;""),($J8="L"))</formula>
    </cfRule>
  </conditionalFormatting>
  <conditionalFormatting sqref="N8:N833">
    <cfRule type="expression" dxfId="267" priority="31" stopIfTrue="1">
      <formula>AND((A8&lt;&gt;""),($A8="DELETE"))</formula>
    </cfRule>
  </conditionalFormatting>
  <conditionalFormatting sqref="AE8:AE833">
    <cfRule type="expression" dxfId="266" priority="29" stopIfTrue="1">
      <formula>AND((AE8=""),($J8="L"))</formula>
    </cfRule>
  </conditionalFormatting>
  <conditionalFormatting sqref="AH8:AH833">
    <cfRule type="expression" dxfId="265" priority="28" stopIfTrue="1">
      <formula>AND((AH8=""),(A8="ADD"))</formula>
    </cfRule>
  </conditionalFormatting>
  <conditionalFormatting sqref="AI8:AI833">
    <cfRule type="expression" dxfId="264" priority="27" stopIfTrue="1">
      <formula>AND((AI8=""),(A8="ADD"))</formula>
    </cfRule>
  </conditionalFormatting>
  <conditionalFormatting sqref="AJ8:AJ833">
    <cfRule type="expression" dxfId="263" priority="26" stopIfTrue="1">
      <formula>AND((AJ8=""),(A8="ADD"))</formula>
    </cfRule>
  </conditionalFormatting>
  <conditionalFormatting sqref="I8:I833">
    <cfRule type="expression" dxfId="262" priority="18">
      <formula>AND((I8=""),(A8="ADD"))</formula>
    </cfRule>
  </conditionalFormatting>
  <conditionalFormatting sqref="G8:G833">
    <cfRule type="expression" dxfId="261" priority="17">
      <formula>AND((G8=""),(A8&lt;&gt;""))</formula>
    </cfRule>
  </conditionalFormatting>
  <conditionalFormatting sqref="Y8:Y833">
    <cfRule type="expression" dxfId="260" priority="16">
      <formula>AND((Y8=""),(A8="ADD"))</formula>
    </cfRule>
  </conditionalFormatting>
  <conditionalFormatting sqref="AA8:AB833">
    <cfRule type="expression" dxfId="259" priority="15">
      <formula>AND((AA8=""),($Z8="TRUE"))</formula>
    </cfRule>
  </conditionalFormatting>
  <conditionalFormatting sqref="W8:W833 Z8:Z833 AC8:AC833">
    <cfRule type="expression" dxfId="258" priority="13">
      <formula>AND((W8=""),($A8="ADD"))</formula>
    </cfRule>
  </conditionalFormatting>
  <conditionalFormatting sqref="H8:I833">
    <cfRule type="expression" dxfId="257" priority="340" stopIfTrue="1">
      <formula>AND((H8=""),(A8="ADD"))</formula>
    </cfRule>
  </conditionalFormatting>
  <conditionalFormatting sqref="AK8:AK833">
    <cfRule type="expression" dxfId="256" priority="8">
      <formula>AND((AK8=""),($A8="UPDATE"))</formula>
    </cfRule>
  </conditionalFormatting>
  <conditionalFormatting sqref="E8:E132">
    <cfRule type="expression" dxfId="255" priority="3">
      <formula>AND((E8=""),(A7&lt;&gt;""))</formula>
    </cfRule>
  </conditionalFormatting>
  <conditionalFormatting sqref="E133:E755">
    <cfRule type="expression" dxfId="254" priority="2">
      <formula>AND((E133=""),(A132&lt;&gt;""))</formula>
    </cfRule>
  </conditionalFormatting>
  <conditionalFormatting sqref="L8:L835">
    <cfRule type="expression" dxfId="253" priority="1" stopIfTrue="1">
      <formula>AND((L8=""),($A6="ADD"))</formula>
    </cfRule>
  </conditionalFormatting>
  <dataValidations count="23">
    <dataValidation type="list" allowBlank="1" showInputMessage="1" showErrorMessage="1" sqref="AB8:AB833 Z8:Z833">
      <formula1>TrueFalse</formula1>
    </dataValidation>
    <dataValidation type="decimal" allowBlank="1" showInputMessage="1" showErrorMessage="1" errorTitle="Shoulder Side" error="The shoulder side must be either L or R" sqref="B258:B755">
      <formula1>0</formula1>
      <formula2>25</formula2>
    </dataValidation>
    <dataValidation allowBlank="1" showInputMessage="1" showErrorMessage="1" errorTitle="Seal Date" error="This is not a valid seal date." sqref="B6"/>
    <dataValidation type="whole" allowBlank="1" showInputMessage="1" showErrorMessage="1" sqref="F8:G833">
      <formula1>0</formula1>
      <formula2>22000</formula2>
    </dataValidation>
    <dataValidation type="decimal" allowBlank="1" showInputMessage="1" showErrorMessage="1" sqref="O8:O833">
      <formula1>0</formula1>
      <formula2>25</formula2>
    </dataValidation>
    <dataValidation type="decimal" allowBlank="1" showInputMessage="1" showErrorMessage="1" sqref="P8:P833">
      <formula1>0</formula1>
      <formula2>30</formula2>
    </dataValidation>
    <dataValidation type="decimal" errorStyle="warning" allowBlank="1" showInputMessage="1" showErrorMessage="1" errorTitle="Stab Agent" error="Value is outside the range of 1.0 - 10.0% - do you wish to continue?" sqref="AF8:AF833">
      <formula1>1</formula1>
      <formula2>10</formula2>
    </dataValidation>
    <dataValidation type="whole" errorStyle="warning" allowBlank="1" showInputMessage="1" showErrorMessage="1" error="Value is outside the range of 1 - 60.  Do you wish to continue?" sqref="AH8:AI833">
      <formula1>1</formula1>
      <formula2>60</formula2>
    </dataValidation>
    <dataValidation type="whole" errorStyle="warning" allowBlank="1" showInputMessage="1" showErrorMessage="1" errorTitle="Thickness" error="Value is outside the range of 20-99 - do you wish to continue?" sqref="V8:V833">
      <formula1>20</formula1>
      <formula2>999</formula2>
    </dataValidation>
    <dataValidation type="list" allowBlank="1" showInputMessage="1" showErrorMessage="1" sqref="A8:A833">
      <formula1>Action</formula1>
    </dataValidation>
    <dataValidation type="list" allowBlank="1" showInputMessage="1" showErrorMessage="1" sqref="J8:J833">
      <formula1>LayerSub</formula1>
    </dataValidation>
    <dataValidation type="list" allowBlank="1" showInputMessage="1" showErrorMessage="1" sqref="Q8:Q833">
      <formula1>FullWidth</formula1>
    </dataValidation>
    <dataValidation type="list" allowBlank="1" showInputMessage="1" showErrorMessage="1" sqref="R8:R833">
      <formula1>EstimateStatus</formula1>
    </dataValidation>
    <dataValidation type="list" allowBlank="1" showInputMessage="1" showErrorMessage="1" sqref="T8:T833">
      <formula1>CBR_UCS</formula1>
    </dataValidation>
    <dataValidation type="list" allowBlank="1" showInputMessage="1" showErrorMessage="1" sqref="U8:U833">
      <formula1>PaveSubgrade</formula1>
    </dataValidation>
    <dataValidation type="list" allowBlank="1" showInputMessage="1" showErrorMessage="1" sqref="W8:W833">
      <formula1>PaveMaterial</formula1>
    </dataValidation>
    <dataValidation type="list" allowBlank="1" showInputMessage="1" showErrorMessage="1" sqref="Y8:Y833">
      <formula1>PaveSource</formula1>
    </dataValidation>
    <dataValidation type="list" allowBlank="1" showInputMessage="1" showErrorMessage="1" sqref="AC8:AC833">
      <formula1>PaveSpec</formula1>
    </dataValidation>
    <dataValidation type="list" allowBlank="1" showInputMessage="1" showErrorMessage="1" sqref="AD8:AD833">
      <formula1>Reconstructed</formula1>
    </dataValidation>
    <dataValidation type="list" allowBlank="1" showInputMessage="1" showErrorMessage="1" sqref="AE8:AE833">
      <formula1>StAgent</formula1>
    </dataValidation>
    <dataValidation type="list" allowBlank="1" showInputMessage="1" showErrorMessage="1" sqref="AJ8:AJ833">
      <formula1>fw_treat</formula1>
    </dataValidation>
    <dataValidation type="list" allowBlank="1" showInputMessage="1" showErrorMessage="1" errorTitle="Shoulder Side" error="The shoulder side must be either L or R" sqref="B8:B257">
      <formula1>FullWidth</formula1>
    </dataValidation>
    <dataValidation type="whole" allowBlank="1" showInputMessage="1" showErrorMessage="1" sqref="AA8:AA833">
      <formula1>1</formula1>
      <formula2>30</formula2>
    </dataValidation>
  </dataValidations>
  <pageMargins left="0.55118110236220474" right="0.55118110236220474" top="0.78740157480314965" bottom="0.78740157480314965" header="0.31496062992125984" footer="0.15748031496062992"/>
  <pageSetup paperSize="141" orientation="portrait"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Lookups!$B$4:$B$2720</xm:f>
          </x14:formula1>
          <xm:sqref>E133:E755</xm:sqref>
        </x14:dataValidation>
        <x14:dataValidation type="list" allowBlank="1" showInputMessage="1" showErrorMessage="1" errorTitle="Seal Date" error="This is not a valid seal date.">
          <x14:formula1>
            <xm:f>Lookups!$DX$3:$DX$53</xm:f>
          </x14:formula1>
          <xm:sqref>M8:M833</xm:sqref>
        </x14:dataValidation>
        <x14:dataValidation type="list" errorStyle="warning" allowBlank="1" showInputMessage="1" showErrorMessage="1">
          <x14:formula1>
            <xm:f>Lookups!$B$4:$B$2720</xm:f>
          </x14:formula1>
          <xm:sqref>E8:E132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939"/>
  <sheetViews>
    <sheetView showGridLines="0" workbookViewId="0">
      <selection activeCell="C1" sqref="C1:C1048576"/>
    </sheetView>
  </sheetViews>
  <sheetFormatPr defaultRowHeight="11.25" x14ac:dyDescent="0.2"/>
  <cols>
    <col min="1" max="1" width="9.140625" style="117"/>
    <col min="2" max="2" width="7.140625" style="117" customWidth="1"/>
    <col min="3" max="3" width="18.5703125" style="369" customWidth="1" collapsed="1"/>
    <col min="4" max="4" width="11.28515625" style="118" customWidth="1"/>
    <col min="5" max="5" width="12.28515625" style="118" customWidth="1"/>
    <col min="6" max="6" width="5.140625" style="118" bestFit="1" customWidth="1"/>
    <col min="7" max="7" width="28.7109375" style="118" hidden="1" customWidth="1"/>
    <col min="8" max="8" width="7.5703125" style="125" hidden="1" customWidth="1"/>
    <col min="9" max="9" width="13.140625" style="179" hidden="1" customWidth="1"/>
    <col min="10" max="10" width="12" style="179" hidden="1" customWidth="1"/>
    <col min="11" max="11" width="9.140625" style="53" hidden="1" customWidth="1"/>
    <col min="12" max="13" width="9.140625" style="117" hidden="1" customWidth="1"/>
    <col min="14" max="14" width="9.140625" style="117"/>
    <col min="15" max="15" width="20.140625" style="117" hidden="1" customWidth="1"/>
    <col min="16" max="16" width="12.7109375" style="117" hidden="1" customWidth="1"/>
    <col min="17" max="17" width="8.85546875" style="117" bestFit="1" customWidth="1"/>
    <col min="18" max="18" width="8.85546875" style="117" customWidth="1"/>
    <col min="19" max="19" width="9.140625" style="118"/>
    <col min="20" max="20" width="25.7109375" style="117" customWidth="1"/>
    <col min="21" max="21" width="12.7109375" style="117" hidden="1" customWidth="1"/>
    <col min="22" max="22" width="9.140625" style="117" hidden="1" customWidth="1"/>
    <col min="23" max="23" width="11.7109375" style="117" bestFit="1" customWidth="1"/>
    <col min="24" max="28" width="9.140625" style="117" hidden="1" customWidth="1"/>
    <col min="29" max="29" width="13.28515625" style="117" hidden="1" customWidth="1"/>
    <col min="30" max="30" width="14.28515625" style="117" bestFit="1" customWidth="1"/>
    <col min="31" max="31" width="9.140625" style="117" hidden="1" customWidth="1"/>
    <col min="32" max="32" width="17.42578125" style="117" bestFit="1" customWidth="1"/>
    <col min="33" max="35" width="9.140625" style="117" hidden="1" customWidth="1"/>
    <col min="36" max="36" width="8.7109375" style="118" customWidth="1"/>
    <col min="37" max="37" width="11.5703125" style="117" hidden="1" customWidth="1"/>
    <col min="38" max="38" width="14.28515625" style="117" hidden="1" customWidth="1"/>
    <col min="39" max="39" width="12.5703125" style="117" hidden="1" customWidth="1"/>
    <col min="40" max="40" width="23.7109375" style="117" hidden="1" customWidth="1"/>
    <col min="41" max="41" width="14.42578125" style="117" hidden="1" customWidth="1"/>
    <col min="42" max="42" width="19.85546875" style="117" hidden="1" customWidth="1"/>
    <col min="43" max="43" width="9.140625" style="117" hidden="1" customWidth="1"/>
    <col min="44" max="44" width="25.7109375" style="117" customWidth="1"/>
    <col min="45" max="47" width="9.140625" style="117" hidden="1" customWidth="1"/>
    <col min="48" max="51" width="8.7109375" style="117" hidden="1" customWidth="1"/>
    <col min="52" max="16384" width="9.140625" style="117"/>
  </cols>
  <sheetData>
    <row r="1" spans="1:51" ht="18" x14ac:dyDescent="0.25">
      <c r="A1" s="115" t="s">
        <v>2291</v>
      </c>
      <c r="B1" s="116"/>
      <c r="G1" s="125"/>
      <c r="H1" s="118"/>
      <c r="I1" s="155"/>
      <c r="L1" s="180"/>
    </row>
    <row r="2" spans="1:51" ht="16.5" thickBot="1" x14ac:dyDescent="0.3">
      <c r="A2" s="116" t="s">
        <v>1781</v>
      </c>
      <c r="B2" s="116"/>
      <c r="G2" s="125"/>
      <c r="H2" s="118"/>
      <c r="I2" s="155"/>
    </row>
    <row r="3" spans="1:51" ht="20.25" customHeight="1" thickTop="1" thickBot="1" x14ac:dyDescent="0.25">
      <c r="A3" s="1"/>
      <c r="B3" s="119"/>
      <c r="C3" s="364"/>
      <c r="D3" s="310"/>
      <c r="E3" s="310"/>
      <c r="F3" s="310"/>
      <c r="G3" s="125"/>
      <c r="H3" s="118"/>
      <c r="I3" s="155"/>
      <c r="K3" s="71"/>
      <c r="L3" s="148"/>
      <c r="M3" s="148"/>
      <c r="N3" s="119"/>
      <c r="Q3" s="119"/>
      <c r="R3" s="119"/>
      <c r="S3" s="310"/>
      <c r="T3" s="119"/>
      <c r="W3" s="119"/>
      <c r="AD3" s="119"/>
      <c r="AF3" s="119"/>
      <c r="AJ3" s="310"/>
      <c r="AR3" s="119"/>
      <c r="AS3" s="72"/>
      <c r="AT3" s="148"/>
      <c r="AU3" s="148"/>
      <c r="AV3" s="119"/>
      <c r="AW3" s="119"/>
      <c r="AX3" s="119"/>
      <c r="AY3" s="119"/>
    </row>
    <row r="4" spans="1:51" s="298" customFormat="1" ht="13.5" thickTop="1" x14ac:dyDescent="0.2">
      <c r="A4" s="46" t="s">
        <v>64</v>
      </c>
      <c r="B4" s="153" t="s">
        <v>211</v>
      </c>
      <c r="C4" s="627" t="s">
        <v>3753</v>
      </c>
      <c r="D4" s="48" t="s">
        <v>1782</v>
      </c>
      <c r="E4" s="48" t="s">
        <v>1782</v>
      </c>
      <c r="F4" s="127" t="s">
        <v>558</v>
      </c>
      <c r="G4" s="65"/>
      <c r="H4" s="62"/>
      <c r="I4" s="62"/>
      <c r="J4" s="62"/>
      <c r="K4" s="62"/>
      <c r="L4" s="60"/>
      <c r="M4" s="60"/>
      <c r="N4" s="48" t="s">
        <v>1759</v>
      </c>
      <c r="O4" s="117"/>
      <c r="P4" s="117"/>
      <c r="Q4" s="127" t="s">
        <v>214</v>
      </c>
      <c r="R4" s="79" t="s">
        <v>1782</v>
      </c>
      <c r="S4" s="127" t="s">
        <v>1782</v>
      </c>
      <c r="T4" s="153" t="s">
        <v>1782</v>
      </c>
      <c r="U4" s="60"/>
      <c r="V4" s="60"/>
      <c r="W4" s="153" t="s">
        <v>219</v>
      </c>
      <c r="X4" s="74"/>
      <c r="Y4" s="74"/>
      <c r="Z4" s="74"/>
      <c r="AA4" s="74"/>
      <c r="AB4" s="74"/>
      <c r="AC4" s="74"/>
      <c r="AD4" s="153" t="s">
        <v>398</v>
      </c>
      <c r="AE4" s="60"/>
      <c r="AF4" s="127" t="s">
        <v>398</v>
      </c>
      <c r="AG4" s="60"/>
      <c r="AH4" s="60"/>
      <c r="AI4" s="60"/>
      <c r="AJ4" s="127" t="s">
        <v>1782</v>
      </c>
      <c r="AK4" s="60"/>
      <c r="AL4" s="60"/>
      <c r="AM4" s="60"/>
      <c r="AN4" s="60"/>
      <c r="AO4" s="60"/>
      <c r="AP4" s="60"/>
      <c r="AQ4" s="60"/>
      <c r="AR4" s="153" t="s">
        <v>217</v>
      </c>
      <c r="AS4" s="73"/>
      <c r="AT4" s="148"/>
      <c r="AU4" s="148"/>
      <c r="AV4" s="153" t="s">
        <v>1769</v>
      </c>
      <c r="AW4" s="153" t="s">
        <v>1769</v>
      </c>
      <c r="AX4" s="153" t="s">
        <v>1770</v>
      </c>
      <c r="AY4" s="54" t="s">
        <v>1770</v>
      </c>
    </row>
    <row r="5" spans="1:51" s="298" customFormat="1" ht="13.5" thickBot="1" x14ac:dyDescent="0.25">
      <c r="A5" s="55"/>
      <c r="B5" s="154" t="s">
        <v>218</v>
      </c>
      <c r="C5" s="55"/>
      <c r="D5" s="56" t="s">
        <v>212</v>
      </c>
      <c r="E5" s="56" t="s">
        <v>213</v>
      </c>
      <c r="F5" s="57"/>
      <c r="G5" s="65"/>
      <c r="H5" s="62"/>
      <c r="I5" s="62"/>
      <c r="J5" s="62"/>
      <c r="K5" s="62"/>
      <c r="L5" s="60"/>
      <c r="M5" s="60"/>
      <c r="N5" s="56" t="s">
        <v>291</v>
      </c>
      <c r="O5" s="117"/>
      <c r="P5" s="117"/>
      <c r="Q5" s="57" t="s">
        <v>1783</v>
      </c>
      <c r="R5" s="98" t="s">
        <v>221</v>
      </c>
      <c r="S5" s="57" t="s">
        <v>222</v>
      </c>
      <c r="T5" s="154" t="s">
        <v>223</v>
      </c>
      <c r="U5" s="60"/>
      <c r="V5" s="60"/>
      <c r="W5" s="154" t="s">
        <v>1784</v>
      </c>
      <c r="X5" s="75"/>
      <c r="Y5" s="75"/>
      <c r="Z5" s="75"/>
      <c r="AA5" s="75"/>
      <c r="AB5" s="75"/>
      <c r="AC5" s="75"/>
      <c r="AD5" s="154" t="s">
        <v>1785</v>
      </c>
      <c r="AE5" s="60"/>
      <c r="AF5" s="57" t="s">
        <v>1786</v>
      </c>
      <c r="AG5" s="60"/>
      <c r="AH5" s="60"/>
      <c r="AI5" s="60"/>
      <c r="AJ5" s="57" t="s">
        <v>218</v>
      </c>
      <c r="AK5" s="60"/>
      <c r="AL5" s="60"/>
      <c r="AM5" s="60"/>
      <c r="AN5" s="60"/>
      <c r="AO5" s="60"/>
      <c r="AP5" s="60"/>
      <c r="AQ5" s="60"/>
      <c r="AR5" s="154" t="s">
        <v>1778</v>
      </c>
      <c r="AS5" s="73"/>
      <c r="AT5" s="148"/>
      <c r="AU5" s="148"/>
      <c r="AV5" s="154" t="s">
        <v>1779</v>
      </c>
      <c r="AW5" s="154" t="s">
        <v>1780</v>
      </c>
      <c r="AX5" s="154" t="s">
        <v>1779</v>
      </c>
      <c r="AY5" s="67" t="s">
        <v>1780</v>
      </c>
    </row>
    <row r="6" spans="1:51" ht="27" customHeight="1" thickTop="1" thickBot="1" x14ac:dyDescent="0.3">
      <c r="A6" s="81"/>
      <c r="B6" s="304" t="str">
        <f>IF(C5="","",(VLOOKUP(C5,Lookups!$B$4:$C$2561,2,FALSE)))</f>
        <v/>
      </c>
      <c r="C6" s="366"/>
      <c r="D6" s="312"/>
      <c r="E6" s="312"/>
      <c r="F6" s="311"/>
      <c r="G6" s="309"/>
      <c r="H6" s="309"/>
      <c r="I6" s="309"/>
      <c r="J6" s="309"/>
      <c r="K6" s="309"/>
      <c r="L6" s="95"/>
      <c r="M6" s="95"/>
      <c r="N6" s="82"/>
      <c r="O6" s="95"/>
      <c r="P6" s="95"/>
      <c r="Q6" s="105"/>
      <c r="R6" s="82"/>
      <c r="S6" s="313"/>
      <c r="T6" s="101" t="str">
        <f t="shared" ref="T6:T69" si="0">IF(S6="","",VLOOKUP(S6,SWCTypeDesc,2,FALSE))</f>
        <v/>
      </c>
      <c r="U6" s="95"/>
      <c r="V6" s="95"/>
      <c r="W6" s="108"/>
      <c r="X6" s="95"/>
      <c r="Y6" s="94" t="s">
        <v>87</v>
      </c>
      <c r="Z6" s="95"/>
      <c r="AA6" s="94" t="s">
        <v>250</v>
      </c>
      <c r="AB6" s="95"/>
      <c r="AC6" s="95"/>
      <c r="AD6" s="82"/>
      <c r="AE6" s="95"/>
      <c r="AF6" s="82"/>
      <c r="AG6" s="93"/>
      <c r="AH6" s="102"/>
      <c r="AI6" s="102"/>
      <c r="AJ6" s="314"/>
      <c r="AK6" s="102"/>
      <c r="AL6" s="93" t="s">
        <v>456</v>
      </c>
      <c r="AM6" s="102"/>
      <c r="AN6" s="102"/>
      <c r="AO6" s="102"/>
      <c r="AP6" s="102"/>
      <c r="AQ6" s="102"/>
      <c r="AR6" s="106"/>
      <c r="AS6" s="107"/>
      <c r="AT6" s="102"/>
      <c r="AU6" s="102"/>
      <c r="AV6" s="96"/>
      <c r="AW6" s="96"/>
      <c r="AX6" s="96"/>
      <c r="AY6" s="97"/>
    </row>
    <row r="7" spans="1:51" ht="27" customHeight="1" thickTop="1" thickBot="1" x14ac:dyDescent="0.3">
      <c r="A7" s="81"/>
      <c r="B7" s="304" t="str">
        <f>IF(C6="","",(VLOOKUP(C6,Lookups!$B$4:$C$2561,2,FALSE)))</f>
        <v/>
      </c>
      <c r="C7" s="366"/>
      <c r="D7" s="312"/>
      <c r="E7" s="312"/>
      <c r="F7" s="311"/>
      <c r="G7" s="309"/>
      <c r="H7" s="309"/>
      <c r="I7" s="309"/>
      <c r="J7" s="309"/>
      <c r="K7" s="309"/>
      <c r="L7" s="95"/>
      <c r="M7" s="95"/>
      <c r="N7" s="82"/>
      <c r="O7" s="95"/>
      <c r="P7" s="95"/>
      <c r="Q7" s="105"/>
      <c r="R7" s="82"/>
      <c r="S7" s="313"/>
      <c r="T7" s="101" t="str">
        <f t="shared" si="0"/>
        <v/>
      </c>
      <c r="U7" s="95"/>
      <c r="V7" s="95"/>
      <c r="W7" s="108"/>
      <c r="X7" s="95"/>
      <c r="Y7" s="94" t="s">
        <v>87</v>
      </c>
      <c r="Z7" s="95"/>
      <c r="AA7" s="94" t="s">
        <v>250</v>
      </c>
      <c r="AB7" s="95"/>
      <c r="AC7" s="95"/>
      <c r="AD7" s="82"/>
      <c r="AE7" s="95"/>
      <c r="AF7" s="82"/>
      <c r="AG7" s="93"/>
      <c r="AH7" s="102"/>
      <c r="AI7" s="102"/>
      <c r="AJ7" s="314"/>
      <c r="AK7" s="102"/>
      <c r="AL7" s="93" t="s">
        <v>456</v>
      </c>
      <c r="AM7" s="102"/>
      <c r="AN7" s="102"/>
      <c r="AO7" s="102"/>
      <c r="AP7" s="102"/>
      <c r="AQ7" s="102"/>
      <c r="AR7" s="106"/>
      <c r="AS7" s="107"/>
      <c r="AT7" s="102"/>
      <c r="AU7" s="102"/>
      <c r="AV7" s="96"/>
      <c r="AW7" s="96"/>
      <c r="AX7" s="96"/>
      <c r="AY7" s="97"/>
    </row>
    <row r="8" spans="1:51" ht="27" customHeight="1" thickTop="1" thickBot="1" x14ac:dyDescent="0.3">
      <c r="A8" s="81"/>
      <c r="B8" s="304" t="str">
        <f>IF(C7="","",(VLOOKUP(C7,Lookups!$B$4:$C$2561,2,FALSE)))</f>
        <v/>
      </c>
      <c r="C8" s="366"/>
      <c r="D8" s="312"/>
      <c r="E8" s="312"/>
      <c r="F8" s="311"/>
      <c r="G8" s="309"/>
      <c r="H8" s="309"/>
      <c r="I8" s="309"/>
      <c r="J8" s="309"/>
      <c r="K8" s="309"/>
      <c r="L8" s="95"/>
      <c r="M8" s="95"/>
      <c r="N8" s="82"/>
      <c r="O8" s="95"/>
      <c r="P8" s="95"/>
      <c r="Q8" s="105"/>
      <c r="R8" s="82"/>
      <c r="S8" s="313"/>
      <c r="T8" s="101" t="str">
        <f t="shared" si="0"/>
        <v/>
      </c>
      <c r="U8" s="95"/>
      <c r="V8" s="95"/>
      <c r="W8" s="108"/>
      <c r="X8" s="95"/>
      <c r="Y8" s="94" t="s">
        <v>87</v>
      </c>
      <c r="Z8" s="95"/>
      <c r="AA8" s="94" t="s">
        <v>250</v>
      </c>
      <c r="AB8" s="95"/>
      <c r="AC8" s="95"/>
      <c r="AD8" s="82"/>
      <c r="AE8" s="95"/>
      <c r="AF8" s="82"/>
      <c r="AG8" s="93"/>
      <c r="AH8" s="102"/>
      <c r="AI8" s="102"/>
      <c r="AJ8" s="314"/>
      <c r="AK8" s="102"/>
      <c r="AL8" s="93" t="s">
        <v>456</v>
      </c>
      <c r="AM8" s="102"/>
      <c r="AN8" s="102"/>
      <c r="AO8" s="102"/>
      <c r="AP8" s="102"/>
      <c r="AQ8" s="102"/>
      <c r="AR8" s="106"/>
      <c r="AS8" s="107"/>
      <c r="AT8" s="102"/>
      <c r="AU8" s="102"/>
      <c r="AV8" s="96"/>
      <c r="AW8" s="96"/>
      <c r="AX8" s="96"/>
      <c r="AY8" s="97"/>
    </row>
    <row r="9" spans="1:51" ht="27" customHeight="1" thickTop="1" thickBot="1" x14ac:dyDescent="0.3">
      <c r="A9" s="81"/>
      <c r="B9" s="304" t="str">
        <f>IF(C8="","",(VLOOKUP(C8,Lookups!$B$4:$C$2561,2,FALSE)))</f>
        <v/>
      </c>
      <c r="C9" s="366"/>
      <c r="D9" s="312"/>
      <c r="E9" s="312"/>
      <c r="F9" s="311"/>
      <c r="G9" s="309"/>
      <c r="H9" s="309"/>
      <c r="I9" s="309"/>
      <c r="J9" s="309"/>
      <c r="K9" s="309"/>
      <c r="L9" s="95"/>
      <c r="M9" s="95"/>
      <c r="N9" s="82"/>
      <c r="O9" s="95"/>
      <c r="P9" s="95"/>
      <c r="Q9" s="105"/>
      <c r="R9" s="82"/>
      <c r="S9" s="313"/>
      <c r="T9" s="101" t="str">
        <f t="shared" si="0"/>
        <v/>
      </c>
      <c r="U9" s="95"/>
      <c r="V9" s="95"/>
      <c r="W9" s="108"/>
      <c r="X9" s="95"/>
      <c r="Y9" s="94" t="s">
        <v>87</v>
      </c>
      <c r="Z9" s="95"/>
      <c r="AA9" s="94" t="s">
        <v>250</v>
      </c>
      <c r="AB9" s="95"/>
      <c r="AC9" s="95"/>
      <c r="AD9" s="82"/>
      <c r="AE9" s="95"/>
      <c r="AF9" s="82"/>
      <c r="AG9" s="93"/>
      <c r="AH9" s="102"/>
      <c r="AI9" s="102"/>
      <c r="AJ9" s="314"/>
      <c r="AK9" s="102"/>
      <c r="AL9" s="93" t="s">
        <v>456</v>
      </c>
      <c r="AM9" s="102"/>
      <c r="AN9" s="102"/>
      <c r="AO9" s="102"/>
      <c r="AP9" s="102"/>
      <c r="AQ9" s="102"/>
      <c r="AR9" s="106"/>
      <c r="AS9" s="107"/>
      <c r="AT9" s="102"/>
      <c r="AU9" s="102"/>
      <c r="AV9" s="96"/>
      <c r="AW9" s="96"/>
      <c r="AX9" s="96"/>
      <c r="AY9" s="97"/>
    </row>
    <row r="10" spans="1:51" ht="27" customHeight="1" thickTop="1" thickBot="1" x14ac:dyDescent="0.3">
      <c r="A10" s="81"/>
      <c r="B10" s="304" t="str">
        <f>IF(C9="","",(VLOOKUP(C9,Lookups!$B$4:$C$2561,2,FALSE)))</f>
        <v/>
      </c>
      <c r="C10" s="366"/>
      <c r="D10" s="312"/>
      <c r="E10" s="312"/>
      <c r="F10" s="311"/>
      <c r="G10" s="309"/>
      <c r="H10" s="309"/>
      <c r="I10" s="309"/>
      <c r="J10" s="309"/>
      <c r="K10" s="309"/>
      <c r="L10" s="95"/>
      <c r="M10" s="95"/>
      <c r="N10" s="82"/>
      <c r="O10" s="95"/>
      <c r="P10" s="95"/>
      <c r="Q10" s="105"/>
      <c r="R10" s="82"/>
      <c r="S10" s="313"/>
      <c r="T10" s="101" t="str">
        <f t="shared" si="0"/>
        <v/>
      </c>
      <c r="U10" s="95"/>
      <c r="V10" s="95"/>
      <c r="W10" s="108"/>
      <c r="X10" s="95"/>
      <c r="Y10" s="94" t="s">
        <v>87</v>
      </c>
      <c r="Z10" s="95"/>
      <c r="AA10" s="94" t="s">
        <v>250</v>
      </c>
      <c r="AB10" s="95"/>
      <c r="AC10" s="95"/>
      <c r="AD10" s="82"/>
      <c r="AE10" s="95"/>
      <c r="AF10" s="82"/>
      <c r="AG10" s="93"/>
      <c r="AH10" s="102"/>
      <c r="AI10" s="102"/>
      <c r="AJ10" s="314"/>
      <c r="AK10" s="102"/>
      <c r="AL10" s="93" t="s">
        <v>456</v>
      </c>
      <c r="AM10" s="102"/>
      <c r="AN10" s="102"/>
      <c r="AO10" s="102"/>
      <c r="AP10" s="102"/>
      <c r="AQ10" s="102"/>
      <c r="AR10" s="106"/>
      <c r="AS10" s="107"/>
      <c r="AT10" s="102"/>
      <c r="AU10" s="102"/>
      <c r="AV10" s="96"/>
      <c r="AW10" s="96"/>
      <c r="AX10" s="96"/>
      <c r="AY10" s="97"/>
    </row>
    <row r="11" spans="1:51" ht="27" customHeight="1" thickTop="1" thickBot="1" x14ac:dyDescent="0.3">
      <c r="A11" s="81"/>
      <c r="B11" s="304" t="str">
        <f>IF(C10="","",(VLOOKUP(C10,Lookups!$B$4:$C$2561,2,FALSE)))</f>
        <v/>
      </c>
      <c r="C11" s="366"/>
      <c r="D11" s="312"/>
      <c r="E11" s="312"/>
      <c r="F11" s="311"/>
      <c r="G11" s="309"/>
      <c r="H11" s="309"/>
      <c r="I11" s="309"/>
      <c r="J11" s="309"/>
      <c r="K11" s="309"/>
      <c r="L11" s="95"/>
      <c r="M11" s="95"/>
      <c r="N11" s="82"/>
      <c r="O11" s="95"/>
      <c r="P11" s="95"/>
      <c r="Q11" s="105"/>
      <c r="R11" s="82"/>
      <c r="S11" s="313"/>
      <c r="T11" s="101" t="str">
        <f t="shared" si="0"/>
        <v/>
      </c>
      <c r="U11" s="95"/>
      <c r="V11" s="95"/>
      <c r="W11" s="108"/>
      <c r="X11" s="95"/>
      <c r="Y11" s="94" t="s">
        <v>87</v>
      </c>
      <c r="Z11" s="95"/>
      <c r="AA11" s="94" t="s">
        <v>250</v>
      </c>
      <c r="AB11" s="95"/>
      <c r="AC11" s="95"/>
      <c r="AD11" s="82"/>
      <c r="AE11" s="95"/>
      <c r="AF11" s="82"/>
      <c r="AG11" s="93"/>
      <c r="AH11" s="102"/>
      <c r="AI11" s="102"/>
      <c r="AJ11" s="314"/>
      <c r="AK11" s="102"/>
      <c r="AL11" s="93" t="s">
        <v>456</v>
      </c>
      <c r="AM11" s="102"/>
      <c r="AN11" s="102"/>
      <c r="AO11" s="102"/>
      <c r="AP11" s="102"/>
      <c r="AQ11" s="102"/>
      <c r="AR11" s="106"/>
      <c r="AS11" s="107"/>
      <c r="AT11" s="102"/>
      <c r="AU11" s="102"/>
      <c r="AV11" s="96"/>
      <c r="AW11" s="96"/>
      <c r="AX11" s="96"/>
      <c r="AY11" s="97"/>
    </row>
    <row r="12" spans="1:51" ht="27" customHeight="1" thickTop="1" thickBot="1" x14ac:dyDescent="0.3">
      <c r="A12" s="81"/>
      <c r="B12" s="304" t="str">
        <f>IF(C11="","",(VLOOKUP(C11,Lookups!$B$4:$C$2561,2,FALSE)))</f>
        <v/>
      </c>
      <c r="C12" s="366"/>
      <c r="D12" s="312"/>
      <c r="E12" s="312"/>
      <c r="F12" s="311"/>
      <c r="G12" s="309"/>
      <c r="H12" s="309"/>
      <c r="I12" s="309"/>
      <c r="J12" s="309"/>
      <c r="K12" s="309"/>
      <c r="L12" s="95"/>
      <c r="M12" s="95"/>
      <c r="N12" s="82"/>
      <c r="O12" s="95"/>
      <c r="P12" s="95"/>
      <c r="Q12" s="105"/>
      <c r="R12" s="82"/>
      <c r="S12" s="313"/>
      <c r="T12" s="101" t="str">
        <f t="shared" si="0"/>
        <v/>
      </c>
      <c r="U12" s="95"/>
      <c r="V12" s="95"/>
      <c r="W12" s="108"/>
      <c r="X12" s="95"/>
      <c r="Y12" s="94" t="s">
        <v>87</v>
      </c>
      <c r="Z12" s="95"/>
      <c r="AA12" s="94" t="s">
        <v>250</v>
      </c>
      <c r="AB12" s="95"/>
      <c r="AC12" s="95"/>
      <c r="AD12" s="82"/>
      <c r="AE12" s="95"/>
      <c r="AF12" s="82"/>
      <c r="AG12" s="93"/>
      <c r="AH12" s="102"/>
      <c r="AI12" s="102"/>
      <c r="AJ12" s="314"/>
      <c r="AK12" s="102"/>
      <c r="AL12" s="93" t="s">
        <v>456</v>
      </c>
      <c r="AM12" s="102"/>
      <c r="AN12" s="102"/>
      <c r="AO12" s="102"/>
      <c r="AP12" s="102"/>
      <c r="AQ12" s="102"/>
      <c r="AR12" s="106"/>
      <c r="AS12" s="107"/>
      <c r="AT12" s="102"/>
      <c r="AU12" s="102"/>
      <c r="AV12" s="96"/>
      <c r="AW12" s="96"/>
      <c r="AX12" s="96"/>
      <c r="AY12" s="97"/>
    </row>
    <row r="13" spans="1:51" ht="27" customHeight="1" thickTop="1" thickBot="1" x14ac:dyDescent="0.3">
      <c r="A13" s="81"/>
      <c r="B13" s="304" t="str">
        <f>IF(C12="","",(VLOOKUP(C12,Lookups!$B$4:$C$2561,2,FALSE)))</f>
        <v/>
      </c>
      <c r="C13" s="366"/>
      <c r="D13" s="312"/>
      <c r="E13" s="312"/>
      <c r="F13" s="311"/>
      <c r="G13" s="309"/>
      <c r="H13" s="309"/>
      <c r="I13" s="309"/>
      <c r="J13" s="309"/>
      <c r="K13" s="309"/>
      <c r="L13" s="95"/>
      <c r="M13" s="95"/>
      <c r="N13" s="82"/>
      <c r="O13" s="95"/>
      <c r="P13" s="95"/>
      <c r="Q13" s="105"/>
      <c r="R13" s="82"/>
      <c r="S13" s="313"/>
      <c r="T13" s="101" t="str">
        <f t="shared" si="0"/>
        <v/>
      </c>
      <c r="U13" s="95"/>
      <c r="V13" s="95"/>
      <c r="W13" s="108"/>
      <c r="X13" s="95"/>
      <c r="Y13" s="94" t="s">
        <v>87</v>
      </c>
      <c r="Z13" s="95"/>
      <c r="AA13" s="94" t="s">
        <v>250</v>
      </c>
      <c r="AB13" s="95"/>
      <c r="AC13" s="95"/>
      <c r="AD13" s="82"/>
      <c r="AE13" s="95"/>
      <c r="AF13" s="82"/>
      <c r="AG13" s="93"/>
      <c r="AH13" s="102"/>
      <c r="AI13" s="102"/>
      <c r="AJ13" s="314"/>
      <c r="AK13" s="102"/>
      <c r="AL13" s="93" t="s">
        <v>456</v>
      </c>
      <c r="AM13" s="102"/>
      <c r="AN13" s="102"/>
      <c r="AO13" s="102"/>
      <c r="AP13" s="102"/>
      <c r="AQ13" s="102"/>
      <c r="AR13" s="106"/>
      <c r="AS13" s="107"/>
      <c r="AT13" s="102"/>
      <c r="AU13" s="102"/>
      <c r="AV13" s="96"/>
      <c r="AW13" s="96"/>
      <c r="AX13" s="96"/>
      <c r="AY13" s="97"/>
    </row>
    <row r="14" spans="1:51" ht="27" customHeight="1" thickTop="1" thickBot="1" x14ac:dyDescent="0.3">
      <c r="A14" s="81"/>
      <c r="B14" s="304" t="str">
        <f>IF(C13="","",(VLOOKUP(C13,Lookups!$B$4:$C$2561,2,FALSE)))</f>
        <v/>
      </c>
      <c r="C14" s="366"/>
      <c r="D14" s="312"/>
      <c r="E14" s="312"/>
      <c r="F14" s="311"/>
      <c r="G14" s="309"/>
      <c r="H14" s="309"/>
      <c r="I14" s="309"/>
      <c r="J14" s="309"/>
      <c r="K14" s="309"/>
      <c r="L14" s="95"/>
      <c r="M14" s="95"/>
      <c r="N14" s="82"/>
      <c r="O14" s="95"/>
      <c r="P14" s="95"/>
      <c r="Q14" s="105"/>
      <c r="R14" s="82"/>
      <c r="S14" s="313"/>
      <c r="T14" s="101" t="str">
        <f t="shared" si="0"/>
        <v/>
      </c>
      <c r="U14" s="95"/>
      <c r="V14" s="95"/>
      <c r="W14" s="108"/>
      <c r="X14" s="95"/>
      <c r="Y14" s="94" t="s">
        <v>87</v>
      </c>
      <c r="Z14" s="95"/>
      <c r="AA14" s="94" t="s">
        <v>250</v>
      </c>
      <c r="AB14" s="95"/>
      <c r="AC14" s="95"/>
      <c r="AD14" s="82"/>
      <c r="AE14" s="95"/>
      <c r="AF14" s="82"/>
      <c r="AG14" s="93"/>
      <c r="AH14" s="102"/>
      <c r="AI14" s="102"/>
      <c r="AJ14" s="314"/>
      <c r="AK14" s="102"/>
      <c r="AL14" s="93" t="s">
        <v>456</v>
      </c>
      <c r="AM14" s="102"/>
      <c r="AN14" s="102"/>
      <c r="AO14" s="102"/>
      <c r="AP14" s="102"/>
      <c r="AQ14" s="102"/>
      <c r="AR14" s="106"/>
      <c r="AS14" s="107"/>
      <c r="AT14" s="102"/>
      <c r="AU14" s="102"/>
      <c r="AV14" s="96"/>
      <c r="AW14" s="96"/>
      <c r="AX14" s="96"/>
      <c r="AY14" s="97"/>
    </row>
    <row r="15" spans="1:51" ht="27" customHeight="1" thickTop="1" thickBot="1" x14ac:dyDescent="0.3">
      <c r="A15" s="81"/>
      <c r="B15" s="304" t="str">
        <f>IF(C14="","",(VLOOKUP(C14,Lookups!$B$4:$C$2561,2,FALSE)))</f>
        <v/>
      </c>
      <c r="C15" s="366"/>
      <c r="D15" s="312"/>
      <c r="E15" s="312"/>
      <c r="F15" s="311"/>
      <c r="G15" s="309"/>
      <c r="H15" s="309"/>
      <c r="I15" s="309"/>
      <c r="J15" s="309"/>
      <c r="K15" s="309"/>
      <c r="L15" s="95"/>
      <c r="M15" s="95"/>
      <c r="N15" s="82"/>
      <c r="O15" s="95"/>
      <c r="P15" s="95"/>
      <c r="Q15" s="105"/>
      <c r="R15" s="82"/>
      <c r="S15" s="313"/>
      <c r="T15" s="101" t="str">
        <f t="shared" si="0"/>
        <v/>
      </c>
      <c r="U15" s="95"/>
      <c r="V15" s="95"/>
      <c r="W15" s="108"/>
      <c r="X15" s="95"/>
      <c r="Y15" s="94" t="s">
        <v>87</v>
      </c>
      <c r="Z15" s="95"/>
      <c r="AA15" s="94" t="s">
        <v>250</v>
      </c>
      <c r="AB15" s="95"/>
      <c r="AC15" s="95"/>
      <c r="AD15" s="82"/>
      <c r="AE15" s="95"/>
      <c r="AF15" s="82"/>
      <c r="AG15" s="93"/>
      <c r="AH15" s="102"/>
      <c r="AI15" s="102"/>
      <c r="AJ15" s="314"/>
      <c r="AK15" s="102"/>
      <c r="AL15" s="93" t="s">
        <v>456</v>
      </c>
      <c r="AM15" s="102"/>
      <c r="AN15" s="102"/>
      <c r="AO15" s="102"/>
      <c r="AP15" s="102"/>
      <c r="AQ15" s="102"/>
      <c r="AR15" s="106"/>
      <c r="AS15" s="107"/>
      <c r="AT15" s="102"/>
      <c r="AU15" s="102"/>
      <c r="AV15" s="96"/>
      <c r="AW15" s="96"/>
      <c r="AX15" s="96"/>
      <c r="AY15" s="97"/>
    </row>
    <row r="16" spans="1:51" ht="27" customHeight="1" thickTop="1" thickBot="1" x14ac:dyDescent="0.3">
      <c r="A16" s="81"/>
      <c r="B16" s="304" t="str">
        <f>IF(C15="","",(VLOOKUP(C15,Lookups!$B$4:$C$2561,2,FALSE)))</f>
        <v/>
      </c>
      <c r="C16" s="366"/>
      <c r="D16" s="312"/>
      <c r="E16" s="312"/>
      <c r="F16" s="311"/>
      <c r="G16" s="309"/>
      <c r="H16" s="309"/>
      <c r="I16" s="309"/>
      <c r="J16" s="309"/>
      <c r="K16" s="309"/>
      <c r="L16" s="95"/>
      <c r="M16" s="95"/>
      <c r="N16" s="82"/>
      <c r="O16" s="95"/>
      <c r="P16" s="95"/>
      <c r="Q16" s="105"/>
      <c r="R16" s="82"/>
      <c r="S16" s="313"/>
      <c r="T16" s="101" t="str">
        <f t="shared" si="0"/>
        <v/>
      </c>
      <c r="U16" s="95"/>
      <c r="V16" s="95"/>
      <c r="W16" s="108"/>
      <c r="X16" s="95"/>
      <c r="Y16" s="94" t="s">
        <v>87</v>
      </c>
      <c r="Z16" s="95"/>
      <c r="AA16" s="94" t="s">
        <v>250</v>
      </c>
      <c r="AB16" s="95"/>
      <c r="AC16" s="95"/>
      <c r="AD16" s="82"/>
      <c r="AE16" s="95"/>
      <c r="AF16" s="82"/>
      <c r="AG16" s="93"/>
      <c r="AH16" s="102"/>
      <c r="AI16" s="102"/>
      <c r="AJ16" s="314"/>
      <c r="AK16" s="102"/>
      <c r="AL16" s="93" t="s">
        <v>456</v>
      </c>
      <c r="AM16" s="102"/>
      <c r="AN16" s="102"/>
      <c r="AO16" s="102"/>
      <c r="AP16" s="102"/>
      <c r="AQ16" s="102"/>
      <c r="AR16" s="106"/>
      <c r="AS16" s="107"/>
      <c r="AT16" s="102"/>
      <c r="AU16" s="102"/>
      <c r="AV16" s="96"/>
      <c r="AW16" s="96"/>
      <c r="AX16" s="96"/>
      <c r="AY16" s="97"/>
    </row>
    <row r="17" spans="1:51" ht="27" customHeight="1" thickTop="1" thickBot="1" x14ac:dyDescent="0.3">
      <c r="A17" s="81"/>
      <c r="B17" s="304" t="str">
        <f>IF(C16="","",(VLOOKUP(C16,Lookups!$B$4:$C$2561,2,FALSE)))</f>
        <v/>
      </c>
      <c r="C17" s="366"/>
      <c r="D17" s="312"/>
      <c r="E17" s="312"/>
      <c r="F17" s="311"/>
      <c r="G17" s="309"/>
      <c r="H17" s="309"/>
      <c r="I17" s="309"/>
      <c r="J17" s="309"/>
      <c r="K17" s="309"/>
      <c r="L17" s="95"/>
      <c r="M17" s="95"/>
      <c r="N17" s="82"/>
      <c r="O17" s="95"/>
      <c r="P17" s="95"/>
      <c r="Q17" s="105"/>
      <c r="R17" s="82"/>
      <c r="S17" s="313"/>
      <c r="T17" s="101" t="str">
        <f t="shared" si="0"/>
        <v/>
      </c>
      <c r="U17" s="95"/>
      <c r="V17" s="95"/>
      <c r="W17" s="108"/>
      <c r="X17" s="95"/>
      <c r="Y17" s="94" t="s">
        <v>87</v>
      </c>
      <c r="Z17" s="95"/>
      <c r="AA17" s="94" t="s">
        <v>250</v>
      </c>
      <c r="AB17" s="95"/>
      <c r="AC17" s="95"/>
      <c r="AD17" s="82"/>
      <c r="AE17" s="95"/>
      <c r="AF17" s="82"/>
      <c r="AG17" s="93"/>
      <c r="AH17" s="102"/>
      <c r="AI17" s="102"/>
      <c r="AJ17" s="314"/>
      <c r="AK17" s="102"/>
      <c r="AL17" s="93" t="s">
        <v>456</v>
      </c>
      <c r="AM17" s="102"/>
      <c r="AN17" s="102"/>
      <c r="AO17" s="102"/>
      <c r="AP17" s="102"/>
      <c r="AQ17" s="102"/>
      <c r="AR17" s="106"/>
      <c r="AS17" s="107"/>
      <c r="AT17" s="102"/>
      <c r="AU17" s="102"/>
      <c r="AV17" s="96"/>
      <c r="AW17" s="96"/>
      <c r="AX17" s="96"/>
      <c r="AY17" s="97"/>
    </row>
    <row r="18" spans="1:51" ht="27" customHeight="1" thickTop="1" thickBot="1" x14ac:dyDescent="0.3">
      <c r="A18" s="81"/>
      <c r="B18" s="304" t="str">
        <f>IF(C17="","",(VLOOKUP(C17,Lookups!$B$4:$C$2561,2,FALSE)))</f>
        <v/>
      </c>
      <c r="C18" s="366"/>
      <c r="D18" s="312"/>
      <c r="E18" s="312"/>
      <c r="F18" s="311"/>
      <c r="G18" s="309"/>
      <c r="H18" s="309"/>
      <c r="I18" s="309"/>
      <c r="J18" s="309"/>
      <c r="K18" s="309"/>
      <c r="L18" s="95"/>
      <c r="M18" s="95"/>
      <c r="N18" s="82"/>
      <c r="O18" s="95"/>
      <c r="P18" s="95"/>
      <c r="Q18" s="105"/>
      <c r="R18" s="82"/>
      <c r="S18" s="313"/>
      <c r="T18" s="101" t="str">
        <f t="shared" si="0"/>
        <v/>
      </c>
      <c r="U18" s="95"/>
      <c r="V18" s="95"/>
      <c r="W18" s="108"/>
      <c r="X18" s="95"/>
      <c r="Y18" s="94" t="s">
        <v>87</v>
      </c>
      <c r="Z18" s="95"/>
      <c r="AA18" s="94" t="s">
        <v>250</v>
      </c>
      <c r="AB18" s="95"/>
      <c r="AC18" s="95"/>
      <c r="AD18" s="82"/>
      <c r="AE18" s="95"/>
      <c r="AF18" s="82"/>
      <c r="AG18" s="93"/>
      <c r="AH18" s="102"/>
      <c r="AI18" s="102"/>
      <c r="AJ18" s="314"/>
      <c r="AK18" s="102"/>
      <c r="AL18" s="93" t="s">
        <v>456</v>
      </c>
      <c r="AM18" s="102"/>
      <c r="AN18" s="102"/>
      <c r="AO18" s="102"/>
      <c r="AP18" s="102"/>
      <c r="AQ18" s="102"/>
      <c r="AR18" s="106"/>
      <c r="AS18" s="107"/>
      <c r="AT18" s="102"/>
      <c r="AU18" s="102"/>
      <c r="AV18" s="96"/>
      <c r="AW18" s="96"/>
      <c r="AX18" s="96"/>
      <c r="AY18" s="97"/>
    </row>
    <row r="19" spans="1:51" ht="27" customHeight="1" thickTop="1" thickBot="1" x14ac:dyDescent="0.3">
      <c r="A19" s="81"/>
      <c r="B19" s="304" t="str">
        <f>IF(C18="","",(VLOOKUP(C18,Lookups!$B$4:$C$2561,2,FALSE)))</f>
        <v/>
      </c>
      <c r="C19" s="366"/>
      <c r="D19" s="312"/>
      <c r="E19" s="312"/>
      <c r="F19" s="311"/>
      <c r="G19" s="309"/>
      <c r="H19" s="309"/>
      <c r="I19" s="309"/>
      <c r="J19" s="309"/>
      <c r="K19" s="309"/>
      <c r="L19" s="95"/>
      <c r="M19" s="95"/>
      <c r="N19" s="82"/>
      <c r="O19" s="95"/>
      <c r="P19" s="95"/>
      <c r="Q19" s="105"/>
      <c r="R19" s="82"/>
      <c r="S19" s="313"/>
      <c r="T19" s="101" t="str">
        <f t="shared" si="0"/>
        <v/>
      </c>
      <c r="U19" s="95"/>
      <c r="V19" s="95"/>
      <c r="W19" s="108"/>
      <c r="X19" s="95"/>
      <c r="Y19" s="94" t="s">
        <v>87</v>
      </c>
      <c r="Z19" s="95"/>
      <c r="AA19" s="94" t="s">
        <v>250</v>
      </c>
      <c r="AB19" s="95"/>
      <c r="AC19" s="95"/>
      <c r="AD19" s="82"/>
      <c r="AE19" s="95"/>
      <c r="AF19" s="82"/>
      <c r="AG19" s="93"/>
      <c r="AH19" s="102"/>
      <c r="AI19" s="102"/>
      <c r="AJ19" s="314"/>
      <c r="AK19" s="102"/>
      <c r="AL19" s="93" t="s">
        <v>456</v>
      </c>
      <c r="AM19" s="102"/>
      <c r="AN19" s="102"/>
      <c r="AO19" s="102"/>
      <c r="AP19" s="102"/>
      <c r="AQ19" s="102"/>
      <c r="AR19" s="106"/>
      <c r="AS19" s="107"/>
      <c r="AT19" s="102"/>
      <c r="AU19" s="102"/>
      <c r="AV19" s="96"/>
      <c r="AW19" s="96"/>
      <c r="AX19" s="96"/>
      <c r="AY19" s="97"/>
    </row>
    <row r="20" spans="1:51" ht="27" customHeight="1" thickTop="1" thickBot="1" x14ac:dyDescent="0.3">
      <c r="A20" s="81"/>
      <c r="B20" s="304" t="str">
        <f>IF(C19="","",(VLOOKUP(C19,Lookups!$B$4:$C$2561,2,FALSE)))</f>
        <v/>
      </c>
      <c r="C20" s="366"/>
      <c r="D20" s="312"/>
      <c r="E20" s="312"/>
      <c r="F20" s="311"/>
      <c r="G20" s="309"/>
      <c r="H20" s="309"/>
      <c r="I20" s="309"/>
      <c r="J20" s="309"/>
      <c r="K20" s="309"/>
      <c r="L20" s="95"/>
      <c r="M20" s="95"/>
      <c r="N20" s="82"/>
      <c r="O20" s="95"/>
      <c r="P20" s="95"/>
      <c r="Q20" s="105"/>
      <c r="R20" s="82"/>
      <c r="S20" s="313"/>
      <c r="T20" s="101" t="str">
        <f t="shared" si="0"/>
        <v/>
      </c>
      <c r="U20" s="95"/>
      <c r="V20" s="95"/>
      <c r="W20" s="108"/>
      <c r="X20" s="95"/>
      <c r="Y20" s="94" t="s">
        <v>87</v>
      </c>
      <c r="Z20" s="95"/>
      <c r="AA20" s="94" t="s">
        <v>250</v>
      </c>
      <c r="AB20" s="95"/>
      <c r="AC20" s="95"/>
      <c r="AD20" s="82"/>
      <c r="AE20" s="95"/>
      <c r="AF20" s="82"/>
      <c r="AG20" s="93"/>
      <c r="AH20" s="102"/>
      <c r="AI20" s="102"/>
      <c r="AJ20" s="314"/>
      <c r="AK20" s="102"/>
      <c r="AL20" s="93" t="s">
        <v>456</v>
      </c>
      <c r="AM20" s="102"/>
      <c r="AN20" s="102"/>
      <c r="AO20" s="102"/>
      <c r="AP20" s="102"/>
      <c r="AQ20" s="102"/>
      <c r="AR20" s="106"/>
      <c r="AS20" s="107"/>
      <c r="AT20" s="102"/>
      <c r="AU20" s="102"/>
      <c r="AV20" s="96"/>
      <c r="AW20" s="96"/>
      <c r="AX20" s="96"/>
      <c r="AY20" s="97"/>
    </row>
    <row r="21" spans="1:51" ht="27" customHeight="1" thickTop="1" thickBot="1" x14ac:dyDescent="0.3">
      <c r="A21" s="81"/>
      <c r="B21" s="304" t="str">
        <f>IF(C20="","",(VLOOKUP(C20,Lookups!$B$4:$C$2561,2,FALSE)))</f>
        <v/>
      </c>
      <c r="C21" s="366"/>
      <c r="D21" s="312"/>
      <c r="E21" s="312"/>
      <c r="F21" s="311"/>
      <c r="G21" s="309"/>
      <c r="H21" s="309"/>
      <c r="I21" s="309"/>
      <c r="J21" s="309"/>
      <c r="K21" s="309"/>
      <c r="L21" s="95"/>
      <c r="M21" s="95"/>
      <c r="N21" s="82"/>
      <c r="O21" s="95"/>
      <c r="P21" s="95"/>
      <c r="Q21" s="105"/>
      <c r="R21" s="82"/>
      <c r="S21" s="313"/>
      <c r="T21" s="101" t="str">
        <f t="shared" si="0"/>
        <v/>
      </c>
      <c r="U21" s="95"/>
      <c r="V21" s="95"/>
      <c r="W21" s="108"/>
      <c r="X21" s="95"/>
      <c r="Y21" s="94" t="s">
        <v>87</v>
      </c>
      <c r="Z21" s="95"/>
      <c r="AA21" s="94" t="s">
        <v>250</v>
      </c>
      <c r="AB21" s="95"/>
      <c r="AC21" s="95"/>
      <c r="AD21" s="82"/>
      <c r="AE21" s="95"/>
      <c r="AF21" s="82"/>
      <c r="AG21" s="93"/>
      <c r="AH21" s="102"/>
      <c r="AI21" s="102"/>
      <c r="AJ21" s="314"/>
      <c r="AK21" s="102"/>
      <c r="AL21" s="93" t="s">
        <v>456</v>
      </c>
      <c r="AM21" s="102"/>
      <c r="AN21" s="102"/>
      <c r="AO21" s="102"/>
      <c r="AP21" s="102"/>
      <c r="AQ21" s="102"/>
      <c r="AR21" s="106"/>
      <c r="AS21" s="107"/>
      <c r="AT21" s="102"/>
      <c r="AU21" s="102"/>
      <c r="AV21" s="96"/>
      <c r="AW21" s="96"/>
      <c r="AX21" s="96"/>
      <c r="AY21" s="97"/>
    </row>
    <row r="22" spans="1:51" ht="27" customHeight="1" thickTop="1" thickBot="1" x14ac:dyDescent="0.3">
      <c r="A22" s="81"/>
      <c r="B22" s="304" t="str">
        <f>IF(C21="","",(VLOOKUP(C21,Lookups!$B$4:$C$2561,2,FALSE)))</f>
        <v/>
      </c>
      <c r="C22" s="366"/>
      <c r="D22" s="312"/>
      <c r="E22" s="312"/>
      <c r="F22" s="311"/>
      <c r="G22" s="309"/>
      <c r="H22" s="309"/>
      <c r="I22" s="309"/>
      <c r="J22" s="309"/>
      <c r="K22" s="309"/>
      <c r="L22" s="95"/>
      <c r="M22" s="95"/>
      <c r="N22" s="82"/>
      <c r="O22" s="95"/>
      <c r="P22" s="95"/>
      <c r="Q22" s="105"/>
      <c r="R22" s="82"/>
      <c r="S22" s="313"/>
      <c r="T22" s="101" t="str">
        <f t="shared" si="0"/>
        <v/>
      </c>
      <c r="U22" s="95"/>
      <c r="V22" s="95"/>
      <c r="W22" s="108"/>
      <c r="X22" s="95"/>
      <c r="Y22" s="94" t="s">
        <v>87</v>
      </c>
      <c r="Z22" s="95"/>
      <c r="AA22" s="94" t="s">
        <v>250</v>
      </c>
      <c r="AB22" s="95"/>
      <c r="AC22" s="95"/>
      <c r="AD22" s="82"/>
      <c r="AE22" s="95"/>
      <c r="AF22" s="82"/>
      <c r="AG22" s="93"/>
      <c r="AH22" s="102"/>
      <c r="AI22" s="102"/>
      <c r="AJ22" s="314"/>
      <c r="AK22" s="102"/>
      <c r="AL22" s="93" t="s">
        <v>456</v>
      </c>
      <c r="AM22" s="102"/>
      <c r="AN22" s="102"/>
      <c r="AO22" s="102"/>
      <c r="AP22" s="102"/>
      <c r="AQ22" s="102"/>
      <c r="AR22" s="106"/>
      <c r="AS22" s="107"/>
      <c r="AT22" s="102"/>
      <c r="AU22" s="102"/>
      <c r="AV22" s="96"/>
      <c r="AW22" s="96"/>
      <c r="AX22" s="96"/>
      <c r="AY22" s="97"/>
    </row>
    <row r="23" spans="1:51" ht="27" customHeight="1" thickTop="1" thickBot="1" x14ac:dyDescent="0.3">
      <c r="A23" s="81"/>
      <c r="B23" s="304" t="str">
        <f>IF(C22="","",(VLOOKUP(C22,Lookups!$B$4:$C$2561,2,FALSE)))</f>
        <v/>
      </c>
      <c r="C23" s="366"/>
      <c r="D23" s="312"/>
      <c r="E23" s="312"/>
      <c r="F23" s="311"/>
      <c r="G23" s="309"/>
      <c r="H23" s="309"/>
      <c r="I23" s="309"/>
      <c r="J23" s="309"/>
      <c r="K23" s="309"/>
      <c r="L23" s="95"/>
      <c r="M23" s="95"/>
      <c r="N23" s="82"/>
      <c r="O23" s="95"/>
      <c r="P23" s="95"/>
      <c r="Q23" s="105"/>
      <c r="R23" s="82"/>
      <c r="S23" s="313"/>
      <c r="T23" s="101" t="str">
        <f t="shared" si="0"/>
        <v/>
      </c>
      <c r="U23" s="95"/>
      <c r="V23" s="95"/>
      <c r="W23" s="108"/>
      <c r="X23" s="95"/>
      <c r="Y23" s="94" t="s">
        <v>87</v>
      </c>
      <c r="Z23" s="95"/>
      <c r="AA23" s="94" t="s">
        <v>250</v>
      </c>
      <c r="AB23" s="95"/>
      <c r="AC23" s="95"/>
      <c r="AD23" s="82"/>
      <c r="AE23" s="95"/>
      <c r="AF23" s="82"/>
      <c r="AG23" s="93"/>
      <c r="AH23" s="102"/>
      <c r="AI23" s="102"/>
      <c r="AJ23" s="314"/>
      <c r="AK23" s="102"/>
      <c r="AL23" s="93" t="s">
        <v>456</v>
      </c>
      <c r="AM23" s="102"/>
      <c r="AN23" s="102"/>
      <c r="AO23" s="102"/>
      <c r="AP23" s="102"/>
      <c r="AQ23" s="102"/>
      <c r="AR23" s="106"/>
      <c r="AS23" s="107"/>
      <c r="AT23" s="102"/>
      <c r="AU23" s="102"/>
      <c r="AV23" s="96"/>
      <c r="AW23" s="96"/>
      <c r="AX23" s="96"/>
      <c r="AY23" s="97"/>
    </row>
    <row r="24" spans="1:51" ht="27" customHeight="1" thickTop="1" thickBot="1" x14ac:dyDescent="0.3">
      <c r="A24" s="81"/>
      <c r="B24" s="304" t="str">
        <f>IF(C23="","",(VLOOKUP(C23,Lookups!$B$4:$C$2561,2,FALSE)))</f>
        <v/>
      </c>
      <c r="C24" s="366"/>
      <c r="D24" s="312"/>
      <c r="E24" s="312"/>
      <c r="F24" s="311"/>
      <c r="G24" s="309"/>
      <c r="H24" s="309"/>
      <c r="I24" s="309"/>
      <c r="J24" s="309"/>
      <c r="K24" s="309"/>
      <c r="L24" s="95"/>
      <c r="M24" s="95"/>
      <c r="N24" s="82"/>
      <c r="O24" s="95"/>
      <c r="P24" s="95"/>
      <c r="Q24" s="105"/>
      <c r="R24" s="82"/>
      <c r="S24" s="313"/>
      <c r="T24" s="101" t="str">
        <f t="shared" si="0"/>
        <v/>
      </c>
      <c r="U24" s="95"/>
      <c r="V24" s="95"/>
      <c r="W24" s="108"/>
      <c r="X24" s="95"/>
      <c r="Y24" s="94" t="s">
        <v>87</v>
      </c>
      <c r="Z24" s="95"/>
      <c r="AA24" s="94" t="s">
        <v>250</v>
      </c>
      <c r="AB24" s="95"/>
      <c r="AC24" s="95"/>
      <c r="AD24" s="82"/>
      <c r="AE24" s="95"/>
      <c r="AF24" s="82"/>
      <c r="AG24" s="93"/>
      <c r="AH24" s="102"/>
      <c r="AI24" s="102"/>
      <c r="AJ24" s="314"/>
      <c r="AK24" s="102"/>
      <c r="AL24" s="93" t="s">
        <v>456</v>
      </c>
      <c r="AM24" s="102"/>
      <c r="AN24" s="102"/>
      <c r="AO24" s="102"/>
      <c r="AP24" s="102"/>
      <c r="AQ24" s="102"/>
      <c r="AR24" s="106"/>
      <c r="AS24" s="107"/>
      <c r="AT24" s="102"/>
      <c r="AU24" s="102"/>
      <c r="AV24" s="96"/>
      <c r="AW24" s="96"/>
      <c r="AX24" s="96"/>
      <c r="AY24" s="97"/>
    </row>
    <row r="25" spans="1:51" ht="27" customHeight="1" thickTop="1" thickBot="1" x14ac:dyDescent="0.3">
      <c r="A25" s="81"/>
      <c r="B25" s="304" t="str">
        <f>IF(C24="","",(VLOOKUP(C24,Lookups!$B$4:$C$2561,2,FALSE)))</f>
        <v/>
      </c>
      <c r="C25" s="366"/>
      <c r="D25" s="312"/>
      <c r="E25" s="312"/>
      <c r="F25" s="311"/>
      <c r="G25" s="309"/>
      <c r="H25" s="309"/>
      <c r="I25" s="309"/>
      <c r="J25" s="309"/>
      <c r="K25" s="309"/>
      <c r="L25" s="95"/>
      <c r="M25" s="95"/>
      <c r="N25" s="82"/>
      <c r="O25" s="95"/>
      <c r="P25" s="95"/>
      <c r="Q25" s="105"/>
      <c r="R25" s="82"/>
      <c r="S25" s="313"/>
      <c r="T25" s="101" t="str">
        <f t="shared" si="0"/>
        <v/>
      </c>
      <c r="U25" s="95"/>
      <c r="V25" s="95"/>
      <c r="W25" s="108"/>
      <c r="X25" s="95"/>
      <c r="Y25" s="94" t="s">
        <v>87</v>
      </c>
      <c r="Z25" s="95"/>
      <c r="AA25" s="94" t="s">
        <v>250</v>
      </c>
      <c r="AB25" s="95"/>
      <c r="AC25" s="95"/>
      <c r="AD25" s="82"/>
      <c r="AE25" s="95"/>
      <c r="AF25" s="82"/>
      <c r="AG25" s="93"/>
      <c r="AH25" s="102"/>
      <c r="AI25" s="102"/>
      <c r="AJ25" s="314"/>
      <c r="AK25" s="102"/>
      <c r="AL25" s="93" t="s">
        <v>456</v>
      </c>
      <c r="AM25" s="102"/>
      <c r="AN25" s="102"/>
      <c r="AO25" s="102"/>
      <c r="AP25" s="102"/>
      <c r="AQ25" s="102"/>
      <c r="AR25" s="106"/>
      <c r="AS25" s="107"/>
      <c r="AT25" s="102"/>
      <c r="AU25" s="102"/>
      <c r="AV25" s="96"/>
      <c r="AW25" s="96"/>
      <c r="AX25" s="96"/>
      <c r="AY25" s="97"/>
    </row>
    <row r="26" spans="1:51" ht="27" customHeight="1" thickTop="1" thickBot="1" x14ac:dyDescent="0.3">
      <c r="A26" s="81"/>
      <c r="B26" s="304" t="str">
        <f>IF(C25="","",(VLOOKUP(C25,Lookups!$B$4:$C$2561,2,FALSE)))</f>
        <v/>
      </c>
      <c r="C26" s="366"/>
      <c r="D26" s="312"/>
      <c r="E26" s="312"/>
      <c r="F26" s="311"/>
      <c r="G26" s="309"/>
      <c r="H26" s="309"/>
      <c r="I26" s="309"/>
      <c r="J26" s="309"/>
      <c r="K26" s="309"/>
      <c r="L26" s="95"/>
      <c r="M26" s="95"/>
      <c r="N26" s="82"/>
      <c r="O26" s="95"/>
      <c r="P26" s="95"/>
      <c r="Q26" s="105"/>
      <c r="R26" s="82"/>
      <c r="S26" s="313"/>
      <c r="T26" s="101" t="str">
        <f t="shared" si="0"/>
        <v/>
      </c>
      <c r="U26" s="95"/>
      <c r="V26" s="95"/>
      <c r="W26" s="108"/>
      <c r="X26" s="95"/>
      <c r="Y26" s="94" t="s">
        <v>87</v>
      </c>
      <c r="Z26" s="95"/>
      <c r="AA26" s="94" t="s">
        <v>250</v>
      </c>
      <c r="AB26" s="95"/>
      <c r="AC26" s="95"/>
      <c r="AD26" s="82"/>
      <c r="AE26" s="95"/>
      <c r="AF26" s="82"/>
      <c r="AG26" s="93"/>
      <c r="AH26" s="102"/>
      <c r="AI26" s="102"/>
      <c r="AJ26" s="314"/>
      <c r="AK26" s="102"/>
      <c r="AL26" s="93" t="s">
        <v>456</v>
      </c>
      <c r="AM26" s="102"/>
      <c r="AN26" s="102"/>
      <c r="AO26" s="102"/>
      <c r="AP26" s="102"/>
      <c r="AQ26" s="102"/>
      <c r="AR26" s="106"/>
      <c r="AS26" s="107"/>
      <c r="AT26" s="102"/>
      <c r="AU26" s="102"/>
      <c r="AV26" s="96"/>
      <c r="AW26" s="96"/>
      <c r="AX26" s="96"/>
      <c r="AY26" s="97"/>
    </row>
    <row r="27" spans="1:51" ht="27" customHeight="1" thickTop="1" thickBot="1" x14ac:dyDescent="0.3">
      <c r="A27" s="81"/>
      <c r="B27" s="304" t="str">
        <f>IF(C26="","",(VLOOKUP(C26,Lookups!$B$4:$C$2561,2,FALSE)))</f>
        <v/>
      </c>
      <c r="C27" s="366"/>
      <c r="D27" s="312"/>
      <c r="E27" s="312"/>
      <c r="F27" s="311"/>
      <c r="G27" s="309"/>
      <c r="H27" s="309"/>
      <c r="I27" s="309"/>
      <c r="J27" s="309"/>
      <c r="K27" s="309"/>
      <c r="L27" s="95"/>
      <c r="M27" s="95"/>
      <c r="N27" s="82"/>
      <c r="O27" s="95"/>
      <c r="P27" s="95"/>
      <c r="Q27" s="105"/>
      <c r="R27" s="82"/>
      <c r="S27" s="313"/>
      <c r="T27" s="101" t="str">
        <f t="shared" si="0"/>
        <v/>
      </c>
      <c r="U27" s="95"/>
      <c r="V27" s="95"/>
      <c r="W27" s="108"/>
      <c r="X27" s="95"/>
      <c r="Y27" s="94" t="s">
        <v>87</v>
      </c>
      <c r="Z27" s="95"/>
      <c r="AA27" s="94" t="s">
        <v>250</v>
      </c>
      <c r="AB27" s="95"/>
      <c r="AC27" s="95"/>
      <c r="AD27" s="82"/>
      <c r="AE27" s="95"/>
      <c r="AF27" s="82"/>
      <c r="AG27" s="93"/>
      <c r="AH27" s="102"/>
      <c r="AI27" s="102"/>
      <c r="AJ27" s="314"/>
      <c r="AK27" s="102"/>
      <c r="AL27" s="93" t="s">
        <v>456</v>
      </c>
      <c r="AM27" s="102"/>
      <c r="AN27" s="102"/>
      <c r="AO27" s="102"/>
      <c r="AP27" s="102"/>
      <c r="AQ27" s="102"/>
      <c r="AR27" s="106"/>
      <c r="AS27" s="107"/>
      <c r="AT27" s="102"/>
      <c r="AU27" s="102"/>
      <c r="AV27" s="96"/>
      <c r="AW27" s="96"/>
      <c r="AX27" s="96"/>
      <c r="AY27" s="97"/>
    </row>
    <row r="28" spans="1:51" ht="27" customHeight="1" thickTop="1" thickBot="1" x14ac:dyDescent="0.3">
      <c r="A28" s="81"/>
      <c r="B28" s="304" t="str">
        <f>IF(C27="","",(VLOOKUP(C27,Lookups!$B$4:$C$2561,2,FALSE)))</f>
        <v/>
      </c>
      <c r="C28" s="366"/>
      <c r="D28" s="312"/>
      <c r="E28" s="312"/>
      <c r="F28" s="311"/>
      <c r="G28" s="309"/>
      <c r="H28" s="309"/>
      <c r="I28" s="309"/>
      <c r="J28" s="309"/>
      <c r="K28" s="309"/>
      <c r="L28" s="95"/>
      <c r="M28" s="95"/>
      <c r="N28" s="82"/>
      <c r="O28" s="95"/>
      <c r="P28" s="95"/>
      <c r="Q28" s="105"/>
      <c r="R28" s="82"/>
      <c r="S28" s="313"/>
      <c r="T28" s="101" t="str">
        <f t="shared" si="0"/>
        <v/>
      </c>
      <c r="U28" s="95"/>
      <c r="V28" s="95"/>
      <c r="W28" s="108"/>
      <c r="X28" s="95"/>
      <c r="Y28" s="94" t="s">
        <v>87</v>
      </c>
      <c r="Z28" s="95"/>
      <c r="AA28" s="94" t="s">
        <v>250</v>
      </c>
      <c r="AB28" s="95"/>
      <c r="AC28" s="95"/>
      <c r="AD28" s="82"/>
      <c r="AE28" s="95"/>
      <c r="AF28" s="82"/>
      <c r="AG28" s="93"/>
      <c r="AH28" s="102"/>
      <c r="AI28" s="102"/>
      <c r="AJ28" s="314"/>
      <c r="AK28" s="102"/>
      <c r="AL28" s="93" t="s">
        <v>456</v>
      </c>
      <c r="AM28" s="102"/>
      <c r="AN28" s="102"/>
      <c r="AO28" s="102"/>
      <c r="AP28" s="102"/>
      <c r="AQ28" s="102"/>
      <c r="AR28" s="106"/>
      <c r="AS28" s="107"/>
      <c r="AT28" s="102"/>
      <c r="AU28" s="102"/>
      <c r="AV28" s="96"/>
      <c r="AW28" s="96"/>
      <c r="AX28" s="96"/>
      <c r="AY28" s="97"/>
    </row>
    <row r="29" spans="1:51" ht="27" customHeight="1" thickTop="1" thickBot="1" x14ac:dyDescent="0.3">
      <c r="A29" s="81"/>
      <c r="B29" s="304" t="str">
        <f>IF(C28="","",(VLOOKUP(C28,Lookups!$B$4:$C$2561,2,FALSE)))</f>
        <v/>
      </c>
      <c r="C29" s="366"/>
      <c r="D29" s="312"/>
      <c r="E29" s="312"/>
      <c r="F29" s="311"/>
      <c r="G29" s="309"/>
      <c r="H29" s="309"/>
      <c r="I29" s="309"/>
      <c r="J29" s="309"/>
      <c r="K29" s="309"/>
      <c r="L29" s="95"/>
      <c r="M29" s="95"/>
      <c r="N29" s="82"/>
      <c r="O29" s="95"/>
      <c r="P29" s="95"/>
      <c r="Q29" s="105"/>
      <c r="R29" s="82"/>
      <c r="S29" s="313"/>
      <c r="T29" s="101" t="str">
        <f t="shared" si="0"/>
        <v/>
      </c>
      <c r="U29" s="95"/>
      <c r="V29" s="95"/>
      <c r="W29" s="108"/>
      <c r="X29" s="95"/>
      <c r="Y29" s="94" t="s">
        <v>87</v>
      </c>
      <c r="Z29" s="95"/>
      <c r="AA29" s="94" t="s">
        <v>250</v>
      </c>
      <c r="AB29" s="95"/>
      <c r="AC29" s="95"/>
      <c r="AD29" s="82"/>
      <c r="AE29" s="95"/>
      <c r="AF29" s="82"/>
      <c r="AG29" s="93"/>
      <c r="AH29" s="102"/>
      <c r="AI29" s="102"/>
      <c r="AJ29" s="314"/>
      <c r="AK29" s="102"/>
      <c r="AL29" s="93" t="s">
        <v>456</v>
      </c>
      <c r="AM29" s="102"/>
      <c r="AN29" s="102"/>
      <c r="AO29" s="102"/>
      <c r="AP29" s="102"/>
      <c r="AQ29" s="102"/>
      <c r="AR29" s="106"/>
      <c r="AS29" s="107"/>
      <c r="AT29" s="102"/>
      <c r="AU29" s="102"/>
      <c r="AV29" s="96"/>
      <c r="AW29" s="96"/>
      <c r="AX29" s="96"/>
      <c r="AY29" s="97"/>
    </row>
    <row r="30" spans="1:51" ht="27" customHeight="1" thickTop="1" thickBot="1" x14ac:dyDescent="0.3">
      <c r="A30" s="81"/>
      <c r="B30" s="304" t="str">
        <f>IF(C29="","",(VLOOKUP(C29,Lookups!$B$4:$C$2561,2,FALSE)))</f>
        <v/>
      </c>
      <c r="C30" s="366"/>
      <c r="D30" s="312"/>
      <c r="E30" s="312"/>
      <c r="F30" s="311"/>
      <c r="G30" s="309"/>
      <c r="H30" s="309"/>
      <c r="I30" s="309"/>
      <c r="J30" s="309"/>
      <c r="K30" s="309"/>
      <c r="L30" s="95"/>
      <c r="M30" s="95"/>
      <c r="N30" s="82"/>
      <c r="O30" s="95"/>
      <c r="P30" s="95"/>
      <c r="Q30" s="105"/>
      <c r="R30" s="82"/>
      <c r="S30" s="313"/>
      <c r="T30" s="101" t="str">
        <f t="shared" si="0"/>
        <v/>
      </c>
      <c r="U30" s="95"/>
      <c r="V30" s="95"/>
      <c r="W30" s="108"/>
      <c r="X30" s="95"/>
      <c r="Y30" s="94" t="s">
        <v>87</v>
      </c>
      <c r="Z30" s="95"/>
      <c r="AA30" s="94" t="s">
        <v>250</v>
      </c>
      <c r="AB30" s="95"/>
      <c r="AC30" s="95"/>
      <c r="AD30" s="82"/>
      <c r="AE30" s="95"/>
      <c r="AF30" s="82"/>
      <c r="AG30" s="93"/>
      <c r="AH30" s="102"/>
      <c r="AI30" s="102"/>
      <c r="AJ30" s="314"/>
      <c r="AK30" s="102"/>
      <c r="AL30" s="93" t="s">
        <v>456</v>
      </c>
      <c r="AM30" s="102"/>
      <c r="AN30" s="102"/>
      <c r="AO30" s="102"/>
      <c r="AP30" s="102"/>
      <c r="AQ30" s="102"/>
      <c r="AR30" s="106"/>
      <c r="AS30" s="107"/>
      <c r="AT30" s="102"/>
      <c r="AU30" s="102"/>
      <c r="AV30" s="96"/>
      <c r="AW30" s="96"/>
      <c r="AX30" s="96"/>
      <c r="AY30" s="97"/>
    </row>
    <row r="31" spans="1:51" ht="27" customHeight="1" thickTop="1" thickBot="1" x14ac:dyDescent="0.3">
      <c r="A31" s="81"/>
      <c r="B31" s="304" t="str">
        <f>IF(C30="","",(VLOOKUP(C30,Lookups!$B$4:$C$2561,2,FALSE)))</f>
        <v/>
      </c>
      <c r="C31" s="366"/>
      <c r="D31" s="312"/>
      <c r="E31" s="312"/>
      <c r="F31" s="311"/>
      <c r="G31" s="309"/>
      <c r="H31" s="309"/>
      <c r="I31" s="309"/>
      <c r="J31" s="309"/>
      <c r="K31" s="309"/>
      <c r="L31" s="95"/>
      <c r="M31" s="95"/>
      <c r="N31" s="82"/>
      <c r="O31" s="95"/>
      <c r="P31" s="95"/>
      <c r="Q31" s="105"/>
      <c r="R31" s="82"/>
      <c r="S31" s="313"/>
      <c r="T31" s="101" t="str">
        <f t="shared" si="0"/>
        <v/>
      </c>
      <c r="U31" s="95"/>
      <c r="V31" s="95"/>
      <c r="W31" s="108"/>
      <c r="X31" s="95"/>
      <c r="Y31" s="94" t="s">
        <v>87</v>
      </c>
      <c r="Z31" s="95"/>
      <c r="AA31" s="94" t="s">
        <v>250</v>
      </c>
      <c r="AB31" s="95"/>
      <c r="AC31" s="95"/>
      <c r="AD31" s="82"/>
      <c r="AE31" s="95"/>
      <c r="AF31" s="82"/>
      <c r="AG31" s="93"/>
      <c r="AH31" s="102"/>
      <c r="AI31" s="102"/>
      <c r="AJ31" s="314"/>
      <c r="AK31" s="102"/>
      <c r="AL31" s="93" t="s">
        <v>456</v>
      </c>
      <c r="AM31" s="102"/>
      <c r="AN31" s="102"/>
      <c r="AO31" s="102"/>
      <c r="AP31" s="102"/>
      <c r="AQ31" s="102"/>
      <c r="AR31" s="106"/>
      <c r="AS31" s="107"/>
      <c r="AT31" s="102"/>
      <c r="AU31" s="102"/>
      <c r="AV31" s="96"/>
      <c r="AW31" s="96"/>
      <c r="AX31" s="96"/>
      <c r="AY31" s="97"/>
    </row>
    <row r="32" spans="1:51" ht="27" customHeight="1" thickTop="1" thickBot="1" x14ac:dyDescent="0.3">
      <c r="A32" s="81"/>
      <c r="B32" s="304" t="str">
        <f>IF(C31="","",(VLOOKUP(C31,Lookups!$B$4:$C$2561,2,FALSE)))</f>
        <v/>
      </c>
      <c r="C32" s="366"/>
      <c r="D32" s="312"/>
      <c r="E32" s="312"/>
      <c r="F32" s="311"/>
      <c r="G32" s="309"/>
      <c r="H32" s="309"/>
      <c r="I32" s="309"/>
      <c r="J32" s="309"/>
      <c r="K32" s="309"/>
      <c r="L32" s="95"/>
      <c r="M32" s="95"/>
      <c r="N32" s="82"/>
      <c r="O32" s="95"/>
      <c r="P32" s="95"/>
      <c r="Q32" s="105"/>
      <c r="R32" s="82"/>
      <c r="S32" s="313"/>
      <c r="T32" s="101" t="str">
        <f t="shared" si="0"/>
        <v/>
      </c>
      <c r="U32" s="95"/>
      <c r="V32" s="95"/>
      <c r="W32" s="108"/>
      <c r="X32" s="95"/>
      <c r="Y32" s="94" t="s">
        <v>87</v>
      </c>
      <c r="Z32" s="95"/>
      <c r="AA32" s="94" t="s">
        <v>250</v>
      </c>
      <c r="AB32" s="95"/>
      <c r="AC32" s="95"/>
      <c r="AD32" s="82"/>
      <c r="AE32" s="95"/>
      <c r="AF32" s="82"/>
      <c r="AG32" s="93"/>
      <c r="AH32" s="102"/>
      <c r="AI32" s="102"/>
      <c r="AJ32" s="314"/>
      <c r="AK32" s="102"/>
      <c r="AL32" s="93" t="s">
        <v>456</v>
      </c>
      <c r="AM32" s="102"/>
      <c r="AN32" s="102"/>
      <c r="AO32" s="102"/>
      <c r="AP32" s="102"/>
      <c r="AQ32" s="102"/>
      <c r="AR32" s="106"/>
      <c r="AS32" s="107"/>
      <c r="AT32" s="102"/>
      <c r="AU32" s="102"/>
      <c r="AV32" s="96"/>
      <c r="AW32" s="96"/>
      <c r="AX32" s="96"/>
      <c r="AY32" s="97"/>
    </row>
    <row r="33" spans="1:51" ht="27" customHeight="1" thickTop="1" thickBot="1" x14ac:dyDescent="0.3">
      <c r="A33" s="81"/>
      <c r="B33" s="304" t="str">
        <f>IF(C32="","",(VLOOKUP(C32,Lookups!$B$4:$C$2561,2,FALSE)))</f>
        <v/>
      </c>
      <c r="C33" s="366"/>
      <c r="D33" s="312"/>
      <c r="E33" s="312"/>
      <c r="F33" s="311"/>
      <c r="G33" s="309"/>
      <c r="H33" s="309"/>
      <c r="I33" s="309"/>
      <c r="J33" s="309"/>
      <c r="K33" s="309"/>
      <c r="L33" s="95"/>
      <c r="M33" s="95"/>
      <c r="N33" s="82"/>
      <c r="O33" s="95"/>
      <c r="P33" s="95"/>
      <c r="Q33" s="105"/>
      <c r="R33" s="82"/>
      <c r="S33" s="313"/>
      <c r="T33" s="101" t="str">
        <f t="shared" si="0"/>
        <v/>
      </c>
      <c r="U33" s="95"/>
      <c r="V33" s="95"/>
      <c r="W33" s="108"/>
      <c r="X33" s="95"/>
      <c r="Y33" s="94" t="s">
        <v>87</v>
      </c>
      <c r="Z33" s="95"/>
      <c r="AA33" s="94" t="s">
        <v>250</v>
      </c>
      <c r="AB33" s="95"/>
      <c r="AC33" s="95"/>
      <c r="AD33" s="82"/>
      <c r="AE33" s="95"/>
      <c r="AF33" s="82"/>
      <c r="AG33" s="93"/>
      <c r="AH33" s="102"/>
      <c r="AI33" s="102"/>
      <c r="AJ33" s="314"/>
      <c r="AK33" s="102"/>
      <c r="AL33" s="93" t="s">
        <v>456</v>
      </c>
      <c r="AM33" s="102"/>
      <c r="AN33" s="102"/>
      <c r="AO33" s="102"/>
      <c r="AP33" s="102"/>
      <c r="AQ33" s="102"/>
      <c r="AR33" s="106"/>
      <c r="AS33" s="107"/>
      <c r="AT33" s="102"/>
      <c r="AU33" s="102"/>
      <c r="AV33" s="96"/>
      <c r="AW33" s="96"/>
      <c r="AX33" s="96"/>
      <c r="AY33" s="97"/>
    </row>
    <row r="34" spans="1:51" ht="27" customHeight="1" thickTop="1" thickBot="1" x14ac:dyDescent="0.3">
      <c r="A34" s="81"/>
      <c r="B34" s="304" t="str">
        <f>IF(C33="","",(VLOOKUP(C33,Lookups!$B$4:$C$2561,2,FALSE)))</f>
        <v/>
      </c>
      <c r="C34" s="366"/>
      <c r="D34" s="312"/>
      <c r="E34" s="312"/>
      <c r="F34" s="311"/>
      <c r="G34" s="309"/>
      <c r="H34" s="309"/>
      <c r="I34" s="309"/>
      <c r="J34" s="309"/>
      <c r="K34" s="309"/>
      <c r="L34" s="95"/>
      <c r="M34" s="95"/>
      <c r="N34" s="82"/>
      <c r="O34" s="95"/>
      <c r="P34" s="95"/>
      <c r="Q34" s="105"/>
      <c r="R34" s="82"/>
      <c r="S34" s="313"/>
      <c r="T34" s="101" t="str">
        <f t="shared" si="0"/>
        <v/>
      </c>
      <c r="U34" s="95"/>
      <c r="V34" s="95"/>
      <c r="W34" s="108"/>
      <c r="X34" s="95"/>
      <c r="Y34" s="94" t="s">
        <v>87</v>
      </c>
      <c r="Z34" s="95"/>
      <c r="AA34" s="94" t="s">
        <v>250</v>
      </c>
      <c r="AB34" s="95"/>
      <c r="AC34" s="95"/>
      <c r="AD34" s="82"/>
      <c r="AE34" s="95"/>
      <c r="AF34" s="82"/>
      <c r="AG34" s="93"/>
      <c r="AH34" s="102"/>
      <c r="AI34" s="102"/>
      <c r="AJ34" s="314"/>
      <c r="AK34" s="102"/>
      <c r="AL34" s="93" t="s">
        <v>456</v>
      </c>
      <c r="AM34" s="102"/>
      <c r="AN34" s="102"/>
      <c r="AO34" s="102"/>
      <c r="AP34" s="102"/>
      <c r="AQ34" s="102"/>
      <c r="AR34" s="106"/>
      <c r="AS34" s="107"/>
      <c r="AT34" s="102"/>
      <c r="AU34" s="102"/>
      <c r="AV34" s="96"/>
      <c r="AW34" s="96"/>
      <c r="AX34" s="96"/>
      <c r="AY34" s="97"/>
    </row>
    <row r="35" spans="1:51" ht="27" customHeight="1" thickTop="1" thickBot="1" x14ac:dyDescent="0.3">
      <c r="A35" s="81"/>
      <c r="B35" s="304" t="str">
        <f>IF(C34="","",(VLOOKUP(C34,Lookups!$B$4:$C$2561,2,FALSE)))</f>
        <v/>
      </c>
      <c r="C35" s="366"/>
      <c r="D35" s="312"/>
      <c r="E35" s="312"/>
      <c r="F35" s="311"/>
      <c r="G35" s="309"/>
      <c r="H35" s="309"/>
      <c r="I35" s="309"/>
      <c r="J35" s="309"/>
      <c r="K35" s="309"/>
      <c r="L35" s="95"/>
      <c r="M35" s="95"/>
      <c r="N35" s="82"/>
      <c r="O35" s="95"/>
      <c r="P35" s="95"/>
      <c r="Q35" s="105"/>
      <c r="R35" s="82"/>
      <c r="S35" s="313"/>
      <c r="T35" s="101" t="str">
        <f t="shared" si="0"/>
        <v/>
      </c>
      <c r="U35" s="95"/>
      <c r="V35" s="95"/>
      <c r="W35" s="108"/>
      <c r="X35" s="95"/>
      <c r="Y35" s="94" t="s">
        <v>87</v>
      </c>
      <c r="Z35" s="95"/>
      <c r="AA35" s="94" t="s">
        <v>250</v>
      </c>
      <c r="AB35" s="95"/>
      <c r="AC35" s="95"/>
      <c r="AD35" s="82"/>
      <c r="AE35" s="95"/>
      <c r="AF35" s="82"/>
      <c r="AG35" s="93"/>
      <c r="AH35" s="102"/>
      <c r="AI35" s="102"/>
      <c r="AJ35" s="314"/>
      <c r="AK35" s="102"/>
      <c r="AL35" s="93" t="s">
        <v>456</v>
      </c>
      <c r="AM35" s="102"/>
      <c r="AN35" s="102"/>
      <c r="AO35" s="102"/>
      <c r="AP35" s="102"/>
      <c r="AQ35" s="102"/>
      <c r="AR35" s="106"/>
      <c r="AS35" s="107"/>
      <c r="AT35" s="102"/>
      <c r="AU35" s="102"/>
      <c r="AV35" s="96"/>
      <c r="AW35" s="96"/>
      <c r="AX35" s="96"/>
      <c r="AY35" s="97"/>
    </row>
    <row r="36" spans="1:51" ht="27" customHeight="1" thickTop="1" thickBot="1" x14ac:dyDescent="0.3">
      <c r="A36" s="81"/>
      <c r="B36" s="304" t="str">
        <f>IF(C35="","",(VLOOKUP(C35,Lookups!$B$4:$C$2561,2,FALSE)))</f>
        <v/>
      </c>
      <c r="C36" s="366"/>
      <c r="D36" s="312"/>
      <c r="E36" s="312"/>
      <c r="F36" s="311"/>
      <c r="G36" s="309"/>
      <c r="H36" s="309"/>
      <c r="I36" s="309"/>
      <c r="J36" s="309"/>
      <c r="K36" s="309"/>
      <c r="L36" s="95"/>
      <c r="M36" s="95"/>
      <c r="N36" s="82"/>
      <c r="O36" s="95"/>
      <c r="P36" s="95"/>
      <c r="Q36" s="105"/>
      <c r="R36" s="82"/>
      <c r="S36" s="313"/>
      <c r="T36" s="101" t="str">
        <f t="shared" si="0"/>
        <v/>
      </c>
      <c r="U36" s="95"/>
      <c r="V36" s="95"/>
      <c r="W36" s="108"/>
      <c r="X36" s="95"/>
      <c r="Y36" s="94" t="s">
        <v>87</v>
      </c>
      <c r="Z36" s="95"/>
      <c r="AA36" s="94" t="s">
        <v>250</v>
      </c>
      <c r="AB36" s="95"/>
      <c r="AC36" s="95"/>
      <c r="AD36" s="82"/>
      <c r="AE36" s="95"/>
      <c r="AF36" s="82"/>
      <c r="AG36" s="93"/>
      <c r="AH36" s="102"/>
      <c r="AI36" s="102"/>
      <c r="AJ36" s="314"/>
      <c r="AK36" s="102"/>
      <c r="AL36" s="93" t="s">
        <v>456</v>
      </c>
      <c r="AM36" s="102"/>
      <c r="AN36" s="102"/>
      <c r="AO36" s="102"/>
      <c r="AP36" s="102"/>
      <c r="AQ36" s="102"/>
      <c r="AR36" s="106"/>
      <c r="AS36" s="107"/>
      <c r="AT36" s="102"/>
      <c r="AU36" s="102"/>
      <c r="AV36" s="96"/>
      <c r="AW36" s="96"/>
      <c r="AX36" s="96"/>
      <c r="AY36" s="97"/>
    </row>
    <row r="37" spans="1:51" ht="27" customHeight="1" thickTop="1" thickBot="1" x14ac:dyDescent="0.3">
      <c r="A37" s="81"/>
      <c r="B37" s="304" t="str">
        <f>IF(C36="","",(VLOOKUP(C36,Lookups!$B$4:$C$2561,2,FALSE)))</f>
        <v/>
      </c>
      <c r="C37" s="366"/>
      <c r="D37" s="312"/>
      <c r="E37" s="312"/>
      <c r="F37" s="311"/>
      <c r="G37" s="309"/>
      <c r="H37" s="309"/>
      <c r="I37" s="309"/>
      <c r="J37" s="309"/>
      <c r="K37" s="309"/>
      <c r="L37" s="95"/>
      <c r="M37" s="95"/>
      <c r="N37" s="82"/>
      <c r="O37" s="95"/>
      <c r="P37" s="95"/>
      <c r="Q37" s="105"/>
      <c r="R37" s="82"/>
      <c r="S37" s="313"/>
      <c r="T37" s="101" t="str">
        <f t="shared" si="0"/>
        <v/>
      </c>
      <c r="U37" s="95"/>
      <c r="V37" s="95"/>
      <c r="W37" s="108"/>
      <c r="X37" s="95"/>
      <c r="Y37" s="94" t="s">
        <v>87</v>
      </c>
      <c r="Z37" s="95"/>
      <c r="AA37" s="94" t="s">
        <v>250</v>
      </c>
      <c r="AB37" s="95"/>
      <c r="AC37" s="95"/>
      <c r="AD37" s="82"/>
      <c r="AE37" s="95"/>
      <c r="AF37" s="82"/>
      <c r="AG37" s="93"/>
      <c r="AH37" s="102"/>
      <c r="AI37" s="102"/>
      <c r="AJ37" s="314"/>
      <c r="AK37" s="102"/>
      <c r="AL37" s="93" t="s">
        <v>456</v>
      </c>
      <c r="AM37" s="102"/>
      <c r="AN37" s="102"/>
      <c r="AO37" s="102"/>
      <c r="AP37" s="102"/>
      <c r="AQ37" s="102"/>
      <c r="AR37" s="106"/>
      <c r="AS37" s="107"/>
      <c r="AT37" s="102"/>
      <c r="AU37" s="102"/>
      <c r="AV37" s="96"/>
      <c r="AW37" s="96"/>
      <c r="AX37" s="96"/>
      <c r="AY37" s="97"/>
    </row>
    <row r="38" spans="1:51" ht="27" customHeight="1" thickTop="1" thickBot="1" x14ac:dyDescent="0.3">
      <c r="A38" s="81"/>
      <c r="B38" s="304" t="str">
        <f>IF(C37="","",(VLOOKUP(C37,Lookups!$B$4:$C$2561,2,FALSE)))</f>
        <v/>
      </c>
      <c r="C38" s="366"/>
      <c r="D38" s="312"/>
      <c r="E38" s="312"/>
      <c r="F38" s="311"/>
      <c r="G38" s="309"/>
      <c r="H38" s="309"/>
      <c r="I38" s="309"/>
      <c r="J38" s="309"/>
      <c r="K38" s="309"/>
      <c r="L38" s="95"/>
      <c r="M38" s="95"/>
      <c r="N38" s="82"/>
      <c r="O38" s="95"/>
      <c r="P38" s="95"/>
      <c r="Q38" s="105"/>
      <c r="R38" s="82"/>
      <c r="S38" s="313"/>
      <c r="T38" s="101" t="str">
        <f t="shared" si="0"/>
        <v/>
      </c>
      <c r="U38" s="95"/>
      <c r="V38" s="95"/>
      <c r="W38" s="108"/>
      <c r="X38" s="95"/>
      <c r="Y38" s="94" t="s">
        <v>87</v>
      </c>
      <c r="Z38" s="95"/>
      <c r="AA38" s="94" t="s">
        <v>250</v>
      </c>
      <c r="AB38" s="95"/>
      <c r="AC38" s="95"/>
      <c r="AD38" s="82"/>
      <c r="AE38" s="95"/>
      <c r="AF38" s="82"/>
      <c r="AG38" s="93"/>
      <c r="AH38" s="102"/>
      <c r="AI38" s="102"/>
      <c r="AJ38" s="314"/>
      <c r="AK38" s="102"/>
      <c r="AL38" s="93" t="s">
        <v>456</v>
      </c>
      <c r="AM38" s="102"/>
      <c r="AN38" s="102"/>
      <c r="AO38" s="102"/>
      <c r="AP38" s="102"/>
      <c r="AQ38" s="102"/>
      <c r="AR38" s="106"/>
      <c r="AS38" s="107"/>
      <c r="AT38" s="102"/>
      <c r="AU38" s="102"/>
      <c r="AV38" s="96"/>
      <c r="AW38" s="96"/>
      <c r="AX38" s="96"/>
      <c r="AY38" s="97"/>
    </row>
    <row r="39" spans="1:51" ht="27" customHeight="1" thickTop="1" thickBot="1" x14ac:dyDescent="0.3">
      <c r="A39" s="81"/>
      <c r="B39" s="304" t="str">
        <f>IF(C38="","",(VLOOKUP(C38,Lookups!$B$4:$C$2561,2,FALSE)))</f>
        <v/>
      </c>
      <c r="C39" s="366"/>
      <c r="D39" s="312"/>
      <c r="E39" s="312"/>
      <c r="F39" s="311"/>
      <c r="G39" s="309"/>
      <c r="H39" s="309"/>
      <c r="I39" s="309"/>
      <c r="J39" s="309"/>
      <c r="K39" s="309"/>
      <c r="L39" s="95"/>
      <c r="M39" s="95"/>
      <c r="N39" s="82"/>
      <c r="O39" s="95"/>
      <c r="P39" s="95"/>
      <c r="Q39" s="105"/>
      <c r="R39" s="82"/>
      <c r="S39" s="313"/>
      <c r="T39" s="101" t="str">
        <f t="shared" si="0"/>
        <v/>
      </c>
      <c r="U39" s="95"/>
      <c r="V39" s="95"/>
      <c r="W39" s="108"/>
      <c r="X39" s="95"/>
      <c r="Y39" s="94" t="s">
        <v>87</v>
      </c>
      <c r="Z39" s="95"/>
      <c r="AA39" s="94" t="s">
        <v>250</v>
      </c>
      <c r="AB39" s="95"/>
      <c r="AC39" s="95"/>
      <c r="AD39" s="82"/>
      <c r="AE39" s="95"/>
      <c r="AF39" s="82"/>
      <c r="AG39" s="93"/>
      <c r="AH39" s="102"/>
      <c r="AI39" s="102"/>
      <c r="AJ39" s="314"/>
      <c r="AK39" s="102"/>
      <c r="AL39" s="93" t="s">
        <v>456</v>
      </c>
      <c r="AM39" s="102"/>
      <c r="AN39" s="102"/>
      <c r="AO39" s="102"/>
      <c r="AP39" s="102"/>
      <c r="AQ39" s="102"/>
      <c r="AR39" s="106"/>
      <c r="AS39" s="107"/>
      <c r="AT39" s="102"/>
      <c r="AU39" s="102"/>
      <c r="AV39" s="96"/>
      <c r="AW39" s="96"/>
      <c r="AX39" s="96"/>
      <c r="AY39" s="97"/>
    </row>
    <row r="40" spans="1:51" ht="27" customHeight="1" thickTop="1" thickBot="1" x14ac:dyDescent="0.3">
      <c r="A40" s="81"/>
      <c r="B40" s="304" t="str">
        <f>IF(C39="","",(VLOOKUP(C39,Lookups!$B$4:$C$2561,2,FALSE)))</f>
        <v/>
      </c>
      <c r="C40" s="366"/>
      <c r="D40" s="312"/>
      <c r="E40" s="312"/>
      <c r="F40" s="311"/>
      <c r="G40" s="309"/>
      <c r="H40" s="309"/>
      <c r="I40" s="309"/>
      <c r="J40" s="309"/>
      <c r="K40" s="309"/>
      <c r="L40" s="95"/>
      <c r="M40" s="95"/>
      <c r="N40" s="82"/>
      <c r="O40" s="95"/>
      <c r="P40" s="95"/>
      <c r="Q40" s="105"/>
      <c r="R40" s="82"/>
      <c r="S40" s="313"/>
      <c r="T40" s="101" t="str">
        <f t="shared" si="0"/>
        <v/>
      </c>
      <c r="U40" s="95"/>
      <c r="V40" s="95"/>
      <c r="W40" s="108"/>
      <c r="X40" s="95"/>
      <c r="Y40" s="94" t="s">
        <v>87</v>
      </c>
      <c r="Z40" s="95"/>
      <c r="AA40" s="94" t="s">
        <v>250</v>
      </c>
      <c r="AB40" s="95"/>
      <c r="AC40" s="95"/>
      <c r="AD40" s="82"/>
      <c r="AE40" s="95"/>
      <c r="AF40" s="82"/>
      <c r="AG40" s="93"/>
      <c r="AH40" s="102"/>
      <c r="AI40" s="102"/>
      <c r="AJ40" s="314"/>
      <c r="AK40" s="102"/>
      <c r="AL40" s="93" t="s">
        <v>456</v>
      </c>
      <c r="AM40" s="102"/>
      <c r="AN40" s="102"/>
      <c r="AO40" s="102"/>
      <c r="AP40" s="102"/>
      <c r="AQ40" s="102"/>
      <c r="AR40" s="106"/>
      <c r="AS40" s="107"/>
      <c r="AT40" s="102"/>
      <c r="AU40" s="102"/>
      <c r="AV40" s="96"/>
      <c r="AW40" s="96"/>
      <c r="AX40" s="96"/>
      <c r="AY40" s="97"/>
    </row>
    <row r="41" spans="1:51" ht="27" customHeight="1" thickTop="1" thickBot="1" x14ac:dyDescent="0.3">
      <c r="A41" s="81"/>
      <c r="B41" s="304" t="str">
        <f>IF(C40="","",(VLOOKUP(C40,Lookups!$B$4:$C$2561,2,FALSE)))</f>
        <v/>
      </c>
      <c r="C41" s="366"/>
      <c r="D41" s="312"/>
      <c r="E41" s="312"/>
      <c r="F41" s="311"/>
      <c r="G41" s="309"/>
      <c r="H41" s="309"/>
      <c r="I41" s="309"/>
      <c r="J41" s="309"/>
      <c r="K41" s="309"/>
      <c r="L41" s="95"/>
      <c r="M41" s="95"/>
      <c r="N41" s="82"/>
      <c r="O41" s="95"/>
      <c r="P41" s="95"/>
      <c r="Q41" s="105"/>
      <c r="R41" s="82"/>
      <c r="S41" s="313"/>
      <c r="T41" s="101" t="str">
        <f t="shared" si="0"/>
        <v/>
      </c>
      <c r="U41" s="95"/>
      <c r="V41" s="95"/>
      <c r="W41" s="108"/>
      <c r="X41" s="95"/>
      <c r="Y41" s="94" t="s">
        <v>87</v>
      </c>
      <c r="Z41" s="95"/>
      <c r="AA41" s="94" t="s">
        <v>250</v>
      </c>
      <c r="AB41" s="95"/>
      <c r="AC41" s="95"/>
      <c r="AD41" s="82"/>
      <c r="AE41" s="95"/>
      <c r="AF41" s="82"/>
      <c r="AG41" s="93"/>
      <c r="AH41" s="102"/>
      <c r="AI41" s="102"/>
      <c r="AJ41" s="314"/>
      <c r="AK41" s="102"/>
      <c r="AL41" s="93" t="s">
        <v>456</v>
      </c>
      <c r="AM41" s="102"/>
      <c r="AN41" s="102"/>
      <c r="AO41" s="102"/>
      <c r="AP41" s="102"/>
      <c r="AQ41" s="102"/>
      <c r="AR41" s="106"/>
      <c r="AS41" s="107"/>
      <c r="AT41" s="102"/>
      <c r="AU41" s="102"/>
      <c r="AV41" s="96"/>
      <c r="AW41" s="96"/>
      <c r="AX41" s="96"/>
      <c r="AY41" s="97"/>
    </row>
    <row r="42" spans="1:51" ht="27" customHeight="1" thickTop="1" thickBot="1" x14ac:dyDescent="0.3">
      <c r="A42" s="81"/>
      <c r="B42" s="304" t="str">
        <f>IF(C41="","",(VLOOKUP(C41,Lookups!$B$4:$C$2561,2,FALSE)))</f>
        <v/>
      </c>
      <c r="C42" s="366"/>
      <c r="D42" s="312"/>
      <c r="E42" s="312"/>
      <c r="F42" s="311"/>
      <c r="G42" s="309"/>
      <c r="H42" s="309"/>
      <c r="I42" s="309"/>
      <c r="J42" s="309"/>
      <c r="K42" s="309"/>
      <c r="L42" s="95"/>
      <c r="M42" s="95"/>
      <c r="N42" s="82"/>
      <c r="O42" s="95"/>
      <c r="P42" s="95"/>
      <c r="Q42" s="105"/>
      <c r="R42" s="82"/>
      <c r="S42" s="313"/>
      <c r="T42" s="101" t="str">
        <f t="shared" si="0"/>
        <v/>
      </c>
      <c r="U42" s="95"/>
      <c r="V42" s="95"/>
      <c r="W42" s="108"/>
      <c r="X42" s="95"/>
      <c r="Y42" s="94" t="s">
        <v>87</v>
      </c>
      <c r="Z42" s="95"/>
      <c r="AA42" s="94" t="s">
        <v>250</v>
      </c>
      <c r="AB42" s="95"/>
      <c r="AC42" s="95"/>
      <c r="AD42" s="82"/>
      <c r="AE42" s="95"/>
      <c r="AF42" s="82"/>
      <c r="AG42" s="93"/>
      <c r="AH42" s="102"/>
      <c r="AI42" s="102"/>
      <c r="AJ42" s="314"/>
      <c r="AK42" s="102"/>
      <c r="AL42" s="93" t="s">
        <v>456</v>
      </c>
      <c r="AM42" s="102"/>
      <c r="AN42" s="102"/>
      <c r="AO42" s="102"/>
      <c r="AP42" s="102"/>
      <c r="AQ42" s="102"/>
      <c r="AR42" s="106"/>
      <c r="AS42" s="107"/>
      <c r="AT42" s="102"/>
      <c r="AU42" s="102"/>
      <c r="AV42" s="96"/>
      <c r="AW42" s="96"/>
      <c r="AX42" s="96"/>
      <c r="AY42" s="97"/>
    </row>
    <row r="43" spans="1:51" ht="27" customHeight="1" thickTop="1" thickBot="1" x14ac:dyDescent="0.3">
      <c r="A43" s="81"/>
      <c r="B43" s="304" t="str">
        <f>IF(C42="","",(VLOOKUP(C42,Lookups!$B$4:$C$2561,2,FALSE)))</f>
        <v/>
      </c>
      <c r="C43" s="366"/>
      <c r="D43" s="312"/>
      <c r="E43" s="312"/>
      <c r="F43" s="311"/>
      <c r="G43" s="309"/>
      <c r="H43" s="309"/>
      <c r="I43" s="309"/>
      <c r="J43" s="309"/>
      <c r="K43" s="309"/>
      <c r="L43" s="95"/>
      <c r="M43" s="95"/>
      <c r="N43" s="82"/>
      <c r="O43" s="95"/>
      <c r="P43" s="95"/>
      <c r="Q43" s="105"/>
      <c r="R43" s="82"/>
      <c r="S43" s="313"/>
      <c r="T43" s="101" t="str">
        <f t="shared" si="0"/>
        <v/>
      </c>
      <c r="U43" s="95"/>
      <c r="V43" s="95"/>
      <c r="W43" s="108"/>
      <c r="X43" s="95"/>
      <c r="Y43" s="94" t="s">
        <v>87</v>
      </c>
      <c r="Z43" s="95"/>
      <c r="AA43" s="94" t="s">
        <v>250</v>
      </c>
      <c r="AB43" s="95"/>
      <c r="AC43" s="95"/>
      <c r="AD43" s="82"/>
      <c r="AE43" s="95"/>
      <c r="AF43" s="82"/>
      <c r="AG43" s="93"/>
      <c r="AH43" s="102"/>
      <c r="AI43" s="102"/>
      <c r="AJ43" s="314"/>
      <c r="AK43" s="102"/>
      <c r="AL43" s="93" t="s">
        <v>456</v>
      </c>
      <c r="AM43" s="102"/>
      <c r="AN43" s="102"/>
      <c r="AO43" s="102"/>
      <c r="AP43" s="102"/>
      <c r="AQ43" s="102"/>
      <c r="AR43" s="106"/>
      <c r="AS43" s="107"/>
      <c r="AT43" s="102"/>
      <c r="AU43" s="102"/>
      <c r="AV43" s="96"/>
      <c r="AW43" s="96"/>
      <c r="AX43" s="96"/>
      <c r="AY43" s="97"/>
    </row>
    <row r="44" spans="1:51" ht="27" customHeight="1" thickTop="1" thickBot="1" x14ac:dyDescent="0.3">
      <c r="A44" s="81"/>
      <c r="B44" s="304" t="str">
        <f>IF(C43="","",(VLOOKUP(C43,Lookups!$B$4:$C$2561,2,FALSE)))</f>
        <v/>
      </c>
      <c r="C44" s="366"/>
      <c r="D44" s="312"/>
      <c r="E44" s="312"/>
      <c r="F44" s="311"/>
      <c r="G44" s="309"/>
      <c r="H44" s="309"/>
      <c r="I44" s="309"/>
      <c r="J44" s="309"/>
      <c r="K44" s="309"/>
      <c r="L44" s="95"/>
      <c r="M44" s="95"/>
      <c r="N44" s="82"/>
      <c r="O44" s="95"/>
      <c r="P44" s="95"/>
      <c r="Q44" s="105"/>
      <c r="R44" s="82"/>
      <c r="S44" s="313"/>
      <c r="T44" s="101" t="str">
        <f t="shared" si="0"/>
        <v/>
      </c>
      <c r="U44" s="95"/>
      <c r="V44" s="95"/>
      <c r="W44" s="108"/>
      <c r="X44" s="95"/>
      <c r="Y44" s="94" t="s">
        <v>87</v>
      </c>
      <c r="Z44" s="95"/>
      <c r="AA44" s="94" t="s">
        <v>250</v>
      </c>
      <c r="AB44" s="95"/>
      <c r="AC44" s="95"/>
      <c r="AD44" s="82"/>
      <c r="AE44" s="95"/>
      <c r="AF44" s="82"/>
      <c r="AG44" s="93"/>
      <c r="AH44" s="102"/>
      <c r="AI44" s="102"/>
      <c r="AJ44" s="314"/>
      <c r="AK44" s="102"/>
      <c r="AL44" s="93" t="s">
        <v>456</v>
      </c>
      <c r="AM44" s="102"/>
      <c r="AN44" s="102"/>
      <c r="AO44" s="102"/>
      <c r="AP44" s="102"/>
      <c r="AQ44" s="102"/>
      <c r="AR44" s="106"/>
      <c r="AS44" s="107"/>
      <c r="AT44" s="102"/>
      <c r="AU44" s="102"/>
      <c r="AV44" s="96"/>
      <c r="AW44" s="96"/>
      <c r="AX44" s="96"/>
      <c r="AY44" s="97"/>
    </row>
    <row r="45" spans="1:51" ht="27" customHeight="1" thickTop="1" thickBot="1" x14ac:dyDescent="0.3">
      <c r="A45" s="81"/>
      <c r="B45" s="304" t="str">
        <f>IF(C44="","",(VLOOKUP(C44,Lookups!$B$4:$C$2561,2,FALSE)))</f>
        <v/>
      </c>
      <c r="C45" s="366"/>
      <c r="D45" s="312"/>
      <c r="E45" s="312"/>
      <c r="F45" s="311"/>
      <c r="G45" s="309"/>
      <c r="H45" s="309"/>
      <c r="I45" s="309"/>
      <c r="J45" s="309"/>
      <c r="K45" s="309"/>
      <c r="L45" s="95"/>
      <c r="M45" s="95"/>
      <c r="N45" s="82"/>
      <c r="O45" s="95"/>
      <c r="P45" s="95"/>
      <c r="Q45" s="105"/>
      <c r="R45" s="82"/>
      <c r="S45" s="313"/>
      <c r="T45" s="101" t="str">
        <f t="shared" si="0"/>
        <v/>
      </c>
      <c r="U45" s="95"/>
      <c r="V45" s="95"/>
      <c r="W45" s="108"/>
      <c r="X45" s="95"/>
      <c r="Y45" s="94" t="s">
        <v>87</v>
      </c>
      <c r="Z45" s="95"/>
      <c r="AA45" s="94" t="s">
        <v>250</v>
      </c>
      <c r="AB45" s="95"/>
      <c r="AC45" s="95"/>
      <c r="AD45" s="82"/>
      <c r="AE45" s="95"/>
      <c r="AF45" s="82"/>
      <c r="AG45" s="93"/>
      <c r="AH45" s="102"/>
      <c r="AI45" s="102"/>
      <c r="AJ45" s="314"/>
      <c r="AK45" s="102"/>
      <c r="AL45" s="93" t="s">
        <v>456</v>
      </c>
      <c r="AM45" s="102"/>
      <c r="AN45" s="102"/>
      <c r="AO45" s="102"/>
      <c r="AP45" s="102"/>
      <c r="AQ45" s="102"/>
      <c r="AR45" s="106"/>
      <c r="AS45" s="107"/>
      <c r="AT45" s="102"/>
      <c r="AU45" s="102"/>
      <c r="AV45" s="96"/>
      <c r="AW45" s="96"/>
      <c r="AX45" s="96"/>
      <c r="AY45" s="97"/>
    </row>
    <row r="46" spans="1:51" ht="27" customHeight="1" thickTop="1" thickBot="1" x14ac:dyDescent="0.3">
      <c r="A46" s="81"/>
      <c r="B46" s="304" t="str">
        <f>IF(C45="","",(VLOOKUP(C45,Lookups!$B$4:$C$2561,2,FALSE)))</f>
        <v/>
      </c>
      <c r="C46" s="366"/>
      <c r="D46" s="312"/>
      <c r="E46" s="312"/>
      <c r="F46" s="311"/>
      <c r="G46" s="309"/>
      <c r="H46" s="309"/>
      <c r="I46" s="309"/>
      <c r="J46" s="309"/>
      <c r="K46" s="309"/>
      <c r="L46" s="95"/>
      <c r="M46" s="95"/>
      <c r="N46" s="82"/>
      <c r="O46" s="95"/>
      <c r="P46" s="95"/>
      <c r="Q46" s="105"/>
      <c r="R46" s="82"/>
      <c r="S46" s="313"/>
      <c r="T46" s="101" t="str">
        <f t="shared" si="0"/>
        <v/>
      </c>
      <c r="U46" s="95"/>
      <c r="V46" s="95"/>
      <c r="W46" s="108"/>
      <c r="X46" s="95"/>
      <c r="Y46" s="94" t="s">
        <v>87</v>
      </c>
      <c r="Z46" s="95"/>
      <c r="AA46" s="94" t="s">
        <v>250</v>
      </c>
      <c r="AB46" s="95"/>
      <c r="AC46" s="95"/>
      <c r="AD46" s="82"/>
      <c r="AE46" s="95"/>
      <c r="AF46" s="82"/>
      <c r="AG46" s="93"/>
      <c r="AH46" s="102"/>
      <c r="AI46" s="102"/>
      <c r="AJ46" s="314"/>
      <c r="AK46" s="102"/>
      <c r="AL46" s="93" t="s">
        <v>456</v>
      </c>
      <c r="AM46" s="102"/>
      <c r="AN46" s="102"/>
      <c r="AO46" s="102"/>
      <c r="AP46" s="102"/>
      <c r="AQ46" s="102"/>
      <c r="AR46" s="106"/>
      <c r="AS46" s="107"/>
      <c r="AT46" s="102"/>
      <c r="AU46" s="102"/>
      <c r="AV46" s="96"/>
      <c r="AW46" s="96"/>
      <c r="AX46" s="96"/>
      <c r="AY46" s="97"/>
    </row>
    <row r="47" spans="1:51" ht="27" customHeight="1" thickTop="1" thickBot="1" x14ac:dyDescent="0.3">
      <c r="A47" s="81"/>
      <c r="B47" s="304" t="str">
        <f>IF(C46="","",(VLOOKUP(C46,Lookups!$B$4:$C$2561,2,FALSE)))</f>
        <v/>
      </c>
      <c r="C47" s="366"/>
      <c r="D47" s="312"/>
      <c r="E47" s="312"/>
      <c r="F47" s="311"/>
      <c r="G47" s="309"/>
      <c r="H47" s="309"/>
      <c r="I47" s="309"/>
      <c r="J47" s="309"/>
      <c r="K47" s="309"/>
      <c r="L47" s="95"/>
      <c r="M47" s="95"/>
      <c r="N47" s="82"/>
      <c r="O47" s="95"/>
      <c r="P47" s="95"/>
      <c r="Q47" s="105"/>
      <c r="R47" s="82"/>
      <c r="S47" s="313"/>
      <c r="T47" s="101" t="str">
        <f t="shared" si="0"/>
        <v/>
      </c>
      <c r="U47" s="95"/>
      <c r="V47" s="95"/>
      <c r="W47" s="108"/>
      <c r="X47" s="95"/>
      <c r="Y47" s="94" t="s">
        <v>87</v>
      </c>
      <c r="Z47" s="95"/>
      <c r="AA47" s="94" t="s">
        <v>250</v>
      </c>
      <c r="AB47" s="95"/>
      <c r="AC47" s="95"/>
      <c r="AD47" s="82"/>
      <c r="AE47" s="95"/>
      <c r="AF47" s="82"/>
      <c r="AG47" s="93"/>
      <c r="AH47" s="102"/>
      <c r="AI47" s="102"/>
      <c r="AJ47" s="314"/>
      <c r="AK47" s="102"/>
      <c r="AL47" s="93" t="s">
        <v>456</v>
      </c>
      <c r="AM47" s="102"/>
      <c r="AN47" s="102"/>
      <c r="AO47" s="102"/>
      <c r="AP47" s="102"/>
      <c r="AQ47" s="102"/>
      <c r="AR47" s="106"/>
      <c r="AS47" s="107"/>
      <c r="AT47" s="102"/>
      <c r="AU47" s="102"/>
      <c r="AV47" s="96"/>
      <c r="AW47" s="96"/>
      <c r="AX47" s="96"/>
      <c r="AY47" s="97"/>
    </row>
    <row r="48" spans="1:51" ht="27" customHeight="1" thickTop="1" thickBot="1" x14ac:dyDescent="0.3">
      <c r="A48" s="81"/>
      <c r="B48" s="304" t="str">
        <f>IF(C47="","",(VLOOKUP(C47,Lookups!$B$4:$C$2561,2,FALSE)))</f>
        <v/>
      </c>
      <c r="C48" s="366"/>
      <c r="D48" s="312"/>
      <c r="E48" s="312"/>
      <c r="F48" s="311"/>
      <c r="G48" s="309"/>
      <c r="H48" s="309"/>
      <c r="I48" s="309"/>
      <c r="J48" s="309"/>
      <c r="K48" s="309"/>
      <c r="L48" s="95"/>
      <c r="M48" s="95"/>
      <c r="N48" s="82"/>
      <c r="O48" s="95"/>
      <c r="P48" s="95"/>
      <c r="Q48" s="105"/>
      <c r="R48" s="82"/>
      <c r="S48" s="313"/>
      <c r="T48" s="101" t="str">
        <f t="shared" si="0"/>
        <v/>
      </c>
      <c r="U48" s="95"/>
      <c r="V48" s="95"/>
      <c r="W48" s="108"/>
      <c r="X48" s="95"/>
      <c r="Y48" s="94" t="s">
        <v>87</v>
      </c>
      <c r="Z48" s="95"/>
      <c r="AA48" s="94" t="s">
        <v>250</v>
      </c>
      <c r="AB48" s="95"/>
      <c r="AC48" s="95"/>
      <c r="AD48" s="82"/>
      <c r="AE48" s="95"/>
      <c r="AF48" s="82"/>
      <c r="AG48" s="93"/>
      <c r="AH48" s="102"/>
      <c r="AI48" s="102"/>
      <c r="AJ48" s="314"/>
      <c r="AK48" s="102"/>
      <c r="AL48" s="93" t="s">
        <v>456</v>
      </c>
      <c r="AM48" s="102"/>
      <c r="AN48" s="102"/>
      <c r="AO48" s="102"/>
      <c r="AP48" s="102"/>
      <c r="AQ48" s="102"/>
      <c r="AR48" s="106"/>
      <c r="AS48" s="107"/>
      <c r="AT48" s="102"/>
      <c r="AU48" s="102"/>
      <c r="AV48" s="96"/>
      <c r="AW48" s="96"/>
      <c r="AX48" s="96"/>
      <c r="AY48" s="97"/>
    </row>
    <row r="49" spans="1:51" ht="27" customHeight="1" thickTop="1" thickBot="1" x14ac:dyDescent="0.3">
      <c r="A49" s="81"/>
      <c r="B49" s="304" t="str">
        <f>IF(C48="","",(VLOOKUP(C48,Lookups!$B$4:$C$2561,2,FALSE)))</f>
        <v/>
      </c>
      <c r="C49" s="366"/>
      <c r="D49" s="312"/>
      <c r="E49" s="312"/>
      <c r="F49" s="311"/>
      <c r="G49" s="309"/>
      <c r="H49" s="309"/>
      <c r="I49" s="309"/>
      <c r="J49" s="309"/>
      <c r="K49" s="309"/>
      <c r="L49" s="95"/>
      <c r="M49" s="95"/>
      <c r="N49" s="82"/>
      <c r="O49" s="95"/>
      <c r="P49" s="95"/>
      <c r="Q49" s="105"/>
      <c r="R49" s="82"/>
      <c r="S49" s="313"/>
      <c r="T49" s="101" t="str">
        <f t="shared" si="0"/>
        <v/>
      </c>
      <c r="U49" s="95"/>
      <c r="V49" s="95"/>
      <c r="W49" s="108"/>
      <c r="X49" s="95"/>
      <c r="Y49" s="94" t="s">
        <v>87</v>
      </c>
      <c r="Z49" s="95"/>
      <c r="AA49" s="94" t="s">
        <v>250</v>
      </c>
      <c r="AB49" s="95"/>
      <c r="AC49" s="95"/>
      <c r="AD49" s="82"/>
      <c r="AE49" s="95"/>
      <c r="AF49" s="82"/>
      <c r="AG49" s="93"/>
      <c r="AH49" s="102"/>
      <c r="AI49" s="102"/>
      <c r="AJ49" s="314"/>
      <c r="AK49" s="102"/>
      <c r="AL49" s="93" t="s">
        <v>456</v>
      </c>
      <c r="AM49" s="102"/>
      <c r="AN49" s="102"/>
      <c r="AO49" s="102"/>
      <c r="AP49" s="102"/>
      <c r="AQ49" s="102"/>
      <c r="AR49" s="106"/>
      <c r="AS49" s="107"/>
      <c r="AT49" s="102"/>
      <c r="AU49" s="102"/>
      <c r="AV49" s="96"/>
      <c r="AW49" s="96"/>
      <c r="AX49" s="96"/>
      <c r="AY49" s="97"/>
    </row>
    <row r="50" spans="1:51" ht="27" customHeight="1" thickTop="1" thickBot="1" x14ac:dyDescent="0.3">
      <c r="A50" s="81"/>
      <c r="B50" s="304" t="str">
        <f>IF(C49="","",(VLOOKUP(C49,Lookups!$B$4:$C$2561,2,FALSE)))</f>
        <v/>
      </c>
      <c r="C50" s="366"/>
      <c r="D50" s="312"/>
      <c r="E50" s="312"/>
      <c r="F50" s="311"/>
      <c r="G50" s="309"/>
      <c r="H50" s="309"/>
      <c r="I50" s="309"/>
      <c r="J50" s="309"/>
      <c r="K50" s="309"/>
      <c r="L50" s="95"/>
      <c r="M50" s="95"/>
      <c r="N50" s="82"/>
      <c r="O50" s="95"/>
      <c r="P50" s="95"/>
      <c r="Q50" s="105"/>
      <c r="R50" s="82"/>
      <c r="S50" s="313"/>
      <c r="T50" s="101" t="str">
        <f t="shared" si="0"/>
        <v/>
      </c>
      <c r="U50" s="95"/>
      <c r="V50" s="95"/>
      <c r="W50" s="108"/>
      <c r="X50" s="95"/>
      <c r="Y50" s="94" t="s">
        <v>87</v>
      </c>
      <c r="Z50" s="95"/>
      <c r="AA50" s="94" t="s">
        <v>250</v>
      </c>
      <c r="AB50" s="95"/>
      <c r="AC50" s="95"/>
      <c r="AD50" s="82"/>
      <c r="AE50" s="95"/>
      <c r="AF50" s="82"/>
      <c r="AG50" s="93"/>
      <c r="AH50" s="102"/>
      <c r="AI50" s="102"/>
      <c r="AJ50" s="314"/>
      <c r="AK50" s="102"/>
      <c r="AL50" s="93" t="s">
        <v>456</v>
      </c>
      <c r="AM50" s="102"/>
      <c r="AN50" s="102"/>
      <c r="AO50" s="102"/>
      <c r="AP50" s="102"/>
      <c r="AQ50" s="102"/>
      <c r="AR50" s="106"/>
      <c r="AS50" s="107"/>
      <c r="AT50" s="102"/>
      <c r="AU50" s="102"/>
      <c r="AV50" s="96"/>
      <c r="AW50" s="96"/>
      <c r="AX50" s="96"/>
      <c r="AY50" s="97"/>
    </row>
    <row r="51" spans="1:51" ht="27" customHeight="1" thickTop="1" thickBot="1" x14ac:dyDescent="0.3">
      <c r="A51" s="81"/>
      <c r="B51" s="304" t="str">
        <f>IF(C50="","",(VLOOKUP(C50,Lookups!$B$4:$C$2561,2,FALSE)))</f>
        <v/>
      </c>
      <c r="C51" s="366"/>
      <c r="D51" s="312"/>
      <c r="E51" s="312"/>
      <c r="F51" s="311"/>
      <c r="G51" s="309"/>
      <c r="H51" s="309"/>
      <c r="I51" s="309"/>
      <c r="J51" s="309"/>
      <c r="K51" s="309"/>
      <c r="L51" s="95"/>
      <c r="M51" s="95"/>
      <c r="N51" s="82"/>
      <c r="O51" s="95"/>
      <c r="P51" s="95"/>
      <c r="Q51" s="105"/>
      <c r="R51" s="82"/>
      <c r="S51" s="313"/>
      <c r="T51" s="101" t="str">
        <f t="shared" si="0"/>
        <v/>
      </c>
      <c r="U51" s="95"/>
      <c r="V51" s="95"/>
      <c r="W51" s="108"/>
      <c r="X51" s="95"/>
      <c r="Y51" s="94" t="s">
        <v>87</v>
      </c>
      <c r="Z51" s="95"/>
      <c r="AA51" s="94" t="s">
        <v>250</v>
      </c>
      <c r="AB51" s="95"/>
      <c r="AC51" s="95"/>
      <c r="AD51" s="82"/>
      <c r="AE51" s="95"/>
      <c r="AF51" s="82"/>
      <c r="AG51" s="93"/>
      <c r="AH51" s="102"/>
      <c r="AI51" s="102"/>
      <c r="AJ51" s="314"/>
      <c r="AK51" s="102"/>
      <c r="AL51" s="93" t="s">
        <v>456</v>
      </c>
      <c r="AM51" s="102"/>
      <c r="AN51" s="102"/>
      <c r="AO51" s="102"/>
      <c r="AP51" s="102"/>
      <c r="AQ51" s="102"/>
      <c r="AR51" s="106"/>
      <c r="AS51" s="107"/>
      <c r="AT51" s="102"/>
      <c r="AU51" s="102"/>
      <c r="AV51" s="96"/>
      <c r="AW51" s="96"/>
      <c r="AX51" s="96"/>
      <c r="AY51" s="97"/>
    </row>
    <row r="52" spans="1:51" ht="27" customHeight="1" thickTop="1" thickBot="1" x14ac:dyDescent="0.3">
      <c r="A52" s="81"/>
      <c r="B52" s="304" t="str">
        <f>IF(C51="","",(VLOOKUP(C51,Lookups!$B$4:$C$2561,2,FALSE)))</f>
        <v/>
      </c>
      <c r="C52" s="366"/>
      <c r="D52" s="312"/>
      <c r="E52" s="312"/>
      <c r="F52" s="311"/>
      <c r="G52" s="309"/>
      <c r="H52" s="309"/>
      <c r="I52" s="309"/>
      <c r="J52" s="309"/>
      <c r="K52" s="309"/>
      <c r="L52" s="95"/>
      <c r="M52" s="95"/>
      <c r="N52" s="82"/>
      <c r="O52" s="95"/>
      <c r="P52" s="95"/>
      <c r="Q52" s="105"/>
      <c r="R52" s="82"/>
      <c r="S52" s="313"/>
      <c r="T52" s="101" t="str">
        <f t="shared" si="0"/>
        <v/>
      </c>
      <c r="U52" s="95"/>
      <c r="V52" s="95"/>
      <c r="W52" s="108"/>
      <c r="X52" s="95"/>
      <c r="Y52" s="94" t="s">
        <v>87</v>
      </c>
      <c r="Z52" s="95"/>
      <c r="AA52" s="94" t="s">
        <v>250</v>
      </c>
      <c r="AB52" s="95"/>
      <c r="AC52" s="95"/>
      <c r="AD52" s="82"/>
      <c r="AE52" s="95"/>
      <c r="AF52" s="82"/>
      <c r="AG52" s="93"/>
      <c r="AH52" s="102"/>
      <c r="AI52" s="102"/>
      <c r="AJ52" s="314"/>
      <c r="AK52" s="102"/>
      <c r="AL52" s="93" t="s">
        <v>456</v>
      </c>
      <c r="AM52" s="102"/>
      <c r="AN52" s="102"/>
      <c r="AO52" s="102"/>
      <c r="AP52" s="102"/>
      <c r="AQ52" s="102"/>
      <c r="AR52" s="106"/>
      <c r="AS52" s="107"/>
      <c r="AT52" s="102"/>
      <c r="AU52" s="102"/>
      <c r="AV52" s="96"/>
      <c r="AW52" s="96"/>
      <c r="AX52" s="96"/>
      <c r="AY52" s="97"/>
    </row>
    <row r="53" spans="1:51" ht="27" customHeight="1" thickTop="1" thickBot="1" x14ac:dyDescent="0.3">
      <c r="A53" s="81"/>
      <c r="B53" s="304" t="str">
        <f>IF(C52="","",(VLOOKUP(C52,Lookups!$B$4:$C$2561,2,FALSE)))</f>
        <v/>
      </c>
      <c r="C53" s="366"/>
      <c r="D53" s="312"/>
      <c r="E53" s="312"/>
      <c r="F53" s="311"/>
      <c r="G53" s="309"/>
      <c r="H53" s="309"/>
      <c r="I53" s="309"/>
      <c r="J53" s="309"/>
      <c r="K53" s="309"/>
      <c r="L53" s="95"/>
      <c r="M53" s="95"/>
      <c r="N53" s="82"/>
      <c r="O53" s="95"/>
      <c r="P53" s="95"/>
      <c r="Q53" s="105"/>
      <c r="R53" s="82"/>
      <c r="S53" s="313"/>
      <c r="T53" s="101" t="str">
        <f t="shared" si="0"/>
        <v/>
      </c>
      <c r="U53" s="95"/>
      <c r="V53" s="95"/>
      <c r="W53" s="108"/>
      <c r="X53" s="95"/>
      <c r="Y53" s="94" t="s">
        <v>87</v>
      </c>
      <c r="Z53" s="95"/>
      <c r="AA53" s="94" t="s">
        <v>250</v>
      </c>
      <c r="AB53" s="95"/>
      <c r="AC53" s="95"/>
      <c r="AD53" s="82"/>
      <c r="AE53" s="95"/>
      <c r="AF53" s="82"/>
      <c r="AG53" s="93"/>
      <c r="AH53" s="102"/>
      <c r="AI53" s="102"/>
      <c r="AJ53" s="314"/>
      <c r="AK53" s="102"/>
      <c r="AL53" s="93" t="s">
        <v>456</v>
      </c>
      <c r="AM53" s="102"/>
      <c r="AN53" s="102"/>
      <c r="AO53" s="102"/>
      <c r="AP53" s="102"/>
      <c r="AQ53" s="102"/>
      <c r="AR53" s="106"/>
      <c r="AS53" s="107"/>
      <c r="AT53" s="102"/>
      <c r="AU53" s="102"/>
      <c r="AV53" s="96"/>
      <c r="AW53" s="96"/>
      <c r="AX53" s="96"/>
      <c r="AY53" s="97"/>
    </row>
    <row r="54" spans="1:51" ht="27" customHeight="1" thickTop="1" thickBot="1" x14ac:dyDescent="0.3">
      <c r="A54" s="81"/>
      <c r="B54" s="304" t="str">
        <f>IF(C53="","",(VLOOKUP(C53,Lookups!$B$4:$C$2561,2,FALSE)))</f>
        <v/>
      </c>
      <c r="C54" s="366"/>
      <c r="D54" s="312"/>
      <c r="E54" s="312"/>
      <c r="F54" s="311"/>
      <c r="G54" s="309"/>
      <c r="H54" s="309"/>
      <c r="I54" s="309"/>
      <c r="J54" s="309"/>
      <c r="K54" s="309"/>
      <c r="L54" s="95"/>
      <c r="M54" s="95"/>
      <c r="N54" s="82"/>
      <c r="O54" s="95"/>
      <c r="P54" s="95"/>
      <c r="Q54" s="105"/>
      <c r="R54" s="82"/>
      <c r="S54" s="313"/>
      <c r="T54" s="101" t="str">
        <f t="shared" si="0"/>
        <v/>
      </c>
      <c r="U54" s="95"/>
      <c r="V54" s="95"/>
      <c r="W54" s="108"/>
      <c r="X54" s="95"/>
      <c r="Y54" s="94" t="s">
        <v>87</v>
      </c>
      <c r="Z54" s="95"/>
      <c r="AA54" s="94" t="s">
        <v>250</v>
      </c>
      <c r="AB54" s="95"/>
      <c r="AC54" s="95"/>
      <c r="AD54" s="82"/>
      <c r="AE54" s="95"/>
      <c r="AF54" s="82"/>
      <c r="AG54" s="93"/>
      <c r="AH54" s="102"/>
      <c r="AI54" s="102"/>
      <c r="AJ54" s="314"/>
      <c r="AK54" s="102"/>
      <c r="AL54" s="93" t="s">
        <v>456</v>
      </c>
      <c r="AM54" s="102"/>
      <c r="AN54" s="102"/>
      <c r="AO54" s="102"/>
      <c r="AP54" s="102"/>
      <c r="AQ54" s="102"/>
      <c r="AR54" s="106"/>
      <c r="AS54" s="107"/>
      <c r="AT54" s="102"/>
      <c r="AU54" s="102"/>
      <c r="AV54" s="96"/>
      <c r="AW54" s="96"/>
      <c r="AX54" s="96"/>
      <c r="AY54" s="97"/>
    </row>
    <row r="55" spans="1:51" ht="27" customHeight="1" thickTop="1" thickBot="1" x14ac:dyDescent="0.3">
      <c r="A55" s="81"/>
      <c r="B55" s="304" t="str">
        <f>IF(C54="","",(VLOOKUP(C54,Lookups!$B$4:$C$2561,2,FALSE)))</f>
        <v/>
      </c>
      <c r="C55" s="366"/>
      <c r="D55" s="312"/>
      <c r="E55" s="312"/>
      <c r="F55" s="311"/>
      <c r="G55" s="309"/>
      <c r="H55" s="309"/>
      <c r="I55" s="309"/>
      <c r="J55" s="309"/>
      <c r="K55" s="309"/>
      <c r="L55" s="95"/>
      <c r="M55" s="95"/>
      <c r="N55" s="82"/>
      <c r="O55" s="95"/>
      <c r="P55" s="95"/>
      <c r="Q55" s="105"/>
      <c r="R55" s="82"/>
      <c r="S55" s="313"/>
      <c r="T55" s="101" t="str">
        <f t="shared" si="0"/>
        <v/>
      </c>
      <c r="U55" s="95"/>
      <c r="V55" s="95"/>
      <c r="W55" s="108"/>
      <c r="X55" s="95"/>
      <c r="Y55" s="94" t="s">
        <v>87</v>
      </c>
      <c r="Z55" s="95"/>
      <c r="AA55" s="94" t="s">
        <v>250</v>
      </c>
      <c r="AB55" s="95"/>
      <c r="AC55" s="95"/>
      <c r="AD55" s="82"/>
      <c r="AE55" s="95"/>
      <c r="AF55" s="82"/>
      <c r="AG55" s="93"/>
      <c r="AH55" s="102"/>
      <c r="AI55" s="102"/>
      <c r="AJ55" s="314"/>
      <c r="AK55" s="102"/>
      <c r="AL55" s="93" t="s">
        <v>456</v>
      </c>
      <c r="AM55" s="102"/>
      <c r="AN55" s="102"/>
      <c r="AO55" s="102"/>
      <c r="AP55" s="102"/>
      <c r="AQ55" s="102"/>
      <c r="AR55" s="106"/>
      <c r="AS55" s="107"/>
      <c r="AT55" s="102"/>
      <c r="AU55" s="102"/>
      <c r="AV55" s="96"/>
      <c r="AW55" s="96"/>
      <c r="AX55" s="96"/>
      <c r="AY55" s="97"/>
    </row>
    <row r="56" spans="1:51" ht="27" customHeight="1" thickTop="1" thickBot="1" x14ac:dyDescent="0.3">
      <c r="A56" s="81"/>
      <c r="B56" s="304" t="str">
        <f>IF(C55="","",(VLOOKUP(C55,Lookups!$B$4:$C$2561,2,FALSE)))</f>
        <v/>
      </c>
      <c r="C56" s="366"/>
      <c r="D56" s="312"/>
      <c r="E56" s="312"/>
      <c r="F56" s="311"/>
      <c r="G56" s="309"/>
      <c r="H56" s="309"/>
      <c r="I56" s="309"/>
      <c r="J56" s="309"/>
      <c r="K56" s="309"/>
      <c r="L56" s="95"/>
      <c r="M56" s="95"/>
      <c r="N56" s="82"/>
      <c r="O56" s="95"/>
      <c r="P56" s="95"/>
      <c r="Q56" s="105"/>
      <c r="R56" s="82"/>
      <c r="S56" s="313"/>
      <c r="T56" s="101" t="str">
        <f t="shared" si="0"/>
        <v/>
      </c>
      <c r="U56" s="95"/>
      <c r="V56" s="95"/>
      <c r="W56" s="108"/>
      <c r="X56" s="95"/>
      <c r="Y56" s="94" t="s">
        <v>87</v>
      </c>
      <c r="Z56" s="95"/>
      <c r="AA56" s="94" t="s">
        <v>250</v>
      </c>
      <c r="AB56" s="95"/>
      <c r="AC56" s="95"/>
      <c r="AD56" s="82"/>
      <c r="AE56" s="95"/>
      <c r="AF56" s="82"/>
      <c r="AG56" s="93"/>
      <c r="AH56" s="102"/>
      <c r="AI56" s="102"/>
      <c r="AJ56" s="314"/>
      <c r="AK56" s="102"/>
      <c r="AL56" s="93" t="s">
        <v>456</v>
      </c>
      <c r="AM56" s="102"/>
      <c r="AN56" s="102"/>
      <c r="AO56" s="102"/>
      <c r="AP56" s="102"/>
      <c r="AQ56" s="102"/>
      <c r="AR56" s="106"/>
      <c r="AS56" s="107"/>
      <c r="AT56" s="102"/>
      <c r="AU56" s="102"/>
      <c r="AV56" s="96"/>
      <c r="AW56" s="96"/>
      <c r="AX56" s="96"/>
      <c r="AY56" s="97"/>
    </row>
    <row r="57" spans="1:51" ht="27" customHeight="1" thickTop="1" thickBot="1" x14ac:dyDescent="0.3">
      <c r="A57" s="81"/>
      <c r="B57" s="304" t="str">
        <f>IF(C56="","",(VLOOKUP(C56,Lookups!$B$4:$C$2561,2,FALSE)))</f>
        <v/>
      </c>
      <c r="C57" s="366"/>
      <c r="D57" s="312"/>
      <c r="E57" s="312"/>
      <c r="F57" s="311"/>
      <c r="G57" s="309"/>
      <c r="H57" s="309"/>
      <c r="I57" s="309"/>
      <c r="J57" s="309"/>
      <c r="K57" s="309"/>
      <c r="L57" s="95"/>
      <c r="M57" s="95"/>
      <c r="N57" s="82"/>
      <c r="O57" s="95"/>
      <c r="P57" s="95"/>
      <c r="Q57" s="105"/>
      <c r="R57" s="82"/>
      <c r="S57" s="313"/>
      <c r="T57" s="101" t="str">
        <f t="shared" si="0"/>
        <v/>
      </c>
      <c r="U57" s="95"/>
      <c r="V57" s="95"/>
      <c r="W57" s="108"/>
      <c r="X57" s="95"/>
      <c r="Y57" s="94" t="s">
        <v>87</v>
      </c>
      <c r="Z57" s="95"/>
      <c r="AA57" s="94" t="s">
        <v>250</v>
      </c>
      <c r="AB57" s="95"/>
      <c r="AC57" s="95"/>
      <c r="AD57" s="82"/>
      <c r="AE57" s="95"/>
      <c r="AF57" s="82"/>
      <c r="AG57" s="93"/>
      <c r="AH57" s="102"/>
      <c r="AI57" s="102"/>
      <c r="AJ57" s="314"/>
      <c r="AK57" s="102"/>
      <c r="AL57" s="93" t="s">
        <v>456</v>
      </c>
      <c r="AM57" s="102"/>
      <c r="AN57" s="102"/>
      <c r="AO57" s="102"/>
      <c r="AP57" s="102"/>
      <c r="AQ57" s="102"/>
      <c r="AR57" s="106"/>
      <c r="AS57" s="107"/>
      <c r="AT57" s="102"/>
      <c r="AU57" s="102"/>
      <c r="AV57" s="96"/>
      <c r="AW57" s="96"/>
      <c r="AX57" s="96"/>
      <c r="AY57" s="97"/>
    </row>
    <row r="58" spans="1:51" ht="27" customHeight="1" thickTop="1" thickBot="1" x14ac:dyDescent="0.3">
      <c r="A58" s="81"/>
      <c r="B58" s="304" t="str">
        <f>IF(C57="","",(VLOOKUP(C57,Lookups!$B$4:$C$2561,2,FALSE)))</f>
        <v/>
      </c>
      <c r="C58" s="366"/>
      <c r="D58" s="312"/>
      <c r="E58" s="312"/>
      <c r="F58" s="311"/>
      <c r="G58" s="309"/>
      <c r="H58" s="309"/>
      <c r="I58" s="309"/>
      <c r="J58" s="309"/>
      <c r="K58" s="309"/>
      <c r="L58" s="95"/>
      <c r="M58" s="95"/>
      <c r="N58" s="82"/>
      <c r="O58" s="95"/>
      <c r="P58" s="95"/>
      <c r="Q58" s="105"/>
      <c r="R58" s="82"/>
      <c r="S58" s="313"/>
      <c r="T58" s="101" t="str">
        <f t="shared" si="0"/>
        <v/>
      </c>
      <c r="U58" s="95"/>
      <c r="V58" s="95"/>
      <c r="W58" s="108"/>
      <c r="X58" s="95"/>
      <c r="Y58" s="94" t="s">
        <v>87</v>
      </c>
      <c r="Z58" s="95"/>
      <c r="AA58" s="94" t="s">
        <v>250</v>
      </c>
      <c r="AB58" s="95"/>
      <c r="AC58" s="95"/>
      <c r="AD58" s="82"/>
      <c r="AE58" s="95"/>
      <c r="AF58" s="82"/>
      <c r="AG58" s="93"/>
      <c r="AH58" s="102"/>
      <c r="AI58" s="102"/>
      <c r="AJ58" s="314"/>
      <c r="AK58" s="102"/>
      <c r="AL58" s="93" t="s">
        <v>456</v>
      </c>
      <c r="AM58" s="102"/>
      <c r="AN58" s="102"/>
      <c r="AO58" s="102"/>
      <c r="AP58" s="102"/>
      <c r="AQ58" s="102"/>
      <c r="AR58" s="106"/>
      <c r="AS58" s="107"/>
      <c r="AT58" s="102"/>
      <c r="AU58" s="102"/>
      <c r="AV58" s="96"/>
      <c r="AW58" s="96"/>
      <c r="AX58" s="96"/>
      <c r="AY58" s="97"/>
    </row>
    <row r="59" spans="1:51" ht="27" customHeight="1" thickTop="1" thickBot="1" x14ac:dyDescent="0.3">
      <c r="A59" s="81"/>
      <c r="B59" s="304" t="str">
        <f>IF(C58="","",(VLOOKUP(C58,Lookups!$B$4:$C$2561,2,FALSE)))</f>
        <v/>
      </c>
      <c r="C59" s="366"/>
      <c r="D59" s="312"/>
      <c r="E59" s="312"/>
      <c r="F59" s="311"/>
      <c r="G59" s="309"/>
      <c r="H59" s="309"/>
      <c r="I59" s="309"/>
      <c r="J59" s="309"/>
      <c r="K59" s="309"/>
      <c r="L59" s="95"/>
      <c r="M59" s="95"/>
      <c r="N59" s="82"/>
      <c r="O59" s="95"/>
      <c r="P59" s="95"/>
      <c r="Q59" s="105"/>
      <c r="R59" s="82"/>
      <c r="S59" s="313"/>
      <c r="T59" s="101" t="str">
        <f t="shared" si="0"/>
        <v/>
      </c>
      <c r="U59" s="95"/>
      <c r="V59" s="95"/>
      <c r="W59" s="108"/>
      <c r="X59" s="95"/>
      <c r="Y59" s="94" t="s">
        <v>87</v>
      </c>
      <c r="Z59" s="95"/>
      <c r="AA59" s="94" t="s">
        <v>250</v>
      </c>
      <c r="AB59" s="95"/>
      <c r="AC59" s="95"/>
      <c r="AD59" s="82"/>
      <c r="AE59" s="95"/>
      <c r="AF59" s="82"/>
      <c r="AG59" s="93"/>
      <c r="AH59" s="102"/>
      <c r="AI59" s="102"/>
      <c r="AJ59" s="314"/>
      <c r="AK59" s="102"/>
      <c r="AL59" s="93" t="s">
        <v>456</v>
      </c>
      <c r="AM59" s="102"/>
      <c r="AN59" s="102"/>
      <c r="AO59" s="102"/>
      <c r="AP59" s="102"/>
      <c r="AQ59" s="102"/>
      <c r="AR59" s="106"/>
      <c r="AS59" s="107"/>
      <c r="AT59" s="102"/>
      <c r="AU59" s="102"/>
      <c r="AV59" s="96"/>
      <c r="AW59" s="96"/>
      <c r="AX59" s="96"/>
      <c r="AY59" s="97"/>
    </row>
    <row r="60" spans="1:51" ht="27" customHeight="1" thickTop="1" thickBot="1" x14ac:dyDescent="0.3">
      <c r="A60" s="81"/>
      <c r="B60" s="304" t="str">
        <f>IF(C59="","",(VLOOKUP(C59,Lookups!$B$4:$C$2561,2,FALSE)))</f>
        <v/>
      </c>
      <c r="C60" s="366"/>
      <c r="D60" s="312"/>
      <c r="E60" s="312"/>
      <c r="F60" s="311"/>
      <c r="G60" s="309"/>
      <c r="H60" s="309"/>
      <c r="I60" s="309"/>
      <c r="J60" s="309"/>
      <c r="K60" s="309"/>
      <c r="L60" s="95"/>
      <c r="M60" s="95"/>
      <c r="N60" s="82"/>
      <c r="O60" s="95"/>
      <c r="P60" s="95"/>
      <c r="Q60" s="105"/>
      <c r="R60" s="82"/>
      <c r="S60" s="313"/>
      <c r="T60" s="101" t="str">
        <f t="shared" si="0"/>
        <v/>
      </c>
      <c r="U60" s="95"/>
      <c r="V60" s="95"/>
      <c r="W60" s="108"/>
      <c r="X60" s="95"/>
      <c r="Y60" s="94" t="s">
        <v>87</v>
      </c>
      <c r="Z60" s="95"/>
      <c r="AA60" s="94" t="s">
        <v>250</v>
      </c>
      <c r="AB60" s="95"/>
      <c r="AC60" s="95"/>
      <c r="AD60" s="82"/>
      <c r="AE60" s="95"/>
      <c r="AF60" s="82"/>
      <c r="AG60" s="93"/>
      <c r="AH60" s="102"/>
      <c r="AI60" s="102"/>
      <c r="AJ60" s="314"/>
      <c r="AK60" s="102"/>
      <c r="AL60" s="93" t="s">
        <v>456</v>
      </c>
      <c r="AM60" s="102"/>
      <c r="AN60" s="102"/>
      <c r="AO60" s="102"/>
      <c r="AP60" s="102"/>
      <c r="AQ60" s="102"/>
      <c r="AR60" s="106"/>
      <c r="AS60" s="107"/>
      <c r="AT60" s="102"/>
      <c r="AU60" s="102"/>
      <c r="AV60" s="96"/>
      <c r="AW60" s="96"/>
      <c r="AX60" s="96"/>
      <c r="AY60" s="97"/>
    </row>
    <row r="61" spans="1:51" ht="27" customHeight="1" thickTop="1" thickBot="1" x14ac:dyDescent="0.3">
      <c r="A61" s="81"/>
      <c r="B61" s="304" t="str">
        <f>IF(C60="","",(VLOOKUP(C60,Lookups!$B$4:$C$2561,2,FALSE)))</f>
        <v/>
      </c>
      <c r="C61" s="366"/>
      <c r="D61" s="312"/>
      <c r="E61" s="312"/>
      <c r="F61" s="311"/>
      <c r="G61" s="309"/>
      <c r="H61" s="309"/>
      <c r="I61" s="309"/>
      <c r="J61" s="309"/>
      <c r="K61" s="309"/>
      <c r="L61" s="95"/>
      <c r="M61" s="95"/>
      <c r="N61" s="82"/>
      <c r="O61" s="95"/>
      <c r="P61" s="95"/>
      <c r="Q61" s="105"/>
      <c r="R61" s="82"/>
      <c r="S61" s="313"/>
      <c r="T61" s="101" t="str">
        <f t="shared" si="0"/>
        <v/>
      </c>
      <c r="U61" s="95"/>
      <c r="V61" s="95"/>
      <c r="W61" s="108"/>
      <c r="X61" s="95"/>
      <c r="Y61" s="94" t="s">
        <v>87</v>
      </c>
      <c r="Z61" s="95"/>
      <c r="AA61" s="94" t="s">
        <v>250</v>
      </c>
      <c r="AB61" s="95"/>
      <c r="AC61" s="95"/>
      <c r="AD61" s="82"/>
      <c r="AE61" s="95"/>
      <c r="AF61" s="82"/>
      <c r="AG61" s="93"/>
      <c r="AH61" s="102"/>
      <c r="AI61" s="102"/>
      <c r="AJ61" s="314"/>
      <c r="AK61" s="102"/>
      <c r="AL61" s="93" t="s">
        <v>456</v>
      </c>
      <c r="AM61" s="102"/>
      <c r="AN61" s="102"/>
      <c r="AO61" s="102"/>
      <c r="AP61" s="102"/>
      <c r="AQ61" s="102"/>
      <c r="AR61" s="106"/>
      <c r="AS61" s="107"/>
      <c r="AT61" s="102"/>
      <c r="AU61" s="102"/>
      <c r="AV61" s="96"/>
      <c r="AW61" s="96"/>
      <c r="AX61" s="96"/>
      <c r="AY61" s="97"/>
    </row>
    <row r="62" spans="1:51" ht="27" customHeight="1" thickTop="1" thickBot="1" x14ac:dyDescent="0.3">
      <c r="A62" s="81"/>
      <c r="B62" s="304" t="str">
        <f>IF(C61="","",(VLOOKUP(C61,Lookups!$B$4:$C$2561,2,FALSE)))</f>
        <v/>
      </c>
      <c r="C62" s="366"/>
      <c r="D62" s="312"/>
      <c r="E62" s="312"/>
      <c r="F62" s="311"/>
      <c r="G62" s="309"/>
      <c r="H62" s="309"/>
      <c r="I62" s="309"/>
      <c r="J62" s="309"/>
      <c r="K62" s="309"/>
      <c r="L62" s="95"/>
      <c r="M62" s="95"/>
      <c r="N62" s="82"/>
      <c r="O62" s="95"/>
      <c r="P62" s="95"/>
      <c r="Q62" s="105"/>
      <c r="R62" s="82"/>
      <c r="S62" s="313"/>
      <c r="T62" s="101" t="str">
        <f t="shared" si="0"/>
        <v/>
      </c>
      <c r="U62" s="95"/>
      <c r="V62" s="95"/>
      <c r="W62" s="108"/>
      <c r="X62" s="95"/>
      <c r="Y62" s="94" t="s">
        <v>87</v>
      </c>
      <c r="Z62" s="95"/>
      <c r="AA62" s="94" t="s">
        <v>250</v>
      </c>
      <c r="AB62" s="95"/>
      <c r="AC62" s="95"/>
      <c r="AD62" s="82"/>
      <c r="AE62" s="95"/>
      <c r="AF62" s="82"/>
      <c r="AG62" s="93"/>
      <c r="AH62" s="102"/>
      <c r="AI62" s="102"/>
      <c r="AJ62" s="314"/>
      <c r="AK62" s="102"/>
      <c r="AL62" s="93" t="s">
        <v>456</v>
      </c>
      <c r="AM62" s="102"/>
      <c r="AN62" s="102"/>
      <c r="AO62" s="102"/>
      <c r="AP62" s="102"/>
      <c r="AQ62" s="102"/>
      <c r="AR62" s="106"/>
      <c r="AS62" s="107"/>
      <c r="AT62" s="102"/>
      <c r="AU62" s="102"/>
      <c r="AV62" s="96"/>
      <c r="AW62" s="96"/>
      <c r="AX62" s="96"/>
      <c r="AY62" s="97"/>
    </row>
    <row r="63" spans="1:51" ht="27" customHeight="1" thickTop="1" thickBot="1" x14ac:dyDescent="0.3">
      <c r="A63" s="81"/>
      <c r="B63" s="304" t="str">
        <f>IF(C62="","",(VLOOKUP(C62,Lookups!$B$4:$C$2561,2,FALSE)))</f>
        <v/>
      </c>
      <c r="C63" s="366"/>
      <c r="D63" s="312"/>
      <c r="E63" s="312"/>
      <c r="F63" s="311"/>
      <c r="G63" s="309"/>
      <c r="H63" s="309"/>
      <c r="I63" s="309"/>
      <c r="J63" s="309"/>
      <c r="K63" s="309"/>
      <c r="L63" s="95"/>
      <c r="M63" s="95"/>
      <c r="N63" s="82"/>
      <c r="O63" s="95"/>
      <c r="P63" s="95"/>
      <c r="Q63" s="105"/>
      <c r="R63" s="82"/>
      <c r="S63" s="313"/>
      <c r="T63" s="101" t="str">
        <f t="shared" si="0"/>
        <v/>
      </c>
      <c r="U63" s="95"/>
      <c r="V63" s="95"/>
      <c r="W63" s="108"/>
      <c r="X63" s="95"/>
      <c r="Y63" s="94" t="s">
        <v>87</v>
      </c>
      <c r="Z63" s="95"/>
      <c r="AA63" s="94" t="s">
        <v>250</v>
      </c>
      <c r="AB63" s="95"/>
      <c r="AC63" s="95"/>
      <c r="AD63" s="82"/>
      <c r="AE63" s="95"/>
      <c r="AF63" s="82"/>
      <c r="AG63" s="93"/>
      <c r="AH63" s="102"/>
      <c r="AI63" s="102"/>
      <c r="AJ63" s="314"/>
      <c r="AK63" s="102"/>
      <c r="AL63" s="93" t="s">
        <v>456</v>
      </c>
      <c r="AM63" s="102"/>
      <c r="AN63" s="102"/>
      <c r="AO63" s="102"/>
      <c r="AP63" s="102"/>
      <c r="AQ63" s="102"/>
      <c r="AR63" s="106"/>
      <c r="AS63" s="107"/>
      <c r="AT63" s="102"/>
      <c r="AU63" s="102"/>
      <c r="AV63" s="96"/>
      <c r="AW63" s="96"/>
      <c r="AX63" s="96"/>
      <c r="AY63" s="97"/>
    </row>
    <row r="64" spans="1:51" ht="27" customHeight="1" thickTop="1" thickBot="1" x14ac:dyDescent="0.3">
      <c r="A64" s="81"/>
      <c r="B64" s="304" t="str">
        <f>IF(C63="","",(VLOOKUP(C63,Lookups!$B$4:$C$2561,2,FALSE)))</f>
        <v/>
      </c>
      <c r="C64" s="366"/>
      <c r="D64" s="312"/>
      <c r="E64" s="312"/>
      <c r="F64" s="311"/>
      <c r="G64" s="309"/>
      <c r="H64" s="309"/>
      <c r="I64" s="309"/>
      <c r="J64" s="309"/>
      <c r="K64" s="309"/>
      <c r="L64" s="95"/>
      <c r="M64" s="95"/>
      <c r="N64" s="82"/>
      <c r="O64" s="95"/>
      <c r="P64" s="95"/>
      <c r="Q64" s="105"/>
      <c r="R64" s="82"/>
      <c r="S64" s="313"/>
      <c r="T64" s="101" t="str">
        <f t="shared" si="0"/>
        <v/>
      </c>
      <c r="U64" s="95"/>
      <c r="V64" s="95"/>
      <c r="W64" s="108"/>
      <c r="X64" s="95"/>
      <c r="Y64" s="94" t="s">
        <v>87</v>
      </c>
      <c r="Z64" s="95"/>
      <c r="AA64" s="94" t="s">
        <v>250</v>
      </c>
      <c r="AB64" s="95"/>
      <c r="AC64" s="95"/>
      <c r="AD64" s="82"/>
      <c r="AE64" s="95"/>
      <c r="AF64" s="82"/>
      <c r="AG64" s="93"/>
      <c r="AH64" s="102"/>
      <c r="AI64" s="102"/>
      <c r="AJ64" s="314"/>
      <c r="AK64" s="102"/>
      <c r="AL64" s="93" t="s">
        <v>456</v>
      </c>
      <c r="AM64" s="102"/>
      <c r="AN64" s="102"/>
      <c r="AO64" s="102"/>
      <c r="AP64" s="102"/>
      <c r="AQ64" s="102"/>
      <c r="AR64" s="106"/>
      <c r="AS64" s="107"/>
      <c r="AT64" s="102"/>
      <c r="AU64" s="102"/>
      <c r="AV64" s="96"/>
      <c r="AW64" s="96"/>
      <c r="AX64" s="96"/>
      <c r="AY64" s="97"/>
    </row>
    <row r="65" spans="1:51" ht="27" customHeight="1" thickTop="1" thickBot="1" x14ac:dyDescent="0.3">
      <c r="A65" s="81"/>
      <c r="B65" s="304" t="str">
        <f>IF(C64="","",(VLOOKUP(C64,Lookups!$B$4:$C$2561,2,FALSE)))</f>
        <v/>
      </c>
      <c r="C65" s="366"/>
      <c r="D65" s="312"/>
      <c r="E65" s="312"/>
      <c r="F65" s="311"/>
      <c r="G65" s="309"/>
      <c r="H65" s="309"/>
      <c r="I65" s="309"/>
      <c r="J65" s="309"/>
      <c r="K65" s="309"/>
      <c r="L65" s="95"/>
      <c r="M65" s="95"/>
      <c r="N65" s="82"/>
      <c r="O65" s="95"/>
      <c r="P65" s="95"/>
      <c r="Q65" s="105"/>
      <c r="R65" s="82"/>
      <c r="S65" s="313"/>
      <c r="T65" s="101" t="str">
        <f t="shared" si="0"/>
        <v/>
      </c>
      <c r="U65" s="95"/>
      <c r="V65" s="95"/>
      <c r="W65" s="108"/>
      <c r="X65" s="95"/>
      <c r="Y65" s="94" t="s">
        <v>87</v>
      </c>
      <c r="Z65" s="95"/>
      <c r="AA65" s="94" t="s">
        <v>250</v>
      </c>
      <c r="AB65" s="95"/>
      <c r="AC65" s="95"/>
      <c r="AD65" s="82"/>
      <c r="AE65" s="95"/>
      <c r="AF65" s="82"/>
      <c r="AG65" s="93"/>
      <c r="AH65" s="102"/>
      <c r="AI65" s="102"/>
      <c r="AJ65" s="314"/>
      <c r="AK65" s="102"/>
      <c r="AL65" s="93" t="s">
        <v>456</v>
      </c>
      <c r="AM65" s="102"/>
      <c r="AN65" s="102"/>
      <c r="AO65" s="102"/>
      <c r="AP65" s="102"/>
      <c r="AQ65" s="102"/>
      <c r="AR65" s="106"/>
      <c r="AS65" s="107"/>
      <c r="AT65" s="102"/>
      <c r="AU65" s="102"/>
      <c r="AV65" s="96"/>
      <c r="AW65" s="96"/>
      <c r="AX65" s="96"/>
      <c r="AY65" s="97"/>
    </row>
    <row r="66" spans="1:51" ht="27" customHeight="1" thickTop="1" thickBot="1" x14ac:dyDescent="0.3">
      <c r="A66" s="81"/>
      <c r="B66" s="304" t="str">
        <f>IF(C65="","",(VLOOKUP(C65,Lookups!$B$4:$C$2561,2,FALSE)))</f>
        <v/>
      </c>
      <c r="C66" s="366"/>
      <c r="D66" s="312"/>
      <c r="E66" s="312"/>
      <c r="F66" s="311"/>
      <c r="G66" s="309"/>
      <c r="H66" s="309"/>
      <c r="I66" s="309"/>
      <c r="J66" s="309"/>
      <c r="K66" s="309"/>
      <c r="L66" s="95"/>
      <c r="M66" s="95"/>
      <c r="N66" s="82"/>
      <c r="O66" s="95"/>
      <c r="P66" s="95"/>
      <c r="Q66" s="105"/>
      <c r="R66" s="82"/>
      <c r="S66" s="313"/>
      <c r="T66" s="101" t="str">
        <f t="shared" si="0"/>
        <v/>
      </c>
      <c r="U66" s="95"/>
      <c r="V66" s="95"/>
      <c r="W66" s="108"/>
      <c r="X66" s="95"/>
      <c r="Y66" s="94" t="s">
        <v>87</v>
      </c>
      <c r="Z66" s="95"/>
      <c r="AA66" s="94" t="s">
        <v>250</v>
      </c>
      <c r="AB66" s="95"/>
      <c r="AC66" s="95"/>
      <c r="AD66" s="82"/>
      <c r="AE66" s="95"/>
      <c r="AF66" s="82"/>
      <c r="AG66" s="93"/>
      <c r="AH66" s="102"/>
      <c r="AI66" s="102"/>
      <c r="AJ66" s="314"/>
      <c r="AK66" s="102"/>
      <c r="AL66" s="93" t="s">
        <v>456</v>
      </c>
      <c r="AM66" s="102"/>
      <c r="AN66" s="102"/>
      <c r="AO66" s="102"/>
      <c r="AP66" s="102"/>
      <c r="AQ66" s="102"/>
      <c r="AR66" s="106"/>
      <c r="AS66" s="107"/>
      <c r="AT66" s="102"/>
      <c r="AU66" s="102"/>
      <c r="AV66" s="96"/>
      <c r="AW66" s="96"/>
      <c r="AX66" s="96"/>
      <c r="AY66" s="97"/>
    </row>
    <row r="67" spans="1:51" ht="27" customHeight="1" thickTop="1" thickBot="1" x14ac:dyDescent="0.3">
      <c r="A67" s="81"/>
      <c r="B67" s="304" t="str">
        <f>IF(C66="","",(VLOOKUP(C66,Lookups!$B$4:$C$2561,2,FALSE)))</f>
        <v/>
      </c>
      <c r="C67" s="366"/>
      <c r="D67" s="312"/>
      <c r="E67" s="312"/>
      <c r="F67" s="311"/>
      <c r="G67" s="309"/>
      <c r="H67" s="309"/>
      <c r="I67" s="309"/>
      <c r="J67" s="309"/>
      <c r="K67" s="309"/>
      <c r="L67" s="95"/>
      <c r="M67" s="95"/>
      <c r="N67" s="82"/>
      <c r="O67" s="95"/>
      <c r="P67" s="95"/>
      <c r="Q67" s="105"/>
      <c r="R67" s="82"/>
      <c r="S67" s="313"/>
      <c r="T67" s="101" t="str">
        <f t="shared" si="0"/>
        <v/>
      </c>
      <c r="U67" s="95"/>
      <c r="V67" s="95"/>
      <c r="W67" s="108"/>
      <c r="X67" s="95"/>
      <c r="Y67" s="94" t="s">
        <v>87</v>
      </c>
      <c r="Z67" s="95"/>
      <c r="AA67" s="94" t="s">
        <v>250</v>
      </c>
      <c r="AB67" s="95"/>
      <c r="AC67" s="95"/>
      <c r="AD67" s="82"/>
      <c r="AE67" s="95"/>
      <c r="AF67" s="82"/>
      <c r="AG67" s="93"/>
      <c r="AH67" s="102"/>
      <c r="AI67" s="102"/>
      <c r="AJ67" s="314"/>
      <c r="AK67" s="102"/>
      <c r="AL67" s="93" t="s">
        <v>456</v>
      </c>
      <c r="AM67" s="102"/>
      <c r="AN67" s="102"/>
      <c r="AO67" s="102"/>
      <c r="AP67" s="102"/>
      <c r="AQ67" s="102"/>
      <c r="AR67" s="106"/>
      <c r="AS67" s="107"/>
      <c r="AT67" s="102"/>
      <c r="AU67" s="102"/>
      <c r="AV67" s="96"/>
      <c r="AW67" s="96"/>
      <c r="AX67" s="96"/>
      <c r="AY67" s="97"/>
    </row>
    <row r="68" spans="1:51" ht="27" customHeight="1" thickTop="1" thickBot="1" x14ac:dyDescent="0.3">
      <c r="A68" s="81"/>
      <c r="B68" s="304" t="str">
        <f>IF(C67="","",(VLOOKUP(C67,Lookups!$B$4:$C$2561,2,FALSE)))</f>
        <v/>
      </c>
      <c r="C68" s="366"/>
      <c r="D68" s="312"/>
      <c r="E68" s="312"/>
      <c r="F68" s="311"/>
      <c r="G68" s="309"/>
      <c r="H68" s="309"/>
      <c r="I68" s="309"/>
      <c r="J68" s="309"/>
      <c r="K68" s="309"/>
      <c r="L68" s="95"/>
      <c r="M68" s="95"/>
      <c r="N68" s="82"/>
      <c r="O68" s="95"/>
      <c r="P68" s="95"/>
      <c r="Q68" s="105"/>
      <c r="R68" s="82"/>
      <c r="S68" s="313"/>
      <c r="T68" s="101" t="str">
        <f t="shared" si="0"/>
        <v/>
      </c>
      <c r="U68" s="95"/>
      <c r="V68" s="95"/>
      <c r="W68" s="108"/>
      <c r="X68" s="95"/>
      <c r="Y68" s="94" t="s">
        <v>87</v>
      </c>
      <c r="Z68" s="95"/>
      <c r="AA68" s="94" t="s">
        <v>250</v>
      </c>
      <c r="AB68" s="95"/>
      <c r="AC68" s="95"/>
      <c r="AD68" s="82"/>
      <c r="AE68" s="95"/>
      <c r="AF68" s="82"/>
      <c r="AG68" s="93"/>
      <c r="AH68" s="102"/>
      <c r="AI68" s="102"/>
      <c r="AJ68" s="314"/>
      <c r="AK68" s="102"/>
      <c r="AL68" s="93" t="s">
        <v>456</v>
      </c>
      <c r="AM68" s="102"/>
      <c r="AN68" s="102"/>
      <c r="AO68" s="102"/>
      <c r="AP68" s="102"/>
      <c r="AQ68" s="102"/>
      <c r="AR68" s="106"/>
      <c r="AS68" s="107"/>
      <c r="AT68" s="102"/>
      <c r="AU68" s="102"/>
      <c r="AV68" s="96"/>
      <c r="AW68" s="96"/>
      <c r="AX68" s="96"/>
      <c r="AY68" s="97"/>
    </row>
    <row r="69" spans="1:51" ht="27" customHeight="1" thickTop="1" thickBot="1" x14ac:dyDescent="0.3">
      <c r="A69" s="81"/>
      <c r="B69" s="304" t="str">
        <f>IF(C68="","",(VLOOKUP(C68,Lookups!$B$4:$C$2561,2,FALSE)))</f>
        <v/>
      </c>
      <c r="C69" s="366"/>
      <c r="D69" s="312"/>
      <c r="E69" s="312"/>
      <c r="F69" s="311"/>
      <c r="G69" s="309"/>
      <c r="H69" s="309"/>
      <c r="I69" s="309"/>
      <c r="J69" s="309"/>
      <c r="K69" s="309"/>
      <c r="L69" s="95"/>
      <c r="M69" s="95"/>
      <c r="N69" s="82"/>
      <c r="O69" s="95"/>
      <c r="P69" s="95"/>
      <c r="Q69" s="105"/>
      <c r="R69" s="82"/>
      <c r="S69" s="313"/>
      <c r="T69" s="101" t="str">
        <f t="shared" si="0"/>
        <v/>
      </c>
      <c r="U69" s="95"/>
      <c r="V69" s="95"/>
      <c r="W69" s="108"/>
      <c r="X69" s="95"/>
      <c r="Y69" s="94" t="s">
        <v>87</v>
      </c>
      <c r="Z69" s="95"/>
      <c r="AA69" s="94" t="s">
        <v>250</v>
      </c>
      <c r="AB69" s="95"/>
      <c r="AC69" s="95"/>
      <c r="AD69" s="82"/>
      <c r="AE69" s="95"/>
      <c r="AF69" s="82"/>
      <c r="AG69" s="93"/>
      <c r="AH69" s="102"/>
      <c r="AI69" s="102"/>
      <c r="AJ69" s="314"/>
      <c r="AK69" s="102"/>
      <c r="AL69" s="93" t="s">
        <v>456</v>
      </c>
      <c r="AM69" s="102"/>
      <c r="AN69" s="102"/>
      <c r="AO69" s="102"/>
      <c r="AP69" s="102"/>
      <c r="AQ69" s="102"/>
      <c r="AR69" s="106"/>
      <c r="AS69" s="107"/>
      <c r="AT69" s="102"/>
      <c r="AU69" s="102"/>
      <c r="AV69" s="96"/>
      <c r="AW69" s="96"/>
      <c r="AX69" s="96"/>
      <c r="AY69" s="97"/>
    </row>
    <row r="70" spans="1:51" ht="27" customHeight="1" thickTop="1" thickBot="1" x14ac:dyDescent="0.3">
      <c r="A70" s="81"/>
      <c r="B70" s="304" t="str">
        <f>IF(C69="","",(VLOOKUP(C69,Lookups!$B$4:$C$2561,2,FALSE)))</f>
        <v/>
      </c>
      <c r="C70" s="366"/>
      <c r="D70" s="312"/>
      <c r="E70" s="312"/>
      <c r="F70" s="311"/>
      <c r="G70" s="309"/>
      <c r="H70" s="309"/>
      <c r="I70" s="309"/>
      <c r="J70" s="309"/>
      <c r="K70" s="309"/>
      <c r="L70" s="95"/>
      <c r="M70" s="95"/>
      <c r="N70" s="82"/>
      <c r="O70" s="95"/>
      <c r="P70" s="95"/>
      <c r="Q70" s="105"/>
      <c r="R70" s="82"/>
      <c r="S70" s="313"/>
      <c r="T70" s="101" t="str">
        <f t="shared" ref="T70:T133" si="1">IF(S70="","",VLOOKUP(S70,SWCTypeDesc,2,FALSE))</f>
        <v/>
      </c>
      <c r="U70" s="95"/>
      <c r="V70" s="95"/>
      <c r="W70" s="108"/>
      <c r="X70" s="95"/>
      <c r="Y70" s="94" t="s">
        <v>87</v>
      </c>
      <c r="Z70" s="95"/>
      <c r="AA70" s="94" t="s">
        <v>250</v>
      </c>
      <c r="AB70" s="95"/>
      <c r="AC70" s="95"/>
      <c r="AD70" s="82"/>
      <c r="AE70" s="95"/>
      <c r="AF70" s="82"/>
      <c r="AG70" s="93"/>
      <c r="AH70" s="102"/>
      <c r="AI70" s="102"/>
      <c r="AJ70" s="314"/>
      <c r="AK70" s="102"/>
      <c r="AL70" s="93" t="s">
        <v>456</v>
      </c>
      <c r="AM70" s="102"/>
      <c r="AN70" s="102"/>
      <c r="AO70" s="102"/>
      <c r="AP70" s="102"/>
      <c r="AQ70" s="102"/>
      <c r="AR70" s="106"/>
      <c r="AS70" s="107"/>
      <c r="AT70" s="102"/>
      <c r="AU70" s="102"/>
      <c r="AV70" s="96"/>
      <c r="AW70" s="96"/>
      <c r="AX70" s="96"/>
      <c r="AY70" s="97"/>
    </row>
    <row r="71" spans="1:51" ht="27" customHeight="1" thickTop="1" thickBot="1" x14ac:dyDescent="0.3">
      <c r="A71" s="81"/>
      <c r="B71" s="304" t="str">
        <f>IF(C70="","",(VLOOKUP(C70,Lookups!$B$4:$C$2561,2,FALSE)))</f>
        <v/>
      </c>
      <c r="C71" s="366"/>
      <c r="D71" s="312"/>
      <c r="E71" s="312"/>
      <c r="F71" s="311"/>
      <c r="G71" s="309"/>
      <c r="H71" s="309"/>
      <c r="I71" s="309"/>
      <c r="J71" s="309"/>
      <c r="K71" s="309"/>
      <c r="L71" s="95"/>
      <c r="M71" s="95"/>
      <c r="N71" s="82"/>
      <c r="O71" s="95"/>
      <c r="P71" s="95"/>
      <c r="Q71" s="105"/>
      <c r="R71" s="82"/>
      <c r="S71" s="313"/>
      <c r="T71" s="101" t="str">
        <f t="shared" si="1"/>
        <v/>
      </c>
      <c r="U71" s="95"/>
      <c r="V71" s="95"/>
      <c r="W71" s="108"/>
      <c r="X71" s="95"/>
      <c r="Y71" s="94" t="s">
        <v>87</v>
      </c>
      <c r="Z71" s="95"/>
      <c r="AA71" s="94" t="s">
        <v>250</v>
      </c>
      <c r="AB71" s="95"/>
      <c r="AC71" s="95"/>
      <c r="AD71" s="82"/>
      <c r="AE71" s="95"/>
      <c r="AF71" s="82"/>
      <c r="AG71" s="93"/>
      <c r="AH71" s="102"/>
      <c r="AI71" s="102"/>
      <c r="AJ71" s="314"/>
      <c r="AK71" s="102"/>
      <c r="AL71" s="93" t="s">
        <v>456</v>
      </c>
      <c r="AM71" s="102"/>
      <c r="AN71" s="102"/>
      <c r="AO71" s="102"/>
      <c r="AP71" s="102"/>
      <c r="AQ71" s="102"/>
      <c r="AR71" s="106"/>
      <c r="AS71" s="107"/>
      <c r="AT71" s="102"/>
      <c r="AU71" s="102"/>
      <c r="AV71" s="96"/>
      <c r="AW71" s="96"/>
      <c r="AX71" s="96"/>
      <c r="AY71" s="97"/>
    </row>
    <row r="72" spans="1:51" ht="27" customHeight="1" thickTop="1" thickBot="1" x14ac:dyDescent="0.3">
      <c r="A72" s="81"/>
      <c r="B72" s="304" t="str">
        <f>IF(C71="","",(VLOOKUP(C71,Lookups!$B$4:$C$2561,2,FALSE)))</f>
        <v/>
      </c>
      <c r="C72" s="366"/>
      <c r="D72" s="312"/>
      <c r="E72" s="312"/>
      <c r="F72" s="311"/>
      <c r="G72" s="309"/>
      <c r="H72" s="309"/>
      <c r="I72" s="309"/>
      <c r="J72" s="309"/>
      <c r="K72" s="309"/>
      <c r="L72" s="95"/>
      <c r="M72" s="95"/>
      <c r="N72" s="82"/>
      <c r="O72" s="95"/>
      <c r="P72" s="95"/>
      <c r="Q72" s="105"/>
      <c r="R72" s="82"/>
      <c r="S72" s="313"/>
      <c r="T72" s="101" t="str">
        <f t="shared" si="1"/>
        <v/>
      </c>
      <c r="U72" s="95"/>
      <c r="V72" s="95"/>
      <c r="W72" s="108"/>
      <c r="X72" s="95"/>
      <c r="Y72" s="94" t="s">
        <v>87</v>
      </c>
      <c r="Z72" s="95"/>
      <c r="AA72" s="94" t="s">
        <v>250</v>
      </c>
      <c r="AB72" s="95"/>
      <c r="AC72" s="95"/>
      <c r="AD72" s="82"/>
      <c r="AE72" s="95"/>
      <c r="AF72" s="82"/>
      <c r="AG72" s="93"/>
      <c r="AH72" s="102"/>
      <c r="AI72" s="102"/>
      <c r="AJ72" s="314"/>
      <c r="AK72" s="102"/>
      <c r="AL72" s="93" t="s">
        <v>456</v>
      </c>
      <c r="AM72" s="102"/>
      <c r="AN72" s="102"/>
      <c r="AO72" s="102"/>
      <c r="AP72" s="102"/>
      <c r="AQ72" s="102"/>
      <c r="AR72" s="106"/>
      <c r="AS72" s="107"/>
      <c r="AT72" s="102"/>
      <c r="AU72" s="102"/>
      <c r="AV72" s="96"/>
      <c r="AW72" s="96"/>
      <c r="AX72" s="96"/>
      <c r="AY72" s="97"/>
    </row>
    <row r="73" spans="1:51" ht="27" customHeight="1" thickTop="1" thickBot="1" x14ac:dyDescent="0.3">
      <c r="A73" s="81"/>
      <c r="B73" s="304" t="str">
        <f>IF(C72="","",(VLOOKUP(C72,Lookups!$B$4:$C$2561,2,FALSE)))</f>
        <v/>
      </c>
      <c r="C73" s="366"/>
      <c r="D73" s="312"/>
      <c r="E73" s="312"/>
      <c r="F73" s="311"/>
      <c r="G73" s="309"/>
      <c r="H73" s="309"/>
      <c r="I73" s="309"/>
      <c r="J73" s="309"/>
      <c r="K73" s="309"/>
      <c r="L73" s="95"/>
      <c r="M73" s="95"/>
      <c r="N73" s="82"/>
      <c r="O73" s="95"/>
      <c r="P73" s="95"/>
      <c r="Q73" s="105"/>
      <c r="R73" s="82"/>
      <c r="S73" s="313"/>
      <c r="T73" s="101" t="str">
        <f t="shared" si="1"/>
        <v/>
      </c>
      <c r="U73" s="95"/>
      <c r="V73" s="95"/>
      <c r="W73" s="108"/>
      <c r="X73" s="95"/>
      <c r="Y73" s="94" t="s">
        <v>87</v>
      </c>
      <c r="Z73" s="95"/>
      <c r="AA73" s="94" t="s">
        <v>250</v>
      </c>
      <c r="AB73" s="95"/>
      <c r="AC73" s="95"/>
      <c r="AD73" s="82"/>
      <c r="AE73" s="95"/>
      <c r="AF73" s="82"/>
      <c r="AG73" s="93"/>
      <c r="AH73" s="102"/>
      <c r="AI73" s="102"/>
      <c r="AJ73" s="314"/>
      <c r="AK73" s="102"/>
      <c r="AL73" s="93" t="s">
        <v>456</v>
      </c>
      <c r="AM73" s="102"/>
      <c r="AN73" s="102"/>
      <c r="AO73" s="102"/>
      <c r="AP73" s="102"/>
      <c r="AQ73" s="102"/>
      <c r="AR73" s="106"/>
      <c r="AS73" s="107"/>
      <c r="AT73" s="102"/>
      <c r="AU73" s="102"/>
      <c r="AV73" s="96"/>
      <c r="AW73" s="96"/>
      <c r="AX73" s="96"/>
      <c r="AY73" s="97"/>
    </row>
    <row r="74" spans="1:51" ht="27" customHeight="1" thickTop="1" thickBot="1" x14ac:dyDescent="0.3">
      <c r="A74" s="81"/>
      <c r="B74" s="304" t="str">
        <f>IF(C73="","",(VLOOKUP(C73,Lookups!$B$4:$C$2561,2,FALSE)))</f>
        <v/>
      </c>
      <c r="C74" s="366"/>
      <c r="D74" s="312"/>
      <c r="E74" s="312"/>
      <c r="F74" s="311"/>
      <c r="G74" s="309"/>
      <c r="H74" s="309"/>
      <c r="I74" s="309"/>
      <c r="J74" s="309"/>
      <c r="K74" s="309"/>
      <c r="L74" s="95"/>
      <c r="M74" s="95"/>
      <c r="N74" s="82"/>
      <c r="O74" s="95"/>
      <c r="P74" s="95"/>
      <c r="Q74" s="105"/>
      <c r="R74" s="82"/>
      <c r="S74" s="313"/>
      <c r="T74" s="101" t="str">
        <f t="shared" si="1"/>
        <v/>
      </c>
      <c r="U74" s="95"/>
      <c r="V74" s="95"/>
      <c r="W74" s="108"/>
      <c r="X74" s="95"/>
      <c r="Y74" s="94" t="s">
        <v>87</v>
      </c>
      <c r="Z74" s="95"/>
      <c r="AA74" s="94" t="s">
        <v>250</v>
      </c>
      <c r="AB74" s="95"/>
      <c r="AC74" s="95"/>
      <c r="AD74" s="82"/>
      <c r="AE74" s="95"/>
      <c r="AF74" s="82"/>
      <c r="AG74" s="93"/>
      <c r="AH74" s="102"/>
      <c r="AI74" s="102"/>
      <c r="AJ74" s="314"/>
      <c r="AK74" s="102"/>
      <c r="AL74" s="93" t="s">
        <v>456</v>
      </c>
      <c r="AM74" s="102"/>
      <c r="AN74" s="102"/>
      <c r="AO74" s="102"/>
      <c r="AP74" s="102"/>
      <c r="AQ74" s="102"/>
      <c r="AR74" s="106"/>
      <c r="AS74" s="107"/>
      <c r="AT74" s="102"/>
      <c r="AU74" s="102"/>
      <c r="AV74" s="96"/>
      <c r="AW74" s="96"/>
      <c r="AX74" s="96"/>
      <c r="AY74" s="97"/>
    </row>
    <row r="75" spans="1:51" ht="27" customHeight="1" thickTop="1" thickBot="1" x14ac:dyDescent="0.3">
      <c r="A75" s="81"/>
      <c r="B75" s="304" t="str">
        <f>IF(C74="","",(VLOOKUP(C74,Lookups!$B$4:$C$2561,2,FALSE)))</f>
        <v/>
      </c>
      <c r="C75" s="366"/>
      <c r="D75" s="312"/>
      <c r="E75" s="312"/>
      <c r="F75" s="311"/>
      <c r="G75" s="309"/>
      <c r="H75" s="309"/>
      <c r="I75" s="309"/>
      <c r="J75" s="309"/>
      <c r="K75" s="309"/>
      <c r="L75" s="95"/>
      <c r="M75" s="95"/>
      <c r="N75" s="82"/>
      <c r="O75" s="95"/>
      <c r="P75" s="95"/>
      <c r="Q75" s="105"/>
      <c r="R75" s="82"/>
      <c r="S75" s="313"/>
      <c r="T75" s="101" t="str">
        <f t="shared" si="1"/>
        <v/>
      </c>
      <c r="U75" s="95"/>
      <c r="V75" s="95"/>
      <c r="W75" s="108"/>
      <c r="X75" s="95"/>
      <c r="Y75" s="94" t="s">
        <v>87</v>
      </c>
      <c r="Z75" s="95"/>
      <c r="AA75" s="94" t="s">
        <v>250</v>
      </c>
      <c r="AB75" s="95"/>
      <c r="AC75" s="95"/>
      <c r="AD75" s="82"/>
      <c r="AE75" s="95"/>
      <c r="AF75" s="82"/>
      <c r="AG75" s="93"/>
      <c r="AH75" s="102"/>
      <c r="AI75" s="102"/>
      <c r="AJ75" s="314"/>
      <c r="AK75" s="102"/>
      <c r="AL75" s="93" t="s">
        <v>456</v>
      </c>
      <c r="AM75" s="102"/>
      <c r="AN75" s="102"/>
      <c r="AO75" s="102"/>
      <c r="AP75" s="102"/>
      <c r="AQ75" s="102"/>
      <c r="AR75" s="106"/>
      <c r="AS75" s="107"/>
      <c r="AT75" s="102"/>
      <c r="AU75" s="102"/>
      <c r="AV75" s="96"/>
      <c r="AW75" s="96"/>
      <c r="AX75" s="96"/>
      <c r="AY75" s="97"/>
    </row>
    <row r="76" spans="1:51" ht="27" customHeight="1" thickTop="1" thickBot="1" x14ac:dyDescent="0.3">
      <c r="A76" s="81"/>
      <c r="B76" s="304" t="str">
        <f>IF(C75="","",(VLOOKUP(C75,Lookups!$B$4:$C$2561,2,FALSE)))</f>
        <v/>
      </c>
      <c r="C76" s="366"/>
      <c r="D76" s="312"/>
      <c r="E76" s="312"/>
      <c r="F76" s="311"/>
      <c r="G76" s="309"/>
      <c r="H76" s="309"/>
      <c r="I76" s="309"/>
      <c r="J76" s="309"/>
      <c r="K76" s="309"/>
      <c r="L76" s="95"/>
      <c r="M76" s="95"/>
      <c r="N76" s="82"/>
      <c r="O76" s="95"/>
      <c r="P76" s="95"/>
      <c r="Q76" s="105"/>
      <c r="R76" s="82"/>
      <c r="S76" s="313"/>
      <c r="T76" s="101" t="str">
        <f t="shared" si="1"/>
        <v/>
      </c>
      <c r="U76" s="95"/>
      <c r="V76" s="95"/>
      <c r="W76" s="108"/>
      <c r="X76" s="95"/>
      <c r="Y76" s="94" t="s">
        <v>87</v>
      </c>
      <c r="Z76" s="95"/>
      <c r="AA76" s="94" t="s">
        <v>250</v>
      </c>
      <c r="AB76" s="95"/>
      <c r="AC76" s="95"/>
      <c r="AD76" s="82"/>
      <c r="AE76" s="95"/>
      <c r="AF76" s="82"/>
      <c r="AG76" s="93"/>
      <c r="AH76" s="102"/>
      <c r="AI76" s="102"/>
      <c r="AJ76" s="314"/>
      <c r="AK76" s="102"/>
      <c r="AL76" s="93" t="s">
        <v>456</v>
      </c>
      <c r="AM76" s="102"/>
      <c r="AN76" s="102"/>
      <c r="AO76" s="102"/>
      <c r="AP76" s="102"/>
      <c r="AQ76" s="102"/>
      <c r="AR76" s="106"/>
      <c r="AS76" s="107"/>
      <c r="AT76" s="102"/>
      <c r="AU76" s="102"/>
      <c r="AV76" s="96"/>
      <c r="AW76" s="96"/>
      <c r="AX76" s="96"/>
      <c r="AY76" s="97"/>
    </row>
    <row r="77" spans="1:51" ht="27" customHeight="1" thickTop="1" thickBot="1" x14ac:dyDescent="0.3">
      <c r="A77" s="81"/>
      <c r="B77" s="304" t="str">
        <f>IF(C76="","",(VLOOKUP(C76,Lookups!$B$4:$C$2561,2,FALSE)))</f>
        <v/>
      </c>
      <c r="C77" s="366"/>
      <c r="D77" s="312"/>
      <c r="E77" s="312"/>
      <c r="F77" s="311"/>
      <c r="G77" s="309"/>
      <c r="H77" s="309"/>
      <c r="I77" s="309"/>
      <c r="J77" s="309"/>
      <c r="K77" s="309"/>
      <c r="L77" s="95"/>
      <c r="M77" s="95"/>
      <c r="N77" s="82"/>
      <c r="O77" s="95"/>
      <c r="P77" s="95"/>
      <c r="Q77" s="105"/>
      <c r="R77" s="82"/>
      <c r="S77" s="313"/>
      <c r="T77" s="101" t="str">
        <f t="shared" si="1"/>
        <v/>
      </c>
      <c r="U77" s="95"/>
      <c r="V77" s="95"/>
      <c r="W77" s="108"/>
      <c r="X77" s="95"/>
      <c r="Y77" s="94" t="s">
        <v>87</v>
      </c>
      <c r="Z77" s="95"/>
      <c r="AA77" s="94" t="s">
        <v>250</v>
      </c>
      <c r="AB77" s="95"/>
      <c r="AC77" s="95"/>
      <c r="AD77" s="82"/>
      <c r="AE77" s="95"/>
      <c r="AF77" s="82"/>
      <c r="AG77" s="93"/>
      <c r="AH77" s="102"/>
      <c r="AI77" s="102"/>
      <c r="AJ77" s="314"/>
      <c r="AK77" s="102"/>
      <c r="AL77" s="93" t="s">
        <v>456</v>
      </c>
      <c r="AM77" s="102"/>
      <c r="AN77" s="102"/>
      <c r="AO77" s="102"/>
      <c r="AP77" s="102"/>
      <c r="AQ77" s="102"/>
      <c r="AR77" s="106"/>
      <c r="AS77" s="107"/>
      <c r="AT77" s="102"/>
      <c r="AU77" s="102"/>
      <c r="AV77" s="96"/>
      <c r="AW77" s="96"/>
      <c r="AX77" s="96"/>
      <c r="AY77" s="97"/>
    </row>
    <row r="78" spans="1:51" ht="27" customHeight="1" thickTop="1" thickBot="1" x14ac:dyDescent="0.3">
      <c r="A78" s="81"/>
      <c r="B78" s="304" t="str">
        <f>IF(C77="","",(VLOOKUP(C77,Lookups!$B$4:$C$2561,2,FALSE)))</f>
        <v/>
      </c>
      <c r="C78" s="366"/>
      <c r="D78" s="312"/>
      <c r="E78" s="312"/>
      <c r="F78" s="311"/>
      <c r="G78" s="309"/>
      <c r="H78" s="309"/>
      <c r="I78" s="309"/>
      <c r="J78" s="309"/>
      <c r="K78" s="309"/>
      <c r="L78" s="95"/>
      <c r="M78" s="95"/>
      <c r="N78" s="82"/>
      <c r="O78" s="95"/>
      <c r="P78" s="95"/>
      <c r="Q78" s="105"/>
      <c r="R78" s="82"/>
      <c r="S78" s="313"/>
      <c r="T78" s="101" t="str">
        <f t="shared" si="1"/>
        <v/>
      </c>
      <c r="U78" s="95"/>
      <c r="V78" s="95"/>
      <c r="W78" s="108"/>
      <c r="X78" s="95"/>
      <c r="Y78" s="94" t="s">
        <v>87</v>
      </c>
      <c r="Z78" s="95"/>
      <c r="AA78" s="94" t="s">
        <v>250</v>
      </c>
      <c r="AB78" s="95"/>
      <c r="AC78" s="95"/>
      <c r="AD78" s="82"/>
      <c r="AE78" s="95"/>
      <c r="AF78" s="82"/>
      <c r="AG78" s="93"/>
      <c r="AH78" s="102"/>
      <c r="AI78" s="102"/>
      <c r="AJ78" s="314"/>
      <c r="AK78" s="102"/>
      <c r="AL78" s="93" t="s">
        <v>456</v>
      </c>
      <c r="AM78" s="102"/>
      <c r="AN78" s="102"/>
      <c r="AO78" s="102"/>
      <c r="AP78" s="102"/>
      <c r="AQ78" s="102"/>
      <c r="AR78" s="106"/>
      <c r="AS78" s="107"/>
      <c r="AT78" s="102"/>
      <c r="AU78" s="102"/>
      <c r="AV78" s="96"/>
      <c r="AW78" s="96"/>
      <c r="AX78" s="96"/>
      <c r="AY78" s="97"/>
    </row>
    <row r="79" spans="1:51" ht="27" customHeight="1" thickTop="1" thickBot="1" x14ac:dyDescent="0.3">
      <c r="A79" s="81"/>
      <c r="B79" s="304" t="str">
        <f>IF(C78="","",(VLOOKUP(C78,Lookups!$B$4:$C$2561,2,FALSE)))</f>
        <v/>
      </c>
      <c r="C79" s="366"/>
      <c r="D79" s="312"/>
      <c r="E79" s="312"/>
      <c r="F79" s="311"/>
      <c r="G79" s="309"/>
      <c r="H79" s="309"/>
      <c r="I79" s="309"/>
      <c r="J79" s="309"/>
      <c r="K79" s="309"/>
      <c r="L79" s="95"/>
      <c r="M79" s="95"/>
      <c r="N79" s="82"/>
      <c r="O79" s="95"/>
      <c r="P79" s="95"/>
      <c r="Q79" s="105"/>
      <c r="R79" s="82"/>
      <c r="S79" s="313"/>
      <c r="T79" s="101" t="str">
        <f t="shared" si="1"/>
        <v/>
      </c>
      <c r="U79" s="95"/>
      <c r="V79" s="95"/>
      <c r="W79" s="108"/>
      <c r="X79" s="95"/>
      <c r="Y79" s="94" t="s">
        <v>87</v>
      </c>
      <c r="Z79" s="95"/>
      <c r="AA79" s="94" t="s">
        <v>250</v>
      </c>
      <c r="AB79" s="95"/>
      <c r="AC79" s="95"/>
      <c r="AD79" s="82"/>
      <c r="AE79" s="95"/>
      <c r="AF79" s="82"/>
      <c r="AG79" s="93"/>
      <c r="AH79" s="102"/>
      <c r="AI79" s="102"/>
      <c r="AJ79" s="314"/>
      <c r="AK79" s="102"/>
      <c r="AL79" s="93" t="s">
        <v>456</v>
      </c>
      <c r="AM79" s="102"/>
      <c r="AN79" s="102"/>
      <c r="AO79" s="102"/>
      <c r="AP79" s="102"/>
      <c r="AQ79" s="102"/>
      <c r="AR79" s="106"/>
      <c r="AS79" s="107"/>
      <c r="AT79" s="102"/>
      <c r="AU79" s="102"/>
      <c r="AV79" s="96"/>
      <c r="AW79" s="96"/>
      <c r="AX79" s="96"/>
      <c r="AY79" s="97"/>
    </row>
    <row r="80" spans="1:51" ht="27" customHeight="1" thickTop="1" thickBot="1" x14ac:dyDescent="0.3">
      <c r="A80" s="81"/>
      <c r="B80" s="304" t="str">
        <f>IF(C79="","",(VLOOKUP(C79,Lookups!$B$4:$C$2561,2,FALSE)))</f>
        <v/>
      </c>
      <c r="C80" s="366"/>
      <c r="D80" s="312"/>
      <c r="E80" s="312"/>
      <c r="F80" s="311"/>
      <c r="G80" s="309"/>
      <c r="H80" s="309"/>
      <c r="I80" s="309"/>
      <c r="J80" s="309"/>
      <c r="K80" s="309"/>
      <c r="L80" s="95"/>
      <c r="M80" s="95"/>
      <c r="N80" s="82"/>
      <c r="O80" s="95"/>
      <c r="P80" s="95"/>
      <c r="Q80" s="105"/>
      <c r="R80" s="82"/>
      <c r="S80" s="313"/>
      <c r="T80" s="101" t="str">
        <f t="shared" si="1"/>
        <v/>
      </c>
      <c r="U80" s="95"/>
      <c r="V80" s="95"/>
      <c r="W80" s="108"/>
      <c r="X80" s="95"/>
      <c r="Y80" s="94" t="s">
        <v>87</v>
      </c>
      <c r="Z80" s="95"/>
      <c r="AA80" s="94" t="s">
        <v>250</v>
      </c>
      <c r="AB80" s="95"/>
      <c r="AC80" s="95"/>
      <c r="AD80" s="82"/>
      <c r="AE80" s="95"/>
      <c r="AF80" s="82"/>
      <c r="AG80" s="93"/>
      <c r="AH80" s="102"/>
      <c r="AI80" s="102"/>
      <c r="AJ80" s="314"/>
      <c r="AK80" s="102"/>
      <c r="AL80" s="93" t="s">
        <v>456</v>
      </c>
      <c r="AM80" s="102"/>
      <c r="AN80" s="102"/>
      <c r="AO80" s="102"/>
      <c r="AP80" s="102"/>
      <c r="AQ80" s="102"/>
      <c r="AR80" s="106"/>
      <c r="AS80" s="107"/>
      <c r="AT80" s="102"/>
      <c r="AU80" s="102"/>
      <c r="AV80" s="96"/>
      <c r="AW80" s="96"/>
      <c r="AX80" s="96"/>
      <c r="AY80" s="97"/>
    </row>
    <row r="81" spans="1:51" ht="27" customHeight="1" thickTop="1" thickBot="1" x14ac:dyDescent="0.3">
      <c r="A81" s="81"/>
      <c r="B81" s="304" t="str">
        <f>IF(C80="","",(VLOOKUP(C80,Lookups!$B$4:$C$2561,2,FALSE)))</f>
        <v/>
      </c>
      <c r="C81" s="366"/>
      <c r="D81" s="312"/>
      <c r="E81" s="312"/>
      <c r="F81" s="311"/>
      <c r="G81" s="309"/>
      <c r="H81" s="309"/>
      <c r="I81" s="309"/>
      <c r="J81" s="309"/>
      <c r="K81" s="309"/>
      <c r="L81" s="95"/>
      <c r="M81" s="95"/>
      <c r="N81" s="82"/>
      <c r="O81" s="95"/>
      <c r="P81" s="95"/>
      <c r="Q81" s="105"/>
      <c r="R81" s="82"/>
      <c r="S81" s="313"/>
      <c r="T81" s="101" t="str">
        <f t="shared" si="1"/>
        <v/>
      </c>
      <c r="U81" s="95"/>
      <c r="V81" s="95"/>
      <c r="W81" s="108"/>
      <c r="X81" s="95"/>
      <c r="Y81" s="94" t="s">
        <v>87</v>
      </c>
      <c r="Z81" s="95"/>
      <c r="AA81" s="94" t="s">
        <v>250</v>
      </c>
      <c r="AB81" s="95"/>
      <c r="AC81" s="95"/>
      <c r="AD81" s="82"/>
      <c r="AE81" s="95"/>
      <c r="AF81" s="82"/>
      <c r="AG81" s="93"/>
      <c r="AH81" s="102"/>
      <c r="AI81" s="102"/>
      <c r="AJ81" s="314"/>
      <c r="AK81" s="102"/>
      <c r="AL81" s="93" t="s">
        <v>456</v>
      </c>
      <c r="AM81" s="102"/>
      <c r="AN81" s="102"/>
      <c r="AO81" s="102"/>
      <c r="AP81" s="102"/>
      <c r="AQ81" s="102"/>
      <c r="AR81" s="106"/>
      <c r="AS81" s="107"/>
      <c r="AT81" s="102"/>
      <c r="AU81" s="102"/>
      <c r="AV81" s="96"/>
      <c r="AW81" s="96"/>
      <c r="AX81" s="96"/>
      <c r="AY81" s="97"/>
    </row>
    <row r="82" spans="1:51" ht="27" customHeight="1" thickTop="1" thickBot="1" x14ac:dyDescent="0.3">
      <c r="A82" s="81"/>
      <c r="B82" s="304" t="str">
        <f>IF(C81="","",(VLOOKUP(C81,Lookups!$B$4:$C$2561,2,FALSE)))</f>
        <v/>
      </c>
      <c r="C82" s="366"/>
      <c r="D82" s="312"/>
      <c r="E82" s="312"/>
      <c r="F82" s="311"/>
      <c r="G82" s="309"/>
      <c r="H82" s="309"/>
      <c r="I82" s="309"/>
      <c r="J82" s="309"/>
      <c r="K82" s="309"/>
      <c r="L82" s="95"/>
      <c r="M82" s="95"/>
      <c r="N82" s="82"/>
      <c r="O82" s="95"/>
      <c r="P82" s="95"/>
      <c r="Q82" s="105"/>
      <c r="R82" s="82"/>
      <c r="S82" s="313"/>
      <c r="T82" s="101" t="str">
        <f t="shared" si="1"/>
        <v/>
      </c>
      <c r="U82" s="95"/>
      <c r="V82" s="95"/>
      <c r="W82" s="108"/>
      <c r="X82" s="95"/>
      <c r="Y82" s="94" t="s">
        <v>87</v>
      </c>
      <c r="Z82" s="95"/>
      <c r="AA82" s="94" t="s">
        <v>250</v>
      </c>
      <c r="AB82" s="95"/>
      <c r="AC82" s="95"/>
      <c r="AD82" s="82"/>
      <c r="AE82" s="95"/>
      <c r="AF82" s="82"/>
      <c r="AG82" s="93"/>
      <c r="AH82" s="102"/>
      <c r="AI82" s="102"/>
      <c r="AJ82" s="314"/>
      <c r="AK82" s="102"/>
      <c r="AL82" s="93" t="s">
        <v>456</v>
      </c>
      <c r="AM82" s="102"/>
      <c r="AN82" s="102"/>
      <c r="AO82" s="102"/>
      <c r="AP82" s="102"/>
      <c r="AQ82" s="102"/>
      <c r="AR82" s="106"/>
      <c r="AS82" s="107"/>
      <c r="AT82" s="102"/>
      <c r="AU82" s="102"/>
      <c r="AV82" s="96"/>
      <c r="AW82" s="96"/>
      <c r="AX82" s="96"/>
      <c r="AY82" s="97"/>
    </row>
    <row r="83" spans="1:51" ht="27" customHeight="1" thickTop="1" thickBot="1" x14ac:dyDescent="0.3">
      <c r="A83" s="81"/>
      <c r="B83" s="304" t="str">
        <f>IF(C82="","",(VLOOKUP(C82,Lookups!$B$4:$C$2561,2,FALSE)))</f>
        <v/>
      </c>
      <c r="C83" s="366"/>
      <c r="D83" s="312"/>
      <c r="E83" s="312"/>
      <c r="F83" s="311"/>
      <c r="G83" s="309"/>
      <c r="H83" s="309"/>
      <c r="I83" s="309"/>
      <c r="J83" s="309"/>
      <c r="K83" s="309"/>
      <c r="L83" s="95"/>
      <c r="M83" s="95"/>
      <c r="N83" s="82"/>
      <c r="O83" s="95"/>
      <c r="P83" s="95"/>
      <c r="Q83" s="105"/>
      <c r="R83" s="82"/>
      <c r="S83" s="313"/>
      <c r="T83" s="101" t="str">
        <f t="shared" si="1"/>
        <v/>
      </c>
      <c r="U83" s="95"/>
      <c r="V83" s="95"/>
      <c r="W83" s="108"/>
      <c r="X83" s="95"/>
      <c r="Y83" s="94" t="s">
        <v>87</v>
      </c>
      <c r="Z83" s="95"/>
      <c r="AA83" s="94" t="s">
        <v>250</v>
      </c>
      <c r="AB83" s="95"/>
      <c r="AC83" s="95"/>
      <c r="AD83" s="82"/>
      <c r="AE83" s="95"/>
      <c r="AF83" s="82"/>
      <c r="AG83" s="93"/>
      <c r="AH83" s="102"/>
      <c r="AI83" s="102"/>
      <c r="AJ83" s="314"/>
      <c r="AK83" s="102"/>
      <c r="AL83" s="93" t="s">
        <v>456</v>
      </c>
      <c r="AM83" s="102"/>
      <c r="AN83" s="102"/>
      <c r="AO83" s="102"/>
      <c r="AP83" s="102"/>
      <c r="AQ83" s="102"/>
      <c r="AR83" s="106"/>
      <c r="AS83" s="107"/>
      <c r="AT83" s="102"/>
      <c r="AU83" s="102"/>
      <c r="AV83" s="96"/>
      <c r="AW83" s="96"/>
      <c r="AX83" s="96"/>
      <c r="AY83" s="97"/>
    </row>
    <row r="84" spans="1:51" ht="27" customHeight="1" thickTop="1" thickBot="1" x14ac:dyDescent="0.3">
      <c r="A84" s="81"/>
      <c r="B84" s="304" t="str">
        <f>IF(C83="","",(VLOOKUP(C83,Lookups!$B$4:$C$2561,2,FALSE)))</f>
        <v/>
      </c>
      <c r="C84" s="366"/>
      <c r="D84" s="312"/>
      <c r="E84" s="312"/>
      <c r="F84" s="311"/>
      <c r="G84" s="309"/>
      <c r="H84" s="309"/>
      <c r="I84" s="309"/>
      <c r="J84" s="309"/>
      <c r="K84" s="309"/>
      <c r="L84" s="95"/>
      <c r="M84" s="95"/>
      <c r="N84" s="82"/>
      <c r="O84" s="95"/>
      <c r="P84" s="95"/>
      <c r="Q84" s="105"/>
      <c r="R84" s="82"/>
      <c r="S84" s="313"/>
      <c r="T84" s="101" t="str">
        <f t="shared" si="1"/>
        <v/>
      </c>
      <c r="U84" s="95"/>
      <c r="V84" s="95"/>
      <c r="W84" s="108"/>
      <c r="X84" s="95"/>
      <c r="Y84" s="94" t="s">
        <v>87</v>
      </c>
      <c r="Z84" s="95"/>
      <c r="AA84" s="94" t="s">
        <v>250</v>
      </c>
      <c r="AB84" s="95"/>
      <c r="AC84" s="95"/>
      <c r="AD84" s="82"/>
      <c r="AE84" s="95"/>
      <c r="AF84" s="82"/>
      <c r="AG84" s="93"/>
      <c r="AH84" s="102"/>
      <c r="AI84" s="102"/>
      <c r="AJ84" s="314"/>
      <c r="AK84" s="102"/>
      <c r="AL84" s="93" t="s">
        <v>456</v>
      </c>
      <c r="AM84" s="102"/>
      <c r="AN84" s="102"/>
      <c r="AO84" s="102"/>
      <c r="AP84" s="102"/>
      <c r="AQ84" s="102"/>
      <c r="AR84" s="106"/>
      <c r="AS84" s="107"/>
      <c r="AT84" s="102"/>
      <c r="AU84" s="102"/>
      <c r="AV84" s="96"/>
      <c r="AW84" s="96"/>
      <c r="AX84" s="96"/>
      <c r="AY84" s="97"/>
    </row>
    <row r="85" spans="1:51" ht="27" customHeight="1" thickTop="1" thickBot="1" x14ac:dyDescent="0.3">
      <c r="A85" s="81"/>
      <c r="B85" s="304" t="str">
        <f>IF(C84="","",(VLOOKUP(C84,Lookups!$B$4:$C$2561,2,FALSE)))</f>
        <v/>
      </c>
      <c r="C85" s="366"/>
      <c r="D85" s="312"/>
      <c r="E85" s="312"/>
      <c r="F85" s="311"/>
      <c r="G85" s="309"/>
      <c r="H85" s="309"/>
      <c r="I85" s="309"/>
      <c r="J85" s="309"/>
      <c r="K85" s="309"/>
      <c r="L85" s="95"/>
      <c r="M85" s="95"/>
      <c r="N85" s="82"/>
      <c r="O85" s="95"/>
      <c r="P85" s="95"/>
      <c r="Q85" s="105"/>
      <c r="R85" s="82"/>
      <c r="S85" s="313"/>
      <c r="T85" s="101" t="str">
        <f t="shared" si="1"/>
        <v/>
      </c>
      <c r="U85" s="95"/>
      <c r="V85" s="95"/>
      <c r="W85" s="108"/>
      <c r="X85" s="95"/>
      <c r="Y85" s="94" t="s">
        <v>87</v>
      </c>
      <c r="Z85" s="95"/>
      <c r="AA85" s="94" t="s">
        <v>250</v>
      </c>
      <c r="AB85" s="95"/>
      <c r="AC85" s="95"/>
      <c r="AD85" s="82"/>
      <c r="AE85" s="95"/>
      <c r="AF85" s="82"/>
      <c r="AG85" s="93"/>
      <c r="AH85" s="102"/>
      <c r="AI85" s="102"/>
      <c r="AJ85" s="314"/>
      <c r="AK85" s="102"/>
      <c r="AL85" s="93" t="s">
        <v>456</v>
      </c>
      <c r="AM85" s="102"/>
      <c r="AN85" s="102"/>
      <c r="AO85" s="102"/>
      <c r="AP85" s="102"/>
      <c r="AQ85" s="102"/>
      <c r="AR85" s="106"/>
      <c r="AS85" s="107"/>
      <c r="AT85" s="102"/>
      <c r="AU85" s="102"/>
      <c r="AV85" s="96"/>
      <c r="AW85" s="96"/>
      <c r="AX85" s="96"/>
      <c r="AY85" s="97"/>
    </row>
    <row r="86" spans="1:51" ht="27" customHeight="1" thickTop="1" thickBot="1" x14ac:dyDescent="0.3">
      <c r="A86" s="81"/>
      <c r="B86" s="304" t="str">
        <f>IF(C85="","",(VLOOKUP(C85,Lookups!$B$4:$C$2561,2,FALSE)))</f>
        <v/>
      </c>
      <c r="C86" s="366"/>
      <c r="D86" s="312"/>
      <c r="E86" s="312"/>
      <c r="F86" s="311"/>
      <c r="G86" s="309"/>
      <c r="H86" s="309"/>
      <c r="I86" s="309"/>
      <c r="J86" s="309"/>
      <c r="K86" s="309"/>
      <c r="L86" s="95"/>
      <c r="M86" s="95"/>
      <c r="N86" s="82"/>
      <c r="O86" s="95"/>
      <c r="P86" s="95"/>
      <c r="Q86" s="105"/>
      <c r="R86" s="82"/>
      <c r="S86" s="313"/>
      <c r="T86" s="101" t="str">
        <f t="shared" si="1"/>
        <v/>
      </c>
      <c r="U86" s="95"/>
      <c r="V86" s="95"/>
      <c r="W86" s="108"/>
      <c r="X86" s="95"/>
      <c r="Y86" s="94" t="s">
        <v>87</v>
      </c>
      <c r="Z86" s="95"/>
      <c r="AA86" s="94" t="s">
        <v>250</v>
      </c>
      <c r="AB86" s="95"/>
      <c r="AC86" s="95"/>
      <c r="AD86" s="82"/>
      <c r="AE86" s="95"/>
      <c r="AF86" s="82"/>
      <c r="AG86" s="93"/>
      <c r="AH86" s="102"/>
      <c r="AI86" s="102"/>
      <c r="AJ86" s="314"/>
      <c r="AK86" s="102"/>
      <c r="AL86" s="93" t="s">
        <v>456</v>
      </c>
      <c r="AM86" s="102"/>
      <c r="AN86" s="102"/>
      <c r="AO86" s="102"/>
      <c r="AP86" s="102"/>
      <c r="AQ86" s="102"/>
      <c r="AR86" s="106"/>
      <c r="AS86" s="107"/>
      <c r="AT86" s="102"/>
      <c r="AU86" s="102"/>
      <c r="AV86" s="96"/>
      <c r="AW86" s="96"/>
      <c r="AX86" s="96"/>
      <c r="AY86" s="97"/>
    </row>
    <row r="87" spans="1:51" ht="27" customHeight="1" thickTop="1" thickBot="1" x14ac:dyDescent="0.3">
      <c r="A87" s="81"/>
      <c r="B87" s="304" t="str">
        <f>IF(C86="","",(VLOOKUP(C86,Lookups!$B$4:$C$2561,2,FALSE)))</f>
        <v/>
      </c>
      <c r="C87" s="366"/>
      <c r="D87" s="312"/>
      <c r="E87" s="312"/>
      <c r="F87" s="311"/>
      <c r="G87" s="309"/>
      <c r="H87" s="309"/>
      <c r="I87" s="309"/>
      <c r="J87" s="309"/>
      <c r="K87" s="309"/>
      <c r="L87" s="95"/>
      <c r="M87" s="95"/>
      <c r="N87" s="82"/>
      <c r="O87" s="95"/>
      <c r="P87" s="95"/>
      <c r="Q87" s="105"/>
      <c r="R87" s="82"/>
      <c r="S87" s="313"/>
      <c r="T87" s="101" t="str">
        <f t="shared" si="1"/>
        <v/>
      </c>
      <c r="U87" s="95"/>
      <c r="V87" s="95"/>
      <c r="W87" s="108"/>
      <c r="X87" s="95"/>
      <c r="Y87" s="94" t="s">
        <v>87</v>
      </c>
      <c r="Z87" s="95"/>
      <c r="AA87" s="94" t="s">
        <v>250</v>
      </c>
      <c r="AB87" s="95"/>
      <c r="AC87" s="95"/>
      <c r="AD87" s="82"/>
      <c r="AE87" s="95"/>
      <c r="AF87" s="82"/>
      <c r="AG87" s="93"/>
      <c r="AH87" s="102"/>
      <c r="AI87" s="102"/>
      <c r="AJ87" s="314"/>
      <c r="AK87" s="102"/>
      <c r="AL87" s="93" t="s">
        <v>456</v>
      </c>
      <c r="AM87" s="102"/>
      <c r="AN87" s="102"/>
      <c r="AO87" s="102"/>
      <c r="AP87" s="102"/>
      <c r="AQ87" s="102"/>
      <c r="AR87" s="106"/>
      <c r="AS87" s="107"/>
      <c r="AT87" s="102"/>
      <c r="AU87" s="102"/>
      <c r="AV87" s="96"/>
      <c r="AW87" s="96"/>
      <c r="AX87" s="96"/>
      <c r="AY87" s="97"/>
    </row>
    <row r="88" spans="1:51" ht="27" customHeight="1" thickTop="1" thickBot="1" x14ac:dyDescent="0.3">
      <c r="A88" s="81"/>
      <c r="B88" s="304" t="str">
        <f>IF(C87="","",(VLOOKUP(C87,Lookups!$B$4:$C$2561,2,FALSE)))</f>
        <v/>
      </c>
      <c r="C88" s="366"/>
      <c r="D88" s="312"/>
      <c r="E88" s="312"/>
      <c r="F88" s="311"/>
      <c r="G88" s="309"/>
      <c r="H88" s="309"/>
      <c r="I88" s="309"/>
      <c r="J88" s="309"/>
      <c r="K88" s="309"/>
      <c r="L88" s="95"/>
      <c r="M88" s="95"/>
      <c r="N88" s="82"/>
      <c r="O88" s="95"/>
      <c r="P88" s="95"/>
      <c r="Q88" s="105"/>
      <c r="R88" s="82"/>
      <c r="S88" s="313"/>
      <c r="T88" s="101" t="str">
        <f t="shared" si="1"/>
        <v/>
      </c>
      <c r="U88" s="95"/>
      <c r="V88" s="95"/>
      <c r="W88" s="108"/>
      <c r="X88" s="95"/>
      <c r="Y88" s="94" t="s">
        <v>87</v>
      </c>
      <c r="Z88" s="95"/>
      <c r="AA88" s="94" t="s">
        <v>250</v>
      </c>
      <c r="AB88" s="95"/>
      <c r="AC88" s="95"/>
      <c r="AD88" s="82"/>
      <c r="AE88" s="95"/>
      <c r="AF88" s="82"/>
      <c r="AG88" s="93"/>
      <c r="AH88" s="102"/>
      <c r="AI88" s="102"/>
      <c r="AJ88" s="314"/>
      <c r="AK88" s="102"/>
      <c r="AL88" s="93" t="s">
        <v>456</v>
      </c>
      <c r="AM88" s="102"/>
      <c r="AN88" s="102"/>
      <c r="AO88" s="102"/>
      <c r="AP88" s="102"/>
      <c r="AQ88" s="102"/>
      <c r="AR88" s="106"/>
      <c r="AS88" s="107"/>
      <c r="AT88" s="102"/>
      <c r="AU88" s="102"/>
      <c r="AV88" s="96"/>
      <c r="AW88" s="96"/>
      <c r="AX88" s="96"/>
      <c r="AY88" s="97"/>
    </row>
    <row r="89" spans="1:51" ht="27" customHeight="1" thickTop="1" thickBot="1" x14ac:dyDescent="0.3">
      <c r="A89" s="81"/>
      <c r="B89" s="304" t="str">
        <f>IF(C88="","",(VLOOKUP(C88,Lookups!$B$4:$C$2561,2,FALSE)))</f>
        <v/>
      </c>
      <c r="C89" s="366"/>
      <c r="D89" s="312"/>
      <c r="E89" s="312"/>
      <c r="F89" s="311"/>
      <c r="G89" s="309"/>
      <c r="H89" s="309"/>
      <c r="I89" s="309"/>
      <c r="J89" s="309"/>
      <c r="K89" s="309"/>
      <c r="L89" s="95"/>
      <c r="M89" s="95"/>
      <c r="N89" s="82"/>
      <c r="O89" s="95"/>
      <c r="P89" s="95"/>
      <c r="Q89" s="105"/>
      <c r="R89" s="82"/>
      <c r="S89" s="313"/>
      <c r="T89" s="101" t="str">
        <f t="shared" si="1"/>
        <v/>
      </c>
      <c r="U89" s="95"/>
      <c r="V89" s="95"/>
      <c r="W89" s="108"/>
      <c r="X89" s="95"/>
      <c r="Y89" s="94" t="s">
        <v>87</v>
      </c>
      <c r="Z89" s="95"/>
      <c r="AA89" s="94" t="s">
        <v>250</v>
      </c>
      <c r="AB89" s="95"/>
      <c r="AC89" s="95"/>
      <c r="AD89" s="82"/>
      <c r="AE89" s="95"/>
      <c r="AF89" s="82"/>
      <c r="AG89" s="93"/>
      <c r="AH89" s="102"/>
      <c r="AI89" s="102"/>
      <c r="AJ89" s="314"/>
      <c r="AK89" s="102"/>
      <c r="AL89" s="93" t="s">
        <v>456</v>
      </c>
      <c r="AM89" s="102"/>
      <c r="AN89" s="102"/>
      <c r="AO89" s="102"/>
      <c r="AP89" s="102"/>
      <c r="AQ89" s="102"/>
      <c r="AR89" s="106"/>
      <c r="AS89" s="107"/>
      <c r="AT89" s="102"/>
      <c r="AU89" s="102"/>
      <c r="AV89" s="96"/>
      <c r="AW89" s="96"/>
      <c r="AX89" s="96"/>
      <c r="AY89" s="97"/>
    </row>
    <row r="90" spans="1:51" ht="27" customHeight="1" thickTop="1" thickBot="1" x14ac:dyDescent="0.3">
      <c r="A90" s="81"/>
      <c r="B90" s="304" t="str">
        <f>IF(C89="","",(VLOOKUP(C89,Lookups!$B$4:$C$2561,2,FALSE)))</f>
        <v/>
      </c>
      <c r="C90" s="366"/>
      <c r="D90" s="312"/>
      <c r="E90" s="312"/>
      <c r="F90" s="311"/>
      <c r="G90" s="309"/>
      <c r="H90" s="309"/>
      <c r="I90" s="309"/>
      <c r="J90" s="309"/>
      <c r="K90" s="309"/>
      <c r="L90" s="95"/>
      <c r="M90" s="95"/>
      <c r="N90" s="82"/>
      <c r="O90" s="95"/>
      <c r="P90" s="95"/>
      <c r="Q90" s="105"/>
      <c r="R90" s="82"/>
      <c r="S90" s="313"/>
      <c r="T90" s="101" t="str">
        <f t="shared" si="1"/>
        <v/>
      </c>
      <c r="U90" s="95"/>
      <c r="V90" s="95"/>
      <c r="W90" s="108"/>
      <c r="X90" s="95"/>
      <c r="Y90" s="94" t="s">
        <v>87</v>
      </c>
      <c r="Z90" s="95"/>
      <c r="AA90" s="94" t="s">
        <v>250</v>
      </c>
      <c r="AB90" s="95"/>
      <c r="AC90" s="95"/>
      <c r="AD90" s="82"/>
      <c r="AE90" s="95"/>
      <c r="AF90" s="82"/>
      <c r="AG90" s="93"/>
      <c r="AH90" s="102"/>
      <c r="AI90" s="102"/>
      <c r="AJ90" s="314"/>
      <c r="AK90" s="102"/>
      <c r="AL90" s="93" t="s">
        <v>456</v>
      </c>
      <c r="AM90" s="102"/>
      <c r="AN90" s="102"/>
      <c r="AO90" s="102"/>
      <c r="AP90" s="102"/>
      <c r="AQ90" s="102"/>
      <c r="AR90" s="106"/>
      <c r="AS90" s="107"/>
      <c r="AT90" s="102"/>
      <c r="AU90" s="102"/>
      <c r="AV90" s="96"/>
      <c r="AW90" s="96"/>
      <c r="AX90" s="96"/>
      <c r="AY90" s="97"/>
    </row>
    <row r="91" spans="1:51" ht="27" customHeight="1" thickTop="1" thickBot="1" x14ac:dyDescent="0.3">
      <c r="A91" s="81"/>
      <c r="B91" s="304" t="str">
        <f>IF(C90="","",(VLOOKUP(C90,Lookups!$B$4:$C$2561,2,FALSE)))</f>
        <v/>
      </c>
      <c r="C91" s="366"/>
      <c r="D91" s="312"/>
      <c r="E91" s="312"/>
      <c r="F91" s="311"/>
      <c r="G91" s="309"/>
      <c r="H91" s="309"/>
      <c r="I91" s="309"/>
      <c r="J91" s="309"/>
      <c r="K91" s="309"/>
      <c r="L91" s="95"/>
      <c r="M91" s="95"/>
      <c r="N91" s="82"/>
      <c r="O91" s="95"/>
      <c r="P91" s="95"/>
      <c r="Q91" s="105"/>
      <c r="R91" s="82"/>
      <c r="S91" s="313"/>
      <c r="T91" s="101" t="str">
        <f t="shared" si="1"/>
        <v/>
      </c>
      <c r="U91" s="95"/>
      <c r="V91" s="95"/>
      <c r="W91" s="108"/>
      <c r="X91" s="95"/>
      <c r="Y91" s="94" t="s">
        <v>87</v>
      </c>
      <c r="Z91" s="95"/>
      <c r="AA91" s="94" t="s">
        <v>250</v>
      </c>
      <c r="AB91" s="95"/>
      <c r="AC91" s="95"/>
      <c r="AD91" s="82"/>
      <c r="AE91" s="95"/>
      <c r="AF91" s="82"/>
      <c r="AG91" s="93"/>
      <c r="AH91" s="102"/>
      <c r="AI91" s="102"/>
      <c r="AJ91" s="314"/>
      <c r="AK91" s="102"/>
      <c r="AL91" s="93" t="s">
        <v>456</v>
      </c>
      <c r="AM91" s="102"/>
      <c r="AN91" s="102"/>
      <c r="AO91" s="102"/>
      <c r="AP91" s="102"/>
      <c r="AQ91" s="102"/>
      <c r="AR91" s="106"/>
      <c r="AS91" s="107"/>
      <c r="AT91" s="102"/>
      <c r="AU91" s="102"/>
      <c r="AV91" s="96"/>
      <c r="AW91" s="96"/>
      <c r="AX91" s="96"/>
      <c r="AY91" s="97"/>
    </row>
    <row r="92" spans="1:51" ht="27" customHeight="1" thickTop="1" thickBot="1" x14ac:dyDescent="0.3">
      <c r="A92" s="81"/>
      <c r="B92" s="304" t="str">
        <f>IF(C91="","",(VLOOKUP(C91,Lookups!$B$4:$C$2561,2,FALSE)))</f>
        <v/>
      </c>
      <c r="C92" s="366"/>
      <c r="D92" s="312"/>
      <c r="E92" s="312"/>
      <c r="F92" s="311"/>
      <c r="G92" s="309"/>
      <c r="H92" s="309"/>
      <c r="I92" s="309"/>
      <c r="J92" s="309"/>
      <c r="K92" s="309"/>
      <c r="L92" s="95"/>
      <c r="M92" s="95"/>
      <c r="N92" s="82"/>
      <c r="O92" s="95"/>
      <c r="P92" s="95"/>
      <c r="Q92" s="105"/>
      <c r="R92" s="82"/>
      <c r="S92" s="313"/>
      <c r="T92" s="101" t="str">
        <f t="shared" si="1"/>
        <v/>
      </c>
      <c r="U92" s="95"/>
      <c r="V92" s="95"/>
      <c r="W92" s="108"/>
      <c r="X92" s="95"/>
      <c r="Y92" s="94" t="s">
        <v>87</v>
      </c>
      <c r="Z92" s="95"/>
      <c r="AA92" s="94" t="s">
        <v>250</v>
      </c>
      <c r="AB92" s="95"/>
      <c r="AC92" s="95"/>
      <c r="AD92" s="82"/>
      <c r="AE92" s="95"/>
      <c r="AF92" s="82"/>
      <c r="AG92" s="93"/>
      <c r="AH92" s="102"/>
      <c r="AI92" s="102"/>
      <c r="AJ92" s="314"/>
      <c r="AK92" s="102"/>
      <c r="AL92" s="93" t="s">
        <v>456</v>
      </c>
      <c r="AM92" s="102"/>
      <c r="AN92" s="102"/>
      <c r="AO92" s="102"/>
      <c r="AP92" s="102"/>
      <c r="AQ92" s="102"/>
      <c r="AR92" s="106"/>
      <c r="AS92" s="107"/>
      <c r="AT92" s="102"/>
      <c r="AU92" s="102"/>
      <c r="AV92" s="96"/>
      <c r="AW92" s="96"/>
      <c r="AX92" s="96"/>
      <c r="AY92" s="97"/>
    </row>
    <row r="93" spans="1:51" ht="27" customHeight="1" thickTop="1" thickBot="1" x14ac:dyDescent="0.3">
      <c r="A93" s="81"/>
      <c r="B93" s="304" t="str">
        <f>IF(C92="","",(VLOOKUP(C92,Lookups!$B$4:$C$2561,2,FALSE)))</f>
        <v/>
      </c>
      <c r="C93" s="366"/>
      <c r="D93" s="312"/>
      <c r="E93" s="312"/>
      <c r="F93" s="311"/>
      <c r="G93" s="309"/>
      <c r="H93" s="309"/>
      <c r="I93" s="309"/>
      <c r="J93" s="309"/>
      <c r="K93" s="309"/>
      <c r="L93" s="95"/>
      <c r="M93" s="95"/>
      <c r="N93" s="82"/>
      <c r="O93" s="95"/>
      <c r="P93" s="95"/>
      <c r="Q93" s="105"/>
      <c r="R93" s="82"/>
      <c r="S93" s="313"/>
      <c r="T93" s="101" t="str">
        <f t="shared" si="1"/>
        <v/>
      </c>
      <c r="U93" s="95"/>
      <c r="V93" s="95"/>
      <c r="W93" s="108"/>
      <c r="X93" s="95"/>
      <c r="Y93" s="94" t="s">
        <v>87</v>
      </c>
      <c r="Z93" s="95"/>
      <c r="AA93" s="94" t="s">
        <v>250</v>
      </c>
      <c r="AB93" s="95"/>
      <c r="AC93" s="95"/>
      <c r="AD93" s="82"/>
      <c r="AE93" s="95"/>
      <c r="AF93" s="82"/>
      <c r="AG93" s="93"/>
      <c r="AH93" s="102"/>
      <c r="AI93" s="102"/>
      <c r="AJ93" s="314"/>
      <c r="AK93" s="102"/>
      <c r="AL93" s="93" t="s">
        <v>456</v>
      </c>
      <c r="AM93" s="102"/>
      <c r="AN93" s="102"/>
      <c r="AO93" s="102"/>
      <c r="AP93" s="102"/>
      <c r="AQ93" s="102"/>
      <c r="AR93" s="106"/>
      <c r="AS93" s="107"/>
      <c r="AT93" s="102"/>
      <c r="AU93" s="102"/>
      <c r="AV93" s="96"/>
      <c r="AW93" s="96"/>
      <c r="AX93" s="96"/>
      <c r="AY93" s="97"/>
    </row>
    <row r="94" spans="1:51" ht="27" customHeight="1" thickTop="1" thickBot="1" x14ac:dyDescent="0.3">
      <c r="A94" s="81"/>
      <c r="B94" s="304" t="str">
        <f>IF(C93="","",(VLOOKUP(C93,Lookups!$B$4:$C$2561,2,FALSE)))</f>
        <v/>
      </c>
      <c r="C94" s="366"/>
      <c r="D94" s="312"/>
      <c r="E94" s="312"/>
      <c r="F94" s="311"/>
      <c r="G94" s="309"/>
      <c r="H94" s="309"/>
      <c r="I94" s="309"/>
      <c r="J94" s="309"/>
      <c r="K94" s="309"/>
      <c r="L94" s="95"/>
      <c r="M94" s="95"/>
      <c r="N94" s="82"/>
      <c r="O94" s="95"/>
      <c r="P94" s="95"/>
      <c r="Q94" s="105"/>
      <c r="R94" s="82"/>
      <c r="S94" s="313"/>
      <c r="T94" s="101" t="str">
        <f t="shared" si="1"/>
        <v/>
      </c>
      <c r="U94" s="95"/>
      <c r="V94" s="95"/>
      <c r="W94" s="108"/>
      <c r="X94" s="95"/>
      <c r="Y94" s="94" t="s">
        <v>87</v>
      </c>
      <c r="Z94" s="95"/>
      <c r="AA94" s="94" t="s">
        <v>250</v>
      </c>
      <c r="AB94" s="95"/>
      <c r="AC94" s="95"/>
      <c r="AD94" s="82"/>
      <c r="AE94" s="95"/>
      <c r="AF94" s="82"/>
      <c r="AG94" s="93"/>
      <c r="AH94" s="102"/>
      <c r="AI94" s="102"/>
      <c r="AJ94" s="314"/>
      <c r="AK94" s="102"/>
      <c r="AL94" s="93" t="s">
        <v>456</v>
      </c>
      <c r="AM94" s="102"/>
      <c r="AN94" s="102"/>
      <c r="AO94" s="102"/>
      <c r="AP94" s="102"/>
      <c r="AQ94" s="102"/>
      <c r="AR94" s="106"/>
      <c r="AS94" s="107"/>
      <c r="AT94" s="102"/>
      <c r="AU94" s="102"/>
      <c r="AV94" s="96"/>
      <c r="AW94" s="96"/>
      <c r="AX94" s="96"/>
      <c r="AY94" s="97"/>
    </row>
    <row r="95" spans="1:51" ht="27" customHeight="1" thickTop="1" thickBot="1" x14ac:dyDescent="0.3">
      <c r="A95" s="81"/>
      <c r="B95" s="304" t="str">
        <f>IF(C94="","",(VLOOKUP(C94,Lookups!$B$4:$C$2561,2,FALSE)))</f>
        <v/>
      </c>
      <c r="C95" s="366"/>
      <c r="D95" s="312"/>
      <c r="E95" s="312"/>
      <c r="F95" s="311"/>
      <c r="G95" s="309"/>
      <c r="H95" s="309"/>
      <c r="I95" s="309"/>
      <c r="J95" s="309"/>
      <c r="K95" s="309"/>
      <c r="L95" s="95"/>
      <c r="M95" s="95"/>
      <c r="N95" s="82"/>
      <c r="O95" s="95"/>
      <c r="P95" s="95"/>
      <c r="Q95" s="105"/>
      <c r="R95" s="82"/>
      <c r="S95" s="313"/>
      <c r="T95" s="101" t="str">
        <f t="shared" si="1"/>
        <v/>
      </c>
      <c r="U95" s="95"/>
      <c r="V95" s="95"/>
      <c r="W95" s="108"/>
      <c r="X95" s="95"/>
      <c r="Y95" s="94" t="s">
        <v>87</v>
      </c>
      <c r="Z95" s="95"/>
      <c r="AA95" s="94" t="s">
        <v>250</v>
      </c>
      <c r="AB95" s="95"/>
      <c r="AC95" s="95"/>
      <c r="AD95" s="82"/>
      <c r="AE95" s="95"/>
      <c r="AF95" s="82"/>
      <c r="AG95" s="93"/>
      <c r="AH95" s="102"/>
      <c r="AI95" s="102"/>
      <c r="AJ95" s="314"/>
      <c r="AK95" s="102"/>
      <c r="AL95" s="93" t="s">
        <v>456</v>
      </c>
      <c r="AM95" s="102"/>
      <c r="AN95" s="102"/>
      <c r="AO95" s="102"/>
      <c r="AP95" s="102"/>
      <c r="AQ95" s="102"/>
      <c r="AR95" s="106"/>
      <c r="AS95" s="107"/>
      <c r="AT95" s="102"/>
      <c r="AU95" s="102"/>
      <c r="AV95" s="96"/>
      <c r="AW95" s="96"/>
      <c r="AX95" s="96"/>
      <c r="AY95" s="97"/>
    </row>
    <row r="96" spans="1:51" ht="27" customHeight="1" thickTop="1" thickBot="1" x14ac:dyDescent="0.3">
      <c r="A96" s="81"/>
      <c r="B96" s="304" t="str">
        <f>IF(C95="","",(VLOOKUP(C95,Lookups!$B$4:$C$2561,2,FALSE)))</f>
        <v/>
      </c>
      <c r="C96" s="366"/>
      <c r="D96" s="312"/>
      <c r="E96" s="312"/>
      <c r="F96" s="311"/>
      <c r="G96" s="309"/>
      <c r="H96" s="309"/>
      <c r="I96" s="309"/>
      <c r="J96" s="309"/>
      <c r="K96" s="309"/>
      <c r="L96" s="95"/>
      <c r="M96" s="95"/>
      <c r="N96" s="82"/>
      <c r="O96" s="95"/>
      <c r="P96" s="95"/>
      <c r="Q96" s="105"/>
      <c r="R96" s="82"/>
      <c r="S96" s="313"/>
      <c r="T96" s="101" t="str">
        <f t="shared" si="1"/>
        <v/>
      </c>
      <c r="U96" s="95"/>
      <c r="V96" s="95"/>
      <c r="W96" s="108"/>
      <c r="X96" s="95"/>
      <c r="Y96" s="94" t="s">
        <v>87</v>
      </c>
      <c r="Z96" s="95"/>
      <c r="AA96" s="94" t="s">
        <v>250</v>
      </c>
      <c r="AB96" s="95"/>
      <c r="AC96" s="95"/>
      <c r="AD96" s="82"/>
      <c r="AE96" s="95"/>
      <c r="AF96" s="82"/>
      <c r="AG96" s="93"/>
      <c r="AH96" s="102"/>
      <c r="AI96" s="102"/>
      <c r="AJ96" s="314"/>
      <c r="AK96" s="102"/>
      <c r="AL96" s="93" t="s">
        <v>456</v>
      </c>
      <c r="AM96" s="102"/>
      <c r="AN96" s="102"/>
      <c r="AO96" s="102"/>
      <c r="AP96" s="102"/>
      <c r="AQ96" s="102"/>
      <c r="AR96" s="106"/>
      <c r="AS96" s="107"/>
      <c r="AT96" s="102"/>
      <c r="AU96" s="102"/>
      <c r="AV96" s="96"/>
      <c r="AW96" s="96"/>
      <c r="AX96" s="96"/>
      <c r="AY96" s="97"/>
    </row>
    <row r="97" spans="1:51" ht="27" customHeight="1" thickTop="1" thickBot="1" x14ac:dyDescent="0.3">
      <c r="A97" s="81"/>
      <c r="B97" s="304" t="str">
        <f>IF(C96="","",(VLOOKUP(C96,Lookups!$B$4:$C$2561,2,FALSE)))</f>
        <v/>
      </c>
      <c r="C97" s="366"/>
      <c r="D97" s="312"/>
      <c r="E97" s="312"/>
      <c r="F97" s="311"/>
      <c r="G97" s="309"/>
      <c r="H97" s="309"/>
      <c r="I97" s="309"/>
      <c r="J97" s="309"/>
      <c r="K97" s="309"/>
      <c r="L97" s="95"/>
      <c r="M97" s="95"/>
      <c r="N97" s="82"/>
      <c r="O97" s="95"/>
      <c r="P97" s="95"/>
      <c r="Q97" s="105"/>
      <c r="R97" s="82"/>
      <c r="S97" s="313"/>
      <c r="T97" s="101" t="str">
        <f t="shared" si="1"/>
        <v/>
      </c>
      <c r="U97" s="95"/>
      <c r="V97" s="95"/>
      <c r="W97" s="108"/>
      <c r="X97" s="95"/>
      <c r="Y97" s="94" t="s">
        <v>87</v>
      </c>
      <c r="Z97" s="95"/>
      <c r="AA97" s="94" t="s">
        <v>250</v>
      </c>
      <c r="AB97" s="95"/>
      <c r="AC97" s="95"/>
      <c r="AD97" s="82"/>
      <c r="AE97" s="95"/>
      <c r="AF97" s="82"/>
      <c r="AG97" s="93"/>
      <c r="AH97" s="102"/>
      <c r="AI97" s="102"/>
      <c r="AJ97" s="314"/>
      <c r="AK97" s="102"/>
      <c r="AL97" s="93" t="s">
        <v>456</v>
      </c>
      <c r="AM97" s="102"/>
      <c r="AN97" s="102"/>
      <c r="AO97" s="102"/>
      <c r="AP97" s="102"/>
      <c r="AQ97" s="102"/>
      <c r="AR97" s="106"/>
      <c r="AS97" s="107"/>
      <c r="AT97" s="102"/>
      <c r="AU97" s="102"/>
      <c r="AV97" s="96"/>
      <c r="AW97" s="96"/>
      <c r="AX97" s="96"/>
      <c r="AY97" s="97"/>
    </row>
    <row r="98" spans="1:51" ht="27" customHeight="1" thickTop="1" thickBot="1" x14ac:dyDescent="0.3">
      <c r="A98" s="81"/>
      <c r="B98" s="304" t="str">
        <f>IF(C97="","",(VLOOKUP(C97,Lookups!$B$4:$C$2561,2,FALSE)))</f>
        <v/>
      </c>
      <c r="C98" s="366"/>
      <c r="D98" s="312"/>
      <c r="E98" s="312"/>
      <c r="F98" s="311"/>
      <c r="G98" s="309"/>
      <c r="H98" s="309"/>
      <c r="I98" s="309"/>
      <c r="J98" s="309"/>
      <c r="K98" s="309"/>
      <c r="L98" s="95"/>
      <c r="M98" s="95"/>
      <c r="N98" s="82"/>
      <c r="O98" s="95"/>
      <c r="P98" s="95"/>
      <c r="Q98" s="105"/>
      <c r="R98" s="82"/>
      <c r="S98" s="313"/>
      <c r="T98" s="101" t="str">
        <f t="shared" si="1"/>
        <v/>
      </c>
      <c r="U98" s="95"/>
      <c r="V98" s="95"/>
      <c r="W98" s="108"/>
      <c r="X98" s="95"/>
      <c r="Y98" s="94" t="s">
        <v>87</v>
      </c>
      <c r="Z98" s="95"/>
      <c r="AA98" s="94" t="s">
        <v>250</v>
      </c>
      <c r="AB98" s="95"/>
      <c r="AC98" s="95"/>
      <c r="AD98" s="82"/>
      <c r="AE98" s="95"/>
      <c r="AF98" s="82"/>
      <c r="AG98" s="93"/>
      <c r="AH98" s="102"/>
      <c r="AI98" s="102"/>
      <c r="AJ98" s="314"/>
      <c r="AK98" s="102"/>
      <c r="AL98" s="93" t="s">
        <v>456</v>
      </c>
      <c r="AM98" s="102"/>
      <c r="AN98" s="102"/>
      <c r="AO98" s="102"/>
      <c r="AP98" s="102"/>
      <c r="AQ98" s="102"/>
      <c r="AR98" s="106"/>
      <c r="AS98" s="107"/>
      <c r="AT98" s="102"/>
      <c r="AU98" s="102"/>
      <c r="AV98" s="96"/>
      <c r="AW98" s="96"/>
      <c r="AX98" s="96"/>
      <c r="AY98" s="97"/>
    </row>
    <row r="99" spans="1:51" ht="27" customHeight="1" thickTop="1" thickBot="1" x14ac:dyDescent="0.3">
      <c r="A99" s="81"/>
      <c r="B99" s="304" t="str">
        <f>IF(C98="","",(VLOOKUP(C98,Lookups!$B$4:$C$2561,2,FALSE)))</f>
        <v/>
      </c>
      <c r="C99" s="366"/>
      <c r="D99" s="312"/>
      <c r="E99" s="312"/>
      <c r="F99" s="311"/>
      <c r="G99" s="309"/>
      <c r="H99" s="309"/>
      <c r="I99" s="309"/>
      <c r="J99" s="309"/>
      <c r="K99" s="309"/>
      <c r="L99" s="95"/>
      <c r="M99" s="95"/>
      <c r="N99" s="82"/>
      <c r="O99" s="95"/>
      <c r="P99" s="95"/>
      <c r="Q99" s="105"/>
      <c r="R99" s="82"/>
      <c r="S99" s="313"/>
      <c r="T99" s="101" t="str">
        <f t="shared" si="1"/>
        <v/>
      </c>
      <c r="U99" s="95"/>
      <c r="V99" s="95"/>
      <c r="W99" s="108"/>
      <c r="X99" s="95"/>
      <c r="Y99" s="94" t="s">
        <v>87</v>
      </c>
      <c r="Z99" s="95"/>
      <c r="AA99" s="94" t="s">
        <v>250</v>
      </c>
      <c r="AB99" s="95"/>
      <c r="AC99" s="95"/>
      <c r="AD99" s="82"/>
      <c r="AE99" s="95"/>
      <c r="AF99" s="82"/>
      <c r="AG99" s="93"/>
      <c r="AH99" s="102"/>
      <c r="AI99" s="102"/>
      <c r="AJ99" s="314"/>
      <c r="AK99" s="102"/>
      <c r="AL99" s="93" t="s">
        <v>456</v>
      </c>
      <c r="AM99" s="102"/>
      <c r="AN99" s="102"/>
      <c r="AO99" s="102"/>
      <c r="AP99" s="102"/>
      <c r="AQ99" s="102"/>
      <c r="AR99" s="106"/>
      <c r="AS99" s="107"/>
      <c r="AT99" s="102"/>
      <c r="AU99" s="102"/>
      <c r="AV99" s="96"/>
      <c r="AW99" s="96"/>
      <c r="AX99" s="96"/>
      <c r="AY99" s="97"/>
    </row>
    <row r="100" spans="1:51" ht="27" customHeight="1" thickTop="1" thickBot="1" x14ac:dyDescent="0.3">
      <c r="A100" s="81"/>
      <c r="B100" s="304" t="str">
        <f>IF(C99="","",(VLOOKUP(C99,Lookups!$B$4:$C$2561,2,FALSE)))</f>
        <v/>
      </c>
      <c r="C100" s="366"/>
      <c r="D100" s="312"/>
      <c r="E100" s="312"/>
      <c r="F100" s="311"/>
      <c r="G100" s="309"/>
      <c r="H100" s="309"/>
      <c r="I100" s="309"/>
      <c r="J100" s="309"/>
      <c r="K100" s="309"/>
      <c r="L100" s="95"/>
      <c r="M100" s="95"/>
      <c r="N100" s="82"/>
      <c r="O100" s="95"/>
      <c r="P100" s="95"/>
      <c r="Q100" s="105"/>
      <c r="R100" s="82"/>
      <c r="S100" s="313"/>
      <c r="T100" s="101" t="str">
        <f t="shared" si="1"/>
        <v/>
      </c>
      <c r="U100" s="95"/>
      <c r="V100" s="95"/>
      <c r="W100" s="108"/>
      <c r="X100" s="95"/>
      <c r="Y100" s="94" t="s">
        <v>87</v>
      </c>
      <c r="Z100" s="95"/>
      <c r="AA100" s="94" t="s">
        <v>250</v>
      </c>
      <c r="AB100" s="95"/>
      <c r="AC100" s="95"/>
      <c r="AD100" s="82"/>
      <c r="AE100" s="95"/>
      <c r="AF100" s="82"/>
      <c r="AG100" s="93"/>
      <c r="AH100" s="102"/>
      <c r="AI100" s="102"/>
      <c r="AJ100" s="314"/>
      <c r="AK100" s="102"/>
      <c r="AL100" s="93" t="s">
        <v>456</v>
      </c>
      <c r="AM100" s="102"/>
      <c r="AN100" s="102"/>
      <c r="AO100" s="102"/>
      <c r="AP100" s="102"/>
      <c r="AQ100" s="102"/>
      <c r="AR100" s="106"/>
      <c r="AS100" s="107"/>
      <c r="AT100" s="102"/>
      <c r="AU100" s="102"/>
      <c r="AV100" s="96"/>
      <c r="AW100" s="96"/>
      <c r="AX100" s="96"/>
      <c r="AY100" s="97"/>
    </row>
    <row r="101" spans="1:51" ht="27" customHeight="1" thickTop="1" thickBot="1" x14ac:dyDescent="0.3">
      <c r="A101" s="81"/>
      <c r="B101" s="304" t="str">
        <f>IF(C100="","",(VLOOKUP(C100,Lookups!$B$4:$C$2561,2,FALSE)))</f>
        <v/>
      </c>
      <c r="C101" s="366"/>
      <c r="D101" s="312"/>
      <c r="E101" s="312"/>
      <c r="F101" s="311"/>
      <c r="G101" s="309"/>
      <c r="H101" s="309"/>
      <c r="I101" s="309"/>
      <c r="J101" s="309"/>
      <c r="K101" s="309"/>
      <c r="L101" s="95"/>
      <c r="M101" s="95"/>
      <c r="N101" s="82"/>
      <c r="O101" s="95"/>
      <c r="P101" s="95"/>
      <c r="Q101" s="105"/>
      <c r="R101" s="82"/>
      <c r="S101" s="313"/>
      <c r="T101" s="101" t="str">
        <f t="shared" si="1"/>
        <v/>
      </c>
      <c r="U101" s="95"/>
      <c r="V101" s="95"/>
      <c r="W101" s="108"/>
      <c r="X101" s="95"/>
      <c r="Y101" s="94" t="s">
        <v>87</v>
      </c>
      <c r="Z101" s="95"/>
      <c r="AA101" s="94" t="s">
        <v>250</v>
      </c>
      <c r="AB101" s="95"/>
      <c r="AC101" s="95"/>
      <c r="AD101" s="82"/>
      <c r="AE101" s="95"/>
      <c r="AF101" s="82"/>
      <c r="AG101" s="93"/>
      <c r="AH101" s="102"/>
      <c r="AI101" s="102"/>
      <c r="AJ101" s="314"/>
      <c r="AK101" s="102"/>
      <c r="AL101" s="93" t="s">
        <v>456</v>
      </c>
      <c r="AM101" s="102"/>
      <c r="AN101" s="102"/>
      <c r="AO101" s="102"/>
      <c r="AP101" s="102"/>
      <c r="AQ101" s="102"/>
      <c r="AR101" s="106"/>
      <c r="AS101" s="107"/>
      <c r="AT101" s="102"/>
      <c r="AU101" s="102"/>
      <c r="AV101" s="96"/>
      <c r="AW101" s="96"/>
      <c r="AX101" s="96"/>
      <c r="AY101" s="97"/>
    </row>
    <row r="102" spans="1:51" ht="27" customHeight="1" thickTop="1" thickBot="1" x14ac:dyDescent="0.3">
      <c r="A102" s="81"/>
      <c r="B102" s="304" t="str">
        <f>IF(C101="","",(VLOOKUP(C101,Lookups!$B$4:$C$2561,2,FALSE)))</f>
        <v/>
      </c>
      <c r="C102" s="366"/>
      <c r="D102" s="312"/>
      <c r="E102" s="312"/>
      <c r="F102" s="311"/>
      <c r="G102" s="309"/>
      <c r="H102" s="309"/>
      <c r="I102" s="309"/>
      <c r="J102" s="309"/>
      <c r="K102" s="309"/>
      <c r="L102" s="95"/>
      <c r="M102" s="95"/>
      <c r="N102" s="82"/>
      <c r="O102" s="95"/>
      <c r="P102" s="95"/>
      <c r="Q102" s="105"/>
      <c r="R102" s="82"/>
      <c r="S102" s="313"/>
      <c r="T102" s="101" t="str">
        <f t="shared" si="1"/>
        <v/>
      </c>
      <c r="U102" s="95"/>
      <c r="V102" s="95"/>
      <c r="W102" s="108"/>
      <c r="X102" s="95"/>
      <c r="Y102" s="94" t="s">
        <v>87</v>
      </c>
      <c r="Z102" s="95"/>
      <c r="AA102" s="94" t="s">
        <v>250</v>
      </c>
      <c r="AB102" s="95"/>
      <c r="AC102" s="95"/>
      <c r="AD102" s="82"/>
      <c r="AE102" s="95"/>
      <c r="AF102" s="82"/>
      <c r="AG102" s="93"/>
      <c r="AH102" s="102"/>
      <c r="AI102" s="102"/>
      <c r="AJ102" s="314"/>
      <c r="AK102" s="102"/>
      <c r="AL102" s="93" t="s">
        <v>456</v>
      </c>
      <c r="AM102" s="102"/>
      <c r="AN102" s="102"/>
      <c r="AO102" s="102"/>
      <c r="AP102" s="102"/>
      <c r="AQ102" s="102"/>
      <c r="AR102" s="106"/>
      <c r="AS102" s="107"/>
      <c r="AT102" s="102"/>
      <c r="AU102" s="102"/>
      <c r="AV102" s="96"/>
      <c r="AW102" s="96"/>
      <c r="AX102" s="96"/>
      <c r="AY102" s="97"/>
    </row>
    <row r="103" spans="1:51" ht="27" customHeight="1" thickTop="1" thickBot="1" x14ac:dyDescent="0.3">
      <c r="A103" s="81"/>
      <c r="B103" s="304" t="str">
        <f>IF(C102="","",(VLOOKUP(C102,Lookups!$B$4:$C$2561,2,FALSE)))</f>
        <v/>
      </c>
      <c r="C103" s="366"/>
      <c r="D103" s="312"/>
      <c r="E103" s="312"/>
      <c r="F103" s="311"/>
      <c r="G103" s="309"/>
      <c r="H103" s="309"/>
      <c r="I103" s="309"/>
      <c r="J103" s="309"/>
      <c r="K103" s="309"/>
      <c r="L103" s="95"/>
      <c r="M103" s="95"/>
      <c r="N103" s="82"/>
      <c r="O103" s="95"/>
      <c r="P103" s="95"/>
      <c r="Q103" s="105"/>
      <c r="R103" s="82"/>
      <c r="S103" s="313"/>
      <c r="T103" s="101" t="str">
        <f t="shared" si="1"/>
        <v/>
      </c>
      <c r="U103" s="95"/>
      <c r="V103" s="95"/>
      <c r="W103" s="108"/>
      <c r="X103" s="95"/>
      <c r="Y103" s="94" t="s">
        <v>87</v>
      </c>
      <c r="Z103" s="95"/>
      <c r="AA103" s="94" t="s">
        <v>250</v>
      </c>
      <c r="AB103" s="95"/>
      <c r="AC103" s="95"/>
      <c r="AD103" s="82"/>
      <c r="AE103" s="95"/>
      <c r="AF103" s="82"/>
      <c r="AG103" s="93"/>
      <c r="AH103" s="102"/>
      <c r="AI103" s="102"/>
      <c r="AJ103" s="314"/>
      <c r="AK103" s="102"/>
      <c r="AL103" s="93" t="s">
        <v>456</v>
      </c>
      <c r="AM103" s="102"/>
      <c r="AN103" s="102"/>
      <c r="AO103" s="102"/>
      <c r="AP103" s="102"/>
      <c r="AQ103" s="102"/>
      <c r="AR103" s="106"/>
      <c r="AS103" s="107"/>
      <c r="AT103" s="102"/>
      <c r="AU103" s="102"/>
      <c r="AV103" s="96"/>
      <c r="AW103" s="96"/>
      <c r="AX103" s="96"/>
      <c r="AY103" s="97"/>
    </row>
    <row r="104" spans="1:51" ht="27" customHeight="1" thickTop="1" thickBot="1" x14ac:dyDescent="0.3">
      <c r="A104" s="81"/>
      <c r="B104" s="304" t="str">
        <f>IF(C103="","",(VLOOKUP(C103,Lookups!$B$4:$C$2561,2,FALSE)))</f>
        <v/>
      </c>
      <c r="C104" s="366"/>
      <c r="D104" s="312"/>
      <c r="E104" s="312"/>
      <c r="F104" s="311"/>
      <c r="G104" s="309"/>
      <c r="H104" s="309"/>
      <c r="I104" s="309"/>
      <c r="J104" s="309"/>
      <c r="K104" s="309"/>
      <c r="L104" s="95"/>
      <c r="M104" s="95"/>
      <c r="N104" s="82"/>
      <c r="O104" s="95"/>
      <c r="P104" s="95"/>
      <c r="Q104" s="105"/>
      <c r="R104" s="82"/>
      <c r="S104" s="313"/>
      <c r="T104" s="101" t="str">
        <f t="shared" si="1"/>
        <v/>
      </c>
      <c r="U104" s="95"/>
      <c r="V104" s="95"/>
      <c r="W104" s="108"/>
      <c r="X104" s="95"/>
      <c r="Y104" s="94" t="s">
        <v>87</v>
      </c>
      <c r="Z104" s="95"/>
      <c r="AA104" s="94" t="s">
        <v>250</v>
      </c>
      <c r="AB104" s="95"/>
      <c r="AC104" s="95"/>
      <c r="AD104" s="82"/>
      <c r="AE104" s="95"/>
      <c r="AF104" s="82"/>
      <c r="AG104" s="93"/>
      <c r="AH104" s="102"/>
      <c r="AI104" s="102"/>
      <c r="AJ104" s="314"/>
      <c r="AK104" s="102"/>
      <c r="AL104" s="93" t="s">
        <v>456</v>
      </c>
      <c r="AM104" s="102"/>
      <c r="AN104" s="102"/>
      <c r="AO104" s="102"/>
      <c r="AP104" s="102"/>
      <c r="AQ104" s="102"/>
      <c r="AR104" s="106"/>
      <c r="AS104" s="107"/>
      <c r="AT104" s="102"/>
      <c r="AU104" s="102"/>
      <c r="AV104" s="96"/>
      <c r="AW104" s="96"/>
      <c r="AX104" s="96"/>
      <c r="AY104" s="97"/>
    </row>
    <row r="105" spans="1:51" ht="27" customHeight="1" thickTop="1" thickBot="1" x14ac:dyDescent="0.3">
      <c r="A105" s="81"/>
      <c r="B105" s="304" t="str">
        <f>IF(C104="","",(VLOOKUP(C104,Lookups!$B$4:$C$2561,2,FALSE)))</f>
        <v/>
      </c>
      <c r="C105" s="366"/>
      <c r="D105" s="312"/>
      <c r="E105" s="312"/>
      <c r="F105" s="311"/>
      <c r="G105" s="309"/>
      <c r="H105" s="309"/>
      <c r="I105" s="309"/>
      <c r="J105" s="309"/>
      <c r="K105" s="309"/>
      <c r="L105" s="95"/>
      <c r="M105" s="95"/>
      <c r="N105" s="82"/>
      <c r="O105" s="95"/>
      <c r="P105" s="95"/>
      <c r="Q105" s="105"/>
      <c r="R105" s="82"/>
      <c r="S105" s="313"/>
      <c r="T105" s="101" t="str">
        <f t="shared" si="1"/>
        <v/>
      </c>
      <c r="U105" s="95"/>
      <c r="V105" s="95"/>
      <c r="W105" s="108"/>
      <c r="X105" s="95"/>
      <c r="Y105" s="94" t="s">
        <v>87</v>
      </c>
      <c r="Z105" s="95"/>
      <c r="AA105" s="94" t="s">
        <v>250</v>
      </c>
      <c r="AB105" s="95"/>
      <c r="AC105" s="95"/>
      <c r="AD105" s="82"/>
      <c r="AE105" s="95"/>
      <c r="AF105" s="82"/>
      <c r="AG105" s="93"/>
      <c r="AH105" s="102"/>
      <c r="AI105" s="102"/>
      <c r="AJ105" s="314"/>
      <c r="AK105" s="102"/>
      <c r="AL105" s="93" t="s">
        <v>456</v>
      </c>
      <c r="AM105" s="102"/>
      <c r="AN105" s="102"/>
      <c r="AO105" s="102"/>
      <c r="AP105" s="102"/>
      <c r="AQ105" s="102"/>
      <c r="AR105" s="106"/>
      <c r="AS105" s="107"/>
      <c r="AT105" s="102"/>
      <c r="AU105" s="102"/>
      <c r="AV105" s="96"/>
      <c r="AW105" s="96"/>
      <c r="AX105" s="96"/>
      <c r="AY105" s="97"/>
    </row>
    <row r="106" spans="1:51" ht="27" customHeight="1" thickTop="1" thickBot="1" x14ac:dyDescent="0.3">
      <c r="A106" s="81"/>
      <c r="B106" s="304" t="str">
        <f>IF(C105="","",(VLOOKUP(C105,Lookups!$B$4:$C$2561,2,FALSE)))</f>
        <v/>
      </c>
      <c r="C106" s="366"/>
      <c r="D106" s="312"/>
      <c r="E106" s="312"/>
      <c r="F106" s="311"/>
      <c r="G106" s="309"/>
      <c r="H106" s="309"/>
      <c r="I106" s="309"/>
      <c r="J106" s="309"/>
      <c r="K106" s="309"/>
      <c r="L106" s="95"/>
      <c r="M106" s="95"/>
      <c r="N106" s="82"/>
      <c r="O106" s="95"/>
      <c r="P106" s="95"/>
      <c r="Q106" s="105"/>
      <c r="R106" s="82"/>
      <c r="S106" s="313"/>
      <c r="T106" s="101" t="str">
        <f t="shared" si="1"/>
        <v/>
      </c>
      <c r="U106" s="95"/>
      <c r="V106" s="95"/>
      <c r="W106" s="108"/>
      <c r="X106" s="95"/>
      <c r="Y106" s="94" t="s">
        <v>87</v>
      </c>
      <c r="Z106" s="95"/>
      <c r="AA106" s="94" t="s">
        <v>250</v>
      </c>
      <c r="AB106" s="95"/>
      <c r="AC106" s="95"/>
      <c r="AD106" s="82"/>
      <c r="AE106" s="95"/>
      <c r="AF106" s="82"/>
      <c r="AG106" s="93"/>
      <c r="AH106" s="102"/>
      <c r="AI106" s="102"/>
      <c r="AJ106" s="314"/>
      <c r="AK106" s="102"/>
      <c r="AL106" s="93" t="s">
        <v>456</v>
      </c>
      <c r="AM106" s="102"/>
      <c r="AN106" s="102"/>
      <c r="AO106" s="102"/>
      <c r="AP106" s="102"/>
      <c r="AQ106" s="102"/>
      <c r="AR106" s="106"/>
      <c r="AS106" s="107"/>
      <c r="AT106" s="102"/>
      <c r="AU106" s="102"/>
      <c r="AV106" s="96"/>
      <c r="AW106" s="96"/>
      <c r="AX106" s="96"/>
      <c r="AY106" s="97"/>
    </row>
    <row r="107" spans="1:51" ht="27" customHeight="1" thickTop="1" thickBot="1" x14ac:dyDescent="0.3">
      <c r="A107" s="81"/>
      <c r="B107" s="304" t="str">
        <f>IF(C106="","",(VLOOKUP(C106,Lookups!$B$4:$C$2561,2,FALSE)))</f>
        <v/>
      </c>
      <c r="C107" s="366"/>
      <c r="D107" s="312"/>
      <c r="E107" s="312"/>
      <c r="F107" s="311"/>
      <c r="G107" s="309"/>
      <c r="H107" s="309"/>
      <c r="I107" s="309"/>
      <c r="J107" s="309"/>
      <c r="K107" s="309"/>
      <c r="L107" s="95"/>
      <c r="M107" s="95"/>
      <c r="N107" s="82"/>
      <c r="O107" s="95"/>
      <c r="P107" s="95"/>
      <c r="Q107" s="105"/>
      <c r="R107" s="82"/>
      <c r="S107" s="313"/>
      <c r="T107" s="101" t="str">
        <f t="shared" si="1"/>
        <v/>
      </c>
      <c r="U107" s="95"/>
      <c r="V107" s="95"/>
      <c r="W107" s="108"/>
      <c r="X107" s="95"/>
      <c r="Y107" s="94" t="s">
        <v>87</v>
      </c>
      <c r="Z107" s="95"/>
      <c r="AA107" s="94" t="s">
        <v>250</v>
      </c>
      <c r="AB107" s="95"/>
      <c r="AC107" s="95"/>
      <c r="AD107" s="82"/>
      <c r="AE107" s="95"/>
      <c r="AF107" s="82"/>
      <c r="AG107" s="93"/>
      <c r="AH107" s="102"/>
      <c r="AI107" s="102"/>
      <c r="AJ107" s="314"/>
      <c r="AK107" s="102"/>
      <c r="AL107" s="93" t="s">
        <v>456</v>
      </c>
      <c r="AM107" s="102"/>
      <c r="AN107" s="102"/>
      <c r="AO107" s="102"/>
      <c r="AP107" s="102"/>
      <c r="AQ107" s="102"/>
      <c r="AR107" s="106"/>
      <c r="AS107" s="107"/>
      <c r="AT107" s="102"/>
      <c r="AU107" s="102"/>
      <c r="AV107" s="96"/>
      <c r="AW107" s="96"/>
      <c r="AX107" s="96"/>
      <c r="AY107" s="97"/>
    </row>
    <row r="108" spans="1:51" ht="27" customHeight="1" thickTop="1" thickBot="1" x14ac:dyDescent="0.3">
      <c r="A108" s="81"/>
      <c r="B108" s="304" t="str">
        <f>IF(C107="","",(VLOOKUP(C107,Lookups!$B$4:$C$2561,2,FALSE)))</f>
        <v/>
      </c>
      <c r="C108" s="366"/>
      <c r="D108" s="312"/>
      <c r="E108" s="312"/>
      <c r="F108" s="311"/>
      <c r="G108" s="309"/>
      <c r="H108" s="309"/>
      <c r="I108" s="309"/>
      <c r="J108" s="309"/>
      <c r="K108" s="309"/>
      <c r="L108" s="95"/>
      <c r="M108" s="95"/>
      <c r="N108" s="82"/>
      <c r="O108" s="95"/>
      <c r="P108" s="95"/>
      <c r="Q108" s="105"/>
      <c r="R108" s="82"/>
      <c r="S108" s="313"/>
      <c r="T108" s="101" t="str">
        <f t="shared" si="1"/>
        <v/>
      </c>
      <c r="U108" s="95"/>
      <c r="V108" s="95"/>
      <c r="W108" s="108"/>
      <c r="X108" s="95"/>
      <c r="Y108" s="94" t="s">
        <v>87</v>
      </c>
      <c r="Z108" s="95"/>
      <c r="AA108" s="94" t="s">
        <v>250</v>
      </c>
      <c r="AB108" s="95"/>
      <c r="AC108" s="95"/>
      <c r="AD108" s="82"/>
      <c r="AE108" s="95"/>
      <c r="AF108" s="82"/>
      <c r="AG108" s="93"/>
      <c r="AH108" s="102"/>
      <c r="AI108" s="102"/>
      <c r="AJ108" s="314"/>
      <c r="AK108" s="102"/>
      <c r="AL108" s="93" t="s">
        <v>456</v>
      </c>
      <c r="AM108" s="102"/>
      <c r="AN108" s="102"/>
      <c r="AO108" s="102"/>
      <c r="AP108" s="102"/>
      <c r="AQ108" s="102"/>
      <c r="AR108" s="106"/>
      <c r="AS108" s="107"/>
      <c r="AT108" s="102"/>
      <c r="AU108" s="102"/>
      <c r="AV108" s="96"/>
      <c r="AW108" s="96"/>
      <c r="AX108" s="96"/>
      <c r="AY108" s="97"/>
    </row>
    <row r="109" spans="1:51" ht="27" customHeight="1" thickTop="1" thickBot="1" x14ac:dyDescent="0.3">
      <c r="A109" s="81"/>
      <c r="B109" s="304" t="str">
        <f>IF(C108="","",(VLOOKUP(C108,Lookups!$B$4:$C$2561,2,FALSE)))</f>
        <v/>
      </c>
      <c r="C109" s="366"/>
      <c r="D109" s="312"/>
      <c r="E109" s="312"/>
      <c r="F109" s="311"/>
      <c r="G109" s="309"/>
      <c r="H109" s="309"/>
      <c r="I109" s="309"/>
      <c r="J109" s="309"/>
      <c r="K109" s="309"/>
      <c r="L109" s="95"/>
      <c r="M109" s="95"/>
      <c r="N109" s="82"/>
      <c r="O109" s="95"/>
      <c r="P109" s="95"/>
      <c r="Q109" s="105"/>
      <c r="R109" s="82"/>
      <c r="S109" s="313"/>
      <c r="T109" s="101" t="str">
        <f t="shared" si="1"/>
        <v/>
      </c>
      <c r="U109" s="95"/>
      <c r="V109" s="95"/>
      <c r="W109" s="108"/>
      <c r="X109" s="95"/>
      <c r="Y109" s="94" t="s">
        <v>87</v>
      </c>
      <c r="Z109" s="95"/>
      <c r="AA109" s="94" t="s">
        <v>250</v>
      </c>
      <c r="AB109" s="95"/>
      <c r="AC109" s="95"/>
      <c r="AD109" s="82"/>
      <c r="AE109" s="95"/>
      <c r="AF109" s="82"/>
      <c r="AG109" s="93"/>
      <c r="AH109" s="102"/>
      <c r="AI109" s="102"/>
      <c r="AJ109" s="314"/>
      <c r="AK109" s="102"/>
      <c r="AL109" s="93" t="s">
        <v>456</v>
      </c>
      <c r="AM109" s="102"/>
      <c r="AN109" s="102"/>
      <c r="AO109" s="102"/>
      <c r="AP109" s="102"/>
      <c r="AQ109" s="102"/>
      <c r="AR109" s="106"/>
      <c r="AS109" s="107"/>
      <c r="AT109" s="102"/>
      <c r="AU109" s="102"/>
      <c r="AV109" s="96"/>
      <c r="AW109" s="96"/>
      <c r="AX109" s="96"/>
      <c r="AY109" s="97"/>
    </row>
    <row r="110" spans="1:51" ht="27" customHeight="1" thickTop="1" thickBot="1" x14ac:dyDescent="0.3">
      <c r="A110" s="81"/>
      <c r="B110" s="304" t="str">
        <f>IF(C109="","",(VLOOKUP(C109,Lookups!$B$4:$C$2561,2,FALSE)))</f>
        <v/>
      </c>
      <c r="C110" s="366"/>
      <c r="D110" s="312"/>
      <c r="E110" s="312"/>
      <c r="F110" s="311"/>
      <c r="G110" s="309"/>
      <c r="H110" s="309"/>
      <c r="I110" s="309"/>
      <c r="J110" s="309"/>
      <c r="K110" s="309"/>
      <c r="L110" s="95"/>
      <c r="M110" s="95"/>
      <c r="N110" s="82"/>
      <c r="O110" s="95"/>
      <c r="P110" s="95"/>
      <c r="Q110" s="105"/>
      <c r="R110" s="82"/>
      <c r="S110" s="313"/>
      <c r="T110" s="101" t="str">
        <f t="shared" si="1"/>
        <v/>
      </c>
      <c r="U110" s="95"/>
      <c r="V110" s="95"/>
      <c r="W110" s="108"/>
      <c r="X110" s="95"/>
      <c r="Y110" s="94" t="s">
        <v>87</v>
      </c>
      <c r="Z110" s="95"/>
      <c r="AA110" s="94" t="s">
        <v>250</v>
      </c>
      <c r="AB110" s="95"/>
      <c r="AC110" s="95"/>
      <c r="AD110" s="82"/>
      <c r="AE110" s="95"/>
      <c r="AF110" s="82"/>
      <c r="AG110" s="93"/>
      <c r="AH110" s="102"/>
      <c r="AI110" s="102"/>
      <c r="AJ110" s="314"/>
      <c r="AK110" s="102"/>
      <c r="AL110" s="93" t="s">
        <v>456</v>
      </c>
      <c r="AM110" s="102"/>
      <c r="AN110" s="102"/>
      <c r="AO110" s="102"/>
      <c r="AP110" s="102"/>
      <c r="AQ110" s="102"/>
      <c r="AR110" s="106"/>
      <c r="AS110" s="107"/>
      <c r="AT110" s="102"/>
      <c r="AU110" s="102"/>
      <c r="AV110" s="96"/>
      <c r="AW110" s="96"/>
      <c r="AX110" s="96"/>
      <c r="AY110" s="97"/>
    </row>
    <row r="111" spans="1:51" ht="27" customHeight="1" thickTop="1" thickBot="1" x14ac:dyDescent="0.3">
      <c r="A111" s="81"/>
      <c r="B111" s="304" t="str">
        <f>IF(C110="","",(VLOOKUP(C110,Lookups!$B$4:$C$2561,2,FALSE)))</f>
        <v/>
      </c>
      <c r="C111" s="366"/>
      <c r="D111" s="312"/>
      <c r="E111" s="312"/>
      <c r="F111" s="311"/>
      <c r="G111" s="309"/>
      <c r="H111" s="309"/>
      <c r="I111" s="309"/>
      <c r="J111" s="309"/>
      <c r="K111" s="309"/>
      <c r="L111" s="95"/>
      <c r="M111" s="95"/>
      <c r="N111" s="82"/>
      <c r="O111" s="95"/>
      <c r="P111" s="95"/>
      <c r="Q111" s="105"/>
      <c r="R111" s="82"/>
      <c r="S111" s="313"/>
      <c r="T111" s="101" t="str">
        <f t="shared" si="1"/>
        <v/>
      </c>
      <c r="U111" s="95"/>
      <c r="V111" s="95"/>
      <c r="W111" s="108"/>
      <c r="X111" s="95"/>
      <c r="Y111" s="94" t="s">
        <v>87</v>
      </c>
      <c r="Z111" s="95"/>
      <c r="AA111" s="94" t="s">
        <v>250</v>
      </c>
      <c r="AB111" s="95"/>
      <c r="AC111" s="95"/>
      <c r="AD111" s="82"/>
      <c r="AE111" s="95"/>
      <c r="AF111" s="82"/>
      <c r="AG111" s="93"/>
      <c r="AH111" s="102"/>
      <c r="AI111" s="102"/>
      <c r="AJ111" s="314"/>
      <c r="AK111" s="102"/>
      <c r="AL111" s="93" t="s">
        <v>456</v>
      </c>
      <c r="AM111" s="102"/>
      <c r="AN111" s="102"/>
      <c r="AO111" s="102"/>
      <c r="AP111" s="102"/>
      <c r="AQ111" s="102"/>
      <c r="AR111" s="106"/>
      <c r="AS111" s="107"/>
      <c r="AT111" s="102"/>
      <c r="AU111" s="102"/>
      <c r="AV111" s="96"/>
      <c r="AW111" s="96"/>
      <c r="AX111" s="96"/>
      <c r="AY111" s="97"/>
    </row>
    <row r="112" spans="1:51" ht="27" customHeight="1" thickTop="1" thickBot="1" x14ac:dyDescent="0.3">
      <c r="A112" s="81"/>
      <c r="B112" s="304" t="str">
        <f>IF(C111="","",(VLOOKUP(C111,Lookups!$B$4:$C$2561,2,FALSE)))</f>
        <v/>
      </c>
      <c r="C112" s="366"/>
      <c r="D112" s="312"/>
      <c r="E112" s="312"/>
      <c r="F112" s="311"/>
      <c r="G112" s="309"/>
      <c r="H112" s="309"/>
      <c r="I112" s="309"/>
      <c r="J112" s="309"/>
      <c r="K112" s="309"/>
      <c r="L112" s="95"/>
      <c r="M112" s="95"/>
      <c r="N112" s="82"/>
      <c r="O112" s="95"/>
      <c r="P112" s="95"/>
      <c r="Q112" s="105"/>
      <c r="R112" s="82"/>
      <c r="S112" s="313"/>
      <c r="T112" s="101" t="str">
        <f t="shared" si="1"/>
        <v/>
      </c>
      <c r="U112" s="95"/>
      <c r="V112" s="95"/>
      <c r="W112" s="108"/>
      <c r="X112" s="95"/>
      <c r="Y112" s="94" t="s">
        <v>87</v>
      </c>
      <c r="Z112" s="95"/>
      <c r="AA112" s="94" t="s">
        <v>250</v>
      </c>
      <c r="AB112" s="95"/>
      <c r="AC112" s="95"/>
      <c r="AD112" s="82"/>
      <c r="AE112" s="95"/>
      <c r="AF112" s="82"/>
      <c r="AG112" s="93"/>
      <c r="AH112" s="102"/>
      <c r="AI112" s="102"/>
      <c r="AJ112" s="314"/>
      <c r="AK112" s="102"/>
      <c r="AL112" s="93" t="s">
        <v>456</v>
      </c>
      <c r="AM112" s="102"/>
      <c r="AN112" s="102"/>
      <c r="AO112" s="102"/>
      <c r="AP112" s="102"/>
      <c r="AQ112" s="102"/>
      <c r="AR112" s="106"/>
      <c r="AS112" s="107"/>
      <c r="AT112" s="102"/>
      <c r="AU112" s="102"/>
      <c r="AV112" s="96"/>
      <c r="AW112" s="96"/>
      <c r="AX112" s="96"/>
      <c r="AY112" s="97"/>
    </row>
    <row r="113" spans="1:51" ht="27" customHeight="1" thickTop="1" thickBot="1" x14ac:dyDescent="0.3">
      <c r="A113" s="81"/>
      <c r="B113" s="304" t="str">
        <f>IF(C112="","",(VLOOKUP(C112,Lookups!$B$4:$C$2561,2,FALSE)))</f>
        <v/>
      </c>
      <c r="C113" s="366"/>
      <c r="D113" s="312"/>
      <c r="E113" s="312"/>
      <c r="F113" s="311"/>
      <c r="G113" s="309"/>
      <c r="H113" s="309"/>
      <c r="I113" s="309"/>
      <c r="J113" s="309"/>
      <c r="K113" s="309"/>
      <c r="L113" s="95"/>
      <c r="M113" s="95"/>
      <c r="N113" s="82"/>
      <c r="O113" s="95"/>
      <c r="P113" s="95"/>
      <c r="Q113" s="105"/>
      <c r="R113" s="82"/>
      <c r="S113" s="313"/>
      <c r="T113" s="101" t="str">
        <f t="shared" si="1"/>
        <v/>
      </c>
      <c r="U113" s="95"/>
      <c r="V113" s="95"/>
      <c r="W113" s="108"/>
      <c r="X113" s="95"/>
      <c r="Y113" s="94" t="s">
        <v>87</v>
      </c>
      <c r="Z113" s="95"/>
      <c r="AA113" s="94" t="s">
        <v>250</v>
      </c>
      <c r="AB113" s="95"/>
      <c r="AC113" s="95"/>
      <c r="AD113" s="82"/>
      <c r="AE113" s="95"/>
      <c r="AF113" s="82"/>
      <c r="AG113" s="93"/>
      <c r="AH113" s="102"/>
      <c r="AI113" s="102"/>
      <c r="AJ113" s="314"/>
      <c r="AK113" s="102"/>
      <c r="AL113" s="93" t="s">
        <v>456</v>
      </c>
      <c r="AM113" s="102"/>
      <c r="AN113" s="102"/>
      <c r="AO113" s="102"/>
      <c r="AP113" s="102"/>
      <c r="AQ113" s="102"/>
      <c r="AR113" s="106"/>
      <c r="AS113" s="107"/>
      <c r="AT113" s="102"/>
      <c r="AU113" s="102"/>
      <c r="AV113" s="96"/>
      <c r="AW113" s="96"/>
      <c r="AX113" s="96"/>
      <c r="AY113" s="97"/>
    </row>
    <row r="114" spans="1:51" ht="27" customHeight="1" thickTop="1" thickBot="1" x14ac:dyDescent="0.3">
      <c r="A114" s="81"/>
      <c r="B114" s="304" t="str">
        <f>IF(C113="","",(VLOOKUP(C113,Lookups!$B$4:$C$2561,2,FALSE)))</f>
        <v/>
      </c>
      <c r="C114" s="366"/>
      <c r="D114" s="312"/>
      <c r="E114" s="312"/>
      <c r="F114" s="311"/>
      <c r="G114" s="309"/>
      <c r="H114" s="309"/>
      <c r="I114" s="309"/>
      <c r="J114" s="309"/>
      <c r="K114" s="309"/>
      <c r="L114" s="95"/>
      <c r="M114" s="95"/>
      <c r="N114" s="82"/>
      <c r="O114" s="95"/>
      <c r="P114" s="95"/>
      <c r="Q114" s="105"/>
      <c r="R114" s="82"/>
      <c r="S114" s="313"/>
      <c r="T114" s="101" t="str">
        <f t="shared" si="1"/>
        <v/>
      </c>
      <c r="U114" s="95"/>
      <c r="V114" s="95"/>
      <c r="W114" s="108"/>
      <c r="X114" s="95"/>
      <c r="Y114" s="94" t="s">
        <v>87</v>
      </c>
      <c r="Z114" s="95"/>
      <c r="AA114" s="94" t="s">
        <v>250</v>
      </c>
      <c r="AB114" s="95"/>
      <c r="AC114" s="95"/>
      <c r="AD114" s="82"/>
      <c r="AE114" s="95"/>
      <c r="AF114" s="82"/>
      <c r="AG114" s="93"/>
      <c r="AH114" s="102"/>
      <c r="AI114" s="102"/>
      <c r="AJ114" s="314"/>
      <c r="AK114" s="102"/>
      <c r="AL114" s="93" t="s">
        <v>456</v>
      </c>
      <c r="AM114" s="102"/>
      <c r="AN114" s="102"/>
      <c r="AO114" s="102"/>
      <c r="AP114" s="102"/>
      <c r="AQ114" s="102"/>
      <c r="AR114" s="106"/>
      <c r="AS114" s="107"/>
      <c r="AT114" s="102"/>
      <c r="AU114" s="102"/>
      <c r="AV114" s="96"/>
      <c r="AW114" s="96"/>
      <c r="AX114" s="96"/>
      <c r="AY114" s="97"/>
    </row>
    <row r="115" spans="1:51" ht="27" customHeight="1" thickTop="1" thickBot="1" x14ac:dyDescent="0.3">
      <c r="A115" s="81"/>
      <c r="B115" s="304" t="str">
        <f>IF(C114="","",(VLOOKUP(C114,Lookups!$B$4:$C$2561,2,FALSE)))</f>
        <v/>
      </c>
      <c r="C115" s="366"/>
      <c r="D115" s="312"/>
      <c r="E115" s="312"/>
      <c r="F115" s="311"/>
      <c r="G115" s="309"/>
      <c r="H115" s="309"/>
      <c r="I115" s="309"/>
      <c r="J115" s="309"/>
      <c r="K115" s="309"/>
      <c r="L115" s="95"/>
      <c r="M115" s="95"/>
      <c r="N115" s="82"/>
      <c r="O115" s="95"/>
      <c r="P115" s="95"/>
      <c r="Q115" s="105"/>
      <c r="R115" s="82"/>
      <c r="S115" s="313"/>
      <c r="T115" s="101" t="str">
        <f t="shared" si="1"/>
        <v/>
      </c>
      <c r="U115" s="95"/>
      <c r="V115" s="95"/>
      <c r="W115" s="108"/>
      <c r="X115" s="95"/>
      <c r="Y115" s="94" t="s">
        <v>87</v>
      </c>
      <c r="Z115" s="95"/>
      <c r="AA115" s="94" t="s">
        <v>250</v>
      </c>
      <c r="AB115" s="95"/>
      <c r="AC115" s="95"/>
      <c r="AD115" s="82"/>
      <c r="AE115" s="95"/>
      <c r="AF115" s="82"/>
      <c r="AG115" s="93"/>
      <c r="AH115" s="102"/>
      <c r="AI115" s="102"/>
      <c r="AJ115" s="314"/>
      <c r="AK115" s="102"/>
      <c r="AL115" s="93" t="s">
        <v>456</v>
      </c>
      <c r="AM115" s="102"/>
      <c r="AN115" s="102"/>
      <c r="AO115" s="102"/>
      <c r="AP115" s="102"/>
      <c r="AQ115" s="102"/>
      <c r="AR115" s="106"/>
      <c r="AS115" s="107"/>
      <c r="AT115" s="102"/>
      <c r="AU115" s="102"/>
      <c r="AV115" s="96"/>
      <c r="AW115" s="96"/>
      <c r="AX115" s="96"/>
      <c r="AY115" s="97"/>
    </row>
    <row r="116" spans="1:51" ht="27" customHeight="1" thickTop="1" thickBot="1" x14ac:dyDescent="0.3">
      <c r="A116" s="81"/>
      <c r="B116" s="304" t="str">
        <f>IF(C115="","",(VLOOKUP(C115,Lookups!$B$4:$C$2561,2,FALSE)))</f>
        <v/>
      </c>
      <c r="C116" s="366"/>
      <c r="D116" s="312"/>
      <c r="E116" s="312"/>
      <c r="F116" s="311"/>
      <c r="G116" s="309"/>
      <c r="H116" s="309"/>
      <c r="I116" s="309"/>
      <c r="J116" s="309"/>
      <c r="K116" s="309"/>
      <c r="L116" s="95"/>
      <c r="M116" s="95"/>
      <c r="N116" s="82"/>
      <c r="O116" s="95"/>
      <c r="P116" s="95"/>
      <c r="Q116" s="105"/>
      <c r="R116" s="82"/>
      <c r="S116" s="313"/>
      <c r="T116" s="101" t="str">
        <f t="shared" si="1"/>
        <v/>
      </c>
      <c r="U116" s="95"/>
      <c r="V116" s="95"/>
      <c r="W116" s="108"/>
      <c r="X116" s="95"/>
      <c r="Y116" s="94" t="s">
        <v>87</v>
      </c>
      <c r="Z116" s="95"/>
      <c r="AA116" s="94" t="s">
        <v>250</v>
      </c>
      <c r="AB116" s="95"/>
      <c r="AC116" s="95"/>
      <c r="AD116" s="82"/>
      <c r="AE116" s="95"/>
      <c r="AF116" s="82"/>
      <c r="AG116" s="93"/>
      <c r="AH116" s="102"/>
      <c r="AI116" s="102"/>
      <c r="AJ116" s="314"/>
      <c r="AK116" s="102"/>
      <c r="AL116" s="93" t="s">
        <v>456</v>
      </c>
      <c r="AM116" s="102"/>
      <c r="AN116" s="102"/>
      <c r="AO116" s="102"/>
      <c r="AP116" s="102"/>
      <c r="AQ116" s="102"/>
      <c r="AR116" s="106"/>
      <c r="AS116" s="107"/>
      <c r="AT116" s="102"/>
      <c r="AU116" s="102"/>
      <c r="AV116" s="96"/>
      <c r="AW116" s="96"/>
      <c r="AX116" s="96"/>
      <c r="AY116" s="97"/>
    </row>
    <row r="117" spans="1:51" ht="27" customHeight="1" thickTop="1" thickBot="1" x14ac:dyDescent="0.3">
      <c r="A117" s="81"/>
      <c r="B117" s="304" t="str">
        <f>IF(C116="","",(VLOOKUP(C116,Lookups!$B$4:$C$2561,2,FALSE)))</f>
        <v/>
      </c>
      <c r="C117" s="366"/>
      <c r="D117" s="312"/>
      <c r="E117" s="312"/>
      <c r="F117" s="311"/>
      <c r="G117" s="309"/>
      <c r="H117" s="309"/>
      <c r="I117" s="309"/>
      <c r="J117" s="309"/>
      <c r="K117" s="309"/>
      <c r="L117" s="95"/>
      <c r="M117" s="95"/>
      <c r="N117" s="82"/>
      <c r="O117" s="95"/>
      <c r="P117" s="95"/>
      <c r="Q117" s="105"/>
      <c r="R117" s="82"/>
      <c r="S117" s="313"/>
      <c r="T117" s="101" t="str">
        <f t="shared" si="1"/>
        <v/>
      </c>
      <c r="U117" s="95"/>
      <c r="V117" s="95"/>
      <c r="W117" s="108"/>
      <c r="X117" s="95"/>
      <c r="Y117" s="94" t="s">
        <v>87</v>
      </c>
      <c r="Z117" s="95"/>
      <c r="AA117" s="94" t="s">
        <v>250</v>
      </c>
      <c r="AB117" s="95"/>
      <c r="AC117" s="95"/>
      <c r="AD117" s="82"/>
      <c r="AE117" s="95"/>
      <c r="AF117" s="82"/>
      <c r="AG117" s="93"/>
      <c r="AH117" s="102"/>
      <c r="AI117" s="102"/>
      <c r="AJ117" s="314"/>
      <c r="AK117" s="102"/>
      <c r="AL117" s="93" t="s">
        <v>456</v>
      </c>
      <c r="AM117" s="102"/>
      <c r="AN117" s="102"/>
      <c r="AO117" s="102"/>
      <c r="AP117" s="102"/>
      <c r="AQ117" s="102"/>
      <c r="AR117" s="106"/>
      <c r="AS117" s="107"/>
      <c r="AT117" s="102"/>
      <c r="AU117" s="102"/>
      <c r="AV117" s="96"/>
      <c r="AW117" s="96"/>
      <c r="AX117" s="96"/>
      <c r="AY117" s="97"/>
    </row>
    <row r="118" spans="1:51" ht="27" customHeight="1" thickTop="1" thickBot="1" x14ac:dyDescent="0.3">
      <c r="A118" s="81"/>
      <c r="B118" s="304" t="str">
        <f>IF(C117="","",(VLOOKUP(C117,Lookups!$B$4:$C$2561,2,FALSE)))</f>
        <v/>
      </c>
      <c r="C118" s="366"/>
      <c r="D118" s="312"/>
      <c r="E118" s="312"/>
      <c r="F118" s="311"/>
      <c r="G118" s="309"/>
      <c r="H118" s="309"/>
      <c r="I118" s="309"/>
      <c r="J118" s="309"/>
      <c r="K118" s="309"/>
      <c r="L118" s="95"/>
      <c r="M118" s="95"/>
      <c r="N118" s="82"/>
      <c r="O118" s="95"/>
      <c r="P118" s="95"/>
      <c r="Q118" s="105"/>
      <c r="R118" s="82"/>
      <c r="S118" s="313"/>
      <c r="T118" s="101" t="str">
        <f t="shared" si="1"/>
        <v/>
      </c>
      <c r="U118" s="95"/>
      <c r="V118" s="95"/>
      <c r="W118" s="108"/>
      <c r="X118" s="95"/>
      <c r="Y118" s="94" t="s">
        <v>87</v>
      </c>
      <c r="Z118" s="95"/>
      <c r="AA118" s="94" t="s">
        <v>250</v>
      </c>
      <c r="AB118" s="95"/>
      <c r="AC118" s="95"/>
      <c r="AD118" s="82"/>
      <c r="AE118" s="95"/>
      <c r="AF118" s="82"/>
      <c r="AG118" s="93"/>
      <c r="AH118" s="102"/>
      <c r="AI118" s="102"/>
      <c r="AJ118" s="314"/>
      <c r="AK118" s="102"/>
      <c r="AL118" s="93" t="s">
        <v>456</v>
      </c>
      <c r="AM118" s="102"/>
      <c r="AN118" s="102"/>
      <c r="AO118" s="102"/>
      <c r="AP118" s="102"/>
      <c r="AQ118" s="102"/>
      <c r="AR118" s="106"/>
      <c r="AS118" s="107"/>
      <c r="AT118" s="102"/>
      <c r="AU118" s="102"/>
      <c r="AV118" s="96"/>
      <c r="AW118" s="96"/>
      <c r="AX118" s="96"/>
      <c r="AY118" s="97"/>
    </row>
    <row r="119" spans="1:51" ht="27" customHeight="1" thickTop="1" thickBot="1" x14ac:dyDescent="0.3">
      <c r="A119" s="81"/>
      <c r="B119" s="304" t="str">
        <f>IF(C118="","",(VLOOKUP(C118,Lookups!$B$4:$C$2561,2,FALSE)))</f>
        <v/>
      </c>
      <c r="C119" s="366"/>
      <c r="D119" s="312"/>
      <c r="E119" s="312"/>
      <c r="F119" s="311"/>
      <c r="G119" s="309"/>
      <c r="H119" s="309"/>
      <c r="I119" s="309"/>
      <c r="J119" s="309"/>
      <c r="K119" s="309"/>
      <c r="L119" s="95"/>
      <c r="M119" s="95"/>
      <c r="N119" s="82"/>
      <c r="O119" s="95"/>
      <c r="P119" s="95"/>
      <c r="Q119" s="105"/>
      <c r="R119" s="82"/>
      <c r="S119" s="313"/>
      <c r="T119" s="101" t="str">
        <f t="shared" si="1"/>
        <v/>
      </c>
      <c r="U119" s="95"/>
      <c r="V119" s="95"/>
      <c r="W119" s="108"/>
      <c r="X119" s="95"/>
      <c r="Y119" s="94" t="s">
        <v>87</v>
      </c>
      <c r="Z119" s="95"/>
      <c r="AA119" s="94" t="s">
        <v>250</v>
      </c>
      <c r="AB119" s="95"/>
      <c r="AC119" s="95"/>
      <c r="AD119" s="82"/>
      <c r="AE119" s="95"/>
      <c r="AF119" s="82"/>
      <c r="AG119" s="93"/>
      <c r="AH119" s="102"/>
      <c r="AI119" s="102"/>
      <c r="AJ119" s="314"/>
      <c r="AK119" s="102"/>
      <c r="AL119" s="93" t="s">
        <v>456</v>
      </c>
      <c r="AM119" s="102"/>
      <c r="AN119" s="102"/>
      <c r="AO119" s="102"/>
      <c r="AP119" s="102"/>
      <c r="AQ119" s="102"/>
      <c r="AR119" s="106"/>
      <c r="AS119" s="107"/>
      <c r="AT119" s="102"/>
      <c r="AU119" s="102"/>
      <c r="AV119" s="96"/>
      <c r="AW119" s="96"/>
      <c r="AX119" s="96"/>
      <c r="AY119" s="97"/>
    </row>
    <row r="120" spans="1:51" ht="27" customHeight="1" thickTop="1" thickBot="1" x14ac:dyDescent="0.3">
      <c r="A120" s="81"/>
      <c r="B120" s="304" t="str">
        <f>IF(C119="","",(VLOOKUP(C119,Lookups!$B$4:$C$2561,2,FALSE)))</f>
        <v/>
      </c>
      <c r="C120" s="366"/>
      <c r="D120" s="312"/>
      <c r="E120" s="312"/>
      <c r="F120" s="311"/>
      <c r="G120" s="309"/>
      <c r="H120" s="309"/>
      <c r="I120" s="309"/>
      <c r="J120" s="309"/>
      <c r="K120" s="309"/>
      <c r="L120" s="95"/>
      <c r="M120" s="95"/>
      <c r="N120" s="82"/>
      <c r="O120" s="95"/>
      <c r="P120" s="95"/>
      <c r="Q120" s="105"/>
      <c r="R120" s="82"/>
      <c r="S120" s="313"/>
      <c r="T120" s="101" t="str">
        <f t="shared" si="1"/>
        <v/>
      </c>
      <c r="U120" s="95"/>
      <c r="V120" s="95"/>
      <c r="W120" s="108"/>
      <c r="X120" s="95"/>
      <c r="Y120" s="94" t="s">
        <v>87</v>
      </c>
      <c r="Z120" s="95"/>
      <c r="AA120" s="94" t="s">
        <v>250</v>
      </c>
      <c r="AB120" s="95"/>
      <c r="AC120" s="95"/>
      <c r="AD120" s="82"/>
      <c r="AE120" s="95"/>
      <c r="AF120" s="82"/>
      <c r="AG120" s="93"/>
      <c r="AH120" s="102"/>
      <c r="AI120" s="102"/>
      <c r="AJ120" s="314"/>
      <c r="AK120" s="102"/>
      <c r="AL120" s="93" t="s">
        <v>456</v>
      </c>
      <c r="AM120" s="102"/>
      <c r="AN120" s="102"/>
      <c r="AO120" s="102"/>
      <c r="AP120" s="102"/>
      <c r="AQ120" s="102"/>
      <c r="AR120" s="106"/>
      <c r="AS120" s="107"/>
      <c r="AT120" s="102"/>
      <c r="AU120" s="102"/>
      <c r="AV120" s="96"/>
      <c r="AW120" s="96"/>
      <c r="AX120" s="96"/>
      <c r="AY120" s="97"/>
    </row>
    <row r="121" spans="1:51" ht="27" customHeight="1" thickTop="1" thickBot="1" x14ac:dyDescent="0.3">
      <c r="A121" s="81"/>
      <c r="B121" s="304" t="str">
        <f>IF(C120="","",(VLOOKUP(C120,Lookups!$B$4:$C$2561,2,FALSE)))</f>
        <v/>
      </c>
      <c r="C121" s="366"/>
      <c r="D121" s="312"/>
      <c r="E121" s="312"/>
      <c r="F121" s="311"/>
      <c r="G121" s="309"/>
      <c r="H121" s="309"/>
      <c r="I121" s="309"/>
      <c r="J121" s="309"/>
      <c r="K121" s="309"/>
      <c r="L121" s="95"/>
      <c r="M121" s="95"/>
      <c r="N121" s="82"/>
      <c r="O121" s="95"/>
      <c r="P121" s="95"/>
      <c r="Q121" s="105"/>
      <c r="R121" s="82"/>
      <c r="S121" s="313"/>
      <c r="T121" s="101" t="str">
        <f t="shared" si="1"/>
        <v/>
      </c>
      <c r="U121" s="95"/>
      <c r="V121" s="95"/>
      <c r="W121" s="108"/>
      <c r="X121" s="95"/>
      <c r="Y121" s="94" t="s">
        <v>87</v>
      </c>
      <c r="Z121" s="95"/>
      <c r="AA121" s="94" t="s">
        <v>250</v>
      </c>
      <c r="AB121" s="95"/>
      <c r="AC121" s="95"/>
      <c r="AD121" s="82"/>
      <c r="AE121" s="95"/>
      <c r="AF121" s="82"/>
      <c r="AG121" s="93"/>
      <c r="AH121" s="102"/>
      <c r="AI121" s="102"/>
      <c r="AJ121" s="314"/>
      <c r="AK121" s="102"/>
      <c r="AL121" s="93" t="s">
        <v>456</v>
      </c>
      <c r="AM121" s="102"/>
      <c r="AN121" s="102"/>
      <c r="AO121" s="102"/>
      <c r="AP121" s="102"/>
      <c r="AQ121" s="102"/>
      <c r="AR121" s="106"/>
      <c r="AS121" s="107"/>
      <c r="AT121" s="102"/>
      <c r="AU121" s="102"/>
      <c r="AV121" s="96"/>
      <c r="AW121" s="96"/>
      <c r="AX121" s="96"/>
      <c r="AY121" s="97"/>
    </row>
    <row r="122" spans="1:51" ht="27" customHeight="1" thickTop="1" thickBot="1" x14ac:dyDescent="0.3">
      <c r="A122" s="81"/>
      <c r="B122" s="304" t="str">
        <f>IF(C121="","",(VLOOKUP(C121,Lookups!$B$4:$C$2561,2,FALSE)))</f>
        <v/>
      </c>
      <c r="C122" s="366"/>
      <c r="D122" s="312"/>
      <c r="E122" s="312"/>
      <c r="F122" s="311"/>
      <c r="G122" s="309"/>
      <c r="H122" s="309"/>
      <c r="I122" s="309"/>
      <c r="J122" s="309"/>
      <c r="K122" s="309"/>
      <c r="L122" s="95"/>
      <c r="M122" s="95"/>
      <c r="N122" s="82"/>
      <c r="O122" s="95"/>
      <c r="P122" s="95"/>
      <c r="Q122" s="105"/>
      <c r="R122" s="82"/>
      <c r="S122" s="313"/>
      <c r="T122" s="101" t="str">
        <f t="shared" si="1"/>
        <v/>
      </c>
      <c r="U122" s="95"/>
      <c r="V122" s="95"/>
      <c r="W122" s="108"/>
      <c r="X122" s="95"/>
      <c r="Y122" s="94" t="s">
        <v>87</v>
      </c>
      <c r="Z122" s="95"/>
      <c r="AA122" s="94" t="s">
        <v>250</v>
      </c>
      <c r="AB122" s="95"/>
      <c r="AC122" s="95"/>
      <c r="AD122" s="82"/>
      <c r="AE122" s="95"/>
      <c r="AF122" s="82"/>
      <c r="AG122" s="93"/>
      <c r="AH122" s="102"/>
      <c r="AI122" s="102"/>
      <c r="AJ122" s="314"/>
      <c r="AK122" s="102"/>
      <c r="AL122" s="93" t="s">
        <v>456</v>
      </c>
      <c r="AM122" s="102"/>
      <c r="AN122" s="102"/>
      <c r="AO122" s="102"/>
      <c r="AP122" s="102"/>
      <c r="AQ122" s="102"/>
      <c r="AR122" s="106"/>
      <c r="AS122" s="107"/>
      <c r="AT122" s="102"/>
      <c r="AU122" s="102"/>
      <c r="AV122" s="96"/>
      <c r="AW122" s="96"/>
      <c r="AX122" s="96"/>
      <c r="AY122" s="97"/>
    </row>
    <row r="123" spans="1:51" ht="27" customHeight="1" thickTop="1" thickBot="1" x14ac:dyDescent="0.3">
      <c r="A123" s="81"/>
      <c r="B123" s="304" t="str">
        <f>IF(C122="","",(VLOOKUP(C122,Lookups!$B$4:$C$2561,2,FALSE)))</f>
        <v/>
      </c>
      <c r="C123" s="366"/>
      <c r="D123" s="312"/>
      <c r="E123" s="312"/>
      <c r="F123" s="311"/>
      <c r="G123" s="309"/>
      <c r="H123" s="309"/>
      <c r="I123" s="309"/>
      <c r="J123" s="309"/>
      <c r="K123" s="309"/>
      <c r="L123" s="95"/>
      <c r="M123" s="95"/>
      <c r="N123" s="82"/>
      <c r="O123" s="95"/>
      <c r="P123" s="95"/>
      <c r="Q123" s="105"/>
      <c r="R123" s="82"/>
      <c r="S123" s="313"/>
      <c r="T123" s="101" t="str">
        <f t="shared" si="1"/>
        <v/>
      </c>
      <c r="U123" s="95"/>
      <c r="V123" s="95"/>
      <c r="W123" s="108"/>
      <c r="X123" s="95"/>
      <c r="Y123" s="94" t="s">
        <v>87</v>
      </c>
      <c r="Z123" s="95"/>
      <c r="AA123" s="94" t="s">
        <v>250</v>
      </c>
      <c r="AB123" s="95"/>
      <c r="AC123" s="95"/>
      <c r="AD123" s="82"/>
      <c r="AE123" s="95"/>
      <c r="AF123" s="82"/>
      <c r="AG123" s="93"/>
      <c r="AH123" s="102"/>
      <c r="AI123" s="102"/>
      <c r="AJ123" s="314"/>
      <c r="AK123" s="102"/>
      <c r="AL123" s="93" t="s">
        <v>456</v>
      </c>
      <c r="AM123" s="102"/>
      <c r="AN123" s="102"/>
      <c r="AO123" s="102"/>
      <c r="AP123" s="102"/>
      <c r="AQ123" s="102"/>
      <c r="AR123" s="106"/>
      <c r="AS123" s="107"/>
      <c r="AT123" s="102"/>
      <c r="AU123" s="102"/>
      <c r="AV123" s="96"/>
      <c r="AW123" s="96"/>
      <c r="AX123" s="96"/>
      <c r="AY123" s="97"/>
    </row>
    <row r="124" spans="1:51" ht="27" customHeight="1" thickTop="1" thickBot="1" x14ac:dyDescent="0.3">
      <c r="A124" s="81"/>
      <c r="B124" s="304" t="str">
        <f>IF(C123="","",(VLOOKUP(C123,Lookups!$B$4:$C$2561,2,FALSE)))</f>
        <v/>
      </c>
      <c r="C124" s="366"/>
      <c r="D124" s="312"/>
      <c r="E124" s="312"/>
      <c r="F124" s="311"/>
      <c r="G124" s="309"/>
      <c r="H124" s="309"/>
      <c r="I124" s="309"/>
      <c r="J124" s="309"/>
      <c r="K124" s="309"/>
      <c r="L124" s="95"/>
      <c r="M124" s="95"/>
      <c r="N124" s="82"/>
      <c r="O124" s="95"/>
      <c r="P124" s="95"/>
      <c r="Q124" s="105"/>
      <c r="R124" s="82"/>
      <c r="S124" s="313"/>
      <c r="T124" s="101" t="str">
        <f t="shared" si="1"/>
        <v/>
      </c>
      <c r="U124" s="95"/>
      <c r="V124" s="95"/>
      <c r="W124" s="108"/>
      <c r="X124" s="95"/>
      <c r="Y124" s="94" t="s">
        <v>87</v>
      </c>
      <c r="Z124" s="95"/>
      <c r="AA124" s="94" t="s">
        <v>250</v>
      </c>
      <c r="AB124" s="95"/>
      <c r="AC124" s="95"/>
      <c r="AD124" s="82"/>
      <c r="AE124" s="95"/>
      <c r="AF124" s="82"/>
      <c r="AG124" s="93"/>
      <c r="AH124" s="102"/>
      <c r="AI124" s="102"/>
      <c r="AJ124" s="314"/>
      <c r="AK124" s="102"/>
      <c r="AL124" s="93" t="s">
        <v>456</v>
      </c>
      <c r="AM124" s="102"/>
      <c r="AN124" s="102"/>
      <c r="AO124" s="102"/>
      <c r="AP124" s="102"/>
      <c r="AQ124" s="102"/>
      <c r="AR124" s="106"/>
      <c r="AS124" s="107"/>
      <c r="AT124" s="102"/>
      <c r="AU124" s="102"/>
      <c r="AV124" s="96"/>
      <c r="AW124" s="96"/>
      <c r="AX124" s="96"/>
      <c r="AY124" s="97"/>
    </row>
    <row r="125" spans="1:51" ht="27" customHeight="1" thickTop="1" thickBot="1" x14ac:dyDescent="0.3">
      <c r="A125" s="81"/>
      <c r="B125" s="304" t="str">
        <f>IF(C124="","",(VLOOKUP(C124,Lookups!$B$4:$C$2561,2,FALSE)))</f>
        <v/>
      </c>
      <c r="C125" s="366"/>
      <c r="D125" s="312"/>
      <c r="E125" s="312"/>
      <c r="F125" s="311"/>
      <c r="G125" s="309"/>
      <c r="H125" s="309"/>
      <c r="I125" s="309"/>
      <c r="J125" s="309"/>
      <c r="K125" s="309"/>
      <c r="L125" s="95"/>
      <c r="M125" s="95"/>
      <c r="N125" s="82"/>
      <c r="O125" s="95"/>
      <c r="P125" s="95"/>
      <c r="Q125" s="105"/>
      <c r="R125" s="82"/>
      <c r="S125" s="313"/>
      <c r="T125" s="101" t="str">
        <f t="shared" si="1"/>
        <v/>
      </c>
      <c r="U125" s="95"/>
      <c r="V125" s="95"/>
      <c r="W125" s="108"/>
      <c r="X125" s="95"/>
      <c r="Y125" s="94" t="s">
        <v>87</v>
      </c>
      <c r="Z125" s="95"/>
      <c r="AA125" s="94" t="s">
        <v>250</v>
      </c>
      <c r="AB125" s="95"/>
      <c r="AC125" s="95"/>
      <c r="AD125" s="82"/>
      <c r="AE125" s="95"/>
      <c r="AF125" s="82"/>
      <c r="AG125" s="93"/>
      <c r="AH125" s="102"/>
      <c r="AI125" s="102"/>
      <c r="AJ125" s="314"/>
      <c r="AK125" s="102"/>
      <c r="AL125" s="93" t="s">
        <v>456</v>
      </c>
      <c r="AM125" s="102"/>
      <c r="AN125" s="102"/>
      <c r="AO125" s="102"/>
      <c r="AP125" s="102"/>
      <c r="AQ125" s="102"/>
      <c r="AR125" s="106"/>
      <c r="AS125" s="107"/>
      <c r="AT125" s="102"/>
      <c r="AU125" s="102"/>
      <c r="AV125" s="96"/>
      <c r="AW125" s="96"/>
      <c r="AX125" s="96"/>
      <c r="AY125" s="97"/>
    </row>
    <row r="126" spans="1:51" ht="27" customHeight="1" thickTop="1" thickBot="1" x14ac:dyDescent="0.3">
      <c r="A126" s="81"/>
      <c r="B126" s="304" t="str">
        <f>IF(C125="","",(VLOOKUP(C125,Lookups!$B$4:$C$2561,2,FALSE)))</f>
        <v/>
      </c>
      <c r="C126" s="366"/>
      <c r="D126" s="312"/>
      <c r="E126" s="312"/>
      <c r="F126" s="311"/>
      <c r="G126" s="309"/>
      <c r="H126" s="309"/>
      <c r="I126" s="309"/>
      <c r="J126" s="309"/>
      <c r="K126" s="309"/>
      <c r="L126" s="95"/>
      <c r="M126" s="95"/>
      <c r="N126" s="82"/>
      <c r="O126" s="95"/>
      <c r="P126" s="95"/>
      <c r="Q126" s="105"/>
      <c r="R126" s="82"/>
      <c r="S126" s="313"/>
      <c r="T126" s="101" t="str">
        <f t="shared" si="1"/>
        <v/>
      </c>
      <c r="U126" s="95"/>
      <c r="V126" s="95"/>
      <c r="W126" s="108"/>
      <c r="X126" s="95"/>
      <c r="Y126" s="94" t="s">
        <v>87</v>
      </c>
      <c r="Z126" s="95"/>
      <c r="AA126" s="94" t="s">
        <v>250</v>
      </c>
      <c r="AB126" s="95"/>
      <c r="AC126" s="95"/>
      <c r="AD126" s="82"/>
      <c r="AE126" s="95"/>
      <c r="AF126" s="82"/>
      <c r="AG126" s="93"/>
      <c r="AH126" s="102"/>
      <c r="AI126" s="102"/>
      <c r="AJ126" s="314"/>
      <c r="AK126" s="102"/>
      <c r="AL126" s="93" t="s">
        <v>456</v>
      </c>
      <c r="AM126" s="102"/>
      <c r="AN126" s="102"/>
      <c r="AO126" s="102"/>
      <c r="AP126" s="102"/>
      <c r="AQ126" s="102"/>
      <c r="AR126" s="106"/>
      <c r="AS126" s="107"/>
      <c r="AT126" s="102"/>
      <c r="AU126" s="102"/>
      <c r="AV126" s="96"/>
      <c r="AW126" s="96"/>
      <c r="AX126" s="96"/>
      <c r="AY126" s="97"/>
    </row>
    <row r="127" spans="1:51" ht="27" customHeight="1" thickTop="1" thickBot="1" x14ac:dyDescent="0.3">
      <c r="A127" s="81"/>
      <c r="B127" s="304" t="str">
        <f>IF(C126="","",(VLOOKUP(C126,Lookups!$B$4:$C$2561,2,FALSE)))</f>
        <v/>
      </c>
      <c r="C127" s="366"/>
      <c r="D127" s="312"/>
      <c r="E127" s="312"/>
      <c r="F127" s="311"/>
      <c r="G127" s="309"/>
      <c r="H127" s="309"/>
      <c r="I127" s="309"/>
      <c r="J127" s="309"/>
      <c r="K127" s="309"/>
      <c r="L127" s="95"/>
      <c r="M127" s="95"/>
      <c r="N127" s="82"/>
      <c r="O127" s="95"/>
      <c r="P127" s="95"/>
      <c r="Q127" s="105"/>
      <c r="R127" s="82"/>
      <c r="S127" s="313"/>
      <c r="T127" s="101" t="str">
        <f t="shared" si="1"/>
        <v/>
      </c>
      <c r="U127" s="95"/>
      <c r="V127" s="95"/>
      <c r="W127" s="108"/>
      <c r="X127" s="95"/>
      <c r="Y127" s="94" t="s">
        <v>87</v>
      </c>
      <c r="Z127" s="95"/>
      <c r="AA127" s="94" t="s">
        <v>250</v>
      </c>
      <c r="AB127" s="95"/>
      <c r="AC127" s="95"/>
      <c r="AD127" s="82"/>
      <c r="AE127" s="95"/>
      <c r="AF127" s="82"/>
      <c r="AG127" s="93"/>
      <c r="AH127" s="102"/>
      <c r="AI127" s="102"/>
      <c r="AJ127" s="314"/>
      <c r="AK127" s="102"/>
      <c r="AL127" s="93" t="s">
        <v>456</v>
      </c>
      <c r="AM127" s="102"/>
      <c r="AN127" s="102"/>
      <c r="AO127" s="102"/>
      <c r="AP127" s="102"/>
      <c r="AQ127" s="102"/>
      <c r="AR127" s="106"/>
      <c r="AS127" s="107"/>
      <c r="AT127" s="102"/>
      <c r="AU127" s="102"/>
      <c r="AV127" s="96"/>
      <c r="AW127" s="96"/>
      <c r="AX127" s="96"/>
      <c r="AY127" s="97"/>
    </row>
    <row r="128" spans="1:51" ht="27" customHeight="1" thickTop="1" thickBot="1" x14ac:dyDescent="0.3">
      <c r="A128" s="81"/>
      <c r="B128" s="304" t="str">
        <f>IF(C127="","",(VLOOKUP(C127,Lookups!$B$4:$C$2561,2,FALSE)))</f>
        <v/>
      </c>
      <c r="C128" s="366"/>
      <c r="D128" s="312"/>
      <c r="E128" s="312"/>
      <c r="F128" s="311"/>
      <c r="G128" s="309"/>
      <c r="H128" s="309"/>
      <c r="I128" s="309"/>
      <c r="J128" s="309"/>
      <c r="K128" s="309"/>
      <c r="L128" s="95"/>
      <c r="M128" s="95"/>
      <c r="N128" s="82"/>
      <c r="O128" s="95"/>
      <c r="P128" s="95"/>
      <c r="Q128" s="105"/>
      <c r="R128" s="82"/>
      <c r="S128" s="313"/>
      <c r="T128" s="101" t="str">
        <f t="shared" si="1"/>
        <v/>
      </c>
      <c r="U128" s="95"/>
      <c r="V128" s="95"/>
      <c r="W128" s="108"/>
      <c r="X128" s="95"/>
      <c r="Y128" s="94" t="s">
        <v>87</v>
      </c>
      <c r="Z128" s="95"/>
      <c r="AA128" s="94" t="s">
        <v>250</v>
      </c>
      <c r="AB128" s="95"/>
      <c r="AC128" s="95"/>
      <c r="AD128" s="82"/>
      <c r="AE128" s="95"/>
      <c r="AF128" s="82"/>
      <c r="AG128" s="93"/>
      <c r="AH128" s="102"/>
      <c r="AI128" s="102"/>
      <c r="AJ128" s="314"/>
      <c r="AK128" s="102"/>
      <c r="AL128" s="93" t="s">
        <v>456</v>
      </c>
      <c r="AM128" s="102"/>
      <c r="AN128" s="102"/>
      <c r="AO128" s="102"/>
      <c r="AP128" s="102"/>
      <c r="AQ128" s="102"/>
      <c r="AR128" s="106"/>
      <c r="AS128" s="107"/>
      <c r="AT128" s="102"/>
      <c r="AU128" s="102"/>
      <c r="AV128" s="96"/>
      <c r="AW128" s="96"/>
      <c r="AX128" s="96"/>
      <c r="AY128" s="97"/>
    </row>
    <row r="129" spans="1:51" ht="27" customHeight="1" thickTop="1" thickBot="1" x14ac:dyDescent="0.3">
      <c r="A129" s="81"/>
      <c r="B129" s="304" t="str">
        <f>IF(C128="","",(VLOOKUP(C128,Lookups!$B$4:$C$2561,2,FALSE)))</f>
        <v/>
      </c>
      <c r="C129" s="366"/>
      <c r="D129" s="312"/>
      <c r="E129" s="312"/>
      <c r="F129" s="311"/>
      <c r="G129" s="309"/>
      <c r="H129" s="309"/>
      <c r="I129" s="309"/>
      <c r="J129" s="309"/>
      <c r="K129" s="309"/>
      <c r="L129" s="95"/>
      <c r="M129" s="95"/>
      <c r="N129" s="82"/>
      <c r="O129" s="95"/>
      <c r="P129" s="95"/>
      <c r="Q129" s="105"/>
      <c r="R129" s="82"/>
      <c r="S129" s="313"/>
      <c r="T129" s="101" t="str">
        <f t="shared" si="1"/>
        <v/>
      </c>
      <c r="U129" s="95"/>
      <c r="V129" s="95"/>
      <c r="W129" s="108"/>
      <c r="X129" s="95"/>
      <c r="Y129" s="94" t="s">
        <v>87</v>
      </c>
      <c r="Z129" s="95"/>
      <c r="AA129" s="94" t="s">
        <v>250</v>
      </c>
      <c r="AB129" s="95"/>
      <c r="AC129" s="95"/>
      <c r="AD129" s="82"/>
      <c r="AE129" s="95"/>
      <c r="AF129" s="82"/>
      <c r="AG129" s="93"/>
      <c r="AH129" s="102"/>
      <c r="AI129" s="102"/>
      <c r="AJ129" s="314"/>
      <c r="AK129" s="102"/>
      <c r="AL129" s="93" t="s">
        <v>456</v>
      </c>
      <c r="AM129" s="102"/>
      <c r="AN129" s="102"/>
      <c r="AO129" s="102"/>
      <c r="AP129" s="102"/>
      <c r="AQ129" s="102"/>
      <c r="AR129" s="106"/>
      <c r="AS129" s="107"/>
      <c r="AT129" s="102"/>
      <c r="AU129" s="102"/>
      <c r="AV129" s="96"/>
      <c r="AW129" s="96"/>
      <c r="AX129" s="96"/>
      <c r="AY129" s="97"/>
    </row>
    <row r="130" spans="1:51" ht="27" customHeight="1" thickTop="1" thickBot="1" x14ac:dyDescent="0.3">
      <c r="A130" s="81"/>
      <c r="B130" s="304" t="str">
        <f>IF(C129="","",(VLOOKUP(C129,Lookups!$B$4:$C$2561,2,FALSE)))</f>
        <v/>
      </c>
      <c r="C130" s="366"/>
      <c r="D130" s="312"/>
      <c r="E130" s="312"/>
      <c r="F130" s="311"/>
      <c r="G130" s="309"/>
      <c r="H130" s="309"/>
      <c r="I130" s="309"/>
      <c r="J130" s="309"/>
      <c r="K130" s="309"/>
      <c r="L130" s="95"/>
      <c r="M130" s="95"/>
      <c r="N130" s="82"/>
      <c r="O130" s="95"/>
      <c r="P130" s="95"/>
      <c r="Q130" s="105"/>
      <c r="R130" s="82"/>
      <c r="S130" s="313"/>
      <c r="T130" s="101" t="str">
        <f t="shared" si="1"/>
        <v/>
      </c>
      <c r="U130" s="95"/>
      <c r="V130" s="95"/>
      <c r="W130" s="108"/>
      <c r="X130" s="95"/>
      <c r="Y130" s="94" t="s">
        <v>87</v>
      </c>
      <c r="Z130" s="95"/>
      <c r="AA130" s="94" t="s">
        <v>250</v>
      </c>
      <c r="AB130" s="95"/>
      <c r="AC130" s="95"/>
      <c r="AD130" s="82"/>
      <c r="AE130" s="95"/>
      <c r="AF130" s="82"/>
      <c r="AG130" s="93"/>
      <c r="AH130" s="102"/>
      <c r="AI130" s="102"/>
      <c r="AJ130" s="314"/>
      <c r="AK130" s="102"/>
      <c r="AL130" s="93" t="s">
        <v>456</v>
      </c>
      <c r="AM130" s="102"/>
      <c r="AN130" s="102"/>
      <c r="AO130" s="102"/>
      <c r="AP130" s="102"/>
      <c r="AQ130" s="102"/>
      <c r="AR130" s="106"/>
      <c r="AS130" s="107"/>
      <c r="AT130" s="102"/>
      <c r="AU130" s="102"/>
      <c r="AV130" s="96"/>
      <c r="AW130" s="96"/>
      <c r="AX130" s="96"/>
      <c r="AY130" s="97"/>
    </row>
    <row r="131" spans="1:51" ht="27" customHeight="1" thickTop="1" thickBot="1" x14ac:dyDescent="0.3">
      <c r="A131" s="81"/>
      <c r="B131" s="304" t="str">
        <f>IF(C130="","",(VLOOKUP(C130,Lookups!$B$4:$C$2561,2,FALSE)))</f>
        <v/>
      </c>
      <c r="C131" s="366"/>
      <c r="D131" s="312"/>
      <c r="E131" s="312"/>
      <c r="F131" s="311"/>
      <c r="G131" s="309"/>
      <c r="H131" s="309"/>
      <c r="I131" s="309"/>
      <c r="J131" s="309"/>
      <c r="K131" s="309"/>
      <c r="L131" s="95"/>
      <c r="M131" s="95"/>
      <c r="N131" s="82"/>
      <c r="O131" s="95"/>
      <c r="P131" s="95"/>
      <c r="Q131" s="105"/>
      <c r="R131" s="82"/>
      <c r="S131" s="313"/>
      <c r="T131" s="101" t="str">
        <f t="shared" si="1"/>
        <v/>
      </c>
      <c r="U131" s="95"/>
      <c r="V131" s="95"/>
      <c r="W131" s="108"/>
      <c r="X131" s="95"/>
      <c r="Y131" s="94" t="s">
        <v>87</v>
      </c>
      <c r="Z131" s="95"/>
      <c r="AA131" s="94" t="s">
        <v>250</v>
      </c>
      <c r="AB131" s="95"/>
      <c r="AC131" s="95"/>
      <c r="AD131" s="82"/>
      <c r="AE131" s="95"/>
      <c r="AF131" s="82"/>
      <c r="AG131" s="93"/>
      <c r="AH131" s="102"/>
      <c r="AI131" s="102"/>
      <c r="AJ131" s="314"/>
      <c r="AK131" s="102"/>
      <c r="AL131" s="93" t="s">
        <v>456</v>
      </c>
      <c r="AM131" s="102"/>
      <c r="AN131" s="102"/>
      <c r="AO131" s="102"/>
      <c r="AP131" s="102"/>
      <c r="AQ131" s="102"/>
      <c r="AR131" s="106"/>
      <c r="AS131" s="107"/>
      <c r="AT131" s="102"/>
      <c r="AU131" s="102"/>
      <c r="AV131" s="96"/>
      <c r="AW131" s="96"/>
      <c r="AX131" s="96"/>
      <c r="AY131" s="97"/>
    </row>
    <row r="132" spans="1:51" ht="27" customHeight="1" thickTop="1" thickBot="1" x14ac:dyDescent="0.3">
      <c r="A132" s="81"/>
      <c r="B132" s="304" t="str">
        <f>IF(C131="","",(VLOOKUP(C131,Lookups!$B$4:$C$2561,2,FALSE)))</f>
        <v/>
      </c>
      <c r="C132" s="366"/>
      <c r="D132" s="312"/>
      <c r="E132" s="312"/>
      <c r="F132" s="311"/>
      <c r="G132" s="309"/>
      <c r="H132" s="309"/>
      <c r="I132" s="309"/>
      <c r="J132" s="309"/>
      <c r="K132" s="309"/>
      <c r="L132" s="95"/>
      <c r="M132" s="95"/>
      <c r="N132" s="82"/>
      <c r="O132" s="95"/>
      <c r="P132" s="95"/>
      <c r="Q132" s="105"/>
      <c r="R132" s="82"/>
      <c r="S132" s="313"/>
      <c r="T132" s="101" t="str">
        <f t="shared" si="1"/>
        <v/>
      </c>
      <c r="U132" s="95"/>
      <c r="V132" s="95"/>
      <c r="W132" s="108"/>
      <c r="X132" s="95"/>
      <c r="Y132" s="94" t="s">
        <v>87</v>
      </c>
      <c r="Z132" s="95"/>
      <c r="AA132" s="94" t="s">
        <v>250</v>
      </c>
      <c r="AB132" s="95"/>
      <c r="AC132" s="95"/>
      <c r="AD132" s="82"/>
      <c r="AE132" s="95"/>
      <c r="AF132" s="82"/>
      <c r="AG132" s="93"/>
      <c r="AH132" s="102"/>
      <c r="AI132" s="102"/>
      <c r="AJ132" s="314"/>
      <c r="AK132" s="102"/>
      <c r="AL132" s="93" t="s">
        <v>456</v>
      </c>
      <c r="AM132" s="102"/>
      <c r="AN132" s="102"/>
      <c r="AO132" s="102"/>
      <c r="AP132" s="102"/>
      <c r="AQ132" s="102"/>
      <c r="AR132" s="106"/>
      <c r="AS132" s="107"/>
      <c r="AT132" s="102"/>
      <c r="AU132" s="102"/>
      <c r="AV132" s="96"/>
      <c r="AW132" s="96"/>
      <c r="AX132" s="96"/>
      <c r="AY132" s="97"/>
    </row>
    <row r="133" spans="1:51" ht="27" customHeight="1" thickTop="1" thickBot="1" x14ac:dyDescent="0.3">
      <c r="A133" s="81"/>
      <c r="B133" s="304" t="str">
        <f>IF(C132="","",(VLOOKUP(C132,Lookups!$B$4:$C$2561,2,FALSE)))</f>
        <v/>
      </c>
      <c r="C133" s="366"/>
      <c r="D133" s="312"/>
      <c r="E133" s="312"/>
      <c r="F133" s="311"/>
      <c r="G133" s="309"/>
      <c r="H133" s="309"/>
      <c r="I133" s="309"/>
      <c r="J133" s="309"/>
      <c r="K133" s="309"/>
      <c r="L133" s="95"/>
      <c r="M133" s="95"/>
      <c r="N133" s="82"/>
      <c r="O133" s="95"/>
      <c r="P133" s="95"/>
      <c r="Q133" s="105"/>
      <c r="R133" s="82"/>
      <c r="S133" s="313"/>
      <c r="T133" s="101" t="str">
        <f t="shared" si="1"/>
        <v/>
      </c>
      <c r="U133" s="95"/>
      <c r="V133" s="95"/>
      <c r="W133" s="108"/>
      <c r="X133" s="95"/>
      <c r="Y133" s="94" t="s">
        <v>87</v>
      </c>
      <c r="Z133" s="95"/>
      <c r="AA133" s="94" t="s">
        <v>250</v>
      </c>
      <c r="AB133" s="95"/>
      <c r="AC133" s="95"/>
      <c r="AD133" s="82"/>
      <c r="AE133" s="95"/>
      <c r="AF133" s="82"/>
      <c r="AG133" s="93"/>
      <c r="AH133" s="102"/>
      <c r="AI133" s="102"/>
      <c r="AJ133" s="314"/>
      <c r="AK133" s="102"/>
      <c r="AL133" s="93" t="s">
        <v>456</v>
      </c>
      <c r="AM133" s="102"/>
      <c r="AN133" s="102"/>
      <c r="AO133" s="102"/>
      <c r="AP133" s="102"/>
      <c r="AQ133" s="102"/>
      <c r="AR133" s="106"/>
      <c r="AS133" s="107"/>
      <c r="AT133" s="102"/>
      <c r="AU133" s="102"/>
      <c r="AV133" s="96"/>
      <c r="AW133" s="96"/>
      <c r="AX133" s="96"/>
      <c r="AY133" s="97"/>
    </row>
    <row r="134" spans="1:51" ht="27" customHeight="1" thickTop="1" thickBot="1" x14ac:dyDescent="0.3">
      <c r="A134" s="81"/>
      <c r="B134" s="304" t="str">
        <f>IF(C133="","",(VLOOKUP(C133,Lookups!$B$4:$C$2561,2,FALSE)))</f>
        <v/>
      </c>
      <c r="C134" s="366"/>
      <c r="D134" s="312"/>
      <c r="E134" s="312"/>
      <c r="F134" s="311"/>
      <c r="G134" s="309"/>
      <c r="H134" s="309"/>
      <c r="I134" s="309"/>
      <c r="J134" s="309"/>
      <c r="K134" s="309"/>
      <c r="L134" s="95"/>
      <c r="M134" s="95"/>
      <c r="N134" s="82"/>
      <c r="O134" s="95"/>
      <c r="P134" s="95"/>
      <c r="Q134" s="105"/>
      <c r="R134" s="82"/>
      <c r="S134" s="313"/>
      <c r="T134" s="101" t="str">
        <f t="shared" ref="T134:T197" si="2">IF(S134="","",VLOOKUP(S134,SWCTypeDesc,2,FALSE))</f>
        <v/>
      </c>
      <c r="U134" s="95"/>
      <c r="V134" s="95"/>
      <c r="W134" s="108"/>
      <c r="X134" s="95"/>
      <c r="Y134" s="94" t="s">
        <v>87</v>
      </c>
      <c r="Z134" s="95"/>
      <c r="AA134" s="94" t="s">
        <v>250</v>
      </c>
      <c r="AB134" s="95"/>
      <c r="AC134" s="95"/>
      <c r="AD134" s="82"/>
      <c r="AE134" s="95"/>
      <c r="AF134" s="82"/>
      <c r="AG134" s="93"/>
      <c r="AH134" s="102"/>
      <c r="AI134" s="102"/>
      <c r="AJ134" s="314"/>
      <c r="AK134" s="102"/>
      <c r="AL134" s="93" t="s">
        <v>456</v>
      </c>
      <c r="AM134" s="102"/>
      <c r="AN134" s="102"/>
      <c r="AO134" s="102"/>
      <c r="AP134" s="102"/>
      <c r="AQ134" s="102"/>
      <c r="AR134" s="106"/>
      <c r="AS134" s="107"/>
      <c r="AT134" s="102"/>
      <c r="AU134" s="102"/>
      <c r="AV134" s="96"/>
      <c r="AW134" s="96"/>
      <c r="AX134" s="96"/>
      <c r="AY134" s="97"/>
    </row>
    <row r="135" spans="1:51" ht="27" customHeight="1" thickTop="1" thickBot="1" x14ac:dyDescent="0.3">
      <c r="A135" s="81"/>
      <c r="B135" s="304" t="str">
        <f>IF(C134="","",(VLOOKUP(C134,Lookups!$B$4:$C$2561,2,FALSE)))</f>
        <v/>
      </c>
      <c r="C135" s="366"/>
      <c r="D135" s="312"/>
      <c r="E135" s="312"/>
      <c r="F135" s="311"/>
      <c r="G135" s="309"/>
      <c r="H135" s="309"/>
      <c r="I135" s="309"/>
      <c r="J135" s="309"/>
      <c r="K135" s="309"/>
      <c r="L135" s="95"/>
      <c r="M135" s="95"/>
      <c r="N135" s="82"/>
      <c r="O135" s="95"/>
      <c r="P135" s="95"/>
      <c r="Q135" s="105"/>
      <c r="R135" s="82"/>
      <c r="S135" s="313"/>
      <c r="T135" s="101" t="str">
        <f t="shared" si="2"/>
        <v/>
      </c>
      <c r="U135" s="95"/>
      <c r="V135" s="95"/>
      <c r="W135" s="108"/>
      <c r="X135" s="95"/>
      <c r="Y135" s="94" t="s">
        <v>87</v>
      </c>
      <c r="Z135" s="95"/>
      <c r="AA135" s="94" t="s">
        <v>250</v>
      </c>
      <c r="AB135" s="95"/>
      <c r="AC135" s="95"/>
      <c r="AD135" s="82"/>
      <c r="AE135" s="95"/>
      <c r="AF135" s="82"/>
      <c r="AG135" s="93"/>
      <c r="AH135" s="102"/>
      <c r="AI135" s="102"/>
      <c r="AJ135" s="314"/>
      <c r="AK135" s="102"/>
      <c r="AL135" s="93" t="s">
        <v>456</v>
      </c>
      <c r="AM135" s="102"/>
      <c r="AN135" s="102"/>
      <c r="AO135" s="102"/>
      <c r="AP135" s="102"/>
      <c r="AQ135" s="102"/>
      <c r="AR135" s="106"/>
      <c r="AS135" s="107"/>
      <c r="AT135" s="102"/>
      <c r="AU135" s="102"/>
      <c r="AV135" s="96"/>
      <c r="AW135" s="96"/>
      <c r="AX135" s="96"/>
      <c r="AY135" s="97"/>
    </row>
    <row r="136" spans="1:51" ht="27" customHeight="1" thickTop="1" thickBot="1" x14ac:dyDescent="0.3">
      <c r="A136" s="81"/>
      <c r="B136" s="304" t="str">
        <f>IF(C135="","",(VLOOKUP(C135,Lookups!$B$4:$C$2561,2,FALSE)))</f>
        <v/>
      </c>
      <c r="C136" s="366"/>
      <c r="D136" s="312"/>
      <c r="E136" s="312"/>
      <c r="F136" s="311"/>
      <c r="G136" s="309"/>
      <c r="H136" s="309"/>
      <c r="I136" s="309"/>
      <c r="J136" s="309"/>
      <c r="K136" s="309"/>
      <c r="L136" s="95"/>
      <c r="M136" s="95"/>
      <c r="N136" s="82"/>
      <c r="O136" s="95"/>
      <c r="P136" s="95"/>
      <c r="Q136" s="105"/>
      <c r="R136" s="82"/>
      <c r="S136" s="313"/>
      <c r="T136" s="101" t="str">
        <f t="shared" si="2"/>
        <v/>
      </c>
      <c r="U136" s="95"/>
      <c r="V136" s="95"/>
      <c r="W136" s="108"/>
      <c r="X136" s="95"/>
      <c r="Y136" s="94" t="s">
        <v>87</v>
      </c>
      <c r="Z136" s="95"/>
      <c r="AA136" s="94" t="s">
        <v>250</v>
      </c>
      <c r="AB136" s="95"/>
      <c r="AC136" s="95"/>
      <c r="AD136" s="82"/>
      <c r="AE136" s="95"/>
      <c r="AF136" s="82"/>
      <c r="AG136" s="93"/>
      <c r="AH136" s="102"/>
      <c r="AI136" s="102"/>
      <c r="AJ136" s="314"/>
      <c r="AK136" s="102"/>
      <c r="AL136" s="93" t="s">
        <v>456</v>
      </c>
      <c r="AM136" s="102"/>
      <c r="AN136" s="102"/>
      <c r="AO136" s="102"/>
      <c r="AP136" s="102"/>
      <c r="AQ136" s="102"/>
      <c r="AR136" s="106"/>
      <c r="AS136" s="107"/>
      <c r="AT136" s="102"/>
      <c r="AU136" s="102"/>
      <c r="AV136" s="96"/>
      <c r="AW136" s="96"/>
      <c r="AX136" s="96"/>
      <c r="AY136" s="97"/>
    </row>
    <row r="137" spans="1:51" ht="27" customHeight="1" thickTop="1" thickBot="1" x14ac:dyDescent="0.3">
      <c r="A137" s="81"/>
      <c r="B137" s="304" t="str">
        <f>IF(C136="","",(VLOOKUP(C136,Lookups!$B$4:$C$2561,2,FALSE)))</f>
        <v/>
      </c>
      <c r="C137" s="366"/>
      <c r="D137" s="312"/>
      <c r="E137" s="312"/>
      <c r="F137" s="311"/>
      <c r="G137" s="309"/>
      <c r="H137" s="309"/>
      <c r="I137" s="309"/>
      <c r="J137" s="309"/>
      <c r="K137" s="309"/>
      <c r="L137" s="95"/>
      <c r="M137" s="95"/>
      <c r="N137" s="82"/>
      <c r="O137" s="95"/>
      <c r="P137" s="95"/>
      <c r="Q137" s="105"/>
      <c r="R137" s="82"/>
      <c r="S137" s="313"/>
      <c r="T137" s="101" t="str">
        <f t="shared" si="2"/>
        <v/>
      </c>
      <c r="U137" s="95"/>
      <c r="V137" s="95"/>
      <c r="W137" s="108"/>
      <c r="X137" s="95"/>
      <c r="Y137" s="94" t="s">
        <v>87</v>
      </c>
      <c r="Z137" s="95"/>
      <c r="AA137" s="94" t="s">
        <v>250</v>
      </c>
      <c r="AB137" s="95"/>
      <c r="AC137" s="95"/>
      <c r="AD137" s="82"/>
      <c r="AE137" s="95"/>
      <c r="AF137" s="82"/>
      <c r="AG137" s="93"/>
      <c r="AH137" s="102"/>
      <c r="AI137" s="102"/>
      <c r="AJ137" s="314"/>
      <c r="AK137" s="102"/>
      <c r="AL137" s="93" t="s">
        <v>456</v>
      </c>
      <c r="AM137" s="102"/>
      <c r="AN137" s="102"/>
      <c r="AO137" s="102"/>
      <c r="AP137" s="102"/>
      <c r="AQ137" s="102"/>
      <c r="AR137" s="106"/>
      <c r="AS137" s="107"/>
      <c r="AT137" s="102"/>
      <c r="AU137" s="102"/>
      <c r="AV137" s="96"/>
      <c r="AW137" s="96"/>
      <c r="AX137" s="96"/>
      <c r="AY137" s="97"/>
    </row>
    <row r="138" spans="1:51" ht="27" customHeight="1" thickTop="1" thickBot="1" x14ac:dyDescent="0.3">
      <c r="A138" s="81"/>
      <c r="B138" s="304" t="str">
        <f>IF(C137="","",(VLOOKUP(C137,Lookups!$B$4:$C$2561,2,FALSE)))</f>
        <v/>
      </c>
      <c r="C138" s="366"/>
      <c r="D138" s="312"/>
      <c r="E138" s="312"/>
      <c r="F138" s="311"/>
      <c r="G138" s="309"/>
      <c r="H138" s="309"/>
      <c r="I138" s="309"/>
      <c r="J138" s="309"/>
      <c r="K138" s="309"/>
      <c r="L138" s="95"/>
      <c r="M138" s="95"/>
      <c r="N138" s="82"/>
      <c r="O138" s="95"/>
      <c r="P138" s="95"/>
      <c r="Q138" s="105"/>
      <c r="R138" s="82"/>
      <c r="S138" s="313"/>
      <c r="T138" s="101" t="str">
        <f t="shared" si="2"/>
        <v/>
      </c>
      <c r="U138" s="95"/>
      <c r="V138" s="95"/>
      <c r="W138" s="108"/>
      <c r="X138" s="95"/>
      <c r="Y138" s="94" t="s">
        <v>87</v>
      </c>
      <c r="Z138" s="95"/>
      <c r="AA138" s="94" t="s">
        <v>250</v>
      </c>
      <c r="AB138" s="95"/>
      <c r="AC138" s="95"/>
      <c r="AD138" s="82"/>
      <c r="AE138" s="95"/>
      <c r="AF138" s="82"/>
      <c r="AG138" s="93"/>
      <c r="AH138" s="102"/>
      <c r="AI138" s="102"/>
      <c r="AJ138" s="314"/>
      <c r="AK138" s="102"/>
      <c r="AL138" s="93" t="s">
        <v>456</v>
      </c>
      <c r="AM138" s="102"/>
      <c r="AN138" s="102"/>
      <c r="AO138" s="102"/>
      <c r="AP138" s="102"/>
      <c r="AQ138" s="102"/>
      <c r="AR138" s="106"/>
      <c r="AS138" s="107"/>
      <c r="AT138" s="102"/>
      <c r="AU138" s="102"/>
      <c r="AV138" s="96"/>
      <c r="AW138" s="96"/>
      <c r="AX138" s="96"/>
      <c r="AY138" s="97"/>
    </row>
    <row r="139" spans="1:51" ht="27" customHeight="1" thickTop="1" thickBot="1" x14ac:dyDescent="0.3">
      <c r="A139" s="81"/>
      <c r="B139" s="304" t="str">
        <f>IF(C138="","",(VLOOKUP(C138,Lookups!$B$4:$C$2561,2,FALSE)))</f>
        <v/>
      </c>
      <c r="C139" s="366"/>
      <c r="D139" s="312"/>
      <c r="E139" s="312"/>
      <c r="F139" s="311"/>
      <c r="G139" s="309"/>
      <c r="H139" s="309"/>
      <c r="I139" s="309"/>
      <c r="J139" s="309"/>
      <c r="K139" s="309"/>
      <c r="L139" s="95"/>
      <c r="M139" s="95"/>
      <c r="N139" s="82"/>
      <c r="O139" s="95"/>
      <c r="P139" s="95"/>
      <c r="Q139" s="105"/>
      <c r="R139" s="82"/>
      <c r="S139" s="313"/>
      <c r="T139" s="101" t="str">
        <f t="shared" si="2"/>
        <v/>
      </c>
      <c r="U139" s="95"/>
      <c r="V139" s="95"/>
      <c r="W139" s="108"/>
      <c r="X139" s="95"/>
      <c r="Y139" s="94" t="s">
        <v>87</v>
      </c>
      <c r="Z139" s="95"/>
      <c r="AA139" s="94" t="s">
        <v>250</v>
      </c>
      <c r="AB139" s="95"/>
      <c r="AC139" s="95"/>
      <c r="AD139" s="82"/>
      <c r="AE139" s="95"/>
      <c r="AF139" s="82"/>
      <c r="AG139" s="93"/>
      <c r="AH139" s="102"/>
      <c r="AI139" s="102"/>
      <c r="AJ139" s="314"/>
      <c r="AK139" s="102"/>
      <c r="AL139" s="93" t="s">
        <v>456</v>
      </c>
      <c r="AM139" s="102"/>
      <c r="AN139" s="102"/>
      <c r="AO139" s="102"/>
      <c r="AP139" s="102"/>
      <c r="AQ139" s="102"/>
      <c r="AR139" s="106"/>
      <c r="AS139" s="107"/>
      <c r="AT139" s="102"/>
      <c r="AU139" s="102"/>
      <c r="AV139" s="96"/>
      <c r="AW139" s="96"/>
      <c r="AX139" s="96"/>
      <c r="AY139" s="97"/>
    </row>
    <row r="140" spans="1:51" ht="27" customHeight="1" thickTop="1" thickBot="1" x14ac:dyDescent="0.3">
      <c r="A140" s="81"/>
      <c r="B140" s="304" t="str">
        <f>IF(C139="","",(VLOOKUP(C139,Lookups!$B$4:$C$2561,2,FALSE)))</f>
        <v/>
      </c>
      <c r="C140" s="366"/>
      <c r="D140" s="312"/>
      <c r="E140" s="312"/>
      <c r="F140" s="311"/>
      <c r="G140" s="309"/>
      <c r="H140" s="309"/>
      <c r="I140" s="309"/>
      <c r="J140" s="309"/>
      <c r="K140" s="309"/>
      <c r="L140" s="95"/>
      <c r="M140" s="95"/>
      <c r="N140" s="82"/>
      <c r="O140" s="95"/>
      <c r="P140" s="95"/>
      <c r="Q140" s="105"/>
      <c r="R140" s="82"/>
      <c r="S140" s="313"/>
      <c r="T140" s="101" t="str">
        <f t="shared" si="2"/>
        <v/>
      </c>
      <c r="U140" s="95"/>
      <c r="V140" s="95"/>
      <c r="W140" s="108"/>
      <c r="X140" s="95"/>
      <c r="Y140" s="94" t="s">
        <v>87</v>
      </c>
      <c r="Z140" s="95"/>
      <c r="AA140" s="94" t="s">
        <v>250</v>
      </c>
      <c r="AB140" s="95"/>
      <c r="AC140" s="95"/>
      <c r="AD140" s="82"/>
      <c r="AE140" s="95"/>
      <c r="AF140" s="82"/>
      <c r="AG140" s="93"/>
      <c r="AH140" s="102"/>
      <c r="AI140" s="102"/>
      <c r="AJ140" s="314"/>
      <c r="AK140" s="102"/>
      <c r="AL140" s="93" t="s">
        <v>456</v>
      </c>
      <c r="AM140" s="102"/>
      <c r="AN140" s="102"/>
      <c r="AO140" s="102"/>
      <c r="AP140" s="102"/>
      <c r="AQ140" s="102"/>
      <c r="AR140" s="106"/>
      <c r="AS140" s="107"/>
      <c r="AT140" s="102"/>
      <c r="AU140" s="102"/>
      <c r="AV140" s="96"/>
      <c r="AW140" s="96"/>
      <c r="AX140" s="96"/>
      <c r="AY140" s="97"/>
    </row>
    <row r="141" spans="1:51" ht="27" customHeight="1" thickTop="1" thickBot="1" x14ac:dyDescent="0.3">
      <c r="A141" s="81"/>
      <c r="B141" s="304" t="str">
        <f>IF(C140="","",(VLOOKUP(C140,Lookups!$B$4:$C$2561,2,FALSE)))</f>
        <v/>
      </c>
      <c r="C141" s="366"/>
      <c r="D141" s="312"/>
      <c r="E141" s="312"/>
      <c r="F141" s="311"/>
      <c r="G141" s="309"/>
      <c r="H141" s="309"/>
      <c r="I141" s="309"/>
      <c r="J141" s="309"/>
      <c r="K141" s="309"/>
      <c r="L141" s="95"/>
      <c r="M141" s="95"/>
      <c r="N141" s="82"/>
      <c r="O141" s="95"/>
      <c r="P141" s="95"/>
      <c r="Q141" s="105"/>
      <c r="R141" s="82"/>
      <c r="S141" s="313"/>
      <c r="T141" s="101" t="str">
        <f t="shared" si="2"/>
        <v/>
      </c>
      <c r="U141" s="95"/>
      <c r="V141" s="95"/>
      <c r="W141" s="108"/>
      <c r="X141" s="95"/>
      <c r="Y141" s="94" t="s">
        <v>87</v>
      </c>
      <c r="Z141" s="95"/>
      <c r="AA141" s="94" t="s">
        <v>250</v>
      </c>
      <c r="AB141" s="95"/>
      <c r="AC141" s="95"/>
      <c r="AD141" s="82"/>
      <c r="AE141" s="95"/>
      <c r="AF141" s="82"/>
      <c r="AG141" s="93"/>
      <c r="AH141" s="102"/>
      <c r="AI141" s="102"/>
      <c r="AJ141" s="314"/>
      <c r="AK141" s="102"/>
      <c r="AL141" s="93" t="s">
        <v>456</v>
      </c>
      <c r="AM141" s="102"/>
      <c r="AN141" s="102"/>
      <c r="AO141" s="102"/>
      <c r="AP141" s="102"/>
      <c r="AQ141" s="102"/>
      <c r="AR141" s="106"/>
      <c r="AS141" s="107"/>
      <c r="AT141" s="102"/>
      <c r="AU141" s="102"/>
      <c r="AV141" s="96"/>
      <c r="AW141" s="96"/>
      <c r="AX141" s="96"/>
      <c r="AY141" s="97"/>
    </row>
    <row r="142" spans="1:51" ht="27" customHeight="1" thickTop="1" thickBot="1" x14ac:dyDescent="0.3">
      <c r="A142" s="81"/>
      <c r="B142" s="304" t="str">
        <f>IF(C141="","",(VLOOKUP(C141,Lookups!$B$4:$C$2561,2,FALSE)))</f>
        <v/>
      </c>
      <c r="C142" s="366"/>
      <c r="D142" s="312"/>
      <c r="E142" s="312"/>
      <c r="F142" s="311"/>
      <c r="G142" s="309"/>
      <c r="H142" s="309"/>
      <c r="I142" s="309"/>
      <c r="J142" s="309"/>
      <c r="K142" s="309"/>
      <c r="L142" s="95"/>
      <c r="M142" s="95"/>
      <c r="N142" s="82"/>
      <c r="O142" s="95"/>
      <c r="P142" s="95"/>
      <c r="Q142" s="105"/>
      <c r="R142" s="82"/>
      <c r="S142" s="313"/>
      <c r="T142" s="101" t="str">
        <f t="shared" si="2"/>
        <v/>
      </c>
      <c r="U142" s="95"/>
      <c r="V142" s="95"/>
      <c r="W142" s="108"/>
      <c r="X142" s="95"/>
      <c r="Y142" s="94" t="s">
        <v>87</v>
      </c>
      <c r="Z142" s="95"/>
      <c r="AA142" s="94" t="s">
        <v>250</v>
      </c>
      <c r="AB142" s="95"/>
      <c r="AC142" s="95"/>
      <c r="AD142" s="82"/>
      <c r="AE142" s="95"/>
      <c r="AF142" s="82"/>
      <c r="AG142" s="93"/>
      <c r="AH142" s="102"/>
      <c r="AI142" s="102"/>
      <c r="AJ142" s="314"/>
      <c r="AK142" s="102"/>
      <c r="AL142" s="93" t="s">
        <v>456</v>
      </c>
      <c r="AM142" s="102"/>
      <c r="AN142" s="102"/>
      <c r="AO142" s="102"/>
      <c r="AP142" s="102"/>
      <c r="AQ142" s="102"/>
      <c r="AR142" s="106"/>
      <c r="AS142" s="107"/>
      <c r="AT142" s="102"/>
      <c r="AU142" s="102"/>
      <c r="AV142" s="96"/>
      <c r="AW142" s="96"/>
      <c r="AX142" s="96"/>
      <c r="AY142" s="97"/>
    </row>
    <row r="143" spans="1:51" ht="27" customHeight="1" thickTop="1" thickBot="1" x14ac:dyDescent="0.3">
      <c r="A143" s="81"/>
      <c r="B143" s="304" t="str">
        <f>IF(C142="","",(VLOOKUP(C142,Lookups!$B$4:$C$2561,2,FALSE)))</f>
        <v/>
      </c>
      <c r="C143" s="366"/>
      <c r="D143" s="312"/>
      <c r="E143" s="312"/>
      <c r="F143" s="311"/>
      <c r="G143" s="309"/>
      <c r="H143" s="309"/>
      <c r="I143" s="309"/>
      <c r="J143" s="309"/>
      <c r="K143" s="309"/>
      <c r="L143" s="95"/>
      <c r="M143" s="95"/>
      <c r="N143" s="82"/>
      <c r="O143" s="95"/>
      <c r="P143" s="95"/>
      <c r="Q143" s="105"/>
      <c r="R143" s="82"/>
      <c r="S143" s="313"/>
      <c r="T143" s="101" t="str">
        <f t="shared" si="2"/>
        <v/>
      </c>
      <c r="U143" s="95"/>
      <c r="V143" s="95"/>
      <c r="W143" s="108"/>
      <c r="X143" s="95"/>
      <c r="Y143" s="94" t="s">
        <v>87</v>
      </c>
      <c r="Z143" s="95"/>
      <c r="AA143" s="94" t="s">
        <v>250</v>
      </c>
      <c r="AB143" s="95"/>
      <c r="AC143" s="95"/>
      <c r="AD143" s="82"/>
      <c r="AE143" s="95"/>
      <c r="AF143" s="82"/>
      <c r="AG143" s="93"/>
      <c r="AH143" s="102"/>
      <c r="AI143" s="102"/>
      <c r="AJ143" s="314"/>
      <c r="AK143" s="102"/>
      <c r="AL143" s="93" t="s">
        <v>456</v>
      </c>
      <c r="AM143" s="102"/>
      <c r="AN143" s="102"/>
      <c r="AO143" s="102"/>
      <c r="AP143" s="102"/>
      <c r="AQ143" s="102"/>
      <c r="AR143" s="106"/>
      <c r="AS143" s="107"/>
      <c r="AT143" s="102"/>
      <c r="AU143" s="102"/>
      <c r="AV143" s="96"/>
      <c r="AW143" s="96"/>
      <c r="AX143" s="96"/>
      <c r="AY143" s="97"/>
    </row>
    <row r="144" spans="1:51" ht="27" customHeight="1" thickTop="1" thickBot="1" x14ac:dyDescent="0.3">
      <c r="A144" s="81"/>
      <c r="B144" s="304" t="str">
        <f>IF(C143="","",(VLOOKUP(C143,Lookups!$B$4:$C$2561,2,FALSE)))</f>
        <v/>
      </c>
      <c r="C144" s="366"/>
      <c r="D144" s="312"/>
      <c r="E144" s="312"/>
      <c r="F144" s="311"/>
      <c r="G144" s="309"/>
      <c r="H144" s="309"/>
      <c r="I144" s="309"/>
      <c r="J144" s="309"/>
      <c r="K144" s="309"/>
      <c r="L144" s="95"/>
      <c r="M144" s="95"/>
      <c r="N144" s="82"/>
      <c r="O144" s="95"/>
      <c r="P144" s="95"/>
      <c r="Q144" s="105"/>
      <c r="R144" s="82"/>
      <c r="S144" s="313"/>
      <c r="T144" s="101" t="str">
        <f t="shared" si="2"/>
        <v/>
      </c>
      <c r="U144" s="95"/>
      <c r="V144" s="95"/>
      <c r="W144" s="108"/>
      <c r="X144" s="95"/>
      <c r="Y144" s="94" t="s">
        <v>87</v>
      </c>
      <c r="Z144" s="95"/>
      <c r="AA144" s="94" t="s">
        <v>250</v>
      </c>
      <c r="AB144" s="95"/>
      <c r="AC144" s="95"/>
      <c r="AD144" s="82"/>
      <c r="AE144" s="95"/>
      <c r="AF144" s="82"/>
      <c r="AG144" s="93"/>
      <c r="AH144" s="102"/>
      <c r="AI144" s="102"/>
      <c r="AJ144" s="314"/>
      <c r="AK144" s="102"/>
      <c r="AL144" s="93" t="s">
        <v>456</v>
      </c>
      <c r="AM144" s="102"/>
      <c r="AN144" s="102"/>
      <c r="AO144" s="102"/>
      <c r="AP144" s="102"/>
      <c r="AQ144" s="102"/>
      <c r="AR144" s="106"/>
      <c r="AS144" s="107"/>
      <c r="AT144" s="102"/>
      <c r="AU144" s="102"/>
      <c r="AV144" s="96"/>
      <c r="AW144" s="96"/>
      <c r="AX144" s="96"/>
      <c r="AY144" s="97"/>
    </row>
    <row r="145" spans="1:51" ht="27" customHeight="1" thickTop="1" thickBot="1" x14ac:dyDescent="0.3">
      <c r="A145" s="81"/>
      <c r="B145" s="304" t="str">
        <f>IF(C144="","",(VLOOKUP(C144,Lookups!$B$4:$C$2561,2,FALSE)))</f>
        <v/>
      </c>
      <c r="C145" s="366"/>
      <c r="D145" s="312"/>
      <c r="E145" s="312"/>
      <c r="F145" s="311"/>
      <c r="G145" s="309"/>
      <c r="H145" s="309"/>
      <c r="I145" s="309"/>
      <c r="J145" s="309"/>
      <c r="K145" s="309"/>
      <c r="L145" s="95"/>
      <c r="M145" s="95"/>
      <c r="N145" s="82"/>
      <c r="O145" s="95"/>
      <c r="P145" s="95"/>
      <c r="Q145" s="105"/>
      <c r="R145" s="82"/>
      <c r="S145" s="313"/>
      <c r="T145" s="101" t="str">
        <f t="shared" si="2"/>
        <v/>
      </c>
      <c r="U145" s="95"/>
      <c r="V145" s="95"/>
      <c r="W145" s="108"/>
      <c r="X145" s="95"/>
      <c r="Y145" s="94" t="s">
        <v>87</v>
      </c>
      <c r="Z145" s="95"/>
      <c r="AA145" s="94" t="s">
        <v>250</v>
      </c>
      <c r="AB145" s="95"/>
      <c r="AC145" s="95"/>
      <c r="AD145" s="82"/>
      <c r="AE145" s="95"/>
      <c r="AF145" s="82"/>
      <c r="AG145" s="93"/>
      <c r="AH145" s="102"/>
      <c r="AI145" s="102"/>
      <c r="AJ145" s="314"/>
      <c r="AK145" s="102"/>
      <c r="AL145" s="93" t="s">
        <v>456</v>
      </c>
      <c r="AM145" s="102"/>
      <c r="AN145" s="102"/>
      <c r="AO145" s="102"/>
      <c r="AP145" s="102"/>
      <c r="AQ145" s="102"/>
      <c r="AR145" s="106"/>
      <c r="AS145" s="107"/>
      <c r="AT145" s="102"/>
      <c r="AU145" s="102"/>
      <c r="AV145" s="96"/>
      <c r="AW145" s="96"/>
      <c r="AX145" s="96"/>
      <c r="AY145" s="97"/>
    </row>
    <row r="146" spans="1:51" ht="27" customHeight="1" thickTop="1" thickBot="1" x14ac:dyDescent="0.3">
      <c r="A146" s="81"/>
      <c r="B146" s="304" t="str">
        <f>IF(C145="","",(VLOOKUP(C145,Lookups!$B$4:$C$2561,2,FALSE)))</f>
        <v/>
      </c>
      <c r="C146" s="366"/>
      <c r="D146" s="312"/>
      <c r="E146" s="312"/>
      <c r="F146" s="311"/>
      <c r="G146" s="309"/>
      <c r="H146" s="309"/>
      <c r="I146" s="309"/>
      <c r="J146" s="309"/>
      <c r="K146" s="309"/>
      <c r="L146" s="95"/>
      <c r="M146" s="95"/>
      <c r="N146" s="82"/>
      <c r="O146" s="95"/>
      <c r="P146" s="95"/>
      <c r="Q146" s="105"/>
      <c r="R146" s="82"/>
      <c r="S146" s="313"/>
      <c r="T146" s="101" t="str">
        <f t="shared" si="2"/>
        <v/>
      </c>
      <c r="U146" s="95"/>
      <c r="V146" s="95"/>
      <c r="W146" s="108"/>
      <c r="X146" s="95"/>
      <c r="Y146" s="94" t="s">
        <v>87</v>
      </c>
      <c r="Z146" s="95"/>
      <c r="AA146" s="94" t="s">
        <v>250</v>
      </c>
      <c r="AB146" s="95"/>
      <c r="AC146" s="95"/>
      <c r="AD146" s="82"/>
      <c r="AE146" s="95"/>
      <c r="AF146" s="82"/>
      <c r="AG146" s="93"/>
      <c r="AH146" s="102"/>
      <c r="AI146" s="102"/>
      <c r="AJ146" s="314"/>
      <c r="AK146" s="102"/>
      <c r="AL146" s="93" t="s">
        <v>456</v>
      </c>
      <c r="AM146" s="102"/>
      <c r="AN146" s="102"/>
      <c r="AO146" s="102"/>
      <c r="AP146" s="102"/>
      <c r="AQ146" s="102"/>
      <c r="AR146" s="106"/>
      <c r="AS146" s="107"/>
      <c r="AT146" s="102"/>
      <c r="AU146" s="102"/>
      <c r="AV146" s="96"/>
      <c r="AW146" s="96"/>
      <c r="AX146" s="96"/>
      <c r="AY146" s="97"/>
    </row>
    <row r="147" spans="1:51" ht="27" customHeight="1" thickTop="1" thickBot="1" x14ac:dyDescent="0.3">
      <c r="A147" s="81"/>
      <c r="B147" s="304" t="str">
        <f>IF(C146="","",(VLOOKUP(C146,Lookups!$B$4:$C$2561,2,FALSE)))</f>
        <v/>
      </c>
      <c r="C147" s="366"/>
      <c r="D147" s="312"/>
      <c r="E147" s="312"/>
      <c r="F147" s="311"/>
      <c r="G147" s="309"/>
      <c r="H147" s="309"/>
      <c r="I147" s="309"/>
      <c r="J147" s="309"/>
      <c r="K147" s="309"/>
      <c r="L147" s="95"/>
      <c r="M147" s="95"/>
      <c r="N147" s="82"/>
      <c r="O147" s="95"/>
      <c r="P147" s="95"/>
      <c r="Q147" s="105"/>
      <c r="R147" s="82"/>
      <c r="S147" s="313"/>
      <c r="T147" s="101" t="str">
        <f t="shared" si="2"/>
        <v/>
      </c>
      <c r="U147" s="95"/>
      <c r="V147" s="95"/>
      <c r="W147" s="108"/>
      <c r="X147" s="95"/>
      <c r="Y147" s="94" t="s">
        <v>87</v>
      </c>
      <c r="Z147" s="95"/>
      <c r="AA147" s="94" t="s">
        <v>250</v>
      </c>
      <c r="AB147" s="95"/>
      <c r="AC147" s="95"/>
      <c r="AD147" s="82"/>
      <c r="AE147" s="95"/>
      <c r="AF147" s="82"/>
      <c r="AG147" s="93"/>
      <c r="AH147" s="102"/>
      <c r="AI147" s="102"/>
      <c r="AJ147" s="314"/>
      <c r="AK147" s="102"/>
      <c r="AL147" s="93" t="s">
        <v>456</v>
      </c>
      <c r="AM147" s="102"/>
      <c r="AN147" s="102"/>
      <c r="AO147" s="102"/>
      <c r="AP147" s="102"/>
      <c r="AQ147" s="102"/>
      <c r="AR147" s="106"/>
      <c r="AS147" s="107"/>
      <c r="AT147" s="102"/>
      <c r="AU147" s="102"/>
      <c r="AV147" s="96"/>
      <c r="AW147" s="96"/>
      <c r="AX147" s="96"/>
      <c r="AY147" s="97"/>
    </row>
    <row r="148" spans="1:51" ht="27" customHeight="1" thickTop="1" thickBot="1" x14ac:dyDescent="0.3">
      <c r="A148" s="81"/>
      <c r="B148" s="304" t="str">
        <f>IF(C147="","",(VLOOKUP(C147,Lookups!$B$4:$C$2561,2,FALSE)))</f>
        <v/>
      </c>
      <c r="C148" s="366"/>
      <c r="D148" s="312"/>
      <c r="E148" s="312"/>
      <c r="F148" s="311"/>
      <c r="G148" s="309"/>
      <c r="H148" s="309"/>
      <c r="I148" s="309"/>
      <c r="J148" s="309"/>
      <c r="K148" s="309"/>
      <c r="L148" s="95"/>
      <c r="M148" s="95"/>
      <c r="N148" s="82"/>
      <c r="O148" s="95"/>
      <c r="P148" s="95"/>
      <c r="Q148" s="105"/>
      <c r="R148" s="82"/>
      <c r="S148" s="313"/>
      <c r="T148" s="101" t="str">
        <f t="shared" si="2"/>
        <v/>
      </c>
      <c r="U148" s="95"/>
      <c r="V148" s="95"/>
      <c r="W148" s="108"/>
      <c r="X148" s="95"/>
      <c r="Y148" s="94" t="s">
        <v>87</v>
      </c>
      <c r="Z148" s="95"/>
      <c r="AA148" s="94" t="s">
        <v>250</v>
      </c>
      <c r="AB148" s="95"/>
      <c r="AC148" s="95"/>
      <c r="AD148" s="82"/>
      <c r="AE148" s="95"/>
      <c r="AF148" s="82"/>
      <c r="AG148" s="93"/>
      <c r="AH148" s="102"/>
      <c r="AI148" s="102"/>
      <c r="AJ148" s="314"/>
      <c r="AK148" s="102"/>
      <c r="AL148" s="93" t="s">
        <v>456</v>
      </c>
      <c r="AM148" s="102"/>
      <c r="AN148" s="102"/>
      <c r="AO148" s="102"/>
      <c r="AP148" s="102"/>
      <c r="AQ148" s="102"/>
      <c r="AR148" s="106"/>
      <c r="AS148" s="107"/>
      <c r="AT148" s="102"/>
      <c r="AU148" s="102"/>
      <c r="AV148" s="96"/>
      <c r="AW148" s="96"/>
      <c r="AX148" s="96"/>
      <c r="AY148" s="97"/>
    </row>
    <row r="149" spans="1:51" ht="27" customHeight="1" thickTop="1" thickBot="1" x14ac:dyDescent="0.3">
      <c r="A149" s="81"/>
      <c r="B149" s="304" t="str">
        <f>IF(C148="","",(VLOOKUP(C148,Lookups!$B$4:$C$2561,2,FALSE)))</f>
        <v/>
      </c>
      <c r="C149" s="366"/>
      <c r="D149" s="312"/>
      <c r="E149" s="312"/>
      <c r="F149" s="311"/>
      <c r="G149" s="309"/>
      <c r="H149" s="309"/>
      <c r="I149" s="309"/>
      <c r="J149" s="309"/>
      <c r="K149" s="309"/>
      <c r="L149" s="95"/>
      <c r="M149" s="95"/>
      <c r="N149" s="82"/>
      <c r="O149" s="95"/>
      <c r="P149" s="95"/>
      <c r="Q149" s="105"/>
      <c r="R149" s="82"/>
      <c r="S149" s="313"/>
      <c r="T149" s="101" t="str">
        <f t="shared" si="2"/>
        <v/>
      </c>
      <c r="U149" s="95"/>
      <c r="V149" s="95"/>
      <c r="W149" s="108"/>
      <c r="X149" s="95"/>
      <c r="Y149" s="94" t="s">
        <v>87</v>
      </c>
      <c r="Z149" s="95"/>
      <c r="AA149" s="94" t="s">
        <v>250</v>
      </c>
      <c r="AB149" s="95"/>
      <c r="AC149" s="95"/>
      <c r="AD149" s="82"/>
      <c r="AE149" s="95"/>
      <c r="AF149" s="82"/>
      <c r="AG149" s="93"/>
      <c r="AH149" s="102"/>
      <c r="AI149" s="102"/>
      <c r="AJ149" s="314"/>
      <c r="AK149" s="102"/>
      <c r="AL149" s="93" t="s">
        <v>456</v>
      </c>
      <c r="AM149" s="102"/>
      <c r="AN149" s="102"/>
      <c r="AO149" s="102"/>
      <c r="AP149" s="102"/>
      <c r="AQ149" s="102"/>
      <c r="AR149" s="106"/>
      <c r="AS149" s="107"/>
      <c r="AT149" s="102"/>
      <c r="AU149" s="102"/>
      <c r="AV149" s="96"/>
      <c r="AW149" s="96"/>
      <c r="AX149" s="96"/>
      <c r="AY149" s="97"/>
    </row>
    <row r="150" spans="1:51" ht="27" customHeight="1" thickTop="1" thickBot="1" x14ac:dyDescent="0.3">
      <c r="A150" s="81"/>
      <c r="B150" s="304" t="str">
        <f>IF(C149="","",(VLOOKUP(C149,Lookups!$B$4:$C$2561,2,FALSE)))</f>
        <v/>
      </c>
      <c r="C150" s="366"/>
      <c r="D150" s="312"/>
      <c r="E150" s="312"/>
      <c r="F150" s="311"/>
      <c r="G150" s="309"/>
      <c r="H150" s="309"/>
      <c r="I150" s="309"/>
      <c r="J150" s="309"/>
      <c r="K150" s="309"/>
      <c r="L150" s="95"/>
      <c r="M150" s="95"/>
      <c r="N150" s="82"/>
      <c r="O150" s="95"/>
      <c r="P150" s="95"/>
      <c r="Q150" s="105"/>
      <c r="R150" s="82"/>
      <c r="S150" s="313"/>
      <c r="T150" s="101" t="str">
        <f t="shared" si="2"/>
        <v/>
      </c>
      <c r="U150" s="95"/>
      <c r="V150" s="95"/>
      <c r="W150" s="108"/>
      <c r="X150" s="95"/>
      <c r="Y150" s="94" t="s">
        <v>87</v>
      </c>
      <c r="Z150" s="95"/>
      <c r="AA150" s="94" t="s">
        <v>250</v>
      </c>
      <c r="AB150" s="95"/>
      <c r="AC150" s="95"/>
      <c r="AD150" s="82"/>
      <c r="AE150" s="95"/>
      <c r="AF150" s="82"/>
      <c r="AG150" s="93"/>
      <c r="AH150" s="102"/>
      <c r="AI150" s="102"/>
      <c r="AJ150" s="314"/>
      <c r="AK150" s="102"/>
      <c r="AL150" s="93" t="s">
        <v>456</v>
      </c>
      <c r="AM150" s="102"/>
      <c r="AN150" s="102"/>
      <c r="AO150" s="102"/>
      <c r="AP150" s="102"/>
      <c r="AQ150" s="102"/>
      <c r="AR150" s="106"/>
      <c r="AS150" s="107"/>
      <c r="AT150" s="102"/>
      <c r="AU150" s="102"/>
      <c r="AV150" s="96"/>
      <c r="AW150" s="96"/>
      <c r="AX150" s="96"/>
      <c r="AY150" s="97"/>
    </row>
    <row r="151" spans="1:51" ht="27" customHeight="1" thickTop="1" thickBot="1" x14ac:dyDescent="0.3">
      <c r="A151" s="81"/>
      <c r="B151" s="304" t="str">
        <f>IF(C150="","",(VLOOKUP(C150,Lookups!$B$4:$C$2561,2,FALSE)))</f>
        <v/>
      </c>
      <c r="C151" s="366"/>
      <c r="D151" s="312"/>
      <c r="E151" s="312"/>
      <c r="F151" s="311"/>
      <c r="G151" s="309"/>
      <c r="H151" s="309"/>
      <c r="I151" s="309"/>
      <c r="J151" s="309"/>
      <c r="K151" s="309"/>
      <c r="L151" s="95"/>
      <c r="M151" s="95"/>
      <c r="N151" s="82"/>
      <c r="O151" s="95"/>
      <c r="P151" s="95"/>
      <c r="Q151" s="105"/>
      <c r="R151" s="82"/>
      <c r="S151" s="313"/>
      <c r="T151" s="101" t="str">
        <f t="shared" si="2"/>
        <v/>
      </c>
      <c r="U151" s="95"/>
      <c r="V151" s="95"/>
      <c r="W151" s="108"/>
      <c r="X151" s="95"/>
      <c r="Y151" s="94" t="s">
        <v>87</v>
      </c>
      <c r="Z151" s="95"/>
      <c r="AA151" s="94" t="s">
        <v>250</v>
      </c>
      <c r="AB151" s="95"/>
      <c r="AC151" s="95"/>
      <c r="AD151" s="82"/>
      <c r="AE151" s="95"/>
      <c r="AF151" s="82"/>
      <c r="AG151" s="93"/>
      <c r="AH151" s="102"/>
      <c r="AI151" s="102"/>
      <c r="AJ151" s="314"/>
      <c r="AK151" s="102"/>
      <c r="AL151" s="93" t="s">
        <v>456</v>
      </c>
      <c r="AM151" s="102"/>
      <c r="AN151" s="102"/>
      <c r="AO151" s="102"/>
      <c r="AP151" s="102"/>
      <c r="AQ151" s="102"/>
      <c r="AR151" s="106"/>
      <c r="AS151" s="107"/>
      <c r="AT151" s="102"/>
      <c r="AU151" s="102"/>
      <c r="AV151" s="96"/>
      <c r="AW151" s="96"/>
      <c r="AX151" s="96"/>
      <c r="AY151" s="97"/>
    </row>
    <row r="152" spans="1:51" ht="27" customHeight="1" thickTop="1" thickBot="1" x14ac:dyDescent="0.3">
      <c r="A152" s="81"/>
      <c r="B152" s="304" t="str">
        <f>IF(C151="","",(VLOOKUP(C151,Lookups!$B$4:$C$2561,2,FALSE)))</f>
        <v/>
      </c>
      <c r="C152" s="366"/>
      <c r="D152" s="312"/>
      <c r="E152" s="312"/>
      <c r="F152" s="311"/>
      <c r="G152" s="309"/>
      <c r="H152" s="309"/>
      <c r="I152" s="309"/>
      <c r="J152" s="309"/>
      <c r="K152" s="309"/>
      <c r="L152" s="95"/>
      <c r="M152" s="95"/>
      <c r="N152" s="82"/>
      <c r="O152" s="95"/>
      <c r="P152" s="95"/>
      <c r="Q152" s="105"/>
      <c r="R152" s="82"/>
      <c r="S152" s="313"/>
      <c r="T152" s="101" t="str">
        <f t="shared" si="2"/>
        <v/>
      </c>
      <c r="U152" s="95"/>
      <c r="V152" s="95"/>
      <c r="W152" s="108"/>
      <c r="X152" s="95"/>
      <c r="Y152" s="94" t="s">
        <v>87</v>
      </c>
      <c r="Z152" s="95"/>
      <c r="AA152" s="94" t="s">
        <v>250</v>
      </c>
      <c r="AB152" s="95"/>
      <c r="AC152" s="95"/>
      <c r="AD152" s="82"/>
      <c r="AE152" s="95"/>
      <c r="AF152" s="82"/>
      <c r="AG152" s="93"/>
      <c r="AH152" s="102"/>
      <c r="AI152" s="102"/>
      <c r="AJ152" s="314"/>
      <c r="AK152" s="102"/>
      <c r="AL152" s="93" t="s">
        <v>456</v>
      </c>
      <c r="AM152" s="102"/>
      <c r="AN152" s="102"/>
      <c r="AO152" s="102"/>
      <c r="AP152" s="102"/>
      <c r="AQ152" s="102"/>
      <c r="AR152" s="106"/>
      <c r="AS152" s="107"/>
      <c r="AT152" s="102"/>
      <c r="AU152" s="102"/>
      <c r="AV152" s="96"/>
      <c r="AW152" s="96"/>
      <c r="AX152" s="96"/>
      <c r="AY152" s="97"/>
    </row>
    <row r="153" spans="1:51" ht="27" customHeight="1" thickTop="1" thickBot="1" x14ac:dyDescent="0.3">
      <c r="A153" s="81"/>
      <c r="B153" s="304" t="str">
        <f>IF(C152="","",(VLOOKUP(C152,Lookups!$B$4:$C$2561,2,FALSE)))</f>
        <v/>
      </c>
      <c r="C153" s="366"/>
      <c r="D153" s="312"/>
      <c r="E153" s="312"/>
      <c r="F153" s="311"/>
      <c r="G153" s="309"/>
      <c r="H153" s="309"/>
      <c r="I153" s="309"/>
      <c r="J153" s="309"/>
      <c r="K153" s="309"/>
      <c r="L153" s="95"/>
      <c r="M153" s="95"/>
      <c r="N153" s="82"/>
      <c r="O153" s="95"/>
      <c r="P153" s="95"/>
      <c r="Q153" s="105"/>
      <c r="R153" s="82"/>
      <c r="S153" s="313"/>
      <c r="T153" s="101" t="str">
        <f t="shared" si="2"/>
        <v/>
      </c>
      <c r="U153" s="95"/>
      <c r="V153" s="95"/>
      <c r="W153" s="108"/>
      <c r="X153" s="95"/>
      <c r="Y153" s="94" t="s">
        <v>87</v>
      </c>
      <c r="Z153" s="95"/>
      <c r="AA153" s="94" t="s">
        <v>250</v>
      </c>
      <c r="AB153" s="95"/>
      <c r="AC153" s="95"/>
      <c r="AD153" s="82"/>
      <c r="AE153" s="95"/>
      <c r="AF153" s="82"/>
      <c r="AG153" s="93"/>
      <c r="AH153" s="102"/>
      <c r="AI153" s="102"/>
      <c r="AJ153" s="314"/>
      <c r="AK153" s="102"/>
      <c r="AL153" s="93" t="s">
        <v>456</v>
      </c>
      <c r="AM153" s="102"/>
      <c r="AN153" s="102"/>
      <c r="AO153" s="102"/>
      <c r="AP153" s="102"/>
      <c r="AQ153" s="102"/>
      <c r="AR153" s="106"/>
      <c r="AS153" s="107"/>
      <c r="AT153" s="102"/>
      <c r="AU153" s="102"/>
      <c r="AV153" s="96"/>
      <c r="AW153" s="96"/>
      <c r="AX153" s="96"/>
      <c r="AY153" s="97"/>
    </row>
    <row r="154" spans="1:51" ht="27" customHeight="1" thickTop="1" thickBot="1" x14ac:dyDescent="0.3">
      <c r="A154" s="81"/>
      <c r="B154" s="304" t="str">
        <f>IF(C153="","",(VLOOKUP(C153,Lookups!$B$4:$C$2561,2,FALSE)))</f>
        <v/>
      </c>
      <c r="C154" s="366"/>
      <c r="D154" s="312"/>
      <c r="E154" s="312"/>
      <c r="F154" s="311"/>
      <c r="G154" s="309"/>
      <c r="H154" s="309"/>
      <c r="I154" s="309"/>
      <c r="J154" s="309"/>
      <c r="K154" s="309"/>
      <c r="L154" s="95"/>
      <c r="M154" s="95"/>
      <c r="N154" s="82"/>
      <c r="O154" s="95"/>
      <c r="P154" s="95"/>
      <c r="Q154" s="105"/>
      <c r="R154" s="82"/>
      <c r="S154" s="313"/>
      <c r="T154" s="101" t="str">
        <f t="shared" si="2"/>
        <v/>
      </c>
      <c r="U154" s="95"/>
      <c r="V154" s="95"/>
      <c r="W154" s="108"/>
      <c r="X154" s="95"/>
      <c r="Y154" s="94" t="s">
        <v>87</v>
      </c>
      <c r="Z154" s="95"/>
      <c r="AA154" s="94" t="s">
        <v>250</v>
      </c>
      <c r="AB154" s="95"/>
      <c r="AC154" s="95"/>
      <c r="AD154" s="82"/>
      <c r="AE154" s="95"/>
      <c r="AF154" s="82"/>
      <c r="AG154" s="93"/>
      <c r="AH154" s="102"/>
      <c r="AI154" s="102"/>
      <c r="AJ154" s="314"/>
      <c r="AK154" s="102"/>
      <c r="AL154" s="93" t="s">
        <v>456</v>
      </c>
      <c r="AM154" s="102"/>
      <c r="AN154" s="102"/>
      <c r="AO154" s="102"/>
      <c r="AP154" s="102"/>
      <c r="AQ154" s="102"/>
      <c r="AR154" s="106"/>
      <c r="AS154" s="107"/>
      <c r="AT154" s="102"/>
      <c r="AU154" s="102"/>
      <c r="AV154" s="96"/>
      <c r="AW154" s="96"/>
      <c r="AX154" s="96"/>
      <c r="AY154" s="97"/>
    </row>
    <row r="155" spans="1:51" ht="27" customHeight="1" thickTop="1" thickBot="1" x14ac:dyDescent="0.3">
      <c r="A155" s="81"/>
      <c r="B155" s="304" t="str">
        <f>IF(C154="","",(VLOOKUP(C154,Lookups!$B$4:$C$2561,2,FALSE)))</f>
        <v/>
      </c>
      <c r="C155" s="366"/>
      <c r="D155" s="312"/>
      <c r="E155" s="312"/>
      <c r="F155" s="311"/>
      <c r="G155" s="309"/>
      <c r="H155" s="309"/>
      <c r="I155" s="309"/>
      <c r="J155" s="309"/>
      <c r="K155" s="309"/>
      <c r="L155" s="95"/>
      <c r="M155" s="95"/>
      <c r="N155" s="82"/>
      <c r="O155" s="95"/>
      <c r="P155" s="95"/>
      <c r="Q155" s="105"/>
      <c r="R155" s="82"/>
      <c r="S155" s="313"/>
      <c r="T155" s="101" t="str">
        <f t="shared" si="2"/>
        <v/>
      </c>
      <c r="U155" s="95"/>
      <c r="V155" s="95"/>
      <c r="W155" s="108"/>
      <c r="X155" s="95"/>
      <c r="Y155" s="94" t="s">
        <v>87</v>
      </c>
      <c r="Z155" s="95"/>
      <c r="AA155" s="94" t="s">
        <v>250</v>
      </c>
      <c r="AB155" s="95"/>
      <c r="AC155" s="95"/>
      <c r="AD155" s="82"/>
      <c r="AE155" s="95"/>
      <c r="AF155" s="82"/>
      <c r="AG155" s="93"/>
      <c r="AH155" s="102"/>
      <c r="AI155" s="102"/>
      <c r="AJ155" s="314"/>
      <c r="AK155" s="102"/>
      <c r="AL155" s="93" t="s">
        <v>456</v>
      </c>
      <c r="AM155" s="102"/>
      <c r="AN155" s="102"/>
      <c r="AO155" s="102"/>
      <c r="AP155" s="102"/>
      <c r="AQ155" s="102"/>
      <c r="AR155" s="106"/>
      <c r="AS155" s="107"/>
      <c r="AT155" s="102"/>
      <c r="AU155" s="102"/>
      <c r="AV155" s="96"/>
      <c r="AW155" s="96"/>
      <c r="AX155" s="96"/>
      <c r="AY155" s="97"/>
    </row>
    <row r="156" spans="1:51" ht="27" customHeight="1" thickTop="1" thickBot="1" x14ac:dyDescent="0.3">
      <c r="A156" s="81"/>
      <c r="B156" s="304" t="str">
        <f>IF(C155="","",(VLOOKUP(C155,Lookups!$B$4:$C$2561,2,FALSE)))</f>
        <v/>
      </c>
      <c r="C156" s="366"/>
      <c r="D156" s="312"/>
      <c r="E156" s="312"/>
      <c r="F156" s="311"/>
      <c r="G156" s="309"/>
      <c r="H156" s="309"/>
      <c r="I156" s="309"/>
      <c r="J156" s="309"/>
      <c r="K156" s="309"/>
      <c r="L156" s="95"/>
      <c r="M156" s="95"/>
      <c r="N156" s="82"/>
      <c r="O156" s="95"/>
      <c r="P156" s="95"/>
      <c r="Q156" s="105"/>
      <c r="R156" s="82"/>
      <c r="S156" s="313"/>
      <c r="T156" s="101" t="str">
        <f t="shared" si="2"/>
        <v/>
      </c>
      <c r="U156" s="95"/>
      <c r="V156" s="95"/>
      <c r="W156" s="108"/>
      <c r="X156" s="95"/>
      <c r="Y156" s="94" t="s">
        <v>87</v>
      </c>
      <c r="Z156" s="95"/>
      <c r="AA156" s="94" t="s">
        <v>250</v>
      </c>
      <c r="AB156" s="95"/>
      <c r="AC156" s="95"/>
      <c r="AD156" s="82"/>
      <c r="AE156" s="95"/>
      <c r="AF156" s="82"/>
      <c r="AG156" s="93"/>
      <c r="AH156" s="102"/>
      <c r="AI156" s="102"/>
      <c r="AJ156" s="314"/>
      <c r="AK156" s="102"/>
      <c r="AL156" s="93" t="s">
        <v>456</v>
      </c>
      <c r="AM156" s="102"/>
      <c r="AN156" s="102"/>
      <c r="AO156" s="102"/>
      <c r="AP156" s="102"/>
      <c r="AQ156" s="102"/>
      <c r="AR156" s="106"/>
      <c r="AS156" s="107"/>
      <c r="AT156" s="102"/>
      <c r="AU156" s="102"/>
      <c r="AV156" s="96"/>
      <c r="AW156" s="96"/>
      <c r="AX156" s="96"/>
      <c r="AY156" s="97"/>
    </row>
    <row r="157" spans="1:51" ht="27" customHeight="1" thickTop="1" thickBot="1" x14ac:dyDescent="0.3">
      <c r="A157" s="81"/>
      <c r="B157" s="304" t="str">
        <f>IF(C156="","",(VLOOKUP(C156,Lookups!$B$4:$C$2561,2,FALSE)))</f>
        <v/>
      </c>
      <c r="C157" s="366"/>
      <c r="D157" s="312"/>
      <c r="E157" s="312"/>
      <c r="F157" s="311"/>
      <c r="G157" s="309"/>
      <c r="H157" s="309"/>
      <c r="I157" s="309"/>
      <c r="J157" s="309"/>
      <c r="K157" s="309"/>
      <c r="L157" s="95"/>
      <c r="M157" s="95"/>
      <c r="N157" s="82"/>
      <c r="O157" s="95"/>
      <c r="P157" s="95"/>
      <c r="Q157" s="105"/>
      <c r="R157" s="82"/>
      <c r="S157" s="313"/>
      <c r="T157" s="101" t="str">
        <f t="shared" si="2"/>
        <v/>
      </c>
      <c r="U157" s="95"/>
      <c r="V157" s="95"/>
      <c r="W157" s="108"/>
      <c r="X157" s="95"/>
      <c r="Y157" s="94" t="s">
        <v>87</v>
      </c>
      <c r="Z157" s="95"/>
      <c r="AA157" s="94" t="s">
        <v>250</v>
      </c>
      <c r="AB157" s="95"/>
      <c r="AC157" s="95"/>
      <c r="AD157" s="82"/>
      <c r="AE157" s="95"/>
      <c r="AF157" s="82"/>
      <c r="AG157" s="93"/>
      <c r="AH157" s="102"/>
      <c r="AI157" s="102"/>
      <c r="AJ157" s="314"/>
      <c r="AK157" s="102"/>
      <c r="AL157" s="93" t="s">
        <v>456</v>
      </c>
      <c r="AM157" s="102"/>
      <c r="AN157" s="102"/>
      <c r="AO157" s="102"/>
      <c r="AP157" s="102"/>
      <c r="AQ157" s="102"/>
      <c r="AR157" s="106"/>
      <c r="AS157" s="107"/>
      <c r="AT157" s="102"/>
      <c r="AU157" s="102"/>
      <c r="AV157" s="96"/>
      <c r="AW157" s="96"/>
      <c r="AX157" s="96"/>
      <c r="AY157" s="97"/>
    </row>
    <row r="158" spans="1:51" ht="27" customHeight="1" thickTop="1" thickBot="1" x14ac:dyDescent="0.3">
      <c r="A158" s="81"/>
      <c r="B158" s="304" t="str">
        <f>IF(C157="","",(VLOOKUP(C157,Lookups!$B$4:$C$2561,2,FALSE)))</f>
        <v/>
      </c>
      <c r="C158" s="366"/>
      <c r="D158" s="312"/>
      <c r="E158" s="312"/>
      <c r="F158" s="311"/>
      <c r="G158" s="309"/>
      <c r="H158" s="309"/>
      <c r="I158" s="309"/>
      <c r="J158" s="309"/>
      <c r="K158" s="309"/>
      <c r="L158" s="95"/>
      <c r="M158" s="95"/>
      <c r="N158" s="82"/>
      <c r="O158" s="95"/>
      <c r="P158" s="95"/>
      <c r="Q158" s="105"/>
      <c r="R158" s="82"/>
      <c r="S158" s="313"/>
      <c r="T158" s="101" t="str">
        <f t="shared" si="2"/>
        <v/>
      </c>
      <c r="U158" s="95"/>
      <c r="V158" s="95"/>
      <c r="W158" s="108"/>
      <c r="X158" s="95"/>
      <c r="Y158" s="94" t="s">
        <v>87</v>
      </c>
      <c r="Z158" s="95"/>
      <c r="AA158" s="94" t="s">
        <v>250</v>
      </c>
      <c r="AB158" s="95"/>
      <c r="AC158" s="95"/>
      <c r="AD158" s="82"/>
      <c r="AE158" s="95"/>
      <c r="AF158" s="82"/>
      <c r="AG158" s="93"/>
      <c r="AH158" s="102"/>
      <c r="AI158" s="102"/>
      <c r="AJ158" s="314"/>
      <c r="AK158" s="102"/>
      <c r="AL158" s="93" t="s">
        <v>456</v>
      </c>
      <c r="AM158" s="102"/>
      <c r="AN158" s="102"/>
      <c r="AO158" s="102"/>
      <c r="AP158" s="102"/>
      <c r="AQ158" s="102"/>
      <c r="AR158" s="106"/>
      <c r="AS158" s="107"/>
      <c r="AT158" s="102"/>
      <c r="AU158" s="102"/>
      <c r="AV158" s="96"/>
      <c r="AW158" s="96"/>
      <c r="AX158" s="96"/>
      <c r="AY158" s="97"/>
    </row>
    <row r="159" spans="1:51" ht="27" customHeight="1" thickTop="1" thickBot="1" x14ac:dyDescent="0.3">
      <c r="A159" s="81"/>
      <c r="B159" s="304" t="str">
        <f>IF(C158="","",(VLOOKUP(C158,Lookups!$B$4:$C$2561,2,FALSE)))</f>
        <v/>
      </c>
      <c r="C159" s="366"/>
      <c r="D159" s="312"/>
      <c r="E159" s="312"/>
      <c r="F159" s="311"/>
      <c r="G159" s="309"/>
      <c r="H159" s="309"/>
      <c r="I159" s="309"/>
      <c r="J159" s="309"/>
      <c r="K159" s="309"/>
      <c r="L159" s="95"/>
      <c r="M159" s="95"/>
      <c r="N159" s="82"/>
      <c r="O159" s="95"/>
      <c r="P159" s="95"/>
      <c r="Q159" s="105"/>
      <c r="R159" s="82"/>
      <c r="S159" s="313"/>
      <c r="T159" s="101" t="str">
        <f t="shared" si="2"/>
        <v/>
      </c>
      <c r="U159" s="95"/>
      <c r="V159" s="95"/>
      <c r="W159" s="108"/>
      <c r="X159" s="95"/>
      <c r="Y159" s="94" t="s">
        <v>87</v>
      </c>
      <c r="Z159" s="95"/>
      <c r="AA159" s="94" t="s">
        <v>250</v>
      </c>
      <c r="AB159" s="95"/>
      <c r="AC159" s="95"/>
      <c r="AD159" s="82"/>
      <c r="AE159" s="95"/>
      <c r="AF159" s="82"/>
      <c r="AG159" s="93"/>
      <c r="AH159" s="102"/>
      <c r="AI159" s="102"/>
      <c r="AJ159" s="314"/>
      <c r="AK159" s="102"/>
      <c r="AL159" s="93" t="s">
        <v>456</v>
      </c>
      <c r="AM159" s="102"/>
      <c r="AN159" s="102"/>
      <c r="AO159" s="102"/>
      <c r="AP159" s="102"/>
      <c r="AQ159" s="102"/>
      <c r="AR159" s="106"/>
      <c r="AS159" s="107"/>
      <c r="AT159" s="102"/>
      <c r="AU159" s="102"/>
      <c r="AV159" s="96"/>
      <c r="AW159" s="96"/>
      <c r="AX159" s="96"/>
      <c r="AY159" s="97"/>
    </row>
    <row r="160" spans="1:51" ht="27" customHeight="1" thickTop="1" thickBot="1" x14ac:dyDescent="0.3">
      <c r="A160" s="81"/>
      <c r="B160" s="304" t="str">
        <f>IF(C159="","",(VLOOKUP(C159,Lookups!$B$4:$C$2561,2,FALSE)))</f>
        <v/>
      </c>
      <c r="C160" s="366"/>
      <c r="D160" s="312"/>
      <c r="E160" s="312"/>
      <c r="F160" s="311"/>
      <c r="G160" s="309"/>
      <c r="H160" s="309"/>
      <c r="I160" s="309"/>
      <c r="J160" s="309"/>
      <c r="K160" s="309"/>
      <c r="L160" s="95"/>
      <c r="M160" s="95"/>
      <c r="N160" s="82"/>
      <c r="O160" s="95"/>
      <c r="P160" s="95"/>
      <c r="Q160" s="105"/>
      <c r="R160" s="82"/>
      <c r="S160" s="313"/>
      <c r="T160" s="101" t="str">
        <f t="shared" si="2"/>
        <v/>
      </c>
      <c r="U160" s="95"/>
      <c r="V160" s="95"/>
      <c r="W160" s="108"/>
      <c r="X160" s="95"/>
      <c r="Y160" s="94" t="s">
        <v>87</v>
      </c>
      <c r="Z160" s="95"/>
      <c r="AA160" s="94" t="s">
        <v>250</v>
      </c>
      <c r="AB160" s="95"/>
      <c r="AC160" s="95"/>
      <c r="AD160" s="82"/>
      <c r="AE160" s="95"/>
      <c r="AF160" s="82"/>
      <c r="AG160" s="93"/>
      <c r="AH160" s="102"/>
      <c r="AI160" s="102"/>
      <c r="AJ160" s="314"/>
      <c r="AK160" s="102"/>
      <c r="AL160" s="93" t="s">
        <v>456</v>
      </c>
      <c r="AM160" s="102"/>
      <c r="AN160" s="102"/>
      <c r="AO160" s="102"/>
      <c r="AP160" s="102"/>
      <c r="AQ160" s="102"/>
      <c r="AR160" s="106"/>
      <c r="AS160" s="107"/>
      <c r="AT160" s="102"/>
      <c r="AU160" s="102"/>
      <c r="AV160" s="96"/>
      <c r="AW160" s="96"/>
      <c r="AX160" s="96"/>
      <c r="AY160" s="97"/>
    </row>
    <row r="161" spans="1:51" ht="27" customHeight="1" thickTop="1" thickBot="1" x14ac:dyDescent="0.3">
      <c r="A161" s="81"/>
      <c r="B161" s="304" t="str">
        <f>IF(C160="","",(VLOOKUP(C160,Lookups!$B$4:$C$2561,2,FALSE)))</f>
        <v/>
      </c>
      <c r="C161" s="366"/>
      <c r="D161" s="312"/>
      <c r="E161" s="312"/>
      <c r="F161" s="311"/>
      <c r="G161" s="309"/>
      <c r="H161" s="309"/>
      <c r="I161" s="309"/>
      <c r="J161" s="309"/>
      <c r="K161" s="309"/>
      <c r="L161" s="95"/>
      <c r="M161" s="95"/>
      <c r="N161" s="82"/>
      <c r="O161" s="95"/>
      <c r="P161" s="95"/>
      <c r="Q161" s="105"/>
      <c r="R161" s="82"/>
      <c r="S161" s="313"/>
      <c r="T161" s="101" t="str">
        <f t="shared" si="2"/>
        <v/>
      </c>
      <c r="U161" s="95"/>
      <c r="V161" s="95"/>
      <c r="W161" s="108"/>
      <c r="X161" s="95"/>
      <c r="Y161" s="94" t="s">
        <v>87</v>
      </c>
      <c r="Z161" s="95"/>
      <c r="AA161" s="94" t="s">
        <v>250</v>
      </c>
      <c r="AB161" s="95"/>
      <c r="AC161" s="95"/>
      <c r="AD161" s="82"/>
      <c r="AE161" s="95"/>
      <c r="AF161" s="82"/>
      <c r="AG161" s="93"/>
      <c r="AH161" s="102"/>
      <c r="AI161" s="102"/>
      <c r="AJ161" s="314"/>
      <c r="AK161" s="102"/>
      <c r="AL161" s="93" t="s">
        <v>456</v>
      </c>
      <c r="AM161" s="102"/>
      <c r="AN161" s="102"/>
      <c r="AO161" s="102"/>
      <c r="AP161" s="102"/>
      <c r="AQ161" s="102"/>
      <c r="AR161" s="106"/>
      <c r="AS161" s="107"/>
      <c r="AT161" s="102"/>
      <c r="AU161" s="102"/>
      <c r="AV161" s="96"/>
      <c r="AW161" s="96"/>
      <c r="AX161" s="96"/>
      <c r="AY161" s="97"/>
    </row>
    <row r="162" spans="1:51" ht="27" customHeight="1" thickTop="1" thickBot="1" x14ac:dyDescent="0.3">
      <c r="A162" s="81"/>
      <c r="B162" s="304" t="str">
        <f>IF(C161="","",(VLOOKUP(C161,Lookups!$B$4:$C$2561,2,FALSE)))</f>
        <v/>
      </c>
      <c r="C162" s="366"/>
      <c r="D162" s="312"/>
      <c r="E162" s="312"/>
      <c r="F162" s="311"/>
      <c r="G162" s="309"/>
      <c r="H162" s="309"/>
      <c r="I162" s="309"/>
      <c r="J162" s="309"/>
      <c r="K162" s="309"/>
      <c r="L162" s="95"/>
      <c r="M162" s="95"/>
      <c r="N162" s="82"/>
      <c r="O162" s="95"/>
      <c r="P162" s="95"/>
      <c r="Q162" s="105"/>
      <c r="R162" s="82"/>
      <c r="S162" s="313"/>
      <c r="T162" s="101" t="str">
        <f t="shared" si="2"/>
        <v/>
      </c>
      <c r="U162" s="95"/>
      <c r="V162" s="95"/>
      <c r="W162" s="108"/>
      <c r="X162" s="95"/>
      <c r="Y162" s="94" t="s">
        <v>87</v>
      </c>
      <c r="Z162" s="95"/>
      <c r="AA162" s="94" t="s">
        <v>250</v>
      </c>
      <c r="AB162" s="95"/>
      <c r="AC162" s="95"/>
      <c r="AD162" s="82"/>
      <c r="AE162" s="95"/>
      <c r="AF162" s="82"/>
      <c r="AG162" s="93"/>
      <c r="AH162" s="102"/>
      <c r="AI162" s="102"/>
      <c r="AJ162" s="314"/>
      <c r="AK162" s="102"/>
      <c r="AL162" s="93" t="s">
        <v>456</v>
      </c>
      <c r="AM162" s="102"/>
      <c r="AN162" s="102"/>
      <c r="AO162" s="102"/>
      <c r="AP162" s="102"/>
      <c r="AQ162" s="102"/>
      <c r="AR162" s="106"/>
      <c r="AS162" s="107"/>
      <c r="AT162" s="102"/>
      <c r="AU162" s="102"/>
      <c r="AV162" s="96"/>
      <c r="AW162" s="96"/>
      <c r="AX162" s="96"/>
      <c r="AY162" s="97"/>
    </row>
    <row r="163" spans="1:51" ht="27" customHeight="1" thickTop="1" thickBot="1" x14ac:dyDescent="0.3">
      <c r="A163" s="81"/>
      <c r="B163" s="304" t="str">
        <f>IF(C162="","",(VLOOKUP(C162,Lookups!$B$4:$C$2561,2,FALSE)))</f>
        <v/>
      </c>
      <c r="C163" s="366"/>
      <c r="D163" s="312"/>
      <c r="E163" s="312"/>
      <c r="F163" s="311"/>
      <c r="G163" s="309"/>
      <c r="H163" s="309"/>
      <c r="I163" s="309"/>
      <c r="J163" s="309"/>
      <c r="K163" s="309"/>
      <c r="L163" s="95"/>
      <c r="M163" s="95"/>
      <c r="N163" s="82"/>
      <c r="O163" s="95"/>
      <c r="P163" s="95"/>
      <c r="Q163" s="105"/>
      <c r="R163" s="82"/>
      <c r="S163" s="313"/>
      <c r="T163" s="101" t="str">
        <f t="shared" si="2"/>
        <v/>
      </c>
      <c r="U163" s="95"/>
      <c r="V163" s="95"/>
      <c r="W163" s="108"/>
      <c r="X163" s="95"/>
      <c r="Y163" s="94" t="s">
        <v>87</v>
      </c>
      <c r="Z163" s="95"/>
      <c r="AA163" s="94" t="s">
        <v>250</v>
      </c>
      <c r="AB163" s="95"/>
      <c r="AC163" s="95"/>
      <c r="AD163" s="82"/>
      <c r="AE163" s="95"/>
      <c r="AF163" s="82"/>
      <c r="AG163" s="93"/>
      <c r="AH163" s="102"/>
      <c r="AI163" s="102"/>
      <c r="AJ163" s="314"/>
      <c r="AK163" s="102"/>
      <c r="AL163" s="93" t="s">
        <v>456</v>
      </c>
      <c r="AM163" s="102"/>
      <c r="AN163" s="102"/>
      <c r="AO163" s="102"/>
      <c r="AP163" s="102"/>
      <c r="AQ163" s="102"/>
      <c r="AR163" s="106"/>
      <c r="AS163" s="107"/>
      <c r="AT163" s="102"/>
      <c r="AU163" s="102"/>
      <c r="AV163" s="96"/>
      <c r="AW163" s="96"/>
      <c r="AX163" s="96"/>
      <c r="AY163" s="97"/>
    </row>
    <row r="164" spans="1:51" ht="27" customHeight="1" thickTop="1" thickBot="1" x14ac:dyDescent="0.3">
      <c r="A164" s="81"/>
      <c r="B164" s="304" t="str">
        <f>IF(C163="","",(VLOOKUP(C163,Lookups!$B$4:$C$2561,2,FALSE)))</f>
        <v/>
      </c>
      <c r="C164" s="366"/>
      <c r="D164" s="312"/>
      <c r="E164" s="312"/>
      <c r="F164" s="311"/>
      <c r="G164" s="309"/>
      <c r="H164" s="309"/>
      <c r="I164" s="309"/>
      <c r="J164" s="309"/>
      <c r="K164" s="309"/>
      <c r="L164" s="95"/>
      <c r="M164" s="95"/>
      <c r="N164" s="82"/>
      <c r="O164" s="95"/>
      <c r="P164" s="95"/>
      <c r="Q164" s="105"/>
      <c r="R164" s="82"/>
      <c r="S164" s="313"/>
      <c r="T164" s="101" t="str">
        <f t="shared" si="2"/>
        <v/>
      </c>
      <c r="U164" s="95"/>
      <c r="V164" s="95"/>
      <c r="W164" s="108"/>
      <c r="X164" s="95"/>
      <c r="Y164" s="94" t="s">
        <v>87</v>
      </c>
      <c r="Z164" s="95"/>
      <c r="AA164" s="94" t="s">
        <v>250</v>
      </c>
      <c r="AB164" s="95"/>
      <c r="AC164" s="95"/>
      <c r="AD164" s="82"/>
      <c r="AE164" s="95"/>
      <c r="AF164" s="82"/>
      <c r="AG164" s="93"/>
      <c r="AH164" s="102"/>
      <c r="AI164" s="102"/>
      <c r="AJ164" s="314"/>
      <c r="AK164" s="102"/>
      <c r="AL164" s="93" t="s">
        <v>456</v>
      </c>
      <c r="AM164" s="102"/>
      <c r="AN164" s="102"/>
      <c r="AO164" s="102"/>
      <c r="AP164" s="102"/>
      <c r="AQ164" s="102"/>
      <c r="AR164" s="106"/>
      <c r="AS164" s="107"/>
      <c r="AT164" s="102"/>
      <c r="AU164" s="102"/>
      <c r="AV164" s="96"/>
      <c r="AW164" s="96"/>
      <c r="AX164" s="96"/>
      <c r="AY164" s="97"/>
    </row>
    <row r="165" spans="1:51" ht="27" customHeight="1" thickTop="1" thickBot="1" x14ac:dyDescent="0.3">
      <c r="A165" s="81"/>
      <c r="B165" s="304" t="str">
        <f>IF(C164="","",(VLOOKUP(C164,Lookups!$B$4:$C$2561,2,FALSE)))</f>
        <v/>
      </c>
      <c r="C165" s="366"/>
      <c r="D165" s="312"/>
      <c r="E165" s="312"/>
      <c r="F165" s="311"/>
      <c r="G165" s="309"/>
      <c r="H165" s="309"/>
      <c r="I165" s="309"/>
      <c r="J165" s="309"/>
      <c r="K165" s="309"/>
      <c r="L165" s="95"/>
      <c r="M165" s="95"/>
      <c r="N165" s="82"/>
      <c r="O165" s="95"/>
      <c r="P165" s="95"/>
      <c r="Q165" s="105"/>
      <c r="R165" s="82"/>
      <c r="S165" s="313"/>
      <c r="T165" s="101" t="str">
        <f t="shared" si="2"/>
        <v/>
      </c>
      <c r="U165" s="95"/>
      <c r="V165" s="95"/>
      <c r="W165" s="108"/>
      <c r="X165" s="95"/>
      <c r="Y165" s="94" t="s">
        <v>87</v>
      </c>
      <c r="Z165" s="95"/>
      <c r="AA165" s="94" t="s">
        <v>250</v>
      </c>
      <c r="AB165" s="95"/>
      <c r="AC165" s="95"/>
      <c r="AD165" s="82"/>
      <c r="AE165" s="95"/>
      <c r="AF165" s="82"/>
      <c r="AG165" s="93"/>
      <c r="AH165" s="102"/>
      <c r="AI165" s="102"/>
      <c r="AJ165" s="314"/>
      <c r="AK165" s="102"/>
      <c r="AL165" s="93" t="s">
        <v>456</v>
      </c>
      <c r="AM165" s="102"/>
      <c r="AN165" s="102"/>
      <c r="AO165" s="102"/>
      <c r="AP165" s="102"/>
      <c r="AQ165" s="102"/>
      <c r="AR165" s="106"/>
      <c r="AS165" s="107"/>
      <c r="AT165" s="102"/>
      <c r="AU165" s="102"/>
      <c r="AV165" s="96"/>
      <c r="AW165" s="96"/>
      <c r="AX165" s="96"/>
      <c r="AY165" s="97"/>
    </row>
    <row r="166" spans="1:51" ht="27" customHeight="1" thickTop="1" thickBot="1" x14ac:dyDescent="0.3">
      <c r="A166" s="81"/>
      <c r="B166" s="304" t="str">
        <f>IF(C165="","",(VLOOKUP(C165,Lookups!$B$4:$C$2561,2,FALSE)))</f>
        <v/>
      </c>
      <c r="C166" s="366"/>
      <c r="D166" s="312"/>
      <c r="E166" s="312"/>
      <c r="F166" s="311"/>
      <c r="G166" s="309"/>
      <c r="H166" s="309"/>
      <c r="I166" s="309"/>
      <c r="J166" s="309"/>
      <c r="K166" s="309"/>
      <c r="L166" s="95"/>
      <c r="M166" s="95"/>
      <c r="N166" s="82"/>
      <c r="O166" s="95"/>
      <c r="P166" s="95"/>
      <c r="Q166" s="105"/>
      <c r="R166" s="82"/>
      <c r="S166" s="313"/>
      <c r="T166" s="101" t="str">
        <f t="shared" si="2"/>
        <v/>
      </c>
      <c r="U166" s="95"/>
      <c r="V166" s="95"/>
      <c r="W166" s="108"/>
      <c r="X166" s="95"/>
      <c r="Y166" s="94" t="s">
        <v>87</v>
      </c>
      <c r="Z166" s="95"/>
      <c r="AA166" s="94" t="s">
        <v>250</v>
      </c>
      <c r="AB166" s="95"/>
      <c r="AC166" s="95"/>
      <c r="AD166" s="82"/>
      <c r="AE166" s="95"/>
      <c r="AF166" s="82"/>
      <c r="AG166" s="93"/>
      <c r="AH166" s="102"/>
      <c r="AI166" s="102"/>
      <c r="AJ166" s="314"/>
      <c r="AK166" s="102"/>
      <c r="AL166" s="93" t="s">
        <v>456</v>
      </c>
      <c r="AM166" s="102"/>
      <c r="AN166" s="102"/>
      <c r="AO166" s="102"/>
      <c r="AP166" s="102"/>
      <c r="AQ166" s="102"/>
      <c r="AR166" s="106"/>
      <c r="AS166" s="107"/>
      <c r="AT166" s="102"/>
      <c r="AU166" s="102"/>
      <c r="AV166" s="96"/>
      <c r="AW166" s="96"/>
      <c r="AX166" s="96"/>
      <c r="AY166" s="97"/>
    </row>
    <row r="167" spans="1:51" ht="27" customHeight="1" thickTop="1" thickBot="1" x14ac:dyDescent="0.3">
      <c r="A167" s="81"/>
      <c r="B167" s="304" t="str">
        <f>IF(C166="","",(VLOOKUP(C166,Lookups!$B$4:$C$2561,2,FALSE)))</f>
        <v/>
      </c>
      <c r="C167" s="366"/>
      <c r="D167" s="312"/>
      <c r="E167" s="312"/>
      <c r="F167" s="311"/>
      <c r="G167" s="309"/>
      <c r="H167" s="309"/>
      <c r="I167" s="309"/>
      <c r="J167" s="309"/>
      <c r="K167" s="309"/>
      <c r="L167" s="95"/>
      <c r="M167" s="95"/>
      <c r="N167" s="82"/>
      <c r="O167" s="95"/>
      <c r="P167" s="95"/>
      <c r="Q167" s="105"/>
      <c r="R167" s="82"/>
      <c r="S167" s="313"/>
      <c r="T167" s="101" t="str">
        <f t="shared" si="2"/>
        <v/>
      </c>
      <c r="U167" s="95"/>
      <c r="V167" s="95"/>
      <c r="W167" s="108"/>
      <c r="X167" s="95"/>
      <c r="Y167" s="94" t="s">
        <v>87</v>
      </c>
      <c r="Z167" s="95"/>
      <c r="AA167" s="94" t="s">
        <v>250</v>
      </c>
      <c r="AB167" s="95"/>
      <c r="AC167" s="95"/>
      <c r="AD167" s="82"/>
      <c r="AE167" s="95"/>
      <c r="AF167" s="82"/>
      <c r="AG167" s="93"/>
      <c r="AH167" s="102"/>
      <c r="AI167" s="102"/>
      <c r="AJ167" s="314"/>
      <c r="AK167" s="102"/>
      <c r="AL167" s="93" t="s">
        <v>456</v>
      </c>
      <c r="AM167" s="102"/>
      <c r="AN167" s="102"/>
      <c r="AO167" s="102"/>
      <c r="AP167" s="102"/>
      <c r="AQ167" s="102"/>
      <c r="AR167" s="106"/>
      <c r="AS167" s="107"/>
      <c r="AT167" s="102"/>
      <c r="AU167" s="102"/>
      <c r="AV167" s="96"/>
      <c r="AW167" s="96"/>
      <c r="AX167" s="96"/>
      <c r="AY167" s="97"/>
    </row>
    <row r="168" spans="1:51" ht="27" customHeight="1" thickTop="1" thickBot="1" x14ac:dyDescent="0.3">
      <c r="A168" s="81"/>
      <c r="B168" s="304" t="str">
        <f>IF(C167="","",(VLOOKUP(C167,Lookups!$B$4:$C$2561,2,FALSE)))</f>
        <v/>
      </c>
      <c r="C168" s="366"/>
      <c r="D168" s="312"/>
      <c r="E168" s="312"/>
      <c r="F168" s="311"/>
      <c r="G168" s="309"/>
      <c r="H168" s="309"/>
      <c r="I168" s="309"/>
      <c r="J168" s="309"/>
      <c r="K168" s="309"/>
      <c r="L168" s="95"/>
      <c r="M168" s="95"/>
      <c r="N168" s="82"/>
      <c r="O168" s="95"/>
      <c r="P168" s="95"/>
      <c r="Q168" s="105"/>
      <c r="R168" s="82"/>
      <c r="S168" s="313"/>
      <c r="T168" s="101" t="str">
        <f t="shared" si="2"/>
        <v/>
      </c>
      <c r="U168" s="95"/>
      <c r="V168" s="95"/>
      <c r="W168" s="108"/>
      <c r="X168" s="95"/>
      <c r="Y168" s="94" t="s">
        <v>87</v>
      </c>
      <c r="Z168" s="95"/>
      <c r="AA168" s="94" t="s">
        <v>250</v>
      </c>
      <c r="AB168" s="95"/>
      <c r="AC168" s="95"/>
      <c r="AD168" s="82"/>
      <c r="AE168" s="95"/>
      <c r="AF168" s="82"/>
      <c r="AG168" s="93"/>
      <c r="AH168" s="102"/>
      <c r="AI168" s="102"/>
      <c r="AJ168" s="314"/>
      <c r="AK168" s="102"/>
      <c r="AL168" s="93" t="s">
        <v>456</v>
      </c>
      <c r="AM168" s="102"/>
      <c r="AN168" s="102"/>
      <c r="AO168" s="102"/>
      <c r="AP168" s="102"/>
      <c r="AQ168" s="102"/>
      <c r="AR168" s="106"/>
      <c r="AS168" s="107"/>
      <c r="AT168" s="102"/>
      <c r="AU168" s="102"/>
      <c r="AV168" s="96"/>
      <c r="AW168" s="96"/>
      <c r="AX168" s="96"/>
      <c r="AY168" s="97"/>
    </row>
    <row r="169" spans="1:51" ht="27" customHeight="1" thickTop="1" thickBot="1" x14ac:dyDescent="0.3">
      <c r="A169" s="81"/>
      <c r="B169" s="304" t="str">
        <f>IF(C168="","",(VLOOKUP(C168,Lookups!$B$4:$C$2561,2,FALSE)))</f>
        <v/>
      </c>
      <c r="C169" s="366"/>
      <c r="D169" s="312"/>
      <c r="E169" s="312"/>
      <c r="F169" s="311"/>
      <c r="G169" s="309"/>
      <c r="H169" s="309"/>
      <c r="I169" s="309"/>
      <c r="J169" s="309"/>
      <c r="K169" s="309"/>
      <c r="L169" s="95"/>
      <c r="M169" s="95"/>
      <c r="N169" s="82"/>
      <c r="O169" s="95"/>
      <c r="P169" s="95"/>
      <c r="Q169" s="105"/>
      <c r="R169" s="82"/>
      <c r="S169" s="313"/>
      <c r="T169" s="101" t="str">
        <f t="shared" si="2"/>
        <v/>
      </c>
      <c r="U169" s="95"/>
      <c r="V169" s="95"/>
      <c r="W169" s="108"/>
      <c r="X169" s="95"/>
      <c r="Y169" s="94" t="s">
        <v>87</v>
      </c>
      <c r="Z169" s="95"/>
      <c r="AA169" s="94" t="s">
        <v>250</v>
      </c>
      <c r="AB169" s="95"/>
      <c r="AC169" s="95"/>
      <c r="AD169" s="82"/>
      <c r="AE169" s="95"/>
      <c r="AF169" s="82"/>
      <c r="AG169" s="93"/>
      <c r="AH169" s="102"/>
      <c r="AI169" s="102"/>
      <c r="AJ169" s="314"/>
      <c r="AK169" s="102"/>
      <c r="AL169" s="93" t="s">
        <v>456</v>
      </c>
      <c r="AM169" s="102"/>
      <c r="AN169" s="102"/>
      <c r="AO169" s="102"/>
      <c r="AP169" s="102"/>
      <c r="AQ169" s="102"/>
      <c r="AR169" s="106"/>
      <c r="AS169" s="107"/>
      <c r="AT169" s="102"/>
      <c r="AU169" s="102"/>
      <c r="AV169" s="96"/>
      <c r="AW169" s="96"/>
      <c r="AX169" s="96"/>
      <c r="AY169" s="97"/>
    </row>
    <row r="170" spans="1:51" ht="27" customHeight="1" thickTop="1" thickBot="1" x14ac:dyDescent="0.3">
      <c r="A170" s="81"/>
      <c r="B170" s="304" t="str">
        <f>IF(C169="","",(VLOOKUP(C169,Lookups!$B$4:$C$2561,2,FALSE)))</f>
        <v/>
      </c>
      <c r="C170" s="366"/>
      <c r="D170" s="312"/>
      <c r="E170" s="312"/>
      <c r="F170" s="311"/>
      <c r="G170" s="309"/>
      <c r="H170" s="309"/>
      <c r="I170" s="309"/>
      <c r="J170" s="309"/>
      <c r="K170" s="309"/>
      <c r="L170" s="95"/>
      <c r="M170" s="95"/>
      <c r="N170" s="82"/>
      <c r="O170" s="95"/>
      <c r="P170" s="95"/>
      <c r="Q170" s="105"/>
      <c r="R170" s="82"/>
      <c r="S170" s="313"/>
      <c r="T170" s="101" t="str">
        <f t="shared" si="2"/>
        <v/>
      </c>
      <c r="U170" s="95"/>
      <c r="V170" s="95"/>
      <c r="W170" s="108"/>
      <c r="X170" s="95"/>
      <c r="Y170" s="94" t="s">
        <v>87</v>
      </c>
      <c r="Z170" s="95"/>
      <c r="AA170" s="94" t="s">
        <v>250</v>
      </c>
      <c r="AB170" s="95"/>
      <c r="AC170" s="95"/>
      <c r="AD170" s="82"/>
      <c r="AE170" s="95"/>
      <c r="AF170" s="82"/>
      <c r="AG170" s="93"/>
      <c r="AH170" s="102"/>
      <c r="AI170" s="102"/>
      <c r="AJ170" s="314"/>
      <c r="AK170" s="102"/>
      <c r="AL170" s="93" t="s">
        <v>456</v>
      </c>
      <c r="AM170" s="102"/>
      <c r="AN170" s="102"/>
      <c r="AO170" s="102"/>
      <c r="AP170" s="102"/>
      <c r="AQ170" s="102"/>
      <c r="AR170" s="106"/>
      <c r="AS170" s="107"/>
      <c r="AT170" s="102"/>
      <c r="AU170" s="102"/>
      <c r="AV170" s="96"/>
      <c r="AW170" s="96"/>
      <c r="AX170" s="96"/>
      <c r="AY170" s="97"/>
    </row>
    <row r="171" spans="1:51" ht="27" customHeight="1" thickTop="1" thickBot="1" x14ac:dyDescent="0.3">
      <c r="A171" s="81"/>
      <c r="B171" s="304" t="str">
        <f>IF(C170="","",(VLOOKUP(C170,Lookups!$B$4:$C$2561,2,FALSE)))</f>
        <v/>
      </c>
      <c r="C171" s="366"/>
      <c r="D171" s="312"/>
      <c r="E171" s="312"/>
      <c r="F171" s="311"/>
      <c r="G171" s="309"/>
      <c r="H171" s="309"/>
      <c r="I171" s="309"/>
      <c r="J171" s="309"/>
      <c r="K171" s="309"/>
      <c r="L171" s="95"/>
      <c r="M171" s="95"/>
      <c r="N171" s="82"/>
      <c r="O171" s="95"/>
      <c r="P171" s="95"/>
      <c r="Q171" s="105"/>
      <c r="R171" s="82"/>
      <c r="S171" s="313"/>
      <c r="T171" s="101" t="str">
        <f t="shared" si="2"/>
        <v/>
      </c>
      <c r="U171" s="95"/>
      <c r="V171" s="95"/>
      <c r="W171" s="108"/>
      <c r="X171" s="95"/>
      <c r="Y171" s="94" t="s">
        <v>87</v>
      </c>
      <c r="Z171" s="95"/>
      <c r="AA171" s="94" t="s">
        <v>250</v>
      </c>
      <c r="AB171" s="95"/>
      <c r="AC171" s="95"/>
      <c r="AD171" s="82"/>
      <c r="AE171" s="95"/>
      <c r="AF171" s="82"/>
      <c r="AG171" s="93"/>
      <c r="AH171" s="102"/>
      <c r="AI171" s="102"/>
      <c r="AJ171" s="314"/>
      <c r="AK171" s="102"/>
      <c r="AL171" s="93" t="s">
        <v>456</v>
      </c>
      <c r="AM171" s="102"/>
      <c r="AN171" s="102"/>
      <c r="AO171" s="102"/>
      <c r="AP171" s="102"/>
      <c r="AQ171" s="102"/>
      <c r="AR171" s="106"/>
      <c r="AS171" s="107"/>
      <c r="AT171" s="102"/>
      <c r="AU171" s="102"/>
      <c r="AV171" s="96"/>
      <c r="AW171" s="96"/>
      <c r="AX171" s="96"/>
      <c r="AY171" s="97"/>
    </row>
    <row r="172" spans="1:51" ht="27" customHeight="1" thickTop="1" thickBot="1" x14ac:dyDescent="0.3">
      <c r="A172" s="81"/>
      <c r="B172" s="304" t="str">
        <f>IF(C171="","",(VLOOKUP(C171,Lookups!$B$4:$C$2561,2,FALSE)))</f>
        <v/>
      </c>
      <c r="C172" s="366"/>
      <c r="D172" s="312"/>
      <c r="E172" s="312"/>
      <c r="F172" s="311"/>
      <c r="G172" s="309"/>
      <c r="H172" s="309"/>
      <c r="I172" s="309"/>
      <c r="J172" s="309"/>
      <c r="K172" s="309"/>
      <c r="L172" s="95"/>
      <c r="M172" s="95"/>
      <c r="N172" s="82"/>
      <c r="O172" s="95"/>
      <c r="P172" s="95"/>
      <c r="Q172" s="105"/>
      <c r="R172" s="82"/>
      <c r="S172" s="313"/>
      <c r="T172" s="101" t="str">
        <f t="shared" si="2"/>
        <v/>
      </c>
      <c r="U172" s="95"/>
      <c r="V172" s="95"/>
      <c r="W172" s="108"/>
      <c r="X172" s="95"/>
      <c r="Y172" s="94" t="s">
        <v>87</v>
      </c>
      <c r="Z172" s="95"/>
      <c r="AA172" s="94" t="s">
        <v>250</v>
      </c>
      <c r="AB172" s="95"/>
      <c r="AC172" s="95"/>
      <c r="AD172" s="82"/>
      <c r="AE172" s="95"/>
      <c r="AF172" s="82"/>
      <c r="AG172" s="93"/>
      <c r="AH172" s="102"/>
      <c r="AI172" s="102"/>
      <c r="AJ172" s="314"/>
      <c r="AK172" s="102"/>
      <c r="AL172" s="93" t="s">
        <v>456</v>
      </c>
      <c r="AM172" s="102"/>
      <c r="AN172" s="102"/>
      <c r="AO172" s="102"/>
      <c r="AP172" s="102"/>
      <c r="AQ172" s="102"/>
      <c r="AR172" s="106"/>
      <c r="AS172" s="107"/>
      <c r="AT172" s="102"/>
      <c r="AU172" s="102"/>
      <c r="AV172" s="96"/>
      <c r="AW172" s="96"/>
      <c r="AX172" s="96"/>
      <c r="AY172" s="97"/>
    </row>
    <row r="173" spans="1:51" ht="27" customHeight="1" thickTop="1" thickBot="1" x14ac:dyDescent="0.3">
      <c r="A173" s="81"/>
      <c r="B173" s="304" t="str">
        <f>IF(C172="","",(VLOOKUP(C172,Lookups!$B$4:$C$2561,2,FALSE)))</f>
        <v/>
      </c>
      <c r="C173" s="366"/>
      <c r="D173" s="312"/>
      <c r="E173" s="312"/>
      <c r="F173" s="311"/>
      <c r="G173" s="309"/>
      <c r="H173" s="309"/>
      <c r="I173" s="309"/>
      <c r="J173" s="309"/>
      <c r="K173" s="309"/>
      <c r="L173" s="95"/>
      <c r="M173" s="95"/>
      <c r="N173" s="82"/>
      <c r="O173" s="95"/>
      <c r="P173" s="95"/>
      <c r="Q173" s="105"/>
      <c r="R173" s="82"/>
      <c r="S173" s="313"/>
      <c r="T173" s="101" t="str">
        <f t="shared" si="2"/>
        <v/>
      </c>
      <c r="U173" s="95"/>
      <c r="V173" s="95"/>
      <c r="W173" s="108"/>
      <c r="X173" s="95"/>
      <c r="Y173" s="94" t="s">
        <v>87</v>
      </c>
      <c r="Z173" s="95"/>
      <c r="AA173" s="94" t="s">
        <v>250</v>
      </c>
      <c r="AB173" s="95"/>
      <c r="AC173" s="95"/>
      <c r="AD173" s="82"/>
      <c r="AE173" s="95"/>
      <c r="AF173" s="82"/>
      <c r="AG173" s="93"/>
      <c r="AH173" s="102"/>
      <c r="AI173" s="102"/>
      <c r="AJ173" s="314"/>
      <c r="AK173" s="102"/>
      <c r="AL173" s="93" t="s">
        <v>456</v>
      </c>
      <c r="AM173" s="102"/>
      <c r="AN173" s="102"/>
      <c r="AO173" s="102"/>
      <c r="AP173" s="102"/>
      <c r="AQ173" s="102"/>
      <c r="AR173" s="106"/>
      <c r="AS173" s="107"/>
      <c r="AT173" s="102"/>
      <c r="AU173" s="102"/>
      <c r="AV173" s="96"/>
      <c r="AW173" s="96"/>
      <c r="AX173" s="96"/>
      <c r="AY173" s="97"/>
    </row>
    <row r="174" spans="1:51" ht="27" customHeight="1" thickTop="1" thickBot="1" x14ac:dyDescent="0.3">
      <c r="A174" s="81"/>
      <c r="B174" s="304" t="str">
        <f>IF(C173="","",(VLOOKUP(C173,Lookups!$B$4:$C$2561,2,FALSE)))</f>
        <v/>
      </c>
      <c r="C174" s="366"/>
      <c r="D174" s="312"/>
      <c r="E174" s="312"/>
      <c r="F174" s="311"/>
      <c r="G174" s="309"/>
      <c r="H174" s="309"/>
      <c r="I174" s="309"/>
      <c r="J174" s="309"/>
      <c r="K174" s="309"/>
      <c r="L174" s="95"/>
      <c r="M174" s="95"/>
      <c r="N174" s="82"/>
      <c r="O174" s="95"/>
      <c r="P174" s="95"/>
      <c r="Q174" s="105"/>
      <c r="R174" s="82"/>
      <c r="S174" s="313"/>
      <c r="T174" s="101" t="str">
        <f t="shared" si="2"/>
        <v/>
      </c>
      <c r="U174" s="95"/>
      <c r="V174" s="95"/>
      <c r="W174" s="108"/>
      <c r="X174" s="95"/>
      <c r="Y174" s="94" t="s">
        <v>87</v>
      </c>
      <c r="Z174" s="95"/>
      <c r="AA174" s="94" t="s">
        <v>250</v>
      </c>
      <c r="AB174" s="95"/>
      <c r="AC174" s="95"/>
      <c r="AD174" s="82"/>
      <c r="AE174" s="95"/>
      <c r="AF174" s="82"/>
      <c r="AG174" s="93"/>
      <c r="AH174" s="102"/>
      <c r="AI174" s="102"/>
      <c r="AJ174" s="314"/>
      <c r="AK174" s="102"/>
      <c r="AL174" s="93" t="s">
        <v>456</v>
      </c>
      <c r="AM174" s="102"/>
      <c r="AN174" s="102"/>
      <c r="AO174" s="102"/>
      <c r="AP174" s="102"/>
      <c r="AQ174" s="102"/>
      <c r="AR174" s="106"/>
      <c r="AS174" s="107"/>
      <c r="AT174" s="102"/>
      <c r="AU174" s="102"/>
      <c r="AV174" s="96"/>
      <c r="AW174" s="96"/>
      <c r="AX174" s="96"/>
      <c r="AY174" s="97"/>
    </row>
    <row r="175" spans="1:51" ht="27" customHeight="1" thickTop="1" thickBot="1" x14ac:dyDescent="0.3">
      <c r="A175" s="81"/>
      <c r="B175" s="304" t="str">
        <f>IF(C174="","",(VLOOKUP(C174,Lookups!$B$4:$C$2561,2,FALSE)))</f>
        <v/>
      </c>
      <c r="C175" s="366"/>
      <c r="D175" s="312"/>
      <c r="E175" s="312"/>
      <c r="F175" s="311"/>
      <c r="G175" s="309"/>
      <c r="H175" s="309"/>
      <c r="I175" s="309"/>
      <c r="J175" s="309"/>
      <c r="K175" s="309"/>
      <c r="L175" s="95"/>
      <c r="M175" s="95"/>
      <c r="N175" s="82"/>
      <c r="O175" s="95"/>
      <c r="P175" s="95"/>
      <c r="Q175" s="105"/>
      <c r="R175" s="82"/>
      <c r="S175" s="313"/>
      <c r="T175" s="101" t="str">
        <f t="shared" si="2"/>
        <v/>
      </c>
      <c r="U175" s="95"/>
      <c r="V175" s="95"/>
      <c r="W175" s="108"/>
      <c r="X175" s="95"/>
      <c r="Y175" s="94" t="s">
        <v>87</v>
      </c>
      <c r="Z175" s="95"/>
      <c r="AA175" s="94" t="s">
        <v>250</v>
      </c>
      <c r="AB175" s="95"/>
      <c r="AC175" s="95"/>
      <c r="AD175" s="82"/>
      <c r="AE175" s="95"/>
      <c r="AF175" s="82"/>
      <c r="AG175" s="93"/>
      <c r="AH175" s="102"/>
      <c r="AI175" s="102"/>
      <c r="AJ175" s="314"/>
      <c r="AK175" s="102"/>
      <c r="AL175" s="93" t="s">
        <v>456</v>
      </c>
      <c r="AM175" s="102"/>
      <c r="AN175" s="102"/>
      <c r="AO175" s="102"/>
      <c r="AP175" s="102"/>
      <c r="AQ175" s="102"/>
      <c r="AR175" s="106"/>
      <c r="AS175" s="107"/>
      <c r="AT175" s="102"/>
      <c r="AU175" s="102"/>
      <c r="AV175" s="96"/>
      <c r="AW175" s="96"/>
      <c r="AX175" s="96"/>
      <c r="AY175" s="97"/>
    </row>
    <row r="176" spans="1:51" ht="27" customHeight="1" thickTop="1" thickBot="1" x14ac:dyDescent="0.3">
      <c r="A176" s="81"/>
      <c r="B176" s="304" t="str">
        <f>IF(C175="","",(VLOOKUP(C175,Lookups!$B$4:$C$2561,2,FALSE)))</f>
        <v/>
      </c>
      <c r="C176" s="366"/>
      <c r="D176" s="312"/>
      <c r="E176" s="312"/>
      <c r="F176" s="311"/>
      <c r="G176" s="309"/>
      <c r="H176" s="309"/>
      <c r="I176" s="309"/>
      <c r="J176" s="309"/>
      <c r="K176" s="309"/>
      <c r="L176" s="95"/>
      <c r="M176" s="95"/>
      <c r="N176" s="82"/>
      <c r="O176" s="95"/>
      <c r="P176" s="95"/>
      <c r="Q176" s="105"/>
      <c r="R176" s="82"/>
      <c r="S176" s="313"/>
      <c r="T176" s="101" t="str">
        <f t="shared" si="2"/>
        <v/>
      </c>
      <c r="U176" s="95"/>
      <c r="V176" s="95"/>
      <c r="W176" s="108"/>
      <c r="X176" s="95"/>
      <c r="Y176" s="94" t="s">
        <v>87</v>
      </c>
      <c r="Z176" s="95"/>
      <c r="AA176" s="94" t="s">
        <v>250</v>
      </c>
      <c r="AB176" s="95"/>
      <c r="AC176" s="95"/>
      <c r="AD176" s="82"/>
      <c r="AE176" s="95"/>
      <c r="AF176" s="82"/>
      <c r="AG176" s="93"/>
      <c r="AH176" s="102"/>
      <c r="AI176" s="102"/>
      <c r="AJ176" s="314"/>
      <c r="AK176" s="102"/>
      <c r="AL176" s="93" t="s">
        <v>456</v>
      </c>
      <c r="AM176" s="102"/>
      <c r="AN176" s="102"/>
      <c r="AO176" s="102"/>
      <c r="AP176" s="102"/>
      <c r="AQ176" s="102"/>
      <c r="AR176" s="106"/>
      <c r="AS176" s="107"/>
      <c r="AT176" s="102"/>
      <c r="AU176" s="102"/>
      <c r="AV176" s="96"/>
      <c r="AW176" s="96"/>
      <c r="AX176" s="96"/>
      <c r="AY176" s="97"/>
    </row>
    <row r="177" spans="1:51" ht="27" customHeight="1" thickTop="1" thickBot="1" x14ac:dyDescent="0.3">
      <c r="A177" s="81"/>
      <c r="B177" s="304" t="str">
        <f>IF(C176="","",(VLOOKUP(C176,Lookups!$B$4:$C$2561,2,FALSE)))</f>
        <v/>
      </c>
      <c r="C177" s="366"/>
      <c r="D177" s="312"/>
      <c r="E177" s="312"/>
      <c r="F177" s="311"/>
      <c r="G177" s="309"/>
      <c r="H177" s="309"/>
      <c r="I177" s="309"/>
      <c r="J177" s="309"/>
      <c r="K177" s="309"/>
      <c r="L177" s="95"/>
      <c r="M177" s="95"/>
      <c r="N177" s="82"/>
      <c r="O177" s="95"/>
      <c r="P177" s="95"/>
      <c r="Q177" s="105"/>
      <c r="R177" s="82"/>
      <c r="S177" s="313"/>
      <c r="T177" s="101" t="str">
        <f t="shared" si="2"/>
        <v/>
      </c>
      <c r="U177" s="95"/>
      <c r="V177" s="95"/>
      <c r="W177" s="108"/>
      <c r="X177" s="95"/>
      <c r="Y177" s="94" t="s">
        <v>87</v>
      </c>
      <c r="Z177" s="95"/>
      <c r="AA177" s="94" t="s">
        <v>250</v>
      </c>
      <c r="AB177" s="95"/>
      <c r="AC177" s="95"/>
      <c r="AD177" s="82"/>
      <c r="AE177" s="95"/>
      <c r="AF177" s="82"/>
      <c r="AG177" s="93"/>
      <c r="AH177" s="102"/>
      <c r="AI177" s="102"/>
      <c r="AJ177" s="314"/>
      <c r="AK177" s="102"/>
      <c r="AL177" s="93" t="s">
        <v>456</v>
      </c>
      <c r="AM177" s="102"/>
      <c r="AN177" s="102"/>
      <c r="AO177" s="102"/>
      <c r="AP177" s="102"/>
      <c r="AQ177" s="102"/>
      <c r="AR177" s="106"/>
      <c r="AS177" s="107"/>
      <c r="AT177" s="102"/>
      <c r="AU177" s="102"/>
      <c r="AV177" s="96"/>
      <c r="AW177" s="96"/>
      <c r="AX177" s="96"/>
      <c r="AY177" s="97"/>
    </row>
    <row r="178" spans="1:51" ht="27" customHeight="1" thickTop="1" thickBot="1" x14ac:dyDescent="0.3">
      <c r="A178" s="81"/>
      <c r="B178" s="304" t="str">
        <f>IF(C177="","",(VLOOKUP(C177,Lookups!$B$4:$C$2561,2,FALSE)))</f>
        <v/>
      </c>
      <c r="C178" s="366"/>
      <c r="D178" s="312"/>
      <c r="E178" s="312"/>
      <c r="F178" s="311"/>
      <c r="G178" s="309"/>
      <c r="H178" s="309"/>
      <c r="I178" s="309"/>
      <c r="J178" s="309"/>
      <c r="K178" s="309"/>
      <c r="L178" s="95"/>
      <c r="M178" s="95"/>
      <c r="N178" s="82"/>
      <c r="O178" s="95"/>
      <c r="P178" s="95"/>
      <c r="Q178" s="105"/>
      <c r="R178" s="82"/>
      <c r="S178" s="313"/>
      <c r="T178" s="101" t="str">
        <f t="shared" si="2"/>
        <v/>
      </c>
      <c r="U178" s="95"/>
      <c r="V178" s="95"/>
      <c r="W178" s="108"/>
      <c r="X178" s="95"/>
      <c r="Y178" s="94" t="s">
        <v>87</v>
      </c>
      <c r="Z178" s="95"/>
      <c r="AA178" s="94" t="s">
        <v>250</v>
      </c>
      <c r="AB178" s="95"/>
      <c r="AC178" s="95"/>
      <c r="AD178" s="82"/>
      <c r="AE178" s="95"/>
      <c r="AF178" s="82"/>
      <c r="AG178" s="93"/>
      <c r="AH178" s="102"/>
      <c r="AI178" s="102"/>
      <c r="AJ178" s="314"/>
      <c r="AK178" s="102"/>
      <c r="AL178" s="93" t="s">
        <v>456</v>
      </c>
      <c r="AM178" s="102"/>
      <c r="AN178" s="102"/>
      <c r="AO178" s="102"/>
      <c r="AP178" s="102"/>
      <c r="AQ178" s="102"/>
      <c r="AR178" s="106"/>
      <c r="AS178" s="107"/>
      <c r="AT178" s="102"/>
      <c r="AU178" s="102"/>
      <c r="AV178" s="96"/>
      <c r="AW178" s="96"/>
      <c r="AX178" s="96"/>
      <c r="AY178" s="97"/>
    </row>
    <row r="179" spans="1:51" ht="27" customHeight="1" thickTop="1" thickBot="1" x14ac:dyDescent="0.3">
      <c r="A179" s="81"/>
      <c r="B179" s="304" t="str">
        <f>IF(C178="","",(VLOOKUP(C178,Lookups!$B$4:$C$2561,2,FALSE)))</f>
        <v/>
      </c>
      <c r="C179" s="366"/>
      <c r="D179" s="312"/>
      <c r="E179" s="312"/>
      <c r="F179" s="311"/>
      <c r="G179" s="309"/>
      <c r="H179" s="309"/>
      <c r="I179" s="309"/>
      <c r="J179" s="309"/>
      <c r="K179" s="309"/>
      <c r="L179" s="95"/>
      <c r="M179" s="95"/>
      <c r="N179" s="82"/>
      <c r="O179" s="95"/>
      <c r="P179" s="95"/>
      <c r="Q179" s="105"/>
      <c r="R179" s="82"/>
      <c r="S179" s="313"/>
      <c r="T179" s="101" t="str">
        <f t="shared" si="2"/>
        <v/>
      </c>
      <c r="U179" s="95"/>
      <c r="V179" s="95"/>
      <c r="W179" s="108"/>
      <c r="X179" s="95"/>
      <c r="Y179" s="94" t="s">
        <v>87</v>
      </c>
      <c r="Z179" s="95"/>
      <c r="AA179" s="94" t="s">
        <v>250</v>
      </c>
      <c r="AB179" s="95"/>
      <c r="AC179" s="95"/>
      <c r="AD179" s="82"/>
      <c r="AE179" s="95"/>
      <c r="AF179" s="82"/>
      <c r="AG179" s="93"/>
      <c r="AH179" s="102"/>
      <c r="AI179" s="102"/>
      <c r="AJ179" s="314"/>
      <c r="AK179" s="102"/>
      <c r="AL179" s="93" t="s">
        <v>456</v>
      </c>
      <c r="AM179" s="102"/>
      <c r="AN179" s="102"/>
      <c r="AO179" s="102"/>
      <c r="AP179" s="102"/>
      <c r="AQ179" s="102"/>
      <c r="AR179" s="106"/>
      <c r="AS179" s="107"/>
      <c r="AT179" s="102"/>
      <c r="AU179" s="102"/>
      <c r="AV179" s="96"/>
      <c r="AW179" s="96"/>
      <c r="AX179" s="96"/>
      <c r="AY179" s="97"/>
    </row>
    <row r="180" spans="1:51" ht="27" customHeight="1" thickTop="1" thickBot="1" x14ac:dyDescent="0.3">
      <c r="A180" s="81"/>
      <c r="B180" s="304" t="str">
        <f>IF(C179="","",(VLOOKUP(C179,Lookups!$B$4:$C$2561,2,FALSE)))</f>
        <v/>
      </c>
      <c r="C180" s="366"/>
      <c r="D180" s="312"/>
      <c r="E180" s="312"/>
      <c r="F180" s="311"/>
      <c r="G180" s="309"/>
      <c r="H180" s="309"/>
      <c r="I180" s="309"/>
      <c r="J180" s="309"/>
      <c r="K180" s="309"/>
      <c r="L180" s="95"/>
      <c r="M180" s="95"/>
      <c r="N180" s="82"/>
      <c r="O180" s="95"/>
      <c r="P180" s="95"/>
      <c r="Q180" s="105"/>
      <c r="R180" s="82"/>
      <c r="S180" s="313"/>
      <c r="T180" s="101" t="str">
        <f t="shared" si="2"/>
        <v/>
      </c>
      <c r="U180" s="95"/>
      <c r="V180" s="95"/>
      <c r="W180" s="108"/>
      <c r="X180" s="95"/>
      <c r="Y180" s="94" t="s">
        <v>87</v>
      </c>
      <c r="Z180" s="95"/>
      <c r="AA180" s="94" t="s">
        <v>250</v>
      </c>
      <c r="AB180" s="95"/>
      <c r="AC180" s="95"/>
      <c r="AD180" s="82"/>
      <c r="AE180" s="95"/>
      <c r="AF180" s="82"/>
      <c r="AG180" s="93"/>
      <c r="AH180" s="102"/>
      <c r="AI180" s="102"/>
      <c r="AJ180" s="314"/>
      <c r="AK180" s="102"/>
      <c r="AL180" s="93" t="s">
        <v>456</v>
      </c>
      <c r="AM180" s="102"/>
      <c r="AN180" s="102"/>
      <c r="AO180" s="102"/>
      <c r="AP180" s="102"/>
      <c r="AQ180" s="102"/>
      <c r="AR180" s="106"/>
      <c r="AS180" s="107"/>
      <c r="AT180" s="102"/>
      <c r="AU180" s="102"/>
      <c r="AV180" s="96"/>
      <c r="AW180" s="96"/>
      <c r="AX180" s="96"/>
      <c r="AY180" s="97"/>
    </row>
    <row r="181" spans="1:51" ht="27" customHeight="1" thickTop="1" thickBot="1" x14ac:dyDescent="0.3">
      <c r="A181" s="81"/>
      <c r="B181" s="304" t="str">
        <f>IF(C180="","",(VLOOKUP(C180,Lookups!$B$4:$C$2561,2,FALSE)))</f>
        <v/>
      </c>
      <c r="C181" s="366"/>
      <c r="D181" s="312"/>
      <c r="E181" s="312"/>
      <c r="F181" s="311"/>
      <c r="G181" s="309"/>
      <c r="H181" s="309"/>
      <c r="I181" s="309"/>
      <c r="J181" s="309"/>
      <c r="K181" s="309"/>
      <c r="L181" s="95"/>
      <c r="M181" s="95"/>
      <c r="N181" s="82"/>
      <c r="O181" s="95"/>
      <c r="P181" s="95"/>
      <c r="Q181" s="105"/>
      <c r="R181" s="82"/>
      <c r="S181" s="313"/>
      <c r="T181" s="101" t="str">
        <f t="shared" si="2"/>
        <v/>
      </c>
      <c r="U181" s="95"/>
      <c r="V181" s="95"/>
      <c r="W181" s="108"/>
      <c r="X181" s="95"/>
      <c r="Y181" s="94" t="s">
        <v>87</v>
      </c>
      <c r="Z181" s="95"/>
      <c r="AA181" s="94" t="s">
        <v>250</v>
      </c>
      <c r="AB181" s="95"/>
      <c r="AC181" s="95"/>
      <c r="AD181" s="82"/>
      <c r="AE181" s="95"/>
      <c r="AF181" s="82"/>
      <c r="AG181" s="93"/>
      <c r="AH181" s="102"/>
      <c r="AI181" s="102"/>
      <c r="AJ181" s="314"/>
      <c r="AK181" s="102"/>
      <c r="AL181" s="93" t="s">
        <v>456</v>
      </c>
      <c r="AM181" s="102"/>
      <c r="AN181" s="102"/>
      <c r="AO181" s="102"/>
      <c r="AP181" s="102"/>
      <c r="AQ181" s="102"/>
      <c r="AR181" s="106"/>
      <c r="AS181" s="107"/>
      <c r="AT181" s="102"/>
      <c r="AU181" s="102"/>
      <c r="AV181" s="96"/>
      <c r="AW181" s="96"/>
      <c r="AX181" s="96"/>
      <c r="AY181" s="97"/>
    </row>
    <row r="182" spans="1:51" ht="27" customHeight="1" thickTop="1" thickBot="1" x14ac:dyDescent="0.3">
      <c r="A182" s="81"/>
      <c r="B182" s="304" t="str">
        <f>IF(C181="","",(VLOOKUP(C181,Lookups!$B$4:$C$2561,2,FALSE)))</f>
        <v/>
      </c>
      <c r="C182" s="366"/>
      <c r="D182" s="312"/>
      <c r="E182" s="312"/>
      <c r="F182" s="311"/>
      <c r="G182" s="309"/>
      <c r="H182" s="309"/>
      <c r="I182" s="309"/>
      <c r="J182" s="309"/>
      <c r="K182" s="309"/>
      <c r="L182" s="95"/>
      <c r="M182" s="95"/>
      <c r="N182" s="82"/>
      <c r="O182" s="95"/>
      <c r="P182" s="95"/>
      <c r="Q182" s="105"/>
      <c r="R182" s="82"/>
      <c r="S182" s="313"/>
      <c r="T182" s="101" t="str">
        <f t="shared" si="2"/>
        <v/>
      </c>
      <c r="U182" s="95"/>
      <c r="V182" s="95"/>
      <c r="W182" s="108"/>
      <c r="X182" s="95"/>
      <c r="Y182" s="94" t="s">
        <v>87</v>
      </c>
      <c r="Z182" s="95"/>
      <c r="AA182" s="94" t="s">
        <v>250</v>
      </c>
      <c r="AB182" s="95"/>
      <c r="AC182" s="95"/>
      <c r="AD182" s="82"/>
      <c r="AE182" s="95"/>
      <c r="AF182" s="82"/>
      <c r="AG182" s="93"/>
      <c r="AH182" s="102"/>
      <c r="AI182" s="102"/>
      <c r="AJ182" s="314"/>
      <c r="AK182" s="102"/>
      <c r="AL182" s="93" t="s">
        <v>456</v>
      </c>
      <c r="AM182" s="102"/>
      <c r="AN182" s="102"/>
      <c r="AO182" s="102"/>
      <c r="AP182" s="102"/>
      <c r="AQ182" s="102"/>
      <c r="AR182" s="106"/>
      <c r="AS182" s="107"/>
      <c r="AT182" s="102"/>
      <c r="AU182" s="102"/>
      <c r="AV182" s="96"/>
      <c r="AW182" s="96"/>
      <c r="AX182" s="96"/>
      <c r="AY182" s="97"/>
    </row>
    <row r="183" spans="1:51" ht="27" customHeight="1" thickTop="1" thickBot="1" x14ac:dyDescent="0.3">
      <c r="A183" s="81"/>
      <c r="B183" s="304" t="str">
        <f>IF(C182="","",(VLOOKUP(C182,Lookups!$B$4:$C$2561,2,FALSE)))</f>
        <v/>
      </c>
      <c r="C183" s="366"/>
      <c r="D183" s="312"/>
      <c r="E183" s="312"/>
      <c r="F183" s="311"/>
      <c r="G183" s="309"/>
      <c r="H183" s="309"/>
      <c r="I183" s="309"/>
      <c r="J183" s="309"/>
      <c r="K183" s="309"/>
      <c r="L183" s="95"/>
      <c r="M183" s="95"/>
      <c r="N183" s="82"/>
      <c r="O183" s="95"/>
      <c r="P183" s="95"/>
      <c r="Q183" s="105"/>
      <c r="R183" s="82"/>
      <c r="S183" s="313"/>
      <c r="T183" s="101" t="str">
        <f t="shared" si="2"/>
        <v/>
      </c>
      <c r="U183" s="95"/>
      <c r="V183" s="95"/>
      <c r="W183" s="108"/>
      <c r="X183" s="95"/>
      <c r="Y183" s="94" t="s">
        <v>87</v>
      </c>
      <c r="Z183" s="95"/>
      <c r="AA183" s="94" t="s">
        <v>250</v>
      </c>
      <c r="AB183" s="95"/>
      <c r="AC183" s="95"/>
      <c r="AD183" s="82"/>
      <c r="AE183" s="95"/>
      <c r="AF183" s="82"/>
      <c r="AG183" s="93"/>
      <c r="AH183" s="102"/>
      <c r="AI183" s="102"/>
      <c r="AJ183" s="314"/>
      <c r="AK183" s="102"/>
      <c r="AL183" s="93" t="s">
        <v>456</v>
      </c>
      <c r="AM183" s="102"/>
      <c r="AN183" s="102"/>
      <c r="AO183" s="102"/>
      <c r="AP183" s="102"/>
      <c r="AQ183" s="102"/>
      <c r="AR183" s="106"/>
      <c r="AS183" s="107"/>
      <c r="AT183" s="102"/>
      <c r="AU183" s="102"/>
      <c r="AV183" s="96"/>
      <c r="AW183" s="96"/>
      <c r="AX183" s="96"/>
      <c r="AY183" s="97"/>
    </row>
    <row r="184" spans="1:51" ht="27" customHeight="1" thickTop="1" thickBot="1" x14ac:dyDescent="0.3">
      <c r="A184" s="81"/>
      <c r="B184" s="304" t="str">
        <f>IF(C183="","",(VLOOKUP(C183,Lookups!$B$4:$C$2561,2,FALSE)))</f>
        <v/>
      </c>
      <c r="C184" s="366"/>
      <c r="D184" s="312"/>
      <c r="E184" s="312"/>
      <c r="F184" s="311"/>
      <c r="G184" s="309"/>
      <c r="H184" s="309"/>
      <c r="I184" s="309"/>
      <c r="J184" s="309"/>
      <c r="K184" s="309"/>
      <c r="L184" s="95"/>
      <c r="M184" s="95"/>
      <c r="N184" s="82"/>
      <c r="O184" s="95"/>
      <c r="P184" s="95"/>
      <c r="Q184" s="105"/>
      <c r="R184" s="82"/>
      <c r="S184" s="313"/>
      <c r="T184" s="101" t="str">
        <f t="shared" si="2"/>
        <v/>
      </c>
      <c r="U184" s="95"/>
      <c r="V184" s="95"/>
      <c r="W184" s="108"/>
      <c r="X184" s="95"/>
      <c r="Y184" s="94" t="s">
        <v>87</v>
      </c>
      <c r="Z184" s="95"/>
      <c r="AA184" s="94" t="s">
        <v>250</v>
      </c>
      <c r="AB184" s="95"/>
      <c r="AC184" s="95"/>
      <c r="AD184" s="82"/>
      <c r="AE184" s="95"/>
      <c r="AF184" s="82"/>
      <c r="AG184" s="93"/>
      <c r="AH184" s="102"/>
      <c r="AI184" s="102"/>
      <c r="AJ184" s="314"/>
      <c r="AK184" s="102"/>
      <c r="AL184" s="93" t="s">
        <v>456</v>
      </c>
      <c r="AM184" s="102"/>
      <c r="AN184" s="102"/>
      <c r="AO184" s="102"/>
      <c r="AP184" s="102"/>
      <c r="AQ184" s="102"/>
      <c r="AR184" s="106"/>
      <c r="AS184" s="107"/>
      <c r="AT184" s="102"/>
      <c r="AU184" s="102"/>
      <c r="AV184" s="96"/>
      <c r="AW184" s="96"/>
      <c r="AX184" s="96"/>
      <c r="AY184" s="97"/>
    </row>
    <row r="185" spans="1:51" ht="27" customHeight="1" thickTop="1" thickBot="1" x14ac:dyDescent="0.3">
      <c r="A185" s="81"/>
      <c r="B185" s="304" t="str">
        <f>IF(C184="","",(VLOOKUP(C184,Lookups!$B$4:$C$2561,2,FALSE)))</f>
        <v/>
      </c>
      <c r="C185" s="366"/>
      <c r="D185" s="312"/>
      <c r="E185" s="312"/>
      <c r="F185" s="311"/>
      <c r="G185" s="309"/>
      <c r="H185" s="309"/>
      <c r="I185" s="309"/>
      <c r="J185" s="309"/>
      <c r="K185" s="309"/>
      <c r="L185" s="95"/>
      <c r="M185" s="95"/>
      <c r="N185" s="82"/>
      <c r="O185" s="95"/>
      <c r="P185" s="95"/>
      <c r="Q185" s="105"/>
      <c r="R185" s="82"/>
      <c r="S185" s="313"/>
      <c r="T185" s="101" t="str">
        <f t="shared" si="2"/>
        <v/>
      </c>
      <c r="U185" s="95"/>
      <c r="V185" s="95"/>
      <c r="W185" s="108"/>
      <c r="X185" s="95"/>
      <c r="Y185" s="94" t="s">
        <v>87</v>
      </c>
      <c r="Z185" s="95"/>
      <c r="AA185" s="94" t="s">
        <v>250</v>
      </c>
      <c r="AB185" s="95"/>
      <c r="AC185" s="95"/>
      <c r="AD185" s="82"/>
      <c r="AE185" s="95"/>
      <c r="AF185" s="82"/>
      <c r="AG185" s="93"/>
      <c r="AH185" s="102"/>
      <c r="AI185" s="102"/>
      <c r="AJ185" s="314"/>
      <c r="AK185" s="102"/>
      <c r="AL185" s="93" t="s">
        <v>456</v>
      </c>
      <c r="AM185" s="102"/>
      <c r="AN185" s="102"/>
      <c r="AO185" s="102"/>
      <c r="AP185" s="102"/>
      <c r="AQ185" s="102"/>
      <c r="AR185" s="106"/>
      <c r="AS185" s="107"/>
      <c r="AT185" s="102"/>
      <c r="AU185" s="102"/>
      <c r="AV185" s="96"/>
      <c r="AW185" s="96"/>
      <c r="AX185" s="96"/>
      <c r="AY185" s="97"/>
    </row>
    <row r="186" spans="1:51" ht="27" customHeight="1" thickTop="1" thickBot="1" x14ac:dyDescent="0.3">
      <c r="A186" s="81"/>
      <c r="B186" s="304" t="str">
        <f>IF(C185="","",(VLOOKUP(C185,Lookups!$B$4:$C$2561,2,FALSE)))</f>
        <v/>
      </c>
      <c r="C186" s="366"/>
      <c r="D186" s="312"/>
      <c r="E186" s="312"/>
      <c r="F186" s="311"/>
      <c r="G186" s="309"/>
      <c r="H186" s="309"/>
      <c r="I186" s="309"/>
      <c r="J186" s="309"/>
      <c r="K186" s="309"/>
      <c r="L186" s="95"/>
      <c r="M186" s="95"/>
      <c r="N186" s="82"/>
      <c r="O186" s="95"/>
      <c r="P186" s="95"/>
      <c r="Q186" s="105"/>
      <c r="R186" s="82"/>
      <c r="S186" s="313"/>
      <c r="T186" s="101" t="str">
        <f t="shared" si="2"/>
        <v/>
      </c>
      <c r="U186" s="95"/>
      <c r="V186" s="95"/>
      <c r="W186" s="108"/>
      <c r="X186" s="95"/>
      <c r="Y186" s="94" t="s">
        <v>87</v>
      </c>
      <c r="Z186" s="95"/>
      <c r="AA186" s="94" t="s">
        <v>250</v>
      </c>
      <c r="AB186" s="95"/>
      <c r="AC186" s="95"/>
      <c r="AD186" s="82"/>
      <c r="AE186" s="95"/>
      <c r="AF186" s="82"/>
      <c r="AG186" s="93"/>
      <c r="AH186" s="102"/>
      <c r="AI186" s="102"/>
      <c r="AJ186" s="314"/>
      <c r="AK186" s="102"/>
      <c r="AL186" s="93" t="s">
        <v>456</v>
      </c>
      <c r="AM186" s="102"/>
      <c r="AN186" s="102"/>
      <c r="AO186" s="102"/>
      <c r="AP186" s="102"/>
      <c r="AQ186" s="102"/>
      <c r="AR186" s="106"/>
      <c r="AS186" s="107"/>
      <c r="AT186" s="102"/>
      <c r="AU186" s="102"/>
      <c r="AV186" s="96"/>
      <c r="AW186" s="96"/>
      <c r="AX186" s="96"/>
      <c r="AY186" s="97"/>
    </row>
    <row r="187" spans="1:51" ht="27" customHeight="1" thickTop="1" thickBot="1" x14ac:dyDescent="0.3">
      <c r="A187" s="81"/>
      <c r="B187" s="304" t="str">
        <f>IF(C186="","",(VLOOKUP(C186,Lookups!$B$4:$C$2561,2,FALSE)))</f>
        <v/>
      </c>
      <c r="C187" s="366"/>
      <c r="D187" s="312"/>
      <c r="E187" s="312"/>
      <c r="F187" s="311"/>
      <c r="G187" s="309"/>
      <c r="H187" s="309"/>
      <c r="I187" s="309"/>
      <c r="J187" s="309"/>
      <c r="K187" s="309"/>
      <c r="L187" s="95"/>
      <c r="M187" s="95"/>
      <c r="N187" s="82"/>
      <c r="O187" s="95"/>
      <c r="P187" s="95"/>
      <c r="Q187" s="105"/>
      <c r="R187" s="82"/>
      <c r="S187" s="313"/>
      <c r="T187" s="101" t="str">
        <f t="shared" si="2"/>
        <v/>
      </c>
      <c r="U187" s="95"/>
      <c r="V187" s="95"/>
      <c r="W187" s="108"/>
      <c r="X187" s="95"/>
      <c r="Y187" s="94" t="s">
        <v>87</v>
      </c>
      <c r="Z187" s="95"/>
      <c r="AA187" s="94" t="s">
        <v>250</v>
      </c>
      <c r="AB187" s="95"/>
      <c r="AC187" s="95"/>
      <c r="AD187" s="82"/>
      <c r="AE187" s="95"/>
      <c r="AF187" s="82"/>
      <c r="AG187" s="93"/>
      <c r="AH187" s="102"/>
      <c r="AI187" s="102"/>
      <c r="AJ187" s="314"/>
      <c r="AK187" s="102"/>
      <c r="AL187" s="93" t="s">
        <v>456</v>
      </c>
      <c r="AM187" s="102"/>
      <c r="AN187" s="102"/>
      <c r="AO187" s="102"/>
      <c r="AP187" s="102"/>
      <c r="AQ187" s="102"/>
      <c r="AR187" s="106"/>
      <c r="AS187" s="107"/>
      <c r="AT187" s="102"/>
      <c r="AU187" s="102"/>
      <c r="AV187" s="96"/>
      <c r="AW187" s="96"/>
      <c r="AX187" s="96"/>
      <c r="AY187" s="97"/>
    </row>
    <row r="188" spans="1:51" ht="27" customHeight="1" thickTop="1" thickBot="1" x14ac:dyDescent="0.3">
      <c r="A188" s="81"/>
      <c r="B188" s="304" t="str">
        <f>IF(C187="","",(VLOOKUP(C187,Lookups!$B$4:$C$2561,2,FALSE)))</f>
        <v/>
      </c>
      <c r="C188" s="366"/>
      <c r="D188" s="312"/>
      <c r="E188" s="312"/>
      <c r="F188" s="311"/>
      <c r="G188" s="309"/>
      <c r="H188" s="309"/>
      <c r="I188" s="309"/>
      <c r="J188" s="309"/>
      <c r="K188" s="309"/>
      <c r="L188" s="95"/>
      <c r="M188" s="95"/>
      <c r="N188" s="82"/>
      <c r="O188" s="95"/>
      <c r="P188" s="95"/>
      <c r="Q188" s="105"/>
      <c r="R188" s="82"/>
      <c r="S188" s="313"/>
      <c r="T188" s="101" t="str">
        <f t="shared" si="2"/>
        <v/>
      </c>
      <c r="U188" s="95"/>
      <c r="V188" s="95"/>
      <c r="W188" s="108"/>
      <c r="X188" s="95"/>
      <c r="Y188" s="94" t="s">
        <v>87</v>
      </c>
      <c r="Z188" s="95"/>
      <c r="AA188" s="94" t="s">
        <v>250</v>
      </c>
      <c r="AB188" s="95"/>
      <c r="AC188" s="95"/>
      <c r="AD188" s="82"/>
      <c r="AE188" s="95"/>
      <c r="AF188" s="82"/>
      <c r="AG188" s="93"/>
      <c r="AH188" s="102"/>
      <c r="AI188" s="102"/>
      <c r="AJ188" s="314"/>
      <c r="AK188" s="102"/>
      <c r="AL188" s="93" t="s">
        <v>456</v>
      </c>
      <c r="AM188" s="102"/>
      <c r="AN188" s="102"/>
      <c r="AO188" s="102"/>
      <c r="AP188" s="102"/>
      <c r="AQ188" s="102"/>
      <c r="AR188" s="106"/>
      <c r="AS188" s="107"/>
      <c r="AT188" s="102"/>
      <c r="AU188" s="102"/>
      <c r="AV188" s="96"/>
      <c r="AW188" s="96"/>
      <c r="AX188" s="96"/>
      <c r="AY188" s="97"/>
    </row>
    <row r="189" spans="1:51" ht="27" customHeight="1" thickTop="1" thickBot="1" x14ac:dyDescent="0.3">
      <c r="A189" s="81"/>
      <c r="B189" s="304" t="str">
        <f>IF(C188="","",(VLOOKUP(C188,Lookups!$B$4:$C$2561,2,FALSE)))</f>
        <v/>
      </c>
      <c r="C189" s="366"/>
      <c r="D189" s="312"/>
      <c r="E189" s="312"/>
      <c r="F189" s="311"/>
      <c r="G189" s="309"/>
      <c r="H189" s="309"/>
      <c r="I189" s="309"/>
      <c r="J189" s="309"/>
      <c r="K189" s="309"/>
      <c r="L189" s="95"/>
      <c r="M189" s="95"/>
      <c r="N189" s="82"/>
      <c r="O189" s="95"/>
      <c r="P189" s="95"/>
      <c r="Q189" s="105"/>
      <c r="R189" s="82"/>
      <c r="S189" s="313"/>
      <c r="T189" s="101" t="str">
        <f t="shared" si="2"/>
        <v/>
      </c>
      <c r="U189" s="95"/>
      <c r="V189" s="95"/>
      <c r="W189" s="108"/>
      <c r="X189" s="95"/>
      <c r="Y189" s="94" t="s">
        <v>87</v>
      </c>
      <c r="Z189" s="95"/>
      <c r="AA189" s="94" t="s">
        <v>250</v>
      </c>
      <c r="AB189" s="95"/>
      <c r="AC189" s="95"/>
      <c r="AD189" s="82"/>
      <c r="AE189" s="95"/>
      <c r="AF189" s="82"/>
      <c r="AG189" s="93"/>
      <c r="AH189" s="102"/>
      <c r="AI189" s="102"/>
      <c r="AJ189" s="314"/>
      <c r="AK189" s="102"/>
      <c r="AL189" s="93" t="s">
        <v>456</v>
      </c>
      <c r="AM189" s="102"/>
      <c r="AN189" s="102"/>
      <c r="AO189" s="102"/>
      <c r="AP189" s="102"/>
      <c r="AQ189" s="102"/>
      <c r="AR189" s="106"/>
      <c r="AS189" s="107"/>
      <c r="AT189" s="102"/>
      <c r="AU189" s="102"/>
      <c r="AV189" s="96"/>
      <c r="AW189" s="96"/>
      <c r="AX189" s="96"/>
      <c r="AY189" s="97"/>
    </row>
    <row r="190" spans="1:51" ht="27" customHeight="1" thickTop="1" thickBot="1" x14ac:dyDescent="0.3">
      <c r="A190" s="81"/>
      <c r="B190" s="304" t="str">
        <f>IF(C189="","",(VLOOKUP(C189,Lookups!$B$4:$C$2561,2,FALSE)))</f>
        <v/>
      </c>
      <c r="C190" s="366"/>
      <c r="D190" s="312"/>
      <c r="E190" s="312"/>
      <c r="F190" s="311"/>
      <c r="G190" s="309"/>
      <c r="H190" s="309"/>
      <c r="I190" s="309"/>
      <c r="J190" s="309"/>
      <c r="K190" s="309"/>
      <c r="L190" s="95"/>
      <c r="M190" s="95"/>
      <c r="N190" s="82"/>
      <c r="O190" s="95"/>
      <c r="P190" s="95"/>
      <c r="Q190" s="105"/>
      <c r="R190" s="82"/>
      <c r="S190" s="313"/>
      <c r="T190" s="101" t="str">
        <f t="shared" si="2"/>
        <v/>
      </c>
      <c r="U190" s="95"/>
      <c r="V190" s="95"/>
      <c r="W190" s="108"/>
      <c r="X190" s="95"/>
      <c r="Y190" s="94" t="s">
        <v>87</v>
      </c>
      <c r="Z190" s="95"/>
      <c r="AA190" s="94" t="s">
        <v>250</v>
      </c>
      <c r="AB190" s="95"/>
      <c r="AC190" s="95"/>
      <c r="AD190" s="82"/>
      <c r="AE190" s="95"/>
      <c r="AF190" s="82"/>
      <c r="AG190" s="93"/>
      <c r="AH190" s="102"/>
      <c r="AI190" s="102"/>
      <c r="AJ190" s="314"/>
      <c r="AK190" s="102"/>
      <c r="AL190" s="93" t="s">
        <v>456</v>
      </c>
      <c r="AM190" s="102"/>
      <c r="AN190" s="102"/>
      <c r="AO190" s="102"/>
      <c r="AP190" s="102"/>
      <c r="AQ190" s="102"/>
      <c r="AR190" s="106"/>
      <c r="AS190" s="107"/>
      <c r="AT190" s="102"/>
      <c r="AU190" s="102"/>
      <c r="AV190" s="96"/>
      <c r="AW190" s="96"/>
      <c r="AX190" s="96"/>
      <c r="AY190" s="97"/>
    </row>
    <row r="191" spans="1:51" ht="27" customHeight="1" thickTop="1" thickBot="1" x14ac:dyDescent="0.3">
      <c r="A191" s="81"/>
      <c r="B191" s="304" t="str">
        <f>IF(C190="","",(VLOOKUP(C190,Lookups!$B$4:$C$2561,2,FALSE)))</f>
        <v/>
      </c>
      <c r="C191" s="366"/>
      <c r="D191" s="312"/>
      <c r="E191" s="312"/>
      <c r="F191" s="311"/>
      <c r="G191" s="309"/>
      <c r="H191" s="309"/>
      <c r="I191" s="309"/>
      <c r="J191" s="309"/>
      <c r="K191" s="309"/>
      <c r="L191" s="95"/>
      <c r="M191" s="95"/>
      <c r="N191" s="82"/>
      <c r="O191" s="95"/>
      <c r="P191" s="95"/>
      <c r="Q191" s="105"/>
      <c r="R191" s="82"/>
      <c r="S191" s="313"/>
      <c r="T191" s="101" t="str">
        <f t="shared" si="2"/>
        <v/>
      </c>
      <c r="U191" s="95"/>
      <c r="V191" s="95"/>
      <c r="W191" s="108"/>
      <c r="X191" s="95"/>
      <c r="Y191" s="94" t="s">
        <v>87</v>
      </c>
      <c r="Z191" s="95"/>
      <c r="AA191" s="94" t="s">
        <v>250</v>
      </c>
      <c r="AB191" s="95"/>
      <c r="AC191" s="95"/>
      <c r="AD191" s="82"/>
      <c r="AE191" s="95"/>
      <c r="AF191" s="82"/>
      <c r="AG191" s="93"/>
      <c r="AH191" s="102"/>
      <c r="AI191" s="102"/>
      <c r="AJ191" s="314"/>
      <c r="AK191" s="102"/>
      <c r="AL191" s="93" t="s">
        <v>456</v>
      </c>
      <c r="AM191" s="102"/>
      <c r="AN191" s="102"/>
      <c r="AO191" s="102"/>
      <c r="AP191" s="102"/>
      <c r="AQ191" s="102"/>
      <c r="AR191" s="106"/>
      <c r="AS191" s="107"/>
      <c r="AT191" s="102"/>
      <c r="AU191" s="102"/>
      <c r="AV191" s="96"/>
      <c r="AW191" s="96"/>
      <c r="AX191" s="96"/>
      <c r="AY191" s="97"/>
    </row>
    <row r="192" spans="1:51" ht="27" customHeight="1" thickTop="1" thickBot="1" x14ac:dyDescent="0.3">
      <c r="A192" s="81"/>
      <c r="B192" s="304" t="str">
        <f>IF(C191="","",(VLOOKUP(C191,Lookups!$B$4:$C$2561,2,FALSE)))</f>
        <v/>
      </c>
      <c r="C192" s="366"/>
      <c r="D192" s="312"/>
      <c r="E192" s="312"/>
      <c r="F192" s="311"/>
      <c r="G192" s="309"/>
      <c r="H192" s="309"/>
      <c r="I192" s="309"/>
      <c r="J192" s="309"/>
      <c r="K192" s="309"/>
      <c r="L192" s="95"/>
      <c r="M192" s="95"/>
      <c r="N192" s="82"/>
      <c r="O192" s="95"/>
      <c r="P192" s="95"/>
      <c r="Q192" s="105"/>
      <c r="R192" s="82"/>
      <c r="S192" s="313"/>
      <c r="T192" s="101" t="str">
        <f t="shared" si="2"/>
        <v/>
      </c>
      <c r="U192" s="95"/>
      <c r="V192" s="95"/>
      <c r="W192" s="108"/>
      <c r="X192" s="95"/>
      <c r="Y192" s="94" t="s">
        <v>87</v>
      </c>
      <c r="Z192" s="95"/>
      <c r="AA192" s="94" t="s">
        <v>250</v>
      </c>
      <c r="AB192" s="95"/>
      <c r="AC192" s="95"/>
      <c r="AD192" s="82"/>
      <c r="AE192" s="95"/>
      <c r="AF192" s="82"/>
      <c r="AG192" s="93"/>
      <c r="AH192" s="102"/>
      <c r="AI192" s="102"/>
      <c r="AJ192" s="314"/>
      <c r="AK192" s="102"/>
      <c r="AL192" s="93" t="s">
        <v>456</v>
      </c>
      <c r="AM192" s="102"/>
      <c r="AN192" s="102"/>
      <c r="AO192" s="102"/>
      <c r="AP192" s="102"/>
      <c r="AQ192" s="102"/>
      <c r="AR192" s="106"/>
      <c r="AS192" s="107"/>
      <c r="AT192" s="102"/>
      <c r="AU192" s="102"/>
      <c r="AV192" s="96"/>
      <c r="AW192" s="96"/>
      <c r="AX192" s="96"/>
      <c r="AY192" s="97"/>
    </row>
    <row r="193" spans="1:51" ht="27" customHeight="1" thickTop="1" thickBot="1" x14ac:dyDescent="0.3">
      <c r="A193" s="81"/>
      <c r="B193" s="304" t="str">
        <f>IF(C192="","",(VLOOKUP(C192,Lookups!$B$4:$C$2561,2,FALSE)))</f>
        <v/>
      </c>
      <c r="C193" s="366"/>
      <c r="D193" s="312"/>
      <c r="E193" s="312"/>
      <c r="F193" s="311"/>
      <c r="G193" s="309"/>
      <c r="H193" s="309"/>
      <c r="I193" s="309"/>
      <c r="J193" s="309"/>
      <c r="K193" s="309"/>
      <c r="L193" s="95"/>
      <c r="M193" s="95"/>
      <c r="N193" s="82"/>
      <c r="O193" s="95"/>
      <c r="P193" s="95"/>
      <c r="Q193" s="105"/>
      <c r="R193" s="82"/>
      <c r="S193" s="313"/>
      <c r="T193" s="101" t="str">
        <f t="shared" si="2"/>
        <v/>
      </c>
      <c r="U193" s="95"/>
      <c r="V193" s="95"/>
      <c r="W193" s="108"/>
      <c r="X193" s="95"/>
      <c r="Y193" s="94" t="s">
        <v>87</v>
      </c>
      <c r="Z193" s="95"/>
      <c r="AA193" s="94" t="s">
        <v>250</v>
      </c>
      <c r="AB193" s="95"/>
      <c r="AC193" s="95"/>
      <c r="AD193" s="82"/>
      <c r="AE193" s="95"/>
      <c r="AF193" s="82"/>
      <c r="AG193" s="93"/>
      <c r="AH193" s="102"/>
      <c r="AI193" s="102"/>
      <c r="AJ193" s="314"/>
      <c r="AK193" s="102"/>
      <c r="AL193" s="93" t="s">
        <v>456</v>
      </c>
      <c r="AM193" s="102"/>
      <c r="AN193" s="102"/>
      <c r="AO193" s="102"/>
      <c r="AP193" s="102"/>
      <c r="AQ193" s="102"/>
      <c r="AR193" s="106"/>
      <c r="AS193" s="107"/>
      <c r="AT193" s="102"/>
      <c r="AU193" s="102"/>
      <c r="AV193" s="96"/>
      <c r="AW193" s="96"/>
      <c r="AX193" s="96"/>
      <c r="AY193" s="97"/>
    </row>
    <row r="194" spans="1:51" ht="27" customHeight="1" thickTop="1" thickBot="1" x14ac:dyDescent="0.3">
      <c r="A194" s="81"/>
      <c r="B194" s="304" t="str">
        <f>IF(C193="","",(VLOOKUP(C193,Lookups!$B$4:$C$2561,2,FALSE)))</f>
        <v/>
      </c>
      <c r="C194" s="366"/>
      <c r="D194" s="312"/>
      <c r="E194" s="312"/>
      <c r="F194" s="311"/>
      <c r="G194" s="309"/>
      <c r="H194" s="309"/>
      <c r="I194" s="309"/>
      <c r="J194" s="309"/>
      <c r="K194" s="309"/>
      <c r="L194" s="95"/>
      <c r="M194" s="95"/>
      <c r="N194" s="82"/>
      <c r="O194" s="95"/>
      <c r="P194" s="95"/>
      <c r="Q194" s="105"/>
      <c r="R194" s="82"/>
      <c r="S194" s="313"/>
      <c r="T194" s="101" t="str">
        <f t="shared" si="2"/>
        <v/>
      </c>
      <c r="U194" s="95"/>
      <c r="V194" s="95"/>
      <c r="W194" s="108"/>
      <c r="X194" s="95"/>
      <c r="Y194" s="94" t="s">
        <v>87</v>
      </c>
      <c r="Z194" s="95"/>
      <c r="AA194" s="94" t="s">
        <v>250</v>
      </c>
      <c r="AB194" s="95"/>
      <c r="AC194" s="95"/>
      <c r="AD194" s="82"/>
      <c r="AE194" s="95"/>
      <c r="AF194" s="82"/>
      <c r="AG194" s="93"/>
      <c r="AH194" s="102"/>
      <c r="AI194" s="102"/>
      <c r="AJ194" s="314"/>
      <c r="AK194" s="102"/>
      <c r="AL194" s="93" t="s">
        <v>456</v>
      </c>
      <c r="AM194" s="102"/>
      <c r="AN194" s="102"/>
      <c r="AO194" s="102"/>
      <c r="AP194" s="102"/>
      <c r="AQ194" s="102"/>
      <c r="AR194" s="106"/>
      <c r="AS194" s="107"/>
      <c r="AT194" s="102"/>
      <c r="AU194" s="102"/>
      <c r="AV194" s="96"/>
      <c r="AW194" s="96"/>
      <c r="AX194" s="96"/>
      <c r="AY194" s="97"/>
    </row>
    <row r="195" spans="1:51" ht="27" customHeight="1" thickTop="1" thickBot="1" x14ac:dyDescent="0.3">
      <c r="A195" s="81"/>
      <c r="B195" s="304" t="str">
        <f>IF(C194="","",(VLOOKUP(C194,Lookups!$B$4:$C$2561,2,FALSE)))</f>
        <v/>
      </c>
      <c r="C195" s="366"/>
      <c r="D195" s="312"/>
      <c r="E195" s="312"/>
      <c r="F195" s="311"/>
      <c r="G195" s="309"/>
      <c r="H195" s="309"/>
      <c r="I195" s="309"/>
      <c r="J195" s="309"/>
      <c r="K195" s="309"/>
      <c r="L195" s="95"/>
      <c r="M195" s="95"/>
      <c r="N195" s="82"/>
      <c r="O195" s="95"/>
      <c r="P195" s="95"/>
      <c r="Q195" s="105"/>
      <c r="R195" s="82"/>
      <c r="S195" s="313"/>
      <c r="T195" s="101" t="str">
        <f t="shared" si="2"/>
        <v/>
      </c>
      <c r="U195" s="95"/>
      <c r="V195" s="95"/>
      <c r="W195" s="108"/>
      <c r="X195" s="95"/>
      <c r="Y195" s="94" t="s">
        <v>87</v>
      </c>
      <c r="Z195" s="95"/>
      <c r="AA195" s="94" t="s">
        <v>250</v>
      </c>
      <c r="AB195" s="95"/>
      <c r="AC195" s="95"/>
      <c r="AD195" s="82"/>
      <c r="AE195" s="95"/>
      <c r="AF195" s="82"/>
      <c r="AG195" s="93"/>
      <c r="AH195" s="102"/>
      <c r="AI195" s="102"/>
      <c r="AJ195" s="314"/>
      <c r="AK195" s="102"/>
      <c r="AL195" s="93" t="s">
        <v>456</v>
      </c>
      <c r="AM195" s="102"/>
      <c r="AN195" s="102"/>
      <c r="AO195" s="102"/>
      <c r="AP195" s="102"/>
      <c r="AQ195" s="102"/>
      <c r="AR195" s="106"/>
      <c r="AS195" s="107"/>
      <c r="AT195" s="102"/>
      <c r="AU195" s="102"/>
      <c r="AV195" s="96"/>
      <c r="AW195" s="96"/>
      <c r="AX195" s="96"/>
      <c r="AY195" s="97"/>
    </row>
    <row r="196" spans="1:51" ht="27" customHeight="1" thickTop="1" thickBot="1" x14ac:dyDescent="0.3">
      <c r="A196" s="81"/>
      <c r="B196" s="304" t="str">
        <f>IF(C195="","",(VLOOKUP(C195,Lookups!$B$4:$C$2561,2,FALSE)))</f>
        <v/>
      </c>
      <c r="C196" s="366"/>
      <c r="D196" s="312"/>
      <c r="E196" s="312"/>
      <c r="F196" s="311"/>
      <c r="G196" s="309"/>
      <c r="H196" s="309"/>
      <c r="I196" s="309"/>
      <c r="J196" s="309"/>
      <c r="K196" s="309"/>
      <c r="L196" s="95"/>
      <c r="M196" s="95"/>
      <c r="N196" s="82"/>
      <c r="O196" s="95"/>
      <c r="P196" s="95"/>
      <c r="Q196" s="105"/>
      <c r="R196" s="82"/>
      <c r="S196" s="313"/>
      <c r="T196" s="101" t="str">
        <f t="shared" si="2"/>
        <v/>
      </c>
      <c r="U196" s="95"/>
      <c r="V196" s="95"/>
      <c r="W196" s="108"/>
      <c r="X196" s="95"/>
      <c r="Y196" s="94" t="s">
        <v>87</v>
      </c>
      <c r="Z196" s="95"/>
      <c r="AA196" s="94" t="s">
        <v>250</v>
      </c>
      <c r="AB196" s="95"/>
      <c r="AC196" s="95"/>
      <c r="AD196" s="82"/>
      <c r="AE196" s="95"/>
      <c r="AF196" s="82"/>
      <c r="AG196" s="93"/>
      <c r="AH196" s="102"/>
      <c r="AI196" s="102"/>
      <c r="AJ196" s="314"/>
      <c r="AK196" s="102"/>
      <c r="AL196" s="93" t="s">
        <v>456</v>
      </c>
      <c r="AM196" s="102"/>
      <c r="AN196" s="102"/>
      <c r="AO196" s="102"/>
      <c r="AP196" s="102"/>
      <c r="AQ196" s="102"/>
      <c r="AR196" s="106"/>
      <c r="AS196" s="107"/>
      <c r="AT196" s="102"/>
      <c r="AU196" s="102"/>
      <c r="AV196" s="96"/>
      <c r="AW196" s="96"/>
      <c r="AX196" s="96"/>
      <c r="AY196" s="97"/>
    </row>
    <row r="197" spans="1:51" ht="27" customHeight="1" thickTop="1" thickBot="1" x14ac:dyDescent="0.3">
      <c r="A197" s="81"/>
      <c r="B197" s="304" t="str">
        <f>IF(C196="","",(VLOOKUP(C196,Lookups!$B$4:$C$2561,2,FALSE)))</f>
        <v/>
      </c>
      <c r="C197" s="366"/>
      <c r="D197" s="312"/>
      <c r="E197" s="312"/>
      <c r="F197" s="311"/>
      <c r="G197" s="309"/>
      <c r="H197" s="309"/>
      <c r="I197" s="309"/>
      <c r="J197" s="309"/>
      <c r="K197" s="309"/>
      <c r="L197" s="95"/>
      <c r="M197" s="95"/>
      <c r="N197" s="82"/>
      <c r="O197" s="95"/>
      <c r="P197" s="95"/>
      <c r="Q197" s="105"/>
      <c r="R197" s="82"/>
      <c r="S197" s="313"/>
      <c r="T197" s="101" t="str">
        <f t="shared" si="2"/>
        <v/>
      </c>
      <c r="U197" s="95"/>
      <c r="V197" s="95"/>
      <c r="W197" s="108"/>
      <c r="X197" s="95"/>
      <c r="Y197" s="94" t="s">
        <v>87</v>
      </c>
      <c r="Z197" s="95"/>
      <c r="AA197" s="94" t="s">
        <v>250</v>
      </c>
      <c r="AB197" s="95"/>
      <c r="AC197" s="95"/>
      <c r="AD197" s="82"/>
      <c r="AE197" s="95"/>
      <c r="AF197" s="82"/>
      <c r="AG197" s="93"/>
      <c r="AH197" s="102"/>
      <c r="AI197" s="102"/>
      <c r="AJ197" s="314"/>
      <c r="AK197" s="102"/>
      <c r="AL197" s="93" t="s">
        <v>456</v>
      </c>
      <c r="AM197" s="102"/>
      <c r="AN197" s="102"/>
      <c r="AO197" s="102"/>
      <c r="AP197" s="102"/>
      <c r="AQ197" s="102"/>
      <c r="AR197" s="106"/>
      <c r="AS197" s="107"/>
      <c r="AT197" s="102"/>
      <c r="AU197" s="102"/>
      <c r="AV197" s="96"/>
      <c r="AW197" s="96"/>
      <c r="AX197" s="96"/>
      <c r="AY197" s="97"/>
    </row>
    <row r="198" spans="1:51" ht="27" customHeight="1" thickTop="1" thickBot="1" x14ac:dyDescent="0.3">
      <c r="A198" s="81"/>
      <c r="B198" s="304" t="str">
        <f>IF(C197="","",(VLOOKUP(C197,Lookups!$B$4:$C$2561,2,FALSE)))</f>
        <v/>
      </c>
      <c r="C198" s="366"/>
      <c r="D198" s="312"/>
      <c r="E198" s="312"/>
      <c r="F198" s="311"/>
      <c r="G198" s="309"/>
      <c r="H198" s="309"/>
      <c r="I198" s="309"/>
      <c r="J198" s="309"/>
      <c r="K198" s="309"/>
      <c r="L198" s="95"/>
      <c r="M198" s="95"/>
      <c r="N198" s="82"/>
      <c r="O198" s="95"/>
      <c r="P198" s="95"/>
      <c r="Q198" s="105"/>
      <c r="R198" s="82"/>
      <c r="S198" s="313"/>
      <c r="T198" s="101" t="str">
        <f t="shared" ref="T198:T261" si="3">IF(S198="","",VLOOKUP(S198,SWCTypeDesc,2,FALSE))</f>
        <v/>
      </c>
      <c r="U198" s="95"/>
      <c r="V198" s="95"/>
      <c r="W198" s="108"/>
      <c r="X198" s="95"/>
      <c r="Y198" s="94" t="s">
        <v>87</v>
      </c>
      <c r="Z198" s="95"/>
      <c r="AA198" s="94" t="s">
        <v>250</v>
      </c>
      <c r="AB198" s="95"/>
      <c r="AC198" s="95"/>
      <c r="AD198" s="82"/>
      <c r="AE198" s="95"/>
      <c r="AF198" s="82"/>
      <c r="AG198" s="93"/>
      <c r="AH198" s="102"/>
      <c r="AI198" s="102"/>
      <c r="AJ198" s="314"/>
      <c r="AK198" s="102"/>
      <c r="AL198" s="93" t="s">
        <v>456</v>
      </c>
      <c r="AM198" s="102"/>
      <c r="AN198" s="102"/>
      <c r="AO198" s="102"/>
      <c r="AP198" s="102"/>
      <c r="AQ198" s="102"/>
      <c r="AR198" s="106"/>
      <c r="AS198" s="107"/>
      <c r="AT198" s="102"/>
      <c r="AU198" s="102"/>
      <c r="AV198" s="96"/>
      <c r="AW198" s="96"/>
      <c r="AX198" s="96"/>
      <c r="AY198" s="97"/>
    </row>
    <row r="199" spans="1:51" ht="27" customHeight="1" thickTop="1" thickBot="1" x14ac:dyDescent="0.3">
      <c r="A199" s="81"/>
      <c r="B199" s="304" t="str">
        <f>IF(C198="","",(VLOOKUP(C198,Lookups!$B$4:$C$2561,2,FALSE)))</f>
        <v/>
      </c>
      <c r="C199" s="366"/>
      <c r="D199" s="312"/>
      <c r="E199" s="312"/>
      <c r="F199" s="311"/>
      <c r="G199" s="309"/>
      <c r="H199" s="309"/>
      <c r="I199" s="309"/>
      <c r="J199" s="309"/>
      <c r="K199" s="309"/>
      <c r="L199" s="95"/>
      <c r="M199" s="95"/>
      <c r="N199" s="82"/>
      <c r="O199" s="95"/>
      <c r="P199" s="95"/>
      <c r="Q199" s="105"/>
      <c r="R199" s="82"/>
      <c r="S199" s="313"/>
      <c r="T199" s="101" t="str">
        <f t="shared" si="3"/>
        <v/>
      </c>
      <c r="U199" s="95"/>
      <c r="V199" s="95"/>
      <c r="W199" s="108"/>
      <c r="X199" s="95"/>
      <c r="Y199" s="94" t="s">
        <v>87</v>
      </c>
      <c r="Z199" s="95"/>
      <c r="AA199" s="94" t="s">
        <v>250</v>
      </c>
      <c r="AB199" s="95"/>
      <c r="AC199" s="95"/>
      <c r="AD199" s="82"/>
      <c r="AE199" s="95"/>
      <c r="AF199" s="82"/>
      <c r="AG199" s="93"/>
      <c r="AH199" s="102"/>
      <c r="AI199" s="102"/>
      <c r="AJ199" s="314"/>
      <c r="AK199" s="102"/>
      <c r="AL199" s="93" t="s">
        <v>456</v>
      </c>
      <c r="AM199" s="102"/>
      <c r="AN199" s="102"/>
      <c r="AO199" s="102"/>
      <c r="AP199" s="102"/>
      <c r="AQ199" s="102"/>
      <c r="AR199" s="106"/>
      <c r="AS199" s="107"/>
      <c r="AT199" s="102"/>
      <c r="AU199" s="102"/>
      <c r="AV199" s="96"/>
      <c r="AW199" s="96"/>
      <c r="AX199" s="96"/>
      <c r="AY199" s="97"/>
    </row>
    <row r="200" spans="1:51" ht="27" customHeight="1" thickTop="1" thickBot="1" x14ac:dyDescent="0.3">
      <c r="A200" s="81"/>
      <c r="B200" s="304" t="str">
        <f>IF(C199="","",(VLOOKUP(C199,Lookups!$B$4:$C$2561,2,FALSE)))</f>
        <v/>
      </c>
      <c r="C200" s="366"/>
      <c r="D200" s="312"/>
      <c r="E200" s="312"/>
      <c r="F200" s="311"/>
      <c r="G200" s="309"/>
      <c r="H200" s="309"/>
      <c r="I200" s="309"/>
      <c r="J200" s="309"/>
      <c r="K200" s="309"/>
      <c r="L200" s="95"/>
      <c r="M200" s="95"/>
      <c r="N200" s="82"/>
      <c r="O200" s="95"/>
      <c r="P200" s="95"/>
      <c r="Q200" s="105"/>
      <c r="R200" s="82"/>
      <c r="S200" s="313"/>
      <c r="T200" s="101" t="str">
        <f t="shared" si="3"/>
        <v/>
      </c>
      <c r="U200" s="95"/>
      <c r="V200" s="95"/>
      <c r="W200" s="108"/>
      <c r="X200" s="95"/>
      <c r="Y200" s="94" t="s">
        <v>87</v>
      </c>
      <c r="Z200" s="95"/>
      <c r="AA200" s="94" t="s">
        <v>250</v>
      </c>
      <c r="AB200" s="95"/>
      <c r="AC200" s="95"/>
      <c r="AD200" s="82"/>
      <c r="AE200" s="95"/>
      <c r="AF200" s="82"/>
      <c r="AG200" s="93"/>
      <c r="AH200" s="102"/>
      <c r="AI200" s="102"/>
      <c r="AJ200" s="314"/>
      <c r="AK200" s="102"/>
      <c r="AL200" s="93" t="s">
        <v>456</v>
      </c>
      <c r="AM200" s="102"/>
      <c r="AN200" s="102"/>
      <c r="AO200" s="102"/>
      <c r="AP200" s="102"/>
      <c r="AQ200" s="102"/>
      <c r="AR200" s="106"/>
      <c r="AS200" s="107"/>
      <c r="AT200" s="102"/>
      <c r="AU200" s="102"/>
      <c r="AV200" s="96"/>
      <c r="AW200" s="96"/>
      <c r="AX200" s="96"/>
      <c r="AY200" s="97"/>
    </row>
    <row r="201" spans="1:51" ht="27" customHeight="1" thickTop="1" thickBot="1" x14ac:dyDescent="0.3">
      <c r="A201" s="81"/>
      <c r="B201" s="304" t="str">
        <f>IF(C200="","",(VLOOKUP(C200,Lookups!$B$4:$C$2561,2,FALSE)))</f>
        <v/>
      </c>
      <c r="C201" s="366"/>
      <c r="D201" s="312"/>
      <c r="E201" s="312"/>
      <c r="F201" s="311"/>
      <c r="G201" s="309"/>
      <c r="H201" s="309"/>
      <c r="I201" s="309"/>
      <c r="J201" s="309"/>
      <c r="K201" s="309"/>
      <c r="L201" s="95"/>
      <c r="M201" s="95"/>
      <c r="N201" s="82"/>
      <c r="O201" s="95"/>
      <c r="P201" s="95"/>
      <c r="Q201" s="105"/>
      <c r="R201" s="82"/>
      <c r="S201" s="313"/>
      <c r="T201" s="101" t="str">
        <f t="shared" si="3"/>
        <v/>
      </c>
      <c r="U201" s="95"/>
      <c r="V201" s="95"/>
      <c r="W201" s="108"/>
      <c r="X201" s="95"/>
      <c r="Y201" s="94" t="s">
        <v>87</v>
      </c>
      <c r="Z201" s="95"/>
      <c r="AA201" s="94" t="s">
        <v>250</v>
      </c>
      <c r="AB201" s="95"/>
      <c r="AC201" s="95"/>
      <c r="AD201" s="82"/>
      <c r="AE201" s="95"/>
      <c r="AF201" s="82"/>
      <c r="AG201" s="93"/>
      <c r="AH201" s="102"/>
      <c r="AI201" s="102"/>
      <c r="AJ201" s="314"/>
      <c r="AK201" s="102"/>
      <c r="AL201" s="93" t="s">
        <v>456</v>
      </c>
      <c r="AM201" s="102"/>
      <c r="AN201" s="102"/>
      <c r="AO201" s="102"/>
      <c r="AP201" s="102"/>
      <c r="AQ201" s="102"/>
      <c r="AR201" s="106"/>
      <c r="AS201" s="107"/>
      <c r="AT201" s="102"/>
      <c r="AU201" s="102"/>
      <c r="AV201" s="96"/>
      <c r="AW201" s="96"/>
      <c r="AX201" s="96"/>
      <c r="AY201" s="97"/>
    </row>
    <row r="202" spans="1:51" ht="27" customHeight="1" thickTop="1" thickBot="1" x14ac:dyDescent="0.3">
      <c r="A202" s="81"/>
      <c r="B202" s="304" t="str">
        <f>IF(C201="","",(VLOOKUP(C201,Lookups!$B$4:$C$2561,2,FALSE)))</f>
        <v/>
      </c>
      <c r="C202" s="366"/>
      <c r="D202" s="312"/>
      <c r="E202" s="312"/>
      <c r="F202" s="311"/>
      <c r="G202" s="309"/>
      <c r="H202" s="309"/>
      <c r="I202" s="309"/>
      <c r="J202" s="309"/>
      <c r="K202" s="309"/>
      <c r="L202" s="95"/>
      <c r="M202" s="95"/>
      <c r="N202" s="82"/>
      <c r="O202" s="95"/>
      <c r="P202" s="95"/>
      <c r="Q202" s="105"/>
      <c r="R202" s="82"/>
      <c r="S202" s="313"/>
      <c r="T202" s="101" t="str">
        <f t="shared" si="3"/>
        <v/>
      </c>
      <c r="U202" s="95"/>
      <c r="V202" s="95"/>
      <c r="W202" s="108"/>
      <c r="X202" s="95"/>
      <c r="Y202" s="94" t="s">
        <v>87</v>
      </c>
      <c r="Z202" s="95"/>
      <c r="AA202" s="94" t="s">
        <v>250</v>
      </c>
      <c r="AB202" s="95"/>
      <c r="AC202" s="95"/>
      <c r="AD202" s="82"/>
      <c r="AE202" s="95"/>
      <c r="AF202" s="82"/>
      <c r="AG202" s="93"/>
      <c r="AH202" s="102"/>
      <c r="AI202" s="102"/>
      <c r="AJ202" s="314"/>
      <c r="AK202" s="102"/>
      <c r="AL202" s="93" t="s">
        <v>456</v>
      </c>
      <c r="AM202" s="102"/>
      <c r="AN202" s="102"/>
      <c r="AO202" s="102"/>
      <c r="AP202" s="102"/>
      <c r="AQ202" s="102"/>
      <c r="AR202" s="106"/>
      <c r="AS202" s="107"/>
      <c r="AT202" s="102"/>
      <c r="AU202" s="102"/>
      <c r="AV202" s="96"/>
      <c r="AW202" s="96"/>
      <c r="AX202" s="96"/>
      <c r="AY202" s="97"/>
    </row>
    <row r="203" spans="1:51" ht="27" customHeight="1" thickTop="1" thickBot="1" x14ac:dyDescent="0.3">
      <c r="A203" s="81"/>
      <c r="B203" s="304" t="str">
        <f>IF(C202="","",(VLOOKUP(C202,Lookups!$B$4:$C$2561,2,FALSE)))</f>
        <v/>
      </c>
      <c r="C203" s="366"/>
      <c r="D203" s="312"/>
      <c r="E203" s="312"/>
      <c r="F203" s="311"/>
      <c r="G203" s="309"/>
      <c r="H203" s="309"/>
      <c r="I203" s="309"/>
      <c r="J203" s="309"/>
      <c r="K203" s="309"/>
      <c r="L203" s="95"/>
      <c r="M203" s="95"/>
      <c r="N203" s="82"/>
      <c r="O203" s="95"/>
      <c r="P203" s="95"/>
      <c r="Q203" s="105"/>
      <c r="R203" s="82"/>
      <c r="S203" s="313"/>
      <c r="T203" s="101" t="str">
        <f t="shared" si="3"/>
        <v/>
      </c>
      <c r="U203" s="95"/>
      <c r="V203" s="95"/>
      <c r="W203" s="108"/>
      <c r="X203" s="95"/>
      <c r="Y203" s="94" t="s">
        <v>87</v>
      </c>
      <c r="Z203" s="95"/>
      <c r="AA203" s="94" t="s">
        <v>250</v>
      </c>
      <c r="AB203" s="95"/>
      <c r="AC203" s="95"/>
      <c r="AD203" s="82"/>
      <c r="AE203" s="95"/>
      <c r="AF203" s="82"/>
      <c r="AG203" s="93"/>
      <c r="AH203" s="102"/>
      <c r="AI203" s="102"/>
      <c r="AJ203" s="314"/>
      <c r="AK203" s="102"/>
      <c r="AL203" s="93" t="s">
        <v>456</v>
      </c>
      <c r="AM203" s="102"/>
      <c r="AN203" s="102"/>
      <c r="AO203" s="102"/>
      <c r="AP203" s="102"/>
      <c r="AQ203" s="102"/>
      <c r="AR203" s="106"/>
      <c r="AS203" s="107"/>
      <c r="AT203" s="102"/>
      <c r="AU203" s="102"/>
      <c r="AV203" s="96"/>
      <c r="AW203" s="96"/>
      <c r="AX203" s="96"/>
      <c r="AY203" s="97"/>
    </row>
    <row r="204" spans="1:51" ht="27" customHeight="1" thickTop="1" thickBot="1" x14ac:dyDescent="0.3">
      <c r="A204" s="81"/>
      <c r="B204" s="304" t="str">
        <f>IF(C203="","",(VLOOKUP(C203,Lookups!$B$4:$C$2561,2,FALSE)))</f>
        <v/>
      </c>
      <c r="C204" s="366"/>
      <c r="D204" s="312"/>
      <c r="E204" s="312"/>
      <c r="F204" s="311"/>
      <c r="G204" s="309"/>
      <c r="H204" s="309"/>
      <c r="I204" s="309"/>
      <c r="J204" s="309"/>
      <c r="K204" s="309"/>
      <c r="L204" s="95"/>
      <c r="M204" s="95"/>
      <c r="N204" s="82"/>
      <c r="O204" s="95"/>
      <c r="P204" s="95"/>
      <c r="Q204" s="105"/>
      <c r="R204" s="82"/>
      <c r="S204" s="313"/>
      <c r="T204" s="101" t="str">
        <f t="shared" si="3"/>
        <v/>
      </c>
      <c r="U204" s="95"/>
      <c r="V204" s="95"/>
      <c r="W204" s="108"/>
      <c r="X204" s="95"/>
      <c r="Y204" s="94" t="s">
        <v>87</v>
      </c>
      <c r="Z204" s="95"/>
      <c r="AA204" s="94" t="s">
        <v>250</v>
      </c>
      <c r="AB204" s="95"/>
      <c r="AC204" s="95"/>
      <c r="AD204" s="82"/>
      <c r="AE204" s="95"/>
      <c r="AF204" s="82"/>
      <c r="AG204" s="93"/>
      <c r="AH204" s="102"/>
      <c r="AI204" s="102"/>
      <c r="AJ204" s="314"/>
      <c r="AK204" s="102"/>
      <c r="AL204" s="93" t="s">
        <v>456</v>
      </c>
      <c r="AM204" s="102"/>
      <c r="AN204" s="102"/>
      <c r="AO204" s="102"/>
      <c r="AP204" s="102"/>
      <c r="AQ204" s="102"/>
      <c r="AR204" s="106"/>
      <c r="AS204" s="107"/>
      <c r="AT204" s="102"/>
      <c r="AU204" s="102"/>
      <c r="AV204" s="96"/>
      <c r="AW204" s="96"/>
      <c r="AX204" s="96"/>
      <c r="AY204" s="97"/>
    </row>
    <row r="205" spans="1:51" ht="27" customHeight="1" thickTop="1" thickBot="1" x14ac:dyDescent="0.3">
      <c r="A205" s="81"/>
      <c r="B205" s="304" t="str">
        <f>IF(C204="","",(VLOOKUP(C204,Lookups!$B$4:$C$2561,2,FALSE)))</f>
        <v/>
      </c>
      <c r="C205" s="366"/>
      <c r="D205" s="312"/>
      <c r="E205" s="312"/>
      <c r="F205" s="311"/>
      <c r="G205" s="309"/>
      <c r="H205" s="309"/>
      <c r="I205" s="309"/>
      <c r="J205" s="309"/>
      <c r="K205" s="309"/>
      <c r="L205" s="95"/>
      <c r="M205" s="95"/>
      <c r="N205" s="82"/>
      <c r="O205" s="95"/>
      <c r="P205" s="95"/>
      <c r="Q205" s="105"/>
      <c r="R205" s="82"/>
      <c r="S205" s="313"/>
      <c r="T205" s="101" t="str">
        <f t="shared" si="3"/>
        <v/>
      </c>
      <c r="U205" s="95"/>
      <c r="V205" s="95"/>
      <c r="W205" s="108"/>
      <c r="X205" s="95"/>
      <c r="Y205" s="94" t="s">
        <v>87</v>
      </c>
      <c r="Z205" s="95"/>
      <c r="AA205" s="94" t="s">
        <v>250</v>
      </c>
      <c r="AB205" s="95"/>
      <c r="AC205" s="95"/>
      <c r="AD205" s="82"/>
      <c r="AE205" s="95"/>
      <c r="AF205" s="82"/>
      <c r="AG205" s="93"/>
      <c r="AH205" s="102"/>
      <c r="AI205" s="102"/>
      <c r="AJ205" s="314"/>
      <c r="AK205" s="102"/>
      <c r="AL205" s="93" t="s">
        <v>456</v>
      </c>
      <c r="AM205" s="102"/>
      <c r="AN205" s="102"/>
      <c r="AO205" s="102"/>
      <c r="AP205" s="102"/>
      <c r="AQ205" s="102"/>
      <c r="AR205" s="106"/>
      <c r="AS205" s="107"/>
      <c r="AT205" s="102"/>
      <c r="AU205" s="102"/>
      <c r="AV205" s="96"/>
      <c r="AW205" s="96"/>
      <c r="AX205" s="96"/>
      <c r="AY205" s="97"/>
    </row>
    <row r="206" spans="1:51" ht="27" customHeight="1" thickTop="1" thickBot="1" x14ac:dyDescent="0.3">
      <c r="A206" s="81"/>
      <c r="B206" s="304" t="str">
        <f>IF(C205="","",(VLOOKUP(C205,Lookups!$B$4:$C$2561,2,FALSE)))</f>
        <v/>
      </c>
      <c r="C206" s="366"/>
      <c r="D206" s="312"/>
      <c r="E206" s="312"/>
      <c r="F206" s="311"/>
      <c r="G206" s="309"/>
      <c r="H206" s="309"/>
      <c r="I206" s="309"/>
      <c r="J206" s="309"/>
      <c r="K206" s="309"/>
      <c r="L206" s="95"/>
      <c r="M206" s="95"/>
      <c r="N206" s="82"/>
      <c r="O206" s="95"/>
      <c r="P206" s="95"/>
      <c r="Q206" s="105"/>
      <c r="R206" s="82"/>
      <c r="S206" s="313"/>
      <c r="T206" s="101" t="str">
        <f t="shared" si="3"/>
        <v/>
      </c>
      <c r="U206" s="95"/>
      <c r="V206" s="95"/>
      <c r="W206" s="108"/>
      <c r="X206" s="95"/>
      <c r="Y206" s="94" t="s">
        <v>87</v>
      </c>
      <c r="Z206" s="95"/>
      <c r="AA206" s="94" t="s">
        <v>250</v>
      </c>
      <c r="AB206" s="95"/>
      <c r="AC206" s="95"/>
      <c r="AD206" s="82"/>
      <c r="AE206" s="95"/>
      <c r="AF206" s="82"/>
      <c r="AG206" s="93"/>
      <c r="AH206" s="102"/>
      <c r="AI206" s="102"/>
      <c r="AJ206" s="314"/>
      <c r="AK206" s="102"/>
      <c r="AL206" s="93" t="s">
        <v>456</v>
      </c>
      <c r="AM206" s="102"/>
      <c r="AN206" s="102"/>
      <c r="AO206" s="102"/>
      <c r="AP206" s="102"/>
      <c r="AQ206" s="102"/>
      <c r="AR206" s="106"/>
      <c r="AS206" s="107"/>
      <c r="AT206" s="102"/>
      <c r="AU206" s="102"/>
      <c r="AV206" s="96"/>
      <c r="AW206" s="96"/>
      <c r="AX206" s="96"/>
      <c r="AY206" s="97"/>
    </row>
    <row r="207" spans="1:51" ht="27" customHeight="1" thickTop="1" thickBot="1" x14ac:dyDescent="0.3">
      <c r="A207" s="81"/>
      <c r="B207" s="304" t="str">
        <f>IF(C206="","",(VLOOKUP(C206,Lookups!$B$4:$C$2561,2,FALSE)))</f>
        <v/>
      </c>
      <c r="C207" s="366"/>
      <c r="D207" s="312"/>
      <c r="E207" s="312"/>
      <c r="F207" s="311"/>
      <c r="G207" s="309"/>
      <c r="H207" s="309"/>
      <c r="I207" s="309"/>
      <c r="J207" s="309"/>
      <c r="K207" s="309"/>
      <c r="L207" s="95"/>
      <c r="M207" s="95"/>
      <c r="N207" s="82"/>
      <c r="O207" s="95"/>
      <c r="P207" s="95"/>
      <c r="Q207" s="105"/>
      <c r="R207" s="82"/>
      <c r="S207" s="313"/>
      <c r="T207" s="101" t="str">
        <f t="shared" si="3"/>
        <v/>
      </c>
      <c r="U207" s="95"/>
      <c r="V207" s="95"/>
      <c r="W207" s="108"/>
      <c r="X207" s="95"/>
      <c r="Y207" s="94" t="s">
        <v>87</v>
      </c>
      <c r="Z207" s="95"/>
      <c r="AA207" s="94" t="s">
        <v>250</v>
      </c>
      <c r="AB207" s="95"/>
      <c r="AC207" s="95"/>
      <c r="AD207" s="82"/>
      <c r="AE207" s="95"/>
      <c r="AF207" s="82"/>
      <c r="AG207" s="93"/>
      <c r="AH207" s="102"/>
      <c r="AI207" s="102"/>
      <c r="AJ207" s="314"/>
      <c r="AK207" s="102"/>
      <c r="AL207" s="93" t="s">
        <v>456</v>
      </c>
      <c r="AM207" s="102"/>
      <c r="AN207" s="102"/>
      <c r="AO207" s="102"/>
      <c r="AP207" s="102"/>
      <c r="AQ207" s="102"/>
      <c r="AR207" s="106"/>
      <c r="AS207" s="107"/>
      <c r="AT207" s="102"/>
      <c r="AU207" s="102"/>
      <c r="AV207" s="96"/>
      <c r="AW207" s="96"/>
      <c r="AX207" s="96"/>
      <c r="AY207" s="97"/>
    </row>
    <row r="208" spans="1:51" ht="27" customHeight="1" thickTop="1" thickBot="1" x14ac:dyDescent="0.3">
      <c r="A208" s="81"/>
      <c r="B208" s="304" t="str">
        <f>IF(C207="","",(VLOOKUP(C207,Lookups!$B$4:$C$2561,2,FALSE)))</f>
        <v/>
      </c>
      <c r="C208" s="366"/>
      <c r="D208" s="312"/>
      <c r="E208" s="312"/>
      <c r="F208" s="311"/>
      <c r="G208" s="309"/>
      <c r="H208" s="309"/>
      <c r="I208" s="309"/>
      <c r="J208" s="309"/>
      <c r="K208" s="309"/>
      <c r="L208" s="95"/>
      <c r="M208" s="95"/>
      <c r="N208" s="82"/>
      <c r="O208" s="95"/>
      <c r="P208" s="95"/>
      <c r="Q208" s="105"/>
      <c r="R208" s="82"/>
      <c r="S208" s="313"/>
      <c r="T208" s="101" t="str">
        <f t="shared" si="3"/>
        <v/>
      </c>
      <c r="U208" s="95"/>
      <c r="V208" s="95"/>
      <c r="W208" s="108"/>
      <c r="X208" s="95"/>
      <c r="Y208" s="94" t="s">
        <v>87</v>
      </c>
      <c r="Z208" s="95"/>
      <c r="AA208" s="94" t="s">
        <v>250</v>
      </c>
      <c r="AB208" s="95"/>
      <c r="AC208" s="95"/>
      <c r="AD208" s="82"/>
      <c r="AE208" s="95"/>
      <c r="AF208" s="82"/>
      <c r="AG208" s="93"/>
      <c r="AH208" s="102"/>
      <c r="AI208" s="102"/>
      <c r="AJ208" s="314"/>
      <c r="AK208" s="102"/>
      <c r="AL208" s="93" t="s">
        <v>456</v>
      </c>
      <c r="AM208" s="102"/>
      <c r="AN208" s="102"/>
      <c r="AO208" s="102"/>
      <c r="AP208" s="102"/>
      <c r="AQ208" s="102"/>
      <c r="AR208" s="106"/>
      <c r="AS208" s="107"/>
      <c r="AT208" s="102"/>
      <c r="AU208" s="102"/>
      <c r="AV208" s="96"/>
      <c r="AW208" s="96"/>
      <c r="AX208" s="96"/>
      <c r="AY208" s="97"/>
    </row>
    <row r="209" spans="1:51" ht="27" customHeight="1" thickTop="1" thickBot="1" x14ac:dyDescent="0.3">
      <c r="A209" s="81"/>
      <c r="B209" s="304" t="str">
        <f>IF(C208="","",(VLOOKUP(C208,Lookups!$B$4:$C$2561,2,FALSE)))</f>
        <v/>
      </c>
      <c r="C209" s="366"/>
      <c r="D209" s="312"/>
      <c r="E209" s="312"/>
      <c r="F209" s="311"/>
      <c r="G209" s="309"/>
      <c r="H209" s="309"/>
      <c r="I209" s="309"/>
      <c r="J209" s="309"/>
      <c r="K209" s="309"/>
      <c r="L209" s="95"/>
      <c r="M209" s="95"/>
      <c r="N209" s="82"/>
      <c r="O209" s="95"/>
      <c r="P209" s="95"/>
      <c r="Q209" s="105"/>
      <c r="R209" s="82"/>
      <c r="S209" s="313"/>
      <c r="T209" s="101" t="str">
        <f t="shared" si="3"/>
        <v/>
      </c>
      <c r="U209" s="95"/>
      <c r="V209" s="95"/>
      <c r="W209" s="108"/>
      <c r="X209" s="95"/>
      <c r="Y209" s="94" t="s">
        <v>87</v>
      </c>
      <c r="Z209" s="95"/>
      <c r="AA209" s="94" t="s">
        <v>250</v>
      </c>
      <c r="AB209" s="95"/>
      <c r="AC209" s="95"/>
      <c r="AD209" s="82"/>
      <c r="AE209" s="95"/>
      <c r="AF209" s="82"/>
      <c r="AG209" s="93"/>
      <c r="AH209" s="102"/>
      <c r="AI209" s="102"/>
      <c r="AJ209" s="314"/>
      <c r="AK209" s="102"/>
      <c r="AL209" s="93" t="s">
        <v>456</v>
      </c>
      <c r="AM209" s="102"/>
      <c r="AN209" s="102"/>
      <c r="AO209" s="102"/>
      <c r="AP209" s="102"/>
      <c r="AQ209" s="102"/>
      <c r="AR209" s="106"/>
      <c r="AS209" s="107"/>
      <c r="AT209" s="102"/>
      <c r="AU209" s="102"/>
      <c r="AV209" s="96"/>
      <c r="AW209" s="96"/>
      <c r="AX209" s="96"/>
      <c r="AY209" s="97"/>
    </row>
    <row r="210" spans="1:51" ht="27" customHeight="1" thickTop="1" thickBot="1" x14ac:dyDescent="0.3">
      <c r="A210" s="81"/>
      <c r="B210" s="304" t="str">
        <f>IF(C209="","",(VLOOKUP(C209,Lookups!$B$4:$C$2561,2,FALSE)))</f>
        <v/>
      </c>
      <c r="C210" s="366"/>
      <c r="D210" s="312"/>
      <c r="E210" s="312"/>
      <c r="F210" s="311"/>
      <c r="G210" s="309"/>
      <c r="H210" s="309"/>
      <c r="I210" s="309"/>
      <c r="J210" s="309"/>
      <c r="K210" s="309"/>
      <c r="L210" s="95"/>
      <c r="M210" s="95"/>
      <c r="N210" s="82"/>
      <c r="O210" s="95"/>
      <c r="P210" s="95"/>
      <c r="Q210" s="105"/>
      <c r="R210" s="82"/>
      <c r="S210" s="313"/>
      <c r="T210" s="101" t="str">
        <f t="shared" si="3"/>
        <v/>
      </c>
      <c r="U210" s="95"/>
      <c r="V210" s="95"/>
      <c r="W210" s="108"/>
      <c r="X210" s="95"/>
      <c r="Y210" s="94" t="s">
        <v>87</v>
      </c>
      <c r="Z210" s="95"/>
      <c r="AA210" s="94" t="s">
        <v>250</v>
      </c>
      <c r="AB210" s="95"/>
      <c r="AC210" s="95"/>
      <c r="AD210" s="82"/>
      <c r="AE210" s="95"/>
      <c r="AF210" s="82"/>
      <c r="AG210" s="93"/>
      <c r="AH210" s="102"/>
      <c r="AI210" s="102"/>
      <c r="AJ210" s="314"/>
      <c r="AK210" s="102"/>
      <c r="AL210" s="93" t="s">
        <v>456</v>
      </c>
      <c r="AM210" s="102"/>
      <c r="AN210" s="102"/>
      <c r="AO210" s="102"/>
      <c r="AP210" s="102"/>
      <c r="AQ210" s="102"/>
      <c r="AR210" s="106"/>
      <c r="AS210" s="107"/>
      <c r="AT210" s="102"/>
      <c r="AU210" s="102"/>
      <c r="AV210" s="96"/>
      <c r="AW210" s="96"/>
      <c r="AX210" s="96"/>
      <c r="AY210" s="97"/>
    </row>
    <row r="211" spans="1:51" ht="27" customHeight="1" thickTop="1" thickBot="1" x14ac:dyDescent="0.3">
      <c r="A211" s="81"/>
      <c r="B211" s="304" t="str">
        <f>IF(C210="","",(VLOOKUP(C210,Lookups!$B$4:$C$2561,2,FALSE)))</f>
        <v/>
      </c>
      <c r="C211" s="366"/>
      <c r="D211" s="312"/>
      <c r="E211" s="312"/>
      <c r="F211" s="311"/>
      <c r="G211" s="309"/>
      <c r="H211" s="309"/>
      <c r="I211" s="309"/>
      <c r="J211" s="309"/>
      <c r="K211" s="309"/>
      <c r="L211" s="95"/>
      <c r="M211" s="95"/>
      <c r="N211" s="82"/>
      <c r="O211" s="95"/>
      <c r="P211" s="95"/>
      <c r="Q211" s="105"/>
      <c r="R211" s="82"/>
      <c r="S211" s="313"/>
      <c r="T211" s="101" t="str">
        <f t="shared" si="3"/>
        <v/>
      </c>
      <c r="U211" s="95"/>
      <c r="V211" s="95"/>
      <c r="W211" s="108"/>
      <c r="X211" s="95"/>
      <c r="Y211" s="94" t="s">
        <v>87</v>
      </c>
      <c r="Z211" s="95"/>
      <c r="AA211" s="94" t="s">
        <v>250</v>
      </c>
      <c r="AB211" s="95"/>
      <c r="AC211" s="95"/>
      <c r="AD211" s="82"/>
      <c r="AE211" s="95"/>
      <c r="AF211" s="82"/>
      <c r="AG211" s="93"/>
      <c r="AH211" s="102"/>
      <c r="AI211" s="102"/>
      <c r="AJ211" s="314"/>
      <c r="AK211" s="102"/>
      <c r="AL211" s="93" t="s">
        <v>456</v>
      </c>
      <c r="AM211" s="102"/>
      <c r="AN211" s="102"/>
      <c r="AO211" s="102"/>
      <c r="AP211" s="102"/>
      <c r="AQ211" s="102"/>
      <c r="AR211" s="106"/>
      <c r="AS211" s="107"/>
      <c r="AT211" s="102"/>
      <c r="AU211" s="102"/>
      <c r="AV211" s="96"/>
      <c r="AW211" s="96"/>
      <c r="AX211" s="96"/>
      <c r="AY211" s="97"/>
    </row>
    <row r="212" spans="1:51" ht="27" customHeight="1" thickTop="1" thickBot="1" x14ac:dyDescent="0.3">
      <c r="A212" s="81"/>
      <c r="B212" s="304" t="str">
        <f>IF(C211="","",(VLOOKUP(C211,Lookups!$B$4:$C$2561,2,FALSE)))</f>
        <v/>
      </c>
      <c r="C212" s="366"/>
      <c r="D212" s="312"/>
      <c r="E212" s="312"/>
      <c r="F212" s="311"/>
      <c r="G212" s="309"/>
      <c r="H212" s="309"/>
      <c r="I212" s="309"/>
      <c r="J212" s="309"/>
      <c r="K212" s="309"/>
      <c r="L212" s="95"/>
      <c r="M212" s="95"/>
      <c r="N212" s="82"/>
      <c r="O212" s="95"/>
      <c r="P212" s="95"/>
      <c r="Q212" s="105"/>
      <c r="R212" s="82"/>
      <c r="S212" s="313"/>
      <c r="T212" s="101" t="str">
        <f t="shared" si="3"/>
        <v/>
      </c>
      <c r="U212" s="95"/>
      <c r="V212" s="95"/>
      <c r="W212" s="108"/>
      <c r="X212" s="95"/>
      <c r="Y212" s="94" t="s">
        <v>87</v>
      </c>
      <c r="Z212" s="95"/>
      <c r="AA212" s="94" t="s">
        <v>250</v>
      </c>
      <c r="AB212" s="95"/>
      <c r="AC212" s="95"/>
      <c r="AD212" s="82"/>
      <c r="AE212" s="95"/>
      <c r="AF212" s="82"/>
      <c r="AG212" s="93"/>
      <c r="AH212" s="102"/>
      <c r="AI212" s="102"/>
      <c r="AJ212" s="314"/>
      <c r="AK212" s="102"/>
      <c r="AL212" s="93" t="s">
        <v>456</v>
      </c>
      <c r="AM212" s="102"/>
      <c r="AN212" s="102"/>
      <c r="AO212" s="102"/>
      <c r="AP212" s="102"/>
      <c r="AQ212" s="102"/>
      <c r="AR212" s="106"/>
      <c r="AS212" s="107"/>
      <c r="AT212" s="102"/>
      <c r="AU212" s="102"/>
      <c r="AV212" s="96"/>
      <c r="AW212" s="96"/>
      <c r="AX212" s="96"/>
      <c r="AY212" s="97"/>
    </row>
    <row r="213" spans="1:51" ht="27" customHeight="1" thickTop="1" thickBot="1" x14ac:dyDescent="0.3">
      <c r="A213" s="81"/>
      <c r="B213" s="304" t="str">
        <f>IF(C212="","",(VLOOKUP(C212,Lookups!$B$4:$C$2561,2,FALSE)))</f>
        <v/>
      </c>
      <c r="C213" s="366"/>
      <c r="D213" s="312"/>
      <c r="E213" s="312"/>
      <c r="F213" s="311"/>
      <c r="G213" s="309"/>
      <c r="H213" s="309"/>
      <c r="I213" s="309"/>
      <c r="J213" s="309"/>
      <c r="K213" s="309"/>
      <c r="L213" s="95"/>
      <c r="M213" s="95"/>
      <c r="N213" s="82"/>
      <c r="O213" s="95"/>
      <c r="P213" s="95"/>
      <c r="Q213" s="105"/>
      <c r="R213" s="82"/>
      <c r="S213" s="313"/>
      <c r="T213" s="101" t="str">
        <f t="shared" si="3"/>
        <v/>
      </c>
      <c r="U213" s="95"/>
      <c r="V213" s="95"/>
      <c r="W213" s="108"/>
      <c r="X213" s="95"/>
      <c r="Y213" s="94" t="s">
        <v>87</v>
      </c>
      <c r="Z213" s="95"/>
      <c r="AA213" s="94" t="s">
        <v>250</v>
      </c>
      <c r="AB213" s="95"/>
      <c r="AC213" s="95"/>
      <c r="AD213" s="82"/>
      <c r="AE213" s="95"/>
      <c r="AF213" s="82"/>
      <c r="AG213" s="93"/>
      <c r="AH213" s="102"/>
      <c r="AI213" s="102"/>
      <c r="AJ213" s="314"/>
      <c r="AK213" s="102"/>
      <c r="AL213" s="93" t="s">
        <v>456</v>
      </c>
      <c r="AM213" s="102"/>
      <c r="AN213" s="102"/>
      <c r="AO213" s="102"/>
      <c r="AP213" s="102"/>
      <c r="AQ213" s="102"/>
      <c r="AR213" s="106"/>
      <c r="AS213" s="107"/>
      <c r="AT213" s="102"/>
      <c r="AU213" s="102"/>
      <c r="AV213" s="96"/>
      <c r="AW213" s="96"/>
      <c r="AX213" s="96"/>
      <c r="AY213" s="97"/>
    </row>
    <row r="214" spans="1:51" ht="27" customHeight="1" thickTop="1" thickBot="1" x14ac:dyDescent="0.3">
      <c r="A214" s="81"/>
      <c r="B214" s="304" t="str">
        <f>IF(C213="","",(VLOOKUP(C213,Lookups!$B$4:$C$2561,2,FALSE)))</f>
        <v/>
      </c>
      <c r="C214" s="366"/>
      <c r="D214" s="312"/>
      <c r="E214" s="312"/>
      <c r="F214" s="311"/>
      <c r="G214" s="309"/>
      <c r="H214" s="309"/>
      <c r="I214" s="309"/>
      <c r="J214" s="309"/>
      <c r="K214" s="309"/>
      <c r="L214" s="95"/>
      <c r="M214" s="95"/>
      <c r="N214" s="82"/>
      <c r="O214" s="95"/>
      <c r="P214" s="95"/>
      <c r="Q214" s="105"/>
      <c r="R214" s="82"/>
      <c r="S214" s="313"/>
      <c r="T214" s="101" t="str">
        <f t="shared" si="3"/>
        <v/>
      </c>
      <c r="U214" s="95"/>
      <c r="V214" s="95"/>
      <c r="W214" s="108"/>
      <c r="X214" s="95"/>
      <c r="Y214" s="94" t="s">
        <v>87</v>
      </c>
      <c r="Z214" s="95"/>
      <c r="AA214" s="94" t="s">
        <v>250</v>
      </c>
      <c r="AB214" s="95"/>
      <c r="AC214" s="95"/>
      <c r="AD214" s="82"/>
      <c r="AE214" s="95"/>
      <c r="AF214" s="82"/>
      <c r="AG214" s="93"/>
      <c r="AH214" s="102"/>
      <c r="AI214" s="102"/>
      <c r="AJ214" s="314"/>
      <c r="AK214" s="102"/>
      <c r="AL214" s="93" t="s">
        <v>456</v>
      </c>
      <c r="AM214" s="102"/>
      <c r="AN214" s="102"/>
      <c r="AO214" s="102"/>
      <c r="AP214" s="102"/>
      <c r="AQ214" s="102"/>
      <c r="AR214" s="106"/>
      <c r="AS214" s="107"/>
      <c r="AT214" s="102"/>
      <c r="AU214" s="102"/>
      <c r="AV214" s="96"/>
      <c r="AW214" s="96"/>
      <c r="AX214" s="96"/>
      <c r="AY214" s="97"/>
    </row>
    <row r="215" spans="1:51" ht="27" customHeight="1" thickTop="1" thickBot="1" x14ac:dyDescent="0.3">
      <c r="A215" s="81"/>
      <c r="B215" s="304" t="str">
        <f>IF(C214="","",(VLOOKUP(C214,Lookups!$B$4:$C$2561,2,FALSE)))</f>
        <v/>
      </c>
      <c r="C215" s="366"/>
      <c r="D215" s="312"/>
      <c r="E215" s="312"/>
      <c r="F215" s="311"/>
      <c r="G215" s="309"/>
      <c r="H215" s="309"/>
      <c r="I215" s="309"/>
      <c r="J215" s="309"/>
      <c r="K215" s="309"/>
      <c r="L215" s="95"/>
      <c r="M215" s="95"/>
      <c r="N215" s="82"/>
      <c r="O215" s="95"/>
      <c r="P215" s="95"/>
      <c r="Q215" s="105"/>
      <c r="R215" s="82"/>
      <c r="S215" s="313"/>
      <c r="T215" s="101" t="str">
        <f t="shared" si="3"/>
        <v/>
      </c>
      <c r="U215" s="95"/>
      <c r="V215" s="95"/>
      <c r="W215" s="108"/>
      <c r="X215" s="95"/>
      <c r="Y215" s="94" t="s">
        <v>87</v>
      </c>
      <c r="Z215" s="95"/>
      <c r="AA215" s="94" t="s">
        <v>250</v>
      </c>
      <c r="AB215" s="95"/>
      <c r="AC215" s="95"/>
      <c r="AD215" s="82"/>
      <c r="AE215" s="95"/>
      <c r="AF215" s="82"/>
      <c r="AG215" s="93"/>
      <c r="AH215" s="102"/>
      <c r="AI215" s="102"/>
      <c r="AJ215" s="314"/>
      <c r="AK215" s="102"/>
      <c r="AL215" s="93" t="s">
        <v>456</v>
      </c>
      <c r="AM215" s="102"/>
      <c r="AN215" s="102"/>
      <c r="AO215" s="102"/>
      <c r="AP215" s="102"/>
      <c r="AQ215" s="102"/>
      <c r="AR215" s="106"/>
      <c r="AS215" s="107"/>
      <c r="AT215" s="102"/>
      <c r="AU215" s="102"/>
      <c r="AV215" s="96"/>
      <c r="AW215" s="96"/>
      <c r="AX215" s="96"/>
      <c r="AY215" s="97"/>
    </row>
    <row r="216" spans="1:51" ht="27" customHeight="1" thickTop="1" thickBot="1" x14ac:dyDescent="0.3">
      <c r="A216" s="81"/>
      <c r="B216" s="304" t="str">
        <f>IF(C215="","",(VLOOKUP(C215,Lookups!$B$4:$C$2561,2,FALSE)))</f>
        <v/>
      </c>
      <c r="C216" s="366"/>
      <c r="D216" s="312"/>
      <c r="E216" s="312"/>
      <c r="F216" s="311"/>
      <c r="G216" s="309"/>
      <c r="H216" s="309"/>
      <c r="I216" s="309"/>
      <c r="J216" s="309"/>
      <c r="K216" s="309"/>
      <c r="L216" s="95"/>
      <c r="M216" s="95"/>
      <c r="N216" s="82"/>
      <c r="O216" s="95"/>
      <c r="P216" s="95"/>
      <c r="Q216" s="105"/>
      <c r="R216" s="82"/>
      <c r="S216" s="313"/>
      <c r="T216" s="101" t="str">
        <f t="shared" si="3"/>
        <v/>
      </c>
      <c r="U216" s="95"/>
      <c r="V216" s="95"/>
      <c r="W216" s="108"/>
      <c r="X216" s="95"/>
      <c r="Y216" s="94" t="s">
        <v>87</v>
      </c>
      <c r="Z216" s="95"/>
      <c r="AA216" s="94" t="s">
        <v>250</v>
      </c>
      <c r="AB216" s="95"/>
      <c r="AC216" s="95"/>
      <c r="AD216" s="82"/>
      <c r="AE216" s="95"/>
      <c r="AF216" s="82"/>
      <c r="AG216" s="93"/>
      <c r="AH216" s="102"/>
      <c r="AI216" s="102"/>
      <c r="AJ216" s="314"/>
      <c r="AK216" s="102"/>
      <c r="AL216" s="93" t="s">
        <v>456</v>
      </c>
      <c r="AM216" s="102"/>
      <c r="AN216" s="102"/>
      <c r="AO216" s="102"/>
      <c r="AP216" s="102"/>
      <c r="AQ216" s="102"/>
      <c r="AR216" s="106"/>
      <c r="AS216" s="107"/>
      <c r="AT216" s="102"/>
      <c r="AU216" s="102"/>
      <c r="AV216" s="96"/>
      <c r="AW216" s="96"/>
      <c r="AX216" s="96"/>
      <c r="AY216" s="97"/>
    </row>
    <row r="217" spans="1:51" ht="27" customHeight="1" thickTop="1" thickBot="1" x14ac:dyDescent="0.3">
      <c r="A217" s="81"/>
      <c r="B217" s="304" t="str">
        <f>IF(C216="","",(VLOOKUP(C216,Lookups!$B$4:$C$2561,2,FALSE)))</f>
        <v/>
      </c>
      <c r="C217" s="366"/>
      <c r="D217" s="312"/>
      <c r="E217" s="312"/>
      <c r="F217" s="311"/>
      <c r="G217" s="309"/>
      <c r="H217" s="309"/>
      <c r="I217" s="309"/>
      <c r="J217" s="309"/>
      <c r="K217" s="309"/>
      <c r="L217" s="95"/>
      <c r="M217" s="95"/>
      <c r="N217" s="82"/>
      <c r="O217" s="95"/>
      <c r="P217" s="95"/>
      <c r="Q217" s="105"/>
      <c r="R217" s="82"/>
      <c r="S217" s="313"/>
      <c r="T217" s="101" t="str">
        <f t="shared" si="3"/>
        <v/>
      </c>
      <c r="U217" s="95"/>
      <c r="V217" s="95"/>
      <c r="W217" s="108"/>
      <c r="X217" s="95"/>
      <c r="Y217" s="94" t="s">
        <v>87</v>
      </c>
      <c r="Z217" s="95"/>
      <c r="AA217" s="94" t="s">
        <v>250</v>
      </c>
      <c r="AB217" s="95"/>
      <c r="AC217" s="95"/>
      <c r="AD217" s="82"/>
      <c r="AE217" s="95"/>
      <c r="AF217" s="82"/>
      <c r="AG217" s="93"/>
      <c r="AH217" s="102"/>
      <c r="AI217" s="102"/>
      <c r="AJ217" s="314"/>
      <c r="AK217" s="102"/>
      <c r="AL217" s="93" t="s">
        <v>456</v>
      </c>
      <c r="AM217" s="102"/>
      <c r="AN217" s="102"/>
      <c r="AO217" s="102"/>
      <c r="AP217" s="102"/>
      <c r="AQ217" s="102"/>
      <c r="AR217" s="106"/>
      <c r="AS217" s="107"/>
      <c r="AT217" s="102"/>
      <c r="AU217" s="102"/>
      <c r="AV217" s="96"/>
      <c r="AW217" s="96"/>
      <c r="AX217" s="96"/>
      <c r="AY217" s="97"/>
    </row>
    <row r="218" spans="1:51" ht="27" customHeight="1" thickTop="1" thickBot="1" x14ac:dyDescent="0.3">
      <c r="A218" s="81"/>
      <c r="B218" s="304" t="str">
        <f>IF(C217="","",(VLOOKUP(C217,Lookups!$B$4:$C$2561,2,FALSE)))</f>
        <v/>
      </c>
      <c r="C218" s="366"/>
      <c r="D218" s="312"/>
      <c r="E218" s="312"/>
      <c r="F218" s="311"/>
      <c r="G218" s="309"/>
      <c r="H218" s="309"/>
      <c r="I218" s="309"/>
      <c r="J218" s="309"/>
      <c r="K218" s="309"/>
      <c r="L218" s="95"/>
      <c r="M218" s="95"/>
      <c r="N218" s="82"/>
      <c r="O218" s="95"/>
      <c r="P218" s="95"/>
      <c r="Q218" s="105"/>
      <c r="R218" s="82"/>
      <c r="S218" s="313"/>
      <c r="T218" s="101" t="str">
        <f t="shared" si="3"/>
        <v/>
      </c>
      <c r="U218" s="95"/>
      <c r="V218" s="95"/>
      <c r="W218" s="108"/>
      <c r="X218" s="95"/>
      <c r="Y218" s="94" t="s">
        <v>87</v>
      </c>
      <c r="Z218" s="95"/>
      <c r="AA218" s="94" t="s">
        <v>250</v>
      </c>
      <c r="AB218" s="95"/>
      <c r="AC218" s="95"/>
      <c r="AD218" s="82"/>
      <c r="AE218" s="95"/>
      <c r="AF218" s="82"/>
      <c r="AG218" s="93"/>
      <c r="AH218" s="102"/>
      <c r="AI218" s="102"/>
      <c r="AJ218" s="314"/>
      <c r="AK218" s="102"/>
      <c r="AL218" s="93" t="s">
        <v>456</v>
      </c>
      <c r="AM218" s="102"/>
      <c r="AN218" s="102"/>
      <c r="AO218" s="102"/>
      <c r="AP218" s="102"/>
      <c r="AQ218" s="102"/>
      <c r="AR218" s="106"/>
      <c r="AS218" s="107"/>
      <c r="AT218" s="102"/>
      <c r="AU218" s="102"/>
      <c r="AV218" s="96"/>
      <c r="AW218" s="96"/>
      <c r="AX218" s="96"/>
      <c r="AY218" s="97"/>
    </row>
    <row r="219" spans="1:51" ht="27" customHeight="1" thickTop="1" thickBot="1" x14ac:dyDescent="0.3">
      <c r="A219" s="81"/>
      <c r="B219" s="304" t="str">
        <f>IF(C218="","",(VLOOKUP(C218,Lookups!$B$4:$C$2561,2,FALSE)))</f>
        <v/>
      </c>
      <c r="C219" s="366"/>
      <c r="D219" s="312"/>
      <c r="E219" s="312"/>
      <c r="F219" s="311"/>
      <c r="G219" s="309"/>
      <c r="H219" s="309"/>
      <c r="I219" s="309"/>
      <c r="J219" s="309"/>
      <c r="K219" s="309"/>
      <c r="L219" s="95"/>
      <c r="M219" s="95"/>
      <c r="N219" s="82"/>
      <c r="O219" s="95"/>
      <c r="P219" s="95"/>
      <c r="Q219" s="105"/>
      <c r="R219" s="82"/>
      <c r="S219" s="313"/>
      <c r="T219" s="101" t="str">
        <f t="shared" si="3"/>
        <v/>
      </c>
      <c r="U219" s="95"/>
      <c r="V219" s="95"/>
      <c r="W219" s="108"/>
      <c r="X219" s="95"/>
      <c r="Y219" s="94" t="s">
        <v>87</v>
      </c>
      <c r="Z219" s="95"/>
      <c r="AA219" s="94" t="s">
        <v>250</v>
      </c>
      <c r="AB219" s="95"/>
      <c r="AC219" s="95"/>
      <c r="AD219" s="82"/>
      <c r="AE219" s="95"/>
      <c r="AF219" s="82"/>
      <c r="AG219" s="93"/>
      <c r="AH219" s="102"/>
      <c r="AI219" s="102"/>
      <c r="AJ219" s="314"/>
      <c r="AK219" s="102"/>
      <c r="AL219" s="93" t="s">
        <v>456</v>
      </c>
      <c r="AM219" s="102"/>
      <c r="AN219" s="102"/>
      <c r="AO219" s="102"/>
      <c r="AP219" s="102"/>
      <c r="AQ219" s="102"/>
      <c r="AR219" s="106"/>
      <c r="AS219" s="107"/>
      <c r="AT219" s="102"/>
      <c r="AU219" s="102"/>
      <c r="AV219" s="96"/>
      <c r="AW219" s="96"/>
      <c r="AX219" s="96"/>
      <c r="AY219" s="97"/>
    </row>
    <row r="220" spans="1:51" ht="27" customHeight="1" thickTop="1" thickBot="1" x14ac:dyDescent="0.3">
      <c r="A220" s="81"/>
      <c r="B220" s="304" t="str">
        <f>IF(C219="","",(VLOOKUP(C219,Lookups!$B$4:$C$2561,2,FALSE)))</f>
        <v/>
      </c>
      <c r="C220" s="366"/>
      <c r="D220" s="312"/>
      <c r="E220" s="312"/>
      <c r="F220" s="311"/>
      <c r="G220" s="309"/>
      <c r="H220" s="309"/>
      <c r="I220" s="309"/>
      <c r="J220" s="309"/>
      <c r="K220" s="309"/>
      <c r="L220" s="95"/>
      <c r="M220" s="95"/>
      <c r="N220" s="82"/>
      <c r="O220" s="95"/>
      <c r="P220" s="95"/>
      <c r="Q220" s="105"/>
      <c r="R220" s="82"/>
      <c r="S220" s="313"/>
      <c r="T220" s="101" t="str">
        <f t="shared" si="3"/>
        <v/>
      </c>
      <c r="U220" s="95"/>
      <c r="V220" s="95"/>
      <c r="W220" s="108"/>
      <c r="X220" s="95"/>
      <c r="Y220" s="94" t="s">
        <v>87</v>
      </c>
      <c r="Z220" s="95"/>
      <c r="AA220" s="94" t="s">
        <v>250</v>
      </c>
      <c r="AB220" s="95"/>
      <c r="AC220" s="95"/>
      <c r="AD220" s="82"/>
      <c r="AE220" s="95"/>
      <c r="AF220" s="82"/>
      <c r="AG220" s="93"/>
      <c r="AH220" s="102"/>
      <c r="AI220" s="102"/>
      <c r="AJ220" s="314"/>
      <c r="AK220" s="102"/>
      <c r="AL220" s="93" t="s">
        <v>456</v>
      </c>
      <c r="AM220" s="102"/>
      <c r="AN220" s="102"/>
      <c r="AO220" s="102"/>
      <c r="AP220" s="102"/>
      <c r="AQ220" s="102"/>
      <c r="AR220" s="106"/>
      <c r="AS220" s="107"/>
      <c r="AT220" s="102"/>
      <c r="AU220" s="102"/>
      <c r="AV220" s="96"/>
      <c r="AW220" s="96"/>
      <c r="AX220" s="96"/>
      <c r="AY220" s="97"/>
    </row>
    <row r="221" spans="1:51" ht="27" customHeight="1" thickTop="1" thickBot="1" x14ac:dyDescent="0.3">
      <c r="A221" s="81"/>
      <c r="B221" s="304" t="str">
        <f>IF(C220="","",(VLOOKUP(C220,Lookups!$B$4:$C$2561,2,FALSE)))</f>
        <v/>
      </c>
      <c r="C221" s="366"/>
      <c r="D221" s="312"/>
      <c r="E221" s="312"/>
      <c r="F221" s="311"/>
      <c r="G221" s="309"/>
      <c r="H221" s="309"/>
      <c r="I221" s="309"/>
      <c r="J221" s="309"/>
      <c r="K221" s="309"/>
      <c r="L221" s="95"/>
      <c r="M221" s="95"/>
      <c r="N221" s="82"/>
      <c r="O221" s="95"/>
      <c r="P221" s="95"/>
      <c r="Q221" s="105"/>
      <c r="R221" s="82"/>
      <c r="S221" s="313"/>
      <c r="T221" s="101" t="str">
        <f t="shared" si="3"/>
        <v/>
      </c>
      <c r="U221" s="95"/>
      <c r="V221" s="95"/>
      <c r="W221" s="108"/>
      <c r="X221" s="95"/>
      <c r="Y221" s="94" t="s">
        <v>87</v>
      </c>
      <c r="Z221" s="95"/>
      <c r="AA221" s="94" t="s">
        <v>250</v>
      </c>
      <c r="AB221" s="95"/>
      <c r="AC221" s="95"/>
      <c r="AD221" s="82"/>
      <c r="AE221" s="95"/>
      <c r="AF221" s="82"/>
      <c r="AG221" s="93"/>
      <c r="AH221" s="102"/>
      <c r="AI221" s="102"/>
      <c r="AJ221" s="314"/>
      <c r="AK221" s="102"/>
      <c r="AL221" s="93" t="s">
        <v>456</v>
      </c>
      <c r="AM221" s="102"/>
      <c r="AN221" s="102"/>
      <c r="AO221" s="102"/>
      <c r="AP221" s="102"/>
      <c r="AQ221" s="102"/>
      <c r="AR221" s="106"/>
      <c r="AS221" s="107"/>
      <c r="AT221" s="102"/>
      <c r="AU221" s="102"/>
      <c r="AV221" s="96"/>
      <c r="AW221" s="96"/>
      <c r="AX221" s="96"/>
      <c r="AY221" s="97"/>
    </row>
    <row r="222" spans="1:51" ht="27" customHeight="1" thickTop="1" thickBot="1" x14ac:dyDescent="0.3">
      <c r="A222" s="81"/>
      <c r="B222" s="304" t="str">
        <f>IF(C221="","",(VLOOKUP(C221,Lookups!$B$4:$C$2561,2,FALSE)))</f>
        <v/>
      </c>
      <c r="C222" s="366"/>
      <c r="D222" s="312"/>
      <c r="E222" s="312"/>
      <c r="F222" s="311"/>
      <c r="G222" s="309"/>
      <c r="H222" s="309"/>
      <c r="I222" s="309"/>
      <c r="J222" s="309"/>
      <c r="K222" s="309"/>
      <c r="L222" s="95"/>
      <c r="M222" s="95"/>
      <c r="N222" s="82"/>
      <c r="O222" s="95"/>
      <c r="P222" s="95"/>
      <c r="Q222" s="105"/>
      <c r="R222" s="82"/>
      <c r="S222" s="313"/>
      <c r="T222" s="101" t="str">
        <f t="shared" si="3"/>
        <v/>
      </c>
      <c r="U222" s="95"/>
      <c r="V222" s="95"/>
      <c r="W222" s="108"/>
      <c r="X222" s="95"/>
      <c r="Y222" s="94" t="s">
        <v>87</v>
      </c>
      <c r="Z222" s="95"/>
      <c r="AA222" s="94" t="s">
        <v>250</v>
      </c>
      <c r="AB222" s="95"/>
      <c r="AC222" s="95"/>
      <c r="AD222" s="82"/>
      <c r="AE222" s="95"/>
      <c r="AF222" s="82"/>
      <c r="AG222" s="93"/>
      <c r="AH222" s="102"/>
      <c r="AI222" s="102"/>
      <c r="AJ222" s="314"/>
      <c r="AK222" s="102"/>
      <c r="AL222" s="93" t="s">
        <v>456</v>
      </c>
      <c r="AM222" s="102"/>
      <c r="AN222" s="102"/>
      <c r="AO222" s="102"/>
      <c r="AP222" s="102"/>
      <c r="AQ222" s="102"/>
      <c r="AR222" s="106"/>
      <c r="AS222" s="107"/>
      <c r="AT222" s="102"/>
      <c r="AU222" s="102"/>
      <c r="AV222" s="96"/>
      <c r="AW222" s="96"/>
      <c r="AX222" s="96"/>
      <c r="AY222" s="97"/>
    </row>
    <row r="223" spans="1:51" ht="27" customHeight="1" thickTop="1" thickBot="1" x14ac:dyDescent="0.3">
      <c r="A223" s="81"/>
      <c r="B223" s="304" t="str">
        <f>IF(C222="","",(VLOOKUP(C222,Lookups!$B$4:$C$2561,2,FALSE)))</f>
        <v/>
      </c>
      <c r="C223" s="366"/>
      <c r="D223" s="312"/>
      <c r="E223" s="312"/>
      <c r="F223" s="311"/>
      <c r="G223" s="309"/>
      <c r="H223" s="309"/>
      <c r="I223" s="309"/>
      <c r="J223" s="309"/>
      <c r="K223" s="309"/>
      <c r="L223" s="95"/>
      <c r="M223" s="95"/>
      <c r="N223" s="82"/>
      <c r="O223" s="95"/>
      <c r="P223" s="95"/>
      <c r="Q223" s="105"/>
      <c r="R223" s="82"/>
      <c r="S223" s="313"/>
      <c r="T223" s="101" t="str">
        <f t="shared" si="3"/>
        <v/>
      </c>
      <c r="U223" s="95"/>
      <c r="V223" s="95"/>
      <c r="W223" s="108"/>
      <c r="X223" s="95"/>
      <c r="Y223" s="94" t="s">
        <v>87</v>
      </c>
      <c r="Z223" s="95"/>
      <c r="AA223" s="94" t="s">
        <v>250</v>
      </c>
      <c r="AB223" s="95"/>
      <c r="AC223" s="95"/>
      <c r="AD223" s="82"/>
      <c r="AE223" s="95"/>
      <c r="AF223" s="82"/>
      <c r="AG223" s="93"/>
      <c r="AH223" s="102"/>
      <c r="AI223" s="102"/>
      <c r="AJ223" s="314"/>
      <c r="AK223" s="102"/>
      <c r="AL223" s="93" t="s">
        <v>456</v>
      </c>
      <c r="AM223" s="102"/>
      <c r="AN223" s="102"/>
      <c r="AO223" s="102"/>
      <c r="AP223" s="102"/>
      <c r="AQ223" s="102"/>
      <c r="AR223" s="106"/>
      <c r="AS223" s="107"/>
      <c r="AT223" s="102"/>
      <c r="AU223" s="102"/>
      <c r="AV223" s="96"/>
      <c r="AW223" s="96"/>
      <c r="AX223" s="96"/>
      <c r="AY223" s="97"/>
    </row>
    <row r="224" spans="1:51" ht="27" customHeight="1" thickTop="1" thickBot="1" x14ac:dyDescent="0.3">
      <c r="A224" s="81"/>
      <c r="B224" s="304" t="str">
        <f>IF(C223="","",(VLOOKUP(C223,Lookups!$B$4:$C$2561,2,FALSE)))</f>
        <v/>
      </c>
      <c r="C224" s="366"/>
      <c r="D224" s="312"/>
      <c r="E224" s="312"/>
      <c r="F224" s="311"/>
      <c r="G224" s="309"/>
      <c r="H224" s="309"/>
      <c r="I224" s="309"/>
      <c r="J224" s="309"/>
      <c r="K224" s="309"/>
      <c r="L224" s="95"/>
      <c r="M224" s="95"/>
      <c r="N224" s="82"/>
      <c r="O224" s="95"/>
      <c r="P224" s="95"/>
      <c r="Q224" s="105"/>
      <c r="R224" s="82"/>
      <c r="S224" s="313"/>
      <c r="T224" s="101" t="str">
        <f t="shared" si="3"/>
        <v/>
      </c>
      <c r="U224" s="95"/>
      <c r="V224" s="95"/>
      <c r="W224" s="108"/>
      <c r="X224" s="95"/>
      <c r="Y224" s="94" t="s">
        <v>87</v>
      </c>
      <c r="Z224" s="95"/>
      <c r="AA224" s="94" t="s">
        <v>250</v>
      </c>
      <c r="AB224" s="95"/>
      <c r="AC224" s="95"/>
      <c r="AD224" s="82"/>
      <c r="AE224" s="95"/>
      <c r="AF224" s="82"/>
      <c r="AG224" s="93"/>
      <c r="AH224" s="102"/>
      <c r="AI224" s="102"/>
      <c r="AJ224" s="314"/>
      <c r="AK224" s="102"/>
      <c r="AL224" s="93" t="s">
        <v>456</v>
      </c>
      <c r="AM224" s="102"/>
      <c r="AN224" s="102"/>
      <c r="AO224" s="102"/>
      <c r="AP224" s="102"/>
      <c r="AQ224" s="102"/>
      <c r="AR224" s="106"/>
      <c r="AS224" s="107"/>
      <c r="AT224" s="102"/>
      <c r="AU224" s="102"/>
      <c r="AV224" s="96"/>
      <c r="AW224" s="96"/>
      <c r="AX224" s="96"/>
      <c r="AY224" s="97"/>
    </row>
    <row r="225" spans="1:51" ht="27" customHeight="1" thickTop="1" thickBot="1" x14ac:dyDescent="0.3">
      <c r="A225" s="81"/>
      <c r="B225" s="304" t="str">
        <f>IF(C224="","",(VLOOKUP(C224,Lookups!$B$4:$C$2561,2,FALSE)))</f>
        <v/>
      </c>
      <c r="C225" s="366"/>
      <c r="D225" s="312"/>
      <c r="E225" s="312"/>
      <c r="F225" s="311"/>
      <c r="G225" s="309"/>
      <c r="H225" s="309"/>
      <c r="I225" s="309"/>
      <c r="J225" s="309"/>
      <c r="K225" s="309"/>
      <c r="L225" s="95"/>
      <c r="M225" s="95"/>
      <c r="N225" s="82"/>
      <c r="O225" s="95"/>
      <c r="P225" s="95"/>
      <c r="Q225" s="105"/>
      <c r="R225" s="82"/>
      <c r="S225" s="313"/>
      <c r="T225" s="101" t="str">
        <f t="shared" si="3"/>
        <v/>
      </c>
      <c r="U225" s="95"/>
      <c r="V225" s="95"/>
      <c r="W225" s="108"/>
      <c r="X225" s="95"/>
      <c r="Y225" s="94" t="s">
        <v>87</v>
      </c>
      <c r="Z225" s="95"/>
      <c r="AA225" s="94" t="s">
        <v>250</v>
      </c>
      <c r="AB225" s="95"/>
      <c r="AC225" s="95"/>
      <c r="AD225" s="82"/>
      <c r="AE225" s="95"/>
      <c r="AF225" s="82"/>
      <c r="AG225" s="93"/>
      <c r="AH225" s="102"/>
      <c r="AI225" s="102"/>
      <c r="AJ225" s="314"/>
      <c r="AK225" s="102"/>
      <c r="AL225" s="93" t="s">
        <v>456</v>
      </c>
      <c r="AM225" s="102"/>
      <c r="AN225" s="102"/>
      <c r="AO225" s="102"/>
      <c r="AP225" s="102"/>
      <c r="AQ225" s="102"/>
      <c r="AR225" s="106"/>
      <c r="AS225" s="107"/>
      <c r="AT225" s="102"/>
      <c r="AU225" s="102"/>
      <c r="AV225" s="96"/>
      <c r="AW225" s="96"/>
      <c r="AX225" s="96"/>
      <c r="AY225" s="97"/>
    </row>
    <row r="226" spans="1:51" ht="27" customHeight="1" thickTop="1" thickBot="1" x14ac:dyDescent="0.3">
      <c r="A226" s="81"/>
      <c r="B226" s="304" t="str">
        <f>IF(C225="","",(VLOOKUP(C225,Lookups!$B$4:$C$2561,2,FALSE)))</f>
        <v/>
      </c>
      <c r="C226" s="366"/>
      <c r="D226" s="312"/>
      <c r="E226" s="312"/>
      <c r="F226" s="311"/>
      <c r="G226" s="309"/>
      <c r="H226" s="309"/>
      <c r="I226" s="309"/>
      <c r="J226" s="309"/>
      <c r="K226" s="309"/>
      <c r="L226" s="95"/>
      <c r="M226" s="95"/>
      <c r="N226" s="82"/>
      <c r="O226" s="95"/>
      <c r="P226" s="95"/>
      <c r="Q226" s="105"/>
      <c r="R226" s="82"/>
      <c r="S226" s="313"/>
      <c r="T226" s="101" t="str">
        <f t="shared" si="3"/>
        <v/>
      </c>
      <c r="U226" s="95"/>
      <c r="V226" s="95"/>
      <c r="W226" s="108"/>
      <c r="X226" s="95"/>
      <c r="Y226" s="94" t="s">
        <v>87</v>
      </c>
      <c r="Z226" s="95"/>
      <c r="AA226" s="94" t="s">
        <v>250</v>
      </c>
      <c r="AB226" s="95"/>
      <c r="AC226" s="95"/>
      <c r="AD226" s="82"/>
      <c r="AE226" s="95"/>
      <c r="AF226" s="82"/>
      <c r="AG226" s="93"/>
      <c r="AH226" s="102"/>
      <c r="AI226" s="102"/>
      <c r="AJ226" s="314"/>
      <c r="AK226" s="102"/>
      <c r="AL226" s="93" t="s">
        <v>456</v>
      </c>
      <c r="AM226" s="102"/>
      <c r="AN226" s="102"/>
      <c r="AO226" s="102"/>
      <c r="AP226" s="102"/>
      <c r="AQ226" s="102"/>
      <c r="AR226" s="106"/>
      <c r="AS226" s="107"/>
      <c r="AT226" s="102"/>
      <c r="AU226" s="102"/>
      <c r="AV226" s="96"/>
      <c r="AW226" s="96"/>
      <c r="AX226" s="96"/>
      <c r="AY226" s="97"/>
    </row>
    <row r="227" spans="1:51" ht="27" customHeight="1" thickTop="1" thickBot="1" x14ac:dyDescent="0.3">
      <c r="A227" s="81"/>
      <c r="B227" s="304" t="str">
        <f>IF(C226="","",(VLOOKUP(C226,Lookups!$B$4:$C$2561,2,FALSE)))</f>
        <v/>
      </c>
      <c r="C227" s="366"/>
      <c r="D227" s="312"/>
      <c r="E227" s="312"/>
      <c r="F227" s="311"/>
      <c r="G227" s="309"/>
      <c r="H227" s="309"/>
      <c r="I227" s="309"/>
      <c r="J227" s="309"/>
      <c r="K227" s="309"/>
      <c r="L227" s="95"/>
      <c r="M227" s="95"/>
      <c r="N227" s="82"/>
      <c r="O227" s="95"/>
      <c r="P227" s="95"/>
      <c r="Q227" s="105"/>
      <c r="R227" s="82"/>
      <c r="S227" s="313"/>
      <c r="T227" s="101" t="str">
        <f t="shared" si="3"/>
        <v/>
      </c>
      <c r="U227" s="95"/>
      <c r="V227" s="95"/>
      <c r="W227" s="108"/>
      <c r="X227" s="95"/>
      <c r="Y227" s="94" t="s">
        <v>87</v>
      </c>
      <c r="Z227" s="95"/>
      <c r="AA227" s="94" t="s">
        <v>250</v>
      </c>
      <c r="AB227" s="95"/>
      <c r="AC227" s="95"/>
      <c r="AD227" s="82"/>
      <c r="AE227" s="95"/>
      <c r="AF227" s="82"/>
      <c r="AG227" s="93"/>
      <c r="AH227" s="102"/>
      <c r="AI227" s="102"/>
      <c r="AJ227" s="314"/>
      <c r="AK227" s="102"/>
      <c r="AL227" s="93" t="s">
        <v>456</v>
      </c>
      <c r="AM227" s="102"/>
      <c r="AN227" s="102"/>
      <c r="AO227" s="102"/>
      <c r="AP227" s="102"/>
      <c r="AQ227" s="102"/>
      <c r="AR227" s="106"/>
      <c r="AS227" s="107"/>
      <c r="AT227" s="102"/>
      <c r="AU227" s="102"/>
      <c r="AV227" s="96"/>
      <c r="AW227" s="96"/>
      <c r="AX227" s="96"/>
      <c r="AY227" s="97"/>
    </row>
    <row r="228" spans="1:51" ht="27" customHeight="1" thickTop="1" thickBot="1" x14ac:dyDescent="0.3">
      <c r="A228" s="81"/>
      <c r="B228" s="304" t="str">
        <f>IF(C227="","",(VLOOKUP(C227,Lookups!$B$4:$C$2561,2,FALSE)))</f>
        <v/>
      </c>
      <c r="C228" s="366"/>
      <c r="D228" s="312"/>
      <c r="E228" s="312"/>
      <c r="F228" s="311"/>
      <c r="G228" s="309"/>
      <c r="H228" s="309"/>
      <c r="I228" s="309"/>
      <c r="J228" s="309"/>
      <c r="K228" s="309"/>
      <c r="L228" s="95"/>
      <c r="M228" s="95"/>
      <c r="N228" s="82"/>
      <c r="O228" s="95"/>
      <c r="P228" s="95"/>
      <c r="Q228" s="105"/>
      <c r="R228" s="82"/>
      <c r="S228" s="313"/>
      <c r="T228" s="101" t="str">
        <f t="shared" si="3"/>
        <v/>
      </c>
      <c r="U228" s="95"/>
      <c r="V228" s="95"/>
      <c r="W228" s="108"/>
      <c r="X228" s="95"/>
      <c r="Y228" s="94" t="s">
        <v>87</v>
      </c>
      <c r="Z228" s="95"/>
      <c r="AA228" s="94" t="s">
        <v>250</v>
      </c>
      <c r="AB228" s="95"/>
      <c r="AC228" s="95"/>
      <c r="AD228" s="82"/>
      <c r="AE228" s="95"/>
      <c r="AF228" s="82"/>
      <c r="AG228" s="93"/>
      <c r="AH228" s="102"/>
      <c r="AI228" s="102"/>
      <c r="AJ228" s="314"/>
      <c r="AK228" s="102"/>
      <c r="AL228" s="93" t="s">
        <v>456</v>
      </c>
      <c r="AM228" s="102"/>
      <c r="AN228" s="102"/>
      <c r="AO228" s="102"/>
      <c r="AP228" s="102"/>
      <c r="AQ228" s="102"/>
      <c r="AR228" s="106"/>
      <c r="AS228" s="107"/>
      <c r="AT228" s="102"/>
      <c r="AU228" s="102"/>
      <c r="AV228" s="96"/>
      <c r="AW228" s="96"/>
      <c r="AX228" s="96"/>
      <c r="AY228" s="97"/>
    </row>
    <row r="229" spans="1:51" ht="27" customHeight="1" thickTop="1" thickBot="1" x14ac:dyDescent="0.3">
      <c r="A229" s="81"/>
      <c r="B229" s="304" t="str">
        <f>IF(C228="","",(VLOOKUP(C228,Lookups!$B$4:$C$2561,2,FALSE)))</f>
        <v/>
      </c>
      <c r="C229" s="366"/>
      <c r="D229" s="312"/>
      <c r="E229" s="312"/>
      <c r="F229" s="311"/>
      <c r="G229" s="309"/>
      <c r="H229" s="309"/>
      <c r="I229" s="309"/>
      <c r="J229" s="309"/>
      <c r="K229" s="309"/>
      <c r="L229" s="95"/>
      <c r="M229" s="95"/>
      <c r="N229" s="82"/>
      <c r="O229" s="95"/>
      <c r="P229" s="95"/>
      <c r="Q229" s="105"/>
      <c r="R229" s="82"/>
      <c r="S229" s="313"/>
      <c r="T229" s="101" t="str">
        <f t="shared" si="3"/>
        <v/>
      </c>
      <c r="U229" s="95"/>
      <c r="V229" s="95"/>
      <c r="W229" s="108"/>
      <c r="X229" s="95"/>
      <c r="Y229" s="94" t="s">
        <v>87</v>
      </c>
      <c r="Z229" s="95"/>
      <c r="AA229" s="94" t="s">
        <v>250</v>
      </c>
      <c r="AB229" s="95"/>
      <c r="AC229" s="95"/>
      <c r="AD229" s="82"/>
      <c r="AE229" s="95"/>
      <c r="AF229" s="82"/>
      <c r="AG229" s="93"/>
      <c r="AH229" s="102"/>
      <c r="AI229" s="102"/>
      <c r="AJ229" s="314"/>
      <c r="AK229" s="102"/>
      <c r="AL229" s="93" t="s">
        <v>456</v>
      </c>
      <c r="AM229" s="102"/>
      <c r="AN229" s="102"/>
      <c r="AO229" s="102"/>
      <c r="AP229" s="102"/>
      <c r="AQ229" s="102"/>
      <c r="AR229" s="106"/>
      <c r="AS229" s="107"/>
      <c r="AT229" s="102"/>
      <c r="AU229" s="102"/>
      <c r="AV229" s="96"/>
      <c r="AW229" s="96"/>
      <c r="AX229" s="96"/>
      <c r="AY229" s="97"/>
    </row>
    <row r="230" spans="1:51" ht="27" customHeight="1" thickTop="1" thickBot="1" x14ac:dyDescent="0.3">
      <c r="A230" s="81"/>
      <c r="B230" s="304" t="str">
        <f>IF(C229="","",(VLOOKUP(C229,Lookups!$B$4:$C$2561,2,FALSE)))</f>
        <v/>
      </c>
      <c r="C230" s="366"/>
      <c r="D230" s="312"/>
      <c r="E230" s="312"/>
      <c r="F230" s="311"/>
      <c r="G230" s="309"/>
      <c r="H230" s="309"/>
      <c r="I230" s="309"/>
      <c r="J230" s="309"/>
      <c r="K230" s="309"/>
      <c r="L230" s="95"/>
      <c r="M230" s="95"/>
      <c r="N230" s="82"/>
      <c r="O230" s="95"/>
      <c r="P230" s="95"/>
      <c r="Q230" s="105"/>
      <c r="R230" s="82"/>
      <c r="S230" s="313"/>
      <c r="T230" s="101" t="str">
        <f t="shared" si="3"/>
        <v/>
      </c>
      <c r="U230" s="95"/>
      <c r="V230" s="95"/>
      <c r="W230" s="108"/>
      <c r="X230" s="95"/>
      <c r="Y230" s="94" t="s">
        <v>87</v>
      </c>
      <c r="Z230" s="95"/>
      <c r="AA230" s="94" t="s">
        <v>250</v>
      </c>
      <c r="AB230" s="95"/>
      <c r="AC230" s="95"/>
      <c r="AD230" s="82"/>
      <c r="AE230" s="95"/>
      <c r="AF230" s="82"/>
      <c r="AG230" s="93"/>
      <c r="AH230" s="102"/>
      <c r="AI230" s="102"/>
      <c r="AJ230" s="314"/>
      <c r="AK230" s="102"/>
      <c r="AL230" s="93" t="s">
        <v>456</v>
      </c>
      <c r="AM230" s="102"/>
      <c r="AN230" s="102"/>
      <c r="AO230" s="102"/>
      <c r="AP230" s="102"/>
      <c r="AQ230" s="102"/>
      <c r="AR230" s="106"/>
      <c r="AS230" s="107"/>
      <c r="AT230" s="102"/>
      <c r="AU230" s="102"/>
      <c r="AV230" s="96"/>
      <c r="AW230" s="96"/>
      <c r="AX230" s="96"/>
      <c r="AY230" s="97"/>
    </row>
    <row r="231" spans="1:51" ht="27" customHeight="1" thickTop="1" thickBot="1" x14ac:dyDescent="0.3">
      <c r="A231" s="81"/>
      <c r="B231" s="304" t="str">
        <f>IF(C230="","",(VLOOKUP(C230,Lookups!$B$4:$C$2561,2,FALSE)))</f>
        <v/>
      </c>
      <c r="C231" s="366"/>
      <c r="D231" s="312"/>
      <c r="E231" s="312"/>
      <c r="F231" s="311"/>
      <c r="G231" s="309"/>
      <c r="H231" s="309"/>
      <c r="I231" s="309"/>
      <c r="J231" s="309"/>
      <c r="K231" s="309"/>
      <c r="L231" s="95"/>
      <c r="M231" s="95"/>
      <c r="N231" s="82"/>
      <c r="O231" s="95"/>
      <c r="P231" s="95"/>
      <c r="Q231" s="105"/>
      <c r="R231" s="82"/>
      <c r="S231" s="313"/>
      <c r="T231" s="101" t="str">
        <f t="shared" si="3"/>
        <v/>
      </c>
      <c r="U231" s="95"/>
      <c r="V231" s="95"/>
      <c r="W231" s="108"/>
      <c r="X231" s="95"/>
      <c r="Y231" s="94" t="s">
        <v>87</v>
      </c>
      <c r="Z231" s="95"/>
      <c r="AA231" s="94" t="s">
        <v>250</v>
      </c>
      <c r="AB231" s="95"/>
      <c r="AC231" s="95"/>
      <c r="AD231" s="82"/>
      <c r="AE231" s="95"/>
      <c r="AF231" s="82"/>
      <c r="AG231" s="93"/>
      <c r="AH231" s="102"/>
      <c r="AI231" s="102"/>
      <c r="AJ231" s="314"/>
      <c r="AK231" s="102"/>
      <c r="AL231" s="93" t="s">
        <v>456</v>
      </c>
      <c r="AM231" s="102"/>
      <c r="AN231" s="102"/>
      <c r="AO231" s="102"/>
      <c r="AP231" s="102"/>
      <c r="AQ231" s="102"/>
      <c r="AR231" s="106"/>
      <c r="AS231" s="107"/>
      <c r="AT231" s="102"/>
      <c r="AU231" s="102"/>
      <c r="AV231" s="96"/>
      <c r="AW231" s="96"/>
      <c r="AX231" s="96"/>
      <c r="AY231" s="97"/>
    </row>
    <row r="232" spans="1:51" ht="27" customHeight="1" thickTop="1" thickBot="1" x14ac:dyDescent="0.3">
      <c r="A232" s="81"/>
      <c r="B232" s="304" t="str">
        <f>IF(C231="","",(VLOOKUP(C231,Lookups!$B$4:$C$2561,2,FALSE)))</f>
        <v/>
      </c>
      <c r="C232" s="366"/>
      <c r="D232" s="312"/>
      <c r="E232" s="312"/>
      <c r="F232" s="311"/>
      <c r="G232" s="309"/>
      <c r="H232" s="309"/>
      <c r="I232" s="309"/>
      <c r="J232" s="309"/>
      <c r="K232" s="309"/>
      <c r="L232" s="95"/>
      <c r="M232" s="95"/>
      <c r="N232" s="82"/>
      <c r="O232" s="95"/>
      <c r="P232" s="95"/>
      <c r="Q232" s="105"/>
      <c r="R232" s="82"/>
      <c r="S232" s="313"/>
      <c r="T232" s="101" t="str">
        <f t="shared" si="3"/>
        <v/>
      </c>
      <c r="U232" s="95"/>
      <c r="V232" s="95"/>
      <c r="W232" s="108"/>
      <c r="X232" s="95"/>
      <c r="Y232" s="94" t="s">
        <v>87</v>
      </c>
      <c r="Z232" s="95"/>
      <c r="AA232" s="94" t="s">
        <v>250</v>
      </c>
      <c r="AB232" s="95"/>
      <c r="AC232" s="95"/>
      <c r="AD232" s="82"/>
      <c r="AE232" s="95"/>
      <c r="AF232" s="82"/>
      <c r="AG232" s="93"/>
      <c r="AH232" s="102"/>
      <c r="AI232" s="102"/>
      <c r="AJ232" s="314"/>
      <c r="AK232" s="102"/>
      <c r="AL232" s="93" t="s">
        <v>456</v>
      </c>
      <c r="AM232" s="102"/>
      <c r="AN232" s="102"/>
      <c r="AO232" s="102"/>
      <c r="AP232" s="102"/>
      <c r="AQ232" s="102"/>
      <c r="AR232" s="106"/>
      <c r="AS232" s="107"/>
      <c r="AT232" s="102"/>
      <c r="AU232" s="102"/>
      <c r="AV232" s="96"/>
      <c r="AW232" s="96"/>
      <c r="AX232" s="96"/>
      <c r="AY232" s="97"/>
    </row>
    <row r="233" spans="1:51" ht="27" customHeight="1" thickTop="1" thickBot="1" x14ac:dyDescent="0.3">
      <c r="A233" s="81"/>
      <c r="B233" s="304" t="str">
        <f>IF(C232="","",(VLOOKUP(C232,Lookups!$B$4:$C$2561,2,FALSE)))</f>
        <v/>
      </c>
      <c r="C233" s="366"/>
      <c r="D233" s="312"/>
      <c r="E233" s="312"/>
      <c r="F233" s="311"/>
      <c r="G233" s="309"/>
      <c r="H233" s="309"/>
      <c r="I233" s="309"/>
      <c r="J233" s="309"/>
      <c r="K233" s="309"/>
      <c r="L233" s="95"/>
      <c r="M233" s="95"/>
      <c r="N233" s="82"/>
      <c r="O233" s="95"/>
      <c r="P233" s="95"/>
      <c r="Q233" s="105"/>
      <c r="R233" s="82"/>
      <c r="S233" s="313"/>
      <c r="T233" s="101" t="str">
        <f t="shared" si="3"/>
        <v/>
      </c>
      <c r="U233" s="95"/>
      <c r="V233" s="95"/>
      <c r="W233" s="108"/>
      <c r="X233" s="95"/>
      <c r="Y233" s="94" t="s">
        <v>87</v>
      </c>
      <c r="Z233" s="95"/>
      <c r="AA233" s="94" t="s">
        <v>250</v>
      </c>
      <c r="AB233" s="95"/>
      <c r="AC233" s="95"/>
      <c r="AD233" s="82"/>
      <c r="AE233" s="95"/>
      <c r="AF233" s="82"/>
      <c r="AG233" s="93"/>
      <c r="AH233" s="102"/>
      <c r="AI233" s="102"/>
      <c r="AJ233" s="314"/>
      <c r="AK233" s="102"/>
      <c r="AL233" s="93" t="s">
        <v>456</v>
      </c>
      <c r="AM233" s="102"/>
      <c r="AN233" s="102"/>
      <c r="AO233" s="102"/>
      <c r="AP233" s="102"/>
      <c r="AQ233" s="102"/>
      <c r="AR233" s="106"/>
      <c r="AS233" s="107"/>
      <c r="AT233" s="102"/>
      <c r="AU233" s="102"/>
      <c r="AV233" s="96"/>
      <c r="AW233" s="96"/>
      <c r="AX233" s="96"/>
      <c r="AY233" s="97"/>
    </row>
    <row r="234" spans="1:51" ht="27" customHeight="1" thickTop="1" thickBot="1" x14ac:dyDescent="0.3">
      <c r="A234" s="81"/>
      <c r="B234" s="304" t="str">
        <f>IF(C233="","",(VLOOKUP(C233,Lookups!$B$4:$C$2561,2,FALSE)))</f>
        <v/>
      </c>
      <c r="C234" s="366"/>
      <c r="D234" s="312"/>
      <c r="E234" s="312"/>
      <c r="F234" s="311"/>
      <c r="G234" s="309"/>
      <c r="H234" s="309"/>
      <c r="I234" s="309"/>
      <c r="J234" s="309"/>
      <c r="K234" s="309"/>
      <c r="L234" s="95"/>
      <c r="M234" s="95"/>
      <c r="N234" s="82"/>
      <c r="O234" s="95"/>
      <c r="P234" s="95"/>
      <c r="Q234" s="105"/>
      <c r="R234" s="82"/>
      <c r="S234" s="313"/>
      <c r="T234" s="101" t="str">
        <f t="shared" si="3"/>
        <v/>
      </c>
      <c r="U234" s="95"/>
      <c r="V234" s="95"/>
      <c r="W234" s="108"/>
      <c r="X234" s="95"/>
      <c r="Y234" s="94" t="s">
        <v>87</v>
      </c>
      <c r="Z234" s="95"/>
      <c r="AA234" s="94" t="s">
        <v>250</v>
      </c>
      <c r="AB234" s="95"/>
      <c r="AC234" s="95"/>
      <c r="AD234" s="82"/>
      <c r="AE234" s="95"/>
      <c r="AF234" s="82"/>
      <c r="AG234" s="93"/>
      <c r="AH234" s="102"/>
      <c r="AI234" s="102"/>
      <c r="AJ234" s="314"/>
      <c r="AK234" s="102"/>
      <c r="AL234" s="93" t="s">
        <v>456</v>
      </c>
      <c r="AM234" s="102"/>
      <c r="AN234" s="102"/>
      <c r="AO234" s="102"/>
      <c r="AP234" s="102"/>
      <c r="AQ234" s="102"/>
      <c r="AR234" s="106"/>
      <c r="AS234" s="107"/>
      <c r="AT234" s="102"/>
      <c r="AU234" s="102"/>
      <c r="AV234" s="96"/>
      <c r="AW234" s="96"/>
      <c r="AX234" s="96"/>
      <c r="AY234" s="97"/>
    </row>
    <row r="235" spans="1:51" ht="27" customHeight="1" thickTop="1" thickBot="1" x14ac:dyDescent="0.3">
      <c r="A235" s="81"/>
      <c r="B235" s="304" t="str">
        <f>IF(C234="","",(VLOOKUP(C234,Lookups!$B$4:$C$2561,2,FALSE)))</f>
        <v/>
      </c>
      <c r="C235" s="366"/>
      <c r="D235" s="312"/>
      <c r="E235" s="312"/>
      <c r="F235" s="311"/>
      <c r="G235" s="309"/>
      <c r="H235" s="309"/>
      <c r="I235" s="309"/>
      <c r="J235" s="309"/>
      <c r="K235" s="309"/>
      <c r="L235" s="95"/>
      <c r="M235" s="95"/>
      <c r="N235" s="82"/>
      <c r="O235" s="95"/>
      <c r="P235" s="95"/>
      <c r="Q235" s="105"/>
      <c r="R235" s="82"/>
      <c r="S235" s="313"/>
      <c r="T235" s="101" t="str">
        <f t="shared" si="3"/>
        <v/>
      </c>
      <c r="U235" s="95"/>
      <c r="V235" s="95"/>
      <c r="W235" s="108"/>
      <c r="X235" s="95"/>
      <c r="Y235" s="94" t="s">
        <v>87</v>
      </c>
      <c r="Z235" s="95"/>
      <c r="AA235" s="94" t="s">
        <v>250</v>
      </c>
      <c r="AB235" s="95"/>
      <c r="AC235" s="95"/>
      <c r="AD235" s="82"/>
      <c r="AE235" s="95"/>
      <c r="AF235" s="82"/>
      <c r="AG235" s="93"/>
      <c r="AH235" s="102"/>
      <c r="AI235" s="102"/>
      <c r="AJ235" s="314"/>
      <c r="AK235" s="102"/>
      <c r="AL235" s="93" t="s">
        <v>456</v>
      </c>
      <c r="AM235" s="102"/>
      <c r="AN235" s="102"/>
      <c r="AO235" s="102"/>
      <c r="AP235" s="102"/>
      <c r="AQ235" s="102"/>
      <c r="AR235" s="106"/>
      <c r="AS235" s="107"/>
      <c r="AT235" s="102"/>
      <c r="AU235" s="102"/>
      <c r="AV235" s="96"/>
      <c r="AW235" s="96"/>
      <c r="AX235" s="96"/>
      <c r="AY235" s="97"/>
    </row>
    <row r="236" spans="1:51" ht="27" customHeight="1" thickTop="1" thickBot="1" x14ac:dyDescent="0.3">
      <c r="A236" s="81"/>
      <c r="B236" s="304" t="str">
        <f>IF(C235="","",(VLOOKUP(C235,Lookups!$B$4:$C$2561,2,FALSE)))</f>
        <v/>
      </c>
      <c r="C236" s="366"/>
      <c r="D236" s="312"/>
      <c r="E236" s="312"/>
      <c r="F236" s="311"/>
      <c r="G236" s="309"/>
      <c r="H236" s="309"/>
      <c r="I236" s="309"/>
      <c r="J236" s="309"/>
      <c r="K236" s="309"/>
      <c r="L236" s="95"/>
      <c r="M236" s="95"/>
      <c r="N236" s="82"/>
      <c r="O236" s="95"/>
      <c r="P236" s="95"/>
      <c r="Q236" s="105"/>
      <c r="R236" s="82"/>
      <c r="S236" s="313"/>
      <c r="T236" s="101" t="str">
        <f t="shared" si="3"/>
        <v/>
      </c>
      <c r="U236" s="95"/>
      <c r="V236" s="95"/>
      <c r="W236" s="108"/>
      <c r="X236" s="95"/>
      <c r="Y236" s="94" t="s">
        <v>87</v>
      </c>
      <c r="Z236" s="95"/>
      <c r="AA236" s="94" t="s">
        <v>250</v>
      </c>
      <c r="AB236" s="95"/>
      <c r="AC236" s="95"/>
      <c r="AD236" s="82"/>
      <c r="AE236" s="95"/>
      <c r="AF236" s="82"/>
      <c r="AG236" s="93"/>
      <c r="AH236" s="102"/>
      <c r="AI236" s="102"/>
      <c r="AJ236" s="314"/>
      <c r="AK236" s="102"/>
      <c r="AL236" s="93" t="s">
        <v>456</v>
      </c>
      <c r="AM236" s="102"/>
      <c r="AN236" s="102"/>
      <c r="AO236" s="102"/>
      <c r="AP236" s="102"/>
      <c r="AQ236" s="102"/>
      <c r="AR236" s="106"/>
      <c r="AS236" s="107"/>
      <c r="AT236" s="102"/>
      <c r="AU236" s="102"/>
      <c r="AV236" s="96"/>
      <c r="AW236" s="96"/>
      <c r="AX236" s="96"/>
      <c r="AY236" s="97"/>
    </row>
    <row r="237" spans="1:51" ht="27" customHeight="1" thickTop="1" thickBot="1" x14ac:dyDescent="0.3">
      <c r="A237" s="81"/>
      <c r="B237" s="304" t="str">
        <f>IF(C236="","",(VLOOKUP(C236,Lookups!$B$4:$C$2561,2,FALSE)))</f>
        <v/>
      </c>
      <c r="C237" s="366"/>
      <c r="D237" s="312"/>
      <c r="E237" s="312"/>
      <c r="F237" s="311"/>
      <c r="G237" s="309"/>
      <c r="H237" s="309"/>
      <c r="I237" s="309"/>
      <c r="J237" s="309"/>
      <c r="K237" s="309"/>
      <c r="L237" s="95"/>
      <c r="M237" s="95"/>
      <c r="N237" s="82"/>
      <c r="O237" s="95"/>
      <c r="P237" s="95"/>
      <c r="Q237" s="105"/>
      <c r="R237" s="82"/>
      <c r="S237" s="313"/>
      <c r="T237" s="101" t="str">
        <f t="shared" si="3"/>
        <v/>
      </c>
      <c r="U237" s="95"/>
      <c r="V237" s="95"/>
      <c r="W237" s="108"/>
      <c r="X237" s="95"/>
      <c r="Y237" s="94" t="s">
        <v>87</v>
      </c>
      <c r="Z237" s="95"/>
      <c r="AA237" s="94" t="s">
        <v>250</v>
      </c>
      <c r="AB237" s="95"/>
      <c r="AC237" s="95"/>
      <c r="AD237" s="82"/>
      <c r="AE237" s="95"/>
      <c r="AF237" s="82"/>
      <c r="AG237" s="93"/>
      <c r="AH237" s="102"/>
      <c r="AI237" s="102"/>
      <c r="AJ237" s="314"/>
      <c r="AK237" s="102"/>
      <c r="AL237" s="93" t="s">
        <v>456</v>
      </c>
      <c r="AM237" s="102"/>
      <c r="AN237" s="102"/>
      <c r="AO237" s="102"/>
      <c r="AP237" s="102"/>
      <c r="AQ237" s="102"/>
      <c r="AR237" s="106"/>
      <c r="AS237" s="107"/>
      <c r="AT237" s="102"/>
      <c r="AU237" s="102"/>
      <c r="AV237" s="96"/>
      <c r="AW237" s="96"/>
      <c r="AX237" s="96"/>
      <c r="AY237" s="97"/>
    </row>
    <row r="238" spans="1:51" ht="27" customHeight="1" thickTop="1" thickBot="1" x14ac:dyDescent="0.3">
      <c r="A238" s="81"/>
      <c r="B238" s="304" t="str">
        <f>IF(C237="","",(VLOOKUP(C237,Lookups!$B$4:$C$2561,2,FALSE)))</f>
        <v/>
      </c>
      <c r="C238" s="366"/>
      <c r="D238" s="312"/>
      <c r="E238" s="312"/>
      <c r="F238" s="311"/>
      <c r="G238" s="309"/>
      <c r="H238" s="309"/>
      <c r="I238" s="309"/>
      <c r="J238" s="309"/>
      <c r="K238" s="309"/>
      <c r="L238" s="95"/>
      <c r="M238" s="95"/>
      <c r="N238" s="82"/>
      <c r="O238" s="95"/>
      <c r="P238" s="95"/>
      <c r="Q238" s="105"/>
      <c r="R238" s="82"/>
      <c r="S238" s="313"/>
      <c r="T238" s="101" t="str">
        <f t="shared" si="3"/>
        <v/>
      </c>
      <c r="U238" s="95"/>
      <c r="V238" s="95"/>
      <c r="W238" s="108"/>
      <c r="X238" s="95"/>
      <c r="Y238" s="94" t="s">
        <v>87</v>
      </c>
      <c r="Z238" s="95"/>
      <c r="AA238" s="94" t="s">
        <v>250</v>
      </c>
      <c r="AB238" s="95"/>
      <c r="AC238" s="95"/>
      <c r="AD238" s="82"/>
      <c r="AE238" s="95"/>
      <c r="AF238" s="82"/>
      <c r="AG238" s="93"/>
      <c r="AH238" s="102"/>
      <c r="AI238" s="102"/>
      <c r="AJ238" s="314"/>
      <c r="AK238" s="102"/>
      <c r="AL238" s="93" t="s">
        <v>456</v>
      </c>
      <c r="AM238" s="102"/>
      <c r="AN238" s="102"/>
      <c r="AO238" s="102"/>
      <c r="AP238" s="102"/>
      <c r="AQ238" s="102"/>
      <c r="AR238" s="106"/>
      <c r="AS238" s="107"/>
      <c r="AT238" s="102"/>
      <c r="AU238" s="102"/>
      <c r="AV238" s="96"/>
      <c r="AW238" s="96"/>
      <c r="AX238" s="96"/>
      <c r="AY238" s="97"/>
    </row>
    <row r="239" spans="1:51" ht="27" customHeight="1" thickTop="1" thickBot="1" x14ac:dyDescent="0.3">
      <c r="A239" s="81"/>
      <c r="B239" s="304" t="str">
        <f>IF(C238="","",(VLOOKUP(C238,Lookups!$B$4:$C$2561,2,FALSE)))</f>
        <v/>
      </c>
      <c r="C239" s="366"/>
      <c r="D239" s="312"/>
      <c r="E239" s="312"/>
      <c r="F239" s="311"/>
      <c r="G239" s="309"/>
      <c r="H239" s="309"/>
      <c r="I239" s="309"/>
      <c r="J239" s="309"/>
      <c r="K239" s="309"/>
      <c r="L239" s="95"/>
      <c r="M239" s="95"/>
      <c r="N239" s="82"/>
      <c r="O239" s="95"/>
      <c r="P239" s="95"/>
      <c r="Q239" s="105"/>
      <c r="R239" s="82"/>
      <c r="S239" s="313"/>
      <c r="T239" s="101" t="str">
        <f t="shared" si="3"/>
        <v/>
      </c>
      <c r="U239" s="95"/>
      <c r="V239" s="95"/>
      <c r="W239" s="108"/>
      <c r="X239" s="95"/>
      <c r="Y239" s="94" t="s">
        <v>87</v>
      </c>
      <c r="Z239" s="95"/>
      <c r="AA239" s="94" t="s">
        <v>250</v>
      </c>
      <c r="AB239" s="95"/>
      <c r="AC239" s="95"/>
      <c r="AD239" s="82"/>
      <c r="AE239" s="95"/>
      <c r="AF239" s="82"/>
      <c r="AG239" s="93"/>
      <c r="AH239" s="102"/>
      <c r="AI239" s="102"/>
      <c r="AJ239" s="314"/>
      <c r="AK239" s="102"/>
      <c r="AL239" s="93" t="s">
        <v>456</v>
      </c>
      <c r="AM239" s="102"/>
      <c r="AN239" s="102"/>
      <c r="AO239" s="102"/>
      <c r="AP239" s="102"/>
      <c r="AQ239" s="102"/>
      <c r="AR239" s="106"/>
      <c r="AS239" s="107"/>
      <c r="AT239" s="102"/>
      <c r="AU239" s="102"/>
      <c r="AV239" s="96"/>
      <c r="AW239" s="96"/>
      <c r="AX239" s="96"/>
      <c r="AY239" s="97"/>
    </row>
    <row r="240" spans="1:51" ht="27" customHeight="1" thickTop="1" thickBot="1" x14ac:dyDescent="0.3">
      <c r="A240" s="81"/>
      <c r="B240" s="304" t="str">
        <f>IF(C239="","",(VLOOKUP(C239,Lookups!$B$4:$C$2561,2,FALSE)))</f>
        <v/>
      </c>
      <c r="C240" s="366"/>
      <c r="D240" s="312"/>
      <c r="E240" s="312"/>
      <c r="F240" s="311"/>
      <c r="G240" s="309"/>
      <c r="H240" s="309"/>
      <c r="I240" s="309"/>
      <c r="J240" s="309"/>
      <c r="K240" s="309"/>
      <c r="L240" s="95"/>
      <c r="M240" s="95"/>
      <c r="N240" s="82"/>
      <c r="O240" s="95"/>
      <c r="P240" s="95"/>
      <c r="Q240" s="105"/>
      <c r="R240" s="82"/>
      <c r="S240" s="313"/>
      <c r="T240" s="101" t="str">
        <f t="shared" si="3"/>
        <v/>
      </c>
      <c r="U240" s="95"/>
      <c r="V240" s="95"/>
      <c r="W240" s="108"/>
      <c r="X240" s="95"/>
      <c r="Y240" s="94" t="s">
        <v>87</v>
      </c>
      <c r="Z240" s="95"/>
      <c r="AA240" s="94" t="s">
        <v>250</v>
      </c>
      <c r="AB240" s="95"/>
      <c r="AC240" s="95"/>
      <c r="AD240" s="82"/>
      <c r="AE240" s="95"/>
      <c r="AF240" s="82"/>
      <c r="AG240" s="93"/>
      <c r="AH240" s="102"/>
      <c r="AI240" s="102"/>
      <c r="AJ240" s="314"/>
      <c r="AK240" s="102"/>
      <c r="AL240" s="93" t="s">
        <v>456</v>
      </c>
      <c r="AM240" s="102"/>
      <c r="AN240" s="102"/>
      <c r="AO240" s="102"/>
      <c r="AP240" s="102"/>
      <c r="AQ240" s="102"/>
      <c r="AR240" s="106"/>
      <c r="AS240" s="107"/>
      <c r="AT240" s="102"/>
      <c r="AU240" s="102"/>
      <c r="AV240" s="96"/>
      <c r="AW240" s="96"/>
      <c r="AX240" s="96"/>
      <c r="AY240" s="97"/>
    </row>
    <row r="241" spans="1:51" ht="27" customHeight="1" thickTop="1" thickBot="1" x14ac:dyDescent="0.3">
      <c r="A241" s="81"/>
      <c r="B241" s="304" t="str">
        <f>IF(C240="","",(VLOOKUP(C240,Lookups!$B$4:$C$2561,2,FALSE)))</f>
        <v/>
      </c>
      <c r="C241" s="366"/>
      <c r="D241" s="312"/>
      <c r="E241" s="312"/>
      <c r="F241" s="311"/>
      <c r="G241" s="309"/>
      <c r="H241" s="309"/>
      <c r="I241" s="309"/>
      <c r="J241" s="309"/>
      <c r="K241" s="309"/>
      <c r="L241" s="95"/>
      <c r="M241" s="95"/>
      <c r="N241" s="82"/>
      <c r="O241" s="95"/>
      <c r="P241" s="95"/>
      <c r="Q241" s="105"/>
      <c r="R241" s="82"/>
      <c r="S241" s="313"/>
      <c r="T241" s="101" t="str">
        <f t="shared" si="3"/>
        <v/>
      </c>
      <c r="U241" s="95"/>
      <c r="V241" s="95"/>
      <c r="W241" s="108"/>
      <c r="X241" s="95"/>
      <c r="Y241" s="94" t="s">
        <v>87</v>
      </c>
      <c r="Z241" s="95"/>
      <c r="AA241" s="94" t="s">
        <v>250</v>
      </c>
      <c r="AB241" s="95"/>
      <c r="AC241" s="95"/>
      <c r="AD241" s="82"/>
      <c r="AE241" s="95"/>
      <c r="AF241" s="82"/>
      <c r="AG241" s="93"/>
      <c r="AH241" s="102"/>
      <c r="AI241" s="102"/>
      <c r="AJ241" s="314"/>
      <c r="AK241" s="102"/>
      <c r="AL241" s="93" t="s">
        <v>456</v>
      </c>
      <c r="AM241" s="102"/>
      <c r="AN241" s="102"/>
      <c r="AO241" s="102"/>
      <c r="AP241" s="102"/>
      <c r="AQ241" s="102"/>
      <c r="AR241" s="106"/>
      <c r="AS241" s="107"/>
      <c r="AT241" s="102"/>
      <c r="AU241" s="102"/>
      <c r="AV241" s="96"/>
      <c r="AW241" s="96"/>
      <c r="AX241" s="96"/>
      <c r="AY241" s="97"/>
    </row>
    <row r="242" spans="1:51" ht="27" customHeight="1" thickTop="1" thickBot="1" x14ac:dyDescent="0.3">
      <c r="A242" s="81"/>
      <c r="B242" s="304" t="str">
        <f>IF(C241="","",(VLOOKUP(C241,Lookups!$B$4:$C$2561,2,FALSE)))</f>
        <v/>
      </c>
      <c r="C242" s="366"/>
      <c r="D242" s="312"/>
      <c r="E242" s="312"/>
      <c r="F242" s="311"/>
      <c r="G242" s="309"/>
      <c r="H242" s="309"/>
      <c r="I242" s="309"/>
      <c r="J242" s="309"/>
      <c r="K242" s="309"/>
      <c r="L242" s="95"/>
      <c r="M242" s="95"/>
      <c r="N242" s="82"/>
      <c r="O242" s="95"/>
      <c r="P242" s="95"/>
      <c r="Q242" s="105"/>
      <c r="R242" s="82"/>
      <c r="S242" s="313"/>
      <c r="T242" s="101" t="str">
        <f t="shared" si="3"/>
        <v/>
      </c>
      <c r="U242" s="95"/>
      <c r="V242" s="95"/>
      <c r="W242" s="108"/>
      <c r="X242" s="95"/>
      <c r="Y242" s="94" t="s">
        <v>87</v>
      </c>
      <c r="Z242" s="95"/>
      <c r="AA242" s="94" t="s">
        <v>250</v>
      </c>
      <c r="AB242" s="95"/>
      <c r="AC242" s="95"/>
      <c r="AD242" s="82"/>
      <c r="AE242" s="95"/>
      <c r="AF242" s="82"/>
      <c r="AG242" s="93"/>
      <c r="AH242" s="102"/>
      <c r="AI242" s="102"/>
      <c r="AJ242" s="314"/>
      <c r="AK242" s="102"/>
      <c r="AL242" s="93" t="s">
        <v>456</v>
      </c>
      <c r="AM242" s="102"/>
      <c r="AN242" s="102"/>
      <c r="AO242" s="102"/>
      <c r="AP242" s="102"/>
      <c r="AQ242" s="102"/>
      <c r="AR242" s="106"/>
      <c r="AS242" s="107"/>
      <c r="AT242" s="102"/>
      <c r="AU242" s="102"/>
      <c r="AV242" s="96"/>
      <c r="AW242" s="96"/>
      <c r="AX242" s="96"/>
      <c r="AY242" s="97"/>
    </row>
    <row r="243" spans="1:51" ht="27" customHeight="1" thickTop="1" thickBot="1" x14ac:dyDescent="0.3">
      <c r="A243" s="81"/>
      <c r="B243" s="304" t="str">
        <f>IF(C242="","",(VLOOKUP(C242,Lookups!$B$4:$C$2561,2,FALSE)))</f>
        <v/>
      </c>
      <c r="C243" s="366"/>
      <c r="D243" s="312"/>
      <c r="E243" s="312"/>
      <c r="F243" s="311"/>
      <c r="G243" s="309"/>
      <c r="H243" s="309"/>
      <c r="I243" s="309"/>
      <c r="J243" s="309"/>
      <c r="K243" s="309"/>
      <c r="L243" s="95"/>
      <c r="M243" s="95"/>
      <c r="N243" s="82"/>
      <c r="O243" s="95"/>
      <c r="P243" s="95"/>
      <c r="Q243" s="105"/>
      <c r="R243" s="82"/>
      <c r="S243" s="313"/>
      <c r="T243" s="101" t="str">
        <f t="shared" si="3"/>
        <v/>
      </c>
      <c r="U243" s="95"/>
      <c r="V243" s="95"/>
      <c r="W243" s="108"/>
      <c r="X243" s="95"/>
      <c r="Y243" s="94" t="s">
        <v>87</v>
      </c>
      <c r="Z243" s="95"/>
      <c r="AA243" s="94" t="s">
        <v>250</v>
      </c>
      <c r="AB243" s="95"/>
      <c r="AC243" s="95"/>
      <c r="AD243" s="82"/>
      <c r="AE243" s="95"/>
      <c r="AF243" s="82"/>
      <c r="AG243" s="93"/>
      <c r="AH243" s="102"/>
      <c r="AI243" s="102"/>
      <c r="AJ243" s="314"/>
      <c r="AK243" s="102"/>
      <c r="AL243" s="93" t="s">
        <v>456</v>
      </c>
      <c r="AM243" s="102"/>
      <c r="AN243" s="102"/>
      <c r="AO243" s="102"/>
      <c r="AP243" s="102"/>
      <c r="AQ243" s="102"/>
      <c r="AR243" s="106"/>
      <c r="AS243" s="107"/>
      <c r="AT243" s="102"/>
      <c r="AU243" s="102"/>
      <c r="AV243" s="96"/>
      <c r="AW243" s="96"/>
      <c r="AX243" s="96"/>
      <c r="AY243" s="97"/>
    </row>
    <row r="244" spans="1:51" ht="27" customHeight="1" thickTop="1" thickBot="1" x14ac:dyDescent="0.3">
      <c r="A244" s="81"/>
      <c r="B244" s="304" t="str">
        <f>IF(C243="","",(VLOOKUP(C243,Lookups!$B$4:$C$2561,2,FALSE)))</f>
        <v/>
      </c>
      <c r="C244" s="366"/>
      <c r="D244" s="312"/>
      <c r="E244" s="312"/>
      <c r="F244" s="311"/>
      <c r="G244" s="309"/>
      <c r="H244" s="309"/>
      <c r="I244" s="309"/>
      <c r="J244" s="309"/>
      <c r="K244" s="309"/>
      <c r="L244" s="95"/>
      <c r="M244" s="95"/>
      <c r="N244" s="82"/>
      <c r="O244" s="95"/>
      <c r="P244" s="95"/>
      <c r="Q244" s="105"/>
      <c r="R244" s="82"/>
      <c r="S244" s="313"/>
      <c r="T244" s="101" t="str">
        <f t="shared" si="3"/>
        <v/>
      </c>
      <c r="U244" s="95"/>
      <c r="V244" s="95"/>
      <c r="W244" s="108"/>
      <c r="X244" s="95"/>
      <c r="Y244" s="94" t="s">
        <v>87</v>
      </c>
      <c r="Z244" s="95"/>
      <c r="AA244" s="94" t="s">
        <v>250</v>
      </c>
      <c r="AB244" s="95"/>
      <c r="AC244" s="95"/>
      <c r="AD244" s="82"/>
      <c r="AE244" s="95"/>
      <c r="AF244" s="82"/>
      <c r="AG244" s="93"/>
      <c r="AH244" s="102"/>
      <c r="AI244" s="102"/>
      <c r="AJ244" s="314"/>
      <c r="AK244" s="102"/>
      <c r="AL244" s="93" t="s">
        <v>456</v>
      </c>
      <c r="AM244" s="102"/>
      <c r="AN244" s="102"/>
      <c r="AO244" s="102"/>
      <c r="AP244" s="102"/>
      <c r="AQ244" s="102"/>
      <c r="AR244" s="106"/>
      <c r="AS244" s="107"/>
      <c r="AT244" s="102"/>
      <c r="AU244" s="102"/>
      <c r="AV244" s="96"/>
      <c r="AW244" s="96"/>
      <c r="AX244" s="96"/>
      <c r="AY244" s="97"/>
    </row>
    <row r="245" spans="1:51" ht="27" customHeight="1" thickTop="1" thickBot="1" x14ac:dyDescent="0.3">
      <c r="A245" s="81"/>
      <c r="B245" s="304" t="str">
        <f>IF(C244="","",(VLOOKUP(C244,Lookups!$B$4:$C$2561,2,FALSE)))</f>
        <v/>
      </c>
      <c r="C245" s="366"/>
      <c r="D245" s="312"/>
      <c r="E245" s="312"/>
      <c r="F245" s="311"/>
      <c r="G245" s="309"/>
      <c r="H245" s="309"/>
      <c r="I245" s="309"/>
      <c r="J245" s="309"/>
      <c r="K245" s="309"/>
      <c r="L245" s="95"/>
      <c r="M245" s="95"/>
      <c r="N245" s="82"/>
      <c r="O245" s="95"/>
      <c r="P245" s="95"/>
      <c r="Q245" s="105"/>
      <c r="R245" s="82"/>
      <c r="S245" s="313"/>
      <c r="T245" s="101" t="str">
        <f t="shared" si="3"/>
        <v/>
      </c>
      <c r="U245" s="95"/>
      <c r="V245" s="95"/>
      <c r="W245" s="108"/>
      <c r="X245" s="95"/>
      <c r="Y245" s="94" t="s">
        <v>87</v>
      </c>
      <c r="Z245" s="95"/>
      <c r="AA245" s="94" t="s">
        <v>250</v>
      </c>
      <c r="AB245" s="95"/>
      <c r="AC245" s="95"/>
      <c r="AD245" s="82"/>
      <c r="AE245" s="95"/>
      <c r="AF245" s="82"/>
      <c r="AG245" s="93"/>
      <c r="AH245" s="102"/>
      <c r="AI245" s="102"/>
      <c r="AJ245" s="314"/>
      <c r="AK245" s="102"/>
      <c r="AL245" s="93" t="s">
        <v>456</v>
      </c>
      <c r="AM245" s="102"/>
      <c r="AN245" s="102"/>
      <c r="AO245" s="102"/>
      <c r="AP245" s="102"/>
      <c r="AQ245" s="102"/>
      <c r="AR245" s="106"/>
      <c r="AS245" s="107"/>
      <c r="AT245" s="102"/>
      <c r="AU245" s="102"/>
      <c r="AV245" s="96"/>
      <c r="AW245" s="96"/>
      <c r="AX245" s="96"/>
      <c r="AY245" s="97"/>
    </row>
    <row r="246" spans="1:51" ht="27" customHeight="1" thickTop="1" thickBot="1" x14ac:dyDescent="0.3">
      <c r="A246" s="81"/>
      <c r="B246" s="304" t="str">
        <f>IF(C245="","",(VLOOKUP(C245,Lookups!$B$4:$C$2561,2,FALSE)))</f>
        <v/>
      </c>
      <c r="C246" s="366"/>
      <c r="D246" s="312"/>
      <c r="E246" s="312"/>
      <c r="F246" s="311"/>
      <c r="G246" s="309"/>
      <c r="H246" s="309"/>
      <c r="I246" s="309"/>
      <c r="J246" s="309"/>
      <c r="K246" s="309"/>
      <c r="L246" s="95"/>
      <c r="M246" s="95"/>
      <c r="N246" s="82"/>
      <c r="O246" s="95"/>
      <c r="P246" s="95"/>
      <c r="Q246" s="105"/>
      <c r="R246" s="82"/>
      <c r="S246" s="313"/>
      <c r="T246" s="101" t="str">
        <f t="shared" si="3"/>
        <v/>
      </c>
      <c r="U246" s="95"/>
      <c r="V246" s="95"/>
      <c r="W246" s="108"/>
      <c r="X246" s="95"/>
      <c r="Y246" s="94" t="s">
        <v>87</v>
      </c>
      <c r="Z246" s="95"/>
      <c r="AA246" s="94" t="s">
        <v>250</v>
      </c>
      <c r="AB246" s="95"/>
      <c r="AC246" s="95"/>
      <c r="AD246" s="82"/>
      <c r="AE246" s="95"/>
      <c r="AF246" s="82"/>
      <c r="AG246" s="93"/>
      <c r="AH246" s="102"/>
      <c r="AI246" s="102"/>
      <c r="AJ246" s="314"/>
      <c r="AK246" s="102"/>
      <c r="AL246" s="93" t="s">
        <v>456</v>
      </c>
      <c r="AM246" s="102"/>
      <c r="AN246" s="102"/>
      <c r="AO246" s="102"/>
      <c r="AP246" s="102"/>
      <c r="AQ246" s="102"/>
      <c r="AR246" s="106"/>
      <c r="AS246" s="107"/>
      <c r="AT246" s="102"/>
      <c r="AU246" s="102"/>
      <c r="AV246" s="96"/>
      <c r="AW246" s="96"/>
      <c r="AX246" s="96"/>
      <c r="AY246" s="97"/>
    </row>
    <row r="247" spans="1:51" ht="27" customHeight="1" thickTop="1" thickBot="1" x14ac:dyDescent="0.3">
      <c r="A247" s="81"/>
      <c r="B247" s="304" t="str">
        <f>IF(C246="","",(VLOOKUP(C246,Lookups!$B$4:$C$2561,2,FALSE)))</f>
        <v/>
      </c>
      <c r="C247" s="366"/>
      <c r="D247" s="312"/>
      <c r="E247" s="312"/>
      <c r="F247" s="311"/>
      <c r="G247" s="309"/>
      <c r="H247" s="309"/>
      <c r="I247" s="309"/>
      <c r="J247" s="309"/>
      <c r="K247" s="309"/>
      <c r="L247" s="95"/>
      <c r="M247" s="95"/>
      <c r="N247" s="82"/>
      <c r="O247" s="95"/>
      <c r="P247" s="95"/>
      <c r="Q247" s="105"/>
      <c r="R247" s="82"/>
      <c r="S247" s="313"/>
      <c r="T247" s="101" t="str">
        <f t="shared" si="3"/>
        <v/>
      </c>
      <c r="U247" s="95"/>
      <c r="V247" s="95"/>
      <c r="W247" s="108"/>
      <c r="X247" s="95"/>
      <c r="Y247" s="94" t="s">
        <v>87</v>
      </c>
      <c r="Z247" s="95"/>
      <c r="AA247" s="94" t="s">
        <v>250</v>
      </c>
      <c r="AB247" s="95"/>
      <c r="AC247" s="95"/>
      <c r="AD247" s="82"/>
      <c r="AE247" s="95"/>
      <c r="AF247" s="82"/>
      <c r="AG247" s="93"/>
      <c r="AH247" s="102"/>
      <c r="AI247" s="102"/>
      <c r="AJ247" s="314"/>
      <c r="AK247" s="102"/>
      <c r="AL247" s="93" t="s">
        <v>456</v>
      </c>
      <c r="AM247" s="102"/>
      <c r="AN247" s="102"/>
      <c r="AO247" s="102"/>
      <c r="AP247" s="102"/>
      <c r="AQ247" s="102"/>
      <c r="AR247" s="106"/>
      <c r="AS247" s="107"/>
      <c r="AT247" s="102"/>
      <c r="AU247" s="102"/>
      <c r="AV247" s="96"/>
      <c r="AW247" s="96"/>
      <c r="AX247" s="96"/>
      <c r="AY247" s="97"/>
    </row>
    <row r="248" spans="1:51" ht="27" customHeight="1" thickTop="1" thickBot="1" x14ac:dyDescent="0.3">
      <c r="A248" s="81"/>
      <c r="B248" s="304" t="str">
        <f>IF(C247="","",(VLOOKUP(C247,Lookups!$B$4:$C$2561,2,FALSE)))</f>
        <v/>
      </c>
      <c r="C248" s="366"/>
      <c r="D248" s="312"/>
      <c r="E248" s="312"/>
      <c r="F248" s="311"/>
      <c r="G248" s="309"/>
      <c r="H248" s="309"/>
      <c r="I248" s="309"/>
      <c r="J248" s="309"/>
      <c r="K248" s="309"/>
      <c r="L248" s="95"/>
      <c r="M248" s="95"/>
      <c r="N248" s="82"/>
      <c r="O248" s="95"/>
      <c r="P248" s="95"/>
      <c r="Q248" s="105"/>
      <c r="R248" s="82"/>
      <c r="S248" s="313"/>
      <c r="T248" s="101" t="str">
        <f t="shared" si="3"/>
        <v/>
      </c>
      <c r="U248" s="95"/>
      <c r="V248" s="95"/>
      <c r="W248" s="108"/>
      <c r="X248" s="95"/>
      <c r="Y248" s="94" t="s">
        <v>87</v>
      </c>
      <c r="Z248" s="95"/>
      <c r="AA248" s="94" t="s">
        <v>250</v>
      </c>
      <c r="AB248" s="95"/>
      <c r="AC248" s="95"/>
      <c r="AD248" s="82"/>
      <c r="AE248" s="95"/>
      <c r="AF248" s="82"/>
      <c r="AG248" s="93"/>
      <c r="AH248" s="102"/>
      <c r="AI248" s="102"/>
      <c r="AJ248" s="314"/>
      <c r="AK248" s="102"/>
      <c r="AL248" s="93" t="s">
        <v>456</v>
      </c>
      <c r="AM248" s="102"/>
      <c r="AN248" s="102"/>
      <c r="AO248" s="102"/>
      <c r="AP248" s="102"/>
      <c r="AQ248" s="102"/>
      <c r="AR248" s="106"/>
      <c r="AS248" s="107"/>
      <c r="AT248" s="102"/>
      <c r="AU248" s="102"/>
      <c r="AV248" s="96"/>
      <c r="AW248" s="96"/>
      <c r="AX248" s="96"/>
      <c r="AY248" s="97"/>
    </row>
    <row r="249" spans="1:51" ht="27" customHeight="1" thickTop="1" thickBot="1" x14ac:dyDescent="0.3">
      <c r="A249" s="81"/>
      <c r="B249" s="304" t="str">
        <f>IF(C248="","",(VLOOKUP(C248,Lookups!$B$4:$C$2561,2,FALSE)))</f>
        <v/>
      </c>
      <c r="C249" s="366"/>
      <c r="D249" s="312"/>
      <c r="E249" s="312"/>
      <c r="F249" s="311"/>
      <c r="G249" s="309"/>
      <c r="H249" s="309"/>
      <c r="I249" s="309"/>
      <c r="J249" s="309"/>
      <c r="K249" s="309"/>
      <c r="L249" s="95"/>
      <c r="M249" s="95"/>
      <c r="N249" s="82"/>
      <c r="O249" s="95"/>
      <c r="P249" s="95"/>
      <c r="Q249" s="105"/>
      <c r="R249" s="82"/>
      <c r="S249" s="313"/>
      <c r="T249" s="101" t="str">
        <f t="shared" si="3"/>
        <v/>
      </c>
      <c r="U249" s="95"/>
      <c r="V249" s="95"/>
      <c r="W249" s="108"/>
      <c r="X249" s="95"/>
      <c r="Y249" s="94" t="s">
        <v>87</v>
      </c>
      <c r="Z249" s="95"/>
      <c r="AA249" s="94" t="s">
        <v>250</v>
      </c>
      <c r="AB249" s="95"/>
      <c r="AC249" s="95"/>
      <c r="AD249" s="82"/>
      <c r="AE249" s="95"/>
      <c r="AF249" s="82"/>
      <c r="AG249" s="93"/>
      <c r="AH249" s="102"/>
      <c r="AI249" s="102"/>
      <c r="AJ249" s="314"/>
      <c r="AK249" s="102"/>
      <c r="AL249" s="93" t="s">
        <v>456</v>
      </c>
      <c r="AM249" s="102"/>
      <c r="AN249" s="102"/>
      <c r="AO249" s="102"/>
      <c r="AP249" s="102"/>
      <c r="AQ249" s="102"/>
      <c r="AR249" s="106"/>
      <c r="AS249" s="107"/>
      <c r="AT249" s="102"/>
      <c r="AU249" s="102"/>
      <c r="AV249" s="96"/>
      <c r="AW249" s="96"/>
      <c r="AX249" s="96"/>
      <c r="AY249" s="97"/>
    </row>
    <row r="250" spans="1:51" ht="27" customHeight="1" thickTop="1" thickBot="1" x14ac:dyDescent="0.3">
      <c r="A250" s="81"/>
      <c r="B250" s="304" t="str">
        <f>IF(C249="","",(VLOOKUP(C249,Lookups!$B$4:$C$2561,2,FALSE)))</f>
        <v/>
      </c>
      <c r="C250" s="366"/>
      <c r="D250" s="312"/>
      <c r="E250" s="312"/>
      <c r="F250" s="311"/>
      <c r="G250" s="309"/>
      <c r="H250" s="309"/>
      <c r="I250" s="309"/>
      <c r="J250" s="309"/>
      <c r="K250" s="309"/>
      <c r="L250" s="95"/>
      <c r="M250" s="95"/>
      <c r="N250" s="82"/>
      <c r="O250" s="95"/>
      <c r="P250" s="95"/>
      <c r="Q250" s="105"/>
      <c r="R250" s="82"/>
      <c r="S250" s="313"/>
      <c r="T250" s="101" t="str">
        <f t="shared" si="3"/>
        <v/>
      </c>
      <c r="U250" s="95"/>
      <c r="V250" s="95"/>
      <c r="W250" s="108"/>
      <c r="X250" s="95"/>
      <c r="Y250" s="94" t="s">
        <v>87</v>
      </c>
      <c r="Z250" s="95"/>
      <c r="AA250" s="94" t="s">
        <v>250</v>
      </c>
      <c r="AB250" s="95"/>
      <c r="AC250" s="95"/>
      <c r="AD250" s="82"/>
      <c r="AE250" s="95"/>
      <c r="AF250" s="82"/>
      <c r="AG250" s="93"/>
      <c r="AH250" s="102"/>
      <c r="AI250" s="102"/>
      <c r="AJ250" s="314"/>
      <c r="AK250" s="102"/>
      <c r="AL250" s="93" t="s">
        <v>456</v>
      </c>
      <c r="AM250" s="102"/>
      <c r="AN250" s="102"/>
      <c r="AO250" s="102"/>
      <c r="AP250" s="102"/>
      <c r="AQ250" s="102"/>
      <c r="AR250" s="106"/>
      <c r="AS250" s="107"/>
      <c r="AT250" s="102"/>
      <c r="AU250" s="102"/>
      <c r="AV250" s="96"/>
      <c r="AW250" s="96"/>
      <c r="AX250" s="96"/>
      <c r="AY250" s="97"/>
    </row>
    <row r="251" spans="1:51" ht="27" customHeight="1" thickTop="1" thickBot="1" x14ac:dyDescent="0.3">
      <c r="A251" s="81"/>
      <c r="B251" s="304" t="str">
        <f>IF(C250="","",(VLOOKUP(C250,Lookups!$B$4:$C$2561,2,FALSE)))</f>
        <v/>
      </c>
      <c r="C251" s="366"/>
      <c r="D251" s="312"/>
      <c r="E251" s="312"/>
      <c r="F251" s="311"/>
      <c r="G251" s="309"/>
      <c r="H251" s="309"/>
      <c r="I251" s="309"/>
      <c r="J251" s="309"/>
      <c r="K251" s="309"/>
      <c r="L251" s="95"/>
      <c r="M251" s="95"/>
      <c r="N251" s="82"/>
      <c r="O251" s="95"/>
      <c r="P251" s="95"/>
      <c r="Q251" s="105"/>
      <c r="R251" s="82"/>
      <c r="S251" s="313"/>
      <c r="T251" s="101" t="str">
        <f t="shared" si="3"/>
        <v/>
      </c>
      <c r="U251" s="95"/>
      <c r="V251" s="95"/>
      <c r="W251" s="108"/>
      <c r="X251" s="95"/>
      <c r="Y251" s="94" t="s">
        <v>87</v>
      </c>
      <c r="Z251" s="95"/>
      <c r="AA251" s="94" t="s">
        <v>250</v>
      </c>
      <c r="AB251" s="95"/>
      <c r="AC251" s="95"/>
      <c r="AD251" s="82"/>
      <c r="AE251" s="95"/>
      <c r="AF251" s="82"/>
      <c r="AG251" s="93"/>
      <c r="AH251" s="102"/>
      <c r="AI251" s="102"/>
      <c r="AJ251" s="314"/>
      <c r="AK251" s="102"/>
      <c r="AL251" s="93" t="s">
        <v>456</v>
      </c>
      <c r="AM251" s="102"/>
      <c r="AN251" s="102"/>
      <c r="AO251" s="102"/>
      <c r="AP251" s="102"/>
      <c r="AQ251" s="102"/>
      <c r="AR251" s="106"/>
      <c r="AS251" s="107"/>
      <c r="AT251" s="102"/>
      <c r="AU251" s="102"/>
      <c r="AV251" s="96"/>
      <c r="AW251" s="96"/>
      <c r="AX251" s="96"/>
      <c r="AY251" s="97"/>
    </row>
    <row r="252" spans="1:51" ht="27" customHeight="1" thickTop="1" thickBot="1" x14ac:dyDescent="0.3">
      <c r="A252" s="81"/>
      <c r="B252" s="304" t="str">
        <f>IF(C251="","",(VLOOKUP(C251,Lookups!$B$4:$C$2561,2,FALSE)))</f>
        <v/>
      </c>
      <c r="C252" s="366"/>
      <c r="D252" s="312"/>
      <c r="E252" s="312"/>
      <c r="F252" s="311"/>
      <c r="G252" s="309"/>
      <c r="H252" s="309"/>
      <c r="I252" s="309"/>
      <c r="J252" s="309"/>
      <c r="K252" s="309"/>
      <c r="L252" s="95"/>
      <c r="M252" s="95"/>
      <c r="N252" s="82"/>
      <c r="O252" s="95"/>
      <c r="P252" s="95"/>
      <c r="Q252" s="105"/>
      <c r="R252" s="82"/>
      <c r="S252" s="313"/>
      <c r="T252" s="101" t="str">
        <f t="shared" si="3"/>
        <v/>
      </c>
      <c r="U252" s="95"/>
      <c r="V252" s="95"/>
      <c r="W252" s="108"/>
      <c r="X252" s="95"/>
      <c r="Y252" s="94" t="s">
        <v>87</v>
      </c>
      <c r="Z252" s="95"/>
      <c r="AA252" s="94" t="s">
        <v>250</v>
      </c>
      <c r="AB252" s="95"/>
      <c r="AC252" s="95"/>
      <c r="AD252" s="82"/>
      <c r="AE252" s="95"/>
      <c r="AF252" s="82"/>
      <c r="AG252" s="93"/>
      <c r="AH252" s="102"/>
      <c r="AI252" s="102"/>
      <c r="AJ252" s="314"/>
      <c r="AK252" s="102"/>
      <c r="AL252" s="93" t="s">
        <v>456</v>
      </c>
      <c r="AM252" s="102"/>
      <c r="AN252" s="102"/>
      <c r="AO252" s="102"/>
      <c r="AP252" s="102"/>
      <c r="AQ252" s="102"/>
      <c r="AR252" s="106"/>
      <c r="AS252" s="107"/>
      <c r="AT252" s="102"/>
      <c r="AU252" s="102"/>
      <c r="AV252" s="96"/>
      <c r="AW252" s="96"/>
      <c r="AX252" s="96"/>
      <c r="AY252" s="97"/>
    </row>
    <row r="253" spans="1:51" ht="27" customHeight="1" thickTop="1" thickBot="1" x14ac:dyDescent="0.3">
      <c r="A253" s="81"/>
      <c r="B253" s="304" t="str">
        <f>IF(C252="","",(VLOOKUP(C252,Lookups!$B$4:$C$2561,2,FALSE)))</f>
        <v/>
      </c>
      <c r="C253" s="366"/>
      <c r="D253" s="312"/>
      <c r="E253" s="312"/>
      <c r="F253" s="311"/>
      <c r="G253" s="309"/>
      <c r="H253" s="309"/>
      <c r="I253" s="309"/>
      <c r="J253" s="309"/>
      <c r="K253" s="309"/>
      <c r="L253" s="95"/>
      <c r="M253" s="95"/>
      <c r="N253" s="82"/>
      <c r="O253" s="95"/>
      <c r="P253" s="95"/>
      <c r="Q253" s="105"/>
      <c r="R253" s="82"/>
      <c r="S253" s="313"/>
      <c r="T253" s="101" t="str">
        <f t="shared" si="3"/>
        <v/>
      </c>
      <c r="U253" s="95"/>
      <c r="V253" s="95"/>
      <c r="W253" s="108"/>
      <c r="X253" s="95"/>
      <c r="Y253" s="94" t="s">
        <v>87</v>
      </c>
      <c r="Z253" s="95"/>
      <c r="AA253" s="94" t="s">
        <v>250</v>
      </c>
      <c r="AB253" s="95"/>
      <c r="AC253" s="95"/>
      <c r="AD253" s="82"/>
      <c r="AE253" s="95"/>
      <c r="AF253" s="82"/>
      <c r="AG253" s="93"/>
      <c r="AH253" s="102"/>
      <c r="AI253" s="102"/>
      <c r="AJ253" s="314"/>
      <c r="AK253" s="102"/>
      <c r="AL253" s="93" t="s">
        <v>456</v>
      </c>
      <c r="AM253" s="102"/>
      <c r="AN253" s="102"/>
      <c r="AO253" s="102"/>
      <c r="AP253" s="102"/>
      <c r="AQ253" s="102"/>
      <c r="AR253" s="106"/>
      <c r="AS253" s="107"/>
      <c r="AT253" s="102"/>
      <c r="AU253" s="102"/>
      <c r="AV253" s="96"/>
      <c r="AW253" s="96"/>
      <c r="AX253" s="96"/>
      <c r="AY253" s="97"/>
    </row>
    <row r="254" spans="1:51" ht="27" customHeight="1" thickTop="1" thickBot="1" x14ac:dyDescent="0.3">
      <c r="A254" s="81"/>
      <c r="B254" s="304" t="str">
        <f>IF(C253="","",(VLOOKUP(C253,Lookups!$B$4:$C$2561,2,FALSE)))</f>
        <v/>
      </c>
      <c r="C254" s="366"/>
      <c r="D254" s="312"/>
      <c r="E254" s="312"/>
      <c r="F254" s="311"/>
      <c r="G254" s="309"/>
      <c r="H254" s="309"/>
      <c r="I254" s="309"/>
      <c r="J254" s="309"/>
      <c r="K254" s="309"/>
      <c r="L254" s="95"/>
      <c r="M254" s="95"/>
      <c r="N254" s="82"/>
      <c r="O254" s="95"/>
      <c r="P254" s="95"/>
      <c r="Q254" s="105"/>
      <c r="R254" s="82"/>
      <c r="S254" s="313"/>
      <c r="T254" s="101" t="str">
        <f t="shared" si="3"/>
        <v/>
      </c>
      <c r="U254" s="95"/>
      <c r="V254" s="95"/>
      <c r="W254" s="108"/>
      <c r="X254" s="95"/>
      <c r="Y254" s="94" t="s">
        <v>87</v>
      </c>
      <c r="Z254" s="95"/>
      <c r="AA254" s="94" t="s">
        <v>250</v>
      </c>
      <c r="AB254" s="95"/>
      <c r="AC254" s="95"/>
      <c r="AD254" s="82"/>
      <c r="AE254" s="95"/>
      <c r="AF254" s="82"/>
      <c r="AG254" s="93"/>
      <c r="AH254" s="102"/>
      <c r="AI254" s="102"/>
      <c r="AJ254" s="314"/>
      <c r="AK254" s="102"/>
      <c r="AL254" s="93" t="s">
        <v>456</v>
      </c>
      <c r="AM254" s="102"/>
      <c r="AN254" s="102"/>
      <c r="AO254" s="102"/>
      <c r="AP254" s="102"/>
      <c r="AQ254" s="102"/>
      <c r="AR254" s="106"/>
      <c r="AS254" s="107"/>
      <c r="AT254" s="102"/>
      <c r="AU254" s="102"/>
      <c r="AV254" s="96"/>
      <c r="AW254" s="96"/>
      <c r="AX254" s="96"/>
      <c r="AY254" s="97"/>
    </row>
    <row r="255" spans="1:51" ht="27" customHeight="1" thickTop="1" thickBot="1" x14ac:dyDescent="0.3">
      <c r="A255" s="81"/>
      <c r="B255" s="304" t="str">
        <f>IF(C254="","",(VLOOKUP(C254,Lookups!$B$4:$C$2561,2,FALSE)))</f>
        <v/>
      </c>
      <c r="C255" s="366"/>
      <c r="D255" s="312"/>
      <c r="E255" s="312"/>
      <c r="F255" s="311"/>
      <c r="G255" s="309"/>
      <c r="H255" s="309"/>
      <c r="I255" s="309"/>
      <c r="J255" s="309"/>
      <c r="K255" s="309"/>
      <c r="L255" s="95"/>
      <c r="M255" s="95"/>
      <c r="N255" s="82"/>
      <c r="O255" s="95"/>
      <c r="P255" s="95"/>
      <c r="Q255" s="105"/>
      <c r="R255" s="82"/>
      <c r="S255" s="313"/>
      <c r="T255" s="101" t="str">
        <f t="shared" si="3"/>
        <v/>
      </c>
      <c r="U255" s="95"/>
      <c r="V255" s="95"/>
      <c r="W255" s="108"/>
      <c r="X255" s="95"/>
      <c r="Y255" s="94" t="s">
        <v>87</v>
      </c>
      <c r="Z255" s="95"/>
      <c r="AA255" s="94" t="s">
        <v>250</v>
      </c>
      <c r="AB255" s="95"/>
      <c r="AC255" s="95"/>
      <c r="AD255" s="82"/>
      <c r="AE255" s="95"/>
      <c r="AF255" s="82"/>
      <c r="AG255" s="93"/>
      <c r="AH255" s="102"/>
      <c r="AI255" s="102"/>
      <c r="AJ255" s="314"/>
      <c r="AK255" s="102"/>
      <c r="AL255" s="93" t="s">
        <v>456</v>
      </c>
      <c r="AM255" s="102"/>
      <c r="AN255" s="102"/>
      <c r="AO255" s="102"/>
      <c r="AP255" s="102"/>
      <c r="AQ255" s="102"/>
      <c r="AR255" s="106"/>
      <c r="AS255" s="107"/>
      <c r="AT255" s="102"/>
      <c r="AU255" s="102"/>
      <c r="AV255" s="96"/>
      <c r="AW255" s="96"/>
      <c r="AX255" s="96"/>
      <c r="AY255" s="97"/>
    </row>
    <row r="256" spans="1:51" ht="27" customHeight="1" thickTop="1" thickBot="1" x14ac:dyDescent="0.3">
      <c r="A256" s="81"/>
      <c r="B256" s="304" t="str">
        <f>IF(C255="","",(VLOOKUP(C255,Lookups!$B$4:$C$2561,2,FALSE)))</f>
        <v/>
      </c>
      <c r="C256" s="366"/>
      <c r="D256" s="312"/>
      <c r="E256" s="312"/>
      <c r="F256" s="311"/>
      <c r="G256" s="309"/>
      <c r="H256" s="309"/>
      <c r="I256" s="309"/>
      <c r="J256" s="309"/>
      <c r="K256" s="309"/>
      <c r="L256" s="95"/>
      <c r="M256" s="95"/>
      <c r="N256" s="82"/>
      <c r="O256" s="95"/>
      <c r="P256" s="95"/>
      <c r="Q256" s="105"/>
      <c r="R256" s="82"/>
      <c r="S256" s="313"/>
      <c r="T256" s="101" t="str">
        <f t="shared" si="3"/>
        <v/>
      </c>
      <c r="U256" s="95"/>
      <c r="V256" s="95"/>
      <c r="W256" s="108"/>
      <c r="X256" s="95"/>
      <c r="Y256" s="94" t="s">
        <v>87</v>
      </c>
      <c r="Z256" s="95"/>
      <c r="AA256" s="94" t="s">
        <v>250</v>
      </c>
      <c r="AB256" s="95"/>
      <c r="AC256" s="95"/>
      <c r="AD256" s="82"/>
      <c r="AE256" s="95"/>
      <c r="AF256" s="82"/>
      <c r="AG256" s="93"/>
      <c r="AH256" s="102"/>
      <c r="AI256" s="102"/>
      <c r="AJ256" s="314"/>
      <c r="AK256" s="102"/>
      <c r="AL256" s="93" t="s">
        <v>456</v>
      </c>
      <c r="AM256" s="102"/>
      <c r="AN256" s="102"/>
      <c r="AO256" s="102"/>
      <c r="AP256" s="102"/>
      <c r="AQ256" s="102"/>
      <c r="AR256" s="106"/>
      <c r="AS256" s="107"/>
      <c r="AT256" s="102"/>
      <c r="AU256" s="102"/>
      <c r="AV256" s="96"/>
      <c r="AW256" s="96"/>
      <c r="AX256" s="96"/>
      <c r="AY256" s="97"/>
    </row>
    <row r="257" spans="1:51" ht="27" customHeight="1" thickTop="1" thickBot="1" x14ac:dyDescent="0.3">
      <c r="A257" s="81"/>
      <c r="B257" s="304" t="str">
        <f>IF(C256="","",(VLOOKUP(C256,Lookups!$B$4:$C$2561,2,FALSE)))</f>
        <v/>
      </c>
      <c r="C257" s="366"/>
      <c r="D257" s="312"/>
      <c r="E257" s="312"/>
      <c r="F257" s="311"/>
      <c r="G257" s="309"/>
      <c r="H257" s="309"/>
      <c r="I257" s="309"/>
      <c r="J257" s="309"/>
      <c r="K257" s="309"/>
      <c r="L257" s="95"/>
      <c r="M257" s="95"/>
      <c r="N257" s="82"/>
      <c r="O257" s="95"/>
      <c r="P257" s="95"/>
      <c r="Q257" s="105"/>
      <c r="R257" s="82"/>
      <c r="S257" s="313"/>
      <c r="T257" s="101" t="str">
        <f t="shared" si="3"/>
        <v/>
      </c>
      <c r="U257" s="95"/>
      <c r="V257" s="95"/>
      <c r="W257" s="108"/>
      <c r="X257" s="95"/>
      <c r="Y257" s="94" t="s">
        <v>87</v>
      </c>
      <c r="Z257" s="95"/>
      <c r="AA257" s="94" t="s">
        <v>250</v>
      </c>
      <c r="AB257" s="95"/>
      <c r="AC257" s="95"/>
      <c r="AD257" s="82"/>
      <c r="AE257" s="95"/>
      <c r="AF257" s="82"/>
      <c r="AG257" s="93"/>
      <c r="AH257" s="102"/>
      <c r="AI257" s="102"/>
      <c r="AJ257" s="314"/>
      <c r="AK257" s="102"/>
      <c r="AL257" s="93" t="s">
        <v>456</v>
      </c>
      <c r="AM257" s="102"/>
      <c r="AN257" s="102"/>
      <c r="AO257" s="102"/>
      <c r="AP257" s="102"/>
      <c r="AQ257" s="102"/>
      <c r="AR257" s="106"/>
      <c r="AS257" s="107"/>
      <c r="AT257" s="102"/>
      <c r="AU257" s="102"/>
      <c r="AV257" s="96"/>
      <c r="AW257" s="96"/>
      <c r="AX257" s="96"/>
      <c r="AY257" s="97"/>
    </row>
    <row r="258" spans="1:51" ht="27" customHeight="1" thickTop="1" thickBot="1" x14ac:dyDescent="0.3">
      <c r="A258" s="81"/>
      <c r="B258" s="304" t="str">
        <f>IF(C257="","",(VLOOKUP(C257,Lookups!$B$4:$C$2561,2,FALSE)))</f>
        <v/>
      </c>
      <c r="C258" s="366"/>
      <c r="D258" s="312"/>
      <c r="E258" s="312"/>
      <c r="F258" s="311"/>
      <c r="G258" s="309"/>
      <c r="H258" s="309"/>
      <c r="I258" s="309"/>
      <c r="J258" s="309"/>
      <c r="K258" s="309"/>
      <c r="L258" s="95"/>
      <c r="M258" s="95"/>
      <c r="N258" s="82"/>
      <c r="O258" s="95"/>
      <c r="P258" s="95"/>
      <c r="Q258" s="105"/>
      <c r="R258" s="82"/>
      <c r="S258" s="313"/>
      <c r="T258" s="101" t="str">
        <f t="shared" si="3"/>
        <v/>
      </c>
      <c r="U258" s="95"/>
      <c r="V258" s="95"/>
      <c r="W258" s="108"/>
      <c r="X258" s="95"/>
      <c r="Y258" s="94" t="s">
        <v>87</v>
      </c>
      <c r="Z258" s="95"/>
      <c r="AA258" s="94" t="s">
        <v>250</v>
      </c>
      <c r="AB258" s="95"/>
      <c r="AC258" s="95"/>
      <c r="AD258" s="82"/>
      <c r="AE258" s="95"/>
      <c r="AF258" s="82"/>
      <c r="AG258" s="93"/>
      <c r="AH258" s="102"/>
      <c r="AI258" s="102"/>
      <c r="AJ258" s="314"/>
      <c r="AK258" s="102"/>
      <c r="AL258" s="93" t="s">
        <v>456</v>
      </c>
      <c r="AM258" s="102"/>
      <c r="AN258" s="102"/>
      <c r="AO258" s="102"/>
      <c r="AP258" s="102"/>
      <c r="AQ258" s="102"/>
      <c r="AR258" s="106"/>
      <c r="AS258" s="107"/>
      <c r="AT258" s="102"/>
      <c r="AU258" s="102"/>
      <c r="AV258" s="96"/>
      <c r="AW258" s="96"/>
      <c r="AX258" s="96"/>
      <c r="AY258" s="97"/>
    </row>
    <row r="259" spans="1:51" ht="27" customHeight="1" thickTop="1" thickBot="1" x14ac:dyDescent="0.3">
      <c r="A259" s="81"/>
      <c r="B259" s="304" t="str">
        <f>IF(C258="","",(VLOOKUP(C258,Lookups!$B$4:$C$2561,2,FALSE)))</f>
        <v/>
      </c>
      <c r="C259" s="366"/>
      <c r="D259" s="312"/>
      <c r="E259" s="312"/>
      <c r="F259" s="311"/>
      <c r="G259" s="309"/>
      <c r="H259" s="309"/>
      <c r="I259" s="309"/>
      <c r="J259" s="309"/>
      <c r="K259" s="309"/>
      <c r="L259" s="95"/>
      <c r="M259" s="95"/>
      <c r="N259" s="82"/>
      <c r="O259" s="95"/>
      <c r="P259" s="95"/>
      <c r="Q259" s="105"/>
      <c r="R259" s="82"/>
      <c r="S259" s="313"/>
      <c r="T259" s="101" t="str">
        <f t="shared" si="3"/>
        <v/>
      </c>
      <c r="U259" s="95"/>
      <c r="V259" s="95"/>
      <c r="W259" s="108"/>
      <c r="X259" s="95"/>
      <c r="Y259" s="94" t="s">
        <v>87</v>
      </c>
      <c r="Z259" s="95"/>
      <c r="AA259" s="94" t="s">
        <v>250</v>
      </c>
      <c r="AB259" s="95"/>
      <c r="AC259" s="95"/>
      <c r="AD259" s="82"/>
      <c r="AE259" s="95"/>
      <c r="AF259" s="82"/>
      <c r="AG259" s="93"/>
      <c r="AH259" s="102"/>
      <c r="AI259" s="102"/>
      <c r="AJ259" s="314"/>
      <c r="AK259" s="102"/>
      <c r="AL259" s="93" t="s">
        <v>456</v>
      </c>
      <c r="AM259" s="102"/>
      <c r="AN259" s="102"/>
      <c r="AO259" s="102"/>
      <c r="AP259" s="102"/>
      <c r="AQ259" s="102"/>
      <c r="AR259" s="106"/>
      <c r="AS259" s="107"/>
      <c r="AT259" s="102"/>
      <c r="AU259" s="102"/>
      <c r="AV259" s="96"/>
      <c r="AW259" s="96"/>
      <c r="AX259" s="96"/>
      <c r="AY259" s="97"/>
    </row>
    <row r="260" spans="1:51" ht="27" customHeight="1" thickTop="1" thickBot="1" x14ac:dyDescent="0.3">
      <c r="A260" s="81"/>
      <c r="B260" s="304" t="str">
        <f>IF(C259="","",(VLOOKUP(C259,Lookups!$B$4:$C$2561,2,FALSE)))</f>
        <v/>
      </c>
      <c r="C260" s="366"/>
      <c r="D260" s="312"/>
      <c r="E260" s="312"/>
      <c r="F260" s="311"/>
      <c r="G260" s="309"/>
      <c r="H260" s="309"/>
      <c r="I260" s="309"/>
      <c r="J260" s="309"/>
      <c r="K260" s="309"/>
      <c r="L260" s="95"/>
      <c r="M260" s="95"/>
      <c r="N260" s="82"/>
      <c r="O260" s="95"/>
      <c r="P260" s="95"/>
      <c r="Q260" s="105"/>
      <c r="R260" s="82"/>
      <c r="S260" s="313"/>
      <c r="T260" s="101" t="str">
        <f t="shared" si="3"/>
        <v/>
      </c>
      <c r="U260" s="95"/>
      <c r="V260" s="95"/>
      <c r="W260" s="108"/>
      <c r="X260" s="95"/>
      <c r="Y260" s="94" t="s">
        <v>87</v>
      </c>
      <c r="Z260" s="95"/>
      <c r="AA260" s="94" t="s">
        <v>250</v>
      </c>
      <c r="AB260" s="95"/>
      <c r="AC260" s="95"/>
      <c r="AD260" s="82"/>
      <c r="AE260" s="95"/>
      <c r="AF260" s="82"/>
      <c r="AG260" s="93"/>
      <c r="AH260" s="102"/>
      <c r="AI260" s="102"/>
      <c r="AJ260" s="314"/>
      <c r="AK260" s="102"/>
      <c r="AL260" s="93" t="s">
        <v>456</v>
      </c>
      <c r="AM260" s="102"/>
      <c r="AN260" s="102"/>
      <c r="AO260" s="102"/>
      <c r="AP260" s="102"/>
      <c r="AQ260" s="102"/>
      <c r="AR260" s="106"/>
      <c r="AS260" s="107"/>
      <c r="AT260" s="102"/>
      <c r="AU260" s="102"/>
      <c r="AV260" s="96"/>
      <c r="AW260" s="96"/>
      <c r="AX260" s="96"/>
      <c r="AY260" s="97"/>
    </row>
    <row r="261" spans="1:51" ht="27" customHeight="1" thickTop="1" thickBot="1" x14ac:dyDescent="0.3">
      <c r="A261" s="81"/>
      <c r="B261" s="304" t="str">
        <f>IF(C260="","",(VLOOKUP(C260,Lookups!$B$4:$C$2561,2,FALSE)))</f>
        <v/>
      </c>
      <c r="C261" s="366"/>
      <c r="D261" s="312"/>
      <c r="E261" s="312"/>
      <c r="F261" s="311"/>
      <c r="G261" s="309"/>
      <c r="H261" s="309"/>
      <c r="I261" s="309"/>
      <c r="J261" s="309"/>
      <c r="K261" s="309"/>
      <c r="L261" s="95"/>
      <c r="M261" s="95"/>
      <c r="N261" s="82"/>
      <c r="O261" s="95"/>
      <c r="P261" s="95"/>
      <c r="Q261" s="105"/>
      <c r="R261" s="82"/>
      <c r="S261" s="313"/>
      <c r="T261" s="101" t="str">
        <f t="shared" si="3"/>
        <v/>
      </c>
      <c r="U261" s="95"/>
      <c r="V261" s="95"/>
      <c r="W261" s="108"/>
      <c r="X261" s="95"/>
      <c r="Y261" s="94" t="s">
        <v>87</v>
      </c>
      <c r="Z261" s="95"/>
      <c r="AA261" s="94" t="s">
        <v>250</v>
      </c>
      <c r="AB261" s="95"/>
      <c r="AC261" s="95"/>
      <c r="AD261" s="82"/>
      <c r="AE261" s="95"/>
      <c r="AF261" s="82"/>
      <c r="AG261" s="93"/>
      <c r="AH261" s="102"/>
      <c r="AI261" s="102"/>
      <c r="AJ261" s="314"/>
      <c r="AK261" s="102"/>
      <c r="AL261" s="93" t="s">
        <v>456</v>
      </c>
      <c r="AM261" s="102"/>
      <c r="AN261" s="102"/>
      <c r="AO261" s="102"/>
      <c r="AP261" s="102"/>
      <c r="AQ261" s="102"/>
      <c r="AR261" s="106"/>
      <c r="AS261" s="107"/>
      <c r="AT261" s="102"/>
      <c r="AU261" s="102"/>
      <c r="AV261" s="96"/>
      <c r="AW261" s="96"/>
      <c r="AX261" s="96"/>
      <c r="AY261" s="97"/>
    </row>
    <row r="262" spans="1:51" ht="27" customHeight="1" thickTop="1" thickBot="1" x14ac:dyDescent="0.3">
      <c r="A262" s="81"/>
      <c r="B262" s="304" t="str">
        <f>IF(C261="","",(VLOOKUP(C261,Lookups!$B$4:$C$2561,2,FALSE)))</f>
        <v/>
      </c>
      <c r="C262" s="366"/>
      <c r="D262" s="312"/>
      <c r="E262" s="312"/>
      <c r="F262" s="311"/>
      <c r="G262" s="309"/>
      <c r="H262" s="309"/>
      <c r="I262" s="309"/>
      <c r="J262" s="309"/>
      <c r="K262" s="309"/>
      <c r="L262" s="95"/>
      <c r="M262" s="95"/>
      <c r="N262" s="82"/>
      <c r="O262" s="95"/>
      <c r="P262" s="95"/>
      <c r="Q262" s="105"/>
      <c r="R262" s="82"/>
      <c r="S262" s="313"/>
      <c r="T262" s="101" t="str">
        <f t="shared" ref="T262:T325" si="4">IF(S262="","",VLOOKUP(S262,SWCTypeDesc,2,FALSE))</f>
        <v/>
      </c>
      <c r="U262" s="95"/>
      <c r="V262" s="95"/>
      <c r="W262" s="108"/>
      <c r="X262" s="95"/>
      <c r="Y262" s="94" t="s">
        <v>87</v>
      </c>
      <c r="Z262" s="95"/>
      <c r="AA262" s="94" t="s">
        <v>250</v>
      </c>
      <c r="AB262" s="95"/>
      <c r="AC262" s="95"/>
      <c r="AD262" s="82"/>
      <c r="AE262" s="95"/>
      <c r="AF262" s="82"/>
      <c r="AG262" s="93"/>
      <c r="AH262" s="102"/>
      <c r="AI262" s="102"/>
      <c r="AJ262" s="314"/>
      <c r="AK262" s="102"/>
      <c r="AL262" s="93" t="s">
        <v>456</v>
      </c>
      <c r="AM262" s="102"/>
      <c r="AN262" s="102"/>
      <c r="AO262" s="102"/>
      <c r="AP262" s="102"/>
      <c r="AQ262" s="102"/>
      <c r="AR262" s="106"/>
      <c r="AS262" s="107"/>
      <c r="AT262" s="102"/>
      <c r="AU262" s="102"/>
      <c r="AV262" s="96"/>
      <c r="AW262" s="96"/>
      <c r="AX262" s="96"/>
      <c r="AY262" s="97"/>
    </row>
    <row r="263" spans="1:51" ht="27" customHeight="1" thickTop="1" thickBot="1" x14ac:dyDescent="0.3">
      <c r="A263" s="81"/>
      <c r="B263" s="304" t="str">
        <f>IF(C262="","",(VLOOKUP(C262,Lookups!$B$4:$C$2561,2,FALSE)))</f>
        <v/>
      </c>
      <c r="C263" s="366"/>
      <c r="D263" s="312"/>
      <c r="E263" s="312"/>
      <c r="F263" s="311"/>
      <c r="G263" s="309"/>
      <c r="H263" s="309"/>
      <c r="I263" s="309"/>
      <c r="J263" s="309"/>
      <c r="K263" s="309"/>
      <c r="L263" s="95"/>
      <c r="M263" s="95"/>
      <c r="N263" s="82"/>
      <c r="O263" s="95"/>
      <c r="P263" s="95"/>
      <c r="Q263" s="105"/>
      <c r="R263" s="82"/>
      <c r="S263" s="313"/>
      <c r="T263" s="101" t="str">
        <f t="shared" si="4"/>
        <v/>
      </c>
      <c r="U263" s="95"/>
      <c r="V263" s="95"/>
      <c r="W263" s="108"/>
      <c r="X263" s="95"/>
      <c r="Y263" s="94" t="s">
        <v>87</v>
      </c>
      <c r="Z263" s="95"/>
      <c r="AA263" s="94" t="s">
        <v>250</v>
      </c>
      <c r="AB263" s="95"/>
      <c r="AC263" s="95"/>
      <c r="AD263" s="82"/>
      <c r="AE263" s="95"/>
      <c r="AF263" s="82"/>
      <c r="AG263" s="93"/>
      <c r="AH263" s="102"/>
      <c r="AI263" s="102"/>
      <c r="AJ263" s="314"/>
      <c r="AK263" s="102"/>
      <c r="AL263" s="93" t="s">
        <v>456</v>
      </c>
      <c r="AM263" s="102"/>
      <c r="AN263" s="102"/>
      <c r="AO263" s="102"/>
      <c r="AP263" s="102"/>
      <c r="AQ263" s="102"/>
      <c r="AR263" s="106"/>
      <c r="AS263" s="107"/>
      <c r="AT263" s="102"/>
      <c r="AU263" s="102"/>
      <c r="AV263" s="96"/>
      <c r="AW263" s="96"/>
      <c r="AX263" s="96"/>
      <c r="AY263" s="97"/>
    </row>
    <row r="264" spans="1:51" ht="27" customHeight="1" thickTop="1" thickBot="1" x14ac:dyDescent="0.3">
      <c r="A264" s="81"/>
      <c r="B264" s="304" t="str">
        <f>IF(C263="","",(VLOOKUP(C263,Lookups!$B$4:$C$2561,2,FALSE)))</f>
        <v/>
      </c>
      <c r="C264" s="366"/>
      <c r="D264" s="312"/>
      <c r="E264" s="312"/>
      <c r="F264" s="311"/>
      <c r="G264" s="309"/>
      <c r="H264" s="309"/>
      <c r="I264" s="309"/>
      <c r="J264" s="309"/>
      <c r="K264" s="309"/>
      <c r="L264" s="95"/>
      <c r="M264" s="95"/>
      <c r="N264" s="82"/>
      <c r="O264" s="95"/>
      <c r="P264" s="95"/>
      <c r="Q264" s="105"/>
      <c r="R264" s="82"/>
      <c r="S264" s="313"/>
      <c r="T264" s="101" t="str">
        <f t="shared" si="4"/>
        <v/>
      </c>
      <c r="U264" s="95"/>
      <c r="V264" s="95"/>
      <c r="W264" s="108"/>
      <c r="X264" s="95"/>
      <c r="Y264" s="94" t="s">
        <v>87</v>
      </c>
      <c r="Z264" s="95"/>
      <c r="AA264" s="94" t="s">
        <v>250</v>
      </c>
      <c r="AB264" s="95"/>
      <c r="AC264" s="95"/>
      <c r="AD264" s="82"/>
      <c r="AE264" s="95"/>
      <c r="AF264" s="82"/>
      <c r="AG264" s="93"/>
      <c r="AH264" s="102"/>
      <c r="AI264" s="102"/>
      <c r="AJ264" s="314"/>
      <c r="AK264" s="102"/>
      <c r="AL264" s="93" t="s">
        <v>456</v>
      </c>
      <c r="AM264" s="102"/>
      <c r="AN264" s="102"/>
      <c r="AO264" s="102"/>
      <c r="AP264" s="102"/>
      <c r="AQ264" s="102"/>
      <c r="AR264" s="106"/>
      <c r="AS264" s="107"/>
      <c r="AT264" s="102"/>
      <c r="AU264" s="102"/>
      <c r="AV264" s="96"/>
      <c r="AW264" s="96"/>
      <c r="AX264" s="96"/>
      <c r="AY264" s="97"/>
    </row>
    <row r="265" spans="1:51" ht="27" customHeight="1" thickTop="1" thickBot="1" x14ac:dyDescent="0.3">
      <c r="A265" s="81"/>
      <c r="B265" s="304" t="str">
        <f>IF(C264="","",(VLOOKUP(C264,Lookups!$B$4:$C$2561,2,FALSE)))</f>
        <v/>
      </c>
      <c r="C265" s="366"/>
      <c r="D265" s="312"/>
      <c r="E265" s="312"/>
      <c r="F265" s="311"/>
      <c r="G265" s="309"/>
      <c r="H265" s="309"/>
      <c r="I265" s="309"/>
      <c r="J265" s="309"/>
      <c r="K265" s="309"/>
      <c r="L265" s="95"/>
      <c r="M265" s="95"/>
      <c r="N265" s="82"/>
      <c r="O265" s="95"/>
      <c r="P265" s="95"/>
      <c r="Q265" s="105"/>
      <c r="R265" s="82"/>
      <c r="S265" s="313"/>
      <c r="T265" s="101" t="str">
        <f t="shared" si="4"/>
        <v/>
      </c>
      <c r="U265" s="95"/>
      <c r="V265" s="95"/>
      <c r="W265" s="108"/>
      <c r="X265" s="95"/>
      <c r="Y265" s="94" t="s">
        <v>87</v>
      </c>
      <c r="Z265" s="95"/>
      <c r="AA265" s="94" t="s">
        <v>250</v>
      </c>
      <c r="AB265" s="95"/>
      <c r="AC265" s="95"/>
      <c r="AD265" s="82"/>
      <c r="AE265" s="95"/>
      <c r="AF265" s="82"/>
      <c r="AG265" s="93"/>
      <c r="AH265" s="102"/>
      <c r="AI265" s="102"/>
      <c r="AJ265" s="314"/>
      <c r="AK265" s="102"/>
      <c r="AL265" s="93" t="s">
        <v>456</v>
      </c>
      <c r="AM265" s="102"/>
      <c r="AN265" s="102"/>
      <c r="AO265" s="102"/>
      <c r="AP265" s="102"/>
      <c r="AQ265" s="102"/>
      <c r="AR265" s="106"/>
      <c r="AS265" s="107"/>
      <c r="AT265" s="102"/>
      <c r="AU265" s="102"/>
      <c r="AV265" s="96"/>
      <c r="AW265" s="96"/>
      <c r="AX265" s="96"/>
      <c r="AY265" s="97"/>
    </row>
    <row r="266" spans="1:51" ht="27" customHeight="1" thickTop="1" thickBot="1" x14ac:dyDescent="0.3">
      <c r="A266" s="81"/>
      <c r="B266" s="304" t="str">
        <f>IF(C265="","",(VLOOKUP(C265,Lookups!$B$4:$C$2561,2,FALSE)))</f>
        <v/>
      </c>
      <c r="C266" s="366"/>
      <c r="D266" s="312"/>
      <c r="E266" s="312"/>
      <c r="F266" s="311"/>
      <c r="G266" s="309"/>
      <c r="H266" s="309"/>
      <c r="I266" s="309"/>
      <c r="J266" s="309"/>
      <c r="K266" s="309"/>
      <c r="L266" s="95"/>
      <c r="M266" s="95"/>
      <c r="N266" s="82"/>
      <c r="O266" s="95"/>
      <c r="P266" s="95"/>
      <c r="Q266" s="105"/>
      <c r="R266" s="82"/>
      <c r="S266" s="313"/>
      <c r="T266" s="101" t="str">
        <f t="shared" si="4"/>
        <v/>
      </c>
      <c r="U266" s="95"/>
      <c r="V266" s="95"/>
      <c r="W266" s="108"/>
      <c r="X266" s="95"/>
      <c r="Y266" s="94" t="s">
        <v>87</v>
      </c>
      <c r="Z266" s="95"/>
      <c r="AA266" s="94" t="s">
        <v>250</v>
      </c>
      <c r="AB266" s="95"/>
      <c r="AC266" s="95"/>
      <c r="AD266" s="82"/>
      <c r="AE266" s="95"/>
      <c r="AF266" s="82"/>
      <c r="AG266" s="93"/>
      <c r="AH266" s="102"/>
      <c r="AI266" s="102"/>
      <c r="AJ266" s="314"/>
      <c r="AK266" s="102"/>
      <c r="AL266" s="93" t="s">
        <v>456</v>
      </c>
      <c r="AM266" s="102"/>
      <c r="AN266" s="102"/>
      <c r="AO266" s="102"/>
      <c r="AP266" s="102"/>
      <c r="AQ266" s="102"/>
      <c r="AR266" s="106"/>
      <c r="AS266" s="107"/>
      <c r="AT266" s="102"/>
      <c r="AU266" s="102"/>
      <c r="AV266" s="96"/>
      <c r="AW266" s="96"/>
      <c r="AX266" s="96"/>
      <c r="AY266" s="97"/>
    </row>
    <row r="267" spans="1:51" ht="27" customHeight="1" thickTop="1" thickBot="1" x14ac:dyDescent="0.3">
      <c r="A267" s="81"/>
      <c r="B267" s="304" t="str">
        <f>IF(C266="","",(VLOOKUP(C266,Lookups!$B$4:$C$2561,2,FALSE)))</f>
        <v/>
      </c>
      <c r="C267" s="366"/>
      <c r="D267" s="312"/>
      <c r="E267" s="312"/>
      <c r="F267" s="311"/>
      <c r="G267" s="309"/>
      <c r="H267" s="309"/>
      <c r="I267" s="309"/>
      <c r="J267" s="309"/>
      <c r="K267" s="309"/>
      <c r="L267" s="95"/>
      <c r="M267" s="95"/>
      <c r="N267" s="82"/>
      <c r="O267" s="95"/>
      <c r="P267" s="95"/>
      <c r="Q267" s="105"/>
      <c r="R267" s="82"/>
      <c r="S267" s="313"/>
      <c r="T267" s="101" t="str">
        <f t="shared" si="4"/>
        <v/>
      </c>
      <c r="U267" s="95"/>
      <c r="V267" s="95"/>
      <c r="W267" s="108"/>
      <c r="X267" s="95"/>
      <c r="Y267" s="94" t="s">
        <v>87</v>
      </c>
      <c r="Z267" s="95"/>
      <c r="AA267" s="94" t="s">
        <v>250</v>
      </c>
      <c r="AB267" s="95"/>
      <c r="AC267" s="95"/>
      <c r="AD267" s="82"/>
      <c r="AE267" s="95"/>
      <c r="AF267" s="82"/>
      <c r="AG267" s="93"/>
      <c r="AH267" s="102"/>
      <c r="AI267" s="102"/>
      <c r="AJ267" s="314"/>
      <c r="AK267" s="102"/>
      <c r="AL267" s="93" t="s">
        <v>456</v>
      </c>
      <c r="AM267" s="102"/>
      <c r="AN267" s="102"/>
      <c r="AO267" s="102"/>
      <c r="AP267" s="102"/>
      <c r="AQ267" s="102"/>
      <c r="AR267" s="106"/>
      <c r="AS267" s="107"/>
      <c r="AT267" s="102"/>
      <c r="AU267" s="102"/>
      <c r="AV267" s="96"/>
      <c r="AW267" s="96"/>
      <c r="AX267" s="96"/>
      <c r="AY267" s="97"/>
    </row>
    <row r="268" spans="1:51" ht="27" customHeight="1" thickTop="1" thickBot="1" x14ac:dyDescent="0.3">
      <c r="A268" s="81"/>
      <c r="B268" s="304" t="str">
        <f>IF(C267="","",(VLOOKUP(C267,Lookups!$B$4:$C$2561,2,FALSE)))</f>
        <v/>
      </c>
      <c r="C268" s="366"/>
      <c r="D268" s="312"/>
      <c r="E268" s="312"/>
      <c r="F268" s="311"/>
      <c r="G268" s="309"/>
      <c r="H268" s="309"/>
      <c r="I268" s="309"/>
      <c r="J268" s="309"/>
      <c r="K268" s="309"/>
      <c r="L268" s="95"/>
      <c r="M268" s="95"/>
      <c r="N268" s="82"/>
      <c r="O268" s="95"/>
      <c r="P268" s="95"/>
      <c r="Q268" s="105"/>
      <c r="R268" s="82"/>
      <c r="S268" s="313"/>
      <c r="T268" s="101" t="str">
        <f t="shared" si="4"/>
        <v/>
      </c>
      <c r="U268" s="95"/>
      <c r="V268" s="95"/>
      <c r="W268" s="108"/>
      <c r="X268" s="95"/>
      <c r="Y268" s="94" t="s">
        <v>87</v>
      </c>
      <c r="Z268" s="95"/>
      <c r="AA268" s="94" t="s">
        <v>250</v>
      </c>
      <c r="AB268" s="95"/>
      <c r="AC268" s="95"/>
      <c r="AD268" s="82"/>
      <c r="AE268" s="95"/>
      <c r="AF268" s="82"/>
      <c r="AG268" s="93"/>
      <c r="AH268" s="102"/>
      <c r="AI268" s="102"/>
      <c r="AJ268" s="314"/>
      <c r="AK268" s="102"/>
      <c r="AL268" s="93" t="s">
        <v>456</v>
      </c>
      <c r="AM268" s="102"/>
      <c r="AN268" s="102"/>
      <c r="AO268" s="102"/>
      <c r="AP268" s="102"/>
      <c r="AQ268" s="102"/>
      <c r="AR268" s="106"/>
      <c r="AS268" s="107"/>
      <c r="AT268" s="102"/>
      <c r="AU268" s="102"/>
      <c r="AV268" s="96"/>
      <c r="AW268" s="96"/>
      <c r="AX268" s="96"/>
      <c r="AY268" s="97"/>
    </row>
    <row r="269" spans="1:51" ht="27" customHeight="1" thickTop="1" thickBot="1" x14ac:dyDescent="0.3">
      <c r="A269" s="81"/>
      <c r="B269" s="304" t="str">
        <f>IF(C268="","",(VLOOKUP(C268,Lookups!$B$4:$C$2561,2,FALSE)))</f>
        <v/>
      </c>
      <c r="C269" s="366"/>
      <c r="D269" s="312"/>
      <c r="E269" s="312"/>
      <c r="F269" s="311"/>
      <c r="G269" s="309"/>
      <c r="H269" s="309"/>
      <c r="I269" s="309"/>
      <c r="J269" s="309"/>
      <c r="K269" s="309"/>
      <c r="L269" s="95"/>
      <c r="M269" s="95"/>
      <c r="N269" s="82"/>
      <c r="O269" s="95"/>
      <c r="P269" s="95"/>
      <c r="Q269" s="105"/>
      <c r="R269" s="82"/>
      <c r="S269" s="313"/>
      <c r="T269" s="101" t="str">
        <f t="shared" si="4"/>
        <v/>
      </c>
      <c r="U269" s="95"/>
      <c r="V269" s="95"/>
      <c r="W269" s="108"/>
      <c r="X269" s="95"/>
      <c r="Y269" s="94" t="s">
        <v>87</v>
      </c>
      <c r="Z269" s="95"/>
      <c r="AA269" s="94" t="s">
        <v>250</v>
      </c>
      <c r="AB269" s="95"/>
      <c r="AC269" s="95"/>
      <c r="AD269" s="82"/>
      <c r="AE269" s="95"/>
      <c r="AF269" s="82"/>
      <c r="AG269" s="93"/>
      <c r="AH269" s="102"/>
      <c r="AI269" s="102"/>
      <c r="AJ269" s="314"/>
      <c r="AK269" s="102"/>
      <c r="AL269" s="93" t="s">
        <v>456</v>
      </c>
      <c r="AM269" s="102"/>
      <c r="AN269" s="102"/>
      <c r="AO269" s="102"/>
      <c r="AP269" s="102"/>
      <c r="AQ269" s="102"/>
      <c r="AR269" s="106"/>
      <c r="AS269" s="107"/>
      <c r="AT269" s="102"/>
      <c r="AU269" s="102"/>
      <c r="AV269" s="96"/>
      <c r="AW269" s="96"/>
      <c r="AX269" s="96"/>
      <c r="AY269" s="97"/>
    </row>
    <row r="270" spans="1:51" ht="27" customHeight="1" thickTop="1" thickBot="1" x14ac:dyDescent="0.3">
      <c r="A270" s="81"/>
      <c r="B270" s="304" t="str">
        <f>IF(C269="","",(VLOOKUP(C269,Lookups!$B$4:$C$2561,2,FALSE)))</f>
        <v/>
      </c>
      <c r="C270" s="366"/>
      <c r="D270" s="312"/>
      <c r="E270" s="312"/>
      <c r="F270" s="311"/>
      <c r="G270" s="309"/>
      <c r="H270" s="309"/>
      <c r="I270" s="309"/>
      <c r="J270" s="309"/>
      <c r="K270" s="309"/>
      <c r="L270" s="95"/>
      <c r="M270" s="95"/>
      <c r="N270" s="82"/>
      <c r="O270" s="95"/>
      <c r="P270" s="95"/>
      <c r="Q270" s="105"/>
      <c r="R270" s="82"/>
      <c r="S270" s="313"/>
      <c r="T270" s="101" t="str">
        <f t="shared" si="4"/>
        <v/>
      </c>
      <c r="U270" s="95"/>
      <c r="V270" s="95"/>
      <c r="W270" s="108"/>
      <c r="X270" s="95"/>
      <c r="Y270" s="94" t="s">
        <v>87</v>
      </c>
      <c r="Z270" s="95"/>
      <c r="AA270" s="94" t="s">
        <v>250</v>
      </c>
      <c r="AB270" s="95"/>
      <c r="AC270" s="95"/>
      <c r="AD270" s="82"/>
      <c r="AE270" s="95"/>
      <c r="AF270" s="82"/>
      <c r="AG270" s="93"/>
      <c r="AH270" s="102"/>
      <c r="AI270" s="102"/>
      <c r="AJ270" s="314"/>
      <c r="AK270" s="102"/>
      <c r="AL270" s="93" t="s">
        <v>456</v>
      </c>
      <c r="AM270" s="102"/>
      <c r="AN270" s="102"/>
      <c r="AO270" s="102"/>
      <c r="AP270" s="102"/>
      <c r="AQ270" s="102"/>
      <c r="AR270" s="106"/>
      <c r="AS270" s="107"/>
      <c r="AT270" s="102"/>
      <c r="AU270" s="102"/>
      <c r="AV270" s="96"/>
      <c r="AW270" s="96"/>
      <c r="AX270" s="96"/>
      <c r="AY270" s="97"/>
    </row>
    <row r="271" spans="1:51" ht="27" customHeight="1" thickTop="1" thickBot="1" x14ac:dyDescent="0.3">
      <c r="A271" s="81"/>
      <c r="B271" s="304" t="str">
        <f>IF(C270="","",(VLOOKUP(C270,Lookups!$B$4:$C$2561,2,FALSE)))</f>
        <v/>
      </c>
      <c r="C271" s="366"/>
      <c r="D271" s="312"/>
      <c r="E271" s="312"/>
      <c r="F271" s="311"/>
      <c r="G271" s="309"/>
      <c r="H271" s="309"/>
      <c r="I271" s="309"/>
      <c r="J271" s="309"/>
      <c r="K271" s="309"/>
      <c r="L271" s="95"/>
      <c r="M271" s="95"/>
      <c r="N271" s="82"/>
      <c r="O271" s="95"/>
      <c r="P271" s="95"/>
      <c r="Q271" s="105"/>
      <c r="R271" s="82"/>
      <c r="S271" s="313"/>
      <c r="T271" s="101" t="str">
        <f t="shared" si="4"/>
        <v/>
      </c>
      <c r="U271" s="95"/>
      <c r="V271" s="95"/>
      <c r="W271" s="108"/>
      <c r="X271" s="95"/>
      <c r="Y271" s="94" t="s">
        <v>87</v>
      </c>
      <c r="Z271" s="95"/>
      <c r="AA271" s="94" t="s">
        <v>250</v>
      </c>
      <c r="AB271" s="95"/>
      <c r="AC271" s="95"/>
      <c r="AD271" s="82"/>
      <c r="AE271" s="95"/>
      <c r="AF271" s="82"/>
      <c r="AG271" s="93"/>
      <c r="AH271" s="102"/>
      <c r="AI271" s="102"/>
      <c r="AJ271" s="314"/>
      <c r="AK271" s="102"/>
      <c r="AL271" s="93" t="s">
        <v>456</v>
      </c>
      <c r="AM271" s="102"/>
      <c r="AN271" s="102"/>
      <c r="AO271" s="102"/>
      <c r="AP271" s="102"/>
      <c r="AQ271" s="102"/>
      <c r="AR271" s="106"/>
      <c r="AS271" s="107"/>
      <c r="AT271" s="102"/>
      <c r="AU271" s="102"/>
      <c r="AV271" s="96"/>
      <c r="AW271" s="96"/>
      <c r="AX271" s="96"/>
      <c r="AY271" s="97"/>
    </row>
    <row r="272" spans="1:51" ht="27" customHeight="1" thickTop="1" thickBot="1" x14ac:dyDescent="0.3">
      <c r="A272" s="81"/>
      <c r="B272" s="304" t="str">
        <f>IF(C271="","",(VLOOKUP(C271,Lookups!$B$4:$C$2561,2,FALSE)))</f>
        <v/>
      </c>
      <c r="C272" s="366"/>
      <c r="D272" s="312"/>
      <c r="E272" s="312"/>
      <c r="F272" s="311"/>
      <c r="G272" s="309"/>
      <c r="H272" s="309"/>
      <c r="I272" s="309"/>
      <c r="J272" s="309"/>
      <c r="K272" s="309"/>
      <c r="L272" s="95"/>
      <c r="M272" s="95"/>
      <c r="N272" s="82"/>
      <c r="O272" s="95"/>
      <c r="P272" s="95"/>
      <c r="Q272" s="105"/>
      <c r="R272" s="82"/>
      <c r="S272" s="313"/>
      <c r="T272" s="101" t="str">
        <f t="shared" si="4"/>
        <v/>
      </c>
      <c r="U272" s="95"/>
      <c r="V272" s="95"/>
      <c r="W272" s="108"/>
      <c r="X272" s="95"/>
      <c r="Y272" s="94" t="s">
        <v>87</v>
      </c>
      <c r="Z272" s="95"/>
      <c r="AA272" s="94" t="s">
        <v>250</v>
      </c>
      <c r="AB272" s="95"/>
      <c r="AC272" s="95"/>
      <c r="AD272" s="82"/>
      <c r="AE272" s="95"/>
      <c r="AF272" s="82"/>
      <c r="AG272" s="93"/>
      <c r="AH272" s="102"/>
      <c r="AI272" s="102"/>
      <c r="AJ272" s="314"/>
      <c r="AK272" s="102"/>
      <c r="AL272" s="93" t="s">
        <v>456</v>
      </c>
      <c r="AM272" s="102"/>
      <c r="AN272" s="102"/>
      <c r="AO272" s="102"/>
      <c r="AP272" s="102"/>
      <c r="AQ272" s="102"/>
      <c r="AR272" s="106"/>
      <c r="AS272" s="107"/>
      <c r="AT272" s="102"/>
      <c r="AU272" s="102"/>
      <c r="AV272" s="96"/>
      <c r="AW272" s="96"/>
      <c r="AX272" s="96"/>
      <c r="AY272" s="97"/>
    </row>
    <row r="273" spans="1:51" ht="27" customHeight="1" thickTop="1" thickBot="1" x14ac:dyDescent="0.3">
      <c r="A273" s="81"/>
      <c r="B273" s="304" t="str">
        <f>IF(C272="","",(VLOOKUP(C272,Lookups!$B$4:$C$2561,2,FALSE)))</f>
        <v/>
      </c>
      <c r="C273" s="366"/>
      <c r="D273" s="312"/>
      <c r="E273" s="312"/>
      <c r="F273" s="311"/>
      <c r="G273" s="309"/>
      <c r="H273" s="309"/>
      <c r="I273" s="309"/>
      <c r="J273" s="309"/>
      <c r="K273" s="309"/>
      <c r="L273" s="95"/>
      <c r="M273" s="95"/>
      <c r="N273" s="82"/>
      <c r="O273" s="95"/>
      <c r="P273" s="95"/>
      <c r="Q273" s="105"/>
      <c r="R273" s="82"/>
      <c r="S273" s="313"/>
      <c r="T273" s="101" t="str">
        <f t="shared" si="4"/>
        <v/>
      </c>
      <c r="U273" s="95"/>
      <c r="V273" s="95"/>
      <c r="W273" s="108"/>
      <c r="X273" s="95"/>
      <c r="Y273" s="94" t="s">
        <v>87</v>
      </c>
      <c r="Z273" s="95"/>
      <c r="AA273" s="94" t="s">
        <v>250</v>
      </c>
      <c r="AB273" s="95"/>
      <c r="AC273" s="95"/>
      <c r="AD273" s="82"/>
      <c r="AE273" s="95"/>
      <c r="AF273" s="82"/>
      <c r="AG273" s="93"/>
      <c r="AH273" s="102"/>
      <c r="AI273" s="102"/>
      <c r="AJ273" s="314"/>
      <c r="AK273" s="102"/>
      <c r="AL273" s="93" t="s">
        <v>456</v>
      </c>
      <c r="AM273" s="102"/>
      <c r="AN273" s="102"/>
      <c r="AO273" s="102"/>
      <c r="AP273" s="102"/>
      <c r="AQ273" s="102"/>
      <c r="AR273" s="106"/>
      <c r="AS273" s="107"/>
      <c r="AT273" s="102"/>
      <c r="AU273" s="102"/>
      <c r="AV273" s="96"/>
      <c r="AW273" s="96"/>
      <c r="AX273" s="96"/>
      <c r="AY273" s="97"/>
    </row>
    <row r="274" spans="1:51" ht="27" customHeight="1" thickTop="1" thickBot="1" x14ac:dyDescent="0.3">
      <c r="A274" s="81"/>
      <c r="B274" s="304" t="str">
        <f>IF(C273="","",(VLOOKUP(C273,Lookups!$B$4:$C$2561,2,FALSE)))</f>
        <v/>
      </c>
      <c r="C274" s="366"/>
      <c r="D274" s="312"/>
      <c r="E274" s="312"/>
      <c r="F274" s="311"/>
      <c r="G274" s="309"/>
      <c r="H274" s="309"/>
      <c r="I274" s="309"/>
      <c r="J274" s="309"/>
      <c r="K274" s="309"/>
      <c r="L274" s="95"/>
      <c r="M274" s="95"/>
      <c r="N274" s="82"/>
      <c r="O274" s="95"/>
      <c r="P274" s="95"/>
      <c r="Q274" s="105"/>
      <c r="R274" s="82"/>
      <c r="S274" s="313"/>
      <c r="T274" s="101" t="str">
        <f t="shared" si="4"/>
        <v/>
      </c>
      <c r="U274" s="95"/>
      <c r="V274" s="95"/>
      <c r="W274" s="108"/>
      <c r="X274" s="95"/>
      <c r="Y274" s="94" t="s">
        <v>87</v>
      </c>
      <c r="Z274" s="95"/>
      <c r="AA274" s="94" t="s">
        <v>250</v>
      </c>
      <c r="AB274" s="95"/>
      <c r="AC274" s="95"/>
      <c r="AD274" s="82"/>
      <c r="AE274" s="95"/>
      <c r="AF274" s="82"/>
      <c r="AG274" s="93"/>
      <c r="AH274" s="102"/>
      <c r="AI274" s="102"/>
      <c r="AJ274" s="314"/>
      <c r="AK274" s="102"/>
      <c r="AL274" s="93" t="s">
        <v>456</v>
      </c>
      <c r="AM274" s="102"/>
      <c r="AN274" s="102"/>
      <c r="AO274" s="102"/>
      <c r="AP274" s="102"/>
      <c r="AQ274" s="102"/>
      <c r="AR274" s="106"/>
      <c r="AS274" s="107"/>
      <c r="AT274" s="102"/>
      <c r="AU274" s="102"/>
      <c r="AV274" s="96"/>
      <c r="AW274" s="96"/>
      <c r="AX274" s="96"/>
      <c r="AY274" s="97"/>
    </row>
    <row r="275" spans="1:51" ht="27" customHeight="1" thickTop="1" thickBot="1" x14ac:dyDescent="0.3">
      <c r="A275" s="81"/>
      <c r="B275" s="304" t="str">
        <f>IF(C274="","",(VLOOKUP(C274,Lookups!$B$4:$C$2561,2,FALSE)))</f>
        <v/>
      </c>
      <c r="C275" s="366"/>
      <c r="D275" s="312"/>
      <c r="E275" s="312"/>
      <c r="F275" s="311"/>
      <c r="G275" s="309"/>
      <c r="H275" s="309"/>
      <c r="I275" s="309"/>
      <c r="J275" s="309"/>
      <c r="K275" s="309"/>
      <c r="L275" s="95"/>
      <c r="M275" s="95"/>
      <c r="N275" s="82"/>
      <c r="O275" s="95"/>
      <c r="P275" s="95"/>
      <c r="Q275" s="105"/>
      <c r="R275" s="82"/>
      <c r="S275" s="313"/>
      <c r="T275" s="101" t="str">
        <f t="shared" si="4"/>
        <v/>
      </c>
      <c r="U275" s="95"/>
      <c r="V275" s="95"/>
      <c r="W275" s="108"/>
      <c r="X275" s="95"/>
      <c r="Y275" s="94" t="s">
        <v>87</v>
      </c>
      <c r="Z275" s="95"/>
      <c r="AA275" s="94" t="s">
        <v>250</v>
      </c>
      <c r="AB275" s="95"/>
      <c r="AC275" s="95"/>
      <c r="AD275" s="82"/>
      <c r="AE275" s="95"/>
      <c r="AF275" s="82"/>
      <c r="AG275" s="93"/>
      <c r="AH275" s="102"/>
      <c r="AI275" s="102"/>
      <c r="AJ275" s="314"/>
      <c r="AK275" s="102"/>
      <c r="AL275" s="93" t="s">
        <v>456</v>
      </c>
      <c r="AM275" s="102"/>
      <c r="AN275" s="102"/>
      <c r="AO275" s="102"/>
      <c r="AP275" s="102"/>
      <c r="AQ275" s="102"/>
      <c r="AR275" s="106"/>
      <c r="AS275" s="107"/>
      <c r="AT275" s="102"/>
      <c r="AU275" s="102"/>
      <c r="AV275" s="96"/>
      <c r="AW275" s="96"/>
      <c r="AX275" s="96"/>
      <c r="AY275" s="97"/>
    </row>
    <row r="276" spans="1:51" ht="27" customHeight="1" thickTop="1" thickBot="1" x14ac:dyDescent="0.3">
      <c r="A276" s="81"/>
      <c r="B276" s="304" t="str">
        <f>IF(C275="","",(VLOOKUP(C275,Lookups!$B$4:$C$2561,2,FALSE)))</f>
        <v/>
      </c>
      <c r="C276" s="366"/>
      <c r="D276" s="312"/>
      <c r="E276" s="312"/>
      <c r="F276" s="311"/>
      <c r="G276" s="309"/>
      <c r="H276" s="309"/>
      <c r="I276" s="309"/>
      <c r="J276" s="309"/>
      <c r="K276" s="309"/>
      <c r="L276" s="95"/>
      <c r="M276" s="95"/>
      <c r="N276" s="82"/>
      <c r="O276" s="95"/>
      <c r="P276" s="95"/>
      <c r="Q276" s="105"/>
      <c r="R276" s="82"/>
      <c r="S276" s="313"/>
      <c r="T276" s="101" t="str">
        <f t="shared" si="4"/>
        <v/>
      </c>
      <c r="U276" s="95"/>
      <c r="V276" s="95"/>
      <c r="W276" s="108"/>
      <c r="X276" s="95"/>
      <c r="Y276" s="94" t="s">
        <v>87</v>
      </c>
      <c r="Z276" s="95"/>
      <c r="AA276" s="94" t="s">
        <v>250</v>
      </c>
      <c r="AB276" s="95"/>
      <c r="AC276" s="95"/>
      <c r="AD276" s="82"/>
      <c r="AE276" s="95"/>
      <c r="AF276" s="82"/>
      <c r="AG276" s="93"/>
      <c r="AH276" s="102"/>
      <c r="AI276" s="102"/>
      <c r="AJ276" s="314"/>
      <c r="AK276" s="102"/>
      <c r="AL276" s="93" t="s">
        <v>456</v>
      </c>
      <c r="AM276" s="102"/>
      <c r="AN276" s="102"/>
      <c r="AO276" s="102"/>
      <c r="AP276" s="102"/>
      <c r="AQ276" s="102"/>
      <c r="AR276" s="106"/>
      <c r="AS276" s="107"/>
      <c r="AT276" s="102"/>
      <c r="AU276" s="102"/>
      <c r="AV276" s="96"/>
      <c r="AW276" s="96"/>
      <c r="AX276" s="96"/>
      <c r="AY276" s="97"/>
    </row>
    <row r="277" spans="1:51" ht="27" customHeight="1" thickTop="1" thickBot="1" x14ac:dyDescent="0.3">
      <c r="A277" s="81"/>
      <c r="B277" s="304" t="str">
        <f>IF(C276="","",(VLOOKUP(C276,Lookups!$B$4:$C$2561,2,FALSE)))</f>
        <v/>
      </c>
      <c r="C277" s="366"/>
      <c r="D277" s="312"/>
      <c r="E277" s="312"/>
      <c r="F277" s="311"/>
      <c r="G277" s="309"/>
      <c r="H277" s="309"/>
      <c r="I277" s="309"/>
      <c r="J277" s="309"/>
      <c r="K277" s="309"/>
      <c r="L277" s="95"/>
      <c r="M277" s="95"/>
      <c r="N277" s="82"/>
      <c r="O277" s="95"/>
      <c r="P277" s="95"/>
      <c r="Q277" s="105"/>
      <c r="R277" s="82"/>
      <c r="S277" s="313"/>
      <c r="T277" s="101" t="str">
        <f t="shared" si="4"/>
        <v/>
      </c>
      <c r="U277" s="95"/>
      <c r="V277" s="95"/>
      <c r="W277" s="108"/>
      <c r="X277" s="95"/>
      <c r="Y277" s="94" t="s">
        <v>87</v>
      </c>
      <c r="Z277" s="95"/>
      <c r="AA277" s="94" t="s">
        <v>250</v>
      </c>
      <c r="AB277" s="95"/>
      <c r="AC277" s="95"/>
      <c r="AD277" s="82"/>
      <c r="AE277" s="95"/>
      <c r="AF277" s="82"/>
      <c r="AG277" s="93"/>
      <c r="AH277" s="102"/>
      <c r="AI277" s="102"/>
      <c r="AJ277" s="314"/>
      <c r="AK277" s="102"/>
      <c r="AL277" s="93" t="s">
        <v>456</v>
      </c>
      <c r="AM277" s="102"/>
      <c r="AN277" s="102"/>
      <c r="AO277" s="102"/>
      <c r="AP277" s="102"/>
      <c r="AQ277" s="102"/>
      <c r="AR277" s="106"/>
      <c r="AS277" s="107"/>
      <c r="AT277" s="102"/>
      <c r="AU277" s="102"/>
      <c r="AV277" s="96"/>
      <c r="AW277" s="96"/>
      <c r="AX277" s="96"/>
      <c r="AY277" s="97"/>
    </row>
    <row r="278" spans="1:51" ht="27" customHeight="1" thickTop="1" thickBot="1" x14ac:dyDescent="0.3">
      <c r="A278" s="81"/>
      <c r="B278" s="304" t="str">
        <f>IF(C277="","",(VLOOKUP(C277,Lookups!$B$4:$C$2561,2,FALSE)))</f>
        <v/>
      </c>
      <c r="C278" s="366"/>
      <c r="D278" s="312"/>
      <c r="E278" s="312"/>
      <c r="F278" s="311"/>
      <c r="G278" s="309"/>
      <c r="H278" s="309"/>
      <c r="I278" s="309"/>
      <c r="J278" s="309"/>
      <c r="K278" s="309"/>
      <c r="L278" s="95"/>
      <c r="M278" s="95"/>
      <c r="N278" s="82"/>
      <c r="O278" s="95"/>
      <c r="P278" s="95"/>
      <c r="Q278" s="105"/>
      <c r="R278" s="82"/>
      <c r="S278" s="313"/>
      <c r="T278" s="101" t="str">
        <f t="shared" si="4"/>
        <v/>
      </c>
      <c r="U278" s="95"/>
      <c r="V278" s="95"/>
      <c r="W278" s="108"/>
      <c r="X278" s="95"/>
      <c r="Y278" s="94" t="s">
        <v>87</v>
      </c>
      <c r="Z278" s="95"/>
      <c r="AA278" s="94" t="s">
        <v>250</v>
      </c>
      <c r="AB278" s="95"/>
      <c r="AC278" s="95"/>
      <c r="AD278" s="82"/>
      <c r="AE278" s="95"/>
      <c r="AF278" s="82"/>
      <c r="AG278" s="93"/>
      <c r="AH278" s="102"/>
      <c r="AI278" s="102"/>
      <c r="AJ278" s="314"/>
      <c r="AK278" s="102"/>
      <c r="AL278" s="93" t="s">
        <v>456</v>
      </c>
      <c r="AM278" s="102"/>
      <c r="AN278" s="102"/>
      <c r="AO278" s="102"/>
      <c r="AP278" s="102"/>
      <c r="AQ278" s="102"/>
      <c r="AR278" s="106"/>
      <c r="AS278" s="107"/>
      <c r="AT278" s="102"/>
      <c r="AU278" s="102"/>
      <c r="AV278" s="96"/>
      <c r="AW278" s="96"/>
      <c r="AX278" s="96"/>
      <c r="AY278" s="97"/>
    </row>
    <row r="279" spans="1:51" ht="27" customHeight="1" thickTop="1" thickBot="1" x14ac:dyDescent="0.3">
      <c r="A279" s="81"/>
      <c r="B279" s="304" t="str">
        <f>IF(C278="","",(VLOOKUP(C278,Lookups!$B$4:$C$2561,2,FALSE)))</f>
        <v/>
      </c>
      <c r="C279" s="366"/>
      <c r="D279" s="312"/>
      <c r="E279" s="312"/>
      <c r="F279" s="311"/>
      <c r="G279" s="309"/>
      <c r="H279" s="309"/>
      <c r="I279" s="309"/>
      <c r="J279" s="309"/>
      <c r="K279" s="309"/>
      <c r="L279" s="95"/>
      <c r="M279" s="95"/>
      <c r="N279" s="82"/>
      <c r="O279" s="95"/>
      <c r="P279" s="95"/>
      <c r="Q279" s="105"/>
      <c r="R279" s="82"/>
      <c r="S279" s="313"/>
      <c r="T279" s="101" t="str">
        <f t="shared" si="4"/>
        <v/>
      </c>
      <c r="U279" s="95"/>
      <c r="V279" s="95"/>
      <c r="W279" s="108"/>
      <c r="X279" s="95"/>
      <c r="Y279" s="94" t="s">
        <v>87</v>
      </c>
      <c r="Z279" s="95"/>
      <c r="AA279" s="94" t="s">
        <v>250</v>
      </c>
      <c r="AB279" s="95"/>
      <c r="AC279" s="95"/>
      <c r="AD279" s="82"/>
      <c r="AE279" s="95"/>
      <c r="AF279" s="82"/>
      <c r="AG279" s="93"/>
      <c r="AH279" s="102"/>
      <c r="AI279" s="102"/>
      <c r="AJ279" s="314"/>
      <c r="AK279" s="102"/>
      <c r="AL279" s="93" t="s">
        <v>456</v>
      </c>
      <c r="AM279" s="102"/>
      <c r="AN279" s="102"/>
      <c r="AO279" s="102"/>
      <c r="AP279" s="102"/>
      <c r="AQ279" s="102"/>
      <c r="AR279" s="106"/>
      <c r="AS279" s="107"/>
      <c r="AT279" s="102"/>
      <c r="AU279" s="102"/>
      <c r="AV279" s="96"/>
      <c r="AW279" s="96"/>
      <c r="AX279" s="96"/>
      <c r="AY279" s="97"/>
    </row>
    <row r="280" spans="1:51" ht="27" customHeight="1" thickTop="1" thickBot="1" x14ac:dyDescent="0.3">
      <c r="A280" s="81"/>
      <c r="B280" s="304" t="str">
        <f>IF(C279="","",(VLOOKUP(C279,Lookups!$B$4:$C$2561,2,FALSE)))</f>
        <v/>
      </c>
      <c r="C280" s="366"/>
      <c r="D280" s="312"/>
      <c r="E280" s="312"/>
      <c r="F280" s="311"/>
      <c r="G280" s="309"/>
      <c r="H280" s="309"/>
      <c r="I280" s="309"/>
      <c r="J280" s="309"/>
      <c r="K280" s="309"/>
      <c r="L280" s="95"/>
      <c r="M280" s="95"/>
      <c r="N280" s="82"/>
      <c r="O280" s="95"/>
      <c r="P280" s="95"/>
      <c r="Q280" s="105"/>
      <c r="R280" s="82"/>
      <c r="S280" s="313"/>
      <c r="T280" s="101" t="str">
        <f t="shared" si="4"/>
        <v/>
      </c>
      <c r="U280" s="95"/>
      <c r="V280" s="95"/>
      <c r="W280" s="108"/>
      <c r="X280" s="95"/>
      <c r="Y280" s="94" t="s">
        <v>87</v>
      </c>
      <c r="Z280" s="95"/>
      <c r="AA280" s="94" t="s">
        <v>250</v>
      </c>
      <c r="AB280" s="95"/>
      <c r="AC280" s="95"/>
      <c r="AD280" s="82"/>
      <c r="AE280" s="95"/>
      <c r="AF280" s="82"/>
      <c r="AG280" s="93"/>
      <c r="AH280" s="102"/>
      <c r="AI280" s="102"/>
      <c r="AJ280" s="314"/>
      <c r="AK280" s="102"/>
      <c r="AL280" s="93" t="s">
        <v>456</v>
      </c>
      <c r="AM280" s="102"/>
      <c r="AN280" s="102"/>
      <c r="AO280" s="102"/>
      <c r="AP280" s="102"/>
      <c r="AQ280" s="102"/>
      <c r="AR280" s="106"/>
      <c r="AS280" s="107"/>
      <c r="AT280" s="102"/>
      <c r="AU280" s="102"/>
      <c r="AV280" s="96"/>
      <c r="AW280" s="96"/>
      <c r="AX280" s="96"/>
      <c r="AY280" s="97"/>
    </row>
    <row r="281" spans="1:51" ht="27" customHeight="1" thickTop="1" thickBot="1" x14ac:dyDescent="0.3">
      <c r="A281" s="81"/>
      <c r="B281" s="304" t="str">
        <f>IF(C280="","",(VLOOKUP(C280,Lookups!$B$4:$C$2561,2,FALSE)))</f>
        <v/>
      </c>
      <c r="C281" s="366"/>
      <c r="D281" s="312"/>
      <c r="E281" s="312"/>
      <c r="F281" s="311"/>
      <c r="G281" s="309"/>
      <c r="H281" s="309"/>
      <c r="I281" s="309"/>
      <c r="J281" s="309"/>
      <c r="K281" s="309"/>
      <c r="L281" s="95"/>
      <c r="M281" s="95"/>
      <c r="N281" s="82"/>
      <c r="O281" s="95"/>
      <c r="P281" s="95"/>
      <c r="Q281" s="105"/>
      <c r="R281" s="82"/>
      <c r="S281" s="313"/>
      <c r="T281" s="101" t="str">
        <f t="shared" si="4"/>
        <v/>
      </c>
      <c r="U281" s="95"/>
      <c r="V281" s="95"/>
      <c r="W281" s="108"/>
      <c r="X281" s="95"/>
      <c r="Y281" s="94" t="s">
        <v>87</v>
      </c>
      <c r="Z281" s="95"/>
      <c r="AA281" s="94" t="s">
        <v>250</v>
      </c>
      <c r="AB281" s="95"/>
      <c r="AC281" s="95"/>
      <c r="AD281" s="82"/>
      <c r="AE281" s="95"/>
      <c r="AF281" s="82"/>
      <c r="AG281" s="93"/>
      <c r="AH281" s="102"/>
      <c r="AI281" s="102"/>
      <c r="AJ281" s="314"/>
      <c r="AK281" s="102"/>
      <c r="AL281" s="93" t="s">
        <v>456</v>
      </c>
      <c r="AM281" s="102"/>
      <c r="AN281" s="102"/>
      <c r="AO281" s="102"/>
      <c r="AP281" s="102"/>
      <c r="AQ281" s="102"/>
      <c r="AR281" s="106"/>
      <c r="AS281" s="107"/>
      <c r="AT281" s="102"/>
      <c r="AU281" s="102"/>
      <c r="AV281" s="96"/>
      <c r="AW281" s="96"/>
      <c r="AX281" s="96"/>
      <c r="AY281" s="97"/>
    </row>
    <row r="282" spans="1:51" ht="27" customHeight="1" thickTop="1" thickBot="1" x14ac:dyDescent="0.3">
      <c r="A282" s="81"/>
      <c r="B282" s="304" t="str">
        <f>IF(C281="","",(VLOOKUP(C281,Lookups!$B$4:$C$2561,2,FALSE)))</f>
        <v/>
      </c>
      <c r="C282" s="366"/>
      <c r="D282" s="312"/>
      <c r="E282" s="312"/>
      <c r="F282" s="311"/>
      <c r="G282" s="309"/>
      <c r="H282" s="309"/>
      <c r="I282" s="309"/>
      <c r="J282" s="309"/>
      <c r="K282" s="309"/>
      <c r="L282" s="95"/>
      <c r="M282" s="95"/>
      <c r="N282" s="82"/>
      <c r="O282" s="95"/>
      <c r="P282" s="95"/>
      <c r="Q282" s="105"/>
      <c r="R282" s="82"/>
      <c r="S282" s="313"/>
      <c r="T282" s="101" t="str">
        <f t="shared" si="4"/>
        <v/>
      </c>
      <c r="U282" s="95"/>
      <c r="V282" s="95"/>
      <c r="W282" s="108"/>
      <c r="X282" s="95"/>
      <c r="Y282" s="94" t="s">
        <v>87</v>
      </c>
      <c r="Z282" s="95"/>
      <c r="AA282" s="94" t="s">
        <v>250</v>
      </c>
      <c r="AB282" s="95"/>
      <c r="AC282" s="95"/>
      <c r="AD282" s="82"/>
      <c r="AE282" s="95"/>
      <c r="AF282" s="82"/>
      <c r="AG282" s="93"/>
      <c r="AH282" s="102"/>
      <c r="AI282" s="102"/>
      <c r="AJ282" s="314"/>
      <c r="AK282" s="102"/>
      <c r="AL282" s="93" t="s">
        <v>456</v>
      </c>
      <c r="AM282" s="102"/>
      <c r="AN282" s="102"/>
      <c r="AO282" s="102"/>
      <c r="AP282" s="102"/>
      <c r="AQ282" s="102"/>
      <c r="AR282" s="106"/>
      <c r="AS282" s="107"/>
      <c r="AT282" s="102"/>
      <c r="AU282" s="102"/>
      <c r="AV282" s="96"/>
      <c r="AW282" s="96"/>
      <c r="AX282" s="96"/>
      <c r="AY282" s="97"/>
    </row>
    <row r="283" spans="1:51" ht="27" customHeight="1" thickTop="1" thickBot="1" x14ac:dyDescent="0.3">
      <c r="A283" s="81"/>
      <c r="B283" s="304" t="str">
        <f>IF(C282="","",(VLOOKUP(C282,Lookups!$B$4:$C$2561,2,FALSE)))</f>
        <v/>
      </c>
      <c r="C283" s="366"/>
      <c r="D283" s="312"/>
      <c r="E283" s="312"/>
      <c r="F283" s="311"/>
      <c r="G283" s="309"/>
      <c r="H283" s="309"/>
      <c r="I283" s="309"/>
      <c r="J283" s="309"/>
      <c r="K283" s="309"/>
      <c r="L283" s="95"/>
      <c r="M283" s="95"/>
      <c r="N283" s="82"/>
      <c r="O283" s="95"/>
      <c r="P283" s="95"/>
      <c r="Q283" s="105"/>
      <c r="R283" s="82"/>
      <c r="S283" s="313"/>
      <c r="T283" s="101" t="str">
        <f t="shared" si="4"/>
        <v/>
      </c>
      <c r="U283" s="95"/>
      <c r="V283" s="95"/>
      <c r="W283" s="108"/>
      <c r="X283" s="95"/>
      <c r="Y283" s="94" t="s">
        <v>87</v>
      </c>
      <c r="Z283" s="95"/>
      <c r="AA283" s="94" t="s">
        <v>250</v>
      </c>
      <c r="AB283" s="95"/>
      <c r="AC283" s="95"/>
      <c r="AD283" s="82"/>
      <c r="AE283" s="95"/>
      <c r="AF283" s="82"/>
      <c r="AG283" s="93"/>
      <c r="AH283" s="102"/>
      <c r="AI283" s="102"/>
      <c r="AJ283" s="314"/>
      <c r="AK283" s="102"/>
      <c r="AL283" s="93" t="s">
        <v>456</v>
      </c>
      <c r="AM283" s="102"/>
      <c r="AN283" s="102"/>
      <c r="AO283" s="102"/>
      <c r="AP283" s="102"/>
      <c r="AQ283" s="102"/>
      <c r="AR283" s="106"/>
      <c r="AS283" s="107"/>
      <c r="AT283" s="102"/>
      <c r="AU283" s="102"/>
      <c r="AV283" s="96"/>
      <c r="AW283" s="96"/>
      <c r="AX283" s="96"/>
      <c r="AY283" s="97"/>
    </row>
    <row r="284" spans="1:51" ht="27" customHeight="1" thickTop="1" thickBot="1" x14ac:dyDescent="0.3">
      <c r="A284" s="81"/>
      <c r="B284" s="304" t="str">
        <f>IF(C283="","",(VLOOKUP(C283,Lookups!$B$4:$C$2561,2,FALSE)))</f>
        <v/>
      </c>
      <c r="C284" s="366"/>
      <c r="D284" s="312"/>
      <c r="E284" s="312"/>
      <c r="F284" s="311"/>
      <c r="G284" s="309"/>
      <c r="H284" s="309"/>
      <c r="I284" s="309"/>
      <c r="J284" s="309"/>
      <c r="K284" s="309"/>
      <c r="L284" s="95"/>
      <c r="M284" s="95"/>
      <c r="N284" s="82"/>
      <c r="O284" s="95"/>
      <c r="P284" s="95"/>
      <c r="Q284" s="105"/>
      <c r="R284" s="82"/>
      <c r="S284" s="313"/>
      <c r="T284" s="101" t="str">
        <f t="shared" si="4"/>
        <v/>
      </c>
      <c r="U284" s="95"/>
      <c r="V284" s="95"/>
      <c r="W284" s="108"/>
      <c r="X284" s="95"/>
      <c r="Y284" s="94" t="s">
        <v>87</v>
      </c>
      <c r="Z284" s="95"/>
      <c r="AA284" s="94" t="s">
        <v>250</v>
      </c>
      <c r="AB284" s="95"/>
      <c r="AC284" s="95"/>
      <c r="AD284" s="82"/>
      <c r="AE284" s="95"/>
      <c r="AF284" s="82"/>
      <c r="AG284" s="93"/>
      <c r="AH284" s="102"/>
      <c r="AI284" s="102"/>
      <c r="AJ284" s="314"/>
      <c r="AK284" s="102"/>
      <c r="AL284" s="93" t="s">
        <v>456</v>
      </c>
      <c r="AM284" s="102"/>
      <c r="AN284" s="102"/>
      <c r="AO284" s="102"/>
      <c r="AP284" s="102"/>
      <c r="AQ284" s="102"/>
      <c r="AR284" s="106"/>
      <c r="AS284" s="107"/>
      <c r="AT284" s="102"/>
      <c r="AU284" s="102"/>
      <c r="AV284" s="96"/>
      <c r="AW284" s="96"/>
      <c r="AX284" s="96"/>
      <c r="AY284" s="97"/>
    </row>
    <row r="285" spans="1:51" ht="27" customHeight="1" thickTop="1" thickBot="1" x14ac:dyDescent="0.3">
      <c r="A285" s="81"/>
      <c r="B285" s="304" t="str">
        <f>IF(C284="","",(VLOOKUP(C284,Lookups!$B$4:$C$2561,2,FALSE)))</f>
        <v/>
      </c>
      <c r="C285" s="366"/>
      <c r="D285" s="312"/>
      <c r="E285" s="312"/>
      <c r="F285" s="311"/>
      <c r="G285" s="309"/>
      <c r="H285" s="309"/>
      <c r="I285" s="309"/>
      <c r="J285" s="309"/>
      <c r="K285" s="309"/>
      <c r="L285" s="95"/>
      <c r="M285" s="95"/>
      <c r="N285" s="82"/>
      <c r="O285" s="95"/>
      <c r="P285" s="95"/>
      <c r="Q285" s="105"/>
      <c r="R285" s="82"/>
      <c r="S285" s="313"/>
      <c r="T285" s="101" t="str">
        <f t="shared" si="4"/>
        <v/>
      </c>
      <c r="U285" s="95"/>
      <c r="V285" s="95"/>
      <c r="W285" s="108"/>
      <c r="X285" s="95"/>
      <c r="Y285" s="94" t="s">
        <v>87</v>
      </c>
      <c r="Z285" s="95"/>
      <c r="AA285" s="94" t="s">
        <v>250</v>
      </c>
      <c r="AB285" s="95"/>
      <c r="AC285" s="95"/>
      <c r="AD285" s="82"/>
      <c r="AE285" s="95"/>
      <c r="AF285" s="82"/>
      <c r="AG285" s="93"/>
      <c r="AH285" s="102"/>
      <c r="AI285" s="102"/>
      <c r="AJ285" s="314"/>
      <c r="AK285" s="102"/>
      <c r="AL285" s="93" t="s">
        <v>456</v>
      </c>
      <c r="AM285" s="102"/>
      <c r="AN285" s="102"/>
      <c r="AO285" s="102"/>
      <c r="AP285" s="102"/>
      <c r="AQ285" s="102"/>
      <c r="AR285" s="106"/>
      <c r="AS285" s="107"/>
      <c r="AT285" s="102"/>
      <c r="AU285" s="102"/>
      <c r="AV285" s="96"/>
      <c r="AW285" s="96"/>
      <c r="AX285" s="96"/>
      <c r="AY285" s="97"/>
    </row>
    <row r="286" spans="1:51" ht="27" customHeight="1" thickTop="1" thickBot="1" x14ac:dyDescent="0.3">
      <c r="A286" s="81"/>
      <c r="B286" s="304" t="str">
        <f>IF(C285="","",(VLOOKUP(C285,Lookups!$B$4:$C$2561,2,FALSE)))</f>
        <v/>
      </c>
      <c r="C286" s="366"/>
      <c r="D286" s="312"/>
      <c r="E286" s="312"/>
      <c r="F286" s="311"/>
      <c r="G286" s="309"/>
      <c r="H286" s="309"/>
      <c r="I286" s="309"/>
      <c r="J286" s="309"/>
      <c r="K286" s="309"/>
      <c r="L286" s="95"/>
      <c r="M286" s="95"/>
      <c r="N286" s="82"/>
      <c r="O286" s="95"/>
      <c r="P286" s="95"/>
      <c r="Q286" s="105"/>
      <c r="R286" s="82"/>
      <c r="S286" s="313"/>
      <c r="T286" s="101" t="str">
        <f t="shared" si="4"/>
        <v/>
      </c>
      <c r="U286" s="95"/>
      <c r="V286" s="95"/>
      <c r="W286" s="108"/>
      <c r="X286" s="95"/>
      <c r="Y286" s="94" t="s">
        <v>87</v>
      </c>
      <c r="Z286" s="95"/>
      <c r="AA286" s="94" t="s">
        <v>250</v>
      </c>
      <c r="AB286" s="95"/>
      <c r="AC286" s="95"/>
      <c r="AD286" s="82"/>
      <c r="AE286" s="95"/>
      <c r="AF286" s="82"/>
      <c r="AG286" s="93"/>
      <c r="AH286" s="102"/>
      <c r="AI286" s="102"/>
      <c r="AJ286" s="314"/>
      <c r="AK286" s="102"/>
      <c r="AL286" s="93" t="s">
        <v>456</v>
      </c>
      <c r="AM286" s="102"/>
      <c r="AN286" s="102"/>
      <c r="AO286" s="102"/>
      <c r="AP286" s="102"/>
      <c r="AQ286" s="102"/>
      <c r="AR286" s="106"/>
      <c r="AS286" s="107"/>
      <c r="AT286" s="102"/>
      <c r="AU286" s="102"/>
      <c r="AV286" s="96"/>
      <c r="AW286" s="96"/>
      <c r="AX286" s="96"/>
      <c r="AY286" s="97"/>
    </row>
    <row r="287" spans="1:51" ht="27" customHeight="1" thickTop="1" thickBot="1" x14ac:dyDescent="0.3">
      <c r="A287" s="81"/>
      <c r="B287" s="304" t="str">
        <f>IF(C286="","",(VLOOKUP(C286,Lookups!$B$4:$C$2561,2,FALSE)))</f>
        <v/>
      </c>
      <c r="C287" s="366"/>
      <c r="D287" s="312"/>
      <c r="E287" s="312"/>
      <c r="F287" s="311"/>
      <c r="G287" s="309"/>
      <c r="H287" s="309"/>
      <c r="I287" s="309"/>
      <c r="J287" s="309"/>
      <c r="K287" s="309"/>
      <c r="L287" s="95"/>
      <c r="M287" s="95"/>
      <c r="N287" s="82"/>
      <c r="O287" s="95"/>
      <c r="P287" s="95"/>
      <c r="Q287" s="105"/>
      <c r="R287" s="82"/>
      <c r="S287" s="313"/>
      <c r="T287" s="101" t="str">
        <f t="shared" si="4"/>
        <v/>
      </c>
      <c r="U287" s="95"/>
      <c r="V287" s="95"/>
      <c r="W287" s="108"/>
      <c r="X287" s="95"/>
      <c r="Y287" s="94" t="s">
        <v>87</v>
      </c>
      <c r="Z287" s="95"/>
      <c r="AA287" s="94" t="s">
        <v>250</v>
      </c>
      <c r="AB287" s="95"/>
      <c r="AC287" s="95"/>
      <c r="AD287" s="82"/>
      <c r="AE287" s="95"/>
      <c r="AF287" s="82"/>
      <c r="AG287" s="93"/>
      <c r="AH287" s="102"/>
      <c r="AI287" s="102"/>
      <c r="AJ287" s="314"/>
      <c r="AK287" s="102"/>
      <c r="AL287" s="93" t="s">
        <v>456</v>
      </c>
      <c r="AM287" s="102"/>
      <c r="AN287" s="102"/>
      <c r="AO287" s="102"/>
      <c r="AP287" s="102"/>
      <c r="AQ287" s="102"/>
      <c r="AR287" s="106"/>
      <c r="AS287" s="107"/>
      <c r="AT287" s="102"/>
      <c r="AU287" s="102"/>
      <c r="AV287" s="96"/>
      <c r="AW287" s="96"/>
      <c r="AX287" s="96"/>
      <c r="AY287" s="97"/>
    </row>
    <row r="288" spans="1:51" ht="27" customHeight="1" thickTop="1" thickBot="1" x14ac:dyDescent="0.3">
      <c r="A288" s="81"/>
      <c r="B288" s="304" t="str">
        <f>IF(C287="","",(VLOOKUP(C287,Lookups!$B$4:$C$2561,2,FALSE)))</f>
        <v/>
      </c>
      <c r="C288" s="366"/>
      <c r="D288" s="312"/>
      <c r="E288" s="312"/>
      <c r="F288" s="311"/>
      <c r="G288" s="309"/>
      <c r="H288" s="309"/>
      <c r="I288" s="309"/>
      <c r="J288" s="309"/>
      <c r="K288" s="309"/>
      <c r="L288" s="95"/>
      <c r="M288" s="95"/>
      <c r="N288" s="82"/>
      <c r="O288" s="95"/>
      <c r="P288" s="95"/>
      <c r="Q288" s="105"/>
      <c r="R288" s="82"/>
      <c r="S288" s="313"/>
      <c r="T288" s="101" t="str">
        <f t="shared" si="4"/>
        <v/>
      </c>
      <c r="U288" s="95"/>
      <c r="V288" s="95"/>
      <c r="W288" s="108"/>
      <c r="X288" s="95"/>
      <c r="Y288" s="94" t="s">
        <v>87</v>
      </c>
      <c r="Z288" s="95"/>
      <c r="AA288" s="94" t="s">
        <v>250</v>
      </c>
      <c r="AB288" s="95"/>
      <c r="AC288" s="95"/>
      <c r="AD288" s="82"/>
      <c r="AE288" s="95"/>
      <c r="AF288" s="82"/>
      <c r="AG288" s="93"/>
      <c r="AH288" s="102"/>
      <c r="AI288" s="102"/>
      <c r="AJ288" s="314"/>
      <c r="AK288" s="102"/>
      <c r="AL288" s="93" t="s">
        <v>456</v>
      </c>
      <c r="AM288" s="102"/>
      <c r="AN288" s="102"/>
      <c r="AO288" s="102"/>
      <c r="AP288" s="102"/>
      <c r="AQ288" s="102"/>
      <c r="AR288" s="106"/>
      <c r="AS288" s="107"/>
      <c r="AT288" s="102"/>
      <c r="AU288" s="102"/>
      <c r="AV288" s="96"/>
      <c r="AW288" s="96"/>
      <c r="AX288" s="96"/>
      <c r="AY288" s="97"/>
    </row>
    <row r="289" spans="1:51" ht="27" customHeight="1" thickTop="1" thickBot="1" x14ac:dyDescent="0.3">
      <c r="A289" s="81"/>
      <c r="B289" s="304" t="str">
        <f>IF(C288="","",(VLOOKUP(C288,Lookups!$B$4:$C$2561,2,FALSE)))</f>
        <v/>
      </c>
      <c r="C289" s="366"/>
      <c r="D289" s="312"/>
      <c r="E289" s="312"/>
      <c r="F289" s="311"/>
      <c r="G289" s="309"/>
      <c r="H289" s="309"/>
      <c r="I289" s="309"/>
      <c r="J289" s="309"/>
      <c r="K289" s="309"/>
      <c r="L289" s="95"/>
      <c r="M289" s="95"/>
      <c r="N289" s="82"/>
      <c r="O289" s="95"/>
      <c r="P289" s="95"/>
      <c r="Q289" s="105"/>
      <c r="R289" s="82"/>
      <c r="S289" s="313"/>
      <c r="T289" s="101" t="str">
        <f t="shared" si="4"/>
        <v/>
      </c>
      <c r="U289" s="95"/>
      <c r="V289" s="95"/>
      <c r="W289" s="108"/>
      <c r="X289" s="95"/>
      <c r="Y289" s="94" t="s">
        <v>87</v>
      </c>
      <c r="Z289" s="95"/>
      <c r="AA289" s="94" t="s">
        <v>250</v>
      </c>
      <c r="AB289" s="95"/>
      <c r="AC289" s="95"/>
      <c r="AD289" s="82"/>
      <c r="AE289" s="95"/>
      <c r="AF289" s="82"/>
      <c r="AG289" s="93"/>
      <c r="AH289" s="102"/>
      <c r="AI289" s="102"/>
      <c r="AJ289" s="314"/>
      <c r="AK289" s="102"/>
      <c r="AL289" s="93" t="s">
        <v>456</v>
      </c>
      <c r="AM289" s="102"/>
      <c r="AN289" s="102"/>
      <c r="AO289" s="102"/>
      <c r="AP289" s="102"/>
      <c r="AQ289" s="102"/>
      <c r="AR289" s="106"/>
      <c r="AS289" s="107"/>
      <c r="AT289" s="102"/>
      <c r="AU289" s="102"/>
      <c r="AV289" s="96"/>
      <c r="AW289" s="96"/>
      <c r="AX289" s="96"/>
      <c r="AY289" s="97"/>
    </row>
    <row r="290" spans="1:51" ht="27" customHeight="1" thickTop="1" thickBot="1" x14ac:dyDescent="0.3">
      <c r="A290" s="81"/>
      <c r="B290" s="304" t="str">
        <f>IF(C289="","",(VLOOKUP(C289,Lookups!$B$4:$C$2561,2,FALSE)))</f>
        <v/>
      </c>
      <c r="C290" s="366"/>
      <c r="D290" s="312"/>
      <c r="E290" s="312"/>
      <c r="F290" s="311"/>
      <c r="G290" s="309"/>
      <c r="H290" s="309"/>
      <c r="I290" s="309"/>
      <c r="J290" s="309"/>
      <c r="K290" s="309"/>
      <c r="L290" s="95"/>
      <c r="M290" s="95"/>
      <c r="N290" s="82"/>
      <c r="O290" s="95"/>
      <c r="P290" s="95"/>
      <c r="Q290" s="105"/>
      <c r="R290" s="82"/>
      <c r="S290" s="313"/>
      <c r="T290" s="101" t="str">
        <f t="shared" si="4"/>
        <v/>
      </c>
      <c r="U290" s="95"/>
      <c r="V290" s="95"/>
      <c r="W290" s="108"/>
      <c r="X290" s="95"/>
      <c r="Y290" s="94" t="s">
        <v>87</v>
      </c>
      <c r="Z290" s="95"/>
      <c r="AA290" s="94" t="s">
        <v>250</v>
      </c>
      <c r="AB290" s="95"/>
      <c r="AC290" s="95"/>
      <c r="AD290" s="82"/>
      <c r="AE290" s="95"/>
      <c r="AF290" s="82"/>
      <c r="AG290" s="93"/>
      <c r="AH290" s="102"/>
      <c r="AI290" s="102"/>
      <c r="AJ290" s="314"/>
      <c r="AK290" s="102"/>
      <c r="AL290" s="93" t="s">
        <v>456</v>
      </c>
      <c r="AM290" s="102"/>
      <c r="AN290" s="102"/>
      <c r="AO290" s="102"/>
      <c r="AP290" s="102"/>
      <c r="AQ290" s="102"/>
      <c r="AR290" s="106"/>
      <c r="AS290" s="107"/>
      <c r="AT290" s="102"/>
      <c r="AU290" s="102"/>
      <c r="AV290" s="96"/>
      <c r="AW290" s="96"/>
      <c r="AX290" s="96"/>
      <c r="AY290" s="97"/>
    </row>
    <row r="291" spans="1:51" ht="27" customHeight="1" thickTop="1" thickBot="1" x14ac:dyDescent="0.3">
      <c r="A291" s="81"/>
      <c r="B291" s="304" t="str">
        <f>IF(C290="","",(VLOOKUP(C290,Lookups!$B$4:$C$2561,2,FALSE)))</f>
        <v/>
      </c>
      <c r="C291" s="366"/>
      <c r="D291" s="312"/>
      <c r="E291" s="312"/>
      <c r="F291" s="311"/>
      <c r="G291" s="309"/>
      <c r="H291" s="309"/>
      <c r="I291" s="309"/>
      <c r="J291" s="309"/>
      <c r="K291" s="309"/>
      <c r="L291" s="95"/>
      <c r="M291" s="95"/>
      <c r="N291" s="82"/>
      <c r="O291" s="95"/>
      <c r="P291" s="95"/>
      <c r="Q291" s="105"/>
      <c r="R291" s="82"/>
      <c r="S291" s="313"/>
      <c r="T291" s="101" t="str">
        <f t="shared" si="4"/>
        <v/>
      </c>
      <c r="U291" s="95"/>
      <c r="V291" s="95"/>
      <c r="W291" s="108"/>
      <c r="X291" s="95"/>
      <c r="Y291" s="94" t="s">
        <v>87</v>
      </c>
      <c r="Z291" s="95"/>
      <c r="AA291" s="94" t="s">
        <v>250</v>
      </c>
      <c r="AB291" s="95"/>
      <c r="AC291" s="95"/>
      <c r="AD291" s="82"/>
      <c r="AE291" s="95"/>
      <c r="AF291" s="82"/>
      <c r="AG291" s="93"/>
      <c r="AH291" s="102"/>
      <c r="AI291" s="102"/>
      <c r="AJ291" s="314"/>
      <c r="AK291" s="102"/>
      <c r="AL291" s="93" t="s">
        <v>456</v>
      </c>
      <c r="AM291" s="102"/>
      <c r="AN291" s="102"/>
      <c r="AO291" s="102"/>
      <c r="AP291" s="102"/>
      <c r="AQ291" s="102"/>
      <c r="AR291" s="106"/>
      <c r="AS291" s="107"/>
      <c r="AT291" s="102"/>
      <c r="AU291" s="102"/>
      <c r="AV291" s="96"/>
      <c r="AW291" s="96"/>
      <c r="AX291" s="96"/>
      <c r="AY291" s="97"/>
    </row>
    <row r="292" spans="1:51" ht="27" customHeight="1" thickTop="1" thickBot="1" x14ac:dyDescent="0.3">
      <c r="A292" s="81"/>
      <c r="B292" s="304" t="str">
        <f>IF(C291="","",(VLOOKUP(C291,Lookups!$B$4:$C$2561,2,FALSE)))</f>
        <v/>
      </c>
      <c r="C292" s="366"/>
      <c r="D292" s="312"/>
      <c r="E292" s="312"/>
      <c r="F292" s="311"/>
      <c r="G292" s="309"/>
      <c r="H292" s="309"/>
      <c r="I292" s="309"/>
      <c r="J292" s="309"/>
      <c r="K292" s="309"/>
      <c r="L292" s="95"/>
      <c r="M292" s="95"/>
      <c r="N292" s="82"/>
      <c r="O292" s="95"/>
      <c r="P292" s="95"/>
      <c r="Q292" s="105"/>
      <c r="R292" s="82"/>
      <c r="S292" s="313"/>
      <c r="T292" s="101" t="str">
        <f t="shared" si="4"/>
        <v/>
      </c>
      <c r="U292" s="95"/>
      <c r="V292" s="95"/>
      <c r="W292" s="108"/>
      <c r="X292" s="95"/>
      <c r="Y292" s="94" t="s">
        <v>87</v>
      </c>
      <c r="Z292" s="95"/>
      <c r="AA292" s="94" t="s">
        <v>250</v>
      </c>
      <c r="AB292" s="95"/>
      <c r="AC292" s="95"/>
      <c r="AD292" s="82"/>
      <c r="AE292" s="95"/>
      <c r="AF292" s="82"/>
      <c r="AG292" s="93"/>
      <c r="AH292" s="102"/>
      <c r="AI292" s="102"/>
      <c r="AJ292" s="314"/>
      <c r="AK292" s="102"/>
      <c r="AL292" s="93" t="s">
        <v>456</v>
      </c>
      <c r="AM292" s="102"/>
      <c r="AN292" s="102"/>
      <c r="AO292" s="102"/>
      <c r="AP292" s="102"/>
      <c r="AQ292" s="102"/>
      <c r="AR292" s="106"/>
      <c r="AS292" s="107"/>
      <c r="AT292" s="102"/>
      <c r="AU292" s="102"/>
      <c r="AV292" s="96"/>
      <c r="AW292" s="96"/>
      <c r="AX292" s="96"/>
      <c r="AY292" s="97"/>
    </row>
    <row r="293" spans="1:51" ht="27" customHeight="1" thickTop="1" thickBot="1" x14ac:dyDescent="0.3">
      <c r="A293" s="81"/>
      <c r="B293" s="304" t="str">
        <f>IF(C292="","",(VLOOKUP(C292,Lookups!$B$4:$C$2561,2,FALSE)))</f>
        <v/>
      </c>
      <c r="C293" s="366"/>
      <c r="D293" s="312"/>
      <c r="E293" s="312"/>
      <c r="F293" s="311"/>
      <c r="G293" s="309"/>
      <c r="H293" s="309"/>
      <c r="I293" s="309"/>
      <c r="J293" s="309"/>
      <c r="K293" s="309"/>
      <c r="L293" s="95"/>
      <c r="M293" s="95"/>
      <c r="N293" s="82"/>
      <c r="O293" s="95"/>
      <c r="P293" s="95"/>
      <c r="Q293" s="105"/>
      <c r="R293" s="82"/>
      <c r="S293" s="313"/>
      <c r="T293" s="101" t="str">
        <f t="shared" si="4"/>
        <v/>
      </c>
      <c r="U293" s="95"/>
      <c r="V293" s="95"/>
      <c r="W293" s="108"/>
      <c r="X293" s="95"/>
      <c r="Y293" s="94" t="s">
        <v>87</v>
      </c>
      <c r="Z293" s="95"/>
      <c r="AA293" s="94" t="s">
        <v>250</v>
      </c>
      <c r="AB293" s="95"/>
      <c r="AC293" s="95"/>
      <c r="AD293" s="82"/>
      <c r="AE293" s="95"/>
      <c r="AF293" s="82"/>
      <c r="AG293" s="93"/>
      <c r="AH293" s="102"/>
      <c r="AI293" s="102"/>
      <c r="AJ293" s="314"/>
      <c r="AK293" s="102"/>
      <c r="AL293" s="93" t="s">
        <v>456</v>
      </c>
      <c r="AM293" s="102"/>
      <c r="AN293" s="102"/>
      <c r="AO293" s="102"/>
      <c r="AP293" s="102"/>
      <c r="AQ293" s="102"/>
      <c r="AR293" s="106"/>
      <c r="AS293" s="107"/>
      <c r="AT293" s="102"/>
      <c r="AU293" s="102"/>
      <c r="AV293" s="96"/>
      <c r="AW293" s="96"/>
      <c r="AX293" s="96"/>
      <c r="AY293" s="97"/>
    </row>
    <row r="294" spans="1:51" ht="27" customHeight="1" thickTop="1" thickBot="1" x14ac:dyDescent="0.3">
      <c r="A294" s="81"/>
      <c r="B294" s="304" t="str">
        <f>IF(C293="","",(VLOOKUP(C293,Lookups!$B$4:$C$2561,2,FALSE)))</f>
        <v/>
      </c>
      <c r="C294" s="366"/>
      <c r="D294" s="312"/>
      <c r="E294" s="312"/>
      <c r="F294" s="311"/>
      <c r="G294" s="309"/>
      <c r="H294" s="309"/>
      <c r="I294" s="309"/>
      <c r="J294" s="309"/>
      <c r="K294" s="309"/>
      <c r="L294" s="95"/>
      <c r="M294" s="95"/>
      <c r="N294" s="82"/>
      <c r="O294" s="95"/>
      <c r="P294" s="95"/>
      <c r="Q294" s="105"/>
      <c r="R294" s="82"/>
      <c r="S294" s="313"/>
      <c r="T294" s="101" t="str">
        <f t="shared" si="4"/>
        <v/>
      </c>
      <c r="U294" s="95"/>
      <c r="V294" s="95"/>
      <c r="W294" s="108"/>
      <c r="X294" s="95"/>
      <c r="Y294" s="94" t="s">
        <v>87</v>
      </c>
      <c r="Z294" s="95"/>
      <c r="AA294" s="94" t="s">
        <v>250</v>
      </c>
      <c r="AB294" s="95"/>
      <c r="AC294" s="95"/>
      <c r="AD294" s="82"/>
      <c r="AE294" s="95"/>
      <c r="AF294" s="82"/>
      <c r="AG294" s="93"/>
      <c r="AH294" s="102"/>
      <c r="AI294" s="102"/>
      <c r="AJ294" s="314"/>
      <c r="AK294" s="102"/>
      <c r="AL294" s="93" t="s">
        <v>456</v>
      </c>
      <c r="AM294" s="102"/>
      <c r="AN294" s="102"/>
      <c r="AO294" s="102"/>
      <c r="AP294" s="102"/>
      <c r="AQ294" s="102"/>
      <c r="AR294" s="106"/>
      <c r="AS294" s="107"/>
      <c r="AT294" s="102"/>
      <c r="AU294" s="102"/>
      <c r="AV294" s="96"/>
      <c r="AW294" s="96"/>
      <c r="AX294" s="96"/>
      <c r="AY294" s="97"/>
    </row>
    <row r="295" spans="1:51" ht="27" customHeight="1" thickTop="1" thickBot="1" x14ac:dyDescent="0.3">
      <c r="A295" s="81"/>
      <c r="B295" s="304" t="str">
        <f>IF(C294="","",(VLOOKUP(C294,Lookups!$B$4:$C$2561,2,FALSE)))</f>
        <v/>
      </c>
      <c r="C295" s="366"/>
      <c r="D295" s="312"/>
      <c r="E295" s="312"/>
      <c r="F295" s="311"/>
      <c r="G295" s="309"/>
      <c r="H295" s="309"/>
      <c r="I295" s="309"/>
      <c r="J295" s="309"/>
      <c r="K295" s="309"/>
      <c r="L295" s="95"/>
      <c r="M295" s="95"/>
      <c r="N295" s="82"/>
      <c r="O295" s="95"/>
      <c r="P295" s="95"/>
      <c r="Q295" s="105"/>
      <c r="R295" s="82"/>
      <c r="S295" s="313"/>
      <c r="T295" s="101" t="str">
        <f t="shared" si="4"/>
        <v/>
      </c>
      <c r="U295" s="95"/>
      <c r="V295" s="95"/>
      <c r="W295" s="108"/>
      <c r="X295" s="95"/>
      <c r="Y295" s="94" t="s">
        <v>87</v>
      </c>
      <c r="Z295" s="95"/>
      <c r="AA295" s="94" t="s">
        <v>250</v>
      </c>
      <c r="AB295" s="95"/>
      <c r="AC295" s="95"/>
      <c r="AD295" s="82"/>
      <c r="AE295" s="95"/>
      <c r="AF295" s="82"/>
      <c r="AG295" s="93"/>
      <c r="AH295" s="102"/>
      <c r="AI295" s="102"/>
      <c r="AJ295" s="314"/>
      <c r="AK295" s="102"/>
      <c r="AL295" s="93" t="s">
        <v>456</v>
      </c>
      <c r="AM295" s="102"/>
      <c r="AN295" s="102"/>
      <c r="AO295" s="102"/>
      <c r="AP295" s="102"/>
      <c r="AQ295" s="102"/>
      <c r="AR295" s="106"/>
      <c r="AS295" s="107"/>
      <c r="AT295" s="102"/>
      <c r="AU295" s="102"/>
      <c r="AV295" s="96"/>
      <c r="AW295" s="96"/>
      <c r="AX295" s="96"/>
      <c r="AY295" s="97"/>
    </row>
    <row r="296" spans="1:51" ht="27" customHeight="1" thickTop="1" thickBot="1" x14ac:dyDescent="0.3">
      <c r="A296" s="81"/>
      <c r="B296" s="304" t="str">
        <f>IF(C295="","",(VLOOKUP(C295,Lookups!$B$4:$C$2561,2,FALSE)))</f>
        <v/>
      </c>
      <c r="C296" s="366"/>
      <c r="D296" s="312"/>
      <c r="E296" s="312"/>
      <c r="F296" s="311"/>
      <c r="G296" s="309"/>
      <c r="H296" s="309"/>
      <c r="I296" s="309"/>
      <c r="J296" s="309"/>
      <c r="K296" s="309"/>
      <c r="L296" s="95"/>
      <c r="M296" s="95"/>
      <c r="N296" s="82"/>
      <c r="O296" s="95"/>
      <c r="P296" s="95"/>
      <c r="Q296" s="105"/>
      <c r="R296" s="82"/>
      <c r="S296" s="313"/>
      <c r="T296" s="101" t="str">
        <f t="shared" si="4"/>
        <v/>
      </c>
      <c r="U296" s="95"/>
      <c r="V296" s="95"/>
      <c r="W296" s="108"/>
      <c r="X296" s="95"/>
      <c r="Y296" s="94" t="s">
        <v>87</v>
      </c>
      <c r="Z296" s="95"/>
      <c r="AA296" s="94" t="s">
        <v>250</v>
      </c>
      <c r="AB296" s="95"/>
      <c r="AC296" s="95"/>
      <c r="AD296" s="82"/>
      <c r="AE296" s="95"/>
      <c r="AF296" s="82"/>
      <c r="AG296" s="93"/>
      <c r="AH296" s="102"/>
      <c r="AI296" s="102"/>
      <c r="AJ296" s="314"/>
      <c r="AK296" s="102"/>
      <c r="AL296" s="93" t="s">
        <v>456</v>
      </c>
      <c r="AM296" s="102"/>
      <c r="AN296" s="102"/>
      <c r="AO296" s="102"/>
      <c r="AP296" s="102"/>
      <c r="AQ296" s="102"/>
      <c r="AR296" s="106"/>
      <c r="AS296" s="107"/>
      <c r="AT296" s="102"/>
      <c r="AU296" s="102"/>
      <c r="AV296" s="96"/>
      <c r="AW296" s="96"/>
      <c r="AX296" s="96"/>
      <c r="AY296" s="97"/>
    </row>
    <row r="297" spans="1:51" ht="27" customHeight="1" thickTop="1" thickBot="1" x14ac:dyDescent="0.3">
      <c r="A297" s="81"/>
      <c r="B297" s="304" t="str">
        <f>IF(C296="","",(VLOOKUP(C296,Lookups!$B$4:$C$2561,2,FALSE)))</f>
        <v/>
      </c>
      <c r="C297" s="366"/>
      <c r="D297" s="312"/>
      <c r="E297" s="312"/>
      <c r="F297" s="311"/>
      <c r="G297" s="309"/>
      <c r="H297" s="309"/>
      <c r="I297" s="309"/>
      <c r="J297" s="309"/>
      <c r="K297" s="309"/>
      <c r="L297" s="95"/>
      <c r="M297" s="95"/>
      <c r="N297" s="82"/>
      <c r="O297" s="95"/>
      <c r="P297" s="95"/>
      <c r="Q297" s="105"/>
      <c r="R297" s="82"/>
      <c r="S297" s="313"/>
      <c r="T297" s="101" t="str">
        <f t="shared" si="4"/>
        <v/>
      </c>
      <c r="U297" s="95"/>
      <c r="V297" s="95"/>
      <c r="W297" s="108"/>
      <c r="X297" s="95"/>
      <c r="Y297" s="94" t="s">
        <v>87</v>
      </c>
      <c r="Z297" s="95"/>
      <c r="AA297" s="94" t="s">
        <v>250</v>
      </c>
      <c r="AB297" s="95"/>
      <c r="AC297" s="95"/>
      <c r="AD297" s="82"/>
      <c r="AE297" s="95"/>
      <c r="AF297" s="82"/>
      <c r="AG297" s="93"/>
      <c r="AH297" s="102"/>
      <c r="AI297" s="102"/>
      <c r="AJ297" s="314"/>
      <c r="AK297" s="102"/>
      <c r="AL297" s="93" t="s">
        <v>456</v>
      </c>
      <c r="AM297" s="102"/>
      <c r="AN297" s="102"/>
      <c r="AO297" s="102"/>
      <c r="AP297" s="102"/>
      <c r="AQ297" s="102"/>
      <c r="AR297" s="106"/>
      <c r="AS297" s="107"/>
      <c r="AT297" s="102"/>
      <c r="AU297" s="102"/>
      <c r="AV297" s="96"/>
      <c r="AW297" s="96"/>
      <c r="AX297" s="96"/>
      <c r="AY297" s="97"/>
    </row>
    <row r="298" spans="1:51" ht="27" customHeight="1" thickTop="1" thickBot="1" x14ac:dyDescent="0.3">
      <c r="A298" s="81"/>
      <c r="B298" s="304" t="str">
        <f>IF(C297="","",(VLOOKUP(C297,Lookups!$B$4:$C$2561,2,FALSE)))</f>
        <v/>
      </c>
      <c r="C298" s="366"/>
      <c r="D298" s="312"/>
      <c r="E298" s="312"/>
      <c r="F298" s="311"/>
      <c r="G298" s="309"/>
      <c r="H298" s="309"/>
      <c r="I298" s="309"/>
      <c r="J298" s="309"/>
      <c r="K298" s="309"/>
      <c r="L298" s="95"/>
      <c r="M298" s="95"/>
      <c r="N298" s="82"/>
      <c r="O298" s="95"/>
      <c r="P298" s="95"/>
      <c r="Q298" s="105"/>
      <c r="R298" s="82"/>
      <c r="S298" s="313"/>
      <c r="T298" s="101" t="str">
        <f t="shared" si="4"/>
        <v/>
      </c>
      <c r="U298" s="95"/>
      <c r="V298" s="95"/>
      <c r="W298" s="108"/>
      <c r="X298" s="95"/>
      <c r="Y298" s="94" t="s">
        <v>87</v>
      </c>
      <c r="Z298" s="95"/>
      <c r="AA298" s="94" t="s">
        <v>250</v>
      </c>
      <c r="AB298" s="95"/>
      <c r="AC298" s="95"/>
      <c r="AD298" s="82"/>
      <c r="AE298" s="95"/>
      <c r="AF298" s="82"/>
      <c r="AG298" s="93"/>
      <c r="AH298" s="102"/>
      <c r="AI298" s="102"/>
      <c r="AJ298" s="314"/>
      <c r="AK298" s="102"/>
      <c r="AL298" s="93" t="s">
        <v>456</v>
      </c>
      <c r="AM298" s="102"/>
      <c r="AN298" s="102"/>
      <c r="AO298" s="102"/>
      <c r="AP298" s="102"/>
      <c r="AQ298" s="102"/>
      <c r="AR298" s="106"/>
      <c r="AS298" s="107"/>
      <c r="AT298" s="102"/>
      <c r="AU298" s="102"/>
      <c r="AV298" s="96"/>
      <c r="AW298" s="96"/>
      <c r="AX298" s="96"/>
      <c r="AY298" s="97"/>
    </row>
    <row r="299" spans="1:51" ht="27" customHeight="1" thickTop="1" thickBot="1" x14ac:dyDescent="0.3">
      <c r="A299" s="81"/>
      <c r="B299" s="304" t="str">
        <f>IF(C298="","",(VLOOKUP(C298,Lookups!$B$4:$C$2561,2,FALSE)))</f>
        <v/>
      </c>
      <c r="C299" s="366"/>
      <c r="D299" s="312"/>
      <c r="E299" s="312"/>
      <c r="F299" s="311"/>
      <c r="G299" s="309"/>
      <c r="H299" s="309"/>
      <c r="I299" s="309"/>
      <c r="J299" s="309"/>
      <c r="K299" s="309"/>
      <c r="L299" s="95"/>
      <c r="M299" s="95"/>
      <c r="N299" s="82"/>
      <c r="O299" s="95"/>
      <c r="P299" s="95"/>
      <c r="Q299" s="105"/>
      <c r="R299" s="82"/>
      <c r="S299" s="313"/>
      <c r="T299" s="101" t="str">
        <f t="shared" si="4"/>
        <v/>
      </c>
      <c r="U299" s="95"/>
      <c r="V299" s="95"/>
      <c r="W299" s="108"/>
      <c r="X299" s="95"/>
      <c r="Y299" s="94" t="s">
        <v>87</v>
      </c>
      <c r="Z299" s="95"/>
      <c r="AA299" s="94" t="s">
        <v>250</v>
      </c>
      <c r="AB299" s="95"/>
      <c r="AC299" s="95"/>
      <c r="AD299" s="82"/>
      <c r="AE299" s="95"/>
      <c r="AF299" s="82"/>
      <c r="AG299" s="93"/>
      <c r="AH299" s="102"/>
      <c r="AI299" s="102"/>
      <c r="AJ299" s="314"/>
      <c r="AK299" s="102"/>
      <c r="AL299" s="93" t="s">
        <v>456</v>
      </c>
      <c r="AM299" s="102"/>
      <c r="AN299" s="102"/>
      <c r="AO299" s="102"/>
      <c r="AP299" s="102"/>
      <c r="AQ299" s="102"/>
      <c r="AR299" s="106"/>
      <c r="AS299" s="107"/>
      <c r="AT299" s="102"/>
      <c r="AU299" s="102"/>
      <c r="AV299" s="96"/>
      <c r="AW299" s="96"/>
      <c r="AX299" s="96"/>
      <c r="AY299" s="97"/>
    </row>
    <row r="300" spans="1:51" ht="27" customHeight="1" thickTop="1" thickBot="1" x14ac:dyDescent="0.3">
      <c r="A300" s="81"/>
      <c r="B300" s="304" t="str">
        <f>IF(C299="","",(VLOOKUP(C299,Lookups!$B$4:$C$2561,2,FALSE)))</f>
        <v/>
      </c>
      <c r="C300" s="366"/>
      <c r="D300" s="312"/>
      <c r="E300" s="312"/>
      <c r="F300" s="311"/>
      <c r="G300" s="309"/>
      <c r="H300" s="309"/>
      <c r="I300" s="309"/>
      <c r="J300" s="309"/>
      <c r="K300" s="309"/>
      <c r="L300" s="95"/>
      <c r="M300" s="95"/>
      <c r="N300" s="82"/>
      <c r="O300" s="95"/>
      <c r="P300" s="95"/>
      <c r="Q300" s="105"/>
      <c r="R300" s="82"/>
      <c r="S300" s="313"/>
      <c r="T300" s="101" t="str">
        <f t="shared" si="4"/>
        <v/>
      </c>
      <c r="U300" s="95"/>
      <c r="V300" s="95"/>
      <c r="W300" s="108"/>
      <c r="X300" s="95"/>
      <c r="Y300" s="94" t="s">
        <v>87</v>
      </c>
      <c r="Z300" s="95"/>
      <c r="AA300" s="94" t="s">
        <v>250</v>
      </c>
      <c r="AB300" s="95"/>
      <c r="AC300" s="95"/>
      <c r="AD300" s="82"/>
      <c r="AE300" s="95"/>
      <c r="AF300" s="82"/>
      <c r="AG300" s="93"/>
      <c r="AH300" s="102"/>
      <c r="AI300" s="102"/>
      <c r="AJ300" s="314"/>
      <c r="AK300" s="102"/>
      <c r="AL300" s="93" t="s">
        <v>456</v>
      </c>
      <c r="AM300" s="102"/>
      <c r="AN300" s="102"/>
      <c r="AO300" s="102"/>
      <c r="AP300" s="102"/>
      <c r="AQ300" s="102"/>
      <c r="AR300" s="106"/>
      <c r="AS300" s="107"/>
      <c r="AT300" s="102"/>
      <c r="AU300" s="102"/>
      <c r="AV300" s="96"/>
      <c r="AW300" s="96"/>
      <c r="AX300" s="96"/>
      <c r="AY300" s="97"/>
    </row>
    <row r="301" spans="1:51" ht="27" customHeight="1" thickTop="1" thickBot="1" x14ac:dyDescent="0.3">
      <c r="A301" s="81"/>
      <c r="B301" s="304" t="str">
        <f>IF(C300="","",(VLOOKUP(C300,Lookups!$B$4:$C$2561,2,FALSE)))</f>
        <v/>
      </c>
      <c r="C301" s="366"/>
      <c r="D301" s="312"/>
      <c r="E301" s="312"/>
      <c r="F301" s="311"/>
      <c r="G301" s="309"/>
      <c r="H301" s="309"/>
      <c r="I301" s="309"/>
      <c r="J301" s="309"/>
      <c r="K301" s="309"/>
      <c r="L301" s="95"/>
      <c r="M301" s="95"/>
      <c r="N301" s="82"/>
      <c r="O301" s="95"/>
      <c r="P301" s="95"/>
      <c r="Q301" s="105"/>
      <c r="R301" s="82"/>
      <c r="S301" s="313"/>
      <c r="T301" s="101" t="str">
        <f t="shared" si="4"/>
        <v/>
      </c>
      <c r="U301" s="95"/>
      <c r="V301" s="95"/>
      <c r="W301" s="108"/>
      <c r="X301" s="95"/>
      <c r="Y301" s="94" t="s">
        <v>87</v>
      </c>
      <c r="Z301" s="95"/>
      <c r="AA301" s="94" t="s">
        <v>250</v>
      </c>
      <c r="AB301" s="95"/>
      <c r="AC301" s="95"/>
      <c r="AD301" s="82"/>
      <c r="AE301" s="95"/>
      <c r="AF301" s="82"/>
      <c r="AG301" s="93"/>
      <c r="AH301" s="102"/>
      <c r="AI301" s="102"/>
      <c r="AJ301" s="314"/>
      <c r="AK301" s="102"/>
      <c r="AL301" s="93" t="s">
        <v>456</v>
      </c>
      <c r="AM301" s="102"/>
      <c r="AN301" s="102"/>
      <c r="AO301" s="102"/>
      <c r="AP301" s="102"/>
      <c r="AQ301" s="102"/>
      <c r="AR301" s="106"/>
      <c r="AS301" s="107"/>
      <c r="AT301" s="102"/>
      <c r="AU301" s="102"/>
      <c r="AV301" s="96"/>
      <c r="AW301" s="96"/>
      <c r="AX301" s="96"/>
      <c r="AY301" s="97"/>
    </row>
    <row r="302" spans="1:51" ht="27" customHeight="1" thickTop="1" thickBot="1" x14ac:dyDescent="0.3">
      <c r="A302" s="81"/>
      <c r="B302" s="304" t="str">
        <f>IF(C301="","",(VLOOKUP(C301,Lookups!$B$4:$C$2561,2,FALSE)))</f>
        <v/>
      </c>
      <c r="C302" s="366"/>
      <c r="D302" s="312"/>
      <c r="E302" s="312"/>
      <c r="F302" s="311"/>
      <c r="G302" s="309"/>
      <c r="H302" s="309"/>
      <c r="I302" s="309"/>
      <c r="J302" s="309"/>
      <c r="K302" s="309"/>
      <c r="L302" s="95"/>
      <c r="M302" s="95"/>
      <c r="N302" s="82"/>
      <c r="O302" s="95"/>
      <c r="P302" s="95"/>
      <c r="Q302" s="105"/>
      <c r="R302" s="82"/>
      <c r="S302" s="313"/>
      <c r="T302" s="101" t="str">
        <f t="shared" si="4"/>
        <v/>
      </c>
      <c r="U302" s="95"/>
      <c r="V302" s="95"/>
      <c r="W302" s="108"/>
      <c r="X302" s="95"/>
      <c r="Y302" s="94" t="s">
        <v>87</v>
      </c>
      <c r="Z302" s="95"/>
      <c r="AA302" s="94" t="s">
        <v>250</v>
      </c>
      <c r="AB302" s="95"/>
      <c r="AC302" s="95"/>
      <c r="AD302" s="82"/>
      <c r="AE302" s="95"/>
      <c r="AF302" s="82"/>
      <c r="AG302" s="93"/>
      <c r="AH302" s="102"/>
      <c r="AI302" s="102"/>
      <c r="AJ302" s="314"/>
      <c r="AK302" s="102"/>
      <c r="AL302" s="93" t="s">
        <v>456</v>
      </c>
      <c r="AM302" s="102"/>
      <c r="AN302" s="102"/>
      <c r="AO302" s="102"/>
      <c r="AP302" s="102"/>
      <c r="AQ302" s="102"/>
      <c r="AR302" s="106"/>
      <c r="AS302" s="107"/>
      <c r="AT302" s="102"/>
      <c r="AU302" s="102"/>
      <c r="AV302" s="96"/>
      <c r="AW302" s="96"/>
      <c r="AX302" s="96"/>
      <c r="AY302" s="97"/>
    </row>
    <row r="303" spans="1:51" ht="27" customHeight="1" thickTop="1" thickBot="1" x14ac:dyDescent="0.3">
      <c r="A303" s="81"/>
      <c r="B303" s="304" t="str">
        <f>IF(C302="","",(VLOOKUP(C302,Lookups!$B$4:$C$2561,2,FALSE)))</f>
        <v/>
      </c>
      <c r="C303" s="366"/>
      <c r="D303" s="312"/>
      <c r="E303" s="312"/>
      <c r="F303" s="311"/>
      <c r="G303" s="309"/>
      <c r="H303" s="309"/>
      <c r="I303" s="309"/>
      <c r="J303" s="309"/>
      <c r="K303" s="309"/>
      <c r="L303" s="95"/>
      <c r="M303" s="95"/>
      <c r="N303" s="82"/>
      <c r="O303" s="95"/>
      <c r="P303" s="95"/>
      <c r="Q303" s="105"/>
      <c r="R303" s="82"/>
      <c r="S303" s="313"/>
      <c r="T303" s="101" t="str">
        <f t="shared" si="4"/>
        <v/>
      </c>
      <c r="U303" s="95"/>
      <c r="V303" s="95"/>
      <c r="W303" s="108"/>
      <c r="X303" s="95"/>
      <c r="Y303" s="94" t="s">
        <v>87</v>
      </c>
      <c r="Z303" s="95"/>
      <c r="AA303" s="94" t="s">
        <v>250</v>
      </c>
      <c r="AB303" s="95"/>
      <c r="AC303" s="95"/>
      <c r="AD303" s="82"/>
      <c r="AE303" s="95"/>
      <c r="AF303" s="82"/>
      <c r="AG303" s="93"/>
      <c r="AH303" s="102"/>
      <c r="AI303" s="102"/>
      <c r="AJ303" s="314"/>
      <c r="AK303" s="102"/>
      <c r="AL303" s="93" t="s">
        <v>456</v>
      </c>
      <c r="AM303" s="102"/>
      <c r="AN303" s="102"/>
      <c r="AO303" s="102"/>
      <c r="AP303" s="102"/>
      <c r="AQ303" s="102"/>
      <c r="AR303" s="106"/>
      <c r="AS303" s="107"/>
      <c r="AT303" s="102"/>
      <c r="AU303" s="102"/>
      <c r="AV303" s="96"/>
      <c r="AW303" s="96"/>
      <c r="AX303" s="96"/>
      <c r="AY303" s="97"/>
    </row>
    <row r="304" spans="1:51" ht="27" customHeight="1" thickTop="1" thickBot="1" x14ac:dyDescent="0.3">
      <c r="A304" s="81"/>
      <c r="B304" s="304" t="str">
        <f>IF(C303="","",(VLOOKUP(C303,Lookups!$B$4:$C$2561,2,FALSE)))</f>
        <v/>
      </c>
      <c r="C304" s="366"/>
      <c r="D304" s="312"/>
      <c r="E304" s="312"/>
      <c r="F304" s="311"/>
      <c r="G304" s="309"/>
      <c r="H304" s="309"/>
      <c r="I304" s="309"/>
      <c r="J304" s="309"/>
      <c r="K304" s="309"/>
      <c r="L304" s="95"/>
      <c r="M304" s="95"/>
      <c r="N304" s="82"/>
      <c r="O304" s="95"/>
      <c r="P304" s="95"/>
      <c r="Q304" s="105"/>
      <c r="R304" s="82"/>
      <c r="S304" s="313"/>
      <c r="T304" s="101" t="str">
        <f t="shared" si="4"/>
        <v/>
      </c>
      <c r="U304" s="95"/>
      <c r="V304" s="95"/>
      <c r="W304" s="108"/>
      <c r="X304" s="95"/>
      <c r="Y304" s="94" t="s">
        <v>87</v>
      </c>
      <c r="Z304" s="95"/>
      <c r="AA304" s="94" t="s">
        <v>250</v>
      </c>
      <c r="AB304" s="95"/>
      <c r="AC304" s="95"/>
      <c r="AD304" s="82"/>
      <c r="AE304" s="95"/>
      <c r="AF304" s="82"/>
      <c r="AG304" s="93"/>
      <c r="AH304" s="102"/>
      <c r="AI304" s="102"/>
      <c r="AJ304" s="314"/>
      <c r="AK304" s="102"/>
      <c r="AL304" s="93" t="s">
        <v>456</v>
      </c>
      <c r="AM304" s="102"/>
      <c r="AN304" s="102"/>
      <c r="AO304" s="102"/>
      <c r="AP304" s="102"/>
      <c r="AQ304" s="102"/>
      <c r="AR304" s="106"/>
      <c r="AS304" s="107"/>
      <c r="AT304" s="102"/>
      <c r="AU304" s="102"/>
      <c r="AV304" s="96"/>
      <c r="AW304" s="96"/>
      <c r="AX304" s="96"/>
      <c r="AY304" s="97"/>
    </row>
    <row r="305" spans="1:51" ht="27" customHeight="1" thickTop="1" thickBot="1" x14ac:dyDescent="0.3">
      <c r="A305" s="81"/>
      <c r="B305" s="304" t="str">
        <f>IF(C304="","",(VLOOKUP(C304,Lookups!$B$4:$C$2561,2,FALSE)))</f>
        <v/>
      </c>
      <c r="C305" s="366"/>
      <c r="D305" s="312"/>
      <c r="E305" s="312"/>
      <c r="F305" s="311"/>
      <c r="G305" s="309"/>
      <c r="H305" s="309"/>
      <c r="I305" s="309"/>
      <c r="J305" s="309"/>
      <c r="K305" s="309"/>
      <c r="L305" s="95"/>
      <c r="M305" s="95"/>
      <c r="N305" s="82"/>
      <c r="O305" s="95"/>
      <c r="P305" s="95"/>
      <c r="Q305" s="105"/>
      <c r="R305" s="82"/>
      <c r="S305" s="313"/>
      <c r="T305" s="101" t="str">
        <f t="shared" si="4"/>
        <v/>
      </c>
      <c r="U305" s="95"/>
      <c r="V305" s="95"/>
      <c r="W305" s="108"/>
      <c r="X305" s="95"/>
      <c r="Y305" s="94" t="s">
        <v>87</v>
      </c>
      <c r="Z305" s="95"/>
      <c r="AA305" s="94" t="s">
        <v>250</v>
      </c>
      <c r="AB305" s="95"/>
      <c r="AC305" s="95"/>
      <c r="AD305" s="82"/>
      <c r="AE305" s="95"/>
      <c r="AF305" s="82"/>
      <c r="AG305" s="93"/>
      <c r="AH305" s="102"/>
      <c r="AI305" s="102"/>
      <c r="AJ305" s="314"/>
      <c r="AK305" s="102"/>
      <c r="AL305" s="93" t="s">
        <v>456</v>
      </c>
      <c r="AM305" s="102"/>
      <c r="AN305" s="102"/>
      <c r="AO305" s="102"/>
      <c r="AP305" s="102"/>
      <c r="AQ305" s="102"/>
      <c r="AR305" s="106"/>
      <c r="AS305" s="107"/>
      <c r="AT305" s="102"/>
      <c r="AU305" s="102"/>
      <c r="AV305" s="96"/>
      <c r="AW305" s="96"/>
      <c r="AX305" s="96"/>
      <c r="AY305" s="97"/>
    </row>
    <row r="306" spans="1:51" ht="27" customHeight="1" thickTop="1" thickBot="1" x14ac:dyDescent="0.3">
      <c r="A306" s="81"/>
      <c r="B306" s="304" t="str">
        <f>IF(C305="","",(VLOOKUP(C305,Lookups!$B$4:$C$2561,2,FALSE)))</f>
        <v/>
      </c>
      <c r="C306" s="366"/>
      <c r="D306" s="312"/>
      <c r="E306" s="312"/>
      <c r="F306" s="311"/>
      <c r="G306" s="309"/>
      <c r="H306" s="309"/>
      <c r="I306" s="309"/>
      <c r="J306" s="309"/>
      <c r="K306" s="309"/>
      <c r="L306" s="95"/>
      <c r="M306" s="95"/>
      <c r="N306" s="82"/>
      <c r="O306" s="95"/>
      <c r="P306" s="95"/>
      <c r="Q306" s="105"/>
      <c r="R306" s="82"/>
      <c r="S306" s="313"/>
      <c r="T306" s="101" t="str">
        <f t="shared" si="4"/>
        <v/>
      </c>
      <c r="U306" s="95"/>
      <c r="V306" s="95"/>
      <c r="W306" s="108"/>
      <c r="X306" s="95"/>
      <c r="Y306" s="94" t="s">
        <v>87</v>
      </c>
      <c r="Z306" s="95"/>
      <c r="AA306" s="94" t="s">
        <v>250</v>
      </c>
      <c r="AB306" s="95"/>
      <c r="AC306" s="95"/>
      <c r="AD306" s="82"/>
      <c r="AE306" s="95"/>
      <c r="AF306" s="82"/>
      <c r="AG306" s="93"/>
      <c r="AH306" s="102"/>
      <c r="AI306" s="102"/>
      <c r="AJ306" s="314"/>
      <c r="AK306" s="102"/>
      <c r="AL306" s="93" t="s">
        <v>456</v>
      </c>
      <c r="AM306" s="102"/>
      <c r="AN306" s="102"/>
      <c r="AO306" s="102"/>
      <c r="AP306" s="102"/>
      <c r="AQ306" s="102"/>
      <c r="AR306" s="106"/>
      <c r="AS306" s="107"/>
      <c r="AT306" s="102"/>
      <c r="AU306" s="102"/>
      <c r="AV306" s="96"/>
      <c r="AW306" s="96"/>
      <c r="AX306" s="96"/>
      <c r="AY306" s="97"/>
    </row>
    <row r="307" spans="1:51" ht="27" customHeight="1" thickTop="1" thickBot="1" x14ac:dyDescent="0.3">
      <c r="A307" s="81"/>
      <c r="B307" s="304" t="str">
        <f>IF(C306="","",(VLOOKUP(C306,Lookups!$B$4:$C$2561,2,FALSE)))</f>
        <v/>
      </c>
      <c r="C307" s="366"/>
      <c r="D307" s="312"/>
      <c r="E307" s="312"/>
      <c r="F307" s="311"/>
      <c r="G307" s="309"/>
      <c r="H307" s="309"/>
      <c r="I307" s="309"/>
      <c r="J307" s="309"/>
      <c r="K307" s="309"/>
      <c r="L307" s="95"/>
      <c r="M307" s="95"/>
      <c r="N307" s="82"/>
      <c r="O307" s="95"/>
      <c r="P307" s="95"/>
      <c r="Q307" s="105"/>
      <c r="R307" s="82"/>
      <c r="S307" s="313"/>
      <c r="T307" s="101" t="str">
        <f t="shared" si="4"/>
        <v/>
      </c>
      <c r="U307" s="95"/>
      <c r="V307" s="95"/>
      <c r="W307" s="108"/>
      <c r="X307" s="95"/>
      <c r="Y307" s="94" t="s">
        <v>87</v>
      </c>
      <c r="Z307" s="95"/>
      <c r="AA307" s="94" t="s">
        <v>250</v>
      </c>
      <c r="AB307" s="95"/>
      <c r="AC307" s="95"/>
      <c r="AD307" s="82"/>
      <c r="AE307" s="95"/>
      <c r="AF307" s="82"/>
      <c r="AG307" s="93"/>
      <c r="AH307" s="102"/>
      <c r="AI307" s="102"/>
      <c r="AJ307" s="314"/>
      <c r="AK307" s="102"/>
      <c r="AL307" s="93" t="s">
        <v>456</v>
      </c>
      <c r="AM307" s="102"/>
      <c r="AN307" s="102"/>
      <c r="AO307" s="102"/>
      <c r="AP307" s="102"/>
      <c r="AQ307" s="102"/>
      <c r="AR307" s="106"/>
      <c r="AS307" s="107"/>
      <c r="AT307" s="102"/>
      <c r="AU307" s="102"/>
      <c r="AV307" s="96"/>
      <c r="AW307" s="96"/>
      <c r="AX307" s="96"/>
      <c r="AY307" s="97"/>
    </row>
    <row r="308" spans="1:51" ht="27" customHeight="1" thickTop="1" thickBot="1" x14ac:dyDescent="0.3">
      <c r="A308" s="81"/>
      <c r="B308" s="304" t="str">
        <f>IF(C307="","",(VLOOKUP(C307,Lookups!$B$4:$C$2561,2,FALSE)))</f>
        <v/>
      </c>
      <c r="C308" s="366"/>
      <c r="D308" s="312"/>
      <c r="E308" s="312"/>
      <c r="F308" s="311"/>
      <c r="G308" s="309"/>
      <c r="H308" s="309"/>
      <c r="I308" s="309"/>
      <c r="J308" s="309"/>
      <c r="K308" s="309"/>
      <c r="L308" s="95"/>
      <c r="M308" s="95"/>
      <c r="N308" s="82"/>
      <c r="O308" s="95"/>
      <c r="P308" s="95"/>
      <c r="Q308" s="105"/>
      <c r="R308" s="82"/>
      <c r="S308" s="313"/>
      <c r="T308" s="101" t="str">
        <f t="shared" si="4"/>
        <v/>
      </c>
      <c r="U308" s="95"/>
      <c r="V308" s="95"/>
      <c r="W308" s="108"/>
      <c r="X308" s="95"/>
      <c r="Y308" s="94" t="s">
        <v>87</v>
      </c>
      <c r="Z308" s="95"/>
      <c r="AA308" s="94" t="s">
        <v>250</v>
      </c>
      <c r="AB308" s="95"/>
      <c r="AC308" s="95"/>
      <c r="AD308" s="82"/>
      <c r="AE308" s="95"/>
      <c r="AF308" s="82"/>
      <c r="AG308" s="93"/>
      <c r="AH308" s="102"/>
      <c r="AI308" s="102"/>
      <c r="AJ308" s="314"/>
      <c r="AK308" s="102"/>
      <c r="AL308" s="93" t="s">
        <v>456</v>
      </c>
      <c r="AM308" s="102"/>
      <c r="AN308" s="102"/>
      <c r="AO308" s="102"/>
      <c r="AP308" s="102"/>
      <c r="AQ308" s="102"/>
      <c r="AR308" s="106"/>
      <c r="AS308" s="107"/>
      <c r="AT308" s="102"/>
      <c r="AU308" s="102"/>
      <c r="AV308" s="96"/>
      <c r="AW308" s="96"/>
      <c r="AX308" s="96"/>
      <c r="AY308" s="97"/>
    </row>
    <row r="309" spans="1:51" ht="27" customHeight="1" thickTop="1" thickBot="1" x14ac:dyDescent="0.3">
      <c r="A309" s="81"/>
      <c r="B309" s="304" t="str">
        <f>IF(C308="","",(VLOOKUP(C308,Lookups!$B$4:$C$2561,2,FALSE)))</f>
        <v/>
      </c>
      <c r="C309" s="366"/>
      <c r="D309" s="312"/>
      <c r="E309" s="312"/>
      <c r="F309" s="311"/>
      <c r="G309" s="309"/>
      <c r="H309" s="309"/>
      <c r="I309" s="309"/>
      <c r="J309" s="309"/>
      <c r="K309" s="309"/>
      <c r="L309" s="95"/>
      <c r="M309" s="95"/>
      <c r="N309" s="82"/>
      <c r="O309" s="95"/>
      <c r="P309" s="95"/>
      <c r="Q309" s="105"/>
      <c r="R309" s="82"/>
      <c r="S309" s="313"/>
      <c r="T309" s="101" t="str">
        <f t="shared" si="4"/>
        <v/>
      </c>
      <c r="U309" s="95"/>
      <c r="V309" s="95"/>
      <c r="W309" s="108"/>
      <c r="X309" s="95"/>
      <c r="Y309" s="94" t="s">
        <v>87</v>
      </c>
      <c r="Z309" s="95"/>
      <c r="AA309" s="94" t="s">
        <v>250</v>
      </c>
      <c r="AB309" s="95"/>
      <c r="AC309" s="95"/>
      <c r="AD309" s="82"/>
      <c r="AE309" s="95"/>
      <c r="AF309" s="82"/>
      <c r="AG309" s="93"/>
      <c r="AH309" s="102"/>
      <c r="AI309" s="102"/>
      <c r="AJ309" s="314"/>
      <c r="AK309" s="102"/>
      <c r="AL309" s="93" t="s">
        <v>456</v>
      </c>
      <c r="AM309" s="102"/>
      <c r="AN309" s="102"/>
      <c r="AO309" s="102"/>
      <c r="AP309" s="102"/>
      <c r="AQ309" s="102"/>
      <c r="AR309" s="106"/>
      <c r="AS309" s="107"/>
      <c r="AT309" s="102"/>
      <c r="AU309" s="102"/>
      <c r="AV309" s="96"/>
      <c r="AW309" s="96"/>
      <c r="AX309" s="96"/>
      <c r="AY309" s="97"/>
    </row>
    <row r="310" spans="1:51" ht="27" customHeight="1" thickTop="1" thickBot="1" x14ac:dyDescent="0.3">
      <c r="A310" s="81"/>
      <c r="B310" s="304" t="str">
        <f>IF(C309="","",(VLOOKUP(C309,Lookups!$B$4:$C$2561,2,FALSE)))</f>
        <v/>
      </c>
      <c r="C310" s="366"/>
      <c r="D310" s="312"/>
      <c r="E310" s="312"/>
      <c r="F310" s="311"/>
      <c r="G310" s="309"/>
      <c r="H310" s="309"/>
      <c r="I310" s="309"/>
      <c r="J310" s="309"/>
      <c r="K310" s="309"/>
      <c r="L310" s="95"/>
      <c r="M310" s="95"/>
      <c r="N310" s="82"/>
      <c r="O310" s="95"/>
      <c r="P310" s="95"/>
      <c r="Q310" s="105"/>
      <c r="R310" s="82"/>
      <c r="S310" s="313"/>
      <c r="T310" s="101" t="str">
        <f t="shared" si="4"/>
        <v/>
      </c>
      <c r="U310" s="95"/>
      <c r="V310" s="95"/>
      <c r="W310" s="108"/>
      <c r="X310" s="95"/>
      <c r="Y310" s="94" t="s">
        <v>87</v>
      </c>
      <c r="Z310" s="95"/>
      <c r="AA310" s="94" t="s">
        <v>250</v>
      </c>
      <c r="AB310" s="95"/>
      <c r="AC310" s="95"/>
      <c r="AD310" s="82"/>
      <c r="AE310" s="95"/>
      <c r="AF310" s="82"/>
      <c r="AG310" s="93"/>
      <c r="AH310" s="102"/>
      <c r="AI310" s="102"/>
      <c r="AJ310" s="314"/>
      <c r="AK310" s="102"/>
      <c r="AL310" s="93" t="s">
        <v>456</v>
      </c>
      <c r="AM310" s="102"/>
      <c r="AN310" s="102"/>
      <c r="AO310" s="102"/>
      <c r="AP310" s="102"/>
      <c r="AQ310" s="102"/>
      <c r="AR310" s="106"/>
      <c r="AS310" s="107"/>
      <c r="AT310" s="102"/>
      <c r="AU310" s="102"/>
      <c r="AV310" s="96"/>
      <c r="AW310" s="96"/>
      <c r="AX310" s="96"/>
      <c r="AY310" s="97"/>
    </row>
    <row r="311" spans="1:51" ht="27" customHeight="1" thickTop="1" thickBot="1" x14ac:dyDescent="0.3">
      <c r="A311" s="81"/>
      <c r="B311" s="304" t="str">
        <f>IF(C310="","",(VLOOKUP(C310,Lookups!$B$4:$C$2561,2,FALSE)))</f>
        <v/>
      </c>
      <c r="C311" s="366"/>
      <c r="D311" s="312"/>
      <c r="E311" s="312"/>
      <c r="F311" s="311"/>
      <c r="G311" s="309"/>
      <c r="H311" s="309"/>
      <c r="I311" s="309"/>
      <c r="J311" s="309"/>
      <c r="K311" s="309"/>
      <c r="L311" s="95"/>
      <c r="M311" s="95"/>
      <c r="N311" s="82"/>
      <c r="O311" s="95"/>
      <c r="P311" s="95"/>
      <c r="Q311" s="105"/>
      <c r="R311" s="82"/>
      <c r="S311" s="313"/>
      <c r="T311" s="101" t="str">
        <f t="shared" si="4"/>
        <v/>
      </c>
      <c r="U311" s="95"/>
      <c r="V311" s="95"/>
      <c r="W311" s="108"/>
      <c r="X311" s="95"/>
      <c r="Y311" s="94" t="s">
        <v>87</v>
      </c>
      <c r="Z311" s="95"/>
      <c r="AA311" s="94" t="s">
        <v>250</v>
      </c>
      <c r="AB311" s="95"/>
      <c r="AC311" s="95"/>
      <c r="AD311" s="82"/>
      <c r="AE311" s="95"/>
      <c r="AF311" s="82"/>
      <c r="AG311" s="93"/>
      <c r="AH311" s="102"/>
      <c r="AI311" s="102"/>
      <c r="AJ311" s="314"/>
      <c r="AK311" s="102"/>
      <c r="AL311" s="93" t="s">
        <v>456</v>
      </c>
      <c r="AM311" s="102"/>
      <c r="AN311" s="102"/>
      <c r="AO311" s="102"/>
      <c r="AP311" s="102"/>
      <c r="AQ311" s="102"/>
      <c r="AR311" s="106"/>
      <c r="AS311" s="107"/>
      <c r="AT311" s="102"/>
      <c r="AU311" s="102"/>
      <c r="AV311" s="96"/>
      <c r="AW311" s="96"/>
      <c r="AX311" s="96"/>
      <c r="AY311" s="97"/>
    </row>
    <row r="312" spans="1:51" ht="27" customHeight="1" thickTop="1" thickBot="1" x14ac:dyDescent="0.3">
      <c r="A312" s="81"/>
      <c r="B312" s="304" t="str">
        <f>IF(C311="","",(VLOOKUP(C311,Lookups!$B$4:$C$2561,2,FALSE)))</f>
        <v/>
      </c>
      <c r="C312" s="366"/>
      <c r="D312" s="312"/>
      <c r="E312" s="312"/>
      <c r="F312" s="311"/>
      <c r="G312" s="309"/>
      <c r="H312" s="309"/>
      <c r="I312" s="309"/>
      <c r="J312" s="309"/>
      <c r="K312" s="309"/>
      <c r="L312" s="95"/>
      <c r="M312" s="95"/>
      <c r="N312" s="82"/>
      <c r="O312" s="95"/>
      <c r="P312" s="95"/>
      <c r="Q312" s="105"/>
      <c r="R312" s="82"/>
      <c r="S312" s="313"/>
      <c r="T312" s="101" t="str">
        <f t="shared" si="4"/>
        <v/>
      </c>
      <c r="U312" s="95"/>
      <c r="V312" s="95"/>
      <c r="W312" s="108"/>
      <c r="X312" s="95"/>
      <c r="Y312" s="94" t="s">
        <v>87</v>
      </c>
      <c r="Z312" s="95"/>
      <c r="AA312" s="94" t="s">
        <v>250</v>
      </c>
      <c r="AB312" s="95"/>
      <c r="AC312" s="95"/>
      <c r="AD312" s="82"/>
      <c r="AE312" s="95"/>
      <c r="AF312" s="82"/>
      <c r="AG312" s="93"/>
      <c r="AH312" s="102"/>
      <c r="AI312" s="102"/>
      <c r="AJ312" s="314"/>
      <c r="AK312" s="102"/>
      <c r="AL312" s="93" t="s">
        <v>456</v>
      </c>
      <c r="AM312" s="102"/>
      <c r="AN312" s="102"/>
      <c r="AO312" s="102"/>
      <c r="AP312" s="102"/>
      <c r="AQ312" s="102"/>
      <c r="AR312" s="106"/>
      <c r="AS312" s="107"/>
      <c r="AT312" s="102"/>
      <c r="AU312" s="102"/>
      <c r="AV312" s="96"/>
      <c r="AW312" s="96"/>
      <c r="AX312" s="96"/>
      <c r="AY312" s="97"/>
    </row>
    <row r="313" spans="1:51" ht="27" customHeight="1" thickTop="1" thickBot="1" x14ac:dyDescent="0.3">
      <c r="A313" s="81"/>
      <c r="B313" s="304" t="str">
        <f>IF(C312="","",(VLOOKUP(C312,Lookups!$B$4:$C$2561,2,FALSE)))</f>
        <v/>
      </c>
      <c r="C313" s="366"/>
      <c r="D313" s="312"/>
      <c r="E313" s="312"/>
      <c r="F313" s="311"/>
      <c r="G313" s="309"/>
      <c r="H313" s="309"/>
      <c r="I313" s="309"/>
      <c r="J313" s="309"/>
      <c r="K313" s="309"/>
      <c r="L313" s="95"/>
      <c r="M313" s="95"/>
      <c r="N313" s="82"/>
      <c r="O313" s="95"/>
      <c r="P313" s="95"/>
      <c r="Q313" s="105"/>
      <c r="R313" s="82"/>
      <c r="S313" s="313"/>
      <c r="T313" s="101" t="str">
        <f t="shared" si="4"/>
        <v/>
      </c>
      <c r="U313" s="95"/>
      <c r="V313" s="95"/>
      <c r="W313" s="108"/>
      <c r="X313" s="95"/>
      <c r="Y313" s="94" t="s">
        <v>87</v>
      </c>
      <c r="Z313" s="95"/>
      <c r="AA313" s="94" t="s">
        <v>250</v>
      </c>
      <c r="AB313" s="95"/>
      <c r="AC313" s="95"/>
      <c r="AD313" s="82"/>
      <c r="AE313" s="95"/>
      <c r="AF313" s="82"/>
      <c r="AG313" s="93"/>
      <c r="AH313" s="102"/>
      <c r="AI313" s="102"/>
      <c r="AJ313" s="314"/>
      <c r="AK313" s="102"/>
      <c r="AL313" s="93" t="s">
        <v>456</v>
      </c>
      <c r="AM313" s="102"/>
      <c r="AN313" s="102"/>
      <c r="AO313" s="102"/>
      <c r="AP313" s="102"/>
      <c r="AQ313" s="102"/>
      <c r="AR313" s="106"/>
      <c r="AS313" s="107"/>
      <c r="AT313" s="102"/>
      <c r="AU313" s="102"/>
      <c r="AV313" s="96"/>
      <c r="AW313" s="96"/>
      <c r="AX313" s="96"/>
      <c r="AY313" s="97"/>
    </row>
    <row r="314" spans="1:51" ht="27" customHeight="1" thickTop="1" thickBot="1" x14ac:dyDescent="0.3">
      <c r="A314" s="81"/>
      <c r="B314" s="304" t="str">
        <f>IF(C313="","",(VLOOKUP(C313,Lookups!$B$4:$C$2561,2,FALSE)))</f>
        <v/>
      </c>
      <c r="C314" s="366"/>
      <c r="D314" s="312"/>
      <c r="E314" s="312"/>
      <c r="F314" s="311"/>
      <c r="G314" s="309"/>
      <c r="H314" s="309"/>
      <c r="I314" s="309"/>
      <c r="J314" s="309"/>
      <c r="K314" s="309"/>
      <c r="L314" s="95"/>
      <c r="M314" s="95"/>
      <c r="N314" s="82"/>
      <c r="O314" s="95"/>
      <c r="P314" s="95"/>
      <c r="Q314" s="105"/>
      <c r="R314" s="82"/>
      <c r="S314" s="313"/>
      <c r="T314" s="101" t="str">
        <f t="shared" si="4"/>
        <v/>
      </c>
      <c r="U314" s="95"/>
      <c r="V314" s="95"/>
      <c r="W314" s="108"/>
      <c r="X314" s="95"/>
      <c r="Y314" s="94" t="s">
        <v>87</v>
      </c>
      <c r="Z314" s="95"/>
      <c r="AA314" s="94" t="s">
        <v>250</v>
      </c>
      <c r="AB314" s="95"/>
      <c r="AC314" s="95"/>
      <c r="AD314" s="82"/>
      <c r="AE314" s="95"/>
      <c r="AF314" s="82"/>
      <c r="AG314" s="93"/>
      <c r="AH314" s="102"/>
      <c r="AI314" s="102"/>
      <c r="AJ314" s="314"/>
      <c r="AK314" s="102"/>
      <c r="AL314" s="93" t="s">
        <v>456</v>
      </c>
      <c r="AM314" s="102"/>
      <c r="AN314" s="102"/>
      <c r="AO314" s="102"/>
      <c r="AP314" s="102"/>
      <c r="AQ314" s="102"/>
      <c r="AR314" s="106"/>
      <c r="AS314" s="107"/>
      <c r="AT314" s="102"/>
      <c r="AU314" s="102"/>
      <c r="AV314" s="96"/>
      <c r="AW314" s="96"/>
      <c r="AX314" s="96"/>
      <c r="AY314" s="97"/>
    </row>
    <row r="315" spans="1:51" ht="27" customHeight="1" thickTop="1" thickBot="1" x14ac:dyDescent="0.3">
      <c r="A315" s="81"/>
      <c r="B315" s="304" t="str">
        <f>IF(C314="","",(VLOOKUP(C314,Lookups!$B$4:$C$2561,2,FALSE)))</f>
        <v/>
      </c>
      <c r="C315" s="366"/>
      <c r="D315" s="312"/>
      <c r="E315" s="312"/>
      <c r="F315" s="311"/>
      <c r="G315" s="309"/>
      <c r="H315" s="309"/>
      <c r="I315" s="309"/>
      <c r="J315" s="309"/>
      <c r="K315" s="309"/>
      <c r="L315" s="95"/>
      <c r="M315" s="95"/>
      <c r="N315" s="82"/>
      <c r="O315" s="95"/>
      <c r="P315" s="95"/>
      <c r="Q315" s="105"/>
      <c r="R315" s="82"/>
      <c r="S315" s="313"/>
      <c r="T315" s="101" t="str">
        <f t="shared" si="4"/>
        <v/>
      </c>
      <c r="U315" s="95"/>
      <c r="V315" s="95"/>
      <c r="W315" s="108"/>
      <c r="X315" s="95"/>
      <c r="Y315" s="94" t="s">
        <v>87</v>
      </c>
      <c r="Z315" s="95"/>
      <c r="AA315" s="94" t="s">
        <v>250</v>
      </c>
      <c r="AB315" s="95"/>
      <c r="AC315" s="95"/>
      <c r="AD315" s="82"/>
      <c r="AE315" s="95"/>
      <c r="AF315" s="82"/>
      <c r="AG315" s="93"/>
      <c r="AH315" s="102"/>
      <c r="AI315" s="102"/>
      <c r="AJ315" s="314"/>
      <c r="AK315" s="102"/>
      <c r="AL315" s="93" t="s">
        <v>456</v>
      </c>
      <c r="AM315" s="102"/>
      <c r="AN315" s="102"/>
      <c r="AO315" s="102"/>
      <c r="AP315" s="102"/>
      <c r="AQ315" s="102"/>
      <c r="AR315" s="106"/>
      <c r="AS315" s="107"/>
      <c r="AT315" s="102"/>
      <c r="AU315" s="102"/>
      <c r="AV315" s="96"/>
      <c r="AW315" s="96"/>
      <c r="AX315" s="96"/>
      <c r="AY315" s="97"/>
    </row>
    <row r="316" spans="1:51" ht="27" customHeight="1" thickTop="1" thickBot="1" x14ac:dyDescent="0.3">
      <c r="A316" s="81"/>
      <c r="B316" s="304" t="str">
        <f>IF(C315="","",(VLOOKUP(C315,Lookups!$B$4:$C$2561,2,FALSE)))</f>
        <v/>
      </c>
      <c r="C316" s="366"/>
      <c r="D316" s="312"/>
      <c r="E316" s="312"/>
      <c r="F316" s="311"/>
      <c r="G316" s="309"/>
      <c r="H316" s="309"/>
      <c r="I316" s="309"/>
      <c r="J316" s="309"/>
      <c r="K316" s="309"/>
      <c r="L316" s="95"/>
      <c r="M316" s="95"/>
      <c r="N316" s="82"/>
      <c r="O316" s="95"/>
      <c r="P316" s="95"/>
      <c r="Q316" s="105"/>
      <c r="R316" s="82"/>
      <c r="S316" s="313"/>
      <c r="T316" s="101" t="str">
        <f t="shared" si="4"/>
        <v/>
      </c>
      <c r="U316" s="95"/>
      <c r="V316" s="95"/>
      <c r="W316" s="108"/>
      <c r="X316" s="95"/>
      <c r="Y316" s="94" t="s">
        <v>87</v>
      </c>
      <c r="Z316" s="95"/>
      <c r="AA316" s="94" t="s">
        <v>250</v>
      </c>
      <c r="AB316" s="95"/>
      <c r="AC316" s="95"/>
      <c r="AD316" s="82"/>
      <c r="AE316" s="95"/>
      <c r="AF316" s="82"/>
      <c r="AG316" s="93"/>
      <c r="AH316" s="102"/>
      <c r="AI316" s="102"/>
      <c r="AJ316" s="314"/>
      <c r="AK316" s="102"/>
      <c r="AL316" s="93" t="s">
        <v>456</v>
      </c>
      <c r="AM316" s="102"/>
      <c r="AN316" s="102"/>
      <c r="AO316" s="102"/>
      <c r="AP316" s="102"/>
      <c r="AQ316" s="102"/>
      <c r="AR316" s="106"/>
      <c r="AS316" s="107"/>
      <c r="AT316" s="102"/>
      <c r="AU316" s="102"/>
      <c r="AV316" s="96"/>
      <c r="AW316" s="96"/>
      <c r="AX316" s="96"/>
      <c r="AY316" s="97"/>
    </row>
    <row r="317" spans="1:51" ht="27" customHeight="1" thickTop="1" thickBot="1" x14ac:dyDescent="0.3">
      <c r="A317" s="81"/>
      <c r="B317" s="304" t="str">
        <f>IF(C316="","",(VLOOKUP(C316,Lookups!$B$4:$C$2561,2,FALSE)))</f>
        <v/>
      </c>
      <c r="C317" s="366"/>
      <c r="D317" s="312"/>
      <c r="E317" s="312"/>
      <c r="F317" s="311"/>
      <c r="G317" s="309"/>
      <c r="H317" s="309"/>
      <c r="I317" s="309"/>
      <c r="J317" s="309"/>
      <c r="K317" s="309"/>
      <c r="L317" s="95"/>
      <c r="M317" s="95"/>
      <c r="N317" s="82"/>
      <c r="O317" s="95"/>
      <c r="P317" s="95"/>
      <c r="Q317" s="105"/>
      <c r="R317" s="82"/>
      <c r="S317" s="313"/>
      <c r="T317" s="101" t="str">
        <f t="shared" si="4"/>
        <v/>
      </c>
      <c r="U317" s="95"/>
      <c r="V317" s="95"/>
      <c r="W317" s="108"/>
      <c r="X317" s="95"/>
      <c r="Y317" s="94" t="s">
        <v>87</v>
      </c>
      <c r="Z317" s="95"/>
      <c r="AA317" s="94" t="s">
        <v>250</v>
      </c>
      <c r="AB317" s="95"/>
      <c r="AC317" s="95"/>
      <c r="AD317" s="82"/>
      <c r="AE317" s="95"/>
      <c r="AF317" s="82"/>
      <c r="AG317" s="93"/>
      <c r="AH317" s="102"/>
      <c r="AI317" s="102"/>
      <c r="AJ317" s="314"/>
      <c r="AK317" s="102"/>
      <c r="AL317" s="93" t="s">
        <v>456</v>
      </c>
      <c r="AM317" s="102"/>
      <c r="AN317" s="102"/>
      <c r="AO317" s="102"/>
      <c r="AP317" s="102"/>
      <c r="AQ317" s="102"/>
      <c r="AR317" s="106"/>
      <c r="AS317" s="107"/>
      <c r="AT317" s="102"/>
      <c r="AU317" s="102"/>
      <c r="AV317" s="96"/>
      <c r="AW317" s="96"/>
      <c r="AX317" s="96"/>
      <c r="AY317" s="97"/>
    </row>
    <row r="318" spans="1:51" ht="27" customHeight="1" thickTop="1" thickBot="1" x14ac:dyDescent="0.3">
      <c r="A318" s="81"/>
      <c r="B318" s="304" t="str">
        <f>IF(C317="","",(VLOOKUP(C317,Lookups!$B$4:$C$2561,2,FALSE)))</f>
        <v/>
      </c>
      <c r="C318" s="366"/>
      <c r="D318" s="312"/>
      <c r="E318" s="312"/>
      <c r="F318" s="311"/>
      <c r="G318" s="309"/>
      <c r="H318" s="309"/>
      <c r="I318" s="309"/>
      <c r="J318" s="309"/>
      <c r="K318" s="309"/>
      <c r="L318" s="95"/>
      <c r="M318" s="95"/>
      <c r="N318" s="82"/>
      <c r="O318" s="95"/>
      <c r="P318" s="95"/>
      <c r="Q318" s="105"/>
      <c r="R318" s="82"/>
      <c r="S318" s="313"/>
      <c r="T318" s="101" t="str">
        <f t="shared" si="4"/>
        <v/>
      </c>
      <c r="U318" s="95"/>
      <c r="V318" s="95"/>
      <c r="W318" s="108"/>
      <c r="X318" s="95"/>
      <c r="Y318" s="94" t="s">
        <v>87</v>
      </c>
      <c r="Z318" s="95"/>
      <c r="AA318" s="94" t="s">
        <v>250</v>
      </c>
      <c r="AB318" s="95"/>
      <c r="AC318" s="95"/>
      <c r="AD318" s="82"/>
      <c r="AE318" s="95"/>
      <c r="AF318" s="82"/>
      <c r="AG318" s="93"/>
      <c r="AH318" s="102"/>
      <c r="AI318" s="102"/>
      <c r="AJ318" s="314"/>
      <c r="AK318" s="102"/>
      <c r="AL318" s="93" t="s">
        <v>456</v>
      </c>
      <c r="AM318" s="102"/>
      <c r="AN318" s="102"/>
      <c r="AO318" s="102"/>
      <c r="AP318" s="102"/>
      <c r="AQ318" s="102"/>
      <c r="AR318" s="106"/>
      <c r="AS318" s="107"/>
      <c r="AT318" s="102"/>
      <c r="AU318" s="102"/>
      <c r="AV318" s="96"/>
      <c r="AW318" s="96"/>
      <c r="AX318" s="96"/>
      <c r="AY318" s="97"/>
    </row>
    <row r="319" spans="1:51" ht="27" customHeight="1" thickTop="1" thickBot="1" x14ac:dyDescent="0.3">
      <c r="A319" s="81"/>
      <c r="B319" s="304" t="str">
        <f>IF(C318="","",(VLOOKUP(C318,Lookups!$B$4:$C$2561,2,FALSE)))</f>
        <v/>
      </c>
      <c r="C319" s="366"/>
      <c r="D319" s="312"/>
      <c r="E319" s="312"/>
      <c r="F319" s="311"/>
      <c r="G319" s="309"/>
      <c r="H319" s="309"/>
      <c r="I319" s="309"/>
      <c r="J319" s="309"/>
      <c r="K319" s="309"/>
      <c r="L319" s="95"/>
      <c r="M319" s="95"/>
      <c r="N319" s="82"/>
      <c r="O319" s="95"/>
      <c r="P319" s="95"/>
      <c r="Q319" s="105"/>
      <c r="R319" s="82"/>
      <c r="S319" s="313"/>
      <c r="T319" s="101" t="str">
        <f t="shared" si="4"/>
        <v/>
      </c>
      <c r="U319" s="95"/>
      <c r="V319" s="95"/>
      <c r="W319" s="108"/>
      <c r="X319" s="95"/>
      <c r="Y319" s="94" t="s">
        <v>87</v>
      </c>
      <c r="Z319" s="95"/>
      <c r="AA319" s="94" t="s">
        <v>250</v>
      </c>
      <c r="AB319" s="95"/>
      <c r="AC319" s="95"/>
      <c r="AD319" s="82"/>
      <c r="AE319" s="95"/>
      <c r="AF319" s="82"/>
      <c r="AG319" s="93"/>
      <c r="AH319" s="102"/>
      <c r="AI319" s="102"/>
      <c r="AJ319" s="314"/>
      <c r="AK319" s="102"/>
      <c r="AL319" s="93" t="s">
        <v>456</v>
      </c>
      <c r="AM319" s="102"/>
      <c r="AN319" s="102"/>
      <c r="AO319" s="102"/>
      <c r="AP319" s="102"/>
      <c r="AQ319" s="102"/>
      <c r="AR319" s="106"/>
      <c r="AS319" s="107"/>
      <c r="AT319" s="102"/>
      <c r="AU319" s="102"/>
      <c r="AV319" s="96"/>
      <c r="AW319" s="96"/>
      <c r="AX319" s="96"/>
      <c r="AY319" s="97"/>
    </row>
    <row r="320" spans="1:51" ht="27" customHeight="1" thickTop="1" thickBot="1" x14ac:dyDescent="0.3">
      <c r="A320" s="81"/>
      <c r="B320" s="304" t="str">
        <f>IF(C319="","",(VLOOKUP(C319,Lookups!$B$4:$C$2561,2,FALSE)))</f>
        <v/>
      </c>
      <c r="C320" s="366"/>
      <c r="D320" s="312"/>
      <c r="E320" s="312"/>
      <c r="F320" s="311"/>
      <c r="G320" s="309"/>
      <c r="H320" s="309"/>
      <c r="I320" s="309"/>
      <c r="J320" s="309"/>
      <c r="K320" s="309"/>
      <c r="L320" s="95"/>
      <c r="M320" s="95"/>
      <c r="N320" s="82"/>
      <c r="O320" s="95"/>
      <c r="P320" s="95"/>
      <c r="Q320" s="105"/>
      <c r="R320" s="82"/>
      <c r="S320" s="313"/>
      <c r="T320" s="101" t="str">
        <f t="shared" si="4"/>
        <v/>
      </c>
      <c r="U320" s="95"/>
      <c r="V320" s="95"/>
      <c r="W320" s="108"/>
      <c r="X320" s="95"/>
      <c r="Y320" s="94" t="s">
        <v>87</v>
      </c>
      <c r="Z320" s="95"/>
      <c r="AA320" s="94" t="s">
        <v>250</v>
      </c>
      <c r="AB320" s="95"/>
      <c r="AC320" s="95"/>
      <c r="AD320" s="82"/>
      <c r="AE320" s="95"/>
      <c r="AF320" s="82"/>
      <c r="AG320" s="93"/>
      <c r="AH320" s="102"/>
      <c r="AI320" s="102"/>
      <c r="AJ320" s="314"/>
      <c r="AK320" s="102"/>
      <c r="AL320" s="93" t="s">
        <v>456</v>
      </c>
      <c r="AM320" s="102"/>
      <c r="AN320" s="102"/>
      <c r="AO320" s="102"/>
      <c r="AP320" s="102"/>
      <c r="AQ320" s="102"/>
      <c r="AR320" s="106"/>
      <c r="AS320" s="107"/>
      <c r="AT320" s="102"/>
      <c r="AU320" s="102"/>
      <c r="AV320" s="96"/>
      <c r="AW320" s="96"/>
      <c r="AX320" s="96"/>
      <c r="AY320" s="97"/>
    </row>
    <row r="321" spans="1:51" ht="27" customHeight="1" thickTop="1" thickBot="1" x14ac:dyDescent="0.3">
      <c r="A321" s="81"/>
      <c r="B321" s="304" t="str">
        <f>IF(C320="","",(VLOOKUP(C320,Lookups!$B$4:$C$2561,2,FALSE)))</f>
        <v/>
      </c>
      <c r="C321" s="366"/>
      <c r="D321" s="312"/>
      <c r="E321" s="312"/>
      <c r="F321" s="311"/>
      <c r="G321" s="309"/>
      <c r="H321" s="309"/>
      <c r="I321" s="309"/>
      <c r="J321" s="309"/>
      <c r="K321" s="309"/>
      <c r="L321" s="95"/>
      <c r="M321" s="95"/>
      <c r="N321" s="82"/>
      <c r="O321" s="95"/>
      <c r="P321" s="95"/>
      <c r="Q321" s="105"/>
      <c r="R321" s="82"/>
      <c r="S321" s="313"/>
      <c r="T321" s="101" t="str">
        <f t="shared" si="4"/>
        <v/>
      </c>
      <c r="U321" s="95"/>
      <c r="V321" s="95"/>
      <c r="W321" s="108"/>
      <c r="X321" s="95"/>
      <c r="Y321" s="94" t="s">
        <v>87</v>
      </c>
      <c r="Z321" s="95"/>
      <c r="AA321" s="94" t="s">
        <v>250</v>
      </c>
      <c r="AB321" s="95"/>
      <c r="AC321" s="95"/>
      <c r="AD321" s="82"/>
      <c r="AE321" s="95"/>
      <c r="AF321" s="82"/>
      <c r="AG321" s="93"/>
      <c r="AH321" s="102"/>
      <c r="AI321" s="102"/>
      <c r="AJ321" s="314"/>
      <c r="AK321" s="102"/>
      <c r="AL321" s="93" t="s">
        <v>456</v>
      </c>
      <c r="AM321" s="102"/>
      <c r="AN321" s="102"/>
      <c r="AO321" s="102"/>
      <c r="AP321" s="102"/>
      <c r="AQ321" s="102"/>
      <c r="AR321" s="106"/>
      <c r="AS321" s="107"/>
      <c r="AT321" s="102"/>
      <c r="AU321" s="102"/>
      <c r="AV321" s="96"/>
      <c r="AW321" s="96"/>
      <c r="AX321" s="96"/>
      <c r="AY321" s="97"/>
    </row>
    <row r="322" spans="1:51" ht="27" customHeight="1" thickTop="1" thickBot="1" x14ac:dyDescent="0.3">
      <c r="A322" s="81"/>
      <c r="B322" s="304" t="str">
        <f>IF(C321="","",(VLOOKUP(C321,Lookups!$B$4:$C$2561,2,FALSE)))</f>
        <v/>
      </c>
      <c r="C322" s="366"/>
      <c r="D322" s="312"/>
      <c r="E322" s="312"/>
      <c r="F322" s="311"/>
      <c r="G322" s="309"/>
      <c r="H322" s="309"/>
      <c r="I322" s="309"/>
      <c r="J322" s="309"/>
      <c r="K322" s="309"/>
      <c r="L322" s="95"/>
      <c r="M322" s="95"/>
      <c r="N322" s="82"/>
      <c r="O322" s="95"/>
      <c r="P322" s="95"/>
      <c r="Q322" s="105"/>
      <c r="R322" s="82"/>
      <c r="S322" s="313"/>
      <c r="T322" s="101" t="str">
        <f t="shared" si="4"/>
        <v/>
      </c>
      <c r="U322" s="95"/>
      <c r="V322" s="95"/>
      <c r="W322" s="108"/>
      <c r="X322" s="95"/>
      <c r="Y322" s="94" t="s">
        <v>87</v>
      </c>
      <c r="Z322" s="95"/>
      <c r="AA322" s="94" t="s">
        <v>250</v>
      </c>
      <c r="AB322" s="95"/>
      <c r="AC322" s="95"/>
      <c r="AD322" s="82"/>
      <c r="AE322" s="95"/>
      <c r="AF322" s="82"/>
      <c r="AG322" s="93"/>
      <c r="AH322" s="102"/>
      <c r="AI322" s="102"/>
      <c r="AJ322" s="314"/>
      <c r="AK322" s="102"/>
      <c r="AL322" s="93" t="s">
        <v>456</v>
      </c>
      <c r="AM322" s="102"/>
      <c r="AN322" s="102"/>
      <c r="AO322" s="102"/>
      <c r="AP322" s="102"/>
      <c r="AQ322" s="102"/>
      <c r="AR322" s="106"/>
      <c r="AS322" s="107"/>
      <c r="AT322" s="102"/>
      <c r="AU322" s="102"/>
      <c r="AV322" s="96"/>
      <c r="AW322" s="96"/>
      <c r="AX322" s="96"/>
      <c r="AY322" s="97"/>
    </row>
    <row r="323" spans="1:51" ht="27" customHeight="1" thickTop="1" thickBot="1" x14ac:dyDescent="0.3">
      <c r="A323" s="81"/>
      <c r="B323" s="304" t="str">
        <f>IF(C322="","",(VLOOKUP(C322,Lookups!$B$4:$C$2561,2,FALSE)))</f>
        <v/>
      </c>
      <c r="C323" s="366"/>
      <c r="D323" s="312"/>
      <c r="E323" s="312"/>
      <c r="F323" s="311"/>
      <c r="G323" s="309"/>
      <c r="H323" s="309"/>
      <c r="I323" s="309"/>
      <c r="J323" s="309"/>
      <c r="K323" s="309"/>
      <c r="L323" s="95"/>
      <c r="M323" s="95"/>
      <c r="N323" s="82"/>
      <c r="O323" s="95"/>
      <c r="P323" s="95"/>
      <c r="Q323" s="105"/>
      <c r="R323" s="82"/>
      <c r="S323" s="313"/>
      <c r="T323" s="101" t="str">
        <f t="shared" si="4"/>
        <v/>
      </c>
      <c r="U323" s="95"/>
      <c r="V323" s="95"/>
      <c r="W323" s="108"/>
      <c r="X323" s="95"/>
      <c r="Y323" s="94" t="s">
        <v>87</v>
      </c>
      <c r="Z323" s="95"/>
      <c r="AA323" s="94" t="s">
        <v>250</v>
      </c>
      <c r="AB323" s="95"/>
      <c r="AC323" s="95"/>
      <c r="AD323" s="82"/>
      <c r="AE323" s="95"/>
      <c r="AF323" s="82"/>
      <c r="AG323" s="93"/>
      <c r="AH323" s="102"/>
      <c r="AI323" s="102"/>
      <c r="AJ323" s="314"/>
      <c r="AK323" s="102"/>
      <c r="AL323" s="93" t="s">
        <v>456</v>
      </c>
      <c r="AM323" s="102"/>
      <c r="AN323" s="102"/>
      <c r="AO323" s="102"/>
      <c r="AP323" s="102"/>
      <c r="AQ323" s="102"/>
      <c r="AR323" s="106"/>
      <c r="AS323" s="107"/>
      <c r="AT323" s="102"/>
      <c r="AU323" s="102"/>
      <c r="AV323" s="96"/>
      <c r="AW323" s="96"/>
      <c r="AX323" s="96"/>
      <c r="AY323" s="97"/>
    </row>
    <row r="324" spans="1:51" ht="27" customHeight="1" thickTop="1" thickBot="1" x14ac:dyDescent="0.3">
      <c r="A324" s="81"/>
      <c r="B324" s="304" t="str">
        <f>IF(C323="","",(VLOOKUP(C323,Lookups!$B$4:$C$2561,2,FALSE)))</f>
        <v/>
      </c>
      <c r="C324" s="366"/>
      <c r="D324" s="312"/>
      <c r="E324" s="312"/>
      <c r="F324" s="311"/>
      <c r="G324" s="309"/>
      <c r="H324" s="309"/>
      <c r="I324" s="309"/>
      <c r="J324" s="309"/>
      <c r="K324" s="309"/>
      <c r="L324" s="95"/>
      <c r="M324" s="95"/>
      <c r="N324" s="82"/>
      <c r="O324" s="95"/>
      <c r="P324" s="95"/>
      <c r="Q324" s="105"/>
      <c r="R324" s="82"/>
      <c r="S324" s="313"/>
      <c r="T324" s="101" t="str">
        <f t="shared" si="4"/>
        <v/>
      </c>
      <c r="U324" s="95"/>
      <c r="V324" s="95"/>
      <c r="W324" s="108"/>
      <c r="X324" s="95"/>
      <c r="Y324" s="94" t="s">
        <v>87</v>
      </c>
      <c r="Z324" s="95"/>
      <c r="AA324" s="94" t="s">
        <v>250</v>
      </c>
      <c r="AB324" s="95"/>
      <c r="AC324" s="95"/>
      <c r="AD324" s="82"/>
      <c r="AE324" s="95"/>
      <c r="AF324" s="82"/>
      <c r="AG324" s="93"/>
      <c r="AH324" s="102"/>
      <c r="AI324" s="102"/>
      <c r="AJ324" s="314"/>
      <c r="AK324" s="102"/>
      <c r="AL324" s="93" t="s">
        <v>456</v>
      </c>
      <c r="AM324" s="102"/>
      <c r="AN324" s="102"/>
      <c r="AO324" s="102"/>
      <c r="AP324" s="102"/>
      <c r="AQ324" s="102"/>
      <c r="AR324" s="106"/>
      <c r="AS324" s="107"/>
      <c r="AT324" s="102"/>
      <c r="AU324" s="102"/>
      <c r="AV324" s="96"/>
      <c r="AW324" s="96"/>
      <c r="AX324" s="96"/>
      <c r="AY324" s="97"/>
    </row>
    <row r="325" spans="1:51" ht="27" customHeight="1" thickTop="1" thickBot="1" x14ac:dyDescent="0.3">
      <c r="A325" s="81"/>
      <c r="B325" s="304" t="str">
        <f>IF(C324="","",(VLOOKUP(C324,Lookups!$B$4:$C$2561,2,FALSE)))</f>
        <v/>
      </c>
      <c r="C325" s="366"/>
      <c r="D325" s="312"/>
      <c r="E325" s="312"/>
      <c r="F325" s="311"/>
      <c r="G325" s="309"/>
      <c r="H325" s="309"/>
      <c r="I325" s="309"/>
      <c r="J325" s="309"/>
      <c r="K325" s="309"/>
      <c r="L325" s="95"/>
      <c r="M325" s="95"/>
      <c r="N325" s="82"/>
      <c r="O325" s="95"/>
      <c r="P325" s="95"/>
      <c r="Q325" s="105"/>
      <c r="R325" s="82"/>
      <c r="S325" s="313"/>
      <c r="T325" s="101" t="str">
        <f t="shared" si="4"/>
        <v/>
      </c>
      <c r="U325" s="95"/>
      <c r="V325" s="95"/>
      <c r="W325" s="108"/>
      <c r="X325" s="95"/>
      <c r="Y325" s="94" t="s">
        <v>87</v>
      </c>
      <c r="Z325" s="95"/>
      <c r="AA325" s="94" t="s">
        <v>250</v>
      </c>
      <c r="AB325" s="95"/>
      <c r="AC325" s="95"/>
      <c r="AD325" s="82"/>
      <c r="AE325" s="95"/>
      <c r="AF325" s="82"/>
      <c r="AG325" s="93"/>
      <c r="AH325" s="102"/>
      <c r="AI325" s="102"/>
      <c r="AJ325" s="314"/>
      <c r="AK325" s="102"/>
      <c r="AL325" s="93" t="s">
        <v>456</v>
      </c>
      <c r="AM325" s="102"/>
      <c r="AN325" s="102"/>
      <c r="AO325" s="102"/>
      <c r="AP325" s="102"/>
      <c r="AQ325" s="102"/>
      <c r="AR325" s="106"/>
      <c r="AS325" s="107"/>
      <c r="AT325" s="102"/>
      <c r="AU325" s="102"/>
      <c r="AV325" s="96"/>
      <c r="AW325" s="96"/>
      <c r="AX325" s="96"/>
      <c r="AY325" s="97"/>
    </row>
    <row r="326" spans="1:51" ht="27" customHeight="1" thickTop="1" thickBot="1" x14ac:dyDescent="0.3">
      <c r="A326" s="81"/>
      <c r="B326" s="304" t="str">
        <f>IF(C325="","",(VLOOKUP(C325,Lookups!$B$4:$C$2561,2,FALSE)))</f>
        <v/>
      </c>
      <c r="C326" s="366"/>
      <c r="D326" s="312"/>
      <c r="E326" s="312"/>
      <c r="F326" s="311"/>
      <c r="G326" s="309"/>
      <c r="H326" s="309"/>
      <c r="I326" s="309"/>
      <c r="J326" s="309"/>
      <c r="K326" s="309"/>
      <c r="L326" s="95"/>
      <c r="M326" s="95"/>
      <c r="N326" s="82"/>
      <c r="O326" s="95"/>
      <c r="P326" s="95"/>
      <c r="Q326" s="105"/>
      <c r="R326" s="82"/>
      <c r="S326" s="313"/>
      <c r="T326" s="101" t="str">
        <f t="shared" ref="T326:T389" si="5">IF(S326="","",VLOOKUP(S326,SWCTypeDesc,2,FALSE))</f>
        <v/>
      </c>
      <c r="U326" s="95"/>
      <c r="V326" s="95"/>
      <c r="W326" s="108"/>
      <c r="X326" s="95"/>
      <c r="Y326" s="94" t="s">
        <v>87</v>
      </c>
      <c r="Z326" s="95"/>
      <c r="AA326" s="94" t="s">
        <v>250</v>
      </c>
      <c r="AB326" s="95"/>
      <c r="AC326" s="95"/>
      <c r="AD326" s="82"/>
      <c r="AE326" s="95"/>
      <c r="AF326" s="82"/>
      <c r="AG326" s="93"/>
      <c r="AH326" s="102"/>
      <c r="AI326" s="102"/>
      <c r="AJ326" s="314"/>
      <c r="AK326" s="102"/>
      <c r="AL326" s="93" t="s">
        <v>456</v>
      </c>
      <c r="AM326" s="102"/>
      <c r="AN326" s="102"/>
      <c r="AO326" s="102"/>
      <c r="AP326" s="102"/>
      <c r="AQ326" s="102"/>
      <c r="AR326" s="106"/>
      <c r="AS326" s="107"/>
      <c r="AT326" s="102"/>
      <c r="AU326" s="102"/>
      <c r="AV326" s="96"/>
      <c r="AW326" s="96"/>
      <c r="AX326" s="96"/>
      <c r="AY326" s="97"/>
    </row>
    <row r="327" spans="1:51" ht="27" customHeight="1" thickTop="1" thickBot="1" x14ac:dyDescent="0.3">
      <c r="A327" s="81"/>
      <c r="B327" s="304" t="str">
        <f>IF(C326="","",(VLOOKUP(C326,Lookups!$B$4:$C$2561,2,FALSE)))</f>
        <v/>
      </c>
      <c r="C327" s="366"/>
      <c r="D327" s="312"/>
      <c r="E327" s="312"/>
      <c r="F327" s="311"/>
      <c r="G327" s="309"/>
      <c r="H327" s="309"/>
      <c r="I327" s="309"/>
      <c r="J327" s="309"/>
      <c r="K327" s="309"/>
      <c r="L327" s="95"/>
      <c r="M327" s="95"/>
      <c r="N327" s="82"/>
      <c r="O327" s="95"/>
      <c r="P327" s="95"/>
      <c r="Q327" s="105"/>
      <c r="R327" s="82"/>
      <c r="S327" s="313"/>
      <c r="T327" s="101" t="str">
        <f t="shared" si="5"/>
        <v/>
      </c>
      <c r="U327" s="95"/>
      <c r="V327" s="95"/>
      <c r="W327" s="108"/>
      <c r="X327" s="95"/>
      <c r="Y327" s="94" t="s">
        <v>87</v>
      </c>
      <c r="Z327" s="95"/>
      <c r="AA327" s="94" t="s">
        <v>250</v>
      </c>
      <c r="AB327" s="95"/>
      <c r="AC327" s="95"/>
      <c r="AD327" s="82"/>
      <c r="AE327" s="95"/>
      <c r="AF327" s="82"/>
      <c r="AG327" s="93"/>
      <c r="AH327" s="102"/>
      <c r="AI327" s="102"/>
      <c r="AJ327" s="314"/>
      <c r="AK327" s="102"/>
      <c r="AL327" s="93" t="s">
        <v>456</v>
      </c>
      <c r="AM327" s="102"/>
      <c r="AN327" s="102"/>
      <c r="AO327" s="102"/>
      <c r="AP327" s="102"/>
      <c r="AQ327" s="102"/>
      <c r="AR327" s="106"/>
      <c r="AS327" s="107"/>
      <c r="AT327" s="102"/>
      <c r="AU327" s="102"/>
      <c r="AV327" s="96"/>
      <c r="AW327" s="96"/>
      <c r="AX327" s="96"/>
      <c r="AY327" s="97"/>
    </row>
    <row r="328" spans="1:51" ht="27" customHeight="1" thickTop="1" thickBot="1" x14ac:dyDescent="0.3">
      <c r="A328" s="81"/>
      <c r="B328" s="304" t="str">
        <f>IF(C327="","",(VLOOKUP(C327,Lookups!$B$4:$C$2561,2,FALSE)))</f>
        <v/>
      </c>
      <c r="C328" s="366"/>
      <c r="D328" s="312"/>
      <c r="E328" s="312"/>
      <c r="F328" s="311"/>
      <c r="G328" s="309"/>
      <c r="H328" s="309"/>
      <c r="I328" s="309"/>
      <c r="J328" s="309"/>
      <c r="K328" s="309"/>
      <c r="L328" s="95"/>
      <c r="M328" s="95"/>
      <c r="N328" s="82"/>
      <c r="O328" s="95"/>
      <c r="P328" s="95"/>
      <c r="Q328" s="105"/>
      <c r="R328" s="82"/>
      <c r="S328" s="313"/>
      <c r="T328" s="101" t="str">
        <f t="shared" si="5"/>
        <v/>
      </c>
      <c r="U328" s="95"/>
      <c r="V328" s="95"/>
      <c r="W328" s="108"/>
      <c r="X328" s="95"/>
      <c r="Y328" s="94" t="s">
        <v>87</v>
      </c>
      <c r="Z328" s="95"/>
      <c r="AA328" s="94" t="s">
        <v>250</v>
      </c>
      <c r="AB328" s="95"/>
      <c r="AC328" s="95"/>
      <c r="AD328" s="82"/>
      <c r="AE328" s="95"/>
      <c r="AF328" s="82"/>
      <c r="AG328" s="93"/>
      <c r="AH328" s="102"/>
      <c r="AI328" s="102"/>
      <c r="AJ328" s="314"/>
      <c r="AK328" s="102"/>
      <c r="AL328" s="93" t="s">
        <v>456</v>
      </c>
      <c r="AM328" s="102"/>
      <c r="AN328" s="102"/>
      <c r="AO328" s="102"/>
      <c r="AP328" s="102"/>
      <c r="AQ328" s="102"/>
      <c r="AR328" s="106"/>
      <c r="AS328" s="107"/>
      <c r="AT328" s="102"/>
      <c r="AU328" s="102"/>
      <c r="AV328" s="96"/>
      <c r="AW328" s="96"/>
      <c r="AX328" s="96"/>
      <c r="AY328" s="97"/>
    </row>
    <row r="329" spans="1:51" ht="27" customHeight="1" thickTop="1" thickBot="1" x14ac:dyDescent="0.3">
      <c r="A329" s="81"/>
      <c r="B329" s="304" t="str">
        <f>IF(C328="","",(VLOOKUP(C328,Lookups!$B$4:$C$2561,2,FALSE)))</f>
        <v/>
      </c>
      <c r="C329" s="366"/>
      <c r="D329" s="312"/>
      <c r="E329" s="312"/>
      <c r="F329" s="311"/>
      <c r="G329" s="309"/>
      <c r="H329" s="309"/>
      <c r="I329" s="309"/>
      <c r="J329" s="309"/>
      <c r="K329" s="309"/>
      <c r="L329" s="95"/>
      <c r="M329" s="95"/>
      <c r="N329" s="82"/>
      <c r="O329" s="95"/>
      <c r="P329" s="95"/>
      <c r="Q329" s="105"/>
      <c r="R329" s="82"/>
      <c r="S329" s="313"/>
      <c r="T329" s="101" t="str">
        <f t="shared" si="5"/>
        <v/>
      </c>
      <c r="U329" s="95"/>
      <c r="V329" s="95"/>
      <c r="W329" s="108"/>
      <c r="X329" s="95"/>
      <c r="Y329" s="94" t="s">
        <v>87</v>
      </c>
      <c r="Z329" s="95"/>
      <c r="AA329" s="94" t="s">
        <v>250</v>
      </c>
      <c r="AB329" s="95"/>
      <c r="AC329" s="95"/>
      <c r="AD329" s="82"/>
      <c r="AE329" s="95"/>
      <c r="AF329" s="82"/>
      <c r="AG329" s="93"/>
      <c r="AH329" s="102"/>
      <c r="AI329" s="102"/>
      <c r="AJ329" s="314"/>
      <c r="AK329" s="102"/>
      <c r="AL329" s="93" t="s">
        <v>456</v>
      </c>
      <c r="AM329" s="102"/>
      <c r="AN329" s="102"/>
      <c r="AO329" s="102"/>
      <c r="AP329" s="102"/>
      <c r="AQ329" s="102"/>
      <c r="AR329" s="106"/>
      <c r="AS329" s="107"/>
      <c r="AT329" s="102"/>
      <c r="AU329" s="102"/>
      <c r="AV329" s="96"/>
      <c r="AW329" s="96"/>
      <c r="AX329" s="96"/>
      <c r="AY329" s="97"/>
    </row>
    <row r="330" spans="1:51" ht="27" customHeight="1" thickTop="1" thickBot="1" x14ac:dyDescent="0.3">
      <c r="A330" s="81"/>
      <c r="B330" s="304" t="str">
        <f>IF(C329="","",(VLOOKUP(C329,Lookups!$B$4:$C$2561,2,FALSE)))</f>
        <v/>
      </c>
      <c r="C330" s="366"/>
      <c r="D330" s="312"/>
      <c r="E330" s="312"/>
      <c r="F330" s="311"/>
      <c r="G330" s="309"/>
      <c r="H330" s="309"/>
      <c r="I330" s="309"/>
      <c r="J330" s="309"/>
      <c r="K330" s="309"/>
      <c r="L330" s="95"/>
      <c r="M330" s="95"/>
      <c r="N330" s="82"/>
      <c r="O330" s="95"/>
      <c r="P330" s="95"/>
      <c r="Q330" s="105"/>
      <c r="R330" s="82"/>
      <c r="S330" s="313"/>
      <c r="T330" s="101" t="str">
        <f t="shared" si="5"/>
        <v/>
      </c>
      <c r="U330" s="95"/>
      <c r="V330" s="95"/>
      <c r="W330" s="108"/>
      <c r="X330" s="95"/>
      <c r="Y330" s="94" t="s">
        <v>87</v>
      </c>
      <c r="Z330" s="95"/>
      <c r="AA330" s="94" t="s">
        <v>250</v>
      </c>
      <c r="AB330" s="95"/>
      <c r="AC330" s="95"/>
      <c r="AD330" s="82"/>
      <c r="AE330" s="95"/>
      <c r="AF330" s="82"/>
      <c r="AG330" s="93"/>
      <c r="AH330" s="102"/>
      <c r="AI330" s="102"/>
      <c r="AJ330" s="314"/>
      <c r="AK330" s="102"/>
      <c r="AL330" s="93" t="s">
        <v>456</v>
      </c>
      <c r="AM330" s="102"/>
      <c r="AN330" s="102"/>
      <c r="AO330" s="102"/>
      <c r="AP330" s="102"/>
      <c r="AQ330" s="102"/>
      <c r="AR330" s="106"/>
      <c r="AS330" s="107"/>
      <c r="AT330" s="102"/>
      <c r="AU330" s="102"/>
      <c r="AV330" s="96"/>
      <c r="AW330" s="96"/>
      <c r="AX330" s="96"/>
      <c r="AY330" s="97"/>
    </row>
    <row r="331" spans="1:51" ht="27" customHeight="1" thickTop="1" thickBot="1" x14ac:dyDescent="0.3">
      <c r="A331" s="81"/>
      <c r="B331" s="304" t="str">
        <f>IF(C330="","",(VLOOKUP(C330,Lookups!$B$4:$C$2561,2,FALSE)))</f>
        <v/>
      </c>
      <c r="C331" s="366"/>
      <c r="D331" s="312"/>
      <c r="E331" s="312"/>
      <c r="F331" s="311"/>
      <c r="G331" s="309"/>
      <c r="H331" s="309"/>
      <c r="I331" s="309"/>
      <c r="J331" s="309"/>
      <c r="K331" s="309"/>
      <c r="L331" s="95"/>
      <c r="M331" s="95"/>
      <c r="N331" s="82"/>
      <c r="O331" s="95"/>
      <c r="P331" s="95"/>
      <c r="Q331" s="105"/>
      <c r="R331" s="82"/>
      <c r="S331" s="313"/>
      <c r="T331" s="101" t="str">
        <f t="shared" si="5"/>
        <v/>
      </c>
      <c r="U331" s="95"/>
      <c r="V331" s="95"/>
      <c r="W331" s="108"/>
      <c r="X331" s="95"/>
      <c r="Y331" s="94" t="s">
        <v>87</v>
      </c>
      <c r="Z331" s="95"/>
      <c r="AA331" s="94" t="s">
        <v>250</v>
      </c>
      <c r="AB331" s="95"/>
      <c r="AC331" s="95"/>
      <c r="AD331" s="82"/>
      <c r="AE331" s="95"/>
      <c r="AF331" s="82"/>
      <c r="AG331" s="93"/>
      <c r="AH331" s="102"/>
      <c r="AI331" s="102"/>
      <c r="AJ331" s="314"/>
      <c r="AK331" s="102"/>
      <c r="AL331" s="93" t="s">
        <v>456</v>
      </c>
      <c r="AM331" s="102"/>
      <c r="AN331" s="102"/>
      <c r="AO331" s="102"/>
      <c r="AP331" s="102"/>
      <c r="AQ331" s="102"/>
      <c r="AR331" s="106"/>
      <c r="AS331" s="107"/>
      <c r="AT331" s="102"/>
      <c r="AU331" s="102"/>
      <c r="AV331" s="96"/>
      <c r="AW331" s="96"/>
      <c r="AX331" s="96"/>
      <c r="AY331" s="97"/>
    </row>
    <row r="332" spans="1:51" ht="27" customHeight="1" thickTop="1" thickBot="1" x14ac:dyDescent="0.3">
      <c r="A332" s="81"/>
      <c r="B332" s="304" t="str">
        <f>IF(C331="","",(VLOOKUP(C331,Lookups!$B$4:$C$2561,2,FALSE)))</f>
        <v/>
      </c>
      <c r="C332" s="366"/>
      <c r="D332" s="312"/>
      <c r="E332" s="312"/>
      <c r="F332" s="311"/>
      <c r="G332" s="309"/>
      <c r="H332" s="309"/>
      <c r="I332" s="309"/>
      <c r="J332" s="309"/>
      <c r="K332" s="309"/>
      <c r="L332" s="95"/>
      <c r="M332" s="95"/>
      <c r="N332" s="82"/>
      <c r="O332" s="95"/>
      <c r="P332" s="95"/>
      <c r="Q332" s="105"/>
      <c r="R332" s="82"/>
      <c r="S332" s="313"/>
      <c r="T332" s="101" t="str">
        <f t="shared" si="5"/>
        <v/>
      </c>
      <c r="U332" s="95"/>
      <c r="V332" s="95"/>
      <c r="W332" s="108"/>
      <c r="X332" s="95"/>
      <c r="Y332" s="94" t="s">
        <v>87</v>
      </c>
      <c r="Z332" s="95"/>
      <c r="AA332" s="94" t="s">
        <v>250</v>
      </c>
      <c r="AB332" s="95"/>
      <c r="AC332" s="95"/>
      <c r="AD332" s="82"/>
      <c r="AE332" s="95"/>
      <c r="AF332" s="82"/>
      <c r="AG332" s="93"/>
      <c r="AH332" s="102"/>
      <c r="AI332" s="102"/>
      <c r="AJ332" s="314"/>
      <c r="AK332" s="102"/>
      <c r="AL332" s="93" t="s">
        <v>456</v>
      </c>
      <c r="AM332" s="102"/>
      <c r="AN332" s="102"/>
      <c r="AO332" s="102"/>
      <c r="AP332" s="102"/>
      <c r="AQ332" s="102"/>
      <c r="AR332" s="106"/>
      <c r="AS332" s="107"/>
      <c r="AT332" s="102"/>
      <c r="AU332" s="102"/>
      <c r="AV332" s="96"/>
      <c r="AW332" s="96"/>
      <c r="AX332" s="96"/>
      <c r="AY332" s="97"/>
    </row>
    <row r="333" spans="1:51" ht="27" customHeight="1" thickTop="1" thickBot="1" x14ac:dyDescent="0.3">
      <c r="A333" s="81"/>
      <c r="B333" s="304" t="str">
        <f>IF(C332="","",(VLOOKUP(C332,Lookups!$B$4:$C$2561,2,FALSE)))</f>
        <v/>
      </c>
      <c r="C333" s="366"/>
      <c r="D333" s="312"/>
      <c r="E333" s="312"/>
      <c r="F333" s="311"/>
      <c r="G333" s="309"/>
      <c r="H333" s="309"/>
      <c r="I333" s="309"/>
      <c r="J333" s="309"/>
      <c r="K333" s="309"/>
      <c r="L333" s="95"/>
      <c r="M333" s="95"/>
      <c r="N333" s="82"/>
      <c r="O333" s="95"/>
      <c r="P333" s="95"/>
      <c r="Q333" s="105"/>
      <c r="R333" s="82"/>
      <c r="S333" s="313"/>
      <c r="T333" s="101" t="str">
        <f t="shared" si="5"/>
        <v/>
      </c>
      <c r="U333" s="95"/>
      <c r="V333" s="95"/>
      <c r="W333" s="108"/>
      <c r="X333" s="95"/>
      <c r="Y333" s="94" t="s">
        <v>87</v>
      </c>
      <c r="Z333" s="95"/>
      <c r="AA333" s="94" t="s">
        <v>250</v>
      </c>
      <c r="AB333" s="95"/>
      <c r="AC333" s="95"/>
      <c r="AD333" s="82"/>
      <c r="AE333" s="95"/>
      <c r="AF333" s="82"/>
      <c r="AG333" s="93"/>
      <c r="AH333" s="102"/>
      <c r="AI333" s="102"/>
      <c r="AJ333" s="314"/>
      <c r="AK333" s="102"/>
      <c r="AL333" s="93" t="s">
        <v>456</v>
      </c>
      <c r="AM333" s="102"/>
      <c r="AN333" s="102"/>
      <c r="AO333" s="102"/>
      <c r="AP333" s="102"/>
      <c r="AQ333" s="102"/>
      <c r="AR333" s="106"/>
      <c r="AS333" s="107"/>
      <c r="AT333" s="102"/>
      <c r="AU333" s="102"/>
      <c r="AV333" s="96"/>
      <c r="AW333" s="96"/>
      <c r="AX333" s="96"/>
      <c r="AY333" s="97"/>
    </row>
    <row r="334" spans="1:51" ht="27" customHeight="1" thickTop="1" thickBot="1" x14ac:dyDescent="0.3">
      <c r="A334" s="81"/>
      <c r="B334" s="304" t="str">
        <f>IF(C333="","",(VLOOKUP(C333,Lookups!$B$4:$C$2561,2,FALSE)))</f>
        <v/>
      </c>
      <c r="C334" s="366"/>
      <c r="D334" s="312"/>
      <c r="E334" s="312"/>
      <c r="F334" s="311"/>
      <c r="G334" s="309"/>
      <c r="H334" s="309"/>
      <c r="I334" s="309"/>
      <c r="J334" s="309"/>
      <c r="K334" s="309"/>
      <c r="L334" s="95"/>
      <c r="M334" s="95"/>
      <c r="N334" s="82"/>
      <c r="O334" s="95"/>
      <c r="P334" s="95"/>
      <c r="Q334" s="105"/>
      <c r="R334" s="82"/>
      <c r="S334" s="313"/>
      <c r="T334" s="101" t="str">
        <f t="shared" si="5"/>
        <v/>
      </c>
      <c r="U334" s="95"/>
      <c r="V334" s="95"/>
      <c r="W334" s="108"/>
      <c r="X334" s="95"/>
      <c r="Y334" s="94" t="s">
        <v>87</v>
      </c>
      <c r="Z334" s="95"/>
      <c r="AA334" s="94" t="s">
        <v>250</v>
      </c>
      <c r="AB334" s="95"/>
      <c r="AC334" s="95"/>
      <c r="AD334" s="82"/>
      <c r="AE334" s="95"/>
      <c r="AF334" s="82"/>
      <c r="AG334" s="93"/>
      <c r="AH334" s="102"/>
      <c r="AI334" s="102"/>
      <c r="AJ334" s="314"/>
      <c r="AK334" s="102"/>
      <c r="AL334" s="93" t="s">
        <v>456</v>
      </c>
      <c r="AM334" s="102"/>
      <c r="AN334" s="102"/>
      <c r="AO334" s="102"/>
      <c r="AP334" s="102"/>
      <c r="AQ334" s="102"/>
      <c r="AR334" s="106"/>
      <c r="AS334" s="107"/>
      <c r="AT334" s="102"/>
      <c r="AU334" s="102"/>
      <c r="AV334" s="96"/>
      <c r="AW334" s="96"/>
      <c r="AX334" s="96"/>
      <c r="AY334" s="97"/>
    </row>
    <row r="335" spans="1:51" ht="27" customHeight="1" thickTop="1" thickBot="1" x14ac:dyDescent="0.3">
      <c r="A335" s="81"/>
      <c r="B335" s="304" t="str">
        <f>IF(C334="","",(VLOOKUP(C334,Lookups!$B$4:$C$2561,2,FALSE)))</f>
        <v/>
      </c>
      <c r="C335" s="366"/>
      <c r="D335" s="312"/>
      <c r="E335" s="312"/>
      <c r="F335" s="311"/>
      <c r="G335" s="309"/>
      <c r="H335" s="309"/>
      <c r="I335" s="309"/>
      <c r="J335" s="309"/>
      <c r="K335" s="309"/>
      <c r="L335" s="95"/>
      <c r="M335" s="95"/>
      <c r="N335" s="82"/>
      <c r="O335" s="95"/>
      <c r="P335" s="95"/>
      <c r="Q335" s="105"/>
      <c r="R335" s="82"/>
      <c r="S335" s="313"/>
      <c r="T335" s="101" t="str">
        <f t="shared" si="5"/>
        <v/>
      </c>
      <c r="U335" s="95"/>
      <c r="V335" s="95"/>
      <c r="W335" s="108"/>
      <c r="X335" s="95"/>
      <c r="Y335" s="94" t="s">
        <v>87</v>
      </c>
      <c r="Z335" s="95"/>
      <c r="AA335" s="94" t="s">
        <v>250</v>
      </c>
      <c r="AB335" s="95"/>
      <c r="AC335" s="95"/>
      <c r="AD335" s="82"/>
      <c r="AE335" s="95"/>
      <c r="AF335" s="82"/>
      <c r="AG335" s="93"/>
      <c r="AH335" s="102"/>
      <c r="AI335" s="102"/>
      <c r="AJ335" s="314"/>
      <c r="AK335" s="102"/>
      <c r="AL335" s="93" t="s">
        <v>456</v>
      </c>
      <c r="AM335" s="102"/>
      <c r="AN335" s="102"/>
      <c r="AO335" s="102"/>
      <c r="AP335" s="102"/>
      <c r="AQ335" s="102"/>
      <c r="AR335" s="106"/>
      <c r="AS335" s="107"/>
      <c r="AT335" s="102"/>
      <c r="AU335" s="102"/>
      <c r="AV335" s="96"/>
      <c r="AW335" s="96"/>
      <c r="AX335" s="96"/>
      <c r="AY335" s="97"/>
    </row>
    <row r="336" spans="1:51" ht="27" customHeight="1" thickTop="1" thickBot="1" x14ac:dyDescent="0.3">
      <c r="A336" s="81"/>
      <c r="B336" s="304" t="str">
        <f>IF(C335="","",(VLOOKUP(C335,Lookups!$B$4:$C$2561,2,FALSE)))</f>
        <v/>
      </c>
      <c r="C336" s="366"/>
      <c r="D336" s="312"/>
      <c r="E336" s="312"/>
      <c r="F336" s="311"/>
      <c r="G336" s="309"/>
      <c r="H336" s="309"/>
      <c r="I336" s="309"/>
      <c r="J336" s="309"/>
      <c r="K336" s="309"/>
      <c r="L336" s="95"/>
      <c r="M336" s="95"/>
      <c r="N336" s="82"/>
      <c r="O336" s="95"/>
      <c r="P336" s="95"/>
      <c r="Q336" s="105"/>
      <c r="R336" s="82"/>
      <c r="S336" s="313"/>
      <c r="T336" s="101" t="str">
        <f t="shared" si="5"/>
        <v/>
      </c>
      <c r="U336" s="95"/>
      <c r="V336" s="95"/>
      <c r="W336" s="108"/>
      <c r="X336" s="95"/>
      <c r="Y336" s="94" t="s">
        <v>87</v>
      </c>
      <c r="Z336" s="95"/>
      <c r="AA336" s="94" t="s">
        <v>250</v>
      </c>
      <c r="AB336" s="95"/>
      <c r="AC336" s="95"/>
      <c r="AD336" s="82"/>
      <c r="AE336" s="95"/>
      <c r="AF336" s="82"/>
      <c r="AG336" s="93"/>
      <c r="AH336" s="102"/>
      <c r="AI336" s="102"/>
      <c r="AJ336" s="314"/>
      <c r="AK336" s="102"/>
      <c r="AL336" s="93" t="s">
        <v>456</v>
      </c>
      <c r="AM336" s="102"/>
      <c r="AN336" s="102"/>
      <c r="AO336" s="102"/>
      <c r="AP336" s="102"/>
      <c r="AQ336" s="102"/>
      <c r="AR336" s="106"/>
      <c r="AS336" s="107"/>
      <c r="AT336" s="102"/>
      <c r="AU336" s="102"/>
      <c r="AV336" s="96"/>
      <c r="AW336" s="96"/>
      <c r="AX336" s="96"/>
      <c r="AY336" s="97"/>
    </row>
    <row r="337" spans="1:51" ht="27" customHeight="1" thickTop="1" thickBot="1" x14ac:dyDescent="0.3">
      <c r="A337" s="81"/>
      <c r="B337" s="304" t="str">
        <f>IF(C336="","",(VLOOKUP(C336,Lookups!$B$4:$C$2561,2,FALSE)))</f>
        <v/>
      </c>
      <c r="C337" s="366"/>
      <c r="D337" s="312"/>
      <c r="E337" s="312"/>
      <c r="F337" s="311"/>
      <c r="G337" s="309"/>
      <c r="H337" s="309"/>
      <c r="I337" s="309"/>
      <c r="J337" s="309"/>
      <c r="K337" s="309"/>
      <c r="L337" s="95"/>
      <c r="M337" s="95"/>
      <c r="N337" s="82"/>
      <c r="O337" s="95"/>
      <c r="P337" s="95"/>
      <c r="Q337" s="105"/>
      <c r="R337" s="82"/>
      <c r="S337" s="313"/>
      <c r="T337" s="101" t="str">
        <f t="shared" si="5"/>
        <v/>
      </c>
      <c r="U337" s="95"/>
      <c r="V337" s="95"/>
      <c r="W337" s="108"/>
      <c r="X337" s="95"/>
      <c r="Y337" s="94" t="s">
        <v>87</v>
      </c>
      <c r="Z337" s="95"/>
      <c r="AA337" s="94" t="s">
        <v>250</v>
      </c>
      <c r="AB337" s="95"/>
      <c r="AC337" s="95"/>
      <c r="AD337" s="82"/>
      <c r="AE337" s="95"/>
      <c r="AF337" s="82"/>
      <c r="AG337" s="93"/>
      <c r="AH337" s="102"/>
      <c r="AI337" s="102"/>
      <c r="AJ337" s="314"/>
      <c r="AK337" s="102"/>
      <c r="AL337" s="93" t="s">
        <v>456</v>
      </c>
      <c r="AM337" s="102"/>
      <c r="AN337" s="102"/>
      <c r="AO337" s="102"/>
      <c r="AP337" s="102"/>
      <c r="AQ337" s="102"/>
      <c r="AR337" s="106"/>
      <c r="AS337" s="107"/>
      <c r="AT337" s="102"/>
      <c r="AU337" s="102"/>
      <c r="AV337" s="96"/>
      <c r="AW337" s="96"/>
      <c r="AX337" s="96"/>
      <c r="AY337" s="97"/>
    </row>
    <row r="338" spans="1:51" ht="27" customHeight="1" thickTop="1" thickBot="1" x14ac:dyDescent="0.3">
      <c r="A338" s="81"/>
      <c r="B338" s="304" t="str">
        <f>IF(C337="","",(VLOOKUP(C337,Lookups!$B$4:$C$2561,2,FALSE)))</f>
        <v/>
      </c>
      <c r="C338" s="366"/>
      <c r="D338" s="312"/>
      <c r="E338" s="312"/>
      <c r="F338" s="311"/>
      <c r="G338" s="309"/>
      <c r="H338" s="309"/>
      <c r="I338" s="309"/>
      <c r="J338" s="309"/>
      <c r="K338" s="309"/>
      <c r="L338" s="95"/>
      <c r="M338" s="95"/>
      <c r="N338" s="82"/>
      <c r="O338" s="95"/>
      <c r="P338" s="95"/>
      <c r="Q338" s="105"/>
      <c r="R338" s="82"/>
      <c r="S338" s="313"/>
      <c r="T338" s="101" t="str">
        <f t="shared" si="5"/>
        <v/>
      </c>
      <c r="U338" s="95"/>
      <c r="V338" s="95"/>
      <c r="W338" s="108"/>
      <c r="X338" s="95"/>
      <c r="Y338" s="94" t="s">
        <v>87</v>
      </c>
      <c r="Z338" s="95"/>
      <c r="AA338" s="94" t="s">
        <v>250</v>
      </c>
      <c r="AB338" s="95"/>
      <c r="AC338" s="95"/>
      <c r="AD338" s="82"/>
      <c r="AE338" s="95"/>
      <c r="AF338" s="82"/>
      <c r="AG338" s="93"/>
      <c r="AH338" s="102"/>
      <c r="AI338" s="102"/>
      <c r="AJ338" s="314"/>
      <c r="AK338" s="102"/>
      <c r="AL338" s="93" t="s">
        <v>456</v>
      </c>
      <c r="AM338" s="102"/>
      <c r="AN338" s="102"/>
      <c r="AO338" s="102"/>
      <c r="AP338" s="102"/>
      <c r="AQ338" s="102"/>
      <c r="AR338" s="106"/>
      <c r="AS338" s="107"/>
      <c r="AT338" s="102"/>
      <c r="AU338" s="102"/>
      <c r="AV338" s="96"/>
      <c r="AW338" s="96"/>
      <c r="AX338" s="96"/>
      <c r="AY338" s="97"/>
    </row>
    <row r="339" spans="1:51" ht="27" customHeight="1" thickTop="1" thickBot="1" x14ac:dyDescent="0.3">
      <c r="A339" s="81"/>
      <c r="B339" s="304" t="str">
        <f>IF(C338="","",(VLOOKUP(C338,Lookups!$B$4:$C$2561,2,FALSE)))</f>
        <v/>
      </c>
      <c r="C339" s="366"/>
      <c r="D339" s="312"/>
      <c r="E339" s="312"/>
      <c r="F339" s="311"/>
      <c r="G339" s="309"/>
      <c r="H339" s="309"/>
      <c r="I339" s="309"/>
      <c r="J339" s="309"/>
      <c r="K339" s="309"/>
      <c r="L339" s="95"/>
      <c r="M339" s="95"/>
      <c r="N339" s="82"/>
      <c r="O339" s="95"/>
      <c r="P339" s="95"/>
      <c r="Q339" s="105"/>
      <c r="R339" s="82"/>
      <c r="S339" s="313"/>
      <c r="T339" s="101" t="str">
        <f t="shared" si="5"/>
        <v/>
      </c>
      <c r="U339" s="95"/>
      <c r="V339" s="95"/>
      <c r="W339" s="108"/>
      <c r="X339" s="95"/>
      <c r="Y339" s="94" t="s">
        <v>87</v>
      </c>
      <c r="Z339" s="95"/>
      <c r="AA339" s="94" t="s">
        <v>250</v>
      </c>
      <c r="AB339" s="95"/>
      <c r="AC339" s="95"/>
      <c r="AD339" s="82"/>
      <c r="AE339" s="95"/>
      <c r="AF339" s="82"/>
      <c r="AG339" s="93"/>
      <c r="AH339" s="102"/>
      <c r="AI339" s="102"/>
      <c r="AJ339" s="314"/>
      <c r="AK339" s="102"/>
      <c r="AL339" s="93" t="s">
        <v>456</v>
      </c>
      <c r="AM339" s="102"/>
      <c r="AN339" s="102"/>
      <c r="AO339" s="102"/>
      <c r="AP339" s="102"/>
      <c r="AQ339" s="102"/>
      <c r="AR339" s="106"/>
      <c r="AS339" s="107"/>
      <c r="AT339" s="102"/>
      <c r="AU339" s="102"/>
      <c r="AV339" s="96"/>
      <c r="AW339" s="96"/>
      <c r="AX339" s="96"/>
      <c r="AY339" s="97"/>
    </row>
    <row r="340" spans="1:51" ht="27" customHeight="1" thickTop="1" thickBot="1" x14ac:dyDescent="0.3">
      <c r="A340" s="81"/>
      <c r="B340" s="304" t="str">
        <f>IF(C339="","",(VLOOKUP(C339,Lookups!$B$4:$C$2561,2,FALSE)))</f>
        <v/>
      </c>
      <c r="C340" s="366"/>
      <c r="D340" s="312"/>
      <c r="E340" s="312"/>
      <c r="F340" s="311"/>
      <c r="G340" s="309"/>
      <c r="H340" s="309"/>
      <c r="I340" s="309"/>
      <c r="J340" s="309"/>
      <c r="K340" s="309"/>
      <c r="L340" s="95"/>
      <c r="M340" s="95"/>
      <c r="N340" s="82"/>
      <c r="O340" s="95"/>
      <c r="P340" s="95"/>
      <c r="Q340" s="105"/>
      <c r="R340" s="82"/>
      <c r="S340" s="313"/>
      <c r="T340" s="101" t="str">
        <f t="shared" si="5"/>
        <v/>
      </c>
      <c r="U340" s="95"/>
      <c r="V340" s="95"/>
      <c r="W340" s="108"/>
      <c r="X340" s="95"/>
      <c r="Y340" s="94" t="s">
        <v>87</v>
      </c>
      <c r="Z340" s="95"/>
      <c r="AA340" s="94" t="s">
        <v>250</v>
      </c>
      <c r="AB340" s="95"/>
      <c r="AC340" s="95"/>
      <c r="AD340" s="82"/>
      <c r="AE340" s="95"/>
      <c r="AF340" s="82"/>
      <c r="AG340" s="93"/>
      <c r="AH340" s="102"/>
      <c r="AI340" s="102"/>
      <c r="AJ340" s="314"/>
      <c r="AK340" s="102"/>
      <c r="AL340" s="93" t="s">
        <v>456</v>
      </c>
      <c r="AM340" s="102"/>
      <c r="AN340" s="102"/>
      <c r="AO340" s="102"/>
      <c r="AP340" s="102"/>
      <c r="AQ340" s="102"/>
      <c r="AR340" s="106"/>
      <c r="AS340" s="107"/>
      <c r="AT340" s="102"/>
      <c r="AU340" s="102"/>
      <c r="AV340" s="96"/>
      <c r="AW340" s="96"/>
      <c r="AX340" s="96"/>
      <c r="AY340" s="97"/>
    </row>
    <row r="341" spans="1:51" ht="27" customHeight="1" thickTop="1" thickBot="1" x14ac:dyDescent="0.3">
      <c r="A341" s="81"/>
      <c r="B341" s="304" t="str">
        <f>IF(C340="","",(VLOOKUP(C340,Lookups!$B$4:$C$2561,2,FALSE)))</f>
        <v/>
      </c>
      <c r="C341" s="366"/>
      <c r="D341" s="312"/>
      <c r="E341" s="312"/>
      <c r="F341" s="311"/>
      <c r="G341" s="309"/>
      <c r="H341" s="309"/>
      <c r="I341" s="309"/>
      <c r="J341" s="309"/>
      <c r="K341" s="309"/>
      <c r="L341" s="95"/>
      <c r="M341" s="95"/>
      <c r="N341" s="82"/>
      <c r="O341" s="95"/>
      <c r="P341" s="95"/>
      <c r="Q341" s="105"/>
      <c r="R341" s="82"/>
      <c r="S341" s="313"/>
      <c r="T341" s="101" t="str">
        <f t="shared" si="5"/>
        <v/>
      </c>
      <c r="U341" s="95"/>
      <c r="V341" s="95"/>
      <c r="W341" s="108"/>
      <c r="X341" s="95"/>
      <c r="Y341" s="94" t="s">
        <v>87</v>
      </c>
      <c r="Z341" s="95"/>
      <c r="AA341" s="94" t="s">
        <v>250</v>
      </c>
      <c r="AB341" s="95"/>
      <c r="AC341" s="95"/>
      <c r="AD341" s="82"/>
      <c r="AE341" s="95"/>
      <c r="AF341" s="82"/>
      <c r="AG341" s="93"/>
      <c r="AH341" s="102"/>
      <c r="AI341" s="102"/>
      <c r="AJ341" s="314"/>
      <c r="AK341" s="102"/>
      <c r="AL341" s="93" t="s">
        <v>456</v>
      </c>
      <c r="AM341" s="102"/>
      <c r="AN341" s="102"/>
      <c r="AO341" s="102"/>
      <c r="AP341" s="102"/>
      <c r="AQ341" s="102"/>
      <c r="AR341" s="106"/>
      <c r="AS341" s="107"/>
      <c r="AT341" s="102"/>
      <c r="AU341" s="102"/>
      <c r="AV341" s="96"/>
      <c r="AW341" s="96"/>
      <c r="AX341" s="96"/>
      <c r="AY341" s="97"/>
    </row>
    <row r="342" spans="1:51" ht="27" customHeight="1" thickTop="1" thickBot="1" x14ac:dyDescent="0.3">
      <c r="A342" s="81"/>
      <c r="B342" s="304" t="str">
        <f>IF(C341="","",(VLOOKUP(C341,Lookups!$B$4:$C$2561,2,FALSE)))</f>
        <v/>
      </c>
      <c r="C342" s="366"/>
      <c r="D342" s="312"/>
      <c r="E342" s="312"/>
      <c r="F342" s="311"/>
      <c r="G342" s="309"/>
      <c r="H342" s="309"/>
      <c r="I342" s="309"/>
      <c r="J342" s="309"/>
      <c r="K342" s="309"/>
      <c r="L342" s="95"/>
      <c r="M342" s="95"/>
      <c r="N342" s="82"/>
      <c r="O342" s="95"/>
      <c r="P342" s="95"/>
      <c r="Q342" s="105"/>
      <c r="R342" s="82"/>
      <c r="S342" s="313"/>
      <c r="T342" s="101" t="str">
        <f t="shared" si="5"/>
        <v/>
      </c>
      <c r="U342" s="95"/>
      <c r="V342" s="95"/>
      <c r="W342" s="108"/>
      <c r="X342" s="95"/>
      <c r="Y342" s="94" t="s">
        <v>87</v>
      </c>
      <c r="Z342" s="95"/>
      <c r="AA342" s="94" t="s">
        <v>250</v>
      </c>
      <c r="AB342" s="95"/>
      <c r="AC342" s="95"/>
      <c r="AD342" s="82"/>
      <c r="AE342" s="95"/>
      <c r="AF342" s="82"/>
      <c r="AG342" s="93"/>
      <c r="AH342" s="102"/>
      <c r="AI342" s="102"/>
      <c r="AJ342" s="314"/>
      <c r="AK342" s="102"/>
      <c r="AL342" s="93" t="s">
        <v>456</v>
      </c>
      <c r="AM342" s="102"/>
      <c r="AN342" s="102"/>
      <c r="AO342" s="102"/>
      <c r="AP342" s="102"/>
      <c r="AQ342" s="102"/>
      <c r="AR342" s="106"/>
      <c r="AS342" s="107"/>
      <c r="AT342" s="102"/>
      <c r="AU342" s="102"/>
      <c r="AV342" s="96"/>
      <c r="AW342" s="96"/>
      <c r="AX342" s="96"/>
      <c r="AY342" s="97"/>
    </row>
    <row r="343" spans="1:51" ht="27" customHeight="1" thickTop="1" thickBot="1" x14ac:dyDescent="0.3">
      <c r="A343" s="81"/>
      <c r="B343" s="304" t="str">
        <f>IF(C342="","",(VLOOKUP(C342,Lookups!$B$4:$C$2561,2,FALSE)))</f>
        <v/>
      </c>
      <c r="C343" s="366"/>
      <c r="D343" s="312"/>
      <c r="E343" s="312"/>
      <c r="F343" s="311"/>
      <c r="G343" s="309"/>
      <c r="H343" s="309"/>
      <c r="I343" s="309"/>
      <c r="J343" s="309"/>
      <c r="K343" s="309"/>
      <c r="L343" s="95"/>
      <c r="M343" s="95"/>
      <c r="N343" s="82"/>
      <c r="O343" s="95"/>
      <c r="P343" s="95"/>
      <c r="Q343" s="105"/>
      <c r="R343" s="82"/>
      <c r="S343" s="313"/>
      <c r="T343" s="101" t="str">
        <f t="shared" si="5"/>
        <v/>
      </c>
      <c r="U343" s="95"/>
      <c r="V343" s="95"/>
      <c r="W343" s="108"/>
      <c r="X343" s="95"/>
      <c r="Y343" s="94" t="s">
        <v>87</v>
      </c>
      <c r="Z343" s="95"/>
      <c r="AA343" s="94" t="s">
        <v>250</v>
      </c>
      <c r="AB343" s="95"/>
      <c r="AC343" s="95"/>
      <c r="AD343" s="82"/>
      <c r="AE343" s="95"/>
      <c r="AF343" s="82"/>
      <c r="AG343" s="93"/>
      <c r="AH343" s="102"/>
      <c r="AI343" s="102"/>
      <c r="AJ343" s="314"/>
      <c r="AK343" s="102"/>
      <c r="AL343" s="93" t="s">
        <v>456</v>
      </c>
      <c r="AM343" s="102"/>
      <c r="AN343" s="102"/>
      <c r="AO343" s="102"/>
      <c r="AP343" s="102"/>
      <c r="AQ343" s="102"/>
      <c r="AR343" s="106"/>
      <c r="AS343" s="107"/>
      <c r="AT343" s="102"/>
      <c r="AU343" s="102"/>
      <c r="AV343" s="96"/>
      <c r="AW343" s="96"/>
      <c r="AX343" s="96"/>
      <c r="AY343" s="97"/>
    </row>
    <row r="344" spans="1:51" ht="27" customHeight="1" thickTop="1" thickBot="1" x14ac:dyDescent="0.3">
      <c r="A344" s="81"/>
      <c r="B344" s="304" t="str">
        <f>IF(C343="","",(VLOOKUP(C343,Lookups!$B$4:$C$2561,2,FALSE)))</f>
        <v/>
      </c>
      <c r="C344" s="366"/>
      <c r="D344" s="312"/>
      <c r="E344" s="312"/>
      <c r="F344" s="311"/>
      <c r="G344" s="309"/>
      <c r="H344" s="309"/>
      <c r="I344" s="309"/>
      <c r="J344" s="309"/>
      <c r="K344" s="309"/>
      <c r="L344" s="95"/>
      <c r="M344" s="95"/>
      <c r="N344" s="82"/>
      <c r="O344" s="95"/>
      <c r="P344" s="95"/>
      <c r="Q344" s="105"/>
      <c r="R344" s="82"/>
      <c r="S344" s="313"/>
      <c r="T344" s="101" t="str">
        <f t="shared" si="5"/>
        <v/>
      </c>
      <c r="U344" s="95"/>
      <c r="V344" s="95"/>
      <c r="W344" s="108"/>
      <c r="X344" s="95"/>
      <c r="Y344" s="94" t="s">
        <v>87</v>
      </c>
      <c r="Z344" s="95"/>
      <c r="AA344" s="94" t="s">
        <v>250</v>
      </c>
      <c r="AB344" s="95"/>
      <c r="AC344" s="95"/>
      <c r="AD344" s="82"/>
      <c r="AE344" s="95"/>
      <c r="AF344" s="82"/>
      <c r="AG344" s="93"/>
      <c r="AH344" s="102"/>
      <c r="AI344" s="102"/>
      <c r="AJ344" s="314"/>
      <c r="AK344" s="102"/>
      <c r="AL344" s="93" t="s">
        <v>456</v>
      </c>
      <c r="AM344" s="102"/>
      <c r="AN344" s="102"/>
      <c r="AO344" s="102"/>
      <c r="AP344" s="102"/>
      <c r="AQ344" s="102"/>
      <c r="AR344" s="106"/>
      <c r="AS344" s="107"/>
      <c r="AT344" s="102"/>
      <c r="AU344" s="102"/>
      <c r="AV344" s="96"/>
      <c r="AW344" s="96"/>
      <c r="AX344" s="96"/>
      <c r="AY344" s="97"/>
    </row>
    <row r="345" spans="1:51" ht="27" customHeight="1" thickTop="1" thickBot="1" x14ac:dyDescent="0.3">
      <c r="A345" s="81"/>
      <c r="B345" s="304" t="str">
        <f>IF(C344="","",(VLOOKUP(C344,Lookups!$B$4:$C$2561,2,FALSE)))</f>
        <v/>
      </c>
      <c r="C345" s="366"/>
      <c r="D345" s="312"/>
      <c r="E345" s="312"/>
      <c r="F345" s="311"/>
      <c r="G345" s="309"/>
      <c r="H345" s="309"/>
      <c r="I345" s="309"/>
      <c r="J345" s="309"/>
      <c r="K345" s="309"/>
      <c r="L345" s="95"/>
      <c r="M345" s="95"/>
      <c r="N345" s="82"/>
      <c r="O345" s="95"/>
      <c r="P345" s="95"/>
      <c r="Q345" s="105"/>
      <c r="R345" s="82"/>
      <c r="S345" s="313"/>
      <c r="T345" s="101" t="str">
        <f t="shared" si="5"/>
        <v/>
      </c>
      <c r="U345" s="95"/>
      <c r="V345" s="95"/>
      <c r="W345" s="108"/>
      <c r="X345" s="95"/>
      <c r="Y345" s="94" t="s">
        <v>87</v>
      </c>
      <c r="Z345" s="95"/>
      <c r="AA345" s="94" t="s">
        <v>250</v>
      </c>
      <c r="AB345" s="95"/>
      <c r="AC345" s="95"/>
      <c r="AD345" s="82"/>
      <c r="AE345" s="95"/>
      <c r="AF345" s="82"/>
      <c r="AG345" s="93"/>
      <c r="AH345" s="102"/>
      <c r="AI345" s="102"/>
      <c r="AJ345" s="314"/>
      <c r="AK345" s="102"/>
      <c r="AL345" s="93" t="s">
        <v>456</v>
      </c>
      <c r="AM345" s="102"/>
      <c r="AN345" s="102"/>
      <c r="AO345" s="102"/>
      <c r="AP345" s="102"/>
      <c r="AQ345" s="102"/>
      <c r="AR345" s="106"/>
      <c r="AS345" s="107"/>
      <c r="AT345" s="102"/>
      <c r="AU345" s="102"/>
      <c r="AV345" s="96"/>
      <c r="AW345" s="96"/>
      <c r="AX345" s="96"/>
      <c r="AY345" s="97"/>
    </row>
    <row r="346" spans="1:51" ht="27" customHeight="1" thickTop="1" thickBot="1" x14ac:dyDescent="0.3">
      <c r="A346" s="81"/>
      <c r="B346" s="304" t="str">
        <f>IF(C345="","",(VLOOKUP(C345,Lookups!$B$4:$C$2561,2,FALSE)))</f>
        <v/>
      </c>
      <c r="C346" s="366"/>
      <c r="D346" s="312"/>
      <c r="E346" s="312"/>
      <c r="F346" s="311"/>
      <c r="G346" s="309"/>
      <c r="H346" s="309"/>
      <c r="I346" s="309"/>
      <c r="J346" s="309"/>
      <c r="K346" s="309"/>
      <c r="L346" s="95"/>
      <c r="M346" s="95"/>
      <c r="N346" s="82"/>
      <c r="O346" s="95"/>
      <c r="P346" s="95"/>
      <c r="Q346" s="105"/>
      <c r="R346" s="82"/>
      <c r="S346" s="313"/>
      <c r="T346" s="101" t="str">
        <f t="shared" si="5"/>
        <v/>
      </c>
      <c r="U346" s="95"/>
      <c r="V346" s="95"/>
      <c r="W346" s="108"/>
      <c r="X346" s="95"/>
      <c r="Y346" s="94" t="s">
        <v>87</v>
      </c>
      <c r="Z346" s="95"/>
      <c r="AA346" s="94" t="s">
        <v>250</v>
      </c>
      <c r="AB346" s="95"/>
      <c r="AC346" s="95"/>
      <c r="AD346" s="82"/>
      <c r="AE346" s="95"/>
      <c r="AF346" s="82"/>
      <c r="AG346" s="93"/>
      <c r="AH346" s="102"/>
      <c r="AI346" s="102"/>
      <c r="AJ346" s="314"/>
      <c r="AK346" s="102"/>
      <c r="AL346" s="93" t="s">
        <v>456</v>
      </c>
      <c r="AM346" s="102"/>
      <c r="AN346" s="102"/>
      <c r="AO346" s="102"/>
      <c r="AP346" s="102"/>
      <c r="AQ346" s="102"/>
      <c r="AR346" s="106"/>
      <c r="AS346" s="107"/>
      <c r="AT346" s="102"/>
      <c r="AU346" s="102"/>
      <c r="AV346" s="96"/>
      <c r="AW346" s="96"/>
      <c r="AX346" s="96"/>
      <c r="AY346" s="97"/>
    </row>
    <row r="347" spans="1:51" ht="27" customHeight="1" thickTop="1" thickBot="1" x14ac:dyDescent="0.3">
      <c r="A347" s="81"/>
      <c r="B347" s="304" t="str">
        <f>IF(C346="","",(VLOOKUP(C346,Lookups!$B$4:$C$2561,2,FALSE)))</f>
        <v/>
      </c>
      <c r="C347" s="366"/>
      <c r="D347" s="312"/>
      <c r="E347" s="312"/>
      <c r="F347" s="311"/>
      <c r="G347" s="309"/>
      <c r="H347" s="309"/>
      <c r="I347" s="309"/>
      <c r="J347" s="309"/>
      <c r="K347" s="309"/>
      <c r="L347" s="95"/>
      <c r="M347" s="95"/>
      <c r="N347" s="82"/>
      <c r="O347" s="95"/>
      <c r="P347" s="95"/>
      <c r="Q347" s="105"/>
      <c r="R347" s="82"/>
      <c r="S347" s="313"/>
      <c r="T347" s="101" t="str">
        <f t="shared" si="5"/>
        <v/>
      </c>
      <c r="U347" s="95"/>
      <c r="V347" s="95"/>
      <c r="W347" s="108"/>
      <c r="X347" s="95"/>
      <c r="Y347" s="94" t="s">
        <v>87</v>
      </c>
      <c r="Z347" s="95"/>
      <c r="AA347" s="94" t="s">
        <v>250</v>
      </c>
      <c r="AB347" s="95"/>
      <c r="AC347" s="95"/>
      <c r="AD347" s="82"/>
      <c r="AE347" s="95"/>
      <c r="AF347" s="82"/>
      <c r="AG347" s="93"/>
      <c r="AH347" s="102"/>
      <c r="AI347" s="102"/>
      <c r="AJ347" s="314"/>
      <c r="AK347" s="102"/>
      <c r="AL347" s="93" t="s">
        <v>456</v>
      </c>
      <c r="AM347" s="102"/>
      <c r="AN347" s="102"/>
      <c r="AO347" s="102"/>
      <c r="AP347" s="102"/>
      <c r="AQ347" s="102"/>
      <c r="AR347" s="106"/>
      <c r="AS347" s="107"/>
      <c r="AT347" s="102"/>
      <c r="AU347" s="102"/>
      <c r="AV347" s="96"/>
      <c r="AW347" s="96"/>
      <c r="AX347" s="96"/>
      <c r="AY347" s="97"/>
    </row>
    <row r="348" spans="1:51" ht="27" customHeight="1" thickTop="1" thickBot="1" x14ac:dyDescent="0.3">
      <c r="A348" s="81"/>
      <c r="B348" s="304" t="str">
        <f>IF(C347="","",(VLOOKUP(C347,Lookups!$B$4:$C$2561,2,FALSE)))</f>
        <v/>
      </c>
      <c r="C348" s="366"/>
      <c r="D348" s="312"/>
      <c r="E348" s="312"/>
      <c r="F348" s="311"/>
      <c r="G348" s="309"/>
      <c r="H348" s="309"/>
      <c r="I348" s="309"/>
      <c r="J348" s="309"/>
      <c r="K348" s="309"/>
      <c r="L348" s="95"/>
      <c r="M348" s="95"/>
      <c r="N348" s="82"/>
      <c r="O348" s="95"/>
      <c r="P348" s="95"/>
      <c r="Q348" s="105"/>
      <c r="R348" s="82"/>
      <c r="S348" s="313"/>
      <c r="T348" s="101" t="str">
        <f t="shared" si="5"/>
        <v/>
      </c>
      <c r="U348" s="95"/>
      <c r="V348" s="95"/>
      <c r="W348" s="108"/>
      <c r="X348" s="95"/>
      <c r="Y348" s="94" t="s">
        <v>87</v>
      </c>
      <c r="Z348" s="95"/>
      <c r="AA348" s="94" t="s">
        <v>250</v>
      </c>
      <c r="AB348" s="95"/>
      <c r="AC348" s="95"/>
      <c r="AD348" s="82"/>
      <c r="AE348" s="95"/>
      <c r="AF348" s="82"/>
      <c r="AG348" s="93"/>
      <c r="AH348" s="102"/>
      <c r="AI348" s="102"/>
      <c r="AJ348" s="314"/>
      <c r="AK348" s="102"/>
      <c r="AL348" s="93" t="s">
        <v>456</v>
      </c>
      <c r="AM348" s="102"/>
      <c r="AN348" s="102"/>
      <c r="AO348" s="102"/>
      <c r="AP348" s="102"/>
      <c r="AQ348" s="102"/>
      <c r="AR348" s="106"/>
      <c r="AS348" s="107"/>
      <c r="AT348" s="102"/>
      <c r="AU348" s="102"/>
      <c r="AV348" s="96"/>
      <c r="AW348" s="96"/>
      <c r="AX348" s="96"/>
      <c r="AY348" s="97"/>
    </row>
    <row r="349" spans="1:51" ht="27" customHeight="1" thickTop="1" thickBot="1" x14ac:dyDescent="0.3">
      <c r="A349" s="81"/>
      <c r="B349" s="304" t="str">
        <f>IF(C348="","",(VLOOKUP(C348,Lookups!$B$4:$C$2561,2,FALSE)))</f>
        <v/>
      </c>
      <c r="C349" s="366"/>
      <c r="D349" s="312"/>
      <c r="E349" s="312"/>
      <c r="F349" s="311"/>
      <c r="G349" s="309"/>
      <c r="H349" s="309"/>
      <c r="I349" s="309"/>
      <c r="J349" s="309"/>
      <c r="K349" s="309"/>
      <c r="L349" s="95"/>
      <c r="M349" s="95"/>
      <c r="N349" s="82"/>
      <c r="O349" s="95"/>
      <c r="P349" s="95"/>
      <c r="Q349" s="105"/>
      <c r="R349" s="82"/>
      <c r="S349" s="313"/>
      <c r="T349" s="101" t="str">
        <f t="shared" si="5"/>
        <v/>
      </c>
      <c r="U349" s="95"/>
      <c r="V349" s="95"/>
      <c r="W349" s="108"/>
      <c r="X349" s="95"/>
      <c r="Y349" s="94" t="s">
        <v>87</v>
      </c>
      <c r="Z349" s="95"/>
      <c r="AA349" s="94" t="s">
        <v>250</v>
      </c>
      <c r="AB349" s="95"/>
      <c r="AC349" s="95"/>
      <c r="AD349" s="82"/>
      <c r="AE349" s="95"/>
      <c r="AF349" s="82"/>
      <c r="AG349" s="93"/>
      <c r="AH349" s="102"/>
      <c r="AI349" s="102"/>
      <c r="AJ349" s="314"/>
      <c r="AK349" s="102"/>
      <c r="AL349" s="93" t="s">
        <v>456</v>
      </c>
      <c r="AM349" s="102"/>
      <c r="AN349" s="102"/>
      <c r="AO349" s="102"/>
      <c r="AP349" s="102"/>
      <c r="AQ349" s="102"/>
      <c r="AR349" s="106"/>
      <c r="AS349" s="107"/>
      <c r="AT349" s="102"/>
      <c r="AU349" s="102"/>
      <c r="AV349" s="96"/>
      <c r="AW349" s="96"/>
      <c r="AX349" s="96"/>
      <c r="AY349" s="97"/>
    </row>
    <row r="350" spans="1:51" ht="27" customHeight="1" thickTop="1" thickBot="1" x14ac:dyDescent="0.3">
      <c r="A350" s="81"/>
      <c r="B350" s="304" t="str">
        <f>IF(C349="","",(VLOOKUP(C349,Lookups!$B$4:$C$2561,2,FALSE)))</f>
        <v/>
      </c>
      <c r="C350" s="366"/>
      <c r="D350" s="312"/>
      <c r="E350" s="312"/>
      <c r="F350" s="311"/>
      <c r="G350" s="309"/>
      <c r="H350" s="309"/>
      <c r="I350" s="309"/>
      <c r="J350" s="309"/>
      <c r="K350" s="309"/>
      <c r="L350" s="95"/>
      <c r="M350" s="95"/>
      <c r="N350" s="82"/>
      <c r="O350" s="95"/>
      <c r="P350" s="95"/>
      <c r="Q350" s="105"/>
      <c r="R350" s="82"/>
      <c r="S350" s="313"/>
      <c r="T350" s="101" t="str">
        <f t="shared" si="5"/>
        <v/>
      </c>
      <c r="U350" s="95"/>
      <c r="V350" s="95"/>
      <c r="W350" s="108"/>
      <c r="X350" s="95"/>
      <c r="Y350" s="94" t="s">
        <v>87</v>
      </c>
      <c r="Z350" s="95"/>
      <c r="AA350" s="94" t="s">
        <v>250</v>
      </c>
      <c r="AB350" s="95"/>
      <c r="AC350" s="95"/>
      <c r="AD350" s="82"/>
      <c r="AE350" s="95"/>
      <c r="AF350" s="82"/>
      <c r="AG350" s="93"/>
      <c r="AH350" s="102"/>
      <c r="AI350" s="102"/>
      <c r="AJ350" s="314"/>
      <c r="AK350" s="102"/>
      <c r="AL350" s="93" t="s">
        <v>456</v>
      </c>
      <c r="AM350" s="102"/>
      <c r="AN350" s="102"/>
      <c r="AO350" s="102"/>
      <c r="AP350" s="102"/>
      <c r="AQ350" s="102"/>
      <c r="AR350" s="106"/>
      <c r="AS350" s="107"/>
      <c r="AT350" s="102"/>
      <c r="AU350" s="102"/>
      <c r="AV350" s="96"/>
      <c r="AW350" s="96"/>
      <c r="AX350" s="96"/>
      <c r="AY350" s="97"/>
    </row>
    <row r="351" spans="1:51" ht="27" customHeight="1" thickTop="1" thickBot="1" x14ac:dyDescent="0.3">
      <c r="A351" s="81"/>
      <c r="B351" s="304" t="str">
        <f>IF(C350="","",(VLOOKUP(C350,Lookups!$B$4:$C$2561,2,FALSE)))</f>
        <v/>
      </c>
      <c r="C351" s="366"/>
      <c r="D351" s="312"/>
      <c r="E351" s="312"/>
      <c r="F351" s="311"/>
      <c r="G351" s="309"/>
      <c r="H351" s="309"/>
      <c r="I351" s="309"/>
      <c r="J351" s="309"/>
      <c r="K351" s="309"/>
      <c r="L351" s="95"/>
      <c r="M351" s="95"/>
      <c r="N351" s="82"/>
      <c r="O351" s="95"/>
      <c r="P351" s="95"/>
      <c r="Q351" s="105"/>
      <c r="R351" s="82"/>
      <c r="S351" s="313"/>
      <c r="T351" s="101" t="str">
        <f t="shared" si="5"/>
        <v/>
      </c>
      <c r="U351" s="95"/>
      <c r="V351" s="95"/>
      <c r="W351" s="108"/>
      <c r="X351" s="95"/>
      <c r="Y351" s="94" t="s">
        <v>87</v>
      </c>
      <c r="Z351" s="95"/>
      <c r="AA351" s="94" t="s">
        <v>250</v>
      </c>
      <c r="AB351" s="95"/>
      <c r="AC351" s="95"/>
      <c r="AD351" s="82"/>
      <c r="AE351" s="95"/>
      <c r="AF351" s="82"/>
      <c r="AG351" s="93"/>
      <c r="AH351" s="102"/>
      <c r="AI351" s="102"/>
      <c r="AJ351" s="314"/>
      <c r="AK351" s="102"/>
      <c r="AL351" s="93" t="s">
        <v>456</v>
      </c>
      <c r="AM351" s="102"/>
      <c r="AN351" s="102"/>
      <c r="AO351" s="102"/>
      <c r="AP351" s="102"/>
      <c r="AQ351" s="102"/>
      <c r="AR351" s="106"/>
      <c r="AS351" s="107"/>
      <c r="AT351" s="102"/>
      <c r="AU351" s="102"/>
      <c r="AV351" s="96"/>
      <c r="AW351" s="96"/>
      <c r="AX351" s="96"/>
      <c r="AY351" s="97"/>
    </row>
    <row r="352" spans="1:51" ht="27" customHeight="1" thickTop="1" thickBot="1" x14ac:dyDescent="0.3">
      <c r="A352" s="81"/>
      <c r="B352" s="304" t="str">
        <f>IF(C351="","",(VLOOKUP(C351,Lookups!$B$4:$C$2561,2,FALSE)))</f>
        <v/>
      </c>
      <c r="C352" s="366"/>
      <c r="D352" s="312"/>
      <c r="E352" s="312"/>
      <c r="F352" s="311"/>
      <c r="G352" s="309"/>
      <c r="H352" s="309"/>
      <c r="I352" s="309"/>
      <c r="J352" s="309"/>
      <c r="K352" s="309"/>
      <c r="L352" s="95"/>
      <c r="M352" s="95"/>
      <c r="N352" s="82"/>
      <c r="O352" s="95"/>
      <c r="P352" s="95"/>
      <c r="Q352" s="105"/>
      <c r="R352" s="82"/>
      <c r="S352" s="313"/>
      <c r="T352" s="101" t="str">
        <f t="shared" si="5"/>
        <v/>
      </c>
      <c r="U352" s="95"/>
      <c r="V352" s="95"/>
      <c r="W352" s="108"/>
      <c r="X352" s="95"/>
      <c r="Y352" s="94" t="s">
        <v>87</v>
      </c>
      <c r="Z352" s="95"/>
      <c r="AA352" s="94" t="s">
        <v>250</v>
      </c>
      <c r="AB352" s="95"/>
      <c r="AC352" s="95"/>
      <c r="AD352" s="82"/>
      <c r="AE352" s="95"/>
      <c r="AF352" s="82"/>
      <c r="AG352" s="93"/>
      <c r="AH352" s="102"/>
      <c r="AI352" s="102"/>
      <c r="AJ352" s="314"/>
      <c r="AK352" s="102"/>
      <c r="AL352" s="93" t="s">
        <v>456</v>
      </c>
      <c r="AM352" s="102"/>
      <c r="AN352" s="102"/>
      <c r="AO352" s="102"/>
      <c r="AP352" s="102"/>
      <c r="AQ352" s="102"/>
      <c r="AR352" s="106"/>
      <c r="AS352" s="107"/>
      <c r="AT352" s="102"/>
      <c r="AU352" s="102"/>
      <c r="AV352" s="96"/>
      <c r="AW352" s="96"/>
      <c r="AX352" s="96"/>
      <c r="AY352" s="97"/>
    </row>
    <row r="353" spans="1:51" ht="27" customHeight="1" thickTop="1" thickBot="1" x14ac:dyDescent="0.3">
      <c r="A353" s="81"/>
      <c r="B353" s="304" t="str">
        <f>IF(C352="","",(VLOOKUP(C352,Lookups!$B$4:$C$2561,2,FALSE)))</f>
        <v/>
      </c>
      <c r="C353" s="366"/>
      <c r="D353" s="312"/>
      <c r="E353" s="312"/>
      <c r="F353" s="311"/>
      <c r="G353" s="309"/>
      <c r="H353" s="309"/>
      <c r="I353" s="309"/>
      <c r="J353" s="309"/>
      <c r="K353" s="309"/>
      <c r="L353" s="95"/>
      <c r="M353" s="95"/>
      <c r="N353" s="82"/>
      <c r="O353" s="95"/>
      <c r="P353" s="95"/>
      <c r="Q353" s="105"/>
      <c r="R353" s="82"/>
      <c r="S353" s="313"/>
      <c r="T353" s="101" t="str">
        <f t="shared" si="5"/>
        <v/>
      </c>
      <c r="U353" s="95"/>
      <c r="V353" s="95"/>
      <c r="W353" s="108"/>
      <c r="X353" s="95"/>
      <c r="Y353" s="94" t="s">
        <v>87</v>
      </c>
      <c r="Z353" s="95"/>
      <c r="AA353" s="94" t="s">
        <v>250</v>
      </c>
      <c r="AB353" s="95"/>
      <c r="AC353" s="95"/>
      <c r="AD353" s="82"/>
      <c r="AE353" s="95"/>
      <c r="AF353" s="82"/>
      <c r="AG353" s="93"/>
      <c r="AH353" s="102"/>
      <c r="AI353" s="102"/>
      <c r="AJ353" s="314"/>
      <c r="AK353" s="102"/>
      <c r="AL353" s="93" t="s">
        <v>456</v>
      </c>
      <c r="AM353" s="102"/>
      <c r="AN353" s="102"/>
      <c r="AO353" s="102"/>
      <c r="AP353" s="102"/>
      <c r="AQ353" s="102"/>
      <c r="AR353" s="106"/>
      <c r="AS353" s="107"/>
      <c r="AT353" s="102"/>
      <c r="AU353" s="102"/>
      <c r="AV353" s="96"/>
      <c r="AW353" s="96"/>
      <c r="AX353" s="96"/>
      <c r="AY353" s="97"/>
    </row>
    <row r="354" spans="1:51" ht="27" customHeight="1" thickTop="1" thickBot="1" x14ac:dyDescent="0.3">
      <c r="A354" s="81"/>
      <c r="B354" s="304" t="str">
        <f>IF(C353="","",(VLOOKUP(C353,Lookups!$B$4:$C$2561,2,FALSE)))</f>
        <v/>
      </c>
      <c r="C354" s="366"/>
      <c r="D354" s="312"/>
      <c r="E354" s="312"/>
      <c r="F354" s="311"/>
      <c r="G354" s="309"/>
      <c r="H354" s="309"/>
      <c r="I354" s="309"/>
      <c r="J354" s="309"/>
      <c r="K354" s="309"/>
      <c r="L354" s="95"/>
      <c r="M354" s="95"/>
      <c r="N354" s="82"/>
      <c r="O354" s="95"/>
      <c r="P354" s="95"/>
      <c r="Q354" s="105"/>
      <c r="R354" s="82"/>
      <c r="S354" s="313"/>
      <c r="T354" s="101" t="str">
        <f t="shared" si="5"/>
        <v/>
      </c>
      <c r="U354" s="95"/>
      <c r="V354" s="95"/>
      <c r="W354" s="108"/>
      <c r="X354" s="95"/>
      <c r="Y354" s="94" t="s">
        <v>87</v>
      </c>
      <c r="Z354" s="95"/>
      <c r="AA354" s="94" t="s">
        <v>250</v>
      </c>
      <c r="AB354" s="95"/>
      <c r="AC354" s="95"/>
      <c r="AD354" s="82"/>
      <c r="AE354" s="95"/>
      <c r="AF354" s="82"/>
      <c r="AG354" s="93"/>
      <c r="AH354" s="102"/>
      <c r="AI354" s="102"/>
      <c r="AJ354" s="314"/>
      <c r="AK354" s="102"/>
      <c r="AL354" s="93" t="s">
        <v>456</v>
      </c>
      <c r="AM354" s="102"/>
      <c r="AN354" s="102"/>
      <c r="AO354" s="102"/>
      <c r="AP354" s="102"/>
      <c r="AQ354" s="102"/>
      <c r="AR354" s="106"/>
      <c r="AS354" s="107"/>
      <c r="AT354" s="102"/>
      <c r="AU354" s="102"/>
      <c r="AV354" s="96"/>
      <c r="AW354" s="96"/>
      <c r="AX354" s="96"/>
      <c r="AY354" s="97"/>
    </row>
    <row r="355" spans="1:51" ht="27" customHeight="1" thickTop="1" thickBot="1" x14ac:dyDescent="0.3">
      <c r="A355" s="81"/>
      <c r="B355" s="304" t="str">
        <f>IF(C354="","",(VLOOKUP(C354,Lookups!$B$4:$C$2561,2,FALSE)))</f>
        <v/>
      </c>
      <c r="C355" s="366"/>
      <c r="D355" s="312"/>
      <c r="E355" s="312"/>
      <c r="F355" s="311"/>
      <c r="G355" s="309"/>
      <c r="H355" s="309"/>
      <c r="I355" s="309"/>
      <c r="J355" s="309"/>
      <c r="K355" s="309"/>
      <c r="L355" s="95"/>
      <c r="M355" s="95"/>
      <c r="N355" s="82"/>
      <c r="O355" s="95"/>
      <c r="P355" s="95"/>
      <c r="Q355" s="105"/>
      <c r="R355" s="82"/>
      <c r="S355" s="313"/>
      <c r="T355" s="101" t="str">
        <f t="shared" si="5"/>
        <v/>
      </c>
      <c r="U355" s="95"/>
      <c r="V355" s="95"/>
      <c r="W355" s="108"/>
      <c r="X355" s="95"/>
      <c r="Y355" s="94" t="s">
        <v>87</v>
      </c>
      <c r="Z355" s="95"/>
      <c r="AA355" s="94" t="s">
        <v>250</v>
      </c>
      <c r="AB355" s="95"/>
      <c r="AC355" s="95"/>
      <c r="AD355" s="82"/>
      <c r="AE355" s="95"/>
      <c r="AF355" s="82"/>
      <c r="AG355" s="93"/>
      <c r="AH355" s="102"/>
      <c r="AI355" s="102"/>
      <c r="AJ355" s="314"/>
      <c r="AK355" s="102"/>
      <c r="AL355" s="93" t="s">
        <v>456</v>
      </c>
      <c r="AM355" s="102"/>
      <c r="AN355" s="102"/>
      <c r="AO355" s="102"/>
      <c r="AP355" s="102"/>
      <c r="AQ355" s="102"/>
      <c r="AR355" s="106"/>
      <c r="AS355" s="107"/>
      <c r="AT355" s="102"/>
      <c r="AU355" s="102"/>
      <c r="AV355" s="96"/>
      <c r="AW355" s="96"/>
      <c r="AX355" s="96"/>
      <c r="AY355" s="97"/>
    </row>
    <row r="356" spans="1:51" ht="27" customHeight="1" thickTop="1" thickBot="1" x14ac:dyDescent="0.3">
      <c r="A356" s="81"/>
      <c r="B356" s="304" t="str">
        <f>IF(C355="","",(VLOOKUP(C355,Lookups!$B$4:$C$2561,2,FALSE)))</f>
        <v/>
      </c>
      <c r="C356" s="366"/>
      <c r="D356" s="312"/>
      <c r="E356" s="312"/>
      <c r="F356" s="311"/>
      <c r="G356" s="309"/>
      <c r="H356" s="309"/>
      <c r="I356" s="309"/>
      <c r="J356" s="309"/>
      <c r="K356" s="309"/>
      <c r="L356" s="95"/>
      <c r="M356" s="95"/>
      <c r="N356" s="82"/>
      <c r="O356" s="95"/>
      <c r="P356" s="95"/>
      <c r="Q356" s="105"/>
      <c r="R356" s="82"/>
      <c r="S356" s="313"/>
      <c r="T356" s="101" t="str">
        <f t="shared" si="5"/>
        <v/>
      </c>
      <c r="U356" s="95"/>
      <c r="V356" s="95"/>
      <c r="W356" s="108"/>
      <c r="X356" s="95"/>
      <c r="Y356" s="94" t="s">
        <v>87</v>
      </c>
      <c r="Z356" s="95"/>
      <c r="AA356" s="94" t="s">
        <v>250</v>
      </c>
      <c r="AB356" s="95"/>
      <c r="AC356" s="95"/>
      <c r="AD356" s="82"/>
      <c r="AE356" s="95"/>
      <c r="AF356" s="82"/>
      <c r="AG356" s="93"/>
      <c r="AH356" s="102"/>
      <c r="AI356" s="102"/>
      <c r="AJ356" s="314"/>
      <c r="AK356" s="102"/>
      <c r="AL356" s="93" t="s">
        <v>456</v>
      </c>
      <c r="AM356" s="102"/>
      <c r="AN356" s="102"/>
      <c r="AO356" s="102"/>
      <c r="AP356" s="102"/>
      <c r="AQ356" s="102"/>
      <c r="AR356" s="106"/>
      <c r="AS356" s="107"/>
      <c r="AT356" s="102"/>
      <c r="AU356" s="102"/>
      <c r="AV356" s="96"/>
      <c r="AW356" s="96"/>
      <c r="AX356" s="96"/>
      <c r="AY356" s="97"/>
    </row>
    <row r="357" spans="1:51" ht="27" customHeight="1" thickTop="1" thickBot="1" x14ac:dyDescent="0.3">
      <c r="A357" s="81"/>
      <c r="B357" s="304" t="str">
        <f>IF(C356="","",(VLOOKUP(C356,Lookups!$B$4:$C$2561,2,FALSE)))</f>
        <v/>
      </c>
      <c r="C357" s="366"/>
      <c r="D357" s="312"/>
      <c r="E357" s="312"/>
      <c r="F357" s="311"/>
      <c r="G357" s="309"/>
      <c r="H357" s="309"/>
      <c r="I357" s="309"/>
      <c r="J357" s="309"/>
      <c r="K357" s="309"/>
      <c r="L357" s="95"/>
      <c r="M357" s="95"/>
      <c r="N357" s="82"/>
      <c r="O357" s="95"/>
      <c r="P357" s="95"/>
      <c r="Q357" s="105"/>
      <c r="R357" s="82"/>
      <c r="S357" s="313"/>
      <c r="T357" s="101" t="str">
        <f t="shared" si="5"/>
        <v/>
      </c>
      <c r="U357" s="95"/>
      <c r="V357" s="95"/>
      <c r="W357" s="108"/>
      <c r="X357" s="95"/>
      <c r="Y357" s="94" t="s">
        <v>87</v>
      </c>
      <c r="Z357" s="95"/>
      <c r="AA357" s="94" t="s">
        <v>250</v>
      </c>
      <c r="AB357" s="95"/>
      <c r="AC357" s="95"/>
      <c r="AD357" s="82"/>
      <c r="AE357" s="95"/>
      <c r="AF357" s="82"/>
      <c r="AG357" s="93"/>
      <c r="AH357" s="102"/>
      <c r="AI357" s="102"/>
      <c r="AJ357" s="314"/>
      <c r="AK357" s="102"/>
      <c r="AL357" s="93" t="s">
        <v>456</v>
      </c>
      <c r="AM357" s="102"/>
      <c r="AN357" s="102"/>
      <c r="AO357" s="102"/>
      <c r="AP357" s="102"/>
      <c r="AQ357" s="102"/>
      <c r="AR357" s="106"/>
      <c r="AS357" s="107"/>
      <c r="AT357" s="102"/>
      <c r="AU357" s="102"/>
      <c r="AV357" s="96"/>
      <c r="AW357" s="96"/>
      <c r="AX357" s="96"/>
      <c r="AY357" s="97"/>
    </row>
    <row r="358" spans="1:51" ht="27" customHeight="1" thickTop="1" thickBot="1" x14ac:dyDescent="0.3">
      <c r="A358" s="81"/>
      <c r="B358" s="304" t="str">
        <f>IF(C357="","",(VLOOKUP(C357,Lookups!$B$4:$C$2561,2,FALSE)))</f>
        <v/>
      </c>
      <c r="C358" s="366"/>
      <c r="D358" s="312"/>
      <c r="E358" s="312"/>
      <c r="F358" s="311"/>
      <c r="G358" s="309"/>
      <c r="H358" s="309"/>
      <c r="I358" s="309"/>
      <c r="J358" s="309"/>
      <c r="K358" s="309"/>
      <c r="L358" s="95"/>
      <c r="M358" s="95"/>
      <c r="N358" s="82"/>
      <c r="O358" s="95"/>
      <c r="P358" s="95"/>
      <c r="Q358" s="105"/>
      <c r="R358" s="82"/>
      <c r="S358" s="313"/>
      <c r="T358" s="101" t="str">
        <f t="shared" si="5"/>
        <v/>
      </c>
      <c r="U358" s="95"/>
      <c r="V358" s="95"/>
      <c r="W358" s="108"/>
      <c r="X358" s="95"/>
      <c r="Y358" s="94" t="s">
        <v>87</v>
      </c>
      <c r="Z358" s="95"/>
      <c r="AA358" s="94" t="s">
        <v>250</v>
      </c>
      <c r="AB358" s="95"/>
      <c r="AC358" s="95"/>
      <c r="AD358" s="82"/>
      <c r="AE358" s="95"/>
      <c r="AF358" s="82"/>
      <c r="AG358" s="93"/>
      <c r="AH358" s="102"/>
      <c r="AI358" s="102"/>
      <c r="AJ358" s="314"/>
      <c r="AK358" s="102"/>
      <c r="AL358" s="93" t="s">
        <v>456</v>
      </c>
      <c r="AM358" s="102"/>
      <c r="AN358" s="102"/>
      <c r="AO358" s="102"/>
      <c r="AP358" s="102"/>
      <c r="AQ358" s="102"/>
      <c r="AR358" s="106"/>
      <c r="AS358" s="107"/>
      <c r="AT358" s="102"/>
      <c r="AU358" s="102"/>
      <c r="AV358" s="96"/>
      <c r="AW358" s="96"/>
      <c r="AX358" s="96"/>
      <c r="AY358" s="97"/>
    </row>
    <row r="359" spans="1:51" ht="27" customHeight="1" thickTop="1" thickBot="1" x14ac:dyDescent="0.3">
      <c r="A359" s="81"/>
      <c r="B359" s="304" t="str">
        <f>IF(C358="","",(VLOOKUP(C358,Lookups!$B$4:$C$2561,2,FALSE)))</f>
        <v/>
      </c>
      <c r="C359" s="366"/>
      <c r="D359" s="312"/>
      <c r="E359" s="312"/>
      <c r="F359" s="311"/>
      <c r="G359" s="309"/>
      <c r="H359" s="309"/>
      <c r="I359" s="309"/>
      <c r="J359" s="309"/>
      <c r="K359" s="309"/>
      <c r="L359" s="95"/>
      <c r="M359" s="95"/>
      <c r="N359" s="82"/>
      <c r="O359" s="95"/>
      <c r="P359" s="95"/>
      <c r="Q359" s="105"/>
      <c r="R359" s="82"/>
      <c r="S359" s="313"/>
      <c r="T359" s="101" t="str">
        <f t="shared" si="5"/>
        <v/>
      </c>
      <c r="U359" s="95"/>
      <c r="V359" s="95"/>
      <c r="W359" s="108"/>
      <c r="X359" s="95"/>
      <c r="Y359" s="94" t="s">
        <v>87</v>
      </c>
      <c r="Z359" s="95"/>
      <c r="AA359" s="94" t="s">
        <v>250</v>
      </c>
      <c r="AB359" s="95"/>
      <c r="AC359" s="95"/>
      <c r="AD359" s="82"/>
      <c r="AE359" s="95"/>
      <c r="AF359" s="82"/>
      <c r="AG359" s="93"/>
      <c r="AH359" s="102"/>
      <c r="AI359" s="102"/>
      <c r="AJ359" s="314"/>
      <c r="AK359" s="102"/>
      <c r="AL359" s="93" t="s">
        <v>456</v>
      </c>
      <c r="AM359" s="102"/>
      <c r="AN359" s="102"/>
      <c r="AO359" s="102"/>
      <c r="AP359" s="102"/>
      <c r="AQ359" s="102"/>
      <c r="AR359" s="106"/>
      <c r="AS359" s="107"/>
      <c r="AT359" s="102"/>
      <c r="AU359" s="102"/>
      <c r="AV359" s="96"/>
      <c r="AW359" s="96"/>
      <c r="AX359" s="96"/>
      <c r="AY359" s="97"/>
    </row>
    <row r="360" spans="1:51" ht="27" customHeight="1" thickTop="1" thickBot="1" x14ac:dyDescent="0.3">
      <c r="A360" s="81"/>
      <c r="B360" s="304" t="str">
        <f>IF(C359="","",(VLOOKUP(C359,Lookups!$B$4:$C$2561,2,FALSE)))</f>
        <v/>
      </c>
      <c r="C360" s="366"/>
      <c r="D360" s="312"/>
      <c r="E360" s="312"/>
      <c r="F360" s="311"/>
      <c r="G360" s="309"/>
      <c r="H360" s="309"/>
      <c r="I360" s="309"/>
      <c r="J360" s="309"/>
      <c r="K360" s="309"/>
      <c r="L360" s="95"/>
      <c r="M360" s="95"/>
      <c r="N360" s="82"/>
      <c r="O360" s="95"/>
      <c r="P360" s="95"/>
      <c r="Q360" s="105"/>
      <c r="R360" s="82"/>
      <c r="S360" s="313"/>
      <c r="T360" s="101" t="str">
        <f t="shared" si="5"/>
        <v/>
      </c>
      <c r="U360" s="95"/>
      <c r="V360" s="95"/>
      <c r="W360" s="108"/>
      <c r="X360" s="95"/>
      <c r="Y360" s="94" t="s">
        <v>87</v>
      </c>
      <c r="Z360" s="95"/>
      <c r="AA360" s="94" t="s">
        <v>250</v>
      </c>
      <c r="AB360" s="95"/>
      <c r="AC360" s="95"/>
      <c r="AD360" s="82"/>
      <c r="AE360" s="95"/>
      <c r="AF360" s="82"/>
      <c r="AG360" s="93"/>
      <c r="AH360" s="102"/>
      <c r="AI360" s="102"/>
      <c r="AJ360" s="314"/>
      <c r="AK360" s="102"/>
      <c r="AL360" s="93" t="s">
        <v>456</v>
      </c>
      <c r="AM360" s="102"/>
      <c r="AN360" s="102"/>
      <c r="AO360" s="102"/>
      <c r="AP360" s="102"/>
      <c r="AQ360" s="102"/>
      <c r="AR360" s="106"/>
      <c r="AS360" s="107"/>
      <c r="AT360" s="102"/>
      <c r="AU360" s="102"/>
      <c r="AV360" s="96"/>
      <c r="AW360" s="96"/>
      <c r="AX360" s="96"/>
      <c r="AY360" s="97"/>
    </row>
    <row r="361" spans="1:51" ht="27" customHeight="1" thickTop="1" thickBot="1" x14ac:dyDescent="0.3">
      <c r="A361" s="81"/>
      <c r="B361" s="304" t="str">
        <f>IF(C360="","",(VLOOKUP(C360,Lookups!$B$4:$C$2561,2,FALSE)))</f>
        <v/>
      </c>
      <c r="C361" s="366"/>
      <c r="D361" s="312"/>
      <c r="E361" s="312"/>
      <c r="F361" s="311"/>
      <c r="G361" s="309"/>
      <c r="H361" s="309"/>
      <c r="I361" s="309"/>
      <c r="J361" s="309"/>
      <c r="K361" s="309"/>
      <c r="L361" s="95"/>
      <c r="M361" s="95"/>
      <c r="N361" s="82"/>
      <c r="O361" s="95"/>
      <c r="P361" s="95"/>
      <c r="Q361" s="105"/>
      <c r="R361" s="82"/>
      <c r="S361" s="313"/>
      <c r="T361" s="101" t="str">
        <f t="shared" si="5"/>
        <v/>
      </c>
      <c r="U361" s="95"/>
      <c r="V361" s="95"/>
      <c r="W361" s="108"/>
      <c r="X361" s="95"/>
      <c r="Y361" s="94" t="s">
        <v>87</v>
      </c>
      <c r="Z361" s="95"/>
      <c r="AA361" s="94" t="s">
        <v>250</v>
      </c>
      <c r="AB361" s="95"/>
      <c r="AC361" s="95"/>
      <c r="AD361" s="82"/>
      <c r="AE361" s="95"/>
      <c r="AF361" s="82"/>
      <c r="AG361" s="93"/>
      <c r="AH361" s="102"/>
      <c r="AI361" s="102"/>
      <c r="AJ361" s="314"/>
      <c r="AK361" s="102"/>
      <c r="AL361" s="93" t="s">
        <v>456</v>
      </c>
      <c r="AM361" s="102"/>
      <c r="AN361" s="102"/>
      <c r="AO361" s="102"/>
      <c r="AP361" s="102"/>
      <c r="AQ361" s="102"/>
      <c r="AR361" s="106"/>
      <c r="AS361" s="107"/>
      <c r="AT361" s="102"/>
      <c r="AU361" s="102"/>
      <c r="AV361" s="96"/>
      <c r="AW361" s="96"/>
      <c r="AX361" s="96"/>
      <c r="AY361" s="97"/>
    </row>
    <row r="362" spans="1:51" ht="27" customHeight="1" thickTop="1" thickBot="1" x14ac:dyDescent="0.3">
      <c r="A362" s="81"/>
      <c r="B362" s="304" t="str">
        <f>IF(C361="","",(VLOOKUP(C361,Lookups!$B$4:$C$2561,2,FALSE)))</f>
        <v/>
      </c>
      <c r="C362" s="366"/>
      <c r="D362" s="312"/>
      <c r="E362" s="312"/>
      <c r="F362" s="311"/>
      <c r="G362" s="309"/>
      <c r="H362" s="309"/>
      <c r="I362" s="309"/>
      <c r="J362" s="309"/>
      <c r="K362" s="309"/>
      <c r="L362" s="95"/>
      <c r="M362" s="95"/>
      <c r="N362" s="82"/>
      <c r="O362" s="95"/>
      <c r="P362" s="95"/>
      <c r="Q362" s="105"/>
      <c r="R362" s="82"/>
      <c r="S362" s="313"/>
      <c r="T362" s="101" t="str">
        <f t="shared" si="5"/>
        <v/>
      </c>
      <c r="U362" s="95"/>
      <c r="V362" s="95"/>
      <c r="W362" s="108"/>
      <c r="X362" s="95"/>
      <c r="Y362" s="94" t="s">
        <v>87</v>
      </c>
      <c r="Z362" s="95"/>
      <c r="AA362" s="94" t="s">
        <v>250</v>
      </c>
      <c r="AB362" s="95"/>
      <c r="AC362" s="95"/>
      <c r="AD362" s="82"/>
      <c r="AE362" s="95"/>
      <c r="AF362" s="82"/>
      <c r="AG362" s="93"/>
      <c r="AH362" s="102"/>
      <c r="AI362" s="102"/>
      <c r="AJ362" s="314"/>
      <c r="AK362" s="102"/>
      <c r="AL362" s="93" t="s">
        <v>456</v>
      </c>
      <c r="AM362" s="102"/>
      <c r="AN362" s="102"/>
      <c r="AO362" s="102"/>
      <c r="AP362" s="102"/>
      <c r="AQ362" s="102"/>
      <c r="AR362" s="106"/>
      <c r="AS362" s="107"/>
      <c r="AT362" s="102"/>
      <c r="AU362" s="102"/>
      <c r="AV362" s="96"/>
      <c r="AW362" s="96"/>
      <c r="AX362" s="96"/>
      <c r="AY362" s="97"/>
    </row>
    <row r="363" spans="1:51" ht="27" customHeight="1" thickTop="1" thickBot="1" x14ac:dyDescent="0.3">
      <c r="A363" s="81"/>
      <c r="B363" s="304" t="str">
        <f>IF(C362="","",(VLOOKUP(C362,Lookups!$B$4:$C$2561,2,FALSE)))</f>
        <v/>
      </c>
      <c r="C363" s="366"/>
      <c r="D363" s="312"/>
      <c r="E363" s="312"/>
      <c r="F363" s="311"/>
      <c r="G363" s="309"/>
      <c r="H363" s="309"/>
      <c r="I363" s="309"/>
      <c r="J363" s="309"/>
      <c r="K363" s="309"/>
      <c r="L363" s="95"/>
      <c r="M363" s="95"/>
      <c r="N363" s="82"/>
      <c r="O363" s="95"/>
      <c r="P363" s="95"/>
      <c r="Q363" s="105"/>
      <c r="R363" s="82"/>
      <c r="S363" s="313"/>
      <c r="T363" s="101" t="str">
        <f t="shared" si="5"/>
        <v/>
      </c>
      <c r="U363" s="95"/>
      <c r="V363" s="95"/>
      <c r="W363" s="108"/>
      <c r="X363" s="95"/>
      <c r="Y363" s="94" t="s">
        <v>87</v>
      </c>
      <c r="Z363" s="95"/>
      <c r="AA363" s="94" t="s">
        <v>250</v>
      </c>
      <c r="AB363" s="95"/>
      <c r="AC363" s="95"/>
      <c r="AD363" s="82"/>
      <c r="AE363" s="95"/>
      <c r="AF363" s="82"/>
      <c r="AG363" s="93"/>
      <c r="AH363" s="102"/>
      <c r="AI363" s="102"/>
      <c r="AJ363" s="314"/>
      <c r="AK363" s="102"/>
      <c r="AL363" s="93" t="s">
        <v>456</v>
      </c>
      <c r="AM363" s="102"/>
      <c r="AN363" s="102"/>
      <c r="AO363" s="102"/>
      <c r="AP363" s="102"/>
      <c r="AQ363" s="102"/>
      <c r="AR363" s="106"/>
      <c r="AS363" s="107"/>
      <c r="AT363" s="102"/>
      <c r="AU363" s="102"/>
      <c r="AV363" s="96"/>
      <c r="AW363" s="96"/>
      <c r="AX363" s="96"/>
      <c r="AY363" s="97"/>
    </row>
    <row r="364" spans="1:51" ht="27" customHeight="1" thickTop="1" thickBot="1" x14ac:dyDescent="0.3">
      <c r="A364" s="81"/>
      <c r="B364" s="304" t="str">
        <f>IF(C363="","",(VLOOKUP(C363,Lookups!$B$4:$C$2561,2,FALSE)))</f>
        <v/>
      </c>
      <c r="C364" s="366"/>
      <c r="D364" s="312"/>
      <c r="E364" s="312"/>
      <c r="F364" s="311"/>
      <c r="G364" s="309"/>
      <c r="H364" s="309"/>
      <c r="I364" s="309"/>
      <c r="J364" s="309"/>
      <c r="K364" s="309"/>
      <c r="L364" s="95"/>
      <c r="M364" s="95"/>
      <c r="N364" s="82"/>
      <c r="O364" s="95"/>
      <c r="P364" s="95"/>
      <c r="Q364" s="105"/>
      <c r="R364" s="82"/>
      <c r="S364" s="313"/>
      <c r="T364" s="101" t="str">
        <f t="shared" si="5"/>
        <v/>
      </c>
      <c r="U364" s="95"/>
      <c r="V364" s="95"/>
      <c r="W364" s="108"/>
      <c r="X364" s="95"/>
      <c r="Y364" s="94" t="s">
        <v>87</v>
      </c>
      <c r="Z364" s="95"/>
      <c r="AA364" s="94" t="s">
        <v>250</v>
      </c>
      <c r="AB364" s="95"/>
      <c r="AC364" s="95"/>
      <c r="AD364" s="82"/>
      <c r="AE364" s="95"/>
      <c r="AF364" s="82"/>
      <c r="AG364" s="93"/>
      <c r="AH364" s="102"/>
      <c r="AI364" s="102"/>
      <c r="AJ364" s="314"/>
      <c r="AK364" s="102"/>
      <c r="AL364" s="93" t="s">
        <v>456</v>
      </c>
      <c r="AM364" s="102"/>
      <c r="AN364" s="102"/>
      <c r="AO364" s="102"/>
      <c r="AP364" s="102"/>
      <c r="AQ364" s="102"/>
      <c r="AR364" s="106"/>
      <c r="AS364" s="107"/>
      <c r="AT364" s="102"/>
      <c r="AU364" s="102"/>
      <c r="AV364" s="96"/>
      <c r="AW364" s="96"/>
      <c r="AX364" s="96"/>
      <c r="AY364" s="97"/>
    </row>
    <row r="365" spans="1:51" ht="27" customHeight="1" thickTop="1" thickBot="1" x14ac:dyDescent="0.3">
      <c r="A365" s="81"/>
      <c r="B365" s="304" t="str">
        <f>IF(C364="","",(VLOOKUP(C364,Lookups!$B$4:$C$2561,2,FALSE)))</f>
        <v/>
      </c>
      <c r="C365" s="366"/>
      <c r="D365" s="312"/>
      <c r="E365" s="312"/>
      <c r="F365" s="311"/>
      <c r="G365" s="309"/>
      <c r="H365" s="309"/>
      <c r="I365" s="309"/>
      <c r="J365" s="309"/>
      <c r="K365" s="309"/>
      <c r="L365" s="95"/>
      <c r="M365" s="95"/>
      <c r="N365" s="82"/>
      <c r="O365" s="95"/>
      <c r="P365" s="95"/>
      <c r="Q365" s="105"/>
      <c r="R365" s="82"/>
      <c r="S365" s="313"/>
      <c r="T365" s="101" t="str">
        <f t="shared" si="5"/>
        <v/>
      </c>
      <c r="U365" s="95"/>
      <c r="V365" s="95"/>
      <c r="W365" s="108"/>
      <c r="X365" s="95"/>
      <c r="Y365" s="94" t="s">
        <v>87</v>
      </c>
      <c r="Z365" s="95"/>
      <c r="AA365" s="94" t="s">
        <v>250</v>
      </c>
      <c r="AB365" s="95"/>
      <c r="AC365" s="95"/>
      <c r="AD365" s="82"/>
      <c r="AE365" s="95"/>
      <c r="AF365" s="82"/>
      <c r="AG365" s="93"/>
      <c r="AH365" s="102"/>
      <c r="AI365" s="102"/>
      <c r="AJ365" s="314"/>
      <c r="AK365" s="102"/>
      <c r="AL365" s="93" t="s">
        <v>456</v>
      </c>
      <c r="AM365" s="102"/>
      <c r="AN365" s="102"/>
      <c r="AO365" s="102"/>
      <c r="AP365" s="102"/>
      <c r="AQ365" s="102"/>
      <c r="AR365" s="106"/>
      <c r="AS365" s="107"/>
      <c r="AT365" s="102"/>
      <c r="AU365" s="102"/>
      <c r="AV365" s="96"/>
      <c r="AW365" s="96"/>
      <c r="AX365" s="96"/>
      <c r="AY365" s="97"/>
    </row>
    <row r="366" spans="1:51" ht="27" customHeight="1" thickTop="1" thickBot="1" x14ac:dyDescent="0.3">
      <c r="A366" s="81"/>
      <c r="B366" s="304" t="str">
        <f>IF(C365="","",(VLOOKUP(C365,Lookups!$B$4:$C$2561,2,FALSE)))</f>
        <v/>
      </c>
      <c r="C366" s="366"/>
      <c r="D366" s="312"/>
      <c r="E366" s="312"/>
      <c r="F366" s="311"/>
      <c r="G366" s="309"/>
      <c r="H366" s="309"/>
      <c r="I366" s="309"/>
      <c r="J366" s="309"/>
      <c r="K366" s="309"/>
      <c r="L366" s="95"/>
      <c r="M366" s="95"/>
      <c r="N366" s="82"/>
      <c r="O366" s="95"/>
      <c r="P366" s="95"/>
      <c r="Q366" s="105"/>
      <c r="R366" s="82"/>
      <c r="S366" s="313"/>
      <c r="T366" s="101" t="str">
        <f t="shared" si="5"/>
        <v/>
      </c>
      <c r="U366" s="95"/>
      <c r="V366" s="95"/>
      <c r="W366" s="108"/>
      <c r="X366" s="95"/>
      <c r="Y366" s="94" t="s">
        <v>87</v>
      </c>
      <c r="Z366" s="95"/>
      <c r="AA366" s="94" t="s">
        <v>250</v>
      </c>
      <c r="AB366" s="95"/>
      <c r="AC366" s="95"/>
      <c r="AD366" s="82"/>
      <c r="AE366" s="95"/>
      <c r="AF366" s="82"/>
      <c r="AG366" s="93"/>
      <c r="AH366" s="102"/>
      <c r="AI366" s="102"/>
      <c r="AJ366" s="314"/>
      <c r="AK366" s="102"/>
      <c r="AL366" s="93" t="s">
        <v>456</v>
      </c>
      <c r="AM366" s="102"/>
      <c r="AN366" s="102"/>
      <c r="AO366" s="102"/>
      <c r="AP366" s="102"/>
      <c r="AQ366" s="102"/>
      <c r="AR366" s="106"/>
      <c r="AS366" s="107"/>
      <c r="AT366" s="102"/>
      <c r="AU366" s="102"/>
      <c r="AV366" s="96"/>
      <c r="AW366" s="96"/>
      <c r="AX366" s="96"/>
      <c r="AY366" s="97"/>
    </row>
    <row r="367" spans="1:51" ht="27" customHeight="1" thickTop="1" thickBot="1" x14ac:dyDescent="0.3">
      <c r="A367" s="81"/>
      <c r="B367" s="304" t="str">
        <f>IF(C366="","",(VLOOKUP(C366,Lookups!$B$4:$C$2561,2,FALSE)))</f>
        <v/>
      </c>
      <c r="C367" s="366"/>
      <c r="D367" s="312"/>
      <c r="E367" s="312"/>
      <c r="F367" s="311"/>
      <c r="G367" s="309"/>
      <c r="H367" s="309"/>
      <c r="I367" s="309"/>
      <c r="J367" s="309"/>
      <c r="K367" s="309"/>
      <c r="L367" s="95"/>
      <c r="M367" s="95"/>
      <c r="N367" s="82"/>
      <c r="O367" s="95"/>
      <c r="P367" s="95"/>
      <c r="Q367" s="105"/>
      <c r="R367" s="82"/>
      <c r="S367" s="313"/>
      <c r="T367" s="101" t="str">
        <f t="shared" si="5"/>
        <v/>
      </c>
      <c r="U367" s="95"/>
      <c r="V367" s="95"/>
      <c r="W367" s="108"/>
      <c r="X367" s="95"/>
      <c r="Y367" s="94" t="s">
        <v>87</v>
      </c>
      <c r="Z367" s="95"/>
      <c r="AA367" s="94" t="s">
        <v>250</v>
      </c>
      <c r="AB367" s="95"/>
      <c r="AC367" s="95"/>
      <c r="AD367" s="82"/>
      <c r="AE367" s="95"/>
      <c r="AF367" s="82"/>
      <c r="AG367" s="93"/>
      <c r="AH367" s="102"/>
      <c r="AI367" s="102"/>
      <c r="AJ367" s="314"/>
      <c r="AK367" s="102"/>
      <c r="AL367" s="93" t="s">
        <v>456</v>
      </c>
      <c r="AM367" s="102"/>
      <c r="AN367" s="102"/>
      <c r="AO367" s="102"/>
      <c r="AP367" s="102"/>
      <c r="AQ367" s="102"/>
      <c r="AR367" s="106"/>
      <c r="AS367" s="107"/>
      <c r="AT367" s="102"/>
      <c r="AU367" s="102"/>
      <c r="AV367" s="96"/>
      <c r="AW367" s="96"/>
      <c r="AX367" s="96"/>
      <c r="AY367" s="97"/>
    </row>
    <row r="368" spans="1:51" ht="27" customHeight="1" thickTop="1" thickBot="1" x14ac:dyDescent="0.3">
      <c r="A368" s="81"/>
      <c r="B368" s="304" t="str">
        <f>IF(C367="","",(VLOOKUP(C367,Lookups!$B$4:$C$2561,2,FALSE)))</f>
        <v/>
      </c>
      <c r="C368" s="366"/>
      <c r="D368" s="312"/>
      <c r="E368" s="312"/>
      <c r="F368" s="311"/>
      <c r="G368" s="309"/>
      <c r="H368" s="309"/>
      <c r="I368" s="309"/>
      <c r="J368" s="309"/>
      <c r="K368" s="309"/>
      <c r="L368" s="95"/>
      <c r="M368" s="95"/>
      <c r="N368" s="82"/>
      <c r="O368" s="95"/>
      <c r="P368" s="95"/>
      <c r="Q368" s="105"/>
      <c r="R368" s="82"/>
      <c r="S368" s="313"/>
      <c r="T368" s="101" t="str">
        <f t="shared" si="5"/>
        <v/>
      </c>
      <c r="U368" s="95"/>
      <c r="V368" s="95"/>
      <c r="W368" s="108"/>
      <c r="X368" s="95"/>
      <c r="Y368" s="94" t="s">
        <v>87</v>
      </c>
      <c r="Z368" s="95"/>
      <c r="AA368" s="94" t="s">
        <v>250</v>
      </c>
      <c r="AB368" s="95"/>
      <c r="AC368" s="95"/>
      <c r="AD368" s="82"/>
      <c r="AE368" s="95"/>
      <c r="AF368" s="82"/>
      <c r="AG368" s="93"/>
      <c r="AH368" s="102"/>
      <c r="AI368" s="102"/>
      <c r="AJ368" s="314"/>
      <c r="AK368" s="102"/>
      <c r="AL368" s="93" t="s">
        <v>456</v>
      </c>
      <c r="AM368" s="102"/>
      <c r="AN368" s="102"/>
      <c r="AO368" s="102"/>
      <c r="AP368" s="102"/>
      <c r="AQ368" s="102"/>
      <c r="AR368" s="106"/>
      <c r="AS368" s="107"/>
      <c r="AT368" s="102"/>
      <c r="AU368" s="102"/>
      <c r="AV368" s="96"/>
      <c r="AW368" s="96"/>
      <c r="AX368" s="96"/>
      <c r="AY368" s="97"/>
    </row>
    <row r="369" spans="1:51" ht="27" customHeight="1" thickTop="1" thickBot="1" x14ac:dyDescent="0.3">
      <c r="A369" s="81"/>
      <c r="B369" s="304" t="str">
        <f>IF(C368="","",(VLOOKUP(C368,Lookups!$B$4:$C$2561,2,FALSE)))</f>
        <v/>
      </c>
      <c r="C369" s="366"/>
      <c r="D369" s="312"/>
      <c r="E369" s="312"/>
      <c r="F369" s="311"/>
      <c r="G369" s="309"/>
      <c r="H369" s="309"/>
      <c r="I369" s="309"/>
      <c r="J369" s="309"/>
      <c r="K369" s="309"/>
      <c r="L369" s="95"/>
      <c r="M369" s="95"/>
      <c r="N369" s="82"/>
      <c r="O369" s="95"/>
      <c r="P369" s="95"/>
      <c r="Q369" s="105"/>
      <c r="R369" s="82"/>
      <c r="S369" s="313"/>
      <c r="T369" s="101" t="str">
        <f t="shared" si="5"/>
        <v/>
      </c>
      <c r="U369" s="95"/>
      <c r="V369" s="95"/>
      <c r="W369" s="108"/>
      <c r="X369" s="95"/>
      <c r="Y369" s="94" t="s">
        <v>87</v>
      </c>
      <c r="Z369" s="95"/>
      <c r="AA369" s="94" t="s">
        <v>250</v>
      </c>
      <c r="AB369" s="95"/>
      <c r="AC369" s="95"/>
      <c r="AD369" s="82"/>
      <c r="AE369" s="95"/>
      <c r="AF369" s="82"/>
      <c r="AG369" s="93"/>
      <c r="AH369" s="102"/>
      <c r="AI369" s="102"/>
      <c r="AJ369" s="314"/>
      <c r="AK369" s="102"/>
      <c r="AL369" s="93" t="s">
        <v>456</v>
      </c>
      <c r="AM369" s="102"/>
      <c r="AN369" s="102"/>
      <c r="AO369" s="102"/>
      <c r="AP369" s="102"/>
      <c r="AQ369" s="102"/>
      <c r="AR369" s="106"/>
      <c r="AS369" s="107"/>
      <c r="AT369" s="102"/>
      <c r="AU369" s="102"/>
      <c r="AV369" s="96"/>
      <c r="AW369" s="96"/>
      <c r="AX369" s="96"/>
      <c r="AY369" s="97"/>
    </row>
    <row r="370" spans="1:51" ht="27" customHeight="1" thickTop="1" thickBot="1" x14ac:dyDescent="0.3">
      <c r="A370" s="81"/>
      <c r="B370" s="304" t="str">
        <f>IF(C369="","",(VLOOKUP(C369,Lookups!$B$4:$C$2561,2,FALSE)))</f>
        <v/>
      </c>
      <c r="C370" s="366"/>
      <c r="D370" s="312"/>
      <c r="E370" s="312"/>
      <c r="F370" s="311"/>
      <c r="G370" s="309"/>
      <c r="H370" s="309"/>
      <c r="I370" s="309"/>
      <c r="J370" s="309"/>
      <c r="K370" s="309"/>
      <c r="L370" s="95"/>
      <c r="M370" s="95"/>
      <c r="N370" s="82"/>
      <c r="O370" s="95"/>
      <c r="P370" s="95"/>
      <c r="Q370" s="105"/>
      <c r="R370" s="82"/>
      <c r="S370" s="313"/>
      <c r="T370" s="101" t="str">
        <f t="shared" si="5"/>
        <v/>
      </c>
      <c r="U370" s="95"/>
      <c r="V370" s="95"/>
      <c r="W370" s="108"/>
      <c r="X370" s="95"/>
      <c r="Y370" s="94" t="s">
        <v>87</v>
      </c>
      <c r="Z370" s="95"/>
      <c r="AA370" s="94" t="s">
        <v>250</v>
      </c>
      <c r="AB370" s="95"/>
      <c r="AC370" s="95"/>
      <c r="AD370" s="82"/>
      <c r="AE370" s="95"/>
      <c r="AF370" s="82"/>
      <c r="AG370" s="93"/>
      <c r="AH370" s="102"/>
      <c r="AI370" s="102"/>
      <c r="AJ370" s="314"/>
      <c r="AK370" s="102"/>
      <c r="AL370" s="93" t="s">
        <v>456</v>
      </c>
      <c r="AM370" s="102"/>
      <c r="AN370" s="102"/>
      <c r="AO370" s="102"/>
      <c r="AP370" s="102"/>
      <c r="AQ370" s="102"/>
      <c r="AR370" s="106"/>
      <c r="AS370" s="107"/>
      <c r="AT370" s="102"/>
      <c r="AU370" s="102"/>
      <c r="AV370" s="96"/>
      <c r="AW370" s="96"/>
      <c r="AX370" s="96"/>
      <c r="AY370" s="97"/>
    </row>
    <row r="371" spans="1:51" ht="27" customHeight="1" thickTop="1" thickBot="1" x14ac:dyDescent="0.3">
      <c r="A371" s="81"/>
      <c r="B371" s="304" t="str">
        <f>IF(C370="","",(VLOOKUP(C370,Lookups!$B$4:$C$2561,2,FALSE)))</f>
        <v/>
      </c>
      <c r="C371" s="366"/>
      <c r="D371" s="312"/>
      <c r="E371" s="312"/>
      <c r="F371" s="311"/>
      <c r="G371" s="309"/>
      <c r="H371" s="309"/>
      <c r="I371" s="309"/>
      <c r="J371" s="309"/>
      <c r="K371" s="309"/>
      <c r="L371" s="95"/>
      <c r="M371" s="95"/>
      <c r="N371" s="82"/>
      <c r="O371" s="95"/>
      <c r="P371" s="95"/>
      <c r="Q371" s="105"/>
      <c r="R371" s="82"/>
      <c r="S371" s="313"/>
      <c r="T371" s="101" t="str">
        <f t="shared" si="5"/>
        <v/>
      </c>
      <c r="U371" s="95"/>
      <c r="V371" s="95"/>
      <c r="W371" s="108"/>
      <c r="X371" s="95"/>
      <c r="Y371" s="94" t="s">
        <v>87</v>
      </c>
      <c r="Z371" s="95"/>
      <c r="AA371" s="94" t="s">
        <v>250</v>
      </c>
      <c r="AB371" s="95"/>
      <c r="AC371" s="95"/>
      <c r="AD371" s="82"/>
      <c r="AE371" s="95"/>
      <c r="AF371" s="82"/>
      <c r="AG371" s="93"/>
      <c r="AH371" s="102"/>
      <c r="AI371" s="102"/>
      <c r="AJ371" s="314"/>
      <c r="AK371" s="102"/>
      <c r="AL371" s="93" t="s">
        <v>456</v>
      </c>
      <c r="AM371" s="102"/>
      <c r="AN371" s="102"/>
      <c r="AO371" s="102"/>
      <c r="AP371" s="102"/>
      <c r="AQ371" s="102"/>
      <c r="AR371" s="106"/>
      <c r="AS371" s="107"/>
      <c r="AT371" s="102"/>
      <c r="AU371" s="102"/>
      <c r="AV371" s="96"/>
      <c r="AW371" s="96"/>
      <c r="AX371" s="96"/>
      <c r="AY371" s="97"/>
    </row>
    <row r="372" spans="1:51" ht="27" customHeight="1" thickTop="1" thickBot="1" x14ac:dyDescent="0.3">
      <c r="A372" s="81"/>
      <c r="B372" s="304" t="str">
        <f>IF(C371="","",(VLOOKUP(C371,Lookups!$B$4:$C$2561,2,FALSE)))</f>
        <v/>
      </c>
      <c r="C372" s="366"/>
      <c r="D372" s="312"/>
      <c r="E372" s="312"/>
      <c r="F372" s="311"/>
      <c r="G372" s="309"/>
      <c r="H372" s="309"/>
      <c r="I372" s="309"/>
      <c r="J372" s="309"/>
      <c r="K372" s="309"/>
      <c r="L372" s="95"/>
      <c r="M372" s="95"/>
      <c r="N372" s="82"/>
      <c r="O372" s="95"/>
      <c r="P372" s="95"/>
      <c r="Q372" s="105"/>
      <c r="R372" s="82"/>
      <c r="S372" s="313"/>
      <c r="T372" s="101" t="str">
        <f t="shared" si="5"/>
        <v/>
      </c>
      <c r="U372" s="95"/>
      <c r="V372" s="95"/>
      <c r="W372" s="108"/>
      <c r="X372" s="95"/>
      <c r="Y372" s="94" t="s">
        <v>87</v>
      </c>
      <c r="Z372" s="95"/>
      <c r="AA372" s="94" t="s">
        <v>250</v>
      </c>
      <c r="AB372" s="95"/>
      <c r="AC372" s="95"/>
      <c r="AD372" s="82"/>
      <c r="AE372" s="95"/>
      <c r="AF372" s="82"/>
      <c r="AG372" s="93"/>
      <c r="AH372" s="102"/>
      <c r="AI372" s="102"/>
      <c r="AJ372" s="314"/>
      <c r="AK372" s="102"/>
      <c r="AL372" s="93" t="s">
        <v>456</v>
      </c>
      <c r="AM372" s="102"/>
      <c r="AN372" s="102"/>
      <c r="AO372" s="102"/>
      <c r="AP372" s="102"/>
      <c r="AQ372" s="102"/>
      <c r="AR372" s="106"/>
      <c r="AS372" s="107"/>
      <c r="AT372" s="102"/>
      <c r="AU372" s="102"/>
      <c r="AV372" s="96"/>
      <c r="AW372" s="96"/>
      <c r="AX372" s="96"/>
      <c r="AY372" s="97"/>
    </row>
    <row r="373" spans="1:51" ht="27" customHeight="1" thickTop="1" thickBot="1" x14ac:dyDescent="0.3">
      <c r="A373" s="81"/>
      <c r="B373" s="304" t="str">
        <f>IF(C372="","",(VLOOKUP(C372,Lookups!$B$4:$C$2561,2,FALSE)))</f>
        <v/>
      </c>
      <c r="C373" s="366"/>
      <c r="D373" s="312"/>
      <c r="E373" s="312"/>
      <c r="F373" s="311"/>
      <c r="G373" s="309"/>
      <c r="H373" s="309"/>
      <c r="I373" s="309"/>
      <c r="J373" s="309"/>
      <c r="K373" s="309"/>
      <c r="L373" s="95"/>
      <c r="M373" s="95"/>
      <c r="N373" s="82"/>
      <c r="O373" s="95"/>
      <c r="P373" s="95"/>
      <c r="Q373" s="105"/>
      <c r="R373" s="82"/>
      <c r="S373" s="313"/>
      <c r="T373" s="101" t="str">
        <f t="shared" si="5"/>
        <v/>
      </c>
      <c r="U373" s="95"/>
      <c r="V373" s="95"/>
      <c r="W373" s="108"/>
      <c r="X373" s="95"/>
      <c r="Y373" s="94" t="s">
        <v>87</v>
      </c>
      <c r="Z373" s="95"/>
      <c r="AA373" s="94" t="s">
        <v>250</v>
      </c>
      <c r="AB373" s="95"/>
      <c r="AC373" s="95"/>
      <c r="AD373" s="82"/>
      <c r="AE373" s="95"/>
      <c r="AF373" s="82"/>
      <c r="AG373" s="93"/>
      <c r="AH373" s="102"/>
      <c r="AI373" s="102"/>
      <c r="AJ373" s="314"/>
      <c r="AK373" s="102"/>
      <c r="AL373" s="93" t="s">
        <v>456</v>
      </c>
      <c r="AM373" s="102"/>
      <c r="AN373" s="102"/>
      <c r="AO373" s="102"/>
      <c r="AP373" s="102"/>
      <c r="AQ373" s="102"/>
      <c r="AR373" s="106"/>
      <c r="AS373" s="107"/>
      <c r="AT373" s="102"/>
      <c r="AU373" s="102"/>
      <c r="AV373" s="96"/>
      <c r="AW373" s="96"/>
      <c r="AX373" s="96"/>
      <c r="AY373" s="97"/>
    </row>
    <row r="374" spans="1:51" ht="27" customHeight="1" thickTop="1" thickBot="1" x14ac:dyDescent="0.3">
      <c r="A374" s="81"/>
      <c r="B374" s="304" t="str">
        <f>IF(C373="","",(VLOOKUP(C373,Lookups!$B$4:$C$2561,2,FALSE)))</f>
        <v/>
      </c>
      <c r="C374" s="366"/>
      <c r="D374" s="312"/>
      <c r="E374" s="312"/>
      <c r="F374" s="311"/>
      <c r="G374" s="309"/>
      <c r="H374" s="309"/>
      <c r="I374" s="309"/>
      <c r="J374" s="309"/>
      <c r="K374" s="309"/>
      <c r="L374" s="95"/>
      <c r="M374" s="95"/>
      <c r="N374" s="82"/>
      <c r="O374" s="95"/>
      <c r="P374" s="95"/>
      <c r="Q374" s="105"/>
      <c r="R374" s="82"/>
      <c r="S374" s="313"/>
      <c r="T374" s="101" t="str">
        <f t="shared" si="5"/>
        <v/>
      </c>
      <c r="U374" s="95"/>
      <c r="V374" s="95"/>
      <c r="W374" s="108"/>
      <c r="X374" s="95"/>
      <c r="Y374" s="94" t="s">
        <v>87</v>
      </c>
      <c r="Z374" s="95"/>
      <c r="AA374" s="94" t="s">
        <v>250</v>
      </c>
      <c r="AB374" s="95"/>
      <c r="AC374" s="95"/>
      <c r="AD374" s="82"/>
      <c r="AE374" s="95"/>
      <c r="AF374" s="82"/>
      <c r="AG374" s="93"/>
      <c r="AH374" s="102"/>
      <c r="AI374" s="102"/>
      <c r="AJ374" s="314"/>
      <c r="AK374" s="102"/>
      <c r="AL374" s="93" t="s">
        <v>456</v>
      </c>
      <c r="AM374" s="102"/>
      <c r="AN374" s="102"/>
      <c r="AO374" s="102"/>
      <c r="AP374" s="102"/>
      <c r="AQ374" s="102"/>
      <c r="AR374" s="106"/>
      <c r="AS374" s="107"/>
      <c r="AT374" s="102"/>
      <c r="AU374" s="102"/>
      <c r="AV374" s="96"/>
      <c r="AW374" s="96"/>
      <c r="AX374" s="96"/>
      <c r="AY374" s="97"/>
    </row>
    <row r="375" spans="1:51" ht="27" customHeight="1" thickTop="1" thickBot="1" x14ac:dyDescent="0.3">
      <c r="A375" s="81"/>
      <c r="B375" s="304" t="str">
        <f>IF(C374="","",(VLOOKUP(C374,Lookups!$B$4:$C$2561,2,FALSE)))</f>
        <v/>
      </c>
      <c r="C375" s="366"/>
      <c r="D375" s="312"/>
      <c r="E375" s="312"/>
      <c r="F375" s="311"/>
      <c r="G375" s="309"/>
      <c r="H375" s="309"/>
      <c r="I375" s="309"/>
      <c r="J375" s="309"/>
      <c r="K375" s="309"/>
      <c r="L375" s="95"/>
      <c r="M375" s="95"/>
      <c r="N375" s="82"/>
      <c r="O375" s="95"/>
      <c r="P375" s="95"/>
      <c r="Q375" s="105"/>
      <c r="R375" s="82"/>
      <c r="S375" s="313"/>
      <c r="T375" s="101" t="str">
        <f t="shared" si="5"/>
        <v/>
      </c>
      <c r="U375" s="95"/>
      <c r="V375" s="95"/>
      <c r="W375" s="108"/>
      <c r="X375" s="95"/>
      <c r="Y375" s="94" t="s">
        <v>87</v>
      </c>
      <c r="Z375" s="95"/>
      <c r="AA375" s="94" t="s">
        <v>250</v>
      </c>
      <c r="AB375" s="95"/>
      <c r="AC375" s="95"/>
      <c r="AD375" s="82"/>
      <c r="AE375" s="95"/>
      <c r="AF375" s="82"/>
      <c r="AG375" s="93"/>
      <c r="AH375" s="102"/>
      <c r="AI375" s="102"/>
      <c r="AJ375" s="314"/>
      <c r="AK375" s="102"/>
      <c r="AL375" s="93" t="s">
        <v>456</v>
      </c>
      <c r="AM375" s="102"/>
      <c r="AN375" s="102"/>
      <c r="AO375" s="102"/>
      <c r="AP375" s="102"/>
      <c r="AQ375" s="102"/>
      <c r="AR375" s="106"/>
      <c r="AS375" s="107"/>
      <c r="AT375" s="102"/>
      <c r="AU375" s="102"/>
      <c r="AV375" s="96"/>
      <c r="AW375" s="96"/>
      <c r="AX375" s="96"/>
      <c r="AY375" s="97"/>
    </row>
    <row r="376" spans="1:51" ht="27" customHeight="1" thickTop="1" thickBot="1" x14ac:dyDescent="0.3">
      <c r="A376" s="81"/>
      <c r="B376" s="304" t="str">
        <f>IF(C375="","",(VLOOKUP(C375,Lookups!$B$4:$C$2561,2,FALSE)))</f>
        <v/>
      </c>
      <c r="C376" s="366"/>
      <c r="D376" s="312"/>
      <c r="E376" s="312"/>
      <c r="F376" s="311"/>
      <c r="G376" s="309"/>
      <c r="H376" s="309"/>
      <c r="I376" s="309"/>
      <c r="J376" s="309"/>
      <c r="K376" s="309"/>
      <c r="L376" s="95"/>
      <c r="M376" s="95"/>
      <c r="N376" s="82"/>
      <c r="O376" s="95"/>
      <c r="P376" s="95"/>
      <c r="Q376" s="105"/>
      <c r="R376" s="82"/>
      <c r="S376" s="313"/>
      <c r="T376" s="101" t="str">
        <f t="shared" si="5"/>
        <v/>
      </c>
      <c r="U376" s="95"/>
      <c r="V376" s="95"/>
      <c r="W376" s="108"/>
      <c r="X376" s="95"/>
      <c r="Y376" s="94" t="s">
        <v>87</v>
      </c>
      <c r="Z376" s="95"/>
      <c r="AA376" s="94" t="s">
        <v>250</v>
      </c>
      <c r="AB376" s="95"/>
      <c r="AC376" s="95"/>
      <c r="AD376" s="82"/>
      <c r="AE376" s="95"/>
      <c r="AF376" s="82"/>
      <c r="AG376" s="93"/>
      <c r="AH376" s="102"/>
      <c r="AI376" s="102"/>
      <c r="AJ376" s="314"/>
      <c r="AK376" s="102"/>
      <c r="AL376" s="93" t="s">
        <v>456</v>
      </c>
      <c r="AM376" s="102"/>
      <c r="AN376" s="102"/>
      <c r="AO376" s="102"/>
      <c r="AP376" s="102"/>
      <c r="AQ376" s="102"/>
      <c r="AR376" s="106"/>
      <c r="AS376" s="107"/>
      <c r="AT376" s="102"/>
      <c r="AU376" s="102"/>
      <c r="AV376" s="96"/>
      <c r="AW376" s="96"/>
      <c r="AX376" s="96"/>
      <c r="AY376" s="97"/>
    </row>
    <row r="377" spans="1:51" ht="27" customHeight="1" thickTop="1" thickBot="1" x14ac:dyDescent="0.3">
      <c r="A377" s="81"/>
      <c r="B377" s="304" t="str">
        <f>IF(C376="","",(VLOOKUP(C376,Lookups!$B$4:$C$2561,2,FALSE)))</f>
        <v/>
      </c>
      <c r="C377" s="366"/>
      <c r="D377" s="312"/>
      <c r="E377" s="312"/>
      <c r="F377" s="311"/>
      <c r="G377" s="309"/>
      <c r="H377" s="309"/>
      <c r="I377" s="309"/>
      <c r="J377" s="309"/>
      <c r="K377" s="309"/>
      <c r="L377" s="95"/>
      <c r="M377" s="95"/>
      <c r="N377" s="82"/>
      <c r="O377" s="95"/>
      <c r="P377" s="95"/>
      <c r="Q377" s="105"/>
      <c r="R377" s="82"/>
      <c r="S377" s="313"/>
      <c r="T377" s="101" t="str">
        <f t="shared" si="5"/>
        <v/>
      </c>
      <c r="U377" s="95"/>
      <c r="V377" s="95"/>
      <c r="W377" s="108"/>
      <c r="X377" s="95"/>
      <c r="Y377" s="94" t="s">
        <v>87</v>
      </c>
      <c r="Z377" s="95"/>
      <c r="AA377" s="94" t="s">
        <v>250</v>
      </c>
      <c r="AB377" s="95"/>
      <c r="AC377" s="95"/>
      <c r="AD377" s="82"/>
      <c r="AE377" s="95"/>
      <c r="AF377" s="82"/>
      <c r="AG377" s="93"/>
      <c r="AH377" s="102"/>
      <c r="AI377" s="102"/>
      <c r="AJ377" s="314"/>
      <c r="AK377" s="102"/>
      <c r="AL377" s="93" t="s">
        <v>456</v>
      </c>
      <c r="AM377" s="102"/>
      <c r="AN377" s="102"/>
      <c r="AO377" s="102"/>
      <c r="AP377" s="102"/>
      <c r="AQ377" s="102"/>
      <c r="AR377" s="106"/>
      <c r="AS377" s="107"/>
      <c r="AT377" s="102"/>
      <c r="AU377" s="102"/>
      <c r="AV377" s="96"/>
      <c r="AW377" s="96"/>
      <c r="AX377" s="96"/>
      <c r="AY377" s="97"/>
    </row>
    <row r="378" spans="1:51" ht="27" customHeight="1" thickTop="1" thickBot="1" x14ac:dyDescent="0.3">
      <c r="A378" s="81"/>
      <c r="B378" s="304" t="str">
        <f>IF(C377="","",(VLOOKUP(C377,Lookups!$B$4:$C$2561,2,FALSE)))</f>
        <v/>
      </c>
      <c r="C378" s="366"/>
      <c r="D378" s="312"/>
      <c r="E378" s="312"/>
      <c r="F378" s="311"/>
      <c r="G378" s="309"/>
      <c r="H378" s="309"/>
      <c r="I378" s="309"/>
      <c r="J378" s="309"/>
      <c r="K378" s="309"/>
      <c r="L378" s="95"/>
      <c r="M378" s="95"/>
      <c r="N378" s="82"/>
      <c r="O378" s="95"/>
      <c r="P378" s="95"/>
      <c r="Q378" s="105"/>
      <c r="R378" s="82"/>
      <c r="S378" s="313"/>
      <c r="T378" s="101" t="str">
        <f t="shared" si="5"/>
        <v/>
      </c>
      <c r="U378" s="95"/>
      <c r="V378" s="95"/>
      <c r="W378" s="108"/>
      <c r="X378" s="95"/>
      <c r="Y378" s="94" t="s">
        <v>87</v>
      </c>
      <c r="Z378" s="95"/>
      <c r="AA378" s="94" t="s">
        <v>250</v>
      </c>
      <c r="AB378" s="95"/>
      <c r="AC378" s="95"/>
      <c r="AD378" s="82"/>
      <c r="AE378" s="95"/>
      <c r="AF378" s="82"/>
      <c r="AG378" s="93"/>
      <c r="AH378" s="102"/>
      <c r="AI378" s="102"/>
      <c r="AJ378" s="314"/>
      <c r="AK378" s="102"/>
      <c r="AL378" s="93" t="s">
        <v>456</v>
      </c>
      <c r="AM378" s="102"/>
      <c r="AN378" s="102"/>
      <c r="AO378" s="102"/>
      <c r="AP378" s="102"/>
      <c r="AQ378" s="102"/>
      <c r="AR378" s="106"/>
      <c r="AS378" s="107"/>
      <c r="AT378" s="102"/>
      <c r="AU378" s="102"/>
      <c r="AV378" s="96"/>
      <c r="AW378" s="96"/>
      <c r="AX378" s="96"/>
      <c r="AY378" s="97"/>
    </row>
    <row r="379" spans="1:51" ht="27" customHeight="1" thickTop="1" thickBot="1" x14ac:dyDescent="0.3">
      <c r="A379" s="81"/>
      <c r="B379" s="304" t="str">
        <f>IF(C378="","",(VLOOKUP(C378,Lookups!$B$4:$C$2561,2,FALSE)))</f>
        <v/>
      </c>
      <c r="C379" s="366"/>
      <c r="D379" s="312"/>
      <c r="E379" s="312"/>
      <c r="F379" s="311"/>
      <c r="G379" s="309"/>
      <c r="H379" s="309"/>
      <c r="I379" s="309"/>
      <c r="J379" s="309"/>
      <c r="K379" s="309"/>
      <c r="L379" s="95"/>
      <c r="M379" s="95"/>
      <c r="N379" s="82"/>
      <c r="O379" s="95"/>
      <c r="P379" s="95"/>
      <c r="Q379" s="105"/>
      <c r="R379" s="82"/>
      <c r="S379" s="313"/>
      <c r="T379" s="101" t="str">
        <f t="shared" si="5"/>
        <v/>
      </c>
      <c r="U379" s="95"/>
      <c r="V379" s="95"/>
      <c r="W379" s="108"/>
      <c r="X379" s="95"/>
      <c r="Y379" s="94" t="s">
        <v>87</v>
      </c>
      <c r="Z379" s="95"/>
      <c r="AA379" s="94" t="s">
        <v>250</v>
      </c>
      <c r="AB379" s="95"/>
      <c r="AC379" s="95"/>
      <c r="AD379" s="82"/>
      <c r="AE379" s="95"/>
      <c r="AF379" s="82"/>
      <c r="AG379" s="93"/>
      <c r="AH379" s="102"/>
      <c r="AI379" s="102"/>
      <c r="AJ379" s="314"/>
      <c r="AK379" s="102"/>
      <c r="AL379" s="93" t="s">
        <v>456</v>
      </c>
      <c r="AM379" s="102"/>
      <c r="AN379" s="102"/>
      <c r="AO379" s="102"/>
      <c r="AP379" s="102"/>
      <c r="AQ379" s="102"/>
      <c r="AR379" s="106"/>
      <c r="AS379" s="107"/>
      <c r="AT379" s="102"/>
      <c r="AU379" s="102"/>
      <c r="AV379" s="96"/>
      <c r="AW379" s="96"/>
      <c r="AX379" s="96"/>
      <c r="AY379" s="97"/>
    </row>
    <row r="380" spans="1:51" ht="27" customHeight="1" thickTop="1" thickBot="1" x14ac:dyDescent="0.3">
      <c r="A380" s="81"/>
      <c r="B380" s="304" t="str">
        <f>IF(C379="","",(VLOOKUP(C379,Lookups!$B$4:$C$2561,2,FALSE)))</f>
        <v/>
      </c>
      <c r="C380" s="366"/>
      <c r="D380" s="312"/>
      <c r="E380" s="312"/>
      <c r="F380" s="311"/>
      <c r="G380" s="309"/>
      <c r="H380" s="309"/>
      <c r="I380" s="309"/>
      <c r="J380" s="309"/>
      <c r="K380" s="309"/>
      <c r="L380" s="95"/>
      <c r="M380" s="95"/>
      <c r="N380" s="82"/>
      <c r="O380" s="95"/>
      <c r="P380" s="95"/>
      <c r="Q380" s="105"/>
      <c r="R380" s="82"/>
      <c r="S380" s="313"/>
      <c r="T380" s="101" t="str">
        <f t="shared" si="5"/>
        <v/>
      </c>
      <c r="U380" s="95"/>
      <c r="V380" s="95"/>
      <c r="W380" s="108"/>
      <c r="X380" s="95"/>
      <c r="Y380" s="94" t="s">
        <v>87</v>
      </c>
      <c r="Z380" s="95"/>
      <c r="AA380" s="94" t="s">
        <v>250</v>
      </c>
      <c r="AB380" s="95"/>
      <c r="AC380" s="95"/>
      <c r="AD380" s="82"/>
      <c r="AE380" s="95"/>
      <c r="AF380" s="82"/>
      <c r="AG380" s="93"/>
      <c r="AH380" s="102"/>
      <c r="AI380" s="102"/>
      <c r="AJ380" s="314"/>
      <c r="AK380" s="102"/>
      <c r="AL380" s="93" t="s">
        <v>456</v>
      </c>
      <c r="AM380" s="102"/>
      <c r="AN380" s="102"/>
      <c r="AO380" s="102"/>
      <c r="AP380" s="102"/>
      <c r="AQ380" s="102"/>
      <c r="AR380" s="106"/>
      <c r="AS380" s="107"/>
      <c r="AT380" s="102"/>
      <c r="AU380" s="102"/>
      <c r="AV380" s="96"/>
      <c r="AW380" s="96"/>
      <c r="AX380" s="96"/>
      <c r="AY380" s="97"/>
    </row>
    <row r="381" spans="1:51" ht="27" customHeight="1" thickTop="1" thickBot="1" x14ac:dyDescent="0.3">
      <c r="A381" s="81"/>
      <c r="B381" s="304" t="str">
        <f>IF(C380="","",(VLOOKUP(C380,Lookups!$B$4:$C$2561,2,FALSE)))</f>
        <v/>
      </c>
      <c r="C381" s="366"/>
      <c r="D381" s="312"/>
      <c r="E381" s="312"/>
      <c r="F381" s="311"/>
      <c r="G381" s="309"/>
      <c r="H381" s="309"/>
      <c r="I381" s="309"/>
      <c r="J381" s="309"/>
      <c r="K381" s="309"/>
      <c r="L381" s="95"/>
      <c r="M381" s="95"/>
      <c r="N381" s="82"/>
      <c r="O381" s="95"/>
      <c r="P381" s="95"/>
      <c r="Q381" s="105"/>
      <c r="R381" s="82"/>
      <c r="S381" s="313"/>
      <c r="T381" s="101" t="str">
        <f t="shared" si="5"/>
        <v/>
      </c>
      <c r="U381" s="95"/>
      <c r="V381" s="95"/>
      <c r="W381" s="108"/>
      <c r="X381" s="95"/>
      <c r="Y381" s="94" t="s">
        <v>87</v>
      </c>
      <c r="Z381" s="95"/>
      <c r="AA381" s="94" t="s">
        <v>250</v>
      </c>
      <c r="AB381" s="95"/>
      <c r="AC381" s="95"/>
      <c r="AD381" s="82"/>
      <c r="AE381" s="95"/>
      <c r="AF381" s="82"/>
      <c r="AG381" s="93"/>
      <c r="AH381" s="102"/>
      <c r="AI381" s="102"/>
      <c r="AJ381" s="314"/>
      <c r="AK381" s="102"/>
      <c r="AL381" s="93" t="s">
        <v>456</v>
      </c>
      <c r="AM381" s="102"/>
      <c r="AN381" s="102"/>
      <c r="AO381" s="102"/>
      <c r="AP381" s="102"/>
      <c r="AQ381" s="102"/>
      <c r="AR381" s="106"/>
      <c r="AS381" s="107"/>
      <c r="AT381" s="102"/>
      <c r="AU381" s="102"/>
      <c r="AV381" s="96"/>
      <c r="AW381" s="96"/>
      <c r="AX381" s="96"/>
      <c r="AY381" s="97"/>
    </row>
    <row r="382" spans="1:51" ht="27" customHeight="1" thickTop="1" thickBot="1" x14ac:dyDescent="0.3">
      <c r="A382" s="81"/>
      <c r="B382" s="304" t="str">
        <f>IF(C381="","",(VLOOKUP(C381,Lookups!$B$4:$C$2561,2,FALSE)))</f>
        <v/>
      </c>
      <c r="C382" s="366"/>
      <c r="D382" s="312"/>
      <c r="E382" s="312"/>
      <c r="F382" s="311"/>
      <c r="G382" s="309"/>
      <c r="H382" s="309"/>
      <c r="I382" s="309"/>
      <c r="J382" s="309"/>
      <c r="K382" s="309"/>
      <c r="L382" s="95"/>
      <c r="M382" s="95"/>
      <c r="N382" s="82"/>
      <c r="O382" s="95"/>
      <c r="P382" s="95"/>
      <c r="Q382" s="105"/>
      <c r="R382" s="82"/>
      <c r="S382" s="313"/>
      <c r="T382" s="101" t="str">
        <f t="shared" si="5"/>
        <v/>
      </c>
      <c r="U382" s="95"/>
      <c r="V382" s="95"/>
      <c r="W382" s="108"/>
      <c r="X382" s="95"/>
      <c r="Y382" s="94" t="s">
        <v>87</v>
      </c>
      <c r="Z382" s="95"/>
      <c r="AA382" s="94" t="s">
        <v>250</v>
      </c>
      <c r="AB382" s="95"/>
      <c r="AC382" s="95"/>
      <c r="AD382" s="82"/>
      <c r="AE382" s="95"/>
      <c r="AF382" s="82"/>
      <c r="AG382" s="93"/>
      <c r="AH382" s="102"/>
      <c r="AI382" s="102"/>
      <c r="AJ382" s="314"/>
      <c r="AK382" s="102"/>
      <c r="AL382" s="93" t="s">
        <v>456</v>
      </c>
      <c r="AM382" s="102"/>
      <c r="AN382" s="102"/>
      <c r="AO382" s="102"/>
      <c r="AP382" s="102"/>
      <c r="AQ382" s="102"/>
      <c r="AR382" s="106"/>
      <c r="AS382" s="107"/>
      <c r="AT382" s="102"/>
      <c r="AU382" s="102"/>
      <c r="AV382" s="96"/>
      <c r="AW382" s="96"/>
      <c r="AX382" s="96"/>
      <c r="AY382" s="97"/>
    </row>
    <row r="383" spans="1:51" ht="27" customHeight="1" thickTop="1" thickBot="1" x14ac:dyDescent="0.3">
      <c r="A383" s="81"/>
      <c r="B383" s="304" t="str">
        <f>IF(C382="","",(VLOOKUP(C382,Lookups!$B$4:$C$2561,2,FALSE)))</f>
        <v/>
      </c>
      <c r="C383" s="366"/>
      <c r="D383" s="312"/>
      <c r="E383" s="312"/>
      <c r="F383" s="311"/>
      <c r="G383" s="309"/>
      <c r="H383" s="309"/>
      <c r="I383" s="309"/>
      <c r="J383" s="309"/>
      <c r="K383" s="309"/>
      <c r="L383" s="95"/>
      <c r="M383" s="95"/>
      <c r="N383" s="82"/>
      <c r="O383" s="95"/>
      <c r="P383" s="95"/>
      <c r="Q383" s="105"/>
      <c r="R383" s="82"/>
      <c r="S383" s="313"/>
      <c r="T383" s="101" t="str">
        <f t="shared" si="5"/>
        <v/>
      </c>
      <c r="U383" s="95"/>
      <c r="V383" s="95"/>
      <c r="W383" s="108"/>
      <c r="X383" s="95"/>
      <c r="Y383" s="94" t="s">
        <v>87</v>
      </c>
      <c r="Z383" s="95"/>
      <c r="AA383" s="94" t="s">
        <v>250</v>
      </c>
      <c r="AB383" s="95"/>
      <c r="AC383" s="95"/>
      <c r="AD383" s="82"/>
      <c r="AE383" s="95"/>
      <c r="AF383" s="82"/>
      <c r="AG383" s="93"/>
      <c r="AH383" s="102"/>
      <c r="AI383" s="102"/>
      <c r="AJ383" s="314"/>
      <c r="AK383" s="102"/>
      <c r="AL383" s="93" t="s">
        <v>456</v>
      </c>
      <c r="AM383" s="102"/>
      <c r="AN383" s="102"/>
      <c r="AO383" s="102"/>
      <c r="AP383" s="102"/>
      <c r="AQ383" s="102"/>
      <c r="AR383" s="106"/>
      <c r="AS383" s="107"/>
      <c r="AT383" s="102"/>
      <c r="AU383" s="102"/>
      <c r="AV383" s="96"/>
      <c r="AW383" s="96"/>
      <c r="AX383" s="96"/>
      <c r="AY383" s="97"/>
    </row>
    <row r="384" spans="1:51" ht="27" customHeight="1" thickTop="1" thickBot="1" x14ac:dyDescent="0.3">
      <c r="A384" s="81"/>
      <c r="B384" s="304" t="str">
        <f>IF(C383="","",(VLOOKUP(C383,Lookups!$B$4:$C$2561,2,FALSE)))</f>
        <v/>
      </c>
      <c r="C384" s="366"/>
      <c r="D384" s="312"/>
      <c r="E384" s="312"/>
      <c r="F384" s="311"/>
      <c r="G384" s="309"/>
      <c r="H384" s="309"/>
      <c r="I384" s="309"/>
      <c r="J384" s="309"/>
      <c r="K384" s="309"/>
      <c r="L384" s="95"/>
      <c r="M384" s="95"/>
      <c r="N384" s="82"/>
      <c r="O384" s="95"/>
      <c r="P384" s="95"/>
      <c r="Q384" s="105"/>
      <c r="R384" s="82"/>
      <c r="S384" s="313"/>
      <c r="T384" s="101" t="str">
        <f t="shared" si="5"/>
        <v/>
      </c>
      <c r="U384" s="95"/>
      <c r="V384" s="95"/>
      <c r="W384" s="108"/>
      <c r="X384" s="95"/>
      <c r="Y384" s="94" t="s">
        <v>87</v>
      </c>
      <c r="Z384" s="95"/>
      <c r="AA384" s="94" t="s">
        <v>250</v>
      </c>
      <c r="AB384" s="95"/>
      <c r="AC384" s="95"/>
      <c r="AD384" s="82"/>
      <c r="AE384" s="95"/>
      <c r="AF384" s="82"/>
      <c r="AG384" s="93"/>
      <c r="AH384" s="102"/>
      <c r="AI384" s="102"/>
      <c r="AJ384" s="314"/>
      <c r="AK384" s="102"/>
      <c r="AL384" s="93" t="s">
        <v>456</v>
      </c>
      <c r="AM384" s="102"/>
      <c r="AN384" s="102"/>
      <c r="AO384" s="102"/>
      <c r="AP384" s="102"/>
      <c r="AQ384" s="102"/>
      <c r="AR384" s="106"/>
      <c r="AS384" s="107"/>
      <c r="AT384" s="102"/>
      <c r="AU384" s="102"/>
      <c r="AV384" s="96"/>
      <c r="AW384" s="96"/>
      <c r="AX384" s="96"/>
      <c r="AY384" s="97"/>
    </row>
    <row r="385" spans="1:51" ht="27" customHeight="1" thickTop="1" thickBot="1" x14ac:dyDescent="0.3">
      <c r="A385" s="81"/>
      <c r="B385" s="304" t="str">
        <f>IF(C384="","",(VLOOKUP(C384,Lookups!$B$4:$C$2561,2,FALSE)))</f>
        <v/>
      </c>
      <c r="C385" s="366"/>
      <c r="D385" s="312"/>
      <c r="E385" s="312"/>
      <c r="F385" s="311"/>
      <c r="G385" s="309"/>
      <c r="H385" s="309"/>
      <c r="I385" s="309"/>
      <c r="J385" s="309"/>
      <c r="K385" s="309"/>
      <c r="L385" s="95"/>
      <c r="M385" s="95"/>
      <c r="N385" s="82"/>
      <c r="O385" s="95"/>
      <c r="P385" s="95"/>
      <c r="Q385" s="105"/>
      <c r="R385" s="82"/>
      <c r="S385" s="313"/>
      <c r="T385" s="101" t="str">
        <f t="shared" si="5"/>
        <v/>
      </c>
      <c r="U385" s="95"/>
      <c r="V385" s="95"/>
      <c r="W385" s="108"/>
      <c r="X385" s="95"/>
      <c r="Y385" s="94" t="s">
        <v>87</v>
      </c>
      <c r="Z385" s="95"/>
      <c r="AA385" s="94" t="s">
        <v>250</v>
      </c>
      <c r="AB385" s="95"/>
      <c r="AC385" s="95"/>
      <c r="AD385" s="82"/>
      <c r="AE385" s="95"/>
      <c r="AF385" s="82"/>
      <c r="AG385" s="93"/>
      <c r="AH385" s="102"/>
      <c r="AI385" s="102"/>
      <c r="AJ385" s="314"/>
      <c r="AK385" s="102"/>
      <c r="AL385" s="93" t="s">
        <v>456</v>
      </c>
      <c r="AM385" s="102"/>
      <c r="AN385" s="102"/>
      <c r="AO385" s="102"/>
      <c r="AP385" s="102"/>
      <c r="AQ385" s="102"/>
      <c r="AR385" s="106"/>
      <c r="AS385" s="107"/>
      <c r="AT385" s="102"/>
      <c r="AU385" s="102"/>
      <c r="AV385" s="96"/>
      <c r="AW385" s="96"/>
      <c r="AX385" s="96"/>
      <c r="AY385" s="97"/>
    </row>
    <row r="386" spans="1:51" ht="27" customHeight="1" thickTop="1" thickBot="1" x14ac:dyDescent="0.3">
      <c r="A386" s="81"/>
      <c r="B386" s="304" t="str">
        <f>IF(C385="","",(VLOOKUP(C385,Lookups!$B$4:$C$2561,2,FALSE)))</f>
        <v/>
      </c>
      <c r="C386" s="366"/>
      <c r="D386" s="312"/>
      <c r="E386" s="312"/>
      <c r="F386" s="311"/>
      <c r="G386" s="309"/>
      <c r="H386" s="309"/>
      <c r="I386" s="309"/>
      <c r="J386" s="309"/>
      <c r="K386" s="309"/>
      <c r="L386" s="95"/>
      <c r="M386" s="95"/>
      <c r="N386" s="82"/>
      <c r="O386" s="95"/>
      <c r="P386" s="95"/>
      <c r="Q386" s="105"/>
      <c r="R386" s="82"/>
      <c r="S386" s="313"/>
      <c r="T386" s="101" t="str">
        <f t="shared" si="5"/>
        <v/>
      </c>
      <c r="U386" s="95"/>
      <c r="V386" s="95"/>
      <c r="W386" s="108"/>
      <c r="X386" s="95"/>
      <c r="Y386" s="94" t="s">
        <v>87</v>
      </c>
      <c r="Z386" s="95"/>
      <c r="AA386" s="94" t="s">
        <v>250</v>
      </c>
      <c r="AB386" s="95"/>
      <c r="AC386" s="95"/>
      <c r="AD386" s="82"/>
      <c r="AE386" s="95"/>
      <c r="AF386" s="82"/>
      <c r="AG386" s="93"/>
      <c r="AH386" s="102"/>
      <c r="AI386" s="102"/>
      <c r="AJ386" s="314"/>
      <c r="AK386" s="102"/>
      <c r="AL386" s="93" t="s">
        <v>456</v>
      </c>
      <c r="AM386" s="102"/>
      <c r="AN386" s="102"/>
      <c r="AO386" s="102"/>
      <c r="AP386" s="102"/>
      <c r="AQ386" s="102"/>
      <c r="AR386" s="106"/>
      <c r="AS386" s="107"/>
      <c r="AT386" s="102"/>
      <c r="AU386" s="102"/>
      <c r="AV386" s="96"/>
      <c r="AW386" s="96"/>
      <c r="AX386" s="96"/>
      <c r="AY386" s="97"/>
    </row>
    <row r="387" spans="1:51" ht="27" customHeight="1" thickTop="1" thickBot="1" x14ac:dyDescent="0.3">
      <c r="A387" s="81"/>
      <c r="B387" s="304" t="str">
        <f>IF(C386="","",(VLOOKUP(C386,Lookups!$B$4:$C$2561,2,FALSE)))</f>
        <v/>
      </c>
      <c r="C387" s="366"/>
      <c r="D387" s="312"/>
      <c r="E387" s="312"/>
      <c r="F387" s="311"/>
      <c r="G387" s="309"/>
      <c r="H387" s="309"/>
      <c r="I387" s="309"/>
      <c r="J387" s="309"/>
      <c r="K387" s="309"/>
      <c r="L387" s="95"/>
      <c r="M387" s="95"/>
      <c r="N387" s="82"/>
      <c r="O387" s="95"/>
      <c r="P387" s="95"/>
      <c r="Q387" s="105"/>
      <c r="R387" s="82"/>
      <c r="S387" s="313"/>
      <c r="T387" s="101" t="str">
        <f t="shared" si="5"/>
        <v/>
      </c>
      <c r="U387" s="95"/>
      <c r="V387" s="95"/>
      <c r="W387" s="108"/>
      <c r="X387" s="95"/>
      <c r="Y387" s="94" t="s">
        <v>87</v>
      </c>
      <c r="Z387" s="95"/>
      <c r="AA387" s="94" t="s">
        <v>250</v>
      </c>
      <c r="AB387" s="95"/>
      <c r="AC387" s="95"/>
      <c r="AD387" s="82"/>
      <c r="AE387" s="95"/>
      <c r="AF387" s="82"/>
      <c r="AG387" s="93"/>
      <c r="AH387" s="102"/>
      <c r="AI387" s="102"/>
      <c r="AJ387" s="314"/>
      <c r="AK387" s="102"/>
      <c r="AL387" s="93" t="s">
        <v>456</v>
      </c>
      <c r="AM387" s="102"/>
      <c r="AN387" s="102"/>
      <c r="AO387" s="102"/>
      <c r="AP387" s="102"/>
      <c r="AQ387" s="102"/>
      <c r="AR387" s="106"/>
      <c r="AS387" s="107"/>
      <c r="AT387" s="102"/>
      <c r="AU387" s="102"/>
      <c r="AV387" s="96"/>
      <c r="AW387" s="96"/>
      <c r="AX387" s="96"/>
      <c r="AY387" s="97"/>
    </row>
    <row r="388" spans="1:51" ht="27" customHeight="1" thickTop="1" thickBot="1" x14ac:dyDescent="0.3">
      <c r="A388" s="81"/>
      <c r="B388" s="304" t="str">
        <f>IF(C387="","",(VLOOKUP(C387,Lookups!$B$4:$C$2561,2,FALSE)))</f>
        <v/>
      </c>
      <c r="C388" s="366"/>
      <c r="D388" s="312"/>
      <c r="E388" s="312"/>
      <c r="F388" s="311"/>
      <c r="G388" s="309"/>
      <c r="H388" s="309"/>
      <c r="I388" s="309"/>
      <c r="J388" s="309"/>
      <c r="K388" s="309"/>
      <c r="L388" s="95"/>
      <c r="M388" s="95"/>
      <c r="N388" s="82"/>
      <c r="O388" s="95"/>
      <c r="P388" s="95"/>
      <c r="Q388" s="105"/>
      <c r="R388" s="82"/>
      <c r="S388" s="313"/>
      <c r="T388" s="101" t="str">
        <f t="shared" si="5"/>
        <v/>
      </c>
      <c r="U388" s="95"/>
      <c r="V388" s="95"/>
      <c r="W388" s="108"/>
      <c r="X388" s="95"/>
      <c r="Y388" s="94" t="s">
        <v>87</v>
      </c>
      <c r="Z388" s="95"/>
      <c r="AA388" s="94" t="s">
        <v>250</v>
      </c>
      <c r="AB388" s="95"/>
      <c r="AC388" s="95"/>
      <c r="AD388" s="82"/>
      <c r="AE388" s="95"/>
      <c r="AF388" s="82"/>
      <c r="AG388" s="93"/>
      <c r="AH388" s="102"/>
      <c r="AI388" s="102"/>
      <c r="AJ388" s="314"/>
      <c r="AK388" s="102"/>
      <c r="AL388" s="93" t="s">
        <v>456</v>
      </c>
      <c r="AM388" s="102"/>
      <c r="AN388" s="102"/>
      <c r="AO388" s="102"/>
      <c r="AP388" s="102"/>
      <c r="AQ388" s="102"/>
      <c r="AR388" s="106"/>
      <c r="AS388" s="107"/>
      <c r="AT388" s="102"/>
      <c r="AU388" s="102"/>
      <c r="AV388" s="96"/>
      <c r="AW388" s="96"/>
      <c r="AX388" s="96"/>
      <c r="AY388" s="97"/>
    </row>
    <row r="389" spans="1:51" ht="27" customHeight="1" thickTop="1" thickBot="1" x14ac:dyDescent="0.3">
      <c r="A389" s="81"/>
      <c r="B389" s="304" t="str">
        <f>IF(C388="","",(VLOOKUP(C388,Lookups!$B$4:$C$2561,2,FALSE)))</f>
        <v/>
      </c>
      <c r="C389" s="366"/>
      <c r="D389" s="312"/>
      <c r="E389" s="312"/>
      <c r="F389" s="311"/>
      <c r="G389" s="309"/>
      <c r="H389" s="309"/>
      <c r="I389" s="309"/>
      <c r="J389" s="309"/>
      <c r="K389" s="309"/>
      <c r="L389" s="95"/>
      <c r="M389" s="95"/>
      <c r="N389" s="82"/>
      <c r="O389" s="95"/>
      <c r="P389" s="95"/>
      <c r="Q389" s="105"/>
      <c r="R389" s="82"/>
      <c r="S389" s="313"/>
      <c r="T389" s="101" t="str">
        <f t="shared" si="5"/>
        <v/>
      </c>
      <c r="U389" s="95"/>
      <c r="V389" s="95"/>
      <c r="W389" s="108"/>
      <c r="X389" s="95"/>
      <c r="Y389" s="94" t="s">
        <v>87</v>
      </c>
      <c r="Z389" s="95"/>
      <c r="AA389" s="94" t="s">
        <v>250</v>
      </c>
      <c r="AB389" s="95"/>
      <c r="AC389" s="95"/>
      <c r="AD389" s="82"/>
      <c r="AE389" s="95"/>
      <c r="AF389" s="82"/>
      <c r="AG389" s="93"/>
      <c r="AH389" s="102"/>
      <c r="AI389" s="102"/>
      <c r="AJ389" s="314"/>
      <c r="AK389" s="102"/>
      <c r="AL389" s="93" t="s">
        <v>456</v>
      </c>
      <c r="AM389" s="102"/>
      <c r="AN389" s="102"/>
      <c r="AO389" s="102"/>
      <c r="AP389" s="102"/>
      <c r="AQ389" s="102"/>
      <c r="AR389" s="106"/>
      <c r="AS389" s="107"/>
      <c r="AT389" s="102"/>
      <c r="AU389" s="102"/>
      <c r="AV389" s="96"/>
      <c r="AW389" s="96"/>
      <c r="AX389" s="96"/>
      <c r="AY389" s="97"/>
    </row>
    <row r="390" spans="1:51" ht="27" customHeight="1" thickTop="1" thickBot="1" x14ac:dyDescent="0.3">
      <c r="A390" s="81"/>
      <c r="B390" s="304" t="str">
        <f>IF(C389="","",(VLOOKUP(C389,Lookups!$B$4:$C$2561,2,FALSE)))</f>
        <v/>
      </c>
      <c r="C390" s="366"/>
      <c r="D390" s="312"/>
      <c r="E390" s="312"/>
      <c r="F390" s="311"/>
      <c r="G390" s="309"/>
      <c r="H390" s="309"/>
      <c r="I390" s="309"/>
      <c r="J390" s="309"/>
      <c r="K390" s="309"/>
      <c r="L390" s="95"/>
      <c r="M390" s="95"/>
      <c r="N390" s="82"/>
      <c r="O390" s="95"/>
      <c r="P390" s="95"/>
      <c r="Q390" s="105"/>
      <c r="R390" s="82"/>
      <c r="S390" s="313"/>
      <c r="T390" s="101" t="str">
        <f t="shared" ref="T390:T453" si="6">IF(S390="","",VLOOKUP(S390,SWCTypeDesc,2,FALSE))</f>
        <v/>
      </c>
      <c r="U390" s="95"/>
      <c r="V390" s="95"/>
      <c r="W390" s="108"/>
      <c r="X390" s="95"/>
      <c r="Y390" s="94" t="s">
        <v>87</v>
      </c>
      <c r="Z390" s="95"/>
      <c r="AA390" s="94" t="s">
        <v>250</v>
      </c>
      <c r="AB390" s="95"/>
      <c r="AC390" s="95"/>
      <c r="AD390" s="82"/>
      <c r="AE390" s="95"/>
      <c r="AF390" s="82"/>
      <c r="AG390" s="93"/>
      <c r="AH390" s="102"/>
      <c r="AI390" s="102"/>
      <c r="AJ390" s="314"/>
      <c r="AK390" s="102"/>
      <c r="AL390" s="93" t="s">
        <v>456</v>
      </c>
      <c r="AM390" s="102"/>
      <c r="AN390" s="102"/>
      <c r="AO390" s="102"/>
      <c r="AP390" s="102"/>
      <c r="AQ390" s="102"/>
      <c r="AR390" s="106"/>
      <c r="AS390" s="107"/>
      <c r="AT390" s="102"/>
      <c r="AU390" s="102"/>
      <c r="AV390" s="96"/>
      <c r="AW390" s="96"/>
      <c r="AX390" s="96"/>
      <c r="AY390" s="97"/>
    </row>
    <row r="391" spans="1:51" ht="27" customHeight="1" thickTop="1" thickBot="1" x14ac:dyDescent="0.3">
      <c r="A391" s="81"/>
      <c r="B391" s="304" t="str">
        <f>IF(C390="","",(VLOOKUP(C390,Lookups!$B$4:$C$2561,2,FALSE)))</f>
        <v/>
      </c>
      <c r="C391" s="366"/>
      <c r="D391" s="312"/>
      <c r="E391" s="312"/>
      <c r="F391" s="311"/>
      <c r="G391" s="309"/>
      <c r="H391" s="309"/>
      <c r="I391" s="309"/>
      <c r="J391" s="309"/>
      <c r="K391" s="309"/>
      <c r="L391" s="95"/>
      <c r="M391" s="95"/>
      <c r="N391" s="82"/>
      <c r="O391" s="95"/>
      <c r="P391" s="95"/>
      <c r="Q391" s="105"/>
      <c r="R391" s="82"/>
      <c r="S391" s="313"/>
      <c r="T391" s="101" t="str">
        <f t="shared" si="6"/>
        <v/>
      </c>
      <c r="U391" s="95"/>
      <c r="V391" s="95"/>
      <c r="W391" s="108"/>
      <c r="X391" s="95"/>
      <c r="Y391" s="94" t="s">
        <v>87</v>
      </c>
      <c r="Z391" s="95"/>
      <c r="AA391" s="94" t="s">
        <v>250</v>
      </c>
      <c r="AB391" s="95"/>
      <c r="AC391" s="95"/>
      <c r="AD391" s="82"/>
      <c r="AE391" s="95"/>
      <c r="AF391" s="82"/>
      <c r="AG391" s="93"/>
      <c r="AH391" s="102"/>
      <c r="AI391" s="102"/>
      <c r="AJ391" s="314"/>
      <c r="AK391" s="102"/>
      <c r="AL391" s="93" t="s">
        <v>456</v>
      </c>
      <c r="AM391" s="102"/>
      <c r="AN391" s="102"/>
      <c r="AO391" s="102"/>
      <c r="AP391" s="102"/>
      <c r="AQ391" s="102"/>
      <c r="AR391" s="106"/>
      <c r="AS391" s="107"/>
      <c r="AT391" s="102"/>
      <c r="AU391" s="102"/>
      <c r="AV391" s="96"/>
      <c r="AW391" s="96"/>
      <c r="AX391" s="96"/>
      <c r="AY391" s="97"/>
    </row>
    <row r="392" spans="1:51" ht="27" customHeight="1" thickTop="1" thickBot="1" x14ac:dyDescent="0.3">
      <c r="A392" s="81"/>
      <c r="B392" s="304" t="str">
        <f>IF(C391="","",(VLOOKUP(C391,Lookups!$B$4:$C$2561,2,FALSE)))</f>
        <v/>
      </c>
      <c r="C392" s="366"/>
      <c r="D392" s="312"/>
      <c r="E392" s="312"/>
      <c r="F392" s="311"/>
      <c r="G392" s="309"/>
      <c r="H392" s="309"/>
      <c r="I392" s="309"/>
      <c r="J392" s="309"/>
      <c r="K392" s="309"/>
      <c r="L392" s="95"/>
      <c r="M392" s="95"/>
      <c r="N392" s="82"/>
      <c r="O392" s="95"/>
      <c r="P392" s="95"/>
      <c r="Q392" s="105"/>
      <c r="R392" s="82"/>
      <c r="S392" s="313"/>
      <c r="T392" s="101" t="str">
        <f t="shared" si="6"/>
        <v/>
      </c>
      <c r="U392" s="95"/>
      <c r="V392" s="95"/>
      <c r="W392" s="108"/>
      <c r="X392" s="95"/>
      <c r="Y392" s="94" t="s">
        <v>87</v>
      </c>
      <c r="Z392" s="95"/>
      <c r="AA392" s="94" t="s">
        <v>250</v>
      </c>
      <c r="AB392" s="95"/>
      <c r="AC392" s="95"/>
      <c r="AD392" s="82"/>
      <c r="AE392" s="95"/>
      <c r="AF392" s="82"/>
      <c r="AG392" s="93"/>
      <c r="AH392" s="102"/>
      <c r="AI392" s="102"/>
      <c r="AJ392" s="314"/>
      <c r="AK392" s="102"/>
      <c r="AL392" s="93" t="s">
        <v>456</v>
      </c>
      <c r="AM392" s="102"/>
      <c r="AN392" s="102"/>
      <c r="AO392" s="102"/>
      <c r="AP392" s="102"/>
      <c r="AQ392" s="102"/>
      <c r="AR392" s="106"/>
      <c r="AS392" s="107"/>
      <c r="AT392" s="102"/>
      <c r="AU392" s="102"/>
      <c r="AV392" s="96"/>
      <c r="AW392" s="96"/>
      <c r="AX392" s="96"/>
      <c r="AY392" s="97"/>
    </row>
    <row r="393" spans="1:51" ht="27" customHeight="1" thickTop="1" thickBot="1" x14ac:dyDescent="0.3">
      <c r="A393" s="81"/>
      <c r="B393" s="304" t="str">
        <f>IF(C392="","",(VLOOKUP(C392,Lookups!$B$4:$C$2561,2,FALSE)))</f>
        <v/>
      </c>
      <c r="C393" s="366"/>
      <c r="D393" s="312"/>
      <c r="E393" s="312"/>
      <c r="F393" s="311"/>
      <c r="G393" s="309"/>
      <c r="H393" s="309"/>
      <c r="I393" s="309"/>
      <c r="J393" s="309"/>
      <c r="K393" s="309"/>
      <c r="L393" s="95"/>
      <c r="M393" s="95"/>
      <c r="N393" s="82"/>
      <c r="O393" s="95"/>
      <c r="P393" s="95"/>
      <c r="Q393" s="105"/>
      <c r="R393" s="82"/>
      <c r="S393" s="313"/>
      <c r="T393" s="101" t="str">
        <f t="shared" si="6"/>
        <v/>
      </c>
      <c r="U393" s="95"/>
      <c r="V393" s="95"/>
      <c r="W393" s="108"/>
      <c r="X393" s="95"/>
      <c r="Y393" s="94" t="s">
        <v>87</v>
      </c>
      <c r="Z393" s="95"/>
      <c r="AA393" s="94" t="s">
        <v>250</v>
      </c>
      <c r="AB393" s="95"/>
      <c r="AC393" s="95"/>
      <c r="AD393" s="82"/>
      <c r="AE393" s="95"/>
      <c r="AF393" s="82"/>
      <c r="AG393" s="93"/>
      <c r="AH393" s="102"/>
      <c r="AI393" s="102"/>
      <c r="AJ393" s="314"/>
      <c r="AK393" s="102"/>
      <c r="AL393" s="93" t="s">
        <v>456</v>
      </c>
      <c r="AM393" s="102"/>
      <c r="AN393" s="102"/>
      <c r="AO393" s="102"/>
      <c r="AP393" s="102"/>
      <c r="AQ393" s="102"/>
      <c r="AR393" s="106"/>
      <c r="AS393" s="107"/>
      <c r="AT393" s="102"/>
      <c r="AU393" s="102"/>
      <c r="AV393" s="96"/>
      <c r="AW393" s="96"/>
      <c r="AX393" s="96"/>
      <c r="AY393" s="97"/>
    </row>
    <row r="394" spans="1:51" ht="27" customHeight="1" thickTop="1" thickBot="1" x14ac:dyDescent="0.3">
      <c r="A394" s="81"/>
      <c r="B394" s="304" t="str">
        <f>IF(C393="","",(VLOOKUP(C393,Lookups!$B$4:$C$2561,2,FALSE)))</f>
        <v/>
      </c>
      <c r="C394" s="366"/>
      <c r="D394" s="312"/>
      <c r="E394" s="312"/>
      <c r="F394" s="311"/>
      <c r="G394" s="309"/>
      <c r="H394" s="309"/>
      <c r="I394" s="309"/>
      <c r="J394" s="309"/>
      <c r="K394" s="309"/>
      <c r="L394" s="95"/>
      <c r="M394" s="95"/>
      <c r="N394" s="82"/>
      <c r="O394" s="95"/>
      <c r="P394" s="95"/>
      <c r="Q394" s="105"/>
      <c r="R394" s="82"/>
      <c r="S394" s="313"/>
      <c r="T394" s="101" t="str">
        <f t="shared" si="6"/>
        <v/>
      </c>
      <c r="U394" s="95"/>
      <c r="V394" s="95"/>
      <c r="W394" s="108"/>
      <c r="X394" s="95"/>
      <c r="Y394" s="94" t="s">
        <v>87</v>
      </c>
      <c r="Z394" s="95"/>
      <c r="AA394" s="94" t="s">
        <v>250</v>
      </c>
      <c r="AB394" s="95"/>
      <c r="AC394" s="95"/>
      <c r="AD394" s="82"/>
      <c r="AE394" s="95"/>
      <c r="AF394" s="82"/>
      <c r="AG394" s="93"/>
      <c r="AH394" s="102"/>
      <c r="AI394" s="102"/>
      <c r="AJ394" s="314"/>
      <c r="AK394" s="102"/>
      <c r="AL394" s="93" t="s">
        <v>456</v>
      </c>
      <c r="AM394" s="102"/>
      <c r="AN394" s="102"/>
      <c r="AO394" s="102"/>
      <c r="AP394" s="102"/>
      <c r="AQ394" s="102"/>
      <c r="AR394" s="106"/>
      <c r="AS394" s="107"/>
      <c r="AT394" s="102"/>
      <c r="AU394" s="102"/>
      <c r="AV394" s="96"/>
      <c r="AW394" s="96"/>
      <c r="AX394" s="96"/>
      <c r="AY394" s="97"/>
    </row>
    <row r="395" spans="1:51" ht="27" customHeight="1" thickTop="1" thickBot="1" x14ac:dyDescent="0.3">
      <c r="A395" s="81"/>
      <c r="B395" s="304" t="str">
        <f>IF(C394="","",(VLOOKUP(C394,Lookups!$B$4:$C$2561,2,FALSE)))</f>
        <v/>
      </c>
      <c r="C395" s="366"/>
      <c r="D395" s="312"/>
      <c r="E395" s="312"/>
      <c r="F395" s="311"/>
      <c r="G395" s="309"/>
      <c r="H395" s="309"/>
      <c r="I395" s="309"/>
      <c r="J395" s="309"/>
      <c r="K395" s="309"/>
      <c r="L395" s="95"/>
      <c r="M395" s="95"/>
      <c r="N395" s="82"/>
      <c r="O395" s="95"/>
      <c r="P395" s="95"/>
      <c r="Q395" s="105"/>
      <c r="R395" s="82"/>
      <c r="S395" s="313"/>
      <c r="T395" s="101" t="str">
        <f t="shared" si="6"/>
        <v/>
      </c>
      <c r="U395" s="95"/>
      <c r="V395" s="95"/>
      <c r="W395" s="108"/>
      <c r="X395" s="95"/>
      <c r="Y395" s="94" t="s">
        <v>87</v>
      </c>
      <c r="Z395" s="95"/>
      <c r="AA395" s="94" t="s">
        <v>250</v>
      </c>
      <c r="AB395" s="95"/>
      <c r="AC395" s="95"/>
      <c r="AD395" s="82"/>
      <c r="AE395" s="95"/>
      <c r="AF395" s="82"/>
      <c r="AG395" s="93"/>
      <c r="AH395" s="102"/>
      <c r="AI395" s="102"/>
      <c r="AJ395" s="314"/>
      <c r="AK395" s="102"/>
      <c r="AL395" s="93" t="s">
        <v>456</v>
      </c>
      <c r="AM395" s="102"/>
      <c r="AN395" s="102"/>
      <c r="AO395" s="102"/>
      <c r="AP395" s="102"/>
      <c r="AQ395" s="102"/>
      <c r="AR395" s="106"/>
      <c r="AS395" s="107"/>
      <c r="AT395" s="102"/>
      <c r="AU395" s="102"/>
      <c r="AV395" s="96"/>
      <c r="AW395" s="96"/>
      <c r="AX395" s="96"/>
      <c r="AY395" s="97"/>
    </row>
    <row r="396" spans="1:51" ht="27" customHeight="1" thickTop="1" thickBot="1" x14ac:dyDescent="0.3">
      <c r="A396" s="81"/>
      <c r="B396" s="304" t="str">
        <f>IF(C395="","",(VLOOKUP(C395,Lookups!$B$4:$C$2561,2,FALSE)))</f>
        <v/>
      </c>
      <c r="C396" s="366"/>
      <c r="D396" s="312"/>
      <c r="E396" s="312"/>
      <c r="F396" s="311"/>
      <c r="G396" s="309"/>
      <c r="H396" s="309"/>
      <c r="I396" s="309"/>
      <c r="J396" s="309"/>
      <c r="K396" s="309"/>
      <c r="L396" s="95"/>
      <c r="M396" s="95"/>
      <c r="N396" s="82"/>
      <c r="O396" s="95"/>
      <c r="P396" s="95"/>
      <c r="Q396" s="105"/>
      <c r="R396" s="82"/>
      <c r="S396" s="313"/>
      <c r="T396" s="101" t="str">
        <f t="shared" si="6"/>
        <v/>
      </c>
      <c r="U396" s="95"/>
      <c r="V396" s="95"/>
      <c r="W396" s="108"/>
      <c r="X396" s="95"/>
      <c r="Y396" s="94" t="s">
        <v>87</v>
      </c>
      <c r="Z396" s="95"/>
      <c r="AA396" s="94" t="s">
        <v>250</v>
      </c>
      <c r="AB396" s="95"/>
      <c r="AC396" s="95"/>
      <c r="AD396" s="82"/>
      <c r="AE396" s="95"/>
      <c r="AF396" s="82"/>
      <c r="AG396" s="93"/>
      <c r="AH396" s="102"/>
      <c r="AI396" s="102"/>
      <c r="AJ396" s="314"/>
      <c r="AK396" s="102"/>
      <c r="AL396" s="93" t="s">
        <v>456</v>
      </c>
      <c r="AM396" s="102"/>
      <c r="AN396" s="102"/>
      <c r="AO396" s="102"/>
      <c r="AP396" s="102"/>
      <c r="AQ396" s="102"/>
      <c r="AR396" s="106"/>
      <c r="AS396" s="107"/>
      <c r="AT396" s="102"/>
      <c r="AU396" s="102"/>
      <c r="AV396" s="96"/>
      <c r="AW396" s="96"/>
      <c r="AX396" s="96"/>
      <c r="AY396" s="97"/>
    </row>
    <row r="397" spans="1:51" ht="27" customHeight="1" thickTop="1" thickBot="1" x14ac:dyDescent="0.3">
      <c r="A397" s="81"/>
      <c r="B397" s="304" t="str">
        <f>IF(C396="","",(VLOOKUP(C396,Lookups!$B$4:$C$2561,2,FALSE)))</f>
        <v/>
      </c>
      <c r="C397" s="366"/>
      <c r="D397" s="312"/>
      <c r="E397" s="312"/>
      <c r="F397" s="311"/>
      <c r="G397" s="309"/>
      <c r="H397" s="309"/>
      <c r="I397" s="309"/>
      <c r="J397" s="309"/>
      <c r="K397" s="309"/>
      <c r="L397" s="95"/>
      <c r="M397" s="95"/>
      <c r="N397" s="82"/>
      <c r="O397" s="95"/>
      <c r="P397" s="95"/>
      <c r="Q397" s="105"/>
      <c r="R397" s="82"/>
      <c r="S397" s="313"/>
      <c r="T397" s="101" t="str">
        <f t="shared" si="6"/>
        <v/>
      </c>
      <c r="U397" s="95"/>
      <c r="V397" s="95"/>
      <c r="W397" s="108"/>
      <c r="X397" s="95"/>
      <c r="Y397" s="94" t="s">
        <v>87</v>
      </c>
      <c r="Z397" s="95"/>
      <c r="AA397" s="94" t="s">
        <v>250</v>
      </c>
      <c r="AB397" s="95"/>
      <c r="AC397" s="95"/>
      <c r="AD397" s="82"/>
      <c r="AE397" s="95"/>
      <c r="AF397" s="82"/>
      <c r="AG397" s="93"/>
      <c r="AH397" s="102"/>
      <c r="AI397" s="102"/>
      <c r="AJ397" s="314"/>
      <c r="AK397" s="102"/>
      <c r="AL397" s="93" t="s">
        <v>456</v>
      </c>
      <c r="AM397" s="102"/>
      <c r="AN397" s="102"/>
      <c r="AO397" s="102"/>
      <c r="AP397" s="102"/>
      <c r="AQ397" s="102"/>
      <c r="AR397" s="106"/>
      <c r="AS397" s="107"/>
      <c r="AT397" s="102"/>
      <c r="AU397" s="102"/>
      <c r="AV397" s="96"/>
      <c r="AW397" s="96"/>
      <c r="AX397" s="96"/>
      <c r="AY397" s="97"/>
    </row>
    <row r="398" spans="1:51" ht="27" customHeight="1" thickTop="1" thickBot="1" x14ac:dyDescent="0.3">
      <c r="A398" s="81"/>
      <c r="B398" s="304" t="str">
        <f>IF(C397="","",(VLOOKUP(C397,Lookups!$B$4:$C$2561,2,FALSE)))</f>
        <v/>
      </c>
      <c r="C398" s="366"/>
      <c r="D398" s="312"/>
      <c r="E398" s="312"/>
      <c r="F398" s="311"/>
      <c r="G398" s="309"/>
      <c r="H398" s="309"/>
      <c r="I398" s="309"/>
      <c r="J398" s="309"/>
      <c r="K398" s="309"/>
      <c r="L398" s="95"/>
      <c r="M398" s="95"/>
      <c r="N398" s="82"/>
      <c r="O398" s="95"/>
      <c r="P398" s="95"/>
      <c r="Q398" s="105"/>
      <c r="R398" s="82"/>
      <c r="S398" s="313"/>
      <c r="T398" s="101" t="str">
        <f t="shared" si="6"/>
        <v/>
      </c>
      <c r="U398" s="95"/>
      <c r="V398" s="95"/>
      <c r="W398" s="108"/>
      <c r="X398" s="95"/>
      <c r="Y398" s="94" t="s">
        <v>87</v>
      </c>
      <c r="Z398" s="95"/>
      <c r="AA398" s="94" t="s">
        <v>250</v>
      </c>
      <c r="AB398" s="95"/>
      <c r="AC398" s="95"/>
      <c r="AD398" s="82"/>
      <c r="AE398" s="95"/>
      <c r="AF398" s="82"/>
      <c r="AG398" s="93"/>
      <c r="AH398" s="102"/>
      <c r="AI398" s="102"/>
      <c r="AJ398" s="314"/>
      <c r="AK398" s="102"/>
      <c r="AL398" s="93" t="s">
        <v>456</v>
      </c>
      <c r="AM398" s="102"/>
      <c r="AN398" s="102"/>
      <c r="AO398" s="102"/>
      <c r="AP398" s="102"/>
      <c r="AQ398" s="102"/>
      <c r="AR398" s="106"/>
      <c r="AS398" s="107"/>
      <c r="AT398" s="102"/>
      <c r="AU398" s="102"/>
      <c r="AV398" s="96"/>
      <c r="AW398" s="96"/>
      <c r="AX398" s="96"/>
      <c r="AY398" s="97"/>
    </row>
    <row r="399" spans="1:51" ht="27" customHeight="1" thickTop="1" thickBot="1" x14ac:dyDescent="0.3">
      <c r="A399" s="81"/>
      <c r="B399" s="304" t="str">
        <f>IF(C398="","",(VLOOKUP(C398,Lookups!$B$4:$C$2561,2,FALSE)))</f>
        <v/>
      </c>
      <c r="C399" s="366"/>
      <c r="D399" s="312"/>
      <c r="E399" s="312"/>
      <c r="F399" s="311"/>
      <c r="G399" s="309"/>
      <c r="H399" s="309"/>
      <c r="I399" s="309"/>
      <c r="J399" s="309"/>
      <c r="K399" s="309"/>
      <c r="L399" s="95"/>
      <c r="M399" s="95"/>
      <c r="N399" s="82"/>
      <c r="O399" s="95"/>
      <c r="P399" s="95"/>
      <c r="Q399" s="105"/>
      <c r="R399" s="82"/>
      <c r="S399" s="313"/>
      <c r="T399" s="101" t="str">
        <f t="shared" si="6"/>
        <v/>
      </c>
      <c r="U399" s="95"/>
      <c r="V399" s="95"/>
      <c r="W399" s="108"/>
      <c r="X399" s="95"/>
      <c r="Y399" s="94" t="s">
        <v>87</v>
      </c>
      <c r="Z399" s="95"/>
      <c r="AA399" s="94" t="s">
        <v>250</v>
      </c>
      <c r="AB399" s="95"/>
      <c r="AC399" s="95"/>
      <c r="AD399" s="82"/>
      <c r="AE399" s="95"/>
      <c r="AF399" s="82"/>
      <c r="AG399" s="93"/>
      <c r="AH399" s="102"/>
      <c r="AI399" s="102"/>
      <c r="AJ399" s="314"/>
      <c r="AK399" s="102"/>
      <c r="AL399" s="93" t="s">
        <v>456</v>
      </c>
      <c r="AM399" s="102"/>
      <c r="AN399" s="102"/>
      <c r="AO399" s="102"/>
      <c r="AP399" s="102"/>
      <c r="AQ399" s="102"/>
      <c r="AR399" s="106"/>
      <c r="AS399" s="107"/>
      <c r="AT399" s="102"/>
      <c r="AU399" s="102"/>
      <c r="AV399" s="96"/>
      <c r="AW399" s="96"/>
      <c r="AX399" s="96"/>
      <c r="AY399" s="97"/>
    </row>
    <row r="400" spans="1:51" ht="27" customHeight="1" thickTop="1" thickBot="1" x14ac:dyDescent="0.3">
      <c r="A400" s="81"/>
      <c r="B400" s="304" t="str">
        <f>IF(C399="","",(VLOOKUP(C399,Lookups!$B$4:$C$2561,2,FALSE)))</f>
        <v/>
      </c>
      <c r="C400" s="366"/>
      <c r="D400" s="312"/>
      <c r="E400" s="312"/>
      <c r="F400" s="311"/>
      <c r="G400" s="309"/>
      <c r="H400" s="309"/>
      <c r="I400" s="309"/>
      <c r="J400" s="309"/>
      <c r="K400" s="309"/>
      <c r="L400" s="95"/>
      <c r="M400" s="95"/>
      <c r="N400" s="82"/>
      <c r="O400" s="95"/>
      <c r="P400" s="95"/>
      <c r="Q400" s="105"/>
      <c r="R400" s="82"/>
      <c r="S400" s="313"/>
      <c r="T400" s="101" t="str">
        <f t="shared" si="6"/>
        <v/>
      </c>
      <c r="U400" s="95"/>
      <c r="V400" s="95"/>
      <c r="W400" s="108"/>
      <c r="X400" s="95"/>
      <c r="Y400" s="94" t="s">
        <v>87</v>
      </c>
      <c r="Z400" s="95"/>
      <c r="AA400" s="94" t="s">
        <v>250</v>
      </c>
      <c r="AB400" s="95"/>
      <c r="AC400" s="95"/>
      <c r="AD400" s="82"/>
      <c r="AE400" s="95"/>
      <c r="AF400" s="82"/>
      <c r="AG400" s="93"/>
      <c r="AH400" s="102"/>
      <c r="AI400" s="102"/>
      <c r="AJ400" s="314"/>
      <c r="AK400" s="102"/>
      <c r="AL400" s="93" t="s">
        <v>456</v>
      </c>
      <c r="AM400" s="102"/>
      <c r="AN400" s="102"/>
      <c r="AO400" s="102"/>
      <c r="AP400" s="102"/>
      <c r="AQ400" s="102"/>
      <c r="AR400" s="106"/>
      <c r="AS400" s="107"/>
      <c r="AT400" s="102"/>
      <c r="AU400" s="102"/>
      <c r="AV400" s="96"/>
      <c r="AW400" s="96"/>
      <c r="AX400" s="96"/>
      <c r="AY400" s="97"/>
    </row>
    <row r="401" spans="1:51" ht="27" customHeight="1" thickTop="1" thickBot="1" x14ac:dyDescent="0.3">
      <c r="A401" s="81"/>
      <c r="B401" s="304" t="str">
        <f>IF(C400="","",(VLOOKUP(C400,Lookups!$B$4:$C$2561,2,FALSE)))</f>
        <v/>
      </c>
      <c r="C401" s="366"/>
      <c r="D401" s="312"/>
      <c r="E401" s="312"/>
      <c r="F401" s="311"/>
      <c r="G401" s="309"/>
      <c r="H401" s="309"/>
      <c r="I401" s="309"/>
      <c r="J401" s="309"/>
      <c r="K401" s="309"/>
      <c r="L401" s="95"/>
      <c r="M401" s="95"/>
      <c r="N401" s="82"/>
      <c r="O401" s="95"/>
      <c r="P401" s="95"/>
      <c r="Q401" s="105"/>
      <c r="R401" s="82"/>
      <c r="S401" s="313"/>
      <c r="T401" s="101" t="str">
        <f t="shared" si="6"/>
        <v/>
      </c>
      <c r="U401" s="95"/>
      <c r="V401" s="95"/>
      <c r="W401" s="108"/>
      <c r="X401" s="95"/>
      <c r="Y401" s="94" t="s">
        <v>87</v>
      </c>
      <c r="Z401" s="95"/>
      <c r="AA401" s="94" t="s">
        <v>250</v>
      </c>
      <c r="AB401" s="95"/>
      <c r="AC401" s="95"/>
      <c r="AD401" s="82"/>
      <c r="AE401" s="95"/>
      <c r="AF401" s="82"/>
      <c r="AG401" s="93"/>
      <c r="AH401" s="102"/>
      <c r="AI401" s="102"/>
      <c r="AJ401" s="314"/>
      <c r="AK401" s="102"/>
      <c r="AL401" s="93" t="s">
        <v>456</v>
      </c>
      <c r="AM401" s="102"/>
      <c r="AN401" s="102"/>
      <c r="AO401" s="102"/>
      <c r="AP401" s="102"/>
      <c r="AQ401" s="102"/>
      <c r="AR401" s="106"/>
      <c r="AS401" s="107"/>
      <c r="AT401" s="102"/>
      <c r="AU401" s="102"/>
      <c r="AV401" s="96"/>
      <c r="AW401" s="96"/>
      <c r="AX401" s="96"/>
      <c r="AY401" s="97"/>
    </row>
    <row r="402" spans="1:51" ht="27" customHeight="1" thickTop="1" thickBot="1" x14ac:dyDescent="0.3">
      <c r="A402" s="81"/>
      <c r="B402" s="304" t="str">
        <f>IF(C401="","",(VLOOKUP(C401,Lookups!$B$4:$C$2561,2,FALSE)))</f>
        <v/>
      </c>
      <c r="C402" s="366"/>
      <c r="D402" s="312"/>
      <c r="E402" s="312"/>
      <c r="F402" s="311"/>
      <c r="G402" s="309"/>
      <c r="H402" s="309"/>
      <c r="I402" s="309"/>
      <c r="J402" s="309"/>
      <c r="K402" s="309"/>
      <c r="L402" s="95"/>
      <c r="M402" s="95"/>
      <c r="N402" s="82"/>
      <c r="O402" s="95"/>
      <c r="P402" s="95"/>
      <c r="Q402" s="105"/>
      <c r="R402" s="82"/>
      <c r="S402" s="313"/>
      <c r="T402" s="101" t="str">
        <f t="shared" si="6"/>
        <v/>
      </c>
      <c r="U402" s="95"/>
      <c r="V402" s="95"/>
      <c r="W402" s="108"/>
      <c r="X402" s="95"/>
      <c r="Y402" s="94" t="s">
        <v>87</v>
      </c>
      <c r="Z402" s="95"/>
      <c r="AA402" s="94" t="s">
        <v>250</v>
      </c>
      <c r="AB402" s="95"/>
      <c r="AC402" s="95"/>
      <c r="AD402" s="82"/>
      <c r="AE402" s="95"/>
      <c r="AF402" s="82"/>
      <c r="AG402" s="93"/>
      <c r="AH402" s="102"/>
      <c r="AI402" s="102"/>
      <c r="AJ402" s="314"/>
      <c r="AK402" s="102"/>
      <c r="AL402" s="93" t="s">
        <v>456</v>
      </c>
      <c r="AM402" s="102"/>
      <c r="AN402" s="102"/>
      <c r="AO402" s="102"/>
      <c r="AP402" s="102"/>
      <c r="AQ402" s="102"/>
      <c r="AR402" s="106"/>
      <c r="AS402" s="107"/>
      <c r="AT402" s="102"/>
      <c r="AU402" s="102"/>
      <c r="AV402" s="96"/>
      <c r="AW402" s="96"/>
      <c r="AX402" s="96"/>
      <c r="AY402" s="97"/>
    </row>
    <row r="403" spans="1:51" ht="27" customHeight="1" thickTop="1" thickBot="1" x14ac:dyDescent="0.3">
      <c r="A403" s="81"/>
      <c r="B403" s="304" t="str">
        <f>IF(C402="","",(VLOOKUP(C402,Lookups!$B$4:$C$2561,2,FALSE)))</f>
        <v/>
      </c>
      <c r="C403" s="366"/>
      <c r="D403" s="312"/>
      <c r="E403" s="312"/>
      <c r="F403" s="311"/>
      <c r="G403" s="309"/>
      <c r="H403" s="309"/>
      <c r="I403" s="309"/>
      <c r="J403" s="309"/>
      <c r="K403" s="309"/>
      <c r="L403" s="95"/>
      <c r="M403" s="95"/>
      <c r="N403" s="82"/>
      <c r="O403" s="95"/>
      <c r="P403" s="95"/>
      <c r="Q403" s="105"/>
      <c r="R403" s="82"/>
      <c r="S403" s="313"/>
      <c r="T403" s="101" t="str">
        <f t="shared" si="6"/>
        <v/>
      </c>
      <c r="U403" s="95"/>
      <c r="V403" s="95"/>
      <c r="W403" s="108"/>
      <c r="X403" s="95"/>
      <c r="Y403" s="94" t="s">
        <v>87</v>
      </c>
      <c r="Z403" s="95"/>
      <c r="AA403" s="94" t="s">
        <v>250</v>
      </c>
      <c r="AB403" s="95"/>
      <c r="AC403" s="95"/>
      <c r="AD403" s="82"/>
      <c r="AE403" s="95"/>
      <c r="AF403" s="82"/>
      <c r="AG403" s="93"/>
      <c r="AH403" s="102"/>
      <c r="AI403" s="102"/>
      <c r="AJ403" s="314"/>
      <c r="AK403" s="102"/>
      <c r="AL403" s="93" t="s">
        <v>456</v>
      </c>
      <c r="AM403" s="102"/>
      <c r="AN403" s="102"/>
      <c r="AO403" s="102"/>
      <c r="AP403" s="102"/>
      <c r="AQ403" s="102"/>
      <c r="AR403" s="106"/>
      <c r="AS403" s="107"/>
      <c r="AT403" s="102"/>
      <c r="AU403" s="102"/>
      <c r="AV403" s="96"/>
      <c r="AW403" s="96"/>
      <c r="AX403" s="96"/>
      <c r="AY403" s="97"/>
    </row>
    <row r="404" spans="1:51" ht="27" customHeight="1" thickTop="1" thickBot="1" x14ac:dyDescent="0.3">
      <c r="A404" s="81"/>
      <c r="B404" s="304" t="str">
        <f>IF(C403="","",(VLOOKUP(C403,Lookups!$B$4:$C$2561,2,FALSE)))</f>
        <v/>
      </c>
      <c r="C404" s="366"/>
      <c r="D404" s="312"/>
      <c r="E404" s="312"/>
      <c r="F404" s="311"/>
      <c r="G404" s="309"/>
      <c r="H404" s="309"/>
      <c r="I404" s="309"/>
      <c r="J404" s="309"/>
      <c r="K404" s="309"/>
      <c r="L404" s="95"/>
      <c r="M404" s="95"/>
      <c r="N404" s="82"/>
      <c r="O404" s="95"/>
      <c r="P404" s="95"/>
      <c r="Q404" s="105"/>
      <c r="R404" s="82"/>
      <c r="S404" s="313"/>
      <c r="T404" s="101" t="str">
        <f t="shared" si="6"/>
        <v/>
      </c>
      <c r="U404" s="95"/>
      <c r="V404" s="95"/>
      <c r="W404" s="108"/>
      <c r="X404" s="95"/>
      <c r="Y404" s="94" t="s">
        <v>87</v>
      </c>
      <c r="Z404" s="95"/>
      <c r="AA404" s="94" t="s">
        <v>250</v>
      </c>
      <c r="AB404" s="95"/>
      <c r="AC404" s="95"/>
      <c r="AD404" s="82"/>
      <c r="AE404" s="95"/>
      <c r="AF404" s="82"/>
      <c r="AG404" s="93"/>
      <c r="AH404" s="102"/>
      <c r="AI404" s="102"/>
      <c r="AJ404" s="314"/>
      <c r="AK404" s="102"/>
      <c r="AL404" s="93" t="s">
        <v>456</v>
      </c>
      <c r="AM404" s="102"/>
      <c r="AN404" s="102"/>
      <c r="AO404" s="102"/>
      <c r="AP404" s="102"/>
      <c r="AQ404" s="102"/>
      <c r="AR404" s="106"/>
      <c r="AS404" s="107"/>
      <c r="AT404" s="102"/>
      <c r="AU404" s="102"/>
      <c r="AV404" s="96"/>
      <c r="AW404" s="96"/>
      <c r="AX404" s="96"/>
      <c r="AY404" s="97"/>
    </row>
    <row r="405" spans="1:51" ht="27" customHeight="1" thickTop="1" thickBot="1" x14ac:dyDescent="0.3">
      <c r="A405" s="81"/>
      <c r="B405" s="304" t="str">
        <f>IF(C404="","",(VLOOKUP(C404,Lookups!$B$4:$C$2561,2,FALSE)))</f>
        <v/>
      </c>
      <c r="C405" s="366"/>
      <c r="D405" s="312"/>
      <c r="E405" s="312"/>
      <c r="F405" s="311"/>
      <c r="G405" s="309"/>
      <c r="H405" s="309"/>
      <c r="I405" s="309"/>
      <c r="J405" s="309"/>
      <c r="K405" s="309"/>
      <c r="L405" s="95"/>
      <c r="M405" s="95"/>
      <c r="N405" s="82"/>
      <c r="O405" s="95"/>
      <c r="P405" s="95"/>
      <c r="Q405" s="105"/>
      <c r="R405" s="82"/>
      <c r="S405" s="313"/>
      <c r="T405" s="101" t="str">
        <f t="shared" si="6"/>
        <v/>
      </c>
      <c r="U405" s="95"/>
      <c r="V405" s="95"/>
      <c r="W405" s="108"/>
      <c r="X405" s="95"/>
      <c r="Y405" s="94" t="s">
        <v>87</v>
      </c>
      <c r="Z405" s="95"/>
      <c r="AA405" s="94" t="s">
        <v>250</v>
      </c>
      <c r="AB405" s="95"/>
      <c r="AC405" s="95"/>
      <c r="AD405" s="82"/>
      <c r="AE405" s="95"/>
      <c r="AF405" s="82"/>
      <c r="AG405" s="93"/>
      <c r="AH405" s="102"/>
      <c r="AI405" s="102"/>
      <c r="AJ405" s="314"/>
      <c r="AK405" s="102"/>
      <c r="AL405" s="93" t="s">
        <v>456</v>
      </c>
      <c r="AM405" s="102"/>
      <c r="AN405" s="102"/>
      <c r="AO405" s="102"/>
      <c r="AP405" s="102"/>
      <c r="AQ405" s="102"/>
      <c r="AR405" s="106"/>
      <c r="AS405" s="107"/>
      <c r="AT405" s="102"/>
      <c r="AU405" s="102"/>
      <c r="AV405" s="96"/>
      <c r="AW405" s="96"/>
      <c r="AX405" s="96"/>
      <c r="AY405" s="97"/>
    </row>
    <row r="406" spans="1:51" ht="27" customHeight="1" thickTop="1" thickBot="1" x14ac:dyDescent="0.3">
      <c r="A406" s="81"/>
      <c r="B406" s="304" t="str">
        <f>IF(C405="","",(VLOOKUP(C405,Lookups!$B$4:$C$2561,2,FALSE)))</f>
        <v/>
      </c>
      <c r="C406" s="366"/>
      <c r="D406" s="312"/>
      <c r="E406" s="312"/>
      <c r="F406" s="311"/>
      <c r="G406" s="309"/>
      <c r="H406" s="309"/>
      <c r="I406" s="309"/>
      <c r="J406" s="309"/>
      <c r="K406" s="309"/>
      <c r="L406" s="95"/>
      <c r="M406" s="95"/>
      <c r="N406" s="82"/>
      <c r="O406" s="95"/>
      <c r="P406" s="95"/>
      <c r="Q406" s="105"/>
      <c r="R406" s="82"/>
      <c r="S406" s="313"/>
      <c r="T406" s="101" t="str">
        <f t="shared" si="6"/>
        <v/>
      </c>
      <c r="U406" s="95"/>
      <c r="V406" s="95"/>
      <c r="W406" s="108"/>
      <c r="X406" s="95"/>
      <c r="Y406" s="94" t="s">
        <v>87</v>
      </c>
      <c r="Z406" s="95"/>
      <c r="AA406" s="94" t="s">
        <v>250</v>
      </c>
      <c r="AB406" s="95"/>
      <c r="AC406" s="95"/>
      <c r="AD406" s="82"/>
      <c r="AE406" s="95"/>
      <c r="AF406" s="82"/>
      <c r="AG406" s="93"/>
      <c r="AH406" s="102"/>
      <c r="AI406" s="102"/>
      <c r="AJ406" s="314"/>
      <c r="AK406" s="102"/>
      <c r="AL406" s="93" t="s">
        <v>456</v>
      </c>
      <c r="AM406" s="102"/>
      <c r="AN406" s="102"/>
      <c r="AO406" s="102"/>
      <c r="AP406" s="102"/>
      <c r="AQ406" s="102"/>
      <c r="AR406" s="106"/>
      <c r="AS406" s="107"/>
      <c r="AT406" s="102"/>
      <c r="AU406" s="102"/>
      <c r="AV406" s="96"/>
      <c r="AW406" s="96"/>
      <c r="AX406" s="96"/>
      <c r="AY406" s="97"/>
    </row>
    <row r="407" spans="1:51" ht="27" customHeight="1" thickTop="1" thickBot="1" x14ac:dyDescent="0.3">
      <c r="A407" s="81"/>
      <c r="B407" s="304" t="str">
        <f>IF(C406="","",(VLOOKUP(C406,Lookups!$B$4:$C$2561,2,FALSE)))</f>
        <v/>
      </c>
      <c r="C407" s="366"/>
      <c r="D407" s="312"/>
      <c r="E407" s="312"/>
      <c r="F407" s="311"/>
      <c r="G407" s="309"/>
      <c r="H407" s="309"/>
      <c r="I407" s="309"/>
      <c r="J407" s="309"/>
      <c r="K407" s="309"/>
      <c r="L407" s="95"/>
      <c r="M407" s="95"/>
      <c r="N407" s="82"/>
      <c r="O407" s="95"/>
      <c r="P407" s="95"/>
      <c r="Q407" s="105"/>
      <c r="R407" s="82"/>
      <c r="S407" s="313"/>
      <c r="T407" s="101" t="str">
        <f t="shared" si="6"/>
        <v/>
      </c>
      <c r="U407" s="95"/>
      <c r="V407" s="95"/>
      <c r="W407" s="108"/>
      <c r="X407" s="95"/>
      <c r="Y407" s="94" t="s">
        <v>87</v>
      </c>
      <c r="Z407" s="95"/>
      <c r="AA407" s="94" t="s">
        <v>250</v>
      </c>
      <c r="AB407" s="95"/>
      <c r="AC407" s="95"/>
      <c r="AD407" s="82"/>
      <c r="AE407" s="95"/>
      <c r="AF407" s="82"/>
      <c r="AG407" s="93"/>
      <c r="AH407" s="102"/>
      <c r="AI407" s="102"/>
      <c r="AJ407" s="314"/>
      <c r="AK407" s="102"/>
      <c r="AL407" s="93" t="s">
        <v>456</v>
      </c>
      <c r="AM407" s="102"/>
      <c r="AN407" s="102"/>
      <c r="AO407" s="102"/>
      <c r="AP407" s="102"/>
      <c r="AQ407" s="102"/>
      <c r="AR407" s="106"/>
      <c r="AS407" s="107"/>
      <c r="AT407" s="102"/>
      <c r="AU407" s="102"/>
      <c r="AV407" s="96"/>
      <c r="AW407" s="96"/>
      <c r="AX407" s="96"/>
      <c r="AY407" s="97"/>
    </row>
    <row r="408" spans="1:51" ht="27" customHeight="1" thickTop="1" thickBot="1" x14ac:dyDescent="0.3">
      <c r="A408" s="81"/>
      <c r="B408" s="304" t="str">
        <f>IF(C407="","",(VLOOKUP(C407,Lookups!$B$4:$C$2561,2,FALSE)))</f>
        <v/>
      </c>
      <c r="C408" s="366"/>
      <c r="D408" s="312"/>
      <c r="E408" s="312"/>
      <c r="F408" s="311"/>
      <c r="G408" s="309"/>
      <c r="H408" s="309"/>
      <c r="I408" s="309"/>
      <c r="J408" s="309"/>
      <c r="K408" s="309"/>
      <c r="L408" s="95"/>
      <c r="M408" s="95"/>
      <c r="N408" s="82"/>
      <c r="O408" s="95"/>
      <c r="P408" s="95"/>
      <c r="Q408" s="105"/>
      <c r="R408" s="82"/>
      <c r="S408" s="313"/>
      <c r="T408" s="101" t="str">
        <f t="shared" si="6"/>
        <v/>
      </c>
      <c r="U408" s="95"/>
      <c r="V408" s="95"/>
      <c r="W408" s="108"/>
      <c r="X408" s="95"/>
      <c r="Y408" s="94" t="s">
        <v>87</v>
      </c>
      <c r="Z408" s="95"/>
      <c r="AA408" s="94" t="s">
        <v>250</v>
      </c>
      <c r="AB408" s="95"/>
      <c r="AC408" s="95"/>
      <c r="AD408" s="82"/>
      <c r="AE408" s="95"/>
      <c r="AF408" s="82"/>
      <c r="AG408" s="93"/>
      <c r="AH408" s="102"/>
      <c r="AI408" s="102"/>
      <c r="AJ408" s="314"/>
      <c r="AK408" s="102"/>
      <c r="AL408" s="93" t="s">
        <v>456</v>
      </c>
      <c r="AM408" s="102"/>
      <c r="AN408" s="102"/>
      <c r="AO408" s="102"/>
      <c r="AP408" s="102"/>
      <c r="AQ408" s="102"/>
      <c r="AR408" s="106"/>
      <c r="AS408" s="107"/>
      <c r="AT408" s="102"/>
      <c r="AU408" s="102"/>
      <c r="AV408" s="96"/>
      <c r="AW408" s="96"/>
      <c r="AX408" s="96"/>
      <c r="AY408" s="97"/>
    </row>
    <row r="409" spans="1:51" ht="27" customHeight="1" thickTop="1" thickBot="1" x14ac:dyDescent="0.3">
      <c r="A409" s="81"/>
      <c r="B409" s="304" t="str">
        <f>IF(C408="","",(VLOOKUP(C408,Lookups!$B$4:$C$2561,2,FALSE)))</f>
        <v/>
      </c>
      <c r="C409" s="366"/>
      <c r="D409" s="312"/>
      <c r="E409" s="312"/>
      <c r="F409" s="311"/>
      <c r="G409" s="309"/>
      <c r="H409" s="309"/>
      <c r="I409" s="309"/>
      <c r="J409" s="309"/>
      <c r="K409" s="309"/>
      <c r="L409" s="95"/>
      <c r="M409" s="95"/>
      <c r="N409" s="82"/>
      <c r="O409" s="95"/>
      <c r="P409" s="95"/>
      <c r="Q409" s="105"/>
      <c r="R409" s="82"/>
      <c r="S409" s="313"/>
      <c r="T409" s="101" t="str">
        <f t="shared" si="6"/>
        <v/>
      </c>
      <c r="U409" s="95"/>
      <c r="V409" s="95"/>
      <c r="W409" s="108"/>
      <c r="X409" s="95"/>
      <c r="Y409" s="94" t="s">
        <v>87</v>
      </c>
      <c r="Z409" s="95"/>
      <c r="AA409" s="94" t="s">
        <v>250</v>
      </c>
      <c r="AB409" s="95"/>
      <c r="AC409" s="95"/>
      <c r="AD409" s="82"/>
      <c r="AE409" s="95"/>
      <c r="AF409" s="82"/>
      <c r="AG409" s="93"/>
      <c r="AH409" s="102"/>
      <c r="AI409" s="102"/>
      <c r="AJ409" s="314"/>
      <c r="AK409" s="102"/>
      <c r="AL409" s="93" t="s">
        <v>456</v>
      </c>
      <c r="AM409" s="102"/>
      <c r="AN409" s="102"/>
      <c r="AO409" s="102"/>
      <c r="AP409" s="102"/>
      <c r="AQ409" s="102"/>
      <c r="AR409" s="106"/>
      <c r="AS409" s="107"/>
      <c r="AT409" s="102"/>
      <c r="AU409" s="102"/>
      <c r="AV409" s="96"/>
      <c r="AW409" s="96"/>
      <c r="AX409" s="96"/>
      <c r="AY409" s="97"/>
    </row>
    <row r="410" spans="1:51" ht="27" customHeight="1" thickTop="1" thickBot="1" x14ac:dyDescent="0.3">
      <c r="A410" s="81"/>
      <c r="B410" s="304" t="str">
        <f>IF(C409="","",(VLOOKUP(C409,Lookups!$B$4:$C$2561,2,FALSE)))</f>
        <v/>
      </c>
      <c r="C410" s="366"/>
      <c r="D410" s="312"/>
      <c r="E410" s="312"/>
      <c r="F410" s="311"/>
      <c r="G410" s="309"/>
      <c r="H410" s="309"/>
      <c r="I410" s="309"/>
      <c r="J410" s="309"/>
      <c r="K410" s="309"/>
      <c r="L410" s="95"/>
      <c r="M410" s="95"/>
      <c r="N410" s="82"/>
      <c r="O410" s="95"/>
      <c r="P410" s="95"/>
      <c r="Q410" s="105"/>
      <c r="R410" s="82"/>
      <c r="S410" s="313"/>
      <c r="T410" s="101" t="str">
        <f t="shared" si="6"/>
        <v/>
      </c>
      <c r="U410" s="95"/>
      <c r="V410" s="95"/>
      <c r="W410" s="108"/>
      <c r="X410" s="95"/>
      <c r="Y410" s="94" t="s">
        <v>87</v>
      </c>
      <c r="Z410" s="95"/>
      <c r="AA410" s="94" t="s">
        <v>250</v>
      </c>
      <c r="AB410" s="95"/>
      <c r="AC410" s="95"/>
      <c r="AD410" s="82"/>
      <c r="AE410" s="95"/>
      <c r="AF410" s="82"/>
      <c r="AG410" s="93"/>
      <c r="AH410" s="102"/>
      <c r="AI410" s="102"/>
      <c r="AJ410" s="314"/>
      <c r="AK410" s="102"/>
      <c r="AL410" s="93" t="s">
        <v>456</v>
      </c>
      <c r="AM410" s="102"/>
      <c r="AN410" s="102"/>
      <c r="AO410" s="102"/>
      <c r="AP410" s="102"/>
      <c r="AQ410" s="102"/>
      <c r="AR410" s="106"/>
      <c r="AS410" s="107"/>
      <c r="AT410" s="102"/>
      <c r="AU410" s="102"/>
      <c r="AV410" s="96"/>
      <c r="AW410" s="96"/>
      <c r="AX410" s="96"/>
      <c r="AY410" s="97"/>
    </row>
    <row r="411" spans="1:51" ht="27" customHeight="1" thickTop="1" thickBot="1" x14ac:dyDescent="0.3">
      <c r="A411" s="81"/>
      <c r="B411" s="304" t="str">
        <f>IF(C410="","",(VLOOKUP(C410,Lookups!$B$4:$C$2561,2,FALSE)))</f>
        <v/>
      </c>
      <c r="C411" s="366"/>
      <c r="D411" s="312"/>
      <c r="E411" s="312"/>
      <c r="F411" s="311"/>
      <c r="G411" s="309"/>
      <c r="H411" s="309"/>
      <c r="I411" s="309"/>
      <c r="J411" s="309"/>
      <c r="K411" s="309"/>
      <c r="L411" s="95"/>
      <c r="M411" s="95"/>
      <c r="N411" s="82"/>
      <c r="O411" s="95"/>
      <c r="P411" s="95"/>
      <c r="Q411" s="105"/>
      <c r="R411" s="82"/>
      <c r="S411" s="313"/>
      <c r="T411" s="101" t="str">
        <f t="shared" si="6"/>
        <v/>
      </c>
      <c r="U411" s="95"/>
      <c r="V411" s="95"/>
      <c r="W411" s="108"/>
      <c r="X411" s="95"/>
      <c r="Y411" s="94" t="s">
        <v>87</v>
      </c>
      <c r="Z411" s="95"/>
      <c r="AA411" s="94" t="s">
        <v>250</v>
      </c>
      <c r="AB411" s="95"/>
      <c r="AC411" s="95"/>
      <c r="AD411" s="82"/>
      <c r="AE411" s="95"/>
      <c r="AF411" s="82"/>
      <c r="AG411" s="93"/>
      <c r="AH411" s="102"/>
      <c r="AI411" s="102"/>
      <c r="AJ411" s="314"/>
      <c r="AK411" s="102"/>
      <c r="AL411" s="93" t="s">
        <v>456</v>
      </c>
      <c r="AM411" s="102"/>
      <c r="AN411" s="102"/>
      <c r="AO411" s="102"/>
      <c r="AP411" s="102"/>
      <c r="AQ411" s="102"/>
      <c r="AR411" s="106"/>
      <c r="AS411" s="107"/>
      <c r="AT411" s="102"/>
      <c r="AU411" s="102"/>
      <c r="AV411" s="96"/>
      <c r="AW411" s="96"/>
      <c r="AX411" s="96"/>
      <c r="AY411" s="97"/>
    </row>
    <row r="412" spans="1:51" ht="27" customHeight="1" thickTop="1" thickBot="1" x14ac:dyDescent="0.3">
      <c r="A412" s="81"/>
      <c r="B412" s="304" t="str">
        <f>IF(C411="","",(VLOOKUP(C411,Lookups!$B$4:$C$2561,2,FALSE)))</f>
        <v/>
      </c>
      <c r="C412" s="366"/>
      <c r="D412" s="312"/>
      <c r="E412" s="312"/>
      <c r="F412" s="311"/>
      <c r="G412" s="309"/>
      <c r="H412" s="309"/>
      <c r="I412" s="309"/>
      <c r="J412" s="309"/>
      <c r="K412" s="309"/>
      <c r="L412" s="95"/>
      <c r="M412" s="95"/>
      <c r="N412" s="82"/>
      <c r="O412" s="95"/>
      <c r="P412" s="95"/>
      <c r="Q412" s="105"/>
      <c r="R412" s="82"/>
      <c r="S412" s="313"/>
      <c r="T412" s="101" t="str">
        <f t="shared" si="6"/>
        <v/>
      </c>
      <c r="U412" s="95"/>
      <c r="V412" s="95"/>
      <c r="W412" s="108"/>
      <c r="X412" s="95"/>
      <c r="Y412" s="94" t="s">
        <v>87</v>
      </c>
      <c r="Z412" s="95"/>
      <c r="AA412" s="94" t="s">
        <v>250</v>
      </c>
      <c r="AB412" s="95"/>
      <c r="AC412" s="95"/>
      <c r="AD412" s="82"/>
      <c r="AE412" s="95"/>
      <c r="AF412" s="82"/>
      <c r="AG412" s="93"/>
      <c r="AH412" s="102"/>
      <c r="AI412" s="102"/>
      <c r="AJ412" s="314"/>
      <c r="AK412" s="102"/>
      <c r="AL412" s="93" t="s">
        <v>456</v>
      </c>
      <c r="AM412" s="102"/>
      <c r="AN412" s="102"/>
      <c r="AO412" s="102"/>
      <c r="AP412" s="102"/>
      <c r="AQ412" s="102"/>
      <c r="AR412" s="106"/>
      <c r="AS412" s="107"/>
      <c r="AT412" s="102"/>
      <c r="AU412" s="102"/>
      <c r="AV412" s="96"/>
      <c r="AW412" s="96"/>
      <c r="AX412" s="96"/>
      <c r="AY412" s="97"/>
    </row>
    <row r="413" spans="1:51" ht="27" customHeight="1" thickTop="1" thickBot="1" x14ac:dyDescent="0.3">
      <c r="A413" s="81"/>
      <c r="B413" s="304" t="str">
        <f>IF(C412="","",(VLOOKUP(C412,Lookups!$B$4:$C$2561,2,FALSE)))</f>
        <v/>
      </c>
      <c r="C413" s="366"/>
      <c r="D413" s="312"/>
      <c r="E413" s="312"/>
      <c r="F413" s="311"/>
      <c r="G413" s="309"/>
      <c r="H413" s="309"/>
      <c r="I413" s="309"/>
      <c r="J413" s="309"/>
      <c r="K413" s="309"/>
      <c r="L413" s="95"/>
      <c r="M413" s="95"/>
      <c r="N413" s="82"/>
      <c r="O413" s="95"/>
      <c r="P413" s="95"/>
      <c r="Q413" s="105"/>
      <c r="R413" s="82"/>
      <c r="S413" s="313"/>
      <c r="T413" s="101" t="str">
        <f t="shared" si="6"/>
        <v/>
      </c>
      <c r="U413" s="95"/>
      <c r="V413" s="95"/>
      <c r="W413" s="108"/>
      <c r="X413" s="95"/>
      <c r="Y413" s="94" t="s">
        <v>87</v>
      </c>
      <c r="Z413" s="95"/>
      <c r="AA413" s="94" t="s">
        <v>250</v>
      </c>
      <c r="AB413" s="95"/>
      <c r="AC413" s="95"/>
      <c r="AD413" s="82"/>
      <c r="AE413" s="95"/>
      <c r="AF413" s="82"/>
      <c r="AG413" s="93"/>
      <c r="AH413" s="102"/>
      <c r="AI413" s="102"/>
      <c r="AJ413" s="314"/>
      <c r="AK413" s="102"/>
      <c r="AL413" s="93" t="s">
        <v>456</v>
      </c>
      <c r="AM413" s="102"/>
      <c r="AN413" s="102"/>
      <c r="AO413" s="102"/>
      <c r="AP413" s="102"/>
      <c r="AQ413" s="102"/>
      <c r="AR413" s="106"/>
      <c r="AS413" s="107"/>
      <c r="AT413" s="102"/>
      <c r="AU413" s="102"/>
      <c r="AV413" s="96"/>
      <c r="AW413" s="96"/>
      <c r="AX413" s="96"/>
      <c r="AY413" s="97"/>
    </row>
    <row r="414" spans="1:51" ht="27" customHeight="1" thickTop="1" thickBot="1" x14ac:dyDescent="0.3">
      <c r="A414" s="81"/>
      <c r="B414" s="304" t="str">
        <f>IF(C413="","",(VLOOKUP(C413,Lookups!$B$4:$C$2561,2,FALSE)))</f>
        <v/>
      </c>
      <c r="C414" s="366"/>
      <c r="D414" s="312"/>
      <c r="E414" s="312"/>
      <c r="F414" s="311"/>
      <c r="G414" s="309"/>
      <c r="H414" s="309"/>
      <c r="I414" s="309"/>
      <c r="J414" s="309"/>
      <c r="K414" s="309"/>
      <c r="L414" s="95"/>
      <c r="M414" s="95"/>
      <c r="N414" s="82"/>
      <c r="O414" s="95"/>
      <c r="P414" s="95"/>
      <c r="Q414" s="105"/>
      <c r="R414" s="82"/>
      <c r="S414" s="313"/>
      <c r="T414" s="101" t="str">
        <f t="shared" si="6"/>
        <v/>
      </c>
      <c r="U414" s="95"/>
      <c r="V414" s="95"/>
      <c r="W414" s="108"/>
      <c r="X414" s="95"/>
      <c r="Y414" s="94" t="s">
        <v>87</v>
      </c>
      <c r="Z414" s="95"/>
      <c r="AA414" s="94" t="s">
        <v>250</v>
      </c>
      <c r="AB414" s="95"/>
      <c r="AC414" s="95"/>
      <c r="AD414" s="82"/>
      <c r="AE414" s="95"/>
      <c r="AF414" s="82"/>
      <c r="AG414" s="93"/>
      <c r="AH414" s="102"/>
      <c r="AI414" s="102"/>
      <c r="AJ414" s="314"/>
      <c r="AK414" s="102"/>
      <c r="AL414" s="93" t="s">
        <v>456</v>
      </c>
      <c r="AM414" s="102"/>
      <c r="AN414" s="102"/>
      <c r="AO414" s="102"/>
      <c r="AP414" s="102"/>
      <c r="AQ414" s="102"/>
      <c r="AR414" s="106"/>
      <c r="AS414" s="107"/>
      <c r="AT414" s="102"/>
      <c r="AU414" s="102"/>
      <c r="AV414" s="96"/>
      <c r="AW414" s="96"/>
      <c r="AX414" s="96"/>
      <c r="AY414" s="97"/>
    </row>
    <row r="415" spans="1:51" ht="27" customHeight="1" thickTop="1" thickBot="1" x14ac:dyDescent="0.3">
      <c r="A415" s="81"/>
      <c r="B415" s="304" t="str">
        <f>IF(C414="","",(VLOOKUP(C414,Lookups!$B$4:$C$2561,2,FALSE)))</f>
        <v/>
      </c>
      <c r="C415" s="366"/>
      <c r="D415" s="312"/>
      <c r="E415" s="312"/>
      <c r="F415" s="311"/>
      <c r="G415" s="309"/>
      <c r="H415" s="309"/>
      <c r="I415" s="309"/>
      <c r="J415" s="309"/>
      <c r="K415" s="309"/>
      <c r="L415" s="95"/>
      <c r="M415" s="95"/>
      <c r="N415" s="82"/>
      <c r="O415" s="95"/>
      <c r="P415" s="95"/>
      <c r="Q415" s="105"/>
      <c r="R415" s="82"/>
      <c r="S415" s="313"/>
      <c r="T415" s="101" t="str">
        <f t="shared" si="6"/>
        <v/>
      </c>
      <c r="U415" s="95"/>
      <c r="V415" s="95"/>
      <c r="W415" s="108"/>
      <c r="X415" s="95"/>
      <c r="Y415" s="94" t="s">
        <v>87</v>
      </c>
      <c r="Z415" s="95"/>
      <c r="AA415" s="94" t="s">
        <v>250</v>
      </c>
      <c r="AB415" s="95"/>
      <c r="AC415" s="95"/>
      <c r="AD415" s="82"/>
      <c r="AE415" s="95"/>
      <c r="AF415" s="82"/>
      <c r="AG415" s="93"/>
      <c r="AH415" s="102"/>
      <c r="AI415" s="102"/>
      <c r="AJ415" s="314"/>
      <c r="AK415" s="102"/>
      <c r="AL415" s="93" t="s">
        <v>456</v>
      </c>
      <c r="AM415" s="102"/>
      <c r="AN415" s="102"/>
      <c r="AO415" s="102"/>
      <c r="AP415" s="102"/>
      <c r="AQ415" s="102"/>
      <c r="AR415" s="106"/>
      <c r="AS415" s="107"/>
      <c r="AT415" s="102"/>
      <c r="AU415" s="102"/>
      <c r="AV415" s="96"/>
      <c r="AW415" s="96"/>
      <c r="AX415" s="96"/>
      <c r="AY415" s="97"/>
    </row>
    <row r="416" spans="1:51" ht="27" customHeight="1" thickTop="1" thickBot="1" x14ac:dyDescent="0.3">
      <c r="A416" s="81"/>
      <c r="B416" s="304" t="str">
        <f>IF(C415="","",(VLOOKUP(C415,Lookups!$B$4:$C$2561,2,FALSE)))</f>
        <v/>
      </c>
      <c r="C416" s="366"/>
      <c r="D416" s="312"/>
      <c r="E416" s="312"/>
      <c r="F416" s="311"/>
      <c r="G416" s="309"/>
      <c r="H416" s="309"/>
      <c r="I416" s="309"/>
      <c r="J416" s="309"/>
      <c r="K416" s="309"/>
      <c r="L416" s="95"/>
      <c r="M416" s="95"/>
      <c r="N416" s="82"/>
      <c r="O416" s="95"/>
      <c r="P416" s="95"/>
      <c r="Q416" s="105"/>
      <c r="R416" s="82"/>
      <c r="S416" s="313"/>
      <c r="T416" s="101" t="str">
        <f t="shared" si="6"/>
        <v/>
      </c>
      <c r="U416" s="95"/>
      <c r="V416" s="95"/>
      <c r="W416" s="108"/>
      <c r="X416" s="95"/>
      <c r="Y416" s="94" t="s">
        <v>87</v>
      </c>
      <c r="Z416" s="95"/>
      <c r="AA416" s="94" t="s">
        <v>250</v>
      </c>
      <c r="AB416" s="95"/>
      <c r="AC416" s="95"/>
      <c r="AD416" s="82"/>
      <c r="AE416" s="95"/>
      <c r="AF416" s="82"/>
      <c r="AG416" s="93"/>
      <c r="AH416" s="102"/>
      <c r="AI416" s="102"/>
      <c r="AJ416" s="314"/>
      <c r="AK416" s="102"/>
      <c r="AL416" s="93" t="s">
        <v>456</v>
      </c>
      <c r="AM416" s="102"/>
      <c r="AN416" s="102"/>
      <c r="AO416" s="102"/>
      <c r="AP416" s="102"/>
      <c r="AQ416" s="102"/>
      <c r="AR416" s="106"/>
      <c r="AS416" s="107"/>
      <c r="AT416" s="102"/>
      <c r="AU416" s="102"/>
      <c r="AV416" s="96"/>
      <c r="AW416" s="96"/>
      <c r="AX416" s="96"/>
      <c r="AY416" s="97"/>
    </row>
    <row r="417" spans="1:51" ht="27" customHeight="1" thickTop="1" thickBot="1" x14ac:dyDescent="0.3">
      <c r="A417" s="81"/>
      <c r="B417" s="304" t="str">
        <f>IF(C416="","",(VLOOKUP(C416,Lookups!$B$4:$C$2561,2,FALSE)))</f>
        <v/>
      </c>
      <c r="C417" s="366"/>
      <c r="D417" s="312"/>
      <c r="E417" s="312"/>
      <c r="F417" s="311"/>
      <c r="G417" s="309"/>
      <c r="H417" s="309"/>
      <c r="I417" s="309"/>
      <c r="J417" s="309"/>
      <c r="K417" s="309"/>
      <c r="L417" s="95"/>
      <c r="M417" s="95"/>
      <c r="N417" s="82"/>
      <c r="O417" s="95"/>
      <c r="P417" s="95"/>
      <c r="Q417" s="105"/>
      <c r="R417" s="82"/>
      <c r="S417" s="313"/>
      <c r="T417" s="101" t="str">
        <f t="shared" si="6"/>
        <v/>
      </c>
      <c r="U417" s="95"/>
      <c r="V417" s="95"/>
      <c r="W417" s="108"/>
      <c r="X417" s="95"/>
      <c r="Y417" s="94" t="s">
        <v>87</v>
      </c>
      <c r="Z417" s="95"/>
      <c r="AA417" s="94" t="s">
        <v>250</v>
      </c>
      <c r="AB417" s="95"/>
      <c r="AC417" s="95"/>
      <c r="AD417" s="82"/>
      <c r="AE417" s="95"/>
      <c r="AF417" s="82"/>
      <c r="AG417" s="93"/>
      <c r="AH417" s="102"/>
      <c r="AI417" s="102"/>
      <c r="AJ417" s="314"/>
      <c r="AK417" s="102"/>
      <c r="AL417" s="93" t="s">
        <v>456</v>
      </c>
      <c r="AM417" s="102"/>
      <c r="AN417" s="102"/>
      <c r="AO417" s="102"/>
      <c r="AP417" s="102"/>
      <c r="AQ417" s="102"/>
      <c r="AR417" s="106"/>
      <c r="AS417" s="107"/>
      <c r="AT417" s="102"/>
      <c r="AU417" s="102"/>
      <c r="AV417" s="96"/>
      <c r="AW417" s="96"/>
      <c r="AX417" s="96"/>
      <c r="AY417" s="97"/>
    </row>
    <row r="418" spans="1:51" ht="27" customHeight="1" thickTop="1" thickBot="1" x14ac:dyDescent="0.3">
      <c r="A418" s="81"/>
      <c r="B418" s="304" t="str">
        <f>IF(C417="","",(VLOOKUP(C417,Lookups!$B$4:$C$2561,2,FALSE)))</f>
        <v/>
      </c>
      <c r="C418" s="366"/>
      <c r="D418" s="312"/>
      <c r="E418" s="312"/>
      <c r="F418" s="311"/>
      <c r="G418" s="309"/>
      <c r="H418" s="309"/>
      <c r="I418" s="309"/>
      <c r="J418" s="309"/>
      <c r="K418" s="309"/>
      <c r="L418" s="95"/>
      <c r="M418" s="95"/>
      <c r="N418" s="82"/>
      <c r="O418" s="95"/>
      <c r="P418" s="95"/>
      <c r="Q418" s="105"/>
      <c r="R418" s="82"/>
      <c r="S418" s="313"/>
      <c r="T418" s="101" t="str">
        <f t="shared" si="6"/>
        <v/>
      </c>
      <c r="U418" s="95"/>
      <c r="V418" s="95"/>
      <c r="W418" s="108"/>
      <c r="X418" s="95"/>
      <c r="Y418" s="94" t="s">
        <v>87</v>
      </c>
      <c r="Z418" s="95"/>
      <c r="AA418" s="94" t="s">
        <v>250</v>
      </c>
      <c r="AB418" s="95"/>
      <c r="AC418" s="95"/>
      <c r="AD418" s="82"/>
      <c r="AE418" s="95"/>
      <c r="AF418" s="82"/>
      <c r="AG418" s="93"/>
      <c r="AH418" s="102"/>
      <c r="AI418" s="102"/>
      <c r="AJ418" s="314"/>
      <c r="AK418" s="102"/>
      <c r="AL418" s="93" t="s">
        <v>456</v>
      </c>
      <c r="AM418" s="102"/>
      <c r="AN418" s="102"/>
      <c r="AO418" s="102"/>
      <c r="AP418" s="102"/>
      <c r="AQ418" s="102"/>
      <c r="AR418" s="106"/>
      <c r="AS418" s="107"/>
      <c r="AT418" s="102"/>
      <c r="AU418" s="102"/>
      <c r="AV418" s="96"/>
      <c r="AW418" s="96"/>
      <c r="AX418" s="96"/>
      <c r="AY418" s="97"/>
    </row>
    <row r="419" spans="1:51" ht="27" customHeight="1" thickTop="1" thickBot="1" x14ac:dyDescent="0.3">
      <c r="A419" s="81"/>
      <c r="B419" s="304" t="str">
        <f>IF(C418="","",(VLOOKUP(C418,Lookups!$B$4:$C$2561,2,FALSE)))</f>
        <v/>
      </c>
      <c r="C419" s="366"/>
      <c r="D419" s="312"/>
      <c r="E419" s="312"/>
      <c r="F419" s="311"/>
      <c r="G419" s="309"/>
      <c r="H419" s="309"/>
      <c r="I419" s="309"/>
      <c r="J419" s="309"/>
      <c r="K419" s="309"/>
      <c r="L419" s="95"/>
      <c r="M419" s="95"/>
      <c r="N419" s="82"/>
      <c r="O419" s="95"/>
      <c r="P419" s="95"/>
      <c r="Q419" s="105"/>
      <c r="R419" s="82"/>
      <c r="S419" s="313"/>
      <c r="T419" s="101" t="str">
        <f t="shared" si="6"/>
        <v/>
      </c>
      <c r="U419" s="95"/>
      <c r="V419" s="95"/>
      <c r="W419" s="108"/>
      <c r="X419" s="95"/>
      <c r="Y419" s="94" t="s">
        <v>87</v>
      </c>
      <c r="Z419" s="95"/>
      <c r="AA419" s="94" t="s">
        <v>250</v>
      </c>
      <c r="AB419" s="95"/>
      <c r="AC419" s="95"/>
      <c r="AD419" s="82"/>
      <c r="AE419" s="95"/>
      <c r="AF419" s="82"/>
      <c r="AG419" s="93"/>
      <c r="AH419" s="102"/>
      <c r="AI419" s="102"/>
      <c r="AJ419" s="314"/>
      <c r="AK419" s="102"/>
      <c r="AL419" s="93" t="s">
        <v>456</v>
      </c>
      <c r="AM419" s="102"/>
      <c r="AN419" s="102"/>
      <c r="AO419" s="102"/>
      <c r="AP419" s="102"/>
      <c r="AQ419" s="102"/>
      <c r="AR419" s="106"/>
      <c r="AS419" s="107"/>
      <c r="AT419" s="102"/>
      <c r="AU419" s="102"/>
      <c r="AV419" s="96"/>
      <c r="AW419" s="96"/>
      <c r="AX419" s="96"/>
      <c r="AY419" s="97"/>
    </row>
    <row r="420" spans="1:51" ht="27" customHeight="1" thickTop="1" thickBot="1" x14ac:dyDescent="0.3">
      <c r="A420" s="81"/>
      <c r="B420" s="304" t="str">
        <f>IF(C419="","",(VLOOKUP(C419,Lookups!$B$4:$C$2561,2,FALSE)))</f>
        <v/>
      </c>
      <c r="C420" s="366"/>
      <c r="D420" s="312"/>
      <c r="E420" s="312"/>
      <c r="F420" s="311"/>
      <c r="G420" s="309"/>
      <c r="H420" s="309"/>
      <c r="I420" s="309"/>
      <c r="J420" s="309"/>
      <c r="K420" s="309"/>
      <c r="L420" s="95"/>
      <c r="M420" s="95"/>
      <c r="N420" s="82"/>
      <c r="O420" s="95"/>
      <c r="P420" s="95"/>
      <c r="Q420" s="105"/>
      <c r="R420" s="82"/>
      <c r="S420" s="313"/>
      <c r="T420" s="101" t="str">
        <f t="shared" si="6"/>
        <v/>
      </c>
      <c r="U420" s="95"/>
      <c r="V420" s="95"/>
      <c r="W420" s="108"/>
      <c r="X420" s="95"/>
      <c r="Y420" s="94" t="s">
        <v>87</v>
      </c>
      <c r="Z420" s="95"/>
      <c r="AA420" s="94" t="s">
        <v>250</v>
      </c>
      <c r="AB420" s="95"/>
      <c r="AC420" s="95"/>
      <c r="AD420" s="82"/>
      <c r="AE420" s="95"/>
      <c r="AF420" s="82"/>
      <c r="AG420" s="93"/>
      <c r="AH420" s="102"/>
      <c r="AI420" s="102"/>
      <c r="AJ420" s="314"/>
      <c r="AK420" s="102"/>
      <c r="AL420" s="93" t="s">
        <v>456</v>
      </c>
      <c r="AM420" s="102"/>
      <c r="AN420" s="102"/>
      <c r="AO420" s="102"/>
      <c r="AP420" s="102"/>
      <c r="AQ420" s="102"/>
      <c r="AR420" s="106"/>
      <c r="AS420" s="107"/>
      <c r="AT420" s="102"/>
      <c r="AU420" s="102"/>
      <c r="AV420" s="96"/>
      <c r="AW420" s="96"/>
      <c r="AX420" s="96"/>
      <c r="AY420" s="97"/>
    </row>
    <row r="421" spans="1:51" ht="27" customHeight="1" thickTop="1" thickBot="1" x14ac:dyDescent="0.3">
      <c r="A421" s="81"/>
      <c r="B421" s="304" t="str">
        <f>IF(C420="","",(VLOOKUP(C420,Lookups!$B$4:$C$2561,2,FALSE)))</f>
        <v/>
      </c>
      <c r="C421" s="366"/>
      <c r="D421" s="312"/>
      <c r="E421" s="312"/>
      <c r="F421" s="311"/>
      <c r="G421" s="309"/>
      <c r="H421" s="309"/>
      <c r="I421" s="309"/>
      <c r="J421" s="309"/>
      <c r="K421" s="309"/>
      <c r="L421" s="95"/>
      <c r="M421" s="95"/>
      <c r="N421" s="82"/>
      <c r="O421" s="95"/>
      <c r="P421" s="95"/>
      <c r="Q421" s="105"/>
      <c r="R421" s="82"/>
      <c r="S421" s="313"/>
      <c r="T421" s="101" t="str">
        <f t="shared" si="6"/>
        <v/>
      </c>
      <c r="U421" s="95"/>
      <c r="V421" s="95"/>
      <c r="W421" s="108"/>
      <c r="X421" s="95"/>
      <c r="Y421" s="94" t="s">
        <v>87</v>
      </c>
      <c r="Z421" s="95"/>
      <c r="AA421" s="94" t="s">
        <v>250</v>
      </c>
      <c r="AB421" s="95"/>
      <c r="AC421" s="95"/>
      <c r="AD421" s="82"/>
      <c r="AE421" s="95"/>
      <c r="AF421" s="82"/>
      <c r="AG421" s="93"/>
      <c r="AH421" s="102"/>
      <c r="AI421" s="102"/>
      <c r="AJ421" s="314"/>
      <c r="AK421" s="102"/>
      <c r="AL421" s="93" t="s">
        <v>456</v>
      </c>
      <c r="AM421" s="102"/>
      <c r="AN421" s="102"/>
      <c r="AO421" s="102"/>
      <c r="AP421" s="102"/>
      <c r="AQ421" s="102"/>
      <c r="AR421" s="106"/>
      <c r="AS421" s="107"/>
      <c r="AT421" s="102"/>
      <c r="AU421" s="102"/>
      <c r="AV421" s="96"/>
      <c r="AW421" s="96"/>
      <c r="AX421" s="96"/>
      <c r="AY421" s="97"/>
    </row>
    <row r="422" spans="1:51" ht="27" customHeight="1" thickTop="1" thickBot="1" x14ac:dyDescent="0.3">
      <c r="A422" s="81"/>
      <c r="B422" s="304" t="str">
        <f>IF(C421="","",(VLOOKUP(C421,Lookups!$B$4:$C$2561,2,FALSE)))</f>
        <v/>
      </c>
      <c r="C422" s="366"/>
      <c r="D422" s="312"/>
      <c r="E422" s="312"/>
      <c r="F422" s="311"/>
      <c r="G422" s="309"/>
      <c r="H422" s="309"/>
      <c r="I422" s="309"/>
      <c r="J422" s="309"/>
      <c r="K422" s="309"/>
      <c r="L422" s="95"/>
      <c r="M422" s="95"/>
      <c r="N422" s="82"/>
      <c r="O422" s="95"/>
      <c r="P422" s="95"/>
      <c r="Q422" s="105"/>
      <c r="R422" s="82"/>
      <c r="S422" s="313"/>
      <c r="T422" s="101" t="str">
        <f t="shared" si="6"/>
        <v/>
      </c>
      <c r="U422" s="95"/>
      <c r="V422" s="95"/>
      <c r="W422" s="108"/>
      <c r="X422" s="95"/>
      <c r="Y422" s="94" t="s">
        <v>87</v>
      </c>
      <c r="Z422" s="95"/>
      <c r="AA422" s="94" t="s">
        <v>250</v>
      </c>
      <c r="AB422" s="95"/>
      <c r="AC422" s="95"/>
      <c r="AD422" s="82"/>
      <c r="AE422" s="95"/>
      <c r="AF422" s="82"/>
      <c r="AG422" s="93"/>
      <c r="AH422" s="102"/>
      <c r="AI422" s="102"/>
      <c r="AJ422" s="314"/>
      <c r="AK422" s="102"/>
      <c r="AL422" s="93" t="s">
        <v>456</v>
      </c>
      <c r="AM422" s="102"/>
      <c r="AN422" s="102"/>
      <c r="AO422" s="102"/>
      <c r="AP422" s="102"/>
      <c r="AQ422" s="102"/>
      <c r="AR422" s="106"/>
      <c r="AS422" s="107"/>
      <c r="AT422" s="102"/>
      <c r="AU422" s="102"/>
      <c r="AV422" s="96"/>
      <c r="AW422" s="96"/>
      <c r="AX422" s="96"/>
      <c r="AY422" s="97"/>
    </row>
    <row r="423" spans="1:51" ht="27" customHeight="1" thickTop="1" thickBot="1" x14ac:dyDescent="0.3">
      <c r="A423" s="81"/>
      <c r="B423" s="304" t="str">
        <f>IF(C422="","",(VLOOKUP(C422,Lookups!$B$4:$C$2561,2,FALSE)))</f>
        <v/>
      </c>
      <c r="C423" s="366"/>
      <c r="D423" s="312"/>
      <c r="E423" s="312"/>
      <c r="F423" s="311"/>
      <c r="G423" s="309"/>
      <c r="H423" s="309"/>
      <c r="I423" s="309"/>
      <c r="J423" s="309"/>
      <c r="K423" s="309"/>
      <c r="L423" s="95"/>
      <c r="M423" s="95"/>
      <c r="N423" s="82"/>
      <c r="O423" s="95"/>
      <c r="P423" s="95"/>
      <c r="Q423" s="105"/>
      <c r="R423" s="82"/>
      <c r="S423" s="313"/>
      <c r="T423" s="101" t="str">
        <f t="shared" si="6"/>
        <v/>
      </c>
      <c r="U423" s="95"/>
      <c r="V423" s="95"/>
      <c r="W423" s="108"/>
      <c r="X423" s="95"/>
      <c r="Y423" s="94" t="s">
        <v>87</v>
      </c>
      <c r="Z423" s="95"/>
      <c r="AA423" s="94" t="s">
        <v>250</v>
      </c>
      <c r="AB423" s="95"/>
      <c r="AC423" s="95"/>
      <c r="AD423" s="82"/>
      <c r="AE423" s="95"/>
      <c r="AF423" s="82"/>
      <c r="AG423" s="93"/>
      <c r="AH423" s="102"/>
      <c r="AI423" s="102"/>
      <c r="AJ423" s="314"/>
      <c r="AK423" s="102"/>
      <c r="AL423" s="93" t="s">
        <v>456</v>
      </c>
      <c r="AM423" s="102"/>
      <c r="AN423" s="102"/>
      <c r="AO423" s="102"/>
      <c r="AP423" s="102"/>
      <c r="AQ423" s="102"/>
      <c r="AR423" s="106"/>
      <c r="AS423" s="107"/>
      <c r="AT423" s="102"/>
      <c r="AU423" s="102"/>
      <c r="AV423" s="96"/>
      <c r="AW423" s="96"/>
      <c r="AX423" s="96"/>
      <c r="AY423" s="97"/>
    </row>
    <row r="424" spans="1:51" ht="27" customHeight="1" thickTop="1" thickBot="1" x14ac:dyDescent="0.3">
      <c r="A424" s="81"/>
      <c r="B424" s="304" t="str">
        <f>IF(C423="","",(VLOOKUP(C423,Lookups!$B$4:$C$2561,2,FALSE)))</f>
        <v/>
      </c>
      <c r="C424" s="366"/>
      <c r="D424" s="312"/>
      <c r="E424" s="312"/>
      <c r="F424" s="311"/>
      <c r="G424" s="309"/>
      <c r="H424" s="309"/>
      <c r="I424" s="309"/>
      <c r="J424" s="309"/>
      <c r="K424" s="309"/>
      <c r="L424" s="95"/>
      <c r="M424" s="95"/>
      <c r="N424" s="82"/>
      <c r="O424" s="95"/>
      <c r="P424" s="95"/>
      <c r="Q424" s="105"/>
      <c r="R424" s="82"/>
      <c r="S424" s="313"/>
      <c r="T424" s="101" t="str">
        <f t="shared" si="6"/>
        <v/>
      </c>
      <c r="U424" s="95"/>
      <c r="V424" s="95"/>
      <c r="W424" s="108"/>
      <c r="X424" s="95"/>
      <c r="Y424" s="94" t="s">
        <v>87</v>
      </c>
      <c r="Z424" s="95"/>
      <c r="AA424" s="94" t="s">
        <v>250</v>
      </c>
      <c r="AB424" s="95"/>
      <c r="AC424" s="95"/>
      <c r="AD424" s="82"/>
      <c r="AE424" s="95"/>
      <c r="AF424" s="82"/>
      <c r="AG424" s="93"/>
      <c r="AH424" s="102"/>
      <c r="AI424" s="102"/>
      <c r="AJ424" s="314"/>
      <c r="AK424" s="102"/>
      <c r="AL424" s="93" t="s">
        <v>456</v>
      </c>
      <c r="AM424" s="102"/>
      <c r="AN424" s="102"/>
      <c r="AO424" s="102"/>
      <c r="AP424" s="102"/>
      <c r="AQ424" s="102"/>
      <c r="AR424" s="106"/>
      <c r="AS424" s="107"/>
      <c r="AT424" s="102"/>
      <c r="AU424" s="102"/>
      <c r="AV424" s="96"/>
      <c r="AW424" s="96"/>
      <c r="AX424" s="96"/>
      <c r="AY424" s="97"/>
    </row>
    <row r="425" spans="1:51" ht="27" customHeight="1" thickTop="1" thickBot="1" x14ac:dyDescent="0.3">
      <c r="A425" s="81"/>
      <c r="B425" s="304" t="str">
        <f>IF(C424="","",(VLOOKUP(C424,Lookups!$B$4:$C$2561,2,FALSE)))</f>
        <v/>
      </c>
      <c r="C425" s="366"/>
      <c r="D425" s="312"/>
      <c r="E425" s="312"/>
      <c r="F425" s="311"/>
      <c r="G425" s="309"/>
      <c r="H425" s="309"/>
      <c r="I425" s="309"/>
      <c r="J425" s="309"/>
      <c r="K425" s="309"/>
      <c r="L425" s="95"/>
      <c r="M425" s="95"/>
      <c r="N425" s="82"/>
      <c r="O425" s="95"/>
      <c r="P425" s="95"/>
      <c r="Q425" s="105"/>
      <c r="R425" s="82"/>
      <c r="S425" s="313"/>
      <c r="T425" s="101" t="str">
        <f t="shared" si="6"/>
        <v/>
      </c>
      <c r="U425" s="95"/>
      <c r="V425" s="95"/>
      <c r="W425" s="108"/>
      <c r="X425" s="95"/>
      <c r="Y425" s="94" t="s">
        <v>87</v>
      </c>
      <c r="Z425" s="95"/>
      <c r="AA425" s="94" t="s">
        <v>250</v>
      </c>
      <c r="AB425" s="95"/>
      <c r="AC425" s="95"/>
      <c r="AD425" s="82"/>
      <c r="AE425" s="95"/>
      <c r="AF425" s="82"/>
      <c r="AG425" s="93"/>
      <c r="AH425" s="102"/>
      <c r="AI425" s="102"/>
      <c r="AJ425" s="314"/>
      <c r="AK425" s="102"/>
      <c r="AL425" s="93" t="s">
        <v>456</v>
      </c>
      <c r="AM425" s="102"/>
      <c r="AN425" s="102"/>
      <c r="AO425" s="102"/>
      <c r="AP425" s="102"/>
      <c r="AQ425" s="102"/>
      <c r="AR425" s="106"/>
      <c r="AS425" s="107"/>
      <c r="AT425" s="102"/>
      <c r="AU425" s="102"/>
      <c r="AV425" s="96"/>
      <c r="AW425" s="96"/>
      <c r="AX425" s="96"/>
      <c r="AY425" s="97"/>
    </row>
    <row r="426" spans="1:51" ht="27" customHeight="1" thickTop="1" thickBot="1" x14ac:dyDescent="0.3">
      <c r="A426" s="81"/>
      <c r="B426" s="304" t="str">
        <f>IF(C425="","",(VLOOKUP(C425,Lookups!$B$4:$C$2561,2,FALSE)))</f>
        <v/>
      </c>
      <c r="C426" s="366"/>
      <c r="D426" s="312"/>
      <c r="E426" s="312"/>
      <c r="F426" s="311"/>
      <c r="G426" s="309"/>
      <c r="H426" s="309"/>
      <c r="I426" s="309"/>
      <c r="J426" s="309"/>
      <c r="K426" s="309"/>
      <c r="L426" s="95"/>
      <c r="M426" s="95"/>
      <c r="N426" s="82"/>
      <c r="O426" s="95"/>
      <c r="P426" s="95"/>
      <c r="Q426" s="105"/>
      <c r="R426" s="82"/>
      <c r="S426" s="313"/>
      <c r="T426" s="101" t="str">
        <f t="shared" si="6"/>
        <v/>
      </c>
      <c r="U426" s="95"/>
      <c r="V426" s="95"/>
      <c r="W426" s="108"/>
      <c r="X426" s="95"/>
      <c r="Y426" s="94" t="s">
        <v>87</v>
      </c>
      <c r="Z426" s="95"/>
      <c r="AA426" s="94" t="s">
        <v>250</v>
      </c>
      <c r="AB426" s="95"/>
      <c r="AC426" s="95"/>
      <c r="AD426" s="82"/>
      <c r="AE426" s="95"/>
      <c r="AF426" s="82"/>
      <c r="AG426" s="93"/>
      <c r="AH426" s="102"/>
      <c r="AI426" s="102"/>
      <c r="AJ426" s="314"/>
      <c r="AK426" s="102"/>
      <c r="AL426" s="93" t="s">
        <v>456</v>
      </c>
      <c r="AM426" s="102"/>
      <c r="AN426" s="102"/>
      <c r="AO426" s="102"/>
      <c r="AP426" s="102"/>
      <c r="AQ426" s="102"/>
      <c r="AR426" s="106"/>
      <c r="AS426" s="107"/>
      <c r="AT426" s="102"/>
      <c r="AU426" s="102"/>
      <c r="AV426" s="96"/>
      <c r="AW426" s="96"/>
      <c r="AX426" s="96"/>
      <c r="AY426" s="97"/>
    </row>
    <row r="427" spans="1:51" ht="27" customHeight="1" thickTop="1" thickBot="1" x14ac:dyDescent="0.3">
      <c r="A427" s="81"/>
      <c r="B427" s="304" t="str">
        <f>IF(C426="","",(VLOOKUP(C426,Lookups!$B$4:$C$2561,2,FALSE)))</f>
        <v/>
      </c>
      <c r="C427" s="366"/>
      <c r="D427" s="312"/>
      <c r="E427" s="312"/>
      <c r="F427" s="311"/>
      <c r="G427" s="309"/>
      <c r="H427" s="309"/>
      <c r="I427" s="309"/>
      <c r="J427" s="309"/>
      <c r="K427" s="309"/>
      <c r="L427" s="95"/>
      <c r="M427" s="95"/>
      <c r="N427" s="82"/>
      <c r="O427" s="95"/>
      <c r="P427" s="95"/>
      <c r="Q427" s="105"/>
      <c r="R427" s="82"/>
      <c r="S427" s="313"/>
      <c r="T427" s="101" t="str">
        <f t="shared" si="6"/>
        <v/>
      </c>
      <c r="U427" s="95"/>
      <c r="V427" s="95"/>
      <c r="W427" s="108"/>
      <c r="X427" s="95"/>
      <c r="Y427" s="94" t="s">
        <v>87</v>
      </c>
      <c r="Z427" s="95"/>
      <c r="AA427" s="94" t="s">
        <v>250</v>
      </c>
      <c r="AB427" s="95"/>
      <c r="AC427" s="95"/>
      <c r="AD427" s="82"/>
      <c r="AE427" s="95"/>
      <c r="AF427" s="82"/>
      <c r="AG427" s="93"/>
      <c r="AH427" s="102"/>
      <c r="AI427" s="102"/>
      <c r="AJ427" s="314"/>
      <c r="AK427" s="102"/>
      <c r="AL427" s="93" t="s">
        <v>456</v>
      </c>
      <c r="AM427" s="102"/>
      <c r="AN427" s="102"/>
      <c r="AO427" s="102"/>
      <c r="AP427" s="102"/>
      <c r="AQ427" s="102"/>
      <c r="AR427" s="106"/>
      <c r="AS427" s="107"/>
      <c r="AT427" s="102"/>
      <c r="AU427" s="102"/>
      <c r="AV427" s="96"/>
      <c r="AW427" s="96"/>
      <c r="AX427" s="96"/>
      <c r="AY427" s="97"/>
    </row>
    <row r="428" spans="1:51" ht="27" customHeight="1" thickTop="1" thickBot="1" x14ac:dyDescent="0.3">
      <c r="A428" s="81"/>
      <c r="B428" s="304" t="str">
        <f>IF(C427="","",(VLOOKUP(C427,Lookups!$B$4:$C$2561,2,FALSE)))</f>
        <v/>
      </c>
      <c r="C428" s="366"/>
      <c r="D428" s="312"/>
      <c r="E428" s="312"/>
      <c r="F428" s="311"/>
      <c r="G428" s="309"/>
      <c r="H428" s="309"/>
      <c r="I428" s="309"/>
      <c r="J428" s="309"/>
      <c r="K428" s="309"/>
      <c r="L428" s="95"/>
      <c r="M428" s="95"/>
      <c r="N428" s="82"/>
      <c r="O428" s="95"/>
      <c r="P428" s="95"/>
      <c r="Q428" s="105"/>
      <c r="R428" s="82"/>
      <c r="S428" s="313"/>
      <c r="T428" s="101" t="str">
        <f t="shared" si="6"/>
        <v/>
      </c>
      <c r="U428" s="95"/>
      <c r="V428" s="95"/>
      <c r="W428" s="108"/>
      <c r="X428" s="95"/>
      <c r="Y428" s="94" t="s">
        <v>87</v>
      </c>
      <c r="Z428" s="95"/>
      <c r="AA428" s="94" t="s">
        <v>250</v>
      </c>
      <c r="AB428" s="95"/>
      <c r="AC428" s="95"/>
      <c r="AD428" s="82"/>
      <c r="AE428" s="95"/>
      <c r="AF428" s="82"/>
      <c r="AG428" s="93"/>
      <c r="AH428" s="102"/>
      <c r="AI428" s="102"/>
      <c r="AJ428" s="314"/>
      <c r="AK428" s="102"/>
      <c r="AL428" s="93" t="s">
        <v>456</v>
      </c>
      <c r="AM428" s="102"/>
      <c r="AN428" s="102"/>
      <c r="AO428" s="102"/>
      <c r="AP428" s="102"/>
      <c r="AQ428" s="102"/>
      <c r="AR428" s="106"/>
      <c r="AS428" s="107"/>
      <c r="AT428" s="102"/>
      <c r="AU428" s="102"/>
      <c r="AV428" s="96"/>
      <c r="AW428" s="96"/>
      <c r="AX428" s="96"/>
      <c r="AY428" s="97"/>
    </row>
    <row r="429" spans="1:51" ht="27" customHeight="1" thickTop="1" thickBot="1" x14ac:dyDescent="0.3">
      <c r="A429" s="81"/>
      <c r="B429" s="304" t="str">
        <f>IF(C428="","",(VLOOKUP(C428,Lookups!$B$4:$C$2561,2,FALSE)))</f>
        <v/>
      </c>
      <c r="C429" s="366"/>
      <c r="D429" s="312"/>
      <c r="E429" s="312"/>
      <c r="F429" s="311"/>
      <c r="G429" s="309"/>
      <c r="H429" s="309"/>
      <c r="I429" s="309"/>
      <c r="J429" s="309"/>
      <c r="K429" s="309"/>
      <c r="L429" s="95"/>
      <c r="M429" s="95"/>
      <c r="N429" s="82"/>
      <c r="O429" s="95"/>
      <c r="P429" s="95"/>
      <c r="Q429" s="105"/>
      <c r="R429" s="82"/>
      <c r="S429" s="313"/>
      <c r="T429" s="101" t="str">
        <f t="shared" si="6"/>
        <v/>
      </c>
      <c r="U429" s="95"/>
      <c r="V429" s="95"/>
      <c r="W429" s="108"/>
      <c r="X429" s="95"/>
      <c r="Y429" s="94" t="s">
        <v>87</v>
      </c>
      <c r="Z429" s="95"/>
      <c r="AA429" s="94" t="s">
        <v>250</v>
      </c>
      <c r="AB429" s="95"/>
      <c r="AC429" s="95"/>
      <c r="AD429" s="82"/>
      <c r="AE429" s="95"/>
      <c r="AF429" s="82"/>
      <c r="AG429" s="93"/>
      <c r="AH429" s="102"/>
      <c r="AI429" s="102"/>
      <c r="AJ429" s="314"/>
      <c r="AK429" s="102"/>
      <c r="AL429" s="93" t="s">
        <v>456</v>
      </c>
      <c r="AM429" s="102"/>
      <c r="AN429" s="102"/>
      <c r="AO429" s="102"/>
      <c r="AP429" s="102"/>
      <c r="AQ429" s="102"/>
      <c r="AR429" s="106"/>
      <c r="AS429" s="107"/>
      <c r="AT429" s="102"/>
      <c r="AU429" s="102"/>
      <c r="AV429" s="96"/>
      <c r="AW429" s="96"/>
      <c r="AX429" s="96"/>
      <c r="AY429" s="97"/>
    </row>
    <row r="430" spans="1:51" ht="27" customHeight="1" thickTop="1" thickBot="1" x14ac:dyDescent="0.3">
      <c r="A430" s="81"/>
      <c r="B430" s="304" t="str">
        <f>IF(C429="","",(VLOOKUP(C429,Lookups!$B$4:$C$2561,2,FALSE)))</f>
        <v/>
      </c>
      <c r="C430" s="366"/>
      <c r="D430" s="312"/>
      <c r="E430" s="312"/>
      <c r="F430" s="311"/>
      <c r="G430" s="309"/>
      <c r="H430" s="309"/>
      <c r="I430" s="309"/>
      <c r="J430" s="309"/>
      <c r="K430" s="309"/>
      <c r="L430" s="95"/>
      <c r="M430" s="95"/>
      <c r="N430" s="82"/>
      <c r="O430" s="95"/>
      <c r="P430" s="95"/>
      <c r="Q430" s="105"/>
      <c r="R430" s="82"/>
      <c r="S430" s="313"/>
      <c r="T430" s="101" t="str">
        <f t="shared" si="6"/>
        <v/>
      </c>
      <c r="U430" s="95"/>
      <c r="V430" s="95"/>
      <c r="W430" s="108"/>
      <c r="X430" s="95"/>
      <c r="Y430" s="94" t="s">
        <v>87</v>
      </c>
      <c r="Z430" s="95"/>
      <c r="AA430" s="94" t="s">
        <v>250</v>
      </c>
      <c r="AB430" s="95"/>
      <c r="AC430" s="95"/>
      <c r="AD430" s="82"/>
      <c r="AE430" s="95"/>
      <c r="AF430" s="82"/>
      <c r="AG430" s="93"/>
      <c r="AH430" s="102"/>
      <c r="AI430" s="102"/>
      <c r="AJ430" s="314"/>
      <c r="AK430" s="102"/>
      <c r="AL430" s="93" t="s">
        <v>456</v>
      </c>
      <c r="AM430" s="102"/>
      <c r="AN430" s="102"/>
      <c r="AO430" s="102"/>
      <c r="AP430" s="102"/>
      <c r="AQ430" s="102"/>
      <c r="AR430" s="106"/>
      <c r="AS430" s="107"/>
      <c r="AT430" s="102"/>
      <c r="AU430" s="102"/>
      <c r="AV430" s="96"/>
      <c r="AW430" s="96"/>
      <c r="AX430" s="96"/>
      <c r="AY430" s="97"/>
    </row>
    <row r="431" spans="1:51" ht="27" customHeight="1" thickTop="1" thickBot="1" x14ac:dyDescent="0.3">
      <c r="A431" s="81"/>
      <c r="B431" s="304" t="str">
        <f>IF(C430="","",(VLOOKUP(C430,Lookups!$B$4:$C$2561,2,FALSE)))</f>
        <v/>
      </c>
      <c r="C431" s="366"/>
      <c r="D431" s="312"/>
      <c r="E431" s="312"/>
      <c r="F431" s="311"/>
      <c r="G431" s="309"/>
      <c r="H431" s="309"/>
      <c r="I431" s="309"/>
      <c r="J431" s="309"/>
      <c r="K431" s="309"/>
      <c r="L431" s="95"/>
      <c r="M431" s="95"/>
      <c r="N431" s="82"/>
      <c r="O431" s="95"/>
      <c r="P431" s="95"/>
      <c r="Q431" s="105"/>
      <c r="R431" s="82"/>
      <c r="S431" s="313"/>
      <c r="T431" s="101" t="str">
        <f t="shared" si="6"/>
        <v/>
      </c>
      <c r="U431" s="95"/>
      <c r="V431" s="95"/>
      <c r="W431" s="108"/>
      <c r="X431" s="95"/>
      <c r="Y431" s="94" t="s">
        <v>87</v>
      </c>
      <c r="Z431" s="95"/>
      <c r="AA431" s="94" t="s">
        <v>250</v>
      </c>
      <c r="AB431" s="95"/>
      <c r="AC431" s="95"/>
      <c r="AD431" s="82"/>
      <c r="AE431" s="95"/>
      <c r="AF431" s="82"/>
      <c r="AG431" s="93"/>
      <c r="AH431" s="102"/>
      <c r="AI431" s="102"/>
      <c r="AJ431" s="314"/>
      <c r="AK431" s="102"/>
      <c r="AL431" s="93" t="s">
        <v>456</v>
      </c>
      <c r="AM431" s="102"/>
      <c r="AN431" s="102"/>
      <c r="AO431" s="102"/>
      <c r="AP431" s="102"/>
      <c r="AQ431" s="102"/>
      <c r="AR431" s="106"/>
      <c r="AS431" s="107"/>
      <c r="AT431" s="102"/>
      <c r="AU431" s="102"/>
      <c r="AV431" s="96"/>
      <c r="AW431" s="96"/>
      <c r="AX431" s="96"/>
      <c r="AY431" s="97"/>
    </row>
    <row r="432" spans="1:51" ht="27" customHeight="1" thickTop="1" thickBot="1" x14ac:dyDescent="0.3">
      <c r="A432" s="81"/>
      <c r="B432" s="304" t="str">
        <f>IF(C431="","",(VLOOKUP(C431,Lookups!$B$4:$C$2561,2,FALSE)))</f>
        <v/>
      </c>
      <c r="C432" s="366"/>
      <c r="D432" s="312"/>
      <c r="E432" s="312"/>
      <c r="F432" s="311"/>
      <c r="G432" s="309"/>
      <c r="H432" s="309"/>
      <c r="I432" s="309"/>
      <c r="J432" s="309"/>
      <c r="K432" s="309"/>
      <c r="L432" s="95"/>
      <c r="M432" s="95"/>
      <c r="N432" s="82"/>
      <c r="O432" s="95"/>
      <c r="P432" s="95"/>
      <c r="Q432" s="105"/>
      <c r="R432" s="82"/>
      <c r="S432" s="313"/>
      <c r="T432" s="101" t="str">
        <f t="shared" si="6"/>
        <v/>
      </c>
      <c r="U432" s="95"/>
      <c r="V432" s="95"/>
      <c r="W432" s="108"/>
      <c r="X432" s="95"/>
      <c r="Y432" s="94" t="s">
        <v>87</v>
      </c>
      <c r="Z432" s="95"/>
      <c r="AA432" s="94" t="s">
        <v>250</v>
      </c>
      <c r="AB432" s="95"/>
      <c r="AC432" s="95"/>
      <c r="AD432" s="82"/>
      <c r="AE432" s="95"/>
      <c r="AF432" s="82"/>
      <c r="AG432" s="93"/>
      <c r="AH432" s="102"/>
      <c r="AI432" s="102"/>
      <c r="AJ432" s="314"/>
      <c r="AK432" s="102"/>
      <c r="AL432" s="93" t="s">
        <v>456</v>
      </c>
      <c r="AM432" s="102"/>
      <c r="AN432" s="102"/>
      <c r="AO432" s="102"/>
      <c r="AP432" s="102"/>
      <c r="AQ432" s="102"/>
      <c r="AR432" s="106"/>
      <c r="AS432" s="107"/>
      <c r="AT432" s="102"/>
      <c r="AU432" s="102"/>
      <c r="AV432" s="96"/>
      <c r="AW432" s="96"/>
      <c r="AX432" s="96"/>
      <c r="AY432" s="97"/>
    </row>
    <row r="433" spans="1:51" ht="27" customHeight="1" thickTop="1" thickBot="1" x14ac:dyDescent="0.3">
      <c r="A433" s="81"/>
      <c r="B433" s="304" t="str">
        <f>IF(C432="","",(VLOOKUP(C432,Lookups!$B$4:$C$2561,2,FALSE)))</f>
        <v/>
      </c>
      <c r="C433" s="366"/>
      <c r="D433" s="312"/>
      <c r="E433" s="312"/>
      <c r="F433" s="311"/>
      <c r="G433" s="309"/>
      <c r="H433" s="309"/>
      <c r="I433" s="309"/>
      <c r="J433" s="309"/>
      <c r="K433" s="309"/>
      <c r="L433" s="95"/>
      <c r="M433" s="95"/>
      <c r="N433" s="82"/>
      <c r="O433" s="95"/>
      <c r="P433" s="95"/>
      <c r="Q433" s="105"/>
      <c r="R433" s="82"/>
      <c r="S433" s="313"/>
      <c r="T433" s="101" t="str">
        <f t="shared" si="6"/>
        <v/>
      </c>
      <c r="U433" s="95"/>
      <c r="V433" s="95"/>
      <c r="W433" s="108"/>
      <c r="X433" s="95"/>
      <c r="Y433" s="94" t="s">
        <v>87</v>
      </c>
      <c r="Z433" s="95"/>
      <c r="AA433" s="94" t="s">
        <v>250</v>
      </c>
      <c r="AB433" s="95"/>
      <c r="AC433" s="95"/>
      <c r="AD433" s="82"/>
      <c r="AE433" s="95"/>
      <c r="AF433" s="82"/>
      <c r="AG433" s="93"/>
      <c r="AH433" s="102"/>
      <c r="AI433" s="102"/>
      <c r="AJ433" s="314"/>
      <c r="AK433" s="102"/>
      <c r="AL433" s="93" t="s">
        <v>456</v>
      </c>
      <c r="AM433" s="102"/>
      <c r="AN433" s="102"/>
      <c r="AO433" s="102"/>
      <c r="AP433" s="102"/>
      <c r="AQ433" s="102"/>
      <c r="AR433" s="106"/>
      <c r="AS433" s="107"/>
      <c r="AT433" s="102"/>
      <c r="AU433" s="102"/>
      <c r="AV433" s="96"/>
      <c r="AW433" s="96"/>
      <c r="AX433" s="96"/>
      <c r="AY433" s="97"/>
    </row>
    <row r="434" spans="1:51" ht="27" customHeight="1" thickTop="1" thickBot="1" x14ac:dyDescent="0.3">
      <c r="A434" s="81"/>
      <c r="B434" s="304" t="str">
        <f>IF(C433="","",(VLOOKUP(C433,Lookups!$B$4:$C$2561,2,FALSE)))</f>
        <v/>
      </c>
      <c r="C434" s="366"/>
      <c r="D434" s="312"/>
      <c r="E434" s="312"/>
      <c r="F434" s="311"/>
      <c r="G434" s="309"/>
      <c r="H434" s="309"/>
      <c r="I434" s="309"/>
      <c r="J434" s="309"/>
      <c r="K434" s="309"/>
      <c r="L434" s="95"/>
      <c r="M434" s="95"/>
      <c r="N434" s="82"/>
      <c r="O434" s="95"/>
      <c r="P434" s="95"/>
      <c r="Q434" s="105"/>
      <c r="R434" s="82"/>
      <c r="S434" s="313"/>
      <c r="T434" s="101" t="str">
        <f t="shared" si="6"/>
        <v/>
      </c>
      <c r="U434" s="95"/>
      <c r="V434" s="95"/>
      <c r="W434" s="108"/>
      <c r="X434" s="95"/>
      <c r="Y434" s="94" t="s">
        <v>87</v>
      </c>
      <c r="Z434" s="95"/>
      <c r="AA434" s="94" t="s">
        <v>250</v>
      </c>
      <c r="AB434" s="95"/>
      <c r="AC434" s="95"/>
      <c r="AD434" s="82"/>
      <c r="AE434" s="95"/>
      <c r="AF434" s="82"/>
      <c r="AG434" s="93"/>
      <c r="AH434" s="102"/>
      <c r="AI434" s="102"/>
      <c r="AJ434" s="314"/>
      <c r="AK434" s="102"/>
      <c r="AL434" s="93" t="s">
        <v>456</v>
      </c>
      <c r="AM434" s="102"/>
      <c r="AN434" s="102"/>
      <c r="AO434" s="102"/>
      <c r="AP434" s="102"/>
      <c r="AQ434" s="102"/>
      <c r="AR434" s="106"/>
      <c r="AS434" s="107"/>
      <c r="AT434" s="102"/>
      <c r="AU434" s="102"/>
      <c r="AV434" s="96"/>
      <c r="AW434" s="96"/>
      <c r="AX434" s="96"/>
      <c r="AY434" s="97"/>
    </row>
    <row r="435" spans="1:51" ht="27" customHeight="1" thickTop="1" thickBot="1" x14ac:dyDescent="0.3">
      <c r="A435" s="81"/>
      <c r="B435" s="304" t="str">
        <f>IF(C434="","",(VLOOKUP(C434,Lookups!$B$4:$C$2561,2,FALSE)))</f>
        <v/>
      </c>
      <c r="C435" s="366"/>
      <c r="D435" s="312"/>
      <c r="E435" s="312"/>
      <c r="F435" s="311"/>
      <c r="G435" s="309"/>
      <c r="H435" s="309"/>
      <c r="I435" s="309"/>
      <c r="J435" s="309"/>
      <c r="K435" s="309"/>
      <c r="L435" s="95"/>
      <c r="M435" s="95"/>
      <c r="N435" s="82"/>
      <c r="O435" s="95"/>
      <c r="P435" s="95"/>
      <c r="Q435" s="105"/>
      <c r="R435" s="82"/>
      <c r="S435" s="313"/>
      <c r="T435" s="101" t="str">
        <f t="shared" si="6"/>
        <v/>
      </c>
      <c r="U435" s="95"/>
      <c r="V435" s="95"/>
      <c r="W435" s="108"/>
      <c r="X435" s="95"/>
      <c r="Y435" s="94" t="s">
        <v>87</v>
      </c>
      <c r="Z435" s="95"/>
      <c r="AA435" s="94" t="s">
        <v>250</v>
      </c>
      <c r="AB435" s="95"/>
      <c r="AC435" s="95"/>
      <c r="AD435" s="82"/>
      <c r="AE435" s="95"/>
      <c r="AF435" s="82"/>
      <c r="AG435" s="93"/>
      <c r="AH435" s="102"/>
      <c r="AI435" s="102"/>
      <c r="AJ435" s="314"/>
      <c r="AK435" s="102"/>
      <c r="AL435" s="93" t="s">
        <v>456</v>
      </c>
      <c r="AM435" s="102"/>
      <c r="AN435" s="102"/>
      <c r="AO435" s="102"/>
      <c r="AP435" s="102"/>
      <c r="AQ435" s="102"/>
      <c r="AR435" s="106"/>
      <c r="AS435" s="107"/>
      <c r="AT435" s="102"/>
      <c r="AU435" s="102"/>
      <c r="AV435" s="96"/>
      <c r="AW435" s="96"/>
      <c r="AX435" s="96"/>
      <c r="AY435" s="97"/>
    </row>
    <row r="436" spans="1:51" ht="27" customHeight="1" thickTop="1" thickBot="1" x14ac:dyDescent="0.3">
      <c r="A436" s="81"/>
      <c r="B436" s="304" t="str">
        <f>IF(C435="","",(VLOOKUP(C435,Lookups!$B$4:$C$2561,2,FALSE)))</f>
        <v/>
      </c>
      <c r="C436" s="366"/>
      <c r="D436" s="312"/>
      <c r="E436" s="312"/>
      <c r="F436" s="311"/>
      <c r="G436" s="309"/>
      <c r="H436" s="309"/>
      <c r="I436" s="309"/>
      <c r="J436" s="309"/>
      <c r="K436" s="309"/>
      <c r="L436" s="95"/>
      <c r="M436" s="95"/>
      <c r="N436" s="82"/>
      <c r="O436" s="95"/>
      <c r="P436" s="95"/>
      <c r="Q436" s="105"/>
      <c r="R436" s="82"/>
      <c r="S436" s="313"/>
      <c r="T436" s="101" t="str">
        <f t="shared" si="6"/>
        <v/>
      </c>
      <c r="U436" s="95"/>
      <c r="V436" s="95"/>
      <c r="W436" s="108"/>
      <c r="X436" s="95"/>
      <c r="Y436" s="94" t="s">
        <v>87</v>
      </c>
      <c r="Z436" s="95"/>
      <c r="AA436" s="94" t="s">
        <v>250</v>
      </c>
      <c r="AB436" s="95"/>
      <c r="AC436" s="95"/>
      <c r="AD436" s="82"/>
      <c r="AE436" s="95"/>
      <c r="AF436" s="82"/>
      <c r="AG436" s="93"/>
      <c r="AH436" s="102"/>
      <c r="AI436" s="102"/>
      <c r="AJ436" s="314"/>
      <c r="AK436" s="102"/>
      <c r="AL436" s="93" t="s">
        <v>456</v>
      </c>
      <c r="AM436" s="102"/>
      <c r="AN436" s="102"/>
      <c r="AO436" s="102"/>
      <c r="AP436" s="102"/>
      <c r="AQ436" s="102"/>
      <c r="AR436" s="106"/>
      <c r="AS436" s="107"/>
      <c r="AT436" s="102"/>
      <c r="AU436" s="102"/>
      <c r="AV436" s="96"/>
      <c r="AW436" s="96"/>
      <c r="AX436" s="96"/>
      <c r="AY436" s="97"/>
    </row>
    <row r="437" spans="1:51" ht="27" customHeight="1" thickTop="1" thickBot="1" x14ac:dyDescent="0.3">
      <c r="A437" s="81"/>
      <c r="B437" s="304" t="str">
        <f>IF(C436="","",(VLOOKUP(C436,Lookups!$B$4:$C$2561,2,FALSE)))</f>
        <v/>
      </c>
      <c r="C437" s="366"/>
      <c r="D437" s="312"/>
      <c r="E437" s="312"/>
      <c r="F437" s="311"/>
      <c r="G437" s="309"/>
      <c r="H437" s="309"/>
      <c r="I437" s="309"/>
      <c r="J437" s="309"/>
      <c r="K437" s="309"/>
      <c r="L437" s="95"/>
      <c r="M437" s="95"/>
      <c r="N437" s="82"/>
      <c r="O437" s="95"/>
      <c r="P437" s="95"/>
      <c r="Q437" s="105"/>
      <c r="R437" s="82"/>
      <c r="S437" s="313"/>
      <c r="T437" s="101" t="str">
        <f t="shared" si="6"/>
        <v/>
      </c>
      <c r="U437" s="95"/>
      <c r="V437" s="95"/>
      <c r="W437" s="108"/>
      <c r="X437" s="95"/>
      <c r="Y437" s="94" t="s">
        <v>87</v>
      </c>
      <c r="Z437" s="95"/>
      <c r="AA437" s="94" t="s">
        <v>250</v>
      </c>
      <c r="AB437" s="95"/>
      <c r="AC437" s="95"/>
      <c r="AD437" s="82"/>
      <c r="AE437" s="95"/>
      <c r="AF437" s="82"/>
      <c r="AG437" s="93"/>
      <c r="AH437" s="102"/>
      <c r="AI437" s="102"/>
      <c r="AJ437" s="314"/>
      <c r="AK437" s="102"/>
      <c r="AL437" s="93" t="s">
        <v>456</v>
      </c>
      <c r="AM437" s="102"/>
      <c r="AN437" s="102"/>
      <c r="AO437" s="102"/>
      <c r="AP437" s="102"/>
      <c r="AQ437" s="102"/>
      <c r="AR437" s="106"/>
      <c r="AS437" s="107"/>
      <c r="AT437" s="102"/>
      <c r="AU437" s="102"/>
      <c r="AV437" s="96"/>
      <c r="AW437" s="96"/>
      <c r="AX437" s="96"/>
      <c r="AY437" s="97"/>
    </row>
    <row r="438" spans="1:51" ht="27" customHeight="1" thickTop="1" thickBot="1" x14ac:dyDescent="0.3">
      <c r="A438" s="81"/>
      <c r="B438" s="304" t="str">
        <f>IF(C437="","",(VLOOKUP(C437,Lookups!$B$4:$C$2561,2,FALSE)))</f>
        <v/>
      </c>
      <c r="C438" s="366"/>
      <c r="D438" s="312"/>
      <c r="E438" s="312"/>
      <c r="F438" s="311"/>
      <c r="G438" s="309"/>
      <c r="H438" s="309"/>
      <c r="I438" s="309"/>
      <c r="J438" s="309"/>
      <c r="K438" s="309"/>
      <c r="L438" s="95"/>
      <c r="M438" s="95"/>
      <c r="N438" s="82"/>
      <c r="O438" s="95"/>
      <c r="P438" s="95"/>
      <c r="Q438" s="105"/>
      <c r="R438" s="82"/>
      <c r="S438" s="313"/>
      <c r="T438" s="101" t="str">
        <f t="shared" si="6"/>
        <v/>
      </c>
      <c r="U438" s="95"/>
      <c r="V438" s="95"/>
      <c r="W438" s="108"/>
      <c r="X438" s="95"/>
      <c r="Y438" s="94" t="s">
        <v>87</v>
      </c>
      <c r="Z438" s="95"/>
      <c r="AA438" s="94" t="s">
        <v>250</v>
      </c>
      <c r="AB438" s="95"/>
      <c r="AC438" s="95"/>
      <c r="AD438" s="82"/>
      <c r="AE438" s="95"/>
      <c r="AF438" s="82"/>
      <c r="AG438" s="93"/>
      <c r="AH438" s="102"/>
      <c r="AI438" s="102"/>
      <c r="AJ438" s="314"/>
      <c r="AK438" s="102"/>
      <c r="AL438" s="93" t="s">
        <v>456</v>
      </c>
      <c r="AM438" s="102"/>
      <c r="AN438" s="102"/>
      <c r="AO438" s="102"/>
      <c r="AP438" s="102"/>
      <c r="AQ438" s="102"/>
      <c r="AR438" s="106"/>
      <c r="AS438" s="107"/>
      <c r="AT438" s="102"/>
      <c r="AU438" s="102"/>
      <c r="AV438" s="96"/>
      <c r="AW438" s="96"/>
      <c r="AX438" s="96"/>
      <c r="AY438" s="97"/>
    </row>
    <row r="439" spans="1:51" ht="27" customHeight="1" thickTop="1" thickBot="1" x14ac:dyDescent="0.3">
      <c r="A439" s="81"/>
      <c r="B439" s="304" t="str">
        <f>IF(C438="","",(VLOOKUP(C438,Lookups!$B$4:$C$2561,2,FALSE)))</f>
        <v/>
      </c>
      <c r="C439" s="366"/>
      <c r="D439" s="312"/>
      <c r="E439" s="312"/>
      <c r="F439" s="311"/>
      <c r="G439" s="309"/>
      <c r="H439" s="309"/>
      <c r="I439" s="309"/>
      <c r="J439" s="309"/>
      <c r="K439" s="309"/>
      <c r="L439" s="95"/>
      <c r="M439" s="95"/>
      <c r="N439" s="82"/>
      <c r="O439" s="95"/>
      <c r="P439" s="95"/>
      <c r="Q439" s="105"/>
      <c r="R439" s="82"/>
      <c r="S439" s="313"/>
      <c r="T439" s="101" t="str">
        <f t="shared" si="6"/>
        <v/>
      </c>
      <c r="U439" s="95"/>
      <c r="V439" s="95"/>
      <c r="W439" s="108"/>
      <c r="X439" s="95"/>
      <c r="Y439" s="94" t="s">
        <v>87</v>
      </c>
      <c r="Z439" s="95"/>
      <c r="AA439" s="94" t="s">
        <v>250</v>
      </c>
      <c r="AB439" s="95"/>
      <c r="AC439" s="95"/>
      <c r="AD439" s="82"/>
      <c r="AE439" s="95"/>
      <c r="AF439" s="82"/>
      <c r="AG439" s="93"/>
      <c r="AH439" s="102"/>
      <c r="AI439" s="102"/>
      <c r="AJ439" s="314"/>
      <c r="AK439" s="102"/>
      <c r="AL439" s="93" t="s">
        <v>456</v>
      </c>
      <c r="AM439" s="102"/>
      <c r="AN439" s="102"/>
      <c r="AO439" s="102"/>
      <c r="AP439" s="102"/>
      <c r="AQ439" s="102"/>
      <c r="AR439" s="106"/>
      <c r="AS439" s="107"/>
      <c r="AT439" s="102"/>
      <c r="AU439" s="102"/>
      <c r="AV439" s="96"/>
      <c r="AW439" s="96"/>
      <c r="AX439" s="96"/>
      <c r="AY439" s="97"/>
    </row>
    <row r="440" spans="1:51" ht="27" customHeight="1" thickTop="1" thickBot="1" x14ac:dyDescent="0.3">
      <c r="A440" s="81"/>
      <c r="B440" s="304" t="str">
        <f>IF(C439="","",(VLOOKUP(C439,Lookups!$B$4:$C$2561,2,FALSE)))</f>
        <v/>
      </c>
      <c r="C440" s="366"/>
      <c r="D440" s="312"/>
      <c r="E440" s="312"/>
      <c r="F440" s="311"/>
      <c r="G440" s="309"/>
      <c r="H440" s="309"/>
      <c r="I440" s="309"/>
      <c r="J440" s="309"/>
      <c r="K440" s="309"/>
      <c r="L440" s="95"/>
      <c r="M440" s="95"/>
      <c r="N440" s="82"/>
      <c r="O440" s="95"/>
      <c r="P440" s="95"/>
      <c r="Q440" s="105"/>
      <c r="R440" s="82"/>
      <c r="S440" s="313"/>
      <c r="T440" s="101" t="str">
        <f t="shared" si="6"/>
        <v/>
      </c>
      <c r="U440" s="95"/>
      <c r="V440" s="95"/>
      <c r="W440" s="108"/>
      <c r="X440" s="95"/>
      <c r="Y440" s="94" t="s">
        <v>87</v>
      </c>
      <c r="Z440" s="95"/>
      <c r="AA440" s="94" t="s">
        <v>250</v>
      </c>
      <c r="AB440" s="95"/>
      <c r="AC440" s="95"/>
      <c r="AD440" s="82"/>
      <c r="AE440" s="95"/>
      <c r="AF440" s="82"/>
      <c r="AG440" s="93"/>
      <c r="AH440" s="102"/>
      <c r="AI440" s="102"/>
      <c r="AJ440" s="314"/>
      <c r="AK440" s="102"/>
      <c r="AL440" s="93" t="s">
        <v>456</v>
      </c>
      <c r="AM440" s="102"/>
      <c r="AN440" s="102"/>
      <c r="AO440" s="102"/>
      <c r="AP440" s="102"/>
      <c r="AQ440" s="102"/>
      <c r="AR440" s="106"/>
      <c r="AS440" s="107"/>
      <c r="AT440" s="102"/>
      <c r="AU440" s="102"/>
      <c r="AV440" s="96"/>
      <c r="AW440" s="96"/>
      <c r="AX440" s="96"/>
      <c r="AY440" s="97"/>
    </row>
    <row r="441" spans="1:51" ht="27" customHeight="1" thickTop="1" thickBot="1" x14ac:dyDescent="0.3">
      <c r="A441" s="81"/>
      <c r="B441" s="304" t="str">
        <f>IF(C440="","",(VLOOKUP(C440,Lookups!$B$4:$C$2561,2,FALSE)))</f>
        <v/>
      </c>
      <c r="C441" s="366"/>
      <c r="D441" s="312"/>
      <c r="E441" s="312"/>
      <c r="F441" s="311"/>
      <c r="G441" s="309"/>
      <c r="H441" s="309"/>
      <c r="I441" s="309"/>
      <c r="J441" s="309"/>
      <c r="K441" s="309"/>
      <c r="L441" s="95"/>
      <c r="M441" s="95"/>
      <c r="N441" s="82"/>
      <c r="O441" s="95"/>
      <c r="P441" s="95"/>
      <c r="Q441" s="105"/>
      <c r="R441" s="82"/>
      <c r="S441" s="313"/>
      <c r="T441" s="101" t="str">
        <f t="shared" si="6"/>
        <v/>
      </c>
      <c r="U441" s="95"/>
      <c r="V441" s="95"/>
      <c r="W441" s="108"/>
      <c r="X441" s="95"/>
      <c r="Y441" s="94" t="s">
        <v>87</v>
      </c>
      <c r="Z441" s="95"/>
      <c r="AA441" s="94" t="s">
        <v>250</v>
      </c>
      <c r="AB441" s="95"/>
      <c r="AC441" s="95"/>
      <c r="AD441" s="82"/>
      <c r="AE441" s="95"/>
      <c r="AF441" s="82"/>
      <c r="AG441" s="93"/>
      <c r="AH441" s="102"/>
      <c r="AI441" s="102"/>
      <c r="AJ441" s="314"/>
      <c r="AK441" s="102"/>
      <c r="AL441" s="93" t="s">
        <v>456</v>
      </c>
      <c r="AM441" s="102"/>
      <c r="AN441" s="102"/>
      <c r="AO441" s="102"/>
      <c r="AP441" s="102"/>
      <c r="AQ441" s="102"/>
      <c r="AR441" s="106"/>
      <c r="AS441" s="107"/>
      <c r="AT441" s="102"/>
      <c r="AU441" s="102"/>
      <c r="AV441" s="96"/>
      <c r="AW441" s="96"/>
      <c r="AX441" s="96"/>
      <c r="AY441" s="97"/>
    </row>
    <row r="442" spans="1:51" ht="27" customHeight="1" thickTop="1" thickBot="1" x14ac:dyDescent="0.3">
      <c r="A442" s="81"/>
      <c r="B442" s="304" t="str">
        <f>IF(C441="","",(VLOOKUP(C441,Lookups!$B$4:$C$2561,2,FALSE)))</f>
        <v/>
      </c>
      <c r="C442" s="366"/>
      <c r="D442" s="312"/>
      <c r="E442" s="312"/>
      <c r="F442" s="311"/>
      <c r="G442" s="309"/>
      <c r="H442" s="309"/>
      <c r="I442" s="309"/>
      <c r="J442" s="309"/>
      <c r="K442" s="309"/>
      <c r="L442" s="95"/>
      <c r="M442" s="95"/>
      <c r="N442" s="82"/>
      <c r="O442" s="95"/>
      <c r="P442" s="95"/>
      <c r="Q442" s="105"/>
      <c r="R442" s="82"/>
      <c r="S442" s="313"/>
      <c r="T442" s="101" t="str">
        <f t="shared" si="6"/>
        <v/>
      </c>
      <c r="U442" s="95"/>
      <c r="V442" s="95"/>
      <c r="W442" s="108"/>
      <c r="X442" s="95"/>
      <c r="Y442" s="94" t="s">
        <v>87</v>
      </c>
      <c r="Z442" s="95"/>
      <c r="AA442" s="94" t="s">
        <v>250</v>
      </c>
      <c r="AB442" s="95"/>
      <c r="AC442" s="95"/>
      <c r="AD442" s="82"/>
      <c r="AE442" s="95"/>
      <c r="AF442" s="82"/>
      <c r="AG442" s="93"/>
      <c r="AH442" s="102"/>
      <c r="AI442" s="102"/>
      <c r="AJ442" s="314"/>
      <c r="AK442" s="102"/>
      <c r="AL442" s="93" t="s">
        <v>456</v>
      </c>
      <c r="AM442" s="102"/>
      <c r="AN442" s="102"/>
      <c r="AO442" s="102"/>
      <c r="AP442" s="102"/>
      <c r="AQ442" s="102"/>
      <c r="AR442" s="106"/>
      <c r="AS442" s="107"/>
      <c r="AT442" s="102"/>
      <c r="AU442" s="102"/>
      <c r="AV442" s="96"/>
      <c r="AW442" s="96"/>
      <c r="AX442" s="96"/>
      <c r="AY442" s="97"/>
    </row>
    <row r="443" spans="1:51" ht="27" customHeight="1" thickTop="1" thickBot="1" x14ac:dyDescent="0.3">
      <c r="A443" s="81"/>
      <c r="B443" s="304" t="str">
        <f>IF(C442="","",(VLOOKUP(C442,Lookups!$B$4:$C$2561,2,FALSE)))</f>
        <v/>
      </c>
      <c r="C443" s="366"/>
      <c r="D443" s="312"/>
      <c r="E443" s="312"/>
      <c r="F443" s="311"/>
      <c r="G443" s="309"/>
      <c r="H443" s="309"/>
      <c r="I443" s="309"/>
      <c r="J443" s="309"/>
      <c r="K443" s="309"/>
      <c r="L443" s="95"/>
      <c r="M443" s="95"/>
      <c r="N443" s="82"/>
      <c r="O443" s="95"/>
      <c r="P443" s="95"/>
      <c r="Q443" s="105"/>
      <c r="R443" s="82"/>
      <c r="S443" s="313"/>
      <c r="T443" s="101" t="str">
        <f t="shared" si="6"/>
        <v/>
      </c>
      <c r="U443" s="95"/>
      <c r="V443" s="95"/>
      <c r="W443" s="108"/>
      <c r="X443" s="95"/>
      <c r="Y443" s="94" t="s">
        <v>87</v>
      </c>
      <c r="Z443" s="95"/>
      <c r="AA443" s="94" t="s">
        <v>250</v>
      </c>
      <c r="AB443" s="95"/>
      <c r="AC443" s="95"/>
      <c r="AD443" s="82"/>
      <c r="AE443" s="95"/>
      <c r="AF443" s="82"/>
      <c r="AG443" s="93"/>
      <c r="AH443" s="102"/>
      <c r="AI443" s="102"/>
      <c r="AJ443" s="314"/>
      <c r="AK443" s="102"/>
      <c r="AL443" s="93" t="s">
        <v>456</v>
      </c>
      <c r="AM443" s="102"/>
      <c r="AN443" s="102"/>
      <c r="AO443" s="102"/>
      <c r="AP443" s="102"/>
      <c r="AQ443" s="102"/>
      <c r="AR443" s="106"/>
      <c r="AS443" s="107"/>
      <c r="AT443" s="102"/>
      <c r="AU443" s="102"/>
      <c r="AV443" s="96"/>
      <c r="AW443" s="96"/>
      <c r="AX443" s="96"/>
      <c r="AY443" s="97"/>
    </row>
    <row r="444" spans="1:51" ht="27" customHeight="1" thickTop="1" thickBot="1" x14ac:dyDescent="0.3">
      <c r="A444" s="81"/>
      <c r="B444" s="304" t="str">
        <f>IF(C443="","",(VLOOKUP(C443,Lookups!$B$4:$C$2561,2,FALSE)))</f>
        <v/>
      </c>
      <c r="C444" s="366"/>
      <c r="D444" s="312"/>
      <c r="E444" s="312"/>
      <c r="F444" s="311"/>
      <c r="G444" s="309"/>
      <c r="H444" s="309"/>
      <c r="I444" s="309"/>
      <c r="J444" s="309"/>
      <c r="K444" s="309"/>
      <c r="L444" s="95"/>
      <c r="M444" s="95"/>
      <c r="N444" s="82"/>
      <c r="O444" s="95"/>
      <c r="P444" s="95"/>
      <c r="Q444" s="105"/>
      <c r="R444" s="82"/>
      <c r="S444" s="313"/>
      <c r="T444" s="101" t="str">
        <f t="shared" si="6"/>
        <v/>
      </c>
      <c r="U444" s="95"/>
      <c r="V444" s="95"/>
      <c r="W444" s="108"/>
      <c r="X444" s="95"/>
      <c r="Y444" s="94" t="s">
        <v>87</v>
      </c>
      <c r="Z444" s="95"/>
      <c r="AA444" s="94" t="s">
        <v>250</v>
      </c>
      <c r="AB444" s="95"/>
      <c r="AC444" s="95"/>
      <c r="AD444" s="82"/>
      <c r="AE444" s="95"/>
      <c r="AF444" s="82"/>
      <c r="AG444" s="93"/>
      <c r="AH444" s="102"/>
      <c r="AI444" s="102"/>
      <c r="AJ444" s="314"/>
      <c r="AK444" s="102"/>
      <c r="AL444" s="93" t="s">
        <v>456</v>
      </c>
      <c r="AM444" s="102"/>
      <c r="AN444" s="102"/>
      <c r="AO444" s="102"/>
      <c r="AP444" s="102"/>
      <c r="AQ444" s="102"/>
      <c r="AR444" s="106"/>
      <c r="AS444" s="107"/>
      <c r="AT444" s="102"/>
      <c r="AU444" s="102"/>
      <c r="AV444" s="96"/>
      <c r="AW444" s="96"/>
      <c r="AX444" s="96"/>
      <c r="AY444" s="97"/>
    </row>
    <row r="445" spans="1:51" ht="27" customHeight="1" thickTop="1" thickBot="1" x14ac:dyDescent="0.3">
      <c r="A445" s="81"/>
      <c r="B445" s="304" t="str">
        <f>IF(C444="","",(VLOOKUP(C444,Lookups!$B$4:$C$2561,2,FALSE)))</f>
        <v/>
      </c>
      <c r="C445" s="366"/>
      <c r="D445" s="312"/>
      <c r="E445" s="312"/>
      <c r="F445" s="311"/>
      <c r="G445" s="309"/>
      <c r="H445" s="309"/>
      <c r="I445" s="309"/>
      <c r="J445" s="309"/>
      <c r="K445" s="309"/>
      <c r="L445" s="95"/>
      <c r="M445" s="95"/>
      <c r="N445" s="82"/>
      <c r="O445" s="95"/>
      <c r="P445" s="95"/>
      <c r="Q445" s="105"/>
      <c r="R445" s="82"/>
      <c r="S445" s="313"/>
      <c r="T445" s="101" t="str">
        <f t="shared" si="6"/>
        <v/>
      </c>
      <c r="U445" s="95"/>
      <c r="V445" s="95"/>
      <c r="W445" s="108"/>
      <c r="X445" s="95"/>
      <c r="Y445" s="94" t="s">
        <v>87</v>
      </c>
      <c r="Z445" s="95"/>
      <c r="AA445" s="94" t="s">
        <v>250</v>
      </c>
      <c r="AB445" s="95"/>
      <c r="AC445" s="95"/>
      <c r="AD445" s="82"/>
      <c r="AE445" s="95"/>
      <c r="AF445" s="82"/>
      <c r="AG445" s="93"/>
      <c r="AH445" s="102"/>
      <c r="AI445" s="102"/>
      <c r="AJ445" s="314"/>
      <c r="AK445" s="102"/>
      <c r="AL445" s="93" t="s">
        <v>456</v>
      </c>
      <c r="AM445" s="102"/>
      <c r="AN445" s="102"/>
      <c r="AO445" s="102"/>
      <c r="AP445" s="102"/>
      <c r="AQ445" s="102"/>
      <c r="AR445" s="106"/>
      <c r="AS445" s="107"/>
      <c r="AT445" s="102"/>
      <c r="AU445" s="102"/>
      <c r="AV445" s="96"/>
      <c r="AW445" s="96"/>
      <c r="AX445" s="96"/>
      <c r="AY445" s="97"/>
    </row>
    <row r="446" spans="1:51" ht="27" customHeight="1" thickTop="1" thickBot="1" x14ac:dyDescent="0.3">
      <c r="A446" s="81"/>
      <c r="B446" s="304" t="str">
        <f>IF(C445="","",(VLOOKUP(C445,Lookups!$B$4:$C$2561,2,FALSE)))</f>
        <v/>
      </c>
      <c r="C446" s="366"/>
      <c r="D446" s="312"/>
      <c r="E446" s="312"/>
      <c r="F446" s="311"/>
      <c r="G446" s="309"/>
      <c r="H446" s="309"/>
      <c r="I446" s="309"/>
      <c r="J446" s="309"/>
      <c r="K446" s="309"/>
      <c r="L446" s="95"/>
      <c r="M446" s="95"/>
      <c r="N446" s="82"/>
      <c r="O446" s="95"/>
      <c r="P446" s="95"/>
      <c r="Q446" s="105"/>
      <c r="R446" s="82"/>
      <c r="S446" s="313"/>
      <c r="T446" s="101" t="str">
        <f t="shared" si="6"/>
        <v/>
      </c>
      <c r="U446" s="95"/>
      <c r="V446" s="95"/>
      <c r="W446" s="108"/>
      <c r="X446" s="95"/>
      <c r="Y446" s="94" t="s">
        <v>87</v>
      </c>
      <c r="Z446" s="95"/>
      <c r="AA446" s="94" t="s">
        <v>250</v>
      </c>
      <c r="AB446" s="95"/>
      <c r="AC446" s="95"/>
      <c r="AD446" s="82"/>
      <c r="AE446" s="95"/>
      <c r="AF446" s="82"/>
      <c r="AG446" s="93"/>
      <c r="AH446" s="102"/>
      <c r="AI446" s="102"/>
      <c r="AJ446" s="314"/>
      <c r="AK446" s="102"/>
      <c r="AL446" s="93" t="s">
        <v>456</v>
      </c>
      <c r="AM446" s="102"/>
      <c r="AN446" s="102"/>
      <c r="AO446" s="102"/>
      <c r="AP446" s="102"/>
      <c r="AQ446" s="102"/>
      <c r="AR446" s="106"/>
      <c r="AS446" s="107"/>
      <c r="AT446" s="102"/>
      <c r="AU446" s="102"/>
      <c r="AV446" s="96"/>
      <c r="AW446" s="96"/>
      <c r="AX446" s="96"/>
      <c r="AY446" s="97"/>
    </row>
    <row r="447" spans="1:51" ht="27" customHeight="1" thickTop="1" thickBot="1" x14ac:dyDescent="0.3">
      <c r="A447" s="81"/>
      <c r="B447" s="304" t="str">
        <f>IF(C446="","",(VLOOKUP(C446,Lookups!$B$4:$C$2561,2,FALSE)))</f>
        <v/>
      </c>
      <c r="C447" s="366"/>
      <c r="D447" s="312"/>
      <c r="E447" s="312"/>
      <c r="F447" s="311"/>
      <c r="G447" s="309"/>
      <c r="H447" s="309"/>
      <c r="I447" s="309"/>
      <c r="J447" s="309"/>
      <c r="K447" s="309"/>
      <c r="L447" s="95"/>
      <c r="M447" s="95"/>
      <c r="N447" s="82"/>
      <c r="O447" s="95"/>
      <c r="P447" s="95"/>
      <c r="Q447" s="105"/>
      <c r="R447" s="82"/>
      <c r="S447" s="313"/>
      <c r="T447" s="101" t="str">
        <f t="shared" si="6"/>
        <v/>
      </c>
      <c r="U447" s="95"/>
      <c r="V447" s="95"/>
      <c r="W447" s="108"/>
      <c r="X447" s="95"/>
      <c r="Y447" s="94" t="s">
        <v>87</v>
      </c>
      <c r="Z447" s="95"/>
      <c r="AA447" s="94" t="s">
        <v>250</v>
      </c>
      <c r="AB447" s="95"/>
      <c r="AC447" s="95"/>
      <c r="AD447" s="82"/>
      <c r="AE447" s="95"/>
      <c r="AF447" s="82"/>
      <c r="AG447" s="93"/>
      <c r="AH447" s="102"/>
      <c r="AI447" s="102"/>
      <c r="AJ447" s="314"/>
      <c r="AK447" s="102"/>
      <c r="AL447" s="93" t="s">
        <v>456</v>
      </c>
      <c r="AM447" s="102"/>
      <c r="AN447" s="102"/>
      <c r="AO447" s="102"/>
      <c r="AP447" s="102"/>
      <c r="AQ447" s="102"/>
      <c r="AR447" s="106"/>
      <c r="AS447" s="107"/>
      <c r="AT447" s="102"/>
      <c r="AU447" s="102"/>
      <c r="AV447" s="96"/>
      <c r="AW447" s="96"/>
      <c r="AX447" s="96"/>
      <c r="AY447" s="97"/>
    </row>
    <row r="448" spans="1:51" ht="27" customHeight="1" thickTop="1" thickBot="1" x14ac:dyDescent="0.3">
      <c r="A448" s="81"/>
      <c r="B448" s="304" t="str">
        <f>IF(C447="","",(VLOOKUP(C447,Lookups!$B$4:$C$2561,2,FALSE)))</f>
        <v/>
      </c>
      <c r="C448" s="366"/>
      <c r="D448" s="312"/>
      <c r="E448" s="312"/>
      <c r="F448" s="311"/>
      <c r="G448" s="309"/>
      <c r="H448" s="309"/>
      <c r="I448" s="309"/>
      <c r="J448" s="309"/>
      <c r="K448" s="309"/>
      <c r="L448" s="95"/>
      <c r="M448" s="95"/>
      <c r="N448" s="82"/>
      <c r="O448" s="95"/>
      <c r="P448" s="95"/>
      <c r="Q448" s="105"/>
      <c r="R448" s="82"/>
      <c r="S448" s="313"/>
      <c r="T448" s="101" t="str">
        <f t="shared" si="6"/>
        <v/>
      </c>
      <c r="U448" s="95"/>
      <c r="V448" s="95"/>
      <c r="W448" s="108"/>
      <c r="X448" s="95"/>
      <c r="Y448" s="94" t="s">
        <v>87</v>
      </c>
      <c r="Z448" s="95"/>
      <c r="AA448" s="94" t="s">
        <v>250</v>
      </c>
      <c r="AB448" s="95"/>
      <c r="AC448" s="95"/>
      <c r="AD448" s="82"/>
      <c r="AE448" s="95"/>
      <c r="AF448" s="82"/>
      <c r="AG448" s="93"/>
      <c r="AH448" s="102"/>
      <c r="AI448" s="102"/>
      <c r="AJ448" s="314"/>
      <c r="AK448" s="102"/>
      <c r="AL448" s="93" t="s">
        <v>456</v>
      </c>
      <c r="AM448" s="102"/>
      <c r="AN448" s="102"/>
      <c r="AO448" s="102"/>
      <c r="AP448" s="102"/>
      <c r="AQ448" s="102"/>
      <c r="AR448" s="106"/>
      <c r="AS448" s="107"/>
      <c r="AT448" s="102"/>
      <c r="AU448" s="102"/>
      <c r="AV448" s="96"/>
      <c r="AW448" s="96"/>
      <c r="AX448" s="96"/>
      <c r="AY448" s="97"/>
    </row>
    <row r="449" spans="1:51" ht="27" customHeight="1" thickTop="1" thickBot="1" x14ac:dyDescent="0.3">
      <c r="A449" s="81"/>
      <c r="B449" s="304" t="str">
        <f>IF(C448="","",(VLOOKUP(C448,Lookups!$B$4:$C$2561,2,FALSE)))</f>
        <v/>
      </c>
      <c r="C449" s="366"/>
      <c r="D449" s="312"/>
      <c r="E449" s="312"/>
      <c r="F449" s="311"/>
      <c r="G449" s="309"/>
      <c r="H449" s="309"/>
      <c r="I449" s="309"/>
      <c r="J449" s="309"/>
      <c r="K449" s="309"/>
      <c r="L449" s="95"/>
      <c r="M449" s="95"/>
      <c r="N449" s="82"/>
      <c r="O449" s="95"/>
      <c r="P449" s="95"/>
      <c r="Q449" s="105"/>
      <c r="R449" s="82"/>
      <c r="S449" s="313"/>
      <c r="T449" s="101" t="str">
        <f t="shared" si="6"/>
        <v/>
      </c>
      <c r="U449" s="95"/>
      <c r="V449" s="95"/>
      <c r="W449" s="108"/>
      <c r="X449" s="95"/>
      <c r="Y449" s="94" t="s">
        <v>87</v>
      </c>
      <c r="Z449" s="95"/>
      <c r="AA449" s="94" t="s">
        <v>250</v>
      </c>
      <c r="AB449" s="95"/>
      <c r="AC449" s="95"/>
      <c r="AD449" s="82"/>
      <c r="AE449" s="95"/>
      <c r="AF449" s="82"/>
      <c r="AG449" s="93"/>
      <c r="AH449" s="102"/>
      <c r="AI449" s="102"/>
      <c r="AJ449" s="314"/>
      <c r="AK449" s="102"/>
      <c r="AL449" s="93" t="s">
        <v>456</v>
      </c>
      <c r="AM449" s="102"/>
      <c r="AN449" s="102"/>
      <c r="AO449" s="102"/>
      <c r="AP449" s="102"/>
      <c r="AQ449" s="102"/>
      <c r="AR449" s="106"/>
      <c r="AS449" s="107"/>
      <c r="AT449" s="102"/>
      <c r="AU449" s="102"/>
      <c r="AV449" s="96"/>
      <c r="AW449" s="96"/>
      <c r="AX449" s="96"/>
      <c r="AY449" s="97"/>
    </row>
    <row r="450" spans="1:51" ht="27" customHeight="1" thickTop="1" thickBot="1" x14ac:dyDescent="0.3">
      <c r="A450" s="81"/>
      <c r="B450" s="304" t="str">
        <f>IF(C449="","",(VLOOKUP(C449,Lookups!$B$4:$C$2561,2,FALSE)))</f>
        <v/>
      </c>
      <c r="C450" s="366"/>
      <c r="D450" s="312"/>
      <c r="E450" s="312"/>
      <c r="F450" s="311"/>
      <c r="G450" s="309"/>
      <c r="H450" s="309"/>
      <c r="I450" s="309"/>
      <c r="J450" s="309"/>
      <c r="K450" s="309"/>
      <c r="L450" s="95"/>
      <c r="M450" s="95"/>
      <c r="N450" s="82"/>
      <c r="O450" s="95"/>
      <c r="P450" s="95"/>
      <c r="Q450" s="105"/>
      <c r="R450" s="82"/>
      <c r="S450" s="313"/>
      <c r="T450" s="101" t="str">
        <f t="shared" si="6"/>
        <v/>
      </c>
      <c r="U450" s="95"/>
      <c r="V450" s="95"/>
      <c r="W450" s="108"/>
      <c r="X450" s="95"/>
      <c r="Y450" s="94" t="s">
        <v>87</v>
      </c>
      <c r="Z450" s="95"/>
      <c r="AA450" s="94" t="s">
        <v>250</v>
      </c>
      <c r="AB450" s="95"/>
      <c r="AC450" s="95"/>
      <c r="AD450" s="82"/>
      <c r="AE450" s="95"/>
      <c r="AF450" s="82"/>
      <c r="AG450" s="93"/>
      <c r="AH450" s="102"/>
      <c r="AI450" s="102"/>
      <c r="AJ450" s="314"/>
      <c r="AK450" s="102"/>
      <c r="AL450" s="93" t="s">
        <v>456</v>
      </c>
      <c r="AM450" s="102"/>
      <c r="AN450" s="102"/>
      <c r="AO450" s="102"/>
      <c r="AP450" s="102"/>
      <c r="AQ450" s="102"/>
      <c r="AR450" s="106"/>
      <c r="AS450" s="107"/>
      <c r="AT450" s="102"/>
      <c r="AU450" s="102"/>
      <c r="AV450" s="96"/>
      <c r="AW450" s="96"/>
      <c r="AX450" s="96"/>
      <c r="AY450" s="97"/>
    </row>
    <row r="451" spans="1:51" ht="27" customHeight="1" thickTop="1" thickBot="1" x14ac:dyDescent="0.3">
      <c r="A451" s="81"/>
      <c r="B451" s="304" t="str">
        <f>IF(C450="","",(VLOOKUP(C450,Lookups!$B$4:$C$2561,2,FALSE)))</f>
        <v/>
      </c>
      <c r="C451" s="366"/>
      <c r="D451" s="312"/>
      <c r="E451" s="312"/>
      <c r="F451" s="311"/>
      <c r="G451" s="309"/>
      <c r="H451" s="309"/>
      <c r="I451" s="309"/>
      <c r="J451" s="309"/>
      <c r="K451" s="309"/>
      <c r="L451" s="95"/>
      <c r="M451" s="95"/>
      <c r="N451" s="82"/>
      <c r="O451" s="95"/>
      <c r="P451" s="95"/>
      <c r="Q451" s="105"/>
      <c r="R451" s="82"/>
      <c r="S451" s="313"/>
      <c r="T451" s="101" t="str">
        <f t="shared" si="6"/>
        <v/>
      </c>
      <c r="U451" s="95"/>
      <c r="V451" s="95"/>
      <c r="W451" s="108"/>
      <c r="X451" s="95"/>
      <c r="Y451" s="94" t="s">
        <v>87</v>
      </c>
      <c r="Z451" s="95"/>
      <c r="AA451" s="94" t="s">
        <v>250</v>
      </c>
      <c r="AB451" s="95"/>
      <c r="AC451" s="95"/>
      <c r="AD451" s="82"/>
      <c r="AE451" s="95"/>
      <c r="AF451" s="82"/>
      <c r="AG451" s="93"/>
      <c r="AH451" s="102"/>
      <c r="AI451" s="102"/>
      <c r="AJ451" s="314"/>
      <c r="AK451" s="102"/>
      <c r="AL451" s="93" t="s">
        <v>456</v>
      </c>
      <c r="AM451" s="102"/>
      <c r="AN451" s="102"/>
      <c r="AO451" s="102"/>
      <c r="AP451" s="102"/>
      <c r="AQ451" s="102"/>
      <c r="AR451" s="106"/>
      <c r="AS451" s="107"/>
      <c r="AT451" s="102"/>
      <c r="AU451" s="102"/>
      <c r="AV451" s="96"/>
      <c r="AW451" s="96"/>
      <c r="AX451" s="96"/>
      <c r="AY451" s="97"/>
    </row>
    <row r="452" spans="1:51" ht="27" customHeight="1" thickTop="1" thickBot="1" x14ac:dyDescent="0.3">
      <c r="A452" s="81"/>
      <c r="B452" s="304" t="str">
        <f>IF(C451="","",(VLOOKUP(C451,Lookups!$B$4:$C$2561,2,FALSE)))</f>
        <v/>
      </c>
      <c r="C452" s="366"/>
      <c r="D452" s="312"/>
      <c r="E452" s="312"/>
      <c r="F452" s="311"/>
      <c r="G452" s="309"/>
      <c r="H452" s="309"/>
      <c r="I452" s="309"/>
      <c r="J452" s="309"/>
      <c r="K452" s="309"/>
      <c r="L452" s="95"/>
      <c r="M452" s="95"/>
      <c r="N452" s="82"/>
      <c r="O452" s="95"/>
      <c r="P452" s="95"/>
      <c r="Q452" s="105"/>
      <c r="R452" s="82"/>
      <c r="S452" s="313"/>
      <c r="T452" s="101" t="str">
        <f t="shared" si="6"/>
        <v/>
      </c>
      <c r="U452" s="95"/>
      <c r="V452" s="95"/>
      <c r="W452" s="108"/>
      <c r="X452" s="95"/>
      <c r="Y452" s="94" t="s">
        <v>87</v>
      </c>
      <c r="Z452" s="95"/>
      <c r="AA452" s="94" t="s">
        <v>250</v>
      </c>
      <c r="AB452" s="95"/>
      <c r="AC452" s="95"/>
      <c r="AD452" s="82"/>
      <c r="AE452" s="95"/>
      <c r="AF452" s="82"/>
      <c r="AG452" s="93"/>
      <c r="AH452" s="102"/>
      <c r="AI452" s="102"/>
      <c r="AJ452" s="314"/>
      <c r="AK452" s="102"/>
      <c r="AL452" s="93" t="s">
        <v>456</v>
      </c>
      <c r="AM452" s="102"/>
      <c r="AN452" s="102"/>
      <c r="AO452" s="102"/>
      <c r="AP452" s="102"/>
      <c r="AQ452" s="102"/>
      <c r="AR452" s="106"/>
      <c r="AS452" s="107"/>
      <c r="AT452" s="102"/>
      <c r="AU452" s="102"/>
      <c r="AV452" s="96"/>
      <c r="AW452" s="96"/>
      <c r="AX452" s="96"/>
      <c r="AY452" s="97"/>
    </row>
    <row r="453" spans="1:51" ht="27" customHeight="1" thickTop="1" thickBot="1" x14ac:dyDescent="0.3">
      <c r="A453" s="81"/>
      <c r="B453" s="304" t="str">
        <f>IF(C452="","",(VLOOKUP(C452,Lookups!$B$4:$C$2561,2,FALSE)))</f>
        <v/>
      </c>
      <c r="C453" s="366"/>
      <c r="D453" s="312"/>
      <c r="E453" s="312"/>
      <c r="F453" s="311"/>
      <c r="G453" s="309"/>
      <c r="H453" s="309"/>
      <c r="I453" s="309"/>
      <c r="J453" s="309"/>
      <c r="K453" s="309"/>
      <c r="L453" s="95"/>
      <c r="M453" s="95"/>
      <c r="N453" s="82"/>
      <c r="O453" s="95"/>
      <c r="P453" s="95"/>
      <c r="Q453" s="105"/>
      <c r="R453" s="82"/>
      <c r="S453" s="313"/>
      <c r="T453" s="101" t="str">
        <f t="shared" si="6"/>
        <v/>
      </c>
      <c r="U453" s="95"/>
      <c r="V453" s="95"/>
      <c r="W453" s="108"/>
      <c r="X453" s="95"/>
      <c r="Y453" s="94" t="s">
        <v>87</v>
      </c>
      <c r="Z453" s="95"/>
      <c r="AA453" s="94" t="s">
        <v>250</v>
      </c>
      <c r="AB453" s="95"/>
      <c r="AC453" s="95"/>
      <c r="AD453" s="82"/>
      <c r="AE453" s="95"/>
      <c r="AF453" s="82"/>
      <c r="AG453" s="93"/>
      <c r="AH453" s="102"/>
      <c r="AI453" s="102"/>
      <c r="AJ453" s="314"/>
      <c r="AK453" s="102"/>
      <c r="AL453" s="93" t="s">
        <v>456</v>
      </c>
      <c r="AM453" s="102"/>
      <c r="AN453" s="102"/>
      <c r="AO453" s="102"/>
      <c r="AP453" s="102"/>
      <c r="AQ453" s="102"/>
      <c r="AR453" s="106"/>
      <c r="AS453" s="107"/>
      <c r="AT453" s="102"/>
      <c r="AU453" s="102"/>
      <c r="AV453" s="96"/>
      <c r="AW453" s="96"/>
      <c r="AX453" s="96"/>
      <c r="AY453" s="97"/>
    </row>
    <row r="454" spans="1:51" ht="27" customHeight="1" thickTop="1" thickBot="1" x14ac:dyDescent="0.3">
      <c r="A454" s="81"/>
      <c r="B454" s="304" t="str">
        <f>IF(C453="","",(VLOOKUP(C453,Lookups!$B$4:$C$2561,2,FALSE)))</f>
        <v/>
      </c>
      <c r="C454" s="366"/>
      <c r="D454" s="312"/>
      <c r="E454" s="312"/>
      <c r="F454" s="311"/>
      <c r="G454" s="309"/>
      <c r="H454" s="309"/>
      <c r="I454" s="309"/>
      <c r="J454" s="309"/>
      <c r="K454" s="309"/>
      <c r="L454" s="95"/>
      <c r="M454" s="95"/>
      <c r="N454" s="82"/>
      <c r="O454" s="95"/>
      <c r="P454" s="95"/>
      <c r="Q454" s="105"/>
      <c r="R454" s="82"/>
      <c r="S454" s="313"/>
      <c r="T454" s="101" t="str">
        <f t="shared" ref="T454:T517" si="7">IF(S454="","",VLOOKUP(S454,SWCTypeDesc,2,FALSE))</f>
        <v/>
      </c>
      <c r="U454" s="95"/>
      <c r="V454" s="95"/>
      <c r="W454" s="108"/>
      <c r="X454" s="95"/>
      <c r="Y454" s="94" t="s">
        <v>87</v>
      </c>
      <c r="Z454" s="95"/>
      <c r="AA454" s="94" t="s">
        <v>250</v>
      </c>
      <c r="AB454" s="95"/>
      <c r="AC454" s="95"/>
      <c r="AD454" s="82"/>
      <c r="AE454" s="95"/>
      <c r="AF454" s="82"/>
      <c r="AG454" s="93"/>
      <c r="AH454" s="102"/>
      <c r="AI454" s="102"/>
      <c r="AJ454" s="314"/>
      <c r="AK454" s="102"/>
      <c r="AL454" s="93" t="s">
        <v>456</v>
      </c>
      <c r="AM454" s="102"/>
      <c r="AN454" s="102"/>
      <c r="AO454" s="102"/>
      <c r="AP454" s="102"/>
      <c r="AQ454" s="102"/>
      <c r="AR454" s="106"/>
      <c r="AS454" s="107"/>
      <c r="AT454" s="102"/>
      <c r="AU454" s="102"/>
      <c r="AV454" s="96"/>
      <c r="AW454" s="96"/>
      <c r="AX454" s="96"/>
      <c r="AY454" s="97"/>
    </row>
    <row r="455" spans="1:51" ht="27" customHeight="1" thickTop="1" thickBot="1" x14ac:dyDescent="0.3">
      <c r="A455" s="81"/>
      <c r="B455" s="304" t="str">
        <f>IF(C454="","",(VLOOKUP(C454,Lookups!$B$4:$C$2561,2,FALSE)))</f>
        <v/>
      </c>
      <c r="C455" s="366"/>
      <c r="D455" s="312"/>
      <c r="E455" s="312"/>
      <c r="F455" s="311"/>
      <c r="G455" s="309"/>
      <c r="H455" s="309"/>
      <c r="I455" s="309"/>
      <c r="J455" s="309"/>
      <c r="K455" s="309"/>
      <c r="L455" s="95"/>
      <c r="M455" s="95"/>
      <c r="N455" s="82"/>
      <c r="O455" s="95"/>
      <c r="P455" s="95"/>
      <c r="Q455" s="105"/>
      <c r="R455" s="82"/>
      <c r="S455" s="313"/>
      <c r="T455" s="101" t="str">
        <f t="shared" si="7"/>
        <v/>
      </c>
      <c r="U455" s="95"/>
      <c r="V455" s="95"/>
      <c r="W455" s="108"/>
      <c r="X455" s="95"/>
      <c r="Y455" s="94" t="s">
        <v>87</v>
      </c>
      <c r="Z455" s="95"/>
      <c r="AA455" s="94" t="s">
        <v>250</v>
      </c>
      <c r="AB455" s="95"/>
      <c r="AC455" s="95"/>
      <c r="AD455" s="82"/>
      <c r="AE455" s="95"/>
      <c r="AF455" s="82"/>
      <c r="AG455" s="93"/>
      <c r="AH455" s="102"/>
      <c r="AI455" s="102"/>
      <c r="AJ455" s="314"/>
      <c r="AK455" s="102"/>
      <c r="AL455" s="93" t="s">
        <v>456</v>
      </c>
      <c r="AM455" s="102"/>
      <c r="AN455" s="102"/>
      <c r="AO455" s="102"/>
      <c r="AP455" s="102"/>
      <c r="AQ455" s="102"/>
      <c r="AR455" s="106"/>
      <c r="AS455" s="107"/>
      <c r="AT455" s="102"/>
      <c r="AU455" s="102"/>
      <c r="AV455" s="96"/>
      <c r="AW455" s="96"/>
      <c r="AX455" s="96"/>
      <c r="AY455" s="97"/>
    </row>
    <row r="456" spans="1:51" ht="27" customHeight="1" thickTop="1" thickBot="1" x14ac:dyDescent="0.3">
      <c r="A456" s="81"/>
      <c r="B456" s="304" t="str">
        <f>IF(C455="","",(VLOOKUP(C455,Lookups!$B$4:$C$2561,2,FALSE)))</f>
        <v/>
      </c>
      <c r="C456" s="366"/>
      <c r="D456" s="312"/>
      <c r="E456" s="312"/>
      <c r="F456" s="311"/>
      <c r="G456" s="309"/>
      <c r="H456" s="309"/>
      <c r="I456" s="309"/>
      <c r="J456" s="309"/>
      <c r="K456" s="309"/>
      <c r="L456" s="95"/>
      <c r="M456" s="95"/>
      <c r="N456" s="82"/>
      <c r="O456" s="95"/>
      <c r="P456" s="95"/>
      <c r="Q456" s="105"/>
      <c r="R456" s="82"/>
      <c r="S456" s="313"/>
      <c r="T456" s="101" t="str">
        <f t="shared" si="7"/>
        <v/>
      </c>
      <c r="U456" s="95"/>
      <c r="V456" s="95"/>
      <c r="W456" s="108"/>
      <c r="X456" s="95"/>
      <c r="Y456" s="94" t="s">
        <v>87</v>
      </c>
      <c r="Z456" s="95"/>
      <c r="AA456" s="94" t="s">
        <v>250</v>
      </c>
      <c r="AB456" s="95"/>
      <c r="AC456" s="95"/>
      <c r="AD456" s="82"/>
      <c r="AE456" s="95"/>
      <c r="AF456" s="82"/>
      <c r="AG456" s="93"/>
      <c r="AH456" s="102"/>
      <c r="AI456" s="102"/>
      <c r="AJ456" s="314"/>
      <c r="AK456" s="102"/>
      <c r="AL456" s="93" t="s">
        <v>456</v>
      </c>
      <c r="AM456" s="102"/>
      <c r="AN456" s="102"/>
      <c r="AO456" s="102"/>
      <c r="AP456" s="102"/>
      <c r="AQ456" s="102"/>
      <c r="AR456" s="106"/>
      <c r="AS456" s="107"/>
      <c r="AT456" s="102"/>
      <c r="AU456" s="102"/>
      <c r="AV456" s="96"/>
      <c r="AW456" s="96"/>
      <c r="AX456" s="96"/>
      <c r="AY456" s="97"/>
    </row>
    <row r="457" spans="1:51" ht="27" customHeight="1" thickTop="1" thickBot="1" x14ac:dyDescent="0.3">
      <c r="A457" s="81"/>
      <c r="B457" s="304" t="str">
        <f>IF(C456="","",(VLOOKUP(C456,Lookups!$B$4:$C$2561,2,FALSE)))</f>
        <v/>
      </c>
      <c r="C457" s="366"/>
      <c r="D457" s="312"/>
      <c r="E457" s="312"/>
      <c r="F457" s="311"/>
      <c r="G457" s="309"/>
      <c r="H457" s="309"/>
      <c r="I457" s="309"/>
      <c r="J457" s="309"/>
      <c r="K457" s="309"/>
      <c r="L457" s="95"/>
      <c r="M457" s="95"/>
      <c r="N457" s="82"/>
      <c r="O457" s="95"/>
      <c r="P457" s="95"/>
      <c r="Q457" s="105"/>
      <c r="R457" s="82"/>
      <c r="S457" s="313"/>
      <c r="T457" s="101" t="str">
        <f t="shared" si="7"/>
        <v/>
      </c>
      <c r="U457" s="95"/>
      <c r="V457" s="95"/>
      <c r="W457" s="108"/>
      <c r="X457" s="95"/>
      <c r="Y457" s="94" t="s">
        <v>87</v>
      </c>
      <c r="Z457" s="95"/>
      <c r="AA457" s="94" t="s">
        <v>250</v>
      </c>
      <c r="AB457" s="95"/>
      <c r="AC457" s="95"/>
      <c r="AD457" s="82"/>
      <c r="AE457" s="95"/>
      <c r="AF457" s="82"/>
      <c r="AG457" s="93"/>
      <c r="AH457" s="102"/>
      <c r="AI457" s="102"/>
      <c r="AJ457" s="314"/>
      <c r="AK457" s="102"/>
      <c r="AL457" s="93" t="s">
        <v>456</v>
      </c>
      <c r="AM457" s="102"/>
      <c r="AN457" s="102"/>
      <c r="AO457" s="102"/>
      <c r="AP457" s="102"/>
      <c r="AQ457" s="102"/>
      <c r="AR457" s="106"/>
      <c r="AS457" s="107"/>
      <c r="AT457" s="102"/>
      <c r="AU457" s="102"/>
      <c r="AV457" s="96"/>
      <c r="AW457" s="96"/>
      <c r="AX457" s="96"/>
      <c r="AY457" s="97"/>
    </row>
    <row r="458" spans="1:51" ht="27" customHeight="1" thickTop="1" thickBot="1" x14ac:dyDescent="0.3">
      <c r="A458" s="81"/>
      <c r="B458" s="304" t="str">
        <f>IF(C457="","",(VLOOKUP(C457,Lookups!$B$4:$C$2561,2,FALSE)))</f>
        <v/>
      </c>
      <c r="C458" s="366"/>
      <c r="D458" s="312"/>
      <c r="E458" s="312"/>
      <c r="F458" s="311"/>
      <c r="G458" s="309"/>
      <c r="H458" s="309"/>
      <c r="I458" s="309"/>
      <c r="J458" s="309"/>
      <c r="K458" s="309"/>
      <c r="L458" s="95"/>
      <c r="M458" s="95"/>
      <c r="N458" s="82"/>
      <c r="O458" s="95"/>
      <c r="P458" s="95"/>
      <c r="Q458" s="105"/>
      <c r="R458" s="82"/>
      <c r="S458" s="313"/>
      <c r="T458" s="101" t="str">
        <f t="shared" si="7"/>
        <v/>
      </c>
      <c r="U458" s="95"/>
      <c r="V458" s="95"/>
      <c r="W458" s="108"/>
      <c r="X458" s="95"/>
      <c r="Y458" s="94" t="s">
        <v>87</v>
      </c>
      <c r="Z458" s="95"/>
      <c r="AA458" s="94" t="s">
        <v>250</v>
      </c>
      <c r="AB458" s="95"/>
      <c r="AC458" s="95"/>
      <c r="AD458" s="82"/>
      <c r="AE458" s="95"/>
      <c r="AF458" s="82"/>
      <c r="AG458" s="93"/>
      <c r="AH458" s="102"/>
      <c r="AI458" s="102"/>
      <c r="AJ458" s="314"/>
      <c r="AK458" s="102"/>
      <c r="AL458" s="93" t="s">
        <v>456</v>
      </c>
      <c r="AM458" s="102"/>
      <c r="AN458" s="102"/>
      <c r="AO458" s="102"/>
      <c r="AP458" s="102"/>
      <c r="AQ458" s="102"/>
      <c r="AR458" s="106"/>
      <c r="AS458" s="107"/>
      <c r="AT458" s="102"/>
      <c r="AU458" s="102"/>
      <c r="AV458" s="96"/>
      <c r="AW458" s="96"/>
      <c r="AX458" s="96"/>
      <c r="AY458" s="97"/>
    </row>
    <row r="459" spans="1:51" ht="27" customHeight="1" thickTop="1" thickBot="1" x14ac:dyDescent="0.3">
      <c r="A459" s="81"/>
      <c r="B459" s="304" t="str">
        <f>IF(C458="","",(VLOOKUP(C458,Lookups!$B$4:$C$2561,2,FALSE)))</f>
        <v/>
      </c>
      <c r="C459" s="366"/>
      <c r="D459" s="312"/>
      <c r="E459" s="312"/>
      <c r="F459" s="311"/>
      <c r="G459" s="309"/>
      <c r="H459" s="309"/>
      <c r="I459" s="309"/>
      <c r="J459" s="309"/>
      <c r="K459" s="309"/>
      <c r="L459" s="95"/>
      <c r="M459" s="95"/>
      <c r="N459" s="82"/>
      <c r="O459" s="95"/>
      <c r="P459" s="95"/>
      <c r="Q459" s="105"/>
      <c r="R459" s="82"/>
      <c r="S459" s="313"/>
      <c r="T459" s="101" t="str">
        <f t="shared" si="7"/>
        <v/>
      </c>
      <c r="U459" s="95"/>
      <c r="V459" s="95"/>
      <c r="W459" s="108"/>
      <c r="X459" s="95"/>
      <c r="Y459" s="94" t="s">
        <v>87</v>
      </c>
      <c r="Z459" s="95"/>
      <c r="AA459" s="94" t="s">
        <v>250</v>
      </c>
      <c r="AB459" s="95"/>
      <c r="AC459" s="95"/>
      <c r="AD459" s="82"/>
      <c r="AE459" s="95"/>
      <c r="AF459" s="82"/>
      <c r="AG459" s="93"/>
      <c r="AH459" s="102"/>
      <c r="AI459" s="102"/>
      <c r="AJ459" s="314"/>
      <c r="AK459" s="102"/>
      <c r="AL459" s="93" t="s">
        <v>456</v>
      </c>
      <c r="AM459" s="102"/>
      <c r="AN459" s="102"/>
      <c r="AO459" s="102"/>
      <c r="AP459" s="102"/>
      <c r="AQ459" s="102"/>
      <c r="AR459" s="106"/>
      <c r="AS459" s="107"/>
      <c r="AT459" s="102"/>
      <c r="AU459" s="102"/>
      <c r="AV459" s="96"/>
      <c r="AW459" s="96"/>
      <c r="AX459" s="96"/>
      <c r="AY459" s="97"/>
    </row>
    <row r="460" spans="1:51" ht="27" customHeight="1" thickTop="1" thickBot="1" x14ac:dyDescent="0.3">
      <c r="A460" s="81"/>
      <c r="B460" s="304" t="str">
        <f>IF(C459="","",(VLOOKUP(C459,Lookups!$B$4:$C$2561,2,FALSE)))</f>
        <v/>
      </c>
      <c r="C460" s="366"/>
      <c r="D460" s="312"/>
      <c r="E460" s="312"/>
      <c r="F460" s="311"/>
      <c r="G460" s="309"/>
      <c r="H460" s="309"/>
      <c r="I460" s="309"/>
      <c r="J460" s="309"/>
      <c r="K460" s="309"/>
      <c r="L460" s="95"/>
      <c r="M460" s="95"/>
      <c r="N460" s="82"/>
      <c r="O460" s="95"/>
      <c r="P460" s="95"/>
      <c r="Q460" s="105"/>
      <c r="R460" s="82"/>
      <c r="S460" s="313"/>
      <c r="T460" s="101" t="str">
        <f t="shared" si="7"/>
        <v/>
      </c>
      <c r="U460" s="95"/>
      <c r="V460" s="95"/>
      <c r="W460" s="108"/>
      <c r="X460" s="95"/>
      <c r="Y460" s="94" t="s">
        <v>87</v>
      </c>
      <c r="Z460" s="95"/>
      <c r="AA460" s="94" t="s">
        <v>250</v>
      </c>
      <c r="AB460" s="95"/>
      <c r="AC460" s="95"/>
      <c r="AD460" s="82"/>
      <c r="AE460" s="95"/>
      <c r="AF460" s="82"/>
      <c r="AG460" s="93"/>
      <c r="AH460" s="102"/>
      <c r="AI460" s="102"/>
      <c r="AJ460" s="314"/>
      <c r="AK460" s="102"/>
      <c r="AL460" s="93" t="s">
        <v>456</v>
      </c>
      <c r="AM460" s="102"/>
      <c r="AN460" s="102"/>
      <c r="AO460" s="102"/>
      <c r="AP460" s="102"/>
      <c r="AQ460" s="102"/>
      <c r="AR460" s="106"/>
      <c r="AS460" s="107"/>
      <c r="AT460" s="102"/>
      <c r="AU460" s="102"/>
      <c r="AV460" s="96"/>
      <c r="AW460" s="96"/>
      <c r="AX460" s="96"/>
      <c r="AY460" s="97"/>
    </row>
    <row r="461" spans="1:51" ht="27" customHeight="1" thickTop="1" thickBot="1" x14ac:dyDescent="0.3">
      <c r="A461" s="81"/>
      <c r="B461" s="304" t="str">
        <f>IF(C460="","",(VLOOKUP(C460,Lookups!$B$4:$C$2561,2,FALSE)))</f>
        <v/>
      </c>
      <c r="C461" s="366"/>
      <c r="D461" s="312"/>
      <c r="E461" s="312"/>
      <c r="F461" s="311"/>
      <c r="G461" s="309"/>
      <c r="H461" s="309"/>
      <c r="I461" s="309"/>
      <c r="J461" s="309"/>
      <c r="K461" s="309"/>
      <c r="L461" s="95"/>
      <c r="M461" s="95"/>
      <c r="N461" s="82"/>
      <c r="O461" s="95"/>
      <c r="P461" s="95"/>
      <c r="Q461" s="105"/>
      <c r="R461" s="82"/>
      <c r="S461" s="313"/>
      <c r="T461" s="101" t="str">
        <f t="shared" si="7"/>
        <v/>
      </c>
      <c r="U461" s="95"/>
      <c r="V461" s="95"/>
      <c r="W461" s="108"/>
      <c r="X461" s="95"/>
      <c r="Y461" s="94" t="s">
        <v>87</v>
      </c>
      <c r="Z461" s="95"/>
      <c r="AA461" s="94" t="s">
        <v>250</v>
      </c>
      <c r="AB461" s="95"/>
      <c r="AC461" s="95"/>
      <c r="AD461" s="82"/>
      <c r="AE461" s="95"/>
      <c r="AF461" s="82"/>
      <c r="AG461" s="93"/>
      <c r="AH461" s="102"/>
      <c r="AI461" s="102"/>
      <c r="AJ461" s="314"/>
      <c r="AK461" s="102"/>
      <c r="AL461" s="93" t="s">
        <v>456</v>
      </c>
      <c r="AM461" s="102"/>
      <c r="AN461" s="102"/>
      <c r="AO461" s="102"/>
      <c r="AP461" s="102"/>
      <c r="AQ461" s="102"/>
      <c r="AR461" s="106"/>
      <c r="AS461" s="107"/>
      <c r="AT461" s="102"/>
      <c r="AU461" s="102"/>
      <c r="AV461" s="96"/>
      <c r="AW461" s="96"/>
      <c r="AX461" s="96"/>
      <c r="AY461" s="97"/>
    </row>
    <row r="462" spans="1:51" ht="27" customHeight="1" thickTop="1" thickBot="1" x14ac:dyDescent="0.3">
      <c r="A462" s="81"/>
      <c r="B462" s="304" t="str">
        <f>IF(C461="","",(VLOOKUP(C461,Lookups!$B$4:$C$2561,2,FALSE)))</f>
        <v/>
      </c>
      <c r="C462" s="366"/>
      <c r="D462" s="312"/>
      <c r="E462" s="312"/>
      <c r="F462" s="311"/>
      <c r="G462" s="309"/>
      <c r="H462" s="309"/>
      <c r="I462" s="309"/>
      <c r="J462" s="309"/>
      <c r="K462" s="309"/>
      <c r="L462" s="95"/>
      <c r="M462" s="95"/>
      <c r="N462" s="82"/>
      <c r="O462" s="95"/>
      <c r="P462" s="95"/>
      <c r="Q462" s="105"/>
      <c r="R462" s="82"/>
      <c r="S462" s="313"/>
      <c r="T462" s="101" t="str">
        <f t="shared" si="7"/>
        <v/>
      </c>
      <c r="U462" s="95"/>
      <c r="V462" s="95"/>
      <c r="W462" s="108"/>
      <c r="X462" s="95"/>
      <c r="Y462" s="94" t="s">
        <v>87</v>
      </c>
      <c r="Z462" s="95"/>
      <c r="AA462" s="94" t="s">
        <v>250</v>
      </c>
      <c r="AB462" s="95"/>
      <c r="AC462" s="95"/>
      <c r="AD462" s="82"/>
      <c r="AE462" s="95"/>
      <c r="AF462" s="82"/>
      <c r="AG462" s="93"/>
      <c r="AH462" s="102"/>
      <c r="AI462" s="102"/>
      <c r="AJ462" s="314"/>
      <c r="AK462" s="102"/>
      <c r="AL462" s="93" t="s">
        <v>456</v>
      </c>
      <c r="AM462" s="102"/>
      <c r="AN462" s="102"/>
      <c r="AO462" s="102"/>
      <c r="AP462" s="102"/>
      <c r="AQ462" s="102"/>
      <c r="AR462" s="106"/>
      <c r="AS462" s="107"/>
      <c r="AT462" s="102"/>
      <c r="AU462" s="102"/>
      <c r="AV462" s="96"/>
      <c r="AW462" s="96"/>
      <c r="AX462" s="96"/>
      <c r="AY462" s="97"/>
    </row>
    <row r="463" spans="1:51" ht="27" customHeight="1" thickTop="1" thickBot="1" x14ac:dyDescent="0.3">
      <c r="A463" s="81"/>
      <c r="B463" s="304" t="str">
        <f>IF(C462="","",(VLOOKUP(C462,Lookups!$B$4:$C$2561,2,FALSE)))</f>
        <v/>
      </c>
      <c r="C463" s="366"/>
      <c r="D463" s="312"/>
      <c r="E463" s="312"/>
      <c r="F463" s="311"/>
      <c r="G463" s="309"/>
      <c r="H463" s="309"/>
      <c r="I463" s="309"/>
      <c r="J463" s="309"/>
      <c r="K463" s="309"/>
      <c r="L463" s="95"/>
      <c r="M463" s="95"/>
      <c r="N463" s="82"/>
      <c r="O463" s="95"/>
      <c r="P463" s="95"/>
      <c r="Q463" s="105"/>
      <c r="R463" s="82"/>
      <c r="S463" s="313"/>
      <c r="T463" s="101" t="str">
        <f t="shared" si="7"/>
        <v/>
      </c>
      <c r="U463" s="95"/>
      <c r="V463" s="95"/>
      <c r="W463" s="108"/>
      <c r="X463" s="95"/>
      <c r="Y463" s="94" t="s">
        <v>87</v>
      </c>
      <c r="Z463" s="95"/>
      <c r="AA463" s="94" t="s">
        <v>250</v>
      </c>
      <c r="AB463" s="95"/>
      <c r="AC463" s="95"/>
      <c r="AD463" s="82"/>
      <c r="AE463" s="95"/>
      <c r="AF463" s="82"/>
      <c r="AG463" s="93"/>
      <c r="AH463" s="102"/>
      <c r="AI463" s="102"/>
      <c r="AJ463" s="314"/>
      <c r="AK463" s="102"/>
      <c r="AL463" s="93" t="s">
        <v>456</v>
      </c>
      <c r="AM463" s="102"/>
      <c r="AN463" s="102"/>
      <c r="AO463" s="102"/>
      <c r="AP463" s="102"/>
      <c r="AQ463" s="102"/>
      <c r="AR463" s="106"/>
      <c r="AS463" s="107"/>
      <c r="AT463" s="102"/>
      <c r="AU463" s="102"/>
      <c r="AV463" s="96"/>
      <c r="AW463" s="96"/>
      <c r="AX463" s="96"/>
      <c r="AY463" s="97"/>
    </row>
    <row r="464" spans="1:51" ht="27" customHeight="1" thickTop="1" thickBot="1" x14ac:dyDescent="0.3">
      <c r="A464" s="81"/>
      <c r="B464" s="304" t="str">
        <f>IF(C463="","",(VLOOKUP(C463,Lookups!$B$4:$C$2561,2,FALSE)))</f>
        <v/>
      </c>
      <c r="C464" s="366"/>
      <c r="D464" s="312"/>
      <c r="E464" s="312"/>
      <c r="F464" s="311"/>
      <c r="G464" s="309"/>
      <c r="H464" s="309"/>
      <c r="I464" s="309"/>
      <c r="J464" s="309"/>
      <c r="K464" s="309"/>
      <c r="L464" s="95"/>
      <c r="M464" s="95"/>
      <c r="N464" s="82"/>
      <c r="O464" s="95"/>
      <c r="P464" s="95"/>
      <c r="Q464" s="105"/>
      <c r="R464" s="82"/>
      <c r="S464" s="313"/>
      <c r="T464" s="101" t="str">
        <f t="shared" si="7"/>
        <v/>
      </c>
      <c r="U464" s="95"/>
      <c r="V464" s="95"/>
      <c r="W464" s="108"/>
      <c r="X464" s="95"/>
      <c r="Y464" s="94" t="s">
        <v>87</v>
      </c>
      <c r="Z464" s="95"/>
      <c r="AA464" s="94" t="s">
        <v>250</v>
      </c>
      <c r="AB464" s="95"/>
      <c r="AC464" s="95"/>
      <c r="AD464" s="82"/>
      <c r="AE464" s="95"/>
      <c r="AF464" s="82"/>
      <c r="AG464" s="93"/>
      <c r="AH464" s="102"/>
      <c r="AI464" s="102"/>
      <c r="AJ464" s="314"/>
      <c r="AK464" s="102"/>
      <c r="AL464" s="93" t="s">
        <v>456</v>
      </c>
      <c r="AM464" s="102"/>
      <c r="AN464" s="102"/>
      <c r="AO464" s="102"/>
      <c r="AP464" s="102"/>
      <c r="AQ464" s="102"/>
      <c r="AR464" s="106"/>
      <c r="AS464" s="107"/>
      <c r="AT464" s="102"/>
      <c r="AU464" s="102"/>
      <c r="AV464" s="96"/>
      <c r="AW464" s="96"/>
      <c r="AX464" s="96"/>
      <c r="AY464" s="97"/>
    </row>
    <row r="465" spans="1:51" ht="27" customHeight="1" thickTop="1" thickBot="1" x14ac:dyDescent="0.3">
      <c r="A465" s="81"/>
      <c r="B465" s="304" t="str">
        <f>IF(C464="","",(VLOOKUP(C464,Lookups!$B$4:$C$2561,2,FALSE)))</f>
        <v/>
      </c>
      <c r="C465" s="366"/>
      <c r="D465" s="312"/>
      <c r="E465" s="312"/>
      <c r="F465" s="311"/>
      <c r="G465" s="309"/>
      <c r="H465" s="309"/>
      <c r="I465" s="309"/>
      <c r="J465" s="309"/>
      <c r="K465" s="309"/>
      <c r="L465" s="95"/>
      <c r="M465" s="95"/>
      <c r="N465" s="82"/>
      <c r="O465" s="95"/>
      <c r="P465" s="95"/>
      <c r="Q465" s="105"/>
      <c r="R465" s="82"/>
      <c r="S465" s="313"/>
      <c r="T465" s="101" t="str">
        <f t="shared" si="7"/>
        <v/>
      </c>
      <c r="U465" s="95"/>
      <c r="V465" s="95"/>
      <c r="W465" s="108"/>
      <c r="X465" s="95"/>
      <c r="Y465" s="94" t="s">
        <v>87</v>
      </c>
      <c r="Z465" s="95"/>
      <c r="AA465" s="94" t="s">
        <v>250</v>
      </c>
      <c r="AB465" s="95"/>
      <c r="AC465" s="95"/>
      <c r="AD465" s="82"/>
      <c r="AE465" s="95"/>
      <c r="AF465" s="82"/>
      <c r="AG465" s="93"/>
      <c r="AH465" s="102"/>
      <c r="AI465" s="102"/>
      <c r="AJ465" s="314"/>
      <c r="AK465" s="102"/>
      <c r="AL465" s="93" t="s">
        <v>456</v>
      </c>
      <c r="AM465" s="102"/>
      <c r="AN465" s="102"/>
      <c r="AO465" s="102"/>
      <c r="AP465" s="102"/>
      <c r="AQ465" s="102"/>
      <c r="AR465" s="106"/>
      <c r="AS465" s="107"/>
      <c r="AT465" s="102"/>
      <c r="AU465" s="102"/>
      <c r="AV465" s="96"/>
      <c r="AW465" s="96"/>
      <c r="AX465" s="96"/>
      <c r="AY465" s="97"/>
    </row>
    <row r="466" spans="1:51" ht="27" customHeight="1" thickTop="1" thickBot="1" x14ac:dyDescent="0.3">
      <c r="A466" s="81"/>
      <c r="B466" s="304" t="str">
        <f>IF(C465="","",(VLOOKUP(C465,Lookups!$B$4:$C$2561,2,FALSE)))</f>
        <v/>
      </c>
      <c r="C466" s="366"/>
      <c r="D466" s="312"/>
      <c r="E466" s="312"/>
      <c r="F466" s="311"/>
      <c r="G466" s="309"/>
      <c r="H466" s="309"/>
      <c r="I466" s="309"/>
      <c r="J466" s="309"/>
      <c r="K466" s="309"/>
      <c r="L466" s="95"/>
      <c r="M466" s="95"/>
      <c r="N466" s="82"/>
      <c r="O466" s="95"/>
      <c r="P466" s="95"/>
      <c r="Q466" s="105"/>
      <c r="R466" s="82"/>
      <c r="S466" s="313"/>
      <c r="T466" s="101" t="str">
        <f t="shared" si="7"/>
        <v/>
      </c>
      <c r="U466" s="95"/>
      <c r="V466" s="95"/>
      <c r="W466" s="108"/>
      <c r="X466" s="95"/>
      <c r="Y466" s="94" t="s">
        <v>87</v>
      </c>
      <c r="Z466" s="95"/>
      <c r="AA466" s="94" t="s">
        <v>250</v>
      </c>
      <c r="AB466" s="95"/>
      <c r="AC466" s="95"/>
      <c r="AD466" s="82"/>
      <c r="AE466" s="95"/>
      <c r="AF466" s="82"/>
      <c r="AG466" s="93"/>
      <c r="AH466" s="102"/>
      <c r="AI466" s="102"/>
      <c r="AJ466" s="314"/>
      <c r="AK466" s="102"/>
      <c r="AL466" s="93" t="s">
        <v>456</v>
      </c>
      <c r="AM466" s="102"/>
      <c r="AN466" s="102"/>
      <c r="AO466" s="102"/>
      <c r="AP466" s="102"/>
      <c r="AQ466" s="102"/>
      <c r="AR466" s="106"/>
      <c r="AS466" s="107"/>
      <c r="AT466" s="102"/>
      <c r="AU466" s="102"/>
      <c r="AV466" s="96"/>
      <c r="AW466" s="96"/>
      <c r="AX466" s="96"/>
      <c r="AY466" s="97"/>
    </row>
    <row r="467" spans="1:51" ht="27" customHeight="1" thickTop="1" thickBot="1" x14ac:dyDescent="0.3">
      <c r="A467" s="81"/>
      <c r="B467" s="304" t="str">
        <f>IF(C466="","",(VLOOKUP(C466,Lookups!$B$4:$C$2561,2,FALSE)))</f>
        <v/>
      </c>
      <c r="C467" s="366"/>
      <c r="D467" s="312"/>
      <c r="E467" s="312"/>
      <c r="F467" s="311"/>
      <c r="G467" s="309"/>
      <c r="H467" s="309"/>
      <c r="I467" s="309"/>
      <c r="J467" s="309"/>
      <c r="K467" s="309"/>
      <c r="L467" s="95"/>
      <c r="M467" s="95"/>
      <c r="N467" s="82"/>
      <c r="O467" s="95"/>
      <c r="P467" s="95"/>
      <c r="Q467" s="105"/>
      <c r="R467" s="82"/>
      <c r="S467" s="313"/>
      <c r="T467" s="101" t="str">
        <f t="shared" si="7"/>
        <v/>
      </c>
      <c r="U467" s="95"/>
      <c r="V467" s="95"/>
      <c r="W467" s="108"/>
      <c r="X467" s="95"/>
      <c r="Y467" s="94" t="s">
        <v>87</v>
      </c>
      <c r="Z467" s="95"/>
      <c r="AA467" s="94" t="s">
        <v>250</v>
      </c>
      <c r="AB467" s="95"/>
      <c r="AC467" s="95"/>
      <c r="AD467" s="82"/>
      <c r="AE467" s="95"/>
      <c r="AF467" s="82"/>
      <c r="AG467" s="93"/>
      <c r="AH467" s="102"/>
      <c r="AI467" s="102"/>
      <c r="AJ467" s="314"/>
      <c r="AK467" s="102"/>
      <c r="AL467" s="93" t="s">
        <v>456</v>
      </c>
      <c r="AM467" s="102"/>
      <c r="AN467" s="102"/>
      <c r="AO467" s="102"/>
      <c r="AP467" s="102"/>
      <c r="AQ467" s="102"/>
      <c r="AR467" s="106"/>
      <c r="AS467" s="107"/>
      <c r="AT467" s="102"/>
      <c r="AU467" s="102"/>
      <c r="AV467" s="96"/>
      <c r="AW467" s="96"/>
      <c r="AX467" s="96"/>
      <c r="AY467" s="97"/>
    </row>
    <row r="468" spans="1:51" ht="27" customHeight="1" thickTop="1" thickBot="1" x14ac:dyDescent="0.3">
      <c r="A468" s="81"/>
      <c r="B468" s="304" t="str">
        <f>IF(C467="","",(VLOOKUP(C467,Lookups!$B$4:$C$2561,2,FALSE)))</f>
        <v/>
      </c>
      <c r="C468" s="366"/>
      <c r="D468" s="312"/>
      <c r="E468" s="312"/>
      <c r="F468" s="311"/>
      <c r="G468" s="309"/>
      <c r="H468" s="309"/>
      <c r="I468" s="309"/>
      <c r="J468" s="309"/>
      <c r="K468" s="309"/>
      <c r="L468" s="95"/>
      <c r="M468" s="95"/>
      <c r="N468" s="82"/>
      <c r="O468" s="95"/>
      <c r="P468" s="95"/>
      <c r="Q468" s="105"/>
      <c r="R468" s="82"/>
      <c r="S468" s="313"/>
      <c r="T468" s="101" t="str">
        <f t="shared" si="7"/>
        <v/>
      </c>
      <c r="U468" s="95"/>
      <c r="V468" s="95"/>
      <c r="W468" s="108"/>
      <c r="X468" s="95"/>
      <c r="Y468" s="94" t="s">
        <v>87</v>
      </c>
      <c r="Z468" s="95"/>
      <c r="AA468" s="94" t="s">
        <v>250</v>
      </c>
      <c r="AB468" s="95"/>
      <c r="AC468" s="95"/>
      <c r="AD468" s="82"/>
      <c r="AE468" s="95"/>
      <c r="AF468" s="82"/>
      <c r="AG468" s="93"/>
      <c r="AH468" s="102"/>
      <c r="AI468" s="102"/>
      <c r="AJ468" s="314"/>
      <c r="AK468" s="102"/>
      <c r="AL468" s="93" t="s">
        <v>456</v>
      </c>
      <c r="AM468" s="102"/>
      <c r="AN468" s="102"/>
      <c r="AO468" s="102"/>
      <c r="AP468" s="102"/>
      <c r="AQ468" s="102"/>
      <c r="AR468" s="106"/>
      <c r="AS468" s="107"/>
      <c r="AT468" s="102"/>
      <c r="AU468" s="102"/>
      <c r="AV468" s="96"/>
      <c r="AW468" s="96"/>
      <c r="AX468" s="96"/>
      <c r="AY468" s="97"/>
    </row>
    <row r="469" spans="1:51" ht="27" customHeight="1" thickTop="1" thickBot="1" x14ac:dyDescent="0.3">
      <c r="A469" s="81"/>
      <c r="B469" s="304" t="str">
        <f>IF(C468="","",(VLOOKUP(C468,Lookups!$B$4:$C$2561,2,FALSE)))</f>
        <v/>
      </c>
      <c r="C469" s="366"/>
      <c r="D469" s="312"/>
      <c r="E469" s="312"/>
      <c r="F469" s="311"/>
      <c r="G469" s="309"/>
      <c r="H469" s="309"/>
      <c r="I469" s="309"/>
      <c r="J469" s="309"/>
      <c r="K469" s="309"/>
      <c r="L469" s="95"/>
      <c r="M469" s="95"/>
      <c r="N469" s="82"/>
      <c r="O469" s="95"/>
      <c r="P469" s="95"/>
      <c r="Q469" s="105"/>
      <c r="R469" s="82"/>
      <c r="S469" s="313"/>
      <c r="T469" s="101" t="str">
        <f t="shared" si="7"/>
        <v/>
      </c>
      <c r="U469" s="95"/>
      <c r="V469" s="95"/>
      <c r="W469" s="108"/>
      <c r="X469" s="95"/>
      <c r="Y469" s="94" t="s">
        <v>87</v>
      </c>
      <c r="Z469" s="95"/>
      <c r="AA469" s="94" t="s">
        <v>250</v>
      </c>
      <c r="AB469" s="95"/>
      <c r="AC469" s="95"/>
      <c r="AD469" s="82"/>
      <c r="AE469" s="95"/>
      <c r="AF469" s="82"/>
      <c r="AG469" s="93"/>
      <c r="AH469" s="102"/>
      <c r="AI469" s="102"/>
      <c r="AJ469" s="314"/>
      <c r="AK469" s="102"/>
      <c r="AL469" s="93" t="s">
        <v>456</v>
      </c>
      <c r="AM469" s="102"/>
      <c r="AN469" s="102"/>
      <c r="AO469" s="102"/>
      <c r="AP469" s="102"/>
      <c r="AQ469" s="102"/>
      <c r="AR469" s="106"/>
      <c r="AS469" s="107"/>
      <c r="AT469" s="102"/>
      <c r="AU469" s="102"/>
      <c r="AV469" s="96"/>
      <c r="AW469" s="96"/>
      <c r="AX469" s="96"/>
      <c r="AY469" s="97"/>
    </row>
    <row r="470" spans="1:51" ht="27" customHeight="1" thickTop="1" thickBot="1" x14ac:dyDescent="0.3">
      <c r="A470" s="81"/>
      <c r="B470" s="304" t="str">
        <f>IF(C469="","",(VLOOKUP(C469,Lookups!$B$4:$C$2561,2,FALSE)))</f>
        <v/>
      </c>
      <c r="C470" s="366"/>
      <c r="D470" s="312"/>
      <c r="E470" s="312"/>
      <c r="F470" s="311"/>
      <c r="G470" s="309"/>
      <c r="H470" s="309"/>
      <c r="I470" s="309"/>
      <c r="J470" s="309"/>
      <c r="K470" s="309"/>
      <c r="L470" s="95"/>
      <c r="M470" s="95"/>
      <c r="N470" s="82"/>
      <c r="O470" s="95"/>
      <c r="P470" s="95"/>
      <c r="Q470" s="105"/>
      <c r="R470" s="82"/>
      <c r="S470" s="313"/>
      <c r="T470" s="101" t="str">
        <f t="shared" si="7"/>
        <v/>
      </c>
      <c r="U470" s="95"/>
      <c r="V470" s="95"/>
      <c r="W470" s="108"/>
      <c r="X470" s="95"/>
      <c r="Y470" s="94" t="s">
        <v>87</v>
      </c>
      <c r="Z470" s="95"/>
      <c r="AA470" s="94" t="s">
        <v>250</v>
      </c>
      <c r="AB470" s="95"/>
      <c r="AC470" s="95"/>
      <c r="AD470" s="82"/>
      <c r="AE470" s="95"/>
      <c r="AF470" s="82"/>
      <c r="AG470" s="93"/>
      <c r="AH470" s="102"/>
      <c r="AI470" s="102"/>
      <c r="AJ470" s="314"/>
      <c r="AK470" s="102"/>
      <c r="AL470" s="93" t="s">
        <v>456</v>
      </c>
      <c r="AM470" s="102"/>
      <c r="AN470" s="102"/>
      <c r="AO470" s="102"/>
      <c r="AP470" s="102"/>
      <c r="AQ470" s="102"/>
      <c r="AR470" s="106"/>
      <c r="AS470" s="107"/>
      <c r="AT470" s="102"/>
      <c r="AU470" s="102"/>
      <c r="AV470" s="96"/>
      <c r="AW470" s="96"/>
      <c r="AX470" s="96"/>
      <c r="AY470" s="97"/>
    </row>
    <row r="471" spans="1:51" ht="27" customHeight="1" thickTop="1" thickBot="1" x14ac:dyDescent="0.3">
      <c r="A471" s="81"/>
      <c r="B471" s="304" t="str">
        <f>IF(C470="","",(VLOOKUP(C470,Lookups!$B$4:$C$2561,2,FALSE)))</f>
        <v/>
      </c>
      <c r="C471" s="366"/>
      <c r="D471" s="312"/>
      <c r="E471" s="312"/>
      <c r="F471" s="311"/>
      <c r="G471" s="309"/>
      <c r="H471" s="309"/>
      <c r="I471" s="309"/>
      <c r="J471" s="309"/>
      <c r="K471" s="309"/>
      <c r="L471" s="95"/>
      <c r="M471" s="95"/>
      <c r="N471" s="82"/>
      <c r="O471" s="95"/>
      <c r="P471" s="95"/>
      <c r="Q471" s="105"/>
      <c r="R471" s="82"/>
      <c r="S471" s="313"/>
      <c r="T471" s="101" t="str">
        <f t="shared" si="7"/>
        <v/>
      </c>
      <c r="U471" s="95"/>
      <c r="V471" s="95"/>
      <c r="W471" s="108"/>
      <c r="X471" s="95"/>
      <c r="Y471" s="94" t="s">
        <v>87</v>
      </c>
      <c r="Z471" s="95"/>
      <c r="AA471" s="94" t="s">
        <v>250</v>
      </c>
      <c r="AB471" s="95"/>
      <c r="AC471" s="95"/>
      <c r="AD471" s="82"/>
      <c r="AE471" s="95"/>
      <c r="AF471" s="82"/>
      <c r="AG471" s="93"/>
      <c r="AH471" s="102"/>
      <c r="AI471" s="102"/>
      <c r="AJ471" s="314"/>
      <c r="AK471" s="102"/>
      <c r="AL471" s="93" t="s">
        <v>456</v>
      </c>
      <c r="AM471" s="102"/>
      <c r="AN471" s="102"/>
      <c r="AO471" s="102"/>
      <c r="AP471" s="102"/>
      <c r="AQ471" s="102"/>
      <c r="AR471" s="106"/>
      <c r="AS471" s="107"/>
      <c r="AT471" s="102"/>
      <c r="AU471" s="102"/>
      <c r="AV471" s="96"/>
      <c r="AW471" s="96"/>
      <c r="AX471" s="96"/>
      <c r="AY471" s="97"/>
    </row>
    <row r="472" spans="1:51" ht="27" customHeight="1" thickTop="1" thickBot="1" x14ac:dyDescent="0.3">
      <c r="A472" s="81"/>
      <c r="B472" s="304" t="str">
        <f>IF(C471="","",(VLOOKUP(C471,Lookups!$B$4:$C$2561,2,FALSE)))</f>
        <v/>
      </c>
      <c r="C472" s="366"/>
      <c r="D472" s="312"/>
      <c r="E472" s="312"/>
      <c r="F472" s="311"/>
      <c r="G472" s="309"/>
      <c r="H472" s="309"/>
      <c r="I472" s="309"/>
      <c r="J472" s="309"/>
      <c r="K472" s="309"/>
      <c r="L472" s="95"/>
      <c r="M472" s="95"/>
      <c r="N472" s="82"/>
      <c r="O472" s="95"/>
      <c r="P472" s="95"/>
      <c r="Q472" s="105"/>
      <c r="R472" s="82"/>
      <c r="S472" s="313"/>
      <c r="T472" s="101" t="str">
        <f t="shared" si="7"/>
        <v/>
      </c>
      <c r="U472" s="95"/>
      <c r="V472" s="95"/>
      <c r="W472" s="108"/>
      <c r="X472" s="95"/>
      <c r="Y472" s="94" t="s">
        <v>87</v>
      </c>
      <c r="Z472" s="95"/>
      <c r="AA472" s="94" t="s">
        <v>250</v>
      </c>
      <c r="AB472" s="95"/>
      <c r="AC472" s="95"/>
      <c r="AD472" s="82"/>
      <c r="AE472" s="95"/>
      <c r="AF472" s="82"/>
      <c r="AG472" s="93"/>
      <c r="AH472" s="102"/>
      <c r="AI472" s="102"/>
      <c r="AJ472" s="314"/>
      <c r="AK472" s="102"/>
      <c r="AL472" s="93" t="s">
        <v>456</v>
      </c>
      <c r="AM472" s="102"/>
      <c r="AN472" s="102"/>
      <c r="AO472" s="102"/>
      <c r="AP472" s="102"/>
      <c r="AQ472" s="102"/>
      <c r="AR472" s="106"/>
      <c r="AS472" s="107"/>
      <c r="AT472" s="102"/>
      <c r="AU472" s="102"/>
      <c r="AV472" s="96"/>
      <c r="AW472" s="96"/>
      <c r="AX472" s="96"/>
      <c r="AY472" s="97"/>
    </row>
    <row r="473" spans="1:51" ht="27" customHeight="1" thickTop="1" thickBot="1" x14ac:dyDescent="0.3">
      <c r="A473" s="81"/>
      <c r="B473" s="304" t="str">
        <f>IF(C472="","",(VLOOKUP(C472,Lookups!$B$4:$C$2561,2,FALSE)))</f>
        <v/>
      </c>
      <c r="C473" s="366"/>
      <c r="D473" s="312"/>
      <c r="E473" s="312"/>
      <c r="F473" s="311"/>
      <c r="G473" s="309"/>
      <c r="H473" s="309"/>
      <c r="I473" s="309"/>
      <c r="J473" s="309"/>
      <c r="K473" s="309"/>
      <c r="L473" s="95"/>
      <c r="M473" s="95"/>
      <c r="N473" s="82"/>
      <c r="O473" s="95"/>
      <c r="P473" s="95"/>
      <c r="Q473" s="105"/>
      <c r="R473" s="82"/>
      <c r="S473" s="313"/>
      <c r="T473" s="101" t="str">
        <f t="shared" si="7"/>
        <v/>
      </c>
      <c r="U473" s="95"/>
      <c r="V473" s="95"/>
      <c r="W473" s="108"/>
      <c r="X473" s="95"/>
      <c r="Y473" s="94" t="s">
        <v>87</v>
      </c>
      <c r="Z473" s="95"/>
      <c r="AA473" s="94" t="s">
        <v>250</v>
      </c>
      <c r="AB473" s="95"/>
      <c r="AC473" s="95"/>
      <c r="AD473" s="82"/>
      <c r="AE473" s="95"/>
      <c r="AF473" s="82"/>
      <c r="AG473" s="93"/>
      <c r="AH473" s="102"/>
      <c r="AI473" s="102"/>
      <c r="AJ473" s="314"/>
      <c r="AK473" s="102"/>
      <c r="AL473" s="93" t="s">
        <v>456</v>
      </c>
      <c r="AM473" s="102"/>
      <c r="AN473" s="102"/>
      <c r="AO473" s="102"/>
      <c r="AP473" s="102"/>
      <c r="AQ473" s="102"/>
      <c r="AR473" s="106"/>
      <c r="AS473" s="107"/>
      <c r="AT473" s="102"/>
      <c r="AU473" s="102"/>
      <c r="AV473" s="96"/>
      <c r="AW473" s="96"/>
      <c r="AX473" s="96"/>
      <c r="AY473" s="97"/>
    </row>
    <row r="474" spans="1:51" ht="27" customHeight="1" thickTop="1" thickBot="1" x14ac:dyDescent="0.3">
      <c r="A474" s="81"/>
      <c r="B474" s="304" t="str">
        <f>IF(C473="","",(VLOOKUP(C473,Lookups!$B$4:$C$2561,2,FALSE)))</f>
        <v/>
      </c>
      <c r="C474" s="366"/>
      <c r="D474" s="312"/>
      <c r="E474" s="312"/>
      <c r="F474" s="311"/>
      <c r="G474" s="309"/>
      <c r="H474" s="309"/>
      <c r="I474" s="309"/>
      <c r="J474" s="309"/>
      <c r="K474" s="309"/>
      <c r="L474" s="95"/>
      <c r="M474" s="95"/>
      <c r="N474" s="82"/>
      <c r="O474" s="95"/>
      <c r="P474" s="95"/>
      <c r="Q474" s="105"/>
      <c r="R474" s="82"/>
      <c r="S474" s="313"/>
      <c r="T474" s="101" t="str">
        <f t="shared" si="7"/>
        <v/>
      </c>
      <c r="U474" s="95"/>
      <c r="V474" s="95"/>
      <c r="W474" s="108"/>
      <c r="X474" s="95"/>
      <c r="Y474" s="94" t="s">
        <v>87</v>
      </c>
      <c r="Z474" s="95"/>
      <c r="AA474" s="94" t="s">
        <v>250</v>
      </c>
      <c r="AB474" s="95"/>
      <c r="AC474" s="95"/>
      <c r="AD474" s="82"/>
      <c r="AE474" s="95"/>
      <c r="AF474" s="82"/>
      <c r="AG474" s="93"/>
      <c r="AH474" s="102"/>
      <c r="AI474" s="102"/>
      <c r="AJ474" s="314"/>
      <c r="AK474" s="102"/>
      <c r="AL474" s="93" t="s">
        <v>456</v>
      </c>
      <c r="AM474" s="102"/>
      <c r="AN474" s="102"/>
      <c r="AO474" s="102"/>
      <c r="AP474" s="102"/>
      <c r="AQ474" s="102"/>
      <c r="AR474" s="106"/>
      <c r="AS474" s="107"/>
      <c r="AT474" s="102"/>
      <c r="AU474" s="102"/>
      <c r="AV474" s="96"/>
      <c r="AW474" s="96"/>
      <c r="AX474" s="96"/>
      <c r="AY474" s="97"/>
    </row>
    <row r="475" spans="1:51" ht="27" customHeight="1" thickTop="1" thickBot="1" x14ac:dyDescent="0.3">
      <c r="A475" s="81"/>
      <c r="B475" s="304" t="str">
        <f>IF(C474="","",(VLOOKUP(C474,Lookups!$B$4:$C$2561,2,FALSE)))</f>
        <v/>
      </c>
      <c r="C475" s="366"/>
      <c r="D475" s="312"/>
      <c r="E475" s="312"/>
      <c r="F475" s="311"/>
      <c r="G475" s="309"/>
      <c r="H475" s="309"/>
      <c r="I475" s="309"/>
      <c r="J475" s="309"/>
      <c r="K475" s="309"/>
      <c r="L475" s="95"/>
      <c r="M475" s="95"/>
      <c r="N475" s="82"/>
      <c r="O475" s="95"/>
      <c r="P475" s="95"/>
      <c r="Q475" s="105"/>
      <c r="R475" s="82"/>
      <c r="S475" s="313"/>
      <c r="T475" s="101" t="str">
        <f t="shared" si="7"/>
        <v/>
      </c>
      <c r="U475" s="95"/>
      <c r="V475" s="95"/>
      <c r="W475" s="108"/>
      <c r="X475" s="95"/>
      <c r="Y475" s="94" t="s">
        <v>87</v>
      </c>
      <c r="Z475" s="95"/>
      <c r="AA475" s="94" t="s">
        <v>250</v>
      </c>
      <c r="AB475" s="95"/>
      <c r="AC475" s="95"/>
      <c r="AD475" s="82"/>
      <c r="AE475" s="95"/>
      <c r="AF475" s="82"/>
      <c r="AG475" s="93"/>
      <c r="AH475" s="102"/>
      <c r="AI475" s="102"/>
      <c r="AJ475" s="314"/>
      <c r="AK475" s="102"/>
      <c r="AL475" s="93" t="s">
        <v>456</v>
      </c>
      <c r="AM475" s="102"/>
      <c r="AN475" s="102"/>
      <c r="AO475" s="102"/>
      <c r="AP475" s="102"/>
      <c r="AQ475" s="102"/>
      <c r="AR475" s="106"/>
      <c r="AS475" s="107"/>
      <c r="AT475" s="102"/>
      <c r="AU475" s="102"/>
      <c r="AV475" s="96"/>
      <c r="AW475" s="96"/>
      <c r="AX475" s="96"/>
      <c r="AY475" s="97"/>
    </row>
    <row r="476" spans="1:51" ht="27" customHeight="1" thickTop="1" thickBot="1" x14ac:dyDescent="0.3">
      <c r="A476" s="81"/>
      <c r="B476" s="304" t="str">
        <f>IF(C475="","",(VLOOKUP(C475,Lookups!$B$4:$C$2561,2,FALSE)))</f>
        <v/>
      </c>
      <c r="C476" s="366"/>
      <c r="D476" s="312"/>
      <c r="E476" s="312"/>
      <c r="F476" s="311"/>
      <c r="G476" s="309"/>
      <c r="H476" s="309"/>
      <c r="I476" s="309"/>
      <c r="J476" s="309"/>
      <c r="K476" s="309"/>
      <c r="L476" s="95"/>
      <c r="M476" s="95"/>
      <c r="N476" s="82"/>
      <c r="O476" s="95"/>
      <c r="P476" s="95"/>
      <c r="Q476" s="105"/>
      <c r="R476" s="82"/>
      <c r="S476" s="313"/>
      <c r="T476" s="101" t="str">
        <f t="shared" si="7"/>
        <v/>
      </c>
      <c r="U476" s="95"/>
      <c r="V476" s="95"/>
      <c r="W476" s="108"/>
      <c r="X476" s="95"/>
      <c r="Y476" s="94" t="s">
        <v>87</v>
      </c>
      <c r="Z476" s="95"/>
      <c r="AA476" s="94" t="s">
        <v>250</v>
      </c>
      <c r="AB476" s="95"/>
      <c r="AC476" s="95"/>
      <c r="AD476" s="82"/>
      <c r="AE476" s="95"/>
      <c r="AF476" s="82"/>
      <c r="AG476" s="93"/>
      <c r="AH476" s="102"/>
      <c r="AI476" s="102"/>
      <c r="AJ476" s="314"/>
      <c r="AK476" s="102"/>
      <c r="AL476" s="93" t="s">
        <v>456</v>
      </c>
      <c r="AM476" s="102"/>
      <c r="AN476" s="102"/>
      <c r="AO476" s="102"/>
      <c r="AP476" s="102"/>
      <c r="AQ476" s="102"/>
      <c r="AR476" s="106"/>
      <c r="AS476" s="107"/>
      <c r="AT476" s="102"/>
      <c r="AU476" s="102"/>
      <c r="AV476" s="96"/>
      <c r="AW476" s="96"/>
      <c r="AX476" s="96"/>
      <c r="AY476" s="97"/>
    </row>
    <row r="477" spans="1:51" ht="27" customHeight="1" thickTop="1" thickBot="1" x14ac:dyDescent="0.3">
      <c r="A477" s="81"/>
      <c r="B477" s="304" t="str">
        <f>IF(C476="","",(VLOOKUP(C476,Lookups!$B$4:$C$2561,2,FALSE)))</f>
        <v/>
      </c>
      <c r="C477" s="366"/>
      <c r="D477" s="312"/>
      <c r="E477" s="312"/>
      <c r="F477" s="311"/>
      <c r="G477" s="309"/>
      <c r="H477" s="309"/>
      <c r="I477" s="309"/>
      <c r="J477" s="309"/>
      <c r="K477" s="309"/>
      <c r="L477" s="95"/>
      <c r="M477" s="95"/>
      <c r="N477" s="82"/>
      <c r="O477" s="95"/>
      <c r="P477" s="95"/>
      <c r="Q477" s="105"/>
      <c r="R477" s="82"/>
      <c r="S477" s="313"/>
      <c r="T477" s="101" t="str">
        <f t="shared" si="7"/>
        <v/>
      </c>
      <c r="U477" s="95"/>
      <c r="V477" s="95"/>
      <c r="W477" s="108"/>
      <c r="X477" s="95"/>
      <c r="Y477" s="94" t="s">
        <v>87</v>
      </c>
      <c r="Z477" s="95"/>
      <c r="AA477" s="94" t="s">
        <v>250</v>
      </c>
      <c r="AB477" s="95"/>
      <c r="AC477" s="95"/>
      <c r="AD477" s="82"/>
      <c r="AE477" s="95"/>
      <c r="AF477" s="82"/>
      <c r="AG477" s="93"/>
      <c r="AH477" s="102"/>
      <c r="AI477" s="102"/>
      <c r="AJ477" s="314"/>
      <c r="AK477" s="102"/>
      <c r="AL477" s="93" t="s">
        <v>456</v>
      </c>
      <c r="AM477" s="102"/>
      <c r="AN477" s="102"/>
      <c r="AO477" s="102"/>
      <c r="AP477" s="102"/>
      <c r="AQ477" s="102"/>
      <c r="AR477" s="106"/>
      <c r="AS477" s="107"/>
      <c r="AT477" s="102"/>
      <c r="AU477" s="102"/>
      <c r="AV477" s="96"/>
      <c r="AW477" s="96"/>
      <c r="AX477" s="96"/>
      <c r="AY477" s="97"/>
    </row>
    <row r="478" spans="1:51" ht="27" customHeight="1" thickTop="1" thickBot="1" x14ac:dyDescent="0.3">
      <c r="A478" s="81"/>
      <c r="B478" s="304" t="str">
        <f>IF(C477="","",(VLOOKUP(C477,Lookups!$B$4:$C$2561,2,FALSE)))</f>
        <v/>
      </c>
      <c r="C478" s="366"/>
      <c r="D478" s="312"/>
      <c r="E478" s="312"/>
      <c r="F478" s="311"/>
      <c r="G478" s="309"/>
      <c r="H478" s="309"/>
      <c r="I478" s="309"/>
      <c r="J478" s="309"/>
      <c r="K478" s="309"/>
      <c r="L478" s="95"/>
      <c r="M478" s="95"/>
      <c r="N478" s="82"/>
      <c r="O478" s="95"/>
      <c r="P478" s="95"/>
      <c r="Q478" s="105"/>
      <c r="R478" s="82"/>
      <c r="S478" s="313"/>
      <c r="T478" s="101" t="str">
        <f t="shared" si="7"/>
        <v/>
      </c>
      <c r="U478" s="95"/>
      <c r="V478" s="95"/>
      <c r="W478" s="108"/>
      <c r="X478" s="95"/>
      <c r="Y478" s="94" t="s">
        <v>87</v>
      </c>
      <c r="Z478" s="95"/>
      <c r="AA478" s="94" t="s">
        <v>250</v>
      </c>
      <c r="AB478" s="95"/>
      <c r="AC478" s="95"/>
      <c r="AD478" s="82"/>
      <c r="AE478" s="95"/>
      <c r="AF478" s="82"/>
      <c r="AG478" s="93"/>
      <c r="AH478" s="102"/>
      <c r="AI478" s="102"/>
      <c r="AJ478" s="314"/>
      <c r="AK478" s="102"/>
      <c r="AL478" s="93" t="s">
        <v>456</v>
      </c>
      <c r="AM478" s="102"/>
      <c r="AN478" s="102"/>
      <c r="AO478" s="102"/>
      <c r="AP478" s="102"/>
      <c r="AQ478" s="102"/>
      <c r="AR478" s="106"/>
      <c r="AS478" s="107"/>
      <c r="AT478" s="102"/>
      <c r="AU478" s="102"/>
      <c r="AV478" s="96"/>
      <c r="AW478" s="96"/>
      <c r="AX478" s="96"/>
      <c r="AY478" s="97"/>
    </row>
    <row r="479" spans="1:51" ht="27" customHeight="1" thickTop="1" thickBot="1" x14ac:dyDescent="0.3">
      <c r="A479" s="81"/>
      <c r="B479" s="304" t="str">
        <f>IF(C478="","",(VLOOKUP(C478,Lookups!$B$4:$C$2561,2,FALSE)))</f>
        <v/>
      </c>
      <c r="C479" s="366"/>
      <c r="D479" s="312"/>
      <c r="E479" s="312"/>
      <c r="F479" s="311"/>
      <c r="G479" s="309"/>
      <c r="H479" s="309"/>
      <c r="I479" s="309"/>
      <c r="J479" s="309"/>
      <c r="K479" s="309"/>
      <c r="L479" s="95"/>
      <c r="M479" s="95"/>
      <c r="N479" s="82"/>
      <c r="O479" s="95"/>
      <c r="P479" s="95"/>
      <c r="Q479" s="105"/>
      <c r="R479" s="82"/>
      <c r="S479" s="313"/>
      <c r="T479" s="101" t="str">
        <f t="shared" si="7"/>
        <v/>
      </c>
      <c r="U479" s="95"/>
      <c r="V479" s="95"/>
      <c r="W479" s="108"/>
      <c r="X479" s="95"/>
      <c r="Y479" s="94" t="s">
        <v>87</v>
      </c>
      <c r="Z479" s="95"/>
      <c r="AA479" s="94" t="s">
        <v>250</v>
      </c>
      <c r="AB479" s="95"/>
      <c r="AC479" s="95"/>
      <c r="AD479" s="82"/>
      <c r="AE479" s="95"/>
      <c r="AF479" s="82"/>
      <c r="AG479" s="93"/>
      <c r="AH479" s="102"/>
      <c r="AI479" s="102"/>
      <c r="AJ479" s="314"/>
      <c r="AK479" s="102"/>
      <c r="AL479" s="93" t="s">
        <v>456</v>
      </c>
      <c r="AM479" s="102"/>
      <c r="AN479" s="102"/>
      <c r="AO479" s="102"/>
      <c r="AP479" s="102"/>
      <c r="AQ479" s="102"/>
      <c r="AR479" s="106"/>
      <c r="AS479" s="107"/>
      <c r="AT479" s="102"/>
      <c r="AU479" s="102"/>
      <c r="AV479" s="96"/>
      <c r="AW479" s="96"/>
      <c r="AX479" s="96"/>
      <c r="AY479" s="97"/>
    </row>
    <row r="480" spans="1:51" ht="27" customHeight="1" thickTop="1" thickBot="1" x14ac:dyDescent="0.3">
      <c r="A480" s="81"/>
      <c r="B480" s="304" t="str">
        <f>IF(C479="","",(VLOOKUP(C479,Lookups!$B$4:$C$2561,2,FALSE)))</f>
        <v/>
      </c>
      <c r="C480" s="366"/>
      <c r="D480" s="312"/>
      <c r="E480" s="312"/>
      <c r="F480" s="311"/>
      <c r="G480" s="309"/>
      <c r="H480" s="309"/>
      <c r="I480" s="309"/>
      <c r="J480" s="309"/>
      <c r="K480" s="309"/>
      <c r="L480" s="95"/>
      <c r="M480" s="95"/>
      <c r="N480" s="82"/>
      <c r="O480" s="95"/>
      <c r="P480" s="95"/>
      <c r="Q480" s="105"/>
      <c r="R480" s="82"/>
      <c r="S480" s="313"/>
      <c r="T480" s="101" t="str">
        <f t="shared" si="7"/>
        <v/>
      </c>
      <c r="U480" s="95"/>
      <c r="V480" s="95"/>
      <c r="W480" s="108"/>
      <c r="X480" s="95"/>
      <c r="Y480" s="94" t="s">
        <v>87</v>
      </c>
      <c r="Z480" s="95"/>
      <c r="AA480" s="94" t="s">
        <v>250</v>
      </c>
      <c r="AB480" s="95"/>
      <c r="AC480" s="95"/>
      <c r="AD480" s="82"/>
      <c r="AE480" s="95"/>
      <c r="AF480" s="82"/>
      <c r="AG480" s="93"/>
      <c r="AH480" s="102"/>
      <c r="AI480" s="102"/>
      <c r="AJ480" s="314"/>
      <c r="AK480" s="102"/>
      <c r="AL480" s="93" t="s">
        <v>456</v>
      </c>
      <c r="AM480" s="102"/>
      <c r="AN480" s="102"/>
      <c r="AO480" s="102"/>
      <c r="AP480" s="102"/>
      <c r="AQ480" s="102"/>
      <c r="AR480" s="106"/>
      <c r="AS480" s="107"/>
      <c r="AT480" s="102"/>
      <c r="AU480" s="102"/>
      <c r="AV480" s="96"/>
      <c r="AW480" s="96"/>
      <c r="AX480" s="96"/>
      <c r="AY480" s="97"/>
    </row>
    <row r="481" spans="1:51" ht="27" customHeight="1" thickTop="1" thickBot="1" x14ac:dyDescent="0.3">
      <c r="A481" s="81"/>
      <c r="B481" s="304" t="str">
        <f>IF(C480="","",(VLOOKUP(C480,Lookups!$B$4:$C$2561,2,FALSE)))</f>
        <v/>
      </c>
      <c r="C481" s="366"/>
      <c r="D481" s="312"/>
      <c r="E481" s="312"/>
      <c r="F481" s="311"/>
      <c r="G481" s="309"/>
      <c r="H481" s="309"/>
      <c r="I481" s="309"/>
      <c r="J481" s="309"/>
      <c r="K481" s="309"/>
      <c r="L481" s="95"/>
      <c r="M481" s="95"/>
      <c r="N481" s="82"/>
      <c r="O481" s="95"/>
      <c r="P481" s="95"/>
      <c r="Q481" s="105"/>
      <c r="R481" s="82"/>
      <c r="S481" s="313"/>
      <c r="T481" s="101" t="str">
        <f t="shared" si="7"/>
        <v/>
      </c>
      <c r="U481" s="95"/>
      <c r="V481" s="95"/>
      <c r="W481" s="108"/>
      <c r="X481" s="95"/>
      <c r="Y481" s="94" t="s">
        <v>87</v>
      </c>
      <c r="Z481" s="95"/>
      <c r="AA481" s="94" t="s">
        <v>250</v>
      </c>
      <c r="AB481" s="95"/>
      <c r="AC481" s="95"/>
      <c r="AD481" s="82"/>
      <c r="AE481" s="95"/>
      <c r="AF481" s="82"/>
      <c r="AG481" s="93"/>
      <c r="AH481" s="102"/>
      <c r="AI481" s="102"/>
      <c r="AJ481" s="314"/>
      <c r="AK481" s="102"/>
      <c r="AL481" s="93" t="s">
        <v>456</v>
      </c>
      <c r="AM481" s="102"/>
      <c r="AN481" s="102"/>
      <c r="AO481" s="102"/>
      <c r="AP481" s="102"/>
      <c r="AQ481" s="102"/>
      <c r="AR481" s="106"/>
      <c r="AS481" s="107"/>
      <c r="AT481" s="102"/>
      <c r="AU481" s="102"/>
      <c r="AV481" s="96"/>
      <c r="AW481" s="96"/>
      <c r="AX481" s="96"/>
      <c r="AY481" s="97"/>
    </row>
    <row r="482" spans="1:51" ht="27" customHeight="1" thickTop="1" thickBot="1" x14ac:dyDescent="0.3">
      <c r="A482" s="81"/>
      <c r="B482" s="304" t="str">
        <f>IF(C481="","",(VLOOKUP(C481,Lookups!$B$4:$C$2561,2,FALSE)))</f>
        <v/>
      </c>
      <c r="C482" s="366"/>
      <c r="D482" s="312"/>
      <c r="E482" s="312"/>
      <c r="F482" s="311"/>
      <c r="G482" s="309"/>
      <c r="H482" s="309"/>
      <c r="I482" s="309"/>
      <c r="J482" s="309"/>
      <c r="K482" s="309"/>
      <c r="L482" s="95"/>
      <c r="M482" s="95"/>
      <c r="N482" s="82"/>
      <c r="O482" s="95"/>
      <c r="P482" s="95"/>
      <c r="Q482" s="105"/>
      <c r="R482" s="82"/>
      <c r="S482" s="313"/>
      <c r="T482" s="101" t="str">
        <f t="shared" si="7"/>
        <v/>
      </c>
      <c r="U482" s="95"/>
      <c r="V482" s="95"/>
      <c r="W482" s="108"/>
      <c r="X482" s="95"/>
      <c r="Y482" s="94" t="s">
        <v>87</v>
      </c>
      <c r="Z482" s="95"/>
      <c r="AA482" s="94" t="s">
        <v>250</v>
      </c>
      <c r="AB482" s="95"/>
      <c r="AC482" s="95"/>
      <c r="AD482" s="82"/>
      <c r="AE482" s="95"/>
      <c r="AF482" s="82"/>
      <c r="AG482" s="93"/>
      <c r="AH482" s="102"/>
      <c r="AI482" s="102"/>
      <c r="AJ482" s="314"/>
      <c r="AK482" s="102"/>
      <c r="AL482" s="93" t="s">
        <v>456</v>
      </c>
      <c r="AM482" s="102"/>
      <c r="AN482" s="102"/>
      <c r="AO482" s="102"/>
      <c r="AP482" s="102"/>
      <c r="AQ482" s="102"/>
      <c r="AR482" s="106"/>
      <c r="AS482" s="107"/>
      <c r="AT482" s="102"/>
      <c r="AU482" s="102"/>
      <c r="AV482" s="96"/>
      <c r="AW482" s="96"/>
      <c r="AX482" s="96"/>
      <c r="AY482" s="97"/>
    </row>
    <row r="483" spans="1:51" ht="27" customHeight="1" thickTop="1" thickBot="1" x14ac:dyDescent="0.3">
      <c r="A483" s="81"/>
      <c r="B483" s="304" t="str">
        <f>IF(C482="","",(VLOOKUP(C482,Lookups!$B$4:$C$2561,2,FALSE)))</f>
        <v/>
      </c>
      <c r="C483" s="366"/>
      <c r="D483" s="312"/>
      <c r="E483" s="312"/>
      <c r="F483" s="311"/>
      <c r="G483" s="309"/>
      <c r="H483" s="309"/>
      <c r="I483" s="309"/>
      <c r="J483" s="309"/>
      <c r="K483" s="309"/>
      <c r="L483" s="95"/>
      <c r="M483" s="95"/>
      <c r="N483" s="82"/>
      <c r="O483" s="95"/>
      <c r="P483" s="95"/>
      <c r="Q483" s="105"/>
      <c r="R483" s="82"/>
      <c r="S483" s="313"/>
      <c r="T483" s="101" t="str">
        <f t="shared" si="7"/>
        <v/>
      </c>
      <c r="U483" s="95"/>
      <c r="V483" s="95"/>
      <c r="W483" s="108"/>
      <c r="X483" s="95"/>
      <c r="Y483" s="94" t="s">
        <v>87</v>
      </c>
      <c r="Z483" s="95"/>
      <c r="AA483" s="94" t="s">
        <v>250</v>
      </c>
      <c r="AB483" s="95"/>
      <c r="AC483" s="95"/>
      <c r="AD483" s="82"/>
      <c r="AE483" s="95"/>
      <c r="AF483" s="82"/>
      <c r="AG483" s="93"/>
      <c r="AH483" s="102"/>
      <c r="AI483" s="102"/>
      <c r="AJ483" s="314"/>
      <c r="AK483" s="102"/>
      <c r="AL483" s="93" t="s">
        <v>456</v>
      </c>
      <c r="AM483" s="102"/>
      <c r="AN483" s="102"/>
      <c r="AO483" s="102"/>
      <c r="AP483" s="102"/>
      <c r="AQ483" s="102"/>
      <c r="AR483" s="106"/>
      <c r="AS483" s="107"/>
      <c r="AT483" s="102"/>
      <c r="AU483" s="102"/>
      <c r="AV483" s="96"/>
      <c r="AW483" s="96"/>
      <c r="AX483" s="96"/>
      <c r="AY483" s="97"/>
    </row>
    <row r="484" spans="1:51" ht="27" customHeight="1" thickTop="1" thickBot="1" x14ac:dyDescent="0.3">
      <c r="A484" s="81"/>
      <c r="B484" s="304" t="str">
        <f>IF(C483="","",(VLOOKUP(C483,Lookups!$B$4:$C$2561,2,FALSE)))</f>
        <v/>
      </c>
      <c r="C484" s="366"/>
      <c r="D484" s="312"/>
      <c r="E484" s="312"/>
      <c r="F484" s="311"/>
      <c r="G484" s="309"/>
      <c r="H484" s="309"/>
      <c r="I484" s="309"/>
      <c r="J484" s="309"/>
      <c r="K484" s="309"/>
      <c r="L484" s="95"/>
      <c r="M484" s="95"/>
      <c r="N484" s="82"/>
      <c r="O484" s="95"/>
      <c r="P484" s="95"/>
      <c r="Q484" s="105"/>
      <c r="R484" s="82"/>
      <c r="S484" s="313"/>
      <c r="T484" s="101" t="str">
        <f t="shared" si="7"/>
        <v/>
      </c>
      <c r="U484" s="95"/>
      <c r="V484" s="95"/>
      <c r="W484" s="108"/>
      <c r="X484" s="95"/>
      <c r="Y484" s="94" t="s">
        <v>87</v>
      </c>
      <c r="Z484" s="95"/>
      <c r="AA484" s="94" t="s">
        <v>250</v>
      </c>
      <c r="AB484" s="95"/>
      <c r="AC484" s="95"/>
      <c r="AD484" s="82"/>
      <c r="AE484" s="95"/>
      <c r="AF484" s="82"/>
      <c r="AG484" s="93"/>
      <c r="AH484" s="102"/>
      <c r="AI484" s="102"/>
      <c r="AJ484" s="314"/>
      <c r="AK484" s="102"/>
      <c r="AL484" s="93" t="s">
        <v>456</v>
      </c>
      <c r="AM484" s="102"/>
      <c r="AN484" s="102"/>
      <c r="AO484" s="102"/>
      <c r="AP484" s="102"/>
      <c r="AQ484" s="102"/>
      <c r="AR484" s="106"/>
      <c r="AS484" s="107"/>
      <c r="AT484" s="102"/>
      <c r="AU484" s="102"/>
      <c r="AV484" s="96"/>
      <c r="AW484" s="96"/>
      <c r="AX484" s="96"/>
      <c r="AY484" s="97"/>
    </row>
    <row r="485" spans="1:51" ht="27" customHeight="1" thickTop="1" thickBot="1" x14ac:dyDescent="0.3">
      <c r="A485" s="81"/>
      <c r="B485" s="304" t="str">
        <f>IF(C484="","",(VLOOKUP(C484,Lookups!$B$4:$C$2561,2,FALSE)))</f>
        <v/>
      </c>
      <c r="C485" s="366"/>
      <c r="D485" s="312"/>
      <c r="E485" s="312"/>
      <c r="F485" s="311"/>
      <c r="G485" s="309"/>
      <c r="H485" s="309"/>
      <c r="I485" s="309"/>
      <c r="J485" s="309"/>
      <c r="K485" s="309"/>
      <c r="L485" s="95"/>
      <c r="M485" s="95"/>
      <c r="N485" s="82"/>
      <c r="O485" s="95"/>
      <c r="P485" s="95"/>
      <c r="Q485" s="105"/>
      <c r="R485" s="82"/>
      <c r="S485" s="313"/>
      <c r="T485" s="101" t="str">
        <f t="shared" si="7"/>
        <v/>
      </c>
      <c r="U485" s="95"/>
      <c r="V485" s="95"/>
      <c r="W485" s="108"/>
      <c r="X485" s="95"/>
      <c r="Y485" s="94" t="s">
        <v>87</v>
      </c>
      <c r="Z485" s="95"/>
      <c r="AA485" s="94" t="s">
        <v>250</v>
      </c>
      <c r="AB485" s="95"/>
      <c r="AC485" s="95"/>
      <c r="AD485" s="82"/>
      <c r="AE485" s="95"/>
      <c r="AF485" s="82"/>
      <c r="AG485" s="93"/>
      <c r="AH485" s="102"/>
      <c r="AI485" s="102"/>
      <c r="AJ485" s="314"/>
      <c r="AK485" s="102"/>
      <c r="AL485" s="93" t="s">
        <v>456</v>
      </c>
      <c r="AM485" s="102"/>
      <c r="AN485" s="102"/>
      <c r="AO485" s="102"/>
      <c r="AP485" s="102"/>
      <c r="AQ485" s="102"/>
      <c r="AR485" s="106"/>
      <c r="AS485" s="107"/>
      <c r="AT485" s="102"/>
      <c r="AU485" s="102"/>
      <c r="AV485" s="96"/>
      <c r="AW485" s="96"/>
      <c r="AX485" s="96"/>
      <c r="AY485" s="97"/>
    </row>
    <row r="486" spans="1:51" ht="27" customHeight="1" thickTop="1" thickBot="1" x14ac:dyDescent="0.3">
      <c r="A486" s="81"/>
      <c r="B486" s="304" t="str">
        <f>IF(C485="","",(VLOOKUP(C485,Lookups!$B$4:$C$2561,2,FALSE)))</f>
        <v/>
      </c>
      <c r="C486" s="366"/>
      <c r="D486" s="312"/>
      <c r="E486" s="312"/>
      <c r="F486" s="311"/>
      <c r="G486" s="309"/>
      <c r="H486" s="309"/>
      <c r="I486" s="309"/>
      <c r="J486" s="309"/>
      <c r="K486" s="309"/>
      <c r="L486" s="95"/>
      <c r="M486" s="95"/>
      <c r="N486" s="82"/>
      <c r="O486" s="95"/>
      <c r="P486" s="95"/>
      <c r="Q486" s="105"/>
      <c r="R486" s="82"/>
      <c r="S486" s="313"/>
      <c r="T486" s="101" t="str">
        <f t="shared" si="7"/>
        <v/>
      </c>
      <c r="U486" s="95"/>
      <c r="V486" s="95"/>
      <c r="W486" s="108"/>
      <c r="X486" s="95"/>
      <c r="Y486" s="94" t="s">
        <v>87</v>
      </c>
      <c r="Z486" s="95"/>
      <c r="AA486" s="94" t="s">
        <v>250</v>
      </c>
      <c r="AB486" s="95"/>
      <c r="AC486" s="95"/>
      <c r="AD486" s="82"/>
      <c r="AE486" s="95"/>
      <c r="AF486" s="82"/>
      <c r="AG486" s="93"/>
      <c r="AH486" s="102"/>
      <c r="AI486" s="102"/>
      <c r="AJ486" s="314"/>
      <c r="AK486" s="102"/>
      <c r="AL486" s="93" t="s">
        <v>456</v>
      </c>
      <c r="AM486" s="102"/>
      <c r="AN486" s="102"/>
      <c r="AO486" s="102"/>
      <c r="AP486" s="102"/>
      <c r="AQ486" s="102"/>
      <c r="AR486" s="106"/>
      <c r="AS486" s="107"/>
      <c r="AT486" s="102"/>
      <c r="AU486" s="102"/>
      <c r="AV486" s="96"/>
      <c r="AW486" s="96"/>
      <c r="AX486" s="96"/>
      <c r="AY486" s="97"/>
    </row>
    <row r="487" spans="1:51" ht="27" customHeight="1" thickTop="1" thickBot="1" x14ac:dyDescent="0.3">
      <c r="A487" s="81"/>
      <c r="B487" s="304" t="str">
        <f>IF(C486="","",(VLOOKUP(C486,Lookups!$B$4:$C$2561,2,FALSE)))</f>
        <v/>
      </c>
      <c r="C487" s="366"/>
      <c r="D487" s="312"/>
      <c r="E487" s="312"/>
      <c r="F487" s="311"/>
      <c r="G487" s="309"/>
      <c r="H487" s="309"/>
      <c r="I487" s="309"/>
      <c r="J487" s="309"/>
      <c r="K487" s="309"/>
      <c r="L487" s="95"/>
      <c r="M487" s="95"/>
      <c r="N487" s="82"/>
      <c r="O487" s="95"/>
      <c r="P487" s="95"/>
      <c r="Q487" s="105"/>
      <c r="R487" s="82"/>
      <c r="S487" s="313"/>
      <c r="T487" s="101" t="str">
        <f t="shared" si="7"/>
        <v/>
      </c>
      <c r="U487" s="95"/>
      <c r="V487" s="95"/>
      <c r="W487" s="108"/>
      <c r="X487" s="95"/>
      <c r="Y487" s="94" t="s">
        <v>87</v>
      </c>
      <c r="Z487" s="95"/>
      <c r="AA487" s="94" t="s">
        <v>250</v>
      </c>
      <c r="AB487" s="95"/>
      <c r="AC487" s="95"/>
      <c r="AD487" s="82"/>
      <c r="AE487" s="95"/>
      <c r="AF487" s="82"/>
      <c r="AG487" s="93"/>
      <c r="AH487" s="102"/>
      <c r="AI487" s="102"/>
      <c r="AJ487" s="314"/>
      <c r="AK487" s="102"/>
      <c r="AL487" s="93" t="s">
        <v>456</v>
      </c>
      <c r="AM487" s="102"/>
      <c r="AN487" s="102"/>
      <c r="AO487" s="102"/>
      <c r="AP487" s="102"/>
      <c r="AQ487" s="102"/>
      <c r="AR487" s="106"/>
      <c r="AS487" s="107"/>
      <c r="AT487" s="102"/>
      <c r="AU487" s="102"/>
      <c r="AV487" s="96"/>
      <c r="AW487" s="96"/>
      <c r="AX487" s="96"/>
      <c r="AY487" s="97"/>
    </row>
    <row r="488" spans="1:51" ht="27" customHeight="1" thickTop="1" thickBot="1" x14ac:dyDescent="0.3">
      <c r="A488" s="81"/>
      <c r="B488" s="304" t="str">
        <f>IF(C487="","",(VLOOKUP(C487,Lookups!$B$4:$C$2561,2,FALSE)))</f>
        <v/>
      </c>
      <c r="C488" s="366"/>
      <c r="D488" s="312"/>
      <c r="E488" s="312"/>
      <c r="F488" s="311"/>
      <c r="G488" s="309"/>
      <c r="H488" s="309"/>
      <c r="I488" s="309"/>
      <c r="J488" s="309"/>
      <c r="K488" s="309"/>
      <c r="L488" s="95"/>
      <c r="M488" s="95"/>
      <c r="N488" s="82"/>
      <c r="O488" s="95"/>
      <c r="P488" s="95"/>
      <c r="Q488" s="105"/>
      <c r="R488" s="82"/>
      <c r="S488" s="313"/>
      <c r="T488" s="101" t="str">
        <f t="shared" si="7"/>
        <v/>
      </c>
      <c r="U488" s="95"/>
      <c r="V488" s="95"/>
      <c r="W488" s="108"/>
      <c r="X488" s="95"/>
      <c r="Y488" s="94" t="s">
        <v>87</v>
      </c>
      <c r="Z488" s="95"/>
      <c r="AA488" s="94" t="s">
        <v>250</v>
      </c>
      <c r="AB488" s="95"/>
      <c r="AC488" s="95"/>
      <c r="AD488" s="82"/>
      <c r="AE488" s="95"/>
      <c r="AF488" s="82"/>
      <c r="AG488" s="93"/>
      <c r="AH488" s="102"/>
      <c r="AI488" s="102"/>
      <c r="AJ488" s="314"/>
      <c r="AK488" s="102"/>
      <c r="AL488" s="93" t="s">
        <v>456</v>
      </c>
      <c r="AM488" s="102"/>
      <c r="AN488" s="102"/>
      <c r="AO488" s="102"/>
      <c r="AP488" s="102"/>
      <c r="AQ488" s="102"/>
      <c r="AR488" s="106"/>
      <c r="AS488" s="107"/>
      <c r="AT488" s="102"/>
      <c r="AU488" s="102"/>
      <c r="AV488" s="96"/>
      <c r="AW488" s="96"/>
      <c r="AX488" s="96"/>
      <c r="AY488" s="97"/>
    </row>
    <row r="489" spans="1:51" ht="27" customHeight="1" thickTop="1" thickBot="1" x14ac:dyDescent="0.3">
      <c r="A489" s="81"/>
      <c r="B489" s="304" t="str">
        <f>IF(C488="","",(VLOOKUP(C488,Lookups!$B$4:$C$2561,2,FALSE)))</f>
        <v/>
      </c>
      <c r="C489" s="366"/>
      <c r="D489" s="312"/>
      <c r="E489" s="312"/>
      <c r="F489" s="311"/>
      <c r="G489" s="309"/>
      <c r="H489" s="309"/>
      <c r="I489" s="309"/>
      <c r="J489" s="309"/>
      <c r="K489" s="309"/>
      <c r="L489" s="95"/>
      <c r="M489" s="95"/>
      <c r="N489" s="82"/>
      <c r="O489" s="95"/>
      <c r="P489" s="95"/>
      <c r="Q489" s="105"/>
      <c r="R489" s="82"/>
      <c r="S489" s="313"/>
      <c r="T489" s="101" t="str">
        <f t="shared" si="7"/>
        <v/>
      </c>
      <c r="U489" s="95"/>
      <c r="V489" s="95"/>
      <c r="W489" s="108"/>
      <c r="X489" s="95"/>
      <c r="Y489" s="94" t="s">
        <v>87</v>
      </c>
      <c r="Z489" s="95"/>
      <c r="AA489" s="94" t="s">
        <v>250</v>
      </c>
      <c r="AB489" s="95"/>
      <c r="AC489" s="95"/>
      <c r="AD489" s="82"/>
      <c r="AE489" s="95"/>
      <c r="AF489" s="82"/>
      <c r="AG489" s="93"/>
      <c r="AH489" s="102"/>
      <c r="AI489" s="102"/>
      <c r="AJ489" s="314"/>
      <c r="AK489" s="102"/>
      <c r="AL489" s="93" t="s">
        <v>456</v>
      </c>
      <c r="AM489" s="102"/>
      <c r="AN489" s="102"/>
      <c r="AO489" s="102"/>
      <c r="AP489" s="102"/>
      <c r="AQ489" s="102"/>
      <c r="AR489" s="106"/>
      <c r="AS489" s="107"/>
      <c r="AT489" s="102"/>
      <c r="AU489" s="102"/>
      <c r="AV489" s="96"/>
      <c r="AW489" s="96"/>
      <c r="AX489" s="96"/>
      <c r="AY489" s="97"/>
    </row>
    <row r="490" spans="1:51" ht="27" customHeight="1" thickTop="1" thickBot="1" x14ac:dyDescent="0.3">
      <c r="A490" s="81"/>
      <c r="B490" s="304" t="str">
        <f>IF(C489="","",(VLOOKUP(C489,Lookups!$B$4:$C$2561,2,FALSE)))</f>
        <v/>
      </c>
      <c r="C490" s="366"/>
      <c r="D490" s="312"/>
      <c r="E490" s="312"/>
      <c r="F490" s="311"/>
      <c r="G490" s="309"/>
      <c r="H490" s="309"/>
      <c r="I490" s="309"/>
      <c r="J490" s="309"/>
      <c r="K490" s="309"/>
      <c r="L490" s="95"/>
      <c r="M490" s="95"/>
      <c r="N490" s="82"/>
      <c r="O490" s="95"/>
      <c r="P490" s="95"/>
      <c r="Q490" s="105"/>
      <c r="R490" s="82"/>
      <c r="S490" s="313"/>
      <c r="T490" s="101" t="str">
        <f t="shared" si="7"/>
        <v/>
      </c>
      <c r="U490" s="95"/>
      <c r="V490" s="95"/>
      <c r="W490" s="108"/>
      <c r="X490" s="95"/>
      <c r="Y490" s="94" t="s">
        <v>87</v>
      </c>
      <c r="Z490" s="95"/>
      <c r="AA490" s="94" t="s">
        <v>250</v>
      </c>
      <c r="AB490" s="95"/>
      <c r="AC490" s="95"/>
      <c r="AD490" s="82"/>
      <c r="AE490" s="95"/>
      <c r="AF490" s="82"/>
      <c r="AG490" s="93"/>
      <c r="AH490" s="102"/>
      <c r="AI490" s="102"/>
      <c r="AJ490" s="314"/>
      <c r="AK490" s="102"/>
      <c r="AL490" s="93" t="s">
        <v>456</v>
      </c>
      <c r="AM490" s="102"/>
      <c r="AN490" s="102"/>
      <c r="AO490" s="102"/>
      <c r="AP490" s="102"/>
      <c r="AQ490" s="102"/>
      <c r="AR490" s="106"/>
      <c r="AS490" s="107"/>
      <c r="AT490" s="102"/>
      <c r="AU490" s="102"/>
      <c r="AV490" s="96"/>
      <c r="AW490" s="96"/>
      <c r="AX490" s="96"/>
      <c r="AY490" s="97"/>
    </row>
    <row r="491" spans="1:51" ht="27" customHeight="1" thickTop="1" thickBot="1" x14ac:dyDescent="0.3">
      <c r="A491" s="81"/>
      <c r="B491" s="304" t="str">
        <f>IF(C490="","",(VLOOKUP(C490,Lookups!$B$4:$C$2561,2,FALSE)))</f>
        <v/>
      </c>
      <c r="C491" s="366"/>
      <c r="D491" s="312"/>
      <c r="E491" s="312"/>
      <c r="F491" s="311"/>
      <c r="G491" s="309"/>
      <c r="H491" s="309"/>
      <c r="I491" s="309"/>
      <c r="J491" s="309"/>
      <c r="K491" s="309"/>
      <c r="L491" s="95"/>
      <c r="M491" s="95"/>
      <c r="N491" s="82"/>
      <c r="O491" s="95"/>
      <c r="P491" s="95"/>
      <c r="Q491" s="105"/>
      <c r="R491" s="82"/>
      <c r="S491" s="313"/>
      <c r="T491" s="101" t="str">
        <f t="shared" si="7"/>
        <v/>
      </c>
      <c r="U491" s="95"/>
      <c r="V491" s="95"/>
      <c r="W491" s="108"/>
      <c r="X491" s="95"/>
      <c r="Y491" s="94" t="s">
        <v>87</v>
      </c>
      <c r="Z491" s="95"/>
      <c r="AA491" s="94" t="s">
        <v>250</v>
      </c>
      <c r="AB491" s="95"/>
      <c r="AC491" s="95"/>
      <c r="AD491" s="82"/>
      <c r="AE491" s="95"/>
      <c r="AF491" s="82"/>
      <c r="AG491" s="93"/>
      <c r="AH491" s="102"/>
      <c r="AI491" s="102"/>
      <c r="AJ491" s="314"/>
      <c r="AK491" s="102"/>
      <c r="AL491" s="93" t="s">
        <v>456</v>
      </c>
      <c r="AM491" s="102"/>
      <c r="AN491" s="102"/>
      <c r="AO491" s="102"/>
      <c r="AP491" s="102"/>
      <c r="AQ491" s="102"/>
      <c r="AR491" s="106"/>
      <c r="AS491" s="107"/>
      <c r="AT491" s="102"/>
      <c r="AU491" s="102"/>
      <c r="AV491" s="96"/>
      <c r="AW491" s="96"/>
      <c r="AX491" s="96"/>
      <c r="AY491" s="97"/>
    </row>
    <row r="492" spans="1:51" ht="27" customHeight="1" thickTop="1" thickBot="1" x14ac:dyDescent="0.3">
      <c r="A492" s="81"/>
      <c r="B492" s="304" t="str">
        <f>IF(C491="","",(VLOOKUP(C491,Lookups!$B$4:$C$2561,2,FALSE)))</f>
        <v/>
      </c>
      <c r="C492" s="366"/>
      <c r="D492" s="312"/>
      <c r="E492" s="312"/>
      <c r="F492" s="311"/>
      <c r="G492" s="309"/>
      <c r="H492" s="309"/>
      <c r="I492" s="309"/>
      <c r="J492" s="309"/>
      <c r="K492" s="309"/>
      <c r="L492" s="95"/>
      <c r="M492" s="95"/>
      <c r="N492" s="82"/>
      <c r="O492" s="95"/>
      <c r="P492" s="95"/>
      <c r="Q492" s="105"/>
      <c r="R492" s="82"/>
      <c r="S492" s="313"/>
      <c r="T492" s="101" t="str">
        <f t="shared" si="7"/>
        <v/>
      </c>
      <c r="U492" s="95"/>
      <c r="V492" s="95"/>
      <c r="W492" s="108"/>
      <c r="X492" s="95"/>
      <c r="Y492" s="94" t="s">
        <v>87</v>
      </c>
      <c r="Z492" s="95"/>
      <c r="AA492" s="94" t="s">
        <v>250</v>
      </c>
      <c r="AB492" s="95"/>
      <c r="AC492" s="95"/>
      <c r="AD492" s="82"/>
      <c r="AE492" s="95"/>
      <c r="AF492" s="82"/>
      <c r="AG492" s="93"/>
      <c r="AH492" s="102"/>
      <c r="AI492" s="102"/>
      <c r="AJ492" s="314"/>
      <c r="AK492" s="102"/>
      <c r="AL492" s="93" t="s">
        <v>456</v>
      </c>
      <c r="AM492" s="102"/>
      <c r="AN492" s="102"/>
      <c r="AO492" s="102"/>
      <c r="AP492" s="102"/>
      <c r="AQ492" s="102"/>
      <c r="AR492" s="106"/>
      <c r="AS492" s="107"/>
      <c r="AT492" s="102"/>
      <c r="AU492" s="102"/>
      <c r="AV492" s="96"/>
      <c r="AW492" s="96"/>
      <c r="AX492" s="96"/>
      <c r="AY492" s="97"/>
    </row>
    <row r="493" spans="1:51" ht="27" customHeight="1" thickTop="1" thickBot="1" x14ac:dyDescent="0.3">
      <c r="A493" s="81"/>
      <c r="B493" s="304" t="str">
        <f>IF(C492="","",(VLOOKUP(C492,Lookups!$B$4:$C$2561,2,FALSE)))</f>
        <v/>
      </c>
      <c r="C493" s="366"/>
      <c r="D493" s="312"/>
      <c r="E493" s="312"/>
      <c r="F493" s="311"/>
      <c r="G493" s="309"/>
      <c r="H493" s="309"/>
      <c r="I493" s="309"/>
      <c r="J493" s="309"/>
      <c r="K493" s="309"/>
      <c r="L493" s="95"/>
      <c r="M493" s="95"/>
      <c r="N493" s="82"/>
      <c r="O493" s="95"/>
      <c r="P493" s="95"/>
      <c r="Q493" s="105"/>
      <c r="R493" s="82"/>
      <c r="S493" s="313"/>
      <c r="T493" s="101" t="str">
        <f t="shared" si="7"/>
        <v/>
      </c>
      <c r="U493" s="95"/>
      <c r="V493" s="95"/>
      <c r="W493" s="108"/>
      <c r="X493" s="95"/>
      <c r="Y493" s="94" t="s">
        <v>87</v>
      </c>
      <c r="Z493" s="95"/>
      <c r="AA493" s="94" t="s">
        <v>250</v>
      </c>
      <c r="AB493" s="95"/>
      <c r="AC493" s="95"/>
      <c r="AD493" s="82"/>
      <c r="AE493" s="95"/>
      <c r="AF493" s="82"/>
      <c r="AG493" s="93"/>
      <c r="AH493" s="102"/>
      <c r="AI493" s="102"/>
      <c r="AJ493" s="314"/>
      <c r="AK493" s="102"/>
      <c r="AL493" s="93" t="s">
        <v>456</v>
      </c>
      <c r="AM493" s="102"/>
      <c r="AN493" s="102"/>
      <c r="AO493" s="102"/>
      <c r="AP493" s="102"/>
      <c r="AQ493" s="102"/>
      <c r="AR493" s="106"/>
      <c r="AS493" s="107"/>
      <c r="AT493" s="102"/>
      <c r="AU493" s="102"/>
      <c r="AV493" s="96"/>
      <c r="AW493" s="96"/>
      <c r="AX493" s="96"/>
      <c r="AY493" s="97"/>
    </row>
    <row r="494" spans="1:51" ht="27" customHeight="1" thickTop="1" thickBot="1" x14ac:dyDescent="0.3">
      <c r="A494" s="81"/>
      <c r="B494" s="304" t="str">
        <f>IF(C493="","",(VLOOKUP(C493,Lookups!$B$4:$C$2561,2,FALSE)))</f>
        <v/>
      </c>
      <c r="C494" s="366"/>
      <c r="D494" s="312"/>
      <c r="E494" s="312"/>
      <c r="F494" s="311"/>
      <c r="G494" s="309"/>
      <c r="H494" s="309"/>
      <c r="I494" s="309"/>
      <c r="J494" s="309"/>
      <c r="K494" s="309"/>
      <c r="L494" s="95"/>
      <c r="M494" s="95"/>
      <c r="N494" s="82"/>
      <c r="O494" s="95"/>
      <c r="P494" s="95"/>
      <c r="Q494" s="105"/>
      <c r="R494" s="82"/>
      <c r="S494" s="313"/>
      <c r="T494" s="101" t="str">
        <f t="shared" si="7"/>
        <v/>
      </c>
      <c r="U494" s="95"/>
      <c r="V494" s="95"/>
      <c r="W494" s="108"/>
      <c r="X494" s="95"/>
      <c r="Y494" s="94" t="s">
        <v>87</v>
      </c>
      <c r="Z494" s="95"/>
      <c r="AA494" s="94" t="s">
        <v>250</v>
      </c>
      <c r="AB494" s="95"/>
      <c r="AC494" s="95"/>
      <c r="AD494" s="82"/>
      <c r="AE494" s="95"/>
      <c r="AF494" s="82"/>
      <c r="AG494" s="93"/>
      <c r="AH494" s="102"/>
      <c r="AI494" s="102"/>
      <c r="AJ494" s="314"/>
      <c r="AK494" s="102"/>
      <c r="AL494" s="93" t="s">
        <v>456</v>
      </c>
      <c r="AM494" s="102"/>
      <c r="AN494" s="102"/>
      <c r="AO494" s="102"/>
      <c r="AP494" s="102"/>
      <c r="AQ494" s="102"/>
      <c r="AR494" s="106"/>
      <c r="AS494" s="107"/>
      <c r="AT494" s="102"/>
      <c r="AU494" s="102"/>
      <c r="AV494" s="96"/>
      <c r="AW494" s="96"/>
      <c r="AX494" s="96"/>
      <c r="AY494" s="97"/>
    </row>
    <row r="495" spans="1:51" ht="27" customHeight="1" thickTop="1" thickBot="1" x14ac:dyDescent="0.3">
      <c r="A495" s="81"/>
      <c r="B495" s="304" t="str">
        <f>IF(C494="","",(VLOOKUP(C494,Lookups!$B$4:$C$2561,2,FALSE)))</f>
        <v/>
      </c>
      <c r="C495" s="366"/>
      <c r="D495" s="312"/>
      <c r="E495" s="312"/>
      <c r="F495" s="311"/>
      <c r="G495" s="309"/>
      <c r="H495" s="309"/>
      <c r="I495" s="309"/>
      <c r="J495" s="309"/>
      <c r="K495" s="309"/>
      <c r="L495" s="95"/>
      <c r="M495" s="95"/>
      <c r="N495" s="82"/>
      <c r="O495" s="95"/>
      <c r="P495" s="95"/>
      <c r="Q495" s="105"/>
      <c r="R495" s="82"/>
      <c r="S495" s="313"/>
      <c r="T495" s="101" t="str">
        <f t="shared" si="7"/>
        <v/>
      </c>
      <c r="U495" s="95"/>
      <c r="V495" s="95"/>
      <c r="W495" s="108"/>
      <c r="X495" s="95"/>
      <c r="Y495" s="94" t="s">
        <v>87</v>
      </c>
      <c r="Z495" s="95"/>
      <c r="AA495" s="94" t="s">
        <v>250</v>
      </c>
      <c r="AB495" s="95"/>
      <c r="AC495" s="95"/>
      <c r="AD495" s="82"/>
      <c r="AE495" s="95"/>
      <c r="AF495" s="82"/>
      <c r="AG495" s="93"/>
      <c r="AH495" s="102"/>
      <c r="AI495" s="102"/>
      <c r="AJ495" s="314"/>
      <c r="AK495" s="102"/>
      <c r="AL495" s="93" t="s">
        <v>456</v>
      </c>
      <c r="AM495" s="102"/>
      <c r="AN495" s="102"/>
      <c r="AO495" s="102"/>
      <c r="AP495" s="102"/>
      <c r="AQ495" s="102"/>
      <c r="AR495" s="106"/>
      <c r="AS495" s="107"/>
      <c r="AT495" s="102"/>
      <c r="AU495" s="102"/>
      <c r="AV495" s="96"/>
      <c r="AW495" s="96"/>
      <c r="AX495" s="96"/>
      <c r="AY495" s="97"/>
    </row>
    <row r="496" spans="1:51" ht="27" customHeight="1" thickTop="1" thickBot="1" x14ac:dyDescent="0.3">
      <c r="A496" s="81"/>
      <c r="B496" s="304" t="str">
        <f>IF(C495="","",(VLOOKUP(C495,Lookups!$B$4:$C$2561,2,FALSE)))</f>
        <v/>
      </c>
      <c r="C496" s="366"/>
      <c r="D496" s="312"/>
      <c r="E496" s="312"/>
      <c r="F496" s="311"/>
      <c r="G496" s="309"/>
      <c r="H496" s="309"/>
      <c r="I496" s="309"/>
      <c r="J496" s="309"/>
      <c r="K496" s="309"/>
      <c r="L496" s="95"/>
      <c r="M496" s="95"/>
      <c r="N496" s="82"/>
      <c r="O496" s="95"/>
      <c r="P496" s="95"/>
      <c r="Q496" s="105"/>
      <c r="R496" s="82"/>
      <c r="S496" s="313"/>
      <c r="T496" s="101" t="str">
        <f t="shared" si="7"/>
        <v/>
      </c>
      <c r="U496" s="95"/>
      <c r="V496" s="95"/>
      <c r="W496" s="108"/>
      <c r="X496" s="95"/>
      <c r="Y496" s="94" t="s">
        <v>87</v>
      </c>
      <c r="Z496" s="95"/>
      <c r="AA496" s="94" t="s">
        <v>250</v>
      </c>
      <c r="AB496" s="95"/>
      <c r="AC496" s="95"/>
      <c r="AD496" s="82"/>
      <c r="AE496" s="95"/>
      <c r="AF496" s="82"/>
      <c r="AG496" s="93"/>
      <c r="AH496" s="102"/>
      <c r="AI496" s="102"/>
      <c r="AJ496" s="314"/>
      <c r="AK496" s="102"/>
      <c r="AL496" s="93" t="s">
        <v>456</v>
      </c>
      <c r="AM496" s="102"/>
      <c r="AN496" s="102"/>
      <c r="AO496" s="102"/>
      <c r="AP496" s="102"/>
      <c r="AQ496" s="102"/>
      <c r="AR496" s="106"/>
      <c r="AS496" s="107"/>
      <c r="AT496" s="102"/>
      <c r="AU496" s="102"/>
      <c r="AV496" s="96"/>
      <c r="AW496" s="96"/>
      <c r="AX496" s="96"/>
      <c r="AY496" s="97"/>
    </row>
    <row r="497" spans="1:51" ht="27" customHeight="1" thickTop="1" thickBot="1" x14ac:dyDescent="0.3">
      <c r="A497" s="81"/>
      <c r="B497" s="304" t="str">
        <f>IF(C496="","",(VLOOKUP(C496,Lookups!$B$4:$C$2561,2,FALSE)))</f>
        <v/>
      </c>
      <c r="C497" s="366"/>
      <c r="D497" s="312"/>
      <c r="E497" s="312"/>
      <c r="F497" s="311"/>
      <c r="G497" s="309"/>
      <c r="H497" s="309"/>
      <c r="I497" s="309"/>
      <c r="J497" s="309"/>
      <c r="K497" s="309"/>
      <c r="L497" s="95"/>
      <c r="M497" s="95"/>
      <c r="N497" s="82"/>
      <c r="O497" s="95"/>
      <c r="P497" s="95"/>
      <c r="Q497" s="105"/>
      <c r="R497" s="82"/>
      <c r="S497" s="313"/>
      <c r="T497" s="101" t="str">
        <f t="shared" si="7"/>
        <v/>
      </c>
      <c r="U497" s="95"/>
      <c r="V497" s="95"/>
      <c r="W497" s="108"/>
      <c r="X497" s="95"/>
      <c r="Y497" s="94" t="s">
        <v>87</v>
      </c>
      <c r="Z497" s="95"/>
      <c r="AA497" s="94" t="s">
        <v>250</v>
      </c>
      <c r="AB497" s="95"/>
      <c r="AC497" s="95"/>
      <c r="AD497" s="82"/>
      <c r="AE497" s="95"/>
      <c r="AF497" s="82"/>
      <c r="AG497" s="93"/>
      <c r="AH497" s="102"/>
      <c r="AI497" s="102"/>
      <c r="AJ497" s="314"/>
      <c r="AK497" s="102"/>
      <c r="AL497" s="93" t="s">
        <v>456</v>
      </c>
      <c r="AM497" s="102"/>
      <c r="AN497" s="102"/>
      <c r="AO497" s="102"/>
      <c r="AP497" s="102"/>
      <c r="AQ497" s="102"/>
      <c r="AR497" s="106"/>
      <c r="AS497" s="107"/>
      <c r="AT497" s="102"/>
      <c r="AU497" s="102"/>
      <c r="AV497" s="96"/>
      <c r="AW497" s="96"/>
      <c r="AX497" s="96"/>
      <c r="AY497" s="97"/>
    </row>
    <row r="498" spans="1:51" ht="27" customHeight="1" thickTop="1" thickBot="1" x14ac:dyDescent="0.3">
      <c r="A498" s="81"/>
      <c r="B498" s="304" t="str">
        <f>IF(C497="","",(VLOOKUP(C497,Lookups!$B$4:$C$2561,2,FALSE)))</f>
        <v/>
      </c>
      <c r="C498" s="366"/>
      <c r="D498" s="312"/>
      <c r="E498" s="312"/>
      <c r="F498" s="311"/>
      <c r="G498" s="309"/>
      <c r="H498" s="309"/>
      <c r="I498" s="309"/>
      <c r="J498" s="309"/>
      <c r="K498" s="309"/>
      <c r="L498" s="95"/>
      <c r="M498" s="95"/>
      <c r="N498" s="82"/>
      <c r="O498" s="95"/>
      <c r="P498" s="95"/>
      <c r="Q498" s="105"/>
      <c r="R498" s="82"/>
      <c r="S498" s="313"/>
      <c r="T498" s="101" t="str">
        <f t="shared" si="7"/>
        <v/>
      </c>
      <c r="U498" s="95"/>
      <c r="V498" s="95"/>
      <c r="W498" s="108"/>
      <c r="X498" s="95"/>
      <c r="Y498" s="94" t="s">
        <v>87</v>
      </c>
      <c r="Z498" s="95"/>
      <c r="AA498" s="94" t="s">
        <v>250</v>
      </c>
      <c r="AB498" s="95"/>
      <c r="AC498" s="95"/>
      <c r="AD498" s="82"/>
      <c r="AE498" s="95"/>
      <c r="AF498" s="82"/>
      <c r="AG498" s="93"/>
      <c r="AH498" s="102"/>
      <c r="AI498" s="102"/>
      <c r="AJ498" s="314"/>
      <c r="AK498" s="102"/>
      <c r="AL498" s="93" t="s">
        <v>456</v>
      </c>
      <c r="AM498" s="102"/>
      <c r="AN498" s="102"/>
      <c r="AO498" s="102"/>
      <c r="AP498" s="102"/>
      <c r="AQ498" s="102"/>
      <c r="AR498" s="106"/>
      <c r="AS498" s="107"/>
      <c r="AT498" s="102"/>
      <c r="AU498" s="102"/>
      <c r="AV498" s="96"/>
      <c r="AW498" s="96"/>
      <c r="AX498" s="96"/>
      <c r="AY498" s="97"/>
    </row>
    <row r="499" spans="1:51" ht="27" customHeight="1" thickTop="1" thickBot="1" x14ac:dyDescent="0.3">
      <c r="A499" s="81"/>
      <c r="B499" s="304" t="str">
        <f>IF(C498="","",(VLOOKUP(C498,Lookups!$B$4:$C$2561,2,FALSE)))</f>
        <v/>
      </c>
      <c r="C499" s="366"/>
      <c r="D499" s="312"/>
      <c r="E499" s="312"/>
      <c r="F499" s="311"/>
      <c r="G499" s="309"/>
      <c r="H499" s="309"/>
      <c r="I499" s="309"/>
      <c r="J499" s="309"/>
      <c r="K499" s="309"/>
      <c r="L499" s="95"/>
      <c r="M499" s="95"/>
      <c r="N499" s="82"/>
      <c r="O499" s="95"/>
      <c r="P499" s="95"/>
      <c r="Q499" s="105"/>
      <c r="R499" s="82"/>
      <c r="S499" s="313"/>
      <c r="T499" s="101" t="str">
        <f t="shared" si="7"/>
        <v/>
      </c>
      <c r="U499" s="95"/>
      <c r="V499" s="95"/>
      <c r="W499" s="108"/>
      <c r="X499" s="95"/>
      <c r="Y499" s="94" t="s">
        <v>87</v>
      </c>
      <c r="Z499" s="95"/>
      <c r="AA499" s="94" t="s">
        <v>250</v>
      </c>
      <c r="AB499" s="95"/>
      <c r="AC499" s="95"/>
      <c r="AD499" s="82"/>
      <c r="AE499" s="95"/>
      <c r="AF499" s="82"/>
      <c r="AG499" s="93"/>
      <c r="AH499" s="102"/>
      <c r="AI499" s="102"/>
      <c r="AJ499" s="314"/>
      <c r="AK499" s="102"/>
      <c r="AL499" s="93" t="s">
        <v>456</v>
      </c>
      <c r="AM499" s="102"/>
      <c r="AN499" s="102"/>
      <c r="AO499" s="102"/>
      <c r="AP499" s="102"/>
      <c r="AQ499" s="102"/>
      <c r="AR499" s="106"/>
      <c r="AS499" s="107"/>
      <c r="AT499" s="102"/>
      <c r="AU499" s="102"/>
      <c r="AV499" s="96"/>
      <c r="AW499" s="96"/>
      <c r="AX499" s="96"/>
      <c r="AY499" s="97"/>
    </row>
    <row r="500" spans="1:51" ht="27" customHeight="1" thickTop="1" thickBot="1" x14ac:dyDescent="0.3">
      <c r="A500" s="81"/>
      <c r="B500" s="304" t="str">
        <f>IF(C499="","",(VLOOKUP(C499,Lookups!$B$4:$C$2561,2,FALSE)))</f>
        <v/>
      </c>
      <c r="C500" s="366"/>
      <c r="D500" s="312"/>
      <c r="E500" s="312"/>
      <c r="F500" s="311"/>
      <c r="G500" s="309"/>
      <c r="H500" s="309"/>
      <c r="I500" s="309"/>
      <c r="J500" s="309"/>
      <c r="K500" s="309"/>
      <c r="L500" s="95"/>
      <c r="M500" s="95"/>
      <c r="N500" s="82"/>
      <c r="O500" s="95"/>
      <c r="P500" s="95"/>
      <c r="Q500" s="105"/>
      <c r="R500" s="82"/>
      <c r="S500" s="313"/>
      <c r="T500" s="101" t="str">
        <f t="shared" si="7"/>
        <v/>
      </c>
      <c r="U500" s="95"/>
      <c r="V500" s="95"/>
      <c r="W500" s="108"/>
      <c r="X500" s="95"/>
      <c r="Y500" s="94" t="s">
        <v>87</v>
      </c>
      <c r="Z500" s="95"/>
      <c r="AA500" s="94" t="s">
        <v>250</v>
      </c>
      <c r="AB500" s="95"/>
      <c r="AC500" s="95"/>
      <c r="AD500" s="82"/>
      <c r="AE500" s="95"/>
      <c r="AF500" s="82"/>
      <c r="AG500" s="93"/>
      <c r="AH500" s="102"/>
      <c r="AI500" s="102"/>
      <c r="AJ500" s="314"/>
      <c r="AK500" s="102"/>
      <c r="AL500" s="93" t="s">
        <v>456</v>
      </c>
      <c r="AM500" s="102"/>
      <c r="AN500" s="102"/>
      <c r="AO500" s="102"/>
      <c r="AP500" s="102"/>
      <c r="AQ500" s="102"/>
      <c r="AR500" s="106"/>
      <c r="AS500" s="107"/>
      <c r="AT500" s="102"/>
      <c r="AU500" s="102"/>
      <c r="AV500" s="96"/>
      <c r="AW500" s="96"/>
      <c r="AX500" s="96"/>
      <c r="AY500" s="97"/>
    </row>
    <row r="501" spans="1:51" ht="27" customHeight="1" thickTop="1" thickBot="1" x14ac:dyDescent="0.3">
      <c r="A501" s="81"/>
      <c r="B501" s="304" t="str">
        <f>IF(C500="","",(VLOOKUP(C500,Lookups!$B$4:$C$2561,2,FALSE)))</f>
        <v/>
      </c>
      <c r="C501" s="366"/>
      <c r="D501" s="312"/>
      <c r="E501" s="312"/>
      <c r="F501" s="311"/>
      <c r="G501" s="309"/>
      <c r="H501" s="309"/>
      <c r="I501" s="309"/>
      <c r="J501" s="309"/>
      <c r="K501" s="309"/>
      <c r="L501" s="95"/>
      <c r="M501" s="95"/>
      <c r="N501" s="82"/>
      <c r="O501" s="95"/>
      <c r="P501" s="95"/>
      <c r="Q501" s="105"/>
      <c r="R501" s="82"/>
      <c r="S501" s="313"/>
      <c r="T501" s="101" t="str">
        <f t="shared" si="7"/>
        <v/>
      </c>
      <c r="U501" s="95"/>
      <c r="V501" s="95"/>
      <c r="W501" s="108"/>
      <c r="X501" s="95"/>
      <c r="Y501" s="94" t="s">
        <v>87</v>
      </c>
      <c r="Z501" s="95"/>
      <c r="AA501" s="94" t="s">
        <v>250</v>
      </c>
      <c r="AB501" s="95"/>
      <c r="AC501" s="95"/>
      <c r="AD501" s="82"/>
      <c r="AE501" s="95"/>
      <c r="AF501" s="82"/>
      <c r="AG501" s="93"/>
      <c r="AH501" s="102"/>
      <c r="AI501" s="102"/>
      <c r="AJ501" s="314"/>
      <c r="AK501" s="102"/>
      <c r="AL501" s="93" t="s">
        <v>456</v>
      </c>
      <c r="AM501" s="102"/>
      <c r="AN501" s="102"/>
      <c r="AO501" s="102"/>
      <c r="AP501" s="102"/>
      <c r="AQ501" s="102"/>
      <c r="AR501" s="106"/>
      <c r="AS501" s="107"/>
      <c r="AT501" s="102"/>
      <c r="AU501" s="102"/>
      <c r="AV501" s="96"/>
      <c r="AW501" s="96"/>
      <c r="AX501" s="96"/>
      <c r="AY501" s="97"/>
    </row>
    <row r="502" spans="1:51" ht="27" customHeight="1" thickTop="1" thickBot="1" x14ac:dyDescent="0.3">
      <c r="A502" s="81"/>
      <c r="B502" s="304" t="str">
        <f>IF(C501="","",(VLOOKUP(C501,Lookups!$B$4:$C$2561,2,FALSE)))</f>
        <v/>
      </c>
      <c r="C502" s="366"/>
      <c r="D502" s="312"/>
      <c r="E502" s="312"/>
      <c r="F502" s="311"/>
      <c r="G502" s="309"/>
      <c r="H502" s="309"/>
      <c r="I502" s="309"/>
      <c r="J502" s="309"/>
      <c r="K502" s="309"/>
      <c r="L502" s="95"/>
      <c r="M502" s="95"/>
      <c r="N502" s="82"/>
      <c r="O502" s="95"/>
      <c r="P502" s="95"/>
      <c r="Q502" s="105"/>
      <c r="R502" s="82"/>
      <c r="S502" s="313"/>
      <c r="T502" s="101" t="str">
        <f t="shared" si="7"/>
        <v/>
      </c>
      <c r="U502" s="95"/>
      <c r="V502" s="95"/>
      <c r="W502" s="108"/>
      <c r="X502" s="95"/>
      <c r="Y502" s="94" t="s">
        <v>87</v>
      </c>
      <c r="Z502" s="95"/>
      <c r="AA502" s="94" t="s">
        <v>250</v>
      </c>
      <c r="AB502" s="95"/>
      <c r="AC502" s="95"/>
      <c r="AD502" s="82"/>
      <c r="AE502" s="95"/>
      <c r="AF502" s="82"/>
      <c r="AG502" s="93"/>
      <c r="AH502" s="102"/>
      <c r="AI502" s="102"/>
      <c r="AJ502" s="314"/>
      <c r="AK502" s="102"/>
      <c r="AL502" s="93" t="s">
        <v>456</v>
      </c>
      <c r="AM502" s="102"/>
      <c r="AN502" s="102"/>
      <c r="AO502" s="102"/>
      <c r="AP502" s="102"/>
      <c r="AQ502" s="102"/>
      <c r="AR502" s="106"/>
      <c r="AS502" s="107"/>
      <c r="AT502" s="102"/>
      <c r="AU502" s="102"/>
      <c r="AV502" s="96"/>
      <c r="AW502" s="96"/>
      <c r="AX502" s="96"/>
      <c r="AY502" s="97"/>
    </row>
    <row r="503" spans="1:51" ht="27" customHeight="1" thickTop="1" thickBot="1" x14ac:dyDescent="0.3">
      <c r="A503" s="81"/>
      <c r="B503" s="304" t="str">
        <f>IF(C502="","",(VLOOKUP(C502,Lookups!$B$4:$C$2561,2,FALSE)))</f>
        <v/>
      </c>
      <c r="C503" s="366"/>
      <c r="D503" s="312"/>
      <c r="E503" s="312"/>
      <c r="F503" s="311"/>
      <c r="G503" s="309"/>
      <c r="H503" s="309"/>
      <c r="I503" s="309"/>
      <c r="J503" s="309"/>
      <c r="K503" s="309"/>
      <c r="L503" s="95"/>
      <c r="M503" s="95"/>
      <c r="N503" s="82"/>
      <c r="O503" s="95"/>
      <c r="P503" s="95"/>
      <c r="Q503" s="105"/>
      <c r="R503" s="82"/>
      <c r="S503" s="313"/>
      <c r="T503" s="101" t="str">
        <f t="shared" si="7"/>
        <v/>
      </c>
      <c r="U503" s="95"/>
      <c r="V503" s="95"/>
      <c r="W503" s="108"/>
      <c r="X503" s="95"/>
      <c r="Y503" s="94" t="s">
        <v>87</v>
      </c>
      <c r="Z503" s="95"/>
      <c r="AA503" s="94" t="s">
        <v>250</v>
      </c>
      <c r="AB503" s="95"/>
      <c r="AC503" s="95"/>
      <c r="AD503" s="82"/>
      <c r="AE503" s="95"/>
      <c r="AF503" s="82"/>
      <c r="AG503" s="93"/>
      <c r="AH503" s="102"/>
      <c r="AI503" s="102"/>
      <c r="AJ503" s="314"/>
      <c r="AK503" s="102"/>
      <c r="AL503" s="93" t="s">
        <v>456</v>
      </c>
      <c r="AM503" s="102"/>
      <c r="AN503" s="102"/>
      <c r="AO503" s="102"/>
      <c r="AP503" s="102"/>
      <c r="AQ503" s="102"/>
      <c r="AR503" s="106"/>
      <c r="AS503" s="107"/>
      <c r="AT503" s="102"/>
      <c r="AU503" s="102"/>
      <c r="AV503" s="96"/>
      <c r="AW503" s="96"/>
      <c r="AX503" s="96"/>
      <c r="AY503" s="97"/>
    </row>
    <row r="504" spans="1:51" ht="27" customHeight="1" thickTop="1" thickBot="1" x14ac:dyDescent="0.3">
      <c r="A504" s="81"/>
      <c r="B504" s="304" t="str">
        <f>IF(C503="","",(VLOOKUP(C503,Lookups!$B$4:$C$2561,2,FALSE)))</f>
        <v/>
      </c>
      <c r="C504" s="366"/>
      <c r="D504" s="312"/>
      <c r="E504" s="312"/>
      <c r="F504" s="311"/>
      <c r="G504" s="309"/>
      <c r="H504" s="309"/>
      <c r="I504" s="309"/>
      <c r="J504" s="309"/>
      <c r="K504" s="309"/>
      <c r="L504" s="95"/>
      <c r="M504" s="95"/>
      <c r="N504" s="82"/>
      <c r="O504" s="95"/>
      <c r="P504" s="95"/>
      <c r="Q504" s="105"/>
      <c r="R504" s="82"/>
      <c r="S504" s="313"/>
      <c r="T504" s="101" t="str">
        <f t="shared" si="7"/>
        <v/>
      </c>
      <c r="U504" s="95"/>
      <c r="V504" s="95"/>
      <c r="W504" s="108"/>
      <c r="X504" s="95"/>
      <c r="Y504" s="94" t="s">
        <v>87</v>
      </c>
      <c r="Z504" s="95"/>
      <c r="AA504" s="94" t="s">
        <v>250</v>
      </c>
      <c r="AB504" s="95"/>
      <c r="AC504" s="95"/>
      <c r="AD504" s="82"/>
      <c r="AE504" s="95"/>
      <c r="AF504" s="82"/>
      <c r="AG504" s="93"/>
      <c r="AH504" s="102"/>
      <c r="AI504" s="102"/>
      <c r="AJ504" s="314"/>
      <c r="AK504" s="102"/>
      <c r="AL504" s="93" t="s">
        <v>456</v>
      </c>
      <c r="AM504" s="102"/>
      <c r="AN504" s="102"/>
      <c r="AO504" s="102"/>
      <c r="AP504" s="102"/>
      <c r="AQ504" s="102"/>
      <c r="AR504" s="106"/>
      <c r="AS504" s="107"/>
      <c r="AT504" s="102"/>
      <c r="AU504" s="102"/>
      <c r="AV504" s="96"/>
      <c r="AW504" s="96"/>
      <c r="AX504" s="96"/>
      <c r="AY504" s="97"/>
    </row>
    <row r="505" spans="1:51" ht="27" customHeight="1" thickTop="1" thickBot="1" x14ac:dyDescent="0.3">
      <c r="A505" s="81"/>
      <c r="B505" s="304" t="str">
        <f>IF(C504="","",(VLOOKUP(C504,Lookups!$B$4:$C$2561,2,FALSE)))</f>
        <v/>
      </c>
      <c r="C505" s="366"/>
      <c r="D505" s="312"/>
      <c r="E505" s="312"/>
      <c r="F505" s="311"/>
      <c r="G505" s="309"/>
      <c r="H505" s="309"/>
      <c r="I505" s="309"/>
      <c r="J505" s="309"/>
      <c r="K505" s="309"/>
      <c r="L505" s="95"/>
      <c r="M505" s="95"/>
      <c r="N505" s="82"/>
      <c r="O505" s="95"/>
      <c r="P505" s="95"/>
      <c r="Q505" s="105"/>
      <c r="R505" s="82"/>
      <c r="S505" s="313"/>
      <c r="T505" s="101" t="str">
        <f t="shared" si="7"/>
        <v/>
      </c>
      <c r="U505" s="95"/>
      <c r="V505" s="95"/>
      <c r="W505" s="108"/>
      <c r="X505" s="95"/>
      <c r="Y505" s="94" t="s">
        <v>87</v>
      </c>
      <c r="Z505" s="95"/>
      <c r="AA505" s="94" t="s">
        <v>250</v>
      </c>
      <c r="AB505" s="95"/>
      <c r="AC505" s="95"/>
      <c r="AD505" s="82"/>
      <c r="AE505" s="95"/>
      <c r="AF505" s="82"/>
      <c r="AG505" s="93"/>
      <c r="AH505" s="102"/>
      <c r="AI505" s="102"/>
      <c r="AJ505" s="314"/>
      <c r="AK505" s="102"/>
      <c r="AL505" s="93" t="s">
        <v>456</v>
      </c>
      <c r="AM505" s="102"/>
      <c r="AN505" s="102"/>
      <c r="AO505" s="102"/>
      <c r="AP505" s="102"/>
      <c r="AQ505" s="102"/>
      <c r="AR505" s="106"/>
      <c r="AS505" s="107"/>
      <c r="AT505" s="102"/>
      <c r="AU505" s="102"/>
      <c r="AV505" s="96"/>
      <c r="AW505" s="96"/>
      <c r="AX505" s="96"/>
      <c r="AY505" s="97"/>
    </row>
    <row r="506" spans="1:51" ht="27" customHeight="1" thickTop="1" thickBot="1" x14ac:dyDescent="0.3">
      <c r="A506" s="81"/>
      <c r="B506" s="304" t="str">
        <f>IF(C505="","",(VLOOKUP(C505,Lookups!$B$4:$C$2561,2,FALSE)))</f>
        <v/>
      </c>
      <c r="C506" s="366"/>
      <c r="D506" s="312"/>
      <c r="E506" s="312"/>
      <c r="F506" s="311"/>
      <c r="G506" s="309"/>
      <c r="H506" s="309"/>
      <c r="I506" s="309"/>
      <c r="J506" s="309"/>
      <c r="K506" s="309"/>
      <c r="L506" s="95"/>
      <c r="M506" s="95"/>
      <c r="N506" s="82"/>
      <c r="O506" s="95"/>
      <c r="P506" s="95"/>
      <c r="Q506" s="105"/>
      <c r="R506" s="82"/>
      <c r="S506" s="313"/>
      <c r="T506" s="101" t="str">
        <f t="shared" si="7"/>
        <v/>
      </c>
      <c r="U506" s="95"/>
      <c r="V506" s="95"/>
      <c r="W506" s="108"/>
      <c r="X506" s="95"/>
      <c r="Y506" s="94" t="s">
        <v>87</v>
      </c>
      <c r="Z506" s="95"/>
      <c r="AA506" s="94" t="s">
        <v>250</v>
      </c>
      <c r="AB506" s="95"/>
      <c r="AC506" s="95"/>
      <c r="AD506" s="82"/>
      <c r="AE506" s="95"/>
      <c r="AF506" s="82"/>
      <c r="AG506" s="93"/>
      <c r="AH506" s="102"/>
      <c r="AI506" s="102"/>
      <c r="AJ506" s="314"/>
      <c r="AK506" s="102"/>
      <c r="AL506" s="93" t="s">
        <v>456</v>
      </c>
      <c r="AM506" s="102"/>
      <c r="AN506" s="102"/>
      <c r="AO506" s="102"/>
      <c r="AP506" s="102"/>
      <c r="AQ506" s="102"/>
      <c r="AR506" s="106"/>
      <c r="AS506" s="107"/>
      <c r="AT506" s="102"/>
      <c r="AU506" s="102"/>
      <c r="AV506" s="96"/>
      <c r="AW506" s="96"/>
      <c r="AX506" s="96"/>
      <c r="AY506" s="97"/>
    </row>
    <row r="507" spans="1:51" ht="27" customHeight="1" thickTop="1" thickBot="1" x14ac:dyDescent="0.3">
      <c r="A507" s="81"/>
      <c r="B507" s="304" t="str">
        <f>IF(C506="","",(VLOOKUP(C506,Lookups!$B$4:$C$2561,2,FALSE)))</f>
        <v/>
      </c>
      <c r="C507" s="366"/>
      <c r="D507" s="312"/>
      <c r="E507" s="312"/>
      <c r="F507" s="311"/>
      <c r="G507" s="309"/>
      <c r="H507" s="309"/>
      <c r="I507" s="309"/>
      <c r="J507" s="309"/>
      <c r="K507" s="309"/>
      <c r="L507" s="95"/>
      <c r="M507" s="95"/>
      <c r="N507" s="82"/>
      <c r="O507" s="95"/>
      <c r="P507" s="95"/>
      <c r="Q507" s="105"/>
      <c r="R507" s="82"/>
      <c r="S507" s="313"/>
      <c r="T507" s="101" t="str">
        <f t="shared" si="7"/>
        <v/>
      </c>
      <c r="U507" s="95"/>
      <c r="V507" s="95"/>
      <c r="W507" s="108"/>
      <c r="X507" s="95"/>
      <c r="Y507" s="94" t="s">
        <v>87</v>
      </c>
      <c r="Z507" s="95"/>
      <c r="AA507" s="94" t="s">
        <v>250</v>
      </c>
      <c r="AB507" s="95"/>
      <c r="AC507" s="95"/>
      <c r="AD507" s="82"/>
      <c r="AE507" s="95"/>
      <c r="AF507" s="82"/>
      <c r="AG507" s="93"/>
      <c r="AH507" s="102"/>
      <c r="AI507" s="102"/>
      <c r="AJ507" s="314"/>
      <c r="AK507" s="102"/>
      <c r="AL507" s="93" t="s">
        <v>456</v>
      </c>
      <c r="AM507" s="102"/>
      <c r="AN507" s="102"/>
      <c r="AO507" s="102"/>
      <c r="AP507" s="102"/>
      <c r="AQ507" s="102"/>
      <c r="AR507" s="106"/>
      <c r="AS507" s="107"/>
      <c r="AT507" s="102"/>
      <c r="AU507" s="102"/>
      <c r="AV507" s="96"/>
      <c r="AW507" s="96"/>
      <c r="AX507" s="96"/>
      <c r="AY507" s="97"/>
    </row>
    <row r="508" spans="1:51" ht="27" customHeight="1" thickTop="1" thickBot="1" x14ac:dyDescent="0.3">
      <c r="A508" s="81"/>
      <c r="B508" s="304" t="str">
        <f>IF(C507="","",(VLOOKUP(C507,Lookups!$B$4:$C$2561,2,FALSE)))</f>
        <v/>
      </c>
      <c r="C508" s="366"/>
      <c r="D508" s="312"/>
      <c r="E508" s="312"/>
      <c r="F508" s="311"/>
      <c r="G508" s="309"/>
      <c r="H508" s="309"/>
      <c r="I508" s="309"/>
      <c r="J508" s="309"/>
      <c r="K508" s="309"/>
      <c r="L508" s="95"/>
      <c r="M508" s="95"/>
      <c r="N508" s="82"/>
      <c r="O508" s="95"/>
      <c r="P508" s="95"/>
      <c r="Q508" s="105"/>
      <c r="R508" s="82"/>
      <c r="S508" s="313"/>
      <c r="T508" s="101" t="str">
        <f t="shared" si="7"/>
        <v/>
      </c>
      <c r="U508" s="95"/>
      <c r="V508" s="95"/>
      <c r="W508" s="108"/>
      <c r="X508" s="95"/>
      <c r="Y508" s="94" t="s">
        <v>87</v>
      </c>
      <c r="Z508" s="95"/>
      <c r="AA508" s="94" t="s">
        <v>250</v>
      </c>
      <c r="AB508" s="95"/>
      <c r="AC508" s="95"/>
      <c r="AD508" s="82"/>
      <c r="AE508" s="95"/>
      <c r="AF508" s="82"/>
      <c r="AG508" s="93"/>
      <c r="AH508" s="102"/>
      <c r="AI508" s="102"/>
      <c r="AJ508" s="314"/>
      <c r="AK508" s="102"/>
      <c r="AL508" s="93" t="s">
        <v>456</v>
      </c>
      <c r="AM508" s="102"/>
      <c r="AN508" s="102"/>
      <c r="AO508" s="102"/>
      <c r="AP508" s="102"/>
      <c r="AQ508" s="102"/>
      <c r="AR508" s="106"/>
      <c r="AS508" s="107"/>
      <c r="AT508" s="102"/>
      <c r="AU508" s="102"/>
      <c r="AV508" s="96"/>
      <c r="AW508" s="96"/>
      <c r="AX508" s="96"/>
      <c r="AY508" s="97"/>
    </row>
    <row r="509" spans="1:51" ht="27" customHeight="1" thickTop="1" thickBot="1" x14ac:dyDescent="0.3">
      <c r="A509" s="81"/>
      <c r="B509" s="304" t="str">
        <f>IF(C508="","",(VLOOKUP(C508,Lookups!$B$4:$C$2561,2,FALSE)))</f>
        <v/>
      </c>
      <c r="C509" s="366"/>
      <c r="D509" s="312"/>
      <c r="E509" s="312"/>
      <c r="F509" s="311"/>
      <c r="G509" s="309"/>
      <c r="H509" s="309"/>
      <c r="I509" s="309"/>
      <c r="J509" s="309"/>
      <c r="K509" s="309"/>
      <c r="L509" s="95"/>
      <c r="M509" s="95"/>
      <c r="N509" s="82"/>
      <c r="O509" s="95"/>
      <c r="P509" s="95"/>
      <c r="Q509" s="105"/>
      <c r="R509" s="82"/>
      <c r="S509" s="313"/>
      <c r="T509" s="101" t="str">
        <f t="shared" si="7"/>
        <v/>
      </c>
      <c r="U509" s="95"/>
      <c r="V509" s="95"/>
      <c r="W509" s="108"/>
      <c r="X509" s="95"/>
      <c r="Y509" s="94" t="s">
        <v>87</v>
      </c>
      <c r="Z509" s="95"/>
      <c r="AA509" s="94" t="s">
        <v>250</v>
      </c>
      <c r="AB509" s="95"/>
      <c r="AC509" s="95"/>
      <c r="AD509" s="82"/>
      <c r="AE509" s="95"/>
      <c r="AF509" s="82"/>
      <c r="AG509" s="93"/>
      <c r="AH509" s="102"/>
      <c r="AI509" s="102"/>
      <c r="AJ509" s="314"/>
      <c r="AK509" s="102"/>
      <c r="AL509" s="93" t="s">
        <v>456</v>
      </c>
      <c r="AM509" s="102"/>
      <c r="AN509" s="102"/>
      <c r="AO509" s="102"/>
      <c r="AP509" s="102"/>
      <c r="AQ509" s="102"/>
      <c r="AR509" s="106"/>
      <c r="AS509" s="107"/>
      <c r="AT509" s="102"/>
      <c r="AU509" s="102"/>
      <c r="AV509" s="96"/>
      <c r="AW509" s="96"/>
      <c r="AX509" s="96"/>
      <c r="AY509" s="97"/>
    </row>
    <row r="510" spans="1:51" ht="27" customHeight="1" thickTop="1" thickBot="1" x14ac:dyDescent="0.3">
      <c r="A510" s="81"/>
      <c r="B510" s="304" t="str">
        <f>IF(C509="","",(VLOOKUP(C509,Lookups!$B$4:$C$2561,2,FALSE)))</f>
        <v/>
      </c>
      <c r="C510" s="366"/>
      <c r="D510" s="312"/>
      <c r="E510" s="312"/>
      <c r="F510" s="311"/>
      <c r="G510" s="309"/>
      <c r="H510" s="309"/>
      <c r="I510" s="309"/>
      <c r="J510" s="309"/>
      <c r="K510" s="309"/>
      <c r="L510" s="95"/>
      <c r="M510" s="95"/>
      <c r="N510" s="82"/>
      <c r="O510" s="95"/>
      <c r="P510" s="95"/>
      <c r="Q510" s="105"/>
      <c r="R510" s="82"/>
      <c r="S510" s="313"/>
      <c r="T510" s="101" t="str">
        <f t="shared" si="7"/>
        <v/>
      </c>
      <c r="U510" s="95"/>
      <c r="V510" s="95"/>
      <c r="W510" s="108"/>
      <c r="X510" s="95"/>
      <c r="Y510" s="94" t="s">
        <v>87</v>
      </c>
      <c r="Z510" s="95"/>
      <c r="AA510" s="94" t="s">
        <v>250</v>
      </c>
      <c r="AB510" s="95"/>
      <c r="AC510" s="95"/>
      <c r="AD510" s="82"/>
      <c r="AE510" s="95"/>
      <c r="AF510" s="82"/>
      <c r="AG510" s="93"/>
      <c r="AH510" s="102"/>
      <c r="AI510" s="102"/>
      <c r="AJ510" s="314"/>
      <c r="AK510" s="102"/>
      <c r="AL510" s="93" t="s">
        <v>456</v>
      </c>
      <c r="AM510" s="102"/>
      <c r="AN510" s="102"/>
      <c r="AO510" s="102"/>
      <c r="AP510" s="102"/>
      <c r="AQ510" s="102"/>
      <c r="AR510" s="106"/>
      <c r="AS510" s="107"/>
      <c r="AT510" s="102"/>
      <c r="AU510" s="102"/>
      <c r="AV510" s="96"/>
      <c r="AW510" s="96"/>
      <c r="AX510" s="96"/>
      <c r="AY510" s="97"/>
    </row>
    <row r="511" spans="1:51" ht="27" customHeight="1" thickTop="1" thickBot="1" x14ac:dyDescent="0.3">
      <c r="A511" s="81"/>
      <c r="B511" s="304" t="str">
        <f>IF(C510="","",(VLOOKUP(C510,Lookups!$B$4:$C$2561,2,FALSE)))</f>
        <v/>
      </c>
      <c r="C511" s="366"/>
      <c r="D511" s="312"/>
      <c r="E511" s="312"/>
      <c r="F511" s="311"/>
      <c r="G511" s="309"/>
      <c r="H511" s="309"/>
      <c r="I511" s="309"/>
      <c r="J511" s="309"/>
      <c r="K511" s="309"/>
      <c r="L511" s="95"/>
      <c r="M511" s="95"/>
      <c r="N511" s="82"/>
      <c r="O511" s="95"/>
      <c r="P511" s="95"/>
      <c r="Q511" s="105"/>
      <c r="R511" s="82"/>
      <c r="S511" s="313"/>
      <c r="T511" s="101" t="str">
        <f t="shared" si="7"/>
        <v/>
      </c>
      <c r="U511" s="95"/>
      <c r="V511" s="95"/>
      <c r="W511" s="108"/>
      <c r="X511" s="95"/>
      <c r="Y511" s="94" t="s">
        <v>87</v>
      </c>
      <c r="Z511" s="95"/>
      <c r="AA511" s="94" t="s">
        <v>250</v>
      </c>
      <c r="AB511" s="95"/>
      <c r="AC511" s="95"/>
      <c r="AD511" s="82"/>
      <c r="AE511" s="95"/>
      <c r="AF511" s="82"/>
      <c r="AG511" s="93"/>
      <c r="AH511" s="102"/>
      <c r="AI511" s="102"/>
      <c r="AJ511" s="314"/>
      <c r="AK511" s="102"/>
      <c r="AL511" s="93" t="s">
        <v>456</v>
      </c>
      <c r="AM511" s="102"/>
      <c r="AN511" s="102"/>
      <c r="AO511" s="102"/>
      <c r="AP511" s="102"/>
      <c r="AQ511" s="102"/>
      <c r="AR511" s="106"/>
      <c r="AS511" s="107"/>
      <c r="AT511" s="102"/>
      <c r="AU511" s="102"/>
      <c r="AV511" s="96"/>
      <c r="AW511" s="96"/>
      <c r="AX511" s="96"/>
      <c r="AY511" s="97"/>
    </row>
    <row r="512" spans="1:51" ht="27" customHeight="1" thickTop="1" thickBot="1" x14ac:dyDescent="0.3">
      <c r="A512" s="81"/>
      <c r="B512" s="304" t="str">
        <f>IF(C511="","",(VLOOKUP(C511,Lookups!$B$4:$C$2561,2,FALSE)))</f>
        <v/>
      </c>
      <c r="C512" s="366"/>
      <c r="D512" s="312"/>
      <c r="E512" s="312"/>
      <c r="F512" s="311"/>
      <c r="G512" s="309"/>
      <c r="H512" s="309"/>
      <c r="I512" s="309"/>
      <c r="J512" s="309"/>
      <c r="K512" s="309"/>
      <c r="L512" s="95"/>
      <c r="M512" s="95"/>
      <c r="N512" s="82"/>
      <c r="O512" s="95"/>
      <c r="P512" s="95"/>
      <c r="Q512" s="105"/>
      <c r="R512" s="82"/>
      <c r="S512" s="313"/>
      <c r="T512" s="101" t="str">
        <f t="shared" si="7"/>
        <v/>
      </c>
      <c r="U512" s="95"/>
      <c r="V512" s="95"/>
      <c r="W512" s="108"/>
      <c r="X512" s="95"/>
      <c r="Y512" s="94" t="s">
        <v>87</v>
      </c>
      <c r="Z512" s="95"/>
      <c r="AA512" s="94" t="s">
        <v>250</v>
      </c>
      <c r="AB512" s="95"/>
      <c r="AC512" s="95"/>
      <c r="AD512" s="82"/>
      <c r="AE512" s="95"/>
      <c r="AF512" s="82"/>
      <c r="AG512" s="93"/>
      <c r="AH512" s="102"/>
      <c r="AI512" s="102"/>
      <c r="AJ512" s="314"/>
      <c r="AK512" s="102"/>
      <c r="AL512" s="93" t="s">
        <v>456</v>
      </c>
      <c r="AM512" s="102"/>
      <c r="AN512" s="102"/>
      <c r="AO512" s="102"/>
      <c r="AP512" s="102"/>
      <c r="AQ512" s="102"/>
      <c r="AR512" s="106"/>
      <c r="AS512" s="107"/>
      <c r="AT512" s="102"/>
      <c r="AU512" s="102"/>
      <c r="AV512" s="96"/>
      <c r="AW512" s="96"/>
      <c r="AX512" s="96"/>
      <c r="AY512" s="97"/>
    </row>
    <row r="513" spans="1:51" ht="27" customHeight="1" thickTop="1" thickBot="1" x14ac:dyDescent="0.3">
      <c r="A513" s="81"/>
      <c r="B513" s="304" t="str">
        <f>IF(C512="","",(VLOOKUP(C512,Lookups!$B$4:$C$2561,2,FALSE)))</f>
        <v/>
      </c>
      <c r="C513" s="366"/>
      <c r="D513" s="312"/>
      <c r="E513" s="312"/>
      <c r="F513" s="311"/>
      <c r="G513" s="309"/>
      <c r="H513" s="309"/>
      <c r="I513" s="309"/>
      <c r="J513" s="309"/>
      <c r="K513" s="309"/>
      <c r="L513" s="95"/>
      <c r="M513" s="95"/>
      <c r="N513" s="82"/>
      <c r="O513" s="95"/>
      <c r="P513" s="95"/>
      <c r="Q513" s="105"/>
      <c r="R513" s="82"/>
      <c r="S513" s="313"/>
      <c r="T513" s="101" t="str">
        <f t="shared" si="7"/>
        <v/>
      </c>
      <c r="U513" s="95"/>
      <c r="V513" s="95"/>
      <c r="W513" s="108"/>
      <c r="X513" s="95"/>
      <c r="Y513" s="94" t="s">
        <v>87</v>
      </c>
      <c r="Z513" s="95"/>
      <c r="AA513" s="94" t="s">
        <v>250</v>
      </c>
      <c r="AB513" s="95"/>
      <c r="AC513" s="95"/>
      <c r="AD513" s="82"/>
      <c r="AE513" s="95"/>
      <c r="AF513" s="82"/>
      <c r="AG513" s="93"/>
      <c r="AH513" s="102"/>
      <c r="AI513" s="102"/>
      <c r="AJ513" s="314"/>
      <c r="AK513" s="102"/>
      <c r="AL513" s="93" t="s">
        <v>456</v>
      </c>
      <c r="AM513" s="102"/>
      <c r="AN513" s="102"/>
      <c r="AO513" s="102"/>
      <c r="AP513" s="102"/>
      <c r="AQ513" s="102"/>
      <c r="AR513" s="106"/>
      <c r="AS513" s="107"/>
      <c r="AT513" s="102"/>
      <c r="AU513" s="102"/>
      <c r="AV513" s="96"/>
      <c r="AW513" s="96"/>
      <c r="AX513" s="96"/>
      <c r="AY513" s="97"/>
    </row>
    <row r="514" spans="1:51" ht="27" customHeight="1" thickTop="1" thickBot="1" x14ac:dyDescent="0.3">
      <c r="A514" s="81"/>
      <c r="B514" s="304" t="str">
        <f>IF(C513="","",(VLOOKUP(C513,Lookups!$B$4:$C$2561,2,FALSE)))</f>
        <v/>
      </c>
      <c r="C514" s="366"/>
      <c r="D514" s="312"/>
      <c r="E514" s="312"/>
      <c r="F514" s="311"/>
      <c r="G514" s="309"/>
      <c r="H514" s="309"/>
      <c r="I514" s="309"/>
      <c r="J514" s="309"/>
      <c r="K514" s="309"/>
      <c r="L514" s="95"/>
      <c r="M514" s="95"/>
      <c r="N514" s="82"/>
      <c r="O514" s="95"/>
      <c r="P514" s="95"/>
      <c r="Q514" s="105"/>
      <c r="R514" s="82"/>
      <c r="S514" s="313"/>
      <c r="T514" s="101" t="str">
        <f t="shared" si="7"/>
        <v/>
      </c>
      <c r="U514" s="95"/>
      <c r="V514" s="95"/>
      <c r="W514" s="108"/>
      <c r="X514" s="95"/>
      <c r="Y514" s="94" t="s">
        <v>87</v>
      </c>
      <c r="Z514" s="95"/>
      <c r="AA514" s="94" t="s">
        <v>250</v>
      </c>
      <c r="AB514" s="95"/>
      <c r="AC514" s="95"/>
      <c r="AD514" s="82"/>
      <c r="AE514" s="95"/>
      <c r="AF514" s="82"/>
      <c r="AG514" s="93"/>
      <c r="AH514" s="102"/>
      <c r="AI514" s="102"/>
      <c r="AJ514" s="314"/>
      <c r="AK514" s="102"/>
      <c r="AL514" s="93" t="s">
        <v>456</v>
      </c>
      <c r="AM514" s="102"/>
      <c r="AN514" s="102"/>
      <c r="AO514" s="102"/>
      <c r="AP514" s="102"/>
      <c r="AQ514" s="102"/>
      <c r="AR514" s="106"/>
      <c r="AS514" s="107"/>
      <c r="AT514" s="102"/>
      <c r="AU514" s="102"/>
      <c r="AV514" s="96"/>
      <c r="AW514" s="96"/>
      <c r="AX514" s="96"/>
      <c r="AY514" s="97"/>
    </row>
    <row r="515" spans="1:51" ht="27" customHeight="1" thickTop="1" thickBot="1" x14ac:dyDescent="0.3">
      <c r="A515" s="81"/>
      <c r="B515" s="304" t="str">
        <f>IF(C514="","",(VLOOKUP(C514,Lookups!$B$4:$C$2561,2,FALSE)))</f>
        <v/>
      </c>
      <c r="C515" s="366"/>
      <c r="D515" s="312"/>
      <c r="E515" s="312"/>
      <c r="F515" s="311"/>
      <c r="G515" s="309"/>
      <c r="H515" s="309"/>
      <c r="I515" s="309"/>
      <c r="J515" s="309"/>
      <c r="K515" s="309"/>
      <c r="L515" s="95"/>
      <c r="M515" s="95"/>
      <c r="N515" s="82"/>
      <c r="O515" s="95"/>
      <c r="P515" s="95"/>
      <c r="Q515" s="105"/>
      <c r="R515" s="82"/>
      <c r="S515" s="313"/>
      <c r="T515" s="101" t="str">
        <f t="shared" si="7"/>
        <v/>
      </c>
      <c r="U515" s="95"/>
      <c r="V515" s="95"/>
      <c r="W515" s="108"/>
      <c r="X515" s="95"/>
      <c r="Y515" s="94" t="s">
        <v>87</v>
      </c>
      <c r="Z515" s="95"/>
      <c r="AA515" s="94" t="s">
        <v>250</v>
      </c>
      <c r="AB515" s="95"/>
      <c r="AC515" s="95"/>
      <c r="AD515" s="82"/>
      <c r="AE515" s="95"/>
      <c r="AF515" s="82"/>
      <c r="AG515" s="93"/>
      <c r="AH515" s="102"/>
      <c r="AI515" s="102"/>
      <c r="AJ515" s="314"/>
      <c r="AK515" s="102"/>
      <c r="AL515" s="93" t="s">
        <v>456</v>
      </c>
      <c r="AM515" s="102"/>
      <c r="AN515" s="102"/>
      <c r="AO515" s="102"/>
      <c r="AP515" s="102"/>
      <c r="AQ515" s="102"/>
      <c r="AR515" s="106"/>
      <c r="AS515" s="107"/>
      <c r="AT515" s="102"/>
      <c r="AU515" s="102"/>
      <c r="AV515" s="96"/>
      <c r="AW515" s="96"/>
      <c r="AX515" s="96"/>
      <c r="AY515" s="97"/>
    </row>
    <row r="516" spans="1:51" ht="27" customHeight="1" thickTop="1" thickBot="1" x14ac:dyDescent="0.3">
      <c r="A516" s="81"/>
      <c r="B516" s="304" t="str">
        <f>IF(C515="","",(VLOOKUP(C515,Lookups!$B$4:$C$2561,2,FALSE)))</f>
        <v/>
      </c>
      <c r="C516" s="366"/>
      <c r="D516" s="312"/>
      <c r="E516" s="312"/>
      <c r="F516" s="311"/>
      <c r="G516" s="309"/>
      <c r="H516" s="309"/>
      <c r="I516" s="309"/>
      <c r="J516" s="309"/>
      <c r="K516" s="309"/>
      <c r="L516" s="95"/>
      <c r="M516" s="95"/>
      <c r="N516" s="82"/>
      <c r="O516" s="95"/>
      <c r="P516" s="95"/>
      <c r="Q516" s="105"/>
      <c r="R516" s="82"/>
      <c r="S516" s="313"/>
      <c r="T516" s="101" t="str">
        <f t="shared" si="7"/>
        <v/>
      </c>
      <c r="U516" s="95"/>
      <c r="V516" s="95"/>
      <c r="W516" s="108"/>
      <c r="X516" s="95"/>
      <c r="Y516" s="94" t="s">
        <v>87</v>
      </c>
      <c r="Z516" s="95"/>
      <c r="AA516" s="94" t="s">
        <v>250</v>
      </c>
      <c r="AB516" s="95"/>
      <c r="AC516" s="95"/>
      <c r="AD516" s="82"/>
      <c r="AE516" s="95"/>
      <c r="AF516" s="82"/>
      <c r="AG516" s="93"/>
      <c r="AH516" s="102"/>
      <c r="AI516" s="102"/>
      <c r="AJ516" s="314"/>
      <c r="AK516" s="102"/>
      <c r="AL516" s="93" t="s">
        <v>456</v>
      </c>
      <c r="AM516" s="102"/>
      <c r="AN516" s="102"/>
      <c r="AO516" s="102"/>
      <c r="AP516" s="102"/>
      <c r="AQ516" s="102"/>
      <c r="AR516" s="106"/>
      <c r="AS516" s="107"/>
      <c r="AT516" s="102"/>
      <c r="AU516" s="102"/>
      <c r="AV516" s="96"/>
      <c r="AW516" s="96"/>
      <c r="AX516" s="96"/>
      <c r="AY516" s="97"/>
    </row>
    <row r="517" spans="1:51" ht="27" customHeight="1" thickTop="1" thickBot="1" x14ac:dyDescent="0.3">
      <c r="A517" s="81"/>
      <c r="B517" s="304" t="str">
        <f>IF(C516="","",(VLOOKUP(C516,Lookups!$B$4:$C$2561,2,FALSE)))</f>
        <v/>
      </c>
      <c r="C517" s="366"/>
      <c r="D517" s="312"/>
      <c r="E517" s="312"/>
      <c r="F517" s="311"/>
      <c r="G517" s="309"/>
      <c r="H517" s="309"/>
      <c r="I517" s="309"/>
      <c r="J517" s="309"/>
      <c r="K517" s="309"/>
      <c r="L517" s="95"/>
      <c r="M517" s="95"/>
      <c r="N517" s="82"/>
      <c r="O517" s="95"/>
      <c r="P517" s="95"/>
      <c r="Q517" s="105"/>
      <c r="R517" s="82"/>
      <c r="S517" s="313"/>
      <c r="T517" s="101" t="str">
        <f t="shared" si="7"/>
        <v/>
      </c>
      <c r="U517" s="95"/>
      <c r="V517" s="95"/>
      <c r="W517" s="108"/>
      <c r="X517" s="95"/>
      <c r="Y517" s="94" t="s">
        <v>87</v>
      </c>
      <c r="Z517" s="95"/>
      <c r="AA517" s="94" t="s">
        <v>250</v>
      </c>
      <c r="AB517" s="95"/>
      <c r="AC517" s="95"/>
      <c r="AD517" s="82"/>
      <c r="AE517" s="95"/>
      <c r="AF517" s="82"/>
      <c r="AG517" s="93"/>
      <c r="AH517" s="102"/>
      <c r="AI517" s="102"/>
      <c r="AJ517" s="314"/>
      <c r="AK517" s="102"/>
      <c r="AL517" s="93" t="s">
        <v>456</v>
      </c>
      <c r="AM517" s="102"/>
      <c r="AN517" s="102"/>
      <c r="AO517" s="102"/>
      <c r="AP517" s="102"/>
      <c r="AQ517" s="102"/>
      <c r="AR517" s="106"/>
      <c r="AS517" s="107"/>
      <c r="AT517" s="102"/>
      <c r="AU517" s="102"/>
      <c r="AV517" s="96"/>
      <c r="AW517" s="96"/>
      <c r="AX517" s="96"/>
      <c r="AY517" s="97"/>
    </row>
    <row r="518" spans="1:51" ht="27" customHeight="1" thickTop="1" thickBot="1" x14ac:dyDescent="0.3">
      <c r="A518" s="81"/>
      <c r="B518" s="304" t="str">
        <f>IF(C517="","",(VLOOKUP(C517,Lookups!$B$4:$C$2561,2,FALSE)))</f>
        <v/>
      </c>
      <c r="C518" s="366"/>
      <c r="D518" s="312"/>
      <c r="E518" s="312"/>
      <c r="F518" s="311"/>
      <c r="G518" s="309"/>
      <c r="H518" s="309"/>
      <c r="I518" s="309"/>
      <c r="J518" s="309"/>
      <c r="K518" s="309"/>
      <c r="L518" s="95"/>
      <c r="M518" s="95"/>
      <c r="N518" s="82"/>
      <c r="O518" s="95"/>
      <c r="P518" s="95"/>
      <c r="Q518" s="105"/>
      <c r="R518" s="82"/>
      <c r="S518" s="313"/>
      <c r="T518" s="101" t="str">
        <f t="shared" ref="T518:T581" si="8">IF(S518="","",VLOOKUP(S518,SWCTypeDesc,2,FALSE))</f>
        <v/>
      </c>
      <c r="U518" s="95"/>
      <c r="V518" s="95"/>
      <c r="W518" s="108"/>
      <c r="X518" s="95"/>
      <c r="Y518" s="94" t="s">
        <v>87</v>
      </c>
      <c r="Z518" s="95"/>
      <c r="AA518" s="94" t="s">
        <v>250</v>
      </c>
      <c r="AB518" s="95"/>
      <c r="AC518" s="95"/>
      <c r="AD518" s="82"/>
      <c r="AE518" s="95"/>
      <c r="AF518" s="82"/>
      <c r="AG518" s="93"/>
      <c r="AH518" s="102"/>
      <c r="AI518" s="102"/>
      <c r="AJ518" s="314"/>
      <c r="AK518" s="102"/>
      <c r="AL518" s="93" t="s">
        <v>456</v>
      </c>
      <c r="AM518" s="102"/>
      <c r="AN518" s="102"/>
      <c r="AO518" s="102"/>
      <c r="AP518" s="102"/>
      <c r="AQ518" s="102"/>
      <c r="AR518" s="106"/>
      <c r="AS518" s="107"/>
      <c r="AT518" s="102"/>
      <c r="AU518" s="102"/>
      <c r="AV518" s="96"/>
      <c r="AW518" s="96"/>
      <c r="AX518" s="96"/>
      <c r="AY518" s="97"/>
    </row>
    <row r="519" spans="1:51" ht="27" customHeight="1" thickTop="1" thickBot="1" x14ac:dyDescent="0.3">
      <c r="A519" s="81"/>
      <c r="B519" s="304" t="str">
        <f>IF(C518="","",(VLOOKUP(C518,Lookups!$B$4:$C$2561,2,FALSE)))</f>
        <v/>
      </c>
      <c r="C519" s="366"/>
      <c r="D519" s="312"/>
      <c r="E519" s="312"/>
      <c r="F519" s="311"/>
      <c r="G519" s="309"/>
      <c r="H519" s="309"/>
      <c r="I519" s="309"/>
      <c r="J519" s="309"/>
      <c r="K519" s="309"/>
      <c r="L519" s="95"/>
      <c r="M519" s="95"/>
      <c r="N519" s="82"/>
      <c r="O519" s="95"/>
      <c r="P519" s="95"/>
      <c r="Q519" s="105"/>
      <c r="R519" s="82"/>
      <c r="S519" s="313"/>
      <c r="T519" s="101" t="str">
        <f t="shared" si="8"/>
        <v/>
      </c>
      <c r="U519" s="95"/>
      <c r="V519" s="95"/>
      <c r="W519" s="108"/>
      <c r="X519" s="95"/>
      <c r="Y519" s="94" t="s">
        <v>87</v>
      </c>
      <c r="Z519" s="95"/>
      <c r="AA519" s="94" t="s">
        <v>250</v>
      </c>
      <c r="AB519" s="95"/>
      <c r="AC519" s="95"/>
      <c r="AD519" s="82"/>
      <c r="AE519" s="95"/>
      <c r="AF519" s="82"/>
      <c r="AG519" s="93"/>
      <c r="AH519" s="102"/>
      <c r="AI519" s="102"/>
      <c r="AJ519" s="314"/>
      <c r="AK519" s="102"/>
      <c r="AL519" s="93" t="s">
        <v>456</v>
      </c>
      <c r="AM519" s="102"/>
      <c r="AN519" s="102"/>
      <c r="AO519" s="102"/>
      <c r="AP519" s="102"/>
      <c r="AQ519" s="102"/>
      <c r="AR519" s="106"/>
      <c r="AS519" s="107"/>
      <c r="AT519" s="102"/>
      <c r="AU519" s="102"/>
      <c r="AV519" s="96"/>
      <c r="AW519" s="96"/>
      <c r="AX519" s="96"/>
      <c r="AY519" s="97"/>
    </row>
    <row r="520" spans="1:51" ht="27" customHeight="1" thickTop="1" thickBot="1" x14ac:dyDescent="0.3">
      <c r="A520" s="81"/>
      <c r="B520" s="304" t="str">
        <f>IF(C519="","",(VLOOKUP(C519,Lookups!$B$4:$C$2561,2,FALSE)))</f>
        <v/>
      </c>
      <c r="C520" s="366"/>
      <c r="D520" s="312"/>
      <c r="E520" s="312"/>
      <c r="F520" s="311"/>
      <c r="G520" s="309"/>
      <c r="H520" s="309"/>
      <c r="I520" s="309"/>
      <c r="J520" s="309"/>
      <c r="K520" s="309"/>
      <c r="L520" s="95"/>
      <c r="M520" s="95"/>
      <c r="N520" s="82"/>
      <c r="O520" s="95"/>
      <c r="P520" s="95"/>
      <c r="Q520" s="105"/>
      <c r="R520" s="82"/>
      <c r="S520" s="313"/>
      <c r="T520" s="101" t="str">
        <f t="shared" si="8"/>
        <v/>
      </c>
      <c r="U520" s="95"/>
      <c r="V520" s="95"/>
      <c r="W520" s="108"/>
      <c r="X520" s="95"/>
      <c r="Y520" s="94" t="s">
        <v>87</v>
      </c>
      <c r="Z520" s="95"/>
      <c r="AA520" s="94" t="s">
        <v>250</v>
      </c>
      <c r="AB520" s="95"/>
      <c r="AC520" s="95"/>
      <c r="AD520" s="82"/>
      <c r="AE520" s="95"/>
      <c r="AF520" s="82"/>
      <c r="AG520" s="93"/>
      <c r="AH520" s="102"/>
      <c r="AI520" s="102"/>
      <c r="AJ520" s="314"/>
      <c r="AK520" s="102"/>
      <c r="AL520" s="93" t="s">
        <v>456</v>
      </c>
      <c r="AM520" s="102"/>
      <c r="AN520" s="102"/>
      <c r="AO520" s="102"/>
      <c r="AP520" s="102"/>
      <c r="AQ520" s="102"/>
      <c r="AR520" s="106"/>
      <c r="AS520" s="107"/>
      <c r="AT520" s="102"/>
      <c r="AU520" s="102"/>
      <c r="AV520" s="96"/>
      <c r="AW520" s="96"/>
      <c r="AX520" s="96"/>
      <c r="AY520" s="97"/>
    </row>
    <row r="521" spans="1:51" ht="27" customHeight="1" thickTop="1" thickBot="1" x14ac:dyDescent="0.3">
      <c r="A521" s="81"/>
      <c r="B521" s="304" t="str">
        <f>IF(C520="","",(VLOOKUP(C520,Lookups!$B$4:$C$2561,2,FALSE)))</f>
        <v/>
      </c>
      <c r="C521" s="366"/>
      <c r="D521" s="312"/>
      <c r="E521" s="312"/>
      <c r="F521" s="311"/>
      <c r="G521" s="309"/>
      <c r="H521" s="309"/>
      <c r="I521" s="309"/>
      <c r="J521" s="309"/>
      <c r="K521" s="309"/>
      <c r="L521" s="95"/>
      <c r="M521" s="95"/>
      <c r="N521" s="82"/>
      <c r="O521" s="95"/>
      <c r="P521" s="95"/>
      <c r="Q521" s="105"/>
      <c r="R521" s="82"/>
      <c r="S521" s="313"/>
      <c r="T521" s="101" t="str">
        <f t="shared" si="8"/>
        <v/>
      </c>
      <c r="U521" s="95"/>
      <c r="V521" s="95"/>
      <c r="W521" s="108"/>
      <c r="X521" s="95"/>
      <c r="Y521" s="94" t="s">
        <v>87</v>
      </c>
      <c r="Z521" s="95"/>
      <c r="AA521" s="94" t="s">
        <v>250</v>
      </c>
      <c r="AB521" s="95"/>
      <c r="AC521" s="95"/>
      <c r="AD521" s="82"/>
      <c r="AE521" s="95"/>
      <c r="AF521" s="82"/>
      <c r="AG521" s="93"/>
      <c r="AH521" s="102"/>
      <c r="AI521" s="102"/>
      <c r="AJ521" s="314"/>
      <c r="AK521" s="102"/>
      <c r="AL521" s="93" t="s">
        <v>456</v>
      </c>
      <c r="AM521" s="102"/>
      <c r="AN521" s="102"/>
      <c r="AO521" s="102"/>
      <c r="AP521" s="102"/>
      <c r="AQ521" s="102"/>
      <c r="AR521" s="106"/>
      <c r="AS521" s="107"/>
      <c r="AT521" s="102"/>
      <c r="AU521" s="102"/>
      <c r="AV521" s="96"/>
      <c r="AW521" s="96"/>
      <c r="AX521" s="96"/>
      <c r="AY521" s="97"/>
    </row>
    <row r="522" spans="1:51" ht="27" customHeight="1" thickTop="1" thickBot="1" x14ac:dyDescent="0.3">
      <c r="A522" s="81"/>
      <c r="B522" s="304" t="str">
        <f>IF(C521="","",(VLOOKUP(C521,Lookups!$B$4:$C$2561,2,FALSE)))</f>
        <v/>
      </c>
      <c r="C522" s="366"/>
      <c r="D522" s="312"/>
      <c r="E522" s="312"/>
      <c r="F522" s="311"/>
      <c r="G522" s="309"/>
      <c r="H522" s="309"/>
      <c r="I522" s="309"/>
      <c r="J522" s="309"/>
      <c r="K522" s="309"/>
      <c r="L522" s="95"/>
      <c r="M522" s="95"/>
      <c r="N522" s="82"/>
      <c r="O522" s="95"/>
      <c r="P522" s="95"/>
      <c r="Q522" s="105"/>
      <c r="R522" s="82"/>
      <c r="S522" s="313"/>
      <c r="T522" s="101" t="str">
        <f t="shared" si="8"/>
        <v/>
      </c>
      <c r="U522" s="95"/>
      <c r="V522" s="95"/>
      <c r="W522" s="108"/>
      <c r="X522" s="95"/>
      <c r="Y522" s="94" t="s">
        <v>87</v>
      </c>
      <c r="Z522" s="95"/>
      <c r="AA522" s="94" t="s">
        <v>250</v>
      </c>
      <c r="AB522" s="95"/>
      <c r="AC522" s="95"/>
      <c r="AD522" s="82"/>
      <c r="AE522" s="95"/>
      <c r="AF522" s="82"/>
      <c r="AG522" s="93"/>
      <c r="AH522" s="102"/>
      <c r="AI522" s="102"/>
      <c r="AJ522" s="314"/>
      <c r="AK522" s="102"/>
      <c r="AL522" s="93" t="s">
        <v>456</v>
      </c>
      <c r="AM522" s="102"/>
      <c r="AN522" s="102"/>
      <c r="AO522" s="102"/>
      <c r="AP522" s="102"/>
      <c r="AQ522" s="102"/>
      <c r="AR522" s="106"/>
      <c r="AS522" s="107"/>
      <c r="AT522" s="102"/>
      <c r="AU522" s="102"/>
      <c r="AV522" s="96"/>
      <c r="AW522" s="96"/>
      <c r="AX522" s="96"/>
      <c r="AY522" s="97"/>
    </row>
    <row r="523" spans="1:51" ht="27" customHeight="1" thickTop="1" thickBot="1" x14ac:dyDescent="0.3">
      <c r="A523" s="81"/>
      <c r="B523" s="304" t="str">
        <f>IF(C522="","",(VLOOKUP(C522,Lookups!$B$4:$C$2561,2,FALSE)))</f>
        <v/>
      </c>
      <c r="C523" s="366"/>
      <c r="D523" s="312"/>
      <c r="E523" s="312"/>
      <c r="F523" s="311"/>
      <c r="G523" s="309"/>
      <c r="H523" s="309"/>
      <c r="I523" s="309"/>
      <c r="J523" s="309"/>
      <c r="K523" s="309"/>
      <c r="L523" s="95"/>
      <c r="M523" s="95"/>
      <c r="N523" s="82"/>
      <c r="O523" s="95"/>
      <c r="P523" s="95"/>
      <c r="Q523" s="105"/>
      <c r="R523" s="82"/>
      <c r="S523" s="313"/>
      <c r="T523" s="101" t="str">
        <f t="shared" si="8"/>
        <v/>
      </c>
      <c r="U523" s="95"/>
      <c r="V523" s="95"/>
      <c r="W523" s="108"/>
      <c r="X523" s="95"/>
      <c r="Y523" s="94" t="s">
        <v>87</v>
      </c>
      <c r="Z523" s="95"/>
      <c r="AA523" s="94" t="s">
        <v>250</v>
      </c>
      <c r="AB523" s="95"/>
      <c r="AC523" s="95"/>
      <c r="AD523" s="82"/>
      <c r="AE523" s="95"/>
      <c r="AF523" s="82"/>
      <c r="AG523" s="93"/>
      <c r="AH523" s="102"/>
      <c r="AI523" s="102"/>
      <c r="AJ523" s="314"/>
      <c r="AK523" s="102"/>
      <c r="AL523" s="93" t="s">
        <v>456</v>
      </c>
      <c r="AM523" s="102"/>
      <c r="AN523" s="102"/>
      <c r="AO523" s="102"/>
      <c r="AP523" s="102"/>
      <c r="AQ523" s="102"/>
      <c r="AR523" s="106"/>
      <c r="AS523" s="107"/>
      <c r="AT523" s="102"/>
      <c r="AU523" s="102"/>
      <c r="AV523" s="96"/>
      <c r="AW523" s="96"/>
      <c r="AX523" s="96"/>
      <c r="AY523" s="97"/>
    </row>
    <row r="524" spans="1:51" ht="27" customHeight="1" thickTop="1" thickBot="1" x14ac:dyDescent="0.3">
      <c r="A524" s="81"/>
      <c r="B524" s="304" t="str">
        <f>IF(C523="","",(VLOOKUP(C523,Lookups!$B$4:$C$2561,2,FALSE)))</f>
        <v/>
      </c>
      <c r="C524" s="366"/>
      <c r="D524" s="312"/>
      <c r="E524" s="312"/>
      <c r="F524" s="311"/>
      <c r="G524" s="309"/>
      <c r="H524" s="309"/>
      <c r="I524" s="309"/>
      <c r="J524" s="309"/>
      <c r="K524" s="309"/>
      <c r="L524" s="95"/>
      <c r="M524" s="95"/>
      <c r="N524" s="82"/>
      <c r="O524" s="95"/>
      <c r="P524" s="95"/>
      <c r="Q524" s="105"/>
      <c r="R524" s="82"/>
      <c r="S524" s="313"/>
      <c r="T524" s="101" t="str">
        <f t="shared" si="8"/>
        <v/>
      </c>
      <c r="U524" s="95"/>
      <c r="V524" s="95"/>
      <c r="W524" s="108"/>
      <c r="X524" s="95"/>
      <c r="Y524" s="94" t="s">
        <v>87</v>
      </c>
      <c r="Z524" s="95"/>
      <c r="AA524" s="94" t="s">
        <v>250</v>
      </c>
      <c r="AB524" s="95"/>
      <c r="AC524" s="95"/>
      <c r="AD524" s="82"/>
      <c r="AE524" s="95"/>
      <c r="AF524" s="82"/>
      <c r="AG524" s="93"/>
      <c r="AH524" s="102"/>
      <c r="AI524" s="102"/>
      <c r="AJ524" s="314"/>
      <c r="AK524" s="102"/>
      <c r="AL524" s="93" t="s">
        <v>456</v>
      </c>
      <c r="AM524" s="102"/>
      <c r="AN524" s="102"/>
      <c r="AO524" s="102"/>
      <c r="AP524" s="102"/>
      <c r="AQ524" s="102"/>
      <c r="AR524" s="106"/>
      <c r="AS524" s="107"/>
      <c r="AT524" s="102"/>
      <c r="AU524" s="102"/>
      <c r="AV524" s="96"/>
      <c r="AW524" s="96"/>
      <c r="AX524" s="96"/>
      <c r="AY524" s="97"/>
    </row>
    <row r="525" spans="1:51" ht="27" customHeight="1" thickTop="1" thickBot="1" x14ac:dyDescent="0.3">
      <c r="A525" s="81"/>
      <c r="B525" s="304" t="str">
        <f>IF(C524="","",(VLOOKUP(C524,Lookups!$B$4:$C$2561,2,FALSE)))</f>
        <v/>
      </c>
      <c r="C525" s="366"/>
      <c r="D525" s="312"/>
      <c r="E525" s="312"/>
      <c r="F525" s="311"/>
      <c r="G525" s="309"/>
      <c r="H525" s="309"/>
      <c r="I525" s="309"/>
      <c r="J525" s="309"/>
      <c r="K525" s="309"/>
      <c r="L525" s="95"/>
      <c r="M525" s="95"/>
      <c r="N525" s="82"/>
      <c r="O525" s="95"/>
      <c r="P525" s="95"/>
      <c r="Q525" s="105"/>
      <c r="R525" s="82"/>
      <c r="S525" s="313"/>
      <c r="T525" s="101" t="str">
        <f t="shared" si="8"/>
        <v/>
      </c>
      <c r="U525" s="95"/>
      <c r="V525" s="95"/>
      <c r="W525" s="108"/>
      <c r="X525" s="95"/>
      <c r="Y525" s="94" t="s">
        <v>87</v>
      </c>
      <c r="Z525" s="95"/>
      <c r="AA525" s="94" t="s">
        <v>250</v>
      </c>
      <c r="AB525" s="95"/>
      <c r="AC525" s="95"/>
      <c r="AD525" s="82"/>
      <c r="AE525" s="95"/>
      <c r="AF525" s="82"/>
      <c r="AG525" s="93"/>
      <c r="AH525" s="102"/>
      <c r="AI525" s="102"/>
      <c r="AJ525" s="314"/>
      <c r="AK525" s="102"/>
      <c r="AL525" s="93" t="s">
        <v>456</v>
      </c>
      <c r="AM525" s="102"/>
      <c r="AN525" s="102"/>
      <c r="AO525" s="102"/>
      <c r="AP525" s="102"/>
      <c r="AQ525" s="102"/>
      <c r="AR525" s="106"/>
      <c r="AS525" s="107"/>
      <c r="AT525" s="102"/>
      <c r="AU525" s="102"/>
      <c r="AV525" s="96"/>
      <c r="AW525" s="96"/>
      <c r="AX525" s="96"/>
      <c r="AY525" s="97"/>
    </row>
    <row r="526" spans="1:51" ht="27" customHeight="1" thickTop="1" thickBot="1" x14ac:dyDescent="0.3">
      <c r="A526" s="81"/>
      <c r="B526" s="304" t="str">
        <f>IF(C525="","",(VLOOKUP(C525,Lookups!$B$4:$C$2561,2,FALSE)))</f>
        <v/>
      </c>
      <c r="C526" s="366"/>
      <c r="D526" s="312"/>
      <c r="E526" s="312"/>
      <c r="F526" s="311"/>
      <c r="G526" s="309"/>
      <c r="H526" s="309"/>
      <c r="I526" s="309"/>
      <c r="J526" s="309"/>
      <c r="K526" s="309"/>
      <c r="L526" s="95"/>
      <c r="M526" s="95"/>
      <c r="N526" s="82"/>
      <c r="O526" s="95"/>
      <c r="P526" s="95"/>
      <c r="Q526" s="105"/>
      <c r="R526" s="82"/>
      <c r="S526" s="313"/>
      <c r="T526" s="101" t="str">
        <f t="shared" si="8"/>
        <v/>
      </c>
      <c r="U526" s="95"/>
      <c r="V526" s="95"/>
      <c r="W526" s="108"/>
      <c r="X526" s="95"/>
      <c r="Y526" s="94" t="s">
        <v>87</v>
      </c>
      <c r="Z526" s="95"/>
      <c r="AA526" s="94" t="s">
        <v>250</v>
      </c>
      <c r="AB526" s="95"/>
      <c r="AC526" s="95"/>
      <c r="AD526" s="82"/>
      <c r="AE526" s="95"/>
      <c r="AF526" s="82"/>
      <c r="AG526" s="93"/>
      <c r="AH526" s="102"/>
      <c r="AI526" s="102"/>
      <c r="AJ526" s="314"/>
      <c r="AK526" s="102"/>
      <c r="AL526" s="93" t="s">
        <v>456</v>
      </c>
      <c r="AM526" s="102"/>
      <c r="AN526" s="102"/>
      <c r="AO526" s="102"/>
      <c r="AP526" s="102"/>
      <c r="AQ526" s="102"/>
      <c r="AR526" s="106"/>
      <c r="AS526" s="107"/>
      <c r="AT526" s="102"/>
      <c r="AU526" s="102"/>
      <c r="AV526" s="96"/>
      <c r="AW526" s="96"/>
      <c r="AX526" s="96"/>
      <c r="AY526" s="97"/>
    </row>
    <row r="527" spans="1:51" ht="27" customHeight="1" thickTop="1" thickBot="1" x14ac:dyDescent="0.3">
      <c r="A527" s="81"/>
      <c r="B527" s="304" t="str">
        <f>IF(C526="","",(VLOOKUP(C526,Lookups!$B$4:$C$2561,2,FALSE)))</f>
        <v/>
      </c>
      <c r="C527" s="366"/>
      <c r="D527" s="312"/>
      <c r="E527" s="312"/>
      <c r="F527" s="311"/>
      <c r="G527" s="309"/>
      <c r="H527" s="309"/>
      <c r="I527" s="309"/>
      <c r="J527" s="309"/>
      <c r="K527" s="309"/>
      <c r="L527" s="95"/>
      <c r="M527" s="95"/>
      <c r="N527" s="82"/>
      <c r="O527" s="95"/>
      <c r="P527" s="95"/>
      <c r="Q527" s="105"/>
      <c r="R527" s="82"/>
      <c r="S527" s="313"/>
      <c r="T527" s="101" t="str">
        <f t="shared" si="8"/>
        <v/>
      </c>
      <c r="U527" s="95"/>
      <c r="V527" s="95"/>
      <c r="W527" s="108"/>
      <c r="X527" s="95"/>
      <c r="Y527" s="94" t="s">
        <v>87</v>
      </c>
      <c r="Z527" s="95"/>
      <c r="AA527" s="94" t="s">
        <v>250</v>
      </c>
      <c r="AB527" s="95"/>
      <c r="AC527" s="95"/>
      <c r="AD527" s="82"/>
      <c r="AE527" s="95"/>
      <c r="AF527" s="82"/>
      <c r="AG527" s="93"/>
      <c r="AH527" s="102"/>
      <c r="AI527" s="102"/>
      <c r="AJ527" s="314"/>
      <c r="AK527" s="102"/>
      <c r="AL527" s="93" t="s">
        <v>456</v>
      </c>
      <c r="AM527" s="102"/>
      <c r="AN527" s="102"/>
      <c r="AO527" s="102"/>
      <c r="AP527" s="102"/>
      <c r="AQ527" s="102"/>
      <c r="AR527" s="106"/>
      <c r="AS527" s="107"/>
      <c r="AT527" s="102"/>
      <c r="AU527" s="102"/>
      <c r="AV527" s="96"/>
      <c r="AW527" s="96"/>
      <c r="AX527" s="96"/>
      <c r="AY527" s="97"/>
    </row>
    <row r="528" spans="1:51" ht="27" customHeight="1" thickTop="1" thickBot="1" x14ac:dyDescent="0.3">
      <c r="A528" s="81"/>
      <c r="B528" s="304" t="str">
        <f>IF(C527="","",(VLOOKUP(C527,Lookups!$B$4:$C$2561,2,FALSE)))</f>
        <v/>
      </c>
      <c r="C528" s="366"/>
      <c r="D528" s="312"/>
      <c r="E528" s="312"/>
      <c r="F528" s="311"/>
      <c r="G528" s="309"/>
      <c r="H528" s="309"/>
      <c r="I528" s="309"/>
      <c r="J528" s="309"/>
      <c r="K528" s="309"/>
      <c r="L528" s="95"/>
      <c r="M528" s="95"/>
      <c r="N528" s="82"/>
      <c r="O528" s="95"/>
      <c r="P528" s="95"/>
      <c r="Q528" s="105"/>
      <c r="R528" s="82"/>
      <c r="S528" s="313"/>
      <c r="T528" s="101" t="str">
        <f t="shared" si="8"/>
        <v/>
      </c>
      <c r="U528" s="95"/>
      <c r="V528" s="95"/>
      <c r="W528" s="108"/>
      <c r="X528" s="95"/>
      <c r="Y528" s="94" t="s">
        <v>87</v>
      </c>
      <c r="Z528" s="95"/>
      <c r="AA528" s="94" t="s">
        <v>250</v>
      </c>
      <c r="AB528" s="95"/>
      <c r="AC528" s="95"/>
      <c r="AD528" s="82"/>
      <c r="AE528" s="95"/>
      <c r="AF528" s="82"/>
      <c r="AG528" s="93"/>
      <c r="AH528" s="102"/>
      <c r="AI528" s="102"/>
      <c r="AJ528" s="314"/>
      <c r="AK528" s="102"/>
      <c r="AL528" s="93" t="s">
        <v>456</v>
      </c>
      <c r="AM528" s="102"/>
      <c r="AN528" s="102"/>
      <c r="AO528" s="102"/>
      <c r="AP528" s="102"/>
      <c r="AQ528" s="102"/>
      <c r="AR528" s="106"/>
      <c r="AS528" s="107"/>
      <c r="AT528" s="102"/>
      <c r="AU528" s="102"/>
      <c r="AV528" s="96"/>
      <c r="AW528" s="96"/>
      <c r="AX528" s="96"/>
      <c r="AY528" s="97"/>
    </row>
    <row r="529" spans="1:51" ht="27" customHeight="1" thickTop="1" thickBot="1" x14ac:dyDescent="0.3">
      <c r="A529" s="81"/>
      <c r="B529" s="304" t="str">
        <f>IF(C528="","",(VLOOKUP(C528,Lookups!$B$4:$C$2561,2,FALSE)))</f>
        <v/>
      </c>
      <c r="C529" s="366"/>
      <c r="D529" s="312"/>
      <c r="E529" s="312"/>
      <c r="F529" s="311"/>
      <c r="G529" s="309"/>
      <c r="H529" s="309"/>
      <c r="I529" s="309"/>
      <c r="J529" s="309"/>
      <c r="K529" s="309"/>
      <c r="L529" s="95"/>
      <c r="M529" s="95"/>
      <c r="N529" s="82"/>
      <c r="O529" s="95"/>
      <c r="P529" s="95"/>
      <c r="Q529" s="105"/>
      <c r="R529" s="82"/>
      <c r="S529" s="313"/>
      <c r="T529" s="101" t="str">
        <f t="shared" si="8"/>
        <v/>
      </c>
      <c r="U529" s="95"/>
      <c r="V529" s="95"/>
      <c r="W529" s="108"/>
      <c r="X529" s="95"/>
      <c r="Y529" s="94" t="s">
        <v>87</v>
      </c>
      <c r="Z529" s="95"/>
      <c r="AA529" s="94" t="s">
        <v>250</v>
      </c>
      <c r="AB529" s="95"/>
      <c r="AC529" s="95"/>
      <c r="AD529" s="82"/>
      <c r="AE529" s="95"/>
      <c r="AF529" s="82"/>
      <c r="AG529" s="93"/>
      <c r="AH529" s="102"/>
      <c r="AI529" s="102"/>
      <c r="AJ529" s="314"/>
      <c r="AK529" s="102"/>
      <c r="AL529" s="93" t="s">
        <v>456</v>
      </c>
      <c r="AM529" s="102"/>
      <c r="AN529" s="102"/>
      <c r="AO529" s="102"/>
      <c r="AP529" s="102"/>
      <c r="AQ529" s="102"/>
      <c r="AR529" s="106"/>
      <c r="AS529" s="107"/>
      <c r="AT529" s="102"/>
      <c r="AU529" s="102"/>
      <c r="AV529" s="96"/>
      <c r="AW529" s="96"/>
      <c r="AX529" s="96"/>
      <c r="AY529" s="97"/>
    </row>
    <row r="530" spans="1:51" ht="27" customHeight="1" thickTop="1" thickBot="1" x14ac:dyDescent="0.3">
      <c r="A530" s="81"/>
      <c r="B530" s="304" t="str">
        <f>IF(C529="","",(VLOOKUP(C529,Lookups!$B$4:$C$2561,2,FALSE)))</f>
        <v/>
      </c>
      <c r="C530" s="366"/>
      <c r="D530" s="312"/>
      <c r="E530" s="312"/>
      <c r="F530" s="311"/>
      <c r="G530" s="309"/>
      <c r="H530" s="309"/>
      <c r="I530" s="309"/>
      <c r="J530" s="309"/>
      <c r="K530" s="309"/>
      <c r="L530" s="95"/>
      <c r="M530" s="95"/>
      <c r="N530" s="82"/>
      <c r="O530" s="95"/>
      <c r="P530" s="95"/>
      <c r="Q530" s="105"/>
      <c r="R530" s="82"/>
      <c r="S530" s="313"/>
      <c r="T530" s="101" t="str">
        <f t="shared" si="8"/>
        <v/>
      </c>
      <c r="U530" s="95"/>
      <c r="V530" s="95"/>
      <c r="W530" s="108"/>
      <c r="X530" s="95"/>
      <c r="Y530" s="94" t="s">
        <v>87</v>
      </c>
      <c r="Z530" s="95"/>
      <c r="AA530" s="94" t="s">
        <v>250</v>
      </c>
      <c r="AB530" s="95"/>
      <c r="AC530" s="95"/>
      <c r="AD530" s="82"/>
      <c r="AE530" s="95"/>
      <c r="AF530" s="82"/>
      <c r="AG530" s="93"/>
      <c r="AH530" s="102"/>
      <c r="AI530" s="102"/>
      <c r="AJ530" s="314"/>
      <c r="AK530" s="102"/>
      <c r="AL530" s="93" t="s">
        <v>456</v>
      </c>
      <c r="AM530" s="102"/>
      <c r="AN530" s="102"/>
      <c r="AO530" s="102"/>
      <c r="AP530" s="102"/>
      <c r="AQ530" s="102"/>
      <c r="AR530" s="106"/>
      <c r="AS530" s="107"/>
      <c r="AT530" s="102"/>
      <c r="AU530" s="102"/>
      <c r="AV530" s="96"/>
      <c r="AW530" s="96"/>
      <c r="AX530" s="96"/>
      <c r="AY530" s="97"/>
    </row>
    <row r="531" spans="1:51" ht="27" customHeight="1" thickTop="1" thickBot="1" x14ac:dyDescent="0.3">
      <c r="A531" s="81"/>
      <c r="B531" s="304" t="str">
        <f>IF(C530="","",(VLOOKUP(C530,Lookups!$B$4:$C$2561,2,FALSE)))</f>
        <v/>
      </c>
      <c r="C531" s="366"/>
      <c r="D531" s="312"/>
      <c r="E531" s="312"/>
      <c r="F531" s="311"/>
      <c r="G531" s="309"/>
      <c r="H531" s="309"/>
      <c r="I531" s="309"/>
      <c r="J531" s="309"/>
      <c r="K531" s="309"/>
      <c r="L531" s="95"/>
      <c r="M531" s="95"/>
      <c r="N531" s="82"/>
      <c r="O531" s="95"/>
      <c r="P531" s="95"/>
      <c r="Q531" s="105"/>
      <c r="R531" s="82"/>
      <c r="S531" s="313"/>
      <c r="T531" s="101" t="str">
        <f t="shared" si="8"/>
        <v/>
      </c>
      <c r="U531" s="95"/>
      <c r="V531" s="95"/>
      <c r="W531" s="108"/>
      <c r="X531" s="95"/>
      <c r="Y531" s="94" t="s">
        <v>87</v>
      </c>
      <c r="Z531" s="95"/>
      <c r="AA531" s="94" t="s">
        <v>250</v>
      </c>
      <c r="AB531" s="95"/>
      <c r="AC531" s="95"/>
      <c r="AD531" s="82"/>
      <c r="AE531" s="95"/>
      <c r="AF531" s="82"/>
      <c r="AG531" s="93"/>
      <c r="AH531" s="102"/>
      <c r="AI531" s="102"/>
      <c r="AJ531" s="314"/>
      <c r="AK531" s="102"/>
      <c r="AL531" s="93" t="s">
        <v>456</v>
      </c>
      <c r="AM531" s="102"/>
      <c r="AN531" s="102"/>
      <c r="AO531" s="102"/>
      <c r="AP531" s="102"/>
      <c r="AQ531" s="102"/>
      <c r="AR531" s="106"/>
      <c r="AS531" s="107"/>
      <c r="AT531" s="102"/>
      <c r="AU531" s="102"/>
      <c r="AV531" s="96"/>
      <c r="AW531" s="96"/>
      <c r="AX531" s="96"/>
      <c r="AY531" s="97"/>
    </row>
    <row r="532" spans="1:51" ht="27" customHeight="1" thickTop="1" thickBot="1" x14ac:dyDescent="0.3">
      <c r="A532" s="81"/>
      <c r="B532" s="304" t="str">
        <f>IF(C531="","",(VLOOKUP(C531,Lookups!$B$4:$C$2561,2,FALSE)))</f>
        <v/>
      </c>
      <c r="C532" s="366"/>
      <c r="D532" s="312"/>
      <c r="E532" s="312"/>
      <c r="F532" s="311"/>
      <c r="G532" s="309"/>
      <c r="H532" s="309"/>
      <c r="I532" s="309"/>
      <c r="J532" s="309"/>
      <c r="K532" s="309"/>
      <c r="L532" s="95"/>
      <c r="M532" s="95"/>
      <c r="N532" s="82"/>
      <c r="O532" s="95"/>
      <c r="P532" s="95"/>
      <c r="Q532" s="105"/>
      <c r="R532" s="82"/>
      <c r="S532" s="313"/>
      <c r="T532" s="101" t="str">
        <f t="shared" si="8"/>
        <v/>
      </c>
      <c r="U532" s="95"/>
      <c r="V532" s="95"/>
      <c r="W532" s="108"/>
      <c r="X532" s="95"/>
      <c r="Y532" s="94" t="s">
        <v>87</v>
      </c>
      <c r="Z532" s="95"/>
      <c r="AA532" s="94" t="s">
        <v>250</v>
      </c>
      <c r="AB532" s="95"/>
      <c r="AC532" s="95"/>
      <c r="AD532" s="82"/>
      <c r="AE532" s="95"/>
      <c r="AF532" s="82"/>
      <c r="AG532" s="93"/>
      <c r="AH532" s="102"/>
      <c r="AI532" s="102"/>
      <c r="AJ532" s="314"/>
      <c r="AK532" s="102"/>
      <c r="AL532" s="93" t="s">
        <v>456</v>
      </c>
      <c r="AM532" s="102"/>
      <c r="AN532" s="102"/>
      <c r="AO532" s="102"/>
      <c r="AP532" s="102"/>
      <c r="AQ532" s="102"/>
      <c r="AR532" s="106"/>
      <c r="AS532" s="107"/>
      <c r="AT532" s="102"/>
      <c r="AU532" s="102"/>
      <c r="AV532" s="96"/>
      <c r="AW532" s="96"/>
      <c r="AX532" s="96"/>
      <c r="AY532" s="97"/>
    </row>
    <row r="533" spans="1:51" ht="27" customHeight="1" thickTop="1" thickBot="1" x14ac:dyDescent="0.3">
      <c r="A533" s="81"/>
      <c r="B533" s="304" t="str">
        <f>IF(C532="","",(VLOOKUP(C532,Lookups!$B$4:$C$2561,2,FALSE)))</f>
        <v/>
      </c>
      <c r="C533" s="366"/>
      <c r="D533" s="312"/>
      <c r="E533" s="312"/>
      <c r="F533" s="311"/>
      <c r="G533" s="309"/>
      <c r="H533" s="309"/>
      <c r="I533" s="309"/>
      <c r="J533" s="309"/>
      <c r="K533" s="309"/>
      <c r="L533" s="95"/>
      <c r="M533" s="95"/>
      <c r="N533" s="82"/>
      <c r="O533" s="95"/>
      <c r="P533" s="95"/>
      <c r="Q533" s="105"/>
      <c r="R533" s="82"/>
      <c r="S533" s="313"/>
      <c r="T533" s="101" t="str">
        <f t="shared" si="8"/>
        <v/>
      </c>
      <c r="U533" s="95"/>
      <c r="V533" s="95"/>
      <c r="W533" s="108"/>
      <c r="X533" s="95"/>
      <c r="Y533" s="94" t="s">
        <v>87</v>
      </c>
      <c r="Z533" s="95"/>
      <c r="AA533" s="94" t="s">
        <v>250</v>
      </c>
      <c r="AB533" s="95"/>
      <c r="AC533" s="95"/>
      <c r="AD533" s="82"/>
      <c r="AE533" s="95"/>
      <c r="AF533" s="82"/>
      <c r="AG533" s="93"/>
      <c r="AH533" s="102"/>
      <c r="AI533" s="102"/>
      <c r="AJ533" s="314"/>
      <c r="AK533" s="102"/>
      <c r="AL533" s="93" t="s">
        <v>456</v>
      </c>
      <c r="AM533" s="102"/>
      <c r="AN533" s="102"/>
      <c r="AO533" s="102"/>
      <c r="AP533" s="102"/>
      <c r="AQ533" s="102"/>
      <c r="AR533" s="106"/>
      <c r="AS533" s="107"/>
      <c r="AT533" s="102"/>
      <c r="AU533" s="102"/>
      <c r="AV533" s="96"/>
      <c r="AW533" s="96"/>
      <c r="AX533" s="96"/>
      <c r="AY533" s="97"/>
    </row>
    <row r="534" spans="1:51" ht="27" customHeight="1" thickTop="1" thickBot="1" x14ac:dyDescent="0.3">
      <c r="A534" s="81"/>
      <c r="B534" s="304" t="str">
        <f>IF(C533="","",(VLOOKUP(C533,Lookups!$B$4:$C$2561,2,FALSE)))</f>
        <v/>
      </c>
      <c r="C534" s="366"/>
      <c r="D534" s="312"/>
      <c r="E534" s="312"/>
      <c r="F534" s="311"/>
      <c r="G534" s="309"/>
      <c r="H534" s="309"/>
      <c r="I534" s="309"/>
      <c r="J534" s="309"/>
      <c r="K534" s="309"/>
      <c r="L534" s="95"/>
      <c r="M534" s="95"/>
      <c r="N534" s="82"/>
      <c r="O534" s="95"/>
      <c r="P534" s="95"/>
      <c r="Q534" s="105"/>
      <c r="R534" s="82"/>
      <c r="S534" s="313"/>
      <c r="T534" s="101" t="str">
        <f t="shared" si="8"/>
        <v/>
      </c>
      <c r="U534" s="95"/>
      <c r="V534" s="95"/>
      <c r="W534" s="108"/>
      <c r="X534" s="95"/>
      <c r="Y534" s="94" t="s">
        <v>87</v>
      </c>
      <c r="Z534" s="95"/>
      <c r="AA534" s="94" t="s">
        <v>250</v>
      </c>
      <c r="AB534" s="95"/>
      <c r="AC534" s="95"/>
      <c r="AD534" s="82"/>
      <c r="AE534" s="95"/>
      <c r="AF534" s="82"/>
      <c r="AG534" s="93"/>
      <c r="AH534" s="102"/>
      <c r="AI534" s="102"/>
      <c r="AJ534" s="314"/>
      <c r="AK534" s="102"/>
      <c r="AL534" s="93" t="s">
        <v>456</v>
      </c>
      <c r="AM534" s="102"/>
      <c r="AN534" s="102"/>
      <c r="AO534" s="102"/>
      <c r="AP534" s="102"/>
      <c r="AQ534" s="102"/>
      <c r="AR534" s="106"/>
      <c r="AS534" s="107"/>
      <c r="AT534" s="102"/>
      <c r="AU534" s="102"/>
      <c r="AV534" s="96"/>
      <c r="AW534" s="96"/>
      <c r="AX534" s="96"/>
      <c r="AY534" s="97"/>
    </row>
    <row r="535" spans="1:51" ht="27" customHeight="1" thickTop="1" thickBot="1" x14ac:dyDescent="0.3">
      <c r="A535" s="81"/>
      <c r="B535" s="304" t="str">
        <f>IF(C534="","",(VLOOKUP(C534,Lookups!$B$4:$C$2561,2,FALSE)))</f>
        <v/>
      </c>
      <c r="C535" s="366"/>
      <c r="D535" s="312"/>
      <c r="E535" s="312"/>
      <c r="F535" s="311"/>
      <c r="G535" s="309"/>
      <c r="H535" s="309"/>
      <c r="I535" s="309"/>
      <c r="J535" s="309"/>
      <c r="K535" s="309"/>
      <c r="L535" s="95"/>
      <c r="M535" s="95"/>
      <c r="N535" s="82"/>
      <c r="O535" s="95"/>
      <c r="P535" s="95"/>
      <c r="Q535" s="105"/>
      <c r="R535" s="82"/>
      <c r="S535" s="313"/>
      <c r="T535" s="101" t="str">
        <f t="shared" si="8"/>
        <v/>
      </c>
      <c r="U535" s="95"/>
      <c r="V535" s="95"/>
      <c r="W535" s="108"/>
      <c r="X535" s="95"/>
      <c r="Y535" s="94" t="s">
        <v>87</v>
      </c>
      <c r="Z535" s="95"/>
      <c r="AA535" s="94" t="s">
        <v>250</v>
      </c>
      <c r="AB535" s="95"/>
      <c r="AC535" s="95"/>
      <c r="AD535" s="82"/>
      <c r="AE535" s="95"/>
      <c r="AF535" s="82"/>
      <c r="AG535" s="93"/>
      <c r="AH535" s="102"/>
      <c r="AI535" s="102"/>
      <c r="AJ535" s="314"/>
      <c r="AK535" s="102"/>
      <c r="AL535" s="93" t="s">
        <v>456</v>
      </c>
      <c r="AM535" s="102"/>
      <c r="AN535" s="102"/>
      <c r="AO535" s="102"/>
      <c r="AP535" s="102"/>
      <c r="AQ535" s="102"/>
      <c r="AR535" s="106"/>
      <c r="AS535" s="107"/>
      <c r="AT535" s="102"/>
      <c r="AU535" s="102"/>
      <c r="AV535" s="96"/>
      <c r="AW535" s="96"/>
      <c r="AX535" s="96"/>
      <c r="AY535" s="97"/>
    </row>
    <row r="536" spans="1:51" ht="27" customHeight="1" thickTop="1" thickBot="1" x14ac:dyDescent="0.3">
      <c r="A536" s="81"/>
      <c r="B536" s="304" t="str">
        <f>IF(C535="","",(VLOOKUP(C535,Lookups!$B$4:$C$2561,2,FALSE)))</f>
        <v/>
      </c>
      <c r="C536" s="366"/>
      <c r="D536" s="312"/>
      <c r="E536" s="312"/>
      <c r="F536" s="311"/>
      <c r="G536" s="309"/>
      <c r="H536" s="309"/>
      <c r="I536" s="309"/>
      <c r="J536" s="309"/>
      <c r="K536" s="309"/>
      <c r="L536" s="95"/>
      <c r="M536" s="95"/>
      <c r="N536" s="82"/>
      <c r="O536" s="95"/>
      <c r="P536" s="95"/>
      <c r="Q536" s="105"/>
      <c r="R536" s="82"/>
      <c r="S536" s="313"/>
      <c r="T536" s="101" t="str">
        <f t="shared" si="8"/>
        <v/>
      </c>
      <c r="U536" s="95"/>
      <c r="V536" s="95"/>
      <c r="W536" s="108"/>
      <c r="X536" s="95"/>
      <c r="Y536" s="94" t="s">
        <v>87</v>
      </c>
      <c r="Z536" s="95"/>
      <c r="AA536" s="94" t="s">
        <v>250</v>
      </c>
      <c r="AB536" s="95"/>
      <c r="AC536" s="95"/>
      <c r="AD536" s="82"/>
      <c r="AE536" s="95"/>
      <c r="AF536" s="82"/>
      <c r="AG536" s="93"/>
      <c r="AH536" s="102"/>
      <c r="AI536" s="102"/>
      <c r="AJ536" s="314"/>
      <c r="AK536" s="102"/>
      <c r="AL536" s="93" t="s">
        <v>456</v>
      </c>
      <c r="AM536" s="102"/>
      <c r="AN536" s="102"/>
      <c r="AO536" s="102"/>
      <c r="AP536" s="102"/>
      <c r="AQ536" s="102"/>
      <c r="AR536" s="106"/>
      <c r="AS536" s="107"/>
      <c r="AT536" s="102"/>
      <c r="AU536" s="102"/>
      <c r="AV536" s="96"/>
      <c r="AW536" s="96"/>
      <c r="AX536" s="96"/>
      <c r="AY536" s="97"/>
    </row>
    <row r="537" spans="1:51" ht="27" customHeight="1" thickTop="1" thickBot="1" x14ac:dyDescent="0.3">
      <c r="A537" s="81"/>
      <c r="B537" s="304" t="str">
        <f>IF(C536="","",(VLOOKUP(C536,Lookups!$B$4:$C$2561,2,FALSE)))</f>
        <v/>
      </c>
      <c r="C537" s="366"/>
      <c r="D537" s="312"/>
      <c r="E537" s="312"/>
      <c r="F537" s="311"/>
      <c r="G537" s="309"/>
      <c r="H537" s="309"/>
      <c r="I537" s="309"/>
      <c r="J537" s="309"/>
      <c r="K537" s="309"/>
      <c r="L537" s="95"/>
      <c r="M537" s="95"/>
      <c r="N537" s="82"/>
      <c r="O537" s="95"/>
      <c r="P537" s="95"/>
      <c r="Q537" s="105"/>
      <c r="R537" s="82"/>
      <c r="S537" s="313"/>
      <c r="T537" s="101" t="str">
        <f t="shared" si="8"/>
        <v/>
      </c>
      <c r="U537" s="95"/>
      <c r="V537" s="95"/>
      <c r="W537" s="108"/>
      <c r="X537" s="95"/>
      <c r="Y537" s="94" t="s">
        <v>87</v>
      </c>
      <c r="Z537" s="95"/>
      <c r="AA537" s="94" t="s">
        <v>250</v>
      </c>
      <c r="AB537" s="95"/>
      <c r="AC537" s="95"/>
      <c r="AD537" s="82"/>
      <c r="AE537" s="95"/>
      <c r="AF537" s="82"/>
      <c r="AG537" s="93"/>
      <c r="AH537" s="102"/>
      <c r="AI537" s="102"/>
      <c r="AJ537" s="314"/>
      <c r="AK537" s="102"/>
      <c r="AL537" s="93" t="s">
        <v>456</v>
      </c>
      <c r="AM537" s="102"/>
      <c r="AN537" s="102"/>
      <c r="AO537" s="102"/>
      <c r="AP537" s="102"/>
      <c r="AQ537" s="102"/>
      <c r="AR537" s="106"/>
      <c r="AS537" s="107"/>
      <c r="AT537" s="102"/>
      <c r="AU537" s="102"/>
      <c r="AV537" s="96"/>
      <c r="AW537" s="96"/>
      <c r="AX537" s="96"/>
      <c r="AY537" s="97"/>
    </row>
    <row r="538" spans="1:51" ht="27" customHeight="1" thickTop="1" thickBot="1" x14ac:dyDescent="0.3">
      <c r="A538" s="81"/>
      <c r="B538" s="304" t="str">
        <f>IF(C537="","",(VLOOKUP(C537,Lookups!$B$4:$C$2561,2,FALSE)))</f>
        <v/>
      </c>
      <c r="C538" s="366"/>
      <c r="D538" s="312"/>
      <c r="E538" s="312"/>
      <c r="F538" s="311"/>
      <c r="G538" s="309"/>
      <c r="H538" s="309"/>
      <c r="I538" s="309"/>
      <c r="J538" s="309"/>
      <c r="K538" s="309"/>
      <c r="L538" s="95"/>
      <c r="M538" s="95"/>
      <c r="N538" s="82"/>
      <c r="O538" s="95"/>
      <c r="P538" s="95"/>
      <c r="Q538" s="105"/>
      <c r="R538" s="82"/>
      <c r="S538" s="313"/>
      <c r="T538" s="101" t="str">
        <f t="shared" si="8"/>
        <v/>
      </c>
      <c r="U538" s="95"/>
      <c r="V538" s="95"/>
      <c r="W538" s="108"/>
      <c r="X538" s="95"/>
      <c r="Y538" s="94" t="s">
        <v>87</v>
      </c>
      <c r="Z538" s="95"/>
      <c r="AA538" s="94" t="s">
        <v>250</v>
      </c>
      <c r="AB538" s="95"/>
      <c r="AC538" s="95"/>
      <c r="AD538" s="82"/>
      <c r="AE538" s="95"/>
      <c r="AF538" s="82"/>
      <c r="AG538" s="93"/>
      <c r="AH538" s="102"/>
      <c r="AI538" s="102"/>
      <c r="AJ538" s="314"/>
      <c r="AK538" s="102"/>
      <c r="AL538" s="93" t="s">
        <v>456</v>
      </c>
      <c r="AM538" s="102"/>
      <c r="AN538" s="102"/>
      <c r="AO538" s="102"/>
      <c r="AP538" s="102"/>
      <c r="AQ538" s="102"/>
      <c r="AR538" s="106"/>
      <c r="AS538" s="107"/>
      <c r="AT538" s="102"/>
      <c r="AU538" s="102"/>
      <c r="AV538" s="96"/>
      <c r="AW538" s="96"/>
      <c r="AX538" s="96"/>
      <c r="AY538" s="97"/>
    </row>
    <row r="539" spans="1:51" ht="27" customHeight="1" thickTop="1" thickBot="1" x14ac:dyDescent="0.3">
      <c r="A539" s="81"/>
      <c r="B539" s="304" t="str">
        <f>IF(C538="","",(VLOOKUP(C538,Lookups!$B$4:$C$2561,2,FALSE)))</f>
        <v/>
      </c>
      <c r="C539" s="366"/>
      <c r="D539" s="312"/>
      <c r="E539" s="312"/>
      <c r="F539" s="311"/>
      <c r="G539" s="309"/>
      <c r="H539" s="309"/>
      <c r="I539" s="309"/>
      <c r="J539" s="309"/>
      <c r="K539" s="309"/>
      <c r="L539" s="95"/>
      <c r="M539" s="95"/>
      <c r="N539" s="82"/>
      <c r="O539" s="95"/>
      <c r="P539" s="95"/>
      <c r="Q539" s="105"/>
      <c r="R539" s="82"/>
      <c r="S539" s="313"/>
      <c r="T539" s="101" t="str">
        <f t="shared" si="8"/>
        <v/>
      </c>
      <c r="U539" s="95"/>
      <c r="V539" s="95"/>
      <c r="W539" s="108"/>
      <c r="X539" s="95"/>
      <c r="Y539" s="94" t="s">
        <v>87</v>
      </c>
      <c r="Z539" s="95"/>
      <c r="AA539" s="94" t="s">
        <v>250</v>
      </c>
      <c r="AB539" s="95"/>
      <c r="AC539" s="95"/>
      <c r="AD539" s="82"/>
      <c r="AE539" s="95"/>
      <c r="AF539" s="82"/>
      <c r="AG539" s="93"/>
      <c r="AH539" s="102"/>
      <c r="AI539" s="102"/>
      <c r="AJ539" s="314"/>
      <c r="AK539" s="102"/>
      <c r="AL539" s="93" t="s">
        <v>456</v>
      </c>
      <c r="AM539" s="102"/>
      <c r="AN539" s="102"/>
      <c r="AO539" s="102"/>
      <c r="AP539" s="102"/>
      <c r="AQ539" s="102"/>
      <c r="AR539" s="106"/>
      <c r="AS539" s="107"/>
      <c r="AT539" s="102"/>
      <c r="AU539" s="102"/>
      <c r="AV539" s="96"/>
      <c r="AW539" s="96"/>
      <c r="AX539" s="96"/>
      <c r="AY539" s="97"/>
    </row>
    <row r="540" spans="1:51" ht="27" customHeight="1" thickTop="1" thickBot="1" x14ac:dyDescent="0.3">
      <c r="A540" s="81"/>
      <c r="B540" s="304" t="str">
        <f>IF(C539="","",(VLOOKUP(C539,Lookups!$B$4:$C$2561,2,FALSE)))</f>
        <v/>
      </c>
      <c r="C540" s="366"/>
      <c r="D540" s="312"/>
      <c r="E540" s="312"/>
      <c r="F540" s="311"/>
      <c r="G540" s="309"/>
      <c r="H540" s="309"/>
      <c r="I540" s="309"/>
      <c r="J540" s="309"/>
      <c r="K540" s="309"/>
      <c r="L540" s="95"/>
      <c r="M540" s="95"/>
      <c r="N540" s="82"/>
      <c r="O540" s="95"/>
      <c r="P540" s="95"/>
      <c r="Q540" s="105"/>
      <c r="R540" s="82"/>
      <c r="S540" s="313"/>
      <c r="T540" s="101" t="str">
        <f t="shared" si="8"/>
        <v/>
      </c>
      <c r="U540" s="95"/>
      <c r="V540" s="95"/>
      <c r="W540" s="108"/>
      <c r="X540" s="95"/>
      <c r="Y540" s="94" t="s">
        <v>87</v>
      </c>
      <c r="Z540" s="95"/>
      <c r="AA540" s="94" t="s">
        <v>250</v>
      </c>
      <c r="AB540" s="95"/>
      <c r="AC540" s="95"/>
      <c r="AD540" s="82"/>
      <c r="AE540" s="95"/>
      <c r="AF540" s="82"/>
      <c r="AG540" s="93"/>
      <c r="AH540" s="102"/>
      <c r="AI540" s="102"/>
      <c r="AJ540" s="314"/>
      <c r="AK540" s="102"/>
      <c r="AL540" s="93" t="s">
        <v>456</v>
      </c>
      <c r="AM540" s="102"/>
      <c r="AN540" s="102"/>
      <c r="AO540" s="102"/>
      <c r="AP540" s="102"/>
      <c r="AQ540" s="102"/>
      <c r="AR540" s="106"/>
      <c r="AS540" s="107"/>
      <c r="AT540" s="102"/>
      <c r="AU540" s="102"/>
      <c r="AV540" s="96"/>
      <c r="AW540" s="96"/>
      <c r="AX540" s="96"/>
      <c r="AY540" s="97"/>
    </row>
    <row r="541" spans="1:51" ht="27" customHeight="1" thickTop="1" thickBot="1" x14ac:dyDescent="0.3">
      <c r="A541" s="81"/>
      <c r="B541" s="304" t="str">
        <f>IF(C540="","",(VLOOKUP(C540,Lookups!$B$4:$C$2561,2,FALSE)))</f>
        <v/>
      </c>
      <c r="C541" s="366"/>
      <c r="D541" s="312"/>
      <c r="E541" s="312"/>
      <c r="F541" s="311"/>
      <c r="G541" s="309"/>
      <c r="H541" s="309"/>
      <c r="I541" s="309"/>
      <c r="J541" s="309"/>
      <c r="K541" s="309"/>
      <c r="L541" s="95"/>
      <c r="M541" s="95"/>
      <c r="N541" s="82"/>
      <c r="O541" s="95"/>
      <c r="P541" s="95"/>
      <c r="Q541" s="105"/>
      <c r="R541" s="82"/>
      <c r="S541" s="313"/>
      <c r="T541" s="101" t="str">
        <f t="shared" si="8"/>
        <v/>
      </c>
      <c r="U541" s="95"/>
      <c r="V541" s="95"/>
      <c r="W541" s="108"/>
      <c r="X541" s="95"/>
      <c r="Y541" s="94" t="s">
        <v>87</v>
      </c>
      <c r="Z541" s="95"/>
      <c r="AA541" s="94" t="s">
        <v>250</v>
      </c>
      <c r="AB541" s="95"/>
      <c r="AC541" s="95"/>
      <c r="AD541" s="82"/>
      <c r="AE541" s="95"/>
      <c r="AF541" s="82"/>
      <c r="AG541" s="93"/>
      <c r="AH541" s="102"/>
      <c r="AI541" s="102"/>
      <c r="AJ541" s="314"/>
      <c r="AK541" s="102"/>
      <c r="AL541" s="93" t="s">
        <v>456</v>
      </c>
      <c r="AM541" s="102"/>
      <c r="AN541" s="102"/>
      <c r="AO541" s="102"/>
      <c r="AP541" s="102"/>
      <c r="AQ541" s="102"/>
      <c r="AR541" s="106"/>
      <c r="AS541" s="107"/>
      <c r="AT541" s="102"/>
      <c r="AU541" s="102"/>
      <c r="AV541" s="96"/>
      <c r="AW541" s="96"/>
      <c r="AX541" s="96"/>
      <c r="AY541" s="97"/>
    </row>
    <row r="542" spans="1:51" ht="27" customHeight="1" thickTop="1" thickBot="1" x14ac:dyDescent="0.3">
      <c r="A542" s="81"/>
      <c r="B542" s="304" t="str">
        <f>IF(C541="","",(VLOOKUP(C541,Lookups!$B$4:$C$2561,2,FALSE)))</f>
        <v/>
      </c>
      <c r="C542" s="366"/>
      <c r="D542" s="312"/>
      <c r="E542" s="312"/>
      <c r="F542" s="311"/>
      <c r="G542" s="309"/>
      <c r="H542" s="309"/>
      <c r="I542" s="309"/>
      <c r="J542" s="309"/>
      <c r="K542" s="309"/>
      <c r="L542" s="95"/>
      <c r="M542" s="95"/>
      <c r="N542" s="82"/>
      <c r="O542" s="95"/>
      <c r="P542" s="95"/>
      <c r="Q542" s="105"/>
      <c r="R542" s="82"/>
      <c r="S542" s="313"/>
      <c r="T542" s="101" t="str">
        <f t="shared" si="8"/>
        <v/>
      </c>
      <c r="U542" s="95"/>
      <c r="V542" s="95"/>
      <c r="W542" s="108"/>
      <c r="X542" s="95"/>
      <c r="Y542" s="94" t="s">
        <v>87</v>
      </c>
      <c r="Z542" s="95"/>
      <c r="AA542" s="94" t="s">
        <v>250</v>
      </c>
      <c r="AB542" s="95"/>
      <c r="AC542" s="95"/>
      <c r="AD542" s="82"/>
      <c r="AE542" s="95"/>
      <c r="AF542" s="82"/>
      <c r="AG542" s="93"/>
      <c r="AH542" s="102"/>
      <c r="AI542" s="102"/>
      <c r="AJ542" s="314"/>
      <c r="AK542" s="102"/>
      <c r="AL542" s="93" t="s">
        <v>456</v>
      </c>
      <c r="AM542" s="102"/>
      <c r="AN542" s="102"/>
      <c r="AO542" s="102"/>
      <c r="AP542" s="102"/>
      <c r="AQ542" s="102"/>
      <c r="AR542" s="106"/>
      <c r="AS542" s="107"/>
      <c r="AT542" s="102"/>
      <c r="AU542" s="102"/>
      <c r="AV542" s="96"/>
      <c r="AW542" s="96"/>
      <c r="AX542" s="96"/>
      <c r="AY542" s="97"/>
    </row>
    <row r="543" spans="1:51" ht="27" customHeight="1" thickTop="1" thickBot="1" x14ac:dyDescent="0.3">
      <c r="A543" s="81"/>
      <c r="B543" s="304" t="str">
        <f>IF(C542="","",(VLOOKUP(C542,Lookups!$B$4:$C$2561,2,FALSE)))</f>
        <v/>
      </c>
      <c r="C543" s="366"/>
      <c r="D543" s="312"/>
      <c r="E543" s="312"/>
      <c r="F543" s="311"/>
      <c r="G543" s="309"/>
      <c r="H543" s="309"/>
      <c r="I543" s="309"/>
      <c r="J543" s="309"/>
      <c r="K543" s="309"/>
      <c r="L543" s="95"/>
      <c r="M543" s="95"/>
      <c r="N543" s="82"/>
      <c r="O543" s="95"/>
      <c r="P543" s="95"/>
      <c r="Q543" s="105"/>
      <c r="R543" s="82"/>
      <c r="S543" s="313"/>
      <c r="T543" s="101" t="str">
        <f t="shared" si="8"/>
        <v/>
      </c>
      <c r="U543" s="95"/>
      <c r="V543" s="95"/>
      <c r="W543" s="108"/>
      <c r="X543" s="95"/>
      <c r="Y543" s="94" t="s">
        <v>87</v>
      </c>
      <c r="Z543" s="95"/>
      <c r="AA543" s="94" t="s">
        <v>250</v>
      </c>
      <c r="AB543" s="95"/>
      <c r="AC543" s="95"/>
      <c r="AD543" s="82"/>
      <c r="AE543" s="95"/>
      <c r="AF543" s="82"/>
      <c r="AG543" s="93"/>
      <c r="AH543" s="102"/>
      <c r="AI543" s="102"/>
      <c r="AJ543" s="314"/>
      <c r="AK543" s="102"/>
      <c r="AL543" s="93" t="s">
        <v>456</v>
      </c>
      <c r="AM543" s="102"/>
      <c r="AN543" s="102"/>
      <c r="AO543" s="102"/>
      <c r="AP543" s="102"/>
      <c r="AQ543" s="102"/>
      <c r="AR543" s="106"/>
      <c r="AS543" s="107"/>
      <c r="AT543" s="102"/>
      <c r="AU543" s="102"/>
      <c r="AV543" s="96"/>
      <c r="AW543" s="96"/>
      <c r="AX543" s="96"/>
      <c r="AY543" s="97"/>
    </row>
    <row r="544" spans="1:51" ht="27" customHeight="1" thickTop="1" thickBot="1" x14ac:dyDescent="0.3">
      <c r="A544" s="81"/>
      <c r="B544" s="304" t="str">
        <f>IF(C543="","",(VLOOKUP(C543,Lookups!$B$4:$C$2561,2,FALSE)))</f>
        <v/>
      </c>
      <c r="C544" s="366"/>
      <c r="D544" s="312"/>
      <c r="E544" s="312"/>
      <c r="F544" s="311"/>
      <c r="G544" s="309"/>
      <c r="H544" s="309"/>
      <c r="I544" s="309"/>
      <c r="J544" s="309"/>
      <c r="K544" s="309"/>
      <c r="L544" s="95"/>
      <c r="M544" s="95"/>
      <c r="N544" s="82"/>
      <c r="O544" s="95"/>
      <c r="P544" s="95"/>
      <c r="Q544" s="105"/>
      <c r="R544" s="82"/>
      <c r="S544" s="313"/>
      <c r="T544" s="101" t="str">
        <f t="shared" si="8"/>
        <v/>
      </c>
      <c r="U544" s="95"/>
      <c r="V544" s="95"/>
      <c r="W544" s="108"/>
      <c r="X544" s="95"/>
      <c r="Y544" s="94" t="s">
        <v>87</v>
      </c>
      <c r="Z544" s="95"/>
      <c r="AA544" s="94" t="s">
        <v>250</v>
      </c>
      <c r="AB544" s="95"/>
      <c r="AC544" s="95"/>
      <c r="AD544" s="82"/>
      <c r="AE544" s="95"/>
      <c r="AF544" s="82"/>
      <c r="AG544" s="93"/>
      <c r="AH544" s="102"/>
      <c r="AI544" s="102"/>
      <c r="AJ544" s="314"/>
      <c r="AK544" s="102"/>
      <c r="AL544" s="93" t="s">
        <v>456</v>
      </c>
      <c r="AM544" s="102"/>
      <c r="AN544" s="102"/>
      <c r="AO544" s="102"/>
      <c r="AP544" s="102"/>
      <c r="AQ544" s="102"/>
      <c r="AR544" s="106"/>
      <c r="AS544" s="107"/>
      <c r="AT544" s="102"/>
      <c r="AU544" s="102"/>
      <c r="AV544" s="96"/>
      <c r="AW544" s="96"/>
      <c r="AX544" s="96"/>
      <c r="AY544" s="97"/>
    </row>
    <row r="545" spans="1:51" ht="27" customHeight="1" thickTop="1" thickBot="1" x14ac:dyDescent="0.3">
      <c r="A545" s="81"/>
      <c r="B545" s="304" t="str">
        <f>IF(C544="","",(VLOOKUP(C544,Lookups!$B$4:$C$2561,2,FALSE)))</f>
        <v/>
      </c>
      <c r="C545" s="366"/>
      <c r="D545" s="312"/>
      <c r="E545" s="312"/>
      <c r="F545" s="311"/>
      <c r="G545" s="309"/>
      <c r="H545" s="309"/>
      <c r="I545" s="309"/>
      <c r="J545" s="309"/>
      <c r="K545" s="309"/>
      <c r="L545" s="95"/>
      <c r="M545" s="95"/>
      <c r="N545" s="82"/>
      <c r="O545" s="95"/>
      <c r="P545" s="95"/>
      <c r="Q545" s="105"/>
      <c r="R545" s="82"/>
      <c r="S545" s="313"/>
      <c r="T545" s="101" t="str">
        <f t="shared" si="8"/>
        <v/>
      </c>
      <c r="U545" s="95"/>
      <c r="V545" s="95"/>
      <c r="W545" s="108"/>
      <c r="X545" s="95"/>
      <c r="Y545" s="94" t="s">
        <v>87</v>
      </c>
      <c r="Z545" s="95"/>
      <c r="AA545" s="94" t="s">
        <v>250</v>
      </c>
      <c r="AB545" s="95"/>
      <c r="AC545" s="95"/>
      <c r="AD545" s="82"/>
      <c r="AE545" s="95"/>
      <c r="AF545" s="82"/>
      <c r="AG545" s="93"/>
      <c r="AH545" s="102"/>
      <c r="AI545" s="102"/>
      <c r="AJ545" s="314"/>
      <c r="AK545" s="102"/>
      <c r="AL545" s="93" t="s">
        <v>456</v>
      </c>
      <c r="AM545" s="102"/>
      <c r="AN545" s="102"/>
      <c r="AO545" s="102"/>
      <c r="AP545" s="102"/>
      <c r="AQ545" s="102"/>
      <c r="AR545" s="106"/>
      <c r="AS545" s="107"/>
      <c r="AT545" s="102"/>
      <c r="AU545" s="102"/>
      <c r="AV545" s="96"/>
      <c r="AW545" s="96"/>
      <c r="AX545" s="96"/>
      <c r="AY545" s="97"/>
    </row>
    <row r="546" spans="1:51" ht="27" customHeight="1" thickTop="1" thickBot="1" x14ac:dyDescent="0.3">
      <c r="A546" s="81"/>
      <c r="B546" s="304" t="str">
        <f>IF(C545="","",(VLOOKUP(C545,Lookups!$B$4:$C$2561,2,FALSE)))</f>
        <v/>
      </c>
      <c r="C546" s="366"/>
      <c r="D546" s="312"/>
      <c r="E546" s="312"/>
      <c r="F546" s="311"/>
      <c r="G546" s="309"/>
      <c r="H546" s="309"/>
      <c r="I546" s="309"/>
      <c r="J546" s="309"/>
      <c r="K546" s="309"/>
      <c r="L546" s="95"/>
      <c r="M546" s="95"/>
      <c r="N546" s="82"/>
      <c r="O546" s="95"/>
      <c r="P546" s="95"/>
      <c r="Q546" s="105"/>
      <c r="R546" s="82"/>
      <c r="S546" s="313"/>
      <c r="T546" s="101" t="str">
        <f t="shared" si="8"/>
        <v/>
      </c>
      <c r="U546" s="95"/>
      <c r="V546" s="95"/>
      <c r="W546" s="108"/>
      <c r="X546" s="95"/>
      <c r="Y546" s="94" t="s">
        <v>87</v>
      </c>
      <c r="Z546" s="95"/>
      <c r="AA546" s="94" t="s">
        <v>250</v>
      </c>
      <c r="AB546" s="95"/>
      <c r="AC546" s="95"/>
      <c r="AD546" s="82"/>
      <c r="AE546" s="95"/>
      <c r="AF546" s="82"/>
      <c r="AG546" s="93"/>
      <c r="AH546" s="102"/>
      <c r="AI546" s="102"/>
      <c r="AJ546" s="314"/>
      <c r="AK546" s="102"/>
      <c r="AL546" s="93" t="s">
        <v>456</v>
      </c>
      <c r="AM546" s="102"/>
      <c r="AN546" s="102"/>
      <c r="AO546" s="102"/>
      <c r="AP546" s="102"/>
      <c r="AQ546" s="102"/>
      <c r="AR546" s="106"/>
      <c r="AS546" s="107"/>
      <c r="AT546" s="102"/>
      <c r="AU546" s="102"/>
      <c r="AV546" s="96"/>
      <c r="AW546" s="96"/>
      <c r="AX546" s="96"/>
      <c r="AY546" s="97"/>
    </row>
    <row r="547" spans="1:51" ht="27" customHeight="1" thickTop="1" thickBot="1" x14ac:dyDescent="0.3">
      <c r="A547" s="81"/>
      <c r="B547" s="304" t="str">
        <f>IF(C546="","",(VLOOKUP(C546,Lookups!$B$4:$C$2561,2,FALSE)))</f>
        <v/>
      </c>
      <c r="C547" s="366"/>
      <c r="D547" s="312"/>
      <c r="E547" s="312"/>
      <c r="F547" s="311"/>
      <c r="G547" s="309"/>
      <c r="H547" s="309"/>
      <c r="I547" s="309"/>
      <c r="J547" s="309"/>
      <c r="K547" s="309"/>
      <c r="L547" s="95"/>
      <c r="M547" s="95"/>
      <c r="N547" s="82"/>
      <c r="O547" s="95"/>
      <c r="P547" s="95"/>
      <c r="Q547" s="105"/>
      <c r="R547" s="82"/>
      <c r="S547" s="313"/>
      <c r="T547" s="101" t="str">
        <f t="shared" si="8"/>
        <v/>
      </c>
      <c r="U547" s="95"/>
      <c r="V547" s="95"/>
      <c r="W547" s="108"/>
      <c r="X547" s="95"/>
      <c r="Y547" s="94" t="s">
        <v>87</v>
      </c>
      <c r="Z547" s="95"/>
      <c r="AA547" s="94" t="s">
        <v>250</v>
      </c>
      <c r="AB547" s="95"/>
      <c r="AC547" s="95"/>
      <c r="AD547" s="82"/>
      <c r="AE547" s="95"/>
      <c r="AF547" s="82"/>
      <c r="AG547" s="93"/>
      <c r="AH547" s="102"/>
      <c r="AI547" s="102"/>
      <c r="AJ547" s="314"/>
      <c r="AK547" s="102"/>
      <c r="AL547" s="93" t="s">
        <v>456</v>
      </c>
      <c r="AM547" s="102"/>
      <c r="AN547" s="102"/>
      <c r="AO547" s="102"/>
      <c r="AP547" s="102"/>
      <c r="AQ547" s="102"/>
      <c r="AR547" s="106"/>
      <c r="AS547" s="107"/>
      <c r="AT547" s="102"/>
      <c r="AU547" s="102"/>
      <c r="AV547" s="96"/>
      <c r="AW547" s="96"/>
      <c r="AX547" s="96"/>
      <c r="AY547" s="97"/>
    </row>
    <row r="548" spans="1:51" ht="27" customHeight="1" thickTop="1" thickBot="1" x14ac:dyDescent="0.3">
      <c r="A548" s="81"/>
      <c r="B548" s="304" t="str">
        <f>IF(C547="","",(VLOOKUP(C547,Lookups!$B$4:$C$2561,2,FALSE)))</f>
        <v/>
      </c>
      <c r="C548" s="366"/>
      <c r="D548" s="312"/>
      <c r="E548" s="312"/>
      <c r="F548" s="311"/>
      <c r="G548" s="309"/>
      <c r="H548" s="309"/>
      <c r="I548" s="309"/>
      <c r="J548" s="309"/>
      <c r="K548" s="309"/>
      <c r="L548" s="95"/>
      <c r="M548" s="95"/>
      <c r="N548" s="82"/>
      <c r="O548" s="95"/>
      <c r="P548" s="95"/>
      <c r="Q548" s="105"/>
      <c r="R548" s="82"/>
      <c r="S548" s="313"/>
      <c r="T548" s="101" t="str">
        <f t="shared" si="8"/>
        <v/>
      </c>
      <c r="U548" s="95"/>
      <c r="V548" s="95"/>
      <c r="W548" s="108"/>
      <c r="X548" s="95"/>
      <c r="Y548" s="94" t="s">
        <v>87</v>
      </c>
      <c r="Z548" s="95"/>
      <c r="AA548" s="94" t="s">
        <v>250</v>
      </c>
      <c r="AB548" s="95"/>
      <c r="AC548" s="95"/>
      <c r="AD548" s="82"/>
      <c r="AE548" s="95"/>
      <c r="AF548" s="82"/>
      <c r="AG548" s="93"/>
      <c r="AH548" s="102"/>
      <c r="AI548" s="102"/>
      <c r="AJ548" s="314"/>
      <c r="AK548" s="102"/>
      <c r="AL548" s="93" t="s">
        <v>456</v>
      </c>
      <c r="AM548" s="102"/>
      <c r="AN548" s="102"/>
      <c r="AO548" s="102"/>
      <c r="AP548" s="102"/>
      <c r="AQ548" s="102"/>
      <c r="AR548" s="106"/>
      <c r="AS548" s="107"/>
      <c r="AT548" s="102"/>
      <c r="AU548" s="102"/>
      <c r="AV548" s="96"/>
      <c r="AW548" s="96"/>
      <c r="AX548" s="96"/>
      <c r="AY548" s="97"/>
    </row>
    <row r="549" spans="1:51" ht="27" customHeight="1" thickTop="1" thickBot="1" x14ac:dyDescent="0.3">
      <c r="A549" s="81"/>
      <c r="B549" s="304" t="str">
        <f>IF(C548="","",(VLOOKUP(C548,Lookups!$B$4:$C$2561,2,FALSE)))</f>
        <v/>
      </c>
      <c r="C549" s="366"/>
      <c r="D549" s="312"/>
      <c r="E549" s="312"/>
      <c r="F549" s="311"/>
      <c r="G549" s="309"/>
      <c r="H549" s="309"/>
      <c r="I549" s="309"/>
      <c r="J549" s="309"/>
      <c r="K549" s="309"/>
      <c r="L549" s="95"/>
      <c r="M549" s="95"/>
      <c r="N549" s="82"/>
      <c r="O549" s="95"/>
      <c r="P549" s="95"/>
      <c r="Q549" s="105"/>
      <c r="R549" s="82"/>
      <c r="S549" s="313"/>
      <c r="T549" s="101" t="str">
        <f t="shared" si="8"/>
        <v/>
      </c>
      <c r="U549" s="95"/>
      <c r="V549" s="95"/>
      <c r="W549" s="108"/>
      <c r="X549" s="95"/>
      <c r="Y549" s="94" t="s">
        <v>87</v>
      </c>
      <c r="Z549" s="95"/>
      <c r="AA549" s="94" t="s">
        <v>250</v>
      </c>
      <c r="AB549" s="95"/>
      <c r="AC549" s="95"/>
      <c r="AD549" s="82"/>
      <c r="AE549" s="95"/>
      <c r="AF549" s="82"/>
      <c r="AG549" s="93"/>
      <c r="AH549" s="102"/>
      <c r="AI549" s="102"/>
      <c r="AJ549" s="314"/>
      <c r="AK549" s="102"/>
      <c r="AL549" s="93" t="s">
        <v>456</v>
      </c>
      <c r="AM549" s="102"/>
      <c r="AN549" s="102"/>
      <c r="AO549" s="102"/>
      <c r="AP549" s="102"/>
      <c r="AQ549" s="102"/>
      <c r="AR549" s="106"/>
      <c r="AS549" s="107"/>
      <c r="AT549" s="102"/>
      <c r="AU549" s="102"/>
      <c r="AV549" s="96"/>
      <c r="AW549" s="96"/>
      <c r="AX549" s="96"/>
      <c r="AY549" s="97"/>
    </row>
    <row r="550" spans="1:51" ht="27" customHeight="1" thickTop="1" thickBot="1" x14ac:dyDescent="0.3">
      <c r="A550" s="81"/>
      <c r="B550" s="304" t="str">
        <f>IF(C549="","",(VLOOKUP(C549,Lookups!$B$4:$C$2561,2,FALSE)))</f>
        <v/>
      </c>
      <c r="C550" s="366"/>
      <c r="D550" s="312"/>
      <c r="E550" s="312"/>
      <c r="F550" s="311"/>
      <c r="G550" s="309"/>
      <c r="H550" s="309"/>
      <c r="I550" s="309"/>
      <c r="J550" s="309"/>
      <c r="K550" s="309"/>
      <c r="L550" s="95"/>
      <c r="M550" s="95"/>
      <c r="N550" s="82"/>
      <c r="O550" s="95"/>
      <c r="P550" s="95"/>
      <c r="Q550" s="105"/>
      <c r="R550" s="82"/>
      <c r="S550" s="313"/>
      <c r="T550" s="101" t="str">
        <f t="shared" si="8"/>
        <v/>
      </c>
      <c r="U550" s="95"/>
      <c r="V550" s="95"/>
      <c r="W550" s="108"/>
      <c r="X550" s="95"/>
      <c r="Y550" s="94" t="s">
        <v>87</v>
      </c>
      <c r="Z550" s="95"/>
      <c r="AA550" s="94" t="s">
        <v>250</v>
      </c>
      <c r="AB550" s="95"/>
      <c r="AC550" s="95"/>
      <c r="AD550" s="82"/>
      <c r="AE550" s="95"/>
      <c r="AF550" s="82"/>
      <c r="AG550" s="93"/>
      <c r="AH550" s="102"/>
      <c r="AI550" s="102"/>
      <c r="AJ550" s="314"/>
      <c r="AK550" s="102"/>
      <c r="AL550" s="93" t="s">
        <v>456</v>
      </c>
      <c r="AM550" s="102"/>
      <c r="AN550" s="102"/>
      <c r="AO550" s="102"/>
      <c r="AP550" s="102"/>
      <c r="AQ550" s="102"/>
      <c r="AR550" s="106"/>
      <c r="AS550" s="107"/>
      <c r="AT550" s="102"/>
      <c r="AU550" s="102"/>
      <c r="AV550" s="96"/>
      <c r="AW550" s="96"/>
      <c r="AX550" s="96"/>
      <c r="AY550" s="97"/>
    </row>
    <row r="551" spans="1:51" ht="27" customHeight="1" thickTop="1" thickBot="1" x14ac:dyDescent="0.3">
      <c r="A551" s="81"/>
      <c r="B551" s="304" t="str">
        <f>IF(C550="","",(VLOOKUP(C550,Lookups!$B$4:$C$2561,2,FALSE)))</f>
        <v/>
      </c>
      <c r="C551" s="366"/>
      <c r="D551" s="312"/>
      <c r="E551" s="312"/>
      <c r="F551" s="311"/>
      <c r="G551" s="309"/>
      <c r="H551" s="309"/>
      <c r="I551" s="309"/>
      <c r="J551" s="309"/>
      <c r="K551" s="309"/>
      <c r="L551" s="95"/>
      <c r="M551" s="95"/>
      <c r="N551" s="82"/>
      <c r="O551" s="95"/>
      <c r="P551" s="95"/>
      <c r="Q551" s="105"/>
      <c r="R551" s="82"/>
      <c r="S551" s="313"/>
      <c r="T551" s="101" t="str">
        <f t="shared" si="8"/>
        <v/>
      </c>
      <c r="U551" s="95"/>
      <c r="V551" s="95"/>
      <c r="W551" s="108"/>
      <c r="X551" s="95"/>
      <c r="Y551" s="94" t="s">
        <v>87</v>
      </c>
      <c r="Z551" s="95"/>
      <c r="AA551" s="94" t="s">
        <v>250</v>
      </c>
      <c r="AB551" s="95"/>
      <c r="AC551" s="95"/>
      <c r="AD551" s="82"/>
      <c r="AE551" s="95"/>
      <c r="AF551" s="82"/>
      <c r="AG551" s="93"/>
      <c r="AH551" s="102"/>
      <c r="AI551" s="102"/>
      <c r="AJ551" s="314"/>
      <c r="AK551" s="102"/>
      <c r="AL551" s="93" t="s">
        <v>456</v>
      </c>
      <c r="AM551" s="102"/>
      <c r="AN551" s="102"/>
      <c r="AO551" s="102"/>
      <c r="AP551" s="102"/>
      <c r="AQ551" s="102"/>
      <c r="AR551" s="106"/>
      <c r="AS551" s="107"/>
      <c r="AT551" s="102"/>
      <c r="AU551" s="102"/>
      <c r="AV551" s="96"/>
      <c r="AW551" s="96"/>
      <c r="AX551" s="96"/>
      <c r="AY551" s="97"/>
    </row>
    <row r="552" spans="1:51" ht="27" customHeight="1" thickTop="1" thickBot="1" x14ac:dyDescent="0.3">
      <c r="A552" s="81"/>
      <c r="B552" s="304" t="str">
        <f>IF(C551="","",(VLOOKUP(C551,Lookups!$B$4:$C$2561,2,FALSE)))</f>
        <v/>
      </c>
      <c r="C552" s="366"/>
      <c r="D552" s="312"/>
      <c r="E552" s="312"/>
      <c r="F552" s="311"/>
      <c r="G552" s="309"/>
      <c r="H552" s="309"/>
      <c r="I552" s="309"/>
      <c r="J552" s="309"/>
      <c r="K552" s="309"/>
      <c r="L552" s="95"/>
      <c r="M552" s="95"/>
      <c r="N552" s="82"/>
      <c r="O552" s="95"/>
      <c r="P552" s="95"/>
      <c r="Q552" s="105"/>
      <c r="R552" s="82"/>
      <c r="S552" s="313"/>
      <c r="T552" s="101" t="str">
        <f t="shared" si="8"/>
        <v/>
      </c>
      <c r="U552" s="95"/>
      <c r="V552" s="95"/>
      <c r="W552" s="108"/>
      <c r="X552" s="95"/>
      <c r="Y552" s="94" t="s">
        <v>87</v>
      </c>
      <c r="Z552" s="95"/>
      <c r="AA552" s="94" t="s">
        <v>250</v>
      </c>
      <c r="AB552" s="95"/>
      <c r="AC552" s="95"/>
      <c r="AD552" s="82"/>
      <c r="AE552" s="95"/>
      <c r="AF552" s="82"/>
      <c r="AG552" s="93"/>
      <c r="AH552" s="102"/>
      <c r="AI552" s="102"/>
      <c r="AJ552" s="314"/>
      <c r="AK552" s="102"/>
      <c r="AL552" s="93" t="s">
        <v>456</v>
      </c>
      <c r="AM552" s="102"/>
      <c r="AN552" s="102"/>
      <c r="AO552" s="102"/>
      <c r="AP552" s="102"/>
      <c r="AQ552" s="102"/>
      <c r="AR552" s="106"/>
      <c r="AS552" s="107"/>
      <c r="AT552" s="102"/>
      <c r="AU552" s="102"/>
      <c r="AV552" s="96"/>
      <c r="AW552" s="96"/>
      <c r="AX552" s="96"/>
      <c r="AY552" s="97"/>
    </row>
    <row r="553" spans="1:51" ht="27" customHeight="1" thickTop="1" thickBot="1" x14ac:dyDescent="0.3">
      <c r="A553" s="81"/>
      <c r="B553" s="304" t="str">
        <f>IF(C552="","",(VLOOKUP(C552,Lookups!$B$4:$C$2561,2,FALSE)))</f>
        <v/>
      </c>
      <c r="C553" s="366"/>
      <c r="D553" s="312"/>
      <c r="E553" s="312"/>
      <c r="F553" s="311"/>
      <c r="G553" s="309"/>
      <c r="H553" s="309"/>
      <c r="I553" s="309"/>
      <c r="J553" s="309"/>
      <c r="K553" s="309"/>
      <c r="L553" s="95"/>
      <c r="M553" s="95"/>
      <c r="N553" s="82"/>
      <c r="O553" s="95"/>
      <c r="P553" s="95"/>
      <c r="Q553" s="105"/>
      <c r="R553" s="82"/>
      <c r="S553" s="313"/>
      <c r="T553" s="101" t="str">
        <f t="shared" si="8"/>
        <v/>
      </c>
      <c r="U553" s="95"/>
      <c r="V553" s="95"/>
      <c r="W553" s="108"/>
      <c r="X553" s="95"/>
      <c r="Y553" s="94" t="s">
        <v>87</v>
      </c>
      <c r="Z553" s="95"/>
      <c r="AA553" s="94" t="s">
        <v>250</v>
      </c>
      <c r="AB553" s="95"/>
      <c r="AC553" s="95"/>
      <c r="AD553" s="82"/>
      <c r="AE553" s="95"/>
      <c r="AF553" s="82"/>
      <c r="AG553" s="93"/>
      <c r="AH553" s="102"/>
      <c r="AI553" s="102"/>
      <c r="AJ553" s="314"/>
      <c r="AK553" s="102"/>
      <c r="AL553" s="93" t="s">
        <v>456</v>
      </c>
      <c r="AM553" s="102"/>
      <c r="AN553" s="102"/>
      <c r="AO553" s="102"/>
      <c r="AP553" s="102"/>
      <c r="AQ553" s="102"/>
      <c r="AR553" s="106"/>
      <c r="AS553" s="107"/>
      <c r="AT553" s="102"/>
      <c r="AU553" s="102"/>
      <c r="AV553" s="96"/>
      <c r="AW553" s="96"/>
      <c r="AX553" s="96"/>
      <c r="AY553" s="97"/>
    </row>
    <row r="554" spans="1:51" ht="27" customHeight="1" thickTop="1" thickBot="1" x14ac:dyDescent="0.3">
      <c r="A554" s="81"/>
      <c r="B554" s="304" t="str">
        <f>IF(C553="","",(VLOOKUP(C553,Lookups!$B$4:$C$2561,2,FALSE)))</f>
        <v/>
      </c>
      <c r="C554" s="366"/>
      <c r="D554" s="312"/>
      <c r="E554" s="312"/>
      <c r="F554" s="311"/>
      <c r="G554" s="309"/>
      <c r="H554" s="309"/>
      <c r="I554" s="309"/>
      <c r="J554" s="309"/>
      <c r="K554" s="309"/>
      <c r="L554" s="95"/>
      <c r="M554" s="95"/>
      <c r="N554" s="82"/>
      <c r="O554" s="95"/>
      <c r="P554" s="95"/>
      <c r="Q554" s="105"/>
      <c r="R554" s="82"/>
      <c r="S554" s="313"/>
      <c r="T554" s="101" t="str">
        <f t="shared" si="8"/>
        <v/>
      </c>
      <c r="U554" s="95"/>
      <c r="V554" s="95"/>
      <c r="W554" s="108"/>
      <c r="X554" s="95"/>
      <c r="Y554" s="94" t="s">
        <v>87</v>
      </c>
      <c r="Z554" s="95"/>
      <c r="AA554" s="94" t="s">
        <v>250</v>
      </c>
      <c r="AB554" s="95"/>
      <c r="AC554" s="95"/>
      <c r="AD554" s="82"/>
      <c r="AE554" s="95"/>
      <c r="AF554" s="82"/>
      <c r="AG554" s="93"/>
      <c r="AH554" s="102"/>
      <c r="AI554" s="102"/>
      <c r="AJ554" s="314"/>
      <c r="AK554" s="102"/>
      <c r="AL554" s="93" t="s">
        <v>456</v>
      </c>
      <c r="AM554" s="102"/>
      <c r="AN554" s="102"/>
      <c r="AO554" s="102"/>
      <c r="AP554" s="102"/>
      <c r="AQ554" s="102"/>
      <c r="AR554" s="106"/>
      <c r="AS554" s="107"/>
      <c r="AT554" s="102"/>
      <c r="AU554" s="102"/>
      <c r="AV554" s="96"/>
      <c r="AW554" s="96"/>
      <c r="AX554" s="96"/>
      <c r="AY554" s="97"/>
    </row>
    <row r="555" spans="1:51" ht="27" customHeight="1" thickTop="1" thickBot="1" x14ac:dyDescent="0.3">
      <c r="A555" s="81"/>
      <c r="B555" s="304" t="str">
        <f>IF(C554="","",(VLOOKUP(C554,Lookups!$B$4:$C$2561,2,FALSE)))</f>
        <v/>
      </c>
      <c r="C555" s="366"/>
      <c r="D555" s="312"/>
      <c r="E555" s="312"/>
      <c r="F555" s="311"/>
      <c r="G555" s="309"/>
      <c r="H555" s="309"/>
      <c r="I555" s="309"/>
      <c r="J555" s="309"/>
      <c r="K555" s="309"/>
      <c r="L555" s="95"/>
      <c r="M555" s="95"/>
      <c r="N555" s="82"/>
      <c r="O555" s="95"/>
      <c r="P555" s="95"/>
      <c r="Q555" s="105"/>
      <c r="R555" s="82"/>
      <c r="S555" s="313"/>
      <c r="T555" s="101" t="str">
        <f t="shared" si="8"/>
        <v/>
      </c>
      <c r="U555" s="95"/>
      <c r="V555" s="95"/>
      <c r="W555" s="108"/>
      <c r="X555" s="95"/>
      <c r="Y555" s="94" t="s">
        <v>87</v>
      </c>
      <c r="Z555" s="95"/>
      <c r="AA555" s="94" t="s">
        <v>250</v>
      </c>
      <c r="AB555" s="95"/>
      <c r="AC555" s="95"/>
      <c r="AD555" s="82"/>
      <c r="AE555" s="95"/>
      <c r="AF555" s="82"/>
      <c r="AG555" s="93"/>
      <c r="AH555" s="102"/>
      <c r="AI555" s="102"/>
      <c r="AJ555" s="314"/>
      <c r="AK555" s="102"/>
      <c r="AL555" s="93" t="s">
        <v>456</v>
      </c>
      <c r="AM555" s="102"/>
      <c r="AN555" s="102"/>
      <c r="AO555" s="102"/>
      <c r="AP555" s="102"/>
      <c r="AQ555" s="102"/>
      <c r="AR555" s="106"/>
      <c r="AS555" s="107"/>
      <c r="AT555" s="102"/>
      <c r="AU555" s="102"/>
      <c r="AV555" s="96"/>
      <c r="AW555" s="96"/>
      <c r="AX555" s="96"/>
      <c r="AY555" s="97"/>
    </row>
    <row r="556" spans="1:51" ht="27" customHeight="1" thickTop="1" thickBot="1" x14ac:dyDescent="0.3">
      <c r="A556" s="81"/>
      <c r="B556" s="304" t="str">
        <f>IF(C555="","",(VLOOKUP(C555,Lookups!$B$4:$C$2561,2,FALSE)))</f>
        <v/>
      </c>
      <c r="C556" s="366"/>
      <c r="D556" s="312"/>
      <c r="E556" s="312"/>
      <c r="F556" s="311"/>
      <c r="G556" s="309"/>
      <c r="H556" s="309"/>
      <c r="I556" s="309"/>
      <c r="J556" s="309"/>
      <c r="K556" s="309"/>
      <c r="L556" s="95"/>
      <c r="M556" s="95"/>
      <c r="N556" s="82"/>
      <c r="O556" s="95"/>
      <c r="P556" s="95"/>
      <c r="Q556" s="105"/>
      <c r="R556" s="82"/>
      <c r="S556" s="313"/>
      <c r="T556" s="101" t="str">
        <f t="shared" si="8"/>
        <v/>
      </c>
      <c r="U556" s="95"/>
      <c r="V556" s="95"/>
      <c r="W556" s="108"/>
      <c r="X556" s="95"/>
      <c r="Y556" s="94" t="s">
        <v>87</v>
      </c>
      <c r="Z556" s="95"/>
      <c r="AA556" s="94" t="s">
        <v>250</v>
      </c>
      <c r="AB556" s="95"/>
      <c r="AC556" s="95"/>
      <c r="AD556" s="82"/>
      <c r="AE556" s="95"/>
      <c r="AF556" s="82"/>
      <c r="AG556" s="93"/>
      <c r="AH556" s="102"/>
      <c r="AI556" s="102"/>
      <c r="AJ556" s="314"/>
      <c r="AK556" s="102"/>
      <c r="AL556" s="93" t="s">
        <v>456</v>
      </c>
      <c r="AM556" s="102"/>
      <c r="AN556" s="102"/>
      <c r="AO556" s="102"/>
      <c r="AP556" s="102"/>
      <c r="AQ556" s="102"/>
      <c r="AR556" s="106"/>
      <c r="AS556" s="107"/>
      <c r="AT556" s="102"/>
      <c r="AU556" s="102"/>
      <c r="AV556" s="96"/>
      <c r="AW556" s="96"/>
      <c r="AX556" s="96"/>
      <c r="AY556" s="97"/>
    </row>
    <row r="557" spans="1:51" ht="27" customHeight="1" thickTop="1" thickBot="1" x14ac:dyDescent="0.3">
      <c r="A557" s="81"/>
      <c r="B557" s="304" t="str">
        <f>IF(C556="","",(VLOOKUP(C556,Lookups!$B$4:$C$2561,2,FALSE)))</f>
        <v/>
      </c>
      <c r="C557" s="366"/>
      <c r="D557" s="312"/>
      <c r="E557" s="312"/>
      <c r="F557" s="311"/>
      <c r="G557" s="309"/>
      <c r="H557" s="309"/>
      <c r="I557" s="309"/>
      <c r="J557" s="309"/>
      <c r="K557" s="309"/>
      <c r="L557" s="95"/>
      <c r="M557" s="95"/>
      <c r="N557" s="82"/>
      <c r="O557" s="95"/>
      <c r="P557" s="95"/>
      <c r="Q557" s="105"/>
      <c r="R557" s="82"/>
      <c r="S557" s="313"/>
      <c r="T557" s="101" t="str">
        <f t="shared" si="8"/>
        <v/>
      </c>
      <c r="U557" s="95"/>
      <c r="V557" s="95"/>
      <c r="W557" s="108"/>
      <c r="X557" s="95"/>
      <c r="Y557" s="94" t="s">
        <v>87</v>
      </c>
      <c r="Z557" s="95"/>
      <c r="AA557" s="94" t="s">
        <v>250</v>
      </c>
      <c r="AB557" s="95"/>
      <c r="AC557" s="95"/>
      <c r="AD557" s="82"/>
      <c r="AE557" s="95"/>
      <c r="AF557" s="82"/>
      <c r="AG557" s="93"/>
      <c r="AH557" s="102"/>
      <c r="AI557" s="102"/>
      <c r="AJ557" s="314"/>
      <c r="AK557" s="102"/>
      <c r="AL557" s="93" t="s">
        <v>456</v>
      </c>
      <c r="AM557" s="102"/>
      <c r="AN557" s="102"/>
      <c r="AO557" s="102"/>
      <c r="AP557" s="102"/>
      <c r="AQ557" s="102"/>
      <c r="AR557" s="106"/>
      <c r="AS557" s="107"/>
      <c r="AT557" s="102"/>
      <c r="AU557" s="102"/>
      <c r="AV557" s="96"/>
      <c r="AW557" s="96"/>
      <c r="AX557" s="96"/>
      <c r="AY557" s="97"/>
    </row>
    <row r="558" spans="1:51" ht="27" customHeight="1" thickTop="1" thickBot="1" x14ac:dyDescent="0.3">
      <c r="A558" s="81"/>
      <c r="B558" s="304" t="str">
        <f>IF(C557="","",(VLOOKUP(C557,Lookups!$B$4:$C$2561,2,FALSE)))</f>
        <v/>
      </c>
      <c r="C558" s="366"/>
      <c r="D558" s="312"/>
      <c r="E558" s="312"/>
      <c r="F558" s="311"/>
      <c r="G558" s="309"/>
      <c r="H558" s="309"/>
      <c r="I558" s="309"/>
      <c r="J558" s="309"/>
      <c r="K558" s="309"/>
      <c r="L558" s="95"/>
      <c r="M558" s="95"/>
      <c r="N558" s="82"/>
      <c r="O558" s="95"/>
      <c r="P558" s="95"/>
      <c r="Q558" s="105"/>
      <c r="R558" s="82"/>
      <c r="S558" s="313"/>
      <c r="T558" s="101" t="str">
        <f t="shared" si="8"/>
        <v/>
      </c>
      <c r="U558" s="95"/>
      <c r="V558" s="95"/>
      <c r="W558" s="108"/>
      <c r="X558" s="95"/>
      <c r="Y558" s="94" t="s">
        <v>87</v>
      </c>
      <c r="Z558" s="95"/>
      <c r="AA558" s="94" t="s">
        <v>250</v>
      </c>
      <c r="AB558" s="95"/>
      <c r="AC558" s="95"/>
      <c r="AD558" s="82"/>
      <c r="AE558" s="95"/>
      <c r="AF558" s="82"/>
      <c r="AG558" s="93"/>
      <c r="AH558" s="102"/>
      <c r="AI558" s="102"/>
      <c r="AJ558" s="314"/>
      <c r="AK558" s="102"/>
      <c r="AL558" s="93" t="s">
        <v>456</v>
      </c>
      <c r="AM558" s="102"/>
      <c r="AN558" s="102"/>
      <c r="AO558" s="102"/>
      <c r="AP558" s="102"/>
      <c r="AQ558" s="102"/>
      <c r="AR558" s="106"/>
      <c r="AS558" s="107"/>
      <c r="AT558" s="102"/>
      <c r="AU558" s="102"/>
      <c r="AV558" s="96"/>
      <c r="AW558" s="96"/>
      <c r="AX558" s="96"/>
      <c r="AY558" s="97"/>
    </row>
    <row r="559" spans="1:51" ht="27" customHeight="1" thickTop="1" thickBot="1" x14ac:dyDescent="0.3">
      <c r="A559" s="81"/>
      <c r="B559" s="304" t="str">
        <f>IF(C558="","",(VLOOKUP(C558,Lookups!$B$4:$C$2561,2,FALSE)))</f>
        <v/>
      </c>
      <c r="C559" s="366"/>
      <c r="D559" s="312"/>
      <c r="E559" s="312"/>
      <c r="F559" s="311"/>
      <c r="G559" s="309"/>
      <c r="H559" s="309"/>
      <c r="I559" s="309"/>
      <c r="J559" s="309"/>
      <c r="K559" s="309"/>
      <c r="L559" s="95"/>
      <c r="M559" s="95"/>
      <c r="N559" s="82"/>
      <c r="O559" s="95"/>
      <c r="P559" s="95"/>
      <c r="Q559" s="105"/>
      <c r="R559" s="82"/>
      <c r="S559" s="313"/>
      <c r="T559" s="101" t="str">
        <f t="shared" si="8"/>
        <v/>
      </c>
      <c r="U559" s="95"/>
      <c r="V559" s="95"/>
      <c r="W559" s="108"/>
      <c r="X559" s="95"/>
      <c r="Y559" s="94" t="s">
        <v>87</v>
      </c>
      <c r="Z559" s="95"/>
      <c r="AA559" s="94" t="s">
        <v>250</v>
      </c>
      <c r="AB559" s="95"/>
      <c r="AC559" s="95"/>
      <c r="AD559" s="82"/>
      <c r="AE559" s="95"/>
      <c r="AF559" s="82"/>
      <c r="AG559" s="93"/>
      <c r="AH559" s="102"/>
      <c r="AI559" s="102"/>
      <c r="AJ559" s="314"/>
      <c r="AK559" s="102"/>
      <c r="AL559" s="93" t="s">
        <v>456</v>
      </c>
      <c r="AM559" s="102"/>
      <c r="AN559" s="102"/>
      <c r="AO559" s="102"/>
      <c r="AP559" s="102"/>
      <c r="AQ559" s="102"/>
      <c r="AR559" s="106"/>
      <c r="AS559" s="107"/>
      <c r="AT559" s="102"/>
      <c r="AU559" s="102"/>
      <c r="AV559" s="96"/>
      <c r="AW559" s="96"/>
      <c r="AX559" s="96"/>
      <c r="AY559" s="97"/>
    </row>
    <row r="560" spans="1:51" ht="27" customHeight="1" thickTop="1" thickBot="1" x14ac:dyDescent="0.3">
      <c r="A560" s="81"/>
      <c r="B560" s="304" t="str">
        <f>IF(C559="","",(VLOOKUP(C559,Lookups!$B$4:$C$2561,2,FALSE)))</f>
        <v/>
      </c>
      <c r="C560" s="366"/>
      <c r="D560" s="312"/>
      <c r="E560" s="312"/>
      <c r="F560" s="311"/>
      <c r="G560" s="309"/>
      <c r="H560" s="309"/>
      <c r="I560" s="309"/>
      <c r="J560" s="309"/>
      <c r="K560" s="309"/>
      <c r="L560" s="95"/>
      <c r="M560" s="95"/>
      <c r="N560" s="82"/>
      <c r="O560" s="95"/>
      <c r="P560" s="95"/>
      <c r="Q560" s="105"/>
      <c r="R560" s="82"/>
      <c r="S560" s="313"/>
      <c r="T560" s="101" t="str">
        <f t="shared" si="8"/>
        <v/>
      </c>
      <c r="U560" s="95"/>
      <c r="V560" s="95"/>
      <c r="W560" s="108"/>
      <c r="X560" s="95"/>
      <c r="Y560" s="94" t="s">
        <v>87</v>
      </c>
      <c r="Z560" s="95"/>
      <c r="AA560" s="94" t="s">
        <v>250</v>
      </c>
      <c r="AB560" s="95"/>
      <c r="AC560" s="95"/>
      <c r="AD560" s="82"/>
      <c r="AE560" s="95"/>
      <c r="AF560" s="82"/>
      <c r="AG560" s="93"/>
      <c r="AH560" s="102"/>
      <c r="AI560" s="102"/>
      <c r="AJ560" s="314"/>
      <c r="AK560" s="102"/>
      <c r="AL560" s="93" t="s">
        <v>456</v>
      </c>
      <c r="AM560" s="102"/>
      <c r="AN560" s="102"/>
      <c r="AO560" s="102"/>
      <c r="AP560" s="102"/>
      <c r="AQ560" s="102"/>
      <c r="AR560" s="106"/>
      <c r="AS560" s="107"/>
      <c r="AT560" s="102"/>
      <c r="AU560" s="102"/>
      <c r="AV560" s="96"/>
      <c r="AW560" s="96"/>
      <c r="AX560" s="96"/>
      <c r="AY560" s="97"/>
    </row>
    <row r="561" spans="1:51" ht="27" customHeight="1" thickTop="1" thickBot="1" x14ac:dyDescent="0.3">
      <c r="A561" s="81"/>
      <c r="B561" s="304" t="str">
        <f>IF(C560="","",(VLOOKUP(C560,Lookups!$B$4:$C$2561,2,FALSE)))</f>
        <v/>
      </c>
      <c r="C561" s="366"/>
      <c r="D561" s="312"/>
      <c r="E561" s="312"/>
      <c r="F561" s="311"/>
      <c r="G561" s="309"/>
      <c r="H561" s="309"/>
      <c r="I561" s="309"/>
      <c r="J561" s="309"/>
      <c r="K561" s="309"/>
      <c r="L561" s="95"/>
      <c r="M561" s="95"/>
      <c r="N561" s="82"/>
      <c r="O561" s="95"/>
      <c r="P561" s="95"/>
      <c r="Q561" s="105"/>
      <c r="R561" s="82"/>
      <c r="S561" s="313"/>
      <c r="T561" s="101" t="str">
        <f t="shared" si="8"/>
        <v/>
      </c>
      <c r="U561" s="95"/>
      <c r="V561" s="95"/>
      <c r="W561" s="108"/>
      <c r="X561" s="95"/>
      <c r="Y561" s="94" t="s">
        <v>87</v>
      </c>
      <c r="Z561" s="95"/>
      <c r="AA561" s="94" t="s">
        <v>250</v>
      </c>
      <c r="AB561" s="95"/>
      <c r="AC561" s="95"/>
      <c r="AD561" s="82"/>
      <c r="AE561" s="95"/>
      <c r="AF561" s="82"/>
      <c r="AG561" s="93"/>
      <c r="AH561" s="102"/>
      <c r="AI561" s="102"/>
      <c r="AJ561" s="314"/>
      <c r="AK561" s="102"/>
      <c r="AL561" s="93" t="s">
        <v>456</v>
      </c>
      <c r="AM561" s="102"/>
      <c r="AN561" s="102"/>
      <c r="AO561" s="102"/>
      <c r="AP561" s="102"/>
      <c r="AQ561" s="102"/>
      <c r="AR561" s="106"/>
      <c r="AS561" s="107"/>
      <c r="AT561" s="102"/>
      <c r="AU561" s="102"/>
      <c r="AV561" s="96"/>
      <c r="AW561" s="96"/>
      <c r="AX561" s="96"/>
      <c r="AY561" s="97"/>
    </row>
    <row r="562" spans="1:51" ht="27" customHeight="1" thickTop="1" thickBot="1" x14ac:dyDescent="0.3">
      <c r="A562" s="81"/>
      <c r="B562" s="304" t="str">
        <f>IF(C561="","",(VLOOKUP(C561,Lookups!$B$4:$C$2561,2,FALSE)))</f>
        <v/>
      </c>
      <c r="C562" s="366"/>
      <c r="D562" s="312"/>
      <c r="E562" s="312"/>
      <c r="F562" s="311"/>
      <c r="G562" s="309"/>
      <c r="H562" s="309"/>
      <c r="I562" s="309"/>
      <c r="J562" s="309"/>
      <c r="K562" s="309"/>
      <c r="L562" s="95"/>
      <c r="M562" s="95"/>
      <c r="N562" s="82"/>
      <c r="O562" s="95"/>
      <c r="P562" s="95"/>
      <c r="Q562" s="105"/>
      <c r="R562" s="82"/>
      <c r="S562" s="313"/>
      <c r="T562" s="101" t="str">
        <f t="shared" si="8"/>
        <v/>
      </c>
      <c r="U562" s="95"/>
      <c r="V562" s="95"/>
      <c r="W562" s="108"/>
      <c r="X562" s="95"/>
      <c r="Y562" s="94" t="s">
        <v>87</v>
      </c>
      <c r="Z562" s="95"/>
      <c r="AA562" s="94" t="s">
        <v>250</v>
      </c>
      <c r="AB562" s="95"/>
      <c r="AC562" s="95"/>
      <c r="AD562" s="82"/>
      <c r="AE562" s="95"/>
      <c r="AF562" s="82"/>
      <c r="AG562" s="93"/>
      <c r="AH562" s="102"/>
      <c r="AI562" s="102"/>
      <c r="AJ562" s="314"/>
      <c r="AK562" s="102"/>
      <c r="AL562" s="93" t="s">
        <v>456</v>
      </c>
      <c r="AM562" s="102"/>
      <c r="AN562" s="102"/>
      <c r="AO562" s="102"/>
      <c r="AP562" s="102"/>
      <c r="AQ562" s="102"/>
      <c r="AR562" s="106"/>
      <c r="AS562" s="107"/>
      <c r="AT562" s="102"/>
      <c r="AU562" s="102"/>
      <c r="AV562" s="96"/>
      <c r="AW562" s="96"/>
      <c r="AX562" s="96"/>
      <c r="AY562" s="97"/>
    </row>
    <row r="563" spans="1:51" ht="27" customHeight="1" thickTop="1" thickBot="1" x14ac:dyDescent="0.3">
      <c r="A563" s="81"/>
      <c r="B563" s="304" t="str">
        <f>IF(C562="","",(VLOOKUP(C562,Lookups!$B$4:$C$2561,2,FALSE)))</f>
        <v/>
      </c>
      <c r="C563" s="366"/>
      <c r="D563" s="312"/>
      <c r="E563" s="312"/>
      <c r="F563" s="311"/>
      <c r="G563" s="309"/>
      <c r="H563" s="309"/>
      <c r="I563" s="309"/>
      <c r="J563" s="309"/>
      <c r="K563" s="309"/>
      <c r="L563" s="95"/>
      <c r="M563" s="95"/>
      <c r="N563" s="82"/>
      <c r="O563" s="95"/>
      <c r="P563" s="95"/>
      <c r="Q563" s="105"/>
      <c r="R563" s="82"/>
      <c r="S563" s="313"/>
      <c r="T563" s="101" t="str">
        <f t="shared" si="8"/>
        <v/>
      </c>
      <c r="U563" s="95"/>
      <c r="V563" s="95"/>
      <c r="W563" s="108"/>
      <c r="X563" s="95"/>
      <c r="Y563" s="94" t="s">
        <v>87</v>
      </c>
      <c r="Z563" s="95"/>
      <c r="AA563" s="94" t="s">
        <v>250</v>
      </c>
      <c r="AB563" s="95"/>
      <c r="AC563" s="95"/>
      <c r="AD563" s="82"/>
      <c r="AE563" s="95"/>
      <c r="AF563" s="82"/>
      <c r="AG563" s="93"/>
      <c r="AH563" s="102"/>
      <c r="AI563" s="102"/>
      <c r="AJ563" s="314"/>
      <c r="AK563" s="102"/>
      <c r="AL563" s="93" t="s">
        <v>456</v>
      </c>
      <c r="AM563" s="102"/>
      <c r="AN563" s="102"/>
      <c r="AO563" s="102"/>
      <c r="AP563" s="102"/>
      <c r="AQ563" s="102"/>
      <c r="AR563" s="106"/>
      <c r="AS563" s="107"/>
      <c r="AT563" s="102"/>
      <c r="AU563" s="102"/>
      <c r="AV563" s="96"/>
      <c r="AW563" s="96"/>
      <c r="AX563" s="96"/>
      <c r="AY563" s="97"/>
    </row>
    <row r="564" spans="1:51" ht="27" customHeight="1" thickTop="1" thickBot="1" x14ac:dyDescent="0.3">
      <c r="A564" s="81"/>
      <c r="B564" s="304" t="str">
        <f>IF(C563="","",(VLOOKUP(C563,Lookups!$B$4:$C$2561,2,FALSE)))</f>
        <v/>
      </c>
      <c r="C564" s="366"/>
      <c r="D564" s="312"/>
      <c r="E564" s="312"/>
      <c r="F564" s="311"/>
      <c r="G564" s="309"/>
      <c r="H564" s="309"/>
      <c r="I564" s="309"/>
      <c r="J564" s="309"/>
      <c r="K564" s="309"/>
      <c r="L564" s="95"/>
      <c r="M564" s="95"/>
      <c r="N564" s="82"/>
      <c r="O564" s="95"/>
      <c r="P564" s="95"/>
      <c r="Q564" s="105"/>
      <c r="R564" s="82"/>
      <c r="S564" s="313"/>
      <c r="T564" s="101" t="str">
        <f t="shared" si="8"/>
        <v/>
      </c>
      <c r="U564" s="95"/>
      <c r="V564" s="95"/>
      <c r="W564" s="108"/>
      <c r="X564" s="95"/>
      <c r="Y564" s="94" t="s">
        <v>87</v>
      </c>
      <c r="Z564" s="95"/>
      <c r="AA564" s="94" t="s">
        <v>250</v>
      </c>
      <c r="AB564" s="95"/>
      <c r="AC564" s="95"/>
      <c r="AD564" s="82"/>
      <c r="AE564" s="95"/>
      <c r="AF564" s="82"/>
      <c r="AG564" s="93"/>
      <c r="AH564" s="102"/>
      <c r="AI564" s="102"/>
      <c r="AJ564" s="314"/>
      <c r="AK564" s="102"/>
      <c r="AL564" s="93" t="s">
        <v>456</v>
      </c>
      <c r="AM564" s="102"/>
      <c r="AN564" s="102"/>
      <c r="AO564" s="102"/>
      <c r="AP564" s="102"/>
      <c r="AQ564" s="102"/>
      <c r="AR564" s="106"/>
      <c r="AS564" s="107"/>
      <c r="AT564" s="102"/>
      <c r="AU564" s="102"/>
      <c r="AV564" s="96"/>
      <c r="AW564" s="96"/>
      <c r="AX564" s="96"/>
      <c r="AY564" s="97"/>
    </row>
    <row r="565" spans="1:51" ht="27" customHeight="1" thickTop="1" thickBot="1" x14ac:dyDescent="0.3">
      <c r="A565" s="81"/>
      <c r="B565" s="304" t="str">
        <f>IF(C564="","",(VLOOKUP(C564,Lookups!$B$4:$C$2561,2,FALSE)))</f>
        <v/>
      </c>
      <c r="C565" s="366"/>
      <c r="D565" s="312"/>
      <c r="E565" s="312"/>
      <c r="F565" s="311"/>
      <c r="G565" s="309"/>
      <c r="H565" s="309"/>
      <c r="I565" s="309"/>
      <c r="J565" s="309"/>
      <c r="K565" s="309"/>
      <c r="L565" s="95"/>
      <c r="M565" s="95"/>
      <c r="N565" s="82"/>
      <c r="O565" s="95"/>
      <c r="P565" s="95"/>
      <c r="Q565" s="105"/>
      <c r="R565" s="82"/>
      <c r="S565" s="313"/>
      <c r="T565" s="101" t="str">
        <f t="shared" si="8"/>
        <v/>
      </c>
      <c r="U565" s="95"/>
      <c r="V565" s="95"/>
      <c r="W565" s="108"/>
      <c r="X565" s="95"/>
      <c r="Y565" s="94" t="s">
        <v>87</v>
      </c>
      <c r="Z565" s="95"/>
      <c r="AA565" s="94" t="s">
        <v>250</v>
      </c>
      <c r="AB565" s="95"/>
      <c r="AC565" s="95"/>
      <c r="AD565" s="82"/>
      <c r="AE565" s="95"/>
      <c r="AF565" s="82"/>
      <c r="AG565" s="93"/>
      <c r="AH565" s="102"/>
      <c r="AI565" s="102"/>
      <c r="AJ565" s="314"/>
      <c r="AK565" s="102"/>
      <c r="AL565" s="93" t="s">
        <v>456</v>
      </c>
      <c r="AM565" s="102"/>
      <c r="AN565" s="102"/>
      <c r="AO565" s="102"/>
      <c r="AP565" s="102"/>
      <c r="AQ565" s="102"/>
      <c r="AR565" s="106"/>
      <c r="AS565" s="107"/>
      <c r="AT565" s="102"/>
      <c r="AU565" s="102"/>
      <c r="AV565" s="96"/>
      <c r="AW565" s="96"/>
      <c r="AX565" s="96"/>
      <c r="AY565" s="97"/>
    </row>
    <row r="566" spans="1:51" ht="27" customHeight="1" thickTop="1" thickBot="1" x14ac:dyDescent="0.3">
      <c r="A566" s="81"/>
      <c r="B566" s="304" t="str">
        <f>IF(C565="","",(VLOOKUP(C565,Lookups!$B$4:$C$2561,2,FALSE)))</f>
        <v/>
      </c>
      <c r="C566" s="366"/>
      <c r="D566" s="312"/>
      <c r="E566" s="312"/>
      <c r="F566" s="311"/>
      <c r="G566" s="309"/>
      <c r="H566" s="309"/>
      <c r="I566" s="309"/>
      <c r="J566" s="309"/>
      <c r="K566" s="309"/>
      <c r="L566" s="95"/>
      <c r="M566" s="95"/>
      <c r="N566" s="82"/>
      <c r="O566" s="95"/>
      <c r="P566" s="95"/>
      <c r="Q566" s="105"/>
      <c r="R566" s="82"/>
      <c r="S566" s="313"/>
      <c r="T566" s="101" t="str">
        <f t="shared" si="8"/>
        <v/>
      </c>
      <c r="U566" s="95"/>
      <c r="V566" s="95"/>
      <c r="W566" s="108"/>
      <c r="X566" s="95"/>
      <c r="Y566" s="94" t="s">
        <v>87</v>
      </c>
      <c r="Z566" s="95"/>
      <c r="AA566" s="94" t="s">
        <v>250</v>
      </c>
      <c r="AB566" s="95"/>
      <c r="AC566" s="95"/>
      <c r="AD566" s="82"/>
      <c r="AE566" s="95"/>
      <c r="AF566" s="82"/>
      <c r="AG566" s="93"/>
      <c r="AH566" s="102"/>
      <c r="AI566" s="102"/>
      <c r="AJ566" s="314"/>
      <c r="AK566" s="102"/>
      <c r="AL566" s="93" t="s">
        <v>456</v>
      </c>
      <c r="AM566" s="102"/>
      <c r="AN566" s="102"/>
      <c r="AO566" s="102"/>
      <c r="AP566" s="102"/>
      <c r="AQ566" s="102"/>
      <c r="AR566" s="106"/>
      <c r="AS566" s="107"/>
      <c r="AT566" s="102"/>
      <c r="AU566" s="102"/>
      <c r="AV566" s="96"/>
      <c r="AW566" s="96"/>
      <c r="AX566" s="96"/>
      <c r="AY566" s="97"/>
    </row>
    <row r="567" spans="1:51" ht="27" customHeight="1" thickTop="1" thickBot="1" x14ac:dyDescent="0.3">
      <c r="A567" s="81"/>
      <c r="B567" s="304" t="str">
        <f>IF(C566="","",(VLOOKUP(C566,Lookups!$B$4:$C$2561,2,FALSE)))</f>
        <v/>
      </c>
      <c r="C567" s="366"/>
      <c r="D567" s="312"/>
      <c r="E567" s="312"/>
      <c r="F567" s="311"/>
      <c r="G567" s="309"/>
      <c r="H567" s="309"/>
      <c r="I567" s="309"/>
      <c r="J567" s="309"/>
      <c r="K567" s="309"/>
      <c r="L567" s="95"/>
      <c r="M567" s="95"/>
      <c r="N567" s="82"/>
      <c r="O567" s="95"/>
      <c r="P567" s="95"/>
      <c r="Q567" s="105"/>
      <c r="R567" s="82"/>
      <c r="S567" s="313"/>
      <c r="T567" s="101" t="str">
        <f t="shared" si="8"/>
        <v/>
      </c>
      <c r="U567" s="95"/>
      <c r="V567" s="95"/>
      <c r="W567" s="108"/>
      <c r="X567" s="95"/>
      <c r="Y567" s="94" t="s">
        <v>87</v>
      </c>
      <c r="Z567" s="95"/>
      <c r="AA567" s="94" t="s">
        <v>250</v>
      </c>
      <c r="AB567" s="95"/>
      <c r="AC567" s="95"/>
      <c r="AD567" s="82"/>
      <c r="AE567" s="95"/>
      <c r="AF567" s="82"/>
      <c r="AG567" s="93"/>
      <c r="AH567" s="102"/>
      <c r="AI567" s="102"/>
      <c r="AJ567" s="314"/>
      <c r="AK567" s="102"/>
      <c r="AL567" s="93" t="s">
        <v>456</v>
      </c>
      <c r="AM567" s="102"/>
      <c r="AN567" s="102"/>
      <c r="AO567" s="102"/>
      <c r="AP567" s="102"/>
      <c r="AQ567" s="102"/>
      <c r="AR567" s="106"/>
      <c r="AS567" s="107"/>
      <c r="AT567" s="102"/>
      <c r="AU567" s="102"/>
      <c r="AV567" s="96"/>
      <c r="AW567" s="96"/>
      <c r="AX567" s="96"/>
      <c r="AY567" s="97"/>
    </row>
    <row r="568" spans="1:51" ht="27" customHeight="1" thickTop="1" thickBot="1" x14ac:dyDescent="0.3">
      <c r="A568" s="81"/>
      <c r="B568" s="304" t="str">
        <f>IF(C567="","",(VLOOKUP(C567,Lookups!$B$4:$C$2561,2,FALSE)))</f>
        <v/>
      </c>
      <c r="C568" s="366"/>
      <c r="D568" s="312"/>
      <c r="E568" s="312"/>
      <c r="F568" s="311"/>
      <c r="G568" s="309"/>
      <c r="H568" s="309"/>
      <c r="I568" s="309"/>
      <c r="J568" s="309"/>
      <c r="K568" s="309"/>
      <c r="L568" s="95"/>
      <c r="M568" s="95"/>
      <c r="N568" s="82"/>
      <c r="O568" s="95"/>
      <c r="P568" s="95"/>
      <c r="Q568" s="105"/>
      <c r="R568" s="82"/>
      <c r="S568" s="313"/>
      <c r="T568" s="101" t="str">
        <f t="shared" si="8"/>
        <v/>
      </c>
      <c r="U568" s="95"/>
      <c r="V568" s="95"/>
      <c r="W568" s="108"/>
      <c r="X568" s="95"/>
      <c r="Y568" s="94" t="s">
        <v>87</v>
      </c>
      <c r="Z568" s="95"/>
      <c r="AA568" s="94" t="s">
        <v>250</v>
      </c>
      <c r="AB568" s="95"/>
      <c r="AC568" s="95"/>
      <c r="AD568" s="82"/>
      <c r="AE568" s="95"/>
      <c r="AF568" s="82"/>
      <c r="AG568" s="93"/>
      <c r="AH568" s="102"/>
      <c r="AI568" s="102"/>
      <c r="AJ568" s="314"/>
      <c r="AK568" s="102"/>
      <c r="AL568" s="93" t="s">
        <v>456</v>
      </c>
      <c r="AM568" s="102"/>
      <c r="AN568" s="102"/>
      <c r="AO568" s="102"/>
      <c r="AP568" s="102"/>
      <c r="AQ568" s="102"/>
      <c r="AR568" s="106"/>
      <c r="AS568" s="107"/>
      <c r="AT568" s="102"/>
      <c r="AU568" s="102"/>
      <c r="AV568" s="96"/>
      <c r="AW568" s="96"/>
      <c r="AX568" s="96"/>
      <c r="AY568" s="97"/>
    </row>
    <row r="569" spans="1:51" ht="27" customHeight="1" thickTop="1" thickBot="1" x14ac:dyDescent="0.3">
      <c r="A569" s="81"/>
      <c r="B569" s="304" t="str">
        <f>IF(C568="","",(VLOOKUP(C568,Lookups!$B$4:$C$2561,2,FALSE)))</f>
        <v/>
      </c>
      <c r="C569" s="366"/>
      <c r="D569" s="312"/>
      <c r="E569" s="312"/>
      <c r="F569" s="311"/>
      <c r="G569" s="309"/>
      <c r="H569" s="309"/>
      <c r="I569" s="309"/>
      <c r="J569" s="309"/>
      <c r="K569" s="309"/>
      <c r="L569" s="95"/>
      <c r="M569" s="95"/>
      <c r="N569" s="82"/>
      <c r="O569" s="95"/>
      <c r="P569" s="95"/>
      <c r="Q569" s="105"/>
      <c r="R569" s="82"/>
      <c r="S569" s="313"/>
      <c r="T569" s="101" t="str">
        <f t="shared" si="8"/>
        <v/>
      </c>
      <c r="U569" s="95"/>
      <c r="V569" s="95"/>
      <c r="W569" s="108"/>
      <c r="X569" s="95"/>
      <c r="Y569" s="94" t="s">
        <v>87</v>
      </c>
      <c r="Z569" s="95"/>
      <c r="AA569" s="94" t="s">
        <v>250</v>
      </c>
      <c r="AB569" s="95"/>
      <c r="AC569" s="95"/>
      <c r="AD569" s="82"/>
      <c r="AE569" s="95"/>
      <c r="AF569" s="82"/>
      <c r="AG569" s="93"/>
      <c r="AH569" s="102"/>
      <c r="AI569" s="102"/>
      <c r="AJ569" s="314"/>
      <c r="AK569" s="102"/>
      <c r="AL569" s="93" t="s">
        <v>456</v>
      </c>
      <c r="AM569" s="102"/>
      <c r="AN569" s="102"/>
      <c r="AO569" s="102"/>
      <c r="AP569" s="102"/>
      <c r="AQ569" s="102"/>
      <c r="AR569" s="106"/>
      <c r="AS569" s="107"/>
      <c r="AT569" s="102"/>
      <c r="AU569" s="102"/>
      <c r="AV569" s="96"/>
      <c r="AW569" s="96"/>
      <c r="AX569" s="96"/>
      <c r="AY569" s="97"/>
    </row>
    <row r="570" spans="1:51" ht="27" customHeight="1" thickTop="1" thickBot="1" x14ac:dyDescent="0.3">
      <c r="A570" s="81"/>
      <c r="B570" s="304" t="str">
        <f>IF(C569="","",(VLOOKUP(C569,Lookups!$B$4:$C$2561,2,FALSE)))</f>
        <v/>
      </c>
      <c r="C570" s="366"/>
      <c r="D570" s="312"/>
      <c r="E570" s="312"/>
      <c r="F570" s="311"/>
      <c r="G570" s="309"/>
      <c r="H570" s="309"/>
      <c r="I570" s="309"/>
      <c r="J570" s="309"/>
      <c r="K570" s="309"/>
      <c r="L570" s="95"/>
      <c r="M570" s="95"/>
      <c r="N570" s="82"/>
      <c r="O570" s="95"/>
      <c r="P570" s="95"/>
      <c r="Q570" s="105"/>
      <c r="R570" s="82"/>
      <c r="S570" s="313"/>
      <c r="T570" s="101" t="str">
        <f t="shared" si="8"/>
        <v/>
      </c>
      <c r="U570" s="95"/>
      <c r="V570" s="95"/>
      <c r="W570" s="108"/>
      <c r="X570" s="95"/>
      <c r="Y570" s="94" t="s">
        <v>87</v>
      </c>
      <c r="Z570" s="95"/>
      <c r="AA570" s="94" t="s">
        <v>250</v>
      </c>
      <c r="AB570" s="95"/>
      <c r="AC570" s="95"/>
      <c r="AD570" s="82"/>
      <c r="AE570" s="95"/>
      <c r="AF570" s="82"/>
      <c r="AG570" s="93"/>
      <c r="AH570" s="102"/>
      <c r="AI570" s="102"/>
      <c r="AJ570" s="314"/>
      <c r="AK570" s="102"/>
      <c r="AL570" s="93" t="s">
        <v>456</v>
      </c>
      <c r="AM570" s="102"/>
      <c r="AN570" s="102"/>
      <c r="AO570" s="102"/>
      <c r="AP570" s="102"/>
      <c r="AQ570" s="102"/>
      <c r="AR570" s="106"/>
      <c r="AS570" s="107"/>
      <c r="AT570" s="102"/>
      <c r="AU570" s="102"/>
      <c r="AV570" s="96"/>
      <c r="AW570" s="96"/>
      <c r="AX570" s="96"/>
      <c r="AY570" s="97"/>
    </row>
    <row r="571" spans="1:51" ht="27" customHeight="1" thickTop="1" thickBot="1" x14ac:dyDescent="0.3">
      <c r="A571" s="81"/>
      <c r="B571" s="304" t="str">
        <f>IF(C570="","",(VLOOKUP(C570,Lookups!$B$4:$C$2561,2,FALSE)))</f>
        <v/>
      </c>
      <c r="C571" s="366"/>
      <c r="D571" s="312"/>
      <c r="E571" s="312"/>
      <c r="F571" s="311"/>
      <c r="G571" s="309"/>
      <c r="H571" s="309"/>
      <c r="I571" s="309"/>
      <c r="J571" s="309"/>
      <c r="K571" s="309"/>
      <c r="L571" s="95"/>
      <c r="M571" s="95"/>
      <c r="N571" s="82"/>
      <c r="O571" s="95"/>
      <c r="P571" s="95"/>
      <c r="Q571" s="105"/>
      <c r="R571" s="82"/>
      <c r="S571" s="313"/>
      <c r="T571" s="101" t="str">
        <f t="shared" si="8"/>
        <v/>
      </c>
      <c r="U571" s="95"/>
      <c r="V571" s="95"/>
      <c r="W571" s="108"/>
      <c r="X571" s="95"/>
      <c r="Y571" s="94" t="s">
        <v>87</v>
      </c>
      <c r="Z571" s="95"/>
      <c r="AA571" s="94" t="s">
        <v>250</v>
      </c>
      <c r="AB571" s="95"/>
      <c r="AC571" s="95"/>
      <c r="AD571" s="82"/>
      <c r="AE571" s="95"/>
      <c r="AF571" s="82"/>
      <c r="AG571" s="93"/>
      <c r="AH571" s="102"/>
      <c r="AI571" s="102"/>
      <c r="AJ571" s="314"/>
      <c r="AK571" s="102"/>
      <c r="AL571" s="93" t="s">
        <v>456</v>
      </c>
      <c r="AM571" s="102"/>
      <c r="AN571" s="102"/>
      <c r="AO571" s="102"/>
      <c r="AP571" s="102"/>
      <c r="AQ571" s="102"/>
      <c r="AR571" s="106"/>
      <c r="AS571" s="107"/>
      <c r="AT571" s="102"/>
      <c r="AU571" s="102"/>
      <c r="AV571" s="96"/>
      <c r="AW571" s="96"/>
      <c r="AX571" s="96"/>
      <c r="AY571" s="97"/>
    </row>
    <row r="572" spans="1:51" ht="27" customHeight="1" thickTop="1" thickBot="1" x14ac:dyDescent="0.3">
      <c r="A572" s="81"/>
      <c r="B572" s="304" t="str">
        <f>IF(C571="","",(VLOOKUP(C571,Lookups!$B$4:$C$2561,2,FALSE)))</f>
        <v/>
      </c>
      <c r="C572" s="366"/>
      <c r="D572" s="312"/>
      <c r="E572" s="312"/>
      <c r="F572" s="311"/>
      <c r="G572" s="309"/>
      <c r="H572" s="309"/>
      <c r="I572" s="309"/>
      <c r="J572" s="309"/>
      <c r="K572" s="309"/>
      <c r="L572" s="95"/>
      <c r="M572" s="95"/>
      <c r="N572" s="82"/>
      <c r="O572" s="95"/>
      <c r="P572" s="95"/>
      <c r="Q572" s="105"/>
      <c r="R572" s="82"/>
      <c r="S572" s="313"/>
      <c r="T572" s="101" t="str">
        <f t="shared" si="8"/>
        <v/>
      </c>
      <c r="U572" s="95"/>
      <c r="V572" s="95"/>
      <c r="W572" s="108"/>
      <c r="X572" s="95"/>
      <c r="Y572" s="94" t="s">
        <v>87</v>
      </c>
      <c r="Z572" s="95"/>
      <c r="AA572" s="94" t="s">
        <v>250</v>
      </c>
      <c r="AB572" s="95"/>
      <c r="AC572" s="95"/>
      <c r="AD572" s="82"/>
      <c r="AE572" s="95"/>
      <c r="AF572" s="82"/>
      <c r="AG572" s="93"/>
      <c r="AH572" s="102"/>
      <c r="AI572" s="102"/>
      <c r="AJ572" s="314"/>
      <c r="AK572" s="102"/>
      <c r="AL572" s="93" t="s">
        <v>456</v>
      </c>
      <c r="AM572" s="102"/>
      <c r="AN572" s="102"/>
      <c r="AO572" s="102"/>
      <c r="AP572" s="102"/>
      <c r="AQ572" s="102"/>
      <c r="AR572" s="106"/>
      <c r="AS572" s="107"/>
      <c r="AT572" s="102"/>
      <c r="AU572" s="102"/>
      <c r="AV572" s="96"/>
      <c r="AW572" s="96"/>
      <c r="AX572" s="96"/>
      <c r="AY572" s="97"/>
    </row>
    <row r="573" spans="1:51" ht="27" customHeight="1" thickTop="1" thickBot="1" x14ac:dyDescent="0.3">
      <c r="A573" s="81"/>
      <c r="B573" s="304" t="str">
        <f>IF(C572="","",(VLOOKUP(C572,Lookups!$B$4:$C$2561,2,FALSE)))</f>
        <v/>
      </c>
      <c r="C573" s="366"/>
      <c r="D573" s="312"/>
      <c r="E573" s="312"/>
      <c r="F573" s="311"/>
      <c r="G573" s="309"/>
      <c r="H573" s="309"/>
      <c r="I573" s="309"/>
      <c r="J573" s="309"/>
      <c r="K573" s="309"/>
      <c r="L573" s="95"/>
      <c r="M573" s="95"/>
      <c r="N573" s="82"/>
      <c r="O573" s="95"/>
      <c r="P573" s="95"/>
      <c r="Q573" s="105"/>
      <c r="R573" s="82"/>
      <c r="S573" s="313"/>
      <c r="T573" s="101" t="str">
        <f t="shared" si="8"/>
        <v/>
      </c>
      <c r="U573" s="95"/>
      <c r="V573" s="95"/>
      <c r="W573" s="108"/>
      <c r="X573" s="95"/>
      <c r="Y573" s="94" t="s">
        <v>87</v>
      </c>
      <c r="Z573" s="95"/>
      <c r="AA573" s="94" t="s">
        <v>250</v>
      </c>
      <c r="AB573" s="95"/>
      <c r="AC573" s="95"/>
      <c r="AD573" s="82"/>
      <c r="AE573" s="95"/>
      <c r="AF573" s="82"/>
      <c r="AG573" s="93"/>
      <c r="AH573" s="102"/>
      <c r="AI573" s="102"/>
      <c r="AJ573" s="314"/>
      <c r="AK573" s="102"/>
      <c r="AL573" s="93" t="s">
        <v>456</v>
      </c>
      <c r="AM573" s="102"/>
      <c r="AN573" s="102"/>
      <c r="AO573" s="102"/>
      <c r="AP573" s="102"/>
      <c r="AQ573" s="102"/>
      <c r="AR573" s="106"/>
      <c r="AS573" s="107"/>
      <c r="AT573" s="102"/>
      <c r="AU573" s="102"/>
      <c r="AV573" s="96"/>
      <c r="AW573" s="96"/>
      <c r="AX573" s="96"/>
      <c r="AY573" s="97"/>
    </row>
    <row r="574" spans="1:51" ht="27" customHeight="1" thickTop="1" thickBot="1" x14ac:dyDescent="0.3">
      <c r="A574" s="81"/>
      <c r="B574" s="304" t="str">
        <f>IF(C573="","",(VLOOKUP(C573,Lookups!$B$4:$C$2561,2,FALSE)))</f>
        <v/>
      </c>
      <c r="C574" s="366"/>
      <c r="D574" s="312"/>
      <c r="E574" s="312"/>
      <c r="F574" s="311"/>
      <c r="G574" s="309"/>
      <c r="H574" s="309"/>
      <c r="I574" s="309"/>
      <c r="J574" s="309"/>
      <c r="K574" s="309"/>
      <c r="L574" s="95"/>
      <c r="M574" s="95"/>
      <c r="N574" s="82"/>
      <c r="O574" s="95"/>
      <c r="P574" s="95"/>
      <c r="Q574" s="105"/>
      <c r="R574" s="82"/>
      <c r="S574" s="313"/>
      <c r="T574" s="101" t="str">
        <f t="shared" si="8"/>
        <v/>
      </c>
      <c r="U574" s="95"/>
      <c r="V574" s="95"/>
      <c r="W574" s="108"/>
      <c r="X574" s="95"/>
      <c r="Y574" s="94" t="s">
        <v>87</v>
      </c>
      <c r="Z574" s="95"/>
      <c r="AA574" s="94" t="s">
        <v>250</v>
      </c>
      <c r="AB574" s="95"/>
      <c r="AC574" s="95"/>
      <c r="AD574" s="82"/>
      <c r="AE574" s="95"/>
      <c r="AF574" s="82"/>
      <c r="AG574" s="93"/>
      <c r="AH574" s="102"/>
      <c r="AI574" s="102"/>
      <c r="AJ574" s="314"/>
      <c r="AK574" s="102"/>
      <c r="AL574" s="93" t="s">
        <v>456</v>
      </c>
      <c r="AM574" s="102"/>
      <c r="AN574" s="102"/>
      <c r="AO574" s="102"/>
      <c r="AP574" s="102"/>
      <c r="AQ574" s="102"/>
      <c r="AR574" s="106"/>
      <c r="AS574" s="107"/>
      <c r="AT574" s="102"/>
      <c r="AU574" s="102"/>
      <c r="AV574" s="96"/>
      <c r="AW574" s="96"/>
      <c r="AX574" s="96"/>
      <c r="AY574" s="97"/>
    </row>
    <row r="575" spans="1:51" ht="27" customHeight="1" thickTop="1" thickBot="1" x14ac:dyDescent="0.3">
      <c r="A575" s="81"/>
      <c r="B575" s="304" t="str">
        <f>IF(C574="","",(VLOOKUP(C574,Lookups!$B$4:$C$2561,2,FALSE)))</f>
        <v/>
      </c>
      <c r="C575" s="366"/>
      <c r="D575" s="312"/>
      <c r="E575" s="312"/>
      <c r="F575" s="311"/>
      <c r="G575" s="309"/>
      <c r="H575" s="309"/>
      <c r="I575" s="309"/>
      <c r="J575" s="309"/>
      <c r="K575" s="309"/>
      <c r="L575" s="95"/>
      <c r="M575" s="95"/>
      <c r="N575" s="82"/>
      <c r="O575" s="95"/>
      <c r="P575" s="95"/>
      <c r="Q575" s="105"/>
      <c r="R575" s="82"/>
      <c r="S575" s="313"/>
      <c r="T575" s="101" t="str">
        <f t="shared" si="8"/>
        <v/>
      </c>
      <c r="U575" s="95"/>
      <c r="V575" s="95"/>
      <c r="W575" s="108"/>
      <c r="X575" s="95"/>
      <c r="Y575" s="94" t="s">
        <v>87</v>
      </c>
      <c r="Z575" s="95"/>
      <c r="AA575" s="94" t="s">
        <v>250</v>
      </c>
      <c r="AB575" s="95"/>
      <c r="AC575" s="95"/>
      <c r="AD575" s="82"/>
      <c r="AE575" s="95"/>
      <c r="AF575" s="82"/>
      <c r="AG575" s="93"/>
      <c r="AH575" s="102"/>
      <c r="AI575" s="102"/>
      <c r="AJ575" s="314"/>
      <c r="AK575" s="102"/>
      <c r="AL575" s="93" t="s">
        <v>456</v>
      </c>
      <c r="AM575" s="102"/>
      <c r="AN575" s="102"/>
      <c r="AO575" s="102"/>
      <c r="AP575" s="102"/>
      <c r="AQ575" s="102"/>
      <c r="AR575" s="106"/>
      <c r="AS575" s="107"/>
      <c r="AT575" s="102"/>
      <c r="AU575" s="102"/>
      <c r="AV575" s="96"/>
      <c r="AW575" s="96"/>
      <c r="AX575" s="96"/>
      <c r="AY575" s="97"/>
    </row>
    <row r="576" spans="1:51" ht="27" customHeight="1" thickTop="1" thickBot="1" x14ac:dyDescent="0.3">
      <c r="A576" s="81"/>
      <c r="B576" s="304" t="str">
        <f>IF(C575="","",(VLOOKUP(C575,Lookups!$B$4:$C$2561,2,FALSE)))</f>
        <v/>
      </c>
      <c r="C576" s="366"/>
      <c r="D576" s="312"/>
      <c r="E576" s="312"/>
      <c r="F576" s="311"/>
      <c r="G576" s="309"/>
      <c r="H576" s="309"/>
      <c r="I576" s="309"/>
      <c r="J576" s="309"/>
      <c r="K576" s="309"/>
      <c r="L576" s="95"/>
      <c r="M576" s="95"/>
      <c r="N576" s="82"/>
      <c r="O576" s="95"/>
      <c r="P576" s="95"/>
      <c r="Q576" s="105"/>
      <c r="R576" s="82"/>
      <c r="S576" s="313"/>
      <c r="T576" s="101" t="str">
        <f t="shared" si="8"/>
        <v/>
      </c>
      <c r="U576" s="95"/>
      <c r="V576" s="95"/>
      <c r="W576" s="108"/>
      <c r="X576" s="95"/>
      <c r="Y576" s="94" t="s">
        <v>87</v>
      </c>
      <c r="Z576" s="95"/>
      <c r="AA576" s="94" t="s">
        <v>250</v>
      </c>
      <c r="AB576" s="95"/>
      <c r="AC576" s="95"/>
      <c r="AD576" s="82"/>
      <c r="AE576" s="95"/>
      <c r="AF576" s="82"/>
      <c r="AG576" s="93"/>
      <c r="AH576" s="102"/>
      <c r="AI576" s="102"/>
      <c r="AJ576" s="314"/>
      <c r="AK576" s="102"/>
      <c r="AL576" s="93" t="s">
        <v>456</v>
      </c>
      <c r="AM576" s="102"/>
      <c r="AN576" s="102"/>
      <c r="AO576" s="102"/>
      <c r="AP576" s="102"/>
      <c r="AQ576" s="102"/>
      <c r="AR576" s="106"/>
      <c r="AS576" s="107"/>
      <c r="AT576" s="102"/>
      <c r="AU576" s="102"/>
      <c r="AV576" s="96"/>
      <c r="AW576" s="96"/>
      <c r="AX576" s="96"/>
      <c r="AY576" s="97"/>
    </row>
    <row r="577" spans="1:51" ht="27" customHeight="1" thickTop="1" thickBot="1" x14ac:dyDescent="0.3">
      <c r="A577" s="81"/>
      <c r="B577" s="304" t="str">
        <f>IF(C576="","",(VLOOKUP(C576,Lookups!$B$4:$C$2561,2,FALSE)))</f>
        <v/>
      </c>
      <c r="C577" s="366"/>
      <c r="D577" s="312"/>
      <c r="E577" s="312"/>
      <c r="F577" s="311"/>
      <c r="G577" s="309"/>
      <c r="H577" s="309"/>
      <c r="I577" s="309"/>
      <c r="J577" s="309"/>
      <c r="K577" s="309"/>
      <c r="L577" s="95"/>
      <c r="M577" s="95"/>
      <c r="N577" s="82"/>
      <c r="O577" s="95"/>
      <c r="P577" s="95"/>
      <c r="Q577" s="105"/>
      <c r="R577" s="82"/>
      <c r="S577" s="313"/>
      <c r="T577" s="101" t="str">
        <f t="shared" si="8"/>
        <v/>
      </c>
      <c r="U577" s="95"/>
      <c r="V577" s="95"/>
      <c r="W577" s="108"/>
      <c r="X577" s="95"/>
      <c r="Y577" s="94" t="s">
        <v>87</v>
      </c>
      <c r="Z577" s="95"/>
      <c r="AA577" s="94" t="s">
        <v>250</v>
      </c>
      <c r="AB577" s="95"/>
      <c r="AC577" s="95"/>
      <c r="AD577" s="82"/>
      <c r="AE577" s="95"/>
      <c r="AF577" s="82"/>
      <c r="AG577" s="93"/>
      <c r="AH577" s="102"/>
      <c r="AI577" s="102"/>
      <c r="AJ577" s="314"/>
      <c r="AK577" s="102"/>
      <c r="AL577" s="93" t="s">
        <v>456</v>
      </c>
      <c r="AM577" s="102"/>
      <c r="AN577" s="102"/>
      <c r="AO577" s="102"/>
      <c r="AP577" s="102"/>
      <c r="AQ577" s="102"/>
      <c r="AR577" s="106"/>
      <c r="AS577" s="107"/>
      <c r="AT577" s="102"/>
      <c r="AU577" s="102"/>
      <c r="AV577" s="96"/>
      <c r="AW577" s="96"/>
      <c r="AX577" s="96"/>
      <c r="AY577" s="97"/>
    </row>
    <row r="578" spans="1:51" ht="27" customHeight="1" thickTop="1" thickBot="1" x14ac:dyDescent="0.3">
      <c r="A578" s="81"/>
      <c r="B578" s="304" t="str">
        <f>IF(C577="","",(VLOOKUP(C577,Lookups!$B$4:$C$2561,2,FALSE)))</f>
        <v/>
      </c>
      <c r="C578" s="366"/>
      <c r="D578" s="312"/>
      <c r="E578" s="312"/>
      <c r="F578" s="311"/>
      <c r="G578" s="309"/>
      <c r="H578" s="309"/>
      <c r="I578" s="309"/>
      <c r="J578" s="309"/>
      <c r="K578" s="309"/>
      <c r="L578" s="95"/>
      <c r="M578" s="95"/>
      <c r="N578" s="82"/>
      <c r="O578" s="95"/>
      <c r="P578" s="95"/>
      <c r="Q578" s="105"/>
      <c r="R578" s="82"/>
      <c r="S578" s="313"/>
      <c r="T578" s="101" t="str">
        <f t="shared" si="8"/>
        <v/>
      </c>
      <c r="U578" s="95"/>
      <c r="V578" s="95"/>
      <c r="W578" s="108"/>
      <c r="X578" s="95"/>
      <c r="Y578" s="94" t="s">
        <v>87</v>
      </c>
      <c r="Z578" s="95"/>
      <c r="AA578" s="94" t="s">
        <v>250</v>
      </c>
      <c r="AB578" s="95"/>
      <c r="AC578" s="95"/>
      <c r="AD578" s="82"/>
      <c r="AE578" s="95"/>
      <c r="AF578" s="82"/>
      <c r="AG578" s="93"/>
      <c r="AH578" s="102"/>
      <c r="AI578" s="102"/>
      <c r="AJ578" s="314"/>
      <c r="AK578" s="102"/>
      <c r="AL578" s="93" t="s">
        <v>456</v>
      </c>
      <c r="AM578" s="102"/>
      <c r="AN578" s="102"/>
      <c r="AO578" s="102"/>
      <c r="AP578" s="102"/>
      <c r="AQ578" s="102"/>
      <c r="AR578" s="106"/>
      <c r="AS578" s="107"/>
      <c r="AT578" s="102"/>
      <c r="AU578" s="102"/>
      <c r="AV578" s="96"/>
      <c r="AW578" s="96"/>
      <c r="AX578" s="96"/>
      <c r="AY578" s="97"/>
    </row>
    <row r="579" spans="1:51" ht="27" customHeight="1" thickTop="1" thickBot="1" x14ac:dyDescent="0.3">
      <c r="A579" s="81"/>
      <c r="B579" s="304" t="str">
        <f>IF(C578="","",(VLOOKUP(C578,Lookups!$B$4:$C$2561,2,FALSE)))</f>
        <v/>
      </c>
      <c r="C579" s="366"/>
      <c r="D579" s="312"/>
      <c r="E579" s="312"/>
      <c r="F579" s="311"/>
      <c r="G579" s="309"/>
      <c r="H579" s="309"/>
      <c r="I579" s="309"/>
      <c r="J579" s="309"/>
      <c r="K579" s="309"/>
      <c r="L579" s="95"/>
      <c r="M579" s="95"/>
      <c r="N579" s="82"/>
      <c r="O579" s="95"/>
      <c r="P579" s="95"/>
      <c r="Q579" s="105"/>
      <c r="R579" s="82"/>
      <c r="S579" s="313"/>
      <c r="T579" s="101" t="str">
        <f t="shared" si="8"/>
        <v/>
      </c>
      <c r="U579" s="95"/>
      <c r="V579" s="95"/>
      <c r="W579" s="108"/>
      <c r="X579" s="95"/>
      <c r="Y579" s="94" t="s">
        <v>87</v>
      </c>
      <c r="Z579" s="95"/>
      <c r="AA579" s="94" t="s">
        <v>250</v>
      </c>
      <c r="AB579" s="95"/>
      <c r="AC579" s="95"/>
      <c r="AD579" s="82"/>
      <c r="AE579" s="95"/>
      <c r="AF579" s="82"/>
      <c r="AG579" s="93"/>
      <c r="AH579" s="102"/>
      <c r="AI579" s="102"/>
      <c r="AJ579" s="314"/>
      <c r="AK579" s="102"/>
      <c r="AL579" s="93" t="s">
        <v>456</v>
      </c>
      <c r="AM579" s="102"/>
      <c r="AN579" s="102"/>
      <c r="AO579" s="102"/>
      <c r="AP579" s="102"/>
      <c r="AQ579" s="102"/>
      <c r="AR579" s="106"/>
      <c r="AS579" s="107"/>
      <c r="AT579" s="102"/>
      <c r="AU579" s="102"/>
      <c r="AV579" s="96"/>
      <c r="AW579" s="96"/>
      <c r="AX579" s="96"/>
      <c r="AY579" s="97"/>
    </row>
    <row r="580" spans="1:51" ht="27" customHeight="1" thickTop="1" thickBot="1" x14ac:dyDescent="0.3">
      <c r="A580" s="81"/>
      <c r="B580" s="304" t="str">
        <f>IF(C579="","",(VLOOKUP(C579,Lookups!$B$4:$C$2561,2,FALSE)))</f>
        <v/>
      </c>
      <c r="C580" s="366"/>
      <c r="D580" s="312"/>
      <c r="E580" s="312"/>
      <c r="F580" s="311"/>
      <c r="G580" s="309"/>
      <c r="H580" s="309"/>
      <c r="I580" s="309"/>
      <c r="J580" s="309"/>
      <c r="K580" s="309"/>
      <c r="L580" s="95"/>
      <c r="M580" s="95"/>
      <c r="N580" s="82"/>
      <c r="O580" s="95"/>
      <c r="P580" s="95"/>
      <c r="Q580" s="105"/>
      <c r="R580" s="82"/>
      <c r="S580" s="313"/>
      <c r="T580" s="101" t="str">
        <f t="shared" si="8"/>
        <v/>
      </c>
      <c r="U580" s="95"/>
      <c r="V580" s="95"/>
      <c r="W580" s="108"/>
      <c r="X580" s="95"/>
      <c r="Y580" s="94" t="s">
        <v>87</v>
      </c>
      <c r="Z580" s="95"/>
      <c r="AA580" s="94" t="s">
        <v>250</v>
      </c>
      <c r="AB580" s="95"/>
      <c r="AC580" s="95"/>
      <c r="AD580" s="82"/>
      <c r="AE580" s="95"/>
      <c r="AF580" s="82"/>
      <c r="AG580" s="93"/>
      <c r="AH580" s="102"/>
      <c r="AI580" s="102"/>
      <c r="AJ580" s="314"/>
      <c r="AK580" s="102"/>
      <c r="AL580" s="93" t="s">
        <v>456</v>
      </c>
      <c r="AM580" s="102"/>
      <c r="AN580" s="102"/>
      <c r="AO580" s="102"/>
      <c r="AP580" s="102"/>
      <c r="AQ580" s="102"/>
      <c r="AR580" s="106"/>
      <c r="AS580" s="107"/>
      <c r="AT580" s="102"/>
      <c r="AU580" s="102"/>
      <c r="AV580" s="96"/>
      <c r="AW580" s="96"/>
      <c r="AX580" s="96"/>
      <c r="AY580" s="97"/>
    </row>
    <row r="581" spans="1:51" ht="27" customHeight="1" thickTop="1" thickBot="1" x14ac:dyDescent="0.3">
      <c r="A581" s="81"/>
      <c r="B581" s="304" t="str">
        <f>IF(C580="","",(VLOOKUP(C580,Lookups!$B$4:$C$2561,2,FALSE)))</f>
        <v/>
      </c>
      <c r="C581" s="366"/>
      <c r="D581" s="312"/>
      <c r="E581" s="312"/>
      <c r="F581" s="311"/>
      <c r="G581" s="309"/>
      <c r="H581" s="309"/>
      <c r="I581" s="309"/>
      <c r="J581" s="309"/>
      <c r="K581" s="309"/>
      <c r="L581" s="95"/>
      <c r="M581" s="95"/>
      <c r="N581" s="82"/>
      <c r="O581" s="95"/>
      <c r="P581" s="95"/>
      <c r="Q581" s="105"/>
      <c r="R581" s="82"/>
      <c r="S581" s="313"/>
      <c r="T581" s="101" t="str">
        <f t="shared" si="8"/>
        <v/>
      </c>
      <c r="U581" s="95"/>
      <c r="V581" s="95"/>
      <c r="W581" s="108"/>
      <c r="X581" s="95"/>
      <c r="Y581" s="94" t="s">
        <v>87</v>
      </c>
      <c r="Z581" s="95"/>
      <c r="AA581" s="94" t="s">
        <v>250</v>
      </c>
      <c r="AB581" s="95"/>
      <c r="AC581" s="95"/>
      <c r="AD581" s="82"/>
      <c r="AE581" s="95"/>
      <c r="AF581" s="82"/>
      <c r="AG581" s="93"/>
      <c r="AH581" s="102"/>
      <c r="AI581" s="102"/>
      <c r="AJ581" s="314"/>
      <c r="AK581" s="102"/>
      <c r="AL581" s="93" t="s">
        <v>456</v>
      </c>
      <c r="AM581" s="102"/>
      <c r="AN581" s="102"/>
      <c r="AO581" s="102"/>
      <c r="AP581" s="102"/>
      <c r="AQ581" s="102"/>
      <c r="AR581" s="106"/>
      <c r="AS581" s="107"/>
      <c r="AT581" s="102"/>
      <c r="AU581" s="102"/>
      <c r="AV581" s="96"/>
      <c r="AW581" s="96"/>
      <c r="AX581" s="96"/>
      <c r="AY581" s="97"/>
    </row>
    <row r="582" spans="1:51" ht="27" customHeight="1" thickTop="1" thickBot="1" x14ac:dyDescent="0.3">
      <c r="A582" s="81"/>
      <c r="B582" s="304" t="str">
        <f>IF(C581="","",(VLOOKUP(C581,Lookups!$B$4:$C$2561,2,FALSE)))</f>
        <v/>
      </c>
      <c r="C582" s="366"/>
      <c r="D582" s="312"/>
      <c r="E582" s="312"/>
      <c r="F582" s="311"/>
      <c r="G582" s="309"/>
      <c r="H582" s="309"/>
      <c r="I582" s="309"/>
      <c r="J582" s="309"/>
      <c r="K582" s="309"/>
      <c r="L582" s="95"/>
      <c r="M582" s="95"/>
      <c r="N582" s="82"/>
      <c r="O582" s="95"/>
      <c r="P582" s="95"/>
      <c r="Q582" s="105"/>
      <c r="R582" s="82"/>
      <c r="S582" s="313"/>
      <c r="T582" s="101" t="str">
        <f t="shared" ref="T582:T645" si="9">IF(S582="","",VLOOKUP(S582,SWCTypeDesc,2,FALSE))</f>
        <v/>
      </c>
      <c r="U582" s="95"/>
      <c r="V582" s="95"/>
      <c r="W582" s="108"/>
      <c r="X582" s="95"/>
      <c r="Y582" s="94" t="s">
        <v>87</v>
      </c>
      <c r="Z582" s="95"/>
      <c r="AA582" s="94" t="s">
        <v>250</v>
      </c>
      <c r="AB582" s="95"/>
      <c r="AC582" s="95"/>
      <c r="AD582" s="82"/>
      <c r="AE582" s="95"/>
      <c r="AF582" s="82"/>
      <c r="AG582" s="93"/>
      <c r="AH582" s="102"/>
      <c r="AI582" s="102"/>
      <c r="AJ582" s="314"/>
      <c r="AK582" s="102"/>
      <c r="AL582" s="93" t="s">
        <v>456</v>
      </c>
      <c r="AM582" s="102"/>
      <c r="AN582" s="102"/>
      <c r="AO582" s="102"/>
      <c r="AP582" s="102"/>
      <c r="AQ582" s="102"/>
      <c r="AR582" s="106"/>
      <c r="AS582" s="107"/>
      <c r="AT582" s="102"/>
      <c r="AU582" s="102"/>
      <c r="AV582" s="96"/>
      <c r="AW582" s="96"/>
      <c r="AX582" s="96"/>
      <c r="AY582" s="97"/>
    </row>
    <row r="583" spans="1:51" ht="27" customHeight="1" thickTop="1" thickBot="1" x14ac:dyDescent="0.3">
      <c r="A583" s="81"/>
      <c r="B583" s="304" t="str">
        <f>IF(C582="","",(VLOOKUP(C582,Lookups!$B$4:$C$2561,2,FALSE)))</f>
        <v/>
      </c>
      <c r="C583" s="366"/>
      <c r="D583" s="312"/>
      <c r="E583" s="312"/>
      <c r="F583" s="311"/>
      <c r="G583" s="309"/>
      <c r="H583" s="309"/>
      <c r="I583" s="309"/>
      <c r="J583" s="309"/>
      <c r="K583" s="309"/>
      <c r="L583" s="95"/>
      <c r="M583" s="95"/>
      <c r="N583" s="82"/>
      <c r="O583" s="95"/>
      <c r="P583" s="95"/>
      <c r="Q583" s="105"/>
      <c r="R583" s="82"/>
      <c r="S583" s="313"/>
      <c r="T583" s="101" t="str">
        <f t="shared" si="9"/>
        <v/>
      </c>
      <c r="U583" s="95"/>
      <c r="V583" s="95"/>
      <c r="W583" s="108"/>
      <c r="X583" s="95"/>
      <c r="Y583" s="94" t="s">
        <v>87</v>
      </c>
      <c r="Z583" s="95"/>
      <c r="AA583" s="94" t="s">
        <v>250</v>
      </c>
      <c r="AB583" s="95"/>
      <c r="AC583" s="95"/>
      <c r="AD583" s="82"/>
      <c r="AE583" s="95"/>
      <c r="AF583" s="82"/>
      <c r="AG583" s="93"/>
      <c r="AH583" s="102"/>
      <c r="AI583" s="102"/>
      <c r="AJ583" s="314"/>
      <c r="AK583" s="102"/>
      <c r="AL583" s="93" t="s">
        <v>456</v>
      </c>
      <c r="AM583" s="102"/>
      <c r="AN583" s="102"/>
      <c r="AO583" s="102"/>
      <c r="AP583" s="102"/>
      <c r="AQ583" s="102"/>
      <c r="AR583" s="106"/>
      <c r="AS583" s="107"/>
      <c r="AT583" s="102"/>
      <c r="AU583" s="102"/>
      <c r="AV583" s="96"/>
      <c r="AW583" s="96"/>
      <c r="AX583" s="96"/>
      <c r="AY583" s="97"/>
    </row>
    <row r="584" spans="1:51" ht="27" customHeight="1" thickTop="1" thickBot="1" x14ac:dyDescent="0.3">
      <c r="A584" s="81"/>
      <c r="B584" s="304" t="str">
        <f>IF(C583="","",(VLOOKUP(C583,Lookups!$B$4:$C$2561,2,FALSE)))</f>
        <v/>
      </c>
      <c r="C584" s="366"/>
      <c r="D584" s="312"/>
      <c r="E584" s="312"/>
      <c r="F584" s="311"/>
      <c r="G584" s="309"/>
      <c r="H584" s="309"/>
      <c r="I584" s="309"/>
      <c r="J584" s="309"/>
      <c r="K584" s="309"/>
      <c r="L584" s="95"/>
      <c r="M584" s="95"/>
      <c r="N584" s="82"/>
      <c r="O584" s="95"/>
      <c r="P584" s="95"/>
      <c r="Q584" s="105"/>
      <c r="R584" s="82"/>
      <c r="S584" s="313"/>
      <c r="T584" s="101" t="str">
        <f t="shared" si="9"/>
        <v/>
      </c>
      <c r="U584" s="95"/>
      <c r="V584" s="95"/>
      <c r="W584" s="108"/>
      <c r="X584" s="95"/>
      <c r="Y584" s="94" t="s">
        <v>87</v>
      </c>
      <c r="Z584" s="95"/>
      <c r="AA584" s="94" t="s">
        <v>250</v>
      </c>
      <c r="AB584" s="95"/>
      <c r="AC584" s="95"/>
      <c r="AD584" s="82"/>
      <c r="AE584" s="95"/>
      <c r="AF584" s="82"/>
      <c r="AG584" s="93"/>
      <c r="AH584" s="102"/>
      <c r="AI584" s="102"/>
      <c r="AJ584" s="314"/>
      <c r="AK584" s="102"/>
      <c r="AL584" s="93" t="s">
        <v>456</v>
      </c>
      <c r="AM584" s="102"/>
      <c r="AN584" s="102"/>
      <c r="AO584" s="102"/>
      <c r="AP584" s="102"/>
      <c r="AQ584" s="102"/>
      <c r="AR584" s="106"/>
      <c r="AS584" s="107"/>
      <c r="AT584" s="102"/>
      <c r="AU584" s="102"/>
      <c r="AV584" s="96"/>
      <c r="AW584" s="96"/>
      <c r="AX584" s="96"/>
      <c r="AY584" s="97"/>
    </row>
    <row r="585" spans="1:51" ht="27" customHeight="1" thickTop="1" thickBot="1" x14ac:dyDescent="0.3">
      <c r="A585" s="81"/>
      <c r="B585" s="304" t="str">
        <f>IF(C584="","",(VLOOKUP(C584,Lookups!$B$4:$C$2561,2,FALSE)))</f>
        <v/>
      </c>
      <c r="C585" s="366"/>
      <c r="D585" s="312"/>
      <c r="E585" s="312"/>
      <c r="F585" s="311"/>
      <c r="G585" s="309"/>
      <c r="H585" s="309"/>
      <c r="I585" s="309"/>
      <c r="J585" s="309"/>
      <c r="K585" s="309"/>
      <c r="L585" s="95"/>
      <c r="M585" s="95"/>
      <c r="N585" s="82"/>
      <c r="O585" s="95"/>
      <c r="P585" s="95"/>
      <c r="Q585" s="105"/>
      <c r="R585" s="82"/>
      <c r="S585" s="313"/>
      <c r="T585" s="101" t="str">
        <f t="shared" si="9"/>
        <v/>
      </c>
      <c r="U585" s="95"/>
      <c r="V585" s="95"/>
      <c r="W585" s="108"/>
      <c r="X585" s="95"/>
      <c r="Y585" s="94" t="s">
        <v>87</v>
      </c>
      <c r="Z585" s="95"/>
      <c r="AA585" s="94" t="s">
        <v>250</v>
      </c>
      <c r="AB585" s="95"/>
      <c r="AC585" s="95"/>
      <c r="AD585" s="82"/>
      <c r="AE585" s="95"/>
      <c r="AF585" s="82"/>
      <c r="AG585" s="93"/>
      <c r="AH585" s="102"/>
      <c r="AI585" s="102"/>
      <c r="AJ585" s="314"/>
      <c r="AK585" s="102"/>
      <c r="AL585" s="93" t="s">
        <v>456</v>
      </c>
      <c r="AM585" s="102"/>
      <c r="AN585" s="102"/>
      <c r="AO585" s="102"/>
      <c r="AP585" s="102"/>
      <c r="AQ585" s="102"/>
      <c r="AR585" s="106"/>
      <c r="AS585" s="107"/>
      <c r="AT585" s="102"/>
      <c r="AU585" s="102"/>
      <c r="AV585" s="96"/>
      <c r="AW585" s="96"/>
      <c r="AX585" s="96"/>
      <c r="AY585" s="97"/>
    </row>
    <row r="586" spans="1:51" ht="27" customHeight="1" thickTop="1" thickBot="1" x14ac:dyDescent="0.3">
      <c r="A586" s="81"/>
      <c r="B586" s="304" t="str">
        <f>IF(C585="","",(VLOOKUP(C585,Lookups!$B$4:$C$2561,2,FALSE)))</f>
        <v/>
      </c>
      <c r="C586" s="366"/>
      <c r="D586" s="312"/>
      <c r="E586" s="312"/>
      <c r="F586" s="311"/>
      <c r="G586" s="309"/>
      <c r="H586" s="309"/>
      <c r="I586" s="309"/>
      <c r="J586" s="309"/>
      <c r="K586" s="309"/>
      <c r="L586" s="95"/>
      <c r="M586" s="95"/>
      <c r="N586" s="82"/>
      <c r="O586" s="95"/>
      <c r="P586" s="95"/>
      <c r="Q586" s="105"/>
      <c r="R586" s="82"/>
      <c r="S586" s="313"/>
      <c r="T586" s="101" t="str">
        <f t="shared" si="9"/>
        <v/>
      </c>
      <c r="U586" s="95"/>
      <c r="V586" s="95"/>
      <c r="W586" s="108"/>
      <c r="X586" s="95"/>
      <c r="Y586" s="94" t="s">
        <v>87</v>
      </c>
      <c r="Z586" s="95"/>
      <c r="AA586" s="94" t="s">
        <v>250</v>
      </c>
      <c r="AB586" s="95"/>
      <c r="AC586" s="95"/>
      <c r="AD586" s="82"/>
      <c r="AE586" s="95"/>
      <c r="AF586" s="82"/>
      <c r="AG586" s="93"/>
      <c r="AH586" s="102"/>
      <c r="AI586" s="102"/>
      <c r="AJ586" s="314"/>
      <c r="AK586" s="102"/>
      <c r="AL586" s="93" t="s">
        <v>456</v>
      </c>
      <c r="AM586" s="102"/>
      <c r="AN586" s="102"/>
      <c r="AO586" s="102"/>
      <c r="AP586" s="102"/>
      <c r="AQ586" s="102"/>
      <c r="AR586" s="106"/>
      <c r="AS586" s="107"/>
      <c r="AT586" s="102"/>
      <c r="AU586" s="102"/>
      <c r="AV586" s="96"/>
      <c r="AW586" s="96"/>
      <c r="AX586" s="96"/>
      <c r="AY586" s="97"/>
    </row>
    <row r="587" spans="1:51" ht="27" customHeight="1" thickTop="1" thickBot="1" x14ac:dyDescent="0.3">
      <c r="A587" s="81"/>
      <c r="B587" s="304" t="str">
        <f>IF(C586="","",(VLOOKUP(C586,Lookups!$B$4:$C$2561,2,FALSE)))</f>
        <v/>
      </c>
      <c r="C587" s="366"/>
      <c r="D587" s="312"/>
      <c r="E587" s="312"/>
      <c r="F587" s="311"/>
      <c r="G587" s="309"/>
      <c r="H587" s="309"/>
      <c r="I587" s="309"/>
      <c r="J587" s="309"/>
      <c r="K587" s="309"/>
      <c r="L587" s="95"/>
      <c r="M587" s="95"/>
      <c r="N587" s="82"/>
      <c r="O587" s="95"/>
      <c r="P587" s="95"/>
      <c r="Q587" s="105"/>
      <c r="R587" s="82"/>
      <c r="S587" s="313"/>
      <c r="T587" s="101" t="str">
        <f t="shared" si="9"/>
        <v/>
      </c>
      <c r="U587" s="95"/>
      <c r="V587" s="95"/>
      <c r="W587" s="108"/>
      <c r="X587" s="95"/>
      <c r="Y587" s="94" t="s">
        <v>87</v>
      </c>
      <c r="Z587" s="95"/>
      <c r="AA587" s="94" t="s">
        <v>250</v>
      </c>
      <c r="AB587" s="95"/>
      <c r="AC587" s="95"/>
      <c r="AD587" s="82"/>
      <c r="AE587" s="95"/>
      <c r="AF587" s="82"/>
      <c r="AG587" s="93"/>
      <c r="AH587" s="102"/>
      <c r="AI587" s="102"/>
      <c r="AJ587" s="314"/>
      <c r="AK587" s="102"/>
      <c r="AL587" s="93" t="s">
        <v>456</v>
      </c>
      <c r="AM587" s="102"/>
      <c r="AN587" s="102"/>
      <c r="AO587" s="102"/>
      <c r="AP587" s="102"/>
      <c r="AQ587" s="102"/>
      <c r="AR587" s="106"/>
      <c r="AS587" s="107"/>
      <c r="AT587" s="102"/>
      <c r="AU587" s="102"/>
      <c r="AV587" s="96"/>
      <c r="AW587" s="96"/>
      <c r="AX587" s="96"/>
      <c r="AY587" s="97"/>
    </row>
    <row r="588" spans="1:51" ht="27" customHeight="1" thickTop="1" thickBot="1" x14ac:dyDescent="0.3">
      <c r="A588" s="81"/>
      <c r="B588" s="304" t="str">
        <f>IF(C587="","",(VLOOKUP(C587,Lookups!$B$4:$C$2561,2,FALSE)))</f>
        <v/>
      </c>
      <c r="C588" s="366"/>
      <c r="D588" s="312"/>
      <c r="E588" s="312"/>
      <c r="F588" s="311"/>
      <c r="G588" s="309"/>
      <c r="H588" s="309"/>
      <c r="I588" s="309"/>
      <c r="J588" s="309"/>
      <c r="K588" s="309"/>
      <c r="L588" s="95"/>
      <c r="M588" s="95"/>
      <c r="N588" s="82"/>
      <c r="O588" s="95"/>
      <c r="P588" s="95"/>
      <c r="Q588" s="105"/>
      <c r="R588" s="82"/>
      <c r="S588" s="313"/>
      <c r="T588" s="101" t="str">
        <f t="shared" si="9"/>
        <v/>
      </c>
      <c r="U588" s="95"/>
      <c r="V588" s="95"/>
      <c r="W588" s="108"/>
      <c r="X588" s="95"/>
      <c r="Y588" s="94" t="s">
        <v>87</v>
      </c>
      <c r="Z588" s="95"/>
      <c r="AA588" s="94" t="s">
        <v>250</v>
      </c>
      <c r="AB588" s="95"/>
      <c r="AC588" s="95"/>
      <c r="AD588" s="82"/>
      <c r="AE588" s="95"/>
      <c r="AF588" s="82"/>
      <c r="AG588" s="93"/>
      <c r="AH588" s="102"/>
      <c r="AI588" s="102"/>
      <c r="AJ588" s="314"/>
      <c r="AK588" s="102"/>
      <c r="AL588" s="93" t="s">
        <v>456</v>
      </c>
      <c r="AM588" s="102"/>
      <c r="AN588" s="102"/>
      <c r="AO588" s="102"/>
      <c r="AP588" s="102"/>
      <c r="AQ588" s="102"/>
      <c r="AR588" s="106"/>
      <c r="AS588" s="107"/>
      <c r="AT588" s="102"/>
      <c r="AU588" s="102"/>
      <c r="AV588" s="96"/>
      <c r="AW588" s="96"/>
      <c r="AX588" s="96"/>
      <c r="AY588" s="97"/>
    </row>
    <row r="589" spans="1:51" ht="27" customHeight="1" thickTop="1" thickBot="1" x14ac:dyDescent="0.3">
      <c r="A589" s="81"/>
      <c r="B589" s="304" t="str">
        <f>IF(C588="","",(VLOOKUP(C588,Lookups!$B$4:$C$2561,2,FALSE)))</f>
        <v/>
      </c>
      <c r="C589" s="366"/>
      <c r="D589" s="312"/>
      <c r="E589" s="312"/>
      <c r="F589" s="311"/>
      <c r="G589" s="309"/>
      <c r="H589" s="309"/>
      <c r="I589" s="309"/>
      <c r="J589" s="309"/>
      <c r="K589" s="309"/>
      <c r="L589" s="95"/>
      <c r="M589" s="95"/>
      <c r="N589" s="82"/>
      <c r="O589" s="95"/>
      <c r="P589" s="95"/>
      <c r="Q589" s="105"/>
      <c r="R589" s="82"/>
      <c r="S589" s="313"/>
      <c r="T589" s="101" t="str">
        <f t="shared" si="9"/>
        <v/>
      </c>
      <c r="U589" s="95"/>
      <c r="V589" s="95"/>
      <c r="W589" s="108"/>
      <c r="X589" s="95"/>
      <c r="Y589" s="94" t="s">
        <v>87</v>
      </c>
      <c r="Z589" s="95"/>
      <c r="AA589" s="94" t="s">
        <v>250</v>
      </c>
      <c r="AB589" s="95"/>
      <c r="AC589" s="95"/>
      <c r="AD589" s="82"/>
      <c r="AE589" s="95"/>
      <c r="AF589" s="82"/>
      <c r="AG589" s="93"/>
      <c r="AH589" s="102"/>
      <c r="AI589" s="102"/>
      <c r="AJ589" s="314"/>
      <c r="AK589" s="102"/>
      <c r="AL589" s="93" t="s">
        <v>456</v>
      </c>
      <c r="AM589" s="102"/>
      <c r="AN589" s="102"/>
      <c r="AO589" s="102"/>
      <c r="AP589" s="102"/>
      <c r="AQ589" s="102"/>
      <c r="AR589" s="106"/>
      <c r="AS589" s="107"/>
      <c r="AT589" s="102"/>
      <c r="AU589" s="102"/>
      <c r="AV589" s="96"/>
      <c r="AW589" s="96"/>
      <c r="AX589" s="96"/>
      <c r="AY589" s="97"/>
    </row>
    <row r="590" spans="1:51" ht="27" customHeight="1" thickTop="1" thickBot="1" x14ac:dyDescent="0.3">
      <c r="A590" s="81"/>
      <c r="B590" s="304" t="str">
        <f>IF(C589="","",(VLOOKUP(C589,Lookups!$B$4:$C$2561,2,FALSE)))</f>
        <v/>
      </c>
      <c r="C590" s="366"/>
      <c r="D590" s="312"/>
      <c r="E590" s="312"/>
      <c r="F590" s="311"/>
      <c r="G590" s="309"/>
      <c r="H590" s="309"/>
      <c r="I590" s="309"/>
      <c r="J590" s="309"/>
      <c r="K590" s="309"/>
      <c r="L590" s="95"/>
      <c r="M590" s="95"/>
      <c r="N590" s="82"/>
      <c r="O590" s="95"/>
      <c r="P590" s="95"/>
      <c r="Q590" s="105"/>
      <c r="R590" s="82"/>
      <c r="S590" s="313"/>
      <c r="T590" s="101" t="str">
        <f t="shared" si="9"/>
        <v/>
      </c>
      <c r="U590" s="95"/>
      <c r="V590" s="95"/>
      <c r="W590" s="108"/>
      <c r="X590" s="95"/>
      <c r="Y590" s="94" t="s">
        <v>87</v>
      </c>
      <c r="Z590" s="95"/>
      <c r="AA590" s="94" t="s">
        <v>250</v>
      </c>
      <c r="AB590" s="95"/>
      <c r="AC590" s="95"/>
      <c r="AD590" s="82"/>
      <c r="AE590" s="95"/>
      <c r="AF590" s="82"/>
      <c r="AG590" s="93"/>
      <c r="AH590" s="102"/>
      <c r="AI590" s="102"/>
      <c r="AJ590" s="314"/>
      <c r="AK590" s="102"/>
      <c r="AL590" s="93" t="s">
        <v>456</v>
      </c>
      <c r="AM590" s="102"/>
      <c r="AN590" s="102"/>
      <c r="AO590" s="102"/>
      <c r="AP590" s="102"/>
      <c r="AQ590" s="102"/>
      <c r="AR590" s="106"/>
      <c r="AS590" s="107"/>
      <c r="AT590" s="102"/>
      <c r="AU590" s="102"/>
      <c r="AV590" s="96"/>
      <c r="AW590" s="96"/>
      <c r="AX590" s="96"/>
      <c r="AY590" s="97"/>
    </row>
    <row r="591" spans="1:51" ht="27" customHeight="1" thickTop="1" thickBot="1" x14ac:dyDescent="0.3">
      <c r="A591" s="81"/>
      <c r="B591" s="304" t="str">
        <f>IF(C590="","",(VLOOKUP(C590,Lookups!$B$4:$C$2561,2,FALSE)))</f>
        <v/>
      </c>
      <c r="C591" s="366"/>
      <c r="D591" s="312"/>
      <c r="E591" s="312"/>
      <c r="F591" s="311"/>
      <c r="G591" s="309"/>
      <c r="H591" s="309"/>
      <c r="I591" s="309"/>
      <c r="J591" s="309"/>
      <c r="K591" s="309"/>
      <c r="L591" s="95"/>
      <c r="M591" s="95"/>
      <c r="N591" s="82"/>
      <c r="O591" s="95"/>
      <c r="P591" s="95"/>
      <c r="Q591" s="105"/>
      <c r="R591" s="82"/>
      <c r="S591" s="313"/>
      <c r="T591" s="101" t="str">
        <f t="shared" si="9"/>
        <v/>
      </c>
      <c r="U591" s="95"/>
      <c r="V591" s="95"/>
      <c r="W591" s="108"/>
      <c r="X591" s="95"/>
      <c r="Y591" s="94" t="s">
        <v>87</v>
      </c>
      <c r="Z591" s="95"/>
      <c r="AA591" s="94" t="s">
        <v>250</v>
      </c>
      <c r="AB591" s="95"/>
      <c r="AC591" s="95"/>
      <c r="AD591" s="82"/>
      <c r="AE591" s="95"/>
      <c r="AF591" s="82"/>
      <c r="AG591" s="93"/>
      <c r="AH591" s="102"/>
      <c r="AI591" s="102"/>
      <c r="AJ591" s="314"/>
      <c r="AK591" s="102"/>
      <c r="AL591" s="93" t="s">
        <v>456</v>
      </c>
      <c r="AM591" s="102"/>
      <c r="AN591" s="102"/>
      <c r="AO591" s="102"/>
      <c r="AP591" s="102"/>
      <c r="AQ591" s="102"/>
      <c r="AR591" s="106"/>
      <c r="AS591" s="107"/>
      <c r="AT591" s="102"/>
      <c r="AU591" s="102"/>
      <c r="AV591" s="96"/>
      <c r="AW591" s="96"/>
      <c r="AX591" s="96"/>
      <c r="AY591" s="97"/>
    </row>
    <row r="592" spans="1:51" ht="27" customHeight="1" thickTop="1" thickBot="1" x14ac:dyDescent="0.3">
      <c r="A592" s="81"/>
      <c r="B592" s="304" t="str">
        <f>IF(C591="","",(VLOOKUP(C591,Lookups!$B$4:$C$2561,2,FALSE)))</f>
        <v/>
      </c>
      <c r="C592" s="366"/>
      <c r="D592" s="312"/>
      <c r="E592" s="312"/>
      <c r="F592" s="311"/>
      <c r="G592" s="309"/>
      <c r="H592" s="309"/>
      <c r="I592" s="309"/>
      <c r="J592" s="309"/>
      <c r="K592" s="309"/>
      <c r="L592" s="95"/>
      <c r="M592" s="95"/>
      <c r="N592" s="82"/>
      <c r="O592" s="95"/>
      <c r="P592" s="95"/>
      <c r="Q592" s="105"/>
      <c r="R592" s="82"/>
      <c r="S592" s="313"/>
      <c r="T592" s="101" t="str">
        <f t="shared" si="9"/>
        <v/>
      </c>
      <c r="U592" s="95"/>
      <c r="V592" s="95"/>
      <c r="W592" s="108"/>
      <c r="X592" s="95"/>
      <c r="Y592" s="94" t="s">
        <v>87</v>
      </c>
      <c r="Z592" s="95"/>
      <c r="AA592" s="94" t="s">
        <v>250</v>
      </c>
      <c r="AB592" s="95"/>
      <c r="AC592" s="95"/>
      <c r="AD592" s="82"/>
      <c r="AE592" s="95"/>
      <c r="AF592" s="82"/>
      <c r="AG592" s="93"/>
      <c r="AH592" s="102"/>
      <c r="AI592" s="102"/>
      <c r="AJ592" s="314"/>
      <c r="AK592" s="102"/>
      <c r="AL592" s="93" t="s">
        <v>456</v>
      </c>
      <c r="AM592" s="102"/>
      <c r="AN592" s="102"/>
      <c r="AO592" s="102"/>
      <c r="AP592" s="102"/>
      <c r="AQ592" s="102"/>
      <c r="AR592" s="106"/>
      <c r="AS592" s="107"/>
      <c r="AT592" s="102"/>
      <c r="AU592" s="102"/>
      <c r="AV592" s="96"/>
      <c r="AW592" s="96"/>
      <c r="AX592" s="96"/>
      <c r="AY592" s="97"/>
    </row>
    <row r="593" spans="1:51" ht="27" customHeight="1" thickTop="1" thickBot="1" x14ac:dyDescent="0.3">
      <c r="A593" s="81"/>
      <c r="B593" s="304" t="str">
        <f>IF(C592="","",(VLOOKUP(C592,Lookups!$B$4:$C$2561,2,FALSE)))</f>
        <v/>
      </c>
      <c r="C593" s="366"/>
      <c r="D593" s="312"/>
      <c r="E593" s="312"/>
      <c r="F593" s="311"/>
      <c r="G593" s="309"/>
      <c r="H593" s="309"/>
      <c r="I593" s="309"/>
      <c r="J593" s="309"/>
      <c r="K593" s="309"/>
      <c r="L593" s="95"/>
      <c r="M593" s="95"/>
      <c r="N593" s="82"/>
      <c r="O593" s="95"/>
      <c r="P593" s="95"/>
      <c r="Q593" s="105"/>
      <c r="R593" s="82"/>
      <c r="S593" s="313"/>
      <c r="T593" s="101" t="str">
        <f t="shared" si="9"/>
        <v/>
      </c>
      <c r="U593" s="95"/>
      <c r="V593" s="95"/>
      <c r="W593" s="108"/>
      <c r="X593" s="95"/>
      <c r="Y593" s="94" t="s">
        <v>87</v>
      </c>
      <c r="Z593" s="95"/>
      <c r="AA593" s="94" t="s">
        <v>250</v>
      </c>
      <c r="AB593" s="95"/>
      <c r="AC593" s="95"/>
      <c r="AD593" s="82"/>
      <c r="AE593" s="95"/>
      <c r="AF593" s="82"/>
      <c r="AG593" s="93"/>
      <c r="AH593" s="102"/>
      <c r="AI593" s="102"/>
      <c r="AJ593" s="314"/>
      <c r="AK593" s="102"/>
      <c r="AL593" s="93" t="s">
        <v>456</v>
      </c>
      <c r="AM593" s="102"/>
      <c r="AN593" s="102"/>
      <c r="AO593" s="102"/>
      <c r="AP593" s="102"/>
      <c r="AQ593" s="102"/>
      <c r="AR593" s="106"/>
      <c r="AS593" s="107"/>
      <c r="AT593" s="102"/>
      <c r="AU593" s="102"/>
      <c r="AV593" s="96"/>
      <c r="AW593" s="96"/>
      <c r="AX593" s="96"/>
      <c r="AY593" s="97"/>
    </row>
    <row r="594" spans="1:51" ht="27" customHeight="1" thickTop="1" thickBot="1" x14ac:dyDescent="0.3">
      <c r="A594" s="81"/>
      <c r="B594" s="304" t="str">
        <f>IF(C593="","",(VLOOKUP(C593,Lookups!$B$4:$C$2561,2,FALSE)))</f>
        <v/>
      </c>
      <c r="C594" s="366"/>
      <c r="D594" s="312"/>
      <c r="E594" s="312"/>
      <c r="F594" s="311"/>
      <c r="G594" s="309"/>
      <c r="H594" s="309"/>
      <c r="I594" s="309"/>
      <c r="J594" s="309"/>
      <c r="K594" s="309"/>
      <c r="L594" s="95"/>
      <c r="M594" s="95"/>
      <c r="N594" s="82"/>
      <c r="O594" s="95"/>
      <c r="P594" s="95"/>
      <c r="Q594" s="105"/>
      <c r="R594" s="82"/>
      <c r="S594" s="313"/>
      <c r="T594" s="101" t="str">
        <f t="shared" si="9"/>
        <v/>
      </c>
      <c r="U594" s="95"/>
      <c r="V594" s="95"/>
      <c r="W594" s="108"/>
      <c r="X594" s="95"/>
      <c r="Y594" s="94" t="s">
        <v>87</v>
      </c>
      <c r="Z594" s="95"/>
      <c r="AA594" s="94" t="s">
        <v>250</v>
      </c>
      <c r="AB594" s="95"/>
      <c r="AC594" s="95"/>
      <c r="AD594" s="82"/>
      <c r="AE594" s="95"/>
      <c r="AF594" s="82"/>
      <c r="AG594" s="93"/>
      <c r="AH594" s="102"/>
      <c r="AI594" s="102"/>
      <c r="AJ594" s="314"/>
      <c r="AK594" s="102"/>
      <c r="AL594" s="93" t="s">
        <v>456</v>
      </c>
      <c r="AM594" s="102"/>
      <c r="AN594" s="102"/>
      <c r="AO594" s="102"/>
      <c r="AP594" s="102"/>
      <c r="AQ594" s="102"/>
      <c r="AR594" s="106"/>
      <c r="AS594" s="107"/>
      <c r="AT594" s="102"/>
      <c r="AU594" s="102"/>
      <c r="AV594" s="96"/>
      <c r="AW594" s="96"/>
      <c r="AX594" s="96"/>
      <c r="AY594" s="97"/>
    </row>
    <row r="595" spans="1:51" ht="27" customHeight="1" thickTop="1" thickBot="1" x14ac:dyDescent="0.3">
      <c r="A595" s="81"/>
      <c r="B595" s="304" t="str">
        <f>IF(C594="","",(VLOOKUP(C594,Lookups!$B$4:$C$2561,2,FALSE)))</f>
        <v/>
      </c>
      <c r="C595" s="366"/>
      <c r="D595" s="312"/>
      <c r="E595" s="312"/>
      <c r="F595" s="311"/>
      <c r="G595" s="309"/>
      <c r="H595" s="309"/>
      <c r="I595" s="309"/>
      <c r="J595" s="309"/>
      <c r="K595" s="309"/>
      <c r="L595" s="95"/>
      <c r="M595" s="95"/>
      <c r="N595" s="82"/>
      <c r="O595" s="95"/>
      <c r="P595" s="95"/>
      <c r="Q595" s="105"/>
      <c r="R595" s="82"/>
      <c r="S595" s="313"/>
      <c r="T595" s="101" t="str">
        <f t="shared" si="9"/>
        <v/>
      </c>
      <c r="U595" s="95"/>
      <c r="V595" s="95"/>
      <c r="W595" s="108"/>
      <c r="X595" s="95"/>
      <c r="Y595" s="94" t="s">
        <v>87</v>
      </c>
      <c r="Z595" s="95"/>
      <c r="AA595" s="94" t="s">
        <v>250</v>
      </c>
      <c r="AB595" s="95"/>
      <c r="AC595" s="95"/>
      <c r="AD595" s="82"/>
      <c r="AE595" s="95"/>
      <c r="AF595" s="82"/>
      <c r="AG595" s="93"/>
      <c r="AH595" s="102"/>
      <c r="AI595" s="102"/>
      <c r="AJ595" s="314"/>
      <c r="AK595" s="102"/>
      <c r="AL595" s="93" t="s">
        <v>456</v>
      </c>
      <c r="AM595" s="102"/>
      <c r="AN595" s="102"/>
      <c r="AO595" s="102"/>
      <c r="AP595" s="102"/>
      <c r="AQ595" s="102"/>
      <c r="AR595" s="106"/>
      <c r="AS595" s="107"/>
      <c r="AT595" s="102"/>
      <c r="AU595" s="102"/>
      <c r="AV595" s="96"/>
      <c r="AW595" s="96"/>
      <c r="AX595" s="96"/>
      <c r="AY595" s="97"/>
    </row>
    <row r="596" spans="1:51" ht="27" customHeight="1" thickTop="1" thickBot="1" x14ac:dyDescent="0.3">
      <c r="A596" s="81"/>
      <c r="B596" s="304" t="str">
        <f>IF(C595="","",(VLOOKUP(C595,Lookups!$B$4:$C$2561,2,FALSE)))</f>
        <v/>
      </c>
      <c r="C596" s="366"/>
      <c r="D596" s="312"/>
      <c r="E596" s="312"/>
      <c r="F596" s="311"/>
      <c r="G596" s="309"/>
      <c r="H596" s="309"/>
      <c r="I596" s="309"/>
      <c r="J596" s="309"/>
      <c r="K596" s="309"/>
      <c r="L596" s="95"/>
      <c r="M596" s="95"/>
      <c r="N596" s="82"/>
      <c r="O596" s="95"/>
      <c r="P596" s="95"/>
      <c r="Q596" s="105"/>
      <c r="R596" s="82"/>
      <c r="S596" s="313"/>
      <c r="T596" s="101" t="str">
        <f t="shared" si="9"/>
        <v/>
      </c>
      <c r="U596" s="95"/>
      <c r="V596" s="95"/>
      <c r="W596" s="108"/>
      <c r="X596" s="95"/>
      <c r="Y596" s="94" t="s">
        <v>87</v>
      </c>
      <c r="Z596" s="95"/>
      <c r="AA596" s="94" t="s">
        <v>250</v>
      </c>
      <c r="AB596" s="95"/>
      <c r="AC596" s="95"/>
      <c r="AD596" s="82"/>
      <c r="AE596" s="95"/>
      <c r="AF596" s="82"/>
      <c r="AG596" s="93"/>
      <c r="AH596" s="102"/>
      <c r="AI596" s="102"/>
      <c r="AJ596" s="314"/>
      <c r="AK596" s="102"/>
      <c r="AL596" s="93" t="s">
        <v>456</v>
      </c>
      <c r="AM596" s="102"/>
      <c r="AN596" s="102"/>
      <c r="AO596" s="102"/>
      <c r="AP596" s="102"/>
      <c r="AQ596" s="102"/>
      <c r="AR596" s="106"/>
      <c r="AS596" s="107"/>
      <c r="AT596" s="102"/>
      <c r="AU596" s="102"/>
      <c r="AV596" s="96"/>
      <c r="AW596" s="96"/>
      <c r="AX596" s="96"/>
      <c r="AY596" s="97"/>
    </row>
    <row r="597" spans="1:51" ht="27" customHeight="1" thickTop="1" thickBot="1" x14ac:dyDescent="0.3">
      <c r="A597" s="81"/>
      <c r="B597" s="304" t="str">
        <f>IF(C596="","",(VLOOKUP(C596,Lookups!$B$4:$C$2561,2,FALSE)))</f>
        <v/>
      </c>
      <c r="C597" s="366"/>
      <c r="D597" s="312"/>
      <c r="E597" s="312"/>
      <c r="F597" s="311"/>
      <c r="G597" s="309"/>
      <c r="H597" s="309"/>
      <c r="I597" s="309"/>
      <c r="J597" s="309"/>
      <c r="K597" s="309"/>
      <c r="L597" s="95"/>
      <c r="M597" s="95"/>
      <c r="N597" s="82"/>
      <c r="O597" s="95"/>
      <c r="P597" s="95"/>
      <c r="Q597" s="105"/>
      <c r="R597" s="82"/>
      <c r="S597" s="313"/>
      <c r="T597" s="101" t="str">
        <f t="shared" si="9"/>
        <v/>
      </c>
      <c r="U597" s="95"/>
      <c r="V597" s="95"/>
      <c r="W597" s="108"/>
      <c r="X597" s="95"/>
      <c r="Y597" s="94" t="s">
        <v>87</v>
      </c>
      <c r="Z597" s="95"/>
      <c r="AA597" s="94" t="s">
        <v>250</v>
      </c>
      <c r="AB597" s="95"/>
      <c r="AC597" s="95"/>
      <c r="AD597" s="82"/>
      <c r="AE597" s="95"/>
      <c r="AF597" s="82"/>
      <c r="AG597" s="93"/>
      <c r="AH597" s="102"/>
      <c r="AI597" s="102"/>
      <c r="AJ597" s="314"/>
      <c r="AK597" s="102"/>
      <c r="AL597" s="93" t="s">
        <v>456</v>
      </c>
      <c r="AM597" s="102"/>
      <c r="AN597" s="102"/>
      <c r="AO597" s="102"/>
      <c r="AP597" s="102"/>
      <c r="AQ597" s="102"/>
      <c r="AR597" s="106"/>
      <c r="AS597" s="107"/>
      <c r="AT597" s="102"/>
      <c r="AU597" s="102"/>
      <c r="AV597" s="96"/>
      <c r="AW597" s="96"/>
      <c r="AX597" s="96"/>
      <c r="AY597" s="97"/>
    </row>
    <row r="598" spans="1:51" ht="27" customHeight="1" thickTop="1" thickBot="1" x14ac:dyDescent="0.3">
      <c r="A598" s="81"/>
      <c r="B598" s="304" t="str">
        <f>IF(C597="","",(VLOOKUP(C597,Lookups!$B$4:$C$2561,2,FALSE)))</f>
        <v/>
      </c>
      <c r="C598" s="366"/>
      <c r="D598" s="312"/>
      <c r="E598" s="312"/>
      <c r="F598" s="311"/>
      <c r="G598" s="309"/>
      <c r="H598" s="309"/>
      <c r="I598" s="309"/>
      <c r="J598" s="309"/>
      <c r="K598" s="309"/>
      <c r="L598" s="95"/>
      <c r="M598" s="95"/>
      <c r="N598" s="82"/>
      <c r="O598" s="95"/>
      <c r="P598" s="95"/>
      <c r="Q598" s="105"/>
      <c r="R598" s="82"/>
      <c r="S598" s="313"/>
      <c r="T598" s="101" t="str">
        <f t="shared" si="9"/>
        <v/>
      </c>
      <c r="U598" s="95"/>
      <c r="V598" s="95"/>
      <c r="W598" s="108"/>
      <c r="X598" s="95"/>
      <c r="Y598" s="94" t="s">
        <v>87</v>
      </c>
      <c r="Z598" s="95"/>
      <c r="AA598" s="94" t="s">
        <v>250</v>
      </c>
      <c r="AB598" s="95"/>
      <c r="AC598" s="95"/>
      <c r="AD598" s="82"/>
      <c r="AE598" s="95"/>
      <c r="AF598" s="82"/>
      <c r="AG598" s="93"/>
      <c r="AH598" s="102"/>
      <c r="AI598" s="102"/>
      <c r="AJ598" s="314"/>
      <c r="AK598" s="102"/>
      <c r="AL598" s="93" t="s">
        <v>456</v>
      </c>
      <c r="AM598" s="102"/>
      <c r="AN598" s="102"/>
      <c r="AO598" s="102"/>
      <c r="AP598" s="102"/>
      <c r="AQ598" s="102"/>
      <c r="AR598" s="106"/>
      <c r="AS598" s="107"/>
      <c r="AT598" s="102"/>
      <c r="AU598" s="102"/>
      <c r="AV598" s="96"/>
      <c r="AW598" s="96"/>
      <c r="AX598" s="96"/>
      <c r="AY598" s="97"/>
    </row>
    <row r="599" spans="1:51" ht="27" customHeight="1" thickTop="1" thickBot="1" x14ac:dyDescent="0.3">
      <c r="A599" s="81"/>
      <c r="B599" s="304" t="str">
        <f>IF(C598="","",(VLOOKUP(C598,Lookups!$B$4:$C$2561,2,FALSE)))</f>
        <v/>
      </c>
      <c r="C599" s="366"/>
      <c r="D599" s="312"/>
      <c r="E599" s="312"/>
      <c r="F599" s="311"/>
      <c r="G599" s="309"/>
      <c r="H599" s="309"/>
      <c r="I599" s="309"/>
      <c r="J599" s="309"/>
      <c r="K599" s="309"/>
      <c r="L599" s="95"/>
      <c r="M599" s="95"/>
      <c r="N599" s="82"/>
      <c r="O599" s="95"/>
      <c r="P599" s="95"/>
      <c r="Q599" s="105"/>
      <c r="R599" s="82"/>
      <c r="S599" s="313"/>
      <c r="T599" s="101" t="str">
        <f t="shared" si="9"/>
        <v/>
      </c>
      <c r="U599" s="95"/>
      <c r="V599" s="95"/>
      <c r="W599" s="108"/>
      <c r="X599" s="95"/>
      <c r="Y599" s="94" t="s">
        <v>87</v>
      </c>
      <c r="Z599" s="95"/>
      <c r="AA599" s="94" t="s">
        <v>250</v>
      </c>
      <c r="AB599" s="95"/>
      <c r="AC599" s="95"/>
      <c r="AD599" s="82"/>
      <c r="AE599" s="95"/>
      <c r="AF599" s="82"/>
      <c r="AG599" s="93"/>
      <c r="AH599" s="102"/>
      <c r="AI599" s="102"/>
      <c r="AJ599" s="314"/>
      <c r="AK599" s="102"/>
      <c r="AL599" s="93" t="s">
        <v>456</v>
      </c>
      <c r="AM599" s="102"/>
      <c r="AN599" s="102"/>
      <c r="AO599" s="102"/>
      <c r="AP599" s="102"/>
      <c r="AQ599" s="102"/>
      <c r="AR599" s="106"/>
      <c r="AS599" s="107"/>
      <c r="AT599" s="102"/>
      <c r="AU599" s="102"/>
      <c r="AV599" s="96"/>
      <c r="AW599" s="96"/>
      <c r="AX599" s="96"/>
      <c r="AY599" s="97"/>
    </row>
    <row r="600" spans="1:51" ht="27" customHeight="1" thickTop="1" thickBot="1" x14ac:dyDescent="0.3">
      <c r="A600" s="81"/>
      <c r="B600" s="304" t="str">
        <f>IF(C599="","",(VLOOKUP(C599,Lookups!$B$4:$C$2561,2,FALSE)))</f>
        <v/>
      </c>
      <c r="C600" s="366"/>
      <c r="D600" s="312"/>
      <c r="E600" s="312"/>
      <c r="F600" s="311"/>
      <c r="G600" s="309"/>
      <c r="H600" s="309"/>
      <c r="I600" s="309"/>
      <c r="J600" s="309"/>
      <c r="K600" s="309"/>
      <c r="L600" s="95"/>
      <c r="M600" s="95"/>
      <c r="N600" s="82"/>
      <c r="O600" s="95"/>
      <c r="P600" s="95"/>
      <c r="Q600" s="105"/>
      <c r="R600" s="82"/>
      <c r="S600" s="313"/>
      <c r="T600" s="101" t="str">
        <f t="shared" si="9"/>
        <v/>
      </c>
      <c r="U600" s="95"/>
      <c r="V600" s="95"/>
      <c r="W600" s="108"/>
      <c r="X600" s="95"/>
      <c r="Y600" s="94" t="s">
        <v>87</v>
      </c>
      <c r="Z600" s="95"/>
      <c r="AA600" s="94" t="s">
        <v>250</v>
      </c>
      <c r="AB600" s="95"/>
      <c r="AC600" s="95"/>
      <c r="AD600" s="82"/>
      <c r="AE600" s="95"/>
      <c r="AF600" s="82"/>
      <c r="AG600" s="93"/>
      <c r="AH600" s="102"/>
      <c r="AI600" s="102"/>
      <c r="AJ600" s="314"/>
      <c r="AK600" s="102"/>
      <c r="AL600" s="93" t="s">
        <v>456</v>
      </c>
      <c r="AM600" s="102"/>
      <c r="AN600" s="102"/>
      <c r="AO600" s="102"/>
      <c r="AP600" s="102"/>
      <c r="AQ600" s="102"/>
      <c r="AR600" s="106"/>
      <c r="AS600" s="107"/>
      <c r="AT600" s="102"/>
      <c r="AU600" s="102"/>
      <c r="AV600" s="96"/>
      <c r="AW600" s="96"/>
      <c r="AX600" s="96"/>
      <c r="AY600" s="97"/>
    </row>
    <row r="601" spans="1:51" ht="27" customHeight="1" thickTop="1" thickBot="1" x14ac:dyDescent="0.3">
      <c r="A601" s="81"/>
      <c r="B601" s="304" t="str">
        <f>IF(C600="","",(VLOOKUP(C600,Lookups!$B$4:$C$2561,2,FALSE)))</f>
        <v/>
      </c>
      <c r="C601" s="366"/>
      <c r="D601" s="312"/>
      <c r="E601" s="312"/>
      <c r="F601" s="311"/>
      <c r="G601" s="309"/>
      <c r="H601" s="309"/>
      <c r="I601" s="309"/>
      <c r="J601" s="309"/>
      <c r="K601" s="309"/>
      <c r="L601" s="95"/>
      <c r="M601" s="95"/>
      <c r="N601" s="82"/>
      <c r="O601" s="95"/>
      <c r="P601" s="95"/>
      <c r="Q601" s="105"/>
      <c r="R601" s="82"/>
      <c r="S601" s="313"/>
      <c r="T601" s="101" t="str">
        <f t="shared" si="9"/>
        <v/>
      </c>
      <c r="U601" s="95"/>
      <c r="V601" s="95"/>
      <c r="W601" s="108"/>
      <c r="X601" s="95"/>
      <c r="Y601" s="94" t="s">
        <v>87</v>
      </c>
      <c r="Z601" s="95"/>
      <c r="AA601" s="94" t="s">
        <v>250</v>
      </c>
      <c r="AB601" s="95"/>
      <c r="AC601" s="95"/>
      <c r="AD601" s="82"/>
      <c r="AE601" s="95"/>
      <c r="AF601" s="82"/>
      <c r="AG601" s="93"/>
      <c r="AH601" s="102"/>
      <c r="AI601" s="102"/>
      <c r="AJ601" s="314"/>
      <c r="AK601" s="102"/>
      <c r="AL601" s="93" t="s">
        <v>456</v>
      </c>
      <c r="AM601" s="102"/>
      <c r="AN601" s="102"/>
      <c r="AO601" s="102"/>
      <c r="AP601" s="102"/>
      <c r="AQ601" s="102"/>
      <c r="AR601" s="106"/>
      <c r="AS601" s="107"/>
      <c r="AT601" s="102"/>
      <c r="AU601" s="102"/>
      <c r="AV601" s="96"/>
      <c r="AW601" s="96"/>
      <c r="AX601" s="96"/>
      <c r="AY601" s="97"/>
    </row>
    <row r="602" spans="1:51" ht="27" customHeight="1" thickTop="1" thickBot="1" x14ac:dyDescent="0.3">
      <c r="A602" s="81"/>
      <c r="B602" s="304" t="str">
        <f>IF(C601="","",(VLOOKUP(C601,Lookups!$B$4:$C$2561,2,FALSE)))</f>
        <v/>
      </c>
      <c r="C602" s="366"/>
      <c r="D602" s="312"/>
      <c r="E602" s="312"/>
      <c r="F602" s="311"/>
      <c r="G602" s="309"/>
      <c r="H602" s="309"/>
      <c r="I602" s="309"/>
      <c r="J602" s="309"/>
      <c r="K602" s="309"/>
      <c r="L602" s="95"/>
      <c r="M602" s="95"/>
      <c r="N602" s="82"/>
      <c r="O602" s="95"/>
      <c r="P602" s="95"/>
      <c r="Q602" s="105"/>
      <c r="R602" s="82"/>
      <c r="S602" s="313"/>
      <c r="T602" s="101" t="str">
        <f t="shared" si="9"/>
        <v/>
      </c>
      <c r="U602" s="95"/>
      <c r="V602" s="95"/>
      <c r="W602" s="108"/>
      <c r="X602" s="95"/>
      <c r="Y602" s="94" t="s">
        <v>87</v>
      </c>
      <c r="Z602" s="95"/>
      <c r="AA602" s="94" t="s">
        <v>250</v>
      </c>
      <c r="AB602" s="95"/>
      <c r="AC602" s="95"/>
      <c r="AD602" s="82"/>
      <c r="AE602" s="95"/>
      <c r="AF602" s="82"/>
      <c r="AG602" s="93"/>
      <c r="AH602" s="102"/>
      <c r="AI602" s="102"/>
      <c r="AJ602" s="314"/>
      <c r="AK602" s="102"/>
      <c r="AL602" s="93" t="s">
        <v>456</v>
      </c>
      <c r="AM602" s="102"/>
      <c r="AN602" s="102"/>
      <c r="AO602" s="102"/>
      <c r="AP602" s="102"/>
      <c r="AQ602" s="102"/>
      <c r="AR602" s="106"/>
      <c r="AS602" s="107"/>
      <c r="AT602" s="102"/>
      <c r="AU602" s="102"/>
      <c r="AV602" s="96"/>
      <c r="AW602" s="96"/>
      <c r="AX602" s="96"/>
      <c r="AY602" s="97"/>
    </row>
    <row r="603" spans="1:51" ht="27" customHeight="1" thickTop="1" thickBot="1" x14ac:dyDescent="0.3">
      <c r="A603" s="81"/>
      <c r="B603" s="304" t="str">
        <f>IF(C602="","",(VLOOKUP(C602,Lookups!$B$4:$C$2561,2,FALSE)))</f>
        <v/>
      </c>
      <c r="C603" s="366"/>
      <c r="D603" s="312"/>
      <c r="E603" s="312"/>
      <c r="F603" s="311"/>
      <c r="G603" s="309"/>
      <c r="H603" s="309"/>
      <c r="I603" s="309"/>
      <c r="J603" s="309"/>
      <c r="K603" s="309"/>
      <c r="L603" s="95"/>
      <c r="M603" s="95"/>
      <c r="N603" s="82"/>
      <c r="O603" s="95"/>
      <c r="P603" s="95"/>
      <c r="Q603" s="105"/>
      <c r="R603" s="82"/>
      <c r="S603" s="313"/>
      <c r="T603" s="101" t="str">
        <f t="shared" si="9"/>
        <v/>
      </c>
      <c r="U603" s="95"/>
      <c r="V603" s="95"/>
      <c r="W603" s="108"/>
      <c r="X603" s="95"/>
      <c r="Y603" s="94" t="s">
        <v>87</v>
      </c>
      <c r="Z603" s="95"/>
      <c r="AA603" s="94" t="s">
        <v>250</v>
      </c>
      <c r="AB603" s="95"/>
      <c r="AC603" s="95"/>
      <c r="AD603" s="82"/>
      <c r="AE603" s="95"/>
      <c r="AF603" s="82"/>
      <c r="AG603" s="93"/>
      <c r="AH603" s="102"/>
      <c r="AI603" s="102"/>
      <c r="AJ603" s="314"/>
      <c r="AK603" s="102"/>
      <c r="AL603" s="93" t="s">
        <v>456</v>
      </c>
      <c r="AM603" s="102"/>
      <c r="AN603" s="102"/>
      <c r="AO603" s="102"/>
      <c r="AP603" s="102"/>
      <c r="AQ603" s="102"/>
      <c r="AR603" s="106"/>
      <c r="AS603" s="107"/>
      <c r="AT603" s="102"/>
      <c r="AU603" s="102"/>
      <c r="AV603" s="96"/>
      <c r="AW603" s="96"/>
      <c r="AX603" s="96"/>
      <c r="AY603" s="97"/>
    </row>
    <row r="604" spans="1:51" ht="27" customHeight="1" thickTop="1" thickBot="1" x14ac:dyDescent="0.3">
      <c r="A604" s="81"/>
      <c r="B604" s="304" t="str">
        <f>IF(C603="","",(VLOOKUP(C603,Lookups!$B$4:$C$2561,2,FALSE)))</f>
        <v/>
      </c>
      <c r="C604" s="366"/>
      <c r="D604" s="312"/>
      <c r="E604" s="312"/>
      <c r="F604" s="311"/>
      <c r="G604" s="309"/>
      <c r="H604" s="309"/>
      <c r="I604" s="309"/>
      <c r="J604" s="309"/>
      <c r="K604" s="309"/>
      <c r="L604" s="95"/>
      <c r="M604" s="95"/>
      <c r="N604" s="82"/>
      <c r="O604" s="95"/>
      <c r="P604" s="95"/>
      <c r="Q604" s="105"/>
      <c r="R604" s="82"/>
      <c r="S604" s="313"/>
      <c r="T604" s="101" t="str">
        <f t="shared" si="9"/>
        <v/>
      </c>
      <c r="U604" s="95"/>
      <c r="V604" s="95"/>
      <c r="W604" s="108"/>
      <c r="X604" s="95"/>
      <c r="Y604" s="94" t="s">
        <v>87</v>
      </c>
      <c r="Z604" s="95"/>
      <c r="AA604" s="94" t="s">
        <v>250</v>
      </c>
      <c r="AB604" s="95"/>
      <c r="AC604" s="95"/>
      <c r="AD604" s="82"/>
      <c r="AE604" s="95"/>
      <c r="AF604" s="82"/>
      <c r="AG604" s="93"/>
      <c r="AH604" s="102"/>
      <c r="AI604" s="102"/>
      <c r="AJ604" s="314"/>
      <c r="AK604" s="102"/>
      <c r="AL604" s="93" t="s">
        <v>456</v>
      </c>
      <c r="AM604" s="102"/>
      <c r="AN604" s="102"/>
      <c r="AO604" s="102"/>
      <c r="AP604" s="102"/>
      <c r="AQ604" s="102"/>
      <c r="AR604" s="106"/>
      <c r="AS604" s="107"/>
      <c r="AT604" s="102"/>
      <c r="AU604" s="102"/>
      <c r="AV604" s="96"/>
      <c r="AW604" s="96"/>
      <c r="AX604" s="96"/>
      <c r="AY604" s="97"/>
    </row>
    <row r="605" spans="1:51" ht="27" customHeight="1" thickTop="1" thickBot="1" x14ac:dyDescent="0.3">
      <c r="A605" s="81"/>
      <c r="B605" s="304" t="str">
        <f>IF(C604="","",(VLOOKUP(C604,Lookups!$B$4:$C$2561,2,FALSE)))</f>
        <v/>
      </c>
      <c r="C605" s="366"/>
      <c r="D605" s="312"/>
      <c r="E605" s="312"/>
      <c r="F605" s="311"/>
      <c r="G605" s="309"/>
      <c r="H605" s="309"/>
      <c r="I605" s="309"/>
      <c r="J605" s="309"/>
      <c r="K605" s="309"/>
      <c r="L605" s="95"/>
      <c r="M605" s="95"/>
      <c r="N605" s="82"/>
      <c r="O605" s="95"/>
      <c r="P605" s="95"/>
      <c r="Q605" s="105"/>
      <c r="R605" s="82"/>
      <c r="S605" s="313"/>
      <c r="T605" s="101" t="str">
        <f t="shared" si="9"/>
        <v/>
      </c>
      <c r="U605" s="95"/>
      <c r="V605" s="95"/>
      <c r="W605" s="108"/>
      <c r="X605" s="95"/>
      <c r="Y605" s="94" t="s">
        <v>87</v>
      </c>
      <c r="Z605" s="95"/>
      <c r="AA605" s="94" t="s">
        <v>250</v>
      </c>
      <c r="AB605" s="95"/>
      <c r="AC605" s="95"/>
      <c r="AD605" s="82"/>
      <c r="AE605" s="95"/>
      <c r="AF605" s="82"/>
      <c r="AG605" s="93"/>
      <c r="AH605" s="102"/>
      <c r="AI605" s="102"/>
      <c r="AJ605" s="314"/>
      <c r="AK605" s="102"/>
      <c r="AL605" s="93" t="s">
        <v>456</v>
      </c>
      <c r="AM605" s="102"/>
      <c r="AN605" s="102"/>
      <c r="AO605" s="102"/>
      <c r="AP605" s="102"/>
      <c r="AQ605" s="102"/>
      <c r="AR605" s="106"/>
      <c r="AS605" s="107"/>
      <c r="AT605" s="102"/>
      <c r="AU605" s="102"/>
      <c r="AV605" s="96"/>
      <c r="AW605" s="96"/>
      <c r="AX605" s="96"/>
      <c r="AY605" s="97"/>
    </row>
    <row r="606" spans="1:51" ht="27" customHeight="1" thickTop="1" thickBot="1" x14ac:dyDescent="0.3">
      <c r="A606" s="81"/>
      <c r="B606" s="304" t="str">
        <f>IF(C605="","",(VLOOKUP(C605,Lookups!$B$4:$C$2561,2,FALSE)))</f>
        <v/>
      </c>
      <c r="C606" s="366"/>
      <c r="D606" s="312"/>
      <c r="E606" s="312"/>
      <c r="F606" s="311"/>
      <c r="G606" s="309"/>
      <c r="H606" s="309"/>
      <c r="I606" s="309"/>
      <c r="J606" s="309"/>
      <c r="K606" s="309"/>
      <c r="L606" s="95"/>
      <c r="M606" s="95"/>
      <c r="N606" s="82"/>
      <c r="O606" s="95"/>
      <c r="P606" s="95"/>
      <c r="Q606" s="105"/>
      <c r="R606" s="82"/>
      <c r="S606" s="313"/>
      <c r="T606" s="101" t="str">
        <f t="shared" si="9"/>
        <v/>
      </c>
      <c r="U606" s="95"/>
      <c r="V606" s="95"/>
      <c r="W606" s="108"/>
      <c r="X606" s="95"/>
      <c r="Y606" s="94" t="s">
        <v>87</v>
      </c>
      <c r="Z606" s="95"/>
      <c r="AA606" s="94" t="s">
        <v>250</v>
      </c>
      <c r="AB606" s="95"/>
      <c r="AC606" s="95"/>
      <c r="AD606" s="82"/>
      <c r="AE606" s="95"/>
      <c r="AF606" s="82"/>
      <c r="AG606" s="93"/>
      <c r="AH606" s="102"/>
      <c r="AI606" s="102"/>
      <c r="AJ606" s="314"/>
      <c r="AK606" s="102"/>
      <c r="AL606" s="93" t="s">
        <v>456</v>
      </c>
      <c r="AM606" s="102"/>
      <c r="AN606" s="102"/>
      <c r="AO606" s="102"/>
      <c r="AP606" s="102"/>
      <c r="AQ606" s="102"/>
      <c r="AR606" s="106"/>
      <c r="AS606" s="107"/>
      <c r="AT606" s="102"/>
      <c r="AU606" s="102"/>
      <c r="AV606" s="96"/>
      <c r="AW606" s="96"/>
      <c r="AX606" s="96"/>
      <c r="AY606" s="97"/>
    </row>
    <row r="607" spans="1:51" ht="27" customHeight="1" thickTop="1" thickBot="1" x14ac:dyDescent="0.3">
      <c r="A607" s="81"/>
      <c r="B607" s="304" t="str">
        <f>IF(C606="","",(VLOOKUP(C606,Lookups!$B$4:$C$2561,2,FALSE)))</f>
        <v/>
      </c>
      <c r="C607" s="366"/>
      <c r="D607" s="312"/>
      <c r="E607" s="312"/>
      <c r="F607" s="311"/>
      <c r="G607" s="309"/>
      <c r="H607" s="309"/>
      <c r="I607" s="309"/>
      <c r="J607" s="309"/>
      <c r="K607" s="309"/>
      <c r="L607" s="95"/>
      <c r="M607" s="95"/>
      <c r="N607" s="82"/>
      <c r="O607" s="95"/>
      <c r="P607" s="95"/>
      <c r="Q607" s="105"/>
      <c r="R607" s="82"/>
      <c r="S607" s="313"/>
      <c r="T607" s="101" t="str">
        <f t="shared" si="9"/>
        <v/>
      </c>
      <c r="U607" s="95"/>
      <c r="V607" s="95"/>
      <c r="W607" s="108"/>
      <c r="X607" s="95"/>
      <c r="Y607" s="94" t="s">
        <v>87</v>
      </c>
      <c r="Z607" s="95"/>
      <c r="AA607" s="94" t="s">
        <v>250</v>
      </c>
      <c r="AB607" s="95"/>
      <c r="AC607" s="95"/>
      <c r="AD607" s="82"/>
      <c r="AE607" s="95"/>
      <c r="AF607" s="82"/>
      <c r="AG607" s="93"/>
      <c r="AH607" s="102"/>
      <c r="AI607" s="102"/>
      <c r="AJ607" s="314"/>
      <c r="AK607" s="102"/>
      <c r="AL607" s="93" t="s">
        <v>456</v>
      </c>
      <c r="AM607" s="102"/>
      <c r="AN607" s="102"/>
      <c r="AO607" s="102"/>
      <c r="AP607" s="102"/>
      <c r="AQ607" s="102"/>
      <c r="AR607" s="106"/>
      <c r="AS607" s="107"/>
      <c r="AT607" s="102"/>
      <c r="AU607" s="102"/>
      <c r="AV607" s="96"/>
      <c r="AW607" s="96"/>
      <c r="AX607" s="96"/>
      <c r="AY607" s="97"/>
    </row>
    <row r="608" spans="1:51" ht="27" customHeight="1" thickTop="1" thickBot="1" x14ac:dyDescent="0.3">
      <c r="A608" s="81"/>
      <c r="B608" s="304" t="str">
        <f>IF(C607="","",(VLOOKUP(C607,Lookups!$B$4:$C$2561,2,FALSE)))</f>
        <v/>
      </c>
      <c r="C608" s="366"/>
      <c r="D608" s="312"/>
      <c r="E608" s="312"/>
      <c r="F608" s="311"/>
      <c r="G608" s="309"/>
      <c r="H608" s="309"/>
      <c r="I608" s="309"/>
      <c r="J608" s="309"/>
      <c r="K608" s="309"/>
      <c r="L608" s="95"/>
      <c r="M608" s="95"/>
      <c r="N608" s="82"/>
      <c r="O608" s="95"/>
      <c r="P608" s="95"/>
      <c r="Q608" s="105"/>
      <c r="R608" s="82"/>
      <c r="S608" s="313"/>
      <c r="T608" s="101" t="str">
        <f t="shared" si="9"/>
        <v/>
      </c>
      <c r="U608" s="95"/>
      <c r="V608" s="95"/>
      <c r="W608" s="108"/>
      <c r="X608" s="95"/>
      <c r="Y608" s="94" t="s">
        <v>87</v>
      </c>
      <c r="Z608" s="95"/>
      <c r="AA608" s="94" t="s">
        <v>250</v>
      </c>
      <c r="AB608" s="95"/>
      <c r="AC608" s="95"/>
      <c r="AD608" s="82"/>
      <c r="AE608" s="95"/>
      <c r="AF608" s="82"/>
      <c r="AG608" s="93"/>
      <c r="AH608" s="102"/>
      <c r="AI608" s="102"/>
      <c r="AJ608" s="314"/>
      <c r="AK608" s="102"/>
      <c r="AL608" s="93" t="s">
        <v>456</v>
      </c>
      <c r="AM608" s="102"/>
      <c r="AN608" s="102"/>
      <c r="AO608" s="102"/>
      <c r="AP608" s="102"/>
      <c r="AQ608" s="102"/>
      <c r="AR608" s="106"/>
      <c r="AS608" s="107"/>
      <c r="AT608" s="102"/>
      <c r="AU608" s="102"/>
      <c r="AV608" s="96"/>
      <c r="AW608" s="96"/>
      <c r="AX608" s="96"/>
      <c r="AY608" s="97"/>
    </row>
    <row r="609" spans="1:51" ht="27" customHeight="1" thickTop="1" thickBot="1" x14ac:dyDescent="0.3">
      <c r="A609" s="81"/>
      <c r="B609" s="304" t="str">
        <f>IF(C608="","",(VLOOKUP(C608,Lookups!$B$4:$C$2561,2,FALSE)))</f>
        <v/>
      </c>
      <c r="C609" s="366"/>
      <c r="D609" s="312"/>
      <c r="E609" s="312"/>
      <c r="F609" s="311"/>
      <c r="G609" s="309"/>
      <c r="H609" s="309"/>
      <c r="I609" s="309"/>
      <c r="J609" s="309"/>
      <c r="K609" s="309"/>
      <c r="L609" s="95"/>
      <c r="M609" s="95"/>
      <c r="N609" s="82"/>
      <c r="O609" s="95"/>
      <c r="P609" s="95"/>
      <c r="Q609" s="105"/>
      <c r="R609" s="82"/>
      <c r="S609" s="313"/>
      <c r="T609" s="101" t="str">
        <f t="shared" si="9"/>
        <v/>
      </c>
      <c r="U609" s="95"/>
      <c r="V609" s="95"/>
      <c r="W609" s="108"/>
      <c r="X609" s="95"/>
      <c r="Y609" s="94" t="s">
        <v>87</v>
      </c>
      <c r="Z609" s="95"/>
      <c r="AA609" s="94" t="s">
        <v>250</v>
      </c>
      <c r="AB609" s="95"/>
      <c r="AC609" s="95"/>
      <c r="AD609" s="82"/>
      <c r="AE609" s="95"/>
      <c r="AF609" s="82"/>
      <c r="AG609" s="93"/>
      <c r="AH609" s="102"/>
      <c r="AI609" s="102"/>
      <c r="AJ609" s="314"/>
      <c r="AK609" s="102"/>
      <c r="AL609" s="93" t="s">
        <v>456</v>
      </c>
      <c r="AM609" s="102"/>
      <c r="AN609" s="102"/>
      <c r="AO609" s="102"/>
      <c r="AP609" s="102"/>
      <c r="AQ609" s="102"/>
      <c r="AR609" s="106"/>
      <c r="AS609" s="107"/>
      <c r="AT609" s="102"/>
      <c r="AU609" s="102"/>
      <c r="AV609" s="96"/>
      <c r="AW609" s="96"/>
      <c r="AX609" s="96"/>
      <c r="AY609" s="97"/>
    </row>
    <row r="610" spans="1:51" ht="27" customHeight="1" thickTop="1" thickBot="1" x14ac:dyDescent="0.3">
      <c r="A610" s="81"/>
      <c r="B610" s="304" t="str">
        <f>IF(C609="","",(VLOOKUP(C609,Lookups!$B$4:$C$2561,2,FALSE)))</f>
        <v/>
      </c>
      <c r="C610" s="366"/>
      <c r="D610" s="312"/>
      <c r="E610" s="312"/>
      <c r="F610" s="311"/>
      <c r="G610" s="309"/>
      <c r="H610" s="309"/>
      <c r="I610" s="309"/>
      <c r="J610" s="309"/>
      <c r="K610" s="309"/>
      <c r="L610" s="95"/>
      <c r="M610" s="95"/>
      <c r="N610" s="82"/>
      <c r="O610" s="95"/>
      <c r="P610" s="95"/>
      <c r="Q610" s="105"/>
      <c r="R610" s="82"/>
      <c r="S610" s="313"/>
      <c r="T610" s="101" t="str">
        <f t="shared" si="9"/>
        <v/>
      </c>
      <c r="U610" s="95"/>
      <c r="V610" s="95"/>
      <c r="W610" s="108"/>
      <c r="X610" s="95"/>
      <c r="Y610" s="94" t="s">
        <v>87</v>
      </c>
      <c r="Z610" s="95"/>
      <c r="AA610" s="94" t="s">
        <v>250</v>
      </c>
      <c r="AB610" s="95"/>
      <c r="AC610" s="95"/>
      <c r="AD610" s="82"/>
      <c r="AE610" s="95"/>
      <c r="AF610" s="82"/>
      <c r="AG610" s="93"/>
      <c r="AH610" s="102"/>
      <c r="AI610" s="102"/>
      <c r="AJ610" s="314"/>
      <c r="AK610" s="102"/>
      <c r="AL610" s="93" t="s">
        <v>456</v>
      </c>
      <c r="AM610" s="102"/>
      <c r="AN610" s="102"/>
      <c r="AO610" s="102"/>
      <c r="AP610" s="102"/>
      <c r="AQ610" s="102"/>
      <c r="AR610" s="106"/>
      <c r="AS610" s="107"/>
      <c r="AT610" s="102"/>
      <c r="AU610" s="102"/>
      <c r="AV610" s="96"/>
      <c r="AW610" s="96"/>
      <c r="AX610" s="96"/>
      <c r="AY610" s="97"/>
    </row>
    <row r="611" spans="1:51" ht="27" customHeight="1" thickTop="1" thickBot="1" x14ac:dyDescent="0.3">
      <c r="A611" s="81"/>
      <c r="B611" s="304" t="str">
        <f>IF(C610="","",(VLOOKUP(C610,Lookups!$B$4:$C$2561,2,FALSE)))</f>
        <v/>
      </c>
      <c r="C611" s="366"/>
      <c r="D611" s="312"/>
      <c r="E611" s="312"/>
      <c r="F611" s="311"/>
      <c r="G611" s="309"/>
      <c r="H611" s="309"/>
      <c r="I611" s="309"/>
      <c r="J611" s="309"/>
      <c r="K611" s="309"/>
      <c r="L611" s="95"/>
      <c r="M611" s="95"/>
      <c r="N611" s="82"/>
      <c r="O611" s="95"/>
      <c r="P611" s="95"/>
      <c r="Q611" s="105"/>
      <c r="R611" s="82"/>
      <c r="S611" s="313"/>
      <c r="T611" s="101" t="str">
        <f t="shared" si="9"/>
        <v/>
      </c>
      <c r="U611" s="95"/>
      <c r="V611" s="95"/>
      <c r="W611" s="108"/>
      <c r="X611" s="95"/>
      <c r="Y611" s="94" t="s">
        <v>87</v>
      </c>
      <c r="Z611" s="95"/>
      <c r="AA611" s="94" t="s">
        <v>250</v>
      </c>
      <c r="AB611" s="95"/>
      <c r="AC611" s="95"/>
      <c r="AD611" s="82"/>
      <c r="AE611" s="95"/>
      <c r="AF611" s="82"/>
      <c r="AG611" s="93"/>
      <c r="AH611" s="102"/>
      <c r="AI611" s="102"/>
      <c r="AJ611" s="314"/>
      <c r="AK611" s="102"/>
      <c r="AL611" s="93" t="s">
        <v>456</v>
      </c>
      <c r="AM611" s="102"/>
      <c r="AN611" s="102"/>
      <c r="AO611" s="102"/>
      <c r="AP611" s="102"/>
      <c r="AQ611" s="102"/>
      <c r="AR611" s="106"/>
      <c r="AS611" s="107"/>
      <c r="AT611" s="102"/>
      <c r="AU611" s="102"/>
      <c r="AV611" s="96"/>
      <c r="AW611" s="96"/>
      <c r="AX611" s="96"/>
      <c r="AY611" s="97"/>
    </row>
    <row r="612" spans="1:51" ht="27" customHeight="1" thickTop="1" thickBot="1" x14ac:dyDescent="0.3">
      <c r="A612" s="81"/>
      <c r="B612" s="304" t="str">
        <f>IF(C611="","",(VLOOKUP(C611,Lookups!$B$4:$C$2561,2,FALSE)))</f>
        <v/>
      </c>
      <c r="C612" s="366"/>
      <c r="D612" s="312"/>
      <c r="E612" s="312"/>
      <c r="F612" s="311"/>
      <c r="G612" s="309"/>
      <c r="H612" s="309"/>
      <c r="I612" s="309"/>
      <c r="J612" s="309"/>
      <c r="K612" s="309"/>
      <c r="L612" s="95"/>
      <c r="M612" s="95"/>
      <c r="N612" s="82"/>
      <c r="O612" s="95"/>
      <c r="P612" s="95"/>
      <c r="Q612" s="105"/>
      <c r="R612" s="82"/>
      <c r="S612" s="313"/>
      <c r="T612" s="101" t="str">
        <f t="shared" si="9"/>
        <v/>
      </c>
      <c r="U612" s="95"/>
      <c r="V612" s="95"/>
      <c r="W612" s="108"/>
      <c r="X612" s="95"/>
      <c r="Y612" s="94" t="s">
        <v>87</v>
      </c>
      <c r="Z612" s="95"/>
      <c r="AA612" s="94" t="s">
        <v>250</v>
      </c>
      <c r="AB612" s="95"/>
      <c r="AC612" s="95"/>
      <c r="AD612" s="82"/>
      <c r="AE612" s="95"/>
      <c r="AF612" s="82"/>
      <c r="AG612" s="93"/>
      <c r="AH612" s="102"/>
      <c r="AI612" s="102"/>
      <c r="AJ612" s="314"/>
      <c r="AK612" s="102"/>
      <c r="AL612" s="93" t="s">
        <v>456</v>
      </c>
      <c r="AM612" s="102"/>
      <c r="AN612" s="102"/>
      <c r="AO612" s="102"/>
      <c r="AP612" s="102"/>
      <c r="AQ612" s="102"/>
      <c r="AR612" s="106"/>
      <c r="AS612" s="107"/>
      <c r="AT612" s="102"/>
      <c r="AU612" s="102"/>
      <c r="AV612" s="96"/>
      <c r="AW612" s="96"/>
      <c r="AX612" s="96"/>
      <c r="AY612" s="97"/>
    </row>
    <row r="613" spans="1:51" ht="27" customHeight="1" thickTop="1" thickBot="1" x14ac:dyDescent="0.3">
      <c r="A613" s="81"/>
      <c r="B613" s="304" t="str">
        <f>IF(C612="","",(VLOOKUP(C612,Lookups!$B$4:$C$2561,2,FALSE)))</f>
        <v/>
      </c>
      <c r="C613" s="366"/>
      <c r="D613" s="312"/>
      <c r="E613" s="312"/>
      <c r="F613" s="311"/>
      <c r="G613" s="309"/>
      <c r="H613" s="309"/>
      <c r="I613" s="309"/>
      <c r="J613" s="309"/>
      <c r="K613" s="309"/>
      <c r="L613" s="95"/>
      <c r="M613" s="95"/>
      <c r="N613" s="82"/>
      <c r="O613" s="95"/>
      <c r="P613" s="95"/>
      <c r="Q613" s="105"/>
      <c r="R613" s="82"/>
      <c r="S613" s="313"/>
      <c r="T613" s="101" t="str">
        <f t="shared" si="9"/>
        <v/>
      </c>
      <c r="U613" s="95"/>
      <c r="V613" s="95"/>
      <c r="W613" s="108"/>
      <c r="X613" s="95"/>
      <c r="Y613" s="94" t="s">
        <v>87</v>
      </c>
      <c r="Z613" s="95"/>
      <c r="AA613" s="94" t="s">
        <v>250</v>
      </c>
      <c r="AB613" s="95"/>
      <c r="AC613" s="95"/>
      <c r="AD613" s="82"/>
      <c r="AE613" s="95"/>
      <c r="AF613" s="82"/>
      <c r="AG613" s="93"/>
      <c r="AH613" s="102"/>
      <c r="AI613" s="102"/>
      <c r="AJ613" s="314"/>
      <c r="AK613" s="102"/>
      <c r="AL613" s="93" t="s">
        <v>456</v>
      </c>
      <c r="AM613" s="102"/>
      <c r="AN613" s="102"/>
      <c r="AO613" s="102"/>
      <c r="AP613" s="102"/>
      <c r="AQ613" s="102"/>
      <c r="AR613" s="106"/>
      <c r="AS613" s="107"/>
      <c r="AT613" s="102"/>
      <c r="AU613" s="102"/>
      <c r="AV613" s="96"/>
      <c r="AW613" s="96"/>
      <c r="AX613" s="96"/>
      <c r="AY613" s="97"/>
    </row>
    <row r="614" spans="1:51" ht="27" customHeight="1" thickTop="1" thickBot="1" x14ac:dyDescent="0.3">
      <c r="A614" s="81"/>
      <c r="B614" s="304" t="str">
        <f>IF(C613="","",(VLOOKUP(C613,Lookups!$B$4:$C$2561,2,FALSE)))</f>
        <v/>
      </c>
      <c r="C614" s="366"/>
      <c r="D614" s="312"/>
      <c r="E614" s="312"/>
      <c r="F614" s="311"/>
      <c r="G614" s="309"/>
      <c r="H614" s="309"/>
      <c r="I614" s="309"/>
      <c r="J614" s="309"/>
      <c r="K614" s="309"/>
      <c r="L614" s="95"/>
      <c r="M614" s="95"/>
      <c r="N614" s="82"/>
      <c r="O614" s="95"/>
      <c r="P614" s="95"/>
      <c r="Q614" s="105"/>
      <c r="R614" s="82"/>
      <c r="S614" s="313"/>
      <c r="T614" s="101" t="str">
        <f t="shared" si="9"/>
        <v/>
      </c>
      <c r="U614" s="95"/>
      <c r="V614" s="95"/>
      <c r="W614" s="108"/>
      <c r="X614" s="95"/>
      <c r="Y614" s="94" t="s">
        <v>87</v>
      </c>
      <c r="Z614" s="95"/>
      <c r="AA614" s="94" t="s">
        <v>250</v>
      </c>
      <c r="AB614" s="95"/>
      <c r="AC614" s="95"/>
      <c r="AD614" s="82"/>
      <c r="AE614" s="95"/>
      <c r="AF614" s="82"/>
      <c r="AG614" s="93"/>
      <c r="AH614" s="102"/>
      <c r="AI614" s="102"/>
      <c r="AJ614" s="314"/>
      <c r="AK614" s="102"/>
      <c r="AL614" s="93" t="s">
        <v>456</v>
      </c>
      <c r="AM614" s="102"/>
      <c r="AN614" s="102"/>
      <c r="AO614" s="102"/>
      <c r="AP614" s="102"/>
      <c r="AQ614" s="102"/>
      <c r="AR614" s="106"/>
      <c r="AS614" s="107"/>
      <c r="AT614" s="102"/>
      <c r="AU614" s="102"/>
      <c r="AV614" s="96"/>
      <c r="AW614" s="96"/>
      <c r="AX614" s="96"/>
      <c r="AY614" s="97"/>
    </row>
    <row r="615" spans="1:51" ht="27" customHeight="1" thickTop="1" thickBot="1" x14ac:dyDescent="0.3">
      <c r="A615" s="81"/>
      <c r="B615" s="304" t="str">
        <f>IF(C614="","",(VLOOKUP(C614,Lookups!$B$4:$C$2561,2,FALSE)))</f>
        <v/>
      </c>
      <c r="C615" s="366"/>
      <c r="D615" s="312"/>
      <c r="E615" s="312"/>
      <c r="F615" s="311"/>
      <c r="G615" s="309"/>
      <c r="H615" s="309"/>
      <c r="I615" s="309"/>
      <c r="J615" s="309"/>
      <c r="K615" s="309"/>
      <c r="L615" s="95"/>
      <c r="M615" s="95"/>
      <c r="N615" s="82"/>
      <c r="O615" s="95"/>
      <c r="P615" s="95"/>
      <c r="Q615" s="105"/>
      <c r="R615" s="82"/>
      <c r="S615" s="313"/>
      <c r="T615" s="101" t="str">
        <f t="shared" si="9"/>
        <v/>
      </c>
      <c r="U615" s="95"/>
      <c r="V615" s="95"/>
      <c r="W615" s="108"/>
      <c r="X615" s="95"/>
      <c r="Y615" s="94" t="s">
        <v>87</v>
      </c>
      <c r="Z615" s="95"/>
      <c r="AA615" s="94" t="s">
        <v>250</v>
      </c>
      <c r="AB615" s="95"/>
      <c r="AC615" s="95"/>
      <c r="AD615" s="82"/>
      <c r="AE615" s="95"/>
      <c r="AF615" s="82"/>
      <c r="AG615" s="93"/>
      <c r="AH615" s="102"/>
      <c r="AI615" s="102"/>
      <c r="AJ615" s="314"/>
      <c r="AK615" s="102"/>
      <c r="AL615" s="93" t="s">
        <v>456</v>
      </c>
      <c r="AM615" s="102"/>
      <c r="AN615" s="102"/>
      <c r="AO615" s="102"/>
      <c r="AP615" s="102"/>
      <c r="AQ615" s="102"/>
      <c r="AR615" s="106"/>
      <c r="AS615" s="107"/>
      <c r="AT615" s="102"/>
      <c r="AU615" s="102"/>
      <c r="AV615" s="96"/>
      <c r="AW615" s="96"/>
      <c r="AX615" s="96"/>
      <c r="AY615" s="97"/>
    </row>
    <row r="616" spans="1:51" ht="27" customHeight="1" thickTop="1" thickBot="1" x14ac:dyDescent="0.3">
      <c r="A616" s="81"/>
      <c r="B616" s="304" t="str">
        <f>IF(C615="","",(VLOOKUP(C615,Lookups!$B$4:$C$2561,2,FALSE)))</f>
        <v/>
      </c>
      <c r="C616" s="366"/>
      <c r="D616" s="312"/>
      <c r="E616" s="312"/>
      <c r="F616" s="311"/>
      <c r="G616" s="309"/>
      <c r="H616" s="309"/>
      <c r="I616" s="309"/>
      <c r="J616" s="309"/>
      <c r="K616" s="309"/>
      <c r="L616" s="95"/>
      <c r="M616" s="95"/>
      <c r="N616" s="82"/>
      <c r="O616" s="95"/>
      <c r="P616" s="95"/>
      <c r="Q616" s="105"/>
      <c r="R616" s="82"/>
      <c r="S616" s="313"/>
      <c r="T616" s="101" t="str">
        <f t="shared" si="9"/>
        <v/>
      </c>
      <c r="U616" s="95"/>
      <c r="V616" s="95"/>
      <c r="W616" s="108"/>
      <c r="X616" s="95"/>
      <c r="Y616" s="94" t="s">
        <v>87</v>
      </c>
      <c r="Z616" s="95"/>
      <c r="AA616" s="94" t="s">
        <v>250</v>
      </c>
      <c r="AB616" s="95"/>
      <c r="AC616" s="95"/>
      <c r="AD616" s="82"/>
      <c r="AE616" s="95"/>
      <c r="AF616" s="82"/>
      <c r="AG616" s="93"/>
      <c r="AH616" s="102"/>
      <c r="AI616" s="102"/>
      <c r="AJ616" s="314"/>
      <c r="AK616" s="102"/>
      <c r="AL616" s="93" t="s">
        <v>456</v>
      </c>
      <c r="AM616" s="102"/>
      <c r="AN616" s="102"/>
      <c r="AO616" s="102"/>
      <c r="AP616" s="102"/>
      <c r="AQ616" s="102"/>
      <c r="AR616" s="106"/>
      <c r="AS616" s="107"/>
      <c r="AT616" s="102"/>
      <c r="AU616" s="102"/>
      <c r="AV616" s="96"/>
      <c r="AW616" s="96"/>
      <c r="AX616" s="96"/>
      <c r="AY616" s="97"/>
    </row>
    <row r="617" spans="1:51" ht="27" customHeight="1" thickTop="1" thickBot="1" x14ac:dyDescent="0.3">
      <c r="A617" s="81"/>
      <c r="B617" s="304" t="str">
        <f>IF(C616="","",(VLOOKUP(C616,Lookups!$B$4:$C$2561,2,FALSE)))</f>
        <v/>
      </c>
      <c r="C617" s="366"/>
      <c r="D617" s="312"/>
      <c r="E617" s="312"/>
      <c r="F617" s="311"/>
      <c r="G617" s="309"/>
      <c r="H617" s="309"/>
      <c r="I617" s="309"/>
      <c r="J617" s="309"/>
      <c r="K617" s="309"/>
      <c r="L617" s="95"/>
      <c r="M617" s="95"/>
      <c r="N617" s="82"/>
      <c r="O617" s="95"/>
      <c r="P617" s="95"/>
      <c r="Q617" s="105"/>
      <c r="R617" s="82"/>
      <c r="S617" s="313"/>
      <c r="T617" s="101" t="str">
        <f t="shared" si="9"/>
        <v/>
      </c>
      <c r="U617" s="95"/>
      <c r="V617" s="95"/>
      <c r="W617" s="108"/>
      <c r="X617" s="95"/>
      <c r="Y617" s="94" t="s">
        <v>87</v>
      </c>
      <c r="Z617" s="95"/>
      <c r="AA617" s="94" t="s">
        <v>250</v>
      </c>
      <c r="AB617" s="95"/>
      <c r="AC617" s="95"/>
      <c r="AD617" s="82"/>
      <c r="AE617" s="95"/>
      <c r="AF617" s="82"/>
      <c r="AG617" s="93"/>
      <c r="AH617" s="102"/>
      <c r="AI617" s="102"/>
      <c r="AJ617" s="314"/>
      <c r="AK617" s="102"/>
      <c r="AL617" s="93" t="s">
        <v>456</v>
      </c>
      <c r="AM617" s="102"/>
      <c r="AN617" s="102"/>
      <c r="AO617" s="102"/>
      <c r="AP617" s="102"/>
      <c r="AQ617" s="102"/>
      <c r="AR617" s="106"/>
      <c r="AS617" s="107"/>
      <c r="AT617" s="102"/>
      <c r="AU617" s="102"/>
      <c r="AV617" s="96"/>
      <c r="AW617" s="96"/>
      <c r="AX617" s="96"/>
      <c r="AY617" s="97"/>
    </row>
    <row r="618" spans="1:51" ht="27" customHeight="1" thickTop="1" thickBot="1" x14ac:dyDescent="0.3">
      <c r="A618" s="81"/>
      <c r="B618" s="304" t="str">
        <f>IF(C617="","",(VLOOKUP(C617,Lookups!$B$4:$C$2561,2,FALSE)))</f>
        <v/>
      </c>
      <c r="C618" s="366"/>
      <c r="D618" s="312"/>
      <c r="E618" s="312"/>
      <c r="F618" s="311"/>
      <c r="G618" s="309"/>
      <c r="H618" s="309"/>
      <c r="I618" s="309"/>
      <c r="J618" s="309"/>
      <c r="K618" s="309"/>
      <c r="L618" s="95"/>
      <c r="M618" s="95"/>
      <c r="N618" s="82"/>
      <c r="O618" s="95"/>
      <c r="P618" s="95"/>
      <c r="Q618" s="105"/>
      <c r="R618" s="82"/>
      <c r="S618" s="313"/>
      <c r="T618" s="101" t="str">
        <f t="shared" si="9"/>
        <v/>
      </c>
      <c r="U618" s="95"/>
      <c r="V618" s="95"/>
      <c r="W618" s="108"/>
      <c r="X618" s="95"/>
      <c r="Y618" s="94" t="s">
        <v>87</v>
      </c>
      <c r="Z618" s="95"/>
      <c r="AA618" s="94" t="s">
        <v>250</v>
      </c>
      <c r="AB618" s="95"/>
      <c r="AC618" s="95"/>
      <c r="AD618" s="82"/>
      <c r="AE618" s="95"/>
      <c r="AF618" s="82"/>
      <c r="AG618" s="93"/>
      <c r="AH618" s="102"/>
      <c r="AI618" s="102"/>
      <c r="AJ618" s="314"/>
      <c r="AK618" s="102"/>
      <c r="AL618" s="93" t="s">
        <v>456</v>
      </c>
      <c r="AM618" s="102"/>
      <c r="AN618" s="102"/>
      <c r="AO618" s="102"/>
      <c r="AP618" s="102"/>
      <c r="AQ618" s="102"/>
      <c r="AR618" s="106"/>
      <c r="AS618" s="107"/>
      <c r="AT618" s="102"/>
      <c r="AU618" s="102"/>
      <c r="AV618" s="96"/>
      <c r="AW618" s="96"/>
      <c r="AX618" s="96"/>
      <c r="AY618" s="97"/>
    </row>
    <row r="619" spans="1:51" ht="27" customHeight="1" thickTop="1" thickBot="1" x14ac:dyDescent="0.3">
      <c r="A619" s="81"/>
      <c r="B619" s="304" t="str">
        <f>IF(C618="","",(VLOOKUP(C618,Lookups!$B$4:$C$2561,2,FALSE)))</f>
        <v/>
      </c>
      <c r="C619" s="366"/>
      <c r="D619" s="312"/>
      <c r="E619" s="312"/>
      <c r="F619" s="311"/>
      <c r="G619" s="309"/>
      <c r="H619" s="309"/>
      <c r="I619" s="309"/>
      <c r="J619" s="309"/>
      <c r="K619" s="309"/>
      <c r="L619" s="95"/>
      <c r="M619" s="95"/>
      <c r="N619" s="82"/>
      <c r="O619" s="95"/>
      <c r="P619" s="95"/>
      <c r="Q619" s="105"/>
      <c r="R619" s="82"/>
      <c r="S619" s="313"/>
      <c r="T619" s="101" t="str">
        <f t="shared" si="9"/>
        <v/>
      </c>
      <c r="U619" s="95"/>
      <c r="V619" s="95"/>
      <c r="W619" s="108"/>
      <c r="X619" s="95"/>
      <c r="Y619" s="94" t="s">
        <v>87</v>
      </c>
      <c r="Z619" s="95"/>
      <c r="AA619" s="94" t="s">
        <v>250</v>
      </c>
      <c r="AB619" s="95"/>
      <c r="AC619" s="95"/>
      <c r="AD619" s="82"/>
      <c r="AE619" s="95"/>
      <c r="AF619" s="82"/>
      <c r="AG619" s="93"/>
      <c r="AH619" s="102"/>
      <c r="AI619" s="102"/>
      <c r="AJ619" s="314"/>
      <c r="AK619" s="102"/>
      <c r="AL619" s="93" t="s">
        <v>456</v>
      </c>
      <c r="AM619" s="102"/>
      <c r="AN619" s="102"/>
      <c r="AO619" s="102"/>
      <c r="AP619" s="102"/>
      <c r="AQ619" s="102"/>
      <c r="AR619" s="106"/>
      <c r="AS619" s="107"/>
      <c r="AT619" s="102"/>
      <c r="AU619" s="102"/>
      <c r="AV619" s="96"/>
      <c r="AW619" s="96"/>
      <c r="AX619" s="96"/>
      <c r="AY619" s="97"/>
    </row>
    <row r="620" spans="1:51" ht="27" customHeight="1" thickTop="1" thickBot="1" x14ac:dyDescent="0.3">
      <c r="A620" s="81"/>
      <c r="B620" s="304" t="str">
        <f>IF(C619="","",(VLOOKUP(C619,Lookups!$B$4:$C$2561,2,FALSE)))</f>
        <v/>
      </c>
      <c r="C620" s="366"/>
      <c r="D620" s="312"/>
      <c r="E620" s="312"/>
      <c r="F620" s="311"/>
      <c r="G620" s="309"/>
      <c r="H620" s="309"/>
      <c r="I620" s="309"/>
      <c r="J620" s="309"/>
      <c r="K620" s="309"/>
      <c r="L620" s="95"/>
      <c r="M620" s="95"/>
      <c r="N620" s="82"/>
      <c r="O620" s="95"/>
      <c r="P620" s="95"/>
      <c r="Q620" s="105"/>
      <c r="R620" s="82"/>
      <c r="S620" s="313"/>
      <c r="T620" s="101" t="str">
        <f t="shared" si="9"/>
        <v/>
      </c>
      <c r="U620" s="95"/>
      <c r="V620" s="95"/>
      <c r="W620" s="108"/>
      <c r="X620" s="95"/>
      <c r="Y620" s="94" t="s">
        <v>87</v>
      </c>
      <c r="Z620" s="95"/>
      <c r="AA620" s="94" t="s">
        <v>250</v>
      </c>
      <c r="AB620" s="95"/>
      <c r="AC620" s="95"/>
      <c r="AD620" s="82"/>
      <c r="AE620" s="95"/>
      <c r="AF620" s="82"/>
      <c r="AG620" s="93"/>
      <c r="AH620" s="102"/>
      <c r="AI620" s="102"/>
      <c r="AJ620" s="314"/>
      <c r="AK620" s="102"/>
      <c r="AL620" s="93" t="s">
        <v>456</v>
      </c>
      <c r="AM620" s="102"/>
      <c r="AN620" s="102"/>
      <c r="AO620" s="102"/>
      <c r="AP620" s="102"/>
      <c r="AQ620" s="102"/>
      <c r="AR620" s="106"/>
      <c r="AS620" s="107"/>
      <c r="AT620" s="102"/>
      <c r="AU620" s="102"/>
      <c r="AV620" s="96"/>
      <c r="AW620" s="96"/>
      <c r="AX620" s="96"/>
      <c r="AY620" s="97"/>
    </row>
    <row r="621" spans="1:51" ht="27" customHeight="1" thickTop="1" thickBot="1" x14ac:dyDescent="0.3">
      <c r="A621" s="81"/>
      <c r="B621" s="304" t="str">
        <f>IF(C620="","",(VLOOKUP(C620,Lookups!$B$4:$C$2561,2,FALSE)))</f>
        <v/>
      </c>
      <c r="C621" s="366"/>
      <c r="D621" s="312"/>
      <c r="E621" s="312"/>
      <c r="F621" s="311"/>
      <c r="G621" s="309"/>
      <c r="H621" s="309"/>
      <c r="I621" s="309"/>
      <c r="J621" s="309"/>
      <c r="K621" s="309"/>
      <c r="L621" s="95"/>
      <c r="M621" s="95"/>
      <c r="N621" s="82"/>
      <c r="O621" s="95"/>
      <c r="P621" s="95"/>
      <c r="Q621" s="105"/>
      <c r="R621" s="82"/>
      <c r="S621" s="313"/>
      <c r="T621" s="101" t="str">
        <f t="shared" si="9"/>
        <v/>
      </c>
      <c r="U621" s="95"/>
      <c r="V621" s="95"/>
      <c r="W621" s="108"/>
      <c r="X621" s="95"/>
      <c r="Y621" s="94" t="s">
        <v>87</v>
      </c>
      <c r="Z621" s="95"/>
      <c r="AA621" s="94" t="s">
        <v>250</v>
      </c>
      <c r="AB621" s="95"/>
      <c r="AC621" s="95"/>
      <c r="AD621" s="82"/>
      <c r="AE621" s="95"/>
      <c r="AF621" s="82"/>
      <c r="AG621" s="93"/>
      <c r="AH621" s="102"/>
      <c r="AI621" s="102"/>
      <c r="AJ621" s="314"/>
      <c r="AK621" s="102"/>
      <c r="AL621" s="93" t="s">
        <v>456</v>
      </c>
      <c r="AM621" s="102"/>
      <c r="AN621" s="102"/>
      <c r="AO621" s="102"/>
      <c r="AP621" s="102"/>
      <c r="AQ621" s="102"/>
      <c r="AR621" s="106"/>
      <c r="AS621" s="107"/>
      <c r="AT621" s="102"/>
      <c r="AU621" s="102"/>
      <c r="AV621" s="96"/>
      <c r="AW621" s="96"/>
      <c r="AX621" s="96"/>
      <c r="AY621" s="97"/>
    </row>
    <row r="622" spans="1:51" ht="27" customHeight="1" thickTop="1" thickBot="1" x14ac:dyDescent="0.3">
      <c r="A622" s="81"/>
      <c r="B622" s="304" t="str">
        <f>IF(C621="","",(VLOOKUP(C621,Lookups!$B$4:$C$2561,2,FALSE)))</f>
        <v/>
      </c>
      <c r="C622" s="366"/>
      <c r="D622" s="312"/>
      <c r="E622" s="312"/>
      <c r="F622" s="311"/>
      <c r="G622" s="309"/>
      <c r="H622" s="309"/>
      <c r="I622" s="309"/>
      <c r="J622" s="309"/>
      <c r="K622" s="309"/>
      <c r="L622" s="95"/>
      <c r="M622" s="95"/>
      <c r="N622" s="82"/>
      <c r="O622" s="95"/>
      <c r="P622" s="95"/>
      <c r="Q622" s="105"/>
      <c r="R622" s="82"/>
      <c r="S622" s="313"/>
      <c r="T622" s="101" t="str">
        <f t="shared" si="9"/>
        <v/>
      </c>
      <c r="U622" s="95"/>
      <c r="V622" s="95"/>
      <c r="W622" s="108"/>
      <c r="X622" s="95"/>
      <c r="Y622" s="94" t="s">
        <v>87</v>
      </c>
      <c r="Z622" s="95"/>
      <c r="AA622" s="94" t="s">
        <v>250</v>
      </c>
      <c r="AB622" s="95"/>
      <c r="AC622" s="95"/>
      <c r="AD622" s="82"/>
      <c r="AE622" s="95"/>
      <c r="AF622" s="82"/>
      <c r="AG622" s="93"/>
      <c r="AH622" s="102"/>
      <c r="AI622" s="102"/>
      <c r="AJ622" s="314"/>
      <c r="AK622" s="102"/>
      <c r="AL622" s="93" t="s">
        <v>456</v>
      </c>
      <c r="AM622" s="102"/>
      <c r="AN622" s="102"/>
      <c r="AO622" s="102"/>
      <c r="AP622" s="102"/>
      <c r="AQ622" s="102"/>
      <c r="AR622" s="106"/>
      <c r="AS622" s="107"/>
      <c r="AT622" s="102"/>
      <c r="AU622" s="102"/>
      <c r="AV622" s="96"/>
      <c r="AW622" s="96"/>
      <c r="AX622" s="96"/>
      <c r="AY622" s="97"/>
    </row>
    <row r="623" spans="1:51" ht="27" customHeight="1" thickTop="1" thickBot="1" x14ac:dyDescent="0.3">
      <c r="A623" s="81"/>
      <c r="B623" s="304" t="str">
        <f>IF(C622="","",(VLOOKUP(C622,Lookups!$B$4:$C$2561,2,FALSE)))</f>
        <v/>
      </c>
      <c r="C623" s="366"/>
      <c r="D623" s="312"/>
      <c r="E623" s="312"/>
      <c r="F623" s="311"/>
      <c r="G623" s="309"/>
      <c r="H623" s="309"/>
      <c r="I623" s="309"/>
      <c r="J623" s="309"/>
      <c r="K623" s="309"/>
      <c r="L623" s="95"/>
      <c r="M623" s="95"/>
      <c r="N623" s="82"/>
      <c r="O623" s="95"/>
      <c r="P623" s="95"/>
      <c r="Q623" s="105"/>
      <c r="R623" s="82"/>
      <c r="S623" s="313"/>
      <c r="T623" s="101" t="str">
        <f t="shared" si="9"/>
        <v/>
      </c>
      <c r="U623" s="95"/>
      <c r="V623" s="95"/>
      <c r="W623" s="108"/>
      <c r="X623" s="95"/>
      <c r="Y623" s="94" t="s">
        <v>87</v>
      </c>
      <c r="Z623" s="95"/>
      <c r="AA623" s="94" t="s">
        <v>250</v>
      </c>
      <c r="AB623" s="95"/>
      <c r="AC623" s="95"/>
      <c r="AD623" s="82"/>
      <c r="AE623" s="95"/>
      <c r="AF623" s="82"/>
      <c r="AG623" s="93"/>
      <c r="AH623" s="102"/>
      <c r="AI623" s="102"/>
      <c r="AJ623" s="314"/>
      <c r="AK623" s="102"/>
      <c r="AL623" s="93" t="s">
        <v>456</v>
      </c>
      <c r="AM623" s="102"/>
      <c r="AN623" s="102"/>
      <c r="AO623" s="102"/>
      <c r="AP623" s="102"/>
      <c r="AQ623" s="102"/>
      <c r="AR623" s="106"/>
      <c r="AS623" s="107"/>
      <c r="AT623" s="102"/>
      <c r="AU623" s="102"/>
      <c r="AV623" s="96"/>
      <c r="AW623" s="96"/>
      <c r="AX623" s="96"/>
      <c r="AY623" s="97"/>
    </row>
    <row r="624" spans="1:51" ht="27" customHeight="1" thickTop="1" thickBot="1" x14ac:dyDescent="0.3">
      <c r="A624" s="81"/>
      <c r="B624" s="304" t="str">
        <f>IF(C623="","",(VLOOKUP(C623,Lookups!$B$4:$C$2561,2,FALSE)))</f>
        <v/>
      </c>
      <c r="C624" s="366"/>
      <c r="D624" s="312"/>
      <c r="E624" s="312"/>
      <c r="F624" s="311"/>
      <c r="G624" s="309"/>
      <c r="H624" s="309"/>
      <c r="I624" s="309"/>
      <c r="J624" s="309"/>
      <c r="K624" s="309"/>
      <c r="L624" s="95"/>
      <c r="M624" s="95"/>
      <c r="N624" s="82"/>
      <c r="O624" s="95"/>
      <c r="P624" s="95"/>
      <c r="Q624" s="105"/>
      <c r="R624" s="82"/>
      <c r="S624" s="313"/>
      <c r="T624" s="101" t="str">
        <f t="shared" si="9"/>
        <v/>
      </c>
      <c r="U624" s="95"/>
      <c r="V624" s="95"/>
      <c r="W624" s="108"/>
      <c r="X624" s="95"/>
      <c r="Y624" s="94" t="s">
        <v>87</v>
      </c>
      <c r="Z624" s="95"/>
      <c r="AA624" s="94" t="s">
        <v>250</v>
      </c>
      <c r="AB624" s="95"/>
      <c r="AC624" s="95"/>
      <c r="AD624" s="82"/>
      <c r="AE624" s="95"/>
      <c r="AF624" s="82"/>
      <c r="AG624" s="93"/>
      <c r="AH624" s="102"/>
      <c r="AI624" s="102"/>
      <c r="AJ624" s="314"/>
      <c r="AK624" s="102"/>
      <c r="AL624" s="93" t="s">
        <v>456</v>
      </c>
      <c r="AM624" s="102"/>
      <c r="AN624" s="102"/>
      <c r="AO624" s="102"/>
      <c r="AP624" s="102"/>
      <c r="AQ624" s="102"/>
      <c r="AR624" s="106"/>
      <c r="AS624" s="107"/>
      <c r="AT624" s="102"/>
      <c r="AU624" s="102"/>
      <c r="AV624" s="96"/>
      <c r="AW624" s="96"/>
      <c r="AX624" s="96"/>
      <c r="AY624" s="97"/>
    </row>
    <row r="625" spans="1:51" ht="27" customHeight="1" thickTop="1" thickBot="1" x14ac:dyDescent="0.3">
      <c r="A625" s="81"/>
      <c r="B625" s="304" t="str">
        <f>IF(C624="","",(VLOOKUP(C624,Lookups!$B$4:$C$2561,2,FALSE)))</f>
        <v/>
      </c>
      <c r="C625" s="366"/>
      <c r="D625" s="312"/>
      <c r="E625" s="312"/>
      <c r="F625" s="311"/>
      <c r="G625" s="309"/>
      <c r="H625" s="309"/>
      <c r="I625" s="309"/>
      <c r="J625" s="309"/>
      <c r="K625" s="309"/>
      <c r="L625" s="95"/>
      <c r="M625" s="95"/>
      <c r="N625" s="82"/>
      <c r="O625" s="95"/>
      <c r="P625" s="95"/>
      <c r="Q625" s="105"/>
      <c r="R625" s="82"/>
      <c r="S625" s="313"/>
      <c r="T625" s="101" t="str">
        <f t="shared" si="9"/>
        <v/>
      </c>
      <c r="U625" s="95"/>
      <c r="V625" s="95"/>
      <c r="W625" s="108"/>
      <c r="X625" s="95"/>
      <c r="Y625" s="94" t="s">
        <v>87</v>
      </c>
      <c r="Z625" s="95"/>
      <c r="AA625" s="94" t="s">
        <v>250</v>
      </c>
      <c r="AB625" s="95"/>
      <c r="AC625" s="95"/>
      <c r="AD625" s="82"/>
      <c r="AE625" s="95"/>
      <c r="AF625" s="82"/>
      <c r="AG625" s="93"/>
      <c r="AH625" s="102"/>
      <c r="AI625" s="102"/>
      <c r="AJ625" s="314"/>
      <c r="AK625" s="102"/>
      <c r="AL625" s="93" t="s">
        <v>456</v>
      </c>
      <c r="AM625" s="102"/>
      <c r="AN625" s="102"/>
      <c r="AO625" s="102"/>
      <c r="AP625" s="102"/>
      <c r="AQ625" s="102"/>
      <c r="AR625" s="106"/>
      <c r="AS625" s="107"/>
      <c r="AT625" s="102"/>
      <c r="AU625" s="102"/>
      <c r="AV625" s="96"/>
      <c r="AW625" s="96"/>
      <c r="AX625" s="96"/>
      <c r="AY625" s="97"/>
    </row>
    <row r="626" spans="1:51" ht="27" customHeight="1" thickTop="1" thickBot="1" x14ac:dyDescent="0.3">
      <c r="A626" s="81"/>
      <c r="B626" s="304" t="str">
        <f>IF(C625="","",(VLOOKUP(C625,Lookups!$B$4:$C$2561,2,FALSE)))</f>
        <v/>
      </c>
      <c r="C626" s="366"/>
      <c r="D626" s="312"/>
      <c r="E626" s="312"/>
      <c r="F626" s="311"/>
      <c r="G626" s="309"/>
      <c r="H626" s="309"/>
      <c r="I626" s="309"/>
      <c r="J626" s="309"/>
      <c r="K626" s="309"/>
      <c r="L626" s="95"/>
      <c r="M626" s="95"/>
      <c r="N626" s="82"/>
      <c r="O626" s="95"/>
      <c r="P626" s="95"/>
      <c r="Q626" s="105"/>
      <c r="R626" s="82"/>
      <c r="S626" s="313"/>
      <c r="T626" s="101" t="str">
        <f t="shared" si="9"/>
        <v/>
      </c>
      <c r="U626" s="95"/>
      <c r="V626" s="95"/>
      <c r="W626" s="108"/>
      <c r="X626" s="95"/>
      <c r="Y626" s="94" t="s">
        <v>87</v>
      </c>
      <c r="Z626" s="95"/>
      <c r="AA626" s="94" t="s">
        <v>250</v>
      </c>
      <c r="AB626" s="95"/>
      <c r="AC626" s="95"/>
      <c r="AD626" s="82"/>
      <c r="AE626" s="95"/>
      <c r="AF626" s="82"/>
      <c r="AG626" s="93"/>
      <c r="AH626" s="102"/>
      <c r="AI626" s="102"/>
      <c r="AJ626" s="314"/>
      <c r="AK626" s="102"/>
      <c r="AL626" s="93" t="s">
        <v>456</v>
      </c>
      <c r="AM626" s="102"/>
      <c r="AN626" s="102"/>
      <c r="AO626" s="102"/>
      <c r="AP626" s="102"/>
      <c r="AQ626" s="102"/>
      <c r="AR626" s="106"/>
      <c r="AS626" s="107"/>
      <c r="AT626" s="102"/>
      <c r="AU626" s="102"/>
      <c r="AV626" s="96"/>
      <c r="AW626" s="96"/>
      <c r="AX626" s="96"/>
      <c r="AY626" s="97"/>
    </row>
    <row r="627" spans="1:51" ht="27" customHeight="1" thickTop="1" thickBot="1" x14ac:dyDescent="0.3">
      <c r="A627" s="81"/>
      <c r="B627" s="304" t="str">
        <f>IF(C626="","",(VLOOKUP(C626,Lookups!$B$4:$C$2561,2,FALSE)))</f>
        <v/>
      </c>
      <c r="C627" s="366"/>
      <c r="D627" s="312"/>
      <c r="E627" s="312"/>
      <c r="F627" s="311"/>
      <c r="G627" s="309"/>
      <c r="H627" s="309"/>
      <c r="I627" s="309"/>
      <c r="J627" s="309"/>
      <c r="K627" s="309"/>
      <c r="L627" s="95"/>
      <c r="M627" s="95"/>
      <c r="N627" s="82"/>
      <c r="O627" s="95"/>
      <c r="P627" s="95"/>
      <c r="Q627" s="105"/>
      <c r="R627" s="82"/>
      <c r="S627" s="313"/>
      <c r="T627" s="101" t="str">
        <f t="shared" si="9"/>
        <v/>
      </c>
      <c r="U627" s="95"/>
      <c r="V627" s="95"/>
      <c r="W627" s="108"/>
      <c r="X627" s="95"/>
      <c r="Y627" s="94" t="s">
        <v>87</v>
      </c>
      <c r="Z627" s="95"/>
      <c r="AA627" s="94" t="s">
        <v>250</v>
      </c>
      <c r="AB627" s="95"/>
      <c r="AC627" s="95"/>
      <c r="AD627" s="82"/>
      <c r="AE627" s="95"/>
      <c r="AF627" s="82"/>
      <c r="AG627" s="93"/>
      <c r="AH627" s="102"/>
      <c r="AI627" s="102"/>
      <c r="AJ627" s="314"/>
      <c r="AK627" s="102"/>
      <c r="AL627" s="93" t="s">
        <v>456</v>
      </c>
      <c r="AM627" s="102"/>
      <c r="AN627" s="102"/>
      <c r="AO627" s="102"/>
      <c r="AP627" s="102"/>
      <c r="AQ627" s="102"/>
      <c r="AR627" s="106"/>
      <c r="AS627" s="107"/>
      <c r="AT627" s="102"/>
      <c r="AU627" s="102"/>
      <c r="AV627" s="96"/>
      <c r="AW627" s="96"/>
      <c r="AX627" s="96"/>
      <c r="AY627" s="97"/>
    </row>
    <row r="628" spans="1:51" ht="27" customHeight="1" thickTop="1" thickBot="1" x14ac:dyDescent="0.3">
      <c r="A628" s="81"/>
      <c r="B628" s="304" t="str">
        <f>IF(C627="","",(VLOOKUP(C627,Lookups!$B$4:$C$2561,2,FALSE)))</f>
        <v/>
      </c>
      <c r="C628" s="366"/>
      <c r="D628" s="312"/>
      <c r="E628" s="312"/>
      <c r="F628" s="311"/>
      <c r="G628" s="309"/>
      <c r="H628" s="309"/>
      <c r="I628" s="309"/>
      <c r="J628" s="309"/>
      <c r="K628" s="309"/>
      <c r="L628" s="95"/>
      <c r="M628" s="95"/>
      <c r="N628" s="82"/>
      <c r="O628" s="95"/>
      <c r="P628" s="95"/>
      <c r="Q628" s="105"/>
      <c r="R628" s="82"/>
      <c r="S628" s="313"/>
      <c r="T628" s="101" t="str">
        <f t="shared" si="9"/>
        <v/>
      </c>
      <c r="U628" s="95"/>
      <c r="V628" s="95"/>
      <c r="W628" s="108"/>
      <c r="X628" s="95"/>
      <c r="Y628" s="94" t="s">
        <v>87</v>
      </c>
      <c r="Z628" s="95"/>
      <c r="AA628" s="94" t="s">
        <v>250</v>
      </c>
      <c r="AB628" s="95"/>
      <c r="AC628" s="95"/>
      <c r="AD628" s="82"/>
      <c r="AE628" s="95"/>
      <c r="AF628" s="82"/>
      <c r="AG628" s="93"/>
      <c r="AH628" s="102"/>
      <c r="AI628" s="102"/>
      <c r="AJ628" s="314"/>
      <c r="AK628" s="102"/>
      <c r="AL628" s="93" t="s">
        <v>456</v>
      </c>
      <c r="AM628" s="102"/>
      <c r="AN628" s="102"/>
      <c r="AO628" s="102"/>
      <c r="AP628" s="102"/>
      <c r="AQ628" s="102"/>
      <c r="AR628" s="106"/>
      <c r="AS628" s="107"/>
      <c r="AT628" s="102"/>
      <c r="AU628" s="102"/>
      <c r="AV628" s="96"/>
      <c r="AW628" s="96"/>
      <c r="AX628" s="96"/>
      <c r="AY628" s="97"/>
    </row>
    <row r="629" spans="1:51" ht="27" customHeight="1" thickTop="1" thickBot="1" x14ac:dyDescent="0.3">
      <c r="A629" s="81"/>
      <c r="B629" s="304" t="str">
        <f>IF(C628="","",(VLOOKUP(C628,Lookups!$B$4:$C$2561,2,FALSE)))</f>
        <v/>
      </c>
      <c r="C629" s="366"/>
      <c r="D629" s="312"/>
      <c r="E629" s="312"/>
      <c r="F629" s="311"/>
      <c r="G629" s="309"/>
      <c r="H629" s="309"/>
      <c r="I629" s="309"/>
      <c r="J629" s="309"/>
      <c r="K629" s="309"/>
      <c r="L629" s="95"/>
      <c r="M629" s="95"/>
      <c r="N629" s="82"/>
      <c r="O629" s="95"/>
      <c r="P629" s="95"/>
      <c r="Q629" s="105"/>
      <c r="R629" s="82"/>
      <c r="S629" s="313"/>
      <c r="T629" s="101" t="str">
        <f t="shared" si="9"/>
        <v/>
      </c>
      <c r="U629" s="95"/>
      <c r="V629" s="95"/>
      <c r="W629" s="108"/>
      <c r="X629" s="95"/>
      <c r="Y629" s="94" t="s">
        <v>87</v>
      </c>
      <c r="Z629" s="95"/>
      <c r="AA629" s="94" t="s">
        <v>250</v>
      </c>
      <c r="AB629" s="95"/>
      <c r="AC629" s="95"/>
      <c r="AD629" s="82"/>
      <c r="AE629" s="95"/>
      <c r="AF629" s="82"/>
      <c r="AG629" s="93"/>
      <c r="AH629" s="102"/>
      <c r="AI629" s="102"/>
      <c r="AJ629" s="314"/>
      <c r="AK629" s="102"/>
      <c r="AL629" s="93" t="s">
        <v>456</v>
      </c>
      <c r="AM629" s="102"/>
      <c r="AN629" s="102"/>
      <c r="AO629" s="102"/>
      <c r="AP629" s="102"/>
      <c r="AQ629" s="102"/>
      <c r="AR629" s="106"/>
      <c r="AS629" s="107"/>
      <c r="AT629" s="102"/>
      <c r="AU629" s="102"/>
      <c r="AV629" s="96"/>
      <c r="AW629" s="96"/>
      <c r="AX629" s="96"/>
      <c r="AY629" s="97"/>
    </row>
    <row r="630" spans="1:51" ht="27" customHeight="1" thickTop="1" thickBot="1" x14ac:dyDescent="0.3">
      <c r="A630" s="81"/>
      <c r="B630" s="304" t="str">
        <f>IF(C629="","",(VLOOKUP(C629,Lookups!$B$4:$C$2561,2,FALSE)))</f>
        <v/>
      </c>
      <c r="C630" s="366"/>
      <c r="D630" s="312"/>
      <c r="E630" s="312"/>
      <c r="F630" s="311"/>
      <c r="G630" s="309"/>
      <c r="H630" s="309"/>
      <c r="I630" s="309"/>
      <c r="J630" s="309"/>
      <c r="K630" s="309"/>
      <c r="L630" s="95"/>
      <c r="M630" s="95"/>
      <c r="N630" s="82"/>
      <c r="O630" s="95"/>
      <c r="P630" s="95"/>
      <c r="Q630" s="105"/>
      <c r="R630" s="82"/>
      <c r="S630" s="313"/>
      <c r="T630" s="101" t="str">
        <f t="shared" si="9"/>
        <v/>
      </c>
      <c r="U630" s="95"/>
      <c r="V630" s="95"/>
      <c r="W630" s="108"/>
      <c r="X630" s="95"/>
      <c r="Y630" s="94" t="s">
        <v>87</v>
      </c>
      <c r="Z630" s="95"/>
      <c r="AA630" s="94" t="s">
        <v>250</v>
      </c>
      <c r="AB630" s="95"/>
      <c r="AC630" s="95"/>
      <c r="AD630" s="82"/>
      <c r="AE630" s="95"/>
      <c r="AF630" s="82"/>
      <c r="AG630" s="93"/>
      <c r="AH630" s="102"/>
      <c r="AI630" s="102"/>
      <c r="AJ630" s="314"/>
      <c r="AK630" s="102"/>
      <c r="AL630" s="93" t="s">
        <v>456</v>
      </c>
      <c r="AM630" s="102"/>
      <c r="AN630" s="102"/>
      <c r="AO630" s="102"/>
      <c r="AP630" s="102"/>
      <c r="AQ630" s="102"/>
      <c r="AR630" s="106"/>
      <c r="AS630" s="107"/>
      <c r="AT630" s="102"/>
      <c r="AU630" s="102"/>
      <c r="AV630" s="96"/>
      <c r="AW630" s="96"/>
      <c r="AX630" s="96"/>
      <c r="AY630" s="97"/>
    </row>
    <row r="631" spans="1:51" ht="27" customHeight="1" thickTop="1" thickBot="1" x14ac:dyDescent="0.3">
      <c r="A631" s="81"/>
      <c r="B631" s="304" t="str">
        <f>IF(C630="","",(VLOOKUP(C630,Lookups!$B$4:$C$2561,2,FALSE)))</f>
        <v/>
      </c>
      <c r="C631" s="366"/>
      <c r="D631" s="312"/>
      <c r="E631" s="312"/>
      <c r="F631" s="311"/>
      <c r="G631" s="309"/>
      <c r="H631" s="309"/>
      <c r="I631" s="309"/>
      <c r="J631" s="309"/>
      <c r="K631" s="309"/>
      <c r="L631" s="95"/>
      <c r="M631" s="95"/>
      <c r="N631" s="82"/>
      <c r="O631" s="95"/>
      <c r="P631" s="95"/>
      <c r="Q631" s="105"/>
      <c r="R631" s="82"/>
      <c r="S631" s="313"/>
      <c r="T631" s="101" t="str">
        <f t="shared" si="9"/>
        <v/>
      </c>
      <c r="U631" s="95"/>
      <c r="V631" s="95"/>
      <c r="W631" s="108"/>
      <c r="X631" s="95"/>
      <c r="Y631" s="94" t="s">
        <v>87</v>
      </c>
      <c r="Z631" s="95"/>
      <c r="AA631" s="94" t="s">
        <v>250</v>
      </c>
      <c r="AB631" s="95"/>
      <c r="AC631" s="95"/>
      <c r="AD631" s="82"/>
      <c r="AE631" s="95"/>
      <c r="AF631" s="82"/>
      <c r="AG631" s="93"/>
      <c r="AH631" s="102"/>
      <c r="AI631" s="102"/>
      <c r="AJ631" s="314"/>
      <c r="AK631" s="102"/>
      <c r="AL631" s="93" t="s">
        <v>456</v>
      </c>
      <c r="AM631" s="102"/>
      <c r="AN631" s="102"/>
      <c r="AO631" s="102"/>
      <c r="AP631" s="102"/>
      <c r="AQ631" s="102"/>
      <c r="AR631" s="106"/>
      <c r="AS631" s="107"/>
      <c r="AT631" s="102"/>
      <c r="AU631" s="102"/>
      <c r="AV631" s="96"/>
      <c r="AW631" s="96"/>
      <c r="AX631" s="96"/>
      <c r="AY631" s="97"/>
    </row>
    <row r="632" spans="1:51" ht="27" customHeight="1" thickTop="1" thickBot="1" x14ac:dyDescent="0.3">
      <c r="A632" s="81"/>
      <c r="B632" s="304" t="str">
        <f>IF(C631="","",(VLOOKUP(C631,Lookups!$B$4:$C$2561,2,FALSE)))</f>
        <v/>
      </c>
      <c r="C632" s="366"/>
      <c r="D632" s="312"/>
      <c r="E632" s="312"/>
      <c r="F632" s="311"/>
      <c r="G632" s="309"/>
      <c r="H632" s="309"/>
      <c r="I632" s="309"/>
      <c r="J632" s="309"/>
      <c r="K632" s="309"/>
      <c r="L632" s="95"/>
      <c r="M632" s="95"/>
      <c r="N632" s="82"/>
      <c r="O632" s="95"/>
      <c r="P632" s="95"/>
      <c r="Q632" s="105"/>
      <c r="R632" s="82"/>
      <c r="S632" s="313"/>
      <c r="T632" s="101" t="str">
        <f t="shared" si="9"/>
        <v/>
      </c>
      <c r="U632" s="95"/>
      <c r="V632" s="95"/>
      <c r="W632" s="108"/>
      <c r="X632" s="95"/>
      <c r="Y632" s="94" t="s">
        <v>87</v>
      </c>
      <c r="Z632" s="95"/>
      <c r="AA632" s="94" t="s">
        <v>250</v>
      </c>
      <c r="AB632" s="95"/>
      <c r="AC632" s="95"/>
      <c r="AD632" s="82"/>
      <c r="AE632" s="95"/>
      <c r="AF632" s="82"/>
      <c r="AG632" s="93"/>
      <c r="AH632" s="102"/>
      <c r="AI632" s="102"/>
      <c r="AJ632" s="314"/>
      <c r="AK632" s="102"/>
      <c r="AL632" s="93" t="s">
        <v>456</v>
      </c>
      <c r="AM632" s="102"/>
      <c r="AN632" s="102"/>
      <c r="AO632" s="102"/>
      <c r="AP632" s="102"/>
      <c r="AQ632" s="102"/>
      <c r="AR632" s="106"/>
      <c r="AS632" s="107"/>
      <c r="AT632" s="102"/>
      <c r="AU632" s="102"/>
      <c r="AV632" s="96"/>
      <c r="AW632" s="96"/>
      <c r="AX632" s="96"/>
      <c r="AY632" s="97"/>
    </row>
    <row r="633" spans="1:51" ht="27" customHeight="1" thickTop="1" thickBot="1" x14ac:dyDescent="0.3">
      <c r="A633" s="81"/>
      <c r="B633" s="304" t="str">
        <f>IF(C632="","",(VLOOKUP(C632,Lookups!$B$4:$C$2561,2,FALSE)))</f>
        <v/>
      </c>
      <c r="C633" s="366"/>
      <c r="D633" s="312"/>
      <c r="E633" s="312"/>
      <c r="F633" s="311"/>
      <c r="G633" s="309"/>
      <c r="H633" s="309"/>
      <c r="I633" s="309"/>
      <c r="J633" s="309"/>
      <c r="K633" s="309"/>
      <c r="L633" s="95"/>
      <c r="M633" s="95"/>
      <c r="N633" s="82"/>
      <c r="O633" s="95"/>
      <c r="P633" s="95"/>
      <c r="Q633" s="105"/>
      <c r="R633" s="82"/>
      <c r="S633" s="313"/>
      <c r="T633" s="101" t="str">
        <f t="shared" si="9"/>
        <v/>
      </c>
      <c r="U633" s="95"/>
      <c r="V633" s="95"/>
      <c r="W633" s="108"/>
      <c r="X633" s="95"/>
      <c r="Y633" s="94" t="s">
        <v>87</v>
      </c>
      <c r="Z633" s="95"/>
      <c r="AA633" s="94" t="s">
        <v>250</v>
      </c>
      <c r="AB633" s="95"/>
      <c r="AC633" s="95"/>
      <c r="AD633" s="82"/>
      <c r="AE633" s="95"/>
      <c r="AF633" s="82"/>
      <c r="AG633" s="93"/>
      <c r="AH633" s="102"/>
      <c r="AI633" s="102"/>
      <c r="AJ633" s="314"/>
      <c r="AK633" s="102"/>
      <c r="AL633" s="93" t="s">
        <v>456</v>
      </c>
      <c r="AM633" s="102"/>
      <c r="AN633" s="102"/>
      <c r="AO633" s="102"/>
      <c r="AP633" s="102"/>
      <c r="AQ633" s="102"/>
      <c r="AR633" s="106"/>
      <c r="AS633" s="107"/>
      <c r="AT633" s="102"/>
      <c r="AU633" s="102"/>
      <c r="AV633" s="96"/>
      <c r="AW633" s="96"/>
      <c r="AX633" s="96"/>
      <c r="AY633" s="97"/>
    </row>
    <row r="634" spans="1:51" ht="27" customHeight="1" thickTop="1" thickBot="1" x14ac:dyDescent="0.3">
      <c r="A634" s="81"/>
      <c r="B634" s="304" t="str">
        <f>IF(C633="","",(VLOOKUP(C633,Lookups!$B$4:$C$2561,2,FALSE)))</f>
        <v/>
      </c>
      <c r="C634" s="366"/>
      <c r="D634" s="312"/>
      <c r="E634" s="312"/>
      <c r="F634" s="311"/>
      <c r="G634" s="309"/>
      <c r="H634" s="309"/>
      <c r="I634" s="309"/>
      <c r="J634" s="309"/>
      <c r="K634" s="309"/>
      <c r="L634" s="95"/>
      <c r="M634" s="95"/>
      <c r="N634" s="82"/>
      <c r="O634" s="95"/>
      <c r="P634" s="95"/>
      <c r="Q634" s="105"/>
      <c r="R634" s="82"/>
      <c r="S634" s="313"/>
      <c r="T634" s="101" t="str">
        <f t="shared" si="9"/>
        <v/>
      </c>
      <c r="U634" s="95"/>
      <c r="V634" s="95"/>
      <c r="W634" s="108"/>
      <c r="X634" s="95"/>
      <c r="Y634" s="94" t="s">
        <v>87</v>
      </c>
      <c r="Z634" s="95"/>
      <c r="AA634" s="94" t="s">
        <v>250</v>
      </c>
      <c r="AB634" s="95"/>
      <c r="AC634" s="95"/>
      <c r="AD634" s="82"/>
      <c r="AE634" s="95"/>
      <c r="AF634" s="82"/>
      <c r="AG634" s="93"/>
      <c r="AH634" s="102"/>
      <c r="AI634" s="102"/>
      <c r="AJ634" s="314"/>
      <c r="AK634" s="102"/>
      <c r="AL634" s="93" t="s">
        <v>456</v>
      </c>
      <c r="AM634" s="102"/>
      <c r="AN634" s="102"/>
      <c r="AO634" s="102"/>
      <c r="AP634" s="102"/>
      <c r="AQ634" s="102"/>
      <c r="AR634" s="106"/>
      <c r="AS634" s="107"/>
      <c r="AT634" s="102"/>
      <c r="AU634" s="102"/>
      <c r="AV634" s="96"/>
      <c r="AW634" s="96"/>
      <c r="AX634" s="96"/>
      <c r="AY634" s="97"/>
    </row>
    <row r="635" spans="1:51" ht="27" customHeight="1" thickTop="1" thickBot="1" x14ac:dyDescent="0.3">
      <c r="A635" s="81"/>
      <c r="B635" s="304" t="str">
        <f>IF(C634="","",(VLOOKUP(C634,Lookups!$B$4:$C$2561,2,FALSE)))</f>
        <v/>
      </c>
      <c r="C635" s="366"/>
      <c r="D635" s="312"/>
      <c r="E635" s="312"/>
      <c r="F635" s="311"/>
      <c r="G635" s="309"/>
      <c r="H635" s="309"/>
      <c r="I635" s="309"/>
      <c r="J635" s="309"/>
      <c r="K635" s="309"/>
      <c r="L635" s="95"/>
      <c r="M635" s="95"/>
      <c r="N635" s="82"/>
      <c r="O635" s="95"/>
      <c r="P635" s="95"/>
      <c r="Q635" s="105"/>
      <c r="R635" s="82"/>
      <c r="S635" s="313"/>
      <c r="T635" s="101" t="str">
        <f t="shared" si="9"/>
        <v/>
      </c>
      <c r="U635" s="95"/>
      <c r="V635" s="95"/>
      <c r="W635" s="108"/>
      <c r="X635" s="95"/>
      <c r="Y635" s="94" t="s">
        <v>87</v>
      </c>
      <c r="Z635" s="95"/>
      <c r="AA635" s="94" t="s">
        <v>250</v>
      </c>
      <c r="AB635" s="95"/>
      <c r="AC635" s="95"/>
      <c r="AD635" s="82"/>
      <c r="AE635" s="95"/>
      <c r="AF635" s="82"/>
      <c r="AG635" s="93"/>
      <c r="AH635" s="102"/>
      <c r="AI635" s="102"/>
      <c r="AJ635" s="314"/>
      <c r="AK635" s="102"/>
      <c r="AL635" s="93" t="s">
        <v>456</v>
      </c>
      <c r="AM635" s="102"/>
      <c r="AN635" s="102"/>
      <c r="AO635" s="102"/>
      <c r="AP635" s="102"/>
      <c r="AQ635" s="102"/>
      <c r="AR635" s="106"/>
      <c r="AS635" s="107"/>
      <c r="AT635" s="102"/>
      <c r="AU635" s="102"/>
      <c r="AV635" s="96"/>
      <c r="AW635" s="96"/>
      <c r="AX635" s="96"/>
      <c r="AY635" s="97"/>
    </row>
    <row r="636" spans="1:51" ht="27" customHeight="1" thickTop="1" thickBot="1" x14ac:dyDescent="0.3">
      <c r="A636" s="81"/>
      <c r="B636" s="304" t="str">
        <f>IF(C635="","",(VLOOKUP(C635,Lookups!$B$4:$C$2561,2,FALSE)))</f>
        <v/>
      </c>
      <c r="C636" s="366"/>
      <c r="D636" s="312"/>
      <c r="E636" s="312"/>
      <c r="F636" s="311"/>
      <c r="G636" s="309"/>
      <c r="H636" s="309"/>
      <c r="I636" s="309"/>
      <c r="J636" s="309"/>
      <c r="K636" s="309"/>
      <c r="L636" s="95"/>
      <c r="M636" s="95"/>
      <c r="N636" s="82"/>
      <c r="O636" s="95"/>
      <c r="P636" s="95"/>
      <c r="Q636" s="105"/>
      <c r="R636" s="82"/>
      <c r="S636" s="313"/>
      <c r="T636" s="101" t="str">
        <f t="shared" si="9"/>
        <v/>
      </c>
      <c r="U636" s="95"/>
      <c r="V636" s="95"/>
      <c r="W636" s="108"/>
      <c r="X636" s="95"/>
      <c r="Y636" s="94" t="s">
        <v>87</v>
      </c>
      <c r="Z636" s="95"/>
      <c r="AA636" s="94" t="s">
        <v>250</v>
      </c>
      <c r="AB636" s="95"/>
      <c r="AC636" s="95"/>
      <c r="AD636" s="82"/>
      <c r="AE636" s="95"/>
      <c r="AF636" s="82"/>
      <c r="AG636" s="93"/>
      <c r="AH636" s="102"/>
      <c r="AI636" s="102"/>
      <c r="AJ636" s="314"/>
      <c r="AK636" s="102"/>
      <c r="AL636" s="93" t="s">
        <v>456</v>
      </c>
      <c r="AM636" s="102"/>
      <c r="AN636" s="102"/>
      <c r="AO636" s="102"/>
      <c r="AP636" s="102"/>
      <c r="AQ636" s="102"/>
      <c r="AR636" s="106"/>
      <c r="AS636" s="107"/>
      <c r="AT636" s="102"/>
      <c r="AU636" s="102"/>
      <c r="AV636" s="96"/>
      <c r="AW636" s="96"/>
      <c r="AX636" s="96"/>
      <c r="AY636" s="97"/>
    </row>
    <row r="637" spans="1:51" ht="27" customHeight="1" thickTop="1" thickBot="1" x14ac:dyDescent="0.3">
      <c r="A637" s="81"/>
      <c r="B637" s="304" t="str">
        <f>IF(C636="","",(VLOOKUP(C636,Lookups!$B$4:$C$2561,2,FALSE)))</f>
        <v/>
      </c>
      <c r="C637" s="366"/>
      <c r="D637" s="312"/>
      <c r="E637" s="312"/>
      <c r="F637" s="311"/>
      <c r="G637" s="309"/>
      <c r="H637" s="309"/>
      <c r="I637" s="309"/>
      <c r="J637" s="309"/>
      <c r="K637" s="309"/>
      <c r="L637" s="95"/>
      <c r="M637" s="95"/>
      <c r="N637" s="82"/>
      <c r="O637" s="95"/>
      <c r="P637" s="95"/>
      <c r="Q637" s="105"/>
      <c r="R637" s="82"/>
      <c r="S637" s="313"/>
      <c r="T637" s="101" t="str">
        <f t="shared" si="9"/>
        <v/>
      </c>
      <c r="U637" s="95"/>
      <c r="V637" s="95"/>
      <c r="W637" s="108"/>
      <c r="X637" s="95"/>
      <c r="Y637" s="94" t="s">
        <v>87</v>
      </c>
      <c r="Z637" s="95"/>
      <c r="AA637" s="94" t="s">
        <v>250</v>
      </c>
      <c r="AB637" s="95"/>
      <c r="AC637" s="95"/>
      <c r="AD637" s="82"/>
      <c r="AE637" s="95"/>
      <c r="AF637" s="82"/>
      <c r="AG637" s="93"/>
      <c r="AH637" s="102"/>
      <c r="AI637" s="102"/>
      <c r="AJ637" s="314"/>
      <c r="AK637" s="102"/>
      <c r="AL637" s="93" t="s">
        <v>456</v>
      </c>
      <c r="AM637" s="102"/>
      <c r="AN637" s="102"/>
      <c r="AO637" s="102"/>
      <c r="AP637" s="102"/>
      <c r="AQ637" s="102"/>
      <c r="AR637" s="106"/>
      <c r="AS637" s="107"/>
      <c r="AT637" s="102"/>
      <c r="AU637" s="102"/>
      <c r="AV637" s="96"/>
      <c r="AW637" s="96"/>
      <c r="AX637" s="96"/>
      <c r="AY637" s="97"/>
    </row>
    <row r="638" spans="1:51" ht="27" customHeight="1" thickTop="1" thickBot="1" x14ac:dyDescent="0.3">
      <c r="A638" s="81"/>
      <c r="B638" s="304" t="str">
        <f>IF(C637="","",(VLOOKUP(C637,Lookups!$B$4:$C$2561,2,FALSE)))</f>
        <v/>
      </c>
      <c r="C638" s="366"/>
      <c r="D638" s="312"/>
      <c r="E638" s="312"/>
      <c r="F638" s="311"/>
      <c r="G638" s="309"/>
      <c r="H638" s="309"/>
      <c r="I638" s="309"/>
      <c r="J638" s="309"/>
      <c r="K638" s="309"/>
      <c r="L638" s="95"/>
      <c r="M638" s="95"/>
      <c r="N638" s="82"/>
      <c r="O638" s="95"/>
      <c r="P638" s="95"/>
      <c r="Q638" s="105"/>
      <c r="R638" s="82"/>
      <c r="S638" s="313"/>
      <c r="T638" s="101" t="str">
        <f t="shared" si="9"/>
        <v/>
      </c>
      <c r="U638" s="95"/>
      <c r="V638" s="95"/>
      <c r="W638" s="108"/>
      <c r="X638" s="95"/>
      <c r="Y638" s="94" t="s">
        <v>87</v>
      </c>
      <c r="Z638" s="95"/>
      <c r="AA638" s="94" t="s">
        <v>250</v>
      </c>
      <c r="AB638" s="95"/>
      <c r="AC638" s="95"/>
      <c r="AD638" s="82"/>
      <c r="AE638" s="95"/>
      <c r="AF638" s="82"/>
      <c r="AG638" s="93"/>
      <c r="AH638" s="102"/>
      <c r="AI638" s="102"/>
      <c r="AJ638" s="314"/>
      <c r="AK638" s="102"/>
      <c r="AL638" s="93" t="s">
        <v>456</v>
      </c>
      <c r="AM638" s="102"/>
      <c r="AN638" s="102"/>
      <c r="AO638" s="102"/>
      <c r="AP638" s="102"/>
      <c r="AQ638" s="102"/>
      <c r="AR638" s="106"/>
      <c r="AS638" s="107"/>
      <c r="AT638" s="102"/>
      <c r="AU638" s="102"/>
      <c r="AV638" s="96"/>
      <c r="AW638" s="96"/>
      <c r="AX638" s="96"/>
      <c r="AY638" s="97"/>
    </row>
    <row r="639" spans="1:51" ht="27" customHeight="1" thickTop="1" thickBot="1" x14ac:dyDescent="0.3">
      <c r="A639" s="81"/>
      <c r="B639" s="304" t="str">
        <f>IF(C638="","",(VLOOKUP(C638,Lookups!$B$4:$C$2561,2,FALSE)))</f>
        <v/>
      </c>
      <c r="C639" s="366"/>
      <c r="D639" s="312"/>
      <c r="E639" s="312"/>
      <c r="F639" s="311"/>
      <c r="G639" s="309"/>
      <c r="H639" s="309"/>
      <c r="I639" s="309"/>
      <c r="J639" s="309"/>
      <c r="K639" s="309"/>
      <c r="L639" s="95"/>
      <c r="M639" s="95"/>
      <c r="N639" s="82"/>
      <c r="O639" s="95"/>
      <c r="P639" s="95"/>
      <c r="Q639" s="105"/>
      <c r="R639" s="82"/>
      <c r="S639" s="313"/>
      <c r="T639" s="101" t="str">
        <f t="shared" si="9"/>
        <v/>
      </c>
      <c r="U639" s="95"/>
      <c r="V639" s="95"/>
      <c r="W639" s="108"/>
      <c r="X639" s="95"/>
      <c r="Y639" s="94" t="s">
        <v>87</v>
      </c>
      <c r="Z639" s="95"/>
      <c r="AA639" s="94" t="s">
        <v>250</v>
      </c>
      <c r="AB639" s="95"/>
      <c r="AC639" s="95"/>
      <c r="AD639" s="82"/>
      <c r="AE639" s="95"/>
      <c r="AF639" s="82"/>
      <c r="AG639" s="93"/>
      <c r="AH639" s="102"/>
      <c r="AI639" s="102"/>
      <c r="AJ639" s="314"/>
      <c r="AK639" s="102"/>
      <c r="AL639" s="93" t="s">
        <v>456</v>
      </c>
      <c r="AM639" s="102"/>
      <c r="AN639" s="102"/>
      <c r="AO639" s="102"/>
      <c r="AP639" s="102"/>
      <c r="AQ639" s="102"/>
      <c r="AR639" s="106"/>
      <c r="AS639" s="107"/>
      <c r="AT639" s="102"/>
      <c r="AU639" s="102"/>
      <c r="AV639" s="96"/>
      <c r="AW639" s="96"/>
      <c r="AX639" s="96"/>
      <c r="AY639" s="97"/>
    </row>
    <row r="640" spans="1:51" ht="27" customHeight="1" thickTop="1" thickBot="1" x14ac:dyDescent="0.3">
      <c r="A640" s="81"/>
      <c r="B640" s="304" t="str">
        <f>IF(C639="","",(VLOOKUP(C639,Lookups!$B$4:$C$2561,2,FALSE)))</f>
        <v/>
      </c>
      <c r="C640" s="366"/>
      <c r="D640" s="312"/>
      <c r="E640" s="312"/>
      <c r="F640" s="311"/>
      <c r="G640" s="309"/>
      <c r="H640" s="309"/>
      <c r="I640" s="309"/>
      <c r="J640" s="309"/>
      <c r="K640" s="309"/>
      <c r="L640" s="95"/>
      <c r="M640" s="95"/>
      <c r="N640" s="82"/>
      <c r="O640" s="95"/>
      <c r="P640" s="95"/>
      <c r="Q640" s="105"/>
      <c r="R640" s="82"/>
      <c r="S640" s="313"/>
      <c r="T640" s="101" t="str">
        <f t="shared" si="9"/>
        <v/>
      </c>
      <c r="U640" s="95"/>
      <c r="V640" s="95"/>
      <c r="W640" s="108"/>
      <c r="X640" s="95"/>
      <c r="Y640" s="94" t="s">
        <v>87</v>
      </c>
      <c r="Z640" s="95"/>
      <c r="AA640" s="94" t="s">
        <v>250</v>
      </c>
      <c r="AB640" s="95"/>
      <c r="AC640" s="95"/>
      <c r="AD640" s="82"/>
      <c r="AE640" s="95"/>
      <c r="AF640" s="82"/>
      <c r="AG640" s="93"/>
      <c r="AH640" s="102"/>
      <c r="AI640" s="102"/>
      <c r="AJ640" s="314"/>
      <c r="AK640" s="102"/>
      <c r="AL640" s="93" t="s">
        <v>456</v>
      </c>
      <c r="AM640" s="102"/>
      <c r="AN640" s="102"/>
      <c r="AO640" s="102"/>
      <c r="AP640" s="102"/>
      <c r="AQ640" s="102"/>
      <c r="AR640" s="106"/>
      <c r="AS640" s="107"/>
      <c r="AT640" s="102"/>
      <c r="AU640" s="102"/>
      <c r="AV640" s="96"/>
      <c r="AW640" s="96"/>
      <c r="AX640" s="96"/>
      <c r="AY640" s="97"/>
    </row>
    <row r="641" spans="1:51" ht="27" customHeight="1" thickTop="1" thickBot="1" x14ac:dyDescent="0.3">
      <c r="A641" s="81"/>
      <c r="B641" s="304" t="str">
        <f>IF(C640="","",(VLOOKUP(C640,Lookups!$B$4:$C$2561,2,FALSE)))</f>
        <v/>
      </c>
      <c r="C641" s="366"/>
      <c r="D641" s="312"/>
      <c r="E641" s="312"/>
      <c r="F641" s="311"/>
      <c r="G641" s="309"/>
      <c r="H641" s="309"/>
      <c r="I641" s="309"/>
      <c r="J641" s="309"/>
      <c r="K641" s="309"/>
      <c r="L641" s="95"/>
      <c r="M641" s="95"/>
      <c r="N641" s="82"/>
      <c r="O641" s="95"/>
      <c r="P641" s="95"/>
      <c r="Q641" s="105"/>
      <c r="R641" s="82"/>
      <c r="S641" s="313"/>
      <c r="T641" s="101" t="str">
        <f t="shared" si="9"/>
        <v/>
      </c>
      <c r="U641" s="95"/>
      <c r="V641" s="95"/>
      <c r="W641" s="108"/>
      <c r="X641" s="95"/>
      <c r="Y641" s="94" t="s">
        <v>87</v>
      </c>
      <c r="Z641" s="95"/>
      <c r="AA641" s="94" t="s">
        <v>250</v>
      </c>
      <c r="AB641" s="95"/>
      <c r="AC641" s="95"/>
      <c r="AD641" s="82"/>
      <c r="AE641" s="95"/>
      <c r="AF641" s="82"/>
      <c r="AG641" s="93"/>
      <c r="AH641" s="102"/>
      <c r="AI641" s="102"/>
      <c r="AJ641" s="314"/>
      <c r="AK641" s="102"/>
      <c r="AL641" s="93" t="s">
        <v>456</v>
      </c>
      <c r="AM641" s="102"/>
      <c r="AN641" s="102"/>
      <c r="AO641" s="102"/>
      <c r="AP641" s="102"/>
      <c r="AQ641" s="102"/>
      <c r="AR641" s="106"/>
      <c r="AS641" s="107"/>
      <c r="AT641" s="102"/>
      <c r="AU641" s="102"/>
      <c r="AV641" s="96"/>
      <c r="AW641" s="96"/>
      <c r="AX641" s="96"/>
      <c r="AY641" s="97"/>
    </row>
    <row r="642" spans="1:51" ht="27" customHeight="1" thickTop="1" thickBot="1" x14ac:dyDescent="0.3">
      <c r="A642" s="81"/>
      <c r="B642" s="304" t="str">
        <f>IF(C641="","",(VLOOKUP(C641,Lookups!$B$4:$C$2561,2,FALSE)))</f>
        <v/>
      </c>
      <c r="C642" s="366"/>
      <c r="D642" s="312"/>
      <c r="E642" s="312"/>
      <c r="F642" s="311"/>
      <c r="G642" s="309"/>
      <c r="H642" s="309"/>
      <c r="I642" s="309"/>
      <c r="J642" s="309"/>
      <c r="K642" s="309"/>
      <c r="L642" s="95"/>
      <c r="M642" s="95"/>
      <c r="N642" s="82"/>
      <c r="O642" s="95"/>
      <c r="P642" s="95"/>
      <c r="Q642" s="105"/>
      <c r="R642" s="82"/>
      <c r="S642" s="313"/>
      <c r="T642" s="101" t="str">
        <f t="shared" si="9"/>
        <v/>
      </c>
      <c r="U642" s="95"/>
      <c r="V642" s="95"/>
      <c r="W642" s="108"/>
      <c r="X642" s="95"/>
      <c r="Y642" s="94" t="s">
        <v>87</v>
      </c>
      <c r="Z642" s="95"/>
      <c r="AA642" s="94" t="s">
        <v>250</v>
      </c>
      <c r="AB642" s="95"/>
      <c r="AC642" s="95"/>
      <c r="AD642" s="82"/>
      <c r="AE642" s="95"/>
      <c r="AF642" s="82"/>
      <c r="AG642" s="93"/>
      <c r="AH642" s="102"/>
      <c r="AI642" s="102"/>
      <c r="AJ642" s="314"/>
      <c r="AK642" s="102"/>
      <c r="AL642" s="93" t="s">
        <v>456</v>
      </c>
      <c r="AM642" s="102"/>
      <c r="AN642" s="102"/>
      <c r="AO642" s="102"/>
      <c r="AP642" s="102"/>
      <c r="AQ642" s="102"/>
      <c r="AR642" s="106"/>
      <c r="AS642" s="107"/>
      <c r="AT642" s="102"/>
      <c r="AU642" s="102"/>
      <c r="AV642" s="96"/>
      <c r="AW642" s="96"/>
      <c r="AX642" s="96"/>
      <c r="AY642" s="97"/>
    </row>
    <row r="643" spans="1:51" ht="27" customHeight="1" thickTop="1" thickBot="1" x14ac:dyDescent="0.3">
      <c r="A643" s="81"/>
      <c r="B643" s="304" t="str">
        <f>IF(C642="","",(VLOOKUP(C642,Lookups!$B$4:$C$2561,2,FALSE)))</f>
        <v/>
      </c>
      <c r="C643" s="366"/>
      <c r="D643" s="312"/>
      <c r="E643" s="312"/>
      <c r="F643" s="311"/>
      <c r="G643" s="309"/>
      <c r="H643" s="309"/>
      <c r="I643" s="309"/>
      <c r="J643" s="309"/>
      <c r="K643" s="309"/>
      <c r="L643" s="95"/>
      <c r="M643" s="95"/>
      <c r="N643" s="82"/>
      <c r="O643" s="95"/>
      <c r="P643" s="95"/>
      <c r="Q643" s="105"/>
      <c r="R643" s="82"/>
      <c r="S643" s="313"/>
      <c r="T643" s="101" t="str">
        <f t="shared" si="9"/>
        <v/>
      </c>
      <c r="U643" s="95"/>
      <c r="V643" s="95"/>
      <c r="W643" s="108"/>
      <c r="X643" s="95"/>
      <c r="Y643" s="94" t="s">
        <v>87</v>
      </c>
      <c r="Z643" s="95"/>
      <c r="AA643" s="94" t="s">
        <v>250</v>
      </c>
      <c r="AB643" s="95"/>
      <c r="AC643" s="95"/>
      <c r="AD643" s="82"/>
      <c r="AE643" s="95"/>
      <c r="AF643" s="82"/>
      <c r="AG643" s="93"/>
      <c r="AH643" s="102"/>
      <c r="AI643" s="102"/>
      <c r="AJ643" s="314"/>
      <c r="AK643" s="102"/>
      <c r="AL643" s="93" t="s">
        <v>456</v>
      </c>
      <c r="AM643" s="102"/>
      <c r="AN643" s="102"/>
      <c r="AO643" s="102"/>
      <c r="AP643" s="102"/>
      <c r="AQ643" s="102"/>
      <c r="AR643" s="106"/>
      <c r="AS643" s="107"/>
      <c r="AT643" s="102"/>
      <c r="AU643" s="102"/>
      <c r="AV643" s="96"/>
      <c r="AW643" s="96"/>
      <c r="AX643" s="96"/>
      <c r="AY643" s="97"/>
    </row>
    <row r="644" spans="1:51" ht="27" customHeight="1" thickTop="1" thickBot="1" x14ac:dyDescent="0.3">
      <c r="A644" s="81"/>
      <c r="B644" s="304" t="str">
        <f>IF(C643="","",(VLOOKUP(C643,Lookups!$B$4:$C$2561,2,FALSE)))</f>
        <v/>
      </c>
      <c r="C644" s="366"/>
      <c r="D644" s="312"/>
      <c r="E644" s="312"/>
      <c r="F644" s="311"/>
      <c r="G644" s="309"/>
      <c r="H644" s="309"/>
      <c r="I644" s="309"/>
      <c r="J644" s="309"/>
      <c r="K644" s="309"/>
      <c r="L644" s="95"/>
      <c r="M644" s="95"/>
      <c r="N644" s="82"/>
      <c r="O644" s="95"/>
      <c r="P644" s="95"/>
      <c r="Q644" s="105"/>
      <c r="R644" s="82"/>
      <c r="S644" s="313"/>
      <c r="T644" s="101" t="str">
        <f t="shared" si="9"/>
        <v/>
      </c>
      <c r="U644" s="95"/>
      <c r="V644" s="95"/>
      <c r="W644" s="108"/>
      <c r="X644" s="95"/>
      <c r="Y644" s="94" t="s">
        <v>87</v>
      </c>
      <c r="Z644" s="95"/>
      <c r="AA644" s="94" t="s">
        <v>250</v>
      </c>
      <c r="AB644" s="95"/>
      <c r="AC644" s="95"/>
      <c r="AD644" s="82"/>
      <c r="AE644" s="95"/>
      <c r="AF644" s="82"/>
      <c r="AG644" s="93"/>
      <c r="AH644" s="102"/>
      <c r="AI644" s="102"/>
      <c r="AJ644" s="314"/>
      <c r="AK644" s="102"/>
      <c r="AL644" s="93" t="s">
        <v>456</v>
      </c>
      <c r="AM644" s="102"/>
      <c r="AN644" s="102"/>
      <c r="AO644" s="102"/>
      <c r="AP644" s="102"/>
      <c r="AQ644" s="102"/>
      <c r="AR644" s="106"/>
      <c r="AS644" s="107"/>
      <c r="AT644" s="102"/>
      <c r="AU644" s="102"/>
      <c r="AV644" s="96"/>
      <c r="AW644" s="96"/>
      <c r="AX644" s="96"/>
      <c r="AY644" s="97"/>
    </row>
    <row r="645" spans="1:51" ht="27" customHeight="1" thickTop="1" thickBot="1" x14ac:dyDescent="0.3">
      <c r="A645" s="81"/>
      <c r="B645" s="304" t="str">
        <f>IF(C644="","",(VLOOKUP(C644,Lookups!$B$4:$C$2561,2,FALSE)))</f>
        <v/>
      </c>
      <c r="C645" s="366"/>
      <c r="D645" s="312"/>
      <c r="E645" s="312"/>
      <c r="F645" s="311"/>
      <c r="G645" s="309"/>
      <c r="H645" s="309"/>
      <c r="I645" s="309"/>
      <c r="J645" s="309"/>
      <c r="K645" s="309"/>
      <c r="L645" s="95"/>
      <c r="M645" s="95"/>
      <c r="N645" s="82"/>
      <c r="O645" s="95"/>
      <c r="P645" s="95"/>
      <c r="Q645" s="105"/>
      <c r="R645" s="82"/>
      <c r="S645" s="313"/>
      <c r="T645" s="101" t="str">
        <f t="shared" si="9"/>
        <v/>
      </c>
      <c r="U645" s="95"/>
      <c r="V645" s="95"/>
      <c r="W645" s="108"/>
      <c r="X645" s="95"/>
      <c r="Y645" s="94" t="s">
        <v>87</v>
      </c>
      <c r="Z645" s="95"/>
      <c r="AA645" s="94" t="s">
        <v>250</v>
      </c>
      <c r="AB645" s="95"/>
      <c r="AC645" s="95"/>
      <c r="AD645" s="82"/>
      <c r="AE645" s="95"/>
      <c r="AF645" s="82"/>
      <c r="AG645" s="93"/>
      <c r="AH645" s="102"/>
      <c r="AI645" s="102"/>
      <c r="AJ645" s="314"/>
      <c r="AK645" s="102"/>
      <c r="AL645" s="93" t="s">
        <v>456</v>
      </c>
      <c r="AM645" s="102"/>
      <c r="AN645" s="102"/>
      <c r="AO645" s="102"/>
      <c r="AP645" s="102"/>
      <c r="AQ645" s="102"/>
      <c r="AR645" s="106"/>
      <c r="AS645" s="107"/>
      <c r="AT645" s="102"/>
      <c r="AU645" s="102"/>
      <c r="AV645" s="96"/>
      <c r="AW645" s="96"/>
      <c r="AX645" s="96"/>
      <c r="AY645" s="97"/>
    </row>
    <row r="646" spans="1:51" ht="27" customHeight="1" thickTop="1" thickBot="1" x14ac:dyDescent="0.3">
      <c r="A646" s="81"/>
      <c r="B646" s="304" t="str">
        <f>IF(C645="","",(VLOOKUP(C645,Lookups!$B$4:$C$2561,2,FALSE)))</f>
        <v/>
      </c>
      <c r="C646" s="366"/>
      <c r="D646" s="312"/>
      <c r="E646" s="312"/>
      <c r="F646" s="311"/>
      <c r="G646" s="309"/>
      <c r="H646" s="309"/>
      <c r="I646" s="309"/>
      <c r="J646" s="309"/>
      <c r="K646" s="309"/>
      <c r="L646" s="95"/>
      <c r="M646" s="95"/>
      <c r="N646" s="82"/>
      <c r="O646" s="95"/>
      <c r="P646" s="95"/>
      <c r="Q646" s="105"/>
      <c r="R646" s="82"/>
      <c r="S646" s="313"/>
      <c r="T646" s="101" t="str">
        <f t="shared" ref="T646:T709" si="10">IF(S646="","",VLOOKUP(S646,SWCTypeDesc,2,FALSE))</f>
        <v/>
      </c>
      <c r="U646" s="95"/>
      <c r="V646" s="95"/>
      <c r="W646" s="108"/>
      <c r="X646" s="95"/>
      <c r="Y646" s="94" t="s">
        <v>87</v>
      </c>
      <c r="Z646" s="95"/>
      <c r="AA646" s="94" t="s">
        <v>250</v>
      </c>
      <c r="AB646" s="95"/>
      <c r="AC646" s="95"/>
      <c r="AD646" s="82"/>
      <c r="AE646" s="95"/>
      <c r="AF646" s="82"/>
      <c r="AG646" s="93"/>
      <c r="AH646" s="102"/>
      <c r="AI646" s="102"/>
      <c r="AJ646" s="314"/>
      <c r="AK646" s="102"/>
      <c r="AL646" s="93" t="s">
        <v>456</v>
      </c>
      <c r="AM646" s="102"/>
      <c r="AN646" s="102"/>
      <c r="AO646" s="102"/>
      <c r="AP646" s="102"/>
      <c r="AQ646" s="102"/>
      <c r="AR646" s="106"/>
      <c r="AS646" s="107"/>
      <c r="AT646" s="102"/>
      <c r="AU646" s="102"/>
      <c r="AV646" s="96"/>
      <c r="AW646" s="96"/>
      <c r="AX646" s="96"/>
      <c r="AY646" s="97"/>
    </row>
    <row r="647" spans="1:51" ht="27" customHeight="1" thickTop="1" thickBot="1" x14ac:dyDescent="0.3">
      <c r="A647" s="81"/>
      <c r="B647" s="304" t="str">
        <f>IF(C646="","",(VLOOKUP(C646,Lookups!$B$4:$C$2561,2,FALSE)))</f>
        <v/>
      </c>
      <c r="C647" s="366"/>
      <c r="D647" s="312"/>
      <c r="E647" s="312"/>
      <c r="F647" s="311"/>
      <c r="G647" s="309"/>
      <c r="H647" s="309"/>
      <c r="I647" s="309"/>
      <c r="J647" s="309"/>
      <c r="K647" s="309"/>
      <c r="L647" s="95"/>
      <c r="M647" s="95"/>
      <c r="N647" s="82"/>
      <c r="O647" s="95"/>
      <c r="P647" s="95"/>
      <c r="Q647" s="105"/>
      <c r="R647" s="82"/>
      <c r="S647" s="313"/>
      <c r="T647" s="101" t="str">
        <f t="shared" si="10"/>
        <v/>
      </c>
      <c r="U647" s="95"/>
      <c r="V647" s="95"/>
      <c r="W647" s="108"/>
      <c r="X647" s="95"/>
      <c r="Y647" s="94" t="s">
        <v>87</v>
      </c>
      <c r="Z647" s="95"/>
      <c r="AA647" s="94" t="s">
        <v>250</v>
      </c>
      <c r="AB647" s="95"/>
      <c r="AC647" s="95"/>
      <c r="AD647" s="82"/>
      <c r="AE647" s="95"/>
      <c r="AF647" s="82"/>
      <c r="AG647" s="93"/>
      <c r="AH647" s="102"/>
      <c r="AI647" s="102"/>
      <c r="AJ647" s="314"/>
      <c r="AK647" s="102"/>
      <c r="AL647" s="93" t="s">
        <v>456</v>
      </c>
      <c r="AM647" s="102"/>
      <c r="AN647" s="102"/>
      <c r="AO647" s="102"/>
      <c r="AP647" s="102"/>
      <c r="AQ647" s="102"/>
      <c r="AR647" s="106"/>
      <c r="AS647" s="107"/>
      <c r="AT647" s="102"/>
      <c r="AU647" s="102"/>
      <c r="AV647" s="96"/>
      <c r="AW647" s="96"/>
      <c r="AX647" s="96"/>
      <c r="AY647" s="97"/>
    </row>
    <row r="648" spans="1:51" ht="27" customHeight="1" thickTop="1" thickBot="1" x14ac:dyDescent="0.3">
      <c r="A648" s="81"/>
      <c r="B648" s="304" t="str">
        <f>IF(C647="","",(VLOOKUP(C647,Lookups!$B$4:$C$2561,2,FALSE)))</f>
        <v/>
      </c>
      <c r="C648" s="366"/>
      <c r="D648" s="312"/>
      <c r="E648" s="312"/>
      <c r="F648" s="311"/>
      <c r="G648" s="309"/>
      <c r="H648" s="309"/>
      <c r="I648" s="309"/>
      <c r="J648" s="309"/>
      <c r="K648" s="309"/>
      <c r="L648" s="95"/>
      <c r="M648" s="95"/>
      <c r="N648" s="82"/>
      <c r="O648" s="95"/>
      <c r="P648" s="95"/>
      <c r="Q648" s="105"/>
      <c r="R648" s="82"/>
      <c r="S648" s="313"/>
      <c r="T648" s="101" t="str">
        <f t="shared" si="10"/>
        <v/>
      </c>
      <c r="U648" s="95"/>
      <c r="V648" s="95"/>
      <c r="W648" s="108"/>
      <c r="X648" s="95"/>
      <c r="Y648" s="94" t="s">
        <v>87</v>
      </c>
      <c r="Z648" s="95"/>
      <c r="AA648" s="94" t="s">
        <v>250</v>
      </c>
      <c r="AB648" s="95"/>
      <c r="AC648" s="95"/>
      <c r="AD648" s="82"/>
      <c r="AE648" s="95"/>
      <c r="AF648" s="82"/>
      <c r="AG648" s="93"/>
      <c r="AH648" s="102"/>
      <c r="AI648" s="102"/>
      <c r="AJ648" s="314"/>
      <c r="AK648" s="102"/>
      <c r="AL648" s="93" t="s">
        <v>456</v>
      </c>
      <c r="AM648" s="102"/>
      <c r="AN648" s="102"/>
      <c r="AO648" s="102"/>
      <c r="AP648" s="102"/>
      <c r="AQ648" s="102"/>
      <c r="AR648" s="106"/>
      <c r="AS648" s="107"/>
      <c r="AT648" s="102"/>
      <c r="AU648" s="102"/>
      <c r="AV648" s="96"/>
      <c r="AW648" s="96"/>
      <c r="AX648" s="96"/>
      <c r="AY648" s="97"/>
    </row>
    <row r="649" spans="1:51" ht="27" customHeight="1" thickTop="1" thickBot="1" x14ac:dyDescent="0.3">
      <c r="A649" s="81"/>
      <c r="B649" s="304" t="str">
        <f>IF(C648="","",(VLOOKUP(C648,Lookups!$B$4:$C$2561,2,FALSE)))</f>
        <v/>
      </c>
      <c r="C649" s="366"/>
      <c r="D649" s="312"/>
      <c r="E649" s="312"/>
      <c r="F649" s="311"/>
      <c r="G649" s="309"/>
      <c r="H649" s="309"/>
      <c r="I649" s="309"/>
      <c r="J649" s="309"/>
      <c r="K649" s="309"/>
      <c r="L649" s="95"/>
      <c r="M649" s="95"/>
      <c r="N649" s="82"/>
      <c r="O649" s="95"/>
      <c r="P649" s="95"/>
      <c r="Q649" s="105"/>
      <c r="R649" s="82"/>
      <c r="S649" s="313"/>
      <c r="T649" s="101" t="str">
        <f t="shared" si="10"/>
        <v/>
      </c>
      <c r="U649" s="95"/>
      <c r="V649" s="95"/>
      <c r="W649" s="108"/>
      <c r="X649" s="95"/>
      <c r="Y649" s="94" t="s">
        <v>87</v>
      </c>
      <c r="Z649" s="95"/>
      <c r="AA649" s="94" t="s">
        <v>250</v>
      </c>
      <c r="AB649" s="95"/>
      <c r="AC649" s="95"/>
      <c r="AD649" s="82"/>
      <c r="AE649" s="95"/>
      <c r="AF649" s="82"/>
      <c r="AG649" s="93"/>
      <c r="AH649" s="102"/>
      <c r="AI649" s="102"/>
      <c r="AJ649" s="314"/>
      <c r="AK649" s="102"/>
      <c r="AL649" s="93" t="s">
        <v>456</v>
      </c>
      <c r="AM649" s="102"/>
      <c r="AN649" s="102"/>
      <c r="AO649" s="102"/>
      <c r="AP649" s="102"/>
      <c r="AQ649" s="102"/>
      <c r="AR649" s="106"/>
      <c r="AS649" s="107"/>
      <c r="AT649" s="102"/>
      <c r="AU649" s="102"/>
      <c r="AV649" s="96"/>
      <c r="AW649" s="96"/>
      <c r="AX649" s="96"/>
      <c r="AY649" s="97"/>
    </row>
    <row r="650" spans="1:51" ht="27" customHeight="1" thickTop="1" thickBot="1" x14ac:dyDescent="0.3">
      <c r="A650" s="81"/>
      <c r="B650" s="304" t="str">
        <f>IF(C649="","",(VLOOKUP(C649,Lookups!$B$4:$C$2561,2,FALSE)))</f>
        <v/>
      </c>
      <c r="C650" s="366"/>
      <c r="D650" s="312"/>
      <c r="E650" s="312"/>
      <c r="F650" s="311"/>
      <c r="G650" s="309"/>
      <c r="H650" s="309"/>
      <c r="I650" s="309"/>
      <c r="J650" s="309"/>
      <c r="K650" s="309"/>
      <c r="L650" s="95"/>
      <c r="M650" s="95"/>
      <c r="N650" s="82"/>
      <c r="O650" s="95"/>
      <c r="P650" s="95"/>
      <c r="Q650" s="105"/>
      <c r="R650" s="82"/>
      <c r="S650" s="313"/>
      <c r="T650" s="101" t="str">
        <f t="shared" si="10"/>
        <v/>
      </c>
      <c r="U650" s="95"/>
      <c r="V650" s="95"/>
      <c r="W650" s="108"/>
      <c r="X650" s="95"/>
      <c r="Y650" s="94" t="s">
        <v>87</v>
      </c>
      <c r="Z650" s="95"/>
      <c r="AA650" s="94" t="s">
        <v>250</v>
      </c>
      <c r="AB650" s="95"/>
      <c r="AC650" s="95"/>
      <c r="AD650" s="82"/>
      <c r="AE650" s="95"/>
      <c r="AF650" s="82"/>
      <c r="AG650" s="93"/>
      <c r="AH650" s="102"/>
      <c r="AI650" s="102"/>
      <c r="AJ650" s="314"/>
      <c r="AK650" s="102"/>
      <c r="AL650" s="93" t="s">
        <v>456</v>
      </c>
      <c r="AM650" s="102"/>
      <c r="AN650" s="102"/>
      <c r="AO650" s="102"/>
      <c r="AP650" s="102"/>
      <c r="AQ650" s="102"/>
      <c r="AR650" s="106"/>
      <c r="AS650" s="107"/>
      <c r="AT650" s="102"/>
      <c r="AU650" s="102"/>
      <c r="AV650" s="96"/>
      <c r="AW650" s="96"/>
      <c r="AX650" s="96"/>
      <c r="AY650" s="97"/>
    </row>
    <row r="651" spans="1:51" ht="27" customHeight="1" thickTop="1" thickBot="1" x14ac:dyDescent="0.3">
      <c r="A651" s="81"/>
      <c r="B651" s="304" t="str">
        <f>IF(C650="","",(VLOOKUP(C650,Lookups!$B$4:$C$2561,2,FALSE)))</f>
        <v/>
      </c>
      <c r="C651" s="366"/>
      <c r="D651" s="312"/>
      <c r="E651" s="312"/>
      <c r="F651" s="311"/>
      <c r="G651" s="309"/>
      <c r="H651" s="309"/>
      <c r="I651" s="309"/>
      <c r="J651" s="309"/>
      <c r="K651" s="309"/>
      <c r="L651" s="95"/>
      <c r="M651" s="95"/>
      <c r="N651" s="82"/>
      <c r="O651" s="95"/>
      <c r="P651" s="95"/>
      <c r="Q651" s="105"/>
      <c r="R651" s="82"/>
      <c r="S651" s="313"/>
      <c r="T651" s="101" t="str">
        <f t="shared" si="10"/>
        <v/>
      </c>
      <c r="U651" s="95"/>
      <c r="V651" s="95"/>
      <c r="W651" s="108"/>
      <c r="X651" s="95"/>
      <c r="Y651" s="94" t="s">
        <v>87</v>
      </c>
      <c r="Z651" s="95"/>
      <c r="AA651" s="94" t="s">
        <v>250</v>
      </c>
      <c r="AB651" s="95"/>
      <c r="AC651" s="95"/>
      <c r="AD651" s="82"/>
      <c r="AE651" s="95"/>
      <c r="AF651" s="82"/>
      <c r="AG651" s="93"/>
      <c r="AH651" s="102"/>
      <c r="AI651" s="102"/>
      <c r="AJ651" s="314"/>
      <c r="AK651" s="102"/>
      <c r="AL651" s="93" t="s">
        <v>456</v>
      </c>
      <c r="AM651" s="102"/>
      <c r="AN651" s="102"/>
      <c r="AO651" s="102"/>
      <c r="AP651" s="102"/>
      <c r="AQ651" s="102"/>
      <c r="AR651" s="106"/>
      <c r="AS651" s="107"/>
      <c r="AT651" s="102"/>
      <c r="AU651" s="102"/>
      <c r="AV651" s="96"/>
      <c r="AW651" s="96"/>
      <c r="AX651" s="96"/>
      <c r="AY651" s="97"/>
    </row>
    <row r="652" spans="1:51" ht="27" customHeight="1" thickTop="1" thickBot="1" x14ac:dyDescent="0.3">
      <c r="A652" s="81"/>
      <c r="B652" s="304" t="str">
        <f>IF(C651="","",(VLOOKUP(C651,Lookups!$B$4:$C$2561,2,FALSE)))</f>
        <v/>
      </c>
      <c r="C652" s="366"/>
      <c r="D652" s="312"/>
      <c r="E652" s="312"/>
      <c r="F652" s="311"/>
      <c r="G652" s="309"/>
      <c r="H652" s="309"/>
      <c r="I652" s="309"/>
      <c r="J652" s="309"/>
      <c r="K652" s="309"/>
      <c r="L652" s="95"/>
      <c r="M652" s="95"/>
      <c r="N652" s="82"/>
      <c r="O652" s="95"/>
      <c r="P652" s="95"/>
      <c r="Q652" s="105"/>
      <c r="R652" s="82"/>
      <c r="S652" s="313"/>
      <c r="T652" s="101" t="str">
        <f t="shared" si="10"/>
        <v/>
      </c>
      <c r="U652" s="95"/>
      <c r="V652" s="95"/>
      <c r="W652" s="108"/>
      <c r="X652" s="95"/>
      <c r="Y652" s="94" t="s">
        <v>87</v>
      </c>
      <c r="Z652" s="95"/>
      <c r="AA652" s="94" t="s">
        <v>250</v>
      </c>
      <c r="AB652" s="95"/>
      <c r="AC652" s="95"/>
      <c r="AD652" s="82"/>
      <c r="AE652" s="95"/>
      <c r="AF652" s="82"/>
      <c r="AG652" s="93"/>
      <c r="AH652" s="102"/>
      <c r="AI652" s="102"/>
      <c r="AJ652" s="314"/>
      <c r="AK652" s="102"/>
      <c r="AL652" s="93" t="s">
        <v>456</v>
      </c>
      <c r="AM652" s="102"/>
      <c r="AN652" s="102"/>
      <c r="AO652" s="102"/>
      <c r="AP652" s="102"/>
      <c r="AQ652" s="102"/>
      <c r="AR652" s="106"/>
      <c r="AS652" s="107"/>
      <c r="AT652" s="102"/>
      <c r="AU652" s="102"/>
      <c r="AV652" s="96"/>
      <c r="AW652" s="96"/>
      <c r="AX652" s="96"/>
      <c r="AY652" s="97"/>
    </row>
    <row r="653" spans="1:51" ht="27" customHeight="1" thickTop="1" thickBot="1" x14ac:dyDescent="0.3">
      <c r="A653" s="81"/>
      <c r="B653" s="304" t="str">
        <f>IF(C652="","",(VLOOKUP(C652,Lookups!$B$4:$C$2561,2,FALSE)))</f>
        <v/>
      </c>
      <c r="C653" s="366"/>
      <c r="D653" s="312"/>
      <c r="E653" s="312"/>
      <c r="F653" s="311"/>
      <c r="G653" s="309"/>
      <c r="H653" s="309"/>
      <c r="I653" s="309"/>
      <c r="J653" s="309"/>
      <c r="K653" s="309"/>
      <c r="L653" s="95"/>
      <c r="M653" s="95"/>
      <c r="N653" s="82"/>
      <c r="O653" s="95"/>
      <c r="P653" s="95"/>
      <c r="Q653" s="105"/>
      <c r="R653" s="82"/>
      <c r="S653" s="313"/>
      <c r="T653" s="101" t="str">
        <f t="shared" si="10"/>
        <v/>
      </c>
      <c r="U653" s="95"/>
      <c r="V653" s="95"/>
      <c r="W653" s="108"/>
      <c r="X653" s="95"/>
      <c r="Y653" s="94" t="s">
        <v>87</v>
      </c>
      <c r="Z653" s="95"/>
      <c r="AA653" s="94" t="s">
        <v>250</v>
      </c>
      <c r="AB653" s="95"/>
      <c r="AC653" s="95"/>
      <c r="AD653" s="82"/>
      <c r="AE653" s="95"/>
      <c r="AF653" s="82"/>
      <c r="AG653" s="93"/>
      <c r="AH653" s="102"/>
      <c r="AI653" s="102"/>
      <c r="AJ653" s="314"/>
      <c r="AK653" s="102"/>
      <c r="AL653" s="93" t="s">
        <v>456</v>
      </c>
      <c r="AM653" s="102"/>
      <c r="AN653" s="102"/>
      <c r="AO653" s="102"/>
      <c r="AP653" s="102"/>
      <c r="AQ653" s="102"/>
      <c r="AR653" s="106"/>
      <c r="AS653" s="107"/>
      <c r="AT653" s="102"/>
      <c r="AU653" s="102"/>
      <c r="AV653" s="96"/>
      <c r="AW653" s="96"/>
      <c r="AX653" s="96"/>
      <c r="AY653" s="97"/>
    </row>
    <row r="654" spans="1:51" ht="27" customHeight="1" thickTop="1" thickBot="1" x14ac:dyDescent="0.3">
      <c r="A654" s="81"/>
      <c r="B654" s="304" t="str">
        <f>IF(C653="","",(VLOOKUP(C653,Lookups!$B$4:$C$2561,2,FALSE)))</f>
        <v/>
      </c>
      <c r="C654" s="366"/>
      <c r="D654" s="312"/>
      <c r="E654" s="312"/>
      <c r="F654" s="311"/>
      <c r="G654" s="309"/>
      <c r="H654" s="309"/>
      <c r="I654" s="309"/>
      <c r="J654" s="309"/>
      <c r="K654" s="309"/>
      <c r="L654" s="95"/>
      <c r="M654" s="95"/>
      <c r="N654" s="82"/>
      <c r="O654" s="95"/>
      <c r="P654" s="95"/>
      <c r="Q654" s="105"/>
      <c r="R654" s="82"/>
      <c r="S654" s="313"/>
      <c r="T654" s="101" t="str">
        <f t="shared" si="10"/>
        <v/>
      </c>
      <c r="U654" s="95"/>
      <c r="V654" s="95"/>
      <c r="W654" s="108"/>
      <c r="X654" s="95"/>
      <c r="Y654" s="94" t="s">
        <v>87</v>
      </c>
      <c r="Z654" s="95"/>
      <c r="AA654" s="94" t="s">
        <v>250</v>
      </c>
      <c r="AB654" s="95"/>
      <c r="AC654" s="95"/>
      <c r="AD654" s="82"/>
      <c r="AE654" s="95"/>
      <c r="AF654" s="82"/>
      <c r="AG654" s="93"/>
      <c r="AH654" s="102"/>
      <c r="AI654" s="102"/>
      <c r="AJ654" s="314"/>
      <c r="AK654" s="102"/>
      <c r="AL654" s="93" t="s">
        <v>456</v>
      </c>
      <c r="AM654" s="102"/>
      <c r="AN654" s="102"/>
      <c r="AO654" s="102"/>
      <c r="AP654" s="102"/>
      <c r="AQ654" s="102"/>
      <c r="AR654" s="106"/>
      <c r="AS654" s="107"/>
      <c r="AT654" s="102"/>
      <c r="AU654" s="102"/>
      <c r="AV654" s="96"/>
      <c r="AW654" s="96"/>
      <c r="AX654" s="96"/>
      <c r="AY654" s="97"/>
    </row>
    <row r="655" spans="1:51" ht="27" customHeight="1" thickTop="1" thickBot="1" x14ac:dyDescent="0.3">
      <c r="A655" s="81"/>
      <c r="B655" s="304" t="str">
        <f>IF(C654="","",(VLOOKUP(C654,Lookups!$B$4:$C$2561,2,FALSE)))</f>
        <v/>
      </c>
      <c r="C655" s="366"/>
      <c r="D655" s="312"/>
      <c r="E655" s="312"/>
      <c r="F655" s="311"/>
      <c r="G655" s="309"/>
      <c r="H655" s="309"/>
      <c r="I655" s="309"/>
      <c r="J655" s="309"/>
      <c r="K655" s="309"/>
      <c r="L655" s="95"/>
      <c r="M655" s="95"/>
      <c r="N655" s="82"/>
      <c r="O655" s="95"/>
      <c r="P655" s="95"/>
      <c r="Q655" s="105"/>
      <c r="R655" s="82"/>
      <c r="S655" s="313"/>
      <c r="T655" s="101" t="str">
        <f t="shared" si="10"/>
        <v/>
      </c>
      <c r="U655" s="95"/>
      <c r="V655" s="95"/>
      <c r="W655" s="108"/>
      <c r="X655" s="95"/>
      <c r="Y655" s="94" t="s">
        <v>87</v>
      </c>
      <c r="Z655" s="95"/>
      <c r="AA655" s="94" t="s">
        <v>250</v>
      </c>
      <c r="AB655" s="95"/>
      <c r="AC655" s="95"/>
      <c r="AD655" s="82"/>
      <c r="AE655" s="95"/>
      <c r="AF655" s="82"/>
      <c r="AG655" s="93"/>
      <c r="AH655" s="102"/>
      <c r="AI655" s="102"/>
      <c r="AJ655" s="314"/>
      <c r="AK655" s="102"/>
      <c r="AL655" s="93" t="s">
        <v>456</v>
      </c>
      <c r="AM655" s="102"/>
      <c r="AN655" s="102"/>
      <c r="AO655" s="102"/>
      <c r="AP655" s="102"/>
      <c r="AQ655" s="102"/>
      <c r="AR655" s="106"/>
      <c r="AS655" s="107"/>
      <c r="AT655" s="102"/>
      <c r="AU655" s="102"/>
      <c r="AV655" s="96"/>
      <c r="AW655" s="96"/>
      <c r="AX655" s="96"/>
      <c r="AY655" s="97"/>
    </row>
    <row r="656" spans="1:51" ht="27" customHeight="1" thickTop="1" thickBot="1" x14ac:dyDescent="0.3">
      <c r="A656" s="81"/>
      <c r="B656" s="304" t="str">
        <f>IF(C655="","",(VLOOKUP(C655,Lookups!$B$4:$C$2561,2,FALSE)))</f>
        <v/>
      </c>
      <c r="C656" s="366"/>
      <c r="D656" s="312"/>
      <c r="E656" s="312"/>
      <c r="F656" s="311"/>
      <c r="G656" s="309"/>
      <c r="H656" s="309"/>
      <c r="I656" s="309"/>
      <c r="J656" s="309"/>
      <c r="K656" s="309"/>
      <c r="L656" s="95"/>
      <c r="M656" s="95"/>
      <c r="N656" s="82"/>
      <c r="O656" s="95"/>
      <c r="P656" s="95"/>
      <c r="Q656" s="105"/>
      <c r="R656" s="82"/>
      <c r="S656" s="313"/>
      <c r="T656" s="101" t="str">
        <f t="shared" si="10"/>
        <v/>
      </c>
      <c r="U656" s="95"/>
      <c r="V656" s="95"/>
      <c r="W656" s="108"/>
      <c r="X656" s="95"/>
      <c r="Y656" s="94" t="s">
        <v>87</v>
      </c>
      <c r="Z656" s="95"/>
      <c r="AA656" s="94" t="s">
        <v>250</v>
      </c>
      <c r="AB656" s="95"/>
      <c r="AC656" s="95"/>
      <c r="AD656" s="82"/>
      <c r="AE656" s="95"/>
      <c r="AF656" s="82"/>
      <c r="AG656" s="93"/>
      <c r="AH656" s="102"/>
      <c r="AI656" s="102"/>
      <c r="AJ656" s="314"/>
      <c r="AK656" s="102"/>
      <c r="AL656" s="93" t="s">
        <v>456</v>
      </c>
      <c r="AM656" s="102"/>
      <c r="AN656" s="102"/>
      <c r="AO656" s="102"/>
      <c r="AP656" s="102"/>
      <c r="AQ656" s="102"/>
      <c r="AR656" s="106"/>
      <c r="AS656" s="107"/>
      <c r="AT656" s="102"/>
      <c r="AU656" s="102"/>
      <c r="AV656" s="96"/>
      <c r="AW656" s="96"/>
      <c r="AX656" s="96"/>
      <c r="AY656" s="97"/>
    </row>
    <row r="657" spans="1:51" ht="27" customHeight="1" thickTop="1" thickBot="1" x14ac:dyDescent="0.3">
      <c r="A657" s="81"/>
      <c r="B657" s="304" t="str">
        <f>IF(C656="","",(VLOOKUP(C656,Lookups!$B$4:$C$2561,2,FALSE)))</f>
        <v/>
      </c>
      <c r="C657" s="366"/>
      <c r="D657" s="312"/>
      <c r="E657" s="312"/>
      <c r="F657" s="311"/>
      <c r="G657" s="309"/>
      <c r="H657" s="309"/>
      <c r="I657" s="309"/>
      <c r="J657" s="309"/>
      <c r="K657" s="309"/>
      <c r="L657" s="95"/>
      <c r="M657" s="95"/>
      <c r="N657" s="82"/>
      <c r="O657" s="95"/>
      <c r="P657" s="95"/>
      <c r="Q657" s="105"/>
      <c r="R657" s="82"/>
      <c r="S657" s="313"/>
      <c r="T657" s="101" t="str">
        <f t="shared" si="10"/>
        <v/>
      </c>
      <c r="U657" s="95"/>
      <c r="V657" s="95"/>
      <c r="W657" s="108"/>
      <c r="X657" s="95"/>
      <c r="Y657" s="94" t="s">
        <v>87</v>
      </c>
      <c r="Z657" s="95"/>
      <c r="AA657" s="94" t="s">
        <v>250</v>
      </c>
      <c r="AB657" s="95"/>
      <c r="AC657" s="95"/>
      <c r="AD657" s="82"/>
      <c r="AE657" s="95"/>
      <c r="AF657" s="82"/>
      <c r="AG657" s="93"/>
      <c r="AH657" s="102"/>
      <c r="AI657" s="102"/>
      <c r="AJ657" s="314"/>
      <c r="AK657" s="102"/>
      <c r="AL657" s="93" t="s">
        <v>456</v>
      </c>
      <c r="AM657" s="102"/>
      <c r="AN657" s="102"/>
      <c r="AO657" s="102"/>
      <c r="AP657" s="102"/>
      <c r="AQ657" s="102"/>
      <c r="AR657" s="106"/>
      <c r="AS657" s="107"/>
      <c r="AT657" s="102"/>
      <c r="AU657" s="102"/>
      <c r="AV657" s="96"/>
      <c r="AW657" s="96"/>
      <c r="AX657" s="96"/>
      <c r="AY657" s="97"/>
    </row>
    <row r="658" spans="1:51" ht="27" customHeight="1" thickTop="1" thickBot="1" x14ac:dyDescent="0.3">
      <c r="A658" s="81"/>
      <c r="B658" s="304" t="str">
        <f>IF(C657="","",(VLOOKUP(C657,Lookups!$B$4:$C$2561,2,FALSE)))</f>
        <v/>
      </c>
      <c r="C658" s="366"/>
      <c r="D658" s="312"/>
      <c r="E658" s="312"/>
      <c r="F658" s="311"/>
      <c r="G658" s="309"/>
      <c r="H658" s="309"/>
      <c r="I658" s="309"/>
      <c r="J658" s="309"/>
      <c r="K658" s="309"/>
      <c r="L658" s="95"/>
      <c r="M658" s="95"/>
      <c r="N658" s="82"/>
      <c r="O658" s="95"/>
      <c r="P658" s="95"/>
      <c r="Q658" s="105"/>
      <c r="R658" s="82"/>
      <c r="S658" s="313"/>
      <c r="T658" s="101" t="str">
        <f t="shared" si="10"/>
        <v/>
      </c>
      <c r="U658" s="95"/>
      <c r="V658" s="95"/>
      <c r="W658" s="108"/>
      <c r="X658" s="95"/>
      <c r="Y658" s="94" t="s">
        <v>87</v>
      </c>
      <c r="Z658" s="95"/>
      <c r="AA658" s="94" t="s">
        <v>250</v>
      </c>
      <c r="AB658" s="95"/>
      <c r="AC658" s="95"/>
      <c r="AD658" s="82"/>
      <c r="AE658" s="95"/>
      <c r="AF658" s="82"/>
      <c r="AG658" s="93"/>
      <c r="AH658" s="102"/>
      <c r="AI658" s="102"/>
      <c r="AJ658" s="314"/>
      <c r="AK658" s="102"/>
      <c r="AL658" s="93" t="s">
        <v>456</v>
      </c>
      <c r="AM658" s="102"/>
      <c r="AN658" s="102"/>
      <c r="AO658" s="102"/>
      <c r="AP658" s="102"/>
      <c r="AQ658" s="102"/>
      <c r="AR658" s="106"/>
      <c r="AS658" s="107"/>
      <c r="AT658" s="102"/>
      <c r="AU658" s="102"/>
      <c r="AV658" s="96"/>
      <c r="AW658" s="96"/>
      <c r="AX658" s="96"/>
      <c r="AY658" s="97"/>
    </row>
    <row r="659" spans="1:51" ht="27" customHeight="1" thickTop="1" thickBot="1" x14ac:dyDescent="0.3">
      <c r="A659" s="81"/>
      <c r="B659" s="304" t="str">
        <f>IF(C658="","",(VLOOKUP(C658,Lookups!$B$4:$C$2561,2,FALSE)))</f>
        <v/>
      </c>
      <c r="C659" s="366"/>
      <c r="D659" s="312"/>
      <c r="E659" s="312"/>
      <c r="F659" s="311"/>
      <c r="G659" s="309"/>
      <c r="H659" s="309"/>
      <c r="I659" s="309"/>
      <c r="J659" s="309"/>
      <c r="K659" s="309"/>
      <c r="L659" s="95"/>
      <c r="M659" s="95"/>
      <c r="N659" s="82"/>
      <c r="O659" s="95"/>
      <c r="P659" s="95"/>
      <c r="Q659" s="105"/>
      <c r="R659" s="82"/>
      <c r="S659" s="313"/>
      <c r="T659" s="101" t="str">
        <f t="shared" si="10"/>
        <v/>
      </c>
      <c r="U659" s="95"/>
      <c r="V659" s="95"/>
      <c r="W659" s="108"/>
      <c r="X659" s="95"/>
      <c r="Y659" s="94" t="s">
        <v>87</v>
      </c>
      <c r="Z659" s="95"/>
      <c r="AA659" s="94" t="s">
        <v>250</v>
      </c>
      <c r="AB659" s="95"/>
      <c r="AC659" s="95"/>
      <c r="AD659" s="82"/>
      <c r="AE659" s="95"/>
      <c r="AF659" s="82"/>
      <c r="AG659" s="93"/>
      <c r="AH659" s="102"/>
      <c r="AI659" s="102"/>
      <c r="AJ659" s="314"/>
      <c r="AK659" s="102"/>
      <c r="AL659" s="93" t="s">
        <v>456</v>
      </c>
      <c r="AM659" s="102"/>
      <c r="AN659" s="102"/>
      <c r="AO659" s="102"/>
      <c r="AP659" s="102"/>
      <c r="AQ659" s="102"/>
      <c r="AR659" s="106"/>
      <c r="AS659" s="107"/>
      <c r="AT659" s="102"/>
      <c r="AU659" s="102"/>
      <c r="AV659" s="96"/>
      <c r="AW659" s="96"/>
      <c r="AX659" s="96"/>
      <c r="AY659" s="97"/>
    </row>
    <row r="660" spans="1:51" ht="27" customHeight="1" thickTop="1" thickBot="1" x14ac:dyDescent="0.3">
      <c r="A660" s="81"/>
      <c r="B660" s="304" t="str">
        <f>IF(C659="","",(VLOOKUP(C659,Lookups!$B$4:$C$2561,2,FALSE)))</f>
        <v/>
      </c>
      <c r="C660" s="366"/>
      <c r="D660" s="312"/>
      <c r="E660" s="312"/>
      <c r="F660" s="311"/>
      <c r="G660" s="309"/>
      <c r="H660" s="309"/>
      <c r="I660" s="309"/>
      <c r="J660" s="309"/>
      <c r="K660" s="309"/>
      <c r="L660" s="95"/>
      <c r="M660" s="95"/>
      <c r="N660" s="82"/>
      <c r="O660" s="95"/>
      <c r="P660" s="95"/>
      <c r="Q660" s="105"/>
      <c r="R660" s="82"/>
      <c r="S660" s="313"/>
      <c r="T660" s="101" t="str">
        <f t="shared" si="10"/>
        <v/>
      </c>
      <c r="U660" s="95"/>
      <c r="V660" s="95"/>
      <c r="W660" s="108"/>
      <c r="X660" s="95"/>
      <c r="Y660" s="94" t="s">
        <v>87</v>
      </c>
      <c r="Z660" s="95"/>
      <c r="AA660" s="94" t="s">
        <v>250</v>
      </c>
      <c r="AB660" s="95"/>
      <c r="AC660" s="95"/>
      <c r="AD660" s="82"/>
      <c r="AE660" s="95"/>
      <c r="AF660" s="82"/>
      <c r="AG660" s="93"/>
      <c r="AH660" s="102"/>
      <c r="AI660" s="102"/>
      <c r="AJ660" s="314"/>
      <c r="AK660" s="102"/>
      <c r="AL660" s="93" t="s">
        <v>456</v>
      </c>
      <c r="AM660" s="102"/>
      <c r="AN660" s="102"/>
      <c r="AO660" s="102"/>
      <c r="AP660" s="102"/>
      <c r="AQ660" s="102"/>
      <c r="AR660" s="106"/>
      <c r="AS660" s="107"/>
      <c r="AT660" s="102"/>
      <c r="AU660" s="102"/>
      <c r="AV660" s="96"/>
      <c r="AW660" s="96"/>
      <c r="AX660" s="96"/>
      <c r="AY660" s="97"/>
    </row>
    <row r="661" spans="1:51" ht="27" customHeight="1" thickTop="1" thickBot="1" x14ac:dyDescent="0.3">
      <c r="A661" s="81"/>
      <c r="B661" s="304" t="str">
        <f>IF(C660="","",(VLOOKUP(C660,Lookups!$B$4:$C$2561,2,FALSE)))</f>
        <v/>
      </c>
      <c r="C661" s="366"/>
      <c r="D661" s="312"/>
      <c r="E661" s="312"/>
      <c r="F661" s="311"/>
      <c r="G661" s="309"/>
      <c r="H661" s="309"/>
      <c r="I661" s="309"/>
      <c r="J661" s="309"/>
      <c r="K661" s="309"/>
      <c r="L661" s="95"/>
      <c r="M661" s="95"/>
      <c r="N661" s="82"/>
      <c r="O661" s="95"/>
      <c r="P661" s="95"/>
      <c r="Q661" s="105"/>
      <c r="R661" s="82"/>
      <c r="S661" s="313"/>
      <c r="T661" s="101" t="str">
        <f t="shared" si="10"/>
        <v/>
      </c>
      <c r="U661" s="95"/>
      <c r="V661" s="95"/>
      <c r="W661" s="108"/>
      <c r="X661" s="95"/>
      <c r="Y661" s="94" t="s">
        <v>87</v>
      </c>
      <c r="Z661" s="95"/>
      <c r="AA661" s="94" t="s">
        <v>250</v>
      </c>
      <c r="AB661" s="95"/>
      <c r="AC661" s="95"/>
      <c r="AD661" s="82"/>
      <c r="AE661" s="95"/>
      <c r="AF661" s="82"/>
      <c r="AG661" s="93"/>
      <c r="AH661" s="102"/>
      <c r="AI661" s="102"/>
      <c r="AJ661" s="314"/>
      <c r="AK661" s="102"/>
      <c r="AL661" s="93" t="s">
        <v>456</v>
      </c>
      <c r="AM661" s="102"/>
      <c r="AN661" s="102"/>
      <c r="AO661" s="102"/>
      <c r="AP661" s="102"/>
      <c r="AQ661" s="102"/>
      <c r="AR661" s="106"/>
      <c r="AS661" s="107"/>
      <c r="AT661" s="102"/>
      <c r="AU661" s="102"/>
      <c r="AV661" s="96"/>
      <c r="AW661" s="96"/>
      <c r="AX661" s="96"/>
      <c r="AY661" s="97"/>
    </row>
    <row r="662" spans="1:51" ht="27" customHeight="1" thickTop="1" thickBot="1" x14ac:dyDescent="0.3">
      <c r="A662" s="81"/>
      <c r="B662" s="304" t="str">
        <f>IF(C661="","",(VLOOKUP(C661,Lookups!$B$4:$C$2561,2,FALSE)))</f>
        <v/>
      </c>
      <c r="C662" s="366"/>
      <c r="D662" s="312"/>
      <c r="E662" s="312"/>
      <c r="F662" s="311"/>
      <c r="G662" s="309"/>
      <c r="H662" s="309"/>
      <c r="I662" s="309"/>
      <c r="J662" s="309"/>
      <c r="K662" s="309"/>
      <c r="L662" s="95"/>
      <c r="M662" s="95"/>
      <c r="N662" s="82"/>
      <c r="O662" s="95"/>
      <c r="P662" s="95"/>
      <c r="Q662" s="105"/>
      <c r="R662" s="82"/>
      <c r="S662" s="313"/>
      <c r="T662" s="101" t="str">
        <f t="shared" si="10"/>
        <v/>
      </c>
      <c r="U662" s="95"/>
      <c r="V662" s="95"/>
      <c r="W662" s="108"/>
      <c r="X662" s="95"/>
      <c r="Y662" s="94" t="s">
        <v>87</v>
      </c>
      <c r="Z662" s="95"/>
      <c r="AA662" s="94" t="s">
        <v>250</v>
      </c>
      <c r="AB662" s="95"/>
      <c r="AC662" s="95"/>
      <c r="AD662" s="82"/>
      <c r="AE662" s="95"/>
      <c r="AF662" s="82"/>
      <c r="AG662" s="93"/>
      <c r="AH662" s="102"/>
      <c r="AI662" s="102"/>
      <c r="AJ662" s="314"/>
      <c r="AK662" s="102"/>
      <c r="AL662" s="93" t="s">
        <v>456</v>
      </c>
      <c r="AM662" s="102"/>
      <c r="AN662" s="102"/>
      <c r="AO662" s="102"/>
      <c r="AP662" s="102"/>
      <c r="AQ662" s="102"/>
      <c r="AR662" s="106"/>
      <c r="AS662" s="107"/>
      <c r="AT662" s="102"/>
      <c r="AU662" s="102"/>
      <c r="AV662" s="96"/>
      <c r="AW662" s="96"/>
      <c r="AX662" s="96"/>
      <c r="AY662" s="97"/>
    </row>
    <row r="663" spans="1:51" ht="27" customHeight="1" thickTop="1" thickBot="1" x14ac:dyDescent="0.3">
      <c r="A663" s="81"/>
      <c r="B663" s="304" t="str">
        <f>IF(C662="","",(VLOOKUP(C662,Lookups!$B$4:$C$2561,2,FALSE)))</f>
        <v/>
      </c>
      <c r="C663" s="366"/>
      <c r="D663" s="312"/>
      <c r="E663" s="312"/>
      <c r="F663" s="311"/>
      <c r="G663" s="309"/>
      <c r="H663" s="309"/>
      <c r="I663" s="309"/>
      <c r="J663" s="309"/>
      <c r="K663" s="309"/>
      <c r="L663" s="95"/>
      <c r="M663" s="95"/>
      <c r="N663" s="82"/>
      <c r="O663" s="95"/>
      <c r="P663" s="95"/>
      <c r="Q663" s="105"/>
      <c r="R663" s="82"/>
      <c r="S663" s="313"/>
      <c r="T663" s="101" t="str">
        <f t="shared" si="10"/>
        <v/>
      </c>
      <c r="U663" s="95"/>
      <c r="V663" s="95"/>
      <c r="W663" s="108"/>
      <c r="X663" s="95"/>
      <c r="Y663" s="94" t="s">
        <v>87</v>
      </c>
      <c r="Z663" s="95"/>
      <c r="AA663" s="94" t="s">
        <v>250</v>
      </c>
      <c r="AB663" s="95"/>
      <c r="AC663" s="95"/>
      <c r="AD663" s="82"/>
      <c r="AE663" s="95"/>
      <c r="AF663" s="82"/>
      <c r="AG663" s="93"/>
      <c r="AH663" s="102"/>
      <c r="AI663" s="102"/>
      <c r="AJ663" s="314"/>
      <c r="AK663" s="102"/>
      <c r="AL663" s="93" t="s">
        <v>456</v>
      </c>
      <c r="AM663" s="102"/>
      <c r="AN663" s="102"/>
      <c r="AO663" s="102"/>
      <c r="AP663" s="102"/>
      <c r="AQ663" s="102"/>
      <c r="AR663" s="106"/>
      <c r="AS663" s="107"/>
      <c r="AT663" s="102"/>
      <c r="AU663" s="102"/>
      <c r="AV663" s="96"/>
      <c r="AW663" s="96"/>
      <c r="AX663" s="96"/>
      <c r="AY663" s="97"/>
    </row>
    <row r="664" spans="1:51" ht="27" customHeight="1" thickTop="1" thickBot="1" x14ac:dyDescent="0.3">
      <c r="A664" s="81"/>
      <c r="B664" s="304" t="str">
        <f>IF(C663="","",(VLOOKUP(C663,Lookups!$B$4:$C$2561,2,FALSE)))</f>
        <v/>
      </c>
      <c r="C664" s="366"/>
      <c r="D664" s="312"/>
      <c r="E664" s="312"/>
      <c r="F664" s="311"/>
      <c r="G664" s="309"/>
      <c r="H664" s="309"/>
      <c r="I664" s="309"/>
      <c r="J664" s="309"/>
      <c r="K664" s="309"/>
      <c r="L664" s="95"/>
      <c r="M664" s="95"/>
      <c r="N664" s="82"/>
      <c r="O664" s="95"/>
      <c r="P664" s="95"/>
      <c r="Q664" s="105"/>
      <c r="R664" s="82"/>
      <c r="S664" s="313"/>
      <c r="T664" s="101" t="str">
        <f t="shared" si="10"/>
        <v/>
      </c>
      <c r="U664" s="95"/>
      <c r="V664" s="95"/>
      <c r="W664" s="108"/>
      <c r="X664" s="95"/>
      <c r="Y664" s="94" t="s">
        <v>87</v>
      </c>
      <c r="Z664" s="95"/>
      <c r="AA664" s="94" t="s">
        <v>250</v>
      </c>
      <c r="AB664" s="95"/>
      <c r="AC664" s="95"/>
      <c r="AD664" s="82"/>
      <c r="AE664" s="95"/>
      <c r="AF664" s="82"/>
      <c r="AG664" s="93"/>
      <c r="AH664" s="102"/>
      <c r="AI664" s="102"/>
      <c r="AJ664" s="314"/>
      <c r="AK664" s="102"/>
      <c r="AL664" s="93" t="s">
        <v>456</v>
      </c>
      <c r="AM664" s="102"/>
      <c r="AN664" s="102"/>
      <c r="AO664" s="102"/>
      <c r="AP664" s="102"/>
      <c r="AQ664" s="102"/>
      <c r="AR664" s="106"/>
      <c r="AS664" s="107"/>
      <c r="AT664" s="102"/>
      <c r="AU664" s="102"/>
      <c r="AV664" s="96"/>
      <c r="AW664" s="96"/>
      <c r="AX664" s="96"/>
      <c r="AY664" s="97"/>
    </row>
    <row r="665" spans="1:51" ht="27" customHeight="1" thickTop="1" thickBot="1" x14ac:dyDescent="0.3">
      <c r="A665" s="81"/>
      <c r="B665" s="304" t="str">
        <f>IF(C664="","",(VLOOKUP(C664,Lookups!$B$4:$C$2561,2,FALSE)))</f>
        <v/>
      </c>
      <c r="C665" s="366"/>
      <c r="D665" s="312"/>
      <c r="E665" s="312"/>
      <c r="F665" s="311"/>
      <c r="G665" s="309"/>
      <c r="H665" s="309"/>
      <c r="I665" s="309"/>
      <c r="J665" s="309"/>
      <c r="K665" s="309"/>
      <c r="L665" s="95"/>
      <c r="M665" s="95"/>
      <c r="N665" s="82"/>
      <c r="O665" s="95"/>
      <c r="P665" s="95"/>
      <c r="Q665" s="105"/>
      <c r="R665" s="82"/>
      <c r="S665" s="313"/>
      <c r="T665" s="101" t="str">
        <f t="shared" si="10"/>
        <v/>
      </c>
      <c r="U665" s="95"/>
      <c r="V665" s="95"/>
      <c r="W665" s="108"/>
      <c r="X665" s="95"/>
      <c r="Y665" s="94" t="s">
        <v>87</v>
      </c>
      <c r="Z665" s="95"/>
      <c r="AA665" s="94" t="s">
        <v>250</v>
      </c>
      <c r="AB665" s="95"/>
      <c r="AC665" s="95"/>
      <c r="AD665" s="82"/>
      <c r="AE665" s="95"/>
      <c r="AF665" s="82"/>
      <c r="AG665" s="93"/>
      <c r="AH665" s="102"/>
      <c r="AI665" s="102"/>
      <c r="AJ665" s="314"/>
      <c r="AK665" s="102"/>
      <c r="AL665" s="93" t="s">
        <v>456</v>
      </c>
      <c r="AM665" s="102"/>
      <c r="AN665" s="102"/>
      <c r="AO665" s="102"/>
      <c r="AP665" s="102"/>
      <c r="AQ665" s="102"/>
      <c r="AR665" s="106"/>
      <c r="AS665" s="107"/>
      <c r="AT665" s="102"/>
      <c r="AU665" s="102"/>
      <c r="AV665" s="96"/>
      <c r="AW665" s="96"/>
      <c r="AX665" s="96"/>
      <c r="AY665" s="97"/>
    </row>
    <row r="666" spans="1:51" ht="27" customHeight="1" thickTop="1" thickBot="1" x14ac:dyDescent="0.3">
      <c r="A666" s="81"/>
      <c r="B666" s="304" t="str">
        <f>IF(C665="","",(VLOOKUP(C665,Lookups!$B$4:$C$2561,2,FALSE)))</f>
        <v/>
      </c>
      <c r="C666" s="366"/>
      <c r="D666" s="312"/>
      <c r="E666" s="312"/>
      <c r="F666" s="311"/>
      <c r="G666" s="309"/>
      <c r="H666" s="309"/>
      <c r="I666" s="309"/>
      <c r="J666" s="309"/>
      <c r="K666" s="309"/>
      <c r="L666" s="95"/>
      <c r="M666" s="95"/>
      <c r="N666" s="82"/>
      <c r="O666" s="95"/>
      <c r="P666" s="95"/>
      <c r="Q666" s="105"/>
      <c r="R666" s="82"/>
      <c r="S666" s="313"/>
      <c r="T666" s="101" t="str">
        <f t="shared" si="10"/>
        <v/>
      </c>
      <c r="U666" s="95"/>
      <c r="V666" s="95"/>
      <c r="W666" s="108"/>
      <c r="X666" s="95"/>
      <c r="Y666" s="94" t="s">
        <v>87</v>
      </c>
      <c r="Z666" s="95"/>
      <c r="AA666" s="94" t="s">
        <v>250</v>
      </c>
      <c r="AB666" s="95"/>
      <c r="AC666" s="95"/>
      <c r="AD666" s="82"/>
      <c r="AE666" s="95"/>
      <c r="AF666" s="82"/>
      <c r="AG666" s="93"/>
      <c r="AH666" s="102"/>
      <c r="AI666" s="102"/>
      <c r="AJ666" s="314"/>
      <c r="AK666" s="102"/>
      <c r="AL666" s="93" t="s">
        <v>456</v>
      </c>
      <c r="AM666" s="102"/>
      <c r="AN666" s="102"/>
      <c r="AO666" s="102"/>
      <c r="AP666" s="102"/>
      <c r="AQ666" s="102"/>
      <c r="AR666" s="106"/>
      <c r="AS666" s="107"/>
      <c r="AT666" s="102"/>
      <c r="AU666" s="102"/>
      <c r="AV666" s="96"/>
      <c r="AW666" s="96"/>
      <c r="AX666" s="96"/>
      <c r="AY666" s="97"/>
    </row>
    <row r="667" spans="1:51" ht="27" customHeight="1" thickTop="1" thickBot="1" x14ac:dyDescent="0.3">
      <c r="A667" s="81"/>
      <c r="B667" s="304" t="str">
        <f>IF(C666="","",(VLOOKUP(C666,Lookups!$B$4:$C$2561,2,FALSE)))</f>
        <v/>
      </c>
      <c r="C667" s="366"/>
      <c r="D667" s="312"/>
      <c r="E667" s="312"/>
      <c r="F667" s="311"/>
      <c r="G667" s="309"/>
      <c r="H667" s="309"/>
      <c r="I667" s="309"/>
      <c r="J667" s="309"/>
      <c r="K667" s="309"/>
      <c r="L667" s="95"/>
      <c r="M667" s="95"/>
      <c r="N667" s="82"/>
      <c r="O667" s="95"/>
      <c r="P667" s="95"/>
      <c r="Q667" s="105"/>
      <c r="R667" s="82"/>
      <c r="S667" s="313"/>
      <c r="T667" s="101" t="str">
        <f t="shared" si="10"/>
        <v/>
      </c>
      <c r="U667" s="95"/>
      <c r="V667" s="95"/>
      <c r="W667" s="108"/>
      <c r="X667" s="95"/>
      <c r="Y667" s="94" t="s">
        <v>87</v>
      </c>
      <c r="Z667" s="95"/>
      <c r="AA667" s="94" t="s">
        <v>250</v>
      </c>
      <c r="AB667" s="95"/>
      <c r="AC667" s="95"/>
      <c r="AD667" s="82"/>
      <c r="AE667" s="95"/>
      <c r="AF667" s="82"/>
      <c r="AG667" s="93"/>
      <c r="AH667" s="102"/>
      <c r="AI667" s="102"/>
      <c r="AJ667" s="314"/>
      <c r="AK667" s="102"/>
      <c r="AL667" s="93" t="s">
        <v>456</v>
      </c>
      <c r="AM667" s="102"/>
      <c r="AN667" s="102"/>
      <c r="AO667" s="102"/>
      <c r="AP667" s="102"/>
      <c r="AQ667" s="102"/>
      <c r="AR667" s="106"/>
      <c r="AS667" s="107"/>
      <c r="AT667" s="102"/>
      <c r="AU667" s="102"/>
      <c r="AV667" s="96"/>
      <c r="AW667" s="96"/>
      <c r="AX667" s="96"/>
      <c r="AY667" s="97"/>
    </row>
    <row r="668" spans="1:51" ht="27" customHeight="1" thickTop="1" thickBot="1" x14ac:dyDescent="0.3">
      <c r="A668" s="81"/>
      <c r="B668" s="304" t="str">
        <f>IF(C667="","",(VLOOKUP(C667,Lookups!$B$4:$C$2561,2,FALSE)))</f>
        <v/>
      </c>
      <c r="C668" s="366"/>
      <c r="D668" s="312"/>
      <c r="E668" s="312"/>
      <c r="F668" s="311"/>
      <c r="G668" s="309"/>
      <c r="H668" s="309"/>
      <c r="I668" s="309"/>
      <c r="J668" s="309"/>
      <c r="K668" s="309"/>
      <c r="L668" s="95"/>
      <c r="M668" s="95"/>
      <c r="N668" s="82"/>
      <c r="O668" s="95"/>
      <c r="P668" s="95"/>
      <c r="Q668" s="105"/>
      <c r="R668" s="82"/>
      <c r="S668" s="313"/>
      <c r="T668" s="101" t="str">
        <f t="shared" si="10"/>
        <v/>
      </c>
      <c r="U668" s="95"/>
      <c r="V668" s="95"/>
      <c r="W668" s="108"/>
      <c r="X668" s="95"/>
      <c r="Y668" s="94" t="s">
        <v>87</v>
      </c>
      <c r="Z668" s="95"/>
      <c r="AA668" s="94" t="s">
        <v>250</v>
      </c>
      <c r="AB668" s="95"/>
      <c r="AC668" s="95"/>
      <c r="AD668" s="82"/>
      <c r="AE668" s="95"/>
      <c r="AF668" s="82"/>
      <c r="AG668" s="93"/>
      <c r="AH668" s="102"/>
      <c r="AI668" s="102"/>
      <c r="AJ668" s="314"/>
      <c r="AK668" s="102"/>
      <c r="AL668" s="93" t="s">
        <v>456</v>
      </c>
      <c r="AM668" s="102"/>
      <c r="AN668" s="102"/>
      <c r="AO668" s="102"/>
      <c r="AP668" s="102"/>
      <c r="AQ668" s="102"/>
      <c r="AR668" s="106"/>
      <c r="AS668" s="107"/>
      <c r="AT668" s="102"/>
      <c r="AU668" s="102"/>
      <c r="AV668" s="96"/>
      <c r="AW668" s="96"/>
      <c r="AX668" s="96"/>
      <c r="AY668" s="97"/>
    </row>
    <row r="669" spans="1:51" ht="27" customHeight="1" thickTop="1" thickBot="1" x14ac:dyDescent="0.3">
      <c r="A669" s="81"/>
      <c r="B669" s="304" t="str">
        <f>IF(C668="","",(VLOOKUP(C668,Lookups!$B$4:$C$2561,2,FALSE)))</f>
        <v/>
      </c>
      <c r="C669" s="366"/>
      <c r="D669" s="312"/>
      <c r="E669" s="312"/>
      <c r="F669" s="311"/>
      <c r="G669" s="309"/>
      <c r="H669" s="309"/>
      <c r="I669" s="309"/>
      <c r="J669" s="309"/>
      <c r="K669" s="309"/>
      <c r="L669" s="95"/>
      <c r="M669" s="95"/>
      <c r="N669" s="82"/>
      <c r="O669" s="95"/>
      <c r="P669" s="95"/>
      <c r="Q669" s="105"/>
      <c r="R669" s="82"/>
      <c r="S669" s="313"/>
      <c r="T669" s="101" t="str">
        <f t="shared" si="10"/>
        <v/>
      </c>
      <c r="U669" s="95"/>
      <c r="V669" s="95"/>
      <c r="W669" s="108"/>
      <c r="X669" s="95"/>
      <c r="Y669" s="94" t="s">
        <v>87</v>
      </c>
      <c r="Z669" s="95"/>
      <c r="AA669" s="94" t="s">
        <v>250</v>
      </c>
      <c r="AB669" s="95"/>
      <c r="AC669" s="95"/>
      <c r="AD669" s="82"/>
      <c r="AE669" s="95"/>
      <c r="AF669" s="82"/>
      <c r="AG669" s="93"/>
      <c r="AH669" s="102"/>
      <c r="AI669" s="102"/>
      <c r="AJ669" s="314"/>
      <c r="AK669" s="102"/>
      <c r="AL669" s="93" t="s">
        <v>456</v>
      </c>
      <c r="AM669" s="102"/>
      <c r="AN669" s="102"/>
      <c r="AO669" s="102"/>
      <c r="AP669" s="102"/>
      <c r="AQ669" s="102"/>
      <c r="AR669" s="106"/>
      <c r="AS669" s="107"/>
      <c r="AT669" s="102"/>
      <c r="AU669" s="102"/>
      <c r="AV669" s="96"/>
      <c r="AW669" s="96"/>
      <c r="AX669" s="96"/>
      <c r="AY669" s="97"/>
    </row>
    <row r="670" spans="1:51" ht="27" customHeight="1" thickTop="1" thickBot="1" x14ac:dyDescent="0.3">
      <c r="A670" s="81"/>
      <c r="B670" s="304" t="str">
        <f>IF(C669="","",(VLOOKUP(C669,Lookups!$B$4:$C$2561,2,FALSE)))</f>
        <v/>
      </c>
      <c r="C670" s="366"/>
      <c r="D670" s="312"/>
      <c r="E670" s="312"/>
      <c r="F670" s="311"/>
      <c r="G670" s="309"/>
      <c r="H670" s="309"/>
      <c r="I670" s="309"/>
      <c r="J670" s="309"/>
      <c r="K670" s="309"/>
      <c r="L670" s="95"/>
      <c r="M670" s="95"/>
      <c r="N670" s="82"/>
      <c r="O670" s="95"/>
      <c r="P670" s="95"/>
      <c r="Q670" s="105"/>
      <c r="R670" s="82"/>
      <c r="S670" s="313"/>
      <c r="T670" s="101" t="str">
        <f t="shared" si="10"/>
        <v/>
      </c>
      <c r="U670" s="95"/>
      <c r="V670" s="95"/>
      <c r="W670" s="108"/>
      <c r="X670" s="95"/>
      <c r="Y670" s="94" t="s">
        <v>87</v>
      </c>
      <c r="Z670" s="95"/>
      <c r="AA670" s="94" t="s">
        <v>250</v>
      </c>
      <c r="AB670" s="95"/>
      <c r="AC670" s="95"/>
      <c r="AD670" s="82"/>
      <c r="AE670" s="95"/>
      <c r="AF670" s="82"/>
      <c r="AG670" s="93"/>
      <c r="AH670" s="102"/>
      <c r="AI670" s="102"/>
      <c r="AJ670" s="314"/>
      <c r="AK670" s="102"/>
      <c r="AL670" s="93" t="s">
        <v>456</v>
      </c>
      <c r="AM670" s="102"/>
      <c r="AN670" s="102"/>
      <c r="AO670" s="102"/>
      <c r="AP670" s="102"/>
      <c r="AQ670" s="102"/>
      <c r="AR670" s="106"/>
      <c r="AS670" s="107"/>
      <c r="AT670" s="102"/>
      <c r="AU670" s="102"/>
      <c r="AV670" s="96"/>
      <c r="AW670" s="96"/>
      <c r="AX670" s="96"/>
      <c r="AY670" s="97"/>
    </row>
    <row r="671" spans="1:51" ht="27" customHeight="1" thickTop="1" thickBot="1" x14ac:dyDescent="0.3">
      <c r="A671" s="81"/>
      <c r="B671" s="304" t="str">
        <f>IF(C670="","",(VLOOKUP(C670,Lookups!$B$4:$C$2561,2,FALSE)))</f>
        <v/>
      </c>
      <c r="C671" s="366"/>
      <c r="D671" s="312"/>
      <c r="E671" s="312"/>
      <c r="F671" s="311"/>
      <c r="G671" s="309"/>
      <c r="H671" s="309"/>
      <c r="I671" s="309"/>
      <c r="J671" s="309"/>
      <c r="K671" s="309"/>
      <c r="L671" s="95"/>
      <c r="M671" s="95"/>
      <c r="N671" s="82"/>
      <c r="O671" s="95"/>
      <c r="P671" s="95"/>
      <c r="Q671" s="105"/>
      <c r="R671" s="82"/>
      <c r="S671" s="313"/>
      <c r="T671" s="101" t="str">
        <f t="shared" si="10"/>
        <v/>
      </c>
      <c r="U671" s="95"/>
      <c r="V671" s="95"/>
      <c r="W671" s="108"/>
      <c r="X671" s="95"/>
      <c r="Y671" s="94" t="s">
        <v>87</v>
      </c>
      <c r="Z671" s="95"/>
      <c r="AA671" s="94" t="s">
        <v>250</v>
      </c>
      <c r="AB671" s="95"/>
      <c r="AC671" s="95"/>
      <c r="AD671" s="82"/>
      <c r="AE671" s="95"/>
      <c r="AF671" s="82"/>
      <c r="AG671" s="93"/>
      <c r="AH671" s="102"/>
      <c r="AI671" s="102"/>
      <c r="AJ671" s="314"/>
      <c r="AK671" s="102"/>
      <c r="AL671" s="93" t="s">
        <v>456</v>
      </c>
      <c r="AM671" s="102"/>
      <c r="AN671" s="102"/>
      <c r="AO671" s="102"/>
      <c r="AP671" s="102"/>
      <c r="AQ671" s="102"/>
      <c r="AR671" s="106"/>
      <c r="AS671" s="107"/>
      <c r="AT671" s="102"/>
      <c r="AU671" s="102"/>
      <c r="AV671" s="96"/>
      <c r="AW671" s="96"/>
      <c r="AX671" s="96"/>
      <c r="AY671" s="97"/>
    </row>
    <row r="672" spans="1:51" ht="27" customHeight="1" thickTop="1" thickBot="1" x14ac:dyDescent="0.3">
      <c r="A672" s="81"/>
      <c r="B672" s="304" t="str">
        <f>IF(C671="","",(VLOOKUP(C671,Lookups!$B$4:$C$2561,2,FALSE)))</f>
        <v/>
      </c>
      <c r="C672" s="366"/>
      <c r="D672" s="312"/>
      <c r="E672" s="312"/>
      <c r="F672" s="311"/>
      <c r="G672" s="309"/>
      <c r="H672" s="309"/>
      <c r="I672" s="309"/>
      <c r="J672" s="309"/>
      <c r="K672" s="309"/>
      <c r="L672" s="95"/>
      <c r="M672" s="95"/>
      <c r="N672" s="82"/>
      <c r="O672" s="95"/>
      <c r="P672" s="95"/>
      <c r="Q672" s="105"/>
      <c r="R672" s="82"/>
      <c r="S672" s="313"/>
      <c r="T672" s="101" t="str">
        <f t="shared" si="10"/>
        <v/>
      </c>
      <c r="U672" s="95"/>
      <c r="V672" s="95"/>
      <c r="W672" s="108"/>
      <c r="X672" s="95"/>
      <c r="Y672" s="94" t="s">
        <v>87</v>
      </c>
      <c r="Z672" s="95"/>
      <c r="AA672" s="94" t="s">
        <v>250</v>
      </c>
      <c r="AB672" s="95"/>
      <c r="AC672" s="95"/>
      <c r="AD672" s="82"/>
      <c r="AE672" s="95"/>
      <c r="AF672" s="82"/>
      <c r="AG672" s="93"/>
      <c r="AH672" s="102"/>
      <c r="AI672" s="102"/>
      <c r="AJ672" s="314"/>
      <c r="AK672" s="102"/>
      <c r="AL672" s="93" t="s">
        <v>456</v>
      </c>
      <c r="AM672" s="102"/>
      <c r="AN672" s="102"/>
      <c r="AO672" s="102"/>
      <c r="AP672" s="102"/>
      <c r="AQ672" s="102"/>
      <c r="AR672" s="106"/>
      <c r="AS672" s="107"/>
      <c r="AT672" s="102"/>
      <c r="AU672" s="102"/>
      <c r="AV672" s="96"/>
      <c r="AW672" s="96"/>
      <c r="AX672" s="96"/>
      <c r="AY672" s="97"/>
    </row>
    <row r="673" spans="1:51" ht="27" customHeight="1" thickTop="1" thickBot="1" x14ac:dyDescent="0.3">
      <c r="A673" s="81"/>
      <c r="B673" s="304" t="str">
        <f>IF(C672="","",(VLOOKUP(C672,Lookups!$B$4:$C$2561,2,FALSE)))</f>
        <v/>
      </c>
      <c r="C673" s="366"/>
      <c r="D673" s="312"/>
      <c r="E673" s="312"/>
      <c r="F673" s="311"/>
      <c r="G673" s="309"/>
      <c r="H673" s="309"/>
      <c r="I673" s="309"/>
      <c r="J673" s="309"/>
      <c r="K673" s="309"/>
      <c r="L673" s="95"/>
      <c r="M673" s="95"/>
      <c r="N673" s="82"/>
      <c r="O673" s="95"/>
      <c r="P673" s="95"/>
      <c r="Q673" s="105"/>
      <c r="R673" s="82"/>
      <c r="S673" s="313"/>
      <c r="T673" s="101" t="str">
        <f t="shared" si="10"/>
        <v/>
      </c>
      <c r="U673" s="95"/>
      <c r="V673" s="95"/>
      <c r="W673" s="108"/>
      <c r="X673" s="95"/>
      <c r="Y673" s="94" t="s">
        <v>87</v>
      </c>
      <c r="Z673" s="95"/>
      <c r="AA673" s="94" t="s">
        <v>250</v>
      </c>
      <c r="AB673" s="95"/>
      <c r="AC673" s="95"/>
      <c r="AD673" s="82"/>
      <c r="AE673" s="95"/>
      <c r="AF673" s="82"/>
      <c r="AG673" s="93"/>
      <c r="AH673" s="102"/>
      <c r="AI673" s="102"/>
      <c r="AJ673" s="314"/>
      <c r="AK673" s="102"/>
      <c r="AL673" s="93" t="s">
        <v>456</v>
      </c>
      <c r="AM673" s="102"/>
      <c r="AN673" s="102"/>
      <c r="AO673" s="102"/>
      <c r="AP673" s="102"/>
      <c r="AQ673" s="102"/>
      <c r="AR673" s="106"/>
      <c r="AS673" s="107"/>
      <c r="AT673" s="102"/>
      <c r="AU673" s="102"/>
      <c r="AV673" s="96"/>
      <c r="AW673" s="96"/>
      <c r="AX673" s="96"/>
      <c r="AY673" s="97"/>
    </row>
    <row r="674" spans="1:51" ht="27" customHeight="1" thickTop="1" thickBot="1" x14ac:dyDescent="0.3">
      <c r="A674" s="81"/>
      <c r="B674" s="304" t="str">
        <f>IF(C673="","",(VLOOKUP(C673,Lookups!$B$4:$C$2561,2,FALSE)))</f>
        <v/>
      </c>
      <c r="C674" s="366"/>
      <c r="D674" s="312"/>
      <c r="E674" s="312"/>
      <c r="F674" s="311"/>
      <c r="G674" s="309"/>
      <c r="H674" s="309"/>
      <c r="I674" s="309"/>
      <c r="J674" s="309"/>
      <c r="K674" s="309"/>
      <c r="L674" s="95"/>
      <c r="M674" s="95"/>
      <c r="N674" s="82"/>
      <c r="O674" s="95"/>
      <c r="P674" s="95"/>
      <c r="Q674" s="105"/>
      <c r="R674" s="82"/>
      <c r="S674" s="313"/>
      <c r="T674" s="101" t="str">
        <f t="shared" si="10"/>
        <v/>
      </c>
      <c r="U674" s="95"/>
      <c r="V674" s="95"/>
      <c r="W674" s="108"/>
      <c r="X674" s="95"/>
      <c r="Y674" s="94" t="s">
        <v>87</v>
      </c>
      <c r="Z674" s="95"/>
      <c r="AA674" s="94" t="s">
        <v>250</v>
      </c>
      <c r="AB674" s="95"/>
      <c r="AC674" s="95"/>
      <c r="AD674" s="82"/>
      <c r="AE674" s="95"/>
      <c r="AF674" s="82"/>
      <c r="AG674" s="93"/>
      <c r="AH674" s="102"/>
      <c r="AI674" s="102"/>
      <c r="AJ674" s="314"/>
      <c r="AK674" s="102"/>
      <c r="AL674" s="93" t="s">
        <v>456</v>
      </c>
      <c r="AM674" s="102"/>
      <c r="AN674" s="102"/>
      <c r="AO674" s="102"/>
      <c r="AP674" s="102"/>
      <c r="AQ674" s="102"/>
      <c r="AR674" s="106"/>
      <c r="AS674" s="107"/>
      <c r="AT674" s="102"/>
      <c r="AU674" s="102"/>
      <c r="AV674" s="96"/>
      <c r="AW674" s="96"/>
      <c r="AX674" s="96"/>
      <c r="AY674" s="97"/>
    </row>
    <row r="675" spans="1:51" ht="27" customHeight="1" thickTop="1" thickBot="1" x14ac:dyDescent="0.3">
      <c r="A675" s="81"/>
      <c r="B675" s="304" t="str">
        <f>IF(C674="","",(VLOOKUP(C674,Lookups!$B$4:$C$2561,2,FALSE)))</f>
        <v/>
      </c>
      <c r="C675" s="366"/>
      <c r="D675" s="312"/>
      <c r="E675" s="312"/>
      <c r="F675" s="311"/>
      <c r="G675" s="309"/>
      <c r="H675" s="309"/>
      <c r="I675" s="309"/>
      <c r="J675" s="309"/>
      <c r="K675" s="309"/>
      <c r="L675" s="95"/>
      <c r="M675" s="95"/>
      <c r="N675" s="82"/>
      <c r="O675" s="95"/>
      <c r="P675" s="95"/>
      <c r="Q675" s="105"/>
      <c r="R675" s="82"/>
      <c r="S675" s="313"/>
      <c r="T675" s="101" t="str">
        <f t="shared" si="10"/>
        <v/>
      </c>
      <c r="U675" s="95"/>
      <c r="V675" s="95"/>
      <c r="W675" s="108"/>
      <c r="X675" s="95"/>
      <c r="Y675" s="94" t="s">
        <v>87</v>
      </c>
      <c r="Z675" s="95"/>
      <c r="AA675" s="94" t="s">
        <v>250</v>
      </c>
      <c r="AB675" s="95"/>
      <c r="AC675" s="95"/>
      <c r="AD675" s="82"/>
      <c r="AE675" s="95"/>
      <c r="AF675" s="82"/>
      <c r="AG675" s="93"/>
      <c r="AH675" s="102"/>
      <c r="AI675" s="102"/>
      <c r="AJ675" s="314"/>
      <c r="AK675" s="102"/>
      <c r="AL675" s="93" t="s">
        <v>456</v>
      </c>
      <c r="AM675" s="102"/>
      <c r="AN675" s="102"/>
      <c r="AO675" s="102"/>
      <c r="AP675" s="102"/>
      <c r="AQ675" s="102"/>
      <c r="AR675" s="106"/>
      <c r="AS675" s="107"/>
      <c r="AT675" s="102"/>
      <c r="AU675" s="102"/>
      <c r="AV675" s="96"/>
      <c r="AW675" s="96"/>
      <c r="AX675" s="96"/>
      <c r="AY675" s="97"/>
    </row>
    <row r="676" spans="1:51" ht="27" customHeight="1" thickTop="1" thickBot="1" x14ac:dyDescent="0.3">
      <c r="A676" s="81"/>
      <c r="B676" s="304" t="str">
        <f>IF(C675="","",(VLOOKUP(C675,Lookups!$B$4:$C$2561,2,FALSE)))</f>
        <v/>
      </c>
      <c r="C676" s="366"/>
      <c r="D676" s="312"/>
      <c r="E676" s="312"/>
      <c r="F676" s="311"/>
      <c r="G676" s="309"/>
      <c r="H676" s="309"/>
      <c r="I676" s="309"/>
      <c r="J676" s="309"/>
      <c r="K676" s="309"/>
      <c r="L676" s="95"/>
      <c r="M676" s="95"/>
      <c r="N676" s="82"/>
      <c r="O676" s="95"/>
      <c r="P676" s="95"/>
      <c r="Q676" s="105"/>
      <c r="R676" s="82"/>
      <c r="S676" s="313"/>
      <c r="T676" s="101" t="str">
        <f t="shared" si="10"/>
        <v/>
      </c>
      <c r="U676" s="95"/>
      <c r="V676" s="95"/>
      <c r="W676" s="108"/>
      <c r="X676" s="95"/>
      <c r="Y676" s="94" t="s">
        <v>87</v>
      </c>
      <c r="Z676" s="95"/>
      <c r="AA676" s="94" t="s">
        <v>250</v>
      </c>
      <c r="AB676" s="95"/>
      <c r="AC676" s="95"/>
      <c r="AD676" s="82"/>
      <c r="AE676" s="95"/>
      <c r="AF676" s="82"/>
      <c r="AG676" s="93"/>
      <c r="AH676" s="102"/>
      <c r="AI676" s="102"/>
      <c r="AJ676" s="314"/>
      <c r="AK676" s="102"/>
      <c r="AL676" s="93" t="s">
        <v>456</v>
      </c>
      <c r="AM676" s="102"/>
      <c r="AN676" s="102"/>
      <c r="AO676" s="102"/>
      <c r="AP676" s="102"/>
      <c r="AQ676" s="102"/>
      <c r="AR676" s="106"/>
      <c r="AS676" s="107"/>
      <c r="AT676" s="102"/>
      <c r="AU676" s="102"/>
      <c r="AV676" s="96"/>
      <c r="AW676" s="96"/>
      <c r="AX676" s="96"/>
      <c r="AY676" s="97"/>
    </row>
    <row r="677" spans="1:51" ht="27" customHeight="1" thickTop="1" thickBot="1" x14ac:dyDescent="0.3">
      <c r="A677" s="81"/>
      <c r="B677" s="304" t="str">
        <f>IF(C676="","",(VLOOKUP(C676,Lookups!$B$4:$C$2561,2,FALSE)))</f>
        <v/>
      </c>
      <c r="C677" s="366"/>
      <c r="D677" s="312"/>
      <c r="E677" s="312"/>
      <c r="F677" s="311"/>
      <c r="G677" s="309"/>
      <c r="H677" s="309"/>
      <c r="I677" s="309"/>
      <c r="J677" s="309"/>
      <c r="K677" s="309"/>
      <c r="L677" s="95"/>
      <c r="M677" s="95"/>
      <c r="N677" s="82"/>
      <c r="O677" s="95"/>
      <c r="P677" s="95"/>
      <c r="Q677" s="105"/>
      <c r="R677" s="82"/>
      <c r="S677" s="313"/>
      <c r="T677" s="101" t="str">
        <f t="shared" si="10"/>
        <v/>
      </c>
      <c r="U677" s="95"/>
      <c r="V677" s="95"/>
      <c r="W677" s="108"/>
      <c r="X677" s="95"/>
      <c r="Y677" s="94" t="s">
        <v>87</v>
      </c>
      <c r="Z677" s="95"/>
      <c r="AA677" s="94" t="s">
        <v>250</v>
      </c>
      <c r="AB677" s="95"/>
      <c r="AC677" s="95"/>
      <c r="AD677" s="82"/>
      <c r="AE677" s="95"/>
      <c r="AF677" s="82"/>
      <c r="AG677" s="93"/>
      <c r="AH677" s="102"/>
      <c r="AI677" s="102"/>
      <c r="AJ677" s="314"/>
      <c r="AK677" s="102"/>
      <c r="AL677" s="93" t="s">
        <v>456</v>
      </c>
      <c r="AM677" s="102"/>
      <c r="AN677" s="102"/>
      <c r="AO677" s="102"/>
      <c r="AP677" s="102"/>
      <c r="AQ677" s="102"/>
      <c r="AR677" s="106"/>
      <c r="AS677" s="107"/>
      <c r="AT677" s="102"/>
      <c r="AU677" s="102"/>
      <c r="AV677" s="96"/>
      <c r="AW677" s="96"/>
      <c r="AX677" s="96"/>
      <c r="AY677" s="97"/>
    </row>
    <row r="678" spans="1:51" ht="27" customHeight="1" thickTop="1" thickBot="1" x14ac:dyDescent="0.3">
      <c r="A678" s="81"/>
      <c r="B678" s="304" t="str">
        <f>IF(C677="","",(VLOOKUP(C677,Lookups!$B$4:$C$2561,2,FALSE)))</f>
        <v/>
      </c>
      <c r="C678" s="366"/>
      <c r="D678" s="312"/>
      <c r="E678" s="312"/>
      <c r="F678" s="311"/>
      <c r="G678" s="309"/>
      <c r="H678" s="309"/>
      <c r="I678" s="309"/>
      <c r="J678" s="309"/>
      <c r="K678" s="309"/>
      <c r="L678" s="95"/>
      <c r="M678" s="95"/>
      <c r="N678" s="82"/>
      <c r="O678" s="95"/>
      <c r="P678" s="95"/>
      <c r="Q678" s="105"/>
      <c r="R678" s="82"/>
      <c r="S678" s="313"/>
      <c r="T678" s="101" t="str">
        <f t="shared" si="10"/>
        <v/>
      </c>
      <c r="U678" s="95"/>
      <c r="V678" s="95"/>
      <c r="W678" s="108"/>
      <c r="X678" s="95"/>
      <c r="Y678" s="94" t="s">
        <v>87</v>
      </c>
      <c r="Z678" s="95"/>
      <c r="AA678" s="94" t="s">
        <v>250</v>
      </c>
      <c r="AB678" s="95"/>
      <c r="AC678" s="95"/>
      <c r="AD678" s="82"/>
      <c r="AE678" s="95"/>
      <c r="AF678" s="82"/>
      <c r="AG678" s="93"/>
      <c r="AH678" s="102"/>
      <c r="AI678" s="102"/>
      <c r="AJ678" s="314"/>
      <c r="AK678" s="102"/>
      <c r="AL678" s="93" t="s">
        <v>456</v>
      </c>
      <c r="AM678" s="102"/>
      <c r="AN678" s="102"/>
      <c r="AO678" s="102"/>
      <c r="AP678" s="102"/>
      <c r="AQ678" s="102"/>
      <c r="AR678" s="106"/>
      <c r="AS678" s="107"/>
      <c r="AT678" s="102"/>
      <c r="AU678" s="102"/>
      <c r="AV678" s="96"/>
      <c r="AW678" s="96"/>
      <c r="AX678" s="96"/>
      <c r="AY678" s="97"/>
    </row>
    <row r="679" spans="1:51" ht="27" customHeight="1" thickTop="1" thickBot="1" x14ac:dyDescent="0.3">
      <c r="A679" s="81"/>
      <c r="B679" s="304" t="str">
        <f>IF(C678="","",(VLOOKUP(C678,Lookups!$B$4:$C$2561,2,FALSE)))</f>
        <v/>
      </c>
      <c r="C679" s="366"/>
      <c r="D679" s="312"/>
      <c r="E679" s="312"/>
      <c r="F679" s="311"/>
      <c r="G679" s="309"/>
      <c r="H679" s="309"/>
      <c r="I679" s="309"/>
      <c r="J679" s="309"/>
      <c r="K679" s="309"/>
      <c r="L679" s="95"/>
      <c r="M679" s="95"/>
      <c r="N679" s="82"/>
      <c r="O679" s="95"/>
      <c r="P679" s="95"/>
      <c r="Q679" s="105"/>
      <c r="R679" s="82"/>
      <c r="S679" s="313"/>
      <c r="T679" s="101" t="str">
        <f t="shared" si="10"/>
        <v/>
      </c>
      <c r="U679" s="95"/>
      <c r="V679" s="95"/>
      <c r="W679" s="108"/>
      <c r="X679" s="95"/>
      <c r="Y679" s="94" t="s">
        <v>87</v>
      </c>
      <c r="Z679" s="95"/>
      <c r="AA679" s="94" t="s">
        <v>250</v>
      </c>
      <c r="AB679" s="95"/>
      <c r="AC679" s="95"/>
      <c r="AD679" s="82"/>
      <c r="AE679" s="95"/>
      <c r="AF679" s="82"/>
      <c r="AG679" s="93"/>
      <c r="AH679" s="102"/>
      <c r="AI679" s="102"/>
      <c r="AJ679" s="314"/>
      <c r="AK679" s="102"/>
      <c r="AL679" s="93" t="s">
        <v>456</v>
      </c>
      <c r="AM679" s="102"/>
      <c r="AN679" s="102"/>
      <c r="AO679" s="102"/>
      <c r="AP679" s="102"/>
      <c r="AQ679" s="102"/>
      <c r="AR679" s="106"/>
      <c r="AS679" s="107"/>
      <c r="AT679" s="102"/>
      <c r="AU679" s="102"/>
      <c r="AV679" s="96"/>
      <c r="AW679" s="96"/>
      <c r="AX679" s="96"/>
      <c r="AY679" s="97"/>
    </row>
    <row r="680" spans="1:51" ht="27" customHeight="1" thickTop="1" thickBot="1" x14ac:dyDescent="0.3">
      <c r="A680" s="81"/>
      <c r="B680" s="304" t="str">
        <f>IF(C679="","",(VLOOKUP(C679,Lookups!$B$4:$C$2561,2,FALSE)))</f>
        <v/>
      </c>
      <c r="C680" s="366"/>
      <c r="D680" s="312"/>
      <c r="E680" s="312"/>
      <c r="F680" s="311"/>
      <c r="G680" s="309"/>
      <c r="H680" s="309"/>
      <c r="I680" s="309"/>
      <c r="J680" s="309"/>
      <c r="K680" s="309"/>
      <c r="L680" s="95"/>
      <c r="M680" s="95"/>
      <c r="N680" s="82"/>
      <c r="O680" s="95"/>
      <c r="P680" s="95"/>
      <c r="Q680" s="105"/>
      <c r="R680" s="82"/>
      <c r="S680" s="313"/>
      <c r="T680" s="101" t="str">
        <f t="shared" si="10"/>
        <v/>
      </c>
      <c r="U680" s="95"/>
      <c r="V680" s="95"/>
      <c r="W680" s="108"/>
      <c r="X680" s="95"/>
      <c r="Y680" s="94" t="s">
        <v>87</v>
      </c>
      <c r="Z680" s="95"/>
      <c r="AA680" s="94" t="s">
        <v>250</v>
      </c>
      <c r="AB680" s="95"/>
      <c r="AC680" s="95"/>
      <c r="AD680" s="82"/>
      <c r="AE680" s="95"/>
      <c r="AF680" s="82"/>
      <c r="AG680" s="93"/>
      <c r="AH680" s="102"/>
      <c r="AI680" s="102"/>
      <c r="AJ680" s="314"/>
      <c r="AK680" s="102"/>
      <c r="AL680" s="93" t="s">
        <v>456</v>
      </c>
      <c r="AM680" s="102"/>
      <c r="AN680" s="102"/>
      <c r="AO680" s="102"/>
      <c r="AP680" s="102"/>
      <c r="AQ680" s="102"/>
      <c r="AR680" s="106"/>
      <c r="AS680" s="107"/>
      <c r="AT680" s="102"/>
      <c r="AU680" s="102"/>
      <c r="AV680" s="96"/>
      <c r="AW680" s="96"/>
      <c r="AX680" s="96"/>
      <c r="AY680" s="97"/>
    </row>
    <row r="681" spans="1:51" ht="27" customHeight="1" thickTop="1" thickBot="1" x14ac:dyDescent="0.3">
      <c r="A681" s="81"/>
      <c r="B681" s="304" t="str">
        <f>IF(C680="","",(VLOOKUP(C680,Lookups!$B$4:$C$2561,2,FALSE)))</f>
        <v/>
      </c>
      <c r="C681" s="366"/>
      <c r="D681" s="312"/>
      <c r="E681" s="312"/>
      <c r="F681" s="311"/>
      <c r="G681" s="309"/>
      <c r="H681" s="309"/>
      <c r="I681" s="309"/>
      <c r="J681" s="309"/>
      <c r="K681" s="309"/>
      <c r="L681" s="95"/>
      <c r="M681" s="95"/>
      <c r="N681" s="82"/>
      <c r="O681" s="95"/>
      <c r="P681" s="95"/>
      <c r="Q681" s="105"/>
      <c r="R681" s="82"/>
      <c r="S681" s="313"/>
      <c r="T681" s="101" t="str">
        <f t="shared" si="10"/>
        <v/>
      </c>
      <c r="U681" s="95"/>
      <c r="V681" s="95"/>
      <c r="W681" s="108"/>
      <c r="X681" s="95"/>
      <c r="Y681" s="94" t="s">
        <v>87</v>
      </c>
      <c r="Z681" s="95"/>
      <c r="AA681" s="94" t="s">
        <v>250</v>
      </c>
      <c r="AB681" s="95"/>
      <c r="AC681" s="95"/>
      <c r="AD681" s="82"/>
      <c r="AE681" s="95"/>
      <c r="AF681" s="82"/>
      <c r="AG681" s="93"/>
      <c r="AH681" s="102"/>
      <c r="AI681" s="102"/>
      <c r="AJ681" s="314"/>
      <c r="AK681" s="102"/>
      <c r="AL681" s="93" t="s">
        <v>456</v>
      </c>
      <c r="AM681" s="102"/>
      <c r="AN681" s="102"/>
      <c r="AO681" s="102"/>
      <c r="AP681" s="102"/>
      <c r="AQ681" s="102"/>
      <c r="AR681" s="106"/>
      <c r="AS681" s="107"/>
      <c r="AT681" s="102"/>
      <c r="AU681" s="102"/>
      <c r="AV681" s="96"/>
      <c r="AW681" s="96"/>
      <c r="AX681" s="96"/>
      <c r="AY681" s="97"/>
    </row>
    <row r="682" spans="1:51" ht="27" customHeight="1" thickTop="1" thickBot="1" x14ac:dyDescent="0.3">
      <c r="A682" s="81"/>
      <c r="B682" s="304" t="str">
        <f>IF(C681="","",(VLOOKUP(C681,Lookups!$B$4:$C$2561,2,FALSE)))</f>
        <v/>
      </c>
      <c r="C682" s="366"/>
      <c r="D682" s="312"/>
      <c r="E682" s="312"/>
      <c r="F682" s="311"/>
      <c r="G682" s="309"/>
      <c r="H682" s="309"/>
      <c r="I682" s="309"/>
      <c r="J682" s="309"/>
      <c r="K682" s="309"/>
      <c r="L682" s="95"/>
      <c r="M682" s="95"/>
      <c r="N682" s="82"/>
      <c r="O682" s="95"/>
      <c r="P682" s="95"/>
      <c r="Q682" s="105"/>
      <c r="R682" s="82"/>
      <c r="S682" s="313"/>
      <c r="T682" s="101" t="str">
        <f t="shared" si="10"/>
        <v/>
      </c>
      <c r="U682" s="95"/>
      <c r="V682" s="95"/>
      <c r="W682" s="108"/>
      <c r="X682" s="95"/>
      <c r="Y682" s="94" t="s">
        <v>87</v>
      </c>
      <c r="Z682" s="95"/>
      <c r="AA682" s="94" t="s">
        <v>250</v>
      </c>
      <c r="AB682" s="95"/>
      <c r="AC682" s="95"/>
      <c r="AD682" s="82"/>
      <c r="AE682" s="95"/>
      <c r="AF682" s="82"/>
      <c r="AG682" s="93"/>
      <c r="AH682" s="102"/>
      <c r="AI682" s="102"/>
      <c r="AJ682" s="314"/>
      <c r="AK682" s="102"/>
      <c r="AL682" s="93" t="s">
        <v>456</v>
      </c>
      <c r="AM682" s="102"/>
      <c r="AN682" s="102"/>
      <c r="AO682" s="102"/>
      <c r="AP682" s="102"/>
      <c r="AQ682" s="102"/>
      <c r="AR682" s="106"/>
      <c r="AS682" s="107"/>
      <c r="AT682" s="102"/>
      <c r="AU682" s="102"/>
      <c r="AV682" s="96"/>
      <c r="AW682" s="96"/>
      <c r="AX682" s="96"/>
      <c r="AY682" s="97"/>
    </row>
    <row r="683" spans="1:51" ht="27" customHeight="1" thickTop="1" thickBot="1" x14ac:dyDescent="0.3">
      <c r="A683" s="81"/>
      <c r="B683" s="304" t="str">
        <f>IF(C682="","",(VLOOKUP(C682,Lookups!$B$4:$C$2561,2,FALSE)))</f>
        <v/>
      </c>
      <c r="C683" s="366"/>
      <c r="D683" s="312"/>
      <c r="E683" s="312"/>
      <c r="F683" s="311"/>
      <c r="G683" s="309"/>
      <c r="H683" s="309"/>
      <c r="I683" s="309"/>
      <c r="J683" s="309"/>
      <c r="K683" s="309"/>
      <c r="L683" s="95"/>
      <c r="M683" s="95"/>
      <c r="N683" s="82"/>
      <c r="O683" s="95"/>
      <c r="P683" s="95"/>
      <c r="Q683" s="105"/>
      <c r="R683" s="82"/>
      <c r="S683" s="313"/>
      <c r="T683" s="101" t="str">
        <f t="shared" si="10"/>
        <v/>
      </c>
      <c r="U683" s="95"/>
      <c r="V683" s="95"/>
      <c r="W683" s="108"/>
      <c r="X683" s="95"/>
      <c r="Y683" s="94" t="s">
        <v>87</v>
      </c>
      <c r="Z683" s="95"/>
      <c r="AA683" s="94" t="s">
        <v>250</v>
      </c>
      <c r="AB683" s="95"/>
      <c r="AC683" s="95"/>
      <c r="AD683" s="82"/>
      <c r="AE683" s="95"/>
      <c r="AF683" s="82"/>
      <c r="AG683" s="93"/>
      <c r="AH683" s="102"/>
      <c r="AI683" s="102"/>
      <c r="AJ683" s="314"/>
      <c r="AK683" s="102"/>
      <c r="AL683" s="93" t="s">
        <v>456</v>
      </c>
      <c r="AM683" s="102"/>
      <c r="AN683" s="102"/>
      <c r="AO683" s="102"/>
      <c r="AP683" s="102"/>
      <c r="AQ683" s="102"/>
      <c r="AR683" s="106"/>
      <c r="AS683" s="107"/>
      <c r="AT683" s="102"/>
      <c r="AU683" s="102"/>
      <c r="AV683" s="96"/>
      <c r="AW683" s="96"/>
      <c r="AX683" s="96"/>
      <c r="AY683" s="97"/>
    </row>
    <row r="684" spans="1:51" ht="27" customHeight="1" thickTop="1" thickBot="1" x14ac:dyDescent="0.3">
      <c r="A684" s="81"/>
      <c r="B684" s="304" t="str">
        <f>IF(C683="","",(VLOOKUP(C683,Lookups!$B$4:$C$2561,2,FALSE)))</f>
        <v/>
      </c>
      <c r="C684" s="366"/>
      <c r="D684" s="312"/>
      <c r="E684" s="312"/>
      <c r="F684" s="311"/>
      <c r="G684" s="309"/>
      <c r="H684" s="309"/>
      <c r="I684" s="309"/>
      <c r="J684" s="309"/>
      <c r="K684" s="309"/>
      <c r="L684" s="95"/>
      <c r="M684" s="95"/>
      <c r="N684" s="82"/>
      <c r="O684" s="95"/>
      <c r="P684" s="95"/>
      <c r="Q684" s="105"/>
      <c r="R684" s="82"/>
      <c r="S684" s="313"/>
      <c r="T684" s="101" t="str">
        <f t="shared" si="10"/>
        <v/>
      </c>
      <c r="U684" s="95"/>
      <c r="V684" s="95"/>
      <c r="W684" s="108"/>
      <c r="X684" s="95"/>
      <c r="Y684" s="94" t="s">
        <v>87</v>
      </c>
      <c r="Z684" s="95"/>
      <c r="AA684" s="94" t="s">
        <v>250</v>
      </c>
      <c r="AB684" s="95"/>
      <c r="AC684" s="95"/>
      <c r="AD684" s="82"/>
      <c r="AE684" s="95"/>
      <c r="AF684" s="82"/>
      <c r="AG684" s="93"/>
      <c r="AH684" s="102"/>
      <c r="AI684" s="102"/>
      <c r="AJ684" s="314"/>
      <c r="AK684" s="102"/>
      <c r="AL684" s="93" t="s">
        <v>456</v>
      </c>
      <c r="AM684" s="102"/>
      <c r="AN684" s="102"/>
      <c r="AO684" s="102"/>
      <c r="AP684" s="102"/>
      <c r="AQ684" s="102"/>
      <c r="AR684" s="106"/>
      <c r="AS684" s="107"/>
      <c r="AT684" s="102"/>
      <c r="AU684" s="102"/>
      <c r="AV684" s="96"/>
      <c r="AW684" s="96"/>
      <c r="AX684" s="96"/>
      <c r="AY684" s="97"/>
    </row>
    <row r="685" spans="1:51" ht="27" customHeight="1" thickTop="1" thickBot="1" x14ac:dyDescent="0.3">
      <c r="A685" s="81"/>
      <c r="B685" s="304" t="str">
        <f>IF(C684="","",(VLOOKUP(C684,Lookups!$B$4:$C$2561,2,FALSE)))</f>
        <v/>
      </c>
      <c r="C685" s="366"/>
      <c r="D685" s="312"/>
      <c r="E685" s="312"/>
      <c r="F685" s="311"/>
      <c r="G685" s="309"/>
      <c r="H685" s="309"/>
      <c r="I685" s="309"/>
      <c r="J685" s="309"/>
      <c r="K685" s="309"/>
      <c r="L685" s="95"/>
      <c r="M685" s="95"/>
      <c r="N685" s="82"/>
      <c r="O685" s="95"/>
      <c r="P685" s="95"/>
      <c r="Q685" s="105"/>
      <c r="R685" s="82"/>
      <c r="S685" s="313"/>
      <c r="T685" s="101" t="str">
        <f t="shared" si="10"/>
        <v/>
      </c>
      <c r="U685" s="95"/>
      <c r="V685" s="95"/>
      <c r="W685" s="108"/>
      <c r="X685" s="95"/>
      <c r="Y685" s="94" t="s">
        <v>87</v>
      </c>
      <c r="Z685" s="95"/>
      <c r="AA685" s="94" t="s">
        <v>250</v>
      </c>
      <c r="AB685" s="95"/>
      <c r="AC685" s="95"/>
      <c r="AD685" s="82"/>
      <c r="AE685" s="95"/>
      <c r="AF685" s="82"/>
      <c r="AG685" s="93"/>
      <c r="AH685" s="102"/>
      <c r="AI685" s="102"/>
      <c r="AJ685" s="314"/>
      <c r="AK685" s="102"/>
      <c r="AL685" s="93" t="s">
        <v>456</v>
      </c>
      <c r="AM685" s="102"/>
      <c r="AN685" s="102"/>
      <c r="AO685" s="102"/>
      <c r="AP685" s="102"/>
      <c r="AQ685" s="102"/>
      <c r="AR685" s="106"/>
      <c r="AS685" s="107"/>
      <c r="AT685" s="102"/>
      <c r="AU685" s="102"/>
      <c r="AV685" s="96"/>
      <c r="AW685" s="96"/>
      <c r="AX685" s="96"/>
      <c r="AY685" s="97"/>
    </row>
    <row r="686" spans="1:51" ht="27" customHeight="1" thickTop="1" thickBot="1" x14ac:dyDescent="0.3">
      <c r="A686" s="81"/>
      <c r="B686" s="304" t="str">
        <f>IF(C685="","",(VLOOKUP(C685,Lookups!$B$4:$C$2561,2,FALSE)))</f>
        <v/>
      </c>
      <c r="C686" s="366"/>
      <c r="D686" s="312"/>
      <c r="E686" s="312"/>
      <c r="F686" s="311"/>
      <c r="G686" s="309"/>
      <c r="H686" s="309"/>
      <c r="I686" s="309"/>
      <c r="J686" s="309"/>
      <c r="K686" s="309"/>
      <c r="L686" s="95"/>
      <c r="M686" s="95"/>
      <c r="N686" s="82"/>
      <c r="O686" s="95"/>
      <c r="P686" s="95"/>
      <c r="Q686" s="105"/>
      <c r="R686" s="82"/>
      <c r="S686" s="313"/>
      <c r="T686" s="101" t="str">
        <f t="shared" si="10"/>
        <v/>
      </c>
      <c r="U686" s="95"/>
      <c r="V686" s="95"/>
      <c r="W686" s="108"/>
      <c r="X686" s="95"/>
      <c r="Y686" s="94" t="s">
        <v>87</v>
      </c>
      <c r="Z686" s="95"/>
      <c r="AA686" s="94" t="s">
        <v>250</v>
      </c>
      <c r="AB686" s="95"/>
      <c r="AC686" s="95"/>
      <c r="AD686" s="82"/>
      <c r="AE686" s="95"/>
      <c r="AF686" s="82"/>
      <c r="AG686" s="93"/>
      <c r="AH686" s="102"/>
      <c r="AI686" s="102"/>
      <c r="AJ686" s="314"/>
      <c r="AK686" s="102"/>
      <c r="AL686" s="93" t="s">
        <v>456</v>
      </c>
      <c r="AM686" s="102"/>
      <c r="AN686" s="102"/>
      <c r="AO686" s="102"/>
      <c r="AP686" s="102"/>
      <c r="AQ686" s="102"/>
      <c r="AR686" s="106"/>
      <c r="AS686" s="107"/>
      <c r="AT686" s="102"/>
      <c r="AU686" s="102"/>
      <c r="AV686" s="96"/>
      <c r="AW686" s="96"/>
      <c r="AX686" s="96"/>
      <c r="AY686" s="97"/>
    </row>
    <row r="687" spans="1:51" ht="27" customHeight="1" thickTop="1" thickBot="1" x14ac:dyDescent="0.3">
      <c r="A687" s="81"/>
      <c r="B687" s="304" t="str">
        <f>IF(C686="","",(VLOOKUP(C686,Lookups!$B$4:$C$2561,2,FALSE)))</f>
        <v/>
      </c>
      <c r="C687" s="366"/>
      <c r="D687" s="312"/>
      <c r="E687" s="312"/>
      <c r="F687" s="311"/>
      <c r="G687" s="309"/>
      <c r="H687" s="309"/>
      <c r="I687" s="309"/>
      <c r="J687" s="309"/>
      <c r="K687" s="309"/>
      <c r="L687" s="95"/>
      <c r="M687" s="95"/>
      <c r="N687" s="82"/>
      <c r="O687" s="95"/>
      <c r="P687" s="95"/>
      <c r="Q687" s="105"/>
      <c r="R687" s="82"/>
      <c r="S687" s="313"/>
      <c r="T687" s="101" t="str">
        <f t="shared" si="10"/>
        <v/>
      </c>
      <c r="U687" s="95"/>
      <c r="V687" s="95"/>
      <c r="W687" s="108"/>
      <c r="X687" s="95"/>
      <c r="Y687" s="94" t="s">
        <v>87</v>
      </c>
      <c r="Z687" s="95"/>
      <c r="AA687" s="94" t="s">
        <v>250</v>
      </c>
      <c r="AB687" s="95"/>
      <c r="AC687" s="95"/>
      <c r="AD687" s="82"/>
      <c r="AE687" s="95"/>
      <c r="AF687" s="82"/>
      <c r="AG687" s="93"/>
      <c r="AH687" s="102"/>
      <c r="AI687" s="102"/>
      <c r="AJ687" s="314"/>
      <c r="AK687" s="102"/>
      <c r="AL687" s="93" t="s">
        <v>456</v>
      </c>
      <c r="AM687" s="102"/>
      <c r="AN687" s="102"/>
      <c r="AO687" s="102"/>
      <c r="AP687" s="102"/>
      <c r="AQ687" s="102"/>
      <c r="AR687" s="106"/>
      <c r="AS687" s="107"/>
      <c r="AT687" s="102"/>
      <c r="AU687" s="102"/>
      <c r="AV687" s="96"/>
      <c r="AW687" s="96"/>
      <c r="AX687" s="96"/>
      <c r="AY687" s="97"/>
    </row>
    <row r="688" spans="1:51" ht="27" customHeight="1" thickTop="1" thickBot="1" x14ac:dyDescent="0.3">
      <c r="A688" s="81"/>
      <c r="B688" s="304" t="str">
        <f>IF(C687="","",(VLOOKUP(C687,Lookups!$B$4:$C$2561,2,FALSE)))</f>
        <v/>
      </c>
      <c r="C688" s="366"/>
      <c r="D688" s="312"/>
      <c r="E688" s="312"/>
      <c r="F688" s="311"/>
      <c r="G688" s="309"/>
      <c r="H688" s="309"/>
      <c r="I688" s="309"/>
      <c r="J688" s="309"/>
      <c r="K688" s="309"/>
      <c r="L688" s="95"/>
      <c r="M688" s="95"/>
      <c r="N688" s="82"/>
      <c r="O688" s="95"/>
      <c r="P688" s="95"/>
      <c r="Q688" s="105"/>
      <c r="R688" s="82"/>
      <c r="S688" s="313"/>
      <c r="T688" s="101" t="str">
        <f t="shared" si="10"/>
        <v/>
      </c>
      <c r="U688" s="95"/>
      <c r="V688" s="95"/>
      <c r="W688" s="108"/>
      <c r="X688" s="95"/>
      <c r="Y688" s="94" t="s">
        <v>87</v>
      </c>
      <c r="Z688" s="95"/>
      <c r="AA688" s="94" t="s">
        <v>250</v>
      </c>
      <c r="AB688" s="95"/>
      <c r="AC688" s="95"/>
      <c r="AD688" s="82"/>
      <c r="AE688" s="95"/>
      <c r="AF688" s="82"/>
      <c r="AG688" s="93"/>
      <c r="AH688" s="102"/>
      <c r="AI688" s="102"/>
      <c r="AJ688" s="314"/>
      <c r="AK688" s="102"/>
      <c r="AL688" s="93" t="s">
        <v>456</v>
      </c>
      <c r="AM688" s="102"/>
      <c r="AN688" s="102"/>
      <c r="AO688" s="102"/>
      <c r="AP688" s="102"/>
      <c r="AQ688" s="102"/>
      <c r="AR688" s="106"/>
      <c r="AS688" s="107"/>
      <c r="AT688" s="102"/>
      <c r="AU688" s="102"/>
      <c r="AV688" s="96"/>
      <c r="AW688" s="96"/>
      <c r="AX688" s="96"/>
      <c r="AY688" s="97"/>
    </row>
    <row r="689" spans="1:51" ht="27" customHeight="1" thickTop="1" thickBot="1" x14ac:dyDescent="0.3">
      <c r="A689" s="81"/>
      <c r="B689" s="304" t="str">
        <f>IF(C688="","",(VLOOKUP(C688,Lookups!$B$4:$C$2561,2,FALSE)))</f>
        <v/>
      </c>
      <c r="C689" s="366"/>
      <c r="D689" s="312"/>
      <c r="E689" s="312"/>
      <c r="F689" s="311"/>
      <c r="G689" s="309"/>
      <c r="H689" s="309"/>
      <c r="I689" s="309"/>
      <c r="J689" s="309"/>
      <c r="K689" s="309"/>
      <c r="L689" s="95"/>
      <c r="M689" s="95"/>
      <c r="N689" s="82"/>
      <c r="O689" s="95"/>
      <c r="P689" s="95"/>
      <c r="Q689" s="105"/>
      <c r="R689" s="82"/>
      <c r="S689" s="313"/>
      <c r="T689" s="101" t="str">
        <f t="shared" si="10"/>
        <v/>
      </c>
      <c r="U689" s="95"/>
      <c r="V689" s="95"/>
      <c r="W689" s="108"/>
      <c r="X689" s="95"/>
      <c r="Y689" s="94" t="s">
        <v>87</v>
      </c>
      <c r="Z689" s="95"/>
      <c r="AA689" s="94" t="s">
        <v>250</v>
      </c>
      <c r="AB689" s="95"/>
      <c r="AC689" s="95"/>
      <c r="AD689" s="82"/>
      <c r="AE689" s="95"/>
      <c r="AF689" s="82"/>
      <c r="AG689" s="93"/>
      <c r="AH689" s="102"/>
      <c r="AI689" s="102"/>
      <c r="AJ689" s="314"/>
      <c r="AK689" s="102"/>
      <c r="AL689" s="93" t="s">
        <v>456</v>
      </c>
      <c r="AM689" s="102"/>
      <c r="AN689" s="102"/>
      <c r="AO689" s="102"/>
      <c r="AP689" s="102"/>
      <c r="AQ689" s="102"/>
      <c r="AR689" s="106"/>
      <c r="AS689" s="107"/>
      <c r="AT689" s="102"/>
      <c r="AU689" s="102"/>
      <c r="AV689" s="96"/>
      <c r="AW689" s="96"/>
      <c r="AX689" s="96"/>
      <c r="AY689" s="97"/>
    </row>
    <row r="690" spans="1:51" ht="27" customHeight="1" thickTop="1" thickBot="1" x14ac:dyDescent="0.3">
      <c r="A690" s="81"/>
      <c r="B690" s="304" t="str">
        <f>IF(C689="","",(VLOOKUP(C689,Lookups!$B$4:$C$2561,2,FALSE)))</f>
        <v/>
      </c>
      <c r="C690" s="366"/>
      <c r="D690" s="312"/>
      <c r="E690" s="312"/>
      <c r="F690" s="311"/>
      <c r="G690" s="309"/>
      <c r="H690" s="309"/>
      <c r="I690" s="309"/>
      <c r="J690" s="309"/>
      <c r="K690" s="309"/>
      <c r="L690" s="95"/>
      <c r="M690" s="95"/>
      <c r="N690" s="82"/>
      <c r="O690" s="95"/>
      <c r="P690" s="95"/>
      <c r="Q690" s="105"/>
      <c r="R690" s="82"/>
      <c r="S690" s="313"/>
      <c r="T690" s="101" t="str">
        <f t="shared" si="10"/>
        <v/>
      </c>
      <c r="U690" s="95"/>
      <c r="V690" s="95"/>
      <c r="W690" s="108"/>
      <c r="X690" s="95"/>
      <c r="Y690" s="94" t="s">
        <v>87</v>
      </c>
      <c r="Z690" s="95"/>
      <c r="AA690" s="94" t="s">
        <v>250</v>
      </c>
      <c r="AB690" s="95"/>
      <c r="AC690" s="95"/>
      <c r="AD690" s="82"/>
      <c r="AE690" s="95"/>
      <c r="AF690" s="82"/>
      <c r="AG690" s="93"/>
      <c r="AH690" s="102"/>
      <c r="AI690" s="102"/>
      <c r="AJ690" s="314"/>
      <c r="AK690" s="102"/>
      <c r="AL690" s="93" t="s">
        <v>456</v>
      </c>
      <c r="AM690" s="102"/>
      <c r="AN690" s="102"/>
      <c r="AO690" s="102"/>
      <c r="AP690" s="102"/>
      <c r="AQ690" s="102"/>
      <c r="AR690" s="106"/>
      <c r="AS690" s="107"/>
      <c r="AT690" s="102"/>
      <c r="AU690" s="102"/>
      <c r="AV690" s="96"/>
      <c r="AW690" s="96"/>
      <c r="AX690" s="96"/>
      <c r="AY690" s="97"/>
    </row>
    <row r="691" spans="1:51" ht="27" customHeight="1" thickTop="1" thickBot="1" x14ac:dyDescent="0.3">
      <c r="A691" s="81"/>
      <c r="B691" s="304" t="str">
        <f>IF(C690="","",(VLOOKUP(C690,Lookups!$B$4:$C$2561,2,FALSE)))</f>
        <v/>
      </c>
      <c r="C691" s="366"/>
      <c r="D691" s="312"/>
      <c r="E691" s="312"/>
      <c r="F691" s="311"/>
      <c r="G691" s="309"/>
      <c r="H691" s="309"/>
      <c r="I691" s="309"/>
      <c r="J691" s="309"/>
      <c r="K691" s="309"/>
      <c r="L691" s="95"/>
      <c r="M691" s="95"/>
      <c r="N691" s="82"/>
      <c r="O691" s="95"/>
      <c r="P691" s="95"/>
      <c r="Q691" s="105"/>
      <c r="R691" s="82"/>
      <c r="S691" s="313"/>
      <c r="T691" s="101" t="str">
        <f t="shared" si="10"/>
        <v/>
      </c>
      <c r="U691" s="95"/>
      <c r="V691" s="95"/>
      <c r="W691" s="108"/>
      <c r="X691" s="95"/>
      <c r="Y691" s="94" t="s">
        <v>87</v>
      </c>
      <c r="Z691" s="95"/>
      <c r="AA691" s="94" t="s">
        <v>250</v>
      </c>
      <c r="AB691" s="95"/>
      <c r="AC691" s="95"/>
      <c r="AD691" s="82"/>
      <c r="AE691" s="95"/>
      <c r="AF691" s="82"/>
      <c r="AG691" s="93"/>
      <c r="AH691" s="102"/>
      <c r="AI691" s="102"/>
      <c r="AJ691" s="314"/>
      <c r="AK691" s="102"/>
      <c r="AL691" s="93" t="s">
        <v>456</v>
      </c>
      <c r="AM691" s="102"/>
      <c r="AN691" s="102"/>
      <c r="AO691" s="102"/>
      <c r="AP691" s="102"/>
      <c r="AQ691" s="102"/>
      <c r="AR691" s="106"/>
      <c r="AS691" s="107"/>
      <c r="AT691" s="102"/>
      <c r="AU691" s="102"/>
      <c r="AV691" s="96"/>
      <c r="AW691" s="96"/>
      <c r="AX691" s="96"/>
      <c r="AY691" s="97"/>
    </row>
    <row r="692" spans="1:51" ht="27" customHeight="1" thickTop="1" thickBot="1" x14ac:dyDescent="0.3">
      <c r="A692" s="81"/>
      <c r="B692" s="304" t="str">
        <f>IF(C691="","",(VLOOKUP(C691,Lookups!$B$4:$C$2561,2,FALSE)))</f>
        <v/>
      </c>
      <c r="C692" s="366"/>
      <c r="D692" s="312"/>
      <c r="E692" s="312"/>
      <c r="F692" s="311"/>
      <c r="G692" s="309"/>
      <c r="H692" s="309"/>
      <c r="I692" s="309"/>
      <c r="J692" s="309"/>
      <c r="K692" s="309"/>
      <c r="L692" s="95"/>
      <c r="M692" s="95"/>
      <c r="N692" s="82"/>
      <c r="O692" s="95"/>
      <c r="P692" s="95"/>
      <c r="Q692" s="105"/>
      <c r="R692" s="82"/>
      <c r="S692" s="313"/>
      <c r="T692" s="101" t="str">
        <f t="shared" si="10"/>
        <v/>
      </c>
      <c r="U692" s="95"/>
      <c r="V692" s="95"/>
      <c r="W692" s="108"/>
      <c r="X692" s="95"/>
      <c r="Y692" s="94" t="s">
        <v>87</v>
      </c>
      <c r="Z692" s="95"/>
      <c r="AA692" s="94" t="s">
        <v>250</v>
      </c>
      <c r="AB692" s="95"/>
      <c r="AC692" s="95"/>
      <c r="AD692" s="82"/>
      <c r="AE692" s="95"/>
      <c r="AF692" s="82"/>
      <c r="AG692" s="93"/>
      <c r="AH692" s="102"/>
      <c r="AI692" s="102"/>
      <c r="AJ692" s="314"/>
      <c r="AK692" s="102"/>
      <c r="AL692" s="93" t="s">
        <v>456</v>
      </c>
      <c r="AM692" s="102"/>
      <c r="AN692" s="102"/>
      <c r="AO692" s="102"/>
      <c r="AP692" s="102"/>
      <c r="AQ692" s="102"/>
      <c r="AR692" s="106"/>
      <c r="AS692" s="107"/>
      <c r="AT692" s="102"/>
      <c r="AU692" s="102"/>
      <c r="AV692" s="96"/>
      <c r="AW692" s="96"/>
      <c r="AX692" s="96"/>
      <c r="AY692" s="97"/>
    </row>
    <row r="693" spans="1:51" ht="27" customHeight="1" thickTop="1" thickBot="1" x14ac:dyDescent="0.3">
      <c r="A693" s="81"/>
      <c r="B693" s="304" t="str">
        <f>IF(C692="","",(VLOOKUP(C692,Lookups!$B$4:$C$2561,2,FALSE)))</f>
        <v/>
      </c>
      <c r="C693" s="366"/>
      <c r="D693" s="312"/>
      <c r="E693" s="312"/>
      <c r="F693" s="311"/>
      <c r="G693" s="309"/>
      <c r="H693" s="309"/>
      <c r="I693" s="309"/>
      <c r="J693" s="309"/>
      <c r="K693" s="309"/>
      <c r="L693" s="95"/>
      <c r="M693" s="95"/>
      <c r="N693" s="82"/>
      <c r="O693" s="95"/>
      <c r="P693" s="95"/>
      <c r="Q693" s="105"/>
      <c r="R693" s="82"/>
      <c r="S693" s="313"/>
      <c r="T693" s="101" t="str">
        <f t="shared" si="10"/>
        <v/>
      </c>
      <c r="U693" s="95"/>
      <c r="V693" s="95"/>
      <c r="W693" s="108"/>
      <c r="X693" s="95"/>
      <c r="Y693" s="94" t="s">
        <v>87</v>
      </c>
      <c r="Z693" s="95"/>
      <c r="AA693" s="94" t="s">
        <v>250</v>
      </c>
      <c r="AB693" s="95"/>
      <c r="AC693" s="95"/>
      <c r="AD693" s="82"/>
      <c r="AE693" s="95"/>
      <c r="AF693" s="82"/>
      <c r="AG693" s="93"/>
      <c r="AH693" s="102"/>
      <c r="AI693" s="102"/>
      <c r="AJ693" s="314"/>
      <c r="AK693" s="102"/>
      <c r="AL693" s="93" t="s">
        <v>456</v>
      </c>
      <c r="AM693" s="102"/>
      <c r="AN693" s="102"/>
      <c r="AO693" s="102"/>
      <c r="AP693" s="102"/>
      <c r="AQ693" s="102"/>
      <c r="AR693" s="106"/>
      <c r="AS693" s="107"/>
      <c r="AT693" s="102"/>
      <c r="AU693" s="102"/>
      <c r="AV693" s="96"/>
      <c r="AW693" s="96"/>
      <c r="AX693" s="96"/>
      <c r="AY693" s="97"/>
    </row>
    <row r="694" spans="1:51" ht="27" customHeight="1" thickTop="1" thickBot="1" x14ac:dyDescent="0.3">
      <c r="A694" s="81"/>
      <c r="B694" s="304" t="str">
        <f>IF(C693="","",(VLOOKUP(C693,Lookups!$B$4:$C$2561,2,FALSE)))</f>
        <v/>
      </c>
      <c r="C694" s="366"/>
      <c r="D694" s="312"/>
      <c r="E694" s="312"/>
      <c r="F694" s="311"/>
      <c r="G694" s="309"/>
      <c r="H694" s="309"/>
      <c r="I694" s="309"/>
      <c r="J694" s="309"/>
      <c r="K694" s="309"/>
      <c r="L694" s="95"/>
      <c r="M694" s="95"/>
      <c r="N694" s="82"/>
      <c r="O694" s="95"/>
      <c r="P694" s="95"/>
      <c r="Q694" s="105"/>
      <c r="R694" s="82"/>
      <c r="S694" s="313"/>
      <c r="T694" s="101" t="str">
        <f t="shared" si="10"/>
        <v/>
      </c>
      <c r="U694" s="95"/>
      <c r="V694" s="95"/>
      <c r="W694" s="108"/>
      <c r="X694" s="95"/>
      <c r="Y694" s="94" t="s">
        <v>87</v>
      </c>
      <c r="Z694" s="95"/>
      <c r="AA694" s="94" t="s">
        <v>250</v>
      </c>
      <c r="AB694" s="95"/>
      <c r="AC694" s="95"/>
      <c r="AD694" s="82"/>
      <c r="AE694" s="95"/>
      <c r="AF694" s="82"/>
      <c r="AG694" s="93"/>
      <c r="AH694" s="102"/>
      <c r="AI694" s="102"/>
      <c r="AJ694" s="314"/>
      <c r="AK694" s="102"/>
      <c r="AL694" s="93" t="s">
        <v>456</v>
      </c>
      <c r="AM694" s="102"/>
      <c r="AN694" s="102"/>
      <c r="AO694" s="102"/>
      <c r="AP694" s="102"/>
      <c r="AQ694" s="102"/>
      <c r="AR694" s="106"/>
      <c r="AS694" s="107"/>
      <c r="AT694" s="102"/>
      <c r="AU694" s="102"/>
      <c r="AV694" s="96"/>
      <c r="AW694" s="96"/>
      <c r="AX694" s="96"/>
      <c r="AY694" s="97"/>
    </row>
    <row r="695" spans="1:51" ht="27" customHeight="1" thickTop="1" thickBot="1" x14ac:dyDescent="0.3">
      <c r="A695" s="81"/>
      <c r="B695" s="304" t="str">
        <f>IF(C694="","",(VLOOKUP(C694,Lookups!$B$4:$C$2561,2,FALSE)))</f>
        <v/>
      </c>
      <c r="C695" s="366"/>
      <c r="D695" s="312"/>
      <c r="E695" s="312"/>
      <c r="F695" s="311"/>
      <c r="G695" s="309"/>
      <c r="H695" s="309"/>
      <c r="I695" s="309"/>
      <c r="J695" s="309"/>
      <c r="K695" s="309"/>
      <c r="L695" s="95"/>
      <c r="M695" s="95"/>
      <c r="N695" s="82"/>
      <c r="O695" s="95"/>
      <c r="P695" s="95"/>
      <c r="Q695" s="105"/>
      <c r="R695" s="82"/>
      <c r="S695" s="313"/>
      <c r="T695" s="101" t="str">
        <f t="shared" si="10"/>
        <v/>
      </c>
      <c r="U695" s="95"/>
      <c r="V695" s="95"/>
      <c r="W695" s="108"/>
      <c r="X695" s="95"/>
      <c r="Y695" s="94" t="s">
        <v>87</v>
      </c>
      <c r="Z695" s="95"/>
      <c r="AA695" s="94" t="s">
        <v>250</v>
      </c>
      <c r="AB695" s="95"/>
      <c r="AC695" s="95"/>
      <c r="AD695" s="82"/>
      <c r="AE695" s="95"/>
      <c r="AF695" s="82"/>
      <c r="AG695" s="93"/>
      <c r="AH695" s="102"/>
      <c r="AI695" s="102"/>
      <c r="AJ695" s="314"/>
      <c r="AK695" s="102"/>
      <c r="AL695" s="93" t="s">
        <v>456</v>
      </c>
      <c r="AM695" s="102"/>
      <c r="AN695" s="102"/>
      <c r="AO695" s="102"/>
      <c r="AP695" s="102"/>
      <c r="AQ695" s="102"/>
      <c r="AR695" s="106"/>
      <c r="AS695" s="107"/>
      <c r="AT695" s="102"/>
      <c r="AU695" s="102"/>
      <c r="AV695" s="96"/>
      <c r="AW695" s="96"/>
      <c r="AX695" s="96"/>
      <c r="AY695" s="97"/>
    </row>
    <row r="696" spans="1:51" ht="27" customHeight="1" thickTop="1" thickBot="1" x14ac:dyDescent="0.3">
      <c r="A696" s="81"/>
      <c r="B696" s="304" t="str">
        <f>IF(C695="","",(VLOOKUP(C695,Lookups!$B$4:$C$2561,2,FALSE)))</f>
        <v/>
      </c>
      <c r="C696" s="366"/>
      <c r="D696" s="312"/>
      <c r="E696" s="312"/>
      <c r="F696" s="311"/>
      <c r="G696" s="309"/>
      <c r="H696" s="309"/>
      <c r="I696" s="309"/>
      <c r="J696" s="309"/>
      <c r="K696" s="309"/>
      <c r="L696" s="95"/>
      <c r="M696" s="95"/>
      <c r="N696" s="82"/>
      <c r="O696" s="95"/>
      <c r="P696" s="95"/>
      <c r="Q696" s="105"/>
      <c r="R696" s="82"/>
      <c r="S696" s="313"/>
      <c r="T696" s="101" t="str">
        <f t="shared" si="10"/>
        <v/>
      </c>
      <c r="U696" s="95"/>
      <c r="V696" s="95"/>
      <c r="W696" s="108"/>
      <c r="X696" s="95"/>
      <c r="Y696" s="94" t="s">
        <v>87</v>
      </c>
      <c r="Z696" s="95"/>
      <c r="AA696" s="94" t="s">
        <v>250</v>
      </c>
      <c r="AB696" s="95"/>
      <c r="AC696" s="95"/>
      <c r="AD696" s="82"/>
      <c r="AE696" s="95"/>
      <c r="AF696" s="82"/>
      <c r="AG696" s="93"/>
      <c r="AH696" s="102"/>
      <c r="AI696" s="102"/>
      <c r="AJ696" s="314"/>
      <c r="AK696" s="102"/>
      <c r="AL696" s="93" t="s">
        <v>456</v>
      </c>
      <c r="AM696" s="102"/>
      <c r="AN696" s="102"/>
      <c r="AO696" s="102"/>
      <c r="AP696" s="102"/>
      <c r="AQ696" s="102"/>
      <c r="AR696" s="106"/>
      <c r="AS696" s="107"/>
      <c r="AT696" s="102"/>
      <c r="AU696" s="102"/>
      <c r="AV696" s="96"/>
      <c r="AW696" s="96"/>
      <c r="AX696" s="96"/>
      <c r="AY696" s="97"/>
    </row>
    <row r="697" spans="1:51" ht="27" customHeight="1" thickTop="1" thickBot="1" x14ac:dyDescent="0.3">
      <c r="A697" s="81"/>
      <c r="B697" s="304" t="str">
        <f>IF(C696="","",(VLOOKUP(C696,Lookups!$B$4:$C$2561,2,FALSE)))</f>
        <v/>
      </c>
      <c r="C697" s="366"/>
      <c r="D697" s="312"/>
      <c r="E697" s="312"/>
      <c r="F697" s="311"/>
      <c r="G697" s="309"/>
      <c r="H697" s="309"/>
      <c r="I697" s="309"/>
      <c r="J697" s="309"/>
      <c r="K697" s="309"/>
      <c r="L697" s="95"/>
      <c r="M697" s="95"/>
      <c r="N697" s="82"/>
      <c r="O697" s="95"/>
      <c r="P697" s="95"/>
      <c r="Q697" s="105"/>
      <c r="R697" s="82"/>
      <c r="S697" s="313"/>
      <c r="T697" s="101" t="str">
        <f t="shared" si="10"/>
        <v/>
      </c>
      <c r="U697" s="95"/>
      <c r="V697" s="95"/>
      <c r="W697" s="108"/>
      <c r="X697" s="95"/>
      <c r="Y697" s="94" t="s">
        <v>87</v>
      </c>
      <c r="Z697" s="95"/>
      <c r="AA697" s="94" t="s">
        <v>250</v>
      </c>
      <c r="AB697" s="95"/>
      <c r="AC697" s="95"/>
      <c r="AD697" s="82"/>
      <c r="AE697" s="95"/>
      <c r="AF697" s="82"/>
      <c r="AG697" s="93"/>
      <c r="AH697" s="102"/>
      <c r="AI697" s="102"/>
      <c r="AJ697" s="314"/>
      <c r="AK697" s="102"/>
      <c r="AL697" s="93" t="s">
        <v>456</v>
      </c>
      <c r="AM697" s="102"/>
      <c r="AN697" s="102"/>
      <c r="AO697" s="102"/>
      <c r="AP697" s="102"/>
      <c r="AQ697" s="102"/>
      <c r="AR697" s="106"/>
      <c r="AS697" s="107"/>
      <c r="AT697" s="102"/>
      <c r="AU697" s="102"/>
      <c r="AV697" s="96"/>
      <c r="AW697" s="96"/>
      <c r="AX697" s="96"/>
      <c r="AY697" s="97"/>
    </row>
    <row r="698" spans="1:51" ht="27" customHeight="1" thickTop="1" thickBot="1" x14ac:dyDescent="0.3">
      <c r="A698" s="81"/>
      <c r="B698" s="304" t="str">
        <f>IF(C697="","",(VLOOKUP(C697,Lookups!$B$4:$C$2561,2,FALSE)))</f>
        <v/>
      </c>
      <c r="C698" s="366"/>
      <c r="D698" s="312"/>
      <c r="E698" s="312"/>
      <c r="F698" s="311"/>
      <c r="G698" s="309"/>
      <c r="H698" s="309"/>
      <c r="I698" s="309"/>
      <c r="J698" s="309"/>
      <c r="K698" s="309"/>
      <c r="L698" s="95"/>
      <c r="M698" s="95"/>
      <c r="N698" s="82"/>
      <c r="O698" s="95"/>
      <c r="P698" s="95"/>
      <c r="Q698" s="105"/>
      <c r="R698" s="82"/>
      <c r="S698" s="313"/>
      <c r="T698" s="101" t="str">
        <f t="shared" si="10"/>
        <v/>
      </c>
      <c r="U698" s="95"/>
      <c r="V698" s="95"/>
      <c r="W698" s="108"/>
      <c r="X698" s="95"/>
      <c r="Y698" s="94" t="s">
        <v>87</v>
      </c>
      <c r="Z698" s="95"/>
      <c r="AA698" s="94" t="s">
        <v>250</v>
      </c>
      <c r="AB698" s="95"/>
      <c r="AC698" s="95"/>
      <c r="AD698" s="82"/>
      <c r="AE698" s="95"/>
      <c r="AF698" s="82"/>
      <c r="AG698" s="93"/>
      <c r="AH698" s="102"/>
      <c r="AI698" s="102"/>
      <c r="AJ698" s="314"/>
      <c r="AK698" s="102"/>
      <c r="AL698" s="93" t="s">
        <v>456</v>
      </c>
      <c r="AM698" s="102"/>
      <c r="AN698" s="102"/>
      <c r="AO698" s="102"/>
      <c r="AP698" s="102"/>
      <c r="AQ698" s="102"/>
      <c r="AR698" s="106"/>
      <c r="AS698" s="107"/>
      <c r="AT698" s="102"/>
      <c r="AU698" s="102"/>
      <c r="AV698" s="96"/>
      <c r="AW698" s="96"/>
      <c r="AX698" s="96"/>
      <c r="AY698" s="97"/>
    </row>
    <row r="699" spans="1:51" ht="27" customHeight="1" thickTop="1" thickBot="1" x14ac:dyDescent="0.3">
      <c r="A699" s="81"/>
      <c r="B699" s="304" t="str">
        <f>IF(C698="","",(VLOOKUP(C698,Lookups!$B$4:$C$2561,2,FALSE)))</f>
        <v/>
      </c>
      <c r="C699" s="366"/>
      <c r="D699" s="312"/>
      <c r="E699" s="312"/>
      <c r="F699" s="311"/>
      <c r="G699" s="309"/>
      <c r="H699" s="309"/>
      <c r="I699" s="309"/>
      <c r="J699" s="309"/>
      <c r="K699" s="309"/>
      <c r="L699" s="95"/>
      <c r="M699" s="95"/>
      <c r="N699" s="82"/>
      <c r="O699" s="95"/>
      <c r="P699" s="95"/>
      <c r="Q699" s="105"/>
      <c r="R699" s="82"/>
      <c r="S699" s="313"/>
      <c r="T699" s="101" t="str">
        <f t="shared" si="10"/>
        <v/>
      </c>
      <c r="U699" s="95"/>
      <c r="V699" s="95"/>
      <c r="W699" s="108"/>
      <c r="X699" s="95"/>
      <c r="Y699" s="94" t="s">
        <v>87</v>
      </c>
      <c r="Z699" s="95"/>
      <c r="AA699" s="94" t="s">
        <v>250</v>
      </c>
      <c r="AB699" s="95"/>
      <c r="AC699" s="95"/>
      <c r="AD699" s="82"/>
      <c r="AE699" s="95"/>
      <c r="AF699" s="82"/>
      <c r="AG699" s="93"/>
      <c r="AH699" s="102"/>
      <c r="AI699" s="102"/>
      <c r="AJ699" s="314"/>
      <c r="AK699" s="102"/>
      <c r="AL699" s="93" t="s">
        <v>456</v>
      </c>
      <c r="AM699" s="102"/>
      <c r="AN699" s="102"/>
      <c r="AO699" s="102"/>
      <c r="AP699" s="102"/>
      <c r="AQ699" s="102"/>
      <c r="AR699" s="106"/>
      <c r="AS699" s="107"/>
      <c r="AT699" s="102"/>
      <c r="AU699" s="102"/>
      <c r="AV699" s="96"/>
      <c r="AW699" s="96"/>
      <c r="AX699" s="96"/>
      <c r="AY699" s="97"/>
    </row>
    <row r="700" spans="1:51" ht="27" customHeight="1" thickTop="1" thickBot="1" x14ac:dyDescent="0.3">
      <c r="A700" s="81"/>
      <c r="B700" s="304" t="str">
        <f>IF(C699="","",(VLOOKUP(C699,Lookups!$B$4:$C$2561,2,FALSE)))</f>
        <v/>
      </c>
      <c r="C700" s="366"/>
      <c r="D700" s="312"/>
      <c r="E700" s="312"/>
      <c r="F700" s="311"/>
      <c r="G700" s="309"/>
      <c r="H700" s="309"/>
      <c r="I700" s="309"/>
      <c r="J700" s="309"/>
      <c r="K700" s="309"/>
      <c r="L700" s="95"/>
      <c r="M700" s="95"/>
      <c r="N700" s="82"/>
      <c r="O700" s="95"/>
      <c r="P700" s="95"/>
      <c r="Q700" s="105"/>
      <c r="R700" s="82"/>
      <c r="S700" s="313"/>
      <c r="T700" s="101" t="str">
        <f t="shared" si="10"/>
        <v/>
      </c>
      <c r="U700" s="95"/>
      <c r="V700" s="95"/>
      <c r="W700" s="108"/>
      <c r="X700" s="95"/>
      <c r="Y700" s="94" t="s">
        <v>87</v>
      </c>
      <c r="Z700" s="95"/>
      <c r="AA700" s="94" t="s">
        <v>250</v>
      </c>
      <c r="AB700" s="95"/>
      <c r="AC700" s="95"/>
      <c r="AD700" s="82"/>
      <c r="AE700" s="95"/>
      <c r="AF700" s="82"/>
      <c r="AG700" s="93"/>
      <c r="AH700" s="102"/>
      <c r="AI700" s="102"/>
      <c r="AJ700" s="314"/>
      <c r="AK700" s="102"/>
      <c r="AL700" s="93" t="s">
        <v>456</v>
      </c>
      <c r="AM700" s="102"/>
      <c r="AN700" s="102"/>
      <c r="AO700" s="102"/>
      <c r="AP700" s="102"/>
      <c r="AQ700" s="102"/>
      <c r="AR700" s="106"/>
      <c r="AS700" s="107"/>
      <c r="AT700" s="102"/>
      <c r="AU700" s="102"/>
      <c r="AV700" s="96"/>
      <c r="AW700" s="96"/>
      <c r="AX700" s="96"/>
      <c r="AY700" s="97"/>
    </row>
    <row r="701" spans="1:51" ht="27" customHeight="1" thickTop="1" thickBot="1" x14ac:dyDescent="0.3">
      <c r="A701" s="81"/>
      <c r="B701" s="304" t="str">
        <f>IF(C700="","",(VLOOKUP(C700,Lookups!$B$4:$C$2561,2,FALSE)))</f>
        <v/>
      </c>
      <c r="C701" s="366"/>
      <c r="D701" s="312"/>
      <c r="E701" s="312"/>
      <c r="F701" s="311"/>
      <c r="G701" s="309"/>
      <c r="H701" s="309"/>
      <c r="I701" s="309"/>
      <c r="J701" s="309"/>
      <c r="K701" s="309"/>
      <c r="L701" s="95"/>
      <c r="M701" s="95"/>
      <c r="N701" s="82"/>
      <c r="O701" s="95"/>
      <c r="P701" s="95"/>
      <c r="Q701" s="105"/>
      <c r="R701" s="82"/>
      <c r="S701" s="313"/>
      <c r="T701" s="101" t="str">
        <f t="shared" si="10"/>
        <v/>
      </c>
      <c r="U701" s="95"/>
      <c r="V701" s="95"/>
      <c r="W701" s="108"/>
      <c r="X701" s="95"/>
      <c r="Y701" s="94" t="s">
        <v>87</v>
      </c>
      <c r="Z701" s="95"/>
      <c r="AA701" s="94" t="s">
        <v>250</v>
      </c>
      <c r="AB701" s="95"/>
      <c r="AC701" s="95"/>
      <c r="AD701" s="82"/>
      <c r="AE701" s="95"/>
      <c r="AF701" s="82"/>
      <c r="AG701" s="93"/>
      <c r="AH701" s="102"/>
      <c r="AI701" s="102"/>
      <c r="AJ701" s="314"/>
      <c r="AK701" s="102"/>
      <c r="AL701" s="93" t="s">
        <v>456</v>
      </c>
      <c r="AM701" s="102"/>
      <c r="AN701" s="102"/>
      <c r="AO701" s="102"/>
      <c r="AP701" s="102"/>
      <c r="AQ701" s="102"/>
      <c r="AR701" s="106"/>
      <c r="AS701" s="107"/>
      <c r="AT701" s="102"/>
      <c r="AU701" s="102"/>
      <c r="AV701" s="96"/>
      <c r="AW701" s="96"/>
      <c r="AX701" s="96"/>
      <c r="AY701" s="97"/>
    </row>
    <row r="702" spans="1:51" ht="27" customHeight="1" thickTop="1" thickBot="1" x14ac:dyDescent="0.3">
      <c r="A702" s="81"/>
      <c r="B702" s="304" t="str">
        <f>IF(C701="","",(VLOOKUP(C701,Lookups!$B$4:$C$2561,2,FALSE)))</f>
        <v/>
      </c>
      <c r="C702" s="366"/>
      <c r="D702" s="312"/>
      <c r="E702" s="312"/>
      <c r="F702" s="311"/>
      <c r="G702" s="309"/>
      <c r="H702" s="309"/>
      <c r="I702" s="309"/>
      <c r="J702" s="309"/>
      <c r="K702" s="309"/>
      <c r="L702" s="95"/>
      <c r="M702" s="95"/>
      <c r="N702" s="82"/>
      <c r="O702" s="95"/>
      <c r="P702" s="95"/>
      <c r="Q702" s="105"/>
      <c r="R702" s="82"/>
      <c r="S702" s="313"/>
      <c r="T702" s="101" t="str">
        <f t="shared" si="10"/>
        <v/>
      </c>
      <c r="U702" s="95"/>
      <c r="V702" s="95"/>
      <c r="W702" s="108"/>
      <c r="X702" s="95"/>
      <c r="Y702" s="94" t="s">
        <v>87</v>
      </c>
      <c r="Z702" s="95"/>
      <c r="AA702" s="94" t="s">
        <v>250</v>
      </c>
      <c r="AB702" s="95"/>
      <c r="AC702" s="95"/>
      <c r="AD702" s="82"/>
      <c r="AE702" s="95"/>
      <c r="AF702" s="82"/>
      <c r="AG702" s="93"/>
      <c r="AH702" s="102"/>
      <c r="AI702" s="102"/>
      <c r="AJ702" s="314"/>
      <c r="AK702" s="102"/>
      <c r="AL702" s="93" t="s">
        <v>456</v>
      </c>
      <c r="AM702" s="102"/>
      <c r="AN702" s="102"/>
      <c r="AO702" s="102"/>
      <c r="AP702" s="102"/>
      <c r="AQ702" s="102"/>
      <c r="AR702" s="106"/>
      <c r="AS702" s="107"/>
      <c r="AT702" s="102"/>
      <c r="AU702" s="102"/>
      <c r="AV702" s="96"/>
      <c r="AW702" s="96"/>
      <c r="AX702" s="96"/>
      <c r="AY702" s="97"/>
    </row>
    <row r="703" spans="1:51" ht="27" customHeight="1" thickTop="1" thickBot="1" x14ac:dyDescent="0.3">
      <c r="A703" s="81"/>
      <c r="B703" s="304" t="str">
        <f>IF(C702="","",(VLOOKUP(C702,Lookups!$B$4:$C$2561,2,FALSE)))</f>
        <v/>
      </c>
      <c r="C703" s="366"/>
      <c r="D703" s="312"/>
      <c r="E703" s="312"/>
      <c r="F703" s="311"/>
      <c r="G703" s="309"/>
      <c r="H703" s="309"/>
      <c r="I703" s="309"/>
      <c r="J703" s="309"/>
      <c r="K703" s="309"/>
      <c r="L703" s="95"/>
      <c r="M703" s="95"/>
      <c r="N703" s="82"/>
      <c r="O703" s="95"/>
      <c r="P703" s="95"/>
      <c r="Q703" s="105"/>
      <c r="R703" s="82"/>
      <c r="S703" s="313"/>
      <c r="T703" s="101" t="str">
        <f t="shared" si="10"/>
        <v/>
      </c>
      <c r="U703" s="95"/>
      <c r="V703" s="95"/>
      <c r="W703" s="108"/>
      <c r="X703" s="95"/>
      <c r="Y703" s="94" t="s">
        <v>87</v>
      </c>
      <c r="Z703" s="95"/>
      <c r="AA703" s="94" t="s">
        <v>250</v>
      </c>
      <c r="AB703" s="95"/>
      <c r="AC703" s="95"/>
      <c r="AD703" s="82"/>
      <c r="AE703" s="95"/>
      <c r="AF703" s="82"/>
      <c r="AG703" s="93"/>
      <c r="AH703" s="102"/>
      <c r="AI703" s="102"/>
      <c r="AJ703" s="314"/>
      <c r="AK703" s="102"/>
      <c r="AL703" s="93" t="s">
        <v>456</v>
      </c>
      <c r="AM703" s="102"/>
      <c r="AN703" s="102"/>
      <c r="AO703" s="102"/>
      <c r="AP703" s="102"/>
      <c r="AQ703" s="102"/>
      <c r="AR703" s="106"/>
      <c r="AS703" s="107"/>
      <c r="AT703" s="102"/>
      <c r="AU703" s="102"/>
      <c r="AV703" s="96"/>
      <c r="AW703" s="96"/>
      <c r="AX703" s="96"/>
      <c r="AY703" s="97"/>
    </row>
    <row r="704" spans="1:51" ht="27" customHeight="1" thickTop="1" thickBot="1" x14ac:dyDescent="0.3">
      <c r="A704" s="81"/>
      <c r="B704" s="304" t="str">
        <f>IF(C703="","",(VLOOKUP(C703,Lookups!$B$4:$C$2561,2,FALSE)))</f>
        <v/>
      </c>
      <c r="C704" s="366"/>
      <c r="D704" s="312"/>
      <c r="E704" s="312"/>
      <c r="F704" s="311"/>
      <c r="G704" s="309"/>
      <c r="H704" s="309"/>
      <c r="I704" s="309"/>
      <c r="J704" s="309"/>
      <c r="K704" s="309"/>
      <c r="L704" s="95"/>
      <c r="M704" s="95"/>
      <c r="N704" s="82"/>
      <c r="O704" s="95"/>
      <c r="P704" s="95"/>
      <c r="Q704" s="105"/>
      <c r="R704" s="82"/>
      <c r="S704" s="313"/>
      <c r="T704" s="101" t="str">
        <f t="shared" si="10"/>
        <v/>
      </c>
      <c r="U704" s="95"/>
      <c r="V704" s="95"/>
      <c r="W704" s="108"/>
      <c r="X704" s="95"/>
      <c r="Y704" s="94" t="s">
        <v>87</v>
      </c>
      <c r="Z704" s="95"/>
      <c r="AA704" s="94" t="s">
        <v>250</v>
      </c>
      <c r="AB704" s="95"/>
      <c r="AC704" s="95"/>
      <c r="AD704" s="82"/>
      <c r="AE704" s="95"/>
      <c r="AF704" s="82"/>
      <c r="AG704" s="93"/>
      <c r="AH704" s="102"/>
      <c r="AI704" s="102"/>
      <c r="AJ704" s="314"/>
      <c r="AK704" s="102"/>
      <c r="AL704" s="93" t="s">
        <v>456</v>
      </c>
      <c r="AM704" s="102"/>
      <c r="AN704" s="102"/>
      <c r="AO704" s="102"/>
      <c r="AP704" s="102"/>
      <c r="AQ704" s="102"/>
      <c r="AR704" s="106"/>
      <c r="AS704" s="107"/>
      <c r="AT704" s="102"/>
      <c r="AU704" s="102"/>
      <c r="AV704" s="96"/>
      <c r="AW704" s="96"/>
      <c r="AX704" s="96"/>
      <c r="AY704" s="97"/>
    </row>
    <row r="705" spans="1:51" ht="27" customHeight="1" thickTop="1" thickBot="1" x14ac:dyDescent="0.3">
      <c r="A705" s="81"/>
      <c r="B705" s="304" t="str">
        <f>IF(C704="","",(VLOOKUP(C704,Lookups!$B$4:$C$2561,2,FALSE)))</f>
        <v/>
      </c>
      <c r="C705" s="366"/>
      <c r="D705" s="312"/>
      <c r="E705" s="312"/>
      <c r="F705" s="311"/>
      <c r="G705" s="309"/>
      <c r="H705" s="309"/>
      <c r="I705" s="309"/>
      <c r="J705" s="309"/>
      <c r="K705" s="309"/>
      <c r="L705" s="95"/>
      <c r="M705" s="95"/>
      <c r="N705" s="82"/>
      <c r="O705" s="95"/>
      <c r="P705" s="95"/>
      <c r="Q705" s="105"/>
      <c r="R705" s="82"/>
      <c r="S705" s="313"/>
      <c r="T705" s="101" t="str">
        <f t="shared" si="10"/>
        <v/>
      </c>
      <c r="U705" s="95"/>
      <c r="V705" s="95"/>
      <c r="W705" s="108"/>
      <c r="X705" s="95"/>
      <c r="Y705" s="94" t="s">
        <v>87</v>
      </c>
      <c r="Z705" s="95"/>
      <c r="AA705" s="94" t="s">
        <v>250</v>
      </c>
      <c r="AB705" s="95"/>
      <c r="AC705" s="95"/>
      <c r="AD705" s="82"/>
      <c r="AE705" s="95"/>
      <c r="AF705" s="82"/>
      <c r="AG705" s="93"/>
      <c r="AH705" s="102"/>
      <c r="AI705" s="102"/>
      <c r="AJ705" s="314"/>
      <c r="AK705" s="102"/>
      <c r="AL705" s="93" t="s">
        <v>456</v>
      </c>
      <c r="AM705" s="102"/>
      <c r="AN705" s="102"/>
      <c r="AO705" s="102"/>
      <c r="AP705" s="102"/>
      <c r="AQ705" s="102"/>
      <c r="AR705" s="106"/>
      <c r="AS705" s="107"/>
      <c r="AT705" s="102"/>
      <c r="AU705" s="102"/>
      <c r="AV705" s="96"/>
      <c r="AW705" s="96"/>
      <c r="AX705" s="96"/>
      <c r="AY705" s="97"/>
    </row>
    <row r="706" spans="1:51" ht="27" customHeight="1" thickTop="1" thickBot="1" x14ac:dyDescent="0.3">
      <c r="A706" s="81"/>
      <c r="B706" s="304" t="str">
        <f>IF(C705="","",(VLOOKUP(C705,Lookups!$B$4:$C$2561,2,FALSE)))</f>
        <v/>
      </c>
      <c r="C706" s="366"/>
      <c r="D706" s="312"/>
      <c r="E706" s="312"/>
      <c r="F706" s="311"/>
      <c r="G706" s="309"/>
      <c r="H706" s="309"/>
      <c r="I706" s="309"/>
      <c r="J706" s="309"/>
      <c r="K706" s="309"/>
      <c r="L706" s="95"/>
      <c r="M706" s="95"/>
      <c r="N706" s="82"/>
      <c r="O706" s="95"/>
      <c r="P706" s="95"/>
      <c r="Q706" s="105"/>
      <c r="R706" s="82"/>
      <c r="S706" s="313"/>
      <c r="T706" s="101" t="str">
        <f t="shared" si="10"/>
        <v/>
      </c>
      <c r="U706" s="95"/>
      <c r="V706" s="95"/>
      <c r="W706" s="108"/>
      <c r="X706" s="95"/>
      <c r="Y706" s="94" t="s">
        <v>87</v>
      </c>
      <c r="Z706" s="95"/>
      <c r="AA706" s="94" t="s">
        <v>250</v>
      </c>
      <c r="AB706" s="95"/>
      <c r="AC706" s="95"/>
      <c r="AD706" s="82"/>
      <c r="AE706" s="95"/>
      <c r="AF706" s="82"/>
      <c r="AG706" s="93"/>
      <c r="AH706" s="102"/>
      <c r="AI706" s="102"/>
      <c r="AJ706" s="314"/>
      <c r="AK706" s="102"/>
      <c r="AL706" s="93" t="s">
        <v>456</v>
      </c>
      <c r="AM706" s="102"/>
      <c r="AN706" s="102"/>
      <c r="AO706" s="102"/>
      <c r="AP706" s="102"/>
      <c r="AQ706" s="102"/>
      <c r="AR706" s="106"/>
      <c r="AS706" s="107"/>
      <c r="AT706" s="102"/>
      <c r="AU706" s="102"/>
      <c r="AV706" s="96"/>
      <c r="AW706" s="96"/>
      <c r="AX706" s="96"/>
      <c r="AY706" s="97"/>
    </row>
    <row r="707" spans="1:51" ht="27" customHeight="1" thickTop="1" thickBot="1" x14ac:dyDescent="0.3">
      <c r="A707" s="81"/>
      <c r="B707" s="304" t="str">
        <f>IF(C706="","",(VLOOKUP(C706,Lookups!$B$4:$C$2561,2,FALSE)))</f>
        <v/>
      </c>
      <c r="C707" s="366"/>
      <c r="D707" s="312"/>
      <c r="E707" s="312"/>
      <c r="F707" s="311"/>
      <c r="G707" s="309"/>
      <c r="H707" s="309"/>
      <c r="I707" s="309"/>
      <c r="J707" s="309"/>
      <c r="K707" s="309"/>
      <c r="L707" s="95"/>
      <c r="M707" s="95"/>
      <c r="N707" s="82"/>
      <c r="O707" s="95"/>
      <c r="P707" s="95"/>
      <c r="Q707" s="105"/>
      <c r="R707" s="82"/>
      <c r="S707" s="313"/>
      <c r="T707" s="101" t="str">
        <f t="shared" si="10"/>
        <v/>
      </c>
      <c r="U707" s="95"/>
      <c r="V707" s="95"/>
      <c r="W707" s="108"/>
      <c r="X707" s="95"/>
      <c r="Y707" s="94" t="s">
        <v>87</v>
      </c>
      <c r="Z707" s="95"/>
      <c r="AA707" s="94" t="s">
        <v>250</v>
      </c>
      <c r="AB707" s="95"/>
      <c r="AC707" s="95"/>
      <c r="AD707" s="82"/>
      <c r="AE707" s="95"/>
      <c r="AF707" s="82"/>
      <c r="AG707" s="93"/>
      <c r="AH707" s="102"/>
      <c r="AI707" s="102"/>
      <c r="AJ707" s="314"/>
      <c r="AK707" s="102"/>
      <c r="AL707" s="93" t="s">
        <v>456</v>
      </c>
      <c r="AM707" s="102"/>
      <c r="AN707" s="102"/>
      <c r="AO707" s="102"/>
      <c r="AP707" s="102"/>
      <c r="AQ707" s="102"/>
      <c r="AR707" s="106"/>
      <c r="AS707" s="107"/>
      <c r="AT707" s="102"/>
      <c r="AU707" s="102"/>
      <c r="AV707" s="96"/>
      <c r="AW707" s="96"/>
      <c r="AX707" s="96"/>
      <c r="AY707" s="97"/>
    </row>
    <row r="708" spans="1:51" ht="27" customHeight="1" thickTop="1" thickBot="1" x14ac:dyDescent="0.3">
      <c r="A708" s="81"/>
      <c r="B708" s="304" t="str">
        <f>IF(C707="","",(VLOOKUP(C707,Lookups!$B$4:$C$2561,2,FALSE)))</f>
        <v/>
      </c>
      <c r="C708" s="366"/>
      <c r="D708" s="312"/>
      <c r="E708" s="312"/>
      <c r="F708" s="311"/>
      <c r="G708" s="309"/>
      <c r="H708" s="309"/>
      <c r="I708" s="309"/>
      <c r="J708" s="309"/>
      <c r="K708" s="309"/>
      <c r="L708" s="95"/>
      <c r="M708" s="95"/>
      <c r="N708" s="82"/>
      <c r="O708" s="95"/>
      <c r="P708" s="95"/>
      <c r="Q708" s="105"/>
      <c r="R708" s="82"/>
      <c r="S708" s="313"/>
      <c r="T708" s="101" t="str">
        <f t="shared" si="10"/>
        <v/>
      </c>
      <c r="U708" s="95"/>
      <c r="V708" s="95"/>
      <c r="W708" s="108"/>
      <c r="X708" s="95"/>
      <c r="Y708" s="94" t="s">
        <v>87</v>
      </c>
      <c r="Z708" s="95"/>
      <c r="AA708" s="94" t="s">
        <v>250</v>
      </c>
      <c r="AB708" s="95"/>
      <c r="AC708" s="95"/>
      <c r="AD708" s="82"/>
      <c r="AE708" s="95"/>
      <c r="AF708" s="82"/>
      <c r="AG708" s="93"/>
      <c r="AH708" s="102"/>
      <c r="AI708" s="102"/>
      <c r="AJ708" s="314"/>
      <c r="AK708" s="102"/>
      <c r="AL708" s="93" t="s">
        <v>456</v>
      </c>
      <c r="AM708" s="102"/>
      <c r="AN708" s="102"/>
      <c r="AO708" s="102"/>
      <c r="AP708" s="102"/>
      <c r="AQ708" s="102"/>
      <c r="AR708" s="106"/>
      <c r="AS708" s="107"/>
      <c r="AT708" s="102"/>
      <c r="AU708" s="102"/>
      <c r="AV708" s="96"/>
      <c r="AW708" s="96"/>
      <c r="AX708" s="96"/>
      <c r="AY708" s="97"/>
    </row>
    <row r="709" spans="1:51" ht="27" customHeight="1" thickTop="1" thickBot="1" x14ac:dyDescent="0.3">
      <c r="A709" s="81"/>
      <c r="B709" s="304" t="str">
        <f>IF(C708="","",(VLOOKUP(C708,Lookups!$B$4:$C$2561,2,FALSE)))</f>
        <v/>
      </c>
      <c r="C709" s="366"/>
      <c r="D709" s="312"/>
      <c r="E709" s="312"/>
      <c r="F709" s="311"/>
      <c r="G709" s="309"/>
      <c r="H709" s="309"/>
      <c r="I709" s="309"/>
      <c r="J709" s="309"/>
      <c r="K709" s="309"/>
      <c r="L709" s="95"/>
      <c r="M709" s="95"/>
      <c r="N709" s="82"/>
      <c r="O709" s="95"/>
      <c r="P709" s="95"/>
      <c r="Q709" s="105"/>
      <c r="R709" s="82"/>
      <c r="S709" s="313"/>
      <c r="T709" s="101" t="str">
        <f t="shared" si="10"/>
        <v/>
      </c>
      <c r="U709" s="95"/>
      <c r="V709" s="95"/>
      <c r="W709" s="108"/>
      <c r="X709" s="95"/>
      <c r="Y709" s="94" t="s">
        <v>87</v>
      </c>
      <c r="Z709" s="95"/>
      <c r="AA709" s="94" t="s">
        <v>250</v>
      </c>
      <c r="AB709" s="95"/>
      <c r="AC709" s="95"/>
      <c r="AD709" s="82"/>
      <c r="AE709" s="95"/>
      <c r="AF709" s="82"/>
      <c r="AG709" s="93"/>
      <c r="AH709" s="102"/>
      <c r="AI709" s="102"/>
      <c r="AJ709" s="314"/>
      <c r="AK709" s="102"/>
      <c r="AL709" s="93" t="s">
        <v>456</v>
      </c>
      <c r="AM709" s="102"/>
      <c r="AN709" s="102"/>
      <c r="AO709" s="102"/>
      <c r="AP709" s="102"/>
      <c r="AQ709" s="102"/>
      <c r="AR709" s="106"/>
      <c r="AS709" s="107"/>
      <c r="AT709" s="102"/>
      <c r="AU709" s="102"/>
      <c r="AV709" s="96"/>
      <c r="AW709" s="96"/>
      <c r="AX709" s="96"/>
      <c r="AY709" s="97"/>
    </row>
    <row r="710" spans="1:51" ht="27" customHeight="1" thickTop="1" thickBot="1" x14ac:dyDescent="0.3">
      <c r="A710" s="81"/>
      <c r="B710" s="304" t="str">
        <f>IF(C709="","",(VLOOKUP(C709,Lookups!$B$4:$C$2561,2,FALSE)))</f>
        <v/>
      </c>
      <c r="C710" s="366"/>
      <c r="D710" s="312"/>
      <c r="E710" s="312"/>
      <c r="F710" s="311"/>
      <c r="G710" s="309"/>
      <c r="H710" s="309"/>
      <c r="I710" s="309"/>
      <c r="J710" s="309"/>
      <c r="K710" s="309"/>
      <c r="L710" s="95"/>
      <c r="M710" s="95"/>
      <c r="N710" s="82"/>
      <c r="O710" s="95"/>
      <c r="P710" s="95"/>
      <c r="Q710" s="105"/>
      <c r="R710" s="82"/>
      <c r="S710" s="313"/>
      <c r="T710" s="101" t="str">
        <f t="shared" ref="T710:T773" si="11">IF(S710="","",VLOOKUP(S710,SWCTypeDesc,2,FALSE))</f>
        <v/>
      </c>
      <c r="U710" s="95"/>
      <c r="V710" s="95"/>
      <c r="W710" s="108"/>
      <c r="X710" s="95"/>
      <c r="Y710" s="94" t="s">
        <v>87</v>
      </c>
      <c r="Z710" s="95"/>
      <c r="AA710" s="94" t="s">
        <v>250</v>
      </c>
      <c r="AB710" s="95"/>
      <c r="AC710" s="95"/>
      <c r="AD710" s="82"/>
      <c r="AE710" s="95"/>
      <c r="AF710" s="82"/>
      <c r="AG710" s="93"/>
      <c r="AH710" s="102"/>
      <c r="AI710" s="102"/>
      <c r="AJ710" s="314"/>
      <c r="AK710" s="102"/>
      <c r="AL710" s="93" t="s">
        <v>456</v>
      </c>
      <c r="AM710" s="102"/>
      <c r="AN710" s="102"/>
      <c r="AO710" s="102"/>
      <c r="AP710" s="102"/>
      <c r="AQ710" s="102"/>
      <c r="AR710" s="106"/>
      <c r="AS710" s="107"/>
      <c r="AT710" s="102"/>
      <c r="AU710" s="102"/>
      <c r="AV710" s="96"/>
      <c r="AW710" s="96"/>
      <c r="AX710" s="96"/>
      <c r="AY710" s="97"/>
    </row>
    <row r="711" spans="1:51" ht="27" customHeight="1" thickTop="1" thickBot="1" x14ac:dyDescent="0.3">
      <c r="A711" s="81"/>
      <c r="B711" s="304" t="str">
        <f>IF(C710="","",(VLOOKUP(C710,Lookups!$B$4:$C$2561,2,FALSE)))</f>
        <v/>
      </c>
      <c r="C711" s="366"/>
      <c r="D711" s="312"/>
      <c r="E711" s="312"/>
      <c r="F711" s="311"/>
      <c r="G711" s="309"/>
      <c r="H711" s="309"/>
      <c r="I711" s="309"/>
      <c r="J711" s="309"/>
      <c r="K711" s="309"/>
      <c r="L711" s="95"/>
      <c r="M711" s="95"/>
      <c r="N711" s="82"/>
      <c r="O711" s="95"/>
      <c r="P711" s="95"/>
      <c r="Q711" s="105"/>
      <c r="R711" s="82"/>
      <c r="S711" s="313"/>
      <c r="T711" s="101" t="str">
        <f t="shared" si="11"/>
        <v/>
      </c>
      <c r="U711" s="95"/>
      <c r="V711" s="95"/>
      <c r="W711" s="108"/>
      <c r="X711" s="95"/>
      <c r="Y711" s="94" t="s">
        <v>87</v>
      </c>
      <c r="Z711" s="95"/>
      <c r="AA711" s="94" t="s">
        <v>250</v>
      </c>
      <c r="AB711" s="95"/>
      <c r="AC711" s="95"/>
      <c r="AD711" s="82"/>
      <c r="AE711" s="95"/>
      <c r="AF711" s="82"/>
      <c r="AG711" s="93"/>
      <c r="AH711" s="102"/>
      <c r="AI711" s="102"/>
      <c r="AJ711" s="314"/>
      <c r="AK711" s="102"/>
      <c r="AL711" s="93" t="s">
        <v>456</v>
      </c>
      <c r="AM711" s="102"/>
      <c r="AN711" s="102"/>
      <c r="AO711" s="102"/>
      <c r="AP711" s="102"/>
      <c r="AQ711" s="102"/>
      <c r="AR711" s="106"/>
      <c r="AS711" s="107"/>
      <c r="AT711" s="102"/>
      <c r="AU711" s="102"/>
      <c r="AV711" s="96"/>
      <c r="AW711" s="96"/>
      <c r="AX711" s="96"/>
      <c r="AY711" s="97"/>
    </row>
    <row r="712" spans="1:51" ht="27" customHeight="1" thickTop="1" thickBot="1" x14ac:dyDescent="0.3">
      <c r="A712" s="81"/>
      <c r="B712" s="304" t="str">
        <f>IF(C711="","",(VLOOKUP(C711,Lookups!$B$4:$C$2561,2,FALSE)))</f>
        <v/>
      </c>
      <c r="C712" s="366"/>
      <c r="D712" s="312"/>
      <c r="E712" s="312"/>
      <c r="F712" s="311"/>
      <c r="G712" s="309"/>
      <c r="H712" s="309"/>
      <c r="I712" s="309"/>
      <c r="J712" s="309"/>
      <c r="K712" s="309"/>
      <c r="L712" s="95"/>
      <c r="M712" s="95"/>
      <c r="N712" s="82"/>
      <c r="O712" s="95"/>
      <c r="P712" s="95"/>
      <c r="Q712" s="105"/>
      <c r="R712" s="82"/>
      <c r="S712" s="313"/>
      <c r="T712" s="101" t="str">
        <f t="shared" si="11"/>
        <v/>
      </c>
      <c r="U712" s="95"/>
      <c r="V712" s="95"/>
      <c r="W712" s="108"/>
      <c r="X712" s="95"/>
      <c r="Y712" s="94" t="s">
        <v>87</v>
      </c>
      <c r="Z712" s="95"/>
      <c r="AA712" s="94" t="s">
        <v>250</v>
      </c>
      <c r="AB712" s="95"/>
      <c r="AC712" s="95"/>
      <c r="AD712" s="82"/>
      <c r="AE712" s="95"/>
      <c r="AF712" s="82"/>
      <c r="AG712" s="93"/>
      <c r="AH712" s="102"/>
      <c r="AI712" s="102"/>
      <c r="AJ712" s="314"/>
      <c r="AK712" s="102"/>
      <c r="AL712" s="93" t="s">
        <v>456</v>
      </c>
      <c r="AM712" s="102"/>
      <c r="AN712" s="102"/>
      <c r="AO712" s="102"/>
      <c r="AP712" s="102"/>
      <c r="AQ712" s="102"/>
      <c r="AR712" s="106"/>
      <c r="AS712" s="107"/>
      <c r="AT712" s="102"/>
      <c r="AU712" s="102"/>
      <c r="AV712" s="96"/>
      <c r="AW712" s="96"/>
      <c r="AX712" s="96"/>
      <c r="AY712" s="97"/>
    </row>
    <row r="713" spans="1:51" ht="27" customHeight="1" thickTop="1" thickBot="1" x14ac:dyDescent="0.3">
      <c r="A713" s="81"/>
      <c r="B713" s="304" t="str">
        <f>IF(C712="","",(VLOOKUP(C712,Lookups!$B$4:$C$2561,2,FALSE)))</f>
        <v/>
      </c>
      <c r="C713" s="366"/>
      <c r="D713" s="312"/>
      <c r="E713" s="312"/>
      <c r="F713" s="311"/>
      <c r="G713" s="309"/>
      <c r="H713" s="309"/>
      <c r="I713" s="309"/>
      <c r="J713" s="309"/>
      <c r="K713" s="309"/>
      <c r="L713" s="95"/>
      <c r="M713" s="95"/>
      <c r="N713" s="82"/>
      <c r="O713" s="95"/>
      <c r="P713" s="95"/>
      <c r="Q713" s="105"/>
      <c r="R713" s="82"/>
      <c r="S713" s="313"/>
      <c r="T713" s="101" t="str">
        <f t="shared" si="11"/>
        <v/>
      </c>
      <c r="U713" s="95"/>
      <c r="V713" s="95"/>
      <c r="W713" s="108"/>
      <c r="X713" s="95"/>
      <c r="Y713" s="94" t="s">
        <v>87</v>
      </c>
      <c r="Z713" s="95"/>
      <c r="AA713" s="94" t="s">
        <v>250</v>
      </c>
      <c r="AB713" s="95"/>
      <c r="AC713" s="95"/>
      <c r="AD713" s="82"/>
      <c r="AE713" s="95"/>
      <c r="AF713" s="82"/>
      <c r="AG713" s="93"/>
      <c r="AH713" s="102"/>
      <c r="AI713" s="102"/>
      <c r="AJ713" s="314"/>
      <c r="AK713" s="102"/>
      <c r="AL713" s="93" t="s">
        <v>456</v>
      </c>
      <c r="AM713" s="102"/>
      <c r="AN713" s="102"/>
      <c r="AO713" s="102"/>
      <c r="AP713" s="102"/>
      <c r="AQ713" s="102"/>
      <c r="AR713" s="106"/>
      <c r="AS713" s="107"/>
      <c r="AT713" s="102"/>
      <c r="AU713" s="102"/>
      <c r="AV713" s="96"/>
      <c r="AW713" s="96"/>
      <c r="AX713" s="96"/>
      <c r="AY713" s="97"/>
    </row>
    <row r="714" spans="1:51" ht="27" customHeight="1" thickTop="1" thickBot="1" x14ac:dyDescent="0.3">
      <c r="A714" s="81"/>
      <c r="B714" s="304" t="str">
        <f>IF(C713="","",(VLOOKUP(C713,Lookups!$B$4:$C$2561,2,FALSE)))</f>
        <v/>
      </c>
      <c r="C714" s="366"/>
      <c r="D714" s="312"/>
      <c r="E714" s="312"/>
      <c r="F714" s="311"/>
      <c r="G714" s="309"/>
      <c r="H714" s="309"/>
      <c r="I714" s="309"/>
      <c r="J714" s="309"/>
      <c r="K714" s="309"/>
      <c r="L714" s="95"/>
      <c r="M714" s="95"/>
      <c r="N714" s="82"/>
      <c r="O714" s="95"/>
      <c r="P714" s="95"/>
      <c r="Q714" s="105"/>
      <c r="R714" s="82"/>
      <c r="S714" s="313"/>
      <c r="T714" s="101" t="str">
        <f t="shared" si="11"/>
        <v/>
      </c>
      <c r="U714" s="95"/>
      <c r="V714" s="95"/>
      <c r="W714" s="108"/>
      <c r="X714" s="95"/>
      <c r="Y714" s="94" t="s">
        <v>87</v>
      </c>
      <c r="Z714" s="95"/>
      <c r="AA714" s="94" t="s">
        <v>250</v>
      </c>
      <c r="AB714" s="95"/>
      <c r="AC714" s="95"/>
      <c r="AD714" s="82"/>
      <c r="AE714" s="95"/>
      <c r="AF714" s="82"/>
      <c r="AG714" s="93"/>
      <c r="AH714" s="102"/>
      <c r="AI714" s="102"/>
      <c r="AJ714" s="314"/>
      <c r="AK714" s="102"/>
      <c r="AL714" s="93" t="s">
        <v>456</v>
      </c>
      <c r="AM714" s="102"/>
      <c r="AN714" s="102"/>
      <c r="AO714" s="102"/>
      <c r="AP714" s="102"/>
      <c r="AQ714" s="102"/>
      <c r="AR714" s="106"/>
      <c r="AS714" s="107"/>
      <c r="AT714" s="102"/>
      <c r="AU714" s="102"/>
      <c r="AV714" s="96"/>
      <c r="AW714" s="96"/>
      <c r="AX714" s="96"/>
      <c r="AY714" s="97"/>
    </row>
    <row r="715" spans="1:51" ht="27" customHeight="1" thickTop="1" thickBot="1" x14ac:dyDescent="0.3">
      <c r="A715" s="81"/>
      <c r="B715" s="304" t="str">
        <f>IF(C714="","",(VLOOKUP(C714,Lookups!$B$4:$C$2561,2,FALSE)))</f>
        <v/>
      </c>
      <c r="C715" s="366"/>
      <c r="D715" s="312"/>
      <c r="E715" s="312"/>
      <c r="F715" s="311"/>
      <c r="G715" s="309"/>
      <c r="H715" s="309"/>
      <c r="I715" s="309"/>
      <c r="J715" s="309"/>
      <c r="K715" s="309"/>
      <c r="L715" s="95"/>
      <c r="M715" s="95"/>
      <c r="N715" s="82"/>
      <c r="O715" s="95"/>
      <c r="P715" s="95"/>
      <c r="Q715" s="105"/>
      <c r="R715" s="82"/>
      <c r="S715" s="313"/>
      <c r="T715" s="101" t="str">
        <f t="shared" si="11"/>
        <v/>
      </c>
      <c r="U715" s="95"/>
      <c r="V715" s="95"/>
      <c r="W715" s="108"/>
      <c r="X715" s="95"/>
      <c r="Y715" s="94" t="s">
        <v>87</v>
      </c>
      <c r="Z715" s="95"/>
      <c r="AA715" s="94" t="s">
        <v>250</v>
      </c>
      <c r="AB715" s="95"/>
      <c r="AC715" s="95"/>
      <c r="AD715" s="82"/>
      <c r="AE715" s="95"/>
      <c r="AF715" s="82"/>
      <c r="AG715" s="93"/>
      <c r="AH715" s="102"/>
      <c r="AI715" s="102"/>
      <c r="AJ715" s="314"/>
      <c r="AK715" s="102"/>
      <c r="AL715" s="93" t="s">
        <v>456</v>
      </c>
      <c r="AM715" s="102"/>
      <c r="AN715" s="102"/>
      <c r="AO715" s="102"/>
      <c r="AP715" s="102"/>
      <c r="AQ715" s="102"/>
      <c r="AR715" s="106"/>
      <c r="AS715" s="107"/>
      <c r="AT715" s="102"/>
      <c r="AU715" s="102"/>
      <c r="AV715" s="96"/>
      <c r="AW715" s="96"/>
      <c r="AX715" s="96"/>
      <c r="AY715" s="97"/>
    </row>
    <row r="716" spans="1:51" ht="27" customHeight="1" thickTop="1" thickBot="1" x14ac:dyDescent="0.3">
      <c r="A716" s="81"/>
      <c r="B716" s="304" t="str">
        <f>IF(C715="","",(VLOOKUP(C715,Lookups!$B$4:$C$2561,2,FALSE)))</f>
        <v/>
      </c>
      <c r="C716" s="366"/>
      <c r="D716" s="312"/>
      <c r="E716" s="312"/>
      <c r="F716" s="311"/>
      <c r="G716" s="309"/>
      <c r="H716" s="309"/>
      <c r="I716" s="309"/>
      <c r="J716" s="309"/>
      <c r="K716" s="309"/>
      <c r="L716" s="95"/>
      <c r="M716" s="95"/>
      <c r="N716" s="82"/>
      <c r="O716" s="95"/>
      <c r="P716" s="95"/>
      <c r="Q716" s="105"/>
      <c r="R716" s="82"/>
      <c r="S716" s="313"/>
      <c r="T716" s="101" t="str">
        <f t="shared" si="11"/>
        <v/>
      </c>
      <c r="U716" s="95"/>
      <c r="V716" s="95"/>
      <c r="W716" s="108"/>
      <c r="X716" s="95"/>
      <c r="Y716" s="94" t="s">
        <v>87</v>
      </c>
      <c r="Z716" s="95"/>
      <c r="AA716" s="94" t="s">
        <v>250</v>
      </c>
      <c r="AB716" s="95"/>
      <c r="AC716" s="95"/>
      <c r="AD716" s="82"/>
      <c r="AE716" s="95"/>
      <c r="AF716" s="82"/>
      <c r="AG716" s="93"/>
      <c r="AH716" s="102"/>
      <c r="AI716" s="102"/>
      <c r="AJ716" s="314"/>
      <c r="AK716" s="102"/>
      <c r="AL716" s="93" t="s">
        <v>456</v>
      </c>
      <c r="AM716" s="102"/>
      <c r="AN716" s="102"/>
      <c r="AO716" s="102"/>
      <c r="AP716" s="102"/>
      <c r="AQ716" s="102"/>
      <c r="AR716" s="106"/>
      <c r="AS716" s="107"/>
      <c r="AT716" s="102"/>
      <c r="AU716" s="102"/>
      <c r="AV716" s="96"/>
      <c r="AW716" s="96"/>
      <c r="AX716" s="96"/>
      <c r="AY716" s="97"/>
    </row>
    <row r="717" spans="1:51" ht="27" customHeight="1" thickTop="1" thickBot="1" x14ac:dyDescent="0.3">
      <c r="A717" s="81"/>
      <c r="B717" s="304" t="str">
        <f>IF(C716="","",(VLOOKUP(C716,Lookups!$B$4:$C$2561,2,FALSE)))</f>
        <v/>
      </c>
      <c r="C717" s="366"/>
      <c r="D717" s="312"/>
      <c r="E717" s="312"/>
      <c r="F717" s="311"/>
      <c r="G717" s="309"/>
      <c r="H717" s="309"/>
      <c r="I717" s="309"/>
      <c r="J717" s="309"/>
      <c r="K717" s="309"/>
      <c r="L717" s="95"/>
      <c r="M717" s="95"/>
      <c r="N717" s="82"/>
      <c r="O717" s="95"/>
      <c r="P717" s="95"/>
      <c r="Q717" s="105"/>
      <c r="R717" s="82"/>
      <c r="S717" s="313"/>
      <c r="T717" s="101" t="str">
        <f t="shared" si="11"/>
        <v/>
      </c>
      <c r="U717" s="95"/>
      <c r="V717" s="95"/>
      <c r="W717" s="108"/>
      <c r="X717" s="95"/>
      <c r="Y717" s="94" t="s">
        <v>87</v>
      </c>
      <c r="Z717" s="95"/>
      <c r="AA717" s="94" t="s">
        <v>250</v>
      </c>
      <c r="AB717" s="95"/>
      <c r="AC717" s="95"/>
      <c r="AD717" s="82"/>
      <c r="AE717" s="95"/>
      <c r="AF717" s="82"/>
      <c r="AG717" s="93"/>
      <c r="AH717" s="102"/>
      <c r="AI717" s="102"/>
      <c r="AJ717" s="314"/>
      <c r="AK717" s="102"/>
      <c r="AL717" s="93" t="s">
        <v>456</v>
      </c>
      <c r="AM717" s="102"/>
      <c r="AN717" s="102"/>
      <c r="AO717" s="102"/>
      <c r="AP717" s="102"/>
      <c r="AQ717" s="102"/>
      <c r="AR717" s="106"/>
      <c r="AS717" s="107"/>
      <c r="AT717" s="102"/>
      <c r="AU717" s="102"/>
      <c r="AV717" s="96"/>
      <c r="AW717" s="96"/>
      <c r="AX717" s="96"/>
      <c r="AY717" s="97"/>
    </row>
    <row r="718" spans="1:51" ht="27" customHeight="1" thickTop="1" thickBot="1" x14ac:dyDescent="0.3">
      <c r="A718" s="81"/>
      <c r="B718" s="304" t="str">
        <f>IF(C717="","",(VLOOKUP(C717,Lookups!$B$4:$C$2561,2,FALSE)))</f>
        <v/>
      </c>
      <c r="C718" s="366"/>
      <c r="D718" s="312"/>
      <c r="E718" s="312"/>
      <c r="F718" s="311"/>
      <c r="G718" s="309"/>
      <c r="H718" s="309"/>
      <c r="I718" s="309"/>
      <c r="J718" s="309"/>
      <c r="K718" s="309"/>
      <c r="L718" s="95"/>
      <c r="M718" s="95"/>
      <c r="N718" s="82"/>
      <c r="O718" s="95"/>
      <c r="P718" s="95"/>
      <c r="Q718" s="105"/>
      <c r="R718" s="82"/>
      <c r="S718" s="313"/>
      <c r="T718" s="101" t="str">
        <f t="shared" si="11"/>
        <v/>
      </c>
      <c r="U718" s="95"/>
      <c r="V718" s="95"/>
      <c r="W718" s="108"/>
      <c r="X718" s="95"/>
      <c r="Y718" s="94" t="s">
        <v>87</v>
      </c>
      <c r="Z718" s="95"/>
      <c r="AA718" s="94" t="s">
        <v>250</v>
      </c>
      <c r="AB718" s="95"/>
      <c r="AC718" s="95"/>
      <c r="AD718" s="82"/>
      <c r="AE718" s="95"/>
      <c r="AF718" s="82"/>
      <c r="AG718" s="93"/>
      <c r="AH718" s="102"/>
      <c r="AI718" s="102"/>
      <c r="AJ718" s="314"/>
      <c r="AK718" s="102"/>
      <c r="AL718" s="93" t="s">
        <v>456</v>
      </c>
      <c r="AM718" s="102"/>
      <c r="AN718" s="102"/>
      <c r="AO718" s="102"/>
      <c r="AP718" s="102"/>
      <c r="AQ718" s="102"/>
      <c r="AR718" s="106"/>
      <c r="AS718" s="107"/>
      <c r="AT718" s="102"/>
      <c r="AU718" s="102"/>
      <c r="AV718" s="96"/>
      <c r="AW718" s="96"/>
      <c r="AX718" s="96"/>
      <c r="AY718" s="97"/>
    </row>
    <row r="719" spans="1:51" ht="27" customHeight="1" thickTop="1" thickBot="1" x14ac:dyDescent="0.3">
      <c r="A719" s="81"/>
      <c r="B719" s="304" t="str">
        <f>IF(C718="","",(VLOOKUP(C718,Lookups!$B$4:$C$2561,2,FALSE)))</f>
        <v/>
      </c>
      <c r="C719" s="366"/>
      <c r="D719" s="312"/>
      <c r="E719" s="312"/>
      <c r="F719" s="311"/>
      <c r="G719" s="309"/>
      <c r="H719" s="309"/>
      <c r="I719" s="309"/>
      <c r="J719" s="309"/>
      <c r="K719" s="309"/>
      <c r="L719" s="95"/>
      <c r="M719" s="95"/>
      <c r="N719" s="82"/>
      <c r="O719" s="95"/>
      <c r="P719" s="95"/>
      <c r="Q719" s="105"/>
      <c r="R719" s="82"/>
      <c r="S719" s="313"/>
      <c r="T719" s="101" t="str">
        <f t="shared" si="11"/>
        <v/>
      </c>
      <c r="U719" s="95"/>
      <c r="V719" s="95"/>
      <c r="W719" s="108"/>
      <c r="X719" s="95"/>
      <c r="Y719" s="94" t="s">
        <v>87</v>
      </c>
      <c r="Z719" s="95"/>
      <c r="AA719" s="94" t="s">
        <v>250</v>
      </c>
      <c r="AB719" s="95"/>
      <c r="AC719" s="95"/>
      <c r="AD719" s="82"/>
      <c r="AE719" s="95"/>
      <c r="AF719" s="82"/>
      <c r="AG719" s="93"/>
      <c r="AH719" s="102"/>
      <c r="AI719" s="102"/>
      <c r="AJ719" s="314"/>
      <c r="AK719" s="102"/>
      <c r="AL719" s="93" t="s">
        <v>456</v>
      </c>
      <c r="AM719" s="102"/>
      <c r="AN719" s="102"/>
      <c r="AO719" s="102"/>
      <c r="AP719" s="102"/>
      <c r="AQ719" s="102"/>
      <c r="AR719" s="106"/>
      <c r="AS719" s="107"/>
      <c r="AT719" s="102"/>
      <c r="AU719" s="102"/>
      <c r="AV719" s="96"/>
      <c r="AW719" s="96"/>
      <c r="AX719" s="96"/>
      <c r="AY719" s="97"/>
    </row>
    <row r="720" spans="1:51" ht="27" customHeight="1" thickTop="1" thickBot="1" x14ac:dyDescent="0.3">
      <c r="A720" s="81"/>
      <c r="B720" s="304" t="str">
        <f>IF(C719="","",(VLOOKUP(C719,Lookups!$B$4:$C$2561,2,FALSE)))</f>
        <v/>
      </c>
      <c r="C720" s="366"/>
      <c r="D720" s="312"/>
      <c r="E720" s="312"/>
      <c r="F720" s="311"/>
      <c r="G720" s="309"/>
      <c r="H720" s="309"/>
      <c r="I720" s="309"/>
      <c r="J720" s="309"/>
      <c r="K720" s="309"/>
      <c r="L720" s="95"/>
      <c r="M720" s="95"/>
      <c r="N720" s="82"/>
      <c r="O720" s="95"/>
      <c r="P720" s="95"/>
      <c r="Q720" s="105"/>
      <c r="R720" s="82"/>
      <c r="S720" s="313"/>
      <c r="T720" s="101" t="str">
        <f t="shared" si="11"/>
        <v/>
      </c>
      <c r="U720" s="95"/>
      <c r="V720" s="95"/>
      <c r="W720" s="108"/>
      <c r="X720" s="95"/>
      <c r="Y720" s="94" t="s">
        <v>87</v>
      </c>
      <c r="Z720" s="95"/>
      <c r="AA720" s="94" t="s">
        <v>250</v>
      </c>
      <c r="AB720" s="95"/>
      <c r="AC720" s="95"/>
      <c r="AD720" s="82"/>
      <c r="AE720" s="95"/>
      <c r="AF720" s="82"/>
      <c r="AG720" s="93"/>
      <c r="AH720" s="102"/>
      <c r="AI720" s="102"/>
      <c r="AJ720" s="314"/>
      <c r="AK720" s="102"/>
      <c r="AL720" s="93" t="s">
        <v>456</v>
      </c>
      <c r="AM720" s="102"/>
      <c r="AN720" s="102"/>
      <c r="AO720" s="102"/>
      <c r="AP720" s="102"/>
      <c r="AQ720" s="102"/>
      <c r="AR720" s="106"/>
      <c r="AS720" s="107"/>
      <c r="AT720" s="102"/>
      <c r="AU720" s="102"/>
      <c r="AV720" s="96"/>
      <c r="AW720" s="96"/>
      <c r="AX720" s="96"/>
      <c r="AY720" s="97"/>
    </row>
    <row r="721" spans="1:51" ht="27" customHeight="1" thickTop="1" thickBot="1" x14ac:dyDescent="0.3">
      <c r="A721" s="81"/>
      <c r="B721" s="304" t="str">
        <f>IF(C720="","",(VLOOKUP(C720,Lookups!$B$4:$C$2561,2,FALSE)))</f>
        <v/>
      </c>
      <c r="C721" s="366"/>
      <c r="D721" s="312"/>
      <c r="E721" s="312"/>
      <c r="F721" s="311"/>
      <c r="G721" s="309"/>
      <c r="H721" s="309"/>
      <c r="I721" s="309"/>
      <c r="J721" s="309"/>
      <c r="K721" s="309"/>
      <c r="L721" s="95"/>
      <c r="M721" s="95"/>
      <c r="N721" s="82"/>
      <c r="O721" s="95"/>
      <c r="P721" s="95"/>
      <c r="Q721" s="105"/>
      <c r="R721" s="82"/>
      <c r="S721" s="313"/>
      <c r="T721" s="101" t="str">
        <f t="shared" si="11"/>
        <v/>
      </c>
      <c r="U721" s="95"/>
      <c r="V721" s="95"/>
      <c r="W721" s="108"/>
      <c r="X721" s="95"/>
      <c r="Y721" s="94" t="s">
        <v>87</v>
      </c>
      <c r="Z721" s="95"/>
      <c r="AA721" s="94" t="s">
        <v>250</v>
      </c>
      <c r="AB721" s="95"/>
      <c r="AC721" s="95"/>
      <c r="AD721" s="82"/>
      <c r="AE721" s="95"/>
      <c r="AF721" s="82"/>
      <c r="AG721" s="93"/>
      <c r="AH721" s="102"/>
      <c r="AI721" s="102"/>
      <c r="AJ721" s="314"/>
      <c r="AK721" s="102"/>
      <c r="AL721" s="93" t="s">
        <v>456</v>
      </c>
      <c r="AM721" s="102"/>
      <c r="AN721" s="102"/>
      <c r="AO721" s="102"/>
      <c r="AP721" s="102"/>
      <c r="AQ721" s="102"/>
      <c r="AR721" s="106"/>
      <c r="AS721" s="107"/>
      <c r="AT721" s="102"/>
      <c r="AU721" s="102"/>
      <c r="AV721" s="96"/>
      <c r="AW721" s="96"/>
      <c r="AX721" s="96"/>
      <c r="AY721" s="97"/>
    </row>
    <row r="722" spans="1:51" ht="27" customHeight="1" thickTop="1" thickBot="1" x14ac:dyDescent="0.3">
      <c r="A722" s="81"/>
      <c r="B722" s="304" t="str">
        <f>IF(C721="","",(VLOOKUP(C721,Lookups!$B$4:$C$2561,2,FALSE)))</f>
        <v/>
      </c>
      <c r="C722" s="366"/>
      <c r="D722" s="312"/>
      <c r="E722" s="312"/>
      <c r="F722" s="311"/>
      <c r="G722" s="309"/>
      <c r="H722" s="309"/>
      <c r="I722" s="309"/>
      <c r="J722" s="309"/>
      <c r="K722" s="309"/>
      <c r="L722" s="95"/>
      <c r="M722" s="95"/>
      <c r="N722" s="82"/>
      <c r="O722" s="95"/>
      <c r="P722" s="95"/>
      <c r="Q722" s="105"/>
      <c r="R722" s="82"/>
      <c r="S722" s="313"/>
      <c r="T722" s="101" t="str">
        <f t="shared" si="11"/>
        <v/>
      </c>
      <c r="U722" s="95"/>
      <c r="V722" s="95"/>
      <c r="W722" s="108"/>
      <c r="X722" s="95"/>
      <c r="Y722" s="94" t="s">
        <v>87</v>
      </c>
      <c r="Z722" s="95"/>
      <c r="AA722" s="94" t="s">
        <v>250</v>
      </c>
      <c r="AB722" s="95"/>
      <c r="AC722" s="95"/>
      <c r="AD722" s="82"/>
      <c r="AE722" s="95"/>
      <c r="AF722" s="82"/>
      <c r="AG722" s="93"/>
      <c r="AH722" s="102"/>
      <c r="AI722" s="102"/>
      <c r="AJ722" s="314"/>
      <c r="AK722" s="102"/>
      <c r="AL722" s="93" t="s">
        <v>456</v>
      </c>
      <c r="AM722" s="102"/>
      <c r="AN722" s="102"/>
      <c r="AO722" s="102"/>
      <c r="AP722" s="102"/>
      <c r="AQ722" s="102"/>
      <c r="AR722" s="106"/>
      <c r="AS722" s="107"/>
      <c r="AT722" s="102"/>
      <c r="AU722" s="102"/>
      <c r="AV722" s="96"/>
      <c r="AW722" s="96"/>
      <c r="AX722" s="96"/>
      <c r="AY722" s="97"/>
    </row>
    <row r="723" spans="1:51" ht="27" customHeight="1" thickTop="1" thickBot="1" x14ac:dyDescent="0.3">
      <c r="A723" s="81"/>
      <c r="B723" s="304" t="str">
        <f>IF(C722="","",(VLOOKUP(C722,Lookups!$B$4:$C$2561,2,FALSE)))</f>
        <v/>
      </c>
      <c r="C723" s="366"/>
      <c r="D723" s="312"/>
      <c r="E723" s="312"/>
      <c r="F723" s="311"/>
      <c r="G723" s="309"/>
      <c r="H723" s="309"/>
      <c r="I723" s="309"/>
      <c r="J723" s="309"/>
      <c r="K723" s="309"/>
      <c r="L723" s="95"/>
      <c r="M723" s="95"/>
      <c r="N723" s="82"/>
      <c r="O723" s="95"/>
      <c r="P723" s="95"/>
      <c r="Q723" s="105"/>
      <c r="R723" s="82"/>
      <c r="S723" s="313"/>
      <c r="T723" s="101" t="str">
        <f t="shared" si="11"/>
        <v/>
      </c>
      <c r="U723" s="95"/>
      <c r="V723" s="95"/>
      <c r="W723" s="108"/>
      <c r="X723" s="95"/>
      <c r="Y723" s="94" t="s">
        <v>87</v>
      </c>
      <c r="Z723" s="95"/>
      <c r="AA723" s="94" t="s">
        <v>250</v>
      </c>
      <c r="AB723" s="95"/>
      <c r="AC723" s="95"/>
      <c r="AD723" s="82"/>
      <c r="AE723" s="95"/>
      <c r="AF723" s="82"/>
      <c r="AG723" s="93"/>
      <c r="AH723" s="102"/>
      <c r="AI723" s="102"/>
      <c r="AJ723" s="314"/>
      <c r="AK723" s="102"/>
      <c r="AL723" s="93" t="s">
        <v>456</v>
      </c>
      <c r="AM723" s="102"/>
      <c r="AN723" s="102"/>
      <c r="AO723" s="102"/>
      <c r="AP723" s="102"/>
      <c r="AQ723" s="102"/>
      <c r="AR723" s="106"/>
      <c r="AS723" s="107"/>
      <c r="AT723" s="102"/>
      <c r="AU723" s="102"/>
      <c r="AV723" s="96"/>
      <c r="AW723" s="96"/>
      <c r="AX723" s="96"/>
      <c r="AY723" s="97"/>
    </row>
    <row r="724" spans="1:51" ht="27" customHeight="1" thickTop="1" thickBot="1" x14ac:dyDescent="0.3">
      <c r="A724" s="81"/>
      <c r="B724" s="304" t="str">
        <f>IF(C723="","",(VLOOKUP(C723,Lookups!$B$4:$C$2561,2,FALSE)))</f>
        <v/>
      </c>
      <c r="C724" s="366"/>
      <c r="D724" s="312"/>
      <c r="E724" s="312"/>
      <c r="F724" s="311"/>
      <c r="G724" s="309"/>
      <c r="H724" s="309"/>
      <c r="I724" s="309"/>
      <c r="J724" s="309"/>
      <c r="K724" s="309"/>
      <c r="L724" s="95"/>
      <c r="M724" s="95"/>
      <c r="N724" s="82"/>
      <c r="O724" s="95"/>
      <c r="P724" s="95"/>
      <c r="Q724" s="105"/>
      <c r="R724" s="82"/>
      <c r="S724" s="313"/>
      <c r="T724" s="101" t="str">
        <f t="shared" si="11"/>
        <v/>
      </c>
      <c r="U724" s="95"/>
      <c r="V724" s="95"/>
      <c r="W724" s="108"/>
      <c r="X724" s="95"/>
      <c r="Y724" s="94" t="s">
        <v>87</v>
      </c>
      <c r="Z724" s="95"/>
      <c r="AA724" s="94" t="s">
        <v>250</v>
      </c>
      <c r="AB724" s="95"/>
      <c r="AC724" s="95"/>
      <c r="AD724" s="82"/>
      <c r="AE724" s="95"/>
      <c r="AF724" s="82"/>
      <c r="AG724" s="93"/>
      <c r="AH724" s="102"/>
      <c r="AI724" s="102"/>
      <c r="AJ724" s="314"/>
      <c r="AK724" s="102"/>
      <c r="AL724" s="93" t="s">
        <v>456</v>
      </c>
      <c r="AM724" s="102"/>
      <c r="AN724" s="102"/>
      <c r="AO724" s="102"/>
      <c r="AP724" s="102"/>
      <c r="AQ724" s="102"/>
      <c r="AR724" s="106"/>
      <c r="AS724" s="107"/>
      <c r="AT724" s="102"/>
      <c r="AU724" s="102"/>
      <c r="AV724" s="96"/>
      <c r="AW724" s="96"/>
      <c r="AX724" s="96"/>
      <c r="AY724" s="97"/>
    </row>
    <row r="725" spans="1:51" ht="27" customHeight="1" thickTop="1" thickBot="1" x14ac:dyDescent="0.3">
      <c r="A725" s="81"/>
      <c r="B725" s="304" t="str">
        <f>IF(C724="","",(VLOOKUP(C724,Lookups!$B$4:$C$2561,2,FALSE)))</f>
        <v/>
      </c>
      <c r="C725" s="366"/>
      <c r="D725" s="312"/>
      <c r="E725" s="312"/>
      <c r="F725" s="311"/>
      <c r="G725" s="309"/>
      <c r="H725" s="309"/>
      <c r="I725" s="309"/>
      <c r="J725" s="309"/>
      <c r="K725" s="309"/>
      <c r="L725" s="95"/>
      <c r="M725" s="95"/>
      <c r="N725" s="82"/>
      <c r="O725" s="95"/>
      <c r="P725" s="95"/>
      <c r="Q725" s="105"/>
      <c r="R725" s="82"/>
      <c r="S725" s="313"/>
      <c r="T725" s="101" t="str">
        <f t="shared" si="11"/>
        <v/>
      </c>
      <c r="U725" s="95"/>
      <c r="V725" s="95"/>
      <c r="W725" s="108"/>
      <c r="X725" s="95"/>
      <c r="Y725" s="94" t="s">
        <v>87</v>
      </c>
      <c r="Z725" s="95"/>
      <c r="AA725" s="94" t="s">
        <v>250</v>
      </c>
      <c r="AB725" s="95"/>
      <c r="AC725" s="95"/>
      <c r="AD725" s="82"/>
      <c r="AE725" s="95"/>
      <c r="AF725" s="82"/>
      <c r="AG725" s="93"/>
      <c r="AH725" s="102"/>
      <c r="AI725" s="102"/>
      <c r="AJ725" s="314"/>
      <c r="AK725" s="102"/>
      <c r="AL725" s="93" t="s">
        <v>456</v>
      </c>
      <c r="AM725" s="102"/>
      <c r="AN725" s="102"/>
      <c r="AO725" s="102"/>
      <c r="AP725" s="102"/>
      <c r="AQ725" s="102"/>
      <c r="AR725" s="106"/>
      <c r="AS725" s="107"/>
      <c r="AT725" s="102"/>
      <c r="AU725" s="102"/>
      <c r="AV725" s="96"/>
      <c r="AW725" s="96"/>
      <c r="AX725" s="96"/>
      <c r="AY725" s="97"/>
    </row>
    <row r="726" spans="1:51" ht="27" customHeight="1" thickTop="1" thickBot="1" x14ac:dyDescent="0.3">
      <c r="A726" s="81"/>
      <c r="B726" s="304" t="str">
        <f>IF(C725="","",(VLOOKUP(C725,Lookups!$B$4:$C$2561,2,FALSE)))</f>
        <v/>
      </c>
      <c r="C726" s="366"/>
      <c r="D726" s="312"/>
      <c r="E726" s="312"/>
      <c r="F726" s="311"/>
      <c r="G726" s="309"/>
      <c r="H726" s="309"/>
      <c r="I726" s="309"/>
      <c r="J726" s="309"/>
      <c r="K726" s="309"/>
      <c r="L726" s="95"/>
      <c r="M726" s="95"/>
      <c r="N726" s="82"/>
      <c r="O726" s="95"/>
      <c r="P726" s="95"/>
      <c r="Q726" s="105"/>
      <c r="R726" s="82"/>
      <c r="S726" s="313"/>
      <c r="T726" s="101" t="str">
        <f t="shared" si="11"/>
        <v/>
      </c>
      <c r="U726" s="95"/>
      <c r="V726" s="95"/>
      <c r="W726" s="108"/>
      <c r="X726" s="95"/>
      <c r="Y726" s="94" t="s">
        <v>87</v>
      </c>
      <c r="Z726" s="95"/>
      <c r="AA726" s="94" t="s">
        <v>250</v>
      </c>
      <c r="AB726" s="95"/>
      <c r="AC726" s="95"/>
      <c r="AD726" s="82"/>
      <c r="AE726" s="95"/>
      <c r="AF726" s="82"/>
      <c r="AG726" s="93"/>
      <c r="AH726" s="102"/>
      <c r="AI726" s="102"/>
      <c r="AJ726" s="314"/>
      <c r="AK726" s="102"/>
      <c r="AL726" s="93" t="s">
        <v>456</v>
      </c>
      <c r="AM726" s="102"/>
      <c r="AN726" s="102"/>
      <c r="AO726" s="102"/>
      <c r="AP726" s="102"/>
      <c r="AQ726" s="102"/>
      <c r="AR726" s="106"/>
      <c r="AS726" s="107"/>
      <c r="AT726" s="102"/>
      <c r="AU726" s="102"/>
      <c r="AV726" s="96"/>
      <c r="AW726" s="96"/>
      <c r="AX726" s="96"/>
      <c r="AY726" s="97"/>
    </row>
    <row r="727" spans="1:51" ht="27" customHeight="1" thickTop="1" thickBot="1" x14ac:dyDescent="0.3">
      <c r="A727" s="81"/>
      <c r="B727" s="304" t="str">
        <f>IF(C726="","",(VLOOKUP(C726,Lookups!$B$4:$C$2561,2,FALSE)))</f>
        <v/>
      </c>
      <c r="C727" s="366"/>
      <c r="D727" s="312"/>
      <c r="E727" s="312"/>
      <c r="F727" s="311"/>
      <c r="G727" s="309"/>
      <c r="H727" s="309"/>
      <c r="I727" s="309"/>
      <c r="J727" s="309"/>
      <c r="K727" s="309"/>
      <c r="L727" s="95"/>
      <c r="M727" s="95"/>
      <c r="N727" s="82"/>
      <c r="O727" s="95"/>
      <c r="P727" s="95"/>
      <c r="Q727" s="105"/>
      <c r="R727" s="82"/>
      <c r="S727" s="313"/>
      <c r="T727" s="101" t="str">
        <f t="shared" si="11"/>
        <v/>
      </c>
      <c r="U727" s="95"/>
      <c r="V727" s="95"/>
      <c r="W727" s="108"/>
      <c r="X727" s="95"/>
      <c r="Y727" s="94" t="s">
        <v>87</v>
      </c>
      <c r="Z727" s="95"/>
      <c r="AA727" s="94" t="s">
        <v>250</v>
      </c>
      <c r="AB727" s="95"/>
      <c r="AC727" s="95"/>
      <c r="AD727" s="82"/>
      <c r="AE727" s="95"/>
      <c r="AF727" s="82"/>
      <c r="AG727" s="93"/>
      <c r="AH727" s="102"/>
      <c r="AI727" s="102"/>
      <c r="AJ727" s="314"/>
      <c r="AK727" s="102"/>
      <c r="AL727" s="93" t="s">
        <v>456</v>
      </c>
      <c r="AM727" s="102"/>
      <c r="AN727" s="102"/>
      <c r="AO727" s="102"/>
      <c r="AP727" s="102"/>
      <c r="AQ727" s="102"/>
      <c r="AR727" s="106"/>
      <c r="AS727" s="107"/>
      <c r="AT727" s="102"/>
      <c r="AU727" s="102"/>
      <c r="AV727" s="96"/>
      <c r="AW727" s="96"/>
      <c r="AX727" s="96"/>
      <c r="AY727" s="97"/>
    </row>
    <row r="728" spans="1:51" ht="27" customHeight="1" thickTop="1" thickBot="1" x14ac:dyDescent="0.3">
      <c r="A728" s="81"/>
      <c r="B728" s="304" t="str">
        <f>IF(C727="","",(VLOOKUP(C727,Lookups!$B$4:$C$2561,2,FALSE)))</f>
        <v/>
      </c>
      <c r="C728" s="366"/>
      <c r="D728" s="312"/>
      <c r="E728" s="312"/>
      <c r="F728" s="311"/>
      <c r="G728" s="309"/>
      <c r="H728" s="309"/>
      <c r="I728" s="309"/>
      <c r="J728" s="309"/>
      <c r="K728" s="309"/>
      <c r="L728" s="95"/>
      <c r="M728" s="95"/>
      <c r="N728" s="82"/>
      <c r="O728" s="95"/>
      <c r="P728" s="95"/>
      <c r="Q728" s="105"/>
      <c r="R728" s="82"/>
      <c r="S728" s="313"/>
      <c r="T728" s="101" t="str">
        <f t="shared" si="11"/>
        <v/>
      </c>
      <c r="U728" s="95"/>
      <c r="V728" s="95"/>
      <c r="W728" s="108"/>
      <c r="X728" s="95"/>
      <c r="Y728" s="94" t="s">
        <v>87</v>
      </c>
      <c r="Z728" s="95"/>
      <c r="AA728" s="94" t="s">
        <v>250</v>
      </c>
      <c r="AB728" s="95"/>
      <c r="AC728" s="95"/>
      <c r="AD728" s="82"/>
      <c r="AE728" s="95"/>
      <c r="AF728" s="82"/>
      <c r="AG728" s="93"/>
      <c r="AH728" s="102"/>
      <c r="AI728" s="102"/>
      <c r="AJ728" s="314"/>
      <c r="AK728" s="102"/>
      <c r="AL728" s="93" t="s">
        <v>456</v>
      </c>
      <c r="AM728" s="102"/>
      <c r="AN728" s="102"/>
      <c r="AO728" s="102"/>
      <c r="AP728" s="102"/>
      <c r="AQ728" s="102"/>
      <c r="AR728" s="106"/>
      <c r="AS728" s="107"/>
      <c r="AT728" s="102"/>
      <c r="AU728" s="102"/>
      <c r="AV728" s="96"/>
      <c r="AW728" s="96"/>
      <c r="AX728" s="96"/>
      <c r="AY728" s="97"/>
    </row>
    <row r="729" spans="1:51" ht="27" customHeight="1" thickTop="1" thickBot="1" x14ac:dyDescent="0.3">
      <c r="A729" s="81"/>
      <c r="B729" s="304" t="str">
        <f>IF(C728="","",(VLOOKUP(C728,Lookups!$B$4:$C$2561,2,FALSE)))</f>
        <v/>
      </c>
      <c r="C729" s="366"/>
      <c r="D729" s="312"/>
      <c r="E729" s="312"/>
      <c r="F729" s="311"/>
      <c r="G729" s="309"/>
      <c r="H729" s="309"/>
      <c r="I729" s="309"/>
      <c r="J729" s="309"/>
      <c r="K729" s="309"/>
      <c r="L729" s="95"/>
      <c r="M729" s="95"/>
      <c r="N729" s="82"/>
      <c r="O729" s="95"/>
      <c r="P729" s="95"/>
      <c r="Q729" s="105"/>
      <c r="R729" s="82"/>
      <c r="S729" s="313"/>
      <c r="T729" s="101" t="str">
        <f t="shared" si="11"/>
        <v/>
      </c>
      <c r="U729" s="95"/>
      <c r="V729" s="95"/>
      <c r="W729" s="108"/>
      <c r="X729" s="95"/>
      <c r="Y729" s="94" t="s">
        <v>87</v>
      </c>
      <c r="Z729" s="95"/>
      <c r="AA729" s="94" t="s">
        <v>250</v>
      </c>
      <c r="AB729" s="95"/>
      <c r="AC729" s="95"/>
      <c r="AD729" s="82"/>
      <c r="AE729" s="95"/>
      <c r="AF729" s="82"/>
      <c r="AG729" s="93"/>
      <c r="AH729" s="102"/>
      <c r="AI729" s="102"/>
      <c r="AJ729" s="314"/>
      <c r="AK729" s="102"/>
      <c r="AL729" s="93" t="s">
        <v>456</v>
      </c>
      <c r="AM729" s="102"/>
      <c r="AN729" s="102"/>
      <c r="AO729" s="102"/>
      <c r="AP729" s="102"/>
      <c r="AQ729" s="102"/>
      <c r="AR729" s="106"/>
      <c r="AS729" s="107"/>
      <c r="AT729" s="102"/>
      <c r="AU729" s="102"/>
      <c r="AV729" s="96"/>
      <c r="AW729" s="96"/>
      <c r="AX729" s="96"/>
      <c r="AY729" s="97"/>
    </row>
    <row r="730" spans="1:51" ht="27" customHeight="1" thickTop="1" thickBot="1" x14ac:dyDescent="0.3">
      <c r="A730" s="81"/>
      <c r="B730" s="304" t="str">
        <f>IF(C729="","",(VLOOKUP(C729,Lookups!$B$4:$C$2561,2,FALSE)))</f>
        <v/>
      </c>
      <c r="C730" s="366"/>
      <c r="D730" s="312"/>
      <c r="E730" s="312"/>
      <c r="F730" s="311"/>
      <c r="G730" s="309"/>
      <c r="H730" s="309"/>
      <c r="I730" s="309"/>
      <c r="J730" s="309"/>
      <c r="K730" s="309"/>
      <c r="L730" s="95"/>
      <c r="M730" s="95"/>
      <c r="N730" s="82"/>
      <c r="O730" s="95"/>
      <c r="P730" s="95"/>
      <c r="Q730" s="105"/>
      <c r="R730" s="82"/>
      <c r="S730" s="313"/>
      <c r="T730" s="101" t="str">
        <f t="shared" si="11"/>
        <v/>
      </c>
      <c r="U730" s="95"/>
      <c r="V730" s="95"/>
      <c r="W730" s="108"/>
      <c r="X730" s="95"/>
      <c r="Y730" s="94" t="s">
        <v>87</v>
      </c>
      <c r="Z730" s="95"/>
      <c r="AA730" s="94" t="s">
        <v>250</v>
      </c>
      <c r="AB730" s="95"/>
      <c r="AC730" s="95"/>
      <c r="AD730" s="82"/>
      <c r="AE730" s="95"/>
      <c r="AF730" s="82"/>
      <c r="AG730" s="93"/>
      <c r="AH730" s="102"/>
      <c r="AI730" s="102"/>
      <c r="AJ730" s="314"/>
      <c r="AK730" s="102"/>
      <c r="AL730" s="93" t="s">
        <v>456</v>
      </c>
      <c r="AM730" s="102"/>
      <c r="AN730" s="102"/>
      <c r="AO730" s="102"/>
      <c r="AP730" s="102"/>
      <c r="AQ730" s="102"/>
      <c r="AR730" s="106"/>
      <c r="AS730" s="107"/>
      <c r="AT730" s="102"/>
      <c r="AU730" s="102"/>
      <c r="AV730" s="96"/>
      <c r="AW730" s="96"/>
      <c r="AX730" s="96"/>
      <c r="AY730" s="97"/>
    </row>
    <row r="731" spans="1:51" ht="27" customHeight="1" thickTop="1" thickBot="1" x14ac:dyDescent="0.3">
      <c r="A731" s="81"/>
      <c r="B731" s="304" t="str">
        <f>IF(C730="","",(VLOOKUP(C730,Lookups!$B$4:$C$2561,2,FALSE)))</f>
        <v/>
      </c>
      <c r="C731" s="366"/>
      <c r="D731" s="312"/>
      <c r="E731" s="312"/>
      <c r="F731" s="311"/>
      <c r="G731" s="309"/>
      <c r="H731" s="309"/>
      <c r="I731" s="309"/>
      <c r="J731" s="309"/>
      <c r="K731" s="309"/>
      <c r="L731" s="95"/>
      <c r="M731" s="95"/>
      <c r="N731" s="82"/>
      <c r="O731" s="95"/>
      <c r="P731" s="95"/>
      <c r="Q731" s="105"/>
      <c r="R731" s="82"/>
      <c r="S731" s="313"/>
      <c r="T731" s="101" t="str">
        <f t="shared" si="11"/>
        <v/>
      </c>
      <c r="U731" s="95"/>
      <c r="V731" s="95"/>
      <c r="W731" s="108"/>
      <c r="X731" s="95"/>
      <c r="Y731" s="94" t="s">
        <v>87</v>
      </c>
      <c r="Z731" s="95"/>
      <c r="AA731" s="94" t="s">
        <v>250</v>
      </c>
      <c r="AB731" s="95"/>
      <c r="AC731" s="95"/>
      <c r="AD731" s="82"/>
      <c r="AE731" s="95"/>
      <c r="AF731" s="82"/>
      <c r="AG731" s="93"/>
      <c r="AH731" s="102"/>
      <c r="AI731" s="102"/>
      <c r="AJ731" s="314"/>
      <c r="AK731" s="102"/>
      <c r="AL731" s="93" t="s">
        <v>456</v>
      </c>
      <c r="AM731" s="102"/>
      <c r="AN731" s="102"/>
      <c r="AO731" s="102"/>
      <c r="AP731" s="102"/>
      <c r="AQ731" s="102"/>
      <c r="AR731" s="106"/>
      <c r="AS731" s="107"/>
      <c r="AT731" s="102"/>
      <c r="AU731" s="102"/>
      <c r="AV731" s="96"/>
      <c r="AW731" s="96"/>
      <c r="AX731" s="96"/>
      <c r="AY731" s="97"/>
    </row>
    <row r="732" spans="1:51" ht="27" customHeight="1" thickTop="1" thickBot="1" x14ac:dyDescent="0.3">
      <c r="A732" s="81"/>
      <c r="B732" s="304" t="str">
        <f>IF(C731="","",(VLOOKUP(C731,Lookups!$B$4:$C$2561,2,FALSE)))</f>
        <v/>
      </c>
      <c r="C732" s="366"/>
      <c r="D732" s="312"/>
      <c r="E732" s="312"/>
      <c r="F732" s="311"/>
      <c r="G732" s="309"/>
      <c r="H732" s="309"/>
      <c r="I732" s="309"/>
      <c r="J732" s="309"/>
      <c r="K732" s="309"/>
      <c r="L732" s="95"/>
      <c r="M732" s="95"/>
      <c r="N732" s="82"/>
      <c r="O732" s="95"/>
      <c r="P732" s="95"/>
      <c r="Q732" s="105"/>
      <c r="R732" s="82"/>
      <c r="S732" s="313"/>
      <c r="T732" s="101" t="str">
        <f t="shared" si="11"/>
        <v/>
      </c>
      <c r="U732" s="95"/>
      <c r="V732" s="95"/>
      <c r="W732" s="108"/>
      <c r="X732" s="95"/>
      <c r="Y732" s="94" t="s">
        <v>87</v>
      </c>
      <c r="Z732" s="95"/>
      <c r="AA732" s="94" t="s">
        <v>250</v>
      </c>
      <c r="AB732" s="95"/>
      <c r="AC732" s="95"/>
      <c r="AD732" s="82"/>
      <c r="AE732" s="95"/>
      <c r="AF732" s="82"/>
      <c r="AG732" s="93"/>
      <c r="AH732" s="102"/>
      <c r="AI732" s="102"/>
      <c r="AJ732" s="314"/>
      <c r="AK732" s="102"/>
      <c r="AL732" s="93" t="s">
        <v>456</v>
      </c>
      <c r="AM732" s="102"/>
      <c r="AN732" s="102"/>
      <c r="AO732" s="102"/>
      <c r="AP732" s="102"/>
      <c r="AQ732" s="102"/>
      <c r="AR732" s="106"/>
      <c r="AS732" s="107"/>
      <c r="AT732" s="102"/>
      <c r="AU732" s="102"/>
      <c r="AV732" s="96"/>
      <c r="AW732" s="96"/>
      <c r="AX732" s="96"/>
      <c r="AY732" s="97"/>
    </row>
    <row r="733" spans="1:51" ht="27" customHeight="1" thickTop="1" thickBot="1" x14ac:dyDescent="0.3">
      <c r="A733" s="81"/>
      <c r="B733" s="304" t="str">
        <f>IF(C732="","",(VLOOKUP(C732,Lookups!$B$4:$C$2561,2,FALSE)))</f>
        <v/>
      </c>
      <c r="C733" s="366"/>
      <c r="D733" s="312"/>
      <c r="E733" s="312"/>
      <c r="F733" s="311"/>
      <c r="G733" s="309"/>
      <c r="H733" s="309"/>
      <c r="I733" s="309"/>
      <c r="J733" s="309"/>
      <c r="K733" s="309"/>
      <c r="L733" s="95"/>
      <c r="M733" s="95"/>
      <c r="N733" s="82"/>
      <c r="O733" s="95"/>
      <c r="P733" s="95"/>
      <c r="Q733" s="105"/>
      <c r="R733" s="82"/>
      <c r="S733" s="313"/>
      <c r="T733" s="101" t="str">
        <f t="shared" si="11"/>
        <v/>
      </c>
      <c r="U733" s="95"/>
      <c r="V733" s="95"/>
      <c r="W733" s="108"/>
      <c r="X733" s="95"/>
      <c r="Y733" s="94" t="s">
        <v>87</v>
      </c>
      <c r="Z733" s="95"/>
      <c r="AA733" s="94" t="s">
        <v>250</v>
      </c>
      <c r="AB733" s="95"/>
      <c r="AC733" s="95"/>
      <c r="AD733" s="82"/>
      <c r="AE733" s="95"/>
      <c r="AF733" s="82"/>
      <c r="AG733" s="93"/>
      <c r="AH733" s="102"/>
      <c r="AI733" s="102"/>
      <c r="AJ733" s="314"/>
      <c r="AK733" s="102"/>
      <c r="AL733" s="93" t="s">
        <v>456</v>
      </c>
      <c r="AM733" s="102"/>
      <c r="AN733" s="102"/>
      <c r="AO733" s="102"/>
      <c r="AP733" s="102"/>
      <c r="AQ733" s="102"/>
      <c r="AR733" s="106"/>
      <c r="AS733" s="107"/>
      <c r="AT733" s="102"/>
      <c r="AU733" s="102"/>
      <c r="AV733" s="96"/>
      <c r="AW733" s="96"/>
      <c r="AX733" s="96"/>
      <c r="AY733" s="97"/>
    </row>
    <row r="734" spans="1:51" ht="27" customHeight="1" thickTop="1" thickBot="1" x14ac:dyDescent="0.3">
      <c r="A734" s="81"/>
      <c r="B734" s="304" t="str">
        <f>IF(C733="","",(VLOOKUP(C733,Lookups!$B$4:$C$2561,2,FALSE)))</f>
        <v/>
      </c>
      <c r="C734" s="366"/>
      <c r="D734" s="312"/>
      <c r="E734" s="312"/>
      <c r="F734" s="311"/>
      <c r="G734" s="309"/>
      <c r="H734" s="309"/>
      <c r="I734" s="309"/>
      <c r="J734" s="309"/>
      <c r="K734" s="309"/>
      <c r="L734" s="95"/>
      <c r="M734" s="95"/>
      <c r="N734" s="82"/>
      <c r="O734" s="95"/>
      <c r="P734" s="95"/>
      <c r="Q734" s="105"/>
      <c r="R734" s="82"/>
      <c r="S734" s="313"/>
      <c r="T734" s="101" t="str">
        <f t="shared" si="11"/>
        <v/>
      </c>
      <c r="U734" s="95"/>
      <c r="V734" s="95"/>
      <c r="W734" s="108"/>
      <c r="X734" s="95"/>
      <c r="Y734" s="94" t="s">
        <v>87</v>
      </c>
      <c r="Z734" s="95"/>
      <c r="AA734" s="94" t="s">
        <v>250</v>
      </c>
      <c r="AB734" s="95"/>
      <c r="AC734" s="95"/>
      <c r="AD734" s="82"/>
      <c r="AE734" s="95"/>
      <c r="AF734" s="82"/>
      <c r="AG734" s="93"/>
      <c r="AH734" s="102"/>
      <c r="AI734" s="102"/>
      <c r="AJ734" s="314"/>
      <c r="AK734" s="102"/>
      <c r="AL734" s="93" t="s">
        <v>456</v>
      </c>
      <c r="AM734" s="102"/>
      <c r="AN734" s="102"/>
      <c r="AO734" s="102"/>
      <c r="AP734" s="102"/>
      <c r="AQ734" s="102"/>
      <c r="AR734" s="106"/>
      <c r="AS734" s="107"/>
      <c r="AT734" s="102"/>
      <c r="AU734" s="102"/>
      <c r="AV734" s="96"/>
      <c r="AW734" s="96"/>
      <c r="AX734" s="96"/>
      <c r="AY734" s="97"/>
    </row>
    <row r="735" spans="1:51" ht="27" customHeight="1" thickTop="1" thickBot="1" x14ac:dyDescent="0.3">
      <c r="A735" s="81"/>
      <c r="B735" s="304" t="str">
        <f>IF(C734="","",(VLOOKUP(C734,Lookups!$B$4:$C$2561,2,FALSE)))</f>
        <v/>
      </c>
      <c r="C735" s="366"/>
      <c r="D735" s="312"/>
      <c r="E735" s="312"/>
      <c r="F735" s="311"/>
      <c r="G735" s="309"/>
      <c r="H735" s="309"/>
      <c r="I735" s="309"/>
      <c r="J735" s="309"/>
      <c r="K735" s="309"/>
      <c r="L735" s="95"/>
      <c r="M735" s="95"/>
      <c r="N735" s="82"/>
      <c r="O735" s="95"/>
      <c r="P735" s="95"/>
      <c r="Q735" s="105"/>
      <c r="R735" s="82"/>
      <c r="S735" s="313"/>
      <c r="T735" s="101" t="str">
        <f t="shared" si="11"/>
        <v/>
      </c>
      <c r="U735" s="95"/>
      <c r="V735" s="95"/>
      <c r="W735" s="108"/>
      <c r="X735" s="95"/>
      <c r="Y735" s="94" t="s">
        <v>87</v>
      </c>
      <c r="Z735" s="95"/>
      <c r="AA735" s="94" t="s">
        <v>250</v>
      </c>
      <c r="AB735" s="95"/>
      <c r="AC735" s="95"/>
      <c r="AD735" s="82"/>
      <c r="AE735" s="95"/>
      <c r="AF735" s="82"/>
      <c r="AG735" s="93"/>
      <c r="AH735" s="102"/>
      <c r="AI735" s="102"/>
      <c r="AJ735" s="314"/>
      <c r="AK735" s="102"/>
      <c r="AL735" s="93" t="s">
        <v>456</v>
      </c>
      <c r="AM735" s="102"/>
      <c r="AN735" s="102"/>
      <c r="AO735" s="102"/>
      <c r="AP735" s="102"/>
      <c r="AQ735" s="102"/>
      <c r="AR735" s="106"/>
      <c r="AS735" s="107"/>
      <c r="AT735" s="102"/>
      <c r="AU735" s="102"/>
      <c r="AV735" s="96"/>
      <c r="AW735" s="96"/>
      <c r="AX735" s="96"/>
      <c r="AY735" s="97"/>
    </row>
    <row r="736" spans="1:51" ht="27" customHeight="1" thickTop="1" thickBot="1" x14ac:dyDescent="0.3">
      <c r="A736" s="81"/>
      <c r="B736" s="304" t="str">
        <f>IF(C735="","",(VLOOKUP(C735,Lookups!$B$4:$C$2561,2,FALSE)))</f>
        <v/>
      </c>
      <c r="C736" s="366"/>
      <c r="D736" s="312"/>
      <c r="E736" s="312"/>
      <c r="F736" s="311"/>
      <c r="G736" s="309"/>
      <c r="H736" s="309"/>
      <c r="I736" s="309"/>
      <c r="J736" s="309"/>
      <c r="K736" s="309"/>
      <c r="L736" s="95"/>
      <c r="M736" s="95"/>
      <c r="N736" s="82"/>
      <c r="O736" s="95"/>
      <c r="P736" s="95"/>
      <c r="Q736" s="105"/>
      <c r="R736" s="82"/>
      <c r="S736" s="313"/>
      <c r="T736" s="101" t="str">
        <f t="shared" si="11"/>
        <v/>
      </c>
      <c r="U736" s="95"/>
      <c r="V736" s="95"/>
      <c r="W736" s="108"/>
      <c r="X736" s="95"/>
      <c r="Y736" s="94" t="s">
        <v>87</v>
      </c>
      <c r="Z736" s="95"/>
      <c r="AA736" s="94" t="s">
        <v>250</v>
      </c>
      <c r="AB736" s="95"/>
      <c r="AC736" s="95"/>
      <c r="AD736" s="82"/>
      <c r="AE736" s="95"/>
      <c r="AF736" s="82"/>
      <c r="AG736" s="93"/>
      <c r="AH736" s="102"/>
      <c r="AI736" s="102"/>
      <c r="AJ736" s="314"/>
      <c r="AK736" s="102"/>
      <c r="AL736" s="93" t="s">
        <v>456</v>
      </c>
      <c r="AM736" s="102"/>
      <c r="AN736" s="102"/>
      <c r="AO736" s="102"/>
      <c r="AP736" s="102"/>
      <c r="AQ736" s="102"/>
      <c r="AR736" s="106"/>
      <c r="AS736" s="107"/>
      <c r="AT736" s="102"/>
      <c r="AU736" s="102"/>
      <c r="AV736" s="96"/>
      <c r="AW736" s="96"/>
      <c r="AX736" s="96"/>
      <c r="AY736" s="97"/>
    </row>
    <row r="737" spans="1:51" ht="27" customHeight="1" thickTop="1" thickBot="1" x14ac:dyDescent="0.3">
      <c r="A737" s="81"/>
      <c r="B737" s="304" t="str">
        <f>IF(C736="","",(VLOOKUP(C736,Lookups!$B$4:$C$2561,2,FALSE)))</f>
        <v/>
      </c>
      <c r="C737" s="366"/>
      <c r="D737" s="312"/>
      <c r="E737" s="312"/>
      <c r="F737" s="311"/>
      <c r="G737" s="309"/>
      <c r="H737" s="309"/>
      <c r="I737" s="309"/>
      <c r="J737" s="309"/>
      <c r="K737" s="309"/>
      <c r="L737" s="95"/>
      <c r="M737" s="95"/>
      <c r="N737" s="82"/>
      <c r="O737" s="95"/>
      <c r="P737" s="95"/>
      <c r="Q737" s="105"/>
      <c r="R737" s="82"/>
      <c r="S737" s="313"/>
      <c r="T737" s="101" t="str">
        <f t="shared" si="11"/>
        <v/>
      </c>
      <c r="U737" s="95"/>
      <c r="V737" s="95"/>
      <c r="W737" s="108"/>
      <c r="X737" s="95"/>
      <c r="Y737" s="94" t="s">
        <v>87</v>
      </c>
      <c r="Z737" s="95"/>
      <c r="AA737" s="94" t="s">
        <v>250</v>
      </c>
      <c r="AB737" s="95"/>
      <c r="AC737" s="95"/>
      <c r="AD737" s="82"/>
      <c r="AE737" s="95"/>
      <c r="AF737" s="82"/>
      <c r="AG737" s="93"/>
      <c r="AH737" s="102"/>
      <c r="AI737" s="102"/>
      <c r="AJ737" s="314"/>
      <c r="AK737" s="102"/>
      <c r="AL737" s="93" t="s">
        <v>456</v>
      </c>
      <c r="AM737" s="102"/>
      <c r="AN737" s="102"/>
      <c r="AO737" s="102"/>
      <c r="AP737" s="102"/>
      <c r="AQ737" s="102"/>
      <c r="AR737" s="106"/>
      <c r="AS737" s="107"/>
      <c r="AT737" s="102"/>
      <c r="AU737" s="102"/>
      <c r="AV737" s="96"/>
      <c r="AW737" s="96"/>
      <c r="AX737" s="96"/>
      <c r="AY737" s="97"/>
    </row>
    <row r="738" spans="1:51" ht="27" customHeight="1" thickTop="1" thickBot="1" x14ac:dyDescent="0.3">
      <c r="A738" s="81"/>
      <c r="B738" s="304" t="str">
        <f>IF(C737="","",(VLOOKUP(C737,Lookups!$B$4:$C$2561,2,FALSE)))</f>
        <v/>
      </c>
      <c r="C738" s="366"/>
      <c r="D738" s="312"/>
      <c r="E738" s="312"/>
      <c r="F738" s="311"/>
      <c r="G738" s="309"/>
      <c r="H738" s="309"/>
      <c r="I738" s="309"/>
      <c r="J738" s="309"/>
      <c r="K738" s="309"/>
      <c r="L738" s="95"/>
      <c r="M738" s="95"/>
      <c r="N738" s="82"/>
      <c r="O738" s="95"/>
      <c r="P738" s="95"/>
      <c r="Q738" s="105"/>
      <c r="R738" s="82"/>
      <c r="S738" s="313"/>
      <c r="T738" s="101" t="str">
        <f t="shared" si="11"/>
        <v/>
      </c>
      <c r="U738" s="95"/>
      <c r="V738" s="95"/>
      <c r="W738" s="108"/>
      <c r="X738" s="95"/>
      <c r="Y738" s="94" t="s">
        <v>87</v>
      </c>
      <c r="Z738" s="95"/>
      <c r="AA738" s="94" t="s">
        <v>250</v>
      </c>
      <c r="AB738" s="95"/>
      <c r="AC738" s="95"/>
      <c r="AD738" s="82"/>
      <c r="AE738" s="95"/>
      <c r="AF738" s="82"/>
      <c r="AG738" s="93"/>
      <c r="AH738" s="102"/>
      <c r="AI738" s="102"/>
      <c r="AJ738" s="314"/>
      <c r="AK738" s="102"/>
      <c r="AL738" s="93" t="s">
        <v>456</v>
      </c>
      <c r="AM738" s="102"/>
      <c r="AN738" s="102"/>
      <c r="AO738" s="102"/>
      <c r="AP738" s="102"/>
      <c r="AQ738" s="102"/>
      <c r="AR738" s="106"/>
      <c r="AS738" s="107"/>
      <c r="AT738" s="102"/>
      <c r="AU738" s="102"/>
      <c r="AV738" s="96"/>
      <c r="AW738" s="96"/>
      <c r="AX738" s="96"/>
      <c r="AY738" s="97"/>
    </row>
    <row r="739" spans="1:51" ht="27" customHeight="1" thickTop="1" thickBot="1" x14ac:dyDescent="0.3">
      <c r="A739" s="81"/>
      <c r="B739" s="304" t="str">
        <f>IF(C738="","",(VLOOKUP(C738,Lookups!$B$4:$C$2561,2,FALSE)))</f>
        <v/>
      </c>
      <c r="C739" s="366"/>
      <c r="D739" s="312"/>
      <c r="E739" s="312"/>
      <c r="F739" s="311"/>
      <c r="G739" s="309"/>
      <c r="H739" s="309"/>
      <c r="I739" s="309"/>
      <c r="J739" s="309"/>
      <c r="K739" s="309"/>
      <c r="L739" s="95"/>
      <c r="M739" s="95"/>
      <c r="N739" s="82"/>
      <c r="O739" s="95"/>
      <c r="P739" s="95"/>
      <c r="Q739" s="105"/>
      <c r="R739" s="82"/>
      <c r="S739" s="313"/>
      <c r="T739" s="101" t="str">
        <f t="shared" si="11"/>
        <v/>
      </c>
      <c r="U739" s="95"/>
      <c r="V739" s="95"/>
      <c r="W739" s="108"/>
      <c r="X739" s="95"/>
      <c r="Y739" s="94" t="s">
        <v>87</v>
      </c>
      <c r="Z739" s="95"/>
      <c r="AA739" s="94" t="s">
        <v>250</v>
      </c>
      <c r="AB739" s="95"/>
      <c r="AC739" s="95"/>
      <c r="AD739" s="82"/>
      <c r="AE739" s="95"/>
      <c r="AF739" s="82"/>
      <c r="AG739" s="93"/>
      <c r="AH739" s="102"/>
      <c r="AI739" s="102"/>
      <c r="AJ739" s="314"/>
      <c r="AK739" s="102"/>
      <c r="AL739" s="93" t="s">
        <v>456</v>
      </c>
      <c r="AM739" s="102"/>
      <c r="AN739" s="102"/>
      <c r="AO739" s="102"/>
      <c r="AP739" s="102"/>
      <c r="AQ739" s="102"/>
      <c r="AR739" s="106"/>
      <c r="AS739" s="107"/>
      <c r="AT739" s="102"/>
      <c r="AU739" s="102"/>
      <c r="AV739" s="96"/>
      <c r="AW739" s="96"/>
      <c r="AX739" s="96"/>
      <c r="AY739" s="97"/>
    </row>
    <row r="740" spans="1:51" ht="27" customHeight="1" thickTop="1" thickBot="1" x14ac:dyDescent="0.3">
      <c r="A740" s="81"/>
      <c r="B740" s="304" t="str">
        <f>IF(C739="","",(VLOOKUP(C739,Lookups!$B$4:$C$2561,2,FALSE)))</f>
        <v/>
      </c>
      <c r="C740" s="366"/>
      <c r="D740" s="312"/>
      <c r="E740" s="312"/>
      <c r="F740" s="311"/>
      <c r="G740" s="309"/>
      <c r="H740" s="309"/>
      <c r="I740" s="309"/>
      <c r="J740" s="309"/>
      <c r="K740" s="309"/>
      <c r="L740" s="95"/>
      <c r="M740" s="95"/>
      <c r="N740" s="82"/>
      <c r="O740" s="95"/>
      <c r="P740" s="95"/>
      <c r="Q740" s="105"/>
      <c r="R740" s="82"/>
      <c r="S740" s="313"/>
      <c r="T740" s="101" t="str">
        <f t="shared" si="11"/>
        <v/>
      </c>
      <c r="U740" s="95"/>
      <c r="V740" s="95"/>
      <c r="W740" s="108"/>
      <c r="X740" s="95"/>
      <c r="Y740" s="94" t="s">
        <v>87</v>
      </c>
      <c r="Z740" s="95"/>
      <c r="AA740" s="94" t="s">
        <v>250</v>
      </c>
      <c r="AB740" s="95"/>
      <c r="AC740" s="95"/>
      <c r="AD740" s="82"/>
      <c r="AE740" s="95"/>
      <c r="AF740" s="82"/>
      <c r="AG740" s="93"/>
      <c r="AH740" s="102"/>
      <c r="AI740" s="102"/>
      <c r="AJ740" s="314"/>
      <c r="AK740" s="102"/>
      <c r="AL740" s="93" t="s">
        <v>456</v>
      </c>
      <c r="AM740" s="102"/>
      <c r="AN740" s="102"/>
      <c r="AO740" s="102"/>
      <c r="AP740" s="102"/>
      <c r="AQ740" s="102"/>
      <c r="AR740" s="106"/>
      <c r="AS740" s="107"/>
      <c r="AT740" s="102"/>
      <c r="AU740" s="102"/>
      <c r="AV740" s="96"/>
      <c r="AW740" s="96"/>
      <c r="AX740" s="96"/>
      <c r="AY740" s="97"/>
    </row>
    <row r="741" spans="1:51" ht="27" customHeight="1" thickTop="1" thickBot="1" x14ac:dyDescent="0.3">
      <c r="A741" s="81"/>
      <c r="B741" s="304" t="str">
        <f>IF(C740="","",(VLOOKUP(C740,Lookups!$B$4:$C$2561,2,FALSE)))</f>
        <v/>
      </c>
      <c r="C741" s="366"/>
      <c r="D741" s="312"/>
      <c r="E741" s="312"/>
      <c r="F741" s="311"/>
      <c r="G741" s="309"/>
      <c r="H741" s="309"/>
      <c r="I741" s="309"/>
      <c r="J741" s="309"/>
      <c r="K741" s="309"/>
      <c r="L741" s="95"/>
      <c r="M741" s="95"/>
      <c r="N741" s="82"/>
      <c r="O741" s="95"/>
      <c r="P741" s="95"/>
      <c r="Q741" s="105"/>
      <c r="R741" s="82"/>
      <c r="S741" s="313"/>
      <c r="T741" s="101" t="str">
        <f t="shared" si="11"/>
        <v/>
      </c>
      <c r="U741" s="95"/>
      <c r="V741" s="95"/>
      <c r="W741" s="108"/>
      <c r="X741" s="95"/>
      <c r="Y741" s="94" t="s">
        <v>87</v>
      </c>
      <c r="Z741" s="95"/>
      <c r="AA741" s="94" t="s">
        <v>250</v>
      </c>
      <c r="AB741" s="95"/>
      <c r="AC741" s="95"/>
      <c r="AD741" s="82"/>
      <c r="AE741" s="95"/>
      <c r="AF741" s="82"/>
      <c r="AG741" s="93"/>
      <c r="AH741" s="102"/>
      <c r="AI741" s="102"/>
      <c r="AJ741" s="314"/>
      <c r="AK741" s="102"/>
      <c r="AL741" s="93" t="s">
        <v>456</v>
      </c>
      <c r="AM741" s="102"/>
      <c r="AN741" s="102"/>
      <c r="AO741" s="102"/>
      <c r="AP741" s="102"/>
      <c r="AQ741" s="102"/>
      <c r="AR741" s="106"/>
      <c r="AS741" s="107"/>
      <c r="AT741" s="102"/>
      <c r="AU741" s="102"/>
      <c r="AV741" s="96"/>
      <c r="AW741" s="96"/>
      <c r="AX741" s="96"/>
      <c r="AY741" s="97"/>
    </row>
    <row r="742" spans="1:51" ht="27" customHeight="1" thickTop="1" thickBot="1" x14ac:dyDescent="0.3">
      <c r="A742" s="81"/>
      <c r="B742" s="304" t="str">
        <f>IF(C741="","",(VLOOKUP(C741,Lookups!$B$4:$C$2561,2,FALSE)))</f>
        <v/>
      </c>
      <c r="C742" s="366"/>
      <c r="D742" s="312"/>
      <c r="E742" s="312"/>
      <c r="F742" s="311"/>
      <c r="G742" s="309"/>
      <c r="H742" s="309"/>
      <c r="I742" s="309"/>
      <c r="J742" s="309"/>
      <c r="K742" s="309"/>
      <c r="L742" s="95"/>
      <c r="M742" s="95"/>
      <c r="N742" s="82"/>
      <c r="O742" s="95"/>
      <c r="P742" s="95"/>
      <c r="Q742" s="105"/>
      <c r="R742" s="82"/>
      <c r="S742" s="313"/>
      <c r="T742" s="101" t="str">
        <f t="shared" si="11"/>
        <v/>
      </c>
      <c r="U742" s="95"/>
      <c r="V742" s="95"/>
      <c r="W742" s="108"/>
      <c r="X742" s="95"/>
      <c r="Y742" s="94" t="s">
        <v>87</v>
      </c>
      <c r="Z742" s="95"/>
      <c r="AA742" s="94" t="s">
        <v>250</v>
      </c>
      <c r="AB742" s="95"/>
      <c r="AC742" s="95"/>
      <c r="AD742" s="82"/>
      <c r="AE742" s="95"/>
      <c r="AF742" s="82"/>
      <c r="AG742" s="93"/>
      <c r="AH742" s="102"/>
      <c r="AI742" s="102"/>
      <c r="AJ742" s="314"/>
      <c r="AK742" s="102"/>
      <c r="AL742" s="93" t="s">
        <v>456</v>
      </c>
      <c r="AM742" s="102"/>
      <c r="AN742" s="102"/>
      <c r="AO742" s="102"/>
      <c r="AP742" s="102"/>
      <c r="AQ742" s="102"/>
      <c r="AR742" s="106"/>
      <c r="AS742" s="107"/>
      <c r="AT742" s="102"/>
      <c r="AU742" s="102"/>
      <c r="AV742" s="96"/>
      <c r="AW742" s="96"/>
      <c r="AX742" s="96"/>
      <c r="AY742" s="97"/>
    </row>
    <row r="743" spans="1:51" ht="27" customHeight="1" thickTop="1" thickBot="1" x14ac:dyDescent="0.3">
      <c r="A743" s="81"/>
      <c r="B743" s="304" t="str">
        <f>IF(C742="","",(VLOOKUP(C742,Lookups!$B$4:$C$2561,2,FALSE)))</f>
        <v/>
      </c>
      <c r="C743" s="366"/>
      <c r="D743" s="312"/>
      <c r="E743" s="312"/>
      <c r="F743" s="311"/>
      <c r="G743" s="309"/>
      <c r="H743" s="309"/>
      <c r="I743" s="309"/>
      <c r="J743" s="309"/>
      <c r="K743" s="309"/>
      <c r="L743" s="95"/>
      <c r="M743" s="95"/>
      <c r="N743" s="82"/>
      <c r="O743" s="95"/>
      <c r="P743" s="95"/>
      <c r="Q743" s="105"/>
      <c r="R743" s="82"/>
      <c r="S743" s="313"/>
      <c r="T743" s="101" t="str">
        <f t="shared" si="11"/>
        <v/>
      </c>
      <c r="U743" s="95"/>
      <c r="V743" s="95"/>
      <c r="W743" s="108"/>
      <c r="X743" s="95"/>
      <c r="Y743" s="94" t="s">
        <v>87</v>
      </c>
      <c r="Z743" s="95"/>
      <c r="AA743" s="94" t="s">
        <v>250</v>
      </c>
      <c r="AB743" s="95"/>
      <c r="AC743" s="95"/>
      <c r="AD743" s="82"/>
      <c r="AE743" s="95"/>
      <c r="AF743" s="82"/>
      <c r="AG743" s="93"/>
      <c r="AH743" s="102"/>
      <c r="AI743" s="102"/>
      <c r="AJ743" s="314"/>
      <c r="AK743" s="102"/>
      <c r="AL743" s="93" t="s">
        <v>456</v>
      </c>
      <c r="AM743" s="102"/>
      <c r="AN743" s="102"/>
      <c r="AO743" s="102"/>
      <c r="AP743" s="102"/>
      <c r="AQ743" s="102"/>
      <c r="AR743" s="106"/>
      <c r="AS743" s="107"/>
      <c r="AT743" s="102"/>
      <c r="AU743" s="102"/>
      <c r="AV743" s="96"/>
      <c r="AW743" s="96"/>
      <c r="AX743" s="96"/>
      <c r="AY743" s="97"/>
    </row>
    <row r="744" spans="1:51" ht="27" customHeight="1" thickTop="1" thickBot="1" x14ac:dyDescent="0.3">
      <c r="A744" s="81"/>
      <c r="B744" s="304" t="str">
        <f>IF(C743="","",(VLOOKUP(C743,Lookups!$B$4:$C$2561,2,FALSE)))</f>
        <v/>
      </c>
      <c r="C744" s="366"/>
      <c r="D744" s="312"/>
      <c r="E744" s="312"/>
      <c r="F744" s="311"/>
      <c r="G744" s="309"/>
      <c r="H744" s="309"/>
      <c r="I744" s="309"/>
      <c r="J744" s="309"/>
      <c r="K744" s="309"/>
      <c r="L744" s="95"/>
      <c r="M744" s="95"/>
      <c r="N744" s="82"/>
      <c r="O744" s="95"/>
      <c r="P744" s="95"/>
      <c r="Q744" s="105"/>
      <c r="R744" s="82"/>
      <c r="S744" s="313"/>
      <c r="T744" s="101" t="str">
        <f t="shared" si="11"/>
        <v/>
      </c>
      <c r="U744" s="95"/>
      <c r="V744" s="95"/>
      <c r="W744" s="108"/>
      <c r="X744" s="95"/>
      <c r="Y744" s="94" t="s">
        <v>87</v>
      </c>
      <c r="Z744" s="95"/>
      <c r="AA744" s="94" t="s">
        <v>250</v>
      </c>
      <c r="AB744" s="95"/>
      <c r="AC744" s="95"/>
      <c r="AD744" s="82"/>
      <c r="AE744" s="95"/>
      <c r="AF744" s="82"/>
      <c r="AG744" s="93"/>
      <c r="AH744" s="102"/>
      <c r="AI744" s="102"/>
      <c r="AJ744" s="314"/>
      <c r="AK744" s="102"/>
      <c r="AL744" s="93" t="s">
        <v>456</v>
      </c>
      <c r="AM744" s="102"/>
      <c r="AN744" s="102"/>
      <c r="AO744" s="102"/>
      <c r="AP744" s="102"/>
      <c r="AQ744" s="102"/>
      <c r="AR744" s="106"/>
      <c r="AS744" s="107"/>
      <c r="AT744" s="102"/>
      <c r="AU744" s="102"/>
      <c r="AV744" s="96"/>
      <c r="AW744" s="96"/>
      <c r="AX744" s="96"/>
      <c r="AY744" s="97"/>
    </row>
    <row r="745" spans="1:51" ht="27" customHeight="1" thickTop="1" thickBot="1" x14ac:dyDescent="0.3">
      <c r="A745" s="81"/>
      <c r="B745" s="304" t="str">
        <f>IF(C744="","",(VLOOKUP(C744,Lookups!$B$4:$C$2561,2,FALSE)))</f>
        <v/>
      </c>
      <c r="C745" s="366"/>
      <c r="D745" s="312"/>
      <c r="E745" s="312"/>
      <c r="F745" s="311"/>
      <c r="G745" s="309"/>
      <c r="H745" s="309"/>
      <c r="I745" s="309"/>
      <c r="J745" s="309"/>
      <c r="K745" s="309"/>
      <c r="L745" s="95"/>
      <c r="M745" s="95"/>
      <c r="N745" s="82"/>
      <c r="O745" s="95"/>
      <c r="P745" s="95"/>
      <c r="Q745" s="105"/>
      <c r="R745" s="82"/>
      <c r="S745" s="313"/>
      <c r="T745" s="101" t="str">
        <f t="shared" si="11"/>
        <v/>
      </c>
      <c r="U745" s="95"/>
      <c r="V745" s="95"/>
      <c r="W745" s="108"/>
      <c r="X745" s="95"/>
      <c r="Y745" s="94" t="s">
        <v>87</v>
      </c>
      <c r="Z745" s="95"/>
      <c r="AA745" s="94" t="s">
        <v>250</v>
      </c>
      <c r="AB745" s="95"/>
      <c r="AC745" s="95"/>
      <c r="AD745" s="82"/>
      <c r="AE745" s="95"/>
      <c r="AF745" s="82"/>
      <c r="AG745" s="93"/>
      <c r="AH745" s="102"/>
      <c r="AI745" s="102"/>
      <c r="AJ745" s="314"/>
      <c r="AK745" s="102"/>
      <c r="AL745" s="93" t="s">
        <v>456</v>
      </c>
      <c r="AM745" s="102"/>
      <c r="AN745" s="102"/>
      <c r="AO745" s="102"/>
      <c r="AP745" s="102"/>
      <c r="AQ745" s="102"/>
      <c r="AR745" s="106"/>
      <c r="AS745" s="107"/>
      <c r="AT745" s="102"/>
      <c r="AU745" s="102"/>
      <c r="AV745" s="96"/>
      <c r="AW745" s="96"/>
      <c r="AX745" s="96"/>
      <c r="AY745" s="97"/>
    </row>
    <row r="746" spans="1:51" ht="27" customHeight="1" thickTop="1" thickBot="1" x14ac:dyDescent="0.3">
      <c r="A746" s="81"/>
      <c r="B746" s="304" t="str">
        <f>IF(C745="","",(VLOOKUP(C745,Lookups!$B$4:$C$2561,2,FALSE)))</f>
        <v/>
      </c>
      <c r="C746" s="366"/>
      <c r="D746" s="312"/>
      <c r="E746" s="312"/>
      <c r="F746" s="311"/>
      <c r="G746" s="309"/>
      <c r="H746" s="309"/>
      <c r="I746" s="309"/>
      <c r="J746" s="309"/>
      <c r="K746" s="309"/>
      <c r="L746" s="95"/>
      <c r="M746" s="95"/>
      <c r="N746" s="82"/>
      <c r="O746" s="95"/>
      <c r="P746" s="95"/>
      <c r="Q746" s="105"/>
      <c r="R746" s="82"/>
      <c r="S746" s="313"/>
      <c r="T746" s="101" t="str">
        <f t="shared" si="11"/>
        <v/>
      </c>
      <c r="U746" s="95"/>
      <c r="V746" s="95"/>
      <c r="W746" s="108"/>
      <c r="X746" s="95"/>
      <c r="Y746" s="94" t="s">
        <v>87</v>
      </c>
      <c r="Z746" s="95"/>
      <c r="AA746" s="94" t="s">
        <v>250</v>
      </c>
      <c r="AB746" s="95"/>
      <c r="AC746" s="95"/>
      <c r="AD746" s="82"/>
      <c r="AE746" s="95"/>
      <c r="AF746" s="82"/>
      <c r="AG746" s="93"/>
      <c r="AH746" s="102"/>
      <c r="AI746" s="102"/>
      <c r="AJ746" s="314"/>
      <c r="AK746" s="102"/>
      <c r="AL746" s="93" t="s">
        <v>456</v>
      </c>
      <c r="AM746" s="102"/>
      <c r="AN746" s="102"/>
      <c r="AO746" s="102"/>
      <c r="AP746" s="102"/>
      <c r="AQ746" s="102"/>
      <c r="AR746" s="106"/>
      <c r="AS746" s="107"/>
      <c r="AT746" s="102"/>
      <c r="AU746" s="102"/>
      <c r="AV746" s="96"/>
      <c r="AW746" s="96"/>
      <c r="AX746" s="96"/>
      <c r="AY746" s="97"/>
    </row>
    <row r="747" spans="1:51" ht="27" customHeight="1" thickTop="1" thickBot="1" x14ac:dyDescent="0.3">
      <c r="A747" s="81"/>
      <c r="B747" s="304" t="str">
        <f>IF(C746="","",(VLOOKUP(C746,Lookups!$B$4:$C$2561,2,FALSE)))</f>
        <v/>
      </c>
      <c r="C747" s="366"/>
      <c r="D747" s="312"/>
      <c r="E747" s="312"/>
      <c r="F747" s="311"/>
      <c r="G747" s="309"/>
      <c r="H747" s="309"/>
      <c r="I747" s="309"/>
      <c r="J747" s="309"/>
      <c r="K747" s="309"/>
      <c r="L747" s="95"/>
      <c r="M747" s="95"/>
      <c r="N747" s="82"/>
      <c r="O747" s="95"/>
      <c r="P747" s="95"/>
      <c r="Q747" s="105"/>
      <c r="R747" s="82"/>
      <c r="S747" s="313"/>
      <c r="T747" s="101" t="str">
        <f t="shared" si="11"/>
        <v/>
      </c>
      <c r="U747" s="95"/>
      <c r="V747" s="95"/>
      <c r="W747" s="108"/>
      <c r="X747" s="95"/>
      <c r="Y747" s="94" t="s">
        <v>87</v>
      </c>
      <c r="Z747" s="95"/>
      <c r="AA747" s="94" t="s">
        <v>250</v>
      </c>
      <c r="AB747" s="95"/>
      <c r="AC747" s="95"/>
      <c r="AD747" s="82"/>
      <c r="AE747" s="95"/>
      <c r="AF747" s="82"/>
      <c r="AG747" s="93"/>
      <c r="AH747" s="102"/>
      <c r="AI747" s="102"/>
      <c r="AJ747" s="314"/>
      <c r="AK747" s="102"/>
      <c r="AL747" s="93" t="s">
        <v>456</v>
      </c>
      <c r="AM747" s="102"/>
      <c r="AN747" s="102"/>
      <c r="AO747" s="102"/>
      <c r="AP747" s="102"/>
      <c r="AQ747" s="102"/>
      <c r="AR747" s="106"/>
      <c r="AS747" s="107"/>
      <c r="AT747" s="102"/>
      <c r="AU747" s="102"/>
      <c r="AV747" s="96"/>
      <c r="AW747" s="96"/>
      <c r="AX747" s="96"/>
      <c r="AY747" s="97"/>
    </row>
    <row r="748" spans="1:51" ht="27" customHeight="1" thickTop="1" thickBot="1" x14ac:dyDescent="0.3">
      <c r="A748" s="81"/>
      <c r="B748" s="304" t="str">
        <f>IF(C747="","",(VLOOKUP(C747,Lookups!$B$4:$C$2561,2,FALSE)))</f>
        <v/>
      </c>
      <c r="C748" s="366"/>
      <c r="D748" s="312"/>
      <c r="E748" s="312"/>
      <c r="F748" s="311"/>
      <c r="G748" s="309"/>
      <c r="H748" s="309"/>
      <c r="I748" s="309"/>
      <c r="J748" s="309"/>
      <c r="K748" s="309"/>
      <c r="L748" s="95"/>
      <c r="M748" s="95"/>
      <c r="N748" s="82"/>
      <c r="O748" s="95"/>
      <c r="P748" s="95"/>
      <c r="Q748" s="105"/>
      <c r="R748" s="82"/>
      <c r="S748" s="313"/>
      <c r="T748" s="101" t="str">
        <f t="shared" si="11"/>
        <v/>
      </c>
      <c r="U748" s="95"/>
      <c r="V748" s="95"/>
      <c r="W748" s="108"/>
      <c r="X748" s="95"/>
      <c r="Y748" s="94" t="s">
        <v>87</v>
      </c>
      <c r="Z748" s="95"/>
      <c r="AA748" s="94" t="s">
        <v>250</v>
      </c>
      <c r="AB748" s="95"/>
      <c r="AC748" s="95"/>
      <c r="AD748" s="82"/>
      <c r="AE748" s="95"/>
      <c r="AF748" s="82"/>
      <c r="AG748" s="93"/>
      <c r="AH748" s="102"/>
      <c r="AI748" s="102"/>
      <c r="AJ748" s="314"/>
      <c r="AK748" s="102"/>
      <c r="AL748" s="93" t="s">
        <v>456</v>
      </c>
      <c r="AM748" s="102"/>
      <c r="AN748" s="102"/>
      <c r="AO748" s="102"/>
      <c r="AP748" s="102"/>
      <c r="AQ748" s="102"/>
      <c r="AR748" s="106"/>
      <c r="AS748" s="107"/>
      <c r="AT748" s="102"/>
      <c r="AU748" s="102"/>
      <c r="AV748" s="96"/>
      <c r="AW748" s="96"/>
      <c r="AX748" s="96"/>
      <c r="AY748" s="97"/>
    </row>
    <row r="749" spans="1:51" ht="27" customHeight="1" thickTop="1" thickBot="1" x14ac:dyDescent="0.3">
      <c r="A749" s="81"/>
      <c r="B749" s="304" t="str">
        <f>IF(C748="","",(VLOOKUP(C748,Lookups!$B$4:$C$2561,2,FALSE)))</f>
        <v/>
      </c>
      <c r="C749" s="366"/>
      <c r="D749" s="312"/>
      <c r="E749" s="312"/>
      <c r="F749" s="311"/>
      <c r="G749" s="309"/>
      <c r="H749" s="309"/>
      <c r="I749" s="309"/>
      <c r="J749" s="309"/>
      <c r="K749" s="309"/>
      <c r="L749" s="95"/>
      <c r="M749" s="95"/>
      <c r="N749" s="82"/>
      <c r="O749" s="95"/>
      <c r="P749" s="95"/>
      <c r="Q749" s="105"/>
      <c r="R749" s="82"/>
      <c r="S749" s="313"/>
      <c r="T749" s="101" t="str">
        <f t="shared" si="11"/>
        <v/>
      </c>
      <c r="U749" s="95"/>
      <c r="V749" s="95"/>
      <c r="W749" s="108"/>
      <c r="X749" s="95"/>
      <c r="Y749" s="94" t="s">
        <v>87</v>
      </c>
      <c r="Z749" s="95"/>
      <c r="AA749" s="94" t="s">
        <v>250</v>
      </c>
      <c r="AB749" s="95"/>
      <c r="AC749" s="95"/>
      <c r="AD749" s="82"/>
      <c r="AE749" s="95"/>
      <c r="AF749" s="82"/>
      <c r="AG749" s="93"/>
      <c r="AH749" s="102"/>
      <c r="AI749" s="102"/>
      <c r="AJ749" s="314"/>
      <c r="AK749" s="102"/>
      <c r="AL749" s="93" t="s">
        <v>456</v>
      </c>
      <c r="AM749" s="102"/>
      <c r="AN749" s="102"/>
      <c r="AO749" s="102"/>
      <c r="AP749" s="102"/>
      <c r="AQ749" s="102"/>
      <c r="AR749" s="106"/>
      <c r="AS749" s="107"/>
      <c r="AT749" s="102"/>
      <c r="AU749" s="102"/>
      <c r="AV749" s="96"/>
      <c r="AW749" s="96"/>
      <c r="AX749" s="96"/>
      <c r="AY749" s="97"/>
    </row>
    <row r="750" spans="1:51" ht="27" customHeight="1" thickTop="1" thickBot="1" x14ac:dyDescent="0.3">
      <c r="A750" s="81"/>
      <c r="B750" s="304" t="str">
        <f>IF(C749="","",(VLOOKUP(C749,Lookups!$B$4:$C$2561,2,FALSE)))</f>
        <v/>
      </c>
      <c r="C750" s="366"/>
      <c r="D750" s="312"/>
      <c r="E750" s="312"/>
      <c r="F750" s="311"/>
      <c r="G750" s="309"/>
      <c r="H750" s="309"/>
      <c r="I750" s="309"/>
      <c r="J750" s="309"/>
      <c r="K750" s="309"/>
      <c r="L750" s="95"/>
      <c r="M750" s="95"/>
      <c r="N750" s="82"/>
      <c r="O750" s="95"/>
      <c r="P750" s="95"/>
      <c r="Q750" s="105"/>
      <c r="R750" s="82"/>
      <c r="S750" s="313"/>
      <c r="T750" s="101" t="str">
        <f t="shared" si="11"/>
        <v/>
      </c>
      <c r="U750" s="95"/>
      <c r="V750" s="95"/>
      <c r="W750" s="108"/>
      <c r="X750" s="95"/>
      <c r="Y750" s="94" t="s">
        <v>87</v>
      </c>
      <c r="Z750" s="95"/>
      <c r="AA750" s="94" t="s">
        <v>250</v>
      </c>
      <c r="AB750" s="95"/>
      <c r="AC750" s="95"/>
      <c r="AD750" s="82"/>
      <c r="AE750" s="95"/>
      <c r="AF750" s="82"/>
      <c r="AG750" s="93"/>
      <c r="AH750" s="102"/>
      <c r="AI750" s="102"/>
      <c r="AJ750" s="314"/>
      <c r="AK750" s="102"/>
      <c r="AL750" s="93" t="s">
        <v>456</v>
      </c>
      <c r="AM750" s="102"/>
      <c r="AN750" s="102"/>
      <c r="AO750" s="102"/>
      <c r="AP750" s="102"/>
      <c r="AQ750" s="102"/>
      <c r="AR750" s="106"/>
      <c r="AS750" s="107"/>
      <c r="AT750" s="102"/>
      <c r="AU750" s="102"/>
      <c r="AV750" s="96"/>
      <c r="AW750" s="96"/>
      <c r="AX750" s="96"/>
      <c r="AY750" s="97"/>
    </row>
    <row r="751" spans="1:51" ht="27" customHeight="1" thickTop="1" thickBot="1" x14ac:dyDescent="0.3">
      <c r="A751" s="81"/>
      <c r="B751" s="304" t="str">
        <f>IF(C750="","",(VLOOKUP(C750,Lookups!$B$4:$C$2561,2,FALSE)))</f>
        <v/>
      </c>
      <c r="C751" s="366"/>
      <c r="D751" s="312"/>
      <c r="E751" s="312"/>
      <c r="F751" s="311"/>
      <c r="G751" s="309"/>
      <c r="H751" s="309"/>
      <c r="I751" s="309"/>
      <c r="J751" s="309"/>
      <c r="K751" s="309"/>
      <c r="L751" s="95"/>
      <c r="M751" s="95"/>
      <c r="N751" s="82"/>
      <c r="O751" s="95"/>
      <c r="P751" s="95"/>
      <c r="Q751" s="105"/>
      <c r="R751" s="82"/>
      <c r="S751" s="313"/>
      <c r="T751" s="101" t="str">
        <f t="shared" si="11"/>
        <v/>
      </c>
      <c r="U751" s="95"/>
      <c r="V751" s="95"/>
      <c r="W751" s="108"/>
      <c r="X751" s="95"/>
      <c r="Y751" s="94" t="s">
        <v>87</v>
      </c>
      <c r="Z751" s="95"/>
      <c r="AA751" s="94" t="s">
        <v>250</v>
      </c>
      <c r="AB751" s="95"/>
      <c r="AC751" s="95"/>
      <c r="AD751" s="82"/>
      <c r="AE751" s="95"/>
      <c r="AF751" s="82"/>
      <c r="AG751" s="93"/>
      <c r="AH751" s="102"/>
      <c r="AI751" s="102"/>
      <c r="AJ751" s="314"/>
      <c r="AK751" s="102"/>
      <c r="AL751" s="93" t="s">
        <v>456</v>
      </c>
      <c r="AM751" s="102"/>
      <c r="AN751" s="102"/>
      <c r="AO751" s="102"/>
      <c r="AP751" s="102"/>
      <c r="AQ751" s="102"/>
      <c r="AR751" s="106"/>
      <c r="AS751" s="107"/>
      <c r="AT751" s="102"/>
      <c r="AU751" s="102"/>
      <c r="AV751" s="96"/>
      <c r="AW751" s="96"/>
      <c r="AX751" s="96"/>
      <c r="AY751" s="97"/>
    </row>
    <row r="752" spans="1:51" ht="27" customHeight="1" thickTop="1" thickBot="1" x14ac:dyDescent="0.3">
      <c r="A752" s="81"/>
      <c r="B752" s="304" t="str">
        <f>IF(C751="","",(VLOOKUP(C751,Lookups!$B$4:$C$2561,2,FALSE)))</f>
        <v/>
      </c>
      <c r="C752" s="366"/>
      <c r="D752" s="312"/>
      <c r="E752" s="312"/>
      <c r="F752" s="311"/>
      <c r="G752" s="309"/>
      <c r="H752" s="309"/>
      <c r="I752" s="309"/>
      <c r="J752" s="309"/>
      <c r="K752" s="309"/>
      <c r="L752" s="95"/>
      <c r="M752" s="95"/>
      <c r="N752" s="82"/>
      <c r="O752" s="95"/>
      <c r="P752" s="95"/>
      <c r="Q752" s="105"/>
      <c r="R752" s="82"/>
      <c r="S752" s="313"/>
      <c r="T752" s="101" t="str">
        <f t="shared" si="11"/>
        <v/>
      </c>
      <c r="U752" s="95"/>
      <c r="V752" s="95"/>
      <c r="W752" s="108"/>
      <c r="X752" s="95"/>
      <c r="Y752" s="94" t="s">
        <v>87</v>
      </c>
      <c r="Z752" s="95"/>
      <c r="AA752" s="94" t="s">
        <v>250</v>
      </c>
      <c r="AB752" s="95"/>
      <c r="AC752" s="95"/>
      <c r="AD752" s="82"/>
      <c r="AE752" s="95"/>
      <c r="AF752" s="82"/>
      <c r="AG752" s="93"/>
      <c r="AH752" s="102"/>
      <c r="AI752" s="102"/>
      <c r="AJ752" s="314"/>
      <c r="AK752" s="102"/>
      <c r="AL752" s="93" t="s">
        <v>456</v>
      </c>
      <c r="AM752" s="102"/>
      <c r="AN752" s="102"/>
      <c r="AO752" s="102"/>
      <c r="AP752" s="102"/>
      <c r="AQ752" s="102"/>
      <c r="AR752" s="106"/>
      <c r="AS752" s="107"/>
      <c r="AT752" s="102"/>
      <c r="AU752" s="102"/>
      <c r="AV752" s="96"/>
      <c r="AW752" s="96"/>
      <c r="AX752" s="96"/>
      <c r="AY752" s="97"/>
    </row>
    <row r="753" spans="1:51" ht="27" customHeight="1" thickTop="1" thickBot="1" x14ac:dyDescent="0.3">
      <c r="A753" s="81"/>
      <c r="B753" s="304" t="str">
        <f>IF(C752="","",(VLOOKUP(C752,Lookups!$B$4:$C$2561,2,FALSE)))</f>
        <v/>
      </c>
      <c r="C753" s="366"/>
      <c r="D753" s="312"/>
      <c r="E753" s="312"/>
      <c r="F753" s="311"/>
      <c r="G753" s="309"/>
      <c r="H753" s="309"/>
      <c r="I753" s="309"/>
      <c r="J753" s="309"/>
      <c r="K753" s="309"/>
      <c r="L753" s="95"/>
      <c r="M753" s="95"/>
      <c r="N753" s="82"/>
      <c r="O753" s="95"/>
      <c r="P753" s="95"/>
      <c r="Q753" s="105"/>
      <c r="R753" s="82"/>
      <c r="S753" s="313"/>
      <c r="T753" s="101" t="str">
        <f t="shared" si="11"/>
        <v/>
      </c>
      <c r="U753" s="95"/>
      <c r="V753" s="95"/>
      <c r="W753" s="108"/>
      <c r="X753" s="95"/>
      <c r="Y753" s="94" t="s">
        <v>87</v>
      </c>
      <c r="Z753" s="95"/>
      <c r="AA753" s="94" t="s">
        <v>250</v>
      </c>
      <c r="AB753" s="95"/>
      <c r="AC753" s="95"/>
      <c r="AD753" s="82"/>
      <c r="AE753" s="95"/>
      <c r="AF753" s="82"/>
      <c r="AG753" s="93"/>
      <c r="AH753" s="102"/>
      <c r="AI753" s="102"/>
      <c r="AJ753" s="314"/>
      <c r="AK753" s="102"/>
      <c r="AL753" s="93" t="s">
        <v>456</v>
      </c>
      <c r="AM753" s="102"/>
      <c r="AN753" s="102"/>
      <c r="AO753" s="102"/>
      <c r="AP753" s="102"/>
      <c r="AQ753" s="102"/>
      <c r="AR753" s="106"/>
      <c r="AS753" s="107"/>
      <c r="AT753" s="102"/>
      <c r="AU753" s="102"/>
      <c r="AV753" s="96"/>
      <c r="AW753" s="96"/>
      <c r="AX753" s="96"/>
      <c r="AY753" s="97"/>
    </row>
    <row r="754" spans="1:51" ht="27" customHeight="1" thickTop="1" thickBot="1" x14ac:dyDescent="0.3">
      <c r="A754" s="81"/>
      <c r="B754" s="304" t="str">
        <f>IF(C753="","",(VLOOKUP(C753,Lookups!$B$4:$C$2561,2,FALSE)))</f>
        <v/>
      </c>
      <c r="D754" s="312"/>
      <c r="E754" s="312"/>
      <c r="F754" s="311"/>
      <c r="G754" s="309"/>
      <c r="H754" s="309"/>
      <c r="I754" s="309"/>
      <c r="J754" s="309"/>
      <c r="K754" s="309"/>
      <c r="L754" s="95"/>
      <c r="M754" s="95"/>
      <c r="N754" s="82"/>
      <c r="O754" s="95"/>
      <c r="P754" s="95"/>
      <c r="Q754" s="105"/>
      <c r="R754" s="82"/>
      <c r="S754" s="313"/>
      <c r="T754" s="101" t="str">
        <f t="shared" si="11"/>
        <v/>
      </c>
      <c r="U754" s="95"/>
      <c r="V754" s="95"/>
      <c r="W754" s="108"/>
      <c r="X754" s="95"/>
      <c r="Y754" s="94" t="s">
        <v>87</v>
      </c>
      <c r="Z754" s="95"/>
      <c r="AA754" s="94" t="s">
        <v>250</v>
      </c>
      <c r="AB754" s="95"/>
      <c r="AC754" s="95"/>
      <c r="AD754" s="82"/>
      <c r="AE754" s="95"/>
      <c r="AF754" s="82"/>
      <c r="AG754" s="93"/>
      <c r="AH754" s="102"/>
      <c r="AI754" s="102"/>
      <c r="AJ754" s="314"/>
      <c r="AK754" s="102"/>
      <c r="AL754" s="93" t="s">
        <v>456</v>
      </c>
      <c r="AM754" s="102"/>
      <c r="AN754" s="102"/>
      <c r="AO754" s="102"/>
      <c r="AP754" s="102"/>
      <c r="AQ754" s="102"/>
      <c r="AR754" s="106"/>
      <c r="AS754" s="107"/>
      <c r="AT754" s="102"/>
      <c r="AU754" s="102"/>
      <c r="AV754" s="96"/>
      <c r="AW754" s="96"/>
      <c r="AX754" s="96"/>
      <c r="AY754" s="97"/>
    </row>
    <row r="755" spans="1:51" ht="27" customHeight="1" thickTop="1" thickBot="1" x14ac:dyDescent="0.3">
      <c r="A755" s="81"/>
      <c r="B755" s="304" t="str">
        <f>IF(C754="","",(VLOOKUP(C754,Lookups!$B$4:$C$2561,2,FALSE)))</f>
        <v/>
      </c>
      <c r="D755" s="312"/>
      <c r="E755" s="312"/>
      <c r="F755" s="311"/>
      <c r="G755" s="309"/>
      <c r="H755" s="309"/>
      <c r="I755" s="309"/>
      <c r="J755" s="309"/>
      <c r="K755" s="309"/>
      <c r="L755" s="95"/>
      <c r="M755" s="95"/>
      <c r="N755" s="82"/>
      <c r="O755" s="95"/>
      <c r="P755" s="95"/>
      <c r="Q755" s="105"/>
      <c r="R755" s="82"/>
      <c r="S755" s="313"/>
      <c r="T755" s="101" t="str">
        <f t="shared" si="11"/>
        <v/>
      </c>
      <c r="U755" s="95"/>
      <c r="V755" s="95"/>
      <c r="W755" s="108"/>
      <c r="X755" s="95"/>
      <c r="Y755" s="94" t="s">
        <v>87</v>
      </c>
      <c r="Z755" s="95"/>
      <c r="AA755" s="94" t="s">
        <v>250</v>
      </c>
      <c r="AB755" s="95"/>
      <c r="AC755" s="95"/>
      <c r="AD755" s="82"/>
      <c r="AE755" s="95"/>
      <c r="AF755" s="82"/>
      <c r="AG755" s="93"/>
      <c r="AH755" s="102"/>
      <c r="AI755" s="102"/>
      <c r="AJ755" s="314"/>
      <c r="AK755" s="102"/>
      <c r="AL755" s="93" t="s">
        <v>456</v>
      </c>
      <c r="AM755" s="102"/>
      <c r="AN755" s="102"/>
      <c r="AO755" s="102"/>
      <c r="AP755" s="102"/>
      <c r="AQ755" s="102"/>
      <c r="AR755" s="106"/>
      <c r="AS755" s="107"/>
      <c r="AT755" s="102"/>
      <c r="AU755" s="102"/>
      <c r="AV755" s="96"/>
      <c r="AW755" s="96"/>
      <c r="AX755" s="96"/>
      <c r="AY755" s="97"/>
    </row>
    <row r="756" spans="1:51" ht="27" customHeight="1" thickTop="1" thickBot="1" x14ac:dyDescent="0.3">
      <c r="A756" s="81"/>
      <c r="B756" s="304" t="str">
        <f>IF(C755="","",(VLOOKUP(C755,Lookups!$B$4:$C$2561,2,FALSE)))</f>
        <v/>
      </c>
      <c r="D756" s="312"/>
      <c r="E756" s="312"/>
      <c r="F756" s="311"/>
      <c r="G756" s="309"/>
      <c r="H756" s="309"/>
      <c r="I756" s="309"/>
      <c r="J756" s="309"/>
      <c r="K756" s="309"/>
      <c r="L756" s="95"/>
      <c r="M756" s="95"/>
      <c r="N756" s="82"/>
      <c r="O756" s="95"/>
      <c r="P756" s="95"/>
      <c r="Q756" s="105"/>
      <c r="R756" s="82"/>
      <c r="S756" s="313"/>
      <c r="T756" s="101" t="str">
        <f t="shared" si="11"/>
        <v/>
      </c>
      <c r="U756" s="95"/>
      <c r="V756" s="95"/>
      <c r="W756" s="108"/>
      <c r="X756" s="95"/>
      <c r="Y756" s="94" t="s">
        <v>87</v>
      </c>
      <c r="Z756" s="95"/>
      <c r="AA756" s="94" t="s">
        <v>250</v>
      </c>
      <c r="AB756" s="95"/>
      <c r="AC756" s="95"/>
      <c r="AD756" s="82"/>
      <c r="AE756" s="95"/>
      <c r="AF756" s="82"/>
      <c r="AG756" s="93"/>
      <c r="AH756" s="102"/>
      <c r="AI756" s="102"/>
      <c r="AJ756" s="314"/>
      <c r="AK756" s="102"/>
      <c r="AL756" s="93" t="s">
        <v>456</v>
      </c>
      <c r="AM756" s="102"/>
      <c r="AN756" s="102"/>
      <c r="AO756" s="102"/>
      <c r="AP756" s="102"/>
      <c r="AQ756" s="102"/>
      <c r="AR756" s="106"/>
      <c r="AS756" s="107"/>
      <c r="AT756" s="102"/>
      <c r="AU756" s="102"/>
      <c r="AV756" s="96"/>
      <c r="AW756" s="96"/>
      <c r="AX756" s="96"/>
      <c r="AY756" s="97"/>
    </row>
    <row r="757" spans="1:51" ht="27" customHeight="1" thickTop="1" thickBot="1" x14ac:dyDescent="0.3">
      <c r="A757" s="81"/>
      <c r="B757" s="304" t="str">
        <f>IF(C756="","",(VLOOKUP(C756,Lookups!$B$4:$C$2561,2,FALSE)))</f>
        <v/>
      </c>
      <c r="D757" s="312"/>
      <c r="E757" s="312"/>
      <c r="F757" s="311"/>
      <c r="G757" s="309"/>
      <c r="H757" s="309"/>
      <c r="I757" s="309"/>
      <c r="J757" s="309"/>
      <c r="K757" s="309"/>
      <c r="L757" s="95"/>
      <c r="M757" s="95"/>
      <c r="N757" s="82"/>
      <c r="O757" s="95"/>
      <c r="P757" s="95"/>
      <c r="Q757" s="105"/>
      <c r="R757" s="82"/>
      <c r="S757" s="313"/>
      <c r="T757" s="101" t="str">
        <f t="shared" si="11"/>
        <v/>
      </c>
      <c r="U757" s="95"/>
      <c r="V757" s="95"/>
      <c r="W757" s="108"/>
      <c r="X757" s="95"/>
      <c r="Y757" s="94" t="s">
        <v>87</v>
      </c>
      <c r="Z757" s="95"/>
      <c r="AA757" s="94" t="s">
        <v>250</v>
      </c>
      <c r="AB757" s="95"/>
      <c r="AC757" s="95"/>
      <c r="AD757" s="82"/>
      <c r="AE757" s="95"/>
      <c r="AF757" s="82"/>
      <c r="AG757" s="93"/>
      <c r="AH757" s="102"/>
      <c r="AI757" s="102"/>
      <c r="AJ757" s="314"/>
      <c r="AK757" s="102"/>
      <c r="AL757" s="93" t="s">
        <v>456</v>
      </c>
      <c r="AM757" s="102"/>
      <c r="AN757" s="102"/>
      <c r="AO757" s="102"/>
      <c r="AP757" s="102"/>
      <c r="AQ757" s="102"/>
      <c r="AR757" s="106"/>
      <c r="AS757" s="107"/>
      <c r="AT757" s="102"/>
      <c r="AU757" s="102"/>
      <c r="AV757" s="96"/>
      <c r="AW757" s="96"/>
      <c r="AX757" s="96"/>
      <c r="AY757" s="97"/>
    </row>
    <row r="758" spans="1:51" ht="27" customHeight="1" thickTop="1" thickBot="1" x14ac:dyDescent="0.3">
      <c r="A758" s="81"/>
      <c r="B758" s="304" t="str">
        <f>IF(C757="","",(VLOOKUP(C757,Lookups!$B$4:$C$2561,2,FALSE)))</f>
        <v/>
      </c>
      <c r="D758" s="312"/>
      <c r="E758" s="312"/>
      <c r="F758" s="311"/>
      <c r="G758" s="309"/>
      <c r="H758" s="309"/>
      <c r="I758" s="309"/>
      <c r="J758" s="309"/>
      <c r="K758" s="309"/>
      <c r="L758" s="95"/>
      <c r="M758" s="95"/>
      <c r="N758" s="82"/>
      <c r="O758" s="95"/>
      <c r="P758" s="95"/>
      <c r="Q758" s="105"/>
      <c r="R758" s="82"/>
      <c r="S758" s="313"/>
      <c r="T758" s="101" t="str">
        <f t="shared" si="11"/>
        <v/>
      </c>
      <c r="U758" s="95"/>
      <c r="V758" s="95"/>
      <c r="W758" s="108"/>
      <c r="X758" s="95"/>
      <c r="Y758" s="94" t="s">
        <v>87</v>
      </c>
      <c r="Z758" s="95"/>
      <c r="AA758" s="94" t="s">
        <v>250</v>
      </c>
      <c r="AB758" s="95"/>
      <c r="AC758" s="95"/>
      <c r="AD758" s="82"/>
      <c r="AE758" s="95"/>
      <c r="AF758" s="82"/>
      <c r="AG758" s="93"/>
      <c r="AH758" s="102"/>
      <c r="AI758" s="102"/>
      <c r="AJ758" s="314"/>
      <c r="AK758" s="102"/>
      <c r="AL758" s="93" t="s">
        <v>456</v>
      </c>
      <c r="AM758" s="102"/>
      <c r="AN758" s="102"/>
      <c r="AO758" s="102"/>
      <c r="AP758" s="102"/>
      <c r="AQ758" s="102"/>
      <c r="AR758" s="106"/>
      <c r="AS758" s="107"/>
      <c r="AT758" s="102"/>
      <c r="AU758" s="102"/>
      <c r="AV758" s="96"/>
      <c r="AW758" s="96"/>
      <c r="AX758" s="96"/>
      <c r="AY758" s="97"/>
    </row>
    <row r="759" spans="1:51" ht="27" customHeight="1" thickTop="1" thickBot="1" x14ac:dyDescent="0.3">
      <c r="A759" s="81"/>
      <c r="B759" s="304" t="str">
        <f>IF(C758="","",(VLOOKUP(C758,Lookups!$B$4:$C$2561,2,FALSE)))</f>
        <v/>
      </c>
      <c r="D759" s="312"/>
      <c r="E759" s="312"/>
      <c r="F759" s="311"/>
      <c r="G759" s="309"/>
      <c r="H759" s="309"/>
      <c r="I759" s="309"/>
      <c r="J759" s="309"/>
      <c r="K759" s="309"/>
      <c r="L759" s="95"/>
      <c r="M759" s="95"/>
      <c r="N759" s="82"/>
      <c r="O759" s="95"/>
      <c r="P759" s="95"/>
      <c r="Q759" s="105"/>
      <c r="R759" s="82"/>
      <c r="S759" s="313"/>
      <c r="T759" s="101" t="str">
        <f t="shared" si="11"/>
        <v/>
      </c>
      <c r="U759" s="95"/>
      <c r="V759" s="95"/>
      <c r="W759" s="108"/>
      <c r="X759" s="95"/>
      <c r="Y759" s="94" t="s">
        <v>87</v>
      </c>
      <c r="Z759" s="95"/>
      <c r="AA759" s="94" t="s">
        <v>250</v>
      </c>
      <c r="AB759" s="95"/>
      <c r="AC759" s="95"/>
      <c r="AD759" s="82"/>
      <c r="AE759" s="95"/>
      <c r="AF759" s="82"/>
      <c r="AG759" s="93"/>
      <c r="AH759" s="102"/>
      <c r="AI759" s="102"/>
      <c r="AJ759" s="314"/>
      <c r="AK759" s="102"/>
      <c r="AL759" s="93" t="s">
        <v>456</v>
      </c>
      <c r="AM759" s="102"/>
      <c r="AN759" s="102"/>
      <c r="AO759" s="102"/>
      <c r="AP759" s="102"/>
      <c r="AQ759" s="102"/>
      <c r="AR759" s="106"/>
      <c r="AS759" s="107"/>
      <c r="AT759" s="102"/>
      <c r="AU759" s="102"/>
      <c r="AV759" s="96"/>
      <c r="AW759" s="96"/>
      <c r="AX759" s="96"/>
      <c r="AY759" s="97"/>
    </row>
    <row r="760" spans="1:51" ht="27" customHeight="1" thickTop="1" thickBot="1" x14ac:dyDescent="0.3">
      <c r="A760" s="81"/>
      <c r="B760" s="304" t="str">
        <f>IF(C759="","",(VLOOKUP(C759,Lookups!$B$4:$C$2561,2,FALSE)))</f>
        <v/>
      </c>
      <c r="D760" s="312"/>
      <c r="E760" s="312"/>
      <c r="F760" s="311"/>
      <c r="G760" s="309"/>
      <c r="H760" s="309"/>
      <c r="I760" s="309"/>
      <c r="J760" s="309"/>
      <c r="K760" s="309"/>
      <c r="L760" s="95"/>
      <c r="M760" s="95"/>
      <c r="N760" s="82"/>
      <c r="O760" s="95"/>
      <c r="P760" s="95"/>
      <c r="Q760" s="105"/>
      <c r="R760" s="82"/>
      <c r="S760" s="313"/>
      <c r="T760" s="101" t="str">
        <f t="shared" si="11"/>
        <v/>
      </c>
      <c r="U760" s="95"/>
      <c r="V760" s="95"/>
      <c r="W760" s="108"/>
      <c r="X760" s="95"/>
      <c r="Y760" s="94" t="s">
        <v>87</v>
      </c>
      <c r="Z760" s="95"/>
      <c r="AA760" s="94" t="s">
        <v>250</v>
      </c>
      <c r="AB760" s="95"/>
      <c r="AC760" s="95"/>
      <c r="AD760" s="82"/>
      <c r="AE760" s="95"/>
      <c r="AF760" s="82"/>
      <c r="AG760" s="93"/>
      <c r="AH760" s="102"/>
      <c r="AI760" s="102"/>
      <c r="AJ760" s="314"/>
      <c r="AK760" s="102"/>
      <c r="AL760" s="93" t="s">
        <v>456</v>
      </c>
      <c r="AM760" s="102"/>
      <c r="AN760" s="102"/>
      <c r="AO760" s="102"/>
      <c r="AP760" s="102"/>
      <c r="AQ760" s="102"/>
      <c r="AR760" s="106"/>
      <c r="AS760" s="107"/>
      <c r="AT760" s="102"/>
      <c r="AU760" s="102"/>
      <c r="AV760" s="96"/>
      <c r="AW760" s="96"/>
      <c r="AX760" s="96"/>
      <c r="AY760" s="97"/>
    </row>
    <row r="761" spans="1:51" ht="27" customHeight="1" thickTop="1" thickBot="1" x14ac:dyDescent="0.3">
      <c r="A761" s="81"/>
      <c r="B761" s="304" t="str">
        <f>IF(C760="","",(VLOOKUP(C760,Lookups!$B$4:$C$2561,2,FALSE)))</f>
        <v/>
      </c>
      <c r="D761" s="312"/>
      <c r="E761" s="312"/>
      <c r="F761" s="311"/>
      <c r="G761" s="309"/>
      <c r="H761" s="309"/>
      <c r="I761" s="309"/>
      <c r="J761" s="309"/>
      <c r="K761" s="309"/>
      <c r="L761" s="95"/>
      <c r="M761" s="95"/>
      <c r="N761" s="82"/>
      <c r="O761" s="95"/>
      <c r="P761" s="95"/>
      <c r="Q761" s="105"/>
      <c r="R761" s="82"/>
      <c r="S761" s="313"/>
      <c r="T761" s="101" t="str">
        <f t="shared" si="11"/>
        <v/>
      </c>
      <c r="U761" s="95"/>
      <c r="V761" s="95"/>
      <c r="W761" s="108"/>
      <c r="X761" s="95"/>
      <c r="Y761" s="94" t="s">
        <v>87</v>
      </c>
      <c r="Z761" s="95"/>
      <c r="AA761" s="94" t="s">
        <v>250</v>
      </c>
      <c r="AB761" s="95"/>
      <c r="AC761" s="95"/>
      <c r="AD761" s="82"/>
      <c r="AE761" s="95"/>
      <c r="AF761" s="82"/>
      <c r="AG761" s="93"/>
      <c r="AH761" s="102"/>
      <c r="AI761" s="102"/>
      <c r="AJ761" s="314"/>
      <c r="AK761" s="102"/>
      <c r="AL761" s="93" t="s">
        <v>456</v>
      </c>
      <c r="AM761" s="102"/>
      <c r="AN761" s="102"/>
      <c r="AO761" s="102"/>
      <c r="AP761" s="102"/>
      <c r="AQ761" s="102"/>
      <c r="AR761" s="106"/>
      <c r="AS761" s="107"/>
      <c r="AT761" s="102"/>
      <c r="AU761" s="102"/>
      <c r="AV761" s="96"/>
      <c r="AW761" s="96"/>
      <c r="AX761" s="96"/>
      <c r="AY761" s="97"/>
    </row>
    <row r="762" spans="1:51" ht="27" customHeight="1" thickTop="1" thickBot="1" x14ac:dyDescent="0.3">
      <c r="A762" s="81"/>
      <c r="B762" s="304" t="str">
        <f>IF(C761="","",(VLOOKUP(C761,Lookups!$B$4:$C$2561,2,FALSE)))</f>
        <v/>
      </c>
      <c r="D762" s="312"/>
      <c r="E762" s="312"/>
      <c r="F762" s="311"/>
      <c r="G762" s="309"/>
      <c r="H762" s="309"/>
      <c r="I762" s="309"/>
      <c r="J762" s="309"/>
      <c r="K762" s="309"/>
      <c r="L762" s="95"/>
      <c r="M762" s="95"/>
      <c r="N762" s="82"/>
      <c r="O762" s="95"/>
      <c r="P762" s="95"/>
      <c r="Q762" s="105"/>
      <c r="R762" s="82"/>
      <c r="S762" s="313"/>
      <c r="T762" s="101" t="str">
        <f t="shared" si="11"/>
        <v/>
      </c>
      <c r="U762" s="95"/>
      <c r="V762" s="95"/>
      <c r="W762" s="108"/>
      <c r="X762" s="95"/>
      <c r="Y762" s="94" t="s">
        <v>87</v>
      </c>
      <c r="Z762" s="95"/>
      <c r="AA762" s="94" t="s">
        <v>250</v>
      </c>
      <c r="AB762" s="95"/>
      <c r="AC762" s="95"/>
      <c r="AD762" s="82"/>
      <c r="AE762" s="95"/>
      <c r="AF762" s="82"/>
      <c r="AG762" s="93"/>
      <c r="AH762" s="102"/>
      <c r="AI762" s="102"/>
      <c r="AJ762" s="314"/>
      <c r="AK762" s="102"/>
      <c r="AL762" s="93" t="s">
        <v>456</v>
      </c>
      <c r="AM762" s="102"/>
      <c r="AN762" s="102"/>
      <c r="AO762" s="102"/>
      <c r="AP762" s="102"/>
      <c r="AQ762" s="102"/>
      <c r="AR762" s="106"/>
      <c r="AS762" s="107"/>
      <c r="AT762" s="102"/>
      <c r="AU762" s="102"/>
      <c r="AV762" s="96"/>
      <c r="AW762" s="96"/>
      <c r="AX762" s="96"/>
      <c r="AY762" s="97"/>
    </row>
    <row r="763" spans="1:51" ht="27" customHeight="1" thickTop="1" thickBot="1" x14ac:dyDescent="0.3">
      <c r="A763" s="81"/>
      <c r="B763" s="304" t="str">
        <f>IF(C762="","",(VLOOKUP(C762,Lookups!$B$4:$C$2561,2,FALSE)))</f>
        <v/>
      </c>
      <c r="D763" s="312"/>
      <c r="E763" s="312"/>
      <c r="F763" s="311"/>
      <c r="G763" s="309"/>
      <c r="H763" s="309"/>
      <c r="I763" s="309"/>
      <c r="J763" s="309"/>
      <c r="K763" s="309"/>
      <c r="L763" s="95"/>
      <c r="M763" s="95"/>
      <c r="N763" s="82"/>
      <c r="O763" s="95"/>
      <c r="P763" s="95"/>
      <c r="Q763" s="105"/>
      <c r="R763" s="82"/>
      <c r="S763" s="313"/>
      <c r="T763" s="101" t="str">
        <f t="shared" si="11"/>
        <v/>
      </c>
      <c r="U763" s="95"/>
      <c r="V763" s="95"/>
      <c r="W763" s="108"/>
      <c r="X763" s="95"/>
      <c r="Y763" s="94" t="s">
        <v>87</v>
      </c>
      <c r="Z763" s="95"/>
      <c r="AA763" s="94" t="s">
        <v>250</v>
      </c>
      <c r="AB763" s="95"/>
      <c r="AC763" s="95"/>
      <c r="AD763" s="82"/>
      <c r="AE763" s="95"/>
      <c r="AF763" s="82"/>
      <c r="AG763" s="93"/>
      <c r="AH763" s="102"/>
      <c r="AI763" s="102"/>
      <c r="AJ763" s="314"/>
      <c r="AK763" s="102"/>
      <c r="AL763" s="93" t="s">
        <v>456</v>
      </c>
      <c r="AM763" s="102"/>
      <c r="AN763" s="102"/>
      <c r="AO763" s="102"/>
      <c r="AP763" s="102"/>
      <c r="AQ763" s="102"/>
      <c r="AR763" s="106"/>
      <c r="AS763" s="107"/>
      <c r="AT763" s="102"/>
      <c r="AU763" s="102"/>
      <c r="AV763" s="96"/>
      <c r="AW763" s="96"/>
      <c r="AX763" s="96"/>
      <c r="AY763" s="97"/>
    </row>
    <row r="764" spans="1:51" ht="27" customHeight="1" thickTop="1" thickBot="1" x14ac:dyDescent="0.3">
      <c r="A764" s="81"/>
      <c r="B764" s="304" t="str">
        <f>IF(C763="","",(VLOOKUP(C763,Lookups!$B$4:$C$2561,2,FALSE)))</f>
        <v/>
      </c>
      <c r="D764" s="312"/>
      <c r="E764" s="312"/>
      <c r="F764" s="311"/>
      <c r="G764" s="309"/>
      <c r="H764" s="309"/>
      <c r="I764" s="309"/>
      <c r="J764" s="309"/>
      <c r="K764" s="309"/>
      <c r="L764" s="95"/>
      <c r="M764" s="95"/>
      <c r="N764" s="82"/>
      <c r="O764" s="95"/>
      <c r="P764" s="95"/>
      <c r="Q764" s="105"/>
      <c r="R764" s="82"/>
      <c r="S764" s="313"/>
      <c r="T764" s="101" t="str">
        <f t="shared" si="11"/>
        <v/>
      </c>
      <c r="U764" s="95"/>
      <c r="V764" s="95"/>
      <c r="W764" s="108"/>
      <c r="X764" s="95"/>
      <c r="Y764" s="94" t="s">
        <v>87</v>
      </c>
      <c r="Z764" s="95"/>
      <c r="AA764" s="94" t="s">
        <v>250</v>
      </c>
      <c r="AB764" s="95"/>
      <c r="AC764" s="95"/>
      <c r="AD764" s="82"/>
      <c r="AE764" s="95"/>
      <c r="AF764" s="82"/>
      <c r="AG764" s="93"/>
      <c r="AH764" s="102"/>
      <c r="AI764" s="102"/>
      <c r="AJ764" s="314"/>
      <c r="AK764" s="102"/>
      <c r="AL764" s="93" t="s">
        <v>456</v>
      </c>
      <c r="AM764" s="102"/>
      <c r="AN764" s="102"/>
      <c r="AO764" s="102"/>
      <c r="AP764" s="102"/>
      <c r="AQ764" s="102"/>
      <c r="AR764" s="106"/>
      <c r="AS764" s="107"/>
      <c r="AT764" s="102"/>
      <c r="AU764" s="102"/>
      <c r="AV764" s="96"/>
      <c r="AW764" s="96"/>
      <c r="AX764" s="96"/>
      <c r="AY764" s="97"/>
    </row>
    <row r="765" spans="1:51" ht="27" customHeight="1" thickTop="1" thickBot="1" x14ac:dyDescent="0.3">
      <c r="A765" s="81"/>
      <c r="B765" s="304" t="str">
        <f>IF(C764="","",(VLOOKUP(C764,Lookups!$B$4:$C$2561,2,FALSE)))</f>
        <v/>
      </c>
      <c r="D765" s="312"/>
      <c r="E765" s="312"/>
      <c r="F765" s="311"/>
      <c r="G765" s="309"/>
      <c r="H765" s="309"/>
      <c r="I765" s="309"/>
      <c r="J765" s="309"/>
      <c r="K765" s="309"/>
      <c r="L765" s="95"/>
      <c r="M765" s="95"/>
      <c r="N765" s="82"/>
      <c r="O765" s="95"/>
      <c r="P765" s="95"/>
      <c r="Q765" s="105"/>
      <c r="R765" s="82"/>
      <c r="S765" s="313"/>
      <c r="T765" s="101" t="str">
        <f t="shared" si="11"/>
        <v/>
      </c>
      <c r="U765" s="95"/>
      <c r="V765" s="95"/>
      <c r="W765" s="108"/>
      <c r="X765" s="95"/>
      <c r="Y765" s="94" t="s">
        <v>87</v>
      </c>
      <c r="Z765" s="95"/>
      <c r="AA765" s="94" t="s">
        <v>250</v>
      </c>
      <c r="AB765" s="95"/>
      <c r="AC765" s="95"/>
      <c r="AD765" s="82"/>
      <c r="AE765" s="95"/>
      <c r="AF765" s="82"/>
      <c r="AG765" s="93"/>
      <c r="AH765" s="102"/>
      <c r="AI765" s="102"/>
      <c r="AJ765" s="314"/>
      <c r="AK765" s="102"/>
      <c r="AL765" s="93" t="s">
        <v>456</v>
      </c>
      <c r="AM765" s="102"/>
      <c r="AN765" s="102"/>
      <c r="AO765" s="102"/>
      <c r="AP765" s="102"/>
      <c r="AQ765" s="102"/>
      <c r="AR765" s="106"/>
      <c r="AS765" s="107"/>
      <c r="AT765" s="102"/>
      <c r="AU765" s="102"/>
      <c r="AV765" s="96"/>
      <c r="AW765" s="96"/>
      <c r="AX765" s="96"/>
      <c r="AY765" s="97"/>
    </row>
    <row r="766" spans="1:51" ht="27" customHeight="1" thickTop="1" thickBot="1" x14ac:dyDescent="0.3">
      <c r="A766" s="81"/>
      <c r="B766" s="304" t="str">
        <f>IF(C765="","",(VLOOKUP(C765,Lookups!$B$4:$C$2561,2,FALSE)))</f>
        <v/>
      </c>
      <c r="D766" s="312"/>
      <c r="E766" s="312"/>
      <c r="F766" s="311"/>
      <c r="G766" s="309"/>
      <c r="H766" s="309"/>
      <c r="I766" s="309"/>
      <c r="J766" s="309"/>
      <c r="K766" s="309"/>
      <c r="L766" s="95"/>
      <c r="M766" s="95"/>
      <c r="N766" s="82"/>
      <c r="O766" s="95"/>
      <c r="P766" s="95"/>
      <c r="Q766" s="105"/>
      <c r="R766" s="82"/>
      <c r="S766" s="313"/>
      <c r="T766" s="101" t="str">
        <f t="shared" si="11"/>
        <v/>
      </c>
      <c r="U766" s="95"/>
      <c r="V766" s="95"/>
      <c r="W766" s="108"/>
      <c r="X766" s="95"/>
      <c r="Y766" s="94" t="s">
        <v>87</v>
      </c>
      <c r="Z766" s="95"/>
      <c r="AA766" s="94" t="s">
        <v>250</v>
      </c>
      <c r="AB766" s="95"/>
      <c r="AC766" s="95"/>
      <c r="AD766" s="82"/>
      <c r="AE766" s="95"/>
      <c r="AF766" s="82"/>
      <c r="AG766" s="93"/>
      <c r="AH766" s="102"/>
      <c r="AI766" s="102"/>
      <c r="AJ766" s="314"/>
      <c r="AK766" s="102"/>
      <c r="AL766" s="93" t="s">
        <v>456</v>
      </c>
      <c r="AM766" s="102"/>
      <c r="AN766" s="102"/>
      <c r="AO766" s="102"/>
      <c r="AP766" s="102"/>
      <c r="AQ766" s="102"/>
      <c r="AR766" s="106"/>
      <c r="AS766" s="107"/>
      <c r="AT766" s="102"/>
      <c r="AU766" s="102"/>
      <c r="AV766" s="96"/>
      <c r="AW766" s="96"/>
      <c r="AX766" s="96"/>
      <c r="AY766" s="97"/>
    </row>
    <row r="767" spans="1:51" ht="27" customHeight="1" thickTop="1" thickBot="1" x14ac:dyDescent="0.3">
      <c r="A767" s="81"/>
      <c r="B767" s="304" t="str">
        <f>IF(C766="","",(VLOOKUP(C766,Lookups!$B$4:$C$2561,2,FALSE)))</f>
        <v/>
      </c>
      <c r="D767" s="312"/>
      <c r="E767" s="312"/>
      <c r="F767" s="311"/>
      <c r="G767" s="309"/>
      <c r="H767" s="309"/>
      <c r="I767" s="309"/>
      <c r="J767" s="309"/>
      <c r="K767" s="309"/>
      <c r="L767" s="95"/>
      <c r="M767" s="95"/>
      <c r="N767" s="82"/>
      <c r="O767" s="95"/>
      <c r="P767" s="95"/>
      <c r="Q767" s="105"/>
      <c r="R767" s="82"/>
      <c r="S767" s="313"/>
      <c r="T767" s="101" t="str">
        <f t="shared" si="11"/>
        <v/>
      </c>
      <c r="U767" s="95"/>
      <c r="V767" s="95"/>
      <c r="W767" s="108"/>
      <c r="X767" s="95"/>
      <c r="Y767" s="94" t="s">
        <v>87</v>
      </c>
      <c r="Z767" s="95"/>
      <c r="AA767" s="94" t="s">
        <v>250</v>
      </c>
      <c r="AB767" s="95"/>
      <c r="AC767" s="95"/>
      <c r="AD767" s="82"/>
      <c r="AE767" s="95"/>
      <c r="AF767" s="82"/>
      <c r="AG767" s="93"/>
      <c r="AH767" s="102"/>
      <c r="AI767" s="102"/>
      <c r="AJ767" s="314"/>
      <c r="AK767" s="102"/>
      <c r="AL767" s="93" t="s">
        <v>456</v>
      </c>
      <c r="AM767" s="102"/>
      <c r="AN767" s="102"/>
      <c r="AO767" s="102"/>
      <c r="AP767" s="102"/>
      <c r="AQ767" s="102"/>
      <c r="AR767" s="106"/>
      <c r="AS767" s="107"/>
      <c r="AT767" s="102"/>
      <c r="AU767" s="102"/>
      <c r="AV767" s="96"/>
      <c r="AW767" s="96"/>
      <c r="AX767" s="96"/>
      <c r="AY767" s="97"/>
    </row>
    <row r="768" spans="1:51" ht="27" customHeight="1" thickTop="1" thickBot="1" x14ac:dyDescent="0.3">
      <c r="A768" s="81"/>
      <c r="B768" s="304" t="str">
        <f>IF(C767="","",(VLOOKUP(C767,Lookups!$B$4:$C$2561,2,FALSE)))</f>
        <v/>
      </c>
      <c r="D768" s="312"/>
      <c r="E768" s="312"/>
      <c r="F768" s="311"/>
      <c r="G768" s="309"/>
      <c r="H768" s="309"/>
      <c r="I768" s="309"/>
      <c r="J768" s="309"/>
      <c r="K768" s="309"/>
      <c r="L768" s="95"/>
      <c r="M768" s="95"/>
      <c r="N768" s="82"/>
      <c r="O768" s="95"/>
      <c r="P768" s="95"/>
      <c r="Q768" s="105"/>
      <c r="R768" s="82"/>
      <c r="S768" s="313"/>
      <c r="T768" s="101" t="str">
        <f t="shared" si="11"/>
        <v/>
      </c>
      <c r="U768" s="95"/>
      <c r="V768" s="95"/>
      <c r="W768" s="108"/>
      <c r="X768" s="95"/>
      <c r="Y768" s="94" t="s">
        <v>87</v>
      </c>
      <c r="Z768" s="95"/>
      <c r="AA768" s="94" t="s">
        <v>250</v>
      </c>
      <c r="AB768" s="95"/>
      <c r="AC768" s="95"/>
      <c r="AD768" s="82"/>
      <c r="AE768" s="95"/>
      <c r="AF768" s="82"/>
      <c r="AG768" s="93"/>
      <c r="AH768" s="102"/>
      <c r="AI768" s="102"/>
      <c r="AJ768" s="314"/>
      <c r="AK768" s="102"/>
      <c r="AL768" s="93" t="s">
        <v>456</v>
      </c>
      <c r="AM768" s="102"/>
      <c r="AN768" s="102"/>
      <c r="AO768" s="102"/>
      <c r="AP768" s="102"/>
      <c r="AQ768" s="102"/>
      <c r="AR768" s="106"/>
      <c r="AS768" s="107"/>
      <c r="AT768" s="102"/>
      <c r="AU768" s="102"/>
      <c r="AV768" s="96"/>
      <c r="AW768" s="96"/>
      <c r="AX768" s="96"/>
      <c r="AY768" s="97"/>
    </row>
    <row r="769" spans="1:51" ht="27" customHeight="1" thickTop="1" thickBot="1" x14ac:dyDescent="0.3">
      <c r="A769" s="81"/>
      <c r="B769" s="304" t="str">
        <f>IF(C768="","",(VLOOKUP(C768,Lookups!$B$4:$C$2561,2,FALSE)))</f>
        <v/>
      </c>
      <c r="D769" s="312"/>
      <c r="E769" s="312"/>
      <c r="F769" s="311"/>
      <c r="G769" s="309"/>
      <c r="H769" s="309"/>
      <c r="I769" s="309"/>
      <c r="J769" s="309"/>
      <c r="K769" s="309"/>
      <c r="L769" s="95"/>
      <c r="M769" s="95"/>
      <c r="N769" s="82"/>
      <c r="O769" s="95"/>
      <c r="P769" s="95"/>
      <c r="Q769" s="105"/>
      <c r="R769" s="82"/>
      <c r="S769" s="313"/>
      <c r="T769" s="101" t="str">
        <f t="shared" si="11"/>
        <v/>
      </c>
      <c r="U769" s="95"/>
      <c r="V769" s="95"/>
      <c r="W769" s="108"/>
      <c r="X769" s="95"/>
      <c r="Y769" s="94" t="s">
        <v>87</v>
      </c>
      <c r="Z769" s="95"/>
      <c r="AA769" s="94" t="s">
        <v>250</v>
      </c>
      <c r="AB769" s="95"/>
      <c r="AC769" s="95"/>
      <c r="AD769" s="82"/>
      <c r="AE769" s="95"/>
      <c r="AF769" s="82"/>
      <c r="AG769" s="93"/>
      <c r="AH769" s="102"/>
      <c r="AI769" s="102"/>
      <c r="AJ769" s="314"/>
      <c r="AK769" s="102"/>
      <c r="AL769" s="93" t="s">
        <v>456</v>
      </c>
      <c r="AM769" s="102"/>
      <c r="AN769" s="102"/>
      <c r="AO769" s="102"/>
      <c r="AP769" s="102"/>
      <c r="AQ769" s="102"/>
      <c r="AR769" s="106"/>
      <c r="AS769" s="107"/>
      <c r="AT769" s="102"/>
      <c r="AU769" s="102"/>
      <c r="AV769" s="96"/>
      <c r="AW769" s="96"/>
      <c r="AX769" s="96"/>
      <c r="AY769" s="97"/>
    </row>
    <row r="770" spans="1:51" ht="27" customHeight="1" thickTop="1" thickBot="1" x14ac:dyDescent="0.3">
      <c r="A770" s="81"/>
      <c r="B770" s="304" t="str">
        <f>IF(C769="","",(VLOOKUP(C769,Lookups!$B$4:$C$2561,2,FALSE)))</f>
        <v/>
      </c>
      <c r="D770" s="312"/>
      <c r="E770" s="312"/>
      <c r="F770" s="311"/>
      <c r="G770" s="309"/>
      <c r="H770" s="309"/>
      <c r="I770" s="309"/>
      <c r="J770" s="309"/>
      <c r="K770" s="309"/>
      <c r="L770" s="95"/>
      <c r="M770" s="95"/>
      <c r="N770" s="82"/>
      <c r="O770" s="95"/>
      <c r="P770" s="95"/>
      <c r="Q770" s="105"/>
      <c r="R770" s="82"/>
      <c r="S770" s="313"/>
      <c r="T770" s="101" t="str">
        <f t="shared" si="11"/>
        <v/>
      </c>
      <c r="U770" s="95"/>
      <c r="V770" s="95"/>
      <c r="W770" s="108"/>
      <c r="X770" s="95"/>
      <c r="Y770" s="94" t="s">
        <v>87</v>
      </c>
      <c r="Z770" s="95"/>
      <c r="AA770" s="94" t="s">
        <v>250</v>
      </c>
      <c r="AB770" s="95"/>
      <c r="AC770" s="95"/>
      <c r="AD770" s="82"/>
      <c r="AE770" s="95"/>
      <c r="AF770" s="82"/>
      <c r="AG770" s="93"/>
      <c r="AH770" s="102"/>
      <c r="AI770" s="102"/>
      <c r="AJ770" s="314"/>
      <c r="AK770" s="102"/>
      <c r="AL770" s="93" t="s">
        <v>456</v>
      </c>
      <c r="AM770" s="102"/>
      <c r="AN770" s="102"/>
      <c r="AO770" s="102"/>
      <c r="AP770" s="102"/>
      <c r="AQ770" s="102"/>
      <c r="AR770" s="106"/>
      <c r="AS770" s="107"/>
      <c r="AT770" s="102"/>
      <c r="AU770" s="102"/>
      <c r="AV770" s="96"/>
      <c r="AW770" s="96"/>
      <c r="AX770" s="96"/>
      <c r="AY770" s="97"/>
    </row>
    <row r="771" spans="1:51" ht="27" customHeight="1" thickTop="1" thickBot="1" x14ac:dyDescent="0.3">
      <c r="A771" s="81"/>
      <c r="B771" s="304" t="str">
        <f>IF(C770="","",(VLOOKUP(C770,Lookups!$B$4:$C$2561,2,FALSE)))</f>
        <v/>
      </c>
      <c r="D771" s="312"/>
      <c r="E771" s="312"/>
      <c r="F771" s="311"/>
      <c r="G771" s="309"/>
      <c r="H771" s="309"/>
      <c r="I771" s="309"/>
      <c r="J771" s="309"/>
      <c r="K771" s="309"/>
      <c r="L771" s="95"/>
      <c r="M771" s="95"/>
      <c r="N771" s="82"/>
      <c r="O771" s="95"/>
      <c r="P771" s="95"/>
      <c r="Q771" s="105"/>
      <c r="R771" s="82"/>
      <c r="S771" s="313"/>
      <c r="T771" s="101" t="str">
        <f t="shared" si="11"/>
        <v/>
      </c>
      <c r="U771" s="95"/>
      <c r="V771" s="95"/>
      <c r="W771" s="108"/>
      <c r="X771" s="95"/>
      <c r="Y771" s="94" t="s">
        <v>87</v>
      </c>
      <c r="Z771" s="95"/>
      <c r="AA771" s="94" t="s">
        <v>250</v>
      </c>
      <c r="AB771" s="95"/>
      <c r="AC771" s="95"/>
      <c r="AD771" s="82"/>
      <c r="AE771" s="95"/>
      <c r="AF771" s="82"/>
      <c r="AG771" s="93"/>
      <c r="AH771" s="102"/>
      <c r="AI771" s="102"/>
      <c r="AJ771" s="314"/>
      <c r="AK771" s="102"/>
      <c r="AL771" s="93" t="s">
        <v>456</v>
      </c>
      <c r="AM771" s="102"/>
      <c r="AN771" s="102"/>
      <c r="AO771" s="102"/>
      <c r="AP771" s="102"/>
      <c r="AQ771" s="102"/>
      <c r="AR771" s="106"/>
      <c r="AS771" s="107"/>
      <c r="AT771" s="102"/>
      <c r="AU771" s="102"/>
      <c r="AV771" s="96"/>
      <c r="AW771" s="96"/>
      <c r="AX771" s="96"/>
      <c r="AY771" s="97"/>
    </row>
    <row r="772" spans="1:51" ht="27" customHeight="1" thickTop="1" thickBot="1" x14ac:dyDescent="0.3">
      <c r="A772" s="81"/>
      <c r="B772" s="304" t="str">
        <f>IF(C771="","",(VLOOKUP(C771,Lookups!$B$4:$C$2561,2,FALSE)))</f>
        <v/>
      </c>
      <c r="D772" s="312"/>
      <c r="E772" s="312"/>
      <c r="F772" s="311"/>
      <c r="G772" s="309"/>
      <c r="H772" s="309"/>
      <c r="I772" s="309"/>
      <c r="J772" s="309"/>
      <c r="K772" s="309"/>
      <c r="L772" s="95"/>
      <c r="M772" s="95"/>
      <c r="N772" s="82"/>
      <c r="O772" s="95"/>
      <c r="P772" s="95"/>
      <c r="Q772" s="105"/>
      <c r="R772" s="82"/>
      <c r="S772" s="313"/>
      <c r="T772" s="101" t="str">
        <f t="shared" si="11"/>
        <v/>
      </c>
      <c r="U772" s="95"/>
      <c r="V772" s="95"/>
      <c r="W772" s="108"/>
      <c r="X772" s="95"/>
      <c r="Y772" s="94" t="s">
        <v>87</v>
      </c>
      <c r="Z772" s="95"/>
      <c r="AA772" s="94" t="s">
        <v>250</v>
      </c>
      <c r="AB772" s="95"/>
      <c r="AC772" s="95"/>
      <c r="AD772" s="82"/>
      <c r="AE772" s="95"/>
      <c r="AF772" s="82"/>
      <c r="AG772" s="93"/>
      <c r="AH772" s="102"/>
      <c r="AI772" s="102"/>
      <c r="AJ772" s="314"/>
      <c r="AK772" s="102"/>
      <c r="AL772" s="93" t="s">
        <v>456</v>
      </c>
      <c r="AM772" s="102"/>
      <c r="AN772" s="102"/>
      <c r="AO772" s="102"/>
      <c r="AP772" s="102"/>
      <c r="AQ772" s="102"/>
      <c r="AR772" s="106"/>
      <c r="AS772" s="107"/>
      <c r="AT772" s="102"/>
      <c r="AU772" s="102"/>
      <c r="AV772" s="96"/>
      <c r="AW772" s="96"/>
      <c r="AX772" s="96"/>
      <c r="AY772" s="97"/>
    </row>
    <row r="773" spans="1:51" ht="27" customHeight="1" thickTop="1" thickBot="1" x14ac:dyDescent="0.3">
      <c r="A773" s="81"/>
      <c r="B773" s="304" t="str">
        <f>IF(C772="","",(VLOOKUP(C772,Lookups!$B$4:$C$2561,2,FALSE)))</f>
        <v/>
      </c>
      <c r="D773" s="312"/>
      <c r="E773" s="312"/>
      <c r="F773" s="311"/>
      <c r="G773" s="309"/>
      <c r="H773" s="309"/>
      <c r="I773" s="309"/>
      <c r="J773" s="309"/>
      <c r="K773" s="309"/>
      <c r="L773" s="95"/>
      <c r="M773" s="95"/>
      <c r="N773" s="82"/>
      <c r="O773" s="95"/>
      <c r="P773" s="95"/>
      <c r="Q773" s="105"/>
      <c r="R773" s="82"/>
      <c r="S773" s="313"/>
      <c r="T773" s="101" t="str">
        <f t="shared" si="11"/>
        <v/>
      </c>
      <c r="U773" s="95"/>
      <c r="V773" s="95"/>
      <c r="W773" s="108"/>
      <c r="X773" s="95"/>
      <c r="Y773" s="94" t="s">
        <v>87</v>
      </c>
      <c r="Z773" s="95"/>
      <c r="AA773" s="94" t="s">
        <v>250</v>
      </c>
      <c r="AB773" s="95"/>
      <c r="AC773" s="95"/>
      <c r="AD773" s="82"/>
      <c r="AE773" s="95"/>
      <c r="AF773" s="82"/>
      <c r="AG773" s="93"/>
      <c r="AH773" s="102"/>
      <c r="AI773" s="102"/>
      <c r="AJ773" s="314"/>
      <c r="AK773" s="102"/>
      <c r="AL773" s="93" t="s">
        <v>456</v>
      </c>
      <c r="AM773" s="102"/>
      <c r="AN773" s="102"/>
      <c r="AO773" s="102"/>
      <c r="AP773" s="102"/>
      <c r="AQ773" s="102"/>
      <c r="AR773" s="106"/>
      <c r="AS773" s="107"/>
      <c r="AT773" s="102"/>
      <c r="AU773" s="102"/>
      <c r="AV773" s="96"/>
      <c r="AW773" s="96"/>
      <c r="AX773" s="96"/>
      <c r="AY773" s="97"/>
    </row>
    <row r="774" spans="1:51" ht="27" customHeight="1" thickTop="1" thickBot="1" x14ac:dyDescent="0.3">
      <c r="A774" s="81"/>
      <c r="B774" s="304" t="str">
        <f>IF(C773="","",(VLOOKUP(C773,Lookups!$B$4:$C$2561,2,FALSE)))</f>
        <v/>
      </c>
      <c r="D774" s="312"/>
      <c r="E774" s="312"/>
      <c r="F774" s="311"/>
      <c r="G774" s="309"/>
      <c r="H774" s="309"/>
      <c r="I774" s="309"/>
      <c r="J774" s="309"/>
      <c r="K774" s="309"/>
      <c r="L774" s="95"/>
      <c r="M774" s="95"/>
      <c r="N774" s="82"/>
      <c r="O774" s="95"/>
      <c r="P774" s="95"/>
      <c r="Q774" s="105"/>
      <c r="R774" s="82"/>
      <c r="S774" s="313"/>
      <c r="T774" s="101" t="str">
        <f t="shared" ref="T774:T837" si="12">IF(S774="","",VLOOKUP(S774,SWCTypeDesc,2,FALSE))</f>
        <v/>
      </c>
      <c r="U774" s="95"/>
      <c r="V774" s="95"/>
      <c r="W774" s="108"/>
      <c r="X774" s="95"/>
      <c r="Y774" s="94" t="s">
        <v>87</v>
      </c>
      <c r="Z774" s="95"/>
      <c r="AA774" s="94" t="s">
        <v>250</v>
      </c>
      <c r="AB774" s="95"/>
      <c r="AC774" s="95"/>
      <c r="AD774" s="82"/>
      <c r="AE774" s="95"/>
      <c r="AF774" s="82"/>
      <c r="AG774" s="93"/>
      <c r="AH774" s="102"/>
      <c r="AI774" s="102"/>
      <c r="AJ774" s="314"/>
      <c r="AK774" s="102"/>
      <c r="AL774" s="93" t="s">
        <v>456</v>
      </c>
      <c r="AM774" s="102"/>
      <c r="AN774" s="102"/>
      <c r="AO774" s="102"/>
      <c r="AP774" s="102"/>
      <c r="AQ774" s="102"/>
      <c r="AR774" s="106"/>
      <c r="AS774" s="107"/>
      <c r="AT774" s="102"/>
      <c r="AU774" s="102"/>
      <c r="AV774" s="96"/>
      <c r="AW774" s="96"/>
      <c r="AX774" s="96"/>
      <c r="AY774" s="97"/>
    </row>
    <row r="775" spans="1:51" ht="27" customHeight="1" thickTop="1" thickBot="1" x14ac:dyDescent="0.3">
      <c r="A775" s="81"/>
      <c r="B775" s="304" t="str">
        <f>IF(C774="","",(VLOOKUP(C774,Lookups!$B$4:$C$2561,2,FALSE)))</f>
        <v/>
      </c>
      <c r="D775" s="312"/>
      <c r="E775" s="312"/>
      <c r="F775" s="311"/>
      <c r="G775" s="309"/>
      <c r="H775" s="309"/>
      <c r="I775" s="309"/>
      <c r="J775" s="309"/>
      <c r="K775" s="309"/>
      <c r="L775" s="95"/>
      <c r="M775" s="95"/>
      <c r="N775" s="82"/>
      <c r="O775" s="95"/>
      <c r="P775" s="95"/>
      <c r="Q775" s="105"/>
      <c r="R775" s="82"/>
      <c r="S775" s="313"/>
      <c r="T775" s="101" t="str">
        <f t="shared" si="12"/>
        <v/>
      </c>
      <c r="U775" s="95"/>
      <c r="V775" s="95"/>
      <c r="W775" s="108"/>
      <c r="X775" s="95"/>
      <c r="Y775" s="94" t="s">
        <v>87</v>
      </c>
      <c r="Z775" s="95"/>
      <c r="AA775" s="94" t="s">
        <v>250</v>
      </c>
      <c r="AB775" s="95"/>
      <c r="AC775" s="95"/>
      <c r="AD775" s="82"/>
      <c r="AE775" s="95"/>
      <c r="AF775" s="82"/>
      <c r="AG775" s="93"/>
      <c r="AH775" s="102"/>
      <c r="AI775" s="102"/>
      <c r="AJ775" s="314"/>
      <c r="AK775" s="102"/>
      <c r="AL775" s="93" t="s">
        <v>456</v>
      </c>
      <c r="AM775" s="102"/>
      <c r="AN775" s="102"/>
      <c r="AO775" s="102"/>
      <c r="AP775" s="102"/>
      <c r="AQ775" s="102"/>
      <c r="AR775" s="106"/>
      <c r="AS775" s="107"/>
      <c r="AT775" s="102"/>
      <c r="AU775" s="102"/>
      <c r="AV775" s="96"/>
      <c r="AW775" s="96"/>
      <c r="AX775" s="96"/>
      <c r="AY775" s="97"/>
    </row>
    <row r="776" spans="1:51" ht="27" customHeight="1" thickTop="1" thickBot="1" x14ac:dyDescent="0.3">
      <c r="A776" s="81"/>
      <c r="B776" s="304" t="str">
        <f>IF(C775="","",(VLOOKUP(C775,Lookups!$B$4:$C$2561,2,FALSE)))</f>
        <v/>
      </c>
      <c r="D776" s="312"/>
      <c r="E776" s="312"/>
      <c r="F776" s="311"/>
      <c r="G776" s="309"/>
      <c r="H776" s="309"/>
      <c r="I776" s="309"/>
      <c r="J776" s="309"/>
      <c r="K776" s="309"/>
      <c r="L776" s="95"/>
      <c r="M776" s="95"/>
      <c r="N776" s="82"/>
      <c r="O776" s="95"/>
      <c r="P776" s="95"/>
      <c r="Q776" s="105"/>
      <c r="R776" s="82"/>
      <c r="S776" s="313"/>
      <c r="T776" s="101" t="str">
        <f t="shared" si="12"/>
        <v/>
      </c>
      <c r="U776" s="95"/>
      <c r="V776" s="95"/>
      <c r="W776" s="108"/>
      <c r="X776" s="95"/>
      <c r="Y776" s="94" t="s">
        <v>87</v>
      </c>
      <c r="Z776" s="95"/>
      <c r="AA776" s="94" t="s">
        <v>250</v>
      </c>
      <c r="AB776" s="95"/>
      <c r="AC776" s="95"/>
      <c r="AD776" s="82"/>
      <c r="AE776" s="95"/>
      <c r="AF776" s="82"/>
      <c r="AG776" s="93"/>
      <c r="AH776" s="102"/>
      <c r="AI776" s="102"/>
      <c r="AJ776" s="314"/>
      <c r="AK776" s="102"/>
      <c r="AL776" s="93" t="s">
        <v>456</v>
      </c>
      <c r="AM776" s="102"/>
      <c r="AN776" s="102"/>
      <c r="AO776" s="102"/>
      <c r="AP776" s="102"/>
      <c r="AQ776" s="102"/>
      <c r="AR776" s="106"/>
      <c r="AS776" s="107"/>
      <c r="AT776" s="102"/>
      <c r="AU776" s="102"/>
      <c r="AV776" s="96"/>
      <c r="AW776" s="96"/>
      <c r="AX776" s="96"/>
      <c r="AY776" s="97"/>
    </row>
    <row r="777" spans="1:51" ht="27" customHeight="1" thickTop="1" thickBot="1" x14ac:dyDescent="0.3">
      <c r="A777" s="81"/>
      <c r="B777" s="304" t="str">
        <f>IF(C776="","",(VLOOKUP(C776,Lookups!$B$4:$C$2561,2,FALSE)))</f>
        <v/>
      </c>
      <c r="D777" s="312"/>
      <c r="E777" s="312"/>
      <c r="F777" s="311"/>
      <c r="G777" s="309"/>
      <c r="H777" s="309"/>
      <c r="I777" s="309"/>
      <c r="J777" s="309"/>
      <c r="K777" s="309"/>
      <c r="L777" s="95"/>
      <c r="M777" s="95"/>
      <c r="N777" s="82"/>
      <c r="O777" s="95"/>
      <c r="P777" s="95"/>
      <c r="Q777" s="105"/>
      <c r="R777" s="82"/>
      <c r="S777" s="313"/>
      <c r="T777" s="101" t="str">
        <f t="shared" si="12"/>
        <v/>
      </c>
      <c r="U777" s="95"/>
      <c r="V777" s="95"/>
      <c r="W777" s="108"/>
      <c r="X777" s="95"/>
      <c r="Y777" s="94" t="s">
        <v>87</v>
      </c>
      <c r="Z777" s="95"/>
      <c r="AA777" s="94" t="s">
        <v>250</v>
      </c>
      <c r="AB777" s="95"/>
      <c r="AC777" s="95"/>
      <c r="AD777" s="82"/>
      <c r="AE777" s="95"/>
      <c r="AF777" s="82"/>
      <c r="AG777" s="93"/>
      <c r="AH777" s="102"/>
      <c r="AI777" s="102"/>
      <c r="AJ777" s="314"/>
      <c r="AK777" s="102"/>
      <c r="AL777" s="93" t="s">
        <v>456</v>
      </c>
      <c r="AM777" s="102"/>
      <c r="AN777" s="102"/>
      <c r="AO777" s="102"/>
      <c r="AP777" s="102"/>
      <c r="AQ777" s="102"/>
      <c r="AR777" s="106"/>
      <c r="AS777" s="107"/>
      <c r="AT777" s="102"/>
      <c r="AU777" s="102"/>
      <c r="AV777" s="96"/>
      <c r="AW777" s="96"/>
      <c r="AX777" s="96"/>
      <c r="AY777" s="97"/>
    </row>
    <row r="778" spans="1:51" ht="27" customHeight="1" thickTop="1" thickBot="1" x14ac:dyDescent="0.3">
      <c r="A778" s="81"/>
      <c r="B778" s="304" t="str">
        <f>IF(C777="","",(VLOOKUP(C777,Lookups!$B$4:$C$2561,2,FALSE)))</f>
        <v/>
      </c>
      <c r="D778" s="312"/>
      <c r="E778" s="312"/>
      <c r="F778" s="311"/>
      <c r="G778" s="309"/>
      <c r="H778" s="309"/>
      <c r="I778" s="309"/>
      <c r="J778" s="309"/>
      <c r="K778" s="309"/>
      <c r="L778" s="95"/>
      <c r="M778" s="95"/>
      <c r="N778" s="82"/>
      <c r="O778" s="95"/>
      <c r="P778" s="95"/>
      <c r="Q778" s="105"/>
      <c r="R778" s="82"/>
      <c r="S778" s="313"/>
      <c r="T778" s="101" t="str">
        <f t="shared" si="12"/>
        <v/>
      </c>
      <c r="U778" s="95"/>
      <c r="V778" s="95"/>
      <c r="W778" s="108"/>
      <c r="X778" s="95"/>
      <c r="Y778" s="94" t="s">
        <v>87</v>
      </c>
      <c r="Z778" s="95"/>
      <c r="AA778" s="94" t="s">
        <v>250</v>
      </c>
      <c r="AB778" s="95"/>
      <c r="AC778" s="95"/>
      <c r="AD778" s="82"/>
      <c r="AE778" s="95"/>
      <c r="AF778" s="82"/>
      <c r="AG778" s="93"/>
      <c r="AH778" s="102"/>
      <c r="AI778" s="102"/>
      <c r="AJ778" s="314"/>
      <c r="AK778" s="102"/>
      <c r="AL778" s="93" t="s">
        <v>456</v>
      </c>
      <c r="AM778" s="102"/>
      <c r="AN778" s="102"/>
      <c r="AO778" s="102"/>
      <c r="AP778" s="102"/>
      <c r="AQ778" s="102"/>
      <c r="AR778" s="106"/>
      <c r="AS778" s="107"/>
      <c r="AT778" s="102"/>
      <c r="AU778" s="102"/>
      <c r="AV778" s="96"/>
      <c r="AW778" s="96"/>
      <c r="AX778" s="96"/>
      <c r="AY778" s="97"/>
    </row>
    <row r="779" spans="1:51" ht="27" customHeight="1" thickTop="1" thickBot="1" x14ac:dyDescent="0.3">
      <c r="A779" s="81"/>
      <c r="B779" s="304" t="str">
        <f>IF(C778="","",(VLOOKUP(C778,Lookups!$B$4:$C$2561,2,FALSE)))</f>
        <v/>
      </c>
      <c r="D779" s="312"/>
      <c r="E779" s="312"/>
      <c r="F779" s="311"/>
      <c r="G779" s="309"/>
      <c r="H779" s="309"/>
      <c r="I779" s="309"/>
      <c r="J779" s="309"/>
      <c r="K779" s="309"/>
      <c r="L779" s="95"/>
      <c r="M779" s="95"/>
      <c r="N779" s="82"/>
      <c r="O779" s="95"/>
      <c r="P779" s="95"/>
      <c r="Q779" s="105"/>
      <c r="R779" s="82"/>
      <c r="S779" s="313"/>
      <c r="T779" s="101" t="str">
        <f t="shared" si="12"/>
        <v/>
      </c>
      <c r="U779" s="95"/>
      <c r="V779" s="95"/>
      <c r="W779" s="108"/>
      <c r="X779" s="95"/>
      <c r="Y779" s="94" t="s">
        <v>87</v>
      </c>
      <c r="Z779" s="95"/>
      <c r="AA779" s="94" t="s">
        <v>250</v>
      </c>
      <c r="AB779" s="95"/>
      <c r="AC779" s="95"/>
      <c r="AD779" s="82"/>
      <c r="AE779" s="95"/>
      <c r="AF779" s="82"/>
      <c r="AG779" s="93"/>
      <c r="AH779" s="102"/>
      <c r="AI779" s="102"/>
      <c r="AJ779" s="314"/>
      <c r="AK779" s="102"/>
      <c r="AL779" s="93" t="s">
        <v>456</v>
      </c>
      <c r="AM779" s="102"/>
      <c r="AN779" s="102"/>
      <c r="AO779" s="102"/>
      <c r="AP779" s="102"/>
      <c r="AQ779" s="102"/>
      <c r="AR779" s="106"/>
      <c r="AS779" s="107"/>
      <c r="AT779" s="102"/>
      <c r="AU779" s="102"/>
      <c r="AV779" s="96"/>
      <c r="AW779" s="96"/>
      <c r="AX779" s="96"/>
      <c r="AY779" s="97"/>
    </row>
    <row r="780" spans="1:51" ht="27" customHeight="1" thickTop="1" thickBot="1" x14ac:dyDescent="0.3">
      <c r="A780" s="81"/>
      <c r="B780" s="304" t="str">
        <f>IF(C779="","",(VLOOKUP(C779,Lookups!$B$4:$C$2561,2,FALSE)))</f>
        <v/>
      </c>
      <c r="D780" s="312"/>
      <c r="E780" s="312"/>
      <c r="F780" s="311"/>
      <c r="G780" s="309"/>
      <c r="H780" s="309"/>
      <c r="I780" s="309"/>
      <c r="J780" s="309"/>
      <c r="K780" s="309"/>
      <c r="L780" s="95"/>
      <c r="M780" s="95"/>
      <c r="N780" s="82"/>
      <c r="O780" s="95"/>
      <c r="P780" s="95"/>
      <c r="Q780" s="105"/>
      <c r="R780" s="82"/>
      <c r="S780" s="313"/>
      <c r="T780" s="101" t="str">
        <f t="shared" si="12"/>
        <v/>
      </c>
      <c r="U780" s="95"/>
      <c r="V780" s="95"/>
      <c r="W780" s="108"/>
      <c r="X780" s="95"/>
      <c r="Y780" s="94" t="s">
        <v>87</v>
      </c>
      <c r="Z780" s="95"/>
      <c r="AA780" s="94" t="s">
        <v>250</v>
      </c>
      <c r="AB780" s="95"/>
      <c r="AC780" s="95"/>
      <c r="AD780" s="82"/>
      <c r="AE780" s="95"/>
      <c r="AF780" s="82"/>
      <c r="AG780" s="93"/>
      <c r="AH780" s="102"/>
      <c r="AI780" s="102"/>
      <c r="AJ780" s="314"/>
      <c r="AK780" s="102"/>
      <c r="AL780" s="93" t="s">
        <v>456</v>
      </c>
      <c r="AM780" s="102"/>
      <c r="AN780" s="102"/>
      <c r="AO780" s="102"/>
      <c r="AP780" s="102"/>
      <c r="AQ780" s="102"/>
      <c r="AR780" s="106"/>
      <c r="AS780" s="107"/>
      <c r="AT780" s="102"/>
      <c r="AU780" s="102"/>
      <c r="AV780" s="96"/>
      <c r="AW780" s="96"/>
      <c r="AX780" s="96"/>
      <c r="AY780" s="97"/>
    </row>
    <row r="781" spans="1:51" ht="27" customHeight="1" thickTop="1" thickBot="1" x14ac:dyDescent="0.3">
      <c r="A781" s="81"/>
      <c r="B781" s="304" t="str">
        <f>IF(C780="","",(VLOOKUP(C780,Lookups!$B$4:$C$2561,2,FALSE)))</f>
        <v/>
      </c>
      <c r="D781" s="312"/>
      <c r="E781" s="312"/>
      <c r="F781" s="311"/>
      <c r="G781" s="309"/>
      <c r="H781" s="309"/>
      <c r="I781" s="309"/>
      <c r="J781" s="309"/>
      <c r="K781" s="309"/>
      <c r="L781" s="95"/>
      <c r="M781" s="95"/>
      <c r="N781" s="82"/>
      <c r="O781" s="95"/>
      <c r="P781" s="95"/>
      <c r="Q781" s="105"/>
      <c r="R781" s="82"/>
      <c r="S781" s="313"/>
      <c r="T781" s="101" t="str">
        <f t="shared" si="12"/>
        <v/>
      </c>
      <c r="U781" s="95"/>
      <c r="V781" s="95"/>
      <c r="W781" s="108"/>
      <c r="X781" s="95"/>
      <c r="Y781" s="94" t="s">
        <v>87</v>
      </c>
      <c r="Z781" s="95"/>
      <c r="AA781" s="94" t="s">
        <v>250</v>
      </c>
      <c r="AB781" s="95"/>
      <c r="AC781" s="95"/>
      <c r="AD781" s="82"/>
      <c r="AE781" s="95"/>
      <c r="AF781" s="82"/>
      <c r="AG781" s="93"/>
      <c r="AH781" s="102"/>
      <c r="AI781" s="102"/>
      <c r="AJ781" s="314"/>
      <c r="AK781" s="102"/>
      <c r="AL781" s="93" t="s">
        <v>456</v>
      </c>
      <c r="AM781" s="102"/>
      <c r="AN781" s="102"/>
      <c r="AO781" s="102"/>
      <c r="AP781" s="102"/>
      <c r="AQ781" s="102"/>
      <c r="AR781" s="106"/>
      <c r="AS781" s="107"/>
      <c r="AT781" s="102"/>
      <c r="AU781" s="102"/>
      <c r="AV781" s="96"/>
      <c r="AW781" s="96"/>
      <c r="AX781" s="96"/>
      <c r="AY781" s="97"/>
    </row>
    <row r="782" spans="1:51" ht="27" customHeight="1" thickTop="1" thickBot="1" x14ac:dyDescent="0.3">
      <c r="A782" s="81"/>
      <c r="B782" s="304" t="str">
        <f>IF(C781="","",(VLOOKUP(C781,Lookups!$B$4:$C$2561,2,FALSE)))</f>
        <v/>
      </c>
      <c r="D782" s="312"/>
      <c r="E782" s="312"/>
      <c r="F782" s="311"/>
      <c r="G782" s="309"/>
      <c r="H782" s="309"/>
      <c r="I782" s="309"/>
      <c r="J782" s="309"/>
      <c r="K782" s="309"/>
      <c r="L782" s="95"/>
      <c r="M782" s="95"/>
      <c r="N782" s="82"/>
      <c r="O782" s="95"/>
      <c r="P782" s="95"/>
      <c r="Q782" s="105"/>
      <c r="R782" s="82"/>
      <c r="S782" s="313"/>
      <c r="T782" s="101" t="str">
        <f t="shared" si="12"/>
        <v/>
      </c>
      <c r="U782" s="95"/>
      <c r="V782" s="95"/>
      <c r="W782" s="108"/>
      <c r="X782" s="95"/>
      <c r="Y782" s="94" t="s">
        <v>87</v>
      </c>
      <c r="Z782" s="95"/>
      <c r="AA782" s="94" t="s">
        <v>250</v>
      </c>
      <c r="AB782" s="95"/>
      <c r="AC782" s="95"/>
      <c r="AD782" s="82"/>
      <c r="AE782" s="95"/>
      <c r="AF782" s="82"/>
      <c r="AG782" s="93"/>
      <c r="AH782" s="102"/>
      <c r="AI782" s="102"/>
      <c r="AJ782" s="314"/>
      <c r="AK782" s="102"/>
      <c r="AL782" s="93" t="s">
        <v>456</v>
      </c>
      <c r="AM782" s="102"/>
      <c r="AN782" s="102"/>
      <c r="AO782" s="102"/>
      <c r="AP782" s="102"/>
      <c r="AQ782" s="102"/>
      <c r="AR782" s="106"/>
      <c r="AS782" s="107"/>
      <c r="AT782" s="102"/>
      <c r="AU782" s="102"/>
      <c r="AV782" s="96"/>
      <c r="AW782" s="96"/>
      <c r="AX782" s="96"/>
      <c r="AY782" s="97"/>
    </row>
    <row r="783" spans="1:51" ht="27" customHeight="1" thickTop="1" thickBot="1" x14ac:dyDescent="0.3">
      <c r="A783" s="81"/>
      <c r="B783" s="304" t="str">
        <f>IF(C782="","",(VLOOKUP(C782,Lookups!$B$4:$C$2561,2,FALSE)))</f>
        <v/>
      </c>
      <c r="D783" s="312"/>
      <c r="E783" s="312"/>
      <c r="F783" s="311"/>
      <c r="G783" s="309"/>
      <c r="H783" s="309"/>
      <c r="I783" s="309"/>
      <c r="J783" s="309"/>
      <c r="K783" s="309"/>
      <c r="L783" s="95"/>
      <c r="M783" s="95"/>
      <c r="N783" s="82"/>
      <c r="O783" s="95"/>
      <c r="P783" s="95"/>
      <c r="Q783" s="105"/>
      <c r="R783" s="82"/>
      <c r="S783" s="313"/>
      <c r="T783" s="101" t="str">
        <f t="shared" si="12"/>
        <v/>
      </c>
      <c r="U783" s="95"/>
      <c r="V783" s="95"/>
      <c r="W783" s="108"/>
      <c r="X783" s="95"/>
      <c r="Y783" s="94" t="s">
        <v>87</v>
      </c>
      <c r="Z783" s="95"/>
      <c r="AA783" s="94" t="s">
        <v>250</v>
      </c>
      <c r="AB783" s="95"/>
      <c r="AC783" s="95"/>
      <c r="AD783" s="82"/>
      <c r="AE783" s="95"/>
      <c r="AF783" s="82"/>
      <c r="AG783" s="93"/>
      <c r="AH783" s="102"/>
      <c r="AI783" s="102"/>
      <c r="AJ783" s="314"/>
      <c r="AK783" s="102"/>
      <c r="AL783" s="93" t="s">
        <v>456</v>
      </c>
      <c r="AM783" s="102"/>
      <c r="AN783" s="102"/>
      <c r="AO783" s="102"/>
      <c r="AP783" s="102"/>
      <c r="AQ783" s="102"/>
      <c r="AR783" s="106"/>
      <c r="AS783" s="107"/>
      <c r="AT783" s="102"/>
      <c r="AU783" s="102"/>
      <c r="AV783" s="96"/>
      <c r="AW783" s="96"/>
      <c r="AX783" s="96"/>
      <c r="AY783" s="97"/>
    </row>
    <row r="784" spans="1:51" ht="27" customHeight="1" thickTop="1" thickBot="1" x14ac:dyDescent="0.3">
      <c r="A784" s="81"/>
      <c r="B784" s="304" t="str">
        <f>IF(C783="","",(VLOOKUP(C783,Lookups!$B$4:$C$2561,2,FALSE)))</f>
        <v/>
      </c>
      <c r="D784" s="312"/>
      <c r="E784" s="312"/>
      <c r="F784" s="311"/>
      <c r="G784" s="309"/>
      <c r="H784" s="309"/>
      <c r="I784" s="309"/>
      <c r="J784" s="309"/>
      <c r="K784" s="309"/>
      <c r="L784" s="95"/>
      <c r="M784" s="95"/>
      <c r="N784" s="82"/>
      <c r="O784" s="95"/>
      <c r="P784" s="95"/>
      <c r="Q784" s="105"/>
      <c r="R784" s="82"/>
      <c r="S784" s="313"/>
      <c r="T784" s="101" t="str">
        <f t="shared" si="12"/>
        <v/>
      </c>
      <c r="U784" s="95"/>
      <c r="V784" s="95"/>
      <c r="W784" s="108"/>
      <c r="X784" s="95"/>
      <c r="Y784" s="94" t="s">
        <v>87</v>
      </c>
      <c r="Z784" s="95"/>
      <c r="AA784" s="94" t="s">
        <v>250</v>
      </c>
      <c r="AB784" s="95"/>
      <c r="AC784" s="95"/>
      <c r="AD784" s="82"/>
      <c r="AE784" s="95"/>
      <c r="AF784" s="82"/>
      <c r="AG784" s="93"/>
      <c r="AH784" s="102"/>
      <c r="AI784" s="102"/>
      <c r="AJ784" s="314"/>
      <c r="AK784" s="102"/>
      <c r="AL784" s="93" t="s">
        <v>456</v>
      </c>
      <c r="AM784" s="102"/>
      <c r="AN784" s="102"/>
      <c r="AO784" s="102"/>
      <c r="AP784" s="102"/>
      <c r="AQ784" s="102"/>
      <c r="AR784" s="106"/>
      <c r="AS784" s="107"/>
      <c r="AT784" s="102"/>
      <c r="AU784" s="102"/>
      <c r="AV784" s="96"/>
      <c r="AW784" s="96"/>
      <c r="AX784" s="96"/>
      <c r="AY784" s="97"/>
    </row>
    <row r="785" spans="1:51" ht="27" customHeight="1" thickTop="1" thickBot="1" x14ac:dyDescent="0.3">
      <c r="A785" s="81"/>
      <c r="B785" s="304" t="str">
        <f>IF(C784="","",(VLOOKUP(C784,Lookups!$B$4:$C$2561,2,FALSE)))</f>
        <v/>
      </c>
      <c r="D785" s="312"/>
      <c r="E785" s="312"/>
      <c r="F785" s="311"/>
      <c r="G785" s="309"/>
      <c r="H785" s="309"/>
      <c r="I785" s="309"/>
      <c r="J785" s="309"/>
      <c r="K785" s="309"/>
      <c r="L785" s="95"/>
      <c r="M785" s="95"/>
      <c r="N785" s="82"/>
      <c r="O785" s="95"/>
      <c r="P785" s="95"/>
      <c r="Q785" s="105"/>
      <c r="R785" s="82"/>
      <c r="S785" s="313"/>
      <c r="T785" s="101" t="str">
        <f t="shared" si="12"/>
        <v/>
      </c>
      <c r="U785" s="95"/>
      <c r="V785" s="95"/>
      <c r="W785" s="108"/>
      <c r="X785" s="95"/>
      <c r="Y785" s="94" t="s">
        <v>87</v>
      </c>
      <c r="Z785" s="95"/>
      <c r="AA785" s="94" t="s">
        <v>250</v>
      </c>
      <c r="AB785" s="95"/>
      <c r="AC785" s="95"/>
      <c r="AD785" s="82"/>
      <c r="AE785" s="95"/>
      <c r="AF785" s="82"/>
      <c r="AG785" s="93"/>
      <c r="AH785" s="102"/>
      <c r="AI785" s="102"/>
      <c r="AJ785" s="314"/>
      <c r="AK785" s="102"/>
      <c r="AL785" s="93" t="s">
        <v>456</v>
      </c>
      <c r="AM785" s="102"/>
      <c r="AN785" s="102"/>
      <c r="AO785" s="102"/>
      <c r="AP785" s="102"/>
      <c r="AQ785" s="102"/>
      <c r="AR785" s="106"/>
      <c r="AS785" s="107"/>
      <c r="AT785" s="102"/>
      <c r="AU785" s="102"/>
      <c r="AV785" s="96"/>
      <c r="AW785" s="96"/>
      <c r="AX785" s="96"/>
      <c r="AY785" s="97"/>
    </row>
    <row r="786" spans="1:51" ht="27" customHeight="1" thickTop="1" thickBot="1" x14ac:dyDescent="0.3">
      <c r="A786" s="81"/>
      <c r="B786" s="304" t="str">
        <f>IF(C785="","",(VLOOKUP(C785,Lookups!$B$4:$C$2561,2,FALSE)))</f>
        <v/>
      </c>
      <c r="D786" s="312"/>
      <c r="E786" s="312"/>
      <c r="F786" s="311"/>
      <c r="G786" s="309"/>
      <c r="H786" s="309"/>
      <c r="I786" s="309"/>
      <c r="J786" s="309"/>
      <c r="K786" s="309"/>
      <c r="L786" s="95"/>
      <c r="M786" s="95"/>
      <c r="N786" s="82"/>
      <c r="O786" s="95"/>
      <c r="P786" s="95"/>
      <c r="Q786" s="105"/>
      <c r="R786" s="82"/>
      <c r="S786" s="313"/>
      <c r="T786" s="101" t="str">
        <f t="shared" si="12"/>
        <v/>
      </c>
      <c r="U786" s="95"/>
      <c r="V786" s="95"/>
      <c r="W786" s="108"/>
      <c r="X786" s="95"/>
      <c r="Y786" s="94" t="s">
        <v>87</v>
      </c>
      <c r="Z786" s="95"/>
      <c r="AA786" s="94" t="s">
        <v>250</v>
      </c>
      <c r="AB786" s="95"/>
      <c r="AC786" s="95"/>
      <c r="AD786" s="82"/>
      <c r="AE786" s="95"/>
      <c r="AF786" s="82"/>
      <c r="AG786" s="93"/>
      <c r="AH786" s="102"/>
      <c r="AI786" s="102"/>
      <c r="AJ786" s="314"/>
      <c r="AK786" s="102"/>
      <c r="AL786" s="93" t="s">
        <v>456</v>
      </c>
      <c r="AM786" s="102"/>
      <c r="AN786" s="102"/>
      <c r="AO786" s="102"/>
      <c r="AP786" s="102"/>
      <c r="AQ786" s="102"/>
      <c r="AR786" s="106"/>
      <c r="AS786" s="107"/>
      <c r="AT786" s="102"/>
      <c r="AU786" s="102"/>
      <c r="AV786" s="96"/>
      <c r="AW786" s="96"/>
      <c r="AX786" s="96"/>
      <c r="AY786" s="97"/>
    </row>
    <row r="787" spans="1:51" ht="27" customHeight="1" thickTop="1" thickBot="1" x14ac:dyDescent="0.3">
      <c r="A787" s="81"/>
      <c r="B787" s="304" t="str">
        <f>IF(C786="","",(VLOOKUP(C786,Lookups!$B$4:$C$2561,2,FALSE)))</f>
        <v/>
      </c>
      <c r="D787" s="312"/>
      <c r="E787" s="312"/>
      <c r="F787" s="311"/>
      <c r="G787" s="309"/>
      <c r="H787" s="309"/>
      <c r="I787" s="309"/>
      <c r="J787" s="309"/>
      <c r="K787" s="309"/>
      <c r="L787" s="95"/>
      <c r="M787" s="95"/>
      <c r="N787" s="82"/>
      <c r="O787" s="95"/>
      <c r="P787" s="95"/>
      <c r="Q787" s="105"/>
      <c r="R787" s="82"/>
      <c r="S787" s="313"/>
      <c r="T787" s="101" t="str">
        <f t="shared" si="12"/>
        <v/>
      </c>
      <c r="U787" s="95"/>
      <c r="V787" s="95"/>
      <c r="W787" s="108"/>
      <c r="X787" s="95"/>
      <c r="Y787" s="94" t="s">
        <v>87</v>
      </c>
      <c r="Z787" s="95"/>
      <c r="AA787" s="94" t="s">
        <v>250</v>
      </c>
      <c r="AB787" s="95"/>
      <c r="AC787" s="95"/>
      <c r="AD787" s="82"/>
      <c r="AE787" s="95"/>
      <c r="AF787" s="82"/>
      <c r="AG787" s="93"/>
      <c r="AH787" s="102"/>
      <c r="AI787" s="102"/>
      <c r="AJ787" s="314"/>
      <c r="AK787" s="102"/>
      <c r="AL787" s="93" t="s">
        <v>456</v>
      </c>
      <c r="AM787" s="102"/>
      <c r="AN787" s="102"/>
      <c r="AO787" s="102"/>
      <c r="AP787" s="102"/>
      <c r="AQ787" s="102"/>
      <c r="AR787" s="106"/>
      <c r="AS787" s="107"/>
      <c r="AT787" s="102"/>
      <c r="AU787" s="102"/>
      <c r="AV787" s="96"/>
      <c r="AW787" s="96"/>
      <c r="AX787" s="96"/>
      <c r="AY787" s="97"/>
    </row>
    <row r="788" spans="1:51" ht="27" customHeight="1" thickTop="1" thickBot="1" x14ac:dyDescent="0.3">
      <c r="A788" s="81"/>
      <c r="B788" s="304" t="str">
        <f>IF(C787="","",(VLOOKUP(C787,Lookups!$B$4:$C$2561,2,FALSE)))</f>
        <v/>
      </c>
      <c r="D788" s="312"/>
      <c r="E788" s="312"/>
      <c r="F788" s="311"/>
      <c r="G788" s="309"/>
      <c r="H788" s="309"/>
      <c r="I788" s="309"/>
      <c r="J788" s="309"/>
      <c r="K788" s="309"/>
      <c r="L788" s="95"/>
      <c r="M788" s="95"/>
      <c r="N788" s="82"/>
      <c r="O788" s="95"/>
      <c r="P788" s="95"/>
      <c r="Q788" s="105"/>
      <c r="R788" s="82"/>
      <c r="S788" s="313"/>
      <c r="T788" s="101" t="str">
        <f t="shared" si="12"/>
        <v/>
      </c>
      <c r="U788" s="95"/>
      <c r="V788" s="95"/>
      <c r="W788" s="108"/>
      <c r="X788" s="95"/>
      <c r="Y788" s="94" t="s">
        <v>87</v>
      </c>
      <c r="Z788" s="95"/>
      <c r="AA788" s="94" t="s">
        <v>250</v>
      </c>
      <c r="AB788" s="95"/>
      <c r="AC788" s="95"/>
      <c r="AD788" s="82"/>
      <c r="AE788" s="95"/>
      <c r="AF788" s="82"/>
      <c r="AG788" s="93"/>
      <c r="AH788" s="102"/>
      <c r="AI788" s="102"/>
      <c r="AJ788" s="314"/>
      <c r="AK788" s="102"/>
      <c r="AL788" s="93" t="s">
        <v>456</v>
      </c>
      <c r="AM788" s="102"/>
      <c r="AN788" s="102"/>
      <c r="AO788" s="102"/>
      <c r="AP788" s="102"/>
      <c r="AQ788" s="102"/>
      <c r="AR788" s="106"/>
      <c r="AS788" s="107"/>
      <c r="AT788" s="102"/>
      <c r="AU788" s="102"/>
      <c r="AV788" s="96"/>
      <c r="AW788" s="96"/>
      <c r="AX788" s="96"/>
      <c r="AY788" s="97"/>
    </row>
    <row r="789" spans="1:51" ht="27" customHeight="1" thickTop="1" thickBot="1" x14ac:dyDescent="0.3">
      <c r="A789" s="81"/>
      <c r="B789" s="304" t="str">
        <f>IF(C788="","",(VLOOKUP(C788,Lookups!$B$4:$C$2561,2,FALSE)))</f>
        <v/>
      </c>
      <c r="D789" s="312"/>
      <c r="E789" s="312"/>
      <c r="F789" s="311"/>
      <c r="G789" s="309"/>
      <c r="H789" s="309"/>
      <c r="I789" s="309"/>
      <c r="J789" s="309"/>
      <c r="K789" s="309"/>
      <c r="L789" s="95"/>
      <c r="M789" s="95"/>
      <c r="N789" s="82"/>
      <c r="O789" s="95"/>
      <c r="P789" s="95"/>
      <c r="Q789" s="105"/>
      <c r="R789" s="82"/>
      <c r="S789" s="313"/>
      <c r="T789" s="101" t="str">
        <f t="shared" si="12"/>
        <v/>
      </c>
      <c r="U789" s="95"/>
      <c r="V789" s="95"/>
      <c r="W789" s="108"/>
      <c r="X789" s="95"/>
      <c r="Y789" s="94" t="s">
        <v>87</v>
      </c>
      <c r="Z789" s="95"/>
      <c r="AA789" s="94" t="s">
        <v>250</v>
      </c>
      <c r="AB789" s="95"/>
      <c r="AC789" s="95"/>
      <c r="AD789" s="82"/>
      <c r="AE789" s="95"/>
      <c r="AF789" s="82"/>
      <c r="AG789" s="93"/>
      <c r="AH789" s="102"/>
      <c r="AI789" s="102"/>
      <c r="AJ789" s="314"/>
      <c r="AK789" s="102"/>
      <c r="AL789" s="93" t="s">
        <v>456</v>
      </c>
      <c r="AM789" s="102"/>
      <c r="AN789" s="102"/>
      <c r="AO789" s="102"/>
      <c r="AP789" s="102"/>
      <c r="AQ789" s="102"/>
      <c r="AR789" s="106"/>
      <c r="AS789" s="107"/>
      <c r="AT789" s="102"/>
      <c r="AU789" s="102"/>
      <c r="AV789" s="96"/>
      <c r="AW789" s="96"/>
      <c r="AX789" s="96"/>
      <c r="AY789" s="97"/>
    </row>
    <row r="790" spans="1:51" ht="27" customHeight="1" thickTop="1" thickBot="1" x14ac:dyDescent="0.3">
      <c r="A790" s="81"/>
      <c r="B790" s="304" t="str">
        <f>IF(C789="","",(VLOOKUP(C789,Lookups!$B$4:$C$2561,2,FALSE)))</f>
        <v/>
      </c>
      <c r="D790" s="312"/>
      <c r="E790" s="312"/>
      <c r="F790" s="311"/>
      <c r="G790" s="309"/>
      <c r="H790" s="309"/>
      <c r="I790" s="309"/>
      <c r="J790" s="309"/>
      <c r="K790" s="309"/>
      <c r="L790" s="95"/>
      <c r="M790" s="95"/>
      <c r="N790" s="82"/>
      <c r="O790" s="95"/>
      <c r="P790" s="95"/>
      <c r="Q790" s="105"/>
      <c r="R790" s="82"/>
      <c r="S790" s="313"/>
      <c r="T790" s="101" t="str">
        <f t="shared" si="12"/>
        <v/>
      </c>
      <c r="U790" s="95"/>
      <c r="V790" s="95"/>
      <c r="W790" s="108"/>
      <c r="X790" s="95"/>
      <c r="Y790" s="94" t="s">
        <v>87</v>
      </c>
      <c r="Z790" s="95"/>
      <c r="AA790" s="94" t="s">
        <v>250</v>
      </c>
      <c r="AB790" s="95"/>
      <c r="AC790" s="95"/>
      <c r="AD790" s="82"/>
      <c r="AE790" s="95"/>
      <c r="AF790" s="82"/>
      <c r="AG790" s="93"/>
      <c r="AH790" s="102"/>
      <c r="AI790" s="102"/>
      <c r="AJ790" s="314"/>
      <c r="AK790" s="102"/>
      <c r="AL790" s="93" t="s">
        <v>456</v>
      </c>
      <c r="AM790" s="102"/>
      <c r="AN790" s="102"/>
      <c r="AO790" s="102"/>
      <c r="AP790" s="102"/>
      <c r="AQ790" s="102"/>
      <c r="AR790" s="106"/>
      <c r="AS790" s="107"/>
      <c r="AT790" s="102"/>
      <c r="AU790" s="102"/>
      <c r="AV790" s="96"/>
      <c r="AW790" s="96"/>
      <c r="AX790" s="96"/>
      <c r="AY790" s="97"/>
    </row>
    <row r="791" spans="1:51" ht="27" customHeight="1" thickTop="1" thickBot="1" x14ac:dyDescent="0.3">
      <c r="A791" s="81"/>
      <c r="B791" s="304" t="str">
        <f>IF(C790="","",(VLOOKUP(C790,Lookups!$B$4:$C$2561,2,FALSE)))</f>
        <v/>
      </c>
      <c r="D791" s="312"/>
      <c r="E791" s="312"/>
      <c r="F791" s="311"/>
      <c r="G791" s="309"/>
      <c r="H791" s="309"/>
      <c r="I791" s="309"/>
      <c r="J791" s="309"/>
      <c r="K791" s="309"/>
      <c r="L791" s="95"/>
      <c r="M791" s="95"/>
      <c r="N791" s="82"/>
      <c r="O791" s="95"/>
      <c r="P791" s="95"/>
      <c r="Q791" s="105"/>
      <c r="R791" s="82"/>
      <c r="S791" s="313"/>
      <c r="T791" s="101" t="str">
        <f t="shared" si="12"/>
        <v/>
      </c>
      <c r="U791" s="95"/>
      <c r="V791" s="95"/>
      <c r="W791" s="108"/>
      <c r="X791" s="95"/>
      <c r="Y791" s="94" t="s">
        <v>87</v>
      </c>
      <c r="Z791" s="95"/>
      <c r="AA791" s="94" t="s">
        <v>250</v>
      </c>
      <c r="AB791" s="95"/>
      <c r="AC791" s="95"/>
      <c r="AD791" s="82"/>
      <c r="AE791" s="95"/>
      <c r="AF791" s="82"/>
      <c r="AG791" s="93"/>
      <c r="AH791" s="102"/>
      <c r="AI791" s="102"/>
      <c r="AJ791" s="314"/>
      <c r="AK791" s="102"/>
      <c r="AL791" s="93" t="s">
        <v>456</v>
      </c>
      <c r="AM791" s="102"/>
      <c r="AN791" s="102"/>
      <c r="AO791" s="102"/>
      <c r="AP791" s="102"/>
      <c r="AQ791" s="102"/>
      <c r="AR791" s="106"/>
      <c r="AS791" s="107"/>
      <c r="AT791" s="102"/>
      <c r="AU791" s="102"/>
      <c r="AV791" s="96"/>
      <c r="AW791" s="96"/>
      <c r="AX791" s="96"/>
      <c r="AY791" s="97"/>
    </row>
    <row r="792" spans="1:51" ht="27" customHeight="1" thickTop="1" thickBot="1" x14ac:dyDescent="0.3">
      <c r="A792" s="81"/>
      <c r="B792" s="304" t="str">
        <f>IF(C791="","",(VLOOKUP(C791,Lookups!$B$4:$C$2561,2,FALSE)))</f>
        <v/>
      </c>
      <c r="D792" s="312"/>
      <c r="E792" s="312"/>
      <c r="F792" s="311"/>
      <c r="G792" s="309"/>
      <c r="H792" s="309"/>
      <c r="I792" s="309"/>
      <c r="J792" s="309"/>
      <c r="K792" s="309"/>
      <c r="L792" s="95"/>
      <c r="M792" s="95"/>
      <c r="N792" s="82"/>
      <c r="O792" s="95"/>
      <c r="P792" s="95"/>
      <c r="Q792" s="105"/>
      <c r="R792" s="82"/>
      <c r="S792" s="313"/>
      <c r="T792" s="101" t="str">
        <f t="shared" si="12"/>
        <v/>
      </c>
      <c r="U792" s="95"/>
      <c r="V792" s="95"/>
      <c r="W792" s="108"/>
      <c r="X792" s="95"/>
      <c r="Y792" s="94" t="s">
        <v>87</v>
      </c>
      <c r="Z792" s="95"/>
      <c r="AA792" s="94" t="s">
        <v>250</v>
      </c>
      <c r="AB792" s="95"/>
      <c r="AC792" s="95"/>
      <c r="AD792" s="82"/>
      <c r="AE792" s="95"/>
      <c r="AF792" s="82"/>
      <c r="AG792" s="93"/>
      <c r="AH792" s="102"/>
      <c r="AI792" s="102"/>
      <c r="AJ792" s="314"/>
      <c r="AK792" s="102"/>
      <c r="AL792" s="93" t="s">
        <v>456</v>
      </c>
      <c r="AM792" s="102"/>
      <c r="AN792" s="102"/>
      <c r="AO792" s="102"/>
      <c r="AP792" s="102"/>
      <c r="AQ792" s="102"/>
      <c r="AR792" s="106"/>
      <c r="AS792" s="107"/>
      <c r="AT792" s="102"/>
      <c r="AU792" s="102"/>
      <c r="AV792" s="96"/>
      <c r="AW792" s="96"/>
      <c r="AX792" s="96"/>
      <c r="AY792" s="97"/>
    </row>
    <row r="793" spans="1:51" ht="27" customHeight="1" thickTop="1" thickBot="1" x14ac:dyDescent="0.3">
      <c r="A793" s="81"/>
      <c r="B793" s="304" t="str">
        <f>IF(C792="","",(VLOOKUP(C792,Lookups!$B$4:$C$2561,2,FALSE)))</f>
        <v/>
      </c>
      <c r="D793" s="312"/>
      <c r="E793" s="312"/>
      <c r="F793" s="311"/>
      <c r="G793" s="309"/>
      <c r="H793" s="309"/>
      <c r="I793" s="309"/>
      <c r="J793" s="309"/>
      <c r="K793" s="309"/>
      <c r="L793" s="95"/>
      <c r="M793" s="95"/>
      <c r="N793" s="82"/>
      <c r="O793" s="95"/>
      <c r="P793" s="95"/>
      <c r="Q793" s="105"/>
      <c r="R793" s="82"/>
      <c r="S793" s="313"/>
      <c r="T793" s="101" t="str">
        <f t="shared" si="12"/>
        <v/>
      </c>
      <c r="U793" s="95"/>
      <c r="V793" s="95"/>
      <c r="W793" s="108"/>
      <c r="X793" s="95"/>
      <c r="Y793" s="94" t="s">
        <v>87</v>
      </c>
      <c r="Z793" s="95"/>
      <c r="AA793" s="94" t="s">
        <v>250</v>
      </c>
      <c r="AB793" s="95"/>
      <c r="AC793" s="95"/>
      <c r="AD793" s="82"/>
      <c r="AE793" s="95"/>
      <c r="AF793" s="82"/>
      <c r="AG793" s="93"/>
      <c r="AH793" s="102"/>
      <c r="AI793" s="102"/>
      <c r="AJ793" s="314"/>
      <c r="AK793" s="102"/>
      <c r="AL793" s="93" t="s">
        <v>456</v>
      </c>
      <c r="AM793" s="102"/>
      <c r="AN793" s="102"/>
      <c r="AO793" s="102"/>
      <c r="AP793" s="102"/>
      <c r="AQ793" s="102"/>
      <c r="AR793" s="106"/>
      <c r="AS793" s="107"/>
      <c r="AT793" s="102"/>
      <c r="AU793" s="102"/>
      <c r="AV793" s="96"/>
      <c r="AW793" s="96"/>
      <c r="AX793" s="96"/>
      <c r="AY793" s="97"/>
    </row>
    <row r="794" spans="1:51" ht="27" customHeight="1" thickTop="1" thickBot="1" x14ac:dyDescent="0.3">
      <c r="A794" s="81"/>
      <c r="B794" s="304" t="str">
        <f>IF(C793="","",(VLOOKUP(C793,Lookups!$B$4:$C$2561,2,FALSE)))</f>
        <v/>
      </c>
      <c r="D794" s="312"/>
      <c r="E794" s="312"/>
      <c r="F794" s="311"/>
      <c r="G794" s="309"/>
      <c r="H794" s="309"/>
      <c r="I794" s="309"/>
      <c r="J794" s="309"/>
      <c r="K794" s="309"/>
      <c r="L794" s="95"/>
      <c r="M794" s="95"/>
      <c r="N794" s="82"/>
      <c r="O794" s="95"/>
      <c r="P794" s="95"/>
      <c r="Q794" s="105"/>
      <c r="R794" s="82"/>
      <c r="S794" s="313"/>
      <c r="T794" s="101" t="str">
        <f t="shared" si="12"/>
        <v/>
      </c>
      <c r="U794" s="95"/>
      <c r="V794" s="95"/>
      <c r="W794" s="108"/>
      <c r="X794" s="95"/>
      <c r="Y794" s="94" t="s">
        <v>87</v>
      </c>
      <c r="Z794" s="95"/>
      <c r="AA794" s="94" t="s">
        <v>250</v>
      </c>
      <c r="AB794" s="95"/>
      <c r="AC794" s="95"/>
      <c r="AD794" s="82"/>
      <c r="AE794" s="95"/>
      <c r="AF794" s="82"/>
      <c r="AG794" s="93"/>
      <c r="AH794" s="102"/>
      <c r="AI794" s="102"/>
      <c r="AJ794" s="314"/>
      <c r="AK794" s="102"/>
      <c r="AL794" s="93" t="s">
        <v>456</v>
      </c>
      <c r="AM794" s="102"/>
      <c r="AN794" s="102"/>
      <c r="AO794" s="102"/>
      <c r="AP794" s="102"/>
      <c r="AQ794" s="102"/>
      <c r="AR794" s="106"/>
      <c r="AS794" s="107"/>
      <c r="AT794" s="102"/>
      <c r="AU794" s="102"/>
      <c r="AV794" s="96"/>
      <c r="AW794" s="96"/>
      <c r="AX794" s="96"/>
      <c r="AY794" s="97"/>
    </row>
    <row r="795" spans="1:51" ht="27" customHeight="1" thickTop="1" thickBot="1" x14ac:dyDescent="0.3">
      <c r="A795" s="81"/>
      <c r="B795" s="304" t="str">
        <f>IF(C794="","",(VLOOKUP(C794,Lookups!$B$4:$C$2561,2,FALSE)))</f>
        <v/>
      </c>
      <c r="D795" s="312"/>
      <c r="E795" s="312"/>
      <c r="F795" s="311"/>
      <c r="G795" s="309"/>
      <c r="H795" s="309"/>
      <c r="I795" s="309"/>
      <c r="J795" s="309"/>
      <c r="K795" s="309"/>
      <c r="L795" s="95"/>
      <c r="M795" s="95"/>
      <c r="N795" s="82"/>
      <c r="O795" s="95"/>
      <c r="P795" s="95"/>
      <c r="Q795" s="105"/>
      <c r="R795" s="82"/>
      <c r="S795" s="313"/>
      <c r="T795" s="101" t="str">
        <f t="shared" si="12"/>
        <v/>
      </c>
      <c r="U795" s="95"/>
      <c r="V795" s="95"/>
      <c r="W795" s="108"/>
      <c r="X795" s="95"/>
      <c r="Y795" s="94" t="s">
        <v>87</v>
      </c>
      <c r="Z795" s="95"/>
      <c r="AA795" s="94" t="s">
        <v>250</v>
      </c>
      <c r="AB795" s="95"/>
      <c r="AC795" s="95"/>
      <c r="AD795" s="82"/>
      <c r="AE795" s="95"/>
      <c r="AF795" s="82"/>
      <c r="AG795" s="93"/>
      <c r="AH795" s="102"/>
      <c r="AI795" s="102"/>
      <c r="AJ795" s="314"/>
      <c r="AK795" s="102"/>
      <c r="AL795" s="93" t="s">
        <v>456</v>
      </c>
      <c r="AM795" s="102"/>
      <c r="AN795" s="102"/>
      <c r="AO795" s="102"/>
      <c r="AP795" s="102"/>
      <c r="AQ795" s="102"/>
      <c r="AR795" s="106"/>
      <c r="AS795" s="107"/>
      <c r="AT795" s="102"/>
      <c r="AU795" s="102"/>
      <c r="AV795" s="96"/>
      <c r="AW795" s="96"/>
      <c r="AX795" s="96"/>
      <c r="AY795" s="97"/>
    </row>
    <row r="796" spans="1:51" ht="27" customHeight="1" thickTop="1" thickBot="1" x14ac:dyDescent="0.3">
      <c r="A796" s="81"/>
      <c r="B796" s="304" t="str">
        <f>IF(C795="","",(VLOOKUP(C795,Lookups!$B$4:$C$2561,2,FALSE)))</f>
        <v/>
      </c>
      <c r="D796" s="312"/>
      <c r="E796" s="312"/>
      <c r="F796" s="311"/>
      <c r="G796" s="309"/>
      <c r="H796" s="309"/>
      <c r="I796" s="309"/>
      <c r="J796" s="309"/>
      <c r="K796" s="309"/>
      <c r="L796" s="95"/>
      <c r="M796" s="95"/>
      <c r="N796" s="82"/>
      <c r="O796" s="95"/>
      <c r="P796" s="95"/>
      <c r="Q796" s="105"/>
      <c r="R796" s="82"/>
      <c r="S796" s="313"/>
      <c r="T796" s="101" t="str">
        <f t="shared" si="12"/>
        <v/>
      </c>
      <c r="U796" s="95"/>
      <c r="V796" s="95"/>
      <c r="W796" s="108"/>
      <c r="X796" s="95"/>
      <c r="Y796" s="94" t="s">
        <v>87</v>
      </c>
      <c r="Z796" s="95"/>
      <c r="AA796" s="94" t="s">
        <v>250</v>
      </c>
      <c r="AB796" s="95"/>
      <c r="AC796" s="95"/>
      <c r="AD796" s="82"/>
      <c r="AE796" s="95"/>
      <c r="AF796" s="82"/>
      <c r="AG796" s="93"/>
      <c r="AH796" s="102"/>
      <c r="AI796" s="102"/>
      <c r="AJ796" s="314"/>
      <c r="AK796" s="102"/>
      <c r="AL796" s="93" t="s">
        <v>456</v>
      </c>
      <c r="AM796" s="102"/>
      <c r="AN796" s="102"/>
      <c r="AO796" s="102"/>
      <c r="AP796" s="102"/>
      <c r="AQ796" s="102"/>
      <c r="AR796" s="106"/>
      <c r="AS796" s="107"/>
      <c r="AT796" s="102"/>
      <c r="AU796" s="102"/>
      <c r="AV796" s="96"/>
      <c r="AW796" s="96"/>
      <c r="AX796" s="96"/>
      <c r="AY796" s="97"/>
    </row>
    <row r="797" spans="1:51" ht="27" customHeight="1" thickTop="1" thickBot="1" x14ac:dyDescent="0.3">
      <c r="A797" s="81"/>
      <c r="B797" s="304" t="str">
        <f>IF(C796="","",(VLOOKUP(C796,Lookups!$B$4:$C$2561,2,FALSE)))</f>
        <v/>
      </c>
      <c r="D797" s="312"/>
      <c r="E797" s="312"/>
      <c r="F797" s="311"/>
      <c r="G797" s="309"/>
      <c r="H797" s="309"/>
      <c r="I797" s="309"/>
      <c r="J797" s="309"/>
      <c r="K797" s="309"/>
      <c r="L797" s="95"/>
      <c r="M797" s="95"/>
      <c r="N797" s="82"/>
      <c r="O797" s="95"/>
      <c r="P797" s="95"/>
      <c r="Q797" s="105"/>
      <c r="R797" s="82"/>
      <c r="S797" s="313"/>
      <c r="T797" s="101" t="str">
        <f t="shared" si="12"/>
        <v/>
      </c>
      <c r="U797" s="95"/>
      <c r="V797" s="95"/>
      <c r="W797" s="108"/>
      <c r="X797" s="95"/>
      <c r="Y797" s="94" t="s">
        <v>87</v>
      </c>
      <c r="Z797" s="95"/>
      <c r="AA797" s="94" t="s">
        <v>250</v>
      </c>
      <c r="AB797" s="95"/>
      <c r="AC797" s="95"/>
      <c r="AD797" s="82"/>
      <c r="AE797" s="95"/>
      <c r="AF797" s="82"/>
      <c r="AG797" s="93"/>
      <c r="AH797" s="102"/>
      <c r="AI797" s="102"/>
      <c r="AJ797" s="314"/>
      <c r="AK797" s="102"/>
      <c r="AL797" s="93" t="s">
        <v>456</v>
      </c>
      <c r="AM797" s="102"/>
      <c r="AN797" s="102"/>
      <c r="AO797" s="102"/>
      <c r="AP797" s="102"/>
      <c r="AQ797" s="102"/>
      <c r="AR797" s="106"/>
      <c r="AS797" s="107"/>
      <c r="AT797" s="102"/>
      <c r="AU797" s="102"/>
      <c r="AV797" s="96"/>
      <c r="AW797" s="96"/>
      <c r="AX797" s="96"/>
      <c r="AY797" s="97"/>
    </row>
    <row r="798" spans="1:51" ht="27" customHeight="1" thickTop="1" thickBot="1" x14ac:dyDescent="0.3">
      <c r="A798" s="81"/>
      <c r="B798" s="304" t="str">
        <f>IF(C797="","",(VLOOKUP(C797,Lookups!$B$4:$C$2561,2,FALSE)))</f>
        <v/>
      </c>
      <c r="D798" s="312"/>
      <c r="E798" s="312"/>
      <c r="F798" s="311"/>
      <c r="G798" s="309"/>
      <c r="H798" s="309"/>
      <c r="I798" s="309"/>
      <c r="J798" s="309"/>
      <c r="K798" s="309"/>
      <c r="L798" s="95"/>
      <c r="M798" s="95"/>
      <c r="N798" s="82"/>
      <c r="O798" s="95"/>
      <c r="P798" s="95"/>
      <c r="Q798" s="105"/>
      <c r="R798" s="82"/>
      <c r="S798" s="313"/>
      <c r="T798" s="101" t="str">
        <f t="shared" si="12"/>
        <v/>
      </c>
      <c r="U798" s="95"/>
      <c r="V798" s="95"/>
      <c r="W798" s="108"/>
      <c r="X798" s="95"/>
      <c r="Y798" s="94" t="s">
        <v>87</v>
      </c>
      <c r="Z798" s="95"/>
      <c r="AA798" s="94" t="s">
        <v>250</v>
      </c>
      <c r="AB798" s="95"/>
      <c r="AC798" s="95"/>
      <c r="AD798" s="82"/>
      <c r="AE798" s="95"/>
      <c r="AF798" s="82"/>
      <c r="AG798" s="93"/>
      <c r="AH798" s="102"/>
      <c r="AI798" s="102"/>
      <c r="AJ798" s="314"/>
      <c r="AK798" s="102"/>
      <c r="AL798" s="93" t="s">
        <v>456</v>
      </c>
      <c r="AM798" s="102"/>
      <c r="AN798" s="102"/>
      <c r="AO798" s="102"/>
      <c r="AP798" s="102"/>
      <c r="AQ798" s="102"/>
      <c r="AR798" s="106"/>
      <c r="AS798" s="107"/>
      <c r="AT798" s="102"/>
      <c r="AU798" s="102"/>
      <c r="AV798" s="96"/>
      <c r="AW798" s="96"/>
      <c r="AX798" s="96"/>
      <c r="AY798" s="97"/>
    </row>
    <row r="799" spans="1:51" ht="27" customHeight="1" thickTop="1" thickBot="1" x14ac:dyDescent="0.3">
      <c r="A799" s="81"/>
      <c r="B799" s="304" t="str">
        <f>IF(C798="","",(VLOOKUP(C798,Lookups!$B$4:$C$2561,2,FALSE)))</f>
        <v/>
      </c>
      <c r="D799" s="312"/>
      <c r="E799" s="312"/>
      <c r="F799" s="311"/>
      <c r="G799" s="309"/>
      <c r="H799" s="309"/>
      <c r="I799" s="309"/>
      <c r="J799" s="309"/>
      <c r="K799" s="309"/>
      <c r="L799" s="95"/>
      <c r="M799" s="95"/>
      <c r="N799" s="82"/>
      <c r="O799" s="95"/>
      <c r="P799" s="95"/>
      <c r="Q799" s="105"/>
      <c r="R799" s="82"/>
      <c r="S799" s="313"/>
      <c r="T799" s="101" t="str">
        <f t="shared" si="12"/>
        <v/>
      </c>
      <c r="U799" s="95"/>
      <c r="V799" s="95"/>
      <c r="W799" s="108"/>
      <c r="X799" s="95"/>
      <c r="Y799" s="94" t="s">
        <v>87</v>
      </c>
      <c r="Z799" s="95"/>
      <c r="AA799" s="94" t="s">
        <v>250</v>
      </c>
      <c r="AB799" s="95"/>
      <c r="AC799" s="95"/>
      <c r="AD799" s="82"/>
      <c r="AE799" s="95"/>
      <c r="AF799" s="82"/>
      <c r="AG799" s="93"/>
      <c r="AH799" s="102"/>
      <c r="AI799" s="102"/>
      <c r="AJ799" s="314"/>
      <c r="AK799" s="102"/>
      <c r="AL799" s="93" t="s">
        <v>456</v>
      </c>
      <c r="AM799" s="102"/>
      <c r="AN799" s="102"/>
      <c r="AO799" s="102"/>
      <c r="AP799" s="102"/>
      <c r="AQ799" s="102"/>
      <c r="AR799" s="106"/>
      <c r="AS799" s="107"/>
      <c r="AT799" s="102"/>
      <c r="AU799" s="102"/>
      <c r="AV799" s="96"/>
      <c r="AW799" s="96"/>
      <c r="AX799" s="96"/>
      <c r="AY799" s="97"/>
    </row>
    <row r="800" spans="1:51" ht="27" customHeight="1" thickTop="1" thickBot="1" x14ac:dyDescent="0.3">
      <c r="A800" s="81"/>
      <c r="B800" s="304" t="str">
        <f>IF(C799="","",(VLOOKUP(C799,Lookups!$B$4:$C$2561,2,FALSE)))</f>
        <v/>
      </c>
      <c r="D800" s="312"/>
      <c r="E800" s="312"/>
      <c r="F800" s="311"/>
      <c r="G800" s="309"/>
      <c r="H800" s="309"/>
      <c r="I800" s="309"/>
      <c r="J800" s="309"/>
      <c r="K800" s="309"/>
      <c r="L800" s="95"/>
      <c r="M800" s="95"/>
      <c r="N800" s="82"/>
      <c r="O800" s="95"/>
      <c r="P800" s="95"/>
      <c r="Q800" s="105"/>
      <c r="R800" s="82"/>
      <c r="S800" s="313"/>
      <c r="T800" s="101" t="str">
        <f t="shared" si="12"/>
        <v/>
      </c>
      <c r="U800" s="95"/>
      <c r="V800" s="95"/>
      <c r="W800" s="108"/>
      <c r="X800" s="95"/>
      <c r="Y800" s="94" t="s">
        <v>87</v>
      </c>
      <c r="Z800" s="95"/>
      <c r="AA800" s="94" t="s">
        <v>250</v>
      </c>
      <c r="AB800" s="95"/>
      <c r="AC800" s="95"/>
      <c r="AD800" s="82"/>
      <c r="AE800" s="95"/>
      <c r="AF800" s="82"/>
      <c r="AG800" s="93"/>
      <c r="AH800" s="102"/>
      <c r="AI800" s="102"/>
      <c r="AJ800" s="314"/>
      <c r="AK800" s="102"/>
      <c r="AL800" s="93" t="s">
        <v>456</v>
      </c>
      <c r="AM800" s="102"/>
      <c r="AN800" s="102"/>
      <c r="AO800" s="102"/>
      <c r="AP800" s="102"/>
      <c r="AQ800" s="102"/>
      <c r="AR800" s="106"/>
      <c r="AS800" s="107"/>
      <c r="AT800" s="102"/>
      <c r="AU800" s="102"/>
      <c r="AV800" s="96"/>
      <c r="AW800" s="96"/>
      <c r="AX800" s="96"/>
      <c r="AY800" s="97"/>
    </row>
    <row r="801" spans="1:51" ht="27" customHeight="1" thickTop="1" thickBot="1" x14ac:dyDescent="0.3">
      <c r="A801" s="81"/>
      <c r="B801" s="304" t="str">
        <f>IF(C800="","",(VLOOKUP(C800,Lookups!$B$4:$C$2561,2,FALSE)))</f>
        <v/>
      </c>
      <c r="D801" s="312"/>
      <c r="E801" s="312"/>
      <c r="F801" s="311"/>
      <c r="G801" s="309"/>
      <c r="H801" s="309"/>
      <c r="I801" s="309"/>
      <c r="J801" s="309"/>
      <c r="K801" s="309"/>
      <c r="L801" s="95"/>
      <c r="M801" s="95"/>
      <c r="N801" s="82"/>
      <c r="O801" s="95"/>
      <c r="P801" s="95"/>
      <c r="Q801" s="105"/>
      <c r="R801" s="82"/>
      <c r="S801" s="313"/>
      <c r="T801" s="101" t="str">
        <f t="shared" si="12"/>
        <v/>
      </c>
      <c r="U801" s="95"/>
      <c r="V801" s="95"/>
      <c r="W801" s="108"/>
      <c r="X801" s="95"/>
      <c r="Y801" s="94" t="s">
        <v>87</v>
      </c>
      <c r="Z801" s="95"/>
      <c r="AA801" s="94" t="s">
        <v>250</v>
      </c>
      <c r="AB801" s="95"/>
      <c r="AC801" s="95"/>
      <c r="AD801" s="82"/>
      <c r="AE801" s="95"/>
      <c r="AF801" s="82"/>
      <c r="AG801" s="93"/>
      <c r="AH801" s="102"/>
      <c r="AI801" s="102"/>
      <c r="AJ801" s="314"/>
      <c r="AK801" s="102"/>
      <c r="AL801" s="93" t="s">
        <v>456</v>
      </c>
      <c r="AM801" s="102"/>
      <c r="AN801" s="102"/>
      <c r="AO801" s="102"/>
      <c r="AP801" s="102"/>
      <c r="AQ801" s="102"/>
      <c r="AR801" s="106"/>
      <c r="AS801" s="107"/>
      <c r="AT801" s="102"/>
      <c r="AU801" s="102"/>
      <c r="AV801" s="96"/>
      <c r="AW801" s="96"/>
      <c r="AX801" s="96"/>
      <c r="AY801" s="97"/>
    </row>
    <row r="802" spans="1:51" ht="27" customHeight="1" thickTop="1" thickBot="1" x14ac:dyDescent="0.3">
      <c r="A802" s="81"/>
      <c r="B802" s="304" t="str">
        <f>IF(C801="","",(VLOOKUP(C801,Lookups!$B$4:$C$2561,2,FALSE)))</f>
        <v/>
      </c>
      <c r="D802" s="312"/>
      <c r="E802" s="312"/>
      <c r="F802" s="311"/>
      <c r="G802" s="309"/>
      <c r="H802" s="309"/>
      <c r="I802" s="309"/>
      <c r="J802" s="309"/>
      <c r="K802" s="309"/>
      <c r="L802" s="95"/>
      <c r="M802" s="95"/>
      <c r="N802" s="82"/>
      <c r="O802" s="95"/>
      <c r="P802" s="95"/>
      <c r="Q802" s="105"/>
      <c r="R802" s="82"/>
      <c r="S802" s="313"/>
      <c r="T802" s="101" t="str">
        <f t="shared" si="12"/>
        <v/>
      </c>
      <c r="U802" s="95"/>
      <c r="V802" s="95"/>
      <c r="W802" s="108"/>
      <c r="X802" s="95"/>
      <c r="Y802" s="94" t="s">
        <v>87</v>
      </c>
      <c r="Z802" s="95"/>
      <c r="AA802" s="94" t="s">
        <v>250</v>
      </c>
      <c r="AB802" s="95"/>
      <c r="AC802" s="95"/>
      <c r="AD802" s="82"/>
      <c r="AE802" s="95"/>
      <c r="AF802" s="82"/>
      <c r="AG802" s="93"/>
      <c r="AH802" s="102"/>
      <c r="AI802" s="102"/>
      <c r="AJ802" s="314"/>
      <c r="AK802" s="102"/>
      <c r="AL802" s="93" t="s">
        <v>456</v>
      </c>
      <c r="AM802" s="102"/>
      <c r="AN802" s="102"/>
      <c r="AO802" s="102"/>
      <c r="AP802" s="102"/>
      <c r="AQ802" s="102"/>
      <c r="AR802" s="106"/>
      <c r="AS802" s="107"/>
      <c r="AT802" s="102"/>
      <c r="AU802" s="102"/>
      <c r="AV802" s="96"/>
      <c r="AW802" s="96"/>
      <c r="AX802" s="96"/>
      <c r="AY802" s="97"/>
    </row>
    <row r="803" spans="1:51" ht="27" customHeight="1" thickTop="1" thickBot="1" x14ac:dyDescent="0.3">
      <c r="A803" s="81"/>
      <c r="B803" s="304" t="str">
        <f>IF(C802="","",(VLOOKUP(C802,Lookups!$B$4:$C$2561,2,FALSE)))</f>
        <v/>
      </c>
      <c r="D803" s="312"/>
      <c r="E803" s="312"/>
      <c r="F803" s="311"/>
      <c r="G803" s="309"/>
      <c r="H803" s="309"/>
      <c r="I803" s="309"/>
      <c r="J803" s="309"/>
      <c r="K803" s="309"/>
      <c r="L803" s="95"/>
      <c r="M803" s="95"/>
      <c r="N803" s="82"/>
      <c r="O803" s="95"/>
      <c r="P803" s="95"/>
      <c r="Q803" s="105"/>
      <c r="R803" s="82"/>
      <c r="S803" s="313"/>
      <c r="T803" s="101" t="str">
        <f t="shared" si="12"/>
        <v/>
      </c>
      <c r="U803" s="95"/>
      <c r="V803" s="95"/>
      <c r="W803" s="108"/>
      <c r="X803" s="95"/>
      <c r="Y803" s="94" t="s">
        <v>87</v>
      </c>
      <c r="Z803" s="95"/>
      <c r="AA803" s="94" t="s">
        <v>250</v>
      </c>
      <c r="AB803" s="95"/>
      <c r="AC803" s="95"/>
      <c r="AD803" s="82"/>
      <c r="AE803" s="95"/>
      <c r="AF803" s="82"/>
      <c r="AG803" s="93"/>
      <c r="AH803" s="102"/>
      <c r="AI803" s="102"/>
      <c r="AJ803" s="314"/>
      <c r="AK803" s="102"/>
      <c r="AL803" s="93" t="s">
        <v>456</v>
      </c>
      <c r="AM803" s="102"/>
      <c r="AN803" s="102"/>
      <c r="AO803" s="102"/>
      <c r="AP803" s="102"/>
      <c r="AQ803" s="102"/>
      <c r="AR803" s="106"/>
      <c r="AS803" s="107"/>
      <c r="AT803" s="102"/>
      <c r="AU803" s="102"/>
      <c r="AV803" s="96"/>
      <c r="AW803" s="96"/>
      <c r="AX803" s="96"/>
      <c r="AY803" s="97"/>
    </row>
    <row r="804" spans="1:51" ht="27" customHeight="1" thickTop="1" thickBot="1" x14ac:dyDescent="0.3">
      <c r="A804" s="81"/>
      <c r="B804" s="304" t="str">
        <f>IF(C803="","",(VLOOKUP(C803,Lookups!$B$4:$C$2561,2,FALSE)))</f>
        <v/>
      </c>
      <c r="D804" s="312"/>
      <c r="E804" s="312"/>
      <c r="F804" s="311"/>
      <c r="G804" s="309"/>
      <c r="H804" s="309"/>
      <c r="I804" s="309"/>
      <c r="J804" s="309"/>
      <c r="K804" s="309"/>
      <c r="L804" s="95"/>
      <c r="M804" s="95"/>
      <c r="N804" s="82"/>
      <c r="O804" s="95"/>
      <c r="P804" s="95"/>
      <c r="Q804" s="105"/>
      <c r="R804" s="82"/>
      <c r="S804" s="313"/>
      <c r="T804" s="101" t="str">
        <f t="shared" si="12"/>
        <v/>
      </c>
      <c r="U804" s="95"/>
      <c r="V804" s="95"/>
      <c r="W804" s="108"/>
      <c r="X804" s="95"/>
      <c r="Y804" s="94" t="s">
        <v>87</v>
      </c>
      <c r="Z804" s="95"/>
      <c r="AA804" s="94" t="s">
        <v>250</v>
      </c>
      <c r="AB804" s="95"/>
      <c r="AC804" s="95"/>
      <c r="AD804" s="82"/>
      <c r="AE804" s="95"/>
      <c r="AF804" s="82"/>
      <c r="AG804" s="93"/>
      <c r="AH804" s="102"/>
      <c r="AI804" s="102"/>
      <c r="AJ804" s="314"/>
      <c r="AK804" s="102"/>
      <c r="AL804" s="93" t="s">
        <v>456</v>
      </c>
      <c r="AM804" s="102"/>
      <c r="AN804" s="102"/>
      <c r="AO804" s="102"/>
      <c r="AP804" s="102"/>
      <c r="AQ804" s="102"/>
      <c r="AR804" s="106"/>
      <c r="AS804" s="107"/>
      <c r="AT804" s="102"/>
      <c r="AU804" s="102"/>
      <c r="AV804" s="96"/>
      <c r="AW804" s="96"/>
      <c r="AX804" s="96"/>
      <c r="AY804" s="97"/>
    </row>
    <row r="805" spans="1:51" ht="27" customHeight="1" thickTop="1" thickBot="1" x14ac:dyDescent="0.3">
      <c r="A805" s="81"/>
      <c r="B805" s="304" t="str">
        <f>IF(C804="","",(VLOOKUP(C804,Lookups!$B$4:$C$2561,2,FALSE)))</f>
        <v/>
      </c>
      <c r="D805" s="312"/>
      <c r="E805" s="312"/>
      <c r="F805" s="311"/>
      <c r="G805" s="309"/>
      <c r="H805" s="309"/>
      <c r="I805" s="309"/>
      <c r="J805" s="309"/>
      <c r="K805" s="309"/>
      <c r="L805" s="95"/>
      <c r="M805" s="95"/>
      <c r="N805" s="82"/>
      <c r="O805" s="95"/>
      <c r="P805" s="95"/>
      <c r="Q805" s="105"/>
      <c r="R805" s="82"/>
      <c r="S805" s="313"/>
      <c r="T805" s="101" t="str">
        <f t="shared" si="12"/>
        <v/>
      </c>
      <c r="U805" s="95"/>
      <c r="V805" s="95"/>
      <c r="W805" s="108"/>
      <c r="X805" s="95"/>
      <c r="Y805" s="94" t="s">
        <v>87</v>
      </c>
      <c r="Z805" s="95"/>
      <c r="AA805" s="94" t="s">
        <v>250</v>
      </c>
      <c r="AB805" s="95"/>
      <c r="AC805" s="95"/>
      <c r="AD805" s="82"/>
      <c r="AE805" s="95"/>
      <c r="AF805" s="82"/>
      <c r="AG805" s="93"/>
      <c r="AH805" s="102"/>
      <c r="AI805" s="102"/>
      <c r="AJ805" s="314"/>
      <c r="AK805" s="102"/>
      <c r="AL805" s="93" t="s">
        <v>456</v>
      </c>
      <c r="AM805" s="102"/>
      <c r="AN805" s="102"/>
      <c r="AO805" s="102"/>
      <c r="AP805" s="102"/>
      <c r="AQ805" s="102"/>
      <c r="AR805" s="106"/>
      <c r="AS805" s="107"/>
      <c r="AT805" s="102"/>
      <c r="AU805" s="102"/>
      <c r="AV805" s="96"/>
      <c r="AW805" s="96"/>
      <c r="AX805" s="96"/>
      <c r="AY805" s="97"/>
    </row>
    <row r="806" spans="1:51" ht="27" customHeight="1" thickTop="1" thickBot="1" x14ac:dyDescent="0.3">
      <c r="A806" s="81"/>
      <c r="B806" s="304" t="str">
        <f>IF(C805="","",(VLOOKUP(C805,Lookups!$B$4:$C$2561,2,FALSE)))</f>
        <v/>
      </c>
      <c r="D806" s="312"/>
      <c r="E806" s="312"/>
      <c r="F806" s="311"/>
      <c r="G806" s="309"/>
      <c r="H806" s="309"/>
      <c r="I806" s="309"/>
      <c r="J806" s="309"/>
      <c r="K806" s="309"/>
      <c r="L806" s="95"/>
      <c r="M806" s="95"/>
      <c r="N806" s="82"/>
      <c r="O806" s="95"/>
      <c r="P806" s="95"/>
      <c r="Q806" s="105"/>
      <c r="R806" s="82"/>
      <c r="S806" s="313"/>
      <c r="T806" s="101" t="str">
        <f t="shared" si="12"/>
        <v/>
      </c>
      <c r="U806" s="95"/>
      <c r="V806" s="95"/>
      <c r="W806" s="108"/>
      <c r="X806" s="95"/>
      <c r="Y806" s="94" t="s">
        <v>87</v>
      </c>
      <c r="Z806" s="95"/>
      <c r="AA806" s="94" t="s">
        <v>250</v>
      </c>
      <c r="AB806" s="95"/>
      <c r="AC806" s="95"/>
      <c r="AD806" s="82"/>
      <c r="AE806" s="95"/>
      <c r="AF806" s="82"/>
      <c r="AG806" s="93"/>
      <c r="AH806" s="102"/>
      <c r="AI806" s="102"/>
      <c r="AJ806" s="314"/>
      <c r="AK806" s="102"/>
      <c r="AL806" s="93" t="s">
        <v>456</v>
      </c>
      <c r="AM806" s="102"/>
      <c r="AN806" s="102"/>
      <c r="AO806" s="102"/>
      <c r="AP806" s="102"/>
      <c r="AQ806" s="102"/>
      <c r="AR806" s="106"/>
      <c r="AS806" s="107"/>
      <c r="AT806" s="102"/>
      <c r="AU806" s="102"/>
      <c r="AV806" s="96"/>
      <c r="AW806" s="96"/>
      <c r="AX806" s="96"/>
      <c r="AY806" s="97"/>
    </row>
    <row r="807" spans="1:51" ht="27" customHeight="1" thickTop="1" thickBot="1" x14ac:dyDescent="0.3">
      <c r="A807" s="81"/>
      <c r="B807" s="304" t="str">
        <f>IF(C806="","",(VLOOKUP(C806,Lookups!$B$4:$C$2561,2,FALSE)))</f>
        <v/>
      </c>
      <c r="D807" s="312"/>
      <c r="E807" s="312"/>
      <c r="F807" s="311"/>
      <c r="G807" s="309"/>
      <c r="H807" s="309"/>
      <c r="I807" s="309"/>
      <c r="J807" s="309"/>
      <c r="K807" s="309"/>
      <c r="L807" s="95"/>
      <c r="M807" s="95"/>
      <c r="N807" s="82"/>
      <c r="O807" s="95"/>
      <c r="P807" s="95"/>
      <c r="Q807" s="105"/>
      <c r="R807" s="82"/>
      <c r="S807" s="313"/>
      <c r="T807" s="101" t="str">
        <f t="shared" si="12"/>
        <v/>
      </c>
      <c r="U807" s="95"/>
      <c r="V807" s="95"/>
      <c r="W807" s="108"/>
      <c r="X807" s="95"/>
      <c r="Y807" s="94" t="s">
        <v>87</v>
      </c>
      <c r="Z807" s="95"/>
      <c r="AA807" s="94" t="s">
        <v>250</v>
      </c>
      <c r="AB807" s="95"/>
      <c r="AC807" s="95"/>
      <c r="AD807" s="82"/>
      <c r="AE807" s="95"/>
      <c r="AF807" s="82"/>
      <c r="AG807" s="93"/>
      <c r="AH807" s="102"/>
      <c r="AI807" s="102"/>
      <c r="AJ807" s="314"/>
      <c r="AK807" s="102"/>
      <c r="AL807" s="93" t="s">
        <v>456</v>
      </c>
      <c r="AM807" s="102"/>
      <c r="AN807" s="102"/>
      <c r="AO807" s="102"/>
      <c r="AP807" s="102"/>
      <c r="AQ807" s="102"/>
      <c r="AR807" s="106"/>
      <c r="AS807" s="107"/>
      <c r="AT807" s="102"/>
      <c r="AU807" s="102"/>
      <c r="AV807" s="96"/>
      <c r="AW807" s="96"/>
      <c r="AX807" s="96"/>
      <c r="AY807" s="97"/>
    </row>
    <row r="808" spans="1:51" ht="27" customHeight="1" thickTop="1" thickBot="1" x14ac:dyDescent="0.3">
      <c r="A808" s="81"/>
      <c r="B808" s="304" t="str">
        <f>IF(C807="","",(VLOOKUP(C807,Lookups!$B$4:$C$2561,2,FALSE)))</f>
        <v/>
      </c>
      <c r="D808" s="312"/>
      <c r="E808" s="312"/>
      <c r="F808" s="311"/>
      <c r="G808" s="309"/>
      <c r="H808" s="309"/>
      <c r="I808" s="309"/>
      <c r="J808" s="309"/>
      <c r="K808" s="309"/>
      <c r="L808" s="95"/>
      <c r="M808" s="95"/>
      <c r="N808" s="82"/>
      <c r="O808" s="95"/>
      <c r="P808" s="95"/>
      <c r="Q808" s="105"/>
      <c r="R808" s="82"/>
      <c r="S808" s="313"/>
      <c r="T808" s="101" t="str">
        <f t="shared" si="12"/>
        <v/>
      </c>
      <c r="U808" s="95"/>
      <c r="V808" s="95"/>
      <c r="W808" s="108"/>
      <c r="X808" s="95"/>
      <c r="Y808" s="94" t="s">
        <v>87</v>
      </c>
      <c r="Z808" s="95"/>
      <c r="AA808" s="94" t="s">
        <v>250</v>
      </c>
      <c r="AB808" s="95"/>
      <c r="AC808" s="95"/>
      <c r="AD808" s="82"/>
      <c r="AE808" s="95"/>
      <c r="AF808" s="82"/>
      <c r="AG808" s="93"/>
      <c r="AH808" s="102"/>
      <c r="AI808" s="102"/>
      <c r="AJ808" s="314"/>
      <c r="AK808" s="102"/>
      <c r="AL808" s="93" t="s">
        <v>456</v>
      </c>
      <c r="AM808" s="102"/>
      <c r="AN808" s="102"/>
      <c r="AO808" s="102"/>
      <c r="AP808" s="102"/>
      <c r="AQ808" s="102"/>
      <c r="AR808" s="106"/>
      <c r="AS808" s="107"/>
      <c r="AT808" s="102"/>
      <c r="AU808" s="102"/>
      <c r="AV808" s="96"/>
      <c r="AW808" s="96"/>
      <c r="AX808" s="96"/>
      <c r="AY808" s="97"/>
    </row>
    <row r="809" spans="1:51" ht="27" customHeight="1" thickTop="1" thickBot="1" x14ac:dyDescent="0.3">
      <c r="A809" s="81"/>
      <c r="B809" s="304" t="str">
        <f>IF(C808="","",(VLOOKUP(C808,Lookups!$B$4:$C$2561,2,FALSE)))</f>
        <v/>
      </c>
      <c r="D809" s="312"/>
      <c r="E809" s="312"/>
      <c r="F809" s="311"/>
      <c r="G809" s="309"/>
      <c r="H809" s="309"/>
      <c r="I809" s="309"/>
      <c r="J809" s="309"/>
      <c r="K809" s="309"/>
      <c r="L809" s="95"/>
      <c r="M809" s="95"/>
      <c r="N809" s="82"/>
      <c r="O809" s="95"/>
      <c r="P809" s="95"/>
      <c r="Q809" s="105"/>
      <c r="R809" s="82"/>
      <c r="S809" s="313"/>
      <c r="T809" s="101" t="str">
        <f t="shared" si="12"/>
        <v/>
      </c>
      <c r="U809" s="95"/>
      <c r="V809" s="95"/>
      <c r="W809" s="108"/>
      <c r="X809" s="95"/>
      <c r="Y809" s="94" t="s">
        <v>87</v>
      </c>
      <c r="Z809" s="95"/>
      <c r="AA809" s="94" t="s">
        <v>250</v>
      </c>
      <c r="AB809" s="95"/>
      <c r="AC809" s="95"/>
      <c r="AD809" s="82"/>
      <c r="AE809" s="95"/>
      <c r="AF809" s="82"/>
      <c r="AG809" s="93"/>
      <c r="AH809" s="102"/>
      <c r="AI809" s="102"/>
      <c r="AJ809" s="314"/>
      <c r="AK809" s="102"/>
      <c r="AL809" s="93" t="s">
        <v>456</v>
      </c>
      <c r="AM809" s="102"/>
      <c r="AN809" s="102"/>
      <c r="AO809" s="102"/>
      <c r="AP809" s="102"/>
      <c r="AQ809" s="102"/>
      <c r="AR809" s="106"/>
      <c r="AS809" s="107"/>
      <c r="AT809" s="102"/>
      <c r="AU809" s="102"/>
      <c r="AV809" s="96"/>
      <c r="AW809" s="96"/>
      <c r="AX809" s="96"/>
      <c r="AY809" s="97"/>
    </row>
    <row r="810" spans="1:51" ht="27" customHeight="1" thickTop="1" thickBot="1" x14ac:dyDescent="0.3">
      <c r="A810" s="81"/>
      <c r="B810" s="304" t="str">
        <f>IF(C809="","",(VLOOKUP(C809,Lookups!$B$4:$C$2561,2,FALSE)))</f>
        <v/>
      </c>
      <c r="D810" s="312"/>
      <c r="E810" s="312"/>
      <c r="F810" s="311"/>
      <c r="G810" s="309"/>
      <c r="H810" s="309"/>
      <c r="I810" s="309"/>
      <c r="J810" s="309"/>
      <c r="K810" s="309"/>
      <c r="L810" s="95"/>
      <c r="M810" s="95"/>
      <c r="N810" s="82"/>
      <c r="O810" s="95"/>
      <c r="P810" s="95"/>
      <c r="Q810" s="105"/>
      <c r="R810" s="82"/>
      <c r="S810" s="313"/>
      <c r="T810" s="101" t="str">
        <f t="shared" si="12"/>
        <v/>
      </c>
      <c r="U810" s="95"/>
      <c r="V810" s="95"/>
      <c r="W810" s="108"/>
      <c r="X810" s="95"/>
      <c r="Y810" s="94" t="s">
        <v>87</v>
      </c>
      <c r="Z810" s="95"/>
      <c r="AA810" s="94" t="s">
        <v>250</v>
      </c>
      <c r="AB810" s="95"/>
      <c r="AC810" s="95"/>
      <c r="AD810" s="82"/>
      <c r="AE810" s="95"/>
      <c r="AF810" s="82"/>
      <c r="AG810" s="93"/>
      <c r="AH810" s="102"/>
      <c r="AI810" s="102"/>
      <c r="AJ810" s="314"/>
      <c r="AK810" s="102"/>
      <c r="AL810" s="93" t="s">
        <v>456</v>
      </c>
      <c r="AM810" s="102"/>
      <c r="AN810" s="102"/>
      <c r="AO810" s="102"/>
      <c r="AP810" s="102"/>
      <c r="AQ810" s="102"/>
      <c r="AR810" s="106"/>
      <c r="AS810" s="107"/>
      <c r="AT810" s="102"/>
      <c r="AU810" s="102"/>
      <c r="AV810" s="96"/>
      <c r="AW810" s="96"/>
      <c r="AX810" s="96"/>
      <c r="AY810" s="97"/>
    </row>
    <row r="811" spans="1:51" ht="27" customHeight="1" thickTop="1" thickBot="1" x14ac:dyDescent="0.3">
      <c r="A811" s="81"/>
      <c r="B811" s="304" t="str">
        <f>IF(C810="","",(VLOOKUP(C810,Lookups!$B$4:$C$2561,2,FALSE)))</f>
        <v/>
      </c>
      <c r="D811" s="312"/>
      <c r="E811" s="312"/>
      <c r="F811" s="311"/>
      <c r="G811" s="309"/>
      <c r="H811" s="309"/>
      <c r="I811" s="309"/>
      <c r="J811" s="309"/>
      <c r="K811" s="309"/>
      <c r="L811" s="95"/>
      <c r="M811" s="95"/>
      <c r="N811" s="82"/>
      <c r="O811" s="95"/>
      <c r="P811" s="95"/>
      <c r="Q811" s="105"/>
      <c r="R811" s="82"/>
      <c r="S811" s="313"/>
      <c r="T811" s="101" t="str">
        <f t="shared" si="12"/>
        <v/>
      </c>
      <c r="U811" s="95"/>
      <c r="V811" s="95"/>
      <c r="W811" s="108"/>
      <c r="X811" s="95"/>
      <c r="Y811" s="94" t="s">
        <v>87</v>
      </c>
      <c r="Z811" s="95"/>
      <c r="AA811" s="94" t="s">
        <v>250</v>
      </c>
      <c r="AB811" s="95"/>
      <c r="AC811" s="95"/>
      <c r="AD811" s="82"/>
      <c r="AE811" s="95"/>
      <c r="AF811" s="82"/>
      <c r="AG811" s="93"/>
      <c r="AH811" s="102"/>
      <c r="AI811" s="102"/>
      <c r="AJ811" s="314"/>
      <c r="AK811" s="102"/>
      <c r="AL811" s="93" t="s">
        <v>456</v>
      </c>
      <c r="AM811" s="102"/>
      <c r="AN811" s="102"/>
      <c r="AO811" s="102"/>
      <c r="AP811" s="102"/>
      <c r="AQ811" s="102"/>
      <c r="AR811" s="106"/>
      <c r="AS811" s="107"/>
      <c r="AT811" s="102"/>
      <c r="AU811" s="102"/>
      <c r="AV811" s="96"/>
      <c r="AW811" s="96"/>
      <c r="AX811" s="96"/>
      <c r="AY811" s="97"/>
    </row>
    <row r="812" spans="1:51" ht="27" customHeight="1" thickTop="1" thickBot="1" x14ac:dyDescent="0.3">
      <c r="A812" s="81"/>
      <c r="B812" s="304" t="str">
        <f>IF(C811="","",(VLOOKUP(C811,Lookups!$B$4:$C$2561,2,FALSE)))</f>
        <v/>
      </c>
      <c r="D812" s="312"/>
      <c r="E812" s="312"/>
      <c r="F812" s="311"/>
      <c r="G812" s="309"/>
      <c r="H812" s="309"/>
      <c r="I812" s="309"/>
      <c r="J812" s="309"/>
      <c r="K812" s="309"/>
      <c r="L812" s="95"/>
      <c r="M812" s="95"/>
      <c r="N812" s="82"/>
      <c r="O812" s="95"/>
      <c r="P812" s="95"/>
      <c r="Q812" s="105"/>
      <c r="R812" s="82"/>
      <c r="S812" s="313"/>
      <c r="T812" s="101" t="str">
        <f t="shared" si="12"/>
        <v/>
      </c>
      <c r="U812" s="95"/>
      <c r="V812" s="95"/>
      <c r="W812" s="108"/>
      <c r="X812" s="95"/>
      <c r="Y812" s="94" t="s">
        <v>87</v>
      </c>
      <c r="Z812" s="95"/>
      <c r="AA812" s="94" t="s">
        <v>250</v>
      </c>
      <c r="AB812" s="95"/>
      <c r="AC812" s="95"/>
      <c r="AD812" s="82"/>
      <c r="AE812" s="95"/>
      <c r="AF812" s="82"/>
      <c r="AG812" s="93"/>
      <c r="AH812" s="102"/>
      <c r="AI812" s="102"/>
      <c r="AJ812" s="314"/>
      <c r="AK812" s="102"/>
      <c r="AL812" s="93" t="s">
        <v>456</v>
      </c>
      <c r="AM812" s="102"/>
      <c r="AN812" s="102"/>
      <c r="AO812" s="102"/>
      <c r="AP812" s="102"/>
      <c r="AQ812" s="102"/>
      <c r="AR812" s="106"/>
      <c r="AS812" s="107"/>
      <c r="AT812" s="102"/>
      <c r="AU812" s="102"/>
      <c r="AV812" s="96"/>
      <c r="AW812" s="96"/>
      <c r="AX812" s="96"/>
      <c r="AY812" s="97"/>
    </row>
    <row r="813" spans="1:51" ht="27" customHeight="1" thickTop="1" thickBot="1" x14ac:dyDescent="0.3">
      <c r="A813" s="81"/>
      <c r="B813" s="304" t="str">
        <f>IF(C812="","",(VLOOKUP(C812,Lookups!$B$4:$C$2561,2,FALSE)))</f>
        <v/>
      </c>
      <c r="D813" s="312"/>
      <c r="E813" s="312"/>
      <c r="F813" s="311"/>
      <c r="G813" s="309"/>
      <c r="H813" s="309"/>
      <c r="I813" s="309"/>
      <c r="J813" s="309"/>
      <c r="K813" s="309"/>
      <c r="L813" s="95"/>
      <c r="M813" s="95"/>
      <c r="N813" s="82"/>
      <c r="O813" s="95"/>
      <c r="P813" s="95"/>
      <c r="Q813" s="105"/>
      <c r="R813" s="82"/>
      <c r="S813" s="313"/>
      <c r="T813" s="101" t="str">
        <f t="shared" si="12"/>
        <v/>
      </c>
      <c r="U813" s="95"/>
      <c r="V813" s="95"/>
      <c r="W813" s="108"/>
      <c r="X813" s="95"/>
      <c r="Y813" s="94" t="s">
        <v>87</v>
      </c>
      <c r="Z813" s="95"/>
      <c r="AA813" s="94" t="s">
        <v>250</v>
      </c>
      <c r="AB813" s="95"/>
      <c r="AC813" s="95"/>
      <c r="AD813" s="82"/>
      <c r="AE813" s="95"/>
      <c r="AF813" s="82"/>
      <c r="AG813" s="93"/>
      <c r="AH813" s="102"/>
      <c r="AI813" s="102"/>
      <c r="AJ813" s="314"/>
      <c r="AK813" s="102"/>
      <c r="AL813" s="93" t="s">
        <v>456</v>
      </c>
      <c r="AM813" s="102"/>
      <c r="AN813" s="102"/>
      <c r="AO813" s="102"/>
      <c r="AP813" s="102"/>
      <c r="AQ813" s="102"/>
      <c r="AR813" s="106"/>
      <c r="AS813" s="107"/>
      <c r="AT813" s="102"/>
      <c r="AU813" s="102"/>
      <c r="AV813" s="96"/>
      <c r="AW813" s="96"/>
      <c r="AX813" s="96"/>
      <c r="AY813" s="97"/>
    </row>
    <row r="814" spans="1:51" ht="27" customHeight="1" thickTop="1" thickBot="1" x14ac:dyDescent="0.3">
      <c r="A814" s="81"/>
      <c r="B814" s="304" t="str">
        <f>IF(C813="","",(VLOOKUP(C813,Lookups!$B$4:$C$2561,2,FALSE)))</f>
        <v/>
      </c>
      <c r="D814" s="312"/>
      <c r="E814" s="312"/>
      <c r="F814" s="311"/>
      <c r="G814" s="309"/>
      <c r="H814" s="309"/>
      <c r="I814" s="309"/>
      <c r="J814" s="309"/>
      <c r="K814" s="309"/>
      <c r="L814" s="95"/>
      <c r="M814" s="95"/>
      <c r="N814" s="82"/>
      <c r="O814" s="95"/>
      <c r="P814" s="95"/>
      <c r="Q814" s="105"/>
      <c r="R814" s="82"/>
      <c r="S814" s="313"/>
      <c r="T814" s="101" t="str">
        <f t="shared" si="12"/>
        <v/>
      </c>
      <c r="U814" s="95"/>
      <c r="V814" s="95"/>
      <c r="W814" s="108"/>
      <c r="X814" s="95"/>
      <c r="Y814" s="94" t="s">
        <v>87</v>
      </c>
      <c r="Z814" s="95"/>
      <c r="AA814" s="94" t="s">
        <v>250</v>
      </c>
      <c r="AB814" s="95"/>
      <c r="AC814" s="95"/>
      <c r="AD814" s="82"/>
      <c r="AE814" s="95"/>
      <c r="AF814" s="82"/>
      <c r="AG814" s="93"/>
      <c r="AH814" s="102"/>
      <c r="AI814" s="102"/>
      <c r="AJ814" s="314"/>
      <c r="AK814" s="102"/>
      <c r="AL814" s="93" t="s">
        <v>456</v>
      </c>
      <c r="AM814" s="102"/>
      <c r="AN814" s="102"/>
      <c r="AO814" s="102"/>
      <c r="AP814" s="102"/>
      <c r="AQ814" s="102"/>
      <c r="AR814" s="106"/>
      <c r="AS814" s="107"/>
      <c r="AT814" s="102"/>
      <c r="AU814" s="102"/>
      <c r="AV814" s="96"/>
      <c r="AW814" s="96"/>
      <c r="AX814" s="96"/>
      <c r="AY814" s="97"/>
    </row>
    <row r="815" spans="1:51" ht="27" customHeight="1" thickTop="1" thickBot="1" x14ac:dyDescent="0.3">
      <c r="A815" s="81"/>
      <c r="B815" s="304" t="str">
        <f>IF(C814="","",(VLOOKUP(C814,Lookups!$B$4:$C$2561,2,FALSE)))</f>
        <v/>
      </c>
      <c r="D815" s="312"/>
      <c r="E815" s="312"/>
      <c r="F815" s="311"/>
      <c r="G815" s="309"/>
      <c r="H815" s="309"/>
      <c r="I815" s="309"/>
      <c r="J815" s="309"/>
      <c r="K815" s="309"/>
      <c r="L815" s="95"/>
      <c r="M815" s="95"/>
      <c r="N815" s="82"/>
      <c r="O815" s="95"/>
      <c r="P815" s="95"/>
      <c r="Q815" s="105"/>
      <c r="R815" s="82"/>
      <c r="S815" s="313"/>
      <c r="T815" s="101" t="str">
        <f t="shared" si="12"/>
        <v/>
      </c>
      <c r="U815" s="95"/>
      <c r="V815" s="95"/>
      <c r="W815" s="108"/>
      <c r="X815" s="95"/>
      <c r="Y815" s="94" t="s">
        <v>87</v>
      </c>
      <c r="Z815" s="95"/>
      <c r="AA815" s="94" t="s">
        <v>250</v>
      </c>
      <c r="AB815" s="95"/>
      <c r="AC815" s="95"/>
      <c r="AD815" s="82"/>
      <c r="AE815" s="95"/>
      <c r="AF815" s="82"/>
      <c r="AG815" s="93"/>
      <c r="AH815" s="102"/>
      <c r="AI815" s="102"/>
      <c r="AJ815" s="314"/>
      <c r="AK815" s="102"/>
      <c r="AL815" s="93" t="s">
        <v>456</v>
      </c>
      <c r="AM815" s="102"/>
      <c r="AN815" s="102"/>
      <c r="AO815" s="102"/>
      <c r="AP815" s="102"/>
      <c r="AQ815" s="102"/>
      <c r="AR815" s="106"/>
      <c r="AS815" s="107"/>
      <c r="AT815" s="102"/>
      <c r="AU815" s="102"/>
      <c r="AV815" s="96"/>
      <c r="AW815" s="96"/>
      <c r="AX815" s="96"/>
      <c r="AY815" s="97"/>
    </row>
    <row r="816" spans="1:51" ht="27" customHeight="1" thickTop="1" thickBot="1" x14ac:dyDescent="0.3">
      <c r="A816" s="81"/>
      <c r="B816" s="304" t="str">
        <f>IF(C815="","",(VLOOKUP(C815,Lookups!$B$4:$C$2561,2,FALSE)))</f>
        <v/>
      </c>
      <c r="D816" s="312"/>
      <c r="E816" s="312"/>
      <c r="F816" s="311"/>
      <c r="G816" s="309"/>
      <c r="H816" s="309"/>
      <c r="I816" s="309"/>
      <c r="J816" s="309"/>
      <c r="K816" s="309"/>
      <c r="L816" s="95"/>
      <c r="M816" s="95"/>
      <c r="N816" s="82"/>
      <c r="O816" s="95"/>
      <c r="P816" s="95"/>
      <c r="Q816" s="105"/>
      <c r="R816" s="82"/>
      <c r="S816" s="313"/>
      <c r="T816" s="101" t="str">
        <f t="shared" si="12"/>
        <v/>
      </c>
      <c r="U816" s="95"/>
      <c r="V816" s="95"/>
      <c r="W816" s="108"/>
      <c r="X816" s="95"/>
      <c r="Y816" s="94" t="s">
        <v>87</v>
      </c>
      <c r="Z816" s="95"/>
      <c r="AA816" s="94" t="s">
        <v>250</v>
      </c>
      <c r="AB816" s="95"/>
      <c r="AC816" s="95"/>
      <c r="AD816" s="82"/>
      <c r="AE816" s="95"/>
      <c r="AF816" s="82"/>
      <c r="AG816" s="93"/>
      <c r="AH816" s="102"/>
      <c r="AI816" s="102"/>
      <c r="AJ816" s="314"/>
      <c r="AK816" s="102"/>
      <c r="AL816" s="93" t="s">
        <v>456</v>
      </c>
      <c r="AM816" s="102"/>
      <c r="AN816" s="102"/>
      <c r="AO816" s="102"/>
      <c r="AP816" s="102"/>
      <c r="AQ816" s="102"/>
      <c r="AR816" s="106"/>
      <c r="AS816" s="107"/>
      <c r="AT816" s="102"/>
      <c r="AU816" s="102"/>
      <c r="AV816" s="96"/>
      <c r="AW816" s="96"/>
      <c r="AX816" s="96"/>
      <c r="AY816" s="97"/>
    </row>
    <row r="817" spans="1:51" ht="27" customHeight="1" thickTop="1" thickBot="1" x14ac:dyDescent="0.3">
      <c r="A817" s="81"/>
      <c r="B817" s="304" t="str">
        <f>IF(C816="","",(VLOOKUP(C816,Lookups!$B$4:$C$2561,2,FALSE)))</f>
        <v/>
      </c>
      <c r="D817" s="312"/>
      <c r="E817" s="312"/>
      <c r="F817" s="311"/>
      <c r="G817" s="309"/>
      <c r="H817" s="309"/>
      <c r="I817" s="309"/>
      <c r="J817" s="309"/>
      <c r="K817" s="309"/>
      <c r="L817" s="95"/>
      <c r="M817" s="95"/>
      <c r="N817" s="82"/>
      <c r="O817" s="95"/>
      <c r="P817" s="95"/>
      <c r="Q817" s="105"/>
      <c r="R817" s="82"/>
      <c r="S817" s="313"/>
      <c r="T817" s="101" t="str">
        <f t="shared" si="12"/>
        <v/>
      </c>
      <c r="U817" s="95"/>
      <c r="V817" s="95"/>
      <c r="W817" s="108"/>
      <c r="X817" s="95"/>
      <c r="Y817" s="94" t="s">
        <v>87</v>
      </c>
      <c r="Z817" s="95"/>
      <c r="AA817" s="94" t="s">
        <v>250</v>
      </c>
      <c r="AB817" s="95"/>
      <c r="AC817" s="95"/>
      <c r="AD817" s="82"/>
      <c r="AE817" s="95"/>
      <c r="AF817" s="82"/>
      <c r="AG817" s="93"/>
      <c r="AH817" s="102"/>
      <c r="AI817" s="102"/>
      <c r="AJ817" s="314"/>
      <c r="AK817" s="102"/>
      <c r="AL817" s="93" t="s">
        <v>456</v>
      </c>
      <c r="AM817" s="102"/>
      <c r="AN817" s="102"/>
      <c r="AO817" s="102"/>
      <c r="AP817" s="102"/>
      <c r="AQ817" s="102"/>
      <c r="AR817" s="106"/>
      <c r="AS817" s="107"/>
      <c r="AT817" s="102"/>
      <c r="AU817" s="102"/>
      <c r="AV817" s="96"/>
      <c r="AW817" s="96"/>
      <c r="AX817" s="96"/>
      <c r="AY817" s="97"/>
    </row>
    <row r="818" spans="1:51" ht="27" customHeight="1" thickTop="1" thickBot="1" x14ac:dyDescent="0.3">
      <c r="A818" s="81"/>
      <c r="B818" s="304" t="str">
        <f>IF(C817="","",(VLOOKUP(C817,Lookups!$B$4:$C$2561,2,FALSE)))</f>
        <v/>
      </c>
      <c r="D818" s="312"/>
      <c r="E818" s="312"/>
      <c r="F818" s="311"/>
      <c r="G818" s="309"/>
      <c r="H818" s="309"/>
      <c r="I818" s="309"/>
      <c r="J818" s="309"/>
      <c r="K818" s="309"/>
      <c r="L818" s="95"/>
      <c r="M818" s="95"/>
      <c r="N818" s="82"/>
      <c r="O818" s="95"/>
      <c r="P818" s="95"/>
      <c r="Q818" s="105"/>
      <c r="R818" s="82"/>
      <c r="S818" s="313"/>
      <c r="T818" s="101" t="str">
        <f t="shared" si="12"/>
        <v/>
      </c>
      <c r="U818" s="95"/>
      <c r="V818" s="95"/>
      <c r="W818" s="108"/>
      <c r="X818" s="95"/>
      <c r="Y818" s="94" t="s">
        <v>87</v>
      </c>
      <c r="Z818" s="95"/>
      <c r="AA818" s="94" t="s">
        <v>250</v>
      </c>
      <c r="AB818" s="95"/>
      <c r="AC818" s="95"/>
      <c r="AD818" s="82"/>
      <c r="AE818" s="95"/>
      <c r="AF818" s="82"/>
      <c r="AG818" s="93"/>
      <c r="AH818" s="102"/>
      <c r="AI818" s="102"/>
      <c r="AJ818" s="314"/>
      <c r="AK818" s="102"/>
      <c r="AL818" s="93" t="s">
        <v>456</v>
      </c>
      <c r="AM818" s="102"/>
      <c r="AN818" s="102"/>
      <c r="AO818" s="102"/>
      <c r="AP818" s="102"/>
      <c r="AQ818" s="102"/>
      <c r="AR818" s="106"/>
      <c r="AS818" s="107"/>
      <c r="AT818" s="102"/>
      <c r="AU818" s="102"/>
      <c r="AV818" s="96"/>
      <c r="AW818" s="96"/>
      <c r="AX818" s="96"/>
      <c r="AY818" s="97"/>
    </row>
    <row r="819" spans="1:51" ht="27" customHeight="1" thickTop="1" thickBot="1" x14ac:dyDescent="0.3">
      <c r="A819" s="81"/>
      <c r="B819" s="304" t="str">
        <f>IF(C818="","",(VLOOKUP(C818,Lookups!$B$4:$C$2561,2,FALSE)))</f>
        <v/>
      </c>
      <c r="D819" s="312"/>
      <c r="E819" s="312"/>
      <c r="F819" s="311"/>
      <c r="G819" s="309"/>
      <c r="H819" s="309"/>
      <c r="I819" s="309"/>
      <c r="J819" s="309"/>
      <c r="K819" s="309"/>
      <c r="L819" s="95"/>
      <c r="M819" s="95"/>
      <c r="N819" s="82"/>
      <c r="O819" s="95"/>
      <c r="P819" s="95"/>
      <c r="Q819" s="105"/>
      <c r="R819" s="82"/>
      <c r="S819" s="313"/>
      <c r="T819" s="101" t="str">
        <f t="shared" si="12"/>
        <v/>
      </c>
      <c r="U819" s="95"/>
      <c r="V819" s="95"/>
      <c r="W819" s="108"/>
      <c r="X819" s="95"/>
      <c r="Y819" s="94" t="s">
        <v>87</v>
      </c>
      <c r="Z819" s="95"/>
      <c r="AA819" s="94" t="s">
        <v>250</v>
      </c>
      <c r="AB819" s="95"/>
      <c r="AC819" s="95"/>
      <c r="AD819" s="82"/>
      <c r="AE819" s="95"/>
      <c r="AF819" s="82"/>
      <c r="AG819" s="93"/>
      <c r="AH819" s="102"/>
      <c r="AI819" s="102"/>
      <c r="AJ819" s="314"/>
      <c r="AK819" s="102"/>
      <c r="AL819" s="93" t="s">
        <v>456</v>
      </c>
      <c r="AM819" s="102"/>
      <c r="AN819" s="102"/>
      <c r="AO819" s="102"/>
      <c r="AP819" s="102"/>
      <c r="AQ819" s="102"/>
      <c r="AR819" s="106"/>
      <c r="AS819" s="107"/>
      <c r="AT819" s="102"/>
      <c r="AU819" s="102"/>
      <c r="AV819" s="96"/>
      <c r="AW819" s="96"/>
      <c r="AX819" s="96"/>
      <c r="AY819" s="97"/>
    </row>
    <row r="820" spans="1:51" ht="27" customHeight="1" thickTop="1" thickBot="1" x14ac:dyDescent="0.3">
      <c r="A820" s="81"/>
      <c r="B820" s="304" t="str">
        <f>IF(C819="","",(VLOOKUP(C819,Lookups!$B$4:$C$2561,2,FALSE)))</f>
        <v/>
      </c>
      <c r="D820" s="312"/>
      <c r="E820" s="312"/>
      <c r="F820" s="311"/>
      <c r="G820" s="309"/>
      <c r="H820" s="309"/>
      <c r="I820" s="309"/>
      <c r="J820" s="309"/>
      <c r="K820" s="309"/>
      <c r="L820" s="95"/>
      <c r="M820" s="95"/>
      <c r="N820" s="82"/>
      <c r="O820" s="95"/>
      <c r="P820" s="95"/>
      <c r="Q820" s="105"/>
      <c r="R820" s="82"/>
      <c r="S820" s="313"/>
      <c r="T820" s="101" t="str">
        <f t="shared" si="12"/>
        <v/>
      </c>
      <c r="U820" s="95"/>
      <c r="V820" s="95"/>
      <c r="W820" s="108"/>
      <c r="X820" s="95"/>
      <c r="Y820" s="94" t="s">
        <v>87</v>
      </c>
      <c r="Z820" s="95"/>
      <c r="AA820" s="94" t="s">
        <v>250</v>
      </c>
      <c r="AB820" s="95"/>
      <c r="AC820" s="95"/>
      <c r="AD820" s="82"/>
      <c r="AE820" s="95"/>
      <c r="AF820" s="82"/>
      <c r="AG820" s="93"/>
      <c r="AH820" s="102"/>
      <c r="AI820" s="102"/>
      <c r="AJ820" s="314"/>
      <c r="AK820" s="102"/>
      <c r="AL820" s="93" t="s">
        <v>456</v>
      </c>
      <c r="AM820" s="102"/>
      <c r="AN820" s="102"/>
      <c r="AO820" s="102"/>
      <c r="AP820" s="102"/>
      <c r="AQ820" s="102"/>
      <c r="AR820" s="106"/>
      <c r="AS820" s="107"/>
      <c r="AT820" s="102"/>
      <c r="AU820" s="102"/>
      <c r="AV820" s="96"/>
      <c r="AW820" s="96"/>
      <c r="AX820" s="96"/>
      <c r="AY820" s="97"/>
    </row>
    <row r="821" spans="1:51" ht="27" customHeight="1" thickTop="1" thickBot="1" x14ac:dyDescent="0.3">
      <c r="A821" s="81"/>
      <c r="B821" s="304" t="str">
        <f>IF(C820="","",(VLOOKUP(C820,Lookups!$B$4:$C$2561,2,FALSE)))</f>
        <v/>
      </c>
      <c r="D821" s="312"/>
      <c r="E821" s="312"/>
      <c r="F821" s="311"/>
      <c r="G821" s="309"/>
      <c r="H821" s="309"/>
      <c r="I821" s="309"/>
      <c r="J821" s="309"/>
      <c r="K821" s="309"/>
      <c r="L821" s="95"/>
      <c r="M821" s="95"/>
      <c r="N821" s="82"/>
      <c r="O821" s="95"/>
      <c r="P821" s="95"/>
      <c r="Q821" s="105"/>
      <c r="R821" s="82"/>
      <c r="S821" s="313"/>
      <c r="T821" s="101" t="str">
        <f t="shared" si="12"/>
        <v/>
      </c>
      <c r="U821" s="95"/>
      <c r="V821" s="95"/>
      <c r="W821" s="108"/>
      <c r="X821" s="95"/>
      <c r="Y821" s="94" t="s">
        <v>87</v>
      </c>
      <c r="Z821" s="95"/>
      <c r="AA821" s="94" t="s">
        <v>250</v>
      </c>
      <c r="AB821" s="95"/>
      <c r="AC821" s="95"/>
      <c r="AD821" s="82"/>
      <c r="AE821" s="95"/>
      <c r="AF821" s="82"/>
      <c r="AG821" s="93"/>
      <c r="AH821" s="102"/>
      <c r="AI821" s="102"/>
      <c r="AJ821" s="314"/>
      <c r="AK821" s="102"/>
      <c r="AL821" s="93" t="s">
        <v>456</v>
      </c>
      <c r="AM821" s="102"/>
      <c r="AN821" s="102"/>
      <c r="AO821" s="102"/>
      <c r="AP821" s="102"/>
      <c r="AQ821" s="102"/>
      <c r="AR821" s="106"/>
      <c r="AS821" s="107"/>
      <c r="AT821" s="102"/>
      <c r="AU821" s="102"/>
      <c r="AV821" s="96"/>
      <c r="AW821" s="96"/>
      <c r="AX821" s="96"/>
      <c r="AY821" s="97"/>
    </row>
    <row r="822" spans="1:51" ht="27" customHeight="1" thickTop="1" thickBot="1" x14ac:dyDescent="0.3">
      <c r="A822" s="81"/>
      <c r="B822" s="304" t="str">
        <f>IF(C821="","",(VLOOKUP(C821,Lookups!$B$4:$C$2561,2,FALSE)))</f>
        <v/>
      </c>
      <c r="D822" s="312"/>
      <c r="E822" s="312"/>
      <c r="F822" s="311"/>
      <c r="G822" s="309"/>
      <c r="H822" s="309"/>
      <c r="I822" s="309"/>
      <c r="J822" s="309"/>
      <c r="K822" s="309"/>
      <c r="L822" s="95"/>
      <c r="M822" s="95"/>
      <c r="N822" s="82"/>
      <c r="O822" s="95"/>
      <c r="P822" s="95"/>
      <c r="Q822" s="105"/>
      <c r="R822" s="82"/>
      <c r="S822" s="313"/>
      <c r="T822" s="101" t="str">
        <f t="shared" si="12"/>
        <v/>
      </c>
      <c r="U822" s="95"/>
      <c r="V822" s="95"/>
      <c r="W822" s="108"/>
      <c r="X822" s="95"/>
      <c r="Y822" s="94" t="s">
        <v>87</v>
      </c>
      <c r="Z822" s="95"/>
      <c r="AA822" s="94" t="s">
        <v>250</v>
      </c>
      <c r="AB822" s="95"/>
      <c r="AC822" s="95"/>
      <c r="AD822" s="82"/>
      <c r="AE822" s="95"/>
      <c r="AF822" s="82"/>
      <c r="AG822" s="93"/>
      <c r="AH822" s="102"/>
      <c r="AI822" s="102"/>
      <c r="AJ822" s="314"/>
      <c r="AK822" s="102"/>
      <c r="AL822" s="93" t="s">
        <v>456</v>
      </c>
      <c r="AM822" s="102"/>
      <c r="AN822" s="102"/>
      <c r="AO822" s="102"/>
      <c r="AP822" s="102"/>
      <c r="AQ822" s="102"/>
      <c r="AR822" s="106"/>
      <c r="AS822" s="107"/>
      <c r="AT822" s="102"/>
      <c r="AU822" s="102"/>
      <c r="AV822" s="96"/>
      <c r="AW822" s="96"/>
      <c r="AX822" s="96"/>
      <c r="AY822" s="97"/>
    </row>
    <row r="823" spans="1:51" ht="27" customHeight="1" thickTop="1" thickBot="1" x14ac:dyDescent="0.3">
      <c r="A823" s="81"/>
      <c r="B823" s="304" t="str">
        <f>IF(C822="","",(VLOOKUP(C822,Lookups!$B$4:$C$2561,2,FALSE)))</f>
        <v/>
      </c>
      <c r="D823" s="312"/>
      <c r="E823" s="312"/>
      <c r="F823" s="311"/>
      <c r="G823" s="309"/>
      <c r="H823" s="309"/>
      <c r="I823" s="309"/>
      <c r="J823" s="309"/>
      <c r="K823" s="309"/>
      <c r="L823" s="95"/>
      <c r="M823" s="95"/>
      <c r="N823" s="82"/>
      <c r="O823" s="95"/>
      <c r="P823" s="95"/>
      <c r="Q823" s="105"/>
      <c r="R823" s="82"/>
      <c r="S823" s="313"/>
      <c r="T823" s="101" t="str">
        <f t="shared" si="12"/>
        <v/>
      </c>
      <c r="U823" s="95"/>
      <c r="V823" s="95"/>
      <c r="W823" s="108"/>
      <c r="X823" s="95"/>
      <c r="Y823" s="94" t="s">
        <v>87</v>
      </c>
      <c r="Z823" s="95"/>
      <c r="AA823" s="94" t="s">
        <v>250</v>
      </c>
      <c r="AB823" s="95"/>
      <c r="AC823" s="95"/>
      <c r="AD823" s="82"/>
      <c r="AE823" s="95"/>
      <c r="AF823" s="82"/>
      <c r="AG823" s="93"/>
      <c r="AH823" s="102"/>
      <c r="AI823" s="102"/>
      <c r="AJ823" s="314"/>
      <c r="AK823" s="102"/>
      <c r="AL823" s="93" t="s">
        <v>456</v>
      </c>
      <c r="AM823" s="102"/>
      <c r="AN823" s="102"/>
      <c r="AO823" s="102"/>
      <c r="AP823" s="102"/>
      <c r="AQ823" s="102"/>
      <c r="AR823" s="106"/>
      <c r="AS823" s="107"/>
      <c r="AT823" s="102"/>
      <c r="AU823" s="102"/>
      <c r="AV823" s="96"/>
      <c r="AW823" s="96"/>
      <c r="AX823" s="96"/>
      <c r="AY823" s="97"/>
    </row>
    <row r="824" spans="1:51" ht="27" customHeight="1" thickTop="1" thickBot="1" x14ac:dyDescent="0.3">
      <c r="A824" s="81"/>
      <c r="B824" s="304" t="str">
        <f>IF(C823="","",(VLOOKUP(C823,Lookups!$B$4:$C$2561,2,FALSE)))</f>
        <v/>
      </c>
      <c r="D824" s="312"/>
      <c r="E824" s="312"/>
      <c r="F824" s="311"/>
      <c r="G824" s="309"/>
      <c r="H824" s="309"/>
      <c r="I824" s="309"/>
      <c r="J824" s="309"/>
      <c r="K824" s="309"/>
      <c r="L824" s="95"/>
      <c r="M824" s="95"/>
      <c r="N824" s="82"/>
      <c r="O824" s="95"/>
      <c r="P824" s="95"/>
      <c r="Q824" s="105"/>
      <c r="R824" s="82"/>
      <c r="S824" s="313"/>
      <c r="T824" s="101" t="str">
        <f t="shared" si="12"/>
        <v/>
      </c>
      <c r="U824" s="95"/>
      <c r="V824" s="95"/>
      <c r="W824" s="108"/>
      <c r="X824" s="95"/>
      <c r="Y824" s="94" t="s">
        <v>87</v>
      </c>
      <c r="Z824" s="95"/>
      <c r="AA824" s="94" t="s">
        <v>250</v>
      </c>
      <c r="AB824" s="95"/>
      <c r="AC824" s="95"/>
      <c r="AD824" s="82"/>
      <c r="AE824" s="95"/>
      <c r="AF824" s="82"/>
      <c r="AG824" s="93"/>
      <c r="AH824" s="102"/>
      <c r="AI824" s="102"/>
      <c r="AJ824" s="314"/>
      <c r="AK824" s="102"/>
      <c r="AL824" s="93" t="s">
        <v>456</v>
      </c>
      <c r="AM824" s="102"/>
      <c r="AN824" s="102"/>
      <c r="AO824" s="102"/>
      <c r="AP824" s="102"/>
      <c r="AQ824" s="102"/>
      <c r="AR824" s="106"/>
      <c r="AS824" s="107"/>
      <c r="AT824" s="102"/>
      <c r="AU824" s="102"/>
      <c r="AV824" s="96"/>
      <c r="AW824" s="96"/>
      <c r="AX824" s="96"/>
      <c r="AY824" s="97"/>
    </row>
    <row r="825" spans="1:51" ht="27" customHeight="1" thickTop="1" thickBot="1" x14ac:dyDescent="0.3">
      <c r="A825" s="81"/>
      <c r="B825" s="304" t="str">
        <f>IF(C824="","",(VLOOKUP(C824,Lookups!$B$4:$C$2561,2,FALSE)))</f>
        <v/>
      </c>
      <c r="D825" s="312"/>
      <c r="E825" s="312"/>
      <c r="F825" s="311"/>
      <c r="G825" s="309"/>
      <c r="H825" s="309"/>
      <c r="I825" s="309"/>
      <c r="J825" s="309"/>
      <c r="K825" s="309"/>
      <c r="L825" s="95"/>
      <c r="M825" s="95"/>
      <c r="N825" s="82"/>
      <c r="O825" s="95"/>
      <c r="P825" s="95"/>
      <c r="Q825" s="105"/>
      <c r="R825" s="82"/>
      <c r="S825" s="313"/>
      <c r="T825" s="101" t="str">
        <f t="shared" si="12"/>
        <v/>
      </c>
      <c r="U825" s="95"/>
      <c r="V825" s="95"/>
      <c r="W825" s="108"/>
      <c r="X825" s="95"/>
      <c r="Y825" s="94" t="s">
        <v>87</v>
      </c>
      <c r="Z825" s="95"/>
      <c r="AA825" s="94" t="s">
        <v>250</v>
      </c>
      <c r="AB825" s="95"/>
      <c r="AC825" s="95"/>
      <c r="AD825" s="82"/>
      <c r="AE825" s="95"/>
      <c r="AF825" s="82"/>
      <c r="AG825" s="93"/>
      <c r="AH825" s="102"/>
      <c r="AI825" s="102"/>
      <c r="AJ825" s="314"/>
      <c r="AK825" s="102"/>
      <c r="AL825" s="93" t="s">
        <v>456</v>
      </c>
      <c r="AM825" s="102"/>
      <c r="AN825" s="102"/>
      <c r="AO825" s="102"/>
      <c r="AP825" s="102"/>
      <c r="AQ825" s="102"/>
      <c r="AR825" s="106"/>
      <c r="AS825" s="107"/>
      <c r="AT825" s="102"/>
      <c r="AU825" s="102"/>
      <c r="AV825" s="96"/>
      <c r="AW825" s="96"/>
      <c r="AX825" s="96"/>
      <c r="AY825" s="97"/>
    </row>
    <row r="826" spans="1:51" ht="27" customHeight="1" thickTop="1" thickBot="1" x14ac:dyDescent="0.3">
      <c r="A826" s="81"/>
      <c r="B826" s="304" t="str">
        <f>IF(C825="","",(VLOOKUP(C825,Lookups!$B$4:$C$2561,2,FALSE)))</f>
        <v/>
      </c>
      <c r="D826" s="312"/>
      <c r="E826" s="312"/>
      <c r="F826" s="311"/>
      <c r="G826" s="309"/>
      <c r="H826" s="309"/>
      <c r="I826" s="309"/>
      <c r="J826" s="309"/>
      <c r="K826" s="309"/>
      <c r="L826" s="95"/>
      <c r="M826" s="95"/>
      <c r="N826" s="82"/>
      <c r="O826" s="95"/>
      <c r="P826" s="95"/>
      <c r="Q826" s="105"/>
      <c r="R826" s="82"/>
      <c r="S826" s="313"/>
      <c r="T826" s="101" t="str">
        <f t="shared" si="12"/>
        <v/>
      </c>
      <c r="U826" s="95"/>
      <c r="V826" s="95"/>
      <c r="W826" s="108"/>
      <c r="X826" s="95"/>
      <c r="Y826" s="94" t="s">
        <v>87</v>
      </c>
      <c r="Z826" s="95"/>
      <c r="AA826" s="94" t="s">
        <v>250</v>
      </c>
      <c r="AB826" s="95"/>
      <c r="AC826" s="95"/>
      <c r="AD826" s="82"/>
      <c r="AE826" s="95"/>
      <c r="AF826" s="82"/>
      <c r="AG826" s="93"/>
      <c r="AH826" s="102"/>
      <c r="AI826" s="102"/>
      <c r="AJ826" s="314"/>
      <c r="AK826" s="102"/>
      <c r="AL826" s="93" t="s">
        <v>456</v>
      </c>
      <c r="AM826" s="102"/>
      <c r="AN826" s="102"/>
      <c r="AO826" s="102"/>
      <c r="AP826" s="102"/>
      <c r="AQ826" s="102"/>
      <c r="AR826" s="106"/>
      <c r="AS826" s="107"/>
      <c r="AT826" s="102"/>
      <c r="AU826" s="102"/>
      <c r="AV826" s="96"/>
      <c r="AW826" s="96"/>
      <c r="AX826" s="96"/>
      <c r="AY826" s="97"/>
    </row>
    <row r="827" spans="1:51" ht="27" customHeight="1" thickTop="1" thickBot="1" x14ac:dyDescent="0.3">
      <c r="A827" s="81"/>
      <c r="B827" s="304" t="str">
        <f>IF(C826="","",(VLOOKUP(C826,Lookups!$B$4:$C$2561,2,FALSE)))</f>
        <v/>
      </c>
      <c r="D827" s="312"/>
      <c r="E827" s="312"/>
      <c r="F827" s="311"/>
      <c r="G827" s="309"/>
      <c r="H827" s="309"/>
      <c r="I827" s="309"/>
      <c r="J827" s="309"/>
      <c r="K827" s="309"/>
      <c r="L827" s="95"/>
      <c r="M827" s="95"/>
      <c r="N827" s="82"/>
      <c r="O827" s="95"/>
      <c r="P827" s="95"/>
      <c r="Q827" s="105"/>
      <c r="R827" s="82"/>
      <c r="S827" s="313"/>
      <c r="T827" s="101" t="str">
        <f t="shared" si="12"/>
        <v/>
      </c>
      <c r="U827" s="95"/>
      <c r="V827" s="95"/>
      <c r="W827" s="108"/>
      <c r="X827" s="95"/>
      <c r="Y827" s="94" t="s">
        <v>87</v>
      </c>
      <c r="Z827" s="95"/>
      <c r="AA827" s="94" t="s">
        <v>250</v>
      </c>
      <c r="AB827" s="95"/>
      <c r="AC827" s="95"/>
      <c r="AD827" s="82"/>
      <c r="AE827" s="95"/>
      <c r="AF827" s="82"/>
      <c r="AG827" s="93"/>
      <c r="AH827" s="102"/>
      <c r="AI827" s="102"/>
      <c r="AJ827" s="314"/>
      <c r="AK827" s="102"/>
      <c r="AL827" s="93" t="s">
        <v>456</v>
      </c>
      <c r="AM827" s="102"/>
      <c r="AN827" s="102"/>
      <c r="AO827" s="102"/>
      <c r="AP827" s="102"/>
      <c r="AQ827" s="102"/>
      <c r="AR827" s="106"/>
      <c r="AS827" s="107"/>
      <c r="AT827" s="102"/>
      <c r="AU827" s="102"/>
      <c r="AV827" s="96"/>
      <c r="AW827" s="96"/>
      <c r="AX827" s="96"/>
      <c r="AY827" s="97"/>
    </row>
    <row r="828" spans="1:51" ht="27" customHeight="1" thickTop="1" thickBot="1" x14ac:dyDescent="0.3">
      <c r="A828" s="81"/>
      <c r="B828" s="304" t="str">
        <f>IF(C827="","",(VLOOKUP(C827,Lookups!$B$4:$C$2561,2,FALSE)))</f>
        <v/>
      </c>
      <c r="D828" s="312"/>
      <c r="E828" s="312"/>
      <c r="F828" s="311"/>
      <c r="G828" s="309"/>
      <c r="H828" s="309"/>
      <c r="I828" s="309"/>
      <c r="J828" s="309"/>
      <c r="K828" s="309"/>
      <c r="L828" s="95"/>
      <c r="M828" s="95"/>
      <c r="N828" s="82"/>
      <c r="O828" s="95"/>
      <c r="P828" s="95"/>
      <c r="Q828" s="105"/>
      <c r="R828" s="82"/>
      <c r="S828" s="313"/>
      <c r="T828" s="101" t="str">
        <f t="shared" si="12"/>
        <v/>
      </c>
      <c r="U828" s="95"/>
      <c r="V828" s="95"/>
      <c r="W828" s="108"/>
      <c r="X828" s="95"/>
      <c r="Y828" s="94" t="s">
        <v>87</v>
      </c>
      <c r="Z828" s="95"/>
      <c r="AA828" s="94" t="s">
        <v>250</v>
      </c>
      <c r="AB828" s="95"/>
      <c r="AC828" s="95"/>
      <c r="AD828" s="82"/>
      <c r="AE828" s="95"/>
      <c r="AF828" s="82"/>
      <c r="AG828" s="93"/>
      <c r="AH828" s="102"/>
      <c r="AI828" s="102"/>
      <c r="AJ828" s="314"/>
      <c r="AK828" s="102"/>
      <c r="AL828" s="93" t="s">
        <v>456</v>
      </c>
      <c r="AM828" s="102"/>
      <c r="AN828" s="102"/>
      <c r="AO828" s="102"/>
      <c r="AP828" s="102"/>
      <c r="AQ828" s="102"/>
      <c r="AR828" s="106"/>
      <c r="AS828" s="107"/>
      <c r="AT828" s="102"/>
      <c r="AU828" s="102"/>
      <c r="AV828" s="96"/>
      <c r="AW828" s="96"/>
      <c r="AX828" s="96"/>
      <c r="AY828" s="97"/>
    </row>
    <row r="829" spans="1:51" ht="27" customHeight="1" thickTop="1" thickBot="1" x14ac:dyDescent="0.3">
      <c r="A829" s="81"/>
      <c r="B829" s="304" t="str">
        <f>IF(C828="","",(VLOOKUP(C828,Lookups!$B$4:$C$2561,2,FALSE)))</f>
        <v/>
      </c>
      <c r="D829" s="312"/>
      <c r="E829" s="312"/>
      <c r="F829" s="311"/>
      <c r="G829" s="309"/>
      <c r="H829" s="309"/>
      <c r="I829" s="309"/>
      <c r="J829" s="309"/>
      <c r="K829" s="309"/>
      <c r="L829" s="95"/>
      <c r="M829" s="95"/>
      <c r="N829" s="82"/>
      <c r="O829" s="95"/>
      <c r="P829" s="95"/>
      <c r="Q829" s="105"/>
      <c r="R829" s="82"/>
      <c r="S829" s="313"/>
      <c r="T829" s="101" t="str">
        <f t="shared" si="12"/>
        <v/>
      </c>
      <c r="U829" s="95"/>
      <c r="V829" s="95"/>
      <c r="W829" s="108"/>
      <c r="X829" s="95"/>
      <c r="Y829" s="94" t="s">
        <v>87</v>
      </c>
      <c r="Z829" s="95"/>
      <c r="AA829" s="94" t="s">
        <v>250</v>
      </c>
      <c r="AB829" s="95"/>
      <c r="AC829" s="95"/>
      <c r="AD829" s="82"/>
      <c r="AE829" s="95"/>
      <c r="AF829" s="82"/>
      <c r="AG829" s="93"/>
      <c r="AH829" s="102"/>
      <c r="AI829" s="102"/>
      <c r="AJ829" s="314"/>
      <c r="AK829" s="102"/>
      <c r="AL829" s="93" t="s">
        <v>456</v>
      </c>
      <c r="AM829" s="102"/>
      <c r="AN829" s="102"/>
      <c r="AO829" s="102"/>
      <c r="AP829" s="102"/>
      <c r="AQ829" s="102"/>
      <c r="AR829" s="106"/>
      <c r="AS829" s="107"/>
      <c r="AT829" s="102"/>
      <c r="AU829" s="102"/>
      <c r="AV829" s="96"/>
      <c r="AW829" s="96"/>
      <c r="AX829" s="96"/>
      <c r="AY829" s="97"/>
    </row>
    <row r="830" spans="1:51" ht="27" customHeight="1" thickTop="1" thickBot="1" x14ac:dyDescent="0.3">
      <c r="A830" s="81"/>
      <c r="B830" s="304" t="str">
        <f>IF(C829="","",(VLOOKUP(C829,Lookups!$B$4:$C$2561,2,FALSE)))</f>
        <v/>
      </c>
      <c r="D830" s="312"/>
      <c r="E830" s="312"/>
      <c r="F830" s="311"/>
      <c r="G830" s="309"/>
      <c r="H830" s="309"/>
      <c r="I830" s="309"/>
      <c r="J830" s="309"/>
      <c r="K830" s="309"/>
      <c r="L830" s="95"/>
      <c r="M830" s="95"/>
      <c r="N830" s="82"/>
      <c r="O830" s="95"/>
      <c r="P830" s="95"/>
      <c r="Q830" s="105"/>
      <c r="R830" s="82"/>
      <c r="S830" s="313"/>
      <c r="T830" s="101" t="str">
        <f t="shared" si="12"/>
        <v/>
      </c>
      <c r="U830" s="95"/>
      <c r="V830" s="95"/>
      <c r="W830" s="108"/>
      <c r="X830" s="95"/>
      <c r="Y830" s="94" t="s">
        <v>87</v>
      </c>
      <c r="Z830" s="95"/>
      <c r="AA830" s="94" t="s">
        <v>250</v>
      </c>
      <c r="AB830" s="95"/>
      <c r="AC830" s="95"/>
      <c r="AD830" s="82"/>
      <c r="AE830" s="95"/>
      <c r="AF830" s="82"/>
      <c r="AG830" s="93"/>
      <c r="AH830" s="102"/>
      <c r="AI830" s="102"/>
      <c r="AJ830" s="314"/>
      <c r="AK830" s="102"/>
      <c r="AL830" s="93" t="s">
        <v>456</v>
      </c>
      <c r="AM830" s="102"/>
      <c r="AN830" s="102"/>
      <c r="AO830" s="102"/>
      <c r="AP830" s="102"/>
      <c r="AQ830" s="102"/>
      <c r="AR830" s="106"/>
      <c r="AS830" s="107"/>
      <c r="AT830" s="102"/>
      <c r="AU830" s="102"/>
      <c r="AV830" s="96"/>
      <c r="AW830" s="96"/>
      <c r="AX830" s="96"/>
      <c r="AY830" s="97"/>
    </row>
    <row r="831" spans="1:51" ht="27" customHeight="1" thickTop="1" thickBot="1" x14ac:dyDescent="0.3">
      <c r="A831" s="81"/>
      <c r="B831" s="304" t="str">
        <f>IF(C830="","",(VLOOKUP(C830,Lookups!$B$4:$C$2561,2,FALSE)))</f>
        <v/>
      </c>
      <c r="D831" s="312"/>
      <c r="E831" s="312"/>
      <c r="F831" s="311"/>
      <c r="G831" s="309"/>
      <c r="H831" s="309"/>
      <c r="I831" s="309"/>
      <c r="J831" s="309"/>
      <c r="K831" s="309"/>
      <c r="L831" s="95"/>
      <c r="M831" s="95"/>
      <c r="N831" s="82"/>
      <c r="O831" s="95"/>
      <c r="P831" s="95"/>
      <c r="Q831" s="105"/>
      <c r="R831" s="82"/>
      <c r="S831" s="313"/>
      <c r="T831" s="101" t="str">
        <f t="shared" si="12"/>
        <v/>
      </c>
      <c r="U831" s="95"/>
      <c r="V831" s="95"/>
      <c r="W831" s="108"/>
      <c r="X831" s="95"/>
      <c r="Y831" s="94" t="s">
        <v>87</v>
      </c>
      <c r="Z831" s="95"/>
      <c r="AA831" s="94" t="s">
        <v>250</v>
      </c>
      <c r="AB831" s="95"/>
      <c r="AC831" s="95"/>
      <c r="AD831" s="82"/>
      <c r="AE831" s="95"/>
      <c r="AF831" s="82"/>
      <c r="AG831" s="93"/>
      <c r="AH831" s="102"/>
      <c r="AI831" s="102"/>
      <c r="AJ831" s="314"/>
      <c r="AK831" s="102"/>
      <c r="AL831" s="93" t="s">
        <v>456</v>
      </c>
      <c r="AM831" s="102"/>
      <c r="AN831" s="102"/>
      <c r="AO831" s="102"/>
      <c r="AP831" s="102"/>
      <c r="AQ831" s="102"/>
      <c r="AR831" s="106"/>
      <c r="AS831" s="107"/>
      <c r="AT831" s="102"/>
      <c r="AU831" s="102"/>
      <c r="AV831" s="96"/>
      <c r="AW831" s="96"/>
      <c r="AX831" s="96"/>
      <c r="AY831" s="97"/>
    </row>
    <row r="832" spans="1:51" ht="27" customHeight="1" thickTop="1" thickBot="1" x14ac:dyDescent="0.3">
      <c r="A832" s="81"/>
      <c r="B832" s="304" t="str">
        <f>IF(C831="","",(VLOOKUP(C831,Lookups!$B$4:$C$2561,2,FALSE)))</f>
        <v/>
      </c>
      <c r="D832" s="312"/>
      <c r="E832" s="312"/>
      <c r="F832" s="311"/>
      <c r="G832" s="309"/>
      <c r="H832" s="309"/>
      <c r="I832" s="309"/>
      <c r="J832" s="309"/>
      <c r="K832" s="309"/>
      <c r="L832" s="95"/>
      <c r="M832" s="95"/>
      <c r="N832" s="82"/>
      <c r="O832" s="95"/>
      <c r="P832" s="95"/>
      <c r="Q832" s="105"/>
      <c r="R832" s="82"/>
      <c r="S832" s="313"/>
      <c r="T832" s="101" t="str">
        <f t="shared" si="12"/>
        <v/>
      </c>
      <c r="U832" s="95"/>
      <c r="V832" s="95"/>
      <c r="W832" s="108"/>
      <c r="X832" s="95"/>
      <c r="Y832" s="94" t="s">
        <v>87</v>
      </c>
      <c r="Z832" s="95"/>
      <c r="AA832" s="94" t="s">
        <v>250</v>
      </c>
      <c r="AB832" s="95"/>
      <c r="AC832" s="95"/>
      <c r="AD832" s="82"/>
      <c r="AE832" s="95"/>
      <c r="AF832" s="82"/>
      <c r="AG832" s="93"/>
      <c r="AH832" s="102"/>
      <c r="AI832" s="102"/>
      <c r="AJ832" s="314"/>
      <c r="AK832" s="102"/>
      <c r="AL832" s="93" t="s">
        <v>456</v>
      </c>
      <c r="AM832" s="102"/>
      <c r="AN832" s="102"/>
      <c r="AO832" s="102"/>
      <c r="AP832" s="102"/>
      <c r="AQ832" s="102"/>
      <c r="AR832" s="106"/>
      <c r="AS832" s="107"/>
      <c r="AT832" s="102"/>
      <c r="AU832" s="102"/>
      <c r="AV832" s="96"/>
      <c r="AW832" s="96"/>
      <c r="AX832" s="96"/>
      <c r="AY832" s="97"/>
    </row>
    <row r="833" spans="1:51" ht="27" customHeight="1" thickTop="1" thickBot="1" x14ac:dyDescent="0.3">
      <c r="A833" s="81"/>
      <c r="B833" s="304" t="str">
        <f>IF(C832="","",(VLOOKUP(C832,Lookups!$B$4:$C$2561,2,FALSE)))</f>
        <v/>
      </c>
      <c r="D833" s="312"/>
      <c r="E833" s="312"/>
      <c r="F833" s="311"/>
      <c r="G833" s="309"/>
      <c r="H833" s="309"/>
      <c r="I833" s="309"/>
      <c r="J833" s="309"/>
      <c r="K833" s="309"/>
      <c r="L833" s="95"/>
      <c r="M833" s="95"/>
      <c r="N833" s="82"/>
      <c r="O833" s="95"/>
      <c r="P833" s="95"/>
      <c r="Q833" s="105"/>
      <c r="R833" s="82"/>
      <c r="S833" s="313"/>
      <c r="T833" s="101" t="str">
        <f t="shared" si="12"/>
        <v/>
      </c>
      <c r="U833" s="95"/>
      <c r="V833" s="95"/>
      <c r="W833" s="108"/>
      <c r="X833" s="95"/>
      <c r="Y833" s="94" t="s">
        <v>87</v>
      </c>
      <c r="Z833" s="95"/>
      <c r="AA833" s="94" t="s">
        <v>250</v>
      </c>
      <c r="AB833" s="95"/>
      <c r="AC833" s="95"/>
      <c r="AD833" s="82"/>
      <c r="AE833" s="95"/>
      <c r="AF833" s="82"/>
      <c r="AG833" s="93"/>
      <c r="AH833" s="102"/>
      <c r="AI833" s="102"/>
      <c r="AJ833" s="314"/>
      <c r="AK833" s="102"/>
      <c r="AL833" s="93" t="s">
        <v>456</v>
      </c>
      <c r="AM833" s="102"/>
      <c r="AN833" s="102"/>
      <c r="AO833" s="102"/>
      <c r="AP833" s="102"/>
      <c r="AQ833" s="102"/>
      <c r="AR833" s="106"/>
      <c r="AS833" s="107"/>
      <c r="AT833" s="102"/>
      <c r="AU833" s="102"/>
      <c r="AV833" s="96"/>
      <c r="AW833" s="96"/>
      <c r="AX833" s="96"/>
      <c r="AY833" s="97"/>
    </row>
    <row r="834" spans="1:51" ht="27" customHeight="1" thickTop="1" thickBot="1" x14ac:dyDescent="0.3">
      <c r="A834" s="81"/>
      <c r="B834" s="304" t="str">
        <f>IF(C833="","",(VLOOKUP(C833,Lookups!$B$4:$C$2561,2,FALSE)))</f>
        <v/>
      </c>
      <c r="D834" s="312"/>
      <c r="E834" s="312"/>
      <c r="F834" s="311"/>
      <c r="G834" s="309"/>
      <c r="H834" s="309"/>
      <c r="I834" s="309"/>
      <c r="J834" s="309"/>
      <c r="K834" s="309"/>
      <c r="L834" s="95"/>
      <c r="M834" s="95"/>
      <c r="N834" s="82"/>
      <c r="O834" s="95"/>
      <c r="P834" s="95"/>
      <c r="Q834" s="105"/>
      <c r="R834" s="82"/>
      <c r="S834" s="313"/>
      <c r="T834" s="101" t="str">
        <f t="shared" si="12"/>
        <v/>
      </c>
      <c r="U834" s="95"/>
      <c r="V834" s="95"/>
      <c r="W834" s="108"/>
      <c r="X834" s="95"/>
      <c r="Y834" s="94" t="s">
        <v>87</v>
      </c>
      <c r="Z834" s="95"/>
      <c r="AA834" s="94" t="s">
        <v>250</v>
      </c>
      <c r="AB834" s="95"/>
      <c r="AC834" s="95"/>
      <c r="AD834" s="82"/>
      <c r="AE834" s="95"/>
      <c r="AF834" s="82"/>
      <c r="AG834" s="93"/>
      <c r="AH834" s="102"/>
      <c r="AI834" s="102"/>
      <c r="AJ834" s="314"/>
      <c r="AK834" s="102"/>
      <c r="AL834" s="93" t="s">
        <v>456</v>
      </c>
      <c r="AM834" s="102"/>
      <c r="AN834" s="102"/>
      <c r="AO834" s="102"/>
      <c r="AP834" s="102"/>
      <c r="AQ834" s="102"/>
      <c r="AR834" s="106"/>
      <c r="AS834" s="107"/>
      <c r="AT834" s="102"/>
      <c r="AU834" s="102"/>
      <c r="AV834" s="96"/>
      <c r="AW834" s="96"/>
      <c r="AX834" s="96"/>
      <c r="AY834" s="97"/>
    </row>
    <row r="835" spans="1:51" ht="27" customHeight="1" thickTop="1" thickBot="1" x14ac:dyDescent="0.3">
      <c r="A835" s="81"/>
      <c r="B835" s="304" t="str">
        <f>IF(C834="","",(VLOOKUP(C834,Lookups!$B$4:$C$2561,2,FALSE)))</f>
        <v/>
      </c>
      <c r="D835" s="312"/>
      <c r="E835" s="312"/>
      <c r="F835" s="311"/>
      <c r="G835" s="309"/>
      <c r="H835" s="309"/>
      <c r="I835" s="309"/>
      <c r="J835" s="309"/>
      <c r="K835" s="309"/>
      <c r="L835" s="95"/>
      <c r="M835" s="95"/>
      <c r="N835" s="82"/>
      <c r="O835" s="95"/>
      <c r="P835" s="95"/>
      <c r="Q835" s="105"/>
      <c r="R835" s="82"/>
      <c r="S835" s="313"/>
      <c r="T835" s="101" t="str">
        <f t="shared" si="12"/>
        <v/>
      </c>
      <c r="U835" s="95"/>
      <c r="V835" s="95"/>
      <c r="W835" s="108"/>
      <c r="X835" s="95"/>
      <c r="Y835" s="94" t="s">
        <v>87</v>
      </c>
      <c r="Z835" s="95"/>
      <c r="AA835" s="94" t="s">
        <v>250</v>
      </c>
      <c r="AB835" s="95"/>
      <c r="AC835" s="95"/>
      <c r="AD835" s="82"/>
      <c r="AE835" s="95"/>
      <c r="AF835" s="82"/>
      <c r="AG835" s="93"/>
      <c r="AH835" s="102"/>
      <c r="AI835" s="102"/>
      <c r="AJ835" s="314"/>
      <c r="AK835" s="102"/>
      <c r="AL835" s="93" t="s">
        <v>456</v>
      </c>
      <c r="AM835" s="102"/>
      <c r="AN835" s="102"/>
      <c r="AO835" s="102"/>
      <c r="AP835" s="102"/>
      <c r="AQ835" s="102"/>
      <c r="AR835" s="106"/>
      <c r="AS835" s="107"/>
      <c r="AT835" s="102"/>
      <c r="AU835" s="102"/>
      <c r="AV835" s="96"/>
      <c r="AW835" s="96"/>
      <c r="AX835" s="96"/>
      <c r="AY835" s="97"/>
    </row>
    <row r="836" spans="1:51" ht="27" customHeight="1" thickTop="1" thickBot="1" x14ac:dyDescent="0.3">
      <c r="A836" s="81"/>
      <c r="B836" s="304" t="str">
        <f>IF(C835="","",(VLOOKUP(C835,Lookups!$B$4:$C$2561,2,FALSE)))</f>
        <v/>
      </c>
      <c r="D836" s="312"/>
      <c r="E836" s="312"/>
      <c r="F836" s="311"/>
      <c r="G836" s="309"/>
      <c r="H836" s="309"/>
      <c r="I836" s="309"/>
      <c r="J836" s="309"/>
      <c r="K836" s="309"/>
      <c r="L836" s="95"/>
      <c r="M836" s="95"/>
      <c r="N836" s="82"/>
      <c r="O836" s="95"/>
      <c r="P836" s="95"/>
      <c r="Q836" s="105"/>
      <c r="R836" s="82"/>
      <c r="S836" s="313"/>
      <c r="T836" s="101" t="str">
        <f t="shared" si="12"/>
        <v/>
      </c>
      <c r="U836" s="95"/>
      <c r="V836" s="95"/>
      <c r="W836" s="108"/>
      <c r="X836" s="95"/>
      <c r="Y836" s="94" t="s">
        <v>87</v>
      </c>
      <c r="Z836" s="95"/>
      <c r="AA836" s="94" t="s">
        <v>250</v>
      </c>
      <c r="AB836" s="95"/>
      <c r="AC836" s="95"/>
      <c r="AD836" s="82"/>
      <c r="AE836" s="95"/>
      <c r="AF836" s="82"/>
      <c r="AG836" s="93"/>
      <c r="AH836" s="102"/>
      <c r="AI836" s="102"/>
      <c r="AJ836" s="314"/>
      <c r="AK836" s="102"/>
      <c r="AL836" s="93" t="s">
        <v>456</v>
      </c>
      <c r="AM836" s="102"/>
      <c r="AN836" s="102"/>
      <c r="AO836" s="102"/>
      <c r="AP836" s="102"/>
      <c r="AQ836" s="102"/>
      <c r="AR836" s="106"/>
      <c r="AS836" s="107"/>
      <c r="AT836" s="102"/>
      <c r="AU836" s="102"/>
      <c r="AV836" s="96"/>
      <c r="AW836" s="96"/>
      <c r="AX836" s="96"/>
      <c r="AY836" s="97"/>
    </row>
    <row r="837" spans="1:51" ht="27" customHeight="1" thickTop="1" thickBot="1" x14ac:dyDescent="0.3">
      <c r="A837" s="81"/>
      <c r="B837" s="304" t="str">
        <f>IF(C836="","",(VLOOKUP(C836,Lookups!$B$4:$C$2561,2,FALSE)))</f>
        <v/>
      </c>
      <c r="D837" s="312"/>
      <c r="E837" s="312"/>
      <c r="F837" s="311"/>
      <c r="G837" s="309"/>
      <c r="H837" s="309"/>
      <c r="I837" s="309"/>
      <c r="J837" s="309"/>
      <c r="K837" s="309"/>
      <c r="L837" s="95"/>
      <c r="M837" s="95"/>
      <c r="N837" s="82"/>
      <c r="O837" s="95"/>
      <c r="P837" s="95"/>
      <c r="Q837" s="105"/>
      <c r="R837" s="82"/>
      <c r="S837" s="313"/>
      <c r="T837" s="101" t="str">
        <f t="shared" si="12"/>
        <v/>
      </c>
      <c r="U837" s="95"/>
      <c r="V837" s="95"/>
      <c r="W837" s="108"/>
      <c r="X837" s="95"/>
      <c r="Y837" s="94" t="s">
        <v>87</v>
      </c>
      <c r="Z837" s="95"/>
      <c r="AA837" s="94" t="s">
        <v>250</v>
      </c>
      <c r="AB837" s="95"/>
      <c r="AC837" s="95"/>
      <c r="AD837" s="82"/>
      <c r="AE837" s="95"/>
      <c r="AF837" s="82"/>
      <c r="AG837" s="93"/>
      <c r="AH837" s="102"/>
      <c r="AI837" s="102"/>
      <c r="AJ837" s="314"/>
      <c r="AK837" s="102"/>
      <c r="AL837" s="93" t="s">
        <v>456</v>
      </c>
      <c r="AM837" s="102"/>
      <c r="AN837" s="102"/>
      <c r="AO837" s="102"/>
      <c r="AP837" s="102"/>
      <c r="AQ837" s="102"/>
      <c r="AR837" s="106"/>
      <c r="AS837" s="107"/>
      <c r="AT837" s="102"/>
      <c r="AU837" s="102"/>
      <c r="AV837" s="96"/>
      <c r="AW837" s="96"/>
      <c r="AX837" s="96"/>
      <c r="AY837" s="97"/>
    </row>
    <row r="838" spans="1:51" ht="27" customHeight="1" thickTop="1" thickBot="1" x14ac:dyDescent="0.3">
      <c r="A838" s="81"/>
      <c r="B838" s="304" t="str">
        <f>IF(C837="","",(VLOOKUP(C837,Lookups!$B$4:$C$2561,2,FALSE)))</f>
        <v/>
      </c>
      <c r="D838" s="312"/>
      <c r="E838" s="312"/>
      <c r="F838" s="311"/>
      <c r="G838" s="309"/>
      <c r="H838" s="309"/>
      <c r="I838" s="309"/>
      <c r="J838" s="309"/>
      <c r="K838" s="309"/>
      <c r="L838" s="95"/>
      <c r="M838" s="95"/>
      <c r="N838" s="82"/>
      <c r="O838" s="95"/>
      <c r="P838" s="95"/>
      <c r="Q838" s="105"/>
      <c r="R838" s="82"/>
      <c r="S838" s="313"/>
      <c r="T838" s="101" t="str">
        <f t="shared" ref="T838:T901" si="13">IF(S838="","",VLOOKUP(S838,SWCTypeDesc,2,FALSE))</f>
        <v/>
      </c>
      <c r="U838" s="95"/>
      <c r="V838" s="95"/>
      <c r="W838" s="108"/>
      <c r="X838" s="95"/>
      <c r="Y838" s="94" t="s">
        <v>87</v>
      </c>
      <c r="Z838" s="95"/>
      <c r="AA838" s="94" t="s">
        <v>250</v>
      </c>
      <c r="AB838" s="95"/>
      <c r="AC838" s="95"/>
      <c r="AD838" s="82"/>
      <c r="AE838" s="95"/>
      <c r="AF838" s="82"/>
      <c r="AG838" s="93"/>
      <c r="AH838" s="102"/>
      <c r="AI838" s="102"/>
      <c r="AJ838" s="314"/>
      <c r="AK838" s="102"/>
      <c r="AL838" s="93" t="s">
        <v>456</v>
      </c>
      <c r="AM838" s="102"/>
      <c r="AN838" s="102"/>
      <c r="AO838" s="102"/>
      <c r="AP838" s="102"/>
      <c r="AQ838" s="102"/>
      <c r="AR838" s="106"/>
      <c r="AS838" s="107"/>
      <c r="AT838" s="102"/>
      <c r="AU838" s="102"/>
      <c r="AV838" s="96"/>
      <c r="AW838" s="96"/>
      <c r="AX838" s="96"/>
      <c r="AY838" s="97"/>
    </row>
    <row r="839" spans="1:51" ht="27" customHeight="1" thickTop="1" thickBot="1" x14ac:dyDescent="0.3">
      <c r="A839" s="81"/>
      <c r="B839" s="304" t="str">
        <f>IF(C838="","",(VLOOKUP(C838,Lookups!$B$4:$C$2561,2,FALSE)))</f>
        <v/>
      </c>
      <c r="D839" s="312"/>
      <c r="E839" s="312"/>
      <c r="F839" s="311"/>
      <c r="G839" s="309"/>
      <c r="H839" s="309"/>
      <c r="I839" s="309"/>
      <c r="J839" s="309"/>
      <c r="K839" s="309"/>
      <c r="L839" s="95"/>
      <c r="M839" s="95"/>
      <c r="N839" s="82"/>
      <c r="O839" s="95"/>
      <c r="P839" s="95"/>
      <c r="Q839" s="105"/>
      <c r="R839" s="82"/>
      <c r="S839" s="313"/>
      <c r="T839" s="101" t="str">
        <f t="shared" si="13"/>
        <v/>
      </c>
      <c r="U839" s="95"/>
      <c r="V839" s="95"/>
      <c r="W839" s="108"/>
      <c r="X839" s="95"/>
      <c r="Y839" s="94" t="s">
        <v>87</v>
      </c>
      <c r="Z839" s="95"/>
      <c r="AA839" s="94" t="s">
        <v>250</v>
      </c>
      <c r="AB839" s="95"/>
      <c r="AC839" s="95"/>
      <c r="AD839" s="82"/>
      <c r="AE839" s="95"/>
      <c r="AF839" s="82"/>
      <c r="AG839" s="93"/>
      <c r="AH839" s="102"/>
      <c r="AI839" s="102"/>
      <c r="AJ839" s="314"/>
      <c r="AK839" s="102"/>
      <c r="AL839" s="93" t="s">
        <v>456</v>
      </c>
      <c r="AM839" s="102"/>
      <c r="AN839" s="102"/>
      <c r="AO839" s="102"/>
      <c r="AP839" s="102"/>
      <c r="AQ839" s="102"/>
      <c r="AR839" s="106"/>
      <c r="AS839" s="107"/>
      <c r="AT839" s="102"/>
      <c r="AU839" s="102"/>
      <c r="AV839" s="96"/>
      <c r="AW839" s="96"/>
      <c r="AX839" s="96"/>
      <c r="AY839" s="97"/>
    </row>
    <row r="840" spans="1:51" ht="27" customHeight="1" thickTop="1" thickBot="1" x14ac:dyDescent="0.3">
      <c r="A840" s="81"/>
      <c r="B840" s="304" t="str">
        <f>IF(C839="","",(VLOOKUP(C839,Lookups!$B$4:$C$2561,2,FALSE)))</f>
        <v/>
      </c>
      <c r="D840" s="312"/>
      <c r="E840" s="312"/>
      <c r="F840" s="311"/>
      <c r="G840" s="309"/>
      <c r="H840" s="309"/>
      <c r="I840" s="309"/>
      <c r="J840" s="309"/>
      <c r="K840" s="309"/>
      <c r="L840" s="95"/>
      <c r="M840" s="95"/>
      <c r="N840" s="82"/>
      <c r="O840" s="95"/>
      <c r="P840" s="95"/>
      <c r="Q840" s="105"/>
      <c r="R840" s="82"/>
      <c r="S840" s="313"/>
      <c r="T840" s="101" t="str">
        <f t="shared" si="13"/>
        <v/>
      </c>
      <c r="U840" s="95"/>
      <c r="V840" s="95"/>
      <c r="W840" s="108"/>
      <c r="X840" s="95"/>
      <c r="Y840" s="94" t="s">
        <v>87</v>
      </c>
      <c r="Z840" s="95"/>
      <c r="AA840" s="94" t="s">
        <v>250</v>
      </c>
      <c r="AB840" s="95"/>
      <c r="AC840" s="95"/>
      <c r="AD840" s="82"/>
      <c r="AE840" s="95"/>
      <c r="AF840" s="82"/>
      <c r="AG840" s="93"/>
      <c r="AH840" s="102"/>
      <c r="AI840" s="102"/>
      <c r="AJ840" s="314"/>
      <c r="AK840" s="102"/>
      <c r="AL840" s="93" t="s">
        <v>456</v>
      </c>
      <c r="AM840" s="102"/>
      <c r="AN840" s="102"/>
      <c r="AO840" s="102"/>
      <c r="AP840" s="102"/>
      <c r="AQ840" s="102"/>
      <c r="AR840" s="106"/>
      <c r="AS840" s="107"/>
      <c r="AT840" s="102"/>
      <c r="AU840" s="102"/>
      <c r="AV840" s="96"/>
      <c r="AW840" s="96"/>
      <c r="AX840" s="96"/>
      <c r="AY840" s="97"/>
    </row>
    <row r="841" spans="1:51" ht="27" customHeight="1" thickTop="1" thickBot="1" x14ac:dyDescent="0.3">
      <c r="A841" s="81"/>
      <c r="B841" s="304" t="str">
        <f>IF(C840="","",(VLOOKUP(C840,Lookups!$B$4:$C$2561,2,FALSE)))</f>
        <v/>
      </c>
      <c r="D841" s="312"/>
      <c r="E841" s="312"/>
      <c r="F841" s="311"/>
      <c r="G841" s="309"/>
      <c r="H841" s="309"/>
      <c r="I841" s="309"/>
      <c r="J841" s="309"/>
      <c r="K841" s="309"/>
      <c r="L841" s="95"/>
      <c r="M841" s="95"/>
      <c r="N841" s="82"/>
      <c r="O841" s="95"/>
      <c r="P841" s="95"/>
      <c r="Q841" s="105"/>
      <c r="R841" s="82"/>
      <c r="S841" s="313"/>
      <c r="T841" s="101" t="str">
        <f t="shared" si="13"/>
        <v/>
      </c>
      <c r="U841" s="95"/>
      <c r="V841" s="95"/>
      <c r="W841" s="108"/>
      <c r="X841" s="95"/>
      <c r="Y841" s="94" t="s">
        <v>87</v>
      </c>
      <c r="Z841" s="95"/>
      <c r="AA841" s="94" t="s">
        <v>250</v>
      </c>
      <c r="AB841" s="95"/>
      <c r="AC841" s="95"/>
      <c r="AD841" s="82"/>
      <c r="AE841" s="95"/>
      <c r="AF841" s="82"/>
      <c r="AG841" s="93"/>
      <c r="AH841" s="102"/>
      <c r="AI841" s="102"/>
      <c r="AJ841" s="314"/>
      <c r="AK841" s="102"/>
      <c r="AL841" s="93" t="s">
        <v>456</v>
      </c>
      <c r="AM841" s="102"/>
      <c r="AN841" s="102"/>
      <c r="AO841" s="102"/>
      <c r="AP841" s="102"/>
      <c r="AQ841" s="102"/>
      <c r="AR841" s="106"/>
      <c r="AS841" s="107"/>
      <c r="AT841" s="102"/>
      <c r="AU841" s="102"/>
      <c r="AV841" s="96"/>
      <c r="AW841" s="96"/>
      <c r="AX841" s="96"/>
      <c r="AY841" s="97"/>
    </row>
    <row r="842" spans="1:51" ht="27" customHeight="1" thickTop="1" thickBot="1" x14ac:dyDescent="0.3">
      <c r="A842" s="81"/>
      <c r="B842" s="304" t="str">
        <f>IF(C841="","",(VLOOKUP(C841,Lookups!$B$4:$C$2561,2,FALSE)))</f>
        <v/>
      </c>
      <c r="D842" s="312"/>
      <c r="E842" s="312"/>
      <c r="F842" s="311"/>
      <c r="G842" s="309"/>
      <c r="H842" s="309"/>
      <c r="I842" s="309"/>
      <c r="J842" s="309"/>
      <c r="K842" s="309"/>
      <c r="L842" s="95"/>
      <c r="M842" s="95"/>
      <c r="N842" s="82"/>
      <c r="O842" s="95"/>
      <c r="P842" s="95"/>
      <c r="Q842" s="105"/>
      <c r="R842" s="82"/>
      <c r="S842" s="313"/>
      <c r="T842" s="101" t="str">
        <f t="shared" si="13"/>
        <v/>
      </c>
      <c r="U842" s="95"/>
      <c r="V842" s="95"/>
      <c r="W842" s="108"/>
      <c r="X842" s="95"/>
      <c r="Y842" s="94" t="s">
        <v>87</v>
      </c>
      <c r="Z842" s="95"/>
      <c r="AA842" s="94" t="s">
        <v>250</v>
      </c>
      <c r="AB842" s="95"/>
      <c r="AC842" s="95"/>
      <c r="AD842" s="82"/>
      <c r="AE842" s="95"/>
      <c r="AF842" s="82"/>
      <c r="AG842" s="93"/>
      <c r="AH842" s="102"/>
      <c r="AI842" s="102"/>
      <c r="AJ842" s="314"/>
      <c r="AK842" s="102"/>
      <c r="AL842" s="93" t="s">
        <v>456</v>
      </c>
      <c r="AM842" s="102"/>
      <c r="AN842" s="102"/>
      <c r="AO842" s="102"/>
      <c r="AP842" s="102"/>
      <c r="AQ842" s="102"/>
      <c r="AR842" s="106"/>
      <c r="AS842" s="107"/>
      <c r="AT842" s="102"/>
      <c r="AU842" s="102"/>
      <c r="AV842" s="96"/>
      <c r="AW842" s="96"/>
      <c r="AX842" s="96"/>
      <c r="AY842" s="97"/>
    </row>
    <row r="843" spans="1:51" ht="27" customHeight="1" thickTop="1" thickBot="1" x14ac:dyDescent="0.3">
      <c r="A843" s="81"/>
      <c r="B843" s="304" t="str">
        <f>IF(C842="","",(VLOOKUP(C842,Lookups!$B$4:$C$2561,2,FALSE)))</f>
        <v/>
      </c>
      <c r="D843" s="312"/>
      <c r="E843" s="312"/>
      <c r="F843" s="311"/>
      <c r="G843" s="309"/>
      <c r="H843" s="309"/>
      <c r="I843" s="309"/>
      <c r="J843" s="309"/>
      <c r="K843" s="309"/>
      <c r="L843" s="95"/>
      <c r="M843" s="95"/>
      <c r="N843" s="82"/>
      <c r="O843" s="95"/>
      <c r="P843" s="95"/>
      <c r="Q843" s="105"/>
      <c r="R843" s="82"/>
      <c r="S843" s="313"/>
      <c r="T843" s="101" t="str">
        <f t="shared" si="13"/>
        <v/>
      </c>
      <c r="U843" s="95"/>
      <c r="V843" s="95"/>
      <c r="W843" s="108"/>
      <c r="X843" s="95"/>
      <c r="Y843" s="94" t="s">
        <v>87</v>
      </c>
      <c r="Z843" s="95"/>
      <c r="AA843" s="94" t="s">
        <v>250</v>
      </c>
      <c r="AB843" s="95"/>
      <c r="AC843" s="95"/>
      <c r="AD843" s="82"/>
      <c r="AE843" s="95"/>
      <c r="AF843" s="82"/>
      <c r="AG843" s="93"/>
      <c r="AH843" s="102"/>
      <c r="AI843" s="102"/>
      <c r="AJ843" s="314"/>
      <c r="AK843" s="102"/>
      <c r="AL843" s="93" t="s">
        <v>456</v>
      </c>
      <c r="AM843" s="102"/>
      <c r="AN843" s="102"/>
      <c r="AO843" s="102"/>
      <c r="AP843" s="102"/>
      <c r="AQ843" s="102"/>
      <c r="AR843" s="106"/>
      <c r="AS843" s="107"/>
      <c r="AT843" s="102"/>
      <c r="AU843" s="102"/>
      <c r="AV843" s="96"/>
      <c r="AW843" s="96"/>
      <c r="AX843" s="96"/>
      <c r="AY843" s="97"/>
    </row>
    <row r="844" spans="1:51" ht="27" customHeight="1" thickTop="1" thickBot="1" x14ac:dyDescent="0.3">
      <c r="A844" s="81"/>
      <c r="B844" s="304" t="str">
        <f>IF(C843="","",(VLOOKUP(C843,Lookups!$B$4:$C$2561,2,FALSE)))</f>
        <v/>
      </c>
      <c r="D844" s="312"/>
      <c r="E844" s="312"/>
      <c r="F844" s="311"/>
      <c r="G844" s="309"/>
      <c r="H844" s="309"/>
      <c r="I844" s="309"/>
      <c r="J844" s="309"/>
      <c r="K844" s="309"/>
      <c r="L844" s="95"/>
      <c r="M844" s="95"/>
      <c r="N844" s="82"/>
      <c r="O844" s="95"/>
      <c r="P844" s="95"/>
      <c r="Q844" s="105"/>
      <c r="R844" s="82"/>
      <c r="S844" s="313"/>
      <c r="T844" s="101" t="str">
        <f t="shared" si="13"/>
        <v/>
      </c>
      <c r="U844" s="95"/>
      <c r="V844" s="95"/>
      <c r="W844" s="108"/>
      <c r="X844" s="95"/>
      <c r="Y844" s="94" t="s">
        <v>87</v>
      </c>
      <c r="Z844" s="95"/>
      <c r="AA844" s="94" t="s">
        <v>250</v>
      </c>
      <c r="AB844" s="95"/>
      <c r="AC844" s="95"/>
      <c r="AD844" s="82"/>
      <c r="AE844" s="95"/>
      <c r="AF844" s="82"/>
      <c r="AG844" s="93"/>
      <c r="AH844" s="102"/>
      <c r="AI844" s="102"/>
      <c r="AJ844" s="314"/>
      <c r="AK844" s="102"/>
      <c r="AL844" s="93" t="s">
        <v>456</v>
      </c>
      <c r="AM844" s="102"/>
      <c r="AN844" s="102"/>
      <c r="AO844" s="102"/>
      <c r="AP844" s="102"/>
      <c r="AQ844" s="102"/>
      <c r="AR844" s="106"/>
      <c r="AS844" s="107"/>
      <c r="AT844" s="102"/>
      <c r="AU844" s="102"/>
      <c r="AV844" s="96"/>
      <c r="AW844" s="96"/>
      <c r="AX844" s="96"/>
      <c r="AY844" s="97"/>
    </row>
    <row r="845" spans="1:51" ht="27" customHeight="1" thickTop="1" thickBot="1" x14ac:dyDescent="0.3">
      <c r="A845" s="81"/>
      <c r="B845" s="304" t="str">
        <f>IF(C844="","",(VLOOKUP(C844,Lookups!$B$4:$C$2561,2,FALSE)))</f>
        <v/>
      </c>
      <c r="D845" s="312"/>
      <c r="E845" s="312"/>
      <c r="F845" s="311"/>
      <c r="G845" s="309"/>
      <c r="H845" s="309"/>
      <c r="I845" s="309"/>
      <c r="J845" s="309"/>
      <c r="K845" s="309"/>
      <c r="L845" s="95"/>
      <c r="M845" s="95"/>
      <c r="N845" s="82"/>
      <c r="O845" s="95"/>
      <c r="P845" s="95"/>
      <c r="Q845" s="105"/>
      <c r="R845" s="82"/>
      <c r="S845" s="313"/>
      <c r="T845" s="101" t="str">
        <f t="shared" si="13"/>
        <v/>
      </c>
      <c r="U845" s="95"/>
      <c r="V845" s="95"/>
      <c r="W845" s="108"/>
      <c r="X845" s="95"/>
      <c r="Y845" s="94" t="s">
        <v>87</v>
      </c>
      <c r="Z845" s="95"/>
      <c r="AA845" s="94" t="s">
        <v>250</v>
      </c>
      <c r="AB845" s="95"/>
      <c r="AC845" s="95"/>
      <c r="AD845" s="82"/>
      <c r="AE845" s="95"/>
      <c r="AF845" s="82"/>
      <c r="AG845" s="93"/>
      <c r="AH845" s="102"/>
      <c r="AI845" s="102"/>
      <c r="AJ845" s="314"/>
      <c r="AK845" s="102"/>
      <c r="AL845" s="93" t="s">
        <v>456</v>
      </c>
      <c r="AM845" s="102"/>
      <c r="AN845" s="102"/>
      <c r="AO845" s="102"/>
      <c r="AP845" s="102"/>
      <c r="AQ845" s="102"/>
      <c r="AR845" s="106"/>
      <c r="AS845" s="107"/>
      <c r="AT845" s="102"/>
      <c r="AU845" s="102"/>
      <c r="AV845" s="96"/>
      <c r="AW845" s="96"/>
      <c r="AX845" s="96"/>
      <c r="AY845" s="97"/>
    </row>
    <row r="846" spans="1:51" ht="27" customHeight="1" thickTop="1" thickBot="1" x14ac:dyDescent="0.3">
      <c r="A846" s="81"/>
      <c r="B846" s="304" t="str">
        <f>IF(C845="","",(VLOOKUP(C845,Lookups!$B$4:$C$2561,2,FALSE)))</f>
        <v/>
      </c>
      <c r="D846" s="312"/>
      <c r="E846" s="312"/>
      <c r="F846" s="311"/>
      <c r="G846" s="309"/>
      <c r="H846" s="309"/>
      <c r="I846" s="309"/>
      <c r="J846" s="309"/>
      <c r="K846" s="309"/>
      <c r="L846" s="95"/>
      <c r="M846" s="95"/>
      <c r="N846" s="82"/>
      <c r="O846" s="95"/>
      <c r="P846" s="95"/>
      <c r="Q846" s="105"/>
      <c r="R846" s="82"/>
      <c r="S846" s="313"/>
      <c r="T846" s="101" t="str">
        <f t="shared" si="13"/>
        <v/>
      </c>
      <c r="U846" s="95"/>
      <c r="V846" s="95"/>
      <c r="W846" s="108"/>
      <c r="X846" s="95"/>
      <c r="Y846" s="94" t="s">
        <v>87</v>
      </c>
      <c r="Z846" s="95"/>
      <c r="AA846" s="94" t="s">
        <v>250</v>
      </c>
      <c r="AB846" s="95"/>
      <c r="AC846" s="95"/>
      <c r="AD846" s="82"/>
      <c r="AE846" s="95"/>
      <c r="AF846" s="82"/>
      <c r="AG846" s="93"/>
      <c r="AH846" s="102"/>
      <c r="AI846" s="102"/>
      <c r="AJ846" s="314"/>
      <c r="AK846" s="102"/>
      <c r="AL846" s="93" t="s">
        <v>456</v>
      </c>
      <c r="AM846" s="102"/>
      <c r="AN846" s="102"/>
      <c r="AO846" s="102"/>
      <c r="AP846" s="102"/>
      <c r="AQ846" s="102"/>
      <c r="AR846" s="106"/>
      <c r="AS846" s="107"/>
      <c r="AT846" s="102"/>
      <c r="AU846" s="102"/>
      <c r="AV846" s="96"/>
      <c r="AW846" s="96"/>
      <c r="AX846" s="96"/>
      <c r="AY846" s="97"/>
    </row>
    <row r="847" spans="1:51" ht="27" customHeight="1" thickTop="1" thickBot="1" x14ac:dyDescent="0.3">
      <c r="A847" s="81"/>
      <c r="B847" s="304" t="str">
        <f>IF(C846="","",(VLOOKUP(C846,Lookups!$B$4:$C$2561,2,FALSE)))</f>
        <v/>
      </c>
      <c r="D847" s="312"/>
      <c r="E847" s="312"/>
      <c r="F847" s="311"/>
      <c r="G847" s="309"/>
      <c r="H847" s="309"/>
      <c r="I847" s="309"/>
      <c r="J847" s="309"/>
      <c r="K847" s="309"/>
      <c r="L847" s="95"/>
      <c r="M847" s="95"/>
      <c r="N847" s="82"/>
      <c r="O847" s="95"/>
      <c r="P847" s="95"/>
      <c r="Q847" s="105"/>
      <c r="R847" s="82"/>
      <c r="S847" s="313"/>
      <c r="T847" s="101" t="str">
        <f t="shared" si="13"/>
        <v/>
      </c>
      <c r="U847" s="95"/>
      <c r="V847" s="95"/>
      <c r="W847" s="108"/>
      <c r="X847" s="95"/>
      <c r="Y847" s="94" t="s">
        <v>87</v>
      </c>
      <c r="Z847" s="95"/>
      <c r="AA847" s="94" t="s">
        <v>250</v>
      </c>
      <c r="AB847" s="95"/>
      <c r="AC847" s="95"/>
      <c r="AD847" s="82"/>
      <c r="AE847" s="95"/>
      <c r="AF847" s="82"/>
      <c r="AG847" s="93"/>
      <c r="AH847" s="102"/>
      <c r="AI847" s="102"/>
      <c r="AJ847" s="314"/>
      <c r="AK847" s="102"/>
      <c r="AL847" s="93" t="s">
        <v>456</v>
      </c>
      <c r="AM847" s="102"/>
      <c r="AN847" s="102"/>
      <c r="AO847" s="102"/>
      <c r="AP847" s="102"/>
      <c r="AQ847" s="102"/>
      <c r="AR847" s="106"/>
      <c r="AS847" s="107"/>
      <c r="AT847" s="102"/>
      <c r="AU847" s="102"/>
      <c r="AV847" s="96"/>
      <c r="AW847" s="96"/>
      <c r="AX847" s="96"/>
      <c r="AY847" s="97"/>
    </row>
    <row r="848" spans="1:51" ht="27" customHeight="1" thickTop="1" thickBot="1" x14ac:dyDescent="0.3">
      <c r="A848" s="81"/>
      <c r="B848" s="304" t="str">
        <f>IF(C847="","",(VLOOKUP(C847,Lookups!$B$4:$C$2561,2,FALSE)))</f>
        <v/>
      </c>
      <c r="D848" s="312"/>
      <c r="E848" s="312"/>
      <c r="F848" s="311"/>
      <c r="G848" s="309"/>
      <c r="H848" s="309"/>
      <c r="I848" s="309"/>
      <c r="J848" s="309"/>
      <c r="K848" s="309"/>
      <c r="L848" s="95"/>
      <c r="M848" s="95"/>
      <c r="N848" s="82"/>
      <c r="O848" s="95"/>
      <c r="P848" s="95"/>
      <c r="Q848" s="105"/>
      <c r="R848" s="82"/>
      <c r="S848" s="313"/>
      <c r="T848" s="101" t="str">
        <f t="shared" si="13"/>
        <v/>
      </c>
      <c r="U848" s="95"/>
      <c r="V848" s="95"/>
      <c r="W848" s="108"/>
      <c r="X848" s="95"/>
      <c r="Y848" s="94" t="s">
        <v>87</v>
      </c>
      <c r="Z848" s="95"/>
      <c r="AA848" s="94" t="s">
        <v>250</v>
      </c>
      <c r="AB848" s="95"/>
      <c r="AC848" s="95"/>
      <c r="AD848" s="82"/>
      <c r="AE848" s="95"/>
      <c r="AF848" s="82"/>
      <c r="AG848" s="93"/>
      <c r="AH848" s="102"/>
      <c r="AI848" s="102"/>
      <c r="AJ848" s="314"/>
      <c r="AK848" s="102"/>
      <c r="AL848" s="93" t="s">
        <v>456</v>
      </c>
      <c r="AM848" s="102"/>
      <c r="AN848" s="102"/>
      <c r="AO848" s="102"/>
      <c r="AP848" s="102"/>
      <c r="AQ848" s="102"/>
      <c r="AR848" s="106"/>
      <c r="AS848" s="107"/>
      <c r="AT848" s="102"/>
      <c r="AU848" s="102"/>
      <c r="AV848" s="96"/>
      <c r="AW848" s="96"/>
      <c r="AX848" s="96"/>
      <c r="AY848" s="97"/>
    </row>
    <row r="849" spans="1:51" ht="27" customHeight="1" thickTop="1" thickBot="1" x14ac:dyDescent="0.3">
      <c r="A849" s="81"/>
      <c r="B849" s="304" t="str">
        <f>IF(C848="","",(VLOOKUP(C848,Lookups!$B$4:$C$2561,2,FALSE)))</f>
        <v/>
      </c>
      <c r="D849" s="312"/>
      <c r="E849" s="312"/>
      <c r="F849" s="311"/>
      <c r="G849" s="309"/>
      <c r="H849" s="309"/>
      <c r="I849" s="309"/>
      <c r="J849" s="309"/>
      <c r="K849" s="309"/>
      <c r="L849" s="95"/>
      <c r="M849" s="95"/>
      <c r="N849" s="82"/>
      <c r="O849" s="95"/>
      <c r="P849" s="95"/>
      <c r="Q849" s="105"/>
      <c r="R849" s="82"/>
      <c r="S849" s="313"/>
      <c r="T849" s="101" t="str">
        <f t="shared" si="13"/>
        <v/>
      </c>
      <c r="U849" s="95"/>
      <c r="V849" s="95"/>
      <c r="W849" s="108"/>
      <c r="X849" s="95"/>
      <c r="Y849" s="94" t="s">
        <v>87</v>
      </c>
      <c r="Z849" s="95"/>
      <c r="AA849" s="94" t="s">
        <v>250</v>
      </c>
      <c r="AB849" s="95"/>
      <c r="AC849" s="95"/>
      <c r="AD849" s="82"/>
      <c r="AE849" s="95"/>
      <c r="AF849" s="82"/>
      <c r="AG849" s="93"/>
      <c r="AH849" s="102"/>
      <c r="AI849" s="102"/>
      <c r="AJ849" s="314"/>
      <c r="AK849" s="102"/>
      <c r="AL849" s="93" t="s">
        <v>456</v>
      </c>
      <c r="AM849" s="102"/>
      <c r="AN849" s="102"/>
      <c r="AO849" s="102"/>
      <c r="AP849" s="102"/>
      <c r="AQ849" s="102"/>
      <c r="AR849" s="106"/>
      <c r="AS849" s="107"/>
      <c r="AT849" s="102"/>
      <c r="AU849" s="102"/>
      <c r="AV849" s="96"/>
      <c r="AW849" s="96"/>
      <c r="AX849" s="96"/>
      <c r="AY849" s="97"/>
    </row>
    <row r="850" spans="1:51" ht="27" customHeight="1" thickTop="1" thickBot="1" x14ac:dyDescent="0.3">
      <c r="A850" s="81"/>
      <c r="B850" s="304" t="str">
        <f>IF(C849="","",(VLOOKUP(C849,Lookups!$B$4:$C$2561,2,FALSE)))</f>
        <v/>
      </c>
      <c r="D850" s="312"/>
      <c r="E850" s="312"/>
      <c r="F850" s="311"/>
      <c r="G850" s="309"/>
      <c r="H850" s="309"/>
      <c r="I850" s="309"/>
      <c r="J850" s="309"/>
      <c r="K850" s="309"/>
      <c r="L850" s="95"/>
      <c r="M850" s="95"/>
      <c r="N850" s="82"/>
      <c r="O850" s="95"/>
      <c r="P850" s="95"/>
      <c r="Q850" s="105"/>
      <c r="R850" s="82"/>
      <c r="S850" s="313"/>
      <c r="T850" s="101" t="str">
        <f t="shared" si="13"/>
        <v/>
      </c>
      <c r="U850" s="95"/>
      <c r="V850" s="95"/>
      <c r="W850" s="108"/>
      <c r="X850" s="95"/>
      <c r="Y850" s="94" t="s">
        <v>87</v>
      </c>
      <c r="Z850" s="95"/>
      <c r="AA850" s="94" t="s">
        <v>250</v>
      </c>
      <c r="AB850" s="95"/>
      <c r="AC850" s="95"/>
      <c r="AD850" s="82"/>
      <c r="AE850" s="95"/>
      <c r="AF850" s="82"/>
      <c r="AG850" s="93"/>
      <c r="AH850" s="102"/>
      <c r="AI850" s="102"/>
      <c r="AJ850" s="314"/>
      <c r="AK850" s="102"/>
      <c r="AL850" s="93" t="s">
        <v>456</v>
      </c>
      <c r="AM850" s="102"/>
      <c r="AN850" s="102"/>
      <c r="AO850" s="102"/>
      <c r="AP850" s="102"/>
      <c r="AQ850" s="102"/>
      <c r="AR850" s="106"/>
      <c r="AS850" s="107"/>
      <c r="AT850" s="102"/>
      <c r="AU850" s="102"/>
      <c r="AV850" s="96"/>
      <c r="AW850" s="96"/>
      <c r="AX850" s="96"/>
      <c r="AY850" s="97"/>
    </row>
    <row r="851" spans="1:51" ht="27" customHeight="1" thickTop="1" thickBot="1" x14ac:dyDescent="0.3">
      <c r="A851" s="81"/>
      <c r="B851" s="304" t="str">
        <f>IF(C850="","",(VLOOKUP(C850,Lookups!$B$4:$C$2561,2,FALSE)))</f>
        <v/>
      </c>
      <c r="D851" s="312"/>
      <c r="E851" s="312"/>
      <c r="F851" s="311"/>
      <c r="G851" s="309"/>
      <c r="H851" s="309"/>
      <c r="I851" s="309"/>
      <c r="J851" s="309"/>
      <c r="K851" s="309"/>
      <c r="L851" s="95"/>
      <c r="M851" s="95"/>
      <c r="N851" s="82"/>
      <c r="O851" s="95"/>
      <c r="P851" s="95"/>
      <c r="Q851" s="105"/>
      <c r="R851" s="82"/>
      <c r="S851" s="313"/>
      <c r="T851" s="101" t="str">
        <f t="shared" si="13"/>
        <v/>
      </c>
      <c r="U851" s="95"/>
      <c r="V851" s="95"/>
      <c r="W851" s="108"/>
      <c r="X851" s="95"/>
      <c r="Y851" s="94" t="s">
        <v>87</v>
      </c>
      <c r="Z851" s="95"/>
      <c r="AA851" s="94" t="s">
        <v>250</v>
      </c>
      <c r="AB851" s="95"/>
      <c r="AC851" s="95"/>
      <c r="AD851" s="82"/>
      <c r="AE851" s="95"/>
      <c r="AF851" s="82"/>
      <c r="AG851" s="93"/>
      <c r="AH851" s="102"/>
      <c r="AI851" s="102"/>
      <c r="AJ851" s="314"/>
      <c r="AK851" s="102"/>
      <c r="AL851" s="93" t="s">
        <v>456</v>
      </c>
      <c r="AM851" s="102"/>
      <c r="AN851" s="102"/>
      <c r="AO851" s="102"/>
      <c r="AP851" s="102"/>
      <c r="AQ851" s="102"/>
      <c r="AR851" s="106"/>
      <c r="AS851" s="107"/>
      <c r="AT851" s="102"/>
      <c r="AU851" s="102"/>
      <c r="AV851" s="96"/>
      <c r="AW851" s="96"/>
      <c r="AX851" s="96"/>
      <c r="AY851" s="97"/>
    </row>
    <row r="852" spans="1:51" ht="27" customHeight="1" thickTop="1" thickBot="1" x14ac:dyDescent="0.3">
      <c r="A852" s="81"/>
      <c r="B852" s="304" t="str">
        <f>IF(C851="","",(VLOOKUP(C851,Lookups!$B$4:$C$2561,2,FALSE)))</f>
        <v/>
      </c>
      <c r="D852" s="312"/>
      <c r="E852" s="312"/>
      <c r="F852" s="311"/>
      <c r="G852" s="309"/>
      <c r="H852" s="309"/>
      <c r="I852" s="309"/>
      <c r="J852" s="309"/>
      <c r="K852" s="309"/>
      <c r="L852" s="95"/>
      <c r="M852" s="95"/>
      <c r="N852" s="82"/>
      <c r="O852" s="95"/>
      <c r="P852" s="95"/>
      <c r="Q852" s="105"/>
      <c r="R852" s="82"/>
      <c r="S852" s="313"/>
      <c r="T852" s="101" t="str">
        <f t="shared" si="13"/>
        <v/>
      </c>
      <c r="U852" s="95"/>
      <c r="V852" s="95"/>
      <c r="W852" s="108"/>
      <c r="X852" s="95"/>
      <c r="Y852" s="94" t="s">
        <v>87</v>
      </c>
      <c r="Z852" s="95"/>
      <c r="AA852" s="94" t="s">
        <v>250</v>
      </c>
      <c r="AB852" s="95"/>
      <c r="AC852" s="95"/>
      <c r="AD852" s="82"/>
      <c r="AE852" s="95"/>
      <c r="AF852" s="82"/>
      <c r="AG852" s="93"/>
      <c r="AH852" s="102"/>
      <c r="AI852" s="102"/>
      <c r="AJ852" s="314"/>
      <c r="AK852" s="102"/>
      <c r="AL852" s="93" t="s">
        <v>456</v>
      </c>
      <c r="AM852" s="102"/>
      <c r="AN852" s="102"/>
      <c r="AO852" s="102"/>
      <c r="AP852" s="102"/>
      <c r="AQ852" s="102"/>
      <c r="AR852" s="106"/>
      <c r="AS852" s="107"/>
      <c r="AT852" s="102"/>
      <c r="AU852" s="102"/>
      <c r="AV852" s="96"/>
      <c r="AW852" s="96"/>
      <c r="AX852" s="96"/>
      <c r="AY852" s="97"/>
    </row>
    <row r="853" spans="1:51" ht="27" customHeight="1" thickTop="1" thickBot="1" x14ac:dyDescent="0.3">
      <c r="A853" s="81"/>
      <c r="B853" s="304" t="str">
        <f>IF(C852="","",(VLOOKUP(C852,Lookups!$B$4:$C$2561,2,FALSE)))</f>
        <v/>
      </c>
      <c r="D853" s="312"/>
      <c r="E853" s="312"/>
      <c r="F853" s="311"/>
      <c r="G853" s="309"/>
      <c r="H853" s="309"/>
      <c r="I853" s="309"/>
      <c r="J853" s="309"/>
      <c r="K853" s="309"/>
      <c r="L853" s="95"/>
      <c r="M853" s="95"/>
      <c r="N853" s="82"/>
      <c r="O853" s="95"/>
      <c r="P853" s="95"/>
      <c r="Q853" s="105"/>
      <c r="R853" s="82"/>
      <c r="S853" s="313"/>
      <c r="T853" s="101" t="str">
        <f t="shared" si="13"/>
        <v/>
      </c>
      <c r="U853" s="95"/>
      <c r="V853" s="95"/>
      <c r="W853" s="108"/>
      <c r="X853" s="95"/>
      <c r="Y853" s="94" t="s">
        <v>87</v>
      </c>
      <c r="Z853" s="95"/>
      <c r="AA853" s="94" t="s">
        <v>250</v>
      </c>
      <c r="AB853" s="95"/>
      <c r="AC853" s="95"/>
      <c r="AD853" s="82"/>
      <c r="AE853" s="95"/>
      <c r="AF853" s="82"/>
      <c r="AG853" s="93"/>
      <c r="AH853" s="102"/>
      <c r="AI853" s="102"/>
      <c r="AJ853" s="314"/>
      <c r="AK853" s="102"/>
      <c r="AL853" s="93" t="s">
        <v>456</v>
      </c>
      <c r="AM853" s="102"/>
      <c r="AN853" s="102"/>
      <c r="AO853" s="102"/>
      <c r="AP853" s="102"/>
      <c r="AQ853" s="102"/>
      <c r="AR853" s="106"/>
      <c r="AS853" s="107"/>
      <c r="AT853" s="102"/>
      <c r="AU853" s="102"/>
      <c r="AV853" s="96"/>
      <c r="AW853" s="96"/>
      <c r="AX853" s="96"/>
      <c r="AY853" s="97"/>
    </row>
    <row r="854" spans="1:51" ht="27" customHeight="1" thickTop="1" thickBot="1" x14ac:dyDescent="0.3">
      <c r="A854" s="81"/>
      <c r="B854" s="304" t="str">
        <f>IF(C853="","",(VLOOKUP(C853,Lookups!$B$4:$C$2561,2,FALSE)))</f>
        <v/>
      </c>
      <c r="D854" s="312"/>
      <c r="E854" s="312"/>
      <c r="F854" s="311"/>
      <c r="G854" s="309"/>
      <c r="H854" s="309"/>
      <c r="I854" s="309"/>
      <c r="J854" s="309"/>
      <c r="K854" s="309"/>
      <c r="L854" s="95"/>
      <c r="M854" s="95"/>
      <c r="N854" s="82"/>
      <c r="O854" s="95"/>
      <c r="P854" s="95"/>
      <c r="Q854" s="105"/>
      <c r="R854" s="82"/>
      <c r="S854" s="313"/>
      <c r="T854" s="101" t="str">
        <f t="shared" si="13"/>
        <v/>
      </c>
      <c r="U854" s="95"/>
      <c r="V854" s="95"/>
      <c r="W854" s="108"/>
      <c r="X854" s="95"/>
      <c r="Y854" s="94" t="s">
        <v>87</v>
      </c>
      <c r="Z854" s="95"/>
      <c r="AA854" s="94" t="s">
        <v>250</v>
      </c>
      <c r="AB854" s="95"/>
      <c r="AC854" s="95"/>
      <c r="AD854" s="82"/>
      <c r="AE854" s="95"/>
      <c r="AF854" s="82"/>
      <c r="AG854" s="93"/>
      <c r="AH854" s="102"/>
      <c r="AI854" s="102"/>
      <c r="AJ854" s="314"/>
      <c r="AK854" s="102"/>
      <c r="AL854" s="93" t="s">
        <v>456</v>
      </c>
      <c r="AM854" s="102"/>
      <c r="AN854" s="102"/>
      <c r="AO854" s="102"/>
      <c r="AP854" s="102"/>
      <c r="AQ854" s="102"/>
      <c r="AR854" s="106"/>
      <c r="AS854" s="107"/>
      <c r="AT854" s="102"/>
      <c r="AU854" s="102"/>
      <c r="AV854" s="96"/>
      <c r="AW854" s="96"/>
      <c r="AX854" s="96"/>
      <c r="AY854" s="97"/>
    </row>
    <row r="855" spans="1:51" ht="27" customHeight="1" thickTop="1" thickBot="1" x14ac:dyDescent="0.3">
      <c r="A855" s="81"/>
      <c r="B855" s="304" t="str">
        <f>IF(C854="","",(VLOOKUP(C854,Lookups!$B$4:$C$2561,2,FALSE)))</f>
        <v/>
      </c>
      <c r="D855" s="312"/>
      <c r="E855" s="312"/>
      <c r="F855" s="311"/>
      <c r="G855" s="309"/>
      <c r="H855" s="309"/>
      <c r="I855" s="309"/>
      <c r="J855" s="309"/>
      <c r="K855" s="309"/>
      <c r="L855" s="95"/>
      <c r="M855" s="95"/>
      <c r="N855" s="82"/>
      <c r="O855" s="95"/>
      <c r="P855" s="95"/>
      <c r="Q855" s="105"/>
      <c r="R855" s="82"/>
      <c r="S855" s="313"/>
      <c r="T855" s="101" t="str">
        <f t="shared" si="13"/>
        <v/>
      </c>
      <c r="U855" s="95"/>
      <c r="V855" s="95"/>
      <c r="W855" s="108"/>
      <c r="X855" s="95"/>
      <c r="Y855" s="94" t="s">
        <v>87</v>
      </c>
      <c r="Z855" s="95"/>
      <c r="AA855" s="94" t="s">
        <v>250</v>
      </c>
      <c r="AB855" s="95"/>
      <c r="AC855" s="95"/>
      <c r="AD855" s="82"/>
      <c r="AE855" s="95"/>
      <c r="AF855" s="82"/>
      <c r="AG855" s="93"/>
      <c r="AH855" s="102"/>
      <c r="AI855" s="102"/>
      <c r="AJ855" s="314"/>
      <c r="AK855" s="102"/>
      <c r="AL855" s="93" t="s">
        <v>456</v>
      </c>
      <c r="AM855" s="102"/>
      <c r="AN855" s="102"/>
      <c r="AO855" s="102"/>
      <c r="AP855" s="102"/>
      <c r="AQ855" s="102"/>
      <c r="AR855" s="106"/>
      <c r="AS855" s="107"/>
      <c r="AT855" s="102"/>
      <c r="AU855" s="102"/>
      <c r="AV855" s="96"/>
      <c r="AW855" s="96"/>
      <c r="AX855" s="96"/>
      <c r="AY855" s="97"/>
    </row>
    <row r="856" spans="1:51" ht="27" customHeight="1" thickTop="1" thickBot="1" x14ac:dyDescent="0.3">
      <c r="A856" s="81"/>
      <c r="B856" s="304" t="str">
        <f>IF(C855="","",(VLOOKUP(C855,Lookups!$B$4:$C$2561,2,FALSE)))</f>
        <v/>
      </c>
      <c r="D856" s="312"/>
      <c r="E856" s="312"/>
      <c r="F856" s="311"/>
      <c r="G856" s="309"/>
      <c r="H856" s="309"/>
      <c r="I856" s="309"/>
      <c r="J856" s="309"/>
      <c r="K856" s="309"/>
      <c r="L856" s="95"/>
      <c r="M856" s="95"/>
      <c r="N856" s="82"/>
      <c r="O856" s="95"/>
      <c r="P856" s="95"/>
      <c r="Q856" s="105"/>
      <c r="R856" s="82"/>
      <c r="S856" s="313"/>
      <c r="T856" s="101" t="str">
        <f t="shared" si="13"/>
        <v/>
      </c>
      <c r="U856" s="95"/>
      <c r="V856" s="95"/>
      <c r="W856" s="108"/>
      <c r="X856" s="95"/>
      <c r="Y856" s="94" t="s">
        <v>87</v>
      </c>
      <c r="Z856" s="95"/>
      <c r="AA856" s="94" t="s">
        <v>250</v>
      </c>
      <c r="AB856" s="95"/>
      <c r="AC856" s="95"/>
      <c r="AD856" s="82"/>
      <c r="AE856" s="95"/>
      <c r="AF856" s="82"/>
      <c r="AG856" s="93"/>
      <c r="AH856" s="102"/>
      <c r="AI856" s="102"/>
      <c r="AJ856" s="314"/>
      <c r="AK856" s="102"/>
      <c r="AL856" s="93" t="s">
        <v>456</v>
      </c>
      <c r="AM856" s="102"/>
      <c r="AN856" s="102"/>
      <c r="AO856" s="102"/>
      <c r="AP856" s="102"/>
      <c r="AQ856" s="102"/>
      <c r="AR856" s="106"/>
      <c r="AS856" s="107"/>
      <c r="AT856" s="102"/>
      <c r="AU856" s="102"/>
      <c r="AV856" s="96"/>
      <c r="AW856" s="96"/>
      <c r="AX856" s="96"/>
      <c r="AY856" s="97"/>
    </row>
    <row r="857" spans="1:51" ht="27" customHeight="1" thickTop="1" thickBot="1" x14ac:dyDescent="0.3">
      <c r="A857" s="81"/>
      <c r="B857" s="304" t="str">
        <f>IF(C856="","",(VLOOKUP(C856,Lookups!$B$4:$C$2561,2,FALSE)))</f>
        <v/>
      </c>
      <c r="D857" s="312"/>
      <c r="E857" s="312"/>
      <c r="F857" s="311"/>
      <c r="G857" s="309"/>
      <c r="H857" s="309"/>
      <c r="I857" s="309"/>
      <c r="J857" s="309"/>
      <c r="K857" s="309"/>
      <c r="L857" s="95"/>
      <c r="M857" s="95"/>
      <c r="N857" s="82"/>
      <c r="O857" s="95"/>
      <c r="P857" s="95"/>
      <c r="Q857" s="105"/>
      <c r="R857" s="82"/>
      <c r="S857" s="313"/>
      <c r="T857" s="101" t="str">
        <f t="shared" si="13"/>
        <v/>
      </c>
      <c r="U857" s="95"/>
      <c r="V857" s="95"/>
      <c r="W857" s="108"/>
      <c r="X857" s="95"/>
      <c r="Y857" s="94" t="s">
        <v>87</v>
      </c>
      <c r="Z857" s="95"/>
      <c r="AA857" s="94" t="s">
        <v>250</v>
      </c>
      <c r="AB857" s="95"/>
      <c r="AC857" s="95"/>
      <c r="AD857" s="82"/>
      <c r="AE857" s="95"/>
      <c r="AF857" s="82"/>
      <c r="AG857" s="93"/>
      <c r="AH857" s="102"/>
      <c r="AI857" s="102"/>
      <c r="AJ857" s="314"/>
      <c r="AK857" s="102"/>
      <c r="AL857" s="93" t="s">
        <v>456</v>
      </c>
      <c r="AM857" s="102"/>
      <c r="AN857" s="102"/>
      <c r="AO857" s="102"/>
      <c r="AP857" s="102"/>
      <c r="AQ857" s="102"/>
      <c r="AR857" s="106"/>
      <c r="AS857" s="107"/>
      <c r="AT857" s="102"/>
      <c r="AU857" s="102"/>
      <c r="AV857" s="96"/>
      <c r="AW857" s="96"/>
      <c r="AX857" s="96"/>
      <c r="AY857" s="97"/>
    </row>
    <row r="858" spans="1:51" ht="27" customHeight="1" thickTop="1" thickBot="1" x14ac:dyDescent="0.3">
      <c r="A858" s="81"/>
      <c r="B858" s="304" t="str">
        <f>IF(C857="","",(VLOOKUP(C857,Lookups!$B$4:$C$2561,2,FALSE)))</f>
        <v/>
      </c>
      <c r="D858" s="312"/>
      <c r="E858" s="312"/>
      <c r="F858" s="311"/>
      <c r="G858" s="309"/>
      <c r="H858" s="309"/>
      <c r="I858" s="309"/>
      <c r="J858" s="309"/>
      <c r="K858" s="309"/>
      <c r="L858" s="95"/>
      <c r="M858" s="95"/>
      <c r="N858" s="82"/>
      <c r="O858" s="95"/>
      <c r="P858" s="95"/>
      <c r="Q858" s="105"/>
      <c r="R858" s="82"/>
      <c r="S858" s="313"/>
      <c r="T858" s="101" t="str">
        <f t="shared" si="13"/>
        <v/>
      </c>
      <c r="U858" s="95"/>
      <c r="V858" s="95"/>
      <c r="W858" s="108"/>
      <c r="X858" s="95"/>
      <c r="Y858" s="94" t="s">
        <v>87</v>
      </c>
      <c r="Z858" s="95"/>
      <c r="AA858" s="94" t="s">
        <v>250</v>
      </c>
      <c r="AB858" s="95"/>
      <c r="AC858" s="95"/>
      <c r="AD858" s="82"/>
      <c r="AE858" s="95"/>
      <c r="AF858" s="82"/>
      <c r="AG858" s="93"/>
      <c r="AH858" s="102"/>
      <c r="AI858" s="102"/>
      <c r="AJ858" s="314"/>
      <c r="AK858" s="102"/>
      <c r="AL858" s="93" t="s">
        <v>456</v>
      </c>
      <c r="AM858" s="102"/>
      <c r="AN858" s="102"/>
      <c r="AO858" s="102"/>
      <c r="AP858" s="102"/>
      <c r="AQ858" s="102"/>
      <c r="AR858" s="106"/>
      <c r="AS858" s="107"/>
      <c r="AT858" s="102"/>
      <c r="AU858" s="102"/>
      <c r="AV858" s="96"/>
      <c r="AW858" s="96"/>
      <c r="AX858" s="96"/>
      <c r="AY858" s="97"/>
    </row>
    <row r="859" spans="1:51" ht="27" customHeight="1" thickTop="1" thickBot="1" x14ac:dyDescent="0.3">
      <c r="A859" s="81"/>
      <c r="B859" s="304" t="str">
        <f>IF(C858="","",(VLOOKUP(C858,Lookups!$B$4:$C$2561,2,FALSE)))</f>
        <v/>
      </c>
      <c r="D859" s="312"/>
      <c r="E859" s="312"/>
      <c r="F859" s="311"/>
      <c r="G859" s="309"/>
      <c r="H859" s="309"/>
      <c r="I859" s="309"/>
      <c r="J859" s="309"/>
      <c r="K859" s="309"/>
      <c r="L859" s="95"/>
      <c r="M859" s="95"/>
      <c r="N859" s="82"/>
      <c r="O859" s="95"/>
      <c r="P859" s="95"/>
      <c r="Q859" s="105"/>
      <c r="R859" s="82"/>
      <c r="S859" s="313"/>
      <c r="T859" s="101" t="str">
        <f t="shared" si="13"/>
        <v/>
      </c>
      <c r="U859" s="95"/>
      <c r="V859" s="95"/>
      <c r="W859" s="108"/>
      <c r="X859" s="95"/>
      <c r="Y859" s="94" t="s">
        <v>87</v>
      </c>
      <c r="Z859" s="95"/>
      <c r="AA859" s="94" t="s">
        <v>250</v>
      </c>
      <c r="AB859" s="95"/>
      <c r="AC859" s="95"/>
      <c r="AD859" s="82"/>
      <c r="AE859" s="95"/>
      <c r="AF859" s="82"/>
      <c r="AG859" s="93"/>
      <c r="AH859" s="102"/>
      <c r="AI859" s="102"/>
      <c r="AJ859" s="314"/>
      <c r="AK859" s="102"/>
      <c r="AL859" s="93" t="s">
        <v>456</v>
      </c>
      <c r="AM859" s="102"/>
      <c r="AN859" s="102"/>
      <c r="AO859" s="102"/>
      <c r="AP859" s="102"/>
      <c r="AQ859" s="102"/>
      <c r="AR859" s="106"/>
      <c r="AS859" s="107"/>
      <c r="AT859" s="102"/>
      <c r="AU859" s="102"/>
      <c r="AV859" s="96"/>
      <c r="AW859" s="96"/>
      <c r="AX859" s="96"/>
      <c r="AY859" s="97"/>
    </row>
    <row r="860" spans="1:51" ht="27" customHeight="1" thickTop="1" thickBot="1" x14ac:dyDescent="0.3">
      <c r="A860" s="81"/>
      <c r="B860" s="304" t="str">
        <f>IF(C859="","",(VLOOKUP(C859,Lookups!$B$4:$C$2561,2,FALSE)))</f>
        <v/>
      </c>
      <c r="D860" s="312"/>
      <c r="E860" s="312"/>
      <c r="F860" s="311"/>
      <c r="G860" s="309"/>
      <c r="H860" s="309"/>
      <c r="I860" s="309"/>
      <c r="J860" s="309"/>
      <c r="K860" s="309"/>
      <c r="L860" s="95"/>
      <c r="M860" s="95"/>
      <c r="N860" s="82"/>
      <c r="O860" s="95"/>
      <c r="P860" s="95"/>
      <c r="Q860" s="105"/>
      <c r="R860" s="82"/>
      <c r="S860" s="313"/>
      <c r="T860" s="101" t="str">
        <f t="shared" si="13"/>
        <v/>
      </c>
      <c r="U860" s="95"/>
      <c r="V860" s="95"/>
      <c r="W860" s="108"/>
      <c r="X860" s="95"/>
      <c r="Y860" s="94" t="s">
        <v>87</v>
      </c>
      <c r="Z860" s="95"/>
      <c r="AA860" s="94" t="s">
        <v>250</v>
      </c>
      <c r="AB860" s="95"/>
      <c r="AC860" s="95"/>
      <c r="AD860" s="82"/>
      <c r="AE860" s="95"/>
      <c r="AF860" s="82"/>
      <c r="AG860" s="93"/>
      <c r="AH860" s="102"/>
      <c r="AI860" s="102"/>
      <c r="AJ860" s="314"/>
      <c r="AK860" s="102"/>
      <c r="AL860" s="93" t="s">
        <v>456</v>
      </c>
      <c r="AM860" s="102"/>
      <c r="AN860" s="102"/>
      <c r="AO860" s="102"/>
      <c r="AP860" s="102"/>
      <c r="AQ860" s="102"/>
      <c r="AR860" s="106"/>
      <c r="AS860" s="107"/>
      <c r="AT860" s="102"/>
      <c r="AU860" s="102"/>
      <c r="AV860" s="96"/>
      <c r="AW860" s="96"/>
      <c r="AX860" s="96"/>
      <c r="AY860" s="97"/>
    </row>
    <row r="861" spans="1:51" ht="27" customHeight="1" thickTop="1" thickBot="1" x14ac:dyDescent="0.3">
      <c r="A861" s="81"/>
      <c r="B861" s="304" t="str">
        <f>IF(C860="","",(VLOOKUP(C860,Lookups!$B$4:$C$2561,2,FALSE)))</f>
        <v/>
      </c>
      <c r="D861" s="312"/>
      <c r="E861" s="312"/>
      <c r="F861" s="311"/>
      <c r="G861" s="309"/>
      <c r="H861" s="309"/>
      <c r="I861" s="309"/>
      <c r="J861" s="309"/>
      <c r="K861" s="309"/>
      <c r="L861" s="95"/>
      <c r="M861" s="95"/>
      <c r="N861" s="82"/>
      <c r="O861" s="95"/>
      <c r="P861" s="95"/>
      <c r="Q861" s="105"/>
      <c r="R861" s="82"/>
      <c r="S861" s="313"/>
      <c r="T861" s="101" t="str">
        <f t="shared" si="13"/>
        <v/>
      </c>
      <c r="U861" s="95"/>
      <c r="V861" s="95"/>
      <c r="W861" s="108"/>
      <c r="X861" s="95"/>
      <c r="Y861" s="94" t="s">
        <v>87</v>
      </c>
      <c r="Z861" s="95"/>
      <c r="AA861" s="94" t="s">
        <v>250</v>
      </c>
      <c r="AB861" s="95"/>
      <c r="AC861" s="95"/>
      <c r="AD861" s="82"/>
      <c r="AE861" s="95"/>
      <c r="AF861" s="82"/>
      <c r="AG861" s="93"/>
      <c r="AH861" s="102"/>
      <c r="AI861" s="102"/>
      <c r="AJ861" s="314"/>
      <c r="AK861" s="102"/>
      <c r="AL861" s="93" t="s">
        <v>456</v>
      </c>
      <c r="AM861" s="102"/>
      <c r="AN861" s="102"/>
      <c r="AO861" s="102"/>
      <c r="AP861" s="102"/>
      <c r="AQ861" s="102"/>
      <c r="AR861" s="106"/>
      <c r="AS861" s="107"/>
      <c r="AT861" s="102"/>
      <c r="AU861" s="102"/>
      <c r="AV861" s="96"/>
      <c r="AW861" s="96"/>
      <c r="AX861" s="96"/>
      <c r="AY861" s="97"/>
    </row>
    <row r="862" spans="1:51" ht="27" customHeight="1" thickTop="1" thickBot="1" x14ac:dyDescent="0.3">
      <c r="A862" s="81"/>
      <c r="B862" s="304" t="str">
        <f>IF(C861="","",(VLOOKUP(C861,Lookups!$B$4:$C$2561,2,FALSE)))</f>
        <v/>
      </c>
      <c r="D862" s="312"/>
      <c r="E862" s="312"/>
      <c r="F862" s="311"/>
      <c r="G862" s="309"/>
      <c r="H862" s="309"/>
      <c r="I862" s="309"/>
      <c r="J862" s="309"/>
      <c r="K862" s="309"/>
      <c r="L862" s="95"/>
      <c r="M862" s="95"/>
      <c r="N862" s="82"/>
      <c r="O862" s="95"/>
      <c r="P862" s="95"/>
      <c r="Q862" s="105"/>
      <c r="R862" s="82"/>
      <c r="S862" s="313"/>
      <c r="T862" s="101" t="str">
        <f t="shared" si="13"/>
        <v/>
      </c>
      <c r="U862" s="95"/>
      <c r="V862" s="95"/>
      <c r="W862" s="108"/>
      <c r="X862" s="95"/>
      <c r="Y862" s="94" t="s">
        <v>87</v>
      </c>
      <c r="Z862" s="95"/>
      <c r="AA862" s="94" t="s">
        <v>250</v>
      </c>
      <c r="AB862" s="95"/>
      <c r="AC862" s="95"/>
      <c r="AD862" s="82"/>
      <c r="AE862" s="95"/>
      <c r="AF862" s="82"/>
      <c r="AG862" s="93"/>
      <c r="AH862" s="102"/>
      <c r="AI862" s="102"/>
      <c r="AJ862" s="314"/>
      <c r="AK862" s="102"/>
      <c r="AL862" s="93" t="s">
        <v>456</v>
      </c>
      <c r="AM862" s="102"/>
      <c r="AN862" s="102"/>
      <c r="AO862" s="102"/>
      <c r="AP862" s="102"/>
      <c r="AQ862" s="102"/>
      <c r="AR862" s="106"/>
      <c r="AS862" s="107"/>
      <c r="AT862" s="102"/>
      <c r="AU862" s="102"/>
      <c r="AV862" s="96"/>
      <c r="AW862" s="96"/>
      <c r="AX862" s="96"/>
      <c r="AY862" s="97"/>
    </row>
    <row r="863" spans="1:51" ht="27" customHeight="1" thickTop="1" thickBot="1" x14ac:dyDescent="0.3">
      <c r="A863" s="81"/>
      <c r="B863" s="304" t="str">
        <f>IF(C862="","",(VLOOKUP(C862,Lookups!$B$4:$C$2561,2,FALSE)))</f>
        <v/>
      </c>
      <c r="D863" s="312"/>
      <c r="E863" s="312"/>
      <c r="F863" s="311"/>
      <c r="G863" s="309"/>
      <c r="H863" s="309"/>
      <c r="I863" s="309"/>
      <c r="J863" s="309"/>
      <c r="K863" s="309"/>
      <c r="L863" s="95"/>
      <c r="M863" s="95"/>
      <c r="N863" s="82"/>
      <c r="O863" s="95"/>
      <c r="P863" s="95"/>
      <c r="Q863" s="105"/>
      <c r="R863" s="82"/>
      <c r="S863" s="313"/>
      <c r="T863" s="101" t="str">
        <f t="shared" si="13"/>
        <v/>
      </c>
      <c r="U863" s="95"/>
      <c r="V863" s="95"/>
      <c r="W863" s="108"/>
      <c r="X863" s="95"/>
      <c r="Y863" s="94" t="s">
        <v>87</v>
      </c>
      <c r="Z863" s="95"/>
      <c r="AA863" s="94" t="s">
        <v>250</v>
      </c>
      <c r="AB863" s="95"/>
      <c r="AC863" s="95"/>
      <c r="AD863" s="82"/>
      <c r="AE863" s="95"/>
      <c r="AF863" s="82"/>
      <c r="AG863" s="93"/>
      <c r="AH863" s="102"/>
      <c r="AI863" s="102"/>
      <c r="AJ863" s="314"/>
      <c r="AK863" s="102"/>
      <c r="AL863" s="93" t="s">
        <v>456</v>
      </c>
      <c r="AM863" s="102"/>
      <c r="AN863" s="102"/>
      <c r="AO863" s="102"/>
      <c r="AP863" s="102"/>
      <c r="AQ863" s="102"/>
      <c r="AR863" s="106"/>
      <c r="AS863" s="107"/>
      <c r="AT863" s="102"/>
      <c r="AU863" s="102"/>
      <c r="AV863" s="96"/>
      <c r="AW863" s="96"/>
      <c r="AX863" s="96"/>
      <c r="AY863" s="97"/>
    </row>
    <row r="864" spans="1:51" ht="27" customHeight="1" thickTop="1" thickBot="1" x14ac:dyDescent="0.3">
      <c r="A864" s="81"/>
      <c r="B864" s="304" t="str">
        <f>IF(C863="","",(VLOOKUP(C863,Lookups!$B$4:$C$2561,2,FALSE)))</f>
        <v/>
      </c>
      <c r="D864" s="312"/>
      <c r="E864" s="312"/>
      <c r="F864" s="311"/>
      <c r="G864" s="309"/>
      <c r="H864" s="309"/>
      <c r="I864" s="309"/>
      <c r="J864" s="309"/>
      <c r="K864" s="309"/>
      <c r="L864" s="95"/>
      <c r="M864" s="95"/>
      <c r="N864" s="82"/>
      <c r="O864" s="95"/>
      <c r="P864" s="95"/>
      <c r="Q864" s="105"/>
      <c r="R864" s="82"/>
      <c r="S864" s="313"/>
      <c r="T864" s="101" t="str">
        <f t="shared" si="13"/>
        <v/>
      </c>
      <c r="U864" s="95"/>
      <c r="V864" s="95"/>
      <c r="W864" s="108"/>
      <c r="X864" s="95"/>
      <c r="Y864" s="94" t="s">
        <v>87</v>
      </c>
      <c r="Z864" s="95"/>
      <c r="AA864" s="94" t="s">
        <v>250</v>
      </c>
      <c r="AB864" s="95"/>
      <c r="AC864" s="95"/>
      <c r="AD864" s="82"/>
      <c r="AE864" s="95"/>
      <c r="AF864" s="82"/>
      <c r="AG864" s="93"/>
      <c r="AH864" s="102"/>
      <c r="AI864" s="102"/>
      <c r="AJ864" s="314"/>
      <c r="AK864" s="102"/>
      <c r="AL864" s="93" t="s">
        <v>456</v>
      </c>
      <c r="AM864" s="102"/>
      <c r="AN864" s="102"/>
      <c r="AO864" s="102"/>
      <c r="AP864" s="102"/>
      <c r="AQ864" s="102"/>
      <c r="AR864" s="106"/>
      <c r="AS864" s="107"/>
      <c r="AT864" s="102"/>
      <c r="AU864" s="102"/>
      <c r="AV864" s="96"/>
      <c r="AW864" s="96"/>
      <c r="AX864" s="96"/>
      <c r="AY864" s="97"/>
    </row>
    <row r="865" spans="1:51" ht="27" customHeight="1" thickTop="1" thickBot="1" x14ac:dyDescent="0.3">
      <c r="A865" s="81"/>
      <c r="B865" s="304" t="str">
        <f>IF(C864="","",(VLOOKUP(C864,Lookups!$B$4:$C$2561,2,FALSE)))</f>
        <v/>
      </c>
      <c r="D865" s="312"/>
      <c r="E865" s="312"/>
      <c r="F865" s="311"/>
      <c r="G865" s="309"/>
      <c r="H865" s="309"/>
      <c r="I865" s="309"/>
      <c r="J865" s="309"/>
      <c r="K865" s="309"/>
      <c r="L865" s="95"/>
      <c r="M865" s="95"/>
      <c r="N865" s="82"/>
      <c r="O865" s="95"/>
      <c r="P865" s="95"/>
      <c r="Q865" s="105"/>
      <c r="R865" s="82"/>
      <c r="S865" s="313"/>
      <c r="T865" s="101" t="str">
        <f t="shared" si="13"/>
        <v/>
      </c>
      <c r="U865" s="95"/>
      <c r="V865" s="95"/>
      <c r="W865" s="108"/>
      <c r="X865" s="95"/>
      <c r="Y865" s="94" t="s">
        <v>87</v>
      </c>
      <c r="Z865" s="95"/>
      <c r="AA865" s="94" t="s">
        <v>250</v>
      </c>
      <c r="AB865" s="95"/>
      <c r="AC865" s="95"/>
      <c r="AD865" s="82"/>
      <c r="AE865" s="95"/>
      <c r="AF865" s="82"/>
      <c r="AG865" s="93"/>
      <c r="AH865" s="102"/>
      <c r="AI865" s="102"/>
      <c r="AJ865" s="314"/>
      <c r="AK865" s="102"/>
      <c r="AL865" s="93" t="s">
        <v>456</v>
      </c>
      <c r="AM865" s="102"/>
      <c r="AN865" s="102"/>
      <c r="AO865" s="102"/>
      <c r="AP865" s="102"/>
      <c r="AQ865" s="102"/>
      <c r="AR865" s="106"/>
      <c r="AS865" s="107"/>
      <c r="AT865" s="102"/>
      <c r="AU865" s="102"/>
      <c r="AV865" s="96"/>
      <c r="AW865" s="96"/>
      <c r="AX865" s="96"/>
      <c r="AY865" s="97"/>
    </row>
    <row r="866" spans="1:51" ht="27" customHeight="1" thickTop="1" thickBot="1" x14ac:dyDescent="0.3">
      <c r="A866" s="81"/>
      <c r="B866" s="304" t="str">
        <f>IF(C865="","",(VLOOKUP(C865,Lookups!$B$4:$C$2561,2,FALSE)))</f>
        <v/>
      </c>
      <c r="D866" s="312"/>
      <c r="E866" s="312"/>
      <c r="F866" s="311"/>
      <c r="G866" s="309"/>
      <c r="H866" s="309"/>
      <c r="I866" s="309"/>
      <c r="J866" s="309"/>
      <c r="K866" s="309"/>
      <c r="L866" s="95"/>
      <c r="M866" s="95"/>
      <c r="N866" s="82"/>
      <c r="O866" s="95"/>
      <c r="P866" s="95"/>
      <c r="Q866" s="105"/>
      <c r="R866" s="82"/>
      <c r="S866" s="313"/>
      <c r="T866" s="101" t="str">
        <f t="shared" si="13"/>
        <v/>
      </c>
      <c r="U866" s="95"/>
      <c r="V866" s="95"/>
      <c r="W866" s="108"/>
      <c r="X866" s="95"/>
      <c r="Y866" s="94" t="s">
        <v>87</v>
      </c>
      <c r="Z866" s="95"/>
      <c r="AA866" s="94" t="s">
        <v>250</v>
      </c>
      <c r="AB866" s="95"/>
      <c r="AC866" s="95"/>
      <c r="AD866" s="82"/>
      <c r="AE866" s="95"/>
      <c r="AF866" s="82"/>
      <c r="AG866" s="93"/>
      <c r="AH866" s="102"/>
      <c r="AI866" s="102"/>
      <c r="AJ866" s="314"/>
      <c r="AK866" s="102"/>
      <c r="AL866" s="93" t="s">
        <v>456</v>
      </c>
      <c r="AM866" s="102"/>
      <c r="AN866" s="102"/>
      <c r="AO866" s="102"/>
      <c r="AP866" s="102"/>
      <c r="AQ866" s="102"/>
      <c r="AR866" s="106"/>
      <c r="AS866" s="107"/>
      <c r="AT866" s="102"/>
      <c r="AU866" s="102"/>
      <c r="AV866" s="96"/>
      <c r="AW866" s="96"/>
      <c r="AX866" s="96"/>
      <c r="AY866" s="97"/>
    </row>
    <row r="867" spans="1:51" ht="27" customHeight="1" thickTop="1" thickBot="1" x14ac:dyDescent="0.3">
      <c r="A867" s="81"/>
      <c r="B867" s="304" t="str">
        <f>IF(C866="","",(VLOOKUP(C866,Lookups!$B$4:$C$2561,2,FALSE)))</f>
        <v/>
      </c>
      <c r="D867" s="312"/>
      <c r="E867" s="312"/>
      <c r="F867" s="311"/>
      <c r="G867" s="309"/>
      <c r="H867" s="309"/>
      <c r="I867" s="309"/>
      <c r="J867" s="309"/>
      <c r="K867" s="309"/>
      <c r="L867" s="95"/>
      <c r="M867" s="95"/>
      <c r="N867" s="82"/>
      <c r="O867" s="95"/>
      <c r="P867" s="95"/>
      <c r="Q867" s="105"/>
      <c r="R867" s="82"/>
      <c r="S867" s="313"/>
      <c r="T867" s="101" t="str">
        <f t="shared" si="13"/>
        <v/>
      </c>
      <c r="U867" s="95"/>
      <c r="V867" s="95"/>
      <c r="W867" s="108"/>
      <c r="X867" s="95"/>
      <c r="Y867" s="94" t="s">
        <v>87</v>
      </c>
      <c r="Z867" s="95"/>
      <c r="AA867" s="94" t="s">
        <v>250</v>
      </c>
      <c r="AB867" s="95"/>
      <c r="AC867" s="95"/>
      <c r="AD867" s="82"/>
      <c r="AE867" s="95"/>
      <c r="AF867" s="82"/>
      <c r="AG867" s="93"/>
      <c r="AH867" s="102"/>
      <c r="AI867" s="102"/>
      <c r="AJ867" s="314"/>
      <c r="AK867" s="102"/>
      <c r="AL867" s="93" t="s">
        <v>456</v>
      </c>
      <c r="AM867" s="102"/>
      <c r="AN867" s="102"/>
      <c r="AO867" s="102"/>
      <c r="AP867" s="102"/>
      <c r="AQ867" s="102"/>
      <c r="AR867" s="106"/>
      <c r="AS867" s="107"/>
      <c r="AT867" s="102"/>
      <c r="AU867" s="102"/>
      <c r="AV867" s="96"/>
      <c r="AW867" s="96"/>
      <c r="AX867" s="96"/>
      <c r="AY867" s="97"/>
    </row>
    <row r="868" spans="1:51" ht="27" customHeight="1" thickTop="1" thickBot="1" x14ac:dyDescent="0.3">
      <c r="A868" s="81"/>
      <c r="B868" s="304" t="str">
        <f>IF(C867="","",(VLOOKUP(C867,Lookups!$B$4:$C$2561,2,FALSE)))</f>
        <v/>
      </c>
      <c r="D868" s="312"/>
      <c r="E868" s="312"/>
      <c r="F868" s="311"/>
      <c r="G868" s="309"/>
      <c r="H868" s="309"/>
      <c r="I868" s="309"/>
      <c r="J868" s="309"/>
      <c r="K868" s="309"/>
      <c r="L868" s="95"/>
      <c r="M868" s="95"/>
      <c r="N868" s="82"/>
      <c r="O868" s="95"/>
      <c r="P868" s="95"/>
      <c r="Q868" s="105"/>
      <c r="R868" s="82"/>
      <c r="S868" s="313"/>
      <c r="T868" s="101" t="str">
        <f t="shared" si="13"/>
        <v/>
      </c>
      <c r="U868" s="95"/>
      <c r="V868" s="95"/>
      <c r="W868" s="108"/>
      <c r="X868" s="95"/>
      <c r="Y868" s="94" t="s">
        <v>87</v>
      </c>
      <c r="Z868" s="95"/>
      <c r="AA868" s="94" t="s">
        <v>250</v>
      </c>
      <c r="AB868" s="95"/>
      <c r="AC868" s="95"/>
      <c r="AD868" s="82"/>
      <c r="AE868" s="95"/>
      <c r="AF868" s="82"/>
      <c r="AG868" s="93"/>
      <c r="AH868" s="102"/>
      <c r="AI868" s="102"/>
      <c r="AJ868" s="314"/>
      <c r="AK868" s="102"/>
      <c r="AL868" s="93" t="s">
        <v>456</v>
      </c>
      <c r="AM868" s="102"/>
      <c r="AN868" s="102"/>
      <c r="AO868" s="102"/>
      <c r="AP868" s="102"/>
      <c r="AQ868" s="102"/>
      <c r="AR868" s="106"/>
      <c r="AS868" s="107"/>
      <c r="AT868" s="102"/>
      <c r="AU868" s="102"/>
      <c r="AV868" s="96"/>
      <c r="AW868" s="96"/>
      <c r="AX868" s="96"/>
      <c r="AY868" s="97"/>
    </row>
    <row r="869" spans="1:51" ht="27" customHeight="1" thickTop="1" thickBot="1" x14ac:dyDescent="0.3">
      <c r="A869" s="81"/>
      <c r="B869" s="304" t="str">
        <f>IF(C868="","",(VLOOKUP(C868,Lookups!$B$4:$C$2561,2,FALSE)))</f>
        <v/>
      </c>
      <c r="D869" s="312"/>
      <c r="E869" s="312"/>
      <c r="F869" s="311"/>
      <c r="G869" s="309"/>
      <c r="H869" s="309"/>
      <c r="I869" s="309"/>
      <c r="J869" s="309"/>
      <c r="K869" s="309"/>
      <c r="L869" s="95"/>
      <c r="M869" s="95"/>
      <c r="N869" s="82"/>
      <c r="O869" s="95"/>
      <c r="P869" s="95"/>
      <c r="Q869" s="105"/>
      <c r="R869" s="82"/>
      <c r="S869" s="313"/>
      <c r="T869" s="101" t="str">
        <f t="shared" si="13"/>
        <v/>
      </c>
      <c r="U869" s="95"/>
      <c r="V869" s="95"/>
      <c r="W869" s="108"/>
      <c r="X869" s="95"/>
      <c r="Y869" s="94" t="s">
        <v>87</v>
      </c>
      <c r="Z869" s="95"/>
      <c r="AA869" s="94" t="s">
        <v>250</v>
      </c>
      <c r="AB869" s="95"/>
      <c r="AC869" s="95"/>
      <c r="AD869" s="82"/>
      <c r="AE869" s="95"/>
      <c r="AF869" s="82"/>
      <c r="AG869" s="93"/>
      <c r="AH869" s="102"/>
      <c r="AI869" s="102"/>
      <c r="AJ869" s="314"/>
      <c r="AK869" s="102"/>
      <c r="AL869" s="93" t="s">
        <v>456</v>
      </c>
      <c r="AM869" s="102"/>
      <c r="AN869" s="102"/>
      <c r="AO869" s="102"/>
      <c r="AP869" s="102"/>
      <c r="AQ869" s="102"/>
      <c r="AR869" s="106"/>
      <c r="AS869" s="107"/>
      <c r="AT869" s="102"/>
      <c r="AU869" s="102"/>
      <c r="AV869" s="96"/>
      <c r="AW869" s="96"/>
      <c r="AX869" s="96"/>
      <c r="AY869" s="97"/>
    </row>
    <row r="870" spans="1:51" ht="27" customHeight="1" thickTop="1" thickBot="1" x14ac:dyDescent="0.3">
      <c r="A870" s="81"/>
      <c r="B870" s="304" t="str">
        <f>IF(C869="","",(VLOOKUP(C869,Lookups!$B$4:$C$2561,2,FALSE)))</f>
        <v/>
      </c>
      <c r="D870" s="312"/>
      <c r="E870" s="312"/>
      <c r="F870" s="311"/>
      <c r="G870" s="309"/>
      <c r="H870" s="309"/>
      <c r="I870" s="309"/>
      <c r="J870" s="309"/>
      <c r="K870" s="309"/>
      <c r="L870" s="95"/>
      <c r="M870" s="95"/>
      <c r="N870" s="82"/>
      <c r="O870" s="95"/>
      <c r="P870" s="95"/>
      <c r="Q870" s="105"/>
      <c r="R870" s="82"/>
      <c r="S870" s="313"/>
      <c r="T870" s="101" t="str">
        <f t="shared" si="13"/>
        <v/>
      </c>
      <c r="U870" s="95"/>
      <c r="V870" s="95"/>
      <c r="W870" s="108"/>
      <c r="X870" s="95"/>
      <c r="Y870" s="94" t="s">
        <v>87</v>
      </c>
      <c r="Z870" s="95"/>
      <c r="AA870" s="94" t="s">
        <v>250</v>
      </c>
      <c r="AB870" s="95"/>
      <c r="AC870" s="95"/>
      <c r="AD870" s="82"/>
      <c r="AE870" s="95"/>
      <c r="AF870" s="82"/>
      <c r="AG870" s="93"/>
      <c r="AH870" s="102"/>
      <c r="AI870" s="102"/>
      <c r="AJ870" s="314"/>
      <c r="AK870" s="102"/>
      <c r="AL870" s="93" t="s">
        <v>456</v>
      </c>
      <c r="AM870" s="102"/>
      <c r="AN870" s="102"/>
      <c r="AO870" s="102"/>
      <c r="AP870" s="102"/>
      <c r="AQ870" s="102"/>
      <c r="AR870" s="106"/>
      <c r="AS870" s="107"/>
      <c r="AT870" s="102"/>
      <c r="AU870" s="102"/>
      <c r="AV870" s="96"/>
      <c r="AW870" s="96"/>
      <c r="AX870" s="96"/>
      <c r="AY870" s="97"/>
    </row>
    <row r="871" spans="1:51" ht="27" customHeight="1" thickTop="1" thickBot="1" x14ac:dyDescent="0.3">
      <c r="A871" s="81"/>
      <c r="B871" s="304" t="str">
        <f>IF(C870="","",(VLOOKUP(C870,Lookups!$B$4:$C$2561,2,FALSE)))</f>
        <v/>
      </c>
      <c r="D871" s="312"/>
      <c r="E871" s="312"/>
      <c r="F871" s="311"/>
      <c r="G871" s="309"/>
      <c r="H871" s="309"/>
      <c r="I871" s="309"/>
      <c r="J871" s="309"/>
      <c r="K871" s="309"/>
      <c r="L871" s="95"/>
      <c r="M871" s="95"/>
      <c r="N871" s="82"/>
      <c r="O871" s="95"/>
      <c r="P871" s="95"/>
      <c r="Q871" s="105"/>
      <c r="R871" s="82"/>
      <c r="S871" s="313"/>
      <c r="T871" s="101" t="str">
        <f t="shared" si="13"/>
        <v/>
      </c>
      <c r="U871" s="95"/>
      <c r="V871" s="95"/>
      <c r="W871" s="108"/>
      <c r="X871" s="95"/>
      <c r="Y871" s="94" t="s">
        <v>87</v>
      </c>
      <c r="Z871" s="95"/>
      <c r="AA871" s="94" t="s">
        <v>250</v>
      </c>
      <c r="AB871" s="95"/>
      <c r="AC871" s="95"/>
      <c r="AD871" s="82"/>
      <c r="AE871" s="95"/>
      <c r="AF871" s="82"/>
      <c r="AG871" s="93"/>
      <c r="AH871" s="102"/>
      <c r="AI871" s="102"/>
      <c r="AJ871" s="314"/>
      <c r="AK871" s="102"/>
      <c r="AL871" s="93" t="s">
        <v>456</v>
      </c>
      <c r="AM871" s="102"/>
      <c r="AN871" s="102"/>
      <c r="AO871" s="102"/>
      <c r="AP871" s="102"/>
      <c r="AQ871" s="102"/>
      <c r="AR871" s="106"/>
      <c r="AS871" s="107"/>
      <c r="AT871" s="102"/>
      <c r="AU871" s="102"/>
      <c r="AV871" s="96"/>
      <c r="AW871" s="96"/>
      <c r="AX871" s="96"/>
      <c r="AY871" s="97"/>
    </row>
    <row r="872" spans="1:51" ht="27" customHeight="1" thickTop="1" thickBot="1" x14ac:dyDescent="0.3">
      <c r="A872" s="81"/>
      <c r="B872" s="304" t="str">
        <f>IF(C871="","",(VLOOKUP(C871,Lookups!$B$4:$C$2561,2,FALSE)))</f>
        <v/>
      </c>
      <c r="D872" s="312"/>
      <c r="E872" s="312"/>
      <c r="F872" s="311"/>
      <c r="G872" s="309"/>
      <c r="H872" s="309"/>
      <c r="I872" s="309"/>
      <c r="J872" s="309"/>
      <c r="K872" s="309"/>
      <c r="L872" s="95"/>
      <c r="M872" s="95"/>
      <c r="N872" s="82"/>
      <c r="O872" s="95"/>
      <c r="P872" s="95"/>
      <c r="Q872" s="105"/>
      <c r="R872" s="82"/>
      <c r="S872" s="313"/>
      <c r="T872" s="101" t="str">
        <f t="shared" si="13"/>
        <v/>
      </c>
      <c r="U872" s="95"/>
      <c r="V872" s="95"/>
      <c r="W872" s="108"/>
      <c r="X872" s="95"/>
      <c r="Y872" s="94" t="s">
        <v>87</v>
      </c>
      <c r="Z872" s="95"/>
      <c r="AA872" s="94" t="s">
        <v>250</v>
      </c>
      <c r="AB872" s="95"/>
      <c r="AC872" s="95"/>
      <c r="AD872" s="82"/>
      <c r="AE872" s="95"/>
      <c r="AF872" s="82"/>
      <c r="AG872" s="93"/>
      <c r="AH872" s="102"/>
      <c r="AI872" s="102"/>
      <c r="AJ872" s="314"/>
      <c r="AK872" s="102"/>
      <c r="AL872" s="93" t="s">
        <v>456</v>
      </c>
      <c r="AM872" s="102"/>
      <c r="AN872" s="102"/>
      <c r="AO872" s="102"/>
      <c r="AP872" s="102"/>
      <c r="AQ872" s="102"/>
      <c r="AR872" s="106"/>
      <c r="AS872" s="107"/>
      <c r="AT872" s="102"/>
      <c r="AU872" s="102"/>
      <c r="AV872" s="96"/>
      <c r="AW872" s="96"/>
      <c r="AX872" s="96"/>
      <c r="AY872" s="97"/>
    </row>
    <row r="873" spans="1:51" ht="27" customHeight="1" thickTop="1" thickBot="1" x14ac:dyDescent="0.3">
      <c r="A873" s="81"/>
      <c r="B873" s="304" t="str">
        <f>IF(C872="","",(VLOOKUP(C872,Lookups!$B$4:$C$2561,2,FALSE)))</f>
        <v/>
      </c>
      <c r="D873" s="312"/>
      <c r="E873" s="312"/>
      <c r="F873" s="311"/>
      <c r="G873" s="309"/>
      <c r="H873" s="309"/>
      <c r="I873" s="309"/>
      <c r="J873" s="309"/>
      <c r="K873" s="309"/>
      <c r="L873" s="95"/>
      <c r="M873" s="95"/>
      <c r="N873" s="82"/>
      <c r="O873" s="95"/>
      <c r="P873" s="95"/>
      <c r="Q873" s="105"/>
      <c r="R873" s="82"/>
      <c r="S873" s="313"/>
      <c r="T873" s="101" t="str">
        <f t="shared" si="13"/>
        <v/>
      </c>
      <c r="U873" s="95"/>
      <c r="V873" s="95"/>
      <c r="W873" s="108"/>
      <c r="X873" s="95"/>
      <c r="Y873" s="94" t="s">
        <v>87</v>
      </c>
      <c r="Z873" s="95"/>
      <c r="AA873" s="94" t="s">
        <v>250</v>
      </c>
      <c r="AB873" s="95"/>
      <c r="AC873" s="95"/>
      <c r="AD873" s="82"/>
      <c r="AE873" s="95"/>
      <c r="AF873" s="82"/>
      <c r="AG873" s="93"/>
      <c r="AH873" s="102"/>
      <c r="AI873" s="102"/>
      <c r="AJ873" s="314"/>
      <c r="AK873" s="102"/>
      <c r="AL873" s="93" t="s">
        <v>456</v>
      </c>
      <c r="AM873" s="102"/>
      <c r="AN873" s="102"/>
      <c r="AO873" s="102"/>
      <c r="AP873" s="102"/>
      <c r="AQ873" s="102"/>
      <c r="AR873" s="106"/>
      <c r="AS873" s="107"/>
      <c r="AT873" s="102"/>
      <c r="AU873" s="102"/>
      <c r="AV873" s="96"/>
      <c r="AW873" s="96"/>
      <c r="AX873" s="96"/>
      <c r="AY873" s="97"/>
    </row>
    <row r="874" spans="1:51" ht="27" customHeight="1" thickTop="1" thickBot="1" x14ac:dyDescent="0.3">
      <c r="A874" s="81"/>
      <c r="B874" s="304" t="str">
        <f>IF(C873="","",(VLOOKUP(C873,Lookups!$B$4:$C$2561,2,FALSE)))</f>
        <v/>
      </c>
      <c r="D874" s="312"/>
      <c r="E874" s="312"/>
      <c r="F874" s="311"/>
      <c r="G874" s="309"/>
      <c r="H874" s="309"/>
      <c r="I874" s="309"/>
      <c r="J874" s="309"/>
      <c r="K874" s="309"/>
      <c r="L874" s="95"/>
      <c r="M874" s="95"/>
      <c r="N874" s="82"/>
      <c r="O874" s="95"/>
      <c r="P874" s="95"/>
      <c r="Q874" s="105"/>
      <c r="R874" s="82"/>
      <c r="S874" s="313"/>
      <c r="T874" s="101" t="str">
        <f t="shared" si="13"/>
        <v/>
      </c>
      <c r="U874" s="95"/>
      <c r="V874" s="95"/>
      <c r="W874" s="108"/>
      <c r="X874" s="95"/>
      <c r="Y874" s="94" t="s">
        <v>87</v>
      </c>
      <c r="Z874" s="95"/>
      <c r="AA874" s="94" t="s">
        <v>250</v>
      </c>
      <c r="AB874" s="95"/>
      <c r="AC874" s="95"/>
      <c r="AD874" s="82"/>
      <c r="AE874" s="95"/>
      <c r="AF874" s="82"/>
      <c r="AG874" s="93"/>
      <c r="AH874" s="102"/>
      <c r="AI874" s="102"/>
      <c r="AJ874" s="314"/>
      <c r="AK874" s="102"/>
      <c r="AL874" s="93" t="s">
        <v>456</v>
      </c>
      <c r="AM874" s="102"/>
      <c r="AN874" s="102"/>
      <c r="AO874" s="102"/>
      <c r="AP874" s="102"/>
      <c r="AQ874" s="102"/>
      <c r="AR874" s="106"/>
      <c r="AS874" s="107"/>
      <c r="AT874" s="102"/>
      <c r="AU874" s="102"/>
      <c r="AV874" s="96"/>
      <c r="AW874" s="96"/>
      <c r="AX874" s="96"/>
      <c r="AY874" s="97"/>
    </row>
    <row r="875" spans="1:51" ht="27" customHeight="1" thickTop="1" thickBot="1" x14ac:dyDescent="0.3">
      <c r="A875" s="81"/>
      <c r="B875" s="304" t="str">
        <f>IF(C874="","",(VLOOKUP(C874,Lookups!$B$4:$C$2561,2,FALSE)))</f>
        <v/>
      </c>
      <c r="D875" s="312"/>
      <c r="E875" s="312"/>
      <c r="F875" s="311"/>
      <c r="G875" s="309"/>
      <c r="H875" s="309"/>
      <c r="I875" s="309"/>
      <c r="J875" s="309"/>
      <c r="K875" s="309"/>
      <c r="L875" s="95"/>
      <c r="M875" s="95"/>
      <c r="N875" s="82"/>
      <c r="O875" s="95"/>
      <c r="P875" s="95"/>
      <c r="Q875" s="105"/>
      <c r="R875" s="82"/>
      <c r="S875" s="313"/>
      <c r="T875" s="101" t="str">
        <f t="shared" si="13"/>
        <v/>
      </c>
      <c r="U875" s="95"/>
      <c r="V875" s="95"/>
      <c r="W875" s="108"/>
      <c r="X875" s="95"/>
      <c r="Y875" s="94" t="s">
        <v>87</v>
      </c>
      <c r="Z875" s="95"/>
      <c r="AA875" s="94" t="s">
        <v>250</v>
      </c>
      <c r="AB875" s="95"/>
      <c r="AC875" s="95"/>
      <c r="AD875" s="82"/>
      <c r="AE875" s="95"/>
      <c r="AF875" s="82"/>
      <c r="AG875" s="93"/>
      <c r="AH875" s="102"/>
      <c r="AI875" s="102"/>
      <c r="AJ875" s="314"/>
      <c r="AK875" s="102"/>
      <c r="AL875" s="93" t="s">
        <v>456</v>
      </c>
      <c r="AM875" s="102"/>
      <c r="AN875" s="102"/>
      <c r="AO875" s="102"/>
      <c r="AP875" s="102"/>
      <c r="AQ875" s="102"/>
      <c r="AR875" s="106"/>
      <c r="AS875" s="107"/>
      <c r="AT875" s="102"/>
      <c r="AU875" s="102"/>
      <c r="AV875" s="96"/>
      <c r="AW875" s="96"/>
      <c r="AX875" s="96"/>
      <c r="AY875" s="97"/>
    </row>
    <row r="876" spans="1:51" ht="27" customHeight="1" thickTop="1" thickBot="1" x14ac:dyDescent="0.3">
      <c r="A876" s="81"/>
      <c r="B876" s="304" t="str">
        <f>IF(C875="","",(VLOOKUP(C875,Lookups!$B$4:$C$2561,2,FALSE)))</f>
        <v/>
      </c>
      <c r="D876" s="312"/>
      <c r="E876" s="312"/>
      <c r="F876" s="311"/>
      <c r="G876" s="309"/>
      <c r="H876" s="309"/>
      <c r="I876" s="309"/>
      <c r="J876" s="309"/>
      <c r="K876" s="309"/>
      <c r="L876" s="95"/>
      <c r="M876" s="95"/>
      <c r="N876" s="82"/>
      <c r="O876" s="95"/>
      <c r="P876" s="95"/>
      <c r="Q876" s="105"/>
      <c r="R876" s="82"/>
      <c r="S876" s="313"/>
      <c r="T876" s="101" t="str">
        <f t="shared" si="13"/>
        <v/>
      </c>
      <c r="U876" s="95"/>
      <c r="V876" s="95"/>
      <c r="W876" s="108"/>
      <c r="X876" s="95"/>
      <c r="Y876" s="94" t="s">
        <v>87</v>
      </c>
      <c r="Z876" s="95"/>
      <c r="AA876" s="94" t="s">
        <v>250</v>
      </c>
      <c r="AB876" s="95"/>
      <c r="AC876" s="95"/>
      <c r="AD876" s="82"/>
      <c r="AE876" s="95"/>
      <c r="AF876" s="82"/>
      <c r="AG876" s="93"/>
      <c r="AH876" s="102"/>
      <c r="AI876" s="102"/>
      <c r="AJ876" s="314"/>
      <c r="AK876" s="102"/>
      <c r="AL876" s="93" t="s">
        <v>456</v>
      </c>
      <c r="AM876" s="102"/>
      <c r="AN876" s="102"/>
      <c r="AO876" s="102"/>
      <c r="AP876" s="102"/>
      <c r="AQ876" s="102"/>
      <c r="AR876" s="106"/>
      <c r="AS876" s="107"/>
      <c r="AT876" s="102"/>
      <c r="AU876" s="102"/>
      <c r="AV876" s="96"/>
      <c r="AW876" s="96"/>
      <c r="AX876" s="96"/>
      <c r="AY876" s="97"/>
    </row>
    <row r="877" spans="1:51" ht="27" customHeight="1" thickTop="1" thickBot="1" x14ac:dyDescent="0.3">
      <c r="A877" s="81"/>
      <c r="B877" s="304" t="str">
        <f>IF(C876="","",(VLOOKUP(C876,Lookups!$B$4:$C$2561,2,FALSE)))</f>
        <v/>
      </c>
      <c r="D877" s="312"/>
      <c r="E877" s="312"/>
      <c r="F877" s="311"/>
      <c r="G877" s="309"/>
      <c r="H877" s="309"/>
      <c r="I877" s="309"/>
      <c r="J877" s="309"/>
      <c r="K877" s="309"/>
      <c r="L877" s="95"/>
      <c r="M877" s="95"/>
      <c r="N877" s="82"/>
      <c r="O877" s="95"/>
      <c r="P877" s="95"/>
      <c r="Q877" s="105"/>
      <c r="R877" s="82"/>
      <c r="S877" s="313"/>
      <c r="T877" s="101" t="str">
        <f t="shared" si="13"/>
        <v/>
      </c>
      <c r="U877" s="95"/>
      <c r="V877" s="95"/>
      <c r="W877" s="108"/>
      <c r="X877" s="95"/>
      <c r="Y877" s="94" t="s">
        <v>87</v>
      </c>
      <c r="Z877" s="95"/>
      <c r="AA877" s="94" t="s">
        <v>250</v>
      </c>
      <c r="AB877" s="95"/>
      <c r="AC877" s="95"/>
      <c r="AD877" s="82"/>
      <c r="AE877" s="95"/>
      <c r="AF877" s="82"/>
      <c r="AG877" s="93"/>
      <c r="AH877" s="102"/>
      <c r="AI877" s="102"/>
      <c r="AJ877" s="314"/>
      <c r="AK877" s="102"/>
      <c r="AL877" s="93" t="s">
        <v>456</v>
      </c>
      <c r="AM877" s="102"/>
      <c r="AN877" s="102"/>
      <c r="AO877" s="102"/>
      <c r="AP877" s="102"/>
      <c r="AQ877" s="102"/>
      <c r="AR877" s="106"/>
      <c r="AS877" s="107"/>
      <c r="AT877" s="102"/>
      <c r="AU877" s="102"/>
      <c r="AV877" s="96"/>
      <c r="AW877" s="96"/>
      <c r="AX877" s="96"/>
      <c r="AY877" s="97"/>
    </row>
    <row r="878" spans="1:51" ht="27" customHeight="1" thickTop="1" thickBot="1" x14ac:dyDescent="0.3">
      <c r="A878" s="81"/>
      <c r="B878" s="304" t="str">
        <f>IF(C877="","",(VLOOKUP(C877,Lookups!$B$4:$C$2561,2,FALSE)))</f>
        <v/>
      </c>
      <c r="D878" s="312"/>
      <c r="E878" s="312"/>
      <c r="F878" s="311"/>
      <c r="G878" s="309"/>
      <c r="H878" s="309"/>
      <c r="I878" s="309"/>
      <c r="J878" s="309"/>
      <c r="K878" s="309"/>
      <c r="L878" s="95"/>
      <c r="M878" s="95"/>
      <c r="N878" s="82"/>
      <c r="O878" s="95"/>
      <c r="P878" s="95"/>
      <c r="Q878" s="105"/>
      <c r="R878" s="82"/>
      <c r="S878" s="313"/>
      <c r="T878" s="101" t="str">
        <f t="shared" si="13"/>
        <v/>
      </c>
      <c r="U878" s="95"/>
      <c r="V878" s="95"/>
      <c r="W878" s="108"/>
      <c r="X878" s="95"/>
      <c r="Y878" s="94" t="s">
        <v>87</v>
      </c>
      <c r="Z878" s="95"/>
      <c r="AA878" s="94" t="s">
        <v>250</v>
      </c>
      <c r="AB878" s="95"/>
      <c r="AC878" s="95"/>
      <c r="AD878" s="82"/>
      <c r="AE878" s="95"/>
      <c r="AF878" s="82"/>
      <c r="AG878" s="93"/>
      <c r="AH878" s="102"/>
      <c r="AI878" s="102"/>
      <c r="AJ878" s="314"/>
      <c r="AK878" s="102"/>
      <c r="AL878" s="93" t="s">
        <v>456</v>
      </c>
      <c r="AM878" s="102"/>
      <c r="AN878" s="102"/>
      <c r="AO878" s="102"/>
      <c r="AP878" s="102"/>
      <c r="AQ878" s="102"/>
      <c r="AR878" s="106"/>
      <c r="AS878" s="107"/>
      <c r="AT878" s="102"/>
      <c r="AU878" s="102"/>
      <c r="AV878" s="96"/>
      <c r="AW878" s="96"/>
      <c r="AX878" s="96"/>
      <c r="AY878" s="97"/>
    </row>
    <row r="879" spans="1:51" ht="27" customHeight="1" thickTop="1" thickBot="1" x14ac:dyDescent="0.3">
      <c r="A879" s="81"/>
      <c r="B879" s="304" t="str">
        <f>IF(C878="","",(VLOOKUP(C878,Lookups!$B$4:$C$2561,2,FALSE)))</f>
        <v/>
      </c>
      <c r="D879" s="312"/>
      <c r="E879" s="312"/>
      <c r="F879" s="311"/>
      <c r="G879" s="309"/>
      <c r="H879" s="309"/>
      <c r="I879" s="309"/>
      <c r="J879" s="309"/>
      <c r="K879" s="309"/>
      <c r="L879" s="95"/>
      <c r="M879" s="95"/>
      <c r="N879" s="82"/>
      <c r="O879" s="95"/>
      <c r="P879" s="95"/>
      <c r="Q879" s="105"/>
      <c r="R879" s="82"/>
      <c r="S879" s="313"/>
      <c r="T879" s="101" t="str">
        <f t="shared" si="13"/>
        <v/>
      </c>
      <c r="U879" s="95"/>
      <c r="V879" s="95"/>
      <c r="W879" s="108"/>
      <c r="X879" s="95"/>
      <c r="Y879" s="94" t="s">
        <v>87</v>
      </c>
      <c r="Z879" s="95"/>
      <c r="AA879" s="94" t="s">
        <v>250</v>
      </c>
      <c r="AB879" s="95"/>
      <c r="AC879" s="95"/>
      <c r="AD879" s="82"/>
      <c r="AE879" s="95"/>
      <c r="AF879" s="82"/>
      <c r="AG879" s="93"/>
      <c r="AH879" s="102"/>
      <c r="AI879" s="102"/>
      <c r="AJ879" s="314"/>
      <c r="AK879" s="102"/>
      <c r="AL879" s="93" t="s">
        <v>456</v>
      </c>
      <c r="AM879" s="102"/>
      <c r="AN879" s="102"/>
      <c r="AO879" s="102"/>
      <c r="AP879" s="102"/>
      <c r="AQ879" s="102"/>
      <c r="AR879" s="106"/>
      <c r="AS879" s="107"/>
      <c r="AT879" s="102"/>
      <c r="AU879" s="102"/>
      <c r="AV879" s="96"/>
      <c r="AW879" s="96"/>
      <c r="AX879" s="96"/>
      <c r="AY879" s="97"/>
    </row>
    <row r="880" spans="1:51" ht="27" customHeight="1" thickTop="1" thickBot="1" x14ac:dyDescent="0.3">
      <c r="A880" s="81"/>
      <c r="B880" s="304" t="str">
        <f>IF(C879="","",(VLOOKUP(C879,Lookups!$B$4:$C$2561,2,FALSE)))</f>
        <v/>
      </c>
      <c r="D880" s="312"/>
      <c r="E880" s="312"/>
      <c r="F880" s="311"/>
      <c r="G880" s="309"/>
      <c r="H880" s="309"/>
      <c r="I880" s="309"/>
      <c r="J880" s="309"/>
      <c r="K880" s="309"/>
      <c r="L880" s="95"/>
      <c r="M880" s="95"/>
      <c r="N880" s="82"/>
      <c r="O880" s="95"/>
      <c r="P880" s="95"/>
      <c r="Q880" s="105"/>
      <c r="R880" s="82"/>
      <c r="S880" s="313"/>
      <c r="T880" s="101" t="str">
        <f t="shared" si="13"/>
        <v/>
      </c>
      <c r="U880" s="95"/>
      <c r="V880" s="95"/>
      <c r="W880" s="108"/>
      <c r="X880" s="95"/>
      <c r="Y880" s="94" t="s">
        <v>87</v>
      </c>
      <c r="Z880" s="95"/>
      <c r="AA880" s="94" t="s">
        <v>250</v>
      </c>
      <c r="AB880" s="95"/>
      <c r="AC880" s="95"/>
      <c r="AD880" s="82"/>
      <c r="AE880" s="95"/>
      <c r="AF880" s="82"/>
      <c r="AG880" s="93"/>
      <c r="AH880" s="102"/>
      <c r="AI880" s="102"/>
      <c r="AJ880" s="314"/>
      <c r="AK880" s="102"/>
      <c r="AL880" s="93" t="s">
        <v>456</v>
      </c>
      <c r="AM880" s="102"/>
      <c r="AN880" s="102"/>
      <c r="AO880" s="102"/>
      <c r="AP880" s="102"/>
      <c r="AQ880" s="102"/>
      <c r="AR880" s="106"/>
      <c r="AS880" s="107"/>
      <c r="AT880" s="102"/>
      <c r="AU880" s="102"/>
      <c r="AV880" s="96"/>
      <c r="AW880" s="96"/>
      <c r="AX880" s="96"/>
      <c r="AY880" s="97"/>
    </row>
    <row r="881" spans="1:51" ht="27" customHeight="1" thickTop="1" thickBot="1" x14ac:dyDescent="0.3">
      <c r="A881" s="81"/>
      <c r="B881" s="304" t="str">
        <f>IF(C880="","",(VLOOKUP(C880,Lookups!$B$4:$C$2561,2,FALSE)))</f>
        <v/>
      </c>
      <c r="D881" s="312"/>
      <c r="E881" s="312"/>
      <c r="F881" s="311"/>
      <c r="G881" s="309"/>
      <c r="H881" s="309"/>
      <c r="I881" s="309"/>
      <c r="J881" s="309"/>
      <c r="K881" s="309"/>
      <c r="L881" s="95"/>
      <c r="M881" s="95"/>
      <c r="N881" s="82"/>
      <c r="O881" s="95"/>
      <c r="P881" s="95"/>
      <c r="Q881" s="105"/>
      <c r="R881" s="82"/>
      <c r="S881" s="313"/>
      <c r="T881" s="101" t="str">
        <f t="shared" si="13"/>
        <v/>
      </c>
      <c r="U881" s="95"/>
      <c r="V881" s="95"/>
      <c r="W881" s="108"/>
      <c r="X881" s="95"/>
      <c r="Y881" s="94" t="s">
        <v>87</v>
      </c>
      <c r="Z881" s="95"/>
      <c r="AA881" s="94" t="s">
        <v>250</v>
      </c>
      <c r="AB881" s="95"/>
      <c r="AC881" s="95"/>
      <c r="AD881" s="82"/>
      <c r="AE881" s="95"/>
      <c r="AF881" s="82"/>
      <c r="AG881" s="93"/>
      <c r="AH881" s="102"/>
      <c r="AI881" s="102"/>
      <c r="AJ881" s="314"/>
      <c r="AK881" s="102"/>
      <c r="AL881" s="93" t="s">
        <v>456</v>
      </c>
      <c r="AM881" s="102"/>
      <c r="AN881" s="102"/>
      <c r="AO881" s="102"/>
      <c r="AP881" s="102"/>
      <c r="AQ881" s="102"/>
      <c r="AR881" s="106"/>
      <c r="AS881" s="107"/>
      <c r="AT881" s="102"/>
      <c r="AU881" s="102"/>
      <c r="AV881" s="96"/>
      <c r="AW881" s="96"/>
      <c r="AX881" s="96"/>
      <c r="AY881" s="97"/>
    </row>
    <row r="882" spans="1:51" ht="27" customHeight="1" thickTop="1" thickBot="1" x14ac:dyDescent="0.3">
      <c r="A882" s="81"/>
      <c r="B882" s="304" t="str">
        <f>IF(C881="","",(VLOOKUP(C881,Lookups!$B$4:$C$2561,2,FALSE)))</f>
        <v/>
      </c>
      <c r="D882" s="312"/>
      <c r="E882" s="312"/>
      <c r="F882" s="311"/>
      <c r="G882" s="309"/>
      <c r="H882" s="309"/>
      <c r="I882" s="309"/>
      <c r="J882" s="309"/>
      <c r="K882" s="309"/>
      <c r="L882" s="95"/>
      <c r="M882" s="95"/>
      <c r="N882" s="82"/>
      <c r="O882" s="95"/>
      <c r="P882" s="95"/>
      <c r="Q882" s="105"/>
      <c r="R882" s="82"/>
      <c r="S882" s="313"/>
      <c r="T882" s="101" t="str">
        <f t="shared" si="13"/>
        <v/>
      </c>
      <c r="U882" s="95"/>
      <c r="V882" s="95"/>
      <c r="W882" s="108"/>
      <c r="X882" s="95"/>
      <c r="Y882" s="94" t="s">
        <v>87</v>
      </c>
      <c r="Z882" s="95"/>
      <c r="AA882" s="94" t="s">
        <v>250</v>
      </c>
      <c r="AB882" s="95"/>
      <c r="AC882" s="95"/>
      <c r="AD882" s="82"/>
      <c r="AE882" s="95"/>
      <c r="AF882" s="82"/>
      <c r="AG882" s="93"/>
      <c r="AH882" s="102"/>
      <c r="AI882" s="102"/>
      <c r="AJ882" s="314"/>
      <c r="AK882" s="102"/>
      <c r="AL882" s="93" t="s">
        <v>456</v>
      </c>
      <c r="AM882" s="102"/>
      <c r="AN882" s="102"/>
      <c r="AO882" s="102"/>
      <c r="AP882" s="102"/>
      <c r="AQ882" s="102"/>
      <c r="AR882" s="106"/>
      <c r="AS882" s="107"/>
      <c r="AT882" s="102"/>
      <c r="AU882" s="102"/>
      <c r="AV882" s="96"/>
      <c r="AW882" s="96"/>
      <c r="AX882" s="96"/>
      <c r="AY882" s="97"/>
    </row>
    <row r="883" spans="1:51" ht="27" customHeight="1" thickTop="1" thickBot="1" x14ac:dyDescent="0.3">
      <c r="A883" s="81"/>
      <c r="B883" s="304" t="str">
        <f>IF(C882="","",(VLOOKUP(C882,Lookups!$B$4:$C$2561,2,FALSE)))</f>
        <v/>
      </c>
      <c r="D883" s="312"/>
      <c r="E883" s="312"/>
      <c r="F883" s="311"/>
      <c r="G883" s="309"/>
      <c r="H883" s="309"/>
      <c r="I883" s="309"/>
      <c r="J883" s="309"/>
      <c r="K883" s="309"/>
      <c r="L883" s="95"/>
      <c r="M883" s="95"/>
      <c r="N883" s="82"/>
      <c r="O883" s="95"/>
      <c r="P883" s="95"/>
      <c r="Q883" s="105"/>
      <c r="R883" s="82"/>
      <c r="S883" s="313"/>
      <c r="T883" s="101" t="str">
        <f t="shared" si="13"/>
        <v/>
      </c>
      <c r="U883" s="95"/>
      <c r="V883" s="95"/>
      <c r="W883" s="108"/>
      <c r="X883" s="95"/>
      <c r="Y883" s="94" t="s">
        <v>87</v>
      </c>
      <c r="Z883" s="95"/>
      <c r="AA883" s="94" t="s">
        <v>250</v>
      </c>
      <c r="AB883" s="95"/>
      <c r="AC883" s="95"/>
      <c r="AD883" s="82"/>
      <c r="AE883" s="95"/>
      <c r="AF883" s="82"/>
      <c r="AG883" s="93"/>
      <c r="AH883" s="102"/>
      <c r="AI883" s="102"/>
      <c r="AJ883" s="314"/>
      <c r="AK883" s="102"/>
      <c r="AL883" s="93" t="s">
        <v>456</v>
      </c>
      <c r="AM883" s="102"/>
      <c r="AN883" s="102"/>
      <c r="AO883" s="102"/>
      <c r="AP883" s="102"/>
      <c r="AQ883" s="102"/>
      <c r="AR883" s="106"/>
      <c r="AS883" s="107"/>
      <c r="AT883" s="102"/>
      <c r="AU883" s="102"/>
      <c r="AV883" s="96"/>
      <c r="AW883" s="96"/>
      <c r="AX883" s="96"/>
      <c r="AY883" s="97"/>
    </row>
    <row r="884" spans="1:51" ht="27" customHeight="1" thickTop="1" thickBot="1" x14ac:dyDescent="0.3">
      <c r="A884" s="81"/>
      <c r="B884" s="304" t="str">
        <f>IF(C883="","",(VLOOKUP(C883,Lookups!$B$4:$C$2561,2,FALSE)))</f>
        <v/>
      </c>
      <c r="D884" s="312"/>
      <c r="E884" s="312"/>
      <c r="F884" s="311"/>
      <c r="G884" s="309"/>
      <c r="H884" s="309"/>
      <c r="I884" s="309"/>
      <c r="J884" s="309"/>
      <c r="K884" s="309"/>
      <c r="L884" s="95"/>
      <c r="M884" s="95"/>
      <c r="N884" s="82"/>
      <c r="O884" s="95"/>
      <c r="P884" s="95"/>
      <c r="Q884" s="105"/>
      <c r="R884" s="82"/>
      <c r="S884" s="313"/>
      <c r="T884" s="101" t="str">
        <f t="shared" si="13"/>
        <v/>
      </c>
      <c r="U884" s="95"/>
      <c r="V884" s="95"/>
      <c r="W884" s="108"/>
      <c r="X884" s="95"/>
      <c r="Y884" s="94" t="s">
        <v>87</v>
      </c>
      <c r="Z884" s="95"/>
      <c r="AA884" s="94" t="s">
        <v>250</v>
      </c>
      <c r="AB884" s="95"/>
      <c r="AC884" s="95"/>
      <c r="AD884" s="82"/>
      <c r="AE884" s="95"/>
      <c r="AF884" s="82"/>
      <c r="AG884" s="93"/>
      <c r="AH884" s="102"/>
      <c r="AI884" s="102"/>
      <c r="AJ884" s="314"/>
      <c r="AK884" s="102"/>
      <c r="AL884" s="93" t="s">
        <v>456</v>
      </c>
      <c r="AM884" s="102"/>
      <c r="AN884" s="102"/>
      <c r="AO884" s="102"/>
      <c r="AP884" s="102"/>
      <c r="AQ884" s="102"/>
      <c r="AR884" s="106"/>
      <c r="AS884" s="107"/>
      <c r="AT884" s="102"/>
      <c r="AU884" s="102"/>
      <c r="AV884" s="96"/>
      <c r="AW884" s="96"/>
      <c r="AX884" s="96"/>
      <c r="AY884" s="97"/>
    </row>
    <row r="885" spans="1:51" ht="27" customHeight="1" thickTop="1" thickBot="1" x14ac:dyDescent="0.3">
      <c r="A885" s="81"/>
      <c r="B885" s="304" t="str">
        <f>IF(C884="","",(VLOOKUP(C884,Lookups!$B$4:$C$2561,2,FALSE)))</f>
        <v/>
      </c>
      <c r="D885" s="312"/>
      <c r="E885" s="312"/>
      <c r="F885" s="311"/>
      <c r="G885" s="309"/>
      <c r="H885" s="309"/>
      <c r="I885" s="309"/>
      <c r="J885" s="309"/>
      <c r="K885" s="309"/>
      <c r="L885" s="95"/>
      <c r="M885" s="95"/>
      <c r="N885" s="82"/>
      <c r="O885" s="95"/>
      <c r="P885" s="95"/>
      <c r="Q885" s="105"/>
      <c r="R885" s="82"/>
      <c r="S885" s="313"/>
      <c r="T885" s="101" t="str">
        <f t="shared" si="13"/>
        <v/>
      </c>
      <c r="U885" s="95"/>
      <c r="V885" s="95"/>
      <c r="W885" s="108"/>
      <c r="X885" s="95"/>
      <c r="Y885" s="94" t="s">
        <v>87</v>
      </c>
      <c r="Z885" s="95"/>
      <c r="AA885" s="94" t="s">
        <v>250</v>
      </c>
      <c r="AB885" s="95"/>
      <c r="AC885" s="95"/>
      <c r="AD885" s="82"/>
      <c r="AE885" s="95"/>
      <c r="AF885" s="82"/>
      <c r="AG885" s="93"/>
      <c r="AH885" s="102"/>
      <c r="AI885" s="102"/>
      <c r="AJ885" s="314"/>
      <c r="AK885" s="102"/>
      <c r="AL885" s="93" t="s">
        <v>456</v>
      </c>
      <c r="AM885" s="102"/>
      <c r="AN885" s="102"/>
      <c r="AO885" s="102"/>
      <c r="AP885" s="102"/>
      <c r="AQ885" s="102"/>
      <c r="AR885" s="106"/>
      <c r="AS885" s="107"/>
      <c r="AT885" s="102"/>
      <c r="AU885" s="102"/>
      <c r="AV885" s="96"/>
      <c r="AW885" s="96"/>
      <c r="AX885" s="96"/>
      <c r="AY885" s="97"/>
    </row>
    <row r="886" spans="1:51" ht="27" customHeight="1" thickTop="1" thickBot="1" x14ac:dyDescent="0.3">
      <c r="A886" s="81"/>
      <c r="B886" s="304" t="str">
        <f>IF(C885="","",(VLOOKUP(C885,Lookups!$B$4:$C$2561,2,FALSE)))</f>
        <v/>
      </c>
      <c r="D886" s="312"/>
      <c r="E886" s="312"/>
      <c r="F886" s="311"/>
      <c r="G886" s="309"/>
      <c r="H886" s="309"/>
      <c r="I886" s="309"/>
      <c r="J886" s="309"/>
      <c r="K886" s="309"/>
      <c r="L886" s="95"/>
      <c r="M886" s="95"/>
      <c r="N886" s="82"/>
      <c r="O886" s="95"/>
      <c r="P886" s="95"/>
      <c r="Q886" s="105"/>
      <c r="R886" s="82"/>
      <c r="S886" s="313"/>
      <c r="T886" s="101" t="str">
        <f t="shared" si="13"/>
        <v/>
      </c>
      <c r="U886" s="95"/>
      <c r="V886" s="95"/>
      <c r="W886" s="108"/>
      <c r="X886" s="95"/>
      <c r="Y886" s="94" t="s">
        <v>87</v>
      </c>
      <c r="Z886" s="95"/>
      <c r="AA886" s="94" t="s">
        <v>250</v>
      </c>
      <c r="AB886" s="95"/>
      <c r="AC886" s="95"/>
      <c r="AD886" s="82"/>
      <c r="AE886" s="95"/>
      <c r="AF886" s="82"/>
      <c r="AG886" s="93"/>
      <c r="AH886" s="102"/>
      <c r="AI886" s="102"/>
      <c r="AJ886" s="314"/>
      <c r="AK886" s="102"/>
      <c r="AL886" s="93" t="s">
        <v>456</v>
      </c>
      <c r="AM886" s="102"/>
      <c r="AN886" s="102"/>
      <c r="AO886" s="102"/>
      <c r="AP886" s="102"/>
      <c r="AQ886" s="102"/>
      <c r="AR886" s="106"/>
      <c r="AS886" s="107"/>
      <c r="AT886" s="102"/>
      <c r="AU886" s="102"/>
      <c r="AV886" s="96"/>
      <c r="AW886" s="96"/>
      <c r="AX886" s="96"/>
      <c r="AY886" s="97"/>
    </row>
    <row r="887" spans="1:51" ht="27" customHeight="1" thickTop="1" thickBot="1" x14ac:dyDescent="0.3">
      <c r="A887" s="81"/>
      <c r="B887" s="304" t="str">
        <f>IF(C886="","",(VLOOKUP(C886,Lookups!$B$4:$C$2561,2,FALSE)))</f>
        <v/>
      </c>
      <c r="D887" s="312"/>
      <c r="E887" s="312"/>
      <c r="F887" s="311"/>
      <c r="G887" s="309"/>
      <c r="H887" s="309"/>
      <c r="I887" s="309"/>
      <c r="J887" s="309"/>
      <c r="K887" s="309"/>
      <c r="L887" s="95"/>
      <c r="M887" s="95"/>
      <c r="N887" s="82"/>
      <c r="O887" s="95"/>
      <c r="P887" s="95"/>
      <c r="Q887" s="105"/>
      <c r="R887" s="82"/>
      <c r="S887" s="313"/>
      <c r="T887" s="101" t="str">
        <f t="shared" si="13"/>
        <v/>
      </c>
      <c r="U887" s="95"/>
      <c r="V887" s="95"/>
      <c r="W887" s="108"/>
      <c r="X887" s="95"/>
      <c r="Y887" s="94" t="s">
        <v>87</v>
      </c>
      <c r="Z887" s="95"/>
      <c r="AA887" s="94" t="s">
        <v>250</v>
      </c>
      <c r="AB887" s="95"/>
      <c r="AC887" s="95"/>
      <c r="AD887" s="82"/>
      <c r="AE887" s="95"/>
      <c r="AF887" s="82"/>
      <c r="AG887" s="93"/>
      <c r="AH887" s="102"/>
      <c r="AI887" s="102"/>
      <c r="AJ887" s="314"/>
      <c r="AK887" s="102"/>
      <c r="AL887" s="93" t="s">
        <v>456</v>
      </c>
      <c r="AM887" s="102"/>
      <c r="AN887" s="102"/>
      <c r="AO887" s="102"/>
      <c r="AP887" s="102"/>
      <c r="AQ887" s="102"/>
      <c r="AR887" s="106"/>
      <c r="AS887" s="107"/>
      <c r="AT887" s="102"/>
      <c r="AU887" s="102"/>
      <c r="AV887" s="96"/>
      <c r="AW887" s="96"/>
      <c r="AX887" s="96"/>
      <c r="AY887" s="97"/>
    </row>
    <row r="888" spans="1:51" ht="27" customHeight="1" thickTop="1" thickBot="1" x14ac:dyDescent="0.3">
      <c r="A888" s="81"/>
      <c r="B888" s="304" t="str">
        <f>IF(C887="","",(VLOOKUP(C887,Lookups!$B$4:$C$2561,2,FALSE)))</f>
        <v/>
      </c>
      <c r="D888" s="312"/>
      <c r="E888" s="312"/>
      <c r="F888" s="311"/>
      <c r="G888" s="309"/>
      <c r="H888" s="309"/>
      <c r="I888" s="309"/>
      <c r="J888" s="309"/>
      <c r="K888" s="309"/>
      <c r="L888" s="95"/>
      <c r="M888" s="95"/>
      <c r="N888" s="82"/>
      <c r="O888" s="95"/>
      <c r="P888" s="95"/>
      <c r="Q888" s="105"/>
      <c r="R888" s="82"/>
      <c r="S888" s="313"/>
      <c r="T888" s="101" t="str">
        <f t="shared" si="13"/>
        <v/>
      </c>
      <c r="U888" s="95"/>
      <c r="V888" s="95"/>
      <c r="W888" s="108"/>
      <c r="X888" s="95"/>
      <c r="Y888" s="94" t="s">
        <v>87</v>
      </c>
      <c r="Z888" s="95"/>
      <c r="AA888" s="94" t="s">
        <v>250</v>
      </c>
      <c r="AB888" s="95"/>
      <c r="AC888" s="95"/>
      <c r="AD888" s="82"/>
      <c r="AE888" s="95"/>
      <c r="AF888" s="82"/>
      <c r="AG888" s="93"/>
      <c r="AH888" s="102"/>
      <c r="AI888" s="102"/>
      <c r="AJ888" s="314"/>
      <c r="AK888" s="102"/>
      <c r="AL888" s="93" t="s">
        <v>456</v>
      </c>
      <c r="AM888" s="102"/>
      <c r="AN888" s="102"/>
      <c r="AO888" s="102"/>
      <c r="AP888" s="102"/>
      <c r="AQ888" s="102"/>
      <c r="AR888" s="106"/>
      <c r="AS888" s="107"/>
      <c r="AT888" s="102"/>
      <c r="AU888" s="102"/>
      <c r="AV888" s="96"/>
      <c r="AW888" s="96"/>
      <c r="AX888" s="96"/>
      <c r="AY888" s="97"/>
    </row>
    <row r="889" spans="1:51" ht="27" customHeight="1" thickTop="1" thickBot="1" x14ac:dyDescent="0.3">
      <c r="A889" s="81"/>
      <c r="B889" s="304" t="str">
        <f>IF(C888="","",(VLOOKUP(C888,Lookups!$B$4:$C$2561,2,FALSE)))</f>
        <v/>
      </c>
      <c r="D889" s="312"/>
      <c r="E889" s="312"/>
      <c r="F889" s="311"/>
      <c r="G889" s="309"/>
      <c r="H889" s="309"/>
      <c r="I889" s="309"/>
      <c r="J889" s="309"/>
      <c r="K889" s="309"/>
      <c r="L889" s="95"/>
      <c r="M889" s="95"/>
      <c r="N889" s="82"/>
      <c r="O889" s="95"/>
      <c r="P889" s="95"/>
      <c r="Q889" s="105"/>
      <c r="R889" s="82"/>
      <c r="S889" s="313"/>
      <c r="T889" s="101" t="str">
        <f t="shared" si="13"/>
        <v/>
      </c>
      <c r="U889" s="95"/>
      <c r="V889" s="95"/>
      <c r="W889" s="108"/>
      <c r="X889" s="95"/>
      <c r="Y889" s="94" t="s">
        <v>87</v>
      </c>
      <c r="Z889" s="95"/>
      <c r="AA889" s="94" t="s">
        <v>250</v>
      </c>
      <c r="AB889" s="95"/>
      <c r="AC889" s="95"/>
      <c r="AD889" s="82"/>
      <c r="AE889" s="95"/>
      <c r="AF889" s="82"/>
      <c r="AG889" s="93"/>
      <c r="AH889" s="102"/>
      <c r="AI889" s="102"/>
      <c r="AJ889" s="314"/>
      <c r="AK889" s="102"/>
      <c r="AL889" s="93" t="s">
        <v>456</v>
      </c>
      <c r="AM889" s="102"/>
      <c r="AN889" s="102"/>
      <c r="AO889" s="102"/>
      <c r="AP889" s="102"/>
      <c r="AQ889" s="102"/>
      <c r="AR889" s="106"/>
      <c r="AS889" s="107"/>
      <c r="AT889" s="102"/>
      <c r="AU889" s="102"/>
      <c r="AV889" s="96"/>
      <c r="AW889" s="96"/>
      <c r="AX889" s="96"/>
      <c r="AY889" s="97"/>
    </row>
    <row r="890" spans="1:51" ht="27" customHeight="1" thickTop="1" thickBot="1" x14ac:dyDescent="0.3">
      <c r="A890" s="81"/>
      <c r="B890" s="304" t="str">
        <f>IF(C889="","",(VLOOKUP(C889,Lookups!$B$4:$C$2561,2,FALSE)))</f>
        <v/>
      </c>
      <c r="D890" s="312"/>
      <c r="E890" s="312"/>
      <c r="F890" s="311"/>
      <c r="G890" s="309"/>
      <c r="H890" s="309"/>
      <c r="I890" s="309"/>
      <c r="J890" s="309"/>
      <c r="K890" s="309"/>
      <c r="L890" s="95"/>
      <c r="M890" s="95"/>
      <c r="N890" s="82"/>
      <c r="O890" s="95"/>
      <c r="P890" s="95"/>
      <c r="Q890" s="105"/>
      <c r="R890" s="82"/>
      <c r="S890" s="313"/>
      <c r="T890" s="101" t="str">
        <f t="shared" si="13"/>
        <v/>
      </c>
      <c r="U890" s="95"/>
      <c r="V890" s="95"/>
      <c r="W890" s="108"/>
      <c r="X890" s="95"/>
      <c r="Y890" s="94" t="s">
        <v>87</v>
      </c>
      <c r="Z890" s="95"/>
      <c r="AA890" s="94" t="s">
        <v>250</v>
      </c>
      <c r="AB890" s="95"/>
      <c r="AC890" s="95"/>
      <c r="AD890" s="82"/>
      <c r="AE890" s="95"/>
      <c r="AF890" s="82"/>
      <c r="AG890" s="93"/>
      <c r="AH890" s="102"/>
      <c r="AI890" s="102"/>
      <c r="AJ890" s="314"/>
      <c r="AK890" s="102"/>
      <c r="AL890" s="93" t="s">
        <v>456</v>
      </c>
      <c r="AM890" s="102"/>
      <c r="AN890" s="102"/>
      <c r="AO890" s="102"/>
      <c r="AP890" s="102"/>
      <c r="AQ890" s="102"/>
      <c r="AR890" s="106"/>
      <c r="AS890" s="107"/>
      <c r="AT890" s="102"/>
      <c r="AU890" s="102"/>
      <c r="AV890" s="96"/>
      <c r="AW890" s="96"/>
      <c r="AX890" s="96"/>
      <c r="AY890" s="97"/>
    </row>
    <row r="891" spans="1:51" ht="27" customHeight="1" thickTop="1" thickBot="1" x14ac:dyDescent="0.3">
      <c r="A891" s="81"/>
      <c r="B891" s="304" t="str">
        <f>IF(C890="","",(VLOOKUP(C890,Lookups!$B$4:$C$2561,2,FALSE)))</f>
        <v/>
      </c>
      <c r="D891" s="312"/>
      <c r="E891" s="312"/>
      <c r="F891" s="311"/>
      <c r="G891" s="309"/>
      <c r="H891" s="309"/>
      <c r="I891" s="309"/>
      <c r="J891" s="309"/>
      <c r="K891" s="309"/>
      <c r="L891" s="95"/>
      <c r="M891" s="95"/>
      <c r="N891" s="82"/>
      <c r="O891" s="95"/>
      <c r="P891" s="95"/>
      <c r="Q891" s="105"/>
      <c r="R891" s="82"/>
      <c r="S891" s="313"/>
      <c r="T891" s="101" t="str">
        <f t="shared" si="13"/>
        <v/>
      </c>
      <c r="U891" s="95"/>
      <c r="V891" s="95"/>
      <c r="W891" s="108"/>
      <c r="X891" s="95"/>
      <c r="Y891" s="94" t="s">
        <v>87</v>
      </c>
      <c r="Z891" s="95"/>
      <c r="AA891" s="94" t="s">
        <v>250</v>
      </c>
      <c r="AB891" s="95"/>
      <c r="AC891" s="95"/>
      <c r="AD891" s="82"/>
      <c r="AE891" s="95"/>
      <c r="AF891" s="82"/>
      <c r="AG891" s="93"/>
      <c r="AH891" s="102"/>
      <c r="AI891" s="102"/>
      <c r="AJ891" s="314"/>
      <c r="AK891" s="102"/>
      <c r="AL891" s="93" t="s">
        <v>456</v>
      </c>
      <c r="AM891" s="102"/>
      <c r="AN891" s="102"/>
      <c r="AO891" s="102"/>
      <c r="AP891" s="102"/>
      <c r="AQ891" s="102"/>
      <c r="AR891" s="106"/>
      <c r="AS891" s="107"/>
      <c r="AT891" s="102"/>
      <c r="AU891" s="102"/>
      <c r="AV891" s="96"/>
      <c r="AW891" s="96"/>
      <c r="AX891" s="96"/>
      <c r="AY891" s="97"/>
    </row>
    <row r="892" spans="1:51" ht="27" customHeight="1" thickTop="1" thickBot="1" x14ac:dyDescent="0.3">
      <c r="A892" s="81"/>
      <c r="B892" s="304" t="str">
        <f>IF(C891="","",(VLOOKUP(C891,Lookups!$B$4:$C$2561,2,FALSE)))</f>
        <v/>
      </c>
      <c r="D892" s="312"/>
      <c r="E892" s="312"/>
      <c r="F892" s="311"/>
      <c r="G892" s="309"/>
      <c r="H892" s="309"/>
      <c r="I892" s="309"/>
      <c r="J892" s="309"/>
      <c r="K892" s="309"/>
      <c r="L892" s="95"/>
      <c r="M892" s="95"/>
      <c r="N892" s="82"/>
      <c r="O892" s="95"/>
      <c r="P892" s="95"/>
      <c r="Q892" s="105"/>
      <c r="R892" s="82"/>
      <c r="S892" s="313"/>
      <c r="T892" s="101" t="str">
        <f t="shared" si="13"/>
        <v/>
      </c>
      <c r="U892" s="95"/>
      <c r="V892" s="95"/>
      <c r="W892" s="108"/>
      <c r="X892" s="95"/>
      <c r="Y892" s="94" t="s">
        <v>87</v>
      </c>
      <c r="Z892" s="95"/>
      <c r="AA892" s="94" t="s">
        <v>250</v>
      </c>
      <c r="AB892" s="95"/>
      <c r="AC892" s="95"/>
      <c r="AD892" s="82"/>
      <c r="AE892" s="95"/>
      <c r="AF892" s="82"/>
      <c r="AG892" s="93"/>
      <c r="AH892" s="102"/>
      <c r="AI892" s="102"/>
      <c r="AJ892" s="314"/>
      <c r="AK892" s="102"/>
      <c r="AL892" s="93" t="s">
        <v>456</v>
      </c>
      <c r="AM892" s="102"/>
      <c r="AN892" s="102"/>
      <c r="AO892" s="102"/>
      <c r="AP892" s="102"/>
      <c r="AQ892" s="102"/>
      <c r="AR892" s="106"/>
      <c r="AS892" s="107"/>
      <c r="AT892" s="102"/>
      <c r="AU892" s="102"/>
      <c r="AV892" s="96"/>
      <c r="AW892" s="96"/>
      <c r="AX892" s="96"/>
      <c r="AY892" s="97"/>
    </row>
    <row r="893" spans="1:51" ht="27" customHeight="1" thickTop="1" thickBot="1" x14ac:dyDescent="0.3">
      <c r="A893" s="81"/>
      <c r="B893" s="304" t="str">
        <f>IF(C892="","",(VLOOKUP(C892,Lookups!$B$4:$C$2561,2,FALSE)))</f>
        <v/>
      </c>
      <c r="D893" s="312"/>
      <c r="E893" s="312"/>
      <c r="F893" s="311"/>
      <c r="G893" s="309"/>
      <c r="H893" s="309"/>
      <c r="I893" s="309"/>
      <c r="J893" s="309"/>
      <c r="K893" s="309"/>
      <c r="L893" s="95"/>
      <c r="M893" s="95"/>
      <c r="N893" s="82"/>
      <c r="O893" s="95"/>
      <c r="P893" s="95"/>
      <c r="Q893" s="105"/>
      <c r="R893" s="82"/>
      <c r="S893" s="313"/>
      <c r="T893" s="101" t="str">
        <f t="shared" si="13"/>
        <v/>
      </c>
      <c r="U893" s="95"/>
      <c r="V893" s="95"/>
      <c r="W893" s="108"/>
      <c r="X893" s="95"/>
      <c r="Y893" s="94" t="s">
        <v>87</v>
      </c>
      <c r="Z893" s="95"/>
      <c r="AA893" s="94" t="s">
        <v>250</v>
      </c>
      <c r="AB893" s="95"/>
      <c r="AC893" s="95"/>
      <c r="AD893" s="82"/>
      <c r="AE893" s="95"/>
      <c r="AF893" s="82"/>
      <c r="AG893" s="93"/>
      <c r="AH893" s="102"/>
      <c r="AI893" s="102"/>
      <c r="AJ893" s="314"/>
      <c r="AK893" s="102"/>
      <c r="AL893" s="93" t="s">
        <v>456</v>
      </c>
      <c r="AM893" s="102"/>
      <c r="AN893" s="102"/>
      <c r="AO893" s="102"/>
      <c r="AP893" s="102"/>
      <c r="AQ893" s="102"/>
      <c r="AR893" s="106"/>
      <c r="AS893" s="107"/>
      <c r="AT893" s="102"/>
      <c r="AU893" s="102"/>
      <c r="AV893" s="96"/>
      <c r="AW893" s="96"/>
      <c r="AX893" s="96"/>
      <c r="AY893" s="97"/>
    </row>
    <row r="894" spans="1:51" ht="27" customHeight="1" thickTop="1" thickBot="1" x14ac:dyDescent="0.3">
      <c r="A894" s="81"/>
      <c r="B894" s="304" t="str">
        <f>IF(C893="","",(VLOOKUP(C893,Lookups!$B$4:$C$2561,2,FALSE)))</f>
        <v/>
      </c>
      <c r="D894" s="312"/>
      <c r="E894" s="312"/>
      <c r="F894" s="311"/>
      <c r="G894" s="309"/>
      <c r="H894" s="309"/>
      <c r="I894" s="309"/>
      <c r="J894" s="309"/>
      <c r="K894" s="309"/>
      <c r="L894" s="95"/>
      <c r="M894" s="95"/>
      <c r="N894" s="82"/>
      <c r="O894" s="95"/>
      <c r="P894" s="95"/>
      <c r="Q894" s="105"/>
      <c r="R894" s="82"/>
      <c r="S894" s="313"/>
      <c r="T894" s="101" t="str">
        <f t="shared" si="13"/>
        <v/>
      </c>
      <c r="U894" s="95"/>
      <c r="V894" s="95"/>
      <c r="W894" s="108"/>
      <c r="X894" s="95"/>
      <c r="Y894" s="94" t="s">
        <v>87</v>
      </c>
      <c r="Z894" s="95"/>
      <c r="AA894" s="94" t="s">
        <v>250</v>
      </c>
      <c r="AB894" s="95"/>
      <c r="AC894" s="95"/>
      <c r="AD894" s="82"/>
      <c r="AE894" s="95"/>
      <c r="AF894" s="82"/>
      <c r="AG894" s="93"/>
      <c r="AH894" s="102"/>
      <c r="AI894" s="102"/>
      <c r="AJ894" s="314"/>
      <c r="AK894" s="102"/>
      <c r="AL894" s="93" t="s">
        <v>456</v>
      </c>
      <c r="AM894" s="102"/>
      <c r="AN894" s="102"/>
      <c r="AO894" s="102"/>
      <c r="AP894" s="102"/>
      <c r="AQ894" s="102"/>
      <c r="AR894" s="106"/>
      <c r="AS894" s="107"/>
      <c r="AT894" s="102"/>
      <c r="AU894" s="102"/>
      <c r="AV894" s="96"/>
      <c r="AW894" s="96"/>
      <c r="AX894" s="96"/>
      <c r="AY894" s="97"/>
    </row>
    <row r="895" spans="1:51" ht="27" customHeight="1" thickTop="1" thickBot="1" x14ac:dyDescent="0.3">
      <c r="A895" s="81"/>
      <c r="B895" s="304" t="str">
        <f>IF(C894="","",(VLOOKUP(C894,Lookups!$B$4:$C$2561,2,FALSE)))</f>
        <v/>
      </c>
      <c r="D895" s="312"/>
      <c r="E895" s="312"/>
      <c r="F895" s="311"/>
      <c r="G895" s="309"/>
      <c r="H895" s="309"/>
      <c r="I895" s="309"/>
      <c r="J895" s="309"/>
      <c r="K895" s="309"/>
      <c r="L895" s="95"/>
      <c r="M895" s="95"/>
      <c r="N895" s="82"/>
      <c r="O895" s="95"/>
      <c r="P895" s="95"/>
      <c r="Q895" s="105"/>
      <c r="R895" s="82"/>
      <c r="S895" s="313"/>
      <c r="T895" s="101" t="str">
        <f t="shared" si="13"/>
        <v/>
      </c>
      <c r="U895" s="95"/>
      <c r="V895" s="95"/>
      <c r="W895" s="108"/>
      <c r="X895" s="95"/>
      <c r="Y895" s="94" t="s">
        <v>87</v>
      </c>
      <c r="Z895" s="95"/>
      <c r="AA895" s="94" t="s">
        <v>250</v>
      </c>
      <c r="AB895" s="95"/>
      <c r="AC895" s="95"/>
      <c r="AD895" s="82"/>
      <c r="AE895" s="95"/>
      <c r="AF895" s="82"/>
      <c r="AG895" s="93"/>
      <c r="AH895" s="102"/>
      <c r="AI895" s="102"/>
      <c r="AJ895" s="314"/>
      <c r="AK895" s="102"/>
      <c r="AL895" s="93" t="s">
        <v>456</v>
      </c>
      <c r="AM895" s="102"/>
      <c r="AN895" s="102"/>
      <c r="AO895" s="102"/>
      <c r="AP895" s="102"/>
      <c r="AQ895" s="102"/>
      <c r="AR895" s="106"/>
      <c r="AS895" s="107"/>
      <c r="AT895" s="102"/>
      <c r="AU895" s="102"/>
      <c r="AV895" s="96"/>
      <c r="AW895" s="96"/>
      <c r="AX895" s="96"/>
      <c r="AY895" s="97"/>
    </row>
    <row r="896" spans="1:51" ht="27" customHeight="1" thickTop="1" thickBot="1" x14ac:dyDescent="0.3">
      <c r="A896" s="81"/>
      <c r="B896" s="304" t="str">
        <f>IF(C895="","",(VLOOKUP(C895,Lookups!$B$4:$C$2561,2,FALSE)))</f>
        <v/>
      </c>
      <c r="D896" s="312"/>
      <c r="E896" s="312"/>
      <c r="F896" s="311"/>
      <c r="G896" s="309"/>
      <c r="H896" s="309"/>
      <c r="I896" s="309"/>
      <c r="J896" s="309"/>
      <c r="K896" s="309"/>
      <c r="L896" s="95"/>
      <c r="M896" s="95"/>
      <c r="N896" s="82"/>
      <c r="O896" s="95"/>
      <c r="P896" s="95"/>
      <c r="Q896" s="105"/>
      <c r="R896" s="82"/>
      <c r="S896" s="313"/>
      <c r="T896" s="101" t="str">
        <f t="shared" si="13"/>
        <v/>
      </c>
      <c r="U896" s="95"/>
      <c r="V896" s="95"/>
      <c r="W896" s="108"/>
      <c r="X896" s="95"/>
      <c r="Y896" s="94" t="s">
        <v>87</v>
      </c>
      <c r="Z896" s="95"/>
      <c r="AA896" s="94" t="s">
        <v>250</v>
      </c>
      <c r="AB896" s="95"/>
      <c r="AC896" s="95"/>
      <c r="AD896" s="82"/>
      <c r="AE896" s="95"/>
      <c r="AF896" s="82"/>
      <c r="AG896" s="93"/>
      <c r="AH896" s="102"/>
      <c r="AI896" s="102"/>
      <c r="AJ896" s="314"/>
      <c r="AK896" s="102"/>
      <c r="AL896" s="93" t="s">
        <v>456</v>
      </c>
      <c r="AM896" s="102"/>
      <c r="AN896" s="102"/>
      <c r="AO896" s="102"/>
      <c r="AP896" s="102"/>
      <c r="AQ896" s="102"/>
      <c r="AR896" s="106"/>
      <c r="AS896" s="107"/>
      <c r="AT896" s="102"/>
      <c r="AU896" s="102"/>
      <c r="AV896" s="96"/>
      <c r="AW896" s="96"/>
      <c r="AX896" s="96"/>
      <c r="AY896" s="97"/>
    </row>
    <row r="897" spans="1:51" ht="27" customHeight="1" thickTop="1" thickBot="1" x14ac:dyDescent="0.3">
      <c r="A897" s="81"/>
      <c r="B897" s="304" t="str">
        <f>IF(C896="","",(VLOOKUP(C896,Lookups!$B$4:$C$2561,2,FALSE)))</f>
        <v/>
      </c>
      <c r="D897" s="312"/>
      <c r="E897" s="312"/>
      <c r="F897" s="311"/>
      <c r="G897" s="309"/>
      <c r="H897" s="309"/>
      <c r="I897" s="309"/>
      <c r="J897" s="309"/>
      <c r="K897" s="309"/>
      <c r="L897" s="95"/>
      <c r="M897" s="95"/>
      <c r="N897" s="82"/>
      <c r="O897" s="95"/>
      <c r="P897" s="95"/>
      <c r="Q897" s="105"/>
      <c r="R897" s="82"/>
      <c r="S897" s="313"/>
      <c r="T897" s="101" t="str">
        <f t="shared" si="13"/>
        <v/>
      </c>
      <c r="U897" s="95"/>
      <c r="V897" s="95"/>
      <c r="W897" s="108"/>
      <c r="X897" s="95"/>
      <c r="Y897" s="94" t="s">
        <v>87</v>
      </c>
      <c r="Z897" s="95"/>
      <c r="AA897" s="94" t="s">
        <v>250</v>
      </c>
      <c r="AB897" s="95"/>
      <c r="AC897" s="95"/>
      <c r="AD897" s="82"/>
      <c r="AE897" s="95"/>
      <c r="AF897" s="82"/>
      <c r="AG897" s="93"/>
      <c r="AH897" s="102"/>
      <c r="AI897" s="102"/>
      <c r="AJ897" s="314"/>
      <c r="AK897" s="102"/>
      <c r="AL897" s="93" t="s">
        <v>456</v>
      </c>
      <c r="AM897" s="102"/>
      <c r="AN897" s="102"/>
      <c r="AO897" s="102"/>
      <c r="AP897" s="102"/>
      <c r="AQ897" s="102"/>
      <c r="AR897" s="106"/>
      <c r="AS897" s="107"/>
      <c r="AT897" s="102"/>
      <c r="AU897" s="102"/>
      <c r="AV897" s="96"/>
      <c r="AW897" s="96"/>
      <c r="AX897" s="96"/>
      <c r="AY897" s="97"/>
    </row>
    <row r="898" spans="1:51" ht="27" customHeight="1" thickTop="1" thickBot="1" x14ac:dyDescent="0.3">
      <c r="A898" s="81"/>
      <c r="B898" s="304" t="str">
        <f>IF(C897="","",(VLOOKUP(C897,Lookups!$B$4:$C$2561,2,FALSE)))</f>
        <v/>
      </c>
      <c r="D898" s="312"/>
      <c r="E898" s="312"/>
      <c r="F898" s="311"/>
      <c r="G898" s="309"/>
      <c r="H898" s="309"/>
      <c r="I898" s="309"/>
      <c r="J898" s="309"/>
      <c r="K898" s="309"/>
      <c r="L898" s="95"/>
      <c r="M898" s="95"/>
      <c r="N898" s="82"/>
      <c r="O898" s="95"/>
      <c r="P898" s="95"/>
      <c r="Q898" s="105"/>
      <c r="R898" s="82"/>
      <c r="S898" s="313"/>
      <c r="T898" s="101" t="str">
        <f t="shared" si="13"/>
        <v/>
      </c>
      <c r="U898" s="95"/>
      <c r="V898" s="95"/>
      <c r="W898" s="108"/>
      <c r="X898" s="95"/>
      <c r="Y898" s="94" t="s">
        <v>87</v>
      </c>
      <c r="Z898" s="95"/>
      <c r="AA898" s="94" t="s">
        <v>250</v>
      </c>
      <c r="AB898" s="95"/>
      <c r="AC898" s="95"/>
      <c r="AD898" s="82"/>
      <c r="AE898" s="95"/>
      <c r="AF898" s="82"/>
      <c r="AG898" s="93"/>
      <c r="AH898" s="102"/>
      <c r="AI898" s="102"/>
      <c r="AJ898" s="314"/>
      <c r="AK898" s="102"/>
      <c r="AL898" s="93" t="s">
        <v>456</v>
      </c>
      <c r="AM898" s="102"/>
      <c r="AN898" s="102"/>
      <c r="AO898" s="102"/>
      <c r="AP898" s="102"/>
      <c r="AQ898" s="102"/>
      <c r="AR898" s="106"/>
      <c r="AS898" s="107"/>
      <c r="AT898" s="102"/>
      <c r="AU898" s="102"/>
      <c r="AV898" s="96"/>
      <c r="AW898" s="96"/>
      <c r="AX898" s="96"/>
      <c r="AY898" s="97"/>
    </row>
    <row r="899" spans="1:51" ht="27" customHeight="1" thickTop="1" thickBot="1" x14ac:dyDescent="0.3">
      <c r="A899" s="81"/>
      <c r="B899" s="304" t="str">
        <f>IF(C898="","",(VLOOKUP(C898,Lookups!$B$4:$C$2561,2,FALSE)))</f>
        <v/>
      </c>
      <c r="D899" s="312"/>
      <c r="E899" s="312"/>
      <c r="F899" s="311"/>
      <c r="G899" s="309"/>
      <c r="H899" s="309"/>
      <c r="I899" s="309"/>
      <c r="J899" s="309"/>
      <c r="K899" s="309"/>
      <c r="L899" s="95"/>
      <c r="M899" s="95"/>
      <c r="N899" s="82"/>
      <c r="O899" s="95"/>
      <c r="P899" s="95"/>
      <c r="Q899" s="105"/>
      <c r="R899" s="82"/>
      <c r="S899" s="313"/>
      <c r="T899" s="101" t="str">
        <f t="shared" si="13"/>
        <v/>
      </c>
      <c r="U899" s="95"/>
      <c r="V899" s="95"/>
      <c r="W899" s="108"/>
      <c r="X899" s="95"/>
      <c r="Y899" s="94" t="s">
        <v>87</v>
      </c>
      <c r="Z899" s="95"/>
      <c r="AA899" s="94" t="s">
        <v>250</v>
      </c>
      <c r="AB899" s="95"/>
      <c r="AC899" s="95"/>
      <c r="AD899" s="82"/>
      <c r="AE899" s="95"/>
      <c r="AF899" s="82"/>
      <c r="AG899" s="93"/>
      <c r="AH899" s="102"/>
      <c r="AI899" s="102"/>
      <c r="AJ899" s="314"/>
      <c r="AK899" s="102"/>
      <c r="AL899" s="93" t="s">
        <v>456</v>
      </c>
      <c r="AM899" s="102"/>
      <c r="AN899" s="102"/>
      <c r="AO899" s="102"/>
      <c r="AP899" s="102"/>
      <c r="AQ899" s="102"/>
      <c r="AR899" s="106"/>
      <c r="AS899" s="107"/>
      <c r="AT899" s="102"/>
      <c r="AU899" s="102"/>
      <c r="AV899" s="96"/>
      <c r="AW899" s="96"/>
      <c r="AX899" s="96"/>
      <c r="AY899" s="97"/>
    </row>
    <row r="900" spans="1:51" ht="27" customHeight="1" thickTop="1" thickBot="1" x14ac:dyDescent="0.3">
      <c r="A900" s="81"/>
      <c r="B900" s="304" t="str">
        <f>IF(C899="","",(VLOOKUP(C899,Lookups!$B$4:$C$2561,2,FALSE)))</f>
        <v/>
      </c>
      <c r="D900" s="312"/>
      <c r="E900" s="312"/>
      <c r="F900" s="311"/>
      <c r="G900" s="309"/>
      <c r="H900" s="309"/>
      <c r="I900" s="309"/>
      <c r="J900" s="309"/>
      <c r="K900" s="309"/>
      <c r="L900" s="95"/>
      <c r="M900" s="95"/>
      <c r="N900" s="82"/>
      <c r="O900" s="95"/>
      <c r="P900" s="95"/>
      <c r="Q900" s="105"/>
      <c r="R900" s="82"/>
      <c r="S900" s="313"/>
      <c r="T900" s="101" t="str">
        <f t="shared" si="13"/>
        <v/>
      </c>
      <c r="U900" s="95"/>
      <c r="V900" s="95"/>
      <c r="W900" s="108"/>
      <c r="X900" s="95"/>
      <c r="Y900" s="94" t="s">
        <v>87</v>
      </c>
      <c r="Z900" s="95"/>
      <c r="AA900" s="94" t="s">
        <v>250</v>
      </c>
      <c r="AB900" s="95"/>
      <c r="AC900" s="95"/>
      <c r="AD900" s="82"/>
      <c r="AE900" s="95"/>
      <c r="AF900" s="82"/>
      <c r="AG900" s="93"/>
      <c r="AH900" s="102"/>
      <c r="AI900" s="102"/>
      <c r="AJ900" s="314"/>
      <c r="AK900" s="102"/>
      <c r="AL900" s="93" t="s">
        <v>456</v>
      </c>
      <c r="AM900" s="102"/>
      <c r="AN900" s="102"/>
      <c r="AO900" s="102"/>
      <c r="AP900" s="102"/>
      <c r="AQ900" s="102"/>
      <c r="AR900" s="106"/>
      <c r="AS900" s="107"/>
      <c r="AT900" s="102"/>
      <c r="AU900" s="102"/>
      <c r="AV900" s="96"/>
      <c r="AW900" s="96"/>
      <c r="AX900" s="96"/>
      <c r="AY900" s="97"/>
    </row>
    <row r="901" spans="1:51" ht="27" customHeight="1" thickTop="1" thickBot="1" x14ac:dyDescent="0.3">
      <c r="A901" s="81"/>
      <c r="B901" s="304" t="str">
        <f>IF(C900="","",(VLOOKUP(C900,Lookups!$B$4:$C$2561,2,FALSE)))</f>
        <v/>
      </c>
      <c r="D901" s="312"/>
      <c r="E901" s="312"/>
      <c r="F901" s="311"/>
      <c r="G901" s="309"/>
      <c r="H901" s="309"/>
      <c r="I901" s="309"/>
      <c r="J901" s="309"/>
      <c r="K901" s="309"/>
      <c r="L901" s="95"/>
      <c r="M901" s="95"/>
      <c r="N901" s="82"/>
      <c r="O901" s="95"/>
      <c r="P901" s="95"/>
      <c r="Q901" s="105"/>
      <c r="R901" s="82"/>
      <c r="S901" s="313"/>
      <c r="T901" s="101" t="str">
        <f t="shared" si="13"/>
        <v/>
      </c>
      <c r="U901" s="95"/>
      <c r="V901" s="95"/>
      <c r="W901" s="108"/>
      <c r="X901" s="95"/>
      <c r="Y901" s="94" t="s">
        <v>87</v>
      </c>
      <c r="Z901" s="95"/>
      <c r="AA901" s="94" t="s">
        <v>250</v>
      </c>
      <c r="AB901" s="95"/>
      <c r="AC901" s="95"/>
      <c r="AD901" s="82"/>
      <c r="AE901" s="95"/>
      <c r="AF901" s="82"/>
      <c r="AG901" s="93"/>
      <c r="AH901" s="102"/>
      <c r="AI901" s="102"/>
      <c r="AJ901" s="314"/>
      <c r="AK901" s="102"/>
      <c r="AL901" s="93" t="s">
        <v>456</v>
      </c>
      <c r="AM901" s="102"/>
      <c r="AN901" s="102"/>
      <c r="AO901" s="102"/>
      <c r="AP901" s="102"/>
      <c r="AQ901" s="102"/>
      <c r="AR901" s="106"/>
      <c r="AS901" s="107"/>
      <c r="AT901" s="102"/>
      <c r="AU901" s="102"/>
      <c r="AV901" s="96"/>
      <c r="AW901" s="96"/>
      <c r="AX901" s="96"/>
      <c r="AY901" s="97"/>
    </row>
    <row r="902" spans="1:51" ht="27" customHeight="1" thickTop="1" thickBot="1" x14ac:dyDescent="0.3">
      <c r="A902" s="81"/>
      <c r="B902" s="304" t="str">
        <f>IF(C901="","",(VLOOKUP(C901,Lookups!$B$4:$C$2561,2,FALSE)))</f>
        <v/>
      </c>
      <c r="D902" s="312"/>
      <c r="E902" s="312"/>
      <c r="F902" s="311"/>
      <c r="G902" s="309"/>
      <c r="H902" s="309"/>
      <c r="I902" s="309"/>
      <c r="J902" s="309"/>
      <c r="K902" s="309"/>
      <c r="L902" s="95"/>
      <c r="M902" s="95"/>
      <c r="N902" s="82"/>
      <c r="O902" s="95"/>
      <c r="P902" s="95"/>
      <c r="Q902" s="105"/>
      <c r="R902" s="82"/>
      <c r="S902" s="313"/>
      <c r="T902" s="101" t="str">
        <f t="shared" ref="T902:T939" si="14">IF(S902="","",VLOOKUP(S902,SWCTypeDesc,2,FALSE))</f>
        <v/>
      </c>
      <c r="U902" s="95"/>
      <c r="V902" s="95"/>
      <c r="W902" s="108"/>
      <c r="X902" s="95"/>
      <c r="Y902" s="94" t="s">
        <v>87</v>
      </c>
      <c r="Z902" s="95"/>
      <c r="AA902" s="94" t="s">
        <v>250</v>
      </c>
      <c r="AB902" s="95"/>
      <c r="AC902" s="95"/>
      <c r="AD902" s="82"/>
      <c r="AE902" s="95"/>
      <c r="AF902" s="82"/>
      <c r="AG902" s="93"/>
      <c r="AH902" s="102"/>
      <c r="AI902" s="102"/>
      <c r="AJ902" s="314"/>
      <c r="AK902" s="102"/>
      <c r="AL902" s="93" t="s">
        <v>456</v>
      </c>
      <c r="AM902" s="102"/>
      <c r="AN902" s="102"/>
      <c r="AO902" s="102"/>
      <c r="AP902" s="102"/>
      <c r="AQ902" s="102"/>
      <c r="AR902" s="106"/>
      <c r="AS902" s="107"/>
      <c r="AT902" s="102"/>
      <c r="AU902" s="102"/>
      <c r="AV902" s="96"/>
      <c r="AW902" s="96"/>
      <c r="AX902" s="96"/>
      <c r="AY902" s="97"/>
    </row>
    <row r="903" spans="1:51" ht="27" customHeight="1" thickTop="1" thickBot="1" x14ac:dyDescent="0.3">
      <c r="A903" s="81"/>
      <c r="B903" s="304" t="str">
        <f>IF(C902="","",(VLOOKUP(C902,Lookups!$B$4:$C$2561,2,FALSE)))</f>
        <v/>
      </c>
      <c r="D903" s="312"/>
      <c r="E903" s="312"/>
      <c r="F903" s="311"/>
      <c r="G903" s="309"/>
      <c r="H903" s="309"/>
      <c r="I903" s="309"/>
      <c r="J903" s="309"/>
      <c r="K903" s="309"/>
      <c r="L903" s="95"/>
      <c r="M903" s="95"/>
      <c r="N903" s="82"/>
      <c r="O903" s="95"/>
      <c r="P903" s="95"/>
      <c r="Q903" s="105"/>
      <c r="R903" s="82"/>
      <c r="S903" s="313"/>
      <c r="T903" s="101" t="str">
        <f t="shared" si="14"/>
        <v/>
      </c>
      <c r="U903" s="95"/>
      <c r="V903" s="95"/>
      <c r="W903" s="108"/>
      <c r="X903" s="95"/>
      <c r="Y903" s="94" t="s">
        <v>87</v>
      </c>
      <c r="Z903" s="95"/>
      <c r="AA903" s="94" t="s">
        <v>250</v>
      </c>
      <c r="AB903" s="95"/>
      <c r="AC903" s="95"/>
      <c r="AD903" s="82"/>
      <c r="AE903" s="95"/>
      <c r="AF903" s="82"/>
      <c r="AG903" s="93"/>
      <c r="AH903" s="102"/>
      <c r="AI903" s="102"/>
      <c r="AJ903" s="314"/>
      <c r="AK903" s="102"/>
      <c r="AL903" s="93" t="s">
        <v>456</v>
      </c>
      <c r="AM903" s="102"/>
      <c r="AN903" s="102"/>
      <c r="AO903" s="102"/>
      <c r="AP903" s="102"/>
      <c r="AQ903" s="102"/>
      <c r="AR903" s="106"/>
      <c r="AS903" s="107"/>
      <c r="AT903" s="102"/>
      <c r="AU903" s="102"/>
      <c r="AV903" s="96"/>
      <c r="AW903" s="96"/>
      <c r="AX903" s="96"/>
      <c r="AY903" s="97"/>
    </row>
    <row r="904" spans="1:51" ht="27" customHeight="1" thickTop="1" thickBot="1" x14ac:dyDescent="0.3">
      <c r="A904" s="81"/>
      <c r="B904" s="304" t="str">
        <f>IF(C903="","",(VLOOKUP(C903,Lookups!$B$4:$C$2561,2,FALSE)))</f>
        <v/>
      </c>
      <c r="D904" s="312"/>
      <c r="E904" s="312"/>
      <c r="F904" s="311"/>
      <c r="G904" s="309"/>
      <c r="H904" s="309"/>
      <c r="I904" s="309"/>
      <c r="J904" s="309"/>
      <c r="K904" s="309"/>
      <c r="L904" s="95"/>
      <c r="M904" s="95"/>
      <c r="N904" s="82"/>
      <c r="O904" s="95"/>
      <c r="P904" s="95"/>
      <c r="Q904" s="105"/>
      <c r="R904" s="82"/>
      <c r="S904" s="313"/>
      <c r="T904" s="101" t="str">
        <f t="shared" si="14"/>
        <v/>
      </c>
      <c r="U904" s="95"/>
      <c r="V904" s="95"/>
      <c r="W904" s="108"/>
      <c r="X904" s="95"/>
      <c r="Y904" s="94" t="s">
        <v>87</v>
      </c>
      <c r="Z904" s="95"/>
      <c r="AA904" s="94" t="s">
        <v>250</v>
      </c>
      <c r="AB904" s="95"/>
      <c r="AC904" s="95"/>
      <c r="AD904" s="82"/>
      <c r="AE904" s="95"/>
      <c r="AF904" s="82"/>
      <c r="AG904" s="93"/>
      <c r="AH904" s="102"/>
      <c r="AI904" s="102"/>
      <c r="AJ904" s="314"/>
      <c r="AK904" s="102"/>
      <c r="AL904" s="93" t="s">
        <v>456</v>
      </c>
      <c r="AM904" s="102"/>
      <c r="AN904" s="102"/>
      <c r="AO904" s="102"/>
      <c r="AP904" s="102"/>
      <c r="AQ904" s="102"/>
      <c r="AR904" s="106"/>
      <c r="AS904" s="107"/>
      <c r="AT904" s="102"/>
      <c r="AU904" s="102"/>
      <c r="AV904" s="96"/>
      <c r="AW904" s="96"/>
      <c r="AX904" s="96"/>
      <c r="AY904" s="97"/>
    </row>
    <row r="905" spans="1:51" ht="27" customHeight="1" thickTop="1" thickBot="1" x14ac:dyDescent="0.3">
      <c r="A905" s="81"/>
      <c r="B905" s="304" t="str">
        <f>IF(C904="","",(VLOOKUP(C904,Lookups!$B$4:$C$2561,2,FALSE)))</f>
        <v/>
      </c>
      <c r="D905" s="312"/>
      <c r="E905" s="312"/>
      <c r="F905" s="311"/>
      <c r="G905" s="309"/>
      <c r="H905" s="309"/>
      <c r="I905" s="309"/>
      <c r="J905" s="309"/>
      <c r="K905" s="309"/>
      <c r="L905" s="95"/>
      <c r="M905" s="95"/>
      <c r="N905" s="82"/>
      <c r="O905" s="95"/>
      <c r="P905" s="95"/>
      <c r="Q905" s="105"/>
      <c r="R905" s="82"/>
      <c r="S905" s="313"/>
      <c r="T905" s="101" t="str">
        <f t="shared" si="14"/>
        <v/>
      </c>
      <c r="U905" s="95"/>
      <c r="V905" s="95"/>
      <c r="W905" s="108"/>
      <c r="X905" s="95"/>
      <c r="Y905" s="94" t="s">
        <v>87</v>
      </c>
      <c r="Z905" s="95"/>
      <c r="AA905" s="94" t="s">
        <v>250</v>
      </c>
      <c r="AB905" s="95"/>
      <c r="AC905" s="95"/>
      <c r="AD905" s="82"/>
      <c r="AE905" s="95"/>
      <c r="AF905" s="82"/>
      <c r="AG905" s="93"/>
      <c r="AH905" s="102"/>
      <c r="AI905" s="102"/>
      <c r="AJ905" s="314"/>
      <c r="AK905" s="102"/>
      <c r="AL905" s="93" t="s">
        <v>456</v>
      </c>
      <c r="AM905" s="102"/>
      <c r="AN905" s="102"/>
      <c r="AO905" s="102"/>
      <c r="AP905" s="102"/>
      <c r="AQ905" s="102"/>
      <c r="AR905" s="106"/>
      <c r="AS905" s="107"/>
      <c r="AT905" s="102"/>
      <c r="AU905" s="102"/>
      <c r="AV905" s="96"/>
      <c r="AW905" s="96"/>
      <c r="AX905" s="96"/>
      <c r="AY905" s="97"/>
    </row>
    <row r="906" spans="1:51" ht="27" customHeight="1" thickTop="1" thickBot="1" x14ac:dyDescent="0.3">
      <c r="A906" s="81"/>
      <c r="B906" s="304" t="str">
        <f>IF(C905="","",(VLOOKUP(C905,Lookups!$B$4:$C$2561,2,FALSE)))</f>
        <v/>
      </c>
      <c r="D906" s="312"/>
      <c r="E906" s="312"/>
      <c r="F906" s="311"/>
      <c r="G906" s="309"/>
      <c r="H906" s="309"/>
      <c r="I906" s="309"/>
      <c r="J906" s="309"/>
      <c r="K906" s="309"/>
      <c r="L906" s="95"/>
      <c r="M906" s="95"/>
      <c r="N906" s="82"/>
      <c r="O906" s="95"/>
      <c r="P906" s="95"/>
      <c r="Q906" s="105"/>
      <c r="R906" s="82"/>
      <c r="S906" s="313"/>
      <c r="T906" s="101" t="str">
        <f t="shared" si="14"/>
        <v/>
      </c>
      <c r="U906" s="95"/>
      <c r="V906" s="95"/>
      <c r="W906" s="108"/>
      <c r="X906" s="95"/>
      <c r="Y906" s="94" t="s">
        <v>87</v>
      </c>
      <c r="Z906" s="95"/>
      <c r="AA906" s="94" t="s">
        <v>250</v>
      </c>
      <c r="AB906" s="95"/>
      <c r="AC906" s="95"/>
      <c r="AD906" s="82"/>
      <c r="AE906" s="95"/>
      <c r="AF906" s="82"/>
      <c r="AG906" s="93"/>
      <c r="AH906" s="102"/>
      <c r="AI906" s="102"/>
      <c r="AJ906" s="314"/>
      <c r="AK906" s="102"/>
      <c r="AL906" s="93" t="s">
        <v>456</v>
      </c>
      <c r="AM906" s="102"/>
      <c r="AN906" s="102"/>
      <c r="AO906" s="102"/>
      <c r="AP906" s="102"/>
      <c r="AQ906" s="102"/>
      <c r="AR906" s="106"/>
      <c r="AS906" s="107"/>
      <c r="AT906" s="102"/>
      <c r="AU906" s="102"/>
      <c r="AV906" s="96"/>
      <c r="AW906" s="96"/>
      <c r="AX906" s="96"/>
      <c r="AY906" s="97"/>
    </row>
    <row r="907" spans="1:51" ht="27" customHeight="1" thickTop="1" thickBot="1" x14ac:dyDescent="0.3">
      <c r="A907" s="81"/>
      <c r="B907" s="304" t="str">
        <f>IF(C906="","",(VLOOKUP(C906,Lookups!$B$4:$C$2561,2,FALSE)))</f>
        <v/>
      </c>
      <c r="D907" s="312"/>
      <c r="E907" s="312"/>
      <c r="F907" s="311"/>
      <c r="G907" s="309"/>
      <c r="H907" s="309"/>
      <c r="I907" s="309"/>
      <c r="J907" s="309"/>
      <c r="K907" s="309"/>
      <c r="L907" s="95"/>
      <c r="M907" s="95"/>
      <c r="N907" s="82"/>
      <c r="O907" s="95"/>
      <c r="P907" s="95"/>
      <c r="Q907" s="105"/>
      <c r="R907" s="82"/>
      <c r="S907" s="313"/>
      <c r="T907" s="101" t="str">
        <f t="shared" si="14"/>
        <v/>
      </c>
      <c r="U907" s="95"/>
      <c r="V907" s="95"/>
      <c r="W907" s="108"/>
      <c r="X907" s="95"/>
      <c r="Y907" s="94" t="s">
        <v>87</v>
      </c>
      <c r="Z907" s="95"/>
      <c r="AA907" s="94" t="s">
        <v>250</v>
      </c>
      <c r="AB907" s="95"/>
      <c r="AC907" s="95"/>
      <c r="AD907" s="82"/>
      <c r="AE907" s="95"/>
      <c r="AF907" s="82"/>
      <c r="AG907" s="93"/>
      <c r="AH907" s="102"/>
      <c r="AI907" s="102"/>
      <c r="AJ907" s="314"/>
      <c r="AK907" s="102"/>
      <c r="AL907" s="93" t="s">
        <v>456</v>
      </c>
      <c r="AM907" s="102"/>
      <c r="AN907" s="102"/>
      <c r="AO907" s="102"/>
      <c r="AP907" s="102"/>
      <c r="AQ907" s="102"/>
      <c r="AR907" s="106"/>
      <c r="AS907" s="107"/>
      <c r="AT907" s="102"/>
      <c r="AU907" s="102"/>
      <c r="AV907" s="96"/>
      <c r="AW907" s="96"/>
      <c r="AX907" s="96"/>
      <c r="AY907" s="97"/>
    </row>
    <row r="908" spans="1:51" ht="27" customHeight="1" thickTop="1" thickBot="1" x14ac:dyDescent="0.3">
      <c r="A908" s="81"/>
      <c r="B908" s="304" t="str">
        <f>IF(C907="","",(VLOOKUP(C907,Lookups!$B$4:$C$2561,2,FALSE)))</f>
        <v/>
      </c>
      <c r="D908" s="312"/>
      <c r="E908" s="312"/>
      <c r="F908" s="311"/>
      <c r="G908" s="309"/>
      <c r="H908" s="309"/>
      <c r="I908" s="309"/>
      <c r="J908" s="309"/>
      <c r="K908" s="309"/>
      <c r="L908" s="95"/>
      <c r="M908" s="95"/>
      <c r="N908" s="82"/>
      <c r="O908" s="95"/>
      <c r="P908" s="95"/>
      <c r="Q908" s="105"/>
      <c r="R908" s="82"/>
      <c r="S908" s="313"/>
      <c r="T908" s="101" t="str">
        <f t="shared" si="14"/>
        <v/>
      </c>
      <c r="U908" s="95"/>
      <c r="V908" s="95"/>
      <c r="W908" s="108"/>
      <c r="X908" s="95"/>
      <c r="Y908" s="94" t="s">
        <v>87</v>
      </c>
      <c r="Z908" s="95"/>
      <c r="AA908" s="94" t="s">
        <v>250</v>
      </c>
      <c r="AB908" s="95"/>
      <c r="AC908" s="95"/>
      <c r="AD908" s="82"/>
      <c r="AE908" s="95"/>
      <c r="AF908" s="82"/>
      <c r="AG908" s="93"/>
      <c r="AH908" s="102"/>
      <c r="AI908" s="102"/>
      <c r="AJ908" s="314"/>
      <c r="AK908" s="102"/>
      <c r="AL908" s="93" t="s">
        <v>456</v>
      </c>
      <c r="AM908" s="102"/>
      <c r="AN908" s="102"/>
      <c r="AO908" s="102"/>
      <c r="AP908" s="102"/>
      <c r="AQ908" s="102"/>
      <c r="AR908" s="106"/>
      <c r="AS908" s="107"/>
      <c r="AT908" s="102"/>
      <c r="AU908" s="102"/>
      <c r="AV908" s="96"/>
      <c r="AW908" s="96"/>
      <c r="AX908" s="96"/>
      <c r="AY908" s="97"/>
    </row>
    <row r="909" spans="1:51" ht="27" customHeight="1" thickTop="1" thickBot="1" x14ac:dyDescent="0.3">
      <c r="A909" s="81"/>
      <c r="B909" s="304" t="str">
        <f>IF(C908="","",(VLOOKUP(C908,Lookups!$B$4:$C$2561,2,FALSE)))</f>
        <v/>
      </c>
      <c r="D909" s="312"/>
      <c r="E909" s="312"/>
      <c r="F909" s="311"/>
      <c r="G909" s="309"/>
      <c r="H909" s="309"/>
      <c r="I909" s="309"/>
      <c r="J909" s="309"/>
      <c r="K909" s="309"/>
      <c r="L909" s="95"/>
      <c r="M909" s="95"/>
      <c r="N909" s="82"/>
      <c r="O909" s="95"/>
      <c r="P909" s="95"/>
      <c r="Q909" s="105"/>
      <c r="R909" s="82"/>
      <c r="S909" s="313"/>
      <c r="T909" s="101" t="str">
        <f t="shared" si="14"/>
        <v/>
      </c>
      <c r="U909" s="95"/>
      <c r="V909" s="95"/>
      <c r="W909" s="108"/>
      <c r="X909" s="95"/>
      <c r="Y909" s="94" t="s">
        <v>87</v>
      </c>
      <c r="Z909" s="95"/>
      <c r="AA909" s="94" t="s">
        <v>250</v>
      </c>
      <c r="AB909" s="95"/>
      <c r="AC909" s="95"/>
      <c r="AD909" s="82"/>
      <c r="AE909" s="95"/>
      <c r="AF909" s="82"/>
      <c r="AG909" s="93"/>
      <c r="AH909" s="102"/>
      <c r="AI909" s="102"/>
      <c r="AJ909" s="314"/>
      <c r="AK909" s="102"/>
      <c r="AL909" s="93" t="s">
        <v>456</v>
      </c>
      <c r="AM909" s="102"/>
      <c r="AN909" s="102"/>
      <c r="AO909" s="102"/>
      <c r="AP909" s="102"/>
      <c r="AQ909" s="102"/>
      <c r="AR909" s="106"/>
      <c r="AS909" s="107"/>
      <c r="AT909" s="102"/>
      <c r="AU909" s="102"/>
      <c r="AV909" s="96"/>
      <c r="AW909" s="96"/>
      <c r="AX909" s="96"/>
      <c r="AY909" s="97"/>
    </row>
    <row r="910" spans="1:51" ht="27" customHeight="1" thickTop="1" thickBot="1" x14ac:dyDescent="0.3">
      <c r="A910" s="81"/>
      <c r="B910" s="304" t="str">
        <f>IF(C909="","",(VLOOKUP(C909,Lookups!$B$4:$C$2561,2,FALSE)))</f>
        <v/>
      </c>
      <c r="D910" s="312"/>
      <c r="E910" s="312"/>
      <c r="F910" s="311"/>
      <c r="G910" s="309"/>
      <c r="H910" s="309"/>
      <c r="I910" s="309"/>
      <c r="J910" s="309"/>
      <c r="K910" s="309"/>
      <c r="L910" s="95"/>
      <c r="M910" s="95"/>
      <c r="N910" s="82"/>
      <c r="O910" s="95"/>
      <c r="P910" s="95"/>
      <c r="Q910" s="105"/>
      <c r="R910" s="82"/>
      <c r="S910" s="313"/>
      <c r="T910" s="101" t="str">
        <f t="shared" si="14"/>
        <v/>
      </c>
      <c r="U910" s="95"/>
      <c r="V910" s="95"/>
      <c r="W910" s="108"/>
      <c r="X910" s="95"/>
      <c r="Y910" s="94" t="s">
        <v>87</v>
      </c>
      <c r="Z910" s="95"/>
      <c r="AA910" s="94" t="s">
        <v>250</v>
      </c>
      <c r="AB910" s="95"/>
      <c r="AC910" s="95"/>
      <c r="AD910" s="82"/>
      <c r="AE910" s="95"/>
      <c r="AF910" s="82"/>
      <c r="AG910" s="93"/>
      <c r="AH910" s="102"/>
      <c r="AI910" s="102"/>
      <c r="AJ910" s="314"/>
      <c r="AK910" s="102"/>
      <c r="AL910" s="93" t="s">
        <v>456</v>
      </c>
      <c r="AM910" s="102"/>
      <c r="AN910" s="102"/>
      <c r="AO910" s="102"/>
      <c r="AP910" s="102"/>
      <c r="AQ910" s="102"/>
      <c r="AR910" s="106"/>
      <c r="AS910" s="107"/>
      <c r="AT910" s="102"/>
      <c r="AU910" s="102"/>
      <c r="AV910" s="96"/>
      <c r="AW910" s="96"/>
      <c r="AX910" s="96"/>
      <c r="AY910" s="97"/>
    </row>
    <row r="911" spans="1:51" ht="27" customHeight="1" thickTop="1" thickBot="1" x14ac:dyDescent="0.3">
      <c r="A911" s="81"/>
      <c r="B911" s="304" t="str">
        <f>IF(C910="","",(VLOOKUP(C910,Lookups!$B$4:$C$2561,2,FALSE)))</f>
        <v/>
      </c>
      <c r="D911" s="312"/>
      <c r="E911" s="312"/>
      <c r="F911" s="311"/>
      <c r="G911" s="309"/>
      <c r="H911" s="309"/>
      <c r="I911" s="309"/>
      <c r="J911" s="309"/>
      <c r="K911" s="309"/>
      <c r="L911" s="95"/>
      <c r="M911" s="95"/>
      <c r="N911" s="82"/>
      <c r="O911" s="95"/>
      <c r="P911" s="95"/>
      <c r="Q911" s="105"/>
      <c r="R911" s="82"/>
      <c r="S911" s="313"/>
      <c r="T911" s="101" t="str">
        <f t="shared" si="14"/>
        <v/>
      </c>
      <c r="U911" s="95"/>
      <c r="V911" s="95"/>
      <c r="W911" s="108"/>
      <c r="X911" s="95"/>
      <c r="Y911" s="94" t="s">
        <v>87</v>
      </c>
      <c r="Z911" s="95"/>
      <c r="AA911" s="94" t="s">
        <v>250</v>
      </c>
      <c r="AB911" s="95"/>
      <c r="AC911" s="95"/>
      <c r="AD911" s="82"/>
      <c r="AE911" s="95"/>
      <c r="AF911" s="82"/>
      <c r="AG911" s="93"/>
      <c r="AH911" s="102"/>
      <c r="AI911" s="102"/>
      <c r="AJ911" s="314"/>
      <c r="AK911" s="102"/>
      <c r="AL911" s="93" t="s">
        <v>456</v>
      </c>
      <c r="AM911" s="102"/>
      <c r="AN911" s="102"/>
      <c r="AO911" s="102"/>
      <c r="AP911" s="102"/>
      <c r="AQ911" s="102"/>
      <c r="AR911" s="106"/>
      <c r="AS911" s="107"/>
      <c r="AT911" s="102"/>
      <c r="AU911" s="102"/>
      <c r="AV911" s="96"/>
      <c r="AW911" s="96"/>
      <c r="AX911" s="96"/>
      <c r="AY911" s="97"/>
    </row>
    <row r="912" spans="1:51" ht="27" customHeight="1" thickTop="1" thickBot="1" x14ac:dyDescent="0.3">
      <c r="A912" s="81"/>
      <c r="B912" s="304" t="str">
        <f>IF(C911="","",(VLOOKUP(C911,Lookups!$B$4:$C$2561,2,FALSE)))</f>
        <v/>
      </c>
      <c r="D912" s="312"/>
      <c r="E912" s="312"/>
      <c r="F912" s="311"/>
      <c r="G912" s="309"/>
      <c r="H912" s="309"/>
      <c r="I912" s="309"/>
      <c r="J912" s="309"/>
      <c r="K912" s="309"/>
      <c r="L912" s="95"/>
      <c r="M912" s="95"/>
      <c r="N912" s="82"/>
      <c r="O912" s="95"/>
      <c r="P912" s="95"/>
      <c r="Q912" s="105"/>
      <c r="R912" s="82"/>
      <c r="S912" s="313"/>
      <c r="T912" s="101" t="str">
        <f t="shared" si="14"/>
        <v/>
      </c>
      <c r="U912" s="95"/>
      <c r="V912" s="95"/>
      <c r="W912" s="108"/>
      <c r="X912" s="95"/>
      <c r="Y912" s="94" t="s">
        <v>87</v>
      </c>
      <c r="Z912" s="95"/>
      <c r="AA912" s="94" t="s">
        <v>250</v>
      </c>
      <c r="AB912" s="95"/>
      <c r="AC912" s="95"/>
      <c r="AD912" s="82"/>
      <c r="AE912" s="95"/>
      <c r="AF912" s="82"/>
      <c r="AG912" s="93"/>
      <c r="AH912" s="102"/>
      <c r="AI912" s="102"/>
      <c r="AJ912" s="314"/>
      <c r="AK912" s="102"/>
      <c r="AL912" s="93" t="s">
        <v>456</v>
      </c>
      <c r="AM912" s="102"/>
      <c r="AN912" s="102"/>
      <c r="AO912" s="102"/>
      <c r="AP912" s="102"/>
      <c r="AQ912" s="102"/>
      <c r="AR912" s="106"/>
      <c r="AS912" s="107"/>
      <c r="AT912" s="102"/>
      <c r="AU912" s="102"/>
      <c r="AV912" s="96"/>
      <c r="AW912" s="96"/>
      <c r="AX912" s="96"/>
      <c r="AY912" s="97"/>
    </row>
    <row r="913" spans="1:51" ht="27" customHeight="1" thickTop="1" thickBot="1" x14ac:dyDescent="0.3">
      <c r="A913" s="81"/>
      <c r="B913" s="304" t="str">
        <f>IF(C912="","",(VLOOKUP(C912,Lookups!$B$4:$C$2561,2,FALSE)))</f>
        <v/>
      </c>
      <c r="D913" s="312"/>
      <c r="E913" s="312"/>
      <c r="F913" s="311"/>
      <c r="G913" s="309"/>
      <c r="H913" s="309"/>
      <c r="I913" s="309"/>
      <c r="J913" s="309"/>
      <c r="K913" s="309"/>
      <c r="L913" s="95"/>
      <c r="M913" s="95"/>
      <c r="N913" s="82"/>
      <c r="O913" s="95"/>
      <c r="P913" s="95"/>
      <c r="Q913" s="105"/>
      <c r="R913" s="82"/>
      <c r="S913" s="313"/>
      <c r="T913" s="101" t="str">
        <f t="shared" si="14"/>
        <v/>
      </c>
      <c r="U913" s="95"/>
      <c r="V913" s="95"/>
      <c r="W913" s="108"/>
      <c r="X913" s="95"/>
      <c r="Y913" s="94" t="s">
        <v>87</v>
      </c>
      <c r="Z913" s="95"/>
      <c r="AA913" s="94" t="s">
        <v>250</v>
      </c>
      <c r="AB913" s="95"/>
      <c r="AC913" s="95"/>
      <c r="AD913" s="82"/>
      <c r="AE913" s="95"/>
      <c r="AF913" s="82"/>
      <c r="AG913" s="93"/>
      <c r="AH913" s="102"/>
      <c r="AI913" s="102"/>
      <c r="AJ913" s="314"/>
      <c r="AK913" s="102"/>
      <c r="AL913" s="93" t="s">
        <v>456</v>
      </c>
      <c r="AM913" s="102"/>
      <c r="AN913" s="102"/>
      <c r="AO913" s="102"/>
      <c r="AP913" s="102"/>
      <c r="AQ913" s="102"/>
      <c r="AR913" s="106"/>
      <c r="AS913" s="107"/>
      <c r="AT913" s="102"/>
      <c r="AU913" s="102"/>
      <c r="AV913" s="96"/>
      <c r="AW913" s="96"/>
      <c r="AX913" s="96"/>
      <c r="AY913" s="97"/>
    </row>
    <row r="914" spans="1:51" ht="27" customHeight="1" thickTop="1" thickBot="1" x14ac:dyDescent="0.3">
      <c r="A914" s="81"/>
      <c r="B914" s="304" t="str">
        <f>IF(C913="","",(VLOOKUP(C913,Lookups!$B$4:$C$2561,2,FALSE)))</f>
        <v/>
      </c>
      <c r="D914" s="312"/>
      <c r="E914" s="312"/>
      <c r="F914" s="311"/>
      <c r="G914" s="309"/>
      <c r="H914" s="309"/>
      <c r="I914" s="309"/>
      <c r="J914" s="309"/>
      <c r="K914" s="309"/>
      <c r="L914" s="95"/>
      <c r="M914" s="95"/>
      <c r="N914" s="82"/>
      <c r="O914" s="95"/>
      <c r="P914" s="95"/>
      <c r="Q914" s="105"/>
      <c r="R914" s="82"/>
      <c r="S914" s="313"/>
      <c r="T914" s="101" t="str">
        <f t="shared" si="14"/>
        <v/>
      </c>
      <c r="U914" s="95"/>
      <c r="V914" s="95"/>
      <c r="W914" s="108"/>
      <c r="X914" s="95"/>
      <c r="Y914" s="94" t="s">
        <v>87</v>
      </c>
      <c r="Z914" s="95"/>
      <c r="AA914" s="94" t="s">
        <v>250</v>
      </c>
      <c r="AB914" s="95"/>
      <c r="AC914" s="95"/>
      <c r="AD914" s="82"/>
      <c r="AE914" s="95"/>
      <c r="AF914" s="82"/>
      <c r="AG914" s="93"/>
      <c r="AH914" s="102"/>
      <c r="AI914" s="102"/>
      <c r="AJ914" s="314"/>
      <c r="AK914" s="102"/>
      <c r="AL914" s="93" t="s">
        <v>456</v>
      </c>
      <c r="AM914" s="102"/>
      <c r="AN914" s="102"/>
      <c r="AO914" s="102"/>
      <c r="AP914" s="102"/>
      <c r="AQ914" s="102"/>
      <c r="AR914" s="106"/>
      <c r="AS914" s="107"/>
      <c r="AT914" s="102"/>
      <c r="AU914" s="102"/>
      <c r="AV914" s="96"/>
      <c r="AW914" s="96"/>
      <c r="AX914" s="96"/>
      <c r="AY914" s="97"/>
    </row>
    <row r="915" spans="1:51" ht="27" customHeight="1" thickTop="1" thickBot="1" x14ac:dyDescent="0.3">
      <c r="A915" s="81"/>
      <c r="B915" s="304" t="str">
        <f>IF(C914="","",(VLOOKUP(C914,Lookups!$B$4:$C$2561,2,FALSE)))</f>
        <v/>
      </c>
      <c r="D915" s="312"/>
      <c r="E915" s="312"/>
      <c r="F915" s="311"/>
      <c r="G915" s="309"/>
      <c r="H915" s="309"/>
      <c r="I915" s="309"/>
      <c r="J915" s="309"/>
      <c r="K915" s="309"/>
      <c r="L915" s="95"/>
      <c r="M915" s="95"/>
      <c r="N915" s="82"/>
      <c r="O915" s="95"/>
      <c r="P915" s="95"/>
      <c r="Q915" s="105"/>
      <c r="R915" s="82"/>
      <c r="S915" s="313"/>
      <c r="T915" s="101" t="str">
        <f t="shared" si="14"/>
        <v/>
      </c>
      <c r="U915" s="95"/>
      <c r="V915" s="95"/>
      <c r="W915" s="108"/>
      <c r="X915" s="95"/>
      <c r="Y915" s="94" t="s">
        <v>87</v>
      </c>
      <c r="Z915" s="95"/>
      <c r="AA915" s="94" t="s">
        <v>250</v>
      </c>
      <c r="AB915" s="95"/>
      <c r="AC915" s="95"/>
      <c r="AD915" s="82"/>
      <c r="AE915" s="95"/>
      <c r="AF915" s="82"/>
      <c r="AG915" s="93"/>
      <c r="AH915" s="102"/>
      <c r="AI915" s="102"/>
      <c r="AJ915" s="314"/>
      <c r="AK915" s="102"/>
      <c r="AL915" s="93" t="s">
        <v>456</v>
      </c>
      <c r="AM915" s="102"/>
      <c r="AN915" s="102"/>
      <c r="AO915" s="102"/>
      <c r="AP915" s="102"/>
      <c r="AQ915" s="102"/>
      <c r="AR915" s="106"/>
      <c r="AS915" s="107"/>
      <c r="AT915" s="102"/>
      <c r="AU915" s="102"/>
      <c r="AV915" s="96"/>
      <c r="AW915" s="96"/>
      <c r="AX915" s="96"/>
      <c r="AY915" s="97"/>
    </row>
    <row r="916" spans="1:51" ht="27" customHeight="1" thickTop="1" thickBot="1" x14ac:dyDescent="0.3">
      <c r="A916" s="81"/>
      <c r="B916" s="304" t="str">
        <f>IF(C915="","",(VLOOKUP(C915,Lookups!$B$4:$C$2561,2,FALSE)))</f>
        <v/>
      </c>
      <c r="D916" s="312"/>
      <c r="E916" s="312"/>
      <c r="F916" s="311"/>
      <c r="G916" s="309"/>
      <c r="H916" s="309"/>
      <c r="I916" s="309"/>
      <c r="J916" s="309"/>
      <c r="K916" s="309"/>
      <c r="L916" s="95"/>
      <c r="M916" s="95"/>
      <c r="N916" s="82"/>
      <c r="O916" s="95"/>
      <c r="P916" s="95"/>
      <c r="Q916" s="105"/>
      <c r="R916" s="82"/>
      <c r="S916" s="313"/>
      <c r="T916" s="101" t="str">
        <f t="shared" si="14"/>
        <v/>
      </c>
      <c r="U916" s="95"/>
      <c r="V916" s="95"/>
      <c r="W916" s="108"/>
      <c r="X916" s="95"/>
      <c r="Y916" s="94" t="s">
        <v>87</v>
      </c>
      <c r="Z916" s="95"/>
      <c r="AA916" s="94" t="s">
        <v>250</v>
      </c>
      <c r="AB916" s="95"/>
      <c r="AC916" s="95"/>
      <c r="AD916" s="82"/>
      <c r="AE916" s="95"/>
      <c r="AF916" s="82"/>
      <c r="AG916" s="93"/>
      <c r="AH916" s="102"/>
      <c r="AI916" s="102"/>
      <c r="AJ916" s="314"/>
      <c r="AK916" s="102"/>
      <c r="AL916" s="93" t="s">
        <v>456</v>
      </c>
      <c r="AM916" s="102"/>
      <c r="AN916" s="102"/>
      <c r="AO916" s="102"/>
      <c r="AP916" s="102"/>
      <c r="AQ916" s="102"/>
      <c r="AR916" s="106"/>
      <c r="AS916" s="107"/>
      <c r="AT916" s="102"/>
      <c r="AU916" s="102"/>
      <c r="AV916" s="96"/>
      <c r="AW916" s="96"/>
      <c r="AX916" s="96"/>
      <c r="AY916" s="97"/>
    </row>
    <row r="917" spans="1:51" ht="27" customHeight="1" thickTop="1" thickBot="1" x14ac:dyDescent="0.3">
      <c r="A917" s="81"/>
      <c r="B917" s="304" t="str">
        <f>IF(C916="","",(VLOOKUP(C916,Lookups!$B$4:$C$2561,2,FALSE)))</f>
        <v/>
      </c>
      <c r="D917" s="312"/>
      <c r="E917" s="312"/>
      <c r="F917" s="311"/>
      <c r="G917" s="309"/>
      <c r="H917" s="309"/>
      <c r="I917" s="309"/>
      <c r="J917" s="309"/>
      <c r="K917" s="309"/>
      <c r="L917" s="95"/>
      <c r="M917" s="95"/>
      <c r="N917" s="82"/>
      <c r="O917" s="95"/>
      <c r="P917" s="95"/>
      <c r="Q917" s="105"/>
      <c r="R917" s="82"/>
      <c r="S917" s="313"/>
      <c r="T917" s="101" t="str">
        <f t="shared" si="14"/>
        <v/>
      </c>
      <c r="U917" s="95"/>
      <c r="V917" s="95"/>
      <c r="W917" s="108"/>
      <c r="X917" s="95"/>
      <c r="Y917" s="94" t="s">
        <v>87</v>
      </c>
      <c r="Z917" s="95"/>
      <c r="AA917" s="94" t="s">
        <v>250</v>
      </c>
      <c r="AB917" s="95"/>
      <c r="AC917" s="95"/>
      <c r="AD917" s="82"/>
      <c r="AE917" s="95"/>
      <c r="AF917" s="82"/>
      <c r="AG917" s="93"/>
      <c r="AH917" s="102"/>
      <c r="AI917" s="102"/>
      <c r="AJ917" s="314"/>
      <c r="AK917" s="102"/>
      <c r="AL917" s="93" t="s">
        <v>456</v>
      </c>
      <c r="AM917" s="102"/>
      <c r="AN917" s="102"/>
      <c r="AO917" s="102"/>
      <c r="AP917" s="102"/>
      <c r="AQ917" s="102"/>
      <c r="AR917" s="106"/>
      <c r="AS917" s="107"/>
      <c r="AT917" s="102"/>
      <c r="AU917" s="102"/>
      <c r="AV917" s="96"/>
      <c r="AW917" s="96"/>
      <c r="AX917" s="96"/>
      <c r="AY917" s="97"/>
    </row>
    <row r="918" spans="1:51" ht="27" customHeight="1" thickTop="1" thickBot="1" x14ac:dyDescent="0.3">
      <c r="A918" s="81"/>
      <c r="B918" s="304" t="str">
        <f>IF(C917="","",(VLOOKUP(C917,Lookups!$B$4:$C$2561,2,FALSE)))</f>
        <v/>
      </c>
      <c r="D918" s="312"/>
      <c r="E918" s="312"/>
      <c r="F918" s="311"/>
      <c r="G918" s="309"/>
      <c r="H918" s="309"/>
      <c r="I918" s="309"/>
      <c r="J918" s="309"/>
      <c r="K918" s="309"/>
      <c r="L918" s="95"/>
      <c r="M918" s="95"/>
      <c r="N918" s="82"/>
      <c r="O918" s="95"/>
      <c r="P918" s="95"/>
      <c r="Q918" s="105"/>
      <c r="R918" s="82"/>
      <c r="S918" s="313"/>
      <c r="T918" s="101" t="str">
        <f t="shared" si="14"/>
        <v/>
      </c>
      <c r="U918" s="95"/>
      <c r="V918" s="95"/>
      <c r="W918" s="108"/>
      <c r="X918" s="95"/>
      <c r="Y918" s="94" t="s">
        <v>87</v>
      </c>
      <c r="Z918" s="95"/>
      <c r="AA918" s="94" t="s">
        <v>250</v>
      </c>
      <c r="AB918" s="95"/>
      <c r="AC918" s="95"/>
      <c r="AD918" s="82"/>
      <c r="AE918" s="95"/>
      <c r="AF918" s="82"/>
      <c r="AG918" s="93"/>
      <c r="AH918" s="102"/>
      <c r="AI918" s="102"/>
      <c r="AJ918" s="314"/>
      <c r="AK918" s="102"/>
      <c r="AL918" s="93" t="s">
        <v>456</v>
      </c>
      <c r="AM918" s="102"/>
      <c r="AN918" s="102"/>
      <c r="AO918" s="102"/>
      <c r="AP918" s="102"/>
      <c r="AQ918" s="102"/>
      <c r="AR918" s="106"/>
      <c r="AS918" s="107"/>
      <c r="AT918" s="102"/>
      <c r="AU918" s="102"/>
      <c r="AV918" s="96"/>
      <c r="AW918" s="96"/>
      <c r="AX918" s="96"/>
      <c r="AY918" s="97"/>
    </row>
    <row r="919" spans="1:51" ht="27" customHeight="1" thickTop="1" thickBot="1" x14ac:dyDescent="0.3">
      <c r="A919" s="81"/>
      <c r="B919" s="304" t="str">
        <f>IF(C918="","",(VLOOKUP(C918,Lookups!$B$4:$C$2561,2,FALSE)))</f>
        <v/>
      </c>
      <c r="D919" s="312"/>
      <c r="E919" s="312"/>
      <c r="F919" s="311"/>
      <c r="G919" s="309"/>
      <c r="H919" s="309"/>
      <c r="I919" s="309"/>
      <c r="J919" s="309"/>
      <c r="K919" s="309"/>
      <c r="L919" s="95"/>
      <c r="M919" s="95"/>
      <c r="N919" s="82"/>
      <c r="O919" s="95"/>
      <c r="P919" s="95"/>
      <c r="Q919" s="105"/>
      <c r="R919" s="82"/>
      <c r="S919" s="313"/>
      <c r="T919" s="101" t="str">
        <f t="shared" si="14"/>
        <v/>
      </c>
      <c r="U919" s="95"/>
      <c r="V919" s="95"/>
      <c r="W919" s="108"/>
      <c r="X919" s="95"/>
      <c r="Y919" s="94" t="s">
        <v>87</v>
      </c>
      <c r="Z919" s="95"/>
      <c r="AA919" s="94" t="s">
        <v>250</v>
      </c>
      <c r="AB919" s="95"/>
      <c r="AC919" s="95"/>
      <c r="AD919" s="82"/>
      <c r="AE919" s="95"/>
      <c r="AF919" s="82"/>
      <c r="AG919" s="93"/>
      <c r="AH919" s="102"/>
      <c r="AI919" s="102"/>
      <c r="AJ919" s="314"/>
      <c r="AK919" s="102"/>
      <c r="AL919" s="93" t="s">
        <v>456</v>
      </c>
      <c r="AM919" s="102"/>
      <c r="AN919" s="102"/>
      <c r="AO919" s="102"/>
      <c r="AP919" s="102"/>
      <c r="AQ919" s="102"/>
      <c r="AR919" s="106"/>
      <c r="AS919" s="107"/>
      <c r="AT919" s="102"/>
      <c r="AU919" s="102"/>
      <c r="AV919" s="96"/>
      <c r="AW919" s="96"/>
      <c r="AX919" s="96"/>
      <c r="AY919" s="97"/>
    </row>
    <row r="920" spans="1:51" ht="27" customHeight="1" thickTop="1" thickBot="1" x14ac:dyDescent="0.3">
      <c r="A920" s="81"/>
      <c r="B920" s="304" t="str">
        <f>IF(C919="","",(VLOOKUP(C919,Lookups!$B$4:$C$2561,2,FALSE)))</f>
        <v/>
      </c>
      <c r="D920" s="312"/>
      <c r="E920" s="312"/>
      <c r="F920" s="311"/>
      <c r="G920" s="309"/>
      <c r="H920" s="309"/>
      <c r="I920" s="309"/>
      <c r="J920" s="309"/>
      <c r="K920" s="309"/>
      <c r="L920" s="95"/>
      <c r="M920" s="95"/>
      <c r="N920" s="82"/>
      <c r="O920" s="95"/>
      <c r="P920" s="95"/>
      <c r="Q920" s="105"/>
      <c r="R920" s="82"/>
      <c r="S920" s="313"/>
      <c r="T920" s="101" t="str">
        <f t="shared" si="14"/>
        <v/>
      </c>
      <c r="U920" s="95"/>
      <c r="V920" s="95"/>
      <c r="W920" s="108"/>
      <c r="X920" s="95"/>
      <c r="Y920" s="94" t="s">
        <v>87</v>
      </c>
      <c r="Z920" s="95"/>
      <c r="AA920" s="94" t="s">
        <v>250</v>
      </c>
      <c r="AB920" s="95"/>
      <c r="AC920" s="95"/>
      <c r="AD920" s="82"/>
      <c r="AE920" s="95"/>
      <c r="AF920" s="82"/>
      <c r="AG920" s="93"/>
      <c r="AH920" s="102"/>
      <c r="AI920" s="102"/>
      <c r="AJ920" s="314"/>
      <c r="AK920" s="102"/>
      <c r="AL920" s="93" t="s">
        <v>456</v>
      </c>
      <c r="AM920" s="102"/>
      <c r="AN920" s="102"/>
      <c r="AO920" s="102"/>
      <c r="AP920" s="102"/>
      <c r="AQ920" s="102"/>
      <c r="AR920" s="106"/>
      <c r="AS920" s="107"/>
      <c r="AT920" s="102"/>
      <c r="AU920" s="102"/>
      <c r="AV920" s="96"/>
      <c r="AW920" s="96"/>
      <c r="AX920" s="96"/>
      <c r="AY920" s="97"/>
    </row>
    <row r="921" spans="1:51" ht="27" customHeight="1" thickTop="1" thickBot="1" x14ac:dyDescent="0.3">
      <c r="A921" s="81"/>
      <c r="B921" s="304" t="str">
        <f>IF(C920="","",(VLOOKUP(C920,Lookups!$B$4:$C$2561,2,FALSE)))</f>
        <v/>
      </c>
      <c r="D921" s="312"/>
      <c r="E921" s="312"/>
      <c r="F921" s="311"/>
      <c r="G921" s="309"/>
      <c r="H921" s="309"/>
      <c r="I921" s="309"/>
      <c r="J921" s="309"/>
      <c r="K921" s="309"/>
      <c r="L921" s="95"/>
      <c r="M921" s="95"/>
      <c r="N921" s="82"/>
      <c r="O921" s="95"/>
      <c r="P921" s="95"/>
      <c r="Q921" s="105"/>
      <c r="R921" s="82"/>
      <c r="S921" s="313"/>
      <c r="T921" s="101" t="str">
        <f t="shared" si="14"/>
        <v/>
      </c>
      <c r="U921" s="95"/>
      <c r="V921" s="95"/>
      <c r="W921" s="108"/>
      <c r="X921" s="95"/>
      <c r="Y921" s="94" t="s">
        <v>87</v>
      </c>
      <c r="Z921" s="95"/>
      <c r="AA921" s="94" t="s">
        <v>250</v>
      </c>
      <c r="AB921" s="95"/>
      <c r="AC921" s="95"/>
      <c r="AD921" s="82"/>
      <c r="AE921" s="95"/>
      <c r="AF921" s="82"/>
      <c r="AG921" s="93"/>
      <c r="AH921" s="102"/>
      <c r="AI921" s="102"/>
      <c r="AJ921" s="314"/>
      <c r="AK921" s="102"/>
      <c r="AL921" s="93" t="s">
        <v>456</v>
      </c>
      <c r="AM921" s="102"/>
      <c r="AN921" s="102"/>
      <c r="AO921" s="102"/>
      <c r="AP921" s="102"/>
      <c r="AQ921" s="102"/>
      <c r="AR921" s="106"/>
      <c r="AS921" s="107"/>
      <c r="AT921" s="102"/>
      <c r="AU921" s="102"/>
      <c r="AV921" s="96"/>
      <c r="AW921" s="96"/>
      <c r="AX921" s="96"/>
      <c r="AY921" s="97"/>
    </row>
    <row r="922" spans="1:51" ht="27" customHeight="1" thickTop="1" thickBot="1" x14ac:dyDescent="0.3">
      <c r="A922" s="81"/>
      <c r="B922" s="304" t="str">
        <f>IF(C921="","",(VLOOKUP(C921,Lookups!$B$4:$C$2561,2,FALSE)))</f>
        <v/>
      </c>
      <c r="D922" s="312"/>
      <c r="E922" s="312"/>
      <c r="F922" s="311"/>
      <c r="G922" s="309"/>
      <c r="H922" s="309"/>
      <c r="I922" s="309"/>
      <c r="J922" s="309"/>
      <c r="K922" s="309"/>
      <c r="L922" s="95"/>
      <c r="M922" s="95"/>
      <c r="N922" s="82"/>
      <c r="O922" s="95"/>
      <c r="P922" s="95"/>
      <c r="Q922" s="105"/>
      <c r="R922" s="82"/>
      <c r="S922" s="313"/>
      <c r="T922" s="101" t="str">
        <f t="shared" si="14"/>
        <v/>
      </c>
      <c r="U922" s="95"/>
      <c r="V922" s="95"/>
      <c r="W922" s="108"/>
      <c r="X922" s="95"/>
      <c r="Y922" s="94" t="s">
        <v>87</v>
      </c>
      <c r="Z922" s="95"/>
      <c r="AA922" s="94" t="s">
        <v>250</v>
      </c>
      <c r="AB922" s="95"/>
      <c r="AC922" s="95"/>
      <c r="AD922" s="82"/>
      <c r="AE922" s="95"/>
      <c r="AF922" s="82"/>
      <c r="AG922" s="93"/>
      <c r="AH922" s="102"/>
      <c r="AI922" s="102"/>
      <c r="AJ922" s="314"/>
      <c r="AK922" s="102"/>
      <c r="AL922" s="93" t="s">
        <v>456</v>
      </c>
      <c r="AM922" s="102"/>
      <c r="AN922" s="102"/>
      <c r="AO922" s="102"/>
      <c r="AP922" s="102"/>
      <c r="AQ922" s="102"/>
      <c r="AR922" s="106"/>
      <c r="AS922" s="107"/>
      <c r="AT922" s="102"/>
      <c r="AU922" s="102"/>
      <c r="AV922" s="96"/>
      <c r="AW922" s="96"/>
      <c r="AX922" s="96"/>
      <c r="AY922" s="97"/>
    </row>
    <row r="923" spans="1:51" ht="27" customHeight="1" thickTop="1" thickBot="1" x14ac:dyDescent="0.3">
      <c r="A923" s="81"/>
      <c r="B923" s="304" t="str">
        <f>IF(C922="","",(VLOOKUP(C922,Lookups!$B$4:$C$2561,2,FALSE)))</f>
        <v/>
      </c>
      <c r="D923" s="312"/>
      <c r="E923" s="312"/>
      <c r="F923" s="311"/>
      <c r="G923" s="309"/>
      <c r="H923" s="309"/>
      <c r="I923" s="309"/>
      <c r="J923" s="309"/>
      <c r="K923" s="309"/>
      <c r="L923" s="95"/>
      <c r="M923" s="95"/>
      <c r="N923" s="82"/>
      <c r="O923" s="95"/>
      <c r="P923" s="95"/>
      <c r="Q923" s="105"/>
      <c r="R923" s="82"/>
      <c r="S923" s="313"/>
      <c r="T923" s="101" t="str">
        <f t="shared" si="14"/>
        <v/>
      </c>
      <c r="U923" s="95"/>
      <c r="V923" s="95"/>
      <c r="W923" s="108"/>
      <c r="X923" s="95"/>
      <c r="Y923" s="94" t="s">
        <v>87</v>
      </c>
      <c r="Z923" s="95"/>
      <c r="AA923" s="94" t="s">
        <v>250</v>
      </c>
      <c r="AB923" s="95"/>
      <c r="AC923" s="95"/>
      <c r="AD923" s="82"/>
      <c r="AE923" s="95"/>
      <c r="AF923" s="82"/>
      <c r="AG923" s="93"/>
      <c r="AH923" s="102"/>
      <c r="AI923" s="102"/>
      <c r="AJ923" s="314"/>
      <c r="AK923" s="102"/>
      <c r="AL923" s="93" t="s">
        <v>456</v>
      </c>
      <c r="AM923" s="102"/>
      <c r="AN923" s="102"/>
      <c r="AO923" s="102"/>
      <c r="AP923" s="102"/>
      <c r="AQ923" s="102"/>
      <c r="AR923" s="106"/>
      <c r="AS923" s="107"/>
      <c r="AT923" s="102"/>
      <c r="AU923" s="102"/>
      <c r="AV923" s="96"/>
      <c r="AW923" s="96"/>
      <c r="AX923" s="96"/>
      <c r="AY923" s="97"/>
    </row>
    <row r="924" spans="1:51" ht="27" customHeight="1" thickTop="1" thickBot="1" x14ac:dyDescent="0.3">
      <c r="A924" s="81"/>
      <c r="B924" s="304" t="str">
        <f>IF(C923="","",(VLOOKUP(C923,Lookups!$B$4:$C$2561,2,FALSE)))</f>
        <v/>
      </c>
      <c r="D924" s="312"/>
      <c r="E924" s="312"/>
      <c r="F924" s="311"/>
      <c r="G924" s="309"/>
      <c r="H924" s="309"/>
      <c r="I924" s="309"/>
      <c r="J924" s="309"/>
      <c r="K924" s="309"/>
      <c r="L924" s="95"/>
      <c r="M924" s="95"/>
      <c r="N924" s="82"/>
      <c r="O924" s="95"/>
      <c r="P924" s="95"/>
      <c r="Q924" s="105"/>
      <c r="R924" s="82"/>
      <c r="S924" s="313"/>
      <c r="T924" s="101" t="str">
        <f t="shared" si="14"/>
        <v/>
      </c>
      <c r="U924" s="95"/>
      <c r="V924" s="95"/>
      <c r="W924" s="108"/>
      <c r="X924" s="95"/>
      <c r="Y924" s="94" t="s">
        <v>87</v>
      </c>
      <c r="Z924" s="95"/>
      <c r="AA924" s="94" t="s">
        <v>250</v>
      </c>
      <c r="AB924" s="95"/>
      <c r="AC924" s="95"/>
      <c r="AD924" s="82"/>
      <c r="AE924" s="95"/>
      <c r="AF924" s="82"/>
      <c r="AG924" s="93"/>
      <c r="AH924" s="102"/>
      <c r="AI924" s="102"/>
      <c r="AJ924" s="314"/>
      <c r="AK924" s="102"/>
      <c r="AL924" s="93" t="s">
        <v>456</v>
      </c>
      <c r="AM924" s="102"/>
      <c r="AN924" s="102"/>
      <c r="AO924" s="102"/>
      <c r="AP924" s="102"/>
      <c r="AQ924" s="102"/>
      <c r="AR924" s="106"/>
      <c r="AS924" s="107"/>
      <c r="AT924" s="102"/>
      <c r="AU924" s="102"/>
      <c r="AV924" s="96"/>
      <c r="AW924" s="96"/>
      <c r="AX924" s="96"/>
      <c r="AY924" s="97"/>
    </row>
    <row r="925" spans="1:51" ht="27" customHeight="1" thickTop="1" thickBot="1" x14ac:dyDescent="0.3">
      <c r="A925" s="81"/>
      <c r="B925" s="304" t="str">
        <f>IF(C924="","",(VLOOKUP(C924,Lookups!$B$4:$C$2561,2,FALSE)))</f>
        <v/>
      </c>
      <c r="D925" s="312"/>
      <c r="E925" s="312"/>
      <c r="F925" s="311"/>
      <c r="G925" s="309"/>
      <c r="H925" s="309"/>
      <c r="I925" s="309"/>
      <c r="J925" s="309"/>
      <c r="K925" s="309"/>
      <c r="L925" s="95"/>
      <c r="M925" s="95"/>
      <c r="N925" s="82"/>
      <c r="O925" s="95"/>
      <c r="P925" s="95"/>
      <c r="Q925" s="105"/>
      <c r="R925" s="82"/>
      <c r="S925" s="313"/>
      <c r="T925" s="101" t="str">
        <f t="shared" si="14"/>
        <v/>
      </c>
      <c r="U925" s="95"/>
      <c r="V925" s="95"/>
      <c r="W925" s="108"/>
      <c r="X925" s="95"/>
      <c r="Y925" s="94" t="s">
        <v>87</v>
      </c>
      <c r="Z925" s="95"/>
      <c r="AA925" s="94" t="s">
        <v>250</v>
      </c>
      <c r="AB925" s="95"/>
      <c r="AC925" s="95"/>
      <c r="AD925" s="82"/>
      <c r="AE925" s="95"/>
      <c r="AF925" s="82"/>
      <c r="AG925" s="93"/>
      <c r="AH925" s="102"/>
      <c r="AI925" s="102"/>
      <c r="AJ925" s="314"/>
      <c r="AK925" s="102"/>
      <c r="AL925" s="93" t="s">
        <v>456</v>
      </c>
      <c r="AM925" s="102"/>
      <c r="AN925" s="102"/>
      <c r="AO925" s="102"/>
      <c r="AP925" s="102"/>
      <c r="AQ925" s="102"/>
      <c r="AR925" s="106"/>
      <c r="AS925" s="107"/>
      <c r="AT925" s="102"/>
      <c r="AU925" s="102"/>
      <c r="AV925" s="96"/>
      <c r="AW925" s="96"/>
      <c r="AX925" s="96"/>
      <c r="AY925" s="97"/>
    </row>
    <row r="926" spans="1:51" ht="27" customHeight="1" thickTop="1" thickBot="1" x14ac:dyDescent="0.3">
      <c r="A926" s="81"/>
      <c r="B926" s="304" t="str">
        <f>IF(C925="","",(VLOOKUP(C925,Lookups!$B$4:$C$2561,2,FALSE)))</f>
        <v/>
      </c>
      <c r="D926" s="312"/>
      <c r="E926" s="312"/>
      <c r="F926" s="311"/>
      <c r="G926" s="309"/>
      <c r="H926" s="309"/>
      <c r="I926" s="309"/>
      <c r="J926" s="309"/>
      <c r="K926" s="309"/>
      <c r="L926" s="95"/>
      <c r="M926" s="95"/>
      <c r="N926" s="82"/>
      <c r="O926" s="95"/>
      <c r="P926" s="95"/>
      <c r="Q926" s="105"/>
      <c r="R926" s="82"/>
      <c r="S926" s="313"/>
      <c r="T926" s="101" t="str">
        <f t="shared" si="14"/>
        <v/>
      </c>
      <c r="U926" s="95"/>
      <c r="V926" s="95"/>
      <c r="W926" s="108"/>
      <c r="X926" s="95"/>
      <c r="Y926" s="94" t="s">
        <v>87</v>
      </c>
      <c r="Z926" s="95"/>
      <c r="AA926" s="94" t="s">
        <v>250</v>
      </c>
      <c r="AB926" s="95"/>
      <c r="AC926" s="95"/>
      <c r="AD926" s="82"/>
      <c r="AE926" s="95"/>
      <c r="AF926" s="82"/>
      <c r="AG926" s="93"/>
      <c r="AH926" s="102"/>
      <c r="AI926" s="102"/>
      <c r="AJ926" s="314"/>
      <c r="AK926" s="102"/>
      <c r="AL926" s="93" t="s">
        <v>456</v>
      </c>
      <c r="AM926" s="102"/>
      <c r="AN926" s="102"/>
      <c r="AO926" s="102"/>
      <c r="AP926" s="102"/>
      <c r="AQ926" s="102"/>
      <c r="AR926" s="106"/>
      <c r="AS926" s="107"/>
      <c r="AT926" s="102"/>
      <c r="AU926" s="102"/>
      <c r="AV926" s="96"/>
      <c r="AW926" s="96"/>
      <c r="AX926" s="96"/>
      <c r="AY926" s="97"/>
    </row>
    <row r="927" spans="1:51" ht="27" customHeight="1" thickTop="1" thickBot="1" x14ac:dyDescent="0.3">
      <c r="A927" s="81"/>
      <c r="B927" s="304" t="str">
        <f>IF(C926="","",(VLOOKUP(C926,Lookups!$B$4:$C$2561,2,FALSE)))</f>
        <v/>
      </c>
      <c r="D927" s="312"/>
      <c r="E927" s="312"/>
      <c r="F927" s="311"/>
      <c r="G927" s="309"/>
      <c r="H927" s="309"/>
      <c r="I927" s="309"/>
      <c r="J927" s="309"/>
      <c r="K927" s="309"/>
      <c r="L927" s="95"/>
      <c r="M927" s="95"/>
      <c r="N927" s="82"/>
      <c r="O927" s="95"/>
      <c r="P927" s="95"/>
      <c r="Q927" s="105"/>
      <c r="R927" s="82"/>
      <c r="S927" s="313"/>
      <c r="T927" s="101" t="str">
        <f t="shared" si="14"/>
        <v/>
      </c>
      <c r="U927" s="95"/>
      <c r="V927" s="95"/>
      <c r="W927" s="108"/>
      <c r="X927" s="95"/>
      <c r="Y927" s="94" t="s">
        <v>87</v>
      </c>
      <c r="Z927" s="95"/>
      <c r="AA927" s="94" t="s">
        <v>250</v>
      </c>
      <c r="AB927" s="95"/>
      <c r="AC927" s="95"/>
      <c r="AD927" s="82"/>
      <c r="AE927" s="95"/>
      <c r="AF927" s="82"/>
      <c r="AG927" s="93"/>
      <c r="AH927" s="102"/>
      <c r="AI927" s="102"/>
      <c r="AJ927" s="314"/>
      <c r="AK927" s="102"/>
      <c r="AL927" s="93" t="s">
        <v>456</v>
      </c>
      <c r="AM927" s="102"/>
      <c r="AN927" s="102"/>
      <c r="AO927" s="102"/>
      <c r="AP927" s="102"/>
      <c r="AQ927" s="102"/>
      <c r="AR927" s="106"/>
      <c r="AS927" s="107"/>
      <c r="AT927" s="102"/>
      <c r="AU927" s="102"/>
      <c r="AV927" s="96"/>
      <c r="AW927" s="96"/>
      <c r="AX927" s="96"/>
      <c r="AY927" s="97"/>
    </row>
    <row r="928" spans="1:51" ht="27" customHeight="1" thickTop="1" thickBot="1" x14ac:dyDescent="0.3">
      <c r="A928" s="81"/>
      <c r="B928" s="304" t="str">
        <f>IF(C927="","",(VLOOKUP(C927,Lookups!$B$4:$C$2561,2,FALSE)))</f>
        <v/>
      </c>
      <c r="D928" s="312"/>
      <c r="E928" s="312"/>
      <c r="F928" s="311"/>
      <c r="G928" s="309"/>
      <c r="H928" s="309"/>
      <c r="I928" s="309"/>
      <c r="J928" s="309"/>
      <c r="K928" s="309"/>
      <c r="L928" s="95"/>
      <c r="M928" s="95"/>
      <c r="N928" s="82"/>
      <c r="O928" s="95"/>
      <c r="P928" s="95"/>
      <c r="Q928" s="105"/>
      <c r="R928" s="82"/>
      <c r="S928" s="313"/>
      <c r="T928" s="101" t="str">
        <f t="shared" si="14"/>
        <v/>
      </c>
      <c r="U928" s="95"/>
      <c r="V928" s="95"/>
      <c r="W928" s="108"/>
      <c r="X928" s="95"/>
      <c r="Y928" s="94" t="s">
        <v>87</v>
      </c>
      <c r="Z928" s="95"/>
      <c r="AA928" s="94" t="s">
        <v>250</v>
      </c>
      <c r="AB928" s="95"/>
      <c r="AC928" s="95"/>
      <c r="AD928" s="82"/>
      <c r="AE928" s="95"/>
      <c r="AF928" s="82"/>
      <c r="AG928" s="93"/>
      <c r="AH928" s="102"/>
      <c r="AI928" s="102"/>
      <c r="AJ928" s="314"/>
      <c r="AK928" s="102"/>
      <c r="AL928" s="93" t="s">
        <v>456</v>
      </c>
      <c r="AM928" s="102"/>
      <c r="AN928" s="102"/>
      <c r="AO928" s="102"/>
      <c r="AP928" s="102"/>
      <c r="AQ928" s="102"/>
      <c r="AR928" s="106"/>
      <c r="AS928" s="107"/>
      <c r="AT928" s="102"/>
      <c r="AU928" s="102"/>
      <c r="AV928" s="96"/>
      <c r="AW928" s="96"/>
      <c r="AX928" s="96"/>
      <c r="AY928" s="97"/>
    </row>
    <row r="929" spans="1:51" ht="27" customHeight="1" thickTop="1" thickBot="1" x14ac:dyDescent="0.3">
      <c r="A929" s="81"/>
      <c r="B929" s="304" t="str">
        <f>IF(C928="","",(VLOOKUP(C928,Lookups!$B$4:$C$2561,2,FALSE)))</f>
        <v/>
      </c>
      <c r="D929" s="312"/>
      <c r="E929" s="312"/>
      <c r="F929" s="311"/>
      <c r="G929" s="309"/>
      <c r="H929" s="309"/>
      <c r="I929" s="309"/>
      <c r="J929" s="309"/>
      <c r="K929" s="309"/>
      <c r="L929" s="95"/>
      <c r="M929" s="95"/>
      <c r="N929" s="82"/>
      <c r="O929" s="95"/>
      <c r="P929" s="95"/>
      <c r="Q929" s="105"/>
      <c r="R929" s="82"/>
      <c r="S929" s="313"/>
      <c r="T929" s="101" t="str">
        <f t="shared" si="14"/>
        <v/>
      </c>
      <c r="U929" s="95"/>
      <c r="V929" s="95"/>
      <c r="W929" s="108"/>
      <c r="X929" s="95"/>
      <c r="Y929" s="94" t="s">
        <v>87</v>
      </c>
      <c r="Z929" s="95"/>
      <c r="AA929" s="94" t="s">
        <v>250</v>
      </c>
      <c r="AB929" s="95"/>
      <c r="AC929" s="95"/>
      <c r="AD929" s="82"/>
      <c r="AE929" s="95"/>
      <c r="AF929" s="82"/>
      <c r="AG929" s="93"/>
      <c r="AH929" s="102"/>
      <c r="AI929" s="102"/>
      <c r="AJ929" s="314"/>
      <c r="AK929" s="102"/>
      <c r="AL929" s="93" t="s">
        <v>456</v>
      </c>
      <c r="AM929" s="102"/>
      <c r="AN929" s="102"/>
      <c r="AO929" s="102"/>
      <c r="AP929" s="102"/>
      <c r="AQ929" s="102"/>
      <c r="AR929" s="106"/>
      <c r="AS929" s="107"/>
      <c r="AT929" s="102"/>
      <c r="AU929" s="102"/>
      <c r="AV929" s="96"/>
      <c r="AW929" s="96"/>
      <c r="AX929" s="96"/>
      <c r="AY929" s="97"/>
    </row>
    <row r="930" spans="1:51" ht="27" customHeight="1" thickTop="1" thickBot="1" x14ac:dyDescent="0.3">
      <c r="A930" s="81"/>
      <c r="B930" s="304" t="str">
        <f>IF(C929="","",(VLOOKUP(C929,Lookups!$B$4:$C$2561,2,FALSE)))</f>
        <v/>
      </c>
      <c r="D930" s="312"/>
      <c r="E930" s="312"/>
      <c r="F930" s="311"/>
      <c r="G930" s="309"/>
      <c r="H930" s="309"/>
      <c r="I930" s="309"/>
      <c r="J930" s="309"/>
      <c r="K930" s="309"/>
      <c r="L930" s="95"/>
      <c r="M930" s="95"/>
      <c r="N930" s="82"/>
      <c r="O930" s="95"/>
      <c r="P930" s="95"/>
      <c r="Q930" s="105"/>
      <c r="R930" s="82"/>
      <c r="S930" s="313"/>
      <c r="T930" s="101" t="str">
        <f t="shared" si="14"/>
        <v/>
      </c>
      <c r="U930" s="95"/>
      <c r="V930" s="95"/>
      <c r="W930" s="108"/>
      <c r="X930" s="95"/>
      <c r="Y930" s="94" t="s">
        <v>87</v>
      </c>
      <c r="Z930" s="95"/>
      <c r="AA930" s="94" t="s">
        <v>250</v>
      </c>
      <c r="AB930" s="95"/>
      <c r="AC930" s="95"/>
      <c r="AD930" s="82"/>
      <c r="AE930" s="95"/>
      <c r="AF930" s="82"/>
      <c r="AG930" s="93"/>
      <c r="AH930" s="102"/>
      <c r="AI930" s="102"/>
      <c r="AJ930" s="314"/>
      <c r="AK930" s="102"/>
      <c r="AL930" s="93" t="s">
        <v>456</v>
      </c>
      <c r="AM930" s="102"/>
      <c r="AN930" s="102"/>
      <c r="AO930" s="102"/>
      <c r="AP930" s="102"/>
      <c r="AQ930" s="102"/>
      <c r="AR930" s="106"/>
      <c r="AS930" s="107"/>
      <c r="AT930" s="102"/>
      <c r="AU930" s="102"/>
      <c r="AV930" s="96"/>
      <c r="AW930" s="96"/>
      <c r="AX930" s="96"/>
      <c r="AY930" s="97"/>
    </row>
    <row r="931" spans="1:51" ht="27" customHeight="1" thickTop="1" thickBot="1" x14ac:dyDescent="0.3">
      <c r="A931" s="81"/>
      <c r="B931" s="304" t="str">
        <f>IF(C930="","",(VLOOKUP(C930,Lookups!$B$4:$C$2561,2,FALSE)))</f>
        <v/>
      </c>
      <c r="D931" s="312"/>
      <c r="E931" s="312"/>
      <c r="F931" s="311"/>
      <c r="G931" s="309"/>
      <c r="H931" s="309"/>
      <c r="I931" s="309"/>
      <c r="J931" s="309"/>
      <c r="K931" s="309"/>
      <c r="L931" s="95"/>
      <c r="M931" s="95"/>
      <c r="N931" s="82"/>
      <c r="O931" s="95"/>
      <c r="P931" s="95"/>
      <c r="Q931" s="105"/>
      <c r="R931" s="82"/>
      <c r="S931" s="313"/>
      <c r="T931" s="101" t="str">
        <f t="shared" si="14"/>
        <v/>
      </c>
      <c r="U931" s="95"/>
      <c r="V931" s="95"/>
      <c r="W931" s="108"/>
      <c r="X931" s="95"/>
      <c r="Y931" s="94" t="s">
        <v>87</v>
      </c>
      <c r="Z931" s="95"/>
      <c r="AA931" s="94" t="s">
        <v>250</v>
      </c>
      <c r="AB931" s="95"/>
      <c r="AC931" s="95"/>
      <c r="AD931" s="82"/>
      <c r="AE931" s="95"/>
      <c r="AF931" s="82"/>
      <c r="AG931" s="93"/>
      <c r="AH931" s="102"/>
      <c r="AI931" s="102"/>
      <c r="AJ931" s="314"/>
      <c r="AK931" s="102"/>
      <c r="AL931" s="93" t="s">
        <v>456</v>
      </c>
      <c r="AM931" s="102"/>
      <c r="AN931" s="102"/>
      <c r="AO931" s="102"/>
      <c r="AP931" s="102"/>
      <c r="AQ931" s="102"/>
      <c r="AR931" s="106"/>
      <c r="AS931" s="107"/>
      <c r="AT931" s="102"/>
      <c r="AU931" s="102"/>
      <c r="AV931" s="96"/>
      <c r="AW931" s="96"/>
      <c r="AX931" s="96"/>
      <c r="AY931" s="97"/>
    </row>
    <row r="932" spans="1:51" ht="27" customHeight="1" thickTop="1" thickBot="1" x14ac:dyDescent="0.3">
      <c r="A932" s="81"/>
      <c r="B932" s="304" t="str">
        <f>IF(C931="","",(VLOOKUP(C931,Lookups!$B$4:$C$2561,2,FALSE)))</f>
        <v/>
      </c>
      <c r="D932" s="312"/>
      <c r="E932" s="312"/>
      <c r="F932" s="311"/>
      <c r="G932" s="309"/>
      <c r="H932" s="309"/>
      <c r="I932" s="309"/>
      <c r="J932" s="309"/>
      <c r="K932" s="309"/>
      <c r="L932" s="95"/>
      <c r="M932" s="95"/>
      <c r="N932" s="82"/>
      <c r="O932" s="95"/>
      <c r="P932" s="95"/>
      <c r="Q932" s="105"/>
      <c r="R932" s="82"/>
      <c r="S932" s="313"/>
      <c r="T932" s="101" t="str">
        <f t="shared" si="14"/>
        <v/>
      </c>
      <c r="U932" s="95"/>
      <c r="V932" s="95"/>
      <c r="W932" s="108"/>
      <c r="X932" s="95"/>
      <c r="Y932" s="94" t="s">
        <v>87</v>
      </c>
      <c r="Z932" s="95"/>
      <c r="AA932" s="94" t="s">
        <v>250</v>
      </c>
      <c r="AB932" s="95"/>
      <c r="AC932" s="95"/>
      <c r="AD932" s="82"/>
      <c r="AE932" s="95"/>
      <c r="AF932" s="82"/>
      <c r="AG932" s="93"/>
      <c r="AH932" s="102"/>
      <c r="AI932" s="102"/>
      <c r="AJ932" s="314"/>
      <c r="AK932" s="102"/>
      <c r="AL932" s="93" t="s">
        <v>456</v>
      </c>
      <c r="AM932" s="102"/>
      <c r="AN932" s="102"/>
      <c r="AO932" s="102"/>
      <c r="AP932" s="102"/>
      <c r="AQ932" s="102"/>
      <c r="AR932" s="106"/>
      <c r="AS932" s="107"/>
      <c r="AT932" s="102"/>
      <c r="AU932" s="102"/>
      <c r="AV932" s="96"/>
      <c r="AW932" s="96"/>
      <c r="AX932" s="96"/>
      <c r="AY932" s="97"/>
    </row>
    <row r="933" spans="1:51" ht="27" customHeight="1" thickTop="1" thickBot="1" x14ac:dyDescent="0.3">
      <c r="A933" s="81"/>
      <c r="B933" s="304" t="str">
        <f>IF(C932="","",(VLOOKUP(C932,Lookups!$B$4:$C$2561,2,FALSE)))</f>
        <v/>
      </c>
      <c r="D933" s="312"/>
      <c r="E933" s="312"/>
      <c r="F933" s="311"/>
      <c r="G933" s="309"/>
      <c r="H933" s="309"/>
      <c r="I933" s="309"/>
      <c r="J933" s="309"/>
      <c r="K933" s="309"/>
      <c r="L933" s="95"/>
      <c r="M933" s="95"/>
      <c r="N933" s="82"/>
      <c r="O933" s="95"/>
      <c r="P933" s="95"/>
      <c r="Q933" s="105"/>
      <c r="R933" s="82"/>
      <c r="S933" s="313"/>
      <c r="T933" s="101" t="str">
        <f t="shared" si="14"/>
        <v/>
      </c>
      <c r="U933" s="95"/>
      <c r="V933" s="95"/>
      <c r="W933" s="108"/>
      <c r="X933" s="95"/>
      <c r="Y933" s="94" t="s">
        <v>87</v>
      </c>
      <c r="Z933" s="95"/>
      <c r="AA933" s="94" t="s">
        <v>250</v>
      </c>
      <c r="AB933" s="95"/>
      <c r="AC933" s="95"/>
      <c r="AD933" s="82"/>
      <c r="AE933" s="95"/>
      <c r="AF933" s="82"/>
      <c r="AG933" s="93"/>
      <c r="AH933" s="102"/>
      <c r="AI933" s="102"/>
      <c r="AJ933" s="314"/>
      <c r="AK933" s="102"/>
      <c r="AL933" s="93" t="s">
        <v>456</v>
      </c>
      <c r="AM933" s="102"/>
      <c r="AN933" s="102"/>
      <c r="AO933" s="102"/>
      <c r="AP933" s="102"/>
      <c r="AQ933" s="102"/>
      <c r="AR933" s="106"/>
      <c r="AS933" s="107"/>
      <c r="AT933" s="102"/>
      <c r="AU933" s="102"/>
      <c r="AV933" s="96"/>
      <c r="AW933" s="96"/>
      <c r="AX933" s="96"/>
      <c r="AY933" s="97"/>
    </row>
    <row r="934" spans="1:51" ht="27" customHeight="1" thickTop="1" thickBot="1" x14ac:dyDescent="0.3">
      <c r="A934" s="81"/>
      <c r="B934" s="304" t="str">
        <f>IF(C933="","",(VLOOKUP(C933,Lookups!$B$4:$C$2561,2,FALSE)))</f>
        <v/>
      </c>
      <c r="D934" s="312"/>
      <c r="E934" s="312"/>
      <c r="F934" s="311"/>
      <c r="G934" s="309"/>
      <c r="H934" s="309"/>
      <c r="I934" s="309"/>
      <c r="J934" s="309"/>
      <c r="K934" s="309"/>
      <c r="L934" s="95"/>
      <c r="M934" s="95"/>
      <c r="N934" s="82"/>
      <c r="O934" s="95"/>
      <c r="P934" s="95"/>
      <c r="Q934" s="105"/>
      <c r="R934" s="82"/>
      <c r="S934" s="313"/>
      <c r="T934" s="101" t="str">
        <f t="shared" si="14"/>
        <v/>
      </c>
      <c r="U934" s="95"/>
      <c r="V934" s="95"/>
      <c r="W934" s="108"/>
      <c r="X934" s="95"/>
      <c r="Y934" s="94" t="s">
        <v>87</v>
      </c>
      <c r="Z934" s="95"/>
      <c r="AA934" s="94" t="s">
        <v>250</v>
      </c>
      <c r="AB934" s="95"/>
      <c r="AC934" s="95"/>
      <c r="AD934" s="82"/>
      <c r="AE934" s="95"/>
      <c r="AF934" s="82"/>
      <c r="AG934" s="93"/>
      <c r="AH934" s="102"/>
      <c r="AI934" s="102"/>
      <c r="AJ934" s="314"/>
      <c r="AK934" s="102"/>
      <c r="AL934" s="93" t="s">
        <v>456</v>
      </c>
      <c r="AM934" s="102"/>
      <c r="AN934" s="102"/>
      <c r="AO934" s="102"/>
      <c r="AP934" s="102"/>
      <c r="AQ934" s="102"/>
      <c r="AR934" s="106"/>
      <c r="AS934" s="107"/>
      <c r="AT934" s="102"/>
      <c r="AU934" s="102"/>
      <c r="AV934" s="96"/>
      <c r="AW934" s="96"/>
      <c r="AX934" s="96"/>
      <c r="AY934" s="97"/>
    </row>
    <row r="935" spans="1:51" ht="27" customHeight="1" thickTop="1" thickBot="1" x14ac:dyDescent="0.3">
      <c r="A935" s="81"/>
      <c r="B935" s="304" t="str">
        <f>IF(C934="","",(VLOOKUP(C934,Lookups!$B$4:$C$2561,2,FALSE)))</f>
        <v/>
      </c>
      <c r="D935" s="312"/>
      <c r="E935" s="312"/>
      <c r="F935" s="311"/>
      <c r="G935" s="309"/>
      <c r="H935" s="309"/>
      <c r="I935" s="309"/>
      <c r="J935" s="309"/>
      <c r="K935" s="309"/>
      <c r="L935" s="95"/>
      <c r="M935" s="95"/>
      <c r="N935" s="82"/>
      <c r="O935" s="95"/>
      <c r="P935" s="95"/>
      <c r="Q935" s="105"/>
      <c r="R935" s="82"/>
      <c r="S935" s="313"/>
      <c r="T935" s="101" t="str">
        <f t="shared" si="14"/>
        <v/>
      </c>
      <c r="U935" s="95"/>
      <c r="V935" s="95"/>
      <c r="W935" s="108"/>
      <c r="X935" s="95"/>
      <c r="Y935" s="94" t="s">
        <v>87</v>
      </c>
      <c r="Z935" s="95"/>
      <c r="AA935" s="94" t="s">
        <v>250</v>
      </c>
      <c r="AB935" s="95"/>
      <c r="AC935" s="95"/>
      <c r="AD935" s="82"/>
      <c r="AE935" s="95"/>
      <c r="AF935" s="82"/>
      <c r="AG935" s="93"/>
      <c r="AH935" s="102"/>
      <c r="AI935" s="102"/>
      <c r="AJ935" s="314"/>
      <c r="AK935" s="102"/>
      <c r="AL935" s="93" t="s">
        <v>456</v>
      </c>
      <c r="AM935" s="102"/>
      <c r="AN935" s="102"/>
      <c r="AO935" s="102"/>
      <c r="AP935" s="102"/>
      <c r="AQ935" s="102"/>
      <c r="AR935" s="106"/>
      <c r="AS935" s="107"/>
      <c r="AT935" s="102"/>
      <c r="AU935" s="102"/>
      <c r="AV935" s="96"/>
      <c r="AW935" s="96"/>
      <c r="AX935" s="96"/>
      <c r="AY935" s="97"/>
    </row>
    <row r="936" spans="1:51" ht="27" customHeight="1" thickTop="1" thickBot="1" x14ac:dyDescent="0.3">
      <c r="A936" s="81"/>
      <c r="B936" s="304" t="str">
        <f>IF(C935="","",(VLOOKUP(C935,Lookups!$B$4:$C$2561,2,FALSE)))</f>
        <v/>
      </c>
      <c r="D936" s="312"/>
      <c r="E936" s="312"/>
      <c r="F936" s="311"/>
      <c r="G936" s="309"/>
      <c r="H936" s="309"/>
      <c r="I936" s="309"/>
      <c r="J936" s="309"/>
      <c r="K936" s="309"/>
      <c r="L936" s="95"/>
      <c r="M936" s="95"/>
      <c r="N936" s="82"/>
      <c r="O936" s="95"/>
      <c r="P936" s="95"/>
      <c r="Q936" s="105"/>
      <c r="R936" s="82"/>
      <c r="S936" s="313"/>
      <c r="T936" s="101" t="str">
        <f t="shared" si="14"/>
        <v/>
      </c>
      <c r="U936" s="95"/>
      <c r="V936" s="95"/>
      <c r="W936" s="108"/>
      <c r="X936" s="95"/>
      <c r="Y936" s="94" t="s">
        <v>87</v>
      </c>
      <c r="Z936" s="95"/>
      <c r="AA936" s="94" t="s">
        <v>250</v>
      </c>
      <c r="AB936" s="95"/>
      <c r="AC936" s="95"/>
      <c r="AD936" s="82"/>
      <c r="AE936" s="95"/>
      <c r="AF936" s="82"/>
      <c r="AG936" s="93"/>
      <c r="AH936" s="102"/>
      <c r="AI936" s="102"/>
      <c r="AJ936" s="314"/>
      <c r="AK936" s="102"/>
      <c r="AL936" s="93" t="s">
        <v>456</v>
      </c>
      <c r="AM936" s="102"/>
      <c r="AN936" s="102"/>
      <c r="AO936" s="102"/>
      <c r="AP936" s="102"/>
      <c r="AQ936" s="102"/>
      <c r="AR936" s="106"/>
      <c r="AS936" s="107"/>
      <c r="AT936" s="102"/>
      <c r="AU936" s="102"/>
      <c r="AV936" s="96"/>
      <c r="AW936" s="96"/>
      <c r="AX936" s="96"/>
      <c r="AY936" s="97"/>
    </row>
    <row r="937" spans="1:51" ht="27" customHeight="1" thickTop="1" thickBot="1" x14ac:dyDescent="0.3">
      <c r="A937" s="81"/>
      <c r="B937" s="304" t="str">
        <f>IF(C936="","",(VLOOKUP(C936,Lookups!$B$4:$C$2561,2,FALSE)))</f>
        <v/>
      </c>
      <c r="D937" s="312"/>
      <c r="E937" s="312"/>
      <c r="F937" s="311"/>
      <c r="G937" s="309"/>
      <c r="H937" s="309"/>
      <c r="I937" s="309"/>
      <c r="J937" s="309"/>
      <c r="K937" s="309"/>
      <c r="L937" s="95"/>
      <c r="M937" s="95"/>
      <c r="N937" s="82"/>
      <c r="O937" s="95"/>
      <c r="P937" s="95"/>
      <c r="Q937" s="105"/>
      <c r="R937" s="82"/>
      <c r="S937" s="313"/>
      <c r="T937" s="101" t="str">
        <f t="shared" si="14"/>
        <v/>
      </c>
      <c r="U937" s="95"/>
      <c r="V937" s="95"/>
      <c r="W937" s="108"/>
      <c r="X937" s="95"/>
      <c r="Y937" s="94" t="s">
        <v>87</v>
      </c>
      <c r="Z937" s="95"/>
      <c r="AA937" s="94" t="s">
        <v>250</v>
      </c>
      <c r="AB937" s="95"/>
      <c r="AC937" s="95"/>
      <c r="AD937" s="82"/>
      <c r="AE937" s="95"/>
      <c r="AF937" s="82"/>
      <c r="AG937" s="93"/>
      <c r="AH937" s="102"/>
      <c r="AI937" s="102"/>
      <c r="AJ937" s="314"/>
      <c r="AK937" s="102"/>
      <c r="AL937" s="93" t="s">
        <v>456</v>
      </c>
      <c r="AM937" s="102"/>
      <c r="AN937" s="102"/>
      <c r="AO937" s="102"/>
      <c r="AP937" s="102"/>
      <c r="AQ937" s="102"/>
      <c r="AR937" s="106"/>
      <c r="AS937" s="107"/>
      <c r="AT937" s="102"/>
      <c r="AU937" s="102"/>
      <c r="AV937" s="96"/>
      <c r="AW937" s="96"/>
      <c r="AX937" s="96"/>
      <c r="AY937" s="97"/>
    </row>
    <row r="938" spans="1:51" ht="27" customHeight="1" thickTop="1" thickBot="1" x14ac:dyDescent="0.3">
      <c r="A938" s="81"/>
      <c r="B938" s="304" t="str">
        <f>IF(C937="","",(VLOOKUP(C937,Lookups!$B$4:$C$2561,2,FALSE)))</f>
        <v/>
      </c>
      <c r="D938" s="312"/>
      <c r="E938" s="312"/>
      <c r="F938" s="311"/>
      <c r="G938" s="309"/>
      <c r="H938" s="309"/>
      <c r="I938" s="309"/>
      <c r="J938" s="309"/>
      <c r="K938" s="309"/>
      <c r="L938" s="95"/>
      <c r="M938" s="95"/>
      <c r="N938" s="82"/>
      <c r="O938" s="95"/>
      <c r="P938" s="95"/>
      <c r="Q938" s="105"/>
      <c r="R938" s="82"/>
      <c r="S938" s="313"/>
      <c r="T938" s="101" t="str">
        <f t="shared" si="14"/>
        <v/>
      </c>
      <c r="U938" s="95"/>
      <c r="V938" s="95"/>
      <c r="W938" s="108"/>
      <c r="X938" s="95"/>
      <c r="Y938" s="94" t="s">
        <v>87</v>
      </c>
      <c r="Z938" s="95"/>
      <c r="AA938" s="94" t="s">
        <v>250</v>
      </c>
      <c r="AB938" s="95"/>
      <c r="AC938" s="95"/>
      <c r="AD938" s="82"/>
      <c r="AE938" s="95"/>
      <c r="AF938" s="82"/>
      <c r="AG938" s="93"/>
      <c r="AH938" s="102"/>
      <c r="AI938" s="102"/>
      <c r="AJ938" s="314"/>
      <c r="AK938" s="102"/>
      <c r="AL938" s="93" t="s">
        <v>456</v>
      </c>
      <c r="AM938" s="102"/>
      <c r="AN938" s="102"/>
      <c r="AO938" s="102"/>
      <c r="AP938" s="102"/>
      <c r="AQ938" s="102"/>
      <c r="AR938" s="106"/>
      <c r="AS938" s="107"/>
      <c r="AT938" s="102"/>
      <c r="AU938" s="102"/>
      <c r="AV938" s="96"/>
      <c r="AW938" s="96"/>
      <c r="AX938" s="96"/>
      <c r="AY938" s="97"/>
    </row>
    <row r="939" spans="1:51" ht="27" customHeight="1" thickTop="1" x14ac:dyDescent="0.25">
      <c r="A939" s="81"/>
      <c r="B939" s="304" t="str">
        <f>IF(C938="","",(VLOOKUP(C938,Lookups!$B$4:$C$2561,2,FALSE)))</f>
        <v/>
      </c>
      <c r="D939" s="312"/>
      <c r="E939" s="312"/>
      <c r="F939" s="311"/>
      <c r="G939" s="309"/>
      <c r="H939" s="309"/>
      <c r="I939" s="309"/>
      <c r="J939" s="309"/>
      <c r="K939" s="309"/>
      <c r="L939" s="95"/>
      <c r="M939" s="95"/>
      <c r="N939" s="82"/>
      <c r="O939" s="95"/>
      <c r="P939" s="95"/>
      <c r="Q939" s="105"/>
      <c r="R939" s="82"/>
      <c r="S939" s="313"/>
      <c r="T939" s="101" t="str">
        <f t="shared" si="14"/>
        <v/>
      </c>
      <c r="U939" s="95"/>
      <c r="V939" s="95"/>
      <c r="W939" s="108"/>
      <c r="X939" s="95"/>
      <c r="Y939" s="94" t="s">
        <v>87</v>
      </c>
      <c r="Z939" s="95"/>
      <c r="AA939" s="94" t="s">
        <v>250</v>
      </c>
      <c r="AB939" s="95"/>
      <c r="AC939" s="95"/>
      <c r="AD939" s="82"/>
      <c r="AE939" s="95"/>
      <c r="AF939" s="82"/>
      <c r="AG939" s="93"/>
      <c r="AH939" s="102"/>
      <c r="AI939" s="102"/>
      <c r="AJ939" s="314"/>
      <c r="AK939" s="102"/>
      <c r="AL939" s="93" t="s">
        <v>456</v>
      </c>
      <c r="AM939" s="102"/>
      <c r="AN939" s="102"/>
      <c r="AO939" s="102"/>
      <c r="AP939" s="102"/>
      <c r="AQ939" s="102"/>
      <c r="AR939" s="106"/>
      <c r="AS939" s="107"/>
      <c r="AT939" s="102"/>
      <c r="AU939" s="102"/>
      <c r="AV939" s="96"/>
      <c r="AW939" s="96"/>
      <c r="AX939" s="96"/>
      <c r="AY939" s="97"/>
    </row>
  </sheetData>
  <conditionalFormatting sqref="A6:A939">
    <cfRule type="expression" dxfId="252" priority="32" stopIfTrue="1">
      <formula>AND((A6=""),(C5&lt;&gt;""))</formula>
    </cfRule>
  </conditionalFormatting>
  <conditionalFormatting sqref="D6:D939">
    <cfRule type="expression" dxfId="251" priority="31" stopIfTrue="1">
      <formula>AND((D6=""),(C5&lt;&gt;""))</formula>
    </cfRule>
  </conditionalFormatting>
  <conditionalFormatting sqref="Q6:Q939">
    <cfRule type="expression" dxfId="250" priority="30" stopIfTrue="1">
      <formula>AND((Q6=""),(C5&lt;&gt;""))</formula>
    </cfRule>
  </conditionalFormatting>
  <conditionalFormatting sqref="E6:E939">
    <cfRule type="expression" dxfId="249" priority="28" stopIfTrue="1">
      <formula>AND((E6=""),(C5&lt;&gt;""))</formula>
    </cfRule>
  </conditionalFormatting>
  <conditionalFormatting sqref="Y6:Y939">
    <cfRule type="expression" dxfId="248" priority="27" stopIfTrue="1">
      <formula>AND((Y6=""),(D6&lt;&gt;""))</formula>
    </cfRule>
  </conditionalFormatting>
  <conditionalFormatting sqref="AA6:AA939">
    <cfRule type="expression" dxfId="247" priority="26" stopIfTrue="1">
      <formula>AND((AA6=""),(D6&lt;&gt;""))</formula>
    </cfRule>
  </conditionalFormatting>
  <conditionalFormatting sqref="AL6:AL939">
    <cfRule type="expression" dxfId="246" priority="24" stopIfTrue="1">
      <formula>AND((AL6=""),(D6&lt;&gt;""))</formula>
    </cfRule>
  </conditionalFormatting>
  <conditionalFormatting sqref="S6:S939">
    <cfRule type="expression" dxfId="245" priority="23" stopIfTrue="1">
      <formula>AND((S6=""),(C5&lt;&gt;""))</formula>
    </cfRule>
  </conditionalFormatting>
  <conditionalFormatting sqref="F6:F939">
    <cfRule type="expression" dxfId="244" priority="22" stopIfTrue="1">
      <formula>AND((F6=""),(C5&lt;&gt;""))</formula>
    </cfRule>
  </conditionalFormatting>
  <conditionalFormatting sqref="N6:N939">
    <cfRule type="expression" dxfId="243" priority="21" stopIfTrue="1">
      <formula>AND((N6=""),(C5&lt;&gt;""))</formula>
    </cfRule>
  </conditionalFormatting>
  <conditionalFormatting sqref="W6:W939">
    <cfRule type="expression" dxfId="242" priority="20" stopIfTrue="1">
      <formula>AND((W6=""),(C5&lt;&gt;""))</formula>
    </cfRule>
  </conditionalFormatting>
  <conditionalFormatting sqref="AD6:AD939">
    <cfRule type="expression" dxfId="241" priority="19" stopIfTrue="1">
      <formula>AND((AD6=""),(C5&lt;&gt;""))</formula>
    </cfRule>
  </conditionalFormatting>
  <conditionalFormatting sqref="AJ6:AJ939">
    <cfRule type="expression" dxfId="240" priority="18" stopIfTrue="1">
      <formula>AND((AJ6=""),(C5&lt;&gt;""))</formula>
    </cfRule>
  </conditionalFormatting>
  <conditionalFormatting sqref="R6:R939">
    <cfRule type="expression" dxfId="239" priority="8" stopIfTrue="1">
      <formula>AND((R6=""),(C5&lt;&gt;""))</formula>
    </cfRule>
  </conditionalFormatting>
  <conditionalFormatting sqref="C6:C130">
    <cfRule type="expression" dxfId="238" priority="2">
      <formula>AND((C6=""),(XFC7&lt;&gt;""))</formula>
    </cfRule>
  </conditionalFormatting>
  <conditionalFormatting sqref="C131:C753">
    <cfRule type="expression" dxfId="237" priority="1">
      <formula>AND((C131=""),(XFC132&lt;&gt;""))</formula>
    </cfRule>
  </conditionalFormatting>
  <conditionalFormatting sqref="AF6:AG939">
    <cfRule type="expression" dxfId="236" priority="441" stopIfTrue="1">
      <formula>AND((AF6=""),(C5&lt;&gt;""))</formula>
    </cfRule>
  </conditionalFormatting>
  <conditionalFormatting sqref="AV6:AV939">
    <cfRule type="expression" dxfId="235" priority="442" stopIfTrue="1">
      <formula>AND((A6="ADD"),($C5&lt;&gt;""))</formula>
    </cfRule>
    <cfRule type="expression" dxfId="234" priority="443" stopIfTrue="1">
      <formula>AND((A6&lt;&gt;"ADD"),($C5&lt;&gt;""))</formula>
    </cfRule>
  </conditionalFormatting>
  <conditionalFormatting sqref="AW6:AW939">
    <cfRule type="expression" dxfId="233" priority="444" stopIfTrue="1">
      <formula>AND((A6="ADD"),($C5&lt;&gt;""))</formula>
    </cfRule>
    <cfRule type="expression" dxfId="232" priority="445" stopIfTrue="1">
      <formula>AND((A6&lt;&gt;"ADD"),($C5&lt;&gt;""))</formula>
    </cfRule>
  </conditionalFormatting>
  <conditionalFormatting sqref="AX6:AX939">
    <cfRule type="expression" dxfId="231" priority="446" stopIfTrue="1">
      <formula>AND((A6="UPDATE"),($C5&lt;&gt;""))</formula>
    </cfRule>
    <cfRule type="expression" dxfId="230" priority="447" stopIfTrue="1">
      <formula>AND((A6="DELETE"),($C5&lt;&gt;""))</formula>
    </cfRule>
  </conditionalFormatting>
  <conditionalFormatting sqref="AY6:AY939">
    <cfRule type="expression" dxfId="229" priority="448" stopIfTrue="1">
      <formula>AND((A6="UPDATE"),($C5&lt;&gt;""))</formula>
    </cfRule>
    <cfRule type="expression" dxfId="228" priority="449" stopIfTrue="1">
      <formula>AND((A6="DELETE"),($C5&lt;&gt;""))</formula>
    </cfRule>
  </conditionalFormatting>
  <dataValidations count="15">
    <dataValidation type="list" allowBlank="1" showDropDown="1" showInputMessage="1" showErrorMessage="1" sqref="F1:F2">
      <formula1>$Q$4:$Q$9</formula1>
    </dataValidation>
    <dataValidation type="list" allowBlank="1" showInputMessage="1" showErrorMessage="1" errorTitle="Consequence of failure" error="Enter a valid code" promptTitle="Consequence of failure" prompt="Enter a valid code for consequence of failure" sqref="AF6:AF939">
      <formula1>Risk</formula1>
    </dataValidation>
    <dataValidation type="list" allowBlank="1" showInputMessage="1" showErrorMessage="1" errorTitle="Likelihood of failure" error="Enter a valid code" promptTitle="Likelihood of failure" prompt="Enter a valid code for likelihood of failure" sqref="AD6:AD939">
      <formula1>Risk</formula1>
    </dataValidation>
    <dataValidation type="list" allowBlank="1" showInputMessage="1" showErrorMessage="1" errorTitle="SWC Type" error="This is not a valid SWC type" sqref="S6:S939">
      <formula1>SWCType</formula1>
    </dataValidation>
    <dataValidation type="list" allowBlank="1" showInputMessage="1" showErrorMessage="1" sqref="F6:F939">
      <formula1>SWCSide</formula1>
    </dataValidation>
    <dataValidation type="list" allowBlank="1" showInputMessage="1" showErrorMessage="1" sqref="A6:A939">
      <formula1>Action</formula1>
    </dataValidation>
    <dataValidation type="whole" allowBlank="1" showInputMessage="1" showErrorMessage="1" sqref="AJ6:AJ939">
      <formula1>0</formula1>
      <formula2>100000000</formula2>
    </dataValidation>
    <dataValidation type="date" allowBlank="1" showInputMessage="1" showErrorMessage="1" sqref="AX6:AX939">
      <formula1>29221</formula1>
      <formula2>40543</formula2>
    </dataValidation>
    <dataValidation type="date" allowBlank="1" showInputMessage="1" showErrorMessage="1" sqref="AV6:AV939">
      <formula1>36526</formula1>
      <formula2>40543</formula2>
    </dataValidation>
    <dataValidation type="date" allowBlank="1" showInputMessage="1" showErrorMessage="1" errorTitle="Construction Date" error="Enter  a valid date of construction" promptTitle="Construction date" prompt="dd/mm/yyyy" sqref="W6:W939">
      <formula1>18264</formula1>
      <formula2>40543</formula2>
    </dataValidation>
    <dataValidation type="decimal" allowBlank="1" showInputMessage="1" showErrorMessage="1" sqref="R6:R939">
      <formula1>0</formula1>
      <formula2>120</formula2>
    </dataValidation>
    <dataValidation type="decimal" allowBlank="1" showInputMessage="1" showErrorMessage="1" sqref="Q6:Q939">
      <formula1>-20</formula1>
      <formula2>20</formula2>
    </dataValidation>
    <dataValidation type="whole" allowBlank="1" showInputMessage="1" showErrorMessage="1" sqref="D6:E939">
      <formula1>0</formula1>
      <formula2>99999</formula2>
    </dataValidation>
    <dataValidation type="whole" errorStyle="warning" allowBlank="1" showInputMessage="1" showErrorMessage="1" sqref="N6:N939">
      <formula1>0</formula1>
      <formula2>30000</formula2>
    </dataValidation>
    <dataValidation type="whole" errorStyle="warning" allowBlank="1" showInputMessage="1" showErrorMessage="1" sqref="V6:V939">
      <formula1>1</formula1>
      <formula2>999</formula2>
    </dataValidation>
  </dataValidations>
  <pageMargins left="0.74803149606299213" right="0.74803149606299213" top="0.82677165354330717" bottom="0.82677165354330717" header="0.51181102362204722" footer="0.51181102362204722"/>
  <pageSetup paperSize="8" orientation="landscape"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Lookups!$B$4:$B$2720</xm:f>
          </x14:formula1>
          <xm:sqref>C131:C753</xm:sqref>
        </x14:dataValidation>
        <x14:dataValidation type="list" errorStyle="warning" allowBlank="1" showInputMessage="1" showErrorMessage="1">
          <x14:formula1>
            <xm:f>Lookups!$B$4:$B$2720</xm:f>
          </x14:formula1>
          <xm:sqref>C6:C130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13"/>
  <sheetViews>
    <sheetView workbookViewId="0">
      <pane ySplit="3" topLeftCell="A4" activePane="bottomLeft" state="frozen"/>
      <selection pane="bottomLeft" activeCell="F2" sqref="F2"/>
    </sheetView>
  </sheetViews>
  <sheetFormatPr defaultRowHeight="12.75" x14ac:dyDescent="0.2"/>
  <cols>
    <col min="3" max="3" width="26.42578125" style="369" customWidth="1" collapsed="1"/>
    <col min="11" max="12" width="9.140625" style="687"/>
    <col min="15" max="15" width="19.42578125" bestFit="1" customWidth="1"/>
    <col min="16" max="16" width="10.28515625" customWidth="1"/>
    <col min="17" max="17" width="17.5703125" customWidth="1"/>
  </cols>
  <sheetData>
    <row r="1" spans="1:20" ht="23.25" thickBot="1" x14ac:dyDescent="0.25">
      <c r="A1" s="345"/>
      <c r="B1" s="345" t="s">
        <v>3746</v>
      </c>
      <c r="D1" s="345"/>
      <c r="E1" s="345"/>
      <c r="F1" s="345"/>
      <c r="G1" s="345"/>
      <c r="H1" s="346" t="s">
        <v>1826</v>
      </c>
      <c r="I1" s="346" t="s">
        <v>3747</v>
      </c>
      <c r="J1" s="346" t="s">
        <v>3801</v>
      </c>
      <c r="K1" s="683"/>
      <c r="L1" s="683"/>
      <c r="M1" s="346"/>
      <c r="N1" s="346"/>
      <c r="O1" s="346" t="s">
        <v>3802</v>
      </c>
      <c r="P1" s="346"/>
      <c r="Q1" s="345" t="s">
        <v>3748</v>
      </c>
    </row>
    <row r="2" spans="1:20" ht="39.75" thickTop="1" thickBot="1" x14ac:dyDescent="0.25">
      <c r="A2" s="347" t="s">
        <v>3749</v>
      </c>
      <c r="B2" s="347"/>
      <c r="C2" s="364"/>
      <c r="D2" s="347"/>
      <c r="E2" s="347"/>
      <c r="F2" s="347"/>
      <c r="G2" s="347"/>
      <c r="H2" s="348"/>
      <c r="I2" s="348" t="s">
        <v>3750</v>
      </c>
      <c r="J2" s="348"/>
      <c r="K2" s="684"/>
      <c r="L2" s="684"/>
      <c r="M2" s="348"/>
      <c r="N2" s="348"/>
      <c r="O2" s="348"/>
      <c r="P2" s="348"/>
      <c r="Q2" s="347"/>
      <c r="R2" s="688" t="s">
        <v>4356</v>
      </c>
      <c r="S2" s="689"/>
      <c r="T2" s="690"/>
    </row>
    <row r="3" spans="1:20" ht="72.75" customHeight="1" thickTop="1" x14ac:dyDescent="0.2">
      <c r="A3" s="349" t="s">
        <v>3751</v>
      </c>
      <c r="B3" s="349" t="s">
        <v>3752</v>
      </c>
      <c r="C3" s="627" t="s">
        <v>3753</v>
      </c>
      <c r="D3" s="349" t="s">
        <v>3754</v>
      </c>
      <c r="E3" s="349" t="s">
        <v>3755</v>
      </c>
      <c r="F3" s="349" t="s">
        <v>4357</v>
      </c>
      <c r="G3" s="349" t="s">
        <v>4358</v>
      </c>
      <c r="H3" s="349" t="s">
        <v>3756</v>
      </c>
      <c r="I3" s="349" t="s">
        <v>558</v>
      </c>
      <c r="J3" s="349" t="s">
        <v>3803</v>
      </c>
      <c r="K3" s="685" t="s">
        <v>4346</v>
      </c>
      <c r="L3" s="685" t="s">
        <v>4347</v>
      </c>
      <c r="M3" s="349" t="s">
        <v>220</v>
      </c>
      <c r="N3" s="349" t="s">
        <v>224</v>
      </c>
      <c r="O3" s="349" t="s">
        <v>3804</v>
      </c>
      <c r="P3" s="349" t="s">
        <v>4359</v>
      </c>
      <c r="Q3" s="349" t="s">
        <v>3758</v>
      </c>
      <c r="R3" s="691" t="s">
        <v>4360</v>
      </c>
      <c r="S3" s="691" t="s">
        <v>4348</v>
      </c>
      <c r="T3" s="691" t="s">
        <v>4349</v>
      </c>
    </row>
    <row r="4" spans="1:20" x14ac:dyDescent="0.2">
      <c r="A4" s="3"/>
      <c r="B4" s="304" t="str">
        <f>IF(C2="","",(VLOOKUP(C2,Lookups!$B$4:$C$2561,2,FALSE)))</f>
        <v/>
      </c>
      <c r="C4" s="538"/>
      <c r="D4" s="350"/>
      <c r="E4" s="350"/>
      <c r="F4" s="350"/>
      <c r="G4" s="350"/>
      <c r="H4" s="351"/>
      <c r="I4" s="351"/>
      <c r="J4" s="351"/>
      <c r="K4" s="686"/>
      <c r="L4" s="686"/>
      <c r="M4" s="351"/>
      <c r="N4" s="351"/>
      <c r="O4" s="351"/>
      <c r="P4" s="351"/>
      <c r="Q4" s="352"/>
      <c r="R4" s="352"/>
      <c r="S4" s="352"/>
      <c r="T4" s="352"/>
    </row>
    <row r="5" spans="1:20" x14ac:dyDescent="0.2">
      <c r="A5" s="3"/>
      <c r="B5" s="304"/>
      <c r="C5" s="366"/>
      <c r="D5" s="350"/>
      <c r="E5" s="350"/>
      <c r="F5" s="350"/>
      <c r="G5" s="350"/>
      <c r="H5" s="351"/>
      <c r="I5" s="351"/>
      <c r="J5" s="351"/>
      <c r="K5" s="686"/>
      <c r="L5" s="686"/>
      <c r="M5" s="351"/>
      <c r="N5" s="351"/>
      <c r="O5" s="351"/>
      <c r="P5" s="351"/>
      <c r="Q5" s="352"/>
      <c r="R5" s="352"/>
      <c r="S5" s="352"/>
      <c r="T5" s="352"/>
    </row>
    <row r="6" spans="1:20" x14ac:dyDescent="0.2">
      <c r="A6" s="3"/>
      <c r="B6" s="304" t="str">
        <f>IF(C4="","",(VLOOKUP(C4,Lookups!$B$4:$C$2561,2,FALSE)))</f>
        <v/>
      </c>
      <c r="C6" s="366"/>
      <c r="D6" s="350"/>
      <c r="E6" s="350"/>
      <c r="F6" s="350"/>
      <c r="G6" s="350"/>
      <c r="H6" s="351"/>
      <c r="I6" s="351"/>
      <c r="J6" s="351"/>
      <c r="K6" s="686"/>
      <c r="L6" s="686"/>
      <c r="M6" s="351"/>
      <c r="N6" s="351"/>
      <c r="O6" s="351"/>
      <c r="P6" s="351"/>
      <c r="Q6" s="352"/>
      <c r="R6" s="352"/>
      <c r="S6" s="352"/>
      <c r="T6" s="352"/>
    </row>
    <row r="7" spans="1:20" x14ac:dyDescent="0.2">
      <c r="A7" s="3"/>
      <c r="B7" s="304" t="str">
        <f>IF(C5="","",(VLOOKUP(C5,Lookups!$B$4:$C$2561,2,FALSE)))</f>
        <v/>
      </c>
      <c r="C7" s="366"/>
      <c r="D7" s="350"/>
      <c r="E7" s="350"/>
      <c r="F7" s="350"/>
      <c r="G7" s="350"/>
      <c r="H7" s="351"/>
      <c r="I7" s="351"/>
      <c r="J7" s="351"/>
      <c r="K7" s="686"/>
      <c r="L7" s="686"/>
      <c r="M7" s="351"/>
      <c r="N7" s="351"/>
      <c r="O7" s="351"/>
      <c r="P7" s="351"/>
      <c r="Q7" s="352"/>
      <c r="R7" s="352"/>
      <c r="S7" s="352"/>
      <c r="T7" s="352"/>
    </row>
    <row r="8" spans="1:20" x14ac:dyDescent="0.2">
      <c r="A8" s="3"/>
      <c r="B8" s="304" t="str">
        <f>IF(C6="","",(VLOOKUP(C6,Lookups!$B$4:$C$2561,2,FALSE)))</f>
        <v/>
      </c>
      <c r="C8" s="366"/>
      <c r="D8" s="350"/>
      <c r="E8" s="350"/>
      <c r="F8" s="350"/>
      <c r="G8" s="350"/>
      <c r="H8" s="351"/>
      <c r="I8" s="351"/>
      <c r="J8" s="351"/>
      <c r="K8" s="686"/>
      <c r="L8" s="686"/>
      <c r="M8" s="351"/>
      <c r="N8" s="351"/>
      <c r="O8" s="351"/>
      <c r="P8" s="351"/>
      <c r="Q8" s="352"/>
      <c r="R8" s="352"/>
      <c r="S8" s="352"/>
      <c r="T8" s="352"/>
    </row>
    <row r="9" spans="1:20" x14ac:dyDescent="0.2">
      <c r="A9" s="3"/>
      <c r="B9" s="304" t="str">
        <f>IF(C7="","",(VLOOKUP(C7,Lookups!$B$4:$C$2561,2,FALSE)))</f>
        <v/>
      </c>
      <c r="C9" s="366"/>
      <c r="D9" s="350"/>
      <c r="E9" s="350"/>
      <c r="F9" s="350"/>
      <c r="G9" s="350"/>
      <c r="H9" s="351"/>
      <c r="I9" s="351"/>
      <c r="J9" s="351"/>
      <c r="K9" s="686"/>
      <c r="L9" s="686"/>
      <c r="M9" s="351"/>
      <c r="N9" s="351"/>
      <c r="O9" s="351"/>
      <c r="P9" s="351"/>
      <c r="Q9" s="352"/>
      <c r="R9" s="352"/>
      <c r="S9" s="352"/>
      <c r="T9" s="352"/>
    </row>
    <row r="10" spans="1:20" x14ac:dyDescent="0.2">
      <c r="A10" s="3"/>
      <c r="B10" s="304" t="str">
        <f>IF(C8="","",(VLOOKUP(C8,Lookups!$B$4:$C$2561,2,FALSE)))</f>
        <v/>
      </c>
      <c r="C10" s="366"/>
      <c r="D10" s="350"/>
      <c r="E10" s="350"/>
      <c r="F10" s="350"/>
      <c r="G10" s="350"/>
      <c r="H10" s="351"/>
      <c r="I10" s="351"/>
      <c r="J10" s="351"/>
      <c r="K10" s="686"/>
      <c r="L10" s="686"/>
      <c r="M10" s="351"/>
      <c r="N10" s="351"/>
      <c r="O10" s="351"/>
      <c r="P10" s="351"/>
      <c r="Q10" s="352"/>
      <c r="R10" s="352"/>
      <c r="S10" s="352"/>
      <c r="T10" s="352"/>
    </row>
    <row r="11" spans="1:20" x14ac:dyDescent="0.2">
      <c r="A11" s="3"/>
      <c r="B11" s="304" t="str">
        <f>IF(C9="","",(VLOOKUP(C9,Lookups!$B$4:$C$2561,2,FALSE)))</f>
        <v/>
      </c>
      <c r="C11" s="366"/>
      <c r="D11" s="350"/>
      <c r="E11" s="350"/>
      <c r="F11" s="350"/>
      <c r="G11" s="350"/>
      <c r="H11" s="351"/>
      <c r="I11" s="351"/>
      <c r="J11" s="351"/>
      <c r="K11" s="686"/>
      <c r="L11" s="686"/>
      <c r="M11" s="351"/>
      <c r="N11" s="351"/>
      <c r="O11" s="351"/>
      <c r="P11" s="351"/>
      <c r="Q11" s="352"/>
      <c r="R11" s="352"/>
      <c r="S11" s="352"/>
      <c r="T11" s="352"/>
    </row>
    <row r="12" spans="1:20" x14ac:dyDescent="0.2">
      <c r="A12" s="3"/>
      <c r="B12" s="304" t="str">
        <f>IF(C10="","",(VLOOKUP(C10,Lookups!$B$4:$C$2561,2,FALSE)))</f>
        <v/>
      </c>
      <c r="C12" s="366"/>
      <c r="D12" s="350"/>
      <c r="E12" s="350"/>
      <c r="F12" s="350"/>
      <c r="G12" s="350"/>
      <c r="H12" s="351"/>
      <c r="I12" s="351"/>
      <c r="J12" s="351"/>
      <c r="K12" s="686"/>
      <c r="L12" s="686"/>
      <c r="M12" s="351"/>
      <c r="N12" s="351"/>
      <c r="O12" s="351"/>
      <c r="P12" s="351"/>
      <c r="Q12" s="352"/>
      <c r="R12" s="352"/>
      <c r="S12" s="352"/>
      <c r="T12" s="352"/>
    </row>
    <row r="13" spans="1:20" x14ac:dyDescent="0.2">
      <c r="A13" s="3"/>
      <c r="B13" s="304" t="str">
        <f>IF(C11="","",(VLOOKUP(C11,Lookups!$B$4:$C$2561,2,FALSE)))</f>
        <v/>
      </c>
      <c r="C13" s="366"/>
      <c r="D13" s="350"/>
      <c r="E13" s="350"/>
      <c r="F13" s="350"/>
      <c r="G13" s="350"/>
      <c r="H13" s="351"/>
      <c r="I13" s="351"/>
      <c r="J13" s="351"/>
      <c r="K13" s="686"/>
      <c r="L13" s="686"/>
      <c r="M13" s="351"/>
      <c r="N13" s="351"/>
      <c r="O13" s="351"/>
      <c r="P13" s="351"/>
      <c r="Q13" s="352"/>
      <c r="R13" s="352"/>
      <c r="S13" s="352"/>
      <c r="T13" s="352"/>
    </row>
    <row r="14" spans="1:20" x14ac:dyDescent="0.2">
      <c r="A14" s="3"/>
      <c r="B14" s="304" t="str">
        <f>IF(C12="","",(VLOOKUP(C12,Lookups!$B$4:$C$2561,2,FALSE)))</f>
        <v/>
      </c>
      <c r="C14" s="366"/>
      <c r="D14" s="350"/>
      <c r="E14" s="350"/>
      <c r="F14" s="350"/>
      <c r="G14" s="350"/>
      <c r="H14" s="351"/>
      <c r="I14" s="351"/>
      <c r="J14" s="351"/>
      <c r="K14" s="686"/>
      <c r="L14" s="686"/>
      <c r="M14" s="351"/>
      <c r="N14" s="351"/>
      <c r="O14" s="351"/>
      <c r="P14" s="351"/>
      <c r="Q14" s="352"/>
      <c r="R14" s="352"/>
      <c r="S14" s="352"/>
      <c r="T14" s="352"/>
    </row>
    <row r="15" spans="1:20" x14ac:dyDescent="0.2">
      <c r="A15" s="3"/>
      <c r="B15" s="304" t="str">
        <f>IF(C13="","",(VLOOKUP(C13,Lookups!$B$4:$C$2561,2,FALSE)))</f>
        <v/>
      </c>
      <c r="C15" s="366"/>
      <c r="D15" s="350"/>
      <c r="E15" s="350"/>
      <c r="F15" s="350"/>
      <c r="G15" s="350"/>
      <c r="H15" s="351"/>
      <c r="I15" s="351"/>
      <c r="J15" s="351"/>
      <c r="K15" s="686"/>
      <c r="L15" s="686"/>
      <c r="M15" s="351"/>
      <c r="N15" s="351"/>
      <c r="O15" s="351"/>
      <c r="P15" s="351"/>
      <c r="Q15" s="352"/>
      <c r="R15" s="352"/>
      <c r="S15" s="352"/>
      <c r="T15" s="352"/>
    </row>
    <row r="16" spans="1:20" x14ac:dyDescent="0.2">
      <c r="A16" s="3"/>
      <c r="B16" s="304" t="str">
        <f>IF(C14="","",(VLOOKUP(C14,Lookups!$B$4:$C$2561,2,FALSE)))</f>
        <v/>
      </c>
      <c r="C16" s="366"/>
      <c r="D16" s="350"/>
      <c r="E16" s="350"/>
      <c r="F16" s="350"/>
      <c r="G16" s="350"/>
      <c r="H16" s="351"/>
      <c r="I16" s="351"/>
      <c r="J16" s="351"/>
      <c r="K16" s="686"/>
      <c r="L16" s="686"/>
      <c r="M16" s="351"/>
      <c r="N16" s="351"/>
      <c r="O16" s="351"/>
      <c r="P16" s="351"/>
      <c r="Q16" s="352"/>
      <c r="R16" s="352"/>
      <c r="S16" s="352"/>
      <c r="T16" s="352"/>
    </row>
    <row r="17" spans="1:20" x14ac:dyDescent="0.2">
      <c r="A17" s="3"/>
      <c r="B17" s="304" t="str">
        <f>IF(C15="","",(VLOOKUP(C15,Lookups!$B$4:$C$2561,2,FALSE)))</f>
        <v/>
      </c>
      <c r="C17" s="366"/>
      <c r="D17" s="350"/>
      <c r="E17" s="350"/>
      <c r="F17" s="350"/>
      <c r="G17" s="350"/>
      <c r="H17" s="351"/>
      <c r="I17" s="351"/>
      <c r="J17" s="351"/>
      <c r="K17" s="686"/>
      <c r="L17" s="686"/>
      <c r="M17" s="351"/>
      <c r="N17" s="351"/>
      <c r="O17" s="351"/>
      <c r="P17" s="351"/>
      <c r="Q17" s="352"/>
      <c r="R17" s="352"/>
      <c r="S17" s="352"/>
      <c r="T17" s="352"/>
    </row>
    <row r="18" spans="1:20" x14ac:dyDescent="0.2">
      <c r="A18" s="3"/>
      <c r="B18" s="304" t="str">
        <f>IF(C16="","",(VLOOKUP(C16,Lookups!$B$4:$C$2561,2,FALSE)))</f>
        <v/>
      </c>
      <c r="C18" s="366"/>
      <c r="D18" s="350"/>
      <c r="E18" s="350"/>
      <c r="F18" s="350"/>
      <c r="G18" s="350"/>
      <c r="H18" s="351"/>
      <c r="I18" s="351"/>
      <c r="J18" s="351"/>
      <c r="K18" s="686"/>
      <c r="L18" s="686"/>
      <c r="M18" s="351"/>
      <c r="N18" s="351"/>
      <c r="O18" s="351"/>
      <c r="P18" s="351"/>
      <c r="Q18" s="352"/>
      <c r="R18" s="352"/>
      <c r="S18" s="352"/>
      <c r="T18" s="352"/>
    </row>
    <row r="19" spans="1:20" x14ac:dyDescent="0.2">
      <c r="A19" s="3"/>
      <c r="B19" s="304" t="str">
        <f>IF(C17="","",(VLOOKUP(C17,Lookups!$B$4:$C$2561,2,FALSE)))</f>
        <v/>
      </c>
      <c r="C19" s="366"/>
      <c r="D19" s="350"/>
      <c r="E19" s="350"/>
      <c r="F19" s="350"/>
      <c r="G19" s="350"/>
      <c r="H19" s="351"/>
      <c r="I19" s="351"/>
      <c r="J19" s="351"/>
      <c r="K19" s="686"/>
      <c r="L19" s="686"/>
      <c r="M19" s="351"/>
      <c r="N19" s="351"/>
      <c r="O19" s="351"/>
      <c r="P19" s="351"/>
      <c r="Q19" s="352"/>
      <c r="R19" s="352"/>
      <c r="S19" s="352"/>
      <c r="T19" s="352"/>
    </row>
    <row r="20" spans="1:20" x14ac:dyDescent="0.2">
      <c r="A20" s="3"/>
      <c r="B20" s="304" t="str">
        <f>IF(C18="","",(VLOOKUP(C18,Lookups!$B$4:$C$2561,2,FALSE)))</f>
        <v/>
      </c>
      <c r="C20" s="366"/>
      <c r="D20" s="350"/>
      <c r="E20" s="350"/>
      <c r="F20" s="350"/>
      <c r="G20" s="350"/>
      <c r="H20" s="351"/>
      <c r="I20" s="351"/>
      <c r="J20" s="351"/>
      <c r="K20" s="686"/>
      <c r="L20" s="686"/>
      <c r="M20" s="351"/>
      <c r="N20" s="351"/>
      <c r="O20" s="351"/>
      <c r="P20" s="351"/>
      <c r="Q20" s="352"/>
      <c r="R20" s="352"/>
      <c r="S20" s="352"/>
      <c r="T20" s="352"/>
    </row>
    <row r="21" spans="1:20" x14ac:dyDescent="0.2">
      <c r="A21" s="3"/>
      <c r="B21" s="304" t="str">
        <f>IF(C19="","",(VLOOKUP(C19,Lookups!$B$4:$C$2561,2,FALSE)))</f>
        <v/>
      </c>
      <c r="C21" s="366"/>
      <c r="D21" s="350"/>
      <c r="E21" s="350"/>
      <c r="F21" s="350"/>
      <c r="G21" s="350"/>
      <c r="H21" s="351"/>
      <c r="I21" s="351"/>
      <c r="J21" s="351"/>
      <c r="K21" s="686"/>
      <c r="L21" s="686"/>
      <c r="M21" s="351"/>
      <c r="N21" s="351"/>
      <c r="O21" s="351"/>
      <c r="P21" s="351"/>
      <c r="Q21" s="352"/>
      <c r="R21" s="352"/>
      <c r="S21" s="352"/>
      <c r="T21" s="352"/>
    </row>
    <row r="22" spans="1:20" x14ac:dyDescent="0.2">
      <c r="A22" s="3"/>
      <c r="B22" s="304" t="str">
        <f>IF(C20="","",(VLOOKUP(C20,Lookups!$B$4:$C$2561,2,FALSE)))</f>
        <v/>
      </c>
      <c r="C22" s="366"/>
      <c r="D22" s="350"/>
      <c r="E22" s="350"/>
      <c r="F22" s="350"/>
      <c r="G22" s="350"/>
      <c r="H22" s="351"/>
      <c r="I22" s="351"/>
      <c r="J22" s="351"/>
      <c r="K22" s="686"/>
      <c r="L22" s="686"/>
      <c r="M22" s="351"/>
      <c r="N22" s="351"/>
      <c r="O22" s="351"/>
      <c r="P22" s="351"/>
      <c r="Q22" s="352"/>
      <c r="R22" s="352"/>
      <c r="S22" s="352"/>
      <c r="T22" s="352"/>
    </row>
    <row r="23" spans="1:20" x14ac:dyDescent="0.2">
      <c r="A23" s="3"/>
      <c r="B23" s="304" t="str">
        <f>IF(C21="","",(VLOOKUP(C21,Lookups!$B$4:$C$2561,2,FALSE)))</f>
        <v/>
      </c>
      <c r="C23" s="366"/>
      <c r="D23" s="350"/>
      <c r="E23" s="350"/>
      <c r="F23" s="350"/>
      <c r="G23" s="350"/>
      <c r="H23" s="351"/>
      <c r="I23" s="351"/>
      <c r="J23" s="351"/>
      <c r="K23" s="686"/>
      <c r="L23" s="686"/>
      <c r="M23" s="351"/>
      <c r="N23" s="351"/>
      <c r="O23" s="351"/>
      <c r="P23" s="351"/>
      <c r="Q23" s="352"/>
      <c r="R23" s="352"/>
      <c r="S23" s="352"/>
      <c r="T23" s="352"/>
    </row>
    <row r="24" spans="1:20" x14ac:dyDescent="0.2">
      <c r="A24" s="3"/>
      <c r="B24" s="304" t="str">
        <f>IF(C22="","",(VLOOKUP(C22,Lookups!$B$4:$C$2561,2,FALSE)))</f>
        <v/>
      </c>
      <c r="C24" s="366"/>
      <c r="D24" s="350"/>
      <c r="E24" s="350"/>
      <c r="F24" s="350"/>
      <c r="G24" s="350"/>
      <c r="H24" s="351"/>
      <c r="I24" s="351"/>
      <c r="J24" s="351"/>
      <c r="K24" s="686"/>
      <c r="L24" s="686"/>
      <c r="M24" s="351"/>
      <c r="N24" s="351"/>
      <c r="O24" s="351"/>
      <c r="P24" s="351"/>
      <c r="Q24" s="352"/>
      <c r="R24" s="352"/>
      <c r="S24" s="352"/>
      <c r="T24" s="352"/>
    </row>
    <row r="25" spans="1:20" x14ac:dyDescent="0.2">
      <c r="A25" s="3"/>
      <c r="B25" s="304" t="str">
        <f>IF(C23="","",(VLOOKUP(C23,Lookups!$B$4:$C$2561,2,FALSE)))</f>
        <v/>
      </c>
      <c r="C25" s="366"/>
      <c r="D25" s="350"/>
      <c r="E25" s="350"/>
      <c r="F25" s="350"/>
      <c r="G25" s="350"/>
      <c r="H25" s="351"/>
      <c r="I25" s="351"/>
      <c r="J25" s="351"/>
      <c r="K25" s="686"/>
      <c r="L25" s="686"/>
      <c r="M25" s="351"/>
      <c r="N25" s="351"/>
      <c r="O25" s="351"/>
      <c r="P25" s="351"/>
      <c r="Q25" s="352"/>
      <c r="R25" s="352"/>
      <c r="S25" s="352"/>
      <c r="T25" s="352"/>
    </row>
    <row r="26" spans="1:20" x14ac:dyDescent="0.2">
      <c r="A26" s="3"/>
      <c r="B26" s="304" t="str">
        <f>IF(C24="","",(VLOOKUP(C24,Lookups!$B$4:$C$2561,2,FALSE)))</f>
        <v/>
      </c>
      <c r="C26" s="366"/>
      <c r="D26" s="350"/>
      <c r="E26" s="350"/>
      <c r="F26" s="350"/>
      <c r="G26" s="350"/>
      <c r="H26" s="351"/>
      <c r="I26" s="351"/>
      <c r="J26" s="351"/>
      <c r="K26" s="686"/>
      <c r="L26" s="686"/>
      <c r="M26" s="351"/>
      <c r="N26" s="351"/>
      <c r="O26" s="351"/>
      <c r="P26" s="351"/>
      <c r="Q26" s="352"/>
      <c r="R26" s="352"/>
      <c r="S26" s="352"/>
      <c r="T26" s="352"/>
    </row>
    <row r="27" spans="1:20" x14ac:dyDescent="0.2">
      <c r="A27" s="3"/>
      <c r="B27" s="304" t="str">
        <f>IF(C25="","",(VLOOKUP(C25,Lookups!$B$4:$C$2561,2,FALSE)))</f>
        <v/>
      </c>
      <c r="C27" s="366"/>
      <c r="D27" s="350"/>
      <c r="E27" s="350"/>
      <c r="F27" s="350"/>
      <c r="G27" s="350"/>
      <c r="H27" s="351"/>
      <c r="I27" s="351"/>
      <c r="J27" s="351"/>
      <c r="K27" s="686"/>
      <c r="L27" s="686"/>
      <c r="M27" s="351"/>
      <c r="N27" s="351"/>
      <c r="O27" s="351"/>
      <c r="P27" s="351"/>
      <c r="Q27" s="352"/>
      <c r="R27" s="352"/>
      <c r="S27" s="352"/>
      <c r="T27" s="352"/>
    </row>
    <row r="28" spans="1:20" x14ac:dyDescent="0.2">
      <c r="A28" s="3"/>
      <c r="B28" s="304" t="str">
        <f>IF(C26="","",(VLOOKUP(C26,Lookups!$B$4:$C$2561,2,FALSE)))</f>
        <v/>
      </c>
      <c r="C28" s="366"/>
      <c r="D28" s="350"/>
      <c r="E28" s="350"/>
      <c r="F28" s="350"/>
      <c r="G28" s="350"/>
      <c r="H28" s="351"/>
      <c r="I28" s="351"/>
      <c r="J28" s="351"/>
      <c r="K28" s="686"/>
      <c r="L28" s="686"/>
      <c r="M28" s="351"/>
      <c r="N28" s="351"/>
      <c r="O28" s="351"/>
      <c r="P28" s="351"/>
      <c r="Q28" s="352"/>
      <c r="R28" s="352"/>
      <c r="S28" s="352"/>
      <c r="T28" s="352"/>
    </row>
    <row r="29" spans="1:20" x14ac:dyDescent="0.2">
      <c r="A29" s="3"/>
      <c r="B29" s="304" t="str">
        <f>IF(C27="","",(VLOOKUP(C27,Lookups!$B$4:$C$2561,2,FALSE)))</f>
        <v/>
      </c>
      <c r="C29" s="366"/>
      <c r="D29" s="350"/>
      <c r="E29" s="350"/>
      <c r="F29" s="350"/>
      <c r="G29" s="350"/>
      <c r="H29" s="351"/>
      <c r="I29" s="351"/>
      <c r="J29" s="351"/>
      <c r="K29" s="686"/>
      <c r="L29" s="686"/>
      <c r="M29" s="351"/>
      <c r="N29" s="351"/>
      <c r="O29" s="351"/>
      <c r="P29" s="351"/>
      <c r="Q29" s="352"/>
      <c r="R29" s="352"/>
      <c r="S29" s="352"/>
      <c r="T29" s="352"/>
    </row>
    <row r="30" spans="1:20" x14ac:dyDescent="0.2">
      <c r="A30" s="3"/>
      <c r="B30" s="304" t="str">
        <f>IF(C28="","",(VLOOKUP(C28,Lookups!$B$4:$C$2561,2,FALSE)))</f>
        <v/>
      </c>
      <c r="C30" s="366"/>
      <c r="D30" s="350"/>
      <c r="E30" s="350"/>
      <c r="F30" s="350"/>
      <c r="G30" s="350"/>
      <c r="H30" s="351"/>
      <c r="I30" s="351"/>
      <c r="J30" s="351"/>
      <c r="K30" s="686"/>
      <c r="L30" s="686"/>
      <c r="M30" s="351"/>
      <c r="N30" s="351"/>
      <c r="O30" s="351"/>
      <c r="P30" s="351"/>
      <c r="Q30" s="352"/>
      <c r="R30" s="352"/>
      <c r="S30" s="352"/>
      <c r="T30" s="352"/>
    </row>
    <row r="31" spans="1:20" x14ac:dyDescent="0.2">
      <c r="A31" s="3"/>
      <c r="B31" s="304" t="str">
        <f>IF(C29="","",(VLOOKUP(C29,Lookups!$B$4:$C$2561,2,FALSE)))</f>
        <v/>
      </c>
      <c r="C31" s="366"/>
      <c r="D31" s="350"/>
      <c r="E31" s="350"/>
      <c r="F31" s="350"/>
      <c r="G31" s="350"/>
      <c r="H31" s="351"/>
      <c r="I31" s="351"/>
      <c r="J31" s="351"/>
      <c r="K31" s="686"/>
      <c r="L31" s="686"/>
      <c r="M31" s="351"/>
      <c r="N31" s="351"/>
      <c r="O31" s="351"/>
      <c r="P31" s="351"/>
      <c r="Q31" s="352"/>
      <c r="R31" s="352"/>
      <c r="S31" s="352"/>
      <c r="T31" s="352"/>
    </row>
    <row r="32" spans="1:20" x14ac:dyDescent="0.2">
      <c r="A32" s="3"/>
      <c r="B32" s="304" t="str">
        <f>IF(C30="","",(VLOOKUP(C30,Lookups!$B$4:$C$2561,2,FALSE)))</f>
        <v/>
      </c>
      <c r="C32" s="366"/>
      <c r="D32" s="350"/>
      <c r="E32" s="350"/>
      <c r="F32" s="350"/>
      <c r="G32" s="350"/>
      <c r="H32" s="351"/>
      <c r="I32" s="351"/>
      <c r="J32" s="351"/>
      <c r="K32" s="686"/>
      <c r="L32" s="686"/>
      <c r="M32" s="351"/>
      <c r="N32" s="351"/>
      <c r="O32" s="351"/>
      <c r="P32" s="351"/>
      <c r="Q32" s="352"/>
      <c r="R32" s="352"/>
      <c r="S32" s="352"/>
      <c r="T32" s="352"/>
    </row>
    <row r="33" spans="1:20" x14ac:dyDescent="0.2">
      <c r="A33" s="3"/>
      <c r="B33" s="304" t="str">
        <f>IF(C31="","",(VLOOKUP(C31,Lookups!$B$4:$C$2561,2,FALSE)))</f>
        <v/>
      </c>
      <c r="C33" s="366"/>
      <c r="D33" s="350"/>
      <c r="E33" s="350"/>
      <c r="F33" s="350"/>
      <c r="G33" s="350"/>
      <c r="H33" s="351"/>
      <c r="I33" s="351"/>
      <c r="J33" s="351"/>
      <c r="K33" s="686"/>
      <c r="L33" s="686"/>
      <c r="M33" s="351"/>
      <c r="N33" s="351"/>
      <c r="O33" s="351"/>
      <c r="P33" s="351"/>
      <c r="Q33" s="352"/>
      <c r="R33" s="352"/>
      <c r="S33" s="352"/>
      <c r="T33" s="352"/>
    </row>
    <row r="34" spans="1:20" x14ac:dyDescent="0.2">
      <c r="A34" s="3"/>
      <c r="B34" s="304" t="str">
        <f>IF(C32="","",(VLOOKUP(C32,Lookups!$B$4:$C$2561,2,FALSE)))</f>
        <v/>
      </c>
      <c r="C34" s="366"/>
      <c r="D34" s="350"/>
      <c r="E34" s="350"/>
      <c r="F34" s="350"/>
      <c r="G34" s="350"/>
      <c r="H34" s="351"/>
      <c r="I34" s="351"/>
      <c r="J34" s="351"/>
      <c r="K34" s="686"/>
      <c r="L34" s="686"/>
      <c r="M34" s="351"/>
      <c r="N34" s="351"/>
      <c r="O34" s="351"/>
      <c r="P34" s="351"/>
      <c r="Q34" s="352"/>
      <c r="R34" s="352"/>
      <c r="S34" s="352"/>
      <c r="T34" s="352"/>
    </row>
    <row r="35" spans="1:20" x14ac:dyDescent="0.2">
      <c r="A35" s="3"/>
      <c r="B35" s="304" t="str">
        <f>IF(C33="","",(VLOOKUP(C33,Lookups!$B$4:$C$2561,2,FALSE)))</f>
        <v/>
      </c>
      <c r="C35" s="366"/>
      <c r="D35" s="350"/>
      <c r="E35" s="350"/>
      <c r="F35" s="350"/>
      <c r="G35" s="350"/>
      <c r="H35" s="351"/>
      <c r="I35" s="351"/>
      <c r="J35" s="351"/>
      <c r="K35" s="686"/>
      <c r="L35" s="686"/>
      <c r="M35" s="351"/>
      <c r="N35" s="351"/>
      <c r="O35" s="351"/>
      <c r="P35" s="351"/>
      <c r="Q35" s="352"/>
      <c r="R35" s="352"/>
      <c r="S35" s="352"/>
      <c r="T35" s="352"/>
    </row>
    <row r="36" spans="1:20" x14ac:dyDescent="0.2">
      <c r="A36" s="3"/>
      <c r="B36" s="304" t="str">
        <f>IF(C34="","",(VLOOKUP(C34,Lookups!$B$4:$C$2561,2,FALSE)))</f>
        <v/>
      </c>
      <c r="C36" s="366"/>
      <c r="D36" s="350"/>
      <c r="E36" s="350"/>
      <c r="F36" s="350"/>
      <c r="G36" s="350"/>
      <c r="H36" s="351"/>
      <c r="I36" s="351"/>
      <c r="J36" s="351"/>
      <c r="K36" s="686"/>
      <c r="L36" s="686"/>
      <c r="M36" s="351"/>
      <c r="N36" s="351"/>
      <c r="O36" s="351"/>
      <c r="P36" s="351"/>
      <c r="Q36" s="352"/>
      <c r="R36" s="352"/>
      <c r="S36" s="352"/>
      <c r="T36" s="352"/>
    </row>
    <row r="37" spans="1:20" x14ac:dyDescent="0.2">
      <c r="A37" s="3"/>
      <c r="B37" s="304" t="str">
        <f>IF(C35="","",(VLOOKUP(C35,Lookups!$B$4:$C$2561,2,FALSE)))</f>
        <v/>
      </c>
      <c r="C37" s="366"/>
      <c r="D37" s="350"/>
      <c r="E37" s="350"/>
      <c r="F37" s="350"/>
      <c r="G37" s="350"/>
      <c r="H37" s="351"/>
      <c r="I37" s="351"/>
      <c r="J37" s="351"/>
      <c r="K37" s="686"/>
      <c r="L37" s="686"/>
      <c r="M37" s="351"/>
      <c r="N37" s="351"/>
      <c r="O37" s="351"/>
      <c r="P37" s="351"/>
      <c r="Q37" s="352"/>
      <c r="R37" s="352"/>
      <c r="S37" s="352"/>
      <c r="T37" s="352"/>
    </row>
    <row r="38" spans="1:20" x14ac:dyDescent="0.2">
      <c r="A38" s="3"/>
      <c r="B38" s="304" t="str">
        <f>IF(C36="","",(VLOOKUP(C36,Lookups!$B$4:$C$2561,2,FALSE)))</f>
        <v/>
      </c>
      <c r="C38" s="366"/>
      <c r="D38" s="350"/>
      <c r="E38" s="350"/>
      <c r="F38" s="350"/>
      <c r="G38" s="350"/>
      <c r="H38" s="351"/>
      <c r="I38" s="351"/>
      <c r="J38" s="351"/>
      <c r="K38" s="686"/>
      <c r="L38" s="686"/>
      <c r="M38" s="351"/>
      <c r="N38" s="351"/>
      <c r="O38" s="351"/>
      <c r="P38" s="351"/>
      <c r="Q38" s="352"/>
      <c r="R38" s="352"/>
      <c r="S38" s="352"/>
      <c r="T38" s="352"/>
    </row>
    <row r="39" spans="1:20" x14ac:dyDescent="0.2">
      <c r="A39" s="3"/>
      <c r="B39" s="304" t="str">
        <f>IF(C37="","",(VLOOKUP(C37,Lookups!$B$4:$C$2561,2,FALSE)))</f>
        <v/>
      </c>
      <c r="C39" s="366"/>
      <c r="D39" s="350"/>
      <c r="E39" s="350"/>
      <c r="F39" s="350"/>
      <c r="G39" s="350"/>
      <c r="H39" s="351"/>
      <c r="I39" s="351"/>
      <c r="J39" s="351"/>
      <c r="K39" s="686"/>
      <c r="L39" s="686"/>
      <c r="M39" s="351"/>
      <c r="N39" s="351"/>
      <c r="O39" s="351"/>
      <c r="P39" s="351"/>
      <c r="Q39" s="352"/>
      <c r="R39" s="352"/>
      <c r="S39" s="352"/>
      <c r="T39" s="352"/>
    </row>
    <row r="40" spans="1:20" x14ac:dyDescent="0.2">
      <c r="A40" s="3"/>
      <c r="B40" s="304" t="str">
        <f>IF(C38="","",(VLOOKUP(C38,Lookups!$B$4:$C$2561,2,FALSE)))</f>
        <v/>
      </c>
      <c r="C40" s="366"/>
      <c r="D40" s="350"/>
      <c r="E40" s="350"/>
      <c r="F40" s="350"/>
      <c r="G40" s="350"/>
      <c r="H40" s="351"/>
      <c r="I40" s="351"/>
      <c r="J40" s="351"/>
      <c r="K40" s="686"/>
      <c r="L40" s="686"/>
      <c r="M40" s="351"/>
      <c r="N40" s="351"/>
      <c r="O40" s="351"/>
      <c r="P40" s="351"/>
      <c r="Q40" s="352"/>
      <c r="R40" s="352"/>
      <c r="S40" s="352"/>
      <c r="T40" s="352"/>
    </row>
    <row r="41" spans="1:20" x14ac:dyDescent="0.2">
      <c r="A41" s="3"/>
      <c r="B41" s="304" t="str">
        <f>IF(C39="","",(VLOOKUP(C39,Lookups!$B$4:$C$2561,2,FALSE)))</f>
        <v/>
      </c>
      <c r="C41" s="366"/>
      <c r="D41" s="350"/>
      <c r="E41" s="350"/>
      <c r="F41" s="350"/>
      <c r="G41" s="350"/>
      <c r="H41" s="351"/>
      <c r="I41" s="351"/>
      <c r="J41" s="351"/>
      <c r="K41" s="686"/>
      <c r="L41" s="686"/>
      <c r="M41" s="351"/>
      <c r="N41" s="351"/>
      <c r="O41" s="351"/>
      <c r="P41" s="351"/>
      <c r="Q41" s="352"/>
      <c r="R41" s="352"/>
      <c r="S41" s="352"/>
      <c r="T41" s="352"/>
    </row>
    <row r="42" spans="1:20" x14ac:dyDescent="0.2">
      <c r="A42" s="3"/>
      <c r="B42" s="304" t="str">
        <f>IF(C40="","",(VLOOKUP(C40,Lookups!$B$4:$C$2561,2,FALSE)))</f>
        <v/>
      </c>
      <c r="C42" s="366"/>
      <c r="D42" s="350"/>
      <c r="E42" s="350"/>
      <c r="F42" s="350"/>
      <c r="G42" s="350"/>
      <c r="H42" s="351"/>
      <c r="I42" s="351"/>
      <c r="J42" s="351"/>
      <c r="K42" s="686"/>
      <c r="L42" s="686"/>
      <c r="M42" s="351"/>
      <c r="N42" s="351"/>
      <c r="O42" s="351"/>
      <c r="P42" s="351"/>
      <c r="Q42" s="352"/>
      <c r="R42" s="352"/>
      <c r="S42" s="352"/>
      <c r="T42" s="352"/>
    </row>
    <row r="43" spans="1:20" x14ac:dyDescent="0.2">
      <c r="A43" s="3"/>
      <c r="B43" s="304" t="str">
        <f>IF(C41="","",(VLOOKUP(C41,Lookups!$B$4:$C$2561,2,FALSE)))</f>
        <v/>
      </c>
      <c r="C43" s="366"/>
      <c r="D43" s="350"/>
      <c r="E43" s="350"/>
      <c r="F43" s="350"/>
      <c r="G43" s="350"/>
      <c r="H43" s="351"/>
      <c r="I43" s="351"/>
      <c r="J43" s="351"/>
      <c r="K43" s="686"/>
      <c r="L43" s="686"/>
      <c r="M43" s="351"/>
      <c r="N43" s="351"/>
      <c r="O43" s="351"/>
      <c r="P43" s="351"/>
      <c r="Q43" s="352"/>
      <c r="R43" s="352"/>
      <c r="S43" s="352"/>
      <c r="T43" s="352"/>
    </row>
    <row r="44" spans="1:20" x14ac:dyDescent="0.2">
      <c r="A44" s="3"/>
      <c r="B44" s="304" t="str">
        <f>IF(C42="","",(VLOOKUP(C42,Lookups!$B$4:$C$2561,2,FALSE)))</f>
        <v/>
      </c>
      <c r="C44" s="366"/>
      <c r="D44" s="350"/>
      <c r="E44" s="350"/>
      <c r="F44" s="350"/>
      <c r="G44" s="350"/>
      <c r="H44" s="351"/>
      <c r="I44" s="351"/>
      <c r="J44" s="351"/>
      <c r="K44" s="686"/>
      <c r="L44" s="686"/>
      <c r="M44" s="351"/>
      <c r="N44" s="351"/>
      <c r="O44" s="351"/>
      <c r="P44" s="351"/>
      <c r="Q44" s="352"/>
      <c r="R44" s="352"/>
      <c r="S44" s="352"/>
      <c r="T44" s="352"/>
    </row>
    <row r="45" spans="1:20" x14ac:dyDescent="0.2">
      <c r="A45" s="3"/>
      <c r="B45" s="304" t="str">
        <f>IF(C43="","",(VLOOKUP(C43,Lookups!$B$4:$C$2561,2,FALSE)))</f>
        <v/>
      </c>
      <c r="C45" s="366"/>
      <c r="D45" s="350"/>
      <c r="E45" s="350"/>
      <c r="F45" s="350"/>
      <c r="G45" s="350"/>
      <c r="H45" s="351"/>
      <c r="I45" s="351"/>
      <c r="J45" s="351"/>
      <c r="K45" s="686"/>
      <c r="L45" s="686"/>
      <c r="M45" s="351"/>
      <c r="N45" s="351"/>
      <c r="O45" s="351"/>
      <c r="P45" s="351"/>
      <c r="Q45" s="352"/>
      <c r="R45" s="352"/>
      <c r="S45" s="352"/>
      <c r="T45" s="352"/>
    </row>
    <row r="46" spans="1:20" x14ac:dyDescent="0.2">
      <c r="A46" s="3"/>
      <c r="B46" s="304" t="str">
        <f>IF(C44="","",(VLOOKUP(C44,Lookups!$B$4:$C$2561,2,FALSE)))</f>
        <v/>
      </c>
      <c r="C46" s="366"/>
      <c r="D46" s="350"/>
      <c r="E46" s="350"/>
      <c r="F46" s="350"/>
      <c r="G46" s="350"/>
      <c r="H46" s="351"/>
      <c r="I46" s="351"/>
      <c r="J46" s="351"/>
      <c r="K46" s="686"/>
      <c r="L46" s="686"/>
      <c r="M46" s="351"/>
      <c r="N46" s="351"/>
      <c r="O46" s="351"/>
      <c r="P46" s="351"/>
      <c r="Q46" s="352"/>
      <c r="R46" s="352"/>
      <c r="S46" s="352"/>
      <c r="T46" s="352"/>
    </row>
    <row r="47" spans="1:20" x14ac:dyDescent="0.2">
      <c r="A47" s="3"/>
      <c r="B47" s="304" t="str">
        <f>IF(C45="","",(VLOOKUP(C45,Lookups!$B$4:$C$2561,2,FALSE)))</f>
        <v/>
      </c>
      <c r="C47" s="366"/>
      <c r="D47" s="350"/>
      <c r="E47" s="350"/>
      <c r="F47" s="350"/>
      <c r="G47" s="350"/>
      <c r="H47" s="351"/>
      <c r="I47" s="351"/>
      <c r="J47" s="351"/>
      <c r="K47" s="686"/>
      <c r="L47" s="686"/>
      <c r="M47" s="351"/>
      <c r="N47" s="351"/>
      <c r="O47" s="351"/>
      <c r="P47" s="351"/>
      <c r="Q47" s="352"/>
      <c r="R47" s="352"/>
      <c r="S47" s="352"/>
      <c r="T47" s="352"/>
    </row>
    <row r="48" spans="1:20" x14ac:dyDescent="0.2">
      <c r="A48" s="3"/>
      <c r="B48" s="304" t="str">
        <f>IF(C46="","",(VLOOKUP(C46,Lookups!$B$4:$C$2561,2,FALSE)))</f>
        <v/>
      </c>
      <c r="C48" s="366"/>
      <c r="D48" s="350"/>
      <c r="E48" s="350"/>
      <c r="F48" s="350"/>
      <c r="G48" s="350"/>
      <c r="H48" s="351"/>
      <c r="I48" s="351"/>
      <c r="J48" s="351"/>
      <c r="K48" s="686"/>
      <c r="L48" s="686"/>
      <c r="M48" s="351"/>
      <c r="N48" s="351"/>
      <c r="O48" s="351"/>
      <c r="P48" s="351"/>
      <c r="Q48" s="352"/>
      <c r="R48" s="352"/>
      <c r="S48" s="352"/>
      <c r="T48" s="352"/>
    </row>
    <row r="49" spans="1:20" x14ac:dyDescent="0.2">
      <c r="A49" s="3"/>
      <c r="B49" s="304" t="str">
        <f>IF(C47="","",(VLOOKUP(C47,Lookups!$B$4:$C$2561,2,FALSE)))</f>
        <v/>
      </c>
      <c r="C49" s="366"/>
      <c r="D49" s="350"/>
      <c r="E49" s="350"/>
      <c r="F49" s="350"/>
      <c r="G49" s="350"/>
      <c r="H49" s="351"/>
      <c r="I49" s="351"/>
      <c r="J49" s="351"/>
      <c r="K49" s="686"/>
      <c r="L49" s="686"/>
      <c r="M49" s="351"/>
      <c r="N49" s="351"/>
      <c r="O49" s="351"/>
      <c r="P49" s="351"/>
      <c r="Q49" s="352"/>
      <c r="R49" s="352"/>
      <c r="S49" s="352"/>
      <c r="T49" s="352"/>
    </row>
    <row r="50" spans="1:20" x14ac:dyDescent="0.2">
      <c r="A50" s="3"/>
      <c r="B50" s="304" t="str">
        <f>IF(C48="","",(VLOOKUP(C48,Lookups!$B$4:$C$2561,2,FALSE)))</f>
        <v/>
      </c>
      <c r="C50" s="366"/>
      <c r="D50" s="350"/>
      <c r="E50" s="350"/>
      <c r="F50" s="350"/>
      <c r="G50" s="350"/>
      <c r="H50" s="351"/>
      <c r="I50" s="351"/>
      <c r="J50" s="351"/>
      <c r="K50" s="686"/>
      <c r="L50" s="686"/>
      <c r="M50" s="351"/>
      <c r="N50" s="351"/>
      <c r="O50" s="351"/>
      <c r="P50" s="351"/>
      <c r="Q50" s="352"/>
      <c r="R50" s="352"/>
      <c r="S50" s="352"/>
      <c r="T50" s="352"/>
    </row>
    <row r="51" spans="1:20" x14ac:dyDescent="0.2">
      <c r="A51" s="3"/>
      <c r="B51" s="304" t="str">
        <f>IF(C49="","",(VLOOKUP(C49,Lookups!$B$4:$C$2561,2,FALSE)))</f>
        <v/>
      </c>
      <c r="C51" s="366"/>
      <c r="D51" s="350"/>
      <c r="E51" s="350"/>
      <c r="F51" s="350"/>
      <c r="G51" s="350"/>
      <c r="H51" s="351"/>
      <c r="I51" s="351"/>
      <c r="J51" s="351"/>
      <c r="K51" s="686"/>
      <c r="L51" s="686"/>
      <c r="M51" s="351"/>
      <c r="N51" s="351"/>
      <c r="O51" s="351"/>
      <c r="P51" s="351"/>
      <c r="Q51" s="352"/>
      <c r="R51" s="352"/>
      <c r="S51" s="352"/>
      <c r="T51" s="352"/>
    </row>
    <row r="52" spans="1:20" x14ac:dyDescent="0.2">
      <c r="A52" s="3"/>
      <c r="B52" s="304" t="str">
        <f>IF(C50="","",(VLOOKUP(C50,Lookups!$B$4:$C$2561,2,FALSE)))</f>
        <v/>
      </c>
      <c r="C52" s="366"/>
      <c r="D52" s="350"/>
      <c r="E52" s="350"/>
      <c r="F52" s="350"/>
      <c r="G52" s="350"/>
      <c r="H52" s="351"/>
      <c r="I52" s="351"/>
      <c r="J52" s="351"/>
      <c r="K52" s="686"/>
      <c r="L52" s="686"/>
      <c r="M52" s="351"/>
      <c r="N52" s="351"/>
      <c r="O52" s="351"/>
      <c r="P52" s="351"/>
      <c r="Q52" s="352"/>
      <c r="R52" s="352"/>
      <c r="S52" s="352"/>
      <c r="T52" s="352"/>
    </row>
    <row r="53" spans="1:20" x14ac:dyDescent="0.2">
      <c r="A53" s="3"/>
      <c r="B53" s="304" t="str">
        <f>IF(C51="","",(VLOOKUP(C51,Lookups!$B$4:$C$2561,2,FALSE)))</f>
        <v/>
      </c>
      <c r="C53" s="366"/>
      <c r="D53" s="350"/>
      <c r="E53" s="350"/>
      <c r="F53" s="350"/>
      <c r="G53" s="350"/>
      <c r="H53" s="351"/>
      <c r="I53" s="351"/>
      <c r="J53" s="351"/>
      <c r="K53" s="686"/>
      <c r="L53" s="686"/>
      <c r="M53" s="351"/>
      <c r="N53" s="351"/>
      <c r="O53" s="351"/>
      <c r="P53" s="351"/>
      <c r="Q53" s="352"/>
      <c r="R53" s="352"/>
      <c r="S53" s="352"/>
      <c r="T53" s="352"/>
    </row>
    <row r="54" spans="1:20" x14ac:dyDescent="0.2">
      <c r="A54" s="3"/>
      <c r="B54" s="304" t="str">
        <f>IF(C52="","",(VLOOKUP(C52,Lookups!$B$4:$C$2561,2,FALSE)))</f>
        <v/>
      </c>
      <c r="C54" s="366"/>
      <c r="D54" s="350"/>
      <c r="E54" s="350"/>
      <c r="F54" s="350"/>
      <c r="G54" s="350"/>
      <c r="H54" s="351"/>
      <c r="I54" s="351"/>
      <c r="J54" s="351"/>
      <c r="K54" s="686"/>
      <c r="L54" s="686"/>
      <c r="M54" s="351"/>
      <c r="N54" s="351"/>
      <c r="O54" s="351"/>
      <c r="P54" s="351"/>
      <c r="Q54" s="352"/>
      <c r="R54" s="352"/>
      <c r="S54" s="352"/>
      <c r="T54" s="352"/>
    </row>
    <row r="55" spans="1:20" x14ac:dyDescent="0.2">
      <c r="A55" s="3"/>
      <c r="B55" s="304" t="str">
        <f>IF(C53="","",(VLOOKUP(C53,Lookups!$B$4:$C$2561,2,FALSE)))</f>
        <v/>
      </c>
      <c r="C55" s="366"/>
      <c r="D55" s="350"/>
      <c r="E55" s="350"/>
      <c r="F55" s="350"/>
      <c r="G55" s="350"/>
      <c r="H55" s="351"/>
      <c r="I55" s="351"/>
      <c r="J55" s="351"/>
      <c r="K55" s="686"/>
      <c r="L55" s="686"/>
      <c r="M55" s="351"/>
      <c r="N55" s="351"/>
      <c r="O55" s="351"/>
      <c r="P55" s="351"/>
      <c r="Q55" s="352"/>
      <c r="R55" s="352"/>
      <c r="S55" s="352"/>
      <c r="T55" s="352"/>
    </row>
    <row r="56" spans="1:20" x14ac:dyDescent="0.2">
      <c r="A56" s="3"/>
      <c r="B56" s="304" t="str">
        <f>IF(C54="","",(VLOOKUP(C54,Lookups!$B$4:$C$2561,2,FALSE)))</f>
        <v/>
      </c>
      <c r="C56" s="366"/>
      <c r="D56" s="350"/>
      <c r="E56" s="350"/>
      <c r="F56" s="350"/>
      <c r="G56" s="350"/>
      <c r="H56" s="351"/>
      <c r="I56" s="351"/>
      <c r="J56" s="351"/>
      <c r="K56" s="686"/>
      <c r="L56" s="686"/>
      <c r="M56" s="351"/>
      <c r="N56" s="351"/>
      <c r="O56" s="351"/>
      <c r="P56" s="351"/>
      <c r="Q56" s="352"/>
      <c r="R56" s="352"/>
      <c r="S56" s="352"/>
      <c r="T56" s="352"/>
    </row>
    <row r="57" spans="1:20" x14ac:dyDescent="0.2">
      <c r="A57" s="3"/>
      <c r="B57" s="304" t="str">
        <f>IF(C55="","",(VLOOKUP(C55,Lookups!$B$4:$C$2561,2,FALSE)))</f>
        <v/>
      </c>
      <c r="C57" s="366"/>
      <c r="D57" s="350"/>
      <c r="E57" s="350"/>
      <c r="F57" s="350"/>
      <c r="G57" s="350"/>
      <c r="H57" s="351"/>
      <c r="I57" s="351"/>
      <c r="J57" s="351"/>
      <c r="K57" s="686"/>
      <c r="L57" s="686"/>
      <c r="M57" s="351"/>
      <c r="N57" s="351"/>
      <c r="O57" s="351"/>
      <c r="P57" s="351"/>
      <c r="Q57" s="352"/>
      <c r="R57" s="352"/>
      <c r="S57" s="352"/>
      <c r="T57" s="352"/>
    </row>
    <row r="58" spans="1:20" x14ac:dyDescent="0.2">
      <c r="A58" s="3"/>
      <c r="B58" s="304" t="str">
        <f>IF(C56="","",(VLOOKUP(C56,Lookups!$B$4:$C$2561,2,FALSE)))</f>
        <v/>
      </c>
      <c r="C58" s="366"/>
      <c r="D58" s="350"/>
      <c r="E58" s="350"/>
      <c r="F58" s="350"/>
      <c r="G58" s="350"/>
      <c r="H58" s="351"/>
      <c r="I58" s="351"/>
      <c r="J58" s="351"/>
      <c r="K58" s="686"/>
      <c r="L58" s="686"/>
      <c r="M58" s="351"/>
      <c r="N58" s="351"/>
      <c r="O58" s="351"/>
      <c r="P58" s="351"/>
      <c r="Q58" s="352"/>
      <c r="R58" s="352"/>
      <c r="S58" s="352"/>
      <c r="T58" s="352"/>
    </row>
    <row r="59" spans="1:20" x14ac:dyDescent="0.2">
      <c r="A59" s="3"/>
      <c r="B59" s="304" t="str">
        <f>IF(C57="","",(VLOOKUP(C57,Lookups!$B$4:$C$2561,2,FALSE)))</f>
        <v/>
      </c>
      <c r="C59" s="366"/>
      <c r="D59" s="350"/>
      <c r="E59" s="350"/>
      <c r="F59" s="350"/>
      <c r="G59" s="350"/>
      <c r="H59" s="351"/>
      <c r="I59" s="351"/>
      <c r="J59" s="351"/>
      <c r="K59" s="686"/>
      <c r="L59" s="686"/>
      <c r="M59" s="351"/>
      <c r="N59" s="351"/>
      <c r="O59" s="351"/>
      <c r="P59" s="351"/>
      <c r="Q59" s="352"/>
      <c r="R59" s="352"/>
      <c r="S59" s="352"/>
      <c r="T59" s="352"/>
    </row>
    <row r="60" spans="1:20" x14ac:dyDescent="0.2">
      <c r="A60" s="3"/>
      <c r="B60" s="304" t="str">
        <f>IF(C58="","",(VLOOKUP(C58,Lookups!$B$4:$C$2561,2,FALSE)))</f>
        <v/>
      </c>
      <c r="C60" s="366"/>
      <c r="D60" s="350"/>
      <c r="E60" s="350"/>
      <c r="F60" s="350"/>
      <c r="G60" s="350"/>
      <c r="H60" s="351"/>
      <c r="I60" s="351"/>
      <c r="J60" s="351"/>
      <c r="K60" s="686"/>
      <c r="L60" s="686"/>
      <c r="M60" s="351"/>
      <c r="N60" s="351"/>
      <c r="O60" s="351"/>
      <c r="P60" s="351"/>
      <c r="Q60" s="352"/>
      <c r="R60" s="352"/>
      <c r="S60" s="352"/>
      <c r="T60" s="352"/>
    </row>
    <row r="61" spans="1:20" x14ac:dyDescent="0.2">
      <c r="A61" s="3"/>
      <c r="B61" s="304" t="str">
        <f>IF(C59="","",(VLOOKUP(C59,Lookups!$B$4:$C$2561,2,FALSE)))</f>
        <v/>
      </c>
      <c r="C61" s="366"/>
      <c r="D61" s="350"/>
      <c r="E61" s="350"/>
      <c r="F61" s="350"/>
      <c r="G61" s="350"/>
      <c r="H61" s="351"/>
      <c r="I61" s="351"/>
      <c r="J61" s="351"/>
      <c r="K61" s="686"/>
      <c r="L61" s="686"/>
      <c r="M61" s="351"/>
      <c r="N61" s="351"/>
      <c r="O61" s="351"/>
      <c r="P61" s="351"/>
      <c r="Q61" s="352"/>
      <c r="R61" s="352"/>
      <c r="S61" s="352"/>
      <c r="T61" s="352"/>
    </row>
    <row r="62" spans="1:20" x14ac:dyDescent="0.2">
      <c r="A62" s="3"/>
      <c r="B62" s="304" t="str">
        <f>IF(C60="","",(VLOOKUP(C60,Lookups!$B$4:$C$2561,2,FALSE)))</f>
        <v/>
      </c>
      <c r="C62" s="366"/>
      <c r="D62" s="350"/>
      <c r="E62" s="350"/>
      <c r="F62" s="350"/>
      <c r="G62" s="350"/>
      <c r="H62" s="351"/>
      <c r="I62" s="351"/>
      <c r="J62" s="351"/>
      <c r="K62" s="686"/>
      <c r="L62" s="686"/>
      <c r="M62" s="351"/>
      <c r="N62" s="351"/>
      <c r="O62" s="351"/>
      <c r="P62" s="351"/>
      <c r="Q62" s="352"/>
      <c r="R62" s="352"/>
      <c r="S62" s="352"/>
      <c r="T62" s="352"/>
    </row>
    <row r="63" spans="1:20" x14ac:dyDescent="0.2">
      <c r="A63" s="3"/>
      <c r="B63" s="304" t="str">
        <f>IF(C61="","",(VLOOKUP(C61,Lookups!$B$4:$C$2561,2,FALSE)))</f>
        <v/>
      </c>
      <c r="C63" s="366"/>
      <c r="D63" s="350"/>
      <c r="E63" s="350"/>
      <c r="F63" s="350"/>
      <c r="G63" s="350"/>
      <c r="H63" s="351"/>
      <c r="I63" s="351"/>
      <c r="J63" s="351"/>
      <c r="K63" s="686"/>
      <c r="L63" s="686"/>
      <c r="M63" s="351"/>
      <c r="N63" s="351"/>
      <c r="O63" s="351"/>
      <c r="P63" s="351"/>
      <c r="Q63" s="352"/>
      <c r="R63" s="352"/>
      <c r="S63" s="352"/>
      <c r="T63" s="352"/>
    </row>
    <row r="64" spans="1:20" x14ac:dyDescent="0.2">
      <c r="A64" s="3"/>
      <c r="B64" s="304" t="str">
        <f>IF(C62="","",(VLOOKUP(C62,Lookups!$B$4:$C$2561,2,FALSE)))</f>
        <v/>
      </c>
      <c r="C64" s="366"/>
      <c r="D64" s="350"/>
      <c r="E64" s="350"/>
      <c r="F64" s="350"/>
      <c r="G64" s="350"/>
      <c r="H64" s="351"/>
      <c r="I64" s="351"/>
      <c r="J64" s="351"/>
      <c r="K64" s="686"/>
      <c r="L64" s="686"/>
      <c r="M64" s="351"/>
      <c r="N64" s="351"/>
      <c r="O64" s="351"/>
      <c r="P64" s="351"/>
      <c r="Q64" s="352"/>
      <c r="R64" s="352"/>
      <c r="S64" s="352"/>
      <c r="T64" s="352"/>
    </row>
    <row r="65" spans="1:20" x14ac:dyDescent="0.2">
      <c r="A65" s="3"/>
      <c r="B65" s="304" t="str">
        <f>IF(C63="","",(VLOOKUP(C63,Lookups!$B$4:$C$2561,2,FALSE)))</f>
        <v/>
      </c>
      <c r="C65" s="366"/>
      <c r="D65" s="350"/>
      <c r="E65" s="350"/>
      <c r="F65" s="350"/>
      <c r="G65" s="350"/>
      <c r="H65" s="351"/>
      <c r="I65" s="351"/>
      <c r="J65" s="351"/>
      <c r="K65" s="686"/>
      <c r="L65" s="686"/>
      <c r="M65" s="351"/>
      <c r="N65" s="351"/>
      <c r="O65" s="351"/>
      <c r="P65" s="351"/>
      <c r="Q65" s="352"/>
      <c r="R65" s="352"/>
      <c r="S65" s="352"/>
      <c r="T65" s="352"/>
    </row>
    <row r="66" spans="1:20" x14ac:dyDescent="0.2">
      <c r="A66" s="3"/>
      <c r="B66" s="304" t="str">
        <f>IF(C64="","",(VLOOKUP(C64,Lookups!$B$4:$C$2561,2,FALSE)))</f>
        <v/>
      </c>
      <c r="C66" s="366"/>
      <c r="D66" s="350"/>
      <c r="E66" s="350"/>
      <c r="F66" s="350"/>
      <c r="G66" s="350"/>
      <c r="H66" s="351"/>
      <c r="I66" s="351"/>
      <c r="J66" s="351"/>
      <c r="K66" s="686"/>
      <c r="L66" s="686"/>
      <c r="M66" s="351"/>
      <c r="N66" s="351"/>
      <c r="O66" s="351"/>
      <c r="P66" s="351"/>
      <c r="Q66" s="352"/>
      <c r="R66" s="352"/>
      <c r="S66" s="352"/>
      <c r="T66" s="352"/>
    </row>
    <row r="67" spans="1:20" x14ac:dyDescent="0.2">
      <c r="A67" s="3"/>
      <c r="B67" s="304" t="str">
        <f>IF(C65="","",(VLOOKUP(C65,Lookups!$B$4:$C$2561,2,FALSE)))</f>
        <v/>
      </c>
      <c r="C67" s="366"/>
      <c r="D67" s="350"/>
      <c r="E67" s="350"/>
      <c r="F67" s="350"/>
      <c r="G67" s="350"/>
      <c r="H67" s="351"/>
      <c r="I67" s="351"/>
      <c r="J67" s="351"/>
      <c r="K67" s="686"/>
      <c r="L67" s="686"/>
      <c r="M67" s="351"/>
      <c r="N67" s="351"/>
      <c r="O67" s="351"/>
      <c r="P67" s="351"/>
      <c r="Q67" s="352"/>
      <c r="R67" s="352"/>
      <c r="S67" s="352"/>
      <c r="T67" s="352"/>
    </row>
    <row r="68" spans="1:20" x14ac:dyDescent="0.2">
      <c r="A68" s="3"/>
      <c r="B68" s="304" t="str">
        <f>IF(C66="","",(VLOOKUP(C66,Lookups!$B$4:$C$2561,2,FALSE)))</f>
        <v/>
      </c>
      <c r="C68" s="366"/>
      <c r="D68" s="350"/>
      <c r="E68" s="350"/>
      <c r="F68" s="350"/>
      <c r="G68" s="350"/>
      <c r="H68" s="351"/>
      <c r="I68" s="351"/>
      <c r="J68" s="351"/>
      <c r="K68" s="686"/>
      <c r="L68" s="686"/>
      <c r="M68" s="351"/>
      <c r="N68" s="351"/>
      <c r="O68" s="351"/>
      <c r="P68" s="351"/>
      <c r="Q68" s="352"/>
      <c r="R68" s="352"/>
      <c r="S68" s="352"/>
      <c r="T68" s="352"/>
    </row>
    <row r="69" spans="1:20" x14ac:dyDescent="0.2">
      <c r="A69" s="3"/>
      <c r="B69" s="304" t="str">
        <f>IF(C67="","",(VLOOKUP(C67,Lookups!$B$4:$C$2561,2,FALSE)))</f>
        <v/>
      </c>
      <c r="C69" s="366"/>
      <c r="D69" s="350"/>
      <c r="E69" s="350"/>
      <c r="F69" s="350"/>
      <c r="G69" s="350"/>
      <c r="H69" s="351"/>
      <c r="I69" s="351"/>
      <c r="J69" s="351"/>
      <c r="K69" s="686"/>
      <c r="L69" s="686"/>
      <c r="M69" s="351"/>
      <c r="N69" s="351"/>
      <c r="O69" s="351"/>
      <c r="P69" s="351"/>
      <c r="Q69" s="352"/>
      <c r="R69" s="352"/>
      <c r="S69" s="352"/>
      <c r="T69" s="352"/>
    </row>
    <row r="70" spans="1:20" x14ac:dyDescent="0.2">
      <c r="A70" s="3"/>
      <c r="B70" s="304" t="str">
        <f>IF(C68="","",(VLOOKUP(C68,Lookups!$B$4:$C$2561,2,FALSE)))</f>
        <v/>
      </c>
      <c r="C70" s="366"/>
      <c r="D70" s="350"/>
      <c r="E70" s="350"/>
      <c r="F70" s="350"/>
      <c r="G70" s="350"/>
      <c r="H70" s="351"/>
      <c r="I70" s="351"/>
      <c r="J70" s="351"/>
      <c r="K70" s="686"/>
      <c r="L70" s="686"/>
      <c r="M70" s="351"/>
      <c r="N70" s="351"/>
      <c r="O70" s="351"/>
      <c r="P70" s="351"/>
      <c r="Q70" s="352"/>
      <c r="R70" s="352"/>
      <c r="S70" s="352"/>
      <c r="T70" s="352"/>
    </row>
    <row r="71" spans="1:20" x14ac:dyDescent="0.2">
      <c r="A71" s="3"/>
      <c r="B71" s="304" t="str">
        <f>IF(C69="","",(VLOOKUP(C69,Lookups!$B$4:$C$2561,2,FALSE)))</f>
        <v/>
      </c>
      <c r="C71" s="366"/>
      <c r="D71" s="350"/>
      <c r="E71" s="350"/>
      <c r="F71" s="350"/>
      <c r="G71" s="350"/>
      <c r="H71" s="351"/>
      <c r="I71" s="351"/>
      <c r="J71" s="351"/>
      <c r="K71" s="686"/>
      <c r="L71" s="686"/>
      <c r="M71" s="351"/>
      <c r="N71" s="351"/>
      <c r="O71" s="351"/>
      <c r="P71" s="351"/>
      <c r="Q71" s="352"/>
      <c r="R71" s="352"/>
      <c r="S71" s="352"/>
      <c r="T71" s="352"/>
    </row>
    <row r="72" spans="1:20" x14ac:dyDescent="0.2">
      <c r="A72" s="3"/>
      <c r="B72" s="304" t="str">
        <f>IF(C70="","",(VLOOKUP(C70,Lookups!$B$4:$C$2561,2,FALSE)))</f>
        <v/>
      </c>
      <c r="C72" s="366"/>
      <c r="D72" s="350"/>
      <c r="E72" s="350"/>
      <c r="F72" s="350"/>
      <c r="G72" s="350"/>
      <c r="H72" s="351"/>
      <c r="I72" s="351"/>
      <c r="J72" s="351"/>
      <c r="K72" s="686"/>
      <c r="L72" s="686"/>
      <c r="M72" s="351"/>
      <c r="N72" s="351"/>
      <c r="O72" s="351"/>
      <c r="P72" s="351"/>
      <c r="Q72" s="352"/>
      <c r="R72" s="352"/>
      <c r="S72" s="352"/>
      <c r="T72" s="352"/>
    </row>
    <row r="73" spans="1:20" x14ac:dyDescent="0.2">
      <c r="A73" s="3"/>
      <c r="B73" s="304" t="str">
        <f>IF(C71="","",(VLOOKUP(C71,Lookups!$B$4:$C$2561,2,FALSE)))</f>
        <v/>
      </c>
      <c r="C73" s="366"/>
      <c r="D73" s="350"/>
      <c r="E73" s="350"/>
      <c r="F73" s="350"/>
      <c r="G73" s="350"/>
      <c r="H73" s="351"/>
      <c r="I73" s="351"/>
      <c r="J73" s="351"/>
      <c r="K73" s="686"/>
      <c r="L73" s="686"/>
      <c r="M73" s="351"/>
      <c r="N73" s="351"/>
      <c r="O73" s="351"/>
      <c r="P73" s="351"/>
      <c r="Q73" s="352"/>
      <c r="R73" s="352"/>
      <c r="S73" s="352"/>
      <c r="T73" s="352"/>
    </row>
    <row r="74" spans="1:20" x14ac:dyDescent="0.2">
      <c r="A74" s="3"/>
      <c r="B74" s="304" t="str">
        <f>IF(C72="","",(VLOOKUP(C72,Lookups!$B$4:$C$2561,2,FALSE)))</f>
        <v/>
      </c>
      <c r="C74" s="366"/>
      <c r="D74" s="350"/>
      <c r="E74" s="350"/>
      <c r="F74" s="350"/>
      <c r="G74" s="350"/>
      <c r="H74" s="351"/>
      <c r="I74" s="351"/>
      <c r="J74" s="351"/>
      <c r="K74" s="686"/>
      <c r="L74" s="686"/>
      <c r="M74" s="351"/>
      <c r="N74" s="351"/>
      <c r="O74" s="351"/>
      <c r="P74" s="351"/>
      <c r="Q74" s="352"/>
      <c r="R74" s="352"/>
      <c r="S74" s="352"/>
      <c r="T74" s="352"/>
    </row>
    <row r="75" spans="1:20" x14ac:dyDescent="0.2">
      <c r="A75" s="3"/>
      <c r="B75" s="304" t="str">
        <f>IF(C73="","",(VLOOKUP(C73,Lookups!$B$4:$C$2561,2,FALSE)))</f>
        <v/>
      </c>
      <c r="C75" s="366"/>
      <c r="D75" s="350"/>
      <c r="E75" s="350"/>
      <c r="F75" s="350"/>
      <c r="G75" s="350"/>
      <c r="H75" s="351"/>
      <c r="I75" s="351"/>
      <c r="J75" s="351"/>
      <c r="K75" s="686"/>
      <c r="L75" s="686"/>
      <c r="M75" s="351"/>
      <c r="N75" s="351"/>
      <c r="O75" s="351"/>
      <c r="P75" s="351"/>
      <c r="Q75" s="352"/>
      <c r="R75" s="352"/>
      <c r="S75" s="352"/>
      <c r="T75" s="352"/>
    </row>
    <row r="76" spans="1:20" x14ac:dyDescent="0.2">
      <c r="A76" s="3"/>
      <c r="B76" s="304" t="str">
        <f>IF(C74="","",(VLOOKUP(C74,Lookups!$B$4:$C$2561,2,FALSE)))</f>
        <v/>
      </c>
      <c r="C76" s="366"/>
      <c r="D76" s="350"/>
      <c r="E76" s="350"/>
      <c r="F76" s="350"/>
      <c r="G76" s="350"/>
      <c r="H76" s="351"/>
      <c r="I76" s="351"/>
      <c r="J76" s="351"/>
      <c r="K76" s="686"/>
      <c r="L76" s="686"/>
      <c r="M76" s="351"/>
      <c r="N76" s="351"/>
      <c r="O76" s="351"/>
      <c r="P76" s="351"/>
      <c r="Q76" s="352"/>
      <c r="R76" s="352"/>
      <c r="S76" s="352"/>
      <c r="T76" s="352"/>
    </row>
    <row r="77" spans="1:20" x14ac:dyDescent="0.2">
      <c r="A77" s="3"/>
      <c r="B77" s="304" t="str">
        <f>IF(C75="","",(VLOOKUP(C75,Lookups!$B$4:$C$2561,2,FALSE)))</f>
        <v/>
      </c>
      <c r="C77" s="366"/>
      <c r="D77" s="350"/>
      <c r="E77" s="350"/>
      <c r="F77" s="350"/>
      <c r="G77" s="350"/>
      <c r="H77" s="351"/>
      <c r="I77" s="351"/>
      <c r="J77" s="351"/>
      <c r="K77" s="686"/>
      <c r="L77" s="686"/>
      <c r="M77" s="351"/>
      <c r="N77" s="351"/>
      <c r="O77" s="351"/>
      <c r="P77" s="351"/>
      <c r="Q77" s="352"/>
      <c r="R77" s="352"/>
      <c r="S77" s="352"/>
      <c r="T77" s="352"/>
    </row>
    <row r="78" spans="1:20" x14ac:dyDescent="0.2">
      <c r="A78" s="3"/>
      <c r="B78" s="304" t="str">
        <f>IF(C76="","",(VLOOKUP(C76,Lookups!$B$4:$C$2561,2,FALSE)))</f>
        <v/>
      </c>
      <c r="C78" s="366"/>
      <c r="D78" s="350"/>
      <c r="E78" s="350"/>
      <c r="F78" s="350"/>
      <c r="G78" s="350"/>
      <c r="H78" s="351"/>
      <c r="I78" s="351"/>
      <c r="J78" s="351"/>
      <c r="K78" s="686"/>
      <c r="L78" s="686"/>
      <c r="M78" s="351"/>
      <c r="N78" s="351"/>
      <c r="O78" s="351"/>
      <c r="P78" s="351"/>
      <c r="Q78" s="352"/>
      <c r="R78" s="352"/>
      <c r="S78" s="352"/>
      <c r="T78" s="352"/>
    </row>
    <row r="79" spans="1:20" x14ac:dyDescent="0.2">
      <c r="A79" s="3"/>
      <c r="B79" s="304" t="str">
        <f>IF(C77="","",(VLOOKUP(C77,Lookups!$B$4:$C$2561,2,FALSE)))</f>
        <v/>
      </c>
      <c r="C79" s="366"/>
      <c r="D79" s="350"/>
      <c r="E79" s="350"/>
      <c r="F79" s="350"/>
      <c r="G79" s="350"/>
      <c r="H79" s="351"/>
      <c r="I79" s="351"/>
      <c r="J79" s="351"/>
      <c r="K79" s="686"/>
      <c r="L79" s="686"/>
      <c r="M79" s="351"/>
      <c r="N79" s="351"/>
      <c r="O79" s="351"/>
      <c r="P79" s="351"/>
      <c r="Q79" s="352"/>
      <c r="R79" s="352"/>
      <c r="S79" s="352"/>
      <c r="T79" s="352"/>
    </row>
    <row r="80" spans="1:20" x14ac:dyDescent="0.2">
      <c r="A80" s="3"/>
      <c r="B80" s="304" t="str">
        <f>IF(C78="","",(VLOOKUP(C78,Lookups!$B$4:$C$2561,2,FALSE)))</f>
        <v/>
      </c>
      <c r="C80" s="366"/>
      <c r="D80" s="350"/>
      <c r="E80" s="350"/>
      <c r="F80" s="350"/>
      <c r="G80" s="350"/>
      <c r="H80" s="351"/>
      <c r="I80" s="351"/>
      <c r="J80" s="351"/>
      <c r="K80" s="686"/>
      <c r="L80" s="686"/>
      <c r="M80" s="351"/>
      <c r="N80" s="351"/>
      <c r="O80" s="351"/>
      <c r="P80" s="351"/>
      <c r="Q80" s="352"/>
      <c r="R80" s="352"/>
      <c r="S80" s="352"/>
      <c r="T80" s="352"/>
    </row>
    <row r="81" spans="1:20" x14ac:dyDescent="0.2">
      <c r="A81" s="3"/>
      <c r="B81" s="304" t="str">
        <f>IF(C79="","",(VLOOKUP(C79,Lookups!$B$4:$C$2561,2,FALSE)))</f>
        <v/>
      </c>
      <c r="C81" s="366"/>
      <c r="D81" s="350"/>
      <c r="E81" s="350"/>
      <c r="F81" s="350"/>
      <c r="G81" s="350"/>
      <c r="H81" s="351"/>
      <c r="I81" s="351"/>
      <c r="J81" s="351"/>
      <c r="K81" s="686"/>
      <c r="L81" s="686"/>
      <c r="M81" s="351"/>
      <c r="N81" s="351"/>
      <c r="O81" s="351"/>
      <c r="P81" s="351"/>
      <c r="Q81" s="352"/>
      <c r="R81" s="352"/>
      <c r="S81" s="352"/>
      <c r="T81" s="352"/>
    </row>
    <row r="82" spans="1:20" x14ac:dyDescent="0.2">
      <c r="A82" s="3"/>
      <c r="B82" s="304" t="str">
        <f>IF(C80="","",(VLOOKUP(C80,Lookups!$B$4:$C$2561,2,FALSE)))</f>
        <v/>
      </c>
      <c r="C82" s="366"/>
      <c r="D82" s="350"/>
      <c r="E82" s="350"/>
      <c r="F82" s="350"/>
      <c r="G82" s="350"/>
      <c r="H82" s="351"/>
      <c r="I82" s="351"/>
      <c r="J82" s="351"/>
      <c r="K82" s="686"/>
      <c r="L82" s="686"/>
      <c r="M82" s="351"/>
      <c r="N82" s="351"/>
      <c r="O82" s="351"/>
      <c r="P82" s="351"/>
      <c r="Q82" s="352"/>
      <c r="R82" s="352"/>
      <c r="S82" s="352"/>
      <c r="T82" s="352"/>
    </row>
    <row r="83" spans="1:20" x14ac:dyDescent="0.2">
      <c r="A83" s="3"/>
      <c r="B83" s="304" t="str">
        <f>IF(C81="","",(VLOOKUP(C81,Lookups!$B$4:$C$2561,2,FALSE)))</f>
        <v/>
      </c>
      <c r="C83" s="366"/>
      <c r="D83" s="350"/>
      <c r="E83" s="350"/>
      <c r="F83" s="350"/>
      <c r="G83" s="350"/>
      <c r="H83" s="351"/>
      <c r="I83" s="351"/>
      <c r="J83" s="351"/>
      <c r="K83" s="686"/>
      <c r="L83" s="686"/>
      <c r="M83" s="351"/>
      <c r="N83" s="351"/>
      <c r="O83" s="351"/>
      <c r="P83" s="351"/>
      <c r="Q83" s="352"/>
      <c r="R83" s="352"/>
      <c r="S83" s="352"/>
      <c r="T83" s="352"/>
    </row>
    <row r="84" spans="1:20" x14ac:dyDescent="0.2">
      <c r="A84" s="3"/>
      <c r="B84" s="304" t="str">
        <f>IF(C82="","",(VLOOKUP(C82,Lookups!$B$4:$C$2561,2,FALSE)))</f>
        <v/>
      </c>
      <c r="C84" s="366"/>
      <c r="D84" s="350"/>
      <c r="E84" s="350"/>
      <c r="F84" s="350"/>
      <c r="G84" s="350"/>
      <c r="H84" s="351"/>
      <c r="I84" s="351"/>
      <c r="J84" s="351"/>
      <c r="K84" s="686"/>
      <c r="L84" s="686"/>
      <c r="M84" s="351"/>
      <c r="N84" s="351"/>
      <c r="O84" s="351"/>
      <c r="P84" s="351"/>
      <c r="Q84" s="352"/>
      <c r="R84" s="352"/>
      <c r="S84" s="352"/>
      <c r="T84" s="352"/>
    </row>
    <row r="85" spans="1:20" x14ac:dyDescent="0.2">
      <c r="A85" s="3"/>
      <c r="B85" s="304" t="str">
        <f>IF(C83="","",(VLOOKUP(C83,Lookups!$B$4:$C$2561,2,FALSE)))</f>
        <v/>
      </c>
      <c r="C85" s="366"/>
      <c r="D85" s="350"/>
      <c r="E85" s="350"/>
      <c r="F85" s="350"/>
      <c r="G85" s="350"/>
      <c r="H85" s="351"/>
      <c r="I85" s="351"/>
      <c r="J85" s="351"/>
      <c r="K85" s="686"/>
      <c r="L85" s="686"/>
      <c r="M85" s="351"/>
      <c r="N85" s="351"/>
      <c r="O85" s="351"/>
      <c r="P85" s="351"/>
      <c r="Q85" s="352"/>
      <c r="R85" s="352"/>
      <c r="S85" s="352"/>
      <c r="T85" s="352"/>
    </row>
    <row r="86" spans="1:20" x14ac:dyDescent="0.2">
      <c r="A86" s="3"/>
      <c r="B86" s="304" t="str">
        <f>IF(C84="","",(VLOOKUP(C84,Lookups!$B$4:$C$2561,2,FALSE)))</f>
        <v/>
      </c>
      <c r="C86" s="366"/>
      <c r="D86" s="350"/>
      <c r="E86" s="350"/>
      <c r="F86" s="350"/>
      <c r="G86" s="350"/>
      <c r="H86" s="351"/>
      <c r="I86" s="351"/>
      <c r="J86" s="351"/>
      <c r="K86" s="686"/>
      <c r="L86" s="686"/>
      <c r="M86" s="351"/>
      <c r="N86" s="351"/>
      <c r="O86" s="351"/>
      <c r="P86" s="351"/>
      <c r="Q86" s="352"/>
      <c r="R86" s="352"/>
      <c r="S86" s="352"/>
      <c r="T86" s="352"/>
    </row>
    <row r="87" spans="1:20" x14ac:dyDescent="0.2">
      <c r="A87" s="3"/>
      <c r="B87" s="304" t="str">
        <f>IF(C85="","",(VLOOKUP(C85,Lookups!$B$4:$C$2561,2,FALSE)))</f>
        <v/>
      </c>
      <c r="C87" s="366"/>
      <c r="D87" s="350"/>
      <c r="E87" s="350"/>
      <c r="F87" s="350"/>
      <c r="G87" s="350"/>
      <c r="H87" s="351"/>
      <c r="I87" s="351"/>
      <c r="J87" s="351"/>
      <c r="K87" s="686"/>
      <c r="L87" s="686"/>
      <c r="M87" s="351"/>
      <c r="N87" s="351"/>
      <c r="O87" s="351"/>
      <c r="P87" s="351"/>
      <c r="Q87" s="352"/>
      <c r="R87" s="352"/>
      <c r="S87" s="352"/>
      <c r="T87" s="352"/>
    </row>
    <row r="88" spans="1:20" x14ac:dyDescent="0.2">
      <c r="A88" s="3"/>
      <c r="B88" s="304" t="str">
        <f>IF(C86="","",(VLOOKUP(C86,Lookups!$B$4:$C$2561,2,FALSE)))</f>
        <v/>
      </c>
      <c r="C88" s="366"/>
      <c r="D88" s="350"/>
      <c r="E88" s="350"/>
      <c r="F88" s="350"/>
      <c r="G88" s="350"/>
      <c r="H88" s="351"/>
      <c r="I88" s="351"/>
      <c r="J88" s="351"/>
      <c r="K88" s="686"/>
      <c r="L88" s="686"/>
      <c r="M88" s="351"/>
      <c r="N88" s="351"/>
      <c r="O88" s="351"/>
      <c r="P88" s="351"/>
      <c r="Q88" s="352"/>
      <c r="R88" s="352"/>
      <c r="S88" s="352"/>
      <c r="T88" s="352"/>
    </row>
    <row r="89" spans="1:20" x14ac:dyDescent="0.2">
      <c r="A89" s="3"/>
      <c r="B89" s="304" t="str">
        <f>IF(C87="","",(VLOOKUP(C87,Lookups!$B$4:$C$2561,2,FALSE)))</f>
        <v/>
      </c>
      <c r="C89" s="366"/>
      <c r="D89" s="350"/>
      <c r="E89" s="350"/>
      <c r="F89" s="350"/>
      <c r="G89" s="350"/>
      <c r="H89" s="351"/>
      <c r="I89" s="351"/>
      <c r="J89" s="351"/>
      <c r="K89" s="686"/>
      <c r="L89" s="686"/>
      <c r="M89" s="351"/>
      <c r="N89" s="351"/>
      <c r="O89" s="351"/>
      <c r="P89" s="351"/>
      <c r="Q89" s="352"/>
      <c r="R89" s="352"/>
      <c r="S89" s="352"/>
      <c r="T89" s="352"/>
    </row>
    <row r="90" spans="1:20" x14ac:dyDescent="0.2">
      <c r="A90" s="3"/>
      <c r="B90" s="304" t="str">
        <f>IF(C88="","",(VLOOKUP(C88,Lookups!$B$4:$C$2561,2,FALSE)))</f>
        <v/>
      </c>
      <c r="C90" s="366"/>
      <c r="D90" s="350"/>
      <c r="E90" s="350"/>
      <c r="F90" s="350"/>
      <c r="G90" s="350"/>
      <c r="H90" s="351"/>
      <c r="I90" s="351"/>
      <c r="J90" s="351"/>
      <c r="K90" s="686"/>
      <c r="L90" s="686"/>
      <c r="M90" s="351"/>
      <c r="N90" s="351"/>
      <c r="O90" s="351"/>
      <c r="P90" s="351"/>
      <c r="Q90" s="352"/>
      <c r="R90" s="352"/>
      <c r="S90" s="352"/>
      <c r="T90" s="352"/>
    </row>
    <row r="91" spans="1:20" x14ac:dyDescent="0.2">
      <c r="A91" s="3"/>
      <c r="B91" s="304" t="str">
        <f>IF(C89="","",(VLOOKUP(C89,Lookups!$B$4:$C$2561,2,FALSE)))</f>
        <v/>
      </c>
      <c r="C91" s="366"/>
      <c r="D91" s="350"/>
      <c r="E91" s="350"/>
      <c r="F91" s="350"/>
      <c r="G91" s="350"/>
      <c r="H91" s="351"/>
      <c r="I91" s="351"/>
      <c r="J91" s="351"/>
      <c r="K91" s="686"/>
      <c r="L91" s="686"/>
      <c r="M91" s="351"/>
      <c r="N91" s="351"/>
      <c r="O91" s="351"/>
      <c r="P91" s="351"/>
      <c r="Q91" s="352"/>
      <c r="R91" s="352"/>
      <c r="S91" s="352"/>
      <c r="T91" s="352"/>
    </row>
    <row r="92" spans="1:20" x14ac:dyDescent="0.2">
      <c r="A92" s="3"/>
      <c r="B92" s="304" t="str">
        <f>IF(C90="","",(VLOOKUP(C90,Lookups!$B$4:$C$2561,2,FALSE)))</f>
        <v/>
      </c>
      <c r="C92" s="366"/>
      <c r="D92" s="350"/>
      <c r="E92" s="350"/>
      <c r="F92" s="350"/>
      <c r="G92" s="350"/>
      <c r="H92" s="351"/>
      <c r="I92" s="351"/>
      <c r="J92" s="351"/>
      <c r="K92" s="686"/>
      <c r="L92" s="686"/>
      <c r="M92" s="351"/>
      <c r="N92" s="351"/>
      <c r="O92" s="351"/>
      <c r="P92" s="351"/>
      <c r="Q92" s="352"/>
      <c r="R92" s="352"/>
      <c r="S92" s="352"/>
      <c r="T92" s="352"/>
    </row>
    <row r="93" spans="1:20" x14ac:dyDescent="0.2">
      <c r="A93" s="3"/>
      <c r="B93" s="304" t="str">
        <f>IF(C91="","",(VLOOKUP(C91,Lookups!$B$4:$C$2561,2,FALSE)))</f>
        <v/>
      </c>
      <c r="C93" s="366"/>
      <c r="D93" s="350"/>
      <c r="E93" s="350"/>
      <c r="F93" s="350"/>
      <c r="G93" s="350"/>
      <c r="H93" s="351"/>
      <c r="I93" s="351"/>
      <c r="J93" s="351"/>
      <c r="K93" s="686"/>
      <c r="L93" s="686"/>
      <c r="M93" s="351"/>
      <c r="N93" s="351"/>
      <c r="O93" s="351"/>
      <c r="P93" s="351"/>
      <c r="Q93" s="352"/>
      <c r="R93" s="352"/>
      <c r="S93" s="352"/>
      <c r="T93" s="352"/>
    </row>
    <row r="94" spans="1:20" x14ac:dyDescent="0.2">
      <c r="A94" s="3"/>
      <c r="B94" s="304" t="str">
        <f>IF(C92="","",(VLOOKUP(C92,Lookups!$B$4:$C$2561,2,FALSE)))</f>
        <v/>
      </c>
      <c r="C94" s="366"/>
      <c r="D94" s="350"/>
      <c r="E94" s="350"/>
      <c r="F94" s="350"/>
      <c r="G94" s="350"/>
      <c r="H94" s="351"/>
      <c r="I94" s="351"/>
      <c r="J94" s="351"/>
      <c r="K94" s="686"/>
      <c r="L94" s="686"/>
      <c r="M94" s="351"/>
      <c r="N94" s="351"/>
      <c r="O94" s="351"/>
      <c r="P94" s="351"/>
      <c r="Q94" s="352"/>
      <c r="R94" s="352"/>
      <c r="S94" s="352"/>
      <c r="T94" s="352"/>
    </row>
    <row r="95" spans="1:20" x14ac:dyDescent="0.2">
      <c r="A95" s="3"/>
      <c r="B95" s="304" t="str">
        <f>IF(C93="","",(VLOOKUP(C93,Lookups!$B$4:$C$2561,2,FALSE)))</f>
        <v/>
      </c>
      <c r="C95" s="366"/>
      <c r="D95" s="350"/>
      <c r="E95" s="350"/>
      <c r="F95" s="350"/>
      <c r="G95" s="350"/>
      <c r="H95" s="351"/>
      <c r="I95" s="351"/>
      <c r="J95" s="351"/>
      <c r="K95" s="686"/>
      <c r="L95" s="686"/>
      <c r="M95" s="351"/>
      <c r="N95" s="351"/>
      <c r="O95" s="351"/>
      <c r="P95" s="351"/>
      <c r="Q95" s="352"/>
      <c r="R95" s="352"/>
      <c r="S95" s="352"/>
      <c r="T95" s="352"/>
    </row>
    <row r="96" spans="1:20" x14ac:dyDescent="0.2">
      <c r="A96" s="3"/>
      <c r="B96" s="304" t="str">
        <f>IF(C94="","",(VLOOKUP(C94,Lookups!$B$4:$C$2561,2,FALSE)))</f>
        <v/>
      </c>
      <c r="C96" s="366"/>
      <c r="D96" s="350"/>
      <c r="E96" s="350"/>
      <c r="F96" s="350"/>
      <c r="G96" s="350"/>
      <c r="H96" s="351"/>
      <c r="I96" s="351"/>
      <c r="J96" s="351"/>
      <c r="K96" s="686"/>
      <c r="L96" s="686"/>
      <c r="M96" s="351"/>
      <c r="N96" s="351"/>
      <c r="O96" s="351"/>
      <c r="P96" s="351"/>
      <c r="Q96" s="352"/>
      <c r="R96" s="352"/>
      <c r="S96" s="352"/>
      <c r="T96" s="352"/>
    </row>
    <row r="97" spans="1:20" x14ac:dyDescent="0.2">
      <c r="A97" s="3"/>
      <c r="B97" s="304" t="str">
        <f>IF(C95="","",(VLOOKUP(C95,Lookups!$B$4:$C$2561,2,FALSE)))</f>
        <v/>
      </c>
      <c r="C97" s="366"/>
      <c r="D97" s="350"/>
      <c r="E97" s="350"/>
      <c r="F97" s="350"/>
      <c r="G97" s="350"/>
      <c r="H97" s="351"/>
      <c r="I97" s="351"/>
      <c r="J97" s="351"/>
      <c r="K97" s="686"/>
      <c r="L97" s="686"/>
      <c r="M97" s="351"/>
      <c r="N97" s="351"/>
      <c r="O97" s="351"/>
      <c r="P97" s="351"/>
      <c r="Q97" s="352"/>
      <c r="R97" s="352"/>
      <c r="S97" s="352"/>
      <c r="T97" s="352"/>
    </row>
    <row r="98" spans="1:20" x14ac:dyDescent="0.2">
      <c r="A98" s="3"/>
      <c r="B98" s="304" t="str">
        <f>IF(C96="","",(VLOOKUP(C96,Lookups!$B$4:$C$2561,2,FALSE)))</f>
        <v/>
      </c>
      <c r="C98" s="366"/>
      <c r="D98" s="350"/>
      <c r="E98" s="350"/>
      <c r="F98" s="350"/>
      <c r="G98" s="350"/>
      <c r="H98" s="351"/>
      <c r="I98" s="351"/>
      <c r="J98" s="351"/>
      <c r="K98" s="686"/>
      <c r="L98" s="686"/>
      <c r="M98" s="351"/>
      <c r="N98" s="351"/>
      <c r="O98" s="351"/>
      <c r="P98" s="351"/>
      <c r="Q98" s="352"/>
      <c r="R98" s="352"/>
      <c r="S98" s="352"/>
      <c r="T98" s="352"/>
    </row>
    <row r="99" spans="1:20" x14ac:dyDescent="0.2">
      <c r="A99" s="3"/>
      <c r="B99" s="304" t="str">
        <f>IF(C97="","",(VLOOKUP(C97,Lookups!$B$4:$C$2561,2,FALSE)))</f>
        <v/>
      </c>
      <c r="C99" s="366"/>
      <c r="D99" s="350"/>
      <c r="E99" s="350"/>
      <c r="F99" s="350"/>
      <c r="G99" s="350"/>
      <c r="H99" s="351"/>
      <c r="I99" s="351"/>
      <c r="J99" s="351"/>
      <c r="K99" s="686"/>
      <c r="L99" s="686"/>
      <c r="M99" s="351"/>
      <c r="N99" s="351"/>
      <c r="O99" s="351"/>
      <c r="P99" s="351"/>
      <c r="Q99" s="352"/>
      <c r="R99" s="352"/>
      <c r="S99" s="352"/>
      <c r="T99" s="352"/>
    </row>
    <row r="100" spans="1:20" x14ac:dyDescent="0.2">
      <c r="A100" s="3"/>
      <c r="B100" s="304" t="str">
        <f>IF(C98="","",(VLOOKUP(C98,Lookups!$B$4:$C$2561,2,FALSE)))</f>
        <v/>
      </c>
      <c r="C100" s="366"/>
      <c r="D100" s="350"/>
      <c r="E100" s="350"/>
      <c r="F100" s="350"/>
      <c r="G100" s="350"/>
      <c r="H100" s="351"/>
      <c r="I100" s="351"/>
      <c r="J100" s="351"/>
      <c r="K100" s="686"/>
      <c r="L100" s="686"/>
      <c r="M100" s="351"/>
      <c r="N100" s="351"/>
      <c r="O100" s="351"/>
      <c r="P100" s="351"/>
      <c r="Q100" s="352"/>
      <c r="R100" s="352"/>
      <c r="S100" s="352"/>
      <c r="T100" s="352"/>
    </row>
    <row r="101" spans="1:20" x14ac:dyDescent="0.2">
      <c r="A101" s="3"/>
      <c r="B101" s="304" t="str">
        <f>IF(C99="","",(VLOOKUP(C99,Lookups!$B$4:$C$2561,2,FALSE)))</f>
        <v/>
      </c>
      <c r="C101" s="366"/>
      <c r="D101" s="350"/>
      <c r="E101" s="350"/>
      <c r="F101" s="350"/>
      <c r="G101" s="350"/>
      <c r="H101" s="351"/>
      <c r="I101" s="351"/>
      <c r="J101" s="351"/>
      <c r="K101" s="686"/>
      <c r="L101" s="686"/>
      <c r="M101" s="351"/>
      <c r="N101" s="351"/>
      <c r="O101" s="351"/>
      <c r="P101" s="351"/>
      <c r="Q101" s="352"/>
      <c r="R101" s="352"/>
      <c r="S101" s="352"/>
      <c r="T101" s="352"/>
    </row>
    <row r="102" spans="1:20" x14ac:dyDescent="0.2">
      <c r="A102" s="3"/>
      <c r="B102" s="304" t="str">
        <f>IF(C100="","",(VLOOKUP(C100,Lookups!$B$4:$C$2561,2,FALSE)))</f>
        <v/>
      </c>
      <c r="C102" s="366"/>
      <c r="D102" s="350"/>
      <c r="E102" s="350"/>
      <c r="F102" s="350"/>
      <c r="G102" s="350"/>
      <c r="H102" s="351"/>
      <c r="I102" s="351"/>
      <c r="J102" s="351"/>
      <c r="K102" s="686"/>
      <c r="L102" s="686"/>
      <c r="M102" s="351"/>
      <c r="N102" s="351"/>
      <c r="O102" s="351"/>
      <c r="P102" s="351"/>
      <c r="Q102" s="352"/>
      <c r="R102" s="352"/>
      <c r="S102" s="352"/>
      <c r="T102" s="352"/>
    </row>
    <row r="103" spans="1:20" x14ac:dyDescent="0.2">
      <c r="A103" s="3"/>
      <c r="B103" s="304" t="str">
        <f>IF(C101="","",(VLOOKUP(C101,Lookups!$B$4:$C$2561,2,FALSE)))</f>
        <v/>
      </c>
      <c r="C103" s="366"/>
      <c r="D103" s="350"/>
      <c r="E103" s="350"/>
      <c r="F103" s="350"/>
      <c r="G103" s="350"/>
      <c r="H103" s="351"/>
      <c r="I103" s="351"/>
      <c r="J103" s="351"/>
      <c r="K103" s="686"/>
      <c r="L103" s="686"/>
      <c r="M103" s="351"/>
      <c r="N103" s="351"/>
      <c r="O103" s="351"/>
      <c r="P103" s="351"/>
      <c r="Q103" s="352"/>
      <c r="R103" s="352"/>
      <c r="S103" s="352"/>
      <c r="T103" s="352"/>
    </row>
    <row r="104" spans="1:20" x14ac:dyDescent="0.2">
      <c r="A104" s="3"/>
      <c r="B104" s="304" t="str">
        <f>IF(C102="","",(VLOOKUP(C102,Lookups!$B$4:$C$2561,2,FALSE)))</f>
        <v/>
      </c>
      <c r="C104" s="366"/>
      <c r="D104" s="350"/>
      <c r="E104" s="350"/>
      <c r="F104" s="350"/>
      <c r="G104" s="350"/>
      <c r="H104" s="351"/>
      <c r="I104" s="351"/>
      <c r="J104" s="351"/>
      <c r="K104" s="686"/>
      <c r="L104" s="686"/>
      <c r="M104" s="351"/>
      <c r="N104" s="351"/>
      <c r="O104" s="351"/>
      <c r="P104" s="351"/>
      <c r="Q104" s="352"/>
      <c r="R104" s="352"/>
      <c r="S104" s="352"/>
      <c r="T104" s="352"/>
    </row>
    <row r="105" spans="1:20" x14ac:dyDescent="0.2">
      <c r="A105" s="3"/>
      <c r="B105" s="304" t="str">
        <f>IF(C103="","",(VLOOKUP(C103,Lookups!$B$4:$C$2561,2,FALSE)))</f>
        <v/>
      </c>
      <c r="C105" s="366"/>
      <c r="D105" s="350"/>
      <c r="E105" s="350"/>
      <c r="F105" s="350"/>
      <c r="G105" s="350"/>
      <c r="H105" s="351"/>
      <c r="I105" s="351"/>
      <c r="J105" s="351"/>
      <c r="K105" s="686"/>
      <c r="L105" s="686"/>
      <c r="M105" s="351"/>
      <c r="N105" s="351"/>
      <c r="O105" s="351"/>
      <c r="P105" s="351"/>
      <c r="Q105" s="352"/>
      <c r="R105" s="352"/>
      <c r="S105" s="352"/>
      <c r="T105" s="352"/>
    </row>
    <row r="106" spans="1:20" x14ac:dyDescent="0.2">
      <c r="A106" s="3"/>
      <c r="B106" s="304" t="str">
        <f>IF(C104="","",(VLOOKUP(C104,Lookups!$B$4:$C$2561,2,FALSE)))</f>
        <v/>
      </c>
      <c r="C106" s="366"/>
      <c r="D106" s="350"/>
      <c r="E106" s="350"/>
      <c r="F106" s="350"/>
      <c r="G106" s="350"/>
      <c r="H106" s="351"/>
      <c r="I106" s="351"/>
      <c r="J106" s="351"/>
      <c r="K106" s="686"/>
      <c r="L106" s="686"/>
      <c r="M106" s="351"/>
      <c r="N106" s="351"/>
      <c r="O106" s="351"/>
      <c r="P106" s="351"/>
      <c r="Q106" s="352"/>
      <c r="R106" s="352"/>
      <c r="S106" s="352"/>
      <c r="T106" s="352"/>
    </row>
    <row r="107" spans="1:20" x14ac:dyDescent="0.2">
      <c r="A107" s="3"/>
      <c r="B107" s="304" t="str">
        <f>IF(C105="","",(VLOOKUP(C105,Lookups!$B$4:$C$2561,2,FALSE)))</f>
        <v/>
      </c>
      <c r="C107" s="366"/>
      <c r="D107" s="350"/>
      <c r="E107" s="350"/>
      <c r="F107" s="350"/>
      <c r="G107" s="350"/>
      <c r="H107" s="351"/>
      <c r="I107" s="351"/>
      <c r="J107" s="351"/>
      <c r="K107" s="686"/>
      <c r="L107" s="686"/>
      <c r="M107" s="351"/>
      <c r="N107" s="351"/>
      <c r="O107" s="351"/>
      <c r="P107" s="351"/>
      <c r="Q107" s="352"/>
      <c r="R107" s="352"/>
      <c r="S107" s="352"/>
      <c r="T107" s="352"/>
    </row>
    <row r="108" spans="1:20" x14ac:dyDescent="0.2">
      <c r="A108" s="3"/>
      <c r="B108" s="304" t="str">
        <f>IF(C106="","",(VLOOKUP(C106,Lookups!$B$4:$C$2561,2,FALSE)))</f>
        <v/>
      </c>
      <c r="C108" s="366"/>
      <c r="D108" s="350"/>
      <c r="E108" s="350"/>
      <c r="F108" s="350"/>
      <c r="G108" s="350"/>
      <c r="H108" s="351"/>
      <c r="I108" s="351"/>
      <c r="J108" s="351"/>
      <c r="K108" s="686"/>
      <c r="L108" s="686"/>
      <c r="M108" s="351"/>
      <c r="N108" s="351"/>
      <c r="O108" s="351"/>
      <c r="P108" s="351"/>
      <c r="Q108" s="352"/>
      <c r="R108" s="352"/>
      <c r="S108" s="352"/>
      <c r="T108" s="352"/>
    </row>
    <row r="109" spans="1:20" x14ac:dyDescent="0.2">
      <c r="A109" s="3"/>
      <c r="B109" s="304" t="str">
        <f>IF(C107="","",(VLOOKUP(C107,Lookups!$B$4:$C$2561,2,FALSE)))</f>
        <v/>
      </c>
      <c r="C109" s="366"/>
      <c r="D109" s="350"/>
      <c r="E109" s="350"/>
      <c r="F109" s="350"/>
      <c r="G109" s="350"/>
      <c r="H109" s="351"/>
      <c r="I109" s="351"/>
      <c r="J109" s="351"/>
      <c r="K109" s="686"/>
      <c r="L109" s="686"/>
      <c r="M109" s="351"/>
      <c r="N109" s="351"/>
      <c r="O109" s="351"/>
      <c r="P109" s="351"/>
      <c r="Q109" s="352"/>
      <c r="R109" s="352"/>
      <c r="S109" s="352"/>
      <c r="T109" s="352"/>
    </row>
    <row r="110" spans="1:20" x14ac:dyDescent="0.2">
      <c r="A110" s="3"/>
      <c r="B110" s="304" t="str">
        <f>IF(C108="","",(VLOOKUP(C108,Lookups!$B$4:$C$2561,2,FALSE)))</f>
        <v/>
      </c>
      <c r="C110" s="366"/>
      <c r="D110" s="350"/>
      <c r="E110" s="350"/>
      <c r="F110" s="350"/>
      <c r="G110" s="350"/>
      <c r="H110" s="351"/>
      <c r="I110" s="351"/>
      <c r="J110" s="351"/>
      <c r="K110" s="686"/>
      <c r="L110" s="686"/>
      <c r="M110" s="351"/>
      <c r="N110" s="351"/>
      <c r="O110" s="351"/>
      <c r="P110" s="351"/>
      <c r="Q110" s="352"/>
      <c r="R110" s="352"/>
      <c r="S110" s="352"/>
      <c r="T110" s="352"/>
    </row>
    <row r="111" spans="1:20" x14ac:dyDescent="0.2">
      <c r="A111" s="3"/>
      <c r="B111" s="304" t="str">
        <f>IF(C109="","",(VLOOKUP(C109,Lookups!$B$4:$C$2561,2,FALSE)))</f>
        <v/>
      </c>
      <c r="C111" s="366"/>
      <c r="D111" s="350"/>
      <c r="E111" s="350"/>
      <c r="F111" s="350"/>
      <c r="G111" s="350"/>
      <c r="H111" s="351"/>
      <c r="I111" s="351"/>
      <c r="J111" s="351"/>
      <c r="K111" s="686"/>
      <c r="L111" s="686"/>
      <c r="M111" s="351"/>
      <c r="N111" s="351"/>
      <c r="O111" s="351"/>
      <c r="P111" s="351"/>
      <c r="Q111" s="352"/>
      <c r="R111" s="352"/>
      <c r="S111" s="352"/>
      <c r="T111" s="352"/>
    </row>
    <row r="112" spans="1:20" x14ac:dyDescent="0.2">
      <c r="A112" s="3"/>
      <c r="B112" s="304" t="str">
        <f>IF(C110="","",(VLOOKUP(C110,Lookups!$B$4:$C$2561,2,FALSE)))</f>
        <v/>
      </c>
      <c r="C112" s="366"/>
      <c r="D112" s="350"/>
      <c r="E112" s="350"/>
      <c r="F112" s="350"/>
      <c r="G112" s="350"/>
      <c r="H112" s="351"/>
      <c r="I112" s="351"/>
      <c r="J112" s="351"/>
      <c r="K112" s="686"/>
      <c r="L112" s="686"/>
      <c r="M112" s="351"/>
      <c r="N112" s="351"/>
      <c r="O112" s="351"/>
      <c r="P112" s="351"/>
      <c r="Q112" s="352"/>
      <c r="R112" s="352"/>
      <c r="S112" s="352"/>
      <c r="T112" s="352"/>
    </row>
    <row r="113" spans="1:20" x14ac:dyDescent="0.2">
      <c r="A113" s="3"/>
      <c r="B113" s="304" t="str">
        <f>IF(C111="","",(VLOOKUP(C111,Lookups!$B$4:$C$2561,2,FALSE)))</f>
        <v/>
      </c>
      <c r="C113" s="366"/>
      <c r="D113" s="350"/>
      <c r="E113" s="350"/>
      <c r="F113" s="350"/>
      <c r="G113" s="350"/>
      <c r="H113" s="351"/>
      <c r="I113" s="351"/>
      <c r="J113" s="351"/>
      <c r="K113" s="686"/>
      <c r="L113" s="686"/>
      <c r="M113" s="351"/>
      <c r="N113" s="351"/>
      <c r="O113" s="351"/>
      <c r="P113" s="351"/>
      <c r="Q113" s="352"/>
      <c r="R113" s="352"/>
      <c r="S113" s="352"/>
      <c r="T113" s="352"/>
    </row>
    <row r="114" spans="1:20" x14ac:dyDescent="0.2">
      <c r="A114" s="3"/>
      <c r="B114" s="304" t="str">
        <f>IF(C112="","",(VLOOKUP(C112,Lookups!$B$4:$C$2561,2,FALSE)))</f>
        <v/>
      </c>
      <c r="C114" s="366"/>
      <c r="D114" s="350"/>
      <c r="E114" s="350"/>
      <c r="F114" s="350"/>
      <c r="G114" s="350"/>
      <c r="H114" s="351"/>
      <c r="I114" s="351"/>
      <c r="J114" s="351"/>
      <c r="K114" s="686"/>
      <c r="L114" s="686"/>
      <c r="M114" s="351"/>
      <c r="N114" s="351"/>
      <c r="O114" s="351"/>
      <c r="P114" s="351"/>
      <c r="Q114" s="352"/>
      <c r="R114" s="352"/>
      <c r="S114" s="352"/>
      <c r="T114" s="352"/>
    </row>
    <row r="115" spans="1:20" x14ac:dyDescent="0.2">
      <c r="A115" s="3"/>
      <c r="B115" s="304" t="str">
        <f>IF(C113="","",(VLOOKUP(C113,Lookups!$B$4:$C$2561,2,FALSE)))</f>
        <v/>
      </c>
      <c r="C115" s="366"/>
      <c r="D115" s="350"/>
      <c r="E115" s="350"/>
      <c r="F115" s="350"/>
      <c r="G115" s="350"/>
      <c r="H115" s="351"/>
      <c r="I115" s="351"/>
      <c r="J115" s="351"/>
      <c r="K115" s="686"/>
      <c r="L115" s="686"/>
      <c r="M115" s="351"/>
      <c r="N115" s="351"/>
      <c r="O115" s="351"/>
      <c r="P115" s="351"/>
      <c r="Q115" s="352"/>
      <c r="R115" s="352"/>
      <c r="S115" s="352"/>
      <c r="T115" s="352"/>
    </row>
    <row r="116" spans="1:20" x14ac:dyDescent="0.2">
      <c r="A116" s="3"/>
      <c r="B116" s="304" t="str">
        <f>IF(C114="","",(VLOOKUP(C114,Lookups!$B$4:$C$2561,2,FALSE)))</f>
        <v/>
      </c>
      <c r="C116" s="366"/>
      <c r="D116" s="350"/>
      <c r="E116" s="350"/>
      <c r="F116" s="350"/>
      <c r="G116" s="350"/>
      <c r="H116" s="351"/>
      <c r="I116" s="351"/>
      <c r="J116" s="351"/>
      <c r="K116" s="686"/>
      <c r="L116" s="686"/>
      <c r="M116" s="351"/>
      <c r="N116" s="351"/>
      <c r="O116" s="351"/>
      <c r="P116" s="351"/>
      <c r="Q116" s="352"/>
      <c r="R116" s="352"/>
      <c r="S116" s="352"/>
      <c r="T116" s="352"/>
    </row>
    <row r="117" spans="1:20" x14ac:dyDescent="0.2">
      <c r="A117" s="3"/>
      <c r="B117" s="304" t="str">
        <f>IF(C115="","",(VLOOKUP(C115,Lookups!$B$4:$C$2561,2,FALSE)))</f>
        <v/>
      </c>
      <c r="C117" s="366"/>
      <c r="D117" s="350"/>
      <c r="E117" s="350"/>
      <c r="F117" s="350"/>
      <c r="G117" s="350"/>
      <c r="H117" s="351"/>
      <c r="I117" s="351"/>
      <c r="J117" s="351"/>
      <c r="K117" s="686"/>
      <c r="L117" s="686"/>
      <c r="M117" s="351"/>
      <c r="N117" s="351"/>
      <c r="O117" s="351"/>
      <c r="P117" s="351"/>
      <c r="Q117" s="352"/>
      <c r="R117" s="352"/>
      <c r="S117" s="352"/>
      <c r="T117" s="352"/>
    </row>
    <row r="118" spans="1:20" x14ac:dyDescent="0.2">
      <c r="A118" s="3"/>
      <c r="B118" s="304" t="str">
        <f>IF(C116="","",(VLOOKUP(C116,Lookups!$B$4:$C$2561,2,FALSE)))</f>
        <v/>
      </c>
      <c r="C118" s="366"/>
      <c r="D118" s="350"/>
      <c r="E118" s="350"/>
      <c r="F118" s="350"/>
      <c r="G118" s="350"/>
      <c r="H118" s="351"/>
      <c r="I118" s="351"/>
      <c r="J118" s="351"/>
      <c r="K118" s="686"/>
      <c r="L118" s="686"/>
      <c r="M118" s="351"/>
      <c r="N118" s="351"/>
      <c r="O118" s="351"/>
      <c r="P118" s="351"/>
      <c r="Q118" s="352"/>
      <c r="R118" s="352"/>
      <c r="S118" s="352"/>
      <c r="T118" s="352"/>
    </row>
    <row r="119" spans="1:20" x14ac:dyDescent="0.2">
      <c r="A119" s="3"/>
      <c r="B119" s="304" t="str">
        <f>IF(C117="","",(VLOOKUP(C117,Lookups!$B$4:$C$2561,2,FALSE)))</f>
        <v/>
      </c>
      <c r="C119" s="366"/>
      <c r="D119" s="350"/>
      <c r="E119" s="350"/>
      <c r="F119" s="350"/>
      <c r="G119" s="350"/>
      <c r="H119" s="351"/>
      <c r="I119" s="351"/>
      <c r="J119" s="351"/>
      <c r="K119" s="686"/>
      <c r="L119" s="686"/>
      <c r="M119" s="351"/>
      <c r="N119" s="351"/>
      <c r="O119" s="351"/>
      <c r="P119" s="351"/>
      <c r="Q119" s="352"/>
      <c r="R119" s="352"/>
      <c r="S119" s="352"/>
      <c r="T119" s="352"/>
    </row>
    <row r="120" spans="1:20" x14ac:dyDescent="0.2">
      <c r="A120" s="3"/>
      <c r="B120" s="304" t="str">
        <f>IF(C118="","",(VLOOKUP(C118,Lookups!$B$4:$C$2561,2,FALSE)))</f>
        <v/>
      </c>
      <c r="C120" s="366"/>
      <c r="D120" s="350"/>
      <c r="E120" s="350"/>
      <c r="F120" s="350"/>
      <c r="G120" s="350"/>
      <c r="H120" s="351"/>
      <c r="I120" s="351"/>
      <c r="J120" s="351"/>
      <c r="K120" s="686"/>
      <c r="L120" s="686"/>
      <c r="M120" s="351"/>
      <c r="N120" s="351"/>
      <c r="O120" s="351"/>
      <c r="P120" s="351"/>
      <c r="Q120" s="352"/>
      <c r="R120" s="352"/>
      <c r="S120" s="352"/>
      <c r="T120" s="352"/>
    </row>
    <row r="121" spans="1:20" x14ac:dyDescent="0.2">
      <c r="A121" s="3"/>
      <c r="B121" s="304" t="str">
        <f>IF(C119="","",(VLOOKUP(C119,Lookups!$B$4:$C$2561,2,FALSE)))</f>
        <v/>
      </c>
      <c r="C121" s="366"/>
      <c r="D121" s="350"/>
      <c r="E121" s="350"/>
      <c r="F121" s="350"/>
      <c r="G121" s="350"/>
      <c r="H121" s="351"/>
      <c r="I121" s="351"/>
      <c r="J121" s="351"/>
      <c r="K121" s="686"/>
      <c r="L121" s="686"/>
      <c r="M121" s="351"/>
      <c r="N121" s="351"/>
      <c r="O121" s="351"/>
      <c r="P121" s="351"/>
      <c r="Q121" s="352"/>
      <c r="R121" s="352"/>
      <c r="S121" s="352"/>
      <c r="T121" s="352"/>
    </row>
    <row r="122" spans="1:20" x14ac:dyDescent="0.2">
      <c r="A122" s="3"/>
      <c r="B122" s="304" t="str">
        <f>IF(C120="","",(VLOOKUP(C120,Lookups!$B$4:$C$2561,2,FALSE)))</f>
        <v/>
      </c>
      <c r="C122" s="366"/>
      <c r="D122" s="350"/>
      <c r="E122" s="350"/>
      <c r="F122" s="350"/>
      <c r="G122" s="350"/>
      <c r="H122" s="351"/>
      <c r="I122" s="351"/>
      <c r="J122" s="351"/>
      <c r="K122" s="686"/>
      <c r="L122" s="686"/>
      <c r="M122" s="351"/>
      <c r="N122" s="351"/>
      <c r="O122" s="351"/>
      <c r="P122" s="351"/>
      <c r="Q122" s="352"/>
      <c r="R122" s="352"/>
      <c r="S122" s="352"/>
      <c r="T122" s="352"/>
    </row>
    <row r="123" spans="1:20" x14ac:dyDescent="0.2">
      <c r="A123" s="3"/>
      <c r="B123" s="304" t="str">
        <f>IF(C121="","",(VLOOKUP(C121,Lookups!$B$4:$C$2561,2,FALSE)))</f>
        <v/>
      </c>
      <c r="C123" s="366"/>
      <c r="D123" s="350"/>
      <c r="E123" s="350"/>
      <c r="F123" s="350"/>
      <c r="G123" s="350"/>
      <c r="H123" s="351"/>
      <c r="I123" s="351"/>
      <c r="J123" s="351"/>
      <c r="K123" s="686"/>
      <c r="L123" s="686"/>
      <c r="M123" s="351"/>
      <c r="N123" s="351"/>
      <c r="O123" s="351"/>
      <c r="P123" s="351"/>
      <c r="Q123" s="352"/>
      <c r="R123" s="352"/>
      <c r="S123" s="352"/>
      <c r="T123" s="352"/>
    </row>
    <row r="124" spans="1:20" x14ac:dyDescent="0.2">
      <c r="A124" s="3"/>
      <c r="B124" s="304" t="str">
        <f>IF(C122="","",(VLOOKUP(C122,Lookups!$B$4:$C$2561,2,FALSE)))</f>
        <v/>
      </c>
      <c r="C124" s="366"/>
      <c r="D124" s="350"/>
      <c r="E124" s="350"/>
      <c r="F124" s="350"/>
      <c r="G124" s="350"/>
      <c r="H124" s="351"/>
      <c r="I124" s="351"/>
      <c r="J124" s="351"/>
      <c r="K124" s="686"/>
      <c r="L124" s="686"/>
      <c r="M124" s="351"/>
      <c r="N124" s="351"/>
      <c r="O124" s="351"/>
      <c r="P124" s="351"/>
      <c r="Q124" s="352"/>
      <c r="R124" s="352"/>
      <c r="S124" s="352"/>
      <c r="T124" s="352"/>
    </row>
    <row r="125" spans="1:20" x14ac:dyDescent="0.2">
      <c r="A125" s="3"/>
      <c r="B125" s="304" t="str">
        <f>IF(C123="","",(VLOOKUP(C123,Lookups!$B$4:$C$2561,2,FALSE)))</f>
        <v/>
      </c>
      <c r="C125" s="366"/>
      <c r="D125" s="350"/>
      <c r="E125" s="350"/>
      <c r="F125" s="350"/>
      <c r="G125" s="350"/>
      <c r="H125" s="351"/>
      <c r="I125" s="351"/>
      <c r="J125" s="351"/>
      <c r="K125" s="686"/>
      <c r="L125" s="686"/>
      <c r="M125" s="351"/>
      <c r="N125" s="351"/>
      <c r="O125" s="351"/>
      <c r="P125" s="351"/>
      <c r="Q125" s="352"/>
      <c r="R125" s="352"/>
      <c r="S125" s="352"/>
      <c r="T125" s="352"/>
    </row>
    <row r="126" spans="1:20" x14ac:dyDescent="0.2">
      <c r="A126" s="3"/>
      <c r="B126" s="304" t="str">
        <f>IF(C124="","",(VLOOKUP(C124,Lookups!$B$4:$C$2561,2,FALSE)))</f>
        <v/>
      </c>
      <c r="C126" s="366"/>
      <c r="D126" s="350"/>
      <c r="E126" s="350"/>
      <c r="F126" s="350"/>
      <c r="G126" s="350"/>
      <c r="H126" s="351"/>
      <c r="I126" s="351"/>
      <c r="J126" s="351"/>
      <c r="K126" s="686"/>
      <c r="L126" s="686"/>
      <c r="M126" s="351"/>
      <c r="N126" s="351"/>
      <c r="O126" s="351"/>
      <c r="P126" s="351"/>
      <c r="Q126" s="352"/>
      <c r="R126" s="352"/>
      <c r="S126" s="352"/>
      <c r="T126" s="352"/>
    </row>
    <row r="127" spans="1:20" x14ac:dyDescent="0.2">
      <c r="A127" s="3"/>
      <c r="B127" s="304" t="str">
        <f>IF(C125="","",(VLOOKUP(C125,Lookups!$B$4:$C$2561,2,FALSE)))</f>
        <v/>
      </c>
      <c r="C127" s="366"/>
      <c r="D127" s="350"/>
      <c r="E127" s="350"/>
      <c r="F127" s="350"/>
      <c r="G127" s="350"/>
      <c r="H127" s="351"/>
      <c r="I127" s="351"/>
      <c r="J127" s="351"/>
      <c r="K127" s="686"/>
      <c r="L127" s="686"/>
      <c r="M127" s="351"/>
      <c r="N127" s="351"/>
      <c r="O127" s="351"/>
      <c r="P127" s="351"/>
      <c r="Q127" s="352"/>
      <c r="R127" s="352"/>
      <c r="S127" s="352"/>
      <c r="T127" s="352"/>
    </row>
    <row r="128" spans="1:20" x14ac:dyDescent="0.2">
      <c r="A128" s="3"/>
      <c r="B128" s="304" t="str">
        <f>IF(C126="","",(VLOOKUP(C126,Lookups!$B$4:$C$2561,2,FALSE)))</f>
        <v/>
      </c>
      <c r="C128" s="366"/>
      <c r="D128" s="350"/>
      <c r="E128" s="350"/>
      <c r="F128" s="350"/>
      <c r="G128" s="350"/>
      <c r="H128" s="351"/>
      <c r="I128" s="351"/>
      <c r="J128" s="351"/>
      <c r="K128" s="686"/>
      <c r="L128" s="686"/>
      <c r="M128" s="351"/>
      <c r="N128" s="351"/>
      <c r="O128" s="351"/>
      <c r="P128" s="351"/>
      <c r="Q128" s="352"/>
      <c r="R128" s="352"/>
      <c r="S128" s="352"/>
      <c r="T128" s="352"/>
    </row>
    <row r="129" spans="1:20" x14ac:dyDescent="0.2">
      <c r="A129" s="3"/>
      <c r="B129" s="304" t="str">
        <f>IF(C127="","",(VLOOKUP(C127,Lookups!$B$4:$C$2561,2,FALSE)))</f>
        <v/>
      </c>
      <c r="C129" s="366"/>
      <c r="D129" s="350"/>
      <c r="E129" s="350"/>
      <c r="F129" s="350"/>
      <c r="G129" s="350"/>
      <c r="H129" s="351"/>
      <c r="I129" s="351"/>
      <c r="J129" s="351"/>
      <c r="K129" s="686"/>
      <c r="L129" s="686"/>
      <c r="M129" s="351"/>
      <c r="N129" s="351"/>
      <c r="O129" s="351"/>
      <c r="P129" s="351"/>
      <c r="Q129" s="352"/>
      <c r="R129" s="352"/>
      <c r="S129" s="352"/>
      <c r="T129" s="352"/>
    </row>
    <row r="130" spans="1:20" x14ac:dyDescent="0.2">
      <c r="A130" s="3"/>
      <c r="B130" s="304" t="str">
        <f>IF(C128="","",(VLOOKUP(C128,Lookups!$B$4:$C$2561,2,FALSE)))</f>
        <v/>
      </c>
      <c r="C130" s="366"/>
      <c r="D130" s="350"/>
      <c r="E130" s="350"/>
      <c r="F130" s="350"/>
      <c r="G130" s="350"/>
      <c r="H130" s="351"/>
      <c r="I130" s="351"/>
      <c r="J130" s="351"/>
      <c r="K130" s="686"/>
      <c r="L130" s="686"/>
      <c r="M130" s="351"/>
      <c r="N130" s="351"/>
      <c r="O130" s="351"/>
      <c r="P130" s="351"/>
      <c r="Q130" s="352"/>
      <c r="R130" s="352"/>
      <c r="S130" s="352"/>
      <c r="T130" s="352"/>
    </row>
    <row r="131" spans="1:20" x14ac:dyDescent="0.2">
      <c r="A131" s="3"/>
      <c r="B131" s="304" t="str">
        <f>IF(C129="","",(VLOOKUP(C129,Lookups!$B$4:$C$2561,2,FALSE)))</f>
        <v/>
      </c>
      <c r="C131" s="366"/>
      <c r="D131" s="350"/>
      <c r="E131" s="350"/>
      <c r="F131" s="350"/>
      <c r="G131" s="350"/>
      <c r="H131" s="351"/>
      <c r="I131" s="351"/>
      <c r="J131" s="351"/>
      <c r="K131" s="686"/>
      <c r="L131" s="686"/>
      <c r="M131" s="351"/>
      <c r="N131" s="351"/>
      <c r="O131" s="351"/>
      <c r="P131" s="351"/>
      <c r="Q131" s="352"/>
      <c r="R131" s="352"/>
      <c r="S131" s="352"/>
      <c r="T131" s="352"/>
    </row>
    <row r="132" spans="1:20" x14ac:dyDescent="0.2">
      <c r="A132" s="3"/>
      <c r="B132" s="304" t="str">
        <f>IF(C130="","",(VLOOKUP(C130,Lookups!$B$4:$C$2561,2,FALSE)))</f>
        <v/>
      </c>
      <c r="C132" s="366"/>
      <c r="D132" s="350"/>
      <c r="E132" s="350"/>
      <c r="F132" s="350"/>
      <c r="G132" s="350"/>
      <c r="H132" s="351"/>
      <c r="I132" s="351"/>
      <c r="J132" s="351"/>
      <c r="K132" s="686"/>
      <c r="L132" s="686"/>
      <c r="M132" s="351"/>
      <c r="N132" s="351"/>
      <c r="O132" s="351"/>
      <c r="P132" s="351"/>
      <c r="Q132" s="352"/>
      <c r="R132" s="352"/>
      <c r="S132" s="352"/>
      <c r="T132" s="352"/>
    </row>
    <row r="133" spans="1:20" x14ac:dyDescent="0.2">
      <c r="A133" s="3"/>
      <c r="B133" s="304" t="str">
        <f>IF(C131="","",(VLOOKUP(C131,Lookups!$B$4:$C$2561,2,FALSE)))</f>
        <v/>
      </c>
      <c r="C133" s="366"/>
      <c r="D133" s="350"/>
      <c r="E133" s="350"/>
      <c r="F133" s="350"/>
      <c r="G133" s="350"/>
      <c r="H133" s="351"/>
      <c r="I133" s="351"/>
      <c r="J133" s="351"/>
      <c r="K133" s="686"/>
      <c r="L133" s="686"/>
      <c r="M133" s="351"/>
      <c r="N133" s="351"/>
      <c r="O133" s="351"/>
      <c r="P133" s="351"/>
      <c r="Q133" s="352"/>
      <c r="R133" s="352"/>
      <c r="S133" s="352"/>
      <c r="T133" s="352"/>
    </row>
    <row r="134" spans="1:20" x14ac:dyDescent="0.2">
      <c r="A134" s="3"/>
      <c r="B134" s="304" t="str">
        <f>IF(C132="","",(VLOOKUP(C132,Lookups!$B$4:$C$2561,2,FALSE)))</f>
        <v/>
      </c>
      <c r="C134" s="366"/>
      <c r="D134" s="350"/>
      <c r="E134" s="350"/>
      <c r="F134" s="350"/>
      <c r="G134" s="350"/>
      <c r="H134" s="351"/>
      <c r="I134" s="351"/>
      <c r="J134" s="351"/>
      <c r="K134" s="686"/>
      <c r="L134" s="686"/>
      <c r="M134" s="351"/>
      <c r="N134" s="351"/>
      <c r="O134" s="351"/>
      <c r="P134" s="351"/>
      <c r="Q134" s="352"/>
      <c r="R134" s="352"/>
      <c r="S134" s="352"/>
      <c r="T134" s="352"/>
    </row>
    <row r="135" spans="1:20" x14ac:dyDescent="0.2">
      <c r="A135" s="3"/>
      <c r="B135" s="304" t="str">
        <f>IF(C133="","",(VLOOKUP(C133,Lookups!$B$4:$C$2561,2,FALSE)))</f>
        <v/>
      </c>
      <c r="C135" s="366"/>
      <c r="D135" s="350"/>
      <c r="E135" s="350"/>
      <c r="F135" s="350"/>
      <c r="G135" s="350"/>
      <c r="H135" s="351"/>
      <c r="I135" s="351"/>
      <c r="J135" s="351"/>
      <c r="K135" s="686"/>
      <c r="L135" s="686"/>
      <c r="M135" s="351"/>
      <c r="N135" s="351"/>
      <c r="O135" s="351"/>
      <c r="P135" s="351"/>
      <c r="Q135" s="352"/>
      <c r="R135" s="352"/>
      <c r="S135" s="352"/>
      <c r="T135" s="352"/>
    </row>
    <row r="136" spans="1:20" x14ac:dyDescent="0.2">
      <c r="A136" s="3"/>
      <c r="B136" s="304" t="str">
        <f>IF(C134="","",(VLOOKUP(C134,Lookups!$B$4:$C$2561,2,FALSE)))</f>
        <v/>
      </c>
      <c r="C136" s="366"/>
      <c r="D136" s="350"/>
      <c r="E136" s="350"/>
      <c r="F136" s="350"/>
      <c r="G136" s="350"/>
      <c r="H136" s="351"/>
      <c r="I136" s="351"/>
      <c r="J136" s="351"/>
      <c r="K136" s="686"/>
      <c r="L136" s="686"/>
      <c r="M136" s="351"/>
      <c r="N136" s="351"/>
      <c r="O136" s="351"/>
      <c r="P136" s="351"/>
      <c r="Q136" s="352"/>
      <c r="R136" s="352"/>
      <c r="S136" s="352"/>
      <c r="T136" s="352"/>
    </row>
    <row r="137" spans="1:20" x14ac:dyDescent="0.2">
      <c r="A137" s="3"/>
      <c r="B137" s="304" t="str">
        <f>IF(C135="","",(VLOOKUP(C135,Lookups!$B$4:$C$2561,2,FALSE)))</f>
        <v/>
      </c>
      <c r="C137" s="366"/>
      <c r="D137" s="350"/>
      <c r="E137" s="350"/>
      <c r="F137" s="350"/>
      <c r="G137" s="350"/>
      <c r="H137" s="351"/>
      <c r="I137" s="351"/>
      <c r="J137" s="351"/>
      <c r="K137" s="686"/>
      <c r="L137" s="686"/>
      <c r="M137" s="351"/>
      <c r="N137" s="351"/>
      <c r="O137" s="351"/>
      <c r="P137" s="351"/>
      <c r="Q137" s="352"/>
      <c r="R137" s="352"/>
      <c r="S137" s="352"/>
      <c r="T137" s="352"/>
    </row>
    <row r="138" spans="1:20" x14ac:dyDescent="0.2">
      <c r="A138" s="3"/>
      <c r="B138" s="304" t="str">
        <f>IF(C136="","",(VLOOKUP(C136,Lookups!$B$4:$C$2561,2,FALSE)))</f>
        <v/>
      </c>
      <c r="C138" s="366"/>
      <c r="D138" s="350"/>
      <c r="E138" s="350"/>
      <c r="F138" s="350"/>
      <c r="G138" s="350"/>
      <c r="H138" s="351"/>
      <c r="I138" s="351"/>
      <c r="J138" s="351"/>
      <c r="K138" s="686"/>
      <c r="L138" s="686"/>
      <c r="M138" s="351"/>
      <c r="N138" s="351"/>
      <c r="O138" s="351"/>
      <c r="P138" s="351"/>
      <c r="Q138" s="352"/>
      <c r="R138" s="352"/>
      <c r="S138" s="352"/>
      <c r="T138" s="352"/>
    </row>
    <row r="139" spans="1:20" x14ac:dyDescent="0.2">
      <c r="A139" s="3"/>
      <c r="B139" s="304" t="str">
        <f>IF(C137="","",(VLOOKUP(C137,Lookups!$B$4:$C$2561,2,FALSE)))</f>
        <v/>
      </c>
      <c r="C139" s="366"/>
      <c r="D139" s="350"/>
      <c r="E139" s="350"/>
      <c r="F139" s="350"/>
      <c r="G139" s="350"/>
      <c r="H139" s="351"/>
      <c r="I139" s="351"/>
      <c r="J139" s="351"/>
      <c r="K139" s="686"/>
      <c r="L139" s="686"/>
      <c r="M139" s="351"/>
      <c r="N139" s="351"/>
      <c r="O139" s="351"/>
      <c r="P139" s="351"/>
      <c r="Q139" s="352"/>
      <c r="R139" s="352"/>
      <c r="S139" s="352"/>
      <c r="T139" s="352"/>
    </row>
    <row r="140" spans="1:20" x14ac:dyDescent="0.2">
      <c r="A140" s="3"/>
      <c r="B140" s="304" t="str">
        <f>IF(C138="","",(VLOOKUP(C138,Lookups!$B$4:$C$2561,2,FALSE)))</f>
        <v/>
      </c>
      <c r="C140" s="366"/>
      <c r="D140" s="350"/>
      <c r="E140" s="350"/>
      <c r="F140" s="350"/>
      <c r="G140" s="350"/>
      <c r="H140" s="351"/>
      <c r="I140" s="351"/>
      <c r="J140" s="351"/>
      <c r="K140" s="686"/>
      <c r="L140" s="686"/>
      <c r="M140" s="351"/>
      <c r="N140" s="351"/>
      <c r="O140" s="351"/>
      <c r="P140" s="351"/>
      <c r="Q140" s="352"/>
      <c r="R140" s="352"/>
      <c r="S140" s="352"/>
      <c r="T140" s="352"/>
    </row>
    <row r="141" spans="1:20" x14ac:dyDescent="0.2">
      <c r="A141" s="3"/>
      <c r="B141" s="304" t="str">
        <f>IF(C139="","",(VLOOKUP(C139,Lookups!$B$4:$C$2561,2,FALSE)))</f>
        <v/>
      </c>
      <c r="C141" s="366"/>
      <c r="D141" s="350"/>
      <c r="E141" s="350"/>
      <c r="F141" s="350"/>
      <c r="G141" s="350"/>
      <c r="H141" s="351"/>
      <c r="I141" s="351"/>
      <c r="J141" s="351"/>
      <c r="K141" s="686"/>
      <c r="L141" s="686"/>
      <c r="M141" s="351"/>
      <c r="N141" s="351"/>
      <c r="O141" s="351"/>
      <c r="P141" s="351"/>
      <c r="Q141" s="352"/>
      <c r="R141" s="352"/>
      <c r="S141" s="352"/>
      <c r="T141" s="352"/>
    </row>
    <row r="142" spans="1:20" x14ac:dyDescent="0.2">
      <c r="A142" s="3"/>
      <c r="B142" s="304" t="str">
        <f>IF(C140="","",(VLOOKUP(C140,Lookups!$B$4:$C$2561,2,FALSE)))</f>
        <v/>
      </c>
      <c r="C142" s="366"/>
      <c r="D142" s="350"/>
      <c r="E142" s="350"/>
      <c r="F142" s="350"/>
      <c r="G142" s="350"/>
      <c r="H142" s="351"/>
      <c r="I142" s="351"/>
      <c r="J142" s="351"/>
      <c r="K142" s="686"/>
      <c r="L142" s="686"/>
      <c r="M142" s="351"/>
      <c r="N142" s="351"/>
      <c r="O142" s="351"/>
      <c r="P142" s="351"/>
      <c r="Q142" s="352"/>
      <c r="R142" s="352"/>
      <c r="S142" s="352"/>
      <c r="T142" s="352"/>
    </row>
    <row r="143" spans="1:20" x14ac:dyDescent="0.2">
      <c r="A143" s="3"/>
      <c r="B143" s="304" t="str">
        <f>IF(C141="","",(VLOOKUP(C141,Lookups!$B$4:$C$2561,2,FALSE)))</f>
        <v/>
      </c>
      <c r="C143" s="366"/>
      <c r="D143" s="350"/>
      <c r="E143" s="350"/>
      <c r="F143" s="350"/>
      <c r="G143" s="350"/>
      <c r="H143" s="351"/>
      <c r="I143" s="351"/>
      <c r="J143" s="351"/>
      <c r="K143" s="686"/>
      <c r="L143" s="686"/>
      <c r="M143" s="351"/>
      <c r="N143" s="351"/>
      <c r="O143" s="351"/>
      <c r="P143" s="351"/>
      <c r="Q143" s="352"/>
      <c r="R143" s="352"/>
      <c r="S143" s="352"/>
      <c r="T143" s="352"/>
    </row>
    <row r="144" spans="1:20" x14ac:dyDescent="0.2">
      <c r="A144" s="3"/>
      <c r="B144" s="304" t="str">
        <f>IF(C142="","",(VLOOKUP(C142,Lookups!$B$4:$C$2561,2,FALSE)))</f>
        <v/>
      </c>
      <c r="C144" s="366"/>
      <c r="D144" s="350"/>
      <c r="E144" s="350"/>
      <c r="F144" s="350"/>
      <c r="G144" s="350"/>
      <c r="H144" s="351"/>
      <c r="I144" s="351"/>
      <c r="J144" s="351"/>
      <c r="K144" s="686"/>
      <c r="L144" s="686"/>
      <c r="M144" s="351"/>
      <c r="N144" s="351"/>
      <c r="O144" s="351"/>
      <c r="P144" s="351"/>
      <c r="Q144" s="352"/>
      <c r="R144" s="352"/>
      <c r="S144" s="352"/>
      <c r="T144" s="352"/>
    </row>
    <row r="145" spans="1:20" x14ac:dyDescent="0.2">
      <c r="A145" s="3"/>
      <c r="B145" s="304" t="str">
        <f>IF(C143="","",(VLOOKUP(C143,Lookups!$B$4:$C$2561,2,FALSE)))</f>
        <v/>
      </c>
      <c r="C145" s="366"/>
      <c r="D145" s="350"/>
      <c r="E145" s="350"/>
      <c r="F145" s="350"/>
      <c r="G145" s="350"/>
      <c r="H145" s="351"/>
      <c r="I145" s="351"/>
      <c r="J145" s="351"/>
      <c r="K145" s="686"/>
      <c r="L145" s="686"/>
      <c r="M145" s="351"/>
      <c r="N145" s="351"/>
      <c r="O145" s="351"/>
      <c r="P145" s="351"/>
      <c r="Q145" s="352"/>
      <c r="R145" s="352"/>
      <c r="S145" s="352"/>
      <c r="T145" s="352"/>
    </row>
    <row r="146" spans="1:20" x14ac:dyDescent="0.2">
      <c r="A146" s="3"/>
      <c r="B146" s="304" t="str">
        <f>IF(C144="","",(VLOOKUP(C144,Lookups!$B$4:$C$2561,2,FALSE)))</f>
        <v/>
      </c>
      <c r="C146" s="366"/>
      <c r="D146" s="350"/>
      <c r="E146" s="350"/>
      <c r="F146" s="350"/>
      <c r="G146" s="350"/>
      <c r="H146" s="351"/>
      <c r="I146" s="351"/>
      <c r="J146" s="351"/>
      <c r="K146" s="686"/>
      <c r="L146" s="686"/>
      <c r="M146" s="351"/>
      <c r="N146" s="351"/>
      <c r="O146" s="351"/>
      <c r="P146" s="351"/>
      <c r="Q146" s="352"/>
      <c r="R146" s="352"/>
      <c r="S146" s="352"/>
      <c r="T146" s="352"/>
    </row>
    <row r="147" spans="1:20" x14ac:dyDescent="0.2">
      <c r="A147" s="3"/>
      <c r="B147" s="304" t="str">
        <f>IF(C145="","",(VLOOKUP(C145,Lookups!$B$4:$C$2561,2,FALSE)))</f>
        <v/>
      </c>
      <c r="C147" s="366"/>
      <c r="D147" s="350"/>
      <c r="E147" s="350"/>
      <c r="F147" s="350"/>
      <c r="G147" s="350"/>
      <c r="H147" s="351"/>
      <c r="I147" s="351"/>
      <c r="J147" s="351"/>
      <c r="K147" s="686"/>
      <c r="L147" s="686"/>
      <c r="M147" s="351"/>
      <c r="N147" s="351"/>
      <c r="O147" s="351"/>
      <c r="P147" s="351"/>
      <c r="Q147" s="352"/>
      <c r="R147" s="352"/>
      <c r="S147" s="352"/>
      <c r="T147" s="352"/>
    </row>
    <row r="148" spans="1:20" x14ac:dyDescent="0.2">
      <c r="A148" s="3"/>
      <c r="B148" s="304" t="str">
        <f>IF(C146="","",(VLOOKUP(C146,Lookups!$B$4:$C$2561,2,FALSE)))</f>
        <v/>
      </c>
      <c r="C148" s="366"/>
      <c r="D148" s="350"/>
      <c r="E148" s="350"/>
      <c r="F148" s="350"/>
      <c r="G148" s="350"/>
      <c r="H148" s="351"/>
      <c r="I148" s="351"/>
      <c r="J148" s="351"/>
      <c r="K148" s="686"/>
      <c r="L148" s="686"/>
      <c r="M148" s="351"/>
      <c r="N148" s="351"/>
      <c r="O148" s="351"/>
      <c r="P148" s="351"/>
      <c r="Q148" s="352"/>
      <c r="R148" s="352"/>
      <c r="S148" s="352"/>
      <c r="T148" s="352"/>
    </row>
    <row r="149" spans="1:20" x14ac:dyDescent="0.2">
      <c r="A149" s="3"/>
      <c r="B149" s="304" t="str">
        <f>IF(C147="","",(VLOOKUP(C147,Lookups!$B$4:$C$2561,2,FALSE)))</f>
        <v/>
      </c>
      <c r="C149" s="366"/>
      <c r="D149" s="350"/>
      <c r="E149" s="350"/>
      <c r="F149" s="350"/>
      <c r="G149" s="350"/>
      <c r="H149" s="351"/>
      <c r="I149" s="351"/>
      <c r="J149" s="351"/>
      <c r="K149" s="686"/>
      <c r="L149" s="686"/>
      <c r="M149" s="351"/>
      <c r="N149" s="351"/>
      <c r="O149" s="351"/>
      <c r="P149" s="351"/>
      <c r="Q149" s="352"/>
      <c r="R149" s="352"/>
      <c r="S149" s="352"/>
      <c r="T149" s="352"/>
    </row>
    <row r="150" spans="1:20" x14ac:dyDescent="0.2">
      <c r="A150" s="3"/>
      <c r="B150" s="304" t="str">
        <f>IF(C148="","",(VLOOKUP(C148,Lookups!$B$4:$C$2561,2,FALSE)))</f>
        <v/>
      </c>
      <c r="C150" s="366"/>
      <c r="D150" s="350"/>
      <c r="E150" s="350"/>
      <c r="F150" s="350"/>
      <c r="G150" s="350"/>
      <c r="H150" s="351"/>
      <c r="I150" s="351"/>
      <c r="J150" s="351"/>
      <c r="K150" s="686"/>
      <c r="L150" s="686"/>
      <c r="M150" s="351"/>
      <c r="N150" s="351"/>
      <c r="O150" s="351"/>
      <c r="P150" s="351"/>
      <c r="Q150" s="352"/>
      <c r="R150" s="352"/>
      <c r="S150" s="352"/>
      <c r="T150" s="352"/>
    </row>
    <row r="151" spans="1:20" x14ac:dyDescent="0.2">
      <c r="A151" s="3"/>
      <c r="B151" s="304" t="str">
        <f>IF(C149="","",(VLOOKUP(C149,Lookups!$B$4:$C$2561,2,FALSE)))</f>
        <v/>
      </c>
      <c r="C151" s="366"/>
      <c r="D151" s="350"/>
      <c r="E151" s="350"/>
      <c r="F151" s="350"/>
      <c r="G151" s="350"/>
      <c r="H151" s="351"/>
      <c r="I151" s="351"/>
      <c r="J151" s="351"/>
      <c r="K151" s="686"/>
      <c r="L151" s="686"/>
      <c r="M151" s="351"/>
      <c r="N151" s="351"/>
      <c r="O151" s="351"/>
      <c r="P151" s="351"/>
      <c r="Q151" s="352"/>
      <c r="R151" s="352"/>
      <c r="S151" s="352"/>
      <c r="T151" s="352"/>
    </row>
    <row r="152" spans="1:20" x14ac:dyDescent="0.2">
      <c r="A152" s="3"/>
      <c r="B152" s="304" t="str">
        <f>IF(C150="","",(VLOOKUP(C150,Lookups!$B$4:$C$2561,2,FALSE)))</f>
        <v/>
      </c>
      <c r="C152" s="366"/>
      <c r="D152" s="350"/>
      <c r="E152" s="350"/>
      <c r="F152" s="350"/>
      <c r="G152" s="350"/>
      <c r="H152" s="351"/>
      <c r="I152" s="351"/>
      <c r="J152" s="351"/>
      <c r="K152" s="686"/>
      <c r="L152" s="686"/>
      <c r="M152" s="351"/>
      <c r="N152" s="351"/>
      <c r="O152" s="351"/>
      <c r="P152" s="351"/>
      <c r="Q152" s="352"/>
      <c r="R152" s="352"/>
      <c r="S152" s="352"/>
      <c r="T152" s="352"/>
    </row>
    <row r="153" spans="1:20" x14ac:dyDescent="0.2">
      <c r="A153" s="3"/>
      <c r="B153" s="304" t="str">
        <f>IF(C151="","",(VLOOKUP(C151,Lookups!$B$4:$C$2561,2,FALSE)))</f>
        <v/>
      </c>
      <c r="C153" s="366"/>
      <c r="D153" s="350"/>
      <c r="E153" s="350"/>
      <c r="F153" s="350"/>
      <c r="G153" s="350"/>
      <c r="H153" s="351"/>
      <c r="I153" s="351"/>
      <c r="J153" s="351"/>
      <c r="K153" s="686"/>
      <c r="L153" s="686"/>
      <c r="M153" s="351"/>
      <c r="N153" s="351"/>
      <c r="O153" s="351"/>
      <c r="P153" s="351"/>
      <c r="Q153" s="352"/>
      <c r="R153" s="352"/>
      <c r="S153" s="352"/>
      <c r="T153" s="352"/>
    </row>
    <row r="154" spans="1:20" x14ac:dyDescent="0.2">
      <c r="A154" s="3"/>
      <c r="B154" s="304" t="str">
        <f>IF(C152="","",(VLOOKUP(C152,Lookups!$B$4:$C$2561,2,FALSE)))</f>
        <v/>
      </c>
      <c r="C154" s="366"/>
      <c r="D154" s="350"/>
      <c r="E154" s="350"/>
      <c r="F154" s="350"/>
      <c r="G154" s="350"/>
      <c r="H154" s="351"/>
      <c r="I154" s="351"/>
      <c r="J154" s="351"/>
      <c r="K154" s="686"/>
      <c r="L154" s="686"/>
      <c r="M154" s="351"/>
      <c r="N154" s="351"/>
      <c r="O154" s="351"/>
      <c r="P154" s="351"/>
      <c r="Q154" s="352"/>
      <c r="R154" s="352"/>
      <c r="S154" s="352"/>
      <c r="T154" s="352"/>
    </row>
    <row r="155" spans="1:20" x14ac:dyDescent="0.2">
      <c r="A155" s="3"/>
      <c r="B155" s="304" t="str">
        <f>IF(C153="","",(VLOOKUP(C153,Lookups!$B$4:$C$2561,2,FALSE)))</f>
        <v/>
      </c>
      <c r="C155" s="366"/>
      <c r="D155" s="350"/>
      <c r="E155" s="350"/>
      <c r="F155" s="350"/>
      <c r="G155" s="350"/>
      <c r="H155" s="351"/>
      <c r="I155" s="351"/>
      <c r="J155" s="351"/>
      <c r="K155" s="686"/>
      <c r="L155" s="686"/>
      <c r="M155" s="351"/>
      <c r="N155" s="351"/>
      <c r="O155" s="351"/>
      <c r="P155" s="351"/>
      <c r="Q155" s="352"/>
      <c r="R155" s="352"/>
      <c r="S155" s="352"/>
      <c r="T155" s="352"/>
    </row>
    <row r="156" spans="1:20" x14ac:dyDescent="0.2">
      <c r="A156" s="3"/>
      <c r="B156" s="304" t="str">
        <f>IF(C154="","",(VLOOKUP(C154,Lookups!$B$4:$C$2561,2,FALSE)))</f>
        <v/>
      </c>
      <c r="C156" s="366"/>
      <c r="D156" s="350"/>
      <c r="E156" s="350"/>
      <c r="F156" s="350"/>
      <c r="G156" s="350"/>
      <c r="H156" s="351"/>
      <c r="I156" s="351"/>
      <c r="J156" s="351"/>
      <c r="K156" s="686"/>
      <c r="L156" s="686"/>
      <c r="M156" s="351"/>
      <c r="N156" s="351"/>
      <c r="O156" s="351"/>
      <c r="P156" s="351"/>
      <c r="Q156" s="352"/>
      <c r="R156" s="352"/>
      <c r="S156" s="352"/>
      <c r="T156" s="352"/>
    </row>
    <row r="157" spans="1:20" x14ac:dyDescent="0.2">
      <c r="A157" s="3"/>
      <c r="B157" s="304" t="str">
        <f>IF(C155="","",(VLOOKUP(C155,Lookups!$B$4:$C$2561,2,FALSE)))</f>
        <v/>
      </c>
      <c r="C157" s="366"/>
      <c r="D157" s="350"/>
      <c r="E157" s="350"/>
      <c r="F157" s="350"/>
      <c r="G157" s="350"/>
      <c r="H157" s="351"/>
      <c r="I157" s="351"/>
      <c r="J157" s="351"/>
      <c r="K157" s="686"/>
      <c r="L157" s="686"/>
      <c r="M157" s="351"/>
      <c r="N157" s="351"/>
      <c r="O157" s="351"/>
      <c r="P157" s="351"/>
      <c r="Q157" s="352"/>
      <c r="R157" s="352"/>
      <c r="S157" s="352"/>
      <c r="T157" s="352"/>
    </row>
    <row r="158" spans="1:20" x14ac:dyDescent="0.2">
      <c r="A158" s="3"/>
      <c r="B158" s="304" t="str">
        <f>IF(C156="","",(VLOOKUP(C156,Lookups!$B$4:$C$2561,2,FALSE)))</f>
        <v/>
      </c>
      <c r="C158" s="366"/>
      <c r="D158" s="350"/>
      <c r="E158" s="350"/>
      <c r="F158" s="350"/>
      <c r="G158" s="350"/>
      <c r="H158" s="351"/>
      <c r="I158" s="351"/>
      <c r="J158" s="351"/>
      <c r="K158" s="686"/>
      <c r="L158" s="686"/>
      <c r="M158" s="351"/>
      <c r="N158" s="351"/>
      <c r="O158" s="351"/>
      <c r="P158" s="351"/>
      <c r="Q158" s="352"/>
      <c r="R158" s="352"/>
      <c r="S158" s="352"/>
      <c r="T158" s="352"/>
    </row>
    <row r="159" spans="1:20" x14ac:dyDescent="0.2">
      <c r="A159" s="3"/>
      <c r="B159" s="304" t="str">
        <f>IF(C157="","",(VLOOKUP(C157,Lookups!$B$4:$C$2561,2,FALSE)))</f>
        <v/>
      </c>
      <c r="C159" s="366"/>
      <c r="D159" s="350"/>
      <c r="E159" s="350"/>
      <c r="F159" s="350"/>
      <c r="G159" s="350"/>
      <c r="H159" s="351"/>
      <c r="I159" s="351"/>
      <c r="J159" s="351"/>
      <c r="K159" s="686"/>
      <c r="L159" s="686"/>
      <c r="M159" s="351"/>
      <c r="N159" s="351"/>
      <c r="O159" s="351"/>
      <c r="P159" s="351"/>
      <c r="Q159" s="352"/>
      <c r="R159" s="352"/>
      <c r="S159" s="352"/>
      <c r="T159" s="352"/>
    </row>
    <row r="160" spans="1:20" x14ac:dyDescent="0.2">
      <c r="A160" s="3"/>
      <c r="B160" s="304" t="str">
        <f>IF(C158="","",(VLOOKUP(C158,Lookups!$B$4:$C$2561,2,FALSE)))</f>
        <v/>
      </c>
      <c r="C160" s="366"/>
      <c r="D160" s="350"/>
      <c r="E160" s="350"/>
      <c r="F160" s="350"/>
      <c r="G160" s="350"/>
      <c r="H160" s="351"/>
      <c r="I160" s="351"/>
      <c r="J160" s="351"/>
      <c r="K160" s="686"/>
      <c r="L160" s="686"/>
      <c r="M160" s="351"/>
      <c r="N160" s="351"/>
      <c r="O160" s="351"/>
      <c r="P160" s="351"/>
      <c r="Q160" s="352"/>
      <c r="R160" s="352"/>
      <c r="S160" s="352"/>
      <c r="T160" s="352"/>
    </row>
    <row r="161" spans="1:20" x14ac:dyDescent="0.2">
      <c r="A161" s="3"/>
      <c r="B161" s="304" t="str">
        <f>IF(C159="","",(VLOOKUP(C159,Lookups!$B$4:$C$2561,2,FALSE)))</f>
        <v/>
      </c>
      <c r="C161" s="366"/>
      <c r="D161" s="350"/>
      <c r="E161" s="350"/>
      <c r="F161" s="350"/>
      <c r="G161" s="350"/>
      <c r="H161" s="351"/>
      <c r="I161" s="351"/>
      <c r="J161" s="351"/>
      <c r="K161" s="686"/>
      <c r="L161" s="686"/>
      <c r="M161" s="351"/>
      <c r="N161" s="351"/>
      <c r="O161" s="351"/>
      <c r="P161" s="351"/>
      <c r="Q161" s="352"/>
      <c r="R161" s="352"/>
      <c r="S161" s="352"/>
      <c r="T161" s="352"/>
    </row>
    <row r="162" spans="1:20" x14ac:dyDescent="0.2">
      <c r="A162" s="3"/>
      <c r="B162" s="304" t="str">
        <f>IF(C160="","",(VLOOKUP(C160,Lookups!$B$4:$C$2561,2,FALSE)))</f>
        <v/>
      </c>
      <c r="C162" s="366"/>
      <c r="D162" s="350"/>
      <c r="E162" s="350"/>
      <c r="F162" s="350"/>
      <c r="G162" s="350"/>
      <c r="H162" s="351"/>
      <c r="I162" s="351"/>
      <c r="J162" s="351"/>
      <c r="K162" s="686"/>
      <c r="L162" s="686"/>
      <c r="M162" s="351"/>
      <c r="N162" s="351"/>
      <c r="O162" s="351"/>
      <c r="P162" s="351"/>
      <c r="Q162" s="352"/>
      <c r="R162" s="352"/>
      <c r="S162" s="352"/>
      <c r="T162" s="352"/>
    </row>
    <row r="163" spans="1:20" x14ac:dyDescent="0.2">
      <c r="A163" s="3"/>
      <c r="B163" s="304" t="str">
        <f>IF(C161="","",(VLOOKUP(C161,Lookups!$B$4:$C$2561,2,FALSE)))</f>
        <v/>
      </c>
      <c r="C163" s="366"/>
      <c r="D163" s="350"/>
      <c r="E163" s="350"/>
      <c r="F163" s="350"/>
      <c r="G163" s="350"/>
      <c r="H163" s="351"/>
      <c r="I163" s="351"/>
      <c r="J163" s="351"/>
      <c r="K163" s="686"/>
      <c r="L163" s="686"/>
      <c r="M163" s="351"/>
      <c r="N163" s="351"/>
      <c r="O163" s="351"/>
      <c r="P163" s="351"/>
      <c r="Q163" s="352"/>
      <c r="R163" s="352"/>
      <c r="S163" s="352"/>
      <c r="T163" s="352"/>
    </row>
    <row r="164" spans="1:20" x14ac:dyDescent="0.2">
      <c r="A164" s="3"/>
      <c r="B164" s="304" t="str">
        <f>IF(C162="","",(VLOOKUP(C162,Lookups!$B$4:$C$2561,2,FALSE)))</f>
        <v/>
      </c>
      <c r="C164" s="366"/>
      <c r="D164" s="350"/>
      <c r="E164" s="350"/>
      <c r="F164" s="350"/>
      <c r="G164" s="350"/>
      <c r="H164" s="351"/>
      <c r="I164" s="351"/>
      <c r="J164" s="351"/>
      <c r="K164" s="686"/>
      <c r="L164" s="686"/>
      <c r="M164" s="351"/>
      <c r="N164" s="351"/>
      <c r="O164" s="351"/>
      <c r="P164" s="351"/>
      <c r="Q164" s="352"/>
      <c r="R164" s="352"/>
      <c r="S164" s="352"/>
      <c r="T164" s="352"/>
    </row>
    <row r="165" spans="1:20" x14ac:dyDescent="0.2">
      <c r="A165" s="3"/>
      <c r="B165" s="304" t="str">
        <f>IF(C163="","",(VLOOKUP(C163,Lookups!$B$4:$C$2561,2,FALSE)))</f>
        <v/>
      </c>
      <c r="C165" s="366"/>
      <c r="D165" s="350"/>
      <c r="E165" s="350"/>
      <c r="F165" s="350"/>
      <c r="G165" s="350"/>
      <c r="H165" s="351"/>
      <c r="I165" s="351"/>
      <c r="J165" s="351"/>
      <c r="K165" s="686"/>
      <c r="L165" s="686"/>
      <c r="M165" s="351"/>
      <c r="N165" s="351"/>
      <c r="O165" s="351"/>
      <c r="P165" s="351"/>
      <c r="Q165" s="352"/>
      <c r="R165" s="352"/>
      <c r="S165" s="352"/>
      <c r="T165" s="352"/>
    </row>
    <row r="166" spans="1:20" x14ac:dyDescent="0.2">
      <c r="A166" s="3"/>
      <c r="B166" s="304" t="str">
        <f>IF(C164="","",(VLOOKUP(C164,Lookups!$B$4:$C$2561,2,FALSE)))</f>
        <v/>
      </c>
      <c r="C166" s="366"/>
      <c r="D166" s="350"/>
      <c r="E166" s="350"/>
      <c r="F166" s="350"/>
      <c r="G166" s="350"/>
      <c r="H166" s="351"/>
      <c r="I166" s="351"/>
      <c r="J166" s="351"/>
      <c r="K166" s="686"/>
      <c r="L166" s="686"/>
      <c r="M166" s="351"/>
      <c r="N166" s="351"/>
      <c r="O166" s="351"/>
      <c r="P166" s="351"/>
      <c r="Q166" s="352"/>
      <c r="R166" s="352"/>
      <c r="S166" s="352"/>
      <c r="T166" s="352"/>
    </row>
    <row r="167" spans="1:20" x14ac:dyDescent="0.2">
      <c r="A167" s="3"/>
      <c r="B167" s="304" t="str">
        <f>IF(C165="","",(VLOOKUP(C165,Lookups!$B$4:$C$2561,2,FALSE)))</f>
        <v/>
      </c>
      <c r="C167" s="366"/>
      <c r="D167" s="350"/>
      <c r="E167" s="350"/>
      <c r="F167" s="350"/>
      <c r="G167" s="350"/>
      <c r="H167" s="351"/>
      <c r="I167" s="351"/>
      <c r="J167" s="351"/>
      <c r="K167" s="686"/>
      <c r="L167" s="686"/>
      <c r="M167" s="351"/>
      <c r="N167" s="351"/>
      <c r="O167" s="351"/>
      <c r="P167" s="351"/>
      <c r="Q167" s="352"/>
      <c r="R167" s="352"/>
      <c r="S167" s="352"/>
      <c r="T167" s="352"/>
    </row>
    <row r="168" spans="1:20" x14ac:dyDescent="0.2">
      <c r="A168" s="3"/>
      <c r="B168" s="304" t="str">
        <f>IF(C166="","",(VLOOKUP(C166,Lookups!$B$4:$C$2561,2,FALSE)))</f>
        <v/>
      </c>
      <c r="C168" s="366"/>
      <c r="D168" s="350"/>
      <c r="E168" s="350"/>
      <c r="F168" s="350"/>
      <c r="G168" s="350"/>
      <c r="H168" s="351"/>
      <c r="I168" s="351"/>
      <c r="J168" s="351"/>
      <c r="K168" s="686"/>
      <c r="L168" s="686"/>
      <c r="M168" s="351"/>
      <c r="N168" s="351"/>
      <c r="O168" s="351"/>
      <c r="P168" s="351"/>
      <c r="Q168" s="352"/>
      <c r="R168" s="352"/>
      <c r="S168" s="352"/>
      <c r="T168" s="352"/>
    </row>
    <row r="169" spans="1:20" x14ac:dyDescent="0.2">
      <c r="A169" s="3"/>
      <c r="B169" s="304" t="str">
        <f>IF(C167="","",(VLOOKUP(C167,Lookups!$B$4:$C$2561,2,FALSE)))</f>
        <v/>
      </c>
      <c r="C169" s="366"/>
      <c r="D169" s="350"/>
      <c r="E169" s="350"/>
      <c r="F169" s="350"/>
      <c r="G169" s="350"/>
      <c r="H169" s="351"/>
      <c r="I169" s="351"/>
      <c r="J169" s="351"/>
      <c r="K169" s="686"/>
      <c r="L169" s="686"/>
      <c r="M169" s="351"/>
      <c r="N169" s="351"/>
      <c r="O169" s="351"/>
      <c r="P169" s="351"/>
      <c r="Q169" s="352"/>
      <c r="R169" s="352"/>
      <c r="S169" s="352"/>
      <c r="T169" s="352"/>
    </row>
    <row r="170" spans="1:20" x14ac:dyDescent="0.2">
      <c r="A170" s="3"/>
      <c r="B170" s="304" t="str">
        <f>IF(C168="","",(VLOOKUP(C168,Lookups!$B$4:$C$2561,2,FALSE)))</f>
        <v/>
      </c>
      <c r="C170" s="366"/>
      <c r="D170" s="350"/>
      <c r="E170" s="350"/>
      <c r="F170" s="350"/>
      <c r="G170" s="350"/>
      <c r="H170" s="351"/>
      <c r="I170" s="351"/>
      <c r="J170" s="351"/>
      <c r="K170" s="686"/>
      <c r="L170" s="686"/>
      <c r="M170" s="351"/>
      <c r="N170" s="351"/>
      <c r="O170" s="351"/>
      <c r="P170" s="351"/>
      <c r="Q170" s="352"/>
      <c r="R170" s="352"/>
      <c r="S170" s="352"/>
      <c r="T170" s="352"/>
    </row>
    <row r="171" spans="1:20" x14ac:dyDescent="0.2">
      <c r="A171" s="3"/>
      <c r="B171" s="304" t="str">
        <f>IF(C169="","",(VLOOKUP(C169,Lookups!$B$4:$C$2561,2,FALSE)))</f>
        <v/>
      </c>
      <c r="C171" s="366"/>
      <c r="D171" s="350"/>
      <c r="E171" s="350"/>
      <c r="F171" s="350"/>
      <c r="G171" s="350"/>
      <c r="H171" s="351"/>
      <c r="I171" s="351"/>
      <c r="J171" s="351"/>
      <c r="K171" s="686"/>
      <c r="L171" s="686"/>
      <c r="M171" s="351"/>
      <c r="N171" s="351"/>
      <c r="O171" s="351"/>
      <c r="P171" s="351"/>
      <c r="Q171" s="352"/>
      <c r="R171" s="352"/>
      <c r="S171" s="352"/>
      <c r="T171" s="352"/>
    </row>
    <row r="172" spans="1:20" x14ac:dyDescent="0.2">
      <c r="A172" s="3"/>
      <c r="B172" s="304" t="str">
        <f>IF(C170="","",(VLOOKUP(C170,Lookups!$B$4:$C$2561,2,FALSE)))</f>
        <v/>
      </c>
      <c r="C172" s="366"/>
      <c r="D172" s="350"/>
      <c r="E172" s="350"/>
      <c r="F172" s="350"/>
      <c r="G172" s="350"/>
      <c r="H172" s="351"/>
      <c r="I172" s="351"/>
      <c r="J172" s="351"/>
      <c r="K172" s="686"/>
      <c r="L172" s="686"/>
      <c r="M172" s="351"/>
      <c r="N172" s="351"/>
      <c r="O172" s="351"/>
      <c r="P172" s="351"/>
      <c r="Q172" s="352"/>
      <c r="R172" s="352"/>
      <c r="S172" s="352"/>
      <c r="T172" s="352"/>
    </row>
    <row r="173" spans="1:20" x14ac:dyDescent="0.2">
      <c r="A173" s="3"/>
      <c r="B173" s="304" t="str">
        <f>IF(C171="","",(VLOOKUP(C171,Lookups!$B$4:$C$2561,2,FALSE)))</f>
        <v/>
      </c>
      <c r="C173" s="366"/>
      <c r="D173" s="350"/>
      <c r="E173" s="350"/>
      <c r="F173" s="350"/>
      <c r="G173" s="350"/>
      <c r="H173" s="351"/>
      <c r="I173" s="351"/>
      <c r="J173" s="351"/>
      <c r="K173" s="686"/>
      <c r="L173" s="686"/>
      <c r="M173" s="351"/>
      <c r="N173" s="351"/>
      <c r="O173" s="351"/>
      <c r="P173" s="351"/>
      <c r="Q173" s="352"/>
      <c r="R173" s="352"/>
      <c r="S173" s="352"/>
      <c r="T173" s="352"/>
    </row>
    <row r="174" spans="1:20" x14ac:dyDescent="0.2">
      <c r="A174" s="3"/>
      <c r="B174" s="304" t="str">
        <f>IF(C172="","",(VLOOKUP(C172,Lookups!$B$4:$C$2561,2,FALSE)))</f>
        <v/>
      </c>
      <c r="C174" s="366"/>
      <c r="D174" s="350"/>
      <c r="E174" s="350"/>
      <c r="F174" s="350"/>
      <c r="G174" s="350"/>
      <c r="H174" s="351"/>
      <c r="I174" s="351"/>
      <c r="J174" s="351"/>
      <c r="K174" s="686"/>
      <c r="L174" s="686"/>
      <c r="M174" s="351"/>
      <c r="N174" s="351"/>
      <c r="O174" s="351"/>
      <c r="P174" s="351"/>
      <c r="Q174" s="352"/>
      <c r="R174" s="352"/>
      <c r="S174" s="352"/>
      <c r="T174" s="352"/>
    </row>
    <row r="175" spans="1:20" x14ac:dyDescent="0.2">
      <c r="A175" s="3"/>
      <c r="B175" s="304" t="str">
        <f>IF(C173="","",(VLOOKUP(C173,Lookups!$B$4:$C$2561,2,FALSE)))</f>
        <v/>
      </c>
      <c r="C175" s="366"/>
      <c r="D175" s="350"/>
      <c r="E175" s="350"/>
      <c r="F175" s="350"/>
      <c r="G175" s="350"/>
      <c r="H175" s="351"/>
      <c r="I175" s="351"/>
      <c r="J175" s="351"/>
      <c r="K175" s="686"/>
      <c r="L175" s="686"/>
      <c r="M175" s="351"/>
      <c r="N175" s="351"/>
      <c r="O175" s="351"/>
      <c r="P175" s="351"/>
      <c r="Q175" s="352"/>
      <c r="R175" s="352"/>
      <c r="S175" s="352"/>
      <c r="T175" s="352"/>
    </row>
    <row r="176" spans="1:20" x14ac:dyDescent="0.2">
      <c r="A176" s="3"/>
      <c r="B176" s="304" t="str">
        <f>IF(C174="","",(VLOOKUP(C174,Lookups!$B$4:$C$2561,2,FALSE)))</f>
        <v/>
      </c>
      <c r="C176" s="366"/>
      <c r="D176" s="350"/>
      <c r="E176" s="350"/>
      <c r="F176" s="350"/>
      <c r="G176" s="350"/>
      <c r="H176" s="351"/>
      <c r="I176" s="351"/>
      <c r="J176" s="351"/>
      <c r="K176" s="686"/>
      <c r="L176" s="686"/>
      <c r="M176" s="351"/>
      <c r="N176" s="351"/>
      <c r="O176" s="351"/>
      <c r="P176" s="351"/>
      <c r="Q176" s="352"/>
      <c r="R176" s="352"/>
      <c r="S176" s="352"/>
      <c r="T176" s="352"/>
    </row>
    <row r="177" spans="1:20" x14ac:dyDescent="0.2">
      <c r="A177" s="3"/>
      <c r="B177" s="304" t="str">
        <f>IF(C175="","",(VLOOKUP(C175,Lookups!$B$4:$C$2561,2,FALSE)))</f>
        <v/>
      </c>
      <c r="C177" s="366"/>
      <c r="D177" s="350"/>
      <c r="E177" s="350"/>
      <c r="F177" s="350"/>
      <c r="G177" s="350"/>
      <c r="H177" s="351"/>
      <c r="I177" s="351"/>
      <c r="J177" s="351"/>
      <c r="K177" s="686"/>
      <c r="L177" s="686"/>
      <c r="M177" s="351"/>
      <c r="N177" s="351"/>
      <c r="O177" s="351"/>
      <c r="P177" s="351"/>
      <c r="Q177" s="352"/>
      <c r="R177" s="352"/>
      <c r="S177" s="352"/>
      <c r="T177" s="352"/>
    </row>
    <row r="178" spans="1:20" x14ac:dyDescent="0.2">
      <c r="A178" s="3"/>
      <c r="B178" s="304" t="str">
        <f>IF(C176="","",(VLOOKUP(C176,Lookups!$B$4:$C$2561,2,FALSE)))</f>
        <v/>
      </c>
      <c r="C178" s="366"/>
      <c r="D178" s="350"/>
      <c r="E178" s="350"/>
      <c r="F178" s="350"/>
      <c r="G178" s="350"/>
      <c r="H178" s="351"/>
      <c r="I178" s="351"/>
      <c r="J178" s="351"/>
      <c r="K178" s="686"/>
      <c r="L178" s="686"/>
      <c r="M178" s="351"/>
      <c r="N178" s="351"/>
      <c r="O178" s="351"/>
      <c r="P178" s="351"/>
      <c r="Q178" s="352"/>
      <c r="R178" s="352"/>
      <c r="S178" s="352"/>
      <c r="T178" s="352"/>
    </row>
    <row r="179" spans="1:20" x14ac:dyDescent="0.2">
      <c r="A179" s="3"/>
      <c r="B179" s="304" t="str">
        <f>IF(C177="","",(VLOOKUP(C177,Lookups!$B$4:$C$2561,2,FALSE)))</f>
        <v/>
      </c>
      <c r="C179" s="366"/>
      <c r="D179" s="350"/>
      <c r="E179" s="350"/>
      <c r="F179" s="350"/>
      <c r="G179" s="350"/>
      <c r="H179" s="351"/>
      <c r="I179" s="351"/>
      <c r="J179" s="351"/>
      <c r="K179" s="686"/>
      <c r="L179" s="686"/>
      <c r="M179" s="351"/>
      <c r="N179" s="351"/>
      <c r="O179" s="351"/>
      <c r="P179" s="351"/>
      <c r="Q179" s="352"/>
      <c r="R179" s="352"/>
      <c r="S179" s="352"/>
      <c r="T179" s="352"/>
    </row>
    <row r="180" spans="1:20" x14ac:dyDescent="0.2">
      <c r="A180" s="3"/>
      <c r="B180" s="304" t="str">
        <f>IF(C178="","",(VLOOKUP(C178,Lookups!$B$4:$C$2561,2,FALSE)))</f>
        <v/>
      </c>
      <c r="C180" s="366"/>
      <c r="D180" s="350"/>
      <c r="E180" s="350"/>
      <c r="F180" s="350"/>
      <c r="G180" s="350"/>
      <c r="H180" s="351"/>
      <c r="I180" s="351"/>
      <c r="J180" s="351"/>
      <c r="K180" s="686"/>
      <c r="L180" s="686"/>
      <c r="M180" s="351"/>
      <c r="N180" s="351"/>
      <c r="O180" s="351"/>
      <c r="P180" s="351"/>
      <c r="Q180" s="352"/>
      <c r="R180" s="352"/>
      <c r="S180" s="352"/>
      <c r="T180" s="352"/>
    </row>
    <row r="181" spans="1:20" x14ac:dyDescent="0.2">
      <c r="A181" s="3"/>
      <c r="B181" s="304" t="str">
        <f>IF(C179="","",(VLOOKUP(C179,Lookups!$B$4:$C$2561,2,FALSE)))</f>
        <v/>
      </c>
      <c r="C181" s="366"/>
      <c r="D181" s="350"/>
      <c r="E181" s="350"/>
      <c r="F181" s="350"/>
      <c r="G181" s="350"/>
      <c r="H181" s="351"/>
      <c r="I181" s="351"/>
      <c r="J181" s="351"/>
      <c r="K181" s="686"/>
      <c r="L181" s="686"/>
      <c r="M181" s="351"/>
      <c r="N181" s="351"/>
      <c r="O181" s="351"/>
      <c r="P181" s="351"/>
      <c r="Q181" s="352"/>
      <c r="R181" s="352"/>
      <c r="S181" s="352"/>
      <c r="T181" s="352"/>
    </row>
    <row r="182" spans="1:20" x14ac:dyDescent="0.2">
      <c r="A182" s="3"/>
      <c r="B182" s="304" t="str">
        <f>IF(C180="","",(VLOOKUP(C180,Lookups!$B$4:$C$2561,2,FALSE)))</f>
        <v/>
      </c>
      <c r="C182" s="366"/>
      <c r="D182" s="350"/>
      <c r="E182" s="350"/>
      <c r="F182" s="350"/>
      <c r="G182" s="350"/>
      <c r="H182" s="351"/>
      <c r="I182" s="351"/>
      <c r="J182" s="351"/>
      <c r="K182" s="686"/>
      <c r="L182" s="686"/>
      <c r="M182" s="351"/>
      <c r="N182" s="351"/>
      <c r="O182" s="351"/>
      <c r="P182" s="351"/>
      <c r="Q182" s="352"/>
      <c r="R182" s="352"/>
      <c r="S182" s="352"/>
      <c r="T182" s="352"/>
    </row>
    <row r="183" spans="1:20" x14ac:dyDescent="0.2">
      <c r="A183" s="3"/>
      <c r="B183" s="304" t="str">
        <f>IF(C181="","",(VLOOKUP(C181,Lookups!$B$4:$C$2561,2,FALSE)))</f>
        <v/>
      </c>
      <c r="C183" s="366"/>
      <c r="D183" s="350"/>
      <c r="E183" s="350"/>
      <c r="F183" s="350"/>
      <c r="G183" s="350"/>
      <c r="H183" s="351"/>
      <c r="I183" s="351"/>
      <c r="J183" s="351"/>
      <c r="K183" s="686"/>
      <c r="L183" s="686"/>
      <c r="M183" s="351"/>
      <c r="N183" s="351"/>
      <c r="O183" s="351"/>
      <c r="P183" s="351"/>
      <c r="Q183" s="352"/>
      <c r="R183" s="352"/>
      <c r="S183" s="352"/>
      <c r="T183" s="352"/>
    </row>
    <row r="184" spans="1:20" x14ac:dyDescent="0.2">
      <c r="A184" s="3"/>
      <c r="B184" s="304" t="str">
        <f>IF(C182="","",(VLOOKUP(C182,Lookups!$B$4:$C$2561,2,FALSE)))</f>
        <v/>
      </c>
      <c r="C184" s="366"/>
      <c r="D184" s="350"/>
      <c r="E184" s="350"/>
      <c r="F184" s="350"/>
      <c r="G184" s="350"/>
      <c r="H184" s="351"/>
      <c r="I184" s="351"/>
      <c r="J184" s="351"/>
      <c r="K184" s="686"/>
      <c r="L184" s="686"/>
      <c r="M184" s="351"/>
      <c r="N184" s="351"/>
      <c r="O184" s="351"/>
      <c r="P184" s="351"/>
      <c r="Q184" s="352"/>
      <c r="R184" s="352"/>
      <c r="S184" s="352"/>
      <c r="T184" s="352"/>
    </row>
    <row r="185" spans="1:20" x14ac:dyDescent="0.2">
      <c r="A185" s="3"/>
      <c r="B185" s="304" t="str">
        <f>IF(C183="","",(VLOOKUP(C183,Lookups!$B$4:$C$2561,2,FALSE)))</f>
        <v/>
      </c>
      <c r="C185" s="366"/>
      <c r="D185" s="350"/>
      <c r="E185" s="350"/>
      <c r="F185" s="350"/>
      <c r="G185" s="350"/>
      <c r="H185" s="351"/>
      <c r="I185" s="351"/>
      <c r="J185" s="351"/>
      <c r="K185" s="686"/>
      <c r="L185" s="686"/>
      <c r="M185" s="351"/>
      <c r="N185" s="351"/>
      <c r="O185" s="351"/>
      <c r="P185" s="351"/>
      <c r="Q185" s="352"/>
      <c r="R185" s="352"/>
      <c r="S185" s="352"/>
      <c r="T185" s="352"/>
    </row>
    <row r="186" spans="1:20" x14ac:dyDescent="0.2">
      <c r="A186" s="3"/>
      <c r="B186" s="304" t="str">
        <f>IF(C184="","",(VLOOKUP(C184,Lookups!$B$4:$C$2561,2,FALSE)))</f>
        <v/>
      </c>
      <c r="C186" s="366"/>
      <c r="D186" s="350"/>
      <c r="E186" s="350"/>
      <c r="F186" s="350"/>
      <c r="G186" s="350"/>
      <c r="H186" s="351"/>
      <c r="I186" s="351"/>
      <c r="J186" s="351"/>
      <c r="K186" s="686"/>
      <c r="L186" s="686"/>
      <c r="M186" s="351"/>
      <c r="N186" s="351"/>
      <c r="O186" s="351"/>
      <c r="P186" s="351"/>
      <c r="Q186" s="352"/>
      <c r="R186" s="352"/>
      <c r="S186" s="352"/>
      <c r="T186" s="352"/>
    </row>
    <row r="187" spans="1:20" x14ac:dyDescent="0.2">
      <c r="A187" s="3"/>
      <c r="B187" s="304" t="str">
        <f>IF(C185="","",(VLOOKUP(C185,Lookups!$B$4:$C$2561,2,FALSE)))</f>
        <v/>
      </c>
      <c r="C187" s="366"/>
      <c r="D187" s="350"/>
      <c r="E187" s="350"/>
      <c r="F187" s="350"/>
      <c r="G187" s="350"/>
      <c r="H187" s="351"/>
      <c r="I187" s="351"/>
      <c r="J187" s="351"/>
      <c r="K187" s="686"/>
      <c r="L187" s="686"/>
      <c r="M187" s="351"/>
      <c r="N187" s="351"/>
      <c r="O187" s="351"/>
      <c r="P187" s="351"/>
      <c r="Q187" s="352"/>
      <c r="R187" s="352"/>
      <c r="S187" s="352"/>
      <c r="T187" s="352"/>
    </row>
    <row r="188" spans="1:20" x14ac:dyDescent="0.2">
      <c r="A188" s="3"/>
      <c r="B188" s="304" t="str">
        <f>IF(C186="","",(VLOOKUP(C186,Lookups!$B$4:$C$2561,2,FALSE)))</f>
        <v/>
      </c>
      <c r="C188" s="366"/>
      <c r="D188" s="350"/>
      <c r="E188" s="350"/>
      <c r="F188" s="350"/>
      <c r="G188" s="350"/>
      <c r="H188" s="351"/>
      <c r="I188" s="351"/>
      <c r="J188" s="351"/>
      <c r="K188" s="686"/>
      <c r="L188" s="686"/>
      <c r="M188" s="351"/>
      <c r="N188" s="351"/>
      <c r="O188" s="351"/>
      <c r="P188" s="351"/>
      <c r="Q188" s="352"/>
      <c r="R188" s="352"/>
      <c r="S188" s="352"/>
      <c r="T188" s="352"/>
    </row>
    <row r="189" spans="1:20" x14ac:dyDescent="0.2">
      <c r="A189" s="3"/>
      <c r="B189" s="304" t="str">
        <f>IF(C187="","",(VLOOKUP(C187,Lookups!$B$4:$C$2561,2,FALSE)))</f>
        <v/>
      </c>
      <c r="C189" s="366"/>
      <c r="D189" s="350"/>
      <c r="E189" s="350"/>
      <c r="F189" s="350"/>
      <c r="G189" s="350"/>
      <c r="H189" s="351"/>
      <c r="I189" s="351"/>
      <c r="J189" s="351"/>
      <c r="K189" s="686"/>
      <c r="L189" s="686"/>
      <c r="M189" s="351"/>
      <c r="N189" s="351"/>
      <c r="O189" s="351"/>
      <c r="P189" s="351"/>
      <c r="Q189" s="352"/>
      <c r="R189" s="352"/>
      <c r="S189" s="352"/>
      <c r="T189" s="352"/>
    </row>
    <row r="190" spans="1:20" x14ac:dyDescent="0.2">
      <c r="A190" s="3"/>
      <c r="B190" s="304" t="str">
        <f>IF(C188="","",(VLOOKUP(C188,Lookups!$B$4:$C$2561,2,FALSE)))</f>
        <v/>
      </c>
      <c r="C190" s="366"/>
      <c r="D190" s="350"/>
      <c r="E190" s="350"/>
      <c r="F190" s="350"/>
      <c r="G190" s="350"/>
      <c r="H190" s="351"/>
      <c r="I190" s="351"/>
      <c r="J190" s="351"/>
      <c r="K190" s="686"/>
      <c r="L190" s="686"/>
      <c r="M190" s="351"/>
      <c r="N190" s="351"/>
      <c r="O190" s="351"/>
      <c r="P190" s="351"/>
      <c r="Q190" s="352"/>
      <c r="R190" s="352"/>
      <c r="S190" s="352"/>
      <c r="T190" s="352"/>
    </row>
    <row r="191" spans="1:20" x14ac:dyDescent="0.2">
      <c r="A191" s="3"/>
      <c r="B191" s="304" t="str">
        <f>IF(C189="","",(VLOOKUP(C189,Lookups!$B$4:$C$2561,2,FALSE)))</f>
        <v/>
      </c>
      <c r="C191" s="366"/>
      <c r="D191" s="350"/>
      <c r="E191" s="350"/>
      <c r="F191" s="350"/>
      <c r="G191" s="350"/>
      <c r="H191" s="351"/>
      <c r="I191" s="351"/>
      <c r="J191" s="351"/>
      <c r="K191" s="686"/>
      <c r="L191" s="686"/>
      <c r="M191" s="351"/>
      <c r="N191" s="351"/>
      <c r="O191" s="351"/>
      <c r="P191" s="351"/>
      <c r="Q191" s="352"/>
      <c r="R191" s="352"/>
      <c r="S191" s="352"/>
      <c r="T191" s="352"/>
    </row>
    <row r="192" spans="1:20" x14ac:dyDescent="0.2">
      <c r="A192" s="3"/>
      <c r="B192" s="304" t="str">
        <f>IF(C190="","",(VLOOKUP(C190,Lookups!$B$4:$C$2561,2,FALSE)))</f>
        <v/>
      </c>
      <c r="C192" s="366"/>
      <c r="D192" s="350"/>
      <c r="E192" s="350"/>
      <c r="F192" s="350"/>
      <c r="G192" s="350"/>
      <c r="H192" s="351"/>
      <c r="I192" s="351"/>
      <c r="J192" s="351"/>
      <c r="K192" s="686"/>
      <c r="L192" s="686"/>
      <c r="M192" s="351"/>
      <c r="N192" s="351"/>
      <c r="O192" s="351"/>
      <c r="P192" s="351"/>
      <c r="Q192" s="352"/>
      <c r="R192" s="352"/>
      <c r="S192" s="352"/>
      <c r="T192" s="352"/>
    </row>
    <row r="193" spans="1:20" x14ac:dyDescent="0.2">
      <c r="A193" s="3"/>
      <c r="B193" s="304" t="str">
        <f>IF(C191="","",(VLOOKUP(C191,Lookups!$B$4:$C$2561,2,FALSE)))</f>
        <v/>
      </c>
      <c r="C193" s="366"/>
      <c r="D193" s="350"/>
      <c r="E193" s="350"/>
      <c r="F193" s="350"/>
      <c r="G193" s="350"/>
      <c r="H193" s="351"/>
      <c r="I193" s="351"/>
      <c r="J193" s="351"/>
      <c r="K193" s="686"/>
      <c r="L193" s="686"/>
      <c r="M193" s="351"/>
      <c r="N193" s="351"/>
      <c r="O193" s="351"/>
      <c r="P193" s="351"/>
      <c r="Q193" s="352"/>
      <c r="R193" s="352"/>
      <c r="S193" s="352"/>
      <c r="T193" s="352"/>
    </row>
    <row r="194" spans="1:20" x14ac:dyDescent="0.2">
      <c r="A194" s="3"/>
      <c r="B194" s="304" t="str">
        <f>IF(C192="","",(VLOOKUP(C192,Lookups!$B$4:$C$2561,2,FALSE)))</f>
        <v/>
      </c>
      <c r="C194" s="366"/>
      <c r="D194" s="350"/>
      <c r="E194" s="350"/>
      <c r="F194" s="350"/>
      <c r="G194" s="350"/>
      <c r="H194" s="351"/>
      <c r="I194" s="351"/>
      <c r="J194" s="351"/>
      <c r="K194" s="686"/>
      <c r="L194" s="686"/>
      <c r="M194" s="351"/>
      <c r="N194" s="351"/>
      <c r="O194" s="351"/>
      <c r="P194" s="351"/>
      <c r="Q194" s="352"/>
      <c r="R194" s="352"/>
      <c r="S194" s="352"/>
      <c r="T194" s="352"/>
    </row>
    <row r="195" spans="1:20" x14ac:dyDescent="0.2">
      <c r="A195" s="3"/>
      <c r="B195" s="304" t="str">
        <f>IF(C193="","",(VLOOKUP(C193,Lookups!$B$4:$C$2561,2,FALSE)))</f>
        <v/>
      </c>
      <c r="C195" s="366"/>
      <c r="D195" s="350"/>
      <c r="E195" s="350"/>
      <c r="F195" s="350"/>
      <c r="G195" s="350"/>
      <c r="H195" s="351"/>
      <c r="I195" s="351"/>
      <c r="J195" s="351"/>
      <c r="K195" s="686"/>
      <c r="L195" s="686"/>
      <c r="M195" s="351"/>
      <c r="N195" s="351"/>
      <c r="O195" s="351"/>
      <c r="P195" s="351"/>
      <c r="Q195" s="352"/>
      <c r="R195" s="352"/>
      <c r="S195" s="352"/>
      <c r="T195" s="352"/>
    </row>
    <row r="196" spans="1:20" x14ac:dyDescent="0.2">
      <c r="A196" s="3"/>
      <c r="B196" s="304" t="str">
        <f>IF(C194="","",(VLOOKUP(C194,Lookups!$B$4:$C$2561,2,FALSE)))</f>
        <v/>
      </c>
      <c r="C196" s="366"/>
      <c r="D196" s="350"/>
      <c r="E196" s="350"/>
      <c r="F196" s="350"/>
      <c r="G196" s="350"/>
      <c r="H196" s="351"/>
      <c r="I196" s="351"/>
      <c r="J196" s="351"/>
      <c r="K196" s="686"/>
      <c r="L196" s="686"/>
      <c r="M196" s="351"/>
      <c r="N196" s="351"/>
      <c r="O196" s="351"/>
      <c r="P196" s="351"/>
      <c r="Q196" s="352"/>
      <c r="R196" s="352"/>
      <c r="S196" s="352"/>
      <c r="T196" s="352"/>
    </row>
    <row r="197" spans="1:20" x14ac:dyDescent="0.2">
      <c r="A197" s="3"/>
      <c r="B197" s="304" t="str">
        <f>IF(C195="","",(VLOOKUP(C195,Lookups!$B$4:$C$2561,2,FALSE)))</f>
        <v/>
      </c>
      <c r="C197" s="366"/>
      <c r="D197" s="350"/>
      <c r="E197" s="350"/>
      <c r="F197" s="350"/>
      <c r="G197" s="350"/>
      <c r="H197" s="351"/>
      <c r="I197" s="351"/>
      <c r="J197" s="351"/>
      <c r="K197" s="686"/>
      <c r="L197" s="686"/>
      <c r="M197" s="351"/>
      <c r="N197" s="351"/>
      <c r="O197" s="351"/>
      <c r="P197" s="351"/>
      <c r="Q197" s="352"/>
      <c r="R197" s="352"/>
      <c r="S197" s="352"/>
      <c r="T197" s="352"/>
    </row>
    <row r="198" spans="1:20" x14ac:dyDescent="0.2">
      <c r="A198" s="3"/>
      <c r="B198" s="304" t="str">
        <f>IF(C196="","",(VLOOKUP(C196,Lookups!$B$4:$C$2561,2,FALSE)))</f>
        <v/>
      </c>
      <c r="C198" s="366"/>
      <c r="D198" s="350"/>
      <c r="E198" s="350"/>
      <c r="F198" s="350"/>
      <c r="G198" s="350"/>
      <c r="H198" s="351"/>
      <c r="I198" s="351"/>
      <c r="J198" s="351"/>
      <c r="K198" s="686"/>
      <c r="L198" s="686"/>
      <c r="M198" s="351"/>
      <c r="N198" s="351"/>
      <c r="O198" s="351"/>
      <c r="P198" s="351"/>
      <c r="Q198" s="352"/>
      <c r="R198" s="352"/>
      <c r="S198" s="352"/>
      <c r="T198" s="352"/>
    </row>
    <row r="199" spans="1:20" x14ac:dyDescent="0.2">
      <c r="A199" s="3"/>
      <c r="B199" s="304" t="str">
        <f>IF(C197="","",(VLOOKUP(C197,Lookups!$B$4:$C$2561,2,FALSE)))</f>
        <v/>
      </c>
      <c r="C199" s="366"/>
      <c r="D199" s="350"/>
      <c r="E199" s="350"/>
      <c r="F199" s="350"/>
      <c r="G199" s="350"/>
      <c r="H199" s="351"/>
      <c r="I199" s="351"/>
      <c r="J199" s="351"/>
      <c r="K199" s="686"/>
      <c r="L199" s="686"/>
      <c r="M199" s="351"/>
      <c r="N199" s="351"/>
      <c r="O199" s="351"/>
      <c r="P199" s="351"/>
      <c r="Q199" s="352"/>
      <c r="R199" s="352"/>
      <c r="S199" s="352"/>
      <c r="T199" s="352"/>
    </row>
    <row r="200" spans="1:20" x14ac:dyDescent="0.2">
      <c r="A200" s="3"/>
      <c r="B200" s="304" t="str">
        <f>IF(C198="","",(VLOOKUP(C198,Lookups!$B$4:$C$2561,2,FALSE)))</f>
        <v/>
      </c>
      <c r="C200" s="366"/>
      <c r="D200" s="350"/>
      <c r="E200" s="350"/>
      <c r="F200" s="350"/>
      <c r="G200" s="350"/>
      <c r="H200" s="351"/>
      <c r="I200" s="351"/>
      <c r="J200" s="351"/>
      <c r="K200" s="686"/>
      <c r="L200" s="686"/>
      <c r="M200" s="351"/>
      <c r="N200" s="351"/>
      <c r="O200" s="351"/>
      <c r="P200" s="351"/>
      <c r="Q200" s="352"/>
      <c r="R200" s="352"/>
      <c r="S200" s="352"/>
      <c r="T200" s="352"/>
    </row>
    <row r="201" spans="1:20" x14ac:dyDescent="0.2">
      <c r="A201" s="3"/>
      <c r="B201" s="304" t="str">
        <f>IF(C199="","",(VLOOKUP(C199,Lookups!$B$4:$C$2561,2,FALSE)))</f>
        <v/>
      </c>
      <c r="C201" s="366"/>
      <c r="D201" s="350"/>
      <c r="E201" s="350"/>
      <c r="F201" s="350"/>
      <c r="G201" s="350"/>
      <c r="H201" s="351"/>
      <c r="I201" s="351"/>
      <c r="J201" s="351"/>
      <c r="K201" s="686"/>
      <c r="L201" s="686"/>
      <c r="M201" s="351"/>
      <c r="N201" s="351"/>
      <c r="O201" s="351"/>
      <c r="P201" s="351"/>
      <c r="Q201" s="352"/>
      <c r="R201" s="352"/>
      <c r="S201" s="352"/>
      <c r="T201" s="352"/>
    </row>
    <row r="202" spans="1:20" x14ac:dyDescent="0.2">
      <c r="A202" s="3"/>
      <c r="B202" s="304" t="str">
        <f>IF(C200="","",(VLOOKUP(C200,Lookups!$B$4:$C$2561,2,FALSE)))</f>
        <v/>
      </c>
      <c r="C202" s="366"/>
      <c r="D202" s="350"/>
      <c r="E202" s="350"/>
      <c r="F202" s="350"/>
      <c r="G202" s="350"/>
      <c r="H202" s="351"/>
      <c r="I202" s="351"/>
      <c r="J202" s="351"/>
      <c r="K202" s="686"/>
      <c r="L202" s="686"/>
      <c r="M202" s="351"/>
      <c r="N202" s="351"/>
      <c r="O202" s="351"/>
      <c r="P202" s="351"/>
      <c r="Q202" s="352"/>
      <c r="R202" s="352"/>
      <c r="S202" s="352"/>
      <c r="T202" s="352"/>
    </row>
    <row r="203" spans="1:20" x14ac:dyDescent="0.2">
      <c r="A203" s="3"/>
      <c r="B203" s="304" t="str">
        <f>IF(C201="","",(VLOOKUP(C201,Lookups!$B$4:$C$2561,2,FALSE)))</f>
        <v/>
      </c>
      <c r="C203" s="366"/>
      <c r="D203" s="350"/>
      <c r="E203" s="350"/>
      <c r="F203" s="350"/>
      <c r="G203" s="350"/>
      <c r="H203" s="351"/>
      <c r="I203" s="351"/>
      <c r="J203" s="351"/>
      <c r="K203" s="686"/>
      <c r="L203" s="686"/>
      <c r="M203" s="351"/>
      <c r="N203" s="351"/>
      <c r="O203" s="351"/>
      <c r="P203" s="351"/>
      <c r="Q203" s="352"/>
      <c r="R203" s="352"/>
      <c r="S203" s="352"/>
      <c r="T203" s="352"/>
    </row>
    <row r="204" spans="1:20" x14ac:dyDescent="0.2">
      <c r="A204" s="3"/>
      <c r="B204" s="304" t="str">
        <f>IF(C202="","",(VLOOKUP(C202,Lookups!$B$4:$C$2561,2,FALSE)))</f>
        <v/>
      </c>
      <c r="C204" s="366"/>
      <c r="D204" s="350"/>
      <c r="E204" s="350"/>
      <c r="F204" s="350"/>
      <c r="G204" s="350"/>
      <c r="H204" s="351"/>
      <c r="I204" s="351"/>
      <c r="J204" s="351"/>
      <c r="K204" s="686"/>
      <c r="L204" s="686"/>
      <c r="M204" s="351"/>
      <c r="N204" s="351"/>
      <c r="O204" s="351"/>
      <c r="P204" s="351"/>
      <c r="Q204" s="352"/>
      <c r="R204" s="352"/>
      <c r="S204" s="352"/>
      <c r="T204" s="352"/>
    </row>
    <row r="205" spans="1:20" x14ac:dyDescent="0.2">
      <c r="A205" s="3"/>
      <c r="B205" s="304" t="str">
        <f>IF(C203="","",(VLOOKUP(C203,Lookups!$B$4:$C$2561,2,FALSE)))</f>
        <v/>
      </c>
      <c r="C205" s="366"/>
      <c r="D205" s="350"/>
      <c r="E205" s="350"/>
      <c r="F205" s="350"/>
      <c r="G205" s="350"/>
      <c r="H205" s="351"/>
      <c r="I205" s="351"/>
      <c r="J205" s="351"/>
      <c r="K205" s="686"/>
      <c r="L205" s="686"/>
      <c r="M205" s="351"/>
      <c r="N205" s="351"/>
      <c r="O205" s="351"/>
      <c r="P205" s="351"/>
      <c r="Q205" s="352"/>
      <c r="R205" s="352"/>
      <c r="S205" s="352"/>
      <c r="T205" s="352"/>
    </row>
    <row r="206" spans="1:20" x14ac:dyDescent="0.2">
      <c r="A206" s="3"/>
      <c r="B206" s="304" t="str">
        <f>IF(C204="","",(VLOOKUP(C204,Lookups!$B$4:$C$2561,2,FALSE)))</f>
        <v/>
      </c>
      <c r="C206" s="366"/>
      <c r="D206" s="350"/>
      <c r="E206" s="350"/>
      <c r="F206" s="350"/>
      <c r="G206" s="350"/>
      <c r="H206" s="351"/>
      <c r="I206" s="351"/>
      <c r="J206" s="351"/>
      <c r="K206" s="686"/>
      <c r="L206" s="686"/>
      <c r="M206" s="351"/>
      <c r="N206" s="351"/>
      <c r="O206" s="351"/>
      <c r="P206" s="351"/>
      <c r="Q206" s="352"/>
      <c r="R206" s="352"/>
      <c r="S206" s="352"/>
      <c r="T206" s="352"/>
    </row>
    <row r="207" spans="1:20" x14ac:dyDescent="0.2">
      <c r="A207" s="3"/>
      <c r="B207" s="304" t="str">
        <f>IF(C205="","",(VLOOKUP(C205,Lookups!$B$4:$C$2561,2,FALSE)))</f>
        <v/>
      </c>
      <c r="C207" s="366"/>
      <c r="D207" s="350"/>
      <c r="E207" s="350"/>
      <c r="F207" s="350"/>
      <c r="G207" s="350"/>
      <c r="H207" s="351"/>
      <c r="I207" s="351"/>
      <c r="J207" s="351"/>
      <c r="K207" s="686"/>
      <c r="L207" s="686"/>
      <c r="M207" s="351"/>
      <c r="N207" s="351"/>
      <c r="O207" s="351"/>
      <c r="P207" s="351"/>
      <c r="Q207" s="352"/>
      <c r="R207" s="352"/>
      <c r="S207" s="352"/>
      <c r="T207" s="352"/>
    </row>
    <row r="208" spans="1:20" x14ac:dyDescent="0.2">
      <c r="A208" s="3"/>
      <c r="B208" s="304" t="str">
        <f>IF(C206="","",(VLOOKUP(C206,Lookups!$B$4:$C$2561,2,FALSE)))</f>
        <v/>
      </c>
      <c r="C208" s="366"/>
      <c r="D208" s="350"/>
      <c r="E208" s="350"/>
      <c r="F208" s="350"/>
      <c r="G208" s="350"/>
      <c r="H208" s="351"/>
      <c r="I208" s="351"/>
      <c r="J208" s="351"/>
      <c r="K208" s="686"/>
      <c r="L208" s="686"/>
      <c r="M208" s="351"/>
      <c r="N208" s="351"/>
      <c r="O208" s="351"/>
      <c r="P208" s="351"/>
      <c r="Q208" s="352"/>
      <c r="R208" s="352"/>
      <c r="S208" s="352"/>
      <c r="T208" s="352"/>
    </row>
    <row r="209" spans="1:20" x14ac:dyDescent="0.2">
      <c r="A209" s="3"/>
      <c r="B209" s="304" t="str">
        <f>IF(C207="","",(VLOOKUP(C207,Lookups!$B$4:$C$2561,2,FALSE)))</f>
        <v/>
      </c>
      <c r="C209" s="366"/>
      <c r="D209" s="350"/>
      <c r="E209" s="350"/>
      <c r="F209" s="350"/>
      <c r="G209" s="350"/>
      <c r="H209" s="351"/>
      <c r="I209" s="351"/>
      <c r="J209" s="351"/>
      <c r="K209" s="686"/>
      <c r="L209" s="686"/>
      <c r="M209" s="351"/>
      <c r="N209" s="351"/>
      <c r="O209" s="351"/>
      <c r="P209" s="351"/>
      <c r="Q209" s="352"/>
      <c r="R209" s="352"/>
      <c r="S209" s="352"/>
      <c r="T209" s="352"/>
    </row>
    <row r="210" spans="1:20" x14ac:dyDescent="0.2">
      <c r="A210" s="3"/>
      <c r="B210" s="304" t="str">
        <f>IF(C208="","",(VLOOKUP(C208,Lookups!$B$4:$C$2561,2,FALSE)))</f>
        <v/>
      </c>
      <c r="C210" s="366"/>
      <c r="D210" s="350"/>
      <c r="E210" s="350"/>
      <c r="F210" s="350"/>
      <c r="G210" s="350"/>
      <c r="H210" s="351"/>
      <c r="I210" s="351"/>
      <c r="J210" s="351"/>
      <c r="K210" s="686"/>
      <c r="L210" s="686"/>
      <c r="M210" s="351"/>
      <c r="N210" s="351"/>
      <c r="O210" s="351"/>
      <c r="P210" s="351"/>
      <c r="Q210" s="352"/>
      <c r="R210" s="352"/>
      <c r="S210" s="352"/>
      <c r="T210" s="352"/>
    </row>
    <row r="211" spans="1:20" x14ac:dyDescent="0.2">
      <c r="A211" s="3"/>
      <c r="B211" s="304" t="str">
        <f>IF(C209="","",(VLOOKUP(C209,Lookups!$B$4:$C$2561,2,FALSE)))</f>
        <v/>
      </c>
      <c r="C211" s="366"/>
      <c r="D211" s="350"/>
      <c r="E211" s="350"/>
      <c r="F211" s="350"/>
      <c r="G211" s="350"/>
      <c r="H211" s="351"/>
      <c r="I211" s="351"/>
      <c r="J211" s="351"/>
      <c r="K211" s="686"/>
      <c r="L211" s="686"/>
      <c r="M211" s="351"/>
      <c r="N211" s="351"/>
      <c r="O211" s="351"/>
      <c r="P211" s="351"/>
      <c r="Q211" s="352"/>
      <c r="R211" s="352"/>
      <c r="S211" s="352"/>
      <c r="T211" s="352"/>
    </row>
    <row r="212" spans="1:20" x14ac:dyDescent="0.2">
      <c r="A212" s="3"/>
      <c r="B212" s="304" t="str">
        <f>IF(C210="","",(VLOOKUP(C210,Lookups!$B$4:$C$2561,2,FALSE)))</f>
        <v/>
      </c>
      <c r="C212" s="366"/>
      <c r="D212" s="350"/>
      <c r="E212" s="350"/>
      <c r="F212" s="350"/>
      <c r="G212" s="350"/>
      <c r="H212" s="351"/>
      <c r="I212" s="351"/>
      <c r="J212" s="351"/>
      <c r="K212" s="686"/>
      <c r="L212" s="686"/>
      <c r="M212" s="351"/>
      <c r="N212" s="351"/>
      <c r="O212" s="351"/>
      <c r="P212" s="351"/>
      <c r="Q212" s="352"/>
      <c r="R212" s="352"/>
      <c r="S212" s="352"/>
      <c r="T212" s="352"/>
    </row>
    <row r="213" spans="1:20" x14ac:dyDescent="0.2">
      <c r="A213" s="3"/>
      <c r="B213" s="304" t="str">
        <f>IF(C211="","",(VLOOKUP(C211,Lookups!$B$4:$C$2561,2,FALSE)))</f>
        <v/>
      </c>
      <c r="C213" s="366"/>
      <c r="D213" s="350"/>
      <c r="E213" s="350"/>
      <c r="F213" s="350"/>
      <c r="G213" s="350"/>
      <c r="H213" s="351"/>
      <c r="I213" s="351"/>
      <c r="J213" s="351"/>
      <c r="K213" s="686"/>
      <c r="L213" s="686"/>
      <c r="M213" s="351"/>
      <c r="N213" s="351"/>
      <c r="O213" s="351"/>
      <c r="P213" s="351"/>
      <c r="Q213" s="352"/>
      <c r="R213" s="352"/>
      <c r="S213" s="352"/>
      <c r="T213" s="352"/>
    </row>
    <row r="214" spans="1:20" x14ac:dyDescent="0.2">
      <c r="A214" s="3"/>
      <c r="B214" s="304" t="str">
        <f>IF(C212="","",(VLOOKUP(C212,Lookups!$B$4:$C$2561,2,FALSE)))</f>
        <v/>
      </c>
      <c r="C214" s="366"/>
      <c r="D214" s="350"/>
      <c r="E214" s="350"/>
      <c r="F214" s="350"/>
      <c r="G214" s="350"/>
      <c r="H214" s="351"/>
      <c r="I214" s="351"/>
      <c r="J214" s="351"/>
      <c r="K214" s="686"/>
      <c r="L214" s="686"/>
      <c r="M214" s="351"/>
      <c r="N214" s="351"/>
      <c r="O214" s="351"/>
      <c r="P214" s="351"/>
      <c r="Q214" s="352"/>
      <c r="R214" s="352"/>
      <c r="S214" s="352"/>
      <c r="T214" s="352"/>
    </row>
    <row r="215" spans="1:20" x14ac:dyDescent="0.2">
      <c r="A215" s="3"/>
      <c r="B215" s="304" t="str">
        <f>IF(C213="","",(VLOOKUP(C213,Lookups!$B$4:$C$2561,2,FALSE)))</f>
        <v/>
      </c>
      <c r="C215" s="366"/>
      <c r="D215" s="350"/>
      <c r="E215" s="350"/>
      <c r="F215" s="350"/>
      <c r="G215" s="350"/>
      <c r="H215" s="351"/>
      <c r="I215" s="351"/>
      <c r="J215" s="351"/>
      <c r="K215" s="686"/>
      <c r="L215" s="686"/>
      <c r="M215" s="351"/>
      <c r="N215" s="351"/>
      <c r="O215" s="351"/>
      <c r="P215" s="351"/>
      <c r="Q215" s="352"/>
      <c r="R215" s="352"/>
      <c r="S215" s="352"/>
      <c r="T215" s="352"/>
    </row>
    <row r="216" spans="1:20" x14ac:dyDescent="0.2">
      <c r="A216" s="3"/>
      <c r="B216" s="304" t="str">
        <f>IF(C214="","",(VLOOKUP(C214,Lookups!$B$4:$C$2561,2,FALSE)))</f>
        <v/>
      </c>
      <c r="C216" s="366"/>
      <c r="D216" s="350"/>
      <c r="E216" s="350"/>
      <c r="F216" s="350"/>
      <c r="G216" s="350"/>
      <c r="H216" s="351"/>
      <c r="I216" s="351"/>
      <c r="J216" s="351"/>
      <c r="K216" s="686"/>
      <c r="L216" s="686"/>
      <c r="M216" s="351"/>
      <c r="N216" s="351"/>
      <c r="O216" s="351"/>
      <c r="P216" s="351"/>
      <c r="Q216" s="352"/>
      <c r="R216" s="352"/>
      <c r="S216" s="352"/>
      <c r="T216" s="352"/>
    </row>
    <row r="217" spans="1:20" x14ac:dyDescent="0.2">
      <c r="A217" s="3"/>
      <c r="B217" s="304" t="str">
        <f>IF(C215="","",(VLOOKUP(C215,Lookups!$B$4:$C$2561,2,FALSE)))</f>
        <v/>
      </c>
      <c r="C217" s="366"/>
      <c r="D217" s="350"/>
      <c r="E217" s="350"/>
      <c r="F217" s="350"/>
      <c r="G217" s="350"/>
      <c r="H217" s="351"/>
      <c r="I217" s="351"/>
      <c r="J217" s="351"/>
      <c r="K217" s="686"/>
      <c r="L217" s="686"/>
      <c r="M217" s="351"/>
      <c r="N217" s="351"/>
      <c r="O217" s="351"/>
      <c r="P217" s="351"/>
      <c r="Q217" s="352"/>
      <c r="R217" s="352"/>
      <c r="S217" s="352"/>
      <c r="T217" s="352"/>
    </row>
    <row r="218" spans="1:20" x14ac:dyDescent="0.2">
      <c r="A218" s="3"/>
      <c r="B218" s="304" t="str">
        <f>IF(C216="","",(VLOOKUP(C216,Lookups!$B$4:$C$2561,2,FALSE)))</f>
        <v/>
      </c>
      <c r="C218" s="366"/>
      <c r="D218" s="350"/>
      <c r="E218" s="350"/>
      <c r="F218" s="350"/>
      <c r="G218" s="350"/>
      <c r="H218" s="351"/>
      <c r="I218" s="351"/>
      <c r="J218" s="351"/>
      <c r="K218" s="686"/>
      <c r="L218" s="686"/>
      <c r="M218" s="351"/>
      <c r="N218" s="351"/>
      <c r="O218" s="351"/>
      <c r="P218" s="351"/>
      <c r="Q218" s="352"/>
      <c r="R218" s="352"/>
      <c r="S218" s="352"/>
      <c r="T218" s="352"/>
    </row>
    <row r="219" spans="1:20" x14ac:dyDescent="0.2">
      <c r="A219" s="3"/>
      <c r="B219" s="304" t="str">
        <f>IF(C217="","",(VLOOKUP(C217,Lookups!$B$4:$C$2561,2,FALSE)))</f>
        <v/>
      </c>
      <c r="C219" s="366"/>
      <c r="D219" s="350"/>
      <c r="E219" s="350"/>
      <c r="F219" s="350"/>
      <c r="G219" s="350"/>
      <c r="H219" s="351"/>
      <c r="I219" s="351"/>
      <c r="J219" s="351"/>
      <c r="K219" s="686"/>
      <c r="L219" s="686"/>
      <c r="M219" s="351"/>
      <c r="N219" s="351"/>
      <c r="O219" s="351"/>
      <c r="P219" s="351"/>
      <c r="Q219" s="352"/>
      <c r="R219" s="352"/>
      <c r="S219" s="352"/>
      <c r="T219" s="352"/>
    </row>
    <row r="220" spans="1:20" x14ac:dyDescent="0.2">
      <c r="A220" s="3"/>
      <c r="B220" s="304" t="str">
        <f>IF(C218="","",(VLOOKUP(C218,Lookups!$B$4:$C$2561,2,FALSE)))</f>
        <v/>
      </c>
      <c r="C220" s="366"/>
      <c r="D220" s="350"/>
      <c r="E220" s="350"/>
      <c r="F220" s="350"/>
      <c r="G220" s="350"/>
      <c r="H220" s="351"/>
      <c r="I220" s="351"/>
      <c r="J220" s="351"/>
      <c r="K220" s="686"/>
      <c r="L220" s="686"/>
      <c r="M220" s="351"/>
      <c r="N220" s="351"/>
      <c r="O220" s="351"/>
      <c r="P220" s="351"/>
      <c r="Q220" s="352"/>
      <c r="R220" s="352"/>
      <c r="S220" s="352"/>
      <c r="T220" s="352"/>
    </row>
    <row r="221" spans="1:20" x14ac:dyDescent="0.2">
      <c r="A221" s="3"/>
      <c r="B221" s="304" t="str">
        <f>IF(C219="","",(VLOOKUP(C219,Lookups!$B$4:$C$2561,2,FALSE)))</f>
        <v/>
      </c>
      <c r="C221" s="366"/>
      <c r="D221" s="350"/>
      <c r="E221" s="350"/>
      <c r="F221" s="350"/>
      <c r="G221" s="350"/>
      <c r="H221" s="351"/>
      <c r="I221" s="351"/>
      <c r="J221" s="351"/>
      <c r="K221" s="686"/>
      <c r="L221" s="686"/>
      <c r="M221" s="351"/>
      <c r="N221" s="351"/>
      <c r="O221" s="351"/>
      <c r="P221" s="351"/>
      <c r="Q221" s="352"/>
      <c r="R221" s="352"/>
      <c r="S221" s="352"/>
      <c r="T221" s="352"/>
    </row>
    <row r="222" spans="1:20" x14ac:dyDescent="0.2">
      <c r="A222" s="3"/>
      <c r="B222" s="304" t="str">
        <f>IF(C220="","",(VLOOKUP(C220,Lookups!$B$4:$C$2561,2,FALSE)))</f>
        <v/>
      </c>
      <c r="C222" s="366"/>
      <c r="D222" s="350"/>
      <c r="E222" s="350"/>
      <c r="F222" s="350"/>
      <c r="G222" s="350"/>
      <c r="H222" s="351"/>
      <c r="I222" s="351"/>
      <c r="J222" s="351"/>
      <c r="K222" s="686"/>
      <c r="L222" s="686"/>
      <c r="M222" s="351"/>
      <c r="N222" s="351"/>
      <c r="O222" s="351"/>
      <c r="P222" s="351"/>
      <c r="Q222" s="352"/>
      <c r="R222" s="352"/>
      <c r="S222" s="352"/>
      <c r="T222" s="352"/>
    </row>
    <row r="223" spans="1:20" x14ac:dyDescent="0.2">
      <c r="A223" s="3"/>
      <c r="B223" s="304" t="str">
        <f>IF(C221="","",(VLOOKUP(C221,Lookups!$B$4:$C$2561,2,FALSE)))</f>
        <v/>
      </c>
      <c r="C223" s="366"/>
      <c r="D223" s="350"/>
      <c r="E223" s="350"/>
      <c r="F223" s="350"/>
      <c r="G223" s="350"/>
      <c r="H223" s="351"/>
      <c r="I223" s="351"/>
      <c r="J223" s="351"/>
      <c r="K223" s="686"/>
      <c r="L223" s="686"/>
      <c r="M223" s="351"/>
      <c r="N223" s="351"/>
      <c r="O223" s="351"/>
      <c r="P223" s="351"/>
      <c r="Q223" s="352"/>
      <c r="R223" s="352"/>
      <c r="S223" s="352"/>
      <c r="T223" s="352"/>
    </row>
    <row r="224" spans="1:20" x14ac:dyDescent="0.2">
      <c r="A224" s="3"/>
      <c r="B224" s="304" t="str">
        <f>IF(C222="","",(VLOOKUP(C222,Lookups!$B$4:$C$2561,2,FALSE)))</f>
        <v/>
      </c>
      <c r="C224" s="366"/>
      <c r="D224" s="350"/>
      <c r="E224" s="350"/>
      <c r="F224" s="350"/>
      <c r="G224" s="350"/>
      <c r="H224" s="351"/>
      <c r="I224" s="351"/>
      <c r="J224" s="351"/>
      <c r="K224" s="686"/>
      <c r="L224" s="686"/>
      <c r="M224" s="351"/>
      <c r="N224" s="351"/>
      <c r="O224" s="351"/>
      <c r="P224" s="351"/>
      <c r="Q224" s="352"/>
      <c r="R224" s="352"/>
      <c r="S224" s="352"/>
      <c r="T224" s="352"/>
    </row>
    <row r="225" spans="1:20" x14ac:dyDescent="0.2">
      <c r="A225" s="3"/>
      <c r="B225" s="304" t="str">
        <f>IF(C223="","",(VLOOKUP(C223,Lookups!$B$4:$C$2561,2,FALSE)))</f>
        <v/>
      </c>
      <c r="C225" s="366"/>
      <c r="D225" s="350"/>
      <c r="E225" s="350"/>
      <c r="F225" s="350"/>
      <c r="G225" s="350"/>
      <c r="H225" s="351"/>
      <c r="I225" s="351"/>
      <c r="J225" s="351"/>
      <c r="K225" s="686"/>
      <c r="L225" s="686"/>
      <c r="M225" s="351"/>
      <c r="N225" s="351"/>
      <c r="O225" s="351"/>
      <c r="P225" s="351"/>
      <c r="Q225" s="352"/>
      <c r="R225" s="352"/>
      <c r="S225" s="352"/>
      <c r="T225" s="352"/>
    </row>
    <row r="226" spans="1:20" x14ac:dyDescent="0.2">
      <c r="A226" s="3"/>
      <c r="B226" s="304" t="str">
        <f>IF(C224="","",(VLOOKUP(C224,Lookups!$B$4:$C$2561,2,FALSE)))</f>
        <v/>
      </c>
      <c r="C226" s="366"/>
      <c r="D226" s="350"/>
      <c r="E226" s="350"/>
      <c r="F226" s="350"/>
      <c r="G226" s="350"/>
      <c r="H226" s="351"/>
      <c r="I226" s="351"/>
      <c r="J226" s="351"/>
      <c r="K226" s="686"/>
      <c r="L226" s="686"/>
      <c r="M226" s="351"/>
      <c r="N226" s="351"/>
      <c r="O226" s="351"/>
      <c r="P226" s="351"/>
      <c r="Q226" s="352"/>
      <c r="R226" s="352"/>
      <c r="S226" s="352"/>
      <c r="T226" s="352"/>
    </row>
    <row r="227" spans="1:20" x14ac:dyDescent="0.2">
      <c r="A227" s="3"/>
      <c r="B227" s="304" t="str">
        <f>IF(C225="","",(VLOOKUP(C225,Lookups!$B$4:$C$2561,2,FALSE)))</f>
        <v/>
      </c>
      <c r="C227" s="366"/>
      <c r="D227" s="350"/>
      <c r="E227" s="350"/>
      <c r="F227" s="350"/>
      <c r="G227" s="350"/>
      <c r="H227" s="351"/>
      <c r="I227" s="351"/>
      <c r="J227" s="351"/>
      <c r="K227" s="686"/>
      <c r="L227" s="686"/>
      <c r="M227" s="351"/>
      <c r="N227" s="351"/>
      <c r="O227" s="351"/>
      <c r="P227" s="351"/>
      <c r="Q227" s="352"/>
      <c r="R227" s="352"/>
      <c r="S227" s="352"/>
      <c r="T227" s="352"/>
    </row>
    <row r="228" spans="1:20" x14ac:dyDescent="0.2">
      <c r="A228" s="3"/>
      <c r="B228" s="304" t="str">
        <f>IF(C226="","",(VLOOKUP(C226,Lookups!$B$4:$C$2561,2,FALSE)))</f>
        <v/>
      </c>
      <c r="C228" s="366"/>
      <c r="D228" s="350"/>
      <c r="E228" s="350"/>
      <c r="F228" s="350"/>
      <c r="G228" s="350"/>
      <c r="H228" s="351"/>
      <c r="I228" s="351"/>
      <c r="J228" s="351"/>
      <c r="K228" s="686"/>
      <c r="L228" s="686"/>
      <c r="M228" s="351"/>
      <c r="N228" s="351"/>
      <c r="O228" s="351"/>
      <c r="P228" s="351"/>
      <c r="Q228" s="352"/>
      <c r="R228" s="352"/>
      <c r="S228" s="352"/>
      <c r="T228" s="352"/>
    </row>
    <row r="229" spans="1:20" x14ac:dyDescent="0.2">
      <c r="A229" s="3"/>
      <c r="B229" s="304" t="str">
        <f>IF(C227="","",(VLOOKUP(C227,Lookups!$B$4:$C$2561,2,FALSE)))</f>
        <v/>
      </c>
      <c r="C229" s="366"/>
      <c r="D229" s="350"/>
      <c r="E229" s="350"/>
      <c r="F229" s="350"/>
      <c r="G229" s="350"/>
      <c r="H229" s="351"/>
      <c r="I229" s="351"/>
      <c r="J229" s="351"/>
      <c r="K229" s="686"/>
      <c r="L229" s="686"/>
      <c r="M229" s="351"/>
      <c r="N229" s="351"/>
      <c r="O229" s="351"/>
      <c r="P229" s="351"/>
      <c r="Q229" s="352"/>
      <c r="R229" s="352"/>
      <c r="S229" s="352"/>
      <c r="T229" s="352"/>
    </row>
    <row r="230" spans="1:20" x14ac:dyDescent="0.2">
      <c r="A230" s="3"/>
      <c r="B230" s="304" t="str">
        <f>IF(C228="","",(VLOOKUP(C228,Lookups!$B$4:$C$2561,2,FALSE)))</f>
        <v/>
      </c>
      <c r="C230" s="366"/>
      <c r="D230" s="350"/>
      <c r="E230" s="350"/>
      <c r="F230" s="350"/>
      <c r="G230" s="350"/>
      <c r="H230" s="351"/>
      <c r="I230" s="351"/>
      <c r="J230" s="351"/>
      <c r="K230" s="686"/>
      <c r="L230" s="686"/>
      <c r="M230" s="351"/>
      <c r="N230" s="351"/>
      <c r="O230" s="351"/>
      <c r="P230" s="351"/>
      <c r="Q230" s="352"/>
      <c r="R230" s="352"/>
      <c r="S230" s="352"/>
      <c r="T230" s="352"/>
    </row>
    <row r="231" spans="1:20" x14ac:dyDescent="0.2">
      <c r="A231" s="3"/>
      <c r="B231" s="304" t="str">
        <f>IF(C229="","",(VLOOKUP(C229,Lookups!$B$4:$C$2561,2,FALSE)))</f>
        <v/>
      </c>
      <c r="C231" s="366"/>
      <c r="D231" s="350"/>
      <c r="E231" s="350"/>
      <c r="F231" s="350"/>
      <c r="G231" s="350"/>
      <c r="H231" s="351"/>
      <c r="I231" s="351"/>
      <c r="J231" s="351"/>
      <c r="K231" s="686"/>
      <c r="L231" s="686"/>
      <c r="M231" s="351"/>
      <c r="N231" s="351"/>
      <c r="O231" s="351"/>
      <c r="P231" s="351"/>
      <c r="Q231" s="352"/>
      <c r="R231" s="352"/>
      <c r="S231" s="352"/>
      <c r="T231" s="352"/>
    </row>
    <row r="232" spans="1:20" x14ac:dyDescent="0.2">
      <c r="A232" s="3"/>
      <c r="B232" s="304" t="str">
        <f>IF(C230="","",(VLOOKUP(C230,Lookups!$B$4:$C$2561,2,FALSE)))</f>
        <v/>
      </c>
      <c r="C232" s="366"/>
      <c r="D232" s="350"/>
      <c r="E232" s="350"/>
      <c r="F232" s="350"/>
      <c r="G232" s="350"/>
      <c r="H232" s="351"/>
      <c r="I232" s="351"/>
      <c r="J232" s="351"/>
      <c r="K232" s="686"/>
      <c r="L232" s="686"/>
      <c r="M232" s="351"/>
      <c r="N232" s="351"/>
      <c r="O232" s="351"/>
      <c r="P232" s="351"/>
      <c r="Q232" s="352"/>
      <c r="R232" s="352"/>
      <c r="S232" s="352"/>
      <c r="T232" s="352"/>
    </row>
    <row r="233" spans="1:20" x14ac:dyDescent="0.2">
      <c r="A233" s="3"/>
      <c r="B233" s="304" t="str">
        <f>IF(C231="","",(VLOOKUP(C231,Lookups!$B$4:$C$2561,2,FALSE)))</f>
        <v/>
      </c>
      <c r="C233" s="366"/>
      <c r="D233" s="350"/>
      <c r="E233" s="350"/>
      <c r="F233" s="350"/>
      <c r="G233" s="350"/>
      <c r="H233" s="351"/>
      <c r="I233" s="351"/>
      <c r="J233" s="351"/>
      <c r="K233" s="686"/>
      <c r="L233" s="686"/>
      <c r="M233" s="351"/>
      <c r="N233" s="351"/>
      <c r="O233" s="351"/>
      <c r="P233" s="351"/>
      <c r="Q233" s="352"/>
      <c r="R233" s="352"/>
      <c r="S233" s="352"/>
      <c r="T233" s="352"/>
    </row>
    <row r="234" spans="1:20" x14ac:dyDescent="0.2">
      <c r="A234" s="3"/>
      <c r="B234" s="304" t="str">
        <f>IF(C232="","",(VLOOKUP(C232,Lookups!$B$4:$C$2561,2,FALSE)))</f>
        <v/>
      </c>
      <c r="C234" s="366"/>
      <c r="D234" s="350"/>
      <c r="E234" s="350"/>
      <c r="F234" s="350"/>
      <c r="G234" s="350"/>
      <c r="H234" s="351"/>
      <c r="I234" s="351"/>
      <c r="J234" s="351"/>
      <c r="K234" s="686"/>
      <c r="L234" s="686"/>
      <c r="M234" s="351"/>
      <c r="N234" s="351"/>
      <c r="O234" s="351"/>
      <c r="P234" s="351"/>
      <c r="Q234" s="352"/>
      <c r="R234" s="352"/>
      <c r="S234" s="352"/>
      <c r="T234" s="352"/>
    </row>
    <row r="235" spans="1:20" x14ac:dyDescent="0.2">
      <c r="A235" s="3"/>
      <c r="B235" s="304" t="str">
        <f>IF(C233="","",(VLOOKUP(C233,Lookups!$B$4:$C$2561,2,FALSE)))</f>
        <v/>
      </c>
      <c r="C235" s="366"/>
      <c r="D235" s="350"/>
      <c r="E235" s="350"/>
      <c r="F235" s="350"/>
      <c r="G235" s="350"/>
      <c r="H235" s="351"/>
      <c r="I235" s="351"/>
      <c r="J235" s="351"/>
      <c r="K235" s="686"/>
      <c r="L235" s="686"/>
      <c r="M235" s="351"/>
      <c r="N235" s="351"/>
      <c r="O235" s="351"/>
      <c r="P235" s="351"/>
      <c r="Q235" s="352"/>
      <c r="R235" s="352"/>
      <c r="S235" s="352"/>
      <c r="T235" s="352"/>
    </row>
    <row r="236" spans="1:20" x14ac:dyDescent="0.2">
      <c r="A236" s="3"/>
      <c r="B236" s="304" t="str">
        <f>IF(C234="","",(VLOOKUP(C234,Lookups!$B$4:$C$2561,2,FALSE)))</f>
        <v/>
      </c>
      <c r="C236" s="366"/>
      <c r="D236" s="350"/>
      <c r="E236" s="350"/>
      <c r="F236" s="350"/>
      <c r="G236" s="350"/>
      <c r="H236" s="351"/>
      <c r="I236" s="351"/>
      <c r="J236" s="351"/>
      <c r="K236" s="686"/>
      <c r="L236" s="686"/>
      <c r="M236" s="351"/>
      <c r="N236" s="351"/>
      <c r="O236" s="351"/>
      <c r="P236" s="351"/>
      <c r="Q236" s="352"/>
      <c r="R236" s="352"/>
      <c r="S236" s="352"/>
      <c r="T236" s="352"/>
    </row>
    <row r="237" spans="1:20" x14ac:dyDescent="0.2">
      <c r="A237" s="3"/>
      <c r="B237" s="304" t="str">
        <f>IF(C235="","",(VLOOKUP(C235,Lookups!$B$4:$C$2561,2,FALSE)))</f>
        <v/>
      </c>
      <c r="C237" s="366"/>
      <c r="D237" s="350"/>
      <c r="E237" s="350"/>
      <c r="F237" s="350"/>
      <c r="G237" s="350"/>
      <c r="H237" s="351"/>
      <c r="I237" s="351"/>
      <c r="J237" s="351"/>
      <c r="K237" s="686"/>
      <c r="L237" s="686"/>
      <c r="M237" s="351"/>
      <c r="N237" s="351"/>
      <c r="O237" s="351"/>
      <c r="P237" s="351"/>
      <c r="Q237" s="352"/>
      <c r="R237" s="352"/>
      <c r="S237" s="352"/>
      <c r="T237" s="352"/>
    </row>
    <row r="238" spans="1:20" x14ac:dyDescent="0.2">
      <c r="A238" s="3"/>
      <c r="B238" s="304" t="str">
        <f>IF(C236="","",(VLOOKUP(C236,Lookups!$B$4:$C$2561,2,FALSE)))</f>
        <v/>
      </c>
      <c r="C238" s="366"/>
      <c r="D238" s="350"/>
      <c r="E238" s="350"/>
      <c r="F238" s="350"/>
      <c r="G238" s="350"/>
      <c r="H238" s="351"/>
      <c r="I238" s="351"/>
      <c r="J238" s="351"/>
      <c r="K238" s="686"/>
      <c r="L238" s="686"/>
      <c r="M238" s="351"/>
      <c r="N238" s="351"/>
      <c r="O238" s="351"/>
      <c r="P238" s="351"/>
      <c r="Q238" s="352"/>
      <c r="R238" s="352"/>
      <c r="S238" s="352"/>
      <c r="T238" s="352"/>
    </row>
    <row r="239" spans="1:20" x14ac:dyDescent="0.2">
      <c r="A239" s="3"/>
      <c r="B239" s="304" t="str">
        <f>IF(C237="","",(VLOOKUP(C237,Lookups!$B$4:$C$2561,2,FALSE)))</f>
        <v/>
      </c>
      <c r="C239" s="366"/>
      <c r="D239" s="350"/>
      <c r="E239" s="350"/>
      <c r="F239" s="350"/>
      <c r="G239" s="350"/>
      <c r="H239" s="351"/>
      <c r="I239" s="351"/>
      <c r="J239" s="351"/>
      <c r="K239" s="686"/>
      <c r="L239" s="686"/>
      <c r="M239" s="351"/>
      <c r="N239" s="351"/>
      <c r="O239" s="351"/>
      <c r="P239" s="351"/>
      <c r="Q239" s="352"/>
      <c r="R239" s="352"/>
      <c r="S239" s="352"/>
      <c r="T239" s="352"/>
    </row>
    <row r="240" spans="1:20" x14ac:dyDescent="0.2">
      <c r="A240" s="3"/>
      <c r="B240" s="304" t="str">
        <f>IF(C238="","",(VLOOKUP(C238,Lookups!$B$4:$C$2561,2,FALSE)))</f>
        <v/>
      </c>
      <c r="C240" s="366"/>
      <c r="D240" s="350"/>
      <c r="E240" s="350"/>
      <c r="F240" s="350"/>
      <c r="G240" s="350"/>
      <c r="H240" s="351"/>
      <c r="I240" s="351"/>
      <c r="J240" s="351"/>
      <c r="K240" s="686"/>
      <c r="L240" s="686"/>
      <c r="M240" s="351"/>
      <c r="N240" s="351"/>
      <c r="O240" s="351"/>
      <c r="P240" s="351"/>
      <c r="Q240" s="352"/>
      <c r="R240" s="352"/>
      <c r="S240" s="352"/>
      <c r="T240" s="352"/>
    </row>
    <row r="241" spans="1:20" x14ac:dyDescent="0.2">
      <c r="A241" s="3"/>
      <c r="B241" s="304" t="str">
        <f>IF(C239="","",(VLOOKUP(C239,Lookups!$B$4:$C$2561,2,FALSE)))</f>
        <v/>
      </c>
      <c r="C241" s="366"/>
      <c r="D241" s="350"/>
      <c r="E241" s="350"/>
      <c r="F241" s="350"/>
      <c r="G241" s="350"/>
      <c r="H241" s="351"/>
      <c r="I241" s="351"/>
      <c r="J241" s="351"/>
      <c r="K241" s="686"/>
      <c r="L241" s="686"/>
      <c r="M241" s="351"/>
      <c r="N241" s="351"/>
      <c r="O241" s="351"/>
      <c r="P241" s="351"/>
      <c r="Q241" s="352"/>
      <c r="R241" s="352"/>
      <c r="S241" s="352"/>
      <c r="T241" s="352"/>
    </row>
    <row r="242" spans="1:20" x14ac:dyDescent="0.2">
      <c r="A242" s="3"/>
      <c r="B242" s="304" t="str">
        <f>IF(C240="","",(VLOOKUP(C240,Lookups!$B$4:$C$2561,2,FALSE)))</f>
        <v/>
      </c>
      <c r="C242" s="366"/>
      <c r="D242" s="350"/>
      <c r="E242" s="350"/>
      <c r="F242" s="350"/>
      <c r="G242" s="350"/>
      <c r="H242" s="351"/>
      <c r="I242" s="351"/>
      <c r="J242" s="351"/>
      <c r="K242" s="686"/>
      <c r="L242" s="686"/>
      <c r="M242" s="351"/>
      <c r="N242" s="351"/>
      <c r="O242" s="351"/>
      <c r="P242" s="351"/>
      <c r="Q242" s="352"/>
      <c r="R242" s="352"/>
      <c r="S242" s="352"/>
      <c r="T242" s="352"/>
    </row>
    <row r="243" spans="1:20" x14ac:dyDescent="0.2">
      <c r="A243" s="3"/>
      <c r="B243" s="304" t="str">
        <f>IF(C241="","",(VLOOKUP(C241,Lookups!$B$4:$C$2561,2,FALSE)))</f>
        <v/>
      </c>
      <c r="C243" s="366"/>
      <c r="D243" s="350"/>
      <c r="E243" s="350"/>
      <c r="F243" s="350"/>
      <c r="G243" s="350"/>
      <c r="H243" s="351"/>
      <c r="I243" s="351"/>
      <c r="J243" s="351"/>
      <c r="K243" s="686"/>
      <c r="L243" s="686"/>
      <c r="M243" s="351"/>
      <c r="N243" s="351"/>
      <c r="O243" s="351"/>
      <c r="P243" s="351"/>
      <c r="Q243" s="352"/>
      <c r="R243" s="352"/>
      <c r="S243" s="352"/>
      <c r="T243" s="352"/>
    </row>
    <row r="244" spans="1:20" x14ac:dyDescent="0.2">
      <c r="A244" s="3"/>
      <c r="B244" s="304" t="str">
        <f>IF(C242="","",(VLOOKUP(C242,Lookups!$B$4:$C$2561,2,FALSE)))</f>
        <v/>
      </c>
      <c r="C244" s="366"/>
      <c r="D244" s="350"/>
      <c r="E244" s="350"/>
      <c r="F244" s="350"/>
      <c r="G244" s="350"/>
      <c r="H244" s="351"/>
      <c r="I244" s="351"/>
      <c r="J244" s="351"/>
      <c r="K244" s="686"/>
      <c r="L244" s="686"/>
      <c r="M244" s="351"/>
      <c r="N244" s="351"/>
      <c r="O244" s="351"/>
      <c r="P244" s="351"/>
      <c r="Q244" s="352"/>
      <c r="R244" s="352"/>
      <c r="S244" s="352"/>
      <c r="T244" s="352"/>
    </row>
    <row r="245" spans="1:20" x14ac:dyDescent="0.2">
      <c r="A245" s="3"/>
      <c r="B245" s="304" t="str">
        <f>IF(C243="","",(VLOOKUP(C243,Lookups!$B$4:$C$2561,2,FALSE)))</f>
        <v/>
      </c>
      <c r="C245" s="366"/>
      <c r="D245" s="350"/>
      <c r="E245" s="350"/>
      <c r="F245" s="350"/>
      <c r="G245" s="350"/>
      <c r="H245" s="351"/>
      <c r="I245" s="351"/>
      <c r="J245" s="351"/>
      <c r="K245" s="686"/>
      <c r="L245" s="686"/>
      <c r="M245" s="351"/>
      <c r="N245" s="351"/>
      <c r="O245" s="351"/>
      <c r="P245" s="351"/>
      <c r="Q245" s="352"/>
      <c r="R245" s="352"/>
      <c r="S245" s="352"/>
      <c r="T245" s="352"/>
    </row>
    <row r="246" spans="1:20" x14ac:dyDescent="0.2">
      <c r="A246" s="3"/>
      <c r="B246" s="304" t="str">
        <f>IF(C244="","",(VLOOKUP(C244,Lookups!$B$4:$C$2561,2,FALSE)))</f>
        <v/>
      </c>
      <c r="C246" s="366"/>
      <c r="D246" s="350"/>
      <c r="E246" s="350"/>
      <c r="F246" s="350"/>
      <c r="G246" s="350"/>
      <c r="H246" s="351"/>
      <c r="I246" s="351"/>
      <c r="J246" s="351"/>
      <c r="K246" s="686"/>
      <c r="L246" s="686"/>
      <c r="M246" s="351"/>
      <c r="N246" s="351"/>
      <c r="O246" s="351"/>
      <c r="P246" s="351"/>
      <c r="Q246" s="352"/>
      <c r="R246" s="352"/>
      <c r="S246" s="352"/>
      <c r="T246" s="352"/>
    </row>
    <row r="247" spans="1:20" x14ac:dyDescent="0.2">
      <c r="A247" s="3"/>
      <c r="B247" s="304" t="str">
        <f>IF(C245="","",(VLOOKUP(C245,Lookups!$B$4:$C$2561,2,FALSE)))</f>
        <v/>
      </c>
      <c r="C247" s="366"/>
      <c r="D247" s="350"/>
      <c r="E247" s="350"/>
      <c r="F247" s="350"/>
      <c r="G247" s="350"/>
      <c r="H247" s="351"/>
      <c r="I247" s="351"/>
      <c r="J247" s="351"/>
      <c r="K247" s="686"/>
      <c r="L247" s="686"/>
      <c r="M247" s="351"/>
      <c r="N247" s="351"/>
      <c r="O247" s="351"/>
      <c r="P247" s="351"/>
      <c r="Q247" s="352"/>
      <c r="R247" s="352"/>
      <c r="S247" s="352"/>
      <c r="T247" s="352"/>
    </row>
    <row r="248" spans="1:20" x14ac:dyDescent="0.2">
      <c r="A248" s="3"/>
      <c r="B248" s="304" t="str">
        <f>IF(C246="","",(VLOOKUP(C246,Lookups!$B$4:$C$2561,2,FALSE)))</f>
        <v/>
      </c>
      <c r="C248" s="366"/>
      <c r="D248" s="350"/>
      <c r="E248" s="350"/>
      <c r="F248" s="350"/>
      <c r="G248" s="350"/>
      <c r="H248" s="351"/>
      <c r="I248" s="351"/>
      <c r="J248" s="351"/>
      <c r="K248" s="686"/>
      <c r="L248" s="686"/>
      <c r="M248" s="351"/>
      <c r="N248" s="351"/>
      <c r="O248" s="351"/>
      <c r="P248" s="351"/>
      <c r="Q248" s="352"/>
      <c r="R248" s="352"/>
      <c r="S248" s="352"/>
      <c r="T248" s="352"/>
    </row>
    <row r="249" spans="1:20" x14ac:dyDescent="0.2">
      <c r="A249" s="3"/>
      <c r="B249" s="304" t="str">
        <f>IF(C247="","",(VLOOKUP(C247,Lookups!$B$4:$C$2561,2,FALSE)))</f>
        <v/>
      </c>
      <c r="C249" s="366"/>
      <c r="D249" s="350"/>
      <c r="E249" s="350"/>
      <c r="F249" s="350"/>
      <c r="G249" s="350"/>
      <c r="H249" s="351"/>
      <c r="I249" s="351"/>
      <c r="J249" s="351"/>
      <c r="K249" s="686"/>
      <c r="L249" s="686"/>
      <c r="M249" s="351"/>
      <c r="N249" s="351"/>
      <c r="O249" s="351"/>
      <c r="P249" s="351"/>
      <c r="Q249" s="352"/>
      <c r="R249" s="352"/>
      <c r="S249" s="352"/>
      <c r="T249" s="352"/>
    </row>
    <row r="250" spans="1:20" x14ac:dyDescent="0.2">
      <c r="A250" s="3"/>
      <c r="B250" s="304" t="str">
        <f>IF(C248="","",(VLOOKUP(C248,Lookups!$B$4:$C$2561,2,FALSE)))</f>
        <v/>
      </c>
      <c r="C250" s="366"/>
      <c r="D250" s="350"/>
      <c r="E250" s="350"/>
      <c r="F250" s="350"/>
      <c r="G250" s="350"/>
      <c r="H250" s="351"/>
      <c r="I250" s="351"/>
      <c r="J250" s="351"/>
      <c r="K250" s="686"/>
      <c r="L250" s="686"/>
      <c r="M250" s="351"/>
      <c r="N250" s="351"/>
      <c r="O250" s="351"/>
      <c r="P250" s="351"/>
      <c r="Q250" s="352"/>
      <c r="R250" s="352"/>
      <c r="S250" s="352"/>
      <c r="T250" s="352"/>
    </row>
    <row r="251" spans="1:20" x14ac:dyDescent="0.2">
      <c r="A251" s="3"/>
      <c r="B251" s="304" t="str">
        <f>IF(C249="","",(VLOOKUP(C249,Lookups!$B$4:$C$2561,2,FALSE)))</f>
        <v/>
      </c>
      <c r="C251" s="366"/>
      <c r="D251" s="350"/>
      <c r="E251" s="350"/>
      <c r="F251" s="350"/>
      <c r="G251" s="350"/>
      <c r="H251" s="351"/>
      <c r="I251" s="351"/>
      <c r="J251" s="351"/>
      <c r="K251" s="686"/>
      <c r="L251" s="686"/>
      <c r="M251" s="351"/>
      <c r="N251" s="351"/>
      <c r="O251" s="351"/>
      <c r="P251" s="351"/>
      <c r="Q251" s="352"/>
      <c r="R251" s="352"/>
      <c r="S251" s="352"/>
      <c r="T251" s="352"/>
    </row>
    <row r="252" spans="1:20" x14ac:dyDescent="0.2">
      <c r="A252" s="3"/>
      <c r="B252" s="304" t="str">
        <f>IF(C250="","",(VLOOKUP(C250,Lookups!$B$4:$C$2561,2,FALSE)))</f>
        <v/>
      </c>
      <c r="C252" s="366"/>
      <c r="D252" s="350"/>
      <c r="E252" s="350"/>
      <c r="F252" s="350"/>
      <c r="G252" s="350"/>
      <c r="H252" s="351"/>
      <c r="I252" s="351"/>
      <c r="J252" s="351"/>
      <c r="K252" s="686"/>
      <c r="L252" s="686"/>
      <c r="M252" s="351"/>
      <c r="N252" s="351"/>
      <c r="O252" s="351"/>
      <c r="P252" s="351"/>
      <c r="Q252" s="352"/>
      <c r="R252" s="352"/>
      <c r="S252" s="352"/>
      <c r="T252" s="352"/>
    </row>
    <row r="253" spans="1:20" x14ac:dyDescent="0.2">
      <c r="A253" s="3"/>
      <c r="B253" s="304" t="str">
        <f>IF(C251="","",(VLOOKUP(C251,Lookups!$B$4:$C$2561,2,FALSE)))</f>
        <v/>
      </c>
      <c r="C253" s="366"/>
      <c r="D253" s="350"/>
      <c r="E253" s="350"/>
      <c r="F253" s="350"/>
      <c r="G253" s="350"/>
      <c r="H253" s="351"/>
      <c r="I253" s="351"/>
      <c r="J253" s="351"/>
      <c r="K253" s="686"/>
      <c r="L253" s="686"/>
      <c r="M253" s="351"/>
      <c r="N253" s="351"/>
      <c r="O253" s="351"/>
      <c r="P253" s="351"/>
      <c r="Q253" s="352"/>
      <c r="R253" s="352"/>
      <c r="S253" s="352"/>
      <c r="T253" s="352"/>
    </row>
    <row r="254" spans="1:20" x14ac:dyDescent="0.2">
      <c r="A254" s="3"/>
      <c r="B254" s="304" t="str">
        <f>IF(C252="","",(VLOOKUP(C252,Lookups!$B$4:$C$2561,2,FALSE)))</f>
        <v/>
      </c>
      <c r="C254" s="366"/>
      <c r="D254" s="350"/>
      <c r="E254" s="350"/>
      <c r="F254" s="350"/>
      <c r="G254" s="350"/>
      <c r="H254" s="351"/>
      <c r="I254" s="351"/>
      <c r="J254" s="351"/>
      <c r="K254" s="686"/>
      <c r="L254" s="686"/>
      <c r="M254" s="351"/>
      <c r="N254" s="351"/>
      <c r="O254" s="351"/>
      <c r="P254" s="351"/>
      <c r="Q254" s="352"/>
      <c r="R254" s="352"/>
      <c r="S254" s="352"/>
      <c r="T254" s="352"/>
    </row>
    <row r="255" spans="1:20" x14ac:dyDescent="0.2">
      <c r="A255" s="3"/>
      <c r="B255" s="304" t="str">
        <f>IF(C253="","",(VLOOKUP(C253,Lookups!$B$4:$C$2561,2,FALSE)))</f>
        <v/>
      </c>
      <c r="C255" s="366"/>
      <c r="D255" s="350"/>
      <c r="E255" s="350"/>
      <c r="F255" s="350"/>
      <c r="G255" s="350"/>
      <c r="H255" s="351"/>
      <c r="I255" s="351"/>
      <c r="J255" s="351"/>
      <c r="K255" s="686"/>
      <c r="L255" s="686"/>
      <c r="M255" s="351"/>
      <c r="N255" s="351"/>
      <c r="O255" s="351"/>
      <c r="P255" s="351"/>
      <c r="Q255" s="352"/>
      <c r="R255" s="352"/>
      <c r="S255" s="352"/>
      <c r="T255" s="352"/>
    </row>
    <row r="256" spans="1:20" x14ac:dyDescent="0.2">
      <c r="A256" s="3"/>
      <c r="B256" s="304" t="str">
        <f>IF(C254="","",(VLOOKUP(C254,Lookups!$B$4:$C$2561,2,FALSE)))</f>
        <v/>
      </c>
      <c r="C256" s="366"/>
      <c r="D256" s="350"/>
      <c r="E256" s="350"/>
      <c r="F256" s="350"/>
      <c r="G256" s="350"/>
      <c r="H256" s="351"/>
      <c r="I256" s="351"/>
      <c r="J256" s="351"/>
      <c r="K256" s="686"/>
      <c r="L256" s="686"/>
      <c r="M256" s="351"/>
      <c r="N256" s="351"/>
      <c r="O256" s="351"/>
      <c r="P256" s="351"/>
      <c r="Q256" s="352"/>
      <c r="R256" s="352"/>
      <c r="S256" s="352"/>
      <c r="T256" s="352"/>
    </row>
    <row r="257" spans="1:20" x14ac:dyDescent="0.2">
      <c r="A257" s="3"/>
      <c r="B257" s="304" t="str">
        <f>IF(C255="","",(VLOOKUP(C255,Lookups!$B$4:$C$2561,2,FALSE)))</f>
        <v/>
      </c>
      <c r="C257" s="366"/>
      <c r="D257" s="350"/>
      <c r="E257" s="350"/>
      <c r="F257" s="350"/>
      <c r="G257" s="350"/>
      <c r="H257" s="351"/>
      <c r="I257" s="351"/>
      <c r="J257" s="351"/>
      <c r="K257" s="686"/>
      <c r="L257" s="686"/>
      <c r="M257" s="351"/>
      <c r="N257" s="351"/>
      <c r="O257" s="351"/>
      <c r="P257" s="351"/>
      <c r="Q257" s="352"/>
      <c r="R257" s="352"/>
      <c r="S257" s="352"/>
      <c r="T257" s="352"/>
    </row>
    <row r="258" spans="1:20" x14ac:dyDescent="0.2">
      <c r="A258" s="3"/>
      <c r="B258" s="304" t="str">
        <f>IF(C256="","",(VLOOKUP(C256,Lookups!$B$4:$C$2561,2,FALSE)))</f>
        <v/>
      </c>
      <c r="C258" s="366"/>
      <c r="D258" s="350"/>
      <c r="E258" s="350"/>
      <c r="F258" s="350"/>
      <c r="G258" s="350"/>
      <c r="H258" s="351"/>
      <c r="I258" s="351"/>
      <c r="J258" s="351"/>
      <c r="K258" s="686"/>
      <c r="L258" s="686"/>
      <c r="M258" s="351"/>
      <c r="N258" s="351"/>
      <c r="O258" s="351"/>
      <c r="P258" s="351"/>
      <c r="Q258" s="352"/>
      <c r="R258" s="352"/>
      <c r="S258" s="352"/>
      <c r="T258" s="352"/>
    </row>
    <row r="259" spans="1:20" x14ac:dyDescent="0.2">
      <c r="A259" s="3"/>
      <c r="B259" s="304" t="str">
        <f>IF(C257="","",(VLOOKUP(C257,Lookups!$B$4:$C$2561,2,FALSE)))</f>
        <v/>
      </c>
      <c r="C259" s="366"/>
      <c r="D259" s="350"/>
      <c r="E259" s="350"/>
      <c r="F259" s="350"/>
      <c r="G259" s="350"/>
      <c r="H259" s="351"/>
      <c r="I259" s="351"/>
      <c r="J259" s="351"/>
      <c r="K259" s="686"/>
      <c r="L259" s="686"/>
      <c r="M259" s="351"/>
      <c r="N259" s="351"/>
      <c r="O259" s="351"/>
      <c r="P259" s="351"/>
      <c r="Q259" s="352"/>
      <c r="R259" s="352"/>
      <c r="S259" s="352"/>
      <c r="T259" s="352"/>
    </row>
    <row r="260" spans="1:20" x14ac:dyDescent="0.2">
      <c r="A260" s="3"/>
      <c r="B260" s="304" t="str">
        <f>IF(C258="","",(VLOOKUP(C258,Lookups!$B$4:$C$2561,2,FALSE)))</f>
        <v/>
      </c>
      <c r="C260" s="366"/>
      <c r="D260" s="350"/>
      <c r="E260" s="350"/>
      <c r="F260" s="350"/>
      <c r="G260" s="350"/>
      <c r="H260" s="351"/>
      <c r="I260" s="351"/>
      <c r="J260" s="351"/>
      <c r="K260" s="686"/>
      <c r="L260" s="686"/>
      <c r="M260" s="351"/>
      <c r="N260" s="351"/>
      <c r="O260" s="351"/>
      <c r="P260" s="351"/>
      <c r="Q260" s="352"/>
      <c r="R260" s="352"/>
      <c r="S260" s="352"/>
      <c r="T260" s="352"/>
    </row>
    <row r="261" spans="1:20" x14ac:dyDescent="0.2">
      <c r="A261" s="3"/>
      <c r="B261" s="304" t="str">
        <f>IF(C259="","",(VLOOKUP(C259,Lookups!$B$4:$C$2561,2,FALSE)))</f>
        <v/>
      </c>
      <c r="C261" s="366"/>
      <c r="D261" s="350"/>
      <c r="E261" s="350"/>
      <c r="F261" s="350"/>
      <c r="G261" s="350"/>
      <c r="H261" s="351"/>
      <c r="I261" s="351"/>
      <c r="J261" s="351"/>
      <c r="K261" s="686"/>
      <c r="L261" s="686"/>
      <c r="M261" s="351"/>
      <c r="N261" s="351"/>
      <c r="O261" s="351"/>
      <c r="P261" s="351"/>
      <c r="Q261" s="352"/>
      <c r="R261" s="352"/>
      <c r="S261" s="352"/>
      <c r="T261" s="352"/>
    </row>
    <row r="262" spans="1:20" x14ac:dyDescent="0.2">
      <c r="A262" s="3"/>
      <c r="B262" s="304" t="str">
        <f>IF(C260="","",(VLOOKUP(C260,Lookups!$B$4:$C$2561,2,FALSE)))</f>
        <v/>
      </c>
      <c r="C262" s="366"/>
      <c r="D262" s="350"/>
      <c r="E262" s="350"/>
      <c r="F262" s="350"/>
      <c r="G262" s="350"/>
      <c r="H262" s="351"/>
      <c r="I262" s="351"/>
      <c r="J262" s="351"/>
      <c r="K262" s="686"/>
      <c r="L262" s="686"/>
      <c r="M262" s="351"/>
      <c r="N262" s="351"/>
      <c r="O262" s="351"/>
      <c r="P262" s="351"/>
      <c r="Q262" s="352"/>
      <c r="R262" s="352"/>
      <c r="S262" s="352"/>
      <c r="T262" s="352"/>
    </row>
    <row r="263" spans="1:20" x14ac:dyDescent="0.2">
      <c r="A263" s="3"/>
      <c r="B263" s="304" t="str">
        <f>IF(C261="","",(VLOOKUP(C261,Lookups!$B$4:$C$2561,2,FALSE)))</f>
        <v/>
      </c>
      <c r="C263" s="366"/>
      <c r="D263" s="350"/>
      <c r="E263" s="350"/>
      <c r="F263" s="350"/>
      <c r="G263" s="350"/>
      <c r="H263" s="351"/>
      <c r="I263" s="351"/>
      <c r="J263" s="351"/>
      <c r="K263" s="686"/>
      <c r="L263" s="686"/>
      <c r="M263" s="351"/>
      <c r="N263" s="351"/>
      <c r="O263" s="351"/>
      <c r="P263" s="351"/>
      <c r="Q263" s="352"/>
      <c r="R263" s="352"/>
      <c r="S263" s="352"/>
      <c r="T263" s="352"/>
    </row>
    <row r="264" spans="1:20" x14ac:dyDescent="0.2">
      <c r="A264" s="3"/>
      <c r="B264" s="304" t="str">
        <f>IF(C262="","",(VLOOKUP(C262,Lookups!$B$4:$C$2561,2,FALSE)))</f>
        <v/>
      </c>
      <c r="C264" s="366"/>
      <c r="D264" s="350"/>
      <c r="E264" s="350"/>
      <c r="F264" s="350"/>
      <c r="G264" s="350"/>
      <c r="H264" s="351"/>
      <c r="I264" s="351"/>
      <c r="J264" s="351"/>
      <c r="K264" s="686"/>
      <c r="L264" s="686"/>
      <c r="M264" s="351"/>
      <c r="N264" s="351"/>
      <c r="O264" s="351"/>
      <c r="P264" s="351"/>
      <c r="Q264" s="352"/>
      <c r="R264" s="352"/>
      <c r="S264" s="352"/>
      <c r="T264" s="352"/>
    </row>
    <row r="265" spans="1:20" x14ac:dyDescent="0.2">
      <c r="A265" s="3"/>
      <c r="B265" s="304" t="str">
        <f>IF(C263="","",(VLOOKUP(C263,Lookups!$B$4:$C$2561,2,FALSE)))</f>
        <v/>
      </c>
      <c r="C265" s="366"/>
      <c r="D265" s="350"/>
      <c r="E265" s="350"/>
      <c r="F265" s="350"/>
      <c r="G265" s="350"/>
      <c r="H265" s="351"/>
      <c r="I265" s="351"/>
      <c r="J265" s="351"/>
      <c r="K265" s="686"/>
      <c r="L265" s="686"/>
      <c r="M265" s="351"/>
      <c r="N265" s="351"/>
      <c r="O265" s="351"/>
      <c r="P265" s="351"/>
      <c r="Q265" s="352"/>
    </row>
    <row r="266" spans="1:20" x14ac:dyDescent="0.2">
      <c r="A266" s="3"/>
      <c r="B266" s="304" t="str">
        <f>IF(C264="","",(VLOOKUP(C264,Lookups!$B$4:$C$2561,2,FALSE)))</f>
        <v/>
      </c>
      <c r="C266" s="366"/>
      <c r="D266" s="350"/>
      <c r="E266" s="350"/>
      <c r="F266" s="350"/>
      <c r="G266" s="350"/>
      <c r="H266" s="351"/>
      <c r="I266" s="351"/>
      <c r="J266" s="351"/>
      <c r="K266" s="686"/>
      <c r="L266" s="686"/>
      <c r="M266" s="351"/>
      <c r="N266" s="351"/>
      <c r="O266" s="351"/>
      <c r="P266" s="351"/>
      <c r="Q266" s="352"/>
    </row>
    <row r="267" spans="1:20" x14ac:dyDescent="0.2">
      <c r="A267" s="3"/>
      <c r="B267" s="304" t="str">
        <f>IF(C265="","",(VLOOKUP(C265,Lookups!$B$4:$C$2561,2,FALSE)))</f>
        <v/>
      </c>
      <c r="C267" s="366"/>
      <c r="D267" s="350"/>
      <c r="E267" s="350"/>
      <c r="F267" s="350"/>
      <c r="G267" s="350"/>
      <c r="H267" s="351"/>
      <c r="I267" s="351"/>
      <c r="J267" s="351"/>
      <c r="K267" s="686"/>
      <c r="L267" s="686"/>
      <c r="M267" s="351"/>
      <c r="N267" s="351"/>
      <c r="O267" s="351"/>
      <c r="P267" s="351"/>
      <c r="Q267" s="352"/>
    </row>
    <row r="268" spans="1:20" x14ac:dyDescent="0.2">
      <c r="A268" s="3"/>
      <c r="B268" s="304" t="str">
        <f>IF(C266="","",(VLOOKUP(C266,Lookups!$B$4:$C$2561,2,FALSE)))</f>
        <v/>
      </c>
      <c r="C268" s="366"/>
      <c r="D268" s="350"/>
      <c r="E268" s="350"/>
      <c r="F268" s="350"/>
      <c r="G268" s="350"/>
      <c r="H268" s="351"/>
      <c r="I268" s="351"/>
      <c r="J268" s="351"/>
      <c r="K268" s="686"/>
      <c r="L268" s="686"/>
      <c r="M268" s="351"/>
      <c r="N268" s="351"/>
      <c r="O268" s="351"/>
      <c r="P268" s="351"/>
      <c r="Q268" s="352"/>
    </row>
    <row r="269" spans="1:20" x14ac:dyDescent="0.2">
      <c r="A269" s="3"/>
      <c r="B269" s="304" t="str">
        <f>IF(C267="","",(VLOOKUP(C267,Lookups!$B$4:$C$2561,2,FALSE)))</f>
        <v/>
      </c>
      <c r="C269" s="366"/>
      <c r="D269" s="350"/>
      <c r="E269" s="350"/>
      <c r="F269" s="350"/>
      <c r="G269" s="350"/>
      <c r="H269" s="351"/>
      <c r="I269" s="351"/>
      <c r="J269" s="351"/>
      <c r="K269" s="686"/>
      <c r="L269" s="686"/>
      <c r="M269" s="351"/>
      <c r="N269" s="351"/>
      <c r="O269" s="351"/>
      <c r="P269" s="351"/>
      <c r="Q269" s="352"/>
    </row>
    <row r="270" spans="1:20" x14ac:dyDescent="0.2">
      <c r="A270" s="3"/>
      <c r="B270" s="304" t="str">
        <f>IF(C268="","",(VLOOKUP(C268,Lookups!$B$4:$C$2561,2,FALSE)))</f>
        <v/>
      </c>
      <c r="C270" s="366"/>
      <c r="D270" s="350"/>
      <c r="E270" s="350"/>
      <c r="F270" s="350"/>
      <c r="G270" s="350"/>
      <c r="H270" s="351"/>
      <c r="I270" s="351"/>
      <c r="J270" s="351"/>
      <c r="K270" s="686"/>
      <c r="L270" s="686"/>
      <c r="M270" s="351"/>
      <c r="N270" s="351"/>
      <c r="O270" s="351"/>
      <c r="P270" s="351"/>
      <c r="Q270" s="352"/>
    </row>
    <row r="271" spans="1:20" x14ac:dyDescent="0.2">
      <c r="A271" s="3"/>
      <c r="B271" s="304" t="str">
        <f>IF(C269="","",(VLOOKUP(C269,Lookups!$B$4:$C$2561,2,FALSE)))</f>
        <v/>
      </c>
      <c r="C271" s="366"/>
      <c r="D271" s="350"/>
      <c r="E271" s="350"/>
      <c r="F271" s="350"/>
      <c r="G271" s="350"/>
      <c r="H271" s="351"/>
      <c r="I271" s="351"/>
      <c r="J271" s="351"/>
      <c r="K271" s="686"/>
      <c r="L271" s="686"/>
      <c r="M271" s="351"/>
      <c r="N271" s="351"/>
      <c r="O271" s="351"/>
      <c r="P271" s="351"/>
      <c r="Q271" s="352"/>
    </row>
    <row r="272" spans="1:20" x14ac:dyDescent="0.2">
      <c r="A272" s="3"/>
      <c r="B272" s="304" t="str">
        <f>IF(C270="","",(VLOOKUP(C270,Lookups!$B$4:$C$2561,2,FALSE)))</f>
        <v/>
      </c>
      <c r="C272" s="366"/>
      <c r="D272" s="350"/>
      <c r="E272" s="350"/>
      <c r="F272" s="350"/>
      <c r="G272" s="350"/>
      <c r="H272" s="351"/>
      <c r="I272" s="351"/>
      <c r="J272" s="351"/>
      <c r="K272" s="686"/>
      <c r="L272" s="686"/>
      <c r="M272" s="351"/>
      <c r="N272" s="351"/>
      <c r="O272" s="351"/>
      <c r="P272" s="351"/>
      <c r="Q272" s="352"/>
    </row>
    <row r="273" spans="1:17" x14ac:dyDescent="0.2">
      <c r="A273" s="3"/>
      <c r="B273" s="304" t="str">
        <f>IF(C271="","",(VLOOKUP(C271,Lookups!$B$4:$C$2561,2,FALSE)))</f>
        <v/>
      </c>
      <c r="C273" s="366"/>
      <c r="D273" s="350"/>
      <c r="E273" s="350"/>
      <c r="F273" s="350"/>
      <c r="G273" s="350"/>
      <c r="H273" s="351"/>
      <c r="I273" s="351"/>
      <c r="J273" s="351"/>
      <c r="K273" s="686"/>
      <c r="L273" s="686"/>
      <c r="M273" s="351"/>
      <c r="N273" s="351"/>
      <c r="O273" s="351"/>
      <c r="P273" s="351"/>
      <c r="Q273" s="352"/>
    </row>
    <row r="274" spans="1:17" x14ac:dyDescent="0.2">
      <c r="A274" s="3"/>
      <c r="B274" s="304" t="str">
        <f>IF(C272="","",(VLOOKUP(C272,Lookups!$B$4:$C$2561,2,FALSE)))</f>
        <v/>
      </c>
      <c r="C274" s="366"/>
      <c r="D274" s="350"/>
      <c r="E274" s="350"/>
      <c r="F274" s="350"/>
      <c r="G274" s="350"/>
      <c r="H274" s="351"/>
      <c r="I274" s="351"/>
      <c r="J274" s="351"/>
      <c r="K274" s="686"/>
      <c r="L274" s="686"/>
      <c r="M274" s="351"/>
      <c r="N274" s="351"/>
      <c r="O274" s="351"/>
      <c r="P274" s="351"/>
      <c r="Q274" s="352"/>
    </row>
    <row r="275" spans="1:17" x14ac:dyDescent="0.2">
      <c r="A275" s="3"/>
      <c r="B275" s="304" t="str">
        <f>IF(C273="","",(VLOOKUP(C273,Lookups!$B$4:$C$2561,2,FALSE)))</f>
        <v/>
      </c>
      <c r="C275" s="366"/>
      <c r="D275" s="350"/>
      <c r="E275" s="350"/>
      <c r="F275" s="350"/>
      <c r="G275" s="350"/>
      <c r="H275" s="351"/>
      <c r="I275" s="351"/>
      <c r="J275" s="351"/>
      <c r="K275" s="686"/>
      <c r="L275" s="686"/>
      <c r="M275" s="351"/>
      <c r="N275" s="351"/>
      <c r="O275" s="351"/>
      <c r="P275" s="351"/>
      <c r="Q275" s="352"/>
    </row>
    <row r="276" spans="1:17" x14ac:dyDescent="0.2">
      <c r="A276" s="3"/>
      <c r="B276" s="304" t="str">
        <f>IF(C274="","",(VLOOKUP(C274,Lookups!$B$4:$C$2561,2,FALSE)))</f>
        <v/>
      </c>
      <c r="C276" s="366"/>
      <c r="D276" s="350"/>
      <c r="E276" s="350"/>
      <c r="F276" s="350"/>
      <c r="G276" s="350"/>
      <c r="H276" s="351"/>
      <c r="I276" s="351"/>
      <c r="J276" s="351"/>
      <c r="K276" s="686"/>
      <c r="L276" s="686"/>
      <c r="M276" s="351"/>
      <c r="N276" s="351"/>
      <c r="O276" s="351"/>
      <c r="P276" s="351"/>
      <c r="Q276" s="352"/>
    </row>
    <row r="277" spans="1:17" x14ac:dyDescent="0.2">
      <c r="A277" s="3"/>
      <c r="B277" s="304" t="str">
        <f>IF(C275="","",(VLOOKUP(C275,Lookups!$B$4:$C$2561,2,FALSE)))</f>
        <v/>
      </c>
      <c r="C277" s="366"/>
      <c r="D277" s="350"/>
      <c r="E277" s="350"/>
      <c r="F277" s="350"/>
      <c r="G277" s="350"/>
      <c r="H277" s="351"/>
      <c r="I277" s="351"/>
      <c r="J277" s="351"/>
      <c r="K277" s="686"/>
      <c r="L277" s="686"/>
      <c r="M277" s="351"/>
      <c r="N277" s="351"/>
      <c r="O277" s="351"/>
      <c r="P277" s="351"/>
      <c r="Q277" s="352"/>
    </row>
    <row r="278" spans="1:17" x14ac:dyDescent="0.2">
      <c r="A278" s="3"/>
      <c r="B278" s="304" t="str">
        <f>IF(C276="","",(VLOOKUP(C276,Lookups!$B$4:$C$2561,2,FALSE)))</f>
        <v/>
      </c>
      <c r="C278" s="366"/>
      <c r="D278" s="350"/>
      <c r="E278" s="350"/>
      <c r="F278" s="350"/>
      <c r="G278" s="350"/>
      <c r="H278" s="351"/>
      <c r="I278" s="351"/>
      <c r="J278" s="351"/>
      <c r="K278" s="686"/>
      <c r="L278" s="686"/>
      <c r="M278" s="351"/>
      <c r="N278" s="351"/>
      <c r="O278" s="351"/>
      <c r="P278" s="351"/>
      <c r="Q278" s="352"/>
    </row>
    <row r="279" spans="1:17" x14ac:dyDescent="0.2">
      <c r="A279" s="3"/>
      <c r="B279" s="304" t="str">
        <f>IF(C277="","",(VLOOKUP(C277,Lookups!$B$4:$C$2561,2,FALSE)))</f>
        <v/>
      </c>
      <c r="C279" s="366"/>
      <c r="D279" s="350"/>
      <c r="E279" s="350"/>
      <c r="F279" s="350"/>
      <c r="G279" s="350"/>
      <c r="H279" s="351"/>
      <c r="I279" s="351"/>
      <c r="J279" s="351"/>
      <c r="K279" s="686"/>
      <c r="L279" s="686"/>
      <c r="M279" s="351"/>
      <c r="N279" s="351"/>
      <c r="O279" s="351"/>
      <c r="P279" s="351"/>
      <c r="Q279" s="352"/>
    </row>
    <row r="280" spans="1:17" x14ac:dyDescent="0.2">
      <c r="A280" s="3"/>
      <c r="B280" s="304" t="str">
        <f>IF(C278="","",(VLOOKUP(C278,Lookups!$B$4:$C$2561,2,FALSE)))</f>
        <v/>
      </c>
      <c r="C280" s="366"/>
      <c r="D280" s="350"/>
      <c r="E280" s="350"/>
      <c r="F280" s="350"/>
      <c r="G280" s="350"/>
      <c r="H280" s="351"/>
      <c r="I280" s="351"/>
      <c r="J280" s="351"/>
      <c r="K280" s="686"/>
      <c r="L280" s="686"/>
      <c r="M280" s="351"/>
      <c r="N280" s="351"/>
      <c r="O280" s="351"/>
      <c r="P280" s="351"/>
      <c r="Q280" s="352"/>
    </row>
    <row r="281" spans="1:17" x14ac:dyDescent="0.2">
      <c r="A281" s="3"/>
      <c r="B281" s="304" t="str">
        <f>IF(C279="","",(VLOOKUP(C279,Lookups!$B$4:$C$2561,2,FALSE)))</f>
        <v/>
      </c>
      <c r="C281" s="366"/>
      <c r="D281" s="350"/>
      <c r="E281" s="350"/>
      <c r="F281" s="350"/>
      <c r="G281" s="350"/>
      <c r="H281" s="351"/>
      <c r="I281" s="351"/>
      <c r="J281" s="351"/>
      <c r="K281" s="686"/>
      <c r="L281" s="686"/>
      <c r="M281" s="351"/>
      <c r="N281" s="351"/>
      <c r="O281" s="351"/>
      <c r="P281" s="351"/>
      <c r="Q281" s="352"/>
    </row>
    <row r="282" spans="1:17" x14ac:dyDescent="0.2">
      <c r="A282" s="3"/>
      <c r="B282" s="304" t="str">
        <f>IF(C280="","",(VLOOKUP(C280,Lookups!$B$4:$C$2561,2,FALSE)))</f>
        <v/>
      </c>
      <c r="C282" s="366"/>
      <c r="D282" s="350"/>
      <c r="E282" s="350"/>
      <c r="F282" s="350"/>
      <c r="G282" s="350"/>
      <c r="H282" s="351"/>
      <c r="I282" s="351"/>
      <c r="J282" s="351"/>
      <c r="K282" s="686"/>
      <c r="L282" s="686"/>
      <c r="M282" s="351"/>
      <c r="N282" s="351"/>
      <c r="O282" s="351"/>
      <c r="P282" s="351"/>
      <c r="Q282" s="352"/>
    </row>
    <row r="283" spans="1:17" x14ac:dyDescent="0.2">
      <c r="A283" s="3"/>
      <c r="B283" s="304" t="str">
        <f>IF(C281="","",(VLOOKUP(C281,Lookups!$B$4:$C$2561,2,FALSE)))</f>
        <v/>
      </c>
      <c r="C283" s="366"/>
      <c r="D283" s="350"/>
      <c r="E283" s="350"/>
      <c r="F283" s="350"/>
      <c r="G283" s="350"/>
      <c r="H283" s="351"/>
      <c r="I283" s="351"/>
      <c r="J283" s="351"/>
      <c r="K283" s="686"/>
      <c r="L283" s="686"/>
      <c r="M283" s="351"/>
      <c r="N283" s="351"/>
      <c r="O283" s="351"/>
      <c r="P283" s="351"/>
      <c r="Q283" s="352"/>
    </row>
    <row r="284" spans="1:17" x14ac:dyDescent="0.2">
      <c r="A284" s="3"/>
      <c r="B284" s="304" t="str">
        <f>IF(C282="","",(VLOOKUP(C282,Lookups!$B$4:$C$2561,2,FALSE)))</f>
        <v/>
      </c>
      <c r="C284" s="366"/>
      <c r="D284" s="350"/>
      <c r="E284" s="350"/>
      <c r="F284" s="350"/>
      <c r="G284" s="350"/>
      <c r="H284" s="351"/>
      <c r="I284" s="351"/>
      <c r="J284" s="351"/>
      <c r="K284" s="686"/>
      <c r="L284" s="686"/>
      <c r="M284" s="351"/>
      <c r="N284" s="351"/>
      <c r="O284" s="351"/>
      <c r="P284" s="351"/>
      <c r="Q284" s="352"/>
    </row>
    <row r="285" spans="1:17" x14ac:dyDescent="0.2">
      <c r="A285" s="3"/>
      <c r="B285" s="304" t="str">
        <f>IF(C283="","",(VLOOKUP(C283,Lookups!$B$4:$C$2561,2,FALSE)))</f>
        <v/>
      </c>
      <c r="C285" s="366"/>
      <c r="D285" s="350"/>
      <c r="E285" s="350"/>
      <c r="F285" s="350"/>
      <c r="G285" s="350"/>
      <c r="H285" s="351"/>
      <c r="I285" s="351"/>
      <c r="J285" s="351"/>
      <c r="K285" s="686"/>
      <c r="L285" s="686"/>
      <c r="M285" s="351"/>
      <c r="N285" s="351"/>
      <c r="O285" s="351"/>
      <c r="P285" s="351"/>
      <c r="Q285" s="352"/>
    </row>
    <row r="286" spans="1:17" x14ac:dyDescent="0.2">
      <c r="A286" s="3"/>
      <c r="B286" s="304" t="str">
        <f>IF(C284="","",(VLOOKUP(C284,Lookups!$B$4:$C$2561,2,FALSE)))</f>
        <v/>
      </c>
      <c r="C286" s="366"/>
      <c r="D286" s="350"/>
      <c r="E286" s="350"/>
      <c r="F286" s="350"/>
      <c r="G286" s="350"/>
      <c r="H286" s="351"/>
      <c r="I286" s="351"/>
      <c r="J286" s="351"/>
      <c r="K286" s="686"/>
      <c r="L286" s="686"/>
      <c r="M286" s="351"/>
      <c r="N286" s="351"/>
      <c r="O286" s="351"/>
      <c r="P286" s="351"/>
      <c r="Q286" s="352"/>
    </row>
    <row r="287" spans="1:17" x14ac:dyDescent="0.2">
      <c r="A287" s="3"/>
      <c r="B287" s="304" t="str">
        <f>IF(C285="","",(VLOOKUP(C285,Lookups!$B$4:$C$2561,2,FALSE)))</f>
        <v/>
      </c>
      <c r="C287" s="366"/>
      <c r="D287" s="350"/>
      <c r="E287" s="350"/>
      <c r="F287" s="350"/>
      <c r="G287" s="350"/>
      <c r="H287" s="351"/>
      <c r="I287" s="351"/>
      <c r="J287" s="351"/>
      <c r="K287" s="686"/>
      <c r="L287" s="686"/>
      <c r="M287" s="351"/>
      <c r="N287" s="351"/>
      <c r="O287" s="351"/>
      <c r="P287" s="351"/>
      <c r="Q287" s="352"/>
    </row>
    <row r="288" spans="1:17" x14ac:dyDescent="0.2">
      <c r="A288" s="3"/>
      <c r="B288" s="304" t="str">
        <f>IF(C286="","",(VLOOKUP(C286,Lookups!$B$4:$C$2561,2,FALSE)))</f>
        <v/>
      </c>
      <c r="C288" s="366"/>
      <c r="D288" s="350"/>
      <c r="E288" s="350"/>
      <c r="F288" s="350"/>
      <c r="G288" s="350"/>
      <c r="H288" s="351"/>
      <c r="I288" s="351"/>
      <c r="J288" s="351"/>
      <c r="K288" s="686"/>
      <c r="L288" s="686"/>
      <c r="M288" s="351"/>
      <c r="N288" s="351"/>
      <c r="O288" s="351"/>
      <c r="P288" s="351"/>
      <c r="Q288" s="352"/>
    </row>
    <row r="289" spans="1:17" x14ac:dyDescent="0.2">
      <c r="A289" s="3"/>
      <c r="B289" s="304" t="str">
        <f>IF(C287="","",(VLOOKUP(C287,Lookups!$B$4:$C$2561,2,FALSE)))</f>
        <v/>
      </c>
      <c r="C289" s="366"/>
      <c r="D289" s="350"/>
      <c r="E289" s="350"/>
      <c r="F289" s="350"/>
      <c r="G289" s="350"/>
      <c r="H289" s="351"/>
      <c r="I289" s="351"/>
      <c r="J289" s="351"/>
      <c r="K289" s="686"/>
      <c r="L289" s="686"/>
      <c r="M289" s="351"/>
      <c r="N289" s="351"/>
      <c r="O289" s="351"/>
      <c r="P289" s="351"/>
      <c r="Q289" s="352"/>
    </row>
    <row r="290" spans="1:17" x14ac:dyDescent="0.2">
      <c r="A290" s="3"/>
      <c r="B290" s="304" t="str">
        <f>IF(C288="","",(VLOOKUP(C288,Lookups!$B$4:$C$2561,2,FALSE)))</f>
        <v/>
      </c>
      <c r="C290" s="366"/>
      <c r="D290" s="350"/>
      <c r="E290" s="350"/>
      <c r="F290" s="350"/>
      <c r="G290" s="350"/>
      <c r="H290" s="351"/>
      <c r="I290" s="351"/>
      <c r="J290" s="351"/>
      <c r="K290" s="686"/>
      <c r="L290" s="686"/>
      <c r="M290" s="351"/>
      <c r="N290" s="351"/>
      <c r="O290" s="351"/>
      <c r="P290" s="351"/>
      <c r="Q290" s="352"/>
    </row>
    <row r="291" spans="1:17" x14ac:dyDescent="0.2">
      <c r="A291" s="3"/>
      <c r="B291" s="304" t="str">
        <f>IF(C289="","",(VLOOKUP(C289,Lookups!$B$4:$C$2561,2,FALSE)))</f>
        <v/>
      </c>
      <c r="C291" s="366"/>
      <c r="D291" s="350"/>
      <c r="E291" s="350"/>
      <c r="F291" s="350"/>
      <c r="G291" s="350"/>
      <c r="H291" s="351"/>
      <c r="I291" s="351"/>
      <c r="J291" s="351"/>
      <c r="K291" s="686"/>
      <c r="L291" s="686"/>
      <c r="M291" s="351"/>
      <c r="N291" s="351"/>
      <c r="O291" s="351"/>
      <c r="P291" s="351"/>
      <c r="Q291" s="352"/>
    </row>
    <row r="292" spans="1:17" x14ac:dyDescent="0.2">
      <c r="A292" s="3"/>
      <c r="B292" s="304" t="str">
        <f>IF(C290="","",(VLOOKUP(C290,Lookups!$B$4:$C$2561,2,FALSE)))</f>
        <v/>
      </c>
      <c r="C292" s="366"/>
      <c r="D292" s="350"/>
      <c r="E292" s="350"/>
      <c r="F292" s="350"/>
      <c r="G292" s="350"/>
      <c r="H292" s="351"/>
      <c r="I292" s="351"/>
      <c r="J292" s="351"/>
      <c r="K292" s="686"/>
      <c r="L292" s="686"/>
      <c r="M292" s="351"/>
      <c r="N292" s="351"/>
      <c r="O292" s="351"/>
      <c r="P292" s="351"/>
      <c r="Q292" s="352"/>
    </row>
    <row r="293" spans="1:17" x14ac:dyDescent="0.2">
      <c r="A293" s="3"/>
      <c r="B293" s="304" t="str">
        <f>IF(C291="","",(VLOOKUP(C291,Lookups!$B$4:$C$2561,2,FALSE)))</f>
        <v/>
      </c>
      <c r="C293" s="366"/>
      <c r="D293" s="350"/>
      <c r="E293" s="350"/>
      <c r="F293" s="350"/>
      <c r="G293" s="350"/>
      <c r="H293" s="351"/>
      <c r="I293" s="351"/>
      <c r="J293" s="351"/>
      <c r="K293" s="686"/>
      <c r="L293" s="686"/>
      <c r="M293" s="351"/>
      <c r="N293" s="351"/>
      <c r="O293" s="351"/>
      <c r="P293" s="351"/>
      <c r="Q293" s="352"/>
    </row>
    <row r="294" spans="1:17" x14ac:dyDescent="0.2">
      <c r="A294" s="3"/>
      <c r="B294" s="304" t="str">
        <f>IF(C292="","",(VLOOKUP(C292,Lookups!$B$4:$C$2561,2,FALSE)))</f>
        <v/>
      </c>
      <c r="C294" s="366"/>
      <c r="D294" s="350"/>
      <c r="E294" s="350"/>
      <c r="F294" s="350"/>
      <c r="G294" s="350"/>
      <c r="H294" s="351"/>
      <c r="I294" s="351"/>
      <c r="J294" s="351"/>
      <c r="K294" s="686"/>
      <c r="L294" s="686"/>
      <c r="M294" s="351"/>
      <c r="N294" s="351"/>
      <c r="O294" s="351"/>
      <c r="P294" s="351"/>
      <c r="Q294" s="352"/>
    </row>
    <row r="295" spans="1:17" x14ac:dyDescent="0.2">
      <c r="A295" s="3"/>
      <c r="B295" s="304" t="str">
        <f>IF(C293="","",(VLOOKUP(C293,Lookups!$B$4:$C$2561,2,FALSE)))</f>
        <v/>
      </c>
      <c r="C295" s="366"/>
      <c r="D295" s="350"/>
      <c r="E295" s="350"/>
      <c r="F295" s="350"/>
      <c r="G295" s="350"/>
      <c r="H295" s="351"/>
      <c r="I295" s="351"/>
      <c r="J295" s="351"/>
      <c r="K295" s="686"/>
      <c r="L295" s="686"/>
      <c r="M295" s="351"/>
      <c r="N295" s="351"/>
      <c r="O295" s="351"/>
      <c r="P295" s="351"/>
      <c r="Q295" s="352"/>
    </row>
    <row r="296" spans="1:17" x14ac:dyDescent="0.2">
      <c r="A296" s="3"/>
      <c r="B296" s="304" t="str">
        <f>IF(C294="","",(VLOOKUP(C294,Lookups!$B$4:$C$2561,2,FALSE)))</f>
        <v/>
      </c>
      <c r="C296" s="366"/>
      <c r="D296" s="350"/>
      <c r="E296" s="350"/>
      <c r="F296" s="350"/>
      <c r="G296" s="350"/>
      <c r="H296" s="351"/>
      <c r="I296" s="351"/>
      <c r="J296" s="351"/>
      <c r="K296" s="686"/>
      <c r="L296" s="686"/>
      <c r="M296" s="351"/>
      <c r="N296" s="351"/>
      <c r="O296" s="351"/>
      <c r="P296" s="351"/>
      <c r="Q296" s="352"/>
    </row>
    <row r="297" spans="1:17" x14ac:dyDescent="0.2">
      <c r="A297" s="3"/>
      <c r="B297" s="304" t="str">
        <f>IF(C295="","",(VLOOKUP(C295,Lookups!$B$4:$C$2561,2,FALSE)))</f>
        <v/>
      </c>
      <c r="C297" s="366"/>
      <c r="D297" s="350"/>
      <c r="E297" s="350"/>
      <c r="F297" s="350"/>
      <c r="G297" s="350"/>
      <c r="H297" s="351"/>
      <c r="I297" s="351"/>
      <c r="J297" s="351"/>
      <c r="K297" s="686"/>
      <c r="L297" s="686"/>
      <c r="M297" s="351"/>
      <c r="N297" s="351"/>
      <c r="O297" s="351"/>
      <c r="P297" s="351"/>
      <c r="Q297" s="352"/>
    </row>
    <row r="298" spans="1:17" x14ac:dyDescent="0.2">
      <c r="A298" s="3"/>
      <c r="B298" s="304" t="str">
        <f>IF(C296="","",(VLOOKUP(C296,Lookups!$B$4:$C$2561,2,FALSE)))</f>
        <v/>
      </c>
      <c r="C298" s="366"/>
      <c r="D298" s="350"/>
      <c r="E298" s="350"/>
      <c r="F298" s="350"/>
      <c r="G298" s="350"/>
      <c r="H298" s="351"/>
      <c r="I298" s="351"/>
      <c r="J298" s="351"/>
      <c r="K298" s="686"/>
      <c r="L298" s="686"/>
      <c r="M298" s="351"/>
      <c r="N298" s="351"/>
      <c r="O298" s="351"/>
      <c r="P298" s="351"/>
      <c r="Q298" s="352"/>
    </row>
    <row r="299" spans="1:17" x14ac:dyDescent="0.2">
      <c r="A299" s="3"/>
      <c r="B299" s="304" t="str">
        <f>IF(C297="","",(VLOOKUP(C297,Lookups!$B$4:$C$2561,2,FALSE)))</f>
        <v/>
      </c>
      <c r="C299" s="366"/>
      <c r="D299" s="350"/>
      <c r="E299" s="350"/>
      <c r="F299" s="350"/>
      <c r="G299" s="350"/>
      <c r="H299" s="351"/>
      <c r="I299" s="351"/>
      <c r="J299" s="351"/>
      <c r="K299" s="686"/>
      <c r="L299" s="686"/>
      <c r="M299" s="351"/>
      <c r="N299" s="351"/>
      <c r="O299" s="351"/>
      <c r="P299" s="351"/>
      <c r="Q299" s="352"/>
    </row>
    <row r="300" spans="1:17" x14ac:dyDescent="0.2">
      <c r="A300" s="3"/>
      <c r="B300" s="304" t="str">
        <f>IF(C298="","",(VLOOKUP(C298,Lookups!$B$4:$C$2561,2,FALSE)))</f>
        <v/>
      </c>
      <c r="C300" s="366"/>
      <c r="D300" s="350"/>
      <c r="E300" s="350"/>
      <c r="F300" s="350"/>
      <c r="G300" s="350"/>
      <c r="H300" s="351"/>
      <c r="I300" s="351"/>
      <c r="J300" s="351"/>
      <c r="K300" s="686"/>
      <c r="L300" s="686"/>
      <c r="M300" s="351"/>
      <c r="N300" s="351"/>
      <c r="O300" s="351"/>
      <c r="P300" s="351"/>
      <c r="Q300" s="352"/>
    </row>
    <row r="301" spans="1:17" x14ac:dyDescent="0.2">
      <c r="A301" s="3"/>
      <c r="B301" s="304" t="str">
        <f>IF(C299="","",(VLOOKUP(C299,Lookups!$B$4:$C$2561,2,FALSE)))</f>
        <v/>
      </c>
      <c r="C301" s="366"/>
      <c r="D301" s="350"/>
      <c r="E301" s="350"/>
      <c r="F301" s="350"/>
      <c r="G301" s="350"/>
      <c r="H301" s="351"/>
      <c r="I301" s="351"/>
      <c r="J301" s="351"/>
      <c r="K301" s="686"/>
      <c r="L301" s="686"/>
      <c r="M301" s="351"/>
      <c r="N301" s="351"/>
      <c r="O301" s="351"/>
      <c r="P301" s="351"/>
      <c r="Q301" s="352"/>
    </row>
    <row r="302" spans="1:17" x14ac:dyDescent="0.2">
      <c r="A302" s="3"/>
      <c r="B302" s="304" t="str">
        <f>IF(C300="","",(VLOOKUP(C300,Lookups!$B$4:$C$2561,2,FALSE)))</f>
        <v/>
      </c>
      <c r="C302" s="366"/>
      <c r="D302" s="350"/>
      <c r="E302" s="350"/>
      <c r="F302" s="350"/>
      <c r="G302" s="350"/>
      <c r="H302" s="351"/>
      <c r="I302" s="351"/>
      <c r="J302" s="351"/>
      <c r="K302" s="686"/>
      <c r="L302" s="686"/>
      <c r="M302" s="351"/>
      <c r="N302" s="351"/>
      <c r="O302" s="351"/>
      <c r="P302" s="351"/>
      <c r="Q302" s="352"/>
    </row>
    <row r="303" spans="1:17" x14ac:dyDescent="0.2">
      <c r="A303" s="3"/>
      <c r="B303" s="304" t="str">
        <f>IF(C301="","",(VLOOKUP(C301,Lookups!$B$4:$C$2561,2,FALSE)))</f>
        <v/>
      </c>
      <c r="C303" s="366"/>
      <c r="D303" s="350"/>
      <c r="E303" s="350"/>
      <c r="F303" s="350"/>
      <c r="G303" s="350"/>
      <c r="H303" s="351"/>
      <c r="I303" s="351"/>
      <c r="J303" s="351"/>
      <c r="K303" s="686"/>
      <c r="L303" s="686"/>
      <c r="M303" s="351"/>
      <c r="N303" s="351"/>
      <c r="O303" s="351"/>
      <c r="P303" s="351"/>
      <c r="Q303" s="352"/>
    </row>
    <row r="304" spans="1:17" x14ac:dyDescent="0.2">
      <c r="A304" s="3"/>
      <c r="B304" s="304" t="str">
        <f>IF(C302="","",(VLOOKUP(C302,Lookups!$B$4:$C$2561,2,FALSE)))</f>
        <v/>
      </c>
      <c r="C304" s="366"/>
      <c r="D304" s="350"/>
      <c r="E304" s="350"/>
      <c r="F304" s="350"/>
      <c r="G304" s="350"/>
      <c r="H304" s="351"/>
      <c r="I304" s="351"/>
      <c r="J304" s="351"/>
      <c r="K304" s="686"/>
      <c r="L304" s="686"/>
      <c r="M304" s="351"/>
      <c r="N304" s="351"/>
      <c r="O304" s="351"/>
      <c r="P304" s="351"/>
      <c r="Q304" s="352"/>
    </row>
    <row r="305" spans="1:17" x14ac:dyDescent="0.2">
      <c r="A305" s="3"/>
      <c r="B305" s="304" t="str">
        <f>IF(C303="","",(VLOOKUP(C303,Lookups!$B$4:$C$2561,2,FALSE)))</f>
        <v/>
      </c>
      <c r="C305" s="366"/>
      <c r="D305" s="350"/>
      <c r="E305" s="350"/>
      <c r="F305" s="350"/>
      <c r="G305" s="350"/>
      <c r="H305" s="351"/>
      <c r="I305" s="351"/>
      <c r="J305" s="351"/>
      <c r="K305" s="686"/>
      <c r="L305" s="686"/>
      <c r="M305" s="351"/>
      <c r="N305" s="351"/>
      <c r="O305" s="351"/>
      <c r="P305" s="351"/>
      <c r="Q305" s="352"/>
    </row>
    <row r="306" spans="1:17" x14ac:dyDescent="0.2">
      <c r="A306" s="3"/>
      <c r="B306" s="304" t="str">
        <f>IF(C304="","",(VLOOKUP(C304,Lookups!$B$4:$C$2561,2,FALSE)))</f>
        <v/>
      </c>
      <c r="C306" s="366"/>
      <c r="D306" s="350"/>
      <c r="E306" s="350"/>
      <c r="F306" s="350"/>
      <c r="G306" s="350"/>
      <c r="H306" s="351"/>
      <c r="I306" s="351"/>
      <c r="J306" s="351"/>
      <c r="K306" s="686"/>
      <c r="L306" s="686"/>
      <c r="M306" s="351"/>
      <c r="N306" s="351"/>
      <c r="O306" s="351"/>
      <c r="P306" s="351"/>
      <c r="Q306" s="352"/>
    </row>
    <row r="307" spans="1:17" x14ac:dyDescent="0.2">
      <c r="A307" s="3"/>
      <c r="B307" s="304" t="str">
        <f>IF(C305="","",(VLOOKUP(C305,Lookups!$B$4:$C$2561,2,FALSE)))</f>
        <v/>
      </c>
      <c r="C307" s="366"/>
      <c r="D307" s="350"/>
      <c r="E307" s="350"/>
      <c r="F307" s="350"/>
      <c r="G307" s="350"/>
      <c r="H307" s="351"/>
      <c r="I307" s="351"/>
      <c r="J307" s="351"/>
      <c r="K307" s="686"/>
      <c r="L307" s="686"/>
      <c r="M307" s="351"/>
      <c r="N307" s="351"/>
      <c r="O307" s="351"/>
      <c r="P307" s="351"/>
      <c r="Q307" s="352"/>
    </row>
    <row r="308" spans="1:17" x14ac:dyDescent="0.2">
      <c r="A308" s="3"/>
      <c r="B308" s="304" t="str">
        <f>IF(C306="","",(VLOOKUP(C306,Lookups!$B$4:$C$2561,2,FALSE)))</f>
        <v/>
      </c>
      <c r="C308" s="366"/>
      <c r="D308" s="350"/>
      <c r="E308" s="350"/>
      <c r="F308" s="350"/>
      <c r="G308" s="350"/>
      <c r="H308" s="351"/>
      <c r="I308" s="351"/>
      <c r="J308" s="351"/>
      <c r="K308" s="686"/>
      <c r="L308" s="686"/>
      <c r="M308" s="351"/>
      <c r="N308" s="351"/>
      <c r="O308" s="351"/>
      <c r="P308" s="351"/>
      <c r="Q308" s="352"/>
    </row>
    <row r="309" spans="1:17" x14ac:dyDescent="0.2">
      <c r="A309" s="3"/>
      <c r="B309" s="304" t="str">
        <f>IF(C307="","",(VLOOKUP(C307,Lookups!$B$4:$C$2561,2,FALSE)))</f>
        <v/>
      </c>
      <c r="C309" s="366"/>
      <c r="D309" s="350"/>
      <c r="E309" s="350"/>
      <c r="F309" s="350"/>
      <c r="G309" s="350"/>
      <c r="H309" s="351"/>
      <c r="I309" s="351"/>
      <c r="J309" s="351"/>
      <c r="K309" s="686"/>
      <c r="L309" s="686"/>
      <c r="M309" s="351"/>
      <c r="N309" s="351"/>
      <c r="O309" s="351"/>
      <c r="P309" s="351"/>
      <c r="Q309" s="352"/>
    </row>
    <row r="310" spans="1:17" x14ac:dyDescent="0.2">
      <c r="A310" s="3"/>
      <c r="B310" s="304" t="str">
        <f>IF(C308="","",(VLOOKUP(C308,Lookups!$B$4:$C$2561,2,FALSE)))</f>
        <v/>
      </c>
      <c r="C310" s="366"/>
      <c r="D310" s="350"/>
      <c r="E310" s="350"/>
      <c r="F310" s="350"/>
      <c r="G310" s="350"/>
      <c r="H310" s="351"/>
      <c r="I310" s="351"/>
      <c r="J310" s="351"/>
      <c r="K310" s="686"/>
      <c r="L310" s="686"/>
      <c r="M310" s="351"/>
      <c r="N310" s="351"/>
      <c r="O310" s="351"/>
      <c r="P310" s="351"/>
      <c r="Q310" s="352"/>
    </row>
    <row r="311" spans="1:17" x14ac:dyDescent="0.2">
      <c r="A311" s="3"/>
      <c r="B311" s="304" t="str">
        <f>IF(C309="","",(VLOOKUP(C309,Lookups!$B$4:$C$2561,2,FALSE)))</f>
        <v/>
      </c>
      <c r="C311" s="366"/>
      <c r="D311" s="350"/>
      <c r="E311" s="350"/>
      <c r="F311" s="350"/>
      <c r="G311" s="350"/>
      <c r="H311" s="351"/>
      <c r="I311" s="351"/>
      <c r="J311" s="351"/>
      <c r="K311" s="686"/>
      <c r="L311" s="686"/>
      <c r="M311" s="351"/>
      <c r="N311" s="351"/>
      <c r="O311" s="351"/>
      <c r="P311" s="351"/>
      <c r="Q311" s="352"/>
    </row>
    <row r="312" spans="1:17" x14ac:dyDescent="0.2">
      <c r="A312" s="3"/>
      <c r="B312" s="304" t="str">
        <f>IF(C310="","",(VLOOKUP(C310,Lookups!$B$4:$C$2561,2,FALSE)))</f>
        <v/>
      </c>
      <c r="C312" s="366"/>
      <c r="D312" s="350"/>
      <c r="E312" s="350"/>
      <c r="F312" s="350"/>
      <c r="G312" s="350"/>
      <c r="H312" s="351"/>
      <c r="I312" s="351"/>
      <c r="J312" s="351"/>
      <c r="K312" s="686"/>
      <c r="L312" s="686"/>
      <c r="M312" s="351"/>
      <c r="N312" s="351"/>
      <c r="O312" s="351"/>
      <c r="P312" s="351"/>
      <c r="Q312" s="352"/>
    </row>
    <row r="313" spans="1:17" x14ac:dyDescent="0.2">
      <c r="A313" s="3"/>
      <c r="B313" s="304" t="str">
        <f>IF(C311="","",(VLOOKUP(C311,Lookups!$B$4:$C$2561,2,FALSE)))</f>
        <v/>
      </c>
      <c r="C313" s="366"/>
      <c r="D313" s="350"/>
      <c r="E313" s="350"/>
      <c r="F313" s="350"/>
      <c r="G313" s="350"/>
      <c r="H313" s="351"/>
      <c r="I313" s="351"/>
      <c r="J313" s="351"/>
      <c r="K313" s="686"/>
      <c r="L313" s="686"/>
      <c r="M313" s="351"/>
      <c r="N313" s="351"/>
      <c r="O313" s="351"/>
      <c r="P313" s="351"/>
      <c r="Q313" s="352"/>
    </row>
    <row r="314" spans="1:17" x14ac:dyDescent="0.2">
      <c r="A314" s="3"/>
      <c r="B314" s="304" t="str">
        <f>IF(C312="","",(VLOOKUP(C312,Lookups!$B$4:$C$2561,2,FALSE)))</f>
        <v/>
      </c>
      <c r="C314" s="366"/>
      <c r="D314" s="350"/>
      <c r="E314" s="350"/>
      <c r="F314" s="350"/>
      <c r="G314" s="350"/>
      <c r="H314" s="351"/>
      <c r="I314" s="351"/>
      <c r="J314" s="351"/>
      <c r="K314" s="686"/>
      <c r="L314" s="686"/>
      <c r="M314" s="351"/>
      <c r="N314" s="351"/>
      <c r="O314" s="351"/>
      <c r="P314" s="351"/>
      <c r="Q314" s="352"/>
    </row>
    <row r="315" spans="1:17" x14ac:dyDescent="0.2">
      <c r="A315" s="3"/>
      <c r="B315" s="304" t="str">
        <f>IF(C313="","",(VLOOKUP(C313,Lookups!$B$4:$C$2561,2,FALSE)))</f>
        <v/>
      </c>
      <c r="C315" s="366"/>
      <c r="D315" s="350"/>
      <c r="E315" s="350"/>
      <c r="F315" s="350"/>
      <c r="G315" s="350"/>
      <c r="H315" s="351"/>
      <c r="I315" s="351"/>
      <c r="J315" s="351"/>
      <c r="K315" s="686"/>
      <c r="L315" s="686"/>
      <c r="M315" s="351"/>
      <c r="N315" s="351"/>
      <c r="O315" s="351"/>
      <c r="P315" s="351"/>
      <c r="Q315" s="352"/>
    </row>
    <row r="316" spans="1:17" x14ac:dyDescent="0.2">
      <c r="A316" s="3"/>
      <c r="B316" s="304" t="str">
        <f>IF(C314="","",(VLOOKUP(C314,Lookups!$B$4:$C$2561,2,FALSE)))</f>
        <v/>
      </c>
      <c r="C316" s="366"/>
      <c r="D316" s="350"/>
      <c r="E316" s="350"/>
      <c r="F316" s="350"/>
      <c r="G316" s="350"/>
      <c r="H316" s="351"/>
      <c r="I316" s="351"/>
      <c r="J316" s="351"/>
      <c r="K316" s="686"/>
      <c r="L316" s="686"/>
      <c r="M316" s="351"/>
      <c r="N316" s="351"/>
      <c r="O316" s="351"/>
      <c r="P316" s="351"/>
      <c r="Q316" s="352"/>
    </row>
    <row r="317" spans="1:17" x14ac:dyDescent="0.2">
      <c r="A317" s="3"/>
      <c r="B317" s="304" t="str">
        <f>IF(C315="","",(VLOOKUP(C315,Lookups!$B$4:$C$2561,2,FALSE)))</f>
        <v/>
      </c>
      <c r="C317" s="366"/>
      <c r="D317" s="350"/>
      <c r="E317" s="350"/>
      <c r="F317" s="350"/>
      <c r="G317" s="350"/>
      <c r="H317" s="351"/>
      <c r="I317" s="351"/>
      <c r="J317" s="351"/>
      <c r="K317" s="686"/>
      <c r="L317" s="686"/>
      <c r="M317" s="351"/>
      <c r="N317" s="351"/>
      <c r="O317" s="351"/>
      <c r="P317" s="351"/>
      <c r="Q317" s="352"/>
    </row>
    <row r="318" spans="1:17" x14ac:dyDescent="0.2">
      <c r="A318" s="3"/>
      <c r="B318" s="304" t="str">
        <f>IF(C316="","",(VLOOKUP(C316,Lookups!$B$4:$C$2561,2,FALSE)))</f>
        <v/>
      </c>
      <c r="C318" s="366"/>
      <c r="D318" s="350"/>
      <c r="E318" s="350"/>
      <c r="F318" s="350"/>
      <c r="G318" s="350"/>
      <c r="H318" s="351"/>
      <c r="I318" s="351"/>
      <c r="J318" s="351"/>
      <c r="K318" s="686"/>
      <c r="L318" s="686"/>
      <c r="M318" s="351"/>
      <c r="N318" s="351"/>
      <c r="O318" s="351"/>
      <c r="P318" s="351"/>
      <c r="Q318" s="352"/>
    </row>
    <row r="319" spans="1:17" x14ac:dyDescent="0.2">
      <c r="A319" s="3"/>
      <c r="B319" s="304" t="str">
        <f>IF(C317="","",(VLOOKUP(C317,Lookups!$B$4:$C$2561,2,FALSE)))</f>
        <v/>
      </c>
      <c r="C319" s="366"/>
      <c r="D319" s="350"/>
      <c r="E319" s="350"/>
      <c r="F319" s="350"/>
      <c r="G319" s="350"/>
      <c r="H319" s="351"/>
      <c r="I319" s="351"/>
      <c r="J319" s="351"/>
      <c r="K319" s="686"/>
      <c r="L319" s="686"/>
      <c r="M319" s="351"/>
      <c r="N319" s="351"/>
      <c r="O319" s="351"/>
      <c r="P319" s="351"/>
      <c r="Q319" s="352"/>
    </row>
    <row r="320" spans="1:17" x14ac:dyDescent="0.2">
      <c r="A320" s="3"/>
      <c r="B320" s="304" t="str">
        <f>IF(C318="","",(VLOOKUP(C318,Lookups!$B$4:$C$2561,2,FALSE)))</f>
        <v/>
      </c>
      <c r="C320" s="366"/>
      <c r="D320" s="350"/>
      <c r="E320" s="350"/>
      <c r="F320" s="350"/>
      <c r="G320" s="350"/>
      <c r="H320" s="351"/>
      <c r="I320" s="351"/>
      <c r="J320" s="351"/>
      <c r="K320" s="686"/>
      <c r="L320" s="686"/>
      <c r="M320" s="351"/>
      <c r="N320" s="351"/>
      <c r="O320" s="351"/>
      <c r="P320" s="351"/>
      <c r="Q320" s="352"/>
    </row>
    <row r="321" spans="1:17" x14ac:dyDescent="0.2">
      <c r="A321" s="3"/>
      <c r="B321" s="304" t="str">
        <f>IF(C319="","",(VLOOKUP(C319,Lookups!$B$4:$C$2561,2,FALSE)))</f>
        <v/>
      </c>
      <c r="C321" s="366"/>
      <c r="D321" s="350"/>
      <c r="E321" s="350"/>
      <c r="F321" s="350"/>
      <c r="G321" s="350"/>
      <c r="H321" s="351"/>
      <c r="I321" s="351"/>
      <c r="J321" s="351"/>
      <c r="K321" s="686"/>
      <c r="L321" s="686"/>
      <c r="M321" s="351"/>
      <c r="N321" s="351"/>
      <c r="O321" s="351"/>
      <c r="P321" s="351"/>
      <c r="Q321" s="352"/>
    </row>
    <row r="322" spans="1:17" x14ac:dyDescent="0.2">
      <c r="A322" s="3"/>
      <c r="B322" s="304" t="str">
        <f>IF(C320="","",(VLOOKUP(C320,Lookups!$B$4:$C$2561,2,FALSE)))</f>
        <v/>
      </c>
      <c r="C322" s="366"/>
      <c r="D322" s="350"/>
      <c r="E322" s="350"/>
      <c r="F322" s="350"/>
      <c r="G322" s="350"/>
      <c r="H322" s="351"/>
      <c r="I322" s="351"/>
      <c r="J322" s="351"/>
      <c r="K322" s="686"/>
      <c r="L322" s="686"/>
      <c r="M322" s="351"/>
      <c r="N322" s="351"/>
      <c r="O322" s="351"/>
      <c r="P322" s="351"/>
      <c r="Q322" s="352"/>
    </row>
    <row r="323" spans="1:17" x14ac:dyDescent="0.2">
      <c r="A323" s="3"/>
      <c r="B323" s="304" t="str">
        <f>IF(C321="","",(VLOOKUP(C321,Lookups!$B$4:$C$2561,2,FALSE)))</f>
        <v/>
      </c>
      <c r="C323" s="366"/>
      <c r="D323" s="350"/>
      <c r="E323" s="350"/>
      <c r="F323" s="350"/>
      <c r="G323" s="350"/>
      <c r="H323" s="351"/>
      <c r="I323" s="351"/>
      <c r="J323" s="351"/>
      <c r="K323" s="686"/>
      <c r="L323" s="686"/>
      <c r="M323" s="351"/>
      <c r="N323" s="351"/>
      <c r="O323" s="351"/>
      <c r="P323" s="351"/>
      <c r="Q323" s="352"/>
    </row>
    <row r="324" spans="1:17" x14ac:dyDescent="0.2">
      <c r="A324" s="3"/>
      <c r="B324" s="304" t="str">
        <f>IF(C322="","",(VLOOKUP(C322,Lookups!$B$4:$C$2561,2,FALSE)))</f>
        <v/>
      </c>
      <c r="C324" s="366"/>
      <c r="D324" s="350"/>
      <c r="E324" s="350"/>
      <c r="F324" s="350"/>
      <c r="G324" s="350"/>
      <c r="H324" s="351"/>
      <c r="I324" s="351"/>
      <c r="J324" s="351"/>
      <c r="K324" s="686"/>
      <c r="L324" s="686"/>
      <c r="M324" s="351"/>
      <c r="N324" s="351"/>
      <c r="O324" s="351"/>
      <c r="P324" s="351"/>
      <c r="Q324" s="352"/>
    </row>
    <row r="325" spans="1:17" x14ac:dyDescent="0.2">
      <c r="A325" s="3"/>
      <c r="B325" s="304" t="str">
        <f>IF(C323="","",(VLOOKUP(C323,Lookups!$B$4:$C$2561,2,FALSE)))</f>
        <v/>
      </c>
      <c r="C325" s="366"/>
      <c r="D325" s="350"/>
      <c r="E325" s="350"/>
      <c r="F325" s="350"/>
      <c r="G325" s="350"/>
      <c r="H325" s="351"/>
      <c r="I325" s="351"/>
      <c r="J325" s="351"/>
      <c r="K325" s="686"/>
      <c r="L325" s="686"/>
      <c r="M325" s="351"/>
      <c r="N325" s="351"/>
      <c r="O325" s="351"/>
      <c r="P325" s="351"/>
      <c r="Q325" s="352"/>
    </row>
    <row r="326" spans="1:17" x14ac:dyDescent="0.2">
      <c r="A326" s="3"/>
      <c r="B326" s="304" t="str">
        <f>IF(C324="","",(VLOOKUP(C324,Lookups!$B$4:$C$2561,2,FALSE)))</f>
        <v/>
      </c>
      <c r="C326" s="366"/>
      <c r="D326" s="350"/>
      <c r="E326" s="350"/>
      <c r="F326" s="350"/>
      <c r="G326" s="350"/>
      <c r="H326" s="351"/>
      <c r="I326" s="351"/>
      <c r="J326" s="351"/>
      <c r="K326" s="686"/>
      <c r="L326" s="686"/>
      <c r="M326" s="351"/>
      <c r="N326" s="351"/>
      <c r="O326" s="351"/>
      <c r="P326" s="351"/>
      <c r="Q326" s="352"/>
    </row>
    <row r="327" spans="1:17" x14ac:dyDescent="0.2">
      <c r="A327" s="3"/>
      <c r="B327" s="304" t="str">
        <f>IF(C325="","",(VLOOKUP(C325,Lookups!$B$4:$C$2561,2,FALSE)))</f>
        <v/>
      </c>
      <c r="C327" s="366"/>
      <c r="D327" s="350"/>
      <c r="E327" s="350"/>
      <c r="F327" s="350"/>
      <c r="G327" s="350"/>
      <c r="H327" s="351"/>
      <c r="I327" s="351"/>
      <c r="J327" s="351"/>
      <c r="K327" s="686"/>
      <c r="L327" s="686"/>
      <c r="M327" s="351"/>
      <c r="N327" s="351"/>
      <c r="O327" s="351"/>
      <c r="P327" s="351"/>
      <c r="Q327" s="352"/>
    </row>
    <row r="328" spans="1:17" x14ac:dyDescent="0.2">
      <c r="A328" s="3"/>
      <c r="B328" s="304" t="str">
        <f>IF(C326="","",(VLOOKUP(C326,Lookups!$B$4:$C$2561,2,FALSE)))</f>
        <v/>
      </c>
      <c r="C328" s="366"/>
      <c r="D328" s="350"/>
      <c r="E328" s="350"/>
      <c r="F328" s="350"/>
      <c r="G328" s="350"/>
      <c r="H328" s="351"/>
      <c r="I328" s="351"/>
      <c r="J328" s="351"/>
      <c r="K328" s="686"/>
      <c r="L328" s="686"/>
      <c r="M328" s="351"/>
      <c r="N328" s="351"/>
      <c r="O328" s="351"/>
      <c r="P328" s="351"/>
      <c r="Q328" s="352"/>
    </row>
    <row r="329" spans="1:17" x14ac:dyDescent="0.2">
      <c r="A329" s="3"/>
      <c r="B329" s="304" t="str">
        <f>IF(C327="","",(VLOOKUP(C327,Lookups!$B$4:$C$2561,2,FALSE)))</f>
        <v/>
      </c>
      <c r="C329" s="366"/>
      <c r="D329" s="350"/>
      <c r="E329" s="350"/>
      <c r="F329" s="350"/>
      <c r="G329" s="350"/>
      <c r="H329" s="351"/>
      <c r="I329" s="351"/>
      <c r="J329" s="351"/>
      <c r="K329" s="686"/>
      <c r="L329" s="686"/>
      <c r="M329" s="351"/>
      <c r="N329" s="351"/>
      <c r="O329" s="351"/>
      <c r="P329" s="351"/>
      <c r="Q329" s="352"/>
    </row>
    <row r="330" spans="1:17" x14ac:dyDescent="0.2">
      <c r="A330" s="3"/>
      <c r="B330" s="304" t="str">
        <f>IF(C328="","",(VLOOKUP(C328,Lookups!$B$4:$C$2561,2,FALSE)))</f>
        <v/>
      </c>
      <c r="C330" s="366"/>
      <c r="D330" s="350"/>
      <c r="E330" s="350"/>
      <c r="F330" s="350"/>
      <c r="G330" s="350"/>
      <c r="H330" s="351"/>
      <c r="I330" s="351"/>
      <c r="J330" s="351"/>
      <c r="K330" s="686"/>
      <c r="L330" s="686"/>
      <c r="M330" s="351"/>
      <c r="N330" s="351"/>
      <c r="O330" s="351"/>
      <c r="P330" s="351"/>
      <c r="Q330" s="352"/>
    </row>
    <row r="331" spans="1:17" x14ac:dyDescent="0.2">
      <c r="A331" s="3"/>
      <c r="B331" s="304" t="str">
        <f>IF(C329="","",(VLOOKUP(C329,Lookups!$B$4:$C$2561,2,FALSE)))</f>
        <v/>
      </c>
      <c r="C331" s="366"/>
      <c r="D331" s="350"/>
      <c r="E331" s="350"/>
      <c r="F331" s="350"/>
      <c r="G331" s="350"/>
      <c r="H331" s="351"/>
      <c r="I331" s="351"/>
      <c r="J331" s="351"/>
      <c r="K331" s="686"/>
      <c r="L331" s="686"/>
      <c r="M331" s="351"/>
      <c r="N331" s="351"/>
      <c r="O331" s="351"/>
      <c r="P331" s="351"/>
      <c r="Q331" s="352"/>
    </row>
    <row r="332" spans="1:17" x14ac:dyDescent="0.2">
      <c r="A332" s="3"/>
      <c r="B332" s="304" t="str">
        <f>IF(C330="","",(VLOOKUP(C330,Lookups!$B$4:$C$2561,2,FALSE)))</f>
        <v/>
      </c>
      <c r="C332" s="366"/>
      <c r="D332" s="350"/>
      <c r="E332" s="350"/>
      <c r="F332" s="350"/>
      <c r="G332" s="350"/>
      <c r="H332" s="351"/>
      <c r="I332" s="351"/>
      <c r="J332" s="351"/>
      <c r="K332" s="686"/>
      <c r="L332" s="686"/>
      <c r="M332" s="351"/>
      <c r="N332" s="351"/>
      <c r="O332" s="351"/>
      <c r="P332" s="351"/>
      <c r="Q332" s="352"/>
    </row>
    <row r="333" spans="1:17" x14ac:dyDescent="0.2">
      <c r="A333" s="3"/>
      <c r="B333" s="304" t="str">
        <f>IF(C331="","",(VLOOKUP(C331,Lookups!$B$4:$C$2561,2,FALSE)))</f>
        <v/>
      </c>
      <c r="C333" s="366"/>
      <c r="D333" s="350"/>
      <c r="E333" s="350"/>
      <c r="F333" s="350"/>
      <c r="G333" s="350"/>
      <c r="H333" s="351"/>
      <c r="I333" s="351"/>
      <c r="J333" s="351"/>
      <c r="K333" s="686"/>
      <c r="L333" s="686"/>
      <c r="M333" s="351"/>
      <c r="N333" s="351"/>
      <c r="O333" s="351"/>
      <c r="P333" s="351"/>
      <c r="Q333" s="352"/>
    </row>
    <row r="334" spans="1:17" x14ac:dyDescent="0.2">
      <c r="A334" s="3"/>
      <c r="B334" s="304" t="str">
        <f>IF(C332="","",(VLOOKUP(C332,Lookups!$B$4:$C$2561,2,FALSE)))</f>
        <v/>
      </c>
      <c r="C334" s="366"/>
      <c r="D334" s="350"/>
      <c r="E334" s="350"/>
      <c r="F334" s="350"/>
      <c r="G334" s="350"/>
      <c r="H334" s="351"/>
      <c r="I334" s="351"/>
      <c r="J334" s="351"/>
      <c r="K334" s="686"/>
      <c r="L334" s="686"/>
      <c r="M334" s="351"/>
      <c r="N334" s="351"/>
      <c r="O334" s="351"/>
      <c r="P334" s="351"/>
      <c r="Q334" s="352"/>
    </row>
    <row r="335" spans="1:17" x14ac:dyDescent="0.2">
      <c r="A335" s="3"/>
      <c r="B335" s="304" t="str">
        <f>IF(C333="","",(VLOOKUP(C333,Lookups!$B$4:$C$2561,2,FALSE)))</f>
        <v/>
      </c>
      <c r="C335" s="366"/>
      <c r="D335" s="350"/>
      <c r="E335" s="350"/>
      <c r="F335" s="350"/>
      <c r="G335" s="350"/>
      <c r="H335" s="351"/>
      <c r="I335" s="351"/>
      <c r="J335" s="351"/>
      <c r="K335" s="686"/>
      <c r="L335" s="686"/>
      <c r="M335" s="351"/>
      <c r="N335" s="351"/>
      <c r="O335" s="351"/>
      <c r="P335" s="351"/>
      <c r="Q335" s="352"/>
    </row>
    <row r="336" spans="1:17" x14ac:dyDescent="0.2">
      <c r="A336" s="3"/>
      <c r="B336" s="304" t="str">
        <f>IF(C334="","",(VLOOKUP(C334,Lookups!$B$4:$C$2561,2,FALSE)))</f>
        <v/>
      </c>
      <c r="C336" s="366"/>
      <c r="D336" s="350"/>
      <c r="E336" s="350"/>
      <c r="F336" s="350"/>
      <c r="G336" s="350"/>
      <c r="H336" s="351"/>
      <c r="I336" s="351"/>
      <c r="J336" s="351"/>
      <c r="K336" s="686"/>
      <c r="L336" s="686"/>
      <c r="M336" s="351"/>
      <c r="N336" s="351"/>
      <c r="O336" s="351"/>
      <c r="P336" s="351"/>
      <c r="Q336" s="352"/>
    </row>
    <row r="337" spans="1:17" x14ac:dyDescent="0.2">
      <c r="A337" s="3"/>
      <c r="B337" s="304" t="str">
        <f>IF(C335="","",(VLOOKUP(C335,Lookups!$B$4:$C$2561,2,FALSE)))</f>
        <v/>
      </c>
      <c r="C337" s="366"/>
      <c r="D337" s="350"/>
      <c r="E337" s="350"/>
      <c r="F337" s="350"/>
      <c r="G337" s="350"/>
      <c r="H337" s="351"/>
      <c r="I337" s="351"/>
      <c r="J337" s="351"/>
      <c r="K337" s="686"/>
      <c r="L337" s="686"/>
      <c r="M337" s="351"/>
      <c r="N337" s="351"/>
      <c r="O337" s="351"/>
      <c r="P337" s="351"/>
      <c r="Q337" s="352"/>
    </row>
    <row r="338" spans="1:17" x14ac:dyDescent="0.2">
      <c r="A338" s="3"/>
      <c r="B338" s="304" t="str">
        <f>IF(C336="","",(VLOOKUP(C336,Lookups!$B$4:$C$2561,2,FALSE)))</f>
        <v/>
      </c>
      <c r="C338" s="366"/>
      <c r="D338" s="350"/>
      <c r="E338" s="350"/>
      <c r="F338" s="350"/>
      <c r="G338" s="350"/>
      <c r="H338" s="351"/>
      <c r="I338" s="351"/>
      <c r="J338" s="351"/>
      <c r="K338" s="686"/>
      <c r="L338" s="686"/>
      <c r="M338" s="351"/>
      <c r="N338" s="351"/>
      <c r="O338" s="351"/>
      <c r="P338" s="351"/>
      <c r="Q338" s="352"/>
    </row>
    <row r="339" spans="1:17" x14ac:dyDescent="0.2">
      <c r="A339" s="3"/>
      <c r="B339" s="304" t="str">
        <f>IF(C337="","",(VLOOKUP(C337,Lookups!$B$4:$C$2561,2,FALSE)))</f>
        <v/>
      </c>
      <c r="C339" s="366"/>
      <c r="D339" s="350"/>
      <c r="E339" s="350"/>
      <c r="F339" s="350"/>
      <c r="G339" s="350"/>
      <c r="H339" s="351"/>
      <c r="I339" s="351"/>
      <c r="J339" s="351"/>
      <c r="K339" s="686"/>
      <c r="L339" s="686"/>
      <c r="M339" s="351"/>
      <c r="N339" s="351"/>
      <c r="O339" s="351"/>
      <c r="P339" s="351"/>
      <c r="Q339" s="352"/>
    </row>
    <row r="340" spans="1:17" x14ac:dyDescent="0.2">
      <c r="A340" s="3"/>
      <c r="B340" s="304" t="str">
        <f>IF(C338="","",(VLOOKUP(C338,Lookups!$B$4:$C$2561,2,FALSE)))</f>
        <v/>
      </c>
      <c r="C340" s="366"/>
      <c r="D340" s="350"/>
      <c r="E340" s="350"/>
      <c r="F340" s="350"/>
      <c r="G340" s="350"/>
      <c r="H340" s="351"/>
      <c r="I340" s="351"/>
      <c r="J340" s="351"/>
      <c r="K340" s="686"/>
      <c r="L340" s="686"/>
      <c r="M340" s="351"/>
      <c r="N340" s="351"/>
      <c r="O340" s="351"/>
      <c r="P340" s="351"/>
      <c r="Q340" s="352"/>
    </row>
    <row r="341" spans="1:17" x14ac:dyDescent="0.2">
      <c r="A341" s="3"/>
      <c r="B341" s="304" t="str">
        <f>IF(C339="","",(VLOOKUP(C339,Lookups!$B$4:$C$2561,2,FALSE)))</f>
        <v/>
      </c>
      <c r="C341" s="366"/>
      <c r="D341" s="350"/>
      <c r="E341" s="350"/>
      <c r="F341" s="350"/>
      <c r="G341" s="350"/>
      <c r="H341" s="351"/>
      <c r="I341" s="351"/>
      <c r="J341" s="351"/>
      <c r="K341" s="686"/>
      <c r="L341" s="686"/>
      <c r="M341" s="351"/>
      <c r="N341" s="351"/>
      <c r="O341" s="351"/>
      <c r="P341" s="351"/>
      <c r="Q341" s="352"/>
    </row>
    <row r="342" spans="1:17" x14ac:dyDescent="0.2">
      <c r="A342" s="3"/>
      <c r="B342" s="304" t="str">
        <f>IF(C340="","",(VLOOKUP(C340,Lookups!$B$4:$C$2561,2,FALSE)))</f>
        <v/>
      </c>
      <c r="C342" s="366"/>
      <c r="D342" s="350"/>
      <c r="E342" s="350"/>
      <c r="F342" s="350"/>
      <c r="G342" s="350"/>
      <c r="H342" s="351"/>
      <c r="I342" s="351"/>
      <c r="J342" s="351"/>
      <c r="K342" s="686"/>
      <c r="L342" s="686"/>
      <c r="M342" s="351"/>
      <c r="N342" s="351"/>
      <c r="O342" s="351"/>
      <c r="P342" s="351"/>
      <c r="Q342" s="352"/>
    </row>
    <row r="343" spans="1:17" x14ac:dyDescent="0.2">
      <c r="A343" s="3"/>
      <c r="B343" s="304" t="str">
        <f>IF(C341="","",(VLOOKUP(C341,Lookups!$B$4:$C$2561,2,FALSE)))</f>
        <v/>
      </c>
      <c r="C343" s="366"/>
      <c r="D343" s="350"/>
      <c r="E343" s="350"/>
      <c r="F343" s="350"/>
      <c r="G343" s="350"/>
      <c r="H343" s="351"/>
      <c r="I343" s="351"/>
      <c r="J343" s="351"/>
      <c r="K343" s="686"/>
      <c r="L343" s="686"/>
      <c r="M343" s="351"/>
      <c r="N343" s="351"/>
      <c r="O343" s="351"/>
      <c r="P343" s="351"/>
      <c r="Q343" s="352"/>
    </row>
    <row r="344" spans="1:17" x14ac:dyDescent="0.2">
      <c r="A344" s="3"/>
      <c r="B344" s="304" t="str">
        <f>IF(C342="","",(VLOOKUP(C342,Lookups!$B$4:$C$2561,2,FALSE)))</f>
        <v/>
      </c>
      <c r="C344" s="366"/>
      <c r="D344" s="350"/>
      <c r="E344" s="350"/>
      <c r="F344" s="350"/>
      <c r="G344" s="350"/>
      <c r="H344" s="351"/>
      <c r="I344" s="351"/>
      <c r="J344" s="351"/>
      <c r="K344" s="686"/>
      <c r="L344" s="686"/>
      <c r="M344" s="351"/>
      <c r="N344" s="351"/>
      <c r="O344" s="351"/>
      <c r="P344" s="351"/>
      <c r="Q344" s="352"/>
    </row>
    <row r="345" spans="1:17" x14ac:dyDescent="0.2">
      <c r="A345" s="3"/>
      <c r="B345" s="304" t="str">
        <f>IF(C343="","",(VLOOKUP(C343,Lookups!$B$4:$C$2561,2,FALSE)))</f>
        <v/>
      </c>
      <c r="C345" s="366"/>
      <c r="D345" s="350"/>
      <c r="E345" s="350"/>
      <c r="F345" s="350"/>
      <c r="G345" s="350"/>
      <c r="H345" s="351"/>
      <c r="I345" s="351"/>
      <c r="J345" s="351"/>
      <c r="K345" s="686"/>
      <c r="L345" s="686"/>
      <c r="M345" s="351"/>
      <c r="N345" s="351"/>
      <c r="O345" s="351"/>
      <c r="P345" s="351"/>
      <c r="Q345" s="352"/>
    </row>
    <row r="346" spans="1:17" x14ac:dyDescent="0.2">
      <c r="A346" s="3"/>
      <c r="B346" s="304" t="str">
        <f>IF(C344="","",(VLOOKUP(C344,Lookups!$B$4:$C$2561,2,FALSE)))</f>
        <v/>
      </c>
      <c r="C346" s="366"/>
      <c r="D346" s="350"/>
      <c r="E346" s="350"/>
      <c r="F346" s="350"/>
      <c r="G346" s="350"/>
      <c r="H346" s="351"/>
      <c r="I346" s="351"/>
      <c r="J346" s="351"/>
      <c r="K346" s="686"/>
      <c r="L346" s="686"/>
      <c r="M346" s="351"/>
      <c r="N346" s="351"/>
      <c r="O346" s="351"/>
      <c r="P346" s="351"/>
      <c r="Q346" s="352"/>
    </row>
    <row r="347" spans="1:17" x14ac:dyDescent="0.2">
      <c r="A347" s="3"/>
      <c r="B347" s="304" t="str">
        <f>IF(C345="","",(VLOOKUP(C345,Lookups!$B$4:$C$2561,2,FALSE)))</f>
        <v/>
      </c>
      <c r="C347" s="366"/>
      <c r="D347" s="350"/>
      <c r="E347" s="350"/>
      <c r="F347" s="350"/>
      <c r="G347" s="350"/>
      <c r="H347" s="351"/>
      <c r="I347" s="351"/>
      <c r="J347" s="351"/>
      <c r="K347" s="686"/>
      <c r="L347" s="686"/>
      <c r="M347" s="351"/>
      <c r="N347" s="351"/>
      <c r="O347" s="351"/>
      <c r="P347" s="351"/>
      <c r="Q347" s="352"/>
    </row>
    <row r="348" spans="1:17" x14ac:dyDescent="0.2">
      <c r="A348" s="3"/>
      <c r="B348" s="304" t="str">
        <f>IF(C346="","",(VLOOKUP(C346,Lookups!$B$4:$C$2561,2,FALSE)))</f>
        <v/>
      </c>
      <c r="C348" s="366"/>
      <c r="D348" s="350"/>
      <c r="E348" s="350"/>
      <c r="F348" s="350"/>
      <c r="G348" s="350"/>
      <c r="H348" s="351"/>
      <c r="I348" s="351"/>
      <c r="J348" s="351"/>
      <c r="K348" s="686"/>
      <c r="L348" s="686"/>
      <c r="M348" s="351"/>
      <c r="N348" s="351"/>
      <c r="O348" s="351"/>
      <c r="P348" s="351"/>
      <c r="Q348" s="352"/>
    </row>
    <row r="349" spans="1:17" x14ac:dyDescent="0.2">
      <c r="A349" s="3"/>
      <c r="B349" s="304" t="str">
        <f>IF(C347="","",(VLOOKUP(C347,Lookups!$B$4:$C$2561,2,FALSE)))</f>
        <v/>
      </c>
      <c r="C349" s="366"/>
      <c r="D349" s="350"/>
      <c r="E349" s="350"/>
      <c r="F349" s="350"/>
      <c r="G349" s="350"/>
      <c r="H349" s="351"/>
      <c r="I349" s="351"/>
      <c r="J349" s="351"/>
      <c r="K349" s="686"/>
      <c r="L349" s="686"/>
      <c r="M349" s="351"/>
      <c r="N349" s="351"/>
      <c r="O349" s="351"/>
      <c r="P349" s="351"/>
      <c r="Q349" s="352"/>
    </row>
    <row r="350" spans="1:17" x14ac:dyDescent="0.2">
      <c r="A350" s="3"/>
      <c r="B350" s="304" t="str">
        <f>IF(C348="","",(VLOOKUP(C348,Lookups!$B$4:$C$2561,2,FALSE)))</f>
        <v/>
      </c>
      <c r="C350" s="366"/>
      <c r="D350" s="350"/>
      <c r="E350" s="350"/>
      <c r="F350" s="350"/>
      <c r="G350" s="350"/>
      <c r="H350" s="351"/>
      <c r="I350" s="351"/>
      <c r="J350" s="351"/>
      <c r="K350" s="686"/>
      <c r="L350" s="686"/>
      <c r="M350" s="351"/>
      <c r="N350" s="351"/>
      <c r="O350" s="351"/>
      <c r="P350" s="351"/>
      <c r="Q350" s="352"/>
    </row>
    <row r="351" spans="1:17" x14ac:dyDescent="0.2">
      <c r="A351" s="3"/>
      <c r="B351" s="304" t="str">
        <f>IF(C349="","",(VLOOKUP(C349,Lookups!$B$4:$C$2561,2,FALSE)))</f>
        <v/>
      </c>
      <c r="C351" s="366"/>
      <c r="D351" s="350"/>
      <c r="E351" s="350"/>
      <c r="F351" s="350"/>
      <c r="G351" s="350"/>
      <c r="H351" s="351"/>
      <c r="I351" s="351"/>
      <c r="J351" s="351"/>
      <c r="K351" s="686"/>
      <c r="L351" s="686"/>
      <c r="M351" s="351"/>
      <c r="N351" s="351"/>
      <c r="O351" s="351"/>
      <c r="P351" s="351"/>
      <c r="Q351" s="352"/>
    </row>
    <row r="352" spans="1:17" x14ac:dyDescent="0.2">
      <c r="A352" s="3"/>
      <c r="B352" s="304" t="str">
        <f>IF(C350="","",(VLOOKUP(C350,Lookups!$B$4:$C$2561,2,FALSE)))</f>
        <v/>
      </c>
      <c r="C352" s="366"/>
      <c r="D352" s="350"/>
      <c r="E352" s="350"/>
      <c r="F352" s="350"/>
      <c r="G352" s="350"/>
      <c r="H352" s="351"/>
      <c r="I352" s="351"/>
      <c r="J352" s="351"/>
      <c r="K352" s="686"/>
      <c r="L352" s="686"/>
      <c r="M352" s="351"/>
      <c r="N352" s="351"/>
      <c r="O352" s="351"/>
      <c r="P352" s="351"/>
      <c r="Q352" s="352"/>
    </row>
    <row r="353" spans="1:17" x14ac:dyDescent="0.2">
      <c r="A353" s="3"/>
      <c r="B353" s="304" t="str">
        <f>IF(C351="","",(VLOOKUP(C351,Lookups!$B$4:$C$2561,2,FALSE)))</f>
        <v/>
      </c>
      <c r="C353" s="366"/>
      <c r="D353" s="350"/>
      <c r="E353" s="350"/>
      <c r="F353" s="350"/>
      <c r="G353" s="350"/>
      <c r="H353" s="351"/>
      <c r="I353" s="351"/>
      <c r="J353" s="351"/>
      <c r="K353" s="686"/>
      <c r="L353" s="686"/>
      <c r="M353" s="351"/>
      <c r="N353" s="351"/>
      <c r="O353" s="351"/>
      <c r="P353" s="351"/>
      <c r="Q353" s="352"/>
    </row>
    <row r="354" spans="1:17" x14ac:dyDescent="0.2">
      <c r="A354" s="3"/>
      <c r="B354" s="304" t="str">
        <f>IF(C352="","",(VLOOKUP(C352,Lookups!$B$4:$C$2561,2,FALSE)))</f>
        <v/>
      </c>
      <c r="C354" s="366"/>
      <c r="D354" s="350"/>
      <c r="E354" s="350"/>
      <c r="F354" s="350"/>
      <c r="G354" s="350"/>
      <c r="H354" s="351"/>
      <c r="I354" s="351"/>
      <c r="J354" s="351"/>
      <c r="K354" s="686"/>
      <c r="L354" s="686"/>
      <c r="M354" s="351"/>
      <c r="N354" s="351"/>
      <c r="O354" s="351"/>
      <c r="P354" s="351"/>
      <c r="Q354" s="352"/>
    </row>
    <row r="355" spans="1:17" x14ac:dyDescent="0.2">
      <c r="A355" s="3"/>
      <c r="B355" s="304" t="str">
        <f>IF(C353="","",(VLOOKUP(C353,Lookups!$B$4:$C$2561,2,FALSE)))</f>
        <v/>
      </c>
      <c r="C355" s="366"/>
      <c r="D355" s="350"/>
      <c r="E355" s="350"/>
      <c r="F355" s="350"/>
      <c r="G355" s="350"/>
      <c r="H355" s="351"/>
      <c r="I355" s="351"/>
      <c r="J355" s="351"/>
      <c r="K355" s="686"/>
      <c r="L355" s="686"/>
      <c r="M355" s="351"/>
      <c r="N355" s="351"/>
      <c r="O355" s="351"/>
      <c r="P355" s="351"/>
      <c r="Q355" s="352"/>
    </row>
    <row r="356" spans="1:17" x14ac:dyDescent="0.2">
      <c r="A356" s="3"/>
      <c r="B356" s="304" t="str">
        <f>IF(C354="","",(VLOOKUP(C354,Lookups!$B$4:$C$2561,2,FALSE)))</f>
        <v/>
      </c>
      <c r="C356" s="366"/>
      <c r="D356" s="350"/>
      <c r="E356" s="350"/>
      <c r="F356" s="350"/>
      <c r="G356" s="350"/>
      <c r="H356" s="351"/>
      <c r="I356" s="351"/>
      <c r="J356" s="351"/>
      <c r="K356" s="686"/>
      <c r="L356" s="686"/>
      <c r="M356" s="351"/>
      <c r="N356" s="351"/>
      <c r="O356" s="351"/>
      <c r="P356" s="351"/>
      <c r="Q356" s="352"/>
    </row>
    <row r="357" spans="1:17" x14ac:dyDescent="0.2">
      <c r="A357" s="3"/>
      <c r="B357" s="304" t="str">
        <f>IF(C355="","",(VLOOKUP(C355,Lookups!$B$4:$C$2561,2,FALSE)))</f>
        <v/>
      </c>
      <c r="C357" s="366"/>
      <c r="D357" s="350"/>
      <c r="E357" s="350"/>
      <c r="F357" s="350"/>
      <c r="G357" s="350"/>
      <c r="H357" s="351"/>
      <c r="I357" s="351"/>
      <c r="J357" s="351"/>
      <c r="K357" s="686"/>
      <c r="L357" s="686"/>
      <c r="M357" s="351"/>
      <c r="N357" s="351"/>
      <c r="O357" s="351"/>
      <c r="P357" s="351"/>
      <c r="Q357" s="352"/>
    </row>
    <row r="358" spans="1:17" x14ac:dyDescent="0.2">
      <c r="A358" s="3"/>
      <c r="B358" s="304" t="str">
        <f>IF(C356="","",(VLOOKUP(C356,Lookups!$B$4:$C$2561,2,FALSE)))</f>
        <v/>
      </c>
      <c r="C358" s="366"/>
      <c r="D358" s="350"/>
      <c r="E358" s="350"/>
      <c r="F358" s="350"/>
      <c r="G358" s="350"/>
      <c r="H358" s="351"/>
      <c r="I358" s="351"/>
      <c r="J358" s="351"/>
      <c r="K358" s="686"/>
      <c r="L358" s="686"/>
      <c r="M358" s="351"/>
      <c r="N358" s="351"/>
      <c r="O358" s="351"/>
      <c r="P358" s="351"/>
      <c r="Q358" s="352"/>
    </row>
    <row r="359" spans="1:17" x14ac:dyDescent="0.2">
      <c r="A359" s="3"/>
      <c r="B359" s="304" t="str">
        <f>IF(C357="","",(VLOOKUP(C357,Lookups!$B$4:$C$2561,2,FALSE)))</f>
        <v/>
      </c>
      <c r="C359" s="366"/>
      <c r="D359" s="350"/>
      <c r="E359" s="350"/>
      <c r="F359" s="350"/>
      <c r="G359" s="350"/>
      <c r="H359" s="351"/>
      <c r="I359" s="351"/>
      <c r="J359" s="351"/>
      <c r="K359" s="686"/>
      <c r="L359" s="686"/>
      <c r="M359" s="351"/>
      <c r="N359" s="351"/>
      <c r="O359" s="351"/>
      <c r="P359" s="351"/>
      <c r="Q359" s="352"/>
    </row>
    <row r="360" spans="1:17" x14ac:dyDescent="0.2">
      <c r="A360" s="3"/>
      <c r="B360" s="304" t="str">
        <f>IF(C358="","",(VLOOKUP(C358,Lookups!$B$4:$C$2561,2,FALSE)))</f>
        <v/>
      </c>
      <c r="C360" s="366"/>
      <c r="D360" s="350"/>
      <c r="E360" s="350"/>
      <c r="F360" s="350"/>
      <c r="G360" s="350"/>
      <c r="H360" s="351"/>
      <c r="I360" s="351"/>
      <c r="J360" s="351"/>
      <c r="K360" s="686"/>
      <c r="L360" s="686"/>
      <c r="M360" s="351"/>
      <c r="N360" s="351"/>
      <c r="O360" s="351"/>
      <c r="P360" s="351"/>
      <c r="Q360" s="352"/>
    </row>
    <row r="361" spans="1:17" x14ac:dyDescent="0.2">
      <c r="A361" s="3"/>
      <c r="B361" s="304" t="str">
        <f>IF(C359="","",(VLOOKUP(C359,Lookups!$B$4:$C$2561,2,FALSE)))</f>
        <v/>
      </c>
      <c r="C361" s="366"/>
      <c r="D361" s="350"/>
      <c r="E361" s="350"/>
      <c r="F361" s="350"/>
      <c r="G361" s="350"/>
      <c r="H361" s="351"/>
      <c r="I361" s="351"/>
      <c r="J361" s="351"/>
      <c r="K361" s="686"/>
      <c r="L361" s="686"/>
      <c r="M361" s="351"/>
      <c r="N361" s="351"/>
      <c r="O361" s="351"/>
      <c r="P361" s="351"/>
      <c r="Q361" s="352"/>
    </row>
    <row r="362" spans="1:17" x14ac:dyDescent="0.2">
      <c r="A362" s="3"/>
      <c r="B362" s="304" t="str">
        <f>IF(C360="","",(VLOOKUP(C360,Lookups!$B$4:$C$2561,2,FALSE)))</f>
        <v/>
      </c>
      <c r="C362" s="366"/>
      <c r="D362" s="350"/>
      <c r="E362" s="350"/>
      <c r="F362" s="350"/>
      <c r="G362" s="350"/>
      <c r="H362" s="351"/>
      <c r="I362" s="351"/>
      <c r="J362" s="351"/>
      <c r="K362" s="686"/>
      <c r="L362" s="686"/>
      <c r="M362" s="351"/>
      <c r="N362" s="351"/>
      <c r="O362" s="351"/>
      <c r="P362" s="351"/>
      <c r="Q362" s="352"/>
    </row>
    <row r="363" spans="1:17" x14ac:dyDescent="0.2">
      <c r="A363" s="3"/>
      <c r="B363" s="304" t="str">
        <f>IF(C361="","",(VLOOKUP(C361,Lookups!$B$4:$C$2561,2,FALSE)))</f>
        <v/>
      </c>
      <c r="C363" s="366"/>
      <c r="D363" s="350"/>
      <c r="E363" s="350"/>
      <c r="F363" s="350"/>
      <c r="G363" s="350"/>
      <c r="H363" s="351"/>
      <c r="I363" s="351"/>
      <c r="J363" s="351"/>
      <c r="K363" s="686"/>
      <c r="L363" s="686"/>
      <c r="M363" s="351"/>
      <c r="N363" s="351"/>
      <c r="O363" s="351"/>
      <c r="P363" s="351"/>
      <c r="Q363" s="352"/>
    </row>
    <row r="364" spans="1:17" x14ac:dyDescent="0.2">
      <c r="A364" s="3"/>
      <c r="B364" s="304" t="str">
        <f>IF(C362="","",(VLOOKUP(C362,Lookups!$B$4:$C$2561,2,FALSE)))</f>
        <v/>
      </c>
      <c r="C364" s="366"/>
      <c r="D364" s="350"/>
      <c r="E364" s="350"/>
      <c r="F364" s="350"/>
      <c r="G364" s="350"/>
      <c r="H364" s="351"/>
      <c r="I364" s="351"/>
      <c r="J364" s="351"/>
      <c r="K364" s="686"/>
      <c r="L364" s="686"/>
      <c r="M364" s="351"/>
      <c r="N364" s="351"/>
      <c r="O364" s="351"/>
      <c r="P364" s="351"/>
      <c r="Q364" s="352"/>
    </row>
    <row r="365" spans="1:17" x14ac:dyDescent="0.2">
      <c r="A365" s="3"/>
      <c r="B365" s="304" t="str">
        <f>IF(C363="","",(VLOOKUP(C363,Lookups!$B$4:$C$2561,2,FALSE)))</f>
        <v/>
      </c>
      <c r="C365" s="366"/>
      <c r="D365" s="350"/>
      <c r="E365" s="350"/>
      <c r="F365" s="350"/>
      <c r="G365" s="350"/>
      <c r="H365" s="351"/>
      <c r="I365" s="351"/>
      <c r="J365" s="351"/>
      <c r="K365" s="686"/>
      <c r="L365" s="686"/>
      <c r="M365" s="351"/>
      <c r="N365" s="351"/>
      <c r="O365" s="351"/>
      <c r="P365" s="351"/>
      <c r="Q365" s="352"/>
    </row>
    <row r="366" spans="1:17" x14ac:dyDescent="0.2">
      <c r="A366" s="3"/>
      <c r="B366" s="304" t="str">
        <f>IF(C364="","",(VLOOKUP(C364,Lookups!$B$4:$C$2561,2,FALSE)))</f>
        <v/>
      </c>
      <c r="C366" s="366"/>
      <c r="D366" s="350"/>
      <c r="E366" s="350"/>
      <c r="F366" s="350"/>
      <c r="G366" s="350"/>
      <c r="H366" s="351"/>
      <c r="I366" s="351"/>
      <c r="J366" s="351"/>
      <c r="K366" s="686"/>
      <c r="L366" s="686"/>
      <c r="M366" s="351"/>
      <c r="N366" s="351"/>
      <c r="O366" s="351"/>
      <c r="P366" s="351"/>
      <c r="Q366" s="352"/>
    </row>
    <row r="367" spans="1:17" x14ac:dyDescent="0.2">
      <c r="A367" s="3"/>
      <c r="B367" s="304" t="str">
        <f>IF(C365="","",(VLOOKUP(C365,Lookups!$B$4:$C$2561,2,FALSE)))</f>
        <v/>
      </c>
      <c r="C367" s="366"/>
      <c r="D367" s="350"/>
      <c r="E367" s="350"/>
      <c r="F367" s="350"/>
      <c r="G367" s="350"/>
      <c r="H367" s="351"/>
      <c r="I367" s="351"/>
      <c r="J367" s="351"/>
      <c r="K367" s="686"/>
      <c r="L367" s="686"/>
      <c r="M367" s="351"/>
      <c r="N367" s="351"/>
      <c r="O367" s="351"/>
      <c r="P367" s="351"/>
      <c r="Q367" s="352"/>
    </row>
    <row r="368" spans="1:17" x14ac:dyDescent="0.2">
      <c r="A368" s="3"/>
      <c r="B368" s="304" t="str">
        <f>IF(C366="","",(VLOOKUP(C366,Lookups!$B$4:$C$2561,2,FALSE)))</f>
        <v/>
      </c>
      <c r="C368" s="366"/>
      <c r="D368" s="350"/>
      <c r="E368" s="350"/>
      <c r="F368" s="350"/>
      <c r="G368" s="350"/>
      <c r="H368" s="351"/>
      <c r="I368" s="351"/>
      <c r="J368" s="351"/>
      <c r="K368" s="686"/>
      <c r="L368" s="686"/>
      <c r="M368" s="351"/>
      <c r="N368" s="351"/>
      <c r="O368" s="351"/>
      <c r="P368" s="351"/>
      <c r="Q368" s="352"/>
    </row>
    <row r="369" spans="1:17" x14ac:dyDescent="0.2">
      <c r="A369" s="3"/>
      <c r="B369" s="304" t="str">
        <f>IF(C367="","",(VLOOKUP(C367,Lookups!$B$4:$C$2561,2,FALSE)))</f>
        <v/>
      </c>
      <c r="C369" s="366"/>
      <c r="D369" s="350"/>
      <c r="E369" s="350"/>
      <c r="F369" s="350"/>
      <c r="G369" s="350"/>
      <c r="H369" s="351"/>
      <c r="I369" s="351"/>
      <c r="J369" s="351"/>
      <c r="K369" s="686"/>
      <c r="L369" s="686"/>
      <c r="M369" s="351"/>
      <c r="N369" s="351"/>
      <c r="O369" s="351"/>
      <c r="P369" s="351"/>
      <c r="Q369" s="352"/>
    </row>
    <row r="370" spans="1:17" x14ac:dyDescent="0.2">
      <c r="A370" s="3"/>
      <c r="B370" s="304" t="str">
        <f>IF(C368="","",(VLOOKUP(C368,Lookups!$B$4:$C$2561,2,FALSE)))</f>
        <v/>
      </c>
      <c r="C370" s="366"/>
      <c r="D370" s="350"/>
      <c r="E370" s="350"/>
      <c r="F370" s="350"/>
      <c r="G370" s="350"/>
      <c r="H370" s="351"/>
      <c r="I370" s="351"/>
      <c r="J370" s="351"/>
      <c r="K370" s="686"/>
      <c r="L370" s="686"/>
      <c r="M370" s="351"/>
      <c r="N370" s="351"/>
      <c r="O370" s="351"/>
      <c r="P370" s="351"/>
      <c r="Q370" s="352"/>
    </row>
    <row r="371" spans="1:17" x14ac:dyDescent="0.2">
      <c r="A371" s="3"/>
      <c r="B371" s="304" t="str">
        <f>IF(C369="","",(VLOOKUP(C369,Lookups!$B$4:$C$2561,2,FALSE)))</f>
        <v/>
      </c>
      <c r="C371" s="366"/>
      <c r="D371" s="350"/>
      <c r="E371" s="350"/>
      <c r="F371" s="350"/>
      <c r="G371" s="350"/>
      <c r="H371" s="351"/>
      <c r="I371" s="351"/>
      <c r="J371" s="351"/>
      <c r="K371" s="686"/>
      <c r="L371" s="686"/>
      <c r="M371" s="351"/>
      <c r="N371" s="351"/>
      <c r="O371" s="351"/>
      <c r="P371" s="351"/>
      <c r="Q371" s="352"/>
    </row>
    <row r="372" spans="1:17" x14ac:dyDescent="0.2">
      <c r="A372" s="3"/>
      <c r="B372" s="304" t="str">
        <f>IF(C370="","",(VLOOKUP(C370,Lookups!$B$4:$C$2561,2,FALSE)))</f>
        <v/>
      </c>
      <c r="C372" s="366"/>
      <c r="D372" s="350"/>
      <c r="E372" s="350"/>
      <c r="F372" s="350"/>
      <c r="G372" s="350"/>
      <c r="H372" s="351"/>
      <c r="I372" s="351"/>
      <c r="J372" s="351"/>
      <c r="K372" s="686"/>
      <c r="L372" s="686"/>
      <c r="M372" s="351"/>
      <c r="N372" s="351"/>
      <c r="O372" s="351"/>
      <c r="P372" s="351"/>
      <c r="Q372" s="352"/>
    </row>
    <row r="373" spans="1:17" x14ac:dyDescent="0.2">
      <c r="A373" s="3"/>
      <c r="B373" s="304" t="str">
        <f>IF(C371="","",(VLOOKUP(C371,Lookups!$B$4:$C$2561,2,FALSE)))</f>
        <v/>
      </c>
      <c r="C373" s="366"/>
      <c r="D373" s="350"/>
      <c r="E373" s="350"/>
      <c r="F373" s="350"/>
      <c r="G373" s="350"/>
      <c r="H373" s="351"/>
      <c r="I373" s="351"/>
      <c r="J373" s="351"/>
      <c r="K373" s="686"/>
      <c r="L373" s="686"/>
      <c r="M373" s="351"/>
      <c r="N373" s="351"/>
      <c r="O373" s="351"/>
      <c r="P373" s="351"/>
      <c r="Q373" s="352"/>
    </row>
    <row r="374" spans="1:17" x14ac:dyDescent="0.2">
      <c r="A374" s="3"/>
      <c r="B374" s="304" t="str">
        <f>IF(C372="","",(VLOOKUP(C372,Lookups!$B$4:$C$2561,2,FALSE)))</f>
        <v/>
      </c>
      <c r="C374" s="366"/>
      <c r="D374" s="350"/>
      <c r="E374" s="350"/>
      <c r="F374" s="350"/>
      <c r="G374" s="350"/>
      <c r="H374" s="351"/>
      <c r="I374" s="351"/>
      <c r="J374" s="351"/>
      <c r="K374" s="686"/>
      <c r="L374" s="686"/>
      <c r="M374" s="351"/>
      <c r="N374" s="351"/>
      <c r="O374" s="351"/>
      <c r="P374" s="351"/>
      <c r="Q374" s="352"/>
    </row>
    <row r="375" spans="1:17" x14ac:dyDescent="0.2">
      <c r="A375" s="3"/>
      <c r="B375" s="304" t="str">
        <f>IF(C373="","",(VLOOKUP(C373,Lookups!$B$4:$C$2561,2,FALSE)))</f>
        <v/>
      </c>
      <c r="C375" s="366"/>
      <c r="D375" s="350"/>
      <c r="E375" s="350"/>
      <c r="F375" s="350"/>
      <c r="G375" s="350"/>
      <c r="H375" s="351"/>
      <c r="I375" s="351"/>
      <c r="J375" s="351"/>
      <c r="K375" s="686"/>
      <c r="L375" s="686"/>
      <c r="M375" s="351"/>
      <c r="N375" s="351"/>
      <c r="O375" s="351"/>
      <c r="P375" s="351"/>
      <c r="Q375" s="352"/>
    </row>
    <row r="376" spans="1:17" x14ac:dyDescent="0.2">
      <c r="A376" s="3"/>
      <c r="B376" s="304" t="str">
        <f>IF(C374="","",(VLOOKUP(C374,Lookups!$B$4:$C$2561,2,FALSE)))</f>
        <v/>
      </c>
      <c r="C376" s="366"/>
      <c r="D376" s="350"/>
      <c r="E376" s="350"/>
      <c r="F376" s="350"/>
      <c r="G376" s="350"/>
      <c r="H376" s="351"/>
      <c r="I376" s="351"/>
      <c r="J376" s="351"/>
      <c r="K376" s="686"/>
      <c r="L376" s="686"/>
      <c r="M376" s="351"/>
      <c r="N376" s="351"/>
      <c r="O376" s="351"/>
      <c r="P376" s="351"/>
      <c r="Q376" s="352"/>
    </row>
    <row r="377" spans="1:17" x14ac:dyDescent="0.2">
      <c r="A377" s="3"/>
      <c r="B377" s="304" t="str">
        <f>IF(C375="","",(VLOOKUP(C375,Lookups!$B$4:$C$2561,2,FALSE)))</f>
        <v/>
      </c>
      <c r="C377" s="366"/>
      <c r="D377" s="350"/>
      <c r="E377" s="350"/>
      <c r="F377" s="350"/>
      <c r="G377" s="350"/>
      <c r="H377" s="351"/>
      <c r="I377" s="351"/>
      <c r="J377" s="351"/>
      <c r="K377" s="686"/>
      <c r="L377" s="686"/>
      <c r="M377" s="351"/>
      <c r="N377" s="351"/>
      <c r="O377" s="351"/>
      <c r="P377" s="351"/>
      <c r="Q377" s="352"/>
    </row>
    <row r="378" spans="1:17" x14ac:dyDescent="0.2">
      <c r="A378" s="3"/>
      <c r="B378" s="304" t="str">
        <f>IF(C376="","",(VLOOKUP(C376,Lookups!$B$4:$C$2561,2,FALSE)))</f>
        <v/>
      </c>
      <c r="C378" s="366"/>
      <c r="D378" s="350"/>
      <c r="E378" s="350"/>
      <c r="F378" s="350"/>
      <c r="G378" s="350"/>
      <c r="H378" s="351"/>
      <c r="I378" s="351"/>
      <c r="J378" s="351"/>
      <c r="K378" s="686"/>
      <c r="L378" s="686"/>
      <c r="M378" s="351"/>
      <c r="N378" s="351"/>
      <c r="O378" s="351"/>
      <c r="P378" s="351"/>
      <c r="Q378" s="352"/>
    </row>
    <row r="379" spans="1:17" x14ac:dyDescent="0.2">
      <c r="A379" s="3"/>
      <c r="B379" s="304" t="str">
        <f>IF(C377="","",(VLOOKUP(C377,Lookups!$B$4:$C$2561,2,FALSE)))</f>
        <v/>
      </c>
      <c r="C379" s="366"/>
      <c r="D379" s="350"/>
      <c r="E379" s="350"/>
      <c r="F379" s="350"/>
      <c r="G379" s="350"/>
      <c r="H379" s="351"/>
      <c r="I379" s="351"/>
      <c r="J379" s="351"/>
      <c r="K379" s="686"/>
      <c r="L379" s="686"/>
      <c r="M379" s="351"/>
      <c r="N379" s="351"/>
      <c r="O379" s="351"/>
      <c r="P379" s="351"/>
      <c r="Q379" s="352"/>
    </row>
    <row r="380" spans="1:17" x14ac:dyDescent="0.2">
      <c r="A380" s="3"/>
      <c r="B380" s="304" t="str">
        <f>IF(C378="","",(VLOOKUP(C378,Lookups!$B$4:$C$2561,2,FALSE)))</f>
        <v/>
      </c>
      <c r="C380" s="366"/>
      <c r="D380" s="350"/>
      <c r="E380" s="350"/>
      <c r="F380" s="350"/>
      <c r="G380" s="350"/>
      <c r="H380" s="351"/>
      <c r="I380" s="351"/>
      <c r="J380" s="351"/>
      <c r="K380" s="686"/>
      <c r="L380" s="686"/>
      <c r="M380" s="351"/>
      <c r="N380" s="351"/>
      <c r="O380" s="351"/>
      <c r="P380" s="351"/>
      <c r="Q380" s="352"/>
    </row>
    <row r="381" spans="1:17" x14ac:dyDescent="0.2">
      <c r="A381" s="3"/>
      <c r="B381" s="304" t="str">
        <f>IF(C379="","",(VLOOKUP(C379,Lookups!$B$4:$C$2561,2,FALSE)))</f>
        <v/>
      </c>
      <c r="C381" s="366"/>
      <c r="D381" s="350"/>
      <c r="E381" s="350"/>
      <c r="F381" s="350"/>
      <c r="G381" s="350"/>
      <c r="H381" s="351"/>
      <c r="I381" s="351"/>
      <c r="J381" s="351"/>
      <c r="K381" s="686"/>
      <c r="L381" s="686"/>
      <c r="M381" s="351"/>
      <c r="N381" s="351"/>
      <c r="O381" s="351"/>
      <c r="P381" s="351"/>
      <c r="Q381" s="352"/>
    </row>
    <row r="382" spans="1:17" x14ac:dyDescent="0.2">
      <c r="A382" s="3"/>
      <c r="B382" s="304" t="str">
        <f>IF(C380="","",(VLOOKUP(C380,Lookups!$B$4:$C$2561,2,FALSE)))</f>
        <v/>
      </c>
      <c r="C382" s="366"/>
      <c r="D382" s="350"/>
      <c r="E382" s="350"/>
      <c r="F382" s="350"/>
      <c r="G382" s="350"/>
      <c r="H382" s="351"/>
      <c r="I382" s="351"/>
      <c r="J382" s="351"/>
      <c r="K382" s="686"/>
      <c r="L382" s="686"/>
      <c r="M382" s="351"/>
      <c r="N382" s="351"/>
      <c r="O382" s="351"/>
      <c r="P382" s="351"/>
      <c r="Q382" s="352"/>
    </row>
    <row r="383" spans="1:17" x14ac:dyDescent="0.2">
      <c r="A383" s="3"/>
      <c r="B383" s="304" t="str">
        <f>IF(C381="","",(VLOOKUP(C381,Lookups!$B$4:$C$2561,2,FALSE)))</f>
        <v/>
      </c>
      <c r="C383" s="366"/>
      <c r="D383" s="350"/>
      <c r="E383" s="350"/>
      <c r="F383" s="350"/>
      <c r="G383" s="350"/>
      <c r="H383" s="351"/>
      <c r="I383" s="351"/>
      <c r="J383" s="351"/>
      <c r="K383" s="686"/>
      <c r="L383" s="686"/>
      <c r="M383" s="351"/>
      <c r="N383" s="351"/>
      <c r="O383" s="351"/>
      <c r="P383" s="351"/>
      <c r="Q383" s="352"/>
    </row>
    <row r="384" spans="1:17" x14ac:dyDescent="0.2">
      <c r="A384" s="3"/>
      <c r="B384" s="304" t="str">
        <f>IF(C382="","",(VLOOKUP(C382,Lookups!$B$4:$C$2561,2,FALSE)))</f>
        <v/>
      </c>
      <c r="C384" s="366"/>
      <c r="D384" s="350"/>
      <c r="E384" s="350"/>
      <c r="F384" s="350"/>
      <c r="G384" s="350"/>
      <c r="H384" s="351"/>
      <c r="I384" s="351"/>
      <c r="J384" s="351"/>
      <c r="K384" s="686"/>
      <c r="L384" s="686"/>
      <c r="M384" s="351"/>
      <c r="N384" s="351"/>
      <c r="O384" s="351"/>
      <c r="P384" s="351"/>
      <c r="Q384" s="352"/>
    </row>
    <row r="385" spans="1:17" x14ac:dyDescent="0.2">
      <c r="A385" s="3"/>
      <c r="B385" s="304" t="str">
        <f>IF(C383="","",(VLOOKUP(C383,Lookups!$B$4:$C$2561,2,FALSE)))</f>
        <v/>
      </c>
      <c r="C385" s="366"/>
      <c r="D385" s="350"/>
      <c r="E385" s="350"/>
      <c r="F385" s="350"/>
      <c r="G385" s="350"/>
      <c r="H385" s="351"/>
      <c r="I385" s="351"/>
      <c r="J385" s="351"/>
      <c r="K385" s="686"/>
      <c r="L385" s="686"/>
      <c r="M385" s="351"/>
      <c r="N385" s="351"/>
      <c r="O385" s="351"/>
      <c r="P385" s="351"/>
      <c r="Q385" s="352"/>
    </row>
    <row r="386" spans="1:17" x14ac:dyDescent="0.2">
      <c r="A386" s="3"/>
      <c r="B386" s="304" t="str">
        <f>IF(C384="","",(VLOOKUP(C384,Lookups!$B$4:$C$2561,2,FALSE)))</f>
        <v/>
      </c>
      <c r="C386" s="366"/>
      <c r="D386" s="350"/>
      <c r="E386" s="350"/>
      <c r="F386" s="350"/>
      <c r="G386" s="350"/>
      <c r="H386" s="351"/>
      <c r="I386" s="351"/>
      <c r="J386" s="351"/>
      <c r="K386" s="686"/>
      <c r="L386" s="686"/>
      <c r="M386" s="351"/>
      <c r="N386" s="351"/>
      <c r="O386" s="351"/>
      <c r="P386" s="351"/>
      <c r="Q386" s="352"/>
    </row>
    <row r="387" spans="1:17" x14ac:dyDescent="0.2">
      <c r="A387" s="3"/>
      <c r="B387" s="304" t="str">
        <f>IF(C385="","",(VLOOKUP(C385,Lookups!$B$4:$C$2561,2,FALSE)))</f>
        <v/>
      </c>
      <c r="C387" s="366"/>
      <c r="D387" s="350"/>
      <c r="E387" s="350"/>
      <c r="F387" s="350"/>
      <c r="G387" s="350"/>
      <c r="H387" s="351"/>
      <c r="I387" s="351"/>
      <c r="J387" s="351"/>
      <c r="K387" s="686"/>
      <c r="L387" s="686"/>
      <c r="M387" s="351"/>
      <c r="N387" s="351"/>
      <c r="O387" s="351"/>
      <c r="P387" s="351"/>
      <c r="Q387" s="352"/>
    </row>
    <row r="388" spans="1:17" x14ac:dyDescent="0.2">
      <c r="A388" s="3"/>
      <c r="B388" s="304" t="str">
        <f>IF(C386="","",(VLOOKUP(C386,Lookups!$B$4:$C$2561,2,FALSE)))</f>
        <v/>
      </c>
      <c r="C388" s="366"/>
      <c r="D388" s="350"/>
      <c r="E388" s="350"/>
      <c r="F388" s="350"/>
      <c r="G388" s="350"/>
      <c r="H388" s="351"/>
      <c r="I388" s="351"/>
      <c r="J388" s="351"/>
      <c r="K388" s="686"/>
      <c r="L388" s="686"/>
      <c r="M388" s="351"/>
      <c r="N388" s="351"/>
      <c r="O388" s="351"/>
      <c r="P388" s="351"/>
      <c r="Q388" s="352"/>
    </row>
    <row r="389" spans="1:17" x14ac:dyDescent="0.2">
      <c r="A389" s="3"/>
      <c r="B389" s="304" t="str">
        <f>IF(C387="","",(VLOOKUP(C387,Lookups!$B$4:$C$2561,2,FALSE)))</f>
        <v/>
      </c>
      <c r="C389" s="366"/>
      <c r="D389" s="350"/>
      <c r="E389" s="350"/>
      <c r="F389" s="350"/>
      <c r="G389" s="350"/>
      <c r="H389" s="351"/>
      <c r="I389" s="351"/>
      <c r="J389" s="351"/>
      <c r="K389" s="686"/>
      <c r="L389" s="686"/>
      <c r="M389" s="351"/>
      <c r="N389" s="351"/>
      <c r="O389" s="351"/>
      <c r="P389" s="351"/>
      <c r="Q389" s="352"/>
    </row>
    <row r="390" spans="1:17" x14ac:dyDescent="0.2">
      <c r="A390" s="3"/>
      <c r="B390" s="304" t="str">
        <f>IF(C388="","",(VLOOKUP(C388,Lookups!$B$4:$C$2561,2,FALSE)))</f>
        <v/>
      </c>
      <c r="C390" s="366"/>
      <c r="D390" s="350"/>
      <c r="E390" s="350"/>
      <c r="F390" s="350"/>
      <c r="G390" s="350"/>
      <c r="H390" s="351"/>
      <c r="I390" s="351"/>
      <c r="J390" s="351"/>
      <c r="K390" s="686"/>
      <c r="L390" s="686"/>
      <c r="M390" s="351"/>
      <c r="N390" s="351"/>
      <c r="O390" s="351"/>
      <c r="P390" s="351"/>
      <c r="Q390" s="352"/>
    </row>
    <row r="391" spans="1:17" x14ac:dyDescent="0.2">
      <c r="A391" s="3"/>
      <c r="B391" s="304" t="str">
        <f>IF(C389="","",(VLOOKUP(C389,Lookups!$B$4:$C$2561,2,FALSE)))</f>
        <v/>
      </c>
      <c r="C391" s="366"/>
      <c r="D391" s="350"/>
      <c r="E391" s="350"/>
      <c r="F391" s="350"/>
      <c r="G391" s="350"/>
      <c r="H391" s="351"/>
      <c r="I391" s="351"/>
      <c r="J391" s="351"/>
      <c r="K391" s="686"/>
      <c r="L391" s="686"/>
      <c r="M391" s="351"/>
      <c r="N391" s="351"/>
      <c r="O391" s="351"/>
      <c r="P391" s="351"/>
      <c r="Q391" s="352"/>
    </row>
    <row r="392" spans="1:17" x14ac:dyDescent="0.2">
      <c r="A392" s="3"/>
      <c r="B392" s="304" t="str">
        <f>IF(C390="","",(VLOOKUP(C390,Lookups!$B$4:$C$2561,2,FALSE)))</f>
        <v/>
      </c>
      <c r="C392" s="366"/>
      <c r="D392" s="350"/>
      <c r="E392" s="350"/>
      <c r="F392" s="350"/>
      <c r="G392" s="350"/>
      <c r="H392" s="351"/>
      <c r="I392" s="351"/>
      <c r="J392" s="351"/>
      <c r="K392" s="686"/>
      <c r="L392" s="686"/>
      <c r="M392" s="351"/>
      <c r="N392" s="351"/>
      <c r="O392" s="351"/>
      <c r="P392" s="351"/>
      <c r="Q392" s="352"/>
    </row>
    <row r="393" spans="1:17" x14ac:dyDescent="0.2">
      <c r="A393" s="3"/>
      <c r="B393" s="304" t="str">
        <f>IF(C391="","",(VLOOKUP(C391,Lookups!$B$4:$C$2561,2,FALSE)))</f>
        <v/>
      </c>
      <c r="C393" s="366"/>
      <c r="D393" s="350"/>
      <c r="E393" s="350"/>
      <c r="F393" s="350"/>
      <c r="G393" s="350"/>
      <c r="H393" s="351"/>
      <c r="I393" s="351"/>
      <c r="J393" s="351"/>
      <c r="K393" s="686"/>
      <c r="L393" s="686"/>
      <c r="M393" s="351"/>
      <c r="N393" s="351"/>
      <c r="O393" s="351"/>
      <c r="P393" s="351"/>
      <c r="Q393" s="352"/>
    </row>
    <row r="394" spans="1:17" x14ac:dyDescent="0.2">
      <c r="A394" s="3"/>
      <c r="B394" s="304" t="str">
        <f>IF(C392="","",(VLOOKUP(C392,Lookups!$B$4:$C$2561,2,FALSE)))</f>
        <v/>
      </c>
      <c r="C394" s="366"/>
      <c r="D394" s="350"/>
      <c r="E394" s="350"/>
      <c r="F394" s="350"/>
      <c r="G394" s="350"/>
      <c r="H394" s="351"/>
      <c r="I394" s="351"/>
      <c r="J394" s="351"/>
      <c r="K394" s="686"/>
      <c r="L394" s="686"/>
      <c r="M394" s="351"/>
      <c r="N394" s="351"/>
      <c r="O394" s="351"/>
      <c r="P394" s="351"/>
      <c r="Q394" s="352"/>
    </row>
    <row r="395" spans="1:17" x14ac:dyDescent="0.2">
      <c r="A395" s="3"/>
      <c r="B395" s="304" t="str">
        <f>IF(C393="","",(VLOOKUP(C393,Lookups!$B$4:$C$2561,2,FALSE)))</f>
        <v/>
      </c>
      <c r="C395" s="366"/>
      <c r="D395" s="350"/>
      <c r="E395" s="350"/>
      <c r="F395" s="350"/>
      <c r="G395" s="350"/>
      <c r="H395" s="351"/>
      <c r="I395" s="351"/>
      <c r="J395" s="351"/>
      <c r="K395" s="686"/>
      <c r="L395" s="686"/>
      <c r="M395" s="351"/>
      <c r="N395" s="351"/>
      <c r="O395" s="351"/>
      <c r="P395" s="351"/>
      <c r="Q395" s="352"/>
    </row>
    <row r="396" spans="1:17" x14ac:dyDescent="0.2">
      <c r="A396" s="3"/>
      <c r="B396" s="304" t="str">
        <f>IF(C394="","",(VLOOKUP(C394,Lookups!$B$4:$C$2561,2,FALSE)))</f>
        <v/>
      </c>
      <c r="C396" s="366"/>
      <c r="D396" s="350"/>
      <c r="E396" s="350"/>
      <c r="F396" s="350"/>
      <c r="G396" s="350"/>
      <c r="H396" s="351"/>
      <c r="I396" s="351"/>
      <c r="J396" s="351"/>
      <c r="K396" s="686"/>
      <c r="L396" s="686"/>
      <c r="M396" s="351"/>
      <c r="N396" s="351"/>
      <c r="O396" s="351"/>
      <c r="P396" s="351"/>
      <c r="Q396" s="352"/>
    </row>
    <row r="397" spans="1:17" x14ac:dyDescent="0.2">
      <c r="A397" s="3"/>
      <c r="B397" s="304" t="str">
        <f>IF(C395="","",(VLOOKUP(C395,Lookups!$B$4:$C$2561,2,FALSE)))</f>
        <v/>
      </c>
      <c r="C397" s="366"/>
      <c r="D397" s="350"/>
      <c r="E397" s="350"/>
      <c r="F397" s="350"/>
      <c r="G397" s="350"/>
      <c r="H397" s="351"/>
      <c r="I397" s="351"/>
      <c r="J397" s="351"/>
      <c r="K397" s="686"/>
      <c r="L397" s="686"/>
      <c r="M397" s="351"/>
      <c r="N397" s="351"/>
      <c r="O397" s="351"/>
      <c r="P397" s="351"/>
      <c r="Q397" s="352"/>
    </row>
    <row r="398" spans="1:17" x14ac:dyDescent="0.2">
      <c r="A398" s="3"/>
      <c r="B398" s="304" t="str">
        <f>IF(C396="","",(VLOOKUP(C396,Lookups!$B$4:$C$2561,2,FALSE)))</f>
        <v/>
      </c>
      <c r="C398" s="366"/>
      <c r="D398" s="350"/>
      <c r="E398" s="350"/>
      <c r="F398" s="350"/>
      <c r="G398" s="350"/>
      <c r="H398" s="351"/>
      <c r="I398" s="351"/>
      <c r="J398" s="351"/>
      <c r="K398" s="686"/>
      <c r="L398" s="686"/>
      <c r="M398" s="351"/>
      <c r="N398" s="351"/>
      <c r="O398" s="351"/>
      <c r="P398" s="351"/>
      <c r="Q398" s="352"/>
    </row>
    <row r="399" spans="1:17" x14ac:dyDescent="0.2">
      <c r="A399" s="3"/>
      <c r="B399" s="304" t="str">
        <f>IF(C397="","",(VLOOKUP(C397,Lookups!$B$4:$C$2561,2,FALSE)))</f>
        <v/>
      </c>
      <c r="C399" s="366"/>
      <c r="D399" s="350"/>
      <c r="E399" s="350"/>
      <c r="F399" s="350"/>
      <c r="G399" s="350"/>
      <c r="H399" s="351"/>
      <c r="I399" s="351"/>
      <c r="J399" s="351"/>
      <c r="K399" s="686"/>
      <c r="L399" s="686"/>
      <c r="M399" s="351"/>
      <c r="N399" s="351"/>
      <c r="O399" s="351"/>
      <c r="P399" s="351"/>
      <c r="Q399" s="352"/>
    </row>
    <row r="400" spans="1:17" x14ac:dyDescent="0.2">
      <c r="A400" s="3"/>
      <c r="B400" s="304" t="str">
        <f>IF(C398="","",(VLOOKUP(C398,Lookups!$B$4:$C$2561,2,FALSE)))</f>
        <v/>
      </c>
      <c r="C400" s="366"/>
      <c r="D400" s="350"/>
      <c r="E400" s="350"/>
      <c r="F400" s="350"/>
      <c r="G400" s="350"/>
      <c r="H400" s="351"/>
      <c r="I400" s="351"/>
      <c r="J400" s="351"/>
      <c r="K400" s="686"/>
      <c r="L400" s="686"/>
      <c r="M400" s="351"/>
      <c r="N400" s="351"/>
      <c r="O400" s="351"/>
      <c r="P400" s="351"/>
      <c r="Q400" s="352"/>
    </row>
    <row r="401" spans="1:17" x14ac:dyDescent="0.2">
      <c r="A401" s="3"/>
      <c r="B401" s="304" t="str">
        <f>IF(C399="","",(VLOOKUP(C399,Lookups!$B$4:$C$2561,2,FALSE)))</f>
        <v/>
      </c>
      <c r="C401" s="366"/>
      <c r="D401" s="350"/>
      <c r="E401" s="350"/>
      <c r="F401" s="350"/>
      <c r="G401" s="350"/>
      <c r="H401" s="351"/>
      <c r="I401" s="351"/>
      <c r="J401" s="351"/>
      <c r="K401" s="686"/>
      <c r="L401" s="686"/>
      <c r="M401" s="351"/>
      <c r="N401" s="351"/>
      <c r="O401" s="351"/>
      <c r="P401" s="351"/>
      <c r="Q401" s="352"/>
    </row>
    <row r="402" spans="1:17" x14ac:dyDescent="0.2">
      <c r="A402" s="3"/>
      <c r="B402" s="304" t="str">
        <f>IF(C400="","",(VLOOKUP(C400,Lookups!$B$4:$C$2561,2,FALSE)))</f>
        <v/>
      </c>
      <c r="C402" s="366"/>
      <c r="D402" s="350"/>
      <c r="E402" s="350"/>
      <c r="F402" s="350"/>
      <c r="G402" s="350"/>
      <c r="H402" s="351"/>
      <c r="I402" s="351"/>
      <c r="J402" s="351"/>
      <c r="K402" s="686"/>
      <c r="L402" s="686"/>
      <c r="M402" s="351"/>
      <c r="N402" s="351"/>
      <c r="O402" s="351"/>
      <c r="P402" s="351"/>
      <c r="Q402" s="352"/>
    </row>
    <row r="403" spans="1:17" x14ac:dyDescent="0.2">
      <c r="A403" s="3"/>
      <c r="B403" s="304" t="str">
        <f>IF(C401="","",(VLOOKUP(C401,Lookups!$B$4:$C$2561,2,FALSE)))</f>
        <v/>
      </c>
      <c r="C403" s="366"/>
      <c r="D403" s="350"/>
      <c r="E403" s="350"/>
      <c r="F403" s="350"/>
      <c r="G403" s="350"/>
      <c r="H403" s="351"/>
      <c r="I403" s="351"/>
      <c r="J403" s="351"/>
      <c r="K403" s="686"/>
      <c r="L403" s="686"/>
      <c r="M403" s="351"/>
      <c r="N403" s="351"/>
      <c r="O403" s="351"/>
      <c r="P403" s="351"/>
      <c r="Q403" s="352"/>
    </row>
    <row r="404" spans="1:17" x14ac:dyDescent="0.2">
      <c r="A404" s="3"/>
      <c r="B404" s="304" t="str">
        <f>IF(C402="","",(VLOOKUP(C402,Lookups!$B$4:$C$2561,2,FALSE)))</f>
        <v/>
      </c>
      <c r="C404" s="366"/>
      <c r="D404" s="350"/>
      <c r="E404" s="350"/>
      <c r="F404" s="350"/>
      <c r="G404" s="350"/>
      <c r="H404" s="351"/>
      <c r="I404" s="351"/>
      <c r="J404" s="351"/>
      <c r="K404" s="686"/>
      <c r="L404" s="686"/>
      <c r="M404" s="351"/>
      <c r="N404" s="351"/>
      <c r="O404" s="351"/>
      <c r="P404" s="351"/>
      <c r="Q404" s="352"/>
    </row>
    <row r="405" spans="1:17" x14ac:dyDescent="0.2">
      <c r="A405" s="3"/>
      <c r="B405" s="304" t="str">
        <f>IF(C403="","",(VLOOKUP(C403,Lookups!$B$4:$C$2561,2,FALSE)))</f>
        <v/>
      </c>
      <c r="C405" s="366"/>
      <c r="D405" s="350"/>
      <c r="E405" s="350"/>
      <c r="F405" s="350"/>
      <c r="G405" s="350"/>
      <c r="H405" s="351"/>
      <c r="I405" s="351"/>
      <c r="J405" s="351"/>
      <c r="K405" s="686"/>
      <c r="L405" s="686"/>
      <c r="M405" s="351"/>
      <c r="N405" s="351"/>
      <c r="O405" s="351"/>
      <c r="P405" s="351"/>
      <c r="Q405" s="352"/>
    </row>
    <row r="406" spans="1:17" x14ac:dyDescent="0.2">
      <c r="A406" s="3"/>
      <c r="B406" s="304" t="str">
        <f>IF(C404="","",(VLOOKUP(C404,Lookups!$B$4:$C$2561,2,FALSE)))</f>
        <v/>
      </c>
      <c r="C406" s="366"/>
      <c r="D406" s="350"/>
      <c r="E406" s="350"/>
      <c r="F406" s="350"/>
      <c r="G406" s="350"/>
      <c r="H406" s="351"/>
      <c r="I406" s="351"/>
      <c r="J406" s="351"/>
      <c r="K406" s="686"/>
      <c r="L406" s="686"/>
      <c r="M406" s="351"/>
      <c r="N406" s="351"/>
      <c r="O406" s="351"/>
      <c r="P406" s="351"/>
      <c r="Q406" s="352"/>
    </row>
    <row r="407" spans="1:17" x14ac:dyDescent="0.2">
      <c r="A407" s="3"/>
      <c r="B407" s="304" t="str">
        <f>IF(C405="","",(VLOOKUP(C405,Lookups!$B$4:$C$2561,2,FALSE)))</f>
        <v/>
      </c>
      <c r="C407" s="366"/>
      <c r="D407" s="350"/>
      <c r="E407" s="350"/>
      <c r="F407" s="350"/>
      <c r="G407" s="350"/>
      <c r="H407" s="351"/>
      <c r="I407" s="351"/>
      <c r="J407" s="351"/>
      <c r="K407" s="686"/>
      <c r="L407" s="686"/>
      <c r="M407" s="351"/>
      <c r="N407" s="351"/>
      <c r="O407" s="351"/>
      <c r="P407" s="351"/>
      <c r="Q407" s="352"/>
    </row>
    <row r="408" spans="1:17" x14ac:dyDescent="0.2">
      <c r="A408" s="3"/>
      <c r="B408" s="304" t="str">
        <f>IF(C406="","",(VLOOKUP(C406,Lookups!$B$4:$C$2561,2,FALSE)))</f>
        <v/>
      </c>
      <c r="C408" s="366"/>
      <c r="D408" s="350"/>
      <c r="E408" s="350"/>
      <c r="F408" s="350"/>
      <c r="G408" s="350"/>
      <c r="H408" s="351"/>
      <c r="I408" s="351"/>
      <c r="J408" s="351"/>
      <c r="K408" s="686"/>
      <c r="L408" s="686"/>
      <c r="M408" s="351"/>
      <c r="N408" s="351"/>
      <c r="O408" s="351"/>
      <c r="P408" s="351"/>
      <c r="Q408" s="352"/>
    </row>
    <row r="409" spans="1:17" x14ac:dyDescent="0.2">
      <c r="A409" s="3"/>
      <c r="B409" s="304" t="str">
        <f>IF(C407="","",(VLOOKUP(C407,Lookups!$B$4:$C$2561,2,FALSE)))</f>
        <v/>
      </c>
      <c r="C409" s="366"/>
      <c r="D409" s="350"/>
      <c r="E409" s="350"/>
      <c r="F409" s="350"/>
      <c r="G409" s="350"/>
      <c r="H409" s="351"/>
      <c r="I409" s="351"/>
      <c r="J409" s="351"/>
      <c r="K409" s="686"/>
      <c r="L409" s="686"/>
      <c r="M409" s="351"/>
      <c r="N409" s="351"/>
      <c r="O409" s="351"/>
      <c r="P409" s="351"/>
      <c r="Q409" s="352"/>
    </row>
    <row r="410" spans="1:17" x14ac:dyDescent="0.2">
      <c r="A410" s="3"/>
      <c r="B410" s="304" t="str">
        <f>IF(C408="","",(VLOOKUP(C408,Lookups!$B$4:$C$2561,2,FALSE)))</f>
        <v/>
      </c>
      <c r="C410" s="366"/>
      <c r="D410" s="350"/>
      <c r="E410" s="350"/>
      <c r="F410" s="350"/>
      <c r="G410" s="350"/>
      <c r="H410" s="351"/>
      <c r="I410" s="351"/>
      <c r="J410" s="351"/>
      <c r="K410" s="686"/>
      <c r="L410" s="686"/>
      <c r="M410" s="351"/>
      <c r="N410" s="351"/>
      <c r="O410" s="351"/>
      <c r="P410" s="351"/>
      <c r="Q410" s="352"/>
    </row>
    <row r="411" spans="1:17" x14ac:dyDescent="0.2">
      <c r="A411" s="3"/>
      <c r="B411" s="304" t="str">
        <f>IF(C409="","",(VLOOKUP(C409,Lookups!$B$4:$C$2561,2,FALSE)))</f>
        <v/>
      </c>
      <c r="C411" s="366"/>
      <c r="D411" s="350"/>
      <c r="E411" s="350"/>
      <c r="F411" s="350"/>
      <c r="G411" s="350"/>
      <c r="H411" s="351"/>
      <c r="I411" s="351"/>
      <c r="J411" s="351"/>
      <c r="K411" s="686"/>
      <c r="L411" s="686"/>
      <c r="M411" s="351"/>
      <c r="N411" s="351"/>
      <c r="O411" s="351"/>
      <c r="P411" s="351"/>
      <c r="Q411" s="352"/>
    </row>
    <row r="412" spans="1:17" x14ac:dyDescent="0.2">
      <c r="A412" s="3"/>
      <c r="B412" s="304" t="str">
        <f>IF(C410="","",(VLOOKUP(C410,Lookups!$B$4:$C$2561,2,FALSE)))</f>
        <v/>
      </c>
      <c r="C412" s="366"/>
      <c r="D412" s="350"/>
      <c r="E412" s="350"/>
      <c r="F412" s="350"/>
      <c r="G412" s="350"/>
      <c r="H412" s="351"/>
      <c r="I412" s="351"/>
      <c r="J412" s="351"/>
      <c r="K412" s="686"/>
      <c r="L412" s="686"/>
      <c r="M412" s="351"/>
      <c r="N412" s="351"/>
      <c r="O412" s="351"/>
      <c r="P412" s="351"/>
      <c r="Q412" s="352"/>
    </row>
    <row r="413" spans="1:17" x14ac:dyDescent="0.2">
      <c r="A413" s="3"/>
      <c r="B413" s="304" t="str">
        <f>IF(C411="","",(VLOOKUP(C411,Lookups!$B$4:$C$2561,2,FALSE)))</f>
        <v/>
      </c>
      <c r="C413" s="366"/>
      <c r="D413" s="350"/>
      <c r="E413" s="350"/>
      <c r="F413" s="350"/>
      <c r="G413" s="350"/>
      <c r="H413" s="351"/>
      <c r="I413" s="351"/>
      <c r="J413" s="351"/>
      <c r="K413" s="686"/>
      <c r="L413" s="686"/>
      <c r="M413" s="351"/>
      <c r="N413" s="351"/>
      <c r="O413" s="351"/>
      <c r="P413" s="351"/>
      <c r="Q413" s="352"/>
    </row>
    <row r="414" spans="1:17" x14ac:dyDescent="0.2">
      <c r="A414" s="3"/>
      <c r="B414" s="304" t="str">
        <f>IF(C412="","",(VLOOKUP(C412,Lookups!$B$4:$C$2561,2,FALSE)))</f>
        <v/>
      </c>
      <c r="C414" s="366"/>
      <c r="D414" s="350"/>
      <c r="E414" s="350"/>
      <c r="F414" s="350"/>
      <c r="G414" s="350"/>
      <c r="H414" s="351"/>
      <c r="I414" s="351"/>
      <c r="J414" s="351"/>
      <c r="K414" s="686"/>
      <c r="L414" s="686"/>
      <c r="M414" s="351"/>
      <c r="N414" s="351"/>
      <c r="O414" s="351"/>
      <c r="P414" s="351"/>
      <c r="Q414" s="352"/>
    </row>
    <row r="415" spans="1:17" x14ac:dyDescent="0.2">
      <c r="A415" s="3"/>
      <c r="B415" s="304" t="str">
        <f>IF(C413="","",(VLOOKUP(C413,Lookups!$B$4:$C$2561,2,FALSE)))</f>
        <v/>
      </c>
      <c r="C415" s="366"/>
      <c r="D415" s="350"/>
      <c r="E415" s="350"/>
      <c r="F415" s="350"/>
      <c r="G415" s="350"/>
      <c r="H415" s="351"/>
      <c r="I415" s="351"/>
      <c r="J415" s="351"/>
      <c r="K415" s="686"/>
      <c r="L415" s="686"/>
      <c r="M415" s="351"/>
      <c r="N415" s="351"/>
      <c r="O415" s="351"/>
      <c r="P415" s="351"/>
      <c r="Q415" s="352"/>
    </row>
    <row r="416" spans="1:17" x14ac:dyDescent="0.2">
      <c r="A416" s="3"/>
      <c r="B416" s="304" t="str">
        <f>IF(C414="","",(VLOOKUP(C414,Lookups!$B$4:$C$2561,2,FALSE)))</f>
        <v/>
      </c>
      <c r="C416" s="366"/>
      <c r="D416" s="350"/>
      <c r="E416" s="350"/>
      <c r="F416" s="350"/>
      <c r="G416" s="350"/>
      <c r="H416" s="351"/>
      <c r="I416" s="351"/>
      <c r="J416" s="351"/>
      <c r="K416" s="686"/>
      <c r="L416" s="686"/>
      <c r="M416" s="351"/>
      <c r="N416" s="351"/>
      <c r="O416" s="351"/>
      <c r="P416" s="351"/>
      <c r="Q416" s="352"/>
    </row>
    <row r="417" spans="1:17" x14ac:dyDescent="0.2">
      <c r="A417" s="3"/>
      <c r="B417" s="304" t="str">
        <f>IF(C415="","",(VLOOKUP(C415,Lookups!$B$4:$C$2561,2,FALSE)))</f>
        <v/>
      </c>
      <c r="C417" s="366"/>
      <c r="D417" s="350"/>
      <c r="E417" s="350"/>
      <c r="F417" s="350"/>
      <c r="G417" s="350"/>
      <c r="H417" s="351"/>
      <c r="I417" s="351"/>
      <c r="J417" s="351"/>
      <c r="K417" s="686"/>
      <c r="L417" s="686"/>
      <c r="M417" s="351"/>
      <c r="N417" s="351"/>
      <c r="O417" s="351"/>
      <c r="P417" s="351"/>
      <c r="Q417" s="352"/>
    </row>
    <row r="418" spans="1:17" x14ac:dyDescent="0.2">
      <c r="A418" s="3"/>
      <c r="B418" s="304" t="str">
        <f>IF(C416="","",(VLOOKUP(C416,Lookups!$B$4:$C$2561,2,FALSE)))</f>
        <v/>
      </c>
      <c r="C418" s="366"/>
      <c r="D418" s="350"/>
      <c r="E418" s="350"/>
      <c r="F418" s="350"/>
      <c r="G418" s="350"/>
      <c r="H418" s="351"/>
      <c r="I418" s="351"/>
      <c r="J418" s="351"/>
      <c r="K418" s="686"/>
      <c r="L418" s="686"/>
      <c r="M418" s="351"/>
      <c r="N418" s="351"/>
      <c r="O418" s="351"/>
      <c r="P418" s="351"/>
      <c r="Q418" s="352"/>
    </row>
    <row r="419" spans="1:17" x14ac:dyDescent="0.2">
      <c r="A419" s="3"/>
      <c r="B419" s="304" t="str">
        <f>IF(C417="","",(VLOOKUP(C417,Lookups!$B$4:$C$2561,2,FALSE)))</f>
        <v/>
      </c>
      <c r="C419" s="366"/>
      <c r="D419" s="350"/>
      <c r="E419" s="350"/>
      <c r="F419" s="350"/>
      <c r="G419" s="350"/>
      <c r="H419" s="351"/>
      <c r="I419" s="351"/>
      <c r="J419" s="351"/>
      <c r="K419" s="686"/>
      <c r="L419" s="686"/>
      <c r="M419" s="351"/>
      <c r="N419" s="351"/>
      <c r="O419" s="351"/>
      <c r="P419" s="351"/>
      <c r="Q419" s="352"/>
    </row>
    <row r="420" spans="1:17" x14ac:dyDescent="0.2">
      <c r="A420" s="3"/>
      <c r="B420" s="304" t="str">
        <f>IF(C418="","",(VLOOKUP(C418,Lookups!$B$4:$C$2561,2,FALSE)))</f>
        <v/>
      </c>
      <c r="C420" s="366"/>
      <c r="D420" s="350"/>
      <c r="E420" s="350"/>
      <c r="F420" s="350"/>
      <c r="G420" s="350"/>
      <c r="H420" s="351"/>
      <c r="I420" s="351"/>
      <c r="J420" s="351"/>
      <c r="K420" s="686"/>
      <c r="L420" s="686"/>
      <c r="M420" s="351"/>
      <c r="N420" s="351"/>
      <c r="O420" s="351"/>
      <c r="P420" s="351"/>
      <c r="Q420" s="352"/>
    </row>
    <row r="421" spans="1:17" x14ac:dyDescent="0.2">
      <c r="A421" s="3"/>
      <c r="B421" s="304" t="str">
        <f>IF(C419="","",(VLOOKUP(C419,Lookups!$B$4:$C$2561,2,FALSE)))</f>
        <v/>
      </c>
      <c r="C421" s="366"/>
      <c r="D421" s="350"/>
      <c r="E421" s="350"/>
      <c r="F421" s="350"/>
      <c r="G421" s="350"/>
      <c r="H421" s="351"/>
      <c r="I421" s="351"/>
      <c r="J421" s="351"/>
      <c r="K421" s="686"/>
      <c r="L421" s="686"/>
      <c r="M421" s="351"/>
      <c r="N421" s="351"/>
      <c r="O421" s="351"/>
      <c r="P421" s="351"/>
      <c r="Q421" s="352"/>
    </row>
    <row r="422" spans="1:17" x14ac:dyDescent="0.2">
      <c r="A422" s="3"/>
      <c r="B422" s="304" t="str">
        <f>IF(C420="","",(VLOOKUP(C420,Lookups!$B$4:$C$2561,2,FALSE)))</f>
        <v/>
      </c>
      <c r="C422" s="366"/>
      <c r="D422" s="350"/>
      <c r="E422" s="350"/>
      <c r="F422" s="350"/>
      <c r="G422" s="350"/>
      <c r="H422" s="351"/>
      <c r="I422" s="351"/>
      <c r="J422" s="351"/>
      <c r="K422" s="686"/>
      <c r="L422" s="686"/>
      <c r="M422" s="351"/>
      <c r="N422" s="351"/>
      <c r="O422" s="351"/>
      <c r="P422" s="351"/>
      <c r="Q422" s="352"/>
    </row>
    <row r="423" spans="1:17" x14ac:dyDescent="0.2">
      <c r="A423" s="3"/>
      <c r="B423" s="304" t="str">
        <f>IF(C421="","",(VLOOKUP(C421,Lookups!$B$4:$C$2561,2,FALSE)))</f>
        <v/>
      </c>
      <c r="C423" s="366"/>
      <c r="D423" s="350"/>
      <c r="E423" s="350"/>
      <c r="F423" s="350"/>
      <c r="G423" s="350"/>
      <c r="H423" s="351"/>
      <c r="I423" s="351"/>
      <c r="J423" s="351"/>
      <c r="K423" s="686"/>
      <c r="L423" s="686"/>
      <c r="M423" s="351"/>
      <c r="N423" s="351"/>
      <c r="O423" s="351"/>
      <c r="P423" s="351"/>
      <c r="Q423" s="352"/>
    </row>
    <row r="424" spans="1:17" x14ac:dyDescent="0.2">
      <c r="A424" s="3"/>
      <c r="B424" s="304" t="str">
        <f>IF(C422="","",(VLOOKUP(C422,Lookups!$B$4:$C$2561,2,FALSE)))</f>
        <v/>
      </c>
      <c r="C424" s="366"/>
      <c r="D424" s="350"/>
      <c r="E424" s="350"/>
      <c r="F424" s="350"/>
      <c r="G424" s="350"/>
      <c r="H424" s="351"/>
      <c r="I424" s="351"/>
      <c r="J424" s="351"/>
      <c r="K424" s="686"/>
      <c r="L424" s="686"/>
      <c r="M424" s="351"/>
      <c r="N424" s="351"/>
      <c r="O424" s="351"/>
      <c r="P424" s="351"/>
      <c r="Q424" s="352"/>
    </row>
    <row r="425" spans="1:17" x14ac:dyDescent="0.2">
      <c r="A425" s="3"/>
      <c r="B425" s="304" t="str">
        <f>IF(C423="","",(VLOOKUP(C423,Lookups!$B$4:$C$2561,2,FALSE)))</f>
        <v/>
      </c>
      <c r="C425" s="366"/>
      <c r="D425" s="350"/>
      <c r="E425" s="350"/>
      <c r="F425" s="350"/>
      <c r="G425" s="350"/>
      <c r="H425" s="351"/>
      <c r="I425" s="351"/>
      <c r="J425" s="351"/>
      <c r="K425" s="686"/>
      <c r="L425" s="686"/>
      <c r="M425" s="351"/>
      <c r="N425" s="351"/>
      <c r="O425" s="351"/>
      <c r="P425" s="351"/>
      <c r="Q425" s="352"/>
    </row>
    <row r="426" spans="1:17" x14ac:dyDescent="0.2">
      <c r="A426" s="3"/>
      <c r="B426" s="304" t="str">
        <f>IF(C424="","",(VLOOKUP(C424,Lookups!$B$4:$C$2561,2,FALSE)))</f>
        <v/>
      </c>
      <c r="C426" s="366"/>
      <c r="D426" s="350"/>
      <c r="E426" s="350"/>
      <c r="F426" s="350"/>
      <c r="G426" s="350"/>
      <c r="H426" s="351"/>
      <c r="I426" s="351"/>
      <c r="J426" s="351"/>
      <c r="K426" s="686"/>
      <c r="L426" s="686"/>
      <c r="M426" s="351"/>
      <c r="N426" s="351"/>
      <c r="O426" s="351"/>
      <c r="P426" s="351"/>
      <c r="Q426" s="352"/>
    </row>
    <row r="427" spans="1:17" x14ac:dyDescent="0.2">
      <c r="A427" s="3"/>
      <c r="B427" s="304" t="str">
        <f>IF(C425="","",(VLOOKUP(C425,Lookups!$B$4:$C$2561,2,FALSE)))</f>
        <v/>
      </c>
      <c r="C427" s="366"/>
      <c r="D427" s="350"/>
      <c r="E427" s="350"/>
      <c r="F427" s="350"/>
      <c r="G427" s="350"/>
      <c r="H427" s="351"/>
      <c r="I427" s="351"/>
      <c r="J427" s="351"/>
      <c r="K427" s="686"/>
      <c r="L427" s="686"/>
      <c r="M427" s="351"/>
      <c r="N427" s="351"/>
      <c r="O427" s="351"/>
      <c r="P427" s="351"/>
      <c r="Q427" s="352"/>
    </row>
    <row r="428" spans="1:17" x14ac:dyDescent="0.2">
      <c r="A428" s="3"/>
      <c r="B428" s="304" t="str">
        <f>IF(C426="","",(VLOOKUP(C426,Lookups!$B$4:$C$2561,2,FALSE)))</f>
        <v/>
      </c>
      <c r="C428" s="366"/>
      <c r="D428" s="350"/>
      <c r="E428" s="350"/>
      <c r="F428" s="350"/>
      <c r="G428" s="350"/>
      <c r="H428" s="351"/>
      <c r="I428" s="351"/>
      <c r="J428" s="351"/>
      <c r="K428" s="686"/>
      <c r="L428" s="686"/>
      <c r="M428" s="351"/>
      <c r="N428" s="351"/>
      <c r="O428" s="351"/>
      <c r="P428" s="351"/>
      <c r="Q428" s="352"/>
    </row>
    <row r="429" spans="1:17" x14ac:dyDescent="0.2">
      <c r="A429" s="3"/>
      <c r="B429" s="304" t="str">
        <f>IF(C427="","",(VLOOKUP(C427,Lookups!$B$4:$C$2561,2,FALSE)))</f>
        <v/>
      </c>
      <c r="C429" s="366"/>
      <c r="D429" s="350"/>
      <c r="E429" s="350"/>
      <c r="F429" s="350"/>
      <c r="G429" s="350"/>
      <c r="H429" s="351"/>
      <c r="I429" s="351"/>
      <c r="J429" s="351"/>
      <c r="K429" s="686"/>
      <c r="L429" s="686"/>
      <c r="M429" s="351"/>
      <c r="N429" s="351"/>
      <c r="O429" s="351"/>
      <c r="P429" s="351"/>
      <c r="Q429" s="352"/>
    </row>
    <row r="430" spans="1:17" x14ac:dyDescent="0.2">
      <c r="A430" s="3"/>
      <c r="B430" s="304" t="str">
        <f>IF(C428="","",(VLOOKUP(C428,Lookups!$B$4:$C$2561,2,FALSE)))</f>
        <v/>
      </c>
      <c r="C430" s="366"/>
      <c r="D430" s="350"/>
      <c r="E430" s="350"/>
      <c r="F430" s="350"/>
      <c r="G430" s="350"/>
      <c r="H430" s="351"/>
      <c r="I430" s="351"/>
      <c r="J430" s="351"/>
      <c r="K430" s="686"/>
      <c r="L430" s="686"/>
      <c r="M430" s="351"/>
      <c r="N430" s="351"/>
      <c r="O430" s="351"/>
      <c r="P430" s="351"/>
      <c r="Q430" s="352"/>
    </row>
    <row r="431" spans="1:17" x14ac:dyDescent="0.2">
      <c r="A431" s="3"/>
      <c r="B431" s="304" t="str">
        <f>IF(C429="","",(VLOOKUP(C429,Lookups!$B$4:$C$2561,2,FALSE)))</f>
        <v/>
      </c>
      <c r="C431" s="366"/>
      <c r="D431" s="350"/>
      <c r="E431" s="350"/>
      <c r="F431" s="350"/>
      <c r="G431" s="350"/>
      <c r="H431" s="351"/>
      <c r="I431" s="351"/>
      <c r="J431" s="351"/>
      <c r="K431" s="686"/>
      <c r="L431" s="686"/>
      <c r="M431" s="351"/>
      <c r="N431" s="351"/>
      <c r="O431" s="351"/>
      <c r="P431" s="351"/>
      <c r="Q431" s="352"/>
    </row>
    <row r="432" spans="1:17" x14ac:dyDescent="0.2">
      <c r="A432" s="3"/>
      <c r="B432" s="304" t="str">
        <f>IF(C430="","",(VLOOKUP(C430,Lookups!$B$4:$C$2561,2,FALSE)))</f>
        <v/>
      </c>
      <c r="C432" s="366"/>
      <c r="D432" s="350"/>
      <c r="E432" s="350"/>
      <c r="F432" s="350"/>
      <c r="G432" s="350"/>
      <c r="H432" s="351"/>
      <c r="I432" s="351"/>
      <c r="J432" s="351"/>
      <c r="K432" s="686"/>
      <c r="L432" s="686"/>
      <c r="M432" s="351"/>
      <c r="N432" s="351"/>
      <c r="O432" s="351"/>
      <c r="P432" s="351"/>
      <c r="Q432" s="352"/>
    </row>
    <row r="433" spans="1:17" x14ac:dyDescent="0.2">
      <c r="A433" s="3"/>
      <c r="B433" s="304" t="str">
        <f>IF(C431="","",(VLOOKUP(C431,Lookups!$B$4:$C$2561,2,FALSE)))</f>
        <v/>
      </c>
      <c r="C433" s="366"/>
      <c r="D433" s="350"/>
      <c r="E433" s="350"/>
      <c r="F433" s="350"/>
      <c r="G433" s="350"/>
      <c r="H433" s="351"/>
      <c r="I433" s="351"/>
      <c r="J433" s="351"/>
      <c r="K433" s="686"/>
      <c r="L433" s="686"/>
      <c r="M433" s="351"/>
      <c r="N433" s="351"/>
      <c r="O433" s="351"/>
      <c r="P433" s="351"/>
      <c r="Q433" s="352"/>
    </row>
    <row r="434" spans="1:17" x14ac:dyDescent="0.2">
      <c r="A434" s="3"/>
      <c r="B434" s="304" t="str">
        <f>IF(C432="","",(VLOOKUP(C432,Lookups!$B$4:$C$2561,2,FALSE)))</f>
        <v/>
      </c>
      <c r="C434" s="366"/>
      <c r="D434" s="350"/>
      <c r="E434" s="350"/>
      <c r="F434" s="350"/>
      <c r="G434" s="350"/>
      <c r="H434" s="351"/>
      <c r="I434" s="351"/>
      <c r="J434" s="351"/>
      <c r="K434" s="686"/>
      <c r="L434" s="686"/>
      <c r="M434" s="351"/>
      <c r="N434" s="351"/>
      <c r="O434" s="351"/>
      <c r="P434" s="351"/>
      <c r="Q434" s="352"/>
    </row>
    <row r="435" spans="1:17" x14ac:dyDescent="0.2">
      <c r="A435" s="3"/>
      <c r="B435" s="304" t="str">
        <f>IF(C433="","",(VLOOKUP(C433,Lookups!$B$4:$C$2561,2,FALSE)))</f>
        <v/>
      </c>
      <c r="C435" s="366"/>
      <c r="D435" s="350"/>
      <c r="E435" s="350"/>
      <c r="F435" s="350"/>
      <c r="G435" s="350"/>
      <c r="H435" s="351"/>
      <c r="I435" s="351"/>
      <c r="J435" s="351"/>
      <c r="K435" s="686"/>
      <c r="L435" s="686"/>
      <c r="M435" s="351"/>
      <c r="N435" s="351"/>
      <c r="O435" s="351"/>
      <c r="P435" s="351"/>
      <c r="Q435" s="352"/>
    </row>
    <row r="436" spans="1:17" x14ac:dyDescent="0.2">
      <c r="A436" s="3"/>
      <c r="B436" s="304" t="str">
        <f>IF(C434="","",(VLOOKUP(C434,Lookups!$B$4:$C$2561,2,FALSE)))</f>
        <v/>
      </c>
      <c r="C436" s="366"/>
      <c r="D436" s="350"/>
      <c r="E436" s="350"/>
      <c r="F436" s="350"/>
      <c r="G436" s="350"/>
      <c r="H436" s="351"/>
      <c r="I436" s="351"/>
      <c r="J436" s="351"/>
      <c r="K436" s="686"/>
      <c r="L436" s="686"/>
      <c r="M436" s="351"/>
      <c r="N436" s="351"/>
      <c r="O436" s="351"/>
      <c r="P436" s="351"/>
      <c r="Q436" s="352"/>
    </row>
    <row r="437" spans="1:17" x14ac:dyDescent="0.2">
      <c r="A437" s="3"/>
      <c r="B437" s="304" t="str">
        <f>IF(C435="","",(VLOOKUP(C435,Lookups!$B$4:$C$2561,2,FALSE)))</f>
        <v/>
      </c>
      <c r="C437" s="366"/>
      <c r="D437" s="350"/>
      <c r="E437" s="350"/>
      <c r="F437" s="350"/>
      <c r="G437" s="350"/>
      <c r="H437" s="351"/>
      <c r="I437" s="351"/>
      <c r="J437" s="351"/>
      <c r="K437" s="686"/>
      <c r="L437" s="686"/>
      <c r="M437" s="351"/>
      <c r="N437" s="351"/>
      <c r="O437" s="351"/>
      <c r="P437" s="351"/>
      <c r="Q437" s="352"/>
    </row>
    <row r="438" spans="1:17" x14ac:dyDescent="0.2">
      <c r="A438" s="3"/>
      <c r="B438" s="304" t="str">
        <f>IF(C436="","",(VLOOKUP(C436,Lookups!$B$4:$C$2561,2,FALSE)))</f>
        <v/>
      </c>
      <c r="C438" s="366"/>
      <c r="D438" s="350"/>
      <c r="E438" s="350"/>
      <c r="F438" s="350"/>
      <c r="G438" s="350"/>
      <c r="H438" s="351"/>
      <c r="I438" s="351"/>
      <c r="J438" s="351"/>
      <c r="K438" s="686"/>
      <c r="L438" s="686"/>
      <c r="M438" s="351"/>
      <c r="N438" s="351"/>
      <c r="O438" s="351"/>
      <c r="P438" s="351"/>
      <c r="Q438" s="352"/>
    </row>
    <row r="439" spans="1:17" x14ac:dyDescent="0.2">
      <c r="A439" s="3"/>
      <c r="B439" s="304" t="str">
        <f>IF(C437="","",(VLOOKUP(C437,Lookups!$B$4:$C$2561,2,FALSE)))</f>
        <v/>
      </c>
      <c r="C439" s="366"/>
      <c r="D439" s="350"/>
      <c r="E439" s="350"/>
      <c r="F439" s="350"/>
      <c r="G439" s="350"/>
      <c r="H439" s="351"/>
      <c r="I439" s="351"/>
      <c r="J439" s="351"/>
      <c r="K439" s="686"/>
      <c r="L439" s="686"/>
      <c r="M439" s="351"/>
      <c r="N439" s="351"/>
      <c r="O439" s="351"/>
      <c r="P439" s="351"/>
      <c r="Q439" s="352"/>
    </row>
    <row r="440" spans="1:17" x14ac:dyDescent="0.2">
      <c r="A440" s="3"/>
      <c r="B440" s="304" t="str">
        <f>IF(C438="","",(VLOOKUP(C438,Lookups!$B$4:$C$2561,2,FALSE)))</f>
        <v/>
      </c>
      <c r="C440" s="366"/>
      <c r="D440" s="350"/>
      <c r="E440" s="350"/>
      <c r="F440" s="350"/>
      <c r="G440" s="350"/>
      <c r="H440" s="351"/>
      <c r="I440" s="351"/>
      <c r="J440" s="351"/>
      <c r="K440" s="686"/>
      <c r="L440" s="686"/>
      <c r="M440" s="351"/>
      <c r="N440" s="351"/>
      <c r="O440" s="351"/>
      <c r="P440" s="351"/>
      <c r="Q440" s="352"/>
    </row>
    <row r="441" spans="1:17" x14ac:dyDescent="0.2">
      <c r="A441" s="3"/>
      <c r="B441" s="304" t="str">
        <f>IF(C439="","",(VLOOKUP(C439,Lookups!$B$4:$C$2561,2,FALSE)))</f>
        <v/>
      </c>
      <c r="C441" s="366"/>
      <c r="D441" s="350"/>
      <c r="E441" s="350"/>
      <c r="F441" s="350"/>
      <c r="G441" s="350"/>
      <c r="H441" s="351"/>
      <c r="I441" s="351"/>
      <c r="J441" s="351"/>
      <c r="K441" s="686"/>
      <c r="L441" s="686"/>
      <c r="M441" s="351"/>
      <c r="N441" s="351"/>
      <c r="O441" s="351"/>
      <c r="P441" s="351"/>
      <c r="Q441" s="352"/>
    </row>
    <row r="442" spans="1:17" x14ac:dyDescent="0.2">
      <c r="A442" s="3"/>
      <c r="B442" s="304" t="str">
        <f>IF(C440="","",(VLOOKUP(C440,Lookups!$B$4:$C$2561,2,FALSE)))</f>
        <v/>
      </c>
      <c r="C442" s="366"/>
      <c r="D442" s="350"/>
      <c r="E442" s="350"/>
      <c r="F442" s="350"/>
      <c r="G442" s="350"/>
      <c r="H442" s="351"/>
      <c r="I442" s="351"/>
      <c r="J442" s="351"/>
      <c r="K442" s="686"/>
      <c r="L442" s="686"/>
      <c r="M442" s="351"/>
      <c r="N442" s="351"/>
      <c r="O442" s="351"/>
      <c r="P442" s="351"/>
      <c r="Q442" s="352"/>
    </row>
    <row r="443" spans="1:17" x14ac:dyDescent="0.2">
      <c r="A443" s="3"/>
      <c r="B443" s="304" t="str">
        <f>IF(C441="","",(VLOOKUP(C441,Lookups!$B$4:$C$2561,2,FALSE)))</f>
        <v/>
      </c>
      <c r="C443" s="366"/>
      <c r="D443" s="350"/>
      <c r="E443" s="350"/>
      <c r="F443" s="350"/>
      <c r="G443" s="350"/>
      <c r="H443" s="351"/>
      <c r="I443" s="351"/>
      <c r="J443" s="351"/>
      <c r="K443" s="686"/>
      <c r="L443" s="686"/>
      <c r="M443" s="351"/>
      <c r="N443" s="351"/>
      <c r="O443" s="351"/>
      <c r="P443" s="351"/>
      <c r="Q443" s="352"/>
    </row>
    <row r="444" spans="1:17" x14ac:dyDescent="0.2">
      <c r="A444" s="3"/>
      <c r="B444" s="304" t="str">
        <f>IF(C442="","",(VLOOKUP(C442,Lookups!$B$4:$C$2561,2,FALSE)))</f>
        <v/>
      </c>
      <c r="C444" s="366"/>
      <c r="D444" s="350"/>
      <c r="E444" s="350"/>
      <c r="F444" s="350"/>
      <c r="G444" s="350"/>
      <c r="H444" s="351"/>
      <c r="I444" s="351"/>
      <c r="J444" s="351"/>
      <c r="K444" s="686"/>
      <c r="L444" s="686"/>
      <c r="M444" s="351"/>
      <c r="N444" s="351"/>
      <c r="O444" s="351"/>
      <c r="P444" s="351"/>
      <c r="Q444" s="352"/>
    </row>
    <row r="445" spans="1:17" x14ac:dyDescent="0.2">
      <c r="A445" s="3"/>
      <c r="B445" s="304" t="str">
        <f>IF(C443="","",(VLOOKUP(C443,Lookups!$B$4:$C$2561,2,FALSE)))</f>
        <v/>
      </c>
      <c r="C445" s="366"/>
      <c r="D445" s="350"/>
      <c r="E445" s="350"/>
      <c r="F445" s="350"/>
      <c r="G445" s="350"/>
      <c r="H445" s="351"/>
      <c r="I445" s="351"/>
      <c r="J445" s="351"/>
      <c r="K445" s="686"/>
      <c r="L445" s="686"/>
      <c r="M445" s="351"/>
      <c r="N445" s="351"/>
      <c r="O445" s="351"/>
      <c r="P445" s="351"/>
      <c r="Q445" s="352"/>
    </row>
    <row r="446" spans="1:17" x14ac:dyDescent="0.2">
      <c r="A446" s="3"/>
      <c r="B446" s="304" t="str">
        <f>IF(C444="","",(VLOOKUP(C444,Lookups!$B$4:$C$2561,2,FALSE)))</f>
        <v/>
      </c>
      <c r="C446" s="366"/>
      <c r="D446" s="350"/>
      <c r="E446" s="350"/>
      <c r="F446" s="350"/>
      <c r="G446" s="350"/>
      <c r="H446" s="351"/>
      <c r="I446" s="351"/>
      <c r="J446" s="351"/>
      <c r="K446" s="686"/>
      <c r="L446" s="686"/>
      <c r="M446" s="351"/>
      <c r="N446" s="351"/>
      <c r="O446" s="351"/>
      <c r="P446" s="351"/>
      <c r="Q446" s="352"/>
    </row>
    <row r="447" spans="1:17" x14ac:dyDescent="0.2">
      <c r="A447" s="3"/>
      <c r="B447" s="304" t="str">
        <f>IF(C445="","",(VLOOKUP(C445,Lookups!$B$4:$C$2561,2,FALSE)))</f>
        <v/>
      </c>
      <c r="C447" s="366"/>
      <c r="D447" s="350"/>
      <c r="E447" s="350"/>
      <c r="F447" s="350"/>
      <c r="G447" s="350"/>
      <c r="H447" s="351"/>
      <c r="I447" s="351"/>
      <c r="J447" s="351"/>
      <c r="K447" s="686"/>
      <c r="L447" s="686"/>
      <c r="M447" s="351"/>
      <c r="N447" s="351"/>
      <c r="O447" s="351"/>
      <c r="P447" s="351"/>
      <c r="Q447" s="352"/>
    </row>
    <row r="448" spans="1:17" x14ac:dyDescent="0.2">
      <c r="A448" s="3"/>
      <c r="B448" s="304" t="str">
        <f>IF(C446="","",(VLOOKUP(C446,Lookups!$B$4:$C$2561,2,FALSE)))</f>
        <v/>
      </c>
      <c r="C448" s="366"/>
      <c r="D448" s="350"/>
      <c r="E448" s="350"/>
      <c r="F448" s="350"/>
      <c r="G448" s="350"/>
      <c r="H448" s="351"/>
      <c r="I448" s="351"/>
      <c r="J448" s="351"/>
      <c r="K448" s="686"/>
      <c r="L448" s="686"/>
      <c r="M448" s="351"/>
      <c r="N448" s="351"/>
      <c r="O448" s="351"/>
      <c r="P448" s="351"/>
      <c r="Q448" s="352"/>
    </row>
    <row r="449" spans="1:17" x14ac:dyDescent="0.2">
      <c r="A449" s="3"/>
      <c r="B449" s="304" t="str">
        <f>IF(C447="","",(VLOOKUP(C447,Lookups!$B$4:$C$2561,2,FALSE)))</f>
        <v/>
      </c>
      <c r="C449" s="366"/>
      <c r="D449" s="350"/>
      <c r="E449" s="350"/>
      <c r="F449" s="350"/>
      <c r="G449" s="350"/>
      <c r="H449" s="351"/>
      <c r="I449" s="351"/>
      <c r="J449" s="351"/>
      <c r="K449" s="686"/>
      <c r="L449" s="686"/>
      <c r="M449" s="351"/>
      <c r="N449" s="351"/>
      <c r="O449" s="351"/>
      <c r="P449" s="351"/>
      <c r="Q449" s="352"/>
    </row>
    <row r="450" spans="1:17" x14ac:dyDescent="0.2">
      <c r="A450" s="3"/>
      <c r="B450" s="304" t="str">
        <f>IF(C448="","",(VLOOKUP(C448,Lookups!$B$4:$C$2561,2,FALSE)))</f>
        <v/>
      </c>
      <c r="C450" s="366"/>
      <c r="D450" s="350"/>
      <c r="E450" s="350"/>
      <c r="F450" s="350"/>
      <c r="G450" s="350"/>
      <c r="H450" s="351"/>
      <c r="I450" s="351"/>
      <c r="J450" s="351"/>
      <c r="K450" s="686"/>
      <c r="L450" s="686"/>
      <c r="M450" s="351"/>
      <c r="N450" s="351"/>
      <c r="O450" s="351"/>
      <c r="P450" s="351"/>
      <c r="Q450" s="352"/>
    </row>
    <row r="451" spans="1:17" x14ac:dyDescent="0.2">
      <c r="A451" s="3"/>
      <c r="B451" s="304" t="str">
        <f>IF(C449="","",(VLOOKUP(C449,Lookups!$B$4:$C$2561,2,FALSE)))</f>
        <v/>
      </c>
      <c r="C451" s="366"/>
      <c r="D451" s="350"/>
      <c r="E451" s="350"/>
      <c r="F451" s="350"/>
      <c r="G451" s="350"/>
      <c r="H451" s="351"/>
      <c r="I451" s="351"/>
      <c r="J451" s="351"/>
      <c r="K451" s="686"/>
      <c r="L451" s="686"/>
      <c r="M451" s="351"/>
      <c r="N451" s="351"/>
      <c r="O451" s="351"/>
      <c r="P451" s="351"/>
      <c r="Q451" s="352"/>
    </row>
    <row r="452" spans="1:17" x14ac:dyDescent="0.2">
      <c r="A452" s="3"/>
      <c r="B452" s="304" t="str">
        <f>IF(C450="","",(VLOOKUP(C450,Lookups!$B$4:$C$2561,2,FALSE)))</f>
        <v/>
      </c>
      <c r="C452" s="366"/>
      <c r="D452" s="350"/>
      <c r="E452" s="350"/>
      <c r="F452" s="350"/>
      <c r="G452" s="350"/>
      <c r="H452" s="351"/>
      <c r="I452" s="351"/>
      <c r="J452" s="351"/>
      <c r="K452" s="686"/>
      <c r="L452" s="686"/>
      <c r="M452" s="351"/>
      <c r="N452" s="351"/>
      <c r="O452" s="351"/>
      <c r="P452" s="351"/>
      <c r="Q452" s="352"/>
    </row>
    <row r="453" spans="1:17" x14ac:dyDescent="0.2">
      <c r="A453" s="3"/>
      <c r="B453" s="304" t="str">
        <f>IF(C451="","",(VLOOKUP(C451,Lookups!$B$4:$C$2561,2,FALSE)))</f>
        <v/>
      </c>
      <c r="C453" s="366"/>
      <c r="D453" s="350"/>
      <c r="E453" s="350"/>
      <c r="F453" s="350"/>
      <c r="G453" s="350"/>
      <c r="H453" s="351"/>
      <c r="I453" s="351"/>
      <c r="J453" s="351"/>
      <c r="K453" s="686"/>
      <c r="L453" s="686"/>
      <c r="M453" s="351"/>
      <c r="N453" s="351"/>
      <c r="O453" s="351"/>
      <c r="P453" s="351"/>
      <c r="Q453" s="352"/>
    </row>
    <row r="454" spans="1:17" x14ac:dyDescent="0.2">
      <c r="A454" s="3"/>
      <c r="B454" s="304" t="str">
        <f>IF(C452="","",(VLOOKUP(C452,Lookups!$B$4:$C$2561,2,FALSE)))</f>
        <v/>
      </c>
      <c r="C454" s="366"/>
      <c r="D454" s="350"/>
      <c r="E454" s="350"/>
      <c r="F454" s="350"/>
      <c r="G454" s="350"/>
      <c r="H454" s="351"/>
      <c r="I454" s="351"/>
      <c r="J454" s="351"/>
      <c r="K454" s="686"/>
      <c r="L454" s="686"/>
      <c r="M454" s="351"/>
      <c r="N454" s="351"/>
      <c r="O454" s="351"/>
      <c r="P454" s="351"/>
      <c r="Q454" s="352"/>
    </row>
    <row r="455" spans="1:17" x14ac:dyDescent="0.2">
      <c r="A455" s="3"/>
      <c r="B455" s="304" t="str">
        <f>IF(C453="","",(VLOOKUP(C453,Lookups!$B$4:$C$2561,2,FALSE)))</f>
        <v/>
      </c>
      <c r="C455" s="366"/>
      <c r="D455" s="350"/>
      <c r="E455" s="350"/>
      <c r="F455" s="350"/>
      <c r="G455" s="350"/>
      <c r="H455" s="351"/>
      <c r="I455" s="351"/>
      <c r="J455" s="351"/>
      <c r="K455" s="686"/>
      <c r="L455" s="686"/>
      <c r="M455" s="351"/>
      <c r="N455" s="351"/>
      <c r="O455" s="351"/>
      <c r="P455" s="351"/>
      <c r="Q455" s="352"/>
    </row>
    <row r="456" spans="1:17" x14ac:dyDescent="0.2">
      <c r="A456" s="3"/>
      <c r="B456" s="304" t="str">
        <f>IF(C454="","",(VLOOKUP(C454,Lookups!$B$4:$C$2561,2,FALSE)))</f>
        <v/>
      </c>
      <c r="C456" s="366"/>
      <c r="D456" s="350"/>
      <c r="E456" s="350"/>
      <c r="F456" s="350"/>
      <c r="G456" s="350"/>
      <c r="H456" s="351"/>
      <c r="I456" s="351"/>
      <c r="J456" s="351"/>
      <c r="K456" s="686"/>
      <c r="L456" s="686"/>
      <c r="M456" s="351"/>
      <c r="N456" s="351"/>
      <c r="O456" s="351"/>
      <c r="P456" s="351"/>
      <c r="Q456" s="352"/>
    </row>
    <row r="457" spans="1:17" x14ac:dyDescent="0.2">
      <c r="A457" s="3"/>
      <c r="B457" s="304" t="str">
        <f>IF(C455="","",(VLOOKUP(C455,Lookups!$B$4:$C$2561,2,FALSE)))</f>
        <v/>
      </c>
      <c r="C457" s="366"/>
      <c r="D457" s="350"/>
      <c r="E457" s="350"/>
      <c r="F457" s="350"/>
      <c r="G457" s="350"/>
      <c r="H457" s="351"/>
      <c r="I457" s="351"/>
      <c r="J457" s="351"/>
      <c r="K457" s="686"/>
      <c r="L457" s="686"/>
      <c r="M457" s="351"/>
      <c r="N457" s="351"/>
      <c r="O457" s="351"/>
      <c r="P457" s="351"/>
      <c r="Q457" s="352"/>
    </row>
    <row r="458" spans="1:17" x14ac:dyDescent="0.2">
      <c r="A458" s="3"/>
      <c r="B458" s="304" t="str">
        <f>IF(C456="","",(VLOOKUP(C456,Lookups!$B$4:$C$2561,2,FALSE)))</f>
        <v/>
      </c>
      <c r="C458" s="366"/>
      <c r="D458" s="350"/>
      <c r="E458" s="350"/>
      <c r="F458" s="350"/>
      <c r="G458" s="350"/>
      <c r="H458" s="351"/>
      <c r="I458" s="351"/>
      <c r="J458" s="351"/>
      <c r="K458" s="686"/>
      <c r="L458" s="686"/>
      <c r="M458" s="351"/>
      <c r="N458" s="351"/>
      <c r="O458" s="351"/>
      <c r="P458" s="351"/>
      <c r="Q458" s="352"/>
    </row>
    <row r="459" spans="1:17" x14ac:dyDescent="0.2">
      <c r="A459" s="3"/>
      <c r="B459" s="304" t="str">
        <f>IF(C457="","",(VLOOKUP(C457,Lookups!$B$4:$C$2561,2,FALSE)))</f>
        <v/>
      </c>
      <c r="C459" s="366"/>
      <c r="D459" s="350"/>
      <c r="E459" s="350"/>
      <c r="F459" s="350"/>
      <c r="G459" s="350"/>
      <c r="H459" s="351"/>
      <c r="I459" s="351"/>
      <c r="J459" s="351"/>
      <c r="K459" s="686"/>
      <c r="L459" s="686"/>
      <c r="M459" s="351"/>
      <c r="N459" s="351"/>
      <c r="O459" s="351"/>
      <c r="P459" s="351"/>
      <c r="Q459" s="352"/>
    </row>
    <row r="460" spans="1:17" x14ac:dyDescent="0.2">
      <c r="A460" s="3"/>
      <c r="B460" s="304" t="str">
        <f>IF(C458="","",(VLOOKUP(C458,Lookups!$B$4:$C$2561,2,FALSE)))</f>
        <v/>
      </c>
      <c r="C460" s="366"/>
      <c r="D460" s="350"/>
      <c r="E460" s="350"/>
      <c r="F460" s="350"/>
      <c r="G460" s="350"/>
      <c r="H460" s="351"/>
      <c r="I460" s="351"/>
      <c r="J460" s="351"/>
      <c r="K460" s="686"/>
      <c r="L460" s="686"/>
      <c r="M460" s="351"/>
      <c r="N460" s="351"/>
      <c r="O460" s="351"/>
      <c r="P460" s="351"/>
      <c r="Q460" s="352"/>
    </row>
    <row r="461" spans="1:17" x14ac:dyDescent="0.2">
      <c r="A461" s="3"/>
      <c r="B461" s="304" t="str">
        <f>IF(C459="","",(VLOOKUP(C459,Lookups!$B$4:$C$2561,2,FALSE)))</f>
        <v/>
      </c>
      <c r="C461" s="366"/>
      <c r="D461" s="350"/>
      <c r="E461" s="350"/>
      <c r="F461" s="350"/>
      <c r="G461" s="350"/>
      <c r="H461" s="351"/>
      <c r="I461" s="351"/>
      <c r="J461" s="351"/>
      <c r="K461" s="686"/>
      <c r="L461" s="686"/>
      <c r="M461" s="351"/>
      <c r="N461" s="351"/>
      <c r="O461" s="351"/>
      <c r="P461" s="351"/>
      <c r="Q461" s="352"/>
    </row>
    <row r="462" spans="1:17" x14ac:dyDescent="0.2">
      <c r="A462" s="3"/>
      <c r="B462" s="304" t="str">
        <f>IF(C460="","",(VLOOKUP(C460,Lookups!$B$4:$C$2561,2,FALSE)))</f>
        <v/>
      </c>
      <c r="C462" s="366"/>
      <c r="D462" s="350"/>
      <c r="E462" s="350"/>
      <c r="F462" s="350"/>
      <c r="G462" s="350"/>
      <c r="H462" s="351"/>
      <c r="I462" s="351"/>
      <c r="J462" s="351"/>
      <c r="K462" s="686"/>
      <c r="L462" s="686"/>
      <c r="M462" s="351"/>
      <c r="N462" s="351"/>
      <c r="O462" s="351"/>
      <c r="P462" s="351"/>
      <c r="Q462" s="352"/>
    </row>
    <row r="463" spans="1:17" x14ac:dyDescent="0.2">
      <c r="A463" s="3"/>
      <c r="B463" s="304" t="str">
        <f>IF(C461="","",(VLOOKUP(C461,Lookups!$B$4:$C$2561,2,FALSE)))</f>
        <v/>
      </c>
      <c r="C463" s="366"/>
      <c r="D463" s="350"/>
      <c r="E463" s="350"/>
      <c r="F463" s="350"/>
      <c r="G463" s="350"/>
      <c r="H463" s="351"/>
      <c r="I463" s="351"/>
      <c r="J463" s="351"/>
      <c r="K463" s="686"/>
      <c r="L463" s="686"/>
      <c r="M463" s="351"/>
      <c r="N463" s="351"/>
      <c r="O463" s="351"/>
      <c r="P463" s="351"/>
      <c r="Q463" s="352"/>
    </row>
    <row r="464" spans="1:17" x14ac:dyDescent="0.2">
      <c r="A464" s="3"/>
      <c r="B464" s="304" t="str">
        <f>IF(C462="","",(VLOOKUP(C462,Lookups!$B$4:$C$2561,2,FALSE)))</f>
        <v/>
      </c>
      <c r="C464" s="366"/>
      <c r="D464" s="350"/>
      <c r="E464" s="350"/>
      <c r="F464" s="350"/>
      <c r="G464" s="350"/>
      <c r="H464" s="351"/>
      <c r="I464" s="351"/>
      <c r="J464" s="351"/>
      <c r="K464" s="686"/>
      <c r="L464" s="686"/>
      <c r="M464" s="351"/>
      <c r="N464" s="351"/>
      <c r="O464" s="351"/>
      <c r="P464" s="351"/>
      <c r="Q464" s="352"/>
    </row>
    <row r="465" spans="1:17" x14ac:dyDescent="0.2">
      <c r="A465" s="3"/>
      <c r="B465" s="304" t="str">
        <f>IF(C463="","",(VLOOKUP(C463,Lookups!$B$4:$C$2561,2,FALSE)))</f>
        <v/>
      </c>
      <c r="C465" s="366"/>
      <c r="D465" s="350"/>
      <c r="E465" s="350"/>
      <c r="F465" s="350"/>
      <c r="G465" s="350"/>
      <c r="H465" s="351"/>
      <c r="I465" s="351"/>
      <c r="J465" s="351"/>
      <c r="K465" s="686"/>
      <c r="L465" s="686"/>
      <c r="M465" s="351"/>
      <c r="N465" s="351"/>
      <c r="O465" s="351"/>
      <c r="P465" s="351"/>
      <c r="Q465" s="352"/>
    </row>
    <row r="466" spans="1:17" x14ac:dyDescent="0.2">
      <c r="A466" s="3"/>
      <c r="B466" s="304" t="str">
        <f>IF(C464="","",(VLOOKUP(C464,Lookups!$B$4:$C$2561,2,FALSE)))</f>
        <v/>
      </c>
      <c r="C466" s="366"/>
      <c r="D466" s="350"/>
      <c r="E466" s="350"/>
      <c r="F466" s="350"/>
      <c r="G466" s="350"/>
      <c r="H466" s="351"/>
      <c r="I466" s="351"/>
      <c r="J466" s="351"/>
      <c r="K466" s="686"/>
      <c r="L466" s="686"/>
      <c r="M466" s="351"/>
      <c r="N466" s="351"/>
      <c r="O466" s="351"/>
      <c r="P466" s="351"/>
      <c r="Q466" s="352"/>
    </row>
    <row r="467" spans="1:17" x14ac:dyDescent="0.2">
      <c r="A467" s="3"/>
      <c r="B467" s="304" t="str">
        <f>IF(C465="","",(VLOOKUP(C465,Lookups!$B$4:$C$2561,2,FALSE)))</f>
        <v/>
      </c>
      <c r="C467" s="366"/>
      <c r="D467" s="350"/>
      <c r="E467" s="350"/>
      <c r="F467" s="350"/>
      <c r="G467" s="350"/>
      <c r="H467" s="351"/>
      <c r="I467" s="351"/>
      <c r="J467" s="351"/>
      <c r="K467" s="686"/>
      <c r="L467" s="686"/>
      <c r="M467" s="351"/>
      <c r="N467" s="351"/>
      <c r="O467" s="351"/>
      <c r="P467" s="351"/>
      <c r="Q467" s="352"/>
    </row>
    <row r="468" spans="1:17" x14ac:dyDescent="0.2">
      <c r="A468" s="3"/>
      <c r="B468" s="304" t="str">
        <f>IF(C466="","",(VLOOKUP(C466,Lookups!$B$4:$C$2561,2,FALSE)))</f>
        <v/>
      </c>
      <c r="C468" s="366"/>
      <c r="D468" s="350"/>
      <c r="E468" s="350"/>
      <c r="F468" s="350"/>
      <c r="G468" s="350"/>
      <c r="H468" s="351"/>
      <c r="I468" s="351"/>
      <c r="J468" s="351"/>
      <c r="K468" s="686"/>
      <c r="L468" s="686"/>
      <c r="M468" s="351"/>
      <c r="N468" s="351"/>
      <c r="O468" s="351"/>
      <c r="P468" s="351"/>
      <c r="Q468" s="352"/>
    </row>
    <row r="469" spans="1:17" x14ac:dyDescent="0.2">
      <c r="A469" s="3"/>
      <c r="B469" s="304" t="str">
        <f>IF(C467="","",(VLOOKUP(C467,Lookups!$B$4:$C$2561,2,FALSE)))</f>
        <v/>
      </c>
      <c r="C469" s="366"/>
      <c r="D469" s="350"/>
      <c r="E469" s="350"/>
      <c r="F469" s="350"/>
      <c r="G469" s="350"/>
      <c r="H469" s="351"/>
      <c r="I469" s="351"/>
      <c r="J469" s="351"/>
      <c r="K469" s="686"/>
      <c r="L469" s="686"/>
      <c r="M469" s="351"/>
      <c r="N469" s="351"/>
      <c r="O469" s="351"/>
      <c r="P469" s="351"/>
      <c r="Q469" s="352"/>
    </row>
    <row r="470" spans="1:17" x14ac:dyDescent="0.2">
      <c r="A470" s="3"/>
      <c r="B470" s="304" t="str">
        <f>IF(C468="","",(VLOOKUP(C468,Lookups!$B$4:$C$2561,2,FALSE)))</f>
        <v/>
      </c>
      <c r="C470" s="366"/>
      <c r="D470" s="350"/>
      <c r="E470" s="350"/>
      <c r="F470" s="350"/>
      <c r="G470" s="350"/>
      <c r="H470" s="351"/>
      <c r="I470" s="351"/>
      <c r="J470" s="351"/>
      <c r="K470" s="686"/>
      <c r="L470" s="686"/>
      <c r="M470" s="351"/>
      <c r="N470" s="351"/>
      <c r="O470" s="351"/>
      <c r="P470" s="351"/>
      <c r="Q470" s="352"/>
    </row>
    <row r="471" spans="1:17" x14ac:dyDescent="0.2">
      <c r="A471" s="3"/>
      <c r="B471" s="304" t="str">
        <f>IF(C469="","",(VLOOKUP(C469,Lookups!$B$4:$C$2561,2,FALSE)))</f>
        <v/>
      </c>
      <c r="C471" s="366"/>
      <c r="D471" s="350"/>
      <c r="E471" s="350"/>
      <c r="F471" s="350"/>
      <c r="G471" s="350"/>
      <c r="H471" s="351"/>
      <c r="I471" s="351"/>
      <c r="J471" s="351"/>
      <c r="K471" s="686"/>
      <c r="L471" s="686"/>
      <c r="M471" s="351"/>
      <c r="N471" s="351"/>
      <c r="O471" s="351"/>
      <c r="P471" s="351"/>
      <c r="Q471" s="352"/>
    </row>
    <row r="472" spans="1:17" x14ac:dyDescent="0.2">
      <c r="A472" s="3"/>
      <c r="B472" s="304" t="str">
        <f>IF(C470="","",(VLOOKUP(C470,Lookups!$B$4:$C$2561,2,FALSE)))</f>
        <v/>
      </c>
      <c r="C472" s="366"/>
      <c r="D472" s="350"/>
      <c r="E472" s="350"/>
      <c r="F472" s="350"/>
      <c r="G472" s="350"/>
      <c r="H472" s="351"/>
      <c r="I472" s="351"/>
      <c r="J472" s="351"/>
      <c r="K472" s="686"/>
      <c r="L472" s="686"/>
      <c r="M472" s="351"/>
      <c r="N472" s="351"/>
      <c r="O472" s="351"/>
      <c r="P472" s="351"/>
      <c r="Q472" s="352"/>
    </row>
    <row r="473" spans="1:17" x14ac:dyDescent="0.2">
      <c r="A473" s="3"/>
      <c r="B473" s="304" t="str">
        <f>IF(C471="","",(VLOOKUP(C471,Lookups!$B$4:$C$2561,2,FALSE)))</f>
        <v/>
      </c>
      <c r="C473" s="366"/>
      <c r="D473" s="350"/>
      <c r="E473" s="350"/>
      <c r="F473" s="350"/>
      <c r="G473" s="350"/>
      <c r="H473" s="351"/>
      <c r="I473" s="351"/>
      <c r="J473" s="351"/>
      <c r="K473" s="686"/>
      <c r="L473" s="686"/>
      <c r="M473" s="351"/>
      <c r="N473" s="351"/>
      <c r="O473" s="351"/>
      <c r="P473" s="351"/>
      <c r="Q473" s="352"/>
    </row>
    <row r="474" spans="1:17" x14ac:dyDescent="0.2">
      <c r="A474" s="3"/>
      <c r="B474" s="304" t="str">
        <f>IF(C472="","",(VLOOKUP(C472,Lookups!$B$4:$C$2561,2,FALSE)))</f>
        <v/>
      </c>
      <c r="C474" s="366"/>
      <c r="D474" s="350"/>
      <c r="E474" s="350"/>
      <c r="F474" s="350"/>
      <c r="G474" s="350"/>
      <c r="H474" s="351"/>
      <c r="I474" s="351"/>
      <c r="J474" s="351"/>
      <c r="K474" s="686"/>
      <c r="L474" s="686"/>
      <c r="M474" s="351"/>
      <c r="N474" s="351"/>
      <c r="O474" s="351"/>
      <c r="P474" s="351"/>
      <c r="Q474" s="352"/>
    </row>
    <row r="475" spans="1:17" x14ac:dyDescent="0.2">
      <c r="A475" s="3"/>
      <c r="B475" s="304" t="str">
        <f>IF(C473="","",(VLOOKUP(C473,Lookups!$B$4:$C$2561,2,FALSE)))</f>
        <v/>
      </c>
      <c r="C475" s="366"/>
      <c r="D475" s="350"/>
      <c r="E475" s="350"/>
      <c r="F475" s="350"/>
      <c r="G475" s="350"/>
      <c r="H475" s="351"/>
      <c r="I475" s="351"/>
      <c r="J475" s="351"/>
      <c r="K475" s="686"/>
      <c r="L475" s="686"/>
      <c r="M475" s="351"/>
      <c r="N475" s="351"/>
      <c r="O475" s="351"/>
      <c r="P475" s="351"/>
      <c r="Q475" s="352"/>
    </row>
    <row r="476" spans="1:17" x14ac:dyDescent="0.2">
      <c r="A476" s="3"/>
      <c r="B476" s="304" t="str">
        <f>IF(C474="","",(VLOOKUP(C474,Lookups!$B$4:$C$2561,2,FALSE)))</f>
        <v/>
      </c>
      <c r="C476" s="366"/>
      <c r="D476" s="350"/>
      <c r="E476" s="350"/>
      <c r="F476" s="350"/>
      <c r="G476" s="350"/>
      <c r="H476" s="351"/>
      <c r="I476" s="351"/>
      <c r="J476" s="351"/>
      <c r="K476" s="686"/>
      <c r="L476" s="686"/>
      <c r="M476" s="351"/>
      <c r="N476" s="351"/>
      <c r="O476" s="351"/>
      <c r="P476" s="351"/>
      <c r="Q476" s="352"/>
    </row>
    <row r="477" spans="1:17" x14ac:dyDescent="0.2">
      <c r="A477" s="3"/>
      <c r="B477" s="304" t="str">
        <f>IF(C475="","",(VLOOKUP(C475,Lookups!$B$4:$C$2561,2,FALSE)))</f>
        <v/>
      </c>
      <c r="C477" s="366"/>
      <c r="D477" s="350"/>
      <c r="E477" s="350"/>
      <c r="F477" s="350"/>
      <c r="G477" s="350"/>
      <c r="H477" s="351"/>
      <c r="I477" s="351"/>
      <c r="J477" s="351"/>
      <c r="K477" s="686"/>
      <c r="L477" s="686"/>
      <c r="M477" s="351"/>
      <c r="N477" s="351"/>
      <c r="O477" s="351"/>
      <c r="P477" s="351"/>
      <c r="Q477" s="352"/>
    </row>
    <row r="478" spans="1:17" x14ac:dyDescent="0.2">
      <c r="A478" s="3"/>
      <c r="B478" s="304" t="str">
        <f>IF(C476="","",(VLOOKUP(C476,Lookups!$B$4:$C$2561,2,FALSE)))</f>
        <v/>
      </c>
      <c r="C478" s="366"/>
      <c r="D478" s="350"/>
      <c r="E478" s="350"/>
      <c r="F478" s="350"/>
      <c r="G478" s="350"/>
      <c r="H478" s="351"/>
      <c r="I478" s="351"/>
      <c r="J478" s="351"/>
      <c r="K478" s="686"/>
      <c r="L478" s="686"/>
      <c r="M478" s="351"/>
      <c r="N478" s="351"/>
      <c r="O478" s="351"/>
      <c r="P478" s="351"/>
      <c r="Q478" s="352"/>
    </row>
    <row r="479" spans="1:17" x14ac:dyDescent="0.2">
      <c r="A479" s="3"/>
      <c r="B479" s="304" t="str">
        <f>IF(C477="","",(VLOOKUP(C477,Lookups!$B$4:$C$2561,2,FALSE)))</f>
        <v/>
      </c>
      <c r="C479" s="366"/>
      <c r="D479" s="350"/>
      <c r="E479" s="350"/>
      <c r="F479" s="350"/>
      <c r="G479" s="350"/>
      <c r="H479" s="351"/>
      <c r="I479" s="351"/>
      <c r="J479" s="351"/>
      <c r="K479" s="686"/>
      <c r="L479" s="686"/>
      <c r="M479" s="351"/>
      <c r="N479" s="351"/>
      <c r="O479" s="351"/>
      <c r="P479" s="351"/>
      <c r="Q479" s="352"/>
    </row>
    <row r="480" spans="1:17" x14ac:dyDescent="0.2">
      <c r="A480" s="3"/>
      <c r="B480" s="304" t="str">
        <f>IF(C478="","",(VLOOKUP(C478,Lookups!$B$4:$C$2561,2,FALSE)))</f>
        <v/>
      </c>
      <c r="C480" s="366"/>
      <c r="D480" s="350"/>
      <c r="E480" s="350"/>
      <c r="F480" s="350"/>
      <c r="G480" s="350"/>
      <c r="H480" s="351"/>
      <c r="I480" s="351"/>
      <c r="J480" s="351"/>
      <c r="K480" s="686"/>
      <c r="L480" s="686"/>
      <c r="M480" s="351"/>
      <c r="N480" s="351"/>
      <c r="O480" s="351"/>
      <c r="P480" s="351"/>
      <c r="Q480" s="352"/>
    </row>
    <row r="481" spans="1:17" x14ac:dyDescent="0.2">
      <c r="A481" s="3"/>
      <c r="B481" s="304" t="str">
        <f>IF(C479="","",(VLOOKUP(C479,Lookups!$B$4:$C$2561,2,FALSE)))</f>
        <v/>
      </c>
      <c r="C481" s="366"/>
      <c r="D481" s="350"/>
      <c r="E481" s="350"/>
      <c r="F481" s="350"/>
      <c r="G481" s="350"/>
      <c r="H481" s="351"/>
      <c r="I481" s="351"/>
      <c r="J481" s="351"/>
      <c r="K481" s="686"/>
      <c r="L481" s="686"/>
      <c r="M481" s="351"/>
      <c r="N481" s="351"/>
      <c r="O481" s="351"/>
      <c r="P481" s="351"/>
      <c r="Q481" s="352"/>
    </row>
    <row r="482" spans="1:17" x14ac:dyDescent="0.2">
      <c r="A482" s="3"/>
      <c r="B482" s="304" t="str">
        <f>IF(C480="","",(VLOOKUP(C480,Lookups!$B$4:$C$2561,2,FALSE)))</f>
        <v/>
      </c>
      <c r="C482" s="366"/>
      <c r="D482" s="350"/>
      <c r="E482" s="350"/>
      <c r="F482" s="350"/>
      <c r="G482" s="350"/>
      <c r="H482" s="351"/>
      <c r="I482" s="351"/>
      <c r="J482" s="351"/>
      <c r="K482" s="686"/>
      <c r="L482" s="686"/>
      <c r="M482" s="351"/>
      <c r="N482" s="351"/>
      <c r="O482" s="351"/>
      <c r="P482" s="351"/>
      <c r="Q482" s="352"/>
    </row>
    <row r="483" spans="1:17" x14ac:dyDescent="0.2">
      <c r="A483" s="3"/>
      <c r="B483" s="304" t="str">
        <f>IF(C481="","",(VLOOKUP(C481,Lookups!$B$4:$C$2561,2,FALSE)))</f>
        <v/>
      </c>
      <c r="C483" s="366"/>
      <c r="D483" s="350"/>
      <c r="E483" s="350"/>
      <c r="F483" s="350"/>
      <c r="G483" s="350"/>
      <c r="H483" s="351"/>
      <c r="I483" s="351"/>
      <c r="J483" s="351"/>
      <c r="K483" s="686"/>
      <c r="L483" s="686"/>
      <c r="M483" s="351"/>
      <c r="N483" s="351"/>
      <c r="O483" s="351"/>
      <c r="P483" s="351"/>
      <c r="Q483" s="352"/>
    </row>
    <row r="484" spans="1:17" x14ac:dyDescent="0.2">
      <c r="A484" s="3"/>
      <c r="B484" s="304" t="str">
        <f>IF(C482="","",(VLOOKUP(C482,Lookups!$B$4:$C$2561,2,FALSE)))</f>
        <v/>
      </c>
      <c r="C484" s="366"/>
      <c r="D484" s="350"/>
      <c r="E484" s="350"/>
      <c r="F484" s="350"/>
      <c r="G484" s="350"/>
      <c r="H484" s="351"/>
      <c r="I484" s="351"/>
      <c r="J484" s="351"/>
      <c r="K484" s="686"/>
      <c r="L484" s="686"/>
      <c r="M484" s="351"/>
      <c r="N484" s="351"/>
      <c r="O484" s="351"/>
      <c r="P484" s="351"/>
      <c r="Q484" s="352"/>
    </row>
    <row r="485" spans="1:17" x14ac:dyDescent="0.2">
      <c r="A485" s="3"/>
      <c r="B485" s="304" t="str">
        <f>IF(C483="","",(VLOOKUP(C483,Lookups!$B$4:$C$2561,2,FALSE)))</f>
        <v/>
      </c>
      <c r="C485" s="366"/>
      <c r="D485" s="350"/>
      <c r="E485" s="350"/>
      <c r="F485" s="350"/>
      <c r="G485" s="350"/>
      <c r="H485" s="351"/>
      <c r="I485" s="351"/>
      <c r="J485" s="351"/>
      <c r="K485" s="686"/>
      <c r="L485" s="686"/>
      <c r="M485" s="351"/>
      <c r="N485" s="351"/>
      <c r="O485" s="351"/>
      <c r="P485" s="351"/>
      <c r="Q485" s="352"/>
    </row>
    <row r="486" spans="1:17" x14ac:dyDescent="0.2">
      <c r="A486" s="3"/>
      <c r="B486" s="304" t="str">
        <f>IF(C484="","",(VLOOKUP(C484,Lookups!$B$4:$C$2561,2,FALSE)))</f>
        <v/>
      </c>
      <c r="C486" s="366"/>
      <c r="D486" s="350"/>
      <c r="E486" s="350"/>
      <c r="F486" s="350"/>
      <c r="G486" s="350"/>
      <c r="H486" s="351"/>
      <c r="I486" s="351"/>
      <c r="J486" s="351"/>
      <c r="K486" s="686"/>
      <c r="L486" s="686"/>
      <c r="M486" s="351"/>
      <c r="N486" s="351"/>
      <c r="O486" s="351"/>
      <c r="P486" s="351"/>
      <c r="Q486" s="352"/>
    </row>
    <row r="487" spans="1:17" x14ac:dyDescent="0.2">
      <c r="A487" s="3"/>
      <c r="B487" s="304" t="str">
        <f>IF(C485="","",(VLOOKUP(C485,Lookups!$B$4:$C$2561,2,FALSE)))</f>
        <v/>
      </c>
      <c r="C487" s="366"/>
      <c r="D487" s="350"/>
      <c r="E487" s="350"/>
      <c r="F487" s="350"/>
      <c r="G487" s="350"/>
      <c r="H487" s="351"/>
      <c r="I487" s="351"/>
      <c r="J487" s="351"/>
      <c r="K487" s="686"/>
      <c r="L487" s="686"/>
      <c r="M487" s="351"/>
      <c r="N487" s="351"/>
      <c r="O487" s="351"/>
      <c r="P487" s="351"/>
      <c r="Q487" s="352"/>
    </row>
    <row r="488" spans="1:17" x14ac:dyDescent="0.2">
      <c r="A488" s="3"/>
      <c r="B488" s="304" t="str">
        <f>IF(C486="","",(VLOOKUP(C486,Lookups!$B$4:$C$2561,2,FALSE)))</f>
        <v/>
      </c>
      <c r="C488" s="366"/>
      <c r="D488" s="350"/>
      <c r="E488" s="350"/>
      <c r="F488" s="350"/>
      <c r="G488" s="350"/>
      <c r="H488" s="351"/>
      <c r="I488" s="351"/>
      <c r="J488" s="351"/>
      <c r="K488" s="686"/>
      <c r="L488" s="686"/>
      <c r="M488" s="351"/>
      <c r="N488" s="351"/>
      <c r="O488" s="351"/>
      <c r="P488" s="351"/>
      <c r="Q488" s="352"/>
    </row>
    <row r="489" spans="1:17" x14ac:dyDescent="0.2">
      <c r="A489" s="3"/>
      <c r="B489" s="304" t="str">
        <f>IF(C487="","",(VLOOKUP(C487,Lookups!$B$4:$C$2561,2,FALSE)))</f>
        <v/>
      </c>
      <c r="C489" s="366"/>
      <c r="D489" s="350"/>
      <c r="E489" s="350"/>
      <c r="F489" s="350"/>
      <c r="G489" s="350"/>
      <c r="H489" s="351"/>
      <c r="I489" s="351"/>
      <c r="J489" s="351"/>
      <c r="K489" s="686"/>
      <c r="L489" s="686"/>
      <c r="M489" s="351"/>
      <c r="N489" s="351"/>
      <c r="O489" s="351"/>
      <c r="P489" s="351"/>
      <c r="Q489" s="352"/>
    </row>
    <row r="490" spans="1:17" x14ac:dyDescent="0.2">
      <c r="A490" s="3"/>
      <c r="B490" s="304" t="str">
        <f>IF(C488="","",(VLOOKUP(C488,Lookups!$B$4:$C$2561,2,FALSE)))</f>
        <v/>
      </c>
      <c r="C490" s="366"/>
      <c r="D490" s="350"/>
      <c r="E490" s="350"/>
      <c r="F490" s="350"/>
      <c r="G490" s="350"/>
      <c r="H490" s="351"/>
      <c r="I490" s="351"/>
      <c r="J490" s="351"/>
      <c r="K490" s="686"/>
      <c r="L490" s="686"/>
      <c r="M490" s="351"/>
      <c r="N490" s="351"/>
      <c r="O490" s="351"/>
      <c r="P490" s="351"/>
      <c r="Q490" s="352"/>
    </row>
    <row r="491" spans="1:17" x14ac:dyDescent="0.2">
      <c r="A491" s="3"/>
      <c r="B491" s="304" t="str">
        <f>IF(C489="","",(VLOOKUP(C489,Lookups!$B$4:$C$2561,2,FALSE)))</f>
        <v/>
      </c>
      <c r="C491" s="366"/>
      <c r="D491" s="350"/>
      <c r="E491" s="350"/>
      <c r="F491" s="350"/>
      <c r="G491" s="350"/>
      <c r="H491" s="351"/>
      <c r="I491" s="351"/>
      <c r="J491" s="351"/>
      <c r="K491" s="686"/>
      <c r="L491" s="686"/>
      <c r="M491" s="351"/>
      <c r="N491" s="351"/>
      <c r="O491" s="351"/>
      <c r="P491" s="351"/>
      <c r="Q491" s="352"/>
    </row>
    <row r="492" spans="1:17" x14ac:dyDescent="0.2">
      <c r="A492" s="3"/>
      <c r="B492" s="304" t="str">
        <f>IF(C490="","",(VLOOKUP(C490,Lookups!$B$4:$C$2561,2,FALSE)))</f>
        <v/>
      </c>
      <c r="C492" s="366"/>
      <c r="D492" s="350"/>
      <c r="E492" s="350"/>
      <c r="F492" s="350"/>
      <c r="G492" s="350"/>
      <c r="H492" s="351"/>
      <c r="I492" s="351"/>
      <c r="J492" s="351"/>
      <c r="K492" s="686"/>
      <c r="L492" s="686"/>
      <c r="M492" s="351"/>
      <c r="N492" s="351"/>
      <c r="O492" s="351"/>
      <c r="P492" s="351"/>
      <c r="Q492" s="352"/>
    </row>
    <row r="493" spans="1:17" x14ac:dyDescent="0.2">
      <c r="A493" s="3"/>
      <c r="B493" s="304" t="str">
        <f>IF(C491="","",(VLOOKUP(C491,Lookups!$B$4:$C$2561,2,FALSE)))</f>
        <v/>
      </c>
      <c r="C493" s="366"/>
      <c r="D493" s="350"/>
      <c r="E493" s="350"/>
      <c r="F493" s="350"/>
      <c r="G493" s="350"/>
      <c r="H493" s="351"/>
      <c r="I493" s="351"/>
      <c r="J493" s="351"/>
      <c r="K493" s="686"/>
      <c r="L493" s="686"/>
      <c r="M493" s="351"/>
      <c r="N493" s="351"/>
      <c r="O493" s="351"/>
      <c r="P493" s="351"/>
      <c r="Q493" s="352"/>
    </row>
    <row r="494" spans="1:17" x14ac:dyDescent="0.2">
      <c r="A494" s="3"/>
      <c r="B494" s="304" t="str">
        <f>IF(C492="","",(VLOOKUP(C492,Lookups!$B$4:$C$2561,2,FALSE)))</f>
        <v/>
      </c>
      <c r="C494" s="366"/>
      <c r="D494" s="350"/>
      <c r="E494" s="350"/>
      <c r="F494" s="350"/>
      <c r="G494" s="350"/>
      <c r="H494" s="351"/>
      <c r="I494" s="351"/>
      <c r="J494" s="351"/>
      <c r="K494" s="686"/>
      <c r="L494" s="686"/>
      <c r="M494" s="351"/>
      <c r="N494" s="351"/>
      <c r="O494" s="351"/>
      <c r="P494" s="351"/>
      <c r="Q494" s="352"/>
    </row>
    <row r="495" spans="1:17" x14ac:dyDescent="0.2">
      <c r="A495" s="3"/>
      <c r="B495" s="304" t="str">
        <f>IF(C493="","",(VLOOKUP(C493,Lookups!$B$4:$C$2561,2,FALSE)))</f>
        <v/>
      </c>
      <c r="C495" s="366"/>
      <c r="D495" s="350"/>
      <c r="E495" s="350"/>
      <c r="F495" s="350"/>
      <c r="G495" s="350"/>
      <c r="H495" s="351"/>
      <c r="I495" s="351"/>
      <c r="J495" s="351"/>
      <c r="K495" s="686"/>
      <c r="L495" s="686"/>
      <c r="M495" s="351"/>
      <c r="N495" s="351"/>
      <c r="O495" s="351"/>
      <c r="P495" s="351"/>
      <c r="Q495" s="352"/>
    </row>
    <row r="496" spans="1:17" x14ac:dyDescent="0.2">
      <c r="A496" s="3"/>
      <c r="B496" s="304" t="str">
        <f>IF(C494="","",(VLOOKUP(C494,Lookups!$B$4:$C$2561,2,FALSE)))</f>
        <v/>
      </c>
      <c r="C496" s="366"/>
      <c r="D496" s="350"/>
      <c r="E496" s="350"/>
      <c r="F496" s="350"/>
      <c r="G496" s="350"/>
      <c r="H496" s="351"/>
      <c r="I496" s="351"/>
      <c r="J496" s="351"/>
      <c r="K496" s="686"/>
      <c r="L496" s="686"/>
      <c r="M496" s="351"/>
      <c r="N496" s="351"/>
      <c r="O496" s="351"/>
      <c r="P496" s="351"/>
      <c r="Q496" s="352"/>
    </row>
    <row r="497" spans="1:17" x14ac:dyDescent="0.2">
      <c r="A497" s="3"/>
      <c r="B497" s="304" t="str">
        <f>IF(C495="","",(VLOOKUP(C495,Lookups!$B$4:$C$2561,2,FALSE)))</f>
        <v/>
      </c>
      <c r="C497" s="366"/>
      <c r="D497" s="350"/>
      <c r="E497" s="350"/>
      <c r="F497" s="350"/>
      <c r="G497" s="350"/>
      <c r="H497" s="351"/>
      <c r="I497" s="351"/>
      <c r="J497" s="351"/>
      <c r="K497" s="686"/>
      <c r="L497" s="686"/>
      <c r="M497" s="351"/>
      <c r="N497" s="351"/>
      <c r="O497" s="351"/>
      <c r="P497" s="351"/>
      <c r="Q497" s="352"/>
    </row>
    <row r="498" spans="1:17" x14ac:dyDescent="0.2">
      <c r="A498" s="3"/>
      <c r="B498" s="304" t="str">
        <f>IF(C496="","",(VLOOKUP(C496,Lookups!$B$4:$C$2561,2,FALSE)))</f>
        <v/>
      </c>
      <c r="C498" s="366"/>
      <c r="D498" s="350"/>
      <c r="E498" s="350"/>
      <c r="F498" s="350"/>
      <c r="G498" s="350"/>
      <c r="H498" s="351"/>
      <c r="I498" s="351"/>
      <c r="J498" s="351"/>
      <c r="K498" s="686"/>
      <c r="L498" s="686"/>
      <c r="M498" s="351"/>
      <c r="N498" s="351"/>
      <c r="O498" s="351"/>
      <c r="P498" s="351"/>
      <c r="Q498" s="352"/>
    </row>
    <row r="499" spans="1:17" x14ac:dyDescent="0.2">
      <c r="A499" s="3"/>
      <c r="B499" s="304" t="str">
        <f>IF(C497="","",(VLOOKUP(C497,Lookups!$B$4:$C$2561,2,FALSE)))</f>
        <v/>
      </c>
      <c r="C499" s="366"/>
      <c r="D499" s="350"/>
      <c r="E499" s="350"/>
      <c r="F499" s="350"/>
      <c r="G499" s="350"/>
      <c r="H499" s="351"/>
      <c r="I499" s="351"/>
      <c r="J499" s="351"/>
      <c r="K499" s="686"/>
      <c r="L499" s="686"/>
      <c r="M499" s="351"/>
      <c r="N499" s="351"/>
      <c r="O499" s="351"/>
      <c r="P499" s="351"/>
      <c r="Q499" s="352"/>
    </row>
    <row r="500" spans="1:17" x14ac:dyDescent="0.2">
      <c r="A500" s="3"/>
      <c r="B500" s="304" t="str">
        <f>IF(C498="","",(VLOOKUP(C498,Lookups!$B$4:$C$2561,2,FALSE)))</f>
        <v/>
      </c>
      <c r="C500" s="366"/>
      <c r="D500" s="350"/>
      <c r="E500" s="350"/>
      <c r="F500" s="350"/>
      <c r="G500" s="350"/>
      <c r="H500" s="351"/>
      <c r="I500" s="351"/>
      <c r="J500" s="351"/>
      <c r="K500" s="686"/>
      <c r="L500" s="686"/>
      <c r="M500" s="351"/>
      <c r="N500" s="351"/>
      <c r="O500" s="351"/>
      <c r="P500" s="351"/>
      <c r="Q500" s="352"/>
    </row>
    <row r="501" spans="1:17" x14ac:dyDescent="0.2">
      <c r="A501" s="3"/>
      <c r="B501" s="304" t="str">
        <f>IF(C499="","",(VLOOKUP(C499,Lookups!$B$4:$C$2561,2,FALSE)))</f>
        <v/>
      </c>
      <c r="C501" s="366"/>
      <c r="D501" s="350"/>
      <c r="E501" s="350"/>
      <c r="F501" s="350"/>
      <c r="G501" s="350"/>
      <c r="H501" s="351"/>
      <c r="I501" s="351"/>
      <c r="J501" s="351"/>
      <c r="K501" s="686"/>
      <c r="L501" s="686"/>
      <c r="M501" s="351"/>
      <c r="N501" s="351"/>
      <c r="O501" s="351"/>
      <c r="P501" s="351"/>
      <c r="Q501" s="352"/>
    </row>
    <row r="502" spans="1:17" x14ac:dyDescent="0.2">
      <c r="A502" s="3"/>
      <c r="B502" s="304" t="str">
        <f>IF(C500="","",(VLOOKUP(C500,Lookups!$B$4:$C$2561,2,FALSE)))</f>
        <v/>
      </c>
      <c r="C502" s="366"/>
      <c r="D502" s="350"/>
      <c r="E502" s="350"/>
      <c r="F502" s="350"/>
      <c r="G502" s="350"/>
      <c r="H502" s="351"/>
      <c r="I502" s="351"/>
      <c r="J502" s="351"/>
      <c r="K502" s="686"/>
      <c r="L502" s="686"/>
      <c r="M502" s="351"/>
      <c r="N502" s="351"/>
      <c r="O502" s="351"/>
      <c r="P502" s="351"/>
      <c r="Q502" s="352"/>
    </row>
    <row r="503" spans="1:17" x14ac:dyDescent="0.2">
      <c r="A503" s="3"/>
      <c r="B503" s="304" t="str">
        <f>IF(C501="","",(VLOOKUP(C501,Lookups!$B$4:$C$2561,2,FALSE)))</f>
        <v/>
      </c>
      <c r="C503" s="366"/>
      <c r="D503" s="350"/>
      <c r="E503" s="350"/>
      <c r="F503" s="350"/>
      <c r="G503" s="350"/>
      <c r="H503" s="351"/>
      <c r="I503" s="351"/>
      <c r="J503" s="351"/>
      <c r="K503" s="686"/>
      <c r="L503" s="686"/>
      <c r="M503" s="351"/>
      <c r="N503" s="351"/>
      <c r="O503" s="351"/>
      <c r="P503" s="351"/>
      <c r="Q503" s="352"/>
    </row>
    <row r="504" spans="1:17" x14ac:dyDescent="0.2">
      <c r="A504" s="3"/>
      <c r="B504" s="304" t="str">
        <f>IF(C502="","",(VLOOKUP(C502,Lookups!$B$4:$C$2561,2,FALSE)))</f>
        <v/>
      </c>
      <c r="C504" s="366"/>
      <c r="D504" s="350"/>
      <c r="E504" s="350"/>
      <c r="F504" s="350"/>
      <c r="G504" s="350"/>
      <c r="H504" s="351"/>
      <c r="I504" s="351"/>
      <c r="J504" s="351"/>
      <c r="K504" s="686"/>
      <c r="L504" s="686"/>
      <c r="M504" s="351"/>
      <c r="N504" s="351"/>
      <c r="O504" s="351"/>
      <c r="P504" s="351"/>
      <c r="Q504" s="352"/>
    </row>
    <row r="505" spans="1:17" x14ac:dyDescent="0.2">
      <c r="A505" s="3"/>
      <c r="B505" s="304" t="str">
        <f>IF(C503="","",(VLOOKUP(C503,Lookups!$B$4:$C$2561,2,FALSE)))</f>
        <v/>
      </c>
      <c r="C505" s="366"/>
      <c r="D505" s="350"/>
      <c r="E505" s="350"/>
      <c r="F505" s="350"/>
      <c r="G505" s="350"/>
      <c r="H505" s="351"/>
      <c r="I505" s="351"/>
      <c r="J505" s="351"/>
      <c r="K505" s="686"/>
      <c r="L505" s="686"/>
      <c r="M505" s="351"/>
      <c r="N505" s="351"/>
      <c r="O505" s="351"/>
      <c r="P505" s="351"/>
      <c r="Q505" s="352"/>
    </row>
    <row r="506" spans="1:17" x14ac:dyDescent="0.2">
      <c r="A506" s="3"/>
      <c r="B506" s="304" t="str">
        <f>IF(C504="","",(VLOOKUP(C504,Lookups!$B$4:$C$2561,2,FALSE)))</f>
        <v/>
      </c>
      <c r="C506" s="366"/>
      <c r="D506" s="350"/>
      <c r="E506" s="350"/>
      <c r="F506" s="350"/>
      <c r="G506" s="350"/>
      <c r="H506" s="351"/>
      <c r="I506" s="351"/>
      <c r="J506" s="351"/>
      <c r="K506" s="686"/>
      <c r="L506" s="686"/>
      <c r="M506" s="351"/>
      <c r="N506" s="351"/>
      <c r="O506" s="351"/>
      <c r="P506" s="351"/>
      <c r="Q506" s="352"/>
    </row>
    <row r="507" spans="1:17" x14ac:dyDescent="0.2">
      <c r="A507" s="3"/>
      <c r="B507" s="304" t="str">
        <f>IF(C505="","",(VLOOKUP(C505,Lookups!$B$4:$C$2561,2,FALSE)))</f>
        <v/>
      </c>
      <c r="C507" s="366"/>
      <c r="D507" s="350"/>
      <c r="E507" s="350"/>
      <c r="F507" s="350"/>
      <c r="G507" s="350"/>
      <c r="H507" s="351"/>
      <c r="I507" s="351"/>
      <c r="J507" s="351"/>
      <c r="K507" s="686"/>
      <c r="L507" s="686"/>
      <c r="M507" s="351"/>
      <c r="N507" s="351"/>
      <c r="O507" s="351"/>
      <c r="P507" s="351"/>
      <c r="Q507" s="352"/>
    </row>
    <row r="508" spans="1:17" x14ac:dyDescent="0.2">
      <c r="A508" s="3"/>
      <c r="B508" s="304" t="str">
        <f>IF(C506="","",(VLOOKUP(C506,Lookups!$B$4:$C$2561,2,FALSE)))</f>
        <v/>
      </c>
      <c r="C508" s="366"/>
      <c r="D508" s="350"/>
      <c r="E508" s="350"/>
      <c r="F508" s="350"/>
      <c r="G508" s="350"/>
      <c r="H508" s="351"/>
      <c r="I508" s="351"/>
      <c r="J508" s="351"/>
      <c r="K508" s="686"/>
      <c r="L508" s="686"/>
      <c r="M508" s="351"/>
      <c r="N508" s="351"/>
      <c r="O508" s="351"/>
      <c r="P508" s="351"/>
      <c r="Q508" s="352"/>
    </row>
    <row r="509" spans="1:17" x14ac:dyDescent="0.2">
      <c r="A509" s="3"/>
      <c r="B509" s="304" t="str">
        <f>IF(C507="","",(VLOOKUP(C507,Lookups!$B$4:$C$2561,2,FALSE)))</f>
        <v/>
      </c>
      <c r="C509" s="366"/>
      <c r="D509" s="350"/>
      <c r="E509" s="350"/>
      <c r="F509" s="350"/>
      <c r="G509" s="350"/>
      <c r="H509" s="351"/>
      <c r="I509" s="351"/>
      <c r="J509" s="351"/>
      <c r="K509" s="686"/>
      <c r="L509" s="686"/>
      <c r="M509" s="351"/>
      <c r="N509" s="351"/>
      <c r="O509" s="351"/>
      <c r="P509" s="351"/>
      <c r="Q509" s="352"/>
    </row>
    <row r="510" spans="1:17" x14ac:dyDescent="0.2">
      <c r="A510" s="3"/>
      <c r="B510" s="304" t="str">
        <f>IF(C508="","",(VLOOKUP(C508,Lookups!$B$4:$C$2561,2,FALSE)))</f>
        <v/>
      </c>
      <c r="C510" s="366"/>
      <c r="D510" s="350"/>
      <c r="E510" s="350"/>
      <c r="F510" s="350"/>
      <c r="G510" s="350"/>
      <c r="H510" s="351"/>
      <c r="I510" s="351"/>
      <c r="J510" s="351"/>
      <c r="K510" s="686"/>
      <c r="L510" s="686"/>
      <c r="M510" s="351"/>
      <c r="N510" s="351"/>
      <c r="O510" s="351"/>
      <c r="P510" s="351"/>
      <c r="Q510" s="352"/>
    </row>
    <row r="511" spans="1:17" x14ac:dyDescent="0.2">
      <c r="A511" s="3"/>
      <c r="B511" s="304" t="str">
        <f>IF(C509="","",(VLOOKUP(C509,Lookups!$B$4:$C$2561,2,FALSE)))</f>
        <v/>
      </c>
      <c r="C511" s="366"/>
      <c r="D511" s="350"/>
      <c r="E511" s="350"/>
      <c r="F511" s="350"/>
      <c r="G511" s="350"/>
      <c r="H511" s="351"/>
      <c r="I511" s="351"/>
      <c r="J511" s="351"/>
      <c r="K511" s="686"/>
      <c r="L511" s="686"/>
      <c r="M511" s="351"/>
      <c r="N511" s="351"/>
      <c r="O511" s="351"/>
      <c r="P511" s="351"/>
      <c r="Q511" s="352"/>
    </row>
    <row r="512" spans="1:17" x14ac:dyDescent="0.2">
      <c r="A512" s="3"/>
      <c r="B512" s="304" t="str">
        <f>IF(C510="","",(VLOOKUP(C510,Lookups!$B$4:$C$2561,2,FALSE)))</f>
        <v/>
      </c>
      <c r="C512" s="366"/>
      <c r="D512" s="350"/>
      <c r="E512" s="350"/>
      <c r="F512" s="350"/>
      <c r="G512" s="350"/>
      <c r="H512" s="351"/>
      <c r="I512" s="351"/>
      <c r="J512" s="351"/>
      <c r="K512" s="686"/>
      <c r="L512" s="686"/>
      <c r="M512" s="351"/>
      <c r="N512" s="351"/>
      <c r="O512" s="351"/>
      <c r="P512" s="351"/>
      <c r="Q512" s="352"/>
    </row>
    <row r="513" spans="1:17" x14ac:dyDescent="0.2">
      <c r="A513" s="3"/>
      <c r="B513" s="304" t="str">
        <f>IF(C511="","",(VLOOKUP(C511,Lookups!$B$4:$C$2561,2,FALSE)))</f>
        <v/>
      </c>
      <c r="C513" s="366"/>
      <c r="D513" s="350"/>
      <c r="E513" s="350"/>
      <c r="F513" s="350"/>
      <c r="G513" s="350"/>
      <c r="H513" s="351"/>
      <c r="I513" s="351"/>
      <c r="J513" s="351"/>
      <c r="K513" s="686"/>
      <c r="L513" s="686"/>
      <c r="M513" s="351"/>
      <c r="N513" s="351"/>
      <c r="O513" s="351"/>
      <c r="P513" s="351"/>
      <c r="Q513" s="352"/>
    </row>
    <row r="514" spans="1:17" x14ac:dyDescent="0.2">
      <c r="A514" s="3"/>
      <c r="B514" s="304" t="str">
        <f>IF(C512="","",(VLOOKUP(C512,Lookups!$B$4:$C$2561,2,FALSE)))</f>
        <v/>
      </c>
      <c r="C514" s="366"/>
      <c r="D514" s="350"/>
      <c r="E514" s="350"/>
      <c r="F514" s="350"/>
      <c r="G514" s="350"/>
      <c r="H514" s="351"/>
      <c r="I514" s="351"/>
      <c r="J514" s="351"/>
      <c r="K514" s="686"/>
      <c r="L514" s="686"/>
      <c r="M514" s="351"/>
      <c r="N514" s="351"/>
      <c r="O514" s="351"/>
      <c r="P514" s="351"/>
      <c r="Q514" s="352"/>
    </row>
    <row r="515" spans="1:17" x14ac:dyDescent="0.2">
      <c r="A515" s="3"/>
      <c r="B515" s="304" t="str">
        <f>IF(C513="","",(VLOOKUP(C513,Lookups!$B$4:$C$2561,2,FALSE)))</f>
        <v/>
      </c>
      <c r="C515" s="366"/>
      <c r="D515" s="350"/>
      <c r="E515" s="350"/>
      <c r="F515" s="350"/>
      <c r="G515" s="350"/>
      <c r="H515" s="351"/>
      <c r="I515" s="351"/>
      <c r="J515" s="351"/>
      <c r="K515" s="686"/>
      <c r="L515" s="686"/>
      <c r="M515" s="351"/>
      <c r="N515" s="351"/>
      <c r="O515" s="351"/>
      <c r="P515" s="351"/>
      <c r="Q515" s="352"/>
    </row>
    <row r="516" spans="1:17" x14ac:dyDescent="0.2">
      <c r="A516" s="3"/>
      <c r="B516" s="304" t="str">
        <f>IF(C514="","",(VLOOKUP(C514,Lookups!$B$4:$C$2561,2,FALSE)))</f>
        <v/>
      </c>
      <c r="C516" s="366"/>
      <c r="D516" s="350"/>
      <c r="E516" s="350"/>
      <c r="F516" s="350"/>
      <c r="G516" s="350"/>
      <c r="H516" s="351"/>
      <c r="I516" s="351"/>
      <c r="J516" s="351"/>
      <c r="K516" s="686"/>
      <c r="L516" s="686"/>
      <c r="M516" s="351"/>
      <c r="N516" s="351"/>
      <c r="O516" s="351"/>
      <c r="P516" s="351"/>
      <c r="Q516" s="352"/>
    </row>
    <row r="517" spans="1:17" x14ac:dyDescent="0.2">
      <c r="A517" s="3"/>
      <c r="B517" s="304" t="str">
        <f>IF(C515="","",(VLOOKUP(C515,Lookups!$B$4:$C$2561,2,FALSE)))</f>
        <v/>
      </c>
      <c r="C517" s="366"/>
      <c r="D517" s="350"/>
      <c r="E517" s="350"/>
      <c r="F517" s="350"/>
      <c r="G517" s="350"/>
      <c r="H517" s="351"/>
      <c r="I517" s="351"/>
      <c r="J517" s="351"/>
      <c r="K517" s="686"/>
      <c r="L517" s="686"/>
      <c r="M517" s="351"/>
      <c r="N517" s="351"/>
      <c r="O517" s="351"/>
      <c r="P517" s="351"/>
      <c r="Q517" s="352"/>
    </row>
    <row r="518" spans="1:17" x14ac:dyDescent="0.2">
      <c r="A518" s="3"/>
      <c r="B518" s="304" t="str">
        <f>IF(C516="","",(VLOOKUP(C516,Lookups!$B$4:$C$2561,2,FALSE)))</f>
        <v/>
      </c>
      <c r="C518" s="366"/>
      <c r="D518" s="350"/>
      <c r="E518" s="350"/>
      <c r="F518" s="350"/>
      <c r="G518" s="350"/>
      <c r="H518" s="351"/>
      <c r="I518" s="351"/>
      <c r="J518" s="351"/>
      <c r="K518" s="686"/>
      <c r="L518" s="686"/>
      <c r="M518" s="351"/>
      <c r="N518" s="351"/>
      <c r="O518" s="351"/>
      <c r="P518" s="351"/>
      <c r="Q518" s="352"/>
    </row>
    <row r="519" spans="1:17" x14ac:dyDescent="0.2">
      <c r="A519" s="3"/>
      <c r="B519" s="304" t="str">
        <f>IF(C517="","",(VLOOKUP(C517,Lookups!$B$4:$C$2561,2,FALSE)))</f>
        <v/>
      </c>
      <c r="C519" s="366"/>
      <c r="D519" s="350"/>
      <c r="E519" s="350"/>
      <c r="F519" s="350"/>
      <c r="G519" s="350"/>
      <c r="H519" s="351"/>
      <c r="I519" s="351"/>
      <c r="J519" s="351"/>
      <c r="K519" s="686"/>
      <c r="L519" s="686"/>
      <c r="M519" s="351"/>
      <c r="N519" s="351"/>
      <c r="O519" s="351"/>
      <c r="P519" s="351"/>
      <c r="Q519" s="352"/>
    </row>
    <row r="520" spans="1:17" x14ac:dyDescent="0.2">
      <c r="A520" s="3"/>
      <c r="B520" s="304" t="str">
        <f>IF(C518="","",(VLOOKUP(C518,Lookups!$B$4:$C$2561,2,FALSE)))</f>
        <v/>
      </c>
      <c r="C520" s="366"/>
      <c r="D520" s="350"/>
      <c r="E520" s="350"/>
      <c r="F520" s="350"/>
      <c r="G520" s="350"/>
      <c r="H520" s="351"/>
      <c r="I520" s="351"/>
      <c r="J520" s="351"/>
      <c r="K520" s="686"/>
      <c r="L520" s="686"/>
      <c r="M520" s="351"/>
      <c r="N520" s="351"/>
      <c r="O520" s="351"/>
      <c r="P520" s="351"/>
      <c r="Q520" s="352"/>
    </row>
    <row r="521" spans="1:17" x14ac:dyDescent="0.2">
      <c r="A521" s="3"/>
      <c r="B521" s="304" t="str">
        <f>IF(C519="","",(VLOOKUP(C519,Lookups!$B$4:$C$2561,2,FALSE)))</f>
        <v/>
      </c>
      <c r="C521" s="366"/>
      <c r="D521" s="350"/>
      <c r="E521" s="350"/>
      <c r="F521" s="350"/>
      <c r="G521" s="350"/>
      <c r="H521" s="351"/>
      <c r="I521" s="351"/>
      <c r="J521" s="351"/>
      <c r="K521" s="686"/>
      <c r="L521" s="686"/>
      <c r="M521" s="351"/>
      <c r="N521" s="351"/>
      <c r="O521" s="351"/>
      <c r="P521" s="351"/>
      <c r="Q521" s="352"/>
    </row>
    <row r="522" spans="1:17" x14ac:dyDescent="0.2">
      <c r="A522" s="3"/>
      <c r="B522" s="304" t="str">
        <f>IF(C520="","",(VLOOKUP(C520,Lookups!$B$4:$C$2561,2,FALSE)))</f>
        <v/>
      </c>
      <c r="C522" s="366"/>
      <c r="D522" s="350"/>
      <c r="E522" s="350"/>
      <c r="F522" s="350"/>
      <c r="G522" s="350"/>
      <c r="H522" s="351"/>
      <c r="I522" s="351"/>
      <c r="J522" s="351"/>
      <c r="K522" s="686"/>
      <c r="L522" s="686"/>
      <c r="M522" s="351"/>
      <c r="N522" s="351"/>
      <c r="O522" s="351"/>
      <c r="P522" s="351"/>
      <c r="Q522" s="352"/>
    </row>
    <row r="523" spans="1:17" x14ac:dyDescent="0.2">
      <c r="A523" s="3"/>
      <c r="B523" s="304" t="str">
        <f>IF(C521="","",(VLOOKUP(C521,Lookups!$B$4:$C$2561,2,FALSE)))</f>
        <v/>
      </c>
      <c r="C523" s="366"/>
      <c r="D523" s="350"/>
      <c r="E523" s="350"/>
      <c r="F523" s="350"/>
      <c r="G523" s="350"/>
      <c r="H523" s="351"/>
      <c r="I523" s="351"/>
      <c r="J523" s="351"/>
      <c r="K523" s="686"/>
      <c r="L523" s="686"/>
      <c r="M523" s="351"/>
      <c r="N523" s="351"/>
      <c r="O523" s="351"/>
      <c r="P523" s="351"/>
      <c r="Q523" s="352"/>
    </row>
    <row r="524" spans="1:17" x14ac:dyDescent="0.2">
      <c r="A524" s="3"/>
      <c r="B524" s="304" t="str">
        <f>IF(C522="","",(VLOOKUP(C522,Lookups!$B$4:$C$2561,2,FALSE)))</f>
        <v/>
      </c>
      <c r="C524" s="366"/>
      <c r="D524" s="350"/>
      <c r="E524" s="350"/>
      <c r="F524" s="350"/>
      <c r="G524" s="350"/>
      <c r="H524" s="351"/>
      <c r="I524" s="351"/>
      <c r="J524" s="351"/>
      <c r="K524" s="686"/>
      <c r="L524" s="686"/>
      <c r="M524" s="351"/>
      <c r="N524" s="351"/>
      <c r="O524" s="351"/>
      <c r="P524" s="351"/>
      <c r="Q524" s="352"/>
    </row>
    <row r="525" spans="1:17" x14ac:dyDescent="0.2">
      <c r="A525" s="3"/>
      <c r="B525" s="304" t="str">
        <f>IF(C523="","",(VLOOKUP(C523,Lookups!$B$4:$C$2561,2,FALSE)))</f>
        <v/>
      </c>
      <c r="C525" s="366"/>
      <c r="D525" s="350"/>
      <c r="E525" s="350"/>
      <c r="F525" s="350"/>
      <c r="G525" s="350"/>
      <c r="H525" s="351"/>
      <c r="I525" s="351"/>
      <c r="J525" s="351"/>
      <c r="K525" s="686"/>
      <c r="L525" s="686"/>
      <c r="M525" s="351"/>
      <c r="N525" s="351"/>
      <c r="O525" s="351"/>
      <c r="P525" s="351"/>
      <c r="Q525" s="352"/>
    </row>
    <row r="526" spans="1:17" x14ac:dyDescent="0.2">
      <c r="A526" s="3"/>
      <c r="B526" s="304" t="str">
        <f>IF(C524="","",(VLOOKUP(C524,Lookups!$B$4:$C$2561,2,FALSE)))</f>
        <v/>
      </c>
      <c r="C526" s="366"/>
      <c r="D526" s="350"/>
      <c r="E526" s="350"/>
      <c r="F526" s="350"/>
      <c r="G526" s="350"/>
      <c r="H526" s="351"/>
      <c r="I526" s="351"/>
      <c r="J526" s="351"/>
      <c r="K526" s="686"/>
      <c r="L526" s="686"/>
      <c r="M526" s="351"/>
      <c r="N526" s="351"/>
      <c r="O526" s="351"/>
      <c r="P526" s="351"/>
      <c r="Q526" s="352"/>
    </row>
    <row r="527" spans="1:17" x14ac:dyDescent="0.2">
      <c r="A527" s="3"/>
      <c r="B527" s="304" t="str">
        <f>IF(C525="","",(VLOOKUP(C525,Lookups!$B$4:$C$2561,2,FALSE)))</f>
        <v/>
      </c>
      <c r="C527" s="366"/>
      <c r="D527" s="350"/>
      <c r="E527" s="350"/>
      <c r="F527" s="350"/>
      <c r="G527" s="350"/>
      <c r="H527" s="351"/>
      <c r="I527" s="351"/>
      <c r="J527" s="351"/>
      <c r="K527" s="686"/>
      <c r="L527" s="686"/>
      <c r="M527" s="351"/>
      <c r="N527" s="351"/>
      <c r="O527" s="351"/>
      <c r="P527" s="351"/>
      <c r="Q527" s="352"/>
    </row>
    <row r="528" spans="1:17" x14ac:dyDescent="0.2">
      <c r="A528" s="3"/>
      <c r="B528" s="304" t="str">
        <f>IF(C526="","",(VLOOKUP(C526,Lookups!$B$4:$C$2561,2,FALSE)))</f>
        <v/>
      </c>
      <c r="C528" s="366"/>
      <c r="D528" s="350"/>
      <c r="E528" s="350"/>
      <c r="F528" s="350"/>
      <c r="G528" s="350"/>
      <c r="H528" s="351"/>
      <c r="I528" s="351"/>
      <c r="J528" s="351"/>
      <c r="K528" s="686"/>
      <c r="L528" s="686"/>
      <c r="M528" s="351"/>
      <c r="N528" s="351"/>
      <c r="O528" s="351"/>
      <c r="P528" s="351"/>
      <c r="Q528" s="352"/>
    </row>
    <row r="529" spans="1:17" x14ac:dyDescent="0.2">
      <c r="A529" s="3"/>
      <c r="B529" s="304" t="str">
        <f>IF(C527="","",(VLOOKUP(C527,Lookups!$B$4:$C$2561,2,FALSE)))</f>
        <v/>
      </c>
      <c r="C529" s="366"/>
      <c r="D529" s="350"/>
      <c r="E529" s="350"/>
      <c r="F529" s="350"/>
      <c r="G529" s="350"/>
      <c r="H529" s="351"/>
      <c r="I529" s="351"/>
      <c r="J529" s="351"/>
      <c r="K529" s="686"/>
      <c r="L529" s="686"/>
      <c r="M529" s="351"/>
      <c r="N529" s="351"/>
      <c r="O529" s="351"/>
      <c r="P529" s="351"/>
      <c r="Q529" s="352"/>
    </row>
    <row r="530" spans="1:17" x14ac:dyDescent="0.2">
      <c r="A530" s="3"/>
      <c r="B530" s="304" t="str">
        <f>IF(C528="","",(VLOOKUP(C528,Lookups!$B$4:$C$2561,2,FALSE)))</f>
        <v/>
      </c>
      <c r="C530" s="366"/>
      <c r="D530" s="350"/>
      <c r="E530" s="350"/>
      <c r="F530" s="350"/>
      <c r="G530" s="350"/>
      <c r="H530" s="351"/>
      <c r="I530" s="351"/>
      <c r="J530" s="351"/>
      <c r="K530" s="686"/>
      <c r="L530" s="686"/>
      <c r="M530" s="351"/>
      <c r="N530" s="351"/>
      <c r="O530" s="351"/>
      <c r="P530" s="351"/>
      <c r="Q530" s="352"/>
    </row>
    <row r="531" spans="1:17" x14ac:dyDescent="0.2">
      <c r="A531" s="3"/>
      <c r="B531" s="304" t="str">
        <f>IF(C529="","",(VLOOKUP(C529,Lookups!$B$4:$C$2561,2,FALSE)))</f>
        <v/>
      </c>
      <c r="C531" s="366"/>
      <c r="D531" s="350"/>
      <c r="E531" s="350"/>
      <c r="F531" s="350"/>
      <c r="G531" s="350"/>
      <c r="H531" s="351"/>
      <c r="I531" s="351"/>
      <c r="J531" s="351"/>
      <c r="K531" s="686"/>
      <c r="L531" s="686"/>
      <c r="M531" s="351"/>
      <c r="N531" s="351"/>
      <c r="O531" s="351"/>
      <c r="P531" s="351"/>
      <c r="Q531" s="352"/>
    </row>
    <row r="532" spans="1:17" x14ac:dyDescent="0.2">
      <c r="A532" s="3"/>
      <c r="B532" s="304" t="str">
        <f>IF(C530="","",(VLOOKUP(C530,Lookups!$B$4:$C$2561,2,FALSE)))</f>
        <v/>
      </c>
      <c r="C532" s="366"/>
      <c r="D532" s="350"/>
      <c r="E532" s="350"/>
      <c r="F532" s="350"/>
      <c r="G532" s="350"/>
      <c r="H532" s="351"/>
      <c r="I532" s="351"/>
      <c r="J532" s="351"/>
      <c r="K532" s="686"/>
      <c r="L532" s="686"/>
      <c r="M532" s="351"/>
      <c r="N532" s="351"/>
      <c r="O532" s="351"/>
      <c r="P532" s="351"/>
      <c r="Q532" s="352"/>
    </row>
    <row r="533" spans="1:17" x14ac:dyDescent="0.2">
      <c r="A533" s="3"/>
      <c r="B533" s="304" t="str">
        <f>IF(C531="","",(VLOOKUP(C531,Lookups!$B$4:$C$2561,2,FALSE)))</f>
        <v/>
      </c>
      <c r="C533" s="366"/>
      <c r="D533" s="350"/>
      <c r="E533" s="350"/>
      <c r="F533" s="350"/>
      <c r="G533" s="350"/>
      <c r="H533" s="351"/>
      <c r="I533" s="351"/>
      <c r="J533" s="351"/>
      <c r="K533" s="686"/>
      <c r="L533" s="686"/>
      <c r="M533" s="351"/>
      <c r="N533" s="351"/>
      <c r="O533" s="351"/>
      <c r="P533" s="351"/>
      <c r="Q533" s="352"/>
    </row>
    <row r="534" spans="1:17" x14ac:dyDescent="0.2">
      <c r="A534" s="3"/>
      <c r="B534" s="304" t="str">
        <f>IF(C532="","",(VLOOKUP(C532,Lookups!$B$4:$C$2561,2,FALSE)))</f>
        <v/>
      </c>
      <c r="C534" s="366"/>
      <c r="D534" s="350"/>
      <c r="E534" s="350"/>
      <c r="F534" s="350"/>
      <c r="G534" s="350"/>
      <c r="H534" s="351"/>
      <c r="I534" s="351"/>
      <c r="J534" s="351"/>
      <c r="K534" s="686"/>
      <c r="L534" s="686"/>
      <c r="M534" s="351"/>
      <c r="N534" s="351"/>
      <c r="O534" s="351"/>
      <c r="P534" s="351"/>
      <c r="Q534" s="352"/>
    </row>
    <row r="535" spans="1:17" x14ac:dyDescent="0.2">
      <c r="A535" s="3"/>
      <c r="B535" s="304" t="str">
        <f>IF(C533="","",(VLOOKUP(C533,Lookups!$B$4:$C$2561,2,FALSE)))</f>
        <v/>
      </c>
      <c r="C535" s="366"/>
      <c r="D535" s="350"/>
      <c r="E535" s="350"/>
      <c r="F535" s="350"/>
      <c r="G535" s="350"/>
      <c r="H535" s="351"/>
      <c r="I535" s="351"/>
      <c r="J535" s="351"/>
      <c r="K535" s="686"/>
      <c r="L535" s="686"/>
      <c r="M535" s="351"/>
      <c r="N535" s="351"/>
      <c r="O535" s="351"/>
      <c r="P535" s="351"/>
      <c r="Q535" s="352"/>
    </row>
    <row r="536" spans="1:17" x14ac:dyDescent="0.2">
      <c r="A536" s="3"/>
      <c r="B536" s="304" t="str">
        <f>IF(C534="","",(VLOOKUP(C534,Lookups!$B$4:$C$2561,2,FALSE)))</f>
        <v/>
      </c>
      <c r="C536" s="366"/>
      <c r="D536" s="350"/>
      <c r="E536" s="350"/>
      <c r="F536" s="350"/>
      <c r="G536" s="350"/>
      <c r="H536" s="351"/>
      <c r="I536" s="351"/>
      <c r="J536" s="351"/>
      <c r="K536" s="686"/>
      <c r="L536" s="686"/>
      <c r="M536" s="351"/>
      <c r="N536" s="351"/>
      <c r="O536" s="351"/>
      <c r="P536" s="351"/>
      <c r="Q536" s="352"/>
    </row>
    <row r="537" spans="1:17" x14ac:dyDescent="0.2">
      <c r="A537" s="3"/>
      <c r="B537" s="304" t="str">
        <f>IF(C535="","",(VLOOKUP(C535,Lookups!$B$4:$C$2561,2,FALSE)))</f>
        <v/>
      </c>
      <c r="C537" s="366"/>
      <c r="D537" s="350"/>
      <c r="E537" s="350"/>
      <c r="F537" s="350"/>
      <c r="G537" s="350"/>
      <c r="H537" s="351"/>
      <c r="I537" s="351"/>
      <c r="J537" s="351"/>
      <c r="K537" s="686"/>
      <c r="L537" s="686"/>
      <c r="M537" s="351"/>
      <c r="N537" s="351"/>
      <c r="O537" s="351"/>
      <c r="P537" s="351"/>
      <c r="Q537" s="352"/>
    </row>
    <row r="538" spans="1:17" x14ac:dyDescent="0.2">
      <c r="A538" s="3"/>
      <c r="B538" s="304" t="str">
        <f>IF(C536="","",(VLOOKUP(C536,Lookups!$B$4:$C$2561,2,FALSE)))</f>
        <v/>
      </c>
      <c r="C538" s="366"/>
      <c r="D538" s="350"/>
      <c r="E538" s="350"/>
      <c r="F538" s="350"/>
      <c r="G538" s="350"/>
      <c r="H538" s="351"/>
      <c r="I538" s="351"/>
      <c r="J538" s="351"/>
      <c r="K538" s="686"/>
      <c r="L538" s="686"/>
      <c r="M538" s="351"/>
      <c r="N538" s="351"/>
      <c r="O538" s="351"/>
      <c r="P538" s="351"/>
      <c r="Q538" s="352"/>
    </row>
    <row r="539" spans="1:17" x14ac:dyDescent="0.2">
      <c r="A539" s="3"/>
      <c r="B539" s="304" t="str">
        <f>IF(C537="","",(VLOOKUP(C537,Lookups!$B$4:$C$2561,2,FALSE)))</f>
        <v/>
      </c>
      <c r="C539" s="366"/>
      <c r="D539" s="350"/>
      <c r="E539" s="350"/>
      <c r="F539" s="350"/>
      <c r="G539" s="350"/>
      <c r="H539" s="351"/>
      <c r="I539" s="351"/>
      <c r="J539" s="351"/>
      <c r="K539" s="686"/>
      <c r="L539" s="686"/>
      <c r="M539" s="351"/>
      <c r="N539" s="351"/>
      <c r="O539" s="351"/>
      <c r="P539" s="351"/>
      <c r="Q539" s="352"/>
    </row>
    <row r="540" spans="1:17" x14ac:dyDescent="0.2">
      <c r="A540" s="3"/>
      <c r="B540" s="304" t="str">
        <f>IF(C538="","",(VLOOKUP(C538,Lookups!$B$4:$C$2561,2,FALSE)))</f>
        <v/>
      </c>
      <c r="C540" s="366"/>
      <c r="D540" s="350"/>
      <c r="E540" s="350"/>
      <c r="F540" s="350"/>
      <c r="G540" s="350"/>
      <c r="H540" s="351"/>
      <c r="I540" s="351"/>
      <c r="J540" s="351"/>
      <c r="K540" s="686"/>
      <c r="L540" s="686"/>
      <c r="M540" s="351"/>
      <c r="N540" s="351"/>
      <c r="O540" s="351"/>
      <c r="P540" s="351"/>
      <c r="Q540" s="352"/>
    </row>
    <row r="541" spans="1:17" x14ac:dyDescent="0.2">
      <c r="A541" s="3"/>
      <c r="B541" s="304" t="str">
        <f>IF(C539="","",(VLOOKUP(C539,Lookups!$B$4:$C$2561,2,FALSE)))</f>
        <v/>
      </c>
      <c r="C541" s="366"/>
      <c r="D541" s="350"/>
      <c r="E541" s="350"/>
      <c r="F541" s="350"/>
      <c r="G541" s="350"/>
      <c r="H541" s="351"/>
      <c r="I541" s="351"/>
      <c r="J541" s="351"/>
      <c r="K541" s="686"/>
      <c r="L541" s="686"/>
      <c r="M541" s="351"/>
      <c r="N541" s="351"/>
      <c r="O541" s="351"/>
      <c r="P541" s="351"/>
      <c r="Q541" s="352"/>
    </row>
    <row r="542" spans="1:17" x14ac:dyDescent="0.2">
      <c r="A542" s="3"/>
      <c r="B542" s="304" t="str">
        <f>IF(C540="","",(VLOOKUP(C540,Lookups!$B$4:$C$2561,2,FALSE)))</f>
        <v/>
      </c>
      <c r="C542" s="366"/>
      <c r="D542" s="350"/>
      <c r="E542" s="350"/>
      <c r="F542" s="350"/>
      <c r="G542" s="350"/>
      <c r="H542" s="351"/>
      <c r="I542" s="351"/>
      <c r="J542" s="351"/>
      <c r="K542" s="686"/>
      <c r="L542" s="686"/>
      <c r="M542" s="351"/>
      <c r="N542" s="351"/>
      <c r="O542" s="351"/>
      <c r="P542" s="351"/>
      <c r="Q542" s="352"/>
    </row>
    <row r="543" spans="1:17" x14ac:dyDescent="0.2">
      <c r="A543" s="3"/>
      <c r="B543" s="304" t="str">
        <f>IF(C541="","",(VLOOKUP(C541,Lookups!$B$4:$C$2561,2,FALSE)))</f>
        <v/>
      </c>
      <c r="C543" s="366"/>
      <c r="D543" s="350"/>
      <c r="E543" s="350"/>
      <c r="F543" s="350"/>
      <c r="G543" s="350"/>
      <c r="H543" s="351"/>
      <c r="I543" s="351"/>
      <c r="J543" s="351"/>
      <c r="K543" s="686"/>
      <c r="L543" s="686"/>
      <c r="M543" s="351"/>
      <c r="N543" s="351"/>
      <c r="O543" s="351"/>
      <c r="P543" s="351"/>
      <c r="Q543" s="352"/>
    </row>
    <row r="544" spans="1:17" x14ac:dyDescent="0.2">
      <c r="A544" s="3"/>
      <c r="B544" s="304" t="str">
        <f>IF(C542="","",(VLOOKUP(C542,Lookups!$B$4:$C$2561,2,FALSE)))</f>
        <v/>
      </c>
      <c r="C544" s="366"/>
      <c r="D544" s="350"/>
      <c r="E544" s="350"/>
      <c r="F544" s="350"/>
      <c r="G544" s="350"/>
      <c r="H544" s="351"/>
      <c r="I544" s="351"/>
      <c r="J544" s="351"/>
      <c r="K544" s="686"/>
      <c r="L544" s="686"/>
      <c r="M544" s="351"/>
      <c r="N544" s="351"/>
      <c r="O544" s="351"/>
      <c r="P544" s="351"/>
      <c r="Q544" s="352"/>
    </row>
    <row r="545" spans="1:17" x14ac:dyDescent="0.2">
      <c r="A545" s="3"/>
      <c r="B545" s="304" t="str">
        <f>IF(C543="","",(VLOOKUP(C543,Lookups!$B$4:$C$2561,2,FALSE)))</f>
        <v/>
      </c>
      <c r="C545" s="366"/>
      <c r="D545" s="350"/>
      <c r="E545" s="350"/>
      <c r="F545" s="350"/>
      <c r="G545" s="350"/>
      <c r="H545" s="351"/>
      <c r="I545" s="351"/>
      <c r="J545" s="351"/>
      <c r="K545" s="686"/>
      <c r="L545" s="686"/>
      <c r="M545" s="351"/>
      <c r="N545" s="351"/>
      <c r="O545" s="351"/>
      <c r="P545" s="351"/>
      <c r="Q545" s="352"/>
    </row>
    <row r="546" spans="1:17" x14ac:dyDescent="0.2">
      <c r="A546" s="3"/>
      <c r="B546" s="304" t="str">
        <f>IF(C544="","",(VLOOKUP(C544,Lookups!$B$4:$C$2561,2,FALSE)))</f>
        <v/>
      </c>
      <c r="C546" s="366"/>
      <c r="D546" s="350"/>
      <c r="E546" s="350"/>
      <c r="F546" s="350"/>
      <c r="G546" s="350"/>
      <c r="H546" s="351"/>
      <c r="I546" s="351"/>
      <c r="J546" s="351"/>
      <c r="K546" s="686"/>
      <c r="L546" s="686"/>
      <c r="M546" s="351"/>
      <c r="N546" s="351"/>
      <c r="O546" s="351"/>
      <c r="P546" s="351"/>
      <c r="Q546" s="352"/>
    </row>
    <row r="547" spans="1:17" x14ac:dyDescent="0.2">
      <c r="A547" s="3"/>
      <c r="B547" s="304" t="str">
        <f>IF(C545="","",(VLOOKUP(C545,Lookups!$B$4:$C$2561,2,FALSE)))</f>
        <v/>
      </c>
      <c r="C547" s="366"/>
      <c r="D547" s="350"/>
      <c r="E547" s="350"/>
      <c r="F547" s="350"/>
      <c r="G547" s="350"/>
      <c r="H547" s="351"/>
      <c r="I547" s="351"/>
      <c r="J547" s="351"/>
      <c r="K547" s="686"/>
      <c r="L547" s="686"/>
      <c r="M547" s="351"/>
      <c r="N547" s="351"/>
      <c r="O547" s="351"/>
      <c r="P547" s="351"/>
      <c r="Q547" s="352"/>
    </row>
    <row r="548" spans="1:17" x14ac:dyDescent="0.2">
      <c r="A548" s="3"/>
      <c r="B548" s="304" t="str">
        <f>IF(C546="","",(VLOOKUP(C546,Lookups!$B$4:$C$2561,2,FALSE)))</f>
        <v/>
      </c>
      <c r="C548" s="366"/>
      <c r="D548" s="350"/>
      <c r="E548" s="350"/>
      <c r="F548" s="350"/>
      <c r="G548" s="350"/>
      <c r="H548" s="351"/>
      <c r="I548" s="351"/>
      <c r="J548" s="351"/>
      <c r="K548" s="686"/>
      <c r="L548" s="686"/>
      <c r="M548" s="351"/>
      <c r="N548" s="351"/>
      <c r="O548" s="351"/>
      <c r="P548" s="351"/>
      <c r="Q548" s="352"/>
    </row>
    <row r="549" spans="1:17" x14ac:dyDescent="0.2">
      <c r="A549" s="3"/>
      <c r="B549" s="304" t="str">
        <f>IF(C547="","",(VLOOKUP(C547,Lookups!$B$4:$C$2561,2,FALSE)))</f>
        <v/>
      </c>
      <c r="C549" s="366"/>
      <c r="D549" s="350"/>
      <c r="E549" s="350"/>
      <c r="F549" s="350"/>
      <c r="G549" s="350"/>
      <c r="H549" s="351"/>
      <c r="I549" s="351"/>
      <c r="J549" s="351"/>
      <c r="K549" s="686"/>
      <c r="L549" s="686"/>
      <c r="M549" s="351"/>
      <c r="N549" s="351"/>
      <c r="O549" s="351"/>
      <c r="P549" s="351"/>
      <c r="Q549" s="352"/>
    </row>
    <row r="550" spans="1:17" x14ac:dyDescent="0.2">
      <c r="A550" s="3"/>
      <c r="B550" s="304" t="str">
        <f>IF(C548="","",(VLOOKUP(C548,Lookups!$B$4:$C$2561,2,FALSE)))</f>
        <v/>
      </c>
      <c r="C550" s="366"/>
      <c r="D550" s="350"/>
      <c r="E550" s="350"/>
      <c r="F550" s="350"/>
      <c r="G550" s="350"/>
      <c r="H550" s="351"/>
      <c r="I550" s="351"/>
      <c r="J550" s="351"/>
      <c r="K550" s="686"/>
      <c r="L550" s="686"/>
      <c r="M550" s="351"/>
      <c r="N550" s="351"/>
      <c r="O550" s="351"/>
      <c r="P550" s="351"/>
      <c r="Q550" s="352"/>
    </row>
    <row r="551" spans="1:17" x14ac:dyDescent="0.2">
      <c r="A551" s="3"/>
      <c r="B551" s="304" t="str">
        <f>IF(C549="","",(VLOOKUP(C549,Lookups!$B$4:$C$2561,2,FALSE)))</f>
        <v/>
      </c>
      <c r="C551" s="366"/>
      <c r="D551" s="350"/>
      <c r="E551" s="350"/>
      <c r="F551" s="350"/>
      <c r="G551" s="350"/>
      <c r="H551" s="351"/>
      <c r="I551" s="351"/>
      <c r="J551" s="351"/>
      <c r="K551" s="686"/>
      <c r="L551" s="686"/>
      <c r="M551" s="351"/>
      <c r="N551" s="351"/>
      <c r="O551" s="351"/>
      <c r="P551" s="351"/>
      <c r="Q551" s="352"/>
    </row>
    <row r="552" spans="1:17" x14ac:dyDescent="0.2">
      <c r="A552" s="3"/>
      <c r="B552" s="304" t="str">
        <f>IF(C550="","",(VLOOKUP(C550,Lookups!$B$4:$C$2561,2,FALSE)))</f>
        <v/>
      </c>
      <c r="C552" s="366"/>
      <c r="D552" s="350"/>
      <c r="E552" s="350"/>
      <c r="F552" s="350"/>
      <c r="G552" s="350"/>
      <c r="H552" s="351"/>
      <c r="I552" s="351"/>
      <c r="J552" s="351"/>
      <c r="K552" s="686"/>
      <c r="L552" s="686"/>
      <c r="M552" s="351"/>
      <c r="N552" s="351"/>
      <c r="O552" s="351"/>
      <c r="P552" s="351"/>
      <c r="Q552" s="352"/>
    </row>
    <row r="553" spans="1:17" x14ac:dyDescent="0.2">
      <c r="A553" s="3"/>
      <c r="B553" s="304" t="str">
        <f>IF(C551="","",(VLOOKUP(C551,Lookups!$B$4:$C$2561,2,FALSE)))</f>
        <v/>
      </c>
      <c r="C553" s="366"/>
      <c r="D553" s="350"/>
      <c r="E553" s="350"/>
      <c r="F553" s="350"/>
      <c r="G553" s="350"/>
      <c r="H553" s="351"/>
      <c r="I553" s="351"/>
      <c r="J553" s="351"/>
      <c r="K553" s="686"/>
      <c r="L553" s="686"/>
      <c r="M553" s="351"/>
      <c r="N553" s="351"/>
      <c r="O553" s="351"/>
      <c r="P553" s="351"/>
      <c r="Q553" s="352"/>
    </row>
    <row r="554" spans="1:17" x14ac:dyDescent="0.2">
      <c r="A554" s="3"/>
      <c r="B554" s="304" t="str">
        <f>IF(C552="","",(VLOOKUP(C552,Lookups!$B$4:$C$2561,2,FALSE)))</f>
        <v/>
      </c>
      <c r="C554" s="366"/>
      <c r="D554" s="350"/>
      <c r="E554" s="350"/>
      <c r="F554" s="350"/>
      <c r="G554" s="350"/>
      <c r="H554" s="351"/>
      <c r="I554" s="351"/>
      <c r="J554" s="351"/>
      <c r="K554" s="686"/>
      <c r="L554" s="686"/>
      <c r="M554" s="351"/>
      <c r="N554" s="351"/>
      <c r="O554" s="351"/>
      <c r="P554" s="351"/>
      <c r="Q554" s="352"/>
    </row>
    <row r="555" spans="1:17" x14ac:dyDescent="0.2">
      <c r="A555" s="3"/>
      <c r="B555" s="304" t="str">
        <f>IF(C553="","",(VLOOKUP(C553,Lookups!$B$4:$C$2561,2,FALSE)))</f>
        <v/>
      </c>
      <c r="C555" s="366"/>
      <c r="D555" s="350"/>
      <c r="E555" s="350"/>
      <c r="F555" s="350"/>
      <c r="G555" s="350"/>
      <c r="H555" s="351"/>
      <c r="I555" s="351"/>
      <c r="J555" s="351"/>
      <c r="K555" s="686"/>
      <c r="L555" s="686"/>
      <c r="M555" s="351"/>
      <c r="N555" s="351"/>
      <c r="O555" s="351"/>
      <c r="P555" s="351"/>
      <c r="Q555" s="352"/>
    </row>
    <row r="556" spans="1:17" x14ac:dyDescent="0.2">
      <c r="A556" s="3"/>
      <c r="B556" s="304" t="str">
        <f>IF(C554="","",(VLOOKUP(C554,Lookups!$B$4:$C$2561,2,FALSE)))</f>
        <v/>
      </c>
      <c r="C556" s="366"/>
      <c r="D556" s="350"/>
      <c r="E556" s="350"/>
      <c r="F556" s="350"/>
      <c r="G556" s="350"/>
      <c r="H556" s="351"/>
      <c r="I556" s="351"/>
      <c r="J556" s="351"/>
      <c r="K556" s="686"/>
      <c r="L556" s="686"/>
      <c r="M556" s="351"/>
      <c r="N556" s="351"/>
      <c r="O556" s="351"/>
      <c r="P556" s="351"/>
      <c r="Q556" s="352"/>
    </row>
    <row r="557" spans="1:17" x14ac:dyDescent="0.2">
      <c r="A557" s="3"/>
      <c r="B557" s="304" t="str">
        <f>IF(C555="","",(VLOOKUP(C555,Lookups!$B$4:$C$2561,2,FALSE)))</f>
        <v/>
      </c>
      <c r="C557" s="366"/>
      <c r="D557" s="350"/>
      <c r="E557" s="350"/>
      <c r="F557" s="350"/>
      <c r="G557" s="350"/>
      <c r="H557" s="351"/>
      <c r="I557" s="351"/>
      <c r="J557" s="351"/>
      <c r="K557" s="686"/>
      <c r="L557" s="686"/>
      <c r="M557" s="351"/>
      <c r="N557" s="351"/>
      <c r="O557" s="351"/>
      <c r="P557" s="351"/>
      <c r="Q557" s="352"/>
    </row>
    <row r="558" spans="1:17" x14ac:dyDescent="0.2">
      <c r="A558" s="3"/>
      <c r="B558" s="304" t="str">
        <f>IF(C556="","",(VLOOKUP(C556,Lookups!$B$4:$C$2561,2,FALSE)))</f>
        <v/>
      </c>
      <c r="C558" s="366"/>
      <c r="D558" s="350"/>
      <c r="E558" s="350"/>
      <c r="F558" s="350"/>
      <c r="G558" s="350"/>
      <c r="H558" s="351"/>
      <c r="I558" s="351"/>
      <c r="J558" s="351"/>
      <c r="K558" s="686"/>
      <c r="L558" s="686"/>
      <c r="M558" s="351"/>
      <c r="N558" s="351"/>
      <c r="O558" s="351"/>
      <c r="P558" s="351"/>
      <c r="Q558" s="352"/>
    </row>
    <row r="559" spans="1:17" x14ac:dyDescent="0.2">
      <c r="A559" s="3"/>
      <c r="B559" s="304" t="str">
        <f>IF(C557="","",(VLOOKUP(C557,Lookups!$B$4:$C$2561,2,FALSE)))</f>
        <v/>
      </c>
      <c r="C559" s="366"/>
      <c r="D559" s="350"/>
      <c r="E559" s="350"/>
      <c r="F559" s="350"/>
      <c r="G559" s="350"/>
      <c r="H559" s="351"/>
      <c r="I559" s="351"/>
      <c r="J559" s="351"/>
      <c r="K559" s="686"/>
      <c r="L559" s="686"/>
      <c r="M559" s="351"/>
      <c r="N559" s="351"/>
      <c r="O559" s="351"/>
      <c r="P559" s="351"/>
      <c r="Q559" s="352"/>
    </row>
    <row r="560" spans="1:17" x14ac:dyDescent="0.2">
      <c r="A560" s="3"/>
      <c r="B560" s="304" t="str">
        <f>IF(C558="","",(VLOOKUP(C558,Lookups!$B$4:$C$2561,2,FALSE)))</f>
        <v/>
      </c>
      <c r="C560" s="366"/>
      <c r="D560" s="350"/>
      <c r="E560" s="350"/>
      <c r="F560" s="350"/>
      <c r="G560" s="350"/>
      <c r="H560" s="351"/>
      <c r="I560" s="351"/>
      <c r="J560" s="351"/>
      <c r="K560" s="686"/>
      <c r="L560" s="686"/>
      <c r="M560" s="351"/>
      <c r="N560" s="351"/>
      <c r="O560" s="351"/>
      <c r="P560" s="351"/>
      <c r="Q560" s="352"/>
    </row>
    <row r="561" spans="1:17" x14ac:dyDescent="0.2">
      <c r="A561" s="3"/>
      <c r="B561" s="304" t="str">
        <f>IF(C559="","",(VLOOKUP(C559,Lookups!$B$4:$C$2561,2,FALSE)))</f>
        <v/>
      </c>
      <c r="C561" s="366"/>
      <c r="D561" s="350"/>
      <c r="E561" s="350"/>
      <c r="F561" s="350"/>
      <c r="G561" s="350"/>
      <c r="H561" s="351"/>
      <c r="I561" s="351"/>
      <c r="J561" s="351"/>
      <c r="K561" s="686"/>
      <c r="L561" s="686"/>
      <c r="M561" s="351"/>
      <c r="N561" s="351"/>
      <c r="O561" s="351"/>
      <c r="P561" s="351"/>
      <c r="Q561" s="352"/>
    </row>
    <row r="562" spans="1:17" x14ac:dyDescent="0.2">
      <c r="A562" s="3"/>
      <c r="B562" s="304" t="str">
        <f>IF(C560="","",(VLOOKUP(C560,Lookups!$B$4:$C$2561,2,FALSE)))</f>
        <v/>
      </c>
      <c r="C562" s="366"/>
      <c r="D562" s="350"/>
      <c r="E562" s="350"/>
      <c r="F562" s="350"/>
      <c r="G562" s="350"/>
      <c r="H562" s="351"/>
      <c r="I562" s="351"/>
      <c r="J562" s="351"/>
      <c r="K562" s="686"/>
      <c r="L562" s="686"/>
      <c r="M562" s="351"/>
      <c r="N562" s="351"/>
      <c r="O562" s="351"/>
      <c r="P562" s="351"/>
      <c r="Q562" s="352"/>
    </row>
    <row r="563" spans="1:17" x14ac:dyDescent="0.2">
      <c r="A563" s="3"/>
      <c r="B563" s="304" t="str">
        <f>IF(C561="","",(VLOOKUP(C561,Lookups!$B$4:$C$2561,2,FALSE)))</f>
        <v/>
      </c>
      <c r="C563" s="366"/>
      <c r="D563" s="350"/>
      <c r="E563" s="350"/>
      <c r="F563" s="350"/>
      <c r="G563" s="350"/>
      <c r="H563" s="351"/>
      <c r="I563" s="351"/>
      <c r="J563" s="351"/>
      <c r="K563" s="686"/>
      <c r="L563" s="686"/>
      <c r="M563" s="351"/>
      <c r="N563" s="351"/>
      <c r="O563" s="351"/>
      <c r="P563" s="351"/>
      <c r="Q563" s="352"/>
    </row>
    <row r="564" spans="1:17" x14ac:dyDescent="0.2">
      <c r="A564" s="3"/>
      <c r="B564" s="304" t="str">
        <f>IF(C562="","",(VLOOKUP(C562,Lookups!$B$4:$C$2561,2,FALSE)))</f>
        <v/>
      </c>
      <c r="C564" s="366"/>
      <c r="D564" s="350"/>
      <c r="E564" s="350"/>
      <c r="F564" s="350"/>
      <c r="G564" s="350"/>
      <c r="H564" s="351"/>
      <c r="I564" s="351"/>
      <c r="J564" s="351"/>
      <c r="K564" s="686"/>
      <c r="L564" s="686"/>
      <c r="M564" s="351"/>
      <c r="N564" s="351"/>
      <c r="O564" s="351"/>
      <c r="P564" s="351"/>
      <c r="Q564" s="352"/>
    </row>
    <row r="565" spans="1:17" x14ac:dyDescent="0.2">
      <c r="A565" s="3"/>
      <c r="B565" s="304" t="str">
        <f>IF(C563="","",(VLOOKUP(C563,Lookups!$B$4:$C$2561,2,FALSE)))</f>
        <v/>
      </c>
      <c r="C565" s="366"/>
      <c r="D565" s="350"/>
      <c r="E565" s="350"/>
      <c r="F565" s="350"/>
      <c r="G565" s="350"/>
      <c r="H565" s="351"/>
      <c r="I565" s="351"/>
      <c r="J565" s="351"/>
      <c r="K565" s="686"/>
      <c r="L565" s="686"/>
      <c r="M565" s="351"/>
      <c r="N565" s="351"/>
      <c r="O565" s="351"/>
      <c r="P565" s="351"/>
      <c r="Q565" s="352"/>
    </row>
    <row r="566" spans="1:17" x14ac:dyDescent="0.2">
      <c r="A566" s="3"/>
      <c r="B566" s="304" t="str">
        <f>IF(C564="","",(VLOOKUP(C564,Lookups!$B$4:$C$2561,2,FALSE)))</f>
        <v/>
      </c>
      <c r="C566" s="366"/>
      <c r="D566" s="350"/>
      <c r="E566" s="350"/>
      <c r="F566" s="350"/>
      <c r="G566" s="350"/>
      <c r="H566" s="351"/>
      <c r="I566" s="351"/>
      <c r="J566" s="351"/>
      <c r="K566" s="686"/>
      <c r="L566" s="686"/>
      <c r="M566" s="351"/>
      <c r="N566" s="351"/>
      <c r="O566" s="351"/>
      <c r="P566" s="351"/>
      <c r="Q566" s="352"/>
    </row>
    <row r="567" spans="1:17" x14ac:dyDescent="0.2">
      <c r="A567" s="3"/>
      <c r="B567" s="304" t="str">
        <f>IF(C565="","",(VLOOKUP(C565,Lookups!$B$4:$C$2561,2,FALSE)))</f>
        <v/>
      </c>
      <c r="C567" s="366"/>
      <c r="D567" s="350"/>
      <c r="E567" s="350"/>
      <c r="F567" s="350"/>
      <c r="G567" s="350"/>
      <c r="H567" s="351"/>
      <c r="I567" s="351"/>
      <c r="J567" s="351"/>
      <c r="K567" s="686"/>
      <c r="L567" s="686"/>
      <c r="M567" s="351"/>
      <c r="N567" s="351"/>
      <c r="O567" s="351"/>
      <c r="P567" s="351"/>
      <c r="Q567" s="352"/>
    </row>
    <row r="568" spans="1:17" x14ac:dyDescent="0.2">
      <c r="A568" s="3"/>
      <c r="B568" s="304" t="str">
        <f>IF(C566="","",(VLOOKUP(C566,Lookups!$B$4:$C$2561,2,FALSE)))</f>
        <v/>
      </c>
      <c r="C568" s="366"/>
      <c r="D568" s="350"/>
      <c r="E568" s="350"/>
      <c r="F568" s="350"/>
      <c r="G568" s="350"/>
      <c r="H568" s="351"/>
      <c r="I568" s="351"/>
      <c r="J568" s="351"/>
      <c r="K568" s="686"/>
      <c r="L568" s="686"/>
      <c r="M568" s="351"/>
      <c r="N568" s="351"/>
      <c r="O568" s="351"/>
      <c r="P568" s="351"/>
      <c r="Q568" s="352"/>
    </row>
    <row r="569" spans="1:17" x14ac:dyDescent="0.2">
      <c r="A569" s="3"/>
      <c r="B569" s="304" t="str">
        <f>IF(C567="","",(VLOOKUP(C567,Lookups!$B$4:$C$2561,2,FALSE)))</f>
        <v/>
      </c>
      <c r="C569" s="366"/>
      <c r="D569" s="350"/>
      <c r="E569" s="350"/>
      <c r="F569" s="350"/>
      <c r="G569" s="350"/>
      <c r="H569" s="351"/>
      <c r="I569" s="351"/>
      <c r="J569" s="351"/>
      <c r="K569" s="686"/>
      <c r="L569" s="686"/>
      <c r="M569" s="351"/>
      <c r="N569" s="351"/>
      <c r="O569" s="351"/>
      <c r="P569" s="351"/>
      <c r="Q569" s="352"/>
    </row>
    <row r="570" spans="1:17" x14ac:dyDescent="0.2">
      <c r="A570" s="3"/>
      <c r="B570" s="304" t="str">
        <f>IF(C568="","",(VLOOKUP(C568,Lookups!$B$4:$C$2561,2,FALSE)))</f>
        <v/>
      </c>
      <c r="C570" s="366"/>
      <c r="D570" s="350"/>
      <c r="E570" s="350"/>
      <c r="F570" s="350"/>
      <c r="G570" s="350"/>
      <c r="H570" s="351"/>
      <c r="I570" s="351"/>
      <c r="J570" s="351"/>
      <c r="K570" s="686"/>
      <c r="L570" s="686"/>
      <c r="M570" s="351"/>
      <c r="N570" s="351"/>
      <c r="O570" s="351"/>
      <c r="P570" s="351"/>
      <c r="Q570" s="352"/>
    </row>
    <row r="571" spans="1:17" x14ac:dyDescent="0.2">
      <c r="A571" s="3"/>
      <c r="B571" s="304" t="str">
        <f>IF(C569="","",(VLOOKUP(C569,Lookups!$B$4:$C$2561,2,FALSE)))</f>
        <v/>
      </c>
      <c r="C571" s="366"/>
      <c r="D571" s="350"/>
      <c r="E571" s="350"/>
      <c r="F571" s="350"/>
      <c r="G571" s="350"/>
      <c r="H571" s="351"/>
      <c r="I571" s="351"/>
      <c r="J571" s="351"/>
      <c r="K571" s="686"/>
      <c r="L571" s="686"/>
      <c r="M571" s="351"/>
      <c r="N571" s="351"/>
      <c r="O571" s="351"/>
      <c r="P571" s="351"/>
      <c r="Q571" s="352"/>
    </row>
    <row r="572" spans="1:17" x14ac:dyDescent="0.2">
      <c r="A572" s="3"/>
      <c r="B572" s="304" t="str">
        <f>IF(C570="","",(VLOOKUP(C570,Lookups!$B$4:$C$2561,2,FALSE)))</f>
        <v/>
      </c>
      <c r="C572" s="366"/>
      <c r="D572" s="350"/>
      <c r="E572" s="350"/>
      <c r="F572" s="350"/>
      <c r="G572" s="350"/>
      <c r="H572" s="351"/>
      <c r="I572" s="351"/>
      <c r="J572" s="351"/>
      <c r="K572" s="686"/>
      <c r="L572" s="686"/>
      <c r="M572" s="351"/>
      <c r="N572" s="351"/>
      <c r="O572" s="351"/>
      <c r="P572" s="351"/>
      <c r="Q572" s="352"/>
    </row>
    <row r="573" spans="1:17" x14ac:dyDescent="0.2">
      <c r="A573" s="3"/>
      <c r="B573" s="304" t="str">
        <f>IF(C571="","",(VLOOKUP(C571,Lookups!$B$4:$C$2561,2,FALSE)))</f>
        <v/>
      </c>
      <c r="C573" s="366"/>
      <c r="D573" s="350"/>
      <c r="E573" s="350"/>
      <c r="F573" s="350"/>
      <c r="G573" s="350"/>
      <c r="H573" s="351"/>
      <c r="I573" s="351"/>
      <c r="J573" s="351"/>
      <c r="K573" s="686"/>
      <c r="L573" s="686"/>
      <c r="M573" s="351"/>
      <c r="N573" s="351"/>
      <c r="O573" s="351"/>
      <c r="P573" s="351"/>
      <c r="Q573" s="352"/>
    </row>
    <row r="574" spans="1:17" x14ac:dyDescent="0.2">
      <c r="A574" s="3"/>
      <c r="B574" s="304" t="str">
        <f>IF(C572="","",(VLOOKUP(C572,Lookups!$B$4:$C$2561,2,FALSE)))</f>
        <v/>
      </c>
      <c r="C574" s="366"/>
      <c r="D574" s="350"/>
      <c r="E574" s="350"/>
      <c r="F574" s="350"/>
      <c r="G574" s="350"/>
      <c r="H574" s="351"/>
      <c r="I574" s="351"/>
      <c r="J574" s="351"/>
      <c r="K574" s="686"/>
      <c r="L574" s="686"/>
      <c r="M574" s="351"/>
      <c r="N574" s="351"/>
      <c r="O574" s="351"/>
      <c r="P574" s="351"/>
      <c r="Q574" s="352"/>
    </row>
    <row r="575" spans="1:17" x14ac:dyDescent="0.2">
      <c r="A575" s="3"/>
      <c r="B575" s="304" t="str">
        <f>IF(C573="","",(VLOOKUP(C573,Lookups!$B$4:$C$2561,2,FALSE)))</f>
        <v/>
      </c>
      <c r="C575" s="366"/>
      <c r="D575" s="350"/>
      <c r="E575" s="350"/>
      <c r="F575" s="350"/>
      <c r="G575" s="350"/>
      <c r="H575" s="351"/>
      <c r="I575" s="351"/>
      <c r="J575" s="351"/>
      <c r="K575" s="686"/>
      <c r="L575" s="686"/>
      <c r="M575" s="351"/>
      <c r="N575" s="351"/>
      <c r="O575" s="351"/>
      <c r="P575" s="351"/>
      <c r="Q575" s="352"/>
    </row>
    <row r="576" spans="1:17" x14ac:dyDescent="0.2">
      <c r="A576" s="3"/>
      <c r="B576" s="304" t="str">
        <f>IF(C574="","",(VLOOKUP(C574,Lookups!$B$4:$C$2561,2,FALSE)))</f>
        <v/>
      </c>
      <c r="C576" s="366"/>
      <c r="D576" s="350"/>
      <c r="E576" s="350"/>
      <c r="F576" s="350"/>
      <c r="G576" s="350"/>
      <c r="H576" s="351"/>
      <c r="I576" s="351"/>
      <c r="J576" s="351"/>
      <c r="K576" s="686"/>
      <c r="L576" s="686"/>
      <c r="M576" s="351"/>
      <c r="N576" s="351"/>
      <c r="O576" s="351"/>
      <c r="P576" s="351"/>
      <c r="Q576" s="352"/>
    </row>
    <row r="577" spans="1:17" x14ac:dyDescent="0.2">
      <c r="A577" s="3"/>
      <c r="B577" s="304" t="str">
        <f>IF(C575="","",(VLOOKUP(C575,Lookups!$B$4:$C$2561,2,FALSE)))</f>
        <v/>
      </c>
      <c r="C577" s="366"/>
      <c r="D577" s="350"/>
      <c r="E577" s="350"/>
      <c r="F577" s="350"/>
      <c r="G577" s="350"/>
      <c r="H577" s="351"/>
      <c r="I577" s="351"/>
      <c r="J577" s="351"/>
      <c r="K577" s="686"/>
      <c r="L577" s="686"/>
      <c r="M577" s="351"/>
      <c r="N577" s="351"/>
      <c r="O577" s="351"/>
      <c r="P577" s="351"/>
      <c r="Q577" s="352"/>
    </row>
    <row r="578" spans="1:17" x14ac:dyDescent="0.2">
      <c r="A578" s="3"/>
      <c r="B578" s="304" t="str">
        <f>IF(C576="","",(VLOOKUP(C576,Lookups!$B$4:$C$2561,2,FALSE)))</f>
        <v/>
      </c>
      <c r="C578" s="366"/>
      <c r="D578" s="350"/>
      <c r="E578" s="350"/>
      <c r="F578" s="350"/>
      <c r="G578" s="350"/>
      <c r="H578" s="351"/>
      <c r="I578" s="351"/>
      <c r="J578" s="351"/>
      <c r="K578" s="686"/>
      <c r="L578" s="686"/>
      <c r="M578" s="351"/>
      <c r="N578" s="351"/>
      <c r="O578" s="351"/>
      <c r="P578" s="351"/>
      <c r="Q578" s="352"/>
    </row>
    <row r="579" spans="1:17" x14ac:dyDescent="0.2">
      <c r="A579" s="3"/>
      <c r="B579" s="304" t="str">
        <f>IF(C577="","",(VLOOKUP(C577,Lookups!$B$4:$C$2561,2,FALSE)))</f>
        <v/>
      </c>
      <c r="C579" s="366"/>
      <c r="D579" s="350"/>
      <c r="E579" s="350"/>
      <c r="F579" s="350"/>
      <c r="G579" s="350"/>
      <c r="H579" s="351"/>
      <c r="I579" s="351"/>
      <c r="J579" s="351"/>
      <c r="K579" s="686"/>
      <c r="L579" s="686"/>
      <c r="M579" s="351"/>
      <c r="N579" s="351"/>
      <c r="O579" s="351"/>
      <c r="P579" s="351"/>
      <c r="Q579" s="352"/>
    </row>
    <row r="580" spans="1:17" x14ac:dyDescent="0.2">
      <c r="A580" s="3"/>
      <c r="B580" s="304" t="str">
        <f>IF(C578="","",(VLOOKUP(C578,Lookups!$B$4:$C$2561,2,FALSE)))</f>
        <v/>
      </c>
      <c r="C580" s="366"/>
      <c r="D580" s="350"/>
      <c r="E580" s="350"/>
      <c r="F580" s="350"/>
      <c r="G580" s="350"/>
      <c r="H580" s="351"/>
      <c r="I580" s="351"/>
      <c r="J580" s="351"/>
      <c r="K580" s="686"/>
      <c r="L580" s="686"/>
      <c r="M580" s="351"/>
      <c r="N580" s="351"/>
      <c r="O580" s="351"/>
      <c r="P580" s="351"/>
      <c r="Q580" s="352"/>
    </row>
    <row r="581" spans="1:17" x14ac:dyDescent="0.2">
      <c r="A581" s="3"/>
      <c r="B581" s="304" t="str">
        <f>IF(C579="","",(VLOOKUP(C579,Lookups!$B$4:$C$2561,2,FALSE)))</f>
        <v/>
      </c>
      <c r="C581" s="366"/>
      <c r="D581" s="350"/>
      <c r="E581" s="350"/>
      <c r="F581" s="350"/>
      <c r="G581" s="350"/>
      <c r="H581" s="351"/>
      <c r="I581" s="351"/>
      <c r="J581" s="351"/>
      <c r="K581" s="686"/>
      <c r="L581" s="686"/>
      <c r="M581" s="351"/>
      <c r="N581" s="351"/>
      <c r="O581" s="351"/>
      <c r="P581" s="351"/>
      <c r="Q581" s="352"/>
    </row>
    <row r="582" spans="1:17" x14ac:dyDescent="0.2">
      <c r="A582" s="3"/>
      <c r="B582" s="304" t="str">
        <f>IF(C580="","",(VLOOKUP(C580,Lookups!$B$4:$C$2561,2,FALSE)))</f>
        <v/>
      </c>
      <c r="C582" s="366"/>
      <c r="D582" s="350"/>
      <c r="E582" s="350"/>
      <c r="F582" s="350"/>
      <c r="G582" s="350"/>
      <c r="H582" s="351"/>
      <c r="I582" s="351"/>
      <c r="J582" s="351"/>
      <c r="K582" s="686"/>
      <c r="L582" s="686"/>
      <c r="M582" s="351"/>
      <c r="N582" s="351"/>
      <c r="O582" s="351"/>
      <c r="P582" s="351"/>
      <c r="Q582" s="352"/>
    </row>
    <row r="583" spans="1:17" x14ac:dyDescent="0.2">
      <c r="A583" s="3"/>
      <c r="B583" s="304" t="str">
        <f>IF(C581="","",(VLOOKUP(C581,Lookups!$B$4:$C$2561,2,FALSE)))</f>
        <v/>
      </c>
      <c r="C583" s="366"/>
      <c r="D583" s="350"/>
      <c r="E583" s="350"/>
      <c r="F583" s="350"/>
      <c r="G583" s="350"/>
      <c r="H583" s="351"/>
      <c r="I583" s="351"/>
      <c r="J583" s="351"/>
      <c r="K583" s="686"/>
      <c r="L583" s="686"/>
      <c r="M583" s="351"/>
      <c r="N583" s="351"/>
      <c r="O583" s="351"/>
      <c r="P583" s="351"/>
      <c r="Q583" s="352"/>
    </row>
    <row r="584" spans="1:17" x14ac:dyDescent="0.2">
      <c r="A584" s="3"/>
      <c r="B584" s="304" t="str">
        <f>IF(C582="","",(VLOOKUP(C582,Lookups!$B$4:$C$2561,2,FALSE)))</f>
        <v/>
      </c>
      <c r="C584" s="366"/>
      <c r="D584" s="350"/>
      <c r="E584" s="350"/>
      <c r="F584" s="350"/>
      <c r="G584" s="350"/>
      <c r="H584" s="351"/>
      <c r="I584" s="351"/>
      <c r="J584" s="351"/>
      <c r="K584" s="686"/>
      <c r="L584" s="686"/>
      <c r="M584" s="351"/>
      <c r="N584" s="351"/>
      <c r="O584" s="351"/>
      <c r="P584" s="351"/>
      <c r="Q584" s="352"/>
    </row>
    <row r="585" spans="1:17" x14ac:dyDescent="0.2">
      <c r="A585" s="3"/>
      <c r="B585" s="304" t="str">
        <f>IF(C583="","",(VLOOKUP(C583,Lookups!$B$4:$C$2561,2,FALSE)))</f>
        <v/>
      </c>
      <c r="C585" s="366"/>
      <c r="D585" s="350"/>
      <c r="E585" s="350"/>
      <c r="F585" s="350"/>
      <c r="G585" s="350"/>
      <c r="H585" s="351"/>
      <c r="I585" s="351"/>
      <c r="J585" s="351"/>
      <c r="K585" s="686"/>
      <c r="L585" s="686"/>
      <c r="M585" s="351"/>
      <c r="N585" s="351"/>
      <c r="O585" s="351"/>
      <c r="P585" s="351"/>
      <c r="Q585" s="352"/>
    </row>
    <row r="586" spans="1:17" x14ac:dyDescent="0.2">
      <c r="A586" s="3"/>
      <c r="B586" s="304" t="str">
        <f>IF(C584="","",(VLOOKUP(C584,Lookups!$B$4:$C$2561,2,FALSE)))</f>
        <v/>
      </c>
      <c r="C586" s="366"/>
      <c r="D586" s="350"/>
      <c r="E586" s="350"/>
      <c r="F586" s="350"/>
      <c r="G586" s="350"/>
      <c r="H586" s="351"/>
      <c r="I586" s="351"/>
      <c r="J586" s="351"/>
      <c r="K586" s="686"/>
      <c r="L586" s="686"/>
      <c r="M586" s="351"/>
      <c r="N586" s="351"/>
      <c r="O586" s="351"/>
      <c r="P586" s="351"/>
      <c r="Q586" s="352"/>
    </row>
    <row r="587" spans="1:17" x14ac:dyDescent="0.2">
      <c r="A587" s="3"/>
      <c r="B587" s="304" t="str">
        <f>IF(C585="","",(VLOOKUP(C585,Lookups!$B$4:$C$2561,2,FALSE)))</f>
        <v/>
      </c>
      <c r="C587" s="366"/>
      <c r="D587" s="350"/>
      <c r="E587" s="350"/>
      <c r="F587" s="350"/>
      <c r="G587" s="350"/>
      <c r="H587" s="351"/>
      <c r="I587" s="351"/>
      <c r="J587" s="351"/>
      <c r="K587" s="686"/>
      <c r="L587" s="686"/>
      <c r="M587" s="351"/>
      <c r="N587" s="351"/>
      <c r="O587" s="351"/>
      <c r="P587" s="351"/>
      <c r="Q587" s="352"/>
    </row>
    <row r="588" spans="1:17" x14ac:dyDescent="0.2">
      <c r="A588" s="3"/>
      <c r="B588" s="304" t="str">
        <f>IF(C586="","",(VLOOKUP(C586,Lookups!$B$4:$C$2561,2,FALSE)))</f>
        <v/>
      </c>
      <c r="C588" s="366"/>
      <c r="D588" s="350"/>
      <c r="E588" s="350"/>
      <c r="F588" s="350"/>
      <c r="G588" s="350"/>
      <c r="H588" s="351"/>
      <c r="I588" s="351"/>
      <c r="J588" s="351"/>
      <c r="K588" s="686"/>
      <c r="L588" s="686"/>
      <c r="M588" s="351"/>
      <c r="N588" s="351"/>
      <c r="O588" s="351"/>
      <c r="P588" s="351"/>
      <c r="Q588" s="352"/>
    </row>
    <row r="589" spans="1:17" x14ac:dyDescent="0.2">
      <c r="A589" s="3"/>
      <c r="B589" s="304" t="str">
        <f>IF(C587="","",(VLOOKUP(C587,Lookups!$B$4:$C$2561,2,FALSE)))</f>
        <v/>
      </c>
      <c r="C589" s="366"/>
      <c r="D589" s="350"/>
      <c r="E589" s="350"/>
      <c r="F589" s="350"/>
      <c r="G589" s="350"/>
      <c r="H589" s="351"/>
      <c r="I589" s="351"/>
      <c r="J589" s="351"/>
      <c r="K589" s="686"/>
      <c r="L589" s="686"/>
      <c r="M589" s="351"/>
      <c r="N589" s="351"/>
      <c r="O589" s="351"/>
      <c r="P589" s="351"/>
      <c r="Q589" s="352"/>
    </row>
    <row r="590" spans="1:17" x14ac:dyDescent="0.2">
      <c r="A590" s="3"/>
      <c r="B590" s="304" t="str">
        <f>IF(C588="","",(VLOOKUP(C588,Lookups!$B$4:$C$2561,2,FALSE)))</f>
        <v/>
      </c>
      <c r="C590" s="366"/>
      <c r="D590" s="350"/>
      <c r="E590" s="350"/>
      <c r="F590" s="350"/>
      <c r="G590" s="350"/>
      <c r="H590" s="351"/>
      <c r="I590" s="351"/>
      <c r="J590" s="351"/>
      <c r="K590" s="686"/>
      <c r="L590" s="686"/>
      <c r="M590" s="351"/>
      <c r="N590" s="351"/>
      <c r="O590" s="351"/>
      <c r="P590" s="351"/>
      <c r="Q590" s="352"/>
    </row>
    <row r="591" spans="1:17" x14ac:dyDescent="0.2">
      <c r="A591" s="3"/>
      <c r="B591" s="304" t="str">
        <f>IF(C589="","",(VLOOKUP(C589,Lookups!$B$4:$C$2561,2,FALSE)))</f>
        <v/>
      </c>
      <c r="C591" s="366"/>
      <c r="D591" s="350"/>
      <c r="E591" s="350"/>
      <c r="F591" s="350"/>
      <c r="G591" s="350"/>
      <c r="H591" s="351"/>
      <c r="I591" s="351"/>
      <c r="J591" s="351"/>
      <c r="K591" s="686"/>
      <c r="L591" s="686"/>
      <c r="M591" s="351"/>
      <c r="N591" s="351"/>
      <c r="O591" s="351"/>
      <c r="P591" s="351"/>
      <c r="Q591" s="352"/>
    </row>
    <row r="592" spans="1:17" x14ac:dyDescent="0.2">
      <c r="A592" s="3"/>
      <c r="B592" s="304" t="str">
        <f>IF(C590="","",(VLOOKUP(C590,Lookups!$B$4:$C$2561,2,FALSE)))</f>
        <v/>
      </c>
      <c r="C592" s="366"/>
      <c r="D592" s="350"/>
      <c r="E592" s="350"/>
      <c r="F592" s="350"/>
      <c r="G592" s="350"/>
      <c r="H592" s="351"/>
      <c r="I592" s="351"/>
      <c r="J592" s="351"/>
      <c r="K592" s="686"/>
      <c r="L592" s="686"/>
      <c r="M592" s="351"/>
      <c r="N592" s="351"/>
      <c r="O592" s="351"/>
      <c r="P592" s="351"/>
      <c r="Q592" s="352"/>
    </row>
    <row r="593" spans="1:17" x14ac:dyDescent="0.2">
      <c r="A593" s="3"/>
      <c r="B593" s="304" t="str">
        <f>IF(C591="","",(VLOOKUP(C591,Lookups!$B$4:$C$2561,2,FALSE)))</f>
        <v/>
      </c>
      <c r="C593" s="366"/>
      <c r="D593" s="350"/>
      <c r="E593" s="350"/>
      <c r="F593" s="350"/>
      <c r="G593" s="350"/>
      <c r="H593" s="351"/>
      <c r="I593" s="351"/>
      <c r="J593" s="351"/>
      <c r="K593" s="686"/>
      <c r="L593" s="686"/>
      <c r="M593" s="351"/>
      <c r="N593" s="351"/>
      <c r="O593" s="351"/>
      <c r="P593" s="351"/>
      <c r="Q593" s="352"/>
    </row>
    <row r="594" spans="1:17" x14ac:dyDescent="0.2">
      <c r="A594" s="3"/>
      <c r="B594" s="304" t="str">
        <f>IF(C592="","",(VLOOKUP(C592,Lookups!$B$4:$C$2561,2,FALSE)))</f>
        <v/>
      </c>
      <c r="C594" s="366"/>
      <c r="D594" s="350"/>
      <c r="E594" s="350"/>
      <c r="F594" s="350"/>
      <c r="G594" s="350"/>
      <c r="H594" s="351"/>
      <c r="I594" s="351"/>
      <c r="J594" s="351"/>
      <c r="K594" s="686"/>
      <c r="L594" s="686"/>
      <c r="M594" s="351"/>
      <c r="N594" s="351"/>
      <c r="O594" s="351"/>
      <c r="P594" s="351"/>
      <c r="Q594" s="352"/>
    </row>
    <row r="595" spans="1:17" x14ac:dyDescent="0.2">
      <c r="A595" s="3"/>
      <c r="B595" s="304" t="str">
        <f>IF(C593="","",(VLOOKUP(C593,Lookups!$B$4:$C$2561,2,FALSE)))</f>
        <v/>
      </c>
      <c r="C595" s="366"/>
      <c r="D595" s="350"/>
      <c r="E595" s="350"/>
      <c r="F595" s="350"/>
      <c r="G595" s="350"/>
      <c r="H595" s="351"/>
      <c r="I595" s="351"/>
      <c r="J595" s="351"/>
      <c r="K595" s="686"/>
      <c r="L595" s="686"/>
      <c r="M595" s="351"/>
      <c r="N595" s="351"/>
      <c r="O595" s="351"/>
      <c r="P595" s="351"/>
      <c r="Q595" s="352"/>
    </row>
    <row r="596" spans="1:17" x14ac:dyDescent="0.2">
      <c r="A596" s="3"/>
      <c r="B596" s="304" t="str">
        <f>IF(C594="","",(VLOOKUP(C594,Lookups!$B$4:$C$2561,2,FALSE)))</f>
        <v/>
      </c>
      <c r="C596" s="366"/>
      <c r="D596" s="350"/>
      <c r="E596" s="350"/>
      <c r="F596" s="350"/>
      <c r="G596" s="350"/>
      <c r="H596" s="351"/>
      <c r="I596" s="351"/>
      <c r="J596" s="351"/>
      <c r="K596" s="686"/>
      <c r="L596" s="686"/>
      <c r="M596" s="351"/>
      <c r="N596" s="351"/>
      <c r="O596" s="351"/>
      <c r="P596" s="351"/>
      <c r="Q596" s="352"/>
    </row>
    <row r="597" spans="1:17" x14ac:dyDescent="0.2">
      <c r="A597" s="3"/>
      <c r="B597" s="304" t="str">
        <f>IF(C595="","",(VLOOKUP(C595,Lookups!$B$4:$C$2561,2,FALSE)))</f>
        <v/>
      </c>
      <c r="C597" s="366"/>
      <c r="D597" s="350"/>
      <c r="E597" s="350"/>
      <c r="F597" s="350"/>
      <c r="G597" s="350"/>
      <c r="H597" s="351"/>
      <c r="I597" s="351"/>
      <c r="J597" s="351"/>
      <c r="K597" s="686"/>
      <c r="L597" s="686"/>
      <c r="M597" s="351"/>
      <c r="N597" s="351"/>
      <c r="O597" s="351"/>
      <c r="P597" s="351"/>
      <c r="Q597" s="352"/>
    </row>
    <row r="598" spans="1:17" x14ac:dyDescent="0.2">
      <c r="A598" s="3"/>
      <c r="B598" s="304" t="str">
        <f>IF(C596="","",(VLOOKUP(C596,Lookups!$B$4:$C$2561,2,FALSE)))</f>
        <v/>
      </c>
      <c r="C598" s="366"/>
      <c r="D598" s="350"/>
      <c r="E598" s="350"/>
      <c r="F598" s="350"/>
      <c r="G598" s="350"/>
      <c r="H598" s="351"/>
      <c r="I598" s="351"/>
      <c r="J598" s="351"/>
      <c r="K598" s="686"/>
      <c r="L598" s="686"/>
      <c r="M598" s="351"/>
      <c r="N598" s="351"/>
      <c r="O598" s="351"/>
      <c r="P598" s="351"/>
      <c r="Q598" s="352"/>
    </row>
    <row r="599" spans="1:17" x14ac:dyDescent="0.2">
      <c r="A599" s="3"/>
      <c r="B599" s="304" t="str">
        <f>IF(C597="","",(VLOOKUP(C597,Lookups!$B$4:$C$2561,2,FALSE)))</f>
        <v/>
      </c>
      <c r="C599" s="366"/>
      <c r="D599" s="350"/>
      <c r="E599" s="350"/>
      <c r="F599" s="350"/>
      <c r="G599" s="350"/>
      <c r="H599" s="351"/>
      <c r="I599" s="351"/>
      <c r="J599" s="351"/>
      <c r="K599" s="686"/>
      <c r="L599" s="686"/>
      <c r="M599" s="351"/>
      <c r="N599" s="351"/>
      <c r="O599" s="351"/>
      <c r="P599" s="351"/>
      <c r="Q599" s="352"/>
    </row>
    <row r="600" spans="1:17" x14ac:dyDescent="0.2">
      <c r="A600" s="3"/>
      <c r="B600" s="304" t="str">
        <f>IF(C598="","",(VLOOKUP(C598,Lookups!$B$4:$C$2561,2,FALSE)))</f>
        <v/>
      </c>
      <c r="C600" s="366"/>
      <c r="D600" s="350"/>
      <c r="E600" s="350"/>
      <c r="F600" s="350"/>
      <c r="G600" s="350"/>
      <c r="H600" s="351"/>
      <c r="I600" s="351"/>
      <c r="J600" s="351"/>
      <c r="K600" s="686"/>
      <c r="L600" s="686"/>
      <c r="M600" s="351"/>
      <c r="N600" s="351"/>
      <c r="O600" s="351"/>
      <c r="P600" s="351"/>
      <c r="Q600" s="352"/>
    </row>
    <row r="601" spans="1:17" x14ac:dyDescent="0.2">
      <c r="A601" s="3"/>
      <c r="B601" s="304" t="str">
        <f>IF(C599="","",(VLOOKUP(C599,Lookups!$B$4:$C$2561,2,FALSE)))</f>
        <v/>
      </c>
      <c r="C601" s="366"/>
      <c r="D601" s="350"/>
      <c r="E601" s="350"/>
      <c r="F601" s="350"/>
      <c r="G601" s="350"/>
      <c r="H601" s="351"/>
      <c r="I601" s="351"/>
      <c r="J601" s="351"/>
      <c r="K601" s="686"/>
      <c r="L601" s="686"/>
      <c r="M601" s="351"/>
      <c r="N601" s="351"/>
      <c r="O601" s="351"/>
      <c r="P601" s="351"/>
      <c r="Q601" s="352"/>
    </row>
    <row r="602" spans="1:17" x14ac:dyDescent="0.2">
      <c r="A602" s="3"/>
      <c r="B602" s="304" t="str">
        <f>IF(C600="","",(VLOOKUP(C600,Lookups!$B$4:$C$2561,2,FALSE)))</f>
        <v/>
      </c>
      <c r="C602" s="366"/>
      <c r="D602" s="350"/>
      <c r="E602" s="350"/>
      <c r="F602" s="350"/>
      <c r="G602" s="350"/>
      <c r="H602" s="351"/>
      <c r="I602" s="351"/>
      <c r="J602" s="351"/>
      <c r="K602" s="686"/>
      <c r="L602" s="686"/>
      <c r="M602" s="351"/>
      <c r="N602" s="351"/>
      <c r="O602" s="351"/>
      <c r="P602" s="351"/>
      <c r="Q602" s="352"/>
    </row>
    <row r="603" spans="1:17" x14ac:dyDescent="0.2">
      <c r="A603" s="3"/>
      <c r="B603" s="304" t="str">
        <f>IF(C601="","",(VLOOKUP(C601,Lookups!$B$4:$C$2561,2,FALSE)))</f>
        <v/>
      </c>
      <c r="C603" s="366"/>
      <c r="D603" s="350"/>
      <c r="E603" s="350"/>
      <c r="F603" s="350"/>
      <c r="G603" s="350"/>
      <c r="H603" s="351"/>
      <c r="I603" s="351"/>
      <c r="J603" s="351"/>
      <c r="K603" s="686"/>
      <c r="L603" s="686"/>
      <c r="M603" s="351"/>
      <c r="N603" s="351"/>
      <c r="O603" s="351"/>
      <c r="P603" s="351"/>
      <c r="Q603" s="352"/>
    </row>
    <row r="604" spans="1:17" x14ac:dyDescent="0.2">
      <c r="A604" s="3"/>
      <c r="B604" s="304" t="str">
        <f>IF(C602="","",(VLOOKUP(C602,Lookups!$B$4:$C$2561,2,FALSE)))</f>
        <v/>
      </c>
      <c r="C604" s="366"/>
      <c r="D604" s="350"/>
      <c r="E604" s="350"/>
      <c r="F604" s="350"/>
      <c r="G604" s="350"/>
      <c r="H604" s="351"/>
      <c r="I604" s="351"/>
      <c r="J604" s="351"/>
      <c r="K604" s="686"/>
      <c r="L604" s="686"/>
      <c r="M604" s="351"/>
      <c r="N604" s="351"/>
      <c r="O604" s="351"/>
      <c r="P604" s="351"/>
      <c r="Q604" s="352"/>
    </row>
    <row r="605" spans="1:17" x14ac:dyDescent="0.2">
      <c r="A605" s="3"/>
      <c r="B605" s="304" t="str">
        <f>IF(C603="","",(VLOOKUP(C603,Lookups!$B$4:$C$2561,2,FALSE)))</f>
        <v/>
      </c>
      <c r="C605" s="366"/>
      <c r="D605" s="350"/>
      <c r="E605" s="350"/>
      <c r="F605" s="350"/>
      <c r="G605" s="350"/>
      <c r="H605" s="351"/>
      <c r="I605" s="351"/>
      <c r="J605" s="351"/>
      <c r="K605" s="686"/>
      <c r="L605" s="686"/>
      <c r="M605" s="351"/>
      <c r="N605" s="351"/>
      <c r="O605" s="351"/>
      <c r="P605" s="351"/>
      <c r="Q605" s="352"/>
    </row>
    <row r="606" spans="1:17" x14ac:dyDescent="0.2">
      <c r="A606" s="3"/>
      <c r="B606" s="304" t="str">
        <f>IF(C604="","",(VLOOKUP(C604,Lookups!$B$4:$C$2561,2,FALSE)))</f>
        <v/>
      </c>
      <c r="C606" s="366"/>
      <c r="D606" s="350"/>
      <c r="E606" s="350"/>
      <c r="F606" s="350"/>
      <c r="G606" s="350"/>
      <c r="H606" s="351"/>
      <c r="I606" s="351"/>
      <c r="J606" s="351"/>
      <c r="K606" s="686"/>
      <c r="L606" s="686"/>
      <c r="M606" s="351"/>
      <c r="N606" s="351"/>
      <c r="O606" s="351"/>
      <c r="P606" s="351"/>
      <c r="Q606" s="352"/>
    </row>
    <row r="607" spans="1:17" x14ac:dyDescent="0.2">
      <c r="A607" s="3"/>
      <c r="B607" s="304" t="str">
        <f>IF(C605="","",(VLOOKUP(C605,Lookups!$B$4:$C$2561,2,FALSE)))</f>
        <v/>
      </c>
      <c r="C607" s="366"/>
      <c r="D607" s="350"/>
      <c r="E607" s="350"/>
      <c r="F607" s="350"/>
      <c r="G607" s="350"/>
      <c r="H607" s="351"/>
      <c r="I607" s="351"/>
      <c r="J607" s="351"/>
      <c r="K607" s="686"/>
      <c r="L607" s="686"/>
      <c r="M607" s="351"/>
      <c r="N607" s="351"/>
      <c r="O607" s="351"/>
      <c r="P607" s="351"/>
      <c r="Q607" s="352"/>
    </row>
    <row r="608" spans="1:17" x14ac:dyDescent="0.2">
      <c r="A608" s="3"/>
      <c r="B608" s="304" t="str">
        <f>IF(C606="","",(VLOOKUP(C606,Lookups!$B$4:$C$2561,2,FALSE)))</f>
        <v/>
      </c>
      <c r="C608" s="366"/>
      <c r="D608" s="350"/>
      <c r="E608" s="350"/>
      <c r="F608" s="350"/>
      <c r="G608" s="350"/>
      <c r="H608" s="351"/>
      <c r="I608" s="351"/>
      <c r="J608" s="351"/>
      <c r="K608" s="686"/>
      <c r="L608" s="686"/>
      <c r="M608" s="351"/>
      <c r="N608" s="351"/>
      <c r="O608" s="351"/>
      <c r="P608" s="351"/>
      <c r="Q608" s="352"/>
    </row>
    <row r="609" spans="1:17" x14ac:dyDescent="0.2">
      <c r="A609" s="3"/>
      <c r="B609" s="304" t="str">
        <f>IF(C607="","",(VLOOKUP(C607,Lookups!$B$4:$C$2561,2,FALSE)))</f>
        <v/>
      </c>
      <c r="C609" s="366"/>
      <c r="D609" s="350"/>
      <c r="E609" s="350"/>
      <c r="F609" s="350"/>
      <c r="G609" s="350"/>
      <c r="H609" s="351"/>
      <c r="I609" s="351"/>
      <c r="J609" s="351"/>
      <c r="K609" s="686"/>
      <c r="L609" s="686"/>
      <c r="M609" s="351"/>
      <c r="N609" s="351"/>
      <c r="O609" s="351"/>
      <c r="P609" s="351"/>
      <c r="Q609" s="352"/>
    </row>
    <row r="610" spans="1:17" x14ac:dyDescent="0.2">
      <c r="A610" s="3"/>
      <c r="B610" s="304" t="str">
        <f>IF(C608="","",(VLOOKUP(C608,Lookups!$B$4:$C$2561,2,FALSE)))</f>
        <v/>
      </c>
      <c r="C610" s="366"/>
      <c r="D610" s="350"/>
      <c r="E610" s="350"/>
      <c r="F610" s="350"/>
      <c r="G610" s="350"/>
      <c r="H610" s="351"/>
      <c r="I610" s="351"/>
      <c r="J610" s="351"/>
      <c r="K610" s="686"/>
      <c r="L610" s="686"/>
      <c r="M610" s="351"/>
      <c r="N610" s="351"/>
      <c r="O610" s="351"/>
      <c r="P610" s="351"/>
      <c r="Q610" s="352"/>
    </row>
    <row r="611" spans="1:17" x14ac:dyDescent="0.2">
      <c r="A611" s="3"/>
      <c r="B611" s="304" t="str">
        <f>IF(C609="","",(VLOOKUP(C609,Lookups!$B$4:$C$2561,2,FALSE)))</f>
        <v/>
      </c>
      <c r="C611" s="366"/>
      <c r="D611" s="350"/>
      <c r="E611" s="350"/>
      <c r="F611" s="350"/>
      <c r="G611" s="350"/>
      <c r="H611" s="351"/>
      <c r="I611" s="351"/>
      <c r="J611" s="351"/>
      <c r="K611" s="686"/>
      <c r="L611" s="686"/>
      <c r="M611" s="351"/>
      <c r="N611" s="351"/>
      <c r="O611" s="351"/>
      <c r="P611" s="351"/>
      <c r="Q611" s="352"/>
    </row>
    <row r="612" spans="1:17" x14ac:dyDescent="0.2">
      <c r="A612" s="3"/>
      <c r="B612" s="304" t="str">
        <f>IF(C610="","",(VLOOKUP(C610,Lookups!$B$4:$C$2561,2,FALSE)))</f>
        <v/>
      </c>
      <c r="C612" s="366"/>
      <c r="D612" s="350"/>
      <c r="E612" s="350"/>
      <c r="F612" s="350"/>
      <c r="G612" s="350"/>
      <c r="H612" s="351"/>
      <c r="I612" s="351"/>
      <c r="J612" s="351"/>
      <c r="K612" s="686"/>
      <c r="L612" s="686"/>
      <c r="M612" s="351"/>
      <c r="N612" s="351"/>
      <c r="O612" s="351"/>
      <c r="P612" s="351"/>
      <c r="Q612" s="352"/>
    </row>
    <row r="613" spans="1:17" x14ac:dyDescent="0.2">
      <c r="A613" s="3"/>
      <c r="B613" s="304" t="str">
        <f>IF(C611="","",(VLOOKUP(C611,Lookups!$B$4:$C$2561,2,FALSE)))</f>
        <v/>
      </c>
      <c r="C613" s="366"/>
      <c r="D613" s="350"/>
      <c r="E613" s="350"/>
      <c r="F613" s="350"/>
      <c r="G613" s="350"/>
      <c r="H613" s="351"/>
      <c r="I613" s="351"/>
      <c r="J613" s="351"/>
      <c r="K613" s="686"/>
      <c r="L613" s="686"/>
      <c r="M613" s="351"/>
      <c r="N613" s="351"/>
      <c r="O613" s="351"/>
      <c r="P613" s="351"/>
      <c r="Q613" s="352"/>
    </row>
    <row r="614" spans="1:17" x14ac:dyDescent="0.2">
      <c r="A614" s="3"/>
      <c r="B614" s="304" t="str">
        <f>IF(C612="","",(VLOOKUP(C612,Lookups!$B$4:$C$2561,2,FALSE)))</f>
        <v/>
      </c>
      <c r="C614" s="366"/>
      <c r="D614" s="350"/>
      <c r="E614" s="350"/>
      <c r="F614" s="350"/>
      <c r="G614" s="350"/>
      <c r="H614" s="351"/>
      <c r="I614" s="351"/>
      <c r="J614" s="351"/>
      <c r="K614" s="686"/>
      <c r="L614" s="686"/>
      <c r="M614" s="351"/>
      <c r="N614" s="351"/>
      <c r="O614" s="351"/>
      <c r="P614" s="351"/>
      <c r="Q614" s="352"/>
    </row>
    <row r="615" spans="1:17" x14ac:dyDescent="0.2">
      <c r="A615" s="3"/>
      <c r="B615" s="304" t="str">
        <f>IF(C613="","",(VLOOKUP(C613,Lookups!$B$4:$C$2561,2,FALSE)))</f>
        <v/>
      </c>
      <c r="C615" s="366"/>
      <c r="D615" s="350"/>
      <c r="E615" s="350"/>
      <c r="F615" s="350"/>
      <c r="G615" s="350"/>
      <c r="H615" s="351"/>
      <c r="I615" s="351"/>
      <c r="J615" s="351"/>
      <c r="K615" s="686"/>
      <c r="L615" s="686"/>
      <c r="M615" s="351"/>
      <c r="N615" s="351"/>
      <c r="O615" s="351"/>
      <c r="P615" s="351"/>
      <c r="Q615" s="352"/>
    </row>
    <row r="616" spans="1:17" x14ac:dyDescent="0.2">
      <c r="A616" s="3"/>
      <c r="B616" s="304" t="str">
        <f>IF(C614="","",(VLOOKUP(C614,Lookups!$B$4:$C$2561,2,FALSE)))</f>
        <v/>
      </c>
      <c r="C616" s="366"/>
      <c r="D616" s="350"/>
      <c r="E616" s="350"/>
      <c r="F616" s="350"/>
      <c r="G616" s="350"/>
      <c r="H616" s="351"/>
      <c r="I616" s="351"/>
      <c r="J616" s="351"/>
      <c r="K616" s="686"/>
      <c r="L616" s="686"/>
      <c r="M616" s="351"/>
      <c r="N616" s="351"/>
      <c r="O616" s="351"/>
      <c r="P616" s="351"/>
      <c r="Q616" s="352"/>
    </row>
    <row r="617" spans="1:17" x14ac:dyDescent="0.2">
      <c r="A617" s="3"/>
      <c r="B617" s="304" t="str">
        <f>IF(C615="","",(VLOOKUP(C615,Lookups!$B$4:$C$2561,2,FALSE)))</f>
        <v/>
      </c>
      <c r="C617" s="366"/>
      <c r="D617" s="350"/>
      <c r="E617" s="350"/>
      <c r="F617" s="350"/>
      <c r="G617" s="350"/>
      <c r="H617" s="351"/>
      <c r="I617" s="351"/>
      <c r="J617" s="351"/>
      <c r="K617" s="686"/>
      <c r="L617" s="686"/>
      <c r="M617" s="351"/>
      <c r="N617" s="351"/>
      <c r="O617" s="351"/>
      <c r="P617" s="351"/>
      <c r="Q617" s="352"/>
    </row>
    <row r="618" spans="1:17" x14ac:dyDescent="0.2">
      <c r="A618" s="3"/>
      <c r="B618" s="304" t="str">
        <f>IF(C616="","",(VLOOKUP(C616,Lookups!$B$4:$C$2561,2,FALSE)))</f>
        <v/>
      </c>
      <c r="C618" s="366"/>
      <c r="D618" s="350"/>
      <c r="E618" s="350"/>
      <c r="F618" s="350"/>
      <c r="G618" s="350"/>
      <c r="H618" s="351"/>
      <c r="I618" s="351"/>
      <c r="J618" s="351"/>
      <c r="K618" s="686"/>
      <c r="L618" s="686"/>
      <c r="M618" s="351"/>
      <c r="N618" s="351"/>
      <c r="O618" s="351"/>
      <c r="P618" s="351"/>
      <c r="Q618" s="352"/>
    </row>
    <row r="619" spans="1:17" x14ac:dyDescent="0.2">
      <c r="A619" s="3"/>
      <c r="B619" s="304" t="str">
        <f>IF(C617="","",(VLOOKUP(C617,Lookups!$B$4:$C$2561,2,FALSE)))</f>
        <v/>
      </c>
      <c r="C619" s="366"/>
      <c r="D619" s="350"/>
      <c r="E619" s="350"/>
      <c r="F619" s="350"/>
      <c r="G619" s="350"/>
      <c r="H619" s="351"/>
      <c r="I619" s="351"/>
      <c r="J619" s="351"/>
      <c r="K619" s="686"/>
      <c r="L619" s="686"/>
      <c r="M619" s="351"/>
      <c r="N619" s="351"/>
      <c r="O619" s="351"/>
      <c r="P619" s="351"/>
      <c r="Q619" s="352"/>
    </row>
    <row r="620" spans="1:17" x14ac:dyDescent="0.2">
      <c r="A620" s="3"/>
      <c r="B620" s="304" t="str">
        <f>IF(C618="","",(VLOOKUP(C618,Lookups!$B$4:$C$2561,2,FALSE)))</f>
        <v/>
      </c>
      <c r="C620" s="366"/>
      <c r="D620" s="350"/>
      <c r="E620" s="350"/>
      <c r="F620" s="350"/>
      <c r="G620" s="350"/>
      <c r="H620" s="351"/>
      <c r="I620" s="351"/>
      <c r="J620" s="351"/>
      <c r="K620" s="686"/>
      <c r="L620" s="686"/>
      <c r="M620" s="351"/>
      <c r="N620" s="351"/>
      <c r="O620" s="351"/>
      <c r="P620" s="351"/>
      <c r="Q620" s="352"/>
    </row>
    <row r="621" spans="1:17" x14ac:dyDescent="0.2">
      <c r="A621" s="3"/>
      <c r="B621" s="304" t="str">
        <f>IF(C619="","",(VLOOKUP(C619,Lookups!$B$4:$C$2561,2,FALSE)))</f>
        <v/>
      </c>
      <c r="C621" s="366"/>
      <c r="D621" s="350"/>
      <c r="E621" s="350"/>
      <c r="F621" s="350"/>
      <c r="G621" s="350"/>
      <c r="H621" s="351"/>
      <c r="I621" s="351"/>
      <c r="J621" s="351"/>
      <c r="K621" s="686"/>
      <c r="L621" s="686"/>
      <c r="M621" s="351"/>
      <c r="N621" s="351"/>
      <c r="O621" s="351"/>
      <c r="P621" s="351"/>
      <c r="Q621" s="352"/>
    </row>
    <row r="622" spans="1:17" x14ac:dyDescent="0.2">
      <c r="A622" s="3"/>
      <c r="B622" s="304" t="str">
        <f>IF(C620="","",(VLOOKUP(C620,Lookups!$B$4:$C$2561,2,FALSE)))</f>
        <v/>
      </c>
      <c r="C622" s="366"/>
      <c r="D622" s="350"/>
      <c r="E622" s="350"/>
      <c r="F622" s="350"/>
      <c r="G622" s="350"/>
      <c r="H622" s="351"/>
      <c r="I622" s="351"/>
      <c r="J622" s="351"/>
      <c r="K622" s="686"/>
      <c r="L622" s="686"/>
      <c r="M622" s="351"/>
      <c r="N622" s="351"/>
      <c r="O622" s="351"/>
      <c r="P622" s="351"/>
      <c r="Q622" s="352"/>
    </row>
    <row r="623" spans="1:17" x14ac:dyDescent="0.2">
      <c r="A623" s="3"/>
      <c r="B623" s="304" t="str">
        <f>IF(C621="","",(VLOOKUP(C621,Lookups!$B$4:$C$2561,2,FALSE)))</f>
        <v/>
      </c>
      <c r="C623" s="366"/>
      <c r="D623" s="350"/>
      <c r="E623" s="350"/>
      <c r="F623" s="350"/>
      <c r="G623" s="350"/>
      <c r="H623" s="351"/>
      <c r="I623" s="351"/>
      <c r="J623" s="351"/>
      <c r="K623" s="686"/>
      <c r="L623" s="686"/>
      <c r="M623" s="351"/>
      <c r="N623" s="351"/>
      <c r="O623" s="351"/>
      <c r="P623" s="351"/>
      <c r="Q623" s="352"/>
    </row>
    <row r="624" spans="1:17" x14ac:dyDescent="0.2">
      <c r="A624" s="3"/>
      <c r="B624" s="304" t="str">
        <f>IF(C622="","",(VLOOKUP(C622,Lookups!$B$4:$C$2561,2,FALSE)))</f>
        <v/>
      </c>
      <c r="C624" s="366"/>
      <c r="D624" s="350"/>
      <c r="E624" s="350"/>
      <c r="F624" s="350"/>
      <c r="G624" s="350"/>
      <c r="H624" s="351"/>
      <c r="I624" s="351"/>
      <c r="J624" s="351"/>
      <c r="K624" s="686"/>
      <c r="L624" s="686"/>
      <c r="M624" s="351"/>
      <c r="N624" s="351"/>
      <c r="O624" s="351"/>
      <c r="P624" s="351"/>
      <c r="Q624" s="352"/>
    </row>
    <row r="625" spans="1:17" x14ac:dyDescent="0.2">
      <c r="A625" s="3"/>
      <c r="B625" s="304" t="str">
        <f>IF(C623="","",(VLOOKUP(C623,Lookups!$B$4:$C$2561,2,FALSE)))</f>
        <v/>
      </c>
      <c r="C625" s="366"/>
      <c r="D625" s="350"/>
      <c r="E625" s="350"/>
      <c r="F625" s="350"/>
      <c r="G625" s="350"/>
      <c r="H625" s="351"/>
      <c r="I625" s="351"/>
      <c r="J625" s="351"/>
      <c r="K625" s="686"/>
      <c r="L625" s="686"/>
      <c r="M625" s="351"/>
      <c r="N625" s="351"/>
      <c r="O625" s="351"/>
      <c r="P625" s="351"/>
      <c r="Q625" s="352"/>
    </row>
    <row r="626" spans="1:17" x14ac:dyDescent="0.2">
      <c r="A626" s="3"/>
      <c r="B626" s="304" t="str">
        <f>IF(C624="","",(VLOOKUP(C624,Lookups!$B$4:$C$2561,2,FALSE)))</f>
        <v/>
      </c>
      <c r="C626" s="366"/>
      <c r="D626" s="350"/>
      <c r="E626" s="350"/>
      <c r="F626" s="350"/>
      <c r="G626" s="350"/>
      <c r="H626" s="351"/>
      <c r="I626" s="351"/>
      <c r="J626" s="351"/>
      <c r="K626" s="686"/>
      <c r="L626" s="686"/>
      <c r="M626" s="351"/>
      <c r="N626" s="351"/>
      <c r="O626" s="351"/>
      <c r="P626" s="351"/>
      <c r="Q626" s="352"/>
    </row>
    <row r="627" spans="1:17" x14ac:dyDescent="0.2">
      <c r="A627" s="3"/>
      <c r="B627" s="304" t="str">
        <f>IF(C625="","",(VLOOKUP(C625,Lookups!$B$4:$C$2561,2,FALSE)))</f>
        <v/>
      </c>
      <c r="C627" s="366"/>
      <c r="D627" s="350"/>
      <c r="E627" s="350"/>
      <c r="F627" s="350"/>
      <c r="G627" s="350"/>
      <c r="H627" s="351"/>
      <c r="I627" s="351"/>
      <c r="J627" s="351"/>
      <c r="K627" s="686"/>
      <c r="L627" s="686"/>
      <c r="M627" s="351"/>
      <c r="N627" s="351"/>
      <c r="O627" s="351"/>
      <c r="P627" s="351"/>
      <c r="Q627" s="352"/>
    </row>
    <row r="628" spans="1:17" x14ac:dyDescent="0.2">
      <c r="A628" s="3"/>
      <c r="B628" s="304" t="str">
        <f>IF(C626="","",(VLOOKUP(C626,Lookups!$B$4:$C$2561,2,FALSE)))</f>
        <v/>
      </c>
      <c r="C628" s="366"/>
      <c r="D628" s="350"/>
      <c r="E628" s="350"/>
      <c r="F628" s="350"/>
      <c r="G628" s="350"/>
      <c r="H628" s="351"/>
      <c r="I628" s="351"/>
      <c r="J628" s="351"/>
      <c r="K628" s="686"/>
      <c r="L628" s="686"/>
      <c r="M628" s="351"/>
      <c r="N628" s="351"/>
      <c r="O628" s="351"/>
      <c r="P628" s="351"/>
      <c r="Q628" s="352"/>
    </row>
    <row r="629" spans="1:17" x14ac:dyDescent="0.2">
      <c r="A629" s="3"/>
      <c r="B629" s="304" t="str">
        <f>IF(C627="","",(VLOOKUP(C627,Lookups!$B$4:$C$2561,2,FALSE)))</f>
        <v/>
      </c>
      <c r="C629" s="366"/>
      <c r="D629" s="350"/>
      <c r="E629" s="350"/>
      <c r="F629" s="350"/>
      <c r="G629" s="350"/>
      <c r="H629" s="351"/>
      <c r="I629" s="351"/>
      <c r="J629" s="351"/>
      <c r="K629" s="686"/>
      <c r="L629" s="686"/>
      <c r="M629" s="351"/>
      <c r="N629" s="351"/>
      <c r="O629" s="351"/>
      <c r="P629" s="351"/>
      <c r="Q629" s="352"/>
    </row>
    <row r="630" spans="1:17" x14ac:dyDescent="0.2">
      <c r="A630" s="3"/>
      <c r="B630" s="304" t="str">
        <f>IF(C628="","",(VLOOKUP(C628,Lookups!$B$4:$C$2561,2,FALSE)))</f>
        <v/>
      </c>
      <c r="C630" s="366"/>
      <c r="D630" s="350"/>
      <c r="E630" s="350"/>
      <c r="F630" s="350"/>
      <c r="G630" s="350"/>
      <c r="H630" s="351"/>
      <c r="I630" s="351"/>
      <c r="J630" s="351"/>
      <c r="K630" s="686"/>
      <c r="L630" s="686"/>
      <c r="M630" s="351"/>
      <c r="N630" s="351"/>
      <c r="O630" s="351"/>
      <c r="P630" s="351"/>
      <c r="Q630" s="352"/>
    </row>
    <row r="631" spans="1:17" x14ac:dyDescent="0.2">
      <c r="A631" s="3"/>
      <c r="B631" s="304" t="str">
        <f>IF(C629="","",(VLOOKUP(C629,Lookups!$B$4:$C$2561,2,FALSE)))</f>
        <v/>
      </c>
      <c r="C631" s="366"/>
      <c r="D631" s="350"/>
      <c r="E631" s="350"/>
      <c r="F631" s="350"/>
      <c r="G631" s="350"/>
      <c r="H631" s="351"/>
      <c r="I631" s="351"/>
      <c r="J631" s="351"/>
      <c r="K631" s="686"/>
      <c r="L631" s="686"/>
      <c r="M631" s="351"/>
      <c r="N631" s="351"/>
      <c r="O631" s="351"/>
      <c r="P631" s="351"/>
      <c r="Q631" s="352"/>
    </row>
    <row r="632" spans="1:17" x14ac:dyDescent="0.2">
      <c r="A632" s="3"/>
      <c r="B632" s="304" t="str">
        <f>IF(C630="","",(VLOOKUP(C630,Lookups!$B$4:$C$2561,2,FALSE)))</f>
        <v/>
      </c>
      <c r="C632" s="366"/>
      <c r="D632" s="350"/>
      <c r="E632" s="350"/>
      <c r="F632" s="350"/>
      <c r="G632" s="350"/>
      <c r="H632" s="351"/>
      <c r="I632" s="351"/>
      <c r="J632" s="351"/>
      <c r="K632" s="686"/>
      <c r="L632" s="686"/>
      <c r="M632" s="351"/>
      <c r="N632" s="351"/>
      <c r="O632" s="351"/>
      <c r="P632" s="351"/>
      <c r="Q632" s="352"/>
    </row>
    <row r="633" spans="1:17" x14ac:dyDescent="0.2">
      <c r="A633" s="3"/>
      <c r="B633" s="304" t="str">
        <f>IF(C631="","",(VLOOKUP(C631,Lookups!$B$4:$C$2561,2,FALSE)))</f>
        <v/>
      </c>
      <c r="C633" s="366"/>
      <c r="D633" s="350"/>
      <c r="E633" s="350"/>
      <c r="F633" s="350"/>
      <c r="G633" s="350"/>
      <c r="H633" s="351"/>
      <c r="I633" s="351"/>
      <c r="J633" s="351"/>
      <c r="K633" s="686"/>
      <c r="L633" s="686"/>
      <c r="M633" s="351"/>
      <c r="N633" s="351"/>
      <c r="O633" s="351"/>
      <c r="P633" s="351"/>
      <c r="Q633" s="352"/>
    </row>
    <row r="634" spans="1:17" x14ac:dyDescent="0.2">
      <c r="A634" s="3"/>
      <c r="B634" s="304" t="str">
        <f>IF(C632="","",(VLOOKUP(C632,Lookups!$B$4:$C$2561,2,FALSE)))</f>
        <v/>
      </c>
      <c r="C634" s="366"/>
      <c r="D634" s="350"/>
      <c r="E634" s="350"/>
      <c r="F634" s="350"/>
      <c r="G634" s="350"/>
      <c r="H634" s="351"/>
      <c r="I634" s="351"/>
      <c r="J634" s="351"/>
      <c r="K634" s="686"/>
      <c r="L634" s="686"/>
      <c r="M634" s="351"/>
      <c r="N634" s="351"/>
      <c r="O634" s="351"/>
      <c r="P634" s="351"/>
      <c r="Q634" s="352"/>
    </row>
    <row r="635" spans="1:17" x14ac:dyDescent="0.2">
      <c r="A635" s="3"/>
      <c r="B635" s="304" t="str">
        <f>IF(C633="","",(VLOOKUP(C633,Lookups!$B$4:$C$2561,2,FALSE)))</f>
        <v/>
      </c>
      <c r="C635" s="366"/>
      <c r="D635" s="350"/>
      <c r="E635" s="350"/>
      <c r="F635" s="350"/>
      <c r="G635" s="350"/>
      <c r="H635" s="351"/>
      <c r="I635" s="351"/>
      <c r="J635" s="351"/>
      <c r="K635" s="686"/>
      <c r="L635" s="686"/>
      <c r="M635" s="351"/>
      <c r="N635" s="351"/>
      <c r="O635" s="351"/>
      <c r="P635" s="351"/>
      <c r="Q635" s="352"/>
    </row>
    <row r="636" spans="1:17" x14ac:dyDescent="0.2">
      <c r="A636" s="3"/>
      <c r="B636" s="304" t="str">
        <f>IF(C634="","",(VLOOKUP(C634,Lookups!$B$4:$C$2561,2,FALSE)))</f>
        <v/>
      </c>
      <c r="C636" s="366"/>
      <c r="D636" s="350"/>
      <c r="E636" s="350"/>
      <c r="F636" s="350"/>
      <c r="G636" s="350"/>
      <c r="H636" s="351"/>
      <c r="I636" s="351"/>
      <c r="J636" s="351"/>
      <c r="K636" s="686"/>
      <c r="L636" s="686"/>
      <c r="M636" s="351"/>
      <c r="N636" s="351"/>
      <c r="O636" s="351"/>
      <c r="P636" s="351"/>
      <c r="Q636" s="352"/>
    </row>
    <row r="637" spans="1:17" x14ac:dyDescent="0.2">
      <c r="A637" s="3"/>
      <c r="B637" s="304" t="str">
        <f>IF(C635="","",(VLOOKUP(C635,Lookups!$B$4:$C$2561,2,FALSE)))</f>
        <v/>
      </c>
      <c r="C637" s="366"/>
      <c r="D637" s="350"/>
      <c r="E637" s="350"/>
      <c r="F637" s="350"/>
      <c r="G637" s="350"/>
      <c r="H637" s="351"/>
      <c r="I637" s="351"/>
      <c r="J637" s="351"/>
      <c r="K637" s="686"/>
      <c r="L637" s="686"/>
      <c r="M637" s="351"/>
      <c r="N637" s="351"/>
      <c r="O637" s="351"/>
      <c r="P637" s="351"/>
      <c r="Q637" s="352"/>
    </row>
    <row r="638" spans="1:17" x14ac:dyDescent="0.2">
      <c r="A638" s="3"/>
      <c r="B638" s="304" t="str">
        <f>IF(C636="","",(VLOOKUP(C636,Lookups!$B$4:$C$2561,2,FALSE)))</f>
        <v/>
      </c>
      <c r="C638" s="366"/>
      <c r="D638" s="350"/>
      <c r="E638" s="350"/>
      <c r="F638" s="350"/>
      <c r="G638" s="350"/>
      <c r="H638" s="351"/>
      <c r="I638" s="351"/>
      <c r="J638" s="351"/>
      <c r="K638" s="686"/>
      <c r="L638" s="686"/>
      <c r="M638" s="351"/>
      <c r="N638" s="351"/>
      <c r="O638" s="351"/>
      <c r="P638" s="351"/>
      <c r="Q638" s="352"/>
    </row>
    <row r="639" spans="1:17" x14ac:dyDescent="0.2">
      <c r="A639" s="3"/>
      <c r="B639" s="304" t="str">
        <f>IF(C637="","",(VLOOKUP(C637,Lookups!$B$4:$C$2561,2,FALSE)))</f>
        <v/>
      </c>
      <c r="C639" s="366"/>
      <c r="D639" s="350"/>
      <c r="E639" s="350"/>
      <c r="F639" s="350"/>
      <c r="G639" s="350"/>
      <c r="H639" s="351"/>
      <c r="I639" s="351"/>
      <c r="J639" s="351"/>
      <c r="K639" s="686"/>
      <c r="L639" s="686"/>
      <c r="M639" s="351"/>
      <c r="N639" s="351"/>
      <c r="O639" s="351"/>
      <c r="P639" s="351"/>
      <c r="Q639" s="352"/>
    </row>
    <row r="640" spans="1:17" x14ac:dyDescent="0.2">
      <c r="A640" s="3"/>
      <c r="B640" s="304" t="str">
        <f>IF(C638="","",(VLOOKUP(C638,Lookups!$B$4:$C$2561,2,FALSE)))</f>
        <v/>
      </c>
      <c r="C640" s="366"/>
      <c r="D640" s="350"/>
      <c r="E640" s="350"/>
      <c r="F640" s="350"/>
      <c r="G640" s="350"/>
      <c r="H640" s="351"/>
      <c r="I640" s="351"/>
      <c r="J640" s="351"/>
      <c r="K640" s="686"/>
      <c r="L640" s="686"/>
      <c r="M640" s="351"/>
      <c r="N640" s="351"/>
      <c r="O640" s="351"/>
      <c r="P640" s="351"/>
      <c r="Q640" s="352"/>
    </row>
    <row r="641" spans="1:17" x14ac:dyDescent="0.2">
      <c r="A641" s="3"/>
      <c r="B641" s="304" t="str">
        <f>IF(C639="","",(VLOOKUP(C639,Lookups!$B$4:$C$2561,2,FALSE)))</f>
        <v/>
      </c>
      <c r="C641" s="366"/>
      <c r="D641" s="350"/>
      <c r="E641" s="350"/>
      <c r="F641" s="350"/>
      <c r="G641" s="350"/>
      <c r="H641" s="351"/>
      <c r="I641" s="351"/>
      <c r="J641" s="351"/>
      <c r="K641" s="686"/>
      <c r="L641" s="686"/>
      <c r="M641" s="351"/>
      <c r="N641" s="351"/>
      <c r="O641" s="351"/>
      <c r="P641" s="351"/>
      <c r="Q641" s="352"/>
    </row>
    <row r="642" spans="1:17" x14ac:dyDescent="0.2">
      <c r="A642" s="3"/>
      <c r="B642" s="304" t="str">
        <f>IF(C640="","",(VLOOKUP(C640,Lookups!$B$4:$C$2561,2,FALSE)))</f>
        <v/>
      </c>
      <c r="C642" s="366"/>
      <c r="D642" s="350"/>
      <c r="E642" s="350"/>
      <c r="F642" s="350"/>
      <c r="G642" s="350"/>
      <c r="H642" s="351"/>
      <c r="I642" s="351"/>
      <c r="J642" s="351"/>
      <c r="K642" s="686"/>
      <c r="L642" s="686"/>
      <c r="M642" s="351"/>
      <c r="N642" s="351"/>
      <c r="O642" s="351"/>
      <c r="P642" s="351"/>
      <c r="Q642" s="352"/>
    </row>
    <row r="643" spans="1:17" x14ac:dyDescent="0.2">
      <c r="A643" s="3"/>
      <c r="B643" s="304" t="str">
        <f>IF(C641="","",(VLOOKUP(C641,Lookups!$B$4:$C$2561,2,FALSE)))</f>
        <v/>
      </c>
      <c r="C643" s="366"/>
      <c r="D643" s="350"/>
      <c r="E643" s="350"/>
      <c r="F643" s="350"/>
      <c r="G643" s="350"/>
      <c r="H643" s="351"/>
      <c r="I643" s="351"/>
      <c r="J643" s="351"/>
      <c r="K643" s="686"/>
      <c r="L643" s="686"/>
      <c r="M643" s="351"/>
      <c r="N643" s="351"/>
      <c r="O643" s="351"/>
      <c r="P643" s="351"/>
      <c r="Q643" s="352"/>
    </row>
    <row r="644" spans="1:17" x14ac:dyDescent="0.2">
      <c r="A644" s="3"/>
      <c r="B644" s="304" t="str">
        <f>IF(C642="","",(VLOOKUP(C642,Lookups!$B$4:$C$2561,2,FALSE)))</f>
        <v/>
      </c>
      <c r="C644" s="366"/>
      <c r="D644" s="350"/>
      <c r="E644" s="350"/>
      <c r="F644" s="350"/>
      <c r="G644" s="350"/>
      <c r="H644" s="351"/>
      <c r="I644" s="351"/>
      <c r="J644" s="351"/>
      <c r="K644" s="686"/>
      <c r="L644" s="686"/>
      <c r="M644" s="351"/>
      <c r="N644" s="351"/>
      <c r="O644" s="351"/>
      <c r="P644" s="351"/>
      <c r="Q644" s="352"/>
    </row>
    <row r="645" spans="1:17" x14ac:dyDescent="0.2">
      <c r="A645" s="3"/>
      <c r="B645" s="304" t="str">
        <f>IF(C643="","",(VLOOKUP(C643,Lookups!$B$4:$C$2561,2,FALSE)))</f>
        <v/>
      </c>
      <c r="C645" s="366"/>
      <c r="D645" s="350"/>
      <c r="E645" s="350"/>
      <c r="F645" s="350"/>
      <c r="G645" s="350"/>
      <c r="H645" s="351"/>
      <c r="I645" s="351"/>
      <c r="J645" s="351"/>
      <c r="K645" s="686"/>
      <c r="L645" s="686"/>
      <c r="M645" s="351"/>
      <c r="N645" s="351"/>
      <c r="O645" s="351"/>
      <c r="P645" s="351"/>
      <c r="Q645" s="352"/>
    </row>
    <row r="646" spans="1:17" x14ac:dyDescent="0.2">
      <c r="A646" s="3"/>
      <c r="B646" s="304" t="str">
        <f>IF(C644="","",(VLOOKUP(C644,Lookups!$B$4:$C$2561,2,FALSE)))</f>
        <v/>
      </c>
      <c r="C646" s="366"/>
      <c r="D646" s="350"/>
      <c r="E646" s="350"/>
      <c r="F646" s="350"/>
      <c r="G646" s="350"/>
      <c r="H646" s="351"/>
      <c r="I646" s="351"/>
      <c r="J646" s="351"/>
      <c r="K646" s="686"/>
      <c r="L646" s="686"/>
      <c r="M646" s="351"/>
      <c r="N646" s="351"/>
      <c r="O646" s="351"/>
      <c r="P646" s="351"/>
      <c r="Q646" s="352"/>
    </row>
    <row r="647" spans="1:17" x14ac:dyDescent="0.2">
      <c r="A647" s="3"/>
      <c r="B647" s="304" t="str">
        <f>IF(C645="","",(VLOOKUP(C645,Lookups!$B$4:$C$2561,2,FALSE)))</f>
        <v/>
      </c>
      <c r="C647" s="366"/>
      <c r="D647" s="350"/>
      <c r="E647" s="350"/>
      <c r="F647" s="350"/>
      <c r="G647" s="350"/>
      <c r="H647" s="351"/>
      <c r="I647" s="351"/>
      <c r="J647" s="351"/>
      <c r="K647" s="686"/>
      <c r="L647" s="686"/>
      <c r="M647" s="351"/>
      <c r="N647" s="351"/>
      <c r="O647" s="351"/>
      <c r="P647" s="351"/>
      <c r="Q647" s="352"/>
    </row>
    <row r="648" spans="1:17" x14ac:dyDescent="0.2">
      <c r="A648" s="3"/>
      <c r="B648" s="304" t="str">
        <f>IF(C646="","",(VLOOKUP(C646,Lookups!$B$4:$C$2561,2,FALSE)))</f>
        <v/>
      </c>
      <c r="C648" s="366"/>
      <c r="D648" s="350"/>
      <c r="E648" s="350"/>
      <c r="F648" s="350"/>
      <c r="G648" s="350"/>
      <c r="H648" s="351"/>
      <c r="I648" s="351"/>
      <c r="J648" s="351"/>
      <c r="K648" s="686"/>
      <c r="L648" s="686"/>
      <c r="M648" s="351"/>
      <c r="N648" s="351"/>
      <c r="O648" s="351"/>
      <c r="P648" s="351"/>
      <c r="Q648" s="352"/>
    </row>
    <row r="649" spans="1:17" x14ac:dyDescent="0.2">
      <c r="A649" s="3"/>
      <c r="B649" s="304" t="str">
        <f>IF(C647="","",(VLOOKUP(C647,Lookups!$B$4:$C$2561,2,FALSE)))</f>
        <v/>
      </c>
      <c r="C649" s="366"/>
      <c r="D649" s="350"/>
      <c r="E649" s="350"/>
      <c r="F649" s="350"/>
      <c r="G649" s="350"/>
      <c r="H649" s="351"/>
      <c r="I649" s="351"/>
      <c r="J649" s="351"/>
      <c r="K649" s="686"/>
      <c r="L649" s="686"/>
      <c r="M649" s="351"/>
      <c r="N649" s="351"/>
      <c r="O649" s="351"/>
      <c r="P649" s="351"/>
      <c r="Q649" s="352"/>
    </row>
    <row r="650" spans="1:17" x14ac:dyDescent="0.2">
      <c r="A650" s="3"/>
      <c r="B650" s="304" t="str">
        <f>IF(C648="","",(VLOOKUP(C648,Lookups!$B$4:$C$2561,2,FALSE)))</f>
        <v/>
      </c>
      <c r="C650" s="366"/>
      <c r="D650" s="350"/>
      <c r="E650" s="350"/>
      <c r="F650" s="350"/>
      <c r="G650" s="350"/>
      <c r="H650" s="351"/>
      <c r="I650" s="351"/>
      <c r="J650" s="351"/>
      <c r="K650" s="686"/>
      <c r="L650" s="686"/>
      <c r="M650" s="351"/>
      <c r="N650" s="351"/>
      <c r="O650" s="351"/>
      <c r="P650" s="351"/>
      <c r="Q650" s="352"/>
    </row>
    <row r="651" spans="1:17" x14ac:dyDescent="0.2">
      <c r="A651" s="3"/>
      <c r="B651" s="304" t="str">
        <f>IF(C649="","",(VLOOKUP(C649,Lookups!$B$4:$C$2561,2,FALSE)))</f>
        <v/>
      </c>
      <c r="C651" s="366"/>
      <c r="D651" s="350"/>
      <c r="E651" s="350"/>
      <c r="F651" s="350"/>
      <c r="G651" s="350"/>
      <c r="H651" s="351"/>
      <c r="I651" s="351"/>
      <c r="J651" s="351"/>
      <c r="K651" s="686"/>
      <c r="L651" s="686"/>
      <c r="M651" s="351"/>
      <c r="N651" s="351"/>
      <c r="O651" s="351"/>
      <c r="P651" s="351"/>
      <c r="Q651" s="352"/>
    </row>
    <row r="652" spans="1:17" x14ac:dyDescent="0.2">
      <c r="A652" s="3"/>
      <c r="B652" s="304" t="str">
        <f>IF(C650="","",(VLOOKUP(C650,Lookups!$B$4:$C$2561,2,FALSE)))</f>
        <v/>
      </c>
      <c r="C652" s="366"/>
      <c r="D652" s="350"/>
      <c r="E652" s="350"/>
      <c r="F652" s="350"/>
      <c r="G652" s="350"/>
      <c r="H652" s="351"/>
      <c r="I652" s="351"/>
      <c r="J652" s="351"/>
      <c r="K652" s="686"/>
      <c r="L652" s="686"/>
      <c r="M652" s="351"/>
      <c r="N652" s="351"/>
      <c r="O652" s="351"/>
      <c r="P652" s="351"/>
      <c r="Q652" s="352"/>
    </row>
    <row r="653" spans="1:17" x14ac:dyDescent="0.2">
      <c r="A653" s="3"/>
      <c r="B653" s="304" t="str">
        <f>IF(C651="","",(VLOOKUP(C651,Lookups!$B$4:$C$2561,2,FALSE)))</f>
        <v/>
      </c>
      <c r="C653" s="366"/>
      <c r="D653" s="350"/>
      <c r="E653" s="350"/>
      <c r="F653" s="350"/>
      <c r="G653" s="350"/>
      <c r="H653" s="351"/>
      <c r="I653" s="351"/>
      <c r="J653" s="351"/>
      <c r="K653" s="686"/>
      <c r="L653" s="686"/>
      <c r="M653" s="351"/>
      <c r="N653" s="351"/>
      <c r="O653" s="351"/>
      <c r="P653" s="351"/>
      <c r="Q653" s="352"/>
    </row>
    <row r="654" spans="1:17" x14ac:dyDescent="0.2">
      <c r="A654" s="3"/>
      <c r="B654" s="304" t="str">
        <f>IF(C652="","",(VLOOKUP(C652,Lookups!$B$4:$C$2561,2,FALSE)))</f>
        <v/>
      </c>
      <c r="C654" s="366"/>
      <c r="D654" s="350"/>
      <c r="E654" s="350"/>
      <c r="F654" s="350"/>
      <c r="G654" s="350"/>
      <c r="H654" s="351"/>
      <c r="I654" s="351"/>
      <c r="J654" s="351"/>
      <c r="K654" s="686"/>
      <c r="L654" s="686"/>
      <c r="M654" s="351"/>
      <c r="N654" s="351"/>
      <c r="O654" s="351"/>
      <c r="P654" s="351"/>
      <c r="Q654" s="352"/>
    </row>
    <row r="655" spans="1:17" x14ac:dyDescent="0.2">
      <c r="A655" s="3"/>
      <c r="B655" s="304" t="str">
        <f>IF(C653="","",(VLOOKUP(C653,Lookups!$B$4:$C$2561,2,FALSE)))</f>
        <v/>
      </c>
      <c r="C655" s="366"/>
      <c r="D655" s="350"/>
      <c r="E655" s="350"/>
      <c r="F655" s="350"/>
      <c r="G655" s="350"/>
      <c r="H655" s="351"/>
      <c r="I655" s="351"/>
      <c r="J655" s="351"/>
      <c r="K655" s="686"/>
      <c r="L655" s="686"/>
      <c r="M655" s="351"/>
      <c r="N655" s="351"/>
      <c r="O655" s="351"/>
      <c r="P655" s="351"/>
      <c r="Q655" s="352"/>
    </row>
    <row r="656" spans="1:17" x14ac:dyDescent="0.2">
      <c r="A656" s="3"/>
      <c r="B656" s="304" t="str">
        <f>IF(C654="","",(VLOOKUP(C654,Lookups!$B$4:$C$2561,2,FALSE)))</f>
        <v/>
      </c>
      <c r="C656" s="366"/>
      <c r="D656" s="350"/>
      <c r="E656" s="350"/>
      <c r="F656" s="350"/>
      <c r="G656" s="350"/>
      <c r="H656" s="351"/>
      <c r="I656" s="351"/>
      <c r="J656" s="351"/>
      <c r="K656" s="686"/>
      <c r="L656" s="686"/>
      <c r="M656" s="351"/>
      <c r="N656" s="351"/>
      <c r="O656" s="351"/>
      <c r="P656" s="351"/>
      <c r="Q656" s="352"/>
    </row>
    <row r="657" spans="1:17" x14ac:dyDescent="0.2">
      <c r="A657" s="3"/>
      <c r="B657" s="304" t="str">
        <f>IF(C655="","",(VLOOKUP(C655,Lookups!$B$4:$C$2561,2,FALSE)))</f>
        <v/>
      </c>
      <c r="C657" s="366"/>
      <c r="D657" s="350"/>
      <c r="E657" s="350"/>
      <c r="F657" s="350"/>
      <c r="G657" s="350"/>
      <c r="H657" s="351"/>
      <c r="I657" s="351"/>
      <c r="J657" s="351"/>
      <c r="K657" s="686"/>
      <c r="L657" s="686"/>
      <c r="M657" s="351"/>
      <c r="N657" s="351"/>
      <c r="O657" s="351"/>
      <c r="P657" s="351"/>
      <c r="Q657" s="352"/>
    </row>
    <row r="658" spans="1:17" x14ac:dyDescent="0.2">
      <c r="A658" s="3"/>
      <c r="B658" s="304" t="str">
        <f>IF(C656="","",(VLOOKUP(C656,Lookups!$B$4:$C$2561,2,FALSE)))</f>
        <v/>
      </c>
      <c r="C658" s="366"/>
      <c r="D658" s="350"/>
      <c r="E658" s="350"/>
      <c r="F658" s="350"/>
      <c r="G658" s="350"/>
      <c r="H658" s="351"/>
      <c r="I658" s="351"/>
      <c r="J658" s="351"/>
      <c r="K658" s="686"/>
      <c r="L658" s="686"/>
      <c r="M658" s="351"/>
      <c r="N658" s="351"/>
      <c r="O658" s="351"/>
      <c r="P658" s="351"/>
      <c r="Q658" s="352"/>
    </row>
    <row r="659" spans="1:17" x14ac:dyDescent="0.2">
      <c r="A659" s="3"/>
      <c r="B659" s="304" t="str">
        <f>IF(C657="","",(VLOOKUP(C657,Lookups!$B$4:$C$2561,2,FALSE)))</f>
        <v/>
      </c>
      <c r="C659" s="366"/>
      <c r="D659" s="350"/>
      <c r="E659" s="350"/>
      <c r="F659" s="350"/>
      <c r="G659" s="350"/>
      <c r="H659" s="351"/>
      <c r="I659" s="351"/>
      <c r="J659" s="351"/>
      <c r="K659" s="686"/>
      <c r="L659" s="686"/>
      <c r="M659" s="351"/>
      <c r="N659" s="351"/>
      <c r="O659" s="351"/>
      <c r="P659" s="351"/>
      <c r="Q659" s="352"/>
    </row>
    <row r="660" spans="1:17" x14ac:dyDescent="0.2">
      <c r="A660" s="3"/>
      <c r="B660" s="304" t="str">
        <f>IF(C658="","",(VLOOKUP(C658,Lookups!$B$4:$C$2561,2,FALSE)))</f>
        <v/>
      </c>
      <c r="C660" s="366"/>
      <c r="D660" s="350"/>
      <c r="E660" s="350"/>
      <c r="F660" s="350"/>
      <c r="G660" s="350"/>
      <c r="H660" s="351"/>
      <c r="I660" s="351"/>
      <c r="J660" s="351"/>
      <c r="K660" s="686"/>
      <c r="L660" s="686"/>
      <c r="M660" s="351"/>
      <c r="N660" s="351"/>
      <c r="O660" s="351"/>
      <c r="P660" s="351"/>
      <c r="Q660" s="352"/>
    </row>
    <row r="661" spans="1:17" x14ac:dyDescent="0.2">
      <c r="A661" s="3"/>
      <c r="B661" s="304" t="str">
        <f>IF(C659="","",(VLOOKUP(C659,Lookups!$B$4:$C$2561,2,FALSE)))</f>
        <v/>
      </c>
      <c r="C661" s="366"/>
      <c r="D661" s="350"/>
      <c r="E661" s="350"/>
      <c r="F661" s="350"/>
      <c r="G661" s="350"/>
      <c r="H661" s="351"/>
      <c r="I661" s="351"/>
      <c r="J661" s="351"/>
      <c r="K661" s="686"/>
      <c r="L661" s="686"/>
      <c r="M661" s="351"/>
      <c r="N661" s="351"/>
      <c r="O661" s="351"/>
      <c r="P661" s="351"/>
      <c r="Q661" s="352"/>
    </row>
    <row r="662" spans="1:17" x14ac:dyDescent="0.2">
      <c r="A662" s="3"/>
      <c r="B662" s="304" t="str">
        <f>IF(C660="","",(VLOOKUP(C660,Lookups!$B$4:$C$2561,2,FALSE)))</f>
        <v/>
      </c>
      <c r="C662" s="366"/>
      <c r="D662" s="350"/>
      <c r="E662" s="350"/>
      <c r="F662" s="350"/>
      <c r="G662" s="350"/>
      <c r="H662" s="351"/>
      <c r="I662" s="351"/>
      <c r="J662" s="351"/>
      <c r="K662" s="686"/>
      <c r="L662" s="686"/>
      <c r="M662" s="351"/>
      <c r="N662" s="351"/>
      <c r="O662" s="351"/>
      <c r="P662" s="351"/>
      <c r="Q662" s="352"/>
    </row>
    <row r="663" spans="1:17" x14ac:dyDescent="0.2">
      <c r="A663" s="3"/>
      <c r="B663" s="304" t="str">
        <f>IF(C661="","",(VLOOKUP(C661,Lookups!$B$4:$C$2561,2,FALSE)))</f>
        <v/>
      </c>
      <c r="C663" s="366"/>
      <c r="D663" s="350"/>
      <c r="E663" s="350"/>
      <c r="F663" s="350"/>
      <c r="G663" s="350"/>
      <c r="H663" s="351"/>
      <c r="I663" s="351"/>
      <c r="J663" s="351"/>
      <c r="K663" s="686"/>
      <c r="L663" s="686"/>
      <c r="M663" s="351"/>
      <c r="N663" s="351"/>
      <c r="O663" s="351"/>
      <c r="P663" s="351"/>
      <c r="Q663" s="352"/>
    </row>
    <row r="664" spans="1:17" x14ac:dyDescent="0.2">
      <c r="A664" s="3"/>
      <c r="B664" s="304" t="str">
        <f>IF(C662="","",(VLOOKUP(C662,Lookups!$B$4:$C$2561,2,FALSE)))</f>
        <v/>
      </c>
      <c r="C664" s="366"/>
      <c r="D664" s="350"/>
      <c r="E664" s="350"/>
      <c r="F664" s="350"/>
      <c r="G664" s="350"/>
      <c r="H664" s="351"/>
      <c r="I664" s="351"/>
      <c r="J664" s="351"/>
      <c r="K664" s="686"/>
      <c r="L664" s="686"/>
      <c r="M664" s="351"/>
      <c r="N664" s="351"/>
      <c r="O664" s="351"/>
      <c r="P664" s="351"/>
      <c r="Q664" s="352"/>
    </row>
    <row r="665" spans="1:17" x14ac:dyDescent="0.2">
      <c r="A665" s="3"/>
      <c r="B665" s="304" t="str">
        <f>IF(C663="","",(VLOOKUP(C663,Lookups!$B$4:$C$2561,2,FALSE)))</f>
        <v/>
      </c>
      <c r="C665" s="366"/>
      <c r="D665" s="350"/>
      <c r="E665" s="350"/>
      <c r="F665" s="350"/>
      <c r="G665" s="350"/>
      <c r="H665" s="351"/>
      <c r="I665" s="351"/>
      <c r="J665" s="351"/>
      <c r="K665" s="686"/>
      <c r="L665" s="686"/>
      <c r="M665" s="351"/>
      <c r="N665" s="351"/>
      <c r="O665" s="351"/>
      <c r="P665" s="351"/>
      <c r="Q665" s="352"/>
    </row>
    <row r="666" spans="1:17" x14ac:dyDescent="0.2">
      <c r="A666" s="3"/>
      <c r="B666" s="304" t="str">
        <f>IF(C664="","",(VLOOKUP(C664,Lookups!$B$4:$C$2561,2,FALSE)))</f>
        <v/>
      </c>
      <c r="C666" s="366"/>
      <c r="D666" s="350"/>
      <c r="E666" s="350"/>
      <c r="F666" s="350"/>
      <c r="G666" s="350"/>
      <c r="H666" s="351"/>
      <c r="I666" s="351"/>
      <c r="J666" s="351"/>
      <c r="K666" s="686"/>
      <c r="L666" s="686"/>
      <c r="M666" s="351"/>
      <c r="N666" s="351"/>
      <c r="O666" s="351"/>
      <c r="P666" s="351"/>
      <c r="Q666" s="352"/>
    </row>
    <row r="667" spans="1:17" x14ac:dyDescent="0.2">
      <c r="A667" s="3"/>
      <c r="B667" s="304" t="str">
        <f>IF(C665="","",(VLOOKUP(C665,Lookups!$B$4:$C$2561,2,FALSE)))</f>
        <v/>
      </c>
      <c r="C667" s="366"/>
      <c r="D667" s="350"/>
      <c r="E667" s="350"/>
      <c r="F667" s="350"/>
      <c r="G667" s="350"/>
      <c r="H667" s="351"/>
      <c r="I667" s="351"/>
      <c r="J667" s="351"/>
      <c r="K667" s="686"/>
      <c r="L667" s="686"/>
      <c r="M667" s="351"/>
      <c r="N667" s="351"/>
      <c r="O667" s="351"/>
      <c r="P667" s="351"/>
      <c r="Q667" s="352"/>
    </row>
    <row r="668" spans="1:17" x14ac:dyDescent="0.2">
      <c r="A668" s="3"/>
      <c r="B668" s="304" t="str">
        <f>IF(C666="","",(VLOOKUP(C666,Lookups!$B$4:$C$2561,2,FALSE)))</f>
        <v/>
      </c>
      <c r="C668" s="366"/>
      <c r="D668" s="350"/>
      <c r="E668" s="350"/>
      <c r="F668" s="350"/>
      <c r="G668" s="350"/>
      <c r="H668" s="351"/>
      <c r="I668" s="351"/>
      <c r="J668" s="351"/>
      <c r="K668" s="686"/>
      <c r="L668" s="686"/>
      <c r="M668" s="351"/>
      <c r="N668" s="351"/>
      <c r="O668" s="351"/>
      <c r="P668" s="351"/>
      <c r="Q668" s="352"/>
    </row>
    <row r="669" spans="1:17" x14ac:dyDescent="0.2">
      <c r="A669" s="3"/>
      <c r="B669" s="304" t="str">
        <f>IF(C667="","",(VLOOKUP(C667,Lookups!$B$4:$C$2561,2,FALSE)))</f>
        <v/>
      </c>
      <c r="C669" s="366"/>
      <c r="D669" s="350"/>
      <c r="E669" s="350"/>
      <c r="F669" s="350"/>
      <c r="G669" s="350"/>
      <c r="H669" s="351"/>
      <c r="I669" s="351"/>
      <c r="J669" s="351"/>
      <c r="K669" s="686"/>
      <c r="L669" s="686"/>
      <c r="M669" s="351"/>
      <c r="N669" s="351"/>
      <c r="O669" s="351"/>
      <c r="P669" s="351"/>
      <c r="Q669" s="352"/>
    </row>
    <row r="670" spans="1:17" x14ac:dyDescent="0.2">
      <c r="A670" s="3"/>
      <c r="B670" s="304" t="str">
        <f>IF(C668="","",(VLOOKUP(C668,Lookups!$B$4:$C$2561,2,FALSE)))</f>
        <v/>
      </c>
      <c r="C670" s="366"/>
      <c r="D670" s="350"/>
      <c r="E670" s="350"/>
      <c r="F670" s="350"/>
      <c r="G670" s="350"/>
      <c r="H670" s="351"/>
      <c r="I670" s="351"/>
      <c r="J670" s="351"/>
      <c r="K670" s="686"/>
      <c r="L670" s="686"/>
      <c r="M670" s="351"/>
      <c r="N670" s="351"/>
      <c r="O670" s="351"/>
      <c r="P670" s="351"/>
      <c r="Q670" s="352"/>
    </row>
    <row r="671" spans="1:17" x14ac:dyDescent="0.2">
      <c r="A671" s="3"/>
      <c r="B671" s="304" t="str">
        <f>IF(C669="","",(VLOOKUP(C669,Lookups!$B$4:$C$2561,2,FALSE)))</f>
        <v/>
      </c>
      <c r="C671" s="366"/>
      <c r="D671" s="350"/>
      <c r="E671" s="350"/>
      <c r="F671" s="350"/>
      <c r="G671" s="350"/>
      <c r="H671" s="351"/>
      <c r="I671" s="351"/>
      <c r="J671" s="351"/>
      <c r="K671" s="686"/>
      <c r="L671" s="686"/>
      <c r="M671" s="351"/>
      <c r="N671" s="351"/>
      <c r="O671" s="351"/>
      <c r="P671" s="351"/>
      <c r="Q671" s="352"/>
    </row>
    <row r="672" spans="1:17" x14ac:dyDescent="0.2">
      <c r="A672" s="3"/>
      <c r="B672" s="304" t="str">
        <f>IF(C670="","",(VLOOKUP(C670,Lookups!$B$4:$C$2561,2,FALSE)))</f>
        <v/>
      </c>
      <c r="C672" s="366"/>
      <c r="D672" s="350"/>
      <c r="E672" s="350"/>
      <c r="F672" s="350"/>
      <c r="G672" s="350"/>
      <c r="H672" s="351"/>
      <c r="I672" s="351"/>
      <c r="J672" s="351"/>
      <c r="K672" s="686"/>
      <c r="L672" s="686"/>
      <c r="M672" s="351"/>
      <c r="N672" s="351"/>
      <c r="O672" s="351"/>
      <c r="P672" s="351"/>
      <c r="Q672" s="352"/>
    </row>
    <row r="673" spans="1:17" x14ac:dyDescent="0.2">
      <c r="A673" s="3"/>
      <c r="B673" s="304" t="str">
        <f>IF(C671="","",(VLOOKUP(C671,Lookups!$B$4:$C$2561,2,FALSE)))</f>
        <v/>
      </c>
      <c r="C673" s="366"/>
      <c r="D673" s="350"/>
      <c r="E673" s="350"/>
      <c r="F673" s="350"/>
      <c r="G673" s="350"/>
      <c r="H673" s="351"/>
      <c r="I673" s="351"/>
      <c r="J673" s="351"/>
      <c r="K673" s="686"/>
      <c r="L673" s="686"/>
      <c r="M673" s="351"/>
      <c r="N673" s="351"/>
      <c r="O673" s="351"/>
      <c r="P673" s="351"/>
      <c r="Q673" s="352"/>
    </row>
    <row r="674" spans="1:17" x14ac:dyDescent="0.2">
      <c r="A674" s="3"/>
      <c r="B674" s="304" t="str">
        <f>IF(C672="","",(VLOOKUP(C672,Lookups!$B$4:$C$2561,2,FALSE)))</f>
        <v/>
      </c>
      <c r="C674" s="366"/>
      <c r="D674" s="350"/>
      <c r="E674" s="350"/>
      <c r="F674" s="350"/>
      <c r="G674" s="350"/>
      <c r="H674" s="351"/>
      <c r="I674" s="351"/>
      <c r="J674" s="351"/>
      <c r="K674" s="686"/>
      <c r="L674" s="686"/>
      <c r="M674" s="351"/>
      <c r="N674" s="351"/>
      <c r="O674" s="351"/>
      <c r="P674" s="351"/>
      <c r="Q674" s="352"/>
    </row>
    <row r="675" spans="1:17" x14ac:dyDescent="0.2">
      <c r="A675" s="3"/>
      <c r="B675" s="304" t="str">
        <f>IF(C673="","",(VLOOKUP(C673,Lookups!$B$4:$C$2561,2,FALSE)))</f>
        <v/>
      </c>
      <c r="C675" s="366"/>
      <c r="D675" s="350"/>
      <c r="E675" s="350"/>
      <c r="F675" s="350"/>
      <c r="G675" s="350"/>
      <c r="H675" s="351"/>
      <c r="I675" s="351"/>
      <c r="J675" s="351"/>
      <c r="K675" s="686"/>
      <c r="L675" s="686"/>
      <c r="M675" s="351"/>
      <c r="N675" s="351"/>
      <c r="O675" s="351"/>
      <c r="P675" s="351"/>
      <c r="Q675" s="352"/>
    </row>
    <row r="676" spans="1:17" x14ac:dyDescent="0.2">
      <c r="A676" s="3"/>
      <c r="B676" s="304" t="str">
        <f>IF(C674="","",(VLOOKUP(C674,Lookups!$B$4:$C$2561,2,FALSE)))</f>
        <v/>
      </c>
      <c r="C676" s="366"/>
      <c r="D676" s="350"/>
      <c r="E676" s="350"/>
      <c r="F676" s="350"/>
      <c r="G676" s="350"/>
      <c r="H676" s="351"/>
      <c r="I676" s="351"/>
      <c r="J676" s="351"/>
      <c r="K676" s="686"/>
      <c r="L676" s="686"/>
      <c r="M676" s="351"/>
      <c r="N676" s="351"/>
      <c r="O676" s="351"/>
      <c r="P676" s="351"/>
      <c r="Q676" s="352"/>
    </row>
    <row r="677" spans="1:17" x14ac:dyDescent="0.2">
      <c r="A677" s="3"/>
      <c r="B677" s="304" t="str">
        <f>IF(C675="","",(VLOOKUP(C675,Lookups!$B$4:$C$2561,2,FALSE)))</f>
        <v/>
      </c>
      <c r="C677" s="366"/>
      <c r="D677" s="350"/>
      <c r="E677" s="350"/>
      <c r="F677" s="350"/>
      <c r="G677" s="350"/>
      <c r="H677" s="351"/>
      <c r="I677" s="351"/>
      <c r="J677" s="351"/>
      <c r="K677" s="686"/>
      <c r="L677" s="686"/>
      <c r="M677" s="351"/>
      <c r="N677" s="351"/>
      <c r="O677" s="351"/>
      <c r="P677" s="351"/>
      <c r="Q677" s="352"/>
    </row>
    <row r="678" spans="1:17" x14ac:dyDescent="0.2">
      <c r="A678" s="3"/>
      <c r="B678" s="304" t="str">
        <f>IF(C676="","",(VLOOKUP(C676,Lookups!$B$4:$C$2561,2,FALSE)))</f>
        <v/>
      </c>
      <c r="C678" s="366"/>
      <c r="D678" s="350"/>
      <c r="E678" s="350"/>
      <c r="F678" s="350"/>
      <c r="G678" s="350"/>
      <c r="H678" s="351"/>
      <c r="I678" s="351"/>
      <c r="J678" s="351"/>
      <c r="K678" s="686"/>
      <c r="L678" s="686"/>
      <c r="M678" s="351"/>
      <c r="N678" s="351"/>
      <c r="O678" s="351"/>
      <c r="P678" s="351"/>
      <c r="Q678" s="352"/>
    </row>
    <row r="679" spans="1:17" x14ac:dyDescent="0.2">
      <c r="A679" s="3"/>
      <c r="B679" s="304" t="str">
        <f>IF(C677="","",(VLOOKUP(C677,Lookups!$B$4:$C$2561,2,FALSE)))</f>
        <v/>
      </c>
      <c r="C679" s="366"/>
      <c r="D679" s="350"/>
      <c r="E679" s="350"/>
      <c r="F679" s="350"/>
      <c r="G679" s="350"/>
      <c r="H679" s="351"/>
      <c r="I679" s="351"/>
      <c r="J679" s="351"/>
      <c r="K679" s="686"/>
      <c r="L679" s="686"/>
      <c r="M679" s="351"/>
      <c r="N679" s="351"/>
      <c r="O679" s="351"/>
      <c r="P679" s="351"/>
      <c r="Q679" s="352"/>
    </row>
    <row r="680" spans="1:17" x14ac:dyDescent="0.2">
      <c r="A680" s="3"/>
      <c r="B680" s="304" t="str">
        <f>IF(C678="","",(VLOOKUP(C678,Lookups!$B$4:$C$2561,2,FALSE)))</f>
        <v/>
      </c>
      <c r="C680" s="366"/>
      <c r="D680" s="350"/>
      <c r="E680" s="350"/>
      <c r="F680" s="350"/>
      <c r="G680" s="350"/>
      <c r="H680" s="351"/>
      <c r="I680" s="351"/>
      <c r="J680" s="351"/>
      <c r="K680" s="686"/>
      <c r="L680" s="686"/>
      <c r="M680" s="351"/>
      <c r="N680" s="351"/>
      <c r="O680" s="351"/>
      <c r="P680" s="351"/>
      <c r="Q680" s="352"/>
    </row>
    <row r="681" spans="1:17" x14ac:dyDescent="0.2">
      <c r="A681" s="3"/>
      <c r="B681" s="304" t="str">
        <f>IF(C679="","",(VLOOKUP(C679,Lookups!$B$4:$C$2561,2,FALSE)))</f>
        <v/>
      </c>
      <c r="C681" s="366"/>
      <c r="D681" s="350"/>
      <c r="E681" s="350"/>
      <c r="F681" s="350"/>
      <c r="G681" s="350"/>
      <c r="H681" s="351"/>
      <c r="I681" s="351"/>
      <c r="J681" s="351"/>
      <c r="K681" s="686"/>
      <c r="L681" s="686"/>
      <c r="M681" s="351"/>
      <c r="N681" s="351"/>
      <c r="O681" s="351"/>
      <c r="P681" s="351"/>
      <c r="Q681" s="352"/>
    </row>
    <row r="682" spans="1:17" x14ac:dyDescent="0.2">
      <c r="A682" s="3"/>
      <c r="B682" s="304" t="str">
        <f>IF(C680="","",(VLOOKUP(C680,Lookups!$B$4:$C$2561,2,FALSE)))</f>
        <v/>
      </c>
      <c r="C682" s="366"/>
      <c r="D682" s="350"/>
      <c r="E682" s="350"/>
      <c r="F682" s="350"/>
      <c r="G682" s="350"/>
      <c r="H682" s="351"/>
      <c r="I682" s="351"/>
      <c r="J682" s="351"/>
      <c r="K682" s="686"/>
      <c r="L682" s="686"/>
      <c r="M682" s="351"/>
      <c r="N682" s="351"/>
      <c r="O682" s="351"/>
      <c r="P682" s="351"/>
      <c r="Q682" s="352"/>
    </row>
    <row r="683" spans="1:17" x14ac:dyDescent="0.2">
      <c r="A683" s="3"/>
      <c r="B683" s="304" t="str">
        <f>IF(C681="","",(VLOOKUP(C681,Lookups!$B$4:$C$2561,2,FALSE)))</f>
        <v/>
      </c>
      <c r="C683" s="366"/>
      <c r="D683" s="350"/>
      <c r="E683" s="350"/>
      <c r="F683" s="350"/>
      <c r="G683" s="350"/>
      <c r="H683" s="351"/>
      <c r="I683" s="351"/>
      <c r="J683" s="351"/>
      <c r="K683" s="686"/>
      <c r="L683" s="686"/>
      <c r="M683" s="351"/>
      <c r="N683" s="351"/>
      <c r="O683" s="351"/>
      <c r="P683" s="351"/>
      <c r="Q683" s="352"/>
    </row>
    <row r="684" spans="1:17" x14ac:dyDescent="0.2">
      <c r="A684" s="3"/>
      <c r="B684" s="304" t="str">
        <f>IF(C682="","",(VLOOKUP(C682,Lookups!$B$4:$C$2561,2,FALSE)))</f>
        <v/>
      </c>
      <c r="C684" s="366"/>
      <c r="D684" s="350"/>
      <c r="E684" s="350"/>
      <c r="F684" s="350"/>
      <c r="G684" s="350"/>
      <c r="H684" s="351"/>
      <c r="I684" s="351"/>
      <c r="J684" s="351"/>
      <c r="K684" s="686"/>
      <c r="L684" s="686"/>
      <c r="M684" s="351"/>
      <c r="N684" s="351"/>
      <c r="O684" s="351"/>
      <c r="P684" s="351"/>
      <c r="Q684" s="352"/>
    </row>
    <row r="685" spans="1:17" x14ac:dyDescent="0.2">
      <c r="A685" s="3"/>
      <c r="B685" s="304" t="str">
        <f>IF(C683="","",(VLOOKUP(C683,Lookups!$B$4:$C$2561,2,FALSE)))</f>
        <v/>
      </c>
      <c r="C685" s="366"/>
      <c r="D685" s="350"/>
      <c r="E685" s="350"/>
      <c r="F685" s="350"/>
      <c r="G685" s="350"/>
      <c r="H685" s="351"/>
      <c r="I685" s="351"/>
      <c r="J685" s="351"/>
      <c r="K685" s="686"/>
      <c r="L685" s="686"/>
      <c r="M685" s="351"/>
      <c r="N685" s="351"/>
      <c r="O685" s="351"/>
      <c r="P685" s="351"/>
      <c r="Q685" s="352"/>
    </row>
    <row r="686" spans="1:17" x14ac:dyDescent="0.2">
      <c r="A686" s="3"/>
      <c r="B686" s="304" t="str">
        <f>IF(C684="","",(VLOOKUP(C684,Lookups!$B$4:$C$2561,2,FALSE)))</f>
        <v/>
      </c>
      <c r="C686" s="366"/>
      <c r="D686" s="350"/>
      <c r="E686" s="350"/>
      <c r="F686" s="350"/>
      <c r="G686" s="350"/>
      <c r="H686" s="351"/>
      <c r="I686" s="351"/>
      <c r="J686" s="351"/>
      <c r="K686" s="686"/>
      <c r="L686" s="686"/>
      <c r="M686" s="351"/>
      <c r="N686" s="351"/>
      <c r="O686" s="351"/>
      <c r="P686" s="351"/>
      <c r="Q686" s="352"/>
    </row>
    <row r="687" spans="1:17" x14ac:dyDescent="0.2">
      <c r="A687" s="3"/>
      <c r="B687" s="304" t="str">
        <f>IF(C685="","",(VLOOKUP(C685,Lookups!$B$4:$C$2561,2,FALSE)))</f>
        <v/>
      </c>
      <c r="C687" s="366"/>
      <c r="D687" s="350"/>
      <c r="E687" s="350"/>
      <c r="F687" s="350"/>
      <c r="G687" s="350"/>
      <c r="H687" s="351"/>
      <c r="I687" s="351"/>
      <c r="J687" s="351"/>
      <c r="K687" s="686"/>
      <c r="L687" s="686"/>
      <c r="M687" s="351"/>
      <c r="N687" s="351"/>
      <c r="O687" s="351"/>
      <c r="P687" s="351"/>
      <c r="Q687" s="352"/>
    </row>
    <row r="688" spans="1:17" x14ac:dyDescent="0.2">
      <c r="A688" s="3"/>
      <c r="B688" s="304" t="str">
        <f>IF(C686="","",(VLOOKUP(C686,Lookups!$B$4:$C$2561,2,FALSE)))</f>
        <v/>
      </c>
      <c r="C688" s="366"/>
      <c r="D688" s="350"/>
      <c r="E688" s="350"/>
      <c r="F688" s="350"/>
      <c r="G688" s="350"/>
      <c r="H688" s="351"/>
      <c r="I688" s="351"/>
      <c r="J688" s="351"/>
      <c r="K688" s="686"/>
      <c r="L688" s="686"/>
      <c r="M688" s="351"/>
      <c r="N688" s="351"/>
      <c r="O688" s="351"/>
      <c r="P688" s="351"/>
      <c r="Q688" s="352"/>
    </row>
    <row r="689" spans="1:17" x14ac:dyDescent="0.2">
      <c r="A689" s="3"/>
      <c r="B689" s="304" t="str">
        <f>IF(C687="","",(VLOOKUP(C687,Lookups!$B$4:$C$2561,2,FALSE)))</f>
        <v/>
      </c>
      <c r="C689" s="366"/>
      <c r="D689" s="350"/>
      <c r="E689" s="350"/>
      <c r="F689" s="350"/>
      <c r="G689" s="350"/>
      <c r="H689" s="351"/>
      <c r="I689" s="351"/>
      <c r="J689" s="351"/>
      <c r="K689" s="686"/>
      <c r="L689" s="686"/>
      <c r="M689" s="351"/>
      <c r="N689" s="351"/>
      <c r="O689" s="351"/>
      <c r="P689" s="351"/>
      <c r="Q689" s="352"/>
    </row>
    <row r="690" spans="1:17" x14ac:dyDescent="0.2">
      <c r="A690" s="3"/>
      <c r="B690" s="304" t="str">
        <f>IF(C688="","",(VLOOKUP(C688,Lookups!$B$4:$C$2561,2,FALSE)))</f>
        <v/>
      </c>
      <c r="C690" s="366"/>
      <c r="D690" s="350"/>
      <c r="E690" s="350"/>
      <c r="F690" s="350"/>
      <c r="G690" s="350"/>
      <c r="H690" s="351"/>
      <c r="I690" s="351"/>
      <c r="J690" s="351"/>
      <c r="K690" s="686"/>
      <c r="L690" s="686"/>
      <c r="M690" s="351"/>
      <c r="N690" s="351"/>
      <c r="O690" s="351"/>
      <c r="P690" s="351"/>
      <c r="Q690" s="352"/>
    </row>
    <row r="691" spans="1:17" x14ac:dyDescent="0.2">
      <c r="A691" s="3"/>
      <c r="B691" s="304" t="str">
        <f>IF(C689="","",(VLOOKUP(C689,Lookups!$B$4:$C$2561,2,FALSE)))</f>
        <v/>
      </c>
      <c r="C691" s="366"/>
      <c r="D691" s="350"/>
      <c r="E691" s="350"/>
      <c r="F691" s="350"/>
      <c r="G691" s="350"/>
      <c r="H691" s="351"/>
      <c r="I691" s="351"/>
      <c r="J691" s="351"/>
      <c r="K691" s="686"/>
      <c r="L691" s="686"/>
      <c r="M691" s="351"/>
      <c r="N691" s="351"/>
      <c r="O691" s="351"/>
      <c r="P691" s="351"/>
      <c r="Q691" s="352"/>
    </row>
    <row r="692" spans="1:17" x14ac:dyDescent="0.2">
      <c r="A692" s="3"/>
      <c r="B692" s="304" t="str">
        <f>IF(C690="","",(VLOOKUP(C690,Lookups!$B$4:$C$2561,2,FALSE)))</f>
        <v/>
      </c>
      <c r="C692" s="366"/>
      <c r="D692" s="350"/>
      <c r="E692" s="350"/>
      <c r="F692" s="350"/>
      <c r="G692" s="350"/>
      <c r="H692" s="351"/>
      <c r="I692" s="351"/>
      <c r="J692" s="351"/>
      <c r="K692" s="686"/>
      <c r="L692" s="686"/>
      <c r="M692" s="351"/>
      <c r="N692" s="351"/>
      <c r="O692" s="351"/>
      <c r="P692" s="351"/>
      <c r="Q692" s="352"/>
    </row>
    <row r="693" spans="1:17" x14ac:dyDescent="0.2">
      <c r="A693" s="3"/>
      <c r="B693" s="304" t="str">
        <f>IF(C691="","",(VLOOKUP(C691,Lookups!$B$4:$C$2561,2,FALSE)))</f>
        <v/>
      </c>
      <c r="C693" s="366"/>
      <c r="D693" s="350"/>
      <c r="E693" s="350"/>
      <c r="F693" s="350"/>
      <c r="G693" s="350"/>
      <c r="H693" s="351"/>
      <c r="I693" s="351"/>
      <c r="J693" s="351"/>
      <c r="K693" s="686"/>
      <c r="L693" s="686"/>
      <c r="M693" s="351"/>
      <c r="N693" s="351"/>
      <c r="O693" s="351"/>
      <c r="P693" s="351"/>
      <c r="Q693" s="352"/>
    </row>
    <row r="694" spans="1:17" x14ac:dyDescent="0.2">
      <c r="A694" s="3"/>
      <c r="B694" s="304" t="str">
        <f>IF(C692="","",(VLOOKUP(C692,Lookups!$B$4:$C$2561,2,FALSE)))</f>
        <v/>
      </c>
      <c r="C694" s="366"/>
      <c r="D694" s="350"/>
      <c r="E694" s="350"/>
      <c r="F694" s="350"/>
      <c r="G694" s="350"/>
      <c r="H694" s="351"/>
      <c r="I694" s="351"/>
      <c r="J694" s="351"/>
      <c r="K694" s="686"/>
      <c r="L694" s="686"/>
      <c r="M694" s="351"/>
      <c r="N694" s="351"/>
      <c r="O694" s="351"/>
      <c r="P694" s="351"/>
      <c r="Q694" s="352"/>
    </row>
    <row r="695" spans="1:17" x14ac:dyDescent="0.2">
      <c r="A695" s="3"/>
      <c r="B695" s="304" t="str">
        <f>IF(C693="","",(VLOOKUP(C693,Lookups!$B$4:$C$2561,2,FALSE)))</f>
        <v/>
      </c>
      <c r="C695" s="366"/>
      <c r="D695" s="350"/>
      <c r="E695" s="350"/>
      <c r="F695" s="350"/>
      <c r="G695" s="350"/>
      <c r="H695" s="351"/>
      <c r="I695" s="351"/>
      <c r="J695" s="351"/>
      <c r="K695" s="686"/>
      <c r="L695" s="686"/>
      <c r="M695" s="351"/>
      <c r="N695" s="351"/>
      <c r="O695" s="351"/>
      <c r="P695" s="351"/>
      <c r="Q695" s="352"/>
    </row>
    <row r="696" spans="1:17" x14ac:dyDescent="0.2">
      <c r="A696" s="3"/>
      <c r="B696" s="304" t="str">
        <f>IF(C694="","",(VLOOKUP(C694,Lookups!$B$4:$C$2561,2,FALSE)))</f>
        <v/>
      </c>
      <c r="C696" s="366"/>
      <c r="D696" s="350"/>
      <c r="E696" s="350"/>
      <c r="F696" s="350"/>
      <c r="G696" s="350"/>
      <c r="H696" s="351"/>
      <c r="I696" s="351"/>
      <c r="J696" s="351"/>
      <c r="K696" s="686"/>
      <c r="L696" s="686"/>
      <c r="M696" s="351"/>
      <c r="N696" s="351"/>
      <c r="O696" s="351"/>
      <c r="P696" s="351"/>
      <c r="Q696" s="352"/>
    </row>
    <row r="697" spans="1:17" x14ac:dyDescent="0.2">
      <c r="A697" s="3"/>
      <c r="B697" s="304" t="str">
        <f>IF(C695="","",(VLOOKUP(C695,Lookups!$B$4:$C$2561,2,FALSE)))</f>
        <v/>
      </c>
      <c r="C697" s="366"/>
      <c r="D697" s="350"/>
      <c r="E697" s="350"/>
      <c r="F697" s="350"/>
      <c r="G697" s="350"/>
      <c r="H697" s="351"/>
      <c r="I697" s="351"/>
      <c r="J697" s="351"/>
      <c r="K697" s="686"/>
      <c r="L697" s="686"/>
      <c r="M697" s="351"/>
      <c r="N697" s="351"/>
      <c r="O697" s="351"/>
      <c r="P697" s="351"/>
      <c r="Q697" s="352"/>
    </row>
    <row r="698" spans="1:17" x14ac:dyDescent="0.2">
      <c r="A698" s="3"/>
      <c r="B698" s="304" t="str">
        <f>IF(C696="","",(VLOOKUP(C696,Lookups!$B$4:$C$2561,2,FALSE)))</f>
        <v/>
      </c>
      <c r="C698" s="366"/>
      <c r="D698" s="350"/>
      <c r="E698" s="350"/>
      <c r="F698" s="350"/>
      <c r="G698" s="350"/>
      <c r="H698" s="351"/>
      <c r="I698" s="351"/>
      <c r="J698" s="351"/>
      <c r="K698" s="686"/>
      <c r="L698" s="686"/>
      <c r="M698" s="351"/>
      <c r="N698" s="351"/>
      <c r="O698" s="351"/>
      <c r="P698" s="351"/>
      <c r="Q698" s="352"/>
    </row>
    <row r="699" spans="1:17" x14ac:dyDescent="0.2">
      <c r="A699" s="3"/>
      <c r="B699" s="304" t="str">
        <f>IF(C697="","",(VLOOKUP(C697,Lookups!$B$4:$C$2561,2,FALSE)))</f>
        <v/>
      </c>
      <c r="C699" s="366"/>
      <c r="D699" s="350"/>
      <c r="E699" s="350"/>
      <c r="F699" s="350"/>
      <c r="G699" s="350"/>
      <c r="H699" s="351"/>
      <c r="I699" s="351"/>
      <c r="J699" s="351"/>
      <c r="K699" s="686"/>
      <c r="L699" s="686"/>
      <c r="M699" s="351"/>
      <c r="N699" s="351"/>
      <c r="O699" s="351"/>
      <c r="P699" s="351"/>
      <c r="Q699" s="352"/>
    </row>
    <row r="700" spans="1:17" x14ac:dyDescent="0.2">
      <c r="A700" s="3"/>
      <c r="B700" s="304" t="str">
        <f>IF(C698="","",(VLOOKUP(C698,Lookups!$B$4:$C$2561,2,FALSE)))</f>
        <v/>
      </c>
      <c r="C700" s="366"/>
      <c r="D700" s="350"/>
      <c r="E700" s="350"/>
      <c r="F700" s="350"/>
      <c r="G700" s="350"/>
      <c r="H700" s="351"/>
      <c r="I700" s="351"/>
      <c r="J700" s="351"/>
      <c r="K700" s="686"/>
      <c r="L700" s="686"/>
      <c r="M700" s="351"/>
      <c r="N700" s="351"/>
      <c r="O700" s="351"/>
      <c r="P700" s="351"/>
      <c r="Q700" s="352"/>
    </row>
    <row r="701" spans="1:17" x14ac:dyDescent="0.2">
      <c r="A701" s="3"/>
      <c r="B701" s="304" t="str">
        <f>IF(C699="","",(VLOOKUP(C699,Lookups!$B$4:$C$2561,2,FALSE)))</f>
        <v/>
      </c>
      <c r="C701" s="366"/>
      <c r="D701" s="350"/>
      <c r="E701" s="350"/>
      <c r="F701" s="350"/>
      <c r="G701" s="350"/>
      <c r="H701" s="351"/>
      <c r="I701" s="351"/>
      <c r="J701" s="351"/>
      <c r="K701" s="686"/>
      <c r="L701" s="686"/>
      <c r="M701" s="351"/>
      <c r="N701" s="351"/>
      <c r="O701" s="351"/>
      <c r="P701" s="351"/>
      <c r="Q701" s="352"/>
    </row>
    <row r="702" spans="1:17" x14ac:dyDescent="0.2">
      <c r="A702" s="3"/>
      <c r="B702" s="304" t="str">
        <f>IF(C700="","",(VLOOKUP(C700,Lookups!$B$4:$C$2561,2,FALSE)))</f>
        <v/>
      </c>
      <c r="C702" s="366"/>
      <c r="D702" s="350"/>
      <c r="E702" s="350"/>
      <c r="F702" s="350"/>
      <c r="G702" s="350"/>
      <c r="H702" s="351"/>
      <c r="I702" s="351"/>
      <c r="J702" s="351"/>
      <c r="K702" s="686"/>
      <c r="L702" s="686"/>
      <c r="M702" s="351"/>
      <c r="N702" s="351"/>
      <c r="O702" s="351"/>
      <c r="P702" s="351"/>
      <c r="Q702" s="352"/>
    </row>
    <row r="703" spans="1:17" x14ac:dyDescent="0.2">
      <c r="A703" s="3"/>
      <c r="B703" s="304" t="str">
        <f>IF(C701="","",(VLOOKUP(C701,Lookups!$B$4:$C$2561,2,FALSE)))</f>
        <v/>
      </c>
      <c r="C703" s="366"/>
      <c r="D703" s="350"/>
      <c r="E703" s="350"/>
      <c r="F703" s="350"/>
      <c r="G703" s="350"/>
      <c r="H703" s="351"/>
      <c r="I703" s="351"/>
      <c r="J703" s="351"/>
      <c r="K703" s="686"/>
      <c r="L703" s="686"/>
      <c r="M703" s="351"/>
      <c r="N703" s="351"/>
      <c r="O703" s="351"/>
      <c r="P703" s="351"/>
      <c r="Q703" s="352"/>
    </row>
    <row r="704" spans="1:17" x14ac:dyDescent="0.2">
      <c r="A704" s="3"/>
      <c r="B704" s="304" t="str">
        <f>IF(C702="","",(VLOOKUP(C702,Lookups!$B$4:$C$2561,2,FALSE)))</f>
        <v/>
      </c>
      <c r="C704" s="366"/>
      <c r="D704" s="350"/>
      <c r="E704" s="350"/>
      <c r="F704" s="350"/>
      <c r="G704" s="350"/>
      <c r="H704" s="351"/>
      <c r="I704" s="351"/>
      <c r="J704" s="351"/>
      <c r="K704" s="686"/>
      <c r="L704" s="686"/>
      <c r="M704" s="351"/>
      <c r="N704" s="351"/>
      <c r="O704" s="351"/>
      <c r="P704" s="351"/>
      <c r="Q704" s="352"/>
    </row>
    <row r="705" spans="1:17" x14ac:dyDescent="0.2">
      <c r="A705" s="3"/>
      <c r="B705" s="304" t="str">
        <f>IF(C703="","",(VLOOKUP(C703,Lookups!$B$4:$C$2561,2,FALSE)))</f>
        <v/>
      </c>
      <c r="C705" s="366"/>
      <c r="D705" s="350"/>
      <c r="E705" s="350"/>
      <c r="F705" s="350"/>
      <c r="G705" s="350"/>
      <c r="H705" s="351"/>
      <c r="I705" s="351"/>
      <c r="J705" s="351"/>
      <c r="K705" s="686"/>
      <c r="L705" s="686"/>
      <c r="M705" s="351"/>
      <c r="N705" s="351"/>
      <c r="O705" s="351"/>
      <c r="P705" s="351"/>
      <c r="Q705" s="352"/>
    </row>
    <row r="706" spans="1:17" x14ac:dyDescent="0.2">
      <c r="A706" s="3"/>
      <c r="B706" s="304" t="str">
        <f>IF(C704="","",(VLOOKUP(C704,Lookups!$B$4:$C$2561,2,FALSE)))</f>
        <v/>
      </c>
      <c r="C706" s="366"/>
      <c r="D706" s="350"/>
      <c r="E706" s="350"/>
      <c r="F706" s="350"/>
      <c r="G706" s="350"/>
      <c r="H706" s="351"/>
      <c r="I706" s="351"/>
      <c r="J706" s="351"/>
      <c r="K706" s="686"/>
      <c r="L706" s="686"/>
      <c r="M706" s="351"/>
      <c r="N706" s="351"/>
      <c r="O706" s="351"/>
      <c r="P706" s="351"/>
      <c r="Q706" s="352"/>
    </row>
    <row r="707" spans="1:17" x14ac:dyDescent="0.2">
      <c r="A707" s="3"/>
      <c r="B707" s="304" t="str">
        <f>IF(C705="","",(VLOOKUP(C705,Lookups!$B$4:$C$2561,2,FALSE)))</f>
        <v/>
      </c>
      <c r="C707" s="366"/>
      <c r="D707" s="350"/>
      <c r="E707" s="350"/>
      <c r="F707" s="350"/>
      <c r="G707" s="350"/>
      <c r="H707" s="351"/>
      <c r="I707" s="351"/>
      <c r="J707" s="351"/>
      <c r="K707" s="686"/>
      <c r="L707" s="686"/>
      <c r="M707" s="351"/>
      <c r="N707" s="351"/>
      <c r="O707" s="351"/>
      <c r="P707" s="351"/>
      <c r="Q707" s="352"/>
    </row>
    <row r="708" spans="1:17" x14ac:dyDescent="0.2">
      <c r="A708" s="3"/>
      <c r="B708" s="304" t="str">
        <f>IF(C706="","",(VLOOKUP(C706,Lookups!$B$4:$C$2561,2,FALSE)))</f>
        <v/>
      </c>
      <c r="C708" s="366"/>
      <c r="D708" s="350"/>
      <c r="E708" s="350"/>
      <c r="F708" s="350"/>
      <c r="G708" s="350"/>
      <c r="H708" s="351"/>
      <c r="I708" s="351"/>
      <c r="J708" s="351"/>
      <c r="K708" s="686"/>
      <c r="L708" s="686"/>
      <c r="M708" s="351"/>
      <c r="N708" s="351"/>
      <c r="O708" s="351"/>
      <c r="P708" s="351"/>
      <c r="Q708" s="352"/>
    </row>
    <row r="709" spans="1:17" x14ac:dyDescent="0.2">
      <c r="A709" s="3"/>
      <c r="B709" s="304" t="str">
        <f>IF(C707="","",(VLOOKUP(C707,Lookups!$B$4:$C$2561,2,FALSE)))</f>
        <v/>
      </c>
      <c r="C709" s="366"/>
      <c r="D709" s="350"/>
      <c r="E709" s="350"/>
      <c r="F709" s="350"/>
      <c r="G709" s="350"/>
      <c r="H709" s="351"/>
      <c r="I709" s="351"/>
      <c r="J709" s="351"/>
      <c r="K709" s="686"/>
      <c r="L709" s="686"/>
      <c r="M709" s="351"/>
      <c r="N709" s="351"/>
      <c r="O709" s="351"/>
      <c r="P709" s="351"/>
      <c r="Q709" s="352"/>
    </row>
    <row r="710" spans="1:17" x14ac:dyDescent="0.2">
      <c r="A710" s="3"/>
      <c r="B710" s="304" t="str">
        <f>IF(C708="","",(VLOOKUP(C708,Lookups!$B$4:$C$2561,2,FALSE)))</f>
        <v/>
      </c>
      <c r="C710" s="366"/>
      <c r="D710" s="350"/>
      <c r="E710" s="350"/>
      <c r="F710" s="350"/>
      <c r="G710" s="350"/>
      <c r="H710" s="351"/>
      <c r="I710" s="351"/>
      <c r="J710" s="351"/>
      <c r="K710" s="686"/>
      <c r="L710" s="686"/>
      <c r="M710" s="351"/>
      <c r="N710" s="351"/>
      <c r="O710" s="351"/>
      <c r="P710" s="351"/>
      <c r="Q710" s="352"/>
    </row>
    <row r="711" spans="1:17" x14ac:dyDescent="0.2">
      <c r="A711" s="3"/>
      <c r="B711" s="304" t="str">
        <f>IF(C709="","",(VLOOKUP(C709,Lookups!$B$4:$C$2561,2,FALSE)))</f>
        <v/>
      </c>
      <c r="C711" s="366"/>
      <c r="D711" s="350"/>
      <c r="E711" s="350"/>
      <c r="F711" s="350"/>
      <c r="G711" s="350"/>
      <c r="H711" s="351"/>
      <c r="I711" s="351"/>
      <c r="J711" s="351"/>
      <c r="K711" s="686"/>
      <c r="L711" s="686"/>
      <c r="M711" s="351"/>
      <c r="N711" s="351"/>
      <c r="O711" s="351"/>
      <c r="P711" s="351"/>
      <c r="Q711" s="352"/>
    </row>
    <row r="712" spans="1:17" x14ac:dyDescent="0.2">
      <c r="A712" s="3"/>
      <c r="B712" s="304" t="str">
        <f>IF(C710="","",(VLOOKUP(C710,Lookups!$B$4:$C$2561,2,FALSE)))</f>
        <v/>
      </c>
      <c r="C712" s="366"/>
      <c r="D712" s="350"/>
      <c r="E712" s="350"/>
      <c r="F712" s="350"/>
      <c r="G712" s="350"/>
      <c r="H712" s="351"/>
      <c r="I712" s="351"/>
      <c r="J712" s="351"/>
      <c r="K712" s="686"/>
      <c r="L712" s="686"/>
      <c r="M712" s="351"/>
      <c r="N712" s="351"/>
      <c r="O712" s="351"/>
      <c r="P712" s="351"/>
      <c r="Q712" s="352"/>
    </row>
    <row r="713" spans="1:17" x14ac:dyDescent="0.2">
      <c r="A713" s="3"/>
      <c r="B713" s="304" t="str">
        <f>IF(C711="","",(VLOOKUP(C711,Lookups!$B$4:$C$2561,2,FALSE)))</f>
        <v/>
      </c>
      <c r="C713" s="366"/>
      <c r="D713" s="350"/>
      <c r="E713" s="350"/>
      <c r="F713" s="350"/>
      <c r="G713" s="350"/>
      <c r="H713" s="351"/>
      <c r="I713" s="351"/>
      <c r="J713" s="351"/>
      <c r="K713" s="686"/>
      <c r="L713" s="686"/>
      <c r="M713" s="351"/>
      <c r="N713" s="351"/>
      <c r="O713" s="351"/>
      <c r="P713" s="351"/>
      <c r="Q713" s="352"/>
    </row>
    <row r="714" spans="1:17" x14ac:dyDescent="0.2">
      <c r="A714" s="3"/>
      <c r="B714" s="304" t="str">
        <f>IF(C712="","",(VLOOKUP(C712,Lookups!$B$4:$C$2561,2,FALSE)))</f>
        <v/>
      </c>
      <c r="C714" s="366"/>
      <c r="D714" s="350"/>
      <c r="E714" s="350"/>
      <c r="F714" s="350"/>
      <c r="G714" s="350"/>
      <c r="H714" s="351"/>
      <c r="I714" s="351"/>
      <c r="J714" s="351"/>
      <c r="K714" s="686"/>
      <c r="L714" s="686"/>
      <c r="M714" s="351"/>
      <c r="N714" s="351"/>
      <c r="O714" s="351"/>
      <c r="P714" s="351"/>
      <c r="Q714" s="352"/>
    </row>
    <row r="715" spans="1:17" x14ac:dyDescent="0.2">
      <c r="A715" s="3"/>
      <c r="B715" s="304" t="str">
        <f>IF(C713="","",(VLOOKUP(C713,Lookups!$B$4:$C$2561,2,FALSE)))</f>
        <v/>
      </c>
      <c r="C715" s="366"/>
      <c r="D715" s="350"/>
      <c r="E715" s="350"/>
      <c r="F715" s="350"/>
      <c r="G715" s="350"/>
      <c r="H715" s="351"/>
      <c r="I715" s="351"/>
      <c r="J715" s="351"/>
      <c r="K715" s="686"/>
      <c r="L715" s="686"/>
      <c r="M715" s="351"/>
      <c r="N715" s="351"/>
      <c r="O715" s="351"/>
      <c r="P715" s="351"/>
      <c r="Q715" s="352"/>
    </row>
    <row r="716" spans="1:17" x14ac:dyDescent="0.2">
      <c r="A716" s="3"/>
      <c r="B716" s="304" t="str">
        <f>IF(C714="","",(VLOOKUP(C714,Lookups!$B$4:$C$2561,2,FALSE)))</f>
        <v/>
      </c>
      <c r="C716" s="366"/>
      <c r="D716" s="350"/>
      <c r="E716" s="350"/>
      <c r="F716" s="350"/>
      <c r="G716" s="350"/>
      <c r="H716" s="351"/>
      <c r="I716" s="351"/>
      <c r="J716" s="351"/>
      <c r="K716" s="686"/>
      <c r="L716" s="686"/>
      <c r="M716" s="351"/>
      <c r="N716" s="351"/>
      <c r="O716" s="351"/>
      <c r="P716" s="351"/>
      <c r="Q716" s="352"/>
    </row>
    <row r="717" spans="1:17" x14ac:dyDescent="0.2">
      <c r="A717" s="3"/>
      <c r="B717" s="304" t="str">
        <f>IF(C715="","",(VLOOKUP(C715,Lookups!$B$4:$C$2561,2,FALSE)))</f>
        <v/>
      </c>
      <c r="C717" s="366"/>
      <c r="D717" s="350"/>
      <c r="E717" s="350"/>
      <c r="F717" s="350"/>
      <c r="G717" s="350"/>
      <c r="H717" s="351"/>
      <c r="I717" s="351"/>
      <c r="J717" s="351"/>
      <c r="K717" s="686"/>
      <c r="L717" s="686"/>
      <c r="M717" s="351"/>
      <c r="N717" s="351"/>
      <c r="O717" s="351"/>
      <c r="P717" s="351"/>
      <c r="Q717" s="352"/>
    </row>
    <row r="718" spans="1:17" x14ac:dyDescent="0.2">
      <c r="A718" s="3"/>
      <c r="B718" s="304" t="str">
        <f>IF(C716="","",(VLOOKUP(C716,Lookups!$B$4:$C$2561,2,FALSE)))</f>
        <v/>
      </c>
      <c r="C718" s="366"/>
      <c r="D718" s="350"/>
      <c r="E718" s="350"/>
      <c r="F718" s="350"/>
      <c r="G718" s="350"/>
      <c r="H718" s="351"/>
      <c r="I718" s="351"/>
      <c r="J718" s="351"/>
      <c r="K718" s="686"/>
      <c r="L718" s="686"/>
      <c r="M718" s="351"/>
      <c r="N718" s="351"/>
      <c r="O718" s="351"/>
      <c r="P718" s="351"/>
      <c r="Q718" s="352"/>
    </row>
    <row r="719" spans="1:17" x14ac:dyDescent="0.2">
      <c r="A719" s="3"/>
      <c r="B719" s="304" t="str">
        <f>IF(C717="","",(VLOOKUP(C717,Lookups!$B$4:$C$2561,2,FALSE)))</f>
        <v/>
      </c>
      <c r="C719" s="366"/>
      <c r="D719" s="350"/>
      <c r="E719" s="350"/>
      <c r="F719" s="350"/>
      <c r="G719" s="350"/>
      <c r="H719" s="351"/>
      <c r="I719" s="351"/>
      <c r="J719" s="351"/>
      <c r="K719" s="686"/>
      <c r="L719" s="686"/>
      <c r="M719" s="351"/>
      <c r="N719" s="351"/>
      <c r="O719" s="351"/>
      <c r="P719" s="351"/>
      <c r="Q719" s="352"/>
    </row>
    <row r="720" spans="1:17" x14ac:dyDescent="0.2">
      <c r="A720" s="3"/>
      <c r="B720" s="304" t="str">
        <f>IF(C718="","",(VLOOKUP(C718,Lookups!$B$4:$C$2561,2,FALSE)))</f>
        <v/>
      </c>
      <c r="C720" s="366"/>
      <c r="D720" s="350"/>
      <c r="E720" s="350"/>
      <c r="F720" s="350"/>
      <c r="G720" s="350"/>
      <c r="H720" s="351"/>
      <c r="I720" s="351"/>
      <c r="J720" s="351"/>
      <c r="K720" s="686"/>
      <c r="L720" s="686"/>
      <c r="M720" s="351"/>
      <c r="N720" s="351"/>
      <c r="O720" s="351"/>
      <c r="P720" s="351"/>
      <c r="Q720" s="352"/>
    </row>
    <row r="721" spans="1:17" x14ac:dyDescent="0.2">
      <c r="A721" s="3"/>
      <c r="B721" s="304" t="str">
        <f>IF(C719="","",(VLOOKUP(C719,Lookups!$B$4:$C$2561,2,FALSE)))</f>
        <v/>
      </c>
      <c r="C721" s="366"/>
      <c r="D721" s="350"/>
      <c r="E721" s="350"/>
      <c r="F721" s="350"/>
      <c r="G721" s="350"/>
      <c r="H721" s="351"/>
      <c r="I721" s="351"/>
      <c r="J721" s="351"/>
      <c r="K721" s="686"/>
      <c r="L721" s="686"/>
      <c r="M721" s="351"/>
      <c r="N721" s="351"/>
      <c r="O721" s="351"/>
      <c r="P721" s="351"/>
      <c r="Q721" s="352"/>
    </row>
    <row r="722" spans="1:17" x14ac:dyDescent="0.2">
      <c r="A722" s="3"/>
      <c r="B722" s="304" t="str">
        <f>IF(C720="","",(VLOOKUP(C720,Lookups!$B$4:$C$2561,2,FALSE)))</f>
        <v/>
      </c>
      <c r="C722" s="366"/>
      <c r="D722" s="350"/>
      <c r="E722" s="350"/>
      <c r="F722" s="350"/>
      <c r="G722" s="350"/>
      <c r="H722" s="351"/>
      <c r="I722" s="351"/>
      <c r="J722" s="351"/>
      <c r="K722" s="686"/>
      <c r="L722" s="686"/>
      <c r="M722" s="351"/>
      <c r="N722" s="351"/>
      <c r="O722" s="351"/>
      <c r="P722" s="351"/>
      <c r="Q722" s="352"/>
    </row>
    <row r="723" spans="1:17" x14ac:dyDescent="0.2">
      <c r="A723" s="3"/>
      <c r="B723" s="304" t="str">
        <f>IF(C721="","",(VLOOKUP(C721,Lookups!$B$4:$C$2561,2,FALSE)))</f>
        <v/>
      </c>
      <c r="C723" s="366"/>
      <c r="D723" s="350"/>
      <c r="E723" s="350"/>
      <c r="F723" s="350"/>
      <c r="G723" s="350"/>
      <c r="H723" s="351"/>
      <c r="I723" s="351"/>
      <c r="J723" s="351"/>
      <c r="K723" s="686"/>
      <c r="L723" s="686"/>
      <c r="M723" s="351"/>
      <c r="N723" s="351"/>
      <c r="O723" s="351"/>
      <c r="P723" s="351"/>
      <c r="Q723" s="352"/>
    </row>
    <row r="724" spans="1:17" x14ac:dyDescent="0.2">
      <c r="A724" s="3"/>
      <c r="B724" s="304" t="str">
        <f>IF(C722="","",(VLOOKUP(C722,Lookups!$B$4:$C$2561,2,FALSE)))</f>
        <v/>
      </c>
      <c r="C724" s="366"/>
      <c r="D724" s="350"/>
      <c r="E724" s="350"/>
      <c r="F724" s="350"/>
      <c r="G724" s="350"/>
      <c r="H724" s="351"/>
      <c r="I724" s="351"/>
      <c r="J724" s="351"/>
      <c r="K724" s="686"/>
      <c r="L724" s="686"/>
      <c r="M724" s="351"/>
      <c r="N724" s="351"/>
      <c r="O724" s="351"/>
      <c r="P724" s="351"/>
      <c r="Q724" s="352"/>
    </row>
    <row r="725" spans="1:17" x14ac:dyDescent="0.2">
      <c r="A725" s="3"/>
      <c r="B725" s="304" t="str">
        <f>IF(C723="","",(VLOOKUP(C723,Lookups!$B$4:$C$2561,2,FALSE)))</f>
        <v/>
      </c>
      <c r="C725" s="366"/>
      <c r="D725" s="350"/>
      <c r="E725" s="350"/>
      <c r="F725" s="350"/>
      <c r="G725" s="350"/>
      <c r="H725" s="351"/>
      <c r="I725" s="351"/>
      <c r="J725" s="351"/>
      <c r="K725" s="686"/>
      <c r="L725" s="686"/>
      <c r="M725" s="351"/>
      <c r="N725" s="351"/>
      <c r="O725" s="351"/>
      <c r="P725" s="351"/>
      <c r="Q725" s="352"/>
    </row>
    <row r="726" spans="1:17" x14ac:dyDescent="0.2">
      <c r="A726" s="3"/>
      <c r="B726" s="304" t="str">
        <f>IF(C724="","",(VLOOKUP(C724,Lookups!$B$4:$C$2561,2,FALSE)))</f>
        <v/>
      </c>
      <c r="C726" s="366"/>
      <c r="D726" s="350"/>
      <c r="E726" s="350"/>
      <c r="F726" s="350"/>
      <c r="G726" s="350"/>
      <c r="H726" s="351"/>
      <c r="I726" s="351"/>
      <c r="J726" s="351"/>
      <c r="K726" s="686"/>
      <c r="L726" s="686"/>
      <c r="M726" s="351"/>
      <c r="N726" s="351"/>
      <c r="O726" s="351"/>
      <c r="P726" s="351"/>
      <c r="Q726" s="352"/>
    </row>
    <row r="727" spans="1:17" x14ac:dyDescent="0.2">
      <c r="A727" s="3"/>
      <c r="B727" s="304" t="str">
        <f>IF(C725="","",(VLOOKUP(C725,Lookups!$B$4:$C$2561,2,FALSE)))</f>
        <v/>
      </c>
      <c r="C727" s="366"/>
      <c r="D727" s="350"/>
      <c r="E727" s="350"/>
      <c r="F727" s="350"/>
      <c r="G727" s="350"/>
      <c r="H727" s="351"/>
      <c r="I727" s="351"/>
      <c r="J727" s="351"/>
      <c r="K727" s="686"/>
      <c r="L727" s="686"/>
      <c r="M727" s="351"/>
      <c r="N727" s="351"/>
      <c r="O727" s="351"/>
      <c r="P727" s="351"/>
      <c r="Q727" s="352"/>
    </row>
    <row r="728" spans="1:17" x14ac:dyDescent="0.2">
      <c r="A728" s="3"/>
      <c r="B728" s="304" t="str">
        <f>IF(C726="","",(VLOOKUP(C726,Lookups!$B$4:$C$2561,2,FALSE)))</f>
        <v/>
      </c>
      <c r="C728" s="366"/>
      <c r="D728" s="350"/>
      <c r="E728" s="350"/>
      <c r="F728" s="350"/>
      <c r="G728" s="350"/>
      <c r="H728" s="351"/>
      <c r="I728" s="351"/>
      <c r="J728" s="351"/>
      <c r="K728" s="686"/>
      <c r="L728" s="686"/>
      <c r="M728" s="351"/>
      <c r="N728" s="351"/>
      <c r="O728" s="351"/>
      <c r="P728" s="351"/>
      <c r="Q728" s="352"/>
    </row>
    <row r="729" spans="1:17" x14ac:dyDescent="0.2">
      <c r="A729" s="3"/>
      <c r="B729" s="304" t="str">
        <f>IF(C727="","",(VLOOKUP(C727,Lookups!$B$4:$C$2561,2,FALSE)))</f>
        <v/>
      </c>
      <c r="C729" s="366"/>
      <c r="D729" s="350"/>
      <c r="E729" s="350"/>
      <c r="F729" s="350"/>
      <c r="G729" s="350"/>
      <c r="H729" s="351"/>
      <c r="I729" s="351"/>
      <c r="J729" s="351"/>
      <c r="K729" s="686"/>
      <c r="L729" s="686"/>
      <c r="M729" s="351"/>
      <c r="N729" s="351"/>
      <c r="O729" s="351"/>
      <c r="P729" s="351"/>
      <c r="Q729" s="352"/>
    </row>
    <row r="730" spans="1:17" x14ac:dyDescent="0.2">
      <c r="A730" s="3"/>
      <c r="B730" s="304" t="str">
        <f>IF(C728="","",(VLOOKUP(C728,Lookups!$B$4:$C$2561,2,FALSE)))</f>
        <v/>
      </c>
      <c r="C730" s="366"/>
      <c r="D730" s="350"/>
      <c r="E730" s="350"/>
      <c r="F730" s="350"/>
      <c r="G730" s="350"/>
      <c r="H730" s="351"/>
      <c r="I730" s="351"/>
      <c r="J730" s="351"/>
      <c r="K730" s="686"/>
      <c r="L730" s="686"/>
      <c r="M730" s="351"/>
      <c r="N730" s="351"/>
      <c r="O730" s="351"/>
      <c r="P730" s="351"/>
      <c r="Q730" s="352"/>
    </row>
    <row r="731" spans="1:17" x14ac:dyDescent="0.2">
      <c r="A731" s="3"/>
      <c r="B731" s="304" t="str">
        <f>IF(C729="","",(VLOOKUP(C729,Lookups!$B$4:$C$2561,2,FALSE)))</f>
        <v/>
      </c>
      <c r="C731" s="366"/>
      <c r="D731" s="350"/>
      <c r="E731" s="350"/>
      <c r="F731" s="350"/>
      <c r="G731" s="350"/>
      <c r="H731" s="351"/>
      <c r="I731" s="351"/>
      <c r="J731" s="351"/>
      <c r="K731" s="686"/>
      <c r="L731" s="686"/>
      <c r="M731" s="351"/>
      <c r="N731" s="351"/>
      <c r="O731" s="351"/>
      <c r="P731" s="351"/>
      <c r="Q731" s="352"/>
    </row>
    <row r="732" spans="1:17" x14ac:dyDescent="0.2">
      <c r="A732" s="3"/>
      <c r="B732" s="304" t="str">
        <f>IF(C730="","",(VLOOKUP(C730,Lookups!$B$4:$C$2561,2,FALSE)))</f>
        <v/>
      </c>
      <c r="C732" s="366"/>
      <c r="D732" s="350"/>
      <c r="E732" s="350"/>
      <c r="F732" s="350"/>
      <c r="G732" s="350"/>
      <c r="H732" s="351"/>
      <c r="I732" s="351"/>
      <c r="J732" s="351"/>
      <c r="K732" s="686"/>
      <c r="L732" s="686"/>
      <c r="M732" s="351"/>
      <c r="N732" s="351"/>
      <c r="O732" s="351"/>
      <c r="P732" s="351"/>
      <c r="Q732" s="352"/>
    </row>
    <row r="733" spans="1:17" x14ac:dyDescent="0.2">
      <c r="A733" s="3"/>
      <c r="B733" s="304" t="str">
        <f>IF(C731="","",(VLOOKUP(C731,Lookups!$B$4:$C$2561,2,FALSE)))</f>
        <v/>
      </c>
      <c r="C733" s="366"/>
      <c r="D733" s="350"/>
      <c r="E733" s="350"/>
      <c r="F733" s="350"/>
      <c r="G733" s="350"/>
      <c r="H733" s="351"/>
      <c r="I733" s="351"/>
      <c r="J733" s="351"/>
      <c r="K733" s="686"/>
      <c r="L733" s="686"/>
      <c r="M733" s="351"/>
      <c r="N733" s="351"/>
      <c r="O733" s="351"/>
      <c r="P733" s="351"/>
      <c r="Q733" s="352"/>
    </row>
    <row r="734" spans="1:17" x14ac:dyDescent="0.2">
      <c r="A734" s="3"/>
      <c r="B734" s="304" t="str">
        <f>IF(C732="","",(VLOOKUP(C732,Lookups!$B$4:$C$2561,2,FALSE)))</f>
        <v/>
      </c>
      <c r="C734" s="366"/>
      <c r="D734" s="350"/>
      <c r="E734" s="350"/>
      <c r="F734" s="350"/>
      <c r="G734" s="350"/>
      <c r="H734" s="351"/>
      <c r="I734" s="351"/>
      <c r="J734" s="351"/>
      <c r="K734" s="686"/>
      <c r="L734" s="686"/>
      <c r="M734" s="351"/>
      <c r="N734" s="351"/>
      <c r="O734" s="351"/>
      <c r="P734" s="351"/>
      <c r="Q734" s="352"/>
    </row>
    <row r="735" spans="1:17" x14ac:dyDescent="0.2">
      <c r="A735" s="3"/>
      <c r="B735" s="304" t="str">
        <f>IF(C733="","",(VLOOKUP(C733,Lookups!$B$4:$C$2561,2,FALSE)))</f>
        <v/>
      </c>
      <c r="C735" s="366"/>
      <c r="D735" s="350"/>
      <c r="E735" s="350"/>
      <c r="F735" s="350"/>
      <c r="G735" s="350"/>
      <c r="H735" s="351"/>
      <c r="I735" s="351"/>
      <c r="J735" s="351"/>
      <c r="K735" s="686"/>
      <c r="L735" s="686"/>
      <c r="M735" s="351"/>
      <c r="N735" s="351"/>
      <c r="O735" s="351"/>
      <c r="P735" s="351"/>
      <c r="Q735" s="352"/>
    </row>
    <row r="736" spans="1:17" x14ac:dyDescent="0.2">
      <c r="A736" s="3"/>
      <c r="B736" s="304" t="str">
        <f>IF(C734="","",(VLOOKUP(C734,Lookups!$B$4:$C$2561,2,FALSE)))</f>
        <v/>
      </c>
      <c r="C736" s="366"/>
      <c r="D736" s="350"/>
      <c r="E736" s="350"/>
      <c r="F736" s="350"/>
      <c r="G736" s="350"/>
      <c r="H736" s="351"/>
      <c r="I736" s="351"/>
      <c r="J736" s="351"/>
      <c r="K736" s="686"/>
      <c r="L736" s="686"/>
      <c r="M736" s="351"/>
      <c r="N736" s="351"/>
      <c r="O736" s="351"/>
      <c r="P736" s="351"/>
      <c r="Q736" s="352"/>
    </row>
    <row r="737" spans="1:17" x14ac:dyDescent="0.2">
      <c r="A737" s="3"/>
      <c r="B737" s="304" t="str">
        <f>IF(C735="","",(VLOOKUP(C735,Lookups!$B$4:$C$2561,2,FALSE)))</f>
        <v/>
      </c>
      <c r="C737" s="366"/>
      <c r="D737" s="350"/>
      <c r="E737" s="350"/>
      <c r="F737" s="350"/>
      <c r="G737" s="350"/>
      <c r="H737" s="351"/>
      <c r="I737" s="351"/>
      <c r="J737" s="351"/>
      <c r="K737" s="686"/>
      <c r="L737" s="686"/>
      <c r="M737" s="351"/>
      <c r="N737" s="351"/>
      <c r="O737" s="351"/>
      <c r="P737" s="351"/>
      <c r="Q737" s="352"/>
    </row>
    <row r="738" spans="1:17" x14ac:dyDescent="0.2">
      <c r="A738" s="3"/>
      <c r="B738" s="304" t="str">
        <f>IF(C736="","",(VLOOKUP(C736,Lookups!$B$4:$C$2561,2,FALSE)))</f>
        <v/>
      </c>
      <c r="C738" s="366"/>
      <c r="D738" s="350"/>
      <c r="E738" s="350"/>
      <c r="F738" s="350"/>
      <c r="G738" s="350"/>
      <c r="H738" s="351"/>
      <c r="I738" s="351"/>
      <c r="J738" s="351"/>
      <c r="K738" s="686"/>
      <c r="L738" s="686"/>
      <c r="M738" s="351"/>
      <c r="N738" s="351"/>
      <c r="O738" s="351"/>
      <c r="P738" s="351"/>
      <c r="Q738" s="352"/>
    </row>
    <row r="739" spans="1:17" x14ac:dyDescent="0.2">
      <c r="A739" s="3"/>
      <c r="B739" s="304" t="str">
        <f>IF(C737="","",(VLOOKUP(C737,Lookups!$B$4:$C$2561,2,FALSE)))</f>
        <v/>
      </c>
      <c r="C739" s="366"/>
      <c r="D739" s="350"/>
      <c r="E739" s="350"/>
      <c r="F739" s="350"/>
      <c r="G739" s="350"/>
      <c r="H739" s="351"/>
      <c r="I739" s="351"/>
      <c r="J739" s="351"/>
      <c r="K739" s="686"/>
      <c r="L739" s="686"/>
      <c r="M739" s="351"/>
      <c r="N739" s="351"/>
      <c r="O739" s="351"/>
      <c r="P739" s="351"/>
      <c r="Q739" s="352"/>
    </row>
    <row r="740" spans="1:17" x14ac:dyDescent="0.2">
      <c r="A740" s="3"/>
      <c r="B740" s="304" t="str">
        <f>IF(C738="","",(VLOOKUP(C738,Lookups!$B$4:$C$2561,2,FALSE)))</f>
        <v/>
      </c>
      <c r="C740" s="366"/>
      <c r="D740" s="350"/>
      <c r="E740" s="350"/>
      <c r="F740" s="350"/>
      <c r="G740" s="350"/>
      <c r="H740" s="351"/>
      <c r="I740" s="351"/>
      <c r="J740" s="351"/>
      <c r="K740" s="686"/>
      <c r="L740" s="686"/>
      <c r="M740" s="351"/>
      <c r="N740" s="351"/>
      <c r="O740" s="351"/>
      <c r="P740" s="351"/>
      <c r="Q740" s="352"/>
    </row>
    <row r="741" spans="1:17" x14ac:dyDescent="0.2">
      <c r="A741" s="3"/>
      <c r="B741" s="304" t="str">
        <f>IF(C739="","",(VLOOKUP(C739,Lookups!$B$4:$C$2561,2,FALSE)))</f>
        <v/>
      </c>
      <c r="C741" s="366"/>
      <c r="D741" s="350"/>
      <c r="E741" s="350"/>
      <c r="F741" s="350"/>
      <c r="G741" s="350"/>
      <c r="H741" s="351"/>
      <c r="I741" s="351"/>
      <c r="J741" s="351"/>
      <c r="K741" s="686"/>
      <c r="L741" s="686"/>
      <c r="M741" s="351"/>
      <c r="N741" s="351"/>
      <c r="O741" s="351"/>
      <c r="P741" s="351"/>
      <c r="Q741" s="352"/>
    </row>
    <row r="742" spans="1:17" x14ac:dyDescent="0.2">
      <c r="A742" s="3"/>
      <c r="B742" s="304" t="str">
        <f>IF(C740="","",(VLOOKUP(C740,Lookups!$B$4:$C$2561,2,FALSE)))</f>
        <v/>
      </c>
      <c r="C742" s="366"/>
      <c r="D742" s="350"/>
      <c r="E742" s="350"/>
      <c r="F742" s="350"/>
      <c r="G742" s="350"/>
      <c r="H742" s="351"/>
      <c r="I742" s="351"/>
      <c r="J742" s="351"/>
      <c r="K742" s="686"/>
      <c r="L742" s="686"/>
      <c r="M742" s="351"/>
      <c r="N742" s="351"/>
      <c r="O742" s="351"/>
      <c r="P742" s="351"/>
      <c r="Q742" s="352"/>
    </row>
    <row r="743" spans="1:17" x14ac:dyDescent="0.2">
      <c r="A743" s="3"/>
      <c r="B743" s="304" t="str">
        <f>IF(C741="","",(VLOOKUP(C741,Lookups!$B$4:$C$2561,2,FALSE)))</f>
        <v/>
      </c>
      <c r="C743" s="366"/>
      <c r="D743" s="350"/>
      <c r="E743" s="350"/>
      <c r="F743" s="350"/>
      <c r="G743" s="350"/>
      <c r="H743" s="351"/>
      <c r="I743" s="351"/>
      <c r="J743" s="351"/>
      <c r="K743" s="686"/>
      <c r="L743" s="686"/>
      <c r="M743" s="351"/>
      <c r="N743" s="351"/>
      <c r="O743" s="351"/>
      <c r="P743" s="351"/>
      <c r="Q743" s="352"/>
    </row>
    <row r="744" spans="1:17" x14ac:dyDescent="0.2">
      <c r="A744" s="3"/>
      <c r="B744" s="304" t="str">
        <f>IF(C742="","",(VLOOKUP(C742,Lookups!$B$4:$C$2561,2,FALSE)))</f>
        <v/>
      </c>
      <c r="C744" s="366"/>
      <c r="D744" s="350"/>
      <c r="E744" s="350"/>
      <c r="F744" s="350"/>
      <c r="G744" s="350"/>
      <c r="H744" s="351"/>
      <c r="I744" s="351"/>
      <c r="J744" s="351"/>
      <c r="K744" s="686"/>
      <c r="L744" s="686"/>
      <c r="M744" s="351"/>
      <c r="N744" s="351"/>
      <c r="O744" s="351"/>
      <c r="P744" s="351"/>
      <c r="Q744" s="352"/>
    </row>
    <row r="745" spans="1:17" x14ac:dyDescent="0.2">
      <c r="A745" s="3"/>
      <c r="B745" s="304" t="str">
        <f>IF(C743="","",(VLOOKUP(C743,Lookups!$B$4:$C$2561,2,FALSE)))</f>
        <v/>
      </c>
      <c r="C745" s="366"/>
      <c r="D745" s="350"/>
      <c r="E745" s="350"/>
      <c r="F745" s="350"/>
      <c r="G745" s="350"/>
      <c r="H745" s="351"/>
      <c r="I745" s="351"/>
      <c r="J745" s="351"/>
      <c r="K745" s="686"/>
      <c r="L745" s="686"/>
      <c r="M745" s="351"/>
      <c r="N745" s="351"/>
      <c r="O745" s="351"/>
      <c r="P745" s="351"/>
      <c r="Q745" s="352"/>
    </row>
    <row r="746" spans="1:17" x14ac:dyDescent="0.2">
      <c r="A746" s="3"/>
      <c r="B746" s="304" t="str">
        <f>IF(C744="","",(VLOOKUP(C744,Lookups!$B$4:$C$2561,2,FALSE)))</f>
        <v/>
      </c>
      <c r="C746" s="366"/>
      <c r="D746" s="350"/>
      <c r="E746" s="350"/>
      <c r="F746" s="350"/>
      <c r="G746" s="350"/>
      <c r="H746" s="351"/>
      <c r="I746" s="351"/>
      <c r="J746" s="351"/>
      <c r="K746" s="686"/>
      <c r="L746" s="686"/>
      <c r="M746" s="351"/>
      <c r="N746" s="351"/>
      <c r="O746" s="351"/>
      <c r="P746" s="351"/>
      <c r="Q746" s="352"/>
    </row>
    <row r="747" spans="1:17" x14ac:dyDescent="0.2">
      <c r="A747" s="3"/>
      <c r="B747" s="304" t="str">
        <f>IF(C745="","",(VLOOKUP(C745,Lookups!$B$4:$C$2561,2,FALSE)))</f>
        <v/>
      </c>
      <c r="C747" s="366"/>
      <c r="D747" s="350"/>
      <c r="E747" s="350"/>
      <c r="F747" s="350"/>
      <c r="G747" s="350"/>
      <c r="H747" s="351"/>
      <c r="I747" s="351"/>
      <c r="J747" s="351"/>
      <c r="K747" s="686"/>
      <c r="L747" s="686"/>
      <c r="M747" s="351"/>
      <c r="N747" s="351"/>
      <c r="O747" s="351"/>
      <c r="P747" s="351"/>
      <c r="Q747" s="352"/>
    </row>
    <row r="748" spans="1:17" x14ac:dyDescent="0.2">
      <c r="A748" s="3"/>
      <c r="B748" s="304" t="str">
        <f>IF(C746="","",(VLOOKUP(C746,Lookups!$B$4:$C$2561,2,FALSE)))</f>
        <v/>
      </c>
      <c r="C748" s="366"/>
      <c r="D748" s="350"/>
      <c r="E748" s="350"/>
      <c r="F748" s="350"/>
      <c r="G748" s="350"/>
      <c r="H748" s="351"/>
      <c r="I748" s="351"/>
      <c r="J748" s="351"/>
      <c r="K748" s="686"/>
      <c r="L748" s="686"/>
      <c r="M748" s="351"/>
      <c r="N748" s="351"/>
      <c r="O748" s="351"/>
      <c r="P748" s="351"/>
      <c r="Q748" s="352"/>
    </row>
    <row r="749" spans="1:17" x14ac:dyDescent="0.2">
      <c r="A749" s="3"/>
      <c r="B749" s="304" t="str">
        <f>IF(C747="","",(VLOOKUP(C747,Lookups!$B$4:$C$2561,2,FALSE)))</f>
        <v/>
      </c>
      <c r="C749" s="366"/>
      <c r="D749" s="350"/>
      <c r="E749" s="350"/>
      <c r="F749" s="350"/>
      <c r="G749" s="350"/>
      <c r="H749" s="351"/>
      <c r="I749" s="351"/>
      <c r="J749" s="351"/>
      <c r="K749" s="686"/>
      <c r="L749" s="686"/>
      <c r="M749" s="351"/>
      <c r="N749" s="351"/>
      <c r="O749" s="351"/>
      <c r="P749" s="351"/>
      <c r="Q749" s="352"/>
    </row>
    <row r="750" spans="1:17" x14ac:dyDescent="0.2">
      <c r="A750" s="3"/>
      <c r="B750" s="304" t="str">
        <f>IF(C748="","",(VLOOKUP(C748,Lookups!$B$4:$C$2561,2,FALSE)))</f>
        <v/>
      </c>
      <c r="C750" s="366"/>
      <c r="D750" s="350"/>
      <c r="E750" s="350"/>
      <c r="F750" s="350"/>
      <c r="G750" s="350"/>
      <c r="H750" s="351"/>
      <c r="I750" s="351"/>
      <c r="J750" s="351"/>
      <c r="K750" s="686"/>
      <c r="L750" s="686"/>
      <c r="M750" s="351"/>
      <c r="N750" s="351"/>
      <c r="O750" s="351"/>
      <c r="P750" s="351"/>
      <c r="Q750" s="352"/>
    </row>
    <row r="751" spans="1:17" x14ac:dyDescent="0.2">
      <c r="A751" s="3"/>
      <c r="B751" s="304" t="str">
        <f>IF(C749="","",(VLOOKUP(C749,Lookups!$B$4:$C$2561,2,FALSE)))</f>
        <v/>
      </c>
      <c r="C751" s="366"/>
      <c r="D751" s="350"/>
      <c r="E751" s="350"/>
      <c r="F751" s="350"/>
      <c r="G751" s="350"/>
      <c r="H751" s="351"/>
      <c r="I751" s="351"/>
      <c r="J751" s="351"/>
      <c r="K751" s="686"/>
      <c r="L751" s="686"/>
      <c r="M751" s="351"/>
      <c r="N751" s="351"/>
      <c r="O751" s="351"/>
      <c r="P751" s="351"/>
      <c r="Q751" s="352"/>
    </row>
    <row r="752" spans="1:17" x14ac:dyDescent="0.2">
      <c r="A752" s="3"/>
      <c r="B752" s="304" t="str">
        <f>IF(C750="","",(VLOOKUP(C750,Lookups!$B$4:$C$2561,2,FALSE)))</f>
        <v/>
      </c>
      <c r="C752" s="366"/>
      <c r="D752" s="350"/>
      <c r="E752" s="350"/>
      <c r="F752" s="350"/>
      <c r="G752" s="350"/>
      <c r="H752" s="351"/>
      <c r="I752" s="351"/>
      <c r="J752" s="351"/>
      <c r="K752" s="686"/>
      <c r="L752" s="686"/>
      <c r="M752" s="351"/>
      <c r="N752" s="351"/>
      <c r="O752" s="351"/>
      <c r="P752" s="351"/>
      <c r="Q752" s="352"/>
    </row>
    <row r="753" spans="1:17" x14ac:dyDescent="0.2">
      <c r="A753" s="3"/>
      <c r="B753" s="304" t="str">
        <f>IF(C751="","",(VLOOKUP(C751,Lookups!$B$4:$C$2561,2,FALSE)))</f>
        <v/>
      </c>
      <c r="D753" s="350"/>
      <c r="E753" s="350"/>
      <c r="F753" s="350"/>
      <c r="G753" s="350"/>
      <c r="H753" s="351"/>
      <c r="I753" s="351"/>
      <c r="J753" s="351"/>
      <c r="K753" s="686"/>
      <c r="L753" s="686"/>
      <c r="M753" s="351"/>
      <c r="N753" s="351"/>
      <c r="O753" s="351"/>
      <c r="P753" s="351"/>
      <c r="Q753" s="352"/>
    </row>
    <row r="754" spans="1:17" x14ac:dyDescent="0.2">
      <c r="A754" s="3"/>
      <c r="B754" s="304" t="str">
        <f>IF(C752="","",(VLOOKUP(C752,Lookups!$B$4:$C$2561,2,FALSE)))</f>
        <v/>
      </c>
      <c r="D754" s="350"/>
      <c r="E754" s="350"/>
      <c r="F754" s="350"/>
      <c r="G754" s="350"/>
      <c r="H754" s="351"/>
      <c r="I754" s="351"/>
      <c r="J754" s="351"/>
      <c r="K754" s="686"/>
      <c r="L754" s="686"/>
      <c r="M754" s="351"/>
      <c r="N754" s="351"/>
      <c r="O754" s="351"/>
      <c r="P754" s="351"/>
      <c r="Q754" s="352"/>
    </row>
    <row r="755" spans="1:17" x14ac:dyDescent="0.2">
      <c r="A755" s="3"/>
      <c r="B755" s="304" t="str">
        <f>IF(C753="","",(VLOOKUP(C753,Lookups!$B$4:$C$2561,2,FALSE)))</f>
        <v/>
      </c>
      <c r="D755" s="350"/>
      <c r="E755" s="350"/>
      <c r="F755" s="350"/>
      <c r="G755" s="350"/>
      <c r="H755" s="351"/>
      <c r="I755" s="351"/>
      <c r="J755" s="351"/>
      <c r="K755" s="686"/>
      <c r="L755" s="686"/>
      <c r="M755" s="351"/>
      <c r="N755" s="351"/>
      <c r="O755" s="351"/>
      <c r="P755" s="351"/>
      <c r="Q755" s="352"/>
    </row>
    <row r="756" spans="1:17" x14ac:dyDescent="0.2">
      <c r="A756" s="3"/>
      <c r="B756" s="304" t="str">
        <f>IF(C754="","",(VLOOKUP(C754,Lookups!$B$4:$C$2561,2,FALSE)))</f>
        <v/>
      </c>
      <c r="D756" s="350"/>
      <c r="E756" s="350"/>
      <c r="F756" s="350"/>
      <c r="G756" s="350"/>
      <c r="H756" s="351"/>
      <c r="I756" s="351"/>
      <c r="J756" s="351"/>
      <c r="K756" s="686"/>
      <c r="L756" s="686"/>
      <c r="M756" s="351"/>
      <c r="N756" s="351"/>
      <c r="O756" s="351"/>
      <c r="P756" s="351"/>
      <c r="Q756" s="352"/>
    </row>
    <row r="757" spans="1:17" x14ac:dyDescent="0.2">
      <c r="A757" s="3"/>
      <c r="B757" s="304" t="str">
        <f>IF(C755="","",(VLOOKUP(C755,Lookups!$B$4:$C$2561,2,FALSE)))</f>
        <v/>
      </c>
      <c r="D757" s="350"/>
      <c r="E757" s="350"/>
      <c r="F757" s="350"/>
      <c r="G757" s="350"/>
      <c r="H757" s="351"/>
      <c r="I757" s="351"/>
      <c r="J757" s="351"/>
      <c r="K757" s="686"/>
      <c r="L757" s="686"/>
      <c r="M757" s="351"/>
      <c r="N757" s="351"/>
      <c r="O757" s="351"/>
      <c r="P757" s="351"/>
      <c r="Q757" s="352"/>
    </row>
    <row r="758" spans="1:17" x14ac:dyDescent="0.2">
      <c r="A758" s="3"/>
      <c r="B758" s="304" t="str">
        <f>IF(C756="","",(VLOOKUP(C756,Lookups!$B$4:$C$2561,2,FALSE)))</f>
        <v/>
      </c>
      <c r="D758" s="350"/>
      <c r="E758" s="350"/>
      <c r="F758" s="350"/>
      <c r="G758" s="350"/>
      <c r="H758" s="351"/>
      <c r="I758" s="351"/>
      <c r="J758" s="351"/>
      <c r="K758" s="686"/>
      <c r="L758" s="686"/>
      <c r="M758" s="351"/>
      <c r="N758" s="351"/>
      <c r="O758" s="351"/>
      <c r="P758" s="351"/>
      <c r="Q758" s="352"/>
    </row>
    <row r="759" spans="1:17" x14ac:dyDescent="0.2">
      <c r="A759" s="3"/>
      <c r="B759" s="304" t="str">
        <f>IF(C757="","",(VLOOKUP(C757,Lookups!$B$4:$C$2561,2,FALSE)))</f>
        <v/>
      </c>
      <c r="D759" s="350"/>
      <c r="E759" s="350"/>
      <c r="F759" s="350"/>
      <c r="G759" s="350"/>
      <c r="H759" s="351"/>
      <c r="I759" s="351"/>
      <c r="J759" s="351"/>
      <c r="K759" s="686"/>
      <c r="L759" s="686"/>
      <c r="M759" s="351"/>
      <c r="N759" s="351"/>
      <c r="O759" s="351"/>
      <c r="P759" s="351"/>
      <c r="Q759" s="352"/>
    </row>
    <row r="760" spans="1:17" x14ac:dyDescent="0.2">
      <c r="A760" s="3"/>
      <c r="B760" s="304" t="str">
        <f>IF(C758="","",(VLOOKUP(C758,Lookups!$B$4:$C$2561,2,FALSE)))</f>
        <v/>
      </c>
      <c r="D760" s="350"/>
      <c r="E760" s="350"/>
      <c r="F760" s="350"/>
      <c r="G760" s="350"/>
      <c r="H760" s="351"/>
      <c r="I760" s="351"/>
      <c r="J760" s="351"/>
      <c r="K760" s="686"/>
      <c r="L760" s="686"/>
      <c r="M760" s="351"/>
      <c r="N760" s="351"/>
      <c r="O760" s="351"/>
      <c r="P760" s="351"/>
      <c r="Q760" s="352"/>
    </row>
    <row r="761" spans="1:17" x14ac:dyDescent="0.2">
      <c r="A761" s="3"/>
      <c r="B761" s="304" t="str">
        <f>IF(C759="","",(VLOOKUP(C759,Lookups!$B$4:$C$2561,2,FALSE)))</f>
        <v/>
      </c>
      <c r="D761" s="350"/>
      <c r="E761" s="350"/>
      <c r="F761" s="350"/>
      <c r="G761" s="350"/>
      <c r="H761" s="351"/>
      <c r="I761" s="351"/>
      <c r="J761" s="351"/>
      <c r="K761" s="686"/>
      <c r="L761" s="686"/>
      <c r="M761" s="351"/>
      <c r="N761" s="351"/>
      <c r="O761" s="351"/>
      <c r="P761" s="351"/>
      <c r="Q761" s="352"/>
    </row>
    <row r="762" spans="1:17" x14ac:dyDescent="0.2">
      <c r="A762" s="3"/>
      <c r="B762" s="304" t="str">
        <f>IF(C760="","",(VLOOKUP(C760,Lookups!$B$4:$C$2561,2,FALSE)))</f>
        <v/>
      </c>
      <c r="D762" s="350"/>
      <c r="E762" s="350"/>
      <c r="F762" s="350"/>
      <c r="G762" s="350"/>
      <c r="H762" s="351"/>
      <c r="I762" s="351"/>
      <c r="J762" s="351"/>
      <c r="K762" s="686"/>
      <c r="L762" s="686"/>
      <c r="M762" s="351"/>
      <c r="N762" s="351"/>
      <c r="O762" s="351"/>
      <c r="P762" s="351"/>
      <c r="Q762" s="352"/>
    </row>
    <row r="763" spans="1:17" x14ac:dyDescent="0.2">
      <c r="A763" s="3"/>
      <c r="B763" s="304" t="str">
        <f>IF(C761="","",(VLOOKUP(C761,Lookups!$B$4:$C$2561,2,FALSE)))</f>
        <v/>
      </c>
      <c r="D763" s="350"/>
      <c r="E763" s="350"/>
      <c r="F763" s="350"/>
      <c r="G763" s="350"/>
      <c r="H763" s="351"/>
      <c r="I763" s="351"/>
      <c r="J763" s="351"/>
      <c r="K763" s="686"/>
      <c r="L763" s="686"/>
      <c r="M763" s="351"/>
      <c r="N763" s="351"/>
      <c r="O763" s="351"/>
      <c r="P763" s="351"/>
      <c r="Q763" s="352"/>
    </row>
    <row r="764" spans="1:17" x14ac:dyDescent="0.2">
      <c r="A764" s="3"/>
      <c r="B764" s="304" t="str">
        <f>IF(C762="","",(VLOOKUP(C762,Lookups!$B$4:$C$2561,2,FALSE)))</f>
        <v/>
      </c>
      <c r="D764" s="350"/>
      <c r="E764" s="350"/>
      <c r="F764" s="350"/>
      <c r="G764" s="350"/>
      <c r="H764" s="351"/>
      <c r="I764" s="351"/>
      <c r="J764" s="351"/>
      <c r="K764" s="686"/>
      <c r="L764" s="686"/>
      <c r="M764" s="351"/>
      <c r="N764" s="351"/>
      <c r="O764" s="351"/>
      <c r="P764" s="351"/>
      <c r="Q764" s="352"/>
    </row>
    <row r="765" spans="1:17" x14ac:dyDescent="0.2">
      <c r="A765" s="3"/>
      <c r="B765" s="304" t="str">
        <f>IF(C763="","",(VLOOKUP(C763,Lookups!$B$4:$C$2561,2,FALSE)))</f>
        <v/>
      </c>
      <c r="D765" s="350"/>
      <c r="E765" s="350"/>
      <c r="F765" s="350"/>
      <c r="G765" s="350"/>
      <c r="H765" s="351"/>
      <c r="I765" s="351"/>
      <c r="J765" s="351"/>
      <c r="K765" s="686"/>
      <c r="L765" s="686"/>
      <c r="M765" s="351"/>
      <c r="N765" s="351"/>
      <c r="O765" s="351"/>
      <c r="P765" s="351"/>
      <c r="Q765" s="352"/>
    </row>
    <row r="766" spans="1:17" x14ac:dyDescent="0.2">
      <c r="A766" s="3"/>
      <c r="B766" s="304" t="str">
        <f>IF(C764="","",(VLOOKUP(C764,Lookups!$B$4:$C$2561,2,FALSE)))</f>
        <v/>
      </c>
      <c r="D766" s="350"/>
      <c r="E766" s="350"/>
      <c r="F766" s="350"/>
      <c r="G766" s="350"/>
      <c r="H766" s="351"/>
      <c r="I766" s="351"/>
      <c r="J766" s="351"/>
      <c r="K766" s="686"/>
      <c r="L766" s="686"/>
      <c r="M766" s="351"/>
      <c r="N766" s="351"/>
      <c r="O766" s="351"/>
      <c r="P766" s="351"/>
      <c r="Q766" s="352"/>
    </row>
    <row r="767" spans="1:17" x14ac:dyDescent="0.2">
      <c r="A767" s="3"/>
      <c r="B767" s="304" t="str">
        <f>IF(C765="","",(VLOOKUP(C765,Lookups!$B$4:$C$2561,2,FALSE)))</f>
        <v/>
      </c>
      <c r="D767" s="350"/>
      <c r="E767" s="350"/>
      <c r="F767" s="350"/>
      <c r="G767" s="350"/>
      <c r="H767" s="351"/>
      <c r="I767" s="351"/>
      <c r="J767" s="351"/>
      <c r="K767" s="686"/>
      <c r="L767" s="686"/>
      <c r="M767" s="351"/>
      <c r="N767" s="351"/>
      <c r="O767" s="351"/>
      <c r="P767" s="351"/>
      <c r="Q767" s="352"/>
    </row>
    <row r="768" spans="1:17" x14ac:dyDescent="0.2">
      <c r="A768" s="3"/>
      <c r="B768" s="304" t="str">
        <f>IF(C766="","",(VLOOKUP(C766,Lookups!$B$4:$C$2561,2,FALSE)))</f>
        <v/>
      </c>
      <c r="D768" s="350"/>
      <c r="E768" s="350"/>
      <c r="F768" s="350"/>
      <c r="G768" s="350"/>
      <c r="H768" s="351"/>
      <c r="I768" s="351"/>
      <c r="J768" s="351"/>
      <c r="K768" s="686"/>
      <c r="L768" s="686"/>
      <c r="M768" s="351"/>
      <c r="N768" s="351"/>
      <c r="O768" s="351"/>
      <c r="P768" s="351"/>
      <c r="Q768" s="352"/>
    </row>
    <row r="769" spans="1:17" x14ac:dyDescent="0.2">
      <c r="A769" s="3"/>
      <c r="B769" s="304" t="str">
        <f>IF(C767="","",(VLOOKUP(C767,Lookups!$B$4:$C$2561,2,FALSE)))</f>
        <v/>
      </c>
      <c r="D769" s="350"/>
      <c r="E769" s="350"/>
      <c r="F769" s="350"/>
      <c r="G769" s="350"/>
      <c r="H769" s="351"/>
      <c r="I769" s="351"/>
      <c r="J769" s="351"/>
      <c r="K769" s="686"/>
      <c r="L769" s="686"/>
      <c r="M769" s="351"/>
      <c r="N769" s="351"/>
      <c r="O769" s="351"/>
      <c r="P769" s="351"/>
      <c r="Q769" s="352"/>
    </row>
    <row r="770" spans="1:17" x14ac:dyDescent="0.2">
      <c r="A770" s="3"/>
      <c r="B770" s="304" t="str">
        <f>IF(C768="","",(VLOOKUP(C768,Lookups!$B$4:$C$2561,2,FALSE)))</f>
        <v/>
      </c>
      <c r="D770" s="350"/>
      <c r="E770" s="350"/>
      <c r="F770" s="350"/>
      <c r="G770" s="350"/>
      <c r="H770" s="351"/>
      <c r="I770" s="351"/>
      <c r="J770" s="351"/>
      <c r="K770" s="686"/>
      <c r="L770" s="686"/>
      <c r="M770" s="351"/>
      <c r="N770" s="351"/>
      <c r="O770" s="351"/>
      <c r="P770" s="351"/>
      <c r="Q770" s="352"/>
    </row>
    <row r="771" spans="1:17" x14ac:dyDescent="0.2">
      <c r="A771" s="3"/>
      <c r="B771" s="304" t="str">
        <f>IF(C769="","",(VLOOKUP(C769,Lookups!$B$4:$C$2561,2,FALSE)))</f>
        <v/>
      </c>
      <c r="D771" s="350"/>
      <c r="E771" s="350"/>
      <c r="F771" s="350"/>
      <c r="G771" s="350"/>
      <c r="H771" s="351"/>
      <c r="I771" s="351"/>
      <c r="J771" s="351"/>
      <c r="K771" s="686"/>
      <c r="L771" s="686"/>
      <c r="M771" s="351"/>
      <c r="N771" s="351"/>
      <c r="O771" s="351"/>
      <c r="P771" s="351"/>
      <c r="Q771" s="352"/>
    </row>
    <row r="772" spans="1:17" x14ac:dyDescent="0.2">
      <c r="A772" s="3"/>
      <c r="B772" s="304" t="str">
        <f>IF(C770="","",(VLOOKUP(C770,Lookups!$B$4:$C$2561,2,FALSE)))</f>
        <v/>
      </c>
      <c r="D772" s="350"/>
      <c r="E772" s="350"/>
      <c r="F772" s="350"/>
      <c r="G772" s="350"/>
      <c r="H772" s="351"/>
      <c r="I772" s="351"/>
      <c r="J772" s="351"/>
      <c r="K772" s="686"/>
      <c r="L772" s="686"/>
      <c r="M772" s="351"/>
      <c r="N772" s="351"/>
      <c r="O772" s="351"/>
      <c r="P772" s="351"/>
      <c r="Q772" s="352"/>
    </row>
    <row r="773" spans="1:17" x14ac:dyDescent="0.2">
      <c r="A773" s="3"/>
      <c r="B773" s="304" t="str">
        <f>IF(C771="","",(VLOOKUP(C771,Lookups!$B$4:$C$2561,2,FALSE)))</f>
        <v/>
      </c>
      <c r="D773" s="350"/>
      <c r="E773" s="350"/>
      <c r="F773" s="350"/>
      <c r="G773" s="350"/>
      <c r="H773" s="351"/>
      <c r="I773" s="351"/>
      <c r="J773" s="351"/>
      <c r="K773" s="686"/>
      <c r="L773" s="686"/>
      <c r="M773" s="351"/>
      <c r="N773" s="351"/>
      <c r="O773" s="351"/>
      <c r="P773" s="351"/>
      <c r="Q773" s="352"/>
    </row>
    <row r="774" spans="1:17" x14ac:dyDescent="0.2">
      <c r="A774" s="3"/>
      <c r="B774" s="304" t="str">
        <f>IF(C772="","",(VLOOKUP(C772,Lookups!$B$4:$C$2561,2,FALSE)))</f>
        <v/>
      </c>
      <c r="D774" s="350"/>
      <c r="E774" s="350"/>
      <c r="F774" s="350"/>
      <c r="G774" s="350"/>
      <c r="H774" s="351"/>
      <c r="I774" s="351"/>
      <c r="J774" s="351"/>
      <c r="K774" s="686"/>
      <c r="L774" s="686"/>
      <c r="M774" s="351"/>
      <c r="N774" s="351"/>
      <c r="O774" s="351"/>
      <c r="P774" s="351"/>
      <c r="Q774" s="352"/>
    </row>
    <row r="775" spans="1:17" x14ac:dyDescent="0.2">
      <c r="A775" s="3"/>
      <c r="B775" s="304" t="str">
        <f>IF(C773="","",(VLOOKUP(C773,Lookups!$B$4:$C$2561,2,FALSE)))</f>
        <v/>
      </c>
      <c r="D775" s="350"/>
      <c r="E775" s="350"/>
      <c r="F775" s="350"/>
      <c r="G775" s="350"/>
      <c r="H775" s="351"/>
      <c r="I775" s="351"/>
      <c r="J775" s="351"/>
      <c r="K775" s="686"/>
      <c r="L775" s="686"/>
      <c r="M775" s="351"/>
      <c r="N775" s="351"/>
      <c r="O775" s="351"/>
      <c r="P775" s="351"/>
      <c r="Q775" s="352"/>
    </row>
    <row r="776" spans="1:17" x14ac:dyDescent="0.2">
      <c r="A776" s="3"/>
      <c r="B776" s="304" t="str">
        <f>IF(C774="","",(VLOOKUP(C774,Lookups!$B$4:$C$2561,2,FALSE)))</f>
        <v/>
      </c>
      <c r="D776" s="350"/>
      <c r="E776" s="350"/>
      <c r="F776" s="350"/>
      <c r="G776" s="350"/>
      <c r="H776" s="351"/>
      <c r="I776" s="351"/>
      <c r="J776" s="351"/>
      <c r="K776" s="686"/>
      <c r="L776" s="686"/>
      <c r="M776" s="351"/>
      <c r="N776" s="351"/>
      <c r="O776" s="351"/>
      <c r="P776" s="351"/>
      <c r="Q776" s="352"/>
    </row>
    <row r="777" spans="1:17" x14ac:dyDescent="0.2">
      <c r="A777" s="3"/>
      <c r="B777" s="304" t="str">
        <f>IF(C775="","",(VLOOKUP(C775,Lookups!$B$4:$C$2561,2,FALSE)))</f>
        <v/>
      </c>
      <c r="D777" s="350"/>
      <c r="E777" s="350"/>
      <c r="F777" s="350"/>
      <c r="G777" s="350"/>
      <c r="H777" s="351"/>
      <c r="I777" s="351"/>
      <c r="J777" s="351"/>
      <c r="K777" s="686"/>
      <c r="L777" s="686"/>
      <c r="M777" s="351"/>
      <c r="N777" s="351"/>
      <c r="O777" s="351"/>
      <c r="P777" s="351"/>
      <c r="Q777" s="352"/>
    </row>
    <row r="778" spans="1:17" x14ac:dyDescent="0.2">
      <c r="A778" s="3"/>
      <c r="B778" s="304" t="str">
        <f>IF(C776="","",(VLOOKUP(C776,Lookups!$B$4:$C$2561,2,FALSE)))</f>
        <v/>
      </c>
      <c r="D778" s="350"/>
      <c r="E778" s="350"/>
      <c r="F778" s="350"/>
      <c r="G778" s="350"/>
      <c r="H778" s="351"/>
      <c r="I778" s="351"/>
      <c r="J778" s="351"/>
      <c r="K778" s="686"/>
      <c r="L778" s="686"/>
      <c r="M778" s="351"/>
      <c r="N778" s="351"/>
      <c r="O778" s="351"/>
      <c r="P778" s="351"/>
      <c r="Q778" s="352"/>
    </row>
    <row r="779" spans="1:17" x14ac:dyDescent="0.2">
      <c r="A779" s="3"/>
      <c r="B779" s="304" t="str">
        <f>IF(C777="","",(VLOOKUP(C777,Lookups!$B$4:$C$2561,2,FALSE)))</f>
        <v/>
      </c>
      <c r="D779" s="350"/>
      <c r="E779" s="350"/>
      <c r="F779" s="350"/>
      <c r="G779" s="350"/>
      <c r="H779" s="351"/>
      <c r="I779" s="351"/>
      <c r="J779" s="351"/>
      <c r="K779" s="686"/>
      <c r="L779" s="686"/>
      <c r="M779" s="351"/>
      <c r="N779" s="351"/>
      <c r="O779" s="351"/>
      <c r="P779" s="351"/>
      <c r="Q779" s="352"/>
    </row>
    <row r="780" spans="1:17" x14ac:dyDescent="0.2">
      <c r="A780" s="3"/>
      <c r="B780" s="304" t="str">
        <f>IF(C778="","",(VLOOKUP(C778,Lookups!$B$4:$C$2561,2,FALSE)))</f>
        <v/>
      </c>
      <c r="D780" s="350"/>
      <c r="E780" s="350"/>
      <c r="F780" s="350"/>
      <c r="G780" s="350"/>
      <c r="H780" s="351"/>
      <c r="I780" s="351"/>
      <c r="J780" s="351"/>
      <c r="K780" s="686"/>
      <c r="L780" s="686"/>
      <c r="M780" s="351"/>
      <c r="N780" s="351"/>
      <c r="O780" s="351"/>
      <c r="P780" s="351"/>
      <c r="Q780" s="352"/>
    </row>
    <row r="781" spans="1:17" x14ac:dyDescent="0.2">
      <c r="A781" s="3"/>
      <c r="B781" s="304" t="str">
        <f>IF(C779="","",(VLOOKUP(C779,Lookups!$B$4:$C$2561,2,FALSE)))</f>
        <v/>
      </c>
      <c r="D781" s="350"/>
      <c r="E781" s="350"/>
      <c r="F781" s="350"/>
      <c r="G781" s="350"/>
      <c r="H781" s="351"/>
      <c r="I781" s="351"/>
      <c r="J781" s="351"/>
      <c r="K781" s="686"/>
      <c r="L781" s="686"/>
      <c r="M781" s="351"/>
      <c r="N781" s="351"/>
      <c r="O781" s="351"/>
      <c r="P781" s="351"/>
      <c r="Q781" s="352"/>
    </row>
    <row r="782" spans="1:17" x14ac:dyDescent="0.2">
      <c r="A782" s="3"/>
      <c r="B782" s="304" t="str">
        <f>IF(C780="","",(VLOOKUP(C780,Lookups!$B$4:$C$2561,2,FALSE)))</f>
        <v/>
      </c>
      <c r="D782" s="350"/>
      <c r="E782" s="350"/>
      <c r="F782" s="350"/>
      <c r="G782" s="350"/>
      <c r="H782" s="351"/>
      <c r="I782" s="351"/>
      <c r="J782" s="351"/>
      <c r="K782" s="686"/>
      <c r="L782" s="686"/>
      <c r="M782" s="351"/>
      <c r="N782" s="351"/>
      <c r="O782" s="351"/>
      <c r="P782" s="351"/>
      <c r="Q782" s="352"/>
    </row>
    <row r="783" spans="1:17" x14ac:dyDescent="0.2">
      <c r="A783" s="3"/>
      <c r="B783" s="304" t="str">
        <f>IF(C781="","",(VLOOKUP(C781,Lookups!$B$4:$C$2561,2,FALSE)))</f>
        <v/>
      </c>
      <c r="D783" s="350"/>
      <c r="E783" s="350"/>
      <c r="F783" s="350"/>
      <c r="G783" s="350"/>
      <c r="H783" s="351"/>
      <c r="I783" s="351"/>
      <c r="J783" s="351"/>
      <c r="K783" s="686"/>
      <c r="L783" s="686"/>
      <c r="M783" s="351"/>
      <c r="N783" s="351"/>
      <c r="O783" s="351"/>
      <c r="P783" s="351"/>
      <c r="Q783" s="352"/>
    </row>
    <row r="784" spans="1:17" x14ac:dyDescent="0.2">
      <c r="A784" s="3"/>
      <c r="B784" s="304" t="str">
        <f>IF(C782="","",(VLOOKUP(C782,Lookups!$B$4:$C$2561,2,FALSE)))</f>
        <v/>
      </c>
      <c r="D784" s="350"/>
      <c r="E784" s="350"/>
      <c r="F784" s="350"/>
      <c r="G784" s="350"/>
      <c r="H784" s="351"/>
      <c r="I784" s="351"/>
      <c r="J784" s="351"/>
      <c r="K784" s="686"/>
      <c r="L784" s="686"/>
      <c r="M784" s="351"/>
      <c r="N784" s="351"/>
      <c r="O784" s="351"/>
      <c r="P784" s="351"/>
      <c r="Q784" s="352"/>
    </row>
    <row r="785" spans="1:17" x14ac:dyDescent="0.2">
      <c r="A785" s="3"/>
      <c r="B785" s="304" t="str">
        <f>IF(C783="","",(VLOOKUP(C783,Lookups!$B$4:$C$2561,2,FALSE)))</f>
        <v/>
      </c>
      <c r="D785" s="350"/>
      <c r="E785" s="350"/>
      <c r="F785" s="350"/>
      <c r="G785" s="350"/>
      <c r="H785" s="351"/>
      <c r="I785" s="351"/>
      <c r="J785" s="351"/>
      <c r="K785" s="686"/>
      <c r="L785" s="686"/>
      <c r="M785" s="351"/>
      <c r="N785" s="351"/>
      <c r="O785" s="351"/>
      <c r="P785" s="351"/>
      <c r="Q785" s="352"/>
    </row>
    <row r="786" spans="1:17" x14ac:dyDescent="0.2">
      <c r="A786" s="3"/>
      <c r="B786" s="304" t="str">
        <f>IF(C784="","",(VLOOKUP(C784,Lookups!$B$4:$C$2561,2,FALSE)))</f>
        <v/>
      </c>
      <c r="D786" s="350"/>
      <c r="E786" s="350"/>
      <c r="F786" s="350"/>
      <c r="G786" s="350"/>
      <c r="H786" s="351"/>
      <c r="I786" s="351"/>
      <c r="J786" s="351"/>
      <c r="K786" s="686"/>
      <c r="L786" s="686"/>
      <c r="M786" s="351"/>
      <c r="N786" s="351"/>
      <c r="O786" s="351"/>
      <c r="P786" s="351"/>
      <c r="Q786" s="352"/>
    </row>
    <row r="787" spans="1:17" x14ac:dyDescent="0.2">
      <c r="A787" s="3"/>
      <c r="B787" s="304" t="str">
        <f>IF(C785="","",(VLOOKUP(C785,Lookups!$B$4:$C$2561,2,FALSE)))</f>
        <v/>
      </c>
      <c r="D787" s="350"/>
      <c r="E787" s="350"/>
      <c r="F787" s="350"/>
      <c r="G787" s="350"/>
      <c r="H787" s="351"/>
      <c r="I787" s="351"/>
      <c r="J787" s="351"/>
      <c r="K787" s="686"/>
      <c r="L787" s="686"/>
      <c r="M787" s="351"/>
      <c r="N787" s="351"/>
      <c r="O787" s="351"/>
      <c r="P787" s="351"/>
      <c r="Q787" s="352"/>
    </row>
    <row r="788" spans="1:17" x14ac:dyDescent="0.2">
      <c r="A788" s="3"/>
      <c r="B788" s="304" t="str">
        <f>IF(C786="","",(VLOOKUP(C786,Lookups!$B$4:$C$2561,2,FALSE)))</f>
        <v/>
      </c>
      <c r="D788" s="350"/>
      <c r="E788" s="350"/>
      <c r="F788" s="350"/>
      <c r="G788" s="350"/>
      <c r="H788" s="351"/>
      <c r="I788" s="351"/>
      <c r="J788" s="351"/>
      <c r="K788" s="686"/>
      <c r="L788" s="686"/>
      <c r="M788" s="351"/>
      <c r="N788" s="351"/>
      <c r="O788" s="351"/>
      <c r="P788" s="351"/>
      <c r="Q788" s="352"/>
    </row>
    <row r="789" spans="1:17" x14ac:dyDescent="0.2">
      <c r="A789" s="3"/>
      <c r="B789" s="304" t="str">
        <f>IF(C787="","",(VLOOKUP(C787,Lookups!$B$4:$C$2561,2,FALSE)))</f>
        <v/>
      </c>
      <c r="D789" s="350"/>
      <c r="E789" s="350"/>
      <c r="F789" s="350"/>
      <c r="G789" s="350"/>
      <c r="H789" s="351"/>
      <c r="I789" s="351"/>
      <c r="J789" s="351"/>
      <c r="K789" s="686"/>
      <c r="L789" s="686"/>
      <c r="M789" s="351"/>
      <c r="N789" s="351"/>
      <c r="O789" s="351"/>
      <c r="P789" s="351"/>
      <c r="Q789" s="352"/>
    </row>
    <row r="790" spans="1:17" x14ac:dyDescent="0.2">
      <c r="A790" s="3"/>
      <c r="B790" s="304" t="str">
        <f>IF(C788="","",(VLOOKUP(C788,Lookups!$B$4:$C$2561,2,FALSE)))</f>
        <v/>
      </c>
      <c r="D790" s="350"/>
      <c r="E790" s="350"/>
      <c r="F790" s="350"/>
      <c r="G790" s="350"/>
      <c r="H790" s="351"/>
      <c r="I790" s="351"/>
      <c r="J790" s="351"/>
      <c r="K790" s="686"/>
      <c r="L790" s="686"/>
      <c r="M790" s="351"/>
      <c r="N790" s="351"/>
      <c r="O790" s="351"/>
      <c r="P790" s="351"/>
      <c r="Q790" s="352"/>
    </row>
    <row r="791" spans="1:17" x14ac:dyDescent="0.2">
      <c r="A791" s="3"/>
      <c r="B791" s="304" t="str">
        <f>IF(C789="","",(VLOOKUP(C789,Lookups!$B$4:$C$2561,2,FALSE)))</f>
        <v/>
      </c>
      <c r="D791" s="350"/>
      <c r="E791" s="350"/>
      <c r="F791" s="350"/>
      <c r="G791" s="350"/>
      <c r="H791" s="351"/>
      <c r="I791" s="351"/>
      <c r="J791" s="351"/>
      <c r="K791" s="686"/>
      <c r="L791" s="686"/>
      <c r="M791" s="351"/>
      <c r="N791" s="351"/>
      <c r="O791" s="351"/>
      <c r="P791" s="351"/>
      <c r="Q791" s="352"/>
    </row>
    <row r="792" spans="1:17" x14ac:dyDescent="0.2">
      <c r="A792" s="3"/>
      <c r="B792" s="304" t="str">
        <f>IF(C790="","",(VLOOKUP(C790,Lookups!$B$4:$C$2561,2,FALSE)))</f>
        <v/>
      </c>
      <c r="D792" s="350"/>
      <c r="E792" s="350"/>
      <c r="F792" s="350"/>
      <c r="G792" s="350"/>
      <c r="H792" s="351"/>
      <c r="I792" s="351"/>
      <c r="J792" s="351"/>
      <c r="K792" s="686"/>
      <c r="L792" s="686"/>
      <c r="M792" s="351"/>
      <c r="N792" s="351"/>
      <c r="O792" s="351"/>
      <c r="P792" s="351"/>
      <c r="Q792" s="352"/>
    </row>
    <row r="793" spans="1:17" x14ac:dyDescent="0.2">
      <c r="A793" s="3"/>
      <c r="B793" s="304" t="str">
        <f>IF(C791="","",(VLOOKUP(C791,Lookups!$B$4:$C$2561,2,FALSE)))</f>
        <v/>
      </c>
      <c r="D793" s="350"/>
      <c r="E793" s="350"/>
      <c r="F793" s="350"/>
      <c r="G793" s="350"/>
      <c r="H793" s="351"/>
      <c r="I793" s="351"/>
      <c r="J793" s="351"/>
      <c r="K793" s="686"/>
      <c r="L793" s="686"/>
      <c r="M793" s="351"/>
      <c r="N793" s="351"/>
      <c r="O793" s="351"/>
      <c r="P793" s="351"/>
      <c r="Q793" s="352"/>
    </row>
    <row r="794" spans="1:17" x14ac:dyDescent="0.2">
      <c r="A794" s="3"/>
      <c r="B794" s="304" t="str">
        <f>IF(C792="","",(VLOOKUP(C792,Lookups!$B$4:$C$2561,2,FALSE)))</f>
        <v/>
      </c>
      <c r="D794" s="350"/>
      <c r="E794" s="350"/>
      <c r="F794" s="350"/>
      <c r="G794" s="350"/>
      <c r="H794" s="351"/>
      <c r="I794" s="351"/>
      <c r="J794" s="351"/>
      <c r="K794" s="686"/>
      <c r="L794" s="686"/>
      <c r="M794" s="351"/>
      <c r="N794" s="351"/>
      <c r="O794" s="351"/>
      <c r="P794" s="351"/>
      <c r="Q794" s="352"/>
    </row>
    <row r="795" spans="1:17" x14ac:dyDescent="0.2">
      <c r="A795" s="3"/>
      <c r="B795" s="304" t="str">
        <f>IF(C793="","",(VLOOKUP(C793,Lookups!$B$4:$C$2561,2,FALSE)))</f>
        <v/>
      </c>
      <c r="D795" s="350"/>
      <c r="E795" s="350"/>
      <c r="F795" s="350"/>
      <c r="G795" s="350"/>
      <c r="H795" s="351"/>
      <c r="I795" s="351"/>
      <c r="J795" s="351"/>
      <c r="K795" s="686"/>
      <c r="L795" s="686"/>
      <c r="M795" s="351"/>
      <c r="N795" s="351"/>
      <c r="O795" s="351"/>
      <c r="P795" s="351"/>
      <c r="Q795" s="352"/>
    </row>
    <row r="796" spans="1:17" x14ac:dyDescent="0.2">
      <c r="A796" s="3"/>
      <c r="B796" s="304" t="str">
        <f>IF(C794="","",(VLOOKUP(C794,Lookups!$B$4:$C$2561,2,FALSE)))</f>
        <v/>
      </c>
      <c r="D796" s="350"/>
      <c r="E796" s="350"/>
      <c r="F796" s="350"/>
      <c r="G796" s="350"/>
      <c r="H796" s="351"/>
      <c r="I796" s="351"/>
      <c r="J796" s="351"/>
      <c r="K796" s="686"/>
      <c r="L796" s="686"/>
      <c r="M796" s="351"/>
      <c r="N796" s="351"/>
      <c r="O796" s="351"/>
      <c r="P796" s="351"/>
      <c r="Q796" s="352"/>
    </row>
    <row r="797" spans="1:17" x14ac:dyDescent="0.2">
      <c r="A797" s="3"/>
      <c r="B797" s="304" t="str">
        <f>IF(C795="","",(VLOOKUP(C795,Lookups!$B$4:$C$2561,2,FALSE)))</f>
        <v/>
      </c>
      <c r="D797" s="350"/>
      <c r="E797" s="350"/>
      <c r="F797" s="350"/>
      <c r="G797" s="350"/>
      <c r="H797" s="351"/>
      <c r="I797" s="351"/>
      <c r="J797" s="351"/>
      <c r="K797" s="686"/>
      <c r="L797" s="686"/>
      <c r="M797" s="351"/>
      <c r="N797" s="351"/>
      <c r="O797" s="351"/>
      <c r="P797" s="351"/>
      <c r="Q797" s="352"/>
    </row>
    <row r="798" spans="1:17" x14ac:dyDescent="0.2">
      <c r="A798" s="3"/>
      <c r="B798" s="304" t="str">
        <f>IF(C796="","",(VLOOKUP(C796,Lookups!$B$4:$C$2561,2,FALSE)))</f>
        <v/>
      </c>
      <c r="D798" s="350"/>
      <c r="E798" s="350"/>
      <c r="F798" s="350"/>
      <c r="G798" s="350"/>
      <c r="H798" s="351"/>
      <c r="I798" s="351"/>
      <c r="J798" s="351"/>
      <c r="K798" s="686"/>
      <c r="L798" s="686"/>
      <c r="M798" s="351"/>
      <c r="N798" s="351"/>
      <c r="O798" s="351"/>
      <c r="P798" s="351"/>
      <c r="Q798" s="352"/>
    </row>
    <row r="799" spans="1:17" x14ac:dyDescent="0.2">
      <c r="A799" s="3"/>
      <c r="B799" s="304" t="str">
        <f>IF(C797="","",(VLOOKUP(C797,Lookups!$B$4:$C$2561,2,FALSE)))</f>
        <v/>
      </c>
      <c r="D799" s="350"/>
      <c r="E799" s="350"/>
      <c r="F799" s="350"/>
      <c r="G799" s="350"/>
      <c r="H799" s="351"/>
      <c r="I799" s="351"/>
      <c r="J799" s="351"/>
      <c r="K799" s="686"/>
      <c r="L799" s="686"/>
      <c r="M799" s="351"/>
      <c r="N799" s="351"/>
      <c r="O799" s="351"/>
      <c r="P799" s="351"/>
      <c r="Q799" s="352"/>
    </row>
    <row r="800" spans="1:17" x14ac:dyDescent="0.2">
      <c r="A800" s="3"/>
      <c r="B800" s="304" t="str">
        <f>IF(C798="","",(VLOOKUP(C798,Lookups!$B$4:$C$2561,2,FALSE)))</f>
        <v/>
      </c>
      <c r="D800" s="350"/>
      <c r="E800" s="350"/>
      <c r="F800" s="350"/>
      <c r="G800" s="350"/>
      <c r="H800" s="351"/>
      <c r="I800" s="351"/>
      <c r="J800" s="351"/>
      <c r="K800" s="686"/>
      <c r="L800" s="686"/>
      <c r="M800" s="351"/>
      <c r="N800" s="351"/>
      <c r="O800" s="351"/>
      <c r="P800" s="351"/>
      <c r="Q800" s="352"/>
    </row>
    <row r="801" spans="1:17" x14ac:dyDescent="0.2">
      <c r="A801" s="3"/>
      <c r="B801" s="304" t="str">
        <f>IF(C799="","",(VLOOKUP(C799,Lookups!$B$4:$C$2561,2,FALSE)))</f>
        <v/>
      </c>
      <c r="D801" s="350"/>
      <c r="E801" s="350"/>
      <c r="F801" s="350"/>
      <c r="G801" s="350"/>
      <c r="H801" s="351"/>
      <c r="I801" s="351"/>
      <c r="J801" s="351"/>
      <c r="K801" s="686"/>
      <c r="L801" s="686"/>
      <c r="M801" s="351"/>
      <c r="N801" s="351"/>
      <c r="O801" s="351"/>
      <c r="P801" s="351"/>
      <c r="Q801" s="352"/>
    </row>
    <row r="802" spans="1:17" x14ac:dyDescent="0.2">
      <c r="A802" s="3"/>
      <c r="B802" s="304" t="str">
        <f>IF(C800="","",(VLOOKUP(C800,Lookups!$B$4:$C$2561,2,FALSE)))</f>
        <v/>
      </c>
      <c r="D802" s="350"/>
      <c r="E802" s="350"/>
      <c r="F802" s="350"/>
      <c r="G802" s="350"/>
      <c r="H802" s="351"/>
      <c r="I802" s="351"/>
      <c r="J802" s="351"/>
      <c r="K802" s="686"/>
      <c r="L802" s="686"/>
      <c r="M802" s="351"/>
      <c r="N802" s="351"/>
      <c r="O802" s="351"/>
      <c r="P802" s="351"/>
      <c r="Q802" s="352"/>
    </row>
    <row r="803" spans="1:17" x14ac:dyDescent="0.2">
      <c r="A803" s="3"/>
      <c r="B803" s="304" t="str">
        <f>IF(C801="","",(VLOOKUP(C801,Lookups!$B$4:$C$2561,2,FALSE)))</f>
        <v/>
      </c>
      <c r="D803" s="350"/>
      <c r="E803" s="350"/>
      <c r="F803" s="350"/>
      <c r="G803" s="350"/>
      <c r="H803" s="351"/>
      <c r="I803" s="351"/>
      <c r="J803" s="351"/>
      <c r="K803" s="686"/>
      <c r="L803" s="686"/>
      <c r="M803" s="351"/>
      <c r="N803" s="351"/>
      <c r="O803" s="351"/>
      <c r="P803" s="351"/>
      <c r="Q803" s="352"/>
    </row>
    <row r="804" spans="1:17" x14ac:dyDescent="0.2">
      <c r="A804" s="3"/>
      <c r="B804" s="304" t="str">
        <f>IF(C802="","",(VLOOKUP(C802,Lookups!$B$4:$C$2561,2,FALSE)))</f>
        <v/>
      </c>
      <c r="D804" s="350"/>
      <c r="E804" s="350"/>
      <c r="F804" s="350"/>
      <c r="G804" s="350"/>
      <c r="H804" s="351"/>
      <c r="I804" s="351"/>
      <c r="J804" s="351"/>
      <c r="K804" s="686"/>
      <c r="L804" s="686"/>
      <c r="M804" s="351"/>
      <c r="N804" s="351"/>
      <c r="O804" s="351"/>
      <c r="P804" s="351"/>
      <c r="Q804" s="352"/>
    </row>
    <row r="805" spans="1:17" x14ac:dyDescent="0.2">
      <c r="A805" s="3"/>
      <c r="B805" s="304" t="str">
        <f>IF(C803="","",(VLOOKUP(C803,Lookups!$B$4:$C$2561,2,FALSE)))</f>
        <v/>
      </c>
      <c r="D805" s="350"/>
      <c r="E805" s="350"/>
      <c r="F805" s="350"/>
      <c r="G805" s="350"/>
      <c r="H805" s="351"/>
      <c r="I805" s="351"/>
      <c r="J805" s="351"/>
      <c r="K805" s="686"/>
      <c r="L805" s="686"/>
      <c r="M805" s="351"/>
      <c r="N805" s="351"/>
      <c r="O805" s="351"/>
      <c r="P805" s="351"/>
      <c r="Q805" s="352"/>
    </row>
    <row r="806" spans="1:17" x14ac:dyDescent="0.2">
      <c r="A806" s="3"/>
      <c r="B806" s="304" t="str">
        <f>IF(C804="","",(VLOOKUP(C804,Lookups!$B$4:$C$2561,2,FALSE)))</f>
        <v/>
      </c>
      <c r="D806" s="350"/>
      <c r="E806" s="350"/>
      <c r="F806" s="350"/>
      <c r="G806" s="350"/>
      <c r="H806" s="351"/>
      <c r="I806" s="351"/>
      <c r="J806" s="351"/>
      <c r="K806" s="686"/>
      <c r="L806" s="686"/>
      <c r="M806" s="351"/>
      <c r="N806" s="351"/>
      <c r="O806" s="351"/>
      <c r="P806" s="351"/>
      <c r="Q806" s="352"/>
    </row>
    <row r="807" spans="1:17" x14ac:dyDescent="0.2">
      <c r="A807" s="3"/>
      <c r="B807" s="304" t="str">
        <f>IF(C805="","",(VLOOKUP(C805,Lookups!$B$4:$C$2561,2,FALSE)))</f>
        <v/>
      </c>
      <c r="D807" s="350"/>
      <c r="E807" s="350"/>
      <c r="F807" s="350"/>
      <c r="G807" s="350"/>
      <c r="H807" s="351"/>
      <c r="I807" s="351"/>
      <c r="J807" s="351"/>
      <c r="K807" s="686"/>
      <c r="L807" s="686"/>
      <c r="M807" s="351"/>
      <c r="N807" s="351"/>
      <c r="O807" s="351"/>
      <c r="P807" s="351"/>
      <c r="Q807" s="352"/>
    </row>
    <row r="808" spans="1:17" x14ac:dyDescent="0.2">
      <c r="A808" s="3"/>
      <c r="B808" s="304" t="str">
        <f>IF(C806="","",(VLOOKUP(C806,Lookups!$B$4:$C$2561,2,FALSE)))</f>
        <v/>
      </c>
      <c r="D808" s="350"/>
      <c r="E808" s="350"/>
      <c r="F808" s="350"/>
      <c r="G808" s="350"/>
      <c r="H808" s="351"/>
      <c r="I808" s="351"/>
      <c r="J808" s="351"/>
      <c r="K808" s="686"/>
      <c r="L808" s="686"/>
      <c r="M808" s="351"/>
      <c r="N808" s="351"/>
      <c r="O808" s="351"/>
      <c r="P808" s="351"/>
      <c r="Q808" s="352"/>
    </row>
    <row r="809" spans="1:17" x14ac:dyDescent="0.2">
      <c r="A809" s="3"/>
      <c r="B809" s="304" t="str">
        <f>IF(C807="","",(VLOOKUP(C807,Lookups!$B$4:$C$2561,2,FALSE)))</f>
        <v/>
      </c>
      <c r="D809" s="350"/>
      <c r="E809" s="350"/>
      <c r="F809" s="350"/>
      <c r="G809" s="350"/>
      <c r="H809" s="351"/>
      <c r="I809" s="351"/>
      <c r="J809" s="351"/>
      <c r="K809" s="686"/>
      <c r="L809" s="686"/>
      <c r="M809" s="351"/>
      <c r="N809" s="351"/>
      <c r="O809" s="351"/>
      <c r="P809" s="351"/>
      <c r="Q809" s="352"/>
    </row>
    <row r="810" spans="1:17" x14ac:dyDescent="0.2">
      <c r="A810" s="3"/>
      <c r="B810" s="304" t="str">
        <f>IF(C808="","",(VLOOKUP(C808,Lookups!$B$4:$C$2561,2,FALSE)))</f>
        <v/>
      </c>
      <c r="D810" s="350"/>
      <c r="E810" s="350"/>
      <c r="F810" s="350"/>
      <c r="G810" s="350"/>
      <c r="H810" s="351"/>
      <c r="I810" s="351"/>
      <c r="J810" s="351"/>
      <c r="K810" s="686"/>
      <c r="L810" s="686"/>
      <c r="M810" s="351"/>
      <c r="N810" s="351"/>
      <c r="O810" s="351"/>
      <c r="P810" s="351"/>
      <c r="Q810" s="352"/>
    </row>
    <row r="811" spans="1:17" x14ac:dyDescent="0.2">
      <c r="A811" s="3"/>
      <c r="B811" s="304" t="str">
        <f>IF(C809="","",(VLOOKUP(C809,Lookups!$B$4:$C$2561,2,FALSE)))</f>
        <v/>
      </c>
      <c r="D811" s="350"/>
      <c r="E811" s="350"/>
      <c r="F811" s="350"/>
      <c r="G811" s="350"/>
      <c r="H811" s="351"/>
      <c r="I811" s="351"/>
      <c r="J811" s="351"/>
      <c r="K811" s="686"/>
      <c r="L811" s="686"/>
      <c r="M811" s="351"/>
      <c r="N811" s="351"/>
      <c r="O811" s="351"/>
      <c r="P811" s="351"/>
      <c r="Q811" s="352"/>
    </row>
    <row r="812" spans="1:17" x14ac:dyDescent="0.2">
      <c r="A812" s="3"/>
      <c r="B812" s="304" t="str">
        <f>IF(C810="","",(VLOOKUP(C810,Lookups!$B$4:$C$2561,2,FALSE)))</f>
        <v/>
      </c>
      <c r="D812" s="350"/>
      <c r="E812" s="350"/>
      <c r="F812" s="350"/>
      <c r="G812" s="350"/>
      <c r="H812" s="351"/>
      <c r="I812" s="351"/>
      <c r="J812" s="351"/>
      <c r="K812" s="686"/>
      <c r="L812" s="686"/>
      <c r="M812" s="351"/>
      <c r="N812" s="351"/>
      <c r="O812" s="351"/>
      <c r="P812" s="351"/>
      <c r="Q812" s="352"/>
    </row>
    <row r="813" spans="1:17" x14ac:dyDescent="0.2">
      <c r="A813" s="3"/>
      <c r="B813" s="304" t="str">
        <f>IF(C811="","",(VLOOKUP(C811,Lookups!$B$4:$C$2561,2,FALSE)))</f>
        <v/>
      </c>
      <c r="D813" s="350"/>
      <c r="E813" s="350"/>
      <c r="F813" s="350"/>
      <c r="G813" s="350"/>
      <c r="H813" s="351"/>
      <c r="I813" s="351"/>
      <c r="J813" s="351"/>
      <c r="K813" s="686"/>
      <c r="L813" s="686"/>
      <c r="M813" s="351"/>
      <c r="N813" s="351"/>
      <c r="O813" s="351"/>
      <c r="P813" s="351"/>
      <c r="Q813" s="352"/>
    </row>
  </sheetData>
  <mergeCells count="1">
    <mergeCell ref="R2:T2"/>
  </mergeCells>
  <conditionalFormatting sqref="C5:C752">
    <cfRule type="expression" dxfId="227" priority="474">
      <formula>AND((C5=""),(#REF!&lt;&gt;""))</formula>
    </cfRule>
  </conditionalFormatting>
  <dataValidations count="1">
    <dataValidation type="list" allowBlank="1" showInputMessage="1" showErrorMessage="1" sqref="A4:A813">
      <formula1>Action</formula1>
    </dataValidation>
  </dataValidations>
  <pageMargins left="0.7" right="0.7" top="0.75" bottom="0.75" header="0.3" footer="0.3"/>
  <pageSetup paperSize="407"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Lookups!$B$4:$B$2720</xm:f>
          </x14:formula1>
          <xm:sqref>C130:C752</xm:sqref>
        </x14:dataValidation>
        <x14:dataValidation type="list" allowBlank="1" showInputMessage="1" showErrorMessage="1">
          <x14:formula1>
            <xm:f>Lookups!$DS$3:$DS$13</xm:f>
          </x14:formula1>
          <xm:sqref>O4:O813 P38:P813</xm:sqref>
        </x14:dataValidation>
        <x14:dataValidation type="list" allowBlank="1" showInputMessage="1" showErrorMessage="1">
          <x14:formula1>
            <xm:f>Lookups!$DQ$3:$DQ$11</xm:f>
          </x14:formula1>
          <xm:sqref>J4:J813 K196:L813</xm:sqref>
        </x14:dataValidation>
        <x14:dataValidation type="list" errorStyle="warning" allowBlank="1" showInputMessage="1" showErrorMessage="1">
          <x14:formula1>
            <xm:f>Lookups!$B$4:$B$2720</xm:f>
          </x14:formula1>
          <xm:sqref>C5:C129</xm:sqref>
        </x14:dataValidation>
        <x14:dataValidation type="list" allowBlank="1" showInputMessage="1" showErrorMessage="1">
          <x14:formula1>
            <xm:f>Lookups!$FG$3:$FG$7</xm:f>
          </x14:formula1>
          <xm:sqref>R4:T247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799"/>
  <sheetViews>
    <sheetView showGridLines="0" workbookViewId="0">
      <selection activeCell="C1" sqref="C1:C1048576"/>
    </sheetView>
  </sheetViews>
  <sheetFormatPr defaultRowHeight="11.25" x14ac:dyDescent="0.2"/>
  <cols>
    <col min="1" max="1" width="8.5703125" style="118" customWidth="1"/>
    <col min="2" max="2" width="10.42578125" style="190" customWidth="1"/>
    <col min="3" max="3" width="26.42578125" style="369" customWidth="1" collapsed="1"/>
    <col min="4" max="4" width="8.42578125" style="118" customWidth="1"/>
    <col min="5" max="5" width="8.85546875" style="118" customWidth="1"/>
    <col min="6" max="6" width="10.5703125" style="323" hidden="1" customWidth="1"/>
    <col min="7" max="7" width="10.7109375" style="177" hidden="1" customWidth="1"/>
    <col min="8" max="8" width="6.140625" style="177" hidden="1" customWidth="1"/>
    <col min="9" max="9" width="7.85546875" style="177" hidden="1" customWidth="1"/>
    <col min="10" max="10" width="11.28515625" style="177" hidden="1" customWidth="1"/>
    <col min="11" max="14" width="9.140625" style="177" hidden="1" customWidth="1"/>
    <col min="15" max="16" width="9.140625" style="118"/>
    <col min="17" max="20" width="9.140625" style="177" hidden="1" customWidth="1"/>
    <col min="21" max="21" width="9.140625" style="118"/>
    <col min="22" max="25" width="9.140625" style="118" hidden="1" customWidth="1"/>
    <col min="26" max="27" width="9.140625" style="118"/>
    <col min="28" max="28" width="37.85546875" style="177" customWidth="1"/>
    <col min="29" max="29" width="9.140625" style="177" hidden="1" customWidth="1"/>
    <col min="30" max="30" width="15.28515625" style="177" bestFit="1" customWidth="1"/>
    <col min="31" max="35" width="9.140625" style="177" hidden="1" customWidth="1"/>
    <col min="36" max="36" width="12.85546875" style="177" bestFit="1" customWidth="1"/>
    <col min="37" max="38" width="9.140625" style="177" hidden="1" customWidth="1"/>
    <col min="39" max="39" width="11.85546875" style="177" hidden="1" customWidth="1"/>
    <col min="40" max="40" width="9.140625" style="177" hidden="1" customWidth="1"/>
    <col min="41" max="41" width="9.140625" style="177"/>
    <col min="42" max="42" width="23.28515625" style="177" customWidth="1"/>
    <col min="43" max="53" width="9.140625" style="177" hidden="1" customWidth="1"/>
    <col min="54" max="54" width="9.140625" style="177"/>
    <col min="55" max="61" width="9.140625" style="177" hidden="1" customWidth="1"/>
    <col min="62" max="62" width="22.140625" style="177" customWidth="1"/>
    <col min="63" max="65" width="9.140625" style="177" hidden="1" customWidth="1"/>
    <col min="66" max="69" width="0" style="177" hidden="1" customWidth="1"/>
    <col min="70" max="16384" width="9.140625" style="177"/>
  </cols>
  <sheetData>
    <row r="1" spans="1:69" ht="18" x14ac:dyDescent="0.25">
      <c r="A1" s="115" t="s">
        <v>2291</v>
      </c>
      <c r="B1" s="177"/>
      <c r="F1" s="177"/>
      <c r="G1" s="61"/>
    </row>
    <row r="2" spans="1:69" ht="17.25" customHeight="1" thickBot="1" x14ac:dyDescent="0.3">
      <c r="A2" s="116" t="s">
        <v>1821</v>
      </c>
      <c r="B2" s="177"/>
      <c r="F2" s="177"/>
    </row>
    <row r="3" spans="1:69" ht="13.5" customHeight="1" thickTop="1" thickBot="1" x14ac:dyDescent="0.25">
      <c r="A3" s="1"/>
      <c r="B3" s="119"/>
      <c r="C3" s="364"/>
      <c r="D3" s="310"/>
      <c r="E3" s="310"/>
      <c r="F3" s="177"/>
      <c r="O3" s="310"/>
      <c r="P3" s="310"/>
      <c r="U3" s="310"/>
      <c r="Z3" s="310"/>
      <c r="AA3" s="310"/>
      <c r="AB3" s="119"/>
      <c r="AD3" s="119"/>
      <c r="AJ3" s="119"/>
      <c r="AO3" s="119"/>
      <c r="AP3" s="119"/>
      <c r="BB3" s="119"/>
      <c r="BJ3" s="119"/>
      <c r="BN3" s="119"/>
      <c r="BO3" s="119"/>
      <c r="BP3" s="119"/>
      <c r="BQ3" s="119"/>
    </row>
    <row r="4" spans="1:69" s="118" customFormat="1" ht="13.5" thickTop="1" x14ac:dyDescent="0.2">
      <c r="A4" s="161" t="s">
        <v>64</v>
      </c>
      <c r="B4" s="153" t="s">
        <v>211</v>
      </c>
      <c r="C4" s="627" t="s">
        <v>3753</v>
      </c>
      <c r="D4" s="128" t="s">
        <v>1822</v>
      </c>
      <c r="E4" s="129" t="s">
        <v>1822</v>
      </c>
      <c r="F4" s="321"/>
      <c r="G4" s="321"/>
      <c r="H4" s="321"/>
      <c r="I4" s="321"/>
      <c r="J4" s="321"/>
      <c r="K4" s="321"/>
      <c r="L4" s="321"/>
      <c r="M4" s="321"/>
      <c r="N4" s="321"/>
      <c r="O4" s="153" t="s">
        <v>1823</v>
      </c>
      <c r="P4" s="127" t="s">
        <v>1823</v>
      </c>
      <c r="Q4" s="178"/>
      <c r="R4" s="178"/>
      <c r="S4" s="178"/>
      <c r="T4" s="178"/>
      <c r="U4" s="127" t="s">
        <v>1823</v>
      </c>
      <c r="V4" s="124"/>
      <c r="W4" s="124"/>
      <c r="X4" s="124"/>
      <c r="Y4" s="124"/>
      <c r="Z4" s="127" t="s">
        <v>1823</v>
      </c>
      <c r="AA4" s="153" t="s">
        <v>1823</v>
      </c>
      <c r="AB4" s="153" t="s">
        <v>1823</v>
      </c>
      <c r="AC4" s="178"/>
      <c r="AD4" s="153" t="s">
        <v>1823</v>
      </c>
      <c r="AE4" s="178"/>
      <c r="AF4" s="178"/>
      <c r="AG4" s="178"/>
      <c r="AH4" s="178"/>
      <c r="AI4" s="177"/>
      <c r="AJ4" s="153" t="s">
        <v>1824</v>
      </c>
      <c r="AK4" s="178"/>
      <c r="AL4" s="178"/>
      <c r="AM4" s="178"/>
      <c r="AN4" s="178"/>
      <c r="AO4" s="153" t="s">
        <v>1823</v>
      </c>
      <c r="AP4" s="153" t="s">
        <v>53</v>
      </c>
      <c r="AQ4" s="178"/>
      <c r="AR4" s="178"/>
      <c r="AS4" s="178"/>
      <c r="AT4" s="178"/>
      <c r="AU4" s="178"/>
      <c r="AV4" s="178"/>
      <c r="AW4" s="178"/>
      <c r="AX4" s="178"/>
      <c r="AY4" s="178"/>
      <c r="AZ4" s="178"/>
      <c r="BA4" s="178"/>
      <c r="BB4" s="153" t="s">
        <v>1825</v>
      </c>
      <c r="BC4" s="178"/>
      <c r="BD4" s="178"/>
      <c r="BE4" s="178"/>
      <c r="BF4" s="178"/>
      <c r="BG4" s="178"/>
      <c r="BH4" s="178"/>
      <c r="BI4" s="178"/>
      <c r="BJ4" s="153" t="s">
        <v>217</v>
      </c>
      <c r="BN4" s="129" t="s">
        <v>1769</v>
      </c>
      <c r="BO4" s="129" t="s">
        <v>1769</v>
      </c>
      <c r="BP4" s="129" t="s">
        <v>1770</v>
      </c>
      <c r="BQ4" s="143" t="s">
        <v>1770</v>
      </c>
    </row>
    <row r="5" spans="1:69" s="118" customFormat="1" ht="13.5" thickBot="1" x14ac:dyDescent="0.25">
      <c r="A5" s="306"/>
      <c r="B5" s="70" t="s">
        <v>218</v>
      </c>
      <c r="C5" s="55"/>
      <c r="D5" s="307" t="s">
        <v>212</v>
      </c>
      <c r="E5" s="218" t="s">
        <v>213</v>
      </c>
      <c r="F5" s="321"/>
      <c r="G5" s="321"/>
      <c r="H5" s="321"/>
      <c r="I5" s="321"/>
      <c r="J5" s="321"/>
      <c r="K5" s="321"/>
      <c r="L5" s="321"/>
      <c r="M5" s="321"/>
      <c r="N5" s="321"/>
      <c r="O5" s="70" t="s">
        <v>218</v>
      </c>
      <c r="P5" s="57" t="s">
        <v>1759</v>
      </c>
      <c r="Q5" s="178"/>
      <c r="R5" s="178"/>
      <c r="S5" s="178"/>
      <c r="T5" s="178"/>
      <c r="U5" s="218" t="s">
        <v>1826</v>
      </c>
      <c r="V5" s="124"/>
      <c r="W5" s="124"/>
      <c r="X5" s="124"/>
      <c r="Y5" s="124"/>
      <c r="Z5" s="70" t="s">
        <v>1827</v>
      </c>
      <c r="AA5" s="70" t="s">
        <v>222</v>
      </c>
      <c r="AB5" s="70" t="s">
        <v>223</v>
      </c>
      <c r="AC5" s="178"/>
      <c r="AD5" s="70" t="s">
        <v>1828</v>
      </c>
      <c r="AE5" s="178"/>
      <c r="AF5" s="178"/>
      <c r="AG5" s="178"/>
      <c r="AH5" s="178"/>
      <c r="AI5" s="177"/>
      <c r="AJ5" s="70" t="s">
        <v>1823</v>
      </c>
      <c r="AK5" s="178"/>
      <c r="AL5" s="178"/>
      <c r="AM5" s="178"/>
      <c r="AN5" s="178"/>
      <c r="AO5" s="70" t="s">
        <v>53</v>
      </c>
      <c r="AP5" s="70" t="s">
        <v>223</v>
      </c>
      <c r="AQ5" s="178"/>
      <c r="AR5" s="178"/>
      <c r="AS5" s="178"/>
      <c r="AT5" s="178"/>
      <c r="AU5" s="178"/>
      <c r="AV5" s="178"/>
      <c r="AW5" s="178"/>
      <c r="AX5" s="178"/>
      <c r="AY5" s="178"/>
      <c r="AZ5" s="178"/>
      <c r="BA5" s="178"/>
      <c r="BB5" s="70" t="s">
        <v>1829</v>
      </c>
      <c r="BC5" s="178"/>
      <c r="BD5" s="178"/>
      <c r="BE5" s="178"/>
      <c r="BF5" s="178"/>
      <c r="BG5" s="178"/>
      <c r="BH5" s="178"/>
      <c r="BI5" s="178"/>
      <c r="BJ5" s="70" t="s">
        <v>1794</v>
      </c>
      <c r="BN5" s="136" t="s">
        <v>1779</v>
      </c>
      <c r="BO5" s="218" t="s">
        <v>1780</v>
      </c>
      <c r="BP5" s="218" t="s">
        <v>1779</v>
      </c>
      <c r="BQ5" s="219" t="s">
        <v>1780</v>
      </c>
    </row>
    <row r="6" spans="1:69" ht="27" customHeight="1" thickTop="1" thickBot="1" x14ac:dyDescent="0.3">
      <c r="A6" s="122"/>
      <c r="B6" s="304" t="str">
        <f>IF(C6="","",(VLOOKUP(C6,Lookups!$B$4:$C$2561,2,FALSE)))</f>
        <v/>
      </c>
      <c r="C6" s="366"/>
      <c r="D6" s="315"/>
      <c r="E6" s="316"/>
      <c r="F6" s="225"/>
      <c r="G6" s="225"/>
      <c r="H6" s="225"/>
      <c r="I6" s="225"/>
      <c r="J6" s="225"/>
      <c r="K6" s="225"/>
      <c r="L6" s="225"/>
      <c r="M6" s="225"/>
      <c r="N6" s="225"/>
      <c r="O6" s="317"/>
      <c r="P6" s="224"/>
      <c r="Q6" s="225"/>
      <c r="R6" s="225"/>
      <c r="S6" s="322"/>
      <c r="T6" s="225"/>
      <c r="U6" s="318"/>
      <c r="V6" s="209"/>
      <c r="W6" s="209"/>
      <c r="X6" s="209"/>
      <c r="Y6" s="209"/>
      <c r="Z6" s="319"/>
      <c r="AA6" s="320"/>
      <c r="AB6" s="308" t="str">
        <f>IF(AA6="","",VLOOKUP(AA6,MarkTypeDesc,2,FALSE))</f>
        <v/>
      </c>
      <c r="AC6" s="183"/>
      <c r="AD6" s="209"/>
      <c r="AE6" s="183"/>
      <c r="AF6" s="183"/>
      <c r="AG6" s="183"/>
      <c r="AH6" s="206"/>
      <c r="AI6" s="206"/>
      <c r="AJ6" s="209"/>
      <c r="AK6" s="183"/>
      <c r="AL6" s="206"/>
      <c r="AM6" s="206"/>
      <c r="AN6" s="183"/>
      <c r="AO6" s="209"/>
      <c r="AP6" s="308" t="str">
        <f t="shared" ref="AP6:AP69" si="0">IF(AO6="","",VLOOKUP(AO6,MarkMaterialDesc,2,FALSE))</f>
        <v/>
      </c>
      <c r="AQ6" s="183"/>
      <c r="AR6" s="207" t="s">
        <v>87</v>
      </c>
      <c r="AS6" s="183"/>
      <c r="AT6" s="207" t="s">
        <v>250</v>
      </c>
      <c r="AU6" s="183"/>
      <c r="AV6" s="183"/>
      <c r="AW6" s="207" t="s">
        <v>250</v>
      </c>
      <c r="AX6" s="183"/>
      <c r="AY6" s="207" t="s">
        <v>250</v>
      </c>
      <c r="AZ6" s="207" t="s">
        <v>250</v>
      </c>
      <c r="BA6" s="183"/>
      <c r="BB6" s="183"/>
      <c r="BC6" s="183"/>
      <c r="BD6" s="207" t="s">
        <v>456</v>
      </c>
      <c r="BE6" s="183"/>
      <c r="BF6" s="183"/>
      <c r="BG6" s="183"/>
      <c r="BH6" s="183"/>
      <c r="BI6" s="183"/>
      <c r="BJ6" s="225"/>
      <c r="BN6" s="214"/>
      <c r="BO6" s="214"/>
      <c r="BP6" s="214"/>
      <c r="BQ6" s="215"/>
    </row>
    <row r="7" spans="1:69" ht="27" customHeight="1" thickTop="1" thickBot="1" x14ac:dyDescent="0.3">
      <c r="A7" s="122"/>
      <c r="B7" s="304" t="str">
        <f>IF(C7="","",(VLOOKUP(C7,Lookups!$B$4:$C$2561,2,FALSE)))</f>
        <v/>
      </c>
      <c r="C7" s="366"/>
      <c r="D7" s="315"/>
      <c r="E7" s="316"/>
      <c r="F7" s="225"/>
      <c r="G7" s="225"/>
      <c r="H7" s="225"/>
      <c r="I7" s="225"/>
      <c r="J7" s="225"/>
      <c r="K7" s="225"/>
      <c r="L7" s="225"/>
      <c r="M7" s="225"/>
      <c r="N7" s="225"/>
      <c r="O7" s="317"/>
      <c r="P7" s="224"/>
      <c r="Q7" s="225"/>
      <c r="R7" s="225"/>
      <c r="S7" s="322"/>
      <c r="T7" s="225"/>
      <c r="U7" s="318"/>
      <c r="V7" s="209"/>
      <c r="W7" s="209"/>
      <c r="X7" s="209"/>
      <c r="Y7" s="209"/>
      <c r="Z7" s="319"/>
      <c r="AA7" s="320"/>
      <c r="AB7" s="308" t="str">
        <f t="shared" ref="AB7:AB70" si="1">IF(AA7="","",VLOOKUP(AA7,MarkTypeDesc,2,FALSE))</f>
        <v/>
      </c>
      <c r="AC7" s="183"/>
      <c r="AD7" s="209"/>
      <c r="AE7" s="183"/>
      <c r="AF7" s="183"/>
      <c r="AG7" s="183"/>
      <c r="AH7" s="206"/>
      <c r="AI7" s="206"/>
      <c r="AJ7" s="209"/>
      <c r="AK7" s="183"/>
      <c r="AL7" s="206"/>
      <c r="AM7" s="206"/>
      <c r="AN7" s="183"/>
      <c r="AO7" s="209"/>
      <c r="AP7" s="308" t="str">
        <f t="shared" si="0"/>
        <v/>
      </c>
      <c r="AQ7" s="183"/>
      <c r="AR7" s="207" t="s">
        <v>87</v>
      </c>
      <c r="AS7" s="183"/>
      <c r="AT7" s="207" t="s">
        <v>250</v>
      </c>
      <c r="AU7" s="183"/>
      <c r="AV7" s="183"/>
      <c r="AW7" s="207" t="s">
        <v>250</v>
      </c>
      <c r="AX7" s="183"/>
      <c r="AY7" s="207" t="s">
        <v>250</v>
      </c>
      <c r="AZ7" s="207" t="s">
        <v>250</v>
      </c>
      <c r="BA7" s="183"/>
      <c r="BB7" s="183"/>
      <c r="BC7" s="183"/>
      <c r="BD7" s="207" t="s">
        <v>456</v>
      </c>
      <c r="BE7" s="183"/>
      <c r="BF7" s="183"/>
      <c r="BG7" s="183"/>
      <c r="BH7" s="183"/>
      <c r="BI7" s="183"/>
      <c r="BJ7" s="225"/>
      <c r="BN7" s="214"/>
      <c r="BO7" s="214"/>
      <c r="BP7" s="214"/>
      <c r="BQ7" s="215"/>
    </row>
    <row r="8" spans="1:69" ht="27" customHeight="1" thickTop="1" thickBot="1" x14ac:dyDescent="0.3">
      <c r="A8" s="122"/>
      <c r="B8" s="304" t="str">
        <f>IF(C8="","",(VLOOKUP(C8,Lookups!$B$4:$C$2561,2,FALSE)))</f>
        <v/>
      </c>
      <c r="C8" s="366"/>
      <c r="D8" s="315"/>
      <c r="E8" s="316"/>
      <c r="F8" s="225"/>
      <c r="G8" s="225"/>
      <c r="H8" s="225"/>
      <c r="I8" s="225"/>
      <c r="J8" s="225"/>
      <c r="K8" s="225"/>
      <c r="L8" s="225"/>
      <c r="M8" s="225"/>
      <c r="N8" s="225"/>
      <c r="O8" s="317"/>
      <c r="P8" s="224"/>
      <c r="Q8" s="225"/>
      <c r="R8" s="225"/>
      <c r="S8" s="322"/>
      <c r="T8" s="225"/>
      <c r="U8" s="318"/>
      <c r="V8" s="209"/>
      <c r="W8" s="209"/>
      <c r="X8" s="209"/>
      <c r="Y8" s="209"/>
      <c r="Z8" s="319"/>
      <c r="AA8" s="320"/>
      <c r="AB8" s="308" t="str">
        <f t="shared" si="1"/>
        <v/>
      </c>
      <c r="AC8" s="183"/>
      <c r="AD8" s="209"/>
      <c r="AE8" s="183"/>
      <c r="AF8" s="183"/>
      <c r="AG8" s="183"/>
      <c r="AH8" s="206"/>
      <c r="AI8" s="206"/>
      <c r="AJ8" s="209"/>
      <c r="AK8" s="183"/>
      <c r="AL8" s="206"/>
      <c r="AM8" s="206"/>
      <c r="AN8" s="183"/>
      <c r="AO8" s="209"/>
      <c r="AP8" s="308" t="str">
        <f t="shared" si="0"/>
        <v/>
      </c>
      <c r="AQ8" s="183"/>
      <c r="AR8" s="207" t="s">
        <v>87</v>
      </c>
      <c r="AS8" s="183"/>
      <c r="AT8" s="207" t="s">
        <v>250</v>
      </c>
      <c r="AU8" s="183"/>
      <c r="AV8" s="183"/>
      <c r="AW8" s="207" t="s">
        <v>250</v>
      </c>
      <c r="AX8" s="183"/>
      <c r="AY8" s="207" t="s">
        <v>250</v>
      </c>
      <c r="AZ8" s="207" t="s">
        <v>250</v>
      </c>
      <c r="BA8" s="183"/>
      <c r="BB8" s="183"/>
      <c r="BC8" s="183"/>
      <c r="BD8" s="207" t="s">
        <v>456</v>
      </c>
      <c r="BE8" s="183"/>
      <c r="BF8" s="183"/>
      <c r="BG8" s="183"/>
      <c r="BH8" s="183"/>
      <c r="BI8" s="183"/>
      <c r="BJ8" s="225"/>
      <c r="BN8" s="214"/>
      <c r="BO8" s="214"/>
      <c r="BP8" s="214"/>
      <c r="BQ8" s="215"/>
    </row>
    <row r="9" spans="1:69" ht="27" customHeight="1" thickTop="1" thickBot="1" x14ac:dyDescent="0.3">
      <c r="A9" s="122"/>
      <c r="B9" s="304" t="str">
        <f>IF(C9="","",(VLOOKUP(C9,Lookups!$B$4:$C$2561,2,FALSE)))</f>
        <v/>
      </c>
      <c r="C9" s="366"/>
      <c r="D9" s="315"/>
      <c r="E9" s="316"/>
      <c r="F9" s="225"/>
      <c r="G9" s="225"/>
      <c r="H9" s="225"/>
      <c r="I9" s="225"/>
      <c r="J9" s="225"/>
      <c r="K9" s="225"/>
      <c r="L9" s="225"/>
      <c r="M9" s="225"/>
      <c r="N9" s="225"/>
      <c r="O9" s="317"/>
      <c r="P9" s="224"/>
      <c r="Q9" s="225"/>
      <c r="R9" s="225"/>
      <c r="S9" s="322"/>
      <c r="T9" s="225"/>
      <c r="U9" s="318"/>
      <c r="V9" s="209"/>
      <c r="W9" s="209"/>
      <c r="X9" s="209"/>
      <c r="Y9" s="209"/>
      <c r="Z9" s="319"/>
      <c r="AA9" s="320"/>
      <c r="AB9" s="308" t="str">
        <f t="shared" si="1"/>
        <v/>
      </c>
      <c r="AC9" s="183"/>
      <c r="AD9" s="209"/>
      <c r="AE9" s="183"/>
      <c r="AF9" s="183"/>
      <c r="AG9" s="183"/>
      <c r="AH9" s="206"/>
      <c r="AI9" s="206"/>
      <c r="AJ9" s="209"/>
      <c r="AK9" s="183"/>
      <c r="AL9" s="206"/>
      <c r="AM9" s="206"/>
      <c r="AN9" s="183"/>
      <c r="AO9" s="209"/>
      <c r="AP9" s="308" t="str">
        <f t="shared" si="0"/>
        <v/>
      </c>
      <c r="AQ9" s="183"/>
      <c r="AR9" s="207" t="s">
        <v>87</v>
      </c>
      <c r="AS9" s="183"/>
      <c r="AT9" s="207" t="s">
        <v>250</v>
      </c>
      <c r="AU9" s="183"/>
      <c r="AV9" s="183"/>
      <c r="AW9" s="207" t="s">
        <v>250</v>
      </c>
      <c r="AX9" s="183"/>
      <c r="AY9" s="207" t="s">
        <v>250</v>
      </c>
      <c r="AZ9" s="207" t="s">
        <v>250</v>
      </c>
      <c r="BA9" s="183"/>
      <c r="BB9" s="183"/>
      <c r="BC9" s="183"/>
      <c r="BD9" s="207" t="s">
        <v>456</v>
      </c>
      <c r="BE9" s="183"/>
      <c r="BF9" s="183"/>
      <c r="BG9" s="183"/>
      <c r="BH9" s="183"/>
      <c r="BI9" s="183"/>
      <c r="BJ9" s="225"/>
      <c r="BN9" s="214"/>
      <c r="BO9" s="214"/>
      <c r="BP9" s="214"/>
      <c r="BQ9" s="215"/>
    </row>
    <row r="10" spans="1:69" ht="27" customHeight="1" thickTop="1" thickBot="1" x14ac:dyDescent="0.3">
      <c r="A10" s="122"/>
      <c r="B10" s="304" t="str">
        <f>IF(C10="","",(VLOOKUP(C10,Lookups!$B$4:$C$2561,2,FALSE)))</f>
        <v/>
      </c>
      <c r="C10" s="366"/>
      <c r="D10" s="315"/>
      <c r="E10" s="316"/>
      <c r="F10" s="225"/>
      <c r="G10" s="225"/>
      <c r="H10" s="225"/>
      <c r="I10" s="225"/>
      <c r="J10" s="225"/>
      <c r="K10" s="225"/>
      <c r="L10" s="225"/>
      <c r="M10" s="225"/>
      <c r="N10" s="225"/>
      <c r="O10" s="317"/>
      <c r="P10" s="224"/>
      <c r="Q10" s="225"/>
      <c r="R10" s="225"/>
      <c r="S10" s="322"/>
      <c r="T10" s="225"/>
      <c r="U10" s="318"/>
      <c r="V10" s="209"/>
      <c r="W10" s="209"/>
      <c r="X10" s="209"/>
      <c r="Y10" s="209"/>
      <c r="Z10" s="319"/>
      <c r="AA10" s="320"/>
      <c r="AB10" s="308" t="str">
        <f t="shared" si="1"/>
        <v/>
      </c>
      <c r="AC10" s="183"/>
      <c r="AD10" s="209"/>
      <c r="AE10" s="183"/>
      <c r="AF10" s="183"/>
      <c r="AG10" s="183"/>
      <c r="AH10" s="206"/>
      <c r="AI10" s="206"/>
      <c r="AJ10" s="209"/>
      <c r="AK10" s="183"/>
      <c r="AL10" s="206"/>
      <c r="AM10" s="206"/>
      <c r="AN10" s="183"/>
      <c r="AO10" s="209"/>
      <c r="AP10" s="308" t="str">
        <f t="shared" si="0"/>
        <v/>
      </c>
      <c r="AQ10" s="183"/>
      <c r="AR10" s="207" t="s">
        <v>87</v>
      </c>
      <c r="AS10" s="183"/>
      <c r="AT10" s="207" t="s">
        <v>250</v>
      </c>
      <c r="AU10" s="183"/>
      <c r="AV10" s="183"/>
      <c r="AW10" s="207" t="s">
        <v>250</v>
      </c>
      <c r="AX10" s="183"/>
      <c r="AY10" s="207" t="s">
        <v>250</v>
      </c>
      <c r="AZ10" s="207" t="s">
        <v>250</v>
      </c>
      <c r="BA10" s="183"/>
      <c r="BB10" s="183"/>
      <c r="BC10" s="183"/>
      <c r="BD10" s="207" t="s">
        <v>456</v>
      </c>
      <c r="BE10" s="183"/>
      <c r="BF10" s="183"/>
      <c r="BG10" s="183"/>
      <c r="BH10" s="183"/>
      <c r="BI10" s="183"/>
      <c r="BJ10" s="225"/>
      <c r="BN10" s="214"/>
      <c r="BO10" s="214"/>
      <c r="BP10" s="214"/>
      <c r="BQ10" s="215"/>
    </row>
    <row r="11" spans="1:69" ht="27" customHeight="1" thickTop="1" thickBot="1" x14ac:dyDescent="0.3">
      <c r="A11" s="122"/>
      <c r="B11" s="304" t="str">
        <f>IF(C11="","",(VLOOKUP(C11,Lookups!$B$4:$C$2561,2,FALSE)))</f>
        <v/>
      </c>
      <c r="C11" s="366"/>
      <c r="D11" s="315"/>
      <c r="E11" s="316"/>
      <c r="F11" s="225"/>
      <c r="G11" s="225"/>
      <c r="H11" s="225"/>
      <c r="I11" s="225"/>
      <c r="J11" s="225"/>
      <c r="K11" s="225"/>
      <c r="L11" s="225"/>
      <c r="M11" s="225"/>
      <c r="N11" s="225"/>
      <c r="O11" s="317"/>
      <c r="P11" s="224"/>
      <c r="Q11" s="225"/>
      <c r="R11" s="225"/>
      <c r="S11" s="322"/>
      <c r="T11" s="225"/>
      <c r="U11" s="318"/>
      <c r="V11" s="209"/>
      <c r="W11" s="209"/>
      <c r="X11" s="209"/>
      <c r="Y11" s="209"/>
      <c r="Z11" s="319"/>
      <c r="AA11" s="320"/>
      <c r="AB11" s="308" t="str">
        <f t="shared" si="1"/>
        <v/>
      </c>
      <c r="AC11" s="183"/>
      <c r="AD11" s="209"/>
      <c r="AE11" s="183"/>
      <c r="AF11" s="183"/>
      <c r="AG11" s="183"/>
      <c r="AH11" s="206"/>
      <c r="AI11" s="206"/>
      <c r="AJ11" s="209"/>
      <c r="AK11" s="183"/>
      <c r="AL11" s="206"/>
      <c r="AM11" s="206"/>
      <c r="AN11" s="183"/>
      <c r="AO11" s="209"/>
      <c r="AP11" s="308" t="str">
        <f t="shared" si="0"/>
        <v/>
      </c>
      <c r="AQ11" s="183"/>
      <c r="AR11" s="207" t="s">
        <v>87</v>
      </c>
      <c r="AS11" s="183"/>
      <c r="AT11" s="207" t="s">
        <v>250</v>
      </c>
      <c r="AU11" s="183"/>
      <c r="AV11" s="183"/>
      <c r="AW11" s="207" t="s">
        <v>250</v>
      </c>
      <c r="AX11" s="183"/>
      <c r="AY11" s="207" t="s">
        <v>250</v>
      </c>
      <c r="AZ11" s="207" t="s">
        <v>250</v>
      </c>
      <c r="BA11" s="183"/>
      <c r="BB11" s="183"/>
      <c r="BC11" s="183"/>
      <c r="BD11" s="207" t="s">
        <v>456</v>
      </c>
      <c r="BE11" s="183"/>
      <c r="BF11" s="183"/>
      <c r="BG11" s="183"/>
      <c r="BH11" s="183"/>
      <c r="BI11" s="183"/>
      <c r="BJ11" s="225"/>
      <c r="BN11" s="214"/>
      <c r="BO11" s="214"/>
      <c r="BP11" s="214"/>
      <c r="BQ11" s="215"/>
    </row>
    <row r="12" spans="1:69" ht="27" customHeight="1" thickTop="1" thickBot="1" x14ac:dyDescent="0.3">
      <c r="A12" s="122"/>
      <c r="B12" s="304" t="str">
        <f>IF(C12="","",(VLOOKUP(C12,Lookups!$B$4:$C$2561,2,FALSE)))</f>
        <v/>
      </c>
      <c r="C12" s="366"/>
      <c r="D12" s="315"/>
      <c r="E12" s="316"/>
      <c r="F12" s="225"/>
      <c r="G12" s="225"/>
      <c r="H12" s="225"/>
      <c r="I12" s="225"/>
      <c r="J12" s="225"/>
      <c r="K12" s="225"/>
      <c r="L12" s="225"/>
      <c r="M12" s="225"/>
      <c r="N12" s="225"/>
      <c r="O12" s="317"/>
      <c r="P12" s="224"/>
      <c r="Q12" s="225"/>
      <c r="R12" s="225"/>
      <c r="S12" s="322"/>
      <c r="T12" s="225"/>
      <c r="U12" s="318"/>
      <c r="V12" s="209"/>
      <c r="W12" s="209"/>
      <c r="X12" s="209"/>
      <c r="Y12" s="209"/>
      <c r="Z12" s="319"/>
      <c r="AA12" s="320"/>
      <c r="AB12" s="308" t="str">
        <f t="shared" si="1"/>
        <v/>
      </c>
      <c r="AC12" s="183"/>
      <c r="AD12" s="209"/>
      <c r="AE12" s="183"/>
      <c r="AF12" s="183"/>
      <c r="AG12" s="183"/>
      <c r="AH12" s="206"/>
      <c r="AI12" s="206"/>
      <c r="AJ12" s="209"/>
      <c r="AK12" s="183"/>
      <c r="AL12" s="206"/>
      <c r="AM12" s="206"/>
      <c r="AN12" s="183"/>
      <c r="AO12" s="209"/>
      <c r="AP12" s="308" t="str">
        <f t="shared" si="0"/>
        <v/>
      </c>
      <c r="AQ12" s="183"/>
      <c r="AR12" s="207" t="s">
        <v>87</v>
      </c>
      <c r="AS12" s="183"/>
      <c r="AT12" s="207" t="s">
        <v>250</v>
      </c>
      <c r="AU12" s="183"/>
      <c r="AV12" s="183"/>
      <c r="AW12" s="207" t="s">
        <v>250</v>
      </c>
      <c r="AX12" s="183"/>
      <c r="AY12" s="207" t="s">
        <v>250</v>
      </c>
      <c r="AZ12" s="207" t="s">
        <v>250</v>
      </c>
      <c r="BA12" s="183"/>
      <c r="BB12" s="183"/>
      <c r="BC12" s="183"/>
      <c r="BD12" s="207" t="s">
        <v>456</v>
      </c>
      <c r="BE12" s="183"/>
      <c r="BF12" s="183"/>
      <c r="BG12" s="183"/>
      <c r="BH12" s="183"/>
      <c r="BI12" s="183"/>
      <c r="BJ12" s="225"/>
      <c r="BN12" s="214"/>
      <c r="BO12" s="214"/>
      <c r="BP12" s="214"/>
      <c r="BQ12" s="215"/>
    </row>
    <row r="13" spans="1:69" ht="27" customHeight="1" thickTop="1" thickBot="1" x14ac:dyDescent="0.3">
      <c r="A13" s="122"/>
      <c r="B13" s="304" t="str">
        <f>IF(C13="","",(VLOOKUP(C13,Lookups!$B$4:$C$2561,2,FALSE)))</f>
        <v/>
      </c>
      <c r="C13" s="366"/>
      <c r="D13" s="315"/>
      <c r="E13" s="316"/>
      <c r="F13" s="225"/>
      <c r="G13" s="225"/>
      <c r="H13" s="225"/>
      <c r="I13" s="225"/>
      <c r="J13" s="225"/>
      <c r="K13" s="225"/>
      <c r="L13" s="225"/>
      <c r="M13" s="225"/>
      <c r="N13" s="225"/>
      <c r="O13" s="317"/>
      <c r="P13" s="224"/>
      <c r="Q13" s="225"/>
      <c r="R13" s="225"/>
      <c r="S13" s="322"/>
      <c r="T13" s="225"/>
      <c r="U13" s="318"/>
      <c r="V13" s="209"/>
      <c r="W13" s="209"/>
      <c r="X13" s="209"/>
      <c r="Y13" s="209"/>
      <c r="Z13" s="319"/>
      <c r="AA13" s="320"/>
      <c r="AB13" s="308" t="str">
        <f t="shared" si="1"/>
        <v/>
      </c>
      <c r="AC13" s="183"/>
      <c r="AD13" s="209"/>
      <c r="AE13" s="183"/>
      <c r="AF13" s="183"/>
      <c r="AG13" s="183"/>
      <c r="AH13" s="206"/>
      <c r="AI13" s="206"/>
      <c r="AJ13" s="209"/>
      <c r="AK13" s="183"/>
      <c r="AL13" s="206"/>
      <c r="AM13" s="206"/>
      <c r="AN13" s="183"/>
      <c r="AO13" s="209"/>
      <c r="AP13" s="308" t="str">
        <f t="shared" si="0"/>
        <v/>
      </c>
      <c r="AQ13" s="183"/>
      <c r="AR13" s="207" t="s">
        <v>87</v>
      </c>
      <c r="AS13" s="183"/>
      <c r="AT13" s="207" t="s">
        <v>250</v>
      </c>
      <c r="AU13" s="183"/>
      <c r="AV13" s="183"/>
      <c r="AW13" s="207" t="s">
        <v>250</v>
      </c>
      <c r="AX13" s="183"/>
      <c r="AY13" s="207" t="s">
        <v>250</v>
      </c>
      <c r="AZ13" s="207" t="s">
        <v>250</v>
      </c>
      <c r="BA13" s="183"/>
      <c r="BB13" s="183"/>
      <c r="BC13" s="183"/>
      <c r="BD13" s="207" t="s">
        <v>456</v>
      </c>
      <c r="BE13" s="183"/>
      <c r="BF13" s="183"/>
      <c r="BG13" s="183"/>
      <c r="BH13" s="183"/>
      <c r="BI13" s="183"/>
      <c r="BJ13" s="225"/>
      <c r="BN13" s="214"/>
      <c r="BO13" s="214"/>
      <c r="BP13" s="214"/>
      <c r="BQ13" s="215"/>
    </row>
    <row r="14" spans="1:69" ht="27" customHeight="1" thickTop="1" thickBot="1" x14ac:dyDescent="0.3">
      <c r="A14" s="122"/>
      <c r="B14" s="304" t="str">
        <f>IF(C14="","",(VLOOKUP(C14,Lookups!$B$4:$C$2561,2,FALSE)))</f>
        <v/>
      </c>
      <c r="C14" s="366"/>
      <c r="D14" s="315"/>
      <c r="E14" s="316"/>
      <c r="F14" s="225"/>
      <c r="G14" s="225"/>
      <c r="H14" s="225"/>
      <c r="I14" s="225"/>
      <c r="J14" s="225"/>
      <c r="K14" s="225"/>
      <c r="L14" s="225"/>
      <c r="M14" s="225"/>
      <c r="N14" s="225"/>
      <c r="O14" s="317"/>
      <c r="P14" s="224"/>
      <c r="Q14" s="225"/>
      <c r="R14" s="225"/>
      <c r="S14" s="322"/>
      <c r="T14" s="225"/>
      <c r="U14" s="318"/>
      <c r="V14" s="209"/>
      <c r="W14" s="209"/>
      <c r="X14" s="209"/>
      <c r="Y14" s="209"/>
      <c r="Z14" s="319"/>
      <c r="AA14" s="320"/>
      <c r="AB14" s="308" t="str">
        <f t="shared" si="1"/>
        <v/>
      </c>
      <c r="AC14" s="183"/>
      <c r="AD14" s="209"/>
      <c r="AE14" s="183"/>
      <c r="AF14" s="183"/>
      <c r="AG14" s="183"/>
      <c r="AH14" s="206"/>
      <c r="AI14" s="206"/>
      <c r="AJ14" s="209"/>
      <c r="AK14" s="183"/>
      <c r="AL14" s="206"/>
      <c r="AM14" s="206"/>
      <c r="AN14" s="183"/>
      <c r="AO14" s="209"/>
      <c r="AP14" s="308" t="str">
        <f t="shared" si="0"/>
        <v/>
      </c>
      <c r="AQ14" s="183"/>
      <c r="AR14" s="207" t="s">
        <v>87</v>
      </c>
      <c r="AS14" s="183"/>
      <c r="AT14" s="207" t="s">
        <v>250</v>
      </c>
      <c r="AU14" s="183"/>
      <c r="AV14" s="183"/>
      <c r="AW14" s="207" t="s">
        <v>250</v>
      </c>
      <c r="AX14" s="183"/>
      <c r="AY14" s="207" t="s">
        <v>250</v>
      </c>
      <c r="AZ14" s="207" t="s">
        <v>250</v>
      </c>
      <c r="BA14" s="183"/>
      <c r="BB14" s="183"/>
      <c r="BC14" s="183"/>
      <c r="BD14" s="207" t="s">
        <v>456</v>
      </c>
      <c r="BE14" s="183"/>
      <c r="BF14" s="183"/>
      <c r="BG14" s="183"/>
      <c r="BH14" s="183"/>
      <c r="BI14" s="183"/>
      <c r="BJ14" s="225"/>
      <c r="BN14" s="214"/>
      <c r="BO14" s="214"/>
      <c r="BP14" s="214"/>
      <c r="BQ14" s="215"/>
    </row>
    <row r="15" spans="1:69" ht="27" customHeight="1" thickTop="1" thickBot="1" x14ac:dyDescent="0.3">
      <c r="A15" s="122"/>
      <c r="B15" s="304" t="str">
        <f>IF(C15="","",(VLOOKUP(C15,Lookups!$B$4:$C$2561,2,FALSE)))</f>
        <v/>
      </c>
      <c r="C15" s="366"/>
      <c r="D15" s="315"/>
      <c r="E15" s="316"/>
      <c r="F15" s="225"/>
      <c r="G15" s="225"/>
      <c r="H15" s="225"/>
      <c r="I15" s="225"/>
      <c r="J15" s="225"/>
      <c r="K15" s="225"/>
      <c r="L15" s="225"/>
      <c r="M15" s="225"/>
      <c r="N15" s="225"/>
      <c r="O15" s="317"/>
      <c r="P15" s="224"/>
      <c r="Q15" s="225"/>
      <c r="R15" s="225"/>
      <c r="S15" s="322"/>
      <c r="T15" s="225"/>
      <c r="U15" s="318"/>
      <c r="V15" s="209"/>
      <c r="W15" s="209"/>
      <c r="X15" s="209"/>
      <c r="Y15" s="209"/>
      <c r="Z15" s="319"/>
      <c r="AA15" s="320"/>
      <c r="AB15" s="308" t="str">
        <f t="shared" si="1"/>
        <v/>
      </c>
      <c r="AC15" s="183"/>
      <c r="AD15" s="209"/>
      <c r="AE15" s="183"/>
      <c r="AF15" s="183"/>
      <c r="AG15" s="183"/>
      <c r="AH15" s="206"/>
      <c r="AI15" s="206"/>
      <c r="AJ15" s="209"/>
      <c r="AK15" s="183"/>
      <c r="AL15" s="206"/>
      <c r="AM15" s="206"/>
      <c r="AN15" s="183"/>
      <c r="AO15" s="209"/>
      <c r="AP15" s="308" t="str">
        <f t="shared" si="0"/>
        <v/>
      </c>
      <c r="AQ15" s="183"/>
      <c r="AR15" s="207" t="s">
        <v>87</v>
      </c>
      <c r="AS15" s="183"/>
      <c r="AT15" s="207" t="s">
        <v>250</v>
      </c>
      <c r="AU15" s="183"/>
      <c r="AV15" s="183"/>
      <c r="AW15" s="207" t="s">
        <v>250</v>
      </c>
      <c r="AX15" s="183"/>
      <c r="AY15" s="207" t="s">
        <v>250</v>
      </c>
      <c r="AZ15" s="207" t="s">
        <v>250</v>
      </c>
      <c r="BA15" s="183"/>
      <c r="BB15" s="183"/>
      <c r="BC15" s="183"/>
      <c r="BD15" s="207" t="s">
        <v>456</v>
      </c>
      <c r="BE15" s="183"/>
      <c r="BF15" s="183"/>
      <c r="BG15" s="183"/>
      <c r="BH15" s="183"/>
      <c r="BI15" s="183"/>
      <c r="BJ15" s="225"/>
      <c r="BN15" s="214"/>
      <c r="BO15" s="214"/>
      <c r="BP15" s="214"/>
      <c r="BQ15" s="215"/>
    </row>
    <row r="16" spans="1:69" ht="27" customHeight="1" thickTop="1" thickBot="1" x14ac:dyDescent="0.3">
      <c r="A16" s="122"/>
      <c r="B16" s="304" t="str">
        <f>IF(C16="","",(VLOOKUP(C16,Lookups!$B$4:$C$2561,2,FALSE)))</f>
        <v/>
      </c>
      <c r="C16" s="366"/>
      <c r="D16" s="315"/>
      <c r="E16" s="316"/>
      <c r="F16" s="225"/>
      <c r="G16" s="225"/>
      <c r="H16" s="225"/>
      <c r="I16" s="225"/>
      <c r="J16" s="225"/>
      <c r="K16" s="225"/>
      <c r="L16" s="225"/>
      <c r="M16" s="225"/>
      <c r="N16" s="225"/>
      <c r="O16" s="317"/>
      <c r="P16" s="224"/>
      <c r="Q16" s="225"/>
      <c r="R16" s="225"/>
      <c r="S16" s="322"/>
      <c r="T16" s="225"/>
      <c r="U16" s="318"/>
      <c r="V16" s="209"/>
      <c r="W16" s="209"/>
      <c r="X16" s="209"/>
      <c r="Y16" s="209"/>
      <c r="Z16" s="319"/>
      <c r="AA16" s="320"/>
      <c r="AB16" s="308" t="str">
        <f t="shared" si="1"/>
        <v/>
      </c>
      <c r="AC16" s="183"/>
      <c r="AD16" s="209"/>
      <c r="AE16" s="183"/>
      <c r="AF16" s="183"/>
      <c r="AG16" s="183"/>
      <c r="AH16" s="206"/>
      <c r="AI16" s="206"/>
      <c r="AJ16" s="209"/>
      <c r="AK16" s="183"/>
      <c r="AL16" s="206"/>
      <c r="AM16" s="206"/>
      <c r="AN16" s="183"/>
      <c r="AO16" s="209"/>
      <c r="AP16" s="308" t="str">
        <f t="shared" si="0"/>
        <v/>
      </c>
      <c r="AQ16" s="183"/>
      <c r="AR16" s="207" t="s">
        <v>87</v>
      </c>
      <c r="AS16" s="183"/>
      <c r="AT16" s="207" t="s">
        <v>250</v>
      </c>
      <c r="AU16" s="183"/>
      <c r="AV16" s="183"/>
      <c r="AW16" s="207" t="s">
        <v>250</v>
      </c>
      <c r="AX16" s="183"/>
      <c r="AY16" s="207" t="s">
        <v>250</v>
      </c>
      <c r="AZ16" s="207" t="s">
        <v>250</v>
      </c>
      <c r="BA16" s="183"/>
      <c r="BB16" s="183"/>
      <c r="BC16" s="183"/>
      <c r="BD16" s="207" t="s">
        <v>456</v>
      </c>
      <c r="BE16" s="183"/>
      <c r="BF16" s="183"/>
      <c r="BG16" s="183"/>
      <c r="BH16" s="183"/>
      <c r="BI16" s="183"/>
      <c r="BJ16" s="225"/>
      <c r="BN16" s="214"/>
      <c r="BO16" s="214"/>
      <c r="BP16" s="214"/>
      <c r="BQ16" s="215"/>
    </row>
    <row r="17" spans="1:69" ht="27" customHeight="1" thickTop="1" thickBot="1" x14ac:dyDescent="0.3">
      <c r="A17" s="122"/>
      <c r="B17" s="304" t="str">
        <f>IF(C17="","",(VLOOKUP(C17,Lookups!$B$4:$C$2561,2,FALSE)))</f>
        <v/>
      </c>
      <c r="C17" s="366"/>
      <c r="D17" s="315"/>
      <c r="E17" s="316"/>
      <c r="F17" s="225"/>
      <c r="G17" s="225"/>
      <c r="H17" s="225"/>
      <c r="I17" s="225"/>
      <c r="J17" s="225"/>
      <c r="K17" s="225"/>
      <c r="L17" s="225"/>
      <c r="M17" s="225"/>
      <c r="N17" s="225"/>
      <c r="O17" s="317"/>
      <c r="P17" s="224"/>
      <c r="Q17" s="225"/>
      <c r="R17" s="225"/>
      <c r="S17" s="322"/>
      <c r="T17" s="225"/>
      <c r="U17" s="318"/>
      <c r="V17" s="209"/>
      <c r="W17" s="209"/>
      <c r="X17" s="209"/>
      <c r="Y17" s="209"/>
      <c r="Z17" s="319"/>
      <c r="AA17" s="320"/>
      <c r="AB17" s="308" t="str">
        <f t="shared" si="1"/>
        <v/>
      </c>
      <c r="AC17" s="183"/>
      <c r="AD17" s="209"/>
      <c r="AE17" s="183"/>
      <c r="AF17" s="183"/>
      <c r="AG17" s="183"/>
      <c r="AH17" s="206"/>
      <c r="AI17" s="206"/>
      <c r="AJ17" s="209"/>
      <c r="AK17" s="183"/>
      <c r="AL17" s="206"/>
      <c r="AM17" s="206"/>
      <c r="AN17" s="183"/>
      <c r="AO17" s="209"/>
      <c r="AP17" s="308" t="str">
        <f t="shared" si="0"/>
        <v/>
      </c>
      <c r="AQ17" s="183"/>
      <c r="AR17" s="207" t="s">
        <v>87</v>
      </c>
      <c r="AS17" s="183"/>
      <c r="AT17" s="207" t="s">
        <v>250</v>
      </c>
      <c r="AU17" s="183"/>
      <c r="AV17" s="183"/>
      <c r="AW17" s="207" t="s">
        <v>250</v>
      </c>
      <c r="AX17" s="183"/>
      <c r="AY17" s="207" t="s">
        <v>250</v>
      </c>
      <c r="AZ17" s="207" t="s">
        <v>250</v>
      </c>
      <c r="BA17" s="183"/>
      <c r="BB17" s="183"/>
      <c r="BC17" s="183"/>
      <c r="BD17" s="207" t="s">
        <v>456</v>
      </c>
      <c r="BE17" s="183"/>
      <c r="BF17" s="183"/>
      <c r="BG17" s="183"/>
      <c r="BH17" s="183"/>
      <c r="BI17" s="183"/>
      <c r="BJ17" s="225"/>
      <c r="BN17" s="214"/>
      <c r="BO17" s="214"/>
      <c r="BP17" s="214"/>
      <c r="BQ17" s="215"/>
    </row>
    <row r="18" spans="1:69" ht="27" customHeight="1" thickTop="1" thickBot="1" x14ac:dyDescent="0.3">
      <c r="A18" s="122"/>
      <c r="B18" s="304" t="str">
        <f>IF(C18="","",(VLOOKUP(C18,Lookups!$B$4:$C$2561,2,FALSE)))</f>
        <v/>
      </c>
      <c r="C18" s="366"/>
      <c r="D18" s="315"/>
      <c r="E18" s="316"/>
      <c r="F18" s="225"/>
      <c r="G18" s="225"/>
      <c r="H18" s="225"/>
      <c r="I18" s="225"/>
      <c r="J18" s="225"/>
      <c r="K18" s="225"/>
      <c r="L18" s="225"/>
      <c r="M18" s="225"/>
      <c r="N18" s="225"/>
      <c r="O18" s="317"/>
      <c r="P18" s="224"/>
      <c r="Q18" s="225"/>
      <c r="R18" s="225"/>
      <c r="S18" s="322"/>
      <c r="T18" s="225"/>
      <c r="U18" s="318"/>
      <c r="V18" s="209"/>
      <c r="W18" s="209"/>
      <c r="X18" s="209"/>
      <c r="Y18" s="209"/>
      <c r="Z18" s="319"/>
      <c r="AA18" s="320"/>
      <c r="AB18" s="308" t="str">
        <f t="shared" si="1"/>
        <v/>
      </c>
      <c r="AC18" s="183"/>
      <c r="AD18" s="209"/>
      <c r="AE18" s="183"/>
      <c r="AF18" s="183"/>
      <c r="AG18" s="183"/>
      <c r="AH18" s="206"/>
      <c r="AI18" s="206"/>
      <c r="AJ18" s="209"/>
      <c r="AK18" s="183"/>
      <c r="AL18" s="206"/>
      <c r="AM18" s="206"/>
      <c r="AN18" s="183"/>
      <c r="AO18" s="209"/>
      <c r="AP18" s="308" t="str">
        <f t="shared" si="0"/>
        <v/>
      </c>
      <c r="AQ18" s="183"/>
      <c r="AR18" s="207" t="s">
        <v>87</v>
      </c>
      <c r="AS18" s="183"/>
      <c r="AT18" s="207" t="s">
        <v>250</v>
      </c>
      <c r="AU18" s="183"/>
      <c r="AV18" s="183"/>
      <c r="AW18" s="207" t="s">
        <v>250</v>
      </c>
      <c r="AX18" s="183"/>
      <c r="AY18" s="207" t="s">
        <v>250</v>
      </c>
      <c r="AZ18" s="207" t="s">
        <v>250</v>
      </c>
      <c r="BA18" s="183"/>
      <c r="BB18" s="183"/>
      <c r="BC18" s="183"/>
      <c r="BD18" s="207" t="s">
        <v>456</v>
      </c>
      <c r="BE18" s="183"/>
      <c r="BF18" s="183"/>
      <c r="BG18" s="183"/>
      <c r="BH18" s="183"/>
      <c r="BI18" s="183"/>
      <c r="BJ18" s="225"/>
      <c r="BN18" s="214"/>
      <c r="BO18" s="214"/>
      <c r="BP18" s="214"/>
      <c r="BQ18" s="215"/>
    </row>
    <row r="19" spans="1:69" ht="27" customHeight="1" thickTop="1" thickBot="1" x14ac:dyDescent="0.3">
      <c r="A19" s="122"/>
      <c r="B19" s="304" t="str">
        <f>IF(C19="","",(VLOOKUP(C19,Lookups!$B$4:$C$2561,2,FALSE)))</f>
        <v/>
      </c>
      <c r="C19" s="366"/>
      <c r="D19" s="315"/>
      <c r="E19" s="316"/>
      <c r="F19" s="225"/>
      <c r="G19" s="225"/>
      <c r="H19" s="225"/>
      <c r="I19" s="225"/>
      <c r="J19" s="225"/>
      <c r="K19" s="225"/>
      <c r="L19" s="225"/>
      <c r="M19" s="225"/>
      <c r="N19" s="225"/>
      <c r="O19" s="317"/>
      <c r="P19" s="224"/>
      <c r="Q19" s="225"/>
      <c r="R19" s="225"/>
      <c r="S19" s="322"/>
      <c r="T19" s="225"/>
      <c r="U19" s="318"/>
      <c r="V19" s="209"/>
      <c r="W19" s="209"/>
      <c r="X19" s="209"/>
      <c r="Y19" s="209"/>
      <c r="Z19" s="319"/>
      <c r="AA19" s="320"/>
      <c r="AB19" s="308" t="str">
        <f t="shared" si="1"/>
        <v/>
      </c>
      <c r="AC19" s="183"/>
      <c r="AD19" s="209"/>
      <c r="AE19" s="183"/>
      <c r="AF19" s="183"/>
      <c r="AG19" s="183"/>
      <c r="AH19" s="206"/>
      <c r="AI19" s="206"/>
      <c r="AJ19" s="209"/>
      <c r="AK19" s="183"/>
      <c r="AL19" s="206"/>
      <c r="AM19" s="206"/>
      <c r="AN19" s="183"/>
      <c r="AO19" s="209"/>
      <c r="AP19" s="308" t="str">
        <f t="shared" si="0"/>
        <v/>
      </c>
      <c r="AQ19" s="183"/>
      <c r="AR19" s="207" t="s">
        <v>87</v>
      </c>
      <c r="AS19" s="183"/>
      <c r="AT19" s="207" t="s">
        <v>250</v>
      </c>
      <c r="AU19" s="183"/>
      <c r="AV19" s="183"/>
      <c r="AW19" s="207" t="s">
        <v>250</v>
      </c>
      <c r="AX19" s="183"/>
      <c r="AY19" s="207" t="s">
        <v>250</v>
      </c>
      <c r="AZ19" s="207" t="s">
        <v>250</v>
      </c>
      <c r="BA19" s="183"/>
      <c r="BB19" s="183"/>
      <c r="BC19" s="183"/>
      <c r="BD19" s="207" t="s">
        <v>456</v>
      </c>
      <c r="BE19" s="183"/>
      <c r="BF19" s="183"/>
      <c r="BG19" s="183"/>
      <c r="BH19" s="183"/>
      <c r="BI19" s="183"/>
      <c r="BJ19" s="225"/>
      <c r="BN19" s="214"/>
      <c r="BO19" s="214"/>
      <c r="BP19" s="214"/>
      <c r="BQ19" s="215"/>
    </row>
    <row r="20" spans="1:69" ht="27" customHeight="1" thickTop="1" thickBot="1" x14ac:dyDescent="0.3">
      <c r="A20" s="122"/>
      <c r="B20" s="304" t="str">
        <f>IF(C20="","",(VLOOKUP(C20,Lookups!$B$4:$C$2561,2,FALSE)))</f>
        <v/>
      </c>
      <c r="C20" s="366"/>
      <c r="D20" s="315"/>
      <c r="E20" s="316"/>
      <c r="F20" s="225"/>
      <c r="G20" s="225"/>
      <c r="H20" s="225"/>
      <c r="I20" s="225"/>
      <c r="J20" s="225"/>
      <c r="K20" s="225"/>
      <c r="L20" s="225"/>
      <c r="M20" s="225"/>
      <c r="N20" s="225"/>
      <c r="O20" s="317"/>
      <c r="P20" s="224"/>
      <c r="Q20" s="225"/>
      <c r="R20" s="225"/>
      <c r="S20" s="322"/>
      <c r="T20" s="225"/>
      <c r="U20" s="318"/>
      <c r="V20" s="209"/>
      <c r="W20" s="209"/>
      <c r="X20" s="209"/>
      <c r="Y20" s="209"/>
      <c r="Z20" s="319"/>
      <c r="AA20" s="320"/>
      <c r="AB20" s="308" t="str">
        <f t="shared" si="1"/>
        <v/>
      </c>
      <c r="AC20" s="183"/>
      <c r="AD20" s="209"/>
      <c r="AE20" s="183"/>
      <c r="AF20" s="183"/>
      <c r="AG20" s="183"/>
      <c r="AH20" s="206"/>
      <c r="AI20" s="206"/>
      <c r="AJ20" s="209"/>
      <c r="AK20" s="183"/>
      <c r="AL20" s="206"/>
      <c r="AM20" s="206"/>
      <c r="AN20" s="183"/>
      <c r="AO20" s="209"/>
      <c r="AP20" s="308" t="str">
        <f t="shared" si="0"/>
        <v/>
      </c>
      <c r="AQ20" s="183"/>
      <c r="AR20" s="207" t="s">
        <v>87</v>
      </c>
      <c r="AS20" s="183"/>
      <c r="AT20" s="207" t="s">
        <v>250</v>
      </c>
      <c r="AU20" s="183"/>
      <c r="AV20" s="183"/>
      <c r="AW20" s="207" t="s">
        <v>250</v>
      </c>
      <c r="AX20" s="183"/>
      <c r="AY20" s="207" t="s">
        <v>250</v>
      </c>
      <c r="AZ20" s="207" t="s">
        <v>250</v>
      </c>
      <c r="BA20" s="183"/>
      <c r="BB20" s="183"/>
      <c r="BC20" s="183"/>
      <c r="BD20" s="207" t="s">
        <v>456</v>
      </c>
      <c r="BE20" s="183"/>
      <c r="BF20" s="183"/>
      <c r="BG20" s="183"/>
      <c r="BH20" s="183"/>
      <c r="BI20" s="183"/>
      <c r="BJ20" s="225"/>
      <c r="BN20" s="214"/>
      <c r="BO20" s="214"/>
      <c r="BP20" s="214"/>
      <c r="BQ20" s="215"/>
    </row>
    <row r="21" spans="1:69" ht="27" customHeight="1" thickTop="1" thickBot="1" x14ac:dyDescent="0.3">
      <c r="A21" s="122"/>
      <c r="B21" s="304" t="str">
        <f>IF(C21="","",(VLOOKUP(C21,Lookups!$B$4:$C$2561,2,FALSE)))</f>
        <v/>
      </c>
      <c r="C21" s="366"/>
      <c r="D21" s="315"/>
      <c r="E21" s="316"/>
      <c r="F21" s="225"/>
      <c r="G21" s="225"/>
      <c r="H21" s="225"/>
      <c r="I21" s="225"/>
      <c r="J21" s="225"/>
      <c r="K21" s="225"/>
      <c r="L21" s="225"/>
      <c r="M21" s="225"/>
      <c r="N21" s="225"/>
      <c r="O21" s="317"/>
      <c r="P21" s="224"/>
      <c r="Q21" s="225"/>
      <c r="R21" s="225"/>
      <c r="S21" s="322"/>
      <c r="T21" s="225"/>
      <c r="U21" s="318"/>
      <c r="V21" s="209"/>
      <c r="W21" s="209"/>
      <c r="X21" s="209"/>
      <c r="Y21" s="209"/>
      <c r="Z21" s="319"/>
      <c r="AA21" s="320"/>
      <c r="AB21" s="308" t="str">
        <f t="shared" si="1"/>
        <v/>
      </c>
      <c r="AC21" s="183"/>
      <c r="AD21" s="209"/>
      <c r="AE21" s="183"/>
      <c r="AF21" s="183"/>
      <c r="AG21" s="183"/>
      <c r="AH21" s="206"/>
      <c r="AI21" s="206"/>
      <c r="AJ21" s="209"/>
      <c r="AK21" s="183"/>
      <c r="AL21" s="206"/>
      <c r="AM21" s="206"/>
      <c r="AN21" s="183"/>
      <c r="AO21" s="209"/>
      <c r="AP21" s="308" t="str">
        <f t="shared" si="0"/>
        <v/>
      </c>
      <c r="AQ21" s="183"/>
      <c r="AR21" s="207" t="s">
        <v>87</v>
      </c>
      <c r="AS21" s="183"/>
      <c r="AT21" s="207" t="s">
        <v>250</v>
      </c>
      <c r="AU21" s="183"/>
      <c r="AV21" s="183"/>
      <c r="AW21" s="207" t="s">
        <v>250</v>
      </c>
      <c r="AX21" s="183"/>
      <c r="AY21" s="207" t="s">
        <v>250</v>
      </c>
      <c r="AZ21" s="207" t="s">
        <v>250</v>
      </c>
      <c r="BA21" s="183"/>
      <c r="BB21" s="183"/>
      <c r="BC21" s="183"/>
      <c r="BD21" s="207" t="s">
        <v>456</v>
      </c>
      <c r="BE21" s="183"/>
      <c r="BF21" s="183"/>
      <c r="BG21" s="183"/>
      <c r="BH21" s="183"/>
      <c r="BI21" s="183"/>
      <c r="BJ21" s="225"/>
      <c r="BN21" s="214"/>
      <c r="BO21" s="214"/>
      <c r="BP21" s="214"/>
      <c r="BQ21" s="215"/>
    </row>
    <row r="22" spans="1:69" ht="27" customHeight="1" thickTop="1" thickBot="1" x14ac:dyDescent="0.3">
      <c r="A22" s="122"/>
      <c r="B22" s="304" t="str">
        <f>IF(C22="","",(VLOOKUP(C22,Lookups!$B$4:$C$2561,2,FALSE)))</f>
        <v/>
      </c>
      <c r="C22" s="366"/>
      <c r="D22" s="315"/>
      <c r="E22" s="316"/>
      <c r="F22" s="225"/>
      <c r="G22" s="225"/>
      <c r="H22" s="225"/>
      <c r="I22" s="225"/>
      <c r="J22" s="225"/>
      <c r="K22" s="225"/>
      <c r="L22" s="225"/>
      <c r="M22" s="225"/>
      <c r="N22" s="225"/>
      <c r="O22" s="317"/>
      <c r="P22" s="224"/>
      <c r="Q22" s="225"/>
      <c r="R22" s="225"/>
      <c r="S22" s="322"/>
      <c r="T22" s="225"/>
      <c r="U22" s="318"/>
      <c r="V22" s="209"/>
      <c r="W22" s="209"/>
      <c r="X22" s="209"/>
      <c r="Y22" s="209"/>
      <c r="Z22" s="319"/>
      <c r="AA22" s="320"/>
      <c r="AB22" s="308" t="str">
        <f t="shared" si="1"/>
        <v/>
      </c>
      <c r="AC22" s="183"/>
      <c r="AD22" s="209"/>
      <c r="AE22" s="183"/>
      <c r="AF22" s="183"/>
      <c r="AG22" s="183"/>
      <c r="AH22" s="206"/>
      <c r="AI22" s="206"/>
      <c r="AJ22" s="209"/>
      <c r="AK22" s="183"/>
      <c r="AL22" s="206"/>
      <c r="AM22" s="206"/>
      <c r="AN22" s="183"/>
      <c r="AO22" s="209"/>
      <c r="AP22" s="308" t="str">
        <f t="shared" si="0"/>
        <v/>
      </c>
      <c r="AQ22" s="183"/>
      <c r="AR22" s="207" t="s">
        <v>87</v>
      </c>
      <c r="AS22" s="183"/>
      <c r="AT22" s="207" t="s">
        <v>250</v>
      </c>
      <c r="AU22" s="183"/>
      <c r="AV22" s="183"/>
      <c r="AW22" s="207" t="s">
        <v>250</v>
      </c>
      <c r="AX22" s="183"/>
      <c r="AY22" s="207" t="s">
        <v>250</v>
      </c>
      <c r="AZ22" s="207" t="s">
        <v>250</v>
      </c>
      <c r="BA22" s="183"/>
      <c r="BB22" s="183"/>
      <c r="BC22" s="183"/>
      <c r="BD22" s="207" t="s">
        <v>456</v>
      </c>
      <c r="BE22" s="183"/>
      <c r="BF22" s="183"/>
      <c r="BG22" s="183"/>
      <c r="BH22" s="183"/>
      <c r="BI22" s="183"/>
      <c r="BJ22" s="225"/>
      <c r="BN22" s="214"/>
      <c r="BO22" s="214"/>
      <c r="BP22" s="214"/>
      <c r="BQ22" s="215"/>
    </row>
    <row r="23" spans="1:69" ht="27" customHeight="1" thickTop="1" thickBot="1" x14ac:dyDescent="0.3">
      <c r="A23" s="122"/>
      <c r="B23" s="304" t="str">
        <f>IF(C23="","",(VLOOKUP(C23,Lookups!$B$4:$C$2561,2,FALSE)))</f>
        <v/>
      </c>
      <c r="C23" s="366"/>
      <c r="D23" s="315"/>
      <c r="E23" s="316"/>
      <c r="F23" s="225"/>
      <c r="G23" s="225"/>
      <c r="H23" s="225"/>
      <c r="I23" s="225"/>
      <c r="J23" s="225"/>
      <c r="K23" s="225"/>
      <c r="L23" s="225"/>
      <c r="M23" s="225"/>
      <c r="N23" s="225"/>
      <c r="O23" s="317"/>
      <c r="P23" s="224"/>
      <c r="Q23" s="225"/>
      <c r="R23" s="225"/>
      <c r="S23" s="322"/>
      <c r="T23" s="225"/>
      <c r="U23" s="318"/>
      <c r="V23" s="209"/>
      <c r="W23" s="209"/>
      <c r="X23" s="209"/>
      <c r="Y23" s="209"/>
      <c r="Z23" s="319"/>
      <c r="AA23" s="320"/>
      <c r="AB23" s="308" t="str">
        <f t="shared" si="1"/>
        <v/>
      </c>
      <c r="AC23" s="183"/>
      <c r="AD23" s="209"/>
      <c r="AE23" s="183"/>
      <c r="AF23" s="183"/>
      <c r="AG23" s="183"/>
      <c r="AH23" s="206"/>
      <c r="AI23" s="206"/>
      <c r="AJ23" s="209"/>
      <c r="AK23" s="183"/>
      <c r="AL23" s="206"/>
      <c r="AM23" s="206"/>
      <c r="AN23" s="183"/>
      <c r="AO23" s="209"/>
      <c r="AP23" s="308" t="str">
        <f t="shared" si="0"/>
        <v/>
      </c>
      <c r="AQ23" s="183"/>
      <c r="AR23" s="207" t="s">
        <v>87</v>
      </c>
      <c r="AS23" s="183"/>
      <c r="AT23" s="207" t="s">
        <v>250</v>
      </c>
      <c r="AU23" s="183"/>
      <c r="AV23" s="183"/>
      <c r="AW23" s="207" t="s">
        <v>250</v>
      </c>
      <c r="AX23" s="183"/>
      <c r="AY23" s="207" t="s">
        <v>250</v>
      </c>
      <c r="AZ23" s="207" t="s">
        <v>250</v>
      </c>
      <c r="BA23" s="183"/>
      <c r="BB23" s="183"/>
      <c r="BC23" s="183"/>
      <c r="BD23" s="207" t="s">
        <v>456</v>
      </c>
      <c r="BE23" s="183"/>
      <c r="BF23" s="183"/>
      <c r="BG23" s="183"/>
      <c r="BH23" s="183"/>
      <c r="BI23" s="183"/>
      <c r="BJ23" s="225"/>
      <c r="BN23" s="214"/>
      <c r="BO23" s="214"/>
      <c r="BP23" s="214"/>
      <c r="BQ23" s="215"/>
    </row>
    <row r="24" spans="1:69" ht="27" customHeight="1" thickTop="1" thickBot="1" x14ac:dyDescent="0.3">
      <c r="A24" s="122"/>
      <c r="B24" s="304" t="str">
        <f>IF(C24="","",(VLOOKUP(C24,Lookups!$B$4:$C$2561,2,FALSE)))</f>
        <v/>
      </c>
      <c r="C24" s="366"/>
      <c r="D24" s="315"/>
      <c r="E24" s="316"/>
      <c r="F24" s="225"/>
      <c r="G24" s="225"/>
      <c r="H24" s="225"/>
      <c r="I24" s="225"/>
      <c r="J24" s="225"/>
      <c r="K24" s="225"/>
      <c r="L24" s="225"/>
      <c r="M24" s="225"/>
      <c r="N24" s="225"/>
      <c r="O24" s="317"/>
      <c r="P24" s="224"/>
      <c r="Q24" s="225"/>
      <c r="R24" s="225"/>
      <c r="S24" s="322"/>
      <c r="T24" s="225"/>
      <c r="U24" s="318"/>
      <c r="V24" s="209"/>
      <c r="W24" s="209"/>
      <c r="X24" s="209"/>
      <c r="Y24" s="209"/>
      <c r="Z24" s="319"/>
      <c r="AA24" s="320"/>
      <c r="AB24" s="308" t="str">
        <f t="shared" si="1"/>
        <v/>
      </c>
      <c r="AC24" s="183"/>
      <c r="AD24" s="209"/>
      <c r="AE24" s="183"/>
      <c r="AF24" s="183"/>
      <c r="AG24" s="183"/>
      <c r="AH24" s="206"/>
      <c r="AI24" s="206"/>
      <c r="AJ24" s="209"/>
      <c r="AK24" s="183"/>
      <c r="AL24" s="206"/>
      <c r="AM24" s="206"/>
      <c r="AN24" s="183"/>
      <c r="AO24" s="209"/>
      <c r="AP24" s="308" t="str">
        <f t="shared" si="0"/>
        <v/>
      </c>
      <c r="AQ24" s="183"/>
      <c r="AR24" s="207" t="s">
        <v>87</v>
      </c>
      <c r="AS24" s="183"/>
      <c r="AT24" s="207" t="s">
        <v>250</v>
      </c>
      <c r="AU24" s="183"/>
      <c r="AV24" s="183"/>
      <c r="AW24" s="207" t="s">
        <v>250</v>
      </c>
      <c r="AX24" s="183"/>
      <c r="AY24" s="207" t="s">
        <v>250</v>
      </c>
      <c r="AZ24" s="207" t="s">
        <v>250</v>
      </c>
      <c r="BA24" s="183"/>
      <c r="BB24" s="183"/>
      <c r="BC24" s="183"/>
      <c r="BD24" s="207" t="s">
        <v>456</v>
      </c>
      <c r="BE24" s="183"/>
      <c r="BF24" s="183"/>
      <c r="BG24" s="183"/>
      <c r="BH24" s="183"/>
      <c r="BI24" s="183"/>
      <c r="BJ24" s="225"/>
      <c r="BN24" s="214"/>
      <c r="BO24" s="214"/>
      <c r="BP24" s="214"/>
      <c r="BQ24" s="215"/>
    </row>
    <row r="25" spans="1:69" ht="27" customHeight="1" thickTop="1" thickBot="1" x14ac:dyDescent="0.3">
      <c r="A25" s="122"/>
      <c r="B25" s="304" t="str">
        <f>IF(C25="","",(VLOOKUP(C25,Lookups!$B$4:$C$2561,2,FALSE)))</f>
        <v/>
      </c>
      <c r="C25" s="366"/>
      <c r="D25" s="315"/>
      <c r="E25" s="316"/>
      <c r="F25" s="225"/>
      <c r="G25" s="225"/>
      <c r="H25" s="225"/>
      <c r="I25" s="225"/>
      <c r="J25" s="225"/>
      <c r="K25" s="225"/>
      <c r="L25" s="225"/>
      <c r="M25" s="225"/>
      <c r="N25" s="225"/>
      <c r="O25" s="317"/>
      <c r="P25" s="224"/>
      <c r="Q25" s="225"/>
      <c r="R25" s="225"/>
      <c r="S25" s="322"/>
      <c r="T25" s="225"/>
      <c r="U25" s="318"/>
      <c r="V25" s="209"/>
      <c r="W25" s="209"/>
      <c r="X25" s="209"/>
      <c r="Y25" s="209"/>
      <c r="Z25" s="319"/>
      <c r="AA25" s="320"/>
      <c r="AB25" s="308" t="str">
        <f t="shared" si="1"/>
        <v/>
      </c>
      <c r="AC25" s="183"/>
      <c r="AD25" s="209"/>
      <c r="AE25" s="183"/>
      <c r="AF25" s="183"/>
      <c r="AG25" s="183"/>
      <c r="AH25" s="206"/>
      <c r="AI25" s="206"/>
      <c r="AJ25" s="209"/>
      <c r="AK25" s="183"/>
      <c r="AL25" s="206"/>
      <c r="AM25" s="206"/>
      <c r="AN25" s="183"/>
      <c r="AO25" s="209"/>
      <c r="AP25" s="308" t="str">
        <f t="shared" si="0"/>
        <v/>
      </c>
      <c r="AQ25" s="183"/>
      <c r="AR25" s="207" t="s">
        <v>87</v>
      </c>
      <c r="AS25" s="183"/>
      <c r="AT25" s="207" t="s">
        <v>250</v>
      </c>
      <c r="AU25" s="183"/>
      <c r="AV25" s="183"/>
      <c r="AW25" s="207" t="s">
        <v>250</v>
      </c>
      <c r="AX25" s="183"/>
      <c r="AY25" s="207" t="s">
        <v>250</v>
      </c>
      <c r="AZ25" s="207" t="s">
        <v>250</v>
      </c>
      <c r="BA25" s="183"/>
      <c r="BB25" s="183"/>
      <c r="BC25" s="183"/>
      <c r="BD25" s="207" t="s">
        <v>456</v>
      </c>
      <c r="BE25" s="183"/>
      <c r="BF25" s="183"/>
      <c r="BG25" s="183"/>
      <c r="BH25" s="183"/>
      <c r="BI25" s="183"/>
      <c r="BJ25" s="225"/>
      <c r="BN25" s="214"/>
      <c r="BO25" s="214"/>
      <c r="BP25" s="214"/>
      <c r="BQ25" s="215"/>
    </row>
    <row r="26" spans="1:69" ht="27" customHeight="1" thickTop="1" thickBot="1" x14ac:dyDescent="0.3">
      <c r="A26" s="122"/>
      <c r="B26" s="304" t="str">
        <f>IF(C26="","",(VLOOKUP(C26,Lookups!$B$4:$C$2561,2,FALSE)))</f>
        <v/>
      </c>
      <c r="C26" s="366"/>
      <c r="D26" s="315"/>
      <c r="E26" s="316"/>
      <c r="F26" s="225"/>
      <c r="G26" s="225"/>
      <c r="H26" s="225"/>
      <c r="I26" s="225"/>
      <c r="J26" s="225"/>
      <c r="K26" s="225"/>
      <c r="L26" s="225"/>
      <c r="M26" s="225"/>
      <c r="N26" s="225"/>
      <c r="O26" s="317"/>
      <c r="P26" s="224"/>
      <c r="Q26" s="225"/>
      <c r="R26" s="225"/>
      <c r="S26" s="322"/>
      <c r="T26" s="225"/>
      <c r="U26" s="318"/>
      <c r="V26" s="209"/>
      <c r="W26" s="209"/>
      <c r="X26" s="209"/>
      <c r="Y26" s="209"/>
      <c r="Z26" s="319"/>
      <c r="AA26" s="320"/>
      <c r="AB26" s="308" t="str">
        <f t="shared" si="1"/>
        <v/>
      </c>
      <c r="AC26" s="183"/>
      <c r="AD26" s="209"/>
      <c r="AE26" s="183"/>
      <c r="AF26" s="183"/>
      <c r="AG26" s="183"/>
      <c r="AH26" s="206"/>
      <c r="AI26" s="206"/>
      <c r="AJ26" s="209"/>
      <c r="AK26" s="183"/>
      <c r="AL26" s="206"/>
      <c r="AM26" s="206"/>
      <c r="AN26" s="183"/>
      <c r="AO26" s="209"/>
      <c r="AP26" s="308" t="str">
        <f t="shared" si="0"/>
        <v/>
      </c>
      <c r="AQ26" s="183"/>
      <c r="AR26" s="207" t="s">
        <v>87</v>
      </c>
      <c r="AS26" s="183"/>
      <c r="AT26" s="207" t="s">
        <v>250</v>
      </c>
      <c r="AU26" s="183"/>
      <c r="AV26" s="183"/>
      <c r="AW26" s="207" t="s">
        <v>250</v>
      </c>
      <c r="AX26" s="183"/>
      <c r="AY26" s="207" t="s">
        <v>250</v>
      </c>
      <c r="AZ26" s="207" t="s">
        <v>250</v>
      </c>
      <c r="BA26" s="183"/>
      <c r="BB26" s="183"/>
      <c r="BC26" s="183"/>
      <c r="BD26" s="207" t="s">
        <v>456</v>
      </c>
      <c r="BE26" s="183"/>
      <c r="BF26" s="183"/>
      <c r="BG26" s="183"/>
      <c r="BH26" s="183"/>
      <c r="BI26" s="183"/>
      <c r="BJ26" s="225"/>
      <c r="BN26" s="214"/>
      <c r="BO26" s="214"/>
      <c r="BP26" s="214"/>
      <c r="BQ26" s="215"/>
    </row>
    <row r="27" spans="1:69" ht="27" customHeight="1" thickTop="1" thickBot="1" x14ac:dyDescent="0.3">
      <c r="A27" s="122"/>
      <c r="B27" s="304" t="str">
        <f>IF(C27="","",(VLOOKUP(C27,Lookups!$B$4:$C$2561,2,FALSE)))</f>
        <v/>
      </c>
      <c r="C27" s="366"/>
      <c r="D27" s="315"/>
      <c r="E27" s="316"/>
      <c r="F27" s="225"/>
      <c r="G27" s="225"/>
      <c r="H27" s="225"/>
      <c r="I27" s="225"/>
      <c r="J27" s="225"/>
      <c r="K27" s="225"/>
      <c r="L27" s="225"/>
      <c r="M27" s="225"/>
      <c r="N27" s="225"/>
      <c r="O27" s="317"/>
      <c r="P27" s="224"/>
      <c r="Q27" s="225"/>
      <c r="R27" s="225"/>
      <c r="S27" s="322"/>
      <c r="T27" s="225"/>
      <c r="U27" s="318"/>
      <c r="V27" s="209"/>
      <c r="W27" s="209"/>
      <c r="X27" s="209"/>
      <c r="Y27" s="209"/>
      <c r="Z27" s="319"/>
      <c r="AA27" s="320"/>
      <c r="AB27" s="308" t="str">
        <f t="shared" si="1"/>
        <v/>
      </c>
      <c r="AC27" s="183"/>
      <c r="AD27" s="209"/>
      <c r="AE27" s="183"/>
      <c r="AF27" s="183"/>
      <c r="AG27" s="183"/>
      <c r="AH27" s="206"/>
      <c r="AI27" s="206"/>
      <c r="AJ27" s="209"/>
      <c r="AK27" s="183"/>
      <c r="AL27" s="206"/>
      <c r="AM27" s="206"/>
      <c r="AN27" s="183"/>
      <c r="AO27" s="209"/>
      <c r="AP27" s="308" t="str">
        <f t="shared" si="0"/>
        <v/>
      </c>
      <c r="AQ27" s="183"/>
      <c r="AR27" s="207" t="s">
        <v>87</v>
      </c>
      <c r="AS27" s="183"/>
      <c r="AT27" s="207" t="s">
        <v>250</v>
      </c>
      <c r="AU27" s="183"/>
      <c r="AV27" s="183"/>
      <c r="AW27" s="207" t="s">
        <v>250</v>
      </c>
      <c r="AX27" s="183"/>
      <c r="AY27" s="207" t="s">
        <v>250</v>
      </c>
      <c r="AZ27" s="207" t="s">
        <v>250</v>
      </c>
      <c r="BA27" s="183"/>
      <c r="BB27" s="183"/>
      <c r="BC27" s="183"/>
      <c r="BD27" s="207" t="s">
        <v>456</v>
      </c>
      <c r="BE27" s="183"/>
      <c r="BF27" s="183"/>
      <c r="BG27" s="183"/>
      <c r="BH27" s="183"/>
      <c r="BI27" s="183"/>
      <c r="BJ27" s="225"/>
      <c r="BN27" s="214"/>
      <c r="BO27" s="214"/>
      <c r="BP27" s="214"/>
      <c r="BQ27" s="215"/>
    </row>
    <row r="28" spans="1:69" ht="27" customHeight="1" thickTop="1" thickBot="1" x14ac:dyDescent="0.3">
      <c r="A28" s="122"/>
      <c r="B28" s="304" t="str">
        <f>IF(C28="","",(VLOOKUP(C28,Lookups!$B$4:$C$2561,2,FALSE)))</f>
        <v/>
      </c>
      <c r="C28" s="366"/>
      <c r="D28" s="315"/>
      <c r="E28" s="316"/>
      <c r="F28" s="225"/>
      <c r="G28" s="225"/>
      <c r="H28" s="225"/>
      <c r="I28" s="225"/>
      <c r="J28" s="225"/>
      <c r="K28" s="225"/>
      <c r="L28" s="225"/>
      <c r="M28" s="225"/>
      <c r="N28" s="225"/>
      <c r="O28" s="317"/>
      <c r="P28" s="224"/>
      <c r="Q28" s="225"/>
      <c r="R28" s="225"/>
      <c r="S28" s="322"/>
      <c r="T28" s="225"/>
      <c r="U28" s="318"/>
      <c r="V28" s="209"/>
      <c r="W28" s="209"/>
      <c r="X28" s="209"/>
      <c r="Y28" s="209"/>
      <c r="Z28" s="319"/>
      <c r="AA28" s="320"/>
      <c r="AB28" s="308" t="str">
        <f t="shared" si="1"/>
        <v/>
      </c>
      <c r="AC28" s="183"/>
      <c r="AD28" s="209"/>
      <c r="AE28" s="183"/>
      <c r="AF28" s="183"/>
      <c r="AG28" s="183"/>
      <c r="AH28" s="206"/>
      <c r="AI28" s="206"/>
      <c r="AJ28" s="209"/>
      <c r="AK28" s="183"/>
      <c r="AL28" s="206"/>
      <c r="AM28" s="206"/>
      <c r="AN28" s="183"/>
      <c r="AO28" s="209"/>
      <c r="AP28" s="308" t="str">
        <f t="shared" si="0"/>
        <v/>
      </c>
      <c r="AQ28" s="183"/>
      <c r="AR28" s="207" t="s">
        <v>87</v>
      </c>
      <c r="AS28" s="183"/>
      <c r="AT28" s="207" t="s">
        <v>250</v>
      </c>
      <c r="AU28" s="183"/>
      <c r="AV28" s="183"/>
      <c r="AW28" s="207" t="s">
        <v>250</v>
      </c>
      <c r="AX28" s="183"/>
      <c r="AY28" s="207" t="s">
        <v>250</v>
      </c>
      <c r="AZ28" s="207" t="s">
        <v>250</v>
      </c>
      <c r="BA28" s="183"/>
      <c r="BB28" s="183"/>
      <c r="BC28" s="183"/>
      <c r="BD28" s="207" t="s">
        <v>456</v>
      </c>
      <c r="BE28" s="183"/>
      <c r="BF28" s="183"/>
      <c r="BG28" s="183"/>
      <c r="BH28" s="183"/>
      <c r="BI28" s="183"/>
      <c r="BJ28" s="225"/>
      <c r="BN28" s="214"/>
      <c r="BO28" s="214"/>
      <c r="BP28" s="214"/>
      <c r="BQ28" s="215"/>
    </row>
    <row r="29" spans="1:69" ht="27" customHeight="1" thickTop="1" thickBot="1" x14ac:dyDescent="0.3">
      <c r="A29" s="122"/>
      <c r="B29" s="304" t="str">
        <f>IF(C29="","",(VLOOKUP(C29,Lookups!$B$4:$C$2561,2,FALSE)))</f>
        <v/>
      </c>
      <c r="C29" s="366"/>
      <c r="D29" s="315"/>
      <c r="E29" s="316"/>
      <c r="F29" s="225"/>
      <c r="G29" s="225"/>
      <c r="H29" s="225"/>
      <c r="I29" s="225"/>
      <c r="J29" s="225"/>
      <c r="K29" s="225"/>
      <c r="L29" s="225"/>
      <c r="M29" s="225"/>
      <c r="N29" s="225"/>
      <c r="O29" s="317"/>
      <c r="P29" s="224"/>
      <c r="Q29" s="225"/>
      <c r="R29" s="225"/>
      <c r="S29" s="322"/>
      <c r="T29" s="225"/>
      <c r="U29" s="318"/>
      <c r="V29" s="209"/>
      <c r="W29" s="209"/>
      <c r="X29" s="209"/>
      <c r="Y29" s="209"/>
      <c r="Z29" s="319"/>
      <c r="AA29" s="320"/>
      <c r="AB29" s="308" t="str">
        <f t="shared" si="1"/>
        <v/>
      </c>
      <c r="AC29" s="183"/>
      <c r="AD29" s="209"/>
      <c r="AE29" s="183"/>
      <c r="AF29" s="183"/>
      <c r="AG29" s="183"/>
      <c r="AH29" s="206"/>
      <c r="AI29" s="206"/>
      <c r="AJ29" s="209"/>
      <c r="AK29" s="183"/>
      <c r="AL29" s="206"/>
      <c r="AM29" s="206"/>
      <c r="AN29" s="183"/>
      <c r="AO29" s="209"/>
      <c r="AP29" s="308" t="str">
        <f t="shared" si="0"/>
        <v/>
      </c>
      <c r="AQ29" s="183"/>
      <c r="AR29" s="207" t="s">
        <v>87</v>
      </c>
      <c r="AS29" s="183"/>
      <c r="AT29" s="207" t="s">
        <v>250</v>
      </c>
      <c r="AU29" s="183"/>
      <c r="AV29" s="183"/>
      <c r="AW29" s="207" t="s">
        <v>250</v>
      </c>
      <c r="AX29" s="183"/>
      <c r="AY29" s="207" t="s">
        <v>250</v>
      </c>
      <c r="AZ29" s="207" t="s">
        <v>250</v>
      </c>
      <c r="BA29" s="183"/>
      <c r="BB29" s="183"/>
      <c r="BC29" s="183"/>
      <c r="BD29" s="207" t="s">
        <v>456</v>
      </c>
      <c r="BE29" s="183"/>
      <c r="BF29" s="183"/>
      <c r="BG29" s="183"/>
      <c r="BH29" s="183"/>
      <c r="BI29" s="183"/>
      <c r="BJ29" s="225"/>
      <c r="BN29" s="214"/>
      <c r="BO29" s="214"/>
      <c r="BP29" s="214"/>
      <c r="BQ29" s="215"/>
    </row>
    <row r="30" spans="1:69" ht="27" customHeight="1" thickTop="1" thickBot="1" x14ac:dyDescent="0.3">
      <c r="A30" s="122"/>
      <c r="B30" s="304" t="str">
        <f>IF(C30="","",(VLOOKUP(C30,Lookups!$B$4:$C$2561,2,FALSE)))</f>
        <v/>
      </c>
      <c r="C30" s="366"/>
      <c r="D30" s="315"/>
      <c r="E30" s="316"/>
      <c r="F30" s="225"/>
      <c r="G30" s="225"/>
      <c r="H30" s="225"/>
      <c r="I30" s="225"/>
      <c r="J30" s="225"/>
      <c r="K30" s="225"/>
      <c r="L30" s="225"/>
      <c r="M30" s="225"/>
      <c r="N30" s="225"/>
      <c r="O30" s="317"/>
      <c r="P30" s="224"/>
      <c r="Q30" s="225"/>
      <c r="R30" s="225"/>
      <c r="S30" s="322"/>
      <c r="T30" s="225"/>
      <c r="U30" s="318"/>
      <c r="V30" s="209"/>
      <c r="W30" s="209"/>
      <c r="X30" s="209"/>
      <c r="Y30" s="209"/>
      <c r="Z30" s="319"/>
      <c r="AA30" s="320"/>
      <c r="AB30" s="308" t="str">
        <f t="shared" si="1"/>
        <v/>
      </c>
      <c r="AC30" s="183"/>
      <c r="AD30" s="209"/>
      <c r="AE30" s="183"/>
      <c r="AF30" s="183"/>
      <c r="AG30" s="183"/>
      <c r="AH30" s="206"/>
      <c r="AI30" s="206"/>
      <c r="AJ30" s="209"/>
      <c r="AK30" s="183"/>
      <c r="AL30" s="206"/>
      <c r="AM30" s="206"/>
      <c r="AN30" s="183"/>
      <c r="AO30" s="209"/>
      <c r="AP30" s="308" t="str">
        <f t="shared" si="0"/>
        <v/>
      </c>
      <c r="AQ30" s="183"/>
      <c r="AR30" s="207" t="s">
        <v>87</v>
      </c>
      <c r="AS30" s="183"/>
      <c r="AT30" s="207" t="s">
        <v>250</v>
      </c>
      <c r="AU30" s="183"/>
      <c r="AV30" s="183"/>
      <c r="AW30" s="207" t="s">
        <v>250</v>
      </c>
      <c r="AX30" s="183"/>
      <c r="AY30" s="207" t="s">
        <v>250</v>
      </c>
      <c r="AZ30" s="207" t="s">
        <v>250</v>
      </c>
      <c r="BA30" s="183"/>
      <c r="BB30" s="183"/>
      <c r="BC30" s="183"/>
      <c r="BD30" s="207" t="s">
        <v>456</v>
      </c>
      <c r="BE30" s="183"/>
      <c r="BF30" s="183"/>
      <c r="BG30" s="183"/>
      <c r="BH30" s="183"/>
      <c r="BI30" s="183"/>
      <c r="BJ30" s="225"/>
      <c r="BN30" s="214"/>
      <c r="BO30" s="214"/>
      <c r="BP30" s="214"/>
      <c r="BQ30" s="215"/>
    </row>
    <row r="31" spans="1:69" ht="27" customHeight="1" thickTop="1" thickBot="1" x14ac:dyDescent="0.3">
      <c r="A31" s="122"/>
      <c r="B31" s="304" t="str">
        <f>IF(C31="","",(VLOOKUP(C31,Lookups!$B$4:$C$2561,2,FALSE)))</f>
        <v/>
      </c>
      <c r="C31" s="366"/>
      <c r="D31" s="315"/>
      <c r="E31" s="316"/>
      <c r="F31" s="225"/>
      <c r="G31" s="225"/>
      <c r="H31" s="225"/>
      <c r="I31" s="225"/>
      <c r="J31" s="225"/>
      <c r="K31" s="225"/>
      <c r="L31" s="225"/>
      <c r="M31" s="225"/>
      <c r="N31" s="225"/>
      <c r="O31" s="317"/>
      <c r="P31" s="224"/>
      <c r="Q31" s="225"/>
      <c r="R31" s="225"/>
      <c r="S31" s="322"/>
      <c r="T31" s="225"/>
      <c r="U31" s="318"/>
      <c r="V31" s="209"/>
      <c r="W31" s="209"/>
      <c r="X31" s="209"/>
      <c r="Y31" s="209"/>
      <c r="Z31" s="319"/>
      <c r="AA31" s="320"/>
      <c r="AB31" s="308" t="str">
        <f t="shared" si="1"/>
        <v/>
      </c>
      <c r="AC31" s="183"/>
      <c r="AD31" s="209"/>
      <c r="AE31" s="183"/>
      <c r="AF31" s="183"/>
      <c r="AG31" s="183"/>
      <c r="AH31" s="206"/>
      <c r="AI31" s="206"/>
      <c r="AJ31" s="209"/>
      <c r="AK31" s="183"/>
      <c r="AL31" s="206"/>
      <c r="AM31" s="206"/>
      <c r="AN31" s="183"/>
      <c r="AO31" s="209"/>
      <c r="AP31" s="308" t="str">
        <f t="shared" si="0"/>
        <v/>
      </c>
      <c r="AQ31" s="183"/>
      <c r="AR31" s="207" t="s">
        <v>87</v>
      </c>
      <c r="AS31" s="183"/>
      <c r="AT31" s="207" t="s">
        <v>250</v>
      </c>
      <c r="AU31" s="183"/>
      <c r="AV31" s="183"/>
      <c r="AW31" s="207" t="s">
        <v>250</v>
      </c>
      <c r="AX31" s="183"/>
      <c r="AY31" s="207" t="s">
        <v>250</v>
      </c>
      <c r="AZ31" s="207" t="s">
        <v>250</v>
      </c>
      <c r="BA31" s="183"/>
      <c r="BB31" s="183"/>
      <c r="BC31" s="183"/>
      <c r="BD31" s="207" t="s">
        <v>456</v>
      </c>
      <c r="BE31" s="183"/>
      <c r="BF31" s="183"/>
      <c r="BG31" s="183"/>
      <c r="BH31" s="183"/>
      <c r="BI31" s="183"/>
      <c r="BJ31" s="225"/>
      <c r="BN31" s="214"/>
      <c r="BO31" s="214"/>
      <c r="BP31" s="214"/>
      <c r="BQ31" s="215"/>
    </row>
    <row r="32" spans="1:69" ht="27" customHeight="1" thickTop="1" thickBot="1" x14ac:dyDescent="0.3">
      <c r="A32" s="122"/>
      <c r="B32" s="304" t="str">
        <f>IF(C32="","",(VLOOKUP(C32,Lookups!$B$4:$C$2561,2,FALSE)))</f>
        <v/>
      </c>
      <c r="C32" s="366"/>
      <c r="D32" s="315"/>
      <c r="E32" s="316"/>
      <c r="F32" s="225"/>
      <c r="G32" s="225"/>
      <c r="H32" s="225"/>
      <c r="I32" s="225"/>
      <c r="J32" s="225"/>
      <c r="K32" s="225"/>
      <c r="L32" s="225"/>
      <c r="M32" s="225"/>
      <c r="N32" s="225"/>
      <c r="O32" s="317"/>
      <c r="P32" s="224"/>
      <c r="Q32" s="225"/>
      <c r="R32" s="225"/>
      <c r="S32" s="322"/>
      <c r="T32" s="225"/>
      <c r="U32" s="318"/>
      <c r="V32" s="209"/>
      <c r="W32" s="209"/>
      <c r="X32" s="209"/>
      <c r="Y32" s="209"/>
      <c r="Z32" s="319"/>
      <c r="AA32" s="320"/>
      <c r="AB32" s="308" t="str">
        <f t="shared" si="1"/>
        <v/>
      </c>
      <c r="AC32" s="183"/>
      <c r="AD32" s="209"/>
      <c r="AE32" s="183"/>
      <c r="AF32" s="183"/>
      <c r="AG32" s="183"/>
      <c r="AH32" s="206"/>
      <c r="AI32" s="206"/>
      <c r="AJ32" s="209"/>
      <c r="AK32" s="183"/>
      <c r="AL32" s="206"/>
      <c r="AM32" s="206"/>
      <c r="AN32" s="183"/>
      <c r="AO32" s="209"/>
      <c r="AP32" s="308" t="str">
        <f t="shared" si="0"/>
        <v/>
      </c>
      <c r="AQ32" s="183"/>
      <c r="AR32" s="207" t="s">
        <v>87</v>
      </c>
      <c r="AS32" s="183"/>
      <c r="AT32" s="207" t="s">
        <v>250</v>
      </c>
      <c r="AU32" s="183"/>
      <c r="AV32" s="183"/>
      <c r="AW32" s="207" t="s">
        <v>250</v>
      </c>
      <c r="AX32" s="183"/>
      <c r="AY32" s="207" t="s">
        <v>250</v>
      </c>
      <c r="AZ32" s="207" t="s">
        <v>250</v>
      </c>
      <c r="BA32" s="183"/>
      <c r="BB32" s="183"/>
      <c r="BC32" s="183"/>
      <c r="BD32" s="207" t="s">
        <v>456</v>
      </c>
      <c r="BE32" s="183"/>
      <c r="BF32" s="183"/>
      <c r="BG32" s="183"/>
      <c r="BH32" s="183"/>
      <c r="BI32" s="183"/>
      <c r="BJ32" s="225"/>
      <c r="BN32" s="214"/>
      <c r="BO32" s="214"/>
      <c r="BP32" s="214"/>
      <c r="BQ32" s="215"/>
    </row>
    <row r="33" spans="1:69" ht="27" customHeight="1" thickTop="1" thickBot="1" x14ac:dyDescent="0.3">
      <c r="A33" s="122"/>
      <c r="B33" s="304" t="str">
        <f>IF(C33="","",(VLOOKUP(C33,Lookups!$B$4:$C$2561,2,FALSE)))</f>
        <v/>
      </c>
      <c r="C33" s="366"/>
      <c r="D33" s="315"/>
      <c r="E33" s="316"/>
      <c r="F33" s="225"/>
      <c r="G33" s="225"/>
      <c r="H33" s="225"/>
      <c r="I33" s="225"/>
      <c r="J33" s="225"/>
      <c r="K33" s="225"/>
      <c r="L33" s="225"/>
      <c r="M33" s="225"/>
      <c r="N33" s="225"/>
      <c r="O33" s="317"/>
      <c r="P33" s="224"/>
      <c r="Q33" s="225"/>
      <c r="R33" s="225"/>
      <c r="S33" s="322"/>
      <c r="T33" s="225"/>
      <c r="U33" s="318"/>
      <c r="V33" s="209"/>
      <c r="W33" s="209"/>
      <c r="X33" s="209"/>
      <c r="Y33" s="209"/>
      <c r="Z33" s="319"/>
      <c r="AA33" s="320"/>
      <c r="AB33" s="308" t="str">
        <f t="shared" si="1"/>
        <v/>
      </c>
      <c r="AC33" s="183"/>
      <c r="AD33" s="209"/>
      <c r="AE33" s="183"/>
      <c r="AF33" s="183"/>
      <c r="AG33" s="183"/>
      <c r="AH33" s="206"/>
      <c r="AI33" s="206"/>
      <c r="AJ33" s="209"/>
      <c r="AK33" s="183"/>
      <c r="AL33" s="206"/>
      <c r="AM33" s="206"/>
      <c r="AN33" s="183"/>
      <c r="AO33" s="209"/>
      <c r="AP33" s="308" t="str">
        <f t="shared" si="0"/>
        <v/>
      </c>
      <c r="AQ33" s="183"/>
      <c r="AR33" s="207" t="s">
        <v>87</v>
      </c>
      <c r="AS33" s="183"/>
      <c r="AT33" s="207" t="s">
        <v>250</v>
      </c>
      <c r="AU33" s="183"/>
      <c r="AV33" s="183"/>
      <c r="AW33" s="207" t="s">
        <v>250</v>
      </c>
      <c r="AX33" s="183"/>
      <c r="AY33" s="207" t="s">
        <v>250</v>
      </c>
      <c r="AZ33" s="207" t="s">
        <v>250</v>
      </c>
      <c r="BA33" s="183"/>
      <c r="BB33" s="183"/>
      <c r="BC33" s="183"/>
      <c r="BD33" s="207" t="s">
        <v>456</v>
      </c>
      <c r="BE33" s="183"/>
      <c r="BF33" s="183"/>
      <c r="BG33" s="183"/>
      <c r="BH33" s="183"/>
      <c r="BI33" s="183"/>
      <c r="BJ33" s="225"/>
      <c r="BN33" s="214"/>
      <c r="BO33" s="214"/>
      <c r="BP33" s="214"/>
      <c r="BQ33" s="215"/>
    </row>
    <row r="34" spans="1:69" ht="27" customHeight="1" thickTop="1" thickBot="1" x14ac:dyDescent="0.3">
      <c r="A34" s="122"/>
      <c r="B34" s="304" t="str">
        <f>IF(C34="","",(VLOOKUP(C34,Lookups!$B$4:$C$2561,2,FALSE)))</f>
        <v/>
      </c>
      <c r="C34" s="366"/>
      <c r="D34" s="315"/>
      <c r="E34" s="316"/>
      <c r="F34" s="225"/>
      <c r="G34" s="225"/>
      <c r="H34" s="225"/>
      <c r="I34" s="225"/>
      <c r="J34" s="225"/>
      <c r="K34" s="225"/>
      <c r="L34" s="225"/>
      <c r="M34" s="225"/>
      <c r="N34" s="225"/>
      <c r="O34" s="317"/>
      <c r="P34" s="224"/>
      <c r="Q34" s="225"/>
      <c r="R34" s="225"/>
      <c r="S34" s="322"/>
      <c r="T34" s="225"/>
      <c r="U34" s="318"/>
      <c r="V34" s="209"/>
      <c r="W34" s="209"/>
      <c r="X34" s="209"/>
      <c r="Y34" s="209"/>
      <c r="Z34" s="319"/>
      <c r="AA34" s="320"/>
      <c r="AB34" s="308" t="str">
        <f t="shared" si="1"/>
        <v/>
      </c>
      <c r="AC34" s="183"/>
      <c r="AD34" s="209"/>
      <c r="AE34" s="183"/>
      <c r="AF34" s="183"/>
      <c r="AG34" s="183"/>
      <c r="AH34" s="206"/>
      <c r="AI34" s="206"/>
      <c r="AJ34" s="209"/>
      <c r="AK34" s="183"/>
      <c r="AL34" s="206"/>
      <c r="AM34" s="206"/>
      <c r="AN34" s="183"/>
      <c r="AO34" s="209"/>
      <c r="AP34" s="308" t="str">
        <f t="shared" si="0"/>
        <v/>
      </c>
      <c r="AQ34" s="183"/>
      <c r="AR34" s="207" t="s">
        <v>87</v>
      </c>
      <c r="AS34" s="183"/>
      <c r="AT34" s="207" t="s">
        <v>250</v>
      </c>
      <c r="AU34" s="183"/>
      <c r="AV34" s="183"/>
      <c r="AW34" s="207" t="s">
        <v>250</v>
      </c>
      <c r="AX34" s="183"/>
      <c r="AY34" s="207" t="s">
        <v>250</v>
      </c>
      <c r="AZ34" s="207" t="s">
        <v>250</v>
      </c>
      <c r="BA34" s="183"/>
      <c r="BB34" s="183"/>
      <c r="BC34" s="183"/>
      <c r="BD34" s="207" t="s">
        <v>456</v>
      </c>
      <c r="BE34" s="183"/>
      <c r="BF34" s="183"/>
      <c r="BG34" s="183"/>
      <c r="BH34" s="183"/>
      <c r="BI34" s="183"/>
      <c r="BJ34" s="225"/>
      <c r="BN34" s="214"/>
      <c r="BO34" s="214"/>
      <c r="BP34" s="214"/>
      <c r="BQ34" s="215"/>
    </row>
    <row r="35" spans="1:69" ht="27" customHeight="1" thickTop="1" thickBot="1" x14ac:dyDescent="0.3">
      <c r="A35" s="122"/>
      <c r="B35" s="304" t="str">
        <f>IF(C35="","",(VLOOKUP(C35,Lookups!$B$4:$C$2561,2,FALSE)))</f>
        <v/>
      </c>
      <c r="C35" s="366"/>
      <c r="D35" s="315"/>
      <c r="E35" s="316"/>
      <c r="F35" s="225"/>
      <c r="G35" s="225"/>
      <c r="H35" s="225"/>
      <c r="I35" s="225"/>
      <c r="J35" s="225"/>
      <c r="K35" s="225"/>
      <c r="L35" s="225"/>
      <c r="M35" s="225"/>
      <c r="N35" s="225"/>
      <c r="O35" s="317"/>
      <c r="P35" s="224"/>
      <c r="Q35" s="225"/>
      <c r="R35" s="225"/>
      <c r="S35" s="322"/>
      <c r="T35" s="225"/>
      <c r="U35" s="318"/>
      <c r="V35" s="209"/>
      <c r="W35" s="209"/>
      <c r="X35" s="209"/>
      <c r="Y35" s="209"/>
      <c r="Z35" s="319"/>
      <c r="AA35" s="320"/>
      <c r="AB35" s="308" t="str">
        <f t="shared" si="1"/>
        <v/>
      </c>
      <c r="AC35" s="183"/>
      <c r="AD35" s="209"/>
      <c r="AE35" s="183"/>
      <c r="AF35" s="183"/>
      <c r="AG35" s="183"/>
      <c r="AH35" s="206"/>
      <c r="AI35" s="206"/>
      <c r="AJ35" s="209"/>
      <c r="AK35" s="183"/>
      <c r="AL35" s="206"/>
      <c r="AM35" s="206"/>
      <c r="AN35" s="183"/>
      <c r="AO35" s="209"/>
      <c r="AP35" s="308" t="str">
        <f t="shared" si="0"/>
        <v/>
      </c>
      <c r="AQ35" s="183"/>
      <c r="AR35" s="207" t="s">
        <v>87</v>
      </c>
      <c r="AS35" s="183"/>
      <c r="AT35" s="207" t="s">
        <v>250</v>
      </c>
      <c r="AU35" s="183"/>
      <c r="AV35" s="183"/>
      <c r="AW35" s="207" t="s">
        <v>250</v>
      </c>
      <c r="AX35" s="183"/>
      <c r="AY35" s="207" t="s">
        <v>250</v>
      </c>
      <c r="AZ35" s="207" t="s">
        <v>250</v>
      </c>
      <c r="BA35" s="183"/>
      <c r="BB35" s="183"/>
      <c r="BC35" s="183"/>
      <c r="BD35" s="207" t="s">
        <v>456</v>
      </c>
      <c r="BE35" s="183"/>
      <c r="BF35" s="183"/>
      <c r="BG35" s="183"/>
      <c r="BH35" s="183"/>
      <c r="BI35" s="183"/>
      <c r="BJ35" s="225"/>
      <c r="BN35" s="214"/>
      <c r="BO35" s="214"/>
      <c r="BP35" s="214"/>
      <c r="BQ35" s="215"/>
    </row>
    <row r="36" spans="1:69" ht="27" customHeight="1" thickTop="1" thickBot="1" x14ac:dyDescent="0.3">
      <c r="A36" s="122"/>
      <c r="B36" s="304" t="str">
        <f>IF(C36="","",(VLOOKUP(C36,Lookups!$B$4:$C$2561,2,FALSE)))</f>
        <v/>
      </c>
      <c r="C36" s="366"/>
      <c r="D36" s="315"/>
      <c r="E36" s="316"/>
      <c r="F36" s="225"/>
      <c r="G36" s="225"/>
      <c r="H36" s="225"/>
      <c r="I36" s="225"/>
      <c r="J36" s="225"/>
      <c r="K36" s="225"/>
      <c r="L36" s="225"/>
      <c r="M36" s="225"/>
      <c r="N36" s="225"/>
      <c r="O36" s="317"/>
      <c r="P36" s="224"/>
      <c r="Q36" s="225"/>
      <c r="R36" s="225"/>
      <c r="S36" s="322"/>
      <c r="T36" s="225"/>
      <c r="U36" s="318"/>
      <c r="V36" s="209"/>
      <c r="W36" s="209"/>
      <c r="X36" s="209"/>
      <c r="Y36" s="209"/>
      <c r="Z36" s="319"/>
      <c r="AA36" s="320"/>
      <c r="AB36" s="308" t="str">
        <f t="shared" si="1"/>
        <v/>
      </c>
      <c r="AC36" s="183"/>
      <c r="AD36" s="209"/>
      <c r="AE36" s="183"/>
      <c r="AF36" s="183"/>
      <c r="AG36" s="183"/>
      <c r="AH36" s="206"/>
      <c r="AI36" s="206"/>
      <c r="AJ36" s="209"/>
      <c r="AK36" s="183"/>
      <c r="AL36" s="206"/>
      <c r="AM36" s="206"/>
      <c r="AN36" s="183"/>
      <c r="AO36" s="209"/>
      <c r="AP36" s="308" t="str">
        <f t="shared" si="0"/>
        <v/>
      </c>
      <c r="AQ36" s="183"/>
      <c r="AR36" s="207" t="s">
        <v>87</v>
      </c>
      <c r="AS36" s="183"/>
      <c r="AT36" s="207" t="s">
        <v>250</v>
      </c>
      <c r="AU36" s="183"/>
      <c r="AV36" s="183"/>
      <c r="AW36" s="207" t="s">
        <v>250</v>
      </c>
      <c r="AX36" s="183"/>
      <c r="AY36" s="207" t="s">
        <v>250</v>
      </c>
      <c r="AZ36" s="207" t="s">
        <v>250</v>
      </c>
      <c r="BA36" s="183"/>
      <c r="BB36" s="183"/>
      <c r="BC36" s="183"/>
      <c r="BD36" s="207" t="s">
        <v>456</v>
      </c>
      <c r="BE36" s="183"/>
      <c r="BF36" s="183"/>
      <c r="BG36" s="183"/>
      <c r="BH36" s="183"/>
      <c r="BI36" s="183"/>
      <c r="BJ36" s="225"/>
      <c r="BN36" s="214"/>
      <c r="BO36" s="214"/>
      <c r="BP36" s="214"/>
      <c r="BQ36" s="215"/>
    </row>
    <row r="37" spans="1:69" ht="27" customHeight="1" thickTop="1" thickBot="1" x14ac:dyDescent="0.3">
      <c r="A37" s="122"/>
      <c r="B37" s="304" t="str">
        <f>IF(C37="","",(VLOOKUP(C37,Lookups!$B$4:$C$2561,2,FALSE)))</f>
        <v/>
      </c>
      <c r="C37" s="366"/>
      <c r="D37" s="315"/>
      <c r="E37" s="316"/>
      <c r="F37" s="225"/>
      <c r="G37" s="225"/>
      <c r="H37" s="225"/>
      <c r="I37" s="225"/>
      <c r="J37" s="225"/>
      <c r="K37" s="225"/>
      <c r="L37" s="225"/>
      <c r="M37" s="225"/>
      <c r="N37" s="225"/>
      <c r="O37" s="317"/>
      <c r="P37" s="224"/>
      <c r="Q37" s="225"/>
      <c r="R37" s="225"/>
      <c r="S37" s="322"/>
      <c r="T37" s="225"/>
      <c r="U37" s="318"/>
      <c r="V37" s="209"/>
      <c r="W37" s="209"/>
      <c r="X37" s="209"/>
      <c r="Y37" s="209"/>
      <c r="Z37" s="319"/>
      <c r="AA37" s="320"/>
      <c r="AB37" s="308" t="str">
        <f t="shared" si="1"/>
        <v/>
      </c>
      <c r="AC37" s="183"/>
      <c r="AD37" s="209"/>
      <c r="AE37" s="183"/>
      <c r="AF37" s="183"/>
      <c r="AG37" s="183"/>
      <c r="AH37" s="206"/>
      <c r="AI37" s="206"/>
      <c r="AJ37" s="209"/>
      <c r="AK37" s="183"/>
      <c r="AL37" s="206"/>
      <c r="AM37" s="206"/>
      <c r="AN37" s="183"/>
      <c r="AO37" s="209"/>
      <c r="AP37" s="308" t="str">
        <f t="shared" si="0"/>
        <v/>
      </c>
      <c r="AQ37" s="183"/>
      <c r="AR37" s="207" t="s">
        <v>87</v>
      </c>
      <c r="AS37" s="183"/>
      <c r="AT37" s="207" t="s">
        <v>250</v>
      </c>
      <c r="AU37" s="183"/>
      <c r="AV37" s="183"/>
      <c r="AW37" s="207" t="s">
        <v>250</v>
      </c>
      <c r="AX37" s="183"/>
      <c r="AY37" s="207" t="s">
        <v>250</v>
      </c>
      <c r="AZ37" s="207" t="s">
        <v>250</v>
      </c>
      <c r="BA37" s="183"/>
      <c r="BB37" s="183"/>
      <c r="BC37" s="183"/>
      <c r="BD37" s="207" t="s">
        <v>456</v>
      </c>
      <c r="BE37" s="183"/>
      <c r="BF37" s="183"/>
      <c r="BG37" s="183"/>
      <c r="BH37" s="183"/>
      <c r="BI37" s="183"/>
      <c r="BJ37" s="225"/>
      <c r="BN37" s="214"/>
      <c r="BO37" s="214"/>
      <c r="BP37" s="214"/>
      <c r="BQ37" s="215"/>
    </row>
    <row r="38" spans="1:69" ht="27" customHeight="1" thickTop="1" thickBot="1" x14ac:dyDescent="0.3">
      <c r="A38" s="122"/>
      <c r="B38" s="304" t="str">
        <f>IF(C38="","",(VLOOKUP(C38,Lookups!$B$4:$C$2561,2,FALSE)))</f>
        <v/>
      </c>
      <c r="C38" s="366"/>
      <c r="D38" s="315"/>
      <c r="E38" s="316"/>
      <c r="F38" s="225"/>
      <c r="G38" s="225"/>
      <c r="H38" s="225"/>
      <c r="I38" s="225"/>
      <c r="J38" s="225"/>
      <c r="K38" s="225"/>
      <c r="L38" s="225"/>
      <c r="M38" s="225"/>
      <c r="N38" s="225"/>
      <c r="O38" s="317"/>
      <c r="P38" s="224"/>
      <c r="Q38" s="225"/>
      <c r="R38" s="225"/>
      <c r="S38" s="322"/>
      <c r="T38" s="225"/>
      <c r="U38" s="318"/>
      <c r="V38" s="209"/>
      <c r="W38" s="209"/>
      <c r="X38" s="209"/>
      <c r="Y38" s="209"/>
      <c r="Z38" s="319"/>
      <c r="AA38" s="320"/>
      <c r="AB38" s="308" t="str">
        <f t="shared" si="1"/>
        <v/>
      </c>
      <c r="AC38" s="183"/>
      <c r="AD38" s="209"/>
      <c r="AE38" s="183"/>
      <c r="AF38" s="183"/>
      <c r="AG38" s="183"/>
      <c r="AH38" s="206"/>
      <c r="AI38" s="206"/>
      <c r="AJ38" s="209"/>
      <c r="AK38" s="183"/>
      <c r="AL38" s="206"/>
      <c r="AM38" s="206"/>
      <c r="AN38" s="183"/>
      <c r="AO38" s="209"/>
      <c r="AP38" s="308" t="str">
        <f t="shared" si="0"/>
        <v/>
      </c>
      <c r="AQ38" s="183"/>
      <c r="AR38" s="207" t="s">
        <v>87</v>
      </c>
      <c r="AS38" s="183"/>
      <c r="AT38" s="207" t="s">
        <v>250</v>
      </c>
      <c r="AU38" s="183"/>
      <c r="AV38" s="183"/>
      <c r="AW38" s="207" t="s">
        <v>250</v>
      </c>
      <c r="AX38" s="183"/>
      <c r="AY38" s="207" t="s">
        <v>250</v>
      </c>
      <c r="AZ38" s="207" t="s">
        <v>250</v>
      </c>
      <c r="BA38" s="183"/>
      <c r="BB38" s="183"/>
      <c r="BC38" s="183"/>
      <c r="BD38" s="207" t="s">
        <v>456</v>
      </c>
      <c r="BE38" s="183"/>
      <c r="BF38" s="183"/>
      <c r="BG38" s="183"/>
      <c r="BH38" s="183"/>
      <c r="BI38" s="183"/>
      <c r="BJ38" s="225"/>
      <c r="BN38" s="214"/>
      <c r="BO38" s="214"/>
      <c r="BP38" s="214"/>
      <c r="BQ38" s="215"/>
    </row>
    <row r="39" spans="1:69" ht="27" customHeight="1" thickTop="1" thickBot="1" x14ac:dyDescent="0.3">
      <c r="A39" s="122"/>
      <c r="B39" s="304" t="str">
        <f>IF(C39="","",(VLOOKUP(C39,Lookups!$B$4:$C$2561,2,FALSE)))</f>
        <v/>
      </c>
      <c r="C39" s="366"/>
      <c r="D39" s="315"/>
      <c r="E39" s="316"/>
      <c r="F39" s="225"/>
      <c r="G39" s="225"/>
      <c r="H39" s="225"/>
      <c r="I39" s="225"/>
      <c r="J39" s="225"/>
      <c r="K39" s="225"/>
      <c r="L39" s="225"/>
      <c r="M39" s="225"/>
      <c r="N39" s="225"/>
      <c r="O39" s="317"/>
      <c r="P39" s="224"/>
      <c r="Q39" s="225"/>
      <c r="R39" s="225"/>
      <c r="S39" s="322"/>
      <c r="T39" s="225"/>
      <c r="U39" s="318"/>
      <c r="V39" s="209"/>
      <c r="W39" s="209"/>
      <c r="X39" s="209"/>
      <c r="Y39" s="209"/>
      <c r="Z39" s="319"/>
      <c r="AA39" s="320"/>
      <c r="AB39" s="308" t="str">
        <f t="shared" si="1"/>
        <v/>
      </c>
      <c r="AC39" s="183"/>
      <c r="AD39" s="209"/>
      <c r="AE39" s="183"/>
      <c r="AF39" s="183"/>
      <c r="AG39" s="183"/>
      <c r="AH39" s="206"/>
      <c r="AI39" s="206"/>
      <c r="AJ39" s="209"/>
      <c r="AK39" s="183"/>
      <c r="AL39" s="206"/>
      <c r="AM39" s="206"/>
      <c r="AN39" s="183"/>
      <c r="AO39" s="209"/>
      <c r="AP39" s="308" t="str">
        <f t="shared" si="0"/>
        <v/>
      </c>
      <c r="AQ39" s="183"/>
      <c r="AR39" s="207" t="s">
        <v>87</v>
      </c>
      <c r="AS39" s="183"/>
      <c r="AT39" s="207" t="s">
        <v>250</v>
      </c>
      <c r="AU39" s="183"/>
      <c r="AV39" s="183"/>
      <c r="AW39" s="207" t="s">
        <v>250</v>
      </c>
      <c r="AX39" s="183"/>
      <c r="AY39" s="207" t="s">
        <v>250</v>
      </c>
      <c r="AZ39" s="207" t="s">
        <v>250</v>
      </c>
      <c r="BA39" s="183"/>
      <c r="BB39" s="183"/>
      <c r="BC39" s="183"/>
      <c r="BD39" s="207" t="s">
        <v>456</v>
      </c>
      <c r="BE39" s="183"/>
      <c r="BF39" s="183"/>
      <c r="BG39" s="183"/>
      <c r="BH39" s="183"/>
      <c r="BI39" s="183"/>
      <c r="BJ39" s="225"/>
      <c r="BN39" s="214"/>
      <c r="BO39" s="214"/>
      <c r="BP39" s="214"/>
      <c r="BQ39" s="215"/>
    </row>
    <row r="40" spans="1:69" ht="27" customHeight="1" thickTop="1" thickBot="1" x14ac:dyDescent="0.3">
      <c r="A40" s="122"/>
      <c r="B40" s="304" t="str">
        <f>IF(C40="","",(VLOOKUP(C40,Lookups!$B$4:$C$2561,2,FALSE)))</f>
        <v/>
      </c>
      <c r="C40" s="366"/>
      <c r="D40" s="315"/>
      <c r="E40" s="316"/>
      <c r="F40" s="225"/>
      <c r="G40" s="225"/>
      <c r="H40" s="225"/>
      <c r="I40" s="225"/>
      <c r="J40" s="225"/>
      <c r="K40" s="225"/>
      <c r="L40" s="225"/>
      <c r="M40" s="225"/>
      <c r="N40" s="225"/>
      <c r="O40" s="317"/>
      <c r="P40" s="224"/>
      <c r="Q40" s="225"/>
      <c r="R40" s="225"/>
      <c r="S40" s="322"/>
      <c r="T40" s="225"/>
      <c r="U40" s="318"/>
      <c r="V40" s="209"/>
      <c r="W40" s="209"/>
      <c r="X40" s="209"/>
      <c r="Y40" s="209"/>
      <c r="Z40" s="319"/>
      <c r="AA40" s="320"/>
      <c r="AB40" s="308" t="str">
        <f t="shared" si="1"/>
        <v/>
      </c>
      <c r="AC40" s="183"/>
      <c r="AD40" s="209"/>
      <c r="AE40" s="183"/>
      <c r="AF40" s="183"/>
      <c r="AG40" s="183"/>
      <c r="AH40" s="206"/>
      <c r="AI40" s="206"/>
      <c r="AJ40" s="209"/>
      <c r="AK40" s="183"/>
      <c r="AL40" s="206"/>
      <c r="AM40" s="206"/>
      <c r="AN40" s="183"/>
      <c r="AO40" s="209"/>
      <c r="AP40" s="308" t="str">
        <f t="shared" si="0"/>
        <v/>
      </c>
      <c r="AQ40" s="183"/>
      <c r="AR40" s="207" t="s">
        <v>87</v>
      </c>
      <c r="AS40" s="183"/>
      <c r="AT40" s="207" t="s">
        <v>250</v>
      </c>
      <c r="AU40" s="183"/>
      <c r="AV40" s="183"/>
      <c r="AW40" s="207" t="s">
        <v>250</v>
      </c>
      <c r="AX40" s="183"/>
      <c r="AY40" s="207" t="s">
        <v>250</v>
      </c>
      <c r="AZ40" s="207" t="s">
        <v>250</v>
      </c>
      <c r="BA40" s="183"/>
      <c r="BB40" s="183"/>
      <c r="BC40" s="183"/>
      <c r="BD40" s="207" t="s">
        <v>456</v>
      </c>
      <c r="BE40" s="183"/>
      <c r="BF40" s="183"/>
      <c r="BG40" s="183"/>
      <c r="BH40" s="183"/>
      <c r="BI40" s="183"/>
      <c r="BJ40" s="225"/>
      <c r="BN40" s="214"/>
      <c r="BO40" s="214"/>
      <c r="BP40" s="214"/>
      <c r="BQ40" s="215"/>
    </row>
    <row r="41" spans="1:69" ht="27" customHeight="1" thickTop="1" thickBot="1" x14ac:dyDescent="0.3">
      <c r="A41" s="122"/>
      <c r="B41" s="304" t="str">
        <f>IF(C41="","",(VLOOKUP(C41,Lookups!$B$4:$C$2561,2,FALSE)))</f>
        <v/>
      </c>
      <c r="C41" s="366"/>
      <c r="D41" s="315"/>
      <c r="E41" s="316"/>
      <c r="F41" s="225"/>
      <c r="G41" s="225"/>
      <c r="H41" s="225"/>
      <c r="I41" s="225"/>
      <c r="J41" s="225"/>
      <c r="K41" s="225"/>
      <c r="L41" s="225"/>
      <c r="M41" s="225"/>
      <c r="N41" s="225"/>
      <c r="O41" s="317"/>
      <c r="P41" s="224"/>
      <c r="Q41" s="225"/>
      <c r="R41" s="225"/>
      <c r="S41" s="322"/>
      <c r="T41" s="225"/>
      <c r="U41" s="318"/>
      <c r="V41" s="209"/>
      <c r="W41" s="209"/>
      <c r="X41" s="209"/>
      <c r="Y41" s="209"/>
      <c r="Z41" s="319"/>
      <c r="AA41" s="320"/>
      <c r="AB41" s="308" t="str">
        <f t="shared" si="1"/>
        <v/>
      </c>
      <c r="AC41" s="183"/>
      <c r="AD41" s="209"/>
      <c r="AE41" s="183"/>
      <c r="AF41" s="183"/>
      <c r="AG41" s="183"/>
      <c r="AH41" s="206"/>
      <c r="AI41" s="206"/>
      <c r="AJ41" s="209"/>
      <c r="AK41" s="183"/>
      <c r="AL41" s="206"/>
      <c r="AM41" s="206"/>
      <c r="AN41" s="183"/>
      <c r="AO41" s="209"/>
      <c r="AP41" s="308" t="str">
        <f t="shared" si="0"/>
        <v/>
      </c>
      <c r="AQ41" s="183"/>
      <c r="AR41" s="207" t="s">
        <v>87</v>
      </c>
      <c r="AS41" s="183"/>
      <c r="AT41" s="207" t="s">
        <v>250</v>
      </c>
      <c r="AU41" s="183"/>
      <c r="AV41" s="183"/>
      <c r="AW41" s="207" t="s">
        <v>250</v>
      </c>
      <c r="AX41" s="183"/>
      <c r="AY41" s="207" t="s">
        <v>250</v>
      </c>
      <c r="AZ41" s="207" t="s">
        <v>250</v>
      </c>
      <c r="BA41" s="183"/>
      <c r="BB41" s="183"/>
      <c r="BC41" s="183"/>
      <c r="BD41" s="207" t="s">
        <v>456</v>
      </c>
      <c r="BE41" s="183"/>
      <c r="BF41" s="183"/>
      <c r="BG41" s="183"/>
      <c r="BH41" s="183"/>
      <c r="BI41" s="183"/>
      <c r="BJ41" s="225"/>
      <c r="BN41" s="214"/>
      <c r="BO41" s="214"/>
      <c r="BP41" s="214"/>
      <c r="BQ41" s="215"/>
    </row>
    <row r="42" spans="1:69" ht="27" customHeight="1" thickTop="1" thickBot="1" x14ac:dyDescent="0.3">
      <c r="A42" s="122"/>
      <c r="B42" s="304" t="str">
        <f>IF(C42="","",(VLOOKUP(C42,Lookups!$B$4:$C$2561,2,FALSE)))</f>
        <v/>
      </c>
      <c r="C42" s="366"/>
      <c r="D42" s="315"/>
      <c r="E42" s="316"/>
      <c r="F42" s="225"/>
      <c r="G42" s="225"/>
      <c r="H42" s="225"/>
      <c r="I42" s="225"/>
      <c r="J42" s="225"/>
      <c r="K42" s="225"/>
      <c r="L42" s="225"/>
      <c r="M42" s="225"/>
      <c r="N42" s="225"/>
      <c r="O42" s="317"/>
      <c r="P42" s="224"/>
      <c r="Q42" s="225"/>
      <c r="R42" s="225"/>
      <c r="S42" s="322"/>
      <c r="T42" s="225"/>
      <c r="U42" s="318"/>
      <c r="V42" s="209"/>
      <c r="W42" s="209"/>
      <c r="X42" s="209"/>
      <c r="Y42" s="209"/>
      <c r="Z42" s="319"/>
      <c r="AA42" s="320"/>
      <c r="AB42" s="308" t="str">
        <f t="shared" si="1"/>
        <v/>
      </c>
      <c r="AC42" s="183"/>
      <c r="AD42" s="209"/>
      <c r="AE42" s="183"/>
      <c r="AF42" s="183"/>
      <c r="AG42" s="183"/>
      <c r="AH42" s="206"/>
      <c r="AI42" s="206"/>
      <c r="AJ42" s="209"/>
      <c r="AK42" s="183"/>
      <c r="AL42" s="206"/>
      <c r="AM42" s="206"/>
      <c r="AN42" s="183"/>
      <c r="AO42" s="209"/>
      <c r="AP42" s="308" t="str">
        <f t="shared" si="0"/>
        <v/>
      </c>
      <c r="AQ42" s="183"/>
      <c r="AR42" s="207" t="s">
        <v>87</v>
      </c>
      <c r="AS42" s="183"/>
      <c r="AT42" s="207" t="s">
        <v>250</v>
      </c>
      <c r="AU42" s="183"/>
      <c r="AV42" s="183"/>
      <c r="AW42" s="207" t="s">
        <v>250</v>
      </c>
      <c r="AX42" s="183"/>
      <c r="AY42" s="207" t="s">
        <v>250</v>
      </c>
      <c r="AZ42" s="207" t="s">
        <v>250</v>
      </c>
      <c r="BA42" s="183"/>
      <c r="BB42" s="183"/>
      <c r="BC42" s="183"/>
      <c r="BD42" s="207" t="s">
        <v>456</v>
      </c>
      <c r="BE42" s="183"/>
      <c r="BF42" s="183"/>
      <c r="BG42" s="183"/>
      <c r="BH42" s="183"/>
      <c r="BI42" s="183"/>
      <c r="BJ42" s="225"/>
      <c r="BN42" s="214"/>
      <c r="BO42" s="214"/>
      <c r="BP42" s="214"/>
      <c r="BQ42" s="215"/>
    </row>
    <row r="43" spans="1:69" ht="27" customHeight="1" thickTop="1" thickBot="1" x14ac:dyDescent="0.3">
      <c r="A43" s="122"/>
      <c r="B43" s="304" t="str">
        <f>IF(C43="","",(VLOOKUP(C43,Lookups!$B$4:$C$2561,2,FALSE)))</f>
        <v/>
      </c>
      <c r="C43" s="366"/>
      <c r="D43" s="315"/>
      <c r="E43" s="316"/>
      <c r="F43" s="225"/>
      <c r="G43" s="225"/>
      <c r="H43" s="225"/>
      <c r="I43" s="225"/>
      <c r="J43" s="225"/>
      <c r="K43" s="225"/>
      <c r="L43" s="225"/>
      <c r="M43" s="225"/>
      <c r="N43" s="225"/>
      <c r="O43" s="317"/>
      <c r="P43" s="224"/>
      <c r="Q43" s="225"/>
      <c r="R43" s="225"/>
      <c r="S43" s="322"/>
      <c r="T43" s="225"/>
      <c r="U43" s="318"/>
      <c r="V43" s="209"/>
      <c r="W43" s="209"/>
      <c r="X43" s="209"/>
      <c r="Y43" s="209"/>
      <c r="Z43" s="319"/>
      <c r="AA43" s="320"/>
      <c r="AB43" s="308" t="str">
        <f t="shared" si="1"/>
        <v/>
      </c>
      <c r="AC43" s="183"/>
      <c r="AD43" s="209"/>
      <c r="AE43" s="183"/>
      <c r="AF43" s="183"/>
      <c r="AG43" s="183"/>
      <c r="AH43" s="206"/>
      <c r="AI43" s="206"/>
      <c r="AJ43" s="209"/>
      <c r="AK43" s="183"/>
      <c r="AL43" s="206"/>
      <c r="AM43" s="206"/>
      <c r="AN43" s="183"/>
      <c r="AO43" s="209"/>
      <c r="AP43" s="308" t="str">
        <f t="shared" si="0"/>
        <v/>
      </c>
      <c r="AQ43" s="183"/>
      <c r="AR43" s="207" t="s">
        <v>87</v>
      </c>
      <c r="AS43" s="183"/>
      <c r="AT43" s="207" t="s">
        <v>250</v>
      </c>
      <c r="AU43" s="183"/>
      <c r="AV43" s="183"/>
      <c r="AW43" s="207" t="s">
        <v>250</v>
      </c>
      <c r="AX43" s="183"/>
      <c r="AY43" s="207" t="s">
        <v>250</v>
      </c>
      <c r="AZ43" s="207" t="s">
        <v>250</v>
      </c>
      <c r="BA43" s="183"/>
      <c r="BB43" s="183"/>
      <c r="BC43" s="183"/>
      <c r="BD43" s="207" t="s">
        <v>456</v>
      </c>
      <c r="BE43" s="183"/>
      <c r="BF43" s="183"/>
      <c r="BG43" s="183"/>
      <c r="BH43" s="183"/>
      <c r="BI43" s="183"/>
      <c r="BJ43" s="225"/>
      <c r="BN43" s="214"/>
      <c r="BO43" s="214"/>
      <c r="BP43" s="214"/>
      <c r="BQ43" s="215"/>
    </row>
    <row r="44" spans="1:69" ht="27" customHeight="1" thickTop="1" thickBot="1" x14ac:dyDescent="0.3">
      <c r="A44" s="122"/>
      <c r="B44" s="304" t="str">
        <f>IF(C44="","",(VLOOKUP(C44,Lookups!$B$4:$C$2561,2,FALSE)))</f>
        <v/>
      </c>
      <c r="C44" s="366"/>
      <c r="D44" s="315"/>
      <c r="E44" s="316"/>
      <c r="F44" s="225"/>
      <c r="G44" s="225"/>
      <c r="H44" s="225"/>
      <c r="I44" s="225"/>
      <c r="J44" s="225"/>
      <c r="K44" s="225"/>
      <c r="L44" s="225"/>
      <c r="M44" s="225"/>
      <c r="N44" s="225"/>
      <c r="O44" s="317"/>
      <c r="P44" s="224"/>
      <c r="Q44" s="225"/>
      <c r="R44" s="225"/>
      <c r="S44" s="322"/>
      <c r="T44" s="225"/>
      <c r="U44" s="318"/>
      <c r="V44" s="209"/>
      <c r="W44" s="209"/>
      <c r="X44" s="209"/>
      <c r="Y44" s="209"/>
      <c r="Z44" s="319"/>
      <c r="AA44" s="320"/>
      <c r="AB44" s="308" t="str">
        <f t="shared" si="1"/>
        <v/>
      </c>
      <c r="AC44" s="183"/>
      <c r="AD44" s="209"/>
      <c r="AE44" s="183"/>
      <c r="AF44" s="183"/>
      <c r="AG44" s="183"/>
      <c r="AH44" s="206"/>
      <c r="AI44" s="206"/>
      <c r="AJ44" s="209"/>
      <c r="AK44" s="183"/>
      <c r="AL44" s="206"/>
      <c r="AM44" s="206"/>
      <c r="AN44" s="183"/>
      <c r="AO44" s="209"/>
      <c r="AP44" s="308" t="str">
        <f t="shared" si="0"/>
        <v/>
      </c>
      <c r="AQ44" s="183"/>
      <c r="AR44" s="207" t="s">
        <v>87</v>
      </c>
      <c r="AS44" s="183"/>
      <c r="AT44" s="207" t="s">
        <v>250</v>
      </c>
      <c r="AU44" s="183"/>
      <c r="AV44" s="183"/>
      <c r="AW44" s="207" t="s">
        <v>250</v>
      </c>
      <c r="AX44" s="183"/>
      <c r="AY44" s="207" t="s">
        <v>250</v>
      </c>
      <c r="AZ44" s="207" t="s">
        <v>250</v>
      </c>
      <c r="BA44" s="183"/>
      <c r="BB44" s="183"/>
      <c r="BC44" s="183"/>
      <c r="BD44" s="207" t="s">
        <v>456</v>
      </c>
      <c r="BE44" s="183"/>
      <c r="BF44" s="183"/>
      <c r="BG44" s="183"/>
      <c r="BH44" s="183"/>
      <c r="BI44" s="183"/>
      <c r="BJ44" s="225"/>
      <c r="BN44" s="214"/>
      <c r="BO44" s="214"/>
      <c r="BP44" s="214"/>
      <c r="BQ44" s="215"/>
    </row>
    <row r="45" spans="1:69" ht="27" customHeight="1" thickTop="1" thickBot="1" x14ac:dyDescent="0.3">
      <c r="A45" s="122"/>
      <c r="B45" s="304" t="str">
        <f>IF(C45="","",(VLOOKUP(C45,Lookups!$B$4:$C$2561,2,FALSE)))</f>
        <v/>
      </c>
      <c r="C45" s="366"/>
      <c r="D45" s="315"/>
      <c r="E45" s="316"/>
      <c r="F45" s="225"/>
      <c r="G45" s="225"/>
      <c r="H45" s="225"/>
      <c r="I45" s="225"/>
      <c r="J45" s="225"/>
      <c r="K45" s="225"/>
      <c r="L45" s="225"/>
      <c r="M45" s="225"/>
      <c r="N45" s="225"/>
      <c r="O45" s="317"/>
      <c r="P45" s="224"/>
      <c r="Q45" s="225"/>
      <c r="R45" s="225"/>
      <c r="S45" s="322"/>
      <c r="T45" s="225"/>
      <c r="U45" s="318"/>
      <c r="V45" s="209"/>
      <c r="W45" s="209"/>
      <c r="X45" s="209"/>
      <c r="Y45" s="209"/>
      <c r="Z45" s="319"/>
      <c r="AA45" s="320"/>
      <c r="AB45" s="308" t="str">
        <f t="shared" si="1"/>
        <v/>
      </c>
      <c r="AC45" s="183"/>
      <c r="AD45" s="209"/>
      <c r="AE45" s="183"/>
      <c r="AF45" s="183"/>
      <c r="AG45" s="183"/>
      <c r="AH45" s="206"/>
      <c r="AI45" s="206"/>
      <c r="AJ45" s="209"/>
      <c r="AK45" s="183"/>
      <c r="AL45" s="206"/>
      <c r="AM45" s="206"/>
      <c r="AN45" s="183"/>
      <c r="AO45" s="209"/>
      <c r="AP45" s="308" t="str">
        <f t="shared" si="0"/>
        <v/>
      </c>
      <c r="AQ45" s="183"/>
      <c r="AR45" s="207" t="s">
        <v>87</v>
      </c>
      <c r="AS45" s="183"/>
      <c r="AT45" s="207" t="s">
        <v>250</v>
      </c>
      <c r="AU45" s="183"/>
      <c r="AV45" s="183"/>
      <c r="AW45" s="207" t="s">
        <v>250</v>
      </c>
      <c r="AX45" s="183"/>
      <c r="AY45" s="207" t="s">
        <v>250</v>
      </c>
      <c r="AZ45" s="207" t="s">
        <v>250</v>
      </c>
      <c r="BA45" s="183"/>
      <c r="BB45" s="183"/>
      <c r="BC45" s="183"/>
      <c r="BD45" s="207" t="s">
        <v>456</v>
      </c>
      <c r="BE45" s="183"/>
      <c r="BF45" s="183"/>
      <c r="BG45" s="183"/>
      <c r="BH45" s="183"/>
      <c r="BI45" s="183"/>
      <c r="BJ45" s="225"/>
      <c r="BN45" s="214"/>
      <c r="BO45" s="214"/>
      <c r="BP45" s="214"/>
      <c r="BQ45" s="215"/>
    </row>
    <row r="46" spans="1:69" ht="27" customHeight="1" thickTop="1" thickBot="1" x14ac:dyDescent="0.3">
      <c r="A46" s="122"/>
      <c r="B46" s="304" t="str">
        <f>IF(C46="","",(VLOOKUP(C46,Lookups!$B$4:$C$2561,2,FALSE)))</f>
        <v/>
      </c>
      <c r="C46" s="366"/>
      <c r="D46" s="315"/>
      <c r="E46" s="316"/>
      <c r="F46" s="225"/>
      <c r="G46" s="225"/>
      <c r="H46" s="225"/>
      <c r="I46" s="225"/>
      <c r="J46" s="225"/>
      <c r="K46" s="225"/>
      <c r="L46" s="225"/>
      <c r="M46" s="225"/>
      <c r="N46" s="225"/>
      <c r="O46" s="317"/>
      <c r="P46" s="224"/>
      <c r="Q46" s="225"/>
      <c r="R46" s="225"/>
      <c r="S46" s="322"/>
      <c r="T46" s="225"/>
      <c r="U46" s="318"/>
      <c r="V46" s="209"/>
      <c r="W46" s="209"/>
      <c r="X46" s="209"/>
      <c r="Y46" s="209"/>
      <c r="Z46" s="319"/>
      <c r="AA46" s="320"/>
      <c r="AB46" s="308" t="str">
        <f t="shared" si="1"/>
        <v/>
      </c>
      <c r="AC46" s="183"/>
      <c r="AD46" s="209"/>
      <c r="AE46" s="183"/>
      <c r="AF46" s="183"/>
      <c r="AG46" s="183"/>
      <c r="AH46" s="206"/>
      <c r="AI46" s="206"/>
      <c r="AJ46" s="209"/>
      <c r="AK46" s="183"/>
      <c r="AL46" s="206"/>
      <c r="AM46" s="206"/>
      <c r="AN46" s="183"/>
      <c r="AO46" s="209"/>
      <c r="AP46" s="308" t="str">
        <f t="shared" si="0"/>
        <v/>
      </c>
      <c r="AQ46" s="183"/>
      <c r="AR46" s="207" t="s">
        <v>87</v>
      </c>
      <c r="AS46" s="183"/>
      <c r="AT46" s="207" t="s">
        <v>250</v>
      </c>
      <c r="AU46" s="183"/>
      <c r="AV46" s="183"/>
      <c r="AW46" s="207" t="s">
        <v>250</v>
      </c>
      <c r="AX46" s="183"/>
      <c r="AY46" s="207" t="s">
        <v>250</v>
      </c>
      <c r="AZ46" s="207" t="s">
        <v>250</v>
      </c>
      <c r="BA46" s="183"/>
      <c r="BB46" s="183"/>
      <c r="BC46" s="183"/>
      <c r="BD46" s="207" t="s">
        <v>456</v>
      </c>
      <c r="BE46" s="183"/>
      <c r="BF46" s="183"/>
      <c r="BG46" s="183"/>
      <c r="BH46" s="183"/>
      <c r="BI46" s="183"/>
      <c r="BJ46" s="225"/>
      <c r="BN46" s="214"/>
      <c r="BO46" s="214"/>
      <c r="BP46" s="214"/>
      <c r="BQ46" s="215"/>
    </row>
    <row r="47" spans="1:69" ht="27" customHeight="1" thickTop="1" thickBot="1" x14ac:dyDescent="0.3">
      <c r="A47" s="122"/>
      <c r="B47" s="304" t="str">
        <f>IF(C47="","",(VLOOKUP(C47,Lookups!$B$4:$C$2561,2,FALSE)))</f>
        <v/>
      </c>
      <c r="C47" s="366"/>
      <c r="D47" s="315"/>
      <c r="E47" s="316"/>
      <c r="F47" s="225"/>
      <c r="G47" s="225"/>
      <c r="H47" s="225"/>
      <c r="I47" s="225"/>
      <c r="J47" s="225"/>
      <c r="K47" s="225"/>
      <c r="L47" s="225"/>
      <c r="M47" s="225"/>
      <c r="N47" s="225"/>
      <c r="O47" s="317"/>
      <c r="P47" s="224"/>
      <c r="Q47" s="225"/>
      <c r="R47" s="225"/>
      <c r="S47" s="322"/>
      <c r="T47" s="225"/>
      <c r="U47" s="318"/>
      <c r="V47" s="209"/>
      <c r="W47" s="209"/>
      <c r="X47" s="209"/>
      <c r="Y47" s="209"/>
      <c r="Z47" s="319"/>
      <c r="AA47" s="320"/>
      <c r="AB47" s="308" t="str">
        <f t="shared" si="1"/>
        <v/>
      </c>
      <c r="AC47" s="183"/>
      <c r="AD47" s="209"/>
      <c r="AE47" s="183"/>
      <c r="AF47" s="183"/>
      <c r="AG47" s="183"/>
      <c r="AH47" s="206"/>
      <c r="AI47" s="206"/>
      <c r="AJ47" s="209"/>
      <c r="AK47" s="183"/>
      <c r="AL47" s="206"/>
      <c r="AM47" s="206"/>
      <c r="AN47" s="183"/>
      <c r="AO47" s="209"/>
      <c r="AP47" s="308" t="str">
        <f t="shared" si="0"/>
        <v/>
      </c>
      <c r="AQ47" s="183"/>
      <c r="AR47" s="207" t="s">
        <v>87</v>
      </c>
      <c r="AS47" s="183"/>
      <c r="AT47" s="207" t="s">
        <v>250</v>
      </c>
      <c r="AU47" s="183"/>
      <c r="AV47" s="183"/>
      <c r="AW47" s="207" t="s">
        <v>250</v>
      </c>
      <c r="AX47" s="183"/>
      <c r="AY47" s="207" t="s">
        <v>250</v>
      </c>
      <c r="AZ47" s="207" t="s">
        <v>250</v>
      </c>
      <c r="BA47" s="183"/>
      <c r="BB47" s="183"/>
      <c r="BC47" s="183"/>
      <c r="BD47" s="207" t="s">
        <v>456</v>
      </c>
      <c r="BE47" s="183"/>
      <c r="BF47" s="183"/>
      <c r="BG47" s="183"/>
      <c r="BH47" s="183"/>
      <c r="BI47" s="183"/>
      <c r="BJ47" s="225"/>
      <c r="BN47" s="214"/>
      <c r="BO47" s="214"/>
      <c r="BP47" s="214"/>
      <c r="BQ47" s="215"/>
    </row>
    <row r="48" spans="1:69" ht="27" customHeight="1" thickTop="1" thickBot="1" x14ac:dyDescent="0.3">
      <c r="A48" s="122"/>
      <c r="B48" s="304" t="str">
        <f>IF(C48="","",(VLOOKUP(C48,Lookups!$B$4:$C$2561,2,FALSE)))</f>
        <v/>
      </c>
      <c r="C48" s="366"/>
      <c r="D48" s="315"/>
      <c r="E48" s="316"/>
      <c r="F48" s="225"/>
      <c r="G48" s="225"/>
      <c r="H48" s="225"/>
      <c r="I48" s="225"/>
      <c r="J48" s="225"/>
      <c r="K48" s="225"/>
      <c r="L48" s="225"/>
      <c r="M48" s="225"/>
      <c r="N48" s="225"/>
      <c r="O48" s="317"/>
      <c r="P48" s="224"/>
      <c r="Q48" s="225"/>
      <c r="R48" s="225"/>
      <c r="S48" s="322"/>
      <c r="T48" s="225"/>
      <c r="U48" s="318"/>
      <c r="V48" s="209"/>
      <c r="W48" s="209"/>
      <c r="X48" s="209"/>
      <c r="Y48" s="209"/>
      <c r="Z48" s="319"/>
      <c r="AA48" s="320"/>
      <c r="AB48" s="308" t="str">
        <f t="shared" si="1"/>
        <v/>
      </c>
      <c r="AC48" s="183"/>
      <c r="AD48" s="209"/>
      <c r="AE48" s="183"/>
      <c r="AF48" s="183"/>
      <c r="AG48" s="183"/>
      <c r="AH48" s="206"/>
      <c r="AI48" s="206"/>
      <c r="AJ48" s="209"/>
      <c r="AK48" s="183"/>
      <c r="AL48" s="206"/>
      <c r="AM48" s="206"/>
      <c r="AN48" s="183"/>
      <c r="AO48" s="209"/>
      <c r="AP48" s="308" t="str">
        <f t="shared" si="0"/>
        <v/>
      </c>
      <c r="AQ48" s="183"/>
      <c r="AR48" s="207" t="s">
        <v>87</v>
      </c>
      <c r="AS48" s="183"/>
      <c r="AT48" s="207" t="s">
        <v>250</v>
      </c>
      <c r="AU48" s="183"/>
      <c r="AV48" s="183"/>
      <c r="AW48" s="207" t="s">
        <v>250</v>
      </c>
      <c r="AX48" s="183"/>
      <c r="AY48" s="207" t="s">
        <v>250</v>
      </c>
      <c r="AZ48" s="207" t="s">
        <v>250</v>
      </c>
      <c r="BA48" s="183"/>
      <c r="BB48" s="183"/>
      <c r="BC48" s="183"/>
      <c r="BD48" s="207" t="s">
        <v>456</v>
      </c>
      <c r="BE48" s="183"/>
      <c r="BF48" s="183"/>
      <c r="BG48" s="183"/>
      <c r="BH48" s="183"/>
      <c r="BI48" s="183"/>
      <c r="BJ48" s="225"/>
      <c r="BN48" s="214"/>
      <c r="BO48" s="214"/>
      <c r="BP48" s="214"/>
      <c r="BQ48" s="215"/>
    </row>
    <row r="49" spans="1:69" ht="27" customHeight="1" thickTop="1" thickBot="1" x14ac:dyDescent="0.3">
      <c r="A49" s="122"/>
      <c r="B49" s="304" t="str">
        <f>IF(C49="","",(VLOOKUP(C49,Lookups!$B$4:$C$2561,2,FALSE)))</f>
        <v/>
      </c>
      <c r="C49" s="366"/>
      <c r="D49" s="315"/>
      <c r="E49" s="316"/>
      <c r="F49" s="225"/>
      <c r="G49" s="225"/>
      <c r="H49" s="225"/>
      <c r="I49" s="225"/>
      <c r="J49" s="225"/>
      <c r="K49" s="225"/>
      <c r="L49" s="225"/>
      <c r="M49" s="225"/>
      <c r="N49" s="225"/>
      <c r="O49" s="317"/>
      <c r="P49" s="224"/>
      <c r="Q49" s="225"/>
      <c r="R49" s="225"/>
      <c r="S49" s="322"/>
      <c r="T49" s="225"/>
      <c r="U49" s="318"/>
      <c r="V49" s="209"/>
      <c r="W49" s="209"/>
      <c r="X49" s="209"/>
      <c r="Y49" s="209"/>
      <c r="Z49" s="319"/>
      <c r="AA49" s="320"/>
      <c r="AB49" s="308" t="str">
        <f t="shared" si="1"/>
        <v/>
      </c>
      <c r="AC49" s="183"/>
      <c r="AD49" s="209"/>
      <c r="AE49" s="183"/>
      <c r="AF49" s="183"/>
      <c r="AG49" s="183"/>
      <c r="AH49" s="206"/>
      <c r="AI49" s="206"/>
      <c r="AJ49" s="209"/>
      <c r="AK49" s="183"/>
      <c r="AL49" s="206"/>
      <c r="AM49" s="206"/>
      <c r="AN49" s="183"/>
      <c r="AO49" s="209"/>
      <c r="AP49" s="308" t="str">
        <f t="shared" si="0"/>
        <v/>
      </c>
      <c r="AQ49" s="183"/>
      <c r="AR49" s="207" t="s">
        <v>87</v>
      </c>
      <c r="AS49" s="183"/>
      <c r="AT49" s="207" t="s">
        <v>250</v>
      </c>
      <c r="AU49" s="183"/>
      <c r="AV49" s="183"/>
      <c r="AW49" s="207" t="s">
        <v>250</v>
      </c>
      <c r="AX49" s="183"/>
      <c r="AY49" s="207" t="s">
        <v>250</v>
      </c>
      <c r="AZ49" s="207" t="s">
        <v>250</v>
      </c>
      <c r="BA49" s="183"/>
      <c r="BB49" s="183"/>
      <c r="BC49" s="183"/>
      <c r="BD49" s="207" t="s">
        <v>456</v>
      </c>
      <c r="BE49" s="183"/>
      <c r="BF49" s="183"/>
      <c r="BG49" s="183"/>
      <c r="BH49" s="183"/>
      <c r="BI49" s="183"/>
      <c r="BJ49" s="225"/>
      <c r="BN49" s="214"/>
      <c r="BO49" s="214"/>
      <c r="BP49" s="214"/>
      <c r="BQ49" s="215"/>
    </row>
    <row r="50" spans="1:69" ht="27" customHeight="1" thickTop="1" thickBot="1" x14ac:dyDescent="0.3">
      <c r="A50" s="122"/>
      <c r="B50" s="304" t="str">
        <f>IF(C50="","",(VLOOKUP(C50,Lookups!$B$4:$C$2561,2,FALSE)))</f>
        <v/>
      </c>
      <c r="C50" s="366"/>
      <c r="D50" s="315"/>
      <c r="E50" s="316"/>
      <c r="F50" s="225"/>
      <c r="G50" s="225"/>
      <c r="H50" s="225"/>
      <c r="I50" s="225"/>
      <c r="J50" s="225"/>
      <c r="K50" s="225"/>
      <c r="L50" s="225"/>
      <c r="M50" s="225"/>
      <c r="N50" s="225"/>
      <c r="O50" s="317"/>
      <c r="P50" s="224"/>
      <c r="Q50" s="225"/>
      <c r="R50" s="225"/>
      <c r="S50" s="322"/>
      <c r="T50" s="225"/>
      <c r="U50" s="318"/>
      <c r="V50" s="209"/>
      <c r="W50" s="209"/>
      <c r="X50" s="209"/>
      <c r="Y50" s="209"/>
      <c r="Z50" s="319"/>
      <c r="AA50" s="320"/>
      <c r="AB50" s="308" t="str">
        <f t="shared" si="1"/>
        <v/>
      </c>
      <c r="AC50" s="183"/>
      <c r="AD50" s="209"/>
      <c r="AE50" s="183"/>
      <c r="AF50" s="183"/>
      <c r="AG50" s="183"/>
      <c r="AH50" s="206"/>
      <c r="AI50" s="206"/>
      <c r="AJ50" s="209"/>
      <c r="AK50" s="183"/>
      <c r="AL50" s="206"/>
      <c r="AM50" s="206"/>
      <c r="AN50" s="183"/>
      <c r="AO50" s="209"/>
      <c r="AP50" s="308" t="str">
        <f t="shared" si="0"/>
        <v/>
      </c>
      <c r="AQ50" s="183"/>
      <c r="AR50" s="207" t="s">
        <v>87</v>
      </c>
      <c r="AS50" s="183"/>
      <c r="AT50" s="207" t="s">
        <v>250</v>
      </c>
      <c r="AU50" s="183"/>
      <c r="AV50" s="183"/>
      <c r="AW50" s="207" t="s">
        <v>250</v>
      </c>
      <c r="AX50" s="183"/>
      <c r="AY50" s="207" t="s">
        <v>250</v>
      </c>
      <c r="AZ50" s="207" t="s">
        <v>250</v>
      </c>
      <c r="BA50" s="183"/>
      <c r="BB50" s="183"/>
      <c r="BC50" s="183"/>
      <c r="BD50" s="207" t="s">
        <v>456</v>
      </c>
      <c r="BE50" s="183"/>
      <c r="BF50" s="183"/>
      <c r="BG50" s="183"/>
      <c r="BH50" s="183"/>
      <c r="BI50" s="183"/>
      <c r="BJ50" s="225"/>
      <c r="BN50" s="214"/>
      <c r="BO50" s="214"/>
      <c r="BP50" s="214"/>
      <c r="BQ50" s="215"/>
    </row>
    <row r="51" spans="1:69" ht="27" customHeight="1" thickTop="1" thickBot="1" x14ac:dyDescent="0.3">
      <c r="A51" s="122"/>
      <c r="B51" s="304" t="str">
        <f>IF(C51="","",(VLOOKUP(C51,Lookups!$B$4:$C$2561,2,FALSE)))</f>
        <v/>
      </c>
      <c r="C51" s="366"/>
      <c r="D51" s="315"/>
      <c r="E51" s="316"/>
      <c r="F51" s="225"/>
      <c r="G51" s="225"/>
      <c r="H51" s="225"/>
      <c r="I51" s="225"/>
      <c r="J51" s="225"/>
      <c r="K51" s="225"/>
      <c r="L51" s="225"/>
      <c r="M51" s="225"/>
      <c r="N51" s="225"/>
      <c r="O51" s="317"/>
      <c r="P51" s="224"/>
      <c r="Q51" s="225"/>
      <c r="R51" s="225"/>
      <c r="S51" s="322"/>
      <c r="T51" s="225"/>
      <c r="U51" s="318"/>
      <c r="V51" s="209"/>
      <c r="W51" s="209"/>
      <c r="X51" s="209"/>
      <c r="Y51" s="209"/>
      <c r="Z51" s="319"/>
      <c r="AA51" s="320"/>
      <c r="AB51" s="308" t="str">
        <f t="shared" si="1"/>
        <v/>
      </c>
      <c r="AC51" s="183"/>
      <c r="AD51" s="209"/>
      <c r="AE51" s="183"/>
      <c r="AF51" s="183"/>
      <c r="AG51" s="183"/>
      <c r="AH51" s="206"/>
      <c r="AI51" s="206"/>
      <c r="AJ51" s="209"/>
      <c r="AK51" s="183"/>
      <c r="AL51" s="206"/>
      <c r="AM51" s="206"/>
      <c r="AN51" s="183"/>
      <c r="AO51" s="209"/>
      <c r="AP51" s="308" t="str">
        <f t="shared" si="0"/>
        <v/>
      </c>
      <c r="AQ51" s="183"/>
      <c r="AR51" s="207" t="s">
        <v>87</v>
      </c>
      <c r="AS51" s="183"/>
      <c r="AT51" s="207" t="s">
        <v>250</v>
      </c>
      <c r="AU51" s="183"/>
      <c r="AV51" s="183"/>
      <c r="AW51" s="207" t="s">
        <v>250</v>
      </c>
      <c r="AX51" s="183"/>
      <c r="AY51" s="207" t="s">
        <v>250</v>
      </c>
      <c r="AZ51" s="207" t="s">
        <v>250</v>
      </c>
      <c r="BA51" s="183"/>
      <c r="BB51" s="183"/>
      <c r="BC51" s="183"/>
      <c r="BD51" s="207" t="s">
        <v>456</v>
      </c>
      <c r="BE51" s="183"/>
      <c r="BF51" s="183"/>
      <c r="BG51" s="183"/>
      <c r="BH51" s="183"/>
      <c r="BI51" s="183"/>
      <c r="BJ51" s="225"/>
      <c r="BN51" s="214"/>
      <c r="BO51" s="214"/>
      <c r="BP51" s="214"/>
      <c r="BQ51" s="215"/>
    </row>
    <row r="52" spans="1:69" ht="27" customHeight="1" thickTop="1" thickBot="1" x14ac:dyDescent="0.3">
      <c r="A52" s="122"/>
      <c r="B52" s="304" t="str">
        <f>IF(C52="","",(VLOOKUP(C52,Lookups!$B$4:$C$2561,2,FALSE)))</f>
        <v/>
      </c>
      <c r="C52" s="366"/>
      <c r="D52" s="315"/>
      <c r="E52" s="316"/>
      <c r="F52" s="225"/>
      <c r="G52" s="225"/>
      <c r="H52" s="225"/>
      <c r="I52" s="225"/>
      <c r="J52" s="225"/>
      <c r="K52" s="225"/>
      <c r="L52" s="225"/>
      <c r="M52" s="225"/>
      <c r="N52" s="225"/>
      <c r="O52" s="317"/>
      <c r="P52" s="224"/>
      <c r="Q52" s="225"/>
      <c r="R52" s="225"/>
      <c r="S52" s="322"/>
      <c r="T52" s="225"/>
      <c r="U52" s="318"/>
      <c r="V52" s="209"/>
      <c r="W52" s="209"/>
      <c r="X52" s="209"/>
      <c r="Y52" s="209"/>
      <c r="Z52" s="319"/>
      <c r="AA52" s="320"/>
      <c r="AB52" s="308" t="str">
        <f t="shared" si="1"/>
        <v/>
      </c>
      <c r="AC52" s="183"/>
      <c r="AD52" s="209"/>
      <c r="AE52" s="183"/>
      <c r="AF52" s="183"/>
      <c r="AG52" s="183"/>
      <c r="AH52" s="206"/>
      <c r="AI52" s="206"/>
      <c r="AJ52" s="209"/>
      <c r="AK52" s="183"/>
      <c r="AL52" s="206"/>
      <c r="AM52" s="206"/>
      <c r="AN52" s="183"/>
      <c r="AO52" s="209"/>
      <c r="AP52" s="308" t="str">
        <f t="shared" si="0"/>
        <v/>
      </c>
      <c r="AQ52" s="183"/>
      <c r="AR52" s="207" t="s">
        <v>87</v>
      </c>
      <c r="AS52" s="183"/>
      <c r="AT52" s="207" t="s">
        <v>250</v>
      </c>
      <c r="AU52" s="183"/>
      <c r="AV52" s="183"/>
      <c r="AW52" s="207" t="s">
        <v>250</v>
      </c>
      <c r="AX52" s="183"/>
      <c r="AY52" s="207" t="s">
        <v>250</v>
      </c>
      <c r="AZ52" s="207" t="s">
        <v>250</v>
      </c>
      <c r="BA52" s="183"/>
      <c r="BB52" s="183"/>
      <c r="BC52" s="183"/>
      <c r="BD52" s="207" t="s">
        <v>456</v>
      </c>
      <c r="BE52" s="183"/>
      <c r="BF52" s="183"/>
      <c r="BG52" s="183"/>
      <c r="BH52" s="183"/>
      <c r="BI52" s="183"/>
      <c r="BJ52" s="225"/>
      <c r="BN52" s="214"/>
      <c r="BO52" s="214"/>
      <c r="BP52" s="214"/>
      <c r="BQ52" s="215"/>
    </row>
    <row r="53" spans="1:69" ht="27" customHeight="1" thickTop="1" thickBot="1" x14ac:dyDescent="0.3">
      <c r="A53" s="122"/>
      <c r="B53" s="304" t="str">
        <f>IF(C53="","",(VLOOKUP(C53,Lookups!$B$4:$C$2561,2,FALSE)))</f>
        <v/>
      </c>
      <c r="C53" s="366"/>
      <c r="D53" s="315"/>
      <c r="E53" s="316"/>
      <c r="F53" s="225"/>
      <c r="G53" s="225"/>
      <c r="H53" s="225"/>
      <c r="I53" s="225"/>
      <c r="J53" s="225"/>
      <c r="K53" s="225"/>
      <c r="L53" s="225"/>
      <c r="M53" s="225"/>
      <c r="N53" s="225"/>
      <c r="O53" s="317"/>
      <c r="P53" s="224"/>
      <c r="Q53" s="225"/>
      <c r="R53" s="225"/>
      <c r="S53" s="322"/>
      <c r="T53" s="225"/>
      <c r="U53" s="318"/>
      <c r="V53" s="209"/>
      <c r="W53" s="209"/>
      <c r="X53" s="209"/>
      <c r="Y53" s="209"/>
      <c r="Z53" s="319"/>
      <c r="AA53" s="320"/>
      <c r="AB53" s="308" t="str">
        <f t="shared" si="1"/>
        <v/>
      </c>
      <c r="AC53" s="183"/>
      <c r="AD53" s="209"/>
      <c r="AE53" s="183"/>
      <c r="AF53" s="183"/>
      <c r="AG53" s="183"/>
      <c r="AH53" s="206"/>
      <c r="AI53" s="206"/>
      <c r="AJ53" s="209"/>
      <c r="AK53" s="183"/>
      <c r="AL53" s="206"/>
      <c r="AM53" s="206"/>
      <c r="AN53" s="183"/>
      <c r="AO53" s="209"/>
      <c r="AP53" s="308" t="str">
        <f t="shared" si="0"/>
        <v/>
      </c>
      <c r="AQ53" s="183"/>
      <c r="AR53" s="207" t="s">
        <v>87</v>
      </c>
      <c r="AS53" s="183"/>
      <c r="AT53" s="207" t="s">
        <v>250</v>
      </c>
      <c r="AU53" s="183"/>
      <c r="AV53" s="183"/>
      <c r="AW53" s="207" t="s">
        <v>250</v>
      </c>
      <c r="AX53" s="183"/>
      <c r="AY53" s="207" t="s">
        <v>250</v>
      </c>
      <c r="AZ53" s="207" t="s">
        <v>250</v>
      </c>
      <c r="BA53" s="183"/>
      <c r="BB53" s="183"/>
      <c r="BC53" s="183"/>
      <c r="BD53" s="207" t="s">
        <v>456</v>
      </c>
      <c r="BE53" s="183"/>
      <c r="BF53" s="183"/>
      <c r="BG53" s="183"/>
      <c r="BH53" s="183"/>
      <c r="BI53" s="183"/>
      <c r="BJ53" s="225"/>
      <c r="BN53" s="214"/>
      <c r="BO53" s="214"/>
      <c r="BP53" s="214"/>
      <c r="BQ53" s="215"/>
    </row>
    <row r="54" spans="1:69" ht="27" customHeight="1" thickTop="1" thickBot="1" x14ac:dyDescent="0.3">
      <c r="A54" s="122"/>
      <c r="B54" s="304" t="str">
        <f>IF(C54="","",(VLOOKUP(C54,Lookups!$B$4:$C$2561,2,FALSE)))</f>
        <v/>
      </c>
      <c r="C54" s="366"/>
      <c r="D54" s="315"/>
      <c r="E54" s="316"/>
      <c r="F54" s="225"/>
      <c r="G54" s="225"/>
      <c r="H54" s="225"/>
      <c r="I54" s="225"/>
      <c r="J54" s="225"/>
      <c r="K54" s="225"/>
      <c r="L54" s="225"/>
      <c r="M54" s="225"/>
      <c r="N54" s="225"/>
      <c r="O54" s="317"/>
      <c r="P54" s="224"/>
      <c r="Q54" s="225"/>
      <c r="R54" s="225"/>
      <c r="S54" s="322"/>
      <c r="T54" s="225"/>
      <c r="U54" s="318"/>
      <c r="V54" s="209"/>
      <c r="W54" s="209"/>
      <c r="X54" s="209"/>
      <c r="Y54" s="209"/>
      <c r="Z54" s="319"/>
      <c r="AA54" s="320"/>
      <c r="AB54" s="308" t="str">
        <f t="shared" si="1"/>
        <v/>
      </c>
      <c r="AC54" s="183"/>
      <c r="AD54" s="209"/>
      <c r="AE54" s="183"/>
      <c r="AF54" s="183"/>
      <c r="AG54" s="183"/>
      <c r="AH54" s="206"/>
      <c r="AI54" s="206"/>
      <c r="AJ54" s="209"/>
      <c r="AK54" s="183"/>
      <c r="AL54" s="206"/>
      <c r="AM54" s="206"/>
      <c r="AN54" s="183"/>
      <c r="AO54" s="209"/>
      <c r="AP54" s="308" t="str">
        <f t="shared" si="0"/>
        <v/>
      </c>
      <c r="AQ54" s="183"/>
      <c r="AR54" s="207" t="s">
        <v>87</v>
      </c>
      <c r="AS54" s="183"/>
      <c r="AT54" s="207" t="s">
        <v>250</v>
      </c>
      <c r="AU54" s="183"/>
      <c r="AV54" s="183"/>
      <c r="AW54" s="207" t="s">
        <v>250</v>
      </c>
      <c r="AX54" s="183"/>
      <c r="AY54" s="207" t="s">
        <v>250</v>
      </c>
      <c r="AZ54" s="207" t="s">
        <v>250</v>
      </c>
      <c r="BA54" s="183"/>
      <c r="BB54" s="183"/>
      <c r="BC54" s="183"/>
      <c r="BD54" s="207" t="s">
        <v>456</v>
      </c>
      <c r="BE54" s="183"/>
      <c r="BF54" s="183"/>
      <c r="BG54" s="183"/>
      <c r="BH54" s="183"/>
      <c r="BI54" s="183"/>
      <c r="BJ54" s="225"/>
      <c r="BN54" s="214"/>
      <c r="BO54" s="214"/>
      <c r="BP54" s="214"/>
      <c r="BQ54" s="215"/>
    </row>
    <row r="55" spans="1:69" ht="27" customHeight="1" thickTop="1" thickBot="1" x14ac:dyDescent="0.3">
      <c r="A55" s="122"/>
      <c r="B55" s="304" t="str">
        <f>IF(C55="","",(VLOOKUP(C55,Lookups!$B$4:$C$2561,2,FALSE)))</f>
        <v/>
      </c>
      <c r="C55" s="366"/>
      <c r="D55" s="315"/>
      <c r="E55" s="316"/>
      <c r="F55" s="225"/>
      <c r="G55" s="225"/>
      <c r="H55" s="225"/>
      <c r="I55" s="225"/>
      <c r="J55" s="225"/>
      <c r="K55" s="225"/>
      <c r="L55" s="225"/>
      <c r="M55" s="225"/>
      <c r="N55" s="225"/>
      <c r="O55" s="317"/>
      <c r="P55" s="224"/>
      <c r="Q55" s="225"/>
      <c r="R55" s="225"/>
      <c r="S55" s="322"/>
      <c r="T55" s="225"/>
      <c r="U55" s="318"/>
      <c r="V55" s="209"/>
      <c r="W55" s="209"/>
      <c r="X55" s="209"/>
      <c r="Y55" s="209"/>
      <c r="Z55" s="319"/>
      <c r="AA55" s="320"/>
      <c r="AB55" s="308" t="str">
        <f t="shared" si="1"/>
        <v/>
      </c>
      <c r="AC55" s="183"/>
      <c r="AD55" s="209"/>
      <c r="AE55" s="183"/>
      <c r="AF55" s="183"/>
      <c r="AG55" s="183"/>
      <c r="AH55" s="206"/>
      <c r="AI55" s="206"/>
      <c r="AJ55" s="209"/>
      <c r="AK55" s="183"/>
      <c r="AL55" s="206"/>
      <c r="AM55" s="206"/>
      <c r="AN55" s="183"/>
      <c r="AO55" s="209"/>
      <c r="AP55" s="308" t="str">
        <f t="shared" si="0"/>
        <v/>
      </c>
      <c r="AQ55" s="183"/>
      <c r="AR55" s="207" t="s">
        <v>87</v>
      </c>
      <c r="AS55" s="183"/>
      <c r="AT55" s="207" t="s">
        <v>250</v>
      </c>
      <c r="AU55" s="183"/>
      <c r="AV55" s="183"/>
      <c r="AW55" s="207" t="s">
        <v>250</v>
      </c>
      <c r="AX55" s="183"/>
      <c r="AY55" s="207" t="s">
        <v>250</v>
      </c>
      <c r="AZ55" s="207" t="s">
        <v>250</v>
      </c>
      <c r="BA55" s="183"/>
      <c r="BB55" s="183"/>
      <c r="BC55" s="183"/>
      <c r="BD55" s="207" t="s">
        <v>456</v>
      </c>
      <c r="BE55" s="183"/>
      <c r="BF55" s="183"/>
      <c r="BG55" s="183"/>
      <c r="BH55" s="183"/>
      <c r="BI55" s="183"/>
      <c r="BJ55" s="225"/>
      <c r="BN55" s="214"/>
      <c r="BO55" s="214"/>
      <c r="BP55" s="214"/>
      <c r="BQ55" s="215"/>
    </row>
    <row r="56" spans="1:69" ht="27" customHeight="1" thickTop="1" thickBot="1" x14ac:dyDescent="0.3">
      <c r="A56" s="122"/>
      <c r="B56" s="304" t="str">
        <f>IF(C56="","",(VLOOKUP(C56,Lookups!$B$4:$C$2561,2,FALSE)))</f>
        <v/>
      </c>
      <c r="C56" s="366"/>
      <c r="D56" s="315"/>
      <c r="E56" s="316"/>
      <c r="F56" s="225"/>
      <c r="G56" s="225"/>
      <c r="H56" s="225"/>
      <c r="I56" s="225"/>
      <c r="J56" s="225"/>
      <c r="K56" s="225"/>
      <c r="L56" s="225"/>
      <c r="M56" s="225"/>
      <c r="N56" s="225"/>
      <c r="O56" s="317"/>
      <c r="P56" s="224"/>
      <c r="Q56" s="225"/>
      <c r="R56" s="225"/>
      <c r="S56" s="322"/>
      <c r="T56" s="225"/>
      <c r="U56" s="318"/>
      <c r="V56" s="209"/>
      <c r="W56" s="209"/>
      <c r="X56" s="209"/>
      <c r="Y56" s="209"/>
      <c r="Z56" s="319"/>
      <c r="AA56" s="320"/>
      <c r="AB56" s="308" t="str">
        <f t="shared" si="1"/>
        <v/>
      </c>
      <c r="AC56" s="183"/>
      <c r="AD56" s="209"/>
      <c r="AE56" s="183"/>
      <c r="AF56" s="183"/>
      <c r="AG56" s="183"/>
      <c r="AH56" s="206"/>
      <c r="AI56" s="206"/>
      <c r="AJ56" s="209"/>
      <c r="AK56" s="183"/>
      <c r="AL56" s="206"/>
      <c r="AM56" s="206"/>
      <c r="AN56" s="183"/>
      <c r="AO56" s="209"/>
      <c r="AP56" s="308" t="str">
        <f t="shared" si="0"/>
        <v/>
      </c>
      <c r="AQ56" s="183"/>
      <c r="AR56" s="207" t="s">
        <v>87</v>
      </c>
      <c r="AS56" s="183"/>
      <c r="AT56" s="207" t="s">
        <v>250</v>
      </c>
      <c r="AU56" s="183"/>
      <c r="AV56" s="183"/>
      <c r="AW56" s="207" t="s">
        <v>250</v>
      </c>
      <c r="AX56" s="183"/>
      <c r="AY56" s="207" t="s">
        <v>250</v>
      </c>
      <c r="AZ56" s="207" t="s">
        <v>250</v>
      </c>
      <c r="BA56" s="183"/>
      <c r="BB56" s="183"/>
      <c r="BC56" s="183"/>
      <c r="BD56" s="207" t="s">
        <v>456</v>
      </c>
      <c r="BE56" s="183"/>
      <c r="BF56" s="183"/>
      <c r="BG56" s="183"/>
      <c r="BH56" s="183"/>
      <c r="BI56" s="183"/>
      <c r="BJ56" s="225"/>
      <c r="BN56" s="214"/>
      <c r="BO56" s="214"/>
      <c r="BP56" s="214"/>
      <c r="BQ56" s="215"/>
    </row>
    <row r="57" spans="1:69" ht="27" customHeight="1" thickTop="1" thickBot="1" x14ac:dyDescent="0.3">
      <c r="A57" s="122"/>
      <c r="B57" s="304" t="str">
        <f>IF(C57="","",(VLOOKUP(C57,Lookups!$B$4:$C$2561,2,FALSE)))</f>
        <v/>
      </c>
      <c r="C57" s="366"/>
      <c r="D57" s="315"/>
      <c r="E57" s="316"/>
      <c r="F57" s="225"/>
      <c r="G57" s="225"/>
      <c r="H57" s="225"/>
      <c r="I57" s="225"/>
      <c r="J57" s="225"/>
      <c r="K57" s="225"/>
      <c r="L57" s="225"/>
      <c r="M57" s="225"/>
      <c r="N57" s="225"/>
      <c r="O57" s="317"/>
      <c r="P57" s="224"/>
      <c r="Q57" s="225"/>
      <c r="R57" s="225"/>
      <c r="S57" s="322"/>
      <c r="T57" s="225"/>
      <c r="U57" s="318"/>
      <c r="V57" s="209"/>
      <c r="W57" s="209"/>
      <c r="X57" s="209"/>
      <c r="Y57" s="209"/>
      <c r="Z57" s="319"/>
      <c r="AA57" s="320"/>
      <c r="AB57" s="308" t="str">
        <f t="shared" si="1"/>
        <v/>
      </c>
      <c r="AC57" s="183"/>
      <c r="AD57" s="209"/>
      <c r="AE57" s="183"/>
      <c r="AF57" s="183"/>
      <c r="AG57" s="183"/>
      <c r="AH57" s="206"/>
      <c r="AI57" s="206"/>
      <c r="AJ57" s="209"/>
      <c r="AK57" s="183"/>
      <c r="AL57" s="206"/>
      <c r="AM57" s="206"/>
      <c r="AN57" s="183"/>
      <c r="AO57" s="209"/>
      <c r="AP57" s="308" t="str">
        <f t="shared" si="0"/>
        <v/>
      </c>
      <c r="AQ57" s="183"/>
      <c r="AR57" s="207" t="s">
        <v>87</v>
      </c>
      <c r="AS57" s="183"/>
      <c r="AT57" s="207" t="s">
        <v>250</v>
      </c>
      <c r="AU57" s="183"/>
      <c r="AV57" s="183"/>
      <c r="AW57" s="207" t="s">
        <v>250</v>
      </c>
      <c r="AX57" s="183"/>
      <c r="AY57" s="207" t="s">
        <v>250</v>
      </c>
      <c r="AZ57" s="207" t="s">
        <v>250</v>
      </c>
      <c r="BA57" s="183"/>
      <c r="BB57" s="183"/>
      <c r="BC57" s="183"/>
      <c r="BD57" s="207" t="s">
        <v>456</v>
      </c>
      <c r="BE57" s="183"/>
      <c r="BF57" s="183"/>
      <c r="BG57" s="183"/>
      <c r="BH57" s="183"/>
      <c r="BI57" s="183"/>
      <c r="BJ57" s="225"/>
      <c r="BN57" s="214"/>
      <c r="BO57" s="214"/>
      <c r="BP57" s="214"/>
      <c r="BQ57" s="215"/>
    </row>
    <row r="58" spans="1:69" ht="27" customHeight="1" thickTop="1" thickBot="1" x14ac:dyDescent="0.3">
      <c r="A58" s="122"/>
      <c r="B58" s="304" t="str">
        <f>IF(C58="","",(VLOOKUP(C58,Lookups!$B$4:$C$2561,2,FALSE)))</f>
        <v/>
      </c>
      <c r="C58" s="366"/>
      <c r="D58" s="315"/>
      <c r="E58" s="316"/>
      <c r="F58" s="225"/>
      <c r="G58" s="225"/>
      <c r="H58" s="225"/>
      <c r="I58" s="225"/>
      <c r="J58" s="225"/>
      <c r="K58" s="225"/>
      <c r="L58" s="225"/>
      <c r="M58" s="225"/>
      <c r="N58" s="225"/>
      <c r="O58" s="317"/>
      <c r="P58" s="224"/>
      <c r="Q58" s="225"/>
      <c r="R58" s="225"/>
      <c r="S58" s="322"/>
      <c r="T58" s="225"/>
      <c r="U58" s="318"/>
      <c r="V58" s="209"/>
      <c r="W58" s="209"/>
      <c r="X58" s="209"/>
      <c r="Y58" s="209"/>
      <c r="Z58" s="319"/>
      <c r="AA58" s="320"/>
      <c r="AB58" s="308" t="str">
        <f t="shared" si="1"/>
        <v/>
      </c>
      <c r="AC58" s="183"/>
      <c r="AD58" s="209"/>
      <c r="AE58" s="183"/>
      <c r="AF58" s="183"/>
      <c r="AG58" s="183"/>
      <c r="AH58" s="206"/>
      <c r="AI58" s="206"/>
      <c r="AJ58" s="209"/>
      <c r="AK58" s="183"/>
      <c r="AL58" s="206"/>
      <c r="AM58" s="206"/>
      <c r="AN58" s="183"/>
      <c r="AO58" s="209"/>
      <c r="AP58" s="308" t="str">
        <f t="shared" si="0"/>
        <v/>
      </c>
      <c r="AQ58" s="183"/>
      <c r="AR58" s="207" t="s">
        <v>87</v>
      </c>
      <c r="AS58" s="183"/>
      <c r="AT58" s="207" t="s">
        <v>250</v>
      </c>
      <c r="AU58" s="183"/>
      <c r="AV58" s="183"/>
      <c r="AW58" s="207" t="s">
        <v>250</v>
      </c>
      <c r="AX58" s="183"/>
      <c r="AY58" s="207" t="s">
        <v>250</v>
      </c>
      <c r="AZ58" s="207" t="s">
        <v>250</v>
      </c>
      <c r="BA58" s="183"/>
      <c r="BB58" s="183"/>
      <c r="BC58" s="183"/>
      <c r="BD58" s="207" t="s">
        <v>456</v>
      </c>
      <c r="BE58" s="183"/>
      <c r="BF58" s="183"/>
      <c r="BG58" s="183"/>
      <c r="BH58" s="183"/>
      <c r="BI58" s="183"/>
      <c r="BJ58" s="225"/>
      <c r="BN58" s="214"/>
      <c r="BO58" s="214"/>
      <c r="BP58" s="214"/>
      <c r="BQ58" s="215"/>
    </row>
    <row r="59" spans="1:69" ht="27" customHeight="1" thickTop="1" thickBot="1" x14ac:dyDescent="0.3">
      <c r="A59" s="122"/>
      <c r="B59" s="304" t="str">
        <f>IF(C59="","",(VLOOKUP(C59,Lookups!$B$4:$C$2561,2,FALSE)))</f>
        <v/>
      </c>
      <c r="C59" s="366"/>
      <c r="D59" s="315"/>
      <c r="E59" s="316"/>
      <c r="F59" s="225"/>
      <c r="G59" s="225"/>
      <c r="H59" s="225"/>
      <c r="I59" s="225"/>
      <c r="J59" s="225"/>
      <c r="K59" s="225"/>
      <c r="L59" s="225"/>
      <c r="M59" s="225"/>
      <c r="N59" s="225"/>
      <c r="O59" s="317"/>
      <c r="P59" s="224"/>
      <c r="Q59" s="225"/>
      <c r="R59" s="225"/>
      <c r="S59" s="322"/>
      <c r="T59" s="225"/>
      <c r="U59" s="318"/>
      <c r="V59" s="209"/>
      <c r="W59" s="209"/>
      <c r="X59" s="209"/>
      <c r="Y59" s="209"/>
      <c r="Z59" s="319"/>
      <c r="AA59" s="320"/>
      <c r="AB59" s="308" t="str">
        <f t="shared" si="1"/>
        <v/>
      </c>
      <c r="AC59" s="183"/>
      <c r="AD59" s="209"/>
      <c r="AE59" s="183"/>
      <c r="AF59" s="183"/>
      <c r="AG59" s="183"/>
      <c r="AH59" s="206"/>
      <c r="AI59" s="206"/>
      <c r="AJ59" s="209"/>
      <c r="AK59" s="183"/>
      <c r="AL59" s="206"/>
      <c r="AM59" s="206"/>
      <c r="AN59" s="183"/>
      <c r="AO59" s="209"/>
      <c r="AP59" s="308" t="str">
        <f t="shared" si="0"/>
        <v/>
      </c>
      <c r="AQ59" s="183"/>
      <c r="AR59" s="207" t="s">
        <v>87</v>
      </c>
      <c r="AS59" s="183"/>
      <c r="AT59" s="207" t="s">
        <v>250</v>
      </c>
      <c r="AU59" s="183"/>
      <c r="AV59" s="183"/>
      <c r="AW59" s="207" t="s">
        <v>250</v>
      </c>
      <c r="AX59" s="183"/>
      <c r="AY59" s="207" t="s">
        <v>250</v>
      </c>
      <c r="AZ59" s="207" t="s">
        <v>250</v>
      </c>
      <c r="BA59" s="183"/>
      <c r="BB59" s="183"/>
      <c r="BC59" s="183"/>
      <c r="BD59" s="207" t="s">
        <v>456</v>
      </c>
      <c r="BE59" s="183"/>
      <c r="BF59" s="183"/>
      <c r="BG59" s="183"/>
      <c r="BH59" s="183"/>
      <c r="BI59" s="183"/>
      <c r="BJ59" s="225"/>
      <c r="BN59" s="214"/>
      <c r="BO59" s="214"/>
      <c r="BP59" s="214"/>
      <c r="BQ59" s="215"/>
    </row>
    <row r="60" spans="1:69" ht="27" customHeight="1" thickTop="1" thickBot="1" x14ac:dyDescent="0.3">
      <c r="A60" s="122"/>
      <c r="B60" s="304" t="str">
        <f>IF(C60="","",(VLOOKUP(C60,Lookups!$B$4:$C$2561,2,FALSE)))</f>
        <v/>
      </c>
      <c r="C60" s="366"/>
      <c r="D60" s="315"/>
      <c r="E60" s="316"/>
      <c r="F60" s="225"/>
      <c r="G60" s="225"/>
      <c r="H60" s="225"/>
      <c r="I60" s="225"/>
      <c r="J60" s="225"/>
      <c r="K60" s="225"/>
      <c r="L60" s="225"/>
      <c r="M60" s="225"/>
      <c r="N60" s="225"/>
      <c r="O60" s="317"/>
      <c r="P60" s="224"/>
      <c r="Q60" s="225"/>
      <c r="R60" s="225"/>
      <c r="S60" s="322"/>
      <c r="T60" s="225"/>
      <c r="U60" s="318"/>
      <c r="V60" s="209"/>
      <c r="W60" s="209"/>
      <c r="X60" s="209"/>
      <c r="Y60" s="209"/>
      <c r="Z60" s="319"/>
      <c r="AA60" s="320"/>
      <c r="AB60" s="308" t="str">
        <f t="shared" si="1"/>
        <v/>
      </c>
      <c r="AC60" s="183"/>
      <c r="AD60" s="209"/>
      <c r="AE60" s="183"/>
      <c r="AF60" s="183"/>
      <c r="AG60" s="183"/>
      <c r="AH60" s="206"/>
      <c r="AI60" s="206"/>
      <c r="AJ60" s="209"/>
      <c r="AK60" s="183"/>
      <c r="AL60" s="206"/>
      <c r="AM60" s="206"/>
      <c r="AN60" s="183"/>
      <c r="AO60" s="209"/>
      <c r="AP60" s="308" t="str">
        <f t="shared" si="0"/>
        <v/>
      </c>
      <c r="AQ60" s="183"/>
      <c r="AR60" s="207" t="s">
        <v>87</v>
      </c>
      <c r="AS60" s="183"/>
      <c r="AT60" s="207" t="s">
        <v>250</v>
      </c>
      <c r="AU60" s="183"/>
      <c r="AV60" s="183"/>
      <c r="AW60" s="207" t="s">
        <v>250</v>
      </c>
      <c r="AX60" s="183"/>
      <c r="AY60" s="207" t="s">
        <v>250</v>
      </c>
      <c r="AZ60" s="207" t="s">
        <v>250</v>
      </c>
      <c r="BA60" s="183"/>
      <c r="BB60" s="183"/>
      <c r="BC60" s="183"/>
      <c r="BD60" s="207" t="s">
        <v>456</v>
      </c>
      <c r="BE60" s="183"/>
      <c r="BF60" s="183"/>
      <c r="BG60" s="183"/>
      <c r="BH60" s="183"/>
      <c r="BI60" s="183"/>
      <c r="BJ60" s="225"/>
      <c r="BN60" s="214"/>
      <c r="BO60" s="214"/>
      <c r="BP60" s="214"/>
      <c r="BQ60" s="215"/>
    </row>
    <row r="61" spans="1:69" ht="27" customHeight="1" thickTop="1" thickBot="1" x14ac:dyDescent="0.3">
      <c r="A61" s="122"/>
      <c r="B61" s="304" t="str">
        <f>IF(C61="","",(VLOOKUP(C61,Lookups!$B$4:$C$2561,2,FALSE)))</f>
        <v/>
      </c>
      <c r="C61" s="366"/>
      <c r="D61" s="315"/>
      <c r="E61" s="316"/>
      <c r="F61" s="225"/>
      <c r="G61" s="225"/>
      <c r="H61" s="225"/>
      <c r="I61" s="225"/>
      <c r="J61" s="225"/>
      <c r="K61" s="225"/>
      <c r="L61" s="225"/>
      <c r="M61" s="225"/>
      <c r="N61" s="225"/>
      <c r="O61" s="317"/>
      <c r="P61" s="224"/>
      <c r="Q61" s="225"/>
      <c r="R61" s="225"/>
      <c r="S61" s="322"/>
      <c r="T61" s="225"/>
      <c r="U61" s="318"/>
      <c r="V61" s="209"/>
      <c r="W61" s="209"/>
      <c r="X61" s="209"/>
      <c r="Y61" s="209"/>
      <c r="Z61" s="319"/>
      <c r="AA61" s="320"/>
      <c r="AB61" s="308" t="str">
        <f t="shared" si="1"/>
        <v/>
      </c>
      <c r="AC61" s="183"/>
      <c r="AD61" s="209"/>
      <c r="AE61" s="183"/>
      <c r="AF61" s="183"/>
      <c r="AG61" s="183"/>
      <c r="AH61" s="206"/>
      <c r="AI61" s="206"/>
      <c r="AJ61" s="209"/>
      <c r="AK61" s="183"/>
      <c r="AL61" s="206"/>
      <c r="AM61" s="206"/>
      <c r="AN61" s="183"/>
      <c r="AO61" s="209"/>
      <c r="AP61" s="308" t="str">
        <f t="shared" si="0"/>
        <v/>
      </c>
      <c r="AQ61" s="183"/>
      <c r="AR61" s="207" t="s">
        <v>87</v>
      </c>
      <c r="AS61" s="183"/>
      <c r="AT61" s="207" t="s">
        <v>250</v>
      </c>
      <c r="AU61" s="183"/>
      <c r="AV61" s="183"/>
      <c r="AW61" s="207" t="s">
        <v>250</v>
      </c>
      <c r="AX61" s="183"/>
      <c r="AY61" s="207" t="s">
        <v>250</v>
      </c>
      <c r="AZ61" s="207" t="s">
        <v>250</v>
      </c>
      <c r="BA61" s="183"/>
      <c r="BB61" s="183"/>
      <c r="BC61" s="183"/>
      <c r="BD61" s="207" t="s">
        <v>456</v>
      </c>
      <c r="BE61" s="183"/>
      <c r="BF61" s="183"/>
      <c r="BG61" s="183"/>
      <c r="BH61" s="183"/>
      <c r="BI61" s="183"/>
      <c r="BJ61" s="225"/>
      <c r="BN61" s="214"/>
      <c r="BO61" s="214"/>
      <c r="BP61" s="214"/>
      <c r="BQ61" s="215"/>
    </row>
    <row r="62" spans="1:69" ht="27" customHeight="1" thickTop="1" thickBot="1" x14ac:dyDescent="0.3">
      <c r="A62" s="122"/>
      <c r="B62" s="304" t="str">
        <f>IF(C62="","",(VLOOKUP(C62,Lookups!$B$4:$C$2561,2,FALSE)))</f>
        <v/>
      </c>
      <c r="C62" s="366"/>
      <c r="D62" s="315"/>
      <c r="E62" s="316"/>
      <c r="F62" s="225"/>
      <c r="G62" s="225"/>
      <c r="H62" s="225"/>
      <c r="I62" s="225"/>
      <c r="J62" s="225"/>
      <c r="K62" s="225"/>
      <c r="L62" s="225"/>
      <c r="M62" s="225"/>
      <c r="N62" s="225"/>
      <c r="O62" s="317"/>
      <c r="P62" s="224"/>
      <c r="Q62" s="225"/>
      <c r="R62" s="225"/>
      <c r="S62" s="322"/>
      <c r="T62" s="225"/>
      <c r="U62" s="318"/>
      <c r="V62" s="209"/>
      <c r="W62" s="209"/>
      <c r="X62" s="209"/>
      <c r="Y62" s="209"/>
      <c r="Z62" s="319"/>
      <c r="AA62" s="320"/>
      <c r="AB62" s="308" t="str">
        <f t="shared" si="1"/>
        <v/>
      </c>
      <c r="AC62" s="183"/>
      <c r="AD62" s="209"/>
      <c r="AE62" s="183"/>
      <c r="AF62" s="183"/>
      <c r="AG62" s="183"/>
      <c r="AH62" s="206"/>
      <c r="AI62" s="206"/>
      <c r="AJ62" s="209"/>
      <c r="AK62" s="183"/>
      <c r="AL62" s="206"/>
      <c r="AM62" s="206"/>
      <c r="AN62" s="183"/>
      <c r="AO62" s="209"/>
      <c r="AP62" s="308" t="str">
        <f t="shared" si="0"/>
        <v/>
      </c>
      <c r="AQ62" s="183"/>
      <c r="AR62" s="207" t="s">
        <v>87</v>
      </c>
      <c r="AS62" s="183"/>
      <c r="AT62" s="207" t="s">
        <v>250</v>
      </c>
      <c r="AU62" s="183"/>
      <c r="AV62" s="183"/>
      <c r="AW62" s="207" t="s">
        <v>250</v>
      </c>
      <c r="AX62" s="183"/>
      <c r="AY62" s="207" t="s">
        <v>250</v>
      </c>
      <c r="AZ62" s="207" t="s">
        <v>250</v>
      </c>
      <c r="BA62" s="183"/>
      <c r="BB62" s="183"/>
      <c r="BC62" s="183"/>
      <c r="BD62" s="207" t="s">
        <v>456</v>
      </c>
      <c r="BE62" s="183"/>
      <c r="BF62" s="183"/>
      <c r="BG62" s="183"/>
      <c r="BH62" s="183"/>
      <c r="BI62" s="183"/>
      <c r="BJ62" s="225"/>
      <c r="BN62" s="214"/>
      <c r="BO62" s="214"/>
      <c r="BP62" s="214"/>
      <c r="BQ62" s="215"/>
    </row>
    <row r="63" spans="1:69" ht="27" customHeight="1" thickTop="1" thickBot="1" x14ac:dyDescent="0.3">
      <c r="A63" s="122"/>
      <c r="B63" s="304" t="str">
        <f>IF(C63="","",(VLOOKUP(C63,Lookups!$B$4:$C$2561,2,FALSE)))</f>
        <v/>
      </c>
      <c r="C63" s="366"/>
      <c r="D63" s="315"/>
      <c r="E63" s="316"/>
      <c r="F63" s="225"/>
      <c r="G63" s="225"/>
      <c r="H63" s="225"/>
      <c r="I63" s="225"/>
      <c r="J63" s="225"/>
      <c r="K63" s="225"/>
      <c r="L63" s="225"/>
      <c r="M63" s="225"/>
      <c r="N63" s="225"/>
      <c r="O63" s="317"/>
      <c r="P63" s="224"/>
      <c r="Q63" s="225"/>
      <c r="R63" s="225"/>
      <c r="S63" s="322"/>
      <c r="T63" s="225"/>
      <c r="U63" s="318"/>
      <c r="V63" s="209"/>
      <c r="W63" s="209"/>
      <c r="X63" s="209"/>
      <c r="Y63" s="209"/>
      <c r="Z63" s="319"/>
      <c r="AA63" s="320"/>
      <c r="AB63" s="308" t="str">
        <f t="shared" si="1"/>
        <v/>
      </c>
      <c r="AC63" s="183"/>
      <c r="AD63" s="209"/>
      <c r="AE63" s="183"/>
      <c r="AF63" s="183"/>
      <c r="AG63" s="183"/>
      <c r="AH63" s="206"/>
      <c r="AI63" s="206"/>
      <c r="AJ63" s="209"/>
      <c r="AK63" s="183"/>
      <c r="AL63" s="206"/>
      <c r="AM63" s="206"/>
      <c r="AN63" s="183"/>
      <c r="AO63" s="209"/>
      <c r="AP63" s="308" t="str">
        <f t="shared" si="0"/>
        <v/>
      </c>
      <c r="AQ63" s="183"/>
      <c r="AR63" s="207" t="s">
        <v>87</v>
      </c>
      <c r="AS63" s="183"/>
      <c r="AT63" s="207" t="s">
        <v>250</v>
      </c>
      <c r="AU63" s="183"/>
      <c r="AV63" s="183"/>
      <c r="AW63" s="207" t="s">
        <v>250</v>
      </c>
      <c r="AX63" s="183"/>
      <c r="AY63" s="207" t="s">
        <v>250</v>
      </c>
      <c r="AZ63" s="207" t="s">
        <v>250</v>
      </c>
      <c r="BA63" s="183"/>
      <c r="BB63" s="183"/>
      <c r="BC63" s="183"/>
      <c r="BD63" s="207" t="s">
        <v>456</v>
      </c>
      <c r="BE63" s="183"/>
      <c r="BF63" s="183"/>
      <c r="BG63" s="183"/>
      <c r="BH63" s="183"/>
      <c r="BI63" s="183"/>
      <c r="BJ63" s="225"/>
      <c r="BN63" s="214"/>
      <c r="BO63" s="214"/>
      <c r="BP63" s="214"/>
      <c r="BQ63" s="215"/>
    </row>
    <row r="64" spans="1:69" ht="27" customHeight="1" thickTop="1" thickBot="1" x14ac:dyDescent="0.3">
      <c r="A64" s="122"/>
      <c r="B64" s="304" t="str">
        <f>IF(C64="","",(VLOOKUP(C64,Lookups!$B$4:$C$2561,2,FALSE)))</f>
        <v/>
      </c>
      <c r="C64" s="366"/>
      <c r="D64" s="315"/>
      <c r="E64" s="316"/>
      <c r="F64" s="225"/>
      <c r="G64" s="225"/>
      <c r="H64" s="225"/>
      <c r="I64" s="225"/>
      <c r="J64" s="225"/>
      <c r="K64" s="225"/>
      <c r="L64" s="225"/>
      <c r="M64" s="225"/>
      <c r="N64" s="225"/>
      <c r="O64" s="317"/>
      <c r="P64" s="224"/>
      <c r="Q64" s="225"/>
      <c r="R64" s="225"/>
      <c r="S64" s="322"/>
      <c r="T64" s="225"/>
      <c r="U64" s="318"/>
      <c r="V64" s="209"/>
      <c r="W64" s="209"/>
      <c r="X64" s="209"/>
      <c r="Y64" s="209"/>
      <c r="Z64" s="319"/>
      <c r="AA64" s="320"/>
      <c r="AB64" s="308" t="str">
        <f t="shared" si="1"/>
        <v/>
      </c>
      <c r="AC64" s="183"/>
      <c r="AD64" s="209"/>
      <c r="AE64" s="183"/>
      <c r="AF64" s="183"/>
      <c r="AG64" s="183"/>
      <c r="AH64" s="206"/>
      <c r="AI64" s="206"/>
      <c r="AJ64" s="209"/>
      <c r="AK64" s="183"/>
      <c r="AL64" s="206"/>
      <c r="AM64" s="206"/>
      <c r="AN64" s="183"/>
      <c r="AO64" s="209"/>
      <c r="AP64" s="308" t="str">
        <f t="shared" si="0"/>
        <v/>
      </c>
      <c r="AQ64" s="183"/>
      <c r="AR64" s="207" t="s">
        <v>87</v>
      </c>
      <c r="AS64" s="183"/>
      <c r="AT64" s="207" t="s">
        <v>250</v>
      </c>
      <c r="AU64" s="183"/>
      <c r="AV64" s="183"/>
      <c r="AW64" s="207" t="s">
        <v>250</v>
      </c>
      <c r="AX64" s="183"/>
      <c r="AY64" s="207" t="s">
        <v>250</v>
      </c>
      <c r="AZ64" s="207" t="s">
        <v>250</v>
      </c>
      <c r="BA64" s="183"/>
      <c r="BB64" s="183"/>
      <c r="BC64" s="183"/>
      <c r="BD64" s="207" t="s">
        <v>456</v>
      </c>
      <c r="BE64" s="183"/>
      <c r="BF64" s="183"/>
      <c r="BG64" s="183"/>
      <c r="BH64" s="183"/>
      <c r="BI64" s="183"/>
      <c r="BJ64" s="225"/>
      <c r="BN64" s="214"/>
      <c r="BO64" s="214"/>
      <c r="BP64" s="214"/>
      <c r="BQ64" s="215"/>
    </row>
    <row r="65" spans="1:69" ht="27" customHeight="1" thickTop="1" thickBot="1" x14ac:dyDescent="0.3">
      <c r="A65" s="122"/>
      <c r="B65" s="304" t="str">
        <f>IF(C65="","",(VLOOKUP(C65,Lookups!$B$4:$C$2561,2,FALSE)))</f>
        <v/>
      </c>
      <c r="C65" s="366"/>
      <c r="D65" s="315"/>
      <c r="E65" s="316"/>
      <c r="F65" s="225"/>
      <c r="G65" s="225"/>
      <c r="H65" s="225"/>
      <c r="I65" s="225"/>
      <c r="J65" s="225"/>
      <c r="K65" s="225"/>
      <c r="L65" s="225"/>
      <c r="M65" s="225"/>
      <c r="N65" s="225"/>
      <c r="O65" s="317"/>
      <c r="P65" s="224"/>
      <c r="Q65" s="225"/>
      <c r="R65" s="225"/>
      <c r="S65" s="322"/>
      <c r="T65" s="225"/>
      <c r="U65" s="318"/>
      <c r="V65" s="209"/>
      <c r="W65" s="209"/>
      <c r="X65" s="209"/>
      <c r="Y65" s="209"/>
      <c r="Z65" s="319"/>
      <c r="AA65" s="320"/>
      <c r="AB65" s="308" t="str">
        <f t="shared" si="1"/>
        <v/>
      </c>
      <c r="AC65" s="183"/>
      <c r="AD65" s="209"/>
      <c r="AE65" s="183"/>
      <c r="AF65" s="183"/>
      <c r="AG65" s="183"/>
      <c r="AH65" s="206"/>
      <c r="AI65" s="206"/>
      <c r="AJ65" s="209"/>
      <c r="AK65" s="183"/>
      <c r="AL65" s="206"/>
      <c r="AM65" s="206"/>
      <c r="AN65" s="183"/>
      <c r="AO65" s="209"/>
      <c r="AP65" s="308" t="str">
        <f t="shared" si="0"/>
        <v/>
      </c>
      <c r="AQ65" s="183"/>
      <c r="AR65" s="207" t="s">
        <v>87</v>
      </c>
      <c r="AS65" s="183"/>
      <c r="AT65" s="207" t="s">
        <v>250</v>
      </c>
      <c r="AU65" s="183"/>
      <c r="AV65" s="183"/>
      <c r="AW65" s="207" t="s">
        <v>250</v>
      </c>
      <c r="AX65" s="183"/>
      <c r="AY65" s="207" t="s">
        <v>250</v>
      </c>
      <c r="AZ65" s="207" t="s">
        <v>250</v>
      </c>
      <c r="BA65" s="183"/>
      <c r="BB65" s="183"/>
      <c r="BC65" s="183"/>
      <c r="BD65" s="207" t="s">
        <v>456</v>
      </c>
      <c r="BE65" s="183"/>
      <c r="BF65" s="183"/>
      <c r="BG65" s="183"/>
      <c r="BH65" s="183"/>
      <c r="BI65" s="183"/>
      <c r="BJ65" s="225"/>
      <c r="BN65" s="214"/>
      <c r="BO65" s="214"/>
      <c r="BP65" s="214"/>
      <c r="BQ65" s="215"/>
    </row>
    <row r="66" spans="1:69" ht="27" customHeight="1" thickTop="1" thickBot="1" x14ac:dyDescent="0.3">
      <c r="A66" s="122"/>
      <c r="B66" s="304" t="str">
        <f>IF(C66="","",(VLOOKUP(C66,Lookups!$B$4:$C$2561,2,FALSE)))</f>
        <v/>
      </c>
      <c r="C66" s="366"/>
      <c r="D66" s="315"/>
      <c r="E66" s="316"/>
      <c r="F66" s="225"/>
      <c r="G66" s="225"/>
      <c r="H66" s="225"/>
      <c r="I66" s="225"/>
      <c r="J66" s="225"/>
      <c r="K66" s="225"/>
      <c r="L66" s="225"/>
      <c r="M66" s="225"/>
      <c r="N66" s="225"/>
      <c r="O66" s="317"/>
      <c r="P66" s="224"/>
      <c r="Q66" s="225"/>
      <c r="R66" s="225"/>
      <c r="S66" s="322"/>
      <c r="T66" s="225"/>
      <c r="U66" s="318"/>
      <c r="V66" s="209"/>
      <c r="W66" s="209"/>
      <c r="X66" s="209"/>
      <c r="Y66" s="209"/>
      <c r="Z66" s="319"/>
      <c r="AA66" s="320"/>
      <c r="AB66" s="308" t="str">
        <f t="shared" si="1"/>
        <v/>
      </c>
      <c r="AC66" s="183"/>
      <c r="AD66" s="209"/>
      <c r="AE66" s="183"/>
      <c r="AF66" s="183"/>
      <c r="AG66" s="183"/>
      <c r="AH66" s="206"/>
      <c r="AI66" s="206"/>
      <c r="AJ66" s="209"/>
      <c r="AK66" s="183"/>
      <c r="AL66" s="206"/>
      <c r="AM66" s="206"/>
      <c r="AN66" s="183"/>
      <c r="AO66" s="209"/>
      <c r="AP66" s="308" t="str">
        <f t="shared" si="0"/>
        <v/>
      </c>
      <c r="AQ66" s="183"/>
      <c r="AR66" s="207" t="s">
        <v>87</v>
      </c>
      <c r="AS66" s="183"/>
      <c r="AT66" s="207" t="s">
        <v>250</v>
      </c>
      <c r="AU66" s="183"/>
      <c r="AV66" s="183"/>
      <c r="AW66" s="207" t="s">
        <v>250</v>
      </c>
      <c r="AX66" s="183"/>
      <c r="AY66" s="207" t="s">
        <v>250</v>
      </c>
      <c r="AZ66" s="207" t="s">
        <v>250</v>
      </c>
      <c r="BA66" s="183"/>
      <c r="BB66" s="183"/>
      <c r="BC66" s="183"/>
      <c r="BD66" s="207" t="s">
        <v>456</v>
      </c>
      <c r="BE66" s="183"/>
      <c r="BF66" s="183"/>
      <c r="BG66" s="183"/>
      <c r="BH66" s="183"/>
      <c r="BI66" s="183"/>
      <c r="BJ66" s="225"/>
      <c r="BN66" s="214"/>
      <c r="BO66" s="214"/>
      <c r="BP66" s="214"/>
      <c r="BQ66" s="215"/>
    </row>
    <row r="67" spans="1:69" ht="27" customHeight="1" thickTop="1" thickBot="1" x14ac:dyDescent="0.3">
      <c r="A67" s="122"/>
      <c r="B67" s="304" t="str">
        <f>IF(C67="","",(VLOOKUP(C67,Lookups!$B$4:$C$2561,2,FALSE)))</f>
        <v/>
      </c>
      <c r="C67" s="366"/>
      <c r="D67" s="315"/>
      <c r="E67" s="316"/>
      <c r="F67" s="225"/>
      <c r="G67" s="225"/>
      <c r="H67" s="225"/>
      <c r="I67" s="225"/>
      <c r="J67" s="225"/>
      <c r="K67" s="225"/>
      <c r="L67" s="225"/>
      <c r="M67" s="225"/>
      <c r="N67" s="225"/>
      <c r="O67" s="317"/>
      <c r="P67" s="224"/>
      <c r="Q67" s="225"/>
      <c r="R67" s="225"/>
      <c r="S67" s="322"/>
      <c r="T67" s="225"/>
      <c r="U67" s="318"/>
      <c r="V67" s="209"/>
      <c r="W67" s="209"/>
      <c r="X67" s="209"/>
      <c r="Y67" s="209"/>
      <c r="Z67" s="319"/>
      <c r="AA67" s="320"/>
      <c r="AB67" s="308" t="str">
        <f t="shared" si="1"/>
        <v/>
      </c>
      <c r="AC67" s="183"/>
      <c r="AD67" s="209"/>
      <c r="AE67" s="183"/>
      <c r="AF67" s="183"/>
      <c r="AG67" s="183"/>
      <c r="AH67" s="206"/>
      <c r="AI67" s="206"/>
      <c r="AJ67" s="209"/>
      <c r="AK67" s="183"/>
      <c r="AL67" s="206"/>
      <c r="AM67" s="206"/>
      <c r="AN67" s="183"/>
      <c r="AO67" s="209"/>
      <c r="AP67" s="308" t="str">
        <f t="shared" si="0"/>
        <v/>
      </c>
      <c r="AQ67" s="183"/>
      <c r="AR67" s="207" t="s">
        <v>87</v>
      </c>
      <c r="AS67" s="183"/>
      <c r="AT67" s="207" t="s">
        <v>250</v>
      </c>
      <c r="AU67" s="183"/>
      <c r="AV67" s="183"/>
      <c r="AW67" s="207" t="s">
        <v>250</v>
      </c>
      <c r="AX67" s="183"/>
      <c r="AY67" s="207" t="s">
        <v>250</v>
      </c>
      <c r="AZ67" s="207" t="s">
        <v>250</v>
      </c>
      <c r="BA67" s="183"/>
      <c r="BB67" s="183"/>
      <c r="BC67" s="183"/>
      <c r="BD67" s="207" t="s">
        <v>456</v>
      </c>
      <c r="BE67" s="183"/>
      <c r="BF67" s="183"/>
      <c r="BG67" s="183"/>
      <c r="BH67" s="183"/>
      <c r="BI67" s="183"/>
      <c r="BJ67" s="225"/>
      <c r="BN67" s="214"/>
      <c r="BO67" s="214"/>
      <c r="BP67" s="214"/>
      <c r="BQ67" s="215"/>
    </row>
    <row r="68" spans="1:69" ht="27" customHeight="1" thickTop="1" thickBot="1" x14ac:dyDescent="0.3">
      <c r="A68" s="122"/>
      <c r="B68" s="304" t="str">
        <f>IF(C68="","",(VLOOKUP(C68,Lookups!$B$4:$C$2561,2,FALSE)))</f>
        <v/>
      </c>
      <c r="C68" s="366"/>
      <c r="D68" s="315"/>
      <c r="E68" s="316"/>
      <c r="F68" s="225"/>
      <c r="G68" s="225"/>
      <c r="H68" s="225"/>
      <c r="I68" s="225"/>
      <c r="J68" s="225"/>
      <c r="K68" s="225"/>
      <c r="L68" s="225"/>
      <c r="M68" s="225"/>
      <c r="N68" s="225"/>
      <c r="O68" s="317"/>
      <c r="P68" s="224"/>
      <c r="Q68" s="225"/>
      <c r="R68" s="225"/>
      <c r="S68" s="322"/>
      <c r="T68" s="225"/>
      <c r="U68" s="318"/>
      <c r="V68" s="209"/>
      <c r="W68" s="209"/>
      <c r="X68" s="209"/>
      <c r="Y68" s="209"/>
      <c r="Z68" s="319"/>
      <c r="AA68" s="320"/>
      <c r="AB68" s="308" t="str">
        <f t="shared" si="1"/>
        <v/>
      </c>
      <c r="AC68" s="183"/>
      <c r="AD68" s="209"/>
      <c r="AE68" s="183"/>
      <c r="AF68" s="183"/>
      <c r="AG68" s="183"/>
      <c r="AH68" s="206"/>
      <c r="AI68" s="206"/>
      <c r="AJ68" s="209"/>
      <c r="AK68" s="183"/>
      <c r="AL68" s="206"/>
      <c r="AM68" s="206"/>
      <c r="AN68" s="183"/>
      <c r="AO68" s="209"/>
      <c r="AP68" s="308" t="str">
        <f t="shared" si="0"/>
        <v/>
      </c>
      <c r="AQ68" s="183"/>
      <c r="AR68" s="207" t="s">
        <v>87</v>
      </c>
      <c r="AS68" s="183"/>
      <c r="AT68" s="207" t="s">
        <v>250</v>
      </c>
      <c r="AU68" s="183"/>
      <c r="AV68" s="183"/>
      <c r="AW68" s="207" t="s">
        <v>250</v>
      </c>
      <c r="AX68" s="183"/>
      <c r="AY68" s="207" t="s">
        <v>250</v>
      </c>
      <c r="AZ68" s="207" t="s">
        <v>250</v>
      </c>
      <c r="BA68" s="183"/>
      <c r="BB68" s="183"/>
      <c r="BC68" s="183"/>
      <c r="BD68" s="207" t="s">
        <v>456</v>
      </c>
      <c r="BE68" s="183"/>
      <c r="BF68" s="183"/>
      <c r="BG68" s="183"/>
      <c r="BH68" s="183"/>
      <c r="BI68" s="183"/>
      <c r="BJ68" s="225"/>
      <c r="BN68" s="214"/>
      <c r="BO68" s="214"/>
      <c r="BP68" s="214"/>
      <c r="BQ68" s="215"/>
    </row>
    <row r="69" spans="1:69" ht="27" customHeight="1" thickTop="1" thickBot="1" x14ac:dyDescent="0.3">
      <c r="A69" s="122"/>
      <c r="B69" s="304" t="str">
        <f>IF(C69="","",(VLOOKUP(C69,Lookups!$B$4:$C$2561,2,FALSE)))</f>
        <v/>
      </c>
      <c r="C69" s="366"/>
      <c r="D69" s="315"/>
      <c r="E69" s="316"/>
      <c r="F69" s="225"/>
      <c r="G69" s="225"/>
      <c r="H69" s="225"/>
      <c r="I69" s="225"/>
      <c r="J69" s="225"/>
      <c r="K69" s="225"/>
      <c r="L69" s="225"/>
      <c r="M69" s="225"/>
      <c r="N69" s="225"/>
      <c r="O69" s="317"/>
      <c r="P69" s="224"/>
      <c r="Q69" s="225"/>
      <c r="R69" s="225"/>
      <c r="S69" s="322"/>
      <c r="T69" s="225"/>
      <c r="U69" s="318"/>
      <c r="V69" s="209"/>
      <c r="W69" s="209"/>
      <c r="X69" s="209"/>
      <c r="Y69" s="209"/>
      <c r="Z69" s="319"/>
      <c r="AA69" s="320"/>
      <c r="AB69" s="308" t="str">
        <f t="shared" si="1"/>
        <v/>
      </c>
      <c r="AC69" s="183"/>
      <c r="AD69" s="209"/>
      <c r="AE69" s="183"/>
      <c r="AF69" s="183"/>
      <c r="AG69" s="183"/>
      <c r="AH69" s="206"/>
      <c r="AI69" s="206"/>
      <c r="AJ69" s="209"/>
      <c r="AK69" s="183"/>
      <c r="AL69" s="206"/>
      <c r="AM69" s="206"/>
      <c r="AN69" s="183"/>
      <c r="AO69" s="209"/>
      <c r="AP69" s="308" t="str">
        <f t="shared" si="0"/>
        <v/>
      </c>
      <c r="AQ69" s="183"/>
      <c r="AR69" s="207" t="s">
        <v>87</v>
      </c>
      <c r="AS69" s="183"/>
      <c r="AT69" s="207" t="s">
        <v>250</v>
      </c>
      <c r="AU69" s="183"/>
      <c r="AV69" s="183"/>
      <c r="AW69" s="207" t="s">
        <v>250</v>
      </c>
      <c r="AX69" s="183"/>
      <c r="AY69" s="207" t="s">
        <v>250</v>
      </c>
      <c r="AZ69" s="207" t="s">
        <v>250</v>
      </c>
      <c r="BA69" s="183"/>
      <c r="BB69" s="183"/>
      <c r="BC69" s="183"/>
      <c r="BD69" s="207" t="s">
        <v>456</v>
      </c>
      <c r="BE69" s="183"/>
      <c r="BF69" s="183"/>
      <c r="BG69" s="183"/>
      <c r="BH69" s="183"/>
      <c r="BI69" s="183"/>
      <c r="BJ69" s="225"/>
      <c r="BN69" s="214"/>
      <c r="BO69" s="214"/>
      <c r="BP69" s="214"/>
      <c r="BQ69" s="215"/>
    </row>
    <row r="70" spans="1:69" ht="27" customHeight="1" thickTop="1" thickBot="1" x14ac:dyDescent="0.3">
      <c r="A70" s="122"/>
      <c r="B70" s="304" t="str">
        <f>IF(C70="","",(VLOOKUP(C70,Lookups!$B$4:$C$2561,2,FALSE)))</f>
        <v/>
      </c>
      <c r="C70" s="366"/>
      <c r="D70" s="315"/>
      <c r="E70" s="316"/>
      <c r="F70" s="225"/>
      <c r="G70" s="225"/>
      <c r="H70" s="225"/>
      <c r="I70" s="225"/>
      <c r="J70" s="225"/>
      <c r="K70" s="225"/>
      <c r="L70" s="225"/>
      <c r="M70" s="225"/>
      <c r="N70" s="225"/>
      <c r="O70" s="317"/>
      <c r="P70" s="224"/>
      <c r="Q70" s="225"/>
      <c r="R70" s="225"/>
      <c r="S70" s="322"/>
      <c r="T70" s="225"/>
      <c r="U70" s="318"/>
      <c r="V70" s="209"/>
      <c r="W70" s="209"/>
      <c r="X70" s="209"/>
      <c r="Y70" s="209"/>
      <c r="Z70" s="319"/>
      <c r="AA70" s="320"/>
      <c r="AB70" s="308" t="str">
        <f t="shared" si="1"/>
        <v/>
      </c>
      <c r="AC70" s="183"/>
      <c r="AD70" s="209"/>
      <c r="AE70" s="183"/>
      <c r="AF70" s="183"/>
      <c r="AG70" s="183"/>
      <c r="AH70" s="206"/>
      <c r="AI70" s="206"/>
      <c r="AJ70" s="209"/>
      <c r="AK70" s="183"/>
      <c r="AL70" s="206"/>
      <c r="AM70" s="206"/>
      <c r="AN70" s="183"/>
      <c r="AO70" s="209"/>
      <c r="AP70" s="308" t="str">
        <f t="shared" ref="AP70:AP133" si="2">IF(AO70="","",VLOOKUP(AO70,MarkMaterialDesc,2,FALSE))</f>
        <v/>
      </c>
      <c r="AQ70" s="183"/>
      <c r="AR70" s="207" t="s">
        <v>87</v>
      </c>
      <c r="AS70" s="183"/>
      <c r="AT70" s="207" t="s">
        <v>250</v>
      </c>
      <c r="AU70" s="183"/>
      <c r="AV70" s="183"/>
      <c r="AW70" s="207" t="s">
        <v>250</v>
      </c>
      <c r="AX70" s="183"/>
      <c r="AY70" s="207" t="s">
        <v>250</v>
      </c>
      <c r="AZ70" s="207" t="s">
        <v>250</v>
      </c>
      <c r="BA70" s="183"/>
      <c r="BB70" s="183"/>
      <c r="BC70" s="183"/>
      <c r="BD70" s="207" t="s">
        <v>456</v>
      </c>
      <c r="BE70" s="183"/>
      <c r="BF70" s="183"/>
      <c r="BG70" s="183"/>
      <c r="BH70" s="183"/>
      <c r="BI70" s="183"/>
      <c r="BJ70" s="225"/>
      <c r="BN70" s="214"/>
      <c r="BO70" s="214"/>
      <c r="BP70" s="214"/>
      <c r="BQ70" s="215"/>
    </row>
    <row r="71" spans="1:69" ht="27" customHeight="1" thickTop="1" thickBot="1" x14ac:dyDescent="0.3">
      <c r="A71" s="122"/>
      <c r="B71" s="304" t="str">
        <f>IF(C71="","",(VLOOKUP(C71,Lookups!$B$4:$C$2561,2,FALSE)))</f>
        <v/>
      </c>
      <c r="C71" s="366"/>
      <c r="D71" s="315"/>
      <c r="E71" s="316"/>
      <c r="F71" s="225"/>
      <c r="G71" s="225"/>
      <c r="H71" s="225"/>
      <c r="I71" s="225"/>
      <c r="J71" s="225"/>
      <c r="K71" s="225"/>
      <c r="L71" s="225"/>
      <c r="M71" s="225"/>
      <c r="N71" s="225"/>
      <c r="O71" s="317"/>
      <c r="P71" s="224"/>
      <c r="Q71" s="225"/>
      <c r="R71" s="225"/>
      <c r="S71" s="322"/>
      <c r="T71" s="225"/>
      <c r="U71" s="318"/>
      <c r="V71" s="209"/>
      <c r="W71" s="209"/>
      <c r="X71" s="209"/>
      <c r="Y71" s="209"/>
      <c r="Z71" s="319"/>
      <c r="AA71" s="320"/>
      <c r="AB71" s="308" t="str">
        <f t="shared" ref="AB71:AB134" si="3">IF(AA71="","",VLOOKUP(AA71,MarkTypeDesc,2,FALSE))</f>
        <v/>
      </c>
      <c r="AC71" s="183"/>
      <c r="AD71" s="209"/>
      <c r="AE71" s="183"/>
      <c r="AF71" s="183"/>
      <c r="AG71" s="183"/>
      <c r="AH71" s="206"/>
      <c r="AI71" s="206"/>
      <c r="AJ71" s="209"/>
      <c r="AK71" s="183"/>
      <c r="AL71" s="206"/>
      <c r="AM71" s="206"/>
      <c r="AN71" s="183"/>
      <c r="AO71" s="209"/>
      <c r="AP71" s="308" t="str">
        <f t="shared" si="2"/>
        <v/>
      </c>
      <c r="AQ71" s="183"/>
      <c r="AR71" s="207" t="s">
        <v>87</v>
      </c>
      <c r="AS71" s="183"/>
      <c r="AT71" s="207" t="s">
        <v>250</v>
      </c>
      <c r="AU71" s="183"/>
      <c r="AV71" s="183"/>
      <c r="AW71" s="207" t="s">
        <v>250</v>
      </c>
      <c r="AX71" s="183"/>
      <c r="AY71" s="207" t="s">
        <v>250</v>
      </c>
      <c r="AZ71" s="207" t="s">
        <v>250</v>
      </c>
      <c r="BA71" s="183"/>
      <c r="BB71" s="183"/>
      <c r="BC71" s="183"/>
      <c r="BD71" s="207" t="s">
        <v>456</v>
      </c>
      <c r="BE71" s="183"/>
      <c r="BF71" s="183"/>
      <c r="BG71" s="183"/>
      <c r="BH71" s="183"/>
      <c r="BI71" s="183"/>
      <c r="BJ71" s="225"/>
      <c r="BN71" s="214"/>
      <c r="BO71" s="214"/>
      <c r="BP71" s="214"/>
      <c r="BQ71" s="215"/>
    </row>
    <row r="72" spans="1:69" ht="27" customHeight="1" thickTop="1" thickBot="1" x14ac:dyDescent="0.3">
      <c r="A72" s="122"/>
      <c r="B72" s="304" t="str">
        <f>IF(C72="","",(VLOOKUP(C72,Lookups!$B$4:$C$2561,2,FALSE)))</f>
        <v/>
      </c>
      <c r="C72" s="366"/>
      <c r="D72" s="315"/>
      <c r="E72" s="316"/>
      <c r="F72" s="225"/>
      <c r="G72" s="225"/>
      <c r="H72" s="225"/>
      <c r="I72" s="225"/>
      <c r="J72" s="225"/>
      <c r="K72" s="225"/>
      <c r="L72" s="225"/>
      <c r="M72" s="225"/>
      <c r="N72" s="225"/>
      <c r="O72" s="317"/>
      <c r="P72" s="224"/>
      <c r="Q72" s="225"/>
      <c r="R72" s="225"/>
      <c r="S72" s="322"/>
      <c r="T72" s="225"/>
      <c r="U72" s="318"/>
      <c r="V72" s="209"/>
      <c r="W72" s="209"/>
      <c r="X72" s="209"/>
      <c r="Y72" s="209"/>
      <c r="Z72" s="319"/>
      <c r="AA72" s="320"/>
      <c r="AB72" s="308" t="str">
        <f t="shared" si="3"/>
        <v/>
      </c>
      <c r="AC72" s="183"/>
      <c r="AD72" s="209"/>
      <c r="AE72" s="183"/>
      <c r="AF72" s="183"/>
      <c r="AG72" s="183"/>
      <c r="AH72" s="206"/>
      <c r="AI72" s="206"/>
      <c r="AJ72" s="209"/>
      <c r="AK72" s="183"/>
      <c r="AL72" s="206"/>
      <c r="AM72" s="206"/>
      <c r="AN72" s="183"/>
      <c r="AO72" s="209"/>
      <c r="AP72" s="308" t="str">
        <f t="shared" si="2"/>
        <v/>
      </c>
      <c r="AQ72" s="183"/>
      <c r="AR72" s="207" t="s">
        <v>87</v>
      </c>
      <c r="AS72" s="183"/>
      <c r="AT72" s="207" t="s">
        <v>250</v>
      </c>
      <c r="AU72" s="183"/>
      <c r="AV72" s="183"/>
      <c r="AW72" s="207" t="s">
        <v>250</v>
      </c>
      <c r="AX72" s="183"/>
      <c r="AY72" s="207" t="s">
        <v>250</v>
      </c>
      <c r="AZ72" s="207" t="s">
        <v>250</v>
      </c>
      <c r="BA72" s="183"/>
      <c r="BB72" s="183"/>
      <c r="BC72" s="183"/>
      <c r="BD72" s="207" t="s">
        <v>456</v>
      </c>
      <c r="BE72" s="183"/>
      <c r="BF72" s="183"/>
      <c r="BG72" s="183"/>
      <c r="BH72" s="183"/>
      <c r="BI72" s="183"/>
      <c r="BJ72" s="225"/>
      <c r="BN72" s="214"/>
      <c r="BO72" s="214"/>
      <c r="BP72" s="214"/>
      <c r="BQ72" s="215"/>
    </row>
    <row r="73" spans="1:69" ht="27" customHeight="1" thickTop="1" thickBot="1" x14ac:dyDescent="0.3">
      <c r="A73" s="122"/>
      <c r="B73" s="304" t="str">
        <f>IF(C73="","",(VLOOKUP(C73,Lookups!$B$4:$C$2561,2,FALSE)))</f>
        <v/>
      </c>
      <c r="C73" s="366"/>
      <c r="D73" s="315"/>
      <c r="E73" s="316"/>
      <c r="F73" s="225"/>
      <c r="G73" s="225"/>
      <c r="H73" s="225"/>
      <c r="I73" s="225"/>
      <c r="J73" s="225"/>
      <c r="K73" s="225"/>
      <c r="L73" s="225"/>
      <c r="M73" s="225"/>
      <c r="N73" s="225"/>
      <c r="O73" s="317"/>
      <c r="P73" s="224"/>
      <c r="Q73" s="225"/>
      <c r="R73" s="225"/>
      <c r="S73" s="322"/>
      <c r="T73" s="225"/>
      <c r="U73" s="318"/>
      <c r="V73" s="209"/>
      <c r="W73" s="209"/>
      <c r="X73" s="209"/>
      <c r="Y73" s="209"/>
      <c r="Z73" s="319"/>
      <c r="AA73" s="320"/>
      <c r="AB73" s="308" t="str">
        <f t="shared" si="3"/>
        <v/>
      </c>
      <c r="AC73" s="183"/>
      <c r="AD73" s="209"/>
      <c r="AE73" s="183"/>
      <c r="AF73" s="183"/>
      <c r="AG73" s="183"/>
      <c r="AH73" s="206"/>
      <c r="AI73" s="206"/>
      <c r="AJ73" s="209"/>
      <c r="AK73" s="183"/>
      <c r="AL73" s="206"/>
      <c r="AM73" s="206"/>
      <c r="AN73" s="183"/>
      <c r="AO73" s="209"/>
      <c r="AP73" s="308" t="str">
        <f t="shared" si="2"/>
        <v/>
      </c>
      <c r="AQ73" s="183"/>
      <c r="AR73" s="207" t="s">
        <v>87</v>
      </c>
      <c r="AS73" s="183"/>
      <c r="AT73" s="207" t="s">
        <v>250</v>
      </c>
      <c r="AU73" s="183"/>
      <c r="AV73" s="183"/>
      <c r="AW73" s="207" t="s">
        <v>250</v>
      </c>
      <c r="AX73" s="183"/>
      <c r="AY73" s="207" t="s">
        <v>250</v>
      </c>
      <c r="AZ73" s="207" t="s">
        <v>250</v>
      </c>
      <c r="BA73" s="183"/>
      <c r="BB73" s="183"/>
      <c r="BC73" s="183"/>
      <c r="BD73" s="207" t="s">
        <v>456</v>
      </c>
      <c r="BE73" s="183"/>
      <c r="BF73" s="183"/>
      <c r="BG73" s="183"/>
      <c r="BH73" s="183"/>
      <c r="BI73" s="183"/>
      <c r="BJ73" s="225"/>
      <c r="BN73" s="214"/>
      <c r="BO73" s="214"/>
      <c r="BP73" s="214"/>
      <c r="BQ73" s="215"/>
    </row>
    <row r="74" spans="1:69" ht="27" customHeight="1" thickTop="1" thickBot="1" x14ac:dyDescent="0.3">
      <c r="A74" s="122"/>
      <c r="B74" s="304" t="str">
        <f>IF(C74="","",(VLOOKUP(C74,Lookups!$B$4:$C$2561,2,FALSE)))</f>
        <v/>
      </c>
      <c r="C74" s="366"/>
      <c r="D74" s="315"/>
      <c r="E74" s="316"/>
      <c r="F74" s="225"/>
      <c r="G74" s="225"/>
      <c r="H74" s="225"/>
      <c r="I74" s="225"/>
      <c r="J74" s="225"/>
      <c r="K74" s="225"/>
      <c r="L74" s="225"/>
      <c r="M74" s="225"/>
      <c r="N74" s="225"/>
      <c r="O74" s="317"/>
      <c r="P74" s="224"/>
      <c r="Q74" s="225"/>
      <c r="R74" s="225"/>
      <c r="S74" s="322"/>
      <c r="T74" s="225"/>
      <c r="U74" s="318"/>
      <c r="V74" s="209"/>
      <c r="W74" s="209"/>
      <c r="X74" s="209"/>
      <c r="Y74" s="209"/>
      <c r="Z74" s="319"/>
      <c r="AA74" s="320"/>
      <c r="AB74" s="308" t="str">
        <f t="shared" si="3"/>
        <v/>
      </c>
      <c r="AC74" s="183"/>
      <c r="AD74" s="209"/>
      <c r="AE74" s="183"/>
      <c r="AF74" s="183"/>
      <c r="AG74" s="183"/>
      <c r="AH74" s="206"/>
      <c r="AI74" s="206"/>
      <c r="AJ74" s="209"/>
      <c r="AK74" s="183"/>
      <c r="AL74" s="206"/>
      <c r="AM74" s="206"/>
      <c r="AN74" s="183"/>
      <c r="AO74" s="209"/>
      <c r="AP74" s="308" t="str">
        <f t="shared" si="2"/>
        <v/>
      </c>
      <c r="AQ74" s="183"/>
      <c r="AR74" s="207" t="s">
        <v>87</v>
      </c>
      <c r="AS74" s="183"/>
      <c r="AT74" s="207" t="s">
        <v>250</v>
      </c>
      <c r="AU74" s="183"/>
      <c r="AV74" s="183"/>
      <c r="AW74" s="207" t="s">
        <v>250</v>
      </c>
      <c r="AX74" s="183"/>
      <c r="AY74" s="207" t="s">
        <v>250</v>
      </c>
      <c r="AZ74" s="207" t="s">
        <v>250</v>
      </c>
      <c r="BA74" s="183"/>
      <c r="BB74" s="183"/>
      <c r="BC74" s="183"/>
      <c r="BD74" s="207" t="s">
        <v>456</v>
      </c>
      <c r="BE74" s="183"/>
      <c r="BF74" s="183"/>
      <c r="BG74" s="183"/>
      <c r="BH74" s="183"/>
      <c r="BI74" s="183"/>
      <c r="BJ74" s="225"/>
      <c r="BN74" s="214"/>
      <c r="BO74" s="214"/>
      <c r="BP74" s="214"/>
      <c r="BQ74" s="215"/>
    </row>
    <row r="75" spans="1:69" ht="27" customHeight="1" thickTop="1" thickBot="1" x14ac:dyDescent="0.3">
      <c r="A75" s="122"/>
      <c r="B75" s="304" t="str">
        <f>IF(C75="","",(VLOOKUP(C75,Lookups!$B$4:$C$2561,2,FALSE)))</f>
        <v/>
      </c>
      <c r="C75" s="366"/>
      <c r="D75" s="315"/>
      <c r="E75" s="316"/>
      <c r="F75" s="225"/>
      <c r="G75" s="225"/>
      <c r="H75" s="225"/>
      <c r="I75" s="225"/>
      <c r="J75" s="225"/>
      <c r="K75" s="225"/>
      <c r="L75" s="225"/>
      <c r="M75" s="225"/>
      <c r="N75" s="225"/>
      <c r="O75" s="317"/>
      <c r="P75" s="224"/>
      <c r="Q75" s="225"/>
      <c r="R75" s="225"/>
      <c r="S75" s="322"/>
      <c r="T75" s="225"/>
      <c r="U75" s="318"/>
      <c r="V75" s="209"/>
      <c r="W75" s="209"/>
      <c r="X75" s="209"/>
      <c r="Y75" s="209"/>
      <c r="Z75" s="319"/>
      <c r="AA75" s="320"/>
      <c r="AB75" s="308" t="str">
        <f t="shared" si="3"/>
        <v/>
      </c>
      <c r="AC75" s="183"/>
      <c r="AD75" s="209"/>
      <c r="AE75" s="183"/>
      <c r="AF75" s="183"/>
      <c r="AG75" s="183"/>
      <c r="AH75" s="206"/>
      <c r="AI75" s="206"/>
      <c r="AJ75" s="209"/>
      <c r="AK75" s="183"/>
      <c r="AL75" s="206"/>
      <c r="AM75" s="206"/>
      <c r="AN75" s="183"/>
      <c r="AO75" s="209"/>
      <c r="AP75" s="308" t="str">
        <f t="shared" si="2"/>
        <v/>
      </c>
      <c r="AQ75" s="183"/>
      <c r="AR75" s="207" t="s">
        <v>87</v>
      </c>
      <c r="AS75" s="183"/>
      <c r="AT75" s="207" t="s">
        <v>250</v>
      </c>
      <c r="AU75" s="183"/>
      <c r="AV75" s="183"/>
      <c r="AW75" s="207" t="s">
        <v>250</v>
      </c>
      <c r="AX75" s="183"/>
      <c r="AY75" s="207" t="s">
        <v>250</v>
      </c>
      <c r="AZ75" s="207" t="s">
        <v>250</v>
      </c>
      <c r="BA75" s="183"/>
      <c r="BB75" s="183"/>
      <c r="BC75" s="183"/>
      <c r="BD75" s="207" t="s">
        <v>456</v>
      </c>
      <c r="BE75" s="183"/>
      <c r="BF75" s="183"/>
      <c r="BG75" s="183"/>
      <c r="BH75" s="183"/>
      <c r="BI75" s="183"/>
      <c r="BJ75" s="225"/>
      <c r="BN75" s="214"/>
      <c r="BO75" s="214"/>
      <c r="BP75" s="214"/>
      <c r="BQ75" s="215"/>
    </row>
    <row r="76" spans="1:69" ht="27" customHeight="1" thickTop="1" thickBot="1" x14ac:dyDescent="0.3">
      <c r="A76" s="122"/>
      <c r="B76" s="304" t="str">
        <f>IF(C76="","",(VLOOKUP(C76,Lookups!$B$4:$C$2561,2,FALSE)))</f>
        <v/>
      </c>
      <c r="C76" s="366"/>
      <c r="D76" s="315"/>
      <c r="E76" s="316"/>
      <c r="F76" s="225"/>
      <c r="G76" s="225"/>
      <c r="H76" s="225"/>
      <c r="I76" s="225"/>
      <c r="J76" s="225"/>
      <c r="K76" s="225"/>
      <c r="L76" s="225"/>
      <c r="M76" s="225"/>
      <c r="N76" s="225"/>
      <c r="O76" s="317"/>
      <c r="P76" s="224"/>
      <c r="Q76" s="225"/>
      <c r="R76" s="225"/>
      <c r="S76" s="322"/>
      <c r="T76" s="225"/>
      <c r="U76" s="318"/>
      <c r="V76" s="209"/>
      <c r="W76" s="209"/>
      <c r="X76" s="209"/>
      <c r="Y76" s="209"/>
      <c r="Z76" s="319"/>
      <c r="AA76" s="320"/>
      <c r="AB76" s="308" t="str">
        <f t="shared" si="3"/>
        <v/>
      </c>
      <c r="AC76" s="183"/>
      <c r="AD76" s="209"/>
      <c r="AE76" s="183"/>
      <c r="AF76" s="183"/>
      <c r="AG76" s="183"/>
      <c r="AH76" s="206"/>
      <c r="AI76" s="206"/>
      <c r="AJ76" s="209"/>
      <c r="AK76" s="183"/>
      <c r="AL76" s="206"/>
      <c r="AM76" s="206"/>
      <c r="AN76" s="183"/>
      <c r="AO76" s="209"/>
      <c r="AP76" s="308" t="str">
        <f t="shared" si="2"/>
        <v/>
      </c>
      <c r="AQ76" s="183"/>
      <c r="AR76" s="207" t="s">
        <v>87</v>
      </c>
      <c r="AS76" s="183"/>
      <c r="AT76" s="207" t="s">
        <v>250</v>
      </c>
      <c r="AU76" s="183"/>
      <c r="AV76" s="183"/>
      <c r="AW76" s="207" t="s">
        <v>250</v>
      </c>
      <c r="AX76" s="183"/>
      <c r="AY76" s="207" t="s">
        <v>250</v>
      </c>
      <c r="AZ76" s="207" t="s">
        <v>250</v>
      </c>
      <c r="BA76" s="183"/>
      <c r="BB76" s="183"/>
      <c r="BC76" s="183"/>
      <c r="BD76" s="207" t="s">
        <v>456</v>
      </c>
      <c r="BE76" s="183"/>
      <c r="BF76" s="183"/>
      <c r="BG76" s="183"/>
      <c r="BH76" s="183"/>
      <c r="BI76" s="183"/>
      <c r="BJ76" s="225"/>
      <c r="BN76" s="214"/>
      <c r="BO76" s="214"/>
      <c r="BP76" s="214"/>
      <c r="BQ76" s="215"/>
    </row>
    <row r="77" spans="1:69" ht="27" customHeight="1" thickTop="1" thickBot="1" x14ac:dyDescent="0.3">
      <c r="A77" s="122"/>
      <c r="B77" s="304" t="str">
        <f>IF(C77="","",(VLOOKUP(C77,Lookups!$B$4:$C$2561,2,FALSE)))</f>
        <v/>
      </c>
      <c r="C77" s="366"/>
      <c r="D77" s="315"/>
      <c r="E77" s="316"/>
      <c r="F77" s="225"/>
      <c r="G77" s="225"/>
      <c r="H77" s="225"/>
      <c r="I77" s="225"/>
      <c r="J77" s="225"/>
      <c r="K77" s="225"/>
      <c r="L77" s="225"/>
      <c r="M77" s="225"/>
      <c r="N77" s="225"/>
      <c r="O77" s="317"/>
      <c r="P77" s="224"/>
      <c r="Q77" s="225"/>
      <c r="R77" s="225"/>
      <c r="S77" s="322"/>
      <c r="T77" s="225"/>
      <c r="U77" s="318"/>
      <c r="V77" s="209"/>
      <c r="W77" s="209"/>
      <c r="X77" s="209"/>
      <c r="Y77" s="209"/>
      <c r="Z77" s="319"/>
      <c r="AA77" s="320"/>
      <c r="AB77" s="308" t="str">
        <f t="shared" si="3"/>
        <v/>
      </c>
      <c r="AC77" s="183"/>
      <c r="AD77" s="209"/>
      <c r="AE77" s="183"/>
      <c r="AF77" s="183"/>
      <c r="AG77" s="183"/>
      <c r="AH77" s="206"/>
      <c r="AI77" s="206"/>
      <c r="AJ77" s="209"/>
      <c r="AK77" s="183"/>
      <c r="AL77" s="206"/>
      <c r="AM77" s="206"/>
      <c r="AN77" s="183"/>
      <c r="AO77" s="209"/>
      <c r="AP77" s="308" t="str">
        <f t="shared" si="2"/>
        <v/>
      </c>
      <c r="AQ77" s="183"/>
      <c r="AR77" s="207" t="s">
        <v>87</v>
      </c>
      <c r="AS77" s="183"/>
      <c r="AT77" s="207" t="s">
        <v>250</v>
      </c>
      <c r="AU77" s="183"/>
      <c r="AV77" s="183"/>
      <c r="AW77" s="207" t="s">
        <v>250</v>
      </c>
      <c r="AX77" s="183"/>
      <c r="AY77" s="207" t="s">
        <v>250</v>
      </c>
      <c r="AZ77" s="207" t="s">
        <v>250</v>
      </c>
      <c r="BA77" s="183"/>
      <c r="BB77" s="183"/>
      <c r="BC77" s="183"/>
      <c r="BD77" s="207" t="s">
        <v>456</v>
      </c>
      <c r="BE77" s="183"/>
      <c r="BF77" s="183"/>
      <c r="BG77" s="183"/>
      <c r="BH77" s="183"/>
      <c r="BI77" s="183"/>
      <c r="BJ77" s="225"/>
      <c r="BN77" s="214"/>
      <c r="BO77" s="214"/>
      <c r="BP77" s="214"/>
      <c r="BQ77" s="215"/>
    </row>
    <row r="78" spans="1:69" ht="27" customHeight="1" thickTop="1" thickBot="1" x14ac:dyDescent="0.3">
      <c r="A78" s="122"/>
      <c r="B78" s="304" t="str">
        <f>IF(C78="","",(VLOOKUP(C78,Lookups!$B$4:$C$2561,2,FALSE)))</f>
        <v/>
      </c>
      <c r="C78" s="366"/>
      <c r="D78" s="315"/>
      <c r="E78" s="316"/>
      <c r="F78" s="225"/>
      <c r="G78" s="225"/>
      <c r="H78" s="225"/>
      <c r="I78" s="225"/>
      <c r="J78" s="225"/>
      <c r="K78" s="225"/>
      <c r="L78" s="225"/>
      <c r="M78" s="225"/>
      <c r="N78" s="225"/>
      <c r="O78" s="317"/>
      <c r="P78" s="224"/>
      <c r="Q78" s="225"/>
      <c r="R78" s="225"/>
      <c r="S78" s="322"/>
      <c r="T78" s="225"/>
      <c r="U78" s="318"/>
      <c r="V78" s="209"/>
      <c r="W78" s="209"/>
      <c r="X78" s="209"/>
      <c r="Y78" s="209"/>
      <c r="Z78" s="319"/>
      <c r="AA78" s="320"/>
      <c r="AB78" s="308" t="str">
        <f t="shared" si="3"/>
        <v/>
      </c>
      <c r="AC78" s="183"/>
      <c r="AD78" s="209"/>
      <c r="AE78" s="183"/>
      <c r="AF78" s="183"/>
      <c r="AG78" s="183"/>
      <c r="AH78" s="206"/>
      <c r="AI78" s="206"/>
      <c r="AJ78" s="209"/>
      <c r="AK78" s="183"/>
      <c r="AL78" s="206"/>
      <c r="AM78" s="206"/>
      <c r="AN78" s="183"/>
      <c r="AO78" s="209"/>
      <c r="AP78" s="308" t="str">
        <f t="shared" si="2"/>
        <v/>
      </c>
      <c r="AQ78" s="183"/>
      <c r="AR78" s="207" t="s">
        <v>87</v>
      </c>
      <c r="AS78" s="183"/>
      <c r="AT78" s="207" t="s">
        <v>250</v>
      </c>
      <c r="AU78" s="183"/>
      <c r="AV78" s="183"/>
      <c r="AW78" s="207" t="s">
        <v>250</v>
      </c>
      <c r="AX78" s="183"/>
      <c r="AY78" s="207" t="s">
        <v>250</v>
      </c>
      <c r="AZ78" s="207" t="s">
        <v>250</v>
      </c>
      <c r="BA78" s="183"/>
      <c r="BB78" s="183"/>
      <c r="BC78" s="183"/>
      <c r="BD78" s="207" t="s">
        <v>456</v>
      </c>
      <c r="BE78" s="183"/>
      <c r="BF78" s="183"/>
      <c r="BG78" s="183"/>
      <c r="BH78" s="183"/>
      <c r="BI78" s="183"/>
      <c r="BJ78" s="225"/>
      <c r="BN78" s="214"/>
      <c r="BO78" s="214"/>
      <c r="BP78" s="214"/>
      <c r="BQ78" s="215"/>
    </row>
    <row r="79" spans="1:69" ht="27" customHeight="1" thickTop="1" thickBot="1" x14ac:dyDescent="0.3">
      <c r="A79" s="122"/>
      <c r="B79" s="304" t="str">
        <f>IF(C79="","",(VLOOKUP(C79,Lookups!$B$4:$C$2561,2,FALSE)))</f>
        <v/>
      </c>
      <c r="C79" s="366"/>
      <c r="D79" s="315"/>
      <c r="E79" s="316"/>
      <c r="F79" s="225"/>
      <c r="G79" s="225"/>
      <c r="H79" s="225"/>
      <c r="I79" s="225"/>
      <c r="J79" s="225"/>
      <c r="K79" s="225"/>
      <c r="L79" s="225"/>
      <c r="M79" s="225"/>
      <c r="N79" s="225"/>
      <c r="O79" s="317"/>
      <c r="P79" s="224"/>
      <c r="Q79" s="225"/>
      <c r="R79" s="225"/>
      <c r="S79" s="322"/>
      <c r="T79" s="225"/>
      <c r="U79" s="318"/>
      <c r="V79" s="209"/>
      <c r="W79" s="209"/>
      <c r="X79" s="209"/>
      <c r="Y79" s="209"/>
      <c r="Z79" s="319"/>
      <c r="AA79" s="320"/>
      <c r="AB79" s="308" t="str">
        <f t="shared" si="3"/>
        <v/>
      </c>
      <c r="AC79" s="183"/>
      <c r="AD79" s="209"/>
      <c r="AE79" s="183"/>
      <c r="AF79" s="183"/>
      <c r="AG79" s="183"/>
      <c r="AH79" s="206"/>
      <c r="AI79" s="206"/>
      <c r="AJ79" s="209"/>
      <c r="AK79" s="183"/>
      <c r="AL79" s="206"/>
      <c r="AM79" s="206"/>
      <c r="AN79" s="183"/>
      <c r="AO79" s="209"/>
      <c r="AP79" s="308" t="str">
        <f t="shared" si="2"/>
        <v/>
      </c>
      <c r="AQ79" s="183"/>
      <c r="AR79" s="207" t="s">
        <v>87</v>
      </c>
      <c r="AS79" s="183"/>
      <c r="AT79" s="207" t="s">
        <v>250</v>
      </c>
      <c r="AU79" s="183"/>
      <c r="AV79" s="183"/>
      <c r="AW79" s="207" t="s">
        <v>250</v>
      </c>
      <c r="AX79" s="183"/>
      <c r="AY79" s="207" t="s">
        <v>250</v>
      </c>
      <c r="AZ79" s="207" t="s">
        <v>250</v>
      </c>
      <c r="BA79" s="183"/>
      <c r="BB79" s="183"/>
      <c r="BC79" s="183"/>
      <c r="BD79" s="207" t="s">
        <v>456</v>
      </c>
      <c r="BE79" s="183"/>
      <c r="BF79" s="183"/>
      <c r="BG79" s="183"/>
      <c r="BH79" s="183"/>
      <c r="BI79" s="183"/>
      <c r="BJ79" s="225"/>
      <c r="BN79" s="214"/>
      <c r="BO79" s="214"/>
      <c r="BP79" s="214"/>
      <c r="BQ79" s="215"/>
    </row>
    <row r="80" spans="1:69" ht="27" customHeight="1" thickTop="1" thickBot="1" x14ac:dyDescent="0.3">
      <c r="A80" s="122"/>
      <c r="B80" s="304" t="str">
        <f>IF(C80="","",(VLOOKUP(C80,Lookups!$B$4:$C$2561,2,FALSE)))</f>
        <v/>
      </c>
      <c r="C80" s="366"/>
      <c r="D80" s="315"/>
      <c r="E80" s="316"/>
      <c r="F80" s="225"/>
      <c r="G80" s="225"/>
      <c r="H80" s="225"/>
      <c r="I80" s="225"/>
      <c r="J80" s="225"/>
      <c r="K80" s="225"/>
      <c r="L80" s="225"/>
      <c r="M80" s="225"/>
      <c r="N80" s="225"/>
      <c r="O80" s="317"/>
      <c r="P80" s="224"/>
      <c r="Q80" s="225"/>
      <c r="R80" s="225"/>
      <c r="S80" s="322"/>
      <c r="T80" s="225"/>
      <c r="U80" s="318"/>
      <c r="V80" s="209"/>
      <c r="W80" s="209"/>
      <c r="X80" s="209"/>
      <c r="Y80" s="209"/>
      <c r="Z80" s="319"/>
      <c r="AA80" s="320"/>
      <c r="AB80" s="308" t="str">
        <f t="shared" si="3"/>
        <v/>
      </c>
      <c r="AC80" s="183"/>
      <c r="AD80" s="209"/>
      <c r="AE80" s="183"/>
      <c r="AF80" s="183"/>
      <c r="AG80" s="183"/>
      <c r="AH80" s="206"/>
      <c r="AI80" s="206"/>
      <c r="AJ80" s="209"/>
      <c r="AK80" s="183"/>
      <c r="AL80" s="206"/>
      <c r="AM80" s="206"/>
      <c r="AN80" s="183"/>
      <c r="AO80" s="209"/>
      <c r="AP80" s="308" t="str">
        <f t="shared" si="2"/>
        <v/>
      </c>
      <c r="AQ80" s="183"/>
      <c r="AR80" s="207" t="s">
        <v>87</v>
      </c>
      <c r="AS80" s="183"/>
      <c r="AT80" s="207" t="s">
        <v>250</v>
      </c>
      <c r="AU80" s="183"/>
      <c r="AV80" s="183"/>
      <c r="AW80" s="207" t="s">
        <v>250</v>
      </c>
      <c r="AX80" s="183"/>
      <c r="AY80" s="207" t="s">
        <v>250</v>
      </c>
      <c r="AZ80" s="207" t="s">
        <v>250</v>
      </c>
      <c r="BA80" s="183"/>
      <c r="BB80" s="183"/>
      <c r="BC80" s="183"/>
      <c r="BD80" s="207" t="s">
        <v>456</v>
      </c>
      <c r="BE80" s="183"/>
      <c r="BF80" s="183"/>
      <c r="BG80" s="183"/>
      <c r="BH80" s="183"/>
      <c r="BI80" s="183"/>
      <c r="BJ80" s="225"/>
      <c r="BN80" s="214"/>
      <c r="BO80" s="214"/>
      <c r="BP80" s="214"/>
      <c r="BQ80" s="215"/>
    </row>
    <row r="81" spans="1:69" ht="27" customHeight="1" thickTop="1" thickBot="1" x14ac:dyDescent="0.3">
      <c r="A81" s="122"/>
      <c r="B81" s="304" t="str">
        <f>IF(C81="","",(VLOOKUP(C81,Lookups!$B$4:$C$2561,2,FALSE)))</f>
        <v/>
      </c>
      <c r="C81" s="366"/>
      <c r="D81" s="315"/>
      <c r="E81" s="316"/>
      <c r="F81" s="225"/>
      <c r="G81" s="225"/>
      <c r="H81" s="225"/>
      <c r="I81" s="225"/>
      <c r="J81" s="225"/>
      <c r="K81" s="225"/>
      <c r="L81" s="225"/>
      <c r="M81" s="225"/>
      <c r="N81" s="225"/>
      <c r="O81" s="317"/>
      <c r="P81" s="224"/>
      <c r="Q81" s="225"/>
      <c r="R81" s="225"/>
      <c r="S81" s="322"/>
      <c r="T81" s="225"/>
      <c r="U81" s="318"/>
      <c r="V81" s="209"/>
      <c r="W81" s="209"/>
      <c r="X81" s="209"/>
      <c r="Y81" s="209"/>
      <c r="Z81" s="319"/>
      <c r="AA81" s="320"/>
      <c r="AB81" s="308" t="str">
        <f t="shared" si="3"/>
        <v/>
      </c>
      <c r="AC81" s="183"/>
      <c r="AD81" s="209"/>
      <c r="AE81" s="183"/>
      <c r="AF81" s="183"/>
      <c r="AG81" s="183"/>
      <c r="AH81" s="206"/>
      <c r="AI81" s="206"/>
      <c r="AJ81" s="209"/>
      <c r="AK81" s="183"/>
      <c r="AL81" s="206"/>
      <c r="AM81" s="206"/>
      <c r="AN81" s="183"/>
      <c r="AO81" s="209"/>
      <c r="AP81" s="308" t="str">
        <f t="shared" si="2"/>
        <v/>
      </c>
      <c r="AQ81" s="183"/>
      <c r="AR81" s="207" t="s">
        <v>87</v>
      </c>
      <c r="AS81" s="183"/>
      <c r="AT81" s="207" t="s">
        <v>250</v>
      </c>
      <c r="AU81" s="183"/>
      <c r="AV81" s="183"/>
      <c r="AW81" s="207" t="s">
        <v>250</v>
      </c>
      <c r="AX81" s="183"/>
      <c r="AY81" s="207" t="s">
        <v>250</v>
      </c>
      <c r="AZ81" s="207" t="s">
        <v>250</v>
      </c>
      <c r="BA81" s="183"/>
      <c r="BB81" s="183"/>
      <c r="BC81" s="183"/>
      <c r="BD81" s="207" t="s">
        <v>456</v>
      </c>
      <c r="BE81" s="183"/>
      <c r="BF81" s="183"/>
      <c r="BG81" s="183"/>
      <c r="BH81" s="183"/>
      <c r="BI81" s="183"/>
      <c r="BJ81" s="225"/>
      <c r="BN81" s="214"/>
      <c r="BO81" s="214"/>
      <c r="BP81" s="214"/>
      <c r="BQ81" s="215"/>
    </row>
    <row r="82" spans="1:69" ht="27" customHeight="1" thickTop="1" thickBot="1" x14ac:dyDescent="0.3">
      <c r="A82" s="122"/>
      <c r="B82" s="304" t="str">
        <f>IF(C82="","",(VLOOKUP(C82,Lookups!$B$4:$C$2561,2,FALSE)))</f>
        <v/>
      </c>
      <c r="C82" s="366"/>
      <c r="D82" s="315"/>
      <c r="E82" s="316"/>
      <c r="F82" s="225"/>
      <c r="G82" s="225"/>
      <c r="H82" s="225"/>
      <c r="I82" s="225"/>
      <c r="J82" s="225"/>
      <c r="K82" s="225"/>
      <c r="L82" s="225"/>
      <c r="M82" s="225"/>
      <c r="N82" s="225"/>
      <c r="O82" s="317"/>
      <c r="P82" s="224"/>
      <c r="Q82" s="225"/>
      <c r="R82" s="225"/>
      <c r="S82" s="322"/>
      <c r="T82" s="225"/>
      <c r="U82" s="318"/>
      <c r="V82" s="209"/>
      <c r="W82" s="209"/>
      <c r="X82" s="209"/>
      <c r="Y82" s="209"/>
      <c r="Z82" s="319"/>
      <c r="AA82" s="320"/>
      <c r="AB82" s="308" t="str">
        <f t="shared" si="3"/>
        <v/>
      </c>
      <c r="AC82" s="183"/>
      <c r="AD82" s="209"/>
      <c r="AE82" s="183"/>
      <c r="AF82" s="183"/>
      <c r="AG82" s="183"/>
      <c r="AH82" s="206"/>
      <c r="AI82" s="206"/>
      <c r="AJ82" s="209"/>
      <c r="AK82" s="183"/>
      <c r="AL82" s="206"/>
      <c r="AM82" s="206"/>
      <c r="AN82" s="183"/>
      <c r="AO82" s="209"/>
      <c r="AP82" s="308" t="str">
        <f t="shared" si="2"/>
        <v/>
      </c>
      <c r="AQ82" s="183"/>
      <c r="AR82" s="207" t="s">
        <v>87</v>
      </c>
      <c r="AS82" s="183"/>
      <c r="AT82" s="207" t="s">
        <v>250</v>
      </c>
      <c r="AU82" s="183"/>
      <c r="AV82" s="183"/>
      <c r="AW82" s="207" t="s">
        <v>250</v>
      </c>
      <c r="AX82" s="183"/>
      <c r="AY82" s="207" t="s">
        <v>250</v>
      </c>
      <c r="AZ82" s="207" t="s">
        <v>250</v>
      </c>
      <c r="BA82" s="183"/>
      <c r="BB82" s="183"/>
      <c r="BC82" s="183"/>
      <c r="BD82" s="207" t="s">
        <v>456</v>
      </c>
      <c r="BE82" s="183"/>
      <c r="BF82" s="183"/>
      <c r="BG82" s="183"/>
      <c r="BH82" s="183"/>
      <c r="BI82" s="183"/>
      <c r="BJ82" s="225"/>
      <c r="BN82" s="214"/>
      <c r="BO82" s="214"/>
      <c r="BP82" s="214"/>
      <c r="BQ82" s="215"/>
    </row>
    <row r="83" spans="1:69" ht="27" customHeight="1" thickTop="1" thickBot="1" x14ac:dyDescent="0.3">
      <c r="A83" s="122"/>
      <c r="B83" s="304" t="str">
        <f>IF(C83="","",(VLOOKUP(C83,Lookups!$B$4:$C$2561,2,FALSE)))</f>
        <v/>
      </c>
      <c r="C83" s="366"/>
      <c r="D83" s="315"/>
      <c r="E83" s="316"/>
      <c r="F83" s="225"/>
      <c r="G83" s="225"/>
      <c r="H83" s="225"/>
      <c r="I83" s="225"/>
      <c r="J83" s="225"/>
      <c r="K83" s="225"/>
      <c r="L83" s="225"/>
      <c r="M83" s="225"/>
      <c r="N83" s="225"/>
      <c r="O83" s="317"/>
      <c r="P83" s="224"/>
      <c r="Q83" s="225"/>
      <c r="R83" s="225"/>
      <c r="S83" s="322"/>
      <c r="T83" s="225"/>
      <c r="U83" s="318"/>
      <c r="V83" s="209"/>
      <c r="W83" s="209"/>
      <c r="X83" s="209"/>
      <c r="Y83" s="209"/>
      <c r="Z83" s="319"/>
      <c r="AA83" s="320"/>
      <c r="AB83" s="308" t="str">
        <f t="shared" si="3"/>
        <v/>
      </c>
      <c r="AC83" s="183"/>
      <c r="AD83" s="209"/>
      <c r="AE83" s="183"/>
      <c r="AF83" s="183"/>
      <c r="AG83" s="183"/>
      <c r="AH83" s="206"/>
      <c r="AI83" s="206"/>
      <c r="AJ83" s="209"/>
      <c r="AK83" s="183"/>
      <c r="AL83" s="206"/>
      <c r="AM83" s="206"/>
      <c r="AN83" s="183"/>
      <c r="AO83" s="209"/>
      <c r="AP83" s="308" t="str">
        <f t="shared" si="2"/>
        <v/>
      </c>
      <c r="AQ83" s="183"/>
      <c r="AR83" s="207" t="s">
        <v>87</v>
      </c>
      <c r="AS83" s="183"/>
      <c r="AT83" s="207" t="s">
        <v>250</v>
      </c>
      <c r="AU83" s="183"/>
      <c r="AV83" s="183"/>
      <c r="AW83" s="207" t="s">
        <v>250</v>
      </c>
      <c r="AX83" s="183"/>
      <c r="AY83" s="207" t="s">
        <v>250</v>
      </c>
      <c r="AZ83" s="207" t="s">
        <v>250</v>
      </c>
      <c r="BA83" s="183"/>
      <c r="BB83" s="183"/>
      <c r="BC83" s="183"/>
      <c r="BD83" s="207" t="s">
        <v>456</v>
      </c>
      <c r="BE83" s="183"/>
      <c r="BF83" s="183"/>
      <c r="BG83" s="183"/>
      <c r="BH83" s="183"/>
      <c r="BI83" s="183"/>
      <c r="BJ83" s="225"/>
      <c r="BN83" s="214"/>
      <c r="BO83" s="214"/>
      <c r="BP83" s="214"/>
      <c r="BQ83" s="215"/>
    </row>
    <row r="84" spans="1:69" ht="27" customHeight="1" thickTop="1" thickBot="1" x14ac:dyDescent="0.3">
      <c r="A84" s="122"/>
      <c r="B84" s="304" t="str">
        <f>IF(C84="","",(VLOOKUP(C84,Lookups!$B$4:$C$2561,2,FALSE)))</f>
        <v/>
      </c>
      <c r="C84" s="366"/>
      <c r="D84" s="315"/>
      <c r="E84" s="316"/>
      <c r="F84" s="225"/>
      <c r="G84" s="225"/>
      <c r="H84" s="225"/>
      <c r="I84" s="225"/>
      <c r="J84" s="225"/>
      <c r="K84" s="225"/>
      <c r="L84" s="225"/>
      <c r="M84" s="225"/>
      <c r="N84" s="225"/>
      <c r="O84" s="317"/>
      <c r="P84" s="224"/>
      <c r="Q84" s="225"/>
      <c r="R84" s="225"/>
      <c r="S84" s="322"/>
      <c r="T84" s="225"/>
      <c r="U84" s="318"/>
      <c r="V84" s="209"/>
      <c r="W84" s="209"/>
      <c r="X84" s="209"/>
      <c r="Y84" s="209"/>
      <c r="Z84" s="319"/>
      <c r="AA84" s="320"/>
      <c r="AB84" s="308" t="str">
        <f t="shared" si="3"/>
        <v/>
      </c>
      <c r="AC84" s="183"/>
      <c r="AD84" s="209"/>
      <c r="AE84" s="183"/>
      <c r="AF84" s="183"/>
      <c r="AG84" s="183"/>
      <c r="AH84" s="206"/>
      <c r="AI84" s="206"/>
      <c r="AJ84" s="209"/>
      <c r="AK84" s="183"/>
      <c r="AL84" s="206"/>
      <c r="AM84" s="206"/>
      <c r="AN84" s="183"/>
      <c r="AO84" s="209"/>
      <c r="AP84" s="308" t="str">
        <f t="shared" si="2"/>
        <v/>
      </c>
      <c r="AQ84" s="183"/>
      <c r="AR84" s="207" t="s">
        <v>87</v>
      </c>
      <c r="AS84" s="183"/>
      <c r="AT84" s="207" t="s">
        <v>250</v>
      </c>
      <c r="AU84" s="183"/>
      <c r="AV84" s="183"/>
      <c r="AW84" s="207" t="s">
        <v>250</v>
      </c>
      <c r="AX84" s="183"/>
      <c r="AY84" s="207" t="s">
        <v>250</v>
      </c>
      <c r="AZ84" s="207" t="s">
        <v>250</v>
      </c>
      <c r="BA84" s="183"/>
      <c r="BB84" s="183"/>
      <c r="BC84" s="183"/>
      <c r="BD84" s="207" t="s">
        <v>456</v>
      </c>
      <c r="BE84" s="183"/>
      <c r="BF84" s="183"/>
      <c r="BG84" s="183"/>
      <c r="BH84" s="183"/>
      <c r="BI84" s="183"/>
      <c r="BJ84" s="225"/>
      <c r="BN84" s="214"/>
      <c r="BO84" s="214"/>
      <c r="BP84" s="214"/>
      <c r="BQ84" s="215"/>
    </row>
    <row r="85" spans="1:69" ht="27" customHeight="1" thickTop="1" thickBot="1" x14ac:dyDescent="0.3">
      <c r="A85" s="122"/>
      <c r="B85" s="304" t="str">
        <f>IF(C85="","",(VLOOKUP(C85,Lookups!$B$4:$C$2561,2,FALSE)))</f>
        <v/>
      </c>
      <c r="C85" s="366"/>
      <c r="D85" s="315"/>
      <c r="E85" s="316"/>
      <c r="F85" s="225"/>
      <c r="G85" s="225"/>
      <c r="H85" s="225"/>
      <c r="I85" s="225"/>
      <c r="J85" s="225"/>
      <c r="K85" s="225"/>
      <c r="L85" s="225"/>
      <c r="M85" s="225"/>
      <c r="N85" s="225"/>
      <c r="O85" s="317"/>
      <c r="P85" s="224"/>
      <c r="Q85" s="225"/>
      <c r="R85" s="225"/>
      <c r="S85" s="322"/>
      <c r="T85" s="225"/>
      <c r="U85" s="318"/>
      <c r="V85" s="209"/>
      <c r="W85" s="209"/>
      <c r="X85" s="209"/>
      <c r="Y85" s="209"/>
      <c r="Z85" s="319"/>
      <c r="AA85" s="320"/>
      <c r="AB85" s="308" t="str">
        <f t="shared" si="3"/>
        <v/>
      </c>
      <c r="AC85" s="183"/>
      <c r="AD85" s="209"/>
      <c r="AE85" s="183"/>
      <c r="AF85" s="183"/>
      <c r="AG85" s="183"/>
      <c r="AH85" s="206"/>
      <c r="AI85" s="206"/>
      <c r="AJ85" s="209"/>
      <c r="AK85" s="183"/>
      <c r="AL85" s="206"/>
      <c r="AM85" s="206"/>
      <c r="AN85" s="183"/>
      <c r="AO85" s="209"/>
      <c r="AP85" s="308" t="str">
        <f t="shared" si="2"/>
        <v/>
      </c>
      <c r="AQ85" s="183"/>
      <c r="AR85" s="207" t="s">
        <v>87</v>
      </c>
      <c r="AS85" s="183"/>
      <c r="AT85" s="207" t="s">
        <v>250</v>
      </c>
      <c r="AU85" s="183"/>
      <c r="AV85" s="183"/>
      <c r="AW85" s="207" t="s">
        <v>250</v>
      </c>
      <c r="AX85" s="183"/>
      <c r="AY85" s="207" t="s">
        <v>250</v>
      </c>
      <c r="AZ85" s="207" t="s">
        <v>250</v>
      </c>
      <c r="BA85" s="183"/>
      <c r="BB85" s="183"/>
      <c r="BC85" s="183"/>
      <c r="BD85" s="207" t="s">
        <v>456</v>
      </c>
      <c r="BE85" s="183"/>
      <c r="BF85" s="183"/>
      <c r="BG85" s="183"/>
      <c r="BH85" s="183"/>
      <c r="BI85" s="183"/>
      <c r="BJ85" s="225"/>
      <c r="BN85" s="214"/>
      <c r="BO85" s="214"/>
      <c r="BP85" s="214"/>
      <c r="BQ85" s="215"/>
    </row>
    <row r="86" spans="1:69" ht="27" customHeight="1" thickTop="1" thickBot="1" x14ac:dyDescent="0.3">
      <c r="A86" s="122"/>
      <c r="B86" s="304" t="str">
        <f>IF(C86="","",(VLOOKUP(C86,Lookups!$B$4:$C$2561,2,FALSE)))</f>
        <v/>
      </c>
      <c r="C86" s="366"/>
      <c r="D86" s="315"/>
      <c r="E86" s="316"/>
      <c r="F86" s="225"/>
      <c r="G86" s="225"/>
      <c r="H86" s="225"/>
      <c r="I86" s="225"/>
      <c r="J86" s="225"/>
      <c r="K86" s="225"/>
      <c r="L86" s="225"/>
      <c r="M86" s="225"/>
      <c r="N86" s="225"/>
      <c r="O86" s="317"/>
      <c r="P86" s="224"/>
      <c r="Q86" s="225"/>
      <c r="R86" s="225"/>
      <c r="S86" s="322"/>
      <c r="T86" s="225"/>
      <c r="U86" s="318"/>
      <c r="V86" s="209"/>
      <c r="W86" s="209"/>
      <c r="X86" s="209"/>
      <c r="Y86" s="209"/>
      <c r="Z86" s="319"/>
      <c r="AA86" s="320"/>
      <c r="AB86" s="308" t="str">
        <f t="shared" si="3"/>
        <v/>
      </c>
      <c r="AC86" s="183"/>
      <c r="AD86" s="209"/>
      <c r="AE86" s="183"/>
      <c r="AF86" s="183"/>
      <c r="AG86" s="183"/>
      <c r="AH86" s="206"/>
      <c r="AI86" s="206"/>
      <c r="AJ86" s="209"/>
      <c r="AK86" s="183"/>
      <c r="AL86" s="206"/>
      <c r="AM86" s="206"/>
      <c r="AN86" s="183"/>
      <c r="AO86" s="209"/>
      <c r="AP86" s="308" t="str">
        <f t="shared" si="2"/>
        <v/>
      </c>
      <c r="AQ86" s="183"/>
      <c r="AR86" s="207" t="s">
        <v>87</v>
      </c>
      <c r="AS86" s="183"/>
      <c r="AT86" s="207" t="s">
        <v>250</v>
      </c>
      <c r="AU86" s="183"/>
      <c r="AV86" s="183"/>
      <c r="AW86" s="207" t="s">
        <v>250</v>
      </c>
      <c r="AX86" s="183"/>
      <c r="AY86" s="207" t="s">
        <v>250</v>
      </c>
      <c r="AZ86" s="207" t="s">
        <v>250</v>
      </c>
      <c r="BA86" s="183"/>
      <c r="BB86" s="183"/>
      <c r="BC86" s="183"/>
      <c r="BD86" s="207" t="s">
        <v>456</v>
      </c>
      <c r="BE86" s="183"/>
      <c r="BF86" s="183"/>
      <c r="BG86" s="183"/>
      <c r="BH86" s="183"/>
      <c r="BI86" s="183"/>
      <c r="BJ86" s="225"/>
      <c r="BN86" s="214"/>
      <c r="BO86" s="214"/>
      <c r="BP86" s="214"/>
      <c r="BQ86" s="215"/>
    </row>
    <row r="87" spans="1:69" ht="27" customHeight="1" thickTop="1" thickBot="1" x14ac:dyDescent="0.3">
      <c r="A87" s="122"/>
      <c r="B87" s="304" t="str">
        <f>IF(C87="","",(VLOOKUP(C87,Lookups!$B$4:$C$2561,2,FALSE)))</f>
        <v/>
      </c>
      <c r="C87" s="366"/>
      <c r="D87" s="315"/>
      <c r="E87" s="316"/>
      <c r="F87" s="225"/>
      <c r="G87" s="225"/>
      <c r="H87" s="225"/>
      <c r="I87" s="225"/>
      <c r="J87" s="225"/>
      <c r="K87" s="225"/>
      <c r="L87" s="225"/>
      <c r="M87" s="225"/>
      <c r="N87" s="225"/>
      <c r="O87" s="317"/>
      <c r="P87" s="224"/>
      <c r="Q87" s="225"/>
      <c r="R87" s="225"/>
      <c r="S87" s="322"/>
      <c r="T87" s="225"/>
      <c r="U87" s="318"/>
      <c r="V87" s="209"/>
      <c r="W87" s="209"/>
      <c r="X87" s="209"/>
      <c r="Y87" s="209"/>
      <c r="Z87" s="319"/>
      <c r="AA87" s="320"/>
      <c r="AB87" s="308" t="str">
        <f t="shared" si="3"/>
        <v/>
      </c>
      <c r="AC87" s="183"/>
      <c r="AD87" s="209"/>
      <c r="AE87" s="183"/>
      <c r="AF87" s="183"/>
      <c r="AG87" s="183"/>
      <c r="AH87" s="206"/>
      <c r="AI87" s="206"/>
      <c r="AJ87" s="209"/>
      <c r="AK87" s="183"/>
      <c r="AL87" s="206"/>
      <c r="AM87" s="206"/>
      <c r="AN87" s="183"/>
      <c r="AO87" s="209"/>
      <c r="AP87" s="308" t="str">
        <f t="shared" si="2"/>
        <v/>
      </c>
      <c r="AQ87" s="183"/>
      <c r="AR87" s="207" t="s">
        <v>87</v>
      </c>
      <c r="AS87" s="183"/>
      <c r="AT87" s="207" t="s">
        <v>250</v>
      </c>
      <c r="AU87" s="183"/>
      <c r="AV87" s="183"/>
      <c r="AW87" s="207" t="s">
        <v>250</v>
      </c>
      <c r="AX87" s="183"/>
      <c r="AY87" s="207" t="s">
        <v>250</v>
      </c>
      <c r="AZ87" s="207" t="s">
        <v>250</v>
      </c>
      <c r="BA87" s="183"/>
      <c r="BB87" s="183"/>
      <c r="BC87" s="183"/>
      <c r="BD87" s="207" t="s">
        <v>456</v>
      </c>
      <c r="BE87" s="183"/>
      <c r="BF87" s="183"/>
      <c r="BG87" s="183"/>
      <c r="BH87" s="183"/>
      <c r="BI87" s="183"/>
      <c r="BJ87" s="225"/>
      <c r="BN87" s="214"/>
      <c r="BO87" s="214"/>
      <c r="BP87" s="214"/>
      <c r="BQ87" s="215"/>
    </row>
    <row r="88" spans="1:69" ht="27" customHeight="1" thickTop="1" thickBot="1" x14ac:dyDescent="0.3">
      <c r="A88" s="122"/>
      <c r="B88" s="304" t="str">
        <f>IF(C88="","",(VLOOKUP(C88,Lookups!$B$4:$C$2561,2,FALSE)))</f>
        <v/>
      </c>
      <c r="C88" s="366"/>
      <c r="D88" s="315"/>
      <c r="E88" s="316"/>
      <c r="F88" s="225"/>
      <c r="G88" s="225"/>
      <c r="H88" s="225"/>
      <c r="I88" s="225"/>
      <c r="J88" s="225"/>
      <c r="K88" s="225"/>
      <c r="L88" s="225"/>
      <c r="M88" s="225"/>
      <c r="N88" s="225"/>
      <c r="O88" s="317"/>
      <c r="P88" s="224"/>
      <c r="Q88" s="225"/>
      <c r="R88" s="225"/>
      <c r="S88" s="322"/>
      <c r="T88" s="225"/>
      <c r="U88" s="318"/>
      <c r="V88" s="209"/>
      <c r="W88" s="209"/>
      <c r="X88" s="209"/>
      <c r="Y88" s="209"/>
      <c r="Z88" s="319"/>
      <c r="AA88" s="320"/>
      <c r="AB88" s="308" t="str">
        <f t="shared" si="3"/>
        <v/>
      </c>
      <c r="AC88" s="183"/>
      <c r="AD88" s="209"/>
      <c r="AE88" s="183"/>
      <c r="AF88" s="183"/>
      <c r="AG88" s="183"/>
      <c r="AH88" s="206"/>
      <c r="AI88" s="206"/>
      <c r="AJ88" s="209"/>
      <c r="AK88" s="183"/>
      <c r="AL88" s="206"/>
      <c r="AM88" s="206"/>
      <c r="AN88" s="183"/>
      <c r="AO88" s="209"/>
      <c r="AP88" s="308" t="str">
        <f t="shared" si="2"/>
        <v/>
      </c>
      <c r="AQ88" s="183"/>
      <c r="AR88" s="207" t="s">
        <v>87</v>
      </c>
      <c r="AS88" s="183"/>
      <c r="AT88" s="207" t="s">
        <v>250</v>
      </c>
      <c r="AU88" s="183"/>
      <c r="AV88" s="183"/>
      <c r="AW88" s="207" t="s">
        <v>250</v>
      </c>
      <c r="AX88" s="183"/>
      <c r="AY88" s="207" t="s">
        <v>250</v>
      </c>
      <c r="AZ88" s="207" t="s">
        <v>250</v>
      </c>
      <c r="BA88" s="183"/>
      <c r="BB88" s="183"/>
      <c r="BC88" s="183"/>
      <c r="BD88" s="207" t="s">
        <v>456</v>
      </c>
      <c r="BE88" s="183"/>
      <c r="BF88" s="183"/>
      <c r="BG88" s="183"/>
      <c r="BH88" s="183"/>
      <c r="BI88" s="183"/>
      <c r="BJ88" s="225"/>
      <c r="BN88" s="214"/>
      <c r="BO88" s="214"/>
      <c r="BP88" s="214"/>
      <c r="BQ88" s="215"/>
    </row>
    <row r="89" spans="1:69" ht="27" customHeight="1" thickTop="1" thickBot="1" x14ac:dyDescent="0.3">
      <c r="A89" s="122"/>
      <c r="B89" s="304" t="str">
        <f>IF(C89="","",(VLOOKUP(C89,Lookups!$B$4:$C$2561,2,FALSE)))</f>
        <v/>
      </c>
      <c r="C89" s="366"/>
      <c r="D89" s="315"/>
      <c r="E89" s="316"/>
      <c r="F89" s="225"/>
      <c r="G89" s="225"/>
      <c r="H89" s="225"/>
      <c r="I89" s="225"/>
      <c r="J89" s="225"/>
      <c r="K89" s="225"/>
      <c r="L89" s="225"/>
      <c r="M89" s="225"/>
      <c r="N89" s="225"/>
      <c r="O89" s="317"/>
      <c r="P89" s="224"/>
      <c r="Q89" s="225"/>
      <c r="R89" s="225"/>
      <c r="S89" s="322"/>
      <c r="T89" s="225"/>
      <c r="U89" s="318"/>
      <c r="V89" s="209"/>
      <c r="W89" s="209"/>
      <c r="X89" s="209"/>
      <c r="Y89" s="209"/>
      <c r="Z89" s="319"/>
      <c r="AA89" s="320"/>
      <c r="AB89" s="308" t="str">
        <f t="shared" si="3"/>
        <v/>
      </c>
      <c r="AC89" s="183"/>
      <c r="AD89" s="209"/>
      <c r="AE89" s="183"/>
      <c r="AF89" s="183"/>
      <c r="AG89" s="183"/>
      <c r="AH89" s="206"/>
      <c r="AI89" s="206"/>
      <c r="AJ89" s="209"/>
      <c r="AK89" s="183"/>
      <c r="AL89" s="206"/>
      <c r="AM89" s="206"/>
      <c r="AN89" s="183"/>
      <c r="AO89" s="209"/>
      <c r="AP89" s="308" t="str">
        <f t="shared" si="2"/>
        <v/>
      </c>
      <c r="AQ89" s="183"/>
      <c r="AR89" s="207" t="s">
        <v>87</v>
      </c>
      <c r="AS89" s="183"/>
      <c r="AT89" s="207" t="s">
        <v>250</v>
      </c>
      <c r="AU89" s="183"/>
      <c r="AV89" s="183"/>
      <c r="AW89" s="207" t="s">
        <v>250</v>
      </c>
      <c r="AX89" s="183"/>
      <c r="AY89" s="207" t="s">
        <v>250</v>
      </c>
      <c r="AZ89" s="207" t="s">
        <v>250</v>
      </c>
      <c r="BA89" s="183"/>
      <c r="BB89" s="183"/>
      <c r="BC89" s="183"/>
      <c r="BD89" s="207" t="s">
        <v>456</v>
      </c>
      <c r="BE89" s="183"/>
      <c r="BF89" s="183"/>
      <c r="BG89" s="183"/>
      <c r="BH89" s="183"/>
      <c r="BI89" s="183"/>
      <c r="BJ89" s="225"/>
      <c r="BN89" s="214"/>
      <c r="BO89" s="214"/>
      <c r="BP89" s="214"/>
      <c r="BQ89" s="215"/>
    </row>
    <row r="90" spans="1:69" ht="27" customHeight="1" thickTop="1" thickBot="1" x14ac:dyDescent="0.3">
      <c r="A90" s="122"/>
      <c r="B90" s="304" t="str">
        <f>IF(C90="","",(VLOOKUP(C90,Lookups!$B$4:$C$2561,2,FALSE)))</f>
        <v/>
      </c>
      <c r="C90" s="366"/>
      <c r="D90" s="315"/>
      <c r="E90" s="316"/>
      <c r="F90" s="225"/>
      <c r="G90" s="225"/>
      <c r="H90" s="225"/>
      <c r="I90" s="225"/>
      <c r="J90" s="225"/>
      <c r="K90" s="225"/>
      <c r="L90" s="225"/>
      <c r="M90" s="225"/>
      <c r="N90" s="225"/>
      <c r="O90" s="317"/>
      <c r="P90" s="224"/>
      <c r="Q90" s="225"/>
      <c r="R90" s="225"/>
      <c r="S90" s="322"/>
      <c r="T90" s="225"/>
      <c r="U90" s="318"/>
      <c r="V90" s="209"/>
      <c r="W90" s="209"/>
      <c r="X90" s="209"/>
      <c r="Y90" s="209"/>
      <c r="Z90" s="319"/>
      <c r="AA90" s="320"/>
      <c r="AB90" s="308" t="str">
        <f t="shared" si="3"/>
        <v/>
      </c>
      <c r="AC90" s="183"/>
      <c r="AD90" s="209"/>
      <c r="AE90" s="183"/>
      <c r="AF90" s="183"/>
      <c r="AG90" s="183"/>
      <c r="AH90" s="206"/>
      <c r="AI90" s="206"/>
      <c r="AJ90" s="209"/>
      <c r="AK90" s="183"/>
      <c r="AL90" s="206"/>
      <c r="AM90" s="206"/>
      <c r="AN90" s="183"/>
      <c r="AO90" s="209"/>
      <c r="AP90" s="308" t="str">
        <f t="shared" si="2"/>
        <v/>
      </c>
      <c r="AQ90" s="183"/>
      <c r="AR90" s="207" t="s">
        <v>87</v>
      </c>
      <c r="AS90" s="183"/>
      <c r="AT90" s="207" t="s">
        <v>250</v>
      </c>
      <c r="AU90" s="183"/>
      <c r="AV90" s="183"/>
      <c r="AW90" s="207" t="s">
        <v>250</v>
      </c>
      <c r="AX90" s="183"/>
      <c r="AY90" s="207" t="s">
        <v>250</v>
      </c>
      <c r="AZ90" s="207" t="s">
        <v>250</v>
      </c>
      <c r="BA90" s="183"/>
      <c r="BB90" s="183"/>
      <c r="BC90" s="183"/>
      <c r="BD90" s="207" t="s">
        <v>456</v>
      </c>
      <c r="BE90" s="183"/>
      <c r="BF90" s="183"/>
      <c r="BG90" s="183"/>
      <c r="BH90" s="183"/>
      <c r="BI90" s="183"/>
      <c r="BJ90" s="225"/>
      <c r="BN90" s="214"/>
      <c r="BO90" s="214"/>
      <c r="BP90" s="214"/>
      <c r="BQ90" s="215"/>
    </row>
    <row r="91" spans="1:69" ht="27" customHeight="1" thickTop="1" thickBot="1" x14ac:dyDescent="0.3">
      <c r="A91" s="122"/>
      <c r="B91" s="304" t="str">
        <f>IF(C91="","",(VLOOKUP(C91,Lookups!$B$4:$C$2561,2,FALSE)))</f>
        <v/>
      </c>
      <c r="C91" s="366"/>
      <c r="D91" s="315"/>
      <c r="E91" s="316"/>
      <c r="F91" s="225"/>
      <c r="G91" s="225"/>
      <c r="H91" s="225"/>
      <c r="I91" s="225"/>
      <c r="J91" s="225"/>
      <c r="K91" s="225"/>
      <c r="L91" s="225"/>
      <c r="M91" s="225"/>
      <c r="N91" s="225"/>
      <c r="O91" s="317"/>
      <c r="P91" s="224"/>
      <c r="Q91" s="225"/>
      <c r="R91" s="225"/>
      <c r="S91" s="322"/>
      <c r="T91" s="225"/>
      <c r="U91" s="318"/>
      <c r="V91" s="209"/>
      <c r="W91" s="209"/>
      <c r="X91" s="209"/>
      <c r="Y91" s="209"/>
      <c r="Z91" s="319"/>
      <c r="AA91" s="320"/>
      <c r="AB91" s="308" t="str">
        <f t="shared" si="3"/>
        <v/>
      </c>
      <c r="AC91" s="183"/>
      <c r="AD91" s="209"/>
      <c r="AE91" s="183"/>
      <c r="AF91" s="183"/>
      <c r="AG91" s="183"/>
      <c r="AH91" s="206"/>
      <c r="AI91" s="206"/>
      <c r="AJ91" s="209"/>
      <c r="AK91" s="183"/>
      <c r="AL91" s="206"/>
      <c r="AM91" s="206"/>
      <c r="AN91" s="183"/>
      <c r="AO91" s="209"/>
      <c r="AP91" s="308" t="str">
        <f t="shared" si="2"/>
        <v/>
      </c>
      <c r="AQ91" s="183"/>
      <c r="AR91" s="207" t="s">
        <v>87</v>
      </c>
      <c r="AS91" s="183"/>
      <c r="AT91" s="207" t="s">
        <v>250</v>
      </c>
      <c r="AU91" s="183"/>
      <c r="AV91" s="183"/>
      <c r="AW91" s="207" t="s">
        <v>250</v>
      </c>
      <c r="AX91" s="183"/>
      <c r="AY91" s="207" t="s">
        <v>250</v>
      </c>
      <c r="AZ91" s="207" t="s">
        <v>250</v>
      </c>
      <c r="BA91" s="183"/>
      <c r="BB91" s="183"/>
      <c r="BC91" s="183"/>
      <c r="BD91" s="207" t="s">
        <v>456</v>
      </c>
      <c r="BE91" s="183"/>
      <c r="BF91" s="183"/>
      <c r="BG91" s="183"/>
      <c r="BH91" s="183"/>
      <c r="BI91" s="183"/>
      <c r="BJ91" s="225"/>
      <c r="BN91" s="214"/>
      <c r="BO91" s="214"/>
      <c r="BP91" s="214"/>
      <c r="BQ91" s="215"/>
    </row>
    <row r="92" spans="1:69" ht="27" customHeight="1" thickTop="1" thickBot="1" x14ac:dyDescent="0.3">
      <c r="A92" s="122"/>
      <c r="B92" s="304" t="str">
        <f>IF(C92="","",(VLOOKUP(C92,Lookups!$B$4:$C$2561,2,FALSE)))</f>
        <v/>
      </c>
      <c r="C92" s="366"/>
      <c r="D92" s="315"/>
      <c r="E92" s="316"/>
      <c r="F92" s="225"/>
      <c r="G92" s="225"/>
      <c r="H92" s="225"/>
      <c r="I92" s="225"/>
      <c r="J92" s="225"/>
      <c r="K92" s="225"/>
      <c r="L92" s="225"/>
      <c r="M92" s="225"/>
      <c r="N92" s="225"/>
      <c r="O92" s="317"/>
      <c r="P92" s="224"/>
      <c r="Q92" s="225"/>
      <c r="R92" s="225"/>
      <c r="S92" s="322"/>
      <c r="T92" s="225"/>
      <c r="U92" s="318"/>
      <c r="V92" s="209"/>
      <c r="W92" s="209"/>
      <c r="X92" s="209"/>
      <c r="Y92" s="209"/>
      <c r="Z92" s="319"/>
      <c r="AA92" s="320"/>
      <c r="AB92" s="308" t="str">
        <f t="shared" si="3"/>
        <v/>
      </c>
      <c r="AC92" s="183"/>
      <c r="AD92" s="209"/>
      <c r="AE92" s="183"/>
      <c r="AF92" s="183"/>
      <c r="AG92" s="183"/>
      <c r="AH92" s="206"/>
      <c r="AI92" s="206"/>
      <c r="AJ92" s="209"/>
      <c r="AK92" s="183"/>
      <c r="AL92" s="206"/>
      <c r="AM92" s="206"/>
      <c r="AN92" s="183"/>
      <c r="AO92" s="209"/>
      <c r="AP92" s="308" t="str">
        <f t="shared" si="2"/>
        <v/>
      </c>
      <c r="AQ92" s="183"/>
      <c r="AR92" s="207" t="s">
        <v>87</v>
      </c>
      <c r="AS92" s="183"/>
      <c r="AT92" s="207" t="s">
        <v>250</v>
      </c>
      <c r="AU92" s="183"/>
      <c r="AV92" s="183"/>
      <c r="AW92" s="207" t="s">
        <v>250</v>
      </c>
      <c r="AX92" s="183"/>
      <c r="AY92" s="207" t="s">
        <v>250</v>
      </c>
      <c r="AZ92" s="207" t="s">
        <v>250</v>
      </c>
      <c r="BA92" s="183"/>
      <c r="BB92" s="183"/>
      <c r="BC92" s="183"/>
      <c r="BD92" s="207" t="s">
        <v>456</v>
      </c>
      <c r="BE92" s="183"/>
      <c r="BF92" s="183"/>
      <c r="BG92" s="183"/>
      <c r="BH92" s="183"/>
      <c r="BI92" s="183"/>
      <c r="BJ92" s="225"/>
      <c r="BN92" s="214"/>
      <c r="BO92" s="214"/>
      <c r="BP92" s="214"/>
      <c r="BQ92" s="215"/>
    </row>
    <row r="93" spans="1:69" ht="27" customHeight="1" thickTop="1" thickBot="1" x14ac:dyDescent="0.3">
      <c r="A93" s="122"/>
      <c r="B93" s="304" t="str">
        <f>IF(C93="","",(VLOOKUP(C93,Lookups!$B$4:$C$2561,2,FALSE)))</f>
        <v/>
      </c>
      <c r="C93" s="366"/>
      <c r="D93" s="315"/>
      <c r="E93" s="316"/>
      <c r="F93" s="225"/>
      <c r="G93" s="225"/>
      <c r="H93" s="225"/>
      <c r="I93" s="225"/>
      <c r="J93" s="225"/>
      <c r="K93" s="225"/>
      <c r="L93" s="225"/>
      <c r="M93" s="225"/>
      <c r="N93" s="225"/>
      <c r="O93" s="317"/>
      <c r="P93" s="224"/>
      <c r="Q93" s="225"/>
      <c r="R93" s="225"/>
      <c r="S93" s="322"/>
      <c r="T93" s="225"/>
      <c r="U93" s="318"/>
      <c r="V93" s="209"/>
      <c r="W93" s="209"/>
      <c r="X93" s="209"/>
      <c r="Y93" s="209"/>
      <c r="Z93" s="319"/>
      <c r="AA93" s="320"/>
      <c r="AB93" s="308" t="str">
        <f t="shared" si="3"/>
        <v/>
      </c>
      <c r="AC93" s="183"/>
      <c r="AD93" s="209"/>
      <c r="AE93" s="183"/>
      <c r="AF93" s="183"/>
      <c r="AG93" s="183"/>
      <c r="AH93" s="206"/>
      <c r="AI93" s="206"/>
      <c r="AJ93" s="209"/>
      <c r="AK93" s="183"/>
      <c r="AL93" s="206"/>
      <c r="AM93" s="206"/>
      <c r="AN93" s="183"/>
      <c r="AO93" s="209"/>
      <c r="AP93" s="308" t="str">
        <f t="shared" si="2"/>
        <v/>
      </c>
      <c r="AQ93" s="183"/>
      <c r="AR93" s="207" t="s">
        <v>87</v>
      </c>
      <c r="AS93" s="183"/>
      <c r="AT93" s="207" t="s">
        <v>250</v>
      </c>
      <c r="AU93" s="183"/>
      <c r="AV93" s="183"/>
      <c r="AW93" s="207" t="s">
        <v>250</v>
      </c>
      <c r="AX93" s="183"/>
      <c r="AY93" s="207" t="s">
        <v>250</v>
      </c>
      <c r="AZ93" s="207" t="s">
        <v>250</v>
      </c>
      <c r="BA93" s="183"/>
      <c r="BB93" s="183"/>
      <c r="BC93" s="183"/>
      <c r="BD93" s="207" t="s">
        <v>456</v>
      </c>
      <c r="BE93" s="183"/>
      <c r="BF93" s="183"/>
      <c r="BG93" s="183"/>
      <c r="BH93" s="183"/>
      <c r="BI93" s="183"/>
      <c r="BJ93" s="225"/>
      <c r="BN93" s="214"/>
      <c r="BO93" s="214"/>
      <c r="BP93" s="214"/>
      <c r="BQ93" s="215"/>
    </row>
    <row r="94" spans="1:69" ht="27" customHeight="1" thickTop="1" thickBot="1" x14ac:dyDescent="0.3">
      <c r="A94" s="122"/>
      <c r="B94" s="304" t="str">
        <f>IF(C94="","",(VLOOKUP(C94,Lookups!$B$4:$C$2561,2,FALSE)))</f>
        <v/>
      </c>
      <c r="C94" s="366"/>
      <c r="D94" s="315"/>
      <c r="E94" s="316"/>
      <c r="F94" s="225"/>
      <c r="G94" s="225"/>
      <c r="H94" s="225"/>
      <c r="I94" s="225"/>
      <c r="J94" s="225"/>
      <c r="K94" s="225"/>
      <c r="L94" s="225"/>
      <c r="M94" s="225"/>
      <c r="N94" s="225"/>
      <c r="O94" s="317"/>
      <c r="P94" s="224"/>
      <c r="Q94" s="225"/>
      <c r="R94" s="225"/>
      <c r="S94" s="322"/>
      <c r="T94" s="225"/>
      <c r="U94" s="318"/>
      <c r="V94" s="209"/>
      <c r="W94" s="209"/>
      <c r="X94" s="209"/>
      <c r="Y94" s="209"/>
      <c r="Z94" s="319"/>
      <c r="AA94" s="320"/>
      <c r="AB94" s="308" t="str">
        <f t="shared" si="3"/>
        <v/>
      </c>
      <c r="AC94" s="183"/>
      <c r="AD94" s="209"/>
      <c r="AE94" s="183"/>
      <c r="AF94" s="183"/>
      <c r="AG94" s="183"/>
      <c r="AH94" s="206"/>
      <c r="AI94" s="206"/>
      <c r="AJ94" s="209"/>
      <c r="AK94" s="183"/>
      <c r="AL94" s="206"/>
      <c r="AM94" s="206"/>
      <c r="AN94" s="183"/>
      <c r="AO94" s="209"/>
      <c r="AP94" s="308" t="str">
        <f t="shared" si="2"/>
        <v/>
      </c>
      <c r="AQ94" s="183"/>
      <c r="AR94" s="207" t="s">
        <v>87</v>
      </c>
      <c r="AS94" s="183"/>
      <c r="AT94" s="207" t="s">
        <v>250</v>
      </c>
      <c r="AU94" s="183"/>
      <c r="AV94" s="183"/>
      <c r="AW94" s="207" t="s">
        <v>250</v>
      </c>
      <c r="AX94" s="183"/>
      <c r="AY94" s="207" t="s">
        <v>250</v>
      </c>
      <c r="AZ94" s="207" t="s">
        <v>250</v>
      </c>
      <c r="BA94" s="183"/>
      <c r="BB94" s="183"/>
      <c r="BC94" s="183"/>
      <c r="BD94" s="207" t="s">
        <v>456</v>
      </c>
      <c r="BE94" s="183"/>
      <c r="BF94" s="183"/>
      <c r="BG94" s="183"/>
      <c r="BH94" s="183"/>
      <c r="BI94" s="183"/>
      <c r="BJ94" s="225"/>
      <c r="BN94" s="214"/>
      <c r="BO94" s="214"/>
      <c r="BP94" s="214"/>
      <c r="BQ94" s="215"/>
    </row>
    <row r="95" spans="1:69" ht="27" customHeight="1" thickTop="1" thickBot="1" x14ac:dyDescent="0.3">
      <c r="A95" s="122"/>
      <c r="B95" s="304" t="str">
        <f>IF(C95="","",(VLOOKUP(C95,Lookups!$B$4:$C$2561,2,FALSE)))</f>
        <v/>
      </c>
      <c r="C95" s="366"/>
      <c r="D95" s="315"/>
      <c r="E95" s="316"/>
      <c r="F95" s="225"/>
      <c r="G95" s="225"/>
      <c r="H95" s="225"/>
      <c r="I95" s="225"/>
      <c r="J95" s="225"/>
      <c r="K95" s="225"/>
      <c r="L95" s="225"/>
      <c r="M95" s="225"/>
      <c r="N95" s="225"/>
      <c r="O95" s="317"/>
      <c r="P95" s="224"/>
      <c r="Q95" s="225"/>
      <c r="R95" s="225"/>
      <c r="S95" s="322"/>
      <c r="T95" s="225"/>
      <c r="U95" s="318"/>
      <c r="V95" s="209"/>
      <c r="W95" s="209"/>
      <c r="X95" s="209"/>
      <c r="Y95" s="209"/>
      <c r="Z95" s="319"/>
      <c r="AA95" s="320"/>
      <c r="AB95" s="308" t="str">
        <f t="shared" si="3"/>
        <v/>
      </c>
      <c r="AC95" s="183"/>
      <c r="AD95" s="209"/>
      <c r="AE95" s="183"/>
      <c r="AF95" s="183"/>
      <c r="AG95" s="183"/>
      <c r="AH95" s="206"/>
      <c r="AI95" s="206"/>
      <c r="AJ95" s="209"/>
      <c r="AK95" s="183"/>
      <c r="AL95" s="206"/>
      <c r="AM95" s="206"/>
      <c r="AN95" s="183"/>
      <c r="AO95" s="209"/>
      <c r="AP95" s="308" t="str">
        <f t="shared" si="2"/>
        <v/>
      </c>
      <c r="AQ95" s="183"/>
      <c r="AR95" s="207" t="s">
        <v>87</v>
      </c>
      <c r="AS95" s="183"/>
      <c r="AT95" s="207" t="s">
        <v>250</v>
      </c>
      <c r="AU95" s="183"/>
      <c r="AV95" s="183"/>
      <c r="AW95" s="207" t="s">
        <v>250</v>
      </c>
      <c r="AX95" s="183"/>
      <c r="AY95" s="207" t="s">
        <v>250</v>
      </c>
      <c r="AZ95" s="207" t="s">
        <v>250</v>
      </c>
      <c r="BA95" s="183"/>
      <c r="BB95" s="183"/>
      <c r="BC95" s="183"/>
      <c r="BD95" s="207" t="s">
        <v>456</v>
      </c>
      <c r="BE95" s="183"/>
      <c r="BF95" s="183"/>
      <c r="BG95" s="183"/>
      <c r="BH95" s="183"/>
      <c r="BI95" s="183"/>
      <c r="BJ95" s="225"/>
      <c r="BN95" s="214"/>
      <c r="BO95" s="214"/>
      <c r="BP95" s="214"/>
      <c r="BQ95" s="215"/>
    </row>
    <row r="96" spans="1:69" ht="27" customHeight="1" thickTop="1" thickBot="1" x14ac:dyDescent="0.3">
      <c r="A96" s="122"/>
      <c r="B96" s="304" t="str">
        <f>IF(C96="","",(VLOOKUP(C96,Lookups!$B$4:$C$2561,2,FALSE)))</f>
        <v/>
      </c>
      <c r="C96" s="366"/>
      <c r="D96" s="315"/>
      <c r="E96" s="316"/>
      <c r="F96" s="225"/>
      <c r="G96" s="225"/>
      <c r="H96" s="225"/>
      <c r="I96" s="225"/>
      <c r="J96" s="225"/>
      <c r="K96" s="225"/>
      <c r="L96" s="225"/>
      <c r="M96" s="225"/>
      <c r="N96" s="225"/>
      <c r="O96" s="317"/>
      <c r="P96" s="224"/>
      <c r="Q96" s="225"/>
      <c r="R96" s="225"/>
      <c r="S96" s="322"/>
      <c r="T96" s="225"/>
      <c r="U96" s="318"/>
      <c r="V96" s="209"/>
      <c r="W96" s="209"/>
      <c r="X96" s="209"/>
      <c r="Y96" s="209"/>
      <c r="Z96" s="319"/>
      <c r="AA96" s="320"/>
      <c r="AB96" s="308" t="str">
        <f t="shared" si="3"/>
        <v/>
      </c>
      <c r="AC96" s="183"/>
      <c r="AD96" s="209"/>
      <c r="AE96" s="183"/>
      <c r="AF96" s="183"/>
      <c r="AG96" s="183"/>
      <c r="AH96" s="206"/>
      <c r="AI96" s="206"/>
      <c r="AJ96" s="209"/>
      <c r="AK96" s="183"/>
      <c r="AL96" s="206"/>
      <c r="AM96" s="206"/>
      <c r="AN96" s="183"/>
      <c r="AO96" s="209"/>
      <c r="AP96" s="308" t="str">
        <f t="shared" si="2"/>
        <v/>
      </c>
      <c r="AQ96" s="183"/>
      <c r="AR96" s="207" t="s">
        <v>87</v>
      </c>
      <c r="AS96" s="183"/>
      <c r="AT96" s="207" t="s">
        <v>250</v>
      </c>
      <c r="AU96" s="183"/>
      <c r="AV96" s="183"/>
      <c r="AW96" s="207" t="s">
        <v>250</v>
      </c>
      <c r="AX96" s="183"/>
      <c r="AY96" s="207" t="s">
        <v>250</v>
      </c>
      <c r="AZ96" s="207" t="s">
        <v>250</v>
      </c>
      <c r="BA96" s="183"/>
      <c r="BB96" s="183"/>
      <c r="BC96" s="183"/>
      <c r="BD96" s="207" t="s">
        <v>456</v>
      </c>
      <c r="BE96" s="183"/>
      <c r="BF96" s="183"/>
      <c r="BG96" s="183"/>
      <c r="BH96" s="183"/>
      <c r="BI96" s="183"/>
      <c r="BJ96" s="225"/>
      <c r="BN96" s="214"/>
      <c r="BO96" s="214"/>
      <c r="BP96" s="214"/>
      <c r="BQ96" s="215"/>
    </row>
    <row r="97" spans="1:69" ht="27" customHeight="1" thickTop="1" thickBot="1" x14ac:dyDescent="0.3">
      <c r="A97" s="122"/>
      <c r="B97" s="304" t="str">
        <f>IF(C97="","",(VLOOKUP(C97,Lookups!$B$4:$C$2561,2,FALSE)))</f>
        <v/>
      </c>
      <c r="C97" s="366"/>
      <c r="D97" s="315"/>
      <c r="E97" s="316"/>
      <c r="F97" s="225"/>
      <c r="G97" s="225"/>
      <c r="H97" s="225"/>
      <c r="I97" s="225"/>
      <c r="J97" s="225"/>
      <c r="K97" s="225"/>
      <c r="L97" s="225"/>
      <c r="M97" s="225"/>
      <c r="N97" s="225"/>
      <c r="O97" s="317"/>
      <c r="P97" s="224"/>
      <c r="Q97" s="225"/>
      <c r="R97" s="225"/>
      <c r="S97" s="322"/>
      <c r="T97" s="225"/>
      <c r="U97" s="318"/>
      <c r="V97" s="209"/>
      <c r="W97" s="209"/>
      <c r="X97" s="209"/>
      <c r="Y97" s="209"/>
      <c r="Z97" s="319"/>
      <c r="AA97" s="320"/>
      <c r="AB97" s="308" t="str">
        <f t="shared" si="3"/>
        <v/>
      </c>
      <c r="AC97" s="183"/>
      <c r="AD97" s="209"/>
      <c r="AE97" s="183"/>
      <c r="AF97" s="183"/>
      <c r="AG97" s="183"/>
      <c r="AH97" s="206"/>
      <c r="AI97" s="206"/>
      <c r="AJ97" s="209"/>
      <c r="AK97" s="183"/>
      <c r="AL97" s="206"/>
      <c r="AM97" s="206"/>
      <c r="AN97" s="183"/>
      <c r="AO97" s="209"/>
      <c r="AP97" s="308" t="str">
        <f t="shared" si="2"/>
        <v/>
      </c>
      <c r="AQ97" s="183"/>
      <c r="AR97" s="207" t="s">
        <v>87</v>
      </c>
      <c r="AS97" s="183"/>
      <c r="AT97" s="207" t="s">
        <v>250</v>
      </c>
      <c r="AU97" s="183"/>
      <c r="AV97" s="183"/>
      <c r="AW97" s="207" t="s">
        <v>250</v>
      </c>
      <c r="AX97" s="183"/>
      <c r="AY97" s="207" t="s">
        <v>250</v>
      </c>
      <c r="AZ97" s="207" t="s">
        <v>250</v>
      </c>
      <c r="BA97" s="183"/>
      <c r="BB97" s="183"/>
      <c r="BC97" s="183"/>
      <c r="BD97" s="207" t="s">
        <v>456</v>
      </c>
      <c r="BE97" s="183"/>
      <c r="BF97" s="183"/>
      <c r="BG97" s="183"/>
      <c r="BH97" s="183"/>
      <c r="BI97" s="183"/>
      <c r="BJ97" s="225"/>
      <c r="BN97" s="214"/>
      <c r="BO97" s="214"/>
      <c r="BP97" s="214"/>
      <c r="BQ97" s="215"/>
    </row>
    <row r="98" spans="1:69" ht="27" customHeight="1" thickTop="1" thickBot="1" x14ac:dyDescent="0.3">
      <c r="A98" s="122"/>
      <c r="B98" s="304" t="str">
        <f>IF(C98="","",(VLOOKUP(C98,Lookups!$B$4:$C$2561,2,FALSE)))</f>
        <v/>
      </c>
      <c r="C98" s="366"/>
      <c r="D98" s="315"/>
      <c r="E98" s="316"/>
      <c r="F98" s="225"/>
      <c r="G98" s="225"/>
      <c r="H98" s="225"/>
      <c r="I98" s="225"/>
      <c r="J98" s="225"/>
      <c r="K98" s="225"/>
      <c r="L98" s="225"/>
      <c r="M98" s="225"/>
      <c r="N98" s="225"/>
      <c r="O98" s="317"/>
      <c r="P98" s="224"/>
      <c r="Q98" s="225"/>
      <c r="R98" s="225"/>
      <c r="S98" s="322"/>
      <c r="T98" s="225"/>
      <c r="U98" s="318"/>
      <c r="V98" s="209"/>
      <c r="W98" s="209"/>
      <c r="X98" s="209"/>
      <c r="Y98" s="209"/>
      <c r="Z98" s="319"/>
      <c r="AA98" s="320"/>
      <c r="AB98" s="308" t="str">
        <f t="shared" si="3"/>
        <v/>
      </c>
      <c r="AC98" s="183"/>
      <c r="AD98" s="209"/>
      <c r="AE98" s="183"/>
      <c r="AF98" s="183"/>
      <c r="AG98" s="183"/>
      <c r="AH98" s="206"/>
      <c r="AI98" s="206"/>
      <c r="AJ98" s="209"/>
      <c r="AK98" s="183"/>
      <c r="AL98" s="206"/>
      <c r="AM98" s="206"/>
      <c r="AN98" s="183"/>
      <c r="AO98" s="209"/>
      <c r="AP98" s="308" t="str">
        <f t="shared" si="2"/>
        <v/>
      </c>
      <c r="AQ98" s="183"/>
      <c r="AR98" s="207" t="s">
        <v>87</v>
      </c>
      <c r="AS98" s="183"/>
      <c r="AT98" s="207" t="s">
        <v>250</v>
      </c>
      <c r="AU98" s="183"/>
      <c r="AV98" s="183"/>
      <c r="AW98" s="207" t="s">
        <v>250</v>
      </c>
      <c r="AX98" s="183"/>
      <c r="AY98" s="207" t="s">
        <v>250</v>
      </c>
      <c r="AZ98" s="207" t="s">
        <v>250</v>
      </c>
      <c r="BA98" s="183"/>
      <c r="BB98" s="183"/>
      <c r="BC98" s="183"/>
      <c r="BD98" s="207" t="s">
        <v>456</v>
      </c>
      <c r="BE98" s="183"/>
      <c r="BF98" s="183"/>
      <c r="BG98" s="183"/>
      <c r="BH98" s="183"/>
      <c r="BI98" s="183"/>
      <c r="BJ98" s="225"/>
      <c r="BN98" s="214"/>
      <c r="BO98" s="214"/>
      <c r="BP98" s="214"/>
      <c r="BQ98" s="215"/>
    </row>
    <row r="99" spans="1:69" ht="27" customHeight="1" thickTop="1" thickBot="1" x14ac:dyDescent="0.3">
      <c r="A99" s="122"/>
      <c r="B99" s="304" t="str">
        <f>IF(C99="","",(VLOOKUP(C99,Lookups!$B$4:$C$2561,2,FALSE)))</f>
        <v/>
      </c>
      <c r="C99" s="366"/>
      <c r="D99" s="315"/>
      <c r="E99" s="316"/>
      <c r="F99" s="225"/>
      <c r="G99" s="225"/>
      <c r="H99" s="225"/>
      <c r="I99" s="225"/>
      <c r="J99" s="225"/>
      <c r="K99" s="225"/>
      <c r="L99" s="225"/>
      <c r="M99" s="225"/>
      <c r="N99" s="225"/>
      <c r="O99" s="317"/>
      <c r="P99" s="224"/>
      <c r="Q99" s="225"/>
      <c r="R99" s="225"/>
      <c r="S99" s="322"/>
      <c r="T99" s="225"/>
      <c r="U99" s="318"/>
      <c r="V99" s="209"/>
      <c r="W99" s="209"/>
      <c r="X99" s="209"/>
      <c r="Y99" s="209"/>
      <c r="Z99" s="319"/>
      <c r="AA99" s="320"/>
      <c r="AB99" s="308" t="str">
        <f t="shared" si="3"/>
        <v/>
      </c>
      <c r="AC99" s="183"/>
      <c r="AD99" s="209"/>
      <c r="AE99" s="183"/>
      <c r="AF99" s="183"/>
      <c r="AG99" s="183"/>
      <c r="AH99" s="206"/>
      <c r="AI99" s="206"/>
      <c r="AJ99" s="209"/>
      <c r="AK99" s="183"/>
      <c r="AL99" s="206"/>
      <c r="AM99" s="206"/>
      <c r="AN99" s="183"/>
      <c r="AO99" s="209"/>
      <c r="AP99" s="308" t="str">
        <f t="shared" si="2"/>
        <v/>
      </c>
      <c r="AQ99" s="183"/>
      <c r="AR99" s="207" t="s">
        <v>87</v>
      </c>
      <c r="AS99" s="183"/>
      <c r="AT99" s="207" t="s">
        <v>250</v>
      </c>
      <c r="AU99" s="183"/>
      <c r="AV99" s="183"/>
      <c r="AW99" s="207" t="s">
        <v>250</v>
      </c>
      <c r="AX99" s="183"/>
      <c r="AY99" s="207" t="s">
        <v>250</v>
      </c>
      <c r="AZ99" s="207" t="s">
        <v>250</v>
      </c>
      <c r="BA99" s="183"/>
      <c r="BB99" s="183"/>
      <c r="BC99" s="183"/>
      <c r="BD99" s="207" t="s">
        <v>456</v>
      </c>
      <c r="BE99" s="183"/>
      <c r="BF99" s="183"/>
      <c r="BG99" s="183"/>
      <c r="BH99" s="183"/>
      <c r="BI99" s="183"/>
      <c r="BJ99" s="225"/>
      <c r="BN99" s="214"/>
      <c r="BO99" s="214"/>
      <c r="BP99" s="214"/>
      <c r="BQ99" s="215"/>
    </row>
    <row r="100" spans="1:69" ht="27" customHeight="1" thickTop="1" thickBot="1" x14ac:dyDescent="0.3">
      <c r="A100" s="122"/>
      <c r="B100" s="304" t="str">
        <f>IF(C100="","",(VLOOKUP(C100,Lookups!$B$4:$C$2561,2,FALSE)))</f>
        <v/>
      </c>
      <c r="C100" s="366"/>
      <c r="D100" s="315"/>
      <c r="E100" s="316"/>
      <c r="F100" s="225"/>
      <c r="G100" s="225"/>
      <c r="H100" s="225"/>
      <c r="I100" s="225"/>
      <c r="J100" s="225"/>
      <c r="K100" s="225"/>
      <c r="L100" s="225"/>
      <c r="M100" s="225"/>
      <c r="N100" s="225"/>
      <c r="O100" s="317"/>
      <c r="P100" s="224"/>
      <c r="Q100" s="225"/>
      <c r="R100" s="225"/>
      <c r="S100" s="322"/>
      <c r="T100" s="225"/>
      <c r="U100" s="318"/>
      <c r="V100" s="209"/>
      <c r="W100" s="209"/>
      <c r="X100" s="209"/>
      <c r="Y100" s="209"/>
      <c r="Z100" s="319"/>
      <c r="AA100" s="320"/>
      <c r="AB100" s="308" t="str">
        <f t="shared" si="3"/>
        <v/>
      </c>
      <c r="AC100" s="183"/>
      <c r="AD100" s="209"/>
      <c r="AE100" s="183"/>
      <c r="AF100" s="183"/>
      <c r="AG100" s="183"/>
      <c r="AH100" s="206"/>
      <c r="AI100" s="206"/>
      <c r="AJ100" s="209"/>
      <c r="AK100" s="183"/>
      <c r="AL100" s="206"/>
      <c r="AM100" s="206"/>
      <c r="AN100" s="183"/>
      <c r="AO100" s="209"/>
      <c r="AP100" s="308" t="str">
        <f t="shared" si="2"/>
        <v/>
      </c>
      <c r="AQ100" s="183"/>
      <c r="AR100" s="207" t="s">
        <v>87</v>
      </c>
      <c r="AS100" s="183"/>
      <c r="AT100" s="207" t="s">
        <v>250</v>
      </c>
      <c r="AU100" s="183"/>
      <c r="AV100" s="183"/>
      <c r="AW100" s="207" t="s">
        <v>250</v>
      </c>
      <c r="AX100" s="183"/>
      <c r="AY100" s="207" t="s">
        <v>250</v>
      </c>
      <c r="AZ100" s="207" t="s">
        <v>250</v>
      </c>
      <c r="BA100" s="183"/>
      <c r="BB100" s="183"/>
      <c r="BC100" s="183"/>
      <c r="BD100" s="207" t="s">
        <v>456</v>
      </c>
      <c r="BE100" s="183"/>
      <c r="BF100" s="183"/>
      <c r="BG100" s="183"/>
      <c r="BH100" s="183"/>
      <c r="BI100" s="183"/>
      <c r="BJ100" s="225"/>
      <c r="BN100" s="214"/>
      <c r="BO100" s="214"/>
      <c r="BP100" s="214"/>
      <c r="BQ100" s="215"/>
    </row>
    <row r="101" spans="1:69" ht="27" customHeight="1" thickTop="1" thickBot="1" x14ac:dyDescent="0.3">
      <c r="A101" s="122"/>
      <c r="B101" s="304" t="str">
        <f>IF(C101="","",(VLOOKUP(C101,Lookups!$B$4:$C$2561,2,FALSE)))</f>
        <v/>
      </c>
      <c r="C101" s="366"/>
      <c r="D101" s="315"/>
      <c r="E101" s="316"/>
      <c r="F101" s="225"/>
      <c r="G101" s="225"/>
      <c r="H101" s="225"/>
      <c r="I101" s="225"/>
      <c r="J101" s="225"/>
      <c r="K101" s="225"/>
      <c r="L101" s="225"/>
      <c r="M101" s="225"/>
      <c r="N101" s="225"/>
      <c r="O101" s="317"/>
      <c r="P101" s="224"/>
      <c r="Q101" s="225"/>
      <c r="R101" s="225"/>
      <c r="S101" s="322"/>
      <c r="T101" s="225"/>
      <c r="U101" s="318"/>
      <c r="V101" s="209"/>
      <c r="W101" s="209"/>
      <c r="X101" s="209"/>
      <c r="Y101" s="209"/>
      <c r="Z101" s="319"/>
      <c r="AA101" s="320"/>
      <c r="AB101" s="308" t="str">
        <f t="shared" si="3"/>
        <v/>
      </c>
      <c r="AC101" s="183"/>
      <c r="AD101" s="209"/>
      <c r="AE101" s="183"/>
      <c r="AF101" s="183"/>
      <c r="AG101" s="183"/>
      <c r="AH101" s="206"/>
      <c r="AI101" s="206"/>
      <c r="AJ101" s="209"/>
      <c r="AK101" s="183"/>
      <c r="AL101" s="206"/>
      <c r="AM101" s="206"/>
      <c r="AN101" s="183"/>
      <c r="AO101" s="209"/>
      <c r="AP101" s="308" t="str">
        <f t="shared" si="2"/>
        <v/>
      </c>
      <c r="AQ101" s="183"/>
      <c r="AR101" s="207" t="s">
        <v>87</v>
      </c>
      <c r="AS101" s="183"/>
      <c r="AT101" s="207" t="s">
        <v>250</v>
      </c>
      <c r="AU101" s="183"/>
      <c r="AV101" s="183"/>
      <c r="AW101" s="207" t="s">
        <v>250</v>
      </c>
      <c r="AX101" s="183"/>
      <c r="AY101" s="207" t="s">
        <v>250</v>
      </c>
      <c r="AZ101" s="207" t="s">
        <v>250</v>
      </c>
      <c r="BA101" s="183"/>
      <c r="BB101" s="183"/>
      <c r="BC101" s="183"/>
      <c r="BD101" s="207" t="s">
        <v>456</v>
      </c>
      <c r="BE101" s="183"/>
      <c r="BF101" s="183"/>
      <c r="BG101" s="183"/>
      <c r="BH101" s="183"/>
      <c r="BI101" s="183"/>
      <c r="BJ101" s="225"/>
      <c r="BN101" s="214"/>
      <c r="BO101" s="214"/>
      <c r="BP101" s="214"/>
      <c r="BQ101" s="215"/>
    </row>
    <row r="102" spans="1:69" ht="27" customHeight="1" thickTop="1" thickBot="1" x14ac:dyDescent="0.3">
      <c r="A102" s="122"/>
      <c r="B102" s="304" t="str">
        <f>IF(C102="","",(VLOOKUP(C102,Lookups!$B$4:$C$2561,2,FALSE)))</f>
        <v/>
      </c>
      <c r="C102" s="366"/>
      <c r="D102" s="315"/>
      <c r="E102" s="316"/>
      <c r="F102" s="225"/>
      <c r="G102" s="225"/>
      <c r="H102" s="225"/>
      <c r="I102" s="225"/>
      <c r="J102" s="225"/>
      <c r="K102" s="225"/>
      <c r="L102" s="225"/>
      <c r="M102" s="225"/>
      <c r="N102" s="225"/>
      <c r="O102" s="317"/>
      <c r="P102" s="224"/>
      <c r="Q102" s="225"/>
      <c r="R102" s="225"/>
      <c r="S102" s="322"/>
      <c r="T102" s="225"/>
      <c r="U102" s="318"/>
      <c r="V102" s="209"/>
      <c r="W102" s="209"/>
      <c r="X102" s="209"/>
      <c r="Y102" s="209"/>
      <c r="Z102" s="319"/>
      <c r="AA102" s="320"/>
      <c r="AB102" s="308" t="str">
        <f t="shared" si="3"/>
        <v/>
      </c>
      <c r="AC102" s="183"/>
      <c r="AD102" s="209"/>
      <c r="AE102" s="183"/>
      <c r="AF102" s="183"/>
      <c r="AG102" s="183"/>
      <c r="AH102" s="206"/>
      <c r="AI102" s="206"/>
      <c r="AJ102" s="209"/>
      <c r="AK102" s="183"/>
      <c r="AL102" s="206"/>
      <c r="AM102" s="206"/>
      <c r="AN102" s="183"/>
      <c r="AO102" s="209"/>
      <c r="AP102" s="308" t="str">
        <f t="shared" si="2"/>
        <v/>
      </c>
      <c r="AQ102" s="183"/>
      <c r="AR102" s="207" t="s">
        <v>87</v>
      </c>
      <c r="AS102" s="183"/>
      <c r="AT102" s="207" t="s">
        <v>250</v>
      </c>
      <c r="AU102" s="183"/>
      <c r="AV102" s="183"/>
      <c r="AW102" s="207" t="s">
        <v>250</v>
      </c>
      <c r="AX102" s="183"/>
      <c r="AY102" s="207" t="s">
        <v>250</v>
      </c>
      <c r="AZ102" s="207" t="s">
        <v>250</v>
      </c>
      <c r="BA102" s="183"/>
      <c r="BB102" s="183"/>
      <c r="BC102" s="183"/>
      <c r="BD102" s="207" t="s">
        <v>456</v>
      </c>
      <c r="BE102" s="183"/>
      <c r="BF102" s="183"/>
      <c r="BG102" s="183"/>
      <c r="BH102" s="183"/>
      <c r="BI102" s="183"/>
      <c r="BJ102" s="225"/>
      <c r="BN102" s="214"/>
      <c r="BO102" s="214"/>
      <c r="BP102" s="214"/>
      <c r="BQ102" s="215"/>
    </row>
    <row r="103" spans="1:69" ht="27" customHeight="1" thickTop="1" thickBot="1" x14ac:dyDescent="0.3">
      <c r="A103" s="122"/>
      <c r="B103" s="304" t="str">
        <f>IF(C103="","",(VLOOKUP(C103,Lookups!$B$4:$C$2561,2,FALSE)))</f>
        <v/>
      </c>
      <c r="C103" s="366"/>
      <c r="D103" s="315"/>
      <c r="E103" s="316"/>
      <c r="F103" s="225"/>
      <c r="G103" s="225"/>
      <c r="H103" s="225"/>
      <c r="I103" s="225"/>
      <c r="J103" s="225"/>
      <c r="K103" s="225"/>
      <c r="L103" s="225"/>
      <c r="M103" s="225"/>
      <c r="N103" s="225"/>
      <c r="O103" s="317"/>
      <c r="P103" s="224"/>
      <c r="Q103" s="225"/>
      <c r="R103" s="225"/>
      <c r="S103" s="322"/>
      <c r="T103" s="225"/>
      <c r="U103" s="318"/>
      <c r="V103" s="209"/>
      <c r="W103" s="209"/>
      <c r="X103" s="209"/>
      <c r="Y103" s="209"/>
      <c r="Z103" s="319"/>
      <c r="AA103" s="320"/>
      <c r="AB103" s="308" t="str">
        <f t="shared" si="3"/>
        <v/>
      </c>
      <c r="AC103" s="183"/>
      <c r="AD103" s="209"/>
      <c r="AE103" s="183"/>
      <c r="AF103" s="183"/>
      <c r="AG103" s="183"/>
      <c r="AH103" s="206"/>
      <c r="AI103" s="206"/>
      <c r="AJ103" s="209"/>
      <c r="AK103" s="183"/>
      <c r="AL103" s="206"/>
      <c r="AM103" s="206"/>
      <c r="AN103" s="183"/>
      <c r="AO103" s="209"/>
      <c r="AP103" s="308" t="str">
        <f t="shared" si="2"/>
        <v/>
      </c>
      <c r="AQ103" s="183"/>
      <c r="AR103" s="207" t="s">
        <v>87</v>
      </c>
      <c r="AS103" s="183"/>
      <c r="AT103" s="207" t="s">
        <v>250</v>
      </c>
      <c r="AU103" s="183"/>
      <c r="AV103" s="183"/>
      <c r="AW103" s="207" t="s">
        <v>250</v>
      </c>
      <c r="AX103" s="183"/>
      <c r="AY103" s="207" t="s">
        <v>250</v>
      </c>
      <c r="AZ103" s="207" t="s">
        <v>250</v>
      </c>
      <c r="BA103" s="183"/>
      <c r="BB103" s="183"/>
      <c r="BC103" s="183"/>
      <c r="BD103" s="207" t="s">
        <v>456</v>
      </c>
      <c r="BE103" s="183"/>
      <c r="BF103" s="183"/>
      <c r="BG103" s="183"/>
      <c r="BH103" s="183"/>
      <c r="BI103" s="183"/>
      <c r="BJ103" s="225"/>
      <c r="BN103" s="214"/>
      <c r="BO103" s="214"/>
      <c r="BP103" s="214"/>
      <c r="BQ103" s="215"/>
    </row>
    <row r="104" spans="1:69" ht="27" customHeight="1" thickTop="1" thickBot="1" x14ac:dyDescent="0.3">
      <c r="A104" s="122"/>
      <c r="B104" s="304" t="str">
        <f>IF(C104="","",(VLOOKUP(C104,Lookups!$B$4:$C$2561,2,FALSE)))</f>
        <v/>
      </c>
      <c r="C104" s="366"/>
      <c r="D104" s="315"/>
      <c r="E104" s="316"/>
      <c r="F104" s="225"/>
      <c r="G104" s="225"/>
      <c r="H104" s="225"/>
      <c r="I104" s="225"/>
      <c r="J104" s="225"/>
      <c r="K104" s="225"/>
      <c r="L104" s="225"/>
      <c r="M104" s="225"/>
      <c r="N104" s="225"/>
      <c r="O104" s="317"/>
      <c r="P104" s="224"/>
      <c r="Q104" s="225"/>
      <c r="R104" s="225"/>
      <c r="S104" s="322"/>
      <c r="T104" s="225"/>
      <c r="U104" s="318"/>
      <c r="V104" s="209"/>
      <c r="W104" s="209"/>
      <c r="X104" s="209"/>
      <c r="Y104" s="209"/>
      <c r="Z104" s="319"/>
      <c r="AA104" s="320"/>
      <c r="AB104" s="308" t="str">
        <f t="shared" si="3"/>
        <v/>
      </c>
      <c r="AC104" s="183"/>
      <c r="AD104" s="209"/>
      <c r="AE104" s="183"/>
      <c r="AF104" s="183"/>
      <c r="AG104" s="183"/>
      <c r="AH104" s="206"/>
      <c r="AI104" s="206"/>
      <c r="AJ104" s="209"/>
      <c r="AK104" s="183"/>
      <c r="AL104" s="206"/>
      <c r="AM104" s="206"/>
      <c r="AN104" s="183"/>
      <c r="AO104" s="209"/>
      <c r="AP104" s="308" t="str">
        <f t="shared" si="2"/>
        <v/>
      </c>
      <c r="AQ104" s="183"/>
      <c r="AR104" s="207" t="s">
        <v>87</v>
      </c>
      <c r="AS104" s="183"/>
      <c r="AT104" s="207" t="s">
        <v>250</v>
      </c>
      <c r="AU104" s="183"/>
      <c r="AV104" s="183"/>
      <c r="AW104" s="207" t="s">
        <v>250</v>
      </c>
      <c r="AX104" s="183"/>
      <c r="AY104" s="207" t="s">
        <v>250</v>
      </c>
      <c r="AZ104" s="207" t="s">
        <v>250</v>
      </c>
      <c r="BA104" s="183"/>
      <c r="BB104" s="183"/>
      <c r="BC104" s="183"/>
      <c r="BD104" s="207" t="s">
        <v>456</v>
      </c>
      <c r="BE104" s="183"/>
      <c r="BF104" s="183"/>
      <c r="BG104" s="183"/>
      <c r="BH104" s="183"/>
      <c r="BI104" s="183"/>
      <c r="BJ104" s="225"/>
      <c r="BN104" s="214"/>
      <c r="BO104" s="214"/>
      <c r="BP104" s="214"/>
      <c r="BQ104" s="215"/>
    </row>
    <row r="105" spans="1:69" ht="27" customHeight="1" thickTop="1" thickBot="1" x14ac:dyDescent="0.3">
      <c r="A105" s="122"/>
      <c r="B105" s="304" t="str">
        <f>IF(C105="","",(VLOOKUP(C105,Lookups!$B$4:$C$2561,2,FALSE)))</f>
        <v/>
      </c>
      <c r="C105" s="366"/>
      <c r="D105" s="315"/>
      <c r="E105" s="316"/>
      <c r="F105" s="225"/>
      <c r="G105" s="225"/>
      <c r="H105" s="225"/>
      <c r="I105" s="225"/>
      <c r="J105" s="225"/>
      <c r="K105" s="225"/>
      <c r="L105" s="225"/>
      <c r="M105" s="225"/>
      <c r="N105" s="225"/>
      <c r="O105" s="317"/>
      <c r="P105" s="224"/>
      <c r="Q105" s="225"/>
      <c r="R105" s="225"/>
      <c r="S105" s="322"/>
      <c r="T105" s="225"/>
      <c r="U105" s="318"/>
      <c r="V105" s="209"/>
      <c r="W105" s="209"/>
      <c r="X105" s="209"/>
      <c r="Y105" s="209"/>
      <c r="Z105" s="319"/>
      <c r="AA105" s="320"/>
      <c r="AB105" s="308" t="str">
        <f t="shared" si="3"/>
        <v/>
      </c>
      <c r="AC105" s="183"/>
      <c r="AD105" s="209"/>
      <c r="AE105" s="183"/>
      <c r="AF105" s="183"/>
      <c r="AG105" s="183"/>
      <c r="AH105" s="206"/>
      <c r="AI105" s="206"/>
      <c r="AJ105" s="209"/>
      <c r="AK105" s="183"/>
      <c r="AL105" s="206"/>
      <c r="AM105" s="206"/>
      <c r="AN105" s="183"/>
      <c r="AO105" s="209"/>
      <c r="AP105" s="308" t="str">
        <f t="shared" si="2"/>
        <v/>
      </c>
      <c r="AQ105" s="183"/>
      <c r="AR105" s="207" t="s">
        <v>87</v>
      </c>
      <c r="AS105" s="183"/>
      <c r="AT105" s="207" t="s">
        <v>250</v>
      </c>
      <c r="AU105" s="183"/>
      <c r="AV105" s="183"/>
      <c r="AW105" s="207" t="s">
        <v>250</v>
      </c>
      <c r="AX105" s="183"/>
      <c r="AY105" s="207" t="s">
        <v>250</v>
      </c>
      <c r="AZ105" s="207" t="s">
        <v>250</v>
      </c>
      <c r="BA105" s="183"/>
      <c r="BB105" s="183"/>
      <c r="BC105" s="183"/>
      <c r="BD105" s="207" t="s">
        <v>456</v>
      </c>
      <c r="BE105" s="183"/>
      <c r="BF105" s="183"/>
      <c r="BG105" s="183"/>
      <c r="BH105" s="183"/>
      <c r="BI105" s="183"/>
      <c r="BJ105" s="225"/>
      <c r="BN105" s="214"/>
      <c r="BO105" s="214"/>
      <c r="BP105" s="214"/>
      <c r="BQ105" s="215"/>
    </row>
    <row r="106" spans="1:69" ht="27" customHeight="1" thickTop="1" thickBot="1" x14ac:dyDescent="0.3">
      <c r="A106" s="122"/>
      <c r="B106" s="304" t="str">
        <f>IF(C106="","",(VLOOKUP(C106,Lookups!$B$4:$C$2561,2,FALSE)))</f>
        <v/>
      </c>
      <c r="C106" s="366"/>
      <c r="D106" s="315"/>
      <c r="E106" s="316"/>
      <c r="F106" s="225"/>
      <c r="G106" s="225"/>
      <c r="H106" s="225"/>
      <c r="I106" s="225"/>
      <c r="J106" s="225"/>
      <c r="K106" s="225"/>
      <c r="L106" s="225"/>
      <c r="M106" s="225"/>
      <c r="N106" s="225"/>
      <c r="O106" s="317"/>
      <c r="P106" s="224"/>
      <c r="Q106" s="225"/>
      <c r="R106" s="225"/>
      <c r="S106" s="322"/>
      <c r="T106" s="225"/>
      <c r="U106" s="318"/>
      <c r="V106" s="209"/>
      <c r="W106" s="209"/>
      <c r="X106" s="209"/>
      <c r="Y106" s="209"/>
      <c r="Z106" s="319"/>
      <c r="AA106" s="320"/>
      <c r="AB106" s="308" t="str">
        <f t="shared" si="3"/>
        <v/>
      </c>
      <c r="AC106" s="183"/>
      <c r="AD106" s="209"/>
      <c r="AE106" s="183"/>
      <c r="AF106" s="183"/>
      <c r="AG106" s="183"/>
      <c r="AH106" s="206"/>
      <c r="AI106" s="206"/>
      <c r="AJ106" s="209"/>
      <c r="AK106" s="183"/>
      <c r="AL106" s="206"/>
      <c r="AM106" s="206"/>
      <c r="AN106" s="183"/>
      <c r="AO106" s="209"/>
      <c r="AP106" s="308" t="str">
        <f t="shared" si="2"/>
        <v/>
      </c>
      <c r="AQ106" s="183"/>
      <c r="AR106" s="207" t="s">
        <v>87</v>
      </c>
      <c r="AS106" s="183"/>
      <c r="AT106" s="207" t="s">
        <v>250</v>
      </c>
      <c r="AU106" s="183"/>
      <c r="AV106" s="183"/>
      <c r="AW106" s="207" t="s">
        <v>250</v>
      </c>
      <c r="AX106" s="183"/>
      <c r="AY106" s="207" t="s">
        <v>250</v>
      </c>
      <c r="AZ106" s="207" t="s">
        <v>250</v>
      </c>
      <c r="BA106" s="183"/>
      <c r="BB106" s="183"/>
      <c r="BC106" s="183"/>
      <c r="BD106" s="207" t="s">
        <v>456</v>
      </c>
      <c r="BE106" s="183"/>
      <c r="BF106" s="183"/>
      <c r="BG106" s="183"/>
      <c r="BH106" s="183"/>
      <c r="BI106" s="183"/>
      <c r="BJ106" s="225"/>
      <c r="BN106" s="214"/>
      <c r="BO106" s="214"/>
      <c r="BP106" s="214"/>
      <c r="BQ106" s="215"/>
    </row>
    <row r="107" spans="1:69" ht="27" customHeight="1" thickTop="1" thickBot="1" x14ac:dyDescent="0.3">
      <c r="A107" s="122"/>
      <c r="B107" s="304" t="str">
        <f>IF(C107="","",(VLOOKUP(C107,Lookups!$B$4:$C$2561,2,FALSE)))</f>
        <v/>
      </c>
      <c r="C107" s="366"/>
      <c r="D107" s="315"/>
      <c r="E107" s="316"/>
      <c r="F107" s="225"/>
      <c r="G107" s="225"/>
      <c r="H107" s="225"/>
      <c r="I107" s="225"/>
      <c r="J107" s="225"/>
      <c r="K107" s="225"/>
      <c r="L107" s="225"/>
      <c r="M107" s="225"/>
      <c r="N107" s="225"/>
      <c r="O107" s="317"/>
      <c r="P107" s="224"/>
      <c r="Q107" s="225"/>
      <c r="R107" s="225"/>
      <c r="S107" s="322"/>
      <c r="T107" s="225"/>
      <c r="U107" s="318"/>
      <c r="V107" s="209"/>
      <c r="W107" s="209"/>
      <c r="X107" s="209"/>
      <c r="Y107" s="209"/>
      <c r="Z107" s="319"/>
      <c r="AA107" s="320"/>
      <c r="AB107" s="308" t="str">
        <f t="shared" si="3"/>
        <v/>
      </c>
      <c r="AC107" s="183"/>
      <c r="AD107" s="209"/>
      <c r="AE107" s="183"/>
      <c r="AF107" s="183"/>
      <c r="AG107" s="183"/>
      <c r="AH107" s="206"/>
      <c r="AI107" s="206"/>
      <c r="AJ107" s="209"/>
      <c r="AK107" s="183"/>
      <c r="AL107" s="206"/>
      <c r="AM107" s="206"/>
      <c r="AN107" s="183"/>
      <c r="AO107" s="209"/>
      <c r="AP107" s="308" t="str">
        <f t="shared" si="2"/>
        <v/>
      </c>
      <c r="AQ107" s="183"/>
      <c r="AR107" s="207" t="s">
        <v>87</v>
      </c>
      <c r="AS107" s="183"/>
      <c r="AT107" s="207" t="s">
        <v>250</v>
      </c>
      <c r="AU107" s="183"/>
      <c r="AV107" s="183"/>
      <c r="AW107" s="207" t="s">
        <v>250</v>
      </c>
      <c r="AX107" s="183"/>
      <c r="AY107" s="207" t="s">
        <v>250</v>
      </c>
      <c r="AZ107" s="207" t="s">
        <v>250</v>
      </c>
      <c r="BA107" s="183"/>
      <c r="BB107" s="183"/>
      <c r="BC107" s="183"/>
      <c r="BD107" s="207" t="s">
        <v>456</v>
      </c>
      <c r="BE107" s="183"/>
      <c r="BF107" s="183"/>
      <c r="BG107" s="183"/>
      <c r="BH107" s="183"/>
      <c r="BI107" s="183"/>
      <c r="BJ107" s="225"/>
      <c r="BN107" s="214"/>
      <c r="BO107" s="214"/>
      <c r="BP107" s="214"/>
      <c r="BQ107" s="215"/>
    </row>
    <row r="108" spans="1:69" ht="27" customHeight="1" thickTop="1" thickBot="1" x14ac:dyDescent="0.3">
      <c r="A108" s="122"/>
      <c r="B108" s="304" t="str">
        <f>IF(C108="","",(VLOOKUP(C108,Lookups!$B$4:$C$2561,2,FALSE)))</f>
        <v/>
      </c>
      <c r="C108" s="366"/>
      <c r="D108" s="315"/>
      <c r="E108" s="316"/>
      <c r="F108" s="225"/>
      <c r="G108" s="225"/>
      <c r="H108" s="225"/>
      <c r="I108" s="225"/>
      <c r="J108" s="225"/>
      <c r="K108" s="225"/>
      <c r="L108" s="225"/>
      <c r="M108" s="225"/>
      <c r="N108" s="225"/>
      <c r="O108" s="317"/>
      <c r="P108" s="224"/>
      <c r="Q108" s="225"/>
      <c r="R108" s="225"/>
      <c r="S108" s="322"/>
      <c r="T108" s="225"/>
      <c r="U108" s="318"/>
      <c r="V108" s="209"/>
      <c r="W108" s="209"/>
      <c r="X108" s="209"/>
      <c r="Y108" s="209"/>
      <c r="Z108" s="319"/>
      <c r="AA108" s="320"/>
      <c r="AB108" s="308" t="str">
        <f t="shared" si="3"/>
        <v/>
      </c>
      <c r="AC108" s="183"/>
      <c r="AD108" s="209"/>
      <c r="AE108" s="183"/>
      <c r="AF108" s="183"/>
      <c r="AG108" s="183"/>
      <c r="AH108" s="206"/>
      <c r="AI108" s="206"/>
      <c r="AJ108" s="209"/>
      <c r="AK108" s="183"/>
      <c r="AL108" s="206"/>
      <c r="AM108" s="206"/>
      <c r="AN108" s="183"/>
      <c r="AO108" s="209"/>
      <c r="AP108" s="308" t="str">
        <f t="shared" si="2"/>
        <v/>
      </c>
      <c r="AQ108" s="183"/>
      <c r="AR108" s="207" t="s">
        <v>87</v>
      </c>
      <c r="AS108" s="183"/>
      <c r="AT108" s="207" t="s">
        <v>250</v>
      </c>
      <c r="AU108" s="183"/>
      <c r="AV108" s="183"/>
      <c r="AW108" s="207" t="s">
        <v>250</v>
      </c>
      <c r="AX108" s="183"/>
      <c r="AY108" s="207" t="s">
        <v>250</v>
      </c>
      <c r="AZ108" s="207" t="s">
        <v>250</v>
      </c>
      <c r="BA108" s="183"/>
      <c r="BB108" s="183"/>
      <c r="BC108" s="183"/>
      <c r="BD108" s="207" t="s">
        <v>456</v>
      </c>
      <c r="BE108" s="183"/>
      <c r="BF108" s="183"/>
      <c r="BG108" s="183"/>
      <c r="BH108" s="183"/>
      <c r="BI108" s="183"/>
      <c r="BJ108" s="225"/>
      <c r="BN108" s="214"/>
      <c r="BO108" s="214"/>
      <c r="BP108" s="214"/>
      <c r="BQ108" s="215"/>
    </row>
    <row r="109" spans="1:69" ht="27" customHeight="1" thickTop="1" thickBot="1" x14ac:dyDescent="0.3">
      <c r="A109" s="122"/>
      <c r="B109" s="304" t="str">
        <f>IF(C109="","",(VLOOKUP(C109,Lookups!$B$4:$C$2561,2,FALSE)))</f>
        <v/>
      </c>
      <c r="C109" s="366"/>
      <c r="D109" s="315"/>
      <c r="E109" s="316"/>
      <c r="F109" s="225"/>
      <c r="G109" s="225"/>
      <c r="H109" s="225"/>
      <c r="I109" s="225"/>
      <c r="J109" s="225"/>
      <c r="K109" s="225"/>
      <c r="L109" s="225"/>
      <c r="M109" s="225"/>
      <c r="N109" s="225"/>
      <c r="O109" s="317"/>
      <c r="P109" s="224"/>
      <c r="Q109" s="225"/>
      <c r="R109" s="225"/>
      <c r="S109" s="322"/>
      <c r="T109" s="225"/>
      <c r="U109" s="318"/>
      <c r="V109" s="209"/>
      <c r="W109" s="209"/>
      <c r="X109" s="209"/>
      <c r="Y109" s="209"/>
      <c r="Z109" s="319"/>
      <c r="AA109" s="320"/>
      <c r="AB109" s="308" t="str">
        <f t="shared" si="3"/>
        <v/>
      </c>
      <c r="AC109" s="183"/>
      <c r="AD109" s="209"/>
      <c r="AE109" s="183"/>
      <c r="AF109" s="183"/>
      <c r="AG109" s="183"/>
      <c r="AH109" s="206"/>
      <c r="AI109" s="206"/>
      <c r="AJ109" s="209"/>
      <c r="AK109" s="183"/>
      <c r="AL109" s="206"/>
      <c r="AM109" s="206"/>
      <c r="AN109" s="183"/>
      <c r="AO109" s="209"/>
      <c r="AP109" s="308" t="str">
        <f t="shared" si="2"/>
        <v/>
      </c>
      <c r="AQ109" s="183"/>
      <c r="AR109" s="207" t="s">
        <v>87</v>
      </c>
      <c r="AS109" s="183"/>
      <c r="AT109" s="207" t="s">
        <v>250</v>
      </c>
      <c r="AU109" s="183"/>
      <c r="AV109" s="183"/>
      <c r="AW109" s="207" t="s">
        <v>250</v>
      </c>
      <c r="AX109" s="183"/>
      <c r="AY109" s="207" t="s">
        <v>250</v>
      </c>
      <c r="AZ109" s="207" t="s">
        <v>250</v>
      </c>
      <c r="BA109" s="183"/>
      <c r="BB109" s="183"/>
      <c r="BC109" s="183"/>
      <c r="BD109" s="207" t="s">
        <v>456</v>
      </c>
      <c r="BE109" s="183"/>
      <c r="BF109" s="183"/>
      <c r="BG109" s="183"/>
      <c r="BH109" s="183"/>
      <c r="BI109" s="183"/>
      <c r="BJ109" s="225"/>
      <c r="BN109" s="214"/>
      <c r="BO109" s="214"/>
      <c r="BP109" s="214"/>
      <c r="BQ109" s="215"/>
    </row>
    <row r="110" spans="1:69" ht="27" customHeight="1" thickTop="1" thickBot="1" x14ac:dyDescent="0.3">
      <c r="A110" s="122"/>
      <c r="B110" s="304" t="str">
        <f>IF(C110="","",(VLOOKUP(C110,Lookups!$B$4:$C$2561,2,FALSE)))</f>
        <v/>
      </c>
      <c r="C110" s="366"/>
      <c r="D110" s="315"/>
      <c r="E110" s="316"/>
      <c r="F110" s="225"/>
      <c r="G110" s="225"/>
      <c r="H110" s="225"/>
      <c r="I110" s="225"/>
      <c r="J110" s="225"/>
      <c r="K110" s="225"/>
      <c r="L110" s="225"/>
      <c r="M110" s="225"/>
      <c r="N110" s="225"/>
      <c r="O110" s="317"/>
      <c r="P110" s="224"/>
      <c r="Q110" s="225"/>
      <c r="R110" s="225"/>
      <c r="S110" s="322"/>
      <c r="T110" s="225"/>
      <c r="U110" s="318"/>
      <c r="V110" s="209"/>
      <c r="W110" s="209"/>
      <c r="X110" s="209"/>
      <c r="Y110" s="209"/>
      <c r="Z110" s="319"/>
      <c r="AA110" s="320"/>
      <c r="AB110" s="308" t="str">
        <f t="shared" si="3"/>
        <v/>
      </c>
      <c r="AC110" s="183"/>
      <c r="AD110" s="209"/>
      <c r="AE110" s="183"/>
      <c r="AF110" s="183"/>
      <c r="AG110" s="183"/>
      <c r="AH110" s="206"/>
      <c r="AI110" s="206"/>
      <c r="AJ110" s="209"/>
      <c r="AK110" s="183"/>
      <c r="AL110" s="206"/>
      <c r="AM110" s="206"/>
      <c r="AN110" s="183"/>
      <c r="AO110" s="209"/>
      <c r="AP110" s="308" t="str">
        <f t="shared" si="2"/>
        <v/>
      </c>
      <c r="AQ110" s="183"/>
      <c r="AR110" s="207" t="s">
        <v>87</v>
      </c>
      <c r="AS110" s="183"/>
      <c r="AT110" s="207" t="s">
        <v>250</v>
      </c>
      <c r="AU110" s="183"/>
      <c r="AV110" s="183"/>
      <c r="AW110" s="207" t="s">
        <v>250</v>
      </c>
      <c r="AX110" s="183"/>
      <c r="AY110" s="207" t="s">
        <v>250</v>
      </c>
      <c r="AZ110" s="207" t="s">
        <v>250</v>
      </c>
      <c r="BA110" s="183"/>
      <c r="BB110" s="183"/>
      <c r="BC110" s="183"/>
      <c r="BD110" s="207" t="s">
        <v>456</v>
      </c>
      <c r="BE110" s="183"/>
      <c r="BF110" s="183"/>
      <c r="BG110" s="183"/>
      <c r="BH110" s="183"/>
      <c r="BI110" s="183"/>
      <c r="BJ110" s="225"/>
      <c r="BN110" s="214"/>
      <c r="BO110" s="214"/>
      <c r="BP110" s="214"/>
      <c r="BQ110" s="215"/>
    </row>
    <row r="111" spans="1:69" ht="27" customHeight="1" thickTop="1" thickBot="1" x14ac:dyDescent="0.3">
      <c r="A111" s="122"/>
      <c r="B111" s="304" t="str">
        <f>IF(C111="","",(VLOOKUP(C111,Lookups!$B$4:$C$2561,2,FALSE)))</f>
        <v/>
      </c>
      <c r="C111" s="366"/>
      <c r="D111" s="315"/>
      <c r="E111" s="316"/>
      <c r="F111" s="225"/>
      <c r="G111" s="225"/>
      <c r="H111" s="225"/>
      <c r="I111" s="225"/>
      <c r="J111" s="225"/>
      <c r="K111" s="225"/>
      <c r="L111" s="225"/>
      <c r="M111" s="225"/>
      <c r="N111" s="225"/>
      <c r="O111" s="317"/>
      <c r="P111" s="224"/>
      <c r="Q111" s="225"/>
      <c r="R111" s="225"/>
      <c r="S111" s="322"/>
      <c r="T111" s="225"/>
      <c r="U111" s="318"/>
      <c r="V111" s="209"/>
      <c r="W111" s="209"/>
      <c r="X111" s="209"/>
      <c r="Y111" s="209"/>
      <c r="Z111" s="319"/>
      <c r="AA111" s="320"/>
      <c r="AB111" s="308" t="str">
        <f t="shared" si="3"/>
        <v/>
      </c>
      <c r="AC111" s="183"/>
      <c r="AD111" s="209"/>
      <c r="AE111" s="183"/>
      <c r="AF111" s="183"/>
      <c r="AG111" s="183"/>
      <c r="AH111" s="206"/>
      <c r="AI111" s="206"/>
      <c r="AJ111" s="209"/>
      <c r="AK111" s="183"/>
      <c r="AL111" s="206"/>
      <c r="AM111" s="206"/>
      <c r="AN111" s="183"/>
      <c r="AO111" s="209"/>
      <c r="AP111" s="308" t="str">
        <f t="shared" si="2"/>
        <v/>
      </c>
      <c r="AQ111" s="183"/>
      <c r="AR111" s="207" t="s">
        <v>87</v>
      </c>
      <c r="AS111" s="183"/>
      <c r="AT111" s="207" t="s">
        <v>250</v>
      </c>
      <c r="AU111" s="183"/>
      <c r="AV111" s="183"/>
      <c r="AW111" s="207" t="s">
        <v>250</v>
      </c>
      <c r="AX111" s="183"/>
      <c r="AY111" s="207" t="s">
        <v>250</v>
      </c>
      <c r="AZ111" s="207" t="s">
        <v>250</v>
      </c>
      <c r="BA111" s="183"/>
      <c r="BB111" s="183"/>
      <c r="BC111" s="183"/>
      <c r="BD111" s="207" t="s">
        <v>456</v>
      </c>
      <c r="BE111" s="183"/>
      <c r="BF111" s="183"/>
      <c r="BG111" s="183"/>
      <c r="BH111" s="183"/>
      <c r="BI111" s="183"/>
      <c r="BJ111" s="225"/>
      <c r="BN111" s="214"/>
      <c r="BO111" s="214"/>
      <c r="BP111" s="214"/>
      <c r="BQ111" s="215"/>
    </row>
    <row r="112" spans="1:69" ht="27" customHeight="1" thickTop="1" thickBot="1" x14ac:dyDescent="0.3">
      <c r="A112" s="122"/>
      <c r="B112" s="304" t="str">
        <f>IF(C112="","",(VLOOKUP(C112,Lookups!$B$4:$C$2561,2,FALSE)))</f>
        <v/>
      </c>
      <c r="C112" s="366"/>
      <c r="D112" s="315"/>
      <c r="E112" s="316"/>
      <c r="F112" s="225"/>
      <c r="G112" s="225"/>
      <c r="H112" s="225"/>
      <c r="I112" s="225"/>
      <c r="J112" s="225"/>
      <c r="K112" s="225"/>
      <c r="L112" s="225"/>
      <c r="M112" s="225"/>
      <c r="N112" s="225"/>
      <c r="O112" s="317"/>
      <c r="P112" s="224"/>
      <c r="Q112" s="225"/>
      <c r="R112" s="225"/>
      <c r="S112" s="322"/>
      <c r="T112" s="225"/>
      <c r="U112" s="318"/>
      <c r="V112" s="209"/>
      <c r="W112" s="209"/>
      <c r="X112" s="209"/>
      <c r="Y112" s="209"/>
      <c r="Z112" s="319"/>
      <c r="AA112" s="320"/>
      <c r="AB112" s="308" t="str">
        <f t="shared" si="3"/>
        <v/>
      </c>
      <c r="AC112" s="183"/>
      <c r="AD112" s="209"/>
      <c r="AE112" s="183"/>
      <c r="AF112" s="183"/>
      <c r="AG112" s="183"/>
      <c r="AH112" s="206"/>
      <c r="AI112" s="206"/>
      <c r="AJ112" s="209"/>
      <c r="AK112" s="183"/>
      <c r="AL112" s="206"/>
      <c r="AM112" s="206"/>
      <c r="AN112" s="183"/>
      <c r="AO112" s="209"/>
      <c r="AP112" s="308" t="str">
        <f t="shared" si="2"/>
        <v/>
      </c>
      <c r="AQ112" s="183"/>
      <c r="AR112" s="207" t="s">
        <v>87</v>
      </c>
      <c r="AS112" s="183"/>
      <c r="AT112" s="207" t="s">
        <v>250</v>
      </c>
      <c r="AU112" s="183"/>
      <c r="AV112" s="183"/>
      <c r="AW112" s="207" t="s">
        <v>250</v>
      </c>
      <c r="AX112" s="183"/>
      <c r="AY112" s="207" t="s">
        <v>250</v>
      </c>
      <c r="AZ112" s="207" t="s">
        <v>250</v>
      </c>
      <c r="BA112" s="183"/>
      <c r="BB112" s="183"/>
      <c r="BC112" s="183"/>
      <c r="BD112" s="207" t="s">
        <v>456</v>
      </c>
      <c r="BE112" s="183"/>
      <c r="BF112" s="183"/>
      <c r="BG112" s="183"/>
      <c r="BH112" s="183"/>
      <c r="BI112" s="183"/>
      <c r="BJ112" s="225"/>
      <c r="BN112" s="214"/>
      <c r="BO112" s="214"/>
      <c r="BP112" s="214"/>
      <c r="BQ112" s="215"/>
    </row>
    <row r="113" spans="1:69" ht="27" customHeight="1" thickTop="1" thickBot="1" x14ac:dyDescent="0.3">
      <c r="A113" s="122"/>
      <c r="B113" s="304" t="str">
        <f>IF(C113="","",(VLOOKUP(C113,Lookups!$B$4:$C$2561,2,FALSE)))</f>
        <v/>
      </c>
      <c r="C113" s="366"/>
      <c r="D113" s="315"/>
      <c r="E113" s="316"/>
      <c r="F113" s="225"/>
      <c r="G113" s="225"/>
      <c r="H113" s="225"/>
      <c r="I113" s="225"/>
      <c r="J113" s="225"/>
      <c r="K113" s="225"/>
      <c r="L113" s="225"/>
      <c r="M113" s="225"/>
      <c r="N113" s="225"/>
      <c r="O113" s="317"/>
      <c r="P113" s="224"/>
      <c r="Q113" s="225"/>
      <c r="R113" s="225"/>
      <c r="S113" s="322"/>
      <c r="T113" s="225"/>
      <c r="U113" s="318"/>
      <c r="V113" s="209"/>
      <c r="W113" s="209"/>
      <c r="X113" s="209"/>
      <c r="Y113" s="209"/>
      <c r="Z113" s="319"/>
      <c r="AA113" s="320"/>
      <c r="AB113" s="308" t="str">
        <f t="shared" si="3"/>
        <v/>
      </c>
      <c r="AC113" s="183"/>
      <c r="AD113" s="209"/>
      <c r="AE113" s="183"/>
      <c r="AF113" s="183"/>
      <c r="AG113" s="183"/>
      <c r="AH113" s="206"/>
      <c r="AI113" s="206"/>
      <c r="AJ113" s="209"/>
      <c r="AK113" s="183"/>
      <c r="AL113" s="206"/>
      <c r="AM113" s="206"/>
      <c r="AN113" s="183"/>
      <c r="AO113" s="209"/>
      <c r="AP113" s="308" t="str">
        <f t="shared" si="2"/>
        <v/>
      </c>
      <c r="AQ113" s="183"/>
      <c r="AR113" s="207" t="s">
        <v>87</v>
      </c>
      <c r="AS113" s="183"/>
      <c r="AT113" s="207" t="s">
        <v>250</v>
      </c>
      <c r="AU113" s="183"/>
      <c r="AV113" s="183"/>
      <c r="AW113" s="207" t="s">
        <v>250</v>
      </c>
      <c r="AX113" s="183"/>
      <c r="AY113" s="207" t="s">
        <v>250</v>
      </c>
      <c r="AZ113" s="207" t="s">
        <v>250</v>
      </c>
      <c r="BA113" s="183"/>
      <c r="BB113" s="183"/>
      <c r="BC113" s="183"/>
      <c r="BD113" s="207" t="s">
        <v>456</v>
      </c>
      <c r="BE113" s="183"/>
      <c r="BF113" s="183"/>
      <c r="BG113" s="183"/>
      <c r="BH113" s="183"/>
      <c r="BI113" s="183"/>
      <c r="BJ113" s="225"/>
      <c r="BN113" s="214"/>
      <c r="BO113" s="214"/>
      <c r="BP113" s="214"/>
      <c r="BQ113" s="215"/>
    </row>
    <row r="114" spans="1:69" ht="27" customHeight="1" thickTop="1" thickBot="1" x14ac:dyDescent="0.3">
      <c r="A114" s="122"/>
      <c r="B114" s="304" t="str">
        <f>IF(C114="","",(VLOOKUP(C114,Lookups!$B$4:$C$2561,2,FALSE)))</f>
        <v/>
      </c>
      <c r="C114" s="366"/>
      <c r="D114" s="315"/>
      <c r="E114" s="316"/>
      <c r="F114" s="225"/>
      <c r="G114" s="225"/>
      <c r="H114" s="225"/>
      <c r="I114" s="225"/>
      <c r="J114" s="225"/>
      <c r="K114" s="225"/>
      <c r="L114" s="225"/>
      <c r="M114" s="225"/>
      <c r="N114" s="225"/>
      <c r="O114" s="317"/>
      <c r="P114" s="224"/>
      <c r="Q114" s="225"/>
      <c r="R114" s="225"/>
      <c r="S114" s="322"/>
      <c r="T114" s="225"/>
      <c r="U114" s="318"/>
      <c r="V114" s="209"/>
      <c r="W114" s="209"/>
      <c r="X114" s="209"/>
      <c r="Y114" s="209"/>
      <c r="Z114" s="319"/>
      <c r="AA114" s="320"/>
      <c r="AB114" s="308" t="str">
        <f t="shared" si="3"/>
        <v/>
      </c>
      <c r="AC114" s="183"/>
      <c r="AD114" s="209"/>
      <c r="AE114" s="183"/>
      <c r="AF114" s="183"/>
      <c r="AG114" s="183"/>
      <c r="AH114" s="206"/>
      <c r="AI114" s="206"/>
      <c r="AJ114" s="209"/>
      <c r="AK114" s="183"/>
      <c r="AL114" s="206"/>
      <c r="AM114" s="206"/>
      <c r="AN114" s="183"/>
      <c r="AO114" s="209"/>
      <c r="AP114" s="308" t="str">
        <f t="shared" si="2"/>
        <v/>
      </c>
      <c r="AQ114" s="183"/>
      <c r="AR114" s="207" t="s">
        <v>87</v>
      </c>
      <c r="AS114" s="183"/>
      <c r="AT114" s="207" t="s">
        <v>250</v>
      </c>
      <c r="AU114" s="183"/>
      <c r="AV114" s="183"/>
      <c r="AW114" s="207" t="s">
        <v>250</v>
      </c>
      <c r="AX114" s="183"/>
      <c r="AY114" s="207" t="s">
        <v>250</v>
      </c>
      <c r="AZ114" s="207" t="s">
        <v>250</v>
      </c>
      <c r="BA114" s="183"/>
      <c r="BB114" s="183"/>
      <c r="BC114" s="183"/>
      <c r="BD114" s="207" t="s">
        <v>456</v>
      </c>
      <c r="BE114" s="183"/>
      <c r="BF114" s="183"/>
      <c r="BG114" s="183"/>
      <c r="BH114" s="183"/>
      <c r="BI114" s="183"/>
      <c r="BJ114" s="225"/>
      <c r="BN114" s="214"/>
      <c r="BO114" s="214"/>
      <c r="BP114" s="214"/>
      <c r="BQ114" s="215"/>
    </row>
    <row r="115" spans="1:69" ht="27" customHeight="1" thickTop="1" thickBot="1" x14ac:dyDescent="0.3">
      <c r="A115" s="122"/>
      <c r="B115" s="304" t="str">
        <f>IF(C115="","",(VLOOKUP(C115,Lookups!$B$4:$C$2561,2,FALSE)))</f>
        <v/>
      </c>
      <c r="C115" s="366"/>
      <c r="D115" s="315"/>
      <c r="E115" s="316"/>
      <c r="F115" s="225"/>
      <c r="G115" s="225"/>
      <c r="H115" s="225"/>
      <c r="I115" s="225"/>
      <c r="J115" s="225"/>
      <c r="K115" s="225"/>
      <c r="L115" s="225"/>
      <c r="M115" s="225"/>
      <c r="N115" s="225"/>
      <c r="O115" s="317"/>
      <c r="P115" s="224"/>
      <c r="Q115" s="225"/>
      <c r="R115" s="225"/>
      <c r="S115" s="322"/>
      <c r="T115" s="225"/>
      <c r="U115" s="318"/>
      <c r="V115" s="209"/>
      <c r="W115" s="209"/>
      <c r="X115" s="209"/>
      <c r="Y115" s="209"/>
      <c r="Z115" s="319"/>
      <c r="AA115" s="320"/>
      <c r="AB115" s="308" t="str">
        <f t="shared" si="3"/>
        <v/>
      </c>
      <c r="AC115" s="183"/>
      <c r="AD115" s="209"/>
      <c r="AE115" s="183"/>
      <c r="AF115" s="183"/>
      <c r="AG115" s="183"/>
      <c r="AH115" s="206"/>
      <c r="AI115" s="206"/>
      <c r="AJ115" s="209"/>
      <c r="AK115" s="183"/>
      <c r="AL115" s="206"/>
      <c r="AM115" s="206"/>
      <c r="AN115" s="183"/>
      <c r="AO115" s="209"/>
      <c r="AP115" s="308" t="str">
        <f t="shared" si="2"/>
        <v/>
      </c>
      <c r="AQ115" s="183"/>
      <c r="AR115" s="207" t="s">
        <v>87</v>
      </c>
      <c r="AS115" s="183"/>
      <c r="AT115" s="207" t="s">
        <v>250</v>
      </c>
      <c r="AU115" s="183"/>
      <c r="AV115" s="183"/>
      <c r="AW115" s="207" t="s">
        <v>250</v>
      </c>
      <c r="AX115" s="183"/>
      <c r="AY115" s="207" t="s">
        <v>250</v>
      </c>
      <c r="AZ115" s="207" t="s">
        <v>250</v>
      </c>
      <c r="BA115" s="183"/>
      <c r="BB115" s="183"/>
      <c r="BC115" s="183"/>
      <c r="BD115" s="207" t="s">
        <v>456</v>
      </c>
      <c r="BE115" s="183"/>
      <c r="BF115" s="183"/>
      <c r="BG115" s="183"/>
      <c r="BH115" s="183"/>
      <c r="BI115" s="183"/>
      <c r="BJ115" s="225"/>
      <c r="BN115" s="214"/>
      <c r="BO115" s="214"/>
      <c r="BP115" s="214"/>
      <c r="BQ115" s="215"/>
    </row>
    <row r="116" spans="1:69" ht="27" customHeight="1" thickTop="1" thickBot="1" x14ac:dyDescent="0.3">
      <c r="A116" s="122"/>
      <c r="B116" s="304" t="str">
        <f>IF(C116="","",(VLOOKUP(C116,Lookups!$B$4:$C$2561,2,FALSE)))</f>
        <v/>
      </c>
      <c r="C116" s="366"/>
      <c r="D116" s="315"/>
      <c r="E116" s="316"/>
      <c r="F116" s="225"/>
      <c r="G116" s="225"/>
      <c r="H116" s="225"/>
      <c r="I116" s="225"/>
      <c r="J116" s="225"/>
      <c r="K116" s="225"/>
      <c r="L116" s="225"/>
      <c r="M116" s="225"/>
      <c r="N116" s="225"/>
      <c r="O116" s="317"/>
      <c r="P116" s="224"/>
      <c r="Q116" s="225"/>
      <c r="R116" s="225"/>
      <c r="S116" s="322"/>
      <c r="T116" s="225"/>
      <c r="U116" s="318"/>
      <c r="V116" s="209"/>
      <c r="W116" s="209"/>
      <c r="X116" s="209"/>
      <c r="Y116" s="209"/>
      <c r="Z116" s="319"/>
      <c r="AA116" s="320"/>
      <c r="AB116" s="308" t="str">
        <f t="shared" si="3"/>
        <v/>
      </c>
      <c r="AC116" s="183"/>
      <c r="AD116" s="209"/>
      <c r="AE116" s="183"/>
      <c r="AF116" s="183"/>
      <c r="AG116" s="183"/>
      <c r="AH116" s="206"/>
      <c r="AI116" s="206"/>
      <c r="AJ116" s="209"/>
      <c r="AK116" s="183"/>
      <c r="AL116" s="206"/>
      <c r="AM116" s="206"/>
      <c r="AN116" s="183"/>
      <c r="AO116" s="209"/>
      <c r="AP116" s="308" t="str">
        <f t="shared" si="2"/>
        <v/>
      </c>
      <c r="AQ116" s="183"/>
      <c r="AR116" s="207" t="s">
        <v>87</v>
      </c>
      <c r="AS116" s="183"/>
      <c r="AT116" s="207" t="s">
        <v>250</v>
      </c>
      <c r="AU116" s="183"/>
      <c r="AV116" s="183"/>
      <c r="AW116" s="207" t="s">
        <v>250</v>
      </c>
      <c r="AX116" s="183"/>
      <c r="AY116" s="207" t="s">
        <v>250</v>
      </c>
      <c r="AZ116" s="207" t="s">
        <v>250</v>
      </c>
      <c r="BA116" s="183"/>
      <c r="BB116" s="183"/>
      <c r="BC116" s="183"/>
      <c r="BD116" s="207" t="s">
        <v>456</v>
      </c>
      <c r="BE116" s="183"/>
      <c r="BF116" s="183"/>
      <c r="BG116" s="183"/>
      <c r="BH116" s="183"/>
      <c r="BI116" s="183"/>
      <c r="BJ116" s="225"/>
      <c r="BN116" s="214"/>
      <c r="BO116" s="214"/>
      <c r="BP116" s="214"/>
      <c r="BQ116" s="215"/>
    </row>
    <row r="117" spans="1:69" ht="27" customHeight="1" thickTop="1" thickBot="1" x14ac:dyDescent="0.3">
      <c r="A117" s="122"/>
      <c r="B117" s="304" t="str">
        <f>IF(C117="","",(VLOOKUP(C117,Lookups!$B$4:$C$2561,2,FALSE)))</f>
        <v/>
      </c>
      <c r="C117" s="366"/>
      <c r="D117" s="315"/>
      <c r="E117" s="316"/>
      <c r="F117" s="225"/>
      <c r="G117" s="225"/>
      <c r="H117" s="225"/>
      <c r="I117" s="225"/>
      <c r="J117" s="225"/>
      <c r="K117" s="225"/>
      <c r="L117" s="225"/>
      <c r="M117" s="225"/>
      <c r="N117" s="225"/>
      <c r="O117" s="317"/>
      <c r="P117" s="224"/>
      <c r="Q117" s="225"/>
      <c r="R117" s="225"/>
      <c r="S117" s="322"/>
      <c r="T117" s="225"/>
      <c r="U117" s="318"/>
      <c r="V117" s="209"/>
      <c r="W117" s="209"/>
      <c r="X117" s="209"/>
      <c r="Y117" s="209"/>
      <c r="Z117" s="319"/>
      <c r="AA117" s="320"/>
      <c r="AB117" s="308" t="str">
        <f t="shared" si="3"/>
        <v/>
      </c>
      <c r="AC117" s="183"/>
      <c r="AD117" s="209"/>
      <c r="AE117" s="183"/>
      <c r="AF117" s="183"/>
      <c r="AG117" s="183"/>
      <c r="AH117" s="206"/>
      <c r="AI117" s="206"/>
      <c r="AJ117" s="209"/>
      <c r="AK117" s="183"/>
      <c r="AL117" s="206"/>
      <c r="AM117" s="206"/>
      <c r="AN117" s="183"/>
      <c r="AO117" s="209"/>
      <c r="AP117" s="308" t="str">
        <f t="shared" si="2"/>
        <v/>
      </c>
      <c r="AQ117" s="183"/>
      <c r="AR117" s="207" t="s">
        <v>87</v>
      </c>
      <c r="AS117" s="183"/>
      <c r="AT117" s="207" t="s">
        <v>250</v>
      </c>
      <c r="AU117" s="183"/>
      <c r="AV117" s="183"/>
      <c r="AW117" s="207" t="s">
        <v>250</v>
      </c>
      <c r="AX117" s="183"/>
      <c r="AY117" s="207" t="s">
        <v>250</v>
      </c>
      <c r="AZ117" s="207" t="s">
        <v>250</v>
      </c>
      <c r="BA117" s="183"/>
      <c r="BB117" s="183"/>
      <c r="BC117" s="183"/>
      <c r="BD117" s="207" t="s">
        <v>456</v>
      </c>
      <c r="BE117" s="183"/>
      <c r="BF117" s="183"/>
      <c r="BG117" s="183"/>
      <c r="BH117" s="183"/>
      <c r="BI117" s="183"/>
      <c r="BJ117" s="225"/>
      <c r="BN117" s="214"/>
      <c r="BO117" s="214"/>
      <c r="BP117" s="214"/>
      <c r="BQ117" s="215"/>
    </row>
    <row r="118" spans="1:69" ht="27" customHeight="1" thickTop="1" thickBot="1" x14ac:dyDescent="0.3">
      <c r="A118" s="122"/>
      <c r="B118" s="304" t="str">
        <f>IF(C118="","",(VLOOKUP(C118,Lookups!$B$4:$C$2561,2,FALSE)))</f>
        <v/>
      </c>
      <c r="C118" s="366"/>
      <c r="D118" s="315"/>
      <c r="E118" s="316"/>
      <c r="F118" s="225"/>
      <c r="G118" s="225"/>
      <c r="H118" s="225"/>
      <c r="I118" s="225"/>
      <c r="J118" s="225"/>
      <c r="K118" s="225"/>
      <c r="L118" s="225"/>
      <c r="M118" s="225"/>
      <c r="N118" s="225"/>
      <c r="O118" s="317"/>
      <c r="P118" s="224"/>
      <c r="Q118" s="225"/>
      <c r="R118" s="225"/>
      <c r="S118" s="322"/>
      <c r="T118" s="225"/>
      <c r="U118" s="318"/>
      <c r="V118" s="209"/>
      <c r="W118" s="209"/>
      <c r="X118" s="209"/>
      <c r="Y118" s="209"/>
      <c r="Z118" s="319"/>
      <c r="AA118" s="320"/>
      <c r="AB118" s="308" t="str">
        <f t="shared" si="3"/>
        <v/>
      </c>
      <c r="AC118" s="183"/>
      <c r="AD118" s="209"/>
      <c r="AE118" s="183"/>
      <c r="AF118" s="183"/>
      <c r="AG118" s="183"/>
      <c r="AH118" s="206"/>
      <c r="AI118" s="206"/>
      <c r="AJ118" s="209"/>
      <c r="AK118" s="183"/>
      <c r="AL118" s="206"/>
      <c r="AM118" s="206"/>
      <c r="AN118" s="183"/>
      <c r="AO118" s="209"/>
      <c r="AP118" s="308" t="str">
        <f t="shared" si="2"/>
        <v/>
      </c>
      <c r="AQ118" s="183"/>
      <c r="AR118" s="207" t="s">
        <v>87</v>
      </c>
      <c r="AS118" s="183"/>
      <c r="AT118" s="207" t="s">
        <v>250</v>
      </c>
      <c r="AU118" s="183"/>
      <c r="AV118" s="183"/>
      <c r="AW118" s="207" t="s">
        <v>250</v>
      </c>
      <c r="AX118" s="183"/>
      <c r="AY118" s="207" t="s">
        <v>250</v>
      </c>
      <c r="AZ118" s="207" t="s">
        <v>250</v>
      </c>
      <c r="BA118" s="183"/>
      <c r="BB118" s="183"/>
      <c r="BC118" s="183"/>
      <c r="BD118" s="207" t="s">
        <v>456</v>
      </c>
      <c r="BE118" s="183"/>
      <c r="BF118" s="183"/>
      <c r="BG118" s="183"/>
      <c r="BH118" s="183"/>
      <c r="BI118" s="183"/>
      <c r="BJ118" s="225"/>
      <c r="BN118" s="214"/>
      <c r="BO118" s="214"/>
      <c r="BP118" s="214"/>
      <c r="BQ118" s="215"/>
    </row>
    <row r="119" spans="1:69" ht="27" customHeight="1" thickTop="1" thickBot="1" x14ac:dyDescent="0.3">
      <c r="A119" s="122"/>
      <c r="B119" s="304" t="str">
        <f>IF(C119="","",(VLOOKUP(C119,Lookups!$B$4:$C$2561,2,FALSE)))</f>
        <v/>
      </c>
      <c r="C119" s="366"/>
      <c r="D119" s="315"/>
      <c r="E119" s="316"/>
      <c r="F119" s="225"/>
      <c r="G119" s="225"/>
      <c r="H119" s="225"/>
      <c r="I119" s="225"/>
      <c r="J119" s="225"/>
      <c r="K119" s="225"/>
      <c r="L119" s="225"/>
      <c r="M119" s="225"/>
      <c r="N119" s="225"/>
      <c r="O119" s="317"/>
      <c r="P119" s="224"/>
      <c r="Q119" s="225"/>
      <c r="R119" s="225"/>
      <c r="S119" s="322"/>
      <c r="T119" s="225"/>
      <c r="U119" s="318"/>
      <c r="V119" s="209"/>
      <c r="W119" s="209"/>
      <c r="X119" s="209"/>
      <c r="Y119" s="209"/>
      <c r="Z119" s="319"/>
      <c r="AA119" s="320"/>
      <c r="AB119" s="308" t="str">
        <f t="shared" si="3"/>
        <v/>
      </c>
      <c r="AC119" s="183"/>
      <c r="AD119" s="209"/>
      <c r="AE119" s="183"/>
      <c r="AF119" s="183"/>
      <c r="AG119" s="183"/>
      <c r="AH119" s="206"/>
      <c r="AI119" s="206"/>
      <c r="AJ119" s="209"/>
      <c r="AK119" s="183"/>
      <c r="AL119" s="206"/>
      <c r="AM119" s="206"/>
      <c r="AN119" s="183"/>
      <c r="AO119" s="209"/>
      <c r="AP119" s="308" t="str">
        <f t="shared" si="2"/>
        <v/>
      </c>
      <c r="AQ119" s="183"/>
      <c r="AR119" s="207" t="s">
        <v>87</v>
      </c>
      <c r="AS119" s="183"/>
      <c r="AT119" s="207" t="s">
        <v>250</v>
      </c>
      <c r="AU119" s="183"/>
      <c r="AV119" s="183"/>
      <c r="AW119" s="207" t="s">
        <v>250</v>
      </c>
      <c r="AX119" s="183"/>
      <c r="AY119" s="207" t="s">
        <v>250</v>
      </c>
      <c r="AZ119" s="207" t="s">
        <v>250</v>
      </c>
      <c r="BA119" s="183"/>
      <c r="BB119" s="183"/>
      <c r="BC119" s="183"/>
      <c r="BD119" s="207" t="s">
        <v>456</v>
      </c>
      <c r="BE119" s="183"/>
      <c r="BF119" s="183"/>
      <c r="BG119" s="183"/>
      <c r="BH119" s="183"/>
      <c r="BI119" s="183"/>
      <c r="BJ119" s="225"/>
      <c r="BN119" s="214"/>
      <c r="BO119" s="214"/>
      <c r="BP119" s="214"/>
      <c r="BQ119" s="215"/>
    </row>
    <row r="120" spans="1:69" ht="27" customHeight="1" thickTop="1" thickBot="1" x14ac:dyDescent="0.3">
      <c r="A120" s="122"/>
      <c r="B120" s="304" t="str">
        <f>IF(C120="","",(VLOOKUP(C120,Lookups!$B$4:$C$2561,2,FALSE)))</f>
        <v/>
      </c>
      <c r="C120" s="366"/>
      <c r="D120" s="315"/>
      <c r="E120" s="316"/>
      <c r="F120" s="225"/>
      <c r="G120" s="225"/>
      <c r="H120" s="225"/>
      <c r="I120" s="225"/>
      <c r="J120" s="225"/>
      <c r="K120" s="225"/>
      <c r="L120" s="225"/>
      <c r="M120" s="225"/>
      <c r="N120" s="225"/>
      <c r="O120" s="317"/>
      <c r="P120" s="224"/>
      <c r="Q120" s="225"/>
      <c r="R120" s="225"/>
      <c r="S120" s="322"/>
      <c r="T120" s="225"/>
      <c r="U120" s="318"/>
      <c r="V120" s="209"/>
      <c r="W120" s="209"/>
      <c r="X120" s="209"/>
      <c r="Y120" s="209"/>
      <c r="Z120" s="319"/>
      <c r="AA120" s="320"/>
      <c r="AB120" s="308" t="str">
        <f t="shared" si="3"/>
        <v/>
      </c>
      <c r="AC120" s="183"/>
      <c r="AD120" s="209"/>
      <c r="AE120" s="183"/>
      <c r="AF120" s="183"/>
      <c r="AG120" s="183"/>
      <c r="AH120" s="206"/>
      <c r="AI120" s="206"/>
      <c r="AJ120" s="209"/>
      <c r="AK120" s="183"/>
      <c r="AL120" s="206"/>
      <c r="AM120" s="206"/>
      <c r="AN120" s="183"/>
      <c r="AO120" s="209"/>
      <c r="AP120" s="308" t="str">
        <f t="shared" si="2"/>
        <v/>
      </c>
      <c r="AQ120" s="183"/>
      <c r="AR120" s="207" t="s">
        <v>87</v>
      </c>
      <c r="AS120" s="183"/>
      <c r="AT120" s="207" t="s">
        <v>250</v>
      </c>
      <c r="AU120" s="183"/>
      <c r="AV120" s="183"/>
      <c r="AW120" s="207" t="s">
        <v>250</v>
      </c>
      <c r="AX120" s="183"/>
      <c r="AY120" s="207" t="s">
        <v>250</v>
      </c>
      <c r="AZ120" s="207" t="s">
        <v>250</v>
      </c>
      <c r="BA120" s="183"/>
      <c r="BB120" s="183"/>
      <c r="BC120" s="183"/>
      <c r="BD120" s="207" t="s">
        <v>456</v>
      </c>
      <c r="BE120" s="183"/>
      <c r="BF120" s="183"/>
      <c r="BG120" s="183"/>
      <c r="BH120" s="183"/>
      <c r="BI120" s="183"/>
      <c r="BJ120" s="225"/>
      <c r="BN120" s="214"/>
      <c r="BO120" s="214"/>
      <c r="BP120" s="214"/>
      <c r="BQ120" s="215"/>
    </row>
    <row r="121" spans="1:69" ht="27" customHeight="1" thickTop="1" thickBot="1" x14ac:dyDescent="0.3">
      <c r="A121" s="122"/>
      <c r="B121" s="304" t="str">
        <f>IF(C121="","",(VLOOKUP(C121,Lookups!$B$4:$C$2561,2,FALSE)))</f>
        <v/>
      </c>
      <c r="C121" s="366"/>
      <c r="D121" s="315"/>
      <c r="E121" s="316"/>
      <c r="F121" s="225"/>
      <c r="G121" s="225"/>
      <c r="H121" s="225"/>
      <c r="I121" s="225"/>
      <c r="J121" s="225"/>
      <c r="K121" s="225"/>
      <c r="L121" s="225"/>
      <c r="M121" s="225"/>
      <c r="N121" s="225"/>
      <c r="O121" s="317"/>
      <c r="P121" s="224"/>
      <c r="Q121" s="225"/>
      <c r="R121" s="225"/>
      <c r="S121" s="322"/>
      <c r="T121" s="225"/>
      <c r="U121" s="318"/>
      <c r="V121" s="209"/>
      <c r="W121" s="209"/>
      <c r="X121" s="209"/>
      <c r="Y121" s="209"/>
      <c r="Z121" s="319"/>
      <c r="AA121" s="320"/>
      <c r="AB121" s="308" t="str">
        <f t="shared" si="3"/>
        <v/>
      </c>
      <c r="AC121" s="183"/>
      <c r="AD121" s="209"/>
      <c r="AE121" s="183"/>
      <c r="AF121" s="183"/>
      <c r="AG121" s="183"/>
      <c r="AH121" s="206"/>
      <c r="AI121" s="206"/>
      <c r="AJ121" s="209"/>
      <c r="AK121" s="183"/>
      <c r="AL121" s="206"/>
      <c r="AM121" s="206"/>
      <c r="AN121" s="183"/>
      <c r="AO121" s="209"/>
      <c r="AP121" s="308" t="str">
        <f t="shared" si="2"/>
        <v/>
      </c>
      <c r="AQ121" s="183"/>
      <c r="AR121" s="207" t="s">
        <v>87</v>
      </c>
      <c r="AS121" s="183"/>
      <c r="AT121" s="207" t="s">
        <v>250</v>
      </c>
      <c r="AU121" s="183"/>
      <c r="AV121" s="183"/>
      <c r="AW121" s="207" t="s">
        <v>250</v>
      </c>
      <c r="AX121" s="183"/>
      <c r="AY121" s="207" t="s">
        <v>250</v>
      </c>
      <c r="AZ121" s="207" t="s">
        <v>250</v>
      </c>
      <c r="BA121" s="183"/>
      <c r="BB121" s="183"/>
      <c r="BC121" s="183"/>
      <c r="BD121" s="207" t="s">
        <v>456</v>
      </c>
      <c r="BE121" s="183"/>
      <c r="BF121" s="183"/>
      <c r="BG121" s="183"/>
      <c r="BH121" s="183"/>
      <c r="BI121" s="183"/>
      <c r="BJ121" s="225"/>
      <c r="BN121" s="214"/>
      <c r="BO121" s="214"/>
      <c r="BP121" s="214"/>
      <c r="BQ121" s="215"/>
    </row>
    <row r="122" spans="1:69" ht="27" customHeight="1" thickTop="1" thickBot="1" x14ac:dyDescent="0.3">
      <c r="A122" s="122"/>
      <c r="B122" s="304" t="str">
        <f>IF(C122="","",(VLOOKUP(C122,Lookups!$B$4:$C$2561,2,FALSE)))</f>
        <v/>
      </c>
      <c r="C122" s="366"/>
      <c r="D122" s="315"/>
      <c r="E122" s="316"/>
      <c r="F122" s="225"/>
      <c r="G122" s="225"/>
      <c r="H122" s="225"/>
      <c r="I122" s="225"/>
      <c r="J122" s="225"/>
      <c r="K122" s="225"/>
      <c r="L122" s="225"/>
      <c r="M122" s="225"/>
      <c r="N122" s="225"/>
      <c r="O122" s="317"/>
      <c r="P122" s="224"/>
      <c r="Q122" s="225"/>
      <c r="R122" s="225"/>
      <c r="S122" s="322"/>
      <c r="T122" s="225"/>
      <c r="U122" s="318"/>
      <c r="V122" s="209"/>
      <c r="W122" s="209"/>
      <c r="X122" s="209"/>
      <c r="Y122" s="209"/>
      <c r="Z122" s="319"/>
      <c r="AA122" s="320"/>
      <c r="AB122" s="308" t="str">
        <f t="shared" si="3"/>
        <v/>
      </c>
      <c r="AC122" s="183"/>
      <c r="AD122" s="209"/>
      <c r="AE122" s="183"/>
      <c r="AF122" s="183"/>
      <c r="AG122" s="183"/>
      <c r="AH122" s="206"/>
      <c r="AI122" s="206"/>
      <c r="AJ122" s="209"/>
      <c r="AK122" s="183"/>
      <c r="AL122" s="206"/>
      <c r="AM122" s="206"/>
      <c r="AN122" s="183"/>
      <c r="AO122" s="209"/>
      <c r="AP122" s="308" t="str">
        <f t="shared" si="2"/>
        <v/>
      </c>
      <c r="AQ122" s="183"/>
      <c r="AR122" s="207" t="s">
        <v>87</v>
      </c>
      <c r="AS122" s="183"/>
      <c r="AT122" s="207" t="s">
        <v>250</v>
      </c>
      <c r="AU122" s="183"/>
      <c r="AV122" s="183"/>
      <c r="AW122" s="207" t="s">
        <v>250</v>
      </c>
      <c r="AX122" s="183"/>
      <c r="AY122" s="207" t="s">
        <v>250</v>
      </c>
      <c r="AZ122" s="207" t="s">
        <v>250</v>
      </c>
      <c r="BA122" s="183"/>
      <c r="BB122" s="183"/>
      <c r="BC122" s="183"/>
      <c r="BD122" s="207" t="s">
        <v>456</v>
      </c>
      <c r="BE122" s="183"/>
      <c r="BF122" s="183"/>
      <c r="BG122" s="183"/>
      <c r="BH122" s="183"/>
      <c r="BI122" s="183"/>
      <c r="BJ122" s="225"/>
      <c r="BN122" s="214"/>
      <c r="BO122" s="214"/>
      <c r="BP122" s="214"/>
      <c r="BQ122" s="215"/>
    </row>
    <row r="123" spans="1:69" ht="27" customHeight="1" thickTop="1" thickBot="1" x14ac:dyDescent="0.3">
      <c r="A123" s="122"/>
      <c r="B123" s="304" t="str">
        <f>IF(C123="","",(VLOOKUP(C123,Lookups!$B$4:$C$2561,2,FALSE)))</f>
        <v/>
      </c>
      <c r="C123" s="366"/>
      <c r="D123" s="315"/>
      <c r="E123" s="316"/>
      <c r="F123" s="225"/>
      <c r="G123" s="225"/>
      <c r="H123" s="225"/>
      <c r="I123" s="225"/>
      <c r="J123" s="225"/>
      <c r="K123" s="225"/>
      <c r="L123" s="225"/>
      <c r="M123" s="225"/>
      <c r="N123" s="225"/>
      <c r="O123" s="317"/>
      <c r="P123" s="224"/>
      <c r="Q123" s="225"/>
      <c r="R123" s="225"/>
      <c r="S123" s="322"/>
      <c r="T123" s="225"/>
      <c r="U123" s="318"/>
      <c r="V123" s="209"/>
      <c r="W123" s="209"/>
      <c r="X123" s="209"/>
      <c r="Y123" s="209"/>
      <c r="Z123" s="319"/>
      <c r="AA123" s="320"/>
      <c r="AB123" s="308" t="str">
        <f t="shared" si="3"/>
        <v/>
      </c>
      <c r="AC123" s="183"/>
      <c r="AD123" s="209"/>
      <c r="AE123" s="183"/>
      <c r="AF123" s="183"/>
      <c r="AG123" s="183"/>
      <c r="AH123" s="206"/>
      <c r="AI123" s="206"/>
      <c r="AJ123" s="209"/>
      <c r="AK123" s="183"/>
      <c r="AL123" s="206"/>
      <c r="AM123" s="206"/>
      <c r="AN123" s="183"/>
      <c r="AO123" s="209"/>
      <c r="AP123" s="308" t="str">
        <f t="shared" si="2"/>
        <v/>
      </c>
      <c r="AQ123" s="183"/>
      <c r="AR123" s="207" t="s">
        <v>87</v>
      </c>
      <c r="AS123" s="183"/>
      <c r="AT123" s="207" t="s">
        <v>250</v>
      </c>
      <c r="AU123" s="183"/>
      <c r="AV123" s="183"/>
      <c r="AW123" s="207" t="s">
        <v>250</v>
      </c>
      <c r="AX123" s="183"/>
      <c r="AY123" s="207" t="s">
        <v>250</v>
      </c>
      <c r="AZ123" s="207" t="s">
        <v>250</v>
      </c>
      <c r="BA123" s="183"/>
      <c r="BB123" s="183"/>
      <c r="BC123" s="183"/>
      <c r="BD123" s="207" t="s">
        <v>456</v>
      </c>
      <c r="BE123" s="183"/>
      <c r="BF123" s="183"/>
      <c r="BG123" s="183"/>
      <c r="BH123" s="183"/>
      <c r="BI123" s="183"/>
      <c r="BJ123" s="225"/>
      <c r="BN123" s="214"/>
      <c r="BO123" s="214"/>
      <c r="BP123" s="214"/>
      <c r="BQ123" s="215"/>
    </row>
    <row r="124" spans="1:69" ht="27" customHeight="1" thickTop="1" thickBot="1" x14ac:dyDescent="0.3">
      <c r="A124" s="122"/>
      <c r="B124" s="304" t="str">
        <f>IF(C124="","",(VLOOKUP(C124,Lookups!$B$4:$C$2561,2,FALSE)))</f>
        <v/>
      </c>
      <c r="C124" s="366"/>
      <c r="D124" s="315"/>
      <c r="E124" s="316"/>
      <c r="F124" s="225"/>
      <c r="G124" s="225"/>
      <c r="H124" s="225"/>
      <c r="I124" s="225"/>
      <c r="J124" s="225"/>
      <c r="K124" s="225"/>
      <c r="L124" s="225"/>
      <c r="M124" s="225"/>
      <c r="N124" s="225"/>
      <c r="O124" s="317"/>
      <c r="P124" s="224"/>
      <c r="Q124" s="225"/>
      <c r="R124" s="225"/>
      <c r="S124" s="322"/>
      <c r="T124" s="225"/>
      <c r="U124" s="318"/>
      <c r="V124" s="209"/>
      <c r="W124" s="209"/>
      <c r="X124" s="209"/>
      <c r="Y124" s="209"/>
      <c r="Z124" s="319"/>
      <c r="AA124" s="320"/>
      <c r="AB124" s="308" t="str">
        <f t="shared" si="3"/>
        <v/>
      </c>
      <c r="AC124" s="183"/>
      <c r="AD124" s="209"/>
      <c r="AE124" s="183"/>
      <c r="AF124" s="183"/>
      <c r="AG124" s="183"/>
      <c r="AH124" s="206"/>
      <c r="AI124" s="206"/>
      <c r="AJ124" s="209"/>
      <c r="AK124" s="183"/>
      <c r="AL124" s="206"/>
      <c r="AM124" s="206"/>
      <c r="AN124" s="183"/>
      <c r="AO124" s="209"/>
      <c r="AP124" s="308" t="str">
        <f t="shared" si="2"/>
        <v/>
      </c>
      <c r="AQ124" s="183"/>
      <c r="AR124" s="207" t="s">
        <v>87</v>
      </c>
      <c r="AS124" s="183"/>
      <c r="AT124" s="207" t="s">
        <v>250</v>
      </c>
      <c r="AU124" s="183"/>
      <c r="AV124" s="183"/>
      <c r="AW124" s="207" t="s">
        <v>250</v>
      </c>
      <c r="AX124" s="183"/>
      <c r="AY124" s="207" t="s">
        <v>250</v>
      </c>
      <c r="AZ124" s="207" t="s">
        <v>250</v>
      </c>
      <c r="BA124" s="183"/>
      <c r="BB124" s="183"/>
      <c r="BC124" s="183"/>
      <c r="BD124" s="207" t="s">
        <v>456</v>
      </c>
      <c r="BE124" s="183"/>
      <c r="BF124" s="183"/>
      <c r="BG124" s="183"/>
      <c r="BH124" s="183"/>
      <c r="BI124" s="183"/>
      <c r="BJ124" s="225"/>
      <c r="BN124" s="214"/>
      <c r="BO124" s="214"/>
      <c r="BP124" s="214"/>
      <c r="BQ124" s="215"/>
    </row>
    <row r="125" spans="1:69" ht="27" customHeight="1" thickTop="1" thickBot="1" x14ac:dyDescent="0.3">
      <c r="A125" s="122"/>
      <c r="B125" s="304" t="str">
        <f>IF(C125="","",(VLOOKUP(C125,Lookups!$B$4:$C$2561,2,FALSE)))</f>
        <v/>
      </c>
      <c r="C125" s="366"/>
      <c r="D125" s="315"/>
      <c r="E125" s="316"/>
      <c r="F125" s="225"/>
      <c r="G125" s="225"/>
      <c r="H125" s="225"/>
      <c r="I125" s="225"/>
      <c r="J125" s="225"/>
      <c r="K125" s="225"/>
      <c r="L125" s="225"/>
      <c r="M125" s="225"/>
      <c r="N125" s="225"/>
      <c r="O125" s="317"/>
      <c r="P125" s="224"/>
      <c r="Q125" s="225"/>
      <c r="R125" s="225"/>
      <c r="S125" s="322"/>
      <c r="T125" s="225"/>
      <c r="U125" s="318"/>
      <c r="V125" s="209"/>
      <c r="W125" s="209"/>
      <c r="X125" s="209"/>
      <c r="Y125" s="209"/>
      <c r="Z125" s="319"/>
      <c r="AA125" s="320"/>
      <c r="AB125" s="308" t="str">
        <f t="shared" si="3"/>
        <v/>
      </c>
      <c r="AC125" s="183"/>
      <c r="AD125" s="209"/>
      <c r="AE125" s="183"/>
      <c r="AF125" s="183"/>
      <c r="AG125" s="183"/>
      <c r="AH125" s="206"/>
      <c r="AI125" s="206"/>
      <c r="AJ125" s="209"/>
      <c r="AK125" s="183"/>
      <c r="AL125" s="206"/>
      <c r="AM125" s="206"/>
      <c r="AN125" s="183"/>
      <c r="AO125" s="209"/>
      <c r="AP125" s="308" t="str">
        <f t="shared" si="2"/>
        <v/>
      </c>
      <c r="AQ125" s="183"/>
      <c r="AR125" s="207" t="s">
        <v>87</v>
      </c>
      <c r="AS125" s="183"/>
      <c r="AT125" s="207" t="s">
        <v>250</v>
      </c>
      <c r="AU125" s="183"/>
      <c r="AV125" s="183"/>
      <c r="AW125" s="207" t="s">
        <v>250</v>
      </c>
      <c r="AX125" s="183"/>
      <c r="AY125" s="207" t="s">
        <v>250</v>
      </c>
      <c r="AZ125" s="207" t="s">
        <v>250</v>
      </c>
      <c r="BA125" s="183"/>
      <c r="BB125" s="183"/>
      <c r="BC125" s="183"/>
      <c r="BD125" s="207" t="s">
        <v>456</v>
      </c>
      <c r="BE125" s="183"/>
      <c r="BF125" s="183"/>
      <c r="BG125" s="183"/>
      <c r="BH125" s="183"/>
      <c r="BI125" s="183"/>
      <c r="BJ125" s="225"/>
      <c r="BN125" s="214"/>
      <c r="BO125" s="214"/>
      <c r="BP125" s="214"/>
      <c r="BQ125" s="215"/>
    </row>
    <row r="126" spans="1:69" ht="27" customHeight="1" thickTop="1" thickBot="1" x14ac:dyDescent="0.3">
      <c r="A126" s="122"/>
      <c r="B126" s="304" t="str">
        <f>IF(C126="","",(VLOOKUP(C126,Lookups!$B$4:$C$2561,2,FALSE)))</f>
        <v/>
      </c>
      <c r="C126" s="366"/>
      <c r="D126" s="315"/>
      <c r="E126" s="316"/>
      <c r="F126" s="225"/>
      <c r="G126" s="225"/>
      <c r="H126" s="225"/>
      <c r="I126" s="225"/>
      <c r="J126" s="225"/>
      <c r="K126" s="225"/>
      <c r="L126" s="225"/>
      <c r="M126" s="225"/>
      <c r="N126" s="225"/>
      <c r="O126" s="317"/>
      <c r="P126" s="224"/>
      <c r="Q126" s="225"/>
      <c r="R126" s="225"/>
      <c r="S126" s="322"/>
      <c r="T126" s="225"/>
      <c r="U126" s="318"/>
      <c r="V126" s="209"/>
      <c r="W126" s="209"/>
      <c r="X126" s="209"/>
      <c r="Y126" s="209"/>
      <c r="Z126" s="319"/>
      <c r="AA126" s="320"/>
      <c r="AB126" s="308" t="str">
        <f t="shared" si="3"/>
        <v/>
      </c>
      <c r="AC126" s="183"/>
      <c r="AD126" s="209"/>
      <c r="AE126" s="183"/>
      <c r="AF126" s="183"/>
      <c r="AG126" s="183"/>
      <c r="AH126" s="206"/>
      <c r="AI126" s="206"/>
      <c r="AJ126" s="209"/>
      <c r="AK126" s="183"/>
      <c r="AL126" s="206"/>
      <c r="AM126" s="206"/>
      <c r="AN126" s="183"/>
      <c r="AO126" s="209"/>
      <c r="AP126" s="308" t="str">
        <f t="shared" si="2"/>
        <v/>
      </c>
      <c r="AQ126" s="183"/>
      <c r="AR126" s="207" t="s">
        <v>87</v>
      </c>
      <c r="AS126" s="183"/>
      <c r="AT126" s="207" t="s">
        <v>250</v>
      </c>
      <c r="AU126" s="183"/>
      <c r="AV126" s="183"/>
      <c r="AW126" s="207" t="s">
        <v>250</v>
      </c>
      <c r="AX126" s="183"/>
      <c r="AY126" s="207" t="s">
        <v>250</v>
      </c>
      <c r="AZ126" s="207" t="s">
        <v>250</v>
      </c>
      <c r="BA126" s="183"/>
      <c r="BB126" s="183"/>
      <c r="BC126" s="183"/>
      <c r="BD126" s="207" t="s">
        <v>456</v>
      </c>
      <c r="BE126" s="183"/>
      <c r="BF126" s="183"/>
      <c r="BG126" s="183"/>
      <c r="BH126" s="183"/>
      <c r="BI126" s="183"/>
      <c r="BJ126" s="225"/>
      <c r="BN126" s="214"/>
      <c r="BO126" s="214"/>
      <c r="BP126" s="214"/>
      <c r="BQ126" s="215"/>
    </row>
    <row r="127" spans="1:69" ht="27" customHeight="1" thickTop="1" thickBot="1" x14ac:dyDescent="0.3">
      <c r="A127" s="122"/>
      <c r="B127" s="304" t="str">
        <f>IF(C127="","",(VLOOKUP(C127,Lookups!$B$4:$C$2561,2,FALSE)))</f>
        <v/>
      </c>
      <c r="C127" s="366"/>
      <c r="D127" s="315"/>
      <c r="E127" s="316"/>
      <c r="F127" s="225"/>
      <c r="G127" s="225"/>
      <c r="H127" s="225"/>
      <c r="I127" s="225"/>
      <c r="J127" s="225"/>
      <c r="K127" s="225"/>
      <c r="L127" s="225"/>
      <c r="M127" s="225"/>
      <c r="N127" s="225"/>
      <c r="O127" s="317"/>
      <c r="P127" s="224"/>
      <c r="Q127" s="225"/>
      <c r="R127" s="225"/>
      <c r="S127" s="322"/>
      <c r="T127" s="225"/>
      <c r="U127" s="318"/>
      <c r="V127" s="209"/>
      <c r="W127" s="209"/>
      <c r="X127" s="209"/>
      <c r="Y127" s="209"/>
      <c r="Z127" s="319"/>
      <c r="AA127" s="320"/>
      <c r="AB127" s="308" t="str">
        <f t="shared" si="3"/>
        <v/>
      </c>
      <c r="AC127" s="183"/>
      <c r="AD127" s="209"/>
      <c r="AE127" s="183"/>
      <c r="AF127" s="183"/>
      <c r="AG127" s="183"/>
      <c r="AH127" s="206"/>
      <c r="AI127" s="206"/>
      <c r="AJ127" s="209"/>
      <c r="AK127" s="183"/>
      <c r="AL127" s="206"/>
      <c r="AM127" s="206"/>
      <c r="AN127" s="183"/>
      <c r="AO127" s="209"/>
      <c r="AP127" s="308" t="str">
        <f t="shared" si="2"/>
        <v/>
      </c>
      <c r="AQ127" s="183"/>
      <c r="AR127" s="207" t="s">
        <v>87</v>
      </c>
      <c r="AS127" s="183"/>
      <c r="AT127" s="207" t="s">
        <v>250</v>
      </c>
      <c r="AU127" s="183"/>
      <c r="AV127" s="183"/>
      <c r="AW127" s="207" t="s">
        <v>250</v>
      </c>
      <c r="AX127" s="183"/>
      <c r="AY127" s="207" t="s">
        <v>250</v>
      </c>
      <c r="AZ127" s="207" t="s">
        <v>250</v>
      </c>
      <c r="BA127" s="183"/>
      <c r="BB127" s="183"/>
      <c r="BC127" s="183"/>
      <c r="BD127" s="207" t="s">
        <v>456</v>
      </c>
      <c r="BE127" s="183"/>
      <c r="BF127" s="183"/>
      <c r="BG127" s="183"/>
      <c r="BH127" s="183"/>
      <c r="BI127" s="183"/>
      <c r="BJ127" s="225"/>
      <c r="BN127" s="214"/>
      <c r="BO127" s="214"/>
      <c r="BP127" s="214"/>
      <c r="BQ127" s="215"/>
    </row>
    <row r="128" spans="1:69" ht="27" customHeight="1" thickTop="1" thickBot="1" x14ac:dyDescent="0.3">
      <c r="A128" s="122"/>
      <c r="B128" s="304" t="str">
        <f>IF(C128="","",(VLOOKUP(C128,Lookups!$B$4:$C$2561,2,FALSE)))</f>
        <v/>
      </c>
      <c r="C128" s="366"/>
      <c r="D128" s="315"/>
      <c r="E128" s="316"/>
      <c r="F128" s="225"/>
      <c r="G128" s="225"/>
      <c r="H128" s="225"/>
      <c r="I128" s="225"/>
      <c r="J128" s="225"/>
      <c r="K128" s="225"/>
      <c r="L128" s="225"/>
      <c r="M128" s="225"/>
      <c r="N128" s="225"/>
      <c r="O128" s="317"/>
      <c r="P128" s="224"/>
      <c r="Q128" s="225"/>
      <c r="R128" s="225"/>
      <c r="S128" s="322"/>
      <c r="T128" s="225"/>
      <c r="U128" s="318"/>
      <c r="V128" s="209"/>
      <c r="W128" s="209"/>
      <c r="X128" s="209"/>
      <c r="Y128" s="209"/>
      <c r="Z128" s="319"/>
      <c r="AA128" s="320"/>
      <c r="AB128" s="308" t="str">
        <f t="shared" si="3"/>
        <v/>
      </c>
      <c r="AC128" s="183"/>
      <c r="AD128" s="209"/>
      <c r="AE128" s="183"/>
      <c r="AF128" s="183"/>
      <c r="AG128" s="183"/>
      <c r="AH128" s="206"/>
      <c r="AI128" s="206"/>
      <c r="AJ128" s="209"/>
      <c r="AK128" s="183"/>
      <c r="AL128" s="206"/>
      <c r="AM128" s="206"/>
      <c r="AN128" s="183"/>
      <c r="AO128" s="209"/>
      <c r="AP128" s="308" t="str">
        <f t="shared" si="2"/>
        <v/>
      </c>
      <c r="AQ128" s="183"/>
      <c r="AR128" s="207" t="s">
        <v>87</v>
      </c>
      <c r="AS128" s="183"/>
      <c r="AT128" s="207" t="s">
        <v>250</v>
      </c>
      <c r="AU128" s="183"/>
      <c r="AV128" s="183"/>
      <c r="AW128" s="207" t="s">
        <v>250</v>
      </c>
      <c r="AX128" s="183"/>
      <c r="AY128" s="207" t="s">
        <v>250</v>
      </c>
      <c r="AZ128" s="207" t="s">
        <v>250</v>
      </c>
      <c r="BA128" s="183"/>
      <c r="BB128" s="183"/>
      <c r="BC128" s="183"/>
      <c r="BD128" s="207" t="s">
        <v>456</v>
      </c>
      <c r="BE128" s="183"/>
      <c r="BF128" s="183"/>
      <c r="BG128" s="183"/>
      <c r="BH128" s="183"/>
      <c r="BI128" s="183"/>
      <c r="BJ128" s="225"/>
      <c r="BN128" s="214"/>
      <c r="BO128" s="214"/>
      <c r="BP128" s="214"/>
      <c r="BQ128" s="215"/>
    </row>
    <row r="129" spans="1:69" ht="27" customHeight="1" thickTop="1" thickBot="1" x14ac:dyDescent="0.3">
      <c r="A129" s="122"/>
      <c r="B129" s="304" t="str">
        <f>IF(C129="","",(VLOOKUP(C129,Lookups!$B$4:$C$2561,2,FALSE)))</f>
        <v/>
      </c>
      <c r="C129" s="366"/>
      <c r="D129" s="315"/>
      <c r="E129" s="316"/>
      <c r="F129" s="225"/>
      <c r="G129" s="225"/>
      <c r="H129" s="225"/>
      <c r="I129" s="225"/>
      <c r="J129" s="225"/>
      <c r="K129" s="225"/>
      <c r="L129" s="225"/>
      <c r="M129" s="225"/>
      <c r="N129" s="225"/>
      <c r="O129" s="317"/>
      <c r="P129" s="224"/>
      <c r="Q129" s="225"/>
      <c r="R129" s="225"/>
      <c r="S129" s="322"/>
      <c r="T129" s="225"/>
      <c r="U129" s="318"/>
      <c r="V129" s="209"/>
      <c r="W129" s="209"/>
      <c r="X129" s="209"/>
      <c r="Y129" s="209"/>
      <c r="Z129" s="319"/>
      <c r="AA129" s="320"/>
      <c r="AB129" s="308" t="str">
        <f t="shared" si="3"/>
        <v/>
      </c>
      <c r="AC129" s="183"/>
      <c r="AD129" s="209"/>
      <c r="AE129" s="183"/>
      <c r="AF129" s="183"/>
      <c r="AG129" s="183"/>
      <c r="AH129" s="206"/>
      <c r="AI129" s="206"/>
      <c r="AJ129" s="209"/>
      <c r="AK129" s="183"/>
      <c r="AL129" s="206"/>
      <c r="AM129" s="206"/>
      <c r="AN129" s="183"/>
      <c r="AO129" s="209"/>
      <c r="AP129" s="308" t="str">
        <f t="shared" si="2"/>
        <v/>
      </c>
      <c r="AQ129" s="183"/>
      <c r="AR129" s="207" t="s">
        <v>87</v>
      </c>
      <c r="AS129" s="183"/>
      <c r="AT129" s="207" t="s">
        <v>250</v>
      </c>
      <c r="AU129" s="183"/>
      <c r="AV129" s="183"/>
      <c r="AW129" s="207" t="s">
        <v>250</v>
      </c>
      <c r="AX129" s="183"/>
      <c r="AY129" s="207" t="s">
        <v>250</v>
      </c>
      <c r="AZ129" s="207" t="s">
        <v>250</v>
      </c>
      <c r="BA129" s="183"/>
      <c r="BB129" s="183"/>
      <c r="BC129" s="183"/>
      <c r="BD129" s="207" t="s">
        <v>456</v>
      </c>
      <c r="BE129" s="183"/>
      <c r="BF129" s="183"/>
      <c r="BG129" s="183"/>
      <c r="BH129" s="183"/>
      <c r="BI129" s="183"/>
      <c r="BJ129" s="225"/>
      <c r="BN129" s="214"/>
      <c r="BO129" s="214"/>
      <c r="BP129" s="214"/>
      <c r="BQ129" s="215"/>
    </row>
    <row r="130" spans="1:69" ht="27" customHeight="1" thickTop="1" thickBot="1" x14ac:dyDescent="0.3">
      <c r="A130" s="122"/>
      <c r="B130" s="304" t="str">
        <f>IF(C130="","",(VLOOKUP(C130,Lookups!$B$4:$C$2561,2,FALSE)))</f>
        <v/>
      </c>
      <c r="C130" s="366"/>
      <c r="D130" s="315"/>
      <c r="E130" s="316"/>
      <c r="F130" s="225"/>
      <c r="G130" s="225"/>
      <c r="H130" s="225"/>
      <c r="I130" s="225"/>
      <c r="J130" s="225"/>
      <c r="K130" s="225"/>
      <c r="L130" s="225"/>
      <c r="M130" s="225"/>
      <c r="N130" s="225"/>
      <c r="O130" s="317"/>
      <c r="P130" s="224"/>
      <c r="Q130" s="225"/>
      <c r="R130" s="225"/>
      <c r="S130" s="322"/>
      <c r="T130" s="225"/>
      <c r="U130" s="318"/>
      <c r="V130" s="209"/>
      <c r="W130" s="209"/>
      <c r="X130" s="209"/>
      <c r="Y130" s="209"/>
      <c r="Z130" s="319"/>
      <c r="AA130" s="320"/>
      <c r="AB130" s="308" t="str">
        <f t="shared" si="3"/>
        <v/>
      </c>
      <c r="AC130" s="183"/>
      <c r="AD130" s="209"/>
      <c r="AE130" s="183"/>
      <c r="AF130" s="183"/>
      <c r="AG130" s="183"/>
      <c r="AH130" s="206"/>
      <c r="AI130" s="206"/>
      <c r="AJ130" s="209"/>
      <c r="AK130" s="183"/>
      <c r="AL130" s="206"/>
      <c r="AM130" s="206"/>
      <c r="AN130" s="183"/>
      <c r="AO130" s="209"/>
      <c r="AP130" s="308" t="str">
        <f t="shared" si="2"/>
        <v/>
      </c>
      <c r="AQ130" s="183"/>
      <c r="AR130" s="207" t="s">
        <v>87</v>
      </c>
      <c r="AS130" s="183"/>
      <c r="AT130" s="207" t="s">
        <v>250</v>
      </c>
      <c r="AU130" s="183"/>
      <c r="AV130" s="183"/>
      <c r="AW130" s="207" t="s">
        <v>250</v>
      </c>
      <c r="AX130" s="183"/>
      <c r="AY130" s="207" t="s">
        <v>250</v>
      </c>
      <c r="AZ130" s="207" t="s">
        <v>250</v>
      </c>
      <c r="BA130" s="183"/>
      <c r="BB130" s="183"/>
      <c r="BC130" s="183"/>
      <c r="BD130" s="207" t="s">
        <v>456</v>
      </c>
      <c r="BE130" s="183"/>
      <c r="BF130" s="183"/>
      <c r="BG130" s="183"/>
      <c r="BH130" s="183"/>
      <c r="BI130" s="183"/>
      <c r="BJ130" s="225"/>
      <c r="BN130" s="214"/>
      <c r="BO130" s="214"/>
      <c r="BP130" s="214"/>
      <c r="BQ130" s="215"/>
    </row>
    <row r="131" spans="1:69" ht="27" customHeight="1" thickTop="1" thickBot="1" x14ac:dyDescent="0.3">
      <c r="A131" s="122"/>
      <c r="B131" s="304" t="str">
        <f>IF(C131="","",(VLOOKUP(C131,Lookups!$B$4:$C$2561,2,FALSE)))</f>
        <v/>
      </c>
      <c r="C131" s="366"/>
      <c r="D131" s="315"/>
      <c r="E131" s="316"/>
      <c r="F131" s="225"/>
      <c r="G131" s="225"/>
      <c r="H131" s="225"/>
      <c r="I131" s="225"/>
      <c r="J131" s="225"/>
      <c r="K131" s="225"/>
      <c r="L131" s="225"/>
      <c r="M131" s="225"/>
      <c r="N131" s="225"/>
      <c r="O131" s="317"/>
      <c r="P131" s="224"/>
      <c r="Q131" s="225"/>
      <c r="R131" s="225"/>
      <c r="S131" s="322"/>
      <c r="T131" s="225"/>
      <c r="U131" s="318"/>
      <c r="V131" s="209"/>
      <c r="W131" s="209"/>
      <c r="X131" s="209"/>
      <c r="Y131" s="209"/>
      <c r="Z131" s="319"/>
      <c r="AA131" s="320"/>
      <c r="AB131" s="308" t="str">
        <f t="shared" si="3"/>
        <v/>
      </c>
      <c r="AC131" s="183"/>
      <c r="AD131" s="209"/>
      <c r="AE131" s="183"/>
      <c r="AF131" s="183"/>
      <c r="AG131" s="183"/>
      <c r="AH131" s="206"/>
      <c r="AI131" s="206"/>
      <c r="AJ131" s="209"/>
      <c r="AK131" s="183"/>
      <c r="AL131" s="206"/>
      <c r="AM131" s="206"/>
      <c r="AN131" s="183"/>
      <c r="AO131" s="209"/>
      <c r="AP131" s="308" t="str">
        <f t="shared" si="2"/>
        <v/>
      </c>
      <c r="AQ131" s="183"/>
      <c r="AR131" s="207" t="s">
        <v>87</v>
      </c>
      <c r="AS131" s="183"/>
      <c r="AT131" s="207" t="s">
        <v>250</v>
      </c>
      <c r="AU131" s="183"/>
      <c r="AV131" s="183"/>
      <c r="AW131" s="207" t="s">
        <v>250</v>
      </c>
      <c r="AX131" s="183"/>
      <c r="AY131" s="207" t="s">
        <v>250</v>
      </c>
      <c r="AZ131" s="207" t="s">
        <v>250</v>
      </c>
      <c r="BA131" s="183"/>
      <c r="BB131" s="183"/>
      <c r="BC131" s="183"/>
      <c r="BD131" s="207" t="s">
        <v>456</v>
      </c>
      <c r="BE131" s="183"/>
      <c r="BF131" s="183"/>
      <c r="BG131" s="183"/>
      <c r="BH131" s="183"/>
      <c r="BI131" s="183"/>
      <c r="BJ131" s="225"/>
      <c r="BN131" s="214"/>
      <c r="BO131" s="214"/>
      <c r="BP131" s="214"/>
      <c r="BQ131" s="215"/>
    </row>
    <row r="132" spans="1:69" ht="27" customHeight="1" thickTop="1" thickBot="1" x14ac:dyDescent="0.3">
      <c r="A132" s="122"/>
      <c r="B132" s="304" t="str">
        <f>IF(C132="","",(VLOOKUP(C132,Lookups!$B$4:$C$2561,2,FALSE)))</f>
        <v/>
      </c>
      <c r="C132" s="366"/>
      <c r="D132" s="315"/>
      <c r="E132" s="316"/>
      <c r="F132" s="225"/>
      <c r="G132" s="225"/>
      <c r="H132" s="225"/>
      <c r="I132" s="225"/>
      <c r="J132" s="225"/>
      <c r="K132" s="225"/>
      <c r="L132" s="225"/>
      <c r="M132" s="225"/>
      <c r="N132" s="225"/>
      <c r="O132" s="317"/>
      <c r="P132" s="224"/>
      <c r="Q132" s="225"/>
      <c r="R132" s="225"/>
      <c r="S132" s="322"/>
      <c r="T132" s="225"/>
      <c r="U132" s="318"/>
      <c r="V132" s="209"/>
      <c r="W132" s="209"/>
      <c r="X132" s="209"/>
      <c r="Y132" s="209"/>
      <c r="Z132" s="319"/>
      <c r="AA132" s="320"/>
      <c r="AB132" s="308" t="str">
        <f t="shared" si="3"/>
        <v/>
      </c>
      <c r="AC132" s="183"/>
      <c r="AD132" s="209"/>
      <c r="AE132" s="183"/>
      <c r="AF132" s="183"/>
      <c r="AG132" s="183"/>
      <c r="AH132" s="206"/>
      <c r="AI132" s="206"/>
      <c r="AJ132" s="209"/>
      <c r="AK132" s="183"/>
      <c r="AL132" s="206"/>
      <c r="AM132" s="206"/>
      <c r="AN132" s="183"/>
      <c r="AO132" s="209"/>
      <c r="AP132" s="308" t="str">
        <f t="shared" si="2"/>
        <v/>
      </c>
      <c r="AQ132" s="183"/>
      <c r="AR132" s="207" t="s">
        <v>87</v>
      </c>
      <c r="AS132" s="183"/>
      <c r="AT132" s="207" t="s">
        <v>250</v>
      </c>
      <c r="AU132" s="183"/>
      <c r="AV132" s="183"/>
      <c r="AW132" s="207" t="s">
        <v>250</v>
      </c>
      <c r="AX132" s="183"/>
      <c r="AY132" s="207" t="s">
        <v>250</v>
      </c>
      <c r="AZ132" s="207" t="s">
        <v>250</v>
      </c>
      <c r="BA132" s="183"/>
      <c r="BB132" s="183"/>
      <c r="BC132" s="183"/>
      <c r="BD132" s="207" t="s">
        <v>456</v>
      </c>
      <c r="BE132" s="183"/>
      <c r="BF132" s="183"/>
      <c r="BG132" s="183"/>
      <c r="BH132" s="183"/>
      <c r="BI132" s="183"/>
      <c r="BJ132" s="225"/>
      <c r="BN132" s="214"/>
      <c r="BO132" s="214"/>
      <c r="BP132" s="214"/>
      <c r="BQ132" s="215"/>
    </row>
    <row r="133" spans="1:69" ht="27" customHeight="1" thickTop="1" thickBot="1" x14ac:dyDescent="0.3">
      <c r="A133" s="122"/>
      <c r="B133" s="304" t="str">
        <f>IF(C133="","",(VLOOKUP(C133,Lookups!$B$4:$C$2561,2,FALSE)))</f>
        <v/>
      </c>
      <c r="C133" s="366"/>
      <c r="D133" s="315"/>
      <c r="E133" s="316"/>
      <c r="F133" s="225"/>
      <c r="G133" s="225"/>
      <c r="H133" s="225"/>
      <c r="I133" s="225"/>
      <c r="J133" s="225"/>
      <c r="K133" s="225"/>
      <c r="L133" s="225"/>
      <c r="M133" s="225"/>
      <c r="N133" s="225"/>
      <c r="O133" s="317"/>
      <c r="P133" s="224"/>
      <c r="Q133" s="225"/>
      <c r="R133" s="225"/>
      <c r="S133" s="322"/>
      <c r="T133" s="225"/>
      <c r="U133" s="318"/>
      <c r="V133" s="209"/>
      <c r="W133" s="209"/>
      <c r="X133" s="209"/>
      <c r="Y133" s="209"/>
      <c r="Z133" s="319"/>
      <c r="AA133" s="320"/>
      <c r="AB133" s="308" t="str">
        <f t="shared" si="3"/>
        <v/>
      </c>
      <c r="AC133" s="183"/>
      <c r="AD133" s="209"/>
      <c r="AE133" s="183"/>
      <c r="AF133" s="183"/>
      <c r="AG133" s="183"/>
      <c r="AH133" s="206"/>
      <c r="AI133" s="206"/>
      <c r="AJ133" s="209"/>
      <c r="AK133" s="183"/>
      <c r="AL133" s="206"/>
      <c r="AM133" s="206"/>
      <c r="AN133" s="183"/>
      <c r="AO133" s="209"/>
      <c r="AP133" s="308" t="str">
        <f t="shared" si="2"/>
        <v/>
      </c>
      <c r="AQ133" s="183"/>
      <c r="AR133" s="207" t="s">
        <v>87</v>
      </c>
      <c r="AS133" s="183"/>
      <c r="AT133" s="207" t="s">
        <v>250</v>
      </c>
      <c r="AU133" s="183"/>
      <c r="AV133" s="183"/>
      <c r="AW133" s="207" t="s">
        <v>250</v>
      </c>
      <c r="AX133" s="183"/>
      <c r="AY133" s="207" t="s">
        <v>250</v>
      </c>
      <c r="AZ133" s="207" t="s">
        <v>250</v>
      </c>
      <c r="BA133" s="183"/>
      <c r="BB133" s="183"/>
      <c r="BC133" s="183"/>
      <c r="BD133" s="207" t="s">
        <v>456</v>
      </c>
      <c r="BE133" s="183"/>
      <c r="BF133" s="183"/>
      <c r="BG133" s="183"/>
      <c r="BH133" s="183"/>
      <c r="BI133" s="183"/>
      <c r="BJ133" s="225"/>
      <c r="BN133" s="214"/>
      <c r="BO133" s="214"/>
      <c r="BP133" s="214"/>
      <c r="BQ133" s="215"/>
    </row>
    <row r="134" spans="1:69" ht="27" customHeight="1" thickTop="1" thickBot="1" x14ac:dyDescent="0.3">
      <c r="A134" s="122"/>
      <c r="B134" s="304" t="str">
        <f>IF(C134="","",(VLOOKUP(C134,Lookups!$B$4:$C$2561,2,FALSE)))</f>
        <v/>
      </c>
      <c r="C134" s="366"/>
      <c r="D134" s="315"/>
      <c r="E134" s="316"/>
      <c r="F134" s="225"/>
      <c r="G134" s="225"/>
      <c r="H134" s="225"/>
      <c r="I134" s="225"/>
      <c r="J134" s="225"/>
      <c r="K134" s="225"/>
      <c r="L134" s="225"/>
      <c r="M134" s="225"/>
      <c r="N134" s="225"/>
      <c r="O134" s="317"/>
      <c r="P134" s="224"/>
      <c r="Q134" s="225"/>
      <c r="R134" s="225"/>
      <c r="S134" s="322"/>
      <c r="T134" s="225"/>
      <c r="U134" s="318"/>
      <c r="V134" s="209"/>
      <c r="W134" s="209"/>
      <c r="X134" s="209"/>
      <c r="Y134" s="209"/>
      <c r="Z134" s="319"/>
      <c r="AA134" s="320"/>
      <c r="AB134" s="308" t="str">
        <f t="shared" si="3"/>
        <v/>
      </c>
      <c r="AC134" s="183"/>
      <c r="AD134" s="209"/>
      <c r="AE134" s="183"/>
      <c r="AF134" s="183"/>
      <c r="AG134" s="183"/>
      <c r="AH134" s="206"/>
      <c r="AI134" s="206"/>
      <c r="AJ134" s="209"/>
      <c r="AK134" s="183"/>
      <c r="AL134" s="206"/>
      <c r="AM134" s="206"/>
      <c r="AN134" s="183"/>
      <c r="AO134" s="209"/>
      <c r="AP134" s="308" t="str">
        <f t="shared" ref="AP134:AP197" si="4">IF(AO134="","",VLOOKUP(AO134,MarkMaterialDesc,2,FALSE))</f>
        <v/>
      </c>
      <c r="AQ134" s="183"/>
      <c r="AR134" s="207" t="s">
        <v>87</v>
      </c>
      <c r="AS134" s="183"/>
      <c r="AT134" s="207" t="s">
        <v>250</v>
      </c>
      <c r="AU134" s="183"/>
      <c r="AV134" s="183"/>
      <c r="AW134" s="207" t="s">
        <v>250</v>
      </c>
      <c r="AX134" s="183"/>
      <c r="AY134" s="207" t="s">
        <v>250</v>
      </c>
      <c r="AZ134" s="207" t="s">
        <v>250</v>
      </c>
      <c r="BA134" s="183"/>
      <c r="BB134" s="183"/>
      <c r="BC134" s="183"/>
      <c r="BD134" s="207" t="s">
        <v>456</v>
      </c>
      <c r="BE134" s="183"/>
      <c r="BF134" s="183"/>
      <c r="BG134" s="183"/>
      <c r="BH134" s="183"/>
      <c r="BI134" s="183"/>
      <c r="BJ134" s="225"/>
      <c r="BN134" s="214"/>
      <c r="BO134" s="214"/>
      <c r="BP134" s="214"/>
      <c r="BQ134" s="215"/>
    </row>
    <row r="135" spans="1:69" ht="27" customHeight="1" thickTop="1" thickBot="1" x14ac:dyDescent="0.3">
      <c r="A135" s="122"/>
      <c r="B135" s="304" t="str">
        <f>IF(C135="","",(VLOOKUP(C135,Lookups!$B$4:$C$2561,2,FALSE)))</f>
        <v/>
      </c>
      <c r="C135" s="366"/>
      <c r="D135" s="315"/>
      <c r="E135" s="316"/>
      <c r="F135" s="225"/>
      <c r="G135" s="225"/>
      <c r="H135" s="225"/>
      <c r="I135" s="225"/>
      <c r="J135" s="225"/>
      <c r="K135" s="225"/>
      <c r="L135" s="225"/>
      <c r="M135" s="225"/>
      <c r="N135" s="225"/>
      <c r="O135" s="317"/>
      <c r="P135" s="224"/>
      <c r="Q135" s="225"/>
      <c r="R135" s="225"/>
      <c r="S135" s="322"/>
      <c r="T135" s="225"/>
      <c r="U135" s="318"/>
      <c r="V135" s="209"/>
      <c r="W135" s="209"/>
      <c r="X135" s="209"/>
      <c r="Y135" s="209"/>
      <c r="Z135" s="319"/>
      <c r="AA135" s="320"/>
      <c r="AB135" s="308" t="str">
        <f t="shared" ref="AB135:AB198" si="5">IF(AA135="","",VLOOKUP(AA135,MarkTypeDesc,2,FALSE))</f>
        <v/>
      </c>
      <c r="AC135" s="183"/>
      <c r="AD135" s="209"/>
      <c r="AE135" s="183"/>
      <c r="AF135" s="183"/>
      <c r="AG135" s="183"/>
      <c r="AH135" s="206"/>
      <c r="AI135" s="206"/>
      <c r="AJ135" s="209"/>
      <c r="AK135" s="183"/>
      <c r="AL135" s="206"/>
      <c r="AM135" s="206"/>
      <c r="AN135" s="183"/>
      <c r="AO135" s="209"/>
      <c r="AP135" s="308" t="str">
        <f t="shared" si="4"/>
        <v/>
      </c>
      <c r="AQ135" s="183"/>
      <c r="AR135" s="207" t="s">
        <v>87</v>
      </c>
      <c r="AS135" s="183"/>
      <c r="AT135" s="207" t="s">
        <v>250</v>
      </c>
      <c r="AU135" s="183"/>
      <c r="AV135" s="183"/>
      <c r="AW135" s="207" t="s">
        <v>250</v>
      </c>
      <c r="AX135" s="183"/>
      <c r="AY135" s="207" t="s">
        <v>250</v>
      </c>
      <c r="AZ135" s="207" t="s">
        <v>250</v>
      </c>
      <c r="BA135" s="183"/>
      <c r="BB135" s="183"/>
      <c r="BC135" s="183"/>
      <c r="BD135" s="207" t="s">
        <v>456</v>
      </c>
      <c r="BE135" s="183"/>
      <c r="BF135" s="183"/>
      <c r="BG135" s="183"/>
      <c r="BH135" s="183"/>
      <c r="BI135" s="183"/>
      <c r="BJ135" s="225"/>
      <c r="BN135" s="214"/>
      <c r="BO135" s="214"/>
      <c r="BP135" s="214"/>
      <c r="BQ135" s="215"/>
    </row>
    <row r="136" spans="1:69" ht="27" customHeight="1" thickTop="1" thickBot="1" x14ac:dyDescent="0.3">
      <c r="A136" s="122"/>
      <c r="B136" s="304" t="str">
        <f>IF(C136="","",(VLOOKUP(C136,Lookups!$B$4:$C$2561,2,FALSE)))</f>
        <v/>
      </c>
      <c r="C136" s="366"/>
      <c r="D136" s="315"/>
      <c r="E136" s="316"/>
      <c r="F136" s="225"/>
      <c r="G136" s="225"/>
      <c r="H136" s="225"/>
      <c r="I136" s="225"/>
      <c r="J136" s="225"/>
      <c r="K136" s="225"/>
      <c r="L136" s="225"/>
      <c r="M136" s="225"/>
      <c r="N136" s="225"/>
      <c r="O136" s="317"/>
      <c r="P136" s="224"/>
      <c r="Q136" s="225"/>
      <c r="R136" s="225"/>
      <c r="S136" s="322"/>
      <c r="T136" s="225"/>
      <c r="U136" s="318"/>
      <c r="V136" s="209"/>
      <c r="W136" s="209"/>
      <c r="X136" s="209"/>
      <c r="Y136" s="209"/>
      <c r="Z136" s="319"/>
      <c r="AA136" s="320"/>
      <c r="AB136" s="308" t="str">
        <f t="shared" si="5"/>
        <v/>
      </c>
      <c r="AC136" s="183"/>
      <c r="AD136" s="209"/>
      <c r="AE136" s="183"/>
      <c r="AF136" s="183"/>
      <c r="AG136" s="183"/>
      <c r="AH136" s="206"/>
      <c r="AI136" s="206"/>
      <c r="AJ136" s="209"/>
      <c r="AK136" s="183"/>
      <c r="AL136" s="206"/>
      <c r="AM136" s="206"/>
      <c r="AN136" s="183"/>
      <c r="AO136" s="209"/>
      <c r="AP136" s="308" t="str">
        <f t="shared" si="4"/>
        <v/>
      </c>
      <c r="AQ136" s="183"/>
      <c r="AR136" s="207" t="s">
        <v>87</v>
      </c>
      <c r="AS136" s="183"/>
      <c r="AT136" s="207" t="s">
        <v>250</v>
      </c>
      <c r="AU136" s="183"/>
      <c r="AV136" s="183"/>
      <c r="AW136" s="207" t="s">
        <v>250</v>
      </c>
      <c r="AX136" s="183"/>
      <c r="AY136" s="207" t="s">
        <v>250</v>
      </c>
      <c r="AZ136" s="207" t="s">
        <v>250</v>
      </c>
      <c r="BA136" s="183"/>
      <c r="BB136" s="183"/>
      <c r="BC136" s="183"/>
      <c r="BD136" s="207" t="s">
        <v>456</v>
      </c>
      <c r="BE136" s="183"/>
      <c r="BF136" s="183"/>
      <c r="BG136" s="183"/>
      <c r="BH136" s="183"/>
      <c r="BI136" s="183"/>
      <c r="BJ136" s="225"/>
      <c r="BN136" s="214"/>
      <c r="BO136" s="214"/>
      <c r="BP136" s="214"/>
      <c r="BQ136" s="215"/>
    </row>
    <row r="137" spans="1:69" ht="27" customHeight="1" thickTop="1" thickBot="1" x14ac:dyDescent="0.3">
      <c r="A137" s="122"/>
      <c r="B137" s="304" t="str">
        <f>IF(C137="","",(VLOOKUP(C137,Lookups!$B$4:$C$2561,2,FALSE)))</f>
        <v/>
      </c>
      <c r="C137" s="366"/>
      <c r="D137" s="315"/>
      <c r="E137" s="316"/>
      <c r="F137" s="225"/>
      <c r="G137" s="225"/>
      <c r="H137" s="225"/>
      <c r="I137" s="225"/>
      <c r="J137" s="225"/>
      <c r="K137" s="225"/>
      <c r="L137" s="225"/>
      <c r="M137" s="225"/>
      <c r="N137" s="225"/>
      <c r="O137" s="317"/>
      <c r="P137" s="224"/>
      <c r="Q137" s="225"/>
      <c r="R137" s="225"/>
      <c r="S137" s="322"/>
      <c r="T137" s="225"/>
      <c r="U137" s="318"/>
      <c r="V137" s="209"/>
      <c r="W137" s="209"/>
      <c r="X137" s="209"/>
      <c r="Y137" s="209"/>
      <c r="Z137" s="319"/>
      <c r="AA137" s="320"/>
      <c r="AB137" s="308" t="str">
        <f t="shared" si="5"/>
        <v/>
      </c>
      <c r="AC137" s="183"/>
      <c r="AD137" s="209"/>
      <c r="AE137" s="183"/>
      <c r="AF137" s="183"/>
      <c r="AG137" s="183"/>
      <c r="AH137" s="206"/>
      <c r="AI137" s="206"/>
      <c r="AJ137" s="209"/>
      <c r="AK137" s="183"/>
      <c r="AL137" s="206"/>
      <c r="AM137" s="206"/>
      <c r="AN137" s="183"/>
      <c r="AO137" s="209"/>
      <c r="AP137" s="308" t="str">
        <f t="shared" si="4"/>
        <v/>
      </c>
      <c r="AQ137" s="183"/>
      <c r="AR137" s="207" t="s">
        <v>87</v>
      </c>
      <c r="AS137" s="183"/>
      <c r="AT137" s="207" t="s">
        <v>250</v>
      </c>
      <c r="AU137" s="183"/>
      <c r="AV137" s="183"/>
      <c r="AW137" s="207" t="s">
        <v>250</v>
      </c>
      <c r="AX137" s="183"/>
      <c r="AY137" s="207" t="s">
        <v>250</v>
      </c>
      <c r="AZ137" s="207" t="s">
        <v>250</v>
      </c>
      <c r="BA137" s="183"/>
      <c r="BB137" s="183"/>
      <c r="BC137" s="183"/>
      <c r="BD137" s="207" t="s">
        <v>456</v>
      </c>
      <c r="BE137" s="183"/>
      <c r="BF137" s="183"/>
      <c r="BG137" s="183"/>
      <c r="BH137" s="183"/>
      <c r="BI137" s="183"/>
      <c r="BJ137" s="225"/>
      <c r="BN137" s="214"/>
      <c r="BO137" s="214"/>
      <c r="BP137" s="214"/>
      <c r="BQ137" s="215"/>
    </row>
    <row r="138" spans="1:69" ht="27" customHeight="1" thickTop="1" thickBot="1" x14ac:dyDescent="0.3">
      <c r="A138" s="122"/>
      <c r="B138" s="304" t="str">
        <f>IF(C138="","",(VLOOKUP(C138,Lookups!$B$4:$C$2561,2,FALSE)))</f>
        <v/>
      </c>
      <c r="C138" s="366"/>
      <c r="D138" s="315"/>
      <c r="E138" s="316"/>
      <c r="F138" s="225"/>
      <c r="G138" s="225"/>
      <c r="H138" s="225"/>
      <c r="I138" s="225"/>
      <c r="J138" s="225"/>
      <c r="K138" s="225"/>
      <c r="L138" s="225"/>
      <c r="M138" s="225"/>
      <c r="N138" s="225"/>
      <c r="O138" s="317"/>
      <c r="P138" s="224"/>
      <c r="Q138" s="225"/>
      <c r="R138" s="225"/>
      <c r="S138" s="322"/>
      <c r="T138" s="225"/>
      <c r="U138" s="318"/>
      <c r="V138" s="209"/>
      <c r="W138" s="209"/>
      <c r="X138" s="209"/>
      <c r="Y138" s="209"/>
      <c r="Z138" s="319"/>
      <c r="AA138" s="320"/>
      <c r="AB138" s="308" t="str">
        <f t="shared" si="5"/>
        <v/>
      </c>
      <c r="AC138" s="183"/>
      <c r="AD138" s="209"/>
      <c r="AE138" s="183"/>
      <c r="AF138" s="183"/>
      <c r="AG138" s="183"/>
      <c r="AH138" s="206"/>
      <c r="AI138" s="206"/>
      <c r="AJ138" s="209"/>
      <c r="AK138" s="183"/>
      <c r="AL138" s="206"/>
      <c r="AM138" s="206"/>
      <c r="AN138" s="183"/>
      <c r="AO138" s="209"/>
      <c r="AP138" s="308" t="str">
        <f t="shared" si="4"/>
        <v/>
      </c>
      <c r="AQ138" s="183"/>
      <c r="AR138" s="207" t="s">
        <v>87</v>
      </c>
      <c r="AS138" s="183"/>
      <c r="AT138" s="207" t="s">
        <v>250</v>
      </c>
      <c r="AU138" s="183"/>
      <c r="AV138" s="183"/>
      <c r="AW138" s="207" t="s">
        <v>250</v>
      </c>
      <c r="AX138" s="183"/>
      <c r="AY138" s="207" t="s">
        <v>250</v>
      </c>
      <c r="AZ138" s="207" t="s">
        <v>250</v>
      </c>
      <c r="BA138" s="183"/>
      <c r="BB138" s="183"/>
      <c r="BC138" s="183"/>
      <c r="BD138" s="207" t="s">
        <v>456</v>
      </c>
      <c r="BE138" s="183"/>
      <c r="BF138" s="183"/>
      <c r="BG138" s="183"/>
      <c r="BH138" s="183"/>
      <c r="BI138" s="183"/>
      <c r="BJ138" s="225"/>
      <c r="BN138" s="214"/>
      <c r="BO138" s="214"/>
      <c r="BP138" s="214"/>
      <c r="BQ138" s="215"/>
    </row>
    <row r="139" spans="1:69" ht="27" customHeight="1" thickTop="1" thickBot="1" x14ac:dyDescent="0.3">
      <c r="A139" s="122"/>
      <c r="B139" s="304" t="str">
        <f>IF(C139="","",(VLOOKUP(C139,Lookups!$B$4:$C$2561,2,FALSE)))</f>
        <v/>
      </c>
      <c r="C139" s="366"/>
      <c r="D139" s="315"/>
      <c r="E139" s="316"/>
      <c r="F139" s="225"/>
      <c r="G139" s="225"/>
      <c r="H139" s="225"/>
      <c r="I139" s="225"/>
      <c r="J139" s="225"/>
      <c r="K139" s="225"/>
      <c r="L139" s="225"/>
      <c r="M139" s="225"/>
      <c r="N139" s="225"/>
      <c r="O139" s="317"/>
      <c r="P139" s="224"/>
      <c r="Q139" s="225"/>
      <c r="R139" s="225"/>
      <c r="S139" s="322"/>
      <c r="T139" s="225"/>
      <c r="U139" s="318"/>
      <c r="V139" s="209"/>
      <c r="W139" s="209"/>
      <c r="X139" s="209"/>
      <c r="Y139" s="209"/>
      <c r="Z139" s="319"/>
      <c r="AA139" s="320"/>
      <c r="AB139" s="308" t="str">
        <f t="shared" si="5"/>
        <v/>
      </c>
      <c r="AC139" s="183"/>
      <c r="AD139" s="209"/>
      <c r="AE139" s="183"/>
      <c r="AF139" s="183"/>
      <c r="AG139" s="183"/>
      <c r="AH139" s="206"/>
      <c r="AI139" s="206"/>
      <c r="AJ139" s="209"/>
      <c r="AK139" s="183"/>
      <c r="AL139" s="206"/>
      <c r="AM139" s="206"/>
      <c r="AN139" s="183"/>
      <c r="AO139" s="209"/>
      <c r="AP139" s="308" t="str">
        <f t="shared" si="4"/>
        <v/>
      </c>
      <c r="AQ139" s="183"/>
      <c r="AR139" s="207" t="s">
        <v>87</v>
      </c>
      <c r="AS139" s="183"/>
      <c r="AT139" s="207" t="s">
        <v>250</v>
      </c>
      <c r="AU139" s="183"/>
      <c r="AV139" s="183"/>
      <c r="AW139" s="207" t="s">
        <v>250</v>
      </c>
      <c r="AX139" s="183"/>
      <c r="AY139" s="207" t="s">
        <v>250</v>
      </c>
      <c r="AZ139" s="207" t="s">
        <v>250</v>
      </c>
      <c r="BA139" s="183"/>
      <c r="BB139" s="183"/>
      <c r="BC139" s="183"/>
      <c r="BD139" s="207" t="s">
        <v>456</v>
      </c>
      <c r="BE139" s="183"/>
      <c r="BF139" s="183"/>
      <c r="BG139" s="183"/>
      <c r="BH139" s="183"/>
      <c r="BI139" s="183"/>
      <c r="BJ139" s="225"/>
      <c r="BN139" s="214"/>
      <c r="BO139" s="214"/>
      <c r="BP139" s="214"/>
      <c r="BQ139" s="215"/>
    </row>
    <row r="140" spans="1:69" ht="27" customHeight="1" thickTop="1" thickBot="1" x14ac:dyDescent="0.3">
      <c r="A140" s="122"/>
      <c r="B140" s="304" t="str">
        <f>IF(C140="","",(VLOOKUP(C140,Lookups!$B$4:$C$2561,2,FALSE)))</f>
        <v/>
      </c>
      <c r="C140" s="366"/>
      <c r="D140" s="315"/>
      <c r="E140" s="316"/>
      <c r="F140" s="225"/>
      <c r="G140" s="225"/>
      <c r="H140" s="225"/>
      <c r="I140" s="225"/>
      <c r="J140" s="225"/>
      <c r="K140" s="225"/>
      <c r="L140" s="225"/>
      <c r="M140" s="225"/>
      <c r="N140" s="225"/>
      <c r="O140" s="317"/>
      <c r="P140" s="224"/>
      <c r="Q140" s="225"/>
      <c r="R140" s="225"/>
      <c r="S140" s="322"/>
      <c r="T140" s="225"/>
      <c r="U140" s="318"/>
      <c r="V140" s="209"/>
      <c r="W140" s="209"/>
      <c r="X140" s="209"/>
      <c r="Y140" s="209"/>
      <c r="Z140" s="319"/>
      <c r="AA140" s="320"/>
      <c r="AB140" s="308" t="str">
        <f t="shared" si="5"/>
        <v/>
      </c>
      <c r="AC140" s="183"/>
      <c r="AD140" s="209"/>
      <c r="AE140" s="183"/>
      <c r="AF140" s="183"/>
      <c r="AG140" s="183"/>
      <c r="AH140" s="206"/>
      <c r="AI140" s="206"/>
      <c r="AJ140" s="209"/>
      <c r="AK140" s="183"/>
      <c r="AL140" s="206"/>
      <c r="AM140" s="206"/>
      <c r="AN140" s="183"/>
      <c r="AO140" s="209"/>
      <c r="AP140" s="308" t="str">
        <f t="shared" si="4"/>
        <v/>
      </c>
      <c r="AQ140" s="183"/>
      <c r="AR140" s="207" t="s">
        <v>87</v>
      </c>
      <c r="AS140" s="183"/>
      <c r="AT140" s="207" t="s">
        <v>250</v>
      </c>
      <c r="AU140" s="183"/>
      <c r="AV140" s="183"/>
      <c r="AW140" s="207" t="s">
        <v>250</v>
      </c>
      <c r="AX140" s="183"/>
      <c r="AY140" s="207" t="s">
        <v>250</v>
      </c>
      <c r="AZ140" s="207" t="s">
        <v>250</v>
      </c>
      <c r="BA140" s="183"/>
      <c r="BB140" s="183"/>
      <c r="BC140" s="183"/>
      <c r="BD140" s="207" t="s">
        <v>456</v>
      </c>
      <c r="BE140" s="183"/>
      <c r="BF140" s="183"/>
      <c r="BG140" s="183"/>
      <c r="BH140" s="183"/>
      <c r="BI140" s="183"/>
      <c r="BJ140" s="225"/>
      <c r="BN140" s="214"/>
      <c r="BO140" s="214"/>
      <c r="BP140" s="214"/>
      <c r="BQ140" s="215"/>
    </row>
    <row r="141" spans="1:69" ht="27" customHeight="1" thickTop="1" thickBot="1" x14ac:dyDescent="0.3">
      <c r="A141" s="122"/>
      <c r="B141" s="304" t="str">
        <f>IF(C141="","",(VLOOKUP(C141,Lookups!$B$4:$C$2561,2,FALSE)))</f>
        <v/>
      </c>
      <c r="C141" s="366"/>
      <c r="D141" s="315"/>
      <c r="E141" s="316"/>
      <c r="F141" s="225"/>
      <c r="G141" s="225"/>
      <c r="H141" s="225"/>
      <c r="I141" s="225"/>
      <c r="J141" s="225"/>
      <c r="K141" s="225"/>
      <c r="L141" s="225"/>
      <c r="M141" s="225"/>
      <c r="N141" s="225"/>
      <c r="O141" s="317"/>
      <c r="P141" s="224"/>
      <c r="Q141" s="225"/>
      <c r="R141" s="225"/>
      <c r="S141" s="322"/>
      <c r="T141" s="225"/>
      <c r="U141" s="318"/>
      <c r="V141" s="209"/>
      <c r="W141" s="209"/>
      <c r="X141" s="209"/>
      <c r="Y141" s="209"/>
      <c r="Z141" s="319"/>
      <c r="AA141" s="320"/>
      <c r="AB141" s="308" t="str">
        <f t="shared" si="5"/>
        <v/>
      </c>
      <c r="AC141" s="183"/>
      <c r="AD141" s="209"/>
      <c r="AE141" s="183"/>
      <c r="AF141" s="183"/>
      <c r="AG141" s="183"/>
      <c r="AH141" s="206"/>
      <c r="AI141" s="206"/>
      <c r="AJ141" s="209"/>
      <c r="AK141" s="183"/>
      <c r="AL141" s="206"/>
      <c r="AM141" s="206"/>
      <c r="AN141" s="183"/>
      <c r="AO141" s="209"/>
      <c r="AP141" s="308" t="str">
        <f t="shared" si="4"/>
        <v/>
      </c>
      <c r="AQ141" s="183"/>
      <c r="AR141" s="207" t="s">
        <v>87</v>
      </c>
      <c r="AS141" s="183"/>
      <c r="AT141" s="207" t="s">
        <v>250</v>
      </c>
      <c r="AU141" s="183"/>
      <c r="AV141" s="183"/>
      <c r="AW141" s="207" t="s">
        <v>250</v>
      </c>
      <c r="AX141" s="183"/>
      <c r="AY141" s="207" t="s">
        <v>250</v>
      </c>
      <c r="AZ141" s="207" t="s">
        <v>250</v>
      </c>
      <c r="BA141" s="183"/>
      <c r="BB141" s="183"/>
      <c r="BC141" s="183"/>
      <c r="BD141" s="207" t="s">
        <v>456</v>
      </c>
      <c r="BE141" s="183"/>
      <c r="BF141" s="183"/>
      <c r="BG141" s="183"/>
      <c r="BH141" s="183"/>
      <c r="BI141" s="183"/>
      <c r="BJ141" s="225"/>
      <c r="BN141" s="214"/>
      <c r="BO141" s="214"/>
      <c r="BP141" s="214"/>
      <c r="BQ141" s="215"/>
    </row>
    <row r="142" spans="1:69" ht="27" customHeight="1" thickTop="1" thickBot="1" x14ac:dyDescent="0.3">
      <c r="A142" s="122"/>
      <c r="B142" s="304" t="str">
        <f>IF(C142="","",(VLOOKUP(C142,Lookups!$B$4:$C$2561,2,FALSE)))</f>
        <v/>
      </c>
      <c r="C142" s="366"/>
      <c r="D142" s="315"/>
      <c r="E142" s="316"/>
      <c r="F142" s="225"/>
      <c r="G142" s="225"/>
      <c r="H142" s="225"/>
      <c r="I142" s="225"/>
      <c r="J142" s="225"/>
      <c r="K142" s="225"/>
      <c r="L142" s="225"/>
      <c r="M142" s="225"/>
      <c r="N142" s="225"/>
      <c r="O142" s="317"/>
      <c r="P142" s="224"/>
      <c r="Q142" s="225"/>
      <c r="R142" s="225"/>
      <c r="S142" s="322"/>
      <c r="T142" s="225"/>
      <c r="U142" s="318"/>
      <c r="V142" s="209"/>
      <c r="W142" s="209"/>
      <c r="X142" s="209"/>
      <c r="Y142" s="209"/>
      <c r="Z142" s="319"/>
      <c r="AA142" s="320"/>
      <c r="AB142" s="308" t="str">
        <f t="shared" si="5"/>
        <v/>
      </c>
      <c r="AC142" s="183"/>
      <c r="AD142" s="209"/>
      <c r="AE142" s="183"/>
      <c r="AF142" s="183"/>
      <c r="AG142" s="183"/>
      <c r="AH142" s="206"/>
      <c r="AI142" s="206"/>
      <c r="AJ142" s="209"/>
      <c r="AK142" s="183"/>
      <c r="AL142" s="206"/>
      <c r="AM142" s="206"/>
      <c r="AN142" s="183"/>
      <c r="AO142" s="209"/>
      <c r="AP142" s="308" t="str">
        <f t="shared" si="4"/>
        <v/>
      </c>
      <c r="AQ142" s="183"/>
      <c r="AR142" s="207" t="s">
        <v>87</v>
      </c>
      <c r="AS142" s="183"/>
      <c r="AT142" s="207" t="s">
        <v>250</v>
      </c>
      <c r="AU142" s="183"/>
      <c r="AV142" s="183"/>
      <c r="AW142" s="207" t="s">
        <v>250</v>
      </c>
      <c r="AX142" s="183"/>
      <c r="AY142" s="207" t="s">
        <v>250</v>
      </c>
      <c r="AZ142" s="207" t="s">
        <v>250</v>
      </c>
      <c r="BA142" s="183"/>
      <c r="BB142" s="183"/>
      <c r="BC142" s="183"/>
      <c r="BD142" s="207" t="s">
        <v>456</v>
      </c>
      <c r="BE142" s="183"/>
      <c r="BF142" s="183"/>
      <c r="BG142" s="183"/>
      <c r="BH142" s="183"/>
      <c r="BI142" s="183"/>
      <c r="BJ142" s="225"/>
      <c r="BN142" s="214"/>
      <c r="BO142" s="214"/>
      <c r="BP142" s="214"/>
      <c r="BQ142" s="215"/>
    </row>
    <row r="143" spans="1:69" ht="27" customHeight="1" thickTop="1" thickBot="1" x14ac:dyDescent="0.3">
      <c r="A143" s="122"/>
      <c r="B143" s="304" t="str">
        <f>IF(C143="","",(VLOOKUP(C143,Lookups!$B$4:$C$2561,2,FALSE)))</f>
        <v/>
      </c>
      <c r="C143" s="366"/>
      <c r="D143" s="315"/>
      <c r="E143" s="316"/>
      <c r="F143" s="225"/>
      <c r="G143" s="225"/>
      <c r="H143" s="225"/>
      <c r="I143" s="225"/>
      <c r="J143" s="225"/>
      <c r="K143" s="225"/>
      <c r="L143" s="225"/>
      <c r="M143" s="225"/>
      <c r="N143" s="225"/>
      <c r="O143" s="317"/>
      <c r="P143" s="224"/>
      <c r="Q143" s="225"/>
      <c r="R143" s="225"/>
      <c r="S143" s="322"/>
      <c r="T143" s="225"/>
      <c r="U143" s="318"/>
      <c r="V143" s="209"/>
      <c r="W143" s="209"/>
      <c r="X143" s="209"/>
      <c r="Y143" s="209"/>
      <c r="Z143" s="319"/>
      <c r="AA143" s="320"/>
      <c r="AB143" s="308" t="str">
        <f t="shared" si="5"/>
        <v/>
      </c>
      <c r="AC143" s="183"/>
      <c r="AD143" s="209"/>
      <c r="AE143" s="183"/>
      <c r="AF143" s="183"/>
      <c r="AG143" s="183"/>
      <c r="AH143" s="206"/>
      <c r="AI143" s="206"/>
      <c r="AJ143" s="209"/>
      <c r="AK143" s="183"/>
      <c r="AL143" s="206"/>
      <c r="AM143" s="206"/>
      <c r="AN143" s="183"/>
      <c r="AO143" s="209"/>
      <c r="AP143" s="308" t="str">
        <f t="shared" si="4"/>
        <v/>
      </c>
      <c r="AQ143" s="183"/>
      <c r="AR143" s="207" t="s">
        <v>87</v>
      </c>
      <c r="AS143" s="183"/>
      <c r="AT143" s="207" t="s">
        <v>250</v>
      </c>
      <c r="AU143" s="183"/>
      <c r="AV143" s="183"/>
      <c r="AW143" s="207" t="s">
        <v>250</v>
      </c>
      <c r="AX143" s="183"/>
      <c r="AY143" s="207" t="s">
        <v>250</v>
      </c>
      <c r="AZ143" s="207" t="s">
        <v>250</v>
      </c>
      <c r="BA143" s="183"/>
      <c r="BB143" s="183"/>
      <c r="BC143" s="183"/>
      <c r="BD143" s="207" t="s">
        <v>456</v>
      </c>
      <c r="BE143" s="183"/>
      <c r="BF143" s="183"/>
      <c r="BG143" s="183"/>
      <c r="BH143" s="183"/>
      <c r="BI143" s="183"/>
      <c r="BJ143" s="225"/>
      <c r="BN143" s="214"/>
      <c r="BO143" s="214"/>
      <c r="BP143" s="214"/>
      <c r="BQ143" s="215"/>
    </row>
    <row r="144" spans="1:69" ht="27" customHeight="1" thickTop="1" thickBot="1" x14ac:dyDescent="0.3">
      <c r="A144" s="122"/>
      <c r="B144" s="304" t="str">
        <f>IF(C144="","",(VLOOKUP(C144,Lookups!$B$4:$C$2561,2,FALSE)))</f>
        <v/>
      </c>
      <c r="C144" s="366"/>
      <c r="D144" s="315"/>
      <c r="E144" s="316"/>
      <c r="F144" s="225"/>
      <c r="G144" s="225"/>
      <c r="H144" s="225"/>
      <c r="I144" s="225"/>
      <c r="J144" s="225"/>
      <c r="K144" s="225"/>
      <c r="L144" s="225"/>
      <c r="M144" s="225"/>
      <c r="N144" s="225"/>
      <c r="O144" s="317"/>
      <c r="P144" s="224"/>
      <c r="Q144" s="225"/>
      <c r="R144" s="225"/>
      <c r="S144" s="322"/>
      <c r="T144" s="225"/>
      <c r="U144" s="318"/>
      <c r="V144" s="209"/>
      <c r="W144" s="209"/>
      <c r="X144" s="209"/>
      <c r="Y144" s="209"/>
      <c r="Z144" s="319"/>
      <c r="AA144" s="320"/>
      <c r="AB144" s="308" t="str">
        <f t="shared" si="5"/>
        <v/>
      </c>
      <c r="AC144" s="183"/>
      <c r="AD144" s="209"/>
      <c r="AE144" s="183"/>
      <c r="AF144" s="183"/>
      <c r="AG144" s="183"/>
      <c r="AH144" s="206"/>
      <c r="AI144" s="206"/>
      <c r="AJ144" s="209"/>
      <c r="AK144" s="183"/>
      <c r="AL144" s="206"/>
      <c r="AM144" s="206"/>
      <c r="AN144" s="183"/>
      <c r="AO144" s="209"/>
      <c r="AP144" s="308" t="str">
        <f t="shared" si="4"/>
        <v/>
      </c>
      <c r="AQ144" s="183"/>
      <c r="AR144" s="207" t="s">
        <v>87</v>
      </c>
      <c r="AS144" s="183"/>
      <c r="AT144" s="207" t="s">
        <v>250</v>
      </c>
      <c r="AU144" s="183"/>
      <c r="AV144" s="183"/>
      <c r="AW144" s="207" t="s">
        <v>250</v>
      </c>
      <c r="AX144" s="183"/>
      <c r="AY144" s="207" t="s">
        <v>250</v>
      </c>
      <c r="AZ144" s="207" t="s">
        <v>250</v>
      </c>
      <c r="BA144" s="183"/>
      <c r="BB144" s="183"/>
      <c r="BC144" s="183"/>
      <c r="BD144" s="207" t="s">
        <v>456</v>
      </c>
      <c r="BE144" s="183"/>
      <c r="BF144" s="183"/>
      <c r="BG144" s="183"/>
      <c r="BH144" s="183"/>
      <c r="BI144" s="183"/>
      <c r="BJ144" s="225"/>
      <c r="BN144" s="214"/>
      <c r="BO144" s="214"/>
      <c r="BP144" s="214"/>
      <c r="BQ144" s="215"/>
    </row>
    <row r="145" spans="1:69" ht="27" customHeight="1" thickTop="1" thickBot="1" x14ac:dyDescent="0.3">
      <c r="A145" s="122"/>
      <c r="B145" s="304" t="str">
        <f>IF(C145="","",(VLOOKUP(C145,Lookups!$B$4:$C$2561,2,FALSE)))</f>
        <v/>
      </c>
      <c r="C145" s="366"/>
      <c r="D145" s="315"/>
      <c r="E145" s="316"/>
      <c r="F145" s="225"/>
      <c r="G145" s="225"/>
      <c r="H145" s="225"/>
      <c r="I145" s="225"/>
      <c r="J145" s="225"/>
      <c r="K145" s="225"/>
      <c r="L145" s="225"/>
      <c r="M145" s="225"/>
      <c r="N145" s="225"/>
      <c r="O145" s="317"/>
      <c r="P145" s="224"/>
      <c r="Q145" s="225"/>
      <c r="R145" s="225"/>
      <c r="S145" s="322"/>
      <c r="T145" s="225"/>
      <c r="U145" s="318"/>
      <c r="V145" s="209"/>
      <c r="W145" s="209"/>
      <c r="X145" s="209"/>
      <c r="Y145" s="209"/>
      <c r="Z145" s="319"/>
      <c r="AA145" s="320"/>
      <c r="AB145" s="308" t="str">
        <f t="shared" si="5"/>
        <v/>
      </c>
      <c r="AC145" s="183"/>
      <c r="AD145" s="209"/>
      <c r="AE145" s="183"/>
      <c r="AF145" s="183"/>
      <c r="AG145" s="183"/>
      <c r="AH145" s="206"/>
      <c r="AI145" s="206"/>
      <c r="AJ145" s="209"/>
      <c r="AK145" s="183"/>
      <c r="AL145" s="206"/>
      <c r="AM145" s="206"/>
      <c r="AN145" s="183"/>
      <c r="AO145" s="209"/>
      <c r="AP145" s="308" t="str">
        <f t="shared" si="4"/>
        <v/>
      </c>
      <c r="AQ145" s="183"/>
      <c r="AR145" s="207" t="s">
        <v>87</v>
      </c>
      <c r="AS145" s="183"/>
      <c r="AT145" s="207" t="s">
        <v>250</v>
      </c>
      <c r="AU145" s="183"/>
      <c r="AV145" s="183"/>
      <c r="AW145" s="207" t="s">
        <v>250</v>
      </c>
      <c r="AX145" s="183"/>
      <c r="AY145" s="207" t="s">
        <v>250</v>
      </c>
      <c r="AZ145" s="207" t="s">
        <v>250</v>
      </c>
      <c r="BA145" s="183"/>
      <c r="BB145" s="183"/>
      <c r="BC145" s="183"/>
      <c r="BD145" s="207" t="s">
        <v>456</v>
      </c>
      <c r="BE145" s="183"/>
      <c r="BF145" s="183"/>
      <c r="BG145" s="183"/>
      <c r="BH145" s="183"/>
      <c r="BI145" s="183"/>
      <c r="BJ145" s="225"/>
      <c r="BN145" s="214"/>
      <c r="BO145" s="214"/>
      <c r="BP145" s="214"/>
      <c r="BQ145" s="215"/>
    </row>
    <row r="146" spans="1:69" ht="27" customHeight="1" thickTop="1" thickBot="1" x14ac:dyDescent="0.3">
      <c r="A146" s="122"/>
      <c r="B146" s="304" t="str">
        <f>IF(C146="","",(VLOOKUP(C146,Lookups!$B$4:$C$2561,2,FALSE)))</f>
        <v/>
      </c>
      <c r="C146" s="366"/>
      <c r="D146" s="315"/>
      <c r="E146" s="316"/>
      <c r="F146" s="225"/>
      <c r="G146" s="225"/>
      <c r="H146" s="225"/>
      <c r="I146" s="225"/>
      <c r="J146" s="225"/>
      <c r="K146" s="225"/>
      <c r="L146" s="225"/>
      <c r="M146" s="225"/>
      <c r="N146" s="225"/>
      <c r="O146" s="317"/>
      <c r="P146" s="224"/>
      <c r="Q146" s="225"/>
      <c r="R146" s="225"/>
      <c r="S146" s="322"/>
      <c r="T146" s="225"/>
      <c r="U146" s="318"/>
      <c r="V146" s="209"/>
      <c r="W146" s="209"/>
      <c r="X146" s="209"/>
      <c r="Y146" s="209"/>
      <c r="Z146" s="319"/>
      <c r="AA146" s="320"/>
      <c r="AB146" s="308" t="str">
        <f t="shared" si="5"/>
        <v/>
      </c>
      <c r="AC146" s="183"/>
      <c r="AD146" s="209"/>
      <c r="AE146" s="183"/>
      <c r="AF146" s="183"/>
      <c r="AG146" s="183"/>
      <c r="AH146" s="206"/>
      <c r="AI146" s="206"/>
      <c r="AJ146" s="209"/>
      <c r="AK146" s="183"/>
      <c r="AL146" s="206"/>
      <c r="AM146" s="206"/>
      <c r="AN146" s="183"/>
      <c r="AO146" s="209"/>
      <c r="AP146" s="308" t="str">
        <f t="shared" si="4"/>
        <v/>
      </c>
      <c r="AQ146" s="183"/>
      <c r="AR146" s="207" t="s">
        <v>87</v>
      </c>
      <c r="AS146" s="183"/>
      <c r="AT146" s="207" t="s">
        <v>250</v>
      </c>
      <c r="AU146" s="183"/>
      <c r="AV146" s="183"/>
      <c r="AW146" s="207" t="s">
        <v>250</v>
      </c>
      <c r="AX146" s="183"/>
      <c r="AY146" s="207" t="s">
        <v>250</v>
      </c>
      <c r="AZ146" s="207" t="s">
        <v>250</v>
      </c>
      <c r="BA146" s="183"/>
      <c r="BB146" s="183"/>
      <c r="BC146" s="183"/>
      <c r="BD146" s="207" t="s">
        <v>456</v>
      </c>
      <c r="BE146" s="183"/>
      <c r="BF146" s="183"/>
      <c r="BG146" s="183"/>
      <c r="BH146" s="183"/>
      <c r="BI146" s="183"/>
      <c r="BJ146" s="225"/>
      <c r="BN146" s="214"/>
      <c r="BO146" s="214"/>
      <c r="BP146" s="214"/>
      <c r="BQ146" s="215"/>
    </row>
    <row r="147" spans="1:69" ht="27" customHeight="1" thickTop="1" thickBot="1" x14ac:dyDescent="0.3">
      <c r="A147" s="122"/>
      <c r="B147" s="304" t="str">
        <f>IF(C147="","",(VLOOKUP(C147,Lookups!$B$4:$C$2561,2,FALSE)))</f>
        <v/>
      </c>
      <c r="C147" s="366"/>
      <c r="D147" s="315"/>
      <c r="E147" s="316"/>
      <c r="F147" s="225"/>
      <c r="G147" s="225"/>
      <c r="H147" s="225"/>
      <c r="I147" s="225"/>
      <c r="J147" s="225"/>
      <c r="K147" s="225"/>
      <c r="L147" s="225"/>
      <c r="M147" s="225"/>
      <c r="N147" s="225"/>
      <c r="O147" s="317"/>
      <c r="P147" s="224"/>
      <c r="Q147" s="225"/>
      <c r="R147" s="225"/>
      <c r="S147" s="322"/>
      <c r="T147" s="225"/>
      <c r="U147" s="318"/>
      <c r="V147" s="209"/>
      <c r="W147" s="209"/>
      <c r="X147" s="209"/>
      <c r="Y147" s="209"/>
      <c r="Z147" s="319"/>
      <c r="AA147" s="320"/>
      <c r="AB147" s="308" t="str">
        <f t="shared" si="5"/>
        <v/>
      </c>
      <c r="AC147" s="183"/>
      <c r="AD147" s="209"/>
      <c r="AE147" s="183"/>
      <c r="AF147" s="183"/>
      <c r="AG147" s="183"/>
      <c r="AH147" s="206"/>
      <c r="AI147" s="206"/>
      <c r="AJ147" s="209"/>
      <c r="AK147" s="183"/>
      <c r="AL147" s="206"/>
      <c r="AM147" s="206"/>
      <c r="AN147" s="183"/>
      <c r="AO147" s="209"/>
      <c r="AP147" s="308" t="str">
        <f t="shared" si="4"/>
        <v/>
      </c>
      <c r="AQ147" s="183"/>
      <c r="AR147" s="207" t="s">
        <v>87</v>
      </c>
      <c r="AS147" s="183"/>
      <c r="AT147" s="207" t="s">
        <v>250</v>
      </c>
      <c r="AU147" s="183"/>
      <c r="AV147" s="183"/>
      <c r="AW147" s="207" t="s">
        <v>250</v>
      </c>
      <c r="AX147" s="183"/>
      <c r="AY147" s="207" t="s">
        <v>250</v>
      </c>
      <c r="AZ147" s="207" t="s">
        <v>250</v>
      </c>
      <c r="BA147" s="183"/>
      <c r="BB147" s="183"/>
      <c r="BC147" s="183"/>
      <c r="BD147" s="207" t="s">
        <v>456</v>
      </c>
      <c r="BE147" s="183"/>
      <c r="BF147" s="183"/>
      <c r="BG147" s="183"/>
      <c r="BH147" s="183"/>
      <c r="BI147" s="183"/>
      <c r="BJ147" s="225"/>
      <c r="BN147" s="214"/>
      <c r="BO147" s="214"/>
      <c r="BP147" s="214"/>
      <c r="BQ147" s="215"/>
    </row>
    <row r="148" spans="1:69" ht="27" customHeight="1" thickTop="1" thickBot="1" x14ac:dyDescent="0.3">
      <c r="A148" s="122"/>
      <c r="B148" s="304" t="str">
        <f>IF(C148="","",(VLOOKUP(C148,Lookups!$B$4:$C$2561,2,FALSE)))</f>
        <v/>
      </c>
      <c r="C148" s="366"/>
      <c r="D148" s="315"/>
      <c r="E148" s="316"/>
      <c r="F148" s="225"/>
      <c r="G148" s="225"/>
      <c r="H148" s="225"/>
      <c r="I148" s="225"/>
      <c r="J148" s="225"/>
      <c r="K148" s="225"/>
      <c r="L148" s="225"/>
      <c r="M148" s="225"/>
      <c r="N148" s="225"/>
      <c r="O148" s="317"/>
      <c r="P148" s="224"/>
      <c r="Q148" s="225"/>
      <c r="R148" s="225"/>
      <c r="S148" s="322"/>
      <c r="T148" s="225"/>
      <c r="U148" s="318"/>
      <c r="V148" s="209"/>
      <c r="W148" s="209"/>
      <c r="X148" s="209"/>
      <c r="Y148" s="209"/>
      <c r="Z148" s="319"/>
      <c r="AA148" s="320"/>
      <c r="AB148" s="308" t="str">
        <f t="shared" si="5"/>
        <v/>
      </c>
      <c r="AC148" s="183"/>
      <c r="AD148" s="209"/>
      <c r="AE148" s="183"/>
      <c r="AF148" s="183"/>
      <c r="AG148" s="183"/>
      <c r="AH148" s="206"/>
      <c r="AI148" s="206"/>
      <c r="AJ148" s="209"/>
      <c r="AK148" s="183"/>
      <c r="AL148" s="206"/>
      <c r="AM148" s="206"/>
      <c r="AN148" s="183"/>
      <c r="AO148" s="209"/>
      <c r="AP148" s="308" t="str">
        <f t="shared" si="4"/>
        <v/>
      </c>
      <c r="AQ148" s="183"/>
      <c r="AR148" s="207" t="s">
        <v>87</v>
      </c>
      <c r="AS148" s="183"/>
      <c r="AT148" s="207" t="s">
        <v>250</v>
      </c>
      <c r="AU148" s="183"/>
      <c r="AV148" s="183"/>
      <c r="AW148" s="207" t="s">
        <v>250</v>
      </c>
      <c r="AX148" s="183"/>
      <c r="AY148" s="207" t="s">
        <v>250</v>
      </c>
      <c r="AZ148" s="207" t="s">
        <v>250</v>
      </c>
      <c r="BA148" s="183"/>
      <c r="BB148" s="183"/>
      <c r="BC148" s="183"/>
      <c r="BD148" s="207" t="s">
        <v>456</v>
      </c>
      <c r="BE148" s="183"/>
      <c r="BF148" s="183"/>
      <c r="BG148" s="183"/>
      <c r="BH148" s="183"/>
      <c r="BI148" s="183"/>
      <c r="BJ148" s="225"/>
      <c r="BN148" s="214"/>
      <c r="BO148" s="214"/>
      <c r="BP148" s="214"/>
      <c r="BQ148" s="215"/>
    </row>
    <row r="149" spans="1:69" ht="27" customHeight="1" thickTop="1" thickBot="1" x14ac:dyDescent="0.3">
      <c r="A149" s="122"/>
      <c r="B149" s="304" t="str">
        <f>IF(C149="","",(VLOOKUP(C149,Lookups!$B$4:$C$2561,2,FALSE)))</f>
        <v/>
      </c>
      <c r="C149" s="366"/>
      <c r="D149" s="315"/>
      <c r="E149" s="316"/>
      <c r="F149" s="225"/>
      <c r="G149" s="225"/>
      <c r="H149" s="225"/>
      <c r="I149" s="225"/>
      <c r="J149" s="225"/>
      <c r="K149" s="225"/>
      <c r="L149" s="225"/>
      <c r="M149" s="225"/>
      <c r="N149" s="225"/>
      <c r="O149" s="317"/>
      <c r="P149" s="224"/>
      <c r="Q149" s="225"/>
      <c r="R149" s="225"/>
      <c r="S149" s="322"/>
      <c r="T149" s="225"/>
      <c r="U149" s="318"/>
      <c r="V149" s="209"/>
      <c r="W149" s="209"/>
      <c r="X149" s="209"/>
      <c r="Y149" s="209"/>
      <c r="Z149" s="319"/>
      <c r="AA149" s="320"/>
      <c r="AB149" s="308" t="str">
        <f t="shared" si="5"/>
        <v/>
      </c>
      <c r="AC149" s="183"/>
      <c r="AD149" s="209"/>
      <c r="AE149" s="183"/>
      <c r="AF149" s="183"/>
      <c r="AG149" s="183"/>
      <c r="AH149" s="206"/>
      <c r="AI149" s="206"/>
      <c r="AJ149" s="209"/>
      <c r="AK149" s="183"/>
      <c r="AL149" s="206"/>
      <c r="AM149" s="206"/>
      <c r="AN149" s="183"/>
      <c r="AO149" s="209"/>
      <c r="AP149" s="308" t="str">
        <f t="shared" si="4"/>
        <v/>
      </c>
      <c r="AQ149" s="183"/>
      <c r="AR149" s="207" t="s">
        <v>87</v>
      </c>
      <c r="AS149" s="183"/>
      <c r="AT149" s="207" t="s">
        <v>250</v>
      </c>
      <c r="AU149" s="183"/>
      <c r="AV149" s="183"/>
      <c r="AW149" s="207" t="s">
        <v>250</v>
      </c>
      <c r="AX149" s="183"/>
      <c r="AY149" s="207" t="s">
        <v>250</v>
      </c>
      <c r="AZ149" s="207" t="s">
        <v>250</v>
      </c>
      <c r="BA149" s="183"/>
      <c r="BB149" s="183"/>
      <c r="BC149" s="183"/>
      <c r="BD149" s="207" t="s">
        <v>456</v>
      </c>
      <c r="BE149" s="183"/>
      <c r="BF149" s="183"/>
      <c r="BG149" s="183"/>
      <c r="BH149" s="183"/>
      <c r="BI149" s="183"/>
      <c r="BJ149" s="225"/>
      <c r="BN149" s="214"/>
      <c r="BO149" s="214"/>
      <c r="BP149" s="214"/>
      <c r="BQ149" s="215"/>
    </row>
    <row r="150" spans="1:69" ht="27" customHeight="1" thickTop="1" thickBot="1" x14ac:dyDescent="0.3">
      <c r="A150" s="122"/>
      <c r="B150" s="304" t="str">
        <f>IF(C150="","",(VLOOKUP(C150,Lookups!$B$4:$C$2561,2,FALSE)))</f>
        <v/>
      </c>
      <c r="C150" s="366"/>
      <c r="D150" s="315"/>
      <c r="E150" s="316"/>
      <c r="F150" s="225"/>
      <c r="G150" s="225"/>
      <c r="H150" s="225"/>
      <c r="I150" s="225"/>
      <c r="J150" s="225"/>
      <c r="K150" s="225"/>
      <c r="L150" s="225"/>
      <c r="M150" s="225"/>
      <c r="N150" s="225"/>
      <c r="O150" s="317"/>
      <c r="P150" s="224"/>
      <c r="Q150" s="225"/>
      <c r="R150" s="225"/>
      <c r="S150" s="322"/>
      <c r="T150" s="225"/>
      <c r="U150" s="318"/>
      <c r="V150" s="209"/>
      <c r="W150" s="209"/>
      <c r="X150" s="209"/>
      <c r="Y150" s="209"/>
      <c r="Z150" s="319"/>
      <c r="AA150" s="320"/>
      <c r="AB150" s="308" t="str">
        <f t="shared" si="5"/>
        <v/>
      </c>
      <c r="AC150" s="183"/>
      <c r="AD150" s="209"/>
      <c r="AE150" s="183"/>
      <c r="AF150" s="183"/>
      <c r="AG150" s="183"/>
      <c r="AH150" s="206"/>
      <c r="AI150" s="206"/>
      <c r="AJ150" s="209"/>
      <c r="AK150" s="183"/>
      <c r="AL150" s="206"/>
      <c r="AM150" s="206"/>
      <c r="AN150" s="183"/>
      <c r="AO150" s="209"/>
      <c r="AP150" s="308" t="str">
        <f t="shared" si="4"/>
        <v/>
      </c>
      <c r="AQ150" s="183"/>
      <c r="AR150" s="207" t="s">
        <v>87</v>
      </c>
      <c r="AS150" s="183"/>
      <c r="AT150" s="207" t="s">
        <v>250</v>
      </c>
      <c r="AU150" s="183"/>
      <c r="AV150" s="183"/>
      <c r="AW150" s="207" t="s">
        <v>250</v>
      </c>
      <c r="AX150" s="183"/>
      <c r="AY150" s="207" t="s">
        <v>250</v>
      </c>
      <c r="AZ150" s="207" t="s">
        <v>250</v>
      </c>
      <c r="BA150" s="183"/>
      <c r="BB150" s="183"/>
      <c r="BC150" s="183"/>
      <c r="BD150" s="207" t="s">
        <v>456</v>
      </c>
      <c r="BE150" s="183"/>
      <c r="BF150" s="183"/>
      <c r="BG150" s="183"/>
      <c r="BH150" s="183"/>
      <c r="BI150" s="183"/>
      <c r="BJ150" s="225"/>
      <c r="BN150" s="214"/>
      <c r="BO150" s="214"/>
      <c r="BP150" s="214"/>
      <c r="BQ150" s="215"/>
    </row>
    <row r="151" spans="1:69" ht="27" customHeight="1" thickTop="1" thickBot="1" x14ac:dyDescent="0.3">
      <c r="A151" s="122"/>
      <c r="B151" s="304" t="str">
        <f>IF(C151="","",(VLOOKUP(C151,Lookups!$B$4:$C$2561,2,FALSE)))</f>
        <v/>
      </c>
      <c r="C151" s="366"/>
      <c r="D151" s="315"/>
      <c r="E151" s="316"/>
      <c r="F151" s="225"/>
      <c r="G151" s="225"/>
      <c r="H151" s="225"/>
      <c r="I151" s="225"/>
      <c r="J151" s="225"/>
      <c r="K151" s="225"/>
      <c r="L151" s="225"/>
      <c r="M151" s="225"/>
      <c r="N151" s="225"/>
      <c r="O151" s="317"/>
      <c r="P151" s="224"/>
      <c r="Q151" s="225"/>
      <c r="R151" s="225"/>
      <c r="S151" s="322"/>
      <c r="T151" s="225"/>
      <c r="U151" s="318"/>
      <c r="V151" s="209"/>
      <c r="W151" s="209"/>
      <c r="X151" s="209"/>
      <c r="Y151" s="209"/>
      <c r="Z151" s="319"/>
      <c r="AA151" s="320"/>
      <c r="AB151" s="308" t="str">
        <f t="shared" si="5"/>
        <v/>
      </c>
      <c r="AC151" s="183"/>
      <c r="AD151" s="209"/>
      <c r="AE151" s="183"/>
      <c r="AF151" s="183"/>
      <c r="AG151" s="183"/>
      <c r="AH151" s="206"/>
      <c r="AI151" s="206"/>
      <c r="AJ151" s="209"/>
      <c r="AK151" s="183"/>
      <c r="AL151" s="206"/>
      <c r="AM151" s="206"/>
      <c r="AN151" s="183"/>
      <c r="AO151" s="209"/>
      <c r="AP151" s="308" t="str">
        <f t="shared" si="4"/>
        <v/>
      </c>
      <c r="AQ151" s="183"/>
      <c r="AR151" s="207" t="s">
        <v>87</v>
      </c>
      <c r="AS151" s="183"/>
      <c r="AT151" s="207" t="s">
        <v>250</v>
      </c>
      <c r="AU151" s="183"/>
      <c r="AV151" s="183"/>
      <c r="AW151" s="207" t="s">
        <v>250</v>
      </c>
      <c r="AX151" s="183"/>
      <c r="AY151" s="207" t="s">
        <v>250</v>
      </c>
      <c r="AZ151" s="207" t="s">
        <v>250</v>
      </c>
      <c r="BA151" s="183"/>
      <c r="BB151" s="183"/>
      <c r="BC151" s="183"/>
      <c r="BD151" s="207" t="s">
        <v>456</v>
      </c>
      <c r="BE151" s="183"/>
      <c r="BF151" s="183"/>
      <c r="BG151" s="183"/>
      <c r="BH151" s="183"/>
      <c r="BI151" s="183"/>
      <c r="BJ151" s="225"/>
      <c r="BN151" s="214"/>
      <c r="BO151" s="214"/>
      <c r="BP151" s="214"/>
      <c r="BQ151" s="215"/>
    </row>
    <row r="152" spans="1:69" ht="27" customHeight="1" thickTop="1" thickBot="1" x14ac:dyDescent="0.3">
      <c r="A152" s="122"/>
      <c r="B152" s="304" t="str">
        <f>IF(C152="","",(VLOOKUP(C152,Lookups!$B$4:$C$2561,2,FALSE)))</f>
        <v/>
      </c>
      <c r="C152" s="366"/>
      <c r="D152" s="315"/>
      <c r="E152" s="316"/>
      <c r="F152" s="225"/>
      <c r="G152" s="225"/>
      <c r="H152" s="225"/>
      <c r="I152" s="225"/>
      <c r="J152" s="225"/>
      <c r="K152" s="225"/>
      <c r="L152" s="225"/>
      <c r="M152" s="225"/>
      <c r="N152" s="225"/>
      <c r="O152" s="317"/>
      <c r="P152" s="224"/>
      <c r="Q152" s="225"/>
      <c r="R152" s="225"/>
      <c r="S152" s="322"/>
      <c r="T152" s="225"/>
      <c r="U152" s="318"/>
      <c r="V152" s="209"/>
      <c r="W152" s="209"/>
      <c r="X152" s="209"/>
      <c r="Y152" s="209"/>
      <c r="Z152" s="319"/>
      <c r="AA152" s="320"/>
      <c r="AB152" s="308" t="str">
        <f t="shared" si="5"/>
        <v/>
      </c>
      <c r="AC152" s="183"/>
      <c r="AD152" s="209"/>
      <c r="AE152" s="183"/>
      <c r="AF152" s="183"/>
      <c r="AG152" s="183"/>
      <c r="AH152" s="206"/>
      <c r="AI152" s="206"/>
      <c r="AJ152" s="209"/>
      <c r="AK152" s="183"/>
      <c r="AL152" s="206"/>
      <c r="AM152" s="206"/>
      <c r="AN152" s="183"/>
      <c r="AO152" s="209"/>
      <c r="AP152" s="308" t="str">
        <f t="shared" si="4"/>
        <v/>
      </c>
      <c r="AQ152" s="183"/>
      <c r="AR152" s="207" t="s">
        <v>87</v>
      </c>
      <c r="AS152" s="183"/>
      <c r="AT152" s="207" t="s">
        <v>250</v>
      </c>
      <c r="AU152" s="183"/>
      <c r="AV152" s="183"/>
      <c r="AW152" s="207" t="s">
        <v>250</v>
      </c>
      <c r="AX152" s="183"/>
      <c r="AY152" s="207" t="s">
        <v>250</v>
      </c>
      <c r="AZ152" s="207" t="s">
        <v>250</v>
      </c>
      <c r="BA152" s="183"/>
      <c r="BB152" s="183"/>
      <c r="BC152" s="183"/>
      <c r="BD152" s="207" t="s">
        <v>456</v>
      </c>
      <c r="BE152" s="183"/>
      <c r="BF152" s="183"/>
      <c r="BG152" s="183"/>
      <c r="BH152" s="183"/>
      <c r="BI152" s="183"/>
      <c r="BJ152" s="225"/>
      <c r="BN152" s="214"/>
      <c r="BO152" s="214"/>
      <c r="BP152" s="214"/>
      <c r="BQ152" s="215"/>
    </row>
    <row r="153" spans="1:69" ht="27" customHeight="1" thickTop="1" thickBot="1" x14ac:dyDescent="0.3">
      <c r="A153" s="122"/>
      <c r="B153" s="304" t="str">
        <f>IF(C153="","",(VLOOKUP(C153,Lookups!$B$4:$C$2561,2,FALSE)))</f>
        <v/>
      </c>
      <c r="C153" s="366"/>
      <c r="D153" s="315"/>
      <c r="E153" s="316"/>
      <c r="F153" s="225"/>
      <c r="G153" s="225"/>
      <c r="H153" s="225"/>
      <c r="I153" s="225"/>
      <c r="J153" s="225"/>
      <c r="K153" s="225"/>
      <c r="L153" s="225"/>
      <c r="M153" s="225"/>
      <c r="N153" s="225"/>
      <c r="O153" s="317"/>
      <c r="P153" s="224"/>
      <c r="Q153" s="225"/>
      <c r="R153" s="225"/>
      <c r="S153" s="322"/>
      <c r="T153" s="225"/>
      <c r="U153" s="318"/>
      <c r="V153" s="209"/>
      <c r="W153" s="209"/>
      <c r="X153" s="209"/>
      <c r="Y153" s="209"/>
      <c r="Z153" s="319"/>
      <c r="AA153" s="320"/>
      <c r="AB153" s="308" t="str">
        <f t="shared" si="5"/>
        <v/>
      </c>
      <c r="AC153" s="183"/>
      <c r="AD153" s="209"/>
      <c r="AE153" s="183"/>
      <c r="AF153" s="183"/>
      <c r="AG153" s="183"/>
      <c r="AH153" s="206"/>
      <c r="AI153" s="206"/>
      <c r="AJ153" s="209"/>
      <c r="AK153" s="183"/>
      <c r="AL153" s="206"/>
      <c r="AM153" s="206"/>
      <c r="AN153" s="183"/>
      <c r="AO153" s="209"/>
      <c r="AP153" s="308" t="str">
        <f t="shared" si="4"/>
        <v/>
      </c>
      <c r="AQ153" s="183"/>
      <c r="AR153" s="207" t="s">
        <v>87</v>
      </c>
      <c r="AS153" s="183"/>
      <c r="AT153" s="207" t="s">
        <v>250</v>
      </c>
      <c r="AU153" s="183"/>
      <c r="AV153" s="183"/>
      <c r="AW153" s="207" t="s">
        <v>250</v>
      </c>
      <c r="AX153" s="183"/>
      <c r="AY153" s="207" t="s">
        <v>250</v>
      </c>
      <c r="AZ153" s="207" t="s">
        <v>250</v>
      </c>
      <c r="BA153" s="183"/>
      <c r="BB153" s="183"/>
      <c r="BC153" s="183"/>
      <c r="BD153" s="207" t="s">
        <v>456</v>
      </c>
      <c r="BE153" s="183"/>
      <c r="BF153" s="183"/>
      <c r="BG153" s="183"/>
      <c r="BH153" s="183"/>
      <c r="BI153" s="183"/>
      <c r="BJ153" s="225"/>
      <c r="BN153" s="214"/>
      <c r="BO153" s="214"/>
      <c r="BP153" s="214"/>
      <c r="BQ153" s="215"/>
    </row>
    <row r="154" spans="1:69" ht="27" customHeight="1" thickTop="1" thickBot="1" x14ac:dyDescent="0.3">
      <c r="A154" s="122"/>
      <c r="B154" s="304" t="str">
        <f>IF(C154="","",(VLOOKUP(C154,Lookups!$B$4:$C$2561,2,FALSE)))</f>
        <v/>
      </c>
      <c r="C154" s="366"/>
      <c r="D154" s="315"/>
      <c r="E154" s="316"/>
      <c r="F154" s="225"/>
      <c r="G154" s="225"/>
      <c r="H154" s="225"/>
      <c r="I154" s="225"/>
      <c r="J154" s="225"/>
      <c r="K154" s="225"/>
      <c r="L154" s="225"/>
      <c r="M154" s="225"/>
      <c r="N154" s="225"/>
      <c r="O154" s="317"/>
      <c r="P154" s="224"/>
      <c r="Q154" s="225"/>
      <c r="R154" s="225"/>
      <c r="S154" s="322"/>
      <c r="T154" s="225"/>
      <c r="U154" s="318"/>
      <c r="V154" s="209"/>
      <c r="W154" s="209"/>
      <c r="X154" s="209"/>
      <c r="Y154" s="209"/>
      <c r="Z154" s="319"/>
      <c r="AA154" s="320"/>
      <c r="AB154" s="308" t="str">
        <f t="shared" si="5"/>
        <v/>
      </c>
      <c r="AC154" s="183"/>
      <c r="AD154" s="209"/>
      <c r="AE154" s="183"/>
      <c r="AF154" s="183"/>
      <c r="AG154" s="183"/>
      <c r="AH154" s="206"/>
      <c r="AI154" s="206"/>
      <c r="AJ154" s="209"/>
      <c r="AK154" s="183"/>
      <c r="AL154" s="206"/>
      <c r="AM154" s="206"/>
      <c r="AN154" s="183"/>
      <c r="AO154" s="209"/>
      <c r="AP154" s="308" t="str">
        <f t="shared" si="4"/>
        <v/>
      </c>
      <c r="AQ154" s="183"/>
      <c r="AR154" s="207" t="s">
        <v>87</v>
      </c>
      <c r="AS154" s="183"/>
      <c r="AT154" s="207" t="s">
        <v>250</v>
      </c>
      <c r="AU154" s="183"/>
      <c r="AV154" s="183"/>
      <c r="AW154" s="207" t="s">
        <v>250</v>
      </c>
      <c r="AX154" s="183"/>
      <c r="AY154" s="207" t="s">
        <v>250</v>
      </c>
      <c r="AZ154" s="207" t="s">
        <v>250</v>
      </c>
      <c r="BA154" s="183"/>
      <c r="BB154" s="183"/>
      <c r="BC154" s="183"/>
      <c r="BD154" s="207" t="s">
        <v>456</v>
      </c>
      <c r="BE154" s="183"/>
      <c r="BF154" s="183"/>
      <c r="BG154" s="183"/>
      <c r="BH154" s="183"/>
      <c r="BI154" s="183"/>
      <c r="BJ154" s="225"/>
      <c r="BN154" s="214"/>
      <c r="BO154" s="214"/>
      <c r="BP154" s="214"/>
      <c r="BQ154" s="215"/>
    </row>
    <row r="155" spans="1:69" ht="27" customHeight="1" thickTop="1" thickBot="1" x14ac:dyDescent="0.3">
      <c r="A155" s="122"/>
      <c r="B155" s="304" t="str">
        <f>IF(C155="","",(VLOOKUP(C155,Lookups!$B$4:$C$2561,2,FALSE)))</f>
        <v/>
      </c>
      <c r="C155" s="366"/>
      <c r="D155" s="315"/>
      <c r="E155" s="316"/>
      <c r="F155" s="225"/>
      <c r="G155" s="225"/>
      <c r="H155" s="225"/>
      <c r="I155" s="225"/>
      <c r="J155" s="225"/>
      <c r="K155" s="225"/>
      <c r="L155" s="225"/>
      <c r="M155" s="225"/>
      <c r="N155" s="225"/>
      <c r="O155" s="317"/>
      <c r="P155" s="224"/>
      <c r="Q155" s="225"/>
      <c r="R155" s="225"/>
      <c r="S155" s="322"/>
      <c r="T155" s="225"/>
      <c r="U155" s="318"/>
      <c r="V155" s="209"/>
      <c r="W155" s="209"/>
      <c r="X155" s="209"/>
      <c r="Y155" s="209"/>
      <c r="Z155" s="319"/>
      <c r="AA155" s="320"/>
      <c r="AB155" s="308" t="str">
        <f t="shared" si="5"/>
        <v/>
      </c>
      <c r="AC155" s="183"/>
      <c r="AD155" s="209"/>
      <c r="AE155" s="183"/>
      <c r="AF155" s="183"/>
      <c r="AG155" s="183"/>
      <c r="AH155" s="206"/>
      <c r="AI155" s="206"/>
      <c r="AJ155" s="209"/>
      <c r="AK155" s="183"/>
      <c r="AL155" s="206"/>
      <c r="AM155" s="206"/>
      <c r="AN155" s="183"/>
      <c r="AO155" s="209"/>
      <c r="AP155" s="308" t="str">
        <f t="shared" si="4"/>
        <v/>
      </c>
      <c r="AQ155" s="183"/>
      <c r="AR155" s="207" t="s">
        <v>87</v>
      </c>
      <c r="AS155" s="183"/>
      <c r="AT155" s="207" t="s">
        <v>250</v>
      </c>
      <c r="AU155" s="183"/>
      <c r="AV155" s="183"/>
      <c r="AW155" s="207" t="s">
        <v>250</v>
      </c>
      <c r="AX155" s="183"/>
      <c r="AY155" s="207" t="s">
        <v>250</v>
      </c>
      <c r="AZ155" s="207" t="s">
        <v>250</v>
      </c>
      <c r="BA155" s="183"/>
      <c r="BB155" s="183"/>
      <c r="BC155" s="183"/>
      <c r="BD155" s="207" t="s">
        <v>456</v>
      </c>
      <c r="BE155" s="183"/>
      <c r="BF155" s="183"/>
      <c r="BG155" s="183"/>
      <c r="BH155" s="183"/>
      <c r="BI155" s="183"/>
      <c r="BJ155" s="225"/>
      <c r="BN155" s="214"/>
      <c r="BO155" s="214"/>
      <c r="BP155" s="214"/>
      <c r="BQ155" s="215"/>
    </row>
    <row r="156" spans="1:69" ht="27" customHeight="1" thickTop="1" thickBot="1" x14ac:dyDescent="0.3">
      <c r="A156" s="122"/>
      <c r="B156" s="304" t="str">
        <f>IF(C156="","",(VLOOKUP(C156,Lookups!$B$4:$C$2561,2,FALSE)))</f>
        <v/>
      </c>
      <c r="C156" s="366"/>
      <c r="D156" s="315"/>
      <c r="E156" s="316"/>
      <c r="F156" s="225"/>
      <c r="G156" s="225"/>
      <c r="H156" s="225"/>
      <c r="I156" s="225"/>
      <c r="J156" s="225"/>
      <c r="K156" s="225"/>
      <c r="L156" s="225"/>
      <c r="M156" s="225"/>
      <c r="N156" s="225"/>
      <c r="O156" s="317"/>
      <c r="P156" s="224"/>
      <c r="Q156" s="225"/>
      <c r="R156" s="225"/>
      <c r="S156" s="322"/>
      <c r="T156" s="225"/>
      <c r="U156" s="318"/>
      <c r="V156" s="209"/>
      <c r="W156" s="209"/>
      <c r="X156" s="209"/>
      <c r="Y156" s="209"/>
      <c r="Z156" s="319"/>
      <c r="AA156" s="320"/>
      <c r="AB156" s="308" t="str">
        <f t="shared" si="5"/>
        <v/>
      </c>
      <c r="AC156" s="183"/>
      <c r="AD156" s="209"/>
      <c r="AE156" s="183"/>
      <c r="AF156" s="183"/>
      <c r="AG156" s="183"/>
      <c r="AH156" s="206"/>
      <c r="AI156" s="206"/>
      <c r="AJ156" s="209"/>
      <c r="AK156" s="183"/>
      <c r="AL156" s="206"/>
      <c r="AM156" s="206"/>
      <c r="AN156" s="183"/>
      <c r="AO156" s="209"/>
      <c r="AP156" s="308" t="str">
        <f t="shared" si="4"/>
        <v/>
      </c>
      <c r="AQ156" s="183"/>
      <c r="AR156" s="207" t="s">
        <v>87</v>
      </c>
      <c r="AS156" s="183"/>
      <c r="AT156" s="207" t="s">
        <v>250</v>
      </c>
      <c r="AU156" s="183"/>
      <c r="AV156" s="183"/>
      <c r="AW156" s="207" t="s">
        <v>250</v>
      </c>
      <c r="AX156" s="183"/>
      <c r="AY156" s="207" t="s">
        <v>250</v>
      </c>
      <c r="AZ156" s="207" t="s">
        <v>250</v>
      </c>
      <c r="BA156" s="183"/>
      <c r="BB156" s="183"/>
      <c r="BC156" s="183"/>
      <c r="BD156" s="207" t="s">
        <v>456</v>
      </c>
      <c r="BE156" s="183"/>
      <c r="BF156" s="183"/>
      <c r="BG156" s="183"/>
      <c r="BH156" s="183"/>
      <c r="BI156" s="183"/>
      <c r="BJ156" s="225"/>
      <c r="BN156" s="214"/>
      <c r="BO156" s="214"/>
      <c r="BP156" s="214"/>
      <c r="BQ156" s="215"/>
    </row>
    <row r="157" spans="1:69" ht="27" customHeight="1" thickTop="1" thickBot="1" x14ac:dyDescent="0.3">
      <c r="A157" s="122"/>
      <c r="B157" s="304" t="str">
        <f>IF(C157="","",(VLOOKUP(C157,Lookups!$B$4:$C$2561,2,FALSE)))</f>
        <v/>
      </c>
      <c r="C157" s="366"/>
      <c r="D157" s="315"/>
      <c r="E157" s="316"/>
      <c r="F157" s="225"/>
      <c r="G157" s="225"/>
      <c r="H157" s="225"/>
      <c r="I157" s="225"/>
      <c r="J157" s="225"/>
      <c r="K157" s="225"/>
      <c r="L157" s="225"/>
      <c r="M157" s="225"/>
      <c r="N157" s="225"/>
      <c r="O157" s="317"/>
      <c r="P157" s="224"/>
      <c r="Q157" s="225"/>
      <c r="R157" s="225"/>
      <c r="S157" s="322"/>
      <c r="T157" s="225"/>
      <c r="U157" s="318"/>
      <c r="V157" s="209"/>
      <c r="W157" s="209"/>
      <c r="X157" s="209"/>
      <c r="Y157" s="209"/>
      <c r="Z157" s="319"/>
      <c r="AA157" s="320"/>
      <c r="AB157" s="308" t="str">
        <f t="shared" si="5"/>
        <v/>
      </c>
      <c r="AC157" s="183"/>
      <c r="AD157" s="209"/>
      <c r="AE157" s="183"/>
      <c r="AF157" s="183"/>
      <c r="AG157" s="183"/>
      <c r="AH157" s="206"/>
      <c r="AI157" s="206"/>
      <c r="AJ157" s="209"/>
      <c r="AK157" s="183"/>
      <c r="AL157" s="206"/>
      <c r="AM157" s="206"/>
      <c r="AN157" s="183"/>
      <c r="AO157" s="209"/>
      <c r="AP157" s="308" t="str">
        <f t="shared" si="4"/>
        <v/>
      </c>
      <c r="AQ157" s="183"/>
      <c r="AR157" s="207" t="s">
        <v>87</v>
      </c>
      <c r="AS157" s="183"/>
      <c r="AT157" s="207" t="s">
        <v>250</v>
      </c>
      <c r="AU157" s="183"/>
      <c r="AV157" s="183"/>
      <c r="AW157" s="207" t="s">
        <v>250</v>
      </c>
      <c r="AX157" s="183"/>
      <c r="AY157" s="207" t="s">
        <v>250</v>
      </c>
      <c r="AZ157" s="207" t="s">
        <v>250</v>
      </c>
      <c r="BA157" s="183"/>
      <c r="BB157" s="183"/>
      <c r="BC157" s="183"/>
      <c r="BD157" s="207" t="s">
        <v>456</v>
      </c>
      <c r="BE157" s="183"/>
      <c r="BF157" s="183"/>
      <c r="BG157" s="183"/>
      <c r="BH157" s="183"/>
      <c r="BI157" s="183"/>
      <c r="BJ157" s="225"/>
      <c r="BN157" s="214"/>
      <c r="BO157" s="214"/>
      <c r="BP157" s="214"/>
      <c r="BQ157" s="215"/>
    </row>
    <row r="158" spans="1:69" ht="27" customHeight="1" thickTop="1" thickBot="1" x14ac:dyDescent="0.3">
      <c r="A158" s="122"/>
      <c r="B158" s="304" t="str">
        <f>IF(C158="","",(VLOOKUP(C158,Lookups!$B$4:$C$2561,2,FALSE)))</f>
        <v/>
      </c>
      <c r="C158" s="366"/>
      <c r="D158" s="315"/>
      <c r="E158" s="316"/>
      <c r="F158" s="225"/>
      <c r="G158" s="225"/>
      <c r="H158" s="225"/>
      <c r="I158" s="225"/>
      <c r="J158" s="225"/>
      <c r="K158" s="225"/>
      <c r="L158" s="225"/>
      <c r="M158" s="225"/>
      <c r="N158" s="225"/>
      <c r="O158" s="317"/>
      <c r="P158" s="224"/>
      <c r="Q158" s="225"/>
      <c r="R158" s="225"/>
      <c r="S158" s="322"/>
      <c r="T158" s="225"/>
      <c r="U158" s="318"/>
      <c r="V158" s="209"/>
      <c r="W158" s="209"/>
      <c r="X158" s="209"/>
      <c r="Y158" s="209"/>
      <c r="Z158" s="319"/>
      <c r="AA158" s="320"/>
      <c r="AB158" s="308" t="str">
        <f t="shared" si="5"/>
        <v/>
      </c>
      <c r="AC158" s="183"/>
      <c r="AD158" s="209"/>
      <c r="AE158" s="183"/>
      <c r="AF158" s="183"/>
      <c r="AG158" s="183"/>
      <c r="AH158" s="206"/>
      <c r="AI158" s="206"/>
      <c r="AJ158" s="209"/>
      <c r="AK158" s="183"/>
      <c r="AL158" s="206"/>
      <c r="AM158" s="206"/>
      <c r="AN158" s="183"/>
      <c r="AO158" s="209"/>
      <c r="AP158" s="308" t="str">
        <f t="shared" si="4"/>
        <v/>
      </c>
      <c r="AQ158" s="183"/>
      <c r="AR158" s="207" t="s">
        <v>87</v>
      </c>
      <c r="AS158" s="183"/>
      <c r="AT158" s="207" t="s">
        <v>250</v>
      </c>
      <c r="AU158" s="183"/>
      <c r="AV158" s="183"/>
      <c r="AW158" s="207" t="s">
        <v>250</v>
      </c>
      <c r="AX158" s="183"/>
      <c r="AY158" s="207" t="s">
        <v>250</v>
      </c>
      <c r="AZ158" s="207" t="s">
        <v>250</v>
      </c>
      <c r="BA158" s="183"/>
      <c r="BB158" s="183"/>
      <c r="BC158" s="183"/>
      <c r="BD158" s="207" t="s">
        <v>456</v>
      </c>
      <c r="BE158" s="183"/>
      <c r="BF158" s="183"/>
      <c r="BG158" s="183"/>
      <c r="BH158" s="183"/>
      <c r="BI158" s="183"/>
      <c r="BJ158" s="225"/>
      <c r="BN158" s="214"/>
      <c r="BO158" s="214"/>
      <c r="BP158" s="214"/>
      <c r="BQ158" s="215"/>
    </row>
    <row r="159" spans="1:69" ht="27" customHeight="1" thickTop="1" thickBot="1" x14ac:dyDescent="0.3">
      <c r="A159" s="122"/>
      <c r="B159" s="304" t="str">
        <f>IF(C159="","",(VLOOKUP(C159,Lookups!$B$4:$C$2561,2,FALSE)))</f>
        <v/>
      </c>
      <c r="C159" s="366"/>
      <c r="D159" s="315"/>
      <c r="E159" s="316"/>
      <c r="F159" s="225"/>
      <c r="G159" s="225"/>
      <c r="H159" s="225"/>
      <c r="I159" s="225"/>
      <c r="J159" s="225"/>
      <c r="K159" s="225"/>
      <c r="L159" s="225"/>
      <c r="M159" s="225"/>
      <c r="N159" s="225"/>
      <c r="O159" s="317"/>
      <c r="P159" s="224"/>
      <c r="Q159" s="225"/>
      <c r="R159" s="225"/>
      <c r="S159" s="322"/>
      <c r="T159" s="225"/>
      <c r="U159" s="318"/>
      <c r="V159" s="209"/>
      <c r="W159" s="209"/>
      <c r="X159" s="209"/>
      <c r="Y159" s="209"/>
      <c r="Z159" s="319"/>
      <c r="AA159" s="320"/>
      <c r="AB159" s="308" t="str">
        <f t="shared" si="5"/>
        <v/>
      </c>
      <c r="AC159" s="183"/>
      <c r="AD159" s="209"/>
      <c r="AE159" s="183"/>
      <c r="AF159" s="183"/>
      <c r="AG159" s="183"/>
      <c r="AH159" s="206"/>
      <c r="AI159" s="206"/>
      <c r="AJ159" s="209"/>
      <c r="AK159" s="183"/>
      <c r="AL159" s="206"/>
      <c r="AM159" s="206"/>
      <c r="AN159" s="183"/>
      <c r="AO159" s="209"/>
      <c r="AP159" s="308" t="str">
        <f t="shared" si="4"/>
        <v/>
      </c>
      <c r="AQ159" s="183"/>
      <c r="AR159" s="207" t="s">
        <v>87</v>
      </c>
      <c r="AS159" s="183"/>
      <c r="AT159" s="207" t="s">
        <v>250</v>
      </c>
      <c r="AU159" s="183"/>
      <c r="AV159" s="183"/>
      <c r="AW159" s="207" t="s">
        <v>250</v>
      </c>
      <c r="AX159" s="183"/>
      <c r="AY159" s="207" t="s">
        <v>250</v>
      </c>
      <c r="AZ159" s="207" t="s">
        <v>250</v>
      </c>
      <c r="BA159" s="183"/>
      <c r="BB159" s="183"/>
      <c r="BC159" s="183"/>
      <c r="BD159" s="207" t="s">
        <v>456</v>
      </c>
      <c r="BE159" s="183"/>
      <c r="BF159" s="183"/>
      <c r="BG159" s="183"/>
      <c r="BH159" s="183"/>
      <c r="BI159" s="183"/>
      <c r="BJ159" s="225"/>
      <c r="BN159" s="214"/>
      <c r="BO159" s="214"/>
      <c r="BP159" s="214"/>
      <c r="BQ159" s="215"/>
    </row>
    <row r="160" spans="1:69" ht="27" customHeight="1" thickTop="1" thickBot="1" x14ac:dyDescent="0.3">
      <c r="A160" s="122"/>
      <c r="B160" s="304" t="str">
        <f>IF(C160="","",(VLOOKUP(C160,Lookups!$B$4:$C$2561,2,FALSE)))</f>
        <v/>
      </c>
      <c r="C160" s="366"/>
      <c r="D160" s="315"/>
      <c r="E160" s="316"/>
      <c r="F160" s="225"/>
      <c r="G160" s="225"/>
      <c r="H160" s="225"/>
      <c r="I160" s="225"/>
      <c r="J160" s="225"/>
      <c r="K160" s="225"/>
      <c r="L160" s="225"/>
      <c r="M160" s="225"/>
      <c r="N160" s="225"/>
      <c r="O160" s="317"/>
      <c r="P160" s="224"/>
      <c r="Q160" s="225"/>
      <c r="R160" s="225"/>
      <c r="S160" s="322"/>
      <c r="T160" s="225"/>
      <c r="U160" s="318"/>
      <c r="V160" s="209"/>
      <c r="W160" s="209"/>
      <c r="X160" s="209"/>
      <c r="Y160" s="209"/>
      <c r="Z160" s="319"/>
      <c r="AA160" s="320"/>
      <c r="AB160" s="308" t="str">
        <f t="shared" si="5"/>
        <v/>
      </c>
      <c r="AC160" s="183"/>
      <c r="AD160" s="209"/>
      <c r="AE160" s="183"/>
      <c r="AF160" s="183"/>
      <c r="AG160" s="183"/>
      <c r="AH160" s="206"/>
      <c r="AI160" s="206"/>
      <c r="AJ160" s="209"/>
      <c r="AK160" s="183"/>
      <c r="AL160" s="206"/>
      <c r="AM160" s="206"/>
      <c r="AN160" s="183"/>
      <c r="AO160" s="209"/>
      <c r="AP160" s="308" t="str">
        <f t="shared" si="4"/>
        <v/>
      </c>
      <c r="AQ160" s="183"/>
      <c r="AR160" s="207" t="s">
        <v>87</v>
      </c>
      <c r="AS160" s="183"/>
      <c r="AT160" s="207" t="s">
        <v>250</v>
      </c>
      <c r="AU160" s="183"/>
      <c r="AV160" s="183"/>
      <c r="AW160" s="207" t="s">
        <v>250</v>
      </c>
      <c r="AX160" s="183"/>
      <c r="AY160" s="207" t="s">
        <v>250</v>
      </c>
      <c r="AZ160" s="207" t="s">
        <v>250</v>
      </c>
      <c r="BA160" s="183"/>
      <c r="BB160" s="183"/>
      <c r="BC160" s="183"/>
      <c r="BD160" s="207" t="s">
        <v>456</v>
      </c>
      <c r="BE160" s="183"/>
      <c r="BF160" s="183"/>
      <c r="BG160" s="183"/>
      <c r="BH160" s="183"/>
      <c r="BI160" s="183"/>
      <c r="BJ160" s="225"/>
      <c r="BN160" s="214"/>
      <c r="BO160" s="214"/>
      <c r="BP160" s="214"/>
      <c r="BQ160" s="215"/>
    </row>
    <row r="161" spans="1:69" ht="27" customHeight="1" thickTop="1" thickBot="1" x14ac:dyDescent="0.3">
      <c r="A161" s="122"/>
      <c r="B161" s="304" t="str">
        <f>IF(C161="","",(VLOOKUP(C161,Lookups!$B$4:$C$2561,2,FALSE)))</f>
        <v/>
      </c>
      <c r="C161" s="366"/>
      <c r="D161" s="315"/>
      <c r="E161" s="316"/>
      <c r="F161" s="225"/>
      <c r="G161" s="225"/>
      <c r="H161" s="225"/>
      <c r="I161" s="225"/>
      <c r="J161" s="225"/>
      <c r="K161" s="225"/>
      <c r="L161" s="225"/>
      <c r="M161" s="225"/>
      <c r="N161" s="225"/>
      <c r="O161" s="317"/>
      <c r="P161" s="224"/>
      <c r="Q161" s="225"/>
      <c r="R161" s="225"/>
      <c r="S161" s="322"/>
      <c r="T161" s="225"/>
      <c r="U161" s="318"/>
      <c r="V161" s="209"/>
      <c r="W161" s="209"/>
      <c r="X161" s="209"/>
      <c r="Y161" s="209"/>
      <c r="Z161" s="319"/>
      <c r="AA161" s="320"/>
      <c r="AB161" s="308" t="str">
        <f t="shared" si="5"/>
        <v/>
      </c>
      <c r="AC161" s="183"/>
      <c r="AD161" s="209"/>
      <c r="AE161" s="183"/>
      <c r="AF161" s="183"/>
      <c r="AG161" s="183"/>
      <c r="AH161" s="206"/>
      <c r="AI161" s="206"/>
      <c r="AJ161" s="209"/>
      <c r="AK161" s="183"/>
      <c r="AL161" s="206"/>
      <c r="AM161" s="206"/>
      <c r="AN161" s="183"/>
      <c r="AO161" s="209"/>
      <c r="AP161" s="308" t="str">
        <f t="shared" si="4"/>
        <v/>
      </c>
      <c r="AQ161" s="183"/>
      <c r="AR161" s="207" t="s">
        <v>87</v>
      </c>
      <c r="AS161" s="183"/>
      <c r="AT161" s="207" t="s">
        <v>250</v>
      </c>
      <c r="AU161" s="183"/>
      <c r="AV161" s="183"/>
      <c r="AW161" s="207" t="s">
        <v>250</v>
      </c>
      <c r="AX161" s="183"/>
      <c r="AY161" s="207" t="s">
        <v>250</v>
      </c>
      <c r="AZ161" s="207" t="s">
        <v>250</v>
      </c>
      <c r="BA161" s="183"/>
      <c r="BB161" s="183"/>
      <c r="BC161" s="183"/>
      <c r="BD161" s="207" t="s">
        <v>456</v>
      </c>
      <c r="BE161" s="183"/>
      <c r="BF161" s="183"/>
      <c r="BG161" s="183"/>
      <c r="BH161" s="183"/>
      <c r="BI161" s="183"/>
      <c r="BJ161" s="225"/>
      <c r="BN161" s="214"/>
      <c r="BO161" s="214"/>
      <c r="BP161" s="214"/>
      <c r="BQ161" s="215"/>
    </row>
    <row r="162" spans="1:69" ht="27" customHeight="1" thickTop="1" thickBot="1" x14ac:dyDescent="0.3">
      <c r="A162" s="122"/>
      <c r="B162" s="304" t="str">
        <f>IF(C162="","",(VLOOKUP(C162,Lookups!$B$4:$C$2561,2,FALSE)))</f>
        <v/>
      </c>
      <c r="C162" s="366"/>
      <c r="D162" s="315"/>
      <c r="E162" s="316"/>
      <c r="F162" s="225"/>
      <c r="G162" s="225"/>
      <c r="H162" s="225"/>
      <c r="I162" s="225"/>
      <c r="J162" s="225"/>
      <c r="K162" s="225"/>
      <c r="L162" s="225"/>
      <c r="M162" s="225"/>
      <c r="N162" s="225"/>
      <c r="O162" s="317"/>
      <c r="P162" s="224"/>
      <c r="Q162" s="225"/>
      <c r="R162" s="225"/>
      <c r="S162" s="322"/>
      <c r="T162" s="225"/>
      <c r="U162" s="318"/>
      <c r="V162" s="209"/>
      <c r="W162" s="209"/>
      <c r="X162" s="209"/>
      <c r="Y162" s="209"/>
      <c r="Z162" s="319"/>
      <c r="AA162" s="320"/>
      <c r="AB162" s="308" t="str">
        <f t="shared" si="5"/>
        <v/>
      </c>
      <c r="AC162" s="183"/>
      <c r="AD162" s="209"/>
      <c r="AE162" s="183"/>
      <c r="AF162" s="183"/>
      <c r="AG162" s="183"/>
      <c r="AH162" s="206"/>
      <c r="AI162" s="206"/>
      <c r="AJ162" s="209"/>
      <c r="AK162" s="183"/>
      <c r="AL162" s="206"/>
      <c r="AM162" s="206"/>
      <c r="AN162" s="183"/>
      <c r="AO162" s="209"/>
      <c r="AP162" s="308" t="str">
        <f t="shared" si="4"/>
        <v/>
      </c>
      <c r="AQ162" s="183"/>
      <c r="AR162" s="207" t="s">
        <v>87</v>
      </c>
      <c r="AS162" s="183"/>
      <c r="AT162" s="207" t="s">
        <v>250</v>
      </c>
      <c r="AU162" s="183"/>
      <c r="AV162" s="183"/>
      <c r="AW162" s="207" t="s">
        <v>250</v>
      </c>
      <c r="AX162" s="183"/>
      <c r="AY162" s="207" t="s">
        <v>250</v>
      </c>
      <c r="AZ162" s="207" t="s">
        <v>250</v>
      </c>
      <c r="BA162" s="183"/>
      <c r="BB162" s="183"/>
      <c r="BC162" s="183"/>
      <c r="BD162" s="207" t="s">
        <v>456</v>
      </c>
      <c r="BE162" s="183"/>
      <c r="BF162" s="183"/>
      <c r="BG162" s="183"/>
      <c r="BH162" s="183"/>
      <c r="BI162" s="183"/>
      <c r="BJ162" s="225"/>
      <c r="BN162" s="214"/>
      <c r="BO162" s="214"/>
      <c r="BP162" s="214"/>
      <c r="BQ162" s="215"/>
    </row>
    <row r="163" spans="1:69" ht="27" customHeight="1" thickTop="1" thickBot="1" x14ac:dyDescent="0.3">
      <c r="A163" s="122"/>
      <c r="B163" s="304" t="str">
        <f>IF(C163="","",(VLOOKUP(C163,Lookups!$B$4:$C$2561,2,FALSE)))</f>
        <v/>
      </c>
      <c r="C163" s="366"/>
      <c r="D163" s="315"/>
      <c r="E163" s="316"/>
      <c r="F163" s="225"/>
      <c r="G163" s="225"/>
      <c r="H163" s="225"/>
      <c r="I163" s="225"/>
      <c r="J163" s="225"/>
      <c r="K163" s="225"/>
      <c r="L163" s="225"/>
      <c r="M163" s="225"/>
      <c r="N163" s="225"/>
      <c r="O163" s="317"/>
      <c r="P163" s="224"/>
      <c r="Q163" s="225"/>
      <c r="R163" s="225"/>
      <c r="S163" s="322"/>
      <c r="T163" s="225"/>
      <c r="U163" s="318"/>
      <c r="V163" s="209"/>
      <c r="W163" s="209"/>
      <c r="X163" s="209"/>
      <c r="Y163" s="209"/>
      <c r="Z163" s="319"/>
      <c r="AA163" s="320"/>
      <c r="AB163" s="308" t="str">
        <f t="shared" si="5"/>
        <v/>
      </c>
      <c r="AC163" s="183"/>
      <c r="AD163" s="209"/>
      <c r="AE163" s="183"/>
      <c r="AF163" s="183"/>
      <c r="AG163" s="183"/>
      <c r="AH163" s="206"/>
      <c r="AI163" s="206"/>
      <c r="AJ163" s="209"/>
      <c r="AK163" s="183"/>
      <c r="AL163" s="206"/>
      <c r="AM163" s="206"/>
      <c r="AN163" s="183"/>
      <c r="AO163" s="209"/>
      <c r="AP163" s="308" t="str">
        <f t="shared" si="4"/>
        <v/>
      </c>
      <c r="AQ163" s="183"/>
      <c r="AR163" s="207" t="s">
        <v>87</v>
      </c>
      <c r="AS163" s="183"/>
      <c r="AT163" s="207" t="s">
        <v>250</v>
      </c>
      <c r="AU163" s="183"/>
      <c r="AV163" s="183"/>
      <c r="AW163" s="207" t="s">
        <v>250</v>
      </c>
      <c r="AX163" s="183"/>
      <c r="AY163" s="207" t="s">
        <v>250</v>
      </c>
      <c r="AZ163" s="207" t="s">
        <v>250</v>
      </c>
      <c r="BA163" s="183"/>
      <c r="BB163" s="183"/>
      <c r="BC163" s="183"/>
      <c r="BD163" s="207" t="s">
        <v>456</v>
      </c>
      <c r="BE163" s="183"/>
      <c r="BF163" s="183"/>
      <c r="BG163" s="183"/>
      <c r="BH163" s="183"/>
      <c r="BI163" s="183"/>
      <c r="BJ163" s="225"/>
      <c r="BN163" s="214"/>
      <c r="BO163" s="214"/>
      <c r="BP163" s="214"/>
      <c r="BQ163" s="215"/>
    </row>
    <row r="164" spans="1:69" ht="27" customHeight="1" thickTop="1" thickBot="1" x14ac:dyDescent="0.3">
      <c r="A164" s="122"/>
      <c r="B164" s="304" t="str">
        <f>IF(C164="","",(VLOOKUP(C164,Lookups!$B$4:$C$2561,2,FALSE)))</f>
        <v/>
      </c>
      <c r="C164" s="366"/>
      <c r="D164" s="315"/>
      <c r="E164" s="316"/>
      <c r="F164" s="225"/>
      <c r="G164" s="225"/>
      <c r="H164" s="225"/>
      <c r="I164" s="225"/>
      <c r="J164" s="225"/>
      <c r="K164" s="225"/>
      <c r="L164" s="225"/>
      <c r="M164" s="225"/>
      <c r="N164" s="225"/>
      <c r="O164" s="317"/>
      <c r="P164" s="224"/>
      <c r="Q164" s="225"/>
      <c r="R164" s="225"/>
      <c r="S164" s="322"/>
      <c r="T164" s="225"/>
      <c r="U164" s="318"/>
      <c r="V164" s="209"/>
      <c r="W164" s="209"/>
      <c r="X164" s="209"/>
      <c r="Y164" s="209"/>
      <c r="Z164" s="319"/>
      <c r="AA164" s="320"/>
      <c r="AB164" s="308" t="str">
        <f t="shared" si="5"/>
        <v/>
      </c>
      <c r="AC164" s="183"/>
      <c r="AD164" s="209"/>
      <c r="AE164" s="183"/>
      <c r="AF164" s="183"/>
      <c r="AG164" s="183"/>
      <c r="AH164" s="206"/>
      <c r="AI164" s="206"/>
      <c r="AJ164" s="209"/>
      <c r="AK164" s="183"/>
      <c r="AL164" s="206"/>
      <c r="AM164" s="206"/>
      <c r="AN164" s="183"/>
      <c r="AO164" s="209"/>
      <c r="AP164" s="308" t="str">
        <f t="shared" si="4"/>
        <v/>
      </c>
      <c r="AQ164" s="183"/>
      <c r="AR164" s="207" t="s">
        <v>87</v>
      </c>
      <c r="AS164" s="183"/>
      <c r="AT164" s="207" t="s">
        <v>250</v>
      </c>
      <c r="AU164" s="183"/>
      <c r="AV164" s="183"/>
      <c r="AW164" s="207" t="s">
        <v>250</v>
      </c>
      <c r="AX164" s="183"/>
      <c r="AY164" s="207" t="s">
        <v>250</v>
      </c>
      <c r="AZ164" s="207" t="s">
        <v>250</v>
      </c>
      <c r="BA164" s="183"/>
      <c r="BB164" s="183"/>
      <c r="BC164" s="183"/>
      <c r="BD164" s="207" t="s">
        <v>456</v>
      </c>
      <c r="BE164" s="183"/>
      <c r="BF164" s="183"/>
      <c r="BG164" s="183"/>
      <c r="BH164" s="183"/>
      <c r="BI164" s="183"/>
      <c r="BJ164" s="225"/>
      <c r="BN164" s="214"/>
      <c r="BO164" s="214"/>
      <c r="BP164" s="214"/>
      <c r="BQ164" s="215"/>
    </row>
    <row r="165" spans="1:69" ht="27" customHeight="1" thickTop="1" thickBot="1" x14ac:dyDescent="0.3">
      <c r="A165" s="122"/>
      <c r="B165" s="304" t="str">
        <f>IF(C165="","",(VLOOKUP(C165,Lookups!$B$4:$C$2561,2,FALSE)))</f>
        <v/>
      </c>
      <c r="C165" s="366"/>
      <c r="D165" s="315"/>
      <c r="E165" s="316"/>
      <c r="F165" s="225"/>
      <c r="G165" s="225"/>
      <c r="H165" s="225"/>
      <c r="I165" s="225"/>
      <c r="J165" s="225"/>
      <c r="K165" s="225"/>
      <c r="L165" s="225"/>
      <c r="M165" s="225"/>
      <c r="N165" s="225"/>
      <c r="O165" s="317"/>
      <c r="P165" s="224"/>
      <c r="Q165" s="225"/>
      <c r="R165" s="225"/>
      <c r="S165" s="322"/>
      <c r="T165" s="225"/>
      <c r="U165" s="318"/>
      <c r="V165" s="209"/>
      <c r="W165" s="209"/>
      <c r="X165" s="209"/>
      <c r="Y165" s="209"/>
      <c r="Z165" s="319"/>
      <c r="AA165" s="320"/>
      <c r="AB165" s="308" t="str">
        <f t="shared" si="5"/>
        <v/>
      </c>
      <c r="AC165" s="183"/>
      <c r="AD165" s="209"/>
      <c r="AE165" s="183"/>
      <c r="AF165" s="183"/>
      <c r="AG165" s="183"/>
      <c r="AH165" s="206"/>
      <c r="AI165" s="206"/>
      <c r="AJ165" s="209"/>
      <c r="AK165" s="183"/>
      <c r="AL165" s="206"/>
      <c r="AM165" s="206"/>
      <c r="AN165" s="183"/>
      <c r="AO165" s="209"/>
      <c r="AP165" s="308" t="str">
        <f t="shared" si="4"/>
        <v/>
      </c>
      <c r="AQ165" s="183"/>
      <c r="AR165" s="207" t="s">
        <v>87</v>
      </c>
      <c r="AS165" s="183"/>
      <c r="AT165" s="207" t="s">
        <v>250</v>
      </c>
      <c r="AU165" s="183"/>
      <c r="AV165" s="183"/>
      <c r="AW165" s="207" t="s">
        <v>250</v>
      </c>
      <c r="AX165" s="183"/>
      <c r="AY165" s="207" t="s">
        <v>250</v>
      </c>
      <c r="AZ165" s="207" t="s">
        <v>250</v>
      </c>
      <c r="BA165" s="183"/>
      <c r="BB165" s="183"/>
      <c r="BC165" s="183"/>
      <c r="BD165" s="207" t="s">
        <v>456</v>
      </c>
      <c r="BE165" s="183"/>
      <c r="BF165" s="183"/>
      <c r="BG165" s="183"/>
      <c r="BH165" s="183"/>
      <c r="BI165" s="183"/>
      <c r="BJ165" s="225"/>
      <c r="BN165" s="214"/>
      <c r="BO165" s="214"/>
      <c r="BP165" s="214"/>
      <c r="BQ165" s="215"/>
    </row>
    <row r="166" spans="1:69" ht="27" customHeight="1" thickTop="1" thickBot="1" x14ac:dyDescent="0.3">
      <c r="A166" s="122"/>
      <c r="B166" s="304" t="str">
        <f>IF(C166="","",(VLOOKUP(C166,Lookups!$B$4:$C$2561,2,FALSE)))</f>
        <v/>
      </c>
      <c r="C166" s="366"/>
      <c r="D166" s="315"/>
      <c r="E166" s="316"/>
      <c r="F166" s="225"/>
      <c r="G166" s="225"/>
      <c r="H166" s="225"/>
      <c r="I166" s="225"/>
      <c r="J166" s="225"/>
      <c r="K166" s="225"/>
      <c r="L166" s="225"/>
      <c r="M166" s="225"/>
      <c r="N166" s="225"/>
      <c r="O166" s="317"/>
      <c r="P166" s="224"/>
      <c r="Q166" s="225"/>
      <c r="R166" s="225"/>
      <c r="S166" s="322"/>
      <c r="T166" s="225"/>
      <c r="U166" s="318"/>
      <c r="V166" s="209"/>
      <c r="W166" s="209"/>
      <c r="X166" s="209"/>
      <c r="Y166" s="209"/>
      <c r="Z166" s="319"/>
      <c r="AA166" s="320"/>
      <c r="AB166" s="308" t="str">
        <f t="shared" si="5"/>
        <v/>
      </c>
      <c r="AC166" s="183"/>
      <c r="AD166" s="209"/>
      <c r="AE166" s="183"/>
      <c r="AF166" s="183"/>
      <c r="AG166" s="183"/>
      <c r="AH166" s="206"/>
      <c r="AI166" s="206"/>
      <c r="AJ166" s="209"/>
      <c r="AK166" s="183"/>
      <c r="AL166" s="206"/>
      <c r="AM166" s="206"/>
      <c r="AN166" s="183"/>
      <c r="AO166" s="209"/>
      <c r="AP166" s="308" t="str">
        <f t="shared" si="4"/>
        <v/>
      </c>
      <c r="AQ166" s="183"/>
      <c r="AR166" s="207" t="s">
        <v>87</v>
      </c>
      <c r="AS166" s="183"/>
      <c r="AT166" s="207" t="s">
        <v>250</v>
      </c>
      <c r="AU166" s="183"/>
      <c r="AV166" s="183"/>
      <c r="AW166" s="207" t="s">
        <v>250</v>
      </c>
      <c r="AX166" s="183"/>
      <c r="AY166" s="207" t="s">
        <v>250</v>
      </c>
      <c r="AZ166" s="207" t="s">
        <v>250</v>
      </c>
      <c r="BA166" s="183"/>
      <c r="BB166" s="183"/>
      <c r="BC166" s="183"/>
      <c r="BD166" s="207" t="s">
        <v>456</v>
      </c>
      <c r="BE166" s="183"/>
      <c r="BF166" s="183"/>
      <c r="BG166" s="183"/>
      <c r="BH166" s="183"/>
      <c r="BI166" s="183"/>
      <c r="BJ166" s="225"/>
      <c r="BN166" s="214"/>
      <c r="BO166" s="214"/>
      <c r="BP166" s="214"/>
      <c r="BQ166" s="215"/>
    </row>
    <row r="167" spans="1:69" ht="27" customHeight="1" thickTop="1" thickBot="1" x14ac:dyDescent="0.3">
      <c r="A167" s="122"/>
      <c r="B167" s="304" t="str">
        <f>IF(C167="","",(VLOOKUP(C167,Lookups!$B$4:$C$2561,2,FALSE)))</f>
        <v/>
      </c>
      <c r="C167" s="366"/>
      <c r="D167" s="315"/>
      <c r="E167" s="316"/>
      <c r="F167" s="225"/>
      <c r="G167" s="225"/>
      <c r="H167" s="225"/>
      <c r="I167" s="225"/>
      <c r="J167" s="225"/>
      <c r="K167" s="225"/>
      <c r="L167" s="225"/>
      <c r="M167" s="225"/>
      <c r="N167" s="225"/>
      <c r="O167" s="317"/>
      <c r="P167" s="224"/>
      <c r="Q167" s="225"/>
      <c r="R167" s="225"/>
      <c r="S167" s="322"/>
      <c r="T167" s="225"/>
      <c r="U167" s="318"/>
      <c r="V167" s="209"/>
      <c r="W167" s="209"/>
      <c r="X167" s="209"/>
      <c r="Y167" s="209"/>
      <c r="Z167" s="319"/>
      <c r="AA167" s="320"/>
      <c r="AB167" s="308" t="str">
        <f t="shared" si="5"/>
        <v/>
      </c>
      <c r="AC167" s="183"/>
      <c r="AD167" s="209"/>
      <c r="AE167" s="183"/>
      <c r="AF167" s="183"/>
      <c r="AG167" s="183"/>
      <c r="AH167" s="206"/>
      <c r="AI167" s="206"/>
      <c r="AJ167" s="209"/>
      <c r="AK167" s="183"/>
      <c r="AL167" s="206"/>
      <c r="AM167" s="206"/>
      <c r="AN167" s="183"/>
      <c r="AO167" s="209"/>
      <c r="AP167" s="308" t="str">
        <f t="shared" si="4"/>
        <v/>
      </c>
      <c r="AQ167" s="183"/>
      <c r="AR167" s="207" t="s">
        <v>87</v>
      </c>
      <c r="AS167" s="183"/>
      <c r="AT167" s="207" t="s">
        <v>250</v>
      </c>
      <c r="AU167" s="183"/>
      <c r="AV167" s="183"/>
      <c r="AW167" s="207" t="s">
        <v>250</v>
      </c>
      <c r="AX167" s="183"/>
      <c r="AY167" s="207" t="s">
        <v>250</v>
      </c>
      <c r="AZ167" s="207" t="s">
        <v>250</v>
      </c>
      <c r="BA167" s="183"/>
      <c r="BB167" s="183"/>
      <c r="BC167" s="183"/>
      <c r="BD167" s="207" t="s">
        <v>456</v>
      </c>
      <c r="BE167" s="183"/>
      <c r="BF167" s="183"/>
      <c r="BG167" s="183"/>
      <c r="BH167" s="183"/>
      <c r="BI167" s="183"/>
      <c r="BJ167" s="225"/>
      <c r="BN167" s="214"/>
      <c r="BO167" s="214"/>
      <c r="BP167" s="214"/>
      <c r="BQ167" s="215"/>
    </row>
    <row r="168" spans="1:69" ht="27" customHeight="1" thickTop="1" thickBot="1" x14ac:dyDescent="0.3">
      <c r="A168" s="122"/>
      <c r="B168" s="304" t="str">
        <f>IF(C168="","",(VLOOKUP(C168,Lookups!$B$4:$C$2561,2,FALSE)))</f>
        <v/>
      </c>
      <c r="C168" s="366"/>
      <c r="D168" s="315"/>
      <c r="E168" s="316"/>
      <c r="F168" s="225"/>
      <c r="G168" s="225"/>
      <c r="H168" s="225"/>
      <c r="I168" s="225"/>
      <c r="J168" s="225"/>
      <c r="K168" s="225"/>
      <c r="L168" s="225"/>
      <c r="M168" s="225"/>
      <c r="N168" s="225"/>
      <c r="O168" s="317"/>
      <c r="P168" s="224"/>
      <c r="Q168" s="225"/>
      <c r="R168" s="225"/>
      <c r="S168" s="322"/>
      <c r="T168" s="225"/>
      <c r="U168" s="318"/>
      <c r="V168" s="209"/>
      <c r="W168" s="209"/>
      <c r="X168" s="209"/>
      <c r="Y168" s="209"/>
      <c r="Z168" s="319"/>
      <c r="AA168" s="320"/>
      <c r="AB168" s="308" t="str">
        <f t="shared" si="5"/>
        <v/>
      </c>
      <c r="AC168" s="183"/>
      <c r="AD168" s="209"/>
      <c r="AE168" s="183"/>
      <c r="AF168" s="183"/>
      <c r="AG168" s="183"/>
      <c r="AH168" s="206"/>
      <c r="AI168" s="206"/>
      <c r="AJ168" s="209"/>
      <c r="AK168" s="183"/>
      <c r="AL168" s="206"/>
      <c r="AM168" s="206"/>
      <c r="AN168" s="183"/>
      <c r="AO168" s="209"/>
      <c r="AP168" s="308" t="str">
        <f t="shared" si="4"/>
        <v/>
      </c>
      <c r="AQ168" s="183"/>
      <c r="AR168" s="207" t="s">
        <v>87</v>
      </c>
      <c r="AS168" s="183"/>
      <c r="AT168" s="207" t="s">
        <v>250</v>
      </c>
      <c r="AU168" s="183"/>
      <c r="AV168" s="183"/>
      <c r="AW168" s="207" t="s">
        <v>250</v>
      </c>
      <c r="AX168" s="183"/>
      <c r="AY168" s="207" t="s">
        <v>250</v>
      </c>
      <c r="AZ168" s="207" t="s">
        <v>250</v>
      </c>
      <c r="BA168" s="183"/>
      <c r="BB168" s="183"/>
      <c r="BC168" s="183"/>
      <c r="BD168" s="207" t="s">
        <v>456</v>
      </c>
      <c r="BE168" s="183"/>
      <c r="BF168" s="183"/>
      <c r="BG168" s="183"/>
      <c r="BH168" s="183"/>
      <c r="BI168" s="183"/>
      <c r="BJ168" s="225"/>
      <c r="BN168" s="214"/>
      <c r="BO168" s="214"/>
      <c r="BP168" s="214"/>
      <c r="BQ168" s="215"/>
    </row>
    <row r="169" spans="1:69" ht="27" customHeight="1" thickTop="1" thickBot="1" x14ac:dyDescent="0.3">
      <c r="A169" s="122"/>
      <c r="B169" s="304" t="str">
        <f>IF(C169="","",(VLOOKUP(C169,Lookups!$B$4:$C$2561,2,FALSE)))</f>
        <v/>
      </c>
      <c r="C169" s="366"/>
      <c r="D169" s="315"/>
      <c r="E169" s="316"/>
      <c r="F169" s="225"/>
      <c r="G169" s="225"/>
      <c r="H169" s="225"/>
      <c r="I169" s="225"/>
      <c r="J169" s="225"/>
      <c r="K169" s="225"/>
      <c r="L169" s="225"/>
      <c r="M169" s="225"/>
      <c r="N169" s="225"/>
      <c r="O169" s="317"/>
      <c r="P169" s="224"/>
      <c r="Q169" s="225"/>
      <c r="R169" s="225"/>
      <c r="S169" s="322"/>
      <c r="T169" s="225"/>
      <c r="U169" s="318"/>
      <c r="V169" s="209"/>
      <c r="W169" s="209"/>
      <c r="X169" s="209"/>
      <c r="Y169" s="209"/>
      <c r="Z169" s="319"/>
      <c r="AA169" s="320"/>
      <c r="AB169" s="308" t="str">
        <f t="shared" si="5"/>
        <v/>
      </c>
      <c r="AC169" s="183"/>
      <c r="AD169" s="209"/>
      <c r="AE169" s="183"/>
      <c r="AF169" s="183"/>
      <c r="AG169" s="183"/>
      <c r="AH169" s="206"/>
      <c r="AI169" s="206"/>
      <c r="AJ169" s="209"/>
      <c r="AK169" s="183"/>
      <c r="AL169" s="206"/>
      <c r="AM169" s="206"/>
      <c r="AN169" s="183"/>
      <c r="AO169" s="209"/>
      <c r="AP169" s="308" t="str">
        <f t="shared" si="4"/>
        <v/>
      </c>
      <c r="AQ169" s="183"/>
      <c r="AR169" s="207" t="s">
        <v>87</v>
      </c>
      <c r="AS169" s="183"/>
      <c r="AT169" s="207" t="s">
        <v>250</v>
      </c>
      <c r="AU169" s="183"/>
      <c r="AV169" s="183"/>
      <c r="AW169" s="207" t="s">
        <v>250</v>
      </c>
      <c r="AX169" s="183"/>
      <c r="AY169" s="207" t="s">
        <v>250</v>
      </c>
      <c r="AZ169" s="207" t="s">
        <v>250</v>
      </c>
      <c r="BA169" s="183"/>
      <c r="BB169" s="183"/>
      <c r="BC169" s="183"/>
      <c r="BD169" s="207" t="s">
        <v>456</v>
      </c>
      <c r="BE169" s="183"/>
      <c r="BF169" s="183"/>
      <c r="BG169" s="183"/>
      <c r="BH169" s="183"/>
      <c r="BI169" s="183"/>
      <c r="BJ169" s="225"/>
      <c r="BN169" s="214"/>
      <c r="BO169" s="214"/>
      <c r="BP169" s="214"/>
      <c r="BQ169" s="215"/>
    </row>
    <row r="170" spans="1:69" ht="27" customHeight="1" thickTop="1" thickBot="1" x14ac:dyDescent="0.3">
      <c r="A170" s="122"/>
      <c r="B170" s="304" t="str">
        <f>IF(C170="","",(VLOOKUP(C170,Lookups!$B$4:$C$2561,2,FALSE)))</f>
        <v/>
      </c>
      <c r="C170" s="366"/>
      <c r="D170" s="315"/>
      <c r="E170" s="316"/>
      <c r="F170" s="225"/>
      <c r="G170" s="225"/>
      <c r="H170" s="225"/>
      <c r="I170" s="225"/>
      <c r="J170" s="225"/>
      <c r="K170" s="225"/>
      <c r="L170" s="225"/>
      <c r="M170" s="225"/>
      <c r="N170" s="225"/>
      <c r="O170" s="317"/>
      <c r="P170" s="224"/>
      <c r="Q170" s="225"/>
      <c r="R170" s="225"/>
      <c r="S170" s="322"/>
      <c r="T170" s="225"/>
      <c r="U170" s="318"/>
      <c r="V170" s="209"/>
      <c r="W170" s="209"/>
      <c r="X170" s="209"/>
      <c r="Y170" s="209"/>
      <c r="Z170" s="319"/>
      <c r="AA170" s="320"/>
      <c r="AB170" s="308" t="str">
        <f t="shared" si="5"/>
        <v/>
      </c>
      <c r="AC170" s="183"/>
      <c r="AD170" s="209"/>
      <c r="AE170" s="183"/>
      <c r="AF170" s="183"/>
      <c r="AG170" s="183"/>
      <c r="AH170" s="206"/>
      <c r="AI170" s="206"/>
      <c r="AJ170" s="209"/>
      <c r="AK170" s="183"/>
      <c r="AL170" s="206"/>
      <c r="AM170" s="206"/>
      <c r="AN170" s="183"/>
      <c r="AO170" s="209"/>
      <c r="AP170" s="308" t="str">
        <f t="shared" si="4"/>
        <v/>
      </c>
      <c r="AQ170" s="183"/>
      <c r="AR170" s="207" t="s">
        <v>87</v>
      </c>
      <c r="AS170" s="183"/>
      <c r="AT170" s="207" t="s">
        <v>250</v>
      </c>
      <c r="AU170" s="183"/>
      <c r="AV170" s="183"/>
      <c r="AW170" s="207" t="s">
        <v>250</v>
      </c>
      <c r="AX170" s="183"/>
      <c r="AY170" s="207" t="s">
        <v>250</v>
      </c>
      <c r="AZ170" s="207" t="s">
        <v>250</v>
      </c>
      <c r="BA170" s="183"/>
      <c r="BB170" s="183"/>
      <c r="BC170" s="183"/>
      <c r="BD170" s="207" t="s">
        <v>456</v>
      </c>
      <c r="BE170" s="183"/>
      <c r="BF170" s="183"/>
      <c r="BG170" s="183"/>
      <c r="BH170" s="183"/>
      <c r="BI170" s="183"/>
      <c r="BJ170" s="225"/>
      <c r="BN170" s="214"/>
      <c r="BO170" s="214"/>
      <c r="BP170" s="214"/>
      <c r="BQ170" s="215"/>
    </row>
    <row r="171" spans="1:69" ht="27" customHeight="1" thickTop="1" thickBot="1" x14ac:dyDescent="0.3">
      <c r="A171" s="122"/>
      <c r="B171" s="304" t="str">
        <f>IF(C171="","",(VLOOKUP(C171,Lookups!$B$4:$C$2561,2,FALSE)))</f>
        <v/>
      </c>
      <c r="C171" s="366"/>
      <c r="D171" s="315"/>
      <c r="E171" s="316"/>
      <c r="F171" s="225"/>
      <c r="G171" s="225"/>
      <c r="H171" s="225"/>
      <c r="I171" s="225"/>
      <c r="J171" s="225"/>
      <c r="K171" s="225"/>
      <c r="L171" s="225"/>
      <c r="M171" s="225"/>
      <c r="N171" s="225"/>
      <c r="O171" s="317"/>
      <c r="P171" s="224"/>
      <c r="Q171" s="225"/>
      <c r="R171" s="225"/>
      <c r="S171" s="322"/>
      <c r="T171" s="225"/>
      <c r="U171" s="318"/>
      <c r="V171" s="209"/>
      <c r="W171" s="209"/>
      <c r="X171" s="209"/>
      <c r="Y171" s="209"/>
      <c r="Z171" s="319"/>
      <c r="AA171" s="320"/>
      <c r="AB171" s="308" t="str">
        <f t="shared" si="5"/>
        <v/>
      </c>
      <c r="AC171" s="183"/>
      <c r="AD171" s="209"/>
      <c r="AE171" s="183"/>
      <c r="AF171" s="183"/>
      <c r="AG171" s="183"/>
      <c r="AH171" s="206"/>
      <c r="AI171" s="206"/>
      <c r="AJ171" s="209"/>
      <c r="AK171" s="183"/>
      <c r="AL171" s="206"/>
      <c r="AM171" s="206"/>
      <c r="AN171" s="183"/>
      <c r="AO171" s="209"/>
      <c r="AP171" s="308" t="str">
        <f t="shared" si="4"/>
        <v/>
      </c>
      <c r="AQ171" s="183"/>
      <c r="AR171" s="207" t="s">
        <v>87</v>
      </c>
      <c r="AS171" s="183"/>
      <c r="AT171" s="207" t="s">
        <v>250</v>
      </c>
      <c r="AU171" s="183"/>
      <c r="AV171" s="183"/>
      <c r="AW171" s="207" t="s">
        <v>250</v>
      </c>
      <c r="AX171" s="183"/>
      <c r="AY171" s="207" t="s">
        <v>250</v>
      </c>
      <c r="AZ171" s="207" t="s">
        <v>250</v>
      </c>
      <c r="BA171" s="183"/>
      <c r="BB171" s="183"/>
      <c r="BC171" s="183"/>
      <c r="BD171" s="207" t="s">
        <v>456</v>
      </c>
      <c r="BE171" s="183"/>
      <c r="BF171" s="183"/>
      <c r="BG171" s="183"/>
      <c r="BH171" s="183"/>
      <c r="BI171" s="183"/>
      <c r="BJ171" s="225"/>
      <c r="BN171" s="214"/>
      <c r="BO171" s="214"/>
      <c r="BP171" s="214"/>
      <c r="BQ171" s="215"/>
    </row>
    <row r="172" spans="1:69" ht="27" customHeight="1" thickTop="1" thickBot="1" x14ac:dyDescent="0.3">
      <c r="A172" s="122"/>
      <c r="B172" s="304" t="str">
        <f>IF(C172="","",(VLOOKUP(C172,Lookups!$B$4:$C$2561,2,FALSE)))</f>
        <v/>
      </c>
      <c r="C172" s="366"/>
      <c r="D172" s="315"/>
      <c r="E172" s="316"/>
      <c r="F172" s="225"/>
      <c r="G172" s="225"/>
      <c r="H172" s="225"/>
      <c r="I172" s="225"/>
      <c r="J172" s="225"/>
      <c r="K172" s="225"/>
      <c r="L172" s="225"/>
      <c r="M172" s="225"/>
      <c r="N172" s="225"/>
      <c r="O172" s="317"/>
      <c r="P172" s="224"/>
      <c r="Q172" s="225"/>
      <c r="R172" s="225"/>
      <c r="S172" s="322"/>
      <c r="T172" s="225"/>
      <c r="U172" s="318"/>
      <c r="V172" s="209"/>
      <c r="W172" s="209"/>
      <c r="X172" s="209"/>
      <c r="Y172" s="209"/>
      <c r="Z172" s="319"/>
      <c r="AA172" s="320"/>
      <c r="AB172" s="308" t="str">
        <f t="shared" si="5"/>
        <v/>
      </c>
      <c r="AC172" s="183"/>
      <c r="AD172" s="209"/>
      <c r="AE172" s="183"/>
      <c r="AF172" s="183"/>
      <c r="AG172" s="183"/>
      <c r="AH172" s="206"/>
      <c r="AI172" s="206"/>
      <c r="AJ172" s="209"/>
      <c r="AK172" s="183"/>
      <c r="AL172" s="206"/>
      <c r="AM172" s="206"/>
      <c r="AN172" s="183"/>
      <c r="AO172" s="209"/>
      <c r="AP172" s="308" t="str">
        <f t="shared" si="4"/>
        <v/>
      </c>
      <c r="AQ172" s="183"/>
      <c r="AR172" s="207" t="s">
        <v>87</v>
      </c>
      <c r="AS172" s="183"/>
      <c r="AT172" s="207" t="s">
        <v>250</v>
      </c>
      <c r="AU172" s="183"/>
      <c r="AV172" s="183"/>
      <c r="AW172" s="207" t="s">
        <v>250</v>
      </c>
      <c r="AX172" s="183"/>
      <c r="AY172" s="207" t="s">
        <v>250</v>
      </c>
      <c r="AZ172" s="207" t="s">
        <v>250</v>
      </c>
      <c r="BA172" s="183"/>
      <c r="BB172" s="183"/>
      <c r="BC172" s="183"/>
      <c r="BD172" s="207" t="s">
        <v>456</v>
      </c>
      <c r="BE172" s="183"/>
      <c r="BF172" s="183"/>
      <c r="BG172" s="183"/>
      <c r="BH172" s="183"/>
      <c r="BI172" s="183"/>
      <c r="BJ172" s="225"/>
      <c r="BN172" s="214"/>
      <c r="BO172" s="214"/>
      <c r="BP172" s="214"/>
      <c r="BQ172" s="215"/>
    </row>
    <row r="173" spans="1:69" ht="27" customHeight="1" thickTop="1" thickBot="1" x14ac:dyDescent="0.3">
      <c r="A173" s="122"/>
      <c r="B173" s="304" t="str">
        <f>IF(C173="","",(VLOOKUP(C173,Lookups!$B$4:$C$2561,2,FALSE)))</f>
        <v/>
      </c>
      <c r="C173" s="366"/>
      <c r="D173" s="315"/>
      <c r="E173" s="316"/>
      <c r="F173" s="225"/>
      <c r="G173" s="225"/>
      <c r="H173" s="225"/>
      <c r="I173" s="225"/>
      <c r="J173" s="225"/>
      <c r="K173" s="225"/>
      <c r="L173" s="225"/>
      <c r="M173" s="225"/>
      <c r="N173" s="225"/>
      <c r="O173" s="317"/>
      <c r="P173" s="224"/>
      <c r="Q173" s="225"/>
      <c r="R173" s="225"/>
      <c r="S173" s="322"/>
      <c r="T173" s="225"/>
      <c r="U173" s="318"/>
      <c r="V173" s="209"/>
      <c r="W173" s="209"/>
      <c r="X173" s="209"/>
      <c r="Y173" s="209"/>
      <c r="Z173" s="319"/>
      <c r="AA173" s="320"/>
      <c r="AB173" s="308" t="str">
        <f t="shared" si="5"/>
        <v/>
      </c>
      <c r="AC173" s="183"/>
      <c r="AD173" s="209"/>
      <c r="AE173" s="183"/>
      <c r="AF173" s="183"/>
      <c r="AG173" s="183"/>
      <c r="AH173" s="206"/>
      <c r="AI173" s="206"/>
      <c r="AJ173" s="209"/>
      <c r="AK173" s="183"/>
      <c r="AL173" s="206"/>
      <c r="AM173" s="206"/>
      <c r="AN173" s="183"/>
      <c r="AO173" s="209"/>
      <c r="AP173" s="308" t="str">
        <f t="shared" si="4"/>
        <v/>
      </c>
      <c r="AQ173" s="183"/>
      <c r="AR173" s="207" t="s">
        <v>87</v>
      </c>
      <c r="AS173" s="183"/>
      <c r="AT173" s="207" t="s">
        <v>250</v>
      </c>
      <c r="AU173" s="183"/>
      <c r="AV173" s="183"/>
      <c r="AW173" s="207" t="s">
        <v>250</v>
      </c>
      <c r="AX173" s="183"/>
      <c r="AY173" s="207" t="s">
        <v>250</v>
      </c>
      <c r="AZ173" s="207" t="s">
        <v>250</v>
      </c>
      <c r="BA173" s="183"/>
      <c r="BB173" s="183"/>
      <c r="BC173" s="183"/>
      <c r="BD173" s="207" t="s">
        <v>456</v>
      </c>
      <c r="BE173" s="183"/>
      <c r="BF173" s="183"/>
      <c r="BG173" s="183"/>
      <c r="BH173" s="183"/>
      <c r="BI173" s="183"/>
      <c r="BJ173" s="225"/>
      <c r="BN173" s="214"/>
      <c r="BO173" s="214"/>
      <c r="BP173" s="214"/>
      <c r="BQ173" s="215"/>
    </row>
    <row r="174" spans="1:69" ht="27" customHeight="1" thickTop="1" thickBot="1" x14ac:dyDescent="0.3">
      <c r="A174" s="122"/>
      <c r="B174" s="304" t="str">
        <f>IF(C174="","",(VLOOKUP(C174,Lookups!$B$4:$C$2561,2,FALSE)))</f>
        <v/>
      </c>
      <c r="C174" s="366"/>
      <c r="D174" s="315"/>
      <c r="E174" s="316"/>
      <c r="F174" s="225"/>
      <c r="G174" s="225"/>
      <c r="H174" s="225"/>
      <c r="I174" s="225"/>
      <c r="J174" s="225"/>
      <c r="K174" s="225"/>
      <c r="L174" s="225"/>
      <c r="M174" s="225"/>
      <c r="N174" s="225"/>
      <c r="O174" s="317"/>
      <c r="P174" s="224"/>
      <c r="Q174" s="225"/>
      <c r="R174" s="225"/>
      <c r="S174" s="322"/>
      <c r="T174" s="225"/>
      <c r="U174" s="318"/>
      <c r="V174" s="209"/>
      <c r="W174" s="209"/>
      <c r="X174" s="209"/>
      <c r="Y174" s="209"/>
      <c r="Z174" s="319"/>
      <c r="AA174" s="320"/>
      <c r="AB174" s="308" t="str">
        <f t="shared" si="5"/>
        <v/>
      </c>
      <c r="AC174" s="183"/>
      <c r="AD174" s="209"/>
      <c r="AE174" s="183"/>
      <c r="AF174" s="183"/>
      <c r="AG174" s="183"/>
      <c r="AH174" s="206"/>
      <c r="AI174" s="206"/>
      <c r="AJ174" s="209"/>
      <c r="AK174" s="183"/>
      <c r="AL174" s="206"/>
      <c r="AM174" s="206"/>
      <c r="AN174" s="183"/>
      <c r="AO174" s="209"/>
      <c r="AP174" s="308" t="str">
        <f t="shared" si="4"/>
        <v/>
      </c>
      <c r="AQ174" s="183"/>
      <c r="AR174" s="207" t="s">
        <v>87</v>
      </c>
      <c r="AS174" s="183"/>
      <c r="AT174" s="207" t="s">
        <v>250</v>
      </c>
      <c r="AU174" s="183"/>
      <c r="AV174" s="183"/>
      <c r="AW174" s="207" t="s">
        <v>250</v>
      </c>
      <c r="AX174" s="183"/>
      <c r="AY174" s="207" t="s">
        <v>250</v>
      </c>
      <c r="AZ174" s="207" t="s">
        <v>250</v>
      </c>
      <c r="BA174" s="183"/>
      <c r="BB174" s="183"/>
      <c r="BC174" s="183"/>
      <c r="BD174" s="207" t="s">
        <v>456</v>
      </c>
      <c r="BE174" s="183"/>
      <c r="BF174" s="183"/>
      <c r="BG174" s="183"/>
      <c r="BH174" s="183"/>
      <c r="BI174" s="183"/>
      <c r="BJ174" s="225"/>
      <c r="BN174" s="214"/>
      <c r="BO174" s="214"/>
      <c r="BP174" s="214"/>
      <c r="BQ174" s="215"/>
    </row>
    <row r="175" spans="1:69" ht="27" customHeight="1" thickTop="1" thickBot="1" x14ac:dyDescent="0.3">
      <c r="A175" s="122"/>
      <c r="B175" s="304" t="str">
        <f>IF(C175="","",(VLOOKUP(C175,Lookups!$B$4:$C$2561,2,FALSE)))</f>
        <v/>
      </c>
      <c r="C175" s="366"/>
      <c r="D175" s="315"/>
      <c r="E175" s="316"/>
      <c r="F175" s="225"/>
      <c r="G175" s="225"/>
      <c r="H175" s="225"/>
      <c r="I175" s="225"/>
      <c r="J175" s="225"/>
      <c r="K175" s="225"/>
      <c r="L175" s="225"/>
      <c r="M175" s="225"/>
      <c r="N175" s="225"/>
      <c r="O175" s="317"/>
      <c r="P175" s="224"/>
      <c r="Q175" s="225"/>
      <c r="R175" s="225"/>
      <c r="S175" s="322"/>
      <c r="T175" s="225"/>
      <c r="U175" s="318"/>
      <c r="V175" s="209"/>
      <c r="W175" s="209"/>
      <c r="X175" s="209"/>
      <c r="Y175" s="209"/>
      <c r="Z175" s="319"/>
      <c r="AA175" s="320"/>
      <c r="AB175" s="308" t="str">
        <f t="shared" si="5"/>
        <v/>
      </c>
      <c r="AC175" s="183"/>
      <c r="AD175" s="209"/>
      <c r="AE175" s="183"/>
      <c r="AF175" s="183"/>
      <c r="AG175" s="183"/>
      <c r="AH175" s="206"/>
      <c r="AI175" s="206"/>
      <c r="AJ175" s="209"/>
      <c r="AK175" s="183"/>
      <c r="AL175" s="206"/>
      <c r="AM175" s="206"/>
      <c r="AN175" s="183"/>
      <c r="AO175" s="209"/>
      <c r="AP175" s="308" t="str">
        <f t="shared" si="4"/>
        <v/>
      </c>
      <c r="AQ175" s="183"/>
      <c r="AR175" s="207" t="s">
        <v>87</v>
      </c>
      <c r="AS175" s="183"/>
      <c r="AT175" s="207" t="s">
        <v>250</v>
      </c>
      <c r="AU175" s="183"/>
      <c r="AV175" s="183"/>
      <c r="AW175" s="207" t="s">
        <v>250</v>
      </c>
      <c r="AX175" s="183"/>
      <c r="AY175" s="207" t="s">
        <v>250</v>
      </c>
      <c r="AZ175" s="207" t="s">
        <v>250</v>
      </c>
      <c r="BA175" s="183"/>
      <c r="BB175" s="183"/>
      <c r="BC175" s="183"/>
      <c r="BD175" s="207" t="s">
        <v>456</v>
      </c>
      <c r="BE175" s="183"/>
      <c r="BF175" s="183"/>
      <c r="BG175" s="183"/>
      <c r="BH175" s="183"/>
      <c r="BI175" s="183"/>
      <c r="BJ175" s="225"/>
      <c r="BN175" s="214"/>
      <c r="BO175" s="214"/>
      <c r="BP175" s="214"/>
      <c r="BQ175" s="215"/>
    </row>
    <row r="176" spans="1:69" ht="27" customHeight="1" thickTop="1" thickBot="1" x14ac:dyDescent="0.3">
      <c r="A176" s="122"/>
      <c r="B176" s="304" t="str">
        <f>IF(C176="","",(VLOOKUP(C176,Lookups!$B$4:$C$2561,2,FALSE)))</f>
        <v/>
      </c>
      <c r="C176" s="366"/>
      <c r="D176" s="315"/>
      <c r="E176" s="316"/>
      <c r="F176" s="225"/>
      <c r="G176" s="225"/>
      <c r="H176" s="225"/>
      <c r="I176" s="225"/>
      <c r="J176" s="225"/>
      <c r="K176" s="225"/>
      <c r="L176" s="225"/>
      <c r="M176" s="225"/>
      <c r="N176" s="225"/>
      <c r="O176" s="317"/>
      <c r="P176" s="224"/>
      <c r="Q176" s="225"/>
      <c r="R176" s="225"/>
      <c r="S176" s="322"/>
      <c r="T176" s="225"/>
      <c r="U176" s="318"/>
      <c r="V176" s="209"/>
      <c r="W176" s="209"/>
      <c r="X176" s="209"/>
      <c r="Y176" s="209"/>
      <c r="Z176" s="319"/>
      <c r="AA176" s="320"/>
      <c r="AB176" s="308" t="str">
        <f t="shared" si="5"/>
        <v/>
      </c>
      <c r="AC176" s="183"/>
      <c r="AD176" s="209"/>
      <c r="AE176" s="183"/>
      <c r="AF176" s="183"/>
      <c r="AG176" s="183"/>
      <c r="AH176" s="206"/>
      <c r="AI176" s="206"/>
      <c r="AJ176" s="209"/>
      <c r="AK176" s="183"/>
      <c r="AL176" s="206"/>
      <c r="AM176" s="206"/>
      <c r="AN176" s="183"/>
      <c r="AO176" s="209"/>
      <c r="AP176" s="308" t="str">
        <f t="shared" si="4"/>
        <v/>
      </c>
      <c r="AQ176" s="183"/>
      <c r="AR176" s="207" t="s">
        <v>87</v>
      </c>
      <c r="AS176" s="183"/>
      <c r="AT176" s="207" t="s">
        <v>250</v>
      </c>
      <c r="AU176" s="183"/>
      <c r="AV176" s="183"/>
      <c r="AW176" s="207" t="s">
        <v>250</v>
      </c>
      <c r="AX176" s="183"/>
      <c r="AY176" s="207" t="s">
        <v>250</v>
      </c>
      <c r="AZ176" s="207" t="s">
        <v>250</v>
      </c>
      <c r="BA176" s="183"/>
      <c r="BB176" s="183"/>
      <c r="BC176" s="183"/>
      <c r="BD176" s="207" t="s">
        <v>456</v>
      </c>
      <c r="BE176" s="183"/>
      <c r="BF176" s="183"/>
      <c r="BG176" s="183"/>
      <c r="BH176" s="183"/>
      <c r="BI176" s="183"/>
      <c r="BJ176" s="225"/>
      <c r="BN176" s="214"/>
      <c r="BO176" s="214"/>
      <c r="BP176" s="214"/>
      <c r="BQ176" s="215"/>
    </row>
    <row r="177" spans="1:69" ht="27" customHeight="1" thickTop="1" thickBot="1" x14ac:dyDescent="0.3">
      <c r="A177" s="122"/>
      <c r="B177" s="304" t="str">
        <f>IF(C177="","",(VLOOKUP(C177,Lookups!$B$4:$C$2561,2,FALSE)))</f>
        <v/>
      </c>
      <c r="C177" s="366"/>
      <c r="D177" s="315"/>
      <c r="E177" s="316"/>
      <c r="F177" s="225"/>
      <c r="G177" s="225"/>
      <c r="H177" s="225"/>
      <c r="I177" s="225"/>
      <c r="J177" s="225"/>
      <c r="K177" s="225"/>
      <c r="L177" s="225"/>
      <c r="M177" s="225"/>
      <c r="N177" s="225"/>
      <c r="O177" s="317"/>
      <c r="P177" s="224"/>
      <c r="Q177" s="225"/>
      <c r="R177" s="225"/>
      <c r="S177" s="322"/>
      <c r="T177" s="225"/>
      <c r="U177" s="318"/>
      <c r="V177" s="209"/>
      <c r="W177" s="209"/>
      <c r="X177" s="209"/>
      <c r="Y177" s="209"/>
      <c r="Z177" s="319"/>
      <c r="AA177" s="320"/>
      <c r="AB177" s="308" t="str">
        <f t="shared" si="5"/>
        <v/>
      </c>
      <c r="AC177" s="183"/>
      <c r="AD177" s="209"/>
      <c r="AE177" s="183"/>
      <c r="AF177" s="183"/>
      <c r="AG177" s="183"/>
      <c r="AH177" s="206"/>
      <c r="AI177" s="206"/>
      <c r="AJ177" s="209"/>
      <c r="AK177" s="183"/>
      <c r="AL177" s="206"/>
      <c r="AM177" s="206"/>
      <c r="AN177" s="183"/>
      <c r="AO177" s="209"/>
      <c r="AP177" s="308" t="str">
        <f t="shared" si="4"/>
        <v/>
      </c>
      <c r="AQ177" s="183"/>
      <c r="AR177" s="207" t="s">
        <v>87</v>
      </c>
      <c r="AS177" s="183"/>
      <c r="AT177" s="207" t="s">
        <v>250</v>
      </c>
      <c r="AU177" s="183"/>
      <c r="AV177" s="183"/>
      <c r="AW177" s="207" t="s">
        <v>250</v>
      </c>
      <c r="AX177" s="183"/>
      <c r="AY177" s="207" t="s">
        <v>250</v>
      </c>
      <c r="AZ177" s="207" t="s">
        <v>250</v>
      </c>
      <c r="BA177" s="183"/>
      <c r="BB177" s="183"/>
      <c r="BC177" s="183"/>
      <c r="BD177" s="207" t="s">
        <v>456</v>
      </c>
      <c r="BE177" s="183"/>
      <c r="BF177" s="183"/>
      <c r="BG177" s="183"/>
      <c r="BH177" s="183"/>
      <c r="BI177" s="183"/>
      <c r="BJ177" s="225"/>
      <c r="BN177" s="214"/>
      <c r="BO177" s="214"/>
      <c r="BP177" s="214"/>
      <c r="BQ177" s="215"/>
    </row>
    <row r="178" spans="1:69" ht="27" customHeight="1" thickTop="1" thickBot="1" x14ac:dyDescent="0.3">
      <c r="A178" s="122"/>
      <c r="B178" s="304" t="str">
        <f>IF(C178="","",(VLOOKUP(C178,Lookups!$B$4:$C$2561,2,FALSE)))</f>
        <v/>
      </c>
      <c r="C178" s="366"/>
      <c r="D178" s="315"/>
      <c r="E178" s="316"/>
      <c r="F178" s="225"/>
      <c r="G178" s="225"/>
      <c r="H178" s="225"/>
      <c r="I178" s="225"/>
      <c r="J178" s="225"/>
      <c r="K178" s="225"/>
      <c r="L178" s="225"/>
      <c r="M178" s="225"/>
      <c r="N178" s="225"/>
      <c r="O178" s="317"/>
      <c r="P178" s="224"/>
      <c r="Q178" s="225"/>
      <c r="R178" s="225"/>
      <c r="S178" s="322"/>
      <c r="T178" s="225"/>
      <c r="U178" s="318"/>
      <c r="V178" s="209"/>
      <c r="W178" s="209"/>
      <c r="X178" s="209"/>
      <c r="Y178" s="209"/>
      <c r="Z178" s="319"/>
      <c r="AA178" s="320"/>
      <c r="AB178" s="308" t="str">
        <f t="shared" si="5"/>
        <v/>
      </c>
      <c r="AC178" s="183"/>
      <c r="AD178" s="209"/>
      <c r="AE178" s="183"/>
      <c r="AF178" s="183"/>
      <c r="AG178" s="183"/>
      <c r="AH178" s="206"/>
      <c r="AI178" s="206"/>
      <c r="AJ178" s="209"/>
      <c r="AK178" s="183"/>
      <c r="AL178" s="206"/>
      <c r="AM178" s="206"/>
      <c r="AN178" s="183"/>
      <c r="AO178" s="209"/>
      <c r="AP178" s="308" t="str">
        <f t="shared" si="4"/>
        <v/>
      </c>
      <c r="AQ178" s="183"/>
      <c r="AR178" s="207" t="s">
        <v>87</v>
      </c>
      <c r="AS178" s="183"/>
      <c r="AT178" s="207" t="s">
        <v>250</v>
      </c>
      <c r="AU178" s="183"/>
      <c r="AV178" s="183"/>
      <c r="AW178" s="207" t="s">
        <v>250</v>
      </c>
      <c r="AX178" s="183"/>
      <c r="AY178" s="207" t="s">
        <v>250</v>
      </c>
      <c r="AZ178" s="207" t="s">
        <v>250</v>
      </c>
      <c r="BA178" s="183"/>
      <c r="BB178" s="183"/>
      <c r="BC178" s="183"/>
      <c r="BD178" s="207" t="s">
        <v>456</v>
      </c>
      <c r="BE178" s="183"/>
      <c r="BF178" s="183"/>
      <c r="BG178" s="183"/>
      <c r="BH178" s="183"/>
      <c r="BI178" s="183"/>
      <c r="BJ178" s="225"/>
      <c r="BN178" s="214"/>
      <c r="BO178" s="214"/>
      <c r="BP178" s="214"/>
      <c r="BQ178" s="215"/>
    </row>
    <row r="179" spans="1:69" ht="27" customHeight="1" thickTop="1" thickBot="1" x14ac:dyDescent="0.3">
      <c r="A179" s="122"/>
      <c r="B179" s="304" t="str">
        <f>IF(C179="","",(VLOOKUP(C179,Lookups!$B$4:$C$2561,2,FALSE)))</f>
        <v/>
      </c>
      <c r="C179" s="366"/>
      <c r="D179" s="315"/>
      <c r="E179" s="316"/>
      <c r="F179" s="225"/>
      <c r="G179" s="225"/>
      <c r="H179" s="225"/>
      <c r="I179" s="225"/>
      <c r="J179" s="225"/>
      <c r="K179" s="225"/>
      <c r="L179" s="225"/>
      <c r="M179" s="225"/>
      <c r="N179" s="225"/>
      <c r="O179" s="317"/>
      <c r="P179" s="224"/>
      <c r="Q179" s="225"/>
      <c r="R179" s="225"/>
      <c r="S179" s="322"/>
      <c r="T179" s="225"/>
      <c r="U179" s="318"/>
      <c r="V179" s="209"/>
      <c r="W179" s="209"/>
      <c r="X179" s="209"/>
      <c r="Y179" s="209"/>
      <c r="Z179" s="319"/>
      <c r="AA179" s="320"/>
      <c r="AB179" s="308" t="str">
        <f t="shared" si="5"/>
        <v/>
      </c>
      <c r="AC179" s="183"/>
      <c r="AD179" s="209"/>
      <c r="AE179" s="183"/>
      <c r="AF179" s="183"/>
      <c r="AG179" s="183"/>
      <c r="AH179" s="206"/>
      <c r="AI179" s="206"/>
      <c r="AJ179" s="209"/>
      <c r="AK179" s="183"/>
      <c r="AL179" s="206"/>
      <c r="AM179" s="206"/>
      <c r="AN179" s="183"/>
      <c r="AO179" s="209"/>
      <c r="AP179" s="308" t="str">
        <f t="shared" si="4"/>
        <v/>
      </c>
      <c r="AQ179" s="183"/>
      <c r="AR179" s="207" t="s">
        <v>87</v>
      </c>
      <c r="AS179" s="183"/>
      <c r="AT179" s="207" t="s">
        <v>250</v>
      </c>
      <c r="AU179" s="183"/>
      <c r="AV179" s="183"/>
      <c r="AW179" s="207" t="s">
        <v>250</v>
      </c>
      <c r="AX179" s="183"/>
      <c r="AY179" s="207" t="s">
        <v>250</v>
      </c>
      <c r="AZ179" s="207" t="s">
        <v>250</v>
      </c>
      <c r="BA179" s="183"/>
      <c r="BB179" s="183"/>
      <c r="BC179" s="183"/>
      <c r="BD179" s="207" t="s">
        <v>456</v>
      </c>
      <c r="BE179" s="183"/>
      <c r="BF179" s="183"/>
      <c r="BG179" s="183"/>
      <c r="BH179" s="183"/>
      <c r="BI179" s="183"/>
      <c r="BJ179" s="225"/>
      <c r="BN179" s="214"/>
      <c r="BO179" s="214"/>
      <c r="BP179" s="214"/>
      <c r="BQ179" s="215"/>
    </row>
    <row r="180" spans="1:69" ht="27" customHeight="1" thickTop="1" thickBot="1" x14ac:dyDescent="0.3">
      <c r="A180" s="122"/>
      <c r="B180" s="304" t="str">
        <f>IF(C180="","",(VLOOKUP(C180,Lookups!$B$4:$C$2561,2,FALSE)))</f>
        <v/>
      </c>
      <c r="C180" s="366"/>
      <c r="D180" s="315"/>
      <c r="E180" s="316"/>
      <c r="F180" s="225"/>
      <c r="G180" s="225"/>
      <c r="H180" s="225"/>
      <c r="I180" s="225"/>
      <c r="J180" s="225"/>
      <c r="K180" s="225"/>
      <c r="L180" s="225"/>
      <c r="M180" s="225"/>
      <c r="N180" s="225"/>
      <c r="O180" s="317"/>
      <c r="P180" s="224"/>
      <c r="Q180" s="225"/>
      <c r="R180" s="225"/>
      <c r="S180" s="322"/>
      <c r="T180" s="225"/>
      <c r="U180" s="318"/>
      <c r="V180" s="209"/>
      <c r="W180" s="209"/>
      <c r="X180" s="209"/>
      <c r="Y180" s="209"/>
      <c r="Z180" s="319"/>
      <c r="AA180" s="320"/>
      <c r="AB180" s="308" t="str">
        <f t="shared" si="5"/>
        <v/>
      </c>
      <c r="AC180" s="183"/>
      <c r="AD180" s="209"/>
      <c r="AE180" s="183"/>
      <c r="AF180" s="183"/>
      <c r="AG180" s="183"/>
      <c r="AH180" s="206"/>
      <c r="AI180" s="206"/>
      <c r="AJ180" s="209"/>
      <c r="AK180" s="183"/>
      <c r="AL180" s="206"/>
      <c r="AM180" s="206"/>
      <c r="AN180" s="183"/>
      <c r="AO180" s="209"/>
      <c r="AP180" s="308" t="str">
        <f t="shared" si="4"/>
        <v/>
      </c>
      <c r="AQ180" s="183"/>
      <c r="AR180" s="207" t="s">
        <v>87</v>
      </c>
      <c r="AS180" s="183"/>
      <c r="AT180" s="207" t="s">
        <v>250</v>
      </c>
      <c r="AU180" s="183"/>
      <c r="AV180" s="183"/>
      <c r="AW180" s="207" t="s">
        <v>250</v>
      </c>
      <c r="AX180" s="183"/>
      <c r="AY180" s="207" t="s">
        <v>250</v>
      </c>
      <c r="AZ180" s="207" t="s">
        <v>250</v>
      </c>
      <c r="BA180" s="183"/>
      <c r="BB180" s="183"/>
      <c r="BC180" s="183"/>
      <c r="BD180" s="207" t="s">
        <v>456</v>
      </c>
      <c r="BE180" s="183"/>
      <c r="BF180" s="183"/>
      <c r="BG180" s="183"/>
      <c r="BH180" s="183"/>
      <c r="BI180" s="183"/>
      <c r="BJ180" s="225"/>
      <c r="BN180" s="214"/>
      <c r="BO180" s="214"/>
      <c r="BP180" s="214"/>
      <c r="BQ180" s="215"/>
    </row>
    <row r="181" spans="1:69" ht="27" customHeight="1" thickTop="1" thickBot="1" x14ac:dyDescent="0.3">
      <c r="A181" s="122"/>
      <c r="B181" s="304" t="str">
        <f>IF(C181="","",(VLOOKUP(C181,Lookups!$B$4:$C$2561,2,FALSE)))</f>
        <v/>
      </c>
      <c r="C181" s="366"/>
      <c r="D181" s="315"/>
      <c r="E181" s="316"/>
      <c r="F181" s="225"/>
      <c r="G181" s="225"/>
      <c r="H181" s="225"/>
      <c r="I181" s="225"/>
      <c r="J181" s="225"/>
      <c r="K181" s="225"/>
      <c r="L181" s="225"/>
      <c r="M181" s="225"/>
      <c r="N181" s="225"/>
      <c r="O181" s="317"/>
      <c r="P181" s="224"/>
      <c r="Q181" s="225"/>
      <c r="R181" s="225"/>
      <c r="S181" s="322"/>
      <c r="T181" s="225"/>
      <c r="U181" s="318"/>
      <c r="V181" s="209"/>
      <c r="W181" s="209"/>
      <c r="X181" s="209"/>
      <c r="Y181" s="209"/>
      <c r="Z181" s="319"/>
      <c r="AA181" s="320"/>
      <c r="AB181" s="308" t="str">
        <f t="shared" si="5"/>
        <v/>
      </c>
      <c r="AC181" s="183"/>
      <c r="AD181" s="209"/>
      <c r="AE181" s="183"/>
      <c r="AF181" s="183"/>
      <c r="AG181" s="183"/>
      <c r="AH181" s="206"/>
      <c r="AI181" s="206"/>
      <c r="AJ181" s="209"/>
      <c r="AK181" s="183"/>
      <c r="AL181" s="206"/>
      <c r="AM181" s="206"/>
      <c r="AN181" s="183"/>
      <c r="AO181" s="209"/>
      <c r="AP181" s="308" t="str">
        <f t="shared" si="4"/>
        <v/>
      </c>
      <c r="AQ181" s="183"/>
      <c r="AR181" s="207" t="s">
        <v>87</v>
      </c>
      <c r="AS181" s="183"/>
      <c r="AT181" s="207" t="s">
        <v>250</v>
      </c>
      <c r="AU181" s="183"/>
      <c r="AV181" s="183"/>
      <c r="AW181" s="207" t="s">
        <v>250</v>
      </c>
      <c r="AX181" s="183"/>
      <c r="AY181" s="207" t="s">
        <v>250</v>
      </c>
      <c r="AZ181" s="207" t="s">
        <v>250</v>
      </c>
      <c r="BA181" s="183"/>
      <c r="BB181" s="183"/>
      <c r="BC181" s="183"/>
      <c r="BD181" s="207" t="s">
        <v>456</v>
      </c>
      <c r="BE181" s="183"/>
      <c r="BF181" s="183"/>
      <c r="BG181" s="183"/>
      <c r="BH181" s="183"/>
      <c r="BI181" s="183"/>
      <c r="BJ181" s="225"/>
      <c r="BN181" s="214"/>
      <c r="BO181" s="214"/>
      <c r="BP181" s="214"/>
      <c r="BQ181" s="215"/>
    </row>
    <row r="182" spans="1:69" ht="27" customHeight="1" thickTop="1" thickBot="1" x14ac:dyDescent="0.3">
      <c r="A182" s="122"/>
      <c r="B182" s="304" t="str">
        <f>IF(C182="","",(VLOOKUP(C182,Lookups!$B$4:$C$2561,2,FALSE)))</f>
        <v/>
      </c>
      <c r="C182" s="366"/>
      <c r="D182" s="315"/>
      <c r="E182" s="316"/>
      <c r="F182" s="225"/>
      <c r="G182" s="225"/>
      <c r="H182" s="225"/>
      <c r="I182" s="225"/>
      <c r="J182" s="225"/>
      <c r="K182" s="225"/>
      <c r="L182" s="225"/>
      <c r="M182" s="225"/>
      <c r="N182" s="225"/>
      <c r="O182" s="317"/>
      <c r="P182" s="224"/>
      <c r="Q182" s="225"/>
      <c r="R182" s="225"/>
      <c r="S182" s="322"/>
      <c r="T182" s="225"/>
      <c r="U182" s="318"/>
      <c r="V182" s="209"/>
      <c r="W182" s="209"/>
      <c r="X182" s="209"/>
      <c r="Y182" s="209"/>
      <c r="Z182" s="319"/>
      <c r="AA182" s="320"/>
      <c r="AB182" s="308" t="str">
        <f t="shared" si="5"/>
        <v/>
      </c>
      <c r="AC182" s="183"/>
      <c r="AD182" s="209"/>
      <c r="AE182" s="183"/>
      <c r="AF182" s="183"/>
      <c r="AG182" s="183"/>
      <c r="AH182" s="206"/>
      <c r="AI182" s="206"/>
      <c r="AJ182" s="209"/>
      <c r="AK182" s="183"/>
      <c r="AL182" s="206"/>
      <c r="AM182" s="206"/>
      <c r="AN182" s="183"/>
      <c r="AO182" s="209"/>
      <c r="AP182" s="308" t="str">
        <f t="shared" si="4"/>
        <v/>
      </c>
      <c r="AQ182" s="183"/>
      <c r="AR182" s="207" t="s">
        <v>87</v>
      </c>
      <c r="AS182" s="183"/>
      <c r="AT182" s="207" t="s">
        <v>250</v>
      </c>
      <c r="AU182" s="183"/>
      <c r="AV182" s="183"/>
      <c r="AW182" s="207" t="s">
        <v>250</v>
      </c>
      <c r="AX182" s="183"/>
      <c r="AY182" s="207" t="s">
        <v>250</v>
      </c>
      <c r="AZ182" s="207" t="s">
        <v>250</v>
      </c>
      <c r="BA182" s="183"/>
      <c r="BB182" s="183"/>
      <c r="BC182" s="183"/>
      <c r="BD182" s="207" t="s">
        <v>456</v>
      </c>
      <c r="BE182" s="183"/>
      <c r="BF182" s="183"/>
      <c r="BG182" s="183"/>
      <c r="BH182" s="183"/>
      <c r="BI182" s="183"/>
      <c r="BJ182" s="225"/>
      <c r="BN182" s="214"/>
      <c r="BO182" s="214"/>
      <c r="BP182" s="214"/>
      <c r="BQ182" s="215"/>
    </row>
    <row r="183" spans="1:69" ht="27" customHeight="1" thickTop="1" thickBot="1" x14ac:dyDescent="0.3">
      <c r="A183" s="122"/>
      <c r="B183" s="304" t="str">
        <f>IF(C183="","",(VLOOKUP(C183,Lookups!$B$4:$C$2561,2,FALSE)))</f>
        <v/>
      </c>
      <c r="C183" s="366"/>
      <c r="D183" s="315"/>
      <c r="E183" s="316"/>
      <c r="F183" s="225"/>
      <c r="G183" s="225"/>
      <c r="H183" s="225"/>
      <c r="I183" s="225"/>
      <c r="J183" s="225"/>
      <c r="K183" s="225"/>
      <c r="L183" s="225"/>
      <c r="M183" s="225"/>
      <c r="N183" s="225"/>
      <c r="O183" s="317"/>
      <c r="P183" s="224"/>
      <c r="Q183" s="225"/>
      <c r="R183" s="225"/>
      <c r="S183" s="322"/>
      <c r="T183" s="225"/>
      <c r="U183" s="318"/>
      <c r="V183" s="209"/>
      <c r="W183" s="209"/>
      <c r="X183" s="209"/>
      <c r="Y183" s="209"/>
      <c r="Z183" s="319"/>
      <c r="AA183" s="320"/>
      <c r="AB183" s="308" t="str">
        <f t="shared" si="5"/>
        <v/>
      </c>
      <c r="AC183" s="183"/>
      <c r="AD183" s="209"/>
      <c r="AE183" s="183"/>
      <c r="AF183" s="183"/>
      <c r="AG183" s="183"/>
      <c r="AH183" s="206"/>
      <c r="AI183" s="206"/>
      <c r="AJ183" s="209"/>
      <c r="AK183" s="183"/>
      <c r="AL183" s="206"/>
      <c r="AM183" s="206"/>
      <c r="AN183" s="183"/>
      <c r="AO183" s="209"/>
      <c r="AP183" s="308" t="str">
        <f t="shared" si="4"/>
        <v/>
      </c>
      <c r="AQ183" s="183"/>
      <c r="AR183" s="207" t="s">
        <v>87</v>
      </c>
      <c r="AS183" s="183"/>
      <c r="AT183" s="207" t="s">
        <v>250</v>
      </c>
      <c r="AU183" s="183"/>
      <c r="AV183" s="183"/>
      <c r="AW183" s="207" t="s">
        <v>250</v>
      </c>
      <c r="AX183" s="183"/>
      <c r="AY183" s="207" t="s">
        <v>250</v>
      </c>
      <c r="AZ183" s="207" t="s">
        <v>250</v>
      </c>
      <c r="BA183" s="183"/>
      <c r="BB183" s="183"/>
      <c r="BC183" s="183"/>
      <c r="BD183" s="207" t="s">
        <v>456</v>
      </c>
      <c r="BE183" s="183"/>
      <c r="BF183" s="183"/>
      <c r="BG183" s="183"/>
      <c r="BH183" s="183"/>
      <c r="BI183" s="183"/>
      <c r="BJ183" s="225"/>
      <c r="BN183" s="214"/>
      <c r="BO183" s="214"/>
      <c r="BP183" s="214"/>
      <c r="BQ183" s="215"/>
    </row>
    <row r="184" spans="1:69" ht="27" customHeight="1" thickTop="1" thickBot="1" x14ac:dyDescent="0.3">
      <c r="A184" s="122"/>
      <c r="B184" s="304" t="str">
        <f>IF(C184="","",(VLOOKUP(C184,Lookups!$B$4:$C$2561,2,FALSE)))</f>
        <v/>
      </c>
      <c r="C184" s="366"/>
      <c r="D184" s="315"/>
      <c r="E184" s="316"/>
      <c r="F184" s="225"/>
      <c r="G184" s="225"/>
      <c r="H184" s="225"/>
      <c r="I184" s="225"/>
      <c r="J184" s="225"/>
      <c r="K184" s="225"/>
      <c r="L184" s="225"/>
      <c r="M184" s="225"/>
      <c r="N184" s="225"/>
      <c r="O184" s="317"/>
      <c r="P184" s="224"/>
      <c r="Q184" s="225"/>
      <c r="R184" s="225"/>
      <c r="S184" s="322"/>
      <c r="T184" s="225"/>
      <c r="U184" s="318"/>
      <c r="V184" s="209"/>
      <c r="W184" s="209"/>
      <c r="X184" s="209"/>
      <c r="Y184" s="209"/>
      <c r="Z184" s="319"/>
      <c r="AA184" s="320"/>
      <c r="AB184" s="308" t="str">
        <f t="shared" si="5"/>
        <v/>
      </c>
      <c r="AC184" s="183"/>
      <c r="AD184" s="209"/>
      <c r="AE184" s="183"/>
      <c r="AF184" s="183"/>
      <c r="AG184" s="183"/>
      <c r="AH184" s="206"/>
      <c r="AI184" s="206"/>
      <c r="AJ184" s="209"/>
      <c r="AK184" s="183"/>
      <c r="AL184" s="206"/>
      <c r="AM184" s="206"/>
      <c r="AN184" s="183"/>
      <c r="AO184" s="209"/>
      <c r="AP184" s="308" t="str">
        <f t="shared" si="4"/>
        <v/>
      </c>
      <c r="AQ184" s="183"/>
      <c r="AR184" s="207" t="s">
        <v>87</v>
      </c>
      <c r="AS184" s="183"/>
      <c r="AT184" s="207" t="s">
        <v>250</v>
      </c>
      <c r="AU184" s="183"/>
      <c r="AV184" s="183"/>
      <c r="AW184" s="207" t="s">
        <v>250</v>
      </c>
      <c r="AX184" s="183"/>
      <c r="AY184" s="207" t="s">
        <v>250</v>
      </c>
      <c r="AZ184" s="207" t="s">
        <v>250</v>
      </c>
      <c r="BA184" s="183"/>
      <c r="BB184" s="183"/>
      <c r="BC184" s="183"/>
      <c r="BD184" s="207" t="s">
        <v>456</v>
      </c>
      <c r="BE184" s="183"/>
      <c r="BF184" s="183"/>
      <c r="BG184" s="183"/>
      <c r="BH184" s="183"/>
      <c r="BI184" s="183"/>
      <c r="BJ184" s="225"/>
      <c r="BN184" s="214"/>
      <c r="BO184" s="214"/>
      <c r="BP184" s="214"/>
      <c r="BQ184" s="215"/>
    </row>
    <row r="185" spans="1:69" ht="27" customHeight="1" thickTop="1" thickBot="1" x14ac:dyDescent="0.3">
      <c r="A185" s="122"/>
      <c r="B185" s="304" t="str">
        <f>IF(C185="","",(VLOOKUP(C185,Lookups!$B$4:$C$2561,2,FALSE)))</f>
        <v/>
      </c>
      <c r="C185" s="366"/>
      <c r="D185" s="315"/>
      <c r="E185" s="316"/>
      <c r="F185" s="225"/>
      <c r="G185" s="225"/>
      <c r="H185" s="225"/>
      <c r="I185" s="225"/>
      <c r="J185" s="225"/>
      <c r="K185" s="225"/>
      <c r="L185" s="225"/>
      <c r="M185" s="225"/>
      <c r="N185" s="225"/>
      <c r="O185" s="317"/>
      <c r="P185" s="224"/>
      <c r="Q185" s="225"/>
      <c r="R185" s="225"/>
      <c r="S185" s="322"/>
      <c r="T185" s="225"/>
      <c r="U185" s="318"/>
      <c r="V185" s="209"/>
      <c r="W185" s="209"/>
      <c r="X185" s="209"/>
      <c r="Y185" s="209"/>
      <c r="Z185" s="319"/>
      <c r="AA185" s="320"/>
      <c r="AB185" s="308" t="str">
        <f t="shared" si="5"/>
        <v/>
      </c>
      <c r="AC185" s="183"/>
      <c r="AD185" s="209"/>
      <c r="AE185" s="183"/>
      <c r="AF185" s="183"/>
      <c r="AG185" s="183"/>
      <c r="AH185" s="206"/>
      <c r="AI185" s="206"/>
      <c r="AJ185" s="209"/>
      <c r="AK185" s="183"/>
      <c r="AL185" s="206"/>
      <c r="AM185" s="206"/>
      <c r="AN185" s="183"/>
      <c r="AO185" s="209"/>
      <c r="AP185" s="308" t="str">
        <f t="shared" si="4"/>
        <v/>
      </c>
      <c r="AQ185" s="183"/>
      <c r="AR185" s="207" t="s">
        <v>87</v>
      </c>
      <c r="AS185" s="183"/>
      <c r="AT185" s="207" t="s">
        <v>250</v>
      </c>
      <c r="AU185" s="183"/>
      <c r="AV185" s="183"/>
      <c r="AW185" s="207" t="s">
        <v>250</v>
      </c>
      <c r="AX185" s="183"/>
      <c r="AY185" s="207" t="s">
        <v>250</v>
      </c>
      <c r="AZ185" s="207" t="s">
        <v>250</v>
      </c>
      <c r="BA185" s="183"/>
      <c r="BB185" s="183"/>
      <c r="BC185" s="183"/>
      <c r="BD185" s="207" t="s">
        <v>456</v>
      </c>
      <c r="BE185" s="183"/>
      <c r="BF185" s="183"/>
      <c r="BG185" s="183"/>
      <c r="BH185" s="183"/>
      <c r="BI185" s="183"/>
      <c r="BJ185" s="225"/>
      <c r="BN185" s="214"/>
      <c r="BO185" s="214"/>
      <c r="BP185" s="214"/>
      <c r="BQ185" s="215"/>
    </row>
    <row r="186" spans="1:69" ht="27" customHeight="1" thickTop="1" thickBot="1" x14ac:dyDescent="0.3">
      <c r="A186" s="122"/>
      <c r="B186" s="304" t="str">
        <f>IF(C186="","",(VLOOKUP(C186,Lookups!$B$4:$C$2561,2,FALSE)))</f>
        <v/>
      </c>
      <c r="C186" s="366"/>
      <c r="D186" s="315"/>
      <c r="E186" s="316"/>
      <c r="F186" s="225"/>
      <c r="G186" s="225"/>
      <c r="H186" s="225"/>
      <c r="I186" s="225"/>
      <c r="J186" s="225"/>
      <c r="K186" s="225"/>
      <c r="L186" s="225"/>
      <c r="M186" s="225"/>
      <c r="N186" s="225"/>
      <c r="O186" s="317"/>
      <c r="P186" s="224"/>
      <c r="Q186" s="225"/>
      <c r="R186" s="225"/>
      <c r="S186" s="322"/>
      <c r="T186" s="225"/>
      <c r="U186" s="318"/>
      <c r="V186" s="209"/>
      <c r="W186" s="209"/>
      <c r="X186" s="209"/>
      <c r="Y186" s="209"/>
      <c r="Z186" s="319"/>
      <c r="AA186" s="320"/>
      <c r="AB186" s="308" t="str">
        <f t="shared" si="5"/>
        <v/>
      </c>
      <c r="AC186" s="183"/>
      <c r="AD186" s="209"/>
      <c r="AE186" s="183"/>
      <c r="AF186" s="183"/>
      <c r="AG186" s="183"/>
      <c r="AH186" s="206"/>
      <c r="AI186" s="206"/>
      <c r="AJ186" s="209"/>
      <c r="AK186" s="183"/>
      <c r="AL186" s="206"/>
      <c r="AM186" s="206"/>
      <c r="AN186" s="183"/>
      <c r="AO186" s="209"/>
      <c r="AP186" s="308" t="str">
        <f t="shared" si="4"/>
        <v/>
      </c>
      <c r="AQ186" s="183"/>
      <c r="AR186" s="207" t="s">
        <v>87</v>
      </c>
      <c r="AS186" s="183"/>
      <c r="AT186" s="207" t="s">
        <v>250</v>
      </c>
      <c r="AU186" s="183"/>
      <c r="AV186" s="183"/>
      <c r="AW186" s="207" t="s">
        <v>250</v>
      </c>
      <c r="AX186" s="183"/>
      <c r="AY186" s="207" t="s">
        <v>250</v>
      </c>
      <c r="AZ186" s="207" t="s">
        <v>250</v>
      </c>
      <c r="BA186" s="183"/>
      <c r="BB186" s="183"/>
      <c r="BC186" s="183"/>
      <c r="BD186" s="207" t="s">
        <v>456</v>
      </c>
      <c r="BE186" s="183"/>
      <c r="BF186" s="183"/>
      <c r="BG186" s="183"/>
      <c r="BH186" s="183"/>
      <c r="BI186" s="183"/>
      <c r="BJ186" s="225"/>
      <c r="BN186" s="214"/>
      <c r="BO186" s="214"/>
      <c r="BP186" s="214"/>
      <c r="BQ186" s="215"/>
    </row>
    <row r="187" spans="1:69" ht="27" customHeight="1" thickTop="1" thickBot="1" x14ac:dyDescent="0.3">
      <c r="A187" s="122"/>
      <c r="B187" s="304" t="str">
        <f>IF(C187="","",(VLOOKUP(C187,Lookups!$B$4:$C$2561,2,FALSE)))</f>
        <v/>
      </c>
      <c r="C187" s="366"/>
      <c r="D187" s="315"/>
      <c r="E187" s="316"/>
      <c r="F187" s="225"/>
      <c r="G187" s="225"/>
      <c r="H187" s="225"/>
      <c r="I187" s="225"/>
      <c r="J187" s="225"/>
      <c r="K187" s="225"/>
      <c r="L187" s="225"/>
      <c r="M187" s="225"/>
      <c r="N187" s="225"/>
      <c r="O187" s="317"/>
      <c r="P187" s="224"/>
      <c r="Q187" s="225"/>
      <c r="R187" s="225"/>
      <c r="S187" s="322"/>
      <c r="T187" s="225"/>
      <c r="U187" s="318"/>
      <c r="V187" s="209"/>
      <c r="W187" s="209"/>
      <c r="X187" s="209"/>
      <c r="Y187" s="209"/>
      <c r="Z187" s="319"/>
      <c r="AA187" s="320"/>
      <c r="AB187" s="308" t="str">
        <f t="shared" si="5"/>
        <v/>
      </c>
      <c r="AC187" s="183"/>
      <c r="AD187" s="209"/>
      <c r="AE187" s="183"/>
      <c r="AF187" s="183"/>
      <c r="AG187" s="183"/>
      <c r="AH187" s="206"/>
      <c r="AI187" s="206"/>
      <c r="AJ187" s="209"/>
      <c r="AK187" s="183"/>
      <c r="AL187" s="206"/>
      <c r="AM187" s="206"/>
      <c r="AN187" s="183"/>
      <c r="AO187" s="209"/>
      <c r="AP187" s="308" t="str">
        <f t="shared" si="4"/>
        <v/>
      </c>
      <c r="AQ187" s="183"/>
      <c r="AR187" s="207" t="s">
        <v>87</v>
      </c>
      <c r="AS187" s="183"/>
      <c r="AT187" s="207" t="s">
        <v>250</v>
      </c>
      <c r="AU187" s="183"/>
      <c r="AV187" s="183"/>
      <c r="AW187" s="207" t="s">
        <v>250</v>
      </c>
      <c r="AX187" s="183"/>
      <c r="AY187" s="207" t="s">
        <v>250</v>
      </c>
      <c r="AZ187" s="207" t="s">
        <v>250</v>
      </c>
      <c r="BA187" s="183"/>
      <c r="BB187" s="183"/>
      <c r="BC187" s="183"/>
      <c r="BD187" s="207" t="s">
        <v>456</v>
      </c>
      <c r="BE187" s="183"/>
      <c r="BF187" s="183"/>
      <c r="BG187" s="183"/>
      <c r="BH187" s="183"/>
      <c r="BI187" s="183"/>
      <c r="BJ187" s="225"/>
      <c r="BN187" s="214"/>
      <c r="BO187" s="214"/>
      <c r="BP187" s="214"/>
      <c r="BQ187" s="215"/>
    </row>
    <row r="188" spans="1:69" ht="27" customHeight="1" thickTop="1" thickBot="1" x14ac:dyDescent="0.3">
      <c r="A188" s="122"/>
      <c r="B188" s="304" t="str">
        <f>IF(C188="","",(VLOOKUP(C188,Lookups!$B$4:$C$2561,2,FALSE)))</f>
        <v/>
      </c>
      <c r="C188" s="366"/>
      <c r="D188" s="315"/>
      <c r="E188" s="316"/>
      <c r="F188" s="225"/>
      <c r="G188" s="225"/>
      <c r="H188" s="225"/>
      <c r="I188" s="225"/>
      <c r="J188" s="225"/>
      <c r="K188" s="225"/>
      <c r="L188" s="225"/>
      <c r="M188" s="225"/>
      <c r="N188" s="225"/>
      <c r="O188" s="317"/>
      <c r="P188" s="224"/>
      <c r="Q188" s="225"/>
      <c r="R188" s="225"/>
      <c r="S188" s="322"/>
      <c r="T188" s="225"/>
      <c r="U188" s="318"/>
      <c r="V188" s="209"/>
      <c r="W188" s="209"/>
      <c r="X188" s="209"/>
      <c r="Y188" s="209"/>
      <c r="Z188" s="319"/>
      <c r="AA188" s="320"/>
      <c r="AB188" s="308" t="str">
        <f t="shared" si="5"/>
        <v/>
      </c>
      <c r="AC188" s="183"/>
      <c r="AD188" s="209"/>
      <c r="AE188" s="183"/>
      <c r="AF188" s="183"/>
      <c r="AG188" s="183"/>
      <c r="AH188" s="206"/>
      <c r="AI188" s="206"/>
      <c r="AJ188" s="209"/>
      <c r="AK188" s="183"/>
      <c r="AL188" s="206"/>
      <c r="AM188" s="206"/>
      <c r="AN188" s="183"/>
      <c r="AO188" s="209"/>
      <c r="AP188" s="308" t="str">
        <f t="shared" si="4"/>
        <v/>
      </c>
      <c r="AQ188" s="183"/>
      <c r="AR188" s="207" t="s">
        <v>87</v>
      </c>
      <c r="AS188" s="183"/>
      <c r="AT188" s="207" t="s">
        <v>250</v>
      </c>
      <c r="AU188" s="183"/>
      <c r="AV188" s="183"/>
      <c r="AW188" s="207" t="s">
        <v>250</v>
      </c>
      <c r="AX188" s="183"/>
      <c r="AY188" s="207" t="s">
        <v>250</v>
      </c>
      <c r="AZ188" s="207" t="s">
        <v>250</v>
      </c>
      <c r="BA188" s="183"/>
      <c r="BB188" s="183"/>
      <c r="BC188" s="183"/>
      <c r="BD188" s="207" t="s">
        <v>456</v>
      </c>
      <c r="BE188" s="183"/>
      <c r="BF188" s="183"/>
      <c r="BG188" s="183"/>
      <c r="BH188" s="183"/>
      <c r="BI188" s="183"/>
      <c r="BJ188" s="225"/>
      <c r="BN188" s="214"/>
      <c r="BO188" s="214"/>
      <c r="BP188" s="214"/>
      <c r="BQ188" s="215"/>
    </row>
    <row r="189" spans="1:69" ht="27" customHeight="1" thickTop="1" thickBot="1" x14ac:dyDescent="0.3">
      <c r="A189" s="122"/>
      <c r="B189" s="304" t="str">
        <f>IF(C189="","",(VLOOKUP(C189,Lookups!$B$4:$C$2561,2,FALSE)))</f>
        <v/>
      </c>
      <c r="C189" s="366"/>
      <c r="D189" s="315"/>
      <c r="E189" s="316"/>
      <c r="F189" s="225"/>
      <c r="G189" s="225"/>
      <c r="H189" s="225"/>
      <c r="I189" s="225"/>
      <c r="J189" s="225"/>
      <c r="K189" s="225"/>
      <c r="L189" s="225"/>
      <c r="M189" s="225"/>
      <c r="N189" s="225"/>
      <c r="O189" s="317"/>
      <c r="P189" s="224"/>
      <c r="Q189" s="225"/>
      <c r="R189" s="225"/>
      <c r="S189" s="322"/>
      <c r="T189" s="225"/>
      <c r="U189" s="318"/>
      <c r="V189" s="209"/>
      <c r="W189" s="209"/>
      <c r="X189" s="209"/>
      <c r="Y189" s="209"/>
      <c r="Z189" s="319"/>
      <c r="AA189" s="320"/>
      <c r="AB189" s="308" t="str">
        <f t="shared" si="5"/>
        <v/>
      </c>
      <c r="AC189" s="183"/>
      <c r="AD189" s="209"/>
      <c r="AE189" s="183"/>
      <c r="AF189" s="183"/>
      <c r="AG189" s="183"/>
      <c r="AH189" s="206"/>
      <c r="AI189" s="206"/>
      <c r="AJ189" s="209"/>
      <c r="AK189" s="183"/>
      <c r="AL189" s="206"/>
      <c r="AM189" s="206"/>
      <c r="AN189" s="183"/>
      <c r="AO189" s="209"/>
      <c r="AP189" s="308" t="str">
        <f t="shared" si="4"/>
        <v/>
      </c>
      <c r="AQ189" s="183"/>
      <c r="AR189" s="207" t="s">
        <v>87</v>
      </c>
      <c r="AS189" s="183"/>
      <c r="AT189" s="207" t="s">
        <v>250</v>
      </c>
      <c r="AU189" s="183"/>
      <c r="AV189" s="183"/>
      <c r="AW189" s="207" t="s">
        <v>250</v>
      </c>
      <c r="AX189" s="183"/>
      <c r="AY189" s="207" t="s">
        <v>250</v>
      </c>
      <c r="AZ189" s="207" t="s">
        <v>250</v>
      </c>
      <c r="BA189" s="183"/>
      <c r="BB189" s="183"/>
      <c r="BC189" s="183"/>
      <c r="BD189" s="207" t="s">
        <v>456</v>
      </c>
      <c r="BE189" s="183"/>
      <c r="BF189" s="183"/>
      <c r="BG189" s="183"/>
      <c r="BH189" s="183"/>
      <c r="BI189" s="183"/>
      <c r="BJ189" s="225"/>
      <c r="BN189" s="214"/>
      <c r="BO189" s="214"/>
      <c r="BP189" s="214"/>
      <c r="BQ189" s="215"/>
    </row>
    <row r="190" spans="1:69" ht="27" customHeight="1" thickTop="1" thickBot="1" x14ac:dyDescent="0.3">
      <c r="A190" s="122"/>
      <c r="B190" s="304" t="str">
        <f>IF(C190="","",(VLOOKUP(C190,Lookups!$B$4:$C$2561,2,FALSE)))</f>
        <v/>
      </c>
      <c r="C190" s="366"/>
      <c r="D190" s="315"/>
      <c r="E190" s="316"/>
      <c r="F190" s="225"/>
      <c r="G190" s="225"/>
      <c r="H190" s="225"/>
      <c r="I190" s="225"/>
      <c r="J190" s="225"/>
      <c r="K190" s="225"/>
      <c r="L190" s="225"/>
      <c r="M190" s="225"/>
      <c r="N190" s="225"/>
      <c r="O190" s="317"/>
      <c r="P190" s="224"/>
      <c r="Q190" s="225"/>
      <c r="R190" s="225"/>
      <c r="S190" s="322"/>
      <c r="T190" s="225"/>
      <c r="U190" s="318"/>
      <c r="V190" s="209"/>
      <c r="W190" s="209"/>
      <c r="X190" s="209"/>
      <c r="Y190" s="209"/>
      <c r="Z190" s="319"/>
      <c r="AA190" s="320"/>
      <c r="AB190" s="308" t="str">
        <f t="shared" si="5"/>
        <v/>
      </c>
      <c r="AC190" s="183"/>
      <c r="AD190" s="209"/>
      <c r="AE190" s="183"/>
      <c r="AF190" s="183"/>
      <c r="AG190" s="183"/>
      <c r="AH190" s="206"/>
      <c r="AI190" s="206"/>
      <c r="AJ190" s="209"/>
      <c r="AK190" s="183"/>
      <c r="AL190" s="206"/>
      <c r="AM190" s="206"/>
      <c r="AN190" s="183"/>
      <c r="AO190" s="209"/>
      <c r="AP190" s="308" t="str">
        <f t="shared" si="4"/>
        <v/>
      </c>
      <c r="AQ190" s="183"/>
      <c r="AR190" s="207" t="s">
        <v>87</v>
      </c>
      <c r="AS190" s="183"/>
      <c r="AT190" s="207" t="s">
        <v>250</v>
      </c>
      <c r="AU190" s="183"/>
      <c r="AV190" s="183"/>
      <c r="AW190" s="207" t="s">
        <v>250</v>
      </c>
      <c r="AX190" s="183"/>
      <c r="AY190" s="207" t="s">
        <v>250</v>
      </c>
      <c r="AZ190" s="207" t="s">
        <v>250</v>
      </c>
      <c r="BA190" s="183"/>
      <c r="BB190" s="183"/>
      <c r="BC190" s="183"/>
      <c r="BD190" s="207" t="s">
        <v>456</v>
      </c>
      <c r="BE190" s="183"/>
      <c r="BF190" s="183"/>
      <c r="BG190" s="183"/>
      <c r="BH190" s="183"/>
      <c r="BI190" s="183"/>
      <c r="BJ190" s="225"/>
      <c r="BN190" s="214"/>
      <c r="BO190" s="214"/>
      <c r="BP190" s="214"/>
      <c r="BQ190" s="215"/>
    </row>
    <row r="191" spans="1:69" ht="27" customHeight="1" thickTop="1" thickBot="1" x14ac:dyDescent="0.3">
      <c r="A191" s="122"/>
      <c r="B191" s="304" t="str">
        <f>IF(C191="","",(VLOOKUP(C191,Lookups!$B$4:$C$2561,2,FALSE)))</f>
        <v/>
      </c>
      <c r="C191" s="366"/>
      <c r="D191" s="315"/>
      <c r="E191" s="316"/>
      <c r="F191" s="225"/>
      <c r="G191" s="225"/>
      <c r="H191" s="225"/>
      <c r="I191" s="225"/>
      <c r="J191" s="225"/>
      <c r="K191" s="225"/>
      <c r="L191" s="225"/>
      <c r="M191" s="225"/>
      <c r="N191" s="225"/>
      <c r="O191" s="317"/>
      <c r="P191" s="224"/>
      <c r="Q191" s="225"/>
      <c r="R191" s="225"/>
      <c r="S191" s="322"/>
      <c r="T191" s="225"/>
      <c r="U191" s="318"/>
      <c r="V191" s="209"/>
      <c r="W191" s="209"/>
      <c r="X191" s="209"/>
      <c r="Y191" s="209"/>
      <c r="Z191" s="319"/>
      <c r="AA191" s="320"/>
      <c r="AB191" s="308" t="str">
        <f t="shared" si="5"/>
        <v/>
      </c>
      <c r="AC191" s="183"/>
      <c r="AD191" s="209"/>
      <c r="AE191" s="183"/>
      <c r="AF191" s="183"/>
      <c r="AG191" s="183"/>
      <c r="AH191" s="206"/>
      <c r="AI191" s="206"/>
      <c r="AJ191" s="209"/>
      <c r="AK191" s="183"/>
      <c r="AL191" s="206"/>
      <c r="AM191" s="206"/>
      <c r="AN191" s="183"/>
      <c r="AO191" s="209"/>
      <c r="AP191" s="308" t="str">
        <f t="shared" si="4"/>
        <v/>
      </c>
      <c r="AQ191" s="183"/>
      <c r="AR191" s="207" t="s">
        <v>87</v>
      </c>
      <c r="AS191" s="183"/>
      <c r="AT191" s="207" t="s">
        <v>250</v>
      </c>
      <c r="AU191" s="183"/>
      <c r="AV191" s="183"/>
      <c r="AW191" s="207" t="s">
        <v>250</v>
      </c>
      <c r="AX191" s="183"/>
      <c r="AY191" s="207" t="s">
        <v>250</v>
      </c>
      <c r="AZ191" s="207" t="s">
        <v>250</v>
      </c>
      <c r="BA191" s="183"/>
      <c r="BB191" s="183"/>
      <c r="BC191" s="183"/>
      <c r="BD191" s="207" t="s">
        <v>456</v>
      </c>
      <c r="BE191" s="183"/>
      <c r="BF191" s="183"/>
      <c r="BG191" s="183"/>
      <c r="BH191" s="183"/>
      <c r="BI191" s="183"/>
      <c r="BJ191" s="225"/>
      <c r="BN191" s="214"/>
      <c r="BO191" s="214"/>
      <c r="BP191" s="214"/>
      <c r="BQ191" s="215"/>
    </row>
    <row r="192" spans="1:69" ht="27" customHeight="1" thickTop="1" thickBot="1" x14ac:dyDescent="0.3">
      <c r="A192" s="122"/>
      <c r="B192" s="304" t="str">
        <f>IF(C192="","",(VLOOKUP(C192,Lookups!$B$4:$C$2561,2,FALSE)))</f>
        <v/>
      </c>
      <c r="C192" s="366"/>
      <c r="D192" s="315"/>
      <c r="E192" s="316"/>
      <c r="F192" s="225"/>
      <c r="G192" s="225"/>
      <c r="H192" s="225"/>
      <c r="I192" s="225"/>
      <c r="J192" s="225"/>
      <c r="K192" s="225"/>
      <c r="L192" s="225"/>
      <c r="M192" s="225"/>
      <c r="N192" s="225"/>
      <c r="O192" s="317"/>
      <c r="P192" s="224"/>
      <c r="Q192" s="225"/>
      <c r="R192" s="225"/>
      <c r="S192" s="322"/>
      <c r="T192" s="225"/>
      <c r="U192" s="318"/>
      <c r="V192" s="209"/>
      <c r="W192" s="209"/>
      <c r="X192" s="209"/>
      <c r="Y192" s="209"/>
      <c r="Z192" s="319"/>
      <c r="AA192" s="320"/>
      <c r="AB192" s="308" t="str">
        <f t="shared" si="5"/>
        <v/>
      </c>
      <c r="AC192" s="183"/>
      <c r="AD192" s="209"/>
      <c r="AE192" s="183"/>
      <c r="AF192" s="183"/>
      <c r="AG192" s="183"/>
      <c r="AH192" s="206"/>
      <c r="AI192" s="206"/>
      <c r="AJ192" s="209"/>
      <c r="AK192" s="183"/>
      <c r="AL192" s="206"/>
      <c r="AM192" s="206"/>
      <c r="AN192" s="183"/>
      <c r="AO192" s="209"/>
      <c r="AP192" s="308" t="str">
        <f t="shared" si="4"/>
        <v/>
      </c>
      <c r="AQ192" s="183"/>
      <c r="AR192" s="207" t="s">
        <v>87</v>
      </c>
      <c r="AS192" s="183"/>
      <c r="AT192" s="207" t="s">
        <v>250</v>
      </c>
      <c r="AU192" s="183"/>
      <c r="AV192" s="183"/>
      <c r="AW192" s="207" t="s">
        <v>250</v>
      </c>
      <c r="AX192" s="183"/>
      <c r="AY192" s="207" t="s">
        <v>250</v>
      </c>
      <c r="AZ192" s="207" t="s">
        <v>250</v>
      </c>
      <c r="BA192" s="183"/>
      <c r="BB192" s="183"/>
      <c r="BC192" s="183"/>
      <c r="BD192" s="207" t="s">
        <v>456</v>
      </c>
      <c r="BE192" s="183"/>
      <c r="BF192" s="183"/>
      <c r="BG192" s="183"/>
      <c r="BH192" s="183"/>
      <c r="BI192" s="183"/>
      <c r="BJ192" s="225"/>
      <c r="BN192" s="214"/>
      <c r="BO192" s="214"/>
      <c r="BP192" s="214"/>
      <c r="BQ192" s="215"/>
    </row>
    <row r="193" spans="1:69" ht="27" customHeight="1" thickTop="1" thickBot="1" x14ac:dyDescent="0.3">
      <c r="A193" s="122"/>
      <c r="B193" s="304" t="str">
        <f>IF(C193="","",(VLOOKUP(C193,Lookups!$B$4:$C$2561,2,FALSE)))</f>
        <v/>
      </c>
      <c r="C193" s="366"/>
      <c r="D193" s="315"/>
      <c r="E193" s="316"/>
      <c r="F193" s="225"/>
      <c r="G193" s="225"/>
      <c r="H193" s="225"/>
      <c r="I193" s="225"/>
      <c r="J193" s="225"/>
      <c r="K193" s="225"/>
      <c r="L193" s="225"/>
      <c r="M193" s="225"/>
      <c r="N193" s="225"/>
      <c r="O193" s="317"/>
      <c r="P193" s="224"/>
      <c r="Q193" s="225"/>
      <c r="R193" s="225"/>
      <c r="S193" s="322"/>
      <c r="T193" s="225"/>
      <c r="U193" s="318"/>
      <c r="V193" s="209"/>
      <c r="W193" s="209"/>
      <c r="X193" s="209"/>
      <c r="Y193" s="209"/>
      <c r="Z193" s="319"/>
      <c r="AA193" s="320"/>
      <c r="AB193" s="308" t="str">
        <f t="shared" si="5"/>
        <v/>
      </c>
      <c r="AC193" s="183"/>
      <c r="AD193" s="209"/>
      <c r="AE193" s="183"/>
      <c r="AF193" s="183"/>
      <c r="AG193" s="183"/>
      <c r="AH193" s="206"/>
      <c r="AI193" s="206"/>
      <c r="AJ193" s="209"/>
      <c r="AK193" s="183"/>
      <c r="AL193" s="206"/>
      <c r="AM193" s="206"/>
      <c r="AN193" s="183"/>
      <c r="AO193" s="209"/>
      <c r="AP193" s="308" t="str">
        <f t="shared" si="4"/>
        <v/>
      </c>
      <c r="AQ193" s="183"/>
      <c r="AR193" s="207" t="s">
        <v>87</v>
      </c>
      <c r="AS193" s="183"/>
      <c r="AT193" s="207" t="s">
        <v>250</v>
      </c>
      <c r="AU193" s="183"/>
      <c r="AV193" s="183"/>
      <c r="AW193" s="207" t="s">
        <v>250</v>
      </c>
      <c r="AX193" s="183"/>
      <c r="AY193" s="207" t="s">
        <v>250</v>
      </c>
      <c r="AZ193" s="207" t="s">
        <v>250</v>
      </c>
      <c r="BA193" s="183"/>
      <c r="BB193" s="183"/>
      <c r="BC193" s="183"/>
      <c r="BD193" s="207" t="s">
        <v>456</v>
      </c>
      <c r="BE193" s="183"/>
      <c r="BF193" s="183"/>
      <c r="BG193" s="183"/>
      <c r="BH193" s="183"/>
      <c r="BI193" s="183"/>
      <c r="BJ193" s="225"/>
      <c r="BN193" s="214"/>
      <c r="BO193" s="214"/>
      <c r="BP193" s="214"/>
      <c r="BQ193" s="215"/>
    </row>
    <row r="194" spans="1:69" ht="27" customHeight="1" thickTop="1" thickBot="1" x14ac:dyDescent="0.3">
      <c r="A194" s="122"/>
      <c r="B194" s="304" t="str">
        <f>IF(C194="","",(VLOOKUP(C194,Lookups!$B$4:$C$2561,2,FALSE)))</f>
        <v/>
      </c>
      <c r="C194" s="366"/>
      <c r="D194" s="315"/>
      <c r="E194" s="316"/>
      <c r="F194" s="225"/>
      <c r="G194" s="225"/>
      <c r="H194" s="225"/>
      <c r="I194" s="225"/>
      <c r="J194" s="225"/>
      <c r="K194" s="225"/>
      <c r="L194" s="225"/>
      <c r="M194" s="225"/>
      <c r="N194" s="225"/>
      <c r="O194" s="317"/>
      <c r="P194" s="224"/>
      <c r="Q194" s="225"/>
      <c r="R194" s="225"/>
      <c r="S194" s="322"/>
      <c r="T194" s="225"/>
      <c r="U194" s="318"/>
      <c r="V194" s="209"/>
      <c r="W194" s="209"/>
      <c r="X194" s="209"/>
      <c r="Y194" s="209"/>
      <c r="Z194" s="319"/>
      <c r="AA194" s="320"/>
      <c r="AB194" s="308" t="str">
        <f t="shared" si="5"/>
        <v/>
      </c>
      <c r="AC194" s="183"/>
      <c r="AD194" s="209"/>
      <c r="AE194" s="183"/>
      <c r="AF194" s="183"/>
      <c r="AG194" s="183"/>
      <c r="AH194" s="206"/>
      <c r="AI194" s="206"/>
      <c r="AJ194" s="209"/>
      <c r="AK194" s="183"/>
      <c r="AL194" s="206"/>
      <c r="AM194" s="206"/>
      <c r="AN194" s="183"/>
      <c r="AO194" s="209"/>
      <c r="AP194" s="308" t="str">
        <f t="shared" si="4"/>
        <v/>
      </c>
      <c r="AQ194" s="183"/>
      <c r="AR194" s="207" t="s">
        <v>87</v>
      </c>
      <c r="AS194" s="183"/>
      <c r="AT194" s="207" t="s">
        <v>250</v>
      </c>
      <c r="AU194" s="183"/>
      <c r="AV194" s="183"/>
      <c r="AW194" s="207" t="s">
        <v>250</v>
      </c>
      <c r="AX194" s="183"/>
      <c r="AY194" s="207" t="s">
        <v>250</v>
      </c>
      <c r="AZ194" s="207" t="s">
        <v>250</v>
      </c>
      <c r="BA194" s="183"/>
      <c r="BB194" s="183"/>
      <c r="BC194" s="183"/>
      <c r="BD194" s="207" t="s">
        <v>456</v>
      </c>
      <c r="BE194" s="183"/>
      <c r="BF194" s="183"/>
      <c r="BG194" s="183"/>
      <c r="BH194" s="183"/>
      <c r="BI194" s="183"/>
      <c r="BJ194" s="225"/>
      <c r="BN194" s="214"/>
      <c r="BO194" s="214"/>
      <c r="BP194" s="214"/>
      <c r="BQ194" s="215"/>
    </row>
    <row r="195" spans="1:69" ht="27" customHeight="1" thickTop="1" thickBot="1" x14ac:dyDescent="0.3">
      <c r="A195" s="122"/>
      <c r="B195" s="304" t="str">
        <f>IF(C195="","",(VLOOKUP(C195,Lookups!$B$4:$C$2561,2,FALSE)))</f>
        <v/>
      </c>
      <c r="C195" s="366"/>
      <c r="D195" s="315"/>
      <c r="E195" s="316"/>
      <c r="F195" s="225"/>
      <c r="G195" s="225"/>
      <c r="H195" s="225"/>
      <c r="I195" s="225"/>
      <c r="J195" s="225"/>
      <c r="K195" s="225"/>
      <c r="L195" s="225"/>
      <c r="M195" s="225"/>
      <c r="N195" s="225"/>
      <c r="O195" s="317"/>
      <c r="P195" s="224"/>
      <c r="Q195" s="225"/>
      <c r="R195" s="225"/>
      <c r="S195" s="322"/>
      <c r="T195" s="225"/>
      <c r="U195" s="318"/>
      <c r="V195" s="209"/>
      <c r="W195" s="209"/>
      <c r="X195" s="209"/>
      <c r="Y195" s="209"/>
      <c r="Z195" s="319"/>
      <c r="AA195" s="320"/>
      <c r="AB195" s="308" t="str">
        <f t="shared" si="5"/>
        <v/>
      </c>
      <c r="AC195" s="183"/>
      <c r="AD195" s="209"/>
      <c r="AE195" s="183"/>
      <c r="AF195" s="183"/>
      <c r="AG195" s="183"/>
      <c r="AH195" s="206"/>
      <c r="AI195" s="206"/>
      <c r="AJ195" s="209"/>
      <c r="AK195" s="183"/>
      <c r="AL195" s="206"/>
      <c r="AM195" s="206"/>
      <c r="AN195" s="183"/>
      <c r="AO195" s="209"/>
      <c r="AP195" s="308" t="str">
        <f t="shared" si="4"/>
        <v/>
      </c>
      <c r="AQ195" s="183"/>
      <c r="AR195" s="207" t="s">
        <v>87</v>
      </c>
      <c r="AS195" s="183"/>
      <c r="AT195" s="207" t="s">
        <v>250</v>
      </c>
      <c r="AU195" s="183"/>
      <c r="AV195" s="183"/>
      <c r="AW195" s="207" t="s">
        <v>250</v>
      </c>
      <c r="AX195" s="183"/>
      <c r="AY195" s="207" t="s">
        <v>250</v>
      </c>
      <c r="AZ195" s="207" t="s">
        <v>250</v>
      </c>
      <c r="BA195" s="183"/>
      <c r="BB195" s="183"/>
      <c r="BC195" s="183"/>
      <c r="BD195" s="207" t="s">
        <v>456</v>
      </c>
      <c r="BE195" s="183"/>
      <c r="BF195" s="183"/>
      <c r="BG195" s="183"/>
      <c r="BH195" s="183"/>
      <c r="BI195" s="183"/>
      <c r="BJ195" s="225"/>
      <c r="BN195" s="214"/>
      <c r="BO195" s="214"/>
      <c r="BP195" s="214"/>
      <c r="BQ195" s="215"/>
    </row>
    <row r="196" spans="1:69" ht="27" customHeight="1" thickTop="1" thickBot="1" x14ac:dyDescent="0.3">
      <c r="A196" s="122"/>
      <c r="B196" s="304" t="str">
        <f>IF(C196="","",(VLOOKUP(C196,Lookups!$B$4:$C$2561,2,FALSE)))</f>
        <v/>
      </c>
      <c r="C196" s="366"/>
      <c r="D196" s="315"/>
      <c r="E196" s="316"/>
      <c r="F196" s="225"/>
      <c r="G196" s="225"/>
      <c r="H196" s="225"/>
      <c r="I196" s="225"/>
      <c r="J196" s="225"/>
      <c r="K196" s="225"/>
      <c r="L196" s="225"/>
      <c r="M196" s="225"/>
      <c r="N196" s="225"/>
      <c r="O196" s="317"/>
      <c r="P196" s="224"/>
      <c r="Q196" s="225"/>
      <c r="R196" s="225"/>
      <c r="S196" s="322"/>
      <c r="T196" s="225"/>
      <c r="U196" s="318"/>
      <c r="V196" s="209"/>
      <c r="W196" s="209"/>
      <c r="X196" s="209"/>
      <c r="Y196" s="209"/>
      <c r="Z196" s="319"/>
      <c r="AA196" s="320"/>
      <c r="AB196" s="308" t="str">
        <f t="shared" si="5"/>
        <v/>
      </c>
      <c r="AC196" s="183"/>
      <c r="AD196" s="209"/>
      <c r="AE196" s="183"/>
      <c r="AF196" s="183"/>
      <c r="AG196" s="183"/>
      <c r="AH196" s="206"/>
      <c r="AI196" s="206"/>
      <c r="AJ196" s="209"/>
      <c r="AK196" s="183"/>
      <c r="AL196" s="206"/>
      <c r="AM196" s="206"/>
      <c r="AN196" s="183"/>
      <c r="AO196" s="209"/>
      <c r="AP196" s="308" t="str">
        <f t="shared" si="4"/>
        <v/>
      </c>
      <c r="AQ196" s="183"/>
      <c r="AR196" s="207" t="s">
        <v>87</v>
      </c>
      <c r="AS196" s="183"/>
      <c r="AT196" s="207" t="s">
        <v>250</v>
      </c>
      <c r="AU196" s="183"/>
      <c r="AV196" s="183"/>
      <c r="AW196" s="207" t="s">
        <v>250</v>
      </c>
      <c r="AX196" s="183"/>
      <c r="AY196" s="207" t="s">
        <v>250</v>
      </c>
      <c r="AZ196" s="207" t="s">
        <v>250</v>
      </c>
      <c r="BA196" s="183"/>
      <c r="BB196" s="183"/>
      <c r="BC196" s="183"/>
      <c r="BD196" s="207" t="s">
        <v>456</v>
      </c>
      <c r="BE196" s="183"/>
      <c r="BF196" s="183"/>
      <c r="BG196" s="183"/>
      <c r="BH196" s="183"/>
      <c r="BI196" s="183"/>
      <c r="BJ196" s="225"/>
      <c r="BN196" s="214"/>
      <c r="BO196" s="214"/>
      <c r="BP196" s="214"/>
      <c r="BQ196" s="215"/>
    </row>
    <row r="197" spans="1:69" ht="27" customHeight="1" thickTop="1" thickBot="1" x14ac:dyDescent="0.3">
      <c r="A197" s="122"/>
      <c r="B197" s="304" t="str">
        <f>IF(C197="","",(VLOOKUP(C197,Lookups!$B$4:$C$2561,2,FALSE)))</f>
        <v/>
      </c>
      <c r="C197" s="366"/>
      <c r="D197" s="315"/>
      <c r="E197" s="316"/>
      <c r="F197" s="225"/>
      <c r="G197" s="225"/>
      <c r="H197" s="225"/>
      <c r="I197" s="225"/>
      <c r="J197" s="225"/>
      <c r="K197" s="225"/>
      <c r="L197" s="225"/>
      <c r="M197" s="225"/>
      <c r="N197" s="225"/>
      <c r="O197" s="317"/>
      <c r="P197" s="224"/>
      <c r="Q197" s="225"/>
      <c r="R197" s="225"/>
      <c r="S197" s="322"/>
      <c r="T197" s="225"/>
      <c r="U197" s="318"/>
      <c r="V197" s="209"/>
      <c r="W197" s="209"/>
      <c r="X197" s="209"/>
      <c r="Y197" s="209"/>
      <c r="Z197" s="319"/>
      <c r="AA197" s="320"/>
      <c r="AB197" s="308" t="str">
        <f t="shared" si="5"/>
        <v/>
      </c>
      <c r="AC197" s="183"/>
      <c r="AD197" s="209"/>
      <c r="AE197" s="183"/>
      <c r="AF197" s="183"/>
      <c r="AG197" s="183"/>
      <c r="AH197" s="206"/>
      <c r="AI197" s="206"/>
      <c r="AJ197" s="209"/>
      <c r="AK197" s="183"/>
      <c r="AL197" s="206"/>
      <c r="AM197" s="206"/>
      <c r="AN197" s="183"/>
      <c r="AO197" s="209"/>
      <c r="AP197" s="308" t="str">
        <f t="shared" si="4"/>
        <v/>
      </c>
      <c r="AQ197" s="183"/>
      <c r="AR197" s="207" t="s">
        <v>87</v>
      </c>
      <c r="AS197" s="183"/>
      <c r="AT197" s="207" t="s">
        <v>250</v>
      </c>
      <c r="AU197" s="183"/>
      <c r="AV197" s="183"/>
      <c r="AW197" s="207" t="s">
        <v>250</v>
      </c>
      <c r="AX197" s="183"/>
      <c r="AY197" s="207" t="s">
        <v>250</v>
      </c>
      <c r="AZ197" s="207" t="s">
        <v>250</v>
      </c>
      <c r="BA197" s="183"/>
      <c r="BB197" s="183"/>
      <c r="BC197" s="183"/>
      <c r="BD197" s="207" t="s">
        <v>456</v>
      </c>
      <c r="BE197" s="183"/>
      <c r="BF197" s="183"/>
      <c r="BG197" s="183"/>
      <c r="BH197" s="183"/>
      <c r="BI197" s="183"/>
      <c r="BJ197" s="225"/>
      <c r="BN197" s="214"/>
      <c r="BO197" s="214"/>
      <c r="BP197" s="214"/>
      <c r="BQ197" s="215"/>
    </row>
    <row r="198" spans="1:69" ht="27" customHeight="1" thickTop="1" thickBot="1" x14ac:dyDescent="0.3">
      <c r="A198" s="122"/>
      <c r="B198" s="304" t="str">
        <f>IF(C198="","",(VLOOKUP(C198,Lookups!$B$4:$C$2561,2,FALSE)))</f>
        <v/>
      </c>
      <c r="C198" s="366"/>
      <c r="D198" s="315"/>
      <c r="E198" s="316"/>
      <c r="F198" s="225"/>
      <c r="G198" s="225"/>
      <c r="H198" s="225"/>
      <c r="I198" s="225"/>
      <c r="J198" s="225"/>
      <c r="K198" s="225"/>
      <c r="L198" s="225"/>
      <c r="M198" s="225"/>
      <c r="N198" s="225"/>
      <c r="O198" s="317"/>
      <c r="P198" s="224"/>
      <c r="Q198" s="225"/>
      <c r="R198" s="225"/>
      <c r="S198" s="322"/>
      <c r="T198" s="225"/>
      <c r="U198" s="318"/>
      <c r="V198" s="209"/>
      <c r="W198" s="209"/>
      <c r="X198" s="209"/>
      <c r="Y198" s="209"/>
      <c r="Z198" s="319"/>
      <c r="AA198" s="320"/>
      <c r="AB198" s="308" t="str">
        <f t="shared" si="5"/>
        <v/>
      </c>
      <c r="AC198" s="183"/>
      <c r="AD198" s="209"/>
      <c r="AE198" s="183"/>
      <c r="AF198" s="183"/>
      <c r="AG198" s="183"/>
      <c r="AH198" s="206"/>
      <c r="AI198" s="206"/>
      <c r="AJ198" s="209"/>
      <c r="AK198" s="183"/>
      <c r="AL198" s="206"/>
      <c r="AM198" s="206"/>
      <c r="AN198" s="183"/>
      <c r="AO198" s="209"/>
      <c r="AP198" s="308" t="str">
        <f t="shared" ref="AP198:AP261" si="6">IF(AO198="","",VLOOKUP(AO198,MarkMaterialDesc,2,FALSE))</f>
        <v/>
      </c>
      <c r="AQ198" s="183"/>
      <c r="AR198" s="207" t="s">
        <v>87</v>
      </c>
      <c r="AS198" s="183"/>
      <c r="AT198" s="207" t="s">
        <v>250</v>
      </c>
      <c r="AU198" s="183"/>
      <c r="AV198" s="183"/>
      <c r="AW198" s="207" t="s">
        <v>250</v>
      </c>
      <c r="AX198" s="183"/>
      <c r="AY198" s="207" t="s">
        <v>250</v>
      </c>
      <c r="AZ198" s="207" t="s">
        <v>250</v>
      </c>
      <c r="BA198" s="183"/>
      <c r="BB198" s="183"/>
      <c r="BC198" s="183"/>
      <c r="BD198" s="207" t="s">
        <v>456</v>
      </c>
      <c r="BE198" s="183"/>
      <c r="BF198" s="183"/>
      <c r="BG198" s="183"/>
      <c r="BH198" s="183"/>
      <c r="BI198" s="183"/>
      <c r="BJ198" s="225"/>
      <c r="BN198" s="214"/>
      <c r="BO198" s="214"/>
      <c r="BP198" s="214"/>
      <c r="BQ198" s="215"/>
    </row>
    <row r="199" spans="1:69" ht="27" customHeight="1" thickTop="1" thickBot="1" x14ac:dyDescent="0.3">
      <c r="A199" s="122"/>
      <c r="B199" s="304" t="str">
        <f>IF(C199="","",(VLOOKUP(C199,Lookups!$B$4:$C$2561,2,FALSE)))</f>
        <v/>
      </c>
      <c r="C199" s="366"/>
      <c r="D199" s="315"/>
      <c r="E199" s="316"/>
      <c r="F199" s="225"/>
      <c r="G199" s="225"/>
      <c r="H199" s="225"/>
      <c r="I199" s="225"/>
      <c r="J199" s="225"/>
      <c r="K199" s="225"/>
      <c r="L199" s="225"/>
      <c r="M199" s="225"/>
      <c r="N199" s="225"/>
      <c r="O199" s="317"/>
      <c r="P199" s="224"/>
      <c r="Q199" s="225"/>
      <c r="R199" s="225"/>
      <c r="S199" s="322"/>
      <c r="T199" s="225"/>
      <c r="U199" s="318"/>
      <c r="V199" s="209"/>
      <c r="W199" s="209"/>
      <c r="X199" s="209"/>
      <c r="Y199" s="209"/>
      <c r="Z199" s="319"/>
      <c r="AA199" s="320"/>
      <c r="AB199" s="308" t="str">
        <f t="shared" ref="AB199:AB262" si="7">IF(AA199="","",VLOOKUP(AA199,MarkTypeDesc,2,FALSE))</f>
        <v/>
      </c>
      <c r="AC199" s="183"/>
      <c r="AD199" s="209"/>
      <c r="AE199" s="183"/>
      <c r="AF199" s="183"/>
      <c r="AG199" s="183"/>
      <c r="AH199" s="206"/>
      <c r="AI199" s="206"/>
      <c r="AJ199" s="209"/>
      <c r="AK199" s="183"/>
      <c r="AL199" s="206"/>
      <c r="AM199" s="206"/>
      <c r="AN199" s="183"/>
      <c r="AO199" s="209"/>
      <c r="AP199" s="308" t="str">
        <f t="shared" si="6"/>
        <v/>
      </c>
      <c r="AQ199" s="183"/>
      <c r="AR199" s="207" t="s">
        <v>87</v>
      </c>
      <c r="AS199" s="183"/>
      <c r="AT199" s="207" t="s">
        <v>250</v>
      </c>
      <c r="AU199" s="183"/>
      <c r="AV199" s="183"/>
      <c r="AW199" s="207" t="s">
        <v>250</v>
      </c>
      <c r="AX199" s="183"/>
      <c r="AY199" s="207" t="s">
        <v>250</v>
      </c>
      <c r="AZ199" s="207" t="s">
        <v>250</v>
      </c>
      <c r="BA199" s="183"/>
      <c r="BB199" s="183"/>
      <c r="BC199" s="183"/>
      <c r="BD199" s="207" t="s">
        <v>456</v>
      </c>
      <c r="BE199" s="183"/>
      <c r="BF199" s="183"/>
      <c r="BG199" s="183"/>
      <c r="BH199" s="183"/>
      <c r="BI199" s="183"/>
      <c r="BJ199" s="225"/>
      <c r="BN199" s="214"/>
      <c r="BO199" s="214"/>
      <c r="BP199" s="214"/>
      <c r="BQ199" s="215"/>
    </row>
    <row r="200" spans="1:69" ht="27" customHeight="1" thickTop="1" thickBot="1" x14ac:dyDescent="0.3">
      <c r="A200" s="122"/>
      <c r="B200" s="304" t="str">
        <f>IF(C200="","",(VLOOKUP(C200,Lookups!$B$4:$C$2561,2,FALSE)))</f>
        <v/>
      </c>
      <c r="C200" s="366"/>
      <c r="D200" s="315"/>
      <c r="E200" s="316"/>
      <c r="F200" s="225"/>
      <c r="G200" s="225"/>
      <c r="H200" s="225"/>
      <c r="I200" s="225"/>
      <c r="J200" s="225"/>
      <c r="K200" s="225"/>
      <c r="L200" s="225"/>
      <c r="M200" s="225"/>
      <c r="N200" s="225"/>
      <c r="O200" s="317"/>
      <c r="P200" s="224"/>
      <c r="Q200" s="225"/>
      <c r="R200" s="225"/>
      <c r="S200" s="322"/>
      <c r="T200" s="225"/>
      <c r="U200" s="318"/>
      <c r="V200" s="209"/>
      <c r="W200" s="209"/>
      <c r="X200" s="209"/>
      <c r="Y200" s="209"/>
      <c r="Z200" s="319"/>
      <c r="AA200" s="320"/>
      <c r="AB200" s="308" t="str">
        <f t="shared" si="7"/>
        <v/>
      </c>
      <c r="AC200" s="183"/>
      <c r="AD200" s="209"/>
      <c r="AE200" s="183"/>
      <c r="AF200" s="183"/>
      <c r="AG200" s="183"/>
      <c r="AH200" s="206"/>
      <c r="AI200" s="206"/>
      <c r="AJ200" s="209"/>
      <c r="AK200" s="183"/>
      <c r="AL200" s="206"/>
      <c r="AM200" s="206"/>
      <c r="AN200" s="183"/>
      <c r="AO200" s="209"/>
      <c r="AP200" s="308" t="str">
        <f t="shared" si="6"/>
        <v/>
      </c>
      <c r="AQ200" s="183"/>
      <c r="AR200" s="207" t="s">
        <v>87</v>
      </c>
      <c r="AS200" s="183"/>
      <c r="AT200" s="207" t="s">
        <v>250</v>
      </c>
      <c r="AU200" s="183"/>
      <c r="AV200" s="183"/>
      <c r="AW200" s="207" t="s">
        <v>250</v>
      </c>
      <c r="AX200" s="183"/>
      <c r="AY200" s="207" t="s">
        <v>250</v>
      </c>
      <c r="AZ200" s="207" t="s">
        <v>250</v>
      </c>
      <c r="BA200" s="183"/>
      <c r="BB200" s="183"/>
      <c r="BC200" s="183"/>
      <c r="BD200" s="207" t="s">
        <v>456</v>
      </c>
      <c r="BE200" s="183"/>
      <c r="BF200" s="183"/>
      <c r="BG200" s="183"/>
      <c r="BH200" s="183"/>
      <c r="BI200" s="183"/>
      <c r="BJ200" s="225"/>
      <c r="BN200" s="214"/>
      <c r="BO200" s="214"/>
      <c r="BP200" s="214"/>
      <c r="BQ200" s="215"/>
    </row>
    <row r="201" spans="1:69" ht="27" customHeight="1" thickTop="1" thickBot="1" x14ac:dyDescent="0.3">
      <c r="A201" s="122"/>
      <c r="B201" s="304" t="str">
        <f>IF(C201="","",(VLOOKUP(C201,Lookups!$B$4:$C$2561,2,FALSE)))</f>
        <v/>
      </c>
      <c r="C201" s="366"/>
      <c r="D201" s="315"/>
      <c r="E201" s="316"/>
      <c r="F201" s="225"/>
      <c r="G201" s="225"/>
      <c r="H201" s="225"/>
      <c r="I201" s="225"/>
      <c r="J201" s="225"/>
      <c r="K201" s="225"/>
      <c r="L201" s="225"/>
      <c r="M201" s="225"/>
      <c r="N201" s="225"/>
      <c r="O201" s="317"/>
      <c r="P201" s="224"/>
      <c r="Q201" s="225"/>
      <c r="R201" s="225"/>
      <c r="S201" s="322"/>
      <c r="T201" s="225"/>
      <c r="U201" s="318"/>
      <c r="V201" s="209"/>
      <c r="W201" s="209"/>
      <c r="X201" s="209"/>
      <c r="Y201" s="209"/>
      <c r="Z201" s="319"/>
      <c r="AA201" s="320"/>
      <c r="AB201" s="308" t="str">
        <f t="shared" si="7"/>
        <v/>
      </c>
      <c r="AC201" s="183"/>
      <c r="AD201" s="209"/>
      <c r="AE201" s="183"/>
      <c r="AF201" s="183"/>
      <c r="AG201" s="183"/>
      <c r="AH201" s="206"/>
      <c r="AI201" s="206"/>
      <c r="AJ201" s="209"/>
      <c r="AK201" s="183"/>
      <c r="AL201" s="206"/>
      <c r="AM201" s="206"/>
      <c r="AN201" s="183"/>
      <c r="AO201" s="209"/>
      <c r="AP201" s="308" t="str">
        <f t="shared" si="6"/>
        <v/>
      </c>
      <c r="AQ201" s="183"/>
      <c r="AR201" s="207" t="s">
        <v>87</v>
      </c>
      <c r="AS201" s="183"/>
      <c r="AT201" s="207" t="s">
        <v>250</v>
      </c>
      <c r="AU201" s="183"/>
      <c r="AV201" s="183"/>
      <c r="AW201" s="207" t="s">
        <v>250</v>
      </c>
      <c r="AX201" s="183"/>
      <c r="AY201" s="207" t="s">
        <v>250</v>
      </c>
      <c r="AZ201" s="207" t="s">
        <v>250</v>
      </c>
      <c r="BA201" s="183"/>
      <c r="BB201" s="183"/>
      <c r="BC201" s="183"/>
      <c r="BD201" s="207" t="s">
        <v>456</v>
      </c>
      <c r="BE201" s="183"/>
      <c r="BF201" s="183"/>
      <c r="BG201" s="183"/>
      <c r="BH201" s="183"/>
      <c r="BI201" s="183"/>
      <c r="BJ201" s="225"/>
      <c r="BN201" s="214"/>
      <c r="BO201" s="214"/>
      <c r="BP201" s="214"/>
      <c r="BQ201" s="215"/>
    </row>
    <row r="202" spans="1:69" ht="27" customHeight="1" thickTop="1" thickBot="1" x14ac:dyDescent="0.3">
      <c r="A202" s="122"/>
      <c r="B202" s="304" t="str">
        <f>IF(C202="","",(VLOOKUP(C202,Lookups!$B$4:$C$2561,2,FALSE)))</f>
        <v/>
      </c>
      <c r="C202" s="366"/>
      <c r="D202" s="315"/>
      <c r="E202" s="316"/>
      <c r="F202" s="225"/>
      <c r="G202" s="225"/>
      <c r="H202" s="225"/>
      <c r="I202" s="225"/>
      <c r="J202" s="225"/>
      <c r="K202" s="225"/>
      <c r="L202" s="225"/>
      <c r="M202" s="225"/>
      <c r="N202" s="225"/>
      <c r="O202" s="317"/>
      <c r="P202" s="224"/>
      <c r="Q202" s="225"/>
      <c r="R202" s="225"/>
      <c r="S202" s="322"/>
      <c r="T202" s="225"/>
      <c r="U202" s="318"/>
      <c r="V202" s="209"/>
      <c r="W202" s="209"/>
      <c r="X202" s="209"/>
      <c r="Y202" s="209"/>
      <c r="Z202" s="319"/>
      <c r="AA202" s="320"/>
      <c r="AB202" s="308" t="str">
        <f t="shared" si="7"/>
        <v/>
      </c>
      <c r="AC202" s="183"/>
      <c r="AD202" s="209"/>
      <c r="AE202" s="183"/>
      <c r="AF202" s="183"/>
      <c r="AG202" s="183"/>
      <c r="AH202" s="206"/>
      <c r="AI202" s="206"/>
      <c r="AJ202" s="209"/>
      <c r="AK202" s="183"/>
      <c r="AL202" s="206"/>
      <c r="AM202" s="206"/>
      <c r="AN202" s="183"/>
      <c r="AO202" s="209"/>
      <c r="AP202" s="308" t="str">
        <f t="shared" si="6"/>
        <v/>
      </c>
      <c r="AQ202" s="183"/>
      <c r="AR202" s="207" t="s">
        <v>87</v>
      </c>
      <c r="AS202" s="183"/>
      <c r="AT202" s="207" t="s">
        <v>250</v>
      </c>
      <c r="AU202" s="183"/>
      <c r="AV202" s="183"/>
      <c r="AW202" s="207" t="s">
        <v>250</v>
      </c>
      <c r="AX202" s="183"/>
      <c r="AY202" s="207" t="s">
        <v>250</v>
      </c>
      <c r="AZ202" s="207" t="s">
        <v>250</v>
      </c>
      <c r="BA202" s="183"/>
      <c r="BB202" s="183"/>
      <c r="BC202" s="183"/>
      <c r="BD202" s="207" t="s">
        <v>456</v>
      </c>
      <c r="BE202" s="183"/>
      <c r="BF202" s="183"/>
      <c r="BG202" s="183"/>
      <c r="BH202" s="183"/>
      <c r="BI202" s="183"/>
      <c r="BJ202" s="225"/>
      <c r="BN202" s="214"/>
      <c r="BO202" s="214"/>
      <c r="BP202" s="214"/>
      <c r="BQ202" s="215"/>
    </row>
    <row r="203" spans="1:69" ht="27" customHeight="1" thickTop="1" thickBot="1" x14ac:dyDescent="0.3">
      <c r="A203" s="122"/>
      <c r="B203" s="304" t="str">
        <f>IF(C203="","",(VLOOKUP(C203,Lookups!$B$4:$C$2561,2,FALSE)))</f>
        <v/>
      </c>
      <c r="C203" s="366"/>
      <c r="D203" s="315"/>
      <c r="E203" s="316"/>
      <c r="F203" s="225"/>
      <c r="G203" s="225"/>
      <c r="H203" s="225"/>
      <c r="I203" s="225"/>
      <c r="J203" s="225"/>
      <c r="K203" s="225"/>
      <c r="L203" s="225"/>
      <c r="M203" s="225"/>
      <c r="N203" s="225"/>
      <c r="O203" s="317"/>
      <c r="P203" s="224"/>
      <c r="Q203" s="225"/>
      <c r="R203" s="225"/>
      <c r="S203" s="322"/>
      <c r="T203" s="225"/>
      <c r="U203" s="318"/>
      <c r="V203" s="209"/>
      <c r="W203" s="209"/>
      <c r="X203" s="209"/>
      <c r="Y203" s="209"/>
      <c r="Z203" s="319"/>
      <c r="AA203" s="320"/>
      <c r="AB203" s="308" t="str">
        <f t="shared" si="7"/>
        <v/>
      </c>
      <c r="AC203" s="183"/>
      <c r="AD203" s="209"/>
      <c r="AE203" s="183"/>
      <c r="AF203" s="183"/>
      <c r="AG203" s="183"/>
      <c r="AH203" s="206"/>
      <c r="AI203" s="206"/>
      <c r="AJ203" s="209"/>
      <c r="AK203" s="183"/>
      <c r="AL203" s="206"/>
      <c r="AM203" s="206"/>
      <c r="AN203" s="183"/>
      <c r="AO203" s="209"/>
      <c r="AP203" s="308" t="str">
        <f t="shared" si="6"/>
        <v/>
      </c>
      <c r="AQ203" s="183"/>
      <c r="AR203" s="207" t="s">
        <v>87</v>
      </c>
      <c r="AS203" s="183"/>
      <c r="AT203" s="207" t="s">
        <v>250</v>
      </c>
      <c r="AU203" s="183"/>
      <c r="AV203" s="183"/>
      <c r="AW203" s="207" t="s">
        <v>250</v>
      </c>
      <c r="AX203" s="183"/>
      <c r="AY203" s="207" t="s">
        <v>250</v>
      </c>
      <c r="AZ203" s="207" t="s">
        <v>250</v>
      </c>
      <c r="BA203" s="183"/>
      <c r="BB203" s="183"/>
      <c r="BC203" s="183"/>
      <c r="BD203" s="207" t="s">
        <v>456</v>
      </c>
      <c r="BE203" s="183"/>
      <c r="BF203" s="183"/>
      <c r="BG203" s="183"/>
      <c r="BH203" s="183"/>
      <c r="BI203" s="183"/>
      <c r="BJ203" s="225"/>
      <c r="BN203" s="214"/>
      <c r="BO203" s="214"/>
      <c r="BP203" s="214"/>
      <c r="BQ203" s="215"/>
    </row>
    <row r="204" spans="1:69" ht="27" customHeight="1" thickTop="1" thickBot="1" x14ac:dyDescent="0.3">
      <c r="A204" s="122"/>
      <c r="B204" s="304" t="str">
        <f>IF(C204="","",(VLOOKUP(C204,Lookups!$B$4:$C$2561,2,FALSE)))</f>
        <v/>
      </c>
      <c r="C204" s="366"/>
      <c r="D204" s="315"/>
      <c r="E204" s="316"/>
      <c r="F204" s="225"/>
      <c r="G204" s="225"/>
      <c r="H204" s="225"/>
      <c r="I204" s="225"/>
      <c r="J204" s="225"/>
      <c r="K204" s="225"/>
      <c r="L204" s="225"/>
      <c r="M204" s="225"/>
      <c r="N204" s="225"/>
      <c r="O204" s="317"/>
      <c r="P204" s="224"/>
      <c r="Q204" s="225"/>
      <c r="R204" s="225"/>
      <c r="S204" s="322"/>
      <c r="T204" s="225"/>
      <c r="U204" s="318"/>
      <c r="V204" s="209"/>
      <c r="W204" s="209"/>
      <c r="X204" s="209"/>
      <c r="Y204" s="209"/>
      <c r="Z204" s="319"/>
      <c r="AA204" s="320"/>
      <c r="AB204" s="308" t="str">
        <f t="shared" si="7"/>
        <v/>
      </c>
      <c r="AC204" s="183"/>
      <c r="AD204" s="209"/>
      <c r="AE204" s="183"/>
      <c r="AF204" s="183"/>
      <c r="AG204" s="183"/>
      <c r="AH204" s="206"/>
      <c r="AI204" s="206"/>
      <c r="AJ204" s="209"/>
      <c r="AK204" s="183"/>
      <c r="AL204" s="206"/>
      <c r="AM204" s="206"/>
      <c r="AN204" s="183"/>
      <c r="AO204" s="209"/>
      <c r="AP204" s="308" t="str">
        <f t="shared" si="6"/>
        <v/>
      </c>
      <c r="AQ204" s="183"/>
      <c r="AR204" s="207" t="s">
        <v>87</v>
      </c>
      <c r="AS204" s="183"/>
      <c r="AT204" s="207" t="s">
        <v>250</v>
      </c>
      <c r="AU204" s="183"/>
      <c r="AV204" s="183"/>
      <c r="AW204" s="207" t="s">
        <v>250</v>
      </c>
      <c r="AX204" s="183"/>
      <c r="AY204" s="207" t="s">
        <v>250</v>
      </c>
      <c r="AZ204" s="207" t="s">
        <v>250</v>
      </c>
      <c r="BA204" s="183"/>
      <c r="BB204" s="183"/>
      <c r="BC204" s="183"/>
      <c r="BD204" s="207" t="s">
        <v>456</v>
      </c>
      <c r="BE204" s="183"/>
      <c r="BF204" s="183"/>
      <c r="BG204" s="183"/>
      <c r="BH204" s="183"/>
      <c r="BI204" s="183"/>
      <c r="BJ204" s="225"/>
      <c r="BN204" s="214"/>
      <c r="BO204" s="214"/>
      <c r="BP204" s="214"/>
      <c r="BQ204" s="215"/>
    </row>
    <row r="205" spans="1:69" ht="27" customHeight="1" thickTop="1" thickBot="1" x14ac:dyDescent="0.3">
      <c r="A205" s="122"/>
      <c r="B205" s="304" t="str">
        <f>IF(C205="","",(VLOOKUP(C205,Lookups!$B$4:$C$2561,2,FALSE)))</f>
        <v/>
      </c>
      <c r="C205" s="366"/>
      <c r="D205" s="315"/>
      <c r="E205" s="316"/>
      <c r="F205" s="225"/>
      <c r="G205" s="225"/>
      <c r="H205" s="225"/>
      <c r="I205" s="225"/>
      <c r="J205" s="225"/>
      <c r="K205" s="225"/>
      <c r="L205" s="225"/>
      <c r="M205" s="225"/>
      <c r="N205" s="225"/>
      <c r="O205" s="317"/>
      <c r="P205" s="224"/>
      <c r="Q205" s="225"/>
      <c r="R205" s="225"/>
      <c r="S205" s="322"/>
      <c r="T205" s="225"/>
      <c r="U205" s="318"/>
      <c r="V205" s="209"/>
      <c r="W205" s="209"/>
      <c r="X205" s="209"/>
      <c r="Y205" s="209"/>
      <c r="Z205" s="319"/>
      <c r="AA205" s="320"/>
      <c r="AB205" s="308" t="str">
        <f t="shared" si="7"/>
        <v/>
      </c>
      <c r="AC205" s="183"/>
      <c r="AD205" s="209"/>
      <c r="AE205" s="183"/>
      <c r="AF205" s="183"/>
      <c r="AG205" s="183"/>
      <c r="AH205" s="206"/>
      <c r="AI205" s="206"/>
      <c r="AJ205" s="209"/>
      <c r="AK205" s="183"/>
      <c r="AL205" s="206"/>
      <c r="AM205" s="206"/>
      <c r="AN205" s="183"/>
      <c r="AO205" s="209"/>
      <c r="AP205" s="308" t="str">
        <f t="shared" si="6"/>
        <v/>
      </c>
      <c r="AQ205" s="183"/>
      <c r="AR205" s="207" t="s">
        <v>87</v>
      </c>
      <c r="AS205" s="183"/>
      <c r="AT205" s="207" t="s">
        <v>250</v>
      </c>
      <c r="AU205" s="183"/>
      <c r="AV205" s="183"/>
      <c r="AW205" s="207" t="s">
        <v>250</v>
      </c>
      <c r="AX205" s="183"/>
      <c r="AY205" s="207" t="s">
        <v>250</v>
      </c>
      <c r="AZ205" s="207" t="s">
        <v>250</v>
      </c>
      <c r="BA205" s="183"/>
      <c r="BB205" s="183"/>
      <c r="BC205" s="183"/>
      <c r="BD205" s="207" t="s">
        <v>456</v>
      </c>
      <c r="BE205" s="183"/>
      <c r="BF205" s="183"/>
      <c r="BG205" s="183"/>
      <c r="BH205" s="183"/>
      <c r="BI205" s="183"/>
      <c r="BJ205" s="225"/>
      <c r="BN205" s="214"/>
      <c r="BO205" s="214"/>
      <c r="BP205" s="214"/>
      <c r="BQ205" s="215"/>
    </row>
    <row r="206" spans="1:69" ht="27" customHeight="1" thickTop="1" thickBot="1" x14ac:dyDescent="0.3">
      <c r="A206" s="122"/>
      <c r="B206" s="304" t="str">
        <f>IF(C206="","",(VLOOKUP(C206,Lookups!$B$4:$C$2561,2,FALSE)))</f>
        <v/>
      </c>
      <c r="C206" s="366"/>
      <c r="D206" s="315"/>
      <c r="E206" s="316"/>
      <c r="F206" s="225"/>
      <c r="G206" s="225"/>
      <c r="H206" s="225"/>
      <c r="I206" s="225"/>
      <c r="J206" s="225"/>
      <c r="K206" s="225"/>
      <c r="L206" s="225"/>
      <c r="M206" s="225"/>
      <c r="N206" s="225"/>
      <c r="O206" s="317"/>
      <c r="P206" s="224"/>
      <c r="Q206" s="225"/>
      <c r="R206" s="225"/>
      <c r="S206" s="322"/>
      <c r="T206" s="225"/>
      <c r="U206" s="318"/>
      <c r="V206" s="209"/>
      <c r="W206" s="209"/>
      <c r="X206" s="209"/>
      <c r="Y206" s="209"/>
      <c r="Z206" s="319"/>
      <c r="AA206" s="320"/>
      <c r="AB206" s="308" t="str">
        <f t="shared" si="7"/>
        <v/>
      </c>
      <c r="AC206" s="183"/>
      <c r="AD206" s="209"/>
      <c r="AE206" s="183"/>
      <c r="AF206" s="183"/>
      <c r="AG206" s="183"/>
      <c r="AH206" s="206"/>
      <c r="AI206" s="206"/>
      <c r="AJ206" s="209"/>
      <c r="AK206" s="183"/>
      <c r="AL206" s="206"/>
      <c r="AM206" s="206"/>
      <c r="AN206" s="183"/>
      <c r="AO206" s="209"/>
      <c r="AP206" s="308" t="str">
        <f t="shared" si="6"/>
        <v/>
      </c>
      <c r="AQ206" s="183"/>
      <c r="AR206" s="207" t="s">
        <v>87</v>
      </c>
      <c r="AS206" s="183"/>
      <c r="AT206" s="207" t="s">
        <v>250</v>
      </c>
      <c r="AU206" s="183"/>
      <c r="AV206" s="183"/>
      <c r="AW206" s="207" t="s">
        <v>250</v>
      </c>
      <c r="AX206" s="183"/>
      <c r="AY206" s="207" t="s">
        <v>250</v>
      </c>
      <c r="AZ206" s="207" t="s">
        <v>250</v>
      </c>
      <c r="BA206" s="183"/>
      <c r="BB206" s="183"/>
      <c r="BC206" s="183"/>
      <c r="BD206" s="207" t="s">
        <v>456</v>
      </c>
      <c r="BE206" s="183"/>
      <c r="BF206" s="183"/>
      <c r="BG206" s="183"/>
      <c r="BH206" s="183"/>
      <c r="BI206" s="183"/>
      <c r="BJ206" s="225"/>
      <c r="BN206" s="214"/>
      <c r="BO206" s="214"/>
      <c r="BP206" s="214"/>
      <c r="BQ206" s="215"/>
    </row>
    <row r="207" spans="1:69" ht="27" customHeight="1" thickTop="1" thickBot="1" x14ac:dyDescent="0.3">
      <c r="A207" s="122"/>
      <c r="B207" s="304" t="str">
        <f>IF(C207="","",(VLOOKUP(C207,Lookups!$B$4:$C$2561,2,FALSE)))</f>
        <v/>
      </c>
      <c r="C207" s="366"/>
      <c r="D207" s="315"/>
      <c r="E207" s="316"/>
      <c r="F207" s="225"/>
      <c r="G207" s="225"/>
      <c r="H207" s="225"/>
      <c r="I207" s="225"/>
      <c r="J207" s="225"/>
      <c r="K207" s="225"/>
      <c r="L207" s="225"/>
      <c r="M207" s="225"/>
      <c r="N207" s="225"/>
      <c r="O207" s="317"/>
      <c r="P207" s="224"/>
      <c r="Q207" s="225"/>
      <c r="R207" s="225"/>
      <c r="S207" s="322"/>
      <c r="T207" s="225"/>
      <c r="U207" s="318"/>
      <c r="V207" s="209"/>
      <c r="W207" s="209"/>
      <c r="X207" s="209"/>
      <c r="Y207" s="209"/>
      <c r="Z207" s="319"/>
      <c r="AA207" s="320"/>
      <c r="AB207" s="308" t="str">
        <f t="shared" si="7"/>
        <v/>
      </c>
      <c r="AC207" s="183"/>
      <c r="AD207" s="209"/>
      <c r="AE207" s="183"/>
      <c r="AF207" s="183"/>
      <c r="AG207" s="183"/>
      <c r="AH207" s="206"/>
      <c r="AI207" s="206"/>
      <c r="AJ207" s="209"/>
      <c r="AK207" s="183"/>
      <c r="AL207" s="206"/>
      <c r="AM207" s="206"/>
      <c r="AN207" s="183"/>
      <c r="AO207" s="209"/>
      <c r="AP207" s="308" t="str">
        <f t="shared" si="6"/>
        <v/>
      </c>
      <c r="AQ207" s="183"/>
      <c r="AR207" s="207" t="s">
        <v>87</v>
      </c>
      <c r="AS207" s="183"/>
      <c r="AT207" s="207" t="s">
        <v>250</v>
      </c>
      <c r="AU207" s="183"/>
      <c r="AV207" s="183"/>
      <c r="AW207" s="207" t="s">
        <v>250</v>
      </c>
      <c r="AX207" s="183"/>
      <c r="AY207" s="207" t="s">
        <v>250</v>
      </c>
      <c r="AZ207" s="207" t="s">
        <v>250</v>
      </c>
      <c r="BA207" s="183"/>
      <c r="BB207" s="183"/>
      <c r="BC207" s="183"/>
      <c r="BD207" s="207" t="s">
        <v>456</v>
      </c>
      <c r="BE207" s="183"/>
      <c r="BF207" s="183"/>
      <c r="BG207" s="183"/>
      <c r="BH207" s="183"/>
      <c r="BI207" s="183"/>
      <c r="BJ207" s="225"/>
      <c r="BN207" s="214"/>
      <c r="BO207" s="214"/>
      <c r="BP207" s="214"/>
      <c r="BQ207" s="215"/>
    </row>
    <row r="208" spans="1:69" ht="27" customHeight="1" thickTop="1" thickBot="1" x14ac:dyDescent="0.3">
      <c r="A208" s="122"/>
      <c r="B208" s="304" t="str">
        <f>IF(C208="","",(VLOOKUP(C208,Lookups!$B$4:$C$2561,2,FALSE)))</f>
        <v/>
      </c>
      <c r="C208" s="366"/>
      <c r="D208" s="315"/>
      <c r="E208" s="316"/>
      <c r="F208" s="225"/>
      <c r="G208" s="225"/>
      <c r="H208" s="225"/>
      <c r="I208" s="225"/>
      <c r="J208" s="225"/>
      <c r="K208" s="225"/>
      <c r="L208" s="225"/>
      <c r="M208" s="225"/>
      <c r="N208" s="225"/>
      <c r="O208" s="317"/>
      <c r="P208" s="224"/>
      <c r="Q208" s="225"/>
      <c r="R208" s="225"/>
      <c r="S208" s="322"/>
      <c r="T208" s="225"/>
      <c r="U208" s="318"/>
      <c r="V208" s="209"/>
      <c r="W208" s="209"/>
      <c r="X208" s="209"/>
      <c r="Y208" s="209"/>
      <c r="Z208" s="319"/>
      <c r="AA208" s="320"/>
      <c r="AB208" s="308" t="str">
        <f t="shared" si="7"/>
        <v/>
      </c>
      <c r="AC208" s="183"/>
      <c r="AD208" s="209"/>
      <c r="AE208" s="183"/>
      <c r="AF208" s="183"/>
      <c r="AG208" s="183"/>
      <c r="AH208" s="206"/>
      <c r="AI208" s="206"/>
      <c r="AJ208" s="209"/>
      <c r="AK208" s="183"/>
      <c r="AL208" s="206"/>
      <c r="AM208" s="206"/>
      <c r="AN208" s="183"/>
      <c r="AO208" s="209"/>
      <c r="AP208" s="308" t="str">
        <f t="shared" si="6"/>
        <v/>
      </c>
      <c r="AQ208" s="183"/>
      <c r="AR208" s="207" t="s">
        <v>87</v>
      </c>
      <c r="AS208" s="183"/>
      <c r="AT208" s="207" t="s">
        <v>250</v>
      </c>
      <c r="AU208" s="183"/>
      <c r="AV208" s="183"/>
      <c r="AW208" s="207" t="s">
        <v>250</v>
      </c>
      <c r="AX208" s="183"/>
      <c r="AY208" s="207" t="s">
        <v>250</v>
      </c>
      <c r="AZ208" s="207" t="s">
        <v>250</v>
      </c>
      <c r="BA208" s="183"/>
      <c r="BB208" s="183"/>
      <c r="BC208" s="183"/>
      <c r="BD208" s="207" t="s">
        <v>456</v>
      </c>
      <c r="BE208" s="183"/>
      <c r="BF208" s="183"/>
      <c r="BG208" s="183"/>
      <c r="BH208" s="183"/>
      <c r="BI208" s="183"/>
      <c r="BJ208" s="225"/>
      <c r="BN208" s="214"/>
      <c r="BO208" s="214"/>
      <c r="BP208" s="214"/>
      <c r="BQ208" s="215"/>
    </row>
    <row r="209" spans="1:69" ht="27" customHeight="1" thickTop="1" thickBot="1" x14ac:dyDescent="0.3">
      <c r="A209" s="122"/>
      <c r="B209" s="304" t="str">
        <f>IF(C209="","",(VLOOKUP(C209,Lookups!$B$4:$C$2561,2,FALSE)))</f>
        <v/>
      </c>
      <c r="C209" s="366"/>
      <c r="D209" s="315"/>
      <c r="E209" s="316"/>
      <c r="F209" s="225"/>
      <c r="G209" s="225"/>
      <c r="H209" s="225"/>
      <c r="I209" s="225"/>
      <c r="J209" s="225"/>
      <c r="K209" s="225"/>
      <c r="L209" s="225"/>
      <c r="M209" s="225"/>
      <c r="N209" s="225"/>
      <c r="O209" s="317"/>
      <c r="P209" s="224"/>
      <c r="Q209" s="225"/>
      <c r="R209" s="225"/>
      <c r="S209" s="322"/>
      <c r="T209" s="225"/>
      <c r="U209" s="318"/>
      <c r="V209" s="209"/>
      <c r="W209" s="209"/>
      <c r="X209" s="209"/>
      <c r="Y209" s="209"/>
      <c r="Z209" s="319"/>
      <c r="AA209" s="320"/>
      <c r="AB209" s="308" t="str">
        <f t="shared" si="7"/>
        <v/>
      </c>
      <c r="AC209" s="183"/>
      <c r="AD209" s="209"/>
      <c r="AE209" s="183"/>
      <c r="AF209" s="183"/>
      <c r="AG209" s="183"/>
      <c r="AH209" s="206"/>
      <c r="AI209" s="206"/>
      <c r="AJ209" s="209"/>
      <c r="AK209" s="183"/>
      <c r="AL209" s="206"/>
      <c r="AM209" s="206"/>
      <c r="AN209" s="183"/>
      <c r="AO209" s="209"/>
      <c r="AP209" s="308" t="str">
        <f t="shared" si="6"/>
        <v/>
      </c>
      <c r="AQ209" s="183"/>
      <c r="AR209" s="207" t="s">
        <v>87</v>
      </c>
      <c r="AS209" s="183"/>
      <c r="AT209" s="207" t="s">
        <v>250</v>
      </c>
      <c r="AU209" s="183"/>
      <c r="AV209" s="183"/>
      <c r="AW209" s="207" t="s">
        <v>250</v>
      </c>
      <c r="AX209" s="183"/>
      <c r="AY209" s="207" t="s">
        <v>250</v>
      </c>
      <c r="AZ209" s="207" t="s">
        <v>250</v>
      </c>
      <c r="BA209" s="183"/>
      <c r="BB209" s="183"/>
      <c r="BC209" s="183"/>
      <c r="BD209" s="207" t="s">
        <v>456</v>
      </c>
      <c r="BE209" s="183"/>
      <c r="BF209" s="183"/>
      <c r="BG209" s="183"/>
      <c r="BH209" s="183"/>
      <c r="BI209" s="183"/>
      <c r="BJ209" s="225"/>
      <c r="BN209" s="214"/>
      <c r="BO209" s="214"/>
      <c r="BP209" s="214"/>
      <c r="BQ209" s="215"/>
    </row>
    <row r="210" spans="1:69" ht="27" customHeight="1" thickTop="1" thickBot="1" x14ac:dyDescent="0.3">
      <c r="A210" s="122"/>
      <c r="B210" s="304" t="str">
        <f>IF(C210="","",(VLOOKUP(C210,Lookups!$B$4:$C$2561,2,FALSE)))</f>
        <v/>
      </c>
      <c r="C210" s="366"/>
      <c r="D210" s="315"/>
      <c r="E210" s="316"/>
      <c r="F210" s="225"/>
      <c r="G210" s="225"/>
      <c r="H210" s="225"/>
      <c r="I210" s="225"/>
      <c r="J210" s="225"/>
      <c r="K210" s="225"/>
      <c r="L210" s="225"/>
      <c r="M210" s="225"/>
      <c r="N210" s="225"/>
      <c r="O210" s="317"/>
      <c r="P210" s="224"/>
      <c r="Q210" s="225"/>
      <c r="R210" s="225"/>
      <c r="S210" s="322"/>
      <c r="T210" s="225"/>
      <c r="U210" s="318"/>
      <c r="V210" s="209"/>
      <c r="W210" s="209"/>
      <c r="X210" s="209"/>
      <c r="Y210" s="209"/>
      <c r="Z210" s="319"/>
      <c r="AA210" s="320"/>
      <c r="AB210" s="308" t="str">
        <f t="shared" si="7"/>
        <v/>
      </c>
      <c r="AC210" s="183"/>
      <c r="AD210" s="209"/>
      <c r="AE210" s="183"/>
      <c r="AF210" s="183"/>
      <c r="AG210" s="183"/>
      <c r="AH210" s="206"/>
      <c r="AI210" s="206"/>
      <c r="AJ210" s="209"/>
      <c r="AK210" s="183"/>
      <c r="AL210" s="206"/>
      <c r="AM210" s="206"/>
      <c r="AN210" s="183"/>
      <c r="AO210" s="209"/>
      <c r="AP210" s="308" t="str">
        <f t="shared" si="6"/>
        <v/>
      </c>
      <c r="AQ210" s="183"/>
      <c r="AR210" s="207" t="s">
        <v>87</v>
      </c>
      <c r="AS210" s="183"/>
      <c r="AT210" s="207" t="s">
        <v>250</v>
      </c>
      <c r="AU210" s="183"/>
      <c r="AV210" s="183"/>
      <c r="AW210" s="207" t="s">
        <v>250</v>
      </c>
      <c r="AX210" s="183"/>
      <c r="AY210" s="207" t="s">
        <v>250</v>
      </c>
      <c r="AZ210" s="207" t="s">
        <v>250</v>
      </c>
      <c r="BA210" s="183"/>
      <c r="BB210" s="183"/>
      <c r="BC210" s="183"/>
      <c r="BD210" s="207" t="s">
        <v>456</v>
      </c>
      <c r="BE210" s="183"/>
      <c r="BF210" s="183"/>
      <c r="BG210" s="183"/>
      <c r="BH210" s="183"/>
      <c r="BI210" s="183"/>
      <c r="BJ210" s="225"/>
      <c r="BN210" s="214"/>
      <c r="BO210" s="214"/>
      <c r="BP210" s="214"/>
      <c r="BQ210" s="215"/>
    </row>
    <row r="211" spans="1:69" ht="27" customHeight="1" thickTop="1" thickBot="1" x14ac:dyDescent="0.3">
      <c r="A211" s="122"/>
      <c r="B211" s="304" t="str">
        <f>IF(C211="","",(VLOOKUP(C211,Lookups!$B$4:$C$2561,2,FALSE)))</f>
        <v/>
      </c>
      <c r="C211" s="366"/>
      <c r="D211" s="315"/>
      <c r="E211" s="316"/>
      <c r="F211" s="225"/>
      <c r="G211" s="225"/>
      <c r="H211" s="225"/>
      <c r="I211" s="225"/>
      <c r="J211" s="225"/>
      <c r="K211" s="225"/>
      <c r="L211" s="225"/>
      <c r="M211" s="225"/>
      <c r="N211" s="225"/>
      <c r="O211" s="317"/>
      <c r="P211" s="224"/>
      <c r="Q211" s="225"/>
      <c r="R211" s="225"/>
      <c r="S211" s="322"/>
      <c r="T211" s="225"/>
      <c r="U211" s="318"/>
      <c r="V211" s="209"/>
      <c r="W211" s="209"/>
      <c r="X211" s="209"/>
      <c r="Y211" s="209"/>
      <c r="Z211" s="319"/>
      <c r="AA211" s="320"/>
      <c r="AB211" s="308" t="str">
        <f t="shared" si="7"/>
        <v/>
      </c>
      <c r="AC211" s="183"/>
      <c r="AD211" s="209"/>
      <c r="AE211" s="183"/>
      <c r="AF211" s="183"/>
      <c r="AG211" s="183"/>
      <c r="AH211" s="206"/>
      <c r="AI211" s="206"/>
      <c r="AJ211" s="209"/>
      <c r="AK211" s="183"/>
      <c r="AL211" s="206"/>
      <c r="AM211" s="206"/>
      <c r="AN211" s="183"/>
      <c r="AO211" s="209"/>
      <c r="AP211" s="308" t="str">
        <f t="shared" si="6"/>
        <v/>
      </c>
      <c r="AQ211" s="183"/>
      <c r="AR211" s="207" t="s">
        <v>87</v>
      </c>
      <c r="AS211" s="183"/>
      <c r="AT211" s="207" t="s">
        <v>250</v>
      </c>
      <c r="AU211" s="183"/>
      <c r="AV211" s="183"/>
      <c r="AW211" s="207" t="s">
        <v>250</v>
      </c>
      <c r="AX211" s="183"/>
      <c r="AY211" s="207" t="s">
        <v>250</v>
      </c>
      <c r="AZ211" s="207" t="s">
        <v>250</v>
      </c>
      <c r="BA211" s="183"/>
      <c r="BB211" s="183"/>
      <c r="BC211" s="183"/>
      <c r="BD211" s="207" t="s">
        <v>456</v>
      </c>
      <c r="BE211" s="183"/>
      <c r="BF211" s="183"/>
      <c r="BG211" s="183"/>
      <c r="BH211" s="183"/>
      <c r="BI211" s="183"/>
      <c r="BJ211" s="225"/>
      <c r="BN211" s="214"/>
      <c r="BO211" s="214"/>
      <c r="BP211" s="214"/>
      <c r="BQ211" s="215"/>
    </row>
    <row r="212" spans="1:69" ht="27" customHeight="1" thickTop="1" thickBot="1" x14ac:dyDescent="0.3">
      <c r="A212" s="122"/>
      <c r="B212" s="304" t="str">
        <f>IF(C212="","",(VLOOKUP(C212,Lookups!$B$4:$C$2561,2,FALSE)))</f>
        <v/>
      </c>
      <c r="C212" s="366"/>
      <c r="D212" s="315"/>
      <c r="E212" s="316"/>
      <c r="F212" s="225"/>
      <c r="G212" s="225"/>
      <c r="H212" s="225"/>
      <c r="I212" s="225"/>
      <c r="J212" s="225"/>
      <c r="K212" s="225"/>
      <c r="L212" s="225"/>
      <c r="M212" s="225"/>
      <c r="N212" s="225"/>
      <c r="O212" s="317"/>
      <c r="P212" s="224"/>
      <c r="Q212" s="225"/>
      <c r="R212" s="225"/>
      <c r="S212" s="322"/>
      <c r="T212" s="225"/>
      <c r="U212" s="318"/>
      <c r="V212" s="209"/>
      <c r="W212" s="209"/>
      <c r="X212" s="209"/>
      <c r="Y212" s="209"/>
      <c r="Z212" s="319"/>
      <c r="AA212" s="320"/>
      <c r="AB212" s="308" t="str">
        <f t="shared" si="7"/>
        <v/>
      </c>
      <c r="AC212" s="183"/>
      <c r="AD212" s="209"/>
      <c r="AE212" s="183"/>
      <c r="AF212" s="183"/>
      <c r="AG212" s="183"/>
      <c r="AH212" s="206"/>
      <c r="AI212" s="206"/>
      <c r="AJ212" s="209"/>
      <c r="AK212" s="183"/>
      <c r="AL212" s="206"/>
      <c r="AM212" s="206"/>
      <c r="AN212" s="183"/>
      <c r="AO212" s="209"/>
      <c r="AP212" s="308" t="str">
        <f t="shared" si="6"/>
        <v/>
      </c>
      <c r="AQ212" s="183"/>
      <c r="AR212" s="207" t="s">
        <v>87</v>
      </c>
      <c r="AS212" s="183"/>
      <c r="AT212" s="207" t="s">
        <v>250</v>
      </c>
      <c r="AU212" s="183"/>
      <c r="AV212" s="183"/>
      <c r="AW212" s="207" t="s">
        <v>250</v>
      </c>
      <c r="AX212" s="183"/>
      <c r="AY212" s="207" t="s">
        <v>250</v>
      </c>
      <c r="AZ212" s="207" t="s">
        <v>250</v>
      </c>
      <c r="BA212" s="183"/>
      <c r="BB212" s="183"/>
      <c r="BC212" s="183"/>
      <c r="BD212" s="207" t="s">
        <v>456</v>
      </c>
      <c r="BE212" s="183"/>
      <c r="BF212" s="183"/>
      <c r="BG212" s="183"/>
      <c r="BH212" s="183"/>
      <c r="BI212" s="183"/>
      <c r="BJ212" s="225"/>
      <c r="BN212" s="214"/>
      <c r="BO212" s="214"/>
      <c r="BP212" s="214"/>
      <c r="BQ212" s="215"/>
    </row>
    <row r="213" spans="1:69" ht="27" customHeight="1" thickTop="1" thickBot="1" x14ac:dyDescent="0.3">
      <c r="A213" s="122"/>
      <c r="B213" s="304" t="str">
        <f>IF(C213="","",(VLOOKUP(C213,Lookups!$B$4:$C$2561,2,FALSE)))</f>
        <v/>
      </c>
      <c r="C213" s="366"/>
      <c r="D213" s="315"/>
      <c r="E213" s="316"/>
      <c r="F213" s="225"/>
      <c r="G213" s="225"/>
      <c r="H213" s="225"/>
      <c r="I213" s="225"/>
      <c r="J213" s="225"/>
      <c r="K213" s="225"/>
      <c r="L213" s="225"/>
      <c r="M213" s="225"/>
      <c r="N213" s="225"/>
      <c r="O213" s="317"/>
      <c r="P213" s="224"/>
      <c r="Q213" s="225"/>
      <c r="R213" s="225"/>
      <c r="S213" s="322"/>
      <c r="T213" s="225"/>
      <c r="U213" s="318"/>
      <c r="V213" s="209"/>
      <c r="W213" s="209"/>
      <c r="X213" s="209"/>
      <c r="Y213" s="209"/>
      <c r="Z213" s="319"/>
      <c r="AA213" s="320"/>
      <c r="AB213" s="308" t="str">
        <f t="shared" si="7"/>
        <v/>
      </c>
      <c r="AC213" s="183"/>
      <c r="AD213" s="209"/>
      <c r="AE213" s="183"/>
      <c r="AF213" s="183"/>
      <c r="AG213" s="183"/>
      <c r="AH213" s="206"/>
      <c r="AI213" s="206"/>
      <c r="AJ213" s="209"/>
      <c r="AK213" s="183"/>
      <c r="AL213" s="206"/>
      <c r="AM213" s="206"/>
      <c r="AN213" s="183"/>
      <c r="AO213" s="209"/>
      <c r="AP213" s="308" t="str">
        <f t="shared" si="6"/>
        <v/>
      </c>
      <c r="AQ213" s="183"/>
      <c r="AR213" s="207" t="s">
        <v>87</v>
      </c>
      <c r="AS213" s="183"/>
      <c r="AT213" s="207" t="s">
        <v>250</v>
      </c>
      <c r="AU213" s="183"/>
      <c r="AV213" s="183"/>
      <c r="AW213" s="207" t="s">
        <v>250</v>
      </c>
      <c r="AX213" s="183"/>
      <c r="AY213" s="207" t="s">
        <v>250</v>
      </c>
      <c r="AZ213" s="207" t="s">
        <v>250</v>
      </c>
      <c r="BA213" s="183"/>
      <c r="BB213" s="183"/>
      <c r="BC213" s="183"/>
      <c r="BD213" s="207" t="s">
        <v>456</v>
      </c>
      <c r="BE213" s="183"/>
      <c r="BF213" s="183"/>
      <c r="BG213" s="183"/>
      <c r="BH213" s="183"/>
      <c r="BI213" s="183"/>
      <c r="BJ213" s="225"/>
      <c r="BN213" s="214"/>
      <c r="BO213" s="214"/>
      <c r="BP213" s="214"/>
      <c r="BQ213" s="215"/>
    </row>
    <row r="214" spans="1:69" ht="27" customHeight="1" thickTop="1" thickBot="1" x14ac:dyDescent="0.3">
      <c r="A214" s="122"/>
      <c r="B214" s="304" t="str">
        <f>IF(C214="","",(VLOOKUP(C214,Lookups!$B$4:$C$2561,2,FALSE)))</f>
        <v/>
      </c>
      <c r="C214" s="366"/>
      <c r="D214" s="315"/>
      <c r="E214" s="316"/>
      <c r="F214" s="225"/>
      <c r="G214" s="225"/>
      <c r="H214" s="225"/>
      <c r="I214" s="225"/>
      <c r="J214" s="225"/>
      <c r="K214" s="225"/>
      <c r="L214" s="225"/>
      <c r="M214" s="225"/>
      <c r="N214" s="225"/>
      <c r="O214" s="317"/>
      <c r="P214" s="224"/>
      <c r="Q214" s="225"/>
      <c r="R214" s="225"/>
      <c r="S214" s="322"/>
      <c r="T214" s="225"/>
      <c r="U214" s="318"/>
      <c r="V214" s="209"/>
      <c r="W214" s="209"/>
      <c r="X214" s="209"/>
      <c r="Y214" s="209"/>
      <c r="Z214" s="319"/>
      <c r="AA214" s="320"/>
      <c r="AB214" s="308" t="str">
        <f t="shared" si="7"/>
        <v/>
      </c>
      <c r="AC214" s="183"/>
      <c r="AD214" s="209"/>
      <c r="AE214" s="183"/>
      <c r="AF214" s="183"/>
      <c r="AG214" s="183"/>
      <c r="AH214" s="206"/>
      <c r="AI214" s="206"/>
      <c r="AJ214" s="209"/>
      <c r="AK214" s="183"/>
      <c r="AL214" s="206"/>
      <c r="AM214" s="206"/>
      <c r="AN214" s="183"/>
      <c r="AO214" s="209"/>
      <c r="AP214" s="308" t="str">
        <f t="shared" si="6"/>
        <v/>
      </c>
      <c r="AQ214" s="183"/>
      <c r="AR214" s="207" t="s">
        <v>87</v>
      </c>
      <c r="AS214" s="183"/>
      <c r="AT214" s="207" t="s">
        <v>250</v>
      </c>
      <c r="AU214" s="183"/>
      <c r="AV214" s="183"/>
      <c r="AW214" s="207" t="s">
        <v>250</v>
      </c>
      <c r="AX214" s="183"/>
      <c r="AY214" s="207" t="s">
        <v>250</v>
      </c>
      <c r="AZ214" s="207" t="s">
        <v>250</v>
      </c>
      <c r="BA214" s="183"/>
      <c r="BB214" s="183"/>
      <c r="BC214" s="183"/>
      <c r="BD214" s="207" t="s">
        <v>456</v>
      </c>
      <c r="BE214" s="183"/>
      <c r="BF214" s="183"/>
      <c r="BG214" s="183"/>
      <c r="BH214" s="183"/>
      <c r="BI214" s="183"/>
      <c r="BJ214" s="225"/>
      <c r="BN214" s="214"/>
      <c r="BO214" s="214"/>
      <c r="BP214" s="214"/>
      <c r="BQ214" s="215"/>
    </row>
    <row r="215" spans="1:69" ht="27" customHeight="1" thickTop="1" thickBot="1" x14ac:dyDescent="0.3">
      <c r="A215" s="122"/>
      <c r="B215" s="304" t="str">
        <f>IF(C215="","",(VLOOKUP(C215,Lookups!$B$4:$C$2561,2,FALSE)))</f>
        <v/>
      </c>
      <c r="C215" s="366"/>
      <c r="D215" s="315"/>
      <c r="E215" s="316"/>
      <c r="F215" s="225"/>
      <c r="G215" s="225"/>
      <c r="H215" s="225"/>
      <c r="I215" s="225"/>
      <c r="J215" s="225"/>
      <c r="K215" s="225"/>
      <c r="L215" s="225"/>
      <c r="M215" s="225"/>
      <c r="N215" s="225"/>
      <c r="O215" s="317"/>
      <c r="P215" s="224"/>
      <c r="Q215" s="225"/>
      <c r="R215" s="225"/>
      <c r="S215" s="322"/>
      <c r="T215" s="225"/>
      <c r="U215" s="318"/>
      <c r="V215" s="209"/>
      <c r="W215" s="209"/>
      <c r="X215" s="209"/>
      <c r="Y215" s="209"/>
      <c r="Z215" s="319"/>
      <c r="AA215" s="320"/>
      <c r="AB215" s="308" t="str">
        <f t="shared" si="7"/>
        <v/>
      </c>
      <c r="AC215" s="183"/>
      <c r="AD215" s="209"/>
      <c r="AE215" s="183"/>
      <c r="AF215" s="183"/>
      <c r="AG215" s="183"/>
      <c r="AH215" s="206"/>
      <c r="AI215" s="206"/>
      <c r="AJ215" s="209"/>
      <c r="AK215" s="183"/>
      <c r="AL215" s="206"/>
      <c r="AM215" s="206"/>
      <c r="AN215" s="183"/>
      <c r="AO215" s="209"/>
      <c r="AP215" s="308" t="str">
        <f t="shared" si="6"/>
        <v/>
      </c>
      <c r="AQ215" s="183"/>
      <c r="AR215" s="207" t="s">
        <v>87</v>
      </c>
      <c r="AS215" s="183"/>
      <c r="AT215" s="207" t="s">
        <v>250</v>
      </c>
      <c r="AU215" s="183"/>
      <c r="AV215" s="183"/>
      <c r="AW215" s="207" t="s">
        <v>250</v>
      </c>
      <c r="AX215" s="183"/>
      <c r="AY215" s="207" t="s">
        <v>250</v>
      </c>
      <c r="AZ215" s="207" t="s">
        <v>250</v>
      </c>
      <c r="BA215" s="183"/>
      <c r="BB215" s="183"/>
      <c r="BC215" s="183"/>
      <c r="BD215" s="207" t="s">
        <v>456</v>
      </c>
      <c r="BE215" s="183"/>
      <c r="BF215" s="183"/>
      <c r="BG215" s="183"/>
      <c r="BH215" s="183"/>
      <c r="BI215" s="183"/>
      <c r="BJ215" s="225"/>
      <c r="BN215" s="214"/>
      <c r="BO215" s="214"/>
      <c r="BP215" s="214"/>
      <c r="BQ215" s="215"/>
    </row>
    <row r="216" spans="1:69" ht="27" customHeight="1" thickTop="1" thickBot="1" x14ac:dyDescent="0.3">
      <c r="A216" s="122"/>
      <c r="B216" s="304" t="str">
        <f>IF(C216="","",(VLOOKUP(C216,Lookups!$B$4:$C$2561,2,FALSE)))</f>
        <v/>
      </c>
      <c r="C216" s="366"/>
      <c r="D216" s="315"/>
      <c r="E216" s="316"/>
      <c r="F216" s="225"/>
      <c r="G216" s="225"/>
      <c r="H216" s="225"/>
      <c r="I216" s="225"/>
      <c r="J216" s="225"/>
      <c r="K216" s="225"/>
      <c r="L216" s="225"/>
      <c r="M216" s="225"/>
      <c r="N216" s="225"/>
      <c r="O216" s="317"/>
      <c r="P216" s="224"/>
      <c r="Q216" s="225"/>
      <c r="R216" s="225"/>
      <c r="S216" s="322"/>
      <c r="T216" s="225"/>
      <c r="U216" s="318"/>
      <c r="V216" s="209"/>
      <c r="W216" s="209"/>
      <c r="X216" s="209"/>
      <c r="Y216" s="209"/>
      <c r="Z216" s="319"/>
      <c r="AA216" s="320"/>
      <c r="AB216" s="308" t="str">
        <f t="shared" si="7"/>
        <v/>
      </c>
      <c r="AC216" s="183"/>
      <c r="AD216" s="209"/>
      <c r="AE216" s="183"/>
      <c r="AF216" s="183"/>
      <c r="AG216" s="183"/>
      <c r="AH216" s="206"/>
      <c r="AI216" s="206"/>
      <c r="AJ216" s="209"/>
      <c r="AK216" s="183"/>
      <c r="AL216" s="206"/>
      <c r="AM216" s="206"/>
      <c r="AN216" s="183"/>
      <c r="AO216" s="209"/>
      <c r="AP216" s="308" t="str">
        <f t="shared" si="6"/>
        <v/>
      </c>
      <c r="AQ216" s="183"/>
      <c r="AR216" s="207" t="s">
        <v>87</v>
      </c>
      <c r="AS216" s="183"/>
      <c r="AT216" s="207" t="s">
        <v>250</v>
      </c>
      <c r="AU216" s="183"/>
      <c r="AV216" s="183"/>
      <c r="AW216" s="207" t="s">
        <v>250</v>
      </c>
      <c r="AX216" s="183"/>
      <c r="AY216" s="207" t="s">
        <v>250</v>
      </c>
      <c r="AZ216" s="207" t="s">
        <v>250</v>
      </c>
      <c r="BA216" s="183"/>
      <c r="BB216" s="183"/>
      <c r="BC216" s="183"/>
      <c r="BD216" s="207" t="s">
        <v>456</v>
      </c>
      <c r="BE216" s="183"/>
      <c r="BF216" s="183"/>
      <c r="BG216" s="183"/>
      <c r="BH216" s="183"/>
      <c r="BI216" s="183"/>
      <c r="BJ216" s="225"/>
      <c r="BN216" s="214"/>
      <c r="BO216" s="214"/>
      <c r="BP216" s="214"/>
      <c r="BQ216" s="215"/>
    </row>
    <row r="217" spans="1:69" ht="27" customHeight="1" thickTop="1" thickBot="1" x14ac:dyDescent="0.3">
      <c r="A217" s="122"/>
      <c r="B217" s="304" t="str">
        <f>IF(C217="","",(VLOOKUP(C217,Lookups!$B$4:$C$2561,2,FALSE)))</f>
        <v/>
      </c>
      <c r="C217" s="366"/>
      <c r="D217" s="315"/>
      <c r="E217" s="316"/>
      <c r="F217" s="225"/>
      <c r="G217" s="225"/>
      <c r="H217" s="225"/>
      <c r="I217" s="225"/>
      <c r="J217" s="225"/>
      <c r="K217" s="225"/>
      <c r="L217" s="225"/>
      <c r="M217" s="225"/>
      <c r="N217" s="225"/>
      <c r="O217" s="317"/>
      <c r="P217" s="224"/>
      <c r="Q217" s="225"/>
      <c r="R217" s="225"/>
      <c r="S217" s="322"/>
      <c r="T217" s="225"/>
      <c r="U217" s="318"/>
      <c r="V217" s="209"/>
      <c r="W217" s="209"/>
      <c r="X217" s="209"/>
      <c r="Y217" s="209"/>
      <c r="Z217" s="319"/>
      <c r="AA217" s="320"/>
      <c r="AB217" s="308" t="str">
        <f t="shared" si="7"/>
        <v/>
      </c>
      <c r="AC217" s="183"/>
      <c r="AD217" s="209"/>
      <c r="AE217" s="183"/>
      <c r="AF217" s="183"/>
      <c r="AG217" s="183"/>
      <c r="AH217" s="206"/>
      <c r="AI217" s="206"/>
      <c r="AJ217" s="209"/>
      <c r="AK217" s="183"/>
      <c r="AL217" s="206"/>
      <c r="AM217" s="206"/>
      <c r="AN217" s="183"/>
      <c r="AO217" s="209"/>
      <c r="AP217" s="308" t="str">
        <f t="shared" si="6"/>
        <v/>
      </c>
      <c r="AQ217" s="183"/>
      <c r="AR217" s="207" t="s">
        <v>87</v>
      </c>
      <c r="AS217" s="183"/>
      <c r="AT217" s="207" t="s">
        <v>250</v>
      </c>
      <c r="AU217" s="183"/>
      <c r="AV217" s="183"/>
      <c r="AW217" s="207" t="s">
        <v>250</v>
      </c>
      <c r="AX217" s="183"/>
      <c r="AY217" s="207" t="s">
        <v>250</v>
      </c>
      <c r="AZ217" s="207" t="s">
        <v>250</v>
      </c>
      <c r="BA217" s="183"/>
      <c r="BB217" s="183"/>
      <c r="BC217" s="183"/>
      <c r="BD217" s="207" t="s">
        <v>456</v>
      </c>
      <c r="BE217" s="183"/>
      <c r="BF217" s="183"/>
      <c r="BG217" s="183"/>
      <c r="BH217" s="183"/>
      <c r="BI217" s="183"/>
      <c r="BJ217" s="225"/>
      <c r="BN217" s="214"/>
      <c r="BO217" s="214"/>
      <c r="BP217" s="214"/>
      <c r="BQ217" s="215"/>
    </row>
    <row r="218" spans="1:69" ht="27" customHeight="1" thickTop="1" thickBot="1" x14ac:dyDescent="0.3">
      <c r="A218" s="122"/>
      <c r="B218" s="304" t="str">
        <f>IF(C218="","",(VLOOKUP(C218,Lookups!$B$4:$C$2561,2,FALSE)))</f>
        <v/>
      </c>
      <c r="C218" s="366"/>
      <c r="D218" s="315"/>
      <c r="E218" s="316"/>
      <c r="F218" s="225"/>
      <c r="G218" s="225"/>
      <c r="H218" s="225"/>
      <c r="I218" s="225"/>
      <c r="J218" s="225"/>
      <c r="K218" s="225"/>
      <c r="L218" s="225"/>
      <c r="M218" s="225"/>
      <c r="N218" s="225"/>
      <c r="O218" s="317"/>
      <c r="P218" s="224"/>
      <c r="Q218" s="225"/>
      <c r="R218" s="225"/>
      <c r="S218" s="322"/>
      <c r="T218" s="225"/>
      <c r="U218" s="318"/>
      <c r="V218" s="209"/>
      <c r="W218" s="209"/>
      <c r="X218" s="209"/>
      <c r="Y218" s="209"/>
      <c r="Z218" s="319"/>
      <c r="AA218" s="320"/>
      <c r="AB218" s="308" t="str">
        <f t="shared" si="7"/>
        <v/>
      </c>
      <c r="AC218" s="183"/>
      <c r="AD218" s="209"/>
      <c r="AE218" s="183"/>
      <c r="AF218" s="183"/>
      <c r="AG218" s="183"/>
      <c r="AH218" s="206"/>
      <c r="AI218" s="206"/>
      <c r="AJ218" s="209"/>
      <c r="AK218" s="183"/>
      <c r="AL218" s="206"/>
      <c r="AM218" s="206"/>
      <c r="AN218" s="183"/>
      <c r="AO218" s="209"/>
      <c r="AP218" s="308" t="str">
        <f t="shared" si="6"/>
        <v/>
      </c>
      <c r="AQ218" s="183"/>
      <c r="AR218" s="207" t="s">
        <v>87</v>
      </c>
      <c r="AS218" s="183"/>
      <c r="AT218" s="207" t="s">
        <v>250</v>
      </c>
      <c r="AU218" s="183"/>
      <c r="AV218" s="183"/>
      <c r="AW218" s="207" t="s">
        <v>250</v>
      </c>
      <c r="AX218" s="183"/>
      <c r="AY218" s="207" t="s">
        <v>250</v>
      </c>
      <c r="AZ218" s="207" t="s">
        <v>250</v>
      </c>
      <c r="BA218" s="183"/>
      <c r="BB218" s="183"/>
      <c r="BC218" s="183"/>
      <c r="BD218" s="207" t="s">
        <v>456</v>
      </c>
      <c r="BE218" s="183"/>
      <c r="BF218" s="183"/>
      <c r="BG218" s="183"/>
      <c r="BH218" s="183"/>
      <c r="BI218" s="183"/>
      <c r="BJ218" s="225"/>
      <c r="BN218" s="214"/>
      <c r="BO218" s="214"/>
      <c r="BP218" s="214"/>
      <c r="BQ218" s="215"/>
    </row>
    <row r="219" spans="1:69" ht="27" customHeight="1" thickTop="1" thickBot="1" x14ac:dyDescent="0.3">
      <c r="A219" s="122"/>
      <c r="B219" s="304" t="str">
        <f>IF(C219="","",(VLOOKUP(C219,Lookups!$B$4:$C$2561,2,FALSE)))</f>
        <v/>
      </c>
      <c r="C219" s="366"/>
      <c r="D219" s="315"/>
      <c r="E219" s="316"/>
      <c r="F219" s="225"/>
      <c r="G219" s="225"/>
      <c r="H219" s="225"/>
      <c r="I219" s="225"/>
      <c r="J219" s="225"/>
      <c r="K219" s="225"/>
      <c r="L219" s="225"/>
      <c r="M219" s="225"/>
      <c r="N219" s="225"/>
      <c r="O219" s="317"/>
      <c r="P219" s="224"/>
      <c r="Q219" s="225"/>
      <c r="R219" s="225"/>
      <c r="S219" s="322"/>
      <c r="T219" s="225"/>
      <c r="U219" s="318"/>
      <c r="V219" s="209"/>
      <c r="W219" s="209"/>
      <c r="X219" s="209"/>
      <c r="Y219" s="209"/>
      <c r="Z219" s="319"/>
      <c r="AA219" s="320"/>
      <c r="AB219" s="308" t="str">
        <f t="shared" si="7"/>
        <v/>
      </c>
      <c r="AC219" s="183"/>
      <c r="AD219" s="209"/>
      <c r="AE219" s="183"/>
      <c r="AF219" s="183"/>
      <c r="AG219" s="183"/>
      <c r="AH219" s="206"/>
      <c r="AI219" s="206"/>
      <c r="AJ219" s="209"/>
      <c r="AK219" s="183"/>
      <c r="AL219" s="206"/>
      <c r="AM219" s="206"/>
      <c r="AN219" s="183"/>
      <c r="AO219" s="209"/>
      <c r="AP219" s="308" t="str">
        <f t="shared" si="6"/>
        <v/>
      </c>
      <c r="AQ219" s="183"/>
      <c r="AR219" s="207" t="s">
        <v>87</v>
      </c>
      <c r="AS219" s="183"/>
      <c r="AT219" s="207" t="s">
        <v>250</v>
      </c>
      <c r="AU219" s="183"/>
      <c r="AV219" s="183"/>
      <c r="AW219" s="207" t="s">
        <v>250</v>
      </c>
      <c r="AX219" s="183"/>
      <c r="AY219" s="207" t="s">
        <v>250</v>
      </c>
      <c r="AZ219" s="207" t="s">
        <v>250</v>
      </c>
      <c r="BA219" s="183"/>
      <c r="BB219" s="183"/>
      <c r="BC219" s="183"/>
      <c r="BD219" s="207" t="s">
        <v>456</v>
      </c>
      <c r="BE219" s="183"/>
      <c r="BF219" s="183"/>
      <c r="BG219" s="183"/>
      <c r="BH219" s="183"/>
      <c r="BI219" s="183"/>
      <c r="BJ219" s="225"/>
      <c r="BN219" s="214"/>
      <c r="BO219" s="214"/>
      <c r="BP219" s="214"/>
      <c r="BQ219" s="215"/>
    </row>
    <row r="220" spans="1:69" ht="27" customHeight="1" thickTop="1" thickBot="1" x14ac:dyDescent="0.3">
      <c r="A220" s="122"/>
      <c r="B220" s="304" t="str">
        <f>IF(C220="","",(VLOOKUP(C220,Lookups!$B$4:$C$2561,2,FALSE)))</f>
        <v/>
      </c>
      <c r="C220" s="366"/>
      <c r="D220" s="315"/>
      <c r="E220" s="316"/>
      <c r="F220" s="225"/>
      <c r="G220" s="225"/>
      <c r="H220" s="225"/>
      <c r="I220" s="225"/>
      <c r="J220" s="225"/>
      <c r="K220" s="225"/>
      <c r="L220" s="225"/>
      <c r="M220" s="225"/>
      <c r="N220" s="225"/>
      <c r="O220" s="317"/>
      <c r="P220" s="224"/>
      <c r="Q220" s="225"/>
      <c r="R220" s="225"/>
      <c r="S220" s="322"/>
      <c r="T220" s="225"/>
      <c r="U220" s="318"/>
      <c r="V220" s="209"/>
      <c r="W220" s="209"/>
      <c r="X220" s="209"/>
      <c r="Y220" s="209"/>
      <c r="Z220" s="319"/>
      <c r="AA220" s="320"/>
      <c r="AB220" s="308" t="str">
        <f t="shared" si="7"/>
        <v/>
      </c>
      <c r="AC220" s="183"/>
      <c r="AD220" s="209"/>
      <c r="AE220" s="183"/>
      <c r="AF220" s="183"/>
      <c r="AG220" s="183"/>
      <c r="AH220" s="206"/>
      <c r="AI220" s="206"/>
      <c r="AJ220" s="209"/>
      <c r="AK220" s="183"/>
      <c r="AL220" s="206"/>
      <c r="AM220" s="206"/>
      <c r="AN220" s="183"/>
      <c r="AO220" s="209"/>
      <c r="AP220" s="308" t="str">
        <f t="shared" si="6"/>
        <v/>
      </c>
      <c r="AQ220" s="183"/>
      <c r="AR220" s="207" t="s">
        <v>87</v>
      </c>
      <c r="AS220" s="183"/>
      <c r="AT220" s="207" t="s">
        <v>250</v>
      </c>
      <c r="AU220" s="183"/>
      <c r="AV220" s="183"/>
      <c r="AW220" s="207" t="s">
        <v>250</v>
      </c>
      <c r="AX220" s="183"/>
      <c r="AY220" s="207" t="s">
        <v>250</v>
      </c>
      <c r="AZ220" s="207" t="s">
        <v>250</v>
      </c>
      <c r="BA220" s="183"/>
      <c r="BB220" s="183"/>
      <c r="BC220" s="183"/>
      <c r="BD220" s="207" t="s">
        <v>456</v>
      </c>
      <c r="BE220" s="183"/>
      <c r="BF220" s="183"/>
      <c r="BG220" s="183"/>
      <c r="BH220" s="183"/>
      <c r="BI220" s="183"/>
      <c r="BJ220" s="225"/>
      <c r="BN220" s="214"/>
      <c r="BO220" s="214"/>
      <c r="BP220" s="214"/>
      <c r="BQ220" s="215"/>
    </row>
    <row r="221" spans="1:69" ht="27" customHeight="1" thickTop="1" thickBot="1" x14ac:dyDescent="0.3">
      <c r="A221" s="122"/>
      <c r="B221" s="304" t="str">
        <f>IF(C221="","",(VLOOKUP(C221,Lookups!$B$4:$C$2561,2,FALSE)))</f>
        <v/>
      </c>
      <c r="C221" s="366"/>
      <c r="D221" s="315"/>
      <c r="E221" s="316"/>
      <c r="F221" s="225"/>
      <c r="G221" s="225"/>
      <c r="H221" s="225"/>
      <c r="I221" s="225"/>
      <c r="J221" s="225"/>
      <c r="K221" s="225"/>
      <c r="L221" s="225"/>
      <c r="M221" s="225"/>
      <c r="N221" s="225"/>
      <c r="O221" s="317"/>
      <c r="P221" s="224"/>
      <c r="Q221" s="225"/>
      <c r="R221" s="225"/>
      <c r="S221" s="322"/>
      <c r="T221" s="225"/>
      <c r="U221" s="318"/>
      <c r="V221" s="209"/>
      <c r="W221" s="209"/>
      <c r="X221" s="209"/>
      <c r="Y221" s="209"/>
      <c r="Z221" s="319"/>
      <c r="AA221" s="320"/>
      <c r="AB221" s="308" t="str">
        <f t="shared" si="7"/>
        <v/>
      </c>
      <c r="AC221" s="183"/>
      <c r="AD221" s="209"/>
      <c r="AE221" s="183"/>
      <c r="AF221" s="183"/>
      <c r="AG221" s="183"/>
      <c r="AH221" s="206"/>
      <c r="AI221" s="206"/>
      <c r="AJ221" s="209"/>
      <c r="AK221" s="183"/>
      <c r="AL221" s="206"/>
      <c r="AM221" s="206"/>
      <c r="AN221" s="183"/>
      <c r="AO221" s="209"/>
      <c r="AP221" s="308" t="str">
        <f t="shared" si="6"/>
        <v/>
      </c>
      <c r="AQ221" s="183"/>
      <c r="AR221" s="207" t="s">
        <v>87</v>
      </c>
      <c r="AS221" s="183"/>
      <c r="AT221" s="207" t="s">
        <v>250</v>
      </c>
      <c r="AU221" s="183"/>
      <c r="AV221" s="183"/>
      <c r="AW221" s="207" t="s">
        <v>250</v>
      </c>
      <c r="AX221" s="183"/>
      <c r="AY221" s="207" t="s">
        <v>250</v>
      </c>
      <c r="AZ221" s="207" t="s">
        <v>250</v>
      </c>
      <c r="BA221" s="183"/>
      <c r="BB221" s="183"/>
      <c r="BC221" s="183"/>
      <c r="BD221" s="207" t="s">
        <v>456</v>
      </c>
      <c r="BE221" s="183"/>
      <c r="BF221" s="183"/>
      <c r="BG221" s="183"/>
      <c r="BH221" s="183"/>
      <c r="BI221" s="183"/>
      <c r="BJ221" s="225"/>
      <c r="BN221" s="214"/>
      <c r="BO221" s="214"/>
      <c r="BP221" s="214"/>
      <c r="BQ221" s="215"/>
    </row>
    <row r="222" spans="1:69" ht="27" customHeight="1" thickTop="1" thickBot="1" x14ac:dyDescent="0.3">
      <c r="A222" s="122"/>
      <c r="B222" s="304" t="str">
        <f>IF(C222="","",(VLOOKUP(C222,Lookups!$B$4:$C$2561,2,FALSE)))</f>
        <v/>
      </c>
      <c r="C222" s="366"/>
      <c r="D222" s="315"/>
      <c r="E222" s="316"/>
      <c r="F222" s="225"/>
      <c r="G222" s="225"/>
      <c r="H222" s="225"/>
      <c r="I222" s="225"/>
      <c r="J222" s="225"/>
      <c r="K222" s="225"/>
      <c r="L222" s="225"/>
      <c r="M222" s="225"/>
      <c r="N222" s="225"/>
      <c r="O222" s="317"/>
      <c r="P222" s="224"/>
      <c r="Q222" s="225"/>
      <c r="R222" s="225"/>
      <c r="S222" s="322"/>
      <c r="T222" s="225"/>
      <c r="U222" s="318"/>
      <c r="V222" s="209"/>
      <c r="W222" s="209"/>
      <c r="X222" s="209"/>
      <c r="Y222" s="209"/>
      <c r="Z222" s="319"/>
      <c r="AA222" s="320"/>
      <c r="AB222" s="308" t="str">
        <f t="shared" si="7"/>
        <v/>
      </c>
      <c r="AC222" s="183"/>
      <c r="AD222" s="209"/>
      <c r="AE222" s="183"/>
      <c r="AF222" s="183"/>
      <c r="AG222" s="183"/>
      <c r="AH222" s="206"/>
      <c r="AI222" s="206"/>
      <c r="AJ222" s="209"/>
      <c r="AK222" s="183"/>
      <c r="AL222" s="206"/>
      <c r="AM222" s="206"/>
      <c r="AN222" s="183"/>
      <c r="AO222" s="209"/>
      <c r="AP222" s="308" t="str">
        <f t="shared" si="6"/>
        <v/>
      </c>
      <c r="AQ222" s="183"/>
      <c r="AR222" s="207" t="s">
        <v>87</v>
      </c>
      <c r="AS222" s="183"/>
      <c r="AT222" s="207" t="s">
        <v>250</v>
      </c>
      <c r="AU222" s="183"/>
      <c r="AV222" s="183"/>
      <c r="AW222" s="207" t="s">
        <v>250</v>
      </c>
      <c r="AX222" s="183"/>
      <c r="AY222" s="207" t="s">
        <v>250</v>
      </c>
      <c r="AZ222" s="207" t="s">
        <v>250</v>
      </c>
      <c r="BA222" s="183"/>
      <c r="BB222" s="183"/>
      <c r="BC222" s="183"/>
      <c r="BD222" s="207" t="s">
        <v>456</v>
      </c>
      <c r="BE222" s="183"/>
      <c r="BF222" s="183"/>
      <c r="BG222" s="183"/>
      <c r="BH222" s="183"/>
      <c r="BI222" s="183"/>
      <c r="BJ222" s="225"/>
      <c r="BN222" s="214"/>
      <c r="BO222" s="214"/>
      <c r="BP222" s="214"/>
      <c r="BQ222" s="215"/>
    </row>
    <row r="223" spans="1:69" ht="27" customHeight="1" thickTop="1" thickBot="1" x14ac:dyDescent="0.3">
      <c r="A223" s="122"/>
      <c r="B223" s="304" t="str">
        <f>IF(C223="","",(VLOOKUP(C223,Lookups!$B$4:$C$2561,2,FALSE)))</f>
        <v/>
      </c>
      <c r="C223" s="366"/>
      <c r="D223" s="315"/>
      <c r="E223" s="316"/>
      <c r="F223" s="225"/>
      <c r="G223" s="225"/>
      <c r="H223" s="225"/>
      <c r="I223" s="225"/>
      <c r="J223" s="225"/>
      <c r="K223" s="225"/>
      <c r="L223" s="225"/>
      <c r="M223" s="225"/>
      <c r="N223" s="225"/>
      <c r="O223" s="317"/>
      <c r="P223" s="224"/>
      <c r="Q223" s="225"/>
      <c r="R223" s="225"/>
      <c r="S223" s="322"/>
      <c r="T223" s="225"/>
      <c r="U223" s="318"/>
      <c r="V223" s="209"/>
      <c r="W223" s="209"/>
      <c r="X223" s="209"/>
      <c r="Y223" s="209"/>
      <c r="Z223" s="319"/>
      <c r="AA223" s="320"/>
      <c r="AB223" s="308" t="str">
        <f t="shared" si="7"/>
        <v/>
      </c>
      <c r="AC223" s="183"/>
      <c r="AD223" s="209"/>
      <c r="AE223" s="183"/>
      <c r="AF223" s="183"/>
      <c r="AG223" s="183"/>
      <c r="AH223" s="206"/>
      <c r="AI223" s="206"/>
      <c r="AJ223" s="209"/>
      <c r="AK223" s="183"/>
      <c r="AL223" s="206"/>
      <c r="AM223" s="206"/>
      <c r="AN223" s="183"/>
      <c r="AO223" s="209"/>
      <c r="AP223" s="308" t="str">
        <f t="shared" si="6"/>
        <v/>
      </c>
      <c r="AQ223" s="183"/>
      <c r="AR223" s="207" t="s">
        <v>87</v>
      </c>
      <c r="AS223" s="183"/>
      <c r="AT223" s="207" t="s">
        <v>250</v>
      </c>
      <c r="AU223" s="183"/>
      <c r="AV223" s="183"/>
      <c r="AW223" s="207" t="s">
        <v>250</v>
      </c>
      <c r="AX223" s="183"/>
      <c r="AY223" s="207" t="s">
        <v>250</v>
      </c>
      <c r="AZ223" s="207" t="s">
        <v>250</v>
      </c>
      <c r="BA223" s="183"/>
      <c r="BB223" s="183"/>
      <c r="BC223" s="183"/>
      <c r="BD223" s="207" t="s">
        <v>456</v>
      </c>
      <c r="BE223" s="183"/>
      <c r="BF223" s="183"/>
      <c r="BG223" s="183"/>
      <c r="BH223" s="183"/>
      <c r="BI223" s="183"/>
      <c r="BJ223" s="225"/>
      <c r="BN223" s="214"/>
      <c r="BO223" s="214"/>
      <c r="BP223" s="214"/>
      <c r="BQ223" s="215"/>
    </row>
    <row r="224" spans="1:69" ht="27" customHeight="1" thickTop="1" thickBot="1" x14ac:dyDescent="0.3">
      <c r="A224" s="122"/>
      <c r="B224" s="304" t="str">
        <f>IF(C224="","",(VLOOKUP(C224,Lookups!$B$4:$C$2561,2,FALSE)))</f>
        <v/>
      </c>
      <c r="C224" s="366"/>
      <c r="D224" s="315"/>
      <c r="E224" s="316"/>
      <c r="F224" s="225"/>
      <c r="G224" s="225"/>
      <c r="H224" s="225"/>
      <c r="I224" s="225"/>
      <c r="J224" s="225"/>
      <c r="K224" s="225"/>
      <c r="L224" s="225"/>
      <c r="M224" s="225"/>
      <c r="N224" s="225"/>
      <c r="O224" s="317"/>
      <c r="P224" s="224"/>
      <c r="Q224" s="225"/>
      <c r="R224" s="225"/>
      <c r="S224" s="322"/>
      <c r="T224" s="225"/>
      <c r="U224" s="318"/>
      <c r="V224" s="209"/>
      <c r="W224" s="209"/>
      <c r="X224" s="209"/>
      <c r="Y224" s="209"/>
      <c r="Z224" s="319"/>
      <c r="AA224" s="320"/>
      <c r="AB224" s="308" t="str">
        <f t="shared" si="7"/>
        <v/>
      </c>
      <c r="AC224" s="183"/>
      <c r="AD224" s="209"/>
      <c r="AE224" s="183"/>
      <c r="AF224" s="183"/>
      <c r="AG224" s="183"/>
      <c r="AH224" s="206"/>
      <c r="AI224" s="206"/>
      <c r="AJ224" s="209"/>
      <c r="AK224" s="183"/>
      <c r="AL224" s="206"/>
      <c r="AM224" s="206"/>
      <c r="AN224" s="183"/>
      <c r="AO224" s="209"/>
      <c r="AP224" s="308" t="str">
        <f t="shared" si="6"/>
        <v/>
      </c>
      <c r="AQ224" s="183"/>
      <c r="AR224" s="207" t="s">
        <v>87</v>
      </c>
      <c r="AS224" s="183"/>
      <c r="AT224" s="207" t="s">
        <v>250</v>
      </c>
      <c r="AU224" s="183"/>
      <c r="AV224" s="183"/>
      <c r="AW224" s="207" t="s">
        <v>250</v>
      </c>
      <c r="AX224" s="183"/>
      <c r="AY224" s="207" t="s">
        <v>250</v>
      </c>
      <c r="AZ224" s="207" t="s">
        <v>250</v>
      </c>
      <c r="BA224" s="183"/>
      <c r="BB224" s="183"/>
      <c r="BC224" s="183"/>
      <c r="BD224" s="207" t="s">
        <v>456</v>
      </c>
      <c r="BE224" s="183"/>
      <c r="BF224" s="183"/>
      <c r="BG224" s="183"/>
      <c r="BH224" s="183"/>
      <c r="BI224" s="183"/>
      <c r="BJ224" s="225"/>
      <c r="BN224" s="214"/>
      <c r="BO224" s="214"/>
      <c r="BP224" s="214"/>
      <c r="BQ224" s="215"/>
    </row>
    <row r="225" spans="1:69" ht="27" customHeight="1" thickTop="1" thickBot="1" x14ac:dyDescent="0.3">
      <c r="A225" s="122"/>
      <c r="B225" s="304" t="str">
        <f>IF(C225="","",(VLOOKUP(C225,Lookups!$B$4:$C$2561,2,FALSE)))</f>
        <v/>
      </c>
      <c r="C225" s="366"/>
      <c r="D225" s="315"/>
      <c r="E225" s="316"/>
      <c r="F225" s="225"/>
      <c r="G225" s="225"/>
      <c r="H225" s="225"/>
      <c r="I225" s="225"/>
      <c r="J225" s="225"/>
      <c r="K225" s="225"/>
      <c r="L225" s="225"/>
      <c r="M225" s="225"/>
      <c r="N225" s="225"/>
      <c r="O225" s="317"/>
      <c r="P225" s="224"/>
      <c r="Q225" s="225"/>
      <c r="R225" s="225"/>
      <c r="S225" s="322"/>
      <c r="T225" s="225"/>
      <c r="U225" s="318"/>
      <c r="V225" s="209"/>
      <c r="W225" s="209"/>
      <c r="X225" s="209"/>
      <c r="Y225" s="209"/>
      <c r="Z225" s="319"/>
      <c r="AA225" s="320"/>
      <c r="AB225" s="308" t="str">
        <f t="shared" si="7"/>
        <v/>
      </c>
      <c r="AC225" s="183"/>
      <c r="AD225" s="209"/>
      <c r="AE225" s="183"/>
      <c r="AF225" s="183"/>
      <c r="AG225" s="183"/>
      <c r="AH225" s="206"/>
      <c r="AI225" s="206"/>
      <c r="AJ225" s="209"/>
      <c r="AK225" s="183"/>
      <c r="AL225" s="206"/>
      <c r="AM225" s="206"/>
      <c r="AN225" s="183"/>
      <c r="AO225" s="209"/>
      <c r="AP225" s="308" t="str">
        <f t="shared" si="6"/>
        <v/>
      </c>
      <c r="AQ225" s="183"/>
      <c r="AR225" s="207" t="s">
        <v>87</v>
      </c>
      <c r="AS225" s="183"/>
      <c r="AT225" s="207" t="s">
        <v>250</v>
      </c>
      <c r="AU225" s="183"/>
      <c r="AV225" s="183"/>
      <c r="AW225" s="207" t="s">
        <v>250</v>
      </c>
      <c r="AX225" s="183"/>
      <c r="AY225" s="207" t="s">
        <v>250</v>
      </c>
      <c r="AZ225" s="207" t="s">
        <v>250</v>
      </c>
      <c r="BA225" s="183"/>
      <c r="BB225" s="183"/>
      <c r="BC225" s="183"/>
      <c r="BD225" s="207" t="s">
        <v>456</v>
      </c>
      <c r="BE225" s="183"/>
      <c r="BF225" s="183"/>
      <c r="BG225" s="183"/>
      <c r="BH225" s="183"/>
      <c r="BI225" s="183"/>
      <c r="BJ225" s="225"/>
      <c r="BN225" s="214"/>
      <c r="BO225" s="214"/>
      <c r="BP225" s="214"/>
      <c r="BQ225" s="215"/>
    </row>
    <row r="226" spans="1:69" ht="27" customHeight="1" thickTop="1" thickBot="1" x14ac:dyDescent="0.3">
      <c r="A226" s="122"/>
      <c r="B226" s="304" t="str">
        <f>IF(C226="","",(VLOOKUP(C226,Lookups!$B$4:$C$2561,2,FALSE)))</f>
        <v/>
      </c>
      <c r="C226" s="366"/>
      <c r="D226" s="315"/>
      <c r="E226" s="316"/>
      <c r="F226" s="225"/>
      <c r="G226" s="225"/>
      <c r="H226" s="225"/>
      <c r="I226" s="225"/>
      <c r="J226" s="225"/>
      <c r="K226" s="225"/>
      <c r="L226" s="225"/>
      <c r="M226" s="225"/>
      <c r="N226" s="225"/>
      <c r="O226" s="317"/>
      <c r="P226" s="224"/>
      <c r="Q226" s="225"/>
      <c r="R226" s="225"/>
      <c r="S226" s="322"/>
      <c r="T226" s="225"/>
      <c r="U226" s="318"/>
      <c r="V226" s="209"/>
      <c r="W226" s="209"/>
      <c r="X226" s="209"/>
      <c r="Y226" s="209"/>
      <c r="Z226" s="319"/>
      <c r="AA226" s="320"/>
      <c r="AB226" s="308" t="str">
        <f t="shared" si="7"/>
        <v/>
      </c>
      <c r="AC226" s="183"/>
      <c r="AD226" s="209"/>
      <c r="AE226" s="183"/>
      <c r="AF226" s="183"/>
      <c r="AG226" s="183"/>
      <c r="AH226" s="206"/>
      <c r="AI226" s="206"/>
      <c r="AJ226" s="209"/>
      <c r="AK226" s="183"/>
      <c r="AL226" s="206"/>
      <c r="AM226" s="206"/>
      <c r="AN226" s="183"/>
      <c r="AO226" s="209"/>
      <c r="AP226" s="308" t="str">
        <f t="shared" si="6"/>
        <v/>
      </c>
      <c r="AQ226" s="183"/>
      <c r="AR226" s="207" t="s">
        <v>87</v>
      </c>
      <c r="AS226" s="183"/>
      <c r="AT226" s="207" t="s">
        <v>250</v>
      </c>
      <c r="AU226" s="183"/>
      <c r="AV226" s="183"/>
      <c r="AW226" s="207" t="s">
        <v>250</v>
      </c>
      <c r="AX226" s="183"/>
      <c r="AY226" s="207" t="s">
        <v>250</v>
      </c>
      <c r="AZ226" s="207" t="s">
        <v>250</v>
      </c>
      <c r="BA226" s="183"/>
      <c r="BB226" s="183"/>
      <c r="BC226" s="183"/>
      <c r="BD226" s="207" t="s">
        <v>456</v>
      </c>
      <c r="BE226" s="183"/>
      <c r="BF226" s="183"/>
      <c r="BG226" s="183"/>
      <c r="BH226" s="183"/>
      <c r="BI226" s="183"/>
      <c r="BJ226" s="225"/>
      <c r="BN226" s="214"/>
      <c r="BO226" s="214"/>
      <c r="BP226" s="214"/>
      <c r="BQ226" s="215"/>
    </row>
    <row r="227" spans="1:69" ht="27" customHeight="1" thickTop="1" thickBot="1" x14ac:dyDescent="0.3">
      <c r="A227" s="122"/>
      <c r="B227" s="304" t="str">
        <f>IF(C227="","",(VLOOKUP(C227,Lookups!$B$4:$C$2561,2,FALSE)))</f>
        <v/>
      </c>
      <c r="C227" s="366"/>
      <c r="D227" s="315"/>
      <c r="E227" s="316"/>
      <c r="F227" s="225"/>
      <c r="G227" s="225"/>
      <c r="H227" s="225"/>
      <c r="I227" s="225"/>
      <c r="J227" s="225"/>
      <c r="K227" s="225"/>
      <c r="L227" s="225"/>
      <c r="M227" s="225"/>
      <c r="N227" s="225"/>
      <c r="O227" s="317"/>
      <c r="P227" s="224"/>
      <c r="Q227" s="225"/>
      <c r="R227" s="225"/>
      <c r="S227" s="322"/>
      <c r="T227" s="225"/>
      <c r="U227" s="318"/>
      <c r="V227" s="209"/>
      <c r="W227" s="209"/>
      <c r="X227" s="209"/>
      <c r="Y227" s="209"/>
      <c r="Z227" s="319"/>
      <c r="AA227" s="320"/>
      <c r="AB227" s="308" t="str">
        <f t="shared" si="7"/>
        <v/>
      </c>
      <c r="AC227" s="183"/>
      <c r="AD227" s="209"/>
      <c r="AE227" s="183"/>
      <c r="AF227" s="183"/>
      <c r="AG227" s="183"/>
      <c r="AH227" s="206"/>
      <c r="AI227" s="206"/>
      <c r="AJ227" s="209"/>
      <c r="AK227" s="183"/>
      <c r="AL227" s="206"/>
      <c r="AM227" s="206"/>
      <c r="AN227" s="183"/>
      <c r="AO227" s="209"/>
      <c r="AP227" s="308" t="str">
        <f t="shared" si="6"/>
        <v/>
      </c>
      <c r="AQ227" s="183"/>
      <c r="AR227" s="207" t="s">
        <v>87</v>
      </c>
      <c r="AS227" s="183"/>
      <c r="AT227" s="207" t="s">
        <v>250</v>
      </c>
      <c r="AU227" s="183"/>
      <c r="AV227" s="183"/>
      <c r="AW227" s="207" t="s">
        <v>250</v>
      </c>
      <c r="AX227" s="183"/>
      <c r="AY227" s="207" t="s">
        <v>250</v>
      </c>
      <c r="AZ227" s="207" t="s">
        <v>250</v>
      </c>
      <c r="BA227" s="183"/>
      <c r="BB227" s="183"/>
      <c r="BC227" s="183"/>
      <c r="BD227" s="207" t="s">
        <v>456</v>
      </c>
      <c r="BE227" s="183"/>
      <c r="BF227" s="183"/>
      <c r="BG227" s="183"/>
      <c r="BH227" s="183"/>
      <c r="BI227" s="183"/>
      <c r="BJ227" s="225"/>
      <c r="BN227" s="214"/>
      <c r="BO227" s="214"/>
      <c r="BP227" s="214"/>
      <c r="BQ227" s="215"/>
    </row>
    <row r="228" spans="1:69" ht="27" customHeight="1" thickTop="1" thickBot="1" x14ac:dyDescent="0.3">
      <c r="A228" s="122"/>
      <c r="B228" s="304" t="str">
        <f>IF(C228="","",(VLOOKUP(C228,Lookups!$B$4:$C$2561,2,FALSE)))</f>
        <v/>
      </c>
      <c r="C228" s="366"/>
      <c r="D228" s="315"/>
      <c r="E228" s="316"/>
      <c r="F228" s="225"/>
      <c r="G228" s="225"/>
      <c r="H228" s="225"/>
      <c r="I228" s="225"/>
      <c r="J228" s="225"/>
      <c r="K228" s="225"/>
      <c r="L228" s="225"/>
      <c r="M228" s="225"/>
      <c r="N228" s="225"/>
      <c r="O228" s="317"/>
      <c r="P228" s="224"/>
      <c r="Q228" s="225"/>
      <c r="R228" s="225"/>
      <c r="S228" s="322"/>
      <c r="T228" s="225"/>
      <c r="U228" s="318"/>
      <c r="V228" s="209"/>
      <c r="W228" s="209"/>
      <c r="X228" s="209"/>
      <c r="Y228" s="209"/>
      <c r="Z228" s="319"/>
      <c r="AA228" s="320"/>
      <c r="AB228" s="308" t="str">
        <f t="shared" si="7"/>
        <v/>
      </c>
      <c r="AC228" s="183"/>
      <c r="AD228" s="209"/>
      <c r="AE228" s="183"/>
      <c r="AF228" s="183"/>
      <c r="AG228" s="183"/>
      <c r="AH228" s="206"/>
      <c r="AI228" s="206"/>
      <c r="AJ228" s="209"/>
      <c r="AK228" s="183"/>
      <c r="AL228" s="206"/>
      <c r="AM228" s="206"/>
      <c r="AN228" s="183"/>
      <c r="AO228" s="209"/>
      <c r="AP228" s="308" t="str">
        <f t="shared" si="6"/>
        <v/>
      </c>
      <c r="AQ228" s="183"/>
      <c r="AR228" s="207" t="s">
        <v>87</v>
      </c>
      <c r="AS228" s="183"/>
      <c r="AT228" s="207" t="s">
        <v>250</v>
      </c>
      <c r="AU228" s="183"/>
      <c r="AV228" s="183"/>
      <c r="AW228" s="207" t="s">
        <v>250</v>
      </c>
      <c r="AX228" s="183"/>
      <c r="AY228" s="207" t="s">
        <v>250</v>
      </c>
      <c r="AZ228" s="207" t="s">
        <v>250</v>
      </c>
      <c r="BA228" s="183"/>
      <c r="BB228" s="183"/>
      <c r="BC228" s="183"/>
      <c r="BD228" s="207" t="s">
        <v>456</v>
      </c>
      <c r="BE228" s="183"/>
      <c r="BF228" s="183"/>
      <c r="BG228" s="183"/>
      <c r="BH228" s="183"/>
      <c r="BI228" s="183"/>
      <c r="BJ228" s="225"/>
      <c r="BN228" s="214"/>
      <c r="BO228" s="214"/>
      <c r="BP228" s="214"/>
      <c r="BQ228" s="215"/>
    </row>
    <row r="229" spans="1:69" ht="27" customHeight="1" thickTop="1" thickBot="1" x14ac:dyDescent="0.3">
      <c r="A229" s="122"/>
      <c r="B229" s="304" t="str">
        <f>IF(C229="","",(VLOOKUP(C229,Lookups!$B$4:$C$2561,2,FALSE)))</f>
        <v/>
      </c>
      <c r="C229" s="366"/>
      <c r="D229" s="315"/>
      <c r="E229" s="316"/>
      <c r="F229" s="225"/>
      <c r="G229" s="225"/>
      <c r="H229" s="225"/>
      <c r="I229" s="225"/>
      <c r="J229" s="225"/>
      <c r="K229" s="225"/>
      <c r="L229" s="225"/>
      <c r="M229" s="225"/>
      <c r="N229" s="225"/>
      <c r="O229" s="317"/>
      <c r="P229" s="224"/>
      <c r="Q229" s="225"/>
      <c r="R229" s="225"/>
      <c r="S229" s="322"/>
      <c r="T229" s="225"/>
      <c r="U229" s="318"/>
      <c r="V229" s="209"/>
      <c r="W229" s="209"/>
      <c r="X229" s="209"/>
      <c r="Y229" s="209"/>
      <c r="Z229" s="319"/>
      <c r="AA229" s="320"/>
      <c r="AB229" s="308" t="str">
        <f t="shared" si="7"/>
        <v/>
      </c>
      <c r="AC229" s="183"/>
      <c r="AD229" s="209"/>
      <c r="AE229" s="183"/>
      <c r="AF229" s="183"/>
      <c r="AG229" s="183"/>
      <c r="AH229" s="206"/>
      <c r="AI229" s="206"/>
      <c r="AJ229" s="209"/>
      <c r="AK229" s="183"/>
      <c r="AL229" s="206"/>
      <c r="AM229" s="206"/>
      <c r="AN229" s="183"/>
      <c r="AO229" s="209"/>
      <c r="AP229" s="308" t="str">
        <f t="shared" si="6"/>
        <v/>
      </c>
      <c r="AQ229" s="183"/>
      <c r="AR229" s="207" t="s">
        <v>87</v>
      </c>
      <c r="AS229" s="183"/>
      <c r="AT229" s="207" t="s">
        <v>250</v>
      </c>
      <c r="AU229" s="183"/>
      <c r="AV229" s="183"/>
      <c r="AW229" s="207" t="s">
        <v>250</v>
      </c>
      <c r="AX229" s="183"/>
      <c r="AY229" s="207" t="s">
        <v>250</v>
      </c>
      <c r="AZ229" s="207" t="s">
        <v>250</v>
      </c>
      <c r="BA229" s="183"/>
      <c r="BB229" s="183"/>
      <c r="BC229" s="183"/>
      <c r="BD229" s="207" t="s">
        <v>456</v>
      </c>
      <c r="BE229" s="183"/>
      <c r="BF229" s="183"/>
      <c r="BG229" s="183"/>
      <c r="BH229" s="183"/>
      <c r="BI229" s="183"/>
      <c r="BJ229" s="225"/>
      <c r="BN229" s="214"/>
      <c r="BO229" s="214"/>
      <c r="BP229" s="214"/>
      <c r="BQ229" s="215"/>
    </row>
    <row r="230" spans="1:69" ht="27" customHeight="1" thickTop="1" thickBot="1" x14ac:dyDescent="0.3">
      <c r="A230" s="122"/>
      <c r="B230" s="304" t="str">
        <f>IF(C230="","",(VLOOKUP(C230,Lookups!$B$4:$C$2561,2,FALSE)))</f>
        <v/>
      </c>
      <c r="C230" s="366"/>
      <c r="D230" s="315"/>
      <c r="E230" s="316"/>
      <c r="F230" s="225"/>
      <c r="G230" s="225"/>
      <c r="H230" s="225"/>
      <c r="I230" s="225"/>
      <c r="J230" s="225"/>
      <c r="K230" s="225"/>
      <c r="L230" s="225"/>
      <c r="M230" s="225"/>
      <c r="N230" s="225"/>
      <c r="O230" s="317"/>
      <c r="P230" s="224"/>
      <c r="Q230" s="225"/>
      <c r="R230" s="225"/>
      <c r="S230" s="322"/>
      <c r="T230" s="225"/>
      <c r="U230" s="318"/>
      <c r="V230" s="209"/>
      <c r="W230" s="209"/>
      <c r="X230" s="209"/>
      <c r="Y230" s="209"/>
      <c r="Z230" s="319"/>
      <c r="AA230" s="320"/>
      <c r="AB230" s="308" t="str">
        <f t="shared" si="7"/>
        <v/>
      </c>
      <c r="AC230" s="183"/>
      <c r="AD230" s="209"/>
      <c r="AE230" s="183"/>
      <c r="AF230" s="183"/>
      <c r="AG230" s="183"/>
      <c r="AH230" s="206"/>
      <c r="AI230" s="206"/>
      <c r="AJ230" s="209"/>
      <c r="AK230" s="183"/>
      <c r="AL230" s="206"/>
      <c r="AM230" s="206"/>
      <c r="AN230" s="183"/>
      <c r="AO230" s="209"/>
      <c r="AP230" s="308" t="str">
        <f t="shared" si="6"/>
        <v/>
      </c>
      <c r="AQ230" s="183"/>
      <c r="AR230" s="207" t="s">
        <v>87</v>
      </c>
      <c r="AS230" s="183"/>
      <c r="AT230" s="207" t="s">
        <v>250</v>
      </c>
      <c r="AU230" s="183"/>
      <c r="AV230" s="183"/>
      <c r="AW230" s="207" t="s">
        <v>250</v>
      </c>
      <c r="AX230" s="183"/>
      <c r="AY230" s="207" t="s">
        <v>250</v>
      </c>
      <c r="AZ230" s="207" t="s">
        <v>250</v>
      </c>
      <c r="BA230" s="183"/>
      <c r="BB230" s="183"/>
      <c r="BC230" s="183"/>
      <c r="BD230" s="207" t="s">
        <v>456</v>
      </c>
      <c r="BE230" s="183"/>
      <c r="BF230" s="183"/>
      <c r="BG230" s="183"/>
      <c r="BH230" s="183"/>
      <c r="BI230" s="183"/>
      <c r="BJ230" s="225"/>
      <c r="BN230" s="214"/>
      <c r="BO230" s="214"/>
      <c r="BP230" s="214"/>
      <c r="BQ230" s="215"/>
    </row>
    <row r="231" spans="1:69" ht="27" customHeight="1" thickTop="1" thickBot="1" x14ac:dyDescent="0.3">
      <c r="A231" s="122"/>
      <c r="B231" s="304" t="str">
        <f>IF(C231="","",(VLOOKUP(C231,Lookups!$B$4:$C$2561,2,FALSE)))</f>
        <v/>
      </c>
      <c r="C231" s="366"/>
      <c r="D231" s="315"/>
      <c r="E231" s="316"/>
      <c r="F231" s="225"/>
      <c r="G231" s="225"/>
      <c r="H231" s="225"/>
      <c r="I231" s="225"/>
      <c r="J231" s="225"/>
      <c r="K231" s="225"/>
      <c r="L231" s="225"/>
      <c r="M231" s="225"/>
      <c r="N231" s="225"/>
      <c r="O231" s="317"/>
      <c r="P231" s="224"/>
      <c r="Q231" s="225"/>
      <c r="R231" s="225"/>
      <c r="S231" s="322"/>
      <c r="T231" s="225"/>
      <c r="U231" s="318"/>
      <c r="V231" s="209"/>
      <c r="W231" s="209"/>
      <c r="X231" s="209"/>
      <c r="Y231" s="209"/>
      <c r="Z231" s="319"/>
      <c r="AA231" s="320"/>
      <c r="AB231" s="308" t="str">
        <f t="shared" si="7"/>
        <v/>
      </c>
      <c r="AC231" s="183"/>
      <c r="AD231" s="209"/>
      <c r="AE231" s="183"/>
      <c r="AF231" s="183"/>
      <c r="AG231" s="183"/>
      <c r="AH231" s="206"/>
      <c r="AI231" s="206"/>
      <c r="AJ231" s="209"/>
      <c r="AK231" s="183"/>
      <c r="AL231" s="206"/>
      <c r="AM231" s="206"/>
      <c r="AN231" s="183"/>
      <c r="AO231" s="209"/>
      <c r="AP231" s="308" t="str">
        <f t="shared" si="6"/>
        <v/>
      </c>
      <c r="AQ231" s="183"/>
      <c r="AR231" s="207" t="s">
        <v>87</v>
      </c>
      <c r="AS231" s="183"/>
      <c r="AT231" s="207" t="s">
        <v>250</v>
      </c>
      <c r="AU231" s="183"/>
      <c r="AV231" s="183"/>
      <c r="AW231" s="207" t="s">
        <v>250</v>
      </c>
      <c r="AX231" s="183"/>
      <c r="AY231" s="207" t="s">
        <v>250</v>
      </c>
      <c r="AZ231" s="207" t="s">
        <v>250</v>
      </c>
      <c r="BA231" s="183"/>
      <c r="BB231" s="183"/>
      <c r="BC231" s="183"/>
      <c r="BD231" s="207" t="s">
        <v>456</v>
      </c>
      <c r="BE231" s="183"/>
      <c r="BF231" s="183"/>
      <c r="BG231" s="183"/>
      <c r="BH231" s="183"/>
      <c r="BI231" s="183"/>
      <c r="BJ231" s="225"/>
      <c r="BN231" s="214"/>
      <c r="BO231" s="214"/>
      <c r="BP231" s="214"/>
      <c r="BQ231" s="215"/>
    </row>
    <row r="232" spans="1:69" ht="27" customHeight="1" thickTop="1" thickBot="1" x14ac:dyDescent="0.3">
      <c r="A232" s="122"/>
      <c r="B232" s="304" t="str">
        <f>IF(C232="","",(VLOOKUP(C232,Lookups!$B$4:$C$2561,2,FALSE)))</f>
        <v/>
      </c>
      <c r="C232" s="366"/>
      <c r="D232" s="315"/>
      <c r="E232" s="316"/>
      <c r="F232" s="225"/>
      <c r="G232" s="225"/>
      <c r="H232" s="225"/>
      <c r="I232" s="225"/>
      <c r="J232" s="225"/>
      <c r="K232" s="225"/>
      <c r="L232" s="225"/>
      <c r="M232" s="225"/>
      <c r="N232" s="225"/>
      <c r="O232" s="317"/>
      <c r="P232" s="224"/>
      <c r="Q232" s="225"/>
      <c r="R232" s="225"/>
      <c r="S232" s="322"/>
      <c r="T232" s="225"/>
      <c r="U232" s="318"/>
      <c r="V232" s="209"/>
      <c r="W232" s="209"/>
      <c r="X232" s="209"/>
      <c r="Y232" s="209"/>
      <c r="Z232" s="319"/>
      <c r="AA232" s="320"/>
      <c r="AB232" s="308" t="str">
        <f t="shared" si="7"/>
        <v/>
      </c>
      <c r="AC232" s="183"/>
      <c r="AD232" s="209"/>
      <c r="AE232" s="183"/>
      <c r="AF232" s="183"/>
      <c r="AG232" s="183"/>
      <c r="AH232" s="206"/>
      <c r="AI232" s="206"/>
      <c r="AJ232" s="209"/>
      <c r="AK232" s="183"/>
      <c r="AL232" s="206"/>
      <c r="AM232" s="206"/>
      <c r="AN232" s="183"/>
      <c r="AO232" s="209"/>
      <c r="AP232" s="308" t="str">
        <f t="shared" si="6"/>
        <v/>
      </c>
      <c r="AQ232" s="183"/>
      <c r="AR232" s="207" t="s">
        <v>87</v>
      </c>
      <c r="AS232" s="183"/>
      <c r="AT232" s="207" t="s">
        <v>250</v>
      </c>
      <c r="AU232" s="183"/>
      <c r="AV232" s="183"/>
      <c r="AW232" s="207" t="s">
        <v>250</v>
      </c>
      <c r="AX232" s="183"/>
      <c r="AY232" s="207" t="s">
        <v>250</v>
      </c>
      <c r="AZ232" s="207" t="s">
        <v>250</v>
      </c>
      <c r="BA232" s="183"/>
      <c r="BB232" s="183"/>
      <c r="BC232" s="183"/>
      <c r="BD232" s="207" t="s">
        <v>456</v>
      </c>
      <c r="BE232" s="183"/>
      <c r="BF232" s="183"/>
      <c r="BG232" s="183"/>
      <c r="BH232" s="183"/>
      <c r="BI232" s="183"/>
      <c r="BJ232" s="225"/>
      <c r="BN232" s="214"/>
      <c r="BO232" s="214"/>
      <c r="BP232" s="214"/>
      <c r="BQ232" s="215"/>
    </row>
    <row r="233" spans="1:69" ht="27" customHeight="1" thickTop="1" thickBot="1" x14ac:dyDescent="0.3">
      <c r="A233" s="122"/>
      <c r="B233" s="304" t="str">
        <f>IF(C233="","",(VLOOKUP(C233,Lookups!$B$4:$C$2561,2,FALSE)))</f>
        <v/>
      </c>
      <c r="C233" s="366"/>
      <c r="D233" s="315"/>
      <c r="E233" s="316"/>
      <c r="F233" s="225"/>
      <c r="G233" s="225"/>
      <c r="H233" s="225"/>
      <c r="I233" s="225"/>
      <c r="J233" s="225"/>
      <c r="K233" s="225"/>
      <c r="L233" s="225"/>
      <c r="M233" s="225"/>
      <c r="N233" s="225"/>
      <c r="O233" s="317"/>
      <c r="P233" s="224"/>
      <c r="Q233" s="225"/>
      <c r="R233" s="225"/>
      <c r="S233" s="322"/>
      <c r="T233" s="225"/>
      <c r="U233" s="318"/>
      <c r="V233" s="209"/>
      <c r="W233" s="209"/>
      <c r="X233" s="209"/>
      <c r="Y233" s="209"/>
      <c r="Z233" s="319"/>
      <c r="AA233" s="320"/>
      <c r="AB233" s="308" t="str">
        <f t="shared" si="7"/>
        <v/>
      </c>
      <c r="AC233" s="183"/>
      <c r="AD233" s="209"/>
      <c r="AE233" s="183"/>
      <c r="AF233" s="183"/>
      <c r="AG233" s="183"/>
      <c r="AH233" s="206"/>
      <c r="AI233" s="206"/>
      <c r="AJ233" s="209"/>
      <c r="AK233" s="183"/>
      <c r="AL233" s="206"/>
      <c r="AM233" s="206"/>
      <c r="AN233" s="183"/>
      <c r="AO233" s="209"/>
      <c r="AP233" s="308" t="str">
        <f t="shared" si="6"/>
        <v/>
      </c>
      <c r="AQ233" s="183"/>
      <c r="AR233" s="207" t="s">
        <v>87</v>
      </c>
      <c r="AS233" s="183"/>
      <c r="AT233" s="207" t="s">
        <v>250</v>
      </c>
      <c r="AU233" s="183"/>
      <c r="AV233" s="183"/>
      <c r="AW233" s="207" t="s">
        <v>250</v>
      </c>
      <c r="AX233" s="183"/>
      <c r="AY233" s="207" t="s">
        <v>250</v>
      </c>
      <c r="AZ233" s="207" t="s">
        <v>250</v>
      </c>
      <c r="BA233" s="183"/>
      <c r="BB233" s="183"/>
      <c r="BC233" s="183"/>
      <c r="BD233" s="207" t="s">
        <v>456</v>
      </c>
      <c r="BE233" s="183"/>
      <c r="BF233" s="183"/>
      <c r="BG233" s="183"/>
      <c r="BH233" s="183"/>
      <c r="BI233" s="183"/>
      <c r="BJ233" s="225"/>
      <c r="BN233" s="214"/>
      <c r="BO233" s="214"/>
      <c r="BP233" s="214"/>
      <c r="BQ233" s="215"/>
    </row>
    <row r="234" spans="1:69" ht="27" customHeight="1" thickTop="1" thickBot="1" x14ac:dyDescent="0.3">
      <c r="A234" s="122"/>
      <c r="B234" s="304" t="str">
        <f>IF(C234="","",(VLOOKUP(C234,Lookups!$B$4:$C$2561,2,FALSE)))</f>
        <v/>
      </c>
      <c r="C234" s="366"/>
      <c r="D234" s="315"/>
      <c r="E234" s="316"/>
      <c r="F234" s="225"/>
      <c r="G234" s="225"/>
      <c r="H234" s="225"/>
      <c r="I234" s="225"/>
      <c r="J234" s="225"/>
      <c r="K234" s="225"/>
      <c r="L234" s="225"/>
      <c r="M234" s="225"/>
      <c r="N234" s="225"/>
      <c r="O234" s="317"/>
      <c r="P234" s="224"/>
      <c r="Q234" s="225"/>
      <c r="R234" s="225"/>
      <c r="S234" s="322"/>
      <c r="T234" s="225"/>
      <c r="U234" s="318"/>
      <c r="V234" s="209"/>
      <c r="W234" s="209"/>
      <c r="X234" s="209"/>
      <c r="Y234" s="209"/>
      <c r="Z234" s="319"/>
      <c r="AA234" s="320"/>
      <c r="AB234" s="308" t="str">
        <f t="shared" si="7"/>
        <v/>
      </c>
      <c r="AC234" s="183"/>
      <c r="AD234" s="209"/>
      <c r="AE234" s="183"/>
      <c r="AF234" s="183"/>
      <c r="AG234" s="183"/>
      <c r="AH234" s="206"/>
      <c r="AI234" s="206"/>
      <c r="AJ234" s="209"/>
      <c r="AK234" s="183"/>
      <c r="AL234" s="206"/>
      <c r="AM234" s="206"/>
      <c r="AN234" s="183"/>
      <c r="AO234" s="209"/>
      <c r="AP234" s="308" t="str">
        <f t="shared" si="6"/>
        <v/>
      </c>
      <c r="AQ234" s="183"/>
      <c r="AR234" s="207" t="s">
        <v>87</v>
      </c>
      <c r="AS234" s="183"/>
      <c r="AT234" s="207" t="s">
        <v>250</v>
      </c>
      <c r="AU234" s="183"/>
      <c r="AV234" s="183"/>
      <c r="AW234" s="207" t="s">
        <v>250</v>
      </c>
      <c r="AX234" s="183"/>
      <c r="AY234" s="207" t="s">
        <v>250</v>
      </c>
      <c r="AZ234" s="207" t="s">
        <v>250</v>
      </c>
      <c r="BA234" s="183"/>
      <c r="BB234" s="183"/>
      <c r="BC234" s="183"/>
      <c r="BD234" s="207" t="s">
        <v>456</v>
      </c>
      <c r="BE234" s="183"/>
      <c r="BF234" s="183"/>
      <c r="BG234" s="183"/>
      <c r="BH234" s="183"/>
      <c r="BI234" s="183"/>
      <c r="BJ234" s="225"/>
      <c r="BN234" s="214"/>
      <c r="BO234" s="214"/>
      <c r="BP234" s="214"/>
      <c r="BQ234" s="215"/>
    </row>
    <row r="235" spans="1:69" ht="27" customHeight="1" thickTop="1" thickBot="1" x14ac:dyDescent="0.3">
      <c r="A235" s="122"/>
      <c r="B235" s="304" t="str">
        <f>IF(C235="","",(VLOOKUP(C235,Lookups!$B$4:$C$2561,2,FALSE)))</f>
        <v/>
      </c>
      <c r="C235" s="366"/>
      <c r="D235" s="315"/>
      <c r="E235" s="316"/>
      <c r="F235" s="225"/>
      <c r="G235" s="225"/>
      <c r="H235" s="225"/>
      <c r="I235" s="225"/>
      <c r="J235" s="225"/>
      <c r="K235" s="225"/>
      <c r="L235" s="225"/>
      <c r="M235" s="225"/>
      <c r="N235" s="225"/>
      <c r="O235" s="317"/>
      <c r="P235" s="224"/>
      <c r="Q235" s="225"/>
      <c r="R235" s="225"/>
      <c r="S235" s="322"/>
      <c r="T235" s="225"/>
      <c r="U235" s="318"/>
      <c r="V235" s="209"/>
      <c r="W235" s="209"/>
      <c r="X235" s="209"/>
      <c r="Y235" s="209"/>
      <c r="Z235" s="319"/>
      <c r="AA235" s="320"/>
      <c r="AB235" s="308" t="str">
        <f t="shared" si="7"/>
        <v/>
      </c>
      <c r="AC235" s="183"/>
      <c r="AD235" s="209"/>
      <c r="AE235" s="183"/>
      <c r="AF235" s="183"/>
      <c r="AG235" s="183"/>
      <c r="AH235" s="206"/>
      <c r="AI235" s="206"/>
      <c r="AJ235" s="209"/>
      <c r="AK235" s="183"/>
      <c r="AL235" s="206"/>
      <c r="AM235" s="206"/>
      <c r="AN235" s="183"/>
      <c r="AO235" s="209"/>
      <c r="AP235" s="308" t="str">
        <f t="shared" si="6"/>
        <v/>
      </c>
      <c r="AQ235" s="183"/>
      <c r="AR235" s="207" t="s">
        <v>87</v>
      </c>
      <c r="AS235" s="183"/>
      <c r="AT235" s="207" t="s">
        <v>250</v>
      </c>
      <c r="AU235" s="183"/>
      <c r="AV235" s="183"/>
      <c r="AW235" s="207" t="s">
        <v>250</v>
      </c>
      <c r="AX235" s="183"/>
      <c r="AY235" s="207" t="s">
        <v>250</v>
      </c>
      <c r="AZ235" s="207" t="s">
        <v>250</v>
      </c>
      <c r="BA235" s="183"/>
      <c r="BB235" s="183"/>
      <c r="BC235" s="183"/>
      <c r="BD235" s="207" t="s">
        <v>456</v>
      </c>
      <c r="BE235" s="183"/>
      <c r="BF235" s="183"/>
      <c r="BG235" s="183"/>
      <c r="BH235" s="183"/>
      <c r="BI235" s="183"/>
      <c r="BJ235" s="225"/>
      <c r="BN235" s="214"/>
      <c r="BO235" s="214"/>
      <c r="BP235" s="214"/>
      <c r="BQ235" s="215"/>
    </row>
    <row r="236" spans="1:69" ht="27" customHeight="1" thickTop="1" thickBot="1" x14ac:dyDescent="0.3">
      <c r="A236" s="122"/>
      <c r="B236" s="304" t="str">
        <f>IF(C236="","",(VLOOKUP(C236,Lookups!$B$4:$C$2561,2,FALSE)))</f>
        <v/>
      </c>
      <c r="C236" s="366"/>
      <c r="D236" s="315"/>
      <c r="E236" s="316"/>
      <c r="F236" s="225"/>
      <c r="G236" s="225"/>
      <c r="H236" s="225"/>
      <c r="I236" s="225"/>
      <c r="J236" s="225"/>
      <c r="K236" s="225"/>
      <c r="L236" s="225"/>
      <c r="M236" s="225"/>
      <c r="N236" s="225"/>
      <c r="O236" s="317"/>
      <c r="P236" s="224"/>
      <c r="Q236" s="225"/>
      <c r="R236" s="225"/>
      <c r="S236" s="322"/>
      <c r="T236" s="225"/>
      <c r="U236" s="318"/>
      <c r="V236" s="209"/>
      <c r="W236" s="209"/>
      <c r="X236" s="209"/>
      <c r="Y236" s="209"/>
      <c r="Z236" s="319"/>
      <c r="AA236" s="320"/>
      <c r="AB236" s="308" t="str">
        <f t="shared" si="7"/>
        <v/>
      </c>
      <c r="AC236" s="183"/>
      <c r="AD236" s="209"/>
      <c r="AE236" s="183"/>
      <c r="AF236" s="183"/>
      <c r="AG236" s="183"/>
      <c r="AH236" s="206"/>
      <c r="AI236" s="206"/>
      <c r="AJ236" s="209"/>
      <c r="AK236" s="183"/>
      <c r="AL236" s="206"/>
      <c r="AM236" s="206"/>
      <c r="AN236" s="183"/>
      <c r="AO236" s="209"/>
      <c r="AP236" s="308" t="str">
        <f t="shared" si="6"/>
        <v/>
      </c>
      <c r="AQ236" s="183"/>
      <c r="AR236" s="207" t="s">
        <v>87</v>
      </c>
      <c r="AS236" s="183"/>
      <c r="AT236" s="207" t="s">
        <v>250</v>
      </c>
      <c r="AU236" s="183"/>
      <c r="AV236" s="183"/>
      <c r="AW236" s="207" t="s">
        <v>250</v>
      </c>
      <c r="AX236" s="183"/>
      <c r="AY236" s="207" t="s">
        <v>250</v>
      </c>
      <c r="AZ236" s="207" t="s">
        <v>250</v>
      </c>
      <c r="BA236" s="183"/>
      <c r="BB236" s="183"/>
      <c r="BC236" s="183"/>
      <c r="BD236" s="207" t="s">
        <v>456</v>
      </c>
      <c r="BE236" s="183"/>
      <c r="BF236" s="183"/>
      <c r="BG236" s="183"/>
      <c r="BH236" s="183"/>
      <c r="BI236" s="183"/>
      <c r="BJ236" s="225"/>
      <c r="BN236" s="214"/>
      <c r="BO236" s="214"/>
      <c r="BP236" s="214"/>
      <c r="BQ236" s="215"/>
    </row>
    <row r="237" spans="1:69" ht="27" customHeight="1" thickTop="1" thickBot="1" x14ac:dyDescent="0.3">
      <c r="A237" s="122"/>
      <c r="B237" s="304" t="str">
        <f>IF(C237="","",(VLOOKUP(C237,Lookups!$B$4:$C$2561,2,FALSE)))</f>
        <v/>
      </c>
      <c r="C237" s="366"/>
      <c r="D237" s="315"/>
      <c r="E237" s="316"/>
      <c r="F237" s="225"/>
      <c r="G237" s="225"/>
      <c r="H237" s="225"/>
      <c r="I237" s="225"/>
      <c r="J237" s="225"/>
      <c r="K237" s="225"/>
      <c r="L237" s="225"/>
      <c r="M237" s="225"/>
      <c r="N237" s="225"/>
      <c r="O237" s="317"/>
      <c r="P237" s="224"/>
      <c r="Q237" s="225"/>
      <c r="R237" s="225"/>
      <c r="S237" s="322"/>
      <c r="T237" s="225"/>
      <c r="U237" s="318"/>
      <c r="V237" s="209"/>
      <c r="W237" s="209"/>
      <c r="X237" s="209"/>
      <c r="Y237" s="209"/>
      <c r="Z237" s="319"/>
      <c r="AA237" s="320"/>
      <c r="AB237" s="308" t="str">
        <f t="shared" si="7"/>
        <v/>
      </c>
      <c r="AC237" s="183"/>
      <c r="AD237" s="209"/>
      <c r="AE237" s="183"/>
      <c r="AF237" s="183"/>
      <c r="AG237" s="183"/>
      <c r="AH237" s="206"/>
      <c r="AI237" s="206"/>
      <c r="AJ237" s="209"/>
      <c r="AK237" s="183"/>
      <c r="AL237" s="206"/>
      <c r="AM237" s="206"/>
      <c r="AN237" s="183"/>
      <c r="AO237" s="209"/>
      <c r="AP237" s="308" t="str">
        <f t="shared" si="6"/>
        <v/>
      </c>
      <c r="AQ237" s="183"/>
      <c r="AR237" s="207" t="s">
        <v>87</v>
      </c>
      <c r="AS237" s="183"/>
      <c r="AT237" s="207" t="s">
        <v>250</v>
      </c>
      <c r="AU237" s="183"/>
      <c r="AV237" s="183"/>
      <c r="AW237" s="207" t="s">
        <v>250</v>
      </c>
      <c r="AX237" s="183"/>
      <c r="AY237" s="207" t="s">
        <v>250</v>
      </c>
      <c r="AZ237" s="207" t="s">
        <v>250</v>
      </c>
      <c r="BA237" s="183"/>
      <c r="BB237" s="183"/>
      <c r="BC237" s="183"/>
      <c r="BD237" s="207" t="s">
        <v>456</v>
      </c>
      <c r="BE237" s="183"/>
      <c r="BF237" s="183"/>
      <c r="BG237" s="183"/>
      <c r="BH237" s="183"/>
      <c r="BI237" s="183"/>
      <c r="BJ237" s="225"/>
      <c r="BN237" s="214"/>
      <c r="BO237" s="214"/>
      <c r="BP237" s="214"/>
      <c r="BQ237" s="215"/>
    </row>
    <row r="238" spans="1:69" ht="27" customHeight="1" thickTop="1" thickBot="1" x14ac:dyDescent="0.3">
      <c r="A238" s="122"/>
      <c r="B238" s="304" t="str">
        <f>IF(C238="","",(VLOOKUP(C238,Lookups!$B$4:$C$2561,2,FALSE)))</f>
        <v/>
      </c>
      <c r="C238" s="366"/>
      <c r="D238" s="315"/>
      <c r="E238" s="316"/>
      <c r="F238" s="225"/>
      <c r="G238" s="225"/>
      <c r="H238" s="225"/>
      <c r="I238" s="225"/>
      <c r="J238" s="225"/>
      <c r="K238" s="225"/>
      <c r="L238" s="225"/>
      <c r="M238" s="225"/>
      <c r="N238" s="225"/>
      <c r="O238" s="317"/>
      <c r="P238" s="224"/>
      <c r="Q238" s="225"/>
      <c r="R238" s="225"/>
      <c r="S238" s="322"/>
      <c r="T238" s="225"/>
      <c r="U238" s="318"/>
      <c r="V238" s="209"/>
      <c r="W238" s="209"/>
      <c r="X238" s="209"/>
      <c r="Y238" s="209"/>
      <c r="Z238" s="319"/>
      <c r="AA238" s="320"/>
      <c r="AB238" s="308" t="str">
        <f t="shared" si="7"/>
        <v/>
      </c>
      <c r="AC238" s="183"/>
      <c r="AD238" s="209"/>
      <c r="AE238" s="183"/>
      <c r="AF238" s="183"/>
      <c r="AG238" s="183"/>
      <c r="AH238" s="206"/>
      <c r="AI238" s="206"/>
      <c r="AJ238" s="209"/>
      <c r="AK238" s="183"/>
      <c r="AL238" s="206"/>
      <c r="AM238" s="206"/>
      <c r="AN238" s="183"/>
      <c r="AO238" s="209"/>
      <c r="AP238" s="308" t="str">
        <f t="shared" si="6"/>
        <v/>
      </c>
      <c r="AQ238" s="183"/>
      <c r="AR238" s="207" t="s">
        <v>87</v>
      </c>
      <c r="AS238" s="183"/>
      <c r="AT238" s="207" t="s">
        <v>250</v>
      </c>
      <c r="AU238" s="183"/>
      <c r="AV238" s="183"/>
      <c r="AW238" s="207" t="s">
        <v>250</v>
      </c>
      <c r="AX238" s="183"/>
      <c r="AY238" s="207" t="s">
        <v>250</v>
      </c>
      <c r="AZ238" s="207" t="s">
        <v>250</v>
      </c>
      <c r="BA238" s="183"/>
      <c r="BB238" s="183"/>
      <c r="BC238" s="183"/>
      <c r="BD238" s="207" t="s">
        <v>456</v>
      </c>
      <c r="BE238" s="183"/>
      <c r="BF238" s="183"/>
      <c r="BG238" s="183"/>
      <c r="BH238" s="183"/>
      <c r="BI238" s="183"/>
      <c r="BJ238" s="225"/>
      <c r="BN238" s="214"/>
      <c r="BO238" s="214"/>
      <c r="BP238" s="214"/>
      <c r="BQ238" s="215"/>
    </row>
    <row r="239" spans="1:69" ht="27" customHeight="1" thickTop="1" thickBot="1" x14ac:dyDescent="0.3">
      <c r="A239" s="122"/>
      <c r="B239" s="304" t="str">
        <f>IF(C239="","",(VLOOKUP(C239,Lookups!$B$4:$C$2561,2,FALSE)))</f>
        <v/>
      </c>
      <c r="C239" s="366"/>
      <c r="D239" s="315"/>
      <c r="E239" s="316"/>
      <c r="F239" s="225"/>
      <c r="G239" s="225"/>
      <c r="H239" s="225"/>
      <c r="I239" s="225"/>
      <c r="J239" s="225"/>
      <c r="K239" s="225"/>
      <c r="L239" s="225"/>
      <c r="M239" s="225"/>
      <c r="N239" s="225"/>
      <c r="O239" s="317"/>
      <c r="P239" s="224"/>
      <c r="Q239" s="225"/>
      <c r="R239" s="225"/>
      <c r="S239" s="322"/>
      <c r="T239" s="225"/>
      <c r="U239" s="318"/>
      <c r="V239" s="209"/>
      <c r="W239" s="209"/>
      <c r="X239" s="209"/>
      <c r="Y239" s="209"/>
      <c r="Z239" s="319"/>
      <c r="AA239" s="320"/>
      <c r="AB239" s="308" t="str">
        <f t="shared" si="7"/>
        <v/>
      </c>
      <c r="AC239" s="183"/>
      <c r="AD239" s="209"/>
      <c r="AE239" s="183"/>
      <c r="AF239" s="183"/>
      <c r="AG239" s="183"/>
      <c r="AH239" s="206"/>
      <c r="AI239" s="206"/>
      <c r="AJ239" s="209"/>
      <c r="AK239" s="183"/>
      <c r="AL239" s="206"/>
      <c r="AM239" s="206"/>
      <c r="AN239" s="183"/>
      <c r="AO239" s="209"/>
      <c r="AP239" s="308" t="str">
        <f t="shared" si="6"/>
        <v/>
      </c>
      <c r="AQ239" s="183"/>
      <c r="AR239" s="207" t="s">
        <v>87</v>
      </c>
      <c r="AS239" s="183"/>
      <c r="AT239" s="207" t="s">
        <v>250</v>
      </c>
      <c r="AU239" s="183"/>
      <c r="AV239" s="183"/>
      <c r="AW239" s="207" t="s">
        <v>250</v>
      </c>
      <c r="AX239" s="183"/>
      <c r="AY239" s="207" t="s">
        <v>250</v>
      </c>
      <c r="AZ239" s="207" t="s">
        <v>250</v>
      </c>
      <c r="BA239" s="183"/>
      <c r="BB239" s="183"/>
      <c r="BC239" s="183"/>
      <c r="BD239" s="207" t="s">
        <v>456</v>
      </c>
      <c r="BE239" s="183"/>
      <c r="BF239" s="183"/>
      <c r="BG239" s="183"/>
      <c r="BH239" s="183"/>
      <c r="BI239" s="183"/>
      <c r="BJ239" s="225"/>
      <c r="BN239" s="214"/>
      <c r="BO239" s="214"/>
      <c r="BP239" s="214"/>
      <c r="BQ239" s="215"/>
    </row>
    <row r="240" spans="1:69" ht="27" customHeight="1" thickTop="1" thickBot="1" x14ac:dyDescent="0.3">
      <c r="A240" s="122"/>
      <c r="B240" s="304" t="str">
        <f>IF(C240="","",(VLOOKUP(C240,Lookups!$B$4:$C$2561,2,FALSE)))</f>
        <v/>
      </c>
      <c r="C240" s="366"/>
      <c r="D240" s="315"/>
      <c r="E240" s="316"/>
      <c r="F240" s="225"/>
      <c r="G240" s="225"/>
      <c r="H240" s="225"/>
      <c r="I240" s="225"/>
      <c r="J240" s="225"/>
      <c r="K240" s="225"/>
      <c r="L240" s="225"/>
      <c r="M240" s="225"/>
      <c r="N240" s="225"/>
      <c r="O240" s="317"/>
      <c r="P240" s="224"/>
      <c r="Q240" s="225"/>
      <c r="R240" s="225"/>
      <c r="S240" s="322"/>
      <c r="T240" s="225"/>
      <c r="U240" s="318"/>
      <c r="V240" s="209"/>
      <c r="W240" s="209"/>
      <c r="X240" s="209"/>
      <c r="Y240" s="209"/>
      <c r="Z240" s="319"/>
      <c r="AA240" s="320"/>
      <c r="AB240" s="308" t="str">
        <f t="shared" si="7"/>
        <v/>
      </c>
      <c r="AC240" s="183"/>
      <c r="AD240" s="209"/>
      <c r="AE240" s="183"/>
      <c r="AF240" s="183"/>
      <c r="AG240" s="183"/>
      <c r="AH240" s="206"/>
      <c r="AI240" s="206"/>
      <c r="AJ240" s="209"/>
      <c r="AK240" s="183"/>
      <c r="AL240" s="206"/>
      <c r="AM240" s="206"/>
      <c r="AN240" s="183"/>
      <c r="AO240" s="209"/>
      <c r="AP240" s="308" t="str">
        <f t="shared" si="6"/>
        <v/>
      </c>
      <c r="AQ240" s="183"/>
      <c r="AR240" s="207" t="s">
        <v>87</v>
      </c>
      <c r="AS240" s="183"/>
      <c r="AT240" s="207" t="s">
        <v>250</v>
      </c>
      <c r="AU240" s="183"/>
      <c r="AV240" s="183"/>
      <c r="AW240" s="207" t="s">
        <v>250</v>
      </c>
      <c r="AX240" s="183"/>
      <c r="AY240" s="207" t="s">
        <v>250</v>
      </c>
      <c r="AZ240" s="207" t="s">
        <v>250</v>
      </c>
      <c r="BA240" s="183"/>
      <c r="BB240" s="183"/>
      <c r="BC240" s="183"/>
      <c r="BD240" s="207" t="s">
        <v>456</v>
      </c>
      <c r="BE240" s="183"/>
      <c r="BF240" s="183"/>
      <c r="BG240" s="183"/>
      <c r="BH240" s="183"/>
      <c r="BI240" s="183"/>
      <c r="BJ240" s="225"/>
      <c r="BN240" s="214"/>
      <c r="BO240" s="214"/>
      <c r="BP240" s="214"/>
      <c r="BQ240" s="215"/>
    </row>
    <row r="241" spans="1:69" ht="27" customHeight="1" thickTop="1" thickBot="1" x14ac:dyDescent="0.3">
      <c r="A241" s="122"/>
      <c r="B241" s="304" t="str">
        <f>IF(C241="","",(VLOOKUP(C241,Lookups!$B$4:$C$2561,2,FALSE)))</f>
        <v/>
      </c>
      <c r="C241" s="366"/>
      <c r="D241" s="315"/>
      <c r="E241" s="316"/>
      <c r="F241" s="225"/>
      <c r="G241" s="225"/>
      <c r="H241" s="225"/>
      <c r="I241" s="225"/>
      <c r="J241" s="225"/>
      <c r="K241" s="225"/>
      <c r="L241" s="225"/>
      <c r="M241" s="225"/>
      <c r="N241" s="225"/>
      <c r="O241" s="317"/>
      <c r="P241" s="224"/>
      <c r="Q241" s="225"/>
      <c r="R241" s="225"/>
      <c r="S241" s="322"/>
      <c r="T241" s="225"/>
      <c r="U241" s="318"/>
      <c r="V241" s="209"/>
      <c r="W241" s="209"/>
      <c r="X241" s="209"/>
      <c r="Y241" s="209"/>
      <c r="Z241" s="319"/>
      <c r="AA241" s="320"/>
      <c r="AB241" s="308" t="str">
        <f t="shared" si="7"/>
        <v/>
      </c>
      <c r="AC241" s="183"/>
      <c r="AD241" s="209"/>
      <c r="AE241" s="183"/>
      <c r="AF241" s="183"/>
      <c r="AG241" s="183"/>
      <c r="AH241" s="206"/>
      <c r="AI241" s="206"/>
      <c r="AJ241" s="209"/>
      <c r="AK241" s="183"/>
      <c r="AL241" s="206"/>
      <c r="AM241" s="206"/>
      <c r="AN241" s="183"/>
      <c r="AO241" s="209"/>
      <c r="AP241" s="308" t="str">
        <f t="shared" si="6"/>
        <v/>
      </c>
      <c r="AQ241" s="183"/>
      <c r="AR241" s="207" t="s">
        <v>87</v>
      </c>
      <c r="AS241" s="183"/>
      <c r="AT241" s="207" t="s">
        <v>250</v>
      </c>
      <c r="AU241" s="183"/>
      <c r="AV241" s="183"/>
      <c r="AW241" s="207" t="s">
        <v>250</v>
      </c>
      <c r="AX241" s="183"/>
      <c r="AY241" s="207" t="s">
        <v>250</v>
      </c>
      <c r="AZ241" s="207" t="s">
        <v>250</v>
      </c>
      <c r="BA241" s="183"/>
      <c r="BB241" s="183"/>
      <c r="BC241" s="183"/>
      <c r="BD241" s="207" t="s">
        <v>456</v>
      </c>
      <c r="BE241" s="183"/>
      <c r="BF241" s="183"/>
      <c r="BG241" s="183"/>
      <c r="BH241" s="183"/>
      <c r="BI241" s="183"/>
      <c r="BJ241" s="225"/>
      <c r="BN241" s="214"/>
      <c r="BO241" s="214"/>
      <c r="BP241" s="214"/>
      <c r="BQ241" s="215"/>
    </row>
    <row r="242" spans="1:69" ht="27" customHeight="1" thickTop="1" thickBot="1" x14ac:dyDescent="0.3">
      <c r="A242" s="122"/>
      <c r="B242" s="304" t="str">
        <f>IF(C242="","",(VLOOKUP(C242,Lookups!$B$4:$C$2561,2,FALSE)))</f>
        <v/>
      </c>
      <c r="C242" s="366"/>
      <c r="D242" s="315"/>
      <c r="E242" s="316"/>
      <c r="F242" s="225"/>
      <c r="G242" s="225"/>
      <c r="H242" s="225"/>
      <c r="I242" s="225"/>
      <c r="J242" s="225"/>
      <c r="K242" s="225"/>
      <c r="L242" s="225"/>
      <c r="M242" s="225"/>
      <c r="N242" s="225"/>
      <c r="O242" s="317"/>
      <c r="P242" s="224"/>
      <c r="Q242" s="225"/>
      <c r="R242" s="225"/>
      <c r="S242" s="322"/>
      <c r="T242" s="225"/>
      <c r="U242" s="318"/>
      <c r="V242" s="209"/>
      <c r="W242" s="209"/>
      <c r="X242" s="209"/>
      <c r="Y242" s="209"/>
      <c r="Z242" s="319"/>
      <c r="AA242" s="320"/>
      <c r="AB242" s="308" t="str">
        <f t="shared" si="7"/>
        <v/>
      </c>
      <c r="AC242" s="183"/>
      <c r="AD242" s="209"/>
      <c r="AE242" s="183"/>
      <c r="AF242" s="183"/>
      <c r="AG242" s="183"/>
      <c r="AH242" s="206"/>
      <c r="AI242" s="206"/>
      <c r="AJ242" s="209"/>
      <c r="AK242" s="183"/>
      <c r="AL242" s="206"/>
      <c r="AM242" s="206"/>
      <c r="AN242" s="183"/>
      <c r="AO242" s="209"/>
      <c r="AP242" s="308" t="str">
        <f t="shared" si="6"/>
        <v/>
      </c>
      <c r="AQ242" s="183"/>
      <c r="AR242" s="207" t="s">
        <v>87</v>
      </c>
      <c r="AS242" s="183"/>
      <c r="AT242" s="207" t="s">
        <v>250</v>
      </c>
      <c r="AU242" s="183"/>
      <c r="AV242" s="183"/>
      <c r="AW242" s="207" t="s">
        <v>250</v>
      </c>
      <c r="AX242" s="183"/>
      <c r="AY242" s="207" t="s">
        <v>250</v>
      </c>
      <c r="AZ242" s="207" t="s">
        <v>250</v>
      </c>
      <c r="BA242" s="183"/>
      <c r="BB242" s="183"/>
      <c r="BC242" s="183"/>
      <c r="BD242" s="207" t="s">
        <v>456</v>
      </c>
      <c r="BE242" s="183"/>
      <c r="BF242" s="183"/>
      <c r="BG242" s="183"/>
      <c r="BH242" s="183"/>
      <c r="BI242" s="183"/>
      <c r="BJ242" s="225"/>
      <c r="BN242" s="214"/>
      <c r="BO242" s="214"/>
      <c r="BP242" s="214"/>
      <c r="BQ242" s="215"/>
    </row>
    <row r="243" spans="1:69" ht="27" customHeight="1" thickTop="1" thickBot="1" x14ac:dyDescent="0.3">
      <c r="A243" s="122"/>
      <c r="B243" s="304" t="str">
        <f>IF(C243="","",(VLOOKUP(C243,Lookups!$B$4:$C$2561,2,FALSE)))</f>
        <v/>
      </c>
      <c r="C243" s="366"/>
      <c r="D243" s="315"/>
      <c r="E243" s="316"/>
      <c r="F243" s="225"/>
      <c r="G243" s="225"/>
      <c r="H243" s="225"/>
      <c r="I243" s="225"/>
      <c r="J243" s="225"/>
      <c r="K243" s="225"/>
      <c r="L243" s="225"/>
      <c r="M243" s="225"/>
      <c r="N243" s="225"/>
      <c r="O243" s="317"/>
      <c r="P243" s="224"/>
      <c r="Q243" s="225"/>
      <c r="R243" s="225"/>
      <c r="S243" s="322"/>
      <c r="T243" s="225"/>
      <c r="U243" s="318"/>
      <c r="V243" s="209"/>
      <c r="W243" s="209"/>
      <c r="X243" s="209"/>
      <c r="Y243" s="209"/>
      <c r="Z243" s="319"/>
      <c r="AA243" s="320"/>
      <c r="AB243" s="308" t="str">
        <f t="shared" si="7"/>
        <v/>
      </c>
      <c r="AC243" s="183"/>
      <c r="AD243" s="209"/>
      <c r="AE243" s="183"/>
      <c r="AF243" s="183"/>
      <c r="AG243" s="183"/>
      <c r="AH243" s="206"/>
      <c r="AI243" s="206"/>
      <c r="AJ243" s="209"/>
      <c r="AK243" s="183"/>
      <c r="AL243" s="206"/>
      <c r="AM243" s="206"/>
      <c r="AN243" s="183"/>
      <c r="AO243" s="209"/>
      <c r="AP243" s="308" t="str">
        <f t="shared" si="6"/>
        <v/>
      </c>
      <c r="AQ243" s="183"/>
      <c r="AR243" s="207" t="s">
        <v>87</v>
      </c>
      <c r="AS243" s="183"/>
      <c r="AT243" s="207" t="s">
        <v>250</v>
      </c>
      <c r="AU243" s="183"/>
      <c r="AV243" s="183"/>
      <c r="AW243" s="207" t="s">
        <v>250</v>
      </c>
      <c r="AX243" s="183"/>
      <c r="AY243" s="207" t="s">
        <v>250</v>
      </c>
      <c r="AZ243" s="207" t="s">
        <v>250</v>
      </c>
      <c r="BA243" s="183"/>
      <c r="BB243" s="183"/>
      <c r="BC243" s="183"/>
      <c r="BD243" s="207" t="s">
        <v>456</v>
      </c>
      <c r="BE243" s="183"/>
      <c r="BF243" s="183"/>
      <c r="BG243" s="183"/>
      <c r="BH243" s="183"/>
      <c r="BI243" s="183"/>
      <c r="BJ243" s="225"/>
      <c r="BN243" s="214"/>
      <c r="BO243" s="214"/>
      <c r="BP243" s="214"/>
      <c r="BQ243" s="215"/>
    </row>
    <row r="244" spans="1:69" ht="27" customHeight="1" thickTop="1" thickBot="1" x14ac:dyDescent="0.3">
      <c r="A244" s="122"/>
      <c r="B244" s="304" t="str">
        <f>IF(C244="","",(VLOOKUP(C244,Lookups!$B$4:$C$2561,2,FALSE)))</f>
        <v/>
      </c>
      <c r="C244" s="366"/>
      <c r="D244" s="315"/>
      <c r="E244" s="316"/>
      <c r="F244" s="225"/>
      <c r="G244" s="225"/>
      <c r="H244" s="225"/>
      <c r="I244" s="225"/>
      <c r="J244" s="225"/>
      <c r="K244" s="225"/>
      <c r="L244" s="225"/>
      <c r="M244" s="225"/>
      <c r="N244" s="225"/>
      <c r="O244" s="317"/>
      <c r="P244" s="224"/>
      <c r="Q244" s="225"/>
      <c r="R244" s="225"/>
      <c r="S244" s="322"/>
      <c r="T244" s="225"/>
      <c r="U244" s="318"/>
      <c r="V244" s="209"/>
      <c r="W244" s="209"/>
      <c r="X244" s="209"/>
      <c r="Y244" s="209"/>
      <c r="Z244" s="319"/>
      <c r="AA244" s="320"/>
      <c r="AB244" s="308" t="str">
        <f t="shared" si="7"/>
        <v/>
      </c>
      <c r="AC244" s="183"/>
      <c r="AD244" s="209"/>
      <c r="AE244" s="183"/>
      <c r="AF244" s="183"/>
      <c r="AG244" s="183"/>
      <c r="AH244" s="206"/>
      <c r="AI244" s="206"/>
      <c r="AJ244" s="209"/>
      <c r="AK244" s="183"/>
      <c r="AL244" s="206"/>
      <c r="AM244" s="206"/>
      <c r="AN244" s="183"/>
      <c r="AO244" s="209"/>
      <c r="AP244" s="308" t="str">
        <f t="shared" si="6"/>
        <v/>
      </c>
      <c r="AQ244" s="183"/>
      <c r="AR244" s="207" t="s">
        <v>87</v>
      </c>
      <c r="AS244" s="183"/>
      <c r="AT244" s="207" t="s">
        <v>250</v>
      </c>
      <c r="AU244" s="183"/>
      <c r="AV244" s="183"/>
      <c r="AW244" s="207" t="s">
        <v>250</v>
      </c>
      <c r="AX244" s="183"/>
      <c r="AY244" s="207" t="s">
        <v>250</v>
      </c>
      <c r="AZ244" s="207" t="s">
        <v>250</v>
      </c>
      <c r="BA244" s="183"/>
      <c r="BB244" s="183"/>
      <c r="BC244" s="183"/>
      <c r="BD244" s="207" t="s">
        <v>456</v>
      </c>
      <c r="BE244" s="183"/>
      <c r="BF244" s="183"/>
      <c r="BG244" s="183"/>
      <c r="BH244" s="183"/>
      <c r="BI244" s="183"/>
      <c r="BJ244" s="225"/>
      <c r="BN244" s="214"/>
      <c r="BO244" s="214"/>
      <c r="BP244" s="214"/>
      <c r="BQ244" s="215"/>
    </row>
    <row r="245" spans="1:69" ht="27" customHeight="1" thickTop="1" thickBot="1" x14ac:dyDescent="0.3">
      <c r="A245" s="122"/>
      <c r="B245" s="304" t="str">
        <f>IF(C245="","",(VLOOKUP(C245,Lookups!$B$4:$C$2561,2,FALSE)))</f>
        <v/>
      </c>
      <c r="C245" s="366"/>
      <c r="D245" s="315"/>
      <c r="E245" s="316"/>
      <c r="F245" s="225"/>
      <c r="G245" s="225"/>
      <c r="H245" s="225"/>
      <c r="I245" s="225"/>
      <c r="J245" s="225"/>
      <c r="K245" s="225"/>
      <c r="L245" s="225"/>
      <c r="M245" s="225"/>
      <c r="N245" s="225"/>
      <c r="O245" s="317"/>
      <c r="P245" s="224"/>
      <c r="Q245" s="225"/>
      <c r="R245" s="225"/>
      <c r="S245" s="322"/>
      <c r="T245" s="225"/>
      <c r="U245" s="318"/>
      <c r="V245" s="209"/>
      <c r="W245" s="209"/>
      <c r="X245" s="209"/>
      <c r="Y245" s="209"/>
      <c r="Z245" s="319"/>
      <c r="AA245" s="320"/>
      <c r="AB245" s="308" t="str">
        <f t="shared" si="7"/>
        <v/>
      </c>
      <c r="AC245" s="183"/>
      <c r="AD245" s="209"/>
      <c r="AE245" s="183"/>
      <c r="AF245" s="183"/>
      <c r="AG245" s="183"/>
      <c r="AH245" s="206"/>
      <c r="AI245" s="206"/>
      <c r="AJ245" s="209"/>
      <c r="AK245" s="183"/>
      <c r="AL245" s="206"/>
      <c r="AM245" s="206"/>
      <c r="AN245" s="183"/>
      <c r="AO245" s="209"/>
      <c r="AP245" s="308" t="str">
        <f t="shared" si="6"/>
        <v/>
      </c>
      <c r="AQ245" s="183"/>
      <c r="AR245" s="207" t="s">
        <v>87</v>
      </c>
      <c r="AS245" s="183"/>
      <c r="AT245" s="207" t="s">
        <v>250</v>
      </c>
      <c r="AU245" s="183"/>
      <c r="AV245" s="183"/>
      <c r="AW245" s="207" t="s">
        <v>250</v>
      </c>
      <c r="AX245" s="183"/>
      <c r="AY245" s="207" t="s">
        <v>250</v>
      </c>
      <c r="AZ245" s="207" t="s">
        <v>250</v>
      </c>
      <c r="BA245" s="183"/>
      <c r="BB245" s="183"/>
      <c r="BC245" s="183"/>
      <c r="BD245" s="207" t="s">
        <v>456</v>
      </c>
      <c r="BE245" s="183"/>
      <c r="BF245" s="183"/>
      <c r="BG245" s="183"/>
      <c r="BH245" s="183"/>
      <c r="BI245" s="183"/>
      <c r="BJ245" s="225"/>
      <c r="BN245" s="214"/>
      <c r="BO245" s="214"/>
      <c r="BP245" s="214"/>
      <c r="BQ245" s="215"/>
    </row>
    <row r="246" spans="1:69" ht="27" customHeight="1" thickTop="1" thickBot="1" x14ac:dyDescent="0.3">
      <c r="A246" s="122"/>
      <c r="B246" s="304" t="str">
        <f>IF(C246="","",(VLOOKUP(C246,Lookups!$B$4:$C$2561,2,FALSE)))</f>
        <v/>
      </c>
      <c r="C246" s="366"/>
      <c r="D246" s="315"/>
      <c r="E246" s="316"/>
      <c r="F246" s="225"/>
      <c r="G246" s="225"/>
      <c r="H246" s="225"/>
      <c r="I246" s="225"/>
      <c r="J246" s="225"/>
      <c r="K246" s="225"/>
      <c r="L246" s="225"/>
      <c r="M246" s="225"/>
      <c r="N246" s="225"/>
      <c r="O246" s="317"/>
      <c r="P246" s="224"/>
      <c r="Q246" s="225"/>
      <c r="R246" s="225"/>
      <c r="S246" s="322"/>
      <c r="T246" s="225"/>
      <c r="U246" s="318"/>
      <c r="V246" s="209"/>
      <c r="W246" s="209"/>
      <c r="X246" s="209"/>
      <c r="Y246" s="209"/>
      <c r="Z246" s="319"/>
      <c r="AA246" s="320"/>
      <c r="AB246" s="308" t="str">
        <f t="shared" si="7"/>
        <v/>
      </c>
      <c r="AC246" s="183"/>
      <c r="AD246" s="209"/>
      <c r="AE246" s="183"/>
      <c r="AF246" s="183"/>
      <c r="AG246" s="183"/>
      <c r="AH246" s="206"/>
      <c r="AI246" s="206"/>
      <c r="AJ246" s="209"/>
      <c r="AK246" s="183"/>
      <c r="AL246" s="206"/>
      <c r="AM246" s="206"/>
      <c r="AN246" s="183"/>
      <c r="AO246" s="209"/>
      <c r="AP246" s="308" t="str">
        <f t="shared" si="6"/>
        <v/>
      </c>
      <c r="AQ246" s="183"/>
      <c r="AR246" s="207" t="s">
        <v>87</v>
      </c>
      <c r="AS246" s="183"/>
      <c r="AT246" s="207" t="s">
        <v>250</v>
      </c>
      <c r="AU246" s="183"/>
      <c r="AV246" s="183"/>
      <c r="AW246" s="207" t="s">
        <v>250</v>
      </c>
      <c r="AX246" s="183"/>
      <c r="AY246" s="207" t="s">
        <v>250</v>
      </c>
      <c r="AZ246" s="207" t="s">
        <v>250</v>
      </c>
      <c r="BA246" s="183"/>
      <c r="BB246" s="183"/>
      <c r="BC246" s="183"/>
      <c r="BD246" s="207" t="s">
        <v>456</v>
      </c>
      <c r="BE246" s="183"/>
      <c r="BF246" s="183"/>
      <c r="BG246" s="183"/>
      <c r="BH246" s="183"/>
      <c r="BI246" s="183"/>
      <c r="BJ246" s="225"/>
      <c r="BN246" s="214"/>
      <c r="BO246" s="214"/>
      <c r="BP246" s="214"/>
      <c r="BQ246" s="215"/>
    </row>
    <row r="247" spans="1:69" ht="27" customHeight="1" thickTop="1" thickBot="1" x14ac:dyDescent="0.3">
      <c r="A247" s="122"/>
      <c r="B247" s="304" t="str">
        <f>IF(C247="","",(VLOOKUP(C247,Lookups!$B$4:$C$2561,2,FALSE)))</f>
        <v/>
      </c>
      <c r="C247" s="366"/>
      <c r="D247" s="315"/>
      <c r="E247" s="316"/>
      <c r="F247" s="225"/>
      <c r="G247" s="225"/>
      <c r="H247" s="225"/>
      <c r="I247" s="225"/>
      <c r="J247" s="225"/>
      <c r="K247" s="225"/>
      <c r="L247" s="225"/>
      <c r="M247" s="225"/>
      <c r="N247" s="225"/>
      <c r="O247" s="317"/>
      <c r="P247" s="224"/>
      <c r="Q247" s="225"/>
      <c r="R247" s="225"/>
      <c r="S247" s="322"/>
      <c r="T247" s="225"/>
      <c r="U247" s="318"/>
      <c r="V247" s="209"/>
      <c r="W247" s="209"/>
      <c r="X247" s="209"/>
      <c r="Y247" s="209"/>
      <c r="Z247" s="319"/>
      <c r="AA247" s="320"/>
      <c r="AB247" s="308" t="str">
        <f t="shared" si="7"/>
        <v/>
      </c>
      <c r="AC247" s="183"/>
      <c r="AD247" s="209"/>
      <c r="AE247" s="183"/>
      <c r="AF247" s="183"/>
      <c r="AG247" s="183"/>
      <c r="AH247" s="206"/>
      <c r="AI247" s="206"/>
      <c r="AJ247" s="209"/>
      <c r="AK247" s="183"/>
      <c r="AL247" s="206"/>
      <c r="AM247" s="206"/>
      <c r="AN247" s="183"/>
      <c r="AO247" s="209"/>
      <c r="AP247" s="308" t="str">
        <f t="shared" si="6"/>
        <v/>
      </c>
      <c r="AQ247" s="183"/>
      <c r="AR247" s="207" t="s">
        <v>87</v>
      </c>
      <c r="AS247" s="183"/>
      <c r="AT247" s="207" t="s">
        <v>250</v>
      </c>
      <c r="AU247" s="183"/>
      <c r="AV247" s="183"/>
      <c r="AW247" s="207" t="s">
        <v>250</v>
      </c>
      <c r="AX247" s="183"/>
      <c r="AY247" s="207" t="s">
        <v>250</v>
      </c>
      <c r="AZ247" s="207" t="s">
        <v>250</v>
      </c>
      <c r="BA247" s="183"/>
      <c r="BB247" s="183"/>
      <c r="BC247" s="183"/>
      <c r="BD247" s="207" t="s">
        <v>456</v>
      </c>
      <c r="BE247" s="183"/>
      <c r="BF247" s="183"/>
      <c r="BG247" s="183"/>
      <c r="BH247" s="183"/>
      <c r="BI247" s="183"/>
      <c r="BJ247" s="225"/>
      <c r="BN247" s="214"/>
      <c r="BO247" s="214"/>
      <c r="BP247" s="214"/>
      <c r="BQ247" s="215"/>
    </row>
    <row r="248" spans="1:69" ht="27" customHeight="1" thickTop="1" thickBot="1" x14ac:dyDescent="0.3">
      <c r="A248" s="122"/>
      <c r="B248" s="304" t="str">
        <f>IF(C248="","",(VLOOKUP(C248,Lookups!$B$4:$C$2561,2,FALSE)))</f>
        <v/>
      </c>
      <c r="C248" s="366"/>
      <c r="D248" s="315"/>
      <c r="E248" s="316"/>
      <c r="F248" s="225"/>
      <c r="G248" s="225"/>
      <c r="H248" s="225"/>
      <c r="I248" s="225"/>
      <c r="J248" s="225"/>
      <c r="K248" s="225"/>
      <c r="L248" s="225"/>
      <c r="M248" s="225"/>
      <c r="N248" s="225"/>
      <c r="O248" s="317"/>
      <c r="P248" s="224"/>
      <c r="Q248" s="225"/>
      <c r="R248" s="225"/>
      <c r="S248" s="322"/>
      <c r="T248" s="225"/>
      <c r="U248" s="318"/>
      <c r="V248" s="209"/>
      <c r="W248" s="209"/>
      <c r="X248" s="209"/>
      <c r="Y248" s="209"/>
      <c r="Z248" s="319"/>
      <c r="AA248" s="320"/>
      <c r="AB248" s="308" t="str">
        <f t="shared" si="7"/>
        <v/>
      </c>
      <c r="AC248" s="183"/>
      <c r="AD248" s="209"/>
      <c r="AE248" s="183"/>
      <c r="AF248" s="183"/>
      <c r="AG248" s="183"/>
      <c r="AH248" s="206"/>
      <c r="AI248" s="206"/>
      <c r="AJ248" s="209"/>
      <c r="AK248" s="183"/>
      <c r="AL248" s="206"/>
      <c r="AM248" s="206"/>
      <c r="AN248" s="183"/>
      <c r="AO248" s="209"/>
      <c r="AP248" s="308" t="str">
        <f t="shared" si="6"/>
        <v/>
      </c>
      <c r="AQ248" s="183"/>
      <c r="AR248" s="207" t="s">
        <v>87</v>
      </c>
      <c r="AS248" s="183"/>
      <c r="AT248" s="207" t="s">
        <v>250</v>
      </c>
      <c r="AU248" s="183"/>
      <c r="AV248" s="183"/>
      <c r="AW248" s="207" t="s">
        <v>250</v>
      </c>
      <c r="AX248" s="183"/>
      <c r="AY248" s="207" t="s">
        <v>250</v>
      </c>
      <c r="AZ248" s="207" t="s">
        <v>250</v>
      </c>
      <c r="BA248" s="183"/>
      <c r="BB248" s="183"/>
      <c r="BC248" s="183"/>
      <c r="BD248" s="207" t="s">
        <v>456</v>
      </c>
      <c r="BE248" s="183"/>
      <c r="BF248" s="183"/>
      <c r="BG248" s="183"/>
      <c r="BH248" s="183"/>
      <c r="BI248" s="183"/>
      <c r="BJ248" s="225"/>
      <c r="BN248" s="214"/>
      <c r="BO248" s="214"/>
      <c r="BP248" s="214"/>
      <c r="BQ248" s="215"/>
    </row>
    <row r="249" spans="1:69" ht="27" customHeight="1" thickTop="1" thickBot="1" x14ac:dyDescent="0.3">
      <c r="A249" s="122"/>
      <c r="B249" s="304" t="str">
        <f>IF(C249="","",(VLOOKUP(C249,Lookups!$B$4:$C$2561,2,FALSE)))</f>
        <v/>
      </c>
      <c r="C249" s="366"/>
      <c r="D249" s="315"/>
      <c r="E249" s="316"/>
      <c r="F249" s="225"/>
      <c r="G249" s="225"/>
      <c r="H249" s="225"/>
      <c r="I249" s="225"/>
      <c r="J249" s="225"/>
      <c r="K249" s="225"/>
      <c r="L249" s="225"/>
      <c r="M249" s="225"/>
      <c r="N249" s="225"/>
      <c r="O249" s="317"/>
      <c r="P249" s="224"/>
      <c r="Q249" s="225"/>
      <c r="R249" s="225"/>
      <c r="S249" s="322"/>
      <c r="T249" s="225"/>
      <c r="U249" s="318"/>
      <c r="V249" s="209"/>
      <c r="W249" s="209"/>
      <c r="X249" s="209"/>
      <c r="Y249" s="209"/>
      <c r="Z249" s="319"/>
      <c r="AA249" s="320"/>
      <c r="AB249" s="308" t="str">
        <f t="shared" si="7"/>
        <v/>
      </c>
      <c r="AC249" s="183"/>
      <c r="AD249" s="209"/>
      <c r="AE249" s="183"/>
      <c r="AF249" s="183"/>
      <c r="AG249" s="183"/>
      <c r="AH249" s="206"/>
      <c r="AI249" s="206"/>
      <c r="AJ249" s="209"/>
      <c r="AK249" s="183"/>
      <c r="AL249" s="206"/>
      <c r="AM249" s="206"/>
      <c r="AN249" s="183"/>
      <c r="AO249" s="209"/>
      <c r="AP249" s="308" t="str">
        <f t="shared" si="6"/>
        <v/>
      </c>
      <c r="AQ249" s="183"/>
      <c r="AR249" s="207" t="s">
        <v>87</v>
      </c>
      <c r="AS249" s="183"/>
      <c r="AT249" s="207" t="s">
        <v>250</v>
      </c>
      <c r="AU249" s="183"/>
      <c r="AV249" s="183"/>
      <c r="AW249" s="207" t="s">
        <v>250</v>
      </c>
      <c r="AX249" s="183"/>
      <c r="AY249" s="207" t="s">
        <v>250</v>
      </c>
      <c r="AZ249" s="207" t="s">
        <v>250</v>
      </c>
      <c r="BA249" s="183"/>
      <c r="BB249" s="183"/>
      <c r="BC249" s="183"/>
      <c r="BD249" s="207" t="s">
        <v>456</v>
      </c>
      <c r="BE249" s="183"/>
      <c r="BF249" s="183"/>
      <c r="BG249" s="183"/>
      <c r="BH249" s="183"/>
      <c r="BI249" s="183"/>
      <c r="BJ249" s="225"/>
      <c r="BN249" s="214"/>
      <c r="BO249" s="214"/>
      <c r="BP249" s="214"/>
      <c r="BQ249" s="215"/>
    </row>
    <row r="250" spans="1:69" ht="27" customHeight="1" thickTop="1" thickBot="1" x14ac:dyDescent="0.3">
      <c r="A250" s="122"/>
      <c r="B250" s="304" t="str">
        <f>IF(C250="","",(VLOOKUP(C250,Lookups!$B$4:$C$2561,2,FALSE)))</f>
        <v/>
      </c>
      <c r="C250" s="366"/>
      <c r="D250" s="315"/>
      <c r="E250" s="316"/>
      <c r="F250" s="225"/>
      <c r="G250" s="225"/>
      <c r="H250" s="225"/>
      <c r="I250" s="225"/>
      <c r="J250" s="225"/>
      <c r="K250" s="225"/>
      <c r="L250" s="225"/>
      <c r="M250" s="225"/>
      <c r="N250" s="225"/>
      <c r="O250" s="317"/>
      <c r="P250" s="224"/>
      <c r="Q250" s="225"/>
      <c r="R250" s="225"/>
      <c r="S250" s="322"/>
      <c r="T250" s="225"/>
      <c r="U250" s="318"/>
      <c r="V250" s="209"/>
      <c r="W250" s="209"/>
      <c r="X250" s="209"/>
      <c r="Y250" s="209"/>
      <c r="Z250" s="319"/>
      <c r="AA250" s="320"/>
      <c r="AB250" s="308" t="str">
        <f t="shared" si="7"/>
        <v/>
      </c>
      <c r="AC250" s="183"/>
      <c r="AD250" s="209"/>
      <c r="AE250" s="183"/>
      <c r="AF250" s="183"/>
      <c r="AG250" s="183"/>
      <c r="AH250" s="206"/>
      <c r="AI250" s="206"/>
      <c r="AJ250" s="209"/>
      <c r="AK250" s="183"/>
      <c r="AL250" s="206"/>
      <c r="AM250" s="206"/>
      <c r="AN250" s="183"/>
      <c r="AO250" s="209"/>
      <c r="AP250" s="308" t="str">
        <f t="shared" si="6"/>
        <v/>
      </c>
      <c r="AQ250" s="183"/>
      <c r="AR250" s="207" t="s">
        <v>87</v>
      </c>
      <c r="AS250" s="183"/>
      <c r="AT250" s="207" t="s">
        <v>250</v>
      </c>
      <c r="AU250" s="183"/>
      <c r="AV250" s="183"/>
      <c r="AW250" s="207" t="s">
        <v>250</v>
      </c>
      <c r="AX250" s="183"/>
      <c r="AY250" s="207" t="s">
        <v>250</v>
      </c>
      <c r="AZ250" s="207" t="s">
        <v>250</v>
      </c>
      <c r="BA250" s="183"/>
      <c r="BB250" s="183"/>
      <c r="BC250" s="183"/>
      <c r="BD250" s="207" t="s">
        <v>456</v>
      </c>
      <c r="BE250" s="183"/>
      <c r="BF250" s="183"/>
      <c r="BG250" s="183"/>
      <c r="BH250" s="183"/>
      <c r="BI250" s="183"/>
      <c r="BJ250" s="225"/>
      <c r="BN250" s="214"/>
      <c r="BO250" s="214"/>
      <c r="BP250" s="214"/>
      <c r="BQ250" s="215"/>
    </row>
    <row r="251" spans="1:69" ht="27" customHeight="1" thickTop="1" thickBot="1" x14ac:dyDescent="0.3">
      <c r="A251" s="122"/>
      <c r="B251" s="304" t="str">
        <f>IF(C251="","",(VLOOKUP(C251,Lookups!$B$4:$C$2561,2,FALSE)))</f>
        <v/>
      </c>
      <c r="C251" s="366"/>
      <c r="D251" s="315"/>
      <c r="E251" s="316"/>
      <c r="F251" s="225"/>
      <c r="G251" s="225"/>
      <c r="H251" s="225"/>
      <c r="I251" s="225"/>
      <c r="J251" s="225"/>
      <c r="K251" s="225"/>
      <c r="L251" s="225"/>
      <c r="M251" s="225"/>
      <c r="N251" s="225"/>
      <c r="O251" s="317"/>
      <c r="P251" s="224"/>
      <c r="Q251" s="225"/>
      <c r="R251" s="225"/>
      <c r="S251" s="322"/>
      <c r="T251" s="225"/>
      <c r="U251" s="318"/>
      <c r="V251" s="209"/>
      <c r="W251" s="209"/>
      <c r="X251" s="209"/>
      <c r="Y251" s="209"/>
      <c r="Z251" s="319"/>
      <c r="AA251" s="320"/>
      <c r="AB251" s="308" t="str">
        <f t="shared" si="7"/>
        <v/>
      </c>
      <c r="AC251" s="183"/>
      <c r="AD251" s="209"/>
      <c r="AE251" s="183"/>
      <c r="AF251" s="183"/>
      <c r="AG251" s="183"/>
      <c r="AH251" s="206"/>
      <c r="AI251" s="206"/>
      <c r="AJ251" s="209"/>
      <c r="AK251" s="183"/>
      <c r="AL251" s="206"/>
      <c r="AM251" s="206"/>
      <c r="AN251" s="183"/>
      <c r="AO251" s="209"/>
      <c r="AP251" s="308" t="str">
        <f t="shared" si="6"/>
        <v/>
      </c>
      <c r="AQ251" s="183"/>
      <c r="AR251" s="207" t="s">
        <v>87</v>
      </c>
      <c r="AS251" s="183"/>
      <c r="AT251" s="207" t="s">
        <v>250</v>
      </c>
      <c r="AU251" s="183"/>
      <c r="AV251" s="183"/>
      <c r="AW251" s="207" t="s">
        <v>250</v>
      </c>
      <c r="AX251" s="183"/>
      <c r="AY251" s="207" t="s">
        <v>250</v>
      </c>
      <c r="AZ251" s="207" t="s">
        <v>250</v>
      </c>
      <c r="BA251" s="183"/>
      <c r="BB251" s="183"/>
      <c r="BC251" s="183"/>
      <c r="BD251" s="207" t="s">
        <v>456</v>
      </c>
      <c r="BE251" s="183"/>
      <c r="BF251" s="183"/>
      <c r="BG251" s="183"/>
      <c r="BH251" s="183"/>
      <c r="BI251" s="183"/>
      <c r="BJ251" s="225"/>
      <c r="BN251" s="214"/>
      <c r="BO251" s="214"/>
      <c r="BP251" s="214"/>
      <c r="BQ251" s="215"/>
    </row>
    <row r="252" spans="1:69" ht="27" customHeight="1" thickTop="1" thickBot="1" x14ac:dyDescent="0.3">
      <c r="A252" s="122"/>
      <c r="B252" s="304" t="str">
        <f>IF(C252="","",(VLOOKUP(C252,Lookups!$B$4:$C$2561,2,FALSE)))</f>
        <v/>
      </c>
      <c r="C252" s="366"/>
      <c r="D252" s="315"/>
      <c r="E252" s="316"/>
      <c r="F252" s="225"/>
      <c r="G252" s="225"/>
      <c r="H252" s="225"/>
      <c r="I252" s="225"/>
      <c r="J252" s="225"/>
      <c r="K252" s="225"/>
      <c r="L252" s="225"/>
      <c r="M252" s="225"/>
      <c r="N252" s="225"/>
      <c r="O252" s="317"/>
      <c r="P252" s="224"/>
      <c r="Q252" s="225"/>
      <c r="R252" s="225"/>
      <c r="S252" s="322"/>
      <c r="T252" s="225"/>
      <c r="U252" s="318"/>
      <c r="V252" s="209"/>
      <c r="W252" s="209"/>
      <c r="X252" s="209"/>
      <c r="Y252" s="209"/>
      <c r="Z252" s="319"/>
      <c r="AA252" s="320"/>
      <c r="AB252" s="308" t="str">
        <f t="shared" si="7"/>
        <v/>
      </c>
      <c r="AC252" s="183"/>
      <c r="AD252" s="209"/>
      <c r="AE252" s="183"/>
      <c r="AF252" s="183"/>
      <c r="AG252" s="183"/>
      <c r="AH252" s="206"/>
      <c r="AI252" s="206"/>
      <c r="AJ252" s="209"/>
      <c r="AK252" s="183"/>
      <c r="AL252" s="206"/>
      <c r="AM252" s="206"/>
      <c r="AN252" s="183"/>
      <c r="AO252" s="209"/>
      <c r="AP252" s="308" t="str">
        <f t="shared" si="6"/>
        <v/>
      </c>
      <c r="AQ252" s="183"/>
      <c r="AR252" s="207" t="s">
        <v>87</v>
      </c>
      <c r="AS252" s="183"/>
      <c r="AT252" s="207" t="s">
        <v>250</v>
      </c>
      <c r="AU252" s="183"/>
      <c r="AV252" s="183"/>
      <c r="AW252" s="207" t="s">
        <v>250</v>
      </c>
      <c r="AX252" s="183"/>
      <c r="AY252" s="207" t="s">
        <v>250</v>
      </c>
      <c r="AZ252" s="207" t="s">
        <v>250</v>
      </c>
      <c r="BA252" s="183"/>
      <c r="BB252" s="183"/>
      <c r="BC252" s="183"/>
      <c r="BD252" s="207" t="s">
        <v>456</v>
      </c>
      <c r="BE252" s="183"/>
      <c r="BF252" s="183"/>
      <c r="BG252" s="183"/>
      <c r="BH252" s="183"/>
      <c r="BI252" s="183"/>
      <c r="BJ252" s="225"/>
      <c r="BN252" s="214"/>
      <c r="BO252" s="214"/>
      <c r="BP252" s="214"/>
      <c r="BQ252" s="215"/>
    </row>
    <row r="253" spans="1:69" ht="27" customHeight="1" thickTop="1" thickBot="1" x14ac:dyDescent="0.3">
      <c r="A253" s="122"/>
      <c r="B253" s="304" t="str">
        <f>IF(C253="","",(VLOOKUP(C253,Lookups!$B$4:$C$2561,2,FALSE)))</f>
        <v/>
      </c>
      <c r="C253" s="366"/>
      <c r="D253" s="315"/>
      <c r="E253" s="316"/>
      <c r="F253" s="225"/>
      <c r="G253" s="225"/>
      <c r="H253" s="225"/>
      <c r="I253" s="225"/>
      <c r="J253" s="225"/>
      <c r="K253" s="225"/>
      <c r="L253" s="225"/>
      <c r="M253" s="225"/>
      <c r="N253" s="225"/>
      <c r="O253" s="317"/>
      <c r="P253" s="224"/>
      <c r="Q253" s="225"/>
      <c r="R253" s="225"/>
      <c r="S253" s="322"/>
      <c r="T253" s="225"/>
      <c r="U253" s="318"/>
      <c r="V253" s="209"/>
      <c r="W253" s="209"/>
      <c r="X253" s="209"/>
      <c r="Y253" s="209"/>
      <c r="Z253" s="319"/>
      <c r="AA253" s="320"/>
      <c r="AB253" s="308" t="str">
        <f t="shared" si="7"/>
        <v/>
      </c>
      <c r="AC253" s="183"/>
      <c r="AD253" s="209"/>
      <c r="AE253" s="183"/>
      <c r="AF253" s="183"/>
      <c r="AG253" s="183"/>
      <c r="AH253" s="206"/>
      <c r="AI253" s="206"/>
      <c r="AJ253" s="209"/>
      <c r="AK253" s="183"/>
      <c r="AL253" s="206"/>
      <c r="AM253" s="206"/>
      <c r="AN253" s="183"/>
      <c r="AO253" s="209"/>
      <c r="AP253" s="308" t="str">
        <f t="shared" si="6"/>
        <v/>
      </c>
      <c r="AQ253" s="183"/>
      <c r="AR253" s="207" t="s">
        <v>87</v>
      </c>
      <c r="AS253" s="183"/>
      <c r="AT253" s="207" t="s">
        <v>250</v>
      </c>
      <c r="AU253" s="183"/>
      <c r="AV253" s="183"/>
      <c r="AW253" s="207" t="s">
        <v>250</v>
      </c>
      <c r="AX253" s="183"/>
      <c r="AY253" s="207" t="s">
        <v>250</v>
      </c>
      <c r="AZ253" s="207" t="s">
        <v>250</v>
      </c>
      <c r="BA253" s="183"/>
      <c r="BB253" s="183"/>
      <c r="BC253" s="183"/>
      <c r="BD253" s="207" t="s">
        <v>456</v>
      </c>
      <c r="BE253" s="183"/>
      <c r="BF253" s="183"/>
      <c r="BG253" s="183"/>
      <c r="BH253" s="183"/>
      <c r="BI253" s="183"/>
      <c r="BJ253" s="225"/>
      <c r="BN253" s="214"/>
      <c r="BO253" s="214"/>
      <c r="BP253" s="214"/>
      <c r="BQ253" s="215"/>
    </row>
    <row r="254" spans="1:69" ht="27" customHeight="1" thickTop="1" thickBot="1" x14ac:dyDescent="0.3">
      <c r="A254" s="122"/>
      <c r="B254" s="304" t="str">
        <f>IF(C254="","",(VLOOKUP(C254,Lookups!$B$4:$C$2561,2,FALSE)))</f>
        <v/>
      </c>
      <c r="C254" s="366"/>
      <c r="D254" s="315"/>
      <c r="E254" s="316"/>
      <c r="F254" s="225"/>
      <c r="G254" s="225"/>
      <c r="H254" s="225"/>
      <c r="I254" s="225"/>
      <c r="J254" s="225"/>
      <c r="K254" s="225"/>
      <c r="L254" s="225"/>
      <c r="M254" s="225"/>
      <c r="N254" s="225"/>
      <c r="O254" s="317"/>
      <c r="P254" s="224"/>
      <c r="Q254" s="225"/>
      <c r="R254" s="225"/>
      <c r="S254" s="322"/>
      <c r="T254" s="225"/>
      <c r="U254" s="318"/>
      <c r="V254" s="209"/>
      <c r="W254" s="209"/>
      <c r="X254" s="209"/>
      <c r="Y254" s="209"/>
      <c r="Z254" s="319"/>
      <c r="AA254" s="320"/>
      <c r="AB254" s="308" t="str">
        <f t="shared" si="7"/>
        <v/>
      </c>
      <c r="AC254" s="183"/>
      <c r="AD254" s="209"/>
      <c r="AE254" s="183"/>
      <c r="AF254" s="183"/>
      <c r="AG254" s="183"/>
      <c r="AH254" s="206"/>
      <c r="AI254" s="206"/>
      <c r="AJ254" s="209"/>
      <c r="AK254" s="183"/>
      <c r="AL254" s="206"/>
      <c r="AM254" s="206"/>
      <c r="AN254" s="183"/>
      <c r="AO254" s="209"/>
      <c r="AP254" s="308" t="str">
        <f t="shared" si="6"/>
        <v/>
      </c>
      <c r="AQ254" s="183"/>
      <c r="AR254" s="207" t="s">
        <v>87</v>
      </c>
      <c r="AS254" s="183"/>
      <c r="AT254" s="207" t="s">
        <v>250</v>
      </c>
      <c r="AU254" s="183"/>
      <c r="AV254" s="183"/>
      <c r="AW254" s="207" t="s">
        <v>250</v>
      </c>
      <c r="AX254" s="183"/>
      <c r="AY254" s="207" t="s">
        <v>250</v>
      </c>
      <c r="AZ254" s="207" t="s">
        <v>250</v>
      </c>
      <c r="BA254" s="183"/>
      <c r="BB254" s="183"/>
      <c r="BC254" s="183"/>
      <c r="BD254" s="207" t="s">
        <v>456</v>
      </c>
      <c r="BE254" s="183"/>
      <c r="BF254" s="183"/>
      <c r="BG254" s="183"/>
      <c r="BH254" s="183"/>
      <c r="BI254" s="183"/>
      <c r="BJ254" s="225"/>
      <c r="BN254" s="214"/>
      <c r="BO254" s="214"/>
      <c r="BP254" s="214"/>
      <c r="BQ254" s="215"/>
    </row>
    <row r="255" spans="1:69" ht="27" customHeight="1" thickTop="1" thickBot="1" x14ac:dyDescent="0.3">
      <c r="A255" s="122"/>
      <c r="B255" s="304" t="str">
        <f>IF(C255="","",(VLOOKUP(C255,Lookups!$B$4:$C$2561,2,FALSE)))</f>
        <v/>
      </c>
      <c r="C255" s="366"/>
      <c r="D255" s="315"/>
      <c r="E255" s="316"/>
      <c r="F255" s="225"/>
      <c r="G255" s="225"/>
      <c r="H255" s="225"/>
      <c r="I255" s="225"/>
      <c r="J255" s="225"/>
      <c r="K255" s="225"/>
      <c r="L255" s="225"/>
      <c r="M255" s="225"/>
      <c r="N255" s="225"/>
      <c r="O255" s="317"/>
      <c r="P255" s="224"/>
      <c r="Q255" s="225"/>
      <c r="R255" s="225"/>
      <c r="S255" s="322"/>
      <c r="T255" s="225"/>
      <c r="U255" s="318"/>
      <c r="V255" s="209"/>
      <c r="W255" s="209"/>
      <c r="X255" s="209"/>
      <c r="Y255" s="209"/>
      <c r="Z255" s="319"/>
      <c r="AA255" s="320"/>
      <c r="AB255" s="308" t="str">
        <f t="shared" si="7"/>
        <v/>
      </c>
      <c r="AC255" s="183"/>
      <c r="AD255" s="209"/>
      <c r="AE255" s="183"/>
      <c r="AF255" s="183"/>
      <c r="AG255" s="183"/>
      <c r="AH255" s="206"/>
      <c r="AI255" s="206"/>
      <c r="AJ255" s="209"/>
      <c r="AK255" s="183"/>
      <c r="AL255" s="206"/>
      <c r="AM255" s="206"/>
      <c r="AN255" s="183"/>
      <c r="AO255" s="209"/>
      <c r="AP255" s="308" t="str">
        <f t="shared" si="6"/>
        <v/>
      </c>
      <c r="AQ255" s="183"/>
      <c r="AR255" s="207" t="s">
        <v>87</v>
      </c>
      <c r="AS255" s="183"/>
      <c r="AT255" s="207" t="s">
        <v>250</v>
      </c>
      <c r="AU255" s="183"/>
      <c r="AV255" s="183"/>
      <c r="AW255" s="207" t="s">
        <v>250</v>
      </c>
      <c r="AX255" s="183"/>
      <c r="AY255" s="207" t="s">
        <v>250</v>
      </c>
      <c r="AZ255" s="207" t="s">
        <v>250</v>
      </c>
      <c r="BA255" s="183"/>
      <c r="BB255" s="183"/>
      <c r="BC255" s="183"/>
      <c r="BD255" s="207" t="s">
        <v>456</v>
      </c>
      <c r="BE255" s="183"/>
      <c r="BF255" s="183"/>
      <c r="BG255" s="183"/>
      <c r="BH255" s="183"/>
      <c r="BI255" s="183"/>
      <c r="BJ255" s="225"/>
      <c r="BN255" s="214"/>
      <c r="BO255" s="214"/>
      <c r="BP255" s="214"/>
      <c r="BQ255" s="215"/>
    </row>
    <row r="256" spans="1:69" ht="27" customHeight="1" thickTop="1" thickBot="1" x14ac:dyDescent="0.3">
      <c r="A256" s="122"/>
      <c r="B256" s="304" t="str">
        <f>IF(C256="","",(VLOOKUP(C256,Lookups!$B$4:$C$2561,2,FALSE)))</f>
        <v/>
      </c>
      <c r="C256" s="366"/>
      <c r="D256" s="315"/>
      <c r="E256" s="316"/>
      <c r="F256" s="225"/>
      <c r="G256" s="225"/>
      <c r="H256" s="225"/>
      <c r="I256" s="225"/>
      <c r="J256" s="225"/>
      <c r="K256" s="225"/>
      <c r="L256" s="225"/>
      <c r="M256" s="225"/>
      <c r="N256" s="225"/>
      <c r="O256" s="317"/>
      <c r="P256" s="224"/>
      <c r="Q256" s="225"/>
      <c r="R256" s="225"/>
      <c r="S256" s="322"/>
      <c r="T256" s="225"/>
      <c r="U256" s="318"/>
      <c r="V256" s="209"/>
      <c r="W256" s="209"/>
      <c r="X256" s="209"/>
      <c r="Y256" s="209"/>
      <c r="Z256" s="319"/>
      <c r="AA256" s="320"/>
      <c r="AB256" s="308" t="str">
        <f t="shared" si="7"/>
        <v/>
      </c>
      <c r="AC256" s="183"/>
      <c r="AD256" s="209"/>
      <c r="AE256" s="183"/>
      <c r="AF256" s="183"/>
      <c r="AG256" s="183"/>
      <c r="AH256" s="206"/>
      <c r="AI256" s="206"/>
      <c r="AJ256" s="209"/>
      <c r="AK256" s="183"/>
      <c r="AL256" s="206"/>
      <c r="AM256" s="206"/>
      <c r="AN256" s="183"/>
      <c r="AO256" s="209"/>
      <c r="AP256" s="308" t="str">
        <f t="shared" si="6"/>
        <v/>
      </c>
      <c r="AQ256" s="183"/>
      <c r="AR256" s="207" t="s">
        <v>87</v>
      </c>
      <c r="AS256" s="183"/>
      <c r="AT256" s="207" t="s">
        <v>250</v>
      </c>
      <c r="AU256" s="183"/>
      <c r="AV256" s="183"/>
      <c r="AW256" s="207" t="s">
        <v>250</v>
      </c>
      <c r="AX256" s="183"/>
      <c r="AY256" s="207" t="s">
        <v>250</v>
      </c>
      <c r="AZ256" s="207" t="s">
        <v>250</v>
      </c>
      <c r="BA256" s="183"/>
      <c r="BB256" s="183"/>
      <c r="BC256" s="183"/>
      <c r="BD256" s="207" t="s">
        <v>456</v>
      </c>
      <c r="BE256" s="183"/>
      <c r="BF256" s="183"/>
      <c r="BG256" s="183"/>
      <c r="BH256" s="183"/>
      <c r="BI256" s="183"/>
      <c r="BJ256" s="225"/>
      <c r="BN256" s="214"/>
      <c r="BO256" s="214"/>
      <c r="BP256" s="214"/>
      <c r="BQ256" s="215"/>
    </row>
    <row r="257" spans="1:69" ht="27" customHeight="1" thickTop="1" thickBot="1" x14ac:dyDescent="0.3">
      <c r="A257" s="122"/>
      <c r="B257" s="304" t="str">
        <f>IF(C257="","",(VLOOKUP(C257,Lookups!$B$4:$C$2561,2,FALSE)))</f>
        <v/>
      </c>
      <c r="C257" s="366"/>
      <c r="D257" s="315"/>
      <c r="E257" s="316"/>
      <c r="F257" s="225"/>
      <c r="G257" s="225"/>
      <c r="H257" s="225"/>
      <c r="I257" s="225"/>
      <c r="J257" s="225"/>
      <c r="K257" s="225"/>
      <c r="L257" s="225"/>
      <c r="M257" s="225"/>
      <c r="N257" s="225"/>
      <c r="O257" s="317"/>
      <c r="P257" s="224"/>
      <c r="Q257" s="225"/>
      <c r="R257" s="225"/>
      <c r="S257" s="322"/>
      <c r="T257" s="225"/>
      <c r="U257" s="318"/>
      <c r="V257" s="209"/>
      <c r="W257" s="209"/>
      <c r="X257" s="209"/>
      <c r="Y257" s="209"/>
      <c r="Z257" s="319"/>
      <c r="AA257" s="320"/>
      <c r="AB257" s="308" t="str">
        <f t="shared" si="7"/>
        <v/>
      </c>
      <c r="AC257" s="183"/>
      <c r="AD257" s="209"/>
      <c r="AE257" s="183"/>
      <c r="AF257" s="183"/>
      <c r="AG257" s="183"/>
      <c r="AH257" s="206"/>
      <c r="AI257" s="206"/>
      <c r="AJ257" s="209"/>
      <c r="AK257" s="183"/>
      <c r="AL257" s="206"/>
      <c r="AM257" s="206"/>
      <c r="AN257" s="183"/>
      <c r="AO257" s="209"/>
      <c r="AP257" s="308" t="str">
        <f t="shared" si="6"/>
        <v/>
      </c>
      <c r="AQ257" s="183"/>
      <c r="AR257" s="207" t="s">
        <v>87</v>
      </c>
      <c r="AS257" s="183"/>
      <c r="AT257" s="207" t="s">
        <v>250</v>
      </c>
      <c r="AU257" s="183"/>
      <c r="AV257" s="183"/>
      <c r="AW257" s="207" t="s">
        <v>250</v>
      </c>
      <c r="AX257" s="183"/>
      <c r="AY257" s="207" t="s">
        <v>250</v>
      </c>
      <c r="AZ257" s="207" t="s">
        <v>250</v>
      </c>
      <c r="BA257" s="183"/>
      <c r="BB257" s="183"/>
      <c r="BC257" s="183"/>
      <c r="BD257" s="207" t="s">
        <v>456</v>
      </c>
      <c r="BE257" s="183"/>
      <c r="BF257" s="183"/>
      <c r="BG257" s="183"/>
      <c r="BH257" s="183"/>
      <c r="BI257" s="183"/>
      <c r="BJ257" s="225"/>
      <c r="BN257" s="214"/>
      <c r="BO257" s="214"/>
      <c r="BP257" s="214"/>
      <c r="BQ257" s="215"/>
    </row>
    <row r="258" spans="1:69" ht="27" customHeight="1" thickTop="1" thickBot="1" x14ac:dyDescent="0.3">
      <c r="A258" s="122"/>
      <c r="B258" s="304" t="str">
        <f>IF(C258="","",(VLOOKUP(C258,Lookups!$B$4:$C$2561,2,FALSE)))</f>
        <v/>
      </c>
      <c r="C258" s="366"/>
      <c r="D258" s="315"/>
      <c r="E258" s="316"/>
      <c r="F258" s="225"/>
      <c r="G258" s="225"/>
      <c r="H258" s="225"/>
      <c r="I258" s="225"/>
      <c r="J258" s="225"/>
      <c r="K258" s="225"/>
      <c r="L258" s="225"/>
      <c r="M258" s="225"/>
      <c r="N258" s="225"/>
      <c r="O258" s="317"/>
      <c r="P258" s="224"/>
      <c r="Q258" s="225"/>
      <c r="R258" s="225"/>
      <c r="S258" s="322"/>
      <c r="T258" s="225"/>
      <c r="U258" s="318"/>
      <c r="V258" s="209"/>
      <c r="W258" s="209"/>
      <c r="X258" s="209"/>
      <c r="Y258" s="209"/>
      <c r="Z258" s="319"/>
      <c r="AA258" s="320"/>
      <c r="AB258" s="308" t="str">
        <f t="shared" si="7"/>
        <v/>
      </c>
      <c r="AC258" s="183"/>
      <c r="AD258" s="209"/>
      <c r="AE258" s="183"/>
      <c r="AF258" s="183"/>
      <c r="AG258" s="183"/>
      <c r="AH258" s="206"/>
      <c r="AI258" s="206"/>
      <c r="AJ258" s="209"/>
      <c r="AK258" s="183"/>
      <c r="AL258" s="206"/>
      <c r="AM258" s="206"/>
      <c r="AN258" s="183"/>
      <c r="AO258" s="209"/>
      <c r="AP258" s="308" t="str">
        <f t="shared" si="6"/>
        <v/>
      </c>
      <c r="AQ258" s="183"/>
      <c r="AR258" s="207" t="s">
        <v>87</v>
      </c>
      <c r="AS258" s="183"/>
      <c r="AT258" s="207" t="s">
        <v>250</v>
      </c>
      <c r="AU258" s="183"/>
      <c r="AV258" s="183"/>
      <c r="AW258" s="207" t="s">
        <v>250</v>
      </c>
      <c r="AX258" s="183"/>
      <c r="AY258" s="207" t="s">
        <v>250</v>
      </c>
      <c r="AZ258" s="207" t="s">
        <v>250</v>
      </c>
      <c r="BA258" s="183"/>
      <c r="BB258" s="183"/>
      <c r="BC258" s="183"/>
      <c r="BD258" s="207" t="s">
        <v>456</v>
      </c>
      <c r="BE258" s="183"/>
      <c r="BF258" s="183"/>
      <c r="BG258" s="183"/>
      <c r="BH258" s="183"/>
      <c r="BI258" s="183"/>
      <c r="BJ258" s="225"/>
      <c r="BN258" s="214"/>
      <c r="BO258" s="214"/>
      <c r="BP258" s="214"/>
      <c r="BQ258" s="215"/>
    </row>
    <row r="259" spans="1:69" ht="27" customHeight="1" thickTop="1" thickBot="1" x14ac:dyDescent="0.3">
      <c r="A259" s="122"/>
      <c r="B259" s="304" t="str">
        <f>IF(C259="","",(VLOOKUP(C259,Lookups!$B$4:$C$2561,2,FALSE)))</f>
        <v/>
      </c>
      <c r="C259" s="366"/>
      <c r="D259" s="315"/>
      <c r="E259" s="316"/>
      <c r="F259" s="225"/>
      <c r="G259" s="225"/>
      <c r="H259" s="225"/>
      <c r="I259" s="225"/>
      <c r="J259" s="225"/>
      <c r="K259" s="225"/>
      <c r="L259" s="225"/>
      <c r="M259" s="225"/>
      <c r="N259" s="225"/>
      <c r="O259" s="317"/>
      <c r="P259" s="224"/>
      <c r="Q259" s="225"/>
      <c r="R259" s="225"/>
      <c r="S259" s="322"/>
      <c r="T259" s="225"/>
      <c r="U259" s="318"/>
      <c r="V259" s="209"/>
      <c r="W259" s="209"/>
      <c r="X259" s="209"/>
      <c r="Y259" s="209"/>
      <c r="Z259" s="319"/>
      <c r="AA259" s="320"/>
      <c r="AB259" s="308" t="str">
        <f t="shared" si="7"/>
        <v/>
      </c>
      <c r="AC259" s="183"/>
      <c r="AD259" s="209"/>
      <c r="AE259" s="183"/>
      <c r="AF259" s="183"/>
      <c r="AG259" s="183"/>
      <c r="AH259" s="206"/>
      <c r="AI259" s="206"/>
      <c r="AJ259" s="209"/>
      <c r="AK259" s="183"/>
      <c r="AL259" s="206"/>
      <c r="AM259" s="206"/>
      <c r="AN259" s="183"/>
      <c r="AO259" s="209"/>
      <c r="AP259" s="308" t="str">
        <f t="shared" si="6"/>
        <v/>
      </c>
      <c r="AQ259" s="183"/>
      <c r="AR259" s="207" t="s">
        <v>87</v>
      </c>
      <c r="AS259" s="183"/>
      <c r="AT259" s="207" t="s">
        <v>250</v>
      </c>
      <c r="AU259" s="183"/>
      <c r="AV259" s="183"/>
      <c r="AW259" s="207" t="s">
        <v>250</v>
      </c>
      <c r="AX259" s="183"/>
      <c r="AY259" s="207" t="s">
        <v>250</v>
      </c>
      <c r="AZ259" s="207" t="s">
        <v>250</v>
      </c>
      <c r="BA259" s="183"/>
      <c r="BB259" s="183"/>
      <c r="BC259" s="183"/>
      <c r="BD259" s="207" t="s">
        <v>456</v>
      </c>
      <c r="BE259" s="183"/>
      <c r="BF259" s="183"/>
      <c r="BG259" s="183"/>
      <c r="BH259" s="183"/>
      <c r="BI259" s="183"/>
      <c r="BJ259" s="225"/>
      <c r="BN259" s="214"/>
      <c r="BO259" s="214"/>
      <c r="BP259" s="214"/>
      <c r="BQ259" s="215"/>
    </row>
    <row r="260" spans="1:69" ht="27" customHeight="1" thickTop="1" thickBot="1" x14ac:dyDescent="0.3">
      <c r="A260" s="122"/>
      <c r="B260" s="304" t="str">
        <f>IF(C260="","",(VLOOKUP(C260,Lookups!$B$4:$C$2561,2,FALSE)))</f>
        <v/>
      </c>
      <c r="C260" s="366"/>
      <c r="D260" s="315"/>
      <c r="E260" s="316"/>
      <c r="F260" s="225"/>
      <c r="G260" s="225"/>
      <c r="H260" s="225"/>
      <c r="I260" s="225"/>
      <c r="J260" s="225"/>
      <c r="K260" s="225"/>
      <c r="L260" s="225"/>
      <c r="M260" s="225"/>
      <c r="N260" s="225"/>
      <c r="O260" s="317"/>
      <c r="P260" s="224"/>
      <c r="Q260" s="225"/>
      <c r="R260" s="225"/>
      <c r="S260" s="322"/>
      <c r="T260" s="225"/>
      <c r="U260" s="318"/>
      <c r="V260" s="209"/>
      <c r="W260" s="209"/>
      <c r="X260" s="209"/>
      <c r="Y260" s="209"/>
      <c r="Z260" s="319"/>
      <c r="AA260" s="320"/>
      <c r="AB260" s="308" t="str">
        <f t="shared" si="7"/>
        <v/>
      </c>
      <c r="AC260" s="183"/>
      <c r="AD260" s="209"/>
      <c r="AE260" s="183"/>
      <c r="AF260" s="183"/>
      <c r="AG260" s="183"/>
      <c r="AH260" s="206"/>
      <c r="AI260" s="206"/>
      <c r="AJ260" s="209"/>
      <c r="AK260" s="183"/>
      <c r="AL260" s="206"/>
      <c r="AM260" s="206"/>
      <c r="AN260" s="183"/>
      <c r="AO260" s="209"/>
      <c r="AP260" s="308" t="str">
        <f t="shared" si="6"/>
        <v/>
      </c>
      <c r="AQ260" s="183"/>
      <c r="AR260" s="207" t="s">
        <v>87</v>
      </c>
      <c r="AS260" s="183"/>
      <c r="AT260" s="207" t="s">
        <v>250</v>
      </c>
      <c r="AU260" s="183"/>
      <c r="AV260" s="183"/>
      <c r="AW260" s="207" t="s">
        <v>250</v>
      </c>
      <c r="AX260" s="183"/>
      <c r="AY260" s="207" t="s">
        <v>250</v>
      </c>
      <c r="AZ260" s="207" t="s">
        <v>250</v>
      </c>
      <c r="BA260" s="183"/>
      <c r="BB260" s="183"/>
      <c r="BC260" s="183"/>
      <c r="BD260" s="207" t="s">
        <v>456</v>
      </c>
      <c r="BE260" s="183"/>
      <c r="BF260" s="183"/>
      <c r="BG260" s="183"/>
      <c r="BH260" s="183"/>
      <c r="BI260" s="183"/>
      <c r="BJ260" s="225"/>
      <c r="BN260" s="214"/>
      <c r="BO260" s="214"/>
      <c r="BP260" s="214"/>
      <c r="BQ260" s="215"/>
    </row>
    <row r="261" spans="1:69" ht="27" customHeight="1" thickTop="1" thickBot="1" x14ac:dyDescent="0.3">
      <c r="A261" s="122"/>
      <c r="B261" s="304" t="str">
        <f>IF(C261="","",(VLOOKUP(C261,Lookups!$B$4:$C$2561,2,FALSE)))</f>
        <v/>
      </c>
      <c r="C261" s="366"/>
      <c r="D261" s="315"/>
      <c r="E261" s="316"/>
      <c r="F261" s="225"/>
      <c r="G261" s="225"/>
      <c r="H261" s="225"/>
      <c r="I261" s="225"/>
      <c r="J261" s="225"/>
      <c r="K261" s="225"/>
      <c r="L261" s="225"/>
      <c r="M261" s="225"/>
      <c r="N261" s="225"/>
      <c r="O261" s="317"/>
      <c r="P261" s="224"/>
      <c r="Q261" s="225"/>
      <c r="R261" s="225"/>
      <c r="S261" s="322"/>
      <c r="T261" s="225"/>
      <c r="U261" s="318"/>
      <c r="V261" s="209"/>
      <c r="W261" s="209"/>
      <c r="X261" s="209"/>
      <c r="Y261" s="209"/>
      <c r="Z261" s="319"/>
      <c r="AA261" s="320"/>
      <c r="AB261" s="308" t="str">
        <f t="shared" si="7"/>
        <v/>
      </c>
      <c r="AC261" s="183"/>
      <c r="AD261" s="209"/>
      <c r="AE261" s="183"/>
      <c r="AF261" s="183"/>
      <c r="AG261" s="183"/>
      <c r="AH261" s="206"/>
      <c r="AI261" s="206"/>
      <c r="AJ261" s="209"/>
      <c r="AK261" s="183"/>
      <c r="AL261" s="206"/>
      <c r="AM261" s="206"/>
      <c r="AN261" s="183"/>
      <c r="AO261" s="209"/>
      <c r="AP261" s="308" t="str">
        <f t="shared" si="6"/>
        <v/>
      </c>
      <c r="AQ261" s="183"/>
      <c r="AR261" s="207" t="s">
        <v>87</v>
      </c>
      <c r="AS261" s="183"/>
      <c r="AT261" s="207" t="s">
        <v>250</v>
      </c>
      <c r="AU261" s="183"/>
      <c r="AV261" s="183"/>
      <c r="AW261" s="207" t="s">
        <v>250</v>
      </c>
      <c r="AX261" s="183"/>
      <c r="AY261" s="207" t="s">
        <v>250</v>
      </c>
      <c r="AZ261" s="207" t="s">
        <v>250</v>
      </c>
      <c r="BA261" s="183"/>
      <c r="BB261" s="183"/>
      <c r="BC261" s="183"/>
      <c r="BD261" s="207" t="s">
        <v>456</v>
      </c>
      <c r="BE261" s="183"/>
      <c r="BF261" s="183"/>
      <c r="BG261" s="183"/>
      <c r="BH261" s="183"/>
      <c r="BI261" s="183"/>
      <c r="BJ261" s="225"/>
      <c r="BN261" s="214"/>
      <c r="BO261" s="214"/>
      <c r="BP261" s="214"/>
      <c r="BQ261" s="215"/>
    </row>
    <row r="262" spans="1:69" ht="27" customHeight="1" thickTop="1" thickBot="1" x14ac:dyDescent="0.3">
      <c r="A262" s="122"/>
      <c r="B262" s="304" t="str">
        <f>IF(C262="","",(VLOOKUP(C262,Lookups!$B$4:$C$2561,2,FALSE)))</f>
        <v/>
      </c>
      <c r="C262" s="366"/>
      <c r="D262" s="315"/>
      <c r="E262" s="316"/>
      <c r="F262" s="225"/>
      <c r="G262" s="225"/>
      <c r="H262" s="225"/>
      <c r="I262" s="225"/>
      <c r="J262" s="225"/>
      <c r="K262" s="225"/>
      <c r="L262" s="225"/>
      <c r="M262" s="225"/>
      <c r="N262" s="225"/>
      <c r="O262" s="317"/>
      <c r="P262" s="224"/>
      <c r="Q262" s="225"/>
      <c r="R262" s="225"/>
      <c r="S262" s="322"/>
      <c r="T262" s="225"/>
      <c r="U262" s="318"/>
      <c r="V262" s="209"/>
      <c r="W262" s="209"/>
      <c r="X262" s="209"/>
      <c r="Y262" s="209"/>
      <c r="Z262" s="319"/>
      <c r="AA262" s="320"/>
      <c r="AB262" s="308" t="str">
        <f t="shared" si="7"/>
        <v/>
      </c>
      <c r="AC262" s="183"/>
      <c r="AD262" s="209"/>
      <c r="AE262" s="183"/>
      <c r="AF262" s="183"/>
      <c r="AG262" s="183"/>
      <c r="AH262" s="206"/>
      <c r="AI262" s="206"/>
      <c r="AJ262" s="209"/>
      <c r="AK262" s="183"/>
      <c r="AL262" s="206"/>
      <c r="AM262" s="206"/>
      <c r="AN262" s="183"/>
      <c r="AO262" s="209"/>
      <c r="AP262" s="308" t="str">
        <f t="shared" ref="AP262:AP325" si="8">IF(AO262="","",VLOOKUP(AO262,MarkMaterialDesc,2,FALSE))</f>
        <v/>
      </c>
      <c r="AQ262" s="183"/>
      <c r="AR262" s="207" t="s">
        <v>87</v>
      </c>
      <c r="AS262" s="183"/>
      <c r="AT262" s="207" t="s">
        <v>250</v>
      </c>
      <c r="AU262" s="183"/>
      <c r="AV262" s="183"/>
      <c r="AW262" s="207" t="s">
        <v>250</v>
      </c>
      <c r="AX262" s="183"/>
      <c r="AY262" s="207" t="s">
        <v>250</v>
      </c>
      <c r="AZ262" s="207" t="s">
        <v>250</v>
      </c>
      <c r="BA262" s="183"/>
      <c r="BB262" s="183"/>
      <c r="BC262" s="183"/>
      <c r="BD262" s="207" t="s">
        <v>456</v>
      </c>
      <c r="BE262" s="183"/>
      <c r="BF262" s="183"/>
      <c r="BG262" s="183"/>
      <c r="BH262" s="183"/>
      <c r="BI262" s="183"/>
      <c r="BJ262" s="225"/>
      <c r="BN262" s="214"/>
      <c r="BO262" s="214"/>
      <c r="BP262" s="214"/>
      <c r="BQ262" s="215"/>
    </row>
    <row r="263" spans="1:69" ht="27" customHeight="1" thickTop="1" thickBot="1" x14ac:dyDescent="0.3">
      <c r="A263" s="122"/>
      <c r="B263" s="304" t="str">
        <f>IF(C263="","",(VLOOKUP(C263,Lookups!$B$4:$C$2561,2,FALSE)))</f>
        <v/>
      </c>
      <c r="C263" s="366"/>
      <c r="D263" s="315"/>
      <c r="E263" s="316"/>
      <c r="F263" s="225"/>
      <c r="G263" s="225"/>
      <c r="H263" s="225"/>
      <c r="I263" s="225"/>
      <c r="J263" s="225"/>
      <c r="K263" s="225"/>
      <c r="L263" s="225"/>
      <c r="M263" s="225"/>
      <c r="N263" s="225"/>
      <c r="O263" s="317"/>
      <c r="P263" s="224"/>
      <c r="Q263" s="225"/>
      <c r="R263" s="225"/>
      <c r="S263" s="322"/>
      <c r="T263" s="225"/>
      <c r="U263" s="318"/>
      <c r="V263" s="209"/>
      <c r="W263" s="209"/>
      <c r="X263" s="209"/>
      <c r="Y263" s="209"/>
      <c r="Z263" s="319"/>
      <c r="AA263" s="320"/>
      <c r="AB263" s="308" t="str">
        <f t="shared" ref="AB263:AB326" si="9">IF(AA263="","",VLOOKUP(AA263,MarkTypeDesc,2,FALSE))</f>
        <v/>
      </c>
      <c r="AC263" s="183"/>
      <c r="AD263" s="209"/>
      <c r="AE263" s="183"/>
      <c r="AF263" s="183"/>
      <c r="AG263" s="183"/>
      <c r="AH263" s="206"/>
      <c r="AI263" s="206"/>
      <c r="AJ263" s="209"/>
      <c r="AK263" s="183"/>
      <c r="AL263" s="206"/>
      <c r="AM263" s="206"/>
      <c r="AN263" s="183"/>
      <c r="AO263" s="209"/>
      <c r="AP263" s="308" t="str">
        <f t="shared" si="8"/>
        <v/>
      </c>
      <c r="AQ263" s="183"/>
      <c r="AR263" s="207" t="s">
        <v>87</v>
      </c>
      <c r="AS263" s="183"/>
      <c r="AT263" s="207" t="s">
        <v>250</v>
      </c>
      <c r="AU263" s="183"/>
      <c r="AV263" s="183"/>
      <c r="AW263" s="207" t="s">
        <v>250</v>
      </c>
      <c r="AX263" s="183"/>
      <c r="AY263" s="207" t="s">
        <v>250</v>
      </c>
      <c r="AZ263" s="207" t="s">
        <v>250</v>
      </c>
      <c r="BA263" s="183"/>
      <c r="BB263" s="183"/>
      <c r="BC263" s="183"/>
      <c r="BD263" s="207" t="s">
        <v>456</v>
      </c>
      <c r="BE263" s="183"/>
      <c r="BF263" s="183"/>
      <c r="BG263" s="183"/>
      <c r="BH263" s="183"/>
      <c r="BI263" s="183"/>
      <c r="BJ263" s="225"/>
      <c r="BN263" s="214"/>
      <c r="BO263" s="214"/>
      <c r="BP263" s="214"/>
      <c r="BQ263" s="215"/>
    </row>
    <row r="264" spans="1:69" ht="27" customHeight="1" thickTop="1" thickBot="1" x14ac:dyDescent="0.3">
      <c r="A264" s="122"/>
      <c r="B264" s="304" t="str">
        <f>IF(C264="","",(VLOOKUP(C264,Lookups!$B$4:$C$2561,2,FALSE)))</f>
        <v/>
      </c>
      <c r="C264" s="366"/>
      <c r="D264" s="315"/>
      <c r="E264" s="316"/>
      <c r="F264" s="225"/>
      <c r="G264" s="225"/>
      <c r="H264" s="225"/>
      <c r="I264" s="225"/>
      <c r="J264" s="225"/>
      <c r="K264" s="225"/>
      <c r="L264" s="225"/>
      <c r="M264" s="225"/>
      <c r="N264" s="225"/>
      <c r="O264" s="317"/>
      <c r="P264" s="224"/>
      <c r="Q264" s="225"/>
      <c r="R264" s="225"/>
      <c r="S264" s="322"/>
      <c r="T264" s="225"/>
      <c r="U264" s="318"/>
      <c r="V264" s="209"/>
      <c r="W264" s="209"/>
      <c r="X264" s="209"/>
      <c r="Y264" s="209"/>
      <c r="Z264" s="319"/>
      <c r="AA264" s="320"/>
      <c r="AB264" s="308" t="str">
        <f t="shared" si="9"/>
        <v/>
      </c>
      <c r="AC264" s="183"/>
      <c r="AD264" s="209"/>
      <c r="AE264" s="183"/>
      <c r="AF264" s="183"/>
      <c r="AG264" s="183"/>
      <c r="AH264" s="206"/>
      <c r="AI264" s="206"/>
      <c r="AJ264" s="209"/>
      <c r="AK264" s="183"/>
      <c r="AL264" s="206"/>
      <c r="AM264" s="206"/>
      <c r="AN264" s="183"/>
      <c r="AO264" s="209"/>
      <c r="AP264" s="308" t="str">
        <f t="shared" si="8"/>
        <v/>
      </c>
      <c r="AQ264" s="183"/>
      <c r="AR264" s="207" t="s">
        <v>87</v>
      </c>
      <c r="AS264" s="183"/>
      <c r="AT264" s="207" t="s">
        <v>250</v>
      </c>
      <c r="AU264" s="183"/>
      <c r="AV264" s="183"/>
      <c r="AW264" s="207" t="s">
        <v>250</v>
      </c>
      <c r="AX264" s="183"/>
      <c r="AY264" s="207" t="s">
        <v>250</v>
      </c>
      <c r="AZ264" s="207" t="s">
        <v>250</v>
      </c>
      <c r="BA264" s="183"/>
      <c r="BB264" s="183"/>
      <c r="BC264" s="183"/>
      <c r="BD264" s="207" t="s">
        <v>456</v>
      </c>
      <c r="BE264" s="183"/>
      <c r="BF264" s="183"/>
      <c r="BG264" s="183"/>
      <c r="BH264" s="183"/>
      <c r="BI264" s="183"/>
      <c r="BJ264" s="225"/>
      <c r="BN264" s="214"/>
      <c r="BO264" s="214"/>
      <c r="BP264" s="214"/>
      <c r="BQ264" s="215"/>
    </row>
    <row r="265" spans="1:69" ht="27" customHeight="1" thickTop="1" thickBot="1" x14ac:dyDescent="0.3">
      <c r="A265" s="122"/>
      <c r="B265" s="304" t="str">
        <f>IF(C265="","",(VLOOKUP(C265,Lookups!$B$4:$C$2561,2,FALSE)))</f>
        <v/>
      </c>
      <c r="C265" s="366"/>
      <c r="D265" s="315"/>
      <c r="E265" s="316"/>
      <c r="F265" s="225"/>
      <c r="G265" s="225"/>
      <c r="H265" s="225"/>
      <c r="I265" s="225"/>
      <c r="J265" s="225"/>
      <c r="K265" s="225"/>
      <c r="L265" s="225"/>
      <c r="M265" s="225"/>
      <c r="N265" s="225"/>
      <c r="O265" s="317"/>
      <c r="P265" s="224"/>
      <c r="Q265" s="225"/>
      <c r="R265" s="225"/>
      <c r="S265" s="322"/>
      <c r="T265" s="225"/>
      <c r="U265" s="318"/>
      <c r="V265" s="209"/>
      <c r="W265" s="209"/>
      <c r="X265" s="209"/>
      <c r="Y265" s="209"/>
      <c r="Z265" s="319"/>
      <c r="AA265" s="320"/>
      <c r="AB265" s="308" t="str">
        <f t="shared" si="9"/>
        <v/>
      </c>
      <c r="AC265" s="183"/>
      <c r="AD265" s="209"/>
      <c r="AE265" s="183"/>
      <c r="AF265" s="183"/>
      <c r="AG265" s="183"/>
      <c r="AH265" s="206"/>
      <c r="AI265" s="206"/>
      <c r="AJ265" s="209"/>
      <c r="AK265" s="183"/>
      <c r="AL265" s="206"/>
      <c r="AM265" s="206"/>
      <c r="AN265" s="183"/>
      <c r="AO265" s="209"/>
      <c r="AP265" s="308" t="str">
        <f t="shared" si="8"/>
        <v/>
      </c>
      <c r="AQ265" s="183"/>
      <c r="AR265" s="207" t="s">
        <v>87</v>
      </c>
      <c r="AS265" s="183"/>
      <c r="AT265" s="207" t="s">
        <v>250</v>
      </c>
      <c r="AU265" s="183"/>
      <c r="AV265" s="183"/>
      <c r="AW265" s="207" t="s">
        <v>250</v>
      </c>
      <c r="AX265" s="183"/>
      <c r="AY265" s="207" t="s">
        <v>250</v>
      </c>
      <c r="AZ265" s="207" t="s">
        <v>250</v>
      </c>
      <c r="BA265" s="183"/>
      <c r="BB265" s="183"/>
      <c r="BC265" s="183"/>
      <c r="BD265" s="207" t="s">
        <v>456</v>
      </c>
      <c r="BE265" s="183"/>
      <c r="BF265" s="183"/>
      <c r="BG265" s="183"/>
      <c r="BH265" s="183"/>
      <c r="BI265" s="183"/>
      <c r="BJ265" s="225"/>
      <c r="BN265" s="214"/>
      <c r="BO265" s="214"/>
      <c r="BP265" s="214"/>
      <c r="BQ265" s="215"/>
    </row>
    <row r="266" spans="1:69" ht="27" customHeight="1" thickTop="1" thickBot="1" x14ac:dyDescent="0.3">
      <c r="A266" s="122"/>
      <c r="B266" s="304" t="str">
        <f>IF(C266="","",(VLOOKUP(C266,Lookups!$B$4:$C$2561,2,FALSE)))</f>
        <v/>
      </c>
      <c r="C266" s="366"/>
      <c r="D266" s="315"/>
      <c r="E266" s="316"/>
      <c r="F266" s="225"/>
      <c r="G266" s="225"/>
      <c r="H266" s="225"/>
      <c r="I266" s="225"/>
      <c r="J266" s="225"/>
      <c r="K266" s="225"/>
      <c r="L266" s="225"/>
      <c r="M266" s="225"/>
      <c r="N266" s="225"/>
      <c r="O266" s="317"/>
      <c r="P266" s="224"/>
      <c r="Q266" s="225"/>
      <c r="R266" s="225"/>
      <c r="S266" s="322"/>
      <c r="T266" s="225"/>
      <c r="U266" s="318"/>
      <c r="V266" s="209"/>
      <c r="W266" s="209"/>
      <c r="X266" s="209"/>
      <c r="Y266" s="209"/>
      <c r="Z266" s="319"/>
      <c r="AA266" s="320"/>
      <c r="AB266" s="308" t="str">
        <f t="shared" si="9"/>
        <v/>
      </c>
      <c r="AC266" s="183"/>
      <c r="AD266" s="209"/>
      <c r="AE266" s="183"/>
      <c r="AF266" s="183"/>
      <c r="AG266" s="183"/>
      <c r="AH266" s="206"/>
      <c r="AI266" s="206"/>
      <c r="AJ266" s="209"/>
      <c r="AK266" s="183"/>
      <c r="AL266" s="206"/>
      <c r="AM266" s="206"/>
      <c r="AN266" s="183"/>
      <c r="AO266" s="209"/>
      <c r="AP266" s="308" t="str">
        <f t="shared" si="8"/>
        <v/>
      </c>
      <c r="AQ266" s="183"/>
      <c r="AR266" s="207" t="s">
        <v>87</v>
      </c>
      <c r="AS266" s="183"/>
      <c r="AT266" s="207" t="s">
        <v>250</v>
      </c>
      <c r="AU266" s="183"/>
      <c r="AV266" s="183"/>
      <c r="AW266" s="207" t="s">
        <v>250</v>
      </c>
      <c r="AX266" s="183"/>
      <c r="AY266" s="207" t="s">
        <v>250</v>
      </c>
      <c r="AZ266" s="207" t="s">
        <v>250</v>
      </c>
      <c r="BA266" s="183"/>
      <c r="BB266" s="183"/>
      <c r="BC266" s="183"/>
      <c r="BD266" s="207" t="s">
        <v>456</v>
      </c>
      <c r="BE266" s="183"/>
      <c r="BF266" s="183"/>
      <c r="BG266" s="183"/>
      <c r="BH266" s="183"/>
      <c r="BI266" s="183"/>
      <c r="BJ266" s="225"/>
      <c r="BN266" s="214"/>
      <c r="BO266" s="214"/>
      <c r="BP266" s="214"/>
      <c r="BQ266" s="215"/>
    </row>
    <row r="267" spans="1:69" ht="27" customHeight="1" thickTop="1" thickBot="1" x14ac:dyDescent="0.3">
      <c r="A267" s="122"/>
      <c r="B267" s="304" t="str">
        <f>IF(C267="","",(VLOOKUP(C267,Lookups!$B$4:$C$2561,2,FALSE)))</f>
        <v/>
      </c>
      <c r="C267" s="366"/>
      <c r="D267" s="315"/>
      <c r="E267" s="316"/>
      <c r="F267" s="225"/>
      <c r="G267" s="225"/>
      <c r="H267" s="225"/>
      <c r="I267" s="225"/>
      <c r="J267" s="225"/>
      <c r="K267" s="225"/>
      <c r="L267" s="225"/>
      <c r="M267" s="225"/>
      <c r="N267" s="225"/>
      <c r="O267" s="317"/>
      <c r="P267" s="224"/>
      <c r="Q267" s="225"/>
      <c r="R267" s="225"/>
      <c r="S267" s="322"/>
      <c r="T267" s="225"/>
      <c r="U267" s="318"/>
      <c r="V267" s="209"/>
      <c r="W267" s="209"/>
      <c r="X267" s="209"/>
      <c r="Y267" s="209"/>
      <c r="Z267" s="319"/>
      <c r="AA267" s="320"/>
      <c r="AB267" s="308" t="str">
        <f t="shared" si="9"/>
        <v/>
      </c>
      <c r="AC267" s="183"/>
      <c r="AD267" s="209"/>
      <c r="AE267" s="183"/>
      <c r="AF267" s="183"/>
      <c r="AG267" s="183"/>
      <c r="AH267" s="206"/>
      <c r="AI267" s="206"/>
      <c r="AJ267" s="209"/>
      <c r="AK267" s="183"/>
      <c r="AL267" s="206"/>
      <c r="AM267" s="206"/>
      <c r="AN267" s="183"/>
      <c r="AO267" s="209"/>
      <c r="AP267" s="308" t="str">
        <f t="shared" si="8"/>
        <v/>
      </c>
      <c r="AQ267" s="183"/>
      <c r="AR267" s="207" t="s">
        <v>87</v>
      </c>
      <c r="AS267" s="183"/>
      <c r="AT267" s="207" t="s">
        <v>250</v>
      </c>
      <c r="AU267" s="183"/>
      <c r="AV267" s="183"/>
      <c r="AW267" s="207" t="s">
        <v>250</v>
      </c>
      <c r="AX267" s="183"/>
      <c r="AY267" s="207" t="s">
        <v>250</v>
      </c>
      <c r="AZ267" s="207" t="s">
        <v>250</v>
      </c>
      <c r="BA267" s="183"/>
      <c r="BB267" s="183"/>
      <c r="BC267" s="183"/>
      <c r="BD267" s="207" t="s">
        <v>456</v>
      </c>
      <c r="BE267" s="183"/>
      <c r="BF267" s="183"/>
      <c r="BG267" s="183"/>
      <c r="BH267" s="183"/>
      <c r="BI267" s="183"/>
      <c r="BJ267" s="225"/>
      <c r="BN267" s="214"/>
      <c r="BO267" s="214"/>
      <c r="BP267" s="214"/>
      <c r="BQ267" s="215"/>
    </row>
    <row r="268" spans="1:69" ht="27" customHeight="1" thickTop="1" thickBot="1" x14ac:dyDescent="0.3">
      <c r="A268" s="122"/>
      <c r="B268" s="304" t="str">
        <f>IF(C268="","",(VLOOKUP(C268,Lookups!$B$4:$C$2561,2,FALSE)))</f>
        <v/>
      </c>
      <c r="C268" s="366"/>
      <c r="D268" s="315"/>
      <c r="E268" s="316"/>
      <c r="F268" s="225"/>
      <c r="G268" s="225"/>
      <c r="H268" s="225"/>
      <c r="I268" s="225"/>
      <c r="J268" s="225"/>
      <c r="K268" s="225"/>
      <c r="L268" s="225"/>
      <c r="M268" s="225"/>
      <c r="N268" s="225"/>
      <c r="O268" s="317"/>
      <c r="P268" s="224"/>
      <c r="Q268" s="225"/>
      <c r="R268" s="225"/>
      <c r="S268" s="322"/>
      <c r="T268" s="225"/>
      <c r="U268" s="318"/>
      <c r="V268" s="209"/>
      <c r="W268" s="209"/>
      <c r="X268" s="209"/>
      <c r="Y268" s="209"/>
      <c r="Z268" s="319"/>
      <c r="AA268" s="320"/>
      <c r="AB268" s="308" t="str">
        <f t="shared" si="9"/>
        <v/>
      </c>
      <c r="AC268" s="183"/>
      <c r="AD268" s="209"/>
      <c r="AE268" s="183"/>
      <c r="AF268" s="183"/>
      <c r="AG268" s="183"/>
      <c r="AH268" s="206"/>
      <c r="AI268" s="206"/>
      <c r="AJ268" s="209"/>
      <c r="AK268" s="183"/>
      <c r="AL268" s="206"/>
      <c r="AM268" s="206"/>
      <c r="AN268" s="183"/>
      <c r="AO268" s="209"/>
      <c r="AP268" s="308" t="str">
        <f t="shared" si="8"/>
        <v/>
      </c>
      <c r="AQ268" s="183"/>
      <c r="AR268" s="207" t="s">
        <v>87</v>
      </c>
      <c r="AS268" s="183"/>
      <c r="AT268" s="207" t="s">
        <v>250</v>
      </c>
      <c r="AU268" s="183"/>
      <c r="AV268" s="183"/>
      <c r="AW268" s="207" t="s">
        <v>250</v>
      </c>
      <c r="AX268" s="183"/>
      <c r="AY268" s="207" t="s">
        <v>250</v>
      </c>
      <c r="AZ268" s="207" t="s">
        <v>250</v>
      </c>
      <c r="BA268" s="183"/>
      <c r="BB268" s="183"/>
      <c r="BC268" s="183"/>
      <c r="BD268" s="207" t="s">
        <v>456</v>
      </c>
      <c r="BE268" s="183"/>
      <c r="BF268" s="183"/>
      <c r="BG268" s="183"/>
      <c r="BH268" s="183"/>
      <c r="BI268" s="183"/>
      <c r="BJ268" s="225"/>
      <c r="BN268" s="214"/>
      <c r="BO268" s="214"/>
      <c r="BP268" s="214"/>
      <c r="BQ268" s="215"/>
    </row>
    <row r="269" spans="1:69" ht="27" customHeight="1" thickTop="1" thickBot="1" x14ac:dyDescent="0.3">
      <c r="A269" s="122"/>
      <c r="B269" s="304" t="str">
        <f>IF(C269="","",(VLOOKUP(C269,Lookups!$B$4:$C$2561,2,FALSE)))</f>
        <v/>
      </c>
      <c r="C269" s="366"/>
      <c r="D269" s="315"/>
      <c r="E269" s="316"/>
      <c r="F269" s="225"/>
      <c r="G269" s="225"/>
      <c r="H269" s="225"/>
      <c r="I269" s="225"/>
      <c r="J269" s="225"/>
      <c r="K269" s="225"/>
      <c r="L269" s="225"/>
      <c r="M269" s="225"/>
      <c r="N269" s="225"/>
      <c r="O269" s="317"/>
      <c r="P269" s="224"/>
      <c r="Q269" s="225"/>
      <c r="R269" s="225"/>
      <c r="S269" s="322"/>
      <c r="T269" s="225"/>
      <c r="U269" s="318"/>
      <c r="V269" s="209"/>
      <c r="W269" s="209"/>
      <c r="X269" s="209"/>
      <c r="Y269" s="209"/>
      <c r="Z269" s="319"/>
      <c r="AA269" s="320"/>
      <c r="AB269" s="308" t="str">
        <f t="shared" si="9"/>
        <v/>
      </c>
      <c r="AC269" s="183"/>
      <c r="AD269" s="209"/>
      <c r="AE269" s="183"/>
      <c r="AF269" s="183"/>
      <c r="AG269" s="183"/>
      <c r="AH269" s="206"/>
      <c r="AI269" s="206"/>
      <c r="AJ269" s="209"/>
      <c r="AK269" s="183"/>
      <c r="AL269" s="206"/>
      <c r="AM269" s="206"/>
      <c r="AN269" s="183"/>
      <c r="AO269" s="209"/>
      <c r="AP269" s="308" t="str">
        <f t="shared" si="8"/>
        <v/>
      </c>
      <c r="AQ269" s="183"/>
      <c r="AR269" s="207" t="s">
        <v>87</v>
      </c>
      <c r="AS269" s="183"/>
      <c r="AT269" s="207" t="s">
        <v>250</v>
      </c>
      <c r="AU269" s="183"/>
      <c r="AV269" s="183"/>
      <c r="AW269" s="207" t="s">
        <v>250</v>
      </c>
      <c r="AX269" s="183"/>
      <c r="AY269" s="207" t="s">
        <v>250</v>
      </c>
      <c r="AZ269" s="207" t="s">
        <v>250</v>
      </c>
      <c r="BA269" s="183"/>
      <c r="BB269" s="183"/>
      <c r="BC269" s="183"/>
      <c r="BD269" s="207" t="s">
        <v>456</v>
      </c>
      <c r="BE269" s="183"/>
      <c r="BF269" s="183"/>
      <c r="BG269" s="183"/>
      <c r="BH269" s="183"/>
      <c r="BI269" s="183"/>
      <c r="BJ269" s="225"/>
      <c r="BN269" s="214"/>
      <c r="BO269" s="214"/>
      <c r="BP269" s="214"/>
      <c r="BQ269" s="215"/>
    </row>
    <row r="270" spans="1:69" ht="27" customHeight="1" thickTop="1" thickBot="1" x14ac:dyDescent="0.3">
      <c r="A270" s="122"/>
      <c r="B270" s="304" t="str">
        <f>IF(C270="","",(VLOOKUP(C270,Lookups!$B$4:$C$2561,2,FALSE)))</f>
        <v/>
      </c>
      <c r="C270" s="366"/>
      <c r="D270" s="315"/>
      <c r="E270" s="316"/>
      <c r="F270" s="225"/>
      <c r="G270" s="225"/>
      <c r="H270" s="225"/>
      <c r="I270" s="225"/>
      <c r="J270" s="225"/>
      <c r="K270" s="225"/>
      <c r="L270" s="225"/>
      <c r="M270" s="225"/>
      <c r="N270" s="225"/>
      <c r="O270" s="317"/>
      <c r="P270" s="224"/>
      <c r="Q270" s="225"/>
      <c r="R270" s="225"/>
      <c r="S270" s="322"/>
      <c r="T270" s="225"/>
      <c r="U270" s="318"/>
      <c r="V270" s="209"/>
      <c r="W270" s="209"/>
      <c r="X270" s="209"/>
      <c r="Y270" s="209"/>
      <c r="Z270" s="319"/>
      <c r="AA270" s="320"/>
      <c r="AB270" s="308" t="str">
        <f t="shared" si="9"/>
        <v/>
      </c>
      <c r="AC270" s="183"/>
      <c r="AD270" s="209"/>
      <c r="AE270" s="183"/>
      <c r="AF270" s="183"/>
      <c r="AG270" s="183"/>
      <c r="AH270" s="206"/>
      <c r="AI270" s="206"/>
      <c r="AJ270" s="209"/>
      <c r="AK270" s="183"/>
      <c r="AL270" s="206"/>
      <c r="AM270" s="206"/>
      <c r="AN270" s="183"/>
      <c r="AO270" s="209"/>
      <c r="AP270" s="308" t="str">
        <f t="shared" si="8"/>
        <v/>
      </c>
      <c r="AQ270" s="183"/>
      <c r="AR270" s="207" t="s">
        <v>87</v>
      </c>
      <c r="AS270" s="183"/>
      <c r="AT270" s="207" t="s">
        <v>250</v>
      </c>
      <c r="AU270" s="183"/>
      <c r="AV270" s="183"/>
      <c r="AW270" s="207" t="s">
        <v>250</v>
      </c>
      <c r="AX270" s="183"/>
      <c r="AY270" s="207" t="s">
        <v>250</v>
      </c>
      <c r="AZ270" s="207" t="s">
        <v>250</v>
      </c>
      <c r="BA270" s="183"/>
      <c r="BB270" s="183"/>
      <c r="BC270" s="183"/>
      <c r="BD270" s="207" t="s">
        <v>456</v>
      </c>
      <c r="BE270" s="183"/>
      <c r="BF270" s="183"/>
      <c r="BG270" s="183"/>
      <c r="BH270" s="183"/>
      <c r="BI270" s="183"/>
      <c r="BJ270" s="225"/>
      <c r="BN270" s="214"/>
      <c r="BO270" s="214"/>
      <c r="BP270" s="214"/>
      <c r="BQ270" s="215"/>
    </row>
    <row r="271" spans="1:69" ht="27" customHeight="1" thickTop="1" thickBot="1" x14ac:dyDescent="0.3">
      <c r="A271" s="122"/>
      <c r="B271" s="304" t="str">
        <f>IF(C271="","",(VLOOKUP(C271,Lookups!$B$4:$C$2561,2,FALSE)))</f>
        <v/>
      </c>
      <c r="C271" s="366"/>
      <c r="D271" s="315"/>
      <c r="E271" s="316"/>
      <c r="F271" s="225"/>
      <c r="G271" s="225"/>
      <c r="H271" s="225"/>
      <c r="I271" s="225"/>
      <c r="J271" s="225"/>
      <c r="K271" s="225"/>
      <c r="L271" s="225"/>
      <c r="M271" s="225"/>
      <c r="N271" s="225"/>
      <c r="O271" s="317"/>
      <c r="P271" s="224"/>
      <c r="Q271" s="225"/>
      <c r="R271" s="225"/>
      <c r="S271" s="322"/>
      <c r="T271" s="225"/>
      <c r="U271" s="318"/>
      <c r="V271" s="209"/>
      <c r="W271" s="209"/>
      <c r="X271" s="209"/>
      <c r="Y271" s="209"/>
      <c r="Z271" s="319"/>
      <c r="AA271" s="320"/>
      <c r="AB271" s="308" t="str">
        <f t="shared" si="9"/>
        <v/>
      </c>
      <c r="AC271" s="183"/>
      <c r="AD271" s="209"/>
      <c r="AE271" s="183"/>
      <c r="AF271" s="183"/>
      <c r="AG271" s="183"/>
      <c r="AH271" s="206"/>
      <c r="AI271" s="206"/>
      <c r="AJ271" s="209"/>
      <c r="AK271" s="183"/>
      <c r="AL271" s="206"/>
      <c r="AM271" s="206"/>
      <c r="AN271" s="183"/>
      <c r="AO271" s="209"/>
      <c r="AP271" s="308" t="str">
        <f t="shared" si="8"/>
        <v/>
      </c>
      <c r="AQ271" s="183"/>
      <c r="AR271" s="207" t="s">
        <v>87</v>
      </c>
      <c r="AS271" s="183"/>
      <c r="AT271" s="207" t="s">
        <v>250</v>
      </c>
      <c r="AU271" s="183"/>
      <c r="AV271" s="183"/>
      <c r="AW271" s="207" t="s">
        <v>250</v>
      </c>
      <c r="AX271" s="183"/>
      <c r="AY271" s="207" t="s">
        <v>250</v>
      </c>
      <c r="AZ271" s="207" t="s">
        <v>250</v>
      </c>
      <c r="BA271" s="183"/>
      <c r="BB271" s="183"/>
      <c r="BC271" s="183"/>
      <c r="BD271" s="207" t="s">
        <v>456</v>
      </c>
      <c r="BE271" s="183"/>
      <c r="BF271" s="183"/>
      <c r="BG271" s="183"/>
      <c r="BH271" s="183"/>
      <c r="BI271" s="183"/>
      <c r="BJ271" s="225"/>
      <c r="BN271" s="214"/>
      <c r="BO271" s="214"/>
      <c r="BP271" s="214"/>
      <c r="BQ271" s="215"/>
    </row>
    <row r="272" spans="1:69" ht="27" customHeight="1" thickTop="1" thickBot="1" x14ac:dyDescent="0.3">
      <c r="A272" s="122"/>
      <c r="B272" s="304" t="str">
        <f>IF(C272="","",(VLOOKUP(C272,Lookups!$B$4:$C$2561,2,FALSE)))</f>
        <v/>
      </c>
      <c r="C272" s="366"/>
      <c r="D272" s="315"/>
      <c r="E272" s="316"/>
      <c r="F272" s="225"/>
      <c r="G272" s="225"/>
      <c r="H272" s="225"/>
      <c r="I272" s="225"/>
      <c r="J272" s="225"/>
      <c r="K272" s="225"/>
      <c r="L272" s="225"/>
      <c r="M272" s="225"/>
      <c r="N272" s="225"/>
      <c r="O272" s="317"/>
      <c r="P272" s="224"/>
      <c r="Q272" s="225"/>
      <c r="R272" s="225"/>
      <c r="S272" s="322"/>
      <c r="T272" s="225"/>
      <c r="U272" s="318"/>
      <c r="V272" s="209"/>
      <c r="W272" s="209"/>
      <c r="X272" s="209"/>
      <c r="Y272" s="209"/>
      <c r="Z272" s="319"/>
      <c r="AA272" s="320"/>
      <c r="AB272" s="308" t="str">
        <f t="shared" si="9"/>
        <v/>
      </c>
      <c r="AC272" s="183"/>
      <c r="AD272" s="209"/>
      <c r="AE272" s="183"/>
      <c r="AF272" s="183"/>
      <c r="AG272" s="183"/>
      <c r="AH272" s="206"/>
      <c r="AI272" s="206"/>
      <c r="AJ272" s="209"/>
      <c r="AK272" s="183"/>
      <c r="AL272" s="206"/>
      <c r="AM272" s="206"/>
      <c r="AN272" s="183"/>
      <c r="AO272" s="209"/>
      <c r="AP272" s="308" t="str">
        <f t="shared" si="8"/>
        <v/>
      </c>
      <c r="AQ272" s="183"/>
      <c r="AR272" s="207" t="s">
        <v>87</v>
      </c>
      <c r="AS272" s="183"/>
      <c r="AT272" s="207" t="s">
        <v>250</v>
      </c>
      <c r="AU272" s="183"/>
      <c r="AV272" s="183"/>
      <c r="AW272" s="207" t="s">
        <v>250</v>
      </c>
      <c r="AX272" s="183"/>
      <c r="AY272" s="207" t="s">
        <v>250</v>
      </c>
      <c r="AZ272" s="207" t="s">
        <v>250</v>
      </c>
      <c r="BA272" s="183"/>
      <c r="BB272" s="183"/>
      <c r="BC272" s="183"/>
      <c r="BD272" s="207" t="s">
        <v>456</v>
      </c>
      <c r="BE272" s="183"/>
      <c r="BF272" s="183"/>
      <c r="BG272" s="183"/>
      <c r="BH272" s="183"/>
      <c r="BI272" s="183"/>
      <c r="BJ272" s="225"/>
      <c r="BN272" s="214"/>
      <c r="BO272" s="214"/>
      <c r="BP272" s="214"/>
      <c r="BQ272" s="215"/>
    </row>
    <row r="273" spans="1:69" ht="27" customHeight="1" thickTop="1" thickBot="1" x14ac:dyDescent="0.3">
      <c r="A273" s="122"/>
      <c r="B273" s="304" t="str">
        <f>IF(C273="","",(VLOOKUP(C273,Lookups!$B$4:$C$2561,2,FALSE)))</f>
        <v/>
      </c>
      <c r="C273" s="366"/>
      <c r="D273" s="315"/>
      <c r="E273" s="316"/>
      <c r="F273" s="225"/>
      <c r="G273" s="225"/>
      <c r="H273" s="225"/>
      <c r="I273" s="225"/>
      <c r="J273" s="225"/>
      <c r="K273" s="225"/>
      <c r="L273" s="225"/>
      <c r="M273" s="225"/>
      <c r="N273" s="225"/>
      <c r="O273" s="317"/>
      <c r="P273" s="224"/>
      <c r="Q273" s="225"/>
      <c r="R273" s="225"/>
      <c r="S273" s="322"/>
      <c r="T273" s="225"/>
      <c r="U273" s="318"/>
      <c r="V273" s="209"/>
      <c r="W273" s="209"/>
      <c r="X273" s="209"/>
      <c r="Y273" s="209"/>
      <c r="Z273" s="319"/>
      <c r="AA273" s="320"/>
      <c r="AB273" s="308" t="str">
        <f t="shared" si="9"/>
        <v/>
      </c>
      <c r="AC273" s="183"/>
      <c r="AD273" s="209"/>
      <c r="AE273" s="183"/>
      <c r="AF273" s="183"/>
      <c r="AG273" s="183"/>
      <c r="AH273" s="206"/>
      <c r="AI273" s="206"/>
      <c r="AJ273" s="209"/>
      <c r="AK273" s="183"/>
      <c r="AL273" s="206"/>
      <c r="AM273" s="206"/>
      <c r="AN273" s="183"/>
      <c r="AO273" s="209"/>
      <c r="AP273" s="308" t="str">
        <f t="shared" si="8"/>
        <v/>
      </c>
      <c r="AQ273" s="183"/>
      <c r="AR273" s="207" t="s">
        <v>87</v>
      </c>
      <c r="AS273" s="183"/>
      <c r="AT273" s="207" t="s">
        <v>250</v>
      </c>
      <c r="AU273" s="183"/>
      <c r="AV273" s="183"/>
      <c r="AW273" s="207" t="s">
        <v>250</v>
      </c>
      <c r="AX273" s="183"/>
      <c r="AY273" s="207" t="s">
        <v>250</v>
      </c>
      <c r="AZ273" s="207" t="s">
        <v>250</v>
      </c>
      <c r="BA273" s="183"/>
      <c r="BB273" s="183"/>
      <c r="BC273" s="183"/>
      <c r="BD273" s="207" t="s">
        <v>456</v>
      </c>
      <c r="BE273" s="183"/>
      <c r="BF273" s="183"/>
      <c r="BG273" s="183"/>
      <c r="BH273" s="183"/>
      <c r="BI273" s="183"/>
      <c r="BJ273" s="225"/>
      <c r="BN273" s="214"/>
      <c r="BO273" s="214"/>
      <c r="BP273" s="214"/>
      <c r="BQ273" s="215"/>
    </row>
    <row r="274" spans="1:69" ht="27" customHeight="1" thickTop="1" thickBot="1" x14ac:dyDescent="0.3">
      <c r="A274" s="122"/>
      <c r="B274" s="304" t="str">
        <f>IF(C274="","",(VLOOKUP(C274,Lookups!$B$4:$C$2561,2,FALSE)))</f>
        <v/>
      </c>
      <c r="C274" s="366"/>
      <c r="D274" s="315"/>
      <c r="E274" s="316"/>
      <c r="F274" s="225"/>
      <c r="G274" s="225"/>
      <c r="H274" s="225"/>
      <c r="I274" s="225"/>
      <c r="J274" s="225"/>
      <c r="K274" s="225"/>
      <c r="L274" s="225"/>
      <c r="M274" s="225"/>
      <c r="N274" s="225"/>
      <c r="O274" s="317"/>
      <c r="P274" s="224"/>
      <c r="Q274" s="225"/>
      <c r="R274" s="225"/>
      <c r="S274" s="322"/>
      <c r="T274" s="225"/>
      <c r="U274" s="318"/>
      <c r="V274" s="209"/>
      <c r="W274" s="209"/>
      <c r="X274" s="209"/>
      <c r="Y274" s="209"/>
      <c r="Z274" s="319"/>
      <c r="AA274" s="320"/>
      <c r="AB274" s="308" t="str">
        <f t="shared" si="9"/>
        <v/>
      </c>
      <c r="AC274" s="183"/>
      <c r="AD274" s="209"/>
      <c r="AE274" s="183"/>
      <c r="AF274" s="183"/>
      <c r="AG274" s="183"/>
      <c r="AH274" s="206"/>
      <c r="AI274" s="206"/>
      <c r="AJ274" s="209"/>
      <c r="AK274" s="183"/>
      <c r="AL274" s="206"/>
      <c r="AM274" s="206"/>
      <c r="AN274" s="183"/>
      <c r="AO274" s="209"/>
      <c r="AP274" s="308" t="str">
        <f t="shared" si="8"/>
        <v/>
      </c>
      <c r="AQ274" s="183"/>
      <c r="AR274" s="207" t="s">
        <v>87</v>
      </c>
      <c r="AS274" s="183"/>
      <c r="AT274" s="207" t="s">
        <v>250</v>
      </c>
      <c r="AU274" s="183"/>
      <c r="AV274" s="183"/>
      <c r="AW274" s="207" t="s">
        <v>250</v>
      </c>
      <c r="AX274" s="183"/>
      <c r="AY274" s="207" t="s">
        <v>250</v>
      </c>
      <c r="AZ274" s="207" t="s">
        <v>250</v>
      </c>
      <c r="BA274" s="183"/>
      <c r="BB274" s="183"/>
      <c r="BC274" s="183"/>
      <c r="BD274" s="207" t="s">
        <v>456</v>
      </c>
      <c r="BE274" s="183"/>
      <c r="BF274" s="183"/>
      <c r="BG274" s="183"/>
      <c r="BH274" s="183"/>
      <c r="BI274" s="183"/>
      <c r="BJ274" s="225"/>
      <c r="BN274" s="214"/>
      <c r="BO274" s="214"/>
      <c r="BP274" s="214"/>
      <c r="BQ274" s="215"/>
    </row>
    <row r="275" spans="1:69" ht="27" customHeight="1" thickTop="1" thickBot="1" x14ac:dyDescent="0.3">
      <c r="A275" s="122"/>
      <c r="B275" s="304" t="str">
        <f>IF(C275="","",(VLOOKUP(C275,Lookups!$B$4:$C$2561,2,FALSE)))</f>
        <v/>
      </c>
      <c r="C275" s="366"/>
      <c r="D275" s="315"/>
      <c r="E275" s="316"/>
      <c r="F275" s="225"/>
      <c r="G275" s="225"/>
      <c r="H275" s="225"/>
      <c r="I275" s="225"/>
      <c r="J275" s="225"/>
      <c r="K275" s="225"/>
      <c r="L275" s="225"/>
      <c r="M275" s="225"/>
      <c r="N275" s="225"/>
      <c r="O275" s="317"/>
      <c r="P275" s="224"/>
      <c r="Q275" s="225"/>
      <c r="R275" s="225"/>
      <c r="S275" s="322"/>
      <c r="T275" s="225"/>
      <c r="U275" s="318"/>
      <c r="V275" s="209"/>
      <c r="W275" s="209"/>
      <c r="X275" s="209"/>
      <c r="Y275" s="209"/>
      <c r="Z275" s="319"/>
      <c r="AA275" s="320"/>
      <c r="AB275" s="308" t="str">
        <f t="shared" si="9"/>
        <v/>
      </c>
      <c r="AC275" s="183"/>
      <c r="AD275" s="209"/>
      <c r="AE275" s="183"/>
      <c r="AF275" s="183"/>
      <c r="AG275" s="183"/>
      <c r="AH275" s="206"/>
      <c r="AI275" s="206"/>
      <c r="AJ275" s="209"/>
      <c r="AK275" s="183"/>
      <c r="AL275" s="206"/>
      <c r="AM275" s="206"/>
      <c r="AN275" s="183"/>
      <c r="AO275" s="209"/>
      <c r="AP275" s="308" t="str">
        <f t="shared" si="8"/>
        <v/>
      </c>
      <c r="AQ275" s="183"/>
      <c r="AR275" s="207" t="s">
        <v>87</v>
      </c>
      <c r="AS275" s="183"/>
      <c r="AT275" s="207" t="s">
        <v>250</v>
      </c>
      <c r="AU275" s="183"/>
      <c r="AV275" s="183"/>
      <c r="AW275" s="207" t="s">
        <v>250</v>
      </c>
      <c r="AX275" s="183"/>
      <c r="AY275" s="207" t="s">
        <v>250</v>
      </c>
      <c r="AZ275" s="207" t="s">
        <v>250</v>
      </c>
      <c r="BA275" s="183"/>
      <c r="BB275" s="183"/>
      <c r="BC275" s="183"/>
      <c r="BD275" s="207" t="s">
        <v>456</v>
      </c>
      <c r="BE275" s="183"/>
      <c r="BF275" s="183"/>
      <c r="BG275" s="183"/>
      <c r="BH275" s="183"/>
      <c r="BI275" s="183"/>
      <c r="BJ275" s="225"/>
      <c r="BN275" s="214"/>
      <c r="BO275" s="214"/>
      <c r="BP275" s="214"/>
      <c r="BQ275" s="215"/>
    </row>
    <row r="276" spans="1:69" ht="27" customHeight="1" thickTop="1" thickBot="1" x14ac:dyDescent="0.3">
      <c r="A276" s="122"/>
      <c r="B276" s="304" t="str">
        <f>IF(C276="","",(VLOOKUP(C276,Lookups!$B$4:$C$2561,2,FALSE)))</f>
        <v/>
      </c>
      <c r="C276" s="366"/>
      <c r="D276" s="315"/>
      <c r="E276" s="316"/>
      <c r="F276" s="225"/>
      <c r="G276" s="225"/>
      <c r="H276" s="225"/>
      <c r="I276" s="225"/>
      <c r="J276" s="225"/>
      <c r="K276" s="225"/>
      <c r="L276" s="225"/>
      <c r="M276" s="225"/>
      <c r="N276" s="225"/>
      <c r="O276" s="317"/>
      <c r="P276" s="224"/>
      <c r="Q276" s="225"/>
      <c r="R276" s="225"/>
      <c r="S276" s="322"/>
      <c r="T276" s="225"/>
      <c r="U276" s="318"/>
      <c r="V276" s="209"/>
      <c r="W276" s="209"/>
      <c r="X276" s="209"/>
      <c r="Y276" s="209"/>
      <c r="Z276" s="319"/>
      <c r="AA276" s="320"/>
      <c r="AB276" s="308" t="str">
        <f t="shared" si="9"/>
        <v/>
      </c>
      <c r="AC276" s="183"/>
      <c r="AD276" s="209"/>
      <c r="AE276" s="183"/>
      <c r="AF276" s="183"/>
      <c r="AG276" s="183"/>
      <c r="AH276" s="206"/>
      <c r="AI276" s="206"/>
      <c r="AJ276" s="209"/>
      <c r="AK276" s="183"/>
      <c r="AL276" s="206"/>
      <c r="AM276" s="206"/>
      <c r="AN276" s="183"/>
      <c r="AO276" s="209"/>
      <c r="AP276" s="308" t="str">
        <f t="shared" si="8"/>
        <v/>
      </c>
      <c r="AQ276" s="183"/>
      <c r="AR276" s="207" t="s">
        <v>87</v>
      </c>
      <c r="AS276" s="183"/>
      <c r="AT276" s="207" t="s">
        <v>250</v>
      </c>
      <c r="AU276" s="183"/>
      <c r="AV276" s="183"/>
      <c r="AW276" s="207" t="s">
        <v>250</v>
      </c>
      <c r="AX276" s="183"/>
      <c r="AY276" s="207" t="s">
        <v>250</v>
      </c>
      <c r="AZ276" s="207" t="s">
        <v>250</v>
      </c>
      <c r="BA276" s="183"/>
      <c r="BB276" s="183"/>
      <c r="BC276" s="183"/>
      <c r="BD276" s="207" t="s">
        <v>456</v>
      </c>
      <c r="BE276" s="183"/>
      <c r="BF276" s="183"/>
      <c r="BG276" s="183"/>
      <c r="BH276" s="183"/>
      <c r="BI276" s="183"/>
      <c r="BJ276" s="225"/>
      <c r="BN276" s="214"/>
      <c r="BO276" s="214"/>
      <c r="BP276" s="214"/>
      <c r="BQ276" s="215"/>
    </row>
    <row r="277" spans="1:69" ht="27" customHeight="1" thickTop="1" thickBot="1" x14ac:dyDescent="0.3">
      <c r="A277" s="122"/>
      <c r="B277" s="304" t="str">
        <f>IF(C277="","",(VLOOKUP(C277,Lookups!$B$4:$C$2561,2,FALSE)))</f>
        <v/>
      </c>
      <c r="C277" s="366"/>
      <c r="D277" s="315"/>
      <c r="E277" s="316"/>
      <c r="F277" s="225"/>
      <c r="G277" s="225"/>
      <c r="H277" s="225"/>
      <c r="I277" s="225"/>
      <c r="J277" s="225"/>
      <c r="K277" s="225"/>
      <c r="L277" s="225"/>
      <c r="M277" s="225"/>
      <c r="N277" s="225"/>
      <c r="O277" s="317"/>
      <c r="P277" s="224"/>
      <c r="Q277" s="225"/>
      <c r="R277" s="225"/>
      <c r="S277" s="322"/>
      <c r="T277" s="225"/>
      <c r="U277" s="318"/>
      <c r="V277" s="209"/>
      <c r="W277" s="209"/>
      <c r="X277" s="209"/>
      <c r="Y277" s="209"/>
      <c r="Z277" s="319"/>
      <c r="AA277" s="320"/>
      <c r="AB277" s="308" t="str">
        <f t="shared" si="9"/>
        <v/>
      </c>
      <c r="AC277" s="183"/>
      <c r="AD277" s="209"/>
      <c r="AE277" s="183"/>
      <c r="AF277" s="183"/>
      <c r="AG277" s="183"/>
      <c r="AH277" s="206"/>
      <c r="AI277" s="206"/>
      <c r="AJ277" s="209"/>
      <c r="AK277" s="183"/>
      <c r="AL277" s="206"/>
      <c r="AM277" s="206"/>
      <c r="AN277" s="183"/>
      <c r="AO277" s="209"/>
      <c r="AP277" s="308" t="str">
        <f t="shared" si="8"/>
        <v/>
      </c>
      <c r="AQ277" s="183"/>
      <c r="AR277" s="207" t="s">
        <v>87</v>
      </c>
      <c r="AS277" s="183"/>
      <c r="AT277" s="207" t="s">
        <v>250</v>
      </c>
      <c r="AU277" s="183"/>
      <c r="AV277" s="183"/>
      <c r="AW277" s="207" t="s">
        <v>250</v>
      </c>
      <c r="AX277" s="183"/>
      <c r="AY277" s="207" t="s">
        <v>250</v>
      </c>
      <c r="AZ277" s="207" t="s">
        <v>250</v>
      </c>
      <c r="BA277" s="183"/>
      <c r="BB277" s="183"/>
      <c r="BC277" s="183"/>
      <c r="BD277" s="207" t="s">
        <v>456</v>
      </c>
      <c r="BE277" s="183"/>
      <c r="BF277" s="183"/>
      <c r="BG277" s="183"/>
      <c r="BH277" s="183"/>
      <c r="BI277" s="183"/>
      <c r="BJ277" s="225"/>
      <c r="BN277" s="214"/>
      <c r="BO277" s="214"/>
      <c r="BP277" s="214"/>
      <c r="BQ277" s="215"/>
    </row>
    <row r="278" spans="1:69" ht="27" customHeight="1" thickTop="1" thickBot="1" x14ac:dyDescent="0.3">
      <c r="A278" s="122"/>
      <c r="B278" s="304" t="str">
        <f>IF(C278="","",(VLOOKUP(C278,Lookups!$B$4:$C$2561,2,FALSE)))</f>
        <v/>
      </c>
      <c r="C278" s="366"/>
      <c r="D278" s="315"/>
      <c r="E278" s="316"/>
      <c r="F278" s="225"/>
      <c r="G278" s="225"/>
      <c r="H278" s="225"/>
      <c r="I278" s="225"/>
      <c r="J278" s="225"/>
      <c r="K278" s="225"/>
      <c r="L278" s="225"/>
      <c r="M278" s="225"/>
      <c r="N278" s="225"/>
      <c r="O278" s="317"/>
      <c r="P278" s="224"/>
      <c r="Q278" s="225"/>
      <c r="R278" s="225"/>
      <c r="S278" s="322"/>
      <c r="T278" s="225"/>
      <c r="U278" s="318"/>
      <c r="V278" s="209"/>
      <c r="W278" s="209"/>
      <c r="X278" s="209"/>
      <c r="Y278" s="209"/>
      <c r="Z278" s="319"/>
      <c r="AA278" s="320"/>
      <c r="AB278" s="308" t="str">
        <f t="shared" si="9"/>
        <v/>
      </c>
      <c r="AC278" s="183"/>
      <c r="AD278" s="209"/>
      <c r="AE278" s="183"/>
      <c r="AF278" s="183"/>
      <c r="AG278" s="183"/>
      <c r="AH278" s="206"/>
      <c r="AI278" s="206"/>
      <c r="AJ278" s="209"/>
      <c r="AK278" s="183"/>
      <c r="AL278" s="206"/>
      <c r="AM278" s="206"/>
      <c r="AN278" s="183"/>
      <c r="AO278" s="209"/>
      <c r="AP278" s="308" t="str">
        <f t="shared" si="8"/>
        <v/>
      </c>
      <c r="AQ278" s="183"/>
      <c r="AR278" s="207" t="s">
        <v>87</v>
      </c>
      <c r="AS278" s="183"/>
      <c r="AT278" s="207" t="s">
        <v>250</v>
      </c>
      <c r="AU278" s="183"/>
      <c r="AV278" s="183"/>
      <c r="AW278" s="207" t="s">
        <v>250</v>
      </c>
      <c r="AX278" s="183"/>
      <c r="AY278" s="207" t="s">
        <v>250</v>
      </c>
      <c r="AZ278" s="207" t="s">
        <v>250</v>
      </c>
      <c r="BA278" s="183"/>
      <c r="BB278" s="183"/>
      <c r="BC278" s="183"/>
      <c r="BD278" s="207" t="s">
        <v>456</v>
      </c>
      <c r="BE278" s="183"/>
      <c r="BF278" s="183"/>
      <c r="BG278" s="183"/>
      <c r="BH278" s="183"/>
      <c r="BI278" s="183"/>
      <c r="BJ278" s="225"/>
      <c r="BN278" s="214"/>
      <c r="BO278" s="214"/>
      <c r="BP278" s="214"/>
      <c r="BQ278" s="215"/>
    </row>
    <row r="279" spans="1:69" ht="27" customHeight="1" thickTop="1" thickBot="1" x14ac:dyDescent="0.3">
      <c r="A279" s="122"/>
      <c r="B279" s="304" t="str">
        <f>IF(C279="","",(VLOOKUP(C279,Lookups!$B$4:$C$2561,2,FALSE)))</f>
        <v/>
      </c>
      <c r="C279" s="366"/>
      <c r="D279" s="315"/>
      <c r="E279" s="316"/>
      <c r="F279" s="225"/>
      <c r="G279" s="225"/>
      <c r="H279" s="225"/>
      <c r="I279" s="225"/>
      <c r="J279" s="225"/>
      <c r="K279" s="225"/>
      <c r="L279" s="225"/>
      <c r="M279" s="225"/>
      <c r="N279" s="225"/>
      <c r="O279" s="317"/>
      <c r="P279" s="224"/>
      <c r="Q279" s="225"/>
      <c r="R279" s="225"/>
      <c r="S279" s="322"/>
      <c r="T279" s="225"/>
      <c r="U279" s="318"/>
      <c r="V279" s="209"/>
      <c r="W279" s="209"/>
      <c r="X279" s="209"/>
      <c r="Y279" s="209"/>
      <c r="Z279" s="319"/>
      <c r="AA279" s="320"/>
      <c r="AB279" s="308" t="str">
        <f t="shared" si="9"/>
        <v/>
      </c>
      <c r="AC279" s="183"/>
      <c r="AD279" s="209"/>
      <c r="AE279" s="183"/>
      <c r="AF279" s="183"/>
      <c r="AG279" s="183"/>
      <c r="AH279" s="206"/>
      <c r="AI279" s="206"/>
      <c r="AJ279" s="209"/>
      <c r="AK279" s="183"/>
      <c r="AL279" s="206"/>
      <c r="AM279" s="206"/>
      <c r="AN279" s="183"/>
      <c r="AO279" s="209"/>
      <c r="AP279" s="308" t="str">
        <f t="shared" si="8"/>
        <v/>
      </c>
      <c r="AQ279" s="183"/>
      <c r="AR279" s="207" t="s">
        <v>87</v>
      </c>
      <c r="AS279" s="183"/>
      <c r="AT279" s="207" t="s">
        <v>250</v>
      </c>
      <c r="AU279" s="183"/>
      <c r="AV279" s="183"/>
      <c r="AW279" s="207" t="s">
        <v>250</v>
      </c>
      <c r="AX279" s="183"/>
      <c r="AY279" s="207" t="s">
        <v>250</v>
      </c>
      <c r="AZ279" s="207" t="s">
        <v>250</v>
      </c>
      <c r="BA279" s="183"/>
      <c r="BB279" s="183"/>
      <c r="BC279" s="183"/>
      <c r="BD279" s="207" t="s">
        <v>456</v>
      </c>
      <c r="BE279" s="183"/>
      <c r="BF279" s="183"/>
      <c r="BG279" s="183"/>
      <c r="BH279" s="183"/>
      <c r="BI279" s="183"/>
      <c r="BJ279" s="225"/>
      <c r="BN279" s="214"/>
      <c r="BO279" s="214"/>
      <c r="BP279" s="214"/>
      <c r="BQ279" s="215"/>
    </row>
    <row r="280" spans="1:69" ht="27" customHeight="1" thickTop="1" thickBot="1" x14ac:dyDescent="0.3">
      <c r="A280" s="122"/>
      <c r="B280" s="304" t="str">
        <f>IF(C280="","",(VLOOKUP(C280,Lookups!$B$4:$C$2561,2,FALSE)))</f>
        <v/>
      </c>
      <c r="C280" s="366"/>
      <c r="D280" s="315"/>
      <c r="E280" s="316"/>
      <c r="F280" s="225"/>
      <c r="G280" s="225"/>
      <c r="H280" s="225"/>
      <c r="I280" s="225"/>
      <c r="J280" s="225"/>
      <c r="K280" s="225"/>
      <c r="L280" s="225"/>
      <c r="M280" s="225"/>
      <c r="N280" s="225"/>
      <c r="O280" s="317"/>
      <c r="P280" s="224"/>
      <c r="Q280" s="225"/>
      <c r="R280" s="225"/>
      <c r="S280" s="322"/>
      <c r="T280" s="225"/>
      <c r="U280" s="318"/>
      <c r="V280" s="209"/>
      <c r="W280" s="209"/>
      <c r="X280" s="209"/>
      <c r="Y280" s="209"/>
      <c r="Z280" s="319"/>
      <c r="AA280" s="320"/>
      <c r="AB280" s="308" t="str">
        <f t="shared" si="9"/>
        <v/>
      </c>
      <c r="AC280" s="183"/>
      <c r="AD280" s="209"/>
      <c r="AE280" s="183"/>
      <c r="AF280" s="183"/>
      <c r="AG280" s="183"/>
      <c r="AH280" s="206"/>
      <c r="AI280" s="206"/>
      <c r="AJ280" s="209"/>
      <c r="AK280" s="183"/>
      <c r="AL280" s="206"/>
      <c r="AM280" s="206"/>
      <c r="AN280" s="183"/>
      <c r="AO280" s="209"/>
      <c r="AP280" s="308" t="str">
        <f t="shared" si="8"/>
        <v/>
      </c>
      <c r="AQ280" s="183"/>
      <c r="AR280" s="207" t="s">
        <v>87</v>
      </c>
      <c r="AS280" s="183"/>
      <c r="AT280" s="207" t="s">
        <v>250</v>
      </c>
      <c r="AU280" s="183"/>
      <c r="AV280" s="183"/>
      <c r="AW280" s="207" t="s">
        <v>250</v>
      </c>
      <c r="AX280" s="183"/>
      <c r="AY280" s="207" t="s">
        <v>250</v>
      </c>
      <c r="AZ280" s="207" t="s">
        <v>250</v>
      </c>
      <c r="BA280" s="183"/>
      <c r="BB280" s="183"/>
      <c r="BC280" s="183"/>
      <c r="BD280" s="207" t="s">
        <v>456</v>
      </c>
      <c r="BE280" s="183"/>
      <c r="BF280" s="183"/>
      <c r="BG280" s="183"/>
      <c r="BH280" s="183"/>
      <c r="BI280" s="183"/>
      <c r="BJ280" s="225"/>
      <c r="BN280" s="214"/>
      <c r="BO280" s="214"/>
      <c r="BP280" s="214"/>
      <c r="BQ280" s="215"/>
    </row>
    <row r="281" spans="1:69" ht="27" customHeight="1" thickTop="1" thickBot="1" x14ac:dyDescent="0.3">
      <c r="A281" s="122"/>
      <c r="B281" s="304" t="str">
        <f>IF(C281="","",(VLOOKUP(C281,Lookups!$B$4:$C$2561,2,FALSE)))</f>
        <v/>
      </c>
      <c r="C281" s="366"/>
      <c r="D281" s="315"/>
      <c r="E281" s="316"/>
      <c r="F281" s="225"/>
      <c r="G281" s="225"/>
      <c r="H281" s="225"/>
      <c r="I281" s="225"/>
      <c r="J281" s="225"/>
      <c r="K281" s="225"/>
      <c r="L281" s="225"/>
      <c r="M281" s="225"/>
      <c r="N281" s="225"/>
      <c r="O281" s="317"/>
      <c r="P281" s="224"/>
      <c r="Q281" s="225"/>
      <c r="R281" s="225"/>
      <c r="S281" s="322"/>
      <c r="T281" s="225"/>
      <c r="U281" s="318"/>
      <c r="V281" s="209"/>
      <c r="W281" s="209"/>
      <c r="X281" s="209"/>
      <c r="Y281" s="209"/>
      <c r="Z281" s="319"/>
      <c r="AA281" s="320"/>
      <c r="AB281" s="308" t="str">
        <f t="shared" si="9"/>
        <v/>
      </c>
      <c r="AC281" s="183"/>
      <c r="AD281" s="209"/>
      <c r="AE281" s="183"/>
      <c r="AF281" s="183"/>
      <c r="AG281" s="183"/>
      <c r="AH281" s="206"/>
      <c r="AI281" s="206"/>
      <c r="AJ281" s="209"/>
      <c r="AK281" s="183"/>
      <c r="AL281" s="206"/>
      <c r="AM281" s="206"/>
      <c r="AN281" s="183"/>
      <c r="AO281" s="209"/>
      <c r="AP281" s="308" t="str">
        <f t="shared" si="8"/>
        <v/>
      </c>
      <c r="AQ281" s="183"/>
      <c r="AR281" s="207" t="s">
        <v>87</v>
      </c>
      <c r="AS281" s="183"/>
      <c r="AT281" s="207" t="s">
        <v>250</v>
      </c>
      <c r="AU281" s="183"/>
      <c r="AV281" s="183"/>
      <c r="AW281" s="207" t="s">
        <v>250</v>
      </c>
      <c r="AX281" s="183"/>
      <c r="AY281" s="207" t="s">
        <v>250</v>
      </c>
      <c r="AZ281" s="207" t="s">
        <v>250</v>
      </c>
      <c r="BA281" s="183"/>
      <c r="BB281" s="183"/>
      <c r="BC281" s="183"/>
      <c r="BD281" s="207" t="s">
        <v>456</v>
      </c>
      <c r="BE281" s="183"/>
      <c r="BF281" s="183"/>
      <c r="BG281" s="183"/>
      <c r="BH281" s="183"/>
      <c r="BI281" s="183"/>
      <c r="BJ281" s="225"/>
      <c r="BN281" s="214"/>
      <c r="BO281" s="214"/>
      <c r="BP281" s="214"/>
      <c r="BQ281" s="215"/>
    </row>
    <row r="282" spans="1:69" ht="27" customHeight="1" thickTop="1" thickBot="1" x14ac:dyDescent="0.3">
      <c r="A282" s="122"/>
      <c r="B282" s="304" t="str">
        <f>IF(C282="","",(VLOOKUP(C282,Lookups!$B$4:$C$2561,2,FALSE)))</f>
        <v/>
      </c>
      <c r="C282" s="366"/>
      <c r="D282" s="315"/>
      <c r="E282" s="316"/>
      <c r="F282" s="225"/>
      <c r="G282" s="225"/>
      <c r="H282" s="225"/>
      <c r="I282" s="225"/>
      <c r="J282" s="225"/>
      <c r="K282" s="225"/>
      <c r="L282" s="225"/>
      <c r="M282" s="225"/>
      <c r="N282" s="225"/>
      <c r="O282" s="317"/>
      <c r="P282" s="224"/>
      <c r="Q282" s="225"/>
      <c r="R282" s="225"/>
      <c r="S282" s="322"/>
      <c r="T282" s="225"/>
      <c r="U282" s="318"/>
      <c r="V282" s="209"/>
      <c r="W282" s="209"/>
      <c r="X282" s="209"/>
      <c r="Y282" s="209"/>
      <c r="Z282" s="319"/>
      <c r="AA282" s="320"/>
      <c r="AB282" s="308" t="str">
        <f t="shared" si="9"/>
        <v/>
      </c>
      <c r="AC282" s="183"/>
      <c r="AD282" s="209"/>
      <c r="AE282" s="183"/>
      <c r="AF282" s="183"/>
      <c r="AG282" s="183"/>
      <c r="AH282" s="206"/>
      <c r="AI282" s="206"/>
      <c r="AJ282" s="209"/>
      <c r="AK282" s="183"/>
      <c r="AL282" s="206"/>
      <c r="AM282" s="206"/>
      <c r="AN282" s="183"/>
      <c r="AO282" s="209"/>
      <c r="AP282" s="308" t="str">
        <f t="shared" si="8"/>
        <v/>
      </c>
      <c r="AQ282" s="183"/>
      <c r="AR282" s="207" t="s">
        <v>87</v>
      </c>
      <c r="AS282" s="183"/>
      <c r="AT282" s="207" t="s">
        <v>250</v>
      </c>
      <c r="AU282" s="183"/>
      <c r="AV282" s="183"/>
      <c r="AW282" s="207" t="s">
        <v>250</v>
      </c>
      <c r="AX282" s="183"/>
      <c r="AY282" s="207" t="s">
        <v>250</v>
      </c>
      <c r="AZ282" s="207" t="s">
        <v>250</v>
      </c>
      <c r="BA282" s="183"/>
      <c r="BB282" s="183"/>
      <c r="BC282" s="183"/>
      <c r="BD282" s="207" t="s">
        <v>456</v>
      </c>
      <c r="BE282" s="183"/>
      <c r="BF282" s="183"/>
      <c r="BG282" s="183"/>
      <c r="BH282" s="183"/>
      <c r="BI282" s="183"/>
      <c r="BJ282" s="225"/>
      <c r="BN282" s="214"/>
      <c r="BO282" s="214"/>
      <c r="BP282" s="214"/>
      <c r="BQ282" s="215"/>
    </row>
    <row r="283" spans="1:69" ht="27" customHeight="1" thickTop="1" thickBot="1" x14ac:dyDescent="0.3">
      <c r="A283" s="122"/>
      <c r="B283" s="304" t="str">
        <f>IF(C283="","",(VLOOKUP(C283,Lookups!$B$4:$C$2561,2,FALSE)))</f>
        <v/>
      </c>
      <c r="C283" s="366"/>
      <c r="D283" s="315"/>
      <c r="E283" s="316"/>
      <c r="F283" s="225"/>
      <c r="G283" s="225"/>
      <c r="H283" s="225"/>
      <c r="I283" s="225"/>
      <c r="J283" s="225"/>
      <c r="K283" s="225"/>
      <c r="L283" s="225"/>
      <c r="M283" s="225"/>
      <c r="N283" s="225"/>
      <c r="O283" s="317"/>
      <c r="P283" s="224"/>
      <c r="Q283" s="225"/>
      <c r="R283" s="225"/>
      <c r="S283" s="322"/>
      <c r="T283" s="225"/>
      <c r="U283" s="318"/>
      <c r="V283" s="209"/>
      <c r="W283" s="209"/>
      <c r="X283" s="209"/>
      <c r="Y283" s="209"/>
      <c r="Z283" s="319"/>
      <c r="AA283" s="320"/>
      <c r="AB283" s="308" t="str">
        <f t="shared" si="9"/>
        <v/>
      </c>
      <c r="AC283" s="183"/>
      <c r="AD283" s="209"/>
      <c r="AE283" s="183"/>
      <c r="AF283" s="183"/>
      <c r="AG283" s="183"/>
      <c r="AH283" s="206"/>
      <c r="AI283" s="206"/>
      <c r="AJ283" s="209"/>
      <c r="AK283" s="183"/>
      <c r="AL283" s="206"/>
      <c r="AM283" s="206"/>
      <c r="AN283" s="183"/>
      <c r="AO283" s="209"/>
      <c r="AP283" s="308" t="str">
        <f t="shared" si="8"/>
        <v/>
      </c>
      <c r="AQ283" s="183"/>
      <c r="AR283" s="207" t="s">
        <v>87</v>
      </c>
      <c r="AS283" s="183"/>
      <c r="AT283" s="207" t="s">
        <v>250</v>
      </c>
      <c r="AU283" s="183"/>
      <c r="AV283" s="183"/>
      <c r="AW283" s="207" t="s">
        <v>250</v>
      </c>
      <c r="AX283" s="183"/>
      <c r="AY283" s="207" t="s">
        <v>250</v>
      </c>
      <c r="AZ283" s="207" t="s">
        <v>250</v>
      </c>
      <c r="BA283" s="183"/>
      <c r="BB283" s="183"/>
      <c r="BC283" s="183"/>
      <c r="BD283" s="207" t="s">
        <v>456</v>
      </c>
      <c r="BE283" s="183"/>
      <c r="BF283" s="183"/>
      <c r="BG283" s="183"/>
      <c r="BH283" s="183"/>
      <c r="BI283" s="183"/>
      <c r="BJ283" s="225"/>
      <c r="BN283" s="214"/>
      <c r="BO283" s="214"/>
      <c r="BP283" s="214"/>
      <c r="BQ283" s="215"/>
    </row>
    <row r="284" spans="1:69" ht="27" customHeight="1" thickTop="1" thickBot="1" x14ac:dyDescent="0.3">
      <c r="A284" s="122"/>
      <c r="B284" s="304" t="str">
        <f>IF(C284="","",(VLOOKUP(C284,Lookups!$B$4:$C$2561,2,FALSE)))</f>
        <v/>
      </c>
      <c r="C284" s="366"/>
      <c r="D284" s="315"/>
      <c r="E284" s="316"/>
      <c r="F284" s="225"/>
      <c r="G284" s="225"/>
      <c r="H284" s="225"/>
      <c r="I284" s="225"/>
      <c r="J284" s="225"/>
      <c r="K284" s="225"/>
      <c r="L284" s="225"/>
      <c r="M284" s="225"/>
      <c r="N284" s="225"/>
      <c r="O284" s="317"/>
      <c r="P284" s="224"/>
      <c r="Q284" s="225"/>
      <c r="R284" s="225"/>
      <c r="S284" s="322"/>
      <c r="T284" s="225"/>
      <c r="U284" s="318"/>
      <c r="V284" s="209"/>
      <c r="W284" s="209"/>
      <c r="X284" s="209"/>
      <c r="Y284" s="209"/>
      <c r="Z284" s="319"/>
      <c r="AA284" s="320"/>
      <c r="AB284" s="308" t="str">
        <f t="shared" si="9"/>
        <v/>
      </c>
      <c r="AC284" s="183"/>
      <c r="AD284" s="209"/>
      <c r="AE284" s="183"/>
      <c r="AF284" s="183"/>
      <c r="AG284" s="183"/>
      <c r="AH284" s="206"/>
      <c r="AI284" s="206"/>
      <c r="AJ284" s="209"/>
      <c r="AK284" s="183"/>
      <c r="AL284" s="206"/>
      <c r="AM284" s="206"/>
      <c r="AN284" s="183"/>
      <c r="AO284" s="209"/>
      <c r="AP284" s="308" t="str">
        <f t="shared" si="8"/>
        <v/>
      </c>
      <c r="AQ284" s="183"/>
      <c r="AR284" s="207" t="s">
        <v>87</v>
      </c>
      <c r="AS284" s="183"/>
      <c r="AT284" s="207" t="s">
        <v>250</v>
      </c>
      <c r="AU284" s="183"/>
      <c r="AV284" s="183"/>
      <c r="AW284" s="207" t="s">
        <v>250</v>
      </c>
      <c r="AX284" s="183"/>
      <c r="AY284" s="207" t="s">
        <v>250</v>
      </c>
      <c r="AZ284" s="207" t="s">
        <v>250</v>
      </c>
      <c r="BA284" s="183"/>
      <c r="BB284" s="183"/>
      <c r="BC284" s="183"/>
      <c r="BD284" s="207" t="s">
        <v>456</v>
      </c>
      <c r="BE284" s="183"/>
      <c r="BF284" s="183"/>
      <c r="BG284" s="183"/>
      <c r="BH284" s="183"/>
      <c r="BI284" s="183"/>
      <c r="BJ284" s="225"/>
      <c r="BN284" s="214"/>
      <c r="BO284" s="214"/>
      <c r="BP284" s="214"/>
      <c r="BQ284" s="215"/>
    </row>
    <row r="285" spans="1:69" ht="27" customHeight="1" thickTop="1" thickBot="1" x14ac:dyDescent="0.3">
      <c r="A285" s="122"/>
      <c r="B285" s="304" t="str">
        <f>IF(C285="","",(VLOOKUP(C285,Lookups!$B$4:$C$2561,2,FALSE)))</f>
        <v/>
      </c>
      <c r="C285" s="366"/>
      <c r="D285" s="315"/>
      <c r="E285" s="316"/>
      <c r="F285" s="225"/>
      <c r="G285" s="225"/>
      <c r="H285" s="225"/>
      <c r="I285" s="225"/>
      <c r="J285" s="225"/>
      <c r="K285" s="225"/>
      <c r="L285" s="225"/>
      <c r="M285" s="225"/>
      <c r="N285" s="225"/>
      <c r="O285" s="317"/>
      <c r="P285" s="224"/>
      <c r="Q285" s="225"/>
      <c r="R285" s="225"/>
      <c r="S285" s="322"/>
      <c r="T285" s="225"/>
      <c r="U285" s="318"/>
      <c r="V285" s="209"/>
      <c r="W285" s="209"/>
      <c r="X285" s="209"/>
      <c r="Y285" s="209"/>
      <c r="Z285" s="319"/>
      <c r="AA285" s="320"/>
      <c r="AB285" s="308" t="str">
        <f t="shared" si="9"/>
        <v/>
      </c>
      <c r="AC285" s="183"/>
      <c r="AD285" s="209"/>
      <c r="AE285" s="183"/>
      <c r="AF285" s="183"/>
      <c r="AG285" s="183"/>
      <c r="AH285" s="206"/>
      <c r="AI285" s="206"/>
      <c r="AJ285" s="209"/>
      <c r="AK285" s="183"/>
      <c r="AL285" s="206"/>
      <c r="AM285" s="206"/>
      <c r="AN285" s="183"/>
      <c r="AO285" s="209"/>
      <c r="AP285" s="308" t="str">
        <f t="shared" si="8"/>
        <v/>
      </c>
      <c r="AQ285" s="183"/>
      <c r="AR285" s="207" t="s">
        <v>87</v>
      </c>
      <c r="AS285" s="183"/>
      <c r="AT285" s="207" t="s">
        <v>250</v>
      </c>
      <c r="AU285" s="183"/>
      <c r="AV285" s="183"/>
      <c r="AW285" s="207" t="s">
        <v>250</v>
      </c>
      <c r="AX285" s="183"/>
      <c r="AY285" s="207" t="s">
        <v>250</v>
      </c>
      <c r="AZ285" s="207" t="s">
        <v>250</v>
      </c>
      <c r="BA285" s="183"/>
      <c r="BB285" s="183"/>
      <c r="BC285" s="183"/>
      <c r="BD285" s="207" t="s">
        <v>456</v>
      </c>
      <c r="BE285" s="183"/>
      <c r="BF285" s="183"/>
      <c r="BG285" s="183"/>
      <c r="BH285" s="183"/>
      <c r="BI285" s="183"/>
      <c r="BJ285" s="225"/>
      <c r="BN285" s="214"/>
      <c r="BO285" s="214"/>
      <c r="BP285" s="214"/>
      <c r="BQ285" s="215"/>
    </row>
    <row r="286" spans="1:69" ht="27" customHeight="1" thickTop="1" thickBot="1" x14ac:dyDescent="0.3">
      <c r="A286" s="122"/>
      <c r="B286" s="304" t="str">
        <f>IF(C286="","",(VLOOKUP(C286,Lookups!$B$4:$C$2561,2,FALSE)))</f>
        <v/>
      </c>
      <c r="C286" s="366"/>
      <c r="D286" s="315"/>
      <c r="E286" s="316"/>
      <c r="F286" s="225"/>
      <c r="G286" s="225"/>
      <c r="H286" s="225"/>
      <c r="I286" s="225"/>
      <c r="J286" s="225"/>
      <c r="K286" s="225"/>
      <c r="L286" s="225"/>
      <c r="M286" s="225"/>
      <c r="N286" s="225"/>
      <c r="O286" s="317"/>
      <c r="P286" s="224"/>
      <c r="Q286" s="225"/>
      <c r="R286" s="225"/>
      <c r="S286" s="322"/>
      <c r="T286" s="225"/>
      <c r="U286" s="318"/>
      <c r="V286" s="209"/>
      <c r="W286" s="209"/>
      <c r="X286" s="209"/>
      <c r="Y286" s="209"/>
      <c r="Z286" s="319"/>
      <c r="AA286" s="320"/>
      <c r="AB286" s="308" t="str">
        <f t="shared" si="9"/>
        <v/>
      </c>
      <c r="AC286" s="183"/>
      <c r="AD286" s="209"/>
      <c r="AE286" s="183"/>
      <c r="AF286" s="183"/>
      <c r="AG286" s="183"/>
      <c r="AH286" s="206"/>
      <c r="AI286" s="206"/>
      <c r="AJ286" s="209"/>
      <c r="AK286" s="183"/>
      <c r="AL286" s="206"/>
      <c r="AM286" s="206"/>
      <c r="AN286" s="183"/>
      <c r="AO286" s="209"/>
      <c r="AP286" s="308" t="str">
        <f t="shared" si="8"/>
        <v/>
      </c>
      <c r="AQ286" s="183"/>
      <c r="AR286" s="207" t="s">
        <v>87</v>
      </c>
      <c r="AS286" s="183"/>
      <c r="AT286" s="207" t="s">
        <v>250</v>
      </c>
      <c r="AU286" s="183"/>
      <c r="AV286" s="183"/>
      <c r="AW286" s="207" t="s">
        <v>250</v>
      </c>
      <c r="AX286" s="183"/>
      <c r="AY286" s="207" t="s">
        <v>250</v>
      </c>
      <c r="AZ286" s="207" t="s">
        <v>250</v>
      </c>
      <c r="BA286" s="183"/>
      <c r="BB286" s="183"/>
      <c r="BC286" s="183"/>
      <c r="BD286" s="207" t="s">
        <v>456</v>
      </c>
      <c r="BE286" s="183"/>
      <c r="BF286" s="183"/>
      <c r="BG286" s="183"/>
      <c r="BH286" s="183"/>
      <c r="BI286" s="183"/>
      <c r="BJ286" s="225"/>
      <c r="BN286" s="214"/>
      <c r="BO286" s="214"/>
      <c r="BP286" s="214"/>
      <c r="BQ286" s="215"/>
    </row>
    <row r="287" spans="1:69" ht="27" customHeight="1" thickTop="1" thickBot="1" x14ac:dyDescent="0.3">
      <c r="A287" s="122"/>
      <c r="B287" s="304" t="str">
        <f>IF(C287="","",(VLOOKUP(C287,Lookups!$B$4:$C$2561,2,FALSE)))</f>
        <v/>
      </c>
      <c r="C287" s="366"/>
      <c r="D287" s="315"/>
      <c r="E287" s="316"/>
      <c r="F287" s="225"/>
      <c r="G287" s="225"/>
      <c r="H287" s="225"/>
      <c r="I287" s="225"/>
      <c r="J287" s="225"/>
      <c r="K287" s="225"/>
      <c r="L287" s="225"/>
      <c r="M287" s="225"/>
      <c r="N287" s="225"/>
      <c r="O287" s="317"/>
      <c r="P287" s="224"/>
      <c r="Q287" s="225"/>
      <c r="R287" s="225"/>
      <c r="S287" s="322"/>
      <c r="T287" s="225"/>
      <c r="U287" s="318"/>
      <c r="V287" s="209"/>
      <c r="W287" s="209"/>
      <c r="X287" s="209"/>
      <c r="Y287" s="209"/>
      <c r="Z287" s="319"/>
      <c r="AA287" s="320"/>
      <c r="AB287" s="308" t="str">
        <f t="shared" si="9"/>
        <v/>
      </c>
      <c r="AC287" s="183"/>
      <c r="AD287" s="209"/>
      <c r="AE287" s="183"/>
      <c r="AF287" s="183"/>
      <c r="AG287" s="183"/>
      <c r="AH287" s="206"/>
      <c r="AI287" s="206"/>
      <c r="AJ287" s="209"/>
      <c r="AK287" s="183"/>
      <c r="AL287" s="206"/>
      <c r="AM287" s="206"/>
      <c r="AN287" s="183"/>
      <c r="AO287" s="209"/>
      <c r="AP287" s="308" t="str">
        <f t="shared" si="8"/>
        <v/>
      </c>
      <c r="AQ287" s="183"/>
      <c r="AR287" s="207" t="s">
        <v>87</v>
      </c>
      <c r="AS287" s="183"/>
      <c r="AT287" s="207" t="s">
        <v>250</v>
      </c>
      <c r="AU287" s="183"/>
      <c r="AV287" s="183"/>
      <c r="AW287" s="207" t="s">
        <v>250</v>
      </c>
      <c r="AX287" s="183"/>
      <c r="AY287" s="207" t="s">
        <v>250</v>
      </c>
      <c r="AZ287" s="207" t="s">
        <v>250</v>
      </c>
      <c r="BA287" s="183"/>
      <c r="BB287" s="183"/>
      <c r="BC287" s="183"/>
      <c r="BD287" s="207" t="s">
        <v>456</v>
      </c>
      <c r="BE287" s="183"/>
      <c r="BF287" s="183"/>
      <c r="BG287" s="183"/>
      <c r="BH287" s="183"/>
      <c r="BI287" s="183"/>
      <c r="BJ287" s="225"/>
      <c r="BN287" s="214"/>
      <c r="BO287" s="214"/>
      <c r="BP287" s="214"/>
      <c r="BQ287" s="215"/>
    </row>
    <row r="288" spans="1:69" ht="27" customHeight="1" thickTop="1" thickBot="1" x14ac:dyDescent="0.3">
      <c r="A288" s="122"/>
      <c r="B288" s="304" t="str">
        <f>IF(C288="","",(VLOOKUP(C288,Lookups!$B$4:$C$2561,2,FALSE)))</f>
        <v/>
      </c>
      <c r="C288" s="366"/>
      <c r="D288" s="315"/>
      <c r="E288" s="316"/>
      <c r="F288" s="225"/>
      <c r="G288" s="225"/>
      <c r="H288" s="225"/>
      <c r="I288" s="225"/>
      <c r="J288" s="225"/>
      <c r="K288" s="225"/>
      <c r="L288" s="225"/>
      <c r="M288" s="225"/>
      <c r="N288" s="225"/>
      <c r="O288" s="317"/>
      <c r="P288" s="224"/>
      <c r="Q288" s="225"/>
      <c r="R288" s="225"/>
      <c r="S288" s="322"/>
      <c r="T288" s="225"/>
      <c r="U288" s="318"/>
      <c r="V288" s="209"/>
      <c r="W288" s="209"/>
      <c r="X288" s="209"/>
      <c r="Y288" s="209"/>
      <c r="Z288" s="319"/>
      <c r="AA288" s="320"/>
      <c r="AB288" s="308" t="str">
        <f t="shared" si="9"/>
        <v/>
      </c>
      <c r="AC288" s="183"/>
      <c r="AD288" s="209"/>
      <c r="AE288" s="183"/>
      <c r="AF288" s="183"/>
      <c r="AG288" s="183"/>
      <c r="AH288" s="206"/>
      <c r="AI288" s="206"/>
      <c r="AJ288" s="209"/>
      <c r="AK288" s="183"/>
      <c r="AL288" s="206"/>
      <c r="AM288" s="206"/>
      <c r="AN288" s="183"/>
      <c r="AO288" s="209"/>
      <c r="AP288" s="308" t="str">
        <f t="shared" si="8"/>
        <v/>
      </c>
      <c r="AQ288" s="183"/>
      <c r="AR288" s="207" t="s">
        <v>87</v>
      </c>
      <c r="AS288" s="183"/>
      <c r="AT288" s="207" t="s">
        <v>250</v>
      </c>
      <c r="AU288" s="183"/>
      <c r="AV288" s="183"/>
      <c r="AW288" s="207" t="s">
        <v>250</v>
      </c>
      <c r="AX288" s="183"/>
      <c r="AY288" s="207" t="s">
        <v>250</v>
      </c>
      <c r="AZ288" s="207" t="s">
        <v>250</v>
      </c>
      <c r="BA288" s="183"/>
      <c r="BB288" s="183"/>
      <c r="BC288" s="183"/>
      <c r="BD288" s="207" t="s">
        <v>456</v>
      </c>
      <c r="BE288" s="183"/>
      <c r="BF288" s="183"/>
      <c r="BG288" s="183"/>
      <c r="BH288" s="183"/>
      <c r="BI288" s="183"/>
      <c r="BJ288" s="225"/>
      <c r="BN288" s="214"/>
      <c r="BO288" s="214"/>
      <c r="BP288" s="214"/>
      <c r="BQ288" s="215"/>
    </row>
    <row r="289" spans="1:69" ht="27" customHeight="1" thickTop="1" thickBot="1" x14ac:dyDescent="0.3">
      <c r="A289" s="122"/>
      <c r="B289" s="304" t="str">
        <f>IF(C289="","",(VLOOKUP(C289,Lookups!$B$4:$C$2561,2,FALSE)))</f>
        <v/>
      </c>
      <c r="C289" s="366"/>
      <c r="D289" s="315"/>
      <c r="E289" s="316"/>
      <c r="F289" s="225"/>
      <c r="G289" s="225"/>
      <c r="H289" s="225"/>
      <c r="I289" s="225"/>
      <c r="J289" s="225"/>
      <c r="K289" s="225"/>
      <c r="L289" s="225"/>
      <c r="M289" s="225"/>
      <c r="N289" s="225"/>
      <c r="O289" s="317"/>
      <c r="P289" s="224"/>
      <c r="Q289" s="225"/>
      <c r="R289" s="225"/>
      <c r="S289" s="322"/>
      <c r="T289" s="225"/>
      <c r="U289" s="318"/>
      <c r="V289" s="209"/>
      <c r="W289" s="209"/>
      <c r="X289" s="209"/>
      <c r="Y289" s="209"/>
      <c r="Z289" s="319"/>
      <c r="AA289" s="320"/>
      <c r="AB289" s="308" t="str">
        <f t="shared" si="9"/>
        <v/>
      </c>
      <c r="AC289" s="183"/>
      <c r="AD289" s="209"/>
      <c r="AE289" s="183"/>
      <c r="AF289" s="183"/>
      <c r="AG289" s="183"/>
      <c r="AH289" s="206"/>
      <c r="AI289" s="206"/>
      <c r="AJ289" s="209"/>
      <c r="AK289" s="183"/>
      <c r="AL289" s="206"/>
      <c r="AM289" s="206"/>
      <c r="AN289" s="183"/>
      <c r="AO289" s="209"/>
      <c r="AP289" s="308" t="str">
        <f t="shared" si="8"/>
        <v/>
      </c>
      <c r="AQ289" s="183"/>
      <c r="AR289" s="207" t="s">
        <v>87</v>
      </c>
      <c r="AS289" s="183"/>
      <c r="AT289" s="207" t="s">
        <v>250</v>
      </c>
      <c r="AU289" s="183"/>
      <c r="AV289" s="183"/>
      <c r="AW289" s="207" t="s">
        <v>250</v>
      </c>
      <c r="AX289" s="183"/>
      <c r="AY289" s="207" t="s">
        <v>250</v>
      </c>
      <c r="AZ289" s="207" t="s">
        <v>250</v>
      </c>
      <c r="BA289" s="183"/>
      <c r="BB289" s="183"/>
      <c r="BC289" s="183"/>
      <c r="BD289" s="207" t="s">
        <v>456</v>
      </c>
      <c r="BE289" s="183"/>
      <c r="BF289" s="183"/>
      <c r="BG289" s="183"/>
      <c r="BH289" s="183"/>
      <c r="BI289" s="183"/>
      <c r="BJ289" s="225"/>
      <c r="BN289" s="214"/>
      <c r="BO289" s="214"/>
      <c r="BP289" s="214"/>
      <c r="BQ289" s="215"/>
    </row>
    <row r="290" spans="1:69" ht="27" customHeight="1" thickTop="1" thickBot="1" x14ac:dyDescent="0.3">
      <c r="A290" s="122"/>
      <c r="B290" s="304" t="str">
        <f>IF(C290="","",(VLOOKUP(C290,Lookups!$B$4:$C$2561,2,FALSE)))</f>
        <v/>
      </c>
      <c r="C290" s="366"/>
      <c r="D290" s="315"/>
      <c r="E290" s="316"/>
      <c r="F290" s="225"/>
      <c r="G290" s="225"/>
      <c r="H290" s="225"/>
      <c r="I290" s="225"/>
      <c r="J290" s="225"/>
      <c r="K290" s="225"/>
      <c r="L290" s="225"/>
      <c r="M290" s="225"/>
      <c r="N290" s="225"/>
      <c r="O290" s="317"/>
      <c r="P290" s="224"/>
      <c r="Q290" s="225"/>
      <c r="R290" s="225"/>
      <c r="S290" s="322"/>
      <c r="T290" s="225"/>
      <c r="U290" s="318"/>
      <c r="V290" s="209"/>
      <c r="W290" s="209"/>
      <c r="X290" s="209"/>
      <c r="Y290" s="209"/>
      <c r="Z290" s="319"/>
      <c r="AA290" s="320"/>
      <c r="AB290" s="308" t="str">
        <f t="shared" si="9"/>
        <v/>
      </c>
      <c r="AC290" s="183"/>
      <c r="AD290" s="209"/>
      <c r="AE290" s="183"/>
      <c r="AF290" s="183"/>
      <c r="AG290" s="183"/>
      <c r="AH290" s="206"/>
      <c r="AI290" s="206"/>
      <c r="AJ290" s="209"/>
      <c r="AK290" s="183"/>
      <c r="AL290" s="206"/>
      <c r="AM290" s="206"/>
      <c r="AN290" s="183"/>
      <c r="AO290" s="209"/>
      <c r="AP290" s="308" t="str">
        <f t="shared" si="8"/>
        <v/>
      </c>
      <c r="AQ290" s="183"/>
      <c r="AR290" s="207" t="s">
        <v>87</v>
      </c>
      <c r="AS290" s="183"/>
      <c r="AT290" s="207" t="s">
        <v>250</v>
      </c>
      <c r="AU290" s="183"/>
      <c r="AV290" s="183"/>
      <c r="AW290" s="207" t="s">
        <v>250</v>
      </c>
      <c r="AX290" s="183"/>
      <c r="AY290" s="207" t="s">
        <v>250</v>
      </c>
      <c r="AZ290" s="207" t="s">
        <v>250</v>
      </c>
      <c r="BA290" s="183"/>
      <c r="BB290" s="183"/>
      <c r="BC290" s="183"/>
      <c r="BD290" s="207" t="s">
        <v>456</v>
      </c>
      <c r="BE290" s="183"/>
      <c r="BF290" s="183"/>
      <c r="BG290" s="183"/>
      <c r="BH290" s="183"/>
      <c r="BI290" s="183"/>
      <c r="BJ290" s="225"/>
      <c r="BN290" s="214"/>
      <c r="BO290" s="214"/>
      <c r="BP290" s="214"/>
      <c r="BQ290" s="215"/>
    </row>
    <row r="291" spans="1:69" ht="27" customHeight="1" thickTop="1" thickBot="1" x14ac:dyDescent="0.3">
      <c r="A291" s="122"/>
      <c r="B291" s="304" t="str">
        <f>IF(C291="","",(VLOOKUP(C291,Lookups!$B$4:$C$2561,2,FALSE)))</f>
        <v/>
      </c>
      <c r="C291" s="366"/>
      <c r="D291" s="315"/>
      <c r="E291" s="316"/>
      <c r="F291" s="225"/>
      <c r="G291" s="225"/>
      <c r="H291" s="225"/>
      <c r="I291" s="225"/>
      <c r="J291" s="225"/>
      <c r="K291" s="225"/>
      <c r="L291" s="225"/>
      <c r="M291" s="225"/>
      <c r="N291" s="225"/>
      <c r="O291" s="317"/>
      <c r="P291" s="224"/>
      <c r="Q291" s="225"/>
      <c r="R291" s="225"/>
      <c r="S291" s="322"/>
      <c r="T291" s="225"/>
      <c r="U291" s="318"/>
      <c r="V291" s="209"/>
      <c r="W291" s="209"/>
      <c r="X291" s="209"/>
      <c r="Y291" s="209"/>
      <c r="Z291" s="319"/>
      <c r="AA291" s="320"/>
      <c r="AB291" s="308" t="str">
        <f t="shared" si="9"/>
        <v/>
      </c>
      <c r="AC291" s="183"/>
      <c r="AD291" s="209"/>
      <c r="AE291" s="183"/>
      <c r="AF291" s="183"/>
      <c r="AG291" s="183"/>
      <c r="AH291" s="206"/>
      <c r="AI291" s="206"/>
      <c r="AJ291" s="209"/>
      <c r="AK291" s="183"/>
      <c r="AL291" s="206"/>
      <c r="AM291" s="206"/>
      <c r="AN291" s="183"/>
      <c r="AO291" s="209"/>
      <c r="AP291" s="308" t="str">
        <f t="shared" si="8"/>
        <v/>
      </c>
      <c r="AQ291" s="183"/>
      <c r="AR291" s="207" t="s">
        <v>87</v>
      </c>
      <c r="AS291" s="183"/>
      <c r="AT291" s="207" t="s">
        <v>250</v>
      </c>
      <c r="AU291" s="183"/>
      <c r="AV291" s="183"/>
      <c r="AW291" s="207" t="s">
        <v>250</v>
      </c>
      <c r="AX291" s="183"/>
      <c r="AY291" s="207" t="s">
        <v>250</v>
      </c>
      <c r="AZ291" s="207" t="s">
        <v>250</v>
      </c>
      <c r="BA291" s="183"/>
      <c r="BB291" s="183"/>
      <c r="BC291" s="183"/>
      <c r="BD291" s="207" t="s">
        <v>456</v>
      </c>
      <c r="BE291" s="183"/>
      <c r="BF291" s="183"/>
      <c r="BG291" s="183"/>
      <c r="BH291" s="183"/>
      <c r="BI291" s="183"/>
      <c r="BJ291" s="225"/>
      <c r="BN291" s="214"/>
      <c r="BO291" s="214"/>
      <c r="BP291" s="214"/>
      <c r="BQ291" s="215"/>
    </row>
    <row r="292" spans="1:69" ht="27" customHeight="1" thickTop="1" thickBot="1" x14ac:dyDescent="0.3">
      <c r="A292" s="122"/>
      <c r="B292" s="304" t="str">
        <f>IF(C292="","",(VLOOKUP(C292,Lookups!$B$4:$C$2561,2,FALSE)))</f>
        <v/>
      </c>
      <c r="C292" s="366"/>
      <c r="D292" s="315"/>
      <c r="E292" s="316"/>
      <c r="F292" s="225"/>
      <c r="G292" s="225"/>
      <c r="H292" s="225"/>
      <c r="I292" s="225"/>
      <c r="J292" s="225"/>
      <c r="K292" s="225"/>
      <c r="L292" s="225"/>
      <c r="M292" s="225"/>
      <c r="N292" s="225"/>
      <c r="O292" s="317"/>
      <c r="P292" s="224"/>
      <c r="Q292" s="225"/>
      <c r="R292" s="225"/>
      <c r="S292" s="322"/>
      <c r="T292" s="225"/>
      <c r="U292" s="318"/>
      <c r="V292" s="209"/>
      <c r="W292" s="209"/>
      <c r="X292" s="209"/>
      <c r="Y292" s="209"/>
      <c r="Z292" s="319"/>
      <c r="AA292" s="320"/>
      <c r="AB292" s="308" t="str">
        <f t="shared" si="9"/>
        <v/>
      </c>
      <c r="AC292" s="183"/>
      <c r="AD292" s="209"/>
      <c r="AE292" s="183"/>
      <c r="AF292" s="183"/>
      <c r="AG292" s="183"/>
      <c r="AH292" s="206"/>
      <c r="AI292" s="206"/>
      <c r="AJ292" s="209"/>
      <c r="AK292" s="183"/>
      <c r="AL292" s="206"/>
      <c r="AM292" s="206"/>
      <c r="AN292" s="183"/>
      <c r="AO292" s="209"/>
      <c r="AP292" s="308" t="str">
        <f t="shared" si="8"/>
        <v/>
      </c>
      <c r="AQ292" s="183"/>
      <c r="AR292" s="207" t="s">
        <v>87</v>
      </c>
      <c r="AS292" s="183"/>
      <c r="AT292" s="207" t="s">
        <v>250</v>
      </c>
      <c r="AU292" s="183"/>
      <c r="AV292" s="183"/>
      <c r="AW292" s="207" t="s">
        <v>250</v>
      </c>
      <c r="AX292" s="183"/>
      <c r="AY292" s="207" t="s">
        <v>250</v>
      </c>
      <c r="AZ292" s="207" t="s">
        <v>250</v>
      </c>
      <c r="BA292" s="183"/>
      <c r="BB292" s="183"/>
      <c r="BC292" s="183"/>
      <c r="BD292" s="207" t="s">
        <v>456</v>
      </c>
      <c r="BE292" s="183"/>
      <c r="BF292" s="183"/>
      <c r="BG292" s="183"/>
      <c r="BH292" s="183"/>
      <c r="BI292" s="183"/>
      <c r="BJ292" s="225"/>
      <c r="BN292" s="214"/>
      <c r="BO292" s="214"/>
      <c r="BP292" s="214"/>
      <c r="BQ292" s="215"/>
    </row>
    <row r="293" spans="1:69" ht="27" customHeight="1" thickTop="1" thickBot="1" x14ac:dyDescent="0.3">
      <c r="A293" s="122"/>
      <c r="B293" s="304" t="str">
        <f>IF(C293="","",(VLOOKUP(C293,Lookups!$B$4:$C$2561,2,FALSE)))</f>
        <v/>
      </c>
      <c r="C293" s="366"/>
      <c r="D293" s="315"/>
      <c r="E293" s="316"/>
      <c r="F293" s="225"/>
      <c r="G293" s="225"/>
      <c r="H293" s="225"/>
      <c r="I293" s="225"/>
      <c r="J293" s="225"/>
      <c r="K293" s="225"/>
      <c r="L293" s="225"/>
      <c r="M293" s="225"/>
      <c r="N293" s="225"/>
      <c r="O293" s="317"/>
      <c r="P293" s="224"/>
      <c r="Q293" s="225"/>
      <c r="R293" s="225"/>
      <c r="S293" s="322"/>
      <c r="T293" s="225"/>
      <c r="U293" s="318"/>
      <c r="V293" s="209"/>
      <c r="W293" s="209"/>
      <c r="X293" s="209"/>
      <c r="Y293" s="209"/>
      <c r="Z293" s="319"/>
      <c r="AA293" s="320"/>
      <c r="AB293" s="308" t="str">
        <f t="shared" si="9"/>
        <v/>
      </c>
      <c r="AC293" s="183"/>
      <c r="AD293" s="209"/>
      <c r="AE293" s="183"/>
      <c r="AF293" s="183"/>
      <c r="AG293" s="183"/>
      <c r="AH293" s="206"/>
      <c r="AI293" s="206"/>
      <c r="AJ293" s="209"/>
      <c r="AK293" s="183"/>
      <c r="AL293" s="206"/>
      <c r="AM293" s="206"/>
      <c r="AN293" s="183"/>
      <c r="AO293" s="209"/>
      <c r="AP293" s="308" t="str">
        <f t="shared" si="8"/>
        <v/>
      </c>
      <c r="AQ293" s="183"/>
      <c r="AR293" s="207" t="s">
        <v>87</v>
      </c>
      <c r="AS293" s="183"/>
      <c r="AT293" s="207" t="s">
        <v>250</v>
      </c>
      <c r="AU293" s="183"/>
      <c r="AV293" s="183"/>
      <c r="AW293" s="207" t="s">
        <v>250</v>
      </c>
      <c r="AX293" s="183"/>
      <c r="AY293" s="207" t="s">
        <v>250</v>
      </c>
      <c r="AZ293" s="207" t="s">
        <v>250</v>
      </c>
      <c r="BA293" s="183"/>
      <c r="BB293" s="183"/>
      <c r="BC293" s="183"/>
      <c r="BD293" s="207" t="s">
        <v>456</v>
      </c>
      <c r="BE293" s="183"/>
      <c r="BF293" s="183"/>
      <c r="BG293" s="183"/>
      <c r="BH293" s="183"/>
      <c r="BI293" s="183"/>
      <c r="BJ293" s="225"/>
      <c r="BN293" s="214"/>
      <c r="BO293" s="214"/>
      <c r="BP293" s="214"/>
      <c r="BQ293" s="215"/>
    </row>
    <row r="294" spans="1:69" ht="27" customHeight="1" thickTop="1" thickBot="1" x14ac:dyDescent="0.3">
      <c r="A294" s="122"/>
      <c r="B294" s="304" t="str">
        <f>IF(C294="","",(VLOOKUP(C294,Lookups!$B$4:$C$2561,2,FALSE)))</f>
        <v/>
      </c>
      <c r="C294" s="366"/>
      <c r="D294" s="315"/>
      <c r="E294" s="316"/>
      <c r="F294" s="225"/>
      <c r="G294" s="225"/>
      <c r="H294" s="225"/>
      <c r="I294" s="225"/>
      <c r="J294" s="225"/>
      <c r="K294" s="225"/>
      <c r="L294" s="225"/>
      <c r="M294" s="225"/>
      <c r="N294" s="225"/>
      <c r="O294" s="317"/>
      <c r="P294" s="224"/>
      <c r="Q294" s="225"/>
      <c r="R294" s="225"/>
      <c r="S294" s="322"/>
      <c r="T294" s="225"/>
      <c r="U294" s="318"/>
      <c r="V294" s="209"/>
      <c r="W294" s="209"/>
      <c r="X294" s="209"/>
      <c r="Y294" s="209"/>
      <c r="Z294" s="319"/>
      <c r="AA294" s="320"/>
      <c r="AB294" s="308" t="str">
        <f t="shared" si="9"/>
        <v/>
      </c>
      <c r="AC294" s="183"/>
      <c r="AD294" s="209"/>
      <c r="AE294" s="183"/>
      <c r="AF294" s="183"/>
      <c r="AG294" s="183"/>
      <c r="AH294" s="206"/>
      <c r="AI294" s="206"/>
      <c r="AJ294" s="209"/>
      <c r="AK294" s="183"/>
      <c r="AL294" s="206"/>
      <c r="AM294" s="206"/>
      <c r="AN294" s="183"/>
      <c r="AO294" s="209"/>
      <c r="AP294" s="308" t="str">
        <f t="shared" si="8"/>
        <v/>
      </c>
      <c r="AQ294" s="183"/>
      <c r="AR294" s="207" t="s">
        <v>87</v>
      </c>
      <c r="AS294" s="183"/>
      <c r="AT294" s="207" t="s">
        <v>250</v>
      </c>
      <c r="AU294" s="183"/>
      <c r="AV294" s="183"/>
      <c r="AW294" s="207" t="s">
        <v>250</v>
      </c>
      <c r="AX294" s="183"/>
      <c r="AY294" s="207" t="s">
        <v>250</v>
      </c>
      <c r="AZ294" s="207" t="s">
        <v>250</v>
      </c>
      <c r="BA294" s="183"/>
      <c r="BB294" s="183"/>
      <c r="BC294" s="183"/>
      <c r="BD294" s="207" t="s">
        <v>456</v>
      </c>
      <c r="BE294" s="183"/>
      <c r="BF294" s="183"/>
      <c r="BG294" s="183"/>
      <c r="BH294" s="183"/>
      <c r="BI294" s="183"/>
      <c r="BJ294" s="225"/>
      <c r="BN294" s="214"/>
      <c r="BO294" s="214"/>
      <c r="BP294" s="214"/>
      <c r="BQ294" s="215"/>
    </row>
    <row r="295" spans="1:69" ht="27" customHeight="1" thickTop="1" thickBot="1" x14ac:dyDescent="0.3">
      <c r="A295" s="122"/>
      <c r="B295" s="304" t="str">
        <f>IF(C295="","",(VLOOKUP(C295,Lookups!$B$4:$C$2561,2,FALSE)))</f>
        <v/>
      </c>
      <c r="C295" s="366"/>
      <c r="D295" s="315"/>
      <c r="E295" s="316"/>
      <c r="F295" s="225"/>
      <c r="G295" s="225"/>
      <c r="H295" s="225"/>
      <c r="I295" s="225"/>
      <c r="J295" s="225"/>
      <c r="K295" s="225"/>
      <c r="L295" s="225"/>
      <c r="M295" s="225"/>
      <c r="N295" s="225"/>
      <c r="O295" s="317"/>
      <c r="P295" s="224"/>
      <c r="Q295" s="225"/>
      <c r="R295" s="225"/>
      <c r="S295" s="322"/>
      <c r="T295" s="225"/>
      <c r="U295" s="318"/>
      <c r="V295" s="209"/>
      <c r="W295" s="209"/>
      <c r="X295" s="209"/>
      <c r="Y295" s="209"/>
      <c r="Z295" s="319"/>
      <c r="AA295" s="320"/>
      <c r="AB295" s="308" t="str">
        <f t="shared" si="9"/>
        <v/>
      </c>
      <c r="AC295" s="183"/>
      <c r="AD295" s="209"/>
      <c r="AE295" s="183"/>
      <c r="AF295" s="183"/>
      <c r="AG295" s="183"/>
      <c r="AH295" s="206"/>
      <c r="AI295" s="206"/>
      <c r="AJ295" s="209"/>
      <c r="AK295" s="183"/>
      <c r="AL295" s="206"/>
      <c r="AM295" s="206"/>
      <c r="AN295" s="183"/>
      <c r="AO295" s="209"/>
      <c r="AP295" s="308" t="str">
        <f t="shared" si="8"/>
        <v/>
      </c>
      <c r="AQ295" s="183"/>
      <c r="AR295" s="207" t="s">
        <v>87</v>
      </c>
      <c r="AS295" s="183"/>
      <c r="AT295" s="207" t="s">
        <v>250</v>
      </c>
      <c r="AU295" s="183"/>
      <c r="AV295" s="183"/>
      <c r="AW295" s="207" t="s">
        <v>250</v>
      </c>
      <c r="AX295" s="183"/>
      <c r="AY295" s="207" t="s">
        <v>250</v>
      </c>
      <c r="AZ295" s="207" t="s">
        <v>250</v>
      </c>
      <c r="BA295" s="183"/>
      <c r="BB295" s="183"/>
      <c r="BC295" s="183"/>
      <c r="BD295" s="207" t="s">
        <v>456</v>
      </c>
      <c r="BE295" s="183"/>
      <c r="BF295" s="183"/>
      <c r="BG295" s="183"/>
      <c r="BH295" s="183"/>
      <c r="BI295" s="183"/>
      <c r="BJ295" s="225"/>
      <c r="BN295" s="214"/>
      <c r="BO295" s="214"/>
      <c r="BP295" s="214"/>
      <c r="BQ295" s="215"/>
    </row>
    <row r="296" spans="1:69" ht="27" customHeight="1" thickTop="1" thickBot="1" x14ac:dyDescent="0.3">
      <c r="A296" s="122"/>
      <c r="B296" s="304" t="str">
        <f>IF(C296="","",(VLOOKUP(C296,Lookups!$B$4:$C$2561,2,FALSE)))</f>
        <v/>
      </c>
      <c r="C296" s="366"/>
      <c r="D296" s="315"/>
      <c r="E296" s="316"/>
      <c r="F296" s="225"/>
      <c r="G296" s="225"/>
      <c r="H296" s="225"/>
      <c r="I296" s="225"/>
      <c r="J296" s="225"/>
      <c r="K296" s="225"/>
      <c r="L296" s="225"/>
      <c r="M296" s="225"/>
      <c r="N296" s="225"/>
      <c r="O296" s="317"/>
      <c r="P296" s="224"/>
      <c r="Q296" s="225"/>
      <c r="R296" s="225"/>
      <c r="S296" s="322"/>
      <c r="T296" s="225"/>
      <c r="U296" s="318"/>
      <c r="V296" s="209"/>
      <c r="W296" s="209"/>
      <c r="X296" s="209"/>
      <c r="Y296" s="209"/>
      <c r="Z296" s="319"/>
      <c r="AA296" s="320"/>
      <c r="AB296" s="308" t="str">
        <f t="shared" si="9"/>
        <v/>
      </c>
      <c r="AC296" s="183"/>
      <c r="AD296" s="209"/>
      <c r="AE296" s="183"/>
      <c r="AF296" s="183"/>
      <c r="AG296" s="183"/>
      <c r="AH296" s="206"/>
      <c r="AI296" s="206"/>
      <c r="AJ296" s="209"/>
      <c r="AK296" s="183"/>
      <c r="AL296" s="206"/>
      <c r="AM296" s="206"/>
      <c r="AN296" s="183"/>
      <c r="AO296" s="209"/>
      <c r="AP296" s="308" t="str">
        <f t="shared" si="8"/>
        <v/>
      </c>
      <c r="AQ296" s="183"/>
      <c r="AR296" s="207" t="s">
        <v>87</v>
      </c>
      <c r="AS296" s="183"/>
      <c r="AT296" s="207" t="s">
        <v>250</v>
      </c>
      <c r="AU296" s="183"/>
      <c r="AV296" s="183"/>
      <c r="AW296" s="207" t="s">
        <v>250</v>
      </c>
      <c r="AX296" s="183"/>
      <c r="AY296" s="207" t="s">
        <v>250</v>
      </c>
      <c r="AZ296" s="207" t="s">
        <v>250</v>
      </c>
      <c r="BA296" s="183"/>
      <c r="BB296" s="183"/>
      <c r="BC296" s="183"/>
      <c r="BD296" s="207" t="s">
        <v>456</v>
      </c>
      <c r="BE296" s="183"/>
      <c r="BF296" s="183"/>
      <c r="BG296" s="183"/>
      <c r="BH296" s="183"/>
      <c r="BI296" s="183"/>
      <c r="BJ296" s="225"/>
      <c r="BN296" s="214"/>
      <c r="BO296" s="214"/>
      <c r="BP296" s="214"/>
      <c r="BQ296" s="215"/>
    </row>
    <row r="297" spans="1:69" ht="27" customHeight="1" thickTop="1" thickBot="1" x14ac:dyDescent="0.3">
      <c r="A297" s="122"/>
      <c r="B297" s="304" t="str">
        <f>IF(C297="","",(VLOOKUP(C297,Lookups!$B$4:$C$2561,2,FALSE)))</f>
        <v/>
      </c>
      <c r="C297" s="366"/>
      <c r="D297" s="315"/>
      <c r="E297" s="316"/>
      <c r="F297" s="225"/>
      <c r="G297" s="225"/>
      <c r="H297" s="225"/>
      <c r="I297" s="225"/>
      <c r="J297" s="225"/>
      <c r="K297" s="225"/>
      <c r="L297" s="225"/>
      <c r="M297" s="225"/>
      <c r="N297" s="225"/>
      <c r="O297" s="317"/>
      <c r="P297" s="224"/>
      <c r="Q297" s="225"/>
      <c r="R297" s="225"/>
      <c r="S297" s="322"/>
      <c r="T297" s="225"/>
      <c r="U297" s="318"/>
      <c r="V297" s="209"/>
      <c r="W297" s="209"/>
      <c r="X297" s="209"/>
      <c r="Y297" s="209"/>
      <c r="Z297" s="319"/>
      <c r="AA297" s="320"/>
      <c r="AB297" s="308" t="str">
        <f t="shared" si="9"/>
        <v/>
      </c>
      <c r="AC297" s="183"/>
      <c r="AD297" s="209"/>
      <c r="AE297" s="183"/>
      <c r="AF297" s="183"/>
      <c r="AG297" s="183"/>
      <c r="AH297" s="206"/>
      <c r="AI297" s="206"/>
      <c r="AJ297" s="209"/>
      <c r="AK297" s="183"/>
      <c r="AL297" s="206"/>
      <c r="AM297" s="206"/>
      <c r="AN297" s="183"/>
      <c r="AO297" s="209"/>
      <c r="AP297" s="308" t="str">
        <f t="shared" si="8"/>
        <v/>
      </c>
      <c r="AQ297" s="183"/>
      <c r="AR297" s="207" t="s">
        <v>87</v>
      </c>
      <c r="AS297" s="183"/>
      <c r="AT297" s="207" t="s">
        <v>250</v>
      </c>
      <c r="AU297" s="183"/>
      <c r="AV297" s="183"/>
      <c r="AW297" s="207" t="s">
        <v>250</v>
      </c>
      <c r="AX297" s="183"/>
      <c r="AY297" s="207" t="s">
        <v>250</v>
      </c>
      <c r="AZ297" s="207" t="s">
        <v>250</v>
      </c>
      <c r="BA297" s="183"/>
      <c r="BB297" s="183"/>
      <c r="BC297" s="183"/>
      <c r="BD297" s="207" t="s">
        <v>456</v>
      </c>
      <c r="BE297" s="183"/>
      <c r="BF297" s="183"/>
      <c r="BG297" s="183"/>
      <c r="BH297" s="183"/>
      <c r="BI297" s="183"/>
      <c r="BJ297" s="225"/>
      <c r="BN297" s="214"/>
      <c r="BO297" s="214"/>
      <c r="BP297" s="214"/>
      <c r="BQ297" s="215"/>
    </row>
    <row r="298" spans="1:69" ht="27" customHeight="1" thickTop="1" thickBot="1" x14ac:dyDescent="0.3">
      <c r="A298" s="122"/>
      <c r="B298" s="304" t="str">
        <f>IF(C298="","",(VLOOKUP(C298,Lookups!$B$4:$C$2561,2,FALSE)))</f>
        <v/>
      </c>
      <c r="C298" s="366"/>
      <c r="D298" s="315"/>
      <c r="E298" s="316"/>
      <c r="F298" s="225"/>
      <c r="G298" s="225"/>
      <c r="H298" s="225"/>
      <c r="I298" s="225"/>
      <c r="J298" s="225"/>
      <c r="K298" s="225"/>
      <c r="L298" s="225"/>
      <c r="M298" s="225"/>
      <c r="N298" s="225"/>
      <c r="O298" s="317"/>
      <c r="P298" s="224"/>
      <c r="Q298" s="225"/>
      <c r="R298" s="225"/>
      <c r="S298" s="322"/>
      <c r="T298" s="225"/>
      <c r="U298" s="318"/>
      <c r="V298" s="209"/>
      <c r="W298" s="209"/>
      <c r="X298" s="209"/>
      <c r="Y298" s="209"/>
      <c r="Z298" s="319"/>
      <c r="AA298" s="320"/>
      <c r="AB298" s="308" t="str">
        <f t="shared" si="9"/>
        <v/>
      </c>
      <c r="AC298" s="183"/>
      <c r="AD298" s="209"/>
      <c r="AE298" s="183"/>
      <c r="AF298" s="183"/>
      <c r="AG298" s="183"/>
      <c r="AH298" s="206"/>
      <c r="AI298" s="206"/>
      <c r="AJ298" s="209"/>
      <c r="AK298" s="183"/>
      <c r="AL298" s="206"/>
      <c r="AM298" s="206"/>
      <c r="AN298" s="183"/>
      <c r="AO298" s="209"/>
      <c r="AP298" s="308" t="str">
        <f t="shared" si="8"/>
        <v/>
      </c>
      <c r="AQ298" s="183"/>
      <c r="AR298" s="207" t="s">
        <v>87</v>
      </c>
      <c r="AS298" s="183"/>
      <c r="AT298" s="207" t="s">
        <v>250</v>
      </c>
      <c r="AU298" s="183"/>
      <c r="AV298" s="183"/>
      <c r="AW298" s="207" t="s">
        <v>250</v>
      </c>
      <c r="AX298" s="183"/>
      <c r="AY298" s="207" t="s">
        <v>250</v>
      </c>
      <c r="AZ298" s="207" t="s">
        <v>250</v>
      </c>
      <c r="BA298" s="183"/>
      <c r="BB298" s="183"/>
      <c r="BC298" s="183"/>
      <c r="BD298" s="207" t="s">
        <v>456</v>
      </c>
      <c r="BE298" s="183"/>
      <c r="BF298" s="183"/>
      <c r="BG298" s="183"/>
      <c r="BH298" s="183"/>
      <c r="BI298" s="183"/>
      <c r="BJ298" s="225"/>
      <c r="BN298" s="214"/>
      <c r="BO298" s="214"/>
      <c r="BP298" s="214"/>
      <c r="BQ298" s="215"/>
    </row>
    <row r="299" spans="1:69" ht="27" customHeight="1" thickTop="1" thickBot="1" x14ac:dyDescent="0.3">
      <c r="A299" s="122"/>
      <c r="B299" s="304" t="str">
        <f>IF(C299="","",(VLOOKUP(C299,Lookups!$B$4:$C$2561,2,FALSE)))</f>
        <v/>
      </c>
      <c r="C299" s="366"/>
      <c r="D299" s="315"/>
      <c r="E299" s="316"/>
      <c r="F299" s="225"/>
      <c r="G299" s="225"/>
      <c r="H299" s="225"/>
      <c r="I299" s="225"/>
      <c r="J299" s="225"/>
      <c r="K299" s="225"/>
      <c r="L299" s="225"/>
      <c r="M299" s="225"/>
      <c r="N299" s="225"/>
      <c r="O299" s="317"/>
      <c r="P299" s="224"/>
      <c r="Q299" s="225"/>
      <c r="R299" s="225"/>
      <c r="S299" s="322"/>
      <c r="T299" s="225"/>
      <c r="U299" s="318"/>
      <c r="V299" s="209"/>
      <c r="W299" s="209"/>
      <c r="X299" s="209"/>
      <c r="Y299" s="209"/>
      <c r="Z299" s="319"/>
      <c r="AA299" s="320"/>
      <c r="AB299" s="308" t="str">
        <f t="shared" si="9"/>
        <v/>
      </c>
      <c r="AC299" s="183"/>
      <c r="AD299" s="209"/>
      <c r="AE299" s="183"/>
      <c r="AF299" s="183"/>
      <c r="AG299" s="183"/>
      <c r="AH299" s="206"/>
      <c r="AI299" s="206"/>
      <c r="AJ299" s="209"/>
      <c r="AK299" s="183"/>
      <c r="AL299" s="206"/>
      <c r="AM299" s="206"/>
      <c r="AN299" s="183"/>
      <c r="AO299" s="209"/>
      <c r="AP299" s="308" t="str">
        <f t="shared" si="8"/>
        <v/>
      </c>
      <c r="AQ299" s="183"/>
      <c r="AR299" s="207" t="s">
        <v>87</v>
      </c>
      <c r="AS299" s="183"/>
      <c r="AT299" s="207" t="s">
        <v>250</v>
      </c>
      <c r="AU299" s="183"/>
      <c r="AV299" s="183"/>
      <c r="AW299" s="207" t="s">
        <v>250</v>
      </c>
      <c r="AX299" s="183"/>
      <c r="AY299" s="207" t="s">
        <v>250</v>
      </c>
      <c r="AZ299" s="207" t="s">
        <v>250</v>
      </c>
      <c r="BA299" s="183"/>
      <c r="BB299" s="183"/>
      <c r="BC299" s="183"/>
      <c r="BD299" s="207" t="s">
        <v>456</v>
      </c>
      <c r="BE299" s="183"/>
      <c r="BF299" s="183"/>
      <c r="BG299" s="183"/>
      <c r="BH299" s="183"/>
      <c r="BI299" s="183"/>
      <c r="BJ299" s="225"/>
      <c r="BN299" s="214"/>
      <c r="BO299" s="214"/>
      <c r="BP299" s="214"/>
      <c r="BQ299" s="215"/>
    </row>
    <row r="300" spans="1:69" ht="27" customHeight="1" thickTop="1" thickBot="1" x14ac:dyDescent="0.3">
      <c r="A300" s="122"/>
      <c r="B300" s="304" t="str">
        <f>IF(C300="","",(VLOOKUP(C300,Lookups!$B$4:$C$2561,2,FALSE)))</f>
        <v/>
      </c>
      <c r="C300" s="366"/>
      <c r="D300" s="315"/>
      <c r="E300" s="316"/>
      <c r="F300" s="225"/>
      <c r="G300" s="225"/>
      <c r="H300" s="225"/>
      <c r="I300" s="225"/>
      <c r="J300" s="225"/>
      <c r="K300" s="225"/>
      <c r="L300" s="225"/>
      <c r="M300" s="225"/>
      <c r="N300" s="225"/>
      <c r="O300" s="317"/>
      <c r="P300" s="224"/>
      <c r="Q300" s="225"/>
      <c r="R300" s="225"/>
      <c r="S300" s="322"/>
      <c r="T300" s="225"/>
      <c r="U300" s="318"/>
      <c r="V300" s="209"/>
      <c r="W300" s="209"/>
      <c r="X300" s="209"/>
      <c r="Y300" s="209"/>
      <c r="Z300" s="319"/>
      <c r="AA300" s="320"/>
      <c r="AB300" s="308" t="str">
        <f t="shared" si="9"/>
        <v/>
      </c>
      <c r="AC300" s="183"/>
      <c r="AD300" s="209"/>
      <c r="AE300" s="183"/>
      <c r="AF300" s="183"/>
      <c r="AG300" s="183"/>
      <c r="AH300" s="206"/>
      <c r="AI300" s="206"/>
      <c r="AJ300" s="209"/>
      <c r="AK300" s="183"/>
      <c r="AL300" s="206"/>
      <c r="AM300" s="206"/>
      <c r="AN300" s="183"/>
      <c r="AO300" s="209"/>
      <c r="AP300" s="308" t="str">
        <f t="shared" si="8"/>
        <v/>
      </c>
      <c r="AQ300" s="183"/>
      <c r="AR300" s="207" t="s">
        <v>87</v>
      </c>
      <c r="AS300" s="183"/>
      <c r="AT300" s="207" t="s">
        <v>250</v>
      </c>
      <c r="AU300" s="183"/>
      <c r="AV300" s="183"/>
      <c r="AW300" s="207" t="s">
        <v>250</v>
      </c>
      <c r="AX300" s="183"/>
      <c r="AY300" s="207" t="s">
        <v>250</v>
      </c>
      <c r="AZ300" s="207" t="s">
        <v>250</v>
      </c>
      <c r="BA300" s="183"/>
      <c r="BB300" s="183"/>
      <c r="BC300" s="183"/>
      <c r="BD300" s="207" t="s">
        <v>456</v>
      </c>
      <c r="BE300" s="183"/>
      <c r="BF300" s="183"/>
      <c r="BG300" s="183"/>
      <c r="BH300" s="183"/>
      <c r="BI300" s="183"/>
      <c r="BJ300" s="225"/>
      <c r="BN300" s="214"/>
      <c r="BO300" s="214"/>
      <c r="BP300" s="214"/>
      <c r="BQ300" s="215"/>
    </row>
    <row r="301" spans="1:69" ht="27" customHeight="1" thickTop="1" thickBot="1" x14ac:dyDescent="0.3">
      <c r="A301" s="122"/>
      <c r="B301" s="304" t="str">
        <f>IF(C301="","",(VLOOKUP(C301,Lookups!$B$4:$C$2561,2,FALSE)))</f>
        <v/>
      </c>
      <c r="C301" s="366"/>
      <c r="D301" s="315"/>
      <c r="E301" s="316"/>
      <c r="F301" s="225"/>
      <c r="G301" s="225"/>
      <c r="H301" s="225"/>
      <c r="I301" s="225"/>
      <c r="J301" s="225"/>
      <c r="K301" s="225"/>
      <c r="L301" s="225"/>
      <c r="M301" s="225"/>
      <c r="N301" s="225"/>
      <c r="O301" s="317"/>
      <c r="P301" s="224"/>
      <c r="Q301" s="225"/>
      <c r="R301" s="225"/>
      <c r="S301" s="322"/>
      <c r="T301" s="225"/>
      <c r="U301" s="318"/>
      <c r="V301" s="209"/>
      <c r="W301" s="209"/>
      <c r="X301" s="209"/>
      <c r="Y301" s="209"/>
      <c r="Z301" s="319"/>
      <c r="AA301" s="320"/>
      <c r="AB301" s="308" t="str">
        <f t="shared" si="9"/>
        <v/>
      </c>
      <c r="AC301" s="183"/>
      <c r="AD301" s="209"/>
      <c r="AE301" s="183"/>
      <c r="AF301" s="183"/>
      <c r="AG301" s="183"/>
      <c r="AH301" s="206"/>
      <c r="AI301" s="206"/>
      <c r="AJ301" s="209"/>
      <c r="AK301" s="183"/>
      <c r="AL301" s="206"/>
      <c r="AM301" s="206"/>
      <c r="AN301" s="183"/>
      <c r="AO301" s="209"/>
      <c r="AP301" s="308" t="str">
        <f t="shared" si="8"/>
        <v/>
      </c>
      <c r="AQ301" s="183"/>
      <c r="AR301" s="207" t="s">
        <v>87</v>
      </c>
      <c r="AS301" s="183"/>
      <c r="AT301" s="207" t="s">
        <v>250</v>
      </c>
      <c r="AU301" s="183"/>
      <c r="AV301" s="183"/>
      <c r="AW301" s="207" t="s">
        <v>250</v>
      </c>
      <c r="AX301" s="183"/>
      <c r="AY301" s="207" t="s">
        <v>250</v>
      </c>
      <c r="AZ301" s="207" t="s">
        <v>250</v>
      </c>
      <c r="BA301" s="183"/>
      <c r="BB301" s="183"/>
      <c r="BC301" s="183"/>
      <c r="BD301" s="207" t="s">
        <v>456</v>
      </c>
      <c r="BE301" s="183"/>
      <c r="BF301" s="183"/>
      <c r="BG301" s="183"/>
      <c r="BH301" s="183"/>
      <c r="BI301" s="183"/>
      <c r="BJ301" s="225"/>
      <c r="BN301" s="214"/>
      <c r="BO301" s="214"/>
      <c r="BP301" s="214"/>
      <c r="BQ301" s="215"/>
    </row>
    <row r="302" spans="1:69" ht="27" customHeight="1" thickTop="1" thickBot="1" x14ac:dyDescent="0.3">
      <c r="A302" s="122"/>
      <c r="B302" s="304" t="str">
        <f>IF(C302="","",(VLOOKUP(C302,Lookups!$B$4:$C$2561,2,FALSE)))</f>
        <v/>
      </c>
      <c r="C302" s="366"/>
      <c r="D302" s="315"/>
      <c r="E302" s="316"/>
      <c r="F302" s="225"/>
      <c r="G302" s="225"/>
      <c r="H302" s="225"/>
      <c r="I302" s="225"/>
      <c r="J302" s="225"/>
      <c r="K302" s="225"/>
      <c r="L302" s="225"/>
      <c r="M302" s="225"/>
      <c r="N302" s="225"/>
      <c r="O302" s="317"/>
      <c r="P302" s="224"/>
      <c r="Q302" s="225"/>
      <c r="R302" s="225"/>
      <c r="S302" s="322"/>
      <c r="T302" s="225"/>
      <c r="U302" s="318"/>
      <c r="V302" s="209"/>
      <c r="W302" s="209"/>
      <c r="X302" s="209"/>
      <c r="Y302" s="209"/>
      <c r="Z302" s="319"/>
      <c r="AA302" s="320"/>
      <c r="AB302" s="308" t="str">
        <f t="shared" si="9"/>
        <v/>
      </c>
      <c r="AC302" s="183"/>
      <c r="AD302" s="209"/>
      <c r="AE302" s="183"/>
      <c r="AF302" s="183"/>
      <c r="AG302" s="183"/>
      <c r="AH302" s="206"/>
      <c r="AI302" s="206"/>
      <c r="AJ302" s="209"/>
      <c r="AK302" s="183"/>
      <c r="AL302" s="206"/>
      <c r="AM302" s="206"/>
      <c r="AN302" s="183"/>
      <c r="AO302" s="209"/>
      <c r="AP302" s="308" t="str">
        <f t="shared" si="8"/>
        <v/>
      </c>
      <c r="AQ302" s="183"/>
      <c r="AR302" s="207" t="s">
        <v>87</v>
      </c>
      <c r="AS302" s="183"/>
      <c r="AT302" s="207" t="s">
        <v>250</v>
      </c>
      <c r="AU302" s="183"/>
      <c r="AV302" s="183"/>
      <c r="AW302" s="207" t="s">
        <v>250</v>
      </c>
      <c r="AX302" s="183"/>
      <c r="AY302" s="207" t="s">
        <v>250</v>
      </c>
      <c r="AZ302" s="207" t="s">
        <v>250</v>
      </c>
      <c r="BA302" s="183"/>
      <c r="BB302" s="183"/>
      <c r="BC302" s="183"/>
      <c r="BD302" s="207" t="s">
        <v>456</v>
      </c>
      <c r="BE302" s="183"/>
      <c r="BF302" s="183"/>
      <c r="BG302" s="183"/>
      <c r="BH302" s="183"/>
      <c r="BI302" s="183"/>
      <c r="BJ302" s="225"/>
      <c r="BN302" s="214"/>
      <c r="BO302" s="214"/>
      <c r="BP302" s="214"/>
      <c r="BQ302" s="215"/>
    </row>
    <row r="303" spans="1:69" ht="27" customHeight="1" thickTop="1" thickBot="1" x14ac:dyDescent="0.3">
      <c r="A303" s="122"/>
      <c r="B303" s="304" t="str">
        <f>IF(C303="","",(VLOOKUP(C303,Lookups!$B$4:$C$2561,2,FALSE)))</f>
        <v/>
      </c>
      <c r="C303" s="366"/>
      <c r="D303" s="315"/>
      <c r="E303" s="316"/>
      <c r="F303" s="225"/>
      <c r="G303" s="225"/>
      <c r="H303" s="225"/>
      <c r="I303" s="225"/>
      <c r="J303" s="225"/>
      <c r="K303" s="225"/>
      <c r="L303" s="225"/>
      <c r="M303" s="225"/>
      <c r="N303" s="225"/>
      <c r="O303" s="317"/>
      <c r="P303" s="224"/>
      <c r="Q303" s="225"/>
      <c r="R303" s="225"/>
      <c r="S303" s="322"/>
      <c r="T303" s="225"/>
      <c r="U303" s="318"/>
      <c r="V303" s="209"/>
      <c r="W303" s="209"/>
      <c r="X303" s="209"/>
      <c r="Y303" s="209"/>
      <c r="Z303" s="319"/>
      <c r="AA303" s="320"/>
      <c r="AB303" s="308" t="str">
        <f t="shared" si="9"/>
        <v/>
      </c>
      <c r="AC303" s="183"/>
      <c r="AD303" s="209"/>
      <c r="AE303" s="183"/>
      <c r="AF303" s="183"/>
      <c r="AG303" s="183"/>
      <c r="AH303" s="206"/>
      <c r="AI303" s="206"/>
      <c r="AJ303" s="209"/>
      <c r="AK303" s="183"/>
      <c r="AL303" s="206"/>
      <c r="AM303" s="206"/>
      <c r="AN303" s="183"/>
      <c r="AO303" s="209"/>
      <c r="AP303" s="308" t="str">
        <f t="shared" si="8"/>
        <v/>
      </c>
      <c r="AQ303" s="183"/>
      <c r="AR303" s="207" t="s">
        <v>87</v>
      </c>
      <c r="AS303" s="183"/>
      <c r="AT303" s="207" t="s">
        <v>250</v>
      </c>
      <c r="AU303" s="183"/>
      <c r="AV303" s="183"/>
      <c r="AW303" s="207" t="s">
        <v>250</v>
      </c>
      <c r="AX303" s="183"/>
      <c r="AY303" s="207" t="s">
        <v>250</v>
      </c>
      <c r="AZ303" s="207" t="s">
        <v>250</v>
      </c>
      <c r="BA303" s="183"/>
      <c r="BB303" s="183"/>
      <c r="BC303" s="183"/>
      <c r="BD303" s="207" t="s">
        <v>456</v>
      </c>
      <c r="BE303" s="183"/>
      <c r="BF303" s="183"/>
      <c r="BG303" s="183"/>
      <c r="BH303" s="183"/>
      <c r="BI303" s="183"/>
      <c r="BJ303" s="225"/>
      <c r="BN303" s="214"/>
      <c r="BO303" s="214"/>
      <c r="BP303" s="214"/>
      <c r="BQ303" s="215"/>
    </row>
    <row r="304" spans="1:69" ht="27" customHeight="1" thickTop="1" thickBot="1" x14ac:dyDescent="0.3">
      <c r="A304" s="122"/>
      <c r="B304" s="304" t="str">
        <f>IF(C304="","",(VLOOKUP(C304,Lookups!$B$4:$C$2561,2,FALSE)))</f>
        <v/>
      </c>
      <c r="C304" s="366"/>
      <c r="D304" s="315"/>
      <c r="E304" s="316"/>
      <c r="F304" s="225"/>
      <c r="G304" s="225"/>
      <c r="H304" s="225"/>
      <c r="I304" s="225"/>
      <c r="J304" s="225"/>
      <c r="K304" s="225"/>
      <c r="L304" s="225"/>
      <c r="M304" s="225"/>
      <c r="N304" s="225"/>
      <c r="O304" s="317"/>
      <c r="P304" s="224"/>
      <c r="Q304" s="225"/>
      <c r="R304" s="225"/>
      <c r="S304" s="322"/>
      <c r="T304" s="225"/>
      <c r="U304" s="318"/>
      <c r="V304" s="209"/>
      <c r="W304" s="209"/>
      <c r="X304" s="209"/>
      <c r="Y304" s="209"/>
      <c r="Z304" s="319"/>
      <c r="AA304" s="320"/>
      <c r="AB304" s="308" t="str">
        <f t="shared" si="9"/>
        <v/>
      </c>
      <c r="AC304" s="183"/>
      <c r="AD304" s="209"/>
      <c r="AE304" s="183"/>
      <c r="AF304" s="183"/>
      <c r="AG304" s="183"/>
      <c r="AH304" s="206"/>
      <c r="AI304" s="206"/>
      <c r="AJ304" s="209"/>
      <c r="AK304" s="183"/>
      <c r="AL304" s="206"/>
      <c r="AM304" s="206"/>
      <c r="AN304" s="183"/>
      <c r="AO304" s="209"/>
      <c r="AP304" s="308" t="str">
        <f t="shared" si="8"/>
        <v/>
      </c>
      <c r="AQ304" s="183"/>
      <c r="AR304" s="207" t="s">
        <v>87</v>
      </c>
      <c r="AS304" s="183"/>
      <c r="AT304" s="207" t="s">
        <v>250</v>
      </c>
      <c r="AU304" s="183"/>
      <c r="AV304" s="183"/>
      <c r="AW304" s="207" t="s">
        <v>250</v>
      </c>
      <c r="AX304" s="183"/>
      <c r="AY304" s="207" t="s">
        <v>250</v>
      </c>
      <c r="AZ304" s="207" t="s">
        <v>250</v>
      </c>
      <c r="BA304" s="183"/>
      <c r="BB304" s="183"/>
      <c r="BC304" s="183"/>
      <c r="BD304" s="207" t="s">
        <v>456</v>
      </c>
      <c r="BE304" s="183"/>
      <c r="BF304" s="183"/>
      <c r="BG304" s="183"/>
      <c r="BH304" s="183"/>
      <c r="BI304" s="183"/>
      <c r="BJ304" s="225"/>
      <c r="BN304" s="214"/>
      <c r="BO304" s="214"/>
      <c r="BP304" s="214"/>
      <c r="BQ304" s="215"/>
    </row>
    <row r="305" spans="1:69" ht="27" customHeight="1" thickTop="1" thickBot="1" x14ac:dyDescent="0.3">
      <c r="A305" s="122"/>
      <c r="B305" s="304" t="str">
        <f>IF(C305="","",(VLOOKUP(C305,Lookups!$B$4:$C$2561,2,FALSE)))</f>
        <v/>
      </c>
      <c r="C305" s="366"/>
      <c r="D305" s="315"/>
      <c r="E305" s="316"/>
      <c r="F305" s="225"/>
      <c r="G305" s="225"/>
      <c r="H305" s="225"/>
      <c r="I305" s="225"/>
      <c r="J305" s="225"/>
      <c r="K305" s="225"/>
      <c r="L305" s="225"/>
      <c r="M305" s="225"/>
      <c r="N305" s="225"/>
      <c r="O305" s="317"/>
      <c r="P305" s="224"/>
      <c r="Q305" s="225"/>
      <c r="R305" s="225"/>
      <c r="S305" s="322"/>
      <c r="T305" s="225"/>
      <c r="U305" s="318"/>
      <c r="V305" s="209"/>
      <c r="W305" s="209"/>
      <c r="X305" s="209"/>
      <c r="Y305" s="209"/>
      <c r="Z305" s="319"/>
      <c r="AA305" s="320"/>
      <c r="AB305" s="308" t="str">
        <f t="shared" si="9"/>
        <v/>
      </c>
      <c r="AC305" s="183"/>
      <c r="AD305" s="209"/>
      <c r="AE305" s="183"/>
      <c r="AF305" s="183"/>
      <c r="AG305" s="183"/>
      <c r="AH305" s="206"/>
      <c r="AI305" s="206"/>
      <c r="AJ305" s="209"/>
      <c r="AK305" s="183"/>
      <c r="AL305" s="206"/>
      <c r="AM305" s="206"/>
      <c r="AN305" s="183"/>
      <c r="AO305" s="209"/>
      <c r="AP305" s="308" t="str">
        <f t="shared" si="8"/>
        <v/>
      </c>
      <c r="AQ305" s="183"/>
      <c r="AR305" s="207" t="s">
        <v>87</v>
      </c>
      <c r="AS305" s="183"/>
      <c r="AT305" s="207" t="s">
        <v>250</v>
      </c>
      <c r="AU305" s="183"/>
      <c r="AV305" s="183"/>
      <c r="AW305" s="207" t="s">
        <v>250</v>
      </c>
      <c r="AX305" s="183"/>
      <c r="AY305" s="207" t="s">
        <v>250</v>
      </c>
      <c r="AZ305" s="207" t="s">
        <v>250</v>
      </c>
      <c r="BA305" s="183"/>
      <c r="BB305" s="183"/>
      <c r="BC305" s="183"/>
      <c r="BD305" s="207" t="s">
        <v>456</v>
      </c>
      <c r="BE305" s="183"/>
      <c r="BF305" s="183"/>
      <c r="BG305" s="183"/>
      <c r="BH305" s="183"/>
      <c r="BI305" s="183"/>
      <c r="BJ305" s="225"/>
      <c r="BN305" s="214"/>
      <c r="BO305" s="214"/>
      <c r="BP305" s="214"/>
      <c r="BQ305" s="215"/>
    </row>
    <row r="306" spans="1:69" ht="27" customHeight="1" thickTop="1" thickBot="1" x14ac:dyDescent="0.3">
      <c r="A306" s="122"/>
      <c r="B306" s="304" t="str">
        <f>IF(C306="","",(VLOOKUP(C306,Lookups!$B$4:$C$2561,2,FALSE)))</f>
        <v/>
      </c>
      <c r="C306" s="366"/>
      <c r="D306" s="315"/>
      <c r="E306" s="316"/>
      <c r="F306" s="225"/>
      <c r="G306" s="225"/>
      <c r="H306" s="225"/>
      <c r="I306" s="225"/>
      <c r="J306" s="225"/>
      <c r="K306" s="225"/>
      <c r="L306" s="225"/>
      <c r="M306" s="225"/>
      <c r="N306" s="225"/>
      <c r="O306" s="317"/>
      <c r="P306" s="224"/>
      <c r="Q306" s="225"/>
      <c r="R306" s="225"/>
      <c r="S306" s="322"/>
      <c r="T306" s="225"/>
      <c r="U306" s="318"/>
      <c r="V306" s="209"/>
      <c r="W306" s="209"/>
      <c r="X306" s="209"/>
      <c r="Y306" s="209"/>
      <c r="Z306" s="319"/>
      <c r="AA306" s="320"/>
      <c r="AB306" s="308" t="str">
        <f t="shared" si="9"/>
        <v/>
      </c>
      <c r="AC306" s="183"/>
      <c r="AD306" s="209"/>
      <c r="AE306" s="183"/>
      <c r="AF306" s="183"/>
      <c r="AG306" s="183"/>
      <c r="AH306" s="206"/>
      <c r="AI306" s="206"/>
      <c r="AJ306" s="209"/>
      <c r="AK306" s="183"/>
      <c r="AL306" s="206"/>
      <c r="AM306" s="206"/>
      <c r="AN306" s="183"/>
      <c r="AO306" s="209"/>
      <c r="AP306" s="308" t="str">
        <f t="shared" si="8"/>
        <v/>
      </c>
      <c r="AQ306" s="183"/>
      <c r="AR306" s="207" t="s">
        <v>87</v>
      </c>
      <c r="AS306" s="183"/>
      <c r="AT306" s="207" t="s">
        <v>250</v>
      </c>
      <c r="AU306" s="183"/>
      <c r="AV306" s="183"/>
      <c r="AW306" s="207" t="s">
        <v>250</v>
      </c>
      <c r="AX306" s="183"/>
      <c r="AY306" s="207" t="s">
        <v>250</v>
      </c>
      <c r="AZ306" s="207" t="s">
        <v>250</v>
      </c>
      <c r="BA306" s="183"/>
      <c r="BB306" s="183"/>
      <c r="BC306" s="183"/>
      <c r="BD306" s="207" t="s">
        <v>456</v>
      </c>
      <c r="BE306" s="183"/>
      <c r="BF306" s="183"/>
      <c r="BG306" s="183"/>
      <c r="BH306" s="183"/>
      <c r="BI306" s="183"/>
      <c r="BJ306" s="225"/>
      <c r="BN306" s="214"/>
      <c r="BO306" s="214"/>
      <c r="BP306" s="214"/>
      <c r="BQ306" s="215"/>
    </row>
    <row r="307" spans="1:69" ht="27" customHeight="1" thickTop="1" thickBot="1" x14ac:dyDescent="0.3">
      <c r="A307" s="122"/>
      <c r="B307" s="304" t="str">
        <f>IF(C307="","",(VLOOKUP(C307,Lookups!$B$4:$C$2561,2,FALSE)))</f>
        <v/>
      </c>
      <c r="C307" s="366"/>
      <c r="D307" s="315"/>
      <c r="E307" s="316"/>
      <c r="F307" s="225"/>
      <c r="G307" s="225"/>
      <c r="H307" s="225"/>
      <c r="I307" s="225"/>
      <c r="J307" s="225"/>
      <c r="K307" s="225"/>
      <c r="L307" s="225"/>
      <c r="M307" s="225"/>
      <c r="N307" s="225"/>
      <c r="O307" s="317"/>
      <c r="P307" s="224"/>
      <c r="Q307" s="225"/>
      <c r="R307" s="225"/>
      <c r="S307" s="322"/>
      <c r="T307" s="225"/>
      <c r="U307" s="318"/>
      <c r="V307" s="209"/>
      <c r="W307" s="209"/>
      <c r="X307" s="209"/>
      <c r="Y307" s="209"/>
      <c r="Z307" s="319"/>
      <c r="AA307" s="320"/>
      <c r="AB307" s="308" t="str">
        <f t="shared" si="9"/>
        <v/>
      </c>
      <c r="AC307" s="183"/>
      <c r="AD307" s="209"/>
      <c r="AE307" s="183"/>
      <c r="AF307" s="183"/>
      <c r="AG307" s="183"/>
      <c r="AH307" s="206"/>
      <c r="AI307" s="206"/>
      <c r="AJ307" s="209"/>
      <c r="AK307" s="183"/>
      <c r="AL307" s="206"/>
      <c r="AM307" s="206"/>
      <c r="AN307" s="183"/>
      <c r="AO307" s="209"/>
      <c r="AP307" s="308" t="str">
        <f t="shared" si="8"/>
        <v/>
      </c>
      <c r="AQ307" s="183"/>
      <c r="AR307" s="207" t="s">
        <v>87</v>
      </c>
      <c r="AS307" s="183"/>
      <c r="AT307" s="207" t="s">
        <v>250</v>
      </c>
      <c r="AU307" s="183"/>
      <c r="AV307" s="183"/>
      <c r="AW307" s="207" t="s">
        <v>250</v>
      </c>
      <c r="AX307" s="183"/>
      <c r="AY307" s="207" t="s">
        <v>250</v>
      </c>
      <c r="AZ307" s="207" t="s">
        <v>250</v>
      </c>
      <c r="BA307" s="183"/>
      <c r="BB307" s="183"/>
      <c r="BC307" s="183"/>
      <c r="BD307" s="207" t="s">
        <v>456</v>
      </c>
      <c r="BE307" s="183"/>
      <c r="BF307" s="183"/>
      <c r="BG307" s="183"/>
      <c r="BH307" s="183"/>
      <c r="BI307" s="183"/>
      <c r="BJ307" s="225"/>
      <c r="BN307" s="214"/>
      <c r="BO307" s="214"/>
      <c r="BP307" s="214"/>
      <c r="BQ307" s="215"/>
    </row>
    <row r="308" spans="1:69" ht="27" customHeight="1" thickTop="1" thickBot="1" x14ac:dyDescent="0.3">
      <c r="A308" s="122"/>
      <c r="B308" s="304" t="str">
        <f>IF(C308="","",(VLOOKUP(C308,Lookups!$B$4:$C$2561,2,FALSE)))</f>
        <v/>
      </c>
      <c r="C308" s="366"/>
      <c r="D308" s="315"/>
      <c r="E308" s="316"/>
      <c r="F308" s="225"/>
      <c r="G308" s="225"/>
      <c r="H308" s="225"/>
      <c r="I308" s="225"/>
      <c r="J308" s="225"/>
      <c r="K308" s="225"/>
      <c r="L308" s="225"/>
      <c r="M308" s="225"/>
      <c r="N308" s="225"/>
      <c r="O308" s="317"/>
      <c r="P308" s="224"/>
      <c r="Q308" s="225"/>
      <c r="R308" s="225"/>
      <c r="S308" s="322"/>
      <c r="T308" s="225"/>
      <c r="U308" s="318"/>
      <c r="V308" s="209"/>
      <c r="W308" s="209"/>
      <c r="X308" s="209"/>
      <c r="Y308" s="209"/>
      <c r="Z308" s="319"/>
      <c r="AA308" s="320"/>
      <c r="AB308" s="308" t="str">
        <f t="shared" si="9"/>
        <v/>
      </c>
      <c r="AC308" s="183"/>
      <c r="AD308" s="209"/>
      <c r="AE308" s="183"/>
      <c r="AF308" s="183"/>
      <c r="AG308" s="183"/>
      <c r="AH308" s="206"/>
      <c r="AI308" s="206"/>
      <c r="AJ308" s="209"/>
      <c r="AK308" s="183"/>
      <c r="AL308" s="206"/>
      <c r="AM308" s="206"/>
      <c r="AN308" s="183"/>
      <c r="AO308" s="209"/>
      <c r="AP308" s="308" t="str">
        <f t="shared" si="8"/>
        <v/>
      </c>
      <c r="AQ308" s="183"/>
      <c r="AR308" s="207" t="s">
        <v>87</v>
      </c>
      <c r="AS308" s="183"/>
      <c r="AT308" s="207" t="s">
        <v>250</v>
      </c>
      <c r="AU308" s="183"/>
      <c r="AV308" s="183"/>
      <c r="AW308" s="207" t="s">
        <v>250</v>
      </c>
      <c r="AX308" s="183"/>
      <c r="AY308" s="207" t="s">
        <v>250</v>
      </c>
      <c r="AZ308" s="207" t="s">
        <v>250</v>
      </c>
      <c r="BA308" s="183"/>
      <c r="BB308" s="183"/>
      <c r="BC308" s="183"/>
      <c r="BD308" s="207" t="s">
        <v>456</v>
      </c>
      <c r="BE308" s="183"/>
      <c r="BF308" s="183"/>
      <c r="BG308" s="183"/>
      <c r="BH308" s="183"/>
      <c r="BI308" s="183"/>
      <c r="BJ308" s="225"/>
      <c r="BN308" s="214"/>
      <c r="BO308" s="214"/>
      <c r="BP308" s="214"/>
      <c r="BQ308" s="215"/>
    </row>
    <row r="309" spans="1:69" ht="27" customHeight="1" thickTop="1" thickBot="1" x14ac:dyDescent="0.3">
      <c r="A309" s="122"/>
      <c r="B309" s="304" t="str">
        <f>IF(C309="","",(VLOOKUP(C309,Lookups!$B$4:$C$2561,2,FALSE)))</f>
        <v/>
      </c>
      <c r="C309" s="366"/>
      <c r="D309" s="315"/>
      <c r="E309" s="316"/>
      <c r="F309" s="225"/>
      <c r="G309" s="225"/>
      <c r="H309" s="225"/>
      <c r="I309" s="225"/>
      <c r="J309" s="225"/>
      <c r="K309" s="225"/>
      <c r="L309" s="225"/>
      <c r="M309" s="225"/>
      <c r="N309" s="225"/>
      <c r="O309" s="317"/>
      <c r="P309" s="224"/>
      <c r="Q309" s="225"/>
      <c r="R309" s="225"/>
      <c r="S309" s="322"/>
      <c r="T309" s="225"/>
      <c r="U309" s="318"/>
      <c r="V309" s="209"/>
      <c r="W309" s="209"/>
      <c r="X309" s="209"/>
      <c r="Y309" s="209"/>
      <c r="Z309" s="319"/>
      <c r="AA309" s="320"/>
      <c r="AB309" s="308" t="str">
        <f t="shared" si="9"/>
        <v/>
      </c>
      <c r="AC309" s="183"/>
      <c r="AD309" s="209"/>
      <c r="AE309" s="183"/>
      <c r="AF309" s="183"/>
      <c r="AG309" s="183"/>
      <c r="AH309" s="206"/>
      <c r="AI309" s="206"/>
      <c r="AJ309" s="209"/>
      <c r="AK309" s="183"/>
      <c r="AL309" s="206"/>
      <c r="AM309" s="206"/>
      <c r="AN309" s="183"/>
      <c r="AO309" s="209"/>
      <c r="AP309" s="308" t="str">
        <f t="shared" si="8"/>
        <v/>
      </c>
      <c r="AQ309" s="183"/>
      <c r="AR309" s="207" t="s">
        <v>87</v>
      </c>
      <c r="AS309" s="183"/>
      <c r="AT309" s="207" t="s">
        <v>250</v>
      </c>
      <c r="AU309" s="183"/>
      <c r="AV309" s="183"/>
      <c r="AW309" s="207" t="s">
        <v>250</v>
      </c>
      <c r="AX309" s="183"/>
      <c r="AY309" s="207" t="s">
        <v>250</v>
      </c>
      <c r="AZ309" s="207" t="s">
        <v>250</v>
      </c>
      <c r="BA309" s="183"/>
      <c r="BB309" s="183"/>
      <c r="BC309" s="183"/>
      <c r="BD309" s="207" t="s">
        <v>456</v>
      </c>
      <c r="BE309" s="183"/>
      <c r="BF309" s="183"/>
      <c r="BG309" s="183"/>
      <c r="BH309" s="183"/>
      <c r="BI309" s="183"/>
      <c r="BJ309" s="225"/>
      <c r="BN309" s="214"/>
      <c r="BO309" s="214"/>
      <c r="BP309" s="214"/>
      <c r="BQ309" s="215"/>
    </row>
    <row r="310" spans="1:69" ht="27" customHeight="1" thickTop="1" thickBot="1" x14ac:dyDescent="0.3">
      <c r="A310" s="122"/>
      <c r="B310" s="304" t="str">
        <f>IF(C310="","",(VLOOKUP(C310,Lookups!$B$4:$C$2561,2,FALSE)))</f>
        <v/>
      </c>
      <c r="C310" s="366"/>
      <c r="D310" s="315"/>
      <c r="E310" s="316"/>
      <c r="F310" s="225"/>
      <c r="G310" s="225"/>
      <c r="H310" s="225"/>
      <c r="I310" s="225"/>
      <c r="J310" s="225"/>
      <c r="K310" s="225"/>
      <c r="L310" s="225"/>
      <c r="M310" s="225"/>
      <c r="N310" s="225"/>
      <c r="O310" s="317"/>
      <c r="P310" s="224"/>
      <c r="Q310" s="225"/>
      <c r="R310" s="225"/>
      <c r="S310" s="322"/>
      <c r="T310" s="225"/>
      <c r="U310" s="318"/>
      <c r="V310" s="209"/>
      <c r="W310" s="209"/>
      <c r="X310" s="209"/>
      <c r="Y310" s="209"/>
      <c r="Z310" s="319"/>
      <c r="AA310" s="320"/>
      <c r="AB310" s="308" t="str">
        <f t="shared" si="9"/>
        <v/>
      </c>
      <c r="AC310" s="183"/>
      <c r="AD310" s="209"/>
      <c r="AE310" s="183"/>
      <c r="AF310" s="183"/>
      <c r="AG310" s="183"/>
      <c r="AH310" s="206"/>
      <c r="AI310" s="206"/>
      <c r="AJ310" s="209"/>
      <c r="AK310" s="183"/>
      <c r="AL310" s="206"/>
      <c r="AM310" s="206"/>
      <c r="AN310" s="183"/>
      <c r="AO310" s="209"/>
      <c r="AP310" s="308" t="str">
        <f t="shared" si="8"/>
        <v/>
      </c>
      <c r="AQ310" s="183"/>
      <c r="AR310" s="207" t="s">
        <v>87</v>
      </c>
      <c r="AS310" s="183"/>
      <c r="AT310" s="207" t="s">
        <v>250</v>
      </c>
      <c r="AU310" s="183"/>
      <c r="AV310" s="183"/>
      <c r="AW310" s="207" t="s">
        <v>250</v>
      </c>
      <c r="AX310" s="183"/>
      <c r="AY310" s="207" t="s">
        <v>250</v>
      </c>
      <c r="AZ310" s="207" t="s">
        <v>250</v>
      </c>
      <c r="BA310" s="183"/>
      <c r="BB310" s="183"/>
      <c r="BC310" s="183"/>
      <c r="BD310" s="207" t="s">
        <v>456</v>
      </c>
      <c r="BE310" s="183"/>
      <c r="BF310" s="183"/>
      <c r="BG310" s="183"/>
      <c r="BH310" s="183"/>
      <c r="BI310" s="183"/>
      <c r="BJ310" s="225"/>
      <c r="BN310" s="214"/>
      <c r="BO310" s="214"/>
      <c r="BP310" s="214"/>
      <c r="BQ310" s="215"/>
    </row>
    <row r="311" spans="1:69" ht="27" customHeight="1" thickTop="1" thickBot="1" x14ac:dyDescent="0.3">
      <c r="A311" s="122"/>
      <c r="B311" s="304" t="str">
        <f>IF(C311="","",(VLOOKUP(C311,Lookups!$B$4:$C$2561,2,FALSE)))</f>
        <v/>
      </c>
      <c r="C311" s="366"/>
      <c r="D311" s="315"/>
      <c r="E311" s="316"/>
      <c r="F311" s="225"/>
      <c r="G311" s="225"/>
      <c r="H311" s="225"/>
      <c r="I311" s="225"/>
      <c r="J311" s="225"/>
      <c r="K311" s="225"/>
      <c r="L311" s="225"/>
      <c r="M311" s="225"/>
      <c r="N311" s="225"/>
      <c r="O311" s="317"/>
      <c r="P311" s="224"/>
      <c r="Q311" s="225"/>
      <c r="R311" s="225"/>
      <c r="S311" s="322"/>
      <c r="T311" s="225"/>
      <c r="U311" s="318"/>
      <c r="V311" s="209"/>
      <c r="W311" s="209"/>
      <c r="X311" s="209"/>
      <c r="Y311" s="209"/>
      <c r="Z311" s="319"/>
      <c r="AA311" s="320"/>
      <c r="AB311" s="308" t="str">
        <f t="shared" si="9"/>
        <v/>
      </c>
      <c r="AC311" s="183"/>
      <c r="AD311" s="209"/>
      <c r="AE311" s="183"/>
      <c r="AF311" s="183"/>
      <c r="AG311" s="183"/>
      <c r="AH311" s="206"/>
      <c r="AI311" s="206"/>
      <c r="AJ311" s="209"/>
      <c r="AK311" s="183"/>
      <c r="AL311" s="206"/>
      <c r="AM311" s="206"/>
      <c r="AN311" s="183"/>
      <c r="AO311" s="209"/>
      <c r="AP311" s="308" t="str">
        <f t="shared" si="8"/>
        <v/>
      </c>
      <c r="AQ311" s="183"/>
      <c r="AR311" s="207" t="s">
        <v>87</v>
      </c>
      <c r="AS311" s="183"/>
      <c r="AT311" s="207" t="s">
        <v>250</v>
      </c>
      <c r="AU311" s="183"/>
      <c r="AV311" s="183"/>
      <c r="AW311" s="207" t="s">
        <v>250</v>
      </c>
      <c r="AX311" s="183"/>
      <c r="AY311" s="207" t="s">
        <v>250</v>
      </c>
      <c r="AZ311" s="207" t="s">
        <v>250</v>
      </c>
      <c r="BA311" s="183"/>
      <c r="BB311" s="183"/>
      <c r="BC311" s="183"/>
      <c r="BD311" s="207" t="s">
        <v>456</v>
      </c>
      <c r="BE311" s="183"/>
      <c r="BF311" s="183"/>
      <c r="BG311" s="183"/>
      <c r="BH311" s="183"/>
      <c r="BI311" s="183"/>
      <c r="BJ311" s="225"/>
      <c r="BN311" s="214"/>
      <c r="BO311" s="214"/>
      <c r="BP311" s="214"/>
      <c r="BQ311" s="215"/>
    </row>
    <row r="312" spans="1:69" ht="27" customHeight="1" thickTop="1" thickBot="1" x14ac:dyDescent="0.3">
      <c r="A312" s="122"/>
      <c r="B312" s="304" t="str">
        <f>IF(C312="","",(VLOOKUP(C312,Lookups!$B$4:$C$2561,2,FALSE)))</f>
        <v/>
      </c>
      <c r="C312" s="366"/>
      <c r="D312" s="315"/>
      <c r="E312" s="316"/>
      <c r="F312" s="225"/>
      <c r="G312" s="225"/>
      <c r="H312" s="225"/>
      <c r="I312" s="225"/>
      <c r="J312" s="225"/>
      <c r="K312" s="225"/>
      <c r="L312" s="225"/>
      <c r="M312" s="225"/>
      <c r="N312" s="225"/>
      <c r="O312" s="317"/>
      <c r="P312" s="224"/>
      <c r="Q312" s="225"/>
      <c r="R312" s="225"/>
      <c r="S312" s="322"/>
      <c r="T312" s="225"/>
      <c r="U312" s="318"/>
      <c r="V312" s="209"/>
      <c r="W312" s="209"/>
      <c r="X312" s="209"/>
      <c r="Y312" s="209"/>
      <c r="Z312" s="319"/>
      <c r="AA312" s="320"/>
      <c r="AB312" s="308" t="str">
        <f t="shared" si="9"/>
        <v/>
      </c>
      <c r="AC312" s="183"/>
      <c r="AD312" s="209"/>
      <c r="AE312" s="183"/>
      <c r="AF312" s="183"/>
      <c r="AG312" s="183"/>
      <c r="AH312" s="206"/>
      <c r="AI312" s="206"/>
      <c r="AJ312" s="209"/>
      <c r="AK312" s="183"/>
      <c r="AL312" s="206"/>
      <c r="AM312" s="206"/>
      <c r="AN312" s="183"/>
      <c r="AO312" s="209"/>
      <c r="AP312" s="308" t="str">
        <f t="shared" si="8"/>
        <v/>
      </c>
      <c r="AQ312" s="183"/>
      <c r="AR312" s="207" t="s">
        <v>87</v>
      </c>
      <c r="AS312" s="183"/>
      <c r="AT312" s="207" t="s">
        <v>250</v>
      </c>
      <c r="AU312" s="183"/>
      <c r="AV312" s="183"/>
      <c r="AW312" s="207" t="s">
        <v>250</v>
      </c>
      <c r="AX312" s="183"/>
      <c r="AY312" s="207" t="s">
        <v>250</v>
      </c>
      <c r="AZ312" s="207" t="s">
        <v>250</v>
      </c>
      <c r="BA312" s="183"/>
      <c r="BB312" s="183"/>
      <c r="BC312" s="183"/>
      <c r="BD312" s="207" t="s">
        <v>456</v>
      </c>
      <c r="BE312" s="183"/>
      <c r="BF312" s="183"/>
      <c r="BG312" s="183"/>
      <c r="BH312" s="183"/>
      <c r="BI312" s="183"/>
      <c r="BJ312" s="225"/>
      <c r="BN312" s="214"/>
      <c r="BO312" s="214"/>
      <c r="BP312" s="214"/>
      <c r="BQ312" s="215"/>
    </row>
    <row r="313" spans="1:69" ht="27" customHeight="1" thickTop="1" thickBot="1" x14ac:dyDescent="0.3">
      <c r="A313" s="122"/>
      <c r="B313" s="304" t="str">
        <f>IF(C313="","",(VLOOKUP(C313,Lookups!$B$4:$C$2561,2,FALSE)))</f>
        <v/>
      </c>
      <c r="C313" s="366"/>
      <c r="D313" s="315"/>
      <c r="E313" s="316"/>
      <c r="F313" s="225"/>
      <c r="G313" s="225"/>
      <c r="H313" s="225"/>
      <c r="I313" s="225"/>
      <c r="J313" s="225"/>
      <c r="K313" s="225"/>
      <c r="L313" s="225"/>
      <c r="M313" s="225"/>
      <c r="N313" s="225"/>
      <c r="O313" s="317"/>
      <c r="P313" s="224"/>
      <c r="Q313" s="225"/>
      <c r="R313" s="225"/>
      <c r="S313" s="322"/>
      <c r="T313" s="225"/>
      <c r="U313" s="318"/>
      <c r="V313" s="209"/>
      <c r="W313" s="209"/>
      <c r="X313" s="209"/>
      <c r="Y313" s="209"/>
      <c r="Z313" s="319"/>
      <c r="AA313" s="320"/>
      <c r="AB313" s="308" t="str">
        <f t="shared" si="9"/>
        <v/>
      </c>
      <c r="AC313" s="183"/>
      <c r="AD313" s="209"/>
      <c r="AE313" s="183"/>
      <c r="AF313" s="183"/>
      <c r="AG313" s="183"/>
      <c r="AH313" s="206"/>
      <c r="AI313" s="206"/>
      <c r="AJ313" s="209"/>
      <c r="AK313" s="183"/>
      <c r="AL313" s="206"/>
      <c r="AM313" s="206"/>
      <c r="AN313" s="183"/>
      <c r="AO313" s="209"/>
      <c r="AP313" s="308" t="str">
        <f t="shared" si="8"/>
        <v/>
      </c>
      <c r="AQ313" s="183"/>
      <c r="AR313" s="207" t="s">
        <v>87</v>
      </c>
      <c r="AS313" s="183"/>
      <c r="AT313" s="207" t="s">
        <v>250</v>
      </c>
      <c r="AU313" s="183"/>
      <c r="AV313" s="183"/>
      <c r="AW313" s="207" t="s">
        <v>250</v>
      </c>
      <c r="AX313" s="183"/>
      <c r="AY313" s="207" t="s">
        <v>250</v>
      </c>
      <c r="AZ313" s="207" t="s">
        <v>250</v>
      </c>
      <c r="BA313" s="183"/>
      <c r="BB313" s="183"/>
      <c r="BC313" s="183"/>
      <c r="BD313" s="207" t="s">
        <v>456</v>
      </c>
      <c r="BE313" s="183"/>
      <c r="BF313" s="183"/>
      <c r="BG313" s="183"/>
      <c r="BH313" s="183"/>
      <c r="BI313" s="183"/>
      <c r="BJ313" s="225"/>
      <c r="BN313" s="214"/>
      <c r="BO313" s="214"/>
      <c r="BP313" s="214"/>
      <c r="BQ313" s="215"/>
    </row>
    <row r="314" spans="1:69" ht="27" customHeight="1" thickTop="1" thickBot="1" x14ac:dyDescent="0.3">
      <c r="A314" s="122"/>
      <c r="B314" s="304" t="str">
        <f>IF(C314="","",(VLOOKUP(C314,Lookups!$B$4:$C$2561,2,FALSE)))</f>
        <v/>
      </c>
      <c r="C314" s="366"/>
      <c r="D314" s="315"/>
      <c r="E314" s="316"/>
      <c r="F314" s="225"/>
      <c r="G314" s="225"/>
      <c r="H314" s="225"/>
      <c r="I314" s="225"/>
      <c r="J314" s="225"/>
      <c r="K314" s="225"/>
      <c r="L314" s="225"/>
      <c r="M314" s="225"/>
      <c r="N314" s="225"/>
      <c r="O314" s="317"/>
      <c r="P314" s="224"/>
      <c r="Q314" s="225"/>
      <c r="R314" s="225"/>
      <c r="S314" s="322"/>
      <c r="T314" s="225"/>
      <c r="U314" s="318"/>
      <c r="V314" s="209"/>
      <c r="W314" s="209"/>
      <c r="X314" s="209"/>
      <c r="Y314" s="209"/>
      <c r="Z314" s="319"/>
      <c r="AA314" s="320"/>
      <c r="AB314" s="308" t="str">
        <f t="shared" si="9"/>
        <v/>
      </c>
      <c r="AC314" s="183"/>
      <c r="AD314" s="209"/>
      <c r="AE314" s="183"/>
      <c r="AF314" s="183"/>
      <c r="AG314" s="183"/>
      <c r="AH314" s="206"/>
      <c r="AI314" s="206"/>
      <c r="AJ314" s="209"/>
      <c r="AK314" s="183"/>
      <c r="AL314" s="206"/>
      <c r="AM314" s="206"/>
      <c r="AN314" s="183"/>
      <c r="AO314" s="209"/>
      <c r="AP314" s="308" t="str">
        <f t="shared" si="8"/>
        <v/>
      </c>
      <c r="AQ314" s="183"/>
      <c r="AR314" s="207" t="s">
        <v>87</v>
      </c>
      <c r="AS314" s="183"/>
      <c r="AT314" s="207" t="s">
        <v>250</v>
      </c>
      <c r="AU314" s="183"/>
      <c r="AV314" s="183"/>
      <c r="AW314" s="207" t="s">
        <v>250</v>
      </c>
      <c r="AX314" s="183"/>
      <c r="AY314" s="207" t="s">
        <v>250</v>
      </c>
      <c r="AZ314" s="207" t="s">
        <v>250</v>
      </c>
      <c r="BA314" s="183"/>
      <c r="BB314" s="183"/>
      <c r="BC314" s="183"/>
      <c r="BD314" s="207" t="s">
        <v>456</v>
      </c>
      <c r="BE314" s="183"/>
      <c r="BF314" s="183"/>
      <c r="BG314" s="183"/>
      <c r="BH314" s="183"/>
      <c r="BI314" s="183"/>
      <c r="BJ314" s="225"/>
      <c r="BN314" s="214"/>
      <c r="BO314" s="214"/>
      <c r="BP314" s="214"/>
      <c r="BQ314" s="215"/>
    </row>
    <row r="315" spans="1:69" ht="27" customHeight="1" thickTop="1" thickBot="1" x14ac:dyDescent="0.3">
      <c r="A315" s="122"/>
      <c r="B315" s="304" t="str">
        <f>IF(C315="","",(VLOOKUP(C315,Lookups!$B$4:$C$2561,2,FALSE)))</f>
        <v/>
      </c>
      <c r="C315" s="366"/>
      <c r="D315" s="315"/>
      <c r="E315" s="316"/>
      <c r="F315" s="225"/>
      <c r="G315" s="225"/>
      <c r="H315" s="225"/>
      <c r="I315" s="225"/>
      <c r="J315" s="225"/>
      <c r="K315" s="225"/>
      <c r="L315" s="225"/>
      <c r="M315" s="225"/>
      <c r="N315" s="225"/>
      <c r="O315" s="317"/>
      <c r="P315" s="224"/>
      <c r="Q315" s="225"/>
      <c r="R315" s="225"/>
      <c r="S315" s="322"/>
      <c r="T315" s="225"/>
      <c r="U315" s="318"/>
      <c r="V315" s="209"/>
      <c r="W315" s="209"/>
      <c r="X315" s="209"/>
      <c r="Y315" s="209"/>
      <c r="Z315" s="319"/>
      <c r="AA315" s="320"/>
      <c r="AB315" s="308" t="str">
        <f t="shared" si="9"/>
        <v/>
      </c>
      <c r="AC315" s="183"/>
      <c r="AD315" s="209"/>
      <c r="AE315" s="183"/>
      <c r="AF315" s="183"/>
      <c r="AG315" s="183"/>
      <c r="AH315" s="206"/>
      <c r="AI315" s="206"/>
      <c r="AJ315" s="209"/>
      <c r="AK315" s="183"/>
      <c r="AL315" s="206"/>
      <c r="AM315" s="206"/>
      <c r="AN315" s="183"/>
      <c r="AO315" s="209"/>
      <c r="AP315" s="308" t="str">
        <f t="shared" si="8"/>
        <v/>
      </c>
      <c r="AQ315" s="183"/>
      <c r="AR315" s="207" t="s">
        <v>87</v>
      </c>
      <c r="AS315" s="183"/>
      <c r="AT315" s="207" t="s">
        <v>250</v>
      </c>
      <c r="AU315" s="183"/>
      <c r="AV315" s="183"/>
      <c r="AW315" s="207" t="s">
        <v>250</v>
      </c>
      <c r="AX315" s="183"/>
      <c r="AY315" s="207" t="s">
        <v>250</v>
      </c>
      <c r="AZ315" s="207" t="s">
        <v>250</v>
      </c>
      <c r="BA315" s="183"/>
      <c r="BB315" s="183"/>
      <c r="BC315" s="183"/>
      <c r="BD315" s="207" t="s">
        <v>456</v>
      </c>
      <c r="BE315" s="183"/>
      <c r="BF315" s="183"/>
      <c r="BG315" s="183"/>
      <c r="BH315" s="183"/>
      <c r="BI315" s="183"/>
      <c r="BJ315" s="225"/>
      <c r="BN315" s="214"/>
      <c r="BO315" s="214"/>
      <c r="BP315" s="214"/>
      <c r="BQ315" s="215"/>
    </row>
    <row r="316" spans="1:69" ht="27" customHeight="1" thickTop="1" thickBot="1" x14ac:dyDescent="0.3">
      <c r="A316" s="122"/>
      <c r="B316" s="304" t="str">
        <f>IF(C316="","",(VLOOKUP(C316,Lookups!$B$4:$C$2561,2,FALSE)))</f>
        <v/>
      </c>
      <c r="C316" s="366"/>
      <c r="D316" s="315"/>
      <c r="E316" s="316"/>
      <c r="F316" s="225"/>
      <c r="G316" s="225"/>
      <c r="H316" s="225"/>
      <c r="I316" s="225"/>
      <c r="J316" s="225"/>
      <c r="K316" s="225"/>
      <c r="L316" s="225"/>
      <c r="M316" s="225"/>
      <c r="N316" s="225"/>
      <c r="O316" s="317"/>
      <c r="P316" s="224"/>
      <c r="Q316" s="225"/>
      <c r="R316" s="225"/>
      <c r="S316" s="322"/>
      <c r="T316" s="225"/>
      <c r="U316" s="318"/>
      <c r="V316" s="209"/>
      <c r="W316" s="209"/>
      <c r="X316" s="209"/>
      <c r="Y316" s="209"/>
      <c r="Z316" s="319"/>
      <c r="AA316" s="320"/>
      <c r="AB316" s="308" t="str">
        <f t="shared" si="9"/>
        <v/>
      </c>
      <c r="AC316" s="183"/>
      <c r="AD316" s="209"/>
      <c r="AE316" s="183"/>
      <c r="AF316" s="183"/>
      <c r="AG316" s="183"/>
      <c r="AH316" s="206"/>
      <c r="AI316" s="206"/>
      <c r="AJ316" s="209"/>
      <c r="AK316" s="183"/>
      <c r="AL316" s="206"/>
      <c r="AM316" s="206"/>
      <c r="AN316" s="183"/>
      <c r="AO316" s="209"/>
      <c r="AP316" s="308" t="str">
        <f t="shared" si="8"/>
        <v/>
      </c>
      <c r="AQ316" s="183"/>
      <c r="AR316" s="207" t="s">
        <v>87</v>
      </c>
      <c r="AS316" s="183"/>
      <c r="AT316" s="207" t="s">
        <v>250</v>
      </c>
      <c r="AU316" s="183"/>
      <c r="AV316" s="183"/>
      <c r="AW316" s="207" t="s">
        <v>250</v>
      </c>
      <c r="AX316" s="183"/>
      <c r="AY316" s="207" t="s">
        <v>250</v>
      </c>
      <c r="AZ316" s="207" t="s">
        <v>250</v>
      </c>
      <c r="BA316" s="183"/>
      <c r="BB316" s="183"/>
      <c r="BC316" s="183"/>
      <c r="BD316" s="207" t="s">
        <v>456</v>
      </c>
      <c r="BE316" s="183"/>
      <c r="BF316" s="183"/>
      <c r="BG316" s="183"/>
      <c r="BH316" s="183"/>
      <c r="BI316" s="183"/>
      <c r="BJ316" s="225"/>
      <c r="BN316" s="214"/>
      <c r="BO316" s="214"/>
      <c r="BP316" s="214"/>
      <c r="BQ316" s="215"/>
    </row>
    <row r="317" spans="1:69" ht="27" customHeight="1" thickTop="1" thickBot="1" x14ac:dyDescent="0.3">
      <c r="A317" s="122"/>
      <c r="B317" s="304" t="str">
        <f>IF(C317="","",(VLOOKUP(C317,Lookups!$B$4:$C$2561,2,FALSE)))</f>
        <v/>
      </c>
      <c r="C317" s="366"/>
      <c r="D317" s="315"/>
      <c r="E317" s="316"/>
      <c r="F317" s="225"/>
      <c r="G317" s="225"/>
      <c r="H317" s="225"/>
      <c r="I317" s="225"/>
      <c r="J317" s="225"/>
      <c r="K317" s="225"/>
      <c r="L317" s="225"/>
      <c r="M317" s="225"/>
      <c r="N317" s="225"/>
      <c r="O317" s="317"/>
      <c r="P317" s="224"/>
      <c r="Q317" s="225"/>
      <c r="R317" s="225"/>
      <c r="S317" s="322"/>
      <c r="T317" s="225"/>
      <c r="U317" s="318"/>
      <c r="V317" s="209"/>
      <c r="W317" s="209"/>
      <c r="X317" s="209"/>
      <c r="Y317" s="209"/>
      <c r="Z317" s="319"/>
      <c r="AA317" s="320"/>
      <c r="AB317" s="308" t="str">
        <f t="shared" si="9"/>
        <v/>
      </c>
      <c r="AC317" s="183"/>
      <c r="AD317" s="209"/>
      <c r="AE317" s="183"/>
      <c r="AF317" s="183"/>
      <c r="AG317" s="183"/>
      <c r="AH317" s="206"/>
      <c r="AI317" s="206"/>
      <c r="AJ317" s="209"/>
      <c r="AK317" s="183"/>
      <c r="AL317" s="206"/>
      <c r="AM317" s="206"/>
      <c r="AN317" s="183"/>
      <c r="AO317" s="209"/>
      <c r="AP317" s="308" t="str">
        <f t="shared" si="8"/>
        <v/>
      </c>
      <c r="AQ317" s="183"/>
      <c r="AR317" s="207" t="s">
        <v>87</v>
      </c>
      <c r="AS317" s="183"/>
      <c r="AT317" s="207" t="s">
        <v>250</v>
      </c>
      <c r="AU317" s="183"/>
      <c r="AV317" s="183"/>
      <c r="AW317" s="207" t="s">
        <v>250</v>
      </c>
      <c r="AX317" s="183"/>
      <c r="AY317" s="207" t="s">
        <v>250</v>
      </c>
      <c r="AZ317" s="207" t="s">
        <v>250</v>
      </c>
      <c r="BA317" s="183"/>
      <c r="BB317" s="183"/>
      <c r="BC317" s="183"/>
      <c r="BD317" s="207" t="s">
        <v>456</v>
      </c>
      <c r="BE317" s="183"/>
      <c r="BF317" s="183"/>
      <c r="BG317" s="183"/>
      <c r="BH317" s="183"/>
      <c r="BI317" s="183"/>
      <c r="BJ317" s="225"/>
      <c r="BN317" s="214"/>
      <c r="BO317" s="214"/>
      <c r="BP317" s="214"/>
      <c r="BQ317" s="215"/>
    </row>
    <row r="318" spans="1:69" ht="27" customHeight="1" thickTop="1" thickBot="1" x14ac:dyDescent="0.3">
      <c r="A318" s="122"/>
      <c r="B318" s="304" t="str">
        <f>IF(C318="","",(VLOOKUP(C318,Lookups!$B$4:$C$2561,2,FALSE)))</f>
        <v/>
      </c>
      <c r="C318" s="366"/>
      <c r="D318" s="315"/>
      <c r="E318" s="316"/>
      <c r="F318" s="225"/>
      <c r="G318" s="225"/>
      <c r="H318" s="225"/>
      <c r="I318" s="225"/>
      <c r="J318" s="225"/>
      <c r="K318" s="225"/>
      <c r="L318" s="225"/>
      <c r="M318" s="225"/>
      <c r="N318" s="225"/>
      <c r="O318" s="317"/>
      <c r="P318" s="224"/>
      <c r="Q318" s="225"/>
      <c r="R318" s="225"/>
      <c r="S318" s="322"/>
      <c r="T318" s="225"/>
      <c r="U318" s="318"/>
      <c r="V318" s="209"/>
      <c r="W318" s="209"/>
      <c r="X318" s="209"/>
      <c r="Y318" s="209"/>
      <c r="Z318" s="319"/>
      <c r="AA318" s="320"/>
      <c r="AB318" s="308" t="str">
        <f t="shared" si="9"/>
        <v/>
      </c>
      <c r="AC318" s="183"/>
      <c r="AD318" s="209"/>
      <c r="AE318" s="183"/>
      <c r="AF318" s="183"/>
      <c r="AG318" s="183"/>
      <c r="AH318" s="206"/>
      <c r="AI318" s="206"/>
      <c r="AJ318" s="209"/>
      <c r="AK318" s="183"/>
      <c r="AL318" s="206"/>
      <c r="AM318" s="206"/>
      <c r="AN318" s="183"/>
      <c r="AO318" s="209"/>
      <c r="AP318" s="308" t="str">
        <f t="shared" si="8"/>
        <v/>
      </c>
      <c r="AQ318" s="183"/>
      <c r="AR318" s="207" t="s">
        <v>87</v>
      </c>
      <c r="AS318" s="183"/>
      <c r="AT318" s="207" t="s">
        <v>250</v>
      </c>
      <c r="AU318" s="183"/>
      <c r="AV318" s="183"/>
      <c r="AW318" s="207" t="s">
        <v>250</v>
      </c>
      <c r="AX318" s="183"/>
      <c r="AY318" s="207" t="s">
        <v>250</v>
      </c>
      <c r="AZ318" s="207" t="s">
        <v>250</v>
      </c>
      <c r="BA318" s="183"/>
      <c r="BB318" s="183"/>
      <c r="BC318" s="183"/>
      <c r="BD318" s="207" t="s">
        <v>456</v>
      </c>
      <c r="BE318" s="183"/>
      <c r="BF318" s="183"/>
      <c r="BG318" s="183"/>
      <c r="BH318" s="183"/>
      <c r="BI318" s="183"/>
      <c r="BJ318" s="225"/>
      <c r="BN318" s="214"/>
      <c r="BO318" s="214"/>
      <c r="BP318" s="214"/>
      <c r="BQ318" s="215"/>
    </row>
    <row r="319" spans="1:69" ht="27" customHeight="1" thickTop="1" thickBot="1" x14ac:dyDescent="0.3">
      <c r="A319" s="122"/>
      <c r="B319" s="304" t="str">
        <f>IF(C319="","",(VLOOKUP(C319,Lookups!$B$4:$C$2561,2,FALSE)))</f>
        <v/>
      </c>
      <c r="C319" s="366"/>
      <c r="D319" s="315"/>
      <c r="E319" s="316"/>
      <c r="F319" s="225"/>
      <c r="G319" s="225"/>
      <c r="H319" s="225"/>
      <c r="I319" s="225"/>
      <c r="J319" s="225"/>
      <c r="K319" s="225"/>
      <c r="L319" s="225"/>
      <c r="M319" s="225"/>
      <c r="N319" s="225"/>
      <c r="O319" s="317"/>
      <c r="P319" s="224"/>
      <c r="Q319" s="225"/>
      <c r="R319" s="225"/>
      <c r="S319" s="322"/>
      <c r="T319" s="225"/>
      <c r="U319" s="318"/>
      <c r="V319" s="209"/>
      <c r="W319" s="209"/>
      <c r="X319" s="209"/>
      <c r="Y319" s="209"/>
      <c r="Z319" s="319"/>
      <c r="AA319" s="320"/>
      <c r="AB319" s="308" t="str">
        <f t="shared" si="9"/>
        <v/>
      </c>
      <c r="AC319" s="183"/>
      <c r="AD319" s="209"/>
      <c r="AE319" s="183"/>
      <c r="AF319" s="183"/>
      <c r="AG319" s="183"/>
      <c r="AH319" s="206"/>
      <c r="AI319" s="206"/>
      <c r="AJ319" s="209"/>
      <c r="AK319" s="183"/>
      <c r="AL319" s="206"/>
      <c r="AM319" s="206"/>
      <c r="AN319" s="183"/>
      <c r="AO319" s="209"/>
      <c r="AP319" s="308" t="str">
        <f t="shared" si="8"/>
        <v/>
      </c>
      <c r="AQ319" s="183"/>
      <c r="AR319" s="207" t="s">
        <v>87</v>
      </c>
      <c r="AS319" s="183"/>
      <c r="AT319" s="207" t="s">
        <v>250</v>
      </c>
      <c r="AU319" s="183"/>
      <c r="AV319" s="183"/>
      <c r="AW319" s="207" t="s">
        <v>250</v>
      </c>
      <c r="AX319" s="183"/>
      <c r="AY319" s="207" t="s">
        <v>250</v>
      </c>
      <c r="AZ319" s="207" t="s">
        <v>250</v>
      </c>
      <c r="BA319" s="183"/>
      <c r="BB319" s="183"/>
      <c r="BC319" s="183"/>
      <c r="BD319" s="207" t="s">
        <v>456</v>
      </c>
      <c r="BE319" s="183"/>
      <c r="BF319" s="183"/>
      <c r="BG319" s="183"/>
      <c r="BH319" s="183"/>
      <c r="BI319" s="183"/>
      <c r="BJ319" s="225"/>
      <c r="BN319" s="214"/>
      <c r="BO319" s="214"/>
      <c r="BP319" s="214"/>
      <c r="BQ319" s="215"/>
    </row>
    <row r="320" spans="1:69" ht="27" customHeight="1" thickTop="1" thickBot="1" x14ac:dyDescent="0.3">
      <c r="A320" s="122"/>
      <c r="B320" s="304" t="str">
        <f>IF(C320="","",(VLOOKUP(C320,Lookups!$B$4:$C$2561,2,FALSE)))</f>
        <v/>
      </c>
      <c r="C320" s="366"/>
      <c r="D320" s="315"/>
      <c r="E320" s="316"/>
      <c r="F320" s="225"/>
      <c r="G320" s="225"/>
      <c r="H320" s="225"/>
      <c r="I320" s="225"/>
      <c r="J320" s="225"/>
      <c r="K320" s="225"/>
      <c r="L320" s="225"/>
      <c r="M320" s="225"/>
      <c r="N320" s="225"/>
      <c r="O320" s="317"/>
      <c r="P320" s="224"/>
      <c r="Q320" s="225"/>
      <c r="R320" s="225"/>
      <c r="S320" s="322"/>
      <c r="T320" s="225"/>
      <c r="U320" s="318"/>
      <c r="V320" s="209"/>
      <c r="W320" s="209"/>
      <c r="X320" s="209"/>
      <c r="Y320" s="209"/>
      <c r="Z320" s="319"/>
      <c r="AA320" s="320"/>
      <c r="AB320" s="308" t="str">
        <f t="shared" si="9"/>
        <v/>
      </c>
      <c r="AC320" s="183"/>
      <c r="AD320" s="209"/>
      <c r="AE320" s="183"/>
      <c r="AF320" s="183"/>
      <c r="AG320" s="183"/>
      <c r="AH320" s="206"/>
      <c r="AI320" s="206"/>
      <c r="AJ320" s="209"/>
      <c r="AK320" s="183"/>
      <c r="AL320" s="206"/>
      <c r="AM320" s="206"/>
      <c r="AN320" s="183"/>
      <c r="AO320" s="209"/>
      <c r="AP320" s="308" t="str">
        <f t="shared" si="8"/>
        <v/>
      </c>
      <c r="AQ320" s="183"/>
      <c r="AR320" s="207" t="s">
        <v>87</v>
      </c>
      <c r="AS320" s="183"/>
      <c r="AT320" s="207" t="s">
        <v>250</v>
      </c>
      <c r="AU320" s="183"/>
      <c r="AV320" s="183"/>
      <c r="AW320" s="207" t="s">
        <v>250</v>
      </c>
      <c r="AX320" s="183"/>
      <c r="AY320" s="207" t="s">
        <v>250</v>
      </c>
      <c r="AZ320" s="207" t="s">
        <v>250</v>
      </c>
      <c r="BA320" s="183"/>
      <c r="BB320" s="183"/>
      <c r="BC320" s="183"/>
      <c r="BD320" s="207" t="s">
        <v>456</v>
      </c>
      <c r="BE320" s="183"/>
      <c r="BF320" s="183"/>
      <c r="BG320" s="183"/>
      <c r="BH320" s="183"/>
      <c r="BI320" s="183"/>
      <c r="BJ320" s="225"/>
      <c r="BN320" s="214"/>
      <c r="BO320" s="214"/>
      <c r="BP320" s="214"/>
      <c r="BQ320" s="215"/>
    </row>
    <row r="321" spans="1:69" ht="27" customHeight="1" thickTop="1" thickBot="1" x14ac:dyDescent="0.3">
      <c r="A321" s="122"/>
      <c r="B321" s="304" t="str">
        <f>IF(C321="","",(VLOOKUP(C321,Lookups!$B$4:$C$2561,2,FALSE)))</f>
        <v/>
      </c>
      <c r="C321" s="366"/>
      <c r="D321" s="315"/>
      <c r="E321" s="316"/>
      <c r="F321" s="225"/>
      <c r="G321" s="225"/>
      <c r="H321" s="225"/>
      <c r="I321" s="225"/>
      <c r="J321" s="225"/>
      <c r="K321" s="225"/>
      <c r="L321" s="225"/>
      <c r="M321" s="225"/>
      <c r="N321" s="225"/>
      <c r="O321" s="317"/>
      <c r="P321" s="224"/>
      <c r="Q321" s="225"/>
      <c r="R321" s="225"/>
      <c r="S321" s="322"/>
      <c r="T321" s="225"/>
      <c r="U321" s="318"/>
      <c r="V321" s="209"/>
      <c r="W321" s="209"/>
      <c r="X321" s="209"/>
      <c r="Y321" s="209"/>
      <c r="Z321" s="319"/>
      <c r="AA321" s="320"/>
      <c r="AB321" s="308" t="str">
        <f t="shared" si="9"/>
        <v/>
      </c>
      <c r="AC321" s="183"/>
      <c r="AD321" s="209"/>
      <c r="AE321" s="183"/>
      <c r="AF321" s="183"/>
      <c r="AG321" s="183"/>
      <c r="AH321" s="206"/>
      <c r="AI321" s="206"/>
      <c r="AJ321" s="209"/>
      <c r="AK321" s="183"/>
      <c r="AL321" s="206"/>
      <c r="AM321" s="206"/>
      <c r="AN321" s="183"/>
      <c r="AO321" s="209"/>
      <c r="AP321" s="308" t="str">
        <f t="shared" si="8"/>
        <v/>
      </c>
      <c r="AQ321" s="183"/>
      <c r="AR321" s="207" t="s">
        <v>87</v>
      </c>
      <c r="AS321" s="183"/>
      <c r="AT321" s="207" t="s">
        <v>250</v>
      </c>
      <c r="AU321" s="183"/>
      <c r="AV321" s="183"/>
      <c r="AW321" s="207" t="s">
        <v>250</v>
      </c>
      <c r="AX321" s="183"/>
      <c r="AY321" s="207" t="s">
        <v>250</v>
      </c>
      <c r="AZ321" s="207" t="s">
        <v>250</v>
      </c>
      <c r="BA321" s="183"/>
      <c r="BB321" s="183"/>
      <c r="BC321" s="183"/>
      <c r="BD321" s="207" t="s">
        <v>456</v>
      </c>
      <c r="BE321" s="183"/>
      <c r="BF321" s="183"/>
      <c r="BG321" s="183"/>
      <c r="BH321" s="183"/>
      <c r="BI321" s="183"/>
      <c r="BJ321" s="225"/>
      <c r="BN321" s="214"/>
      <c r="BO321" s="214"/>
      <c r="BP321" s="214"/>
      <c r="BQ321" s="215"/>
    </row>
    <row r="322" spans="1:69" ht="27" customHeight="1" thickTop="1" thickBot="1" x14ac:dyDescent="0.3">
      <c r="A322" s="122"/>
      <c r="B322" s="304" t="str">
        <f>IF(C322="","",(VLOOKUP(C322,Lookups!$B$4:$C$2561,2,FALSE)))</f>
        <v/>
      </c>
      <c r="C322" s="366"/>
      <c r="D322" s="315"/>
      <c r="E322" s="316"/>
      <c r="F322" s="225"/>
      <c r="G322" s="225"/>
      <c r="H322" s="225"/>
      <c r="I322" s="225"/>
      <c r="J322" s="225"/>
      <c r="K322" s="225"/>
      <c r="L322" s="225"/>
      <c r="M322" s="225"/>
      <c r="N322" s="225"/>
      <c r="O322" s="317"/>
      <c r="P322" s="224"/>
      <c r="Q322" s="225"/>
      <c r="R322" s="225"/>
      <c r="S322" s="322"/>
      <c r="T322" s="225"/>
      <c r="U322" s="318"/>
      <c r="V322" s="209"/>
      <c r="W322" s="209"/>
      <c r="X322" s="209"/>
      <c r="Y322" s="209"/>
      <c r="Z322" s="319"/>
      <c r="AA322" s="320"/>
      <c r="AB322" s="308" t="str">
        <f t="shared" si="9"/>
        <v/>
      </c>
      <c r="AC322" s="183"/>
      <c r="AD322" s="209"/>
      <c r="AE322" s="183"/>
      <c r="AF322" s="183"/>
      <c r="AG322" s="183"/>
      <c r="AH322" s="206"/>
      <c r="AI322" s="206"/>
      <c r="AJ322" s="209"/>
      <c r="AK322" s="183"/>
      <c r="AL322" s="206"/>
      <c r="AM322" s="206"/>
      <c r="AN322" s="183"/>
      <c r="AO322" s="209"/>
      <c r="AP322" s="308" t="str">
        <f t="shared" si="8"/>
        <v/>
      </c>
      <c r="AQ322" s="183"/>
      <c r="AR322" s="207" t="s">
        <v>87</v>
      </c>
      <c r="AS322" s="183"/>
      <c r="AT322" s="207" t="s">
        <v>250</v>
      </c>
      <c r="AU322" s="183"/>
      <c r="AV322" s="183"/>
      <c r="AW322" s="207" t="s">
        <v>250</v>
      </c>
      <c r="AX322" s="183"/>
      <c r="AY322" s="207" t="s">
        <v>250</v>
      </c>
      <c r="AZ322" s="207" t="s">
        <v>250</v>
      </c>
      <c r="BA322" s="183"/>
      <c r="BB322" s="183"/>
      <c r="BC322" s="183"/>
      <c r="BD322" s="207" t="s">
        <v>456</v>
      </c>
      <c r="BE322" s="183"/>
      <c r="BF322" s="183"/>
      <c r="BG322" s="183"/>
      <c r="BH322" s="183"/>
      <c r="BI322" s="183"/>
      <c r="BJ322" s="225"/>
      <c r="BN322" s="214"/>
      <c r="BO322" s="214"/>
      <c r="BP322" s="214"/>
      <c r="BQ322" s="215"/>
    </row>
    <row r="323" spans="1:69" ht="27" customHeight="1" thickTop="1" thickBot="1" x14ac:dyDescent="0.3">
      <c r="A323" s="122"/>
      <c r="B323" s="304" t="str">
        <f>IF(C323="","",(VLOOKUP(C323,Lookups!$B$4:$C$2561,2,FALSE)))</f>
        <v/>
      </c>
      <c r="C323" s="366"/>
      <c r="D323" s="315"/>
      <c r="E323" s="316"/>
      <c r="F323" s="225"/>
      <c r="G323" s="225"/>
      <c r="H323" s="225"/>
      <c r="I323" s="225"/>
      <c r="J323" s="225"/>
      <c r="K323" s="225"/>
      <c r="L323" s="225"/>
      <c r="M323" s="225"/>
      <c r="N323" s="225"/>
      <c r="O323" s="317"/>
      <c r="P323" s="224"/>
      <c r="Q323" s="225"/>
      <c r="R323" s="225"/>
      <c r="S323" s="322"/>
      <c r="T323" s="225"/>
      <c r="U323" s="318"/>
      <c r="V323" s="209"/>
      <c r="W323" s="209"/>
      <c r="X323" s="209"/>
      <c r="Y323" s="209"/>
      <c r="Z323" s="319"/>
      <c r="AA323" s="320"/>
      <c r="AB323" s="308" t="str">
        <f t="shared" si="9"/>
        <v/>
      </c>
      <c r="AC323" s="183"/>
      <c r="AD323" s="209"/>
      <c r="AE323" s="183"/>
      <c r="AF323" s="183"/>
      <c r="AG323" s="183"/>
      <c r="AH323" s="206"/>
      <c r="AI323" s="206"/>
      <c r="AJ323" s="209"/>
      <c r="AK323" s="183"/>
      <c r="AL323" s="206"/>
      <c r="AM323" s="206"/>
      <c r="AN323" s="183"/>
      <c r="AO323" s="209"/>
      <c r="AP323" s="308" t="str">
        <f t="shared" si="8"/>
        <v/>
      </c>
      <c r="AQ323" s="183"/>
      <c r="AR323" s="207" t="s">
        <v>87</v>
      </c>
      <c r="AS323" s="183"/>
      <c r="AT323" s="207" t="s">
        <v>250</v>
      </c>
      <c r="AU323" s="183"/>
      <c r="AV323" s="183"/>
      <c r="AW323" s="207" t="s">
        <v>250</v>
      </c>
      <c r="AX323" s="183"/>
      <c r="AY323" s="207" t="s">
        <v>250</v>
      </c>
      <c r="AZ323" s="207" t="s">
        <v>250</v>
      </c>
      <c r="BA323" s="183"/>
      <c r="BB323" s="183"/>
      <c r="BC323" s="183"/>
      <c r="BD323" s="207" t="s">
        <v>456</v>
      </c>
      <c r="BE323" s="183"/>
      <c r="BF323" s="183"/>
      <c r="BG323" s="183"/>
      <c r="BH323" s="183"/>
      <c r="BI323" s="183"/>
      <c r="BJ323" s="225"/>
      <c r="BN323" s="214"/>
      <c r="BO323" s="214"/>
      <c r="BP323" s="214"/>
      <c r="BQ323" s="215"/>
    </row>
    <row r="324" spans="1:69" ht="27" customHeight="1" thickTop="1" thickBot="1" x14ac:dyDescent="0.3">
      <c r="A324" s="122"/>
      <c r="B324" s="304" t="str">
        <f>IF(C324="","",(VLOOKUP(C324,Lookups!$B$4:$C$2561,2,FALSE)))</f>
        <v/>
      </c>
      <c r="C324" s="366"/>
      <c r="D324" s="315"/>
      <c r="E324" s="316"/>
      <c r="F324" s="225"/>
      <c r="G324" s="225"/>
      <c r="H324" s="225"/>
      <c r="I324" s="225"/>
      <c r="J324" s="225"/>
      <c r="K324" s="225"/>
      <c r="L324" s="225"/>
      <c r="M324" s="225"/>
      <c r="N324" s="225"/>
      <c r="O324" s="317"/>
      <c r="P324" s="224"/>
      <c r="Q324" s="225"/>
      <c r="R324" s="225"/>
      <c r="S324" s="322"/>
      <c r="T324" s="225"/>
      <c r="U324" s="318"/>
      <c r="V324" s="209"/>
      <c r="W324" s="209"/>
      <c r="X324" s="209"/>
      <c r="Y324" s="209"/>
      <c r="Z324" s="319"/>
      <c r="AA324" s="320"/>
      <c r="AB324" s="308" t="str">
        <f t="shared" si="9"/>
        <v/>
      </c>
      <c r="AC324" s="183"/>
      <c r="AD324" s="209"/>
      <c r="AE324" s="183"/>
      <c r="AF324" s="183"/>
      <c r="AG324" s="183"/>
      <c r="AH324" s="206"/>
      <c r="AI324" s="206"/>
      <c r="AJ324" s="209"/>
      <c r="AK324" s="183"/>
      <c r="AL324" s="206"/>
      <c r="AM324" s="206"/>
      <c r="AN324" s="183"/>
      <c r="AO324" s="209"/>
      <c r="AP324" s="308" t="str">
        <f t="shared" si="8"/>
        <v/>
      </c>
      <c r="AQ324" s="183"/>
      <c r="AR324" s="207" t="s">
        <v>87</v>
      </c>
      <c r="AS324" s="183"/>
      <c r="AT324" s="207" t="s">
        <v>250</v>
      </c>
      <c r="AU324" s="183"/>
      <c r="AV324" s="183"/>
      <c r="AW324" s="207" t="s">
        <v>250</v>
      </c>
      <c r="AX324" s="183"/>
      <c r="AY324" s="207" t="s">
        <v>250</v>
      </c>
      <c r="AZ324" s="207" t="s">
        <v>250</v>
      </c>
      <c r="BA324" s="183"/>
      <c r="BB324" s="183"/>
      <c r="BC324" s="183"/>
      <c r="BD324" s="207" t="s">
        <v>456</v>
      </c>
      <c r="BE324" s="183"/>
      <c r="BF324" s="183"/>
      <c r="BG324" s="183"/>
      <c r="BH324" s="183"/>
      <c r="BI324" s="183"/>
      <c r="BJ324" s="225"/>
      <c r="BN324" s="214"/>
      <c r="BO324" s="214"/>
      <c r="BP324" s="214"/>
      <c r="BQ324" s="215"/>
    </row>
    <row r="325" spans="1:69" ht="27" customHeight="1" thickTop="1" thickBot="1" x14ac:dyDescent="0.3">
      <c r="A325" s="122"/>
      <c r="B325" s="304" t="str">
        <f>IF(C325="","",(VLOOKUP(C325,Lookups!$B$4:$C$2561,2,FALSE)))</f>
        <v/>
      </c>
      <c r="C325" s="366"/>
      <c r="D325" s="315"/>
      <c r="E325" s="316"/>
      <c r="F325" s="225"/>
      <c r="G325" s="225"/>
      <c r="H325" s="225"/>
      <c r="I325" s="225"/>
      <c r="J325" s="225"/>
      <c r="K325" s="225"/>
      <c r="L325" s="225"/>
      <c r="M325" s="225"/>
      <c r="N325" s="225"/>
      <c r="O325" s="317"/>
      <c r="P325" s="224"/>
      <c r="Q325" s="225"/>
      <c r="R325" s="225"/>
      <c r="S325" s="322"/>
      <c r="T325" s="225"/>
      <c r="U325" s="318"/>
      <c r="V325" s="209"/>
      <c r="W325" s="209"/>
      <c r="X325" s="209"/>
      <c r="Y325" s="209"/>
      <c r="Z325" s="319"/>
      <c r="AA325" s="320"/>
      <c r="AB325" s="308" t="str">
        <f t="shared" si="9"/>
        <v/>
      </c>
      <c r="AC325" s="183"/>
      <c r="AD325" s="209"/>
      <c r="AE325" s="183"/>
      <c r="AF325" s="183"/>
      <c r="AG325" s="183"/>
      <c r="AH325" s="206"/>
      <c r="AI325" s="206"/>
      <c r="AJ325" s="209"/>
      <c r="AK325" s="183"/>
      <c r="AL325" s="206"/>
      <c r="AM325" s="206"/>
      <c r="AN325" s="183"/>
      <c r="AO325" s="209"/>
      <c r="AP325" s="308" t="str">
        <f t="shared" si="8"/>
        <v/>
      </c>
      <c r="AQ325" s="183"/>
      <c r="AR325" s="207" t="s">
        <v>87</v>
      </c>
      <c r="AS325" s="183"/>
      <c r="AT325" s="207" t="s">
        <v>250</v>
      </c>
      <c r="AU325" s="183"/>
      <c r="AV325" s="183"/>
      <c r="AW325" s="207" t="s">
        <v>250</v>
      </c>
      <c r="AX325" s="183"/>
      <c r="AY325" s="207" t="s">
        <v>250</v>
      </c>
      <c r="AZ325" s="207" t="s">
        <v>250</v>
      </c>
      <c r="BA325" s="183"/>
      <c r="BB325" s="183"/>
      <c r="BC325" s="183"/>
      <c r="BD325" s="207" t="s">
        <v>456</v>
      </c>
      <c r="BE325" s="183"/>
      <c r="BF325" s="183"/>
      <c r="BG325" s="183"/>
      <c r="BH325" s="183"/>
      <c r="BI325" s="183"/>
      <c r="BJ325" s="225"/>
      <c r="BN325" s="214"/>
      <c r="BO325" s="214"/>
      <c r="BP325" s="214"/>
      <c r="BQ325" s="215"/>
    </row>
    <row r="326" spans="1:69" ht="27" customHeight="1" thickTop="1" thickBot="1" x14ac:dyDescent="0.3">
      <c r="A326" s="122"/>
      <c r="B326" s="304" t="str">
        <f>IF(C326="","",(VLOOKUP(C326,Lookups!$B$4:$C$2561,2,FALSE)))</f>
        <v/>
      </c>
      <c r="C326" s="366"/>
      <c r="D326" s="315"/>
      <c r="E326" s="316"/>
      <c r="F326" s="225"/>
      <c r="G326" s="225"/>
      <c r="H326" s="225"/>
      <c r="I326" s="225"/>
      <c r="J326" s="225"/>
      <c r="K326" s="225"/>
      <c r="L326" s="225"/>
      <c r="M326" s="225"/>
      <c r="N326" s="225"/>
      <c r="O326" s="317"/>
      <c r="P326" s="224"/>
      <c r="Q326" s="225"/>
      <c r="R326" s="225"/>
      <c r="S326" s="322"/>
      <c r="T326" s="225"/>
      <c r="U326" s="318"/>
      <c r="V326" s="209"/>
      <c r="W326" s="209"/>
      <c r="X326" s="209"/>
      <c r="Y326" s="209"/>
      <c r="Z326" s="319"/>
      <c r="AA326" s="320"/>
      <c r="AB326" s="308" t="str">
        <f t="shared" si="9"/>
        <v/>
      </c>
      <c r="AC326" s="183"/>
      <c r="AD326" s="209"/>
      <c r="AE326" s="183"/>
      <c r="AF326" s="183"/>
      <c r="AG326" s="183"/>
      <c r="AH326" s="206"/>
      <c r="AI326" s="206"/>
      <c r="AJ326" s="209"/>
      <c r="AK326" s="183"/>
      <c r="AL326" s="206"/>
      <c r="AM326" s="206"/>
      <c r="AN326" s="183"/>
      <c r="AO326" s="209"/>
      <c r="AP326" s="308" t="str">
        <f t="shared" ref="AP326:AP389" si="10">IF(AO326="","",VLOOKUP(AO326,MarkMaterialDesc,2,FALSE))</f>
        <v/>
      </c>
      <c r="AQ326" s="183"/>
      <c r="AR326" s="207" t="s">
        <v>87</v>
      </c>
      <c r="AS326" s="183"/>
      <c r="AT326" s="207" t="s">
        <v>250</v>
      </c>
      <c r="AU326" s="183"/>
      <c r="AV326" s="183"/>
      <c r="AW326" s="207" t="s">
        <v>250</v>
      </c>
      <c r="AX326" s="183"/>
      <c r="AY326" s="207" t="s">
        <v>250</v>
      </c>
      <c r="AZ326" s="207" t="s">
        <v>250</v>
      </c>
      <c r="BA326" s="183"/>
      <c r="BB326" s="183"/>
      <c r="BC326" s="183"/>
      <c r="BD326" s="207" t="s">
        <v>456</v>
      </c>
      <c r="BE326" s="183"/>
      <c r="BF326" s="183"/>
      <c r="BG326" s="183"/>
      <c r="BH326" s="183"/>
      <c r="BI326" s="183"/>
      <c r="BJ326" s="225"/>
      <c r="BN326" s="214"/>
      <c r="BO326" s="214"/>
      <c r="BP326" s="214"/>
      <c r="BQ326" s="215"/>
    </row>
    <row r="327" spans="1:69" ht="27" customHeight="1" thickTop="1" thickBot="1" x14ac:dyDescent="0.3">
      <c r="A327" s="122"/>
      <c r="B327" s="304" t="str">
        <f>IF(C327="","",(VLOOKUP(C327,Lookups!$B$4:$C$2561,2,FALSE)))</f>
        <v/>
      </c>
      <c r="C327" s="366"/>
      <c r="D327" s="315"/>
      <c r="E327" s="316"/>
      <c r="F327" s="225"/>
      <c r="G327" s="225"/>
      <c r="H327" s="225"/>
      <c r="I327" s="225"/>
      <c r="J327" s="225"/>
      <c r="K327" s="225"/>
      <c r="L327" s="225"/>
      <c r="M327" s="225"/>
      <c r="N327" s="225"/>
      <c r="O327" s="317"/>
      <c r="P327" s="224"/>
      <c r="Q327" s="225"/>
      <c r="R327" s="225"/>
      <c r="S327" s="322"/>
      <c r="T327" s="225"/>
      <c r="U327" s="318"/>
      <c r="V327" s="209"/>
      <c r="W327" s="209"/>
      <c r="X327" s="209"/>
      <c r="Y327" s="209"/>
      <c r="Z327" s="319"/>
      <c r="AA327" s="320"/>
      <c r="AB327" s="308" t="str">
        <f t="shared" ref="AB327:AB390" si="11">IF(AA327="","",VLOOKUP(AA327,MarkTypeDesc,2,FALSE))</f>
        <v/>
      </c>
      <c r="AC327" s="183"/>
      <c r="AD327" s="209"/>
      <c r="AE327" s="183"/>
      <c r="AF327" s="183"/>
      <c r="AG327" s="183"/>
      <c r="AH327" s="206"/>
      <c r="AI327" s="206"/>
      <c r="AJ327" s="209"/>
      <c r="AK327" s="183"/>
      <c r="AL327" s="206"/>
      <c r="AM327" s="206"/>
      <c r="AN327" s="183"/>
      <c r="AO327" s="209"/>
      <c r="AP327" s="308" t="str">
        <f t="shared" si="10"/>
        <v/>
      </c>
      <c r="AQ327" s="183"/>
      <c r="AR327" s="207" t="s">
        <v>87</v>
      </c>
      <c r="AS327" s="183"/>
      <c r="AT327" s="207" t="s">
        <v>250</v>
      </c>
      <c r="AU327" s="183"/>
      <c r="AV327" s="183"/>
      <c r="AW327" s="207" t="s">
        <v>250</v>
      </c>
      <c r="AX327" s="183"/>
      <c r="AY327" s="207" t="s">
        <v>250</v>
      </c>
      <c r="AZ327" s="207" t="s">
        <v>250</v>
      </c>
      <c r="BA327" s="183"/>
      <c r="BB327" s="183"/>
      <c r="BC327" s="183"/>
      <c r="BD327" s="207" t="s">
        <v>456</v>
      </c>
      <c r="BE327" s="183"/>
      <c r="BF327" s="183"/>
      <c r="BG327" s="183"/>
      <c r="BH327" s="183"/>
      <c r="BI327" s="183"/>
      <c r="BJ327" s="225"/>
      <c r="BN327" s="214"/>
      <c r="BO327" s="214"/>
      <c r="BP327" s="214"/>
      <c r="BQ327" s="215"/>
    </row>
    <row r="328" spans="1:69" ht="27" customHeight="1" thickTop="1" thickBot="1" x14ac:dyDescent="0.3">
      <c r="A328" s="122"/>
      <c r="B328" s="304" t="str">
        <f>IF(C328="","",(VLOOKUP(C328,Lookups!$B$4:$C$2561,2,FALSE)))</f>
        <v/>
      </c>
      <c r="C328" s="366"/>
      <c r="D328" s="315"/>
      <c r="E328" s="316"/>
      <c r="F328" s="225"/>
      <c r="G328" s="225"/>
      <c r="H328" s="225"/>
      <c r="I328" s="225"/>
      <c r="J328" s="225"/>
      <c r="K328" s="225"/>
      <c r="L328" s="225"/>
      <c r="M328" s="225"/>
      <c r="N328" s="225"/>
      <c r="O328" s="317"/>
      <c r="P328" s="224"/>
      <c r="Q328" s="225"/>
      <c r="R328" s="225"/>
      <c r="S328" s="322"/>
      <c r="T328" s="225"/>
      <c r="U328" s="318"/>
      <c r="V328" s="209"/>
      <c r="W328" s="209"/>
      <c r="X328" s="209"/>
      <c r="Y328" s="209"/>
      <c r="Z328" s="319"/>
      <c r="AA328" s="320"/>
      <c r="AB328" s="308" t="str">
        <f t="shared" si="11"/>
        <v/>
      </c>
      <c r="AC328" s="183"/>
      <c r="AD328" s="209"/>
      <c r="AE328" s="183"/>
      <c r="AF328" s="183"/>
      <c r="AG328" s="183"/>
      <c r="AH328" s="206"/>
      <c r="AI328" s="206"/>
      <c r="AJ328" s="209"/>
      <c r="AK328" s="183"/>
      <c r="AL328" s="206"/>
      <c r="AM328" s="206"/>
      <c r="AN328" s="183"/>
      <c r="AO328" s="209"/>
      <c r="AP328" s="308" t="str">
        <f t="shared" si="10"/>
        <v/>
      </c>
      <c r="AQ328" s="183"/>
      <c r="AR328" s="207" t="s">
        <v>87</v>
      </c>
      <c r="AS328" s="183"/>
      <c r="AT328" s="207" t="s">
        <v>250</v>
      </c>
      <c r="AU328" s="183"/>
      <c r="AV328" s="183"/>
      <c r="AW328" s="207" t="s">
        <v>250</v>
      </c>
      <c r="AX328" s="183"/>
      <c r="AY328" s="207" t="s">
        <v>250</v>
      </c>
      <c r="AZ328" s="207" t="s">
        <v>250</v>
      </c>
      <c r="BA328" s="183"/>
      <c r="BB328" s="183"/>
      <c r="BC328" s="183"/>
      <c r="BD328" s="207" t="s">
        <v>456</v>
      </c>
      <c r="BE328" s="183"/>
      <c r="BF328" s="183"/>
      <c r="BG328" s="183"/>
      <c r="BH328" s="183"/>
      <c r="BI328" s="183"/>
      <c r="BJ328" s="225"/>
      <c r="BN328" s="214"/>
      <c r="BO328" s="214"/>
      <c r="BP328" s="214"/>
      <c r="BQ328" s="215"/>
    </row>
    <row r="329" spans="1:69" ht="27" customHeight="1" thickTop="1" thickBot="1" x14ac:dyDescent="0.3">
      <c r="A329" s="122"/>
      <c r="B329" s="304" t="str">
        <f>IF(C329="","",(VLOOKUP(C329,Lookups!$B$4:$C$2561,2,FALSE)))</f>
        <v/>
      </c>
      <c r="C329" s="366"/>
      <c r="D329" s="315"/>
      <c r="E329" s="316"/>
      <c r="F329" s="225"/>
      <c r="G329" s="225"/>
      <c r="H329" s="225"/>
      <c r="I329" s="225"/>
      <c r="J329" s="225"/>
      <c r="K329" s="225"/>
      <c r="L329" s="225"/>
      <c r="M329" s="225"/>
      <c r="N329" s="225"/>
      <c r="O329" s="317"/>
      <c r="P329" s="224"/>
      <c r="Q329" s="225"/>
      <c r="R329" s="225"/>
      <c r="S329" s="322"/>
      <c r="T329" s="225"/>
      <c r="U329" s="318"/>
      <c r="V329" s="209"/>
      <c r="W329" s="209"/>
      <c r="X329" s="209"/>
      <c r="Y329" s="209"/>
      <c r="Z329" s="319"/>
      <c r="AA329" s="320"/>
      <c r="AB329" s="308" t="str">
        <f t="shared" si="11"/>
        <v/>
      </c>
      <c r="AC329" s="183"/>
      <c r="AD329" s="209"/>
      <c r="AE329" s="183"/>
      <c r="AF329" s="183"/>
      <c r="AG329" s="183"/>
      <c r="AH329" s="206"/>
      <c r="AI329" s="206"/>
      <c r="AJ329" s="209"/>
      <c r="AK329" s="183"/>
      <c r="AL329" s="206"/>
      <c r="AM329" s="206"/>
      <c r="AN329" s="183"/>
      <c r="AO329" s="209"/>
      <c r="AP329" s="308" t="str">
        <f t="shared" si="10"/>
        <v/>
      </c>
      <c r="AQ329" s="183"/>
      <c r="AR329" s="207" t="s">
        <v>87</v>
      </c>
      <c r="AS329" s="183"/>
      <c r="AT329" s="207" t="s">
        <v>250</v>
      </c>
      <c r="AU329" s="183"/>
      <c r="AV329" s="183"/>
      <c r="AW329" s="207" t="s">
        <v>250</v>
      </c>
      <c r="AX329" s="183"/>
      <c r="AY329" s="207" t="s">
        <v>250</v>
      </c>
      <c r="AZ329" s="207" t="s">
        <v>250</v>
      </c>
      <c r="BA329" s="183"/>
      <c r="BB329" s="183"/>
      <c r="BC329" s="183"/>
      <c r="BD329" s="207" t="s">
        <v>456</v>
      </c>
      <c r="BE329" s="183"/>
      <c r="BF329" s="183"/>
      <c r="BG329" s="183"/>
      <c r="BH329" s="183"/>
      <c r="BI329" s="183"/>
      <c r="BJ329" s="225"/>
      <c r="BN329" s="214"/>
      <c r="BO329" s="214"/>
      <c r="BP329" s="214"/>
      <c r="BQ329" s="215"/>
    </row>
    <row r="330" spans="1:69" ht="27" customHeight="1" thickTop="1" thickBot="1" x14ac:dyDescent="0.3">
      <c r="A330" s="122"/>
      <c r="B330" s="304" t="str">
        <f>IF(C330="","",(VLOOKUP(C330,Lookups!$B$4:$C$2561,2,FALSE)))</f>
        <v/>
      </c>
      <c r="C330" s="366"/>
      <c r="D330" s="315"/>
      <c r="E330" s="316"/>
      <c r="F330" s="225"/>
      <c r="G330" s="225"/>
      <c r="H330" s="225"/>
      <c r="I330" s="225"/>
      <c r="J330" s="225"/>
      <c r="K330" s="225"/>
      <c r="L330" s="225"/>
      <c r="M330" s="225"/>
      <c r="N330" s="225"/>
      <c r="O330" s="317"/>
      <c r="P330" s="224"/>
      <c r="Q330" s="225"/>
      <c r="R330" s="225"/>
      <c r="S330" s="322"/>
      <c r="T330" s="225"/>
      <c r="U330" s="318"/>
      <c r="V330" s="209"/>
      <c r="W330" s="209"/>
      <c r="X330" s="209"/>
      <c r="Y330" s="209"/>
      <c r="Z330" s="319"/>
      <c r="AA330" s="320"/>
      <c r="AB330" s="308" t="str">
        <f t="shared" si="11"/>
        <v/>
      </c>
      <c r="AC330" s="183"/>
      <c r="AD330" s="209"/>
      <c r="AE330" s="183"/>
      <c r="AF330" s="183"/>
      <c r="AG330" s="183"/>
      <c r="AH330" s="206"/>
      <c r="AI330" s="206"/>
      <c r="AJ330" s="209"/>
      <c r="AK330" s="183"/>
      <c r="AL330" s="206"/>
      <c r="AM330" s="206"/>
      <c r="AN330" s="183"/>
      <c r="AO330" s="209"/>
      <c r="AP330" s="308" t="str">
        <f t="shared" si="10"/>
        <v/>
      </c>
      <c r="AQ330" s="183"/>
      <c r="AR330" s="207" t="s">
        <v>87</v>
      </c>
      <c r="AS330" s="183"/>
      <c r="AT330" s="207" t="s">
        <v>250</v>
      </c>
      <c r="AU330" s="183"/>
      <c r="AV330" s="183"/>
      <c r="AW330" s="207" t="s">
        <v>250</v>
      </c>
      <c r="AX330" s="183"/>
      <c r="AY330" s="207" t="s">
        <v>250</v>
      </c>
      <c r="AZ330" s="207" t="s">
        <v>250</v>
      </c>
      <c r="BA330" s="183"/>
      <c r="BB330" s="183"/>
      <c r="BC330" s="183"/>
      <c r="BD330" s="207" t="s">
        <v>456</v>
      </c>
      <c r="BE330" s="183"/>
      <c r="BF330" s="183"/>
      <c r="BG330" s="183"/>
      <c r="BH330" s="183"/>
      <c r="BI330" s="183"/>
      <c r="BJ330" s="225"/>
      <c r="BN330" s="214"/>
      <c r="BO330" s="214"/>
      <c r="BP330" s="214"/>
      <c r="BQ330" s="215"/>
    </row>
    <row r="331" spans="1:69" ht="27" customHeight="1" thickTop="1" thickBot="1" x14ac:dyDescent="0.3">
      <c r="A331" s="122"/>
      <c r="B331" s="304" t="str">
        <f>IF(C331="","",(VLOOKUP(C331,Lookups!$B$4:$C$2561,2,FALSE)))</f>
        <v/>
      </c>
      <c r="C331" s="366"/>
      <c r="D331" s="315"/>
      <c r="E331" s="316"/>
      <c r="F331" s="225"/>
      <c r="G331" s="225"/>
      <c r="H331" s="225"/>
      <c r="I331" s="225"/>
      <c r="J331" s="225"/>
      <c r="K331" s="225"/>
      <c r="L331" s="225"/>
      <c r="M331" s="225"/>
      <c r="N331" s="225"/>
      <c r="O331" s="317"/>
      <c r="P331" s="224"/>
      <c r="Q331" s="225"/>
      <c r="R331" s="225"/>
      <c r="S331" s="322"/>
      <c r="T331" s="225"/>
      <c r="U331" s="318"/>
      <c r="V331" s="209"/>
      <c r="W331" s="209"/>
      <c r="X331" s="209"/>
      <c r="Y331" s="209"/>
      <c r="Z331" s="319"/>
      <c r="AA331" s="320"/>
      <c r="AB331" s="308" t="str">
        <f t="shared" si="11"/>
        <v/>
      </c>
      <c r="AC331" s="183"/>
      <c r="AD331" s="209"/>
      <c r="AE331" s="183"/>
      <c r="AF331" s="183"/>
      <c r="AG331" s="183"/>
      <c r="AH331" s="206"/>
      <c r="AI331" s="206"/>
      <c r="AJ331" s="209"/>
      <c r="AK331" s="183"/>
      <c r="AL331" s="206"/>
      <c r="AM331" s="206"/>
      <c r="AN331" s="183"/>
      <c r="AO331" s="209"/>
      <c r="AP331" s="308" t="str">
        <f t="shared" si="10"/>
        <v/>
      </c>
      <c r="AQ331" s="183"/>
      <c r="AR331" s="207" t="s">
        <v>87</v>
      </c>
      <c r="AS331" s="183"/>
      <c r="AT331" s="207" t="s">
        <v>250</v>
      </c>
      <c r="AU331" s="183"/>
      <c r="AV331" s="183"/>
      <c r="AW331" s="207" t="s">
        <v>250</v>
      </c>
      <c r="AX331" s="183"/>
      <c r="AY331" s="207" t="s">
        <v>250</v>
      </c>
      <c r="AZ331" s="207" t="s">
        <v>250</v>
      </c>
      <c r="BA331" s="183"/>
      <c r="BB331" s="183"/>
      <c r="BC331" s="183"/>
      <c r="BD331" s="207" t="s">
        <v>456</v>
      </c>
      <c r="BE331" s="183"/>
      <c r="BF331" s="183"/>
      <c r="BG331" s="183"/>
      <c r="BH331" s="183"/>
      <c r="BI331" s="183"/>
      <c r="BJ331" s="225"/>
      <c r="BN331" s="214"/>
      <c r="BO331" s="214"/>
      <c r="BP331" s="214"/>
      <c r="BQ331" s="215"/>
    </row>
    <row r="332" spans="1:69" ht="27" customHeight="1" thickTop="1" thickBot="1" x14ac:dyDescent="0.3">
      <c r="A332" s="122"/>
      <c r="B332" s="304" t="str">
        <f>IF(C332="","",(VLOOKUP(C332,Lookups!$B$4:$C$2561,2,FALSE)))</f>
        <v/>
      </c>
      <c r="C332" s="366"/>
      <c r="D332" s="315"/>
      <c r="E332" s="316"/>
      <c r="F332" s="225"/>
      <c r="G332" s="225"/>
      <c r="H332" s="225"/>
      <c r="I332" s="225"/>
      <c r="J332" s="225"/>
      <c r="K332" s="225"/>
      <c r="L332" s="225"/>
      <c r="M332" s="225"/>
      <c r="N332" s="225"/>
      <c r="O332" s="317"/>
      <c r="P332" s="224"/>
      <c r="Q332" s="225"/>
      <c r="R332" s="225"/>
      <c r="S332" s="322"/>
      <c r="T332" s="225"/>
      <c r="U332" s="318"/>
      <c r="V332" s="209"/>
      <c r="W332" s="209"/>
      <c r="X332" s="209"/>
      <c r="Y332" s="209"/>
      <c r="Z332" s="319"/>
      <c r="AA332" s="320"/>
      <c r="AB332" s="308" t="str">
        <f t="shared" si="11"/>
        <v/>
      </c>
      <c r="AC332" s="183"/>
      <c r="AD332" s="209"/>
      <c r="AE332" s="183"/>
      <c r="AF332" s="183"/>
      <c r="AG332" s="183"/>
      <c r="AH332" s="206"/>
      <c r="AI332" s="206"/>
      <c r="AJ332" s="209"/>
      <c r="AK332" s="183"/>
      <c r="AL332" s="206"/>
      <c r="AM332" s="206"/>
      <c r="AN332" s="183"/>
      <c r="AO332" s="209"/>
      <c r="AP332" s="308" t="str">
        <f t="shared" si="10"/>
        <v/>
      </c>
      <c r="AQ332" s="183"/>
      <c r="AR332" s="207" t="s">
        <v>87</v>
      </c>
      <c r="AS332" s="183"/>
      <c r="AT332" s="207" t="s">
        <v>250</v>
      </c>
      <c r="AU332" s="183"/>
      <c r="AV332" s="183"/>
      <c r="AW332" s="207" t="s">
        <v>250</v>
      </c>
      <c r="AX332" s="183"/>
      <c r="AY332" s="207" t="s">
        <v>250</v>
      </c>
      <c r="AZ332" s="207" t="s">
        <v>250</v>
      </c>
      <c r="BA332" s="183"/>
      <c r="BB332" s="183"/>
      <c r="BC332" s="183"/>
      <c r="BD332" s="207" t="s">
        <v>456</v>
      </c>
      <c r="BE332" s="183"/>
      <c r="BF332" s="183"/>
      <c r="BG332" s="183"/>
      <c r="BH332" s="183"/>
      <c r="BI332" s="183"/>
      <c r="BJ332" s="225"/>
      <c r="BN332" s="214"/>
      <c r="BO332" s="214"/>
      <c r="BP332" s="214"/>
      <c r="BQ332" s="215"/>
    </row>
    <row r="333" spans="1:69" ht="27" customHeight="1" thickTop="1" thickBot="1" x14ac:dyDescent="0.3">
      <c r="A333" s="122"/>
      <c r="B333" s="304" t="str">
        <f>IF(C333="","",(VLOOKUP(C333,Lookups!$B$4:$C$2561,2,FALSE)))</f>
        <v/>
      </c>
      <c r="C333" s="366"/>
      <c r="D333" s="315"/>
      <c r="E333" s="316"/>
      <c r="F333" s="225"/>
      <c r="G333" s="225"/>
      <c r="H333" s="225"/>
      <c r="I333" s="225"/>
      <c r="J333" s="225"/>
      <c r="K333" s="225"/>
      <c r="L333" s="225"/>
      <c r="M333" s="225"/>
      <c r="N333" s="225"/>
      <c r="O333" s="317"/>
      <c r="P333" s="224"/>
      <c r="Q333" s="225"/>
      <c r="R333" s="225"/>
      <c r="S333" s="322"/>
      <c r="T333" s="225"/>
      <c r="U333" s="318"/>
      <c r="V333" s="209"/>
      <c r="W333" s="209"/>
      <c r="X333" s="209"/>
      <c r="Y333" s="209"/>
      <c r="Z333" s="319"/>
      <c r="AA333" s="320"/>
      <c r="AB333" s="308" t="str">
        <f t="shared" si="11"/>
        <v/>
      </c>
      <c r="AC333" s="183"/>
      <c r="AD333" s="209"/>
      <c r="AE333" s="183"/>
      <c r="AF333" s="183"/>
      <c r="AG333" s="183"/>
      <c r="AH333" s="206"/>
      <c r="AI333" s="206"/>
      <c r="AJ333" s="209"/>
      <c r="AK333" s="183"/>
      <c r="AL333" s="206"/>
      <c r="AM333" s="206"/>
      <c r="AN333" s="183"/>
      <c r="AO333" s="209"/>
      <c r="AP333" s="308" t="str">
        <f t="shared" si="10"/>
        <v/>
      </c>
      <c r="AQ333" s="183"/>
      <c r="AR333" s="207" t="s">
        <v>87</v>
      </c>
      <c r="AS333" s="183"/>
      <c r="AT333" s="207" t="s">
        <v>250</v>
      </c>
      <c r="AU333" s="183"/>
      <c r="AV333" s="183"/>
      <c r="AW333" s="207" t="s">
        <v>250</v>
      </c>
      <c r="AX333" s="183"/>
      <c r="AY333" s="207" t="s">
        <v>250</v>
      </c>
      <c r="AZ333" s="207" t="s">
        <v>250</v>
      </c>
      <c r="BA333" s="183"/>
      <c r="BB333" s="183"/>
      <c r="BC333" s="183"/>
      <c r="BD333" s="207" t="s">
        <v>456</v>
      </c>
      <c r="BE333" s="183"/>
      <c r="BF333" s="183"/>
      <c r="BG333" s="183"/>
      <c r="BH333" s="183"/>
      <c r="BI333" s="183"/>
      <c r="BJ333" s="225"/>
      <c r="BN333" s="214"/>
      <c r="BO333" s="214"/>
      <c r="BP333" s="214"/>
      <c r="BQ333" s="215"/>
    </row>
    <row r="334" spans="1:69" ht="27" customHeight="1" thickTop="1" thickBot="1" x14ac:dyDescent="0.3">
      <c r="A334" s="122"/>
      <c r="B334" s="304" t="str">
        <f>IF(C334="","",(VLOOKUP(C334,Lookups!$B$4:$C$2561,2,FALSE)))</f>
        <v/>
      </c>
      <c r="C334" s="366"/>
      <c r="D334" s="315"/>
      <c r="E334" s="316"/>
      <c r="F334" s="225"/>
      <c r="G334" s="225"/>
      <c r="H334" s="225"/>
      <c r="I334" s="225"/>
      <c r="J334" s="225"/>
      <c r="K334" s="225"/>
      <c r="L334" s="225"/>
      <c r="M334" s="225"/>
      <c r="N334" s="225"/>
      <c r="O334" s="317"/>
      <c r="P334" s="224"/>
      <c r="Q334" s="225"/>
      <c r="R334" s="225"/>
      <c r="S334" s="322"/>
      <c r="T334" s="225"/>
      <c r="U334" s="318"/>
      <c r="V334" s="209"/>
      <c r="W334" s="209"/>
      <c r="X334" s="209"/>
      <c r="Y334" s="209"/>
      <c r="Z334" s="319"/>
      <c r="AA334" s="320"/>
      <c r="AB334" s="308" t="str">
        <f t="shared" si="11"/>
        <v/>
      </c>
      <c r="AC334" s="183"/>
      <c r="AD334" s="209"/>
      <c r="AE334" s="183"/>
      <c r="AF334" s="183"/>
      <c r="AG334" s="183"/>
      <c r="AH334" s="206"/>
      <c r="AI334" s="206"/>
      <c r="AJ334" s="209"/>
      <c r="AK334" s="183"/>
      <c r="AL334" s="206"/>
      <c r="AM334" s="206"/>
      <c r="AN334" s="183"/>
      <c r="AO334" s="209"/>
      <c r="AP334" s="308" t="str">
        <f t="shared" si="10"/>
        <v/>
      </c>
      <c r="AQ334" s="183"/>
      <c r="AR334" s="207" t="s">
        <v>87</v>
      </c>
      <c r="AS334" s="183"/>
      <c r="AT334" s="207" t="s">
        <v>250</v>
      </c>
      <c r="AU334" s="183"/>
      <c r="AV334" s="183"/>
      <c r="AW334" s="207" t="s">
        <v>250</v>
      </c>
      <c r="AX334" s="183"/>
      <c r="AY334" s="207" t="s">
        <v>250</v>
      </c>
      <c r="AZ334" s="207" t="s">
        <v>250</v>
      </c>
      <c r="BA334" s="183"/>
      <c r="BB334" s="183"/>
      <c r="BC334" s="183"/>
      <c r="BD334" s="207" t="s">
        <v>456</v>
      </c>
      <c r="BE334" s="183"/>
      <c r="BF334" s="183"/>
      <c r="BG334" s="183"/>
      <c r="BH334" s="183"/>
      <c r="BI334" s="183"/>
      <c r="BJ334" s="225"/>
      <c r="BN334" s="214"/>
      <c r="BO334" s="214"/>
      <c r="BP334" s="214"/>
      <c r="BQ334" s="215"/>
    </row>
    <row r="335" spans="1:69" ht="27" customHeight="1" thickTop="1" thickBot="1" x14ac:dyDescent="0.3">
      <c r="A335" s="122"/>
      <c r="B335" s="304" t="str">
        <f>IF(C335="","",(VLOOKUP(C335,Lookups!$B$4:$C$2561,2,FALSE)))</f>
        <v/>
      </c>
      <c r="C335" s="366"/>
      <c r="D335" s="315"/>
      <c r="E335" s="316"/>
      <c r="F335" s="225"/>
      <c r="G335" s="225"/>
      <c r="H335" s="225"/>
      <c r="I335" s="225"/>
      <c r="J335" s="225"/>
      <c r="K335" s="225"/>
      <c r="L335" s="225"/>
      <c r="M335" s="225"/>
      <c r="N335" s="225"/>
      <c r="O335" s="317"/>
      <c r="P335" s="224"/>
      <c r="Q335" s="225"/>
      <c r="R335" s="225"/>
      <c r="S335" s="322"/>
      <c r="T335" s="225"/>
      <c r="U335" s="318"/>
      <c r="V335" s="209"/>
      <c r="W335" s="209"/>
      <c r="X335" s="209"/>
      <c r="Y335" s="209"/>
      <c r="Z335" s="319"/>
      <c r="AA335" s="320"/>
      <c r="AB335" s="308" t="str">
        <f t="shared" si="11"/>
        <v/>
      </c>
      <c r="AC335" s="183"/>
      <c r="AD335" s="209"/>
      <c r="AE335" s="183"/>
      <c r="AF335" s="183"/>
      <c r="AG335" s="183"/>
      <c r="AH335" s="206"/>
      <c r="AI335" s="206"/>
      <c r="AJ335" s="209"/>
      <c r="AK335" s="183"/>
      <c r="AL335" s="206"/>
      <c r="AM335" s="206"/>
      <c r="AN335" s="183"/>
      <c r="AO335" s="209"/>
      <c r="AP335" s="308" t="str">
        <f t="shared" si="10"/>
        <v/>
      </c>
      <c r="AQ335" s="183"/>
      <c r="AR335" s="207" t="s">
        <v>87</v>
      </c>
      <c r="AS335" s="183"/>
      <c r="AT335" s="207" t="s">
        <v>250</v>
      </c>
      <c r="AU335" s="183"/>
      <c r="AV335" s="183"/>
      <c r="AW335" s="207" t="s">
        <v>250</v>
      </c>
      <c r="AX335" s="183"/>
      <c r="AY335" s="207" t="s">
        <v>250</v>
      </c>
      <c r="AZ335" s="207" t="s">
        <v>250</v>
      </c>
      <c r="BA335" s="183"/>
      <c r="BB335" s="183"/>
      <c r="BC335" s="183"/>
      <c r="BD335" s="207" t="s">
        <v>456</v>
      </c>
      <c r="BE335" s="183"/>
      <c r="BF335" s="183"/>
      <c r="BG335" s="183"/>
      <c r="BH335" s="183"/>
      <c r="BI335" s="183"/>
      <c r="BJ335" s="225"/>
      <c r="BN335" s="214"/>
      <c r="BO335" s="214"/>
      <c r="BP335" s="214"/>
      <c r="BQ335" s="215"/>
    </row>
    <row r="336" spans="1:69" ht="27" customHeight="1" thickTop="1" thickBot="1" x14ac:dyDescent="0.3">
      <c r="A336" s="122"/>
      <c r="B336" s="304" t="str">
        <f>IF(C336="","",(VLOOKUP(C336,Lookups!$B$4:$C$2561,2,FALSE)))</f>
        <v/>
      </c>
      <c r="C336" s="366"/>
      <c r="D336" s="315"/>
      <c r="E336" s="316"/>
      <c r="F336" s="225"/>
      <c r="G336" s="225"/>
      <c r="H336" s="225"/>
      <c r="I336" s="225"/>
      <c r="J336" s="225"/>
      <c r="K336" s="225"/>
      <c r="L336" s="225"/>
      <c r="M336" s="225"/>
      <c r="N336" s="225"/>
      <c r="O336" s="317"/>
      <c r="P336" s="224"/>
      <c r="Q336" s="225"/>
      <c r="R336" s="225"/>
      <c r="S336" s="322"/>
      <c r="T336" s="225"/>
      <c r="U336" s="318"/>
      <c r="V336" s="209"/>
      <c r="W336" s="209"/>
      <c r="X336" s="209"/>
      <c r="Y336" s="209"/>
      <c r="Z336" s="319"/>
      <c r="AA336" s="320"/>
      <c r="AB336" s="308" t="str">
        <f t="shared" si="11"/>
        <v/>
      </c>
      <c r="AC336" s="183"/>
      <c r="AD336" s="209"/>
      <c r="AE336" s="183"/>
      <c r="AF336" s="183"/>
      <c r="AG336" s="183"/>
      <c r="AH336" s="206"/>
      <c r="AI336" s="206"/>
      <c r="AJ336" s="209"/>
      <c r="AK336" s="183"/>
      <c r="AL336" s="206"/>
      <c r="AM336" s="206"/>
      <c r="AN336" s="183"/>
      <c r="AO336" s="209"/>
      <c r="AP336" s="308" t="str">
        <f t="shared" si="10"/>
        <v/>
      </c>
      <c r="AQ336" s="183"/>
      <c r="AR336" s="207" t="s">
        <v>87</v>
      </c>
      <c r="AS336" s="183"/>
      <c r="AT336" s="207" t="s">
        <v>250</v>
      </c>
      <c r="AU336" s="183"/>
      <c r="AV336" s="183"/>
      <c r="AW336" s="207" t="s">
        <v>250</v>
      </c>
      <c r="AX336" s="183"/>
      <c r="AY336" s="207" t="s">
        <v>250</v>
      </c>
      <c r="AZ336" s="207" t="s">
        <v>250</v>
      </c>
      <c r="BA336" s="183"/>
      <c r="BB336" s="183"/>
      <c r="BC336" s="183"/>
      <c r="BD336" s="207" t="s">
        <v>456</v>
      </c>
      <c r="BE336" s="183"/>
      <c r="BF336" s="183"/>
      <c r="BG336" s="183"/>
      <c r="BH336" s="183"/>
      <c r="BI336" s="183"/>
      <c r="BJ336" s="225"/>
      <c r="BN336" s="214"/>
      <c r="BO336" s="214"/>
      <c r="BP336" s="214"/>
      <c r="BQ336" s="215"/>
    </row>
    <row r="337" spans="1:69" ht="27" customHeight="1" thickTop="1" thickBot="1" x14ac:dyDescent="0.3">
      <c r="A337" s="122"/>
      <c r="B337" s="304" t="str">
        <f>IF(C337="","",(VLOOKUP(C337,Lookups!$B$4:$C$2561,2,FALSE)))</f>
        <v/>
      </c>
      <c r="C337" s="366"/>
      <c r="D337" s="315"/>
      <c r="E337" s="316"/>
      <c r="F337" s="225"/>
      <c r="G337" s="225"/>
      <c r="H337" s="225"/>
      <c r="I337" s="225"/>
      <c r="J337" s="225"/>
      <c r="K337" s="225"/>
      <c r="L337" s="225"/>
      <c r="M337" s="225"/>
      <c r="N337" s="225"/>
      <c r="O337" s="317"/>
      <c r="P337" s="224"/>
      <c r="Q337" s="225"/>
      <c r="R337" s="225"/>
      <c r="S337" s="322"/>
      <c r="T337" s="225"/>
      <c r="U337" s="318"/>
      <c r="V337" s="209"/>
      <c r="W337" s="209"/>
      <c r="X337" s="209"/>
      <c r="Y337" s="209"/>
      <c r="Z337" s="319"/>
      <c r="AA337" s="320"/>
      <c r="AB337" s="308" t="str">
        <f t="shared" si="11"/>
        <v/>
      </c>
      <c r="AC337" s="183"/>
      <c r="AD337" s="209"/>
      <c r="AE337" s="183"/>
      <c r="AF337" s="183"/>
      <c r="AG337" s="183"/>
      <c r="AH337" s="206"/>
      <c r="AI337" s="206"/>
      <c r="AJ337" s="209"/>
      <c r="AK337" s="183"/>
      <c r="AL337" s="206"/>
      <c r="AM337" s="206"/>
      <c r="AN337" s="183"/>
      <c r="AO337" s="209"/>
      <c r="AP337" s="308" t="str">
        <f t="shared" si="10"/>
        <v/>
      </c>
      <c r="AQ337" s="183"/>
      <c r="AR337" s="207" t="s">
        <v>87</v>
      </c>
      <c r="AS337" s="183"/>
      <c r="AT337" s="207" t="s">
        <v>250</v>
      </c>
      <c r="AU337" s="183"/>
      <c r="AV337" s="183"/>
      <c r="AW337" s="207" t="s">
        <v>250</v>
      </c>
      <c r="AX337" s="183"/>
      <c r="AY337" s="207" t="s">
        <v>250</v>
      </c>
      <c r="AZ337" s="207" t="s">
        <v>250</v>
      </c>
      <c r="BA337" s="183"/>
      <c r="BB337" s="183"/>
      <c r="BC337" s="183"/>
      <c r="BD337" s="207" t="s">
        <v>456</v>
      </c>
      <c r="BE337" s="183"/>
      <c r="BF337" s="183"/>
      <c r="BG337" s="183"/>
      <c r="BH337" s="183"/>
      <c r="BI337" s="183"/>
      <c r="BJ337" s="225"/>
      <c r="BN337" s="214"/>
      <c r="BO337" s="214"/>
      <c r="BP337" s="214"/>
      <c r="BQ337" s="215"/>
    </row>
    <row r="338" spans="1:69" ht="27" customHeight="1" thickTop="1" thickBot="1" x14ac:dyDescent="0.3">
      <c r="A338" s="122"/>
      <c r="B338" s="304" t="str">
        <f>IF(C338="","",(VLOOKUP(C338,Lookups!$B$4:$C$2561,2,FALSE)))</f>
        <v/>
      </c>
      <c r="C338" s="366"/>
      <c r="D338" s="315"/>
      <c r="E338" s="316"/>
      <c r="F338" s="225"/>
      <c r="G338" s="225"/>
      <c r="H338" s="225"/>
      <c r="I338" s="225"/>
      <c r="J338" s="225"/>
      <c r="K338" s="225"/>
      <c r="L338" s="225"/>
      <c r="M338" s="225"/>
      <c r="N338" s="225"/>
      <c r="O338" s="317"/>
      <c r="P338" s="224"/>
      <c r="Q338" s="225"/>
      <c r="R338" s="225"/>
      <c r="S338" s="322"/>
      <c r="T338" s="225"/>
      <c r="U338" s="318"/>
      <c r="V338" s="209"/>
      <c r="W338" s="209"/>
      <c r="X338" s="209"/>
      <c r="Y338" s="209"/>
      <c r="Z338" s="319"/>
      <c r="AA338" s="320"/>
      <c r="AB338" s="308" t="str">
        <f t="shared" si="11"/>
        <v/>
      </c>
      <c r="AC338" s="183"/>
      <c r="AD338" s="209"/>
      <c r="AE338" s="183"/>
      <c r="AF338" s="183"/>
      <c r="AG338" s="183"/>
      <c r="AH338" s="206"/>
      <c r="AI338" s="206"/>
      <c r="AJ338" s="209"/>
      <c r="AK338" s="183"/>
      <c r="AL338" s="206"/>
      <c r="AM338" s="206"/>
      <c r="AN338" s="183"/>
      <c r="AO338" s="209"/>
      <c r="AP338" s="308" t="str">
        <f t="shared" si="10"/>
        <v/>
      </c>
      <c r="AQ338" s="183"/>
      <c r="AR338" s="207" t="s">
        <v>87</v>
      </c>
      <c r="AS338" s="183"/>
      <c r="AT338" s="207" t="s">
        <v>250</v>
      </c>
      <c r="AU338" s="183"/>
      <c r="AV338" s="183"/>
      <c r="AW338" s="207" t="s">
        <v>250</v>
      </c>
      <c r="AX338" s="183"/>
      <c r="AY338" s="207" t="s">
        <v>250</v>
      </c>
      <c r="AZ338" s="207" t="s">
        <v>250</v>
      </c>
      <c r="BA338" s="183"/>
      <c r="BB338" s="183"/>
      <c r="BC338" s="183"/>
      <c r="BD338" s="207" t="s">
        <v>456</v>
      </c>
      <c r="BE338" s="183"/>
      <c r="BF338" s="183"/>
      <c r="BG338" s="183"/>
      <c r="BH338" s="183"/>
      <c r="BI338" s="183"/>
      <c r="BJ338" s="225"/>
      <c r="BN338" s="214"/>
      <c r="BO338" s="214"/>
      <c r="BP338" s="214"/>
      <c r="BQ338" s="215"/>
    </row>
    <row r="339" spans="1:69" ht="27" customHeight="1" thickTop="1" thickBot="1" x14ac:dyDescent="0.3">
      <c r="A339" s="122"/>
      <c r="B339" s="304" t="str">
        <f>IF(C339="","",(VLOOKUP(C339,Lookups!$B$4:$C$2561,2,FALSE)))</f>
        <v/>
      </c>
      <c r="C339" s="366"/>
      <c r="D339" s="315"/>
      <c r="E339" s="316"/>
      <c r="F339" s="225"/>
      <c r="G339" s="225"/>
      <c r="H339" s="225"/>
      <c r="I339" s="225"/>
      <c r="J339" s="225"/>
      <c r="K339" s="225"/>
      <c r="L339" s="225"/>
      <c r="M339" s="225"/>
      <c r="N339" s="225"/>
      <c r="O339" s="317"/>
      <c r="P339" s="224"/>
      <c r="Q339" s="225"/>
      <c r="R339" s="225"/>
      <c r="S339" s="322"/>
      <c r="T339" s="225"/>
      <c r="U339" s="318"/>
      <c r="V339" s="209"/>
      <c r="W339" s="209"/>
      <c r="X339" s="209"/>
      <c r="Y339" s="209"/>
      <c r="Z339" s="319"/>
      <c r="AA339" s="320"/>
      <c r="AB339" s="308" t="str">
        <f t="shared" si="11"/>
        <v/>
      </c>
      <c r="AC339" s="183"/>
      <c r="AD339" s="209"/>
      <c r="AE339" s="183"/>
      <c r="AF339" s="183"/>
      <c r="AG339" s="183"/>
      <c r="AH339" s="206"/>
      <c r="AI339" s="206"/>
      <c r="AJ339" s="209"/>
      <c r="AK339" s="183"/>
      <c r="AL339" s="206"/>
      <c r="AM339" s="206"/>
      <c r="AN339" s="183"/>
      <c r="AO339" s="209"/>
      <c r="AP339" s="308" t="str">
        <f t="shared" si="10"/>
        <v/>
      </c>
      <c r="AQ339" s="183"/>
      <c r="AR339" s="207" t="s">
        <v>87</v>
      </c>
      <c r="AS339" s="183"/>
      <c r="AT339" s="207" t="s">
        <v>250</v>
      </c>
      <c r="AU339" s="183"/>
      <c r="AV339" s="183"/>
      <c r="AW339" s="207" t="s">
        <v>250</v>
      </c>
      <c r="AX339" s="183"/>
      <c r="AY339" s="207" t="s">
        <v>250</v>
      </c>
      <c r="AZ339" s="207" t="s">
        <v>250</v>
      </c>
      <c r="BA339" s="183"/>
      <c r="BB339" s="183"/>
      <c r="BC339" s="183"/>
      <c r="BD339" s="207" t="s">
        <v>456</v>
      </c>
      <c r="BE339" s="183"/>
      <c r="BF339" s="183"/>
      <c r="BG339" s="183"/>
      <c r="BH339" s="183"/>
      <c r="BI339" s="183"/>
      <c r="BJ339" s="225"/>
      <c r="BN339" s="214"/>
      <c r="BO339" s="214"/>
      <c r="BP339" s="214"/>
      <c r="BQ339" s="215"/>
    </row>
    <row r="340" spans="1:69" ht="27" customHeight="1" thickTop="1" thickBot="1" x14ac:dyDescent="0.3">
      <c r="A340" s="122"/>
      <c r="B340" s="304" t="str">
        <f>IF(C340="","",(VLOOKUP(C340,Lookups!$B$4:$C$2561,2,FALSE)))</f>
        <v/>
      </c>
      <c r="C340" s="366"/>
      <c r="D340" s="315"/>
      <c r="E340" s="316"/>
      <c r="F340" s="225"/>
      <c r="G340" s="225"/>
      <c r="H340" s="225"/>
      <c r="I340" s="225"/>
      <c r="J340" s="225"/>
      <c r="K340" s="225"/>
      <c r="L340" s="225"/>
      <c r="M340" s="225"/>
      <c r="N340" s="225"/>
      <c r="O340" s="317"/>
      <c r="P340" s="224"/>
      <c r="Q340" s="225"/>
      <c r="R340" s="225"/>
      <c r="S340" s="322"/>
      <c r="T340" s="225"/>
      <c r="U340" s="318"/>
      <c r="V340" s="209"/>
      <c r="W340" s="209"/>
      <c r="X340" s="209"/>
      <c r="Y340" s="209"/>
      <c r="Z340" s="319"/>
      <c r="AA340" s="320"/>
      <c r="AB340" s="308" t="str">
        <f t="shared" si="11"/>
        <v/>
      </c>
      <c r="AC340" s="183"/>
      <c r="AD340" s="209"/>
      <c r="AE340" s="183"/>
      <c r="AF340" s="183"/>
      <c r="AG340" s="183"/>
      <c r="AH340" s="206"/>
      <c r="AI340" s="206"/>
      <c r="AJ340" s="209"/>
      <c r="AK340" s="183"/>
      <c r="AL340" s="206"/>
      <c r="AM340" s="206"/>
      <c r="AN340" s="183"/>
      <c r="AO340" s="209"/>
      <c r="AP340" s="308" t="str">
        <f t="shared" si="10"/>
        <v/>
      </c>
      <c r="AQ340" s="183"/>
      <c r="AR340" s="207" t="s">
        <v>87</v>
      </c>
      <c r="AS340" s="183"/>
      <c r="AT340" s="207" t="s">
        <v>250</v>
      </c>
      <c r="AU340" s="183"/>
      <c r="AV340" s="183"/>
      <c r="AW340" s="207" t="s">
        <v>250</v>
      </c>
      <c r="AX340" s="183"/>
      <c r="AY340" s="207" t="s">
        <v>250</v>
      </c>
      <c r="AZ340" s="207" t="s">
        <v>250</v>
      </c>
      <c r="BA340" s="183"/>
      <c r="BB340" s="183"/>
      <c r="BC340" s="183"/>
      <c r="BD340" s="207" t="s">
        <v>456</v>
      </c>
      <c r="BE340" s="183"/>
      <c r="BF340" s="183"/>
      <c r="BG340" s="183"/>
      <c r="BH340" s="183"/>
      <c r="BI340" s="183"/>
      <c r="BJ340" s="225"/>
      <c r="BN340" s="214"/>
      <c r="BO340" s="214"/>
      <c r="BP340" s="214"/>
      <c r="BQ340" s="215"/>
    </row>
    <row r="341" spans="1:69" ht="27" customHeight="1" thickTop="1" thickBot="1" x14ac:dyDescent="0.3">
      <c r="A341" s="122"/>
      <c r="B341" s="304" t="str">
        <f>IF(C341="","",(VLOOKUP(C341,Lookups!$B$4:$C$2561,2,FALSE)))</f>
        <v/>
      </c>
      <c r="C341" s="366"/>
      <c r="D341" s="315"/>
      <c r="E341" s="316"/>
      <c r="F341" s="225"/>
      <c r="G341" s="225"/>
      <c r="H341" s="225"/>
      <c r="I341" s="225"/>
      <c r="J341" s="225"/>
      <c r="K341" s="225"/>
      <c r="L341" s="225"/>
      <c r="M341" s="225"/>
      <c r="N341" s="225"/>
      <c r="O341" s="317"/>
      <c r="P341" s="224"/>
      <c r="Q341" s="225"/>
      <c r="R341" s="225"/>
      <c r="S341" s="322"/>
      <c r="T341" s="225"/>
      <c r="U341" s="318"/>
      <c r="V341" s="209"/>
      <c r="W341" s="209"/>
      <c r="X341" s="209"/>
      <c r="Y341" s="209"/>
      <c r="Z341" s="319"/>
      <c r="AA341" s="320"/>
      <c r="AB341" s="308" t="str">
        <f t="shared" si="11"/>
        <v/>
      </c>
      <c r="AC341" s="183"/>
      <c r="AD341" s="209"/>
      <c r="AE341" s="183"/>
      <c r="AF341" s="183"/>
      <c r="AG341" s="183"/>
      <c r="AH341" s="206"/>
      <c r="AI341" s="206"/>
      <c r="AJ341" s="209"/>
      <c r="AK341" s="183"/>
      <c r="AL341" s="206"/>
      <c r="AM341" s="206"/>
      <c r="AN341" s="183"/>
      <c r="AO341" s="209"/>
      <c r="AP341" s="308" t="str">
        <f t="shared" si="10"/>
        <v/>
      </c>
      <c r="AQ341" s="183"/>
      <c r="AR341" s="207" t="s">
        <v>87</v>
      </c>
      <c r="AS341" s="183"/>
      <c r="AT341" s="207" t="s">
        <v>250</v>
      </c>
      <c r="AU341" s="183"/>
      <c r="AV341" s="183"/>
      <c r="AW341" s="207" t="s">
        <v>250</v>
      </c>
      <c r="AX341" s="183"/>
      <c r="AY341" s="207" t="s">
        <v>250</v>
      </c>
      <c r="AZ341" s="207" t="s">
        <v>250</v>
      </c>
      <c r="BA341" s="183"/>
      <c r="BB341" s="183"/>
      <c r="BC341" s="183"/>
      <c r="BD341" s="207" t="s">
        <v>456</v>
      </c>
      <c r="BE341" s="183"/>
      <c r="BF341" s="183"/>
      <c r="BG341" s="183"/>
      <c r="BH341" s="183"/>
      <c r="BI341" s="183"/>
      <c r="BJ341" s="225"/>
      <c r="BN341" s="214"/>
      <c r="BO341" s="214"/>
      <c r="BP341" s="214"/>
      <c r="BQ341" s="215"/>
    </row>
    <row r="342" spans="1:69" ht="27" customHeight="1" thickTop="1" thickBot="1" x14ac:dyDescent="0.3">
      <c r="A342" s="122"/>
      <c r="B342" s="304" t="str">
        <f>IF(C342="","",(VLOOKUP(C342,Lookups!$B$4:$C$2561,2,FALSE)))</f>
        <v/>
      </c>
      <c r="C342" s="366"/>
      <c r="D342" s="315"/>
      <c r="E342" s="316"/>
      <c r="F342" s="225"/>
      <c r="G342" s="225"/>
      <c r="H342" s="225"/>
      <c r="I342" s="225"/>
      <c r="J342" s="225"/>
      <c r="K342" s="225"/>
      <c r="L342" s="225"/>
      <c r="M342" s="225"/>
      <c r="N342" s="225"/>
      <c r="O342" s="317"/>
      <c r="P342" s="224"/>
      <c r="Q342" s="225"/>
      <c r="R342" s="225"/>
      <c r="S342" s="322"/>
      <c r="T342" s="225"/>
      <c r="U342" s="318"/>
      <c r="V342" s="209"/>
      <c r="W342" s="209"/>
      <c r="X342" s="209"/>
      <c r="Y342" s="209"/>
      <c r="Z342" s="319"/>
      <c r="AA342" s="320"/>
      <c r="AB342" s="308" t="str">
        <f t="shared" si="11"/>
        <v/>
      </c>
      <c r="AC342" s="183"/>
      <c r="AD342" s="209"/>
      <c r="AE342" s="183"/>
      <c r="AF342" s="183"/>
      <c r="AG342" s="183"/>
      <c r="AH342" s="206"/>
      <c r="AI342" s="206"/>
      <c r="AJ342" s="209"/>
      <c r="AK342" s="183"/>
      <c r="AL342" s="206"/>
      <c r="AM342" s="206"/>
      <c r="AN342" s="183"/>
      <c r="AO342" s="209"/>
      <c r="AP342" s="308" t="str">
        <f t="shared" si="10"/>
        <v/>
      </c>
      <c r="AQ342" s="183"/>
      <c r="AR342" s="207" t="s">
        <v>87</v>
      </c>
      <c r="AS342" s="183"/>
      <c r="AT342" s="207" t="s">
        <v>250</v>
      </c>
      <c r="AU342" s="183"/>
      <c r="AV342" s="183"/>
      <c r="AW342" s="207" t="s">
        <v>250</v>
      </c>
      <c r="AX342" s="183"/>
      <c r="AY342" s="207" t="s">
        <v>250</v>
      </c>
      <c r="AZ342" s="207" t="s">
        <v>250</v>
      </c>
      <c r="BA342" s="183"/>
      <c r="BB342" s="183"/>
      <c r="BC342" s="183"/>
      <c r="BD342" s="207" t="s">
        <v>456</v>
      </c>
      <c r="BE342" s="183"/>
      <c r="BF342" s="183"/>
      <c r="BG342" s="183"/>
      <c r="BH342" s="183"/>
      <c r="BI342" s="183"/>
      <c r="BJ342" s="225"/>
      <c r="BN342" s="214"/>
      <c r="BO342" s="214"/>
      <c r="BP342" s="214"/>
      <c r="BQ342" s="215"/>
    </row>
    <row r="343" spans="1:69" ht="27" customHeight="1" thickTop="1" thickBot="1" x14ac:dyDescent="0.3">
      <c r="A343" s="122"/>
      <c r="B343" s="304" t="str">
        <f>IF(C343="","",(VLOOKUP(C343,Lookups!$B$4:$C$2561,2,FALSE)))</f>
        <v/>
      </c>
      <c r="C343" s="366"/>
      <c r="D343" s="315"/>
      <c r="E343" s="316"/>
      <c r="F343" s="225"/>
      <c r="G343" s="225"/>
      <c r="H343" s="225"/>
      <c r="I343" s="225"/>
      <c r="J343" s="225"/>
      <c r="K343" s="225"/>
      <c r="L343" s="225"/>
      <c r="M343" s="225"/>
      <c r="N343" s="225"/>
      <c r="O343" s="317"/>
      <c r="P343" s="224"/>
      <c r="Q343" s="225"/>
      <c r="R343" s="225"/>
      <c r="S343" s="322"/>
      <c r="T343" s="225"/>
      <c r="U343" s="318"/>
      <c r="V343" s="209"/>
      <c r="W343" s="209"/>
      <c r="X343" s="209"/>
      <c r="Y343" s="209"/>
      <c r="Z343" s="319"/>
      <c r="AA343" s="320"/>
      <c r="AB343" s="308" t="str">
        <f t="shared" si="11"/>
        <v/>
      </c>
      <c r="AC343" s="183"/>
      <c r="AD343" s="209"/>
      <c r="AE343" s="183"/>
      <c r="AF343" s="183"/>
      <c r="AG343" s="183"/>
      <c r="AH343" s="206"/>
      <c r="AI343" s="206"/>
      <c r="AJ343" s="209"/>
      <c r="AK343" s="183"/>
      <c r="AL343" s="206"/>
      <c r="AM343" s="206"/>
      <c r="AN343" s="183"/>
      <c r="AO343" s="209"/>
      <c r="AP343" s="308" t="str">
        <f t="shared" si="10"/>
        <v/>
      </c>
      <c r="AQ343" s="183"/>
      <c r="AR343" s="207" t="s">
        <v>87</v>
      </c>
      <c r="AS343" s="183"/>
      <c r="AT343" s="207" t="s">
        <v>250</v>
      </c>
      <c r="AU343" s="183"/>
      <c r="AV343" s="183"/>
      <c r="AW343" s="207" t="s">
        <v>250</v>
      </c>
      <c r="AX343" s="183"/>
      <c r="AY343" s="207" t="s">
        <v>250</v>
      </c>
      <c r="AZ343" s="207" t="s">
        <v>250</v>
      </c>
      <c r="BA343" s="183"/>
      <c r="BB343" s="183"/>
      <c r="BC343" s="183"/>
      <c r="BD343" s="207" t="s">
        <v>456</v>
      </c>
      <c r="BE343" s="183"/>
      <c r="BF343" s="183"/>
      <c r="BG343" s="183"/>
      <c r="BH343" s="183"/>
      <c r="BI343" s="183"/>
      <c r="BJ343" s="225"/>
      <c r="BN343" s="214"/>
      <c r="BO343" s="214"/>
      <c r="BP343" s="214"/>
      <c r="BQ343" s="215"/>
    </row>
    <row r="344" spans="1:69" ht="27" customHeight="1" thickTop="1" thickBot="1" x14ac:dyDescent="0.3">
      <c r="A344" s="122"/>
      <c r="B344" s="304" t="str">
        <f>IF(C344="","",(VLOOKUP(C344,Lookups!$B$4:$C$2561,2,FALSE)))</f>
        <v/>
      </c>
      <c r="C344" s="366"/>
      <c r="D344" s="315"/>
      <c r="E344" s="316"/>
      <c r="F344" s="225"/>
      <c r="G344" s="225"/>
      <c r="H344" s="225"/>
      <c r="I344" s="225"/>
      <c r="J344" s="225"/>
      <c r="K344" s="225"/>
      <c r="L344" s="225"/>
      <c r="M344" s="225"/>
      <c r="N344" s="225"/>
      <c r="O344" s="317"/>
      <c r="P344" s="224"/>
      <c r="Q344" s="225"/>
      <c r="R344" s="225"/>
      <c r="S344" s="322"/>
      <c r="T344" s="225"/>
      <c r="U344" s="318"/>
      <c r="V344" s="209"/>
      <c r="W344" s="209"/>
      <c r="X344" s="209"/>
      <c r="Y344" s="209"/>
      <c r="Z344" s="319"/>
      <c r="AA344" s="320"/>
      <c r="AB344" s="308" t="str">
        <f t="shared" si="11"/>
        <v/>
      </c>
      <c r="AC344" s="183"/>
      <c r="AD344" s="209"/>
      <c r="AE344" s="183"/>
      <c r="AF344" s="183"/>
      <c r="AG344" s="183"/>
      <c r="AH344" s="206"/>
      <c r="AI344" s="206"/>
      <c r="AJ344" s="209"/>
      <c r="AK344" s="183"/>
      <c r="AL344" s="206"/>
      <c r="AM344" s="206"/>
      <c r="AN344" s="183"/>
      <c r="AO344" s="209"/>
      <c r="AP344" s="308" t="str">
        <f t="shared" si="10"/>
        <v/>
      </c>
      <c r="AQ344" s="183"/>
      <c r="AR344" s="207" t="s">
        <v>87</v>
      </c>
      <c r="AS344" s="183"/>
      <c r="AT344" s="207" t="s">
        <v>250</v>
      </c>
      <c r="AU344" s="183"/>
      <c r="AV344" s="183"/>
      <c r="AW344" s="207" t="s">
        <v>250</v>
      </c>
      <c r="AX344" s="183"/>
      <c r="AY344" s="207" t="s">
        <v>250</v>
      </c>
      <c r="AZ344" s="207" t="s">
        <v>250</v>
      </c>
      <c r="BA344" s="183"/>
      <c r="BB344" s="183"/>
      <c r="BC344" s="183"/>
      <c r="BD344" s="207" t="s">
        <v>456</v>
      </c>
      <c r="BE344" s="183"/>
      <c r="BF344" s="183"/>
      <c r="BG344" s="183"/>
      <c r="BH344" s="183"/>
      <c r="BI344" s="183"/>
      <c r="BJ344" s="225"/>
      <c r="BN344" s="214"/>
      <c r="BO344" s="214"/>
      <c r="BP344" s="214"/>
      <c r="BQ344" s="215"/>
    </row>
    <row r="345" spans="1:69" ht="27" customHeight="1" thickTop="1" thickBot="1" x14ac:dyDescent="0.3">
      <c r="A345" s="122"/>
      <c r="B345" s="304" t="str">
        <f>IF(C345="","",(VLOOKUP(C345,Lookups!$B$4:$C$2561,2,FALSE)))</f>
        <v/>
      </c>
      <c r="C345" s="366"/>
      <c r="D345" s="315"/>
      <c r="E345" s="316"/>
      <c r="F345" s="225"/>
      <c r="G345" s="225"/>
      <c r="H345" s="225"/>
      <c r="I345" s="225"/>
      <c r="J345" s="225"/>
      <c r="K345" s="225"/>
      <c r="L345" s="225"/>
      <c r="M345" s="225"/>
      <c r="N345" s="225"/>
      <c r="O345" s="317"/>
      <c r="P345" s="224"/>
      <c r="Q345" s="225"/>
      <c r="R345" s="225"/>
      <c r="S345" s="322"/>
      <c r="T345" s="225"/>
      <c r="U345" s="318"/>
      <c r="V345" s="209"/>
      <c r="W345" s="209"/>
      <c r="X345" s="209"/>
      <c r="Y345" s="209"/>
      <c r="Z345" s="319"/>
      <c r="AA345" s="320"/>
      <c r="AB345" s="308" t="str">
        <f t="shared" si="11"/>
        <v/>
      </c>
      <c r="AC345" s="183"/>
      <c r="AD345" s="209"/>
      <c r="AE345" s="183"/>
      <c r="AF345" s="183"/>
      <c r="AG345" s="183"/>
      <c r="AH345" s="206"/>
      <c r="AI345" s="206"/>
      <c r="AJ345" s="209"/>
      <c r="AK345" s="183"/>
      <c r="AL345" s="206"/>
      <c r="AM345" s="206"/>
      <c r="AN345" s="183"/>
      <c r="AO345" s="209"/>
      <c r="AP345" s="308" t="str">
        <f t="shared" si="10"/>
        <v/>
      </c>
      <c r="AQ345" s="183"/>
      <c r="AR345" s="207" t="s">
        <v>87</v>
      </c>
      <c r="AS345" s="183"/>
      <c r="AT345" s="207" t="s">
        <v>250</v>
      </c>
      <c r="AU345" s="183"/>
      <c r="AV345" s="183"/>
      <c r="AW345" s="207" t="s">
        <v>250</v>
      </c>
      <c r="AX345" s="183"/>
      <c r="AY345" s="207" t="s">
        <v>250</v>
      </c>
      <c r="AZ345" s="207" t="s">
        <v>250</v>
      </c>
      <c r="BA345" s="183"/>
      <c r="BB345" s="183"/>
      <c r="BC345" s="183"/>
      <c r="BD345" s="207" t="s">
        <v>456</v>
      </c>
      <c r="BE345" s="183"/>
      <c r="BF345" s="183"/>
      <c r="BG345" s="183"/>
      <c r="BH345" s="183"/>
      <c r="BI345" s="183"/>
      <c r="BJ345" s="225"/>
      <c r="BN345" s="214"/>
      <c r="BO345" s="214"/>
      <c r="BP345" s="214"/>
      <c r="BQ345" s="215"/>
    </row>
    <row r="346" spans="1:69" ht="27" customHeight="1" thickTop="1" thickBot="1" x14ac:dyDescent="0.3">
      <c r="A346" s="122"/>
      <c r="B346" s="304" t="str">
        <f>IF(C346="","",(VLOOKUP(C346,Lookups!$B$4:$C$2561,2,FALSE)))</f>
        <v/>
      </c>
      <c r="C346" s="366"/>
      <c r="D346" s="315"/>
      <c r="E346" s="316"/>
      <c r="F346" s="225"/>
      <c r="G346" s="225"/>
      <c r="H346" s="225"/>
      <c r="I346" s="225"/>
      <c r="J346" s="225"/>
      <c r="K346" s="225"/>
      <c r="L346" s="225"/>
      <c r="M346" s="225"/>
      <c r="N346" s="225"/>
      <c r="O346" s="317"/>
      <c r="P346" s="224"/>
      <c r="Q346" s="225"/>
      <c r="R346" s="225"/>
      <c r="S346" s="322"/>
      <c r="T346" s="225"/>
      <c r="U346" s="318"/>
      <c r="V346" s="209"/>
      <c r="W346" s="209"/>
      <c r="X346" s="209"/>
      <c r="Y346" s="209"/>
      <c r="Z346" s="319"/>
      <c r="AA346" s="320"/>
      <c r="AB346" s="308" t="str">
        <f t="shared" si="11"/>
        <v/>
      </c>
      <c r="AC346" s="183"/>
      <c r="AD346" s="209"/>
      <c r="AE346" s="183"/>
      <c r="AF346" s="183"/>
      <c r="AG346" s="183"/>
      <c r="AH346" s="206"/>
      <c r="AI346" s="206"/>
      <c r="AJ346" s="209"/>
      <c r="AK346" s="183"/>
      <c r="AL346" s="206"/>
      <c r="AM346" s="206"/>
      <c r="AN346" s="183"/>
      <c r="AO346" s="209"/>
      <c r="AP346" s="308" t="str">
        <f t="shared" si="10"/>
        <v/>
      </c>
      <c r="AQ346" s="183"/>
      <c r="AR346" s="207" t="s">
        <v>87</v>
      </c>
      <c r="AS346" s="183"/>
      <c r="AT346" s="207" t="s">
        <v>250</v>
      </c>
      <c r="AU346" s="183"/>
      <c r="AV346" s="183"/>
      <c r="AW346" s="207" t="s">
        <v>250</v>
      </c>
      <c r="AX346" s="183"/>
      <c r="AY346" s="207" t="s">
        <v>250</v>
      </c>
      <c r="AZ346" s="207" t="s">
        <v>250</v>
      </c>
      <c r="BA346" s="183"/>
      <c r="BB346" s="183"/>
      <c r="BC346" s="183"/>
      <c r="BD346" s="207" t="s">
        <v>456</v>
      </c>
      <c r="BE346" s="183"/>
      <c r="BF346" s="183"/>
      <c r="BG346" s="183"/>
      <c r="BH346" s="183"/>
      <c r="BI346" s="183"/>
      <c r="BJ346" s="225"/>
      <c r="BN346" s="214"/>
      <c r="BO346" s="214"/>
      <c r="BP346" s="214"/>
      <c r="BQ346" s="215"/>
    </row>
    <row r="347" spans="1:69" ht="27" customHeight="1" thickTop="1" thickBot="1" x14ac:dyDescent="0.3">
      <c r="A347" s="122"/>
      <c r="B347" s="304" t="str">
        <f>IF(C347="","",(VLOOKUP(C347,Lookups!$B$4:$C$2561,2,FALSE)))</f>
        <v/>
      </c>
      <c r="C347" s="366"/>
      <c r="D347" s="315"/>
      <c r="E347" s="316"/>
      <c r="F347" s="225"/>
      <c r="G347" s="225"/>
      <c r="H347" s="225"/>
      <c r="I347" s="225"/>
      <c r="J347" s="225"/>
      <c r="K347" s="225"/>
      <c r="L347" s="225"/>
      <c r="M347" s="225"/>
      <c r="N347" s="225"/>
      <c r="O347" s="317"/>
      <c r="P347" s="224"/>
      <c r="Q347" s="225"/>
      <c r="R347" s="225"/>
      <c r="S347" s="322"/>
      <c r="T347" s="225"/>
      <c r="U347" s="318"/>
      <c r="V347" s="209"/>
      <c r="W347" s="209"/>
      <c r="X347" s="209"/>
      <c r="Y347" s="209"/>
      <c r="Z347" s="319"/>
      <c r="AA347" s="320"/>
      <c r="AB347" s="308" t="str">
        <f t="shared" si="11"/>
        <v/>
      </c>
      <c r="AC347" s="183"/>
      <c r="AD347" s="209"/>
      <c r="AE347" s="183"/>
      <c r="AF347" s="183"/>
      <c r="AG347" s="183"/>
      <c r="AH347" s="206"/>
      <c r="AI347" s="206"/>
      <c r="AJ347" s="209"/>
      <c r="AK347" s="183"/>
      <c r="AL347" s="206"/>
      <c r="AM347" s="206"/>
      <c r="AN347" s="183"/>
      <c r="AO347" s="209"/>
      <c r="AP347" s="308" t="str">
        <f t="shared" si="10"/>
        <v/>
      </c>
      <c r="AQ347" s="183"/>
      <c r="AR347" s="207" t="s">
        <v>87</v>
      </c>
      <c r="AS347" s="183"/>
      <c r="AT347" s="207" t="s">
        <v>250</v>
      </c>
      <c r="AU347" s="183"/>
      <c r="AV347" s="183"/>
      <c r="AW347" s="207" t="s">
        <v>250</v>
      </c>
      <c r="AX347" s="183"/>
      <c r="AY347" s="207" t="s">
        <v>250</v>
      </c>
      <c r="AZ347" s="207" t="s">
        <v>250</v>
      </c>
      <c r="BA347" s="183"/>
      <c r="BB347" s="183"/>
      <c r="BC347" s="183"/>
      <c r="BD347" s="207" t="s">
        <v>456</v>
      </c>
      <c r="BE347" s="183"/>
      <c r="BF347" s="183"/>
      <c r="BG347" s="183"/>
      <c r="BH347" s="183"/>
      <c r="BI347" s="183"/>
      <c r="BJ347" s="225"/>
      <c r="BN347" s="214"/>
      <c r="BO347" s="214"/>
      <c r="BP347" s="214"/>
      <c r="BQ347" s="215"/>
    </row>
    <row r="348" spans="1:69" ht="27" customHeight="1" thickTop="1" thickBot="1" x14ac:dyDescent="0.3">
      <c r="A348" s="122"/>
      <c r="B348" s="304" t="str">
        <f>IF(C348="","",(VLOOKUP(C348,Lookups!$B$4:$C$2561,2,FALSE)))</f>
        <v/>
      </c>
      <c r="C348" s="366"/>
      <c r="D348" s="315"/>
      <c r="E348" s="316"/>
      <c r="F348" s="225"/>
      <c r="G348" s="225"/>
      <c r="H348" s="225"/>
      <c r="I348" s="225"/>
      <c r="J348" s="225"/>
      <c r="K348" s="225"/>
      <c r="L348" s="225"/>
      <c r="M348" s="225"/>
      <c r="N348" s="225"/>
      <c r="O348" s="317"/>
      <c r="P348" s="224"/>
      <c r="Q348" s="225"/>
      <c r="R348" s="225"/>
      <c r="S348" s="322"/>
      <c r="T348" s="225"/>
      <c r="U348" s="318"/>
      <c r="V348" s="209"/>
      <c r="W348" s="209"/>
      <c r="X348" s="209"/>
      <c r="Y348" s="209"/>
      <c r="Z348" s="319"/>
      <c r="AA348" s="320"/>
      <c r="AB348" s="308" t="str">
        <f t="shared" si="11"/>
        <v/>
      </c>
      <c r="AC348" s="183"/>
      <c r="AD348" s="209"/>
      <c r="AE348" s="183"/>
      <c r="AF348" s="183"/>
      <c r="AG348" s="183"/>
      <c r="AH348" s="206"/>
      <c r="AI348" s="206"/>
      <c r="AJ348" s="209"/>
      <c r="AK348" s="183"/>
      <c r="AL348" s="206"/>
      <c r="AM348" s="206"/>
      <c r="AN348" s="183"/>
      <c r="AO348" s="209"/>
      <c r="AP348" s="308" t="str">
        <f t="shared" si="10"/>
        <v/>
      </c>
      <c r="AQ348" s="183"/>
      <c r="AR348" s="207" t="s">
        <v>87</v>
      </c>
      <c r="AS348" s="183"/>
      <c r="AT348" s="207" t="s">
        <v>250</v>
      </c>
      <c r="AU348" s="183"/>
      <c r="AV348" s="183"/>
      <c r="AW348" s="207" t="s">
        <v>250</v>
      </c>
      <c r="AX348" s="183"/>
      <c r="AY348" s="207" t="s">
        <v>250</v>
      </c>
      <c r="AZ348" s="207" t="s">
        <v>250</v>
      </c>
      <c r="BA348" s="183"/>
      <c r="BB348" s="183"/>
      <c r="BC348" s="183"/>
      <c r="BD348" s="207" t="s">
        <v>456</v>
      </c>
      <c r="BE348" s="183"/>
      <c r="BF348" s="183"/>
      <c r="BG348" s="183"/>
      <c r="BH348" s="183"/>
      <c r="BI348" s="183"/>
      <c r="BJ348" s="225"/>
      <c r="BN348" s="214"/>
      <c r="BO348" s="214"/>
      <c r="BP348" s="214"/>
      <c r="BQ348" s="215"/>
    </row>
    <row r="349" spans="1:69" ht="27" customHeight="1" thickTop="1" thickBot="1" x14ac:dyDescent="0.3">
      <c r="A349" s="122"/>
      <c r="B349" s="304" t="str">
        <f>IF(C349="","",(VLOOKUP(C349,Lookups!$B$4:$C$2561,2,FALSE)))</f>
        <v/>
      </c>
      <c r="C349" s="366"/>
      <c r="D349" s="315"/>
      <c r="E349" s="316"/>
      <c r="F349" s="225"/>
      <c r="G349" s="225"/>
      <c r="H349" s="225"/>
      <c r="I349" s="225"/>
      <c r="J349" s="225"/>
      <c r="K349" s="225"/>
      <c r="L349" s="225"/>
      <c r="M349" s="225"/>
      <c r="N349" s="225"/>
      <c r="O349" s="317"/>
      <c r="P349" s="224"/>
      <c r="Q349" s="225"/>
      <c r="R349" s="225"/>
      <c r="S349" s="322"/>
      <c r="T349" s="225"/>
      <c r="U349" s="318"/>
      <c r="V349" s="209"/>
      <c r="W349" s="209"/>
      <c r="X349" s="209"/>
      <c r="Y349" s="209"/>
      <c r="Z349" s="319"/>
      <c r="AA349" s="320"/>
      <c r="AB349" s="308" t="str">
        <f t="shared" si="11"/>
        <v/>
      </c>
      <c r="AC349" s="183"/>
      <c r="AD349" s="209"/>
      <c r="AE349" s="183"/>
      <c r="AF349" s="183"/>
      <c r="AG349" s="183"/>
      <c r="AH349" s="206"/>
      <c r="AI349" s="206"/>
      <c r="AJ349" s="209"/>
      <c r="AK349" s="183"/>
      <c r="AL349" s="206"/>
      <c r="AM349" s="206"/>
      <c r="AN349" s="183"/>
      <c r="AO349" s="209"/>
      <c r="AP349" s="308" t="str">
        <f t="shared" si="10"/>
        <v/>
      </c>
      <c r="AQ349" s="183"/>
      <c r="AR349" s="207" t="s">
        <v>87</v>
      </c>
      <c r="AS349" s="183"/>
      <c r="AT349" s="207" t="s">
        <v>250</v>
      </c>
      <c r="AU349" s="183"/>
      <c r="AV349" s="183"/>
      <c r="AW349" s="207" t="s">
        <v>250</v>
      </c>
      <c r="AX349" s="183"/>
      <c r="AY349" s="207" t="s">
        <v>250</v>
      </c>
      <c r="AZ349" s="207" t="s">
        <v>250</v>
      </c>
      <c r="BA349" s="183"/>
      <c r="BB349" s="183"/>
      <c r="BC349" s="183"/>
      <c r="BD349" s="207" t="s">
        <v>456</v>
      </c>
      <c r="BE349" s="183"/>
      <c r="BF349" s="183"/>
      <c r="BG349" s="183"/>
      <c r="BH349" s="183"/>
      <c r="BI349" s="183"/>
      <c r="BJ349" s="225"/>
      <c r="BN349" s="214"/>
      <c r="BO349" s="214"/>
      <c r="BP349" s="214"/>
      <c r="BQ349" s="215"/>
    </row>
    <row r="350" spans="1:69" ht="27" customHeight="1" thickTop="1" thickBot="1" x14ac:dyDescent="0.3">
      <c r="A350" s="122"/>
      <c r="B350" s="304" t="str">
        <f>IF(C350="","",(VLOOKUP(C350,Lookups!$B$4:$C$2561,2,FALSE)))</f>
        <v/>
      </c>
      <c r="C350" s="366"/>
      <c r="D350" s="315"/>
      <c r="E350" s="316"/>
      <c r="F350" s="225"/>
      <c r="G350" s="225"/>
      <c r="H350" s="225"/>
      <c r="I350" s="225"/>
      <c r="J350" s="225"/>
      <c r="K350" s="225"/>
      <c r="L350" s="225"/>
      <c r="M350" s="225"/>
      <c r="N350" s="225"/>
      <c r="O350" s="317"/>
      <c r="P350" s="224"/>
      <c r="Q350" s="225"/>
      <c r="R350" s="225"/>
      <c r="S350" s="322"/>
      <c r="T350" s="225"/>
      <c r="U350" s="318"/>
      <c r="V350" s="209"/>
      <c r="W350" s="209"/>
      <c r="X350" s="209"/>
      <c r="Y350" s="209"/>
      <c r="Z350" s="319"/>
      <c r="AA350" s="320"/>
      <c r="AB350" s="308" t="str">
        <f t="shared" si="11"/>
        <v/>
      </c>
      <c r="AC350" s="183"/>
      <c r="AD350" s="209"/>
      <c r="AE350" s="183"/>
      <c r="AF350" s="183"/>
      <c r="AG350" s="183"/>
      <c r="AH350" s="206"/>
      <c r="AI350" s="206"/>
      <c r="AJ350" s="209"/>
      <c r="AK350" s="183"/>
      <c r="AL350" s="206"/>
      <c r="AM350" s="206"/>
      <c r="AN350" s="183"/>
      <c r="AO350" s="209"/>
      <c r="AP350" s="308" t="str">
        <f t="shared" si="10"/>
        <v/>
      </c>
      <c r="AQ350" s="183"/>
      <c r="AR350" s="207" t="s">
        <v>87</v>
      </c>
      <c r="AS350" s="183"/>
      <c r="AT350" s="207" t="s">
        <v>250</v>
      </c>
      <c r="AU350" s="183"/>
      <c r="AV350" s="183"/>
      <c r="AW350" s="207" t="s">
        <v>250</v>
      </c>
      <c r="AX350" s="183"/>
      <c r="AY350" s="207" t="s">
        <v>250</v>
      </c>
      <c r="AZ350" s="207" t="s">
        <v>250</v>
      </c>
      <c r="BA350" s="183"/>
      <c r="BB350" s="183"/>
      <c r="BC350" s="183"/>
      <c r="BD350" s="207" t="s">
        <v>456</v>
      </c>
      <c r="BE350" s="183"/>
      <c r="BF350" s="183"/>
      <c r="BG350" s="183"/>
      <c r="BH350" s="183"/>
      <c r="BI350" s="183"/>
      <c r="BJ350" s="225"/>
      <c r="BN350" s="214"/>
      <c r="BO350" s="214"/>
      <c r="BP350" s="214"/>
      <c r="BQ350" s="215"/>
    </row>
    <row r="351" spans="1:69" ht="27" customHeight="1" thickTop="1" thickBot="1" x14ac:dyDescent="0.3">
      <c r="A351" s="122"/>
      <c r="B351" s="304" t="str">
        <f>IF(C351="","",(VLOOKUP(C351,Lookups!$B$4:$C$2561,2,FALSE)))</f>
        <v/>
      </c>
      <c r="C351" s="366"/>
      <c r="D351" s="315"/>
      <c r="E351" s="316"/>
      <c r="F351" s="225"/>
      <c r="G351" s="225"/>
      <c r="H351" s="225"/>
      <c r="I351" s="225"/>
      <c r="J351" s="225"/>
      <c r="K351" s="225"/>
      <c r="L351" s="225"/>
      <c r="M351" s="225"/>
      <c r="N351" s="225"/>
      <c r="O351" s="317"/>
      <c r="P351" s="224"/>
      <c r="Q351" s="225"/>
      <c r="R351" s="225"/>
      <c r="S351" s="322"/>
      <c r="T351" s="225"/>
      <c r="U351" s="318"/>
      <c r="V351" s="209"/>
      <c r="W351" s="209"/>
      <c r="X351" s="209"/>
      <c r="Y351" s="209"/>
      <c r="Z351" s="319"/>
      <c r="AA351" s="320"/>
      <c r="AB351" s="308" t="str">
        <f t="shared" si="11"/>
        <v/>
      </c>
      <c r="AC351" s="183"/>
      <c r="AD351" s="209"/>
      <c r="AE351" s="183"/>
      <c r="AF351" s="183"/>
      <c r="AG351" s="183"/>
      <c r="AH351" s="206"/>
      <c r="AI351" s="206"/>
      <c r="AJ351" s="209"/>
      <c r="AK351" s="183"/>
      <c r="AL351" s="206"/>
      <c r="AM351" s="206"/>
      <c r="AN351" s="183"/>
      <c r="AO351" s="209"/>
      <c r="AP351" s="308" t="str">
        <f t="shared" si="10"/>
        <v/>
      </c>
      <c r="AQ351" s="183"/>
      <c r="AR351" s="207" t="s">
        <v>87</v>
      </c>
      <c r="AS351" s="183"/>
      <c r="AT351" s="207" t="s">
        <v>250</v>
      </c>
      <c r="AU351" s="183"/>
      <c r="AV351" s="183"/>
      <c r="AW351" s="207" t="s">
        <v>250</v>
      </c>
      <c r="AX351" s="183"/>
      <c r="AY351" s="207" t="s">
        <v>250</v>
      </c>
      <c r="AZ351" s="207" t="s">
        <v>250</v>
      </c>
      <c r="BA351" s="183"/>
      <c r="BB351" s="183"/>
      <c r="BC351" s="183"/>
      <c r="BD351" s="207" t="s">
        <v>456</v>
      </c>
      <c r="BE351" s="183"/>
      <c r="BF351" s="183"/>
      <c r="BG351" s="183"/>
      <c r="BH351" s="183"/>
      <c r="BI351" s="183"/>
      <c r="BJ351" s="225"/>
      <c r="BN351" s="214"/>
      <c r="BO351" s="214"/>
      <c r="BP351" s="214"/>
      <c r="BQ351" s="215"/>
    </row>
    <row r="352" spans="1:69" ht="27" customHeight="1" thickTop="1" thickBot="1" x14ac:dyDescent="0.3">
      <c r="A352" s="122"/>
      <c r="B352" s="304" t="str">
        <f>IF(C352="","",(VLOOKUP(C352,Lookups!$B$4:$C$2561,2,FALSE)))</f>
        <v/>
      </c>
      <c r="C352" s="366"/>
      <c r="D352" s="315"/>
      <c r="E352" s="316"/>
      <c r="F352" s="225"/>
      <c r="G352" s="225"/>
      <c r="H352" s="225"/>
      <c r="I352" s="225"/>
      <c r="J352" s="225"/>
      <c r="K352" s="225"/>
      <c r="L352" s="225"/>
      <c r="M352" s="225"/>
      <c r="N352" s="225"/>
      <c r="O352" s="317"/>
      <c r="P352" s="224"/>
      <c r="Q352" s="225"/>
      <c r="R352" s="225"/>
      <c r="S352" s="322"/>
      <c r="T352" s="225"/>
      <c r="U352" s="318"/>
      <c r="V352" s="209"/>
      <c r="W352" s="209"/>
      <c r="X352" s="209"/>
      <c r="Y352" s="209"/>
      <c r="Z352" s="319"/>
      <c r="AA352" s="320"/>
      <c r="AB352" s="308" t="str">
        <f t="shared" si="11"/>
        <v/>
      </c>
      <c r="AC352" s="183"/>
      <c r="AD352" s="209"/>
      <c r="AE352" s="183"/>
      <c r="AF352" s="183"/>
      <c r="AG352" s="183"/>
      <c r="AH352" s="206"/>
      <c r="AI352" s="206"/>
      <c r="AJ352" s="209"/>
      <c r="AK352" s="183"/>
      <c r="AL352" s="206"/>
      <c r="AM352" s="206"/>
      <c r="AN352" s="183"/>
      <c r="AO352" s="209"/>
      <c r="AP352" s="308" t="str">
        <f t="shared" si="10"/>
        <v/>
      </c>
      <c r="AQ352" s="183"/>
      <c r="AR352" s="207" t="s">
        <v>87</v>
      </c>
      <c r="AS352" s="183"/>
      <c r="AT352" s="207" t="s">
        <v>250</v>
      </c>
      <c r="AU352" s="183"/>
      <c r="AV352" s="183"/>
      <c r="AW352" s="207" t="s">
        <v>250</v>
      </c>
      <c r="AX352" s="183"/>
      <c r="AY352" s="207" t="s">
        <v>250</v>
      </c>
      <c r="AZ352" s="207" t="s">
        <v>250</v>
      </c>
      <c r="BA352" s="183"/>
      <c r="BB352" s="183"/>
      <c r="BC352" s="183"/>
      <c r="BD352" s="207" t="s">
        <v>456</v>
      </c>
      <c r="BE352" s="183"/>
      <c r="BF352" s="183"/>
      <c r="BG352" s="183"/>
      <c r="BH352" s="183"/>
      <c r="BI352" s="183"/>
      <c r="BJ352" s="225"/>
      <c r="BN352" s="214"/>
      <c r="BO352" s="214"/>
      <c r="BP352" s="214"/>
      <c r="BQ352" s="215"/>
    </row>
    <row r="353" spans="1:69" ht="27" customHeight="1" thickTop="1" thickBot="1" x14ac:dyDescent="0.3">
      <c r="A353" s="122"/>
      <c r="B353" s="304" t="str">
        <f>IF(C353="","",(VLOOKUP(C353,Lookups!$B$4:$C$2561,2,FALSE)))</f>
        <v/>
      </c>
      <c r="C353" s="366"/>
      <c r="D353" s="315"/>
      <c r="E353" s="316"/>
      <c r="F353" s="225"/>
      <c r="G353" s="225"/>
      <c r="H353" s="225"/>
      <c r="I353" s="225"/>
      <c r="J353" s="225"/>
      <c r="K353" s="225"/>
      <c r="L353" s="225"/>
      <c r="M353" s="225"/>
      <c r="N353" s="225"/>
      <c r="O353" s="317"/>
      <c r="P353" s="224"/>
      <c r="Q353" s="225"/>
      <c r="R353" s="225"/>
      <c r="S353" s="322"/>
      <c r="T353" s="225"/>
      <c r="U353" s="318"/>
      <c r="V353" s="209"/>
      <c r="W353" s="209"/>
      <c r="X353" s="209"/>
      <c r="Y353" s="209"/>
      <c r="Z353" s="319"/>
      <c r="AA353" s="320"/>
      <c r="AB353" s="308" t="str">
        <f t="shared" si="11"/>
        <v/>
      </c>
      <c r="AC353" s="183"/>
      <c r="AD353" s="209"/>
      <c r="AE353" s="183"/>
      <c r="AF353" s="183"/>
      <c r="AG353" s="183"/>
      <c r="AH353" s="206"/>
      <c r="AI353" s="206"/>
      <c r="AJ353" s="209"/>
      <c r="AK353" s="183"/>
      <c r="AL353" s="206"/>
      <c r="AM353" s="206"/>
      <c r="AN353" s="183"/>
      <c r="AO353" s="209"/>
      <c r="AP353" s="308" t="str">
        <f t="shared" si="10"/>
        <v/>
      </c>
      <c r="AQ353" s="183"/>
      <c r="AR353" s="207" t="s">
        <v>87</v>
      </c>
      <c r="AS353" s="183"/>
      <c r="AT353" s="207" t="s">
        <v>250</v>
      </c>
      <c r="AU353" s="183"/>
      <c r="AV353" s="183"/>
      <c r="AW353" s="207" t="s">
        <v>250</v>
      </c>
      <c r="AX353" s="183"/>
      <c r="AY353" s="207" t="s">
        <v>250</v>
      </c>
      <c r="AZ353" s="207" t="s">
        <v>250</v>
      </c>
      <c r="BA353" s="183"/>
      <c r="BB353" s="183"/>
      <c r="BC353" s="183"/>
      <c r="BD353" s="207" t="s">
        <v>456</v>
      </c>
      <c r="BE353" s="183"/>
      <c r="BF353" s="183"/>
      <c r="BG353" s="183"/>
      <c r="BH353" s="183"/>
      <c r="BI353" s="183"/>
      <c r="BJ353" s="225"/>
      <c r="BN353" s="214"/>
      <c r="BO353" s="214"/>
      <c r="BP353" s="214"/>
      <c r="BQ353" s="215"/>
    </row>
    <row r="354" spans="1:69" ht="27" customHeight="1" thickTop="1" thickBot="1" x14ac:dyDescent="0.3">
      <c r="A354" s="122"/>
      <c r="B354" s="304" t="str">
        <f>IF(C354="","",(VLOOKUP(C354,Lookups!$B$4:$C$2561,2,FALSE)))</f>
        <v/>
      </c>
      <c r="C354" s="366"/>
      <c r="D354" s="315"/>
      <c r="E354" s="316"/>
      <c r="F354" s="225"/>
      <c r="G354" s="225"/>
      <c r="H354" s="225"/>
      <c r="I354" s="225"/>
      <c r="J354" s="225"/>
      <c r="K354" s="225"/>
      <c r="L354" s="225"/>
      <c r="M354" s="225"/>
      <c r="N354" s="225"/>
      <c r="O354" s="317"/>
      <c r="P354" s="224"/>
      <c r="Q354" s="225"/>
      <c r="R354" s="225"/>
      <c r="S354" s="322"/>
      <c r="T354" s="225"/>
      <c r="U354" s="318"/>
      <c r="V354" s="209"/>
      <c r="W354" s="209"/>
      <c r="X354" s="209"/>
      <c r="Y354" s="209"/>
      <c r="Z354" s="319"/>
      <c r="AA354" s="320"/>
      <c r="AB354" s="308" t="str">
        <f t="shared" si="11"/>
        <v/>
      </c>
      <c r="AC354" s="183"/>
      <c r="AD354" s="209"/>
      <c r="AE354" s="183"/>
      <c r="AF354" s="183"/>
      <c r="AG354" s="183"/>
      <c r="AH354" s="206"/>
      <c r="AI354" s="206"/>
      <c r="AJ354" s="209"/>
      <c r="AK354" s="183"/>
      <c r="AL354" s="206"/>
      <c r="AM354" s="206"/>
      <c r="AN354" s="183"/>
      <c r="AO354" s="209"/>
      <c r="AP354" s="308" t="str">
        <f t="shared" si="10"/>
        <v/>
      </c>
      <c r="AQ354" s="183"/>
      <c r="AR354" s="207" t="s">
        <v>87</v>
      </c>
      <c r="AS354" s="183"/>
      <c r="AT354" s="207" t="s">
        <v>250</v>
      </c>
      <c r="AU354" s="183"/>
      <c r="AV354" s="183"/>
      <c r="AW354" s="207" t="s">
        <v>250</v>
      </c>
      <c r="AX354" s="183"/>
      <c r="AY354" s="207" t="s">
        <v>250</v>
      </c>
      <c r="AZ354" s="207" t="s">
        <v>250</v>
      </c>
      <c r="BA354" s="183"/>
      <c r="BB354" s="183"/>
      <c r="BC354" s="183"/>
      <c r="BD354" s="207" t="s">
        <v>456</v>
      </c>
      <c r="BE354" s="183"/>
      <c r="BF354" s="183"/>
      <c r="BG354" s="183"/>
      <c r="BH354" s="183"/>
      <c r="BI354" s="183"/>
      <c r="BJ354" s="225"/>
      <c r="BN354" s="214"/>
      <c r="BO354" s="214"/>
      <c r="BP354" s="214"/>
      <c r="BQ354" s="215"/>
    </row>
    <row r="355" spans="1:69" ht="27" customHeight="1" thickTop="1" thickBot="1" x14ac:dyDescent="0.3">
      <c r="A355" s="122"/>
      <c r="B355" s="304" t="str">
        <f>IF(C355="","",(VLOOKUP(C355,Lookups!$B$4:$C$2561,2,FALSE)))</f>
        <v/>
      </c>
      <c r="C355" s="366"/>
      <c r="D355" s="315"/>
      <c r="E355" s="316"/>
      <c r="F355" s="225"/>
      <c r="G355" s="225"/>
      <c r="H355" s="225"/>
      <c r="I355" s="225"/>
      <c r="J355" s="225"/>
      <c r="K355" s="225"/>
      <c r="L355" s="225"/>
      <c r="M355" s="225"/>
      <c r="N355" s="225"/>
      <c r="O355" s="317"/>
      <c r="P355" s="224"/>
      <c r="Q355" s="225"/>
      <c r="R355" s="225"/>
      <c r="S355" s="322"/>
      <c r="T355" s="225"/>
      <c r="U355" s="318"/>
      <c r="V355" s="209"/>
      <c r="W355" s="209"/>
      <c r="X355" s="209"/>
      <c r="Y355" s="209"/>
      <c r="Z355" s="319"/>
      <c r="AA355" s="320"/>
      <c r="AB355" s="308" t="str">
        <f t="shared" si="11"/>
        <v/>
      </c>
      <c r="AC355" s="183"/>
      <c r="AD355" s="209"/>
      <c r="AE355" s="183"/>
      <c r="AF355" s="183"/>
      <c r="AG355" s="183"/>
      <c r="AH355" s="206"/>
      <c r="AI355" s="206"/>
      <c r="AJ355" s="209"/>
      <c r="AK355" s="183"/>
      <c r="AL355" s="206"/>
      <c r="AM355" s="206"/>
      <c r="AN355" s="183"/>
      <c r="AO355" s="209"/>
      <c r="AP355" s="308" t="str">
        <f t="shared" si="10"/>
        <v/>
      </c>
      <c r="AQ355" s="183"/>
      <c r="AR355" s="207" t="s">
        <v>87</v>
      </c>
      <c r="AS355" s="183"/>
      <c r="AT355" s="207" t="s">
        <v>250</v>
      </c>
      <c r="AU355" s="183"/>
      <c r="AV355" s="183"/>
      <c r="AW355" s="207" t="s">
        <v>250</v>
      </c>
      <c r="AX355" s="183"/>
      <c r="AY355" s="207" t="s">
        <v>250</v>
      </c>
      <c r="AZ355" s="207" t="s">
        <v>250</v>
      </c>
      <c r="BA355" s="183"/>
      <c r="BB355" s="183"/>
      <c r="BC355" s="183"/>
      <c r="BD355" s="207" t="s">
        <v>456</v>
      </c>
      <c r="BE355" s="183"/>
      <c r="BF355" s="183"/>
      <c r="BG355" s="183"/>
      <c r="BH355" s="183"/>
      <c r="BI355" s="183"/>
      <c r="BJ355" s="225"/>
      <c r="BN355" s="214"/>
      <c r="BO355" s="214"/>
      <c r="BP355" s="214"/>
      <c r="BQ355" s="215"/>
    </row>
    <row r="356" spans="1:69" ht="27" customHeight="1" thickTop="1" thickBot="1" x14ac:dyDescent="0.3">
      <c r="A356" s="122"/>
      <c r="B356" s="304" t="str">
        <f>IF(C356="","",(VLOOKUP(C356,Lookups!$B$4:$C$2561,2,FALSE)))</f>
        <v/>
      </c>
      <c r="C356" s="366"/>
      <c r="D356" s="315"/>
      <c r="E356" s="316"/>
      <c r="F356" s="225"/>
      <c r="G356" s="225"/>
      <c r="H356" s="225"/>
      <c r="I356" s="225"/>
      <c r="J356" s="225"/>
      <c r="K356" s="225"/>
      <c r="L356" s="225"/>
      <c r="M356" s="225"/>
      <c r="N356" s="225"/>
      <c r="O356" s="317"/>
      <c r="P356" s="224"/>
      <c r="Q356" s="225"/>
      <c r="R356" s="225"/>
      <c r="S356" s="322"/>
      <c r="T356" s="225"/>
      <c r="U356" s="318"/>
      <c r="V356" s="209"/>
      <c r="W356" s="209"/>
      <c r="X356" s="209"/>
      <c r="Y356" s="209"/>
      <c r="Z356" s="319"/>
      <c r="AA356" s="320"/>
      <c r="AB356" s="308" t="str">
        <f t="shared" si="11"/>
        <v/>
      </c>
      <c r="AC356" s="183"/>
      <c r="AD356" s="209"/>
      <c r="AE356" s="183"/>
      <c r="AF356" s="183"/>
      <c r="AG356" s="183"/>
      <c r="AH356" s="206"/>
      <c r="AI356" s="206"/>
      <c r="AJ356" s="209"/>
      <c r="AK356" s="183"/>
      <c r="AL356" s="206"/>
      <c r="AM356" s="206"/>
      <c r="AN356" s="183"/>
      <c r="AO356" s="209"/>
      <c r="AP356" s="308" t="str">
        <f t="shared" si="10"/>
        <v/>
      </c>
      <c r="AQ356" s="183"/>
      <c r="AR356" s="207" t="s">
        <v>87</v>
      </c>
      <c r="AS356" s="183"/>
      <c r="AT356" s="207" t="s">
        <v>250</v>
      </c>
      <c r="AU356" s="183"/>
      <c r="AV356" s="183"/>
      <c r="AW356" s="207" t="s">
        <v>250</v>
      </c>
      <c r="AX356" s="183"/>
      <c r="AY356" s="207" t="s">
        <v>250</v>
      </c>
      <c r="AZ356" s="207" t="s">
        <v>250</v>
      </c>
      <c r="BA356" s="183"/>
      <c r="BB356" s="183"/>
      <c r="BC356" s="183"/>
      <c r="BD356" s="207" t="s">
        <v>456</v>
      </c>
      <c r="BE356" s="183"/>
      <c r="BF356" s="183"/>
      <c r="BG356" s="183"/>
      <c r="BH356" s="183"/>
      <c r="BI356" s="183"/>
      <c r="BJ356" s="225"/>
      <c r="BN356" s="214"/>
      <c r="BO356" s="214"/>
      <c r="BP356" s="214"/>
      <c r="BQ356" s="215"/>
    </row>
    <row r="357" spans="1:69" ht="27" customHeight="1" thickTop="1" thickBot="1" x14ac:dyDescent="0.3">
      <c r="A357" s="122"/>
      <c r="B357" s="304" t="str">
        <f>IF(C357="","",(VLOOKUP(C357,Lookups!$B$4:$C$2561,2,FALSE)))</f>
        <v/>
      </c>
      <c r="C357" s="366"/>
      <c r="D357" s="315"/>
      <c r="E357" s="316"/>
      <c r="F357" s="225"/>
      <c r="G357" s="225"/>
      <c r="H357" s="225"/>
      <c r="I357" s="225"/>
      <c r="J357" s="225"/>
      <c r="K357" s="225"/>
      <c r="L357" s="225"/>
      <c r="M357" s="225"/>
      <c r="N357" s="225"/>
      <c r="O357" s="317"/>
      <c r="P357" s="224"/>
      <c r="Q357" s="225"/>
      <c r="R357" s="225"/>
      <c r="S357" s="322"/>
      <c r="T357" s="225"/>
      <c r="U357" s="318"/>
      <c r="V357" s="209"/>
      <c r="W357" s="209"/>
      <c r="X357" s="209"/>
      <c r="Y357" s="209"/>
      <c r="Z357" s="319"/>
      <c r="AA357" s="320"/>
      <c r="AB357" s="308" t="str">
        <f t="shared" si="11"/>
        <v/>
      </c>
      <c r="AC357" s="183"/>
      <c r="AD357" s="209"/>
      <c r="AE357" s="183"/>
      <c r="AF357" s="183"/>
      <c r="AG357" s="183"/>
      <c r="AH357" s="206"/>
      <c r="AI357" s="206"/>
      <c r="AJ357" s="209"/>
      <c r="AK357" s="183"/>
      <c r="AL357" s="206"/>
      <c r="AM357" s="206"/>
      <c r="AN357" s="183"/>
      <c r="AO357" s="209"/>
      <c r="AP357" s="308" t="str">
        <f t="shared" si="10"/>
        <v/>
      </c>
      <c r="AQ357" s="183"/>
      <c r="AR357" s="207" t="s">
        <v>87</v>
      </c>
      <c r="AS357" s="183"/>
      <c r="AT357" s="207" t="s">
        <v>250</v>
      </c>
      <c r="AU357" s="183"/>
      <c r="AV357" s="183"/>
      <c r="AW357" s="207" t="s">
        <v>250</v>
      </c>
      <c r="AX357" s="183"/>
      <c r="AY357" s="207" t="s">
        <v>250</v>
      </c>
      <c r="AZ357" s="207" t="s">
        <v>250</v>
      </c>
      <c r="BA357" s="183"/>
      <c r="BB357" s="183"/>
      <c r="BC357" s="183"/>
      <c r="BD357" s="207" t="s">
        <v>456</v>
      </c>
      <c r="BE357" s="183"/>
      <c r="BF357" s="183"/>
      <c r="BG357" s="183"/>
      <c r="BH357" s="183"/>
      <c r="BI357" s="183"/>
      <c r="BJ357" s="225"/>
      <c r="BN357" s="214"/>
      <c r="BO357" s="214"/>
      <c r="BP357" s="214"/>
      <c r="BQ357" s="215"/>
    </row>
    <row r="358" spans="1:69" ht="27" customHeight="1" thickTop="1" thickBot="1" x14ac:dyDescent="0.3">
      <c r="A358" s="122"/>
      <c r="B358" s="304" t="str">
        <f>IF(C358="","",(VLOOKUP(C358,Lookups!$B$4:$C$2561,2,FALSE)))</f>
        <v/>
      </c>
      <c r="C358" s="366"/>
      <c r="D358" s="315"/>
      <c r="E358" s="316"/>
      <c r="F358" s="225"/>
      <c r="G358" s="225"/>
      <c r="H358" s="225"/>
      <c r="I358" s="225"/>
      <c r="J358" s="225"/>
      <c r="K358" s="225"/>
      <c r="L358" s="225"/>
      <c r="M358" s="225"/>
      <c r="N358" s="225"/>
      <c r="O358" s="317"/>
      <c r="P358" s="224"/>
      <c r="Q358" s="225"/>
      <c r="R358" s="225"/>
      <c r="S358" s="322"/>
      <c r="T358" s="225"/>
      <c r="U358" s="318"/>
      <c r="V358" s="209"/>
      <c r="W358" s="209"/>
      <c r="X358" s="209"/>
      <c r="Y358" s="209"/>
      <c r="Z358" s="319"/>
      <c r="AA358" s="320"/>
      <c r="AB358" s="308" t="str">
        <f t="shared" si="11"/>
        <v/>
      </c>
      <c r="AC358" s="183"/>
      <c r="AD358" s="209"/>
      <c r="AE358" s="183"/>
      <c r="AF358" s="183"/>
      <c r="AG358" s="183"/>
      <c r="AH358" s="206"/>
      <c r="AI358" s="206"/>
      <c r="AJ358" s="209"/>
      <c r="AK358" s="183"/>
      <c r="AL358" s="206"/>
      <c r="AM358" s="206"/>
      <c r="AN358" s="183"/>
      <c r="AO358" s="209"/>
      <c r="AP358" s="308" t="str">
        <f t="shared" si="10"/>
        <v/>
      </c>
      <c r="AQ358" s="183"/>
      <c r="AR358" s="207" t="s">
        <v>87</v>
      </c>
      <c r="AS358" s="183"/>
      <c r="AT358" s="207" t="s">
        <v>250</v>
      </c>
      <c r="AU358" s="183"/>
      <c r="AV358" s="183"/>
      <c r="AW358" s="207" t="s">
        <v>250</v>
      </c>
      <c r="AX358" s="183"/>
      <c r="AY358" s="207" t="s">
        <v>250</v>
      </c>
      <c r="AZ358" s="207" t="s">
        <v>250</v>
      </c>
      <c r="BA358" s="183"/>
      <c r="BB358" s="183"/>
      <c r="BC358" s="183"/>
      <c r="BD358" s="207" t="s">
        <v>456</v>
      </c>
      <c r="BE358" s="183"/>
      <c r="BF358" s="183"/>
      <c r="BG358" s="183"/>
      <c r="BH358" s="183"/>
      <c r="BI358" s="183"/>
      <c r="BJ358" s="225"/>
      <c r="BN358" s="214"/>
      <c r="BO358" s="214"/>
      <c r="BP358" s="214"/>
      <c r="BQ358" s="215"/>
    </row>
    <row r="359" spans="1:69" ht="27" customHeight="1" thickTop="1" thickBot="1" x14ac:dyDescent="0.3">
      <c r="A359" s="122"/>
      <c r="B359" s="304" t="str">
        <f>IF(C359="","",(VLOOKUP(C359,Lookups!$B$4:$C$2561,2,FALSE)))</f>
        <v/>
      </c>
      <c r="C359" s="366"/>
      <c r="D359" s="315"/>
      <c r="E359" s="316"/>
      <c r="F359" s="225"/>
      <c r="G359" s="225"/>
      <c r="H359" s="225"/>
      <c r="I359" s="225"/>
      <c r="J359" s="225"/>
      <c r="K359" s="225"/>
      <c r="L359" s="225"/>
      <c r="M359" s="225"/>
      <c r="N359" s="225"/>
      <c r="O359" s="317"/>
      <c r="P359" s="224"/>
      <c r="Q359" s="225"/>
      <c r="R359" s="225"/>
      <c r="S359" s="322"/>
      <c r="T359" s="225"/>
      <c r="U359" s="318"/>
      <c r="V359" s="209"/>
      <c r="W359" s="209"/>
      <c r="X359" s="209"/>
      <c r="Y359" s="209"/>
      <c r="Z359" s="319"/>
      <c r="AA359" s="320"/>
      <c r="AB359" s="308" t="str">
        <f t="shared" si="11"/>
        <v/>
      </c>
      <c r="AC359" s="183"/>
      <c r="AD359" s="209"/>
      <c r="AE359" s="183"/>
      <c r="AF359" s="183"/>
      <c r="AG359" s="183"/>
      <c r="AH359" s="206"/>
      <c r="AI359" s="206"/>
      <c r="AJ359" s="209"/>
      <c r="AK359" s="183"/>
      <c r="AL359" s="206"/>
      <c r="AM359" s="206"/>
      <c r="AN359" s="183"/>
      <c r="AO359" s="209"/>
      <c r="AP359" s="308" t="str">
        <f t="shared" si="10"/>
        <v/>
      </c>
      <c r="AQ359" s="183"/>
      <c r="AR359" s="207" t="s">
        <v>87</v>
      </c>
      <c r="AS359" s="183"/>
      <c r="AT359" s="207" t="s">
        <v>250</v>
      </c>
      <c r="AU359" s="183"/>
      <c r="AV359" s="183"/>
      <c r="AW359" s="207" t="s">
        <v>250</v>
      </c>
      <c r="AX359" s="183"/>
      <c r="AY359" s="207" t="s">
        <v>250</v>
      </c>
      <c r="AZ359" s="207" t="s">
        <v>250</v>
      </c>
      <c r="BA359" s="183"/>
      <c r="BB359" s="183"/>
      <c r="BC359" s="183"/>
      <c r="BD359" s="207" t="s">
        <v>456</v>
      </c>
      <c r="BE359" s="183"/>
      <c r="BF359" s="183"/>
      <c r="BG359" s="183"/>
      <c r="BH359" s="183"/>
      <c r="BI359" s="183"/>
      <c r="BJ359" s="225"/>
      <c r="BN359" s="214"/>
      <c r="BO359" s="214"/>
      <c r="BP359" s="214"/>
      <c r="BQ359" s="215"/>
    </row>
    <row r="360" spans="1:69" ht="27" customHeight="1" thickTop="1" thickBot="1" x14ac:dyDescent="0.3">
      <c r="A360" s="122"/>
      <c r="B360" s="304" t="str">
        <f>IF(C360="","",(VLOOKUP(C360,Lookups!$B$4:$C$2561,2,FALSE)))</f>
        <v/>
      </c>
      <c r="C360" s="366"/>
      <c r="D360" s="315"/>
      <c r="E360" s="316"/>
      <c r="F360" s="225"/>
      <c r="G360" s="225"/>
      <c r="H360" s="225"/>
      <c r="I360" s="225"/>
      <c r="J360" s="225"/>
      <c r="K360" s="225"/>
      <c r="L360" s="225"/>
      <c r="M360" s="225"/>
      <c r="N360" s="225"/>
      <c r="O360" s="317"/>
      <c r="P360" s="224"/>
      <c r="Q360" s="225"/>
      <c r="R360" s="225"/>
      <c r="S360" s="322"/>
      <c r="T360" s="225"/>
      <c r="U360" s="318"/>
      <c r="V360" s="209"/>
      <c r="W360" s="209"/>
      <c r="X360" s="209"/>
      <c r="Y360" s="209"/>
      <c r="Z360" s="319"/>
      <c r="AA360" s="320"/>
      <c r="AB360" s="308" t="str">
        <f t="shared" si="11"/>
        <v/>
      </c>
      <c r="AC360" s="183"/>
      <c r="AD360" s="209"/>
      <c r="AE360" s="183"/>
      <c r="AF360" s="183"/>
      <c r="AG360" s="183"/>
      <c r="AH360" s="206"/>
      <c r="AI360" s="206"/>
      <c r="AJ360" s="209"/>
      <c r="AK360" s="183"/>
      <c r="AL360" s="206"/>
      <c r="AM360" s="206"/>
      <c r="AN360" s="183"/>
      <c r="AO360" s="209"/>
      <c r="AP360" s="308" t="str">
        <f t="shared" si="10"/>
        <v/>
      </c>
      <c r="AQ360" s="183"/>
      <c r="AR360" s="207" t="s">
        <v>87</v>
      </c>
      <c r="AS360" s="183"/>
      <c r="AT360" s="207" t="s">
        <v>250</v>
      </c>
      <c r="AU360" s="183"/>
      <c r="AV360" s="183"/>
      <c r="AW360" s="207" t="s">
        <v>250</v>
      </c>
      <c r="AX360" s="183"/>
      <c r="AY360" s="207" t="s">
        <v>250</v>
      </c>
      <c r="AZ360" s="207" t="s">
        <v>250</v>
      </c>
      <c r="BA360" s="183"/>
      <c r="BB360" s="183"/>
      <c r="BC360" s="183"/>
      <c r="BD360" s="207" t="s">
        <v>456</v>
      </c>
      <c r="BE360" s="183"/>
      <c r="BF360" s="183"/>
      <c r="BG360" s="183"/>
      <c r="BH360" s="183"/>
      <c r="BI360" s="183"/>
      <c r="BJ360" s="225"/>
      <c r="BN360" s="214"/>
      <c r="BO360" s="214"/>
      <c r="BP360" s="214"/>
      <c r="BQ360" s="215"/>
    </row>
    <row r="361" spans="1:69" ht="27" customHeight="1" thickTop="1" thickBot="1" x14ac:dyDescent="0.3">
      <c r="A361" s="122"/>
      <c r="B361" s="304" t="str">
        <f>IF(C361="","",(VLOOKUP(C361,Lookups!$B$4:$C$2561,2,FALSE)))</f>
        <v/>
      </c>
      <c r="C361" s="366"/>
      <c r="D361" s="315"/>
      <c r="E361" s="316"/>
      <c r="F361" s="225"/>
      <c r="G361" s="225"/>
      <c r="H361" s="225"/>
      <c r="I361" s="225"/>
      <c r="J361" s="225"/>
      <c r="K361" s="225"/>
      <c r="L361" s="225"/>
      <c r="M361" s="225"/>
      <c r="N361" s="225"/>
      <c r="O361" s="317"/>
      <c r="P361" s="224"/>
      <c r="Q361" s="225"/>
      <c r="R361" s="225"/>
      <c r="S361" s="322"/>
      <c r="T361" s="225"/>
      <c r="U361" s="318"/>
      <c r="V361" s="209"/>
      <c r="W361" s="209"/>
      <c r="X361" s="209"/>
      <c r="Y361" s="209"/>
      <c r="Z361" s="319"/>
      <c r="AA361" s="320"/>
      <c r="AB361" s="308" t="str">
        <f t="shared" si="11"/>
        <v/>
      </c>
      <c r="AC361" s="183"/>
      <c r="AD361" s="209"/>
      <c r="AE361" s="183"/>
      <c r="AF361" s="183"/>
      <c r="AG361" s="183"/>
      <c r="AH361" s="206"/>
      <c r="AI361" s="206"/>
      <c r="AJ361" s="209"/>
      <c r="AK361" s="183"/>
      <c r="AL361" s="206"/>
      <c r="AM361" s="206"/>
      <c r="AN361" s="183"/>
      <c r="AO361" s="209"/>
      <c r="AP361" s="308" t="str">
        <f t="shared" si="10"/>
        <v/>
      </c>
      <c r="AQ361" s="183"/>
      <c r="AR361" s="207" t="s">
        <v>87</v>
      </c>
      <c r="AS361" s="183"/>
      <c r="AT361" s="207" t="s">
        <v>250</v>
      </c>
      <c r="AU361" s="183"/>
      <c r="AV361" s="183"/>
      <c r="AW361" s="207" t="s">
        <v>250</v>
      </c>
      <c r="AX361" s="183"/>
      <c r="AY361" s="207" t="s">
        <v>250</v>
      </c>
      <c r="AZ361" s="207" t="s">
        <v>250</v>
      </c>
      <c r="BA361" s="183"/>
      <c r="BB361" s="183"/>
      <c r="BC361" s="183"/>
      <c r="BD361" s="207" t="s">
        <v>456</v>
      </c>
      <c r="BE361" s="183"/>
      <c r="BF361" s="183"/>
      <c r="BG361" s="183"/>
      <c r="BH361" s="183"/>
      <c r="BI361" s="183"/>
      <c r="BJ361" s="225"/>
      <c r="BN361" s="214"/>
      <c r="BO361" s="214"/>
      <c r="BP361" s="214"/>
      <c r="BQ361" s="215"/>
    </row>
    <row r="362" spans="1:69" ht="27" customHeight="1" thickTop="1" thickBot="1" x14ac:dyDescent="0.3">
      <c r="A362" s="122"/>
      <c r="B362" s="304" t="str">
        <f>IF(C362="","",(VLOOKUP(C362,Lookups!$B$4:$C$2561,2,FALSE)))</f>
        <v/>
      </c>
      <c r="C362" s="366"/>
      <c r="D362" s="315"/>
      <c r="E362" s="316"/>
      <c r="F362" s="225"/>
      <c r="G362" s="225"/>
      <c r="H362" s="225"/>
      <c r="I362" s="225"/>
      <c r="J362" s="225"/>
      <c r="K362" s="225"/>
      <c r="L362" s="225"/>
      <c r="M362" s="225"/>
      <c r="N362" s="225"/>
      <c r="O362" s="317"/>
      <c r="P362" s="224"/>
      <c r="Q362" s="225"/>
      <c r="R362" s="225"/>
      <c r="S362" s="322"/>
      <c r="T362" s="225"/>
      <c r="U362" s="318"/>
      <c r="V362" s="209"/>
      <c r="W362" s="209"/>
      <c r="X362" s="209"/>
      <c r="Y362" s="209"/>
      <c r="Z362" s="319"/>
      <c r="AA362" s="320"/>
      <c r="AB362" s="308" t="str">
        <f t="shared" si="11"/>
        <v/>
      </c>
      <c r="AC362" s="183"/>
      <c r="AD362" s="209"/>
      <c r="AE362" s="183"/>
      <c r="AF362" s="183"/>
      <c r="AG362" s="183"/>
      <c r="AH362" s="206"/>
      <c r="AI362" s="206"/>
      <c r="AJ362" s="209"/>
      <c r="AK362" s="183"/>
      <c r="AL362" s="206"/>
      <c r="AM362" s="206"/>
      <c r="AN362" s="183"/>
      <c r="AO362" s="209"/>
      <c r="AP362" s="308" t="str">
        <f t="shared" si="10"/>
        <v/>
      </c>
      <c r="AQ362" s="183"/>
      <c r="AR362" s="207" t="s">
        <v>87</v>
      </c>
      <c r="AS362" s="183"/>
      <c r="AT362" s="207" t="s">
        <v>250</v>
      </c>
      <c r="AU362" s="183"/>
      <c r="AV362" s="183"/>
      <c r="AW362" s="207" t="s">
        <v>250</v>
      </c>
      <c r="AX362" s="183"/>
      <c r="AY362" s="207" t="s">
        <v>250</v>
      </c>
      <c r="AZ362" s="207" t="s">
        <v>250</v>
      </c>
      <c r="BA362" s="183"/>
      <c r="BB362" s="183"/>
      <c r="BC362" s="183"/>
      <c r="BD362" s="207" t="s">
        <v>456</v>
      </c>
      <c r="BE362" s="183"/>
      <c r="BF362" s="183"/>
      <c r="BG362" s="183"/>
      <c r="BH362" s="183"/>
      <c r="BI362" s="183"/>
      <c r="BJ362" s="225"/>
      <c r="BN362" s="214"/>
      <c r="BO362" s="214"/>
      <c r="BP362" s="214"/>
      <c r="BQ362" s="215"/>
    </row>
    <row r="363" spans="1:69" ht="27" customHeight="1" thickTop="1" thickBot="1" x14ac:dyDescent="0.3">
      <c r="A363" s="122"/>
      <c r="B363" s="304" t="str">
        <f>IF(C363="","",(VLOOKUP(C363,Lookups!$B$4:$C$2561,2,FALSE)))</f>
        <v/>
      </c>
      <c r="C363" s="366"/>
      <c r="D363" s="315"/>
      <c r="E363" s="316"/>
      <c r="F363" s="225"/>
      <c r="G363" s="225"/>
      <c r="H363" s="225"/>
      <c r="I363" s="225"/>
      <c r="J363" s="225"/>
      <c r="K363" s="225"/>
      <c r="L363" s="225"/>
      <c r="M363" s="225"/>
      <c r="N363" s="225"/>
      <c r="O363" s="317"/>
      <c r="P363" s="224"/>
      <c r="Q363" s="225"/>
      <c r="R363" s="225"/>
      <c r="S363" s="322"/>
      <c r="T363" s="225"/>
      <c r="U363" s="318"/>
      <c r="V363" s="209"/>
      <c r="W363" s="209"/>
      <c r="X363" s="209"/>
      <c r="Y363" s="209"/>
      <c r="Z363" s="319"/>
      <c r="AA363" s="320"/>
      <c r="AB363" s="308" t="str">
        <f t="shared" si="11"/>
        <v/>
      </c>
      <c r="AC363" s="183"/>
      <c r="AD363" s="209"/>
      <c r="AE363" s="183"/>
      <c r="AF363" s="183"/>
      <c r="AG363" s="183"/>
      <c r="AH363" s="206"/>
      <c r="AI363" s="206"/>
      <c r="AJ363" s="209"/>
      <c r="AK363" s="183"/>
      <c r="AL363" s="206"/>
      <c r="AM363" s="206"/>
      <c r="AN363" s="183"/>
      <c r="AO363" s="209"/>
      <c r="AP363" s="308" t="str">
        <f t="shared" si="10"/>
        <v/>
      </c>
      <c r="AQ363" s="183"/>
      <c r="AR363" s="207" t="s">
        <v>87</v>
      </c>
      <c r="AS363" s="183"/>
      <c r="AT363" s="207" t="s">
        <v>250</v>
      </c>
      <c r="AU363" s="183"/>
      <c r="AV363" s="183"/>
      <c r="AW363" s="207" t="s">
        <v>250</v>
      </c>
      <c r="AX363" s="183"/>
      <c r="AY363" s="207" t="s">
        <v>250</v>
      </c>
      <c r="AZ363" s="207" t="s">
        <v>250</v>
      </c>
      <c r="BA363" s="183"/>
      <c r="BB363" s="183"/>
      <c r="BC363" s="183"/>
      <c r="BD363" s="207" t="s">
        <v>456</v>
      </c>
      <c r="BE363" s="183"/>
      <c r="BF363" s="183"/>
      <c r="BG363" s="183"/>
      <c r="BH363" s="183"/>
      <c r="BI363" s="183"/>
      <c r="BJ363" s="225"/>
      <c r="BN363" s="214"/>
      <c r="BO363" s="214"/>
      <c r="BP363" s="214"/>
      <c r="BQ363" s="215"/>
    </row>
    <row r="364" spans="1:69" ht="27" customHeight="1" thickTop="1" thickBot="1" x14ac:dyDescent="0.3">
      <c r="A364" s="122"/>
      <c r="B364" s="304" t="str">
        <f>IF(C364="","",(VLOOKUP(C364,Lookups!$B$4:$C$2561,2,FALSE)))</f>
        <v/>
      </c>
      <c r="C364" s="366"/>
      <c r="D364" s="315"/>
      <c r="E364" s="316"/>
      <c r="F364" s="225"/>
      <c r="G364" s="225"/>
      <c r="H364" s="225"/>
      <c r="I364" s="225"/>
      <c r="J364" s="225"/>
      <c r="K364" s="225"/>
      <c r="L364" s="225"/>
      <c r="M364" s="225"/>
      <c r="N364" s="225"/>
      <c r="O364" s="317"/>
      <c r="P364" s="224"/>
      <c r="Q364" s="225"/>
      <c r="R364" s="225"/>
      <c r="S364" s="322"/>
      <c r="T364" s="225"/>
      <c r="U364" s="318"/>
      <c r="V364" s="209"/>
      <c r="W364" s="209"/>
      <c r="X364" s="209"/>
      <c r="Y364" s="209"/>
      <c r="Z364" s="319"/>
      <c r="AA364" s="320"/>
      <c r="AB364" s="308" t="str">
        <f t="shared" si="11"/>
        <v/>
      </c>
      <c r="AC364" s="183"/>
      <c r="AD364" s="209"/>
      <c r="AE364" s="183"/>
      <c r="AF364" s="183"/>
      <c r="AG364" s="183"/>
      <c r="AH364" s="206"/>
      <c r="AI364" s="206"/>
      <c r="AJ364" s="209"/>
      <c r="AK364" s="183"/>
      <c r="AL364" s="206"/>
      <c r="AM364" s="206"/>
      <c r="AN364" s="183"/>
      <c r="AO364" s="209"/>
      <c r="AP364" s="308" t="str">
        <f t="shared" si="10"/>
        <v/>
      </c>
      <c r="AQ364" s="183"/>
      <c r="AR364" s="207" t="s">
        <v>87</v>
      </c>
      <c r="AS364" s="183"/>
      <c r="AT364" s="207" t="s">
        <v>250</v>
      </c>
      <c r="AU364" s="183"/>
      <c r="AV364" s="183"/>
      <c r="AW364" s="207" t="s">
        <v>250</v>
      </c>
      <c r="AX364" s="183"/>
      <c r="AY364" s="207" t="s">
        <v>250</v>
      </c>
      <c r="AZ364" s="207" t="s">
        <v>250</v>
      </c>
      <c r="BA364" s="183"/>
      <c r="BB364" s="183"/>
      <c r="BC364" s="183"/>
      <c r="BD364" s="207" t="s">
        <v>456</v>
      </c>
      <c r="BE364" s="183"/>
      <c r="BF364" s="183"/>
      <c r="BG364" s="183"/>
      <c r="BH364" s="183"/>
      <c r="BI364" s="183"/>
      <c r="BJ364" s="225"/>
      <c r="BN364" s="214"/>
      <c r="BO364" s="214"/>
      <c r="BP364" s="214"/>
      <c r="BQ364" s="215"/>
    </row>
    <row r="365" spans="1:69" ht="27" customHeight="1" thickTop="1" thickBot="1" x14ac:dyDescent="0.3">
      <c r="A365" s="122"/>
      <c r="B365" s="304" t="str">
        <f>IF(C365="","",(VLOOKUP(C365,Lookups!$B$4:$C$2561,2,FALSE)))</f>
        <v/>
      </c>
      <c r="C365" s="366"/>
      <c r="D365" s="315"/>
      <c r="E365" s="316"/>
      <c r="F365" s="225"/>
      <c r="G365" s="225"/>
      <c r="H365" s="225"/>
      <c r="I365" s="225"/>
      <c r="J365" s="225"/>
      <c r="K365" s="225"/>
      <c r="L365" s="225"/>
      <c r="M365" s="225"/>
      <c r="N365" s="225"/>
      <c r="O365" s="317"/>
      <c r="P365" s="224"/>
      <c r="Q365" s="225"/>
      <c r="R365" s="225"/>
      <c r="S365" s="322"/>
      <c r="T365" s="225"/>
      <c r="U365" s="318"/>
      <c r="V365" s="209"/>
      <c r="W365" s="209"/>
      <c r="X365" s="209"/>
      <c r="Y365" s="209"/>
      <c r="Z365" s="319"/>
      <c r="AA365" s="320"/>
      <c r="AB365" s="308" t="str">
        <f t="shared" si="11"/>
        <v/>
      </c>
      <c r="AC365" s="183"/>
      <c r="AD365" s="209"/>
      <c r="AE365" s="183"/>
      <c r="AF365" s="183"/>
      <c r="AG365" s="183"/>
      <c r="AH365" s="206"/>
      <c r="AI365" s="206"/>
      <c r="AJ365" s="209"/>
      <c r="AK365" s="183"/>
      <c r="AL365" s="206"/>
      <c r="AM365" s="206"/>
      <c r="AN365" s="183"/>
      <c r="AO365" s="209"/>
      <c r="AP365" s="308" t="str">
        <f t="shared" si="10"/>
        <v/>
      </c>
      <c r="AQ365" s="183"/>
      <c r="AR365" s="207" t="s">
        <v>87</v>
      </c>
      <c r="AS365" s="183"/>
      <c r="AT365" s="207" t="s">
        <v>250</v>
      </c>
      <c r="AU365" s="183"/>
      <c r="AV365" s="183"/>
      <c r="AW365" s="207" t="s">
        <v>250</v>
      </c>
      <c r="AX365" s="183"/>
      <c r="AY365" s="207" t="s">
        <v>250</v>
      </c>
      <c r="AZ365" s="207" t="s">
        <v>250</v>
      </c>
      <c r="BA365" s="183"/>
      <c r="BB365" s="183"/>
      <c r="BC365" s="183"/>
      <c r="BD365" s="207" t="s">
        <v>456</v>
      </c>
      <c r="BE365" s="183"/>
      <c r="BF365" s="183"/>
      <c r="BG365" s="183"/>
      <c r="BH365" s="183"/>
      <c r="BI365" s="183"/>
      <c r="BJ365" s="225"/>
      <c r="BN365" s="214"/>
      <c r="BO365" s="214"/>
      <c r="BP365" s="214"/>
      <c r="BQ365" s="215"/>
    </row>
    <row r="366" spans="1:69" ht="27" customHeight="1" thickTop="1" thickBot="1" x14ac:dyDescent="0.3">
      <c r="A366" s="122"/>
      <c r="B366" s="304" t="str">
        <f>IF(C366="","",(VLOOKUP(C366,Lookups!$B$4:$C$2561,2,FALSE)))</f>
        <v/>
      </c>
      <c r="C366" s="366"/>
      <c r="D366" s="315"/>
      <c r="E366" s="316"/>
      <c r="F366" s="225"/>
      <c r="G366" s="225"/>
      <c r="H366" s="225"/>
      <c r="I366" s="225"/>
      <c r="J366" s="225"/>
      <c r="K366" s="225"/>
      <c r="L366" s="225"/>
      <c r="M366" s="225"/>
      <c r="N366" s="225"/>
      <c r="O366" s="317"/>
      <c r="P366" s="224"/>
      <c r="Q366" s="225"/>
      <c r="R366" s="225"/>
      <c r="S366" s="322"/>
      <c r="T366" s="225"/>
      <c r="U366" s="318"/>
      <c r="V366" s="209"/>
      <c r="W366" s="209"/>
      <c r="X366" s="209"/>
      <c r="Y366" s="209"/>
      <c r="Z366" s="319"/>
      <c r="AA366" s="320"/>
      <c r="AB366" s="308" t="str">
        <f t="shared" si="11"/>
        <v/>
      </c>
      <c r="AC366" s="183"/>
      <c r="AD366" s="209"/>
      <c r="AE366" s="183"/>
      <c r="AF366" s="183"/>
      <c r="AG366" s="183"/>
      <c r="AH366" s="206"/>
      <c r="AI366" s="206"/>
      <c r="AJ366" s="209"/>
      <c r="AK366" s="183"/>
      <c r="AL366" s="206"/>
      <c r="AM366" s="206"/>
      <c r="AN366" s="183"/>
      <c r="AO366" s="209"/>
      <c r="AP366" s="308" t="str">
        <f t="shared" si="10"/>
        <v/>
      </c>
      <c r="AQ366" s="183"/>
      <c r="AR366" s="207" t="s">
        <v>87</v>
      </c>
      <c r="AS366" s="183"/>
      <c r="AT366" s="207" t="s">
        <v>250</v>
      </c>
      <c r="AU366" s="183"/>
      <c r="AV366" s="183"/>
      <c r="AW366" s="207" t="s">
        <v>250</v>
      </c>
      <c r="AX366" s="183"/>
      <c r="AY366" s="207" t="s">
        <v>250</v>
      </c>
      <c r="AZ366" s="207" t="s">
        <v>250</v>
      </c>
      <c r="BA366" s="183"/>
      <c r="BB366" s="183"/>
      <c r="BC366" s="183"/>
      <c r="BD366" s="207" t="s">
        <v>456</v>
      </c>
      <c r="BE366" s="183"/>
      <c r="BF366" s="183"/>
      <c r="BG366" s="183"/>
      <c r="BH366" s="183"/>
      <c r="BI366" s="183"/>
      <c r="BJ366" s="225"/>
      <c r="BN366" s="214"/>
      <c r="BO366" s="214"/>
      <c r="BP366" s="214"/>
      <c r="BQ366" s="215"/>
    </row>
    <row r="367" spans="1:69" ht="27" customHeight="1" thickTop="1" thickBot="1" x14ac:dyDescent="0.3">
      <c r="A367" s="122"/>
      <c r="B367" s="304" t="str">
        <f>IF(C367="","",(VLOOKUP(C367,Lookups!$B$4:$C$2561,2,FALSE)))</f>
        <v/>
      </c>
      <c r="C367" s="366"/>
      <c r="D367" s="315"/>
      <c r="E367" s="316"/>
      <c r="F367" s="225"/>
      <c r="G367" s="225"/>
      <c r="H367" s="225"/>
      <c r="I367" s="225"/>
      <c r="J367" s="225"/>
      <c r="K367" s="225"/>
      <c r="L367" s="225"/>
      <c r="M367" s="225"/>
      <c r="N367" s="225"/>
      <c r="O367" s="317"/>
      <c r="P367" s="224"/>
      <c r="Q367" s="225"/>
      <c r="R367" s="225"/>
      <c r="S367" s="322"/>
      <c r="T367" s="225"/>
      <c r="U367" s="318"/>
      <c r="V367" s="209"/>
      <c r="W367" s="209"/>
      <c r="X367" s="209"/>
      <c r="Y367" s="209"/>
      <c r="Z367" s="319"/>
      <c r="AA367" s="320"/>
      <c r="AB367" s="308" t="str">
        <f t="shared" si="11"/>
        <v/>
      </c>
      <c r="AC367" s="183"/>
      <c r="AD367" s="209"/>
      <c r="AE367" s="183"/>
      <c r="AF367" s="183"/>
      <c r="AG367" s="183"/>
      <c r="AH367" s="206"/>
      <c r="AI367" s="206"/>
      <c r="AJ367" s="209"/>
      <c r="AK367" s="183"/>
      <c r="AL367" s="206"/>
      <c r="AM367" s="206"/>
      <c r="AN367" s="183"/>
      <c r="AO367" s="209"/>
      <c r="AP367" s="308" t="str">
        <f t="shared" si="10"/>
        <v/>
      </c>
      <c r="AQ367" s="183"/>
      <c r="AR367" s="207" t="s">
        <v>87</v>
      </c>
      <c r="AS367" s="183"/>
      <c r="AT367" s="207" t="s">
        <v>250</v>
      </c>
      <c r="AU367" s="183"/>
      <c r="AV367" s="183"/>
      <c r="AW367" s="207" t="s">
        <v>250</v>
      </c>
      <c r="AX367" s="183"/>
      <c r="AY367" s="207" t="s">
        <v>250</v>
      </c>
      <c r="AZ367" s="207" t="s">
        <v>250</v>
      </c>
      <c r="BA367" s="183"/>
      <c r="BB367" s="183"/>
      <c r="BC367" s="183"/>
      <c r="BD367" s="207" t="s">
        <v>456</v>
      </c>
      <c r="BE367" s="183"/>
      <c r="BF367" s="183"/>
      <c r="BG367" s="183"/>
      <c r="BH367" s="183"/>
      <c r="BI367" s="183"/>
      <c r="BJ367" s="225"/>
      <c r="BN367" s="214"/>
      <c r="BO367" s="214"/>
      <c r="BP367" s="214"/>
      <c r="BQ367" s="215"/>
    </row>
    <row r="368" spans="1:69" ht="27" customHeight="1" thickTop="1" thickBot="1" x14ac:dyDescent="0.3">
      <c r="A368" s="122"/>
      <c r="B368" s="304" t="str">
        <f>IF(C368="","",(VLOOKUP(C368,Lookups!$B$4:$C$2561,2,FALSE)))</f>
        <v/>
      </c>
      <c r="C368" s="366"/>
      <c r="D368" s="315"/>
      <c r="E368" s="316"/>
      <c r="F368" s="225"/>
      <c r="G368" s="225"/>
      <c r="H368" s="225"/>
      <c r="I368" s="225"/>
      <c r="J368" s="225"/>
      <c r="K368" s="225"/>
      <c r="L368" s="225"/>
      <c r="M368" s="225"/>
      <c r="N368" s="225"/>
      <c r="O368" s="317"/>
      <c r="P368" s="224"/>
      <c r="Q368" s="225"/>
      <c r="R368" s="225"/>
      <c r="S368" s="322"/>
      <c r="T368" s="225"/>
      <c r="U368" s="318"/>
      <c r="V368" s="209"/>
      <c r="W368" s="209"/>
      <c r="X368" s="209"/>
      <c r="Y368" s="209"/>
      <c r="Z368" s="319"/>
      <c r="AA368" s="320"/>
      <c r="AB368" s="308" t="str">
        <f t="shared" si="11"/>
        <v/>
      </c>
      <c r="AC368" s="183"/>
      <c r="AD368" s="209"/>
      <c r="AE368" s="183"/>
      <c r="AF368" s="183"/>
      <c r="AG368" s="183"/>
      <c r="AH368" s="206"/>
      <c r="AI368" s="206"/>
      <c r="AJ368" s="209"/>
      <c r="AK368" s="183"/>
      <c r="AL368" s="206"/>
      <c r="AM368" s="206"/>
      <c r="AN368" s="183"/>
      <c r="AO368" s="209"/>
      <c r="AP368" s="308" t="str">
        <f t="shared" si="10"/>
        <v/>
      </c>
      <c r="AQ368" s="183"/>
      <c r="AR368" s="207" t="s">
        <v>87</v>
      </c>
      <c r="AS368" s="183"/>
      <c r="AT368" s="207" t="s">
        <v>250</v>
      </c>
      <c r="AU368" s="183"/>
      <c r="AV368" s="183"/>
      <c r="AW368" s="207" t="s">
        <v>250</v>
      </c>
      <c r="AX368" s="183"/>
      <c r="AY368" s="207" t="s">
        <v>250</v>
      </c>
      <c r="AZ368" s="207" t="s">
        <v>250</v>
      </c>
      <c r="BA368" s="183"/>
      <c r="BB368" s="183"/>
      <c r="BC368" s="183"/>
      <c r="BD368" s="207" t="s">
        <v>456</v>
      </c>
      <c r="BE368" s="183"/>
      <c r="BF368" s="183"/>
      <c r="BG368" s="183"/>
      <c r="BH368" s="183"/>
      <c r="BI368" s="183"/>
      <c r="BJ368" s="225"/>
      <c r="BN368" s="214"/>
      <c r="BO368" s="214"/>
      <c r="BP368" s="214"/>
      <c r="BQ368" s="215"/>
    </row>
    <row r="369" spans="1:69" ht="27" customHeight="1" thickTop="1" thickBot="1" x14ac:dyDescent="0.3">
      <c r="A369" s="122"/>
      <c r="B369" s="304" t="str">
        <f>IF(C369="","",(VLOOKUP(C369,Lookups!$B$4:$C$2561,2,FALSE)))</f>
        <v/>
      </c>
      <c r="C369" s="366"/>
      <c r="D369" s="315"/>
      <c r="E369" s="316"/>
      <c r="F369" s="225"/>
      <c r="G369" s="225"/>
      <c r="H369" s="225"/>
      <c r="I369" s="225"/>
      <c r="J369" s="225"/>
      <c r="K369" s="225"/>
      <c r="L369" s="225"/>
      <c r="M369" s="225"/>
      <c r="N369" s="225"/>
      <c r="O369" s="317"/>
      <c r="P369" s="224"/>
      <c r="Q369" s="225"/>
      <c r="R369" s="225"/>
      <c r="S369" s="322"/>
      <c r="T369" s="225"/>
      <c r="U369" s="318"/>
      <c r="V369" s="209"/>
      <c r="W369" s="209"/>
      <c r="X369" s="209"/>
      <c r="Y369" s="209"/>
      <c r="Z369" s="319"/>
      <c r="AA369" s="320"/>
      <c r="AB369" s="308" t="str">
        <f t="shared" si="11"/>
        <v/>
      </c>
      <c r="AC369" s="183"/>
      <c r="AD369" s="209"/>
      <c r="AE369" s="183"/>
      <c r="AF369" s="183"/>
      <c r="AG369" s="183"/>
      <c r="AH369" s="206"/>
      <c r="AI369" s="206"/>
      <c r="AJ369" s="209"/>
      <c r="AK369" s="183"/>
      <c r="AL369" s="206"/>
      <c r="AM369" s="206"/>
      <c r="AN369" s="183"/>
      <c r="AO369" s="209"/>
      <c r="AP369" s="308" t="str">
        <f t="shared" si="10"/>
        <v/>
      </c>
      <c r="AQ369" s="183"/>
      <c r="AR369" s="207" t="s">
        <v>87</v>
      </c>
      <c r="AS369" s="183"/>
      <c r="AT369" s="207" t="s">
        <v>250</v>
      </c>
      <c r="AU369" s="183"/>
      <c r="AV369" s="183"/>
      <c r="AW369" s="207" t="s">
        <v>250</v>
      </c>
      <c r="AX369" s="183"/>
      <c r="AY369" s="207" t="s">
        <v>250</v>
      </c>
      <c r="AZ369" s="207" t="s">
        <v>250</v>
      </c>
      <c r="BA369" s="183"/>
      <c r="BB369" s="183"/>
      <c r="BC369" s="183"/>
      <c r="BD369" s="207" t="s">
        <v>456</v>
      </c>
      <c r="BE369" s="183"/>
      <c r="BF369" s="183"/>
      <c r="BG369" s="183"/>
      <c r="BH369" s="183"/>
      <c r="BI369" s="183"/>
      <c r="BJ369" s="225"/>
      <c r="BN369" s="214"/>
      <c r="BO369" s="214"/>
      <c r="BP369" s="214"/>
      <c r="BQ369" s="215"/>
    </row>
    <row r="370" spans="1:69" ht="27" customHeight="1" thickTop="1" thickBot="1" x14ac:dyDescent="0.3">
      <c r="A370" s="122"/>
      <c r="B370" s="304" t="str">
        <f>IF(C370="","",(VLOOKUP(C370,Lookups!$B$4:$C$2561,2,FALSE)))</f>
        <v/>
      </c>
      <c r="C370" s="366"/>
      <c r="D370" s="315"/>
      <c r="E370" s="316"/>
      <c r="F370" s="225"/>
      <c r="G370" s="225"/>
      <c r="H370" s="225"/>
      <c r="I370" s="225"/>
      <c r="J370" s="225"/>
      <c r="K370" s="225"/>
      <c r="L370" s="225"/>
      <c r="M370" s="225"/>
      <c r="N370" s="225"/>
      <c r="O370" s="317"/>
      <c r="P370" s="224"/>
      <c r="Q370" s="225"/>
      <c r="R370" s="225"/>
      <c r="S370" s="322"/>
      <c r="T370" s="225"/>
      <c r="U370" s="318"/>
      <c r="V370" s="209"/>
      <c r="W370" s="209"/>
      <c r="X370" s="209"/>
      <c r="Y370" s="209"/>
      <c r="Z370" s="319"/>
      <c r="AA370" s="320"/>
      <c r="AB370" s="308" t="str">
        <f t="shared" si="11"/>
        <v/>
      </c>
      <c r="AC370" s="183"/>
      <c r="AD370" s="209"/>
      <c r="AE370" s="183"/>
      <c r="AF370" s="183"/>
      <c r="AG370" s="183"/>
      <c r="AH370" s="206"/>
      <c r="AI370" s="206"/>
      <c r="AJ370" s="209"/>
      <c r="AK370" s="183"/>
      <c r="AL370" s="206"/>
      <c r="AM370" s="206"/>
      <c r="AN370" s="183"/>
      <c r="AO370" s="209"/>
      <c r="AP370" s="308" t="str">
        <f t="shared" si="10"/>
        <v/>
      </c>
      <c r="AQ370" s="183"/>
      <c r="AR370" s="207" t="s">
        <v>87</v>
      </c>
      <c r="AS370" s="183"/>
      <c r="AT370" s="207" t="s">
        <v>250</v>
      </c>
      <c r="AU370" s="183"/>
      <c r="AV370" s="183"/>
      <c r="AW370" s="207" t="s">
        <v>250</v>
      </c>
      <c r="AX370" s="183"/>
      <c r="AY370" s="207" t="s">
        <v>250</v>
      </c>
      <c r="AZ370" s="207" t="s">
        <v>250</v>
      </c>
      <c r="BA370" s="183"/>
      <c r="BB370" s="183"/>
      <c r="BC370" s="183"/>
      <c r="BD370" s="207" t="s">
        <v>456</v>
      </c>
      <c r="BE370" s="183"/>
      <c r="BF370" s="183"/>
      <c r="BG370" s="183"/>
      <c r="BH370" s="183"/>
      <c r="BI370" s="183"/>
      <c r="BJ370" s="225"/>
      <c r="BN370" s="214"/>
      <c r="BO370" s="214"/>
      <c r="BP370" s="214"/>
      <c r="BQ370" s="215"/>
    </row>
    <row r="371" spans="1:69" ht="27" customHeight="1" thickTop="1" thickBot="1" x14ac:dyDescent="0.3">
      <c r="A371" s="122"/>
      <c r="B371" s="304" t="str">
        <f>IF(C371="","",(VLOOKUP(C371,Lookups!$B$4:$C$2561,2,FALSE)))</f>
        <v/>
      </c>
      <c r="C371" s="366"/>
      <c r="D371" s="315"/>
      <c r="E371" s="316"/>
      <c r="F371" s="225"/>
      <c r="G371" s="225"/>
      <c r="H371" s="225"/>
      <c r="I371" s="225"/>
      <c r="J371" s="225"/>
      <c r="K371" s="225"/>
      <c r="L371" s="225"/>
      <c r="M371" s="225"/>
      <c r="N371" s="225"/>
      <c r="O371" s="317"/>
      <c r="P371" s="224"/>
      <c r="Q371" s="225"/>
      <c r="R371" s="225"/>
      <c r="S371" s="322"/>
      <c r="T371" s="225"/>
      <c r="U371" s="318"/>
      <c r="V371" s="209"/>
      <c r="W371" s="209"/>
      <c r="X371" s="209"/>
      <c r="Y371" s="209"/>
      <c r="Z371" s="319"/>
      <c r="AA371" s="320"/>
      <c r="AB371" s="308" t="str">
        <f t="shared" si="11"/>
        <v/>
      </c>
      <c r="AC371" s="183"/>
      <c r="AD371" s="209"/>
      <c r="AE371" s="183"/>
      <c r="AF371" s="183"/>
      <c r="AG371" s="183"/>
      <c r="AH371" s="206"/>
      <c r="AI371" s="206"/>
      <c r="AJ371" s="209"/>
      <c r="AK371" s="183"/>
      <c r="AL371" s="206"/>
      <c r="AM371" s="206"/>
      <c r="AN371" s="183"/>
      <c r="AO371" s="209"/>
      <c r="AP371" s="308" t="str">
        <f t="shared" si="10"/>
        <v/>
      </c>
      <c r="AQ371" s="183"/>
      <c r="AR371" s="207" t="s">
        <v>87</v>
      </c>
      <c r="AS371" s="183"/>
      <c r="AT371" s="207" t="s">
        <v>250</v>
      </c>
      <c r="AU371" s="183"/>
      <c r="AV371" s="183"/>
      <c r="AW371" s="207" t="s">
        <v>250</v>
      </c>
      <c r="AX371" s="183"/>
      <c r="AY371" s="207" t="s">
        <v>250</v>
      </c>
      <c r="AZ371" s="207" t="s">
        <v>250</v>
      </c>
      <c r="BA371" s="183"/>
      <c r="BB371" s="183"/>
      <c r="BC371" s="183"/>
      <c r="BD371" s="207" t="s">
        <v>456</v>
      </c>
      <c r="BE371" s="183"/>
      <c r="BF371" s="183"/>
      <c r="BG371" s="183"/>
      <c r="BH371" s="183"/>
      <c r="BI371" s="183"/>
      <c r="BJ371" s="225"/>
      <c r="BN371" s="214"/>
      <c r="BO371" s="214"/>
      <c r="BP371" s="214"/>
      <c r="BQ371" s="215"/>
    </row>
    <row r="372" spans="1:69" ht="27" customHeight="1" thickTop="1" thickBot="1" x14ac:dyDescent="0.3">
      <c r="A372" s="122"/>
      <c r="B372" s="304" t="str">
        <f>IF(C372="","",(VLOOKUP(C372,Lookups!$B$4:$C$2561,2,FALSE)))</f>
        <v/>
      </c>
      <c r="C372" s="366"/>
      <c r="D372" s="315"/>
      <c r="E372" s="316"/>
      <c r="F372" s="225"/>
      <c r="G372" s="225"/>
      <c r="H372" s="225"/>
      <c r="I372" s="225"/>
      <c r="J372" s="225"/>
      <c r="K372" s="225"/>
      <c r="L372" s="225"/>
      <c r="M372" s="225"/>
      <c r="N372" s="225"/>
      <c r="O372" s="317"/>
      <c r="P372" s="224"/>
      <c r="Q372" s="225"/>
      <c r="R372" s="225"/>
      <c r="S372" s="322"/>
      <c r="T372" s="225"/>
      <c r="U372" s="318"/>
      <c r="V372" s="209"/>
      <c r="W372" s="209"/>
      <c r="X372" s="209"/>
      <c r="Y372" s="209"/>
      <c r="Z372" s="319"/>
      <c r="AA372" s="320"/>
      <c r="AB372" s="308" t="str">
        <f t="shared" si="11"/>
        <v/>
      </c>
      <c r="AC372" s="183"/>
      <c r="AD372" s="209"/>
      <c r="AE372" s="183"/>
      <c r="AF372" s="183"/>
      <c r="AG372" s="183"/>
      <c r="AH372" s="206"/>
      <c r="AI372" s="206"/>
      <c r="AJ372" s="209"/>
      <c r="AK372" s="183"/>
      <c r="AL372" s="206"/>
      <c r="AM372" s="206"/>
      <c r="AN372" s="183"/>
      <c r="AO372" s="209"/>
      <c r="AP372" s="308" t="str">
        <f t="shared" si="10"/>
        <v/>
      </c>
      <c r="AQ372" s="183"/>
      <c r="AR372" s="207" t="s">
        <v>87</v>
      </c>
      <c r="AS372" s="183"/>
      <c r="AT372" s="207" t="s">
        <v>250</v>
      </c>
      <c r="AU372" s="183"/>
      <c r="AV372" s="183"/>
      <c r="AW372" s="207" t="s">
        <v>250</v>
      </c>
      <c r="AX372" s="183"/>
      <c r="AY372" s="207" t="s">
        <v>250</v>
      </c>
      <c r="AZ372" s="207" t="s">
        <v>250</v>
      </c>
      <c r="BA372" s="183"/>
      <c r="BB372" s="183"/>
      <c r="BC372" s="183"/>
      <c r="BD372" s="207" t="s">
        <v>456</v>
      </c>
      <c r="BE372" s="183"/>
      <c r="BF372" s="183"/>
      <c r="BG372" s="183"/>
      <c r="BH372" s="183"/>
      <c r="BI372" s="183"/>
      <c r="BJ372" s="225"/>
      <c r="BN372" s="214"/>
      <c r="BO372" s="214"/>
      <c r="BP372" s="214"/>
      <c r="BQ372" s="215"/>
    </row>
    <row r="373" spans="1:69" ht="27" customHeight="1" thickTop="1" thickBot="1" x14ac:dyDescent="0.3">
      <c r="A373" s="122"/>
      <c r="B373" s="304" t="str">
        <f>IF(C373="","",(VLOOKUP(C373,Lookups!$B$4:$C$2561,2,FALSE)))</f>
        <v/>
      </c>
      <c r="C373" s="366"/>
      <c r="D373" s="315"/>
      <c r="E373" s="316"/>
      <c r="F373" s="225"/>
      <c r="G373" s="225"/>
      <c r="H373" s="225"/>
      <c r="I373" s="225"/>
      <c r="J373" s="225"/>
      <c r="K373" s="225"/>
      <c r="L373" s="225"/>
      <c r="M373" s="225"/>
      <c r="N373" s="225"/>
      <c r="O373" s="317"/>
      <c r="P373" s="224"/>
      <c r="Q373" s="225"/>
      <c r="R373" s="225"/>
      <c r="S373" s="322"/>
      <c r="T373" s="225"/>
      <c r="U373" s="318"/>
      <c r="V373" s="209"/>
      <c r="W373" s="209"/>
      <c r="X373" s="209"/>
      <c r="Y373" s="209"/>
      <c r="Z373" s="319"/>
      <c r="AA373" s="320"/>
      <c r="AB373" s="308" t="str">
        <f t="shared" si="11"/>
        <v/>
      </c>
      <c r="AC373" s="183"/>
      <c r="AD373" s="209"/>
      <c r="AE373" s="183"/>
      <c r="AF373" s="183"/>
      <c r="AG373" s="183"/>
      <c r="AH373" s="206"/>
      <c r="AI373" s="206"/>
      <c r="AJ373" s="209"/>
      <c r="AK373" s="183"/>
      <c r="AL373" s="206"/>
      <c r="AM373" s="206"/>
      <c r="AN373" s="183"/>
      <c r="AO373" s="209"/>
      <c r="AP373" s="308" t="str">
        <f t="shared" si="10"/>
        <v/>
      </c>
      <c r="AQ373" s="183"/>
      <c r="AR373" s="207" t="s">
        <v>87</v>
      </c>
      <c r="AS373" s="183"/>
      <c r="AT373" s="207" t="s">
        <v>250</v>
      </c>
      <c r="AU373" s="183"/>
      <c r="AV373" s="183"/>
      <c r="AW373" s="207" t="s">
        <v>250</v>
      </c>
      <c r="AX373" s="183"/>
      <c r="AY373" s="207" t="s">
        <v>250</v>
      </c>
      <c r="AZ373" s="207" t="s">
        <v>250</v>
      </c>
      <c r="BA373" s="183"/>
      <c r="BB373" s="183"/>
      <c r="BC373" s="183"/>
      <c r="BD373" s="207" t="s">
        <v>456</v>
      </c>
      <c r="BE373" s="183"/>
      <c r="BF373" s="183"/>
      <c r="BG373" s="183"/>
      <c r="BH373" s="183"/>
      <c r="BI373" s="183"/>
      <c r="BJ373" s="225"/>
      <c r="BN373" s="214"/>
      <c r="BO373" s="214"/>
      <c r="BP373" s="214"/>
      <c r="BQ373" s="215"/>
    </row>
    <row r="374" spans="1:69" ht="27" customHeight="1" thickTop="1" thickBot="1" x14ac:dyDescent="0.3">
      <c r="A374" s="122"/>
      <c r="B374" s="304" t="str">
        <f>IF(C374="","",(VLOOKUP(C374,Lookups!$B$4:$C$2561,2,FALSE)))</f>
        <v/>
      </c>
      <c r="C374" s="366"/>
      <c r="D374" s="315"/>
      <c r="E374" s="316"/>
      <c r="F374" s="225"/>
      <c r="G374" s="225"/>
      <c r="H374" s="225"/>
      <c r="I374" s="225"/>
      <c r="J374" s="225"/>
      <c r="K374" s="225"/>
      <c r="L374" s="225"/>
      <c r="M374" s="225"/>
      <c r="N374" s="225"/>
      <c r="O374" s="317"/>
      <c r="P374" s="224"/>
      <c r="Q374" s="225"/>
      <c r="R374" s="225"/>
      <c r="S374" s="322"/>
      <c r="T374" s="225"/>
      <c r="U374" s="318"/>
      <c r="V374" s="209"/>
      <c r="W374" s="209"/>
      <c r="X374" s="209"/>
      <c r="Y374" s="209"/>
      <c r="Z374" s="319"/>
      <c r="AA374" s="320"/>
      <c r="AB374" s="308" t="str">
        <f t="shared" si="11"/>
        <v/>
      </c>
      <c r="AC374" s="183"/>
      <c r="AD374" s="209"/>
      <c r="AE374" s="183"/>
      <c r="AF374" s="183"/>
      <c r="AG374" s="183"/>
      <c r="AH374" s="206"/>
      <c r="AI374" s="206"/>
      <c r="AJ374" s="209"/>
      <c r="AK374" s="183"/>
      <c r="AL374" s="206"/>
      <c r="AM374" s="206"/>
      <c r="AN374" s="183"/>
      <c r="AO374" s="209"/>
      <c r="AP374" s="308" t="str">
        <f t="shared" si="10"/>
        <v/>
      </c>
      <c r="AQ374" s="183"/>
      <c r="AR374" s="207" t="s">
        <v>87</v>
      </c>
      <c r="AS374" s="183"/>
      <c r="AT374" s="207" t="s">
        <v>250</v>
      </c>
      <c r="AU374" s="183"/>
      <c r="AV374" s="183"/>
      <c r="AW374" s="207" t="s">
        <v>250</v>
      </c>
      <c r="AX374" s="183"/>
      <c r="AY374" s="207" t="s">
        <v>250</v>
      </c>
      <c r="AZ374" s="207" t="s">
        <v>250</v>
      </c>
      <c r="BA374" s="183"/>
      <c r="BB374" s="183"/>
      <c r="BC374" s="183"/>
      <c r="BD374" s="207" t="s">
        <v>456</v>
      </c>
      <c r="BE374" s="183"/>
      <c r="BF374" s="183"/>
      <c r="BG374" s="183"/>
      <c r="BH374" s="183"/>
      <c r="BI374" s="183"/>
      <c r="BJ374" s="225"/>
      <c r="BN374" s="214"/>
      <c r="BO374" s="214"/>
      <c r="BP374" s="214"/>
      <c r="BQ374" s="215"/>
    </row>
    <row r="375" spans="1:69" ht="27" customHeight="1" thickTop="1" thickBot="1" x14ac:dyDescent="0.3">
      <c r="A375" s="122"/>
      <c r="B375" s="304" t="str">
        <f>IF(C375="","",(VLOOKUP(C375,Lookups!$B$4:$C$2561,2,FALSE)))</f>
        <v/>
      </c>
      <c r="C375" s="366"/>
      <c r="D375" s="315"/>
      <c r="E375" s="316"/>
      <c r="F375" s="225"/>
      <c r="G375" s="225"/>
      <c r="H375" s="225"/>
      <c r="I375" s="225"/>
      <c r="J375" s="225"/>
      <c r="K375" s="225"/>
      <c r="L375" s="225"/>
      <c r="M375" s="225"/>
      <c r="N375" s="225"/>
      <c r="O375" s="317"/>
      <c r="P375" s="224"/>
      <c r="Q375" s="225"/>
      <c r="R375" s="225"/>
      <c r="S375" s="322"/>
      <c r="T375" s="225"/>
      <c r="U375" s="318"/>
      <c r="V375" s="209"/>
      <c r="W375" s="209"/>
      <c r="X375" s="209"/>
      <c r="Y375" s="209"/>
      <c r="Z375" s="319"/>
      <c r="AA375" s="320"/>
      <c r="AB375" s="308" t="str">
        <f t="shared" si="11"/>
        <v/>
      </c>
      <c r="AC375" s="183"/>
      <c r="AD375" s="209"/>
      <c r="AE375" s="183"/>
      <c r="AF375" s="183"/>
      <c r="AG375" s="183"/>
      <c r="AH375" s="206"/>
      <c r="AI375" s="206"/>
      <c r="AJ375" s="209"/>
      <c r="AK375" s="183"/>
      <c r="AL375" s="206"/>
      <c r="AM375" s="206"/>
      <c r="AN375" s="183"/>
      <c r="AO375" s="209"/>
      <c r="AP375" s="308" t="str">
        <f t="shared" si="10"/>
        <v/>
      </c>
      <c r="AQ375" s="183"/>
      <c r="AR375" s="207" t="s">
        <v>87</v>
      </c>
      <c r="AS375" s="183"/>
      <c r="AT375" s="207" t="s">
        <v>250</v>
      </c>
      <c r="AU375" s="183"/>
      <c r="AV375" s="183"/>
      <c r="AW375" s="207" t="s">
        <v>250</v>
      </c>
      <c r="AX375" s="183"/>
      <c r="AY375" s="207" t="s">
        <v>250</v>
      </c>
      <c r="AZ375" s="207" t="s">
        <v>250</v>
      </c>
      <c r="BA375" s="183"/>
      <c r="BB375" s="183"/>
      <c r="BC375" s="183"/>
      <c r="BD375" s="207" t="s">
        <v>456</v>
      </c>
      <c r="BE375" s="183"/>
      <c r="BF375" s="183"/>
      <c r="BG375" s="183"/>
      <c r="BH375" s="183"/>
      <c r="BI375" s="183"/>
      <c r="BJ375" s="225"/>
      <c r="BN375" s="214"/>
      <c r="BO375" s="214"/>
      <c r="BP375" s="214"/>
      <c r="BQ375" s="215"/>
    </row>
    <row r="376" spans="1:69" ht="27" customHeight="1" thickTop="1" thickBot="1" x14ac:dyDescent="0.3">
      <c r="A376" s="122"/>
      <c r="B376" s="304" t="str">
        <f>IF(C376="","",(VLOOKUP(C376,Lookups!$B$4:$C$2561,2,FALSE)))</f>
        <v/>
      </c>
      <c r="C376" s="366"/>
      <c r="D376" s="315"/>
      <c r="E376" s="316"/>
      <c r="F376" s="225"/>
      <c r="G376" s="225"/>
      <c r="H376" s="225"/>
      <c r="I376" s="225"/>
      <c r="J376" s="225"/>
      <c r="K376" s="225"/>
      <c r="L376" s="225"/>
      <c r="M376" s="225"/>
      <c r="N376" s="225"/>
      <c r="O376" s="317"/>
      <c r="P376" s="224"/>
      <c r="Q376" s="225"/>
      <c r="R376" s="225"/>
      <c r="S376" s="322"/>
      <c r="T376" s="225"/>
      <c r="U376" s="318"/>
      <c r="V376" s="209"/>
      <c r="W376" s="209"/>
      <c r="X376" s="209"/>
      <c r="Y376" s="209"/>
      <c r="Z376" s="319"/>
      <c r="AA376" s="320"/>
      <c r="AB376" s="308" t="str">
        <f t="shared" si="11"/>
        <v/>
      </c>
      <c r="AC376" s="183"/>
      <c r="AD376" s="209"/>
      <c r="AE376" s="183"/>
      <c r="AF376" s="183"/>
      <c r="AG376" s="183"/>
      <c r="AH376" s="206"/>
      <c r="AI376" s="206"/>
      <c r="AJ376" s="209"/>
      <c r="AK376" s="183"/>
      <c r="AL376" s="206"/>
      <c r="AM376" s="206"/>
      <c r="AN376" s="183"/>
      <c r="AO376" s="209"/>
      <c r="AP376" s="308" t="str">
        <f t="shared" si="10"/>
        <v/>
      </c>
      <c r="AQ376" s="183"/>
      <c r="AR376" s="207" t="s">
        <v>87</v>
      </c>
      <c r="AS376" s="183"/>
      <c r="AT376" s="207" t="s">
        <v>250</v>
      </c>
      <c r="AU376" s="183"/>
      <c r="AV376" s="183"/>
      <c r="AW376" s="207" t="s">
        <v>250</v>
      </c>
      <c r="AX376" s="183"/>
      <c r="AY376" s="207" t="s">
        <v>250</v>
      </c>
      <c r="AZ376" s="207" t="s">
        <v>250</v>
      </c>
      <c r="BA376" s="183"/>
      <c r="BB376" s="183"/>
      <c r="BC376" s="183"/>
      <c r="BD376" s="207" t="s">
        <v>456</v>
      </c>
      <c r="BE376" s="183"/>
      <c r="BF376" s="183"/>
      <c r="BG376" s="183"/>
      <c r="BH376" s="183"/>
      <c r="BI376" s="183"/>
      <c r="BJ376" s="225"/>
      <c r="BN376" s="214"/>
      <c r="BO376" s="214"/>
      <c r="BP376" s="214"/>
      <c r="BQ376" s="215"/>
    </row>
    <row r="377" spans="1:69" ht="27" customHeight="1" thickTop="1" thickBot="1" x14ac:dyDescent="0.3">
      <c r="A377" s="122"/>
      <c r="B377" s="304" t="str">
        <f>IF(C377="","",(VLOOKUP(C377,Lookups!$B$4:$C$2561,2,FALSE)))</f>
        <v/>
      </c>
      <c r="C377" s="366"/>
      <c r="D377" s="315"/>
      <c r="E377" s="316"/>
      <c r="F377" s="225"/>
      <c r="G377" s="225"/>
      <c r="H377" s="225"/>
      <c r="I377" s="225"/>
      <c r="J377" s="225"/>
      <c r="K377" s="225"/>
      <c r="L377" s="225"/>
      <c r="M377" s="225"/>
      <c r="N377" s="225"/>
      <c r="O377" s="317"/>
      <c r="P377" s="224"/>
      <c r="Q377" s="225"/>
      <c r="R377" s="225"/>
      <c r="S377" s="322"/>
      <c r="T377" s="225"/>
      <c r="U377" s="318"/>
      <c r="V377" s="209"/>
      <c r="W377" s="209"/>
      <c r="X377" s="209"/>
      <c r="Y377" s="209"/>
      <c r="Z377" s="319"/>
      <c r="AA377" s="320"/>
      <c r="AB377" s="308" t="str">
        <f t="shared" si="11"/>
        <v/>
      </c>
      <c r="AC377" s="183"/>
      <c r="AD377" s="209"/>
      <c r="AE377" s="183"/>
      <c r="AF377" s="183"/>
      <c r="AG377" s="183"/>
      <c r="AH377" s="206"/>
      <c r="AI377" s="206"/>
      <c r="AJ377" s="209"/>
      <c r="AK377" s="183"/>
      <c r="AL377" s="206"/>
      <c r="AM377" s="206"/>
      <c r="AN377" s="183"/>
      <c r="AO377" s="209"/>
      <c r="AP377" s="308" t="str">
        <f t="shared" si="10"/>
        <v/>
      </c>
      <c r="AQ377" s="183"/>
      <c r="AR377" s="207" t="s">
        <v>87</v>
      </c>
      <c r="AS377" s="183"/>
      <c r="AT377" s="207" t="s">
        <v>250</v>
      </c>
      <c r="AU377" s="183"/>
      <c r="AV377" s="183"/>
      <c r="AW377" s="207" t="s">
        <v>250</v>
      </c>
      <c r="AX377" s="183"/>
      <c r="AY377" s="207" t="s">
        <v>250</v>
      </c>
      <c r="AZ377" s="207" t="s">
        <v>250</v>
      </c>
      <c r="BA377" s="183"/>
      <c r="BB377" s="183"/>
      <c r="BC377" s="183"/>
      <c r="BD377" s="207" t="s">
        <v>456</v>
      </c>
      <c r="BE377" s="183"/>
      <c r="BF377" s="183"/>
      <c r="BG377" s="183"/>
      <c r="BH377" s="183"/>
      <c r="BI377" s="183"/>
      <c r="BJ377" s="225"/>
      <c r="BN377" s="214"/>
      <c r="BO377" s="214"/>
      <c r="BP377" s="214"/>
      <c r="BQ377" s="215"/>
    </row>
    <row r="378" spans="1:69" ht="27" customHeight="1" thickTop="1" thickBot="1" x14ac:dyDescent="0.3">
      <c r="A378" s="122"/>
      <c r="B378" s="304" t="str">
        <f>IF(C378="","",(VLOOKUP(C378,Lookups!$B$4:$C$2561,2,FALSE)))</f>
        <v/>
      </c>
      <c r="C378" s="366"/>
      <c r="D378" s="315"/>
      <c r="E378" s="316"/>
      <c r="F378" s="225"/>
      <c r="G378" s="225"/>
      <c r="H378" s="225"/>
      <c r="I378" s="225"/>
      <c r="J378" s="225"/>
      <c r="K378" s="225"/>
      <c r="L378" s="225"/>
      <c r="M378" s="225"/>
      <c r="N378" s="225"/>
      <c r="O378" s="317"/>
      <c r="P378" s="224"/>
      <c r="Q378" s="225"/>
      <c r="R378" s="225"/>
      <c r="S378" s="322"/>
      <c r="T378" s="225"/>
      <c r="U378" s="318"/>
      <c r="V378" s="209"/>
      <c r="W378" s="209"/>
      <c r="X378" s="209"/>
      <c r="Y378" s="209"/>
      <c r="Z378" s="319"/>
      <c r="AA378" s="320"/>
      <c r="AB378" s="308" t="str">
        <f t="shared" si="11"/>
        <v/>
      </c>
      <c r="AC378" s="183"/>
      <c r="AD378" s="209"/>
      <c r="AE378" s="183"/>
      <c r="AF378" s="183"/>
      <c r="AG378" s="183"/>
      <c r="AH378" s="206"/>
      <c r="AI378" s="206"/>
      <c r="AJ378" s="209"/>
      <c r="AK378" s="183"/>
      <c r="AL378" s="206"/>
      <c r="AM378" s="206"/>
      <c r="AN378" s="183"/>
      <c r="AO378" s="209"/>
      <c r="AP378" s="308" t="str">
        <f t="shared" si="10"/>
        <v/>
      </c>
      <c r="AQ378" s="183"/>
      <c r="AR378" s="207" t="s">
        <v>87</v>
      </c>
      <c r="AS378" s="183"/>
      <c r="AT378" s="207" t="s">
        <v>250</v>
      </c>
      <c r="AU378" s="183"/>
      <c r="AV378" s="183"/>
      <c r="AW378" s="207" t="s">
        <v>250</v>
      </c>
      <c r="AX378" s="183"/>
      <c r="AY378" s="207" t="s">
        <v>250</v>
      </c>
      <c r="AZ378" s="207" t="s">
        <v>250</v>
      </c>
      <c r="BA378" s="183"/>
      <c r="BB378" s="183"/>
      <c r="BC378" s="183"/>
      <c r="BD378" s="207" t="s">
        <v>456</v>
      </c>
      <c r="BE378" s="183"/>
      <c r="BF378" s="183"/>
      <c r="BG378" s="183"/>
      <c r="BH378" s="183"/>
      <c r="BI378" s="183"/>
      <c r="BJ378" s="225"/>
      <c r="BN378" s="214"/>
      <c r="BO378" s="214"/>
      <c r="BP378" s="214"/>
      <c r="BQ378" s="215"/>
    </row>
    <row r="379" spans="1:69" ht="27" customHeight="1" thickTop="1" thickBot="1" x14ac:dyDescent="0.3">
      <c r="A379" s="122"/>
      <c r="B379" s="304" t="str">
        <f>IF(C379="","",(VLOOKUP(C379,Lookups!$B$4:$C$2561,2,FALSE)))</f>
        <v/>
      </c>
      <c r="C379" s="366"/>
      <c r="D379" s="315"/>
      <c r="E379" s="316"/>
      <c r="F379" s="225"/>
      <c r="G379" s="225"/>
      <c r="H379" s="225"/>
      <c r="I379" s="225"/>
      <c r="J379" s="225"/>
      <c r="K379" s="225"/>
      <c r="L379" s="225"/>
      <c r="M379" s="225"/>
      <c r="N379" s="225"/>
      <c r="O379" s="317"/>
      <c r="P379" s="224"/>
      <c r="Q379" s="225"/>
      <c r="R379" s="225"/>
      <c r="S379" s="322"/>
      <c r="T379" s="225"/>
      <c r="U379" s="318"/>
      <c r="V379" s="209"/>
      <c r="W379" s="209"/>
      <c r="X379" s="209"/>
      <c r="Y379" s="209"/>
      <c r="Z379" s="319"/>
      <c r="AA379" s="320"/>
      <c r="AB379" s="308" t="str">
        <f t="shared" si="11"/>
        <v/>
      </c>
      <c r="AC379" s="183"/>
      <c r="AD379" s="209"/>
      <c r="AE379" s="183"/>
      <c r="AF379" s="183"/>
      <c r="AG379" s="183"/>
      <c r="AH379" s="206"/>
      <c r="AI379" s="206"/>
      <c r="AJ379" s="209"/>
      <c r="AK379" s="183"/>
      <c r="AL379" s="206"/>
      <c r="AM379" s="206"/>
      <c r="AN379" s="183"/>
      <c r="AO379" s="209"/>
      <c r="AP379" s="308" t="str">
        <f t="shared" si="10"/>
        <v/>
      </c>
      <c r="AQ379" s="183"/>
      <c r="AR379" s="207" t="s">
        <v>87</v>
      </c>
      <c r="AS379" s="183"/>
      <c r="AT379" s="207" t="s">
        <v>250</v>
      </c>
      <c r="AU379" s="183"/>
      <c r="AV379" s="183"/>
      <c r="AW379" s="207" t="s">
        <v>250</v>
      </c>
      <c r="AX379" s="183"/>
      <c r="AY379" s="207" t="s">
        <v>250</v>
      </c>
      <c r="AZ379" s="207" t="s">
        <v>250</v>
      </c>
      <c r="BA379" s="183"/>
      <c r="BB379" s="183"/>
      <c r="BC379" s="183"/>
      <c r="BD379" s="207" t="s">
        <v>456</v>
      </c>
      <c r="BE379" s="183"/>
      <c r="BF379" s="183"/>
      <c r="BG379" s="183"/>
      <c r="BH379" s="183"/>
      <c r="BI379" s="183"/>
      <c r="BJ379" s="225"/>
      <c r="BN379" s="214"/>
      <c r="BO379" s="214"/>
      <c r="BP379" s="214"/>
      <c r="BQ379" s="215"/>
    </row>
    <row r="380" spans="1:69" ht="27" customHeight="1" thickTop="1" thickBot="1" x14ac:dyDescent="0.3">
      <c r="A380" s="122"/>
      <c r="B380" s="304" t="str">
        <f>IF(C380="","",(VLOOKUP(C380,Lookups!$B$4:$C$2561,2,FALSE)))</f>
        <v/>
      </c>
      <c r="C380" s="366"/>
      <c r="D380" s="315"/>
      <c r="E380" s="316"/>
      <c r="F380" s="225"/>
      <c r="G380" s="225"/>
      <c r="H380" s="225"/>
      <c r="I380" s="225"/>
      <c r="J380" s="225"/>
      <c r="K380" s="225"/>
      <c r="L380" s="225"/>
      <c r="M380" s="225"/>
      <c r="N380" s="225"/>
      <c r="O380" s="317"/>
      <c r="P380" s="224"/>
      <c r="Q380" s="225"/>
      <c r="R380" s="225"/>
      <c r="S380" s="322"/>
      <c r="T380" s="225"/>
      <c r="U380" s="318"/>
      <c r="V380" s="209"/>
      <c r="W380" s="209"/>
      <c r="X380" s="209"/>
      <c r="Y380" s="209"/>
      <c r="Z380" s="319"/>
      <c r="AA380" s="320"/>
      <c r="AB380" s="308" t="str">
        <f t="shared" si="11"/>
        <v/>
      </c>
      <c r="AC380" s="183"/>
      <c r="AD380" s="209"/>
      <c r="AE380" s="183"/>
      <c r="AF380" s="183"/>
      <c r="AG380" s="183"/>
      <c r="AH380" s="206"/>
      <c r="AI380" s="206"/>
      <c r="AJ380" s="209"/>
      <c r="AK380" s="183"/>
      <c r="AL380" s="206"/>
      <c r="AM380" s="206"/>
      <c r="AN380" s="183"/>
      <c r="AO380" s="209"/>
      <c r="AP380" s="308" t="str">
        <f t="shared" si="10"/>
        <v/>
      </c>
      <c r="AQ380" s="183"/>
      <c r="AR380" s="207" t="s">
        <v>87</v>
      </c>
      <c r="AS380" s="183"/>
      <c r="AT380" s="207" t="s">
        <v>250</v>
      </c>
      <c r="AU380" s="183"/>
      <c r="AV380" s="183"/>
      <c r="AW380" s="207" t="s">
        <v>250</v>
      </c>
      <c r="AX380" s="183"/>
      <c r="AY380" s="207" t="s">
        <v>250</v>
      </c>
      <c r="AZ380" s="207" t="s">
        <v>250</v>
      </c>
      <c r="BA380" s="183"/>
      <c r="BB380" s="183"/>
      <c r="BC380" s="183"/>
      <c r="BD380" s="207" t="s">
        <v>456</v>
      </c>
      <c r="BE380" s="183"/>
      <c r="BF380" s="183"/>
      <c r="BG380" s="183"/>
      <c r="BH380" s="183"/>
      <c r="BI380" s="183"/>
      <c r="BJ380" s="225"/>
      <c r="BN380" s="214"/>
      <c r="BO380" s="214"/>
      <c r="BP380" s="214"/>
      <c r="BQ380" s="215"/>
    </row>
    <row r="381" spans="1:69" ht="27" customHeight="1" thickTop="1" thickBot="1" x14ac:dyDescent="0.3">
      <c r="A381" s="122"/>
      <c r="B381" s="304" t="str">
        <f>IF(C381="","",(VLOOKUP(C381,Lookups!$B$4:$C$2561,2,FALSE)))</f>
        <v/>
      </c>
      <c r="C381" s="366"/>
      <c r="D381" s="315"/>
      <c r="E381" s="316"/>
      <c r="F381" s="225"/>
      <c r="G381" s="225"/>
      <c r="H381" s="225"/>
      <c r="I381" s="225"/>
      <c r="J381" s="225"/>
      <c r="K381" s="225"/>
      <c r="L381" s="225"/>
      <c r="M381" s="225"/>
      <c r="N381" s="225"/>
      <c r="O381" s="317"/>
      <c r="P381" s="224"/>
      <c r="Q381" s="225"/>
      <c r="R381" s="225"/>
      <c r="S381" s="322"/>
      <c r="T381" s="225"/>
      <c r="U381" s="318"/>
      <c r="V381" s="209"/>
      <c r="W381" s="209"/>
      <c r="X381" s="209"/>
      <c r="Y381" s="209"/>
      <c r="Z381" s="319"/>
      <c r="AA381" s="320"/>
      <c r="AB381" s="308" t="str">
        <f t="shared" si="11"/>
        <v/>
      </c>
      <c r="AC381" s="183"/>
      <c r="AD381" s="209"/>
      <c r="AE381" s="183"/>
      <c r="AF381" s="183"/>
      <c r="AG381" s="183"/>
      <c r="AH381" s="206"/>
      <c r="AI381" s="206"/>
      <c r="AJ381" s="209"/>
      <c r="AK381" s="183"/>
      <c r="AL381" s="206"/>
      <c r="AM381" s="206"/>
      <c r="AN381" s="183"/>
      <c r="AO381" s="209"/>
      <c r="AP381" s="308" t="str">
        <f t="shared" si="10"/>
        <v/>
      </c>
      <c r="AQ381" s="183"/>
      <c r="AR381" s="207" t="s">
        <v>87</v>
      </c>
      <c r="AS381" s="183"/>
      <c r="AT381" s="207" t="s">
        <v>250</v>
      </c>
      <c r="AU381" s="183"/>
      <c r="AV381" s="183"/>
      <c r="AW381" s="207" t="s">
        <v>250</v>
      </c>
      <c r="AX381" s="183"/>
      <c r="AY381" s="207" t="s">
        <v>250</v>
      </c>
      <c r="AZ381" s="207" t="s">
        <v>250</v>
      </c>
      <c r="BA381" s="183"/>
      <c r="BB381" s="183"/>
      <c r="BC381" s="183"/>
      <c r="BD381" s="207" t="s">
        <v>456</v>
      </c>
      <c r="BE381" s="183"/>
      <c r="BF381" s="183"/>
      <c r="BG381" s="183"/>
      <c r="BH381" s="183"/>
      <c r="BI381" s="183"/>
      <c r="BJ381" s="225"/>
      <c r="BN381" s="214"/>
      <c r="BO381" s="214"/>
      <c r="BP381" s="214"/>
      <c r="BQ381" s="215"/>
    </row>
    <row r="382" spans="1:69" ht="27" customHeight="1" thickTop="1" thickBot="1" x14ac:dyDescent="0.3">
      <c r="A382" s="122"/>
      <c r="B382" s="304" t="str">
        <f>IF(C382="","",(VLOOKUP(C382,Lookups!$B$4:$C$2561,2,FALSE)))</f>
        <v/>
      </c>
      <c r="C382" s="366"/>
      <c r="D382" s="315"/>
      <c r="E382" s="316"/>
      <c r="F382" s="225"/>
      <c r="G382" s="225"/>
      <c r="H382" s="225"/>
      <c r="I382" s="225"/>
      <c r="J382" s="225"/>
      <c r="K382" s="225"/>
      <c r="L382" s="225"/>
      <c r="M382" s="225"/>
      <c r="N382" s="225"/>
      <c r="O382" s="317"/>
      <c r="P382" s="224"/>
      <c r="Q382" s="225"/>
      <c r="R382" s="225"/>
      <c r="S382" s="322"/>
      <c r="T382" s="225"/>
      <c r="U382" s="318"/>
      <c r="V382" s="209"/>
      <c r="W382" s="209"/>
      <c r="X382" s="209"/>
      <c r="Y382" s="209"/>
      <c r="Z382" s="319"/>
      <c r="AA382" s="320"/>
      <c r="AB382" s="308" t="str">
        <f t="shared" si="11"/>
        <v/>
      </c>
      <c r="AC382" s="183"/>
      <c r="AD382" s="209"/>
      <c r="AE382" s="183"/>
      <c r="AF382" s="183"/>
      <c r="AG382" s="183"/>
      <c r="AH382" s="206"/>
      <c r="AI382" s="206"/>
      <c r="AJ382" s="209"/>
      <c r="AK382" s="183"/>
      <c r="AL382" s="206"/>
      <c r="AM382" s="206"/>
      <c r="AN382" s="183"/>
      <c r="AO382" s="209"/>
      <c r="AP382" s="308" t="str">
        <f t="shared" si="10"/>
        <v/>
      </c>
      <c r="AQ382" s="183"/>
      <c r="AR382" s="207" t="s">
        <v>87</v>
      </c>
      <c r="AS382" s="183"/>
      <c r="AT382" s="207" t="s">
        <v>250</v>
      </c>
      <c r="AU382" s="183"/>
      <c r="AV382" s="183"/>
      <c r="AW382" s="207" t="s">
        <v>250</v>
      </c>
      <c r="AX382" s="183"/>
      <c r="AY382" s="207" t="s">
        <v>250</v>
      </c>
      <c r="AZ382" s="207" t="s">
        <v>250</v>
      </c>
      <c r="BA382" s="183"/>
      <c r="BB382" s="183"/>
      <c r="BC382" s="183"/>
      <c r="BD382" s="207" t="s">
        <v>456</v>
      </c>
      <c r="BE382" s="183"/>
      <c r="BF382" s="183"/>
      <c r="BG382" s="183"/>
      <c r="BH382" s="183"/>
      <c r="BI382" s="183"/>
      <c r="BJ382" s="225"/>
      <c r="BN382" s="214"/>
      <c r="BO382" s="214"/>
      <c r="BP382" s="214"/>
      <c r="BQ382" s="215"/>
    </row>
    <row r="383" spans="1:69" ht="27" customHeight="1" thickTop="1" thickBot="1" x14ac:dyDescent="0.3">
      <c r="A383" s="122"/>
      <c r="B383" s="304" t="str">
        <f>IF(C383="","",(VLOOKUP(C383,Lookups!$B$4:$C$2561,2,FALSE)))</f>
        <v/>
      </c>
      <c r="C383" s="366"/>
      <c r="D383" s="315"/>
      <c r="E383" s="316"/>
      <c r="F383" s="225"/>
      <c r="G383" s="225"/>
      <c r="H383" s="225"/>
      <c r="I383" s="225"/>
      <c r="J383" s="225"/>
      <c r="K383" s="225"/>
      <c r="L383" s="225"/>
      <c r="M383" s="225"/>
      <c r="N383" s="225"/>
      <c r="O383" s="317"/>
      <c r="P383" s="224"/>
      <c r="Q383" s="225"/>
      <c r="R383" s="225"/>
      <c r="S383" s="322"/>
      <c r="T383" s="225"/>
      <c r="U383" s="318"/>
      <c r="V383" s="209"/>
      <c r="W383" s="209"/>
      <c r="X383" s="209"/>
      <c r="Y383" s="209"/>
      <c r="Z383" s="319"/>
      <c r="AA383" s="320"/>
      <c r="AB383" s="308" t="str">
        <f t="shared" si="11"/>
        <v/>
      </c>
      <c r="AC383" s="183"/>
      <c r="AD383" s="209"/>
      <c r="AE383" s="183"/>
      <c r="AF383" s="183"/>
      <c r="AG383" s="183"/>
      <c r="AH383" s="206"/>
      <c r="AI383" s="206"/>
      <c r="AJ383" s="209"/>
      <c r="AK383" s="183"/>
      <c r="AL383" s="206"/>
      <c r="AM383" s="206"/>
      <c r="AN383" s="183"/>
      <c r="AO383" s="209"/>
      <c r="AP383" s="308" t="str">
        <f t="shared" si="10"/>
        <v/>
      </c>
      <c r="AQ383" s="183"/>
      <c r="AR383" s="207" t="s">
        <v>87</v>
      </c>
      <c r="AS383" s="183"/>
      <c r="AT383" s="207" t="s">
        <v>250</v>
      </c>
      <c r="AU383" s="183"/>
      <c r="AV383" s="183"/>
      <c r="AW383" s="207" t="s">
        <v>250</v>
      </c>
      <c r="AX383" s="183"/>
      <c r="AY383" s="207" t="s">
        <v>250</v>
      </c>
      <c r="AZ383" s="207" t="s">
        <v>250</v>
      </c>
      <c r="BA383" s="183"/>
      <c r="BB383" s="183"/>
      <c r="BC383" s="183"/>
      <c r="BD383" s="207" t="s">
        <v>456</v>
      </c>
      <c r="BE383" s="183"/>
      <c r="BF383" s="183"/>
      <c r="BG383" s="183"/>
      <c r="BH383" s="183"/>
      <c r="BI383" s="183"/>
      <c r="BJ383" s="225"/>
      <c r="BN383" s="214"/>
      <c r="BO383" s="214"/>
      <c r="BP383" s="214"/>
      <c r="BQ383" s="215"/>
    </row>
    <row r="384" spans="1:69" ht="27" customHeight="1" thickTop="1" thickBot="1" x14ac:dyDescent="0.3">
      <c r="A384" s="122"/>
      <c r="B384" s="304" t="str">
        <f>IF(C384="","",(VLOOKUP(C384,Lookups!$B$4:$C$2561,2,FALSE)))</f>
        <v/>
      </c>
      <c r="C384" s="366"/>
      <c r="D384" s="315"/>
      <c r="E384" s="316"/>
      <c r="F384" s="225"/>
      <c r="G384" s="225"/>
      <c r="H384" s="225"/>
      <c r="I384" s="225"/>
      <c r="J384" s="225"/>
      <c r="K384" s="225"/>
      <c r="L384" s="225"/>
      <c r="M384" s="225"/>
      <c r="N384" s="225"/>
      <c r="O384" s="317"/>
      <c r="P384" s="224"/>
      <c r="Q384" s="225"/>
      <c r="R384" s="225"/>
      <c r="S384" s="322"/>
      <c r="T384" s="225"/>
      <c r="U384" s="318"/>
      <c r="V384" s="209"/>
      <c r="W384" s="209"/>
      <c r="X384" s="209"/>
      <c r="Y384" s="209"/>
      <c r="Z384" s="319"/>
      <c r="AA384" s="320"/>
      <c r="AB384" s="308" t="str">
        <f t="shared" si="11"/>
        <v/>
      </c>
      <c r="AC384" s="183"/>
      <c r="AD384" s="209"/>
      <c r="AE384" s="183"/>
      <c r="AF384" s="183"/>
      <c r="AG384" s="183"/>
      <c r="AH384" s="206"/>
      <c r="AI384" s="206"/>
      <c r="AJ384" s="209"/>
      <c r="AK384" s="183"/>
      <c r="AL384" s="206"/>
      <c r="AM384" s="206"/>
      <c r="AN384" s="183"/>
      <c r="AO384" s="209"/>
      <c r="AP384" s="308" t="str">
        <f t="shared" si="10"/>
        <v/>
      </c>
      <c r="AQ384" s="183"/>
      <c r="AR384" s="207" t="s">
        <v>87</v>
      </c>
      <c r="AS384" s="183"/>
      <c r="AT384" s="207" t="s">
        <v>250</v>
      </c>
      <c r="AU384" s="183"/>
      <c r="AV384" s="183"/>
      <c r="AW384" s="207" t="s">
        <v>250</v>
      </c>
      <c r="AX384" s="183"/>
      <c r="AY384" s="207" t="s">
        <v>250</v>
      </c>
      <c r="AZ384" s="207" t="s">
        <v>250</v>
      </c>
      <c r="BA384" s="183"/>
      <c r="BB384" s="183"/>
      <c r="BC384" s="183"/>
      <c r="BD384" s="207" t="s">
        <v>456</v>
      </c>
      <c r="BE384" s="183"/>
      <c r="BF384" s="183"/>
      <c r="BG384" s="183"/>
      <c r="BH384" s="183"/>
      <c r="BI384" s="183"/>
      <c r="BJ384" s="225"/>
      <c r="BN384" s="214"/>
      <c r="BO384" s="214"/>
      <c r="BP384" s="214"/>
      <c r="BQ384" s="215"/>
    </row>
    <row r="385" spans="1:69" ht="27" customHeight="1" thickTop="1" thickBot="1" x14ac:dyDescent="0.3">
      <c r="A385" s="122"/>
      <c r="B385" s="304" t="str">
        <f>IF(C385="","",(VLOOKUP(C385,Lookups!$B$4:$C$2561,2,FALSE)))</f>
        <v/>
      </c>
      <c r="C385" s="366"/>
      <c r="D385" s="315"/>
      <c r="E385" s="316"/>
      <c r="F385" s="225"/>
      <c r="G385" s="225"/>
      <c r="H385" s="225"/>
      <c r="I385" s="225"/>
      <c r="J385" s="225"/>
      <c r="K385" s="225"/>
      <c r="L385" s="225"/>
      <c r="M385" s="225"/>
      <c r="N385" s="225"/>
      <c r="O385" s="317"/>
      <c r="P385" s="224"/>
      <c r="Q385" s="225"/>
      <c r="R385" s="225"/>
      <c r="S385" s="322"/>
      <c r="T385" s="225"/>
      <c r="U385" s="318"/>
      <c r="V385" s="209"/>
      <c r="W385" s="209"/>
      <c r="X385" s="209"/>
      <c r="Y385" s="209"/>
      <c r="Z385" s="319"/>
      <c r="AA385" s="320"/>
      <c r="AB385" s="308" t="str">
        <f t="shared" si="11"/>
        <v/>
      </c>
      <c r="AC385" s="183"/>
      <c r="AD385" s="209"/>
      <c r="AE385" s="183"/>
      <c r="AF385" s="183"/>
      <c r="AG385" s="183"/>
      <c r="AH385" s="206"/>
      <c r="AI385" s="206"/>
      <c r="AJ385" s="209"/>
      <c r="AK385" s="183"/>
      <c r="AL385" s="206"/>
      <c r="AM385" s="206"/>
      <c r="AN385" s="183"/>
      <c r="AO385" s="209"/>
      <c r="AP385" s="308" t="str">
        <f t="shared" si="10"/>
        <v/>
      </c>
      <c r="AQ385" s="183"/>
      <c r="AR385" s="207" t="s">
        <v>87</v>
      </c>
      <c r="AS385" s="183"/>
      <c r="AT385" s="207" t="s">
        <v>250</v>
      </c>
      <c r="AU385" s="183"/>
      <c r="AV385" s="183"/>
      <c r="AW385" s="207" t="s">
        <v>250</v>
      </c>
      <c r="AX385" s="183"/>
      <c r="AY385" s="207" t="s">
        <v>250</v>
      </c>
      <c r="AZ385" s="207" t="s">
        <v>250</v>
      </c>
      <c r="BA385" s="183"/>
      <c r="BB385" s="183"/>
      <c r="BC385" s="183"/>
      <c r="BD385" s="207" t="s">
        <v>456</v>
      </c>
      <c r="BE385" s="183"/>
      <c r="BF385" s="183"/>
      <c r="BG385" s="183"/>
      <c r="BH385" s="183"/>
      <c r="BI385" s="183"/>
      <c r="BJ385" s="225"/>
      <c r="BN385" s="214"/>
      <c r="BO385" s="214"/>
      <c r="BP385" s="214"/>
      <c r="BQ385" s="215"/>
    </row>
    <row r="386" spans="1:69" ht="27" customHeight="1" thickTop="1" thickBot="1" x14ac:dyDescent="0.3">
      <c r="A386" s="122"/>
      <c r="B386" s="304" t="str">
        <f>IF(C386="","",(VLOOKUP(C386,Lookups!$B$4:$C$2561,2,FALSE)))</f>
        <v/>
      </c>
      <c r="C386" s="366"/>
      <c r="D386" s="315"/>
      <c r="E386" s="316"/>
      <c r="F386" s="225"/>
      <c r="G386" s="225"/>
      <c r="H386" s="225"/>
      <c r="I386" s="225"/>
      <c r="J386" s="225"/>
      <c r="K386" s="225"/>
      <c r="L386" s="225"/>
      <c r="M386" s="225"/>
      <c r="N386" s="225"/>
      <c r="O386" s="317"/>
      <c r="P386" s="224"/>
      <c r="Q386" s="225"/>
      <c r="R386" s="225"/>
      <c r="S386" s="322"/>
      <c r="T386" s="225"/>
      <c r="U386" s="318"/>
      <c r="V386" s="209"/>
      <c r="W386" s="209"/>
      <c r="X386" s="209"/>
      <c r="Y386" s="209"/>
      <c r="Z386" s="319"/>
      <c r="AA386" s="320"/>
      <c r="AB386" s="308" t="str">
        <f t="shared" si="11"/>
        <v/>
      </c>
      <c r="AC386" s="183"/>
      <c r="AD386" s="209"/>
      <c r="AE386" s="183"/>
      <c r="AF386" s="183"/>
      <c r="AG386" s="183"/>
      <c r="AH386" s="206"/>
      <c r="AI386" s="206"/>
      <c r="AJ386" s="209"/>
      <c r="AK386" s="183"/>
      <c r="AL386" s="206"/>
      <c r="AM386" s="206"/>
      <c r="AN386" s="183"/>
      <c r="AO386" s="209"/>
      <c r="AP386" s="308" t="str">
        <f t="shared" si="10"/>
        <v/>
      </c>
      <c r="AQ386" s="183"/>
      <c r="AR386" s="207" t="s">
        <v>87</v>
      </c>
      <c r="AS386" s="183"/>
      <c r="AT386" s="207" t="s">
        <v>250</v>
      </c>
      <c r="AU386" s="183"/>
      <c r="AV386" s="183"/>
      <c r="AW386" s="207" t="s">
        <v>250</v>
      </c>
      <c r="AX386" s="183"/>
      <c r="AY386" s="207" t="s">
        <v>250</v>
      </c>
      <c r="AZ386" s="207" t="s">
        <v>250</v>
      </c>
      <c r="BA386" s="183"/>
      <c r="BB386" s="183"/>
      <c r="BC386" s="183"/>
      <c r="BD386" s="207" t="s">
        <v>456</v>
      </c>
      <c r="BE386" s="183"/>
      <c r="BF386" s="183"/>
      <c r="BG386" s="183"/>
      <c r="BH386" s="183"/>
      <c r="BI386" s="183"/>
      <c r="BJ386" s="225"/>
      <c r="BN386" s="214"/>
      <c r="BO386" s="214"/>
      <c r="BP386" s="214"/>
      <c r="BQ386" s="215"/>
    </row>
    <row r="387" spans="1:69" ht="27" customHeight="1" thickTop="1" thickBot="1" x14ac:dyDescent="0.3">
      <c r="A387" s="122"/>
      <c r="B387" s="304" t="str">
        <f>IF(C387="","",(VLOOKUP(C387,Lookups!$B$4:$C$2561,2,FALSE)))</f>
        <v/>
      </c>
      <c r="C387" s="366"/>
      <c r="D387" s="315"/>
      <c r="E387" s="316"/>
      <c r="F387" s="225"/>
      <c r="G387" s="225"/>
      <c r="H387" s="225"/>
      <c r="I387" s="225"/>
      <c r="J387" s="225"/>
      <c r="K387" s="225"/>
      <c r="L387" s="225"/>
      <c r="M387" s="225"/>
      <c r="N387" s="225"/>
      <c r="O387" s="317"/>
      <c r="P387" s="224"/>
      <c r="Q387" s="225"/>
      <c r="R387" s="225"/>
      <c r="S387" s="322"/>
      <c r="T387" s="225"/>
      <c r="U387" s="318"/>
      <c r="V387" s="209"/>
      <c r="W387" s="209"/>
      <c r="X387" s="209"/>
      <c r="Y387" s="209"/>
      <c r="Z387" s="319"/>
      <c r="AA387" s="320"/>
      <c r="AB387" s="308" t="str">
        <f t="shared" si="11"/>
        <v/>
      </c>
      <c r="AC387" s="183"/>
      <c r="AD387" s="209"/>
      <c r="AE387" s="183"/>
      <c r="AF387" s="183"/>
      <c r="AG387" s="183"/>
      <c r="AH387" s="206"/>
      <c r="AI387" s="206"/>
      <c r="AJ387" s="209"/>
      <c r="AK387" s="183"/>
      <c r="AL387" s="206"/>
      <c r="AM387" s="206"/>
      <c r="AN387" s="183"/>
      <c r="AO387" s="209"/>
      <c r="AP387" s="308" t="str">
        <f t="shared" si="10"/>
        <v/>
      </c>
      <c r="AQ387" s="183"/>
      <c r="AR387" s="207" t="s">
        <v>87</v>
      </c>
      <c r="AS387" s="183"/>
      <c r="AT387" s="207" t="s">
        <v>250</v>
      </c>
      <c r="AU387" s="183"/>
      <c r="AV387" s="183"/>
      <c r="AW387" s="207" t="s">
        <v>250</v>
      </c>
      <c r="AX387" s="183"/>
      <c r="AY387" s="207" t="s">
        <v>250</v>
      </c>
      <c r="AZ387" s="207" t="s">
        <v>250</v>
      </c>
      <c r="BA387" s="183"/>
      <c r="BB387" s="183"/>
      <c r="BC387" s="183"/>
      <c r="BD387" s="207" t="s">
        <v>456</v>
      </c>
      <c r="BE387" s="183"/>
      <c r="BF387" s="183"/>
      <c r="BG387" s="183"/>
      <c r="BH387" s="183"/>
      <c r="BI387" s="183"/>
      <c r="BJ387" s="225"/>
      <c r="BN387" s="214"/>
      <c r="BO387" s="214"/>
      <c r="BP387" s="214"/>
      <c r="BQ387" s="215"/>
    </row>
    <row r="388" spans="1:69" ht="27" customHeight="1" thickTop="1" thickBot="1" x14ac:dyDescent="0.3">
      <c r="A388" s="122"/>
      <c r="B388" s="304" t="str">
        <f>IF(C388="","",(VLOOKUP(C388,Lookups!$B$4:$C$2561,2,FALSE)))</f>
        <v/>
      </c>
      <c r="C388" s="366"/>
      <c r="D388" s="315"/>
      <c r="E388" s="316"/>
      <c r="F388" s="225"/>
      <c r="G388" s="225"/>
      <c r="H388" s="225"/>
      <c r="I388" s="225"/>
      <c r="J388" s="225"/>
      <c r="K388" s="225"/>
      <c r="L388" s="225"/>
      <c r="M388" s="225"/>
      <c r="N388" s="225"/>
      <c r="O388" s="317"/>
      <c r="P388" s="224"/>
      <c r="Q388" s="225"/>
      <c r="R388" s="225"/>
      <c r="S388" s="322"/>
      <c r="T388" s="225"/>
      <c r="U388" s="318"/>
      <c r="V388" s="209"/>
      <c r="W388" s="209"/>
      <c r="X388" s="209"/>
      <c r="Y388" s="209"/>
      <c r="Z388" s="319"/>
      <c r="AA388" s="320"/>
      <c r="AB388" s="308" t="str">
        <f t="shared" si="11"/>
        <v/>
      </c>
      <c r="AC388" s="183"/>
      <c r="AD388" s="209"/>
      <c r="AE388" s="183"/>
      <c r="AF388" s="183"/>
      <c r="AG388" s="183"/>
      <c r="AH388" s="206"/>
      <c r="AI388" s="206"/>
      <c r="AJ388" s="209"/>
      <c r="AK388" s="183"/>
      <c r="AL388" s="206"/>
      <c r="AM388" s="206"/>
      <c r="AN388" s="183"/>
      <c r="AO388" s="209"/>
      <c r="AP388" s="308" t="str">
        <f t="shared" si="10"/>
        <v/>
      </c>
      <c r="AQ388" s="183"/>
      <c r="AR388" s="207" t="s">
        <v>87</v>
      </c>
      <c r="AS388" s="183"/>
      <c r="AT388" s="207" t="s">
        <v>250</v>
      </c>
      <c r="AU388" s="183"/>
      <c r="AV388" s="183"/>
      <c r="AW388" s="207" t="s">
        <v>250</v>
      </c>
      <c r="AX388" s="183"/>
      <c r="AY388" s="207" t="s">
        <v>250</v>
      </c>
      <c r="AZ388" s="207" t="s">
        <v>250</v>
      </c>
      <c r="BA388" s="183"/>
      <c r="BB388" s="183"/>
      <c r="BC388" s="183"/>
      <c r="BD388" s="207" t="s">
        <v>456</v>
      </c>
      <c r="BE388" s="183"/>
      <c r="BF388" s="183"/>
      <c r="BG388" s="183"/>
      <c r="BH388" s="183"/>
      <c r="BI388" s="183"/>
      <c r="BJ388" s="225"/>
      <c r="BN388" s="214"/>
      <c r="BO388" s="214"/>
      <c r="BP388" s="214"/>
      <c r="BQ388" s="215"/>
    </row>
    <row r="389" spans="1:69" ht="27" customHeight="1" thickTop="1" thickBot="1" x14ac:dyDescent="0.3">
      <c r="A389" s="122"/>
      <c r="B389" s="304" t="str">
        <f>IF(C389="","",(VLOOKUP(C389,Lookups!$B$4:$C$2561,2,FALSE)))</f>
        <v/>
      </c>
      <c r="C389" s="366"/>
      <c r="D389" s="315"/>
      <c r="E389" s="316"/>
      <c r="F389" s="225"/>
      <c r="G389" s="225"/>
      <c r="H389" s="225"/>
      <c r="I389" s="225"/>
      <c r="J389" s="225"/>
      <c r="K389" s="225"/>
      <c r="L389" s="225"/>
      <c r="M389" s="225"/>
      <c r="N389" s="225"/>
      <c r="O389" s="317"/>
      <c r="P389" s="224"/>
      <c r="Q389" s="225"/>
      <c r="R389" s="225"/>
      <c r="S389" s="322"/>
      <c r="T389" s="225"/>
      <c r="U389" s="318"/>
      <c r="V389" s="209"/>
      <c r="W389" s="209"/>
      <c r="X389" s="209"/>
      <c r="Y389" s="209"/>
      <c r="Z389" s="319"/>
      <c r="AA389" s="320"/>
      <c r="AB389" s="308" t="str">
        <f t="shared" si="11"/>
        <v/>
      </c>
      <c r="AC389" s="183"/>
      <c r="AD389" s="209"/>
      <c r="AE389" s="183"/>
      <c r="AF389" s="183"/>
      <c r="AG389" s="183"/>
      <c r="AH389" s="206"/>
      <c r="AI389" s="206"/>
      <c r="AJ389" s="209"/>
      <c r="AK389" s="183"/>
      <c r="AL389" s="206"/>
      <c r="AM389" s="206"/>
      <c r="AN389" s="183"/>
      <c r="AO389" s="209"/>
      <c r="AP389" s="308" t="str">
        <f t="shared" si="10"/>
        <v/>
      </c>
      <c r="AQ389" s="183"/>
      <c r="AR389" s="207" t="s">
        <v>87</v>
      </c>
      <c r="AS389" s="183"/>
      <c r="AT389" s="207" t="s">
        <v>250</v>
      </c>
      <c r="AU389" s="183"/>
      <c r="AV389" s="183"/>
      <c r="AW389" s="207" t="s">
        <v>250</v>
      </c>
      <c r="AX389" s="183"/>
      <c r="AY389" s="207" t="s">
        <v>250</v>
      </c>
      <c r="AZ389" s="207" t="s">
        <v>250</v>
      </c>
      <c r="BA389" s="183"/>
      <c r="BB389" s="183"/>
      <c r="BC389" s="183"/>
      <c r="BD389" s="207" t="s">
        <v>456</v>
      </c>
      <c r="BE389" s="183"/>
      <c r="BF389" s="183"/>
      <c r="BG389" s="183"/>
      <c r="BH389" s="183"/>
      <c r="BI389" s="183"/>
      <c r="BJ389" s="225"/>
      <c r="BN389" s="214"/>
      <c r="BO389" s="214"/>
      <c r="BP389" s="214"/>
      <c r="BQ389" s="215"/>
    </row>
    <row r="390" spans="1:69" ht="27" customHeight="1" thickTop="1" thickBot="1" x14ac:dyDescent="0.3">
      <c r="A390" s="122"/>
      <c r="B390" s="304" t="str">
        <f>IF(C390="","",(VLOOKUP(C390,Lookups!$B$4:$C$2561,2,FALSE)))</f>
        <v/>
      </c>
      <c r="C390" s="366"/>
      <c r="D390" s="315"/>
      <c r="E390" s="316"/>
      <c r="F390" s="225"/>
      <c r="G390" s="225"/>
      <c r="H390" s="225"/>
      <c r="I390" s="225"/>
      <c r="J390" s="225"/>
      <c r="K390" s="225"/>
      <c r="L390" s="225"/>
      <c r="M390" s="225"/>
      <c r="N390" s="225"/>
      <c r="O390" s="317"/>
      <c r="P390" s="224"/>
      <c r="Q390" s="225"/>
      <c r="R390" s="225"/>
      <c r="S390" s="322"/>
      <c r="T390" s="225"/>
      <c r="U390" s="318"/>
      <c r="V390" s="209"/>
      <c r="W390" s="209"/>
      <c r="X390" s="209"/>
      <c r="Y390" s="209"/>
      <c r="Z390" s="319"/>
      <c r="AA390" s="320"/>
      <c r="AB390" s="308" t="str">
        <f t="shared" si="11"/>
        <v/>
      </c>
      <c r="AC390" s="183"/>
      <c r="AD390" s="209"/>
      <c r="AE390" s="183"/>
      <c r="AF390" s="183"/>
      <c r="AG390" s="183"/>
      <c r="AH390" s="206"/>
      <c r="AI390" s="206"/>
      <c r="AJ390" s="209"/>
      <c r="AK390" s="183"/>
      <c r="AL390" s="206"/>
      <c r="AM390" s="206"/>
      <c r="AN390" s="183"/>
      <c r="AO390" s="209"/>
      <c r="AP390" s="308" t="str">
        <f t="shared" ref="AP390:AP453" si="12">IF(AO390="","",VLOOKUP(AO390,MarkMaterialDesc,2,FALSE))</f>
        <v/>
      </c>
      <c r="AQ390" s="183"/>
      <c r="AR390" s="207" t="s">
        <v>87</v>
      </c>
      <c r="AS390" s="183"/>
      <c r="AT390" s="207" t="s">
        <v>250</v>
      </c>
      <c r="AU390" s="183"/>
      <c r="AV390" s="183"/>
      <c r="AW390" s="207" t="s">
        <v>250</v>
      </c>
      <c r="AX390" s="183"/>
      <c r="AY390" s="207" t="s">
        <v>250</v>
      </c>
      <c r="AZ390" s="207" t="s">
        <v>250</v>
      </c>
      <c r="BA390" s="183"/>
      <c r="BB390" s="183"/>
      <c r="BC390" s="183"/>
      <c r="BD390" s="207" t="s">
        <v>456</v>
      </c>
      <c r="BE390" s="183"/>
      <c r="BF390" s="183"/>
      <c r="BG390" s="183"/>
      <c r="BH390" s="183"/>
      <c r="BI390" s="183"/>
      <c r="BJ390" s="225"/>
      <c r="BN390" s="214"/>
      <c r="BO390" s="214"/>
      <c r="BP390" s="214"/>
      <c r="BQ390" s="215"/>
    </row>
    <row r="391" spans="1:69" ht="27" customHeight="1" thickTop="1" thickBot="1" x14ac:dyDescent="0.3">
      <c r="A391" s="122"/>
      <c r="B391" s="304" t="str">
        <f>IF(C391="","",(VLOOKUP(C391,Lookups!$B$4:$C$2561,2,FALSE)))</f>
        <v/>
      </c>
      <c r="C391" s="366"/>
      <c r="D391" s="315"/>
      <c r="E391" s="316"/>
      <c r="F391" s="225"/>
      <c r="G391" s="225"/>
      <c r="H391" s="225"/>
      <c r="I391" s="225"/>
      <c r="J391" s="225"/>
      <c r="K391" s="225"/>
      <c r="L391" s="225"/>
      <c r="M391" s="225"/>
      <c r="N391" s="225"/>
      <c r="O391" s="317"/>
      <c r="P391" s="224"/>
      <c r="Q391" s="225"/>
      <c r="R391" s="225"/>
      <c r="S391" s="322"/>
      <c r="T391" s="225"/>
      <c r="U391" s="318"/>
      <c r="V391" s="209"/>
      <c r="W391" s="209"/>
      <c r="X391" s="209"/>
      <c r="Y391" s="209"/>
      <c r="Z391" s="319"/>
      <c r="AA391" s="320"/>
      <c r="AB391" s="308" t="str">
        <f t="shared" ref="AB391:AB454" si="13">IF(AA391="","",VLOOKUP(AA391,MarkTypeDesc,2,FALSE))</f>
        <v/>
      </c>
      <c r="AC391" s="183"/>
      <c r="AD391" s="209"/>
      <c r="AE391" s="183"/>
      <c r="AF391" s="183"/>
      <c r="AG391" s="183"/>
      <c r="AH391" s="206"/>
      <c r="AI391" s="206"/>
      <c r="AJ391" s="209"/>
      <c r="AK391" s="183"/>
      <c r="AL391" s="206"/>
      <c r="AM391" s="206"/>
      <c r="AN391" s="183"/>
      <c r="AO391" s="209"/>
      <c r="AP391" s="308" t="str">
        <f t="shared" si="12"/>
        <v/>
      </c>
      <c r="AQ391" s="183"/>
      <c r="AR391" s="207" t="s">
        <v>87</v>
      </c>
      <c r="AS391" s="183"/>
      <c r="AT391" s="207" t="s">
        <v>250</v>
      </c>
      <c r="AU391" s="183"/>
      <c r="AV391" s="183"/>
      <c r="AW391" s="207" t="s">
        <v>250</v>
      </c>
      <c r="AX391" s="183"/>
      <c r="AY391" s="207" t="s">
        <v>250</v>
      </c>
      <c r="AZ391" s="207" t="s">
        <v>250</v>
      </c>
      <c r="BA391" s="183"/>
      <c r="BB391" s="183"/>
      <c r="BC391" s="183"/>
      <c r="BD391" s="207" t="s">
        <v>456</v>
      </c>
      <c r="BE391" s="183"/>
      <c r="BF391" s="183"/>
      <c r="BG391" s="183"/>
      <c r="BH391" s="183"/>
      <c r="BI391" s="183"/>
      <c r="BJ391" s="225"/>
      <c r="BN391" s="214"/>
      <c r="BO391" s="214"/>
      <c r="BP391" s="214"/>
      <c r="BQ391" s="215"/>
    </row>
    <row r="392" spans="1:69" ht="27" customHeight="1" thickTop="1" thickBot="1" x14ac:dyDescent="0.3">
      <c r="A392" s="122"/>
      <c r="B392" s="304" t="str">
        <f>IF(C392="","",(VLOOKUP(C392,Lookups!$B$4:$C$2561,2,FALSE)))</f>
        <v/>
      </c>
      <c r="C392" s="366"/>
      <c r="D392" s="315"/>
      <c r="E392" s="316"/>
      <c r="F392" s="225"/>
      <c r="G392" s="225"/>
      <c r="H392" s="225"/>
      <c r="I392" s="225"/>
      <c r="J392" s="225"/>
      <c r="K392" s="225"/>
      <c r="L392" s="225"/>
      <c r="M392" s="225"/>
      <c r="N392" s="225"/>
      <c r="O392" s="317"/>
      <c r="P392" s="224"/>
      <c r="Q392" s="225"/>
      <c r="R392" s="225"/>
      <c r="S392" s="322"/>
      <c r="T392" s="225"/>
      <c r="U392" s="318"/>
      <c r="V392" s="209"/>
      <c r="W392" s="209"/>
      <c r="X392" s="209"/>
      <c r="Y392" s="209"/>
      <c r="Z392" s="319"/>
      <c r="AA392" s="320"/>
      <c r="AB392" s="308" t="str">
        <f t="shared" si="13"/>
        <v/>
      </c>
      <c r="AC392" s="183"/>
      <c r="AD392" s="209"/>
      <c r="AE392" s="183"/>
      <c r="AF392" s="183"/>
      <c r="AG392" s="183"/>
      <c r="AH392" s="206"/>
      <c r="AI392" s="206"/>
      <c r="AJ392" s="209"/>
      <c r="AK392" s="183"/>
      <c r="AL392" s="206"/>
      <c r="AM392" s="206"/>
      <c r="AN392" s="183"/>
      <c r="AO392" s="209"/>
      <c r="AP392" s="308" t="str">
        <f t="shared" si="12"/>
        <v/>
      </c>
      <c r="AQ392" s="183"/>
      <c r="AR392" s="207" t="s">
        <v>87</v>
      </c>
      <c r="AS392" s="183"/>
      <c r="AT392" s="207" t="s">
        <v>250</v>
      </c>
      <c r="AU392" s="183"/>
      <c r="AV392" s="183"/>
      <c r="AW392" s="207" t="s">
        <v>250</v>
      </c>
      <c r="AX392" s="183"/>
      <c r="AY392" s="207" t="s">
        <v>250</v>
      </c>
      <c r="AZ392" s="207" t="s">
        <v>250</v>
      </c>
      <c r="BA392" s="183"/>
      <c r="BB392" s="183"/>
      <c r="BC392" s="183"/>
      <c r="BD392" s="207" t="s">
        <v>456</v>
      </c>
      <c r="BE392" s="183"/>
      <c r="BF392" s="183"/>
      <c r="BG392" s="183"/>
      <c r="BH392" s="183"/>
      <c r="BI392" s="183"/>
      <c r="BJ392" s="225"/>
      <c r="BN392" s="214"/>
      <c r="BO392" s="214"/>
      <c r="BP392" s="214"/>
      <c r="BQ392" s="215"/>
    </row>
    <row r="393" spans="1:69" ht="27" customHeight="1" thickTop="1" thickBot="1" x14ac:dyDescent="0.3">
      <c r="A393" s="122"/>
      <c r="B393" s="304" t="str">
        <f>IF(C393="","",(VLOOKUP(C393,Lookups!$B$4:$C$2561,2,FALSE)))</f>
        <v/>
      </c>
      <c r="C393" s="366"/>
      <c r="D393" s="315"/>
      <c r="E393" s="316"/>
      <c r="F393" s="225"/>
      <c r="G393" s="225"/>
      <c r="H393" s="225"/>
      <c r="I393" s="225"/>
      <c r="J393" s="225"/>
      <c r="K393" s="225"/>
      <c r="L393" s="225"/>
      <c r="M393" s="225"/>
      <c r="N393" s="225"/>
      <c r="O393" s="317"/>
      <c r="P393" s="224"/>
      <c r="Q393" s="225"/>
      <c r="R393" s="225"/>
      <c r="S393" s="322"/>
      <c r="T393" s="225"/>
      <c r="U393" s="318"/>
      <c r="V393" s="209"/>
      <c r="W393" s="209"/>
      <c r="X393" s="209"/>
      <c r="Y393" s="209"/>
      <c r="Z393" s="319"/>
      <c r="AA393" s="320"/>
      <c r="AB393" s="308" t="str">
        <f t="shared" si="13"/>
        <v/>
      </c>
      <c r="AC393" s="183"/>
      <c r="AD393" s="209"/>
      <c r="AE393" s="183"/>
      <c r="AF393" s="183"/>
      <c r="AG393" s="183"/>
      <c r="AH393" s="206"/>
      <c r="AI393" s="206"/>
      <c r="AJ393" s="209"/>
      <c r="AK393" s="183"/>
      <c r="AL393" s="206"/>
      <c r="AM393" s="206"/>
      <c r="AN393" s="183"/>
      <c r="AO393" s="209"/>
      <c r="AP393" s="308" t="str">
        <f t="shared" si="12"/>
        <v/>
      </c>
      <c r="AQ393" s="183"/>
      <c r="AR393" s="207" t="s">
        <v>87</v>
      </c>
      <c r="AS393" s="183"/>
      <c r="AT393" s="207" t="s">
        <v>250</v>
      </c>
      <c r="AU393" s="183"/>
      <c r="AV393" s="183"/>
      <c r="AW393" s="207" t="s">
        <v>250</v>
      </c>
      <c r="AX393" s="183"/>
      <c r="AY393" s="207" t="s">
        <v>250</v>
      </c>
      <c r="AZ393" s="207" t="s">
        <v>250</v>
      </c>
      <c r="BA393" s="183"/>
      <c r="BB393" s="183"/>
      <c r="BC393" s="183"/>
      <c r="BD393" s="207" t="s">
        <v>456</v>
      </c>
      <c r="BE393" s="183"/>
      <c r="BF393" s="183"/>
      <c r="BG393" s="183"/>
      <c r="BH393" s="183"/>
      <c r="BI393" s="183"/>
      <c r="BJ393" s="225"/>
      <c r="BN393" s="214"/>
      <c r="BO393" s="214"/>
      <c r="BP393" s="214"/>
      <c r="BQ393" s="215"/>
    </row>
    <row r="394" spans="1:69" ht="27" customHeight="1" thickTop="1" thickBot="1" x14ac:dyDescent="0.3">
      <c r="A394" s="122"/>
      <c r="B394" s="304" t="str">
        <f>IF(C394="","",(VLOOKUP(C394,Lookups!$B$4:$C$2561,2,FALSE)))</f>
        <v/>
      </c>
      <c r="C394" s="366"/>
      <c r="D394" s="315"/>
      <c r="E394" s="316"/>
      <c r="F394" s="225"/>
      <c r="G394" s="225"/>
      <c r="H394" s="225"/>
      <c r="I394" s="225"/>
      <c r="J394" s="225"/>
      <c r="K394" s="225"/>
      <c r="L394" s="225"/>
      <c r="M394" s="225"/>
      <c r="N394" s="225"/>
      <c r="O394" s="317"/>
      <c r="P394" s="224"/>
      <c r="Q394" s="225"/>
      <c r="R394" s="225"/>
      <c r="S394" s="322"/>
      <c r="T394" s="225"/>
      <c r="U394" s="318"/>
      <c r="V394" s="209"/>
      <c r="W394" s="209"/>
      <c r="X394" s="209"/>
      <c r="Y394" s="209"/>
      <c r="Z394" s="319"/>
      <c r="AA394" s="320"/>
      <c r="AB394" s="308" t="str">
        <f t="shared" si="13"/>
        <v/>
      </c>
      <c r="AC394" s="183"/>
      <c r="AD394" s="209"/>
      <c r="AE394" s="183"/>
      <c r="AF394" s="183"/>
      <c r="AG394" s="183"/>
      <c r="AH394" s="206"/>
      <c r="AI394" s="206"/>
      <c r="AJ394" s="209"/>
      <c r="AK394" s="183"/>
      <c r="AL394" s="206"/>
      <c r="AM394" s="206"/>
      <c r="AN394" s="183"/>
      <c r="AO394" s="209"/>
      <c r="AP394" s="308" t="str">
        <f t="shared" si="12"/>
        <v/>
      </c>
      <c r="AQ394" s="183"/>
      <c r="AR394" s="207" t="s">
        <v>87</v>
      </c>
      <c r="AS394" s="183"/>
      <c r="AT394" s="207" t="s">
        <v>250</v>
      </c>
      <c r="AU394" s="183"/>
      <c r="AV394" s="183"/>
      <c r="AW394" s="207" t="s">
        <v>250</v>
      </c>
      <c r="AX394" s="183"/>
      <c r="AY394" s="207" t="s">
        <v>250</v>
      </c>
      <c r="AZ394" s="207" t="s">
        <v>250</v>
      </c>
      <c r="BA394" s="183"/>
      <c r="BB394" s="183"/>
      <c r="BC394" s="183"/>
      <c r="BD394" s="207" t="s">
        <v>456</v>
      </c>
      <c r="BE394" s="183"/>
      <c r="BF394" s="183"/>
      <c r="BG394" s="183"/>
      <c r="BH394" s="183"/>
      <c r="BI394" s="183"/>
      <c r="BJ394" s="225"/>
      <c r="BN394" s="214"/>
      <c r="BO394" s="214"/>
      <c r="BP394" s="214"/>
      <c r="BQ394" s="215"/>
    </row>
    <row r="395" spans="1:69" ht="27" customHeight="1" thickTop="1" thickBot="1" x14ac:dyDescent="0.3">
      <c r="A395" s="122"/>
      <c r="B395" s="304" t="str">
        <f>IF(C395="","",(VLOOKUP(C395,Lookups!$B$4:$C$2561,2,FALSE)))</f>
        <v/>
      </c>
      <c r="C395" s="366"/>
      <c r="D395" s="315"/>
      <c r="E395" s="316"/>
      <c r="F395" s="225"/>
      <c r="G395" s="225"/>
      <c r="H395" s="225"/>
      <c r="I395" s="225"/>
      <c r="J395" s="225"/>
      <c r="K395" s="225"/>
      <c r="L395" s="225"/>
      <c r="M395" s="225"/>
      <c r="N395" s="225"/>
      <c r="O395" s="317"/>
      <c r="P395" s="224"/>
      <c r="Q395" s="225"/>
      <c r="R395" s="225"/>
      <c r="S395" s="322"/>
      <c r="T395" s="225"/>
      <c r="U395" s="318"/>
      <c r="V395" s="209"/>
      <c r="W395" s="209"/>
      <c r="X395" s="209"/>
      <c r="Y395" s="209"/>
      <c r="Z395" s="319"/>
      <c r="AA395" s="320"/>
      <c r="AB395" s="308" t="str">
        <f t="shared" si="13"/>
        <v/>
      </c>
      <c r="AC395" s="183"/>
      <c r="AD395" s="209"/>
      <c r="AE395" s="183"/>
      <c r="AF395" s="183"/>
      <c r="AG395" s="183"/>
      <c r="AH395" s="206"/>
      <c r="AI395" s="206"/>
      <c r="AJ395" s="209"/>
      <c r="AK395" s="183"/>
      <c r="AL395" s="206"/>
      <c r="AM395" s="206"/>
      <c r="AN395" s="183"/>
      <c r="AO395" s="209"/>
      <c r="AP395" s="308" t="str">
        <f t="shared" si="12"/>
        <v/>
      </c>
      <c r="AQ395" s="183"/>
      <c r="AR395" s="207" t="s">
        <v>87</v>
      </c>
      <c r="AS395" s="183"/>
      <c r="AT395" s="207" t="s">
        <v>250</v>
      </c>
      <c r="AU395" s="183"/>
      <c r="AV395" s="183"/>
      <c r="AW395" s="207" t="s">
        <v>250</v>
      </c>
      <c r="AX395" s="183"/>
      <c r="AY395" s="207" t="s">
        <v>250</v>
      </c>
      <c r="AZ395" s="207" t="s">
        <v>250</v>
      </c>
      <c r="BA395" s="183"/>
      <c r="BB395" s="183"/>
      <c r="BC395" s="183"/>
      <c r="BD395" s="207" t="s">
        <v>456</v>
      </c>
      <c r="BE395" s="183"/>
      <c r="BF395" s="183"/>
      <c r="BG395" s="183"/>
      <c r="BH395" s="183"/>
      <c r="BI395" s="183"/>
      <c r="BJ395" s="225"/>
      <c r="BN395" s="214"/>
      <c r="BO395" s="214"/>
      <c r="BP395" s="214"/>
      <c r="BQ395" s="215"/>
    </row>
    <row r="396" spans="1:69" ht="27" customHeight="1" thickTop="1" thickBot="1" x14ac:dyDescent="0.3">
      <c r="A396" s="122"/>
      <c r="B396" s="304" t="str">
        <f>IF(C396="","",(VLOOKUP(C396,Lookups!$B$4:$C$2561,2,FALSE)))</f>
        <v/>
      </c>
      <c r="C396" s="366"/>
      <c r="D396" s="315"/>
      <c r="E396" s="316"/>
      <c r="F396" s="225"/>
      <c r="G396" s="225"/>
      <c r="H396" s="225"/>
      <c r="I396" s="225"/>
      <c r="J396" s="225"/>
      <c r="K396" s="225"/>
      <c r="L396" s="225"/>
      <c r="M396" s="225"/>
      <c r="N396" s="225"/>
      <c r="O396" s="317"/>
      <c r="P396" s="224"/>
      <c r="Q396" s="225"/>
      <c r="R396" s="225"/>
      <c r="S396" s="322"/>
      <c r="T396" s="225"/>
      <c r="U396" s="318"/>
      <c r="V396" s="209"/>
      <c r="W396" s="209"/>
      <c r="X396" s="209"/>
      <c r="Y396" s="209"/>
      <c r="Z396" s="319"/>
      <c r="AA396" s="320"/>
      <c r="AB396" s="308" t="str">
        <f t="shared" si="13"/>
        <v/>
      </c>
      <c r="AC396" s="183"/>
      <c r="AD396" s="209"/>
      <c r="AE396" s="183"/>
      <c r="AF396" s="183"/>
      <c r="AG396" s="183"/>
      <c r="AH396" s="206"/>
      <c r="AI396" s="206"/>
      <c r="AJ396" s="209"/>
      <c r="AK396" s="183"/>
      <c r="AL396" s="206"/>
      <c r="AM396" s="206"/>
      <c r="AN396" s="183"/>
      <c r="AO396" s="209"/>
      <c r="AP396" s="308" t="str">
        <f t="shared" si="12"/>
        <v/>
      </c>
      <c r="AQ396" s="183"/>
      <c r="AR396" s="207" t="s">
        <v>87</v>
      </c>
      <c r="AS396" s="183"/>
      <c r="AT396" s="207" t="s">
        <v>250</v>
      </c>
      <c r="AU396" s="183"/>
      <c r="AV396" s="183"/>
      <c r="AW396" s="207" t="s">
        <v>250</v>
      </c>
      <c r="AX396" s="183"/>
      <c r="AY396" s="207" t="s">
        <v>250</v>
      </c>
      <c r="AZ396" s="207" t="s">
        <v>250</v>
      </c>
      <c r="BA396" s="183"/>
      <c r="BB396" s="183"/>
      <c r="BC396" s="183"/>
      <c r="BD396" s="207" t="s">
        <v>456</v>
      </c>
      <c r="BE396" s="183"/>
      <c r="BF396" s="183"/>
      <c r="BG396" s="183"/>
      <c r="BH396" s="183"/>
      <c r="BI396" s="183"/>
      <c r="BJ396" s="225"/>
      <c r="BN396" s="214"/>
      <c r="BO396" s="214"/>
      <c r="BP396" s="214"/>
      <c r="BQ396" s="215"/>
    </row>
    <row r="397" spans="1:69" ht="27" customHeight="1" thickTop="1" thickBot="1" x14ac:dyDescent="0.3">
      <c r="A397" s="122"/>
      <c r="B397" s="304" t="str">
        <f>IF(C397="","",(VLOOKUP(C397,Lookups!$B$4:$C$2561,2,FALSE)))</f>
        <v/>
      </c>
      <c r="C397" s="366"/>
      <c r="D397" s="315"/>
      <c r="E397" s="316"/>
      <c r="F397" s="225"/>
      <c r="G397" s="225"/>
      <c r="H397" s="225"/>
      <c r="I397" s="225"/>
      <c r="J397" s="225"/>
      <c r="K397" s="225"/>
      <c r="L397" s="225"/>
      <c r="M397" s="225"/>
      <c r="N397" s="225"/>
      <c r="O397" s="317"/>
      <c r="P397" s="224"/>
      <c r="Q397" s="225"/>
      <c r="R397" s="225"/>
      <c r="S397" s="322"/>
      <c r="T397" s="225"/>
      <c r="U397" s="318"/>
      <c r="V397" s="209"/>
      <c r="W397" s="209"/>
      <c r="X397" s="209"/>
      <c r="Y397" s="209"/>
      <c r="Z397" s="319"/>
      <c r="AA397" s="320"/>
      <c r="AB397" s="308" t="str">
        <f t="shared" si="13"/>
        <v/>
      </c>
      <c r="AC397" s="183"/>
      <c r="AD397" s="209"/>
      <c r="AE397" s="183"/>
      <c r="AF397" s="183"/>
      <c r="AG397" s="183"/>
      <c r="AH397" s="206"/>
      <c r="AI397" s="206"/>
      <c r="AJ397" s="209"/>
      <c r="AK397" s="183"/>
      <c r="AL397" s="206"/>
      <c r="AM397" s="206"/>
      <c r="AN397" s="183"/>
      <c r="AO397" s="209"/>
      <c r="AP397" s="308" t="str">
        <f t="shared" si="12"/>
        <v/>
      </c>
      <c r="AQ397" s="183"/>
      <c r="AR397" s="207" t="s">
        <v>87</v>
      </c>
      <c r="AS397" s="183"/>
      <c r="AT397" s="207" t="s">
        <v>250</v>
      </c>
      <c r="AU397" s="183"/>
      <c r="AV397" s="183"/>
      <c r="AW397" s="207" t="s">
        <v>250</v>
      </c>
      <c r="AX397" s="183"/>
      <c r="AY397" s="207" t="s">
        <v>250</v>
      </c>
      <c r="AZ397" s="207" t="s">
        <v>250</v>
      </c>
      <c r="BA397" s="183"/>
      <c r="BB397" s="183"/>
      <c r="BC397" s="183"/>
      <c r="BD397" s="207" t="s">
        <v>456</v>
      </c>
      <c r="BE397" s="183"/>
      <c r="BF397" s="183"/>
      <c r="BG397" s="183"/>
      <c r="BH397" s="183"/>
      <c r="BI397" s="183"/>
      <c r="BJ397" s="225"/>
      <c r="BN397" s="214"/>
      <c r="BO397" s="214"/>
      <c r="BP397" s="214"/>
      <c r="BQ397" s="215"/>
    </row>
    <row r="398" spans="1:69" ht="27" customHeight="1" thickTop="1" thickBot="1" x14ac:dyDescent="0.3">
      <c r="A398" s="122"/>
      <c r="B398" s="304" t="str">
        <f>IF(C398="","",(VLOOKUP(C398,Lookups!$B$4:$C$2561,2,FALSE)))</f>
        <v/>
      </c>
      <c r="C398" s="366"/>
      <c r="D398" s="315"/>
      <c r="E398" s="316"/>
      <c r="F398" s="225"/>
      <c r="G398" s="225"/>
      <c r="H398" s="225"/>
      <c r="I398" s="225"/>
      <c r="J398" s="225"/>
      <c r="K398" s="225"/>
      <c r="L398" s="225"/>
      <c r="M398" s="225"/>
      <c r="N398" s="225"/>
      <c r="O398" s="317"/>
      <c r="P398" s="224"/>
      <c r="Q398" s="225"/>
      <c r="R398" s="225"/>
      <c r="S398" s="322"/>
      <c r="T398" s="225"/>
      <c r="U398" s="318"/>
      <c r="V398" s="209"/>
      <c r="W398" s="209"/>
      <c r="X398" s="209"/>
      <c r="Y398" s="209"/>
      <c r="Z398" s="319"/>
      <c r="AA398" s="320"/>
      <c r="AB398" s="308" t="str">
        <f t="shared" si="13"/>
        <v/>
      </c>
      <c r="AC398" s="183"/>
      <c r="AD398" s="209"/>
      <c r="AE398" s="183"/>
      <c r="AF398" s="183"/>
      <c r="AG398" s="183"/>
      <c r="AH398" s="206"/>
      <c r="AI398" s="206"/>
      <c r="AJ398" s="209"/>
      <c r="AK398" s="183"/>
      <c r="AL398" s="206"/>
      <c r="AM398" s="206"/>
      <c r="AN398" s="183"/>
      <c r="AO398" s="209"/>
      <c r="AP398" s="308" t="str">
        <f t="shared" si="12"/>
        <v/>
      </c>
      <c r="AQ398" s="183"/>
      <c r="AR398" s="207" t="s">
        <v>87</v>
      </c>
      <c r="AS398" s="183"/>
      <c r="AT398" s="207" t="s">
        <v>250</v>
      </c>
      <c r="AU398" s="183"/>
      <c r="AV398" s="183"/>
      <c r="AW398" s="207" t="s">
        <v>250</v>
      </c>
      <c r="AX398" s="183"/>
      <c r="AY398" s="207" t="s">
        <v>250</v>
      </c>
      <c r="AZ398" s="207" t="s">
        <v>250</v>
      </c>
      <c r="BA398" s="183"/>
      <c r="BB398" s="183"/>
      <c r="BC398" s="183"/>
      <c r="BD398" s="207" t="s">
        <v>456</v>
      </c>
      <c r="BE398" s="183"/>
      <c r="BF398" s="183"/>
      <c r="BG398" s="183"/>
      <c r="BH398" s="183"/>
      <c r="BI398" s="183"/>
      <c r="BJ398" s="225"/>
      <c r="BN398" s="214"/>
      <c r="BO398" s="214"/>
      <c r="BP398" s="214"/>
      <c r="BQ398" s="215"/>
    </row>
    <row r="399" spans="1:69" ht="27" customHeight="1" thickTop="1" thickBot="1" x14ac:dyDescent="0.3">
      <c r="A399" s="122"/>
      <c r="B399" s="304" t="str">
        <f>IF(C399="","",(VLOOKUP(C399,Lookups!$B$4:$C$2561,2,FALSE)))</f>
        <v/>
      </c>
      <c r="C399" s="366"/>
      <c r="D399" s="315"/>
      <c r="E399" s="316"/>
      <c r="F399" s="225"/>
      <c r="G399" s="225"/>
      <c r="H399" s="225"/>
      <c r="I399" s="225"/>
      <c r="J399" s="225"/>
      <c r="K399" s="225"/>
      <c r="L399" s="225"/>
      <c r="M399" s="225"/>
      <c r="N399" s="225"/>
      <c r="O399" s="317"/>
      <c r="P399" s="224"/>
      <c r="Q399" s="225"/>
      <c r="R399" s="225"/>
      <c r="S399" s="322"/>
      <c r="T399" s="225"/>
      <c r="U399" s="318"/>
      <c r="V399" s="209"/>
      <c r="W399" s="209"/>
      <c r="X399" s="209"/>
      <c r="Y399" s="209"/>
      <c r="Z399" s="319"/>
      <c r="AA399" s="320"/>
      <c r="AB399" s="308" t="str">
        <f t="shared" si="13"/>
        <v/>
      </c>
      <c r="AC399" s="183"/>
      <c r="AD399" s="209"/>
      <c r="AE399" s="183"/>
      <c r="AF399" s="183"/>
      <c r="AG399" s="183"/>
      <c r="AH399" s="206"/>
      <c r="AI399" s="206"/>
      <c r="AJ399" s="209"/>
      <c r="AK399" s="183"/>
      <c r="AL399" s="206"/>
      <c r="AM399" s="206"/>
      <c r="AN399" s="183"/>
      <c r="AO399" s="209"/>
      <c r="AP399" s="308" t="str">
        <f t="shared" si="12"/>
        <v/>
      </c>
      <c r="AQ399" s="183"/>
      <c r="AR399" s="207" t="s">
        <v>87</v>
      </c>
      <c r="AS399" s="183"/>
      <c r="AT399" s="207" t="s">
        <v>250</v>
      </c>
      <c r="AU399" s="183"/>
      <c r="AV399" s="183"/>
      <c r="AW399" s="207" t="s">
        <v>250</v>
      </c>
      <c r="AX399" s="183"/>
      <c r="AY399" s="207" t="s">
        <v>250</v>
      </c>
      <c r="AZ399" s="207" t="s">
        <v>250</v>
      </c>
      <c r="BA399" s="183"/>
      <c r="BB399" s="183"/>
      <c r="BC399" s="183"/>
      <c r="BD399" s="207" t="s">
        <v>456</v>
      </c>
      <c r="BE399" s="183"/>
      <c r="BF399" s="183"/>
      <c r="BG399" s="183"/>
      <c r="BH399" s="183"/>
      <c r="BI399" s="183"/>
      <c r="BJ399" s="225"/>
      <c r="BN399" s="214"/>
      <c r="BO399" s="214"/>
      <c r="BP399" s="214"/>
      <c r="BQ399" s="215"/>
    </row>
    <row r="400" spans="1:69" ht="27" customHeight="1" thickTop="1" thickBot="1" x14ac:dyDescent="0.3">
      <c r="A400" s="122"/>
      <c r="B400" s="304" t="str">
        <f>IF(C400="","",(VLOOKUP(C400,Lookups!$B$4:$C$2561,2,FALSE)))</f>
        <v/>
      </c>
      <c r="C400" s="366"/>
      <c r="D400" s="315"/>
      <c r="E400" s="316"/>
      <c r="F400" s="225"/>
      <c r="G400" s="225"/>
      <c r="H400" s="225"/>
      <c r="I400" s="225"/>
      <c r="J400" s="225"/>
      <c r="K400" s="225"/>
      <c r="L400" s="225"/>
      <c r="M400" s="225"/>
      <c r="N400" s="225"/>
      <c r="O400" s="317"/>
      <c r="P400" s="224"/>
      <c r="Q400" s="225"/>
      <c r="R400" s="225"/>
      <c r="S400" s="322"/>
      <c r="T400" s="225"/>
      <c r="U400" s="318"/>
      <c r="V400" s="209"/>
      <c r="W400" s="209"/>
      <c r="X400" s="209"/>
      <c r="Y400" s="209"/>
      <c r="Z400" s="319"/>
      <c r="AA400" s="320"/>
      <c r="AB400" s="308" t="str">
        <f t="shared" si="13"/>
        <v/>
      </c>
      <c r="AC400" s="183"/>
      <c r="AD400" s="209"/>
      <c r="AE400" s="183"/>
      <c r="AF400" s="183"/>
      <c r="AG400" s="183"/>
      <c r="AH400" s="206"/>
      <c r="AI400" s="206"/>
      <c r="AJ400" s="209"/>
      <c r="AK400" s="183"/>
      <c r="AL400" s="206"/>
      <c r="AM400" s="206"/>
      <c r="AN400" s="183"/>
      <c r="AO400" s="209"/>
      <c r="AP400" s="308" t="str">
        <f t="shared" si="12"/>
        <v/>
      </c>
      <c r="AQ400" s="183"/>
      <c r="AR400" s="207" t="s">
        <v>87</v>
      </c>
      <c r="AS400" s="183"/>
      <c r="AT400" s="207" t="s">
        <v>250</v>
      </c>
      <c r="AU400" s="183"/>
      <c r="AV400" s="183"/>
      <c r="AW400" s="207" t="s">
        <v>250</v>
      </c>
      <c r="AX400" s="183"/>
      <c r="AY400" s="207" t="s">
        <v>250</v>
      </c>
      <c r="AZ400" s="207" t="s">
        <v>250</v>
      </c>
      <c r="BA400" s="183"/>
      <c r="BB400" s="183"/>
      <c r="BC400" s="183"/>
      <c r="BD400" s="207" t="s">
        <v>456</v>
      </c>
      <c r="BE400" s="183"/>
      <c r="BF400" s="183"/>
      <c r="BG400" s="183"/>
      <c r="BH400" s="183"/>
      <c r="BI400" s="183"/>
      <c r="BJ400" s="225"/>
      <c r="BN400" s="214"/>
      <c r="BO400" s="214"/>
      <c r="BP400" s="214"/>
      <c r="BQ400" s="215"/>
    </row>
    <row r="401" spans="1:69" ht="27" customHeight="1" thickTop="1" thickBot="1" x14ac:dyDescent="0.3">
      <c r="A401" s="122"/>
      <c r="B401" s="304" t="str">
        <f>IF(C401="","",(VLOOKUP(C401,Lookups!$B$4:$C$2561,2,FALSE)))</f>
        <v/>
      </c>
      <c r="C401" s="366"/>
      <c r="D401" s="315"/>
      <c r="E401" s="316"/>
      <c r="F401" s="225"/>
      <c r="G401" s="225"/>
      <c r="H401" s="225"/>
      <c r="I401" s="225"/>
      <c r="J401" s="225"/>
      <c r="K401" s="225"/>
      <c r="L401" s="225"/>
      <c r="M401" s="225"/>
      <c r="N401" s="225"/>
      <c r="O401" s="317"/>
      <c r="P401" s="224"/>
      <c r="Q401" s="225"/>
      <c r="R401" s="225"/>
      <c r="S401" s="322"/>
      <c r="T401" s="225"/>
      <c r="U401" s="318"/>
      <c r="V401" s="209"/>
      <c r="W401" s="209"/>
      <c r="X401" s="209"/>
      <c r="Y401" s="209"/>
      <c r="Z401" s="319"/>
      <c r="AA401" s="320"/>
      <c r="AB401" s="308" t="str">
        <f t="shared" si="13"/>
        <v/>
      </c>
      <c r="AC401" s="183"/>
      <c r="AD401" s="209"/>
      <c r="AE401" s="183"/>
      <c r="AF401" s="183"/>
      <c r="AG401" s="183"/>
      <c r="AH401" s="206"/>
      <c r="AI401" s="206"/>
      <c r="AJ401" s="209"/>
      <c r="AK401" s="183"/>
      <c r="AL401" s="206"/>
      <c r="AM401" s="206"/>
      <c r="AN401" s="183"/>
      <c r="AO401" s="209"/>
      <c r="AP401" s="308" t="str">
        <f t="shared" si="12"/>
        <v/>
      </c>
      <c r="AQ401" s="183"/>
      <c r="AR401" s="207" t="s">
        <v>87</v>
      </c>
      <c r="AS401" s="183"/>
      <c r="AT401" s="207" t="s">
        <v>250</v>
      </c>
      <c r="AU401" s="183"/>
      <c r="AV401" s="183"/>
      <c r="AW401" s="207" t="s">
        <v>250</v>
      </c>
      <c r="AX401" s="183"/>
      <c r="AY401" s="207" t="s">
        <v>250</v>
      </c>
      <c r="AZ401" s="207" t="s">
        <v>250</v>
      </c>
      <c r="BA401" s="183"/>
      <c r="BB401" s="183"/>
      <c r="BC401" s="183"/>
      <c r="BD401" s="207" t="s">
        <v>456</v>
      </c>
      <c r="BE401" s="183"/>
      <c r="BF401" s="183"/>
      <c r="BG401" s="183"/>
      <c r="BH401" s="183"/>
      <c r="BI401" s="183"/>
      <c r="BJ401" s="225"/>
      <c r="BN401" s="214"/>
      <c r="BO401" s="214"/>
      <c r="BP401" s="214"/>
      <c r="BQ401" s="215"/>
    </row>
    <row r="402" spans="1:69" ht="27" customHeight="1" thickTop="1" thickBot="1" x14ac:dyDescent="0.3">
      <c r="A402" s="122"/>
      <c r="B402" s="304" t="str">
        <f>IF(C402="","",(VLOOKUP(C402,Lookups!$B$4:$C$2561,2,FALSE)))</f>
        <v/>
      </c>
      <c r="C402" s="366"/>
      <c r="D402" s="315"/>
      <c r="E402" s="316"/>
      <c r="F402" s="225"/>
      <c r="G402" s="225"/>
      <c r="H402" s="225"/>
      <c r="I402" s="225"/>
      <c r="J402" s="225"/>
      <c r="K402" s="225"/>
      <c r="L402" s="225"/>
      <c r="M402" s="225"/>
      <c r="N402" s="225"/>
      <c r="O402" s="317"/>
      <c r="P402" s="224"/>
      <c r="Q402" s="225"/>
      <c r="R402" s="225"/>
      <c r="S402" s="322"/>
      <c r="T402" s="225"/>
      <c r="U402" s="318"/>
      <c r="V402" s="209"/>
      <c r="W402" s="209"/>
      <c r="X402" s="209"/>
      <c r="Y402" s="209"/>
      <c r="Z402" s="319"/>
      <c r="AA402" s="320"/>
      <c r="AB402" s="308" t="str">
        <f t="shared" si="13"/>
        <v/>
      </c>
      <c r="AC402" s="183"/>
      <c r="AD402" s="209"/>
      <c r="AE402" s="183"/>
      <c r="AF402" s="183"/>
      <c r="AG402" s="183"/>
      <c r="AH402" s="206"/>
      <c r="AI402" s="206"/>
      <c r="AJ402" s="209"/>
      <c r="AK402" s="183"/>
      <c r="AL402" s="206"/>
      <c r="AM402" s="206"/>
      <c r="AN402" s="183"/>
      <c r="AO402" s="209"/>
      <c r="AP402" s="308" t="str">
        <f t="shared" si="12"/>
        <v/>
      </c>
      <c r="AQ402" s="183"/>
      <c r="AR402" s="207" t="s">
        <v>87</v>
      </c>
      <c r="AS402" s="183"/>
      <c r="AT402" s="207" t="s">
        <v>250</v>
      </c>
      <c r="AU402" s="183"/>
      <c r="AV402" s="183"/>
      <c r="AW402" s="207" t="s">
        <v>250</v>
      </c>
      <c r="AX402" s="183"/>
      <c r="AY402" s="207" t="s">
        <v>250</v>
      </c>
      <c r="AZ402" s="207" t="s">
        <v>250</v>
      </c>
      <c r="BA402" s="183"/>
      <c r="BB402" s="183"/>
      <c r="BC402" s="183"/>
      <c r="BD402" s="207" t="s">
        <v>456</v>
      </c>
      <c r="BE402" s="183"/>
      <c r="BF402" s="183"/>
      <c r="BG402" s="183"/>
      <c r="BH402" s="183"/>
      <c r="BI402" s="183"/>
      <c r="BJ402" s="225"/>
      <c r="BN402" s="214"/>
      <c r="BO402" s="214"/>
      <c r="BP402" s="214"/>
      <c r="BQ402" s="215"/>
    </row>
    <row r="403" spans="1:69" ht="27" customHeight="1" thickTop="1" thickBot="1" x14ac:dyDescent="0.3">
      <c r="A403" s="122"/>
      <c r="B403" s="304" t="str">
        <f>IF(C403="","",(VLOOKUP(C403,Lookups!$B$4:$C$2561,2,FALSE)))</f>
        <v/>
      </c>
      <c r="C403" s="366"/>
      <c r="D403" s="315"/>
      <c r="E403" s="316"/>
      <c r="F403" s="225"/>
      <c r="G403" s="225"/>
      <c r="H403" s="225"/>
      <c r="I403" s="225"/>
      <c r="J403" s="225"/>
      <c r="K403" s="225"/>
      <c r="L403" s="225"/>
      <c r="M403" s="225"/>
      <c r="N403" s="225"/>
      <c r="O403" s="317"/>
      <c r="P403" s="224"/>
      <c r="Q403" s="225"/>
      <c r="R403" s="225"/>
      <c r="S403" s="322"/>
      <c r="T403" s="225"/>
      <c r="U403" s="318"/>
      <c r="V403" s="209"/>
      <c r="W403" s="209"/>
      <c r="X403" s="209"/>
      <c r="Y403" s="209"/>
      <c r="Z403" s="319"/>
      <c r="AA403" s="320"/>
      <c r="AB403" s="308" t="str">
        <f t="shared" si="13"/>
        <v/>
      </c>
      <c r="AC403" s="183"/>
      <c r="AD403" s="209"/>
      <c r="AE403" s="183"/>
      <c r="AF403" s="183"/>
      <c r="AG403" s="183"/>
      <c r="AH403" s="206"/>
      <c r="AI403" s="206"/>
      <c r="AJ403" s="209"/>
      <c r="AK403" s="183"/>
      <c r="AL403" s="206"/>
      <c r="AM403" s="206"/>
      <c r="AN403" s="183"/>
      <c r="AO403" s="209"/>
      <c r="AP403" s="308" t="str">
        <f t="shared" si="12"/>
        <v/>
      </c>
      <c r="AQ403" s="183"/>
      <c r="AR403" s="207" t="s">
        <v>87</v>
      </c>
      <c r="AS403" s="183"/>
      <c r="AT403" s="207" t="s">
        <v>250</v>
      </c>
      <c r="AU403" s="183"/>
      <c r="AV403" s="183"/>
      <c r="AW403" s="207" t="s">
        <v>250</v>
      </c>
      <c r="AX403" s="183"/>
      <c r="AY403" s="207" t="s">
        <v>250</v>
      </c>
      <c r="AZ403" s="207" t="s">
        <v>250</v>
      </c>
      <c r="BA403" s="183"/>
      <c r="BB403" s="183"/>
      <c r="BC403" s="183"/>
      <c r="BD403" s="207" t="s">
        <v>456</v>
      </c>
      <c r="BE403" s="183"/>
      <c r="BF403" s="183"/>
      <c r="BG403" s="183"/>
      <c r="BH403" s="183"/>
      <c r="BI403" s="183"/>
      <c r="BJ403" s="225"/>
      <c r="BN403" s="214"/>
      <c r="BO403" s="214"/>
      <c r="BP403" s="214"/>
      <c r="BQ403" s="215"/>
    </row>
    <row r="404" spans="1:69" ht="27" customHeight="1" thickTop="1" thickBot="1" x14ac:dyDescent="0.3">
      <c r="A404" s="122"/>
      <c r="B404" s="304" t="str">
        <f>IF(C404="","",(VLOOKUP(C404,Lookups!$B$4:$C$2561,2,FALSE)))</f>
        <v/>
      </c>
      <c r="C404" s="366"/>
      <c r="D404" s="315"/>
      <c r="E404" s="316"/>
      <c r="F404" s="225"/>
      <c r="G404" s="225"/>
      <c r="H404" s="225"/>
      <c r="I404" s="225"/>
      <c r="J404" s="225"/>
      <c r="K404" s="225"/>
      <c r="L404" s="225"/>
      <c r="M404" s="225"/>
      <c r="N404" s="225"/>
      <c r="O404" s="317"/>
      <c r="P404" s="224"/>
      <c r="Q404" s="225"/>
      <c r="R404" s="225"/>
      <c r="S404" s="322"/>
      <c r="T404" s="225"/>
      <c r="U404" s="318"/>
      <c r="V404" s="209"/>
      <c r="W404" s="209"/>
      <c r="X404" s="209"/>
      <c r="Y404" s="209"/>
      <c r="Z404" s="319"/>
      <c r="AA404" s="320"/>
      <c r="AB404" s="308" t="str">
        <f t="shared" si="13"/>
        <v/>
      </c>
      <c r="AC404" s="183"/>
      <c r="AD404" s="209"/>
      <c r="AE404" s="183"/>
      <c r="AF404" s="183"/>
      <c r="AG404" s="183"/>
      <c r="AH404" s="206"/>
      <c r="AI404" s="206"/>
      <c r="AJ404" s="209"/>
      <c r="AK404" s="183"/>
      <c r="AL404" s="206"/>
      <c r="AM404" s="206"/>
      <c r="AN404" s="183"/>
      <c r="AO404" s="209"/>
      <c r="AP404" s="308" t="str">
        <f t="shared" si="12"/>
        <v/>
      </c>
      <c r="AQ404" s="183"/>
      <c r="AR404" s="207" t="s">
        <v>87</v>
      </c>
      <c r="AS404" s="183"/>
      <c r="AT404" s="207" t="s">
        <v>250</v>
      </c>
      <c r="AU404" s="183"/>
      <c r="AV404" s="183"/>
      <c r="AW404" s="207" t="s">
        <v>250</v>
      </c>
      <c r="AX404" s="183"/>
      <c r="AY404" s="207" t="s">
        <v>250</v>
      </c>
      <c r="AZ404" s="207" t="s">
        <v>250</v>
      </c>
      <c r="BA404" s="183"/>
      <c r="BB404" s="183"/>
      <c r="BC404" s="183"/>
      <c r="BD404" s="207" t="s">
        <v>456</v>
      </c>
      <c r="BE404" s="183"/>
      <c r="BF404" s="183"/>
      <c r="BG404" s="183"/>
      <c r="BH404" s="183"/>
      <c r="BI404" s="183"/>
      <c r="BJ404" s="225"/>
      <c r="BN404" s="214"/>
      <c r="BO404" s="214"/>
      <c r="BP404" s="214"/>
      <c r="BQ404" s="215"/>
    </row>
    <row r="405" spans="1:69" ht="27" customHeight="1" thickTop="1" thickBot="1" x14ac:dyDescent="0.3">
      <c r="A405" s="122"/>
      <c r="B405" s="304" t="str">
        <f>IF(C405="","",(VLOOKUP(C405,Lookups!$B$4:$C$2561,2,FALSE)))</f>
        <v/>
      </c>
      <c r="C405" s="366"/>
      <c r="D405" s="315"/>
      <c r="E405" s="316"/>
      <c r="F405" s="225"/>
      <c r="G405" s="225"/>
      <c r="H405" s="225"/>
      <c r="I405" s="225"/>
      <c r="J405" s="225"/>
      <c r="K405" s="225"/>
      <c r="L405" s="225"/>
      <c r="M405" s="225"/>
      <c r="N405" s="225"/>
      <c r="O405" s="317"/>
      <c r="P405" s="224"/>
      <c r="Q405" s="225"/>
      <c r="R405" s="225"/>
      <c r="S405" s="322"/>
      <c r="T405" s="225"/>
      <c r="U405" s="318"/>
      <c r="V405" s="209"/>
      <c r="W405" s="209"/>
      <c r="X405" s="209"/>
      <c r="Y405" s="209"/>
      <c r="Z405" s="319"/>
      <c r="AA405" s="320"/>
      <c r="AB405" s="308" t="str">
        <f t="shared" si="13"/>
        <v/>
      </c>
      <c r="AC405" s="183"/>
      <c r="AD405" s="209"/>
      <c r="AE405" s="183"/>
      <c r="AF405" s="183"/>
      <c r="AG405" s="183"/>
      <c r="AH405" s="206"/>
      <c r="AI405" s="206"/>
      <c r="AJ405" s="209"/>
      <c r="AK405" s="183"/>
      <c r="AL405" s="206"/>
      <c r="AM405" s="206"/>
      <c r="AN405" s="183"/>
      <c r="AO405" s="209"/>
      <c r="AP405" s="308" t="str">
        <f t="shared" si="12"/>
        <v/>
      </c>
      <c r="AQ405" s="183"/>
      <c r="AR405" s="207" t="s">
        <v>87</v>
      </c>
      <c r="AS405" s="183"/>
      <c r="AT405" s="207" t="s">
        <v>250</v>
      </c>
      <c r="AU405" s="183"/>
      <c r="AV405" s="183"/>
      <c r="AW405" s="207" t="s">
        <v>250</v>
      </c>
      <c r="AX405" s="183"/>
      <c r="AY405" s="207" t="s">
        <v>250</v>
      </c>
      <c r="AZ405" s="207" t="s">
        <v>250</v>
      </c>
      <c r="BA405" s="183"/>
      <c r="BB405" s="183"/>
      <c r="BC405" s="183"/>
      <c r="BD405" s="207" t="s">
        <v>456</v>
      </c>
      <c r="BE405" s="183"/>
      <c r="BF405" s="183"/>
      <c r="BG405" s="183"/>
      <c r="BH405" s="183"/>
      <c r="BI405" s="183"/>
      <c r="BJ405" s="225"/>
      <c r="BN405" s="214"/>
      <c r="BO405" s="214"/>
      <c r="BP405" s="214"/>
      <c r="BQ405" s="215"/>
    </row>
    <row r="406" spans="1:69" ht="27" customHeight="1" thickTop="1" thickBot="1" x14ac:dyDescent="0.3">
      <c r="A406" s="122"/>
      <c r="B406" s="304" t="str">
        <f>IF(C406="","",(VLOOKUP(C406,Lookups!$B$4:$C$2561,2,FALSE)))</f>
        <v/>
      </c>
      <c r="C406" s="366"/>
      <c r="D406" s="315"/>
      <c r="E406" s="316"/>
      <c r="F406" s="225"/>
      <c r="G406" s="225"/>
      <c r="H406" s="225"/>
      <c r="I406" s="225"/>
      <c r="J406" s="225"/>
      <c r="K406" s="225"/>
      <c r="L406" s="225"/>
      <c r="M406" s="225"/>
      <c r="N406" s="225"/>
      <c r="O406" s="317"/>
      <c r="P406" s="224"/>
      <c r="Q406" s="225"/>
      <c r="R406" s="225"/>
      <c r="S406" s="322"/>
      <c r="T406" s="225"/>
      <c r="U406" s="318"/>
      <c r="V406" s="209"/>
      <c r="W406" s="209"/>
      <c r="X406" s="209"/>
      <c r="Y406" s="209"/>
      <c r="Z406" s="319"/>
      <c r="AA406" s="320"/>
      <c r="AB406" s="308" t="str">
        <f t="shared" si="13"/>
        <v/>
      </c>
      <c r="AC406" s="183"/>
      <c r="AD406" s="209"/>
      <c r="AE406" s="183"/>
      <c r="AF406" s="183"/>
      <c r="AG406" s="183"/>
      <c r="AH406" s="206"/>
      <c r="AI406" s="206"/>
      <c r="AJ406" s="209"/>
      <c r="AK406" s="183"/>
      <c r="AL406" s="206"/>
      <c r="AM406" s="206"/>
      <c r="AN406" s="183"/>
      <c r="AO406" s="209"/>
      <c r="AP406" s="308" t="str">
        <f t="shared" si="12"/>
        <v/>
      </c>
      <c r="AQ406" s="183"/>
      <c r="AR406" s="207" t="s">
        <v>87</v>
      </c>
      <c r="AS406" s="183"/>
      <c r="AT406" s="207" t="s">
        <v>250</v>
      </c>
      <c r="AU406" s="183"/>
      <c r="AV406" s="183"/>
      <c r="AW406" s="207" t="s">
        <v>250</v>
      </c>
      <c r="AX406" s="183"/>
      <c r="AY406" s="207" t="s">
        <v>250</v>
      </c>
      <c r="AZ406" s="207" t="s">
        <v>250</v>
      </c>
      <c r="BA406" s="183"/>
      <c r="BB406" s="183"/>
      <c r="BC406" s="183"/>
      <c r="BD406" s="207" t="s">
        <v>456</v>
      </c>
      <c r="BE406" s="183"/>
      <c r="BF406" s="183"/>
      <c r="BG406" s="183"/>
      <c r="BH406" s="183"/>
      <c r="BI406" s="183"/>
      <c r="BJ406" s="225"/>
      <c r="BN406" s="214"/>
      <c r="BO406" s="214"/>
      <c r="BP406" s="214"/>
      <c r="BQ406" s="215"/>
    </row>
    <row r="407" spans="1:69" ht="27" customHeight="1" thickTop="1" thickBot="1" x14ac:dyDescent="0.3">
      <c r="A407" s="122"/>
      <c r="B407" s="304" t="str">
        <f>IF(C407="","",(VLOOKUP(C407,Lookups!$B$4:$C$2561,2,FALSE)))</f>
        <v/>
      </c>
      <c r="C407" s="366"/>
      <c r="D407" s="315"/>
      <c r="E407" s="316"/>
      <c r="F407" s="225"/>
      <c r="G407" s="225"/>
      <c r="H407" s="225"/>
      <c r="I407" s="225"/>
      <c r="J407" s="225"/>
      <c r="K407" s="225"/>
      <c r="L407" s="225"/>
      <c r="M407" s="225"/>
      <c r="N407" s="225"/>
      <c r="O407" s="317"/>
      <c r="P407" s="224"/>
      <c r="Q407" s="225"/>
      <c r="R407" s="225"/>
      <c r="S407" s="322"/>
      <c r="T407" s="225"/>
      <c r="U407" s="318"/>
      <c r="V407" s="209"/>
      <c r="W407" s="209"/>
      <c r="X407" s="209"/>
      <c r="Y407" s="209"/>
      <c r="Z407" s="319"/>
      <c r="AA407" s="320"/>
      <c r="AB407" s="308" t="str">
        <f t="shared" si="13"/>
        <v/>
      </c>
      <c r="AC407" s="183"/>
      <c r="AD407" s="209"/>
      <c r="AE407" s="183"/>
      <c r="AF407" s="183"/>
      <c r="AG407" s="183"/>
      <c r="AH407" s="206"/>
      <c r="AI407" s="206"/>
      <c r="AJ407" s="209"/>
      <c r="AK407" s="183"/>
      <c r="AL407" s="206"/>
      <c r="AM407" s="206"/>
      <c r="AN407" s="183"/>
      <c r="AO407" s="209"/>
      <c r="AP407" s="308" t="str">
        <f t="shared" si="12"/>
        <v/>
      </c>
      <c r="AQ407" s="183"/>
      <c r="AR407" s="207" t="s">
        <v>87</v>
      </c>
      <c r="AS407" s="183"/>
      <c r="AT407" s="207" t="s">
        <v>250</v>
      </c>
      <c r="AU407" s="183"/>
      <c r="AV407" s="183"/>
      <c r="AW407" s="207" t="s">
        <v>250</v>
      </c>
      <c r="AX407" s="183"/>
      <c r="AY407" s="207" t="s">
        <v>250</v>
      </c>
      <c r="AZ407" s="207" t="s">
        <v>250</v>
      </c>
      <c r="BA407" s="183"/>
      <c r="BB407" s="183"/>
      <c r="BC407" s="183"/>
      <c r="BD407" s="207" t="s">
        <v>456</v>
      </c>
      <c r="BE407" s="183"/>
      <c r="BF407" s="183"/>
      <c r="BG407" s="183"/>
      <c r="BH407" s="183"/>
      <c r="BI407" s="183"/>
      <c r="BJ407" s="225"/>
      <c r="BN407" s="214"/>
      <c r="BO407" s="214"/>
      <c r="BP407" s="214"/>
      <c r="BQ407" s="215"/>
    </row>
    <row r="408" spans="1:69" ht="27" customHeight="1" thickTop="1" thickBot="1" x14ac:dyDescent="0.3">
      <c r="A408" s="122"/>
      <c r="B408" s="304" t="str">
        <f>IF(C408="","",(VLOOKUP(C408,Lookups!$B$4:$C$2561,2,FALSE)))</f>
        <v/>
      </c>
      <c r="C408" s="366"/>
      <c r="D408" s="315"/>
      <c r="E408" s="316"/>
      <c r="F408" s="225"/>
      <c r="G408" s="225"/>
      <c r="H408" s="225"/>
      <c r="I408" s="225"/>
      <c r="J408" s="225"/>
      <c r="K408" s="225"/>
      <c r="L408" s="225"/>
      <c r="M408" s="225"/>
      <c r="N408" s="225"/>
      <c r="O408" s="317"/>
      <c r="P408" s="224"/>
      <c r="Q408" s="225"/>
      <c r="R408" s="225"/>
      <c r="S408" s="322"/>
      <c r="T408" s="225"/>
      <c r="U408" s="318"/>
      <c r="V408" s="209"/>
      <c r="W408" s="209"/>
      <c r="X408" s="209"/>
      <c r="Y408" s="209"/>
      <c r="Z408" s="319"/>
      <c r="AA408" s="320"/>
      <c r="AB408" s="308" t="str">
        <f t="shared" si="13"/>
        <v/>
      </c>
      <c r="AC408" s="183"/>
      <c r="AD408" s="209"/>
      <c r="AE408" s="183"/>
      <c r="AF408" s="183"/>
      <c r="AG408" s="183"/>
      <c r="AH408" s="206"/>
      <c r="AI408" s="206"/>
      <c r="AJ408" s="209"/>
      <c r="AK408" s="183"/>
      <c r="AL408" s="206"/>
      <c r="AM408" s="206"/>
      <c r="AN408" s="183"/>
      <c r="AO408" s="209"/>
      <c r="AP408" s="308" t="str">
        <f t="shared" si="12"/>
        <v/>
      </c>
      <c r="AQ408" s="183"/>
      <c r="AR408" s="207" t="s">
        <v>87</v>
      </c>
      <c r="AS408" s="183"/>
      <c r="AT408" s="207" t="s">
        <v>250</v>
      </c>
      <c r="AU408" s="183"/>
      <c r="AV408" s="183"/>
      <c r="AW408" s="207" t="s">
        <v>250</v>
      </c>
      <c r="AX408" s="183"/>
      <c r="AY408" s="207" t="s">
        <v>250</v>
      </c>
      <c r="AZ408" s="207" t="s">
        <v>250</v>
      </c>
      <c r="BA408" s="183"/>
      <c r="BB408" s="183"/>
      <c r="BC408" s="183"/>
      <c r="BD408" s="207" t="s">
        <v>456</v>
      </c>
      <c r="BE408" s="183"/>
      <c r="BF408" s="183"/>
      <c r="BG408" s="183"/>
      <c r="BH408" s="183"/>
      <c r="BI408" s="183"/>
      <c r="BJ408" s="225"/>
      <c r="BN408" s="214"/>
      <c r="BO408" s="214"/>
      <c r="BP408" s="214"/>
      <c r="BQ408" s="215"/>
    </row>
    <row r="409" spans="1:69" ht="27" customHeight="1" thickTop="1" thickBot="1" x14ac:dyDescent="0.3">
      <c r="A409" s="122"/>
      <c r="B409" s="304" t="str">
        <f>IF(C409="","",(VLOOKUP(C409,Lookups!$B$4:$C$2561,2,FALSE)))</f>
        <v/>
      </c>
      <c r="C409" s="366"/>
      <c r="D409" s="315"/>
      <c r="E409" s="316"/>
      <c r="F409" s="225"/>
      <c r="G409" s="225"/>
      <c r="H409" s="225"/>
      <c r="I409" s="225"/>
      <c r="J409" s="225"/>
      <c r="K409" s="225"/>
      <c r="L409" s="225"/>
      <c r="M409" s="225"/>
      <c r="N409" s="225"/>
      <c r="O409" s="317"/>
      <c r="P409" s="224"/>
      <c r="Q409" s="225"/>
      <c r="R409" s="225"/>
      <c r="S409" s="322"/>
      <c r="T409" s="225"/>
      <c r="U409" s="318"/>
      <c r="V409" s="209"/>
      <c r="W409" s="209"/>
      <c r="X409" s="209"/>
      <c r="Y409" s="209"/>
      <c r="Z409" s="319"/>
      <c r="AA409" s="320"/>
      <c r="AB409" s="308" t="str">
        <f t="shared" si="13"/>
        <v/>
      </c>
      <c r="AC409" s="183"/>
      <c r="AD409" s="209"/>
      <c r="AE409" s="183"/>
      <c r="AF409" s="183"/>
      <c r="AG409" s="183"/>
      <c r="AH409" s="206"/>
      <c r="AI409" s="206"/>
      <c r="AJ409" s="209"/>
      <c r="AK409" s="183"/>
      <c r="AL409" s="206"/>
      <c r="AM409" s="206"/>
      <c r="AN409" s="183"/>
      <c r="AO409" s="209"/>
      <c r="AP409" s="308" t="str">
        <f t="shared" si="12"/>
        <v/>
      </c>
      <c r="AQ409" s="183"/>
      <c r="AR409" s="207" t="s">
        <v>87</v>
      </c>
      <c r="AS409" s="183"/>
      <c r="AT409" s="207" t="s">
        <v>250</v>
      </c>
      <c r="AU409" s="183"/>
      <c r="AV409" s="183"/>
      <c r="AW409" s="207" t="s">
        <v>250</v>
      </c>
      <c r="AX409" s="183"/>
      <c r="AY409" s="207" t="s">
        <v>250</v>
      </c>
      <c r="AZ409" s="207" t="s">
        <v>250</v>
      </c>
      <c r="BA409" s="183"/>
      <c r="BB409" s="183"/>
      <c r="BC409" s="183"/>
      <c r="BD409" s="207" t="s">
        <v>456</v>
      </c>
      <c r="BE409" s="183"/>
      <c r="BF409" s="183"/>
      <c r="BG409" s="183"/>
      <c r="BH409" s="183"/>
      <c r="BI409" s="183"/>
      <c r="BJ409" s="225"/>
      <c r="BN409" s="214"/>
      <c r="BO409" s="214"/>
      <c r="BP409" s="214"/>
      <c r="BQ409" s="215"/>
    </row>
    <row r="410" spans="1:69" ht="27" customHeight="1" thickTop="1" thickBot="1" x14ac:dyDescent="0.3">
      <c r="A410" s="122"/>
      <c r="B410" s="304" t="str">
        <f>IF(C410="","",(VLOOKUP(C410,Lookups!$B$4:$C$2561,2,FALSE)))</f>
        <v/>
      </c>
      <c r="C410" s="366"/>
      <c r="D410" s="315"/>
      <c r="E410" s="316"/>
      <c r="F410" s="225"/>
      <c r="G410" s="225"/>
      <c r="H410" s="225"/>
      <c r="I410" s="225"/>
      <c r="J410" s="225"/>
      <c r="K410" s="225"/>
      <c r="L410" s="225"/>
      <c r="M410" s="225"/>
      <c r="N410" s="225"/>
      <c r="O410" s="317"/>
      <c r="P410" s="224"/>
      <c r="Q410" s="225"/>
      <c r="R410" s="225"/>
      <c r="S410" s="322"/>
      <c r="T410" s="225"/>
      <c r="U410" s="318"/>
      <c r="V410" s="209"/>
      <c r="W410" s="209"/>
      <c r="X410" s="209"/>
      <c r="Y410" s="209"/>
      <c r="Z410" s="319"/>
      <c r="AA410" s="320"/>
      <c r="AB410" s="308" t="str">
        <f t="shared" si="13"/>
        <v/>
      </c>
      <c r="AC410" s="183"/>
      <c r="AD410" s="209"/>
      <c r="AE410" s="183"/>
      <c r="AF410" s="183"/>
      <c r="AG410" s="183"/>
      <c r="AH410" s="206"/>
      <c r="AI410" s="206"/>
      <c r="AJ410" s="209"/>
      <c r="AK410" s="183"/>
      <c r="AL410" s="206"/>
      <c r="AM410" s="206"/>
      <c r="AN410" s="183"/>
      <c r="AO410" s="209"/>
      <c r="AP410" s="308" t="str">
        <f t="shared" si="12"/>
        <v/>
      </c>
      <c r="AQ410" s="183"/>
      <c r="AR410" s="207" t="s">
        <v>87</v>
      </c>
      <c r="AS410" s="183"/>
      <c r="AT410" s="207" t="s">
        <v>250</v>
      </c>
      <c r="AU410" s="183"/>
      <c r="AV410" s="183"/>
      <c r="AW410" s="207" t="s">
        <v>250</v>
      </c>
      <c r="AX410" s="183"/>
      <c r="AY410" s="207" t="s">
        <v>250</v>
      </c>
      <c r="AZ410" s="207" t="s">
        <v>250</v>
      </c>
      <c r="BA410" s="183"/>
      <c r="BB410" s="183"/>
      <c r="BC410" s="183"/>
      <c r="BD410" s="207" t="s">
        <v>456</v>
      </c>
      <c r="BE410" s="183"/>
      <c r="BF410" s="183"/>
      <c r="BG410" s="183"/>
      <c r="BH410" s="183"/>
      <c r="BI410" s="183"/>
      <c r="BJ410" s="225"/>
      <c r="BN410" s="214"/>
      <c r="BO410" s="214"/>
      <c r="BP410" s="214"/>
      <c r="BQ410" s="215"/>
    </row>
    <row r="411" spans="1:69" ht="27" customHeight="1" thickTop="1" thickBot="1" x14ac:dyDescent="0.3">
      <c r="A411" s="122"/>
      <c r="B411" s="304" t="str">
        <f>IF(C411="","",(VLOOKUP(C411,Lookups!$B$4:$C$2561,2,FALSE)))</f>
        <v/>
      </c>
      <c r="C411" s="366"/>
      <c r="D411" s="315"/>
      <c r="E411" s="316"/>
      <c r="F411" s="225"/>
      <c r="G411" s="225"/>
      <c r="H411" s="225"/>
      <c r="I411" s="225"/>
      <c r="J411" s="225"/>
      <c r="K411" s="225"/>
      <c r="L411" s="225"/>
      <c r="M411" s="225"/>
      <c r="N411" s="225"/>
      <c r="O411" s="317"/>
      <c r="P411" s="224"/>
      <c r="Q411" s="225"/>
      <c r="R411" s="225"/>
      <c r="S411" s="322"/>
      <c r="T411" s="225"/>
      <c r="U411" s="318"/>
      <c r="V411" s="209"/>
      <c r="W411" s="209"/>
      <c r="X411" s="209"/>
      <c r="Y411" s="209"/>
      <c r="Z411" s="319"/>
      <c r="AA411" s="320"/>
      <c r="AB411" s="308" t="str">
        <f t="shared" si="13"/>
        <v/>
      </c>
      <c r="AC411" s="183"/>
      <c r="AD411" s="209"/>
      <c r="AE411" s="183"/>
      <c r="AF411" s="183"/>
      <c r="AG411" s="183"/>
      <c r="AH411" s="206"/>
      <c r="AI411" s="206"/>
      <c r="AJ411" s="209"/>
      <c r="AK411" s="183"/>
      <c r="AL411" s="206"/>
      <c r="AM411" s="206"/>
      <c r="AN411" s="183"/>
      <c r="AO411" s="209"/>
      <c r="AP411" s="308" t="str">
        <f t="shared" si="12"/>
        <v/>
      </c>
      <c r="AQ411" s="183"/>
      <c r="AR411" s="207" t="s">
        <v>87</v>
      </c>
      <c r="AS411" s="183"/>
      <c r="AT411" s="207" t="s">
        <v>250</v>
      </c>
      <c r="AU411" s="183"/>
      <c r="AV411" s="183"/>
      <c r="AW411" s="207" t="s">
        <v>250</v>
      </c>
      <c r="AX411" s="183"/>
      <c r="AY411" s="207" t="s">
        <v>250</v>
      </c>
      <c r="AZ411" s="207" t="s">
        <v>250</v>
      </c>
      <c r="BA411" s="183"/>
      <c r="BB411" s="183"/>
      <c r="BC411" s="183"/>
      <c r="BD411" s="207" t="s">
        <v>456</v>
      </c>
      <c r="BE411" s="183"/>
      <c r="BF411" s="183"/>
      <c r="BG411" s="183"/>
      <c r="BH411" s="183"/>
      <c r="BI411" s="183"/>
      <c r="BJ411" s="225"/>
      <c r="BN411" s="214"/>
      <c r="BO411" s="214"/>
      <c r="BP411" s="214"/>
      <c r="BQ411" s="215"/>
    </row>
    <row r="412" spans="1:69" ht="27" customHeight="1" thickTop="1" thickBot="1" x14ac:dyDescent="0.3">
      <c r="A412" s="122"/>
      <c r="B412" s="304" t="str">
        <f>IF(C412="","",(VLOOKUP(C412,Lookups!$B$4:$C$2561,2,FALSE)))</f>
        <v/>
      </c>
      <c r="C412" s="366"/>
      <c r="D412" s="315"/>
      <c r="E412" s="316"/>
      <c r="F412" s="225"/>
      <c r="G412" s="225"/>
      <c r="H412" s="225"/>
      <c r="I412" s="225"/>
      <c r="J412" s="225"/>
      <c r="K412" s="225"/>
      <c r="L412" s="225"/>
      <c r="M412" s="225"/>
      <c r="N412" s="225"/>
      <c r="O412" s="317"/>
      <c r="P412" s="224"/>
      <c r="Q412" s="225"/>
      <c r="R412" s="225"/>
      <c r="S412" s="322"/>
      <c r="T412" s="225"/>
      <c r="U412" s="318"/>
      <c r="V412" s="209"/>
      <c r="W412" s="209"/>
      <c r="X412" s="209"/>
      <c r="Y412" s="209"/>
      <c r="Z412" s="319"/>
      <c r="AA412" s="320"/>
      <c r="AB412" s="308" t="str">
        <f t="shared" si="13"/>
        <v/>
      </c>
      <c r="AC412" s="183"/>
      <c r="AD412" s="209"/>
      <c r="AE412" s="183"/>
      <c r="AF412" s="183"/>
      <c r="AG412" s="183"/>
      <c r="AH412" s="206"/>
      <c r="AI412" s="206"/>
      <c r="AJ412" s="209"/>
      <c r="AK412" s="183"/>
      <c r="AL412" s="206"/>
      <c r="AM412" s="206"/>
      <c r="AN412" s="183"/>
      <c r="AO412" s="209"/>
      <c r="AP412" s="308" t="str">
        <f t="shared" si="12"/>
        <v/>
      </c>
      <c r="AQ412" s="183"/>
      <c r="AR412" s="207" t="s">
        <v>87</v>
      </c>
      <c r="AS412" s="183"/>
      <c r="AT412" s="207" t="s">
        <v>250</v>
      </c>
      <c r="AU412" s="183"/>
      <c r="AV412" s="183"/>
      <c r="AW412" s="207" t="s">
        <v>250</v>
      </c>
      <c r="AX412" s="183"/>
      <c r="AY412" s="207" t="s">
        <v>250</v>
      </c>
      <c r="AZ412" s="207" t="s">
        <v>250</v>
      </c>
      <c r="BA412" s="183"/>
      <c r="BB412" s="183"/>
      <c r="BC412" s="183"/>
      <c r="BD412" s="207" t="s">
        <v>456</v>
      </c>
      <c r="BE412" s="183"/>
      <c r="BF412" s="183"/>
      <c r="BG412" s="183"/>
      <c r="BH412" s="183"/>
      <c r="BI412" s="183"/>
      <c r="BJ412" s="225"/>
      <c r="BN412" s="214"/>
      <c r="BO412" s="214"/>
      <c r="BP412" s="214"/>
      <c r="BQ412" s="215"/>
    </row>
    <row r="413" spans="1:69" ht="27" customHeight="1" thickTop="1" thickBot="1" x14ac:dyDescent="0.3">
      <c r="A413" s="122"/>
      <c r="B413" s="304" t="str">
        <f>IF(C413="","",(VLOOKUP(C413,Lookups!$B$4:$C$2561,2,FALSE)))</f>
        <v/>
      </c>
      <c r="C413" s="366"/>
      <c r="D413" s="315"/>
      <c r="E413" s="316"/>
      <c r="F413" s="225"/>
      <c r="G413" s="225"/>
      <c r="H413" s="225"/>
      <c r="I413" s="225"/>
      <c r="J413" s="225"/>
      <c r="K413" s="225"/>
      <c r="L413" s="225"/>
      <c r="M413" s="225"/>
      <c r="N413" s="225"/>
      <c r="O413" s="317"/>
      <c r="P413" s="224"/>
      <c r="Q413" s="225"/>
      <c r="R413" s="225"/>
      <c r="S413" s="322"/>
      <c r="T413" s="225"/>
      <c r="U413" s="318"/>
      <c r="V413" s="209"/>
      <c r="W413" s="209"/>
      <c r="X413" s="209"/>
      <c r="Y413" s="209"/>
      <c r="Z413" s="319"/>
      <c r="AA413" s="320"/>
      <c r="AB413" s="308" t="str">
        <f t="shared" si="13"/>
        <v/>
      </c>
      <c r="AC413" s="183"/>
      <c r="AD413" s="209"/>
      <c r="AE413" s="183"/>
      <c r="AF413" s="183"/>
      <c r="AG413" s="183"/>
      <c r="AH413" s="206"/>
      <c r="AI413" s="206"/>
      <c r="AJ413" s="209"/>
      <c r="AK413" s="183"/>
      <c r="AL413" s="206"/>
      <c r="AM413" s="206"/>
      <c r="AN413" s="183"/>
      <c r="AO413" s="209"/>
      <c r="AP413" s="308" t="str">
        <f t="shared" si="12"/>
        <v/>
      </c>
      <c r="AQ413" s="183"/>
      <c r="AR413" s="207" t="s">
        <v>87</v>
      </c>
      <c r="AS413" s="183"/>
      <c r="AT413" s="207" t="s">
        <v>250</v>
      </c>
      <c r="AU413" s="183"/>
      <c r="AV413" s="183"/>
      <c r="AW413" s="207" t="s">
        <v>250</v>
      </c>
      <c r="AX413" s="183"/>
      <c r="AY413" s="207" t="s">
        <v>250</v>
      </c>
      <c r="AZ413" s="207" t="s">
        <v>250</v>
      </c>
      <c r="BA413" s="183"/>
      <c r="BB413" s="183"/>
      <c r="BC413" s="183"/>
      <c r="BD413" s="207" t="s">
        <v>456</v>
      </c>
      <c r="BE413" s="183"/>
      <c r="BF413" s="183"/>
      <c r="BG413" s="183"/>
      <c r="BH413" s="183"/>
      <c r="BI413" s="183"/>
      <c r="BJ413" s="225"/>
      <c r="BN413" s="214"/>
      <c r="BO413" s="214"/>
      <c r="BP413" s="214"/>
      <c r="BQ413" s="215"/>
    </row>
    <row r="414" spans="1:69" ht="27" customHeight="1" thickTop="1" thickBot="1" x14ac:dyDescent="0.3">
      <c r="A414" s="122"/>
      <c r="B414" s="304" t="str">
        <f>IF(C414="","",(VLOOKUP(C414,Lookups!$B$4:$C$2561,2,FALSE)))</f>
        <v/>
      </c>
      <c r="C414" s="366"/>
      <c r="D414" s="315"/>
      <c r="E414" s="316"/>
      <c r="F414" s="225"/>
      <c r="G414" s="225"/>
      <c r="H414" s="225"/>
      <c r="I414" s="225"/>
      <c r="J414" s="225"/>
      <c r="K414" s="225"/>
      <c r="L414" s="225"/>
      <c r="M414" s="225"/>
      <c r="N414" s="225"/>
      <c r="O414" s="317"/>
      <c r="P414" s="224"/>
      <c r="Q414" s="225"/>
      <c r="R414" s="225"/>
      <c r="S414" s="322"/>
      <c r="T414" s="225"/>
      <c r="U414" s="318"/>
      <c r="V414" s="209"/>
      <c r="W414" s="209"/>
      <c r="X414" s="209"/>
      <c r="Y414" s="209"/>
      <c r="Z414" s="319"/>
      <c r="AA414" s="320"/>
      <c r="AB414" s="308" t="str">
        <f t="shared" si="13"/>
        <v/>
      </c>
      <c r="AC414" s="183"/>
      <c r="AD414" s="209"/>
      <c r="AE414" s="183"/>
      <c r="AF414" s="183"/>
      <c r="AG414" s="183"/>
      <c r="AH414" s="206"/>
      <c r="AI414" s="206"/>
      <c r="AJ414" s="209"/>
      <c r="AK414" s="183"/>
      <c r="AL414" s="206"/>
      <c r="AM414" s="206"/>
      <c r="AN414" s="183"/>
      <c r="AO414" s="209"/>
      <c r="AP414" s="308" t="str">
        <f t="shared" si="12"/>
        <v/>
      </c>
      <c r="AQ414" s="183"/>
      <c r="AR414" s="207" t="s">
        <v>87</v>
      </c>
      <c r="AS414" s="183"/>
      <c r="AT414" s="207" t="s">
        <v>250</v>
      </c>
      <c r="AU414" s="183"/>
      <c r="AV414" s="183"/>
      <c r="AW414" s="207" t="s">
        <v>250</v>
      </c>
      <c r="AX414" s="183"/>
      <c r="AY414" s="207" t="s">
        <v>250</v>
      </c>
      <c r="AZ414" s="207" t="s">
        <v>250</v>
      </c>
      <c r="BA414" s="183"/>
      <c r="BB414" s="183"/>
      <c r="BC414" s="183"/>
      <c r="BD414" s="207" t="s">
        <v>456</v>
      </c>
      <c r="BE414" s="183"/>
      <c r="BF414" s="183"/>
      <c r="BG414" s="183"/>
      <c r="BH414" s="183"/>
      <c r="BI414" s="183"/>
      <c r="BJ414" s="225"/>
      <c r="BN414" s="214"/>
      <c r="BO414" s="214"/>
      <c r="BP414" s="214"/>
      <c r="BQ414" s="215"/>
    </row>
    <row r="415" spans="1:69" ht="27" customHeight="1" thickTop="1" thickBot="1" x14ac:dyDescent="0.3">
      <c r="A415" s="122"/>
      <c r="B415" s="304" t="str">
        <f>IF(C415="","",(VLOOKUP(C415,Lookups!$B$4:$C$2561,2,FALSE)))</f>
        <v/>
      </c>
      <c r="C415" s="366"/>
      <c r="D415" s="315"/>
      <c r="E415" s="316"/>
      <c r="F415" s="225"/>
      <c r="G415" s="225"/>
      <c r="H415" s="225"/>
      <c r="I415" s="225"/>
      <c r="J415" s="225"/>
      <c r="K415" s="225"/>
      <c r="L415" s="225"/>
      <c r="M415" s="225"/>
      <c r="N415" s="225"/>
      <c r="O415" s="317"/>
      <c r="P415" s="224"/>
      <c r="Q415" s="225"/>
      <c r="R415" s="225"/>
      <c r="S415" s="322"/>
      <c r="T415" s="225"/>
      <c r="U415" s="318"/>
      <c r="V415" s="209"/>
      <c r="W415" s="209"/>
      <c r="X415" s="209"/>
      <c r="Y415" s="209"/>
      <c r="Z415" s="319"/>
      <c r="AA415" s="320"/>
      <c r="AB415" s="308" t="str">
        <f t="shared" si="13"/>
        <v/>
      </c>
      <c r="AC415" s="183"/>
      <c r="AD415" s="209"/>
      <c r="AE415" s="183"/>
      <c r="AF415" s="183"/>
      <c r="AG415" s="183"/>
      <c r="AH415" s="206"/>
      <c r="AI415" s="206"/>
      <c r="AJ415" s="209"/>
      <c r="AK415" s="183"/>
      <c r="AL415" s="206"/>
      <c r="AM415" s="206"/>
      <c r="AN415" s="183"/>
      <c r="AO415" s="209"/>
      <c r="AP415" s="308" t="str">
        <f t="shared" si="12"/>
        <v/>
      </c>
      <c r="AQ415" s="183"/>
      <c r="AR415" s="207" t="s">
        <v>87</v>
      </c>
      <c r="AS415" s="183"/>
      <c r="AT415" s="207" t="s">
        <v>250</v>
      </c>
      <c r="AU415" s="183"/>
      <c r="AV415" s="183"/>
      <c r="AW415" s="207" t="s">
        <v>250</v>
      </c>
      <c r="AX415" s="183"/>
      <c r="AY415" s="207" t="s">
        <v>250</v>
      </c>
      <c r="AZ415" s="207" t="s">
        <v>250</v>
      </c>
      <c r="BA415" s="183"/>
      <c r="BB415" s="183"/>
      <c r="BC415" s="183"/>
      <c r="BD415" s="207" t="s">
        <v>456</v>
      </c>
      <c r="BE415" s="183"/>
      <c r="BF415" s="183"/>
      <c r="BG415" s="183"/>
      <c r="BH415" s="183"/>
      <c r="BI415" s="183"/>
      <c r="BJ415" s="225"/>
      <c r="BN415" s="214"/>
      <c r="BO415" s="214"/>
      <c r="BP415" s="214"/>
      <c r="BQ415" s="215"/>
    </row>
    <row r="416" spans="1:69" ht="27" customHeight="1" thickTop="1" thickBot="1" x14ac:dyDescent="0.3">
      <c r="A416" s="122"/>
      <c r="B416" s="304" t="str">
        <f>IF(C416="","",(VLOOKUP(C416,Lookups!$B$4:$C$2561,2,FALSE)))</f>
        <v/>
      </c>
      <c r="C416" s="366"/>
      <c r="D416" s="315"/>
      <c r="E416" s="316"/>
      <c r="F416" s="225"/>
      <c r="G416" s="225"/>
      <c r="H416" s="225"/>
      <c r="I416" s="225"/>
      <c r="J416" s="225"/>
      <c r="K416" s="225"/>
      <c r="L416" s="225"/>
      <c r="M416" s="225"/>
      <c r="N416" s="225"/>
      <c r="O416" s="317"/>
      <c r="P416" s="224"/>
      <c r="Q416" s="225"/>
      <c r="R416" s="225"/>
      <c r="S416" s="322"/>
      <c r="T416" s="225"/>
      <c r="U416" s="318"/>
      <c r="V416" s="209"/>
      <c r="W416" s="209"/>
      <c r="X416" s="209"/>
      <c r="Y416" s="209"/>
      <c r="Z416" s="319"/>
      <c r="AA416" s="320"/>
      <c r="AB416" s="308" t="str">
        <f t="shared" si="13"/>
        <v/>
      </c>
      <c r="AC416" s="183"/>
      <c r="AD416" s="209"/>
      <c r="AE416" s="183"/>
      <c r="AF416" s="183"/>
      <c r="AG416" s="183"/>
      <c r="AH416" s="206"/>
      <c r="AI416" s="206"/>
      <c r="AJ416" s="209"/>
      <c r="AK416" s="183"/>
      <c r="AL416" s="206"/>
      <c r="AM416" s="206"/>
      <c r="AN416" s="183"/>
      <c r="AO416" s="209"/>
      <c r="AP416" s="308" t="str">
        <f t="shared" si="12"/>
        <v/>
      </c>
      <c r="AQ416" s="183"/>
      <c r="AR416" s="207" t="s">
        <v>87</v>
      </c>
      <c r="AS416" s="183"/>
      <c r="AT416" s="207" t="s">
        <v>250</v>
      </c>
      <c r="AU416" s="183"/>
      <c r="AV416" s="183"/>
      <c r="AW416" s="207" t="s">
        <v>250</v>
      </c>
      <c r="AX416" s="183"/>
      <c r="AY416" s="207" t="s">
        <v>250</v>
      </c>
      <c r="AZ416" s="207" t="s">
        <v>250</v>
      </c>
      <c r="BA416" s="183"/>
      <c r="BB416" s="183"/>
      <c r="BC416" s="183"/>
      <c r="BD416" s="207" t="s">
        <v>456</v>
      </c>
      <c r="BE416" s="183"/>
      <c r="BF416" s="183"/>
      <c r="BG416" s="183"/>
      <c r="BH416" s="183"/>
      <c r="BI416" s="183"/>
      <c r="BJ416" s="225"/>
      <c r="BN416" s="214"/>
      <c r="BO416" s="214"/>
      <c r="BP416" s="214"/>
      <c r="BQ416" s="215"/>
    </row>
    <row r="417" spans="1:69" ht="27" customHeight="1" thickTop="1" thickBot="1" x14ac:dyDescent="0.3">
      <c r="A417" s="122"/>
      <c r="B417" s="304" t="str">
        <f>IF(C417="","",(VLOOKUP(C417,Lookups!$B$4:$C$2561,2,FALSE)))</f>
        <v/>
      </c>
      <c r="C417" s="366"/>
      <c r="D417" s="315"/>
      <c r="E417" s="316"/>
      <c r="F417" s="225"/>
      <c r="G417" s="225"/>
      <c r="H417" s="225"/>
      <c r="I417" s="225"/>
      <c r="J417" s="225"/>
      <c r="K417" s="225"/>
      <c r="L417" s="225"/>
      <c r="M417" s="225"/>
      <c r="N417" s="225"/>
      <c r="O417" s="317"/>
      <c r="P417" s="224"/>
      <c r="Q417" s="225"/>
      <c r="R417" s="225"/>
      <c r="S417" s="322"/>
      <c r="T417" s="225"/>
      <c r="U417" s="318"/>
      <c r="V417" s="209"/>
      <c r="W417" s="209"/>
      <c r="X417" s="209"/>
      <c r="Y417" s="209"/>
      <c r="Z417" s="319"/>
      <c r="AA417" s="320"/>
      <c r="AB417" s="308" t="str">
        <f t="shared" si="13"/>
        <v/>
      </c>
      <c r="AC417" s="183"/>
      <c r="AD417" s="209"/>
      <c r="AE417" s="183"/>
      <c r="AF417" s="183"/>
      <c r="AG417" s="183"/>
      <c r="AH417" s="206"/>
      <c r="AI417" s="206"/>
      <c r="AJ417" s="209"/>
      <c r="AK417" s="183"/>
      <c r="AL417" s="206"/>
      <c r="AM417" s="206"/>
      <c r="AN417" s="183"/>
      <c r="AO417" s="209"/>
      <c r="AP417" s="308" t="str">
        <f t="shared" si="12"/>
        <v/>
      </c>
      <c r="AQ417" s="183"/>
      <c r="AR417" s="207" t="s">
        <v>87</v>
      </c>
      <c r="AS417" s="183"/>
      <c r="AT417" s="207" t="s">
        <v>250</v>
      </c>
      <c r="AU417" s="183"/>
      <c r="AV417" s="183"/>
      <c r="AW417" s="207" t="s">
        <v>250</v>
      </c>
      <c r="AX417" s="183"/>
      <c r="AY417" s="207" t="s">
        <v>250</v>
      </c>
      <c r="AZ417" s="207" t="s">
        <v>250</v>
      </c>
      <c r="BA417" s="183"/>
      <c r="BB417" s="183"/>
      <c r="BC417" s="183"/>
      <c r="BD417" s="207" t="s">
        <v>456</v>
      </c>
      <c r="BE417" s="183"/>
      <c r="BF417" s="183"/>
      <c r="BG417" s="183"/>
      <c r="BH417" s="183"/>
      <c r="BI417" s="183"/>
      <c r="BJ417" s="225"/>
      <c r="BN417" s="214"/>
      <c r="BO417" s="214"/>
      <c r="BP417" s="214"/>
      <c r="BQ417" s="215"/>
    </row>
    <row r="418" spans="1:69" ht="27" customHeight="1" thickTop="1" thickBot="1" x14ac:dyDescent="0.3">
      <c r="A418" s="122"/>
      <c r="B418" s="304" t="str">
        <f>IF(C418="","",(VLOOKUP(C418,Lookups!$B$4:$C$2561,2,FALSE)))</f>
        <v/>
      </c>
      <c r="C418" s="366"/>
      <c r="D418" s="315"/>
      <c r="E418" s="316"/>
      <c r="F418" s="225"/>
      <c r="G418" s="225"/>
      <c r="H418" s="225"/>
      <c r="I418" s="225"/>
      <c r="J418" s="225"/>
      <c r="K418" s="225"/>
      <c r="L418" s="225"/>
      <c r="M418" s="225"/>
      <c r="N418" s="225"/>
      <c r="O418" s="317"/>
      <c r="P418" s="224"/>
      <c r="Q418" s="225"/>
      <c r="R418" s="225"/>
      <c r="S418" s="322"/>
      <c r="T418" s="225"/>
      <c r="U418" s="318"/>
      <c r="V418" s="209"/>
      <c r="W418" s="209"/>
      <c r="X418" s="209"/>
      <c r="Y418" s="209"/>
      <c r="Z418" s="319"/>
      <c r="AA418" s="320"/>
      <c r="AB418" s="308" t="str">
        <f t="shared" si="13"/>
        <v/>
      </c>
      <c r="AC418" s="183"/>
      <c r="AD418" s="209"/>
      <c r="AE418" s="183"/>
      <c r="AF418" s="183"/>
      <c r="AG418" s="183"/>
      <c r="AH418" s="206"/>
      <c r="AI418" s="206"/>
      <c r="AJ418" s="209"/>
      <c r="AK418" s="183"/>
      <c r="AL418" s="206"/>
      <c r="AM418" s="206"/>
      <c r="AN418" s="183"/>
      <c r="AO418" s="209"/>
      <c r="AP418" s="308" t="str">
        <f t="shared" si="12"/>
        <v/>
      </c>
      <c r="AQ418" s="183"/>
      <c r="AR418" s="207" t="s">
        <v>87</v>
      </c>
      <c r="AS418" s="183"/>
      <c r="AT418" s="207" t="s">
        <v>250</v>
      </c>
      <c r="AU418" s="183"/>
      <c r="AV418" s="183"/>
      <c r="AW418" s="207" t="s">
        <v>250</v>
      </c>
      <c r="AX418" s="183"/>
      <c r="AY418" s="207" t="s">
        <v>250</v>
      </c>
      <c r="AZ418" s="207" t="s">
        <v>250</v>
      </c>
      <c r="BA418" s="183"/>
      <c r="BB418" s="183"/>
      <c r="BC418" s="183"/>
      <c r="BD418" s="207" t="s">
        <v>456</v>
      </c>
      <c r="BE418" s="183"/>
      <c r="BF418" s="183"/>
      <c r="BG418" s="183"/>
      <c r="BH418" s="183"/>
      <c r="BI418" s="183"/>
      <c r="BJ418" s="225"/>
      <c r="BN418" s="214"/>
      <c r="BO418" s="214"/>
      <c r="BP418" s="214"/>
      <c r="BQ418" s="215"/>
    </row>
    <row r="419" spans="1:69" ht="27" customHeight="1" thickTop="1" thickBot="1" x14ac:dyDescent="0.3">
      <c r="A419" s="122"/>
      <c r="B419" s="304" t="str">
        <f>IF(C419="","",(VLOOKUP(C419,Lookups!$B$4:$C$2561,2,FALSE)))</f>
        <v/>
      </c>
      <c r="C419" s="366"/>
      <c r="D419" s="315"/>
      <c r="E419" s="316"/>
      <c r="F419" s="225"/>
      <c r="G419" s="225"/>
      <c r="H419" s="225"/>
      <c r="I419" s="225"/>
      <c r="J419" s="225"/>
      <c r="K419" s="225"/>
      <c r="L419" s="225"/>
      <c r="M419" s="225"/>
      <c r="N419" s="225"/>
      <c r="O419" s="317"/>
      <c r="P419" s="224"/>
      <c r="Q419" s="225"/>
      <c r="R419" s="225"/>
      <c r="S419" s="322"/>
      <c r="T419" s="225"/>
      <c r="U419" s="318"/>
      <c r="V419" s="209"/>
      <c r="W419" s="209"/>
      <c r="X419" s="209"/>
      <c r="Y419" s="209"/>
      <c r="Z419" s="319"/>
      <c r="AA419" s="320"/>
      <c r="AB419" s="308" t="str">
        <f t="shared" si="13"/>
        <v/>
      </c>
      <c r="AC419" s="183"/>
      <c r="AD419" s="209"/>
      <c r="AE419" s="183"/>
      <c r="AF419" s="183"/>
      <c r="AG419" s="183"/>
      <c r="AH419" s="206"/>
      <c r="AI419" s="206"/>
      <c r="AJ419" s="209"/>
      <c r="AK419" s="183"/>
      <c r="AL419" s="206"/>
      <c r="AM419" s="206"/>
      <c r="AN419" s="183"/>
      <c r="AO419" s="209"/>
      <c r="AP419" s="308" t="str">
        <f t="shared" si="12"/>
        <v/>
      </c>
      <c r="AQ419" s="183"/>
      <c r="AR419" s="207" t="s">
        <v>87</v>
      </c>
      <c r="AS419" s="183"/>
      <c r="AT419" s="207" t="s">
        <v>250</v>
      </c>
      <c r="AU419" s="183"/>
      <c r="AV419" s="183"/>
      <c r="AW419" s="207" t="s">
        <v>250</v>
      </c>
      <c r="AX419" s="183"/>
      <c r="AY419" s="207" t="s">
        <v>250</v>
      </c>
      <c r="AZ419" s="207" t="s">
        <v>250</v>
      </c>
      <c r="BA419" s="183"/>
      <c r="BB419" s="183"/>
      <c r="BC419" s="183"/>
      <c r="BD419" s="207" t="s">
        <v>456</v>
      </c>
      <c r="BE419" s="183"/>
      <c r="BF419" s="183"/>
      <c r="BG419" s="183"/>
      <c r="BH419" s="183"/>
      <c r="BI419" s="183"/>
      <c r="BJ419" s="225"/>
      <c r="BN419" s="214"/>
      <c r="BO419" s="214"/>
      <c r="BP419" s="214"/>
      <c r="BQ419" s="215"/>
    </row>
    <row r="420" spans="1:69" ht="27" customHeight="1" thickTop="1" thickBot="1" x14ac:dyDescent="0.3">
      <c r="A420" s="122"/>
      <c r="B420" s="304" t="str">
        <f>IF(C420="","",(VLOOKUP(C420,Lookups!$B$4:$C$2561,2,FALSE)))</f>
        <v/>
      </c>
      <c r="C420" s="366"/>
      <c r="D420" s="315"/>
      <c r="E420" s="316"/>
      <c r="F420" s="225"/>
      <c r="G420" s="225"/>
      <c r="H420" s="225"/>
      <c r="I420" s="225"/>
      <c r="J420" s="225"/>
      <c r="K420" s="225"/>
      <c r="L420" s="225"/>
      <c r="M420" s="225"/>
      <c r="N420" s="225"/>
      <c r="O420" s="317"/>
      <c r="P420" s="224"/>
      <c r="Q420" s="225"/>
      <c r="R420" s="225"/>
      <c r="S420" s="322"/>
      <c r="T420" s="225"/>
      <c r="U420" s="318"/>
      <c r="V420" s="209"/>
      <c r="W420" s="209"/>
      <c r="X420" s="209"/>
      <c r="Y420" s="209"/>
      <c r="Z420" s="319"/>
      <c r="AA420" s="320"/>
      <c r="AB420" s="308" t="str">
        <f t="shared" si="13"/>
        <v/>
      </c>
      <c r="AC420" s="183"/>
      <c r="AD420" s="209"/>
      <c r="AE420" s="183"/>
      <c r="AF420" s="183"/>
      <c r="AG420" s="183"/>
      <c r="AH420" s="206"/>
      <c r="AI420" s="206"/>
      <c r="AJ420" s="209"/>
      <c r="AK420" s="183"/>
      <c r="AL420" s="206"/>
      <c r="AM420" s="206"/>
      <c r="AN420" s="183"/>
      <c r="AO420" s="209"/>
      <c r="AP420" s="308" t="str">
        <f t="shared" si="12"/>
        <v/>
      </c>
      <c r="AQ420" s="183"/>
      <c r="AR420" s="207" t="s">
        <v>87</v>
      </c>
      <c r="AS420" s="183"/>
      <c r="AT420" s="207" t="s">
        <v>250</v>
      </c>
      <c r="AU420" s="183"/>
      <c r="AV420" s="183"/>
      <c r="AW420" s="207" t="s">
        <v>250</v>
      </c>
      <c r="AX420" s="183"/>
      <c r="AY420" s="207" t="s">
        <v>250</v>
      </c>
      <c r="AZ420" s="207" t="s">
        <v>250</v>
      </c>
      <c r="BA420" s="183"/>
      <c r="BB420" s="183"/>
      <c r="BC420" s="183"/>
      <c r="BD420" s="207" t="s">
        <v>456</v>
      </c>
      <c r="BE420" s="183"/>
      <c r="BF420" s="183"/>
      <c r="BG420" s="183"/>
      <c r="BH420" s="183"/>
      <c r="BI420" s="183"/>
      <c r="BJ420" s="225"/>
      <c r="BN420" s="214"/>
      <c r="BO420" s="214"/>
      <c r="BP420" s="214"/>
      <c r="BQ420" s="215"/>
    </row>
    <row r="421" spans="1:69" ht="27" customHeight="1" thickTop="1" thickBot="1" x14ac:dyDescent="0.3">
      <c r="A421" s="122"/>
      <c r="B421" s="304" t="str">
        <f>IF(C421="","",(VLOOKUP(C421,Lookups!$B$4:$C$2561,2,FALSE)))</f>
        <v/>
      </c>
      <c r="C421" s="366"/>
      <c r="D421" s="315"/>
      <c r="E421" s="316"/>
      <c r="F421" s="225"/>
      <c r="G421" s="225"/>
      <c r="H421" s="225"/>
      <c r="I421" s="225"/>
      <c r="J421" s="225"/>
      <c r="K421" s="225"/>
      <c r="L421" s="225"/>
      <c r="M421" s="225"/>
      <c r="N421" s="225"/>
      <c r="O421" s="317"/>
      <c r="P421" s="224"/>
      <c r="Q421" s="225"/>
      <c r="R421" s="225"/>
      <c r="S421" s="322"/>
      <c r="T421" s="225"/>
      <c r="U421" s="318"/>
      <c r="V421" s="209"/>
      <c r="W421" s="209"/>
      <c r="X421" s="209"/>
      <c r="Y421" s="209"/>
      <c r="Z421" s="319"/>
      <c r="AA421" s="320"/>
      <c r="AB421" s="308" t="str">
        <f t="shared" si="13"/>
        <v/>
      </c>
      <c r="AC421" s="183"/>
      <c r="AD421" s="209"/>
      <c r="AE421" s="183"/>
      <c r="AF421" s="183"/>
      <c r="AG421" s="183"/>
      <c r="AH421" s="206"/>
      <c r="AI421" s="206"/>
      <c r="AJ421" s="209"/>
      <c r="AK421" s="183"/>
      <c r="AL421" s="206"/>
      <c r="AM421" s="206"/>
      <c r="AN421" s="183"/>
      <c r="AO421" s="209"/>
      <c r="AP421" s="308" t="str">
        <f t="shared" si="12"/>
        <v/>
      </c>
      <c r="AQ421" s="183"/>
      <c r="AR421" s="207" t="s">
        <v>87</v>
      </c>
      <c r="AS421" s="183"/>
      <c r="AT421" s="207" t="s">
        <v>250</v>
      </c>
      <c r="AU421" s="183"/>
      <c r="AV421" s="183"/>
      <c r="AW421" s="207" t="s">
        <v>250</v>
      </c>
      <c r="AX421" s="183"/>
      <c r="AY421" s="207" t="s">
        <v>250</v>
      </c>
      <c r="AZ421" s="207" t="s">
        <v>250</v>
      </c>
      <c r="BA421" s="183"/>
      <c r="BB421" s="183"/>
      <c r="BC421" s="183"/>
      <c r="BD421" s="207" t="s">
        <v>456</v>
      </c>
      <c r="BE421" s="183"/>
      <c r="BF421" s="183"/>
      <c r="BG421" s="183"/>
      <c r="BH421" s="183"/>
      <c r="BI421" s="183"/>
      <c r="BJ421" s="225"/>
      <c r="BN421" s="214"/>
      <c r="BO421" s="214"/>
      <c r="BP421" s="214"/>
      <c r="BQ421" s="215"/>
    </row>
    <row r="422" spans="1:69" ht="27" customHeight="1" thickTop="1" thickBot="1" x14ac:dyDescent="0.3">
      <c r="A422" s="122"/>
      <c r="B422" s="304" t="str">
        <f>IF(C422="","",(VLOOKUP(C422,Lookups!$B$4:$C$2561,2,FALSE)))</f>
        <v/>
      </c>
      <c r="C422" s="366"/>
      <c r="D422" s="315"/>
      <c r="E422" s="316"/>
      <c r="F422" s="225"/>
      <c r="G422" s="225"/>
      <c r="H422" s="225"/>
      <c r="I422" s="225"/>
      <c r="J422" s="225"/>
      <c r="K422" s="225"/>
      <c r="L422" s="225"/>
      <c r="M422" s="225"/>
      <c r="N422" s="225"/>
      <c r="O422" s="317"/>
      <c r="P422" s="224"/>
      <c r="Q422" s="225"/>
      <c r="R422" s="225"/>
      <c r="S422" s="322"/>
      <c r="T422" s="225"/>
      <c r="U422" s="318"/>
      <c r="V422" s="209"/>
      <c r="W422" s="209"/>
      <c r="X422" s="209"/>
      <c r="Y422" s="209"/>
      <c r="Z422" s="319"/>
      <c r="AA422" s="320"/>
      <c r="AB422" s="308" t="str">
        <f t="shared" si="13"/>
        <v/>
      </c>
      <c r="AC422" s="183"/>
      <c r="AD422" s="209"/>
      <c r="AE422" s="183"/>
      <c r="AF422" s="183"/>
      <c r="AG422" s="183"/>
      <c r="AH422" s="206"/>
      <c r="AI422" s="206"/>
      <c r="AJ422" s="209"/>
      <c r="AK422" s="183"/>
      <c r="AL422" s="206"/>
      <c r="AM422" s="206"/>
      <c r="AN422" s="183"/>
      <c r="AO422" s="209"/>
      <c r="AP422" s="308" t="str">
        <f t="shared" si="12"/>
        <v/>
      </c>
      <c r="AQ422" s="183"/>
      <c r="AR422" s="207" t="s">
        <v>87</v>
      </c>
      <c r="AS422" s="183"/>
      <c r="AT422" s="207" t="s">
        <v>250</v>
      </c>
      <c r="AU422" s="183"/>
      <c r="AV422" s="183"/>
      <c r="AW422" s="207" t="s">
        <v>250</v>
      </c>
      <c r="AX422" s="183"/>
      <c r="AY422" s="207" t="s">
        <v>250</v>
      </c>
      <c r="AZ422" s="207" t="s">
        <v>250</v>
      </c>
      <c r="BA422" s="183"/>
      <c r="BB422" s="183"/>
      <c r="BC422" s="183"/>
      <c r="BD422" s="207" t="s">
        <v>456</v>
      </c>
      <c r="BE422" s="183"/>
      <c r="BF422" s="183"/>
      <c r="BG422" s="183"/>
      <c r="BH422" s="183"/>
      <c r="BI422" s="183"/>
      <c r="BJ422" s="225"/>
      <c r="BN422" s="214"/>
      <c r="BO422" s="214"/>
      <c r="BP422" s="214"/>
      <c r="BQ422" s="215"/>
    </row>
    <row r="423" spans="1:69" ht="27" customHeight="1" thickTop="1" thickBot="1" x14ac:dyDescent="0.3">
      <c r="A423" s="122"/>
      <c r="B423" s="304" t="str">
        <f>IF(C423="","",(VLOOKUP(C423,Lookups!$B$4:$C$2561,2,FALSE)))</f>
        <v/>
      </c>
      <c r="C423" s="366"/>
      <c r="D423" s="315"/>
      <c r="E423" s="316"/>
      <c r="F423" s="225"/>
      <c r="G423" s="225"/>
      <c r="H423" s="225"/>
      <c r="I423" s="225"/>
      <c r="J423" s="225"/>
      <c r="K423" s="225"/>
      <c r="L423" s="225"/>
      <c r="M423" s="225"/>
      <c r="N423" s="225"/>
      <c r="O423" s="317"/>
      <c r="P423" s="224"/>
      <c r="Q423" s="225"/>
      <c r="R423" s="225"/>
      <c r="S423" s="322"/>
      <c r="T423" s="225"/>
      <c r="U423" s="318"/>
      <c r="V423" s="209"/>
      <c r="W423" s="209"/>
      <c r="X423" s="209"/>
      <c r="Y423" s="209"/>
      <c r="Z423" s="319"/>
      <c r="AA423" s="320"/>
      <c r="AB423" s="308" t="str">
        <f t="shared" si="13"/>
        <v/>
      </c>
      <c r="AC423" s="183"/>
      <c r="AD423" s="209"/>
      <c r="AE423" s="183"/>
      <c r="AF423" s="183"/>
      <c r="AG423" s="183"/>
      <c r="AH423" s="206"/>
      <c r="AI423" s="206"/>
      <c r="AJ423" s="209"/>
      <c r="AK423" s="183"/>
      <c r="AL423" s="206"/>
      <c r="AM423" s="206"/>
      <c r="AN423" s="183"/>
      <c r="AO423" s="209"/>
      <c r="AP423" s="308" t="str">
        <f t="shared" si="12"/>
        <v/>
      </c>
      <c r="AQ423" s="183"/>
      <c r="AR423" s="207" t="s">
        <v>87</v>
      </c>
      <c r="AS423" s="183"/>
      <c r="AT423" s="207" t="s">
        <v>250</v>
      </c>
      <c r="AU423" s="183"/>
      <c r="AV423" s="183"/>
      <c r="AW423" s="207" t="s">
        <v>250</v>
      </c>
      <c r="AX423" s="183"/>
      <c r="AY423" s="207" t="s">
        <v>250</v>
      </c>
      <c r="AZ423" s="207" t="s">
        <v>250</v>
      </c>
      <c r="BA423" s="183"/>
      <c r="BB423" s="183"/>
      <c r="BC423" s="183"/>
      <c r="BD423" s="207" t="s">
        <v>456</v>
      </c>
      <c r="BE423" s="183"/>
      <c r="BF423" s="183"/>
      <c r="BG423" s="183"/>
      <c r="BH423" s="183"/>
      <c r="BI423" s="183"/>
      <c r="BJ423" s="225"/>
      <c r="BN423" s="214"/>
      <c r="BO423" s="214"/>
      <c r="BP423" s="214"/>
      <c r="BQ423" s="215"/>
    </row>
    <row r="424" spans="1:69" ht="27" customHeight="1" thickTop="1" thickBot="1" x14ac:dyDescent="0.3">
      <c r="A424" s="122"/>
      <c r="B424" s="304" t="str">
        <f>IF(C424="","",(VLOOKUP(C424,Lookups!$B$4:$C$2561,2,FALSE)))</f>
        <v/>
      </c>
      <c r="C424" s="366"/>
      <c r="D424" s="315"/>
      <c r="E424" s="316"/>
      <c r="F424" s="225"/>
      <c r="G424" s="225"/>
      <c r="H424" s="225"/>
      <c r="I424" s="225"/>
      <c r="J424" s="225"/>
      <c r="K424" s="225"/>
      <c r="L424" s="225"/>
      <c r="M424" s="225"/>
      <c r="N424" s="225"/>
      <c r="O424" s="317"/>
      <c r="P424" s="224"/>
      <c r="Q424" s="225"/>
      <c r="R424" s="225"/>
      <c r="S424" s="322"/>
      <c r="T424" s="225"/>
      <c r="U424" s="318"/>
      <c r="V424" s="209"/>
      <c r="W424" s="209"/>
      <c r="X424" s="209"/>
      <c r="Y424" s="209"/>
      <c r="Z424" s="319"/>
      <c r="AA424" s="320"/>
      <c r="AB424" s="308" t="str">
        <f t="shared" si="13"/>
        <v/>
      </c>
      <c r="AC424" s="183"/>
      <c r="AD424" s="209"/>
      <c r="AE424" s="183"/>
      <c r="AF424" s="183"/>
      <c r="AG424" s="183"/>
      <c r="AH424" s="206"/>
      <c r="AI424" s="206"/>
      <c r="AJ424" s="209"/>
      <c r="AK424" s="183"/>
      <c r="AL424" s="206"/>
      <c r="AM424" s="206"/>
      <c r="AN424" s="183"/>
      <c r="AO424" s="209"/>
      <c r="AP424" s="308" t="str">
        <f t="shared" si="12"/>
        <v/>
      </c>
      <c r="AQ424" s="183"/>
      <c r="AR424" s="207" t="s">
        <v>87</v>
      </c>
      <c r="AS424" s="183"/>
      <c r="AT424" s="207" t="s">
        <v>250</v>
      </c>
      <c r="AU424" s="183"/>
      <c r="AV424" s="183"/>
      <c r="AW424" s="207" t="s">
        <v>250</v>
      </c>
      <c r="AX424" s="183"/>
      <c r="AY424" s="207" t="s">
        <v>250</v>
      </c>
      <c r="AZ424" s="207" t="s">
        <v>250</v>
      </c>
      <c r="BA424" s="183"/>
      <c r="BB424" s="183"/>
      <c r="BC424" s="183"/>
      <c r="BD424" s="207" t="s">
        <v>456</v>
      </c>
      <c r="BE424" s="183"/>
      <c r="BF424" s="183"/>
      <c r="BG424" s="183"/>
      <c r="BH424" s="183"/>
      <c r="BI424" s="183"/>
      <c r="BJ424" s="225"/>
      <c r="BN424" s="214"/>
      <c r="BO424" s="214"/>
      <c r="BP424" s="214"/>
      <c r="BQ424" s="215"/>
    </row>
    <row r="425" spans="1:69" ht="27" customHeight="1" thickTop="1" thickBot="1" x14ac:dyDescent="0.3">
      <c r="A425" s="122"/>
      <c r="B425" s="304" t="str">
        <f>IF(C425="","",(VLOOKUP(C425,Lookups!$B$4:$C$2561,2,FALSE)))</f>
        <v/>
      </c>
      <c r="C425" s="366"/>
      <c r="D425" s="315"/>
      <c r="E425" s="316"/>
      <c r="F425" s="225"/>
      <c r="G425" s="225"/>
      <c r="H425" s="225"/>
      <c r="I425" s="225"/>
      <c r="J425" s="225"/>
      <c r="K425" s="225"/>
      <c r="L425" s="225"/>
      <c r="M425" s="225"/>
      <c r="N425" s="225"/>
      <c r="O425" s="317"/>
      <c r="P425" s="224"/>
      <c r="Q425" s="225"/>
      <c r="R425" s="225"/>
      <c r="S425" s="322"/>
      <c r="T425" s="225"/>
      <c r="U425" s="318"/>
      <c r="V425" s="209"/>
      <c r="W425" s="209"/>
      <c r="X425" s="209"/>
      <c r="Y425" s="209"/>
      <c r="Z425" s="319"/>
      <c r="AA425" s="320"/>
      <c r="AB425" s="308" t="str">
        <f t="shared" si="13"/>
        <v/>
      </c>
      <c r="AC425" s="183"/>
      <c r="AD425" s="209"/>
      <c r="AE425" s="183"/>
      <c r="AF425" s="183"/>
      <c r="AG425" s="183"/>
      <c r="AH425" s="206"/>
      <c r="AI425" s="206"/>
      <c r="AJ425" s="209"/>
      <c r="AK425" s="183"/>
      <c r="AL425" s="206"/>
      <c r="AM425" s="206"/>
      <c r="AN425" s="183"/>
      <c r="AO425" s="209"/>
      <c r="AP425" s="308" t="str">
        <f t="shared" si="12"/>
        <v/>
      </c>
      <c r="AQ425" s="183"/>
      <c r="AR425" s="207" t="s">
        <v>87</v>
      </c>
      <c r="AS425" s="183"/>
      <c r="AT425" s="207" t="s">
        <v>250</v>
      </c>
      <c r="AU425" s="183"/>
      <c r="AV425" s="183"/>
      <c r="AW425" s="207" t="s">
        <v>250</v>
      </c>
      <c r="AX425" s="183"/>
      <c r="AY425" s="207" t="s">
        <v>250</v>
      </c>
      <c r="AZ425" s="207" t="s">
        <v>250</v>
      </c>
      <c r="BA425" s="183"/>
      <c r="BB425" s="183"/>
      <c r="BC425" s="183"/>
      <c r="BD425" s="207" t="s">
        <v>456</v>
      </c>
      <c r="BE425" s="183"/>
      <c r="BF425" s="183"/>
      <c r="BG425" s="183"/>
      <c r="BH425" s="183"/>
      <c r="BI425" s="183"/>
      <c r="BJ425" s="225"/>
      <c r="BN425" s="214"/>
      <c r="BO425" s="214"/>
      <c r="BP425" s="214"/>
      <c r="BQ425" s="215"/>
    </row>
    <row r="426" spans="1:69" ht="27" customHeight="1" thickTop="1" thickBot="1" x14ac:dyDescent="0.3">
      <c r="A426" s="122"/>
      <c r="B426" s="304" t="str">
        <f>IF(C426="","",(VLOOKUP(C426,Lookups!$B$4:$C$2561,2,FALSE)))</f>
        <v/>
      </c>
      <c r="C426" s="366"/>
      <c r="D426" s="315"/>
      <c r="E426" s="316"/>
      <c r="F426" s="225"/>
      <c r="G426" s="225"/>
      <c r="H426" s="225"/>
      <c r="I426" s="225"/>
      <c r="J426" s="225"/>
      <c r="K426" s="225"/>
      <c r="L426" s="225"/>
      <c r="M426" s="225"/>
      <c r="N426" s="225"/>
      <c r="O426" s="317"/>
      <c r="P426" s="224"/>
      <c r="Q426" s="225"/>
      <c r="R426" s="225"/>
      <c r="S426" s="322"/>
      <c r="T426" s="225"/>
      <c r="U426" s="318"/>
      <c r="V426" s="209"/>
      <c r="W426" s="209"/>
      <c r="X426" s="209"/>
      <c r="Y426" s="209"/>
      <c r="Z426" s="319"/>
      <c r="AA426" s="320"/>
      <c r="AB426" s="308" t="str">
        <f t="shared" si="13"/>
        <v/>
      </c>
      <c r="AC426" s="183"/>
      <c r="AD426" s="209"/>
      <c r="AE426" s="183"/>
      <c r="AF426" s="183"/>
      <c r="AG426" s="183"/>
      <c r="AH426" s="206"/>
      <c r="AI426" s="206"/>
      <c r="AJ426" s="209"/>
      <c r="AK426" s="183"/>
      <c r="AL426" s="206"/>
      <c r="AM426" s="206"/>
      <c r="AN426" s="183"/>
      <c r="AO426" s="209"/>
      <c r="AP426" s="308" t="str">
        <f t="shared" si="12"/>
        <v/>
      </c>
      <c r="AQ426" s="183"/>
      <c r="AR426" s="207" t="s">
        <v>87</v>
      </c>
      <c r="AS426" s="183"/>
      <c r="AT426" s="207" t="s">
        <v>250</v>
      </c>
      <c r="AU426" s="183"/>
      <c r="AV426" s="183"/>
      <c r="AW426" s="207" t="s">
        <v>250</v>
      </c>
      <c r="AX426" s="183"/>
      <c r="AY426" s="207" t="s">
        <v>250</v>
      </c>
      <c r="AZ426" s="207" t="s">
        <v>250</v>
      </c>
      <c r="BA426" s="183"/>
      <c r="BB426" s="183"/>
      <c r="BC426" s="183"/>
      <c r="BD426" s="207" t="s">
        <v>456</v>
      </c>
      <c r="BE426" s="183"/>
      <c r="BF426" s="183"/>
      <c r="BG426" s="183"/>
      <c r="BH426" s="183"/>
      <c r="BI426" s="183"/>
      <c r="BJ426" s="225"/>
      <c r="BN426" s="214"/>
      <c r="BO426" s="214"/>
      <c r="BP426" s="214"/>
      <c r="BQ426" s="215"/>
    </row>
    <row r="427" spans="1:69" ht="27" customHeight="1" thickTop="1" thickBot="1" x14ac:dyDescent="0.3">
      <c r="A427" s="122"/>
      <c r="B427" s="304" t="str">
        <f>IF(C427="","",(VLOOKUP(C427,Lookups!$B$4:$C$2561,2,FALSE)))</f>
        <v/>
      </c>
      <c r="C427" s="366"/>
      <c r="D427" s="315"/>
      <c r="E427" s="316"/>
      <c r="F427" s="225"/>
      <c r="G427" s="225"/>
      <c r="H427" s="225"/>
      <c r="I427" s="225"/>
      <c r="J427" s="225"/>
      <c r="K427" s="225"/>
      <c r="L427" s="225"/>
      <c r="M427" s="225"/>
      <c r="N427" s="225"/>
      <c r="O427" s="317"/>
      <c r="P427" s="224"/>
      <c r="Q427" s="225"/>
      <c r="R427" s="225"/>
      <c r="S427" s="322"/>
      <c r="T427" s="225"/>
      <c r="U427" s="318"/>
      <c r="V427" s="209"/>
      <c r="W427" s="209"/>
      <c r="X427" s="209"/>
      <c r="Y427" s="209"/>
      <c r="Z427" s="319"/>
      <c r="AA427" s="320"/>
      <c r="AB427" s="308" t="str">
        <f t="shared" si="13"/>
        <v/>
      </c>
      <c r="AC427" s="183"/>
      <c r="AD427" s="209"/>
      <c r="AE427" s="183"/>
      <c r="AF427" s="183"/>
      <c r="AG427" s="183"/>
      <c r="AH427" s="206"/>
      <c r="AI427" s="206"/>
      <c r="AJ427" s="209"/>
      <c r="AK427" s="183"/>
      <c r="AL427" s="206"/>
      <c r="AM427" s="206"/>
      <c r="AN427" s="183"/>
      <c r="AO427" s="209"/>
      <c r="AP427" s="308" t="str">
        <f t="shared" si="12"/>
        <v/>
      </c>
      <c r="AQ427" s="183"/>
      <c r="AR427" s="207" t="s">
        <v>87</v>
      </c>
      <c r="AS427" s="183"/>
      <c r="AT427" s="207" t="s">
        <v>250</v>
      </c>
      <c r="AU427" s="183"/>
      <c r="AV427" s="183"/>
      <c r="AW427" s="207" t="s">
        <v>250</v>
      </c>
      <c r="AX427" s="183"/>
      <c r="AY427" s="207" t="s">
        <v>250</v>
      </c>
      <c r="AZ427" s="207" t="s">
        <v>250</v>
      </c>
      <c r="BA427" s="183"/>
      <c r="BB427" s="183"/>
      <c r="BC427" s="183"/>
      <c r="BD427" s="207" t="s">
        <v>456</v>
      </c>
      <c r="BE427" s="183"/>
      <c r="BF427" s="183"/>
      <c r="BG427" s="183"/>
      <c r="BH427" s="183"/>
      <c r="BI427" s="183"/>
      <c r="BJ427" s="225"/>
      <c r="BN427" s="214"/>
      <c r="BO427" s="214"/>
      <c r="BP427" s="214"/>
      <c r="BQ427" s="215"/>
    </row>
    <row r="428" spans="1:69" ht="27" customHeight="1" thickTop="1" thickBot="1" x14ac:dyDescent="0.3">
      <c r="A428" s="122"/>
      <c r="B428" s="304" t="str">
        <f>IF(C428="","",(VLOOKUP(C428,Lookups!$B$4:$C$2561,2,FALSE)))</f>
        <v/>
      </c>
      <c r="C428" s="366"/>
      <c r="D428" s="315"/>
      <c r="E428" s="316"/>
      <c r="F428" s="225"/>
      <c r="G428" s="225"/>
      <c r="H428" s="225"/>
      <c r="I428" s="225"/>
      <c r="J428" s="225"/>
      <c r="K428" s="225"/>
      <c r="L428" s="225"/>
      <c r="M428" s="225"/>
      <c r="N428" s="225"/>
      <c r="O428" s="317"/>
      <c r="P428" s="224"/>
      <c r="Q428" s="225"/>
      <c r="R428" s="225"/>
      <c r="S428" s="322"/>
      <c r="T428" s="225"/>
      <c r="U428" s="318"/>
      <c r="V428" s="209"/>
      <c r="W428" s="209"/>
      <c r="X428" s="209"/>
      <c r="Y428" s="209"/>
      <c r="Z428" s="319"/>
      <c r="AA428" s="320"/>
      <c r="AB428" s="308" t="str">
        <f t="shared" si="13"/>
        <v/>
      </c>
      <c r="AC428" s="183"/>
      <c r="AD428" s="209"/>
      <c r="AE428" s="183"/>
      <c r="AF428" s="183"/>
      <c r="AG428" s="183"/>
      <c r="AH428" s="206"/>
      <c r="AI428" s="206"/>
      <c r="AJ428" s="209"/>
      <c r="AK428" s="183"/>
      <c r="AL428" s="206"/>
      <c r="AM428" s="206"/>
      <c r="AN428" s="183"/>
      <c r="AO428" s="209"/>
      <c r="AP428" s="308" t="str">
        <f t="shared" si="12"/>
        <v/>
      </c>
      <c r="AQ428" s="183"/>
      <c r="AR428" s="207" t="s">
        <v>87</v>
      </c>
      <c r="AS428" s="183"/>
      <c r="AT428" s="207" t="s">
        <v>250</v>
      </c>
      <c r="AU428" s="183"/>
      <c r="AV428" s="183"/>
      <c r="AW428" s="207" t="s">
        <v>250</v>
      </c>
      <c r="AX428" s="183"/>
      <c r="AY428" s="207" t="s">
        <v>250</v>
      </c>
      <c r="AZ428" s="207" t="s">
        <v>250</v>
      </c>
      <c r="BA428" s="183"/>
      <c r="BB428" s="183"/>
      <c r="BC428" s="183"/>
      <c r="BD428" s="207" t="s">
        <v>456</v>
      </c>
      <c r="BE428" s="183"/>
      <c r="BF428" s="183"/>
      <c r="BG428" s="183"/>
      <c r="BH428" s="183"/>
      <c r="BI428" s="183"/>
      <c r="BJ428" s="225"/>
      <c r="BN428" s="214"/>
      <c r="BO428" s="214"/>
      <c r="BP428" s="214"/>
      <c r="BQ428" s="215"/>
    </row>
    <row r="429" spans="1:69" ht="27" customHeight="1" thickTop="1" thickBot="1" x14ac:dyDescent="0.3">
      <c r="A429" s="122"/>
      <c r="B429" s="304" t="str">
        <f>IF(C429="","",(VLOOKUP(C429,Lookups!$B$4:$C$2561,2,FALSE)))</f>
        <v/>
      </c>
      <c r="C429" s="366"/>
      <c r="D429" s="315"/>
      <c r="E429" s="316"/>
      <c r="F429" s="225"/>
      <c r="G429" s="225"/>
      <c r="H429" s="225"/>
      <c r="I429" s="225"/>
      <c r="J429" s="225"/>
      <c r="K429" s="225"/>
      <c r="L429" s="225"/>
      <c r="M429" s="225"/>
      <c r="N429" s="225"/>
      <c r="O429" s="317"/>
      <c r="P429" s="224"/>
      <c r="Q429" s="225"/>
      <c r="R429" s="225"/>
      <c r="S429" s="322"/>
      <c r="T429" s="225"/>
      <c r="U429" s="318"/>
      <c r="V429" s="209"/>
      <c r="W429" s="209"/>
      <c r="X429" s="209"/>
      <c r="Y429" s="209"/>
      <c r="Z429" s="319"/>
      <c r="AA429" s="320"/>
      <c r="AB429" s="308" t="str">
        <f t="shared" si="13"/>
        <v/>
      </c>
      <c r="AC429" s="183"/>
      <c r="AD429" s="209"/>
      <c r="AE429" s="183"/>
      <c r="AF429" s="183"/>
      <c r="AG429" s="183"/>
      <c r="AH429" s="206"/>
      <c r="AI429" s="206"/>
      <c r="AJ429" s="209"/>
      <c r="AK429" s="183"/>
      <c r="AL429" s="206"/>
      <c r="AM429" s="206"/>
      <c r="AN429" s="183"/>
      <c r="AO429" s="209"/>
      <c r="AP429" s="308" t="str">
        <f t="shared" si="12"/>
        <v/>
      </c>
      <c r="AQ429" s="183"/>
      <c r="AR429" s="207" t="s">
        <v>87</v>
      </c>
      <c r="AS429" s="183"/>
      <c r="AT429" s="207" t="s">
        <v>250</v>
      </c>
      <c r="AU429" s="183"/>
      <c r="AV429" s="183"/>
      <c r="AW429" s="207" t="s">
        <v>250</v>
      </c>
      <c r="AX429" s="183"/>
      <c r="AY429" s="207" t="s">
        <v>250</v>
      </c>
      <c r="AZ429" s="207" t="s">
        <v>250</v>
      </c>
      <c r="BA429" s="183"/>
      <c r="BB429" s="183"/>
      <c r="BC429" s="183"/>
      <c r="BD429" s="207" t="s">
        <v>456</v>
      </c>
      <c r="BE429" s="183"/>
      <c r="BF429" s="183"/>
      <c r="BG429" s="183"/>
      <c r="BH429" s="183"/>
      <c r="BI429" s="183"/>
      <c r="BJ429" s="225"/>
      <c r="BN429" s="214"/>
      <c r="BO429" s="214"/>
      <c r="BP429" s="214"/>
      <c r="BQ429" s="215"/>
    </row>
    <row r="430" spans="1:69" ht="27" customHeight="1" thickTop="1" thickBot="1" x14ac:dyDescent="0.3">
      <c r="A430" s="122"/>
      <c r="B430" s="304" t="str">
        <f>IF(C430="","",(VLOOKUP(C430,Lookups!$B$4:$C$2561,2,FALSE)))</f>
        <v/>
      </c>
      <c r="C430" s="366"/>
      <c r="D430" s="315"/>
      <c r="E430" s="316"/>
      <c r="F430" s="225"/>
      <c r="G430" s="225"/>
      <c r="H430" s="225"/>
      <c r="I430" s="225"/>
      <c r="J430" s="225"/>
      <c r="K430" s="225"/>
      <c r="L430" s="225"/>
      <c r="M430" s="225"/>
      <c r="N430" s="225"/>
      <c r="O430" s="317"/>
      <c r="P430" s="224"/>
      <c r="Q430" s="225"/>
      <c r="R430" s="225"/>
      <c r="S430" s="322"/>
      <c r="T430" s="225"/>
      <c r="U430" s="318"/>
      <c r="V430" s="209"/>
      <c r="W430" s="209"/>
      <c r="X430" s="209"/>
      <c r="Y430" s="209"/>
      <c r="Z430" s="319"/>
      <c r="AA430" s="320"/>
      <c r="AB430" s="308" t="str">
        <f t="shared" si="13"/>
        <v/>
      </c>
      <c r="AC430" s="183"/>
      <c r="AD430" s="209"/>
      <c r="AE430" s="183"/>
      <c r="AF430" s="183"/>
      <c r="AG430" s="183"/>
      <c r="AH430" s="206"/>
      <c r="AI430" s="206"/>
      <c r="AJ430" s="209"/>
      <c r="AK430" s="183"/>
      <c r="AL430" s="206"/>
      <c r="AM430" s="206"/>
      <c r="AN430" s="183"/>
      <c r="AO430" s="209"/>
      <c r="AP430" s="308" t="str">
        <f t="shared" si="12"/>
        <v/>
      </c>
      <c r="AQ430" s="183"/>
      <c r="AR430" s="207" t="s">
        <v>87</v>
      </c>
      <c r="AS430" s="183"/>
      <c r="AT430" s="207" t="s">
        <v>250</v>
      </c>
      <c r="AU430" s="183"/>
      <c r="AV430" s="183"/>
      <c r="AW430" s="207" t="s">
        <v>250</v>
      </c>
      <c r="AX430" s="183"/>
      <c r="AY430" s="207" t="s">
        <v>250</v>
      </c>
      <c r="AZ430" s="207" t="s">
        <v>250</v>
      </c>
      <c r="BA430" s="183"/>
      <c r="BB430" s="183"/>
      <c r="BC430" s="183"/>
      <c r="BD430" s="207" t="s">
        <v>456</v>
      </c>
      <c r="BE430" s="183"/>
      <c r="BF430" s="183"/>
      <c r="BG430" s="183"/>
      <c r="BH430" s="183"/>
      <c r="BI430" s="183"/>
      <c r="BJ430" s="225"/>
      <c r="BN430" s="214"/>
      <c r="BO430" s="214"/>
      <c r="BP430" s="214"/>
      <c r="BQ430" s="215"/>
    </row>
    <row r="431" spans="1:69" ht="27" customHeight="1" thickTop="1" thickBot="1" x14ac:dyDescent="0.3">
      <c r="A431" s="122"/>
      <c r="B431" s="304" t="str">
        <f>IF(C431="","",(VLOOKUP(C431,Lookups!$B$4:$C$2561,2,FALSE)))</f>
        <v/>
      </c>
      <c r="C431" s="366"/>
      <c r="D431" s="315"/>
      <c r="E431" s="316"/>
      <c r="F431" s="225"/>
      <c r="G431" s="225"/>
      <c r="H431" s="225"/>
      <c r="I431" s="225"/>
      <c r="J431" s="225"/>
      <c r="K431" s="225"/>
      <c r="L431" s="225"/>
      <c r="M431" s="225"/>
      <c r="N431" s="225"/>
      <c r="O431" s="317"/>
      <c r="P431" s="224"/>
      <c r="Q431" s="225"/>
      <c r="R431" s="225"/>
      <c r="S431" s="322"/>
      <c r="T431" s="225"/>
      <c r="U431" s="318"/>
      <c r="V431" s="209"/>
      <c r="W431" s="209"/>
      <c r="X431" s="209"/>
      <c r="Y431" s="209"/>
      <c r="Z431" s="319"/>
      <c r="AA431" s="320"/>
      <c r="AB431" s="308" t="str">
        <f t="shared" si="13"/>
        <v/>
      </c>
      <c r="AC431" s="183"/>
      <c r="AD431" s="209"/>
      <c r="AE431" s="183"/>
      <c r="AF431" s="183"/>
      <c r="AG431" s="183"/>
      <c r="AH431" s="206"/>
      <c r="AI431" s="206"/>
      <c r="AJ431" s="209"/>
      <c r="AK431" s="183"/>
      <c r="AL431" s="206"/>
      <c r="AM431" s="206"/>
      <c r="AN431" s="183"/>
      <c r="AO431" s="209"/>
      <c r="AP431" s="308" t="str">
        <f t="shared" si="12"/>
        <v/>
      </c>
      <c r="AQ431" s="183"/>
      <c r="AR431" s="207" t="s">
        <v>87</v>
      </c>
      <c r="AS431" s="183"/>
      <c r="AT431" s="207" t="s">
        <v>250</v>
      </c>
      <c r="AU431" s="183"/>
      <c r="AV431" s="183"/>
      <c r="AW431" s="207" t="s">
        <v>250</v>
      </c>
      <c r="AX431" s="183"/>
      <c r="AY431" s="207" t="s">
        <v>250</v>
      </c>
      <c r="AZ431" s="207" t="s">
        <v>250</v>
      </c>
      <c r="BA431" s="183"/>
      <c r="BB431" s="183"/>
      <c r="BC431" s="183"/>
      <c r="BD431" s="207" t="s">
        <v>456</v>
      </c>
      <c r="BE431" s="183"/>
      <c r="BF431" s="183"/>
      <c r="BG431" s="183"/>
      <c r="BH431" s="183"/>
      <c r="BI431" s="183"/>
      <c r="BJ431" s="225"/>
      <c r="BN431" s="214"/>
      <c r="BO431" s="214"/>
      <c r="BP431" s="214"/>
      <c r="BQ431" s="215"/>
    </row>
    <row r="432" spans="1:69" ht="27" customHeight="1" thickTop="1" thickBot="1" x14ac:dyDescent="0.3">
      <c r="A432" s="122"/>
      <c r="B432" s="304" t="str">
        <f>IF(C432="","",(VLOOKUP(C432,Lookups!$B$4:$C$2561,2,FALSE)))</f>
        <v/>
      </c>
      <c r="C432" s="366"/>
      <c r="D432" s="315"/>
      <c r="E432" s="316"/>
      <c r="F432" s="225"/>
      <c r="G432" s="225"/>
      <c r="H432" s="225"/>
      <c r="I432" s="225"/>
      <c r="J432" s="225"/>
      <c r="K432" s="225"/>
      <c r="L432" s="225"/>
      <c r="M432" s="225"/>
      <c r="N432" s="225"/>
      <c r="O432" s="317"/>
      <c r="P432" s="224"/>
      <c r="Q432" s="225"/>
      <c r="R432" s="225"/>
      <c r="S432" s="322"/>
      <c r="T432" s="225"/>
      <c r="U432" s="318"/>
      <c r="V432" s="209"/>
      <c r="W432" s="209"/>
      <c r="X432" s="209"/>
      <c r="Y432" s="209"/>
      <c r="Z432" s="319"/>
      <c r="AA432" s="320"/>
      <c r="AB432" s="308" t="str">
        <f t="shared" si="13"/>
        <v/>
      </c>
      <c r="AC432" s="183"/>
      <c r="AD432" s="209"/>
      <c r="AE432" s="183"/>
      <c r="AF432" s="183"/>
      <c r="AG432" s="183"/>
      <c r="AH432" s="206"/>
      <c r="AI432" s="206"/>
      <c r="AJ432" s="209"/>
      <c r="AK432" s="183"/>
      <c r="AL432" s="206"/>
      <c r="AM432" s="206"/>
      <c r="AN432" s="183"/>
      <c r="AO432" s="209"/>
      <c r="AP432" s="308" t="str">
        <f t="shared" si="12"/>
        <v/>
      </c>
      <c r="AQ432" s="183"/>
      <c r="AR432" s="207" t="s">
        <v>87</v>
      </c>
      <c r="AS432" s="183"/>
      <c r="AT432" s="207" t="s">
        <v>250</v>
      </c>
      <c r="AU432" s="183"/>
      <c r="AV432" s="183"/>
      <c r="AW432" s="207" t="s">
        <v>250</v>
      </c>
      <c r="AX432" s="183"/>
      <c r="AY432" s="207" t="s">
        <v>250</v>
      </c>
      <c r="AZ432" s="207" t="s">
        <v>250</v>
      </c>
      <c r="BA432" s="183"/>
      <c r="BB432" s="183"/>
      <c r="BC432" s="183"/>
      <c r="BD432" s="207" t="s">
        <v>456</v>
      </c>
      <c r="BE432" s="183"/>
      <c r="BF432" s="183"/>
      <c r="BG432" s="183"/>
      <c r="BH432" s="183"/>
      <c r="BI432" s="183"/>
      <c r="BJ432" s="225"/>
      <c r="BN432" s="214"/>
      <c r="BO432" s="214"/>
      <c r="BP432" s="214"/>
      <c r="BQ432" s="215"/>
    </row>
    <row r="433" spans="1:69" ht="27" customHeight="1" thickTop="1" thickBot="1" x14ac:dyDescent="0.3">
      <c r="A433" s="122"/>
      <c r="B433" s="304" t="str">
        <f>IF(C433="","",(VLOOKUP(C433,Lookups!$B$4:$C$2561,2,FALSE)))</f>
        <v/>
      </c>
      <c r="C433" s="366"/>
      <c r="D433" s="315"/>
      <c r="E433" s="316"/>
      <c r="F433" s="225"/>
      <c r="G433" s="225"/>
      <c r="H433" s="225"/>
      <c r="I433" s="225"/>
      <c r="J433" s="225"/>
      <c r="K433" s="225"/>
      <c r="L433" s="225"/>
      <c r="M433" s="225"/>
      <c r="N433" s="225"/>
      <c r="O433" s="317"/>
      <c r="P433" s="224"/>
      <c r="Q433" s="225"/>
      <c r="R433" s="225"/>
      <c r="S433" s="322"/>
      <c r="T433" s="225"/>
      <c r="U433" s="318"/>
      <c r="V433" s="209"/>
      <c r="W433" s="209"/>
      <c r="X433" s="209"/>
      <c r="Y433" s="209"/>
      <c r="Z433" s="319"/>
      <c r="AA433" s="320"/>
      <c r="AB433" s="308" t="str">
        <f t="shared" si="13"/>
        <v/>
      </c>
      <c r="AC433" s="183"/>
      <c r="AD433" s="209"/>
      <c r="AE433" s="183"/>
      <c r="AF433" s="183"/>
      <c r="AG433" s="183"/>
      <c r="AH433" s="206"/>
      <c r="AI433" s="206"/>
      <c r="AJ433" s="209"/>
      <c r="AK433" s="183"/>
      <c r="AL433" s="206"/>
      <c r="AM433" s="206"/>
      <c r="AN433" s="183"/>
      <c r="AO433" s="209"/>
      <c r="AP433" s="308" t="str">
        <f t="shared" si="12"/>
        <v/>
      </c>
      <c r="AQ433" s="183"/>
      <c r="AR433" s="207" t="s">
        <v>87</v>
      </c>
      <c r="AS433" s="183"/>
      <c r="AT433" s="207" t="s">
        <v>250</v>
      </c>
      <c r="AU433" s="183"/>
      <c r="AV433" s="183"/>
      <c r="AW433" s="207" t="s">
        <v>250</v>
      </c>
      <c r="AX433" s="183"/>
      <c r="AY433" s="207" t="s">
        <v>250</v>
      </c>
      <c r="AZ433" s="207" t="s">
        <v>250</v>
      </c>
      <c r="BA433" s="183"/>
      <c r="BB433" s="183"/>
      <c r="BC433" s="183"/>
      <c r="BD433" s="207" t="s">
        <v>456</v>
      </c>
      <c r="BE433" s="183"/>
      <c r="BF433" s="183"/>
      <c r="BG433" s="183"/>
      <c r="BH433" s="183"/>
      <c r="BI433" s="183"/>
      <c r="BJ433" s="225"/>
      <c r="BN433" s="214"/>
      <c r="BO433" s="214"/>
      <c r="BP433" s="214"/>
      <c r="BQ433" s="215"/>
    </row>
    <row r="434" spans="1:69" ht="27" customHeight="1" thickTop="1" thickBot="1" x14ac:dyDescent="0.3">
      <c r="A434" s="122"/>
      <c r="B434" s="304" t="str">
        <f>IF(C434="","",(VLOOKUP(C434,Lookups!$B$4:$C$2561,2,FALSE)))</f>
        <v/>
      </c>
      <c r="C434" s="366"/>
      <c r="D434" s="315"/>
      <c r="E434" s="316"/>
      <c r="F434" s="225"/>
      <c r="G434" s="225"/>
      <c r="H434" s="225"/>
      <c r="I434" s="225"/>
      <c r="J434" s="225"/>
      <c r="K434" s="225"/>
      <c r="L434" s="225"/>
      <c r="M434" s="225"/>
      <c r="N434" s="225"/>
      <c r="O434" s="317"/>
      <c r="P434" s="224"/>
      <c r="Q434" s="225"/>
      <c r="R434" s="225"/>
      <c r="S434" s="322"/>
      <c r="T434" s="225"/>
      <c r="U434" s="318"/>
      <c r="V434" s="209"/>
      <c r="W434" s="209"/>
      <c r="X434" s="209"/>
      <c r="Y434" s="209"/>
      <c r="Z434" s="319"/>
      <c r="AA434" s="320"/>
      <c r="AB434" s="308" t="str">
        <f t="shared" si="13"/>
        <v/>
      </c>
      <c r="AC434" s="183"/>
      <c r="AD434" s="209"/>
      <c r="AE434" s="183"/>
      <c r="AF434" s="183"/>
      <c r="AG434" s="183"/>
      <c r="AH434" s="206"/>
      <c r="AI434" s="206"/>
      <c r="AJ434" s="209"/>
      <c r="AK434" s="183"/>
      <c r="AL434" s="206"/>
      <c r="AM434" s="206"/>
      <c r="AN434" s="183"/>
      <c r="AO434" s="209"/>
      <c r="AP434" s="308" t="str">
        <f t="shared" si="12"/>
        <v/>
      </c>
      <c r="AQ434" s="183"/>
      <c r="AR434" s="207" t="s">
        <v>87</v>
      </c>
      <c r="AS434" s="183"/>
      <c r="AT434" s="207" t="s">
        <v>250</v>
      </c>
      <c r="AU434" s="183"/>
      <c r="AV434" s="183"/>
      <c r="AW434" s="207" t="s">
        <v>250</v>
      </c>
      <c r="AX434" s="183"/>
      <c r="AY434" s="207" t="s">
        <v>250</v>
      </c>
      <c r="AZ434" s="207" t="s">
        <v>250</v>
      </c>
      <c r="BA434" s="183"/>
      <c r="BB434" s="183"/>
      <c r="BC434" s="183"/>
      <c r="BD434" s="207" t="s">
        <v>456</v>
      </c>
      <c r="BE434" s="183"/>
      <c r="BF434" s="183"/>
      <c r="BG434" s="183"/>
      <c r="BH434" s="183"/>
      <c r="BI434" s="183"/>
      <c r="BJ434" s="225"/>
      <c r="BN434" s="214"/>
      <c r="BO434" s="214"/>
      <c r="BP434" s="214"/>
      <c r="BQ434" s="215"/>
    </row>
    <row r="435" spans="1:69" ht="27" customHeight="1" thickTop="1" thickBot="1" x14ac:dyDescent="0.3">
      <c r="A435" s="122"/>
      <c r="B435" s="304" t="str">
        <f>IF(C435="","",(VLOOKUP(C435,Lookups!$B$4:$C$2561,2,FALSE)))</f>
        <v/>
      </c>
      <c r="C435" s="366"/>
      <c r="D435" s="315"/>
      <c r="E435" s="316"/>
      <c r="F435" s="225"/>
      <c r="G435" s="225"/>
      <c r="H435" s="225"/>
      <c r="I435" s="225"/>
      <c r="J435" s="225"/>
      <c r="K435" s="225"/>
      <c r="L435" s="225"/>
      <c r="M435" s="225"/>
      <c r="N435" s="225"/>
      <c r="O435" s="317"/>
      <c r="P435" s="224"/>
      <c r="Q435" s="225"/>
      <c r="R435" s="225"/>
      <c r="S435" s="322"/>
      <c r="T435" s="225"/>
      <c r="U435" s="318"/>
      <c r="V435" s="209"/>
      <c r="W435" s="209"/>
      <c r="X435" s="209"/>
      <c r="Y435" s="209"/>
      <c r="Z435" s="319"/>
      <c r="AA435" s="320"/>
      <c r="AB435" s="308" t="str">
        <f t="shared" si="13"/>
        <v/>
      </c>
      <c r="AC435" s="183"/>
      <c r="AD435" s="209"/>
      <c r="AE435" s="183"/>
      <c r="AF435" s="183"/>
      <c r="AG435" s="183"/>
      <c r="AH435" s="206"/>
      <c r="AI435" s="206"/>
      <c r="AJ435" s="209"/>
      <c r="AK435" s="183"/>
      <c r="AL435" s="206"/>
      <c r="AM435" s="206"/>
      <c r="AN435" s="183"/>
      <c r="AO435" s="209"/>
      <c r="AP435" s="308" t="str">
        <f t="shared" si="12"/>
        <v/>
      </c>
      <c r="AQ435" s="183"/>
      <c r="AR435" s="207" t="s">
        <v>87</v>
      </c>
      <c r="AS435" s="183"/>
      <c r="AT435" s="207" t="s">
        <v>250</v>
      </c>
      <c r="AU435" s="183"/>
      <c r="AV435" s="183"/>
      <c r="AW435" s="207" t="s">
        <v>250</v>
      </c>
      <c r="AX435" s="183"/>
      <c r="AY435" s="207" t="s">
        <v>250</v>
      </c>
      <c r="AZ435" s="207" t="s">
        <v>250</v>
      </c>
      <c r="BA435" s="183"/>
      <c r="BB435" s="183"/>
      <c r="BC435" s="183"/>
      <c r="BD435" s="207" t="s">
        <v>456</v>
      </c>
      <c r="BE435" s="183"/>
      <c r="BF435" s="183"/>
      <c r="BG435" s="183"/>
      <c r="BH435" s="183"/>
      <c r="BI435" s="183"/>
      <c r="BJ435" s="225"/>
      <c r="BN435" s="214"/>
      <c r="BO435" s="214"/>
      <c r="BP435" s="214"/>
      <c r="BQ435" s="215"/>
    </row>
    <row r="436" spans="1:69" ht="27" customHeight="1" thickTop="1" thickBot="1" x14ac:dyDescent="0.3">
      <c r="A436" s="122"/>
      <c r="B436" s="304" t="str">
        <f>IF(C436="","",(VLOOKUP(C436,Lookups!$B$4:$C$2561,2,FALSE)))</f>
        <v/>
      </c>
      <c r="C436" s="366"/>
      <c r="D436" s="315"/>
      <c r="E436" s="316"/>
      <c r="F436" s="225"/>
      <c r="G436" s="225"/>
      <c r="H436" s="225"/>
      <c r="I436" s="225"/>
      <c r="J436" s="225"/>
      <c r="K436" s="225"/>
      <c r="L436" s="225"/>
      <c r="M436" s="225"/>
      <c r="N436" s="225"/>
      <c r="O436" s="317"/>
      <c r="P436" s="224"/>
      <c r="Q436" s="225"/>
      <c r="R436" s="225"/>
      <c r="S436" s="322"/>
      <c r="T436" s="225"/>
      <c r="U436" s="318"/>
      <c r="V436" s="209"/>
      <c r="W436" s="209"/>
      <c r="X436" s="209"/>
      <c r="Y436" s="209"/>
      <c r="Z436" s="319"/>
      <c r="AA436" s="320"/>
      <c r="AB436" s="308" t="str">
        <f t="shared" si="13"/>
        <v/>
      </c>
      <c r="AC436" s="183"/>
      <c r="AD436" s="209"/>
      <c r="AE436" s="183"/>
      <c r="AF436" s="183"/>
      <c r="AG436" s="183"/>
      <c r="AH436" s="206"/>
      <c r="AI436" s="206"/>
      <c r="AJ436" s="209"/>
      <c r="AK436" s="183"/>
      <c r="AL436" s="206"/>
      <c r="AM436" s="206"/>
      <c r="AN436" s="183"/>
      <c r="AO436" s="209"/>
      <c r="AP436" s="308" t="str">
        <f t="shared" si="12"/>
        <v/>
      </c>
      <c r="AQ436" s="183"/>
      <c r="AR436" s="207" t="s">
        <v>87</v>
      </c>
      <c r="AS436" s="183"/>
      <c r="AT436" s="207" t="s">
        <v>250</v>
      </c>
      <c r="AU436" s="183"/>
      <c r="AV436" s="183"/>
      <c r="AW436" s="207" t="s">
        <v>250</v>
      </c>
      <c r="AX436" s="183"/>
      <c r="AY436" s="207" t="s">
        <v>250</v>
      </c>
      <c r="AZ436" s="207" t="s">
        <v>250</v>
      </c>
      <c r="BA436" s="183"/>
      <c r="BB436" s="183"/>
      <c r="BC436" s="183"/>
      <c r="BD436" s="207" t="s">
        <v>456</v>
      </c>
      <c r="BE436" s="183"/>
      <c r="BF436" s="183"/>
      <c r="BG436" s="183"/>
      <c r="BH436" s="183"/>
      <c r="BI436" s="183"/>
      <c r="BJ436" s="225"/>
      <c r="BN436" s="214"/>
      <c r="BO436" s="214"/>
      <c r="BP436" s="214"/>
      <c r="BQ436" s="215"/>
    </row>
    <row r="437" spans="1:69" ht="27" customHeight="1" thickTop="1" thickBot="1" x14ac:dyDescent="0.3">
      <c r="A437" s="122"/>
      <c r="B437" s="304" t="str">
        <f>IF(C437="","",(VLOOKUP(C437,Lookups!$B$4:$C$2561,2,FALSE)))</f>
        <v/>
      </c>
      <c r="C437" s="366"/>
      <c r="D437" s="315"/>
      <c r="E437" s="316"/>
      <c r="F437" s="225"/>
      <c r="G437" s="225"/>
      <c r="H437" s="225"/>
      <c r="I437" s="225"/>
      <c r="J437" s="225"/>
      <c r="K437" s="225"/>
      <c r="L437" s="225"/>
      <c r="M437" s="225"/>
      <c r="N437" s="225"/>
      <c r="O437" s="317"/>
      <c r="P437" s="224"/>
      <c r="Q437" s="225"/>
      <c r="R437" s="225"/>
      <c r="S437" s="322"/>
      <c r="T437" s="225"/>
      <c r="U437" s="318"/>
      <c r="V437" s="209"/>
      <c r="W437" s="209"/>
      <c r="X437" s="209"/>
      <c r="Y437" s="209"/>
      <c r="Z437" s="319"/>
      <c r="AA437" s="320"/>
      <c r="AB437" s="308" t="str">
        <f t="shared" si="13"/>
        <v/>
      </c>
      <c r="AC437" s="183"/>
      <c r="AD437" s="209"/>
      <c r="AE437" s="183"/>
      <c r="AF437" s="183"/>
      <c r="AG437" s="183"/>
      <c r="AH437" s="206"/>
      <c r="AI437" s="206"/>
      <c r="AJ437" s="209"/>
      <c r="AK437" s="183"/>
      <c r="AL437" s="206"/>
      <c r="AM437" s="206"/>
      <c r="AN437" s="183"/>
      <c r="AO437" s="209"/>
      <c r="AP437" s="308" t="str">
        <f t="shared" si="12"/>
        <v/>
      </c>
      <c r="AQ437" s="183"/>
      <c r="AR437" s="207" t="s">
        <v>87</v>
      </c>
      <c r="AS437" s="183"/>
      <c r="AT437" s="207" t="s">
        <v>250</v>
      </c>
      <c r="AU437" s="183"/>
      <c r="AV437" s="183"/>
      <c r="AW437" s="207" t="s">
        <v>250</v>
      </c>
      <c r="AX437" s="183"/>
      <c r="AY437" s="207" t="s">
        <v>250</v>
      </c>
      <c r="AZ437" s="207" t="s">
        <v>250</v>
      </c>
      <c r="BA437" s="183"/>
      <c r="BB437" s="183"/>
      <c r="BC437" s="183"/>
      <c r="BD437" s="207" t="s">
        <v>456</v>
      </c>
      <c r="BE437" s="183"/>
      <c r="BF437" s="183"/>
      <c r="BG437" s="183"/>
      <c r="BH437" s="183"/>
      <c r="BI437" s="183"/>
      <c r="BJ437" s="225"/>
      <c r="BN437" s="214"/>
      <c r="BO437" s="214"/>
      <c r="BP437" s="214"/>
      <c r="BQ437" s="215"/>
    </row>
    <row r="438" spans="1:69" ht="27" customHeight="1" thickTop="1" thickBot="1" x14ac:dyDescent="0.3">
      <c r="A438" s="122"/>
      <c r="B438" s="304" t="str">
        <f>IF(C438="","",(VLOOKUP(C438,Lookups!$B$4:$C$2561,2,FALSE)))</f>
        <v/>
      </c>
      <c r="C438" s="366"/>
      <c r="D438" s="315"/>
      <c r="E438" s="316"/>
      <c r="F438" s="225"/>
      <c r="G438" s="225"/>
      <c r="H438" s="225"/>
      <c r="I438" s="225"/>
      <c r="J438" s="225"/>
      <c r="K438" s="225"/>
      <c r="L438" s="225"/>
      <c r="M438" s="225"/>
      <c r="N438" s="225"/>
      <c r="O438" s="317"/>
      <c r="P438" s="224"/>
      <c r="Q438" s="225"/>
      <c r="R438" s="225"/>
      <c r="S438" s="322"/>
      <c r="T438" s="225"/>
      <c r="U438" s="318"/>
      <c r="V438" s="209"/>
      <c r="W438" s="209"/>
      <c r="X438" s="209"/>
      <c r="Y438" s="209"/>
      <c r="Z438" s="319"/>
      <c r="AA438" s="320"/>
      <c r="AB438" s="308" t="str">
        <f t="shared" si="13"/>
        <v/>
      </c>
      <c r="AC438" s="183"/>
      <c r="AD438" s="209"/>
      <c r="AE438" s="183"/>
      <c r="AF438" s="183"/>
      <c r="AG438" s="183"/>
      <c r="AH438" s="206"/>
      <c r="AI438" s="206"/>
      <c r="AJ438" s="209"/>
      <c r="AK438" s="183"/>
      <c r="AL438" s="206"/>
      <c r="AM438" s="206"/>
      <c r="AN438" s="183"/>
      <c r="AO438" s="209"/>
      <c r="AP438" s="308" t="str">
        <f t="shared" si="12"/>
        <v/>
      </c>
      <c r="AQ438" s="183"/>
      <c r="AR438" s="207" t="s">
        <v>87</v>
      </c>
      <c r="AS438" s="183"/>
      <c r="AT438" s="207" t="s">
        <v>250</v>
      </c>
      <c r="AU438" s="183"/>
      <c r="AV438" s="183"/>
      <c r="AW438" s="207" t="s">
        <v>250</v>
      </c>
      <c r="AX438" s="183"/>
      <c r="AY438" s="207" t="s">
        <v>250</v>
      </c>
      <c r="AZ438" s="207" t="s">
        <v>250</v>
      </c>
      <c r="BA438" s="183"/>
      <c r="BB438" s="183"/>
      <c r="BC438" s="183"/>
      <c r="BD438" s="207" t="s">
        <v>456</v>
      </c>
      <c r="BE438" s="183"/>
      <c r="BF438" s="183"/>
      <c r="BG438" s="183"/>
      <c r="BH438" s="183"/>
      <c r="BI438" s="183"/>
      <c r="BJ438" s="225"/>
      <c r="BN438" s="214"/>
      <c r="BO438" s="214"/>
      <c r="BP438" s="214"/>
      <c r="BQ438" s="215"/>
    </row>
    <row r="439" spans="1:69" ht="27" customHeight="1" thickTop="1" thickBot="1" x14ac:dyDescent="0.3">
      <c r="A439" s="122"/>
      <c r="B439" s="304" t="str">
        <f>IF(C439="","",(VLOOKUP(C439,Lookups!$B$4:$C$2561,2,FALSE)))</f>
        <v/>
      </c>
      <c r="C439" s="366"/>
      <c r="D439" s="315"/>
      <c r="E439" s="316"/>
      <c r="F439" s="225"/>
      <c r="G439" s="225"/>
      <c r="H439" s="225"/>
      <c r="I439" s="225"/>
      <c r="J439" s="225"/>
      <c r="K439" s="225"/>
      <c r="L439" s="225"/>
      <c r="M439" s="225"/>
      <c r="N439" s="225"/>
      <c r="O439" s="317"/>
      <c r="P439" s="224"/>
      <c r="Q439" s="225"/>
      <c r="R439" s="225"/>
      <c r="S439" s="322"/>
      <c r="T439" s="225"/>
      <c r="U439" s="318"/>
      <c r="V439" s="209"/>
      <c r="W439" s="209"/>
      <c r="X439" s="209"/>
      <c r="Y439" s="209"/>
      <c r="Z439" s="319"/>
      <c r="AA439" s="320"/>
      <c r="AB439" s="308" t="str">
        <f t="shared" si="13"/>
        <v/>
      </c>
      <c r="AC439" s="183"/>
      <c r="AD439" s="209"/>
      <c r="AE439" s="183"/>
      <c r="AF439" s="183"/>
      <c r="AG439" s="183"/>
      <c r="AH439" s="206"/>
      <c r="AI439" s="206"/>
      <c r="AJ439" s="209"/>
      <c r="AK439" s="183"/>
      <c r="AL439" s="206"/>
      <c r="AM439" s="206"/>
      <c r="AN439" s="183"/>
      <c r="AO439" s="209"/>
      <c r="AP439" s="308" t="str">
        <f t="shared" si="12"/>
        <v/>
      </c>
      <c r="AQ439" s="183"/>
      <c r="AR439" s="207" t="s">
        <v>87</v>
      </c>
      <c r="AS439" s="183"/>
      <c r="AT439" s="207" t="s">
        <v>250</v>
      </c>
      <c r="AU439" s="183"/>
      <c r="AV439" s="183"/>
      <c r="AW439" s="207" t="s">
        <v>250</v>
      </c>
      <c r="AX439" s="183"/>
      <c r="AY439" s="207" t="s">
        <v>250</v>
      </c>
      <c r="AZ439" s="207" t="s">
        <v>250</v>
      </c>
      <c r="BA439" s="183"/>
      <c r="BB439" s="183"/>
      <c r="BC439" s="183"/>
      <c r="BD439" s="207" t="s">
        <v>456</v>
      </c>
      <c r="BE439" s="183"/>
      <c r="BF439" s="183"/>
      <c r="BG439" s="183"/>
      <c r="BH439" s="183"/>
      <c r="BI439" s="183"/>
      <c r="BJ439" s="225"/>
      <c r="BN439" s="214"/>
      <c r="BO439" s="214"/>
      <c r="BP439" s="214"/>
      <c r="BQ439" s="215"/>
    </row>
    <row r="440" spans="1:69" ht="27" customHeight="1" thickTop="1" thickBot="1" x14ac:dyDescent="0.3">
      <c r="A440" s="122"/>
      <c r="B440" s="304" t="str">
        <f>IF(C440="","",(VLOOKUP(C440,Lookups!$B$4:$C$2561,2,FALSE)))</f>
        <v/>
      </c>
      <c r="C440" s="366"/>
      <c r="D440" s="315"/>
      <c r="E440" s="316"/>
      <c r="F440" s="225"/>
      <c r="G440" s="225"/>
      <c r="H440" s="225"/>
      <c r="I440" s="225"/>
      <c r="J440" s="225"/>
      <c r="K440" s="225"/>
      <c r="L440" s="225"/>
      <c r="M440" s="225"/>
      <c r="N440" s="225"/>
      <c r="O440" s="317"/>
      <c r="P440" s="224"/>
      <c r="Q440" s="225"/>
      <c r="R440" s="225"/>
      <c r="S440" s="322"/>
      <c r="T440" s="225"/>
      <c r="U440" s="318"/>
      <c r="V440" s="209"/>
      <c r="W440" s="209"/>
      <c r="X440" s="209"/>
      <c r="Y440" s="209"/>
      <c r="Z440" s="319"/>
      <c r="AA440" s="320"/>
      <c r="AB440" s="308" t="str">
        <f t="shared" si="13"/>
        <v/>
      </c>
      <c r="AC440" s="183"/>
      <c r="AD440" s="209"/>
      <c r="AE440" s="183"/>
      <c r="AF440" s="183"/>
      <c r="AG440" s="183"/>
      <c r="AH440" s="206"/>
      <c r="AI440" s="206"/>
      <c r="AJ440" s="209"/>
      <c r="AK440" s="183"/>
      <c r="AL440" s="206"/>
      <c r="AM440" s="206"/>
      <c r="AN440" s="183"/>
      <c r="AO440" s="209"/>
      <c r="AP440" s="308" t="str">
        <f t="shared" si="12"/>
        <v/>
      </c>
      <c r="AQ440" s="183"/>
      <c r="AR440" s="207" t="s">
        <v>87</v>
      </c>
      <c r="AS440" s="183"/>
      <c r="AT440" s="207" t="s">
        <v>250</v>
      </c>
      <c r="AU440" s="183"/>
      <c r="AV440" s="183"/>
      <c r="AW440" s="207" t="s">
        <v>250</v>
      </c>
      <c r="AX440" s="183"/>
      <c r="AY440" s="207" t="s">
        <v>250</v>
      </c>
      <c r="AZ440" s="207" t="s">
        <v>250</v>
      </c>
      <c r="BA440" s="183"/>
      <c r="BB440" s="183"/>
      <c r="BC440" s="183"/>
      <c r="BD440" s="207" t="s">
        <v>456</v>
      </c>
      <c r="BE440" s="183"/>
      <c r="BF440" s="183"/>
      <c r="BG440" s="183"/>
      <c r="BH440" s="183"/>
      <c r="BI440" s="183"/>
      <c r="BJ440" s="225"/>
      <c r="BN440" s="214"/>
      <c r="BO440" s="214"/>
      <c r="BP440" s="214"/>
      <c r="BQ440" s="215"/>
    </row>
    <row r="441" spans="1:69" ht="27" customHeight="1" thickTop="1" thickBot="1" x14ac:dyDescent="0.3">
      <c r="A441" s="122"/>
      <c r="B441" s="304" t="str">
        <f>IF(C441="","",(VLOOKUP(C441,Lookups!$B$4:$C$2561,2,FALSE)))</f>
        <v/>
      </c>
      <c r="C441" s="366"/>
      <c r="D441" s="315"/>
      <c r="E441" s="316"/>
      <c r="F441" s="225"/>
      <c r="G441" s="225"/>
      <c r="H441" s="225"/>
      <c r="I441" s="225"/>
      <c r="J441" s="225"/>
      <c r="K441" s="225"/>
      <c r="L441" s="225"/>
      <c r="M441" s="225"/>
      <c r="N441" s="225"/>
      <c r="O441" s="317"/>
      <c r="P441" s="224"/>
      <c r="Q441" s="225"/>
      <c r="R441" s="225"/>
      <c r="S441" s="322"/>
      <c r="T441" s="225"/>
      <c r="U441" s="318"/>
      <c r="V441" s="209"/>
      <c r="W441" s="209"/>
      <c r="X441" s="209"/>
      <c r="Y441" s="209"/>
      <c r="Z441" s="319"/>
      <c r="AA441" s="320"/>
      <c r="AB441" s="308" t="str">
        <f t="shared" si="13"/>
        <v/>
      </c>
      <c r="AC441" s="183"/>
      <c r="AD441" s="209"/>
      <c r="AE441" s="183"/>
      <c r="AF441" s="183"/>
      <c r="AG441" s="183"/>
      <c r="AH441" s="206"/>
      <c r="AI441" s="206"/>
      <c r="AJ441" s="209"/>
      <c r="AK441" s="183"/>
      <c r="AL441" s="206"/>
      <c r="AM441" s="206"/>
      <c r="AN441" s="183"/>
      <c r="AO441" s="209"/>
      <c r="AP441" s="308" t="str">
        <f t="shared" si="12"/>
        <v/>
      </c>
      <c r="AQ441" s="183"/>
      <c r="AR441" s="207" t="s">
        <v>87</v>
      </c>
      <c r="AS441" s="183"/>
      <c r="AT441" s="207" t="s">
        <v>250</v>
      </c>
      <c r="AU441" s="183"/>
      <c r="AV441" s="183"/>
      <c r="AW441" s="207" t="s">
        <v>250</v>
      </c>
      <c r="AX441" s="183"/>
      <c r="AY441" s="207" t="s">
        <v>250</v>
      </c>
      <c r="AZ441" s="207" t="s">
        <v>250</v>
      </c>
      <c r="BA441" s="183"/>
      <c r="BB441" s="183"/>
      <c r="BC441" s="183"/>
      <c r="BD441" s="207" t="s">
        <v>456</v>
      </c>
      <c r="BE441" s="183"/>
      <c r="BF441" s="183"/>
      <c r="BG441" s="183"/>
      <c r="BH441" s="183"/>
      <c r="BI441" s="183"/>
      <c r="BJ441" s="225"/>
      <c r="BN441" s="214"/>
      <c r="BO441" s="214"/>
      <c r="BP441" s="214"/>
      <c r="BQ441" s="215"/>
    </row>
    <row r="442" spans="1:69" ht="27" customHeight="1" thickTop="1" thickBot="1" x14ac:dyDescent="0.3">
      <c r="A442" s="122"/>
      <c r="B442" s="304" t="str">
        <f>IF(C442="","",(VLOOKUP(C442,Lookups!$B$4:$C$2561,2,FALSE)))</f>
        <v/>
      </c>
      <c r="C442" s="366"/>
      <c r="D442" s="315"/>
      <c r="E442" s="316"/>
      <c r="F442" s="225"/>
      <c r="G442" s="225"/>
      <c r="H442" s="225"/>
      <c r="I442" s="225"/>
      <c r="J442" s="225"/>
      <c r="K442" s="225"/>
      <c r="L442" s="225"/>
      <c r="M442" s="225"/>
      <c r="N442" s="225"/>
      <c r="O442" s="317"/>
      <c r="P442" s="224"/>
      <c r="Q442" s="225"/>
      <c r="R442" s="225"/>
      <c r="S442" s="322"/>
      <c r="T442" s="225"/>
      <c r="U442" s="318"/>
      <c r="V442" s="209"/>
      <c r="W442" s="209"/>
      <c r="X442" s="209"/>
      <c r="Y442" s="209"/>
      <c r="Z442" s="319"/>
      <c r="AA442" s="320"/>
      <c r="AB442" s="308" t="str">
        <f t="shared" si="13"/>
        <v/>
      </c>
      <c r="AC442" s="183"/>
      <c r="AD442" s="209"/>
      <c r="AE442" s="183"/>
      <c r="AF442" s="183"/>
      <c r="AG442" s="183"/>
      <c r="AH442" s="206"/>
      <c r="AI442" s="206"/>
      <c r="AJ442" s="209"/>
      <c r="AK442" s="183"/>
      <c r="AL442" s="206"/>
      <c r="AM442" s="206"/>
      <c r="AN442" s="183"/>
      <c r="AO442" s="209"/>
      <c r="AP442" s="308" t="str">
        <f t="shared" si="12"/>
        <v/>
      </c>
      <c r="AQ442" s="183"/>
      <c r="AR442" s="207" t="s">
        <v>87</v>
      </c>
      <c r="AS442" s="183"/>
      <c r="AT442" s="207" t="s">
        <v>250</v>
      </c>
      <c r="AU442" s="183"/>
      <c r="AV442" s="183"/>
      <c r="AW442" s="207" t="s">
        <v>250</v>
      </c>
      <c r="AX442" s="183"/>
      <c r="AY442" s="207" t="s">
        <v>250</v>
      </c>
      <c r="AZ442" s="207" t="s">
        <v>250</v>
      </c>
      <c r="BA442" s="183"/>
      <c r="BB442" s="183"/>
      <c r="BC442" s="183"/>
      <c r="BD442" s="207" t="s">
        <v>456</v>
      </c>
      <c r="BE442" s="183"/>
      <c r="BF442" s="183"/>
      <c r="BG442" s="183"/>
      <c r="BH442" s="183"/>
      <c r="BI442" s="183"/>
      <c r="BJ442" s="225"/>
      <c r="BN442" s="214"/>
      <c r="BO442" s="214"/>
      <c r="BP442" s="214"/>
      <c r="BQ442" s="215"/>
    </row>
    <row r="443" spans="1:69" ht="27" customHeight="1" thickTop="1" thickBot="1" x14ac:dyDescent="0.3">
      <c r="A443" s="122"/>
      <c r="B443" s="304" t="str">
        <f>IF(C443="","",(VLOOKUP(C443,Lookups!$B$4:$C$2561,2,FALSE)))</f>
        <v/>
      </c>
      <c r="C443" s="366"/>
      <c r="D443" s="315"/>
      <c r="E443" s="316"/>
      <c r="F443" s="225"/>
      <c r="G443" s="225"/>
      <c r="H443" s="225"/>
      <c r="I443" s="225"/>
      <c r="J443" s="225"/>
      <c r="K443" s="225"/>
      <c r="L443" s="225"/>
      <c r="M443" s="225"/>
      <c r="N443" s="225"/>
      <c r="O443" s="317"/>
      <c r="P443" s="224"/>
      <c r="Q443" s="225"/>
      <c r="R443" s="225"/>
      <c r="S443" s="322"/>
      <c r="T443" s="225"/>
      <c r="U443" s="318"/>
      <c r="V443" s="209"/>
      <c r="W443" s="209"/>
      <c r="X443" s="209"/>
      <c r="Y443" s="209"/>
      <c r="Z443" s="319"/>
      <c r="AA443" s="320"/>
      <c r="AB443" s="308" t="str">
        <f t="shared" si="13"/>
        <v/>
      </c>
      <c r="AC443" s="183"/>
      <c r="AD443" s="209"/>
      <c r="AE443" s="183"/>
      <c r="AF443" s="183"/>
      <c r="AG443" s="183"/>
      <c r="AH443" s="206"/>
      <c r="AI443" s="206"/>
      <c r="AJ443" s="209"/>
      <c r="AK443" s="183"/>
      <c r="AL443" s="206"/>
      <c r="AM443" s="206"/>
      <c r="AN443" s="183"/>
      <c r="AO443" s="209"/>
      <c r="AP443" s="308" t="str">
        <f t="shared" si="12"/>
        <v/>
      </c>
      <c r="AQ443" s="183"/>
      <c r="AR443" s="207" t="s">
        <v>87</v>
      </c>
      <c r="AS443" s="183"/>
      <c r="AT443" s="207" t="s">
        <v>250</v>
      </c>
      <c r="AU443" s="183"/>
      <c r="AV443" s="183"/>
      <c r="AW443" s="207" t="s">
        <v>250</v>
      </c>
      <c r="AX443" s="183"/>
      <c r="AY443" s="207" t="s">
        <v>250</v>
      </c>
      <c r="AZ443" s="207" t="s">
        <v>250</v>
      </c>
      <c r="BA443" s="183"/>
      <c r="BB443" s="183"/>
      <c r="BC443" s="183"/>
      <c r="BD443" s="207" t="s">
        <v>456</v>
      </c>
      <c r="BE443" s="183"/>
      <c r="BF443" s="183"/>
      <c r="BG443" s="183"/>
      <c r="BH443" s="183"/>
      <c r="BI443" s="183"/>
      <c r="BJ443" s="225"/>
      <c r="BN443" s="214"/>
      <c r="BO443" s="214"/>
      <c r="BP443" s="214"/>
      <c r="BQ443" s="215"/>
    </row>
    <row r="444" spans="1:69" ht="27" customHeight="1" thickTop="1" thickBot="1" x14ac:dyDescent="0.3">
      <c r="A444" s="122"/>
      <c r="B444" s="304" t="str">
        <f>IF(C444="","",(VLOOKUP(C444,Lookups!$B$4:$C$2561,2,FALSE)))</f>
        <v/>
      </c>
      <c r="C444" s="366"/>
      <c r="D444" s="315"/>
      <c r="E444" s="316"/>
      <c r="F444" s="225"/>
      <c r="G444" s="225"/>
      <c r="H444" s="225"/>
      <c r="I444" s="225"/>
      <c r="J444" s="225"/>
      <c r="K444" s="225"/>
      <c r="L444" s="225"/>
      <c r="M444" s="225"/>
      <c r="N444" s="225"/>
      <c r="O444" s="317"/>
      <c r="P444" s="224"/>
      <c r="Q444" s="225"/>
      <c r="R444" s="225"/>
      <c r="S444" s="322"/>
      <c r="T444" s="225"/>
      <c r="U444" s="318"/>
      <c r="V444" s="209"/>
      <c r="W444" s="209"/>
      <c r="X444" s="209"/>
      <c r="Y444" s="209"/>
      <c r="Z444" s="319"/>
      <c r="AA444" s="320"/>
      <c r="AB444" s="308" t="str">
        <f t="shared" si="13"/>
        <v/>
      </c>
      <c r="AC444" s="183"/>
      <c r="AD444" s="209"/>
      <c r="AE444" s="183"/>
      <c r="AF444" s="183"/>
      <c r="AG444" s="183"/>
      <c r="AH444" s="206"/>
      <c r="AI444" s="206"/>
      <c r="AJ444" s="209"/>
      <c r="AK444" s="183"/>
      <c r="AL444" s="206"/>
      <c r="AM444" s="206"/>
      <c r="AN444" s="183"/>
      <c r="AO444" s="209"/>
      <c r="AP444" s="308" t="str">
        <f t="shared" si="12"/>
        <v/>
      </c>
      <c r="AQ444" s="183"/>
      <c r="AR444" s="207" t="s">
        <v>87</v>
      </c>
      <c r="AS444" s="183"/>
      <c r="AT444" s="207" t="s">
        <v>250</v>
      </c>
      <c r="AU444" s="183"/>
      <c r="AV444" s="183"/>
      <c r="AW444" s="207" t="s">
        <v>250</v>
      </c>
      <c r="AX444" s="183"/>
      <c r="AY444" s="207" t="s">
        <v>250</v>
      </c>
      <c r="AZ444" s="207" t="s">
        <v>250</v>
      </c>
      <c r="BA444" s="183"/>
      <c r="BB444" s="183"/>
      <c r="BC444" s="183"/>
      <c r="BD444" s="207" t="s">
        <v>456</v>
      </c>
      <c r="BE444" s="183"/>
      <c r="BF444" s="183"/>
      <c r="BG444" s="183"/>
      <c r="BH444" s="183"/>
      <c r="BI444" s="183"/>
      <c r="BJ444" s="225"/>
      <c r="BN444" s="214"/>
      <c r="BO444" s="214"/>
      <c r="BP444" s="214"/>
      <c r="BQ444" s="215"/>
    </row>
    <row r="445" spans="1:69" ht="27" customHeight="1" thickTop="1" thickBot="1" x14ac:dyDescent="0.3">
      <c r="A445" s="122"/>
      <c r="B445" s="304" t="str">
        <f>IF(C445="","",(VLOOKUP(C445,Lookups!$B$4:$C$2561,2,FALSE)))</f>
        <v/>
      </c>
      <c r="C445" s="366"/>
      <c r="D445" s="315"/>
      <c r="E445" s="316"/>
      <c r="F445" s="225"/>
      <c r="G445" s="225"/>
      <c r="H445" s="225"/>
      <c r="I445" s="225"/>
      <c r="J445" s="225"/>
      <c r="K445" s="225"/>
      <c r="L445" s="225"/>
      <c r="M445" s="225"/>
      <c r="N445" s="225"/>
      <c r="O445" s="317"/>
      <c r="P445" s="224"/>
      <c r="Q445" s="225"/>
      <c r="R445" s="225"/>
      <c r="S445" s="322"/>
      <c r="T445" s="225"/>
      <c r="U445" s="318"/>
      <c r="V445" s="209"/>
      <c r="W445" s="209"/>
      <c r="X445" s="209"/>
      <c r="Y445" s="209"/>
      <c r="Z445" s="319"/>
      <c r="AA445" s="320"/>
      <c r="AB445" s="308" t="str">
        <f t="shared" si="13"/>
        <v/>
      </c>
      <c r="AC445" s="183"/>
      <c r="AD445" s="209"/>
      <c r="AE445" s="183"/>
      <c r="AF445" s="183"/>
      <c r="AG445" s="183"/>
      <c r="AH445" s="206"/>
      <c r="AI445" s="206"/>
      <c r="AJ445" s="209"/>
      <c r="AK445" s="183"/>
      <c r="AL445" s="206"/>
      <c r="AM445" s="206"/>
      <c r="AN445" s="183"/>
      <c r="AO445" s="209"/>
      <c r="AP445" s="308" t="str">
        <f t="shared" si="12"/>
        <v/>
      </c>
      <c r="AQ445" s="183"/>
      <c r="AR445" s="207" t="s">
        <v>87</v>
      </c>
      <c r="AS445" s="183"/>
      <c r="AT445" s="207" t="s">
        <v>250</v>
      </c>
      <c r="AU445" s="183"/>
      <c r="AV445" s="183"/>
      <c r="AW445" s="207" t="s">
        <v>250</v>
      </c>
      <c r="AX445" s="183"/>
      <c r="AY445" s="207" t="s">
        <v>250</v>
      </c>
      <c r="AZ445" s="207" t="s">
        <v>250</v>
      </c>
      <c r="BA445" s="183"/>
      <c r="BB445" s="183"/>
      <c r="BC445" s="183"/>
      <c r="BD445" s="207" t="s">
        <v>456</v>
      </c>
      <c r="BE445" s="183"/>
      <c r="BF445" s="183"/>
      <c r="BG445" s="183"/>
      <c r="BH445" s="183"/>
      <c r="BI445" s="183"/>
      <c r="BJ445" s="225"/>
      <c r="BN445" s="214"/>
      <c r="BO445" s="214"/>
      <c r="BP445" s="214"/>
      <c r="BQ445" s="215"/>
    </row>
    <row r="446" spans="1:69" ht="27" customHeight="1" thickTop="1" thickBot="1" x14ac:dyDescent="0.3">
      <c r="A446" s="122"/>
      <c r="B446" s="304" t="str">
        <f>IF(C446="","",(VLOOKUP(C446,Lookups!$B$4:$C$2561,2,FALSE)))</f>
        <v/>
      </c>
      <c r="C446" s="366"/>
      <c r="D446" s="315"/>
      <c r="E446" s="316"/>
      <c r="F446" s="225"/>
      <c r="G446" s="225"/>
      <c r="H446" s="225"/>
      <c r="I446" s="225"/>
      <c r="J446" s="225"/>
      <c r="K446" s="225"/>
      <c r="L446" s="225"/>
      <c r="M446" s="225"/>
      <c r="N446" s="225"/>
      <c r="O446" s="317"/>
      <c r="P446" s="224"/>
      <c r="Q446" s="225"/>
      <c r="R446" s="225"/>
      <c r="S446" s="322"/>
      <c r="T446" s="225"/>
      <c r="U446" s="318"/>
      <c r="V446" s="209"/>
      <c r="W446" s="209"/>
      <c r="X446" s="209"/>
      <c r="Y446" s="209"/>
      <c r="Z446" s="319"/>
      <c r="AA446" s="320"/>
      <c r="AB446" s="308" t="str">
        <f t="shared" si="13"/>
        <v/>
      </c>
      <c r="AC446" s="183"/>
      <c r="AD446" s="209"/>
      <c r="AE446" s="183"/>
      <c r="AF446" s="183"/>
      <c r="AG446" s="183"/>
      <c r="AH446" s="206"/>
      <c r="AI446" s="206"/>
      <c r="AJ446" s="209"/>
      <c r="AK446" s="183"/>
      <c r="AL446" s="206"/>
      <c r="AM446" s="206"/>
      <c r="AN446" s="183"/>
      <c r="AO446" s="209"/>
      <c r="AP446" s="308" t="str">
        <f t="shared" si="12"/>
        <v/>
      </c>
      <c r="AQ446" s="183"/>
      <c r="AR446" s="207" t="s">
        <v>87</v>
      </c>
      <c r="AS446" s="183"/>
      <c r="AT446" s="207" t="s">
        <v>250</v>
      </c>
      <c r="AU446" s="183"/>
      <c r="AV446" s="183"/>
      <c r="AW446" s="207" t="s">
        <v>250</v>
      </c>
      <c r="AX446" s="183"/>
      <c r="AY446" s="207" t="s">
        <v>250</v>
      </c>
      <c r="AZ446" s="207" t="s">
        <v>250</v>
      </c>
      <c r="BA446" s="183"/>
      <c r="BB446" s="183"/>
      <c r="BC446" s="183"/>
      <c r="BD446" s="207" t="s">
        <v>456</v>
      </c>
      <c r="BE446" s="183"/>
      <c r="BF446" s="183"/>
      <c r="BG446" s="183"/>
      <c r="BH446" s="183"/>
      <c r="BI446" s="183"/>
      <c r="BJ446" s="225"/>
      <c r="BN446" s="214"/>
      <c r="BO446" s="214"/>
      <c r="BP446" s="214"/>
      <c r="BQ446" s="215"/>
    </row>
    <row r="447" spans="1:69" ht="27" customHeight="1" thickTop="1" thickBot="1" x14ac:dyDescent="0.3">
      <c r="A447" s="122"/>
      <c r="B447" s="304" t="str">
        <f>IF(C447="","",(VLOOKUP(C447,Lookups!$B$4:$C$2561,2,FALSE)))</f>
        <v/>
      </c>
      <c r="C447" s="366"/>
      <c r="D447" s="315"/>
      <c r="E447" s="316"/>
      <c r="F447" s="225"/>
      <c r="G447" s="225"/>
      <c r="H447" s="225"/>
      <c r="I447" s="225"/>
      <c r="J447" s="225"/>
      <c r="K447" s="225"/>
      <c r="L447" s="225"/>
      <c r="M447" s="225"/>
      <c r="N447" s="225"/>
      <c r="O447" s="317"/>
      <c r="P447" s="224"/>
      <c r="Q447" s="225"/>
      <c r="R447" s="225"/>
      <c r="S447" s="322"/>
      <c r="T447" s="225"/>
      <c r="U447" s="318"/>
      <c r="V447" s="209"/>
      <c r="W447" s="209"/>
      <c r="X447" s="209"/>
      <c r="Y447" s="209"/>
      <c r="Z447" s="319"/>
      <c r="AA447" s="320"/>
      <c r="AB447" s="308" t="str">
        <f t="shared" si="13"/>
        <v/>
      </c>
      <c r="AC447" s="183"/>
      <c r="AD447" s="209"/>
      <c r="AE447" s="183"/>
      <c r="AF447" s="183"/>
      <c r="AG447" s="183"/>
      <c r="AH447" s="206"/>
      <c r="AI447" s="206"/>
      <c r="AJ447" s="209"/>
      <c r="AK447" s="183"/>
      <c r="AL447" s="206"/>
      <c r="AM447" s="206"/>
      <c r="AN447" s="183"/>
      <c r="AO447" s="209"/>
      <c r="AP447" s="308" t="str">
        <f t="shared" si="12"/>
        <v/>
      </c>
      <c r="AQ447" s="183"/>
      <c r="AR447" s="207" t="s">
        <v>87</v>
      </c>
      <c r="AS447" s="183"/>
      <c r="AT447" s="207" t="s">
        <v>250</v>
      </c>
      <c r="AU447" s="183"/>
      <c r="AV447" s="183"/>
      <c r="AW447" s="207" t="s">
        <v>250</v>
      </c>
      <c r="AX447" s="183"/>
      <c r="AY447" s="207" t="s">
        <v>250</v>
      </c>
      <c r="AZ447" s="207" t="s">
        <v>250</v>
      </c>
      <c r="BA447" s="183"/>
      <c r="BB447" s="183"/>
      <c r="BC447" s="183"/>
      <c r="BD447" s="207" t="s">
        <v>456</v>
      </c>
      <c r="BE447" s="183"/>
      <c r="BF447" s="183"/>
      <c r="BG447" s="183"/>
      <c r="BH447" s="183"/>
      <c r="BI447" s="183"/>
      <c r="BJ447" s="225"/>
      <c r="BN447" s="214"/>
      <c r="BO447" s="214"/>
      <c r="BP447" s="214"/>
      <c r="BQ447" s="215"/>
    </row>
    <row r="448" spans="1:69" ht="27" customHeight="1" thickTop="1" thickBot="1" x14ac:dyDescent="0.3">
      <c r="A448" s="122"/>
      <c r="B448" s="304" t="str">
        <f>IF(C448="","",(VLOOKUP(C448,Lookups!$B$4:$C$2561,2,FALSE)))</f>
        <v/>
      </c>
      <c r="C448" s="366"/>
      <c r="D448" s="315"/>
      <c r="E448" s="316"/>
      <c r="F448" s="225"/>
      <c r="G448" s="225"/>
      <c r="H448" s="225"/>
      <c r="I448" s="225"/>
      <c r="J448" s="225"/>
      <c r="K448" s="225"/>
      <c r="L448" s="225"/>
      <c r="M448" s="225"/>
      <c r="N448" s="225"/>
      <c r="O448" s="317"/>
      <c r="P448" s="224"/>
      <c r="Q448" s="225"/>
      <c r="R448" s="225"/>
      <c r="S448" s="322"/>
      <c r="T448" s="225"/>
      <c r="U448" s="318"/>
      <c r="V448" s="209"/>
      <c r="W448" s="209"/>
      <c r="X448" s="209"/>
      <c r="Y448" s="209"/>
      <c r="Z448" s="319"/>
      <c r="AA448" s="320"/>
      <c r="AB448" s="308" t="str">
        <f t="shared" si="13"/>
        <v/>
      </c>
      <c r="AC448" s="183"/>
      <c r="AD448" s="209"/>
      <c r="AE448" s="183"/>
      <c r="AF448" s="183"/>
      <c r="AG448" s="183"/>
      <c r="AH448" s="206"/>
      <c r="AI448" s="206"/>
      <c r="AJ448" s="209"/>
      <c r="AK448" s="183"/>
      <c r="AL448" s="206"/>
      <c r="AM448" s="206"/>
      <c r="AN448" s="183"/>
      <c r="AO448" s="209"/>
      <c r="AP448" s="308" t="str">
        <f t="shared" si="12"/>
        <v/>
      </c>
      <c r="AQ448" s="183"/>
      <c r="AR448" s="207" t="s">
        <v>87</v>
      </c>
      <c r="AS448" s="183"/>
      <c r="AT448" s="207" t="s">
        <v>250</v>
      </c>
      <c r="AU448" s="183"/>
      <c r="AV448" s="183"/>
      <c r="AW448" s="207" t="s">
        <v>250</v>
      </c>
      <c r="AX448" s="183"/>
      <c r="AY448" s="207" t="s">
        <v>250</v>
      </c>
      <c r="AZ448" s="207" t="s">
        <v>250</v>
      </c>
      <c r="BA448" s="183"/>
      <c r="BB448" s="183"/>
      <c r="BC448" s="183"/>
      <c r="BD448" s="207" t="s">
        <v>456</v>
      </c>
      <c r="BE448" s="183"/>
      <c r="BF448" s="183"/>
      <c r="BG448" s="183"/>
      <c r="BH448" s="183"/>
      <c r="BI448" s="183"/>
      <c r="BJ448" s="225"/>
      <c r="BN448" s="214"/>
      <c r="BO448" s="214"/>
      <c r="BP448" s="214"/>
      <c r="BQ448" s="215"/>
    </row>
    <row r="449" spans="1:69" ht="27" customHeight="1" thickTop="1" thickBot="1" x14ac:dyDescent="0.3">
      <c r="A449" s="122"/>
      <c r="B449" s="304" t="str">
        <f>IF(C449="","",(VLOOKUP(C449,Lookups!$B$4:$C$2561,2,FALSE)))</f>
        <v/>
      </c>
      <c r="C449" s="366"/>
      <c r="D449" s="315"/>
      <c r="E449" s="316"/>
      <c r="F449" s="225"/>
      <c r="G449" s="225"/>
      <c r="H449" s="225"/>
      <c r="I449" s="225"/>
      <c r="J449" s="225"/>
      <c r="K449" s="225"/>
      <c r="L449" s="225"/>
      <c r="M449" s="225"/>
      <c r="N449" s="225"/>
      <c r="O449" s="317"/>
      <c r="P449" s="224"/>
      <c r="Q449" s="225"/>
      <c r="R449" s="225"/>
      <c r="S449" s="322"/>
      <c r="T449" s="225"/>
      <c r="U449" s="318"/>
      <c r="V449" s="209"/>
      <c r="W449" s="209"/>
      <c r="X449" s="209"/>
      <c r="Y449" s="209"/>
      <c r="Z449" s="319"/>
      <c r="AA449" s="320"/>
      <c r="AB449" s="308" t="str">
        <f t="shared" si="13"/>
        <v/>
      </c>
      <c r="AC449" s="183"/>
      <c r="AD449" s="209"/>
      <c r="AE449" s="183"/>
      <c r="AF449" s="183"/>
      <c r="AG449" s="183"/>
      <c r="AH449" s="206"/>
      <c r="AI449" s="206"/>
      <c r="AJ449" s="209"/>
      <c r="AK449" s="183"/>
      <c r="AL449" s="206"/>
      <c r="AM449" s="206"/>
      <c r="AN449" s="183"/>
      <c r="AO449" s="209"/>
      <c r="AP449" s="308" t="str">
        <f t="shared" si="12"/>
        <v/>
      </c>
      <c r="AQ449" s="183"/>
      <c r="AR449" s="207" t="s">
        <v>87</v>
      </c>
      <c r="AS449" s="183"/>
      <c r="AT449" s="207" t="s">
        <v>250</v>
      </c>
      <c r="AU449" s="183"/>
      <c r="AV449" s="183"/>
      <c r="AW449" s="207" t="s">
        <v>250</v>
      </c>
      <c r="AX449" s="183"/>
      <c r="AY449" s="207" t="s">
        <v>250</v>
      </c>
      <c r="AZ449" s="207" t="s">
        <v>250</v>
      </c>
      <c r="BA449" s="183"/>
      <c r="BB449" s="183"/>
      <c r="BC449" s="183"/>
      <c r="BD449" s="207" t="s">
        <v>456</v>
      </c>
      <c r="BE449" s="183"/>
      <c r="BF449" s="183"/>
      <c r="BG449" s="183"/>
      <c r="BH449" s="183"/>
      <c r="BI449" s="183"/>
      <c r="BJ449" s="225"/>
      <c r="BN449" s="214"/>
      <c r="BO449" s="214"/>
      <c r="BP449" s="214"/>
      <c r="BQ449" s="215"/>
    </row>
    <row r="450" spans="1:69" ht="27" customHeight="1" thickTop="1" thickBot="1" x14ac:dyDescent="0.3">
      <c r="A450" s="122"/>
      <c r="B450" s="304" t="str">
        <f>IF(C450="","",(VLOOKUP(C450,Lookups!$B$4:$C$2561,2,FALSE)))</f>
        <v/>
      </c>
      <c r="C450" s="366"/>
      <c r="D450" s="315"/>
      <c r="E450" s="316"/>
      <c r="F450" s="225"/>
      <c r="G450" s="225"/>
      <c r="H450" s="225"/>
      <c r="I450" s="225"/>
      <c r="J450" s="225"/>
      <c r="K450" s="225"/>
      <c r="L450" s="225"/>
      <c r="M450" s="225"/>
      <c r="N450" s="225"/>
      <c r="O450" s="317"/>
      <c r="P450" s="224"/>
      <c r="Q450" s="225"/>
      <c r="R450" s="225"/>
      <c r="S450" s="322"/>
      <c r="T450" s="225"/>
      <c r="U450" s="318"/>
      <c r="V450" s="209"/>
      <c r="W450" s="209"/>
      <c r="X450" s="209"/>
      <c r="Y450" s="209"/>
      <c r="Z450" s="319"/>
      <c r="AA450" s="320"/>
      <c r="AB450" s="308" t="str">
        <f t="shared" si="13"/>
        <v/>
      </c>
      <c r="AC450" s="183"/>
      <c r="AD450" s="209"/>
      <c r="AE450" s="183"/>
      <c r="AF450" s="183"/>
      <c r="AG450" s="183"/>
      <c r="AH450" s="206"/>
      <c r="AI450" s="206"/>
      <c r="AJ450" s="209"/>
      <c r="AK450" s="183"/>
      <c r="AL450" s="206"/>
      <c r="AM450" s="206"/>
      <c r="AN450" s="183"/>
      <c r="AO450" s="209"/>
      <c r="AP450" s="308" t="str">
        <f t="shared" si="12"/>
        <v/>
      </c>
      <c r="AQ450" s="183"/>
      <c r="AR450" s="207" t="s">
        <v>87</v>
      </c>
      <c r="AS450" s="183"/>
      <c r="AT450" s="207" t="s">
        <v>250</v>
      </c>
      <c r="AU450" s="183"/>
      <c r="AV450" s="183"/>
      <c r="AW450" s="207" t="s">
        <v>250</v>
      </c>
      <c r="AX450" s="183"/>
      <c r="AY450" s="207" t="s">
        <v>250</v>
      </c>
      <c r="AZ450" s="207" t="s">
        <v>250</v>
      </c>
      <c r="BA450" s="183"/>
      <c r="BB450" s="183"/>
      <c r="BC450" s="183"/>
      <c r="BD450" s="207" t="s">
        <v>456</v>
      </c>
      <c r="BE450" s="183"/>
      <c r="BF450" s="183"/>
      <c r="BG450" s="183"/>
      <c r="BH450" s="183"/>
      <c r="BI450" s="183"/>
      <c r="BJ450" s="225"/>
      <c r="BN450" s="214"/>
      <c r="BO450" s="214"/>
      <c r="BP450" s="214"/>
      <c r="BQ450" s="215"/>
    </row>
    <row r="451" spans="1:69" ht="27" customHeight="1" thickTop="1" thickBot="1" x14ac:dyDescent="0.3">
      <c r="A451" s="122"/>
      <c r="B451" s="304" t="str">
        <f>IF(C451="","",(VLOOKUP(C451,Lookups!$B$4:$C$2561,2,FALSE)))</f>
        <v/>
      </c>
      <c r="C451" s="366"/>
      <c r="D451" s="315"/>
      <c r="E451" s="316"/>
      <c r="F451" s="225"/>
      <c r="G451" s="225"/>
      <c r="H451" s="225"/>
      <c r="I451" s="225"/>
      <c r="J451" s="225"/>
      <c r="K451" s="225"/>
      <c r="L451" s="225"/>
      <c r="M451" s="225"/>
      <c r="N451" s="225"/>
      <c r="O451" s="317"/>
      <c r="P451" s="224"/>
      <c r="Q451" s="225"/>
      <c r="R451" s="225"/>
      <c r="S451" s="322"/>
      <c r="T451" s="225"/>
      <c r="U451" s="318"/>
      <c r="V451" s="209"/>
      <c r="W451" s="209"/>
      <c r="X451" s="209"/>
      <c r="Y451" s="209"/>
      <c r="Z451" s="319"/>
      <c r="AA451" s="320"/>
      <c r="AB451" s="308" t="str">
        <f t="shared" si="13"/>
        <v/>
      </c>
      <c r="AC451" s="183"/>
      <c r="AD451" s="209"/>
      <c r="AE451" s="183"/>
      <c r="AF451" s="183"/>
      <c r="AG451" s="183"/>
      <c r="AH451" s="206"/>
      <c r="AI451" s="206"/>
      <c r="AJ451" s="209"/>
      <c r="AK451" s="183"/>
      <c r="AL451" s="206"/>
      <c r="AM451" s="206"/>
      <c r="AN451" s="183"/>
      <c r="AO451" s="209"/>
      <c r="AP451" s="308" t="str">
        <f t="shared" si="12"/>
        <v/>
      </c>
      <c r="AQ451" s="183"/>
      <c r="AR451" s="207" t="s">
        <v>87</v>
      </c>
      <c r="AS451" s="183"/>
      <c r="AT451" s="207" t="s">
        <v>250</v>
      </c>
      <c r="AU451" s="183"/>
      <c r="AV451" s="183"/>
      <c r="AW451" s="207" t="s">
        <v>250</v>
      </c>
      <c r="AX451" s="183"/>
      <c r="AY451" s="207" t="s">
        <v>250</v>
      </c>
      <c r="AZ451" s="207" t="s">
        <v>250</v>
      </c>
      <c r="BA451" s="183"/>
      <c r="BB451" s="183"/>
      <c r="BC451" s="183"/>
      <c r="BD451" s="207" t="s">
        <v>456</v>
      </c>
      <c r="BE451" s="183"/>
      <c r="BF451" s="183"/>
      <c r="BG451" s="183"/>
      <c r="BH451" s="183"/>
      <c r="BI451" s="183"/>
      <c r="BJ451" s="225"/>
      <c r="BN451" s="214"/>
      <c r="BO451" s="214"/>
      <c r="BP451" s="214"/>
      <c r="BQ451" s="215"/>
    </row>
    <row r="452" spans="1:69" ht="27" customHeight="1" thickTop="1" thickBot="1" x14ac:dyDescent="0.3">
      <c r="A452" s="122"/>
      <c r="B452" s="304" t="str">
        <f>IF(C452="","",(VLOOKUP(C452,Lookups!$B$4:$C$2561,2,FALSE)))</f>
        <v/>
      </c>
      <c r="C452" s="366"/>
      <c r="D452" s="315"/>
      <c r="E452" s="316"/>
      <c r="F452" s="225"/>
      <c r="G452" s="225"/>
      <c r="H452" s="225"/>
      <c r="I452" s="225"/>
      <c r="J452" s="225"/>
      <c r="K452" s="225"/>
      <c r="L452" s="225"/>
      <c r="M452" s="225"/>
      <c r="N452" s="225"/>
      <c r="O452" s="317"/>
      <c r="P452" s="224"/>
      <c r="Q452" s="225"/>
      <c r="R452" s="225"/>
      <c r="S452" s="322"/>
      <c r="T452" s="225"/>
      <c r="U452" s="318"/>
      <c r="V452" s="209"/>
      <c r="W452" s="209"/>
      <c r="X452" s="209"/>
      <c r="Y452" s="209"/>
      <c r="Z452" s="319"/>
      <c r="AA452" s="320"/>
      <c r="AB452" s="308" t="str">
        <f t="shared" si="13"/>
        <v/>
      </c>
      <c r="AC452" s="183"/>
      <c r="AD452" s="209"/>
      <c r="AE452" s="183"/>
      <c r="AF452" s="183"/>
      <c r="AG452" s="183"/>
      <c r="AH452" s="206"/>
      <c r="AI452" s="206"/>
      <c r="AJ452" s="209"/>
      <c r="AK452" s="183"/>
      <c r="AL452" s="206"/>
      <c r="AM452" s="206"/>
      <c r="AN452" s="183"/>
      <c r="AO452" s="209"/>
      <c r="AP452" s="308" t="str">
        <f t="shared" si="12"/>
        <v/>
      </c>
      <c r="AQ452" s="183"/>
      <c r="AR452" s="207" t="s">
        <v>87</v>
      </c>
      <c r="AS452" s="183"/>
      <c r="AT452" s="207" t="s">
        <v>250</v>
      </c>
      <c r="AU452" s="183"/>
      <c r="AV452" s="183"/>
      <c r="AW452" s="207" t="s">
        <v>250</v>
      </c>
      <c r="AX452" s="183"/>
      <c r="AY452" s="207" t="s">
        <v>250</v>
      </c>
      <c r="AZ452" s="207" t="s">
        <v>250</v>
      </c>
      <c r="BA452" s="183"/>
      <c r="BB452" s="183"/>
      <c r="BC452" s="183"/>
      <c r="BD452" s="207" t="s">
        <v>456</v>
      </c>
      <c r="BE452" s="183"/>
      <c r="BF452" s="183"/>
      <c r="BG452" s="183"/>
      <c r="BH452" s="183"/>
      <c r="BI452" s="183"/>
      <c r="BJ452" s="225"/>
      <c r="BN452" s="214"/>
      <c r="BO452" s="214"/>
      <c r="BP452" s="214"/>
      <c r="BQ452" s="215"/>
    </row>
    <row r="453" spans="1:69" ht="27" customHeight="1" thickTop="1" thickBot="1" x14ac:dyDescent="0.3">
      <c r="A453" s="122"/>
      <c r="B453" s="304" t="str">
        <f>IF(C453="","",(VLOOKUP(C453,Lookups!$B$4:$C$2561,2,FALSE)))</f>
        <v/>
      </c>
      <c r="C453" s="366"/>
      <c r="D453" s="315"/>
      <c r="E453" s="316"/>
      <c r="F453" s="225"/>
      <c r="G453" s="225"/>
      <c r="H453" s="225"/>
      <c r="I453" s="225"/>
      <c r="J453" s="225"/>
      <c r="K453" s="225"/>
      <c r="L453" s="225"/>
      <c r="M453" s="225"/>
      <c r="N453" s="225"/>
      <c r="O453" s="317"/>
      <c r="P453" s="224"/>
      <c r="Q453" s="225"/>
      <c r="R453" s="225"/>
      <c r="S453" s="322"/>
      <c r="T453" s="225"/>
      <c r="U453" s="318"/>
      <c r="V453" s="209"/>
      <c r="W453" s="209"/>
      <c r="X453" s="209"/>
      <c r="Y453" s="209"/>
      <c r="Z453" s="319"/>
      <c r="AA453" s="320"/>
      <c r="AB453" s="308" t="str">
        <f t="shared" si="13"/>
        <v/>
      </c>
      <c r="AC453" s="183"/>
      <c r="AD453" s="209"/>
      <c r="AE453" s="183"/>
      <c r="AF453" s="183"/>
      <c r="AG453" s="183"/>
      <c r="AH453" s="206"/>
      <c r="AI453" s="206"/>
      <c r="AJ453" s="209"/>
      <c r="AK453" s="183"/>
      <c r="AL453" s="206"/>
      <c r="AM453" s="206"/>
      <c r="AN453" s="183"/>
      <c r="AO453" s="209"/>
      <c r="AP453" s="308" t="str">
        <f t="shared" si="12"/>
        <v/>
      </c>
      <c r="AQ453" s="183"/>
      <c r="AR453" s="207" t="s">
        <v>87</v>
      </c>
      <c r="AS453" s="183"/>
      <c r="AT453" s="207" t="s">
        <v>250</v>
      </c>
      <c r="AU453" s="183"/>
      <c r="AV453" s="183"/>
      <c r="AW453" s="207" t="s">
        <v>250</v>
      </c>
      <c r="AX453" s="183"/>
      <c r="AY453" s="207" t="s">
        <v>250</v>
      </c>
      <c r="AZ453" s="207" t="s">
        <v>250</v>
      </c>
      <c r="BA453" s="183"/>
      <c r="BB453" s="183"/>
      <c r="BC453" s="183"/>
      <c r="BD453" s="207" t="s">
        <v>456</v>
      </c>
      <c r="BE453" s="183"/>
      <c r="BF453" s="183"/>
      <c r="BG453" s="183"/>
      <c r="BH453" s="183"/>
      <c r="BI453" s="183"/>
      <c r="BJ453" s="225"/>
      <c r="BN453" s="214"/>
      <c r="BO453" s="214"/>
      <c r="BP453" s="214"/>
      <c r="BQ453" s="215"/>
    </row>
    <row r="454" spans="1:69" ht="27" customHeight="1" thickTop="1" thickBot="1" x14ac:dyDescent="0.3">
      <c r="A454" s="122"/>
      <c r="B454" s="304" t="str">
        <f>IF(C454="","",(VLOOKUP(C454,Lookups!$B$4:$C$2561,2,FALSE)))</f>
        <v/>
      </c>
      <c r="C454" s="366"/>
      <c r="D454" s="315"/>
      <c r="E454" s="316"/>
      <c r="F454" s="225"/>
      <c r="G454" s="225"/>
      <c r="H454" s="225"/>
      <c r="I454" s="225"/>
      <c r="J454" s="225"/>
      <c r="K454" s="225"/>
      <c r="L454" s="225"/>
      <c r="M454" s="225"/>
      <c r="N454" s="225"/>
      <c r="O454" s="317"/>
      <c r="P454" s="224"/>
      <c r="Q454" s="225"/>
      <c r="R454" s="225"/>
      <c r="S454" s="322"/>
      <c r="T454" s="225"/>
      <c r="U454" s="318"/>
      <c r="V454" s="209"/>
      <c r="W454" s="209"/>
      <c r="X454" s="209"/>
      <c r="Y454" s="209"/>
      <c r="Z454" s="319"/>
      <c r="AA454" s="320"/>
      <c r="AB454" s="308" t="str">
        <f t="shared" si="13"/>
        <v/>
      </c>
      <c r="AC454" s="183"/>
      <c r="AD454" s="209"/>
      <c r="AE454" s="183"/>
      <c r="AF454" s="183"/>
      <c r="AG454" s="183"/>
      <c r="AH454" s="206"/>
      <c r="AI454" s="206"/>
      <c r="AJ454" s="209"/>
      <c r="AK454" s="183"/>
      <c r="AL454" s="206"/>
      <c r="AM454" s="206"/>
      <c r="AN454" s="183"/>
      <c r="AO454" s="209"/>
      <c r="AP454" s="308" t="str">
        <f t="shared" ref="AP454:AP517" si="14">IF(AO454="","",VLOOKUP(AO454,MarkMaterialDesc,2,FALSE))</f>
        <v/>
      </c>
      <c r="AQ454" s="183"/>
      <c r="AR454" s="207" t="s">
        <v>87</v>
      </c>
      <c r="AS454" s="183"/>
      <c r="AT454" s="207" t="s">
        <v>250</v>
      </c>
      <c r="AU454" s="183"/>
      <c r="AV454" s="183"/>
      <c r="AW454" s="207" t="s">
        <v>250</v>
      </c>
      <c r="AX454" s="183"/>
      <c r="AY454" s="207" t="s">
        <v>250</v>
      </c>
      <c r="AZ454" s="207" t="s">
        <v>250</v>
      </c>
      <c r="BA454" s="183"/>
      <c r="BB454" s="183"/>
      <c r="BC454" s="183"/>
      <c r="BD454" s="207" t="s">
        <v>456</v>
      </c>
      <c r="BE454" s="183"/>
      <c r="BF454" s="183"/>
      <c r="BG454" s="183"/>
      <c r="BH454" s="183"/>
      <c r="BI454" s="183"/>
      <c r="BJ454" s="225"/>
      <c r="BN454" s="214"/>
      <c r="BO454" s="214"/>
      <c r="BP454" s="214"/>
      <c r="BQ454" s="215"/>
    </row>
    <row r="455" spans="1:69" ht="27" customHeight="1" thickTop="1" thickBot="1" x14ac:dyDescent="0.3">
      <c r="A455" s="122"/>
      <c r="B455" s="304" t="str">
        <f>IF(C455="","",(VLOOKUP(C455,Lookups!$B$4:$C$2561,2,FALSE)))</f>
        <v/>
      </c>
      <c r="C455" s="366"/>
      <c r="D455" s="315"/>
      <c r="E455" s="316"/>
      <c r="F455" s="225"/>
      <c r="G455" s="225"/>
      <c r="H455" s="225"/>
      <c r="I455" s="225"/>
      <c r="J455" s="225"/>
      <c r="K455" s="225"/>
      <c r="L455" s="225"/>
      <c r="M455" s="225"/>
      <c r="N455" s="225"/>
      <c r="O455" s="317"/>
      <c r="P455" s="224"/>
      <c r="Q455" s="225"/>
      <c r="R455" s="225"/>
      <c r="S455" s="322"/>
      <c r="T455" s="225"/>
      <c r="U455" s="318"/>
      <c r="V455" s="209"/>
      <c r="W455" s="209"/>
      <c r="X455" s="209"/>
      <c r="Y455" s="209"/>
      <c r="Z455" s="319"/>
      <c r="AA455" s="320"/>
      <c r="AB455" s="308" t="str">
        <f t="shared" ref="AB455:AB518" si="15">IF(AA455="","",VLOOKUP(AA455,MarkTypeDesc,2,FALSE))</f>
        <v/>
      </c>
      <c r="AC455" s="183"/>
      <c r="AD455" s="209"/>
      <c r="AE455" s="183"/>
      <c r="AF455" s="183"/>
      <c r="AG455" s="183"/>
      <c r="AH455" s="206"/>
      <c r="AI455" s="206"/>
      <c r="AJ455" s="209"/>
      <c r="AK455" s="183"/>
      <c r="AL455" s="206"/>
      <c r="AM455" s="206"/>
      <c r="AN455" s="183"/>
      <c r="AO455" s="209"/>
      <c r="AP455" s="308" t="str">
        <f t="shared" si="14"/>
        <v/>
      </c>
      <c r="AQ455" s="183"/>
      <c r="AR455" s="207" t="s">
        <v>87</v>
      </c>
      <c r="AS455" s="183"/>
      <c r="AT455" s="207" t="s">
        <v>250</v>
      </c>
      <c r="AU455" s="183"/>
      <c r="AV455" s="183"/>
      <c r="AW455" s="207" t="s">
        <v>250</v>
      </c>
      <c r="AX455" s="183"/>
      <c r="AY455" s="207" t="s">
        <v>250</v>
      </c>
      <c r="AZ455" s="207" t="s">
        <v>250</v>
      </c>
      <c r="BA455" s="183"/>
      <c r="BB455" s="183"/>
      <c r="BC455" s="183"/>
      <c r="BD455" s="207" t="s">
        <v>456</v>
      </c>
      <c r="BE455" s="183"/>
      <c r="BF455" s="183"/>
      <c r="BG455" s="183"/>
      <c r="BH455" s="183"/>
      <c r="BI455" s="183"/>
      <c r="BJ455" s="225"/>
      <c r="BN455" s="214"/>
      <c r="BO455" s="214"/>
      <c r="BP455" s="214"/>
      <c r="BQ455" s="215"/>
    </row>
    <row r="456" spans="1:69" ht="27" customHeight="1" thickTop="1" thickBot="1" x14ac:dyDescent="0.3">
      <c r="A456" s="122"/>
      <c r="B456" s="304" t="str">
        <f>IF(C456="","",(VLOOKUP(C456,Lookups!$B$4:$C$2561,2,FALSE)))</f>
        <v/>
      </c>
      <c r="C456" s="366"/>
      <c r="D456" s="315"/>
      <c r="E456" s="316"/>
      <c r="F456" s="225"/>
      <c r="G456" s="225"/>
      <c r="H456" s="225"/>
      <c r="I456" s="225"/>
      <c r="J456" s="225"/>
      <c r="K456" s="225"/>
      <c r="L456" s="225"/>
      <c r="M456" s="225"/>
      <c r="N456" s="225"/>
      <c r="O456" s="317"/>
      <c r="P456" s="224"/>
      <c r="Q456" s="225"/>
      <c r="R456" s="225"/>
      <c r="S456" s="322"/>
      <c r="T456" s="225"/>
      <c r="U456" s="318"/>
      <c r="V456" s="209"/>
      <c r="W456" s="209"/>
      <c r="X456" s="209"/>
      <c r="Y456" s="209"/>
      <c r="Z456" s="319"/>
      <c r="AA456" s="320"/>
      <c r="AB456" s="308" t="str">
        <f t="shared" si="15"/>
        <v/>
      </c>
      <c r="AC456" s="183"/>
      <c r="AD456" s="209"/>
      <c r="AE456" s="183"/>
      <c r="AF456" s="183"/>
      <c r="AG456" s="183"/>
      <c r="AH456" s="206"/>
      <c r="AI456" s="206"/>
      <c r="AJ456" s="209"/>
      <c r="AK456" s="183"/>
      <c r="AL456" s="206"/>
      <c r="AM456" s="206"/>
      <c r="AN456" s="183"/>
      <c r="AO456" s="209"/>
      <c r="AP456" s="308" t="str">
        <f t="shared" si="14"/>
        <v/>
      </c>
      <c r="AQ456" s="183"/>
      <c r="AR456" s="207" t="s">
        <v>87</v>
      </c>
      <c r="AS456" s="183"/>
      <c r="AT456" s="207" t="s">
        <v>250</v>
      </c>
      <c r="AU456" s="183"/>
      <c r="AV456" s="183"/>
      <c r="AW456" s="207" t="s">
        <v>250</v>
      </c>
      <c r="AX456" s="183"/>
      <c r="AY456" s="207" t="s">
        <v>250</v>
      </c>
      <c r="AZ456" s="207" t="s">
        <v>250</v>
      </c>
      <c r="BA456" s="183"/>
      <c r="BB456" s="183"/>
      <c r="BC456" s="183"/>
      <c r="BD456" s="207" t="s">
        <v>456</v>
      </c>
      <c r="BE456" s="183"/>
      <c r="BF456" s="183"/>
      <c r="BG456" s="183"/>
      <c r="BH456" s="183"/>
      <c r="BI456" s="183"/>
      <c r="BJ456" s="225"/>
      <c r="BN456" s="214"/>
      <c r="BO456" s="214"/>
      <c r="BP456" s="214"/>
      <c r="BQ456" s="215"/>
    </row>
    <row r="457" spans="1:69" ht="27" customHeight="1" thickTop="1" thickBot="1" x14ac:dyDescent="0.3">
      <c r="A457" s="122"/>
      <c r="B457" s="304" t="str">
        <f>IF(C457="","",(VLOOKUP(C457,Lookups!$B$4:$C$2561,2,FALSE)))</f>
        <v/>
      </c>
      <c r="C457" s="366"/>
      <c r="D457" s="315"/>
      <c r="E457" s="316"/>
      <c r="F457" s="225"/>
      <c r="G457" s="225"/>
      <c r="H457" s="225"/>
      <c r="I457" s="225"/>
      <c r="J457" s="225"/>
      <c r="K457" s="225"/>
      <c r="L457" s="225"/>
      <c r="M457" s="225"/>
      <c r="N457" s="225"/>
      <c r="O457" s="317"/>
      <c r="P457" s="224"/>
      <c r="Q457" s="225"/>
      <c r="R457" s="225"/>
      <c r="S457" s="322"/>
      <c r="T457" s="225"/>
      <c r="U457" s="318"/>
      <c r="V457" s="209"/>
      <c r="W457" s="209"/>
      <c r="X457" s="209"/>
      <c r="Y457" s="209"/>
      <c r="Z457" s="319"/>
      <c r="AA457" s="320"/>
      <c r="AB457" s="308" t="str">
        <f t="shared" si="15"/>
        <v/>
      </c>
      <c r="AC457" s="183"/>
      <c r="AD457" s="209"/>
      <c r="AE457" s="183"/>
      <c r="AF457" s="183"/>
      <c r="AG457" s="183"/>
      <c r="AH457" s="206"/>
      <c r="AI457" s="206"/>
      <c r="AJ457" s="209"/>
      <c r="AK457" s="183"/>
      <c r="AL457" s="206"/>
      <c r="AM457" s="206"/>
      <c r="AN457" s="183"/>
      <c r="AO457" s="209"/>
      <c r="AP457" s="308" t="str">
        <f t="shared" si="14"/>
        <v/>
      </c>
      <c r="AQ457" s="183"/>
      <c r="AR457" s="207" t="s">
        <v>87</v>
      </c>
      <c r="AS457" s="183"/>
      <c r="AT457" s="207" t="s">
        <v>250</v>
      </c>
      <c r="AU457" s="183"/>
      <c r="AV457" s="183"/>
      <c r="AW457" s="207" t="s">
        <v>250</v>
      </c>
      <c r="AX457" s="183"/>
      <c r="AY457" s="207" t="s">
        <v>250</v>
      </c>
      <c r="AZ457" s="207" t="s">
        <v>250</v>
      </c>
      <c r="BA457" s="183"/>
      <c r="BB457" s="183"/>
      <c r="BC457" s="183"/>
      <c r="BD457" s="207" t="s">
        <v>456</v>
      </c>
      <c r="BE457" s="183"/>
      <c r="BF457" s="183"/>
      <c r="BG457" s="183"/>
      <c r="BH457" s="183"/>
      <c r="BI457" s="183"/>
      <c r="BJ457" s="225"/>
      <c r="BN457" s="214"/>
      <c r="BO457" s="214"/>
      <c r="BP457" s="214"/>
      <c r="BQ457" s="215"/>
    </row>
    <row r="458" spans="1:69" ht="27" customHeight="1" thickTop="1" thickBot="1" x14ac:dyDescent="0.3">
      <c r="A458" s="122"/>
      <c r="B458" s="304" t="str">
        <f>IF(C458="","",(VLOOKUP(C458,Lookups!$B$4:$C$2561,2,FALSE)))</f>
        <v/>
      </c>
      <c r="C458" s="366"/>
      <c r="D458" s="315"/>
      <c r="E458" s="316"/>
      <c r="F458" s="225"/>
      <c r="G458" s="225"/>
      <c r="H458" s="225"/>
      <c r="I458" s="225"/>
      <c r="J458" s="225"/>
      <c r="K458" s="225"/>
      <c r="L458" s="225"/>
      <c r="M458" s="225"/>
      <c r="N458" s="225"/>
      <c r="O458" s="317"/>
      <c r="P458" s="224"/>
      <c r="Q458" s="225"/>
      <c r="R458" s="225"/>
      <c r="S458" s="322"/>
      <c r="T458" s="225"/>
      <c r="U458" s="318"/>
      <c r="V458" s="209"/>
      <c r="W458" s="209"/>
      <c r="X458" s="209"/>
      <c r="Y458" s="209"/>
      <c r="Z458" s="319"/>
      <c r="AA458" s="320"/>
      <c r="AB458" s="308" t="str">
        <f t="shared" si="15"/>
        <v/>
      </c>
      <c r="AC458" s="183"/>
      <c r="AD458" s="209"/>
      <c r="AE458" s="183"/>
      <c r="AF458" s="183"/>
      <c r="AG458" s="183"/>
      <c r="AH458" s="206"/>
      <c r="AI458" s="206"/>
      <c r="AJ458" s="209"/>
      <c r="AK458" s="183"/>
      <c r="AL458" s="206"/>
      <c r="AM458" s="206"/>
      <c r="AN458" s="183"/>
      <c r="AO458" s="209"/>
      <c r="AP458" s="308" t="str">
        <f t="shared" si="14"/>
        <v/>
      </c>
      <c r="AQ458" s="183"/>
      <c r="AR458" s="207" t="s">
        <v>87</v>
      </c>
      <c r="AS458" s="183"/>
      <c r="AT458" s="207" t="s">
        <v>250</v>
      </c>
      <c r="AU458" s="183"/>
      <c r="AV458" s="183"/>
      <c r="AW458" s="207" t="s">
        <v>250</v>
      </c>
      <c r="AX458" s="183"/>
      <c r="AY458" s="207" t="s">
        <v>250</v>
      </c>
      <c r="AZ458" s="207" t="s">
        <v>250</v>
      </c>
      <c r="BA458" s="183"/>
      <c r="BB458" s="183"/>
      <c r="BC458" s="183"/>
      <c r="BD458" s="207" t="s">
        <v>456</v>
      </c>
      <c r="BE458" s="183"/>
      <c r="BF458" s="183"/>
      <c r="BG458" s="183"/>
      <c r="BH458" s="183"/>
      <c r="BI458" s="183"/>
      <c r="BJ458" s="225"/>
      <c r="BN458" s="214"/>
      <c r="BO458" s="214"/>
      <c r="BP458" s="214"/>
      <c r="BQ458" s="215"/>
    </row>
    <row r="459" spans="1:69" ht="27" customHeight="1" thickTop="1" thickBot="1" x14ac:dyDescent="0.3">
      <c r="A459" s="122"/>
      <c r="B459" s="304" t="str">
        <f>IF(C459="","",(VLOOKUP(C459,Lookups!$B$4:$C$2561,2,FALSE)))</f>
        <v/>
      </c>
      <c r="C459" s="366"/>
      <c r="D459" s="315"/>
      <c r="E459" s="316"/>
      <c r="F459" s="225"/>
      <c r="G459" s="225"/>
      <c r="H459" s="225"/>
      <c r="I459" s="225"/>
      <c r="J459" s="225"/>
      <c r="K459" s="225"/>
      <c r="L459" s="225"/>
      <c r="M459" s="225"/>
      <c r="N459" s="225"/>
      <c r="O459" s="317"/>
      <c r="P459" s="224"/>
      <c r="Q459" s="225"/>
      <c r="R459" s="225"/>
      <c r="S459" s="322"/>
      <c r="T459" s="225"/>
      <c r="U459" s="318"/>
      <c r="V459" s="209"/>
      <c r="W459" s="209"/>
      <c r="X459" s="209"/>
      <c r="Y459" s="209"/>
      <c r="Z459" s="319"/>
      <c r="AA459" s="320"/>
      <c r="AB459" s="308" t="str">
        <f t="shared" si="15"/>
        <v/>
      </c>
      <c r="AC459" s="183"/>
      <c r="AD459" s="209"/>
      <c r="AE459" s="183"/>
      <c r="AF459" s="183"/>
      <c r="AG459" s="183"/>
      <c r="AH459" s="206"/>
      <c r="AI459" s="206"/>
      <c r="AJ459" s="209"/>
      <c r="AK459" s="183"/>
      <c r="AL459" s="206"/>
      <c r="AM459" s="206"/>
      <c r="AN459" s="183"/>
      <c r="AO459" s="209"/>
      <c r="AP459" s="308" t="str">
        <f t="shared" si="14"/>
        <v/>
      </c>
      <c r="AQ459" s="183"/>
      <c r="AR459" s="207" t="s">
        <v>87</v>
      </c>
      <c r="AS459" s="183"/>
      <c r="AT459" s="207" t="s">
        <v>250</v>
      </c>
      <c r="AU459" s="183"/>
      <c r="AV459" s="183"/>
      <c r="AW459" s="207" t="s">
        <v>250</v>
      </c>
      <c r="AX459" s="183"/>
      <c r="AY459" s="207" t="s">
        <v>250</v>
      </c>
      <c r="AZ459" s="207" t="s">
        <v>250</v>
      </c>
      <c r="BA459" s="183"/>
      <c r="BB459" s="183"/>
      <c r="BC459" s="183"/>
      <c r="BD459" s="207" t="s">
        <v>456</v>
      </c>
      <c r="BE459" s="183"/>
      <c r="BF459" s="183"/>
      <c r="BG459" s="183"/>
      <c r="BH459" s="183"/>
      <c r="BI459" s="183"/>
      <c r="BJ459" s="225"/>
      <c r="BN459" s="214"/>
      <c r="BO459" s="214"/>
      <c r="BP459" s="214"/>
      <c r="BQ459" s="215"/>
    </row>
    <row r="460" spans="1:69" ht="27" customHeight="1" thickTop="1" thickBot="1" x14ac:dyDescent="0.3">
      <c r="A460" s="122"/>
      <c r="B460" s="304" t="str">
        <f>IF(C460="","",(VLOOKUP(C460,Lookups!$B$4:$C$2561,2,FALSE)))</f>
        <v/>
      </c>
      <c r="C460" s="366"/>
      <c r="D460" s="315"/>
      <c r="E460" s="316"/>
      <c r="F460" s="225"/>
      <c r="G460" s="225"/>
      <c r="H460" s="225"/>
      <c r="I460" s="225"/>
      <c r="J460" s="225"/>
      <c r="K460" s="225"/>
      <c r="L460" s="225"/>
      <c r="M460" s="225"/>
      <c r="N460" s="225"/>
      <c r="O460" s="317"/>
      <c r="P460" s="224"/>
      <c r="Q460" s="225"/>
      <c r="R460" s="225"/>
      <c r="S460" s="322"/>
      <c r="T460" s="225"/>
      <c r="U460" s="318"/>
      <c r="V460" s="209"/>
      <c r="W460" s="209"/>
      <c r="X460" s="209"/>
      <c r="Y460" s="209"/>
      <c r="Z460" s="319"/>
      <c r="AA460" s="320"/>
      <c r="AB460" s="308" t="str">
        <f t="shared" si="15"/>
        <v/>
      </c>
      <c r="AC460" s="183"/>
      <c r="AD460" s="209"/>
      <c r="AE460" s="183"/>
      <c r="AF460" s="183"/>
      <c r="AG460" s="183"/>
      <c r="AH460" s="206"/>
      <c r="AI460" s="206"/>
      <c r="AJ460" s="209"/>
      <c r="AK460" s="183"/>
      <c r="AL460" s="206"/>
      <c r="AM460" s="206"/>
      <c r="AN460" s="183"/>
      <c r="AO460" s="209"/>
      <c r="AP460" s="308" t="str">
        <f t="shared" si="14"/>
        <v/>
      </c>
      <c r="AQ460" s="183"/>
      <c r="AR460" s="207" t="s">
        <v>87</v>
      </c>
      <c r="AS460" s="183"/>
      <c r="AT460" s="207" t="s">
        <v>250</v>
      </c>
      <c r="AU460" s="183"/>
      <c r="AV460" s="183"/>
      <c r="AW460" s="207" t="s">
        <v>250</v>
      </c>
      <c r="AX460" s="183"/>
      <c r="AY460" s="207" t="s">
        <v>250</v>
      </c>
      <c r="AZ460" s="207" t="s">
        <v>250</v>
      </c>
      <c r="BA460" s="183"/>
      <c r="BB460" s="183"/>
      <c r="BC460" s="183"/>
      <c r="BD460" s="207" t="s">
        <v>456</v>
      </c>
      <c r="BE460" s="183"/>
      <c r="BF460" s="183"/>
      <c r="BG460" s="183"/>
      <c r="BH460" s="183"/>
      <c r="BI460" s="183"/>
      <c r="BJ460" s="225"/>
      <c r="BN460" s="214"/>
      <c r="BO460" s="214"/>
      <c r="BP460" s="214"/>
      <c r="BQ460" s="215"/>
    </row>
    <row r="461" spans="1:69" ht="27" customHeight="1" thickTop="1" thickBot="1" x14ac:dyDescent="0.3">
      <c r="A461" s="122"/>
      <c r="B461" s="304" t="str">
        <f>IF(C461="","",(VLOOKUP(C461,Lookups!$B$4:$C$2561,2,FALSE)))</f>
        <v/>
      </c>
      <c r="C461" s="366"/>
      <c r="D461" s="315"/>
      <c r="E461" s="316"/>
      <c r="F461" s="225"/>
      <c r="G461" s="225"/>
      <c r="H461" s="225"/>
      <c r="I461" s="225"/>
      <c r="J461" s="225"/>
      <c r="K461" s="225"/>
      <c r="L461" s="225"/>
      <c r="M461" s="225"/>
      <c r="N461" s="225"/>
      <c r="O461" s="317"/>
      <c r="P461" s="224"/>
      <c r="Q461" s="225"/>
      <c r="R461" s="225"/>
      <c r="S461" s="322"/>
      <c r="T461" s="225"/>
      <c r="U461" s="318"/>
      <c r="V461" s="209"/>
      <c r="W461" s="209"/>
      <c r="X461" s="209"/>
      <c r="Y461" s="209"/>
      <c r="Z461" s="319"/>
      <c r="AA461" s="320"/>
      <c r="AB461" s="308" t="str">
        <f t="shared" si="15"/>
        <v/>
      </c>
      <c r="AC461" s="183"/>
      <c r="AD461" s="209"/>
      <c r="AE461" s="183"/>
      <c r="AF461" s="183"/>
      <c r="AG461" s="183"/>
      <c r="AH461" s="206"/>
      <c r="AI461" s="206"/>
      <c r="AJ461" s="209"/>
      <c r="AK461" s="183"/>
      <c r="AL461" s="206"/>
      <c r="AM461" s="206"/>
      <c r="AN461" s="183"/>
      <c r="AO461" s="209"/>
      <c r="AP461" s="308" t="str">
        <f t="shared" si="14"/>
        <v/>
      </c>
      <c r="AQ461" s="183"/>
      <c r="AR461" s="207" t="s">
        <v>87</v>
      </c>
      <c r="AS461" s="183"/>
      <c r="AT461" s="207" t="s">
        <v>250</v>
      </c>
      <c r="AU461" s="183"/>
      <c r="AV461" s="183"/>
      <c r="AW461" s="207" t="s">
        <v>250</v>
      </c>
      <c r="AX461" s="183"/>
      <c r="AY461" s="207" t="s">
        <v>250</v>
      </c>
      <c r="AZ461" s="207" t="s">
        <v>250</v>
      </c>
      <c r="BA461" s="183"/>
      <c r="BB461" s="183"/>
      <c r="BC461" s="183"/>
      <c r="BD461" s="207" t="s">
        <v>456</v>
      </c>
      <c r="BE461" s="183"/>
      <c r="BF461" s="183"/>
      <c r="BG461" s="183"/>
      <c r="BH461" s="183"/>
      <c r="BI461" s="183"/>
      <c r="BJ461" s="225"/>
      <c r="BN461" s="214"/>
      <c r="BO461" s="214"/>
      <c r="BP461" s="214"/>
      <c r="BQ461" s="215"/>
    </row>
    <row r="462" spans="1:69" ht="27" customHeight="1" thickTop="1" thickBot="1" x14ac:dyDescent="0.3">
      <c r="A462" s="122"/>
      <c r="B462" s="304" t="str">
        <f>IF(C462="","",(VLOOKUP(C462,Lookups!$B$4:$C$2561,2,FALSE)))</f>
        <v/>
      </c>
      <c r="C462" s="366"/>
      <c r="D462" s="315"/>
      <c r="E462" s="316"/>
      <c r="F462" s="225"/>
      <c r="G462" s="225"/>
      <c r="H462" s="225"/>
      <c r="I462" s="225"/>
      <c r="J462" s="225"/>
      <c r="K462" s="225"/>
      <c r="L462" s="225"/>
      <c r="M462" s="225"/>
      <c r="N462" s="225"/>
      <c r="O462" s="317"/>
      <c r="P462" s="224"/>
      <c r="Q462" s="225"/>
      <c r="R462" s="225"/>
      <c r="S462" s="322"/>
      <c r="T462" s="225"/>
      <c r="U462" s="318"/>
      <c r="V462" s="209"/>
      <c r="W462" s="209"/>
      <c r="X462" s="209"/>
      <c r="Y462" s="209"/>
      <c r="Z462" s="319"/>
      <c r="AA462" s="320"/>
      <c r="AB462" s="308" t="str">
        <f t="shared" si="15"/>
        <v/>
      </c>
      <c r="AC462" s="183"/>
      <c r="AD462" s="209"/>
      <c r="AE462" s="183"/>
      <c r="AF462" s="183"/>
      <c r="AG462" s="183"/>
      <c r="AH462" s="206"/>
      <c r="AI462" s="206"/>
      <c r="AJ462" s="209"/>
      <c r="AK462" s="183"/>
      <c r="AL462" s="206"/>
      <c r="AM462" s="206"/>
      <c r="AN462" s="183"/>
      <c r="AO462" s="209"/>
      <c r="AP462" s="308" t="str">
        <f t="shared" si="14"/>
        <v/>
      </c>
      <c r="AQ462" s="183"/>
      <c r="AR462" s="207" t="s">
        <v>87</v>
      </c>
      <c r="AS462" s="183"/>
      <c r="AT462" s="207" t="s">
        <v>250</v>
      </c>
      <c r="AU462" s="183"/>
      <c r="AV462" s="183"/>
      <c r="AW462" s="207" t="s">
        <v>250</v>
      </c>
      <c r="AX462" s="183"/>
      <c r="AY462" s="207" t="s">
        <v>250</v>
      </c>
      <c r="AZ462" s="207" t="s">
        <v>250</v>
      </c>
      <c r="BA462" s="183"/>
      <c r="BB462" s="183"/>
      <c r="BC462" s="183"/>
      <c r="BD462" s="207" t="s">
        <v>456</v>
      </c>
      <c r="BE462" s="183"/>
      <c r="BF462" s="183"/>
      <c r="BG462" s="183"/>
      <c r="BH462" s="183"/>
      <c r="BI462" s="183"/>
      <c r="BJ462" s="225"/>
      <c r="BN462" s="214"/>
      <c r="BO462" s="214"/>
      <c r="BP462" s="214"/>
      <c r="BQ462" s="215"/>
    </row>
    <row r="463" spans="1:69" ht="27" customHeight="1" thickTop="1" thickBot="1" x14ac:dyDescent="0.3">
      <c r="A463" s="122"/>
      <c r="B463" s="304" t="str">
        <f>IF(C463="","",(VLOOKUP(C463,Lookups!$B$4:$C$2561,2,FALSE)))</f>
        <v/>
      </c>
      <c r="C463" s="366"/>
      <c r="D463" s="315"/>
      <c r="E463" s="316"/>
      <c r="F463" s="225"/>
      <c r="G463" s="225"/>
      <c r="H463" s="225"/>
      <c r="I463" s="225"/>
      <c r="J463" s="225"/>
      <c r="K463" s="225"/>
      <c r="L463" s="225"/>
      <c r="M463" s="225"/>
      <c r="N463" s="225"/>
      <c r="O463" s="317"/>
      <c r="P463" s="224"/>
      <c r="Q463" s="225"/>
      <c r="R463" s="225"/>
      <c r="S463" s="322"/>
      <c r="T463" s="225"/>
      <c r="U463" s="318"/>
      <c r="V463" s="209"/>
      <c r="W463" s="209"/>
      <c r="X463" s="209"/>
      <c r="Y463" s="209"/>
      <c r="Z463" s="319"/>
      <c r="AA463" s="320"/>
      <c r="AB463" s="308" t="str">
        <f t="shared" si="15"/>
        <v/>
      </c>
      <c r="AC463" s="183"/>
      <c r="AD463" s="209"/>
      <c r="AE463" s="183"/>
      <c r="AF463" s="183"/>
      <c r="AG463" s="183"/>
      <c r="AH463" s="206"/>
      <c r="AI463" s="206"/>
      <c r="AJ463" s="209"/>
      <c r="AK463" s="183"/>
      <c r="AL463" s="206"/>
      <c r="AM463" s="206"/>
      <c r="AN463" s="183"/>
      <c r="AO463" s="209"/>
      <c r="AP463" s="308" t="str">
        <f t="shared" si="14"/>
        <v/>
      </c>
      <c r="AQ463" s="183"/>
      <c r="AR463" s="207" t="s">
        <v>87</v>
      </c>
      <c r="AS463" s="183"/>
      <c r="AT463" s="207" t="s">
        <v>250</v>
      </c>
      <c r="AU463" s="183"/>
      <c r="AV463" s="183"/>
      <c r="AW463" s="207" t="s">
        <v>250</v>
      </c>
      <c r="AX463" s="183"/>
      <c r="AY463" s="207" t="s">
        <v>250</v>
      </c>
      <c r="AZ463" s="207" t="s">
        <v>250</v>
      </c>
      <c r="BA463" s="183"/>
      <c r="BB463" s="183"/>
      <c r="BC463" s="183"/>
      <c r="BD463" s="207" t="s">
        <v>456</v>
      </c>
      <c r="BE463" s="183"/>
      <c r="BF463" s="183"/>
      <c r="BG463" s="183"/>
      <c r="BH463" s="183"/>
      <c r="BI463" s="183"/>
      <c r="BJ463" s="225"/>
      <c r="BN463" s="214"/>
      <c r="BO463" s="214"/>
      <c r="BP463" s="214"/>
      <c r="BQ463" s="215"/>
    </row>
    <row r="464" spans="1:69" ht="27" customHeight="1" thickTop="1" thickBot="1" x14ac:dyDescent="0.3">
      <c r="A464" s="122"/>
      <c r="B464" s="304" t="str">
        <f>IF(C464="","",(VLOOKUP(C464,Lookups!$B$4:$C$2561,2,FALSE)))</f>
        <v/>
      </c>
      <c r="C464" s="366"/>
      <c r="D464" s="315"/>
      <c r="E464" s="316"/>
      <c r="F464" s="225"/>
      <c r="G464" s="225"/>
      <c r="H464" s="225"/>
      <c r="I464" s="225"/>
      <c r="J464" s="225"/>
      <c r="K464" s="225"/>
      <c r="L464" s="225"/>
      <c r="M464" s="225"/>
      <c r="N464" s="225"/>
      <c r="O464" s="317"/>
      <c r="P464" s="224"/>
      <c r="Q464" s="225"/>
      <c r="R464" s="225"/>
      <c r="S464" s="322"/>
      <c r="T464" s="225"/>
      <c r="U464" s="318"/>
      <c r="V464" s="209"/>
      <c r="W464" s="209"/>
      <c r="X464" s="209"/>
      <c r="Y464" s="209"/>
      <c r="Z464" s="319"/>
      <c r="AA464" s="320"/>
      <c r="AB464" s="308" t="str">
        <f t="shared" si="15"/>
        <v/>
      </c>
      <c r="AC464" s="183"/>
      <c r="AD464" s="209"/>
      <c r="AE464" s="183"/>
      <c r="AF464" s="183"/>
      <c r="AG464" s="183"/>
      <c r="AH464" s="206"/>
      <c r="AI464" s="206"/>
      <c r="AJ464" s="209"/>
      <c r="AK464" s="183"/>
      <c r="AL464" s="206"/>
      <c r="AM464" s="206"/>
      <c r="AN464" s="183"/>
      <c r="AO464" s="209"/>
      <c r="AP464" s="308" t="str">
        <f t="shared" si="14"/>
        <v/>
      </c>
      <c r="AQ464" s="183"/>
      <c r="AR464" s="207" t="s">
        <v>87</v>
      </c>
      <c r="AS464" s="183"/>
      <c r="AT464" s="207" t="s">
        <v>250</v>
      </c>
      <c r="AU464" s="183"/>
      <c r="AV464" s="183"/>
      <c r="AW464" s="207" t="s">
        <v>250</v>
      </c>
      <c r="AX464" s="183"/>
      <c r="AY464" s="207" t="s">
        <v>250</v>
      </c>
      <c r="AZ464" s="207" t="s">
        <v>250</v>
      </c>
      <c r="BA464" s="183"/>
      <c r="BB464" s="183"/>
      <c r="BC464" s="183"/>
      <c r="BD464" s="207" t="s">
        <v>456</v>
      </c>
      <c r="BE464" s="183"/>
      <c r="BF464" s="183"/>
      <c r="BG464" s="183"/>
      <c r="BH464" s="183"/>
      <c r="BI464" s="183"/>
      <c r="BJ464" s="225"/>
      <c r="BN464" s="214"/>
      <c r="BO464" s="214"/>
      <c r="BP464" s="214"/>
      <c r="BQ464" s="215"/>
    </row>
    <row r="465" spans="1:69" ht="27" customHeight="1" thickTop="1" thickBot="1" x14ac:dyDescent="0.3">
      <c r="A465" s="122"/>
      <c r="B465" s="304" t="str">
        <f>IF(C465="","",(VLOOKUP(C465,Lookups!$B$4:$C$2561,2,FALSE)))</f>
        <v/>
      </c>
      <c r="C465" s="366"/>
      <c r="D465" s="315"/>
      <c r="E465" s="316"/>
      <c r="F465" s="225"/>
      <c r="G465" s="225"/>
      <c r="H465" s="225"/>
      <c r="I465" s="225"/>
      <c r="J465" s="225"/>
      <c r="K465" s="225"/>
      <c r="L465" s="225"/>
      <c r="M465" s="225"/>
      <c r="N465" s="225"/>
      <c r="O465" s="317"/>
      <c r="P465" s="224"/>
      <c r="Q465" s="225"/>
      <c r="R465" s="225"/>
      <c r="S465" s="322"/>
      <c r="T465" s="225"/>
      <c r="U465" s="318"/>
      <c r="V465" s="209"/>
      <c r="W465" s="209"/>
      <c r="X465" s="209"/>
      <c r="Y465" s="209"/>
      <c r="Z465" s="319"/>
      <c r="AA465" s="320"/>
      <c r="AB465" s="308" t="str">
        <f t="shared" si="15"/>
        <v/>
      </c>
      <c r="AC465" s="183"/>
      <c r="AD465" s="209"/>
      <c r="AE465" s="183"/>
      <c r="AF465" s="183"/>
      <c r="AG465" s="183"/>
      <c r="AH465" s="206"/>
      <c r="AI465" s="206"/>
      <c r="AJ465" s="209"/>
      <c r="AK465" s="183"/>
      <c r="AL465" s="206"/>
      <c r="AM465" s="206"/>
      <c r="AN465" s="183"/>
      <c r="AO465" s="209"/>
      <c r="AP465" s="308" t="str">
        <f t="shared" si="14"/>
        <v/>
      </c>
      <c r="AQ465" s="183"/>
      <c r="AR465" s="207" t="s">
        <v>87</v>
      </c>
      <c r="AS465" s="183"/>
      <c r="AT465" s="207" t="s">
        <v>250</v>
      </c>
      <c r="AU465" s="183"/>
      <c r="AV465" s="183"/>
      <c r="AW465" s="207" t="s">
        <v>250</v>
      </c>
      <c r="AX465" s="183"/>
      <c r="AY465" s="207" t="s">
        <v>250</v>
      </c>
      <c r="AZ465" s="207" t="s">
        <v>250</v>
      </c>
      <c r="BA465" s="183"/>
      <c r="BB465" s="183"/>
      <c r="BC465" s="183"/>
      <c r="BD465" s="207" t="s">
        <v>456</v>
      </c>
      <c r="BE465" s="183"/>
      <c r="BF465" s="183"/>
      <c r="BG465" s="183"/>
      <c r="BH465" s="183"/>
      <c r="BI465" s="183"/>
      <c r="BJ465" s="225"/>
      <c r="BN465" s="214"/>
      <c r="BO465" s="214"/>
      <c r="BP465" s="214"/>
      <c r="BQ465" s="215"/>
    </row>
    <row r="466" spans="1:69" ht="27" customHeight="1" thickTop="1" thickBot="1" x14ac:dyDescent="0.3">
      <c r="A466" s="122"/>
      <c r="B466" s="304" t="str">
        <f>IF(C466="","",(VLOOKUP(C466,Lookups!$B$4:$C$2561,2,FALSE)))</f>
        <v/>
      </c>
      <c r="C466" s="366"/>
      <c r="D466" s="315"/>
      <c r="E466" s="316"/>
      <c r="F466" s="225"/>
      <c r="G466" s="225"/>
      <c r="H466" s="225"/>
      <c r="I466" s="225"/>
      <c r="J466" s="225"/>
      <c r="K466" s="225"/>
      <c r="L466" s="225"/>
      <c r="M466" s="225"/>
      <c r="N466" s="225"/>
      <c r="O466" s="317"/>
      <c r="P466" s="224"/>
      <c r="Q466" s="225"/>
      <c r="R466" s="225"/>
      <c r="S466" s="322"/>
      <c r="T466" s="225"/>
      <c r="U466" s="318"/>
      <c r="V466" s="209"/>
      <c r="W466" s="209"/>
      <c r="X466" s="209"/>
      <c r="Y466" s="209"/>
      <c r="Z466" s="319"/>
      <c r="AA466" s="320"/>
      <c r="AB466" s="308" t="str">
        <f t="shared" si="15"/>
        <v/>
      </c>
      <c r="AC466" s="183"/>
      <c r="AD466" s="209"/>
      <c r="AE466" s="183"/>
      <c r="AF466" s="183"/>
      <c r="AG466" s="183"/>
      <c r="AH466" s="206"/>
      <c r="AI466" s="206"/>
      <c r="AJ466" s="209"/>
      <c r="AK466" s="183"/>
      <c r="AL466" s="206"/>
      <c r="AM466" s="206"/>
      <c r="AN466" s="183"/>
      <c r="AO466" s="209"/>
      <c r="AP466" s="308" t="str">
        <f t="shared" si="14"/>
        <v/>
      </c>
      <c r="AQ466" s="183"/>
      <c r="AR466" s="207" t="s">
        <v>87</v>
      </c>
      <c r="AS466" s="183"/>
      <c r="AT466" s="207" t="s">
        <v>250</v>
      </c>
      <c r="AU466" s="183"/>
      <c r="AV466" s="183"/>
      <c r="AW466" s="207" t="s">
        <v>250</v>
      </c>
      <c r="AX466" s="183"/>
      <c r="AY466" s="207" t="s">
        <v>250</v>
      </c>
      <c r="AZ466" s="207" t="s">
        <v>250</v>
      </c>
      <c r="BA466" s="183"/>
      <c r="BB466" s="183"/>
      <c r="BC466" s="183"/>
      <c r="BD466" s="207" t="s">
        <v>456</v>
      </c>
      <c r="BE466" s="183"/>
      <c r="BF466" s="183"/>
      <c r="BG466" s="183"/>
      <c r="BH466" s="183"/>
      <c r="BI466" s="183"/>
      <c r="BJ466" s="225"/>
      <c r="BN466" s="214"/>
      <c r="BO466" s="214"/>
      <c r="BP466" s="214"/>
      <c r="BQ466" s="215"/>
    </row>
    <row r="467" spans="1:69" ht="27" customHeight="1" thickTop="1" thickBot="1" x14ac:dyDescent="0.3">
      <c r="A467" s="122"/>
      <c r="B467" s="304" t="str">
        <f>IF(C467="","",(VLOOKUP(C467,Lookups!$B$4:$C$2561,2,FALSE)))</f>
        <v/>
      </c>
      <c r="C467" s="366"/>
      <c r="D467" s="315"/>
      <c r="E467" s="316"/>
      <c r="F467" s="225"/>
      <c r="G467" s="225"/>
      <c r="H467" s="225"/>
      <c r="I467" s="225"/>
      <c r="J467" s="225"/>
      <c r="K467" s="225"/>
      <c r="L467" s="225"/>
      <c r="M467" s="225"/>
      <c r="N467" s="225"/>
      <c r="O467" s="317"/>
      <c r="P467" s="224"/>
      <c r="Q467" s="225"/>
      <c r="R467" s="225"/>
      <c r="S467" s="322"/>
      <c r="T467" s="225"/>
      <c r="U467" s="318"/>
      <c r="V467" s="209"/>
      <c r="W467" s="209"/>
      <c r="X467" s="209"/>
      <c r="Y467" s="209"/>
      <c r="Z467" s="319"/>
      <c r="AA467" s="320"/>
      <c r="AB467" s="308" t="str">
        <f t="shared" si="15"/>
        <v/>
      </c>
      <c r="AC467" s="183"/>
      <c r="AD467" s="209"/>
      <c r="AE467" s="183"/>
      <c r="AF467" s="183"/>
      <c r="AG467" s="183"/>
      <c r="AH467" s="206"/>
      <c r="AI467" s="206"/>
      <c r="AJ467" s="209"/>
      <c r="AK467" s="183"/>
      <c r="AL467" s="206"/>
      <c r="AM467" s="206"/>
      <c r="AN467" s="183"/>
      <c r="AO467" s="209"/>
      <c r="AP467" s="308" t="str">
        <f t="shared" si="14"/>
        <v/>
      </c>
      <c r="AQ467" s="183"/>
      <c r="AR467" s="207" t="s">
        <v>87</v>
      </c>
      <c r="AS467" s="183"/>
      <c r="AT467" s="207" t="s">
        <v>250</v>
      </c>
      <c r="AU467" s="183"/>
      <c r="AV467" s="183"/>
      <c r="AW467" s="207" t="s">
        <v>250</v>
      </c>
      <c r="AX467" s="183"/>
      <c r="AY467" s="207" t="s">
        <v>250</v>
      </c>
      <c r="AZ467" s="207" t="s">
        <v>250</v>
      </c>
      <c r="BA467" s="183"/>
      <c r="BB467" s="183"/>
      <c r="BC467" s="183"/>
      <c r="BD467" s="207" t="s">
        <v>456</v>
      </c>
      <c r="BE467" s="183"/>
      <c r="BF467" s="183"/>
      <c r="BG467" s="183"/>
      <c r="BH467" s="183"/>
      <c r="BI467" s="183"/>
      <c r="BJ467" s="225"/>
      <c r="BN467" s="214"/>
      <c r="BO467" s="214"/>
      <c r="BP467" s="214"/>
      <c r="BQ467" s="215"/>
    </row>
    <row r="468" spans="1:69" ht="27" customHeight="1" thickTop="1" thickBot="1" x14ac:dyDescent="0.3">
      <c r="A468" s="122"/>
      <c r="B468" s="304" t="str">
        <f>IF(C468="","",(VLOOKUP(C468,Lookups!$B$4:$C$2561,2,FALSE)))</f>
        <v/>
      </c>
      <c r="C468" s="366"/>
      <c r="D468" s="315"/>
      <c r="E468" s="316"/>
      <c r="F468" s="225"/>
      <c r="G468" s="225"/>
      <c r="H468" s="225"/>
      <c r="I468" s="225"/>
      <c r="J468" s="225"/>
      <c r="K468" s="225"/>
      <c r="L468" s="225"/>
      <c r="M468" s="225"/>
      <c r="N468" s="225"/>
      <c r="O468" s="317"/>
      <c r="P468" s="224"/>
      <c r="Q468" s="225"/>
      <c r="R468" s="225"/>
      <c r="S468" s="322"/>
      <c r="T468" s="225"/>
      <c r="U468" s="318"/>
      <c r="V468" s="209"/>
      <c r="W468" s="209"/>
      <c r="X468" s="209"/>
      <c r="Y468" s="209"/>
      <c r="Z468" s="319"/>
      <c r="AA468" s="320"/>
      <c r="AB468" s="308" t="str">
        <f t="shared" si="15"/>
        <v/>
      </c>
      <c r="AC468" s="183"/>
      <c r="AD468" s="209"/>
      <c r="AE468" s="183"/>
      <c r="AF468" s="183"/>
      <c r="AG468" s="183"/>
      <c r="AH468" s="206"/>
      <c r="AI468" s="206"/>
      <c r="AJ468" s="209"/>
      <c r="AK468" s="183"/>
      <c r="AL468" s="206"/>
      <c r="AM468" s="206"/>
      <c r="AN468" s="183"/>
      <c r="AO468" s="209"/>
      <c r="AP468" s="308" t="str">
        <f t="shared" si="14"/>
        <v/>
      </c>
      <c r="AQ468" s="183"/>
      <c r="AR468" s="207" t="s">
        <v>87</v>
      </c>
      <c r="AS468" s="183"/>
      <c r="AT468" s="207" t="s">
        <v>250</v>
      </c>
      <c r="AU468" s="183"/>
      <c r="AV468" s="183"/>
      <c r="AW468" s="207" t="s">
        <v>250</v>
      </c>
      <c r="AX468" s="183"/>
      <c r="AY468" s="207" t="s">
        <v>250</v>
      </c>
      <c r="AZ468" s="207" t="s">
        <v>250</v>
      </c>
      <c r="BA468" s="183"/>
      <c r="BB468" s="183"/>
      <c r="BC468" s="183"/>
      <c r="BD468" s="207" t="s">
        <v>456</v>
      </c>
      <c r="BE468" s="183"/>
      <c r="BF468" s="183"/>
      <c r="BG468" s="183"/>
      <c r="BH468" s="183"/>
      <c r="BI468" s="183"/>
      <c r="BJ468" s="225"/>
      <c r="BN468" s="214"/>
      <c r="BO468" s="214"/>
      <c r="BP468" s="214"/>
      <c r="BQ468" s="215"/>
    </row>
    <row r="469" spans="1:69" ht="27" customHeight="1" thickTop="1" thickBot="1" x14ac:dyDescent="0.3">
      <c r="A469" s="122"/>
      <c r="B469" s="304" t="str">
        <f>IF(C469="","",(VLOOKUP(C469,Lookups!$B$4:$C$2561,2,FALSE)))</f>
        <v/>
      </c>
      <c r="C469" s="366"/>
      <c r="D469" s="315"/>
      <c r="E469" s="316"/>
      <c r="F469" s="225"/>
      <c r="G469" s="225"/>
      <c r="H469" s="225"/>
      <c r="I469" s="225"/>
      <c r="J469" s="225"/>
      <c r="K469" s="225"/>
      <c r="L469" s="225"/>
      <c r="M469" s="225"/>
      <c r="N469" s="225"/>
      <c r="O469" s="317"/>
      <c r="P469" s="224"/>
      <c r="Q469" s="225"/>
      <c r="R469" s="225"/>
      <c r="S469" s="322"/>
      <c r="T469" s="225"/>
      <c r="U469" s="318"/>
      <c r="V469" s="209"/>
      <c r="W469" s="209"/>
      <c r="X469" s="209"/>
      <c r="Y469" s="209"/>
      <c r="Z469" s="319"/>
      <c r="AA469" s="320"/>
      <c r="AB469" s="308" t="str">
        <f t="shared" si="15"/>
        <v/>
      </c>
      <c r="AC469" s="183"/>
      <c r="AD469" s="209"/>
      <c r="AE469" s="183"/>
      <c r="AF469" s="183"/>
      <c r="AG469" s="183"/>
      <c r="AH469" s="206"/>
      <c r="AI469" s="206"/>
      <c r="AJ469" s="209"/>
      <c r="AK469" s="183"/>
      <c r="AL469" s="206"/>
      <c r="AM469" s="206"/>
      <c r="AN469" s="183"/>
      <c r="AO469" s="209"/>
      <c r="AP469" s="308" t="str">
        <f t="shared" si="14"/>
        <v/>
      </c>
      <c r="AQ469" s="183"/>
      <c r="AR469" s="207" t="s">
        <v>87</v>
      </c>
      <c r="AS469" s="183"/>
      <c r="AT469" s="207" t="s">
        <v>250</v>
      </c>
      <c r="AU469" s="183"/>
      <c r="AV469" s="183"/>
      <c r="AW469" s="207" t="s">
        <v>250</v>
      </c>
      <c r="AX469" s="183"/>
      <c r="AY469" s="207" t="s">
        <v>250</v>
      </c>
      <c r="AZ469" s="207" t="s">
        <v>250</v>
      </c>
      <c r="BA469" s="183"/>
      <c r="BB469" s="183"/>
      <c r="BC469" s="183"/>
      <c r="BD469" s="207" t="s">
        <v>456</v>
      </c>
      <c r="BE469" s="183"/>
      <c r="BF469" s="183"/>
      <c r="BG469" s="183"/>
      <c r="BH469" s="183"/>
      <c r="BI469" s="183"/>
      <c r="BJ469" s="225"/>
      <c r="BN469" s="214"/>
      <c r="BO469" s="214"/>
      <c r="BP469" s="214"/>
      <c r="BQ469" s="215"/>
    </row>
    <row r="470" spans="1:69" ht="27" customHeight="1" thickTop="1" thickBot="1" x14ac:dyDescent="0.3">
      <c r="A470" s="122"/>
      <c r="B470" s="304" t="str">
        <f>IF(C470="","",(VLOOKUP(C470,Lookups!$B$4:$C$2561,2,FALSE)))</f>
        <v/>
      </c>
      <c r="C470" s="366"/>
      <c r="D470" s="315"/>
      <c r="E470" s="316"/>
      <c r="F470" s="225"/>
      <c r="G470" s="225"/>
      <c r="H470" s="225"/>
      <c r="I470" s="225"/>
      <c r="J470" s="225"/>
      <c r="K470" s="225"/>
      <c r="L470" s="225"/>
      <c r="M470" s="225"/>
      <c r="N470" s="225"/>
      <c r="O470" s="317"/>
      <c r="P470" s="224"/>
      <c r="Q470" s="225"/>
      <c r="R470" s="225"/>
      <c r="S470" s="322"/>
      <c r="T470" s="225"/>
      <c r="U470" s="318"/>
      <c r="V470" s="209"/>
      <c r="W470" s="209"/>
      <c r="X470" s="209"/>
      <c r="Y470" s="209"/>
      <c r="Z470" s="319"/>
      <c r="AA470" s="320"/>
      <c r="AB470" s="308" t="str">
        <f t="shared" si="15"/>
        <v/>
      </c>
      <c r="AC470" s="183"/>
      <c r="AD470" s="209"/>
      <c r="AE470" s="183"/>
      <c r="AF470" s="183"/>
      <c r="AG470" s="183"/>
      <c r="AH470" s="206"/>
      <c r="AI470" s="206"/>
      <c r="AJ470" s="209"/>
      <c r="AK470" s="183"/>
      <c r="AL470" s="206"/>
      <c r="AM470" s="206"/>
      <c r="AN470" s="183"/>
      <c r="AO470" s="209"/>
      <c r="AP470" s="308" t="str">
        <f t="shared" si="14"/>
        <v/>
      </c>
      <c r="AQ470" s="183"/>
      <c r="AR470" s="207" t="s">
        <v>87</v>
      </c>
      <c r="AS470" s="183"/>
      <c r="AT470" s="207" t="s">
        <v>250</v>
      </c>
      <c r="AU470" s="183"/>
      <c r="AV470" s="183"/>
      <c r="AW470" s="207" t="s">
        <v>250</v>
      </c>
      <c r="AX470" s="183"/>
      <c r="AY470" s="207" t="s">
        <v>250</v>
      </c>
      <c r="AZ470" s="207" t="s">
        <v>250</v>
      </c>
      <c r="BA470" s="183"/>
      <c r="BB470" s="183"/>
      <c r="BC470" s="183"/>
      <c r="BD470" s="207" t="s">
        <v>456</v>
      </c>
      <c r="BE470" s="183"/>
      <c r="BF470" s="183"/>
      <c r="BG470" s="183"/>
      <c r="BH470" s="183"/>
      <c r="BI470" s="183"/>
      <c r="BJ470" s="225"/>
      <c r="BN470" s="214"/>
      <c r="BO470" s="214"/>
      <c r="BP470" s="214"/>
      <c r="BQ470" s="215"/>
    </row>
    <row r="471" spans="1:69" ht="27" customHeight="1" thickTop="1" thickBot="1" x14ac:dyDescent="0.3">
      <c r="A471" s="122"/>
      <c r="B471" s="304" t="str">
        <f>IF(C471="","",(VLOOKUP(C471,Lookups!$B$4:$C$2561,2,FALSE)))</f>
        <v/>
      </c>
      <c r="C471" s="366"/>
      <c r="D471" s="315"/>
      <c r="E471" s="316"/>
      <c r="F471" s="225"/>
      <c r="G471" s="225"/>
      <c r="H471" s="225"/>
      <c r="I471" s="225"/>
      <c r="J471" s="225"/>
      <c r="K471" s="225"/>
      <c r="L471" s="225"/>
      <c r="M471" s="225"/>
      <c r="N471" s="225"/>
      <c r="O471" s="317"/>
      <c r="P471" s="224"/>
      <c r="Q471" s="225"/>
      <c r="R471" s="225"/>
      <c r="S471" s="322"/>
      <c r="T471" s="225"/>
      <c r="U471" s="318"/>
      <c r="V471" s="209"/>
      <c r="W471" s="209"/>
      <c r="X471" s="209"/>
      <c r="Y471" s="209"/>
      <c r="Z471" s="319"/>
      <c r="AA471" s="320"/>
      <c r="AB471" s="308" t="str">
        <f t="shared" si="15"/>
        <v/>
      </c>
      <c r="AC471" s="183"/>
      <c r="AD471" s="209"/>
      <c r="AE471" s="183"/>
      <c r="AF471" s="183"/>
      <c r="AG471" s="183"/>
      <c r="AH471" s="206"/>
      <c r="AI471" s="206"/>
      <c r="AJ471" s="209"/>
      <c r="AK471" s="183"/>
      <c r="AL471" s="206"/>
      <c r="AM471" s="206"/>
      <c r="AN471" s="183"/>
      <c r="AO471" s="209"/>
      <c r="AP471" s="308" t="str">
        <f t="shared" si="14"/>
        <v/>
      </c>
      <c r="AQ471" s="183"/>
      <c r="AR471" s="207" t="s">
        <v>87</v>
      </c>
      <c r="AS471" s="183"/>
      <c r="AT471" s="207" t="s">
        <v>250</v>
      </c>
      <c r="AU471" s="183"/>
      <c r="AV471" s="183"/>
      <c r="AW471" s="207" t="s">
        <v>250</v>
      </c>
      <c r="AX471" s="183"/>
      <c r="AY471" s="207" t="s">
        <v>250</v>
      </c>
      <c r="AZ471" s="207" t="s">
        <v>250</v>
      </c>
      <c r="BA471" s="183"/>
      <c r="BB471" s="183"/>
      <c r="BC471" s="183"/>
      <c r="BD471" s="207" t="s">
        <v>456</v>
      </c>
      <c r="BE471" s="183"/>
      <c r="BF471" s="183"/>
      <c r="BG471" s="183"/>
      <c r="BH471" s="183"/>
      <c r="BI471" s="183"/>
      <c r="BJ471" s="225"/>
      <c r="BN471" s="214"/>
      <c r="BO471" s="214"/>
      <c r="BP471" s="214"/>
      <c r="BQ471" s="215"/>
    </row>
    <row r="472" spans="1:69" ht="27" customHeight="1" thickTop="1" thickBot="1" x14ac:dyDescent="0.3">
      <c r="A472" s="122"/>
      <c r="B472" s="304" t="str">
        <f>IF(C472="","",(VLOOKUP(C472,Lookups!$B$4:$C$2561,2,FALSE)))</f>
        <v/>
      </c>
      <c r="C472" s="366"/>
      <c r="D472" s="315"/>
      <c r="E472" s="316"/>
      <c r="F472" s="225"/>
      <c r="G472" s="225"/>
      <c r="H472" s="225"/>
      <c r="I472" s="225"/>
      <c r="J472" s="225"/>
      <c r="K472" s="225"/>
      <c r="L472" s="225"/>
      <c r="M472" s="225"/>
      <c r="N472" s="225"/>
      <c r="O472" s="317"/>
      <c r="P472" s="224"/>
      <c r="Q472" s="225"/>
      <c r="R472" s="225"/>
      <c r="S472" s="322"/>
      <c r="T472" s="225"/>
      <c r="U472" s="318"/>
      <c r="V472" s="209"/>
      <c r="W472" s="209"/>
      <c r="X472" s="209"/>
      <c r="Y472" s="209"/>
      <c r="Z472" s="319"/>
      <c r="AA472" s="320"/>
      <c r="AB472" s="308" t="str">
        <f t="shared" si="15"/>
        <v/>
      </c>
      <c r="AC472" s="183"/>
      <c r="AD472" s="209"/>
      <c r="AE472" s="183"/>
      <c r="AF472" s="183"/>
      <c r="AG472" s="183"/>
      <c r="AH472" s="206"/>
      <c r="AI472" s="206"/>
      <c r="AJ472" s="209"/>
      <c r="AK472" s="183"/>
      <c r="AL472" s="206"/>
      <c r="AM472" s="206"/>
      <c r="AN472" s="183"/>
      <c r="AO472" s="209"/>
      <c r="AP472" s="308" t="str">
        <f t="shared" si="14"/>
        <v/>
      </c>
      <c r="AQ472" s="183"/>
      <c r="AR472" s="207" t="s">
        <v>87</v>
      </c>
      <c r="AS472" s="183"/>
      <c r="AT472" s="207" t="s">
        <v>250</v>
      </c>
      <c r="AU472" s="183"/>
      <c r="AV472" s="183"/>
      <c r="AW472" s="207" t="s">
        <v>250</v>
      </c>
      <c r="AX472" s="183"/>
      <c r="AY472" s="207" t="s">
        <v>250</v>
      </c>
      <c r="AZ472" s="207" t="s">
        <v>250</v>
      </c>
      <c r="BA472" s="183"/>
      <c r="BB472" s="183"/>
      <c r="BC472" s="183"/>
      <c r="BD472" s="207" t="s">
        <v>456</v>
      </c>
      <c r="BE472" s="183"/>
      <c r="BF472" s="183"/>
      <c r="BG472" s="183"/>
      <c r="BH472" s="183"/>
      <c r="BI472" s="183"/>
      <c r="BJ472" s="225"/>
      <c r="BN472" s="214"/>
      <c r="BO472" s="214"/>
      <c r="BP472" s="214"/>
      <c r="BQ472" s="215"/>
    </row>
    <row r="473" spans="1:69" ht="27" customHeight="1" thickTop="1" thickBot="1" x14ac:dyDescent="0.3">
      <c r="A473" s="122"/>
      <c r="B473" s="304" t="str">
        <f>IF(C473="","",(VLOOKUP(C473,Lookups!$B$4:$C$2561,2,FALSE)))</f>
        <v/>
      </c>
      <c r="C473" s="366"/>
      <c r="D473" s="315"/>
      <c r="E473" s="316"/>
      <c r="F473" s="225"/>
      <c r="G473" s="225"/>
      <c r="H473" s="225"/>
      <c r="I473" s="225"/>
      <c r="J473" s="225"/>
      <c r="K473" s="225"/>
      <c r="L473" s="225"/>
      <c r="M473" s="225"/>
      <c r="N473" s="225"/>
      <c r="O473" s="317"/>
      <c r="P473" s="224"/>
      <c r="Q473" s="225"/>
      <c r="R473" s="225"/>
      <c r="S473" s="322"/>
      <c r="T473" s="225"/>
      <c r="U473" s="318"/>
      <c r="V473" s="209"/>
      <c r="W473" s="209"/>
      <c r="X473" s="209"/>
      <c r="Y473" s="209"/>
      <c r="Z473" s="319"/>
      <c r="AA473" s="320"/>
      <c r="AB473" s="308" t="str">
        <f t="shared" si="15"/>
        <v/>
      </c>
      <c r="AC473" s="183"/>
      <c r="AD473" s="209"/>
      <c r="AE473" s="183"/>
      <c r="AF473" s="183"/>
      <c r="AG473" s="183"/>
      <c r="AH473" s="206"/>
      <c r="AI473" s="206"/>
      <c r="AJ473" s="209"/>
      <c r="AK473" s="183"/>
      <c r="AL473" s="206"/>
      <c r="AM473" s="206"/>
      <c r="AN473" s="183"/>
      <c r="AO473" s="209"/>
      <c r="AP473" s="308" t="str">
        <f t="shared" si="14"/>
        <v/>
      </c>
      <c r="AQ473" s="183"/>
      <c r="AR473" s="207" t="s">
        <v>87</v>
      </c>
      <c r="AS473" s="183"/>
      <c r="AT473" s="207" t="s">
        <v>250</v>
      </c>
      <c r="AU473" s="183"/>
      <c r="AV473" s="183"/>
      <c r="AW473" s="207" t="s">
        <v>250</v>
      </c>
      <c r="AX473" s="183"/>
      <c r="AY473" s="207" t="s">
        <v>250</v>
      </c>
      <c r="AZ473" s="207" t="s">
        <v>250</v>
      </c>
      <c r="BA473" s="183"/>
      <c r="BB473" s="183"/>
      <c r="BC473" s="183"/>
      <c r="BD473" s="207" t="s">
        <v>456</v>
      </c>
      <c r="BE473" s="183"/>
      <c r="BF473" s="183"/>
      <c r="BG473" s="183"/>
      <c r="BH473" s="183"/>
      <c r="BI473" s="183"/>
      <c r="BJ473" s="225"/>
      <c r="BN473" s="214"/>
      <c r="BO473" s="214"/>
      <c r="BP473" s="214"/>
      <c r="BQ473" s="215"/>
    </row>
    <row r="474" spans="1:69" ht="27" customHeight="1" thickTop="1" thickBot="1" x14ac:dyDescent="0.3">
      <c r="A474" s="122"/>
      <c r="B474" s="304" t="str">
        <f>IF(C474="","",(VLOOKUP(C474,Lookups!$B$4:$C$2561,2,FALSE)))</f>
        <v/>
      </c>
      <c r="C474" s="366"/>
      <c r="D474" s="315"/>
      <c r="E474" s="316"/>
      <c r="F474" s="225"/>
      <c r="G474" s="225"/>
      <c r="H474" s="225"/>
      <c r="I474" s="225"/>
      <c r="J474" s="225"/>
      <c r="K474" s="225"/>
      <c r="L474" s="225"/>
      <c r="M474" s="225"/>
      <c r="N474" s="225"/>
      <c r="O474" s="317"/>
      <c r="P474" s="224"/>
      <c r="Q474" s="225"/>
      <c r="R474" s="225"/>
      <c r="S474" s="322"/>
      <c r="T474" s="225"/>
      <c r="U474" s="318"/>
      <c r="V474" s="209"/>
      <c r="W474" s="209"/>
      <c r="X474" s="209"/>
      <c r="Y474" s="209"/>
      <c r="Z474" s="319"/>
      <c r="AA474" s="320"/>
      <c r="AB474" s="308" t="str">
        <f t="shared" si="15"/>
        <v/>
      </c>
      <c r="AC474" s="183"/>
      <c r="AD474" s="209"/>
      <c r="AE474" s="183"/>
      <c r="AF474" s="183"/>
      <c r="AG474" s="183"/>
      <c r="AH474" s="206"/>
      <c r="AI474" s="206"/>
      <c r="AJ474" s="209"/>
      <c r="AK474" s="183"/>
      <c r="AL474" s="206"/>
      <c r="AM474" s="206"/>
      <c r="AN474" s="183"/>
      <c r="AO474" s="209"/>
      <c r="AP474" s="308" t="str">
        <f t="shared" si="14"/>
        <v/>
      </c>
      <c r="AQ474" s="183"/>
      <c r="AR474" s="207" t="s">
        <v>87</v>
      </c>
      <c r="AS474" s="183"/>
      <c r="AT474" s="207" t="s">
        <v>250</v>
      </c>
      <c r="AU474" s="183"/>
      <c r="AV474" s="183"/>
      <c r="AW474" s="207" t="s">
        <v>250</v>
      </c>
      <c r="AX474" s="183"/>
      <c r="AY474" s="207" t="s">
        <v>250</v>
      </c>
      <c r="AZ474" s="207" t="s">
        <v>250</v>
      </c>
      <c r="BA474" s="183"/>
      <c r="BB474" s="183"/>
      <c r="BC474" s="183"/>
      <c r="BD474" s="207" t="s">
        <v>456</v>
      </c>
      <c r="BE474" s="183"/>
      <c r="BF474" s="183"/>
      <c r="BG474" s="183"/>
      <c r="BH474" s="183"/>
      <c r="BI474" s="183"/>
      <c r="BJ474" s="225"/>
      <c r="BN474" s="214"/>
      <c r="BO474" s="214"/>
      <c r="BP474" s="214"/>
      <c r="BQ474" s="215"/>
    </row>
    <row r="475" spans="1:69" ht="27" customHeight="1" thickTop="1" thickBot="1" x14ac:dyDescent="0.3">
      <c r="A475" s="122"/>
      <c r="B475" s="304" t="str">
        <f>IF(C475="","",(VLOOKUP(C475,Lookups!$B$4:$C$2561,2,FALSE)))</f>
        <v/>
      </c>
      <c r="C475" s="366"/>
      <c r="D475" s="315"/>
      <c r="E475" s="316"/>
      <c r="F475" s="225"/>
      <c r="G475" s="225"/>
      <c r="H475" s="225"/>
      <c r="I475" s="225"/>
      <c r="J475" s="225"/>
      <c r="K475" s="225"/>
      <c r="L475" s="225"/>
      <c r="M475" s="225"/>
      <c r="N475" s="225"/>
      <c r="O475" s="317"/>
      <c r="P475" s="224"/>
      <c r="Q475" s="225"/>
      <c r="R475" s="225"/>
      <c r="S475" s="322"/>
      <c r="T475" s="225"/>
      <c r="U475" s="318"/>
      <c r="V475" s="209"/>
      <c r="W475" s="209"/>
      <c r="X475" s="209"/>
      <c r="Y475" s="209"/>
      <c r="Z475" s="319"/>
      <c r="AA475" s="320"/>
      <c r="AB475" s="308" t="str">
        <f t="shared" si="15"/>
        <v/>
      </c>
      <c r="AC475" s="183"/>
      <c r="AD475" s="209"/>
      <c r="AE475" s="183"/>
      <c r="AF475" s="183"/>
      <c r="AG475" s="183"/>
      <c r="AH475" s="206"/>
      <c r="AI475" s="206"/>
      <c r="AJ475" s="209"/>
      <c r="AK475" s="183"/>
      <c r="AL475" s="206"/>
      <c r="AM475" s="206"/>
      <c r="AN475" s="183"/>
      <c r="AO475" s="209"/>
      <c r="AP475" s="308" t="str">
        <f t="shared" si="14"/>
        <v/>
      </c>
      <c r="AQ475" s="183"/>
      <c r="AR475" s="207" t="s">
        <v>87</v>
      </c>
      <c r="AS475" s="183"/>
      <c r="AT475" s="207" t="s">
        <v>250</v>
      </c>
      <c r="AU475" s="183"/>
      <c r="AV475" s="183"/>
      <c r="AW475" s="207" t="s">
        <v>250</v>
      </c>
      <c r="AX475" s="183"/>
      <c r="AY475" s="207" t="s">
        <v>250</v>
      </c>
      <c r="AZ475" s="207" t="s">
        <v>250</v>
      </c>
      <c r="BA475" s="183"/>
      <c r="BB475" s="183"/>
      <c r="BC475" s="183"/>
      <c r="BD475" s="207" t="s">
        <v>456</v>
      </c>
      <c r="BE475" s="183"/>
      <c r="BF475" s="183"/>
      <c r="BG475" s="183"/>
      <c r="BH475" s="183"/>
      <c r="BI475" s="183"/>
      <c r="BJ475" s="225"/>
      <c r="BN475" s="214"/>
      <c r="BO475" s="214"/>
      <c r="BP475" s="214"/>
      <c r="BQ475" s="215"/>
    </row>
    <row r="476" spans="1:69" ht="27" customHeight="1" thickTop="1" thickBot="1" x14ac:dyDescent="0.3">
      <c r="A476" s="122"/>
      <c r="B476" s="304" t="str">
        <f>IF(C476="","",(VLOOKUP(C476,Lookups!$B$4:$C$2561,2,FALSE)))</f>
        <v/>
      </c>
      <c r="C476" s="366"/>
      <c r="D476" s="315"/>
      <c r="E476" s="316"/>
      <c r="F476" s="225"/>
      <c r="G476" s="225"/>
      <c r="H476" s="225"/>
      <c r="I476" s="225"/>
      <c r="J476" s="225"/>
      <c r="K476" s="225"/>
      <c r="L476" s="225"/>
      <c r="M476" s="225"/>
      <c r="N476" s="225"/>
      <c r="O476" s="317"/>
      <c r="P476" s="224"/>
      <c r="Q476" s="225"/>
      <c r="R476" s="225"/>
      <c r="S476" s="322"/>
      <c r="T476" s="225"/>
      <c r="U476" s="318"/>
      <c r="V476" s="209"/>
      <c r="W476" s="209"/>
      <c r="X476" s="209"/>
      <c r="Y476" s="209"/>
      <c r="Z476" s="319"/>
      <c r="AA476" s="320"/>
      <c r="AB476" s="308" t="str">
        <f t="shared" si="15"/>
        <v/>
      </c>
      <c r="AC476" s="183"/>
      <c r="AD476" s="209"/>
      <c r="AE476" s="183"/>
      <c r="AF476" s="183"/>
      <c r="AG476" s="183"/>
      <c r="AH476" s="206"/>
      <c r="AI476" s="206"/>
      <c r="AJ476" s="209"/>
      <c r="AK476" s="183"/>
      <c r="AL476" s="206"/>
      <c r="AM476" s="206"/>
      <c r="AN476" s="183"/>
      <c r="AO476" s="209"/>
      <c r="AP476" s="308" t="str">
        <f t="shared" si="14"/>
        <v/>
      </c>
      <c r="AQ476" s="183"/>
      <c r="AR476" s="207" t="s">
        <v>87</v>
      </c>
      <c r="AS476" s="183"/>
      <c r="AT476" s="207" t="s">
        <v>250</v>
      </c>
      <c r="AU476" s="183"/>
      <c r="AV476" s="183"/>
      <c r="AW476" s="207" t="s">
        <v>250</v>
      </c>
      <c r="AX476" s="183"/>
      <c r="AY476" s="207" t="s">
        <v>250</v>
      </c>
      <c r="AZ476" s="207" t="s">
        <v>250</v>
      </c>
      <c r="BA476" s="183"/>
      <c r="BB476" s="183"/>
      <c r="BC476" s="183"/>
      <c r="BD476" s="207" t="s">
        <v>456</v>
      </c>
      <c r="BE476" s="183"/>
      <c r="BF476" s="183"/>
      <c r="BG476" s="183"/>
      <c r="BH476" s="183"/>
      <c r="BI476" s="183"/>
      <c r="BJ476" s="225"/>
      <c r="BN476" s="214"/>
      <c r="BO476" s="214"/>
      <c r="BP476" s="214"/>
      <c r="BQ476" s="215"/>
    </row>
    <row r="477" spans="1:69" ht="27" customHeight="1" thickTop="1" thickBot="1" x14ac:dyDescent="0.3">
      <c r="A477" s="122"/>
      <c r="B477" s="304" t="str">
        <f>IF(C477="","",(VLOOKUP(C477,Lookups!$B$4:$C$2561,2,FALSE)))</f>
        <v/>
      </c>
      <c r="C477" s="366"/>
      <c r="D477" s="315"/>
      <c r="E477" s="316"/>
      <c r="F477" s="225"/>
      <c r="G477" s="225"/>
      <c r="H477" s="225"/>
      <c r="I477" s="225"/>
      <c r="J477" s="225"/>
      <c r="K477" s="225"/>
      <c r="L477" s="225"/>
      <c r="M477" s="225"/>
      <c r="N477" s="225"/>
      <c r="O477" s="317"/>
      <c r="P477" s="224"/>
      <c r="Q477" s="225"/>
      <c r="R477" s="225"/>
      <c r="S477" s="322"/>
      <c r="T477" s="225"/>
      <c r="U477" s="318"/>
      <c r="V477" s="209"/>
      <c r="W477" s="209"/>
      <c r="X477" s="209"/>
      <c r="Y477" s="209"/>
      <c r="Z477" s="319"/>
      <c r="AA477" s="320"/>
      <c r="AB477" s="308" t="str">
        <f t="shared" si="15"/>
        <v/>
      </c>
      <c r="AC477" s="183"/>
      <c r="AD477" s="209"/>
      <c r="AE477" s="183"/>
      <c r="AF477" s="183"/>
      <c r="AG477" s="183"/>
      <c r="AH477" s="206"/>
      <c r="AI477" s="206"/>
      <c r="AJ477" s="209"/>
      <c r="AK477" s="183"/>
      <c r="AL477" s="206"/>
      <c r="AM477" s="206"/>
      <c r="AN477" s="183"/>
      <c r="AO477" s="209"/>
      <c r="AP477" s="308" t="str">
        <f t="shared" si="14"/>
        <v/>
      </c>
      <c r="AQ477" s="183"/>
      <c r="AR477" s="207" t="s">
        <v>87</v>
      </c>
      <c r="AS477" s="183"/>
      <c r="AT477" s="207" t="s">
        <v>250</v>
      </c>
      <c r="AU477" s="183"/>
      <c r="AV477" s="183"/>
      <c r="AW477" s="207" t="s">
        <v>250</v>
      </c>
      <c r="AX477" s="183"/>
      <c r="AY477" s="207" t="s">
        <v>250</v>
      </c>
      <c r="AZ477" s="207" t="s">
        <v>250</v>
      </c>
      <c r="BA477" s="183"/>
      <c r="BB477" s="183"/>
      <c r="BC477" s="183"/>
      <c r="BD477" s="207" t="s">
        <v>456</v>
      </c>
      <c r="BE477" s="183"/>
      <c r="BF477" s="183"/>
      <c r="BG477" s="183"/>
      <c r="BH477" s="183"/>
      <c r="BI477" s="183"/>
      <c r="BJ477" s="225"/>
      <c r="BN477" s="214"/>
      <c r="BO477" s="214"/>
      <c r="BP477" s="214"/>
      <c r="BQ477" s="215"/>
    </row>
    <row r="478" spans="1:69" ht="27" customHeight="1" thickTop="1" thickBot="1" x14ac:dyDescent="0.3">
      <c r="A478" s="122"/>
      <c r="B478" s="304" t="str">
        <f>IF(C478="","",(VLOOKUP(C478,Lookups!$B$4:$C$2561,2,FALSE)))</f>
        <v/>
      </c>
      <c r="C478" s="366"/>
      <c r="D478" s="315"/>
      <c r="E478" s="316"/>
      <c r="F478" s="225"/>
      <c r="G478" s="225"/>
      <c r="H478" s="225"/>
      <c r="I478" s="225"/>
      <c r="J478" s="225"/>
      <c r="K478" s="225"/>
      <c r="L478" s="225"/>
      <c r="M478" s="225"/>
      <c r="N478" s="225"/>
      <c r="O478" s="317"/>
      <c r="P478" s="224"/>
      <c r="Q478" s="225"/>
      <c r="R478" s="225"/>
      <c r="S478" s="322"/>
      <c r="T478" s="225"/>
      <c r="U478" s="318"/>
      <c r="V478" s="209"/>
      <c r="W478" s="209"/>
      <c r="X478" s="209"/>
      <c r="Y478" s="209"/>
      <c r="Z478" s="319"/>
      <c r="AA478" s="320"/>
      <c r="AB478" s="308" t="str">
        <f t="shared" si="15"/>
        <v/>
      </c>
      <c r="AC478" s="183"/>
      <c r="AD478" s="209"/>
      <c r="AE478" s="183"/>
      <c r="AF478" s="183"/>
      <c r="AG478" s="183"/>
      <c r="AH478" s="206"/>
      <c r="AI478" s="206"/>
      <c r="AJ478" s="209"/>
      <c r="AK478" s="183"/>
      <c r="AL478" s="206"/>
      <c r="AM478" s="206"/>
      <c r="AN478" s="183"/>
      <c r="AO478" s="209"/>
      <c r="AP478" s="308" t="str">
        <f t="shared" si="14"/>
        <v/>
      </c>
      <c r="AQ478" s="183"/>
      <c r="AR478" s="207" t="s">
        <v>87</v>
      </c>
      <c r="AS478" s="183"/>
      <c r="AT478" s="207" t="s">
        <v>250</v>
      </c>
      <c r="AU478" s="183"/>
      <c r="AV478" s="183"/>
      <c r="AW478" s="207" t="s">
        <v>250</v>
      </c>
      <c r="AX478" s="183"/>
      <c r="AY478" s="207" t="s">
        <v>250</v>
      </c>
      <c r="AZ478" s="207" t="s">
        <v>250</v>
      </c>
      <c r="BA478" s="183"/>
      <c r="BB478" s="183"/>
      <c r="BC478" s="183"/>
      <c r="BD478" s="207" t="s">
        <v>456</v>
      </c>
      <c r="BE478" s="183"/>
      <c r="BF478" s="183"/>
      <c r="BG478" s="183"/>
      <c r="BH478" s="183"/>
      <c r="BI478" s="183"/>
      <c r="BJ478" s="225"/>
      <c r="BN478" s="214"/>
      <c r="BO478" s="214"/>
      <c r="BP478" s="214"/>
      <c r="BQ478" s="215"/>
    </row>
    <row r="479" spans="1:69" ht="27" customHeight="1" thickTop="1" thickBot="1" x14ac:dyDescent="0.3">
      <c r="A479" s="122"/>
      <c r="B479" s="304" t="str">
        <f>IF(C479="","",(VLOOKUP(C479,Lookups!$B$4:$C$2561,2,FALSE)))</f>
        <v/>
      </c>
      <c r="C479" s="366"/>
      <c r="D479" s="315"/>
      <c r="E479" s="316"/>
      <c r="F479" s="225"/>
      <c r="G479" s="225"/>
      <c r="H479" s="225"/>
      <c r="I479" s="225"/>
      <c r="J479" s="225"/>
      <c r="K479" s="225"/>
      <c r="L479" s="225"/>
      <c r="M479" s="225"/>
      <c r="N479" s="225"/>
      <c r="O479" s="317"/>
      <c r="P479" s="224"/>
      <c r="Q479" s="225"/>
      <c r="R479" s="225"/>
      <c r="S479" s="322"/>
      <c r="T479" s="225"/>
      <c r="U479" s="318"/>
      <c r="V479" s="209"/>
      <c r="W479" s="209"/>
      <c r="X479" s="209"/>
      <c r="Y479" s="209"/>
      <c r="Z479" s="319"/>
      <c r="AA479" s="320"/>
      <c r="AB479" s="308" t="str">
        <f t="shared" si="15"/>
        <v/>
      </c>
      <c r="AC479" s="183"/>
      <c r="AD479" s="209"/>
      <c r="AE479" s="183"/>
      <c r="AF479" s="183"/>
      <c r="AG479" s="183"/>
      <c r="AH479" s="206"/>
      <c r="AI479" s="206"/>
      <c r="AJ479" s="209"/>
      <c r="AK479" s="183"/>
      <c r="AL479" s="206"/>
      <c r="AM479" s="206"/>
      <c r="AN479" s="183"/>
      <c r="AO479" s="209"/>
      <c r="AP479" s="308" t="str">
        <f t="shared" si="14"/>
        <v/>
      </c>
      <c r="AQ479" s="183"/>
      <c r="AR479" s="207" t="s">
        <v>87</v>
      </c>
      <c r="AS479" s="183"/>
      <c r="AT479" s="207" t="s">
        <v>250</v>
      </c>
      <c r="AU479" s="183"/>
      <c r="AV479" s="183"/>
      <c r="AW479" s="207" t="s">
        <v>250</v>
      </c>
      <c r="AX479" s="183"/>
      <c r="AY479" s="207" t="s">
        <v>250</v>
      </c>
      <c r="AZ479" s="207" t="s">
        <v>250</v>
      </c>
      <c r="BA479" s="183"/>
      <c r="BB479" s="183"/>
      <c r="BC479" s="183"/>
      <c r="BD479" s="207" t="s">
        <v>456</v>
      </c>
      <c r="BE479" s="183"/>
      <c r="BF479" s="183"/>
      <c r="BG479" s="183"/>
      <c r="BH479" s="183"/>
      <c r="BI479" s="183"/>
      <c r="BJ479" s="225"/>
      <c r="BN479" s="214"/>
      <c r="BO479" s="214"/>
      <c r="BP479" s="214"/>
      <c r="BQ479" s="215"/>
    </row>
    <row r="480" spans="1:69" ht="27" customHeight="1" thickTop="1" thickBot="1" x14ac:dyDescent="0.3">
      <c r="A480" s="122"/>
      <c r="B480" s="304" t="str">
        <f>IF(C480="","",(VLOOKUP(C480,Lookups!$B$4:$C$2561,2,FALSE)))</f>
        <v/>
      </c>
      <c r="C480" s="366"/>
      <c r="D480" s="315"/>
      <c r="E480" s="316"/>
      <c r="F480" s="225"/>
      <c r="G480" s="225"/>
      <c r="H480" s="225"/>
      <c r="I480" s="225"/>
      <c r="J480" s="225"/>
      <c r="K480" s="225"/>
      <c r="L480" s="225"/>
      <c r="M480" s="225"/>
      <c r="N480" s="225"/>
      <c r="O480" s="317"/>
      <c r="P480" s="224"/>
      <c r="Q480" s="225"/>
      <c r="R480" s="225"/>
      <c r="S480" s="322"/>
      <c r="T480" s="225"/>
      <c r="U480" s="318"/>
      <c r="V480" s="209"/>
      <c r="W480" s="209"/>
      <c r="X480" s="209"/>
      <c r="Y480" s="209"/>
      <c r="Z480" s="319"/>
      <c r="AA480" s="320"/>
      <c r="AB480" s="308" t="str">
        <f t="shared" si="15"/>
        <v/>
      </c>
      <c r="AC480" s="183"/>
      <c r="AD480" s="209"/>
      <c r="AE480" s="183"/>
      <c r="AF480" s="183"/>
      <c r="AG480" s="183"/>
      <c r="AH480" s="206"/>
      <c r="AI480" s="206"/>
      <c r="AJ480" s="209"/>
      <c r="AK480" s="183"/>
      <c r="AL480" s="206"/>
      <c r="AM480" s="206"/>
      <c r="AN480" s="183"/>
      <c r="AO480" s="209"/>
      <c r="AP480" s="308" t="str">
        <f t="shared" si="14"/>
        <v/>
      </c>
      <c r="AQ480" s="183"/>
      <c r="AR480" s="207" t="s">
        <v>87</v>
      </c>
      <c r="AS480" s="183"/>
      <c r="AT480" s="207" t="s">
        <v>250</v>
      </c>
      <c r="AU480" s="183"/>
      <c r="AV480" s="183"/>
      <c r="AW480" s="207" t="s">
        <v>250</v>
      </c>
      <c r="AX480" s="183"/>
      <c r="AY480" s="207" t="s">
        <v>250</v>
      </c>
      <c r="AZ480" s="207" t="s">
        <v>250</v>
      </c>
      <c r="BA480" s="183"/>
      <c r="BB480" s="183"/>
      <c r="BC480" s="183"/>
      <c r="BD480" s="207" t="s">
        <v>456</v>
      </c>
      <c r="BE480" s="183"/>
      <c r="BF480" s="183"/>
      <c r="BG480" s="183"/>
      <c r="BH480" s="183"/>
      <c r="BI480" s="183"/>
      <c r="BJ480" s="225"/>
      <c r="BN480" s="214"/>
      <c r="BO480" s="214"/>
      <c r="BP480" s="214"/>
      <c r="BQ480" s="215"/>
    </row>
    <row r="481" spans="1:69" ht="27" customHeight="1" thickTop="1" thickBot="1" x14ac:dyDescent="0.3">
      <c r="A481" s="122"/>
      <c r="B481" s="304" t="str">
        <f>IF(C481="","",(VLOOKUP(C481,Lookups!$B$4:$C$2561,2,FALSE)))</f>
        <v/>
      </c>
      <c r="C481" s="366"/>
      <c r="D481" s="315"/>
      <c r="E481" s="316"/>
      <c r="F481" s="225"/>
      <c r="G481" s="225"/>
      <c r="H481" s="225"/>
      <c r="I481" s="225"/>
      <c r="J481" s="225"/>
      <c r="K481" s="225"/>
      <c r="L481" s="225"/>
      <c r="M481" s="225"/>
      <c r="N481" s="225"/>
      <c r="O481" s="317"/>
      <c r="P481" s="224"/>
      <c r="Q481" s="225"/>
      <c r="R481" s="225"/>
      <c r="S481" s="322"/>
      <c r="T481" s="225"/>
      <c r="U481" s="318"/>
      <c r="V481" s="209"/>
      <c r="W481" s="209"/>
      <c r="X481" s="209"/>
      <c r="Y481" s="209"/>
      <c r="Z481" s="319"/>
      <c r="AA481" s="320"/>
      <c r="AB481" s="308" t="str">
        <f t="shared" si="15"/>
        <v/>
      </c>
      <c r="AC481" s="183"/>
      <c r="AD481" s="209"/>
      <c r="AE481" s="183"/>
      <c r="AF481" s="183"/>
      <c r="AG481" s="183"/>
      <c r="AH481" s="206"/>
      <c r="AI481" s="206"/>
      <c r="AJ481" s="209"/>
      <c r="AK481" s="183"/>
      <c r="AL481" s="206"/>
      <c r="AM481" s="206"/>
      <c r="AN481" s="183"/>
      <c r="AO481" s="209"/>
      <c r="AP481" s="308" t="str">
        <f t="shared" si="14"/>
        <v/>
      </c>
      <c r="AQ481" s="183"/>
      <c r="AR481" s="207" t="s">
        <v>87</v>
      </c>
      <c r="AS481" s="183"/>
      <c r="AT481" s="207" t="s">
        <v>250</v>
      </c>
      <c r="AU481" s="183"/>
      <c r="AV481" s="183"/>
      <c r="AW481" s="207" t="s">
        <v>250</v>
      </c>
      <c r="AX481" s="183"/>
      <c r="AY481" s="207" t="s">
        <v>250</v>
      </c>
      <c r="AZ481" s="207" t="s">
        <v>250</v>
      </c>
      <c r="BA481" s="183"/>
      <c r="BB481" s="183"/>
      <c r="BC481" s="183"/>
      <c r="BD481" s="207" t="s">
        <v>456</v>
      </c>
      <c r="BE481" s="183"/>
      <c r="BF481" s="183"/>
      <c r="BG481" s="183"/>
      <c r="BH481" s="183"/>
      <c r="BI481" s="183"/>
      <c r="BJ481" s="225"/>
      <c r="BN481" s="214"/>
      <c r="BO481" s="214"/>
      <c r="BP481" s="214"/>
      <c r="BQ481" s="215"/>
    </row>
    <row r="482" spans="1:69" ht="27" customHeight="1" thickTop="1" thickBot="1" x14ac:dyDescent="0.3">
      <c r="A482" s="122"/>
      <c r="B482" s="304" t="str">
        <f>IF(C482="","",(VLOOKUP(C482,Lookups!$B$4:$C$2561,2,FALSE)))</f>
        <v/>
      </c>
      <c r="C482" s="366"/>
      <c r="D482" s="315"/>
      <c r="E482" s="316"/>
      <c r="F482" s="225"/>
      <c r="G482" s="225"/>
      <c r="H482" s="225"/>
      <c r="I482" s="225"/>
      <c r="J482" s="225"/>
      <c r="K482" s="225"/>
      <c r="L482" s="225"/>
      <c r="M482" s="225"/>
      <c r="N482" s="225"/>
      <c r="O482" s="317"/>
      <c r="P482" s="224"/>
      <c r="Q482" s="225"/>
      <c r="R482" s="225"/>
      <c r="S482" s="322"/>
      <c r="T482" s="225"/>
      <c r="U482" s="318"/>
      <c r="V482" s="209"/>
      <c r="W482" s="209"/>
      <c r="X482" s="209"/>
      <c r="Y482" s="209"/>
      <c r="Z482" s="319"/>
      <c r="AA482" s="320"/>
      <c r="AB482" s="308" t="str">
        <f t="shared" si="15"/>
        <v/>
      </c>
      <c r="AC482" s="183"/>
      <c r="AD482" s="209"/>
      <c r="AE482" s="183"/>
      <c r="AF482" s="183"/>
      <c r="AG482" s="183"/>
      <c r="AH482" s="206"/>
      <c r="AI482" s="206"/>
      <c r="AJ482" s="209"/>
      <c r="AK482" s="183"/>
      <c r="AL482" s="206"/>
      <c r="AM482" s="206"/>
      <c r="AN482" s="183"/>
      <c r="AO482" s="209"/>
      <c r="AP482" s="308" t="str">
        <f t="shared" si="14"/>
        <v/>
      </c>
      <c r="AQ482" s="183"/>
      <c r="AR482" s="207" t="s">
        <v>87</v>
      </c>
      <c r="AS482" s="183"/>
      <c r="AT482" s="207" t="s">
        <v>250</v>
      </c>
      <c r="AU482" s="183"/>
      <c r="AV482" s="183"/>
      <c r="AW482" s="207" t="s">
        <v>250</v>
      </c>
      <c r="AX482" s="183"/>
      <c r="AY482" s="207" t="s">
        <v>250</v>
      </c>
      <c r="AZ482" s="207" t="s">
        <v>250</v>
      </c>
      <c r="BA482" s="183"/>
      <c r="BB482" s="183"/>
      <c r="BC482" s="183"/>
      <c r="BD482" s="207" t="s">
        <v>456</v>
      </c>
      <c r="BE482" s="183"/>
      <c r="BF482" s="183"/>
      <c r="BG482" s="183"/>
      <c r="BH482" s="183"/>
      <c r="BI482" s="183"/>
      <c r="BJ482" s="225"/>
      <c r="BN482" s="214"/>
      <c r="BO482" s="214"/>
      <c r="BP482" s="214"/>
      <c r="BQ482" s="215"/>
    </row>
    <row r="483" spans="1:69" ht="27" customHeight="1" thickTop="1" thickBot="1" x14ac:dyDescent="0.3">
      <c r="A483" s="122"/>
      <c r="B483" s="304" t="str">
        <f>IF(C483="","",(VLOOKUP(C483,Lookups!$B$4:$C$2561,2,FALSE)))</f>
        <v/>
      </c>
      <c r="C483" s="366"/>
      <c r="D483" s="315"/>
      <c r="E483" s="316"/>
      <c r="F483" s="225"/>
      <c r="G483" s="225"/>
      <c r="H483" s="225"/>
      <c r="I483" s="225"/>
      <c r="J483" s="225"/>
      <c r="K483" s="225"/>
      <c r="L483" s="225"/>
      <c r="M483" s="225"/>
      <c r="N483" s="225"/>
      <c r="O483" s="317"/>
      <c r="P483" s="224"/>
      <c r="Q483" s="225"/>
      <c r="R483" s="225"/>
      <c r="S483" s="322"/>
      <c r="T483" s="225"/>
      <c r="U483" s="318"/>
      <c r="V483" s="209"/>
      <c r="W483" s="209"/>
      <c r="X483" s="209"/>
      <c r="Y483" s="209"/>
      <c r="Z483" s="319"/>
      <c r="AA483" s="320"/>
      <c r="AB483" s="308" t="str">
        <f t="shared" si="15"/>
        <v/>
      </c>
      <c r="AC483" s="183"/>
      <c r="AD483" s="209"/>
      <c r="AE483" s="183"/>
      <c r="AF483" s="183"/>
      <c r="AG483" s="183"/>
      <c r="AH483" s="206"/>
      <c r="AI483" s="206"/>
      <c r="AJ483" s="209"/>
      <c r="AK483" s="183"/>
      <c r="AL483" s="206"/>
      <c r="AM483" s="206"/>
      <c r="AN483" s="183"/>
      <c r="AO483" s="209"/>
      <c r="AP483" s="308" t="str">
        <f t="shared" si="14"/>
        <v/>
      </c>
      <c r="AQ483" s="183"/>
      <c r="AR483" s="207" t="s">
        <v>87</v>
      </c>
      <c r="AS483" s="183"/>
      <c r="AT483" s="207" t="s">
        <v>250</v>
      </c>
      <c r="AU483" s="183"/>
      <c r="AV483" s="183"/>
      <c r="AW483" s="207" t="s">
        <v>250</v>
      </c>
      <c r="AX483" s="183"/>
      <c r="AY483" s="207" t="s">
        <v>250</v>
      </c>
      <c r="AZ483" s="207" t="s">
        <v>250</v>
      </c>
      <c r="BA483" s="183"/>
      <c r="BB483" s="183"/>
      <c r="BC483" s="183"/>
      <c r="BD483" s="207" t="s">
        <v>456</v>
      </c>
      <c r="BE483" s="183"/>
      <c r="BF483" s="183"/>
      <c r="BG483" s="183"/>
      <c r="BH483" s="183"/>
      <c r="BI483" s="183"/>
      <c r="BJ483" s="225"/>
      <c r="BN483" s="214"/>
      <c r="BO483" s="214"/>
      <c r="BP483" s="214"/>
      <c r="BQ483" s="215"/>
    </row>
    <row r="484" spans="1:69" ht="27" customHeight="1" thickTop="1" thickBot="1" x14ac:dyDescent="0.3">
      <c r="A484" s="122"/>
      <c r="B484" s="304" t="str">
        <f>IF(C484="","",(VLOOKUP(C484,Lookups!$B$4:$C$2561,2,FALSE)))</f>
        <v/>
      </c>
      <c r="C484" s="366"/>
      <c r="D484" s="315"/>
      <c r="E484" s="316"/>
      <c r="F484" s="225"/>
      <c r="G484" s="225"/>
      <c r="H484" s="225"/>
      <c r="I484" s="225"/>
      <c r="J484" s="225"/>
      <c r="K484" s="225"/>
      <c r="L484" s="225"/>
      <c r="M484" s="225"/>
      <c r="N484" s="225"/>
      <c r="O484" s="317"/>
      <c r="P484" s="224"/>
      <c r="Q484" s="225"/>
      <c r="R484" s="225"/>
      <c r="S484" s="322"/>
      <c r="T484" s="225"/>
      <c r="U484" s="318"/>
      <c r="V484" s="209"/>
      <c r="W484" s="209"/>
      <c r="X484" s="209"/>
      <c r="Y484" s="209"/>
      <c r="Z484" s="319"/>
      <c r="AA484" s="320"/>
      <c r="AB484" s="308" t="str">
        <f t="shared" si="15"/>
        <v/>
      </c>
      <c r="AC484" s="183"/>
      <c r="AD484" s="209"/>
      <c r="AE484" s="183"/>
      <c r="AF484" s="183"/>
      <c r="AG484" s="183"/>
      <c r="AH484" s="206"/>
      <c r="AI484" s="206"/>
      <c r="AJ484" s="209"/>
      <c r="AK484" s="183"/>
      <c r="AL484" s="206"/>
      <c r="AM484" s="206"/>
      <c r="AN484" s="183"/>
      <c r="AO484" s="209"/>
      <c r="AP484" s="308" t="str">
        <f t="shared" si="14"/>
        <v/>
      </c>
      <c r="AQ484" s="183"/>
      <c r="AR484" s="207" t="s">
        <v>87</v>
      </c>
      <c r="AS484" s="183"/>
      <c r="AT484" s="207" t="s">
        <v>250</v>
      </c>
      <c r="AU484" s="183"/>
      <c r="AV484" s="183"/>
      <c r="AW484" s="207" t="s">
        <v>250</v>
      </c>
      <c r="AX484" s="183"/>
      <c r="AY484" s="207" t="s">
        <v>250</v>
      </c>
      <c r="AZ484" s="207" t="s">
        <v>250</v>
      </c>
      <c r="BA484" s="183"/>
      <c r="BB484" s="183"/>
      <c r="BC484" s="183"/>
      <c r="BD484" s="207" t="s">
        <v>456</v>
      </c>
      <c r="BE484" s="183"/>
      <c r="BF484" s="183"/>
      <c r="BG484" s="183"/>
      <c r="BH484" s="183"/>
      <c r="BI484" s="183"/>
      <c r="BJ484" s="225"/>
      <c r="BN484" s="214"/>
      <c r="BO484" s="214"/>
      <c r="BP484" s="214"/>
      <c r="BQ484" s="215"/>
    </row>
    <row r="485" spans="1:69" ht="27" customHeight="1" thickTop="1" thickBot="1" x14ac:dyDescent="0.3">
      <c r="A485" s="122"/>
      <c r="B485" s="304" t="str">
        <f>IF(C485="","",(VLOOKUP(C485,Lookups!$B$4:$C$2561,2,FALSE)))</f>
        <v/>
      </c>
      <c r="C485" s="366"/>
      <c r="D485" s="315"/>
      <c r="E485" s="316"/>
      <c r="F485" s="225"/>
      <c r="G485" s="225"/>
      <c r="H485" s="225"/>
      <c r="I485" s="225"/>
      <c r="J485" s="225"/>
      <c r="K485" s="225"/>
      <c r="L485" s="225"/>
      <c r="M485" s="225"/>
      <c r="N485" s="225"/>
      <c r="O485" s="317"/>
      <c r="P485" s="224"/>
      <c r="Q485" s="225"/>
      <c r="R485" s="225"/>
      <c r="S485" s="322"/>
      <c r="T485" s="225"/>
      <c r="U485" s="318"/>
      <c r="V485" s="209"/>
      <c r="W485" s="209"/>
      <c r="X485" s="209"/>
      <c r="Y485" s="209"/>
      <c r="Z485" s="319"/>
      <c r="AA485" s="320"/>
      <c r="AB485" s="308" t="str">
        <f t="shared" si="15"/>
        <v/>
      </c>
      <c r="AC485" s="183"/>
      <c r="AD485" s="209"/>
      <c r="AE485" s="183"/>
      <c r="AF485" s="183"/>
      <c r="AG485" s="183"/>
      <c r="AH485" s="206"/>
      <c r="AI485" s="206"/>
      <c r="AJ485" s="209"/>
      <c r="AK485" s="183"/>
      <c r="AL485" s="206"/>
      <c r="AM485" s="206"/>
      <c r="AN485" s="183"/>
      <c r="AO485" s="209"/>
      <c r="AP485" s="308" t="str">
        <f t="shared" si="14"/>
        <v/>
      </c>
      <c r="AQ485" s="183"/>
      <c r="AR485" s="207" t="s">
        <v>87</v>
      </c>
      <c r="AS485" s="183"/>
      <c r="AT485" s="207" t="s">
        <v>250</v>
      </c>
      <c r="AU485" s="183"/>
      <c r="AV485" s="183"/>
      <c r="AW485" s="207" t="s">
        <v>250</v>
      </c>
      <c r="AX485" s="183"/>
      <c r="AY485" s="207" t="s">
        <v>250</v>
      </c>
      <c r="AZ485" s="207" t="s">
        <v>250</v>
      </c>
      <c r="BA485" s="183"/>
      <c r="BB485" s="183"/>
      <c r="BC485" s="183"/>
      <c r="BD485" s="207" t="s">
        <v>456</v>
      </c>
      <c r="BE485" s="183"/>
      <c r="BF485" s="183"/>
      <c r="BG485" s="183"/>
      <c r="BH485" s="183"/>
      <c r="BI485" s="183"/>
      <c r="BJ485" s="225"/>
      <c r="BN485" s="214"/>
      <c r="BO485" s="214"/>
      <c r="BP485" s="214"/>
      <c r="BQ485" s="215"/>
    </row>
    <row r="486" spans="1:69" ht="27" customHeight="1" thickTop="1" thickBot="1" x14ac:dyDescent="0.3">
      <c r="A486" s="122"/>
      <c r="B486" s="304" t="str">
        <f>IF(C486="","",(VLOOKUP(C486,Lookups!$B$4:$C$2561,2,FALSE)))</f>
        <v/>
      </c>
      <c r="C486" s="366"/>
      <c r="D486" s="315"/>
      <c r="E486" s="316"/>
      <c r="F486" s="225"/>
      <c r="G486" s="225"/>
      <c r="H486" s="225"/>
      <c r="I486" s="225"/>
      <c r="J486" s="225"/>
      <c r="K486" s="225"/>
      <c r="L486" s="225"/>
      <c r="M486" s="225"/>
      <c r="N486" s="225"/>
      <c r="O486" s="317"/>
      <c r="P486" s="224"/>
      <c r="Q486" s="225"/>
      <c r="R486" s="225"/>
      <c r="S486" s="322"/>
      <c r="T486" s="225"/>
      <c r="U486" s="318"/>
      <c r="V486" s="209"/>
      <c r="W486" s="209"/>
      <c r="X486" s="209"/>
      <c r="Y486" s="209"/>
      <c r="Z486" s="319"/>
      <c r="AA486" s="320"/>
      <c r="AB486" s="308" t="str">
        <f t="shared" si="15"/>
        <v/>
      </c>
      <c r="AC486" s="183"/>
      <c r="AD486" s="209"/>
      <c r="AE486" s="183"/>
      <c r="AF486" s="183"/>
      <c r="AG486" s="183"/>
      <c r="AH486" s="206"/>
      <c r="AI486" s="206"/>
      <c r="AJ486" s="209"/>
      <c r="AK486" s="183"/>
      <c r="AL486" s="206"/>
      <c r="AM486" s="206"/>
      <c r="AN486" s="183"/>
      <c r="AO486" s="209"/>
      <c r="AP486" s="308" t="str">
        <f t="shared" si="14"/>
        <v/>
      </c>
      <c r="AQ486" s="183"/>
      <c r="AR486" s="207" t="s">
        <v>87</v>
      </c>
      <c r="AS486" s="183"/>
      <c r="AT486" s="207" t="s">
        <v>250</v>
      </c>
      <c r="AU486" s="183"/>
      <c r="AV486" s="183"/>
      <c r="AW486" s="207" t="s">
        <v>250</v>
      </c>
      <c r="AX486" s="183"/>
      <c r="AY486" s="207" t="s">
        <v>250</v>
      </c>
      <c r="AZ486" s="207" t="s">
        <v>250</v>
      </c>
      <c r="BA486" s="183"/>
      <c r="BB486" s="183"/>
      <c r="BC486" s="183"/>
      <c r="BD486" s="207" t="s">
        <v>456</v>
      </c>
      <c r="BE486" s="183"/>
      <c r="BF486" s="183"/>
      <c r="BG486" s="183"/>
      <c r="BH486" s="183"/>
      <c r="BI486" s="183"/>
      <c r="BJ486" s="225"/>
      <c r="BN486" s="214"/>
      <c r="BO486" s="214"/>
      <c r="BP486" s="214"/>
      <c r="BQ486" s="215"/>
    </row>
    <row r="487" spans="1:69" ht="27" customHeight="1" thickTop="1" thickBot="1" x14ac:dyDescent="0.3">
      <c r="A487" s="122"/>
      <c r="B487" s="304" t="str">
        <f>IF(C487="","",(VLOOKUP(C487,Lookups!$B$4:$C$2561,2,FALSE)))</f>
        <v/>
      </c>
      <c r="C487" s="366"/>
      <c r="D487" s="315"/>
      <c r="E487" s="316"/>
      <c r="F487" s="225"/>
      <c r="G487" s="225"/>
      <c r="H487" s="225"/>
      <c r="I487" s="225"/>
      <c r="J487" s="225"/>
      <c r="K487" s="225"/>
      <c r="L487" s="225"/>
      <c r="M487" s="225"/>
      <c r="N487" s="225"/>
      <c r="O487" s="317"/>
      <c r="P487" s="224"/>
      <c r="Q487" s="225"/>
      <c r="R487" s="225"/>
      <c r="S487" s="322"/>
      <c r="T487" s="225"/>
      <c r="U487" s="318"/>
      <c r="V487" s="209"/>
      <c r="W487" s="209"/>
      <c r="X487" s="209"/>
      <c r="Y487" s="209"/>
      <c r="Z487" s="319"/>
      <c r="AA487" s="320"/>
      <c r="AB487" s="308" t="str">
        <f t="shared" si="15"/>
        <v/>
      </c>
      <c r="AC487" s="183"/>
      <c r="AD487" s="209"/>
      <c r="AE487" s="183"/>
      <c r="AF487" s="183"/>
      <c r="AG487" s="183"/>
      <c r="AH487" s="206"/>
      <c r="AI487" s="206"/>
      <c r="AJ487" s="209"/>
      <c r="AK487" s="183"/>
      <c r="AL487" s="206"/>
      <c r="AM487" s="206"/>
      <c r="AN487" s="183"/>
      <c r="AO487" s="209"/>
      <c r="AP487" s="308" t="str">
        <f t="shared" si="14"/>
        <v/>
      </c>
      <c r="AQ487" s="183"/>
      <c r="AR487" s="207" t="s">
        <v>87</v>
      </c>
      <c r="AS487" s="183"/>
      <c r="AT487" s="207" t="s">
        <v>250</v>
      </c>
      <c r="AU487" s="183"/>
      <c r="AV487" s="183"/>
      <c r="AW487" s="207" t="s">
        <v>250</v>
      </c>
      <c r="AX487" s="183"/>
      <c r="AY487" s="207" t="s">
        <v>250</v>
      </c>
      <c r="AZ487" s="207" t="s">
        <v>250</v>
      </c>
      <c r="BA487" s="183"/>
      <c r="BB487" s="183"/>
      <c r="BC487" s="183"/>
      <c r="BD487" s="207" t="s">
        <v>456</v>
      </c>
      <c r="BE487" s="183"/>
      <c r="BF487" s="183"/>
      <c r="BG487" s="183"/>
      <c r="BH487" s="183"/>
      <c r="BI487" s="183"/>
      <c r="BJ487" s="225"/>
      <c r="BN487" s="214"/>
      <c r="BO487" s="214"/>
      <c r="BP487" s="214"/>
      <c r="BQ487" s="215"/>
    </row>
    <row r="488" spans="1:69" ht="27" customHeight="1" thickTop="1" thickBot="1" x14ac:dyDescent="0.3">
      <c r="A488" s="122"/>
      <c r="B488" s="304" t="str">
        <f>IF(C488="","",(VLOOKUP(C488,Lookups!$B$4:$C$2561,2,FALSE)))</f>
        <v/>
      </c>
      <c r="C488" s="366"/>
      <c r="D488" s="315"/>
      <c r="E488" s="316"/>
      <c r="F488" s="225"/>
      <c r="G488" s="225"/>
      <c r="H488" s="225"/>
      <c r="I488" s="225"/>
      <c r="J488" s="225"/>
      <c r="K488" s="225"/>
      <c r="L488" s="225"/>
      <c r="M488" s="225"/>
      <c r="N488" s="225"/>
      <c r="O488" s="317"/>
      <c r="P488" s="224"/>
      <c r="Q488" s="225"/>
      <c r="R488" s="225"/>
      <c r="S488" s="322"/>
      <c r="T488" s="225"/>
      <c r="U488" s="318"/>
      <c r="V488" s="209"/>
      <c r="W488" s="209"/>
      <c r="X488" s="209"/>
      <c r="Y488" s="209"/>
      <c r="Z488" s="319"/>
      <c r="AA488" s="320"/>
      <c r="AB488" s="308" t="str">
        <f t="shared" si="15"/>
        <v/>
      </c>
      <c r="AC488" s="183"/>
      <c r="AD488" s="209"/>
      <c r="AE488" s="183"/>
      <c r="AF488" s="183"/>
      <c r="AG488" s="183"/>
      <c r="AH488" s="206"/>
      <c r="AI488" s="206"/>
      <c r="AJ488" s="209"/>
      <c r="AK488" s="183"/>
      <c r="AL488" s="206"/>
      <c r="AM488" s="206"/>
      <c r="AN488" s="183"/>
      <c r="AO488" s="209"/>
      <c r="AP488" s="308" t="str">
        <f t="shared" si="14"/>
        <v/>
      </c>
      <c r="AQ488" s="183"/>
      <c r="AR488" s="207" t="s">
        <v>87</v>
      </c>
      <c r="AS488" s="183"/>
      <c r="AT488" s="207" t="s">
        <v>250</v>
      </c>
      <c r="AU488" s="183"/>
      <c r="AV488" s="183"/>
      <c r="AW488" s="207" t="s">
        <v>250</v>
      </c>
      <c r="AX488" s="183"/>
      <c r="AY488" s="207" t="s">
        <v>250</v>
      </c>
      <c r="AZ488" s="207" t="s">
        <v>250</v>
      </c>
      <c r="BA488" s="183"/>
      <c r="BB488" s="183"/>
      <c r="BC488" s="183"/>
      <c r="BD488" s="207" t="s">
        <v>456</v>
      </c>
      <c r="BE488" s="183"/>
      <c r="BF488" s="183"/>
      <c r="BG488" s="183"/>
      <c r="BH488" s="183"/>
      <c r="BI488" s="183"/>
      <c r="BJ488" s="225"/>
      <c r="BN488" s="214"/>
      <c r="BO488" s="214"/>
      <c r="BP488" s="214"/>
      <c r="BQ488" s="215"/>
    </row>
    <row r="489" spans="1:69" ht="27" customHeight="1" thickTop="1" thickBot="1" x14ac:dyDescent="0.3">
      <c r="A489" s="122"/>
      <c r="B489" s="304" t="str">
        <f>IF(C489="","",(VLOOKUP(C489,Lookups!$B$4:$C$2561,2,FALSE)))</f>
        <v/>
      </c>
      <c r="C489" s="366"/>
      <c r="D489" s="315"/>
      <c r="E489" s="316"/>
      <c r="F489" s="225"/>
      <c r="G489" s="225"/>
      <c r="H489" s="225"/>
      <c r="I489" s="225"/>
      <c r="J489" s="225"/>
      <c r="K489" s="225"/>
      <c r="L489" s="225"/>
      <c r="M489" s="225"/>
      <c r="N489" s="225"/>
      <c r="O489" s="317"/>
      <c r="P489" s="224"/>
      <c r="Q489" s="225"/>
      <c r="R489" s="225"/>
      <c r="S489" s="322"/>
      <c r="T489" s="225"/>
      <c r="U489" s="318"/>
      <c r="V489" s="209"/>
      <c r="W489" s="209"/>
      <c r="X489" s="209"/>
      <c r="Y489" s="209"/>
      <c r="Z489" s="319"/>
      <c r="AA489" s="320"/>
      <c r="AB489" s="308" t="str">
        <f t="shared" si="15"/>
        <v/>
      </c>
      <c r="AC489" s="183"/>
      <c r="AD489" s="209"/>
      <c r="AE489" s="183"/>
      <c r="AF489" s="183"/>
      <c r="AG489" s="183"/>
      <c r="AH489" s="206"/>
      <c r="AI489" s="206"/>
      <c r="AJ489" s="209"/>
      <c r="AK489" s="183"/>
      <c r="AL489" s="206"/>
      <c r="AM489" s="206"/>
      <c r="AN489" s="183"/>
      <c r="AO489" s="209"/>
      <c r="AP489" s="308" t="str">
        <f t="shared" si="14"/>
        <v/>
      </c>
      <c r="AQ489" s="183"/>
      <c r="AR489" s="207" t="s">
        <v>87</v>
      </c>
      <c r="AS489" s="183"/>
      <c r="AT489" s="207" t="s">
        <v>250</v>
      </c>
      <c r="AU489" s="183"/>
      <c r="AV489" s="183"/>
      <c r="AW489" s="207" t="s">
        <v>250</v>
      </c>
      <c r="AX489" s="183"/>
      <c r="AY489" s="207" t="s">
        <v>250</v>
      </c>
      <c r="AZ489" s="207" t="s">
        <v>250</v>
      </c>
      <c r="BA489" s="183"/>
      <c r="BB489" s="183"/>
      <c r="BC489" s="183"/>
      <c r="BD489" s="207" t="s">
        <v>456</v>
      </c>
      <c r="BE489" s="183"/>
      <c r="BF489" s="183"/>
      <c r="BG489" s="183"/>
      <c r="BH489" s="183"/>
      <c r="BI489" s="183"/>
      <c r="BJ489" s="225"/>
      <c r="BN489" s="214"/>
      <c r="BO489" s="214"/>
      <c r="BP489" s="214"/>
      <c r="BQ489" s="215"/>
    </row>
    <row r="490" spans="1:69" ht="27" customHeight="1" thickTop="1" thickBot="1" x14ac:dyDescent="0.3">
      <c r="A490" s="122"/>
      <c r="B490" s="304" t="str">
        <f>IF(C490="","",(VLOOKUP(C490,Lookups!$B$4:$C$2561,2,FALSE)))</f>
        <v/>
      </c>
      <c r="C490" s="366"/>
      <c r="D490" s="315"/>
      <c r="E490" s="316"/>
      <c r="F490" s="225"/>
      <c r="G490" s="225"/>
      <c r="H490" s="225"/>
      <c r="I490" s="225"/>
      <c r="J490" s="225"/>
      <c r="K490" s="225"/>
      <c r="L490" s="225"/>
      <c r="M490" s="225"/>
      <c r="N490" s="225"/>
      <c r="O490" s="317"/>
      <c r="P490" s="224"/>
      <c r="Q490" s="225"/>
      <c r="R490" s="225"/>
      <c r="S490" s="322"/>
      <c r="T490" s="225"/>
      <c r="U490" s="318"/>
      <c r="V490" s="209"/>
      <c r="W490" s="209"/>
      <c r="X490" s="209"/>
      <c r="Y490" s="209"/>
      <c r="Z490" s="319"/>
      <c r="AA490" s="320"/>
      <c r="AB490" s="308" t="str">
        <f t="shared" si="15"/>
        <v/>
      </c>
      <c r="AC490" s="183"/>
      <c r="AD490" s="209"/>
      <c r="AE490" s="183"/>
      <c r="AF490" s="183"/>
      <c r="AG490" s="183"/>
      <c r="AH490" s="206"/>
      <c r="AI490" s="206"/>
      <c r="AJ490" s="209"/>
      <c r="AK490" s="183"/>
      <c r="AL490" s="206"/>
      <c r="AM490" s="206"/>
      <c r="AN490" s="183"/>
      <c r="AO490" s="209"/>
      <c r="AP490" s="308" t="str">
        <f t="shared" si="14"/>
        <v/>
      </c>
      <c r="AQ490" s="183"/>
      <c r="AR490" s="207" t="s">
        <v>87</v>
      </c>
      <c r="AS490" s="183"/>
      <c r="AT490" s="207" t="s">
        <v>250</v>
      </c>
      <c r="AU490" s="183"/>
      <c r="AV490" s="183"/>
      <c r="AW490" s="207" t="s">
        <v>250</v>
      </c>
      <c r="AX490" s="183"/>
      <c r="AY490" s="207" t="s">
        <v>250</v>
      </c>
      <c r="AZ490" s="207" t="s">
        <v>250</v>
      </c>
      <c r="BA490" s="183"/>
      <c r="BB490" s="183"/>
      <c r="BC490" s="183"/>
      <c r="BD490" s="207" t="s">
        <v>456</v>
      </c>
      <c r="BE490" s="183"/>
      <c r="BF490" s="183"/>
      <c r="BG490" s="183"/>
      <c r="BH490" s="183"/>
      <c r="BI490" s="183"/>
      <c r="BJ490" s="225"/>
      <c r="BN490" s="214"/>
      <c r="BO490" s="214"/>
      <c r="BP490" s="214"/>
      <c r="BQ490" s="215"/>
    </row>
    <row r="491" spans="1:69" ht="27" customHeight="1" thickTop="1" thickBot="1" x14ac:dyDescent="0.3">
      <c r="A491" s="122"/>
      <c r="B491" s="304" t="str">
        <f>IF(C491="","",(VLOOKUP(C491,Lookups!$B$4:$C$2561,2,FALSE)))</f>
        <v/>
      </c>
      <c r="C491" s="366"/>
      <c r="D491" s="315"/>
      <c r="E491" s="316"/>
      <c r="F491" s="225"/>
      <c r="G491" s="225"/>
      <c r="H491" s="225"/>
      <c r="I491" s="225"/>
      <c r="J491" s="225"/>
      <c r="K491" s="225"/>
      <c r="L491" s="225"/>
      <c r="M491" s="225"/>
      <c r="N491" s="225"/>
      <c r="O491" s="317"/>
      <c r="P491" s="224"/>
      <c r="Q491" s="225"/>
      <c r="R491" s="225"/>
      <c r="S491" s="322"/>
      <c r="T491" s="225"/>
      <c r="U491" s="318"/>
      <c r="V491" s="209"/>
      <c r="W491" s="209"/>
      <c r="X491" s="209"/>
      <c r="Y491" s="209"/>
      <c r="Z491" s="319"/>
      <c r="AA491" s="320"/>
      <c r="AB491" s="308" t="str">
        <f t="shared" si="15"/>
        <v/>
      </c>
      <c r="AC491" s="183"/>
      <c r="AD491" s="209"/>
      <c r="AE491" s="183"/>
      <c r="AF491" s="183"/>
      <c r="AG491" s="183"/>
      <c r="AH491" s="206"/>
      <c r="AI491" s="206"/>
      <c r="AJ491" s="209"/>
      <c r="AK491" s="183"/>
      <c r="AL491" s="206"/>
      <c r="AM491" s="206"/>
      <c r="AN491" s="183"/>
      <c r="AO491" s="209"/>
      <c r="AP491" s="308" t="str">
        <f t="shared" si="14"/>
        <v/>
      </c>
      <c r="AQ491" s="183"/>
      <c r="AR491" s="207" t="s">
        <v>87</v>
      </c>
      <c r="AS491" s="183"/>
      <c r="AT491" s="207" t="s">
        <v>250</v>
      </c>
      <c r="AU491" s="183"/>
      <c r="AV491" s="183"/>
      <c r="AW491" s="207" t="s">
        <v>250</v>
      </c>
      <c r="AX491" s="183"/>
      <c r="AY491" s="207" t="s">
        <v>250</v>
      </c>
      <c r="AZ491" s="207" t="s">
        <v>250</v>
      </c>
      <c r="BA491" s="183"/>
      <c r="BB491" s="183"/>
      <c r="BC491" s="183"/>
      <c r="BD491" s="207" t="s">
        <v>456</v>
      </c>
      <c r="BE491" s="183"/>
      <c r="BF491" s="183"/>
      <c r="BG491" s="183"/>
      <c r="BH491" s="183"/>
      <c r="BI491" s="183"/>
      <c r="BJ491" s="225"/>
      <c r="BN491" s="214"/>
      <c r="BO491" s="214"/>
      <c r="BP491" s="214"/>
      <c r="BQ491" s="215"/>
    </row>
    <row r="492" spans="1:69" ht="27" customHeight="1" thickTop="1" thickBot="1" x14ac:dyDescent="0.3">
      <c r="A492" s="122"/>
      <c r="B492" s="304" t="str">
        <f>IF(C492="","",(VLOOKUP(C492,Lookups!$B$4:$C$2561,2,FALSE)))</f>
        <v/>
      </c>
      <c r="C492" s="366"/>
      <c r="D492" s="315"/>
      <c r="E492" s="316"/>
      <c r="F492" s="225"/>
      <c r="G492" s="225"/>
      <c r="H492" s="225"/>
      <c r="I492" s="225"/>
      <c r="J492" s="225"/>
      <c r="K492" s="225"/>
      <c r="L492" s="225"/>
      <c r="M492" s="225"/>
      <c r="N492" s="225"/>
      <c r="O492" s="317"/>
      <c r="P492" s="224"/>
      <c r="Q492" s="225"/>
      <c r="R492" s="225"/>
      <c r="S492" s="322"/>
      <c r="T492" s="225"/>
      <c r="U492" s="318"/>
      <c r="V492" s="209"/>
      <c r="W492" s="209"/>
      <c r="X492" s="209"/>
      <c r="Y492" s="209"/>
      <c r="Z492" s="319"/>
      <c r="AA492" s="320"/>
      <c r="AB492" s="308" t="str">
        <f t="shared" si="15"/>
        <v/>
      </c>
      <c r="AC492" s="183"/>
      <c r="AD492" s="209"/>
      <c r="AE492" s="183"/>
      <c r="AF492" s="183"/>
      <c r="AG492" s="183"/>
      <c r="AH492" s="206"/>
      <c r="AI492" s="206"/>
      <c r="AJ492" s="209"/>
      <c r="AK492" s="183"/>
      <c r="AL492" s="206"/>
      <c r="AM492" s="206"/>
      <c r="AN492" s="183"/>
      <c r="AO492" s="209"/>
      <c r="AP492" s="308" t="str">
        <f t="shared" si="14"/>
        <v/>
      </c>
      <c r="AQ492" s="183"/>
      <c r="AR492" s="207" t="s">
        <v>87</v>
      </c>
      <c r="AS492" s="183"/>
      <c r="AT492" s="207" t="s">
        <v>250</v>
      </c>
      <c r="AU492" s="183"/>
      <c r="AV492" s="183"/>
      <c r="AW492" s="207" t="s">
        <v>250</v>
      </c>
      <c r="AX492" s="183"/>
      <c r="AY492" s="207" t="s">
        <v>250</v>
      </c>
      <c r="AZ492" s="207" t="s">
        <v>250</v>
      </c>
      <c r="BA492" s="183"/>
      <c r="BB492" s="183"/>
      <c r="BC492" s="183"/>
      <c r="BD492" s="207" t="s">
        <v>456</v>
      </c>
      <c r="BE492" s="183"/>
      <c r="BF492" s="183"/>
      <c r="BG492" s="183"/>
      <c r="BH492" s="183"/>
      <c r="BI492" s="183"/>
      <c r="BJ492" s="225"/>
      <c r="BN492" s="214"/>
      <c r="BO492" s="214"/>
      <c r="BP492" s="214"/>
      <c r="BQ492" s="215"/>
    </row>
    <row r="493" spans="1:69" ht="27" customHeight="1" thickTop="1" thickBot="1" x14ac:dyDescent="0.3">
      <c r="A493" s="122"/>
      <c r="B493" s="304" t="str">
        <f>IF(C493="","",(VLOOKUP(C493,Lookups!$B$4:$C$2561,2,FALSE)))</f>
        <v/>
      </c>
      <c r="C493" s="366"/>
      <c r="D493" s="315"/>
      <c r="E493" s="316"/>
      <c r="F493" s="225"/>
      <c r="G493" s="225"/>
      <c r="H493" s="225"/>
      <c r="I493" s="225"/>
      <c r="J493" s="225"/>
      <c r="K493" s="225"/>
      <c r="L493" s="225"/>
      <c r="M493" s="225"/>
      <c r="N493" s="225"/>
      <c r="O493" s="317"/>
      <c r="P493" s="224"/>
      <c r="Q493" s="225"/>
      <c r="R493" s="225"/>
      <c r="S493" s="322"/>
      <c r="T493" s="225"/>
      <c r="U493" s="318"/>
      <c r="V493" s="209"/>
      <c r="W493" s="209"/>
      <c r="X493" s="209"/>
      <c r="Y493" s="209"/>
      <c r="Z493" s="319"/>
      <c r="AA493" s="320"/>
      <c r="AB493" s="308" t="str">
        <f t="shared" si="15"/>
        <v/>
      </c>
      <c r="AC493" s="183"/>
      <c r="AD493" s="209"/>
      <c r="AE493" s="183"/>
      <c r="AF493" s="183"/>
      <c r="AG493" s="183"/>
      <c r="AH493" s="206"/>
      <c r="AI493" s="206"/>
      <c r="AJ493" s="209"/>
      <c r="AK493" s="183"/>
      <c r="AL493" s="206"/>
      <c r="AM493" s="206"/>
      <c r="AN493" s="183"/>
      <c r="AO493" s="209"/>
      <c r="AP493" s="308" t="str">
        <f t="shared" si="14"/>
        <v/>
      </c>
      <c r="AQ493" s="183"/>
      <c r="AR493" s="207" t="s">
        <v>87</v>
      </c>
      <c r="AS493" s="183"/>
      <c r="AT493" s="207" t="s">
        <v>250</v>
      </c>
      <c r="AU493" s="183"/>
      <c r="AV493" s="183"/>
      <c r="AW493" s="207" t="s">
        <v>250</v>
      </c>
      <c r="AX493" s="183"/>
      <c r="AY493" s="207" t="s">
        <v>250</v>
      </c>
      <c r="AZ493" s="207" t="s">
        <v>250</v>
      </c>
      <c r="BA493" s="183"/>
      <c r="BB493" s="183"/>
      <c r="BC493" s="183"/>
      <c r="BD493" s="207" t="s">
        <v>456</v>
      </c>
      <c r="BE493" s="183"/>
      <c r="BF493" s="183"/>
      <c r="BG493" s="183"/>
      <c r="BH493" s="183"/>
      <c r="BI493" s="183"/>
      <c r="BJ493" s="225"/>
      <c r="BN493" s="214"/>
      <c r="BO493" s="214"/>
      <c r="BP493" s="214"/>
      <c r="BQ493" s="215"/>
    </row>
    <row r="494" spans="1:69" ht="27" customHeight="1" thickTop="1" thickBot="1" x14ac:dyDescent="0.3">
      <c r="A494" s="122"/>
      <c r="B494" s="304" t="str">
        <f>IF(C494="","",(VLOOKUP(C494,Lookups!$B$4:$C$2561,2,FALSE)))</f>
        <v/>
      </c>
      <c r="C494" s="366"/>
      <c r="D494" s="315"/>
      <c r="E494" s="316"/>
      <c r="F494" s="225"/>
      <c r="G494" s="225"/>
      <c r="H494" s="225"/>
      <c r="I494" s="225"/>
      <c r="J494" s="225"/>
      <c r="K494" s="225"/>
      <c r="L494" s="225"/>
      <c r="M494" s="225"/>
      <c r="N494" s="225"/>
      <c r="O494" s="317"/>
      <c r="P494" s="224"/>
      <c r="Q494" s="225"/>
      <c r="R494" s="225"/>
      <c r="S494" s="322"/>
      <c r="T494" s="225"/>
      <c r="U494" s="318"/>
      <c r="V494" s="209"/>
      <c r="W494" s="209"/>
      <c r="X494" s="209"/>
      <c r="Y494" s="209"/>
      <c r="Z494" s="319"/>
      <c r="AA494" s="320"/>
      <c r="AB494" s="308" t="str">
        <f t="shared" si="15"/>
        <v/>
      </c>
      <c r="AC494" s="183"/>
      <c r="AD494" s="209"/>
      <c r="AE494" s="183"/>
      <c r="AF494" s="183"/>
      <c r="AG494" s="183"/>
      <c r="AH494" s="206"/>
      <c r="AI494" s="206"/>
      <c r="AJ494" s="209"/>
      <c r="AK494" s="183"/>
      <c r="AL494" s="206"/>
      <c r="AM494" s="206"/>
      <c r="AN494" s="183"/>
      <c r="AO494" s="209"/>
      <c r="AP494" s="308" t="str">
        <f t="shared" si="14"/>
        <v/>
      </c>
      <c r="AQ494" s="183"/>
      <c r="AR494" s="207" t="s">
        <v>87</v>
      </c>
      <c r="AS494" s="183"/>
      <c r="AT494" s="207" t="s">
        <v>250</v>
      </c>
      <c r="AU494" s="183"/>
      <c r="AV494" s="183"/>
      <c r="AW494" s="207" t="s">
        <v>250</v>
      </c>
      <c r="AX494" s="183"/>
      <c r="AY494" s="207" t="s">
        <v>250</v>
      </c>
      <c r="AZ494" s="207" t="s">
        <v>250</v>
      </c>
      <c r="BA494" s="183"/>
      <c r="BB494" s="183"/>
      <c r="BC494" s="183"/>
      <c r="BD494" s="207" t="s">
        <v>456</v>
      </c>
      <c r="BE494" s="183"/>
      <c r="BF494" s="183"/>
      <c r="BG494" s="183"/>
      <c r="BH494" s="183"/>
      <c r="BI494" s="183"/>
      <c r="BJ494" s="225"/>
      <c r="BN494" s="214"/>
      <c r="BO494" s="214"/>
      <c r="BP494" s="214"/>
      <c r="BQ494" s="215"/>
    </row>
    <row r="495" spans="1:69" ht="27" customHeight="1" thickTop="1" thickBot="1" x14ac:dyDescent="0.3">
      <c r="A495" s="122"/>
      <c r="B495" s="304" t="str">
        <f>IF(C495="","",(VLOOKUP(C495,Lookups!$B$4:$C$2561,2,FALSE)))</f>
        <v/>
      </c>
      <c r="C495" s="366"/>
      <c r="D495" s="315"/>
      <c r="E495" s="316"/>
      <c r="F495" s="225"/>
      <c r="G495" s="225"/>
      <c r="H495" s="225"/>
      <c r="I495" s="225"/>
      <c r="J495" s="225"/>
      <c r="K495" s="225"/>
      <c r="L495" s="225"/>
      <c r="M495" s="225"/>
      <c r="N495" s="225"/>
      <c r="O495" s="317"/>
      <c r="P495" s="224"/>
      <c r="Q495" s="225"/>
      <c r="R495" s="225"/>
      <c r="S495" s="322"/>
      <c r="T495" s="225"/>
      <c r="U495" s="318"/>
      <c r="V495" s="209"/>
      <c r="W495" s="209"/>
      <c r="X495" s="209"/>
      <c r="Y495" s="209"/>
      <c r="Z495" s="319"/>
      <c r="AA495" s="320"/>
      <c r="AB495" s="308" t="str">
        <f t="shared" si="15"/>
        <v/>
      </c>
      <c r="AC495" s="183"/>
      <c r="AD495" s="209"/>
      <c r="AE495" s="183"/>
      <c r="AF495" s="183"/>
      <c r="AG495" s="183"/>
      <c r="AH495" s="206"/>
      <c r="AI495" s="206"/>
      <c r="AJ495" s="209"/>
      <c r="AK495" s="183"/>
      <c r="AL495" s="206"/>
      <c r="AM495" s="206"/>
      <c r="AN495" s="183"/>
      <c r="AO495" s="209"/>
      <c r="AP495" s="308" t="str">
        <f t="shared" si="14"/>
        <v/>
      </c>
      <c r="AQ495" s="183"/>
      <c r="AR495" s="207" t="s">
        <v>87</v>
      </c>
      <c r="AS495" s="183"/>
      <c r="AT495" s="207" t="s">
        <v>250</v>
      </c>
      <c r="AU495" s="183"/>
      <c r="AV495" s="183"/>
      <c r="AW495" s="207" t="s">
        <v>250</v>
      </c>
      <c r="AX495" s="183"/>
      <c r="AY495" s="207" t="s">
        <v>250</v>
      </c>
      <c r="AZ495" s="207" t="s">
        <v>250</v>
      </c>
      <c r="BA495" s="183"/>
      <c r="BB495" s="183"/>
      <c r="BC495" s="183"/>
      <c r="BD495" s="207" t="s">
        <v>456</v>
      </c>
      <c r="BE495" s="183"/>
      <c r="BF495" s="183"/>
      <c r="BG495" s="183"/>
      <c r="BH495" s="183"/>
      <c r="BI495" s="183"/>
      <c r="BJ495" s="225"/>
      <c r="BN495" s="214"/>
      <c r="BO495" s="214"/>
      <c r="BP495" s="214"/>
      <c r="BQ495" s="215"/>
    </row>
    <row r="496" spans="1:69" ht="27" customHeight="1" thickTop="1" thickBot="1" x14ac:dyDescent="0.3">
      <c r="A496" s="122"/>
      <c r="B496" s="304" t="str">
        <f>IF(C496="","",(VLOOKUP(C496,Lookups!$B$4:$C$2561,2,FALSE)))</f>
        <v/>
      </c>
      <c r="C496" s="366"/>
      <c r="D496" s="315"/>
      <c r="E496" s="316"/>
      <c r="F496" s="225"/>
      <c r="G496" s="225"/>
      <c r="H496" s="225"/>
      <c r="I496" s="225"/>
      <c r="J496" s="225"/>
      <c r="K496" s="225"/>
      <c r="L496" s="225"/>
      <c r="M496" s="225"/>
      <c r="N496" s="225"/>
      <c r="O496" s="317"/>
      <c r="P496" s="224"/>
      <c r="Q496" s="225"/>
      <c r="R496" s="225"/>
      <c r="S496" s="322"/>
      <c r="T496" s="225"/>
      <c r="U496" s="318"/>
      <c r="V496" s="209"/>
      <c r="W496" s="209"/>
      <c r="X496" s="209"/>
      <c r="Y496" s="209"/>
      <c r="Z496" s="319"/>
      <c r="AA496" s="320"/>
      <c r="AB496" s="308" t="str">
        <f t="shared" si="15"/>
        <v/>
      </c>
      <c r="AC496" s="183"/>
      <c r="AD496" s="209"/>
      <c r="AE496" s="183"/>
      <c r="AF496" s="183"/>
      <c r="AG496" s="183"/>
      <c r="AH496" s="206"/>
      <c r="AI496" s="206"/>
      <c r="AJ496" s="209"/>
      <c r="AK496" s="183"/>
      <c r="AL496" s="206"/>
      <c r="AM496" s="206"/>
      <c r="AN496" s="183"/>
      <c r="AO496" s="209"/>
      <c r="AP496" s="308" t="str">
        <f t="shared" si="14"/>
        <v/>
      </c>
      <c r="AQ496" s="183"/>
      <c r="AR496" s="207" t="s">
        <v>87</v>
      </c>
      <c r="AS496" s="183"/>
      <c r="AT496" s="207" t="s">
        <v>250</v>
      </c>
      <c r="AU496" s="183"/>
      <c r="AV496" s="183"/>
      <c r="AW496" s="207" t="s">
        <v>250</v>
      </c>
      <c r="AX496" s="183"/>
      <c r="AY496" s="207" t="s">
        <v>250</v>
      </c>
      <c r="AZ496" s="207" t="s">
        <v>250</v>
      </c>
      <c r="BA496" s="183"/>
      <c r="BB496" s="183"/>
      <c r="BC496" s="183"/>
      <c r="BD496" s="207" t="s">
        <v>456</v>
      </c>
      <c r="BE496" s="183"/>
      <c r="BF496" s="183"/>
      <c r="BG496" s="183"/>
      <c r="BH496" s="183"/>
      <c r="BI496" s="183"/>
      <c r="BJ496" s="225"/>
      <c r="BN496" s="214"/>
      <c r="BO496" s="214"/>
      <c r="BP496" s="214"/>
      <c r="BQ496" s="215"/>
    </row>
    <row r="497" spans="1:69" ht="27" customHeight="1" thickTop="1" thickBot="1" x14ac:dyDescent="0.3">
      <c r="A497" s="122"/>
      <c r="B497" s="304" t="str">
        <f>IF(C497="","",(VLOOKUP(C497,Lookups!$B$4:$C$2561,2,FALSE)))</f>
        <v/>
      </c>
      <c r="C497" s="366"/>
      <c r="D497" s="315"/>
      <c r="E497" s="316"/>
      <c r="F497" s="225"/>
      <c r="G497" s="225"/>
      <c r="H497" s="225"/>
      <c r="I497" s="225"/>
      <c r="J497" s="225"/>
      <c r="K497" s="225"/>
      <c r="L497" s="225"/>
      <c r="M497" s="225"/>
      <c r="N497" s="225"/>
      <c r="O497" s="317"/>
      <c r="P497" s="224"/>
      <c r="Q497" s="225"/>
      <c r="R497" s="225"/>
      <c r="S497" s="322"/>
      <c r="T497" s="225"/>
      <c r="U497" s="318"/>
      <c r="V497" s="209"/>
      <c r="W497" s="209"/>
      <c r="X497" s="209"/>
      <c r="Y497" s="209"/>
      <c r="Z497" s="319"/>
      <c r="AA497" s="320"/>
      <c r="AB497" s="308" t="str">
        <f t="shared" si="15"/>
        <v/>
      </c>
      <c r="AC497" s="183"/>
      <c r="AD497" s="209"/>
      <c r="AE497" s="183"/>
      <c r="AF497" s="183"/>
      <c r="AG497" s="183"/>
      <c r="AH497" s="206"/>
      <c r="AI497" s="206"/>
      <c r="AJ497" s="209"/>
      <c r="AK497" s="183"/>
      <c r="AL497" s="206"/>
      <c r="AM497" s="206"/>
      <c r="AN497" s="183"/>
      <c r="AO497" s="209"/>
      <c r="AP497" s="308" t="str">
        <f t="shared" si="14"/>
        <v/>
      </c>
      <c r="AQ497" s="183"/>
      <c r="AR497" s="207" t="s">
        <v>87</v>
      </c>
      <c r="AS497" s="183"/>
      <c r="AT497" s="207" t="s">
        <v>250</v>
      </c>
      <c r="AU497" s="183"/>
      <c r="AV497" s="183"/>
      <c r="AW497" s="207" t="s">
        <v>250</v>
      </c>
      <c r="AX497" s="183"/>
      <c r="AY497" s="207" t="s">
        <v>250</v>
      </c>
      <c r="AZ497" s="207" t="s">
        <v>250</v>
      </c>
      <c r="BA497" s="183"/>
      <c r="BB497" s="183"/>
      <c r="BC497" s="183"/>
      <c r="BD497" s="207" t="s">
        <v>456</v>
      </c>
      <c r="BE497" s="183"/>
      <c r="BF497" s="183"/>
      <c r="BG497" s="183"/>
      <c r="BH497" s="183"/>
      <c r="BI497" s="183"/>
      <c r="BJ497" s="225"/>
      <c r="BN497" s="214"/>
      <c r="BO497" s="214"/>
      <c r="BP497" s="214"/>
      <c r="BQ497" s="215"/>
    </row>
    <row r="498" spans="1:69" ht="27" customHeight="1" thickTop="1" thickBot="1" x14ac:dyDescent="0.3">
      <c r="A498" s="122"/>
      <c r="B498" s="304" t="str">
        <f>IF(C498="","",(VLOOKUP(C498,Lookups!$B$4:$C$2561,2,FALSE)))</f>
        <v/>
      </c>
      <c r="C498" s="366"/>
      <c r="D498" s="315"/>
      <c r="E498" s="316"/>
      <c r="F498" s="225"/>
      <c r="G498" s="225"/>
      <c r="H498" s="225"/>
      <c r="I498" s="225"/>
      <c r="J498" s="225"/>
      <c r="K498" s="225"/>
      <c r="L498" s="225"/>
      <c r="M498" s="225"/>
      <c r="N498" s="225"/>
      <c r="O498" s="317"/>
      <c r="P498" s="224"/>
      <c r="Q498" s="225"/>
      <c r="R498" s="225"/>
      <c r="S498" s="322"/>
      <c r="T498" s="225"/>
      <c r="U498" s="318"/>
      <c r="V498" s="209"/>
      <c r="W498" s="209"/>
      <c r="X498" s="209"/>
      <c r="Y498" s="209"/>
      <c r="Z498" s="319"/>
      <c r="AA498" s="320"/>
      <c r="AB498" s="308" t="str">
        <f t="shared" si="15"/>
        <v/>
      </c>
      <c r="AC498" s="183"/>
      <c r="AD498" s="209"/>
      <c r="AE498" s="183"/>
      <c r="AF498" s="183"/>
      <c r="AG498" s="183"/>
      <c r="AH498" s="206"/>
      <c r="AI498" s="206"/>
      <c r="AJ498" s="209"/>
      <c r="AK498" s="183"/>
      <c r="AL498" s="206"/>
      <c r="AM498" s="206"/>
      <c r="AN498" s="183"/>
      <c r="AO498" s="209"/>
      <c r="AP498" s="308" t="str">
        <f t="shared" si="14"/>
        <v/>
      </c>
      <c r="AQ498" s="183"/>
      <c r="AR498" s="207" t="s">
        <v>87</v>
      </c>
      <c r="AS498" s="183"/>
      <c r="AT498" s="207" t="s">
        <v>250</v>
      </c>
      <c r="AU498" s="183"/>
      <c r="AV498" s="183"/>
      <c r="AW498" s="207" t="s">
        <v>250</v>
      </c>
      <c r="AX498" s="183"/>
      <c r="AY498" s="207" t="s">
        <v>250</v>
      </c>
      <c r="AZ498" s="207" t="s">
        <v>250</v>
      </c>
      <c r="BA498" s="183"/>
      <c r="BB498" s="183"/>
      <c r="BC498" s="183"/>
      <c r="BD498" s="207" t="s">
        <v>456</v>
      </c>
      <c r="BE498" s="183"/>
      <c r="BF498" s="183"/>
      <c r="BG498" s="183"/>
      <c r="BH498" s="183"/>
      <c r="BI498" s="183"/>
      <c r="BJ498" s="225"/>
      <c r="BN498" s="214"/>
      <c r="BO498" s="214"/>
      <c r="BP498" s="214"/>
      <c r="BQ498" s="215"/>
    </row>
    <row r="499" spans="1:69" ht="27" customHeight="1" thickTop="1" thickBot="1" x14ac:dyDescent="0.3">
      <c r="A499" s="122"/>
      <c r="B499" s="304" t="str">
        <f>IF(C499="","",(VLOOKUP(C499,Lookups!$B$4:$C$2561,2,FALSE)))</f>
        <v/>
      </c>
      <c r="C499" s="366"/>
      <c r="D499" s="315"/>
      <c r="E499" s="316"/>
      <c r="F499" s="225"/>
      <c r="G499" s="225"/>
      <c r="H499" s="225"/>
      <c r="I499" s="225"/>
      <c r="J499" s="225"/>
      <c r="K499" s="225"/>
      <c r="L499" s="225"/>
      <c r="M499" s="225"/>
      <c r="N499" s="225"/>
      <c r="O499" s="317"/>
      <c r="P499" s="224"/>
      <c r="Q499" s="225"/>
      <c r="R499" s="225"/>
      <c r="S499" s="322"/>
      <c r="T499" s="225"/>
      <c r="U499" s="318"/>
      <c r="V499" s="209"/>
      <c r="W499" s="209"/>
      <c r="X499" s="209"/>
      <c r="Y499" s="209"/>
      <c r="Z499" s="319"/>
      <c r="AA499" s="320"/>
      <c r="AB499" s="308" t="str">
        <f t="shared" si="15"/>
        <v/>
      </c>
      <c r="AC499" s="183"/>
      <c r="AD499" s="209"/>
      <c r="AE499" s="183"/>
      <c r="AF499" s="183"/>
      <c r="AG499" s="183"/>
      <c r="AH499" s="206"/>
      <c r="AI499" s="206"/>
      <c r="AJ499" s="209"/>
      <c r="AK499" s="183"/>
      <c r="AL499" s="206"/>
      <c r="AM499" s="206"/>
      <c r="AN499" s="183"/>
      <c r="AO499" s="209"/>
      <c r="AP499" s="308" t="str">
        <f t="shared" si="14"/>
        <v/>
      </c>
      <c r="AQ499" s="183"/>
      <c r="AR499" s="207" t="s">
        <v>87</v>
      </c>
      <c r="AS499" s="183"/>
      <c r="AT499" s="207" t="s">
        <v>250</v>
      </c>
      <c r="AU499" s="183"/>
      <c r="AV499" s="183"/>
      <c r="AW499" s="207" t="s">
        <v>250</v>
      </c>
      <c r="AX499" s="183"/>
      <c r="AY499" s="207" t="s">
        <v>250</v>
      </c>
      <c r="AZ499" s="207" t="s">
        <v>250</v>
      </c>
      <c r="BA499" s="183"/>
      <c r="BB499" s="183"/>
      <c r="BC499" s="183"/>
      <c r="BD499" s="207" t="s">
        <v>456</v>
      </c>
      <c r="BE499" s="183"/>
      <c r="BF499" s="183"/>
      <c r="BG499" s="183"/>
      <c r="BH499" s="183"/>
      <c r="BI499" s="183"/>
      <c r="BJ499" s="225"/>
      <c r="BN499" s="214"/>
      <c r="BO499" s="214"/>
      <c r="BP499" s="214"/>
      <c r="BQ499" s="215"/>
    </row>
    <row r="500" spans="1:69" ht="27" customHeight="1" thickTop="1" thickBot="1" x14ac:dyDescent="0.3">
      <c r="A500" s="122"/>
      <c r="B500" s="304" t="str">
        <f>IF(C500="","",(VLOOKUP(C500,Lookups!$B$4:$C$2561,2,FALSE)))</f>
        <v/>
      </c>
      <c r="C500" s="366"/>
      <c r="D500" s="315"/>
      <c r="E500" s="316"/>
      <c r="F500" s="225"/>
      <c r="G500" s="225"/>
      <c r="H500" s="225"/>
      <c r="I500" s="225"/>
      <c r="J500" s="225"/>
      <c r="K500" s="225"/>
      <c r="L500" s="225"/>
      <c r="M500" s="225"/>
      <c r="N500" s="225"/>
      <c r="O500" s="317"/>
      <c r="P500" s="224"/>
      <c r="Q500" s="225"/>
      <c r="R500" s="225"/>
      <c r="S500" s="322"/>
      <c r="T500" s="225"/>
      <c r="U500" s="318"/>
      <c r="V500" s="209"/>
      <c r="W500" s="209"/>
      <c r="X500" s="209"/>
      <c r="Y500" s="209"/>
      <c r="Z500" s="319"/>
      <c r="AA500" s="320"/>
      <c r="AB500" s="308" t="str">
        <f t="shared" si="15"/>
        <v/>
      </c>
      <c r="AC500" s="183"/>
      <c r="AD500" s="209"/>
      <c r="AE500" s="183"/>
      <c r="AF500" s="183"/>
      <c r="AG500" s="183"/>
      <c r="AH500" s="206"/>
      <c r="AI500" s="206"/>
      <c r="AJ500" s="209"/>
      <c r="AK500" s="183"/>
      <c r="AL500" s="206"/>
      <c r="AM500" s="206"/>
      <c r="AN500" s="183"/>
      <c r="AO500" s="209"/>
      <c r="AP500" s="308" t="str">
        <f t="shared" si="14"/>
        <v/>
      </c>
      <c r="AQ500" s="183"/>
      <c r="AR500" s="207" t="s">
        <v>87</v>
      </c>
      <c r="AS500" s="183"/>
      <c r="AT500" s="207" t="s">
        <v>250</v>
      </c>
      <c r="AU500" s="183"/>
      <c r="AV500" s="183"/>
      <c r="AW500" s="207" t="s">
        <v>250</v>
      </c>
      <c r="AX500" s="183"/>
      <c r="AY500" s="207" t="s">
        <v>250</v>
      </c>
      <c r="AZ500" s="207" t="s">
        <v>250</v>
      </c>
      <c r="BA500" s="183"/>
      <c r="BB500" s="183"/>
      <c r="BC500" s="183"/>
      <c r="BD500" s="207" t="s">
        <v>456</v>
      </c>
      <c r="BE500" s="183"/>
      <c r="BF500" s="183"/>
      <c r="BG500" s="183"/>
      <c r="BH500" s="183"/>
      <c r="BI500" s="183"/>
      <c r="BJ500" s="225"/>
      <c r="BN500" s="214"/>
      <c r="BO500" s="214"/>
      <c r="BP500" s="214"/>
      <c r="BQ500" s="215"/>
    </row>
    <row r="501" spans="1:69" ht="27" customHeight="1" thickTop="1" thickBot="1" x14ac:dyDescent="0.3">
      <c r="A501" s="122"/>
      <c r="B501" s="304" t="str">
        <f>IF(C501="","",(VLOOKUP(C501,Lookups!$B$4:$C$2561,2,FALSE)))</f>
        <v/>
      </c>
      <c r="C501" s="366"/>
      <c r="D501" s="315"/>
      <c r="E501" s="316"/>
      <c r="F501" s="225"/>
      <c r="G501" s="225"/>
      <c r="H501" s="225"/>
      <c r="I501" s="225"/>
      <c r="J501" s="225"/>
      <c r="K501" s="225"/>
      <c r="L501" s="225"/>
      <c r="M501" s="225"/>
      <c r="N501" s="225"/>
      <c r="O501" s="317"/>
      <c r="P501" s="224"/>
      <c r="Q501" s="225"/>
      <c r="R501" s="225"/>
      <c r="S501" s="322"/>
      <c r="T501" s="225"/>
      <c r="U501" s="318"/>
      <c r="V501" s="209"/>
      <c r="W501" s="209"/>
      <c r="X501" s="209"/>
      <c r="Y501" s="209"/>
      <c r="Z501" s="319"/>
      <c r="AA501" s="320"/>
      <c r="AB501" s="308" t="str">
        <f t="shared" si="15"/>
        <v/>
      </c>
      <c r="AC501" s="183"/>
      <c r="AD501" s="209"/>
      <c r="AE501" s="183"/>
      <c r="AF501" s="183"/>
      <c r="AG501" s="183"/>
      <c r="AH501" s="206"/>
      <c r="AI501" s="206"/>
      <c r="AJ501" s="209"/>
      <c r="AK501" s="183"/>
      <c r="AL501" s="206"/>
      <c r="AM501" s="206"/>
      <c r="AN501" s="183"/>
      <c r="AO501" s="209"/>
      <c r="AP501" s="308" t="str">
        <f t="shared" si="14"/>
        <v/>
      </c>
      <c r="AQ501" s="183"/>
      <c r="AR501" s="207" t="s">
        <v>87</v>
      </c>
      <c r="AS501" s="183"/>
      <c r="AT501" s="207" t="s">
        <v>250</v>
      </c>
      <c r="AU501" s="183"/>
      <c r="AV501" s="183"/>
      <c r="AW501" s="207" t="s">
        <v>250</v>
      </c>
      <c r="AX501" s="183"/>
      <c r="AY501" s="207" t="s">
        <v>250</v>
      </c>
      <c r="AZ501" s="207" t="s">
        <v>250</v>
      </c>
      <c r="BA501" s="183"/>
      <c r="BB501" s="183"/>
      <c r="BC501" s="183"/>
      <c r="BD501" s="207" t="s">
        <v>456</v>
      </c>
      <c r="BE501" s="183"/>
      <c r="BF501" s="183"/>
      <c r="BG501" s="183"/>
      <c r="BH501" s="183"/>
      <c r="BI501" s="183"/>
      <c r="BJ501" s="225"/>
      <c r="BN501" s="214"/>
      <c r="BO501" s="214"/>
      <c r="BP501" s="214"/>
      <c r="BQ501" s="215"/>
    </row>
    <row r="502" spans="1:69" ht="27" customHeight="1" thickTop="1" thickBot="1" x14ac:dyDescent="0.3">
      <c r="A502" s="122"/>
      <c r="B502" s="304" t="str">
        <f>IF(C502="","",(VLOOKUP(C502,Lookups!$B$4:$C$2561,2,FALSE)))</f>
        <v/>
      </c>
      <c r="C502" s="366"/>
      <c r="D502" s="315"/>
      <c r="E502" s="316"/>
      <c r="F502" s="225"/>
      <c r="G502" s="225"/>
      <c r="H502" s="225"/>
      <c r="I502" s="225"/>
      <c r="J502" s="225"/>
      <c r="K502" s="225"/>
      <c r="L502" s="225"/>
      <c r="M502" s="225"/>
      <c r="N502" s="225"/>
      <c r="O502" s="317"/>
      <c r="P502" s="224"/>
      <c r="Q502" s="225"/>
      <c r="R502" s="225"/>
      <c r="S502" s="322"/>
      <c r="T502" s="225"/>
      <c r="U502" s="318"/>
      <c r="V502" s="209"/>
      <c r="W502" s="209"/>
      <c r="X502" s="209"/>
      <c r="Y502" s="209"/>
      <c r="Z502" s="319"/>
      <c r="AA502" s="320"/>
      <c r="AB502" s="308" t="str">
        <f t="shared" si="15"/>
        <v/>
      </c>
      <c r="AC502" s="183"/>
      <c r="AD502" s="209"/>
      <c r="AE502" s="183"/>
      <c r="AF502" s="183"/>
      <c r="AG502" s="183"/>
      <c r="AH502" s="206"/>
      <c r="AI502" s="206"/>
      <c r="AJ502" s="209"/>
      <c r="AK502" s="183"/>
      <c r="AL502" s="206"/>
      <c r="AM502" s="206"/>
      <c r="AN502" s="183"/>
      <c r="AO502" s="209"/>
      <c r="AP502" s="308" t="str">
        <f t="shared" si="14"/>
        <v/>
      </c>
      <c r="AQ502" s="183"/>
      <c r="AR502" s="207" t="s">
        <v>87</v>
      </c>
      <c r="AS502" s="183"/>
      <c r="AT502" s="207" t="s">
        <v>250</v>
      </c>
      <c r="AU502" s="183"/>
      <c r="AV502" s="183"/>
      <c r="AW502" s="207" t="s">
        <v>250</v>
      </c>
      <c r="AX502" s="183"/>
      <c r="AY502" s="207" t="s">
        <v>250</v>
      </c>
      <c r="AZ502" s="207" t="s">
        <v>250</v>
      </c>
      <c r="BA502" s="183"/>
      <c r="BB502" s="183"/>
      <c r="BC502" s="183"/>
      <c r="BD502" s="207" t="s">
        <v>456</v>
      </c>
      <c r="BE502" s="183"/>
      <c r="BF502" s="183"/>
      <c r="BG502" s="183"/>
      <c r="BH502" s="183"/>
      <c r="BI502" s="183"/>
      <c r="BJ502" s="225"/>
      <c r="BN502" s="214"/>
      <c r="BO502" s="214"/>
      <c r="BP502" s="214"/>
      <c r="BQ502" s="215"/>
    </row>
    <row r="503" spans="1:69" ht="27" customHeight="1" thickTop="1" thickBot="1" x14ac:dyDescent="0.3">
      <c r="A503" s="122"/>
      <c r="B503" s="304" t="str">
        <f>IF(C503="","",(VLOOKUP(C503,Lookups!$B$4:$C$2561,2,FALSE)))</f>
        <v/>
      </c>
      <c r="C503" s="366"/>
      <c r="D503" s="315"/>
      <c r="E503" s="316"/>
      <c r="F503" s="225"/>
      <c r="G503" s="225"/>
      <c r="H503" s="225"/>
      <c r="I503" s="225"/>
      <c r="J503" s="225"/>
      <c r="K503" s="225"/>
      <c r="L503" s="225"/>
      <c r="M503" s="225"/>
      <c r="N503" s="225"/>
      <c r="O503" s="317"/>
      <c r="P503" s="224"/>
      <c r="Q503" s="225"/>
      <c r="R503" s="225"/>
      <c r="S503" s="322"/>
      <c r="T503" s="225"/>
      <c r="U503" s="318"/>
      <c r="V503" s="209"/>
      <c r="W503" s="209"/>
      <c r="X503" s="209"/>
      <c r="Y503" s="209"/>
      <c r="Z503" s="319"/>
      <c r="AA503" s="320"/>
      <c r="AB503" s="308" t="str">
        <f t="shared" si="15"/>
        <v/>
      </c>
      <c r="AC503" s="183"/>
      <c r="AD503" s="209"/>
      <c r="AE503" s="183"/>
      <c r="AF503" s="183"/>
      <c r="AG503" s="183"/>
      <c r="AH503" s="206"/>
      <c r="AI503" s="206"/>
      <c r="AJ503" s="209"/>
      <c r="AK503" s="183"/>
      <c r="AL503" s="206"/>
      <c r="AM503" s="206"/>
      <c r="AN503" s="183"/>
      <c r="AO503" s="209"/>
      <c r="AP503" s="308" t="str">
        <f t="shared" si="14"/>
        <v/>
      </c>
      <c r="AQ503" s="183"/>
      <c r="AR503" s="207" t="s">
        <v>87</v>
      </c>
      <c r="AS503" s="183"/>
      <c r="AT503" s="207" t="s">
        <v>250</v>
      </c>
      <c r="AU503" s="183"/>
      <c r="AV503" s="183"/>
      <c r="AW503" s="207" t="s">
        <v>250</v>
      </c>
      <c r="AX503" s="183"/>
      <c r="AY503" s="207" t="s">
        <v>250</v>
      </c>
      <c r="AZ503" s="207" t="s">
        <v>250</v>
      </c>
      <c r="BA503" s="183"/>
      <c r="BB503" s="183"/>
      <c r="BC503" s="183"/>
      <c r="BD503" s="207" t="s">
        <v>456</v>
      </c>
      <c r="BE503" s="183"/>
      <c r="BF503" s="183"/>
      <c r="BG503" s="183"/>
      <c r="BH503" s="183"/>
      <c r="BI503" s="183"/>
      <c r="BJ503" s="225"/>
      <c r="BN503" s="214"/>
      <c r="BO503" s="214"/>
      <c r="BP503" s="214"/>
      <c r="BQ503" s="215"/>
    </row>
    <row r="504" spans="1:69" ht="27" customHeight="1" thickTop="1" thickBot="1" x14ac:dyDescent="0.3">
      <c r="A504" s="122"/>
      <c r="B504" s="304" t="str">
        <f>IF(C504="","",(VLOOKUP(C504,Lookups!$B$4:$C$2561,2,FALSE)))</f>
        <v/>
      </c>
      <c r="C504" s="366"/>
      <c r="D504" s="315"/>
      <c r="E504" s="316"/>
      <c r="F504" s="225"/>
      <c r="G504" s="225"/>
      <c r="H504" s="225"/>
      <c r="I504" s="225"/>
      <c r="J504" s="225"/>
      <c r="K504" s="225"/>
      <c r="L504" s="225"/>
      <c r="M504" s="225"/>
      <c r="N504" s="225"/>
      <c r="O504" s="317"/>
      <c r="P504" s="224"/>
      <c r="Q504" s="225"/>
      <c r="R504" s="225"/>
      <c r="S504" s="322"/>
      <c r="T504" s="225"/>
      <c r="U504" s="318"/>
      <c r="V504" s="209"/>
      <c r="W504" s="209"/>
      <c r="X504" s="209"/>
      <c r="Y504" s="209"/>
      <c r="Z504" s="319"/>
      <c r="AA504" s="320"/>
      <c r="AB504" s="308" t="str">
        <f t="shared" si="15"/>
        <v/>
      </c>
      <c r="AC504" s="183"/>
      <c r="AD504" s="209"/>
      <c r="AE504" s="183"/>
      <c r="AF504" s="183"/>
      <c r="AG504" s="183"/>
      <c r="AH504" s="206"/>
      <c r="AI504" s="206"/>
      <c r="AJ504" s="209"/>
      <c r="AK504" s="183"/>
      <c r="AL504" s="206"/>
      <c r="AM504" s="206"/>
      <c r="AN504" s="183"/>
      <c r="AO504" s="209"/>
      <c r="AP504" s="308" t="str">
        <f t="shared" si="14"/>
        <v/>
      </c>
      <c r="AQ504" s="183"/>
      <c r="AR504" s="207" t="s">
        <v>87</v>
      </c>
      <c r="AS504" s="183"/>
      <c r="AT504" s="207" t="s">
        <v>250</v>
      </c>
      <c r="AU504" s="183"/>
      <c r="AV504" s="183"/>
      <c r="AW504" s="207" t="s">
        <v>250</v>
      </c>
      <c r="AX504" s="183"/>
      <c r="AY504" s="207" t="s">
        <v>250</v>
      </c>
      <c r="AZ504" s="207" t="s">
        <v>250</v>
      </c>
      <c r="BA504" s="183"/>
      <c r="BB504" s="183"/>
      <c r="BC504" s="183"/>
      <c r="BD504" s="207" t="s">
        <v>456</v>
      </c>
      <c r="BE504" s="183"/>
      <c r="BF504" s="183"/>
      <c r="BG504" s="183"/>
      <c r="BH504" s="183"/>
      <c r="BI504" s="183"/>
      <c r="BJ504" s="225"/>
      <c r="BN504" s="214"/>
      <c r="BO504" s="214"/>
      <c r="BP504" s="214"/>
      <c r="BQ504" s="215"/>
    </row>
    <row r="505" spans="1:69" ht="27" customHeight="1" thickTop="1" thickBot="1" x14ac:dyDescent="0.3">
      <c r="A505" s="122"/>
      <c r="B505" s="304" t="str">
        <f>IF(C505="","",(VLOOKUP(C505,Lookups!$B$4:$C$2561,2,FALSE)))</f>
        <v/>
      </c>
      <c r="C505" s="366"/>
      <c r="D505" s="315"/>
      <c r="E505" s="316"/>
      <c r="F505" s="225"/>
      <c r="G505" s="225"/>
      <c r="H505" s="225"/>
      <c r="I505" s="225"/>
      <c r="J505" s="225"/>
      <c r="K505" s="225"/>
      <c r="L505" s="225"/>
      <c r="M505" s="225"/>
      <c r="N505" s="225"/>
      <c r="O505" s="317"/>
      <c r="P505" s="224"/>
      <c r="Q505" s="225"/>
      <c r="R505" s="225"/>
      <c r="S505" s="322"/>
      <c r="T505" s="225"/>
      <c r="U505" s="318"/>
      <c r="V505" s="209"/>
      <c r="W505" s="209"/>
      <c r="X505" s="209"/>
      <c r="Y505" s="209"/>
      <c r="Z505" s="319"/>
      <c r="AA505" s="320"/>
      <c r="AB505" s="308" t="str">
        <f t="shared" si="15"/>
        <v/>
      </c>
      <c r="AC505" s="183"/>
      <c r="AD505" s="209"/>
      <c r="AE505" s="183"/>
      <c r="AF505" s="183"/>
      <c r="AG505" s="183"/>
      <c r="AH505" s="206"/>
      <c r="AI505" s="206"/>
      <c r="AJ505" s="209"/>
      <c r="AK505" s="183"/>
      <c r="AL505" s="206"/>
      <c r="AM505" s="206"/>
      <c r="AN505" s="183"/>
      <c r="AO505" s="209"/>
      <c r="AP505" s="308" t="str">
        <f t="shared" si="14"/>
        <v/>
      </c>
      <c r="AQ505" s="183"/>
      <c r="AR505" s="207" t="s">
        <v>87</v>
      </c>
      <c r="AS505" s="183"/>
      <c r="AT505" s="207" t="s">
        <v>250</v>
      </c>
      <c r="AU505" s="183"/>
      <c r="AV505" s="183"/>
      <c r="AW505" s="207" t="s">
        <v>250</v>
      </c>
      <c r="AX505" s="183"/>
      <c r="AY505" s="207" t="s">
        <v>250</v>
      </c>
      <c r="AZ505" s="207" t="s">
        <v>250</v>
      </c>
      <c r="BA505" s="183"/>
      <c r="BB505" s="183"/>
      <c r="BC505" s="183"/>
      <c r="BD505" s="207" t="s">
        <v>456</v>
      </c>
      <c r="BE505" s="183"/>
      <c r="BF505" s="183"/>
      <c r="BG505" s="183"/>
      <c r="BH505" s="183"/>
      <c r="BI505" s="183"/>
      <c r="BJ505" s="225"/>
      <c r="BN505" s="214"/>
      <c r="BO505" s="214"/>
      <c r="BP505" s="214"/>
      <c r="BQ505" s="215"/>
    </row>
    <row r="506" spans="1:69" ht="27" customHeight="1" thickTop="1" thickBot="1" x14ac:dyDescent="0.3">
      <c r="A506" s="122"/>
      <c r="B506" s="304" t="str">
        <f>IF(C506="","",(VLOOKUP(C506,Lookups!$B$4:$C$2561,2,FALSE)))</f>
        <v/>
      </c>
      <c r="C506" s="366"/>
      <c r="D506" s="315"/>
      <c r="E506" s="316"/>
      <c r="F506" s="225"/>
      <c r="G506" s="225"/>
      <c r="H506" s="225"/>
      <c r="I506" s="225"/>
      <c r="J506" s="225"/>
      <c r="K506" s="225"/>
      <c r="L506" s="225"/>
      <c r="M506" s="225"/>
      <c r="N506" s="225"/>
      <c r="O506" s="317"/>
      <c r="P506" s="224"/>
      <c r="Q506" s="225"/>
      <c r="R506" s="225"/>
      <c r="S506" s="322"/>
      <c r="T506" s="225"/>
      <c r="U506" s="318"/>
      <c r="V506" s="209"/>
      <c r="W506" s="209"/>
      <c r="X506" s="209"/>
      <c r="Y506" s="209"/>
      <c r="Z506" s="319"/>
      <c r="AA506" s="320"/>
      <c r="AB506" s="308" t="str">
        <f t="shared" si="15"/>
        <v/>
      </c>
      <c r="AC506" s="183"/>
      <c r="AD506" s="209"/>
      <c r="AE506" s="183"/>
      <c r="AF506" s="183"/>
      <c r="AG506" s="183"/>
      <c r="AH506" s="206"/>
      <c r="AI506" s="206"/>
      <c r="AJ506" s="209"/>
      <c r="AK506" s="183"/>
      <c r="AL506" s="206"/>
      <c r="AM506" s="206"/>
      <c r="AN506" s="183"/>
      <c r="AO506" s="209"/>
      <c r="AP506" s="308" t="str">
        <f t="shared" si="14"/>
        <v/>
      </c>
      <c r="AQ506" s="183"/>
      <c r="AR506" s="207" t="s">
        <v>87</v>
      </c>
      <c r="AS506" s="183"/>
      <c r="AT506" s="207" t="s">
        <v>250</v>
      </c>
      <c r="AU506" s="183"/>
      <c r="AV506" s="183"/>
      <c r="AW506" s="207" t="s">
        <v>250</v>
      </c>
      <c r="AX506" s="183"/>
      <c r="AY506" s="207" t="s">
        <v>250</v>
      </c>
      <c r="AZ506" s="207" t="s">
        <v>250</v>
      </c>
      <c r="BA506" s="183"/>
      <c r="BB506" s="183"/>
      <c r="BC506" s="183"/>
      <c r="BD506" s="207" t="s">
        <v>456</v>
      </c>
      <c r="BE506" s="183"/>
      <c r="BF506" s="183"/>
      <c r="BG506" s="183"/>
      <c r="BH506" s="183"/>
      <c r="BI506" s="183"/>
      <c r="BJ506" s="225"/>
      <c r="BN506" s="214"/>
      <c r="BO506" s="214"/>
      <c r="BP506" s="214"/>
      <c r="BQ506" s="215"/>
    </row>
    <row r="507" spans="1:69" ht="27" customHeight="1" thickTop="1" thickBot="1" x14ac:dyDescent="0.3">
      <c r="A507" s="122"/>
      <c r="B507" s="304" t="str">
        <f>IF(C507="","",(VLOOKUP(C507,Lookups!$B$4:$C$2561,2,FALSE)))</f>
        <v/>
      </c>
      <c r="C507" s="366"/>
      <c r="D507" s="315"/>
      <c r="E507" s="316"/>
      <c r="F507" s="225"/>
      <c r="G507" s="225"/>
      <c r="H507" s="225"/>
      <c r="I507" s="225"/>
      <c r="J507" s="225"/>
      <c r="K507" s="225"/>
      <c r="L507" s="225"/>
      <c r="M507" s="225"/>
      <c r="N507" s="225"/>
      <c r="O507" s="317"/>
      <c r="P507" s="224"/>
      <c r="Q507" s="225"/>
      <c r="R507" s="225"/>
      <c r="S507" s="322"/>
      <c r="T507" s="225"/>
      <c r="U507" s="318"/>
      <c r="V507" s="209"/>
      <c r="W507" s="209"/>
      <c r="X507" s="209"/>
      <c r="Y507" s="209"/>
      <c r="Z507" s="319"/>
      <c r="AA507" s="320"/>
      <c r="AB507" s="308" t="str">
        <f t="shared" si="15"/>
        <v/>
      </c>
      <c r="AC507" s="183"/>
      <c r="AD507" s="209"/>
      <c r="AE507" s="183"/>
      <c r="AF507" s="183"/>
      <c r="AG507" s="183"/>
      <c r="AH507" s="206"/>
      <c r="AI507" s="206"/>
      <c r="AJ507" s="209"/>
      <c r="AK507" s="183"/>
      <c r="AL507" s="206"/>
      <c r="AM507" s="206"/>
      <c r="AN507" s="183"/>
      <c r="AO507" s="209"/>
      <c r="AP507" s="308" t="str">
        <f t="shared" si="14"/>
        <v/>
      </c>
      <c r="AQ507" s="183"/>
      <c r="AR507" s="207" t="s">
        <v>87</v>
      </c>
      <c r="AS507" s="183"/>
      <c r="AT507" s="207" t="s">
        <v>250</v>
      </c>
      <c r="AU507" s="183"/>
      <c r="AV507" s="183"/>
      <c r="AW507" s="207" t="s">
        <v>250</v>
      </c>
      <c r="AX507" s="183"/>
      <c r="AY507" s="207" t="s">
        <v>250</v>
      </c>
      <c r="AZ507" s="207" t="s">
        <v>250</v>
      </c>
      <c r="BA507" s="183"/>
      <c r="BB507" s="183"/>
      <c r="BC507" s="183"/>
      <c r="BD507" s="207" t="s">
        <v>456</v>
      </c>
      <c r="BE507" s="183"/>
      <c r="BF507" s="183"/>
      <c r="BG507" s="183"/>
      <c r="BH507" s="183"/>
      <c r="BI507" s="183"/>
      <c r="BJ507" s="225"/>
      <c r="BN507" s="214"/>
      <c r="BO507" s="214"/>
      <c r="BP507" s="214"/>
      <c r="BQ507" s="215"/>
    </row>
    <row r="508" spans="1:69" ht="27" customHeight="1" thickTop="1" thickBot="1" x14ac:dyDescent="0.3">
      <c r="A508" s="122"/>
      <c r="B508" s="304" t="str">
        <f>IF(C508="","",(VLOOKUP(C508,Lookups!$B$4:$C$2561,2,FALSE)))</f>
        <v/>
      </c>
      <c r="C508" s="366"/>
      <c r="D508" s="315"/>
      <c r="E508" s="316"/>
      <c r="F508" s="225"/>
      <c r="G508" s="225"/>
      <c r="H508" s="225"/>
      <c r="I508" s="225"/>
      <c r="J508" s="225"/>
      <c r="K508" s="225"/>
      <c r="L508" s="225"/>
      <c r="M508" s="225"/>
      <c r="N508" s="225"/>
      <c r="O508" s="317"/>
      <c r="P508" s="224"/>
      <c r="Q508" s="225"/>
      <c r="R508" s="225"/>
      <c r="S508" s="322"/>
      <c r="T508" s="225"/>
      <c r="U508" s="318"/>
      <c r="V508" s="209"/>
      <c r="W508" s="209"/>
      <c r="X508" s="209"/>
      <c r="Y508" s="209"/>
      <c r="Z508" s="319"/>
      <c r="AA508" s="320"/>
      <c r="AB508" s="308" t="str">
        <f t="shared" si="15"/>
        <v/>
      </c>
      <c r="AC508" s="183"/>
      <c r="AD508" s="209"/>
      <c r="AE508" s="183"/>
      <c r="AF508" s="183"/>
      <c r="AG508" s="183"/>
      <c r="AH508" s="206"/>
      <c r="AI508" s="206"/>
      <c r="AJ508" s="209"/>
      <c r="AK508" s="183"/>
      <c r="AL508" s="206"/>
      <c r="AM508" s="206"/>
      <c r="AN508" s="183"/>
      <c r="AO508" s="209"/>
      <c r="AP508" s="308" t="str">
        <f t="shared" si="14"/>
        <v/>
      </c>
      <c r="AQ508" s="183"/>
      <c r="AR508" s="207" t="s">
        <v>87</v>
      </c>
      <c r="AS508" s="183"/>
      <c r="AT508" s="207" t="s">
        <v>250</v>
      </c>
      <c r="AU508" s="183"/>
      <c r="AV508" s="183"/>
      <c r="AW508" s="207" t="s">
        <v>250</v>
      </c>
      <c r="AX508" s="183"/>
      <c r="AY508" s="207" t="s">
        <v>250</v>
      </c>
      <c r="AZ508" s="207" t="s">
        <v>250</v>
      </c>
      <c r="BA508" s="183"/>
      <c r="BB508" s="183"/>
      <c r="BC508" s="183"/>
      <c r="BD508" s="207" t="s">
        <v>456</v>
      </c>
      <c r="BE508" s="183"/>
      <c r="BF508" s="183"/>
      <c r="BG508" s="183"/>
      <c r="BH508" s="183"/>
      <c r="BI508" s="183"/>
      <c r="BJ508" s="225"/>
      <c r="BN508" s="214"/>
      <c r="BO508" s="214"/>
      <c r="BP508" s="214"/>
      <c r="BQ508" s="215"/>
    </row>
    <row r="509" spans="1:69" ht="27" customHeight="1" thickTop="1" thickBot="1" x14ac:dyDescent="0.3">
      <c r="A509" s="122"/>
      <c r="B509" s="304" t="str">
        <f>IF(C509="","",(VLOOKUP(C509,Lookups!$B$4:$C$2561,2,FALSE)))</f>
        <v/>
      </c>
      <c r="C509" s="366"/>
      <c r="D509" s="315"/>
      <c r="E509" s="316"/>
      <c r="F509" s="225"/>
      <c r="G509" s="225"/>
      <c r="H509" s="225"/>
      <c r="I509" s="225"/>
      <c r="J509" s="225"/>
      <c r="K509" s="225"/>
      <c r="L509" s="225"/>
      <c r="M509" s="225"/>
      <c r="N509" s="225"/>
      <c r="O509" s="317"/>
      <c r="P509" s="224"/>
      <c r="Q509" s="225"/>
      <c r="R509" s="225"/>
      <c r="S509" s="322"/>
      <c r="T509" s="225"/>
      <c r="U509" s="318"/>
      <c r="V509" s="209"/>
      <c r="W509" s="209"/>
      <c r="X509" s="209"/>
      <c r="Y509" s="209"/>
      <c r="Z509" s="319"/>
      <c r="AA509" s="320"/>
      <c r="AB509" s="308" t="str">
        <f t="shared" si="15"/>
        <v/>
      </c>
      <c r="AC509" s="183"/>
      <c r="AD509" s="209"/>
      <c r="AE509" s="183"/>
      <c r="AF509" s="183"/>
      <c r="AG509" s="183"/>
      <c r="AH509" s="206"/>
      <c r="AI509" s="206"/>
      <c r="AJ509" s="209"/>
      <c r="AK509" s="183"/>
      <c r="AL509" s="206"/>
      <c r="AM509" s="206"/>
      <c r="AN509" s="183"/>
      <c r="AO509" s="209"/>
      <c r="AP509" s="308" t="str">
        <f t="shared" si="14"/>
        <v/>
      </c>
      <c r="AQ509" s="183"/>
      <c r="AR509" s="207" t="s">
        <v>87</v>
      </c>
      <c r="AS509" s="183"/>
      <c r="AT509" s="207" t="s">
        <v>250</v>
      </c>
      <c r="AU509" s="183"/>
      <c r="AV509" s="183"/>
      <c r="AW509" s="207" t="s">
        <v>250</v>
      </c>
      <c r="AX509" s="183"/>
      <c r="AY509" s="207" t="s">
        <v>250</v>
      </c>
      <c r="AZ509" s="207" t="s">
        <v>250</v>
      </c>
      <c r="BA509" s="183"/>
      <c r="BB509" s="183"/>
      <c r="BC509" s="183"/>
      <c r="BD509" s="207" t="s">
        <v>456</v>
      </c>
      <c r="BE509" s="183"/>
      <c r="BF509" s="183"/>
      <c r="BG509" s="183"/>
      <c r="BH509" s="183"/>
      <c r="BI509" s="183"/>
      <c r="BJ509" s="225"/>
      <c r="BN509" s="214"/>
      <c r="BO509" s="214"/>
      <c r="BP509" s="214"/>
      <c r="BQ509" s="215"/>
    </row>
    <row r="510" spans="1:69" ht="27" customHeight="1" thickTop="1" thickBot="1" x14ac:dyDescent="0.3">
      <c r="A510" s="122"/>
      <c r="B510" s="304" t="str">
        <f>IF(C510="","",(VLOOKUP(C510,Lookups!$B$4:$C$2561,2,FALSE)))</f>
        <v/>
      </c>
      <c r="C510" s="366"/>
      <c r="D510" s="315"/>
      <c r="E510" s="316"/>
      <c r="F510" s="225"/>
      <c r="G510" s="225"/>
      <c r="H510" s="225"/>
      <c r="I510" s="225"/>
      <c r="J510" s="225"/>
      <c r="K510" s="225"/>
      <c r="L510" s="225"/>
      <c r="M510" s="225"/>
      <c r="N510" s="225"/>
      <c r="O510" s="317"/>
      <c r="P510" s="224"/>
      <c r="Q510" s="225"/>
      <c r="R510" s="225"/>
      <c r="S510" s="322"/>
      <c r="T510" s="225"/>
      <c r="U510" s="318"/>
      <c r="V510" s="209"/>
      <c r="W510" s="209"/>
      <c r="X510" s="209"/>
      <c r="Y510" s="209"/>
      <c r="Z510" s="319"/>
      <c r="AA510" s="320"/>
      <c r="AB510" s="308" t="str">
        <f t="shared" si="15"/>
        <v/>
      </c>
      <c r="AC510" s="183"/>
      <c r="AD510" s="209"/>
      <c r="AE510" s="183"/>
      <c r="AF510" s="183"/>
      <c r="AG510" s="183"/>
      <c r="AH510" s="206"/>
      <c r="AI510" s="206"/>
      <c r="AJ510" s="209"/>
      <c r="AK510" s="183"/>
      <c r="AL510" s="206"/>
      <c r="AM510" s="206"/>
      <c r="AN510" s="183"/>
      <c r="AO510" s="209"/>
      <c r="AP510" s="308" t="str">
        <f t="shared" si="14"/>
        <v/>
      </c>
      <c r="AQ510" s="183"/>
      <c r="AR510" s="207" t="s">
        <v>87</v>
      </c>
      <c r="AS510" s="183"/>
      <c r="AT510" s="207" t="s">
        <v>250</v>
      </c>
      <c r="AU510" s="183"/>
      <c r="AV510" s="183"/>
      <c r="AW510" s="207" t="s">
        <v>250</v>
      </c>
      <c r="AX510" s="183"/>
      <c r="AY510" s="207" t="s">
        <v>250</v>
      </c>
      <c r="AZ510" s="207" t="s">
        <v>250</v>
      </c>
      <c r="BA510" s="183"/>
      <c r="BB510" s="183"/>
      <c r="BC510" s="183"/>
      <c r="BD510" s="207" t="s">
        <v>456</v>
      </c>
      <c r="BE510" s="183"/>
      <c r="BF510" s="183"/>
      <c r="BG510" s="183"/>
      <c r="BH510" s="183"/>
      <c r="BI510" s="183"/>
      <c r="BJ510" s="225"/>
      <c r="BN510" s="214"/>
      <c r="BO510" s="214"/>
      <c r="BP510" s="214"/>
      <c r="BQ510" s="215"/>
    </row>
    <row r="511" spans="1:69" ht="27" customHeight="1" thickTop="1" thickBot="1" x14ac:dyDescent="0.3">
      <c r="A511" s="122"/>
      <c r="B511" s="304" t="str">
        <f>IF(C511="","",(VLOOKUP(C511,Lookups!$B$4:$C$2561,2,FALSE)))</f>
        <v/>
      </c>
      <c r="C511" s="366"/>
      <c r="D511" s="315"/>
      <c r="E511" s="316"/>
      <c r="F511" s="225"/>
      <c r="G511" s="225"/>
      <c r="H511" s="225"/>
      <c r="I511" s="225"/>
      <c r="J511" s="225"/>
      <c r="K511" s="225"/>
      <c r="L511" s="225"/>
      <c r="M511" s="225"/>
      <c r="N511" s="225"/>
      <c r="O511" s="317"/>
      <c r="P511" s="224"/>
      <c r="Q511" s="225"/>
      <c r="R511" s="225"/>
      <c r="S511" s="322"/>
      <c r="T511" s="225"/>
      <c r="U511" s="318"/>
      <c r="V511" s="209"/>
      <c r="W511" s="209"/>
      <c r="X511" s="209"/>
      <c r="Y511" s="209"/>
      <c r="Z511" s="319"/>
      <c r="AA511" s="320"/>
      <c r="AB511" s="308" t="str">
        <f t="shared" si="15"/>
        <v/>
      </c>
      <c r="AC511" s="183"/>
      <c r="AD511" s="209"/>
      <c r="AE511" s="183"/>
      <c r="AF511" s="183"/>
      <c r="AG511" s="183"/>
      <c r="AH511" s="206"/>
      <c r="AI511" s="206"/>
      <c r="AJ511" s="209"/>
      <c r="AK511" s="183"/>
      <c r="AL511" s="206"/>
      <c r="AM511" s="206"/>
      <c r="AN511" s="183"/>
      <c r="AO511" s="209"/>
      <c r="AP511" s="308" t="str">
        <f t="shared" si="14"/>
        <v/>
      </c>
      <c r="AQ511" s="183"/>
      <c r="AR511" s="207" t="s">
        <v>87</v>
      </c>
      <c r="AS511" s="183"/>
      <c r="AT511" s="207" t="s">
        <v>250</v>
      </c>
      <c r="AU511" s="183"/>
      <c r="AV511" s="183"/>
      <c r="AW511" s="207" t="s">
        <v>250</v>
      </c>
      <c r="AX511" s="183"/>
      <c r="AY511" s="207" t="s">
        <v>250</v>
      </c>
      <c r="AZ511" s="207" t="s">
        <v>250</v>
      </c>
      <c r="BA511" s="183"/>
      <c r="BB511" s="183"/>
      <c r="BC511" s="183"/>
      <c r="BD511" s="207" t="s">
        <v>456</v>
      </c>
      <c r="BE511" s="183"/>
      <c r="BF511" s="183"/>
      <c r="BG511" s="183"/>
      <c r="BH511" s="183"/>
      <c r="BI511" s="183"/>
      <c r="BJ511" s="225"/>
      <c r="BN511" s="214"/>
      <c r="BO511" s="214"/>
      <c r="BP511" s="214"/>
      <c r="BQ511" s="215"/>
    </row>
    <row r="512" spans="1:69" ht="27" customHeight="1" thickTop="1" thickBot="1" x14ac:dyDescent="0.3">
      <c r="A512" s="122"/>
      <c r="B512" s="304" t="str">
        <f>IF(C512="","",(VLOOKUP(C512,Lookups!$B$4:$C$2561,2,FALSE)))</f>
        <v/>
      </c>
      <c r="C512" s="366"/>
      <c r="D512" s="315"/>
      <c r="E512" s="316"/>
      <c r="F512" s="225"/>
      <c r="G512" s="225"/>
      <c r="H512" s="225"/>
      <c r="I512" s="225"/>
      <c r="J512" s="225"/>
      <c r="K512" s="225"/>
      <c r="L512" s="225"/>
      <c r="M512" s="225"/>
      <c r="N512" s="225"/>
      <c r="O512" s="317"/>
      <c r="P512" s="224"/>
      <c r="Q512" s="225"/>
      <c r="R512" s="225"/>
      <c r="S512" s="322"/>
      <c r="T512" s="225"/>
      <c r="U512" s="318"/>
      <c r="V512" s="209"/>
      <c r="W512" s="209"/>
      <c r="X512" s="209"/>
      <c r="Y512" s="209"/>
      <c r="Z512" s="319"/>
      <c r="AA512" s="320"/>
      <c r="AB512" s="308" t="str">
        <f t="shared" si="15"/>
        <v/>
      </c>
      <c r="AC512" s="183"/>
      <c r="AD512" s="209"/>
      <c r="AE512" s="183"/>
      <c r="AF512" s="183"/>
      <c r="AG512" s="183"/>
      <c r="AH512" s="206"/>
      <c r="AI512" s="206"/>
      <c r="AJ512" s="209"/>
      <c r="AK512" s="183"/>
      <c r="AL512" s="206"/>
      <c r="AM512" s="206"/>
      <c r="AN512" s="183"/>
      <c r="AO512" s="209"/>
      <c r="AP512" s="308" t="str">
        <f t="shared" si="14"/>
        <v/>
      </c>
      <c r="AQ512" s="183"/>
      <c r="AR512" s="207" t="s">
        <v>87</v>
      </c>
      <c r="AS512" s="183"/>
      <c r="AT512" s="207" t="s">
        <v>250</v>
      </c>
      <c r="AU512" s="183"/>
      <c r="AV512" s="183"/>
      <c r="AW512" s="207" t="s">
        <v>250</v>
      </c>
      <c r="AX512" s="183"/>
      <c r="AY512" s="207" t="s">
        <v>250</v>
      </c>
      <c r="AZ512" s="207" t="s">
        <v>250</v>
      </c>
      <c r="BA512" s="183"/>
      <c r="BB512" s="183"/>
      <c r="BC512" s="183"/>
      <c r="BD512" s="207" t="s">
        <v>456</v>
      </c>
      <c r="BE512" s="183"/>
      <c r="BF512" s="183"/>
      <c r="BG512" s="183"/>
      <c r="BH512" s="183"/>
      <c r="BI512" s="183"/>
      <c r="BJ512" s="225"/>
      <c r="BN512" s="214"/>
      <c r="BO512" s="214"/>
      <c r="BP512" s="214"/>
      <c r="BQ512" s="215"/>
    </row>
    <row r="513" spans="1:69" ht="27" customHeight="1" thickTop="1" thickBot="1" x14ac:dyDescent="0.3">
      <c r="A513" s="122"/>
      <c r="B513" s="304" t="str">
        <f>IF(C513="","",(VLOOKUP(C513,Lookups!$B$4:$C$2561,2,FALSE)))</f>
        <v/>
      </c>
      <c r="C513" s="366"/>
      <c r="D513" s="315"/>
      <c r="E513" s="316"/>
      <c r="F513" s="225"/>
      <c r="G513" s="225"/>
      <c r="H513" s="225"/>
      <c r="I513" s="225"/>
      <c r="J513" s="225"/>
      <c r="K513" s="225"/>
      <c r="L513" s="225"/>
      <c r="M513" s="225"/>
      <c r="N513" s="225"/>
      <c r="O513" s="317"/>
      <c r="P513" s="224"/>
      <c r="Q513" s="225"/>
      <c r="R513" s="225"/>
      <c r="S513" s="322"/>
      <c r="T513" s="225"/>
      <c r="U513" s="318"/>
      <c r="V513" s="209"/>
      <c r="W513" s="209"/>
      <c r="X513" s="209"/>
      <c r="Y513" s="209"/>
      <c r="Z513" s="319"/>
      <c r="AA513" s="320"/>
      <c r="AB513" s="308" t="str">
        <f t="shared" si="15"/>
        <v/>
      </c>
      <c r="AC513" s="183"/>
      <c r="AD513" s="209"/>
      <c r="AE513" s="183"/>
      <c r="AF513" s="183"/>
      <c r="AG513" s="183"/>
      <c r="AH513" s="206"/>
      <c r="AI513" s="206"/>
      <c r="AJ513" s="209"/>
      <c r="AK513" s="183"/>
      <c r="AL513" s="206"/>
      <c r="AM513" s="206"/>
      <c r="AN513" s="183"/>
      <c r="AO513" s="209"/>
      <c r="AP513" s="308" t="str">
        <f t="shared" si="14"/>
        <v/>
      </c>
      <c r="AQ513" s="183"/>
      <c r="AR513" s="207" t="s">
        <v>87</v>
      </c>
      <c r="AS513" s="183"/>
      <c r="AT513" s="207" t="s">
        <v>250</v>
      </c>
      <c r="AU513" s="183"/>
      <c r="AV513" s="183"/>
      <c r="AW513" s="207" t="s">
        <v>250</v>
      </c>
      <c r="AX513" s="183"/>
      <c r="AY513" s="207" t="s">
        <v>250</v>
      </c>
      <c r="AZ513" s="207" t="s">
        <v>250</v>
      </c>
      <c r="BA513" s="183"/>
      <c r="BB513" s="183"/>
      <c r="BC513" s="183"/>
      <c r="BD513" s="207" t="s">
        <v>456</v>
      </c>
      <c r="BE513" s="183"/>
      <c r="BF513" s="183"/>
      <c r="BG513" s="183"/>
      <c r="BH513" s="183"/>
      <c r="BI513" s="183"/>
      <c r="BJ513" s="225"/>
      <c r="BN513" s="214"/>
      <c r="BO513" s="214"/>
      <c r="BP513" s="214"/>
      <c r="BQ513" s="215"/>
    </row>
    <row r="514" spans="1:69" ht="27" customHeight="1" thickTop="1" thickBot="1" x14ac:dyDescent="0.3">
      <c r="A514" s="122"/>
      <c r="B514" s="304" t="str">
        <f>IF(C514="","",(VLOOKUP(C514,Lookups!$B$4:$C$2561,2,FALSE)))</f>
        <v/>
      </c>
      <c r="C514" s="366"/>
      <c r="D514" s="315"/>
      <c r="E514" s="316"/>
      <c r="F514" s="225"/>
      <c r="G514" s="225"/>
      <c r="H514" s="225"/>
      <c r="I514" s="225"/>
      <c r="J514" s="225"/>
      <c r="K514" s="225"/>
      <c r="L514" s="225"/>
      <c r="M514" s="225"/>
      <c r="N514" s="225"/>
      <c r="O514" s="317"/>
      <c r="P514" s="224"/>
      <c r="Q514" s="225"/>
      <c r="R514" s="225"/>
      <c r="S514" s="322"/>
      <c r="T514" s="225"/>
      <c r="U514" s="318"/>
      <c r="V514" s="209"/>
      <c r="W514" s="209"/>
      <c r="X514" s="209"/>
      <c r="Y514" s="209"/>
      <c r="Z514" s="319"/>
      <c r="AA514" s="320"/>
      <c r="AB514" s="308" t="str">
        <f t="shared" si="15"/>
        <v/>
      </c>
      <c r="AC514" s="183"/>
      <c r="AD514" s="209"/>
      <c r="AE514" s="183"/>
      <c r="AF514" s="183"/>
      <c r="AG514" s="183"/>
      <c r="AH514" s="206"/>
      <c r="AI514" s="206"/>
      <c r="AJ514" s="209"/>
      <c r="AK514" s="183"/>
      <c r="AL514" s="206"/>
      <c r="AM514" s="206"/>
      <c r="AN514" s="183"/>
      <c r="AO514" s="209"/>
      <c r="AP514" s="308" t="str">
        <f t="shared" si="14"/>
        <v/>
      </c>
      <c r="AQ514" s="183"/>
      <c r="AR514" s="207" t="s">
        <v>87</v>
      </c>
      <c r="AS514" s="183"/>
      <c r="AT514" s="207" t="s">
        <v>250</v>
      </c>
      <c r="AU514" s="183"/>
      <c r="AV514" s="183"/>
      <c r="AW514" s="207" t="s">
        <v>250</v>
      </c>
      <c r="AX514" s="183"/>
      <c r="AY514" s="207" t="s">
        <v>250</v>
      </c>
      <c r="AZ514" s="207" t="s">
        <v>250</v>
      </c>
      <c r="BA514" s="183"/>
      <c r="BB514" s="183"/>
      <c r="BC514" s="183"/>
      <c r="BD514" s="207" t="s">
        <v>456</v>
      </c>
      <c r="BE514" s="183"/>
      <c r="BF514" s="183"/>
      <c r="BG514" s="183"/>
      <c r="BH514" s="183"/>
      <c r="BI514" s="183"/>
      <c r="BJ514" s="225"/>
      <c r="BN514" s="214"/>
      <c r="BO514" s="214"/>
      <c r="BP514" s="214"/>
      <c r="BQ514" s="215"/>
    </row>
    <row r="515" spans="1:69" ht="27" customHeight="1" thickTop="1" thickBot="1" x14ac:dyDescent="0.3">
      <c r="A515" s="122"/>
      <c r="B515" s="304" t="str">
        <f>IF(C515="","",(VLOOKUP(C515,Lookups!$B$4:$C$2561,2,FALSE)))</f>
        <v/>
      </c>
      <c r="C515" s="366"/>
      <c r="D515" s="315"/>
      <c r="E515" s="316"/>
      <c r="F515" s="225"/>
      <c r="G515" s="225"/>
      <c r="H515" s="225"/>
      <c r="I515" s="225"/>
      <c r="J515" s="225"/>
      <c r="K515" s="225"/>
      <c r="L515" s="225"/>
      <c r="M515" s="225"/>
      <c r="N515" s="225"/>
      <c r="O515" s="317"/>
      <c r="P515" s="224"/>
      <c r="Q515" s="225"/>
      <c r="R515" s="225"/>
      <c r="S515" s="322"/>
      <c r="T515" s="225"/>
      <c r="U515" s="318"/>
      <c r="V515" s="209"/>
      <c r="W515" s="209"/>
      <c r="X515" s="209"/>
      <c r="Y515" s="209"/>
      <c r="Z515" s="319"/>
      <c r="AA515" s="320"/>
      <c r="AB515" s="308" t="str">
        <f t="shared" si="15"/>
        <v/>
      </c>
      <c r="AC515" s="183"/>
      <c r="AD515" s="209"/>
      <c r="AE515" s="183"/>
      <c r="AF515" s="183"/>
      <c r="AG515" s="183"/>
      <c r="AH515" s="206"/>
      <c r="AI515" s="206"/>
      <c r="AJ515" s="209"/>
      <c r="AK515" s="183"/>
      <c r="AL515" s="206"/>
      <c r="AM515" s="206"/>
      <c r="AN515" s="183"/>
      <c r="AO515" s="209"/>
      <c r="AP515" s="308" t="str">
        <f t="shared" si="14"/>
        <v/>
      </c>
      <c r="AQ515" s="183"/>
      <c r="AR515" s="207" t="s">
        <v>87</v>
      </c>
      <c r="AS515" s="183"/>
      <c r="AT515" s="207" t="s">
        <v>250</v>
      </c>
      <c r="AU515" s="183"/>
      <c r="AV515" s="183"/>
      <c r="AW515" s="207" t="s">
        <v>250</v>
      </c>
      <c r="AX515" s="183"/>
      <c r="AY515" s="207" t="s">
        <v>250</v>
      </c>
      <c r="AZ515" s="207" t="s">
        <v>250</v>
      </c>
      <c r="BA515" s="183"/>
      <c r="BB515" s="183"/>
      <c r="BC515" s="183"/>
      <c r="BD515" s="207" t="s">
        <v>456</v>
      </c>
      <c r="BE515" s="183"/>
      <c r="BF515" s="183"/>
      <c r="BG515" s="183"/>
      <c r="BH515" s="183"/>
      <c r="BI515" s="183"/>
      <c r="BJ515" s="225"/>
      <c r="BN515" s="214"/>
      <c r="BO515" s="214"/>
      <c r="BP515" s="214"/>
      <c r="BQ515" s="215"/>
    </row>
    <row r="516" spans="1:69" ht="27" customHeight="1" thickTop="1" thickBot="1" x14ac:dyDescent="0.3">
      <c r="A516" s="122"/>
      <c r="B516" s="304" t="str">
        <f>IF(C516="","",(VLOOKUP(C516,Lookups!$B$4:$C$2561,2,FALSE)))</f>
        <v/>
      </c>
      <c r="C516" s="366"/>
      <c r="D516" s="315"/>
      <c r="E516" s="316"/>
      <c r="F516" s="225"/>
      <c r="G516" s="225"/>
      <c r="H516" s="225"/>
      <c r="I516" s="225"/>
      <c r="J516" s="225"/>
      <c r="K516" s="225"/>
      <c r="L516" s="225"/>
      <c r="M516" s="225"/>
      <c r="N516" s="225"/>
      <c r="O516" s="317"/>
      <c r="P516" s="224"/>
      <c r="Q516" s="225"/>
      <c r="R516" s="225"/>
      <c r="S516" s="322"/>
      <c r="T516" s="225"/>
      <c r="U516" s="318"/>
      <c r="V516" s="209"/>
      <c r="W516" s="209"/>
      <c r="X516" s="209"/>
      <c r="Y516" s="209"/>
      <c r="Z516" s="319"/>
      <c r="AA516" s="320"/>
      <c r="AB516" s="308" t="str">
        <f t="shared" si="15"/>
        <v/>
      </c>
      <c r="AC516" s="183"/>
      <c r="AD516" s="209"/>
      <c r="AE516" s="183"/>
      <c r="AF516" s="183"/>
      <c r="AG516" s="183"/>
      <c r="AH516" s="206"/>
      <c r="AI516" s="206"/>
      <c r="AJ516" s="209"/>
      <c r="AK516" s="183"/>
      <c r="AL516" s="206"/>
      <c r="AM516" s="206"/>
      <c r="AN516" s="183"/>
      <c r="AO516" s="209"/>
      <c r="AP516" s="308" t="str">
        <f t="shared" si="14"/>
        <v/>
      </c>
      <c r="AQ516" s="183"/>
      <c r="AR516" s="207" t="s">
        <v>87</v>
      </c>
      <c r="AS516" s="183"/>
      <c r="AT516" s="207" t="s">
        <v>250</v>
      </c>
      <c r="AU516" s="183"/>
      <c r="AV516" s="183"/>
      <c r="AW516" s="207" t="s">
        <v>250</v>
      </c>
      <c r="AX516" s="183"/>
      <c r="AY516" s="207" t="s">
        <v>250</v>
      </c>
      <c r="AZ516" s="207" t="s">
        <v>250</v>
      </c>
      <c r="BA516" s="183"/>
      <c r="BB516" s="183"/>
      <c r="BC516" s="183"/>
      <c r="BD516" s="207" t="s">
        <v>456</v>
      </c>
      <c r="BE516" s="183"/>
      <c r="BF516" s="183"/>
      <c r="BG516" s="183"/>
      <c r="BH516" s="183"/>
      <c r="BI516" s="183"/>
      <c r="BJ516" s="225"/>
      <c r="BN516" s="214"/>
      <c r="BO516" s="214"/>
      <c r="BP516" s="214"/>
      <c r="BQ516" s="215"/>
    </row>
    <row r="517" spans="1:69" ht="27" customHeight="1" thickTop="1" thickBot="1" x14ac:dyDescent="0.3">
      <c r="A517" s="122"/>
      <c r="B517" s="304" t="str">
        <f>IF(C517="","",(VLOOKUP(C517,Lookups!$B$4:$C$2561,2,FALSE)))</f>
        <v/>
      </c>
      <c r="C517" s="366"/>
      <c r="D517" s="315"/>
      <c r="E517" s="316"/>
      <c r="F517" s="225"/>
      <c r="G517" s="225"/>
      <c r="H517" s="225"/>
      <c r="I517" s="225"/>
      <c r="J517" s="225"/>
      <c r="K517" s="225"/>
      <c r="L517" s="225"/>
      <c r="M517" s="225"/>
      <c r="N517" s="225"/>
      <c r="O517" s="317"/>
      <c r="P517" s="224"/>
      <c r="Q517" s="225"/>
      <c r="R517" s="225"/>
      <c r="S517" s="322"/>
      <c r="T517" s="225"/>
      <c r="U517" s="318"/>
      <c r="V517" s="209"/>
      <c r="W517" s="209"/>
      <c r="X517" s="209"/>
      <c r="Y517" s="209"/>
      <c r="Z517" s="319"/>
      <c r="AA517" s="320"/>
      <c r="AB517" s="308" t="str">
        <f t="shared" si="15"/>
        <v/>
      </c>
      <c r="AC517" s="183"/>
      <c r="AD517" s="209"/>
      <c r="AE517" s="183"/>
      <c r="AF517" s="183"/>
      <c r="AG517" s="183"/>
      <c r="AH517" s="206"/>
      <c r="AI517" s="206"/>
      <c r="AJ517" s="209"/>
      <c r="AK517" s="183"/>
      <c r="AL517" s="206"/>
      <c r="AM517" s="206"/>
      <c r="AN517" s="183"/>
      <c r="AO517" s="209"/>
      <c r="AP517" s="308" t="str">
        <f t="shared" si="14"/>
        <v/>
      </c>
      <c r="AQ517" s="183"/>
      <c r="AR517" s="207" t="s">
        <v>87</v>
      </c>
      <c r="AS517" s="183"/>
      <c r="AT517" s="207" t="s">
        <v>250</v>
      </c>
      <c r="AU517" s="183"/>
      <c r="AV517" s="183"/>
      <c r="AW517" s="207" t="s">
        <v>250</v>
      </c>
      <c r="AX517" s="183"/>
      <c r="AY517" s="207" t="s">
        <v>250</v>
      </c>
      <c r="AZ517" s="207" t="s">
        <v>250</v>
      </c>
      <c r="BA517" s="183"/>
      <c r="BB517" s="183"/>
      <c r="BC517" s="183"/>
      <c r="BD517" s="207" t="s">
        <v>456</v>
      </c>
      <c r="BE517" s="183"/>
      <c r="BF517" s="183"/>
      <c r="BG517" s="183"/>
      <c r="BH517" s="183"/>
      <c r="BI517" s="183"/>
      <c r="BJ517" s="225"/>
      <c r="BN517" s="214"/>
      <c r="BO517" s="214"/>
      <c r="BP517" s="214"/>
      <c r="BQ517" s="215"/>
    </row>
    <row r="518" spans="1:69" ht="27" customHeight="1" thickTop="1" thickBot="1" x14ac:dyDescent="0.3">
      <c r="A518" s="122"/>
      <c r="B518" s="304" t="str">
        <f>IF(C518="","",(VLOOKUP(C518,Lookups!$B$4:$C$2561,2,FALSE)))</f>
        <v/>
      </c>
      <c r="C518" s="366"/>
      <c r="D518" s="315"/>
      <c r="E518" s="316"/>
      <c r="F518" s="225"/>
      <c r="G518" s="225"/>
      <c r="H518" s="225"/>
      <c r="I518" s="225"/>
      <c r="J518" s="225"/>
      <c r="K518" s="225"/>
      <c r="L518" s="225"/>
      <c r="M518" s="225"/>
      <c r="N518" s="225"/>
      <c r="O518" s="317"/>
      <c r="P518" s="224"/>
      <c r="Q518" s="225"/>
      <c r="R518" s="225"/>
      <c r="S518" s="322"/>
      <c r="T518" s="225"/>
      <c r="U518" s="318"/>
      <c r="V518" s="209"/>
      <c r="W518" s="209"/>
      <c r="X518" s="209"/>
      <c r="Y518" s="209"/>
      <c r="Z518" s="319"/>
      <c r="AA518" s="320"/>
      <c r="AB518" s="308" t="str">
        <f t="shared" si="15"/>
        <v/>
      </c>
      <c r="AC518" s="183"/>
      <c r="AD518" s="209"/>
      <c r="AE518" s="183"/>
      <c r="AF518" s="183"/>
      <c r="AG518" s="183"/>
      <c r="AH518" s="206"/>
      <c r="AI518" s="206"/>
      <c r="AJ518" s="209"/>
      <c r="AK518" s="183"/>
      <c r="AL518" s="206"/>
      <c r="AM518" s="206"/>
      <c r="AN518" s="183"/>
      <c r="AO518" s="209"/>
      <c r="AP518" s="308" t="str">
        <f t="shared" ref="AP518:AP581" si="16">IF(AO518="","",VLOOKUP(AO518,MarkMaterialDesc,2,FALSE))</f>
        <v/>
      </c>
      <c r="AQ518" s="183"/>
      <c r="AR518" s="207" t="s">
        <v>87</v>
      </c>
      <c r="AS518" s="183"/>
      <c r="AT518" s="207" t="s">
        <v>250</v>
      </c>
      <c r="AU518" s="183"/>
      <c r="AV518" s="183"/>
      <c r="AW518" s="207" t="s">
        <v>250</v>
      </c>
      <c r="AX518" s="183"/>
      <c r="AY518" s="207" t="s">
        <v>250</v>
      </c>
      <c r="AZ518" s="207" t="s">
        <v>250</v>
      </c>
      <c r="BA518" s="183"/>
      <c r="BB518" s="183"/>
      <c r="BC518" s="183"/>
      <c r="BD518" s="207" t="s">
        <v>456</v>
      </c>
      <c r="BE518" s="183"/>
      <c r="BF518" s="183"/>
      <c r="BG518" s="183"/>
      <c r="BH518" s="183"/>
      <c r="BI518" s="183"/>
      <c r="BJ518" s="225"/>
      <c r="BN518" s="214"/>
      <c r="BO518" s="214"/>
      <c r="BP518" s="214"/>
      <c r="BQ518" s="215"/>
    </row>
    <row r="519" spans="1:69" ht="27" customHeight="1" thickTop="1" thickBot="1" x14ac:dyDescent="0.3">
      <c r="A519" s="122"/>
      <c r="B519" s="304" t="str">
        <f>IF(C519="","",(VLOOKUP(C519,Lookups!$B$4:$C$2561,2,FALSE)))</f>
        <v/>
      </c>
      <c r="C519" s="366"/>
      <c r="D519" s="315"/>
      <c r="E519" s="316"/>
      <c r="F519" s="225"/>
      <c r="G519" s="225"/>
      <c r="H519" s="225"/>
      <c r="I519" s="225"/>
      <c r="J519" s="225"/>
      <c r="K519" s="225"/>
      <c r="L519" s="225"/>
      <c r="M519" s="225"/>
      <c r="N519" s="225"/>
      <c r="O519" s="317"/>
      <c r="P519" s="224"/>
      <c r="Q519" s="225"/>
      <c r="R519" s="225"/>
      <c r="S519" s="322"/>
      <c r="T519" s="225"/>
      <c r="U519" s="318"/>
      <c r="V519" s="209"/>
      <c r="W519" s="209"/>
      <c r="X519" s="209"/>
      <c r="Y519" s="209"/>
      <c r="Z519" s="319"/>
      <c r="AA519" s="320"/>
      <c r="AB519" s="308" t="str">
        <f t="shared" ref="AB519:AB582" si="17">IF(AA519="","",VLOOKUP(AA519,MarkTypeDesc,2,FALSE))</f>
        <v/>
      </c>
      <c r="AC519" s="183"/>
      <c r="AD519" s="209"/>
      <c r="AE519" s="183"/>
      <c r="AF519" s="183"/>
      <c r="AG519" s="183"/>
      <c r="AH519" s="206"/>
      <c r="AI519" s="206"/>
      <c r="AJ519" s="209"/>
      <c r="AK519" s="183"/>
      <c r="AL519" s="206"/>
      <c r="AM519" s="206"/>
      <c r="AN519" s="183"/>
      <c r="AO519" s="209"/>
      <c r="AP519" s="308" t="str">
        <f t="shared" si="16"/>
        <v/>
      </c>
      <c r="AQ519" s="183"/>
      <c r="AR519" s="207" t="s">
        <v>87</v>
      </c>
      <c r="AS519" s="183"/>
      <c r="AT519" s="207" t="s">
        <v>250</v>
      </c>
      <c r="AU519" s="183"/>
      <c r="AV519" s="183"/>
      <c r="AW519" s="207" t="s">
        <v>250</v>
      </c>
      <c r="AX519" s="183"/>
      <c r="AY519" s="207" t="s">
        <v>250</v>
      </c>
      <c r="AZ519" s="207" t="s">
        <v>250</v>
      </c>
      <c r="BA519" s="183"/>
      <c r="BB519" s="183"/>
      <c r="BC519" s="183"/>
      <c r="BD519" s="207" t="s">
        <v>456</v>
      </c>
      <c r="BE519" s="183"/>
      <c r="BF519" s="183"/>
      <c r="BG519" s="183"/>
      <c r="BH519" s="183"/>
      <c r="BI519" s="183"/>
      <c r="BJ519" s="225"/>
      <c r="BN519" s="214"/>
      <c r="BO519" s="214"/>
      <c r="BP519" s="214"/>
      <c r="BQ519" s="215"/>
    </row>
    <row r="520" spans="1:69" ht="27" customHeight="1" thickTop="1" thickBot="1" x14ac:dyDescent="0.3">
      <c r="A520" s="122"/>
      <c r="B520" s="304" t="str">
        <f>IF(C520="","",(VLOOKUP(C520,Lookups!$B$4:$C$2561,2,FALSE)))</f>
        <v/>
      </c>
      <c r="C520" s="366"/>
      <c r="D520" s="315"/>
      <c r="E520" s="316"/>
      <c r="F520" s="225"/>
      <c r="G520" s="225"/>
      <c r="H520" s="225"/>
      <c r="I520" s="225"/>
      <c r="J520" s="225"/>
      <c r="K520" s="225"/>
      <c r="L520" s="225"/>
      <c r="M520" s="225"/>
      <c r="N520" s="225"/>
      <c r="O520" s="317"/>
      <c r="P520" s="224"/>
      <c r="Q520" s="225"/>
      <c r="R520" s="225"/>
      <c r="S520" s="322"/>
      <c r="T520" s="225"/>
      <c r="U520" s="318"/>
      <c r="V520" s="209"/>
      <c r="W520" s="209"/>
      <c r="X520" s="209"/>
      <c r="Y520" s="209"/>
      <c r="Z520" s="319"/>
      <c r="AA520" s="320"/>
      <c r="AB520" s="308" t="str">
        <f t="shared" si="17"/>
        <v/>
      </c>
      <c r="AC520" s="183"/>
      <c r="AD520" s="209"/>
      <c r="AE520" s="183"/>
      <c r="AF520" s="183"/>
      <c r="AG520" s="183"/>
      <c r="AH520" s="206"/>
      <c r="AI520" s="206"/>
      <c r="AJ520" s="209"/>
      <c r="AK520" s="183"/>
      <c r="AL520" s="206"/>
      <c r="AM520" s="206"/>
      <c r="AN520" s="183"/>
      <c r="AO520" s="209"/>
      <c r="AP520" s="308" t="str">
        <f t="shared" si="16"/>
        <v/>
      </c>
      <c r="AQ520" s="183"/>
      <c r="AR520" s="207" t="s">
        <v>87</v>
      </c>
      <c r="AS520" s="183"/>
      <c r="AT520" s="207" t="s">
        <v>250</v>
      </c>
      <c r="AU520" s="183"/>
      <c r="AV520" s="183"/>
      <c r="AW520" s="207" t="s">
        <v>250</v>
      </c>
      <c r="AX520" s="183"/>
      <c r="AY520" s="207" t="s">
        <v>250</v>
      </c>
      <c r="AZ520" s="207" t="s">
        <v>250</v>
      </c>
      <c r="BA520" s="183"/>
      <c r="BB520" s="183"/>
      <c r="BC520" s="183"/>
      <c r="BD520" s="207" t="s">
        <v>456</v>
      </c>
      <c r="BE520" s="183"/>
      <c r="BF520" s="183"/>
      <c r="BG520" s="183"/>
      <c r="BH520" s="183"/>
      <c r="BI520" s="183"/>
      <c r="BJ520" s="225"/>
      <c r="BN520" s="214"/>
      <c r="BO520" s="214"/>
      <c r="BP520" s="214"/>
      <c r="BQ520" s="215"/>
    </row>
    <row r="521" spans="1:69" ht="27" customHeight="1" thickTop="1" thickBot="1" x14ac:dyDescent="0.3">
      <c r="A521" s="122"/>
      <c r="B521" s="304" t="str">
        <f>IF(C521="","",(VLOOKUP(C521,Lookups!$B$4:$C$2561,2,FALSE)))</f>
        <v/>
      </c>
      <c r="C521" s="366"/>
      <c r="D521" s="315"/>
      <c r="E521" s="316"/>
      <c r="F521" s="225"/>
      <c r="G521" s="225"/>
      <c r="H521" s="225"/>
      <c r="I521" s="225"/>
      <c r="J521" s="225"/>
      <c r="K521" s="225"/>
      <c r="L521" s="225"/>
      <c r="M521" s="225"/>
      <c r="N521" s="225"/>
      <c r="O521" s="317"/>
      <c r="P521" s="224"/>
      <c r="Q521" s="225"/>
      <c r="R521" s="225"/>
      <c r="S521" s="322"/>
      <c r="T521" s="225"/>
      <c r="U521" s="318"/>
      <c r="V521" s="209"/>
      <c r="W521" s="209"/>
      <c r="X521" s="209"/>
      <c r="Y521" s="209"/>
      <c r="Z521" s="319"/>
      <c r="AA521" s="320"/>
      <c r="AB521" s="308" t="str">
        <f t="shared" si="17"/>
        <v/>
      </c>
      <c r="AC521" s="183"/>
      <c r="AD521" s="209"/>
      <c r="AE521" s="183"/>
      <c r="AF521" s="183"/>
      <c r="AG521" s="183"/>
      <c r="AH521" s="206"/>
      <c r="AI521" s="206"/>
      <c r="AJ521" s="209"/>
      <c r="AK521" s="183"/>
      <c r="AL521" s="206"/>
      <c r="AM521" s="206"/>
      <c r="AN521" s="183"/>
      <c r="AO521" s="209"/>
      <c r="AP521" s="308" t="str">
        <f t="shared" si="16"/>
        <v/>
      </c>
      <c r="AQ521" s="183"/>
      <c r="AR521" s="207" t="s">
        <v>87</v>
      </c>
      <c r="AS521" s="183"/>
      <c r="AT521" s="207" t="s">
        <v>250</v>
      </c>
      <c r="AU521" s="183"/>
      <c r="AV521" s="183"/>
      <c r="AW521" s="207" t="s">
        <v>250</v>
      </c>
      <c r="AX521" s="183"/>
      <c r="AY521" s="207" t="s">
        <v>250</v>
      </c>
      <c r="AZ521" s="207" t="s">
        <v>250</v>
      </c>
      <c r="BA521" s="183"/>
      <c r="BB521" s="183"/>
      <c r="BC521" s="183"/>
      <c r="BD521" s="207" t="s">
        <v>456</v>
      </c>
      <c r="BE521" s="183"/>
      <c r="BF521" s="183"/>
      <c r="BG521" s="183"/>
      <c r="BH521" s="183"/>
      <c r="BI521" s="183"/>
      <c r="BJ521" s="225"/>
      <c r="BN521" s="214"/>
      <c r="BO521" s="214"/>
      <c r="BP521" s="214"/>
      <c r="BQ521" s="215"/>
    </row>
    <row r="522" spans="1:69" ht="27" customHeight="1" thickTop="1" thickBot="1" x14ac:dyDescent="0.3">
      <c r="A522" s="122"/>
      <c r="B522" s="304" t="str">
        <f>IF(C522="","",(VLOOKUP(C522,Lookups!$B$4:$C$2561,2,FALSE)))</f>
        <v/>
      </c>
      <c r="C522" s="366"/>
      <c r="D522" s="315"/>
      <c r="E522" s="316"/>
      <c r="F522" s="225"/>
      <c r="G522" s="225"/>
      <c r="H522" s="225"/>
      <c r="I522" s="225"/>
      <c r="J522" s="225"/>
      <c r="K522" s="225"/>
      <c r="L522" s="225"/>
      <c r="M522" s="225"/>
      <c r="N522" s="225"/>
      <c r="O522" s="317"/>
      <c r="P522" s="224"/>
      <c r="Q522" s="225"/>
      <c r="R522" s="225"/>
      <c r="S522" s="322"/>
      <c r="T522" s="225"/>
      <c r="U522" s="318"/>
      <c r="V522" s="209"/>
      <c r="W522" s="209"/>
      <c r="X522" s="209"/>
      <c r="Y522" s="209"/>
      <c r="Z522" s="319"/>
      <c r="AA522" s="320"/>
      <c r="AB522" s="308" t="str">
        <f t="shared" si="17"/>
        <v/>
      </c>
      <c r="AC522" s="183"/>
      <c r="AD522" s="209"/>
      <c r="AE522" s="183"/>
      <c r="AF522" s="183"/>
      <c r="AG522" s="183"/>
      <c r="AH522" s="206"/>
      <c r="AI522" s="206"/>
      <c r="AJ522" s="209"/>
      <c r="AK522" s="183"/>
      <c r="AL522" s="206"/>
      <c r="AM522" s="206"/>
      <c r="AN522" s="183"/>
      <c r="AO522" s="209"/>
      <c r="AP522" s="308" t="str">
        <f t="shared" si="16"/>
        <v/>
      </c>
      <c r="AQ522" s="183"/>
      <c r="AR522" s="207" t="s">
        <v>87</v>
      </c>
      <c r="AS522" s="183"/>
      <c r="AT522" s="207" t="s">
        <v>250</v>
      </c>
      <c r="AU522" s="183"/>
      <c r="AV522" s="183"/>
      <c r="AW522" s="207" t="s">
        <v>250</v>
      </c>
      <c r="AX522" s="183"/>
      <c r="AY522" s="207" t="s">
        <v>250</v>
      </c>
      <c r="AZ522" s="207" t="s">
        <v>250</v>
      </c>
      <c r="BA522" s="183"/>
      <c r="BB522" s="183"/>
      <c r="BC522" s="183"/>
      <c r="BD522" s="207" t="s">
        <v>456</v>
      </c>
      <c r="BE522" s="183"/>
      <c r="BF522" s="183"/>
      <c r="BG522" s="183"/>
      <c r="BH522" s="183"/>
      <c r="BI522" s="183"/>
      <c r="BJ522" s="225"/>
      <c r="BN522" s="214"/>
      <c r="BO522" s="214"/>
      <c r="BP522" s="214"/>
      <c r="BQ522" s="215"/>
    </row>
    <row r="523" spans="1:69" ht="27" customHeight="1" thickTop="1" thickBot="1" x14ac:dyDescent="0.3">
      <c r="A523" s="122"/>
      <c r="B523" s="304" t="str">
        <f>IF(C523="","",(VLOOKUP(C523,Lookups!$B$4:$C$2561,2,FALSE)))</f>
        <v/>
      </c>
      <c r="C523" s="366"/>
      <c r="D523" s="315"/>
      <c r="E523" s="316"/>
      <c r="F523" s="225"/>
      <c r="G523" s="225"/>
      <c r="H523" s="225"/>
      <c r="I523" s="225"/>
      <c r="J523" s="225"/>
      <c r="K523" s="225"/>
      <c r="L523" s="225"/>
      <c r="M523" s="225"/>
      <c r="N523" s="225"/>
      <c r="O523" s="317"/>
      <c r="P523" s="224"/>
      <c r="Q523" s="225"/>
      <c r="R523" s="225"/>
      <c r="S523" s="322"/>
      <c r="T523" s="225"/>
      <c r="U523" s="318"/>
      <c r="V523" s="209"/>
      <c r="W523" s="209"/>
      <c r="X523" s="209"/>
      <c r="Y523" s="209"/>
      <c r="Z523" s="319"/>
      <c r="AA523" s="320"/>
      <c r="AB523" s="308" t="str">
        <f t="shared" si="17"/>
        <v/>
      </c>
      <c r="AC523" s="183"/>
      <c r="AD523" s="209"/>
      <c r="AE523" s="183"/>
      <c r="AF523" s="183"/>
      <c r="AG523" s="183"/>
      <c r="AH523" s="206"/>
      <c r="AI523" s="206"/>
      <c r="AJ523" s="209"/>
      <c r="AK523" s="183"/>
      <c r="AL523" s="206"/>
      <c r="AM523" s="206"/>
      <c r="AN523" s="183"/>
      <c r="AO523" s="209"/>
      <c r="AP523" s="308" t="str">
        <f t="shared" si="16"/>
        <v/>
      </c>
      <c r="AQ523" s="183"/>
      <c r="AR523" s="207" t="s">
        <v>87</v>
      </c>
      <c r="AS523" s="183"/>
      <c r="AT523" s="207" t="s">
        <v>250</v>
      </c>
      <c r="AU523" s="183"/>
      <c r="AV523" s="183"/>
      <c r="AW523" s="207" t="s">
        <v>250</v>
      </c>
      <c r="AX523" s="183"/>
      <c r="AY523" s="207" t="s">
        <v>250</v>
      </c>
      <c r="AZ523" s="207" t="s">
        <v>250</v>
      </c>
      <c r="BA523" s="183"/>
      <c r="BB523" s="183"/>
      <c r="BC523" s="183"/>
      <c r="BD523" s="207" t="s">
        <v>456</v>
      </c>
      <c r="BE523" s="183"/>
      <c r="BF523" s="183"/>
      <c r="BG523" s="183"/>
      <c r="BH523" s="183"/>
      <c r="BI523" s="183"/>
      <c r="BJ523" s="225"/>
      <c r="BN523" s="214"/>
      <c r="BO523" s="214"/>
      <c r="BP523" s="214"/>
      <c r="BQ523" s="215"/>
    </row>
    <row r="524" spans="1:69" ht="27" customHeight="1" thickTop="1" thickBot="1" x14ac:dyDescent="0.3">
      <c r="A524" s="122"/>
      <c r="B524" s="304" t="str">
        <f>IF(C524="","",(VLOOKUP(C524,Lookups!$B$4:$C$2561,2,FALSE)))</f>
        <v/>
      </c>
      <c r="C524" s="366"/>
      <c r="D524" s="315"/>
      <c r="E524" s="316"/>
      <c r="F524" s="225"/>
      <c r="G524" s="225"/>
      <c r="H524" s="225"/>
      <c r="I524" s="225"/>
      <c r="J524" s="225"/>
      <c r="K524" s="225"/>
      <c r="L524" s="225"/>
      <c r="M524" s="225"/>
      <c r="N524" s="225"/>
      <c r="O524" s="317"/>
      <c r="P524" s="224"/>
      <c r="Q524" s="225"/>
      <c r="R524" s="225"/>
      <c r="S524" s="322"/>
      <c r="T524" s="225"/>
      <c r="U524" s="318"/>
      <c r="V524" s="209"/>
      <c r="W524" s="209"/>
      <c r="X524" s="209"/>
      <c r="Y524" s="209"/>
      <c r="Z524" s="319"/>
      <c r="AA524" s="320"/>
      <c r="AB524" s="308" t="str">
        <f t="shared" si="17"/>
        <v/>
      </c>
      <c r="AC524" s="183"/>
      <c r="AD524" s="209"/>
      <c r="AE524" s="183"/>
      <c r="AF524" s="183"/>
      <c r="AG524" s="183"/>
      <c r="AH524" s="206"/>
      <c r="AI524" s="206"/>
      <c r="AJ524" s="209"/>
      <c r="AK524" s="183"/>
      <c r="AL524" s="206"/>
      <c r="AM524" s="206"/>
      <c r="AN524" s="183"/>
      <c r="AO524" s="209"/>
      <c r="AP524" s="308" t="str">
        <f t="shared" si="16"/>
        <v/>
      </c>
      <c r="AQ524" s="183"/>
      <c r="AR524" s="207" t="s">
        <v>87</v>
      </c>
      <c r="AS524" s="183"/>
      <c r="AT524" s="207" t="s">
        <v>250</v>
      </c>
      <c r="AU524" s="183"/>
      <c r="AV524" s="183"/>
      <c r="AW524" s="207" t="s">
        <v>250</v>
      </c>
      <c r="AX524" s="183"/>
      <c r="AY524" s="207" t="s">
        <v>250</v>
      </c>
      <c r="AZ524" s="207" t="s">
        <v>250</v>
      </c>
      <c r="BA524" s="183"/>
      <c r="BB524" s="183"/>
      <c r="BC524" s="183"/>
      <c r="BD524" s="207" t="s">
        <v>456</v>
      </c>
      <c r="BE524" s="183"/>
      <c r="BF524" s="183"/>
      <c r="BG524" s="183"/>
      <c r="BH524" s="183"/>
      <c r="BI524" s="183"/>
      <c r="BJ524" s="225"/>
      <c r="BN524" s="214"/>
      <c r="BO524" s="214"/>
      <c r="BP524" s="214"/>
      <c r="BQ524" s="215"/>
    </row>
    <row r="525" spans="1:69" ht="27" customHeight="1" thickTop="1" thickBot="1" x14ac:dyDescent="0.3">
      <c r="A525" s="122"/>
      <c r="B525" s="304" t="str">
        <f>IF(C525="","",(VLOOKUP(C525,Lookups!$B$4:$C$2561,2,FALSE)))</f>
        <v/>
      </c>
      <c r="C525" s="366"/>
      <c r="D525" s="315"/>
      <c r="E525" s="316"/>
      <c r="F525" s="225"/>
      <c r="G525" s="225"/>
      <c r="H525" s="225"/>
      <c r="I525" s="225"/>
      <c r="J525" s="225"/>
      <c r="K525" s="225"/>
      <c r="L525" s="225"/>
      <c r="M525" s="225"/>
      <c r="N525" s="225"/>
      <c r="O525" s="317"/>
      <c r="P525" s="224"/>
      <c r="Q525" s="225"/>
      <c r="R525" s="225"/>
      <c r="S525" s="322"/>
      <c r="T525" s="225"/>
      <c r="U525" s="318"/>
      <c r="V525" s="209"/>
      <c r="W525" s="209"/>
      <c r="X525" s="209"/>
      <c r="Y525" s="209"/>
      <c r="Z525" s="319"/>
      <c r="AA525" s="320"/>
      <c r="AB525" s="308" t="str">
        <f t="shared" si="17"/>
        <v/>
      </c>
      <c r="AC525" s="183"/>
      <c r="AD525" s="209"/>
      <c r="AE525" s="183"/>
      <c r="AF525" s="183"/>
      <c r="AG525" s="183"/>
      <c r="AH525" s="206"/>
      <c r="AI525" s="206"/>
      <c r="AJ525" s="209"/>
      <c r="AK525" s="183"/>
      <c r="AL525" s="206"/>
      <c r="AM525" s="206"/>
      <c r="AN525" s="183"/>
      <c r="AO525" s="209"/>
      <c r="AP525" s="308" t="str">
        <f t="shared" si="16"/>
        <v/>
      </c>
      <c r="AQ525" s="183"/>
      <c r="AR525" s="207" t="s">
        <v>87</v>
      </c>
      <c r="AS525" s="183"/>
      <c r="AT525" s="207" t="s">
        <v>250</v>
      </c>
      <c r="AU525" s="183"/>
      <c r="AV525" s="183"/>
      <c r="AW525" s="207" t="s">
        <v>250</v>
      </c>
      <c r="AX525" s="183"/>
      <c r="AY525" s="207" t="s">
        <v>250</v>
      </c>
      <c r="AZ525" s="207" t="s">
        <v>250</v>
      </c>
      <c r="BA525" s="183"/>
      <c r="BB525" s="183"/>
      <c r="BC525" s="183"/>
      <c r="BD525" s="207" t="s">
        <v>456</v>
      </c>
      <c r="BE525" s="183"/>
      <c r="BF525" s="183"/>
      <c r="BG525" s="183"/>
      <c r="BH525" s="183"/>
      <c r="BI525" s="183"/>
      <c r="BJ525" s="225"/>
      <c r="BN525" s="214"/>
      <c r="BO525" s="214"/>
      <c r="BP525" s="214"/>
      <c r="BQ525" s="215"/>
    </row>
    <row r="526" spans="1:69" ht="27" customHeight="1" thickTop="1" thickBot="1" x14ac:dyDescent="0.3">
      <c r="A526" s="122"/>
      <c r="B526" s="304" t="str">
        <f>IF(C526="","",(VLOOKUP(C526,Lookups!$B$4:$C$2561,2,FALSE)))</f>
        <v/>
      </c>
      <c r="C526" s="366"/>
      <c r="D526" s="315"/>
      <c r="E526" s="316"/>
      <c r="F526" s="225"/>
      <c r="G526" s="225"/>
      <c r="H526" s="225"/>
      <c r="I526" s="225"/>
      <c r="J526" s="225"/>
      <c r="K526" s="225"/>
      <c r="L526" s="225"/>
      <c r="M526" s="225"/>
      <c r="N526" s="225"/>
      <c r="O526" s="317"/>
      <c r="P526" s="224"/>
      <c r="Q526" s="225"/>
      <c r="R526" s="225"/>
      <c r="S526" s="322"/>
      <c r="T526" s="225"/>
      <c r="U526" s="318"/>
      <c r="V526" s="209"/>
      <c r="W526" s="209"/>
      <c r="X526" s="209"/>
      <c r="Y526" s="209"/>
      <c r="Z526" s="319"/>
      <c r="AA526" s="320"/>
      <c r="AB526" s="308" t="str">
        <f t="shared" si="17"/>
        <v/>
      </c>
      <c r="AC526" s="183"/>
      <c r="AD526" s="209"/>
      <c r="AE526" s="183"/>
      <c r="AF526" s="183"/>
      <c r="AG526" s="183"/>
      <c r="AH526" s="206"/>
      <c r="AI526" s="206"/>
      <c r="AJ526" s="209"/>
      <c r="AK526" s="183"/>
      <c r="AL526" s="206"/>
      <c r="AM526" s="206"/>
      <c r="AN526" s="183"/>
      <c r="AO526" s="209"/>
      <c r="AP526" s="308" t="str">
        <f t="shared" si="16"/>
        <v/>
      </c>
      <c r="AQ526" s="183"/>
      <c r="AR526" s="207" t="s">
        <v>87</v>
      </c>
      <c r="AS526" s="183"/>
      <c r="AT526" s="207" t="s">
        <v>250</v>
      </c>
      <c r="AU526" s="183"/>
      <c r="AV526" s="183"/>
      <c r="AW526" s="207" t="s">
        <v>250</v>
      </c>
      <c r="AX526" s="183"/>
      <c r="AY526" s="207" t="s">
        <v>250</v>
      </c>
      <c r="AZ526" s="207" t="s">
        <v>250</v>
      </c>
      <c r="BA526" s="183"/>
      <c r="BB526" s="183"/>
      <c r="BC526" s="183"/>
      <c r="BD526" s="207" t="s">
        <v>456</v>
      </c>
      <c r="BE526" s="183"/>
      <c r="BF526" s="183"/>
      <c r="BG526" s="183"/>
      <c r="BH526" s="183"/>
      <c r="BI526" s="183"/>
      <c r="BJ526" s="225"/>
      <c r="BN526" s="214"/>
      <c r="BO526" s="214"/>
      <c r="BP526" s="214"/>
      <c r="BQ526" s="215"/>
    </row>
    <row r="527" spans="1:69" ht="27" customHeight="1" thickTop="1" thickBot="1" x14ac:dyDescent="0.3">
      <c r="A527" s="122"/>
      <c r="B527" s="304" t="str">
        <f>IF(C527="","",(VLOOKUP(C527,Lookups!$B$4:$C$2561,2,FALSE)))</f>
        <v/>
      </c>
      <c r="C527" s="366"/>
      <c r="D527" s="315"/>
      <c r="E527" s="316"/>
      <c r="F527" s="225"/>
      <c r="G527" s="225"/>
      <c r="H527" s="225"/>
      <c r="I527" s="225"/>
      <c r="J527" s="225"/>
      <c r="K527" s="225"/>
      <c r="L527" s="225"/>
      <c r="M527" s="225"/>
      <c r="N527" s="225"/>
      <c r="O527" s="317"/>
      <c r="P527" s="224"/>
      <c r="Q527" s="225"/>
      <c r="R527" s="225"/>
      <c r="S527" s="322"/>
      <c r="T527" s="225"/>
      <c r="U527" s="318"/>
      <c r="V527" s="209"/>
      <c r="W527" s="209"/>
      <c r="X527" s="209"/>
      <c r="Y527" s="209"/>
      <c r="Z527" s="319"/>
      <c r="AA527" s="320"/>
      <c r="AB527" s="308" t="str">
        <f t="shared" si="17"/>
        <v/>
      </c>
      <c r="AC527" s="183"/>
      <c r="AD527" s="209"/>
      <c r="AE527" s="183"/>
      <c r="AF527" s="183"/>
      <c r="AG527" s="183"/>
      <c r="AH527" s="206"/>
      <c r="AI527" s="206"/>
      <c r="AJ527" s="209"/>
      <c r="AK527" s="183"/>
      <c r="AL527" s="206"/>
      <c r="AM527" s="206"/>
      <c r="AN527" s="183"/>
      <c r="AO527" s="209"/>
      <c r="AP527" s="308" t="str">
        <f t="shared" si="16"/>
        <v/>
      </c>
      <c r="AQ527" s="183"/>
      <c r="AR527" s="207" t="s">
        <v>87</v>
      </c>
      <c r="AS527" s="183"/>
      <c r="AT527" s="207" t="s">
        <v>250</v>
      </c>
      <c r="AU527" s="183"/>
      <c r="AV527" s="183"/>
      <c r="AW527" s="207" t="s">
        <v>250</v>
      </c>
      <c r="AX527" s="183"/>
      <c r="AY527" s="207" t="s">
        <v>250</v>
      </c>
      <c r="AZ527" s="207" t="s">
        <v>250</v>
      </c>
      <c r="BA527" s="183"/>
      <c r="BB527" s="183"/>
      <c r="BC527" s="183"/>
      <c r="BD527" s="207" t="s">
        <v>456</v>
      </c>
      <c r="BE527" s="183"/>
      <c r="BF527" s="183"/>
      <c r="BG527" s="183"/>
      <c r="BH527" s="183"/>
      <c r="BI527" s="183"/>
      <c r="BJ527" s="225"/>
      <c r="BN527" s="214"/>
      <c r="BO527" s="214"/>
      <c r="BP527" s="214"/>
      <c r="BQ527" s="215"/>
    </row>
    <row r="528" spans="1:69" ht="27" customHeight="1" thickTop="1" thickBot="1" x14ac:dyDescent="0.3">
      <c r="A528" s="122"/>
      <c r="B528" s="304" t="str">
        <f>IF(C528="","",(VLOOKUP(C528,Lookups!$B$4:$C$2561,2,FALSE)))</f>
        <v/>
      </c>
      <c r="C528" s="366"/>
      <c r="D528" s="315"/>
      <c r="E528" s="316"/>
      <c r="F528" s="225"/>
      <c r="G528" s="225"/>
      <c r="H528" s="225"/>
      <c r="I528" s="225"/>
      <c r="J528" s="225"/>
      <c r="K528" s="225"/>
      <c r="L528" s="225"/>
      <c r="M528" s="225"/>
      <c r="N528" s="225"/>
      <c r="O528" s="317"/>
      <c r="P528" s="224"/>
      <c r="Q528" s="225"/>
      <c r="R528" s="225"/>
      <c r="S528" s="322"/>
      <c r="T528" s="225"/>
      <c r="U528" s="318"/>
      <c r="V528" s="209"/>
      <c r="W528" s="209"/>
      <c r="X528" s="209"/>
      <c r="Y528" s="209"/>
      <c r="Z528" s="319"/>
      <c r="AA528" s="320"/>
      <c r="AB528" s="308" t="str">
        <f t="shared" si="17"/>
        <v/>
      </c>
      <c r="AC528" s="183"/>
      <c r="AD528" s="209"/>
      <c r="AE528" s="183"/>
      <c r="AF528" s="183"/>
      <c r="AG528" s="183"/>
      <c r="AH528" s="206"/>
      <c r="AI528" s="206"/>
      <c r="AJ528" s="209"/>
      <c r="AK528" s="183"/>
      <c r="AL528" s="206"/>
      <c r="AM528" s="206"/>
      <c r="AN528" s="183"/>
      <c r="AO528" s="209"/>
      <c r="AP528" s="308" t="str">
        <f t="shared" si="16"/>
        <v/>
      </c>
      <c r="AQ528" s="183"/>
      <c r="AR528" s="207" t="s">
        <v>87</v>
      </c>
      <c r="AS528" s="183"/>
      <c r="AT528" s="207" t="s">
        <v>250</v>
      </c>
      <c r="AU528" s="183"/>
      <c r="AV528" s="183"/>
      <c r="AW528" s="207" t="s">
        <v>250</v>
      </c>
      <c r="AX528" s="183"/>
      <c r="AY528" s="207" t="s">
        <v>250</v>
      </c>
      <c r="AZ528" s="207" t="s">
        <v>250</v>
      </c>
      <c r="BA528" s="183"/>
      <c r="BB528" s="183"/>
      <c r="BC528" s="183"/>
      <c r="BD528" s="207" t="s">
        <v>456</v>
      </c>
      <c r="BE528" s="183"/>
      <c r="BF528" s="183"/>
      <c r="BG528" s="183"/>
      <c r="BH528" s="183"/>
      <c r="BI528" s="183"/>
      <c r="BJ528" s="225"/>
      <c r="BN528" s="214"/>
      <c r="BO528" s="214"/>
      <c r="BP528" s="214"/>
      <c r="BQ528" s="215"/>
    </row>
    <row r="529" spans="1:69" ht="27" customHeight="1" thickTop="1" thickBot="1" x14ac:dyDescent="0.3">
      <c r="A529" s="122"/>
      <c r="B529" s="304" t="str">
        <f>IF(C529="","",(VLOOKUP(C529,Lookups!$B$4:$C$2561,2,FALSE)))</f>
        <v/>
      </c>
      <c r="C529" s="366"/>
      <c r="D529" s="315"/>
      <c r="E529" s="316"/>
      <c r="F529" s="225"/>
      <c r="G529" s="225"/>
      <c r="H529" s="225"/>
      <c r="I529" s="225"/>
      <c r="J529" s="225"/>
      <c r="K529" s="225"/>
      <c r="L529" s="225"/>
      <c r="M529" s="225"/>
      <c r="N529" s="225"/>
      <c r="O529" s="317"/>
      <c r="P529" s="224"/>
      <c r="Q529" s="225"/>
      <c r="R529" s="225"/>
      <c r="S529" s="322"/>
      <c r="T529" s="225"/>
      <c r="U529" s="318"/>
      <c r="V529" s="209"/>
      <c r="W529" s="209"/>
      <c r="X529" s="209"/>
      <c r="Y529" s="209"/>
      <c r="Z529" s="319"/>
      <c r="AA529" s="320"/>
      <c r="AB529" s="308" t="str">
        <f t="shared" si="17"/>
        <v/>
      </c>
      <c r="AC529" s="183"/>
      <c r="AD529" s="209"/>
      <c r="AE529" s="183"/>
      <c r="AF529" s="183"/>
      <c r="AG529" s="183"/>
      <c r="AH529" s="206"/>
      <c r="AI529" s="206"/>
      <c r="AJ529" s="209"/>
      <c r="AK529" s="183"/>
      <c r="AL529" s="206"/>
      <c r="AM529" s="206"/>
      <c r="AN529" s="183"/>
      <c r="AO529" s="209"/>
      <c r="AP529" s="308" t="str">
        <f t="shared" si="16"/>
        <v/>
      </c>
      <c r="AQ529" s="183"/>
      <c r="AR529" s="207" t="s">
        <v>87</v>
      </c>
      <c r="AS529" s="183"/>
      <c r="AT529" s="207" t="s">
        <v>250</v>
      </c>
      <c r="AU529" s="183"/>
      <c r="AV529" s="183"/>
      <c r="AW529" s="207" t="s">
        <v>250</v>
      </c>
      <c r="AX529" s="183"/>
      <c r="AY529" s="207" t="s">
        <v>250</v>
      </c>
      <c r="AZ529" s="207" t="s">
        <v>250</v>
      </c>
      <c r="BA529" s="183"/>
      <c r="BB529" s="183"/>
      <c r="BC529" s="183"/>
      <c r="BD529" s="207" t="s">
        <v>456</v>
      </c>
      <c r="BE529" s="183"/>
      <c r="BF529" s="183"/>
      <c r="BG529" s="183"/>
      <c r="BH529" s="183"/>
      <c r="BI529" s="183"/>
      <c r="BJ529" s="225"/>
      <c r="BN529" s="214"/>
      <c r="BO529" s="214"/>
      <c r="BP529" s="214"/>
      <c r="BQ529" s="215"/>
    </row>
    <row r="530" spans="1:69" ht="27" customHeight="1" thickTop="1" thickBot="1" x14ac:dyDescent="0.3">
      <c r="A530" s="122"/>
      <c r="B530" s="304" t="str">
        <f>IF(C530="","",(VLOOKUP(C530,Lookups!$B$4:$C$2561,2,FALSE)))</f>
        <v/>
      </c>
      <c r="C530" s="366"/>
      <c r="D530" s="315"/>
      <c r="E530" s="316"/>
      <c r="F530" s="225"/>
      <c r="G530" s="225"/>
      <c r="H530" s="225"/>
      <c r="I530" s="225"/>
      <c r="J530" s="225"/>
      <c r="K530" s="225"/>
      <c r="L530" s="225"/>
      <c r="M530" s="225"/>
      <c r="N530" s="225"/>
      <c r="O530" s="317"/>
      <c r="P530" s="224"/>
      <c r="Q530" s="225"/>
      <c r="R530" s="225"/>
      <c r="S530" s="322"/>
      <c r="T530" s="225"/>
      <c r="U530" s="318"/>
      <c r="V530" s="209"/>
      <c r="W530" s="209"/>
      <c r="X530" s="209"/>
      <c r="Y530" s="209"/>
      <c r="Z530" s="319"/>
      <c r="AA530" s="320"/>
      <c r="AB530" s="308" t="str">
        <f t="shared" si="17"/>
        <v/>
      </c>
      <c r="AC530" s="183"/>
      <c r="AD530" s="209"/>
      <c r="AE530" s="183"/>
      <c r="AF530" s="183"/>
      <c r="AG530" s="183"/>
      <c r="AH530" s="206"/>
      <c r="AI530" s="206"/>
      <c r="AJ530" s="209"/>
      <c r="AK530" s="183"/>
      <c r="AL530" s="206"/>
      <c r="AM530" s="206"/>
      <c r="AN530" s="183"/>
      <c r="AO530" s="209"/>
      <c r="AP530" s="308" t="str">
        <f t="shared" si="16"/>
        <v/>
      </c>
      <c r="AQ530" s="183"/>
      <c r="AR530" s="207" t="s">
        <v>87</v>
      </c>
      <c r="AS530" s="183"/>
      <c r="AT530" s="207" t="s">
        <v>250</v>
      </c>
      <c r="AU530" s="183"/>
      <c r="AV530" s="183"/>
      <c r="AW530" s="207" t="s">
        <v>250</v>
      </c>
      <c r="AX530" s="183"/>
      <c r="AY530" s="207" t="s">
        <v>250</v>
      </c>
      <c r="AZ530" s="207" t="s">
        <v>250</v>
      </c>
      <c r="BA530" s="183"/>
      <c r="BB530" s="183"/>
      <c r="BC530" s="183"/>
      <c r="BD530" s="207" t="s">
        <v>456</v>
      </c>
      <c r="BE530" s="183"/>
      <c r="BF530" s="183"/>
      <c r="BG530" s="183"/>
      <c r="BH530" s="183"/>
      <c r="BI530" s="183"/>
      <c r="BJ530" s="225"/>
      <c r="BN530" s="214"/>
      <c r="BO530" s="214"/>
      <c r="BP530" s="214"/>
      <c r="BQ530" s="215"/>
    </row>
    <row r="531" spans="1:69" ht="27" customHeight="1" thickTop="1" thickBot="1" x14ac:dyDescent="0.3">
      <c r="A531" s="122"/>
      <c r="B531" s="304" t="str">
        <f>IF(C531="","",(VLOOKUP(C531,Lookups!$B$4:$C$2561,2,FALSE)))</f>
        <v/>
      </c>
      <c r="C531" s="366"/>
      <c r="D531" s="315"/>
      <c r="E531" s="316"/>
      <c r="F531" s="225"/>
      <c r="G531" s="225"/>
      <c r="H531" s="225"/>
      <c r="I531" s="225"/>
      <c r="J531" s="225"/>
      <c r="K531" s="225"/>
      <c r="L531" s="225"/>
      <c r="M531" s="225"/>
      <c r="N531" s="225"/>
      <c r="O531" s="317"/>
      <c r="P531" s="224"/>
      <c r="Q531" s="225"/>
      <c r="R531" s="225"/>
      <c r="S531" s="322"/>
      <c r="T531" s="225"/>
      <c r="U531" s="318"/>
      <c r="V531" s="209"/>
      <c r="W531" s="209"/>
      <c r="X531" s="209"/>
      <c r="Y531" s="209"/>
      <c r="Z531" s="319"/>
      <c r="AA531" s="320"/>
      <c r="AB531" s="308" t="str">
        <f t="shared" si="17"/>
        <v/>
      </c>
      <c r="AC531" s="183"/>
      <c r="AD531" s="209"/>
      <c r="AE531" s="183"/>
      <c r="AF531" s="183"/>
      <c r="AG531" s="183"/>
      <c r="AH531" s="206"/>
      <c r="AI531" s="206"/>
      <c r="AJ531" s="209"/>
      <c r="AK531" s="183"/>
      <c r="AL531" s="206"/>
      <c r="AM531" s="206"/>
      <c r="AN531" s="183"/>
      <c r="AO531" s="209"/>
      <c r="AP531" s="308" t="str">
        <f t="shared" si="16"/>
        <v/>
      </c>
      <c r="AQ531" s="183"/>
      <c r="AR531" s="207" t="s">
        <v>87</v>
      </c>
      <c r="AS531" s="183"/>
      <c r="AT531" s="207" t="s">
        <v>250</v>
      </c>
      <c r="AU531" s="183"/>
      <c r="AV531" s="183"/>
      <c r="AW531" s="207" t="s">
        <v>250</v>
      </c>
      <c r="AX531" s="183"/>
      <c r="AY531" s="207" t="s">
        <v>250</v>
      </c>
      <c r="AZ531" s="207" t="s">
        <v>250</v>
      </c>
      <c r="BA531" s="183"/>
      <c r="BB531" s="183"/>
      <c r="BC531" s="183"/>
      <c r="BD531" s="207" t="s">
        <v>456</v>
      </c>
      <c r="BE531" s="183"/>
      <c r="BF531" s="183"/>
      <c r="BG531" s="183"/>
      <c r="BH531" s="183"/>
      <c r="BI531" s="183"/>
      <c r="BJ531" s="225"/>
      <c r="BN531" s="214"/>
      <c r="BO531" s="214"/>
      <c r="BP531" s="214"/>
      <c r="BQ531" s="215"/>
    </row>
    <row r="532" spans="1:69" ht="27" customHeight="1" thickTop="1" thickBot="1" x14ac:dyDescent="0.3">
      <c r="A532" s="122"/>
      <c r="B532" s="304" t="str">
        <f>IF(C532="","",(VLOOKUP(C532,Lookups!$B$4:$C$2561,2,FALSE)))</f>
        <v/>
      </c>
      <c r="C532" s="366"/>
      <c r="D532" s="315"/>
      <c r="E532" s="316"/>
      <c r="F532" s="225"/>
      <c r="G532" s="225"/>
      <c r="H532" s="225"/>
      <c r="I532" s="225"/>
      <c r="J532" s="225"/>
      <c r="K532" s="225"/>
      <c r="L532" s="225"/>
      <c r="M532" s="225"/>
      <c r="N532" s="225"/>
      <c r="O532" s="317"/>
      <c r="P532" s="224"/>
      <c r="Q532" s="225"/>
      <c r="R532" s="225"/>
      <c r="S532" s="322"/>
      <c r="T532" s="225"/>
      <c r="U532" s="318"/>
      <c r="V532" s="209"/>
      <c r="W532" s="209"/>
      <c r="X532" s="209"/>
      <c r="Y532" s="209"/>
      <c r="Z532" s="319"/>
      <c r="AA532" s="320"/>
      <c r="AB532" s="308" t="str">
        <f t="shared" si="17"/>
        <v/>
      </c>
      <c r="AC532" s="183"/>
      <c r="AD532" s="209"/>
      <c r="AE532" s="183"/>
      <c r="AF532" s="183"/>
      <c r="AG532" s="183"/>
      <c r="AH532" s="206"/>
      <c r="AI532" s="206"/>
      <c r="AJ532" s="209"/>
      <c r="AK532" s="183"/>
      <c r="AL532" s="206"/>
      <c r="AM532" s="206"/>
      <c r="AN532" s="183"/>
      <c r="AO532" s="209"/>
      <c r="AP532" s="308" t="str">
        <f t="shared" si="16"/>
        <v/>
      </c>
      <c r="AQ532" s="183"/>
      <c r="AR532" s="207" t="s">
        <v>87</v>
      </c>
      <c r="AS532" s="183"/>
      <c r="AT532" s="207" t="s">
        <v>250</v>
      </c>
      <c r="AU532" s="183"/>
      <c r="AV532" s="183"/>
      <c r="AW532" s="207" t="s">
        <v>250</v>
      </c>
      <c r="AX532" s="183"/>
      <c r="AY532" s="207" t="s">
        <v>250</v>
      </c>
      <c r="AZ532" s="207" t="s">
        <v>250</v>
      </c>
      <c r="BA532" s="183"/>
      <c r="BB532" s="183"/>
      <c r="BC532" s="183"/>
      <c r="BD532" s="207" t="s">
        <v>456</v>
      </c>
      <c r="BE532" s="183"/>
      <c r="BF532" s="183"/>
      <c r="BG532" s="183"/>
      <c r="BH532" s="183"/>
      <c r="BI532" s="183"/>
      <c r="BJ532" s="225"/>
      <c r="BN532" s="214"/>
      <c r="BO532" s="214"/>
      <c r="BP532" s="214"/>
      <c r="BQ532" s="215"/>
    </row>
    <row r="533" spans="1:69" ht="27" customHeight="1" thickTop="1" thickBot="1" x14ac:dyDescent="0.3">
      <c r="A533" s="122"/>
      <c r="B533" s="304" t="str">
        <f>IF(C533="","",(VLOOKUP(C533,Lookups!$B$4:$C$2561,2,FALSE)))</f>
        <v/>
      </c>
      <c r="C533" s="366"/>
      <c r="D533" s="315"/>
      <c r="E533" s="316"/>
      <c r="F533" s="225"/>
      <c r="G533" s="225"/>
      <c r="H533" s="225"/>
      <c r="I533" s="225"/>
      <c r="J533" s="225"/>
      <c r="K533" s="225"/>
      <c r="L533" s="225"/>
      <c r="M533" s="225"/>
      <c r="N533" s="225"/>
      <c r="O533" s="317"/>
      <c r="P533" s="224"/>
      <c r="Q533" s="225"/>
      <c r="R533" s="225"/>
      <c r="S533" s="322"/>
      <c r="T533" s="225"/>
      <c r="U533" s="318"/>
      <c r="V533" s="209"/>
      <c r="W533" s="209"/>
      <c r="X533" s="209"/>
      <c r="Y533" s="209"/>
      <c r="Z533" s="319"/>
      <c r="AA533" s="320"/>
      <c r="AB533" s="308" t="str">
        <f t="shared" si="17"/>
        <v/>
      </c>
      <c r="AC533" s="183"/>
      <c r="AD533" s="209"/>
      <c r="AE533" s="183"/>
      <c r="AF533" s="183"/>
      <c r="AG533" s="183"/>
      <c r="AH533" s="206"/>
      <c r="AI533" s="206"/>
      <c r="AJ533" s="209"/>
      <c r="AK533" s="183"/>
      <c r="AL533" s="206"/>
      <c r="AM533" s="206"/>
      <c r="AN533" s="183"/>
      <c r="AO533" s="209"/>
      <c r="AP533" s="308" t="str">
        <f t="shared" si="16"/>
        <v/>
      </c>
      <c r="AQ533" s="183"/>
      <c r="AR533" s="207" t="s">
        <v>87</v>
      </c>
      <c r="AS533" s="183"/>
      <c r="AT533" s="207" t="s">
        <v>250</v>
      </c>
      <c r="AU533" s="183"/>
      <c r="AV533" s="183"/>
      <c r="AW533" s="207" t="s">
        <v>250</v>
      </c>
      <c r="AX533" s="183"/>
      <c r="AY533" s="207" t="s">
        <v>250</v>
      </c>
      <c r="AZ533" s="207" t="s">
        <v>250</v>
      </c>
      <c r="BA533" s="183"/>
      <c r="BB533" s="183"/>
      <c r="BC533" s="183"/>
      <c r="BD533" s="207" t="s">
        <v>456</v>
      </c>
      <c r="BE533" s="183"/>
      <c r="BF533" s="183"/>
      <c r="BG533" s="183"/>
      <c r="BH533" s="183"/>
      <c r="BI533" s="183"/>
      <c r="BJ533" s="225"/>
      <c r="BN533" s="214"/>
      <c r="BO533" s="214"/>
      <c r="BP533" s="214"/>
      <c r="BQ533" s="215"/>
    </row>
    <row r="534" spans="1:69" ht="27" customHeight="1" thickTop="1" thickBot="1" x14ac:dyDescent="0.3">
      <c r="A534" s="122"/>
      <c r="B534" s="304" t="str">
        <f>IF(C534="","",(VLOOKUP(C534,Lookups!$B$4:$C$2561,2,FALSE)))</f>
        <v/>
      </c>
      <c r="C534" s="366"/>
      <c r="D534" s="315"/>
      <c r="E534" s="316"/>
      <c r="F534" s="225"/>
      <c r="G534" s="225"/>
      <c r="H534" s="225"/>
      <c r="I534" s="225"/>
      <c r="J534" s="225"/>
      <c r="K534" s="225"/>
      <c r="L534" s="225"/>
      <c r="M534" s="225"/>
      <c r="N534" s="225"/>
      <c r="O534" s="317"/>
      <c r="P534" s="224"/>
      <c r="Q534" s="225"/>
      <c r="R534" s="225"/>
      <c r="S534" s="322"/>
      <c r="T534" s="225"/>
      <c r="U534" s="318"/>
      <c r="V534" s="209"/>
      <c r="W534" s="209"/>
      <c r="X534" s="209"/>
      <c r="Y534" s="209"/>
      <c r="Z534" s="319"/>
      <c r="AA534" s="320"/>
      <c r="AB534" s="308" t="str">
        <f t="shared" si="17"/>
        <v/>
      </c>
      <c r="AC534" s="183"/>
      <c r="AD534" s="209"/>
      <c r="AE534" s="183"/>
      <c r="AF534" s="183"/>
      <c r="AG534" s="183"/>
      <c r="AH534" s="206"/>
      <c r="AI534" s="206"/>
      <c r="AJ534" s="209"/>
      <c r="AK534" s="183"/>
      <c r="AL534" s="206"/>
      <c r="AM534" s="206"/>
      <c r="AN534" s="183"/>
      <c r="AO534" s="209"/>
      <c r="AP534" s="308" t="str">
        <f t="shared" si="16"/>
        <v/>
      </c>
      <c r="AQ534" s="183"/>
      <c r="AR534" s="207" t="s">
        <v>87</v>
      </c>
      <c r="AS534" s="183"/>
      <c r="AT534" s="207" t="s">
        <v>250</v>
      </c>
      <c r="AU534" s="183"/>
      <c r="AV534" s="183"/>
      <c r="AW534" s="207" t="s">
        <v>250</v>
      </c>
      <c r="AX534" s="183"/>
      <c r="AY534" s="207" t="s">
        <v>250</v>
      </c>
      <c r="AZ534" s="207" t="s">
        <v>250</v>
      </c>
      <c r="BA534" s="183"/>
      <c r="BB534" s="183"/>
      <c r="BC534" s="183"/>
      <c r="BD534" s="207" t="s">
        <v>456</v>
      </c>
      <c r="BE534" s="183"/>
      <c r="BF534" s="183"/>
      <c r="BG534" s="183"/>
      <c r="BH534" s="183"/>
      <c r="BI534" s="183"/>
      <c r="BJ534" s="225"/>
      <c r="BN534" s="214"/>
      <c r="BO534" s="214"/>
      <c r="BP534" s="214"/>
      <c r="BQ534" s="215"/>
    </row>
    <row r="535" spans="1:69" ht="27" customHeight="1" thickTop="1" thickBot="1" x14ac:dyDescent="0.3">
      <c r="A535" s="122"/>
      <c r="B535" s="304" t="str">
        <f>IF(C535="","",(VLOOKUP(C535,Lookups!$B$4:$C$2561,2,FALSE)))</f>
        <v/>
      </c>
      <c r="C535" s="366"/>
      <c r="D535" s="315"/>
      <c r="E535" s="316"/>
      <c r="F535" s="225"/>
      <c r="G535" s="225"/>
      <c r="H535" s="225"/>
      <c r="I535" s="225"/>
      <c r="J535" s="225"/>
      <c r="K535" s="225"/>
      <c r="L535" s="225"/>
      <c r="M535" s="225"/>
      <c r="N535" s="225"/>
      <c r="O535" s="317"/>
      <c r="P535" s="224"/>
      <c r="Q535" s="225"/>
      <c r="R535" s="225"/>
      <c r="S535" s="322"/>
      <c r="T535" s="225"/>
      <c r="U535" s="318"/>
      <c r="V535" s="209"/>
      <c r="W535" s="209"/>
      <c r="X535" s="209"/>
      <c r="Y535" s="209"/>
      <c r="Z535" s="319"/>
      <c r="AA535" s="320"/>
      <c r="AB535" s="308" t="str">
        <f t="shared" si="17"/>
        <v/>
      </c>
      <c r="AC535" s="183"/>
      <c r="AD535" s="209"/>
      <c r="AE535" s="183"/>
      <c r="AF535" s="183"/>
      <c r="AG535" s="183"/>
      <c r="AH535" s="206"/>
      <c r="AI535" s="206"/>
      <c r="AJ535" s="209"/>
      <c r="AK535" s="183"/>
      <c r="AL535" s="206"/>
      <c r="AM535" s="206"/>
      <c r="AN535" s="183"/>
      <c r="AO535" s="209"/>
      <c r="AP535" s="308" t="str">
        <f t="shared" si="16"/>
        <v/>
      </c>
      <c r="AQ535" s="183"/>
      <c r="AR535" s="207" t="s">
        <v>87</v>
      </c>
      <c r="AS535" s="183"/>
      <c r="AT535" s="207" t="s">
        <v>250</v>
      </c>
      <c r="AU535" s="183"/>
      <c r="AV535" s="183"/>
      <c r="AW535" s="207" t="s">
        <v>250</v>
      </c>
      <c r="AX535" s="183"/>
      <c r="AY535" s="207" t="s">
        <v>250</v>
      </c>
      <c r="AZ535" s="207" t="s">
        <v>250</v>
      </c>
      <c r="BA535" s="183"/>
      <c r="BB535" s="183"/>
      <c r="BC535" s="183"/>
      <c r="BD535" s="207" t="s">
        <v>456</v>
      </c>
      <c r="BE535" s="183"/>
      <c r="BF535" s="183"/>
      <c r="BG535" s="183"/>
      <c r="BH535" s="183"/>
      <c r="BI535" s="183"/>
      <c r="BJ535" s="225"/>
      <c r="BN535" s="214"/>
      <c r="BO535" s="214"/>
      <c r="BP535" s="214"/>
      <c r="BQ535" s="215"/>
    </row>
    <row r="536" spans="1:69" ht="27" customHeight="1" thickTop="1" thickBot="1" x14ac:dyDescent="0.3">
      <c r="A536" s="122"/>
      <c r="B536" s="304" t="str">
        <f>IF(C536="","",(VLOOKUP(C536,Lookups!$B$4:$C$2561,2,FALSE)))</f>
        <v/>
      </c>
      <c r="C536" s="366"/>
      <c r="D536" s="315"/>
      <c r="E536" s="316"/>
      <c r="F536" s="225"/>
      <c r="G536" s="225"/>
      <c r="H536" s="225"/>
      <c r="I536" s="225"/>
      <c r="J536" s="225"/>
      <c r="K536" s="225"/>
      <c r="L536" s="225"/>
      <c r="M536" s="225"/>
      <c r="N536" s="225"/>
      <c r="O536" s="317"/>
      <c r="P536" s="224"/>
      <c r="Q536" s="225"/>
      <c r="R536" s="225"/>
      <c r="S536" s="322"/>
      <c r="T536" s="225"/>
      <c r="U536" s="318"/>
      <c r="V536" s="209"/>
      <c r="W536" s="209"/>
      <c r="X536" s="209"/>
      <c r="Y536" s="209"/>
      <c r="Z536" s="319"/>
      <c r="AA536" s="320"/>
      <c r="AB536" s="308" t="str">
        <f t="shared" si="17"/>
        <v/>
      </c>
      <c r="AC536" s="183"/>
      <c r="AD536" s="209"/>
      <c r="AE536" s="183"/>
      <c r="AF536" s="183"/>
      <c r="AG536" s="183"/>
      <c r="AH536" s="206"/>
      <c r="AI536" s="206"/>
      <c r="AJ536" s="209"/>
      <c r="AK536" s="183"/>
      <c r="AL536" s="206"/>
      <c r="AM536" s="206"/>
      <c r="AN536" s="183"/>
      <c r="AO536" s="209"/>
      <c r="AP536" s="308" t="str">
        <f t="shared" si="16"/>
        <v/>
      </c>
      <c r="AQ536" s="183"/>
      <c r="AR536" s="207" t="s">
        <v>87</v>
      </c>
      <c r="AS536" s="183"/>
      <c r="AT536" s="207" t="s">
        <v>250</v>
      </c>
      <c r="AU536" s="183"/>
      <c r="AV536" s="183"/>
      <c r="AW536" s="207" t="s">
        <v>250</v>
      </c>
      <c r="AX536" s="183"/>
      <c r="AY536" s="207" t="s">
        <v>250</v>
      </c>
      <c r="AZ536" s="207" t="s">
        <v>250</v>
      </c>
      <c r="BA536" s="183"/>
      <c r="BB536" s="183"/>
      <c r="BC536" s="183"/>
      <c r="BD536" s="207" t="s">
        <v>456</v>
      </c>
      <c r="BE536" s="183"/>
      <c r="BF536" s="183"/>
      <c r="BG536" s="183"/>
      <c r="BH536" s="183"/>
      <c r="BI536" s="183"/>
      <c r="BJ536" s="225"/>
      <c r="BN536" s="214"/>
      <c r="BO536" s="214"/>
      <c r="BP536" s="214"/>
      <c r="BQ536" s="215"/>
    </row>
    <row r="537" spans="1:69" ht="27" customHeight="1" thickTop="1" thickBot="1" x14ac:dyDescent="0.3">
      <c r="A537" s="122"/>
      <c r="B537" s="304" t="str">
        <f>IF(C537="","",(VLOOKUP(C537,Lookups!$B$4:$C$2561,2,FALSE)))</f>
        <v/>
      </c>
      <c r="C537" s="366"/>
      <c r="D537" s="315"/>
      <c r="E537" s="316"/>
      <c r="F537" s="225"/>
      <c r="G537" s="225"/>
      <c r="H537" s="225"/>
      <c r="I537" s="225"/>
      <c r="J537" s="225"/>
      <c r="K537" s="225"/>
      <c r="L537" s="225"/>
      <c r="M537" s="225"/>
      <c r="N537" s="225"/>
      <c r="O537" s="317"/>
      <c r="P537" s="224"/>
      <c r="Q537" s="225"/>
      <c r="R537" s="225"/>
      <c r="S537" s="322"/>
      <c r="T537" s="225"/>
      <c r="U537" s="318"/>
      <c r="V537" s="209"/>
      <c r="W537" s="209"/>
      <c r="X537" s="209"/>
      <c r="Y537" s="209"/>
      <c r="Z537" s="319"/>
      <c r="AA537" s="320"/>
      <c r="AB537" s="308" t="str">
        <f t="shared" si="17"/>
        <v/>
      </c>
      <c r="AC537" s="183"/>
      <c r="AD537" s="209"/>
      <c r="AE537" s="183"/>
      <c r="AF537" s="183"/>
      <c r="AG537" s="183"/>
      <c r="AH537" s="206"/>
      <c r="AI537" s="206"/>
      <c r="AJ537" s="209"/>
      <c r="AK537" s="183"/>
      <c r="AL537" s="206"/>
      <c r="AM537" s="206"/>
      <c r="AN537" s="183"/>
      <c r="AO537" s="209"/>
      <c r="AP537" s="308" t="str">
        <f t="shared" si="16"/>
        <v/>
      </c>
      <c r="AQ537" s="183"/>
      <c r="AR537" s="207" t="s">
        <v>87</v>
      </c>
      <c r="AS537" s="183"/>
      <c r="AT537" s="207" t="s">
        <v>250</v>
      </c>
      <c r="AU537" s="183"/>
      <c r="AV537" s="183"/>
      <c r="AW537" s="207" t="s">
        <v>250</v>
      </c>
      <c r="AX537" s="183"/>
      <c r="AY537" s="207" t="s">
        <v>250</v>
      </c>
      <c r="AZ537" s="207" t="s">
        <v>250</v>
      </c>
      <c r="BA537" s="183"/>
      <c r="BB537" s="183"/>
      <c r="BC537" s="183"/>
      <c r="BD537" s="207" t="s">
        <v>456</v>
      </c>
      <c r="BE537" s="183"/>
      <c r="BF537" s="183"/>
      <c r="BG537" s="183"/>
      <c r="BH537" s="183"/>
      <c r="BI537" s="183"/>
      <c r="BJ537" s="225"/>
      <c r="BN537" s="214"/>
      <c r="BO537" s="214"/>
      <c r="BP537" s="214"/>
      <c r="BQ537" s="215"/>
    </row>
    <row r="538" spans="1:69" ht="27" customHeight="1" thickTop="1" thickBot="1" x14ac:dyDescent="0.3">
      <c r="A538" s="122"/>
      <c r="B538" s="304" t="str">
        <f>IF(C538="","",(VLOOKUP(C538,Lookups!$B$4:$C$2561,2,FALSE)))</f>
        <v/>
      </c>
      <c r="C538" s="366"/>
      <c r="D538" s="315"/>
      <c r="E538" s="316"/>
      <c r="F538" s="225"/>
      <c r="G538" s="225"/>
      <c r="H538" s="225"/>
      <c r="I538" s="225"/>
      <c r="J538" s="225"/>
      <c r="K538" s="225"/>
      <c r="L538" s="225"/>
      <c r="M538" s="225"/>
      <c r="N538" s="225"/>
      <c r="O538" s="317"/>
      <c r="P538" s="224"/>
      <c r="Q538" s="225"/>
      <c r="R538" s="225"/>
      <c r="S538" s="322"/>
      <c r="T538" s="225"/>
      <c r="U538" s="318"/>
      <c r="V538" s="209"/>
      <c r="W538" s="209"/>
      <c r="X538" s="209"/>
      <c r="Y538" s="209"/>
      <c r="Z538" s="319"/>
      <c r="AA538" s="320"/>
      <c r="AB538" s="308" t="str">
        <f t="shared" si="17"/>
        <v/>
      </c>
      <c r="AC538" s="183"/>
      <c r="AD538" s="209"/>
      <c r="AE538" s="183"/>
      <c r="AF538" s="183"/>
      <c r="AG538" s="183"/>
      <c r="AH538" s="206"/>
      <c r="AI538" s="206"/>
      <c r="AJ538" s="209"/>
      <c r="AK538" s="183"/>
      <c r="AL538" s="206"/>
      <c r="AM538" s="206"/>
      <c r="AN538" s="183"/>
      <c r="AO538" s="209"/>
      <c r="AP538" s="308" t="str">
        <f t="shared" si="16"/>
        <v/>
      </c>
      <c r="AQ538" s="183"/>
      <c r="AR538" s="207" t="s">
        <v>87</v>
      </c>
      <c r="AS538" s="183"/>
      <c r="AT538" s="207" t="s">
        <v>250</v>
      </c>
      <c r="AU538" s="183"/>
      <c r="AV538" s="183"/>
      <c r="AW538" s="207" t="s">
        <v>250</v>
      </c>
      <c r="AX538" s="183"/>
      <c r="AY538" s="207" t="s">
        <v>250</v>
      </c>
      <c r="AZ538" s="207" t="s">
        <v>250</v>
      </c>
      <c r="BA538" s="183"/>
      <c r="BB538" s="183"/>
      <c r="BC538" s="183"/>
      <c r="BD538" s="207" t="s">
        <v>456</v>
      </c>
      <c r="BE538" s="183"/>
      <c r="BF538" s="183"/>
      <c r="BG538" s="183"/>
      <c r="BH538" s="183"/>
      <c r="BI538" s="183"/>
      <c r="BJ538" s="225"/>
      <c r="BN538" s="214"/>
      <c r="BO538" s="214"/>
      <c r="BP538" s="214"/>
      <c r="BQ538" s="215"/>
    </row>
    <row r="539" spans="1:69" ht="27" customHeight="1" thickTop="1" thickBot="1" x14ac:dyDescent="0.3">
      <c r="A539" s="122"/>
      <c r="B539" s="304" t="str">
        <f>IF(C539="","",(VLOOKUP(C539,Lookups!$B$4:$C$2561,2,FALSE)))</f>
        <v/>
      </c>
      <c r="C539" s="366"/>
      <c r="D539" s="315"/>
      <c r="E539" s="316"/>
      <c r="F539" s="225"/>
      <c r="G539" s="225"/>
      <c r="H539" s="225"/>
      <c r="I539" s="225"/>
      <c r="J539" s="225"/>
      <c r="K539" s="225"/>
      <c r="L539" s="225"/>
      <c r="M539" s="225"/>
      <c r="N539" s="225"/>
      <c r="O539" s="317"/>
      <c r="P539" s="224"/>
      <c r="Q539" s="225"/>
      <c r="R539" s="225"/>
      <c r="S539" s="322"/>
      <c r="T539" s="225"/>
      <c r="U539" s="318"/>
      <c r="V539" s="209"/>
      <c r="W539" s="209"/>
      <c r="X539" s="209"/>
      <c r="Y539" s="209"/>
      <c r="Z539" s="319"/>
      <c r="AA539" s="320"/>
      <c r="AB539" s="308" t="str">
        <f t="shared" si="17"/>
        <v/>
      </c>
      <c r="AC539" s="183"/>
      <c r="AD539" s="209"/>
      <c r="AE539" s="183"/>
      <c r="AF539" s="183"/>
      <c r="AG539" s="183"/>
      <c r="AH539" s="206"/>
      <c r="AI539" s="206"/>
      <c r="AJ539" s="209"/>
      <c r="AK539" s="183"/>
      <c r="AL539" s="206"/>
      <c r="AM539" s="206"/>
      <c r="AN539" s="183"/>
      <c r="AO539" s="209"/>
      <c r="AP539" s="308" t="str">
        <f t="shared" si="16"/>
        <v/>
      </c>
      <c r="AQ539" s="183"/>
      <c r="AR539" s="207" t="s">
        <v>87</v>
      </c>
      <c r="AS539" s="183"/>
      <c r="AT539" s="207" t="s">
        <v>250</v>
      </c>
      <c r="AU539" s="183"/>
      <c r="AV539" s="183"/>
      <c r="AW539" s="207" t="s">
        <v>250</v>
      </c>
      <c r="AX539" s="183"/>
      <c r="AY539" s="207" t="s">
        <v>250</v>
      </c>
      <c r="AZ539" s="207" t="s">
        <v>250</v>
      </c>
      <c r="BA539" s="183"/>
      <c r="BB539" s="183"/>
      <c r="BC539" s="183"/>
      <c r="BD539" s="207" t="s">
        <v>456</v>
      </c>
      <c r="BE539" s="183"/>
      <c r="BF539" s="183"/>
      <c r="BG539" s="183"/>
      <c r="BH539" s="183"/>
      <c r="BI539" s="183"/>
      <c r="BJ539" s="225"/>
      <c r="BN539" s="214"/>
      <c r="BO539" s="214"/>
      <c r="BP539" s="214"/>
      <c r="BQ539" s="215"/>
    </row>
    <row r="540" spans="1:69" ht="27" customHeight="1" thickTop="1" thickBot="1" x14ac:dyDescent="0.3">
      <c r="A540" s="122"/>
      <c r="B540" s="304" t="str">
        <f>IF(C540="","",(VLOOKUP(C540,Lookups!$B$4:$C$2561,2,FALSE)))</f>
        <v/>
      </c>
      <c r="C540" s="366"/>
      <c r="D540" s="315"/>
      <c r="E540" s="316"/>
      <c r="F540" s="225"/>
      <c r="G540" s="225"/>
      <c r="H540" s="225"/>
      <c r="I540" s="225"/>
      <c r="J540" s="225"/>
      <c r="K540" s="225"/>
      <c r="L540" s="225"/>
      <c r="M540" s="225"/>
      <c r="N540" s="225"/>
      <c r="O540" s="317"/>
      <c r="P540" s="224"/>
      <c r="Q540" s="225"/>
      <c r="R540" s="225"/>
      <c r="S540" s="322"/>
      <c r="T540" s="225"/>
      <c r="U540" s="318"/>
      <c r="V540" s="209"/>
      <c r="W540" s="209"/>
      <c r="X540" s="209"/>
      <c r="Y540" s="209"/>
      <c r="Z540" s="319"/>
      <c r="AA540" s="320"/>
      <c r="AB540" s="308" t="str">
        <f t="shared" si="17"/>
        <v/>
      </c>
      <c r="AC540" s="183"/>
      <c r="AD540" s="209"/>
      <c r="AE540" s="183"/>
      <c r="AF540" s="183"/>
      <c r="AG540" s="183"/>
      <c r="AH540" s="206"/>
      <c r="AI540" s="206"/>
      <c r="AJ540" s="209"/>
      <c r="AK540" s="183"/>
      <c r="AL540" s="206"/>
      <c r="AM540" s="206"/>
      <c r="AN540" s="183"/>
      <c r="AO540" s="209"/>
      <c r="AP540" s="308" t="str">
        <f t="shared" si="16"/>
        <v/>
      </c>
      <c r="AQ540" s="183"/>
      <c r="AR540" s="207" t="s">
        <v>87</v>
      </c>
      <c r="AS540" s="183"/>
      <c r="AT540" s="207" t="s">
        <v>250</v>
      </c>
      <c r="AU540" s="183"/>
      <c r="AV540" s="183"/>
      <c r="AW540" s="207" t="s">
        <v>250</v>
      </c>
      <c r="AX540" s="183"/>
      <c r="AY540" s="207" t="s">
        <v>250</v>
      </c>
      <c r="AZ540" s="207" t="s">
        <v>250</v>
      </c>
      <c r="BA540" s="183"/>
      <c r="BB540" s="183"/>
      <c r="BC540" s="183"/>
      <c r="BD540" s="207" t="s">
        <v>456</v>
      </c>
      <c r="BE540" s="183"/>
      <c r="BF540" s="183"/>
      <c r="BG540" s="183"/>
      <c r="BH540" s="183"/>
      <c r="BI540" s="183"/>
      <c r="BJ540" s="225"/>
      <c r="BN540" s="214"/>
      <c r="BO540" s="214"/>
      <c r="BP540" s="214"/>
      <c r="BQ540" s="215"/>
    </row>
    <row r="541" spans="1:69" ht="27" customHeight="1" thickTop="1" thickBot="1" x14ac:dyDescent="0.3">
      <c r="A541" s="122"/>
      <c r="B541" s="304" t="str">
        <f>IF(C541="","",(VLOOKUP(C541,Lookups!$B$4:$C$2561,2,FALSE)))</f>
        <v/>
      </c>
      <c r="C541" s="366"/>
      <c r="D541" s="315"/>
      <c r="E541" s="316"/>
      <c r="F541" s="225"/>
      <c r="G541" s="225"/>
      <c r="H541" s="225"/>
      <c r="I541" s="225"/>
      <c r="J541" s="225"/>
      <c r="K541" s="225"/>
      <c r="L541" s="225"/>
      <c r="M541" s="225"/>
      <c r="N541" s="225"/>
      <c r="O541" s="317"/>
      <c r="P541" s="224"/>
      <c r="Q541" s="225"/>
      <c r="R541" s="225"/>
      <c r="S541" s="322"/>
      <c r="T541" s="225"/>
      <c r="U541" s="318"/>
      <c r="V541" s="209"/>
      <c r="W541" s="209"/>
      <c r="X541" s="209"/>
      <c r="Y541" s="209"/>
      <c r="Z541" s="319"/>
      <c r="AA541" s="320"/>
      <c r="AB541" s="308" t="str">
        <f t="shared" si="17"/>
        <v/>
      </c>
      <c r="AC541" s="183"/>
      <c r="AD541" s="209"/>
      <c r="AE541" s="183"/>
      <c r="AF541" s="183"/>
      <c r="AG541" s="183"/>
      <c r="AH541" s="206"/>
      <c r="AI541" s="206"/>
      <c r="AJ541" s="209"/>
      <c r="AK541" s="183"/>
      <c r="AL541" s="206"/>
      <c r="AM541" s="206"/>
      <c r="AN541" s="183"/>
      <c r="AO541" s="209"/>
      <c r="AP541" s="308" t="str">
        <f t="shared" si="16"/>
        <v/>
      </c>
      <c r="AQ541" s="183"/>
      <c r="AR541" s="207" t="s">
        <v>87</v>
      </c>
      <c r="AS541" s="183"/>
      <c r="AT541" s="207" t="s">
        <v>250</v>
      </c>
      <c r="AU541" s="183"/>
      <c r="AV541" s="183"/>
      <c r="AW541" s="207" t="s">
        <v>250</v>
      </c>
      <c r="AX541" s="183"/>
      <c r="AY541" s="207" t="s">
        <v>250</v>
      </c>
      <c r="AZ541" s="207" t="s">
        <v>250</v>
      </c>
      <c r="BA541" s="183"/>
      <c r="BB541" s="183"/>
      <c r="BC541" s="183"/>
      <c r="BD541" s="207" t="s">
        <v>456</v>
      </c>
      <c r="BE541" s="183"/>
      <c r="BF541" s="183"/>
      <c r="BG541" s="183"/>
      <c r="BH541" s="183"/>
      <c r="BI541" s="183"/>
      <c r="BJ541" s="225"/>
      <c r="BN541" s="214"/>
      <c r="BO541" s="214"/>
      <c r="BP541" s="214"/>
      <c r="BQ541" s="215"/>
    </row>
    <row r="542" spans="1:69" ht="27" customHeight="1" thickTop="1" thickBot="1" x14ac:dyDescent="0.3">
      <c r="A542" s="122"/>
      <c r="B542" s="304" t="str">
        <f>IF(C542="","",(VLOOKUP(C542,Lookups!$B$4:$C$2561,2,FALSE)))</f>
        <v/>
      </c>
      <c r="C542" s="366"/>
      <c r="D542" s="315"/>
      <c r="E542" s="316"/>
      <c r="F542" s="225"/>
      <c r="G542" s="225"/>
      <c r="H542" s="225"/>
      <c r="I542" s="225"/>
      <c r="J542" s="225"/>
      <c r="K542" s="225"/>
      <c r="L542" s="225"/>
      <c r="M542" s="225"/>
      <c r="N542" s="225"/>
      <c r="O542" s="317"/>
      <c r="P542" s="224"/>
      <c r="Q542" s="225"/>
      <c r="R542" s="225"/>
      <c r="S542" s="322"/>
      <c r="T542" s="225"/>
      <c r="U542" s="318"/>
      <c r="V542" s="209"/>
      <c r="W542" s="209"/>
      <c r="X542" s="209"/>
      <c r="Y542" s="209"/>
      <c r="Z542" s="319"/>
      <c r="AA542" s="320"/>
      <c r="AB542" s="308" t="str">
        <f t="shared" si="17"/>
        <v/>
      </c>
      <c r="AC542" s="183"/>
      <c r="AD542" s="209"/>
      <c r="AE542" s="183"/>
      <c r="AF542" s="183"/>
      <c r="AG542" s="183"/>
      <c r="AH542" s="206"/>
      <c r="AI542" s="206"/>
      <c r="AJ542" s="209"/>
      <c r="AK542" s="183"/>
      <c r="AL542" s="206"/>
      <c r="AM542" s="206"/>
      <c r="AN542" s="183"/>
      <c r="AO542" s="209"/>
      <c r="AP542" s="308" t="str">
        <f t="shared" si="16"/>
        <v/>
      </c>
      <c r="AQ542" s="183"/>
      <c r="AR542" s="207" t="s">
        <v>87</v>
      </c>
      <c r="AS542" s="183"/>
      <c r="AT542" s="207" t="s">
        <v>250</v>
      </c>
      <c r="AU542" s="183"/>
      <c r="AV542" s="183"/>
      <c r="AW542" s="207" t="s">
        <v>250</v>
      </c>
      <c r="AX542" s="183"/>
      <c r="AY542" s="207" t="s">
        <v>250</v>
      </c>
      <c r="AZ542" s="207" t="s">
        <v>250</v>
      </c>
      <c r="BA542" s="183"/>
      <c r="BB542" s="183"/>
      <c r="BC542" s="183"/>
      <c r="BD542" s="207" t="s">
        <v>456</v>
      </c>
      <c r="BE542" s="183"/>
      <c r="BF542" s="183"/>
      <c r="BG542" s="183"/>
      <c r="BH542" s="183"/>
      <c r="BI542" s="183"/>
      <c r="BJ542" s="225"/>
      <c r="BN542" s="214"/>
      <c r="BO542" s="214"/>
      <c r="BP542" s="214"/>
      <c r="BQ542" s="215"/>
    </row>
    <row r="543" spans="1:69" ht="27" customHeight="1" thickTop="1" thickBot="1" x14ac:dyDescent="0.3">
      <c r="A543" s="122"/>
      <c r="B543" s="304" t="str">
        <f>IF(C543="","",(VLOOKUP(C543,Lookups!$B$4:$C$2561,2,FALSE)))</f>
        <v/>
      </c>
      <c r="C543" s="366"/>
      <c r="D543" s="315"/>
      <c r="E543" s="316"/>
      <c r="F543" s="225"/>
      <c r="G543" s="225"/>
      <c r="H543" s="225"/>
      <c r="I543" s="225"/>
      <c r="J543" s="225"/>
      <c r="K543" s="225"/>
      <c r="L543" s="225"/>
      <c r="M543" s="225"/>
      <c r="N543" s="225"/>
      <c r="O543" s="317"/>
      <c r="P543" s="224"/>
      <c r="Q543" s="225"/>
      <c r="R543" s="225"/>
      <c r="S543" s="322"/>
      <c r="T543" s="225"/>
      <c r="U543" s="318"/>
      <c r="V543" s="209"/>
      <c r="W543" s="209"/>
      <c r="X543" s="209"/>
      <c r="Y543" s="209"/>
      <c r="Z543" s="319"/>
      <c r="AA543" s="320"/>
      <c r="AB543" s="308" t="str">
        <f t="shared" si="17"/>
        <v/>
      </c>
      <c r="AC543" s="183"/>
      <c r="AD543" s="209"/>
      <c r="AE543" s="183"/>
      <c r="AF543" s="183"/>
      <c r="AG543" s="183"/>
      <c r="AH543" s="206"/>
      <c r="AI543" s="206"/>
      <c r="AJ543" s="209"/>
      <c r="AK543" s="183"/>
      <c r="AL543" s="206"/>
      <c r="AM543" s="206"/>
      <c r="AN543" s="183"/>
      <c r="AO543" s="209"/>
      <c r="AP543" s="308" t="str">
        <f t="shared" si="16"/>
        <v/>
      </c>
      <c r="AQ543" s="183"/>
      <c r="AR543" s="207" t="s">
        <v>87</v>
      </c>
      <c r="AS543" s="183"/>
      <c r="AT543" s="207" t="s">
        <v>250</v>
      </c>
      <c r="AU543" s="183"/>
      <c r="AV543" s="183"/>
      <c r="AW543" s="207" t="s">
        <v>250</v>
      </c>
      <c r="AX543" s="183"/>
      <c r="AY543" s="207" t="s">
        <v>250</v>
      </c>
      <c r="AZ543" s="207" t="s">
        <v>250</v>
      </c>
      <c r="BA543" s="183"/>
      <c r="BB543" s="183"/>
      <c r="BC543" s="183"/>
      <c r="BD543" s="207" t="s">
        <v>456</v>
      </c>
      <c r="BE543" s="183"/>
      <c r="BF543" s="183"/>
      <c r="BG543" s="183"/>
      <c r="BH543" s="183"/>
      <c r="BI543" s="183"/>
      <c r="BJ543" s="225"/>
      <c r="BN543" s="214"/>
      <c r="BO543" s="214"/>
      <c r="BP543" s="214"/>
      <c r="BQ543" s="215"/>
    </row>
    <row r="544" spans="1:69" ht="27" customHeight="1" thickTop="1" thickBot="1" x14ac:dyDescent="0.3">
      <c r="A544" s="122"/>
      <c r="B544" s="304" t="str">
        <f>IF(C544="","",(VLOOKUP(C544,Lookups!$B$4:$C$2561,2,FALSE)))</f>
        <v/>
      </c>
      <c r="C544" s="366"/>
      <c r="D544" s="315"/>
      <c r="E544" s="316"/>
      <c r="F544" s="225"/>
      <c r="G544" s="225"/>
      <c r="H544" s="225"/>
      <c r="I544" s="225"/>
      <c r="J544" s="225"/>
      <c r="K544" s="225"/>
      <c r="L544" s="225"/>
      <c r="M544" s="225"/>
      <c r="N544" s="225"/>
      <c r="O544" s="317"/>
      <c r="P544" s="224"/>
      <c r="Q544" s="225"/>
      <c r="R544" s="225"/>
      <c r="S544" s="322"/>
      <c r="T544" s="225"/>
      <c r="U544" s="318"/>
      <c r="V544" s="209"/>
      <c r="W544" s="209"/>
      <c r="X544" s="209"/>
      <c r="Y544" s="209"/>
      <c r="Z544" s="319"/>
      <c r="AA544" s="320"/>
      <c r="AB544" s="308" t="str">
        <f t="shared" si="17"/>
        <v/>
      </c>
      <c r="AC544" s="183"/>
      <c r="AD544" s="209"/>
      <c r="AE544" s="183"/>
      <c r="AF544" s="183"/>
      <c r="AG544" s="183"/>
      <c r="AH544" s="206"/>
      <c r="AI544" s="206"/>
      <c r="AJ544" s="209"/>
      <c r="AK544" s="183"/>
      <c r="AL544" s="206"/>
      <c r="AM544" s="206"/>
      <c r="AN544" s="183"/>
      <c r="AO544" s="209"/>
      <c r="AP544" s="308" t="str">
        <f t="shared" si="16"/>
        <v/>
      </c>
      <c r="AQ544" s="183"/>
      <c r="AR544" s="207" t="s">
        <v>87</v>
      </c>
      <c r="AS544" s="183"/>
      <c r="AT544" s="207" t="s">
        <v>250</v>
      </c>
      <c r="AU544" s="183"/>
      <c r="AV544" s="183"/>
      <c r="AW544" s="207" t="s">
        <v>250</v>
      </c>
      <c r="AX544" s="183"/>
      <c r="AY544" s="207" t="s">
        <v>250</v>
      </c>
      <c r="AZ544" s="207" t="s">
        <v>250</v>
      </c>
      <c r="BA544" s="183"/>
      <c r="BB544" s="183"/>
      <c r="BC544" s="183"/>
      <c r="BD544" s="207" t="s">
        <v>456</v>
      </c>
      <c r="BE544" s="183"/>
      <c r="BF544" s="183"/>
      <c r="BG544" s="183"/>
      <c r="BH544" s="183"/>
      <c r="BI544" s="183"/>
      <c r="BJ544" s="225"/>
      <c r="BN544" s="214"/>
      <c r="BO544" s="214"/>
      <c r="BP544" s="214"/>
      <c r="BQ544" s="215"/>
    </row>
    <row r="545" spans="1:69" ht="27" customHeight="1" thickTop="1" thickBot="1" x14ac:dyDescent="0.3">
      <c r="A545" s="122"/>
      <c r="B545" s="304" t="str">
        <f>IF(C545="","",(VLOOKUP(C545,Lookups!$B$4:$C$2561,2,FALSE)))</f>
        <v/>
      </c>
      <c r="C545" s="366"/>
      <c r="D545" s="315"/>
      <c r="E545" s="316"/>
      <c r="F545" s="225"/>
      <c r="G545" s="225"/>
      <c r="H545" s="225"/>
      <c r="I545" s="225"/>
      <c r="J545" s="225"/>
      <c r="K545" s="225"/>
      <c r="L545" s="225"/>
      <c r="M545" s="225"/>
      <c r="N545" s="225"/>
      <c r="O545" s="317"/>
      <c r="P545" s="224"/>
      <c r="Q545" s="225"/>
      <c r="R545" s="225"/>
      <c r="S545" s="322"/>
      <c r="T545" s="225"/>
      <c r="U545" s="318"/>
      <c r="V545" s="209"/>
      <c r="W545" s="209"/>
      <c r="X545" s="209"/>
      <c r="Y545" s="209"/>
      <c r="Z545" s="319"/>
      <c r="AA545" s="320"/>
      <c r="AB545" s="308" t="str">
        <f t="shared" si="17"/>
        <v/>
      </c>
      <c r="AC545" s="183"/>
      <c r="AD545" s="209"/>
      <c r="AE545" s="183"/>
      <c r="AF545" s="183"/>
      <c r="AG545" s="183"/>
      <c r="AH545" s="206"/>
      <c r="AI545" s="206"/>
      <c r="AJ545" s="209"/>
      <c r="AK545" s="183"/>
      <c r="AL545" s="206"/>
      <c r="AM545" s="206"/>
      <c r="AN545" s="183"/>
      <c r="AO545" s="209"/>
      <c r="AP545" s="308" t="str">
        <f t="shared" si="16"/>
        <v/>
      </c>
      <c r="AQ545" s="183"/>
      <c r="AR545" s="207" t="s">
        <v>87</v>
      </c>
      <c r="AS545" s="183"/>
      <c r="AT545" s="207" t="s">
        <v>250</v>
      </c>
      <c r="AU545" s="183"/>
      <c r="AV545" s="183"/>
      <c r="AW545" s="207" t="s">
        <v>250</v>
      </c>
      <c r="AX545" s="183"/>
      <c r="AY545" s="207" t="s">
        <v>250</v>
      </c>
      <c r="AZ545" s="207" t="s">
        <v>250</v>
      </c>
      <c r="BA545" s="183"/>
      <c r="BB545" s="183"/>
      <c r="BC545" s="183"/>
      <c r="BD545" s="207" t="s">
        <v>456</v>
      </c>
      <c r="BE545" s="183"/>
      <c r="BF545" s="183"/>
      <c r="BG545" s="183"/>
      <c r="BH545" s="183"/>
      <c r="BI545" s="183"/>
      <c r="BJ545" s="225"/>
      <c r="BN545" s="214"/>
      <c r="BO545" s="214"/>
      <c r="BP545" s="214"/>
      <c r="BQ545" s="215"/>
    </row>
    <row r="546" spans="1:69" ht="27" customHeight="1" thickTop="1" thickBot="1" x14ac:dyDescent="0.3">
      <c r="A546" s="122"/>
      <c r="B546" s="304" t="str">
        <f>IF(C546="","",(VLOOKUP(C546,Lookups!$B$4:$C$2561,2,FALSE)))</f>
        <v/>
      </c>
      <c r="C546" s="366"/>
      <c r="D546" s="315"/>
      <c r="E546" s="316"/>
      <c r="F546" s="225"/>
      <c r="G546" s="225"/>
      <c r="H546" s="225"/>
      <c r="I546" s="225"/>
      <c r="J546" s="225"/>
      <c r="K546" s="225"/>
      <c r="L546" s="225"/>
      <c r="M546" s="225"/>
      <c r="N546" s="225"/>
      <c r="O546" s="317"/>
      <c r="P546" s="224"/>
      <c r="Q546" s="225"/>
      <c r="R546" s="225"/>
      <c r="S546" s="322"/>
      <c r="T546" s="225"/>
      <c r="U546" s="318"/>
      <c r="V546" s="209"/>
      <c r="W546" s="209"/>
      <c r="X546" s="209"/>
      <c r="Y546" s="209"/>
      <c r="Z546" s="319"/>
      <c r="AA546" s="320"/>
      <c r="AB546" s="308" t="str">
        <f t="shared" si="17"/>
        <v/>
      </c>
      <c r="AC546" s="183"/>
      <c r="AD546" s="209"/>
      <c r="AE546" s="183"/>
      <c r="AF546" s="183"/>
      <c r="AG546" s="183"/>
      <c r="AH546" s="206"/>
      <c r="AI546" s="206"/>
      <c r="AJ546" s="209"/>
      <c r="AK546" s="183"/>
      <c r="AL546" s="206"/>
      <c r="AM546" s="206"/>
      <c r="AN546" s="183"/>
      <c r="AO546" s="209"/>
      <c r="AP546" s="308" t="str">
        <f t="shared" si="16"/>
        <v/>
      </c>
      <c r="AQ546" s="183"/>
      <c r="AR546" s="207" t="s">
        <v>87</v>
      </c>
      <c r="AS546" s="183"/>
      <c r="AT546" s="207" t="s">
        <v>250</v>
      </c>
      <c r="AU546" s="183"/>
      <c r="AV546" s="183"/>
      <c r="AW546" s="207" t="s">
        <v>250</v>
      </c>
      <c r="AX546" s="183"/>
      <c r="AY546" s="207" t="s">
        <v>250</v>
      </c>
      <c r="AZ546" s="207" t="s">
        <v>250</v>
      </c>
      <c r="BA546" s="183"/>
      <c r="BB546" s="183"/>
      <c r="BC546" s="183"/>
      <c r="BD546" s="207" t="s">
        <v>456</v>
      </c>
      <c r="BE546" s="183"/>
      <c r="BF546" s="183"/>
      <c r="BG546" s="183"/>
      <c r="BH546" s="183"/>
      <c r="BI546" s="183"/>
      <c r="BJ546" s="225"/>
      <c r="BN546" s="214"/>
      <c r="BO546" s="214"/>
      <c r="BP546" s="214"/>
      <c r="BQ546" s="215"/>
    </row>
    <row r="547" spans="1:69" ht="27" customHeight="1" thickTop="1" thickBot="1" x14ac:dyDescent="0.3">
      <c r="A547" s="122"/>
      <c r="B547" s="304" t="str">
        <f>IF(C547="","",(VLOOKUP(C547,Lookups!$B$4:$C$2561,2,FALSE)))</f>
        <v/>
      </c>
      <c r="C547" s="366"/>
      <c r="D547" s="315"/>
      <c r="E547" s="316"/>
      <c r="F547" s="225"/>
      <c r="G547" s="225"/>
      <c r="H547" s="225"/>
      <c r="I547" s="225"/>
      <c r="J547" s="225"/>
      <c r="K547" s="225"/>
      <c r="L547" s="225"/>
      <c r="M547" s="225"/>
      <c r="N547" s="225"/>
      <c r="O547" s="317"/>
      <c r="P547" s="224"/>
      <c r="Q547" s="225"/>
      <c r="R547" s="225"/>
      <c r="S547" s="322"/>
      <c r="T547" s="225"/>
      <c r="U547" s="318"/>
      <c r="V547" s="209"/>
      <c r="W547" s="209"/>
      <c r="X547" s="209"/>
      <c r="Y547" s="209"/>
      <c r="Z547" s="319"/>
      <c r="AA547" s="320"/>
      <c r="AB547" s="308" t="str">
        <f t="shared" si="17"/>
        <v/>
      </c>
      <c r="AC547" s="183"/>
      <c r="AD547" s="209"/>
      <c r="AE547" s="183"/>
      <c r="AF547" s="183"/>
      <c r="AG547" s="183"/>
      <c r="AH547" s="206"/>
      <c r="AI547" s="206"/>
      <c r="AJ547" s="209"/>
      <c r="AK547" s="183"/>
      <c r="AL547" s="206"/>
      <c r="AM547" s="206"/>
      <c r="AN547" s="183"/>
      <c r="AO547" s="209"/>
      <c r="AP547" s="308" t="str">
        <f t="shared" si="16"/>
        <v/>
      </c>
      <c r="AQ547" s="183"/>
      <c r="AR547" s="207" t="s">
        <v>87</v>
      </c>
      <c r="AS547" s="183"/>
      <c r="AT547" s="207" t="s">
        <v>250</v>
      </c>
      <c r="AU547" s="183"/>
      <c r="AV547" s="183"/>
      <c r="AW547" s="207" t="s">
        <v>250</v>
      </c>
      <c r="AX547" s="183"/>
      <c r="AY547" s="207" t="s">
        <v>250</v>
      </c>
      <c r="AZ547" s="207" t="s">
        <v>250</v>
      </c>
      <c r="BA547" s="183"/>
      <c r="BB547" s="183"/>
      <c r="BC547" s="183"/>
      <c r="BD547" s="207" t="s">
        <v>456</v>
      </c>
      <c r="BE547" s="183"/>
      <c r="BF547" s="183"/>
      <c r="BG547" s="183"/>
      <c r="BH547" s="183"/>
      <c r="BI547" s="183"/>
      <c r="BJ547" s="225"/>
      <c r="BN547" s="214"/>
      <c r="BO547" s="214"/>
      <c r="BP547" s="214"/>
      <c r="BQ547" s="215"/>
    </row>
    <row r="548" spans="1:69" ht="27" customHeight="1" thickTop="1" thickBot="1" x14ac:dyDescent="0.3">
      <c r="A548" s="122"/>
      <c r="B548" s="304" t="str">
        <f>IF(C548="","",(VLOOKUP(C548,Lookups!$B$4:$C$2561,2,FALSE)))</f>
        <v/>
      </c>
      <c r="C548" s="366"/>
      <c r="D548" s="315"/>
      <c r="E548" s="316"/>
      <c r="F548" s="225"/>
      <c r="G548" s="225"/>
      <c r="H548" s="225"/>
      <c r="I548" s="225"/>
      <c r="J548" s="225"/>
      <c r="K548" s="225"/>
      <c r="L548" s="225"/>
      <c r="M548" s="225"/>
      <c r="N548" s="225"/>
      <c r="O548" s="317"/>
      <c r="P548" s="224"/>
      <c r="Q548" s="225"/>
      <c r="R548" s="225"/>
      <c r="S548" s="322"/>
      <c r="T548" s="225"/>
      <c r="U548" s="318"/>
      <c r="V548" s="209"/>
      <c r="W548" s="209"/>
      <c r="X548" s="209"/>
      <c r="Y548" s="209"/>
      <c r="Z548" s="319"/>
      <c r="AA548" s="320"/>
      <c r="AB548" s="308" t="str">
        <f t="shared" si="17"/>
        <v/>
      </c>
      <c r="AC548" s="183"/>
      <c r="AD548" s="209"/>
      <c r="AE548" s="183"/>
      <c r="AF548" s="183"/>
      <c r="AG548" s="183"/>
      <c r="AH548" s="206"/>
      <c r="AI548" s="206"/>
      <c r="AJ548" s="209"/>
      <c r="AK548" s="183"/>
      <c r="AL548" s="206"/>
      <c r="AM548" s="206"/>
      <c r="AN548" s="183"/>
      <c r="AO548" s="209"/>
      <c r="AP548" s="308" t="str">
        <f t="shared" si="16"/>
        <v/>
      </c>
      <c r="AQ548" s="183"/>
      <c r="AR548" s="207" t="s">
        <v>87</v>
      </c>
      <c r="AS548" s="183"/>
      <c r="AT548" s="207" t="s">
        <v>250</v>
      </c>
      <c r="AU548" s="183"/>
      <c r="AV548" s="183"/>
      <c r="AW548" s="207" t="s">
        <v>250</v>
      </c>
      <c r="AX548" s="183"/>
      <c r="AY548" s="207" t="s">
        <v>250</v>
      </c>
      <c r="AZ548" s="207" t="s">
        <v>250</v>
      </c>
      <c r="BA548" s="183"/>
      <c r="BB548" s="183"/>
      <c r="BC548" s="183"/>
      <c r="BD548" s="207" t="s">
        <v>456</v>
      </c>
      <c r="BE548" s="183"/>
      <c r="BF548" s="183"/>
      <c r="BG548" s="183"/>
      <c r="BH548" s="183"/>
      <c r="BI548" s="183"/>
      <c r="BJ548" s="225"/>
      <c r="BN548" s="214"/>
      <c r="BO548" s="214"/>
      <c r="BP548" s="214"/>
      <c r="BQ548" s="215"/>
    </row>
    <row r="549" spans="1:69" ht="27" customHeight="1" thickTop="1" thickBot="1" x14ac:dyDescent="0.3">
      <c r="A549" s="122"/>
      <c r="B549" s="304" t="str">
        <f>IF(C549="","",(VLOOKUP(C549,Lookups!$B$4:$C$2561,2,FALSE)))</f>
        <v/>
      </c>
      <c r="C549" s="366"/>
      <c r="D549" s="315"/>
      <c r="E549" s="316"/>
      <c r="F549" s="225"/>
      <c r="G549" s="225"/>
      <c r="H549" s="225"/>
      <c r="I549" s="225"/>
      <c r="J549" s="225"/>
      <c r="K549" s="225"/>
      <c r="L549" s="225"/>
      <c r="M549" s="225"/>
      <c r="N549" s="225"/>
      <c r="O549" s="317"/>
      <c r="P549" s="224"/>
      <c r="Q549" s="225"/>
      <c r="R549" s="225"/>
      <c r="S549" s="322"/>
      <c r="T549" s="225"/>
      <c r="U549" s="318"/>
      <c r="V549" s="209"/>
      <c r="W549" s="209"/>
      <c r="X549" s="209"/>
      <c r="Y549" s="209"/>
      <c r="Z549" s="319"/>
      <c r="AA549" s="320"/>
      <c r="AB549" s="308" t="str">
        <f t="shared" si="17"/>
        <v/>
      </c>
      <c r="AC549" s="183"/>
      <c r="AD549" s="209"/>
      <c r="AE549" s="183"/>
      <c r="AF549" s="183"/>
      <c r="AG549" s="183"/>
      <c r="AH549" s="206"/>
      <c r="AI549" s="206"/>
      <c r="AJ549" s="209"/>
      <c r="AK549" s="183"/>
      <c r="AL549" s="206"/>
      <c r="AM549" s="206"/>
      <c r="AN549" s="183"/>
      <c r="AO549" s="209"/>
      <c r="AP549" s="308" t="str">
        <f t="shared" si="16"/>
        <v/>
      </c>
      <c r="AQ549" s="183"/>
      <c r="AR549" s="207" t="s">
        <v>87</v>
      </c>
      <c r="AS549" s="183"/>
      <c r="AT549" s="207" t="s">
        <v>250</v>
      </c>
      <c r="AU549" s="183"/>
      <c r="AV549" s="183"/>
      <c r="AW549" s="207" t="s">
        <v>250</v>
      </c>
      <c r="AX549" s="183"/>
      <c r="AY549" s="207" t="s">
        <v>250</v>
      </c>
      <c r="AZ549" s="207" t="s">
        <v>250</v>
      </c>
      <c r="BA549" s="183"/>
      <c r="BB549" s="183"/>
      <c r="BC549" s="183"/>
      <c r="BD549" s="207" t="s">
        <v>456</v>
      </c>
      <c r="BE549" s="183"/>
      <c r="BF549" s="183"/>
      <c r="BG549" s="183"/>
      <c r="BH549" s="183"/>
      <c r="BI549" s="183"/>
      <c r="BJ549" s="225"/>
      <c r="BN549" s="214"/>
      <c r="BO549" s="214"/>
      <c r="BP549" s="214"/>
      <c r="BQ549" s="215"/>
    </row>
    <row r="550" spans="1:69" ht="27" customHeight="1" thickTop="1" thickBot="1" x14ac:dyDescent="0.3">
      <c r="A550" s="122"/>
      <c r="B550" s="304" t="str">
        <f>IF(C550="","",(VLOOKUP(C550,Lookups!$B$4:$C$2561,2,FALSE)))</f>
        <v/>
      </c>
      <c r="C550" s="366"/>
      <c r="D550" s="315"/>
      <c r="E550" s="316"/>
      <c r="F550" s="225"/>
      <c r="G550" s="225"/>
      <c r="H550" s="225"/>
      <c r="I550" s="225"/>
      <c r="J550" s="225"/>
      <c r="K550" s="225"/>
      <c r="L550" s="225"/>
      <c r="M550" s="225"/>
      <c r="N550" s="225"/>
      <c r="O550" s="317"/>
      <c r="P550" s="224"/>
      <c r="Q550" s="225"/>
      <c r="R550" s="225"/>
      <c r="S550" s="322"/>
      <c r="T550" s="225"/>
      <c r="U550" s="318"/>
      <c r="V550" s="209"/>
      <c r="W550" s="209"/>
      <c r="X550" s="209"/>
      <c r="Y550" s="209"/>
      <c r="Z550" s="319"/>
      <c r="AA550" s="320"/>
      <c r="AB550" s="308" t="str">
        <f t="shared" si="17"/>
        <v/>
      </c>
      <c r="AC550" s="183"/>
      <c r="AD550" s="209"/>
      <c r="AE550" s="183"/>
      <c r="AF550" s="183"/>
      <c r="AG550" s="183"/>
      <c r="AH550" s="206"/>
      <c r="AI550" s="206"/>
      <c r="AJ550" s="209"/>
      <c r="AK550" s="183"/>
      <c r="AL550" s="206"/>
      <c r="AM550" s="206"/>
      <c r="AN550" s="183"/>
      <c r="AO550" s="209"/>
      <c r="AP550" s="308" t="str">
        <f t="shared" si="16"/>
        <v/>
      </c>
      <c r="AQ550" s="183"/>
      <c r="AR550" s="207" t="s">
        <v>87</v>
      </c>
      <c r="AS550" s="183"/>
      <c r="AT550" s="207" t="s">
        <v>250</v>
      </c>
      <c r="AU550" s="183"/>
      <c r="AV550" s="183"/>
      <c r="AW550" s="207" t="s">
        <v>250</v>
      </c>
      <c r="AX550" s="183"/>
      <c r="AY550" s="207" t="s">
        <v>250</v>
      </c>
      <c r="AZ550" s="207" t="s">
        <v>250</v>
      </c>
      <c r="BA550" s="183"/>
      <c r="BB550" s="183"/>
      <c r="BC550" s="183"/>
      <c r="BD550" s="207" t="s">
        <v>456</v>
      </c>
      <c r="BE550" s="183"/>
      <c r="BF550" s="183"/>
      <c r="BG550" s="183"/>
      <c r="BH550" s="183"/>
      <c r="BI550" s="183"/>
      <c r="BJ550" s="225"/>
      <c r="BN550" s="214"/>
      <c r="BO550" s="214"/>
      <c r="BP550" s="214"/>
      <c r="BQ550" s="215"/>
    </row>
    <row r="551" spans="1:69" ht="27" customHeight="1" thickTop="1" thickBot="1" x14ac:dyDescent="0.3">
      <c r="A551" s="122"/>
      <c r="B551" s="304" t="str">
        <f>IF(C551="","",(VLOOKUP(C551,Lookups!$B$4:$C$2561,2,FALSE)))</f>
        <v/>
      </c>
      <c r="C551" s="366"/>
      <c r="D551" s="315"/>
      <c r="E551" s="316"/>
      <c r="F551" s="225"/>
      <c r="G551" s="225"/>
      <c r="H551" s="225"/>
      <c r="I551" s="225"/>
      <c r="J551" s="225"/>
      <c r="K551" s="225"/>
      <c r="L551" s="225"/>
      <c r="M551" s="225"/>
      <c r="N551" s="225"/>
      <c r="O551" s="317"/>
      <c r="P551" s="224"/>
      <c r="Q551" s="225"/>
      <c r="R551" s="225"/>
      <c r="S551" s="322"/>
      <c r="T551" s="225"/>
      <c r="U551" s="318"/>
      <c r="V551" s="209"/>
      <c r="W551" s="209"/>
      <c r="X551" s="209"/>
      <c r="Y551" s="209"/>
      <c r="Z551" s="319"/>
      <c r="AA551" s="320"/>
      <c r="AB551" s="308" t="str">
        <f t="shared" si="17"/>
        <v/>
      </c>
      <c r="AC551" s="183"/>
      <c r="AD551" s="209"/>
      <c r="AE551" s="183"/>
      <c r="AF551" s="183"/>
      <c r="AG551" s="183"/>
      <c r="AH551" s="206"/>
      <c r="AI551" s="206"/>
      <c r="AJ551" s="209"/>
      <c r="AK551" s="183"/>
      <c r="AL551" s="206"/>
      <c r="AM551" s="206"/>
      <c r="AN551" s="183"/>
      <c r="AO551" s="209"/>
      <c r="AP551" s="308" t="str">
        <f t="shared" si="16"/>
        <v/>
      </c>
      <c r="AQ551" s="183"/>
      <c r="AR551" s="207" t="s">
        <v>87</v>
      </c>
      <c r="AS551" s="183"/>
      <c r="AT551" s="207" t="s">
        <v>250</v>
      </c>
      <c r="AU551" s="183"/>
      <c r="AV551" s="183"/>
      <c r="AW551" s="207" t="s">
        <v>250</v>
      </c>
      <c r="AX551" s="183"/>
      <c r="AY551" s="207" t="s">
        <v>250</v>
      </c>
      <c r="AZ551" s="207" t="s">
        <v>250</v>
      </c>
      <c r="BA551" s="183"/>
      <c r="BB551" s="183"/>
      <c r="BC551" s="183"/>
      <c r="BD551" s="207" t="s">
        <v>456</v>
      </c>
      <c r="BE551" s="183"/>
      <c r="BF551" s="183"/>
      <c r="BG551" s="183"/>
      <c r="BH551" s="183"/>
      <c r="BI551" s="183"/>
      <c r="BJ551" s="225"/>
      <c r="BN551" s="214"/>
      <c r="BO551" s="214"/>
      <c r="BP551" s="214"/>
      <c r="BQ551" s="215"/>
    </row>
    <row r="552" spans="1:69" ht="27" customHeight="1" thickTop="1" thickBot="1" x14ac:dyDescent="0.3">
      <c r="A552" s="122"/>
      <c r="B552" s="304" t="str">
        <f>IF(C552="","",(VLOOKUP(C552,Lookups!$B$4:$C$2561,2,FALSE)))</f>
        <v/>
      </c>
      <c r="C552" s="366"/>
      <c r="D552" s="315"/>
      <c r="E552" s="316"/>
      <c r="F552" s="225"/>
      <c r="G552" s="225"/>
      <c r="H552" s="225"/>
      <c r="I552" s="225"/>
      <c r="J552" s="225"/>
      <c r="K552" s="225"/>
      <c r="L552" s="225"/>
      <c r="M552" s="225"/>
      <c r="N552" s="225"/>
      <c r="O552" s="317"/>
      <c r="P552" s="224"/>
      <c r="Q552" s="225"/>
      <c r="R552" s="225"/>
      <c r="S552" s="322"/>
      <c r="T552" s="225"/>
      <c r="U552" s="318"/>
      <c r="V552" s="209"/>
      <c r="W552" s="209"/>
      <c r="X552" s="209"/>
      <c r="Y552" s="209"/>
      <c r="Z552" s="319"/>
      <c r="AA552" s="320"/>
      <c r="AB552" s="308" t="str">
        <f t="shared" si="17"/>
        <v/>
      </c>
      <c r="AC552" s="183"/>
      <c r="AD552" s="209"/>
      <c r="AE552" s="183"/>
      <c r="AF552" s="183"/>
      <c r="AG552" s="183"/>
      <c r="AH552" s="206"/>
      <c r="AI552" s="206"/>
      <c r="AJ552" s="209"/>
      <c r="AK552" s="183"/>
      <c r="AL552" s="206"/>
      <c r="AM552" s="206"/>
      <c r="AN552" s="183"/>
      <c r="AO552" s="209"/>
      <c r="AP552" s="308" t="str">
        <f t="shared" si="16"/>
        <v/>
      </c>
      <c r="AQ552" s="183"/>
      <c r="AR552" s="207" t="s">
        <v>87</v>
      </c>
      <c r="AS552" s="183"/>
      <c r="AT552" s="207" t="s">
        <v>250</v>
      </c>
      <c r="AU552" s="183"/>
      <c r="AV552" s="183"/>
      <c r="AW552" s="207" t="s">
        <v>250</v>
      </c>
      <c r="AX552" s="183"/>
      <c r="AY552" s="207" t="s">
        <v>250</v>
      </c>
      <c r="AZ552" s="207" t="s">
        <v>250</v>
      </c>
      <c r="BA552" s="183"/>
      <c r="BB552" s="183"/>
      <c r="BC552" s="183"/>
      <c r="BD552" s="207" t="s">
        <v>456</v>
      </c>
      <c r="BE552" s="183"/>
      <c r="BF552" s="183"/>
      <c r="BG552" s="183"/>
      <c r="BH552" s="183"/>
      <c r="BI552" s="183"/>
      <c r="BJ552" s="225"/>
      <c r="BN552" s="214"/>
      <c r="BO552" s="214"/>
      <c r="BP552" s="214"/>
      <c r="BQ552" s="215"/>
    </row>
    <row r="553" spans="1:69" ht="27" customHeight="1" thickTop="1" thickBot="1" x14ac:dyDescent="0.3">
      <c r="A553" s="122"/>
      <c r="B553" s="304" t="str">
        <f>IF(C553="","",(VLOOKUP(C553,Lookups!$B$4:$C$2561,2,FALSE)))</f>
        <v/>
      </c>
      <c r="C553" s="366"/>
      <c r="D553" s="315"/>
      <c r="E553" s="316"/>
      <c r="F553" s="225"/>
      <c r="G553" s="225"/>
      <c r="H553" s="225"/>
      <c r="I553" s="225"/>
      <c r="J553" s="225"/>
      <c r="K553" s="225"/>
      <c r="L553" s="225"/>
      <c r="M553" s="225"/>
      <c r="N553" s="225"/>
      <c r="O553" s="317"/>
      <c r="P553" s="224"/>
      <c r="Q553" s="225"/>
      <c r="R553" s="225"/>
      <c r="S553" s="322"/>
      <c r="T553" s="225"/>
      <c r="U553" s="318"/>
      <c r="V553" s="209"/>
      <c r="W553" s="209"/>
      <c r="X553" s="209"/>
      <c r="Y553" s="209"/>
      <c r="Z553" s="319"/>
      <c r="AA553" s="320"/>
      <c r="AB553" s="308" t="str">
        <f t="shared" si="17"/>
        <v/>
      </c>
      <c r="AC553" s="183"/>
      <c r="AD553" s="209"/>
      <c r="AE553" s="183"/>
      <c r="AF553" s="183"/>
      <c r="AG553" s="183"/>
      <c r="AH553" s="206"/>
      <c r="AI553" s="206"/>
      <c r="AJ553" s="209"/>
      <c r="AK553" s="183"/>
      <c r="AL553" s="206"/>
      <c r="AM553" s="206"/>
      <c r="AN553" s="183"/>
      <c r="AO553" s="209"/>
      <c r="AP553" s="308" t="str">
        <f t="shared" si="16"/>
        <v/>
      </c>
      <c r="AQ553" s="183"/>
      <c r="AR553" s="207" t="s">
        <v>87</v>
      </c>
      <c r="AS553" s="183"/>
      <c r="AT553" s="207" t="s">
        <v>250</v>
      </c>
      <c r="AU553" s="183"/>
      <c r="AV553" s="183"/>
      <c r="AW553" s="207" t="s">
        <v>250</v>
      </c>
      <c r="AX553" s="183"/>
      <c r="AY553" s="207" t="s">
        <v>250</v>
      </c>
      <c r="AZ553" s="207" t="s">
        <v>250</v>
      </c>
      <c r="BA553" s="183"/>
      <c r="BB553" s="183"/>
      <c r="BC553" s="183"/>
      <c r="BD553" s="207" t="s">
        <v>456</v>
      </c>
      <c r="BE553" s="183"/>
      <c r="BF553" s="183"/>
      <c r="BG553" s="183"/>
      <c r="BH553" s="183"/>
      <c r="BI553" s="183"/>
      <c r="BJ553" s="225"/>
      <c r="BN553" s="214"/>
      <c r="BO553" s="214"/>
      <c r="BP553" s="214"/>
      <c r="BQ553" s="215"/>
    </row>
    <row r="554" spans="1:69" ht="27" customHeight="1" thickTop="1" thickBot="1" x14ac:dyDescent="0.3">
      <c r="A554" s="122"/>
      <c r="B554" s="304" t="str">
        <f>IF(C554="","",(VLOOKUP(C554,Lookups!$B$4:$C$2561,2,FALSE)))</f>
        <v/>
      </c>
      <c r="C554" s="366"/>
      <c r="D554" s="315"/>
      <c r="E554" s="316"/>
      <c r="F554" s="225"/>
      <c r="G554" s="225"/>
      <c r="H554" s="225"/>
      <c r="I554" s="225"/>
      <c r="J554" s="225"/>
      <c r="K554" s="225"/>
      <c r="L554" s="225"/>
      <c r="M554" s="225"/>
      <c r="N554" s="225"/>
      <c r="O554" s="317"/>
      <c r="P554" s="224"/>
      <c r="Q554" s="225"/>
      <c r="R554" s="225"/>
      <c r="S554" s="322"/>
      <c r="T554" s="225"/>
      <c r="U554" s="318"/>
      <c r="V554" s="209"/>
      <c r="W554" s="209"/>
      <c r="X554" s="209"/>
      <c r="Y554" s="209"/>
      <c r="Z554" s="319"/>
      <c r="AA554" s="320"/>
      <c r="AB554" s="308" t="str">
        <f t="shared" si="17"/>
        <v/>
      </c>
      <c r="AC554" s="183"/>
      <c r="AD554" s="209"/>
      <c r="AE554" s="183"/>
      <c r="AF554" s="183"/>
      <c r="AG554" s="183"/>
      <c r="AH554" s="206"/>
      <c r="AI554" s="206"/>
      <c r="AJ554" s="209"/>
      <c r="AK554" s="183"/>
      <c r="AL554" s="206"/>
      <c r="AM554" s="206"/>
      <c r="AN554" s="183"/>
      <c r="AO554" s="209"/>
      <c r="AP554" s="308" t="str">
        <f t="shared" si="16"/>
        <v/>
      </c>
      <c r="AQ554" s="183"/>
      <c r="AR554" s="207" t="s">
        <v>87</v>
      </c>
      <c r="AS554" s="183"/>
      <c r="AT554" s="207" t="s">
        <v>250</v>
      </c>
      <c r="AU554" s="183"/>
      <c r="AV554" s="183"/>
      <c r="AW554" s="207" t="s">
        <v>250</v>
      </c>
      <c r="AX554" s="183"/>
      <c r="AY554" s="207" t="s">
        <v>250</v>
      </c>
      <c r="AZ554" s="207" t="s">
        <v>250</v>
      </c>
      <c r="BA554" s="183"/>
      <c r="BB554" s="183"/>
      <c r="BC554" s="183"/>
      <c r="BD554" s="207" t="s">
        <v>456</v>
      </c>
      <c r="BE554" s="183"/>
      <c r="BF554" s="183"/>
      <c r="BG554" s="183"/>
      <c r="BH554" s="183"/>
      <c r="BI554" s="183"/>
      <c r="BJ554" s="225"/>
      <c r="BN554" s="214"/>
      <c r="BO554" s="214"/>
      <c r="BP554" s="214"/>
      <c r="BQ554" s="215"/>
    </row>
    <row r="555" spans="1:69" ht="27" customHeight="1" thickTop="1" thickBot="1" x14ac:dyDescent="0.3">
      <c r="A555" s="122"/>
      <c r="B555" s="304" t="str">
        <f>IF(C555="","",(VLOOKUP(C555,Lookups!$B$4:$C$2561,2,FALSE)))</f>
        <v/>
      </c>
      <c r="C555" s="366"/>
      <c r="D555" s="315"/>
      <c r="E555" s="316"/>
      <c r="F555" s="225"/>
      <c r="G555" s="225"/>
      <c r="H555" s="225"/>
      <c r="I555" s="225"/>
      <c r="J555" s="225"/>
      <c r="K555" s="225"/>
      <c r="L555" s="225"/>
      <c r="M555" s="225"/>
      <c r="N555" s="225"/>
      <c r="O555" s="317"/>
      <c r="P555" s="224"/>
      <c r="Q555" s="225"/>
      <c r="R555" s="225"/>
      <c r="S555" s="322"/>
      <c r="T555" s="225"/>
      <c r="U555" s="318"/>
      <c r="V555" s="209"/>
      <c r="W555" s="209"/>
      <c r="X555" s="209"/>
      <c r="Y555" s="209"/>
      <c r="Z555" s="319"/>
      <c r="AA555" s="320"/>
      <c r="AB555" s="308" t="str">
        <f t="shared" si="17"/>
        <v/>
      </c>
      <c r="AC555" s="183"/>
      <c r="AD555" s="209"/>
      <c r="AE555" s="183"/>
      <c r="AF555" s="183"/>
      <c r="AG555" s="183"/>
      <c r="AH555" s="206"/>
      <c r="AI555" s="206"/>
      <c r="AJ555" s="209"/>
      <c r="AK555" s="183"/>
      <c r="AL555" s="206"/>
      <c r="AM555" s="206"/>
      <c r="AN555" s="183"/>
      <c r="AO555" s="209"/>
      <c r="AP555" s="308" t="str">
        <f t="shared" si="16"/>
        <v/>
      </c>
      <c r="AQ555" s="183"/>
      <c r="AR555" s="207" t="s">
        <v>87</v>
      </c>
      <c r="AS555" s="183"/>
      <c r="AT555" s="207" t="s">
        <v>250</v>
      </c>
      <c r="AU555" s="183"/>
      <c r="AV555" s="183"/>
      <c r="AW555" s="207" t="s">
        <v>250</v>
      </c>
      <c r="AX555" s="183"/>
      <c r="AY555" s="207" t="s">
        <v>250</v>
      </c>
      <c r="AZ555" s="207" t="s">
        <v>250</v>
      </c>
      <c r="BA555" s="183"/>
      <c r="BB555" s="183"/>
      <c r="BC555" s="183"/>
      <c r="BD555" s="207" t="s">
        <v>456</v>
      </c>
      <c r="BE555" s="183"/>
      <c r="BF555" s="183"/>
      <c r="BG555" s="183"/>
      <c r="BH555" s="183"/>
      <c r="BI555" s="183"/>
      <c r="BJ555" s="225"/>
      <c r="BN555" s="214"/>
      <c r="BO555" s="214"/>
      <c r="BP555" s="214"/>
      <c r="BQ555" s="215"/>
    </row>
    <row r="556" spans="1:69" ht="27" customHeight="1" thickTop="1" thickBot="1" x14ac:dyDescent="0.3">
      <c r="A556" s="122"/>
      <c r="B556" s="304" t="str">
        <f>IF(C556="","",(VLOOKUP(C556,Lookups!$B$4:$C$2561,2,FALSE)))</f>
        <v/>
      </c>
      <c r="C556" s="366"/>
      <c r="D556" s="315"/>
      <c r="E556" s="316"/>
      <c r="F556" s="225"/>
      <c r="G556" s="225"/>
      <c r="H556" s="225"/>
      <c r="I556" s="225"/>
      <c r="J556" s="225"/>
      <c r="K556" s="225"/>
      <c r="L556" s="225"/>
      <c r="M556" s="225"/>
      <c r="N556" s="225"/>
      <c r="O556" s="317"/>
      <c r="P556" s="224"/>
      <c r="Q556" s="225"/>
      <c r="R556" s="225"/>
      <c r="S556" s="322"/>
      <c r="T556" s="225"/>
      <c r="U556" s="318"/>
      <c r="V556" s="209"/>
      <c r="W556" s="209"/>
      <c r="X556" s="209"/>
      <c r="Y556" s="209"/>
      <c r="Z556" s="319"/>
      <c r="AA556" s="320"/>
      <c r="AB556" s="308" t="str">
        <f t="shared" si="17"/>
        <v/>
      </c>
      <c r="AC556" s="183"/>
      <c r="AD556" s="209"/>
      <c r="AE556" s="183"/>
      <c r="AF556" s="183"/>
      <c r="AG556" s="183"/>
      <c r="AH556" s="206"/>
      <c r="AI556" s="206"/>
      <c r="AJ556" s="209"/>
      <c r="AK556" s="183"/>
      <c r="AL556" s="206"/>
      <c r="AM556" s="206"/>
      <c r="AN556" s="183"/>
      <c r="AO556" s="209"/>
      <c r="AP556" s="308" t="str">
        <f t="shared" si="16"/>
        <v/>
      </c>
      <c r="AQ556" s="183"/>
      <c r="AR556" s="207" t="s">
        <v>87</v>
      </c>
      <c r="AS556" s="183"/>
      <c r="AT556" s="207" t="s">
        <v>250</v>
      </c>
      <c r="AU556" s="183"/>
      <c r="AV556" s="183"/>
      <c r="AW556" s="207" t="s">
        <v>250</v>
      </c>
      <c r="AX556" s="183"/>
      <c r="AY556" s="207" t="s">
        <v>250</v>
      </c>
      <c r="AZ556" s="207" t="s">
        <v>250</v>
      </c>
      <c r="BA556" s="183"/>
      <c r="BB556" s="183"/>
      <c r="BC556" s="183"/>
      <c r="BD556" s="207" t="s">
        <v>456</v>
      </c>
      <c r="BE556" s="183"/>
      <c r="BF556" s="183"/>
      <c r="BG556" s="183"/>
      <c r="BH556" s="183"/>
      <c r="BI556" s="183"/>
      <c r="BJ556" s="225"/>
      <c r="BN556" s="214"/>
      <c r="BO556" s="214"/>
      <c r="BP556" s="214"/>
      <c r="BQ556" s="215"/>
    </row>
    <row r="557" spans="1:69" ht="27" customHeight="1" thickTop="1" thickBot="1" x14ac:dyDescent="0.3">
      <c r="A557" s="122"/>
      <c r="B557" s="304" t="str">
        <f>IF(C557="","",(VLOOKUP(C557,Lookups!$B$4:$C$2561,2,FALSE)))</f>
        <v/>
      </c>
      <c r="C557" s="366"/>
      <c r="D557" s="315"/>
      <c r="E557" s="316"/>
      <c r="F557" s="225"/>
      <c r="G557" s="225"/>
      <c r="H557" s="225"/>
      <c r="I557" s="225"/>
      <c r="J557" s="225"/>
      <c r="K557" s="225"/>
      <c r="L557" s="225"/>
      <c r="M557" s="225"/>
      <c r="N557" s="225"/>
      <c r="O557" s="317"/>
      <c r="P557" s="224"/>
      <c r="Q557" s="225"/>
      <c r="R557" s="225"/>
      <c r="S557" s="322"/>
      <c r="T557" s="225"/>
      <c r="U557" s="318"/>
      <c r="V557" s="209"/>
      <c r="W557" s="209"/>
      <c r="X557" s="209"/>
      <c r="Y557" s="209"/>
      <c r="Z557" s="319"/>
      <c r="AA557" s="320"/>
      <c r="AB557" s="308" t="str">
        <f t="shared" si="17"/>
        <v/>
      </c>
      <c r="AC557" s="183"/>
      <c r="AD557" s="209"/>
      <c r="AE557" s="183"/>
      <c r="AF557" s="183"/>
      <c r="AG557" s="183"/>
      <c r="AH557" s="206"/>
      <c r="AI557" s="206"/>
      <c r="AJ557" s="209"/>
      <c r="AK557" s="183"/>
      <c r="AL557" s="206"/>
      <c r="AM557" s="206"/>
      <c r="AN557" s="183"/>
      <c r="AO557" s="209"/>
      <c r="AP557" s="308" t="str">
        <f t="shared" si="16"/>
        <v/>
      </c>
      <c r="AQ557" s="183"/>
      <c r="AR557" s="207" t="s">
        <v>87</v>
      </c>
      <c r="AS557" s="183"/>
      <c r="AT557" s="207" t="s">
        <v>250</v>
      </c>
      <c r="AU557" s="183"/>
      <c r="AV557" s="183"/>
      <c r="AW557" s="207" t="s">
        <v>250</v>
      </c>
      <c r="AX557" s="183"/>
      <c r="AY557" s="207" t="s">
        <v>250</v>
      </c>
      <c r="AZ557" s="207" t="s">
        <v>250</v>
      </c>
      <c r="BA557" s="183"/>
      <c r="BB557" s="183"/>
      <c r="BC557" s="183"/>
      <c r="BD557" s="207" t="s">
        <v>456</v>
      </c>
      <c r="BE557" s="183"/>
      <c r="BF557" s="183"/>
      <c r="BG557" s="183"/>
      <c r="BH557" s="183"/>
      <c r="BI557" s="183"/>
      <c r="BJ557" s="225"/>
      <c r="BN557" s="214"/>
      <c r="BO557" s="214"/>
      <c r="BP557" s="214"/>
      <c r="BQ557" s="215"/>
    </row>
    <row r="558" spans="1:69" ht="27" customHeight="1" thickTop="1" thickBot="1" x14ac:dyDescent="0.3">
      <c r="A558" s="122"/>
      <c r="B558" s="304" t="str">
        <f>IF(C558="","",(VLOOKUP(C558,Lookups!$B$4:$C$2561,2,FALSE)))</f>
        <v/>
      </c>
      <c r="C558" s="366"/>
      <c r="D558" s="315"/>
      <c r="E558" s="316"/>
      <c r="F558" s="225"/>
      <c r="G558" s="225"/>
      <c r="H558" s="225"/>
      <c r="I558" s="225"/>
      <c r="J558" s="225"/>
      <c r="K558" s="225"/>
      <c r="L558" s="225"/>
      <c r="M558" s="225"/>
      <c r="N558" s="225"/>
      <c r="O558" s="317"/>
      <c r="P558" s="224"/>
      <c r="Q558" s="225"/>
      <c r="R558" s="225"/>
      <c r="S558" s="322"/>
      <c r="T558" s="225"/>
      <c r="U558" s="318"/>
      <c r="V558" s="209"/>
      <c r="W558" s="209"/>
      <c r="X558" s="209"/>
      <c r="Y558" s="209"/>
      <c r="Z558" s="319"/>
      <c r="AA558" s="320"/>
      <c r="AB558" s="308" t="str">
        <f t="shared" si="17"/>
        <v/>
      </c>
      <c r="AC558" s="183"/>
      <c r="AD558" s="209"/>
      <c r="AE558" s="183"/>
      <c r="AF558" s="183"/>
      <c r="AG558" s="183"/>
      <c r="AH558" s="206"/>
      <c r="AI558" s="206"/>
      <c r="AJ558" s="209"/>
      <c r="AK558" s="183"/>
      <c r="AL558" s="206"/>
      <c r="AM558" s="206"/>
      <c r="AN558" s="183"/>
      <c r="AO558" s="209"/>
      <c r="AP558" s="308" t="str">
        <f t="shared" si="16"/>
        <v/>
      </c>
      <c r="AQ558" s="183"/>
      <c r="AR558" s="207" t="s">
        <v>87</v>
      </c>
      <c r="AS558" s="183"/>
      <c r="AT558" s="207" t="s">
        <v>250</v>
      </c>
      <c r="AU558" s="183"/>
      <c r="AV558" s="183"/>
      <c r="AW558" s="207" t="s">
        <v>250</v>
      </c>
      <c r="AX558" s="183"/>
      <c r="AY558" s="207" t="s">
        <v>250</v>
      </c>
      <c r="AZ558" s="207" t="s">
        <v>250</v>
      </c>
      <c r="BA558" s="183"/>
      <c r="BB558" s="183"/>
      <c r="BC558" s="183"/>
      <c r="BD558" s="207" t="s">
        <v>456</v>
      </c>
      <c r="BE558" s="183"/>
      <c r="BF558" s="183"/>
      <c r="BG558" s="183"/>
      <c r="BH558" s="183"/>
      <c r="BI558" s="183"/>
      <c r="BJ558" s="225"/>
      <c r="BN558" s="214"/>
      <c r="BO558" s="214"/>
      <c r="BP558" s="214"/>
      <c r="BQ558" s="215"/>
    </row>
    <row r="559" spans="1:69" ht="27" customHeight="1" thickTop="1" thickBot="1" x14ac:dyDescent="0.3">
      <c r="A559" s="122"/>
      <c r="B559" s="304" t="str">
        <f>IF(C559="","",(VLOOKUP(C559,Lookups!$B$4:$C$2561,2,FALSE)))</f>
        <v/>
      </c>
      <c r="C559" s="366"/>
      <c r="D559" s="315"/>
      <c r="E559" s="316"/>
      <c r="F559" s="225"/>
      <c r="G559" s="225"/>
      <c r="H559" s="225"/>
      <c r="I559" s="225"/>
      <c r="J559" s="225"/>
      <c r="K559" s="225"/>
      <c r="L559" s="225"/>
      <c r="M559" s="225"/>
      <c r="N559" s="225"/>
      <c r="O559" s="317"/>
      <c r="P559" s="224"/>
      <c r="Q559" s="225"/>
      <c r="R559" s="225"/>
      <c r="S559" s="322"/>
      <c r="T559" s="225"/>
      <c r="U559" s="318"/>
      <c r="V559" s="209"/>
      <c r="W559" s="209"/>
      <c r="X559" s="209"/>
      <c r="Y559" s="209"/>
      <c r="Z559" s="319"/>
      <c r="AA559" s="320"/>
      <c r="AB559" s="308" t="str">
        <f t="shared" si="17"/>
        <v/>
      </c>
      <c r="AC559" s="183"/>
      <c r="AD559" s="209"/>
      <c r="AE559" s="183"/>
      <c r="AF559" s="183"/>
      <c r="AG559" s="183"/>
      <c r="AH559" s="206"/>
      <c r="AI559" s="206"/>
      <c r="AJ559" s="209"/>
      <c r="AK559" s="183"/>
      <c r="AL559" s="206"/>
      <c r="AM559" s="206"/>
      <c r="AN559" s="183"/>
      <c r="AO559" s="209"/>
      <c r="AP559" s="308" t="str">
        <f t="shared" si="16"/>
        <v/>
      </c>
      <c r="AQ559" s="183"/>
      <c r="AR559" s="207" t="s">
        <v>87</v>
      </c>
      <c r="AS559" s="183"/>
      <c r="AT559" s="207" t="s">
        <v>250</v>
      </c>
      <c r="AU559" s="183"/>
      <c r="AV559" s="183"/>
      <c r="AW559" s="207" t="s">
        <v>250</v>
      </c>
      <c r="AX559" s="183"/>
      <c r="AY559" s="207" t="s">
        <v>250</v>
      </c>
      <c r="AZ559" s="207" t="s">
        <v>250</v>
      </c>
      <c r="BA559" s="183"/>
      <c r="BB559" s="183"/>
      <c r="BC559" s="183"/>
      <c r="BD559" s="207" t="s">
        <v>456</v>
      </c>
      <c r="BE559" s="183"/>
      <c r="BF559" s="183"/>
      <c r="BG559" s="183"/>
      <c r="BH559" s="183"/>
      <c r="BI559" s="183"/>
      <c r="BJ559" s="225"/>
      <c r="BN559" s="214"/>
      <c r="BO559" s="214"/>
      <c r="BP559" s="214"/>
      <c r="BQ559" s="215"/>
    </row>
    <row r="560" spans="1:69" ht="27" customHeight="1" thickTop="1" thickBot="1" x14ac:dyDescent="0.3">
      <c r="A560" s="122"/>
      <c r="B560" s="304" t="str">
        <f>IF(C560="","",(VLOOKUP(C560,Lookups!$B$4:$C$2561,2,FALSE)))</f>
        <v/>
      </c>
      <c r="C560" s="366"/>
      <c r="D560" s="315"/>
      <c r="E560" s="316"/>
      <c r="F560" s="225"/>
      <c r="G560" s="225"/>
      <c r="H560" s="225"/>
      <c r="I560" s="225"/>
      <c r="J560" s="225"/>
      <c r="K560" s="225"/>
      <c r="L560" s="225"/>
      <c r="M560" s="225"/>
      <c r="N560" s="225"/>
      <c r="O560" s="317"/>
      <c r="P560" s="224"/>
      <c r="Q560" s="225"/>
      <c r="R560" s="225"/>
      <c r="S560" s="322"/>
      <c r="T560" s="225"/>
      <c r="U560" s="318"/>
      <c r="V560" s="209"/>
      <c r="W560" s="209"/>
      <c r="X560" s="209"/>
      <c r="Y560" s="209"/>
      <c r="Z560" s="319"/>
      <c r="AA560" s="320"/>
      <c r="AB560" s="308" t="str">
        <f t="shared" si="17"/>
        <v/>
      </c>
      <c r="AC560" s="183"/>
      <c r="AD560" s="209"/>
      <c r="AE560" s="183"/>
      <c r="AF560" s="183"/>
      <c r="AG560" s="183"/>
      <c r="AH560" s="206"/>
      <c r="AI560" s="206"/>
      <c r="AJ560" s="209"/>
      <c r="AK560" s="183"/>
      <c r="AL560" s="206"/>
      <c r="AM560" s="206"/>
      <c r="AN560" s="183"/>
      <c r="AO560" s="209"/>
      <c r="AP560" s="308" t="str">
        <f t="shared" si="16"/>
        <v/>
      </c>
      <c r="AQ560" s="183"/>
      <c r="AR560" s="207" t="s">
        <v>87</v>
      </c>
      <c r="AS560" s="183"/>
      <c r="AT560" s="207" t="s">
        <v>250</v>
      </c>
      <c r="AU560" s="183"/>
      <c r="AV560" s="183"/>
      <c r="AW560" s="207" t="s">
        <v>250</v>
      </c>
      <c r="AX560" s="183"/>
      <c r="AY560" s="207" t="s">
        <v>250</v>
      </c>
      <c r="AZ560" s="207" t="s">
        <v>250</v>
      </c>
      <c r="BA560" s="183"/>
      <c r="BB560" s="183"/>
      <c r="BC560" s="183"/>
      <c r="BD560" s="207" t="s">
        <v>456</v>
      </c>
      <c r="BE560" s="183"/>
      <c r="BF560" s="183"/>
      <c r="BG560" s="183"/>
      <c r="BH560" s="183"/>
      <c r="BI560" s="183"/>
      <c r="BJ560" s="225"/>
      <c r="BN560" s="214"/>
      <c r="BO560" s="214"/>
      <c r="BP560" s="214"/>
      <c r="BQ560" s="215"/>
    </row>
    <row r="561" spans="1:69" ht="27" customHeight="1" thickTop="1" thickBot="1" x14ac:dyDescent="0.3">
      <c r="A561" s="122"/>
      <c r="B561" s="304" t="str">
        <f>IF(C561="","",(VLOOKUP(C561,Lookups!$B$4:$C$2561,2,FALSE)))</f>
        <v/>
      </c>
      <c r="C561" s="366"/>
      <c r="D561" s="315"/>
      <c r="E561" s="316"/>
      <c r="F561" s="225"/>
      <c r="G561" s="225"/>
      <c r="H561" s="225"/>
      <c r="I561" s="225"/>
      <c r="J561" s="225"/>
      <c r="K561" s="225"/>
      <c r="L561" s="225"/>
      <c r="M561" s="225"/>
      <c r="N561" s="225"/>
      <c r="O561" s="317"/>
      <c r="P561" s="224"/>
      <c r="Q561" s="225"/>
      <c r="R561" s="225"/>
      <c r="S561" s="322"/>
      <c r="T561" s="225"/>
      <c r="U561" s="318"/>
      <c r="V561" s="209"/>
      <c r="W561" s="209"/>
      <c r="X561" s="209"/>
      <c r="Y561" s="209"/>
      <c r="Z561" s="319"/>
      <c r="AA561" s="320"/>
      <c r="AB561" s="308" t="str">
        <f t="shared" si="17"/>
        <v/>
      </c>
      <c r="AC561" s="183"/>
      <c r="AD561" s="209"/>
      <c r="AE561" s="183"/>
      <c r="AF561" s="183"/>
      <c r="AG561" s="183"/>
      <c r="AH561" s="206"/>
      <c r="AI561" s="206"/>
      <c r="AJ561" s="209"/>
      <c r="AK561" s="183"/>
      <c r="AL561" s="206"/>
      <c r="AM561" s="206"/>
      <c r="AN561" s="183"/>
      <c r="AO561" s="209"/>
      <c r="AP561" s="308" t="str">
        <f t="shared" si="16"/>
        <v/>
      </c>
      <c r="AQ561" s="183"/>
      <c r="AR561" s="207" t="s">
        <v>87</v>
      </c>
      <c r="AS561" s="183"/>
      <c r="AT561" s="207" t="s">
        <v>250</v>
      </c>
      <c r="AU561" s="183"/>
      <c r="AV561" s="183"/>
      <c r="AW561" s="207" t="s">
        <v>250</v>
      </c>
      <c r="AX561" s="183"/>
      <c r="AY561" s="207" t="s">
        <v>250</v>
      </c>
      <c r="AZ561" s="207" t="s">
        <v>250</v>
      </c>
      <c r="BA561" s="183"/>
      <c r="BB561" s="183"/>
      <c r="BC561" s="183"/>
      <c r="BD561" s="207" t="s">
        <v>456</v>
      </c>
      <c r="BE561" s="183"/>
      <c r="BF561" s="183"/>
      <c r="BG561" s="183"/>
      <c r="BH561" s="183"/>
      <c r="BI561" s="183"/>
      <c r="BJ561" s="225"/>
      <c r="BN561" s="214"/>
      <c r="BO561" s="214"/>
      <c r="BP561" s="214"/>
      <c r="BQ561" s="215"/>
    </row>
    <row r="562" spans="1:69" ht="27" customHeight="1" thickTop="1" thickBot="1" x14ac:dyDescent="0.3">
      <c r="A562" s="122"/>
      <c r="B562" s="304" t="str">
        <f>IF(C562="","",(VLOOKUP(C562,Lookups!$B$4:$C$2561,2,FALSE)))</f>
        <v/>
      </c>
      <c r="C562" s="366"/>
      <c r="D562" s="315"/>
      <c r="E562" s="316"/>
      <c r="F562" s="225"/>
      <c r="G562" s="225"/>
      <c r="H562" s="225"/>
      <c r="I562" s="225"/>
      <c r="J562" s="225"/>
      <c r="K562" s="225"/>
      <c r="L562" s="225"/>
      <c r="M562" s="225"/>
      <c r="N562" s="225"/>
      <c r="O562" s="317"/>
      <c r="P562" s="224"/>
      <c r="Q562" s="225"/>
      <c r="R562" s="225"/>
      <c r="S562" s="322"/>
      <c r="T562" s="225"/>
      <c r="U562" s="318"/>
      <c r="V562" s="209"/>
      <c r="W562" s="209"/>
      <c r="X562" s="209"/>
      <c r="Y562" s="209"/>
      <c r="Z562" s="319"/>
      <c r="AA562" s="320"/>
      <c r="AB562" s="308" t="str">
        <f t="shared" si="17"/>
        <v/>
      </c>
      <c r="AC562" s="183"/>
      <c r="AD562" s="209"/>
      <c r="AE562" s="183"/>
      <c r="AF562" s="183"/>
      <c r="AG562" s="183"/>
      <c r="AH562" s="206"/>
      <c r="AI562" s="206"/>
      <c r="AJ562" s="209"/>
      <c r="AK562" s="183"/>
      <c r="AL562" s="206"/>
      <c r="AM562" s="206"/>
      <c r="AN562" s="183"/>
      <c r="AO562" s="209"/>
      <c r="AP562" s="308" t="str">
        <f t="shared" si="16"/>
        <v/>
      </c>
      <c r="AQ562" s="183"/>
      <c r="AR562" s="207" t="s">
        <v>87</v>
      </c>
      <c r="AS562" s="183"/>
      <c r="AT562" s="207" t="s">
        <v>250</v>
      </c>
      <c r="AU562" s="183"/>
      <c r="AV562" s="183"/>
      <c r="AW562" s="207" t="s">
        <v>250</v>
      </c>
      <c r="AX562" s="183"/>
      <c r="AY562" s="207" t="s">
        <v>250</v>
      </c>
      <c r="AZ562" s="207" t="s">
        <v>250</v>
      </c>
      <c r="BA562" s="183"/>
      <c r="BB562" s="183"/>
      <c r="BC562" s="183"/>
      <c r="BD562" s="207" t="s">
        <v>456</v>
      </c>
      <c r="BE562" s="183"/>
      <c r="BF562" s="183"/>
      <c r="BG562" s="183"/>
      <c r="BH562" s="183"/>
      <c r="BI562" s="183"/>
      <c r="BJ562" s="225"/>
      <c r="BN562" s="214"/>
      <c r="BO562" s="214"/>
      <c r="BP562" s="214"/>
      <c r="BQ562" s="215"/>
    </row>
    <row r="563" spans="1:69" ht="27" customHeight="1" thickTop="1" thickBot="1" x14ac:dyDescent="0.3">
      <c r="A563" s="122"/>
      <c r="B563" s="304" t="str">
        <f>IF(C563="","",(VLOOKUP(C563,Lookups!$B$4:$C$2561,2,FALSE)))</f>
        <v/>
      </c>
      <c r="C563" s="366"/>
      <c r="D563" s="315"/>
      <c r="E563" s="316"/>
      <c r="F563" s="225"/>
      <c r="G563" s="225"/>
      <c r="H563" s="225"/>
      <c r="I563" s="225"/>
      <c r="J563" s="225"/>
      <c r="K563" s="225"/>
      <c r="L563" s="225"/>
      <c r="M563" s="225"/>
      <c r="N563" s="225"/>
      <c r="O563" s="317"/>
      <c r="P563" s="224"/>
      <c r="Q563" s="225"/>
      <c r="R563" s="225"/>
      <c r="S563" s="322"/>
      <c r="T563" s="225"/>
      <c r="U563" s="318"/>
      <c r="V563" s="209"/>
      <c r="W563" s="209"/>
      <c r="X563" s="209"/>
      <c r="Y563" s="209"/>
      <c r="Z563" s="319"/>
      <c r="AA563" s="320"/>
      <c r="AB563" s="308" t="str">
        <f t="shared" si="17"/>
        <v/>
      </c>
      <c r="AC563" s="183"/>
      <c r="AD563" s="209"/>
      <c r="AE563" s="183"/>
      <c r="AF563" s="183"/>
      <c r="AG563" s="183"/>
      <c r="AH563" s="206"/>
      <c r="AI563" s="206"/>
      <c r="AJ563" s="209"/>
      <c r="AK563" s="183"/>
      <c r="AL563" s="206"/>
      <c r="AM563" s="206"/>
      <c r="AN563" s="183"/>
      <c r="AO563" s="209"/>
      <c r="AP563" s="308" t="str">
        <f t="shared" si="16"/>
        <v/>
      </c>
      <c r="AQ563" s="183"/>
      <c r="AR563" s="207" t="s">
        <v>87</v>
      </c>
      <c r="AS563" s="183"/>
      <c r="AT563" s="207" t="s">
        <v>250</v>
      </c>
      <c r="AU563" s="183"/>
      <c r="AV563" s="183"/>
      <c r="AW563" s="207" t="s">
        <v>250</v>
      </c>
      <c r="AX563" s="183"/>
      <c r="AY563" s="207" t="s">
        <v>250</v>
      </c>
      <c r="AZ563" s="207" t="s">
        <v>250</v>
      </c>
      <c r="BA563" s="183"/>
      <c r="BB563" s="183"/>
      <c r="BC563" s="183"/>
      <c r="BD563" s="207" t="s">
        <v>456</v>
      </c>
      <c r="BE563" s="183"/>
      <c r="BF563" s="183"/>
      <c r="BG563" s="183"/>
      <c r="BH563" s="183"/>
      <c r="BI563" s="183"/>
      <c r="BJ563" s="225"/>
      <c r="BN563" s="214"/>
      <c r="BO563" s="214"/>
      <c r="BP563" s="214"/>
      <c r="BQ563" s="215"/>
    </row>
    <row r="564" spans="1:69" ht="27" customHeight="1" thickTop="1" thickBot="1" x14ac:dyDescent="0.3">
      <c r="A564" s="122"/>
      <c r="B564" s="304" t="str">
        <f>IF(C564="","",(VLOOKUP(C564,Lookups!$B$4:$C$2561,2,FALSE)))</f>
        <v/>
      </c>
      <c r="C564" s="366"/>
      <c r="D564" s="315"/>
      <c r="E564" s="316"/>
      <c r="F564" s="225"/>
      <c r="G564" s="225"/>
      <c r="H564" s="225"/>
      <c r="I564" s="225"/>
      <c r="J564" s="225"/>
      <c r="K564" s="225"/>
      <c r="L564" s="225"/>
      <c r="M564" s="225"/>
      <c r="N564" s="225"/>
      <c r="O564" s="317"/>
      <c r="P564" s="224"/>
      <c r="Q564" s="225"/>
      <c r="R564" s="225"/>
      <c r="S564" s="322"/>
      <c r="T564" s="225"/>
      <c r="U564" s="318"/>
      <c r="V564" s="209"/>
      <c r="W564" s="209"/>
      <c r="X564" s="209"/>
      <c r="Y564" s="209"/>
      <c r="Z564" s="319"/>
      <c r="AA564" s="320"/>
      <c r="AB564" s="308" t="str">
        <f t="shared" si="17"/>
        <v/>
      </c>
      <c r="AC564" s="183"/>
      <c r="AD564" s="209"/>
      <c r="AE564" s="183"/>
      <c r="AF564" s="183"/>
      <c r="AG564" s="183"/>
      <c r="AH564" s="206"/>
      <c r="AI564" s="206"/>
      <c r="AJ564" s="209"/>
      <c r="AK564" s="183"/>
      <c r="AL564" s="206"/>
      <c r="AM564" s="206"/>
      <c r="AN564" s="183"/>
      <c r="AO564" s="209"/>
      <c r="AP564" s="308" t="str">
        <f t="shared" si="16"/>
        <v/>
      </c>
      <c r="AQ564" s="183"/>
      <c r="AR564" s="207" t="s">
        <v>87</v>
      </c>
      <c r="AS564" s="183"/>
      <c r="AT564" s="207" t="s">
        <v>250</v>
      </c>
      <c r="AU564" s="183"/>
      <c r="AV564" s="183"/>
      <c r="AW564" s="207" t="s">
        <v>250</v>
      </c>
      <c r="AX564" s="183"/>
      <c r="AY564" s="207" t="s">
        <v>250</v>
      </c>
      <c r="AZ564" s="207" t="s">
        <v>250</v>
      </c>
      <c r="BA564" s="183"/>
      <c r="BB564" s="183"/>
      <c r="BC564" s="183"/>
      <c r="BD564" s="207" t="s">
        <v>456</v>
      </c>
      <c r="BE564" s="183"/>
      <c r="BF564" s="183"/>
      <c r="BG564" s="183"/>
      <c r="BH564" s="183"/>
      <c r="BI564" s="183"/>
      <c r="BJ564" s="225"/>
      <c r="BN564" s="214"/>
      <c r="BO564" s="214"/>
      <c r="BP564" s="214"/>
      <c r="BQ564" s="215"/>
    </row>
    <row r="565" spans="1:69" ht="27" customHeight="1" thickTop="1" thickBot="1" x14ac:dyDescent="0.3">
      <c r="A565" s="122"/>
      <c r="B565" s="304" t="str">
        <f>IF(C565="","",(VLOOKUP(C565,Lookups!$B$4:$C$2561,2,FALSE)))</f>
        <v/>
      </c>
      <c r="C565" s="366"/>
      <c r="D565" s="315"/>
      <c r="E565" s="316"/>
      <c r="F565" s="225"/>
      <c r="G565" s="225"/>
      <c r="H565" s="225"/>
      <c r="I565" s="225"/>
      <c r="J565" s="225"/>
      <c r="K565" s="225"/>
      <c r="L565" s="225"/>
      <c r="M565" s="225"/>
      <c r="N565" s="225"/>
      <c r="O565" s="317"/>
      <c r="P565" s="224"/>
      <c r="Q565" s="225"/>
      <c r="R565" s="225"/>
      <c r="S565" s="322"/>
      <c r="T565" s="225"/>
      <c r="U565" s="318"/>
      <c r="V565" s="209"/>
      <c r="W565" s="209"/>
      <c r="X565" s="209"/>
      <c r="Y565" s="209"/>
      <c r="Z565" s="319"/>
      <c r="AA565" s="320"/>
      <c r="AB565" s="308" t="str">
        <f t="shared" si="17"/>
        <v/>
      </c>
      <c r="AC565" s="183"/>
      <c r="AD565" s="209"/>
      <c r="AE565" s="183"/>
      <c r="AF565" s="183"/>
      <c r="AG565" s="183"/>
      <c r="AH565" s="206"/>
      <c r="AI565" s="206"/>
      <c r="AJ565" s="209"/>
      <c r="AK565" s="183"/>
      <c r="AL565" s="206"/>
      <c r="AM565" s="206"/>
      <c r="AN565" s="183"/>
      <c r="AO565" s="209"/>
      <c r="AP565" s="308" t="str">
        <f t="shared" si="16"/>
        <v/>
      </c>
      <c r="AQ565" s="183"/>
      <c r="AR565" s="207" t="s">
        <v>87</v>
      </c>
      <c r="AS565" s="183"/>
      <c r="AT565" s="207" t="s">
        <v>250</v>
      </c>
      <c r="AU565" s="183"/>
      <c r="AV565" s="183"/>
      <c r="AW565" s="207" t="s">
        <v>250</v>
      </c>
      <c r="AX565" s="183"/>
      <c r="AY565" s="207" t="s">
        <v>250</v>
      </c>
      <c r="AZ565" s="207" t="s">
        <v>250</v>
      </c>
      <c r="BA565" s="183"/>
      <c r="BB565" s="183"/>
      <c r="BC565" s="183"/>
      <c r="BD565" s="207" t="s">
        <v>456</v>
      </c>
      <c r="BE565" s="183"/>
      <c r="BF565" s="183"/>
      <c r="BG565" s="183"/>
      <c r="BH565" s="183"/>
      <c r="BI565" s="183"/>
      <c r="BJ565" s="225"/>
      <c r="BN565" s="214"/>
      <c r="BO565" s="214"/>
      <c r="BP565" s="214"/>
      <c r="BQ565" s="215"/>
    </row>
    <row r="566" spans="1:69" ht="27" customHeight="1" thickTop="1" thickBot="1" x14ac:dyDescent="0.3">
      <c r="A566" s="122"/>
      <c r="B566" s="304" t="str">
        <f>IF(C566="","",(VLOOKUP(C566,Lookups!$B$4:$C$2561,2,FALSE)))</f>
        <v/>
      </c>
      <c r="C566" s="366"/>
      <c r="D566" s="315"/>
      <c r="E566" s="316"/>
      <c r="F566" s="225"/>
      <c r="G566" s="225"/>
      <c r="H566" s="225"/>
      <c r="I566" s="225"/>
      <c r="J566" s="225"/>
      <c r="K566" s="225"/>
      <c r="L566" s="225"/>
      <c r="M566" s="225"/>
      <c r="N566" s="225"/>
      <c r="O566" s="317"/>
      <c r="P566" s="224"/>
      <c r="Q566" s="225"/>
      <c r="R566" s="225"/>
      <c r="S566" s="322"/>
      <c r="T566" s="225"/>
      <c r="U566" s="318"/>
      <c r="V566" s="209"/>
      <c r="W566" s="209"/>
      <c r="X566" s="209"/>
      <c r="Y566" s="209"/>
      <c r="Z566" s="319"/>
      <c r="AA566" s="320"/>
      <c r="AB566" s="308" t="str">
        <f t="shared" si="17"/>
        <v/>
      </c>
      <c r="AC566" s="183"/>
      <c r="AD566" s="209"/>
      <c r="AE566" s="183"/>
      <c r="AF566" s="183"/>
      <c r="AG566" s="183"/>
      <c r="AH566" s="206"/>
      <c r="AI566" s="206"/>
      <c r="AJ566" s="209"/>
      <c r="AK566" s="183"/>
      <c r="AL566" s="206"/>
      <c r="AM566" s="206"/>
      <c r="AN566" s="183"/>
      <c r="AO566" s="209"/>
      <c r="AP566" s="308" t="str">
        <f t="shared" si="16"/>
        <v/>
      </c>
      <c r="AQ566" s="183"/>
      <c r="AR566" s="207" t="s">
        <v>87</v>
      </c>
      <c r="AS566" s="183"/>
      <c r="AT566" s="207" t="s">
        <v>250</v>
      </c>
      <c r="AU566" s="183"/>
      <c r="AV566" s="183"/>
      <c r="AW566" s="207" t="s">
        <v>250</v>
      </c>
      <c r="AX566" s="183"/>
      <c r="AY566" s="207" t="s">
        <v>250</v>
      </c>
      <c r="AZ566" s="207" t="s">
        <v>250</v>
      </c>
      <c r="BA566" s="183"/>
      <c r="BB566" s="183"/>
      <c r="BC566" s="183"/>
      <c r="BD566" s="207" t="s">
        <v>456</v>
      </c>
      <c r="BE566" s="183"/>
      <c r="BF566" s="183"/>
      <c r="BG566" s="183"/>
      <c r="BH566" s="183"/>
      <c r="BI566" s="183"/>
      <c r="BJ566" s="225"/>
      <c r="BN566" s="214"/>
      <c r="BO566" s="214"/>
      <c r="BP566" s="214"/>
      <c r="BQ566" s="215"/>
    </row>
    <row r="567" spans="1:69" ht="27" customHeight="1" thickTop="1" thickBot="1" x14ac:dyDescent="0.3">
      <c r="A567" s="122"/>
      <c r="B567" s="304" t="str">
        <f>IF(C567="","",(VLOOKUP(C567,Lookups!$B$4:$C$2561,2,FALSE)))</f>
        <v/>
      </c>
      <c r="C567" s="366"/>
      <c r="D567" s="315"/>
      <c r="E567" s="316"/>
      <c r="F567" s="225"/>
      <c r="G567" s="225"/>
      <c r="H567" s="225"/>
      <c r="I567" s="225"/>
      <c r="J567" s="225"/>
      <c r="K567" s="225"/>
      <c r="L567" s="225"/>
      <c r="M567" s="225"/>
      <c r="N567" s="225"/>
      <c r="O567" s="317"/>
      <c r="P567" s="224"/>
      <c r="Q567" s="225"/>
      <c r="R567" s="225"/>
      <c r="S567" s="322"/>
      <c r="T567" s="225"/>
      <c r="U567" s="318"/>
      <c r="V567" s="209"/>
      <c r="W567" s="209"/>
      <c r="X567" s="209"/>
      <c r="Y567" s="209"/>
      <c r="Z567" s="319"/>
      <c r="AA567" s="320"/>
      <c r="AB567" s="308" t="str">
        <f t="shared" si="17"/>
        <v/>
      </c>
      <c r="AC567" s="183"/>
      <c r="AD567" s="209"/>
      <c r="AE567" s="183"/>
      <c r="AF567" s="183"/>
      <c r="AG567" s="183"/>
      <c r="AH567" s="206"/>
      <c r="AI567" s="206"/>
      <c r="AJ567" s="209"/>
      <c r="AK567" s="183"/>
      <c r="AL567" s="206"/>
      <c r="AM567" s="206"/>
      <c r="AN567" s="183"/>
      <c r="AO567" s="209"/>
      <c r="AP567" s="308" t="str">
        <f t="shared" si="16"/>
        <v/>
      </c>
      <c r="AQ567" s="183"/>
      <c r="AR567" s="207" t="s">
        <v>87</v>
      </c>
      <c r="AS567" s="183"/>
      <c r="AT567" s="207" t="s">
        <v>250</v>
      </c>
      <c r="AU567" s="183"/>
      <c r="AV567" s="183"/>
      <c r="AW567" s="207" t="s">
        <v>250</v>
      </c>
      <c r="AX567" s="183"/>
      <c r="AY567" s="207" t="s">
        <v>250</v>
      </c>
      <c r="AZ567" s="207" t="s">
        <v>250</v>
      </c>
      <c r="BA567" s="183"/>
      <c r="BB567" s="183"/>
      <c r="BC567" s="183"/>
      <c r="BD567" s="207" t="s">
        <v>456</v>
      </c>
      <c r="BE567" s="183"/>
      <c r="BF567" s="183"/>
      <c r="BG567" s="183"/>
      <c r="BH567" s="183"/>
      <c r="BI567" s="183"/>
      <c r="BJ567" s="225"/>
      <c r="BN567" s="214"/>
      <c r="BO567" s="214"/>
      <c r="BP567" s="214"/>
      <c r="BQ567" s="215"/>
    </row>
    <row r="568" spans="1:69" ht="27" customHeight="1" thickTop="1" thickBot="1" x14ac:dyDescent="0.3">
      <c r="A568" s="122"/>
      <c r="B568" s="304" t="str">
        <f>IF(C568="","",(VLOOKUP(C568,Lookups!$B$4:$C$2561,2,FALSE)))</f>
        <v/>
      </c>
      <c r="C568" s="366"/>
      <c r="D568" s="315"/>
      <c r="E568" s="316"/>
      <c r="F568" s="225"/>
      <c r="G568" s="225"/>
      <c r="H568" s="225"/>
      <c r="I568" s="225"/>
      <c r="J568" s="225"/>
      <c r="K568" s="225"/>
      <c r="L568" s="225"/>
      <c r="M568" s="225"/>
      <c r="N568" s="225"/>
      <c r="O568" s="317"/>
      <c r="P568" s="224"/>
      <c r="Q568" s="225"/>
      <c r="R568" s="225"/>
      <c r="S568" s="322"/>
      <c r="T568" s="225"/>
      <c r="U568" s="318"/>
      <c r="V568" s="209"/>
      <c r="W568" s="209"/>
      <c r="X568" s="209"/>
      <c r="Y568" s="209"/>
      <c r="Z568" s="319"/>
      <c r="AA568" s="320"/>
      <c r="AB568" s="308" t="str">
        <f t="shared" si="17"/>
        <v/>
      </c>
      <c r="AC568" s="183"/>
      <c r="AD568" s="209"/>
      <c r="AE568" s="183"/>
      <c r="AF568" s="183"/>
      <c r="AG568" s="183"/>
      <c r="AH568" s="206"/>
      <c r="AI568" s="206"/>
      <c r="AJ568" s="209"/>
      <c r="AK568" s="183"/>
      <c r="AL568" s="206"/>
      <c r="AM568" s="206"/>
      <c r="AN568" s="183"/>
      <c r="AO568" s="209"/>
      <c r="AP568" s="308" t="str">
        <f t="shared" si="16"/>
        <v/>
      </c>
      <c r="AQ568" s="183"/>
      <c r="AR568" s="207" t="s">
        <v>87</v>
      </c>
      <c r="AS568" s="183"/>
      <c r="AT568" s="207" t="s">
        <v>250</v>
      </c>
      <c r="AU568" s="183"/>
      <c r="AV568" s="183"/>
      <c r="AW568" s="207" t="s">
        <v>250</v>
      </c>
      <c r="AX568" s="183"/>
      <c r="AY568" s="207" t="s">
        <v>250</v>
      </c>
      <c r="AZ568" s="207" t="s">
        <v>250</v>
      </c>
      <c r="BA568" s="183"/>
      <c r="BB568" s="183"/>
      <c r="BC568" s="183"/>
      <c r="BD568" s="207" t="s">
        <v>456</v>
      </c>
      <c r="BE568" s="183"/>
      <c r="BF568" s="183"/>
      <c r="BG568" s="183"/>
      <c r="BH568" s="183"/>
      <c r="BI568" s="183"/>
      <c r="BJ568" s="225"/>
      <c r="BN568" s="214"/>
      <c r="BO568" s="214"/>
      <c r="BP568" s="214"/>
      <c r="BQ568" s="215"/>
    </row>
    <row r="569" spans="1:69" ht="27" customHeight="1" thickTop="1" thickBot="1" x14ac:dyDescent="0.3">
      <c r="A569" s="122"/>
      <c r="B569" s="304" t="str">
        <f>IF(C569="","",(VLOOKUP(C569,Lookups!$B$4:$C$2561,2,FALSE)))</f>
        <v/>
      </c>
      <c r="C569" s="366"/>
      <c r="D569" s="315"/>
      <c r="E569" s="316"/>
      <c r="F569" s="225"/>
      <c r="G569" s="225"/>
      <c r="H569" s="225"/>
      <c r="I569" s="225"/>
      <c r="J569" s="225"/>
      <c r="K569" s="225"/>
      <c r="L569" s="225"/>
      <c r="M569" s="225"/>
      <c r="N569" s="225"/>
      <c r="O569" s="317"/>
      <c r="P569" s="224"/>
      <c r="Q569" s="225"/>
      <c r="R569" s="225"/>
      <c r="S569" s="322"/>
      <c r="T569" s="225"/>
      <c r="U569" s="318"/>
      <c r="V569" s="209"/>
      <c r="W569" s="209"/>
      <c r="X569" s="209"/>
      <c r="Y569" s="209"/>
      <c r="Z569" s="319"/>
      <c r="AA569" s="320"/>
      <c r="AB569" s="308" t="str">
        <f t="shared" si="17"/>
        <v/>
      </c>
      <c r="AC569" s="183"/>
      <c r="AD569" s="209"/>
      <c r="AE569" s="183"/>
      <c r="AF569" s="183"/>
      <c r="AG569" s="183"/>
      <c r="AH569" s="206"/>
      <c r="AI569" s="206"/>
      <c r="AJ569" s="209"/>
      <c r="AK569" s="183"/>
      <c r="AL569" s="206"/>
      <c r="AM569" s="206"/>
      <c r="AN569" s="183"/>
      <c r="AO569" s="209"/>
      <c r="AP569" s="308" t="str">
        <f t="shared" si="16"/>
        <v/>
      </c>
      <c r="AQ569" s="183"/>
      <c r="AR569" s="207" t="s">
        <v>87</v>
      </c>
      <c r="AS569" s="183"/>
      <c r="AT569" s="207" t="s">
        <v>250</v>
      </c>
      <c r="AU569" s="183"/>
      <c r="AV569" s="183"/>
      <c r="AW569" s="207" t="s">
        <v>250</v>
      </c>
      <c r="AX569" s="183"/>
      <c r="AY569" s="207" t="s">
        <v>250</v>
      </c>
      <c r="AZ569" s="207" t="s">
        <v>250</v>
      </c>
      <c r="BA569" s="183"/>
      <c r="BB569" s="183"/>
      <c r="BC569" s="183"/>
      <c r="BD569" s="207" t="s">
        <v>456</v>
      </c>
      <c r="BE569" s="183"/>
      <c r="BF569" s="183"/>
      <c r="BG569" s="183"/>
      <c r="BH569" s="183"/>
      <c r="BI569" s="183"/>
      <c r="BJ569" s="225"/>
      <c r="BN569" s="214"/>
      <c r="BO569" s="214"/>
      <c r="BP569" s="214"/>
      <c r="BQ569" s="215"/>
    </row>
    <row r="570" spans="1:69" ht="27" customHeight="1" thickTop="1" thickBot="1" x14ac:dyDescent="0.3">
      <c r="A570" s="122"/>
      <c r="B570" s="304" t="str">
        <f>IF(C570="","",(VLOOKUP(C570,Lookups!$B$4:$C$2561,2,FALSE)))</f>
        <v/>
      </c>
      <c r="C570" s="366"/>
      <c r="D570" s="315"/>
      <c r="E570" s="316"/>
      <c r="F570" s="225"/>
      <c r="G570" s="225"/>
      <c r="H570" s="225"/>
      <c r="I570" s="225"/>
      <c r="J570" s="225"/>
      <c r="K570" s="225"/>
      <c r="L570" s="225"/>
      <c r="M570" s="225"/>
      <c r="N570" s="225"/>
      <c r="O570" s="317"/>
      <c r="P570" s="224"/>
      <c r="Q570" s="225"/>
      <c r="R570" s="225"/>
      <c r="S570" s="322"/>
      <c r="T570" s="225"/>
      <c r="U570" s="318"/>
      <c r="V570" s="209"/>
      <c r="W570" s="209"/>
      <c r="X570" s="209"/>
      <c r="Y570" s="209"/>
      <c r="Z570" s="319"/>
      <c r="AA570" s="320"/>
      <c r="AB570" s="308" t="str">
        <f t="shared" si="17"/>
        <v/>
      </c>
      <c r="AC570" s="183"/>
      <c r="AD570" s="209"/>
      <c r="AE570" s="183"/>
      <c r="AF570" s="183"/>
      <c r="AG570" s="183"/>
      <c r="AH570" s="206"/>
      <c r="AI570" s="206"/>
      <c r="AJ570" s="209"/>
      <c r="AK570" s="183"/>
      <c r="AL570" s="206"/>
      <c r="AM570" s="206"/>
      <c r="AN570" s="183"/>
      <c r="AO570" s="209"/>
      <c r="AP570" s="308" t="str">
        <f t="shared" si="16"/>
        <v/>
      </c>
      <c r="AQ570" s="183"/>
      <c r="AR570" s="207" t="s">
        <v>87</v>
      </c>
      <c r="AS570" s="183"/>
      <c r="AT570" s="207" t="s">
        <v>250</v>
      </c>
      <c r="AU570" s="183"/>
      <c r="AV570" s="183"/>
      <c r="AW570" s="207" t="s">
        <v>250</v>
      </c>
      <c r="AX570" s="183"/>
      <c r="AY570" s="207" t="s">
        <v>250</v>
      </c>
      <c r="AZ570" s="207" t="s">
        <v>250</v>
      </c>
      <c r="BA570" s="183"/>
      <c r="BB570" s="183"/>
      <c r="BC570" s="183"/>
      <c r="BD570" s="207" t="s">
        <v>456</v>
      </c>
      <c r="BE570" s="183"/>
      <c r="BF570" s="183"/>
      <c r="BG570" s="183"/>
      <c r="BH570" s="183"/>
      <c r="BI570" s="183"/>
      <c r="BJ570" s="225"/>
      <c r="BN570" s="214"/>
      <c r="BO570" s="214"/>
      <c r="BP570" s="214"/>
      <c r="BQ570" s="215"/>
    </row>
    <row r="571" spans="1:69" ht="27" customHeight="1" thickTop="1" thickBot="1" x14ac:dyDescent="0.3">
      <c r="A571" s="122"/>
      <c r="B571" s="304" t="str">
        <f>IF(C571="","",(VLOOKUP(C571,Lookups!$B$4:$C$2561,2,FALSE)))</f>
        <v/>
      </c>
      <c r="C571" s="366"/>
      <c r="D571" s="315"/>
      <c r="E571" s="316"/>
      <c r="F571" s="225"/>
      <c r="G571" s="225"/>
      <c r="H571" s="225"/>
      <c r="I571" s="225"/>
      <c r="J571" s="225"/>
      <c r="K571" s="225"/>
      <c r="L571" s="225"/>
      <c r="M571" s="225"/>
      <c r="N571" s="225"/>
      <c r="O571" s="317"/>
      <c r="P571" s="224"/>
      <c r="Q571" s="225"/>
      <c r="R571" s="225"/>
      <c r="S571" s="322"/>
      <c r="T571" s="225"/>
      <c r="U571" s="318"/>
      <c r="V571" s="209"/>
      <c r="W571" s="209"/>
      <c r="X571" s="209"/>
      <c r="Y571" s="209"/>
      <c r="Z571" s="319"/>
      <c r="AA571" s="320"/>
      <c r="AB571" s="308" t="str">
        <f t="shared" si="17"/>
        <v/>
      </c>
      <c r="AC571" s="183"/>
      <c r="AD571" s="209"/>
      <c r="AE571" s="183"/>
      <c r="AF571" s="183"/>
      <c r="AG571" s="183"/>
      <c r="AH571" s="206"/>
      <c r="AI571" s="206"/>
      <c r="AJ571" s="209"/>
      <c r="AK571" s="183"/>
      <c r="AL571" s="206"/>
      <c r="AM571" s="206"/>
      <c r="AN571" s="183"/>
      <c r="AO571" s="209"/>
      <c r="AP571" s="308" t="str">
        <f t="shared" si="16"/>
        <v/>
      </c>
      <c r="AQ571" s="183"/>
      <c r="AR571" s="207" t="s">
        <v>87</v>
      </c>
      <c r="AS571" s="183"/>
      <c r="AT571" s="207" t="s">
        <v>250</v>
      </c>
      <c r="AU571" s="183"/>
      <c r="AV571" s="183"/>
      <c r="AW571" s="207" t="s">
        <v>250</v>
      </c>
      <c r="AX571" s="183"/>
      <c r="AY571" s="207" t="s">
        <v>250</v>
      </c>
      <c r="AZ571" s="207" t="s">
        <v>250</v>
      </c>
      <c r="BA571" s="183"/>
      <c r="BB571" s="183"/>
      <c r="BC571" s="183"/>
      <c r="BD571" s="207" t="s">
        <v>456</v>
      </c>
      <c r="BE571" s="183"/>
      <c r="BF571" s="183"/>
      <c r="BG571" s="183"/>
      <c r="BH571" s="183"/>
      <c r="BI571" s="183"/>
      <c r="BJ571" s="225"/>
      <c r="BN571" s="214"/>
      <c r="BO571" s="214"/>
      <c r="BP571" s="214"/>
      <c r="BQ571" s="215"/>
    </row>
    <row r="572" spans="1:69" ht="27" customHeight="1" thickTop="1" thickBot="1" x14ac:dyDescent="0.3">
      <c r="A572" s="122"/>
      <c r="B572" s="304" t="str">
        <f>IF(C572="","",(VLOOKUP(C572,Lookups!$B$4:$C$2561,2,FALSE)))</f>
        <v/>
      </c>
      <c r="C572" s="366"/>
      <c r="D572" s="315"/>
      <c r="E572" s="316"/>
      <c r="F572" s="225"/>
      <c r="G572" s="225"/>
      <c r="H572" s="225"/>
      <c r="I572" s="225"/>
      <c r="J572" s="225"/>
      <c r="K572" s="225"/>
      <c r="L572" s="225"/>
      <c r="M572" s="225"/>
      <c r="N572" s="225"/>
      <c r="O572" s="317"/>
      <c r="P572" s="224"/>
      <c r="Q572" s="225"/>
      <c r="R572" s="225"/>
      <c r="S572" s="322"/>
      <c r="T572" s="225"/>
      <c r="U572" s="318"/>
      <c r="V572" s="209"/>
      <c r="W572" s="209"/>
      <c r="X572" s="209"/>
      <c r="Y572" s="209"/>
      <c r="Z572" s="319"/>
      <c r="AA572" s="320"/>
      <c r="AB572" s="308" t="str">
        <f t="shared" si="17"/>
        <v/>
      </c>
      <c r="AC572" s="183"/>
      <c r="AD572" s="209"/>
      <c r="AE572" s="183"/>
      <c r="AF572" s="183"/>
      <c r="AG572" s="183"/>
      <c r="AH572" s="206"/>
      <c r="AI572" s="206"/>
      <c r="AJ572" s="209"/>
      <c r="AK572" s="183"/>
      <c r="AL572" s="206"/>
      <c r="AM572" s="206"/>
      <c r="AN572" s="183"/>
      <c r="AO572" s="209"/>
      <c r="AP572" s="308" t="str">
        <f t="shared" si="16"/>
        <v/>
      </c>
      <c r="AQ572" s="183"/>
      <c r="AR572" s="207" t="s">
        <v>87</v>
      </c>
      <c r="AS572" s="183"/>
      <c r="AT572" s="207" t="s">
        <v>250</v>
      </c>
      <c r="AU572" s="183"/>
      <c r="AV572" s="183"/>
      <c r="AW572" s="207" t="s">
        <v>250</v>
      </c>
      <c r="AX572" s="183"/>
      <c r="AY572" s="207" t="s">
        <v>250</v>
      </c>
      <c r="AZ572" s="207" t="s">
        <v>250</v>
      </c>
      <c r="BA572" s="183"/>
      <c r="BB572" s="183"/>
      <c r="BC572" s="183"/>
      <c r="BD572" s="207" t="s">
        <v>456</v>
      </c>
      <c r="BE572" s="183"/>
      <c r="BF572" s="183"/>
      <c r="BG572" s="183"/>
      <c r="BH572" s="183"/>
      <c r="BI572" s="183"/>
      <c r="BJ572" s="225"/>
      <c r="BN572" s="214"/>
      <c r="BO572" s="214"/>
      <c r="BP572" s="214"/>
      <c r="BQ572" s="215"/>
    </row>
    <row r="573" spans="1:69" ht="27" customHeight="1" thickTop="1" thickBot="1" x14ac:dyDescent="0.3">
      <c r="A573" s="122"/>
      <c r="B573" s="304" t="str">
        <f>IF(C573="","",(VLOOKUP(C573,Lookups!$B$4:$C$2561,2,FALSE)))</f>
        <v/>
      </c>
      <c r="C573" s="366"/>
      <c r="D573" s="315"/>
      <c r="E573" s="316"/>
      <c r="F573" s="225"/>
      <c r="G573" s="225"/>
      <c r="H573" s="225"/>
      <c r="I573" s="225"/>
      <c r="J573" s="225"/>
      <c r="K573" s="225"/>
      <c r="L573" s="225"/>
      <c r="M573" s="225"/>
      <c r="N573" s="225"/>
      <c r="O573" s="317"/>
      <c r="P573" s="224"/>
      <c r="Q573" s="225"/>
      <c r="R573" s="225"/>
      <c r="S573" s="322"/>
      <c r="T573" s="225"/>
      <c r="U573" s="318"/>
      <c r="V573" s="209"/>
      <c r="W573" s="209"/>
      <c r="X573" s="209"/>
      <c r="Y573" s="209"/>
      <c r="Z573" s="319"/>
      <c r="AA573" s="320"/>
      <c r="AB573" s="308" t="str">
        <f t="shared" si="17"/>
        <v/>
      </c>
      <c r="AC573" s="183"/>
      <c r="AD573" s="209"/>
      <c r="AE573" s="183"/>
      <c r="AF573" s="183"/>
      <c r="AG573" s="183"/>
      <c r="AH573" s="206"/>
      <c r="AI573" s="206"/>
      <c r="AJ573" s="209"/>
      <c r="AK573" s="183"/>
      <c r="AL573" s="206"/>
      <c r="AM573" s="206"/>
      <c r="AN573" s="183"/>
      <c r="AO573" s="209"/>
      <c r="AP573" s="308" t="str">
        <f t="shared" si="16"/>
        <v/>
      </c>
      <c r="AQ573" s="183"/>
      <c r="AR573" s="207" t="s">
        <v>87</v>
      </c>
      <c r="AS573" s="183"/>
      <c r="AT573" s="207" t="s">
        <v>250</v>
      </c>
      <c r="AU573" s="183"/>
      <c r="AV573" s="183"/>
      <c r="AW573" s="207" t="s">
        <v>250</v>
      </c>
      <c r="AX573" s="183"/>
      <c r="AY573" s="207" t="s">
        <v>250</v>
      </c>
      <c r="AZ573" s="207" t="s">
        <v>250</v>
      </c>
      <c r="BA573" s="183"/>
      <c r="BB573" s="183"/>
      <c r="BC573" s="183"/>
      <c r="BD573" s="207" t="s">
        <v>456</v>
      </c>
      <c r="BE573" s="183"/>
      <c r="BF573" s="183"/>
      <c r="BG573" s="183"/>
      <c r="BH573" s="183"/>
      <c r="BI573" s="183"/>
      <c r="BJ573" s="225"/>
      <c r="BN573" s="214"/>
      <c r="BO573" s="214"/>
      <c r="BP573" s="214"/>
      <c r="BQ573" s="215"/>
    </row>
    <row r="574" spans="1:69" ht="27" customHeight="1" thickTop="1" thickBot="1" x14ac:dyDescent="0.3">
      <c r="A574" s="122"/>
      <c r="B574" s="304" t="str">
        <f>IF(C574="","",(VLOOKUP(C574,Lookups!$B$4:$C$2561,2,FALSE)))</f>
        <v/>
      </c>
      <c r="C574" s="366"/>
      <c r="D574" s="315"/>
      <c r="E574" s="316"/>
      <c r="F574" s="225"/>
      <c r="G574" s="225"/>
      <c r="H574" s="225"/>
      <c r="I574" s="225"/>
      <c r="J574" s="225"/>
      <c r="K574" s="225"/>
      <c r="L574" s="225"/>
      <c r="M574" s="225"/>
      <c r="N574" s="225"/>
      <c r="O574" s="317"/>
      <c r="P574" s="224"/>
      <c r="Q574" s="225"/>
      <c r="R574" s="225"/>
      <c r="S574" s="322"/>
      <c r="T574" s="225"/>
      <c r="U574" s="318"/>
      <c r="V574" s="209"/>
      <c r="W574" s="209"/>
      <c r="X574" s="209"/>
      <c r="Y574" s="209"/>
      <c r="Z574" s="319"/>
      <c r="AA574" s="320"/>
      <c r="AB574" s="308" t="str">
        <f t="shared" si="17"/>
        <v/>
      </c>
      <c r="AC574" s="183"/>
      <c r="AD574" s="209"/>
      <c r="AE574" s="183"/>
      <c r="AF574" s="183"/>
      <c r="AG574" s="183"/>
      <c r="AH574" s="206"/>
      <c r="AI574" s="206"/>
      <c r="AJ574" s="209"/>
      <c r="AK574" s="183"/>
      <c r="AL574" s="206"/>
      <c r="AM574" s="206"/>
      <c r="AN574" s="183"/>
      <c r="AO574" s="209"/>
      <c r="AP574" s="308" t="str">
        <f t="shared" si="16"/>
        <v/>
      </c>
      <c r="AQ574" s="183"/>
      <c r="AR574" s="207" t="s">
        <v>87</v>
      </c>
      <c r="AS574" s="183"/>
      <c r="AT574" s="207" t="s">
        <v>250</v>
      </c>
      <c r="AU574" s="183"/>
      <c r="AV574" s="183"/>
      <c r="AW574" s="207" t="s">
        <v>250</v>
      </c>
      <c r="AX574" s="183"/>
      <c r="AY574" s="207" t="s">
        <v>250</v>
      </c>
      <c r="AZ574" s="207" t="s">
        <v>250</v>
      </c>
      <c r="BA574" s="183"/>
      <c r="BB574" s="183"/>
      <c r="BC574" s="183"/>
      <c r="BD574" s="207" t="s">
        <v>456</v>
      </c>
      <c r="BE574" s="183"/>
      <c r="BF574" s="183"/>
      <c r="BG574" s="183"/>
      <c r="BH574" s="183"/>
      <c r="BI574" s="183"/>
      <c r="BJ574" s="225"/>
      <c r="BN574" s="214"/>
      <c r="BO574" s="214"/>
      <c r="BP574" s="214"/>
      <c r="BQ574" s="215"/>
    </row>
    <row r="575" spans="1:69" ht="27" customHeight="1" thickTop="1" thickBot="1" x14ac:dyDescent="0.3">
      <c r="A575" s="122"/>
      <c r="B575" s="304" t="str">
        <f>IF(C575="","",(VLOOKUP(C575,Lookups!$B$4:$C$2561,2,FALSE)))</f>
        <v/>
      </c>
      <c r="C575" s="366"/>
      <c r="D575" s="315"/>
      <c r="E575" s="316"/>
      <c r="F575" s="225"/>
      <c r="G575" s="225"/>
      <c r="H575" s="225"/>
      <c r="I575" s="225"/>
      <c r="J575" s="225"/>
      <c r="K575" s="225"/>
      <c r="L575" s="225"/>
      <c r="M575" s="225"/>
      <c r="N575" s="225"/>
      <c r="O575" s="317"/>
      <c r="P575" s="224"/>
      <c r="Q575" s="225"/>
      <c r="R575" s="225"/>
      <c r="S575" s="322"/>
      <c r="T575" s="225"/>
      <c r="U575" s="318"/>
      <c r="V575" s="209"/>
      <c r="W575" s="209"/>
      <c r="X575" s="209"/>
      <c r="Y575" s="209"/>
      <c r="Z575" s="319"/>
      <c r="AA575" s="320"/>
      <c r="AB575" s="308" t="str">
        <f t="shared" si="17"/>
        <v/>
      </c>
      <c r="AC575" s="183"/>
      <c r="AD575" s="209"/>
      <c r="AE575" s="183"/>
      <c r="AF575" s="183"/>
      <c r="AG575" s="183"/>
      <c r="AH575" s="206"/>
      <c r="AI575" s="206"/>
      <c r="AJ575" s="209"/>
      <c r="AK575" s="183"/>
      <c r="AL575" s="206"/>
      <c r="AM575" s="206"/>
      <c r="AN575" s="183"/>
      <c r="AO575" s="209"/>
      <c r="AP575" s="308" t="str">
        <f t="shared" si="16"/>
        <v/>
      </c>
      <c r="AQ575" s="183"/>
      <c r="AR575" s="207" t="s">
        <v>87</v>
      </c>
      <c r="AS575" s="183"/>
      <c r="AT575" s="207" t="s">
        <v>250</v>
      </c>
      <c r="AU575" s="183"/>
      <c r="AV575" s="183"/>
      <c r="AW575" s="207" t="s">
        <v>250</v>
      </c>
      <c r="AX575" s="183"/>
      <c r="AY575" s="207" t="s">
        <v>250</v>
      </c>
      <c r="AZ575" s="207" t="s">
        <v>250</v>
      </c>
      <c r="BA575" s="183"/>
      <c r="BB575" s="183"/>
      <c r="BC575" s="183"/>
      <c r="BD575" s="207" t="s">
        <v>456</v>
      </c>
      <c r="BE575" s="183"/>
      <c r="BF575" s="183"/>
      <c r="BG575" s="183"/>
      <c r="BH575" s="183"/>
      <c r="BI575" s="183"/>
      <c r="BJ575" s="225"/>
      <c r="BN575" s="214"/>
      <c r="BO575" s="214"/>
      <c r="BP575" s="214"/>
      <c r="BQ575" s="215"/>
    </row>
    <row r="576" spans="1:69" ht="27" customHeight="1" thickTop="1" thickBot="1" x14ac:dyDescent="0.3">
      <c r="A576" s="122"/>
      <c r="B576" s="304" t="str">
        <f>IF(C576="","",(VLOOKUP(C576,Lookups!$B$4:$C$2561,2,FALSE)))</f>
        <v/>
      </c>
      <c r="C576" s="366"/>
      <c r="D576" s="315"/>
      <c r="E576" s="316"/>
      <c r="F576" s="225"/>
      <c r="G576" s="225"/>
      <c r="H576" s="225"/>
      <c r="I576" s="225"/>
      <c r="J576" s="225"/>
      <c r="K576" s="225"/>
      <c r="L576" s="225"/>
      <c r="M576" s="225"/>
      <c r="N576" s="225"/>
      <c r="O576" s="317"/>
      <c r="P576" s="224"/>
      <c r="Q576" s="225"/>
      <c r="R576" s="225"/>
      <c r="S576" s="322"/>
      <c r="T576" s="225"/>
      <c r="U576" s="318"/>
      <c r="V576" s="209"/>
      <c r="W576" s="209"/>
      <c r="X576" s="209"/>
      <c r="Y576" s="209"/>
      <c r="Z576" s="319"/>
      <c r="AA576" s="320"/>
      <c r="AB576" s="308" t="str">
        <f t="shared" si="17"/>
        <v/>
      </c>
      <c r="AC576" s="183"/>
      <c r="AD576" s="209"/>
      <c r="AE576" s="183"/>
      <c r="AF576" s="183"/>
      <c r="AG576" s="183"/>
      <c r="AH576" s="206"/>
      <c r="AI576" s="206"/>
      <c r="AJ576" s="209"/>
      <c r="AK576" s="183"/>
      <c r="AL576" s="206"/>
      <c r="AM576" s="206"/>
      <c r="AN576" s="183"/>
      <c r="AO576" s="209"/>
      <c r="AP576" s="308" t="str">
        <f t="shared" si="16"/>
        <v/>
      </c>
      <c r="AQ576" s="183"/>
      <c r="AR576" s="207" t="s">
        <v>87</v>
      </c>
      <c r="AS576" s="183"/>
      <c r="AT576" s="207" t="s">
        <v>250</v>
      </c>
      <c r="AU576" s="183"/>
      <c r="AV576" s="183"/>
      <c r="AW576" s="207" t="s">
        <v>250</v>
      </c>
      <c r="AX576" s="183"/>
      <c r="AY576" s="207" t="s">
        <v>250</v>
      </c>
      <c r="AZ576" s="207" t="s">
        <v>250</v>
      </c>
      <c r="BA576" s="183"/>
      <c r="BB576" s="183"/>
      <c r="BC576" s="183"/>
      <c r="BD576" s="207" t="s">
        <v>456</v>
      </c>
      <c r="BE576" s="183"/>
      <c r="BF576" s="183"/>
      <c r="BG576" s="183"/>
      <c r="BH576" s="183"/>
      <c r="BI576" s="183"/>
      <c r="BJ576" s="225"/>
      <c r="BN576" s="214"/>
      <c r="BO576" s="214"/>
      <c r="BP576" s="214"/>
      <c r="BQ576" s="215"/>
    </row>
    <row r="577" spans="1:69" ht="27" customHeight="1" thickTop="1" thickBot="1" x14ac:dyDescent="0.3">
      <c r="A577" s="122"/>
      <c r="B577" s="304" t="str">
        <f>IF(C577="","",(VLOOKUP(C577,Lookups!$B$4:$C$2561,2,FALSE)))</f>
        <v/>
      </c>
      <c r="C577" s="366"/>
      <c r="D577" s="315"/>
      <c r="E577" s="316"/>
      <c r="F577" s="225"/>
      <c r="G577" s="225"/>
      <c r="H577" s="225"/>
      <c r="I577" s="225"/>
      <c r="J577" s="225"/>
      <c r="K577" s="225"/>
      <c r="L577" s="225"/>
      <c r="M577" s="225"/>
      <c r="N577" s="225"/>
      <c r="O577" s="317"/>
      <c r="P577" s="224"/>
      <c r="Q577" s="225"/>
      <c r="R577" s="225"/>
      <c r="S577" s="322"/>
      <c r="T577" s="225"/>
      <c r="U577" s="318"/>
      <c r="V577" s="209"/>
      <c r="W577" s="209"/>
      <c r="X577" s="209"/>
      <c r="Y577" s="209"/>
      <c r="Z577" s="319"/>
      <c r="AA577" s="320"/>
      <c r="AB577" s="308" t="str">
        <f t="shared" si="17"/>
        <v/>
      </c>
      <c r="AC577" s="183"/>
      <c r="AD577" s="209"/>
      <c r="AE577" s="183"/>
      <c r="AF577" s="183"/>
      <c r="AG577" s="183"/>
      <c r="AH577" s="206"/>
      <c r="AI577" s="206"/>
      <c r="AJ577" s="209"/>
      <c r="AK577" s="183"/>
      <c r="AL577" s="206"/>
      <c r="AM577" s="206"/>
      <c r="AN577" s="183"/>
      <c r="AO577" s="209"/>
      <c r="AP577" s="308" t="str">
        <f t="shared" si="16"/>
        <v/>
      </c>
      <c r="AQ577" s="183"/>
      <c r="AR577" s="207" t="s">
        <v>87</v>
      </c>
      <c r="AS577" s="183"/>
      <c r="AT577" s="207" t="s">
        <v>250</v>
      </c>
      <c r="AU577" s="183"/>
      <c r="AV577" s="183"/>
      <c r="AW577" s="207" t="s">
        <v>250</v>
      </c>
      <c r="AX577" s="183"/>
      <c r="AY577" s="207" t="s">
        <v>250</v>
      </c>
      <c r="AZ577" s="207" t="s">
        <v>250</v>
      </c>
      <c r="BA577" s="183"/>
      <c r="BB577" s="183"/>
      <c r="BC577" s="183"/>
      <c r="BD577" s="207" t="s">
        <v>456</v>
      </c>
      <c r="BE577" s="183"/>
      <c r="BF577" s="183"/>
      <c r="BG577" s="183"/>
      <c r="BH577" s="183"/>
      <c r="BI577" s="183"/>
      <c r="BJ577" s="225"/>
      <c r="BN577" s="214"/>
      <c r="BO577" s="214"/>
      <c r="BP577" s="214"/>
      <c r="BQ577" s="215"/>
    </row>
    <row r="578" spans="1:69" ht="27" customHeight="1" thickTop="1" thickBot="1" x14ac:dyDescent="0.3">
      <c r="A578" s="122"/>
      <c r="B578" s="304" t="str">
        <f>IF(C578="","",(VLOOKUP(C578,Lookups!$B$4:$C$2561,2,FALSE)))</f>
        <v/>
      </c>
      <c r="C578" s="366"/>
      <c r="D578" s="315"/>
      <c r="E578" s="316"/>
      <c r="F578" s="225"/>
      <c r="G578" s="225"/>
      <c r="H578" s="225"/>
      <c r="I578" s="225"/>
      <c r="J578" s="225"/>
      <c r="K578" s="225"/>
      <c r="L578" s="225"/>
      <c r="M578" s="225"/>
      <c r="N578" s="225"/>
      <c r="O578" s="317"/>
      <c r="P578" s="224"/>
      <c r="Q578" s="225"/>
      <c r="R578" s="225"/>
      <c r="S578" s="322"/>
      <c r="T578" s="225"/>
      <c r="U578" s="318"/>
      <c r="V578" s="209"/>
      <c r="W578" s="209"/>
      <c r="X578" s="209"/>
      <c r="Y578" s="209"/>
      <c r="Z578" s="319"/>
      <c r="AA578" s="320"/>
      <c r="AB578" s="308" t="str">
        <f t="shared" si="17"/>
        <v/>
      </c>
      <c r="AC578" s="183"/>
      <c r="AD578" s="209"/>
      <c r="AE578" s="183"/>
      <c r="AF578" s="183"/>
      <c r="AG578" s="183"/>
      <c r="AH578" s="206"/>
      <c r="AI578" s="206"/>
      <c r="AJ578" s="209"/>
      <c r="AK578" s="183"/>
      <c r="AL578" s="206"/>
      <c r="AM578" s="206"/>
      <c r="AN578" s="183"/>
      <c r="AO578" s="209"/>
      <c r="AP578" s="308" t="str">
        <f t="shared" si="16"/>
        <v/>
      </c>
      <c r="AQ578" s="183"/>
      <c r="AR578" s="207" t="s">
        <v>87</v>
      </c>
      <c r="AS578" s="183"/>
      <c r="AT578" s="207" t="s">
        <v>250</v>
      </c>
      <c r="AU578" s="183"/>
      <c r="AV578" s="183"/>
      <c r="AW578" s="207" t="s">
        <v>250</v>
      </c>
      <c r="AX578" s="183"/>
      <c r="AY578" s="207" t="s">
        <v>250</v>
      </c>
      <c r="AZ578" s="207" t="s">
        <v>250</v>
      </c>
      <c r="BA578" s="183"/>
      <c r="BB578" s="183"/>
      <c r="BC578" s="183"/>
      <c r="BD578" s="207" t="s">
        <v>456</v>
      </c>
      <c r="BE578" s="183"/>
      <c r="BF578" s="183"/>
      <c r="BG578" s="183"/>
      <c r="BH578" s="183"/>
      <c r="BI578" s="183"/>
      <c r="BJ578" s="225"/>
      <c r="BN578" s="214"/>
      <c r="BO578" s="214"/>
      <c r="BP578" s="214"/>
      <c r="BQ578" s="215"/>
    </row>
    <row r="579" spans="1:69" ht="27" customHeight="1" thickTop="1" thickBot="1" x14ac:dyDescent="0.3">
      <c r="A579" s="122"/>
      <c r="B579" s="304" t="str">
        <f>IF(C579="","",(VLOOKUP(C579,Lookups!$B$4:$C$2561,2,FALSE)))</f>
        <v/>
      </c>
      <c r="C579" s="366"/>
      <c r="D579" s="315"/>
      <c r="E579" s="316"/>
      <c r="F579" s="225"/>
      <c r="G579" s="225"/>
      <c r="H579" s="225"/>
      <c r="I579" s="225"/>
      <c r="J579" s="225"/>
      <c r="K579" s="225"/>
      <c r="L579" s="225"/>
      <c r="M579" s="225"/>
      <c r="N579" s="225"/>
      <c r="O579" s="317"/>
      <c r="P579" s="224"/>
      <c r="Q579" s="225"/>
      <c r="R579" s="225"/>
      <c r="S579" s="322"/>
      <c r="T579" s="225"/>
      <c r="U579" s="318"/>
      <c r="V579" s="209"/>
      <c r="W579" s="209"/>
      <c r="X579" s="209"/>
      <c r="Y579" s="209"/>
      <c r="Z579" s="319"/>
      <c r="AA579" s="320"/>
      <c r="AB579" s="308" t="str">
        <f t="shared" si="17"/>
        <v/>
      </c>
      <c r="AC579" s="183"/>
      <c r="AD579" s="209"/>
      <c r="AE579" s="183"/>
      <c r="AF579" s="183"/>
      <c r="AG579" s="183"/>
      <c r="AH579" s="206"/>
      <c r="AI579" s="206"/>
      <c r="AJ579" s="209"/>
      <c r="AK579" s="183"/>
      <c r="AL579" s="206"/>
      <c r="AM579" s="206"/>
      <c r="AN579" s="183"/>
      <c r="AO579" s="209"/>
      <c r="AP579" s="308" t="str">
        <f t="shared" si="16"/>
        <v/>
      </c>
      <c r="AQ579" s="183"/>
      <c r="AR579" s="207" t="s">
        <v>87</v>
      </c>
      <c r="AS579" s="183"/>
      <c r="AT579" s="207" t="s">
        <v>250</v>
      </c>
      <c r="AU579" s="183"/>
      <c r="AV579" s="183"/>
      <c r="AW579" s="207" t="s">
        <v>250</v>
      </c>
      <c r="AX579" s="183"/>
      <c r="AY579" s="207" t="s">
        <v>250</v>
      </c>
      <c r="AZ579" s="207" t="s">
        <v>250</v>
      </c>
      <c r="BA579" s="183"/>
      <c r="BB579" s="183"/>
      <c r="BC579" s="183"/>
      <c r="BD579" s="207" t="s">
        <v>456</v>
      </c>
      <c r="BE579" s="183"/>
      <c r="BF579" s="183"/>
      <c r="BG579" s="183"/>
      <c r="BH579" s="183"/>
      <c r="BI579" s="183"/>
      <c r="BJ579" s="225"/>
      <c r="BN579" s="214"/>
      <c r="BO579" s="214"/>
      <c r="BP579" s="214"/>
      <c r="BQ579" s="215"/>
    </row>
    <row r="580" spans="1:69" ht="27" customHeight="1" thickTop="1" thickBot="1" x14ac:dyDescent="0.3">
      <c r="A580" s="122"/>
      <c r="B580" s="304" t="str">
        <f>IF(C580="","",(VLOOKUP(C580,Lookups!$B$4:$C$2561,2,FALSE)))</f>
        <v/>
      </c>
      <c r="C580" s="366"/>
      <c r="D580" s="315"/>
      <c r="E580" s="316"/>
      <c r="F580" s="225"/>
      <c r="G580" s="225"/>
      <c r="H580" s="225"/>
      <c r="I580" s="225"/>
      <c r="J580" s="225"/>
      <c r="K580" s="225"/>
      <c r="L580" s="225"/>
      <c r="M580" s="225"/>
      <c r="N580" s="225"/>
      <c r="O580" s="317"/>
      <c r="P580" s="224"/>
      <c r="Q580" s="225"/>
      <c r="R580" s="225"/>
      <c r="S580" s="322"/>
      <c r="T580" s="225"/>
      <c r="U580" s="318"/>
      <c r="V580" s="209"/>
      <c r="W580" s="209"/>
      <c r="X580" s="209"/>
      <c r="Y580" s="209"/>
      <c r="Z580" s="319"/>
      <c r="AA580" s="320"/>
      <c r="AB580" s="308" t="str">
        <f t="shared" si="17"/>
        <v/>
      </c>
      <c r="AC580" s="183"/>
      <c r="AD580" s="209"/>
      <c r="AE580" s="183"/>
      <c r="AF580" s="183"/>
      <c r="AG580" s="183"/>
      <c r="AH580" s="206"/>
      <c r="AI580" s="206"/>
      <c r="AJ580" s="209"/>
      <c r="AK580" s="183"/>
      <c r="AL580" s="206"/>
      <c r="AM580" s="206"/>
      <c r="AN580" s="183"/>
      <c r="AO580" s="209"/>
      <c r="AP580" s="308" t="str">
        <f t="shared" si="16"/>
        <v/>
      </c>
      <c r="AQ580" s="183"/>
      <c r="AR580" s="207" t="s">
        <v>87</v>
      </c>
      <c r="AS580" s="183"/>
      <c r="AT580" s="207" t="s">
        <v>250</v>
      </c>
      <c r="AU580" s="183"/>
      <c r="AV580" s="183"/>
      <c r="AW580" s="207" t="s">
        <v>250</v>
      </c>
      <c r="AX580" s="183"/>
      <c r="AY580" s="207" t="s">
        <v>250</v>
      </c>
      <c r="AZ580" s="207" t="s">
        <v>250</v>
      </c>
      <c r="BA580" s="183"/>
      <c r="BB580" s="183"/>
      <c r="BC580" s="183"/>
      <c r="BD580" s="207" t="s">
        <v>456</v>
      </c>
      <c r="BE580" s="183"/>
      <c r="BF580" s="183"/>
      <c r="BG580" s="183"/>
      <c r="BH580" s="183"/>
      <c r="BI580" s="183"/>
      <c r="BJ580" s="225"/>
      <c r="BN580" s="214"/>
      <c r="BO580" s="214"/>
      <c r="BP580" s="214"/>
      <c r="BQ580" s="215"/>
    </row>
    <row r="581" spans="1:69" ht="27" customHeight="1" thickTop="1" thickBot="1" x14ac:dyDescent="0.3">
      <c r="A581" s="122"/>
      <c r="B581" s="304" t="str">
        <f>IF(C581="","",(VLOOKUP(C581,Lookups!$B$4:$C$2561,2,FALSE)))</f>
        <v/>
      </c>
      <c r="C581" s="366"/>
      <c r="D581" s="315"/>
      <c r="E581" s="316"/>
      <c r="F581" s="225"/>
      <c r="G581" s="225"/>
      <c r="H581" s="225"/>
      <c r="I581" s="225"/>
      <c r="J581" s="225"/>
      <c r="K581" s="225"/>
      <c r="L581" s="225"/>
      <c r="M581" s="225"/>
      <c r="N581" s="225"/>
      <c r="O581" s="317"/>
      <c r="P581" s="224"/>
      <c r="Q581" s="225"/>
      <c r="R581" s="225"/>
      <c r="S581" s="322"/>
      <c r="T581" s="225"/>
      <c r="U581" s="318"/>
      <c r="V581" s="209"/>
      <c r="W581" s="209"/>
      <c r="X581" s="209"/>
      <c r="Y581" s="209"/>
      <c r="Z581" s="319"/>
      <c r="AA581" s="320"/>
      <c r="AB581" s="308" t="str">
        <f t="shared" si="17"/>
        <v/>
      </c>
      <c r="AC581" s="183"/>
      <c r="AD581" s="209"/>
      <c r="AE581" s="183"/>
      <c r="AF581" s="183"/>
      <c r="AG581" s="183"/>
      <c r="AH581" s="206"/>
      <c r="AI581" s="206"/>
      <c r="AJ581" s="209"/>
      <c r="AK581" s="183"/>
      <c r="AL581" s="206"/>
      <c r="AM581" s="206"/>
      <c r="AN581" s="183"/>
      <c r="AO581" s="209"/>
      <c r="AP581" s="308" t="str">
        <f t="shared" si="16"/>
        <v/>
      </c>
      <c r="AQ581" s="183"/>
      <c r="AR581" s="207" t="s">
        <v>87</v>
      </c>
      <c r="AS581" s="183"/>
      <c r="AT581" s="207" t="s">
        <v>250</v>
      </c>
      <c r="AU581" s="183"/>
      <c r="AV581" s="183"/>
      <c r="AW581" s="207" t="s">
        <v>250</v>
      </c>
      <c r="AX581" s="183"/>
      <c r="AY581" s="207" t="s">
        <v>250</v>
      </c>
      <c r="AZ581" s="207" t="s">
        <v>250</v>
      </c>
      <c r="BA581" s="183"/>
      <c r="BB581" s="183"/>
      <c r="BC581" s="183"/>
      <c r="BD581" s="207" t="s">
        <v>456</v>
      </c>
      <c r="BE581" s="183"/>
      <c r="BF581" s="183"/>
      <c r="BG581" s="183"/>
      <c r="BH581" s="183"/>
      <c r="BI581" s="183"/>
      <c r="BJ581" s="225"/>
      <c r="BN581" s="214"/>
      <c r="BO581" s="214"/>
      <c r="BP581" s="214"/>
      <c r="BQ581" s="215"/>
    </row>
    <row r="582" spans="1:69" ht="27" customHeight="1" thickTop="1" thickBot="1" x14ac:dyDescent="0.3">
      <c r="A582" s="122"/>
      <c r="B582" s="304" t="str">
        <f>IF(C582="","",(VLOOKUP(C582,Lookups!$B$4:$C$2561,2,FALSE)))</f>
        <v/>
      </c>
      <c r="C582" s="366"/>
      <c r="D582" s="315"/>
      <c r="E582" s="316"/>
      <c r="F582" s="225"/>
      <c r="G582" s="225"/>
      <c r="H582" s="225"/>
      <c r="I582" s="225"/>
      <c r="J582" s="225"/>
      <c r="K582" s="225"/>
      <c r="L582" s="225"/>
      <c r="M582" s="225"/>
      <c r="N582" s="225"/>
      <c r="O582" s="317"/>
      <c r="P582" s="224"/>
      <c r="Q582" s="225"/>
      <c r="R582" s="225"/>
      <c r="S582" s="322"/>
      <c r="T582" s="225"/>
      <c r="U582" s="318"/>
      <c r="V582" s="209"/>
      <c r="W582" s="209"/>
      <c r="X582" s="209"/>
      <c r="Y582" s="209"/>
      <c r="Z582" s="319"/>
      <c r="AA582" s="320"/>
      <c r="AB582" s="308" t="str">
        <f t="shared" si="17"/>
        <v/>
      </c>
      <c r="AC582" s="183"/>
      <c r="AD582" s="209"/>
      <c r="AE582" s="183"/>
      <c r="AF582" s="183"/>
      <c r="AG582" s="183"/>
      <c r="AH582" s="206"/>
      <c r="AI582" s="206"/>
      <c r="AJ582" s="209"/>
      <c r="AK582" s="183"/>
      <c r="AL582" s="206"/>
      <c r="AM582" s="206"/>
      <c r="AN582" s="183"/>
      <c r="AO582" s="209"/>
      <c r="AP582" s="308" t="str">
        <f t="shared" ref="AP582:AP645" si="18">IF(AO582="","",VLOOKUP(AO582,MarkMaterialDesc,2,FALSE))</f>
        <v/>
      </c>
      <c r="AQ582" s="183"/>
      <c r="AR582" s="207" t="s">
        <v>87</v>
      </c>
      <c r="AS582" s="183"/>
      <c r="AT582" s="207" t="s">
        <v>250</v>
      </c>
      <c r="AU582" s="183"/>
      <c r="AV582" s="183"/>
      <c r="AW582" s="207" t="s">
        <v>250</v>
      </c>
      <c r="AX582" s="183"/>
      <c r="AY582" s="207" t="s">
        <v>250</v>
      </c>
      <c r="AZ582" s="207" t="s">
        <v>250</v>
      </c>
      <c r="BA582" s="183"/>
      <c r="BB582" s="183"/>
      <c r="BC582" s="183"/>
      <c r="BD582" s="207" t="s">
        <v>456</v>
      </c>
      <c r="BE582" s="183"/>
      <c r="BF582" s="183"/>
      <c r="BG582" s="183"/>
      <c r="BH582" s="183"/>
      <c r="BI582" s="183"/>
      <c r="BJ582" s="225"/>
      <c r="BN582" s="214"/>
      <c r="BO582" s="214"/>
      <c r="BP582" s="214"/>
      <c r="BQ582" s="215"/>
    </row>
    <row r="583" spans="1:69" ht="27" customHeight="1" thickTop="1" thickBot="1" x14ac:dyDescent="0.3">
      <c r="A583" s="122"/>
      <c r="B583" s="304" t="str">
        <f>IF(C583="","",(VLOOKUP(C583,Lookups!$B$4:$C$2561,2,FALSE)))</f>
        <v/>
      </c>
      <c r="C583" s="366"/>
      <c r="D583" s="315"/>
      <c r="E583" s="316"/>
      <c r="F583" s="225"/>
      <c r="G583" s="225"/>
      <c r="H583" s="225"/>
      <c r="I583" s="225"/>
      <c r="J583" s="225"/>
      <c r="K583" s="225"/>
      <c r="L583" s="225"/>
      <c r="M583" s="225"/>
      <c r="N583" s="225"/>
      <c r="O583" s="317"/>
      <c r="P583" s="224"/>
      <c r="Q583" s="225"/>
      <c r="R583" s="225"/>
      <c r="S583" s="322"/>
      <c r="T583" s="225"/>
      <c r="U583" s="318"/>
      <c r="V583" s="209"/>
      <c r="W583" s="209"/>
      <c r="X583" s="209"/>
      <c r="Y583" s="209"/>
      <c r="Z583" s="319"/>
      <c r="AA583" s="320"/>
      <c r="AB583" s="308" t="str">
        <f t="shared" ref="AB583:AB646" si="19">IF(AA583="","",VLOOKUP(AA583,MarkTypeDesc,2,FALSE))</f>
        <v/>
      </c>
      <c r="AC583" s="183"/>
      <c r="AD583" s="209"/>
      <c r="AE583" s="183"/>
      <c r="AF583" s="183"/>
      <c r="AG583" s="183"/>
      <c r="AH583" s="206"/>
      <c r="AI583" s="206"/>
      <c r="AJ583" s="209"/>
      <c r="AK583" s="183"/>
      <c r="AL583" s="206"/>
      <c r="AM583" s="206"/>
      <c r="AN583" s="183"/>
      <c r="AO583" s="209"/>
      <c r="AP583" s="308" t="str">
        <f t="shared" si="18"/>
        <v/>
      </c>
      <c r="AQ583" s="183"/>
      <c r="AR583" s="207" t="s">
        <v>87</v>
      </c>
      <c r="AS583" s="183"/>
      <c r="AT583" s="207" t="s">
        <v>250</v>
      </c>
      <c r="AU583" s="183"/>
      <c r="AV583" s="183"/>
      <c r="AW583" s="207" t="s">
        <v>250</v>
      </c>
      <c r="AX583" s="183"/>
      <c r="AY583" s="207" t="s">
        <v>250</v>
      </c>
      <c r="AZ583" s="207" t="s">
        <v>250</v>
      </c>
      <c r="BA583" s="183"/>
      <c r="BB583" s="183"/>
      <c r="BC583" s="183"/>
      <c r="BD583" s="207" t="s">
        <v>456</v>
      </c>
      <c r="BE583" s="183"/>
      <c r="BF583" s="183"/>
      <c r="BG583" s="183"/>
      <c r="BH583" s="183"/>
      <c r="BI583" s="183"/>
      <c r="BJ583" s="225"/>
      <c r="BN583" s="214"/>
      <c r="BO583" s="214"/>
      <c r="BP583" s="214"/>
      <c r="BQ583" s="215"/>
    </row>
    <row r="584" spans="1:69" ht="27" customHeight="1" thickTop="1" thickBot="1" x14ac:dyDescent="0.3">
      <c r="A584" s="122"/>
      <c r="B584" s="304" t="str">
        <f>IF(C584="","",(VLOOKUP(C584,Lookups!$B$4:$C$2561,2,FALSE)))</f>
        <v/>
      </c>
      <c r="C584" s="366"/>
      <c r="D584" s="315"/>
      <c r="E584" s="316"/>
      <c r="F584" s="225"/>
      <c r="G584" s="225"/>
      <c r="H584" s="225"/>
      <c r="I584" s="225"/>
      <c r="J584" s="225"/>
      <c r="K584" s="225"/>
      <c r="L584" s="225"/>
      <c r="M584" s="225"/>
      <c r="N584" s="225"/>
      <c r="O584" s="317"/>
      <c r="P584" s="224"/>
      <c r="Q584" s="225"/>
      <c r="R584" s="225"/>
      <c r="S584" s="322"/>
      <c r="T584" s="225"/>
      <c r="U584" s="318"/>
      <c r="V584" s="209"/>
      <c r="W584" s="209"/>
      <c r="X584" s="209"/>
      <c r="Y584" s="209"/>
      <c r="Z584" s="319"/>
      <c r="AA584" s="320"/>
      <c r="AB584" s="308" t="str">
        <f t="shared" si="19"/>
        <v/>
      </c>
      <c r="AC584" s="183"/>
      <c r="AD584" s="209"/>
      <c r="AE584" s="183"/>
      <c r="AF584" s="183"/>
      <c r="AG584" s="183"/>
      <c r="AH584" s="206"/>
      <c r="AI584" s="206"/>
      <c r="AJ584" s="209"/>
      <c r="AK584" s="183"/>
      <c r="AL584" s="206"/>
      <c r="AM584" s="206"/>
      <c r="AN584" s="183"/>
      <c r="AO584" s="209"/>
      <c r="AP584" s="308" t="str">
        <f t="shared" si="18"/>
        <v/>
      </c>
      <c r="AQ584" s="183"/>
      <c r="AR584" s="207" t="s">
        <v>87</v>
      </c>
      <c r="AS584" s="183"/>
      <c r="AT584" s="207" t="s">
        <v>250</v>
      </c>
      <c r="AU584" s="183"/>
      <c r="AV584" s="183"/>
      <c r="AW584" s="207" t="s">
        <v>250</v>
      </c>
      <c r="AX584" s="183"/>
      <c r="AY584" s="207" t="s">
        <v>250</v>
      </c>
      <c r="AZ584" s="207" t="s">
        <v>250</v>
      </c>
      <c r="BA584" s="183"/>
      <c r="BB584" s="183"/>
      <c r="BC584" s="183"/>
      <c r="BD584" s="207" t="s">
        <v>456</v>
      </c>
      <c r="BE584" s="183"/>
      <c r="BF584" s="183"/>
      <c r="BG584" s="183"/>
      <c r="BH584" s="183"/>
      <c r="BI584" s="183"/>
      <c r="BJ584" s="225"/>
      <c r="BN584" s="214"/>
      <c r="BO584" s="214"/>
      <c r="BP584" s="214"/>
      <c r="BQ584" s="215"/>
    </row>
    <row r="585" spans="1:69" ht="27" customHeight="1" thickTop="1" thickBot="1" x14ac:dyDescent="0.3">
      <c r="A585" s="122"/>
      <c r="B585" s="304" t="str">
        <f>IF(C585="","",(VLOOKUP(C585,Lookups!$B$4:$C$2561,2,FALSE)))</f>
        <v/>
      </c>
      <c r="C585" s="366"/>
      <c r="D585" s="315"/>
      <c r="E585" s="316"/>
      <c r="F585" s="225"/>
      <c r="G585" s="225"/>
      <c r="H585" s="225"/>
      <c r="I585" s="225"/>
      <c r="J585" s="225"/>
      <c r="K585" s="225"/>
      <c r="L585" s="225"/>
      <c r="M585" s="225"/>
      <c r="N585" s="225"/>
      <c r="O585" s="317"/>
      <c r="P585" s="224"/>
      <c r="Q585" s="225"/>
      <c r="R585" s="225"/>
      <c r="S585" s="322"/>
      <c r="T585" s="225"/>
      <c r="U585" s="318"/>
      <c r="V585" s="209"/>
      <c r="W585" s="209"/>
      <c r="X585" s="209"/>
      <c r="Y585" s="209"/>
      <c r="Z585" s="319"/>
      <c r="AA585" s="320"/>
      <c r="AB585" s="308" t="str">
        <f t="shared" si="19"/>
        <v/>
      </c>
      <c r="AC585" s="183"/>
      <c r="AD585" s="209"/>
      <c r="AE585" s="183"/>
      <c r="AF585" s="183"/>
      <c r="AG585" s="183"/>
      <c r="AH585" s="206"/>
      <c r="AI585" s="206"/>
      <c r="AJ585" s="209"/>
      <c r="AK585" s="183"/>
      <c r="AL585" s="206"/>
      <c r="AM585" s="206"/>
      <c r="AN585" s="183"/>
      <c r="AO585" s="209"/>
      <c r="AP585" s="308" t="str">
        <f t="shared" si="18"/>
        <v/>
      </c>
      <c r="AQ585" s="183"/>
      <c r="AR585" s="207" t="s">
        <v>87</v>
      </c>
      <c r="AS585" s="183"/>
      <c r="AT585" s="207" t="s">
        <v>250</v>
      </c>
      <c r="AU585" s="183"/>
      <c r="AV585" s="183"/>
      <c r="AW585" s="207" t="s">
        <v>250</v>
      </c>
      <c r="AX585" s="183"/>
      <c r="AY585" s="207" t="s">
        <v>250</v>
      </c>
      <c r="AZ585" s="207" t="s">
        <v>250</v>
      </c>
      <c r="BA585" s="183"/>
      <c r="BB585" s="183"/>
      <c r="BC585" s="183"/>
      <c r="BD585" s="207" t="s">
        <v>456</v>
      </c>
      <c r="BE585" s="183"/>
      <c r="BF585" s="183"/>
      <c r="BG585" s="183"/>
      <c r="BH585" s="183"/>
      <c r="BI585" s="183"/>
      <c r="BJ585" s="225"/>
      <c r="BN585" s="214"/>
      <c r="BO585" s="214"/>
      <c r="BP585" s="214"/>
      <c r="BQ585" s="215"/>
    </row>
    <row r="586" spans="1:69" ht="27" customHeight="1" thickTop="1" thickBot="1" x14ac:dyDescent="0.3">
      <c r="A586" s="122"/>
      <c r="B586" s="304" t="str">
        <f>IF(C586="","",(VLOOKUP(C586,Lookups!$B$4:$C$2561,2,FALSE)))</f>
        <v/>
      </c>
      <c r="C586" s="366"/>
      <c r="D586" s="315"/>
      <c r="E586" s="316"/>
      <c r="F586" s="225"/>
      <c r="G586" s="225"/>
      <c r="H586" s="225"/>
      <c r="I586" s="225"/>
      <c r="J586" s="225"/>
      <c r="K586" s="225"/>
      <c r="L586" s="225"/>
      <c r="M586" s="225"/>
      <c r="N586" s="225"/>
      <c r="O586" s="317"/>
      <c r="P586" s="224"/>
      <c r="Q586" s="225"/>
      <c r="R586" s="225"/>
      <c r="S586" s="322"/>
      <c r="T586" s="225"/>
      <c r="U586" s="318"/>
      <c r="V586" s="209"/>
      <c r="W586" s="209"/>
      <c r="X586" s="209"/>
      <c r="Y586" s="209"/>
      <c r="Z586" s="319"/>
      <c r="AA586" s="320"/>
      <c r="AB586" s="308" t="str">
        <f t="shared" si="19"/>
        <v/>
      </c>
      <c r="AC586" s="183"/>
      <c r="AD586" s="209"/>
      <c r="AE586" s="183"/>
      <c r="AF586" s="183"/>
      <c r="AG586" s="183"/>
      <c r="AH586" s="206"/>
      <c r="AI586" s="206"/>
      <c r="AJ586" s="209"/>
      <c r="AK586" s="183"/>
      <c r="AL586" s="206"/>
      <c r="AM586" s="206"/>
      <c r="AN586" s="183"/>
      <c r="AO586" s="209"/>
      <c r="AP586" s="308" t="str">
        <f t="shared" si="18"/>
        <v/>
      </c>
      <c r="AQ586" s="183"/>
      <c r="AR586" s="207" t="s">
        <v>87</v>
      </c>
      <c r="AS586" s="183"/>
      <c r="AT586" s="207" t="s">
        <v>250</v>
      </c>
      <c r="AU586" s="183"/>
      <c r="AV586" s="183"/>
      <c r="AW586" s="207" t="s">
        <v>250</v>
      </c>
      <c r="AX586" s="183"/>
      <c r="AY586" s="207" t="s">
        <v>250</v>
      </c>
      <c r="AZ586" s="207" t="s">
        <v>250</v>
      </c>
      <c r="BA586" s="183"/>
      <c r="BB586" s="183"/>
      <c r="BC586" s="183"/>
      <c r="BD586" s="207" t="s">
        <v>456</v>
      </c>
      <c r="BE586" s="183"/>
      <c r="BF586" s="183"/>
      <c r="BG586" s="183"/>
      <c r="BH586" s="183"/>
      <c r="BI586" s="183"/>
      <c r="BJ586" s="225"/>
      <c r="BN586" s="214"/>
      <c r="BO586" s="214"/>
      <c r="BP586" s="214"/>
      <c r="BQ586" s="215"/>
    </row>
    <row r="587" spans="1:69" ht="27" customHeight="1" thickTop="1" thickBot="1" x14ac:dyDescent="0.3">
      <c r="A587" s="122"/>
      <c r="B587" s="304" t="str">
        <f>IF(C587="","",(VLOOKUP(C587,Lookups!$B$4:$C$2561,2,FALSE)))</f>
        <v/>
      </c>
      <c r="C587" s="366"/>
      <c r="D587" s="315"/>
      <c r="E587" s="316"/>
      <c r="F587" s="225"/>
      <c r="G587" s="225"/>
      <c r="H587" s="225"/>
      <c r="I587" s="225"/>
      <c r="J587" s="225"/>
      <c r="K587" s="225"/>
      <c r="L587" s="225"/>
      <c r="M587" s="225"/>
      <c r="N587" s="225"/>
      <c r="O587" s="317"/>
      <c r="P587" s="224"/>
      <c r="Q587" s="225"/>
      <c r="R587" s="225"/>
      <c r="S587" s="322"/>
      <c r="T587" s="225"/>
      <c r="U587" s="318"/>
      <c r="V587" s="209"/>
      <c r="W587" s="209"/>
      <c r="X587" s="209"/>
      <c r="Y587" s="209"/>
      <c r="Z587" s="319"/>
      <c r="AA587" s="320"/>
      <c r="AB587" s="308" t="str">
        <f t="shared" si="19"/>
        <v/>
      </c>
      <c r="AC587" s="183"/>
      <c r="AD587" s="209"/>
      <c r="AE587" s="183"/>
      <c r="AF587" s="183"/>
      <c r="AG587" s="183"/>
      <c r="AH587" s="206"/>
      <c r="AI587" s="206"/>
      <c r="AJ587" s="209"/>
      <c r="AK587" s="183"/>
      <c r="AL587" s="206"/>
      <c r="AM587" s="206"/>
      <c r="AN587" s="183"/>
      <c r="AO587" s="209"/>
      <c r="AP587" s="308" t="str">
        <f t="shared" si="18"/>
        <v/>
      </c>
      <c r="AQ587" s="183"/>
      <c r="AR587" s="207" t="s">
        <v>87</v>
      </c>
      <c r="AS587" s="183"/>
      <c r="AT587" s="207" t="s">
        <v>250</v>
      </c>
      <c r="AU587" s="183"/>
      <c r="AV587" s="183"/>
      <c r="AW587" s="207" t="s">
        <v>250</v>
      </c>
      <c r="AX587" s="183"/>
      <c r="AY587" s="207" t="s">
        <v>250</v>
      </c>
      <c r="AZ587" s="207" t="s">
        <v>250</v>
      </c>
      <c r="BA587" s="183"/>
      <c r="BB587" s="183"/>
      <c r="BC587" s="183"/>
      <c r="BD587" s="207" t="s">
        <v>456</v>
      </c>
      <c r="BE587" s="183"/>
      <c r="BF587" s="183"/>
      <c r="BG587" s="183"/>
      <c r="BH587" s="183"/>
      <c r="BI587" s="183"/>
      <c r="BJ587" s="225"/>
      <c r="BN587" s="214"/>
      <c r="BO587" s="214"/>
      <c r="BP587" s="214"/>
      <c r="BQ587" s="215"/>
    </row>
    <row r="588" spans="1:69" ht="27" customHeight="1" thickTop="1" thickBot="1" x14ac:dyDescent="0.3">
      <c r="A588" s="122"/>
      <c r="B588" s="304" t="str">
        <f>IF(C588="","",(VLOOKUP(C588,Lookups!$B$4:$C$2561,2,FALSE)))</f>
        <v/>
      </c>
      <c r="C588" s="366"/>
      <c r="D588" s="315"/>
      <c r="E588" s="316"/>
      <c r="F588" s="225"/>
      <c r="G588" s="225"/>
      <c r="H588" s="225"/>
      <c r="I588" s="225"/>
      <c r="J588" s="225"/>
      <c r="K588" s="225"/>
      <c r="L588" s="225"/>
      <c r="M588" s="225"/>
      <c r="N588" s="225"/>
      <c r="O588" s="317"/>
      <c r="P588" s="224"/>
      <c r="Q588" s="225"/>
      <c r="R588" s="225"/>
      <c r="S588" s="322"/>
      <c r="T588" s="225"/>
      <c r="U588" s="318"/>
      <c r="V588" s="209"/>
      <c r="W588" s="209"/>
      <c r="X588" s="209"/>
      <c r="Y588" s="209"/>
      <c r="Z588" s="319"/>
      <c r="AA588" s="320"/>
      <c r="AB588" s="308" t="str">
        <f t="shared" si="19"/>
        <v/>
      </c>
      <c r="AC588" s="183"/>
      <c r="AD588" s="209"/>
      <c r="AE588" s="183"/>
      <c r="AF588" s="183"/>
      <c r="AG588" s="183"/>
      <c r="AH588" s="206"/>
      <c r="AI588" s="206"/>
      <c r="AJ588" s="209"/>
      <c r="AK588" s="183"/>
      <c r="AL588" s="206"/>
      <c r="AM588" s="206"/>
      <c r="AN588" s="183"/>
      <c r="AO588" s="209"/>
      <c r="AP588" s="308" t="str">
        <f t="shared" si="18"/>
        <v/>
      </c>
      <c r="AQ588" s="183"/>
      <c r="AR588" s="207" t="s">
        <v>87</v>
      </c>
      <c r="AS588" s="183"/>
      <c r="AT588" s="207" t="s">
        <v>250</v>
      </c>
      <c r="AU588" s="183"/>
      <c r="AV588" s="183"/>
      <c r="AW588" s="207" t="s">
        <v>250</v>
      </c>
      <c r="AX588" s="183"/>
      <c r="AY588" s="207" t="s">
        <v>250</v>
      </c>
      <c r="AZ588" s="207" t="s">
        <v>250</v>
      </c>
      <c r="BA588" s="183"/>
      <c r="BB588" s="183"/>
      <c r="BC588" s="183"/>
      <c r="BD588" s="207" t="s">
        <v>456</v>
      </c>
      <c r="BE588" s="183"/>
      <c r="BF588" s="183"/>
      <c r="BG588" s="183"/>
      <c r="BH588" s="183"/>
      <c r="BI588" s="183"/>
      <c r="BJ588" s="225"/>
      <c r="BN588" s="214"/>
      <c r="BO588" s="214"/>
      <c r="BP588" s="214"/>
      <c r="BQ588" s="215"/>
    </row>
    <row r="589" spans="1:69" ht="27" customHeight="1" thickTop="1" thickBot="1" x14ac:dyDescent="0.3">
      <c r="A589" s="122"/>
      <c r="B589" s="304" t="str">
        <f>IF(C589="","",(VLOOKUP(C589,Lookups!$B$4:$C$2561,2,FALSE)))</f>
        <v/>
      </c>
      <c r="C589" s="366"/>
      <c r="D589" s="315"/>
      <c r="E589" s="316"/>
      <c r="F589" s="225"/>
      <c r="G589" s="225"/>
      <c r="H589" s="225"/>
      <c r="I589" s="225"/>
      <c r="J589" s="225"/>
      <c r="K589" s="225"/>
      <c r="L589" s="225"/>
      <c r="M589" s="225"/>
      <c r="N589" s="225"/>
      <c r="O589" s="317"/>
      <c r="P589" s="224"/>
      <c r="Q589" s="225"/>
      <c r="R589" s="225"/>
      <c r="S589" s="322"/>
      <c r="T589" s="225"/>
      <c r="U589" s="318"/>
      <c r="V589" s="209"/>
      <c r="W589" s="209"/>
      <c r="X589" s="209"/>
      <c r="Y589" s="209"/>
      <c r="Z589" s="319"/>
      <c r="AA589" s="320"/>
      <c r="AB589" s="308" t="str">
        <f t="shared" si="19"/>
        <v/>
      </c>
      <c r="AC589" s="183"/>
      <c r="AD589" s="209"/>
      <c r="AE589" s="183"/>
      <c r="AF589" s="183"/>
      <c r="AG589" s="183"/>
      <c r="AH589" s="206"/>
      <c r="AI589" s="206"/>
      <c r="AJ589" s="209"/>
      <c r="AK589" s="183"/>
      <c r="AL589" s="206"/>
      <c r="AM589" s="206"/>
      <c r="AN589" s="183"/>
      <c r="AO589" s="209"/>
      <c r="AP589" s="308" t="str">
        <f t="shared" si="18"/>
        <v/>
      </c>
      <c r="AQ589" s="183"/>
      <c r="AR589" s="207" t="s">
        <v>87</v>
      </c>
      <c r="AS589" s="183"/>
      <c r="AT589" s="207" t="s">
        <v>250</v>
      </c>
      <c r="AU589" s="183"/>
      <c r="AV589" s="183"/>
      <c r="AW589" s="207" t="s">
        <v>250</v>
      </c>
      <c r="AX589" s="183"/>
      <c r="AY589" s="207" t="s">
        <v>250</v>
      </c>
      <c r="AZ589" s="207" t="s">
        <v>250</v>
      </c>
      <c r="BA589" s="183"/>
      <c r="BB589" s="183"/>
      <c r="BC589" s="183"/>
      <c r="BD589" s="207" t="s">
        <v>456</v>
      </c>
      <c r="BE589" s="183"/>
      <c r="BF589" s="183"/>
      <c r="BG589" s="183"/>
      <c r="BH589" s="183"/>
      <c r="BI589" s="183"/>
      <c r="BJ589" s="225"/>
      <c r="BN589" s="214"/>
      <c r="BO589" s="214"/>
      <c r="BP589" s="214"/>
      <c r="BQ589" s="215"/>
    </row>
    <row r="590" spans="1:69" ht="27" customHeight="1" thickTop="1" thickBot="1" x14ac:dyDescent="0.3">
      <c r="A590" s="122"/>
      <c r="B590" s="304" t="str">
        <f>IF(C590="","",(VLOOKUP(C590,Lookups!$B$4:$C$2561,2,FALSE)))</f>
        <v/>
      </c>
      <c r="C590" s="366"/>
      <c r="D590" s="315"/>
      <c r="E590" s="316"/>
      <c r="F590" s="225"/>
      <c r="G590" s="225"/>
      <c r="H590" s="225"/>
      <c r="I590" s="225"/>
      <c r="J590" s="225"/>
      <c r="K590" s="225"/>
      <c r="L590" s="225"/>
      <c r="M590" s="225"/>
      <c r="N590" s="225"/>
      <c r="O590" s="317"/>
      <c r="P590" s="224"/>
      <c r="Q590" s="225"/>
      <c r="R590" s="225"/>
      <c r="S590" s="322"/>
      <c r="T590" s="225"/>
      <c r="U590" s="318"/>
      <c r="V590" s="209"/>
      <c r="W590" s="209"/>
      <c r="X590" s="209"/>
      <c r="Y590" s="209"/>
      <c r="Z590" s="319"/>
      <c r="AA590" s="320"/>
      <c r="AB590" s="308" t="str">
        <f t="shared" si="19"/>
        <v/>
      </c>
      <c r="AC590" s="183"/>
      <c r="AD590" s="209"/>
      <c r="AE590" s="183"/>
      <c r="AF590" s="183"/>
      <c r="AG590" s="183"/>
      <c r="AH590" s="206"/>
      <c r="AI590" s="206"/>
      <c r="AJ590" s="209"/>
      <c r="AK590" s="183"/>
      <c r="AL590" s="206"/>
      <c r="AM590" s="206"/>
      <c r="AN590" s="183"/>
      <c r="AO590" s="209"/>
      <c r="AP590" s="308" t="str">
        <f t="shared" si="18"/>
        <v/>
      </c>
      <c r="AQ590" s="183"/>
      <c r="AR590" s="207" t="s">
        <v>87</v>
      </c>
      <c r="AS590" s="183"/>
      <c r="AT590" s="207" t="s">
        <v>250</v>
      </c>
      <c r="AU590" s="183"/>
      <c r="AV590" s="183"/>
      <c r="AW590" s="207" t="s">
        <v>250</v>
      </c>
      <c r="AX590" s="183"/>
      <c r="AY590" s="207" t="s">
        <v>250</v>
      </c>
      <c r="AZ590" s="207" t="s">
        <v>250</v>
      </c>
      <c r="BA590" s="183"/>
      <c r="BB590" s="183"/>
      <c r="BC590" s="183"/>
      <c r="BD590" s="207" t="s">
        <v>456</v>
      </c>
      <c r="BE590" s="183"/>
      <c r="BF590" s="183"/>
      <c r="BG590" s="183"/>
      <c r="BH590" s="183"/>
      <c r="BI590" s="183"/>
      <c r="BJ590" s="225"/>
      <c r="BN590" s="214"/>
      <c r="BO590" s="214"/>
      <c r="BP590" s="214"/>
      <c r="BQ590" s="215"/>
    </row>
    <row r="591" spans="1:69" ht="27" customHeight="1" thickTop="1" thickBot="1" x14ac:dyDescent="0.3">
      <c r="A591" s="122"/>
      <c r="B591" s="304" t="str">
        <f>IF(C591="","",(VLOOKUP(C591,Lookups!$B$4:$C$2561,2,FALSE)))</f>
        <v/>
      </c>
      <c r="C591" s="366"/>
      <c r="D591" s="315"/>
      <c r="E591" s="316"/>
      <c r="F591" s="225"/>
      <c r="G591" s="225"/>
      <c r="H591" s="225"/>
      <c r="I591" s="225"/>
      <c r="J591" s="225"/>
      <c r="K591" s="225"/>
      <c r="L591" s="225"/>
      <c r="M591" s="225"/>
      <c r="N591" s="225"/>
      <c r="O591" s="317"/>
      <c r="P591" s="224"/>
      <c r="Q591" s="225"/>
      <c r="R591" s="225"/>
      <c r="S591" s="322"/>
      <c r="T591" s="225"/>
      <c r="U591" s="318"/>
      <c r="V591" s="209"/>
      <c r="W591" s="209"/>
      <c r="X591" s="209"/>
      <c r="Y591" s="209"/>
      <c r="Z591" s="319"/>
      <c r="AA591" s="320"/>
      <c r="AB591" s="308" t="str">
        <f t="shared" si="19"/>
        <v/>
      </c>
      <c r="AC591" s="183"/>
      <c r="AD591" s="209"/>
      <c r="AE591" s="183"/>
      <c r="AF591" s="183"/>
      <c r="AG591" s="183"/>
      <c r="AH591" s="206"/>
      <c r="AI591" s="206"/>
      <c r="AJ591" s="209"/>
      <c r="AK591" s="183"/>
      <c r="AL591" s="206"/>
      <c r="AM591" s="206"/>
      <c r="AN591" s="183"/>
      <c r="AO591" s="209"/>
      <c r="AP591" s="308" t="str">
        <f t="shared" si="18"/>
        <v/>
      </c>
      <c r="AQ591" s="183"/>
      <c r="AR591" s="207" t="s">
        <v>87</v>
      </c>
      <c r="AS591" s="183"/>
      <c r="AT591" s="207" t="s">
        <v>250</v>
      </c>
      <c r="AU591" s="183"/>
      <c r="AV591" s="183"/>
      <c r="AW591" s="207" t="s">
        <v>250</v>
      </c>
      <c r="AX591" s="183"/>
      <c r="AY591" s="207" t="s">
        <v>250</v>
      </c>
      <c r="AZ591" s="207" t="s">
        <v>250</v>
      </c>
      <c r="BA591" s="183"/>
      <c r="BB591" s="183"/>
      <c r="BC591" s="183"/>
      <c r="BD591" s="207" t="s">
        <v>456</v>
      </c>
      <c r="BE591" s="183"/>
      <c r="BF591" s="183"/>
      <c r="BG591" s="183"/>
      <c r="BH591" s="183"/>
      <c r="BI591" s="183"/>
      <c r="BJ591" s="225"/>
      <c r="BN591" s="214"/>
      <c r="BO591" s="214"/>
      <c r="BP591" s="214"/>
      <c r="BQ591" s="215"/>
    </row>
    <row r="592" spans="1:69" ht="27" customHeight="1" thickTop="1" thickBot="1" x14ac:dyDescent="0.3">
      <c r="A592" s="122"/>
      <c r="B592" s="304" t="str">
        <f>IF(C592="","",(VLOOKUP(C592,Lookups!$B$4:$C$2561,2,FALSE)))</f>
        <v/>
      </c>
      <c r="C592" s="366"/>
      <c r="D592" s="315"/>
      <c r="E592" s="316"/>
      <c r="F592" s="225"/>
      <c r="G592" s="225"/>
      <c r="H592" s="225"/>
      <c r="I592" s="225"/>
      <c r="J592" s="225"/>
      <c r="K592" s="225"/>
      <c r="L592" s="225"/>
      <c r="M592" s="225"/>
      <c r="N592" s="225"/>
      <c r="O592" s="317"/>
      <c r="P592" s="224"/>
      <c r="Q592" s="225"/>
      <c r="R592" s="225"/>
      <c r="S592" s="322"/>
      <c r="T592" s="225"/>
      <c r="U592" s="318"/>
      <c r="V592" s="209"/>
      <c r="W592" s="209"/>
      <c r="X592" s="209"/>
      <c r="Y592" s="209"/>
      <c r="Z592" s="319"/>
      <c r="AA592" s="320"/>
      <c r="AB592" s="308" t="str">
        <f t="shared" si="19"/>
        <v/>
      </c>
      <c r="AC592" s="183"/>
      <c r="AD592" s="209"/>
      <c r="AE592" s="183"/>
      <c r="AF592" s="183"/>
      <c r="AG592" s="183"/>
      <c r="AH592" s="206"/>
      <c r="AI592" s="206"/>
      <c r="AJ592" s="209"/>
      <c r="AK592" s="183"/>
      <c r="AL592" s="206"/>
      <c r="AM592" s="206"/>
      <c r="AN592" s="183"/>
      <c r="AO592" s="209"/>
      <c r="AP592" s="308" t="str">
        <f t="shared" si="18"/>
        <v/>
      </c>
      <c r="AQ592" s="183"/>
      <c r="AR592" s="207" t="s">
        <v>87</v>
      </c>
      <c r="AS592" s="183"/>
      <c r="AT592" s="207" t="s">
        <v>250</v>
      </c>
      <c r="AU592" s="183"/>
      <c r="AV592" s="183"/>
      <c r="AW592" s="207" t="s">
        <v>250</v>
      </c>
      <c r="AX592" s="183"/>
      <c r="AY592" s="207" t="s">
        <v>250</v>
      </c>
      <c r="AZ592" s="207" t="s">
        <v>250</v>
      </c>
      <c r="BA592" s="183"/>
      <c r="BB592" s="183"/>
      <c r="BC592" s="183"/>
      <c r="BD592" s="207" t="s">
        <v>456</v>
      </c>
      <c r="BE592" s="183"/>
      <c r="BF592" s="183"/>
      <c r="BG592" s="183"/>
      <c r="BH592" s="183"/>
      <c r="BI592" s="183"/>
      <c r="BJ592" s="225"/>
      <c r="BN592" s="214"/>
      <c r="BO592" s="214"/>
      <c r="BP592" s="214"/>
      <c r="BQ592" s="215"/>
    </row>
    <row r="593" spans="1:69" ht="27" customHeight="1" thickTop="1" thickBot="1" x14ac:dyDescent="0.3">
      <c r="A593" s="122"/>
      <c r="B593" s="304" t="str">
        <f>IF(C593="","",(VLOOKUP(C593,Lookups!$B$4:$C$2561,2,FALSE)))</f>
        <v/>
      </c>
      <c r="C593" s="366"/>
      <c r="D593" s="315"/>
      <c r="E593" s="316"/>
      <c r="F593" s="225"/>
      <c r="G593" s="225"/>
      <c r="H593" s="225"/>
      <c r="I593" s="225"/>
      <c r="J593" s="225"/>
      <c r="K593" s="225"/>
      <c r="L593" s="225"/>
      <c r="M593" s="225"/>
      <c r="N593" s="225"/>
      <c r="O593" s="317"/>
      <c r="P593" s="224"/>
      <c r="Q593" s="225"/>
      <c r="R593" s="225"/>
      <c r="S593" s="322"/>
      <c r="T593" s="225"/>
      <c r="U593" s="318"/>
      <c r="V593" s="209"/>
      <c r="W593" s="209"/>
      <c r="X593" s="209"/>
      <c r="Y593" s="209"/>
      <c r="Z593" s="319"/>
      <c r="AA593" s="320"/>
      <c r="AB593" s="308" t="str">
        <f t="shared" si="19"/>
        <v/>
      </c>
      <c r="AC593" s="183"/>
      <c r="AD593" s="209"/>
      <c r="AE593" s="183"/>
      <c r="AF593" s="183"/>
      <c r="AG593" s="183"/>
      <c r="AH593" s="206"/>
      <c r="AI593" s="206"/>
      <c r="AJ593" s="209"/>
      <c r="AK593" s="183"/>
      <c r="AL593" s="206"/>
      <c r="AM593" s="206"/>
      <c r="AN593" s="183"/>
      <c r="AO593" s="209"/>
      <c r="AP593" s="308" t="str">
        <f t="shared" si="18"/>
        <v/>
      </c>
      <c r="AQ593" s="183"/>
      <c r="AR593" s="207" t="s">
        <v>87</v>
      </c>
      <c r="AS593" s="183"/>
      <c r="AT593" s="207" t="s">
        <v>250</v>
      </c>
      <c r="AU593" s="183"/>
      <c r="AV593" s="183"/>
      <c r="AW593" s="207" t="s">
        <v>250</v>
      </c>
      <c r="AX593" s="183"/>
      <c r="AY593" s="207" t="s">
        <v>250</v>
      </c>
      <c r="AZ593" s="207" t="s">
        <v>250</v>
      </c>
      <c r="BA593" s="183"/>
      <c r="BB593" s="183"/>
      <c r="BC593" s="183"/>
      <c r="BD593" s="207" t="s">
        <v>456</v>
      </c>
      <c r="BE593" s="183"/>
      <c r="BF593" s="183"/>
      <c r="BG593" s="183"/>
      <c r="BH593" s="183"/>
      <c r="BI593" s="183"/>
      <c r="BJ593" s="225"/>
      <c r="BN593" s="214"/>
      <c r="BO593" s="214"/>
      <c r="BP593" s="214"/>
      <c r="BQ593" s="215"/>
    </row>
    <row r="594" spans="1:69" ht="27" customHeight="1" thickTop="1" thickBot="1" x14ac:dyDescent="0.3">
      <c r="A594" s="122"/>
      <c r="B594" s="304" t="str">
        <f>IF(C594="","",(VLOOKUP(C594,Lookups!$B$4:$C$2561,2,FALSE)))</f>
        <v/>
      </c>
      <c r="C594" s="366"/>
      <c r="D594" s="315"/>
      <c r="E594" s="316"/>
      <c r="F594" s="225"/>
      <c r="G594" s="225"/>
      <c r="H594" s="225"/>
      <c r="I594" s="225"/>
      <c r="J594" s="225"/>
      <c r="K594" s="225"/>
      <c r="L594" s="225"/>
      <c r="M594" s="225"/>
      <c r="N594" s="225"/>
      <c r="O594" s="317"/>
      <c r="P594" s="224"/>
      <c r="Q594" s="225"/>
      <c r="R594" s="225"/>
      <c r="S594" s="322"/>
      <c r="T594" s="225"/>
      <c r="U594" s="318"/>
      <c r="V594" s="209"/>
      <c r="W594" s="209"/>
      <c r="X594" s="209"/>
      <c r="Y594" s="209"/>
      <c r="Z594" s="319"/>
      <c r="AA594" s="320"/>
      <c r="AB594" s="308" t="str">
        <f t="shared" si="19"/>
        <v/>
      </c>
      <c r="AC594" s="183"/>
      <c r="AD594" s="209"/>
      <c r="AE594" s="183"/>
      <c r="AF594" s="183"/>
      <c r="AG594" s="183"/>
      <c r="AH594" s="206"/>
      <c r="AI594" s="206"/>
      <c r="AJ594" s="209"/>
      <c r="AK594" s="183"/>
      <c r="AL594" s="206"/>
      <c r="AM594" s="206"/>
      <c r="AN594" s="183"/>
      <c r="AO594" s="209"/>
      <c r="AP594" s="308" t="str">
        <f t="shared" si="18"/>
        <v/>
      </c>
      <c r="AQ594" s="183"/>
      <c r="AR594" s="207" t="s">
        <v>87</v>
      </c>
      <c r="AS594" s="183"/>
      <c r="AT594" s="207" t="s">
        <v>250</v>
      </c>
      <c r="AU594" s="183"/>
      <c r="AV594" s="183"/>
      <c r="AW594" s="207" t="s">
        <v>250</v>
      </c>
      <c r="AX594" s="183"/>
      <c r="AY594" s="207" t="s">
        <v>250</v>
      </c>
      <c r="AZ594" s="207" t="s">
        <v>250</v>
      </c>
      <c r="BA594" s="183"/>
      <c r="BB594" s="183"/>
      <c r="BC594" s="183"/>
      <c r="BD594" s="207" t="s">
        <v>456</v>
      </c>
      <c r="BE594" s="183"/>
      <c r="BF594" s="183"/>
      <c r="BG594" s="183"/>
      <c r="BH594" s="183"/>
      <c r="BI594" s="183"/>
      <c r="BJ594" s="225"/>
      <c r="BN594" s="214"/>
      <c r="BO594" s="214"/>
      <c r="BP594" s="214"/>
      <c r="BQ594" s="215"/>
    </row>
    <row r="595" spans="1:69" ht="27" customHeight="1" thickTop="1" thickBot="1" x14ac:dyDescent="0.3">
      <c r="A595" s="122"/>
      <c r="B595" s="304" t="str">
        <f>IF(C595="","",(VLOOKUP(C595,Lookups!$B$4:$C$2561,2,FALSE)))</f>
        <v/>
      </c>
      <c r="C595" s="366"/>
      <c r="D595" s="315"/>
      <c r="E595" s="316"/>
      <c r="F595" s="225"/>
      <c r="G595" s="225"/>
      <c r="H595" s="225"/>
      <c r="I595" s="225"/>
      <c r="J595" s="225"/>
      <c r="K595" s="225"/>
      <c r="L595" s="225"/>
      <c r="M595" s="225"/>
      <c r="N595" s="225"/>
      <c r="O595" s="317"/>
      <c r="P595" s="224"/>
      <c r="Q595" s="225"/>
      <c r="R595" s="225"/>
      <c r="S595" s="322"/>
      <c r="T595" s="225"/>
      <c r="U595" s="318"/>
      <c r="V595" s="209"/>
      <c r="W595" s="209"/>
      <c r="X595" s="209"/>
      <c r="Y595" s="209"/>
      <c r="Z595" s="319"/>
      <c r="AA595" s="320"/>
      <c r="AB595" s="308" t="str">
        <f t="shared" si="19"/>
        <v/>
      </c>
      <c r="AC595" s="183"/>
      <c r="AD595" s="209"/>
      <c r="AE595" s="183"/>
      <c r="AF595" s="183"/>
      <c r="AG595" s="183"/>
      <c r="AH595" s="206"/>
      <c r="AI595" s="206"/>
      <c r="AJ595" s="209"/>
      <c r="AK595" s="183"/>
      <c r="AL595" s="206"/>
      <c r="AM595" s="206"/>
      <c r="AN595" s="183"/>
      <c r="AO595" s="209"/>
      <c r="AP595" s="308" t="str">
        <f t="shared" si="18"/>
        <v/>
      </c>
      <c r="AQ595" s="183"/>
      <c r="AR595" s="207" t="s">
        <v>87</v>
      </c>
      <c r="AS595" s="183"/>
      <c r="AT595" s="207" t="s">
        <v>250</v>
      </c>
      <c r="AU595" s="183"/>
      <c r="AV595" s="183"/>
      <c r="AW595" s="207" t="s">
        <v>250</v>
      </c>
      <c r="AX595" s="183"/>
      <c r="AY595" s="207" t="s">
        <v>250</v>
      </c>
      <c r="AZ595" s="207" t="s">
        <v>250</v>
      </c>
      <c r="BA595" s="183"/>
      <c r="BB595" s="183"/>
      <c r="BC595" s="183"/>
      <c r="BD595" s="207" t="s">
        <v>456</v>
      </c>
      <c r="BE595" s="183"/>
      <c r="BF595" s="183"/>
      <c r="BG595" s="183"/>
      <c r="BH595" s="183"/>
      <c r="BI595" s="183"/>
      <c r="BJ595" s="225"/>
      <c r="BN595" s="214"/>
      <c r="BO595" s="214"/>
      <c r="BP595" s="214"/>
      <c r="BQ595" s="215"/>
    </row>
    <row r="596" spans="1:69" ht="27" customHeight="1" thickTop="1" thickBot="1" x14ac:dyDescent="0.3">
      <c r="A596" s="122"/>
      <c r="B596" s="304" t="str">
        <f>IF(C596="","",(VLOOKUP(C596,Lookups!$B$4:$C$2561,2,FALSE)))</f>
        <v/>
      </c>
      <c r="C596" s="366"/>
      <c r="D596" s="315"/>
      <c r="E596" s="316"/>
      <c r="F596" s="225"/>
      <c r="G596" s="225"/>
      <c r="H596" s="225"/>
      <c r="I596" s="225"/>
      <c r="J596" s="225"/>
      <c r="K596" s="225"/>
      <c r="L596" s="225"/>
      <c r="M596" s="225"/>
      <c r="N596" s="225"/>
      <c r="O596" s="317"/>
      <c r="P596" s="224"/>
      <c r="Q596" s="225"/>
      <c r="R596" s="225"/>
      <c r="S596" s="322"/>
      <c r="T596" s="225"/>
      <c r="U596" s="318"/>
      <c r="V596" s="209"/>
      <c r="W596" s="209"/>
      <c r="X596" s="209"/>
      <c r="Y596" s="209"/>
      <c r="Z596" s="319"/>
      <c r="AA596" s="320"/>
      <c r="AB596" s="308" t="str">
        <f t="shared" si="19"/>
        <v/>
      </c>
      <c r="AC596" s="183"/>
      <c r="AD596" s="209"/>
      <c r="AE596" s="183"/>
      <c r="AF596" s="183"/>
      <c r="AG596" s="183"/>
      <c r="AH596" s="206"/>
      <c r="AI596" s="206"/>
      <c r="AJ596" s="209"/>
      <c r="AK596" s="183"/>
      <c r="AL596" s="206"/>
      <c r="AM596" s="206"/>
      <c r="AN596" s="183"/>
      <c r="AO596" s="209"/>
      <c r="AP596" s="308" t="str">
        <f t="shared" si="18"/>
        <v/>
      </c>
      <c r="AQ596" s="183"/>
      <c r="AR596" s="207" t="s">
        <v>87</v>
      </c>
      <c r="AS596" s="183"/>
      <c r="AT596" s="207" t="s">
        <v>250</v>
      </c>
      <c r="AU596" s="183"/>
      <c r="AV596" s="183"/>
      <c r="AW596" s="207" t="s">
        <v>250</v>
      </c>
      <c r="AX596" s="183"/>
      <c r="AY596" s="207" t="s">
        <v>250</v>
      </c>
      <c r="AZ596" s="207" t="s">
        <v>250</v>
      </c>
      <c r="BA596" s="183"/>
      <c r="BB596" s="183"/>
      <c r="BC596" s="183"/>
      <c r="BD596" s="207" t="s">
        <v>456</v>
      </c>
      <c r="BE596" s="183"/>
      <c r="BF596" s="183"/>
      <c r="BG596" s="183"/>
      <c r="BH596" s="183"/>
      <c r="BI596" s="183"/>
      <c r="BJ596" s="225"/>
      <c r="BN596" s="214"/>
      <c r="BO596" s="214"/>
      <c r="BP596" s="214"/>
      <c r="BQ596" s="215"/>
    </row>
    <row r="597" spans="1:69" ht="27" customHeight="1" thickTop="1" thickBot="1" x14ac:dyDescent="0.3">
      <c r="A597" s="122"/>
      <c r="B597" s="304" t="str">
        <f>IF(C597="","",(VLOOKUP(C597,Lookups!$B$4:$C$2561,2,FALSE)))</f>
        <v/>
      </c>
      <c r="C597" s="366"/>
      <c r="D597" s="315"/>
      <c r="E597" s="316"/>
      <c r="F597" s="225"/>
      <c r="G597" s="225"/>
      <c r="H597" s="225"/>
      <c r="I597" s="225"/>
      <c r="J597" s="225"/>
      <c r="K597" s="225"/>
      <c r="L597" s="225"/>
      <c r="M597" s="225"/>
      <c r="N597" s="225"/>
      <c r="O597" s="317"/>
      <c r="P597" s="224"/>
      <c r="Q597" s="225"/>
      <c r="R597" s="225"/>
      <c r="S597" s="322"/>
      <c r="T597" s="225"/>
      <c r="U597" s="318"/>
      <c r="V597" s="209"/>
      <c r="W597" s="209"/>
      <c r="X597" s="209"/>
      <c r="Y597" s="209"/>
      <c r="Z597" s="319"/>
      <c r="AA597" s="320"/>
      <c r="AB597" s="308" t="str">
        <f t="shared" si="19"/>
        <v/>
      </c>
      <c r="AC597" s="183"/>
      <c r="AD597" s="209"/>
      <c r="AE597" s="183"/>
      <c r="AF597" s="183"/>
      <c r="AG597" s="183"/>
      <c r="AH597" s="206"/>
      <c r="AI597" s="206"/>
      <c r="AJ597" s="209"/>
      <c r="AK597" s="183"/>
      <c r="AL597" s="206"/>
      <c r="AM597" s="206"/>
      <c r="AN597" s="183"/>
      <c r="AO597" s="209"/>
      <c r="AP597" s="308" t="str">
        <f t="shared" si="18"/>
        <v/>
      </c>
      <c r="AQ597" s="183"/>
      <c r="AR597" s="207" t="s">
        <v>87</v>
      </c>
      <c r="AS597" s="183"/>
      <c r="AT597" s="207" t="s">
        <v>250</v>
      </c>
      <c r="AU597" s="183"/>
      <c r="AV597" s="183"/>
      <c r="AW597" s="207" t="s">
        <v>250</v>
      </c>
      <c r="AX597" s="183"/>
      <c r="AY597" s="207" t="s">
        <v>250</v>
      </c>
      <c r="AZ597" s="207" t="s">
        <v>250</v>
      </c>
      <c r="BA597" s="183"/>
      <c r="BB597" s="183"/>
      <c r="BC597" s="183"/>
      <c r="BD597" s="207" t="s">
        <v>456</v>
      </c>
      <c r="BE597" s="183"/>
      <c r="BF597" s="183"/>
      <c r="BG597" s="183"/>
      <c r="BH597" s="183"/>
      <c r="BI597" s="183"/>
      <c r="BJ597" s="225"/>
      <c r="BN597" s="214"/>
      <c r="BO597" s="214"/>
      <c r="BP597" s="214"/>
      <c r="BQ597" s="215"/>
    </row>
    <row r="598" spans="1:69" ht="27" customHeight="1" thickTop="1" thickBot="1" x14ac:dyDescent="0.3">
      <c r="A598" s="122"/>
      <c r="B598" s="304" t="str">
        <f>IF(C598="","",(VLOOKUP(C598,Lookups!$B$4:$C$2561,2,FALSE)))</f>
        <v/>
      </c>
      <c r="C598" s="366"/>
      <c r="D598" s="315"/>
      <c r="E598" s="316"/>
      <c r="F598" s="225"/>
      <c r="G598" s="225"/>
      <c r="H598" s="225"/>
      <c r="I598" s="225"/>
      <c r="J598" s="225"/>
      <c r="K598" s="225"/>
      <c r="L598" s="225"/>
      <c r="M598" s="225"/>
      <c r="N598" s="225"/>
      <c r="O598" s="317"/>
      <c r="P598" s="224"/>
      <c r="Q598" s="225"/>
      <c r="R598" s="225"/>
      <c r="S598" s="322"/>
      <c r="T598" s="225"/>
      <c r="U598" s="318"/>
      <c r="V598" s="209"/>
      <c r="W598" s="209"/>
      <c r="X598" s="209"/>
      <c r="Y598" s="209"/>
      <c r="Z598" s="319"/>
      <c r="AA598" s="320"/>
      <c r="AB598" s="308" t="str">
        <f t="shared" si="19"/>
        <v/>
      </c>
      <c r="AC598" s="183"/>
      <c r="AD598" s="209"/>
      <c r="AE598" s="183"/>
      <c r="AF598" s="183"/>
      <c r="AG598" s="183"/>
      <c r="AH598" s="206"/>
      <c r="AI598" s="206"/>
      <c r="AJ598" s="209"/>
      <c r="AK598" s="183"/>
      <c r="AL598" s="206"/>
      <c r="AM598" s="206"/>
      <c r="AN598" s="183"/>
      <c r="AO598" s="209"/>
      <c r="AP598" s="308" t="str">
        <f t="shared" si="18"/>
        <v/>
      </c>
      <c r="AQ598" s="183"/>
      <c r="AR598" s="207" t="s">
        <v>87</v>
      </c>
      <c r="AS598" s="183"/>
      <c r="AT598" s="207" t="s">
        <v>250</v>
      </c>
      <c r="AU598" s="183"/>
      <c r="AV598" s="183"/>
      <c r="AW598" s="207" t="s">
        <v>250</v>
      </c>
      <c r="AX598" s="183"/>
      <c r="AY598" s="207" t="s">
        <v>250</v>
      </c>
      <c r="AZ598" s="207" t="s">
        <v>250</v>
      </c>
      <c r="BA598" s="183"/>
      <c r="BB598" s="183"/>
      <c r="BC598" s="183"/>
      <c r="BD598" s="207" t="s">
        <v>456</v>
      </c>
      <c r="BE598" s="183"/>
      <c r="BF598" s="183"/>
      <c r="BG598" s="183"/>
      <c r="BH598" s="183"/>
      <c r="BI598" s="183"/>
      <c r="BJ598" s="225"/>
      <c r="BN598" s="214"/>
      <c r="BO598" s="214"/>
      <c r="BP598" s="214"/>
      <c r="BQ598" s="215"/>
    </row>
    <row r="599" spans="1:69" ht="27" customHeight="1" thickTop="1" thickBot="1" x14ac:dyDescent="0.3">
      <c r="A599" s="122"/>
      <c r="B599" s="304" t="str">
        <f>IF(C599="","",(VLOOKUP(C599,Lookups!$B$4:$C$2561,2,FALSE)))</f>
        <v/>
      </c>
      <c r="C599" s="366"/>
      <c r="D599" s="315"/>
      <c r="E599" s="316"/>
      <c r="F599" s="225"/>
      <c r="G599" s="225"/>
      <c r="H599" s="225"/>
      <c r="I599" s="225"/>
      <c r="J599" s="225"/>
      <c r="K599" s="225"/>
      <c r="L599" s="225"/>
      <c r="M599" s="225"/>
      <c r="N599" s="225"/>
      <c r="O599" s="317"/>
      <c r="P599" s="224"/>
      <c r="Q599" s="225"/>
      <c r="R599" s="225"/>
      <c r="S599" s="322"/>
      <c r="T599" s="225"/>
      <c r="U599" s="318"/>
      <c r="V599" s="209"/>
      <c r="W599" s="209"/>
      <c r="X599" s="209"/>
      <c r="Y599" s="209"/>
      <c r="Z599" s="319"/>
      <c r="AA599" s="320"/>
      <c r="AB599" s="308" t="str">
        <f t="shared" si="19"/>
        <v/>
      </c>
      <c r="AC599" s="183"/>
      <c r="AD599" s="209"/>
      <c r="AE599" s="183"/>
      <c r="AF599" s="183"/>
      <c r="AG599" s="183"/>
      <c r="AH599" s="206"/>
      <c r="AI599" s="206"/>
      <c r="AJ599" s="209"/>
      <c r="AK599" s="183"/>
      <c r="AL599" s="206"/>
      <c r="AM599" s="206"/>
      <c r="AN599" s="183"/>
      <c r="AO599" s="209"/>
      <c r="AP599" s="308" t="str">
        <f t="shared" si="18"/>
        <v/>
      </c>
      <c r="AQ599" s="183"/>
      <c r="AR599" s="207" t="s">
        <v>87</v>
      </c>
      <c r="AS599" s="183"/>
      <c r="AT599" s="207" t="s">
        <v>250</v>
      </c>
      <c r="AU599" s="183"/>
      <c r="AV599" s="183"/>
      <c r="AW599" s="207" t="s">
        <v>250</v>
      </c>
      <c r="AX599" s="183"/>
      <c r="AY599" s="207" t="s">
        <v>250</v>
      </c>
      <c r="AZ599" s="207" t="s">
        <v>250</v>
      </c>
      <c r="BA599" s="183"/>
      <c r="BB599" s="183"/>
      <c r="BC599" s="183"/>
      <c r="BD599" s="207" t="s">
        <v>456</v>
      </c>
      <c r="BE599" s="183"/>
      <c r="BF599" s="183"/>
      <c r="BG599" s="183"/>
      <c r="BH599" s="183"/>
      <c r="BI599" s="183"/>
      <c r="BJ599" s="225"/>
      <c r="BN599" s="214"/>
      <c r="BO599" s="214"/>
      <c r="BP599" s="214"/>
      <c r="BQ599" s="215"/>
    </row>
    <row r="600" spans="1:69" ht="27" customHeight="1" thickTop="1" thickBot="1" x14ac:dyDescent="0.3">
      <c r="A600" s="122"/>
      <c r="B600" s="304" t="str">
        <f>IF(C600="","",(VLOOKUP(C600,Lookups!$B$4:$C$2561,2,FALSE)))</f>
        <v/>
      </c>
      <c r="C600" s="366"/>
      <c r="D600" s="315"/>
      <c r="E600" s="316"/>
      <c r="F600" s="225"/>
      <c r="G600" s="225"/>
      <c r="H600" s="225"/>
      <c r="I600" s="225"/>
      <c r="J600" s="225"/>
      <c r="K600" s="225"/>
      <c r="L600" s="225"/>
      <c r="M600" s="225"/>
      <c r="N600" s="225"/>
      <c r="O600" s="317"/>
      <c r="P600" s="224"/>
      <c r="Q600" s="225"/>
      <c r="R600" s="225"/>
      <c r="S600" s="322"/>
      <c r="T600" s="225"/>
      <c r="U600" s="318"/>
      <c r="V600" s="209"/>
      <c r="W600" s="209"/>
      <c r="X600" s="209"/>
      <c r="Y600" s="209"/>
      <c r="Z600" s="319"/>
      <c r="AA600" s="320"/>
      <c r="AB600" s="308" t="str">
        <f t="shared" si="19"/>
        <v/>
      </c>
      <c r="AC600" s="183"/>
      <c r="AD600" s="209"/>
      <c r="AE600" s="183"/>
      <c r="AF600" s="183"/>
      <c r="AG600" s="183"/>
      <c r="AH600" s="206"/>
      <c r="AI600" s="206"/>
      <c r="AJ600" s="209"/>
      <c r="AK600" s="183"/>
      <c r="AL600" s="206"/>
      <c r="AM600" s="206"/>
      <c r="AN600" s="183"/>
      <c r="AO600" s="209"/>
      <c r="AP600" s="308" t="str">
        <f t="shared" si="18"/>
        <v/>
      </c>
      <c r="AQ600" s="183"/>
      <c r="AR600" s="207" t="s">
        <v>87</v>
      </c>
      <c r="AS600" s="183"/>
      <c r="AT600" s="207" t="s">
        <v>250</v>
      </c>
      <c r="AU600" s="183"/>
      <c r="AV600" s="183"/>
      <c r="AW600" s="207" t="s">
        <v>250</v>
      </c>
      <c r="AX600" s="183"/>
      <c r="AY600" s="207" t="s">
        <v>250</v>
      </c>
      <c r="AZ600" s="207" t="s">
        <v>250</v>
      </c>
      <c r="BA600" s="183"/>
      <c r="BB600" s="183"/>
      <c r="BC600" s="183"/>
      <c r="BD600" s="207" t="s">
        <v>456</v>
      </c>
      <c r="BE600" s="183"/>
      <c r="BF600" s="183"/>
      <c r="BG600" s="183"/>
      <c r="BH600" s="183"/>
      <c r="BI600" s="183"/>
      <c r="BJ600" s="225"/>
      <c r="BN600" s="214"/>
      <c r="BO600" s="214"/>
      <c r="BP600" s="214"/>
      <c r="BQ600" s="215"/>
    </row>
    <row r="601" spans="1:69" ht="27" customHeight="1" thickTop="1" thickBot="1" x14ac:dyDescent="0.3">
      <c r="A601" s="122"/>
      <c r="B601" s="304" t="str">
        <f>IF(C601="","",(VLOOKUP(C601,Lookups!$B$4:$C$2561,2,FALSE)))</f>
        <v/>
      </c>
      <c r="C601" s="366"/>
      <c r="D601" s="315"/>
      <c r="E601" s="316"/>
      <c r="F601" s="225"/>
      <c r="G601" s="225"/>
      <c r="H601" s="225"/>
      <c r="I601" s="225"/>
      <c r="J601" s="225"/>
      <c r="K601" s="225"/>
      <c r="L601" s="225"/>
      <c r="M601" s="225"/>
      <c r="N601" s="225"/>
      <c r="O601" s="317"/>
      <c r="P601" s="224"/>
      <c r="Q601" s="225"/>
      <c r="R601" s="225"/>
      <c r="S601" s="322"/>
      <c r="T601" s="225"/>
      <c r="U601" s="318"/>
      <c r="V601" s="209"/>
      <c r="W601" s="209"/>
      <c r="X601" s="209"/>
      <c r="Y601" s="209"/>
      <c r="Z601" s="319"/>
      <c r="AA601" s="320"/>
      <c r="AB601" s="308" t="str">
        <f t="shared" si="19"/>
        <v/>
      </c>
      <c r="AC601" s="183"/>
      <c r="AD601" s="209"/>
      <c r="AE601" s="183"/>
      <c r="AF601" s="183"/>
      <c r="AG601" s="183"/>
      <c r="AH601" s="206"/>
      <c r="AI601" s="206"/>
      <c r="AJ601" s="209"/>
      <c r="AK601" s="183"/>
      <c r="AL601" s="206"/>
      <c r="AM601" s="206"/>
      <c r="AN601" s="183"/>
      <c r="AO601" s="209"/>
      <c r="AP601" s="308" t="str">
        <f t="shared" si="18"/>
        <v/>
      </c>
      <c r="AQ601" s="183"/>
      <c r="AR601" s="207" t="s">
        <v>87</v>
      </c>
      <c r="AS601" s="183"/>
      <c r="AT601" s="207" t="s">
        <v>250</v>
      </c>
      <c r="AU601" s="183"/>
      <c r="AV601" s="183"/>
      <c r="AW601" s="207" t="s">
        <v>250</v>
      </c>
      <c r="AX601" s="183"/>
      <c r="AY601" s="207" t="s">
        <v>250</v>
      </c>
      <c r="AZ601" s="207" t="s">
        <v>250</v>
      </c>
      <c r="BA601" s="183"/>
      <c r="BB601" s="183"/>
      <c r="BC601" s="183"/>
      <c r="BD601" s="207" t="s">
        <v>456</v>
      </c>
      <c r="BE601" s="183"/>
      <c r="BF601" s="183"/>
      <c r="BG601" s="183"/>
      <c r="BH601" s="183"/>
      <c r="BI601" s="183"/>
      <c r="BJ601" s="225"/>
      <c r="BN601" s="214"/>
      <c r="BO601" s="214"/>
      <c r="BP601" s="214"/>
      <c r="BQ601" s="215"/>
    </row>
    <row r="602" spans="1:69" ht="27" customHeight="1" thickTop="1" thickBot="1" x14ac:dyDescent="0.3">
      <c r="A602" s="122"/>
      <c r="B602" s="304" t="str">
        <f>IF(C602="","",(VLOOKUP(C602,Lookups!$B$4:$C$2561,2,FALSE)))</f>
        <v/>
      </c>
      <c r="C602" s="366"/>
      <c r="D602" s="315"/>
      <c r="E602" s="316"/>
      <c r="F602" s="225"/>
      <c r="G602" s="225"/>
      <c r="H602" s="225"/>
      <c r="I602" s="225"/>
      <c r="J602" s="225"/>
      <c r="K602" s="225"/>
      <c r="L602" s="225"/>
      <c r="M602" s="225"/>
      <c r="N602" s="225"/>
      <c r="O602" s="317"/>
      <c r="P602" s="224"/>
      <c r="Q602" s="225"/>
      <c r="R602" s="225"/>
      <c r="S602" s="322"/>
      <c r="T602" s="225"/>
      <c r="U602" s="318"/>
      <c r="V602" s="209"/>
      <c r="W602" s="209"/>
      <c r="X602" s="209"/>
      <c r="Y602" s="209"/>
      <c r="Z602" s="319"/>
      <c r="AA602" s="320"/>
      <c r="AB602" s="308" t="str">
        <f t="shared" si="19"/>
        <v/>
      </c>
      <c r="AC602" s="183"/>
      <c r="AD602" s="209"/>
      <c r="AE602" s="183"/>
      <c r="AF602" s="183"/>
      <c r="AG602" s="183"/>
      <c r="AH602" s="206"/>
      <c r="AI602" s="206"/>
      <c r="AJ602" s="209"/>
      <c r="AK602" s="183"/>
      <c r="AL602" s="206"/>
      <c r="AM602" s="206"/>
      <c r="AN602" s="183"/>
      <c r="AO602" s="209"/>
      <c r="AP602" s="308" t="str">
        <f t="shared" si="18"/>
        <v/>
      </c>
      <c r="AQ602" s="183"/>
      <c r="AR602" s="207" t="s">
        <v>87</v>
      </c>
      <c r="AS602" s="183"/>
      <c r="AT602" s="207" t="s">
        <v>250</v>
      </c>
      <c r="AU602" s="183"/>
      <c r="AV602" s="183"/>
      <c r="AW602" s="207" t="s">
        <v>250</v>
      </c>
      <c r="AX602" s="183"/>
      <c r="AY602" s="207" t="s">
        <v>250</v>
      </c>
      <c r="AZ602" s="207" t="s">
        <v>250</v>
      </c>
      <c r="BA602" s="183"/>
      <c r="BB602" s="183"/>
      <c r="BC602" s="183"/>
      <c r="BD602" s="207" t="s">
        <v>456</v>
      </c>
      <c r="BE602" s="183"/>
      <c r="BF602" s="183"/>
      <c r="BG602" s="183"/>
      <c r="BH602" s="183"/>
      <c r="BI602" s="183"/>
      <c r="BJ602" s="225"/>
      <c r="BN602" s="214"/>
      <c r="BO602" s="214"/>
      <c r="BP602" s="214"/>
      <c r="BQ602" s="215"/>
    </row>
    <row r="603" spans="1:69" ht="27" customHeight="1" thickTop="1" thickBot="1" x14ac:dyDescent="0.3">
      <c r="A603" s="122"/>
      <c r="B603" s="304" t="str">
        <f>IF(C603="","",(VLOOKUP(C603,Lookups!$B$4:$C$2561,2,FALSE)))</f>
        <v/>
      </c>
      <c r="C603" s="366"/>
      <c r="D603" s="315"/>
      <c r="E603" s="316"/>
      <c r="F603" s="225"/>
      <c r="G603" s="225"/>
      <c r="H603" s="225"/>
      <c r="I603" s="225"/>
      <c r="J603" s="225"/>
      <c r="K603" s="225"/>
      <c r="L603" s="225"/>
      <c r="M603" s="225"/>
      <c r="N603" s="225"/>
      <c r="O603" s="317"/>
      <c r="P603" s="224"/>
      <c r="Q603" s="225"/>
      <c r="R603" s="225"/>
      <c r="S603" s="322"/>
      <c r="T603" s="225"/>
      <c r="U603" s="318"/>
      <c r="V603" s="209"/>
      <c r="W603" s="209"/>
      <c r="X603" s="209"/>
      <c r="Y603" s="209"/>
      <c r="Z603" s="319"/>
      <c r="AA603" s="320"/>
      <c r="AB603" s="308" t="str">
        <f t="shared" si="19"/>
        <v/>
      </c>
      <c r="AC603" s="183"/>
      <c r="AD603" s="209"/>
      <c r="AE603" s="183"/>
      <c r="AF603" s="183"/>
      <c r="AG603" s="183"/>
      <c r="AH603" s="206"/>
      <c r="AI603" s="206"/>
      <c r="AJ603" s="209"/>
      <c r="AK603" s="183"/>
      <c r="AL603" s="206"/>
      <c r="AM603" s="206"/>
      <c r="AN603" s="183"/>
      <c r="AO603" s="209"/>
      <c r="AP603" s="308" t="str">
        <f t="shared" si="18"/>
        <v/>
      </c>
      <c r="AQ603" s="183"/>
      <c r="AR603" s="207" t="s">
        <v>87</v>
      </c>
      <c r="AS603" s="183"/>
      <c r="AT603" s="207" t="s">
        <v>250</v>
      </c>
      <c r="AU603" s="183"/>
      <c r="AV603" s="183"/>
      <c r="AW603" s="207" t="s">
        <v>250</v>
      </c>
      <c r="AX603" s="183"/>
      <c r="AY603" s="207" t="s">
        <v>250</v>
      </c>
      <c r="AZ603" s="207" t="s">
        <v>250</v>
      </c>
      <c r="BA603" s="183"/>
      <c r="BB603" s="183"/>
      <c r="BC603" s="183"/>
      <c r="BD603" s="207" t="s">
        <v>456</v>
      </c>
      <c r="BE603" s="183"/>
      <c r="BF603" s="183"/>
      <c r="BG603" s="183"/>
      <c r="BH603" s="183"/>
      <c r="BI603" s="183"/>
      <c r="BJ603" s="225"/>
      <c r="BN603" s="214"/>
      <c r="BO603" s="214"/>
      <c r="BP603" s="214"/>
      <c r="BQ603" s="215"/>
    </row>
    <row r="604" spans="1:69" ht="27" customHeight="1" thickTop="1" thickBot="1" x14ac:dyDescent="0.3">
      <c r="A604" s="122"/>
      <c r="B604" s="304" t="str">
        <f>IF(C604="","",(VLOOKUP(C604,Lookups!$B$4:$C$2561,2,FALSE)))</f>
        <v/>
      </c>
      <c r="C604" s="366"/>
      <c r="D604" s="315"/>
      <c r="E604" s="316"/>
      <c r="F604" s="225"/>
      <c r="G604" s="225"/>
      <c r="H604" s="225"/>
      <c r="I604" s="225"/>
      <c r="J604" s="225"/>
      <c r="K604" s="225"/>
      <c r="L604" s="225"/>
      <c r="M604" s="225"/>
      <c r="N604" s="225"/>
      <c r="O604" s="317"/>
      <c r="P604" s="224"/>
      <c r="Q604" s="225"/>
      <c r="R604" s="225"/>
      <c r="S604" s="322"/>
      <c r="T604" s="225"/>
      <c r="U604" s="318"/>
      <c r="V604" s="209"/>
      <c r="W604" s="209"/>
      <c r="X604" s="209"/>
      <c r="Y604" s="209"/>
      <c r="Z604" s="319"/>
      <c r="AA604" s="320"/>
      <c r="AB604" s="308" t="str">
        <f t="shared" si="19"/>
        <v/>
      </c>
      <c r="AC604" s="183"/>
      <c r="AD604" s="209"/>
      <c r="AE604" s="183"/>
      <c r="AF604" s="183"/>
      <c r="AG604" s="183"/>
      <c r="AH604" s="206"/>
      <c r="AI604" s="206"/>
      <c r="AJ604" s="209"/>
      <c r="AK604" s="183"/>
      <c r="AL604" s="206"/>
      <c r="AM604" s="206"/>
      <c r="AN604" s="183"/>
      <c r="AO604" s="209"/>
      <c r="AP604" s="308" t="str">
        <f t="shared" si="18"/>
        <v/>
      </c>
      <c r="AQ604" s="183"/>
      <c r="AR604" s="207" t="s">
        <v>87</v>
      </c>
      <c r="AS604" s="183"/>
      <c r="AT604" s="207" t="s">
        <v>250</v>
      </c>
      <c r="AU604" s="183"/>
      <c r="AV604" s="183"/>
      <c r="AW604" s="207" t="s">
        <v>250</v>
      </c>
      <c r="AX604" s="183"/>
      <c r="AY604" s="207" t="s">
        <v>250</v>
      </c>
      <c r="AZ604" s="207" t="s">
        <v>250</v>
      </c>
      <c r="BA604" s="183"/>
      <c r="BB604" s="183"/>
      <c r="BC604" s="183"/>
      <c r="BD604" s="207" t="s">
        <v>456</v>
      </c>
      <c r="BE604" s="183"/>
      <c r="BF604" s="183"/>
      <c r="BG604" s="183"/>
      <c r="BH604" s="183"/>
      <c r="BI604" s="183"/>
      <c r="BJ604" s="225"/>
      <c r="BN604" s="214"/>
      <c r="BO604" s="214"/>
      <c r="BP604" s="214"/>
      <c r="BQ604" s="215"/>
    </row>
    <row r="605" spans="1:69" ht="27" customHeight="1" thickTop="1" thickBot="1" x14ac:dyDescent="0.3">
      <c r="A605" s="122"/>
      <c r="B605" s="304" t="str">
        <f>IF(C605="","",(VLOOKUP(C605,Lookups!$B$4:$C$2561,2,FALSE)))</f>
        <v/>
      </c>
      <c r="C605" s="366"/>
      <c r="D605" s="315"/>
      <c r="E605" s="316"/>
      <c r="F605" s="225"/>
      <c r="G605" s="225"/>
      <c r="H605" s="225"/>
      <c r="I605" s="225"/>
      <c r="J605" s="225"/>
      <c r="K605" s="225"/>
      <c r="L605" s="225"/>
      <c r="M605" s="225"/>
      <c r="N605" s="225"/>
      <c r="O605" s="317"/>
      <c r="P605" s="224"/>
      <c r="Q605" s="225"/>
      <c r="R605" s="225"/>
      <c r="S605" s="322"/>
      <c r="T605" s="225"/>
      <c r="U605" s="318"/>
      <c r="V605" s="209"/>
      <c r="W605" s="209"/>
      <c r="X605" s="209"/>
      <c r="Y605" s="209"/>
      <c r="Z605" s="319"/>
      <c r="AA605" s="320"/>
      <c r="AB605" s="308" t="str">
        <f t="shared" si="19"/>
        <v/>
      </c>
      <c r="AC605" s="183"/>
      <c r="AD605" s="209"/>
      <c r="AE605" s="183"/>
      <c r="AF605" s="183"/>
      <c r="AG605" s="183"/>
      <c r="AH605" s="206"/>
      <c r="AI605" s="206"/>
      <c r="AJ605" s="209"/>
      <c r="AK605" s="183"/>
      <c r="AL605" s="206"/>
      <c r="AM605" s="206"/>
      <c r="AN605" s="183"/>
      <c r="AO605" s="209"/>
      <c r="AP605" s="308" t="str">
        <f t="shared" si="18"/>
        <v/>
      </c>
      <c r="AQ605" s="183"/>
      <c r="AR605" s="207" t="s">
        <v>87</v>
      </c>
      <c r="AS605" s="183"/>
      <c r="AT605" s="207" t="s">
        <v>250</v>
      </c>
      <c r="AU605" s="183"/>
      <c r="AV605" s="183"/>
      <c r="AW605" s="207" t="s">
        <v>250</v>
      </c>
      <c r="AX605" s="183"/>
      <c r="AY605" s="207" t="s">
        <v>250</v>
      </c>
      <c r="AZ605" s="207" t="s">
        <v>250</v>
      </c>
      <c r="BA605" s="183"/>
      <c r="BB605" s="183"/>
      <c r="BC605" s="183"/>
      <c r="BD605" s="207" t="s">
        <v>456</v>
      </c>
      <c r="BE605" s="183"/>
      <c r="BF605" s="183"/>
      <c r="BG605" s="183"/>
      <c r="BH605" s="183"/>
      <c r="BI605" s="183"/>
      <c r="BJ605" s="225"/>
      <c r="BN605" s="214"/>
      <c r="BO605" s="214"/>
      <c r="BP605" s="214"/>
      <c r="BQ605" s="215"/>
    </row>
    <row r="606" spans="1:69" ht="27" customHeight="1" thickTop="1" thickBot="1" x14ac:dyDescent="0.3">
      <c r="A606" s="122"/>
      <c r="B606" s="304" t="str">
        <f>IF(C606="","",(VLOOKUP(C606,Lookups!$B$4:$C$2561,2,FALSE)))</f>
        <v/>
      </c>
      <c r="C606" s="366"/>
      <c r="D606" s="315"/>
      <c r="E606" s="316"/>
      <c r="F606" s="225"/>
      <c r="G606" s="225"/>
      <c r="H606" s="225"/>
      <c r="I606" s="225"/>
      <c r="J606" s="225"/>
      <c r="K606" s="225"/>
      <c r="L606" s="225"/>
      <c r="M606" s="225"/>
      <c r="N606" s="225"/>
      <c r="O606" s="317"/>
      <c r="P606" s="224"/>
      <c r="Q606" s="225"/>
      <c r="R606" s="225"/>
      <c r="S606" s="322"/>
      <c r="T606" s="225"/>
      <c r="U606" s="318"/>
      <c r="V606" s="209"/>
      <c r="W606" s="209"/>
      <c r="X606" s="209"/>
      <c r="Y606" s="209"/>
      <c r="Z606" s="319"/>
      <c r="AA606" s="320"/>
      <c r="AB606" s="308" t="str">
        <f t="shared" si="19"/>
        <v/>
      </c>
      <c r="AC606" s="183"/>
      <c r="AD606" s="209"/>
      <c r="AE606" s="183"/>
      <c r="AF606" s="183"/>
      <c r="AG606" s="183"/>
      <c r="AH606" s="206"/>
      <c r="AI606" s="206"/>
      <c r="AJ606" s="209"/>
      <c r="AK606" s="183"/>
      <c r="AL606" s="206"/>
      <c r="AM606" s="206"/>
      <c r="AN606" s="183"/>
      <c r="AO606" s="209"/>
      <c r="AP606" s="308" t="str">
        <f t="shared" si="18"/>
        <v/>
      </c>
      <c r="AQ606" s="183"/>
      <c r="AR606" s="207" t="s">
        <v>87</v>
      </c>
      <c r="AS606" s="183"/>
      <c r="AT606" s="207" t="s">
        <v>250</v>
      </c>
      <c r="AU606" s="183"/>
      <c r="AV606" s="183"/>
      <c r="AW606" s="207" t="s">
        <v>250</v>
      </c>
      <c r="AX606" s="183"/>
      <c r="AY606" s="207" t="s">
        <v>250</v>
      </c>
      <c r="AZ606" s="207" t="s">
        <v>250</v>
      </c>
      <c r="BA606" s="183"/>
      <c r="BB606" s="183"/>
      <c r="BC606" s="183"/>
      <c r="BD606" s="207" t="s">
        <v>456</v>
      </c>
      <c r="BE606" s="183"/>
      <c r="BF606" s="183"/>
      <c r="BG606" s="183"/>
      <c r="BH606" s="183"/>
      <c r="BI606" s="183"/>
      <c r="BJ606" s="225"/>
      <c r="BN606" s="214"/>
      <c r="BO606" s="214"/>
      <c r="BP606" s="214"/>
      <c r="BQ606" s="215"/>
    </row>
    <row r="607" spans="1:69" ht="27" customHeight="1" thickTop="1" thickBot="1" x14ac:dyDescent="0.3">
      <c r="A607" s="122"/>
      <c r="B607" s="304" t="str">
        <f>IF(C607="","",(VLOOKUP(C607,Lookups!$B$4:$C$2561,2,FALSE)))</f>
        <v/>
      </c>
      <c r="C607" s="366"/>
      <c r="D607" s="315"/>
      <c r="E607" s="316"/>
      <c r="F607" s="225"/>
      <c r="G607" s="225"/>
      <c r="H607" s="225"/>
      <c r="I607" s="225"/>
      <c r="J607" s="225"/>
      <c r="K607" s="225"/>
      <c r="L607" s="225"/>
      <c r="M607" s="225"/>
      <c r="N607" s="225"/>
      <c r="O607" s="317"/>
      <c r="P607" s="224"/>
      <c r="Q607" s="225"/>
      <c r="R607" s="225"/>
      <c r="S607" s="322"/>
      <c r="T607" s="225"/>
      <c r="U607" s="318"/>
      <c r="V607" s="209"/>
      <c r="W607" s="209"/>
      <c r="X607" s="209"/>
      <c r="Y607" s="209"/>
      <c r="Z607" s="319"/>
      <c r="AA607" s="320"/>
      <c r="AB607" s="308" t="str">
        <f t="shared" si="19"/>
        <v/>
      </c>
      <c r="AC607" s="183"/>
      <c r="AD607" s="209"/>
      <c r="AE607" s="183"/>
      <c r="AF607" s="183"/>
      <c r="AG607" s="183"/>
      <c r="AH607" s="206"/>
      <c r="AI607" s="206"/>
      <c r="AJ607" s="209"/>
      <c r="AK607" s="183"/>
      <c r="AL607" s="206"/>
      <c r="AM607" s="206"/>
      <c r="AN607" s="183"/>
      <c r="AO607" s="209"/>
      <c r="AP607" s="308" t="str">
        <f t="shared" si="18"/>
        <v/>
      </c>
      <c r="AQ607" s="183"/>
      <c r="AR607" s="207" t="s">
        <v>87</v>
      </c>
      <c r="AS607" s="183"/>
      <c r="AT607" s="207" t="s">
        <v>250</v>
      </c>
      <c r="AU607" s="183"/>
      <c r="AV607" s="183"/>
      <c r="AW607" s="207" t="s">
        <v>250</v>
      </c>
      <c r="AX607" s="183"/>
      <c r="AY607" s="207" t="s">
        <v>250</v>
      </c>
      <c r="AZ607" s="207" t="s">
        <v>250</v>
      </c>
      <c r="BA607" s="183"/>
      <c r="BB607" s="183"/>
      <c r="BC607" s="183"/>
      <c r="BD607" s="207" t="s">
        <v>456</v>
      </c>
      <c r="BE607" s="183"/>
      <c r="BF607" s="183"/>
      <c r="BG607" s="183"/>
      <c r="BH607" s="183"/>
      <c r="BI607" s="183"/>
      <c r="BJ607" s="225"/>
      <c r="BN607" s="214"/>
      <c r="BO607" s="214"/>
      <c r="BP607" s="214"/>
      <c r="BQ607" s="215"/>
    </row>
    <row r="608" spans="1:69" ht="27" customHeight="1" thickTop="1" thickBot="1" x14ac:dyDescent="0.3">
      <c r="A608" s="122"/>
      <c r="B608" s="304" t="str">
        <f>IF(C608="","",(VLOOKUP(C608,Lookups!$B$4:$C$2561,2,FALSE)))</f>
        <v/>
      </c>
      <c r="C608" s="366"/>
      <c r="D608" s="315"/>
      <c r="E608" s="316"/>
      <c r="F608" s="225"/>
      <c r="G608" s="225"/>
      <c r="H608" s="225"/>
      <c r="I608" s="225"/>
      <c r="J608" s="225"/>
      <c r="K608" s="225"/>
      <c r="L608" s="225"/>
      <c r="M608" s="225"/>
      <c r="N608" s="225"/>
      <c r="O608" s="317"/>
      <c r="P608" s="224"/>
      <c r="Q608" s="225"/>
      <c r="R608" s="225"/>
      <c r="S608" s="322"/>
      <c r="T608" s="225"/>
      <c r="U608" s="318"/>
      <c r="V608" s="209"/>
      <c r="W608" s="209"/>
      <c r="X608" s="209"/>
      <c r="Y608" s="209"/>
      <c r="Z608" s="319"/>
      <c r="AA608" s="320"/>
      <c r="AB608" s="308" t="str">
        <f t="shared" si="19"/>
        <v/>
      </c>
      <c r="AC608" s="183"/>
      <c r="AD608" s="209"/>
      <c r="AE608" s="183"/>
      <c r="AF608" s="183"/>
      <c r="AG608" s="183"/>
      <c r="AH608" s="206"/>
      <c r="AI608" s="206"/>
      <c r="AJ608" s="209"/>
      <c r="AK608" s="183"/>
      <c r="AL608" s="206"/>
      <c r="AM608" s="206"/>
      <c r="AN608" s="183"/>
      <c r="AO608" s="209"/>
      <c r="AP608" s="308" t="str">
        <f t="shared" si="18"/>
        <v/>
      </c>
      <c r="AQ608" s="183"/>
      <c r="AR608" s="207" t="s">
        <v>87</v>
      </c>
      <c r="AS608" s="183"/>
      <c r="AT608" s="207" t="s">
        <v>250</v>
      </c>
      <c r="AU608" s="183"/>
      <c r="AV608" s="183"/>
      <c r="AW608" s="207" t="s">
        <v>250</v>
      </c>
      <c r="AX608" s="183"/>
      <c r="AY608" s="207" t="s">
        <v>250</v>
      </c>
      <c r="AZ608" s="207" t="s">
        <v>250</v>
      </c>
      <c r="BA608" s="183"/>
      <c r="BB608" s="183"/>
      <c r="BC608" s="183"/>
      <c r="BD608" s="207" t="s">
        <v>456</v>
      </c>
      <c r="BE608" s="183"/>
      <c r="BF608" s="183"/>
      <c r="BG608" s="183"/>
      <c r="BH608" s="183"/>
      <c r="BI608" s="183"/>
      <c r="BJ608" s="225"/>
      <c r="BN608" s="214"/>
      <c r="BO608" s="214"/>
      <c r="BP608" s="214"/>
      <c r="BQ608" s="215"/>
    </row>
    <row r="609" spans="1:69" ht="27" customHeight="1" thickTop="1" thickBot="1" x14ac:dyDescent="0.3">
      <c r="A609" s="122"/>
      <c r="B609" s="304" t="str">
        <f>IF(C609="","",(VLOOKUP(C609,Lookups!$B$4:$C$2561,2,FALSE)))</f>
        <v/>
      </c>
      <c r="C609" s="366"/>
      <c r="D609" s="315"/>
      <c r="E609" s="316"/>
      <c r="F609" s="225"/>
      <c r="G609" s="225"/>
      <c r="H609" s="225"/>
      <c r="I609" s="225"/>
      <c r="J609" s="225"/>
      <c r="K609" s="225"/>
      <c r="L609" s="225"/>
      <c r="M609" s="225"/>
      <c r="N609" s="225"/>
      <c r="O609" s="317"/>
      <c r="P609" s="224"/>
      <c r="Q609" s="225"/>
      <c r="R609" s="225"/>
      <c r="S609" s="322"/>
      <c r="T609" s="225"/>
      <c r="U609" s="318"/>
      <c r="V609" s="209"/>
      <c r="W609" s="209"/>
      <c r="X609" s="209"/>
      <c r="Y609" s="209"/>
      <c r="Z609" s="319"/>
      <c r="AA609" s="320"/>
      <c r="AB609" s="308" t="str">
        <f t="shared" si="19"/>
        <v/>
      </c>
      <c r="AC609" s="183"/>
      <c r="AD609" s="209"/>
      <c r="AE609" s="183"/>
      <c r="AF609" s="183"/>
      <c r="AG609" s="183"/>
      <c r="AH609" s="206"/>
      <c r="AI609" s="206"/>
      <c r="AJ609" s="209"/>
      <c r="AK609" s="183"/>
      <c r="AL609" s="206"/>
      <c r="AM609" s="206"/>
      <c r="AN609" s="183"/>
      <c r="AO609" s="209"/>
      <c r="AP609" s="308" t="str">
        <f t="shared" si="18"/>
        <v/>
      </c>
      <c r="AQ609" s="183"/>
      <c r="AR609" s="207" t="s">
        <v>87</v>
      </c>
      <c r="AS609" s="183"/>
      <c r="AT609" s="207" t="s">
        <v>250</v>
      </c>
      <c r="AU609" s="183"/>
      <c r="AV609" s="183"/>
      <c r="AW609" s="207" t="s">
        <v>250</v>
      </c>
      <c r="AX609" s="183"/>
      <c r="AY609" s="207" t="s">
        <v>250</v>
      </c>
      <c r="AZ609" s="207" t="s">
        <v>250</v>
      </c>
      <c r="BA609" s="183"/>
      <c r="BB609" s="183"/>
      <c r="BC609" s="183"/>
      <c r="BD609" s="207" t="s">
        <v>456</v>
      </c>
      <c r="BE609" s="183"/>
      <c r="BF609" s="183"/>
      <c r="BG609" s="183"/>
      <c r="BH609" s="183"/>
      <c r="BI609" s="183"/>
      <c r="BJ609" s="225"/>
      <c r="BN609" s="214"/>
      <c r="BO609" s="214"/>
      <c r="BP609" s="214"/>
      <c r="BQ609" s="215"/>
    </row>
    <row r="610" spans="1:69" ht="27" customHeight="1" thickTop="1" thickBot="1" x14ac:dyDescent="0.3">
      <c r="A610" s="122"/>
      <c r="B610" s="304" t="str">
        <f>IF(C610="","",(VLOOKUP(C610,Lookups!$B$4:$C$2561,2,FALSE)))</f>
        <v/>
      </c>
      <c r="C610" s="366"/>
      <c r="D610" s="315"/>
      <c r="E610" s="316"/>
      <c r="F610" s="225"/>
      <c r="G610" s="225"/>
      <c r="H610" s="225"/>
      <c r="I610" s="225"/>
      <c r="J610" s="225"/>
      <c r="K610" s="225"/>
      <c r="L610" s="225"/>
      <c r="M610" s="225"/>
      <c r="N610" s="225"/>
      <c r="O610" s="317"/>
      <c r="P610" s="224"/>
      <c r="Q610" s="225"/>
      <c r="R610" s="225"/>
      <c r="S610" s="322"/>
      <c r="T610" s="225"/>
      <c r="U610" s="318"/>
      <c r="V610" s="209"/>
      <c r="W610" s="209"/>
      <c r="X610" s="209"/>
      <c r="Y610" s="209"/>
      <c r="Z610" s="319"/>
      <c r="AA610" s="320"/>
      <c r="AB610" s="308" t="str">
        <f t="shared" si="19"/>
        <v/>
      </c>
      <c r="AC610" s="183"/>
      <c r="AD610" s="209"/>
      <c r="AE610" s="183"/>
      <c r="AF610" s="183"/>
      <c r="AG610" s="183"/>
      <c r="AH610" s="206"/>
      <c r="AI610" s="206"/>
      <c r="AJ610" s="209"/>
      <c r="AK610" s="183"/>
      <c r="AL610" s="206"/>
      <c r="AM610" s="206"/>
      <c r="AN610" s="183"/>
      <c r="AO610" s="209"/>
      <c r="AP610" s="308" t="str">
        <f t="shared" si="18"/>
        <v/>
      </c>
      <c r="AQ610" s="183"/>
      <c r="AR610" s="207" t="s">
        <v>87</v>
      </c>
      <c r="AS610" s="183"/>
      <c r="AT610" s="207" t="s">
        <v>250</v>
      </c>
      <c r="AU610" s="183"/>
      <c r="AV610" s="183"/>
      <c r="AW610" s="207" t="s">
        <v>250</v>
      </c>
      <c r="AX610" s="183"/>
      <c r="AY610" s="207" t="s">
        <v>250</v>
      </c>
      <c r="AZ610" s="207" t="s">
        <v>250</v>
      </c>
      <c r="BA610" s="183"/>
      <c r="BB610" s="183"/>
      <c r="BC610" s="183"/>
      <c r="BD610" s="207" t="s">
        <v>456</v>
      </c>
      <c r="BE610" s="183"/>
      <c r="BF610" s="183"/>
      <c r="BG610" s="183"/>
      <c r="BH610" s="183"/>
      <c r="BI610" s="183"/>
      <c r="BJ610" s="225"/>
      <c r="BN610" s="214"/>
      <c r="BO610" s="214"/>
      <c r="BP610" s="214"/>
      <c r="BQ610" s="215"/>
    </row>
    <row r="611" spans="1:69" ht="27" customHeight="1" thickTop="1" thickBot="1" x14ac:dyDescent="0.3">
      <c r="A611" s="122"/>
      <c r="B611" s="304" t="str">
        <f>IF(C611="","",(VLOOKUP(C611,Lookups!$B$4:$C$2561,2,FALSE)))</f>
        <v/>
      </c>
      <c r="C611" s="366"/>
      <c r="D611" s="315"/>
      <c r="E611" s="316"/>
      <c r="F611" s="225"/>
      <c r="G611" s="225"/>
      <c r="H611" s="225"/>
      <c r="I611" s="225"/>
      <c r="J611" s="225"/>
      <c r="K611" s="225"/>
      <c r="L611" s="225"/>
      <c r="M611" s="225"/>
      <c r="N611" s="225"/>
      <c r="O611" s="317"/>
      <c r="P611" s="224"/>
      <c r="Q611" s="225"/>
      <c r="R611" s="225"/>
      <c r="S611" s="322"/>
      <c r="T611" s="225"/>
      <c r="U611" s="318"/>
      <c r="V611" s="209"/>
      <c r="W611" s="209"/>
      <c r="X611" s="209"/>
      <c r="Y611" s="209"/>
      <c r="Z611" s="319"/>
      <c r="AA611" s="320"/>
      <c r="AB611" s="308" t="str">
        <f t="shared" si="19"/>
        <v/>
      </c>
      <c r="AC611" s="183"/>
      <c r="AD611" s="209"/>
      <c r="AE611" s="183"/>
      <c r="AF611" s="183"/>
      <c r="AG611" s="183"/>
      <c r="AH611" s="206"/>
      <c r="AI611" s="206"/>
      <c r="AJ611" s="209"/>
      <c r="AK611" s="183"/>
      <c r="AL611" s="206"/>
      <c r="AM611" s="206"/>
      <c r="AN611" s="183"/>
      <c r="AO611" s="209"/>
      <c r="AP611" s="308" t="str">
        <f t="shared" si="18"/>
        <v/>
      </c>
      <c r="AQ611" s="183"/>
      <c r="AR611" s="207" t="s">
        <v>87</v>
      </c>
      <c r="AS611" s="183"/>
      <c r="AT611" s="207" t="s">
        <v>250</v>
      </c>
      <c r="AU611" s="183"/>
      <c r="AV611" s="183"/>
      <c r="AW611" s="207" t="s">
        <v>250</v>
      </c>
      <c r="AX611" s="183"/>
      <c r="AY611" s="207" t="s">
        <v>250</v>
      </c>
      <c r="AZ611" s="207" t="s">
        <v>250</v>
      </c>
      <c r="BA611" s="183"/>
      <c r="BB611" s="183"/>
      <c r="BC611" s="183"/>
      <c r="BD611" s="207" t="s">
        <v>456</v>
      </c>
      <c r="BE611" s="183"/>
      <c r="BF611" s="183"/>
      <c r="BG611" s="183"/>
      <c r="BH611" s="183"/>
      <c r="BI611" s="183"/>
      <c r="BJ611" s="225"/>
      <c r="BN611" s="214"/>
      <c r="BO611" s="214"/>
      <c r="BP611" s="214"/>
      <c r="BQ611" s="215"/>
    </row>
    <row r="612" spans="1:69" ht="27" customHeight="1" thickTop="1" thickBot="1" x14ac:dyDescent="0.3">
      <c r="A612" s="122"/>
      <c r="B612" s="304" t="str">
        <f>IF(C612="","",(VLOOKUP(C612,Lookups!$B$4:$C$2561,2,FALSE)))</f>
        <v/>
      </c>
      <c r="C612" s="366"/>
      <c r="D612" s="315"/>
      <c r="E612" s="316"/>
      <c r="F612" s="225"/>
      <c r="G612" s="225"/>
      <c r="H612" s="225"/>
      <c r="I612" s="225"/>
      <c r="J612" s="225"/>
      <c r="K612" s="225"/>
      <c r="L612" s="225"/>
      <c r="M612" s="225"/>
      <c r="N612" s="225"/>
      <c r="O612" s="317"/>
      <c r="P612" s="224"/>
      <c r="Q612" s="225"/>
      <c r="R612" s="225"/>
      <c r="S612" s="322"/>
      <c r="T612" s="225"/>
      <c r="U612" s="318"/>
      <c r="V612" s="209"/>
      <c r="W612" s="209"/>
      <c r="X612" s="209"/>
      <c r="Y612" s="209"/>
      <c r="Z612" s="319"/>
      <c r="AA612" s="320"/>
      <c r="AB612" s="308" t="str">
        <f t="shared" si="19"/>
        <v/>
      </c>
      <c r="AC612" s="183"/>
      <c r="AD612" s="209"/>
      <c r="AE612" s="183"/>
      <c r="AF612" s="183"/>
      <c r="AG612" s="183"/>
      <c r="AH612" s="206"/>
      <c r="AI612" s="206"/>
      <c r="AJ612" s="209"/>
      <c r="AK612" s="183"/>
      <c r="AL612" s="206"/>
      <c r="AM612" s="206"/>
      <c r="AN612" s="183"/>
      <c r="AO612" s="209"/>
      <c r="AP612" s="308" t="str">
        <f t="shared" si="18"/>
        <v/>
      </c>
      <c r="AQ612" s="183"/>
      <c r="AR612" s="207" t="s">
        <v>87</v>
      </c>
      <c r="AS612" s="183"/>
      <c r="AT612" s="207" t="s">
        <v>250</v>
      </c>
      <c r="AU612" s="183"/>
      <c r="AV612" s="183"/>
      <c r="AW612" s="207" t="s">
        <v>250</v>
      </c>
      <c r="AX612" s="183"/>
      <c r="AY612" s="207" t="s">
        <v>250</v>
      </c>
      <c r="AZ612" s="207" t="s">
        <v>250</v>
      </c>
      <c r="BA612" s="183"/>
      <c r="BB612" s="183"/>
      <c r="BC612" s="183"/>
      <c r="BD612" s="207" t="s">
        <v>456</v>
      </c>
      <c r="BE612" s="183"/>
      <c r="BF612" s="183"/>
      <c r="BG612" s="183"/>
      <c r="BH612" s="183"/>
      <c r="BI612" s="183"/>
      <c r="BJ612" s="225"/>
      <c r="BN612" s="214"/>
      <c r="BO612" s="214"/>
      <c r="BP612" s="214"/>
      <c r="BQ612" s="215"/>
    </row>
    <row r="613" spans="1:69" ht="27" customHeight="1" thickTop="1" thickBot="1" x14ac:dyDescent="0.3">
      <c r="A613" s="122"/>
      <c r="B613" s="304" t="str">
        <f>IF(C613="","",(VLOOKUP(C613,Lookups!$B$4:$C$2561,2,FALSE)))</f>
        <v/>
      </c>
      <c r="C613" s="366"/>
      <c r="D613" s="315"/>
      <c r="E613" s="316"/>
      <c r="F613" s="225"/>
      <c r="G613" s="225"/>
      <c r="H613" s="225"/>
      <c r="I613" s="225"/>
      <c r="J613" s="225"/>
      <c r="K613" s="225"/>
      <c r="L613" s="225"/>
      <c r="M613" s="225"/>
      <c r="N613" s="225"/>
      <c r="O613" s="317"/>
      <c r="P613" s="224"/>
      <c r="Q613" s="225"/>
      <c r="R613" s="225"/>
      <c r="S613" s="322"/>
      <c r="T613" s="225"/>
      <c r="U613" s="318"/>
      <c r="V613" s="209"/>
      <c r="W613" s="209"/>
      <c r="X613" s="209"/>
      <c r="Y613" s="209"/>
      <c r="Z613" s="319"/>
      <c r="AA613" s="320"/>
      <c r="AB613" s="308" t="str">
        <f t="shared" si="19"/>
        <v/>
      </c>
      <c r="AC613" s="183"/>
      <c r="AD613" s="209"/>
      <c r="AE613" s="183"/>
      <c r="AF613" s="183"/>
      <c r="AG613" s="183"/>
      <c r="AH613" s="206"/>
      <c r="AI613" s="206"/>
      <c r="AJ613" s="209"/>
      <c r="AK613" s="183"/>
      <c r="AL613" s="206"/>
      <c r="AM613" s="206"/>
      <c r="AN613" s="183"/>
      <c r="AO613" s="209"/>
      <c r="AP613" s="308" t="str">
        <f t="shared" si="18"/>
        <v/>
      </c>
      <c r="AQ613" s="183"/>
      <c r="AR613" s="207" t="s">
        <v>87</v>
      </c>
      <c r="AS613" s="183"/>
      <c r="AT613" s="207" t="s">
        <v>250</v>
      </c>
      <c r="AU613" s="183"/>
      <c r="AV613" s="183"/>
      <c r="AW613" s="207" t="s">
        <v>250</v>
      </c>
      <c r="AX613" s="183"/>
      <c r="AY613" s="207" t="s">
        <v>250</v>
      </c>
      <c r="AZ613" s="207" t="s">
        <v>250</v>
      </c>
      <c r="BA613" s="183"/>
      <c r="BB613" s="183"/>
      <c r="BC613" s="183"/>
      <c r="BD613" s="207" t="s">
        <v>456</v>
      </c>
      <c r="BE613" s="183"/>
      <c r="BF613" s="183"/>
      <c r="BG613" s="183"/>
      <c r="BH613" s="183"/>
      <c r="BI613" s="183"/>
      <c r="BJ613" s="225"/>
      <c r="BN613" s="214"/>
      <c r="BO613" s="214"/>
      <c r="BP613" s="214"/>
      <c r="BQ613" s="215"/>
    </row>
    <row r="614" spans="1:69" ht="27" customHeight="1" thickTop="1" thickBot="1" x14ac:dyDescent="0.3">
      <c r="A614" s="122"/>
      <c r="B614" s="304" t="str">
        <f>IF(C614="","",(VLOOKUP(C614,Lookups!$B$4:$C$2561,2,FALSE)))</f>
        <v/>
      </c>
      <c r="C614" s="366"/>
      <c r="D614" s="315"/>
      <c r="E614" s="316"/>
      <c r="F614" s="225"/>
      <c r="G614" s="225"/>
      <c r="H614" s="225"/>
      <c r="I614" s="225"/>
      <c r="J614" s="225"/>
      <c r="K614" s="225"/>
      <c r="L614" s="225"/>
      <c r="M614" s="225"/>
      <c r="N614" s="225"/>
      <c r="O614" s="317"/>
      <c r="P614" s="224"/>
      <c r="Q614" s="225"/>
      <c r="R614" s="225"/>
      <c r="S614" s="322"/>
      <c r="T614" s="225"/>
      <c r="U614" s="318"/>
      <c r="V614" s="209"/>
      <c r="W614" s="209"/>
      <c r="X614" s="209"/>
      <c r="Y614" s="209"/>
      <c r="Z614" s="319"/>
      <c r="AA614" s="320"/>
      <c r="AB614" s="308" t="str">
        <f t="shared" si="19"/>
        <v/>
      </c>
      <c r="AC614" s="183"/>
      <c r="AD614" s="209"/>
      <c r="AE614" s="183"/>
      <c r="AF614" s="183"/>
      <c r="AG614" s="183"/>
      <c r="AH614" s="206"/>
      <c r="AI614" s="206"/>
      <c r="AJ614" s="209"/>
      <c r="AK614" s="183"/>
      <c r="AL614" s="206"/>
      <c r="AM614" s="206"/>
      <c r="AN614" s="183"/>
      <c r="AO614" s="209"/>
      <c r="AP614" s="308" t="str">
        <f t="shared" si="18"/>
        <v/>
      </c>
      <c r="AQ614" s="183"/>
      <c r="AR614" s="207" t="s">
        <v>87</v>
      </c>
      <c r="AS614" s="183"/>
      <c r="AT614" s="207" t="s">
        <v>250</v>
      </c>
      <c r="AU614" s="183"/>
      <c r="AV614" s="183"/>
      <c r="AW614" s="207" t="s">
        <v>250</v>
      </c>
      <c r="AX614" s="183"/>
      <c r="AY614" s="207" t="s">
        <v>250</v>
      </c>
      <c r="AZ614" s="207" t="s">
        <v>250</v>
      </c>
      <c r="BA614" s="183"/>
      <c r="BB614" s="183"/>
      <c r="BC614" s="183"/>
      <c r="BD614" s="207" t="s">
        <v>456</v>
      </c>
      <c r="BE614" s="183"/>
      <c r="BF614" s="183"/>
      <c r="BG614" s="183"/>
      <c r="BH614" s="183"/>
      <c r="BI614" s="183"/>
      <c r="BJ614" s="225"/>
      <c r="BN614" s="214"/>
      <c r="BO614" s="214"/>
      <c r="BP614" s="214"/>
      <c r="BQ614" s="215"/>
    </row>
    <row r="615" spans="1:69" ht="27" customHeight="1" thickTop="1" thickBot="1" x14ac:dyDescent="0.3">
      <c r="A615" s="122"/>
      <c r="B615" s="304" t="str">
        <f>IF(C615="","",(VLOOKUP(C615,Lookups!$B$4:$C$2561,2,FALSE)))</f>
        <v/>
      </c>
      <c r="C615" s="366"/>
      <c r="D615" s="315"/>
      <c r="E615" s="316"/>
      <c r="F615" s="225"/>
      <c r="G615" s="225"/>
      <c r="H615" s="225"/>
      <c r="I615" s="225"/>
      <c r="J615" s="225"/>
      <c r="K615" s="225"/>
      <c r="L615" s="225"/>
      <c r="M615" s="225"/>
      <c r="N615" s="225"/>
      <c r="O615" s="317"/>
      <c r="P615" s="224"/>
      <c r="Q615" s="225"/>
      <c r="R615" s="225"/>
      <c r="S615" s="322"/>
      <c r="T615" s="225"/>
      <c r="U615" s="318"/>
      <c r="V615" s="209"/>
      <c r="W615" s="209"/>
      <c r="X615" s="209"/>
      <c r="Y615" s="209"/>
      <c r="Z615" s="319"/>
      <c r="AA615" s="320"/>
      <c r="AB615" s="308" t="str">
        <f t="shared" si="19"/>
        <v/>
      </c>
      <c r="AC615" s="183"/>
      <c r="AD615" s="209"/>
      <c r="AE615" s="183"/>
      <c r="AF615" s="183"/>
      <c r="AG615" s="183"/>
      <c r="AH615" s="206"/>
      <c r="AI615" s="206"/>
      <c r="AJ615" s="209"/>
      <c r="AK615" s="183"/>
      <c r="AL615" s="206"/>
      <c r="AM615" s="206"/>
      <c r="AN615" s="183"/>
      <c r="AO615" s="209"/>
      <c r="AP615" s="308" t="str">
        <f t="shared" si="18"/>
        <v/>
      </c>
      <c r="AQ615" s="183"/>
      <c r="AR615" s="207" t="s">
        <v>87</v>
      </c>
      <c r="AS615" s="183"/>
      <c r="AT615" s="207" t="s">
        <v>250</v>
      </c>
      <c r="AU615" s="183"/>
      <c r="AV615" s="183"/>
      <c r="AW615" s="207" t="s">
        <v>250</v>
      </c>
      <c r="AX615" s="183"/>
      <c r="AY615" s="207" t="s">
        <v>250</v>
      </c>
      <c r="AZ615" s="207" t="s">
        <v>250</v>
      </c>
      <c r="BA615" s="183"/>
      <c r="BB615" s="183"/>
      <c r="BC615" s="183"/>
      <c r="BD615" s="207" t="s">
        <v>456</v>
      </c>
      <c r="BE615" s="183"/>
      <c r="BF615" s="183"/>
      <c r="BG615" s="183"/>
      <c r="BH615" s="183"/>
      <c r="BI615" s="183"/>
      <c r="BJ615" s="225"/>
      <c r="BN615" s="214"/>
      <c r="BO615" s="214"/>
      <c r="BP615" s="214"/>
      <c r="BQ615" s="215"/>
    </row>
    <row r="616" spans="1:69" ht="27" customHeight="1" thickTop="1" thickBot="1" x14ac:dyDescent="0.3">
      <c r="A616" s="122"/>
      <c r="B616" s="304" t="str">
        <f>IF(C616="","",(VLOOKUP(C616,Lookups!$B$4:$C$2561,2,FALSE)))</f>
        <v/>
      </c>
      <c r="C616" s="366"/>
      <c r="D616" s="315"/>
      <c r="E616" s="316"/>
      <c r="F616" s="225"/>
      <c r="G616" s="225"/>
      <c r="H616" s="225"/>
      <c r="I616" s="225"/>
      <c r="J616" s="225"/>
      <c r="K616" s="225"/>
      <c r="L616" s="225"/>
      <c r="M616" s="225"/>
      <c r="N616" s="225"/>
      <c r="O616" s="317"/>
      <c r="P616" s="224"/>
      <c r="Q616" s="225"/>
      <c r="R616" s="225"/>
      <c r="S616" s="322"/>
      <c r="T616" s="225"/>
      <c r="U616" s="318"/>
      <c r="V616" s="209"/>
      <c r="W616" s="209"/>
      <c r="X616" s="209"/>
      <c r="Y616" s="209"/>
      <c r="Z616" s="319"/>
      <c r="AA616" s="320"/>
      <c r="AB616" s="308" t="str">
        <f t="shared" si="19"/>
        <v/>
      </c>
      <c r="AC616" s="183"/>
      <c r="AD616" s="209"/>
      <c r="AE616" s="183"/>
      <c r="AF616" s="183"/>
      <c r="AG616" s="183"/>
      <c r="AH616" s="206"/>
      <c r="AI616" s="206"/>
      <c r="AJ616" s="209"/>
      <c r="AK616" s="183"/>
      <c r="AL616" s="206"/>
      <c r="AM616" s="206"/>
      <c r="AN616" s="183"/>
      <c r="AO616" s="209"/>
      <c r="AP616" s="308" t="str">
        <f t="shared" si="18"/>
        <v/>
      </c>
      <c r="AQ616" s="183"/>
      <c r="AR616" s="207" t="s">
        <v>87</v>
      </c>
      <c r="AS616" s="183"/>
      <c r="AT616" s="207" t="s">
        <v>250</v>
      </c>
      <c r="AU616" s="183"/>
      <c r="AV616" s="183"/>
      <c r="AW616" s="207" t="s">
        <v>250</v>
      </c>
      <c r="AX616" s="183"/>
      <c r="AY616" s="207" t="s">
        <v>250</v>
      </c>
      <c r="AZ616" s="207" t="s">
        <v>250</v>
      </c>
      <c r="BA616" s="183"/>
      <c r="BB616" s="183"/>
      <c r="BC616" s="183"/>
      <c r="BD616" s="207" t="s">
        <v>456</v>
      </c>
      <c r="BE616" s="183"/>
      <c r="BF616" s="183"/>
      <c r="BG616" s="183"/>
      <c r="BH616" s="183"/>
      <c r="BI616" s="183"/>
      <c r="BJ616" s="225"/>
      <c r="BN616" s="214"/>
      <c r="BO616" s="214"/>
      <c r="BP616" s="214"/>
      <c r="BQ616" s="215"/>
    </row>
    <row r="617" spans="1:69" ht="27" customHeight="1" thickTop="1" thickBot="1" x14ac:dyDescent="0.3">
      <c r="A617" s="122"/>
      <c r="B617" s="304" t="str">
        <f>IF(C617="","",(VLOOKUP(C617,Lookups!$B$4:$C$2561,2,FALSE)))</f>
        <v/>
      </c>
      <c r="C617" s="366"/>
      <c r="D617" s="315"/>
      <c r="E617" s="316"/>
      <c r="F617" s="225"/>
      <c r="G617" s="225"/>
      <c r="H617" s="225"/>
      <c r="I617" s="225"/>
      <c r="J617" s="225"/>
      <c r="K617" s="225"/>
      <c r="L617" s="225"/>
      <c r="M617" s="225"/>
      <c r="N617" s="225"/>
      <c r="O617" s="317"/>
      <c r="P617" s="224"/>
      <c r="Q617" s="225"/>
      <c r="R617" s="225"/>
      <c r="S617" s="322"/>
      <c r="T617" s="225"/>
      <c r="U617" s="318"/>
      <c r="V617" s="209"/>
      <c r="W617" s="209"/>
      <c r="X617" s="209"/>
      <c r="Y617" s="209"/>
      <c r="Z617" s="319"/>
      <c r="AA617" s="320"/>
      <c r="AB617" s="308" t="str">
        <f t="shared" si="19"/>
        <v/>
      </c>
      <c r="AC617" s="183"/>
      <c r="AD617" s="209"/>
      <c r="AE617" s="183"/>
      <c r="AF617" s="183"/>
      <c r="AG617" s="183"/>
      <c r="AH617" s="206"/>
      <c r="AI617" s="206"/>
      <c r="AJ617" s="209"/>
      <c r="AK617" s="183"/>
      <c r="AL617" s="206"/>
      <c r="AM617" s="206"/>
      <c r="AN617" s="183"/>
      <c r="AO617" s="209"/>
      <c r="AP617" s="308" t="str">
        <f t="shared" si="18"/>
        <v/>
      </c>
      <c r="AQ617" s="183"/>
      <c r="AR617" s="207" t="s">
        <v>87</v>
      </c>
      <c r="AS617" s="183"/>
      <c r="AT617" s="207" t="s">
        <v>250</v>
      </c>
      <c r="AU617" s="183"/>
      <c r="AV617" s="183"/>
      <c r="AW617" s="207" t="s">
        <v>250</v>
      </c>
      <c r="AX617" s="183"/>
      <c r="AY617" s="207" t="s">
        <v>250</v>
      </c>
      <c r="AZ617" s="207" t="s">
        <v>250</v>
      </c>
      <c r="BA617" s="183"/>
      <c r="BB617" s="183"/>
      <c r="BC617" s="183"/>
      <c r="BD617" s="207" t="s">
        <v>456</v>
      </c>
      <c r="BE617" s="183"/>
      <c r="BF617" s="183"/>
      <c r="BG617" s="183"/>
      <c r="BH617" s="183"/>
      <c r="BI617" s="183"/>
      <c r="BJ617" s="225"/>
      <c r="BN617" s="214"/>
      <c r="BO617" s="214"/>
      <c r="BP617" s="214"/>
      <c r="BQ617" s="215"/>
    </row>
    <row r="618" spans="1:69" ht="27" customHeight="1" thickTop="1" thickBot="1" x14ac:dyDescent="0.3">
      <c r="A618" s="122"/>
      <c r="B618" s="304" t="str">
        <f>IF(C618="","",(VLOOKUP(C618,Lookups!$B$4:$C$2561,2,FALSE)))</f>
        <v/>
      </c>
      <c r="C618" s="366"/>
      <c r="D618" s="315"/>
      <c r="E618" s="316"/>
      <c r="F618" s="225"/>
      <c r="G618" s="225"/>
      <c r="H618" s="225"/>
      <c r="I618" s="225"/>
      <c r="J618" s="225"/>
      <c r="K618" s="225"/>
      <c r="L618" s="225"/>
      <c r="M618" s="225"/>
      <c r="N618" s="225"/>
      <c r="O618" s="317"/>
      <c r="P618" s="224"/>
      <c r="Q618" s="225"/>
      <c r="R618" s="225"/>
      <c r="S618" s="322"/>
      <c r="T618" s="225"/>
      <c r="U618" s="318"/>
      <c r="V618" s="209"/>
      <c r="W618" s="209"/>
      <c r="X618" s="209"/>
      <c r="Y618" s="209"/>
      <c r="Z618" s="319"/>
      <c r="AA618" s="320"/>
      <c r="AB618" s="308" t="str">
        <f t="shared" si="19"/>
        <v/>
      </c>
      <c r="AC618" s="183"/>
      <c r="AD618" s="209"/>
      <c r="AE618" s="183"/>
      <c r="AF618" s="183"/>
      <c r="AG618" s="183"/>
      <c r="AH618" s="206"/>
      <c r="AI618" s="206"/>
      <c r="AJ618" s="209"/>
      <c r="AK618" s="183"/>
      <c r="AL618" s="206"/>
      <c r="AM618" s="206"/>
      <c r="AN618" s="183"/>
      <c r="AO618" s="209"/>
      <c r="AP618" s="308" t="str">
        <f t="shared" si="18"/>
        <v/>
      </c>
      <c r="AQ618" s="183"/>
      <c r="AR618" s="207" t="s">
        <v>87</v>
      </c>
      <c r="AS618" s="183"/>
      <c r="AT618" s="207" t="s">
        <v>250</v>
      </c>
      <c r="AU618" s="183"/>
      <c r="AV618" s="183"/>
      <c r="AW618" s="207" t="s">
        <v>250</v>
      </c>
      <c r="AX618" s="183"/>
      <c r="AY618" s="207" t="s">
        <v>250</v>
      </c>
      <c r="AZ618" s="207" t="s">
        <v>250</v>
      </c>
      <c r="BA618" s="183"/>
      <c r="BB618" s="183"/>
      <c r="BC618" s="183"/>
      <c r="BD618" s="207" t="s">
        <v>456</v>
      </c>
      <c r="BE618" s="183"/>
      <c r="BF618" s="183"/>
      <c r="BG618" s="183"/>
      <c r="BH618" s="183"/>
      <c r="BI618" s="183"/>
      <c r="BJ618" s="225"/>
      <c r="BN618" s="214"/>
      <c r="BO618" s="214"/>
      <c r="BP618" s="214"/>
      <c r="BQ618" s="215"/>
    </row>
    <row r="619" spans="1:69" ht="27" customHeight="1" thickTop="1" thickBot="1" x14ac:dyDescent="0.3">
      <c r="A619" s="122"/>
      <c r="B619" s="304" t="str">
        <f>IF(C619="","",(VLOOKUP(C619,Lookups!$B$4:$C$2561,2,FALSE)))</f>
        <v/>
      </c>
      <c r="C619" s="366"/>
      <c r="D619" s="315"/>
      <c r="E619" s="316"/>
      <c r="F619" s="225"/>
      <c r="G619" s="225"/>
      <c r="H619" s="225"/>
      <c r="I619" s="225"/>
      <c r="J619" s="225"/>
      <c r="K619" s="225"/>
      <c r="L619" s="225"/>
      <c r="M619" s="225"/>
      <c r="N619" s="225"/>
      <c r="O619" s="317"/>
      <c r="P619" s="224"/>
      <c r="Q619" s="225"/>
      <c r="R619" s="225"/>
      <c r="S619" s="322"/>
      <c r="T619" s="225"/>
      <c r="U619" s="318"/>
      <c r="V619" s="209"/>
      <c r="W619" s="209"/>
      <c r="X619" s="209"/>
      <c r="Y619" s="209"/>
      <c r="Z619" s="319"/>
      <c r="AA619" s="320"/>
      <c r="AB619" s="308" t="str">
        <f t="shared" si="19"/>
        <v/>
      </c>
      <c r="AC619" s="183"/>
      <c r="AD619" s="209"/>
      <c r="AE619" s="183"/>
      <c r="AF619" s="183"/>
      <c r="AG619" s="183"/>
      <c r="AH619" s="206"/>
      <c r="AI619" s="206"/>
      <c r="AJ619" s="209"/>
      <c r="AK619" s="183"/>
      <c r="AL619" s="206"/>
      <c r="AM619" s="206"/>
      <c r="AN619" s="183"/>
      <c r="AO619" s="209"/>
      <c r="AP619" s="308" t="str">
        <f t="shared" si="18"/>
        <v/>
      </c>
      <c r="AQ619" s="183"/>
      <c r="AR619" s="207" t="s">
        <v>87</v>
      </c>
      <c r="AS619" s="183"/>
      <c r="AT619" s="207" t="s">
        <v>250</v>
      </c>
      <c r="AU619" s="183"/>
      <c r="AV619" s="183"/>
      <c r="AW619" s="207" t="s">
        <v>250</v>
      </c>
      <c r="AX619" s="183"/>
      <c r="AY619" s="207" t="s">
        <v>250</v>
      </c>
      <c r="AZ619" s="207" t="s">
        <v>250</v>
      </c>
      <c r="BA619" s="183"/>
      <c r="BB619" s="183"/>
      <c r="BC619" s="183"/>
      <c r="BD619" s="207" t="s">
        <v>456</v>
      </c>
      <c r="BE619" s="183"/>
      <c r="BF619" s="183"/>
      <c r="BG619" s="183"/>
      <c r="BH619" s="183"/>
      <c r="BI619" s="183"/>
      <c r="BJ619" s="225"/>
      <c r="BN619" s="214"/>
      <c r="BO619" s="214"/>
      <c r="BP619" s="214"/>
      <c r="BQ619" s="215"/>
    </row>
    <row r="620" spans="1:69" ht="27" customHeight="1" thickTop="1" thickBot="1" x14ac:dyDescent="0.3">
      <c r="A620" s="122"/>
      <c r="B620" s="304" t="str">
        <f>IF(C620="","",(VLOOKUP(C620,Lookups!$B$4:$C$2561,2,FALSE)))</f>
        <v/>
      </c>
      <c r="C620" s="366"/>
      <c r="D620" s="315"/>
      <c r="E620" s="316"/>
      <c r="F620" s="225"/>
      <c r="G620" s="225"/>
      <c r="H620" s="225"/>
      <c r="I620" s="225"/>
      <c r="J620" s="225"/>
      <c r="K620" s="225"/>
      <c r="L620" s="225"/>
      <c r="M620" s="225"/>
      <c r="N620" s="225"/>
      <c r="O620" s="317"/>
      <c r="P620" s="224"/>
      <c r="Q620" s="225"/>
      <c r="R620" s="225"/>
      <c r="S620" s="322"/>
      <c r="T620" s="225"/>
      <c r="U620" s="318"/>
      <c r="V620" s="209"/>
      <c r="W620" s="209"/>
      <c r="X620" s="209"/>
      <c r="Y620" s="209"/>
      <c r="Z620" s="319"/>
      <c r="AA620" s="320"/>
      <c r="AB620" s="308" t="str">
        <f t="shared" si="19"/>
        <v/>
      </c>
      <c r="AC620" s="183"/>
      <c r="AD620" s="209"/>
      <c r="AE620" s="183"/>
      <c r="AF620" s="183"/>
      <c r="AG620" s="183"/>
      <c r="AH620" s="206"/>
      <c r="AI620" s="206"/>
      <c r="AJ620" s="209"/>
      <c r="AK620" s="183"/>
      <c r="AL620" s="206"/>
      <c r="AM620" s="206"/>
      <c r="AN620" s="183"/>
      <c r="AO620" s="209"/>
      <c r="AP620" s="308" t="str">
        <f t="shared" si="18"/>
        <v/>
      </c>
      <c r="AQ620" s="183"/>
      <c r="AR620" s="207" t="s">
        <v>87</v>
      </c>
      <c r="AS620" s="183"/>
      <c r="AT620" s="207" t="s">
        <v>250</v>
      </c>
      <c r="AU620" s="183"/>
      <c r="AV620" s="183"/>
      <c r="AW620" s="207" t="s">
        <v>250</v>
      </c>
      <c r="AX620" s="183"/>
      <c r="AY620" s="207" t="s">
        <v>250</v>
      </c>
      <c r="AZ620" s="207" t="s">
        <v>250</v>
      </c>
      <c r="BA620" s="183"/>
      <c r="BB620" s="183"/>
      <c r="BC620" s="183"/>
      <c r="BD620" s="207" t="s">
        <v>456</v>
      </c>
      <c r="BE620" s="183"/>
      <c r="BF620" s="183"/>
      <c r="BG620" s="183"/>
      <c r="BH620" s="183"/>
      <c r="BI620" s="183"/>
      <c r="BJ620" s="225"/>
      <c r="BN620" s="214"/>
      <c r="BO620" s="214"/>
      <c r="BP620" s="214"/>
      <c r="BQ620" s="215"/>
    </row>
    <row r="621" spans="1:69" ht="27" customHeight="1" thickTop="1" thickBot="1" x14ac:dyDescent="0.3">
      <c r="A621" s="122"/>
      <c r="B621" s="304" t="str">
        <f>IF(C621="","",(VLOOKUP(C621,Lookups!$B$4:$C$2561,2,FALSE)))</f>
        <v/>
      </c>
      <c r="C621" s="366"/>
      <c r="D621" s="315"/>
      <c r="E621" s="316"/>
      <c r="F621" s="225"/>
      <c r="G621" s="225"/>
      <c r="H621" s="225"/>
      <c r="I621" s="225"/>
      <c r="J621" s="225"/>
      <c r="K621" s="225"/>
      <c r="L621" s="225"/>
      <c r="M621" s="225"/>
      <c r="N621" s="225"/>
      <c r="O621" s="317"/>
      <c r="P621" s="224"/>
      <c r="Q621" s="225"/>
      <c r="R621" s="225"/>
      <c r="S621" s="322"/>
      <c r="T621" s="225"/>
      <c r="U621" s="318"/>
      <c r="V621" s="209"/>
      <c r="W621" s="209"/>
      <c r="X621" s="209"/>
      <c r="Y621" s="209"/>
      <c r="Z621" s="319"/>
      <c r="AA621" s="320"/>
      <c r="AB621" s="308" t="str">
        <f t="shared" si="19"/>
        <v/>
      </c>
      <c r="AC621" s="183"/>
      <c r="AD621" s="209"/>
      <c r="AE621" s="183"/>
      <c r="AF621" s="183"/>
      <c r="AG621" s="183"/>
      <c r="AH621" s="206"/>
      <c r="AI621" s="206"/>
      <c r="AJ621" s="209"/>
      <c r="AK621" s="183"/>
      <c r="AL621" s="206"/>
      <c r="AM621" s="206"/>
      <c r="AN621" s="183"/>
      <c r="AO621" s="209"/>
      <c r="AP621" s="308" t="str">
        <f t="shared" si="18"/>
        <v/>
      </c>
      <c r="AQ621" s="183"/>
      <c r="AR621" s="207" t="s">
        <v>87</v>
      </c>
      <c r="AS621" s="183"/>
      <c r="AT621" s="207" t="s">
        <v>250</v>
      </c>
      <c r="AU621" s="183"/>
      <c r="AV621" s="183"/>
      <c r="AW621" s="207" t="s">
        <v>250</v>
      </c>
      <c r="AX621" s="183"/>
      <c r="AY621" s="207" t="s">
        <v>250</v>
      </c>
      <c r="AZ621" s="207" t="s">
        <v>250</v>
      </c>
      <c r="BA621" s="183"/>
      <c r="BB621" s="183"/>
      <c r="BC621" s="183"/>
      <c r="BD621" s="207" t="s">
        <v>456</v>
      </c>
      <c r="BE621" s="183"/>
      <c r="BF621" s="183"/>
      <c r="BG621" s="183"/>
      <c r="BH621" s="183"/>
      <c r="BI621" s="183"/>
      <c r="BJ621" s="225"/>
      <c r="BN621" s="214"/>
      <c r="BO621" s="214"/>
      <c r="BP621" s="214"/>
      <c r="BQ621" s="215"/>
    </row>
    <row r="622" spans="1:69" ht="27" customHeight="1" thickTop="1" thickBot="1" x14ac:dyDescent="0.3">
      <c r="A622" s="122"/>
      <c r="B622" s="304" t="str">
        <f>IF(C622="","",(VLOOKUP(C622,Lookups!$B$4:$C$2561,2,FALSE)))</f>
        <v/>
      </c>
      <c r="C622" s="366"/>
      <c r="D622" s="315"/>
      <c r="E622" s="316"/>
      <c r="F622" s="225"/>
      <c r="G622" s="225"/>
      <c r="H622" s="225"/>
      <c r="I622" s="225"/>
      <c r="J622" s="225"/>
      <c r="K622" s="225"/>
      <c r="L622" s="225"/>
      <c r="M622" s="225"/>
      <c r="N622" s="225"/>
      <c r="O622" s="317"/>
      <c r="P622" s="224"/>
      <c r="Q622" s="225"/>
      <c r="R622" s="225"/>
      <c r="S622" s="322"/>
      <c r="T622" s="225"/>
      <c r="U622" s="318"/>
      <c r="V622" s="209"/>
      <c r="W622" s="209"/>
      <c r="X622" s="209"/>
      <c r="Y622" s="209"/>
      <c r="Z622" s="319"/>
      <c r="AA622" s="320"/>
      <c r="AB622" s="308" t="str">
        <f t="shared" si="19"/>
        <v/>
      </c>
      <c r="AC622" s="183"/>
      <c r="AD622" s="209"/>
      <c r="AE622" s="183"/>
      <c r="AF622" s="183"/>
      <c r="AG622" s="183"/>
      <c r="AH622" s="206"/>
      <c r="AI622" s="206"/>
      <c r="AJ622" s="209"/>
      <c r="AK622" s="183"/>
      <c r="AL622" s="206"/>
      <c r="AM622" s="206"/>
      <c r="AN622" s="183"/>
      <c r="AO622" s="209"/>
      <c r="AP622" s="308" t="str">
        <f t="shared" si="18"/>
        <v/>
      </c>
      <c r="AQ622" s="183"/>
      <c r="AR622" s="207" t="s">
        <v>87</v>
      </c>
      <c r="AS622" s="183"/>
      <c r="AT622" s="207" t="s">
        <v>250</v>
      </c>
      <c r="AU622" s="183"/>
      <c r="AV622" s="183"/>
      <c r="AW622" s="207" t="s">
        <v>250</v>
      </c>
      <c r="AX622" s="183"/>
      <c r="AY622" s="207" t="s">
        <v>250</v>
      </c>
      <c r="AZ622" s="207" t="s">
        <v>250</v>
      </c>
      <c r="BA622" s="183"/>
      <c r="BB622" s="183"/>
      <c r="BC622" s="183"/>
      <c r="BD622" s="207" t="s">
        <v>456</v>
      </c>
      <c r="BE622" s="183"/>
      <c r="BF622" s="183"/>
      <c r="BG622" s="183"/>
      <c r="BH622" s="183"/>
      <c r="BI622" s="183"/>
      <c r="BJ622" s="225"/>
      <c r="BN622" s="214"/>
      <c r="BO622" s="214"/>
      <c r="BP622" s="214"/>
      <c r="BQ622" s="215"/>
    </row>
    <row r="623" spans="1:69" ht="27" customHeight="1" thickTop="1" thickBot="1" x14ac:dyDescent="0.3">
      <c r="A623" s="122"/>
      <c r="B623" s="304" t="str">
        <f>IF(C623="","",(VLOOKUP(C623,Lookups!$B$4:$C$2561,2,FALSE)))</f>
        <v/>
      </c>
      <c r="C623" s="366"/>
      <c r="D623" s="315"/>
      <c r="E623" s="316"/>
      <c r="F623" s="225"/>
      <c r="G623" s="225"/>
      <c r="H623" s="225"/>
      <c r="I623" s="225"/>
      <c r="J623" s="225"/>
      <c r="K623" s="225"/>
      <c r="L623" s="225"/>
      <c r="M623" s="225"/>
      <c r="N623" s="225"/>
      <c r="O623" s="317"/>
      <c r="P623" s="224"/>
      <c r="Q623" s="225"/>
      <c r="R623" s="225"/>
      <c r="S623" s="322"/>
      <c r="T623" s="225"/>
      <c r="U623" s="318"/>
      <c r="V623" s="209"/>
      <c r="W623" s="209"/>
      <c r="X623" s="209"/>
      <c r="Y623" s="209"/>
      <c r="Z623" s="319"/>
      <c r="AA623" s="320"/>
      <c r="AB623" s="308" t="str">
        <f t="shared" si="19"/>
        <v/>
      </c>
      <c r="AC623" s="183"/>
      <c r="AD623" s="209"/>
      <c r="AE623" s="183"/>
      <c r="AF623" s="183"/>
      <c r="AG623" s="183"/>
      <c r="AH623" s="206"/>
      <c r="AI623" s="206"/>
      <c r="AJ623" s="209"/>
      <c r="AK623" s="183"/>
      <c r="AL623" s="206"/>
      <c r="AM623" s="206"/>
      <c r="AN623" s="183"/>
      <c r="AO623" s="209"/>
      <c r="AP623" s="308" t="str">
        <f t="shared" si="18"/>
        <v/>
      </c>
      <c r="AQ623" s="183"/>
      <c r="AR623" s="207" t="s">
        <v>87</v>
      </c>
      <c r="AS623" s="183"/>
      <c r="AT623" s="207" t="s">
        <v>250</v>
      </c>
      <c r="AU623" s="183"/>
      <c r="AV623" s="183"/>
      <c r="AW623" s="207" t="s">
        <v>250</v>
      </c>
      <c r="AX623" s="183"/>
      <c r="AY623" s="207" t="s">
        <v>250</v>
      </c>
      <c r="AZ623" s="207" t="s">
        <v>250</v>
      </c>
      <c r="BA623" s="183"/>
      <c r="BB623" s="183"/>
      <c r="BC623" s="183"/>
      <c r="BD623" s="207" t="s">
        <v>456</v>
      </c>
      <c r="BE623" s="183"/>
      <c r="BF623" s="183"/>
      <c r="BG623" s="183"/>
      <c r="BH623" s="183"/>
      <c r="BI623" s="183"/>
      <c r="BJ623" s="225"/>
      <c r="BN623" s="214"/>
      <c r="BO623" s="214"/>
      <c r="BP623" s="214"/>
      <c r="BQ623" s="215"/>
    </row>
    <row r="624" spans="1:69" ht="27" customHeight="1" thickTop="1" thickBot="1" x14ac:dyDescent="0.3">
      <c r="A624" s="122"/>
      <c r="B624" s="304" t="str">
        <f>IF(C624="","",(VLOOKUP(C624,Lookups!$B$4:$C$2561,2,FALSE)))</f>
        <v/>
      </c>
      <c r="C624" s="366"/>
      <c r="D624" s="315"/>
      <c r="E624" s="316"/>
      <c r="F624" s="225"/>
      <c r="G624" s="225"/>
      <c r="H624" s="225"/>
      <c r="I624" s="225"/>
      <c r="J624" s="225"/>
      <c r="K624" s="225"/>
      <c r="L624" s="225"/>
      <c r="M624" s="225"/>
      <c r="N624" s="225"/>
      <c r="O624" s="317"/>
      <c r="P624" s="224"/>
      <c r="Q624" s="225"/>
      <c r="R624" s="225"/>
      <c r="S624" s="322"/>
      <c r="T624" s="225"/>
      <c r="U624" s="318"/>
      <c r="V624" s="209"/>
      <c r="W624" s="209"/>
      <c r="X624" s="209"/>
      <c r="Y624" s="209"/>
      <c r="Z624" s="319"/>
      <c r="AA624" s="320"/>
      <c r="AB624" s="308" t="str">
        <f t="shared" si="19"/>
        <v/>
      </c>
      <c r="AC624" s="183"/>
      <c r="AD624" s="209"/>
      <c r="AE624" s="183"/>
      <c r="AF624" s="183"/>
      <c r="AG624" s="183"/>
      <c r="AH624" s="206"/>
      <c r="AI624" s="206"/>
      <c r="AJ624" s="209"/>
      <c r="AK624" s="183"/>
      <c r="AL624" s="206"/>
      <c r="AM624" s="206"/>
      <c r="AN624" s="183"/>
      <c r="AO624" s="209"/>
      <c r="AP624" s="308" t="str">
        <f t="shared" si="18"/>
        <v/>
      </c>
      <c r="AQ624" s="183"/>
      <c r="AR624" s="207" t="s">
        <v>87</v>
      </c>
      <c r="AS624" s="183"/>
      <c r="AT624" s="207" t="s">
        <v>250</v>
      </c>
      <c r="AU624" s="183"/>
      <c r="AV624" s="183"/>
      <c r="AW624" s="207" t="s">
        <v>250</v>
      </c>
      <c r="AX624" s="183"/>
      <c r="AY624" s="207" t="s">
        <v>250</v>
      </c>
      <c r="AZ624" s="207" t="s">
        <v>250</v>
      </c>
      <c r="BA624" s="183"/>
      <c r="BB624" s="183"/>
      <c r="BC624" s="183"/>
      <c r="BD624" s="207" t="s">
        <v>456</v>
      </c>
      <c r="BE624" s="183"/>
      <c r="BF624" s="183"/>
      <c r="BG624" s="183"/>
      <c r="BH624" s="183"/>
      <c r="BI624" s="183"/>
      <c r="BJ624" s="225"/>
      <c r="BN624" s="214"/>
      <c r="BO624" s="214"/>
      <c r="BP624" s="214"/>
      <c r="BQ624" s="215"/>
    </row>
    <row r="625" spans="1:69" ht="27" customHeight="1" thickTop="1" thickBot="1" x14ac:dyDescent="0.3">
      <c r="A625" s="122"/>
      <c r="B625" s="304" t="str">
        <f>IF(C625="","",(VLOOKUP(C625,Lookups!$B$4:$C$2561,2,FALSE)))</f>
        <v/>
      </c>
      <c r="C625" s="366"/>
      <c r="D625" s="315"/>
      <c r="E625" s="316"/>
      <c r="F625" s="225"/>
      <c r="G625" s="225"/>
      <c r="H625" s="225"/>
      <c r="I625" s="225"/>
      <c r="J625" s="225"/>
      <c r="K625" s="225"/>
      <c r="L625" s="225"/>
      <c r="M625" s="225"/>
      <c r="N625" s="225"/>
      <c r="O625" s="317"/>
      <c r="P625" s="224"/>
      <c r="Q625" s="225"/>
      <c r="R625" s="225"/>
      <c r="S625" s="322"/>
      <c r="T625" s="225"/>
      <c r="U625" s="318"/>
      <c r="V625" s="209"/>
      <c r="W625" s="209"/>
      <c r="X625" s="209"/>
      <c r="Y625" s="209"/>
      <c r="Z625" s="319"/>
      <c r="AA625" s="320"/>
      <c r="AB625" s="308" t="str">
        <f t="shared" si="19"/>
        <v/>
      </c>
      <c r="AC625" s="183"/>
      <c r="AD625" s="209"/>
      <c r="AE625" s="183"/>
      <c r="AF625" s="183"/>
      <c r="AG625" s="183"/>
      <c r="AH625" s="206"/>
      <c r="AI625" s="206"/>
      <c r="AJ625" s="209"/>
      <c r="AK625" s="183"/>
      <c r="AL625" s="206"/>
      <c r="AM625" s="206"/>
      <c r="AN625" s="183"/>
      <c r="AO625" s="209"/>
      <c r="AP625" s="308" t="str">
        <f t="shared" si="18"/>
        <v/>
      </c>
      <c r="AQ625" s="183"/>
      <c r="AR625" s="207" t="s">
        <v>87</v>
      </c>
      <c r="AS625" s="183"/>
      <c r="AT625" s="207" t="s">
        <v>250</v>
      </c>
      <c r="AU625" s="183"/>
      <c r="AV625" s="183"/>
      <c r="AW625" s="207" t="s">
        <v>250</v>
      </c>
      <c r="AX625" s="183"/>
      <c r="AY625" s="207" t="s">
        <v>250</v>
      </c>
      <c r="AZ625" s="207" t="s">
        <v>250</v>
      </c>
      <c r="BA625" s="183"/>
      <c r="BB625" s="183"/>
      <c r="BC625" s="183"/>
      <c r="BD625" s="207" t="s">
        <v>456</v>
      </c>
      <c r="BE625" s="183"/>
      <c r="BF625" s="183"/>
      <c r="BG625" s="183"/>
      <c r="BH625" s="183"/>
      <c r="BI625" s="183"/>
      <c r="BJ625" s="225"/>
      <c r="BN625" s="214"/>
      <c r="BO625" s="214"/>
      <c r="BP625" s="214"/>
      <c r="BQ625" s="215"/>
    </row>
    <row r="626" spans="1:69" ht="27" customHeight="1" thickTop="1" thickBot="1" x14ac:dyDescent="0.3">
      <c r="A626" s="122"/>
      <c r="B626" s="304" t="str">
        <f>IF(C626="","",(VLOOKUP(C626,Lookups!$B$4:$C$2561,2,FALSE)))</f>
        <v/>
      </c>
      <c r="C626" s="366"/>
      <c r="D626" s="315"/>
      <c r="E626" s="316"/>
      <c r="F626" s="225"/>
      <c r="G626" s="225"/>
      <c r="H626" s="225"/>
      <c r="I626" s="225"/>
      <c r="J626" s="225"/>
      <c r="K626" s="225"/>
      <c r="L626" s="225"/>
      <c r="M626" s="225"/>
      <c r="N626" s="225"/>
      <c r="O626" s="317"/>
      <c r="P626" s="224"/>
      <c r="Q626" s="225"/>
      <c r="R626" s="225"/>
      <c r="S626" s="322"/>
      <c r="T626" s="225"/>
      <c r="U626" s="318"/>
      <c r="V626" s="209"/>
      <c r="W626" s="209"/>
      <c r="X626" s="209"/>
      <c r="Y626" s="209"/>
      <c r="Z626" s="319"/>
      <c r="AA626" s="320"/>
      <c r="AB626" s="308" t="str">
        <f t="shared" si="19"/>
        <v/>
      </c>
      <c r="AC626" s="183"/>
      <c r="AD626" s="209"/>
      <c r="AE626" s="183"/>
      <c r="AF626" s="183"/>
      <c r="AG626" s="183"/>
      <c r="AH626" s="206"/>
      <c r="AI626" s="206"/>
      <c r="AJ626" s="209"/>
      <c r="AK626" s="183"/>
      <c r="AL626" s="206"/>
      <c r="AM626" s="206"/>
      <c r="AN626" s="183"/>
      <c r="AO626" s="209"/>
      <c r="AP626" s="308" t="str">
        <f t="shared" si="18"/>
        <v/>
      </c>
      <c r="AQ626" s="183"/>
      <c r="AR626" s="207" t="s">
        <v>87</v>
      </c>
      <c r="AS626" s="183"/>
      <c r="AT626" s="207" t="s">
        <v>250</v>
      </c>
      <c r="AU626" s="183"/>
      <c r="AV626" s="183"/>
      <c r="AW626" s="207" t="s">
        <v>250</v>
      </c>
      <c r="AX626" s="183"/>
      <c r="AY626" s="207" t="s">
        <v>250</v>
      </c>
      <c r="AZ626" s="207" t="s">
        <v>250</v>
      </c>
      <c r="BA626" s="183"/>
      <c r="BB626" s="183"/>
      <c r="BC626" s="183"/>
      <c r="BD626" s="207" t="s">
        <v>456</v>
      </c>
      <c r="BE626" s="183"/>
      <c r="BF626" s="183"/>
      <c r="BG626" s="183"/>
      <c r="BH626" s="183"/>
      <c r="BI626" s="183"/>
      <c r="BJ626" s="225"/>
      <c r="BN626" s="214"/>
      <c r="BO626" s="214"/>
      <c r="BP626" s="214"/>
      <c r="BQ626" s="215"/>
    </row>
    <row r="627" spans="1:69" ht="27" customHeight="1" thickTop="1" thickBot="1" x14ac:dyDescent="0.3">
      <c r="A627" s="122"/>
      <c r="B627" s="304" t="str">
        <f>IF(C627="","",(VLOOKUP(C627,Lookups!$B$4:$C$2561,2,FALSE)))</f>
        <v/>
      </c>
      <c r="C627" s="366"/>
      <c r="D627" s="315"/>
      <c r="E627" s="316"/>
      <c r="F627" s="225"/>
      <c r="G627" s="225"/>
      <c r="H627" s="225"/>
      <c r="I627" s="225"/>
      <c r="J627" s="225"/>
      <c r="K627" s="225"/>
      <c r="L627" s="225"/>
      <c r="M627" s="225"/>
      <c r="N627" s="225"/>
      <c r="O627" s="317"/>
      <c r="P627" s="224"/>
      <c r="Q627" s="225"/>
      <c r="R627" s="225"/>
      <c r="S627" s="322"/>
      <c r="T627" s="225"/>
      <c r="U627" s="318"/>
      <c r="V627" s="209"/>
      <c r="W627" s="209"/>
      <c r="X627" s="209"/>
      <c r="Y627" s="209"/>
      <c r="Z627" s="319"/>
      <c r="AA627" s="320"/>
      <c r="AB627" s="308" t="str">
        <f t="shared" si="19"/>
        <v/>
      </c>
      <c r="AC627" s="183"/>
      <c r="AD627" s="209"/>
      <c r="AE627" s="183"/>
      <c r="AF627" s="183"/>
      <c r="AG627" s="183"/>
      <c r="AH627" s="206"/>
      <c r="AI627" s="206"/>
      <c r="AJ627" s="209"/>
      <c r="AK627" s="183"/>
      <c r="AL627" s="206"/>
      <c r="AM627" s="206"/>
      <c r="AN627" s="183"/>
      <c r="AO627" s="209"/>
      <c r="AP627" s="308" t="str">
        <f t="shared" si="18"/>
        <v/>
      </c>
      <c r="AQ627" s="183"/>
      <c r="AR627" s="207" t="s">
        <v>87</v>
      </c>
      <c r="AS627" s="183"/>
      <c r="AT627" s="207" t="s">
        <v>250</v>
      </c>
      <c r="AU627" s="183"/>
      <c r="AV627" s="183"/>
      <c r="AW627" s="207" t="s">
        <v>250</v>
      </c>
      <c r="AX627" s="183"/>
      <c r="AY627" s="207" t="s">
        <v>250</v>
      </c>
      <c r="AZ627" s="207" t="s">
        <v>250</v>
      </c>
      <c r="BA627" s="183"/>
      <c r="BB627" s="183"/>
      <c r="BC627" s="183"/>
      <c r="BD627" s="207" t="s">
        <v>456</v>
      </c>
      <c r="BE627" s="183"/>
      <c r="BF627" s="183"/>
      <c r="BG627" s="183"/>
      <c r="BH627" s="183"/>
      <c r="BI627" s="183"/>
      <c r="BJ627" s="225"/>
      <c r="BN627" s="214"/>
      <c r="BO627" s="214"/>
      <c r="BP627" s="214"/>
      <c r="BQ627" s="215"/>
    </row>
    <row r="628" spans="1:69" ht="27" customHeight="1" thickTop="1" thickBot="1" x14ac:dyDescent="0.3">
      <c r="A628" s="122"/>
      <c r="B628" s="304" t="str">
        <f>IF(C628="","",(VLOOKUP(C628,Lookups!$B$4:$C$2561,2,FALSE)))</f>
        <v/>
      </c>
      <c r="C628" s="366"/>
      <c r="D628" s="315"/>
      <c r="E628" s="316"/>
      <c r="F628" s="225"/>
      <c r="G628" s="225"/>
      <c r="H628" s="225"/>
      <c r="I628" s="225"/>
      <c r="J628" s="225"/>
      <c r="K628" s="225"/>
      <c r="L628" s="225"/>
      <c r="M628" s="225"/>
      <c r="N628" s="225"/>
      <c r="O628" s="317"/>
      <c r="P628" s="224"/>
      <c r="Q628" s="225"/>
      <c r="R628" s="225"/>
      <c r="S628" s="322"/>
      <c r="T628" s="225"/>
      <c r="U628" s="318"/>
      <c r="V628" s="209"/>
      <c r="W628" s="209"/>
      <c r="X628" s="209"/>
      <c r="Y628" s="209"/>
      <c r="Z628" s="319"/>
      <c r="AA628" s="320"/>
      <c r="AB628" s="308" t="str">
        <f t="shared" si="19"/>
        <v/>
      </c>
      <c r="AC628" s="183"/>
      <c r="AD628" s="209"/>
      <c r="AE628" s="183"/>
      <c r="AF628" s="183"/>
      <c r="AG628" s="183"/>
      <c r="AH628" s="206"/>
      <c r="AI628" s="206"/>
      <c r="AJ628" s="209"/>
      <c r="AK628" s="183"/>
      <c r="AL628" s="206"/>
      <c r="AM628" s="206"/>
      <c r="AN628" s="183"/>
      <c r="AO628" s="209"/>
      <c r="AP628" s="308" t="str">
        <f t="shared" si="18"/>
        <v/>
      </c>
      <c r="AQ628" s="183"/>
      <c r="AR628" s="207" t="s">
        <v>87</v>
      </c>
      <c r="AS628" s="183"/>
      <c r="AT628" s="207" t="s">
        <v>250</v>
      </c>
      <c r="AU628" s="183"/>
      <c r="AV628" s="183"/>
      <c r="AW628" s="207" t="s">
        <v>250</v>
      </c>
      <c r="AX628" s="183"/>
      <c r="AY628" s="207" t="s">
        <v>250</v>
      </c>
      <c r="AZ628" s="207" t="s">
        <v>250</v>
      </c>
      <c r="BA628" s="183"/>
      <c r="BB628" s="183"/>
      <c r="BC628" s="183"/>
      <c r="BD628" s="207" t="s">
        <v>456</v>
      </c>
      <c r="BE628" s="183"/>
      <c r="BF628" s="183"/>
      <c r="BG628" s="183"/>
      <c r="BH628" s="183"/>
      <c r="BI628" s="183"/>
      <c r="BJ628" s="225"/>
      <c r="BN628" s="214"/>
      <c r="BO628" s="214"/>
      <c r="BP628" s="214"/>
      <c r="BQ628" s="215"/>
    </row>
    <row r="629" spans="1:69" ht="27" customHeight="1" thickTop="1" thickBot="1" x14ac:dyDescent="0.3">
      <c r="A629" s="122"/>
      <c r="B629" s="304" t="str">
        <f>IF(C629="","",(VLOOKUP(C629,Lookups!$B$4:$C$2561,2,FALSE)))</f>
        <v/>
      </c>
      <c r="C629" s="366"/>
      <c r="D629" s="315"/>
      <c r="E629" s="316"/>
      <c r="F629" s="225"/>
      <c r="G629" s="225"/>
      <c r="H629" s="225"/>
      <c r="I629" s="225"/>
      <c r="J629" s="225"/>
      <c r="K629" s="225"/>
      <c r="L629" s="225"/>
      <c r="M629" s="225"/>
      <c r="N629" s="225"/>
      <c r="O629" s="317"/>
      <c r="P629" s="224"/>
      <c r="Q629" s="225"/>
      <c r="R629" s="225"/>
      <c r="S629" s="322"/>
      <c r="T629" s="225"/>
      <c r="U629" s="318"/>
      <c r="V629" s="209"/>
      <c r="W629" s="209"/>
      <c r="X629" s="209"/>
      <c r="Y629" s="209"/>
      <c r="Z629" s="319"/>
      <c r="AA629" s="320"/>
      <c r="AB629" s="308" t="str">
        <f t="shared" si="19"/>
        <v/>
      </c>
      <c r="AC629" s="183"/>
      <c r="AD629" s="209"/>
      <c r="AE629" s="183"/>
      <c r="AF629" s="183"/>
      <c r="AG629" s="183"/>
      <c r="AH629" s="206"/>
      <c r="AI629" s="206"/>
      <c r="AJ629" s="209"/>
      <c r="AK629" s="183"/>
      <c r="AL629" s="206"/>
      <c r="AM629" s="206"/>
      <c r="AN629" s="183"/>
      <c r="AO629" s="209"/>
      <c r="AP629" s="308" t="str">
        <f t="shared" si="18"/>
        <v/>
      </c>
      <c r="AQ629" s="183"/>
      <c r="AR629" s="207" t="s">
        <v>87</v>
      </c>
      <c r="AS629" s="183"/>
      <c r="AT629" s="207" t="s">
        <v>250</v>
      </c>
      <c r="AU629" s="183"/>
      <c r="AV629" s="183"/>
      <c r="AW629" s="207" t="s">
        <v>250</v>
      </c>
      <c r="AX629" s="183"/>
      <c r="AY629" s="207" t="s">
        <v>250</v>
      </c>
      <c r="AZ629" s="207" t="s">
        <v>250</v>
      </c>
      <c r="BA629" s="183"/>
      <c r="BB629" s="183"/>
      <c r="BC629" s="183"/>
      <c r="BD629" s="207" t="s">
        <v>456</v>
      </c>
      <c r="BE629" s="183"/>
      <c r="BF629" s="183"/>
      <c r="BG629" s="183"/>
      <c r="BH629" s="183"/>
      <c r="BI629" s="183"/>
      <c r="BJ629" s="225"/>
      <c r="BN629" s="214"/>
      <c r="BO629" s="214"/>
      <c r="BP629" s="214"/>
      <c r="BQ629" s="215"/>
    </row>
    <row r="630" spans="1:69" ht="27" customHeight="1" thickTop="1" thickBot="1" x14ac:dyDescent="0.3">
      <c r="A630" s="122"/>
      <c r="B630" s="304" t="str">
        <f>IF(C630="","",(VLOOKUP(C630,Lookups!$B$4:$C$2561,2,FALSE)))</f>
        <v/>
      </c>
      <c r="C630" s="366"/>
      <c r="D630" s="315"/>
      <c r="E630" s="316"/>
      <c r="F630" s="225"/>
      <c r="G630" s="225"/>
      <c r="H630" s="225"/>
      <c r="I630" s="225"/>
      <c r="J630" s="225"/>
      <c r="K630" s="225"/>
      <c r="L630" s="225"/>
      <c r="M630" s="225"/>
      <c r="N630" s="225"/>
      <c r="O630" s="317"/>
      <c r="P630" s="224"/>
      <c r="Q630" s="225"/>
      <c r="R630" s="225"/>
      <c r="S630" s="322"/>
      <c r="T630" s="225"/>
      <c r="U630" s="318"/>
      <c r="V630" s="209"/>
      <c r="W630" s="209"/>
      <c r="X630" s="209"/>
      <c r="Y630" s="209"/>
      <c r="Z630" s="319"/>
      <c r="AA630" s="320"/>
      <c r="AB630" s="308" t="str">
        <f t="shared" si="19"/>
        <v/>
      </c>
      <c r="AC630" s="183"/>
      <c r="AD630" s="209"/>
      <c r="AE630" s="183"/>
      <c r="AF630" s="183"/>
      <c r="AG630" s="183"/>
      <c r="AH630" s="206"/>
      <c r="AI630" s="206"/>
      <c r="AJ630" s="209"/>
      <c r="AK630" s="183"/>
      <c r="AL630" s="206"/>
      <c r="AM630" s="206"/>
      <c r="AN630" s="183"/>
      <c r="AO630" s="209"/>
      <c r="AP630" s="308" t="str">
        <f t="shared" si="18"/>
        <v/>
      </c>
      <c r="AQ630" s="183"/>
      <c r="AR630" s="207" t="s">
        <v>87</v>
      </c>
      <c r="AS630" s="183"/>
      <c r="AT630" s="207" t="s">
        <v>250</v>
      </c>
      <c r="AU630" s="183"/>
      <c r="AV630" s="183"/>
      <c r="AW630" s="207" t="s">
        <v>250</v>
      </c>
      <c r="AX630" s="183"/>
      <c r="AY630" s="207" t="s">
        <v>250</v>
      </c>
      <c r="AZ630" s="207" t="s">
        <v>250</v>
      </c>
      <c r="BA630" s="183"/>
      <c r="BB630" s="183"/>
      <c r="BC630" s="183"/>
      <c r="BD630" s="207" t="s">
        <v>456</v>
      </c>
      <c r="BE630" s="183"/>
      <c r="BF630" s="183"/>
      <c r="BG630" s="183"/>
      <c r="BH630" s="183"/>
      <c r="BI630" s="183"/>
      <c r="BJ630" s="225"/>
      <c r="BN630" s="214"/>
      <c r="BO630" s="214"/>
      <c r="BP630" s="214"/>
      <c r="BQ630" s="215"/>
    </row>
    <row r="631" spans="1:69" ht="27" customHeight="1" thickTop="1" thickBot="1" x14ac:dyDescent="0.3">
      <c r="A631" s="122"/>
      <c r="B631" s="304" t="str">
        <f>IF(C631="","",(VLOOKUP(C631,Lookups!$B$4:$C$2561,2,FALSE)))</f>
        <v/>
      </c>
      <c r="C631" s="366"/>
      <c r="D631" s="315"/>
      <c r="E631" s="316"/>
      <c r="F631" s="225"/>
      <c r="G631" s="225"/>
      <c r="H631" s="225"/>
      <c r="I631" s="225"/>
      <c r="J631" s="225"/>
      <c r="K631" s="225"/>
      <c r="L631" s="225"/>
      <c r="M631" s="225"/>
      <c r="N631" s="225"/>
      <c r="O631" s="317"/>
      <c r="P631" s="224"/>
      <c r="Q631" s="225"/>
      <c r="R631" s="225"/>
      <c r="S631" s="322"/>
      <c r="T631" s="225"/>
      <c r="U631" s="318"/>
      <c r="V631" s="209"/>
      <c r="W631" s="209"/>
      <c r="X631" s="209"/>
      <c r="Y631" s="209"/>
      <c r="Z631" s="319"/>
      <c r="AA631" s="320"/>
      <c r="AB631" s="308" t="str">
        <f t="shared" si="19"/>
        <v/>
      </c>
      <c r="AC631" s="183"/>
      <c r="AD631" s="209"/>
      <c r="AE631" s="183"/>
      <c r="AF631" s="183"/>
      <c r="AG631" s="183"/>
      <c r="AH631" s="206"/>
      <c r="AI631" s="206"/>
      <c r="AJ631" s="209"/>
      <c r="AK631" s="183"/>
      <c r="AL631" s="206"/>
      <c r="AM631" s="206"/>
      <c r="AN631" s="183"/>
      <c r="AO631" s="209"/>
      <c r="AP631" s="308" t="str">
        <f t="shared" si="18"/>
        <v/>
      </c>
      <c r="AQ631" s="183"/>
      <c r="AR631" s="207" t="s">
        <v>87</v>
      </c>
      <c r="AS631" s="183"/>
      <c r="AT631" s="207" t="s">
        <v>250</v>
      </c>
      <c r="AU631" s="183"/>
      <c r="AV631" s="183"/>
      <c r="AW631" s="207" t="s">
        <v>250</v>
      </c>
      <c r="AX631" s="183"/>
      <c r="AY631" s="207" t="s">
        <v>250</v>
      </c>
      <c r="AZ631" s="207" t="s">
        <v>250</v>
      </c>
      <c r="BA631" s="183"/>
      <c r="BB631" s="183"/>
      <c r="BC631" s="183"/>
      <c r="BD631" s="207" t="s">
        <v>456</v>
      </c>
      <c r="BE631" s="183"/>
      <c r="BF631" s="183"/>
      <c r="BG631" s="183"/>
      <c r="BH631" s="183"/>
      <c r="BI631" s="183"/>
      <c r="BJ631" s="225"/>
      <c r="BN631" s="214"/>
      <c r="BO631" s="214"/>
      <c r="BP631" s="214"/>
      <c r="BQ631" s="215"/>
    </row>
    <row r="632" spans="1:69" ht="27" customHeight="1" thickTop="1" thickBot="1" x14ac:dyDescent="0.3">
      <c r="A632" s="122"/>
      <c r="B632" s="304" t="str">
        <f>IF(C632="","",(VLOOKUP(C632,Lookups!$B$4:$C$2561,2,FALSE)))</f>
        <v/>
      </c>
      <c r="C632" s="366"/>
      <c r="D632" s="315"/>
      <c r="E632" s="316"/>
      <c r="F632" s="225"/>
      <c r="G632" s="225"/>
      <c r="H632" s="225"/>
      <c r="I632" s="225"/>
      <c r="J632" s="225"/>
      <c r="K632" s="225"/>
      <c r="L632" s="225"/>
      <c r="M632" s="225"/>
      <c r="N632" s="225"/>
      <c r="O632" s="317"/>
      <c r="P632" s="224"/>
      <c r="Q632" s="225"/>
      <c r="R632" s="225"/>
      <c r="S632" s="322"/>
      <c r="T632" s="225"/>
      <c r="U632" s="318"/>
      <c r="V632" s="209"/>
      <c r="W632" s="209"/>
      <c r="X632" s="209"/>
      <c r="Y632" s="209"/>
      <c r="Z632" s="319"/>
      <c r="AA632" s="320"/>
      <c r="AB632" s="308" t="str">
        <f t="shared" si="19"/>
        <v/>
      </c>
      <c r="AC632" s="183"/>
      <c r="AD632" s="209"/>
      <c r="AE632" s="183"/>
      <c r="AF632" s="183"/>
      <c r="AG632" s="183"/>
      <c r="AH632" s="206"/>
      <c r="AI632" s="206"/>
      <c r="AJ632" s="209"/>
      <c r="AK632" s="183"/>
      <c r="AL632" s="206"/>
      <c r="AM632" s="206"/>
      <c r="AN632" s="183"/>
      <c r="AO632" s="209"/>
      <c r="AP632" s="308" t="str">
        <f t="shared" si="18"/>
        <v/>
      </c>
      <c r="AQ632" s="183"/>
      <c r="AR632" s="207" t="s">
        <v>87</v>
      </c>
      <c r="AS632" s="183"/>
      <c r="AT632" s="207" t="s">
        <v>250</v>
      </c>
      <c r="AU632" s="183"/>
      <c r="AV632" s="183"/>
      <c r="AW632" s="207" t="s">
        <v>250</v>
      </c>
      <c r="AX632" s="183"/>
      <c r="AY632" s="207" t="s">
        <v>250</v>
      </c>
      <c r="AZ632" s="207" t="s">
        <v>250</v>
      </c>
      <c r="BA632" s="183"/>
      <c r="BB632" s="183"/>
      <c r="BC632" s="183"/>
      <c r="BD632" s="207" t="s">
        <v>456</v>
      </c>
      <c r="BE632" s="183"/>
      <c r="BF632" s="183"/>
      <c r="BG632" s="183"/>
      <c r="BH632" s="183"/>
      <c r="BI632" s="183"/>
      <c r="BJ632" s="225"/>
      <c r="BN632" s="214"/>
      <c r="BO632" s="214"/>
      <c r="BP632" s="214"/>
      <c r="BQ632" s="215"/>
    </row>
    <row r="633" spans="1:69" ht="27" customHeight="1" thickTop="1" thickBot="1" x14ac:dyDescent="0.3">
      <c r="A633" s="122"/>
      <c r="B633" s="304" t="str">
        <f>IF(C633="","",(VLOOKUP(C633,Lookups!$B$4:$C$2561,2,FALSE)))</f>
        <v/>
      </c>
      <c r="C633" s="366"/>
      <c r="D633" s="315"/>
      <c r="E633" s="316"/>
      <c r="F633" s="225"/>
      <c r="G633" s="225"/>
      <c r="H633" s="225"/>
      <c r="I633" s="225"/>
      <c r="J633" s="225"/>
      <c r="K633" s="225"/>
      <c r="L633" s="225"/>
      <c r="M633" s="225"/>
      <c r="N633" s="225"/>
      <c r="O633" s="317"/>
      <c r="P633" s="224"/>
      <c r="Q633" s="225"/>
      <c r="R633" s="225"/>
      <c r="S633" s="322"/>
      <c r="T633" s="225"/>
      <c r="U633" s="318"/>
      <c r="V633" s="209"/>
      <c r="W633" s="209"/>
      <c r="X633" s="209"/>
      <c r="Y633" s="209"/>
      <c r="Z633" s="319"/>
      <c r="AA633" s="320"/>
      <c r="AB633" s="308" t="str">
        <f t="shared" si="19"/>
        <v/>
      </c>
      <c r="AC633" s="183"/>
      <c r="AD633" s="209"/>
      <c r="AE633" s="183"/>
      <c r="AF633" s="183"/>
      <c r="AG633" s="183"/>
      <c r="AH633" s="206"/>
      <c r="AI633" s="206"/>
      <c r="AJ633" s="209"/>
      <c r="AK633" s="183"/>
      <c r="AL633" s="206"/>
      <c r="AM633" s="206"/>
      <c r="AN633" s="183"/>
      <c r="AO633" s="209"/>
      <c r="AP633" s="308" t="str">
        <f t="shared" si="18"/>
        <v/>
      </c>
      <c r="AQ633" s="183"/>
      <c r="AR633" s="207" t="s">
        <v>87</v>
      </c>
      <c r="AS633" s="183"/>
      <c r="AT633" s="207" t="s">
        <v>250</v>
      </c>
      <c r="AU633" s="183"/>
      <c r="AV633" s="183"/>
      <c r="AW633" s="207" t="s">
        <v>250</v>
      </c>
      <c r="AX633" s="183"/>
      <c r="AY633" s="207" t="s">
        <v>250</v>
      </c>
      <c r="AZ633" s="207" t="s">
        <v>250</v>
      </c>
      <c r="BA633" s="183"/>
      <c r="BB633" s="183"/>
      <c r="BC633" s="183"/>
      <c r="BD633" s="207" t="s">
        <v>456</v>
      </c>
      <c r="BE633" s="183"/>
      <c r="BF633" s="183"/>
      <c r="BG633" s="183"/>
      <c r="BH633" s="183"/>
      <c r="BI633" s="183"/>
      <c r="BJ633" s="225"/>
      <c r="BN633" s="214"/>
      <c r="BO633" s="214"/>
      <c r="BP633" s="214"/>
      <c r="BQ633" s="215"/>
    </row>
    <row r="634" spans="1:69" ht="27" customHeight="1" thickTop="1" thickBot="1" x14ac:dyDescent="0.3">
      <c r="A634" s="122"/>
      <c r="B634" s="304" t="str">
        <f>IF(C634="","",(VLOOKUP(C634,Lookups!$B$4:$C$2561,2,FALSE)))</f>
        <v/>
      </c>
      <c r="C634" s="366"/>
      <c r="D634" s="315"/>
      <c r="E634" s="316"/>
      <c r="F634" s="225"/>
      <c r="G634" s="225"/>
      <c r="H634" s="225"/>
      <c r="I634" s="225"/>
      <c r="J634" s="225"/>
      <c r="K634" s="225"/>
      <c r="L634" s="225"/>
      <c r="M634" s="225"/>
      <c r="N634" s="225"/>
      <c r="O634" s="317"/>
      <c r="P634" s="224"/>
      <c r="Q634" s="225"/>
      <c r="R634" s="225"/>
      <c r="S634" s="322"/>
      <c r="T634" s="225"/>
      <c r="U634" s="318"/>
      <c r="V634" s="209"/>
      <c r="W634" s="209"/>
      <c r="X634" s="209"/>
      <c r="Y634" s="209"/>
      <c r="Z634" s="319"/>
      <c r="AA634" s="320"/>
      <c r="AB634" s="308" t="str">
        <f t="shared" si="19"/>
        <v/>
      </c>
      <c r="AC634" s="183"/>
      <c r="AD634" s="209"/>
      <c r="AE634" s="183"/>
      <c r="AF634" s="183"/>
      <c r="AG634" s="183"/>
      <c r="AH634" s="206"/>
      <c r="AI634" s="206"/>
      <c r="AJ634" s="209"/>
      <c r="AK634" s="183"/>
      <c r="AL634" s="206"/>
      <c r="AM634" s="206"/>
      <c r="AN634" s="183"/>
      <c r="AO634" s="209"/>
      <c r="AP634" s="308" t="str">
        <f t="shared" si="18"/>
        <v/>
      </c>
      <c r="AQ634" s="183"/>
      <c r="AR634" s="207" t="s">
        <v>87</v>
      </c>
      <c r="AS634" s="183"/>
      <c r="AT634" s="207" t="s">
        <v>250</v>
      </c>
      <c r="AU634" s="183"/>
      <c r="AV634" s="183"/>
      <c r="AW634" s="207" t="s">
        <v>250</v>
      </c>
      <c r="AX634" s="183"/>
      <c r="AY634" s="207" t="s">
        <v>250</v>
      </c>
      <c r="AZ634" s="207" t="s">
        <v>250</v>
      </c>
      <c r="BA634" s="183"/>
      <c r="BB634" s="183"/>
      <c r="BC634" s="183"/>
      <c r="BD634" s="207" t="s">
        <v>456</v>
      </c>
      <c r="BE634" s="183"/>
      <c r="BF634" s="183"/>
      <c r="BG634" s="183"/>
      <c r="BH634" s="183"/>
      <c r="BI634" s="183"/>
      <c r="BJ634" s="225"/>
      <c r="BN634" s="214"/>
      <c r="BO634" s="214"/>
      <c r="BP634" s="214"/>
      <c r="BQ634" s="215"/>
    </row>
    <row r="635" spans="1:69" ht="27" customHeight="1" thickTop="1" thickBot="1" x14ac:dyDescent="0.3">
      <c r="A635" s="122"/>
      <c r="B635" s="304" t="str">
        <f>IF(C635="","",(VLOOKUP(C635,Lookups!$B$4:$C$2561,2,FALSE)))</f>
        <v/>
      </c>
      <c r="C635" s="366"/>
      <c r="D635" s="315"/>
      <c r="E635" s="316"/>
      <c r="F635" s="225"/>
      <c r="G635" s="225"/>
      <c r="H635" s="225"/>
      <c r="I635" s="225"/>
      <c r="J635" s="225"/>
      <c r="K635" s="225"/>
      <c r="L635" s="225"/>
      <c r="M635" s="225"/>
      <c r="N635" s="225"/>
      <c r="O635" s="317"/>
      <c r="P635" s="224"/>
      <c r="Q635" s="225"/>
      <c r="R635" s="225"/>
      <c r="S635" s="322"/>
      <c r="T635" s="225"/>
      <c r="U635" s="318"/>
      <c r="V635" s="209"/>
      <c r="W635" s="209"/>
      <c r="X635" s="209"/>
      <c r="Y635" s="209"/>
      <c r="Z635" s="319"/>
      <c r="AA635" s="320"/>
      <c r="AB635" s="308" t="str">
        <f t="shared" si="19"/>
        <v/>
      </c>
      <c r="AC635" s="183"/>
      <c r="AD635" s="209"/>
      <c r="AE635" s="183"/>
      <c r="AF635" s="183"/>
      <c r="AG635" s="183"/>
      <c r="AH635" s="206"/>
      <c r="AI635" s="206"/>
      <c r="AJ635" s="209"/>
      <c r="AK635" s="183"/>
      <c r="AL635" s="206"/>
      <c r="AM635" s="206"/>
      <c r="AN635" s="183"/>
      <c r="AO635" s="209"/>
      <c r="AP635" s="308" t="str">
        <f t="shared" si="18"/>
        <v/>
      </c>
      <c r="AQ635" s="183"/>
      <c r="AR635" s="207" t="s">
        <v>87</v>
      </c>
      <c r="AS635" s="183"/>
      <c r="AT635" s="207" t="s">
        <v>250</v>
      </c>
      <c r="AU635" s="183"/>
      <c r="AV635" s="183"/>
      <c r="AW635" s="207" t="s">
        <v>250</v>
      </c>
      <c r="AX635" s="183"/>
      <c r="AY635" s="207" t="s">
        <v>250</v>
      </c>
      <c r="AZ635" s="207" t="s">
        <v>250</v>
      </c>
      <c r="BA635" s="183"/>
      <c r="BB635" s="183"/>
      <c r="BC635" s="183"/>
      <c r="BD635" s="207" t="s">
        <v>456</v>
      </c>
      <c r="BE635" s="183"/>
      <c r="BF635" s="183"/>
      <c r="BG635" s="183"/>
      <c r="BH635" s="183"/>
      <c r="BI635" s="183"/>
      <c r="BJ635" s="225"/>
      <c r="BN635" s="214"/>
      <c r="BO635" s="214"/>
      <c r="BP635" s="214"/>
      <c r="BQ635" s="215"/>
    </row>
    <row r="636" spans="1:69" ht="27" customHeight="1" thickTop="1" thickBot="1" x14ac:dyDescent="0.3">
      <c r="A636" s="122"/>
      <c r="B636" s="304" t="str">
        <f>IF(C636="","",(VLOOKUP(C636,Lookups!$B$4:$C$2561,2,FALSE)))</f>
        <v/>
      </c>
      <c r="C636" s="366"/>
      <c r="D636" s="315"/>
      <c r="E636" s="316"/>
      <c r="F636" s="225"/>
      <c r="G636" s="225"/>
      <c r="H636" s="225"/>
      <c r="I636" s="225"/>
      <c r="J636" s="225"/>
      <c r="K636" s="225"/>
      <c r="L636" s="225"/>
      <c r="M636" s="225"/>
      <c r="N636" s="225"/>
      <c r="O636" s="317"/>
      <c r="P636" s="224"/>
      <c r="Q636" s="225"/>
      <c r="R636" s="225"/>
      <c r="S636" s="322"/>
      <c r="T636" s="225"/>
      <c r="U636" s="318"/>
      <c r="V636" s="209"/>
      <c r="W636" s="209"/>
      <c r="X636" s="209"/>
      <c r="Y636" s="209"/>
      <c r="Z636" s="319"/>
      <c r="AA636" s="320"/>
      <c r="AB636" s="308" t="str">
        <f t="shared" si="19"/>
        <v/>
      </c>
      <c r="AC636" s="183"/>
      <c r="AD636" s="209"/>
      <c r="AE636" s="183"/>
      <c r="AF636" s="183"/>
      <c r="AG636" s="183"/>
      <c r="AH636" s="206"/>
      <c r="AI636" s="206"/>
      <c r="AJ636" s="209"/>
      <c r="AK636" s="183"/>
      <c r="AL636" s="206"/>
      <c r="AM636" s="206"/>
      <c r="AN636" s="183"/>
      <c r="AO636" s="209"/>
      <c r="AP636" s="308" t="str">
        <f t="shared" si="18"/>
        <v/>
      </c>
      <c r="AQ636" s="183"/>
      <c r="AR636" s="207" t="s">
        <v>87</v>
      </c>
      <c r="AS636" s="183"/>
      <c r="AT636" s="207" t="s">
        <v>250</v>
      </c>
      <c r="AU636" s="183"/>
      <c r="AV636" s="183"/>
      <c r="AW636" s="207" t="s">
        <v>250</v>
      </c>
      <c r="AX636" s="183"/>
      <c r="AY636" s="207" t="s">
        <v>250</v>
      </c>
      <c r="AZ636" s="207" t="s">
        <v>250</v>
      </c>
      <c r="BA636" s="183"/>
      <c r="BB636" s="183"/>
      <c r="BC636" s="183"/>
      <c r="BD636" s="207" t="s">
        <v>456</v>
      </c>
      <c r="BE636" s="183"/>
      <c r="BF636" s="183"/>
      <c r="BG636" s="183"/>
      <c r="BH636" s="183"/>
      <c r="BI636" s="183"/>
      <c r="BJ636" s="225"/>
      <c r="BN636" s="214"/>
      <c r="BO636" s="214"/>
      <c r="BP636" s="214"/>
      <c r="BQ636" s="215"/>
    </row>
    <row r="637" spans="1:69" ht="27" customHeight="1" thickTop="1" thickBot="1" x14ac:dyDescent="0.3">
      <c r="A637" s="122"/>
      <c r="B637" s="304" t="str">
        <f>IF(C637="","",(VLOOKUP(C637,Lookups!$B$4:$C$2561,2,FALSE)))</f>
        <v/>
      </c>
      <c r="C637" s="366"/>
      <c r="D637" s="315"/>
      <c r="E637" s="316"/>
      <c r="F637" s="225"/>
      <c r="G637" s="225"/>
      <c r="H637" s="225"/>
      <c r="I637" s="225"/>
      <c r="J637" s="225"/>
      <c r="K637" s="225"/>
      <c r="L637" s="225"/>
      <c r="M637" s="225"/>
      <c r="N637" s="225"/>
      <c r="O637" s="317"/>
      <c r="P637" s="224"/>
      <c r="Q637" s="225"/>
      <c r="R637" s="225"/>
      <c r="S637" s="322"/>
      <c r="T637" s="225"/>
      <c r="U637" s="318"/>
      <c r="V637" s="209"/>
      <c r="W637" s="209"/>
      <c r="X637" s="209"/>
      <c r="Y637" s="209"/>
      <c r="Z637" s="319"/>
      <c r="AA637" s="320"/>
      <c r="AB637" s="308" t="str">
        <f t="shared" si="19"/>
        <v/>
      </c>
      <c r="AC637" s="183"/>
      <c r="AD637" s="209"/>
      <c r="AE637" s="183"/>
      <c r="AF637" s="183"/>
      <c r="AG637" s="183"/>
      <c r="AH637" s="206"/>
      <c r="AI637" s="206"/>
      <c r="AJ637" s="209"/>
      <c r="AK637" s="183"/>
      <c r="AL637" s="206"/>
      <c r="AM637" s="206"/>
      <c r="AN637" s="183"/>
      <c r="AO637" s="209"/>
      <c r="AP637" s="308" t="str">
        <f t="shared" si="18"/>
        <v/>
      </c>
      <c r="AQ637" s="183"/>
      <c r="AR637" s="207" t="s">
        <v>87</v>
      </c>
      <c r="AS637" s="183"/>
      <c r="AT637" s="207" t="s">
        <v>250</v>
      </c>
      <c r="AU637" s="183"/>
      <c r="AV637" s="183"/>
      <c r="AW637" s="207" t="s">
        <v>250</v>
      </c>
      <c r="AX637" s="183"/>
      <c r="AY637" s="207" t="s">
        <v>250</v>
      </c>
      <c r="AZ637" s="207" t="s">
        <v>250</v>
      </c>
      <c r="BA637" s="183"/>
      <c r="BB637" s="183"/>
      <c r="BC637" s="183"/>
      <c r="BD637" s="207" t="s">
        <v>456</v>
      </c>
      <c r="BE637" s="183"/>
      <c r="BF637" s="183"/>
      <c r="BG637" s="183"/>
      <c r="BH637" s="183"/>
      <c r="BI637" s="183"/>
      <c r="BJ637" s="225"/>
      <c r="BN637" s="214"/>
      <c r="BO637" s="214"/>
      <c r="BP637" s="214"/>
      <c r="BQ637" s="215"/>
    </row>
    <row r="638" spans="1:69" ht="27" customHeight="1" thickTop="1" thickBot="1" x14ac:dyDescent="0.3">
      <c r="A638" s="122"/>
      <c r="B638" s="304" t="str">
        <f>IF(C638="","",(VLOOKUP(C638,Lookups!$B$4:$C$2561,2,FALSE)))</f>
        <v/>
      </c>
      <c r="C638" s="366"/>
      <c r="D638" s="315"/>
      <c r="E638" s="316"/>
      <c r="F638" s="225"/>
      <c r="G638" s="225"/>
      <c r="H638" s="225"/>
      <c r="I638" s="225"/>
      <c r="J638" s="225"/>
      <c r="K638" s="225"/>
      <c r="L638" s="225"/>
      <c r="M638" s="225"/>
      <c r="N638" s="225"/>
      <c r="O638" s="317"/>
      <c r="P638" s="224"/>
      <c r="Q638" s="225"/>
      <c r="R638" s="225"/>
      <c r="S638" s="322"/>
      <c r="T638" s="225"/>
      <c r="U638" s="318"/>
      <c r="V638" s="209"/>
      <c r="W638" s="209"/>
      <c r="X638" s="209"/>
      <c r="Y638" s="209"/>
      <c r="Z638" s="319"/>
      <c r="AA638" s="320"/>
      <c r="AB638" s="308" t="str">
        <f t="shared" si="19"/>
        <v/>
      </c>
      <c r="AC638" s="183"/>
      <c r="AD638" s="209"/>
      <c r="AE638" s="183"/>
      <c r="AF638" s="183"/>
      <c r="AG638" s="183"/>
      <c r="AH638" s="206"/>
      <c r="AI638" s="206"/>
      <c r="AJ638" s="209"/>
      <c r="AK638" s="183"/>
      <c r="AL638" s="206"/>
      <c r="AM638" s="206"/>
      <c r="AN638" s="183"/>
      <c r="AO638" s="209"/>
      <c r="AP638" s="308" t="str">
        <f t="shared" si="18"/>
        <v/>
      </c>
      <c r="AQ638" s="183"/>
      <c r="AR638" s="207" t="s">
        <v>87</v>
      </c>
      <c r="AS638" s="183"/>
      <c r="AT638" s="207" t="s">
        <v>250</v>
      </c>
      <c r="AU638" s="183"/>
      <c r="AV638" s="183"/>
      <c r="AW638" s="207" t="s">
        <v>250</v>
      </c>
      <c r="AX638" s="183"/>
      <c r="AY638" s="207" t="s">
        <v>250</v>
      </c>
      <c r="AZ638" s="207" t="s">
        <v>250</v>
      </c>
      <c r="BA638" s="183"/>
      <c r="BB638" s="183"/>
      <c r="BC638" s="183"/>
      <c r="BD638" s="207" t="s">
        <v>456</v>
      </c>
      <c r="BE638" s="183"/>
      <c r="BF638" s="183"/>
      <c r="BG638" s="183"/>
      <c r="BH638" s="183"/>
      <c r="BI638" s="183"/>
      <c r="BJ638" s="225"/>
      <c r="BN638" s="214"/>
      <c r="BO638" s="214"/>
      <c r="BP638" s="214"/>
      <c r="BQ638" s="215"/>
    </row>
    <row r="639" spans="1:69" ht="27" customHeight="1" thickTop="1" thickBot="1" x14ac:dyDescent="0.3">
      <c r="A639" s="122"/>
      <c r="B639" s="304" t="str">
        <f>IF(C639="","",(VLOOKUP(C639,Lookups!$B$4:$C$2561,2,FALSE)))</f>
        <v/>
      </c>
      <c r="C639" s="366"/>
      <c r="D639" s="315"/>
      <c r="E639" s="316"/>
      <c r="F639" s="225"/>
      <c r="G639" s="225"/>
      <c r="H639" s="225"/>
      <c r="I639" s="225"/>
      <c r="J639" s="225"/>
      <c r="K639" s="225"/>
      <c r="L639" s="225"/>
      <c r="M639" s="225"/>
      <c r="N639" s="225"/>
      <c r="O639" s="317"/>
      <c r="P639" s="224"/>
      <c r="Q639" s="225"/>
      <c r="R639" s="225"/>
      <c r="S639" s="322"/>
      <c r="T639" s="225"/>
      <c r="U639" s="318"/>
      <c r="V639" s="209"/>
      <c r="W639" s="209"/>
      <c r="X639" s="209"/>
      <c r="Y639" s="209"/>
      <c r="Z639" s="319"/>
      <c r="AA639" s="320"/>
      <c r="AB639" s="308" t="str">
        <f t="shared" si="19"/>
        <v/>
      </c>
      <c r="AC639" s="183"/>
      <c r="AD639" s="209"/>
      <c r="AE639" s="183"/>
      <c r="AF639" s="183"/>
      <c r="AG639" s="183"/>
      <c r="AH639" s="206"/>
      <c r="AI639" s="206"/>
      <c r="AJ639" s="209"/>
      <c r="AK639" s="183"/>
      <c r="AL639" s="206"/>
      <c r="AM639" s="206"/>
      <c r="AN639" s="183"/>
      <c r="AO639" s="209"/>
      <c r="AP639" s="308" t="str">
        <f t="shared" si="18"/>
        <v/>
      </c>
      <c r="AQ639" s="183"/>
      <c r="AR639" s="207" t="s">
        <v>87</v>
      </c>
      <c r="AS639" s="183"/>
      <c r="AT639" s="207" t="s">
        <v>250</v>
      </c>
      <c r="AU639" s="183"/>
      <c r="AV639" s="183"/>
      <c r="AW639" s="207" t="s">
        <v>250</v>
      </c>
      <c r="AX639" s="183"/>
      <c r="AY639" s="207" t="s">
        <v>250</v>
      </c>
      <c r="AZ639" s="207" t="s">
        <v>250</v>
      </c>
      <c r="BA639" s="183"/>
      <c r="BB639" s="183"/>
      <c r="BC639" s="183"/>
      <c r="BD639" s="207" t="s">
        <v>456</v>
      </c>
      <c r="BE639" s="183"/>
      <c r="BF639" s="183"/>
      <c r="BG639" s="183"/>
      <c r="BH639" s="183"/>
      <c r="BI639" s="183"/>
      <c r="BJ639" s="225"/>
      <c r="BN639" s="214"/>
      <c r="BO639" s="214"/>
      <c r="BP639" s="214"/>
      <c r="BQ639" s="215"/>
    </row>
    <row r="640" spans="1:69" ht="27" customHeight="1" thickTop="1" thickBot="1" x14ac:dyDescent="0.3">
      <c r="A640" s="122"/>
      <c r="B640" s="304" t="str">
        <f>IF(C640="","",(VLOOKUP(C640,Lookups!$B$4:$C$2561,2,FALSE)))</f>
        <v/>
      </c>
      <c r="C640" s="366"/>
      <c r="D640" s="315"/>
      <c r="E640" s="316"/>
      <c r="F640" s="225"/>
      <c r="G640" s="225"/>
      <c r="H640" s="225"/>
      <c r="I640" s="225"/>
      <c r="J640" s="225"/>
      <c r="K640" s="225"/>
      <c r="L640" s="225"/>
      <c r="M640" s="225"/>
      <c r="N640" s="225"/>
      <c r="O640" s="317"/>
      <c r="P640" s="224"/>
      <c r="Q640" s="225"/>
      <c r="R640" s="225"/>
      <c r="S640" s="322"/>
      <c r="T640" s="225"/>
      <c r="U640" s="318"/>
      <c r="V640" s="209"/>
      <c r="W640" s="209"/>
      <c r="X640" s="209"/>
      <c r="Y640" s="209"/>
      <c r="Z640" s="319"/>
      <c r="AA640" s="320"/>
      <c r="AB640" s="308" t="str">
        <f t="shared" si="19"/>
        <v/>
      </c>
      <c r="AC640" s="183"/>
      <c r="AD640" s="209"/>
      <c r="AE640" s="183"/>
      <c r="AF640" s="183"/>
      <c r="AG640" s="183"/>
      <c r="AH640" s="206"/>
      <c r="AI640" s="206"/>
      <c r="AJ640" s="209"/>
      <c r="AK640" s="183"/>
      <c r="AL640" s="206"/>
      <c r="AM640" s="206"/>
      <c r="AN640" s="183"/>
      <c r="AO640" s="209"/>
      <c r="AP640" s="308" t="str">
        <f t="shared" si="18"/>
        <v/>
      </c>
      <c r="AQ640" s="183"/>
      <c r="AR640" s="207" t="s">
        <v>87</v>
      </c>
      <c r="AS640" s="183"/>
      <c r="AT640" s="207" t="s">
        <v>250</v>
      </c>
      <c r="AU640" s="183"/>
      <c r="AV640" s="183"/>
      <c r="AW640" s="207" t="s">
        <v>250</v>
      </c>
      <c r="AX640" s="183"/>
      <c r="AY640" s="207" t="s">
        <v>250</v>
      </c>
      <c r="AZ640" s="207" t="s">
        <v>250</v>
      </c>
      <c r="BA640" s="183"/>
      <c r="BB640" s="183"/>
      <c r="BC640" s="183"/>
      <c r="BD640" s="207" t="s">
        <v>456</v>
      </c>
      <c r="BE640" s="183"/>
      <c r="BF640" s="183"/>
      <c r="BG640" s="183"/>
      <c r="BH640" s="183"/>
      <c r="BI640" s="183"/>
      <c r="BJ640" s="225"/>
      <c r="BN640" s="214"/>
      <c r="BO640" s="214"/>
      <c r="BP640" s="214"/>
      <c r="BQ640" s="215"/>
    </row>
    <row r="641" spans="1:69" ht="27" customHeight="1" thickTop="1" thickBot="1" x14ac:dyDescent="0.3">
      <c r="A641" s="122"/>
      <c r="B641" s="304" t="str">
        <f>IF(C641="","",(VLOOKUP(C641,Lookups!$B$4:$C$2561,2,FALSE)))</f>
        <v/>
      </c>
      <c r="C641" s="366"/>
      <c r="D641" s="315"/>
      <c r="E641" s="316"/>
      <c r="F641" s="225"/>
      <c r="G641" s="225"/>
      <c r="H641" s="225"/>
      <c r="I641" s="225"/>
      <c r="J641" s="225"/>
      <c r="K641" s="225"/>
      <c r="L641" s="225"/>
      <c r="M641" s="225"/>
      <c r="N641" s="225"/>
      <c r="O641" s="317"/>
      <c r="P641" s="224"/>
      <c r="Q641" s="225"/>
      <c r="R641" s="225"/>
      <c r="S641" s="322"/>
      <c r="T641" s="225"/>
      <c r="U641" s="318"/>
      <c r="V641" s="209"/>
      <c r="W641" s="209"/>
      <c r="X641" s="209"/>
      <c r="Y641" s="209"/>
      <c r="Z641" s="319"/>
      <c r="AA641" s="320"/>
      <c r="AB641" s="308" t="str">
        <f t="shared" si="19"/>
        <v/>
      </c>
      <c r="AC641" s="183"/>
      <c r="AD641" s="209"/>
      <c r="AE641" s="183"/>
      <c r="AF641" s="183"/>
      <c r="AG641" s="183"/>
      <c r="AH641" s="206"/>
      <c r="AI641" s="206"/>
      <c r="AJ641" s="209"/>
      <c r="AK641" s="183"/>
      <c r="AL641" s="206"/>
      <c r="AM641" s="206"/>
      <c r="AN641" s="183"/>
      <c r="AO641" s="209"/>
      <c r="AP641" s="308" t="str">
        <f t="shared" si="18"/>
        <v/>
      </c>
      <c r="AQ641" s="183"/>
      <c r="AR641" s="207" t="s">
        <v>87</v>
      </c>
      <c r="AS641" s="183"/>
      <c r="AT641" s="207" t="s">
        <v>250</v>
      </c>
      <c r="AU641" s="183"/>
      <c r="AV641" s="183"/>
      <c r="AW641" s="207" t="s">
        <v>250</v>
      </c>
      <c r="AX641" s="183"/>
      <c r="AY641" s="207" t="s">
        <v>250</v>
      </c>
      <c r="AZ641" s="207" t="s">
        <v>250</v>
      </c>
      <c r="BA641" s="183"/>
      <c r="BB641" s="183"/>
      <c r="BC641" s="183"/>
      <c r="BD641" s="207" t="s">
        <v>456</v>
      </c>
      <c r="BE641" s="183"/>
      <c r="BF641" s="183"/>
      <c r="BG641" s="183"/>
      <c r="BH641" s="183"/>
      <c r="BI641" s="183"/>
      <c r="BJ641" s="225"/>
      <c r="BN641" s="214"/>
      <c r="BO641" s="214"/>
      <c r="BP641" s="214"/>
      <c r="BQ641" s="215"/>
    </row>
    <row r="642" spans="1:69" ht="27" customHeight="1" thickTop="1" thickBot="1" x14ac:dyDescent="0.3">
      <c r="A642" s="122"/>
      <c r="B642" s="304" t="str">
        <f>IF(C642="","",(VLOOKUP(C642,Lookups!$B$4:$C$2561,2,FALSE)))</f>
        <v/>
      </c>
      <c r="C642" s="366"/>
      <c r="D642" s="315"/>
      <c r="E642" s="316"/>
      <c r="F642" s="225"/>
      <c r="G642" s="225"/>
      <c r="H642" s="225"/>
      <c r="I642" s="225"/>
      <c r="J642" s="225"/>
      <c r="K642" s="225"/>
      <c r="L642" s="225"/>
      <c r="M642" s="225"/>
      <c r="N642" s="225"/>
      <c r="O642" s="317"/>
      <c r="P642" s="224"/>
      <c r="Q642" s="225"/>
      <c r="R642" s="225"/>
      <c r="S642" s="322"/>
      <c r="T642" s="225"/>
      <c r="U642" s="318"/>
      <c r="V642" s="209"/>
      <c r="W642" s="209"/>
      <c r="X642" s="209"/>
      <c r="Y642" s="209"/>
      <c r="Z642" s="319"/>
      <c r="AA642" s="320"/>
      <c r="AB642" s="308" t="str">
        <f t="shared" si="19"/>
        <v/>
      </c>
      <c r="AC642" s="183"/>
      <c r="AD642" s="209"/>
      <c r="AE642" s="183"/>
      <c r="AF642" s="183"/>
      <c r="AG642" s="183"/>
      <c r="AH642" s="206"/>
      <c r="AI642" s="206"/>
      <c r="AJ642" s="209"/>
      <c r="AK642" s="183"/>
      <c r="AL642" s="206"/>
      <c r="AM642" s="206"/>
      <c r="AN642" s="183"/>
      <c r="AO642" s="209"/>
      <c r="AP642" s="308" t="str">
        <f t="shared" si="18"/>
        <v/>
      </c>
      <c r="AQ642" s="183"/>
      <c r="AR642" s="207" t="s">
        <v>87</v>
      </c>
      <c r="AS642" s="183"/>
      <c r="AT642" s="207" t="s">
        <v>250</v>
      </c>
      <c r="AU642" s="183"/>
      <c r="AV642" s="183"/>
      <c r="AW642" s="207" t="s">
        <v>250</v>
      </c>
      <c r="AX642" s="183"/>
      <c r="AY642" s="207" t="s">
        <v>250</v>
      </c>
      <c r="AZ642" s="207" t="s">
        <v>250</v>
      </c>
      <c r="BA642" s="183"/>
      <c r="BB642" s="183"/>
      <c r="BC642" s="183"/>
      <c r="BD642" s="207" t="s">
        <v>456</v>
      </c>
      <c r="BE642" s="183"/>
      <c r="BF642" s="183"/>
      <c r="BG642" s="183"/>
      <c r="BH642" s="183"/>
      <c r="BI642" s="183"/>
      <c r="BJ642" s="225"/>
      <c r="BN642" s="214"/>
      <c r="BO642" s="214"/>
      <c r="BP642" s="214"/>
      <c r="BQ642" s="215"/>
    </row>
    <row r="643" spans="1:69" ht="27" customHeight="1" thickTop="1" thickBot="1" x14ac:dyDescent="0.3">
      <c r="A643" s="122"/>
      <c r="B643" s="304" t="str">
        <f>IF(C643="","",(VLOOKUP(C643,Lookups!$B$4:$C$2561,2,FALSE)))</f>
        <v/>
      </c>
      <c r="C643" s="366"/>
      <c r="D643" s="315"/>
      <c r="E643" s="316"/>
      <c r="F643" s="225"/>
      <c r="G643" s="225"/>
      <c r="H643" s="225"/>
      <c r="I643" s="225"/>
      <c r="J643" s="225"/>
      <c r="K643" s="225"/>
      <c r="L643" s="225"/>
      <c r="M643" s="225"/>
      <c r="N643" s="225"/>
      <c r="O643" s="317"/>
      <c r="P643" s="224"/>
      <c r="Q643" s="225"/>
      <c r="R643" s="225"/>
      <c r="S643" s="322"/>
      <c r="T643" s="225"/>
      <c r="U643" s="318"/>
      <c r="V643" s="209"/>
      <c r="W643" s="209"/>
      <c r="X643" s="209"/>
      <c r="Y643" s="209"/>
      <c r="Z643" s="319"/>
      <c r="AA643" s="320"/>
      <c r="AB643" s="308" t="str">
        <f t="shared" si="19"/>
        <v/>
      </c>
      <c r="AC643" s="183"/>
      <c r="AD643" s="209"/>
      <c r="AE643" s="183"/>
      <c r="AF643" s="183"/>
      <c r="AG643" s="183"/>
      <c r="AH643" s="206"/>
      <c r="AI643" s="206"/>
      <c r="AJ643" s="209"/>
      <c r="AK643" s="183"/>
      <c r="AL643" s="206"/>
      <c r="AM643" s="206"/>
      <c r="AN643" s="183"/>
      <c r="AO643" s="209"/>
      <c r="AP643" s="308" t="str">
        <f t="shared" si="18"/>
        <v/>
      </c>
      <c r="AQ643" s="183"/>
      <c r="AR643" s="207" t="s">
        <v>87</v>
      </c>
      <c r="AS643" s="183"/>
      <c r="AT643" s="207" t="s">
        <v>250</v>
      </c>
      <c r="AU643" s="183"/>
      <c r="AV643" s="183"/>
      <c r="AW643" s="207" t="s">
        <v>250</v>
      </c>
      <c r="AX643" s="183"/>
      <c r="AY643" s="207" t="s">
        <v>250</v>
      </c>
      <c r="AZ643" s="207" t="s">
        <v>250</v>
      </c>
      <c r="BA643" s="183"/>
      <c r="BB643" s="183"/>
      <c r="BC643" s="183"/>
      <c r="BD643" s="207" t="s">
        <v>456</v>
      </c>
      <c r="BE643" s="183"/>
      <c r="BF643" s="183"/>
      <c r="BG643" s="183"/>
      <c r="BH643" s="183"/>
      <c r="BI643" s="183"/>
      <c r="BJ643" s="225"/>
      <c r="BN643" s="214"/>
      <c r="BO643" s="214"/>
      <c r="BP643" s="214"/>
      <c r="BQ643" s="215"/>
    </row>
    <row r="644" spans="1:69" ht="27" customHeight="1" thickTop="1" thickBot="1" x14ac:dyDescent="0.3">
      <c r="A644" s="122"/>
      <c r="B644" s="304" t="str">
        <f>IF(C644="","",(VLOOKUP(C644,Lookups!$B$4:$C$2561,2,FALSE)))</f>
        <v/>
      </c>
      <c r="C644" s="366"/>
      <c r="D644" s="315"/>
      <c r="E644" s="316"/>
      <c r="F644" s="225"/>
      <c r="G644" s="225"/>
      <c r="H644" s="225"/>
      <c r="I644" s="225"/>
      <c r="J644" s="225"/>
      <c r="K644" s="225"/>
      <c r="L644" s="225"/>
      <c r="M644" s="225"/>
      <c r="N644" s="225"/>
      <c r="O644" s="317"/>
      <c r="P644" s="224"/>
      <c r="Q644" s="225"/>
      <c r="R644" s="225"/>
      <c r="S644" s="322"/>
      <c r="T644" s="225"/>
      <c r="U644" s="318"/>
      <c r="V644" s="209"/>
      <c r="W644" s="209"/>
      <c r="X644" s="209"/>
      <c r="Y644" s="209"/>
      <c r="Z644" s="319"/>
      <c r="AA644" s="320"/>
      <c r="AB644" s="308" t="str">
        <f t="shared" si="19"/>
        <v/>
      </c>
      <c r="AC644" s="183"/>
      <c r="AD644" s="209"/>
      <c r="AE644" s="183"/>
      <c r="AF644" s="183"/>
      <c r="AG644" s="183"/>
      <c r="AH644" s="206"/>
      <c r="AI644" s="206"/>
      <c r="AJ644" s="209"/>
      <c r="AK644" s="183"/>
      <c r="AL644" s="206"/>
      <c r="AM644" s="206"/>
      <c r="AN644" s="183"/>
      <c r="AO644" s="209"/>
      <c r="AP644" s="308" t="str">
        <f t="shared" si="18"/>
        <v/>
      </c>
      <c r="AQ644" s="183"/>
      <c r="AR644" s="207" t="s">
        <v>87</v>
      </c>
      <c r="AS644" s="183"/>
      <c r="AT644" s="207" t="s">
        <v>250</v>
      </c>
      <c r="AU644" s="183"/>
      <c r="AV644" s="183"/>
      <c r="AW644" s="207" t="s">
        <v>250</v>
      </c>
      <c r="AX644" s="183"/>
      <c r="AY644" s="207" t="s">
        <v>250</v>
      </c>
      <c r="AZ644" s="207" t="s">
        <v>250</v>
      </c>
      <c r="BA644" s="183"/>
      <c r="BB644" s="183"/>
      <c r="BC644" s="183"/>
      <c r="BD644" s="207" t="s">
        <v>456</v>
      </c>
      <c r="BE644" s="183"/>
      <c r="BF644" s="183"/>
      <c r="BG644" s="183"/>
      <c r="BH644" s="183"/>
      <c r="BI644" s="183"/>
      <c r="BJ644" s="225"/>
      <c r="BN644" s="214"/>
      <c r="BO644" s="214"/>
      <c r="BP644" s="214"/>
      <c r="BQ644" s="215"/>
    </row>
    <row r="645" spans="1:69" ht="27" customHeight="1" thickTop="1" thickBot="1" x14ac:dyDescent="0.3">
      <c r="A645" s="122"/>
      <c r="B645" s="304" t="str">
        <f>IF(C645="","",(VLOOKUP(C645,Lookups!$B$4:$C$2561,2,FALSE)))</f>
        <v/>
      </c>
      <c r="C645" s="366"/>
      <c r="D645" s="315"/>
      <c r="E645" s="316"/>
      <c r="F645" s="225"/>
      <c r="G645" s="225"/>
      <c r="H645" s="225"/>
      <c r="I645" s="225"/>
      <c r="J645" s="225"/>
      <c r="K645" s="225"/>
      <c r="L645" s="225"/>
      <c r="M645" s="225"/>
      <c r="N645" s="225"/>
      <c r="O645" s="317"/>
      <c r="P645" s="224"/>
      <c r="Q645" s="225"/>
      <c r="R645" s="225"/>
      <c r="S645" s="322"/>
      <c r="T645" s="225"/>
      <c r="U645" s="318"/>
      <c r="V645" s="209"/>
      <c r="W645" s="209"/>
      <c r="X645" s="209"/>
      <c r="Y645" s="209"/>
      <c r="Z645" s="319"/>
      <c r="AA645" s="320"/>
      <c r="AB645" s="308" t="str">
        <f t="shared" si="19"/>
        <v/>
      </c>
      <c r="AC645" s="183"/>
      <c r="AD645" s="209"/>
      <c r="AE645" s="183"/>
      <c r="AF645" s="183"/>
      <c r="AG645" s="183"/>
      <c r="AH645" s="206"/>
      <c r="AI645" s="206"/>
      <c r="AJ645" s="209"/>
      <c r="AK645" s="183"/>
      <c r="AL645" s="206"/>
      <c r="AM645" s="206"/>
      <c r="AN645" s="183"/>
      <c r="AO645" s="209"/>
      <c r="AP645" s="308" t="str">
        <f t="shared" si="18"/>
        <v/>
      </c>
      <c r="AQ645" s="183"/>
      <c r="AR645" s="207" t="s">
        <v>87</v>
      </c>
      <c r="AS645" s="183"/>
      <c r="AT645" s="207" t="s">
        <v>250</v>
      </c>
      <c r="AU645" s="183"/>
      <c r="AV645" s="183"/>
      <c r="AW645" s="207" t="s">
        <v>250</v>
      </c>
      <c r="AX645" s="183"/>
      <c r="AY645" s="207" t="s">
        <v>250</v>
      </c>
      <c r="AZ645" s="207" t="s">
        <v>250</v>
      </c>
      <c r="BA645" s="183"/>
      <c r="BB645" s="183"/>
      <c r="BC645" s="183"/>
      <c r="BD645" s="207" t="s">
        <v>456</v>
      </c>
      <c r="BE645" s="183"/>
      <c r="BF645" s="183"/>
      <c r="BG645" s="183"/>
      <c r="BH645" s="183"/>
      <c r="BI645" s="183"/>
      <c r="BJ645" s="225"/>
      <c r="BN645" s="214"/>
      <c r="BO645" s="214"/>
      <c r="BP645" s="214"/>
      <c r="BQ645" s="215"/>
    </row>
    <row r="646" spans="1:69" ht="27" customHeight="1" thickTop="1" thickBot="1" x14ac:dyDescent="0.3">
      <c r="A646" s="122"/>
      <c r="B646" s="304" t="str">
        <f>IF(C646="","",(VLOOKUP(C646,Lookups!$B$4:$C$2561,2,FALSE)))</f>
        <v/>
      </c>
      <c r="C646" s="366"/>
      <c r="D646" s="315"/>
      <c r="E646" s="316"/>
      <c r="F646" s="225"/>
      <c r="G646" s="225"/>
      <c r="H646" s="225"/>
      <c r="I646" s="225"/>
      <c r="J646" s="225"/>
      <c r="K646" s="225"/>
      <c r="L646" s="225"/>
      <c r="M646" s="225"/>
      <c r="N646" s="225"/>
      <c r="O646" s="317"/>
      <c r="P646" s="224"/>
      <c r="Q646" s="225"/>
      <c r="R646" s="225"/>
      <c r="S646" s="322"/>
      <c r="T646" s="225"/>
      <c r="U646" s="318"/>
      <c r="V646" s="209"/>
      <c r="W646" s="209"/>
      <c r="X646" s="209"/>
      <c r="Y646" s="209"/>
      <c r="Z646" s="319"/>
      <c r="AA646" s="320"/>
      <c r="AB646" s="308" t="str">
        <f t="shared" si="19"/>
        <v/>
      </c>
      <c r="AC646" s="183"/>
      <c r="AD646" s="209"/>
      <c r="AE646" s="183"/>
      <c r="AF646" s="183"/>
      <c r="AG646" s="183"/>
      <c r="AH646" s="206"/>
      <c r="AI646" s="206"/>
      <c r="AJ646" s="209"/>
      <c r="AK646" s="183"/>
      <c r="AL646" s="206"/>
      <c r="AM646" s="206"/>
      <c r="AN646" s="183"/>
      <c r="AO646" s="209"/>
      <c r="AP646" s="308" t="str">
        <f t="shared" ref="AP646:AP709" si="20">IF(AO646="","",VLOOKUP(AO646,MarkMaterialDesc,2,FALSE))</f>
        <v/>
      </c>
      <c r="AQ646" s="183"/>
      <c r="AR646" s="207" t="s">
        <v>87</v>
      </c>
      <c r="AS646" s="183"/>
      <c r="AT646" s="207" t="s">
        <v>250</v>
      </c>
      <c r="AU646" s="183"/>
      <c r="AV646" s="183"/>
      <c r="AW646" s="207" t="s">
        <v>250</v>
      </c>
      <c r="AX646" s="183"/>
      <c r="AY646" s="207" t="s">
        <v>250</v>
      </c>
      <c r="AZ646" s="207" t="s">
        <v>250</v>
      </c>
      <c r="BA646" s="183"/>
      <c r="BB646" s="183"/>
      <c r="BC646" s="183"/>
      <c r="BD646" s="207" t="s">
        <v>456</v>
      </c>
      <c r="BE646" s="183"/>
      <c r="BF646" s="183"/>
      <c r="BG646" s="183"/>
      <c r="BH646" s="183"/>
      <c r="BI646" s="183"/>
      <c r="BJ646" s="225"/>
      <c r="BN646" s="214"/>
      <c r="BO646" s="214"/>
      <c r="BP646" s="214"/>
      <c r="BQ646" s="215"/>
    </row>
    <row r="647" spans="1:69" ht="27" customHeight="1" thickTop="1" thickBot="1" x14ac:dyDescent="0.3">
      <c r="A647" s="122"/>
      <c r="B647" s="304" t="str">
        <f>IF(C647="","",(VLOOKUP(C647,Lookups!$B$4:$C$2561,2,FALSE)))</f>
        <v/>
      </c>
      <c r="C647" s="366"/>
      <c r="D647" s="315"/>
      <c r="E647" s="316"/>
      <c r="F647" s="225"/>
      <c r="G647" s="225"/>
      <c r="H647" s="225"/>
      <c r="I647" s="225"/>
      <c r="J647" s="225"/>
      <c r="K647" s="225"/>
      <c r="L647" s="225"/>
      <c r="M647" s="225"/>
      <c r="N647" s="225"/>
      <c r="O647" s="317"/>
      <c r="P647" s="224"/>
      <c r="Q647" s="225"/>
      <c r="R647" s="225"/>
      <c r="S647" s="322"/>
      <c r="T647" s="225"/>
      <c r="U647" s="318"/>
      <c r="V647" s="209"/>
      <c r="W647" s="209"/>
      <c r="X647" s="209"/>
      <c r="Y647" s="209"/>
      <c r="Z647" s="319"/>
      <c r="AA647" s="320"/>
      <c r="AB647" s="308" t="str">
        <f t="shared" ref="AB647:AB710" si="21">IF(AA647="","",VLOOKUP(AA647,MarkTypeDesc,2,FALSE))</f>
        <v/>
      </c>
      <c r="AC647" s="183"/>
      <c r="AD647" s="209"/>
      <c r="AE647" s="183"/>
      <c r="AF647" s="183"/>
      <c r="AG647" s="183"/>
      <c r="AH647" s="206"/>
      <c r="AI647" s="206"/>
      <c r="AJ647" s="209"/>
      <c r="AK647" s="183"/>
      <c r="AL647" s="206"/>
      <c r="AM647" s="206"/>
      <c r="AN647" s="183"/>
      <c r="AO647" s="209"/>
      <c r="AP647" s="308" t="str">
        <f t="shared" si="20"/>
        <v/>
      </c>
      <c r="AQ647" s="183"/>
      <c r="AR647" s="207" t="s">
        <v>87</v>
      </c>
      <c r="AS647" s="183"/>
      <c r="AT647" s="207" t="s">
        <v>250</v>
      </c>
      <c r="AU647" s="183"/>
      <c r="AV647" s="183"/>
      <c r="AW647" s="207" t="s">
        <v>250</v>
      </c>
      <c r="AX647" s="183"/>
      <c r="AY647" s="207" t="s">
        <v>250</v>
      </c>
      <c r="AZ647" s="207" t="s">
        <v>250</v>
      </c>
      <c r="BA647" s="183"/>
      <c r="BB647" s="183"/>
      <c r="BC647" s="183"/>
      <c r="BD647" s="207" t="s">
        <v>456</v>
      </c>
      <c r="BE647" s="183"/>
      <c r="BF647" s="183"/>
      <c r="BG647" s="183"/>
      <c r="BH647" s="183"/>
      <c r="BI647" s="183"/>
      <c r="BJ647" s="225"/>
      <c r="BN647" s="214"/>
      <c r="BO647" s="214"/>
      <c r="BP647" s="214"/>
      <c r="BQ647" s="215"/>
    </row>
    <row r="648" spans="1:69" ht="27" customHeight="1" thickTop="1" thickBot="1" x14ac:dyDescent="0.3">
      <c r="A648" s="122"/>
      <c r="B648" s="304" t="str">
        <f>IF(C648="","",(VLOOKUP(C648,Lookups!$B$4:$C$2561,2,FALSE)))</f>
        <v/>
      </c>
      <c r="C648" s="366"/>
      <c r="D648" s="315"/>
      <c r="E648" s="316"/>
      <c r="F648" s="225"/>
      <c r="G648" s="225"/>
      <c r="H648" s="225"/>
      <c r="I648" s="225"/>
      <c r="J648" s="225"/>
      <c r="K648" s="225"/>
      <c r="L648" s="225"/>
      <c r="M648" s="225"/>
      <c r="N648" s="225"/>
      <c r="O648" s="317"/>
      <c r="P648" s="224"/>
      <c r="Q648" s="225"/>
      <c r="R648" s="225"/>
      <c r="S648" s="322"/>
      <c r="T648" s="225"/>
      <c r="U648" s="318"/>
      <c r="V648" s="209"/>
      <c r="W648" s="209"/>
      <c r="X648" s="209"/>
      <c r="Y648" s="209"/>
      <c r="Z648" s="319"/>
      <c r="AA648" s="320"/>
      <c r="AB648" s="308" t="str">
        <f t="shared" si="21"/>
        <v/>
      </c>
      <c r="AC648" s="183"/>
      <c r="AD648" s="209"/>
      <c r="AE648" s="183"/>
      <c r="AF648" s="183"/>
      <c r="AG648" s="183"/>
      <c r="AH648" s="206"/>
      <c r="AI648" s="206"/>
      <c r="AJ648" s="209"/>
      <c r="AK648" s="183"/>
      <c r="AL648" s="206"/>
      <c r="AM648" s="206"/>
      <c r="AN648" s="183"/>
      <c r="AO648" s="209"/>
      <c r="AP648" s="308" t="str">
        <f t="shared" si="20"/>
        <v/>
      </c>
      <c r="AQ648" s="183"/>
      <c r="AR648" s="207" t="s">
        <v>87</v>
      </c>
      <c r="AS648" s="183"/>
      <c r="AT648" s="207" t="s">
        <v>250</v>
      </c>
      <c r="AU648" s="183"/>
      <c r="AV648" s="183"/>
      <c r="AW648" s="207" t="s">
        <v>250</v>
      </c>
      <c r="AX648" s="183"/>
      <c r="AY648" s="207" t="s">
        <v>250</v>
      </c>
      <c r="AZ648" s="207" t="s">
        <v>250</v>
      </c>
      <c r="BA648" s="183"/>
      <c r="BB648" s="183"/>
      <c r="BC648" s="183"/>
      <c r="BD648" s="207" t="s">
        <v>456</v>
      </c>
      <c r="BE648" s="183"/>
      <c r="BF648" s="183"/>
      <c r="BG648" s="183"/>
      <c r="BH648" s="183"/>
      <c r="BI648" s="183"/>
      <c r="BJ648" s="225"/>
      <c r="BN648" s="214"/>
      <c r="BO648" s="214"/>
      <c r="BP648" s="214"/>
      <c r="BQ648" s="215"/>
    </row>
    <row r="649" spans="1:69" ht="27" customHeight="1" thickTop="1" thickBot="1" x14ac:dyDescent="0.3">
      <c r="A649" s="122"/>
      <c r="B649" s="304" t="str">
        <f>IF(C649="","",(VLOOKUP(C649,Lookups!$B$4:$C$2561,2,FALSE)))</f>
        <v/>
      </c>
      <c r="C649" s="366"/>
      <c r="D649" s="315"/>
      <c r="E649" s="316"/>
      <c r="F649" s="225"/>
      <c r="G649" s="225"/>
      <c r="H649" s="225"/>
      <c r="I649" s="225"/>
      <c r="J649" s="225"/>
      <c r="K649" s="225"/>
      <c r="L649" s="225"/>
      <c r="M649" s="225"/>
      <c r="N649" s="225"/>
      <c r="O649" s="317"/>
      <c r="P649" s="224"/>
      <c r="Q649" s="225"/>
      <c r="R649" s="225"/>
      <c r="S649" s="322"/>
      <c r="T649" s="225"/>
      <c r="U649" s="318"/>
      <c r="V649" s="209"/>
      <c r="W649" s="209"/>
      <c r="X649" s="209"/>
      <c r="Y649" s="209"/>
      <c r="Z649" s="319"/>
      <c r="AA649" s="320"/>
      <c r="AB649" s="308" t="str">
        <f t="shared" si="21"/>
        <v/>
      </c>
      <c r="AC649" s="183"/>
      <c r="AD649" s="209"/>
      <c r="AE649" s="183"/>
      <c r="AF649" s="183"/>
      <c r="AG649" s="183"/>
      <c r="AH649" s="206"/>
      <c r="AI649" s="206"/>
      <c r="AJ649" s="209"/>
      <c r="AK649" s="183"/>
      <c r="AL649" s="206"/>
      <c r="AM649" s="206"/>
      <c r="AN649" s="183"/>
      <c r="AO649" s="209"/>
      <c r="AP649" s="308" t="str">
        <f t="shared" si="20"/>
        <v/>
      </c>
      <c r="AQ649" s="183"/>
      <c r="AR649" s="207" t="s">
        <v>87</v>
      </c>
      <c r="AS649" s="183"/>
      <c r="AT649" s="207" t="s">
        <v>250</v>
      </c>
      <c r="AU649" s="183"/>
      <c r="AV649" s="183"/>
      <c r="AW649" s="207" t="s">
        <v>250</v>
      </c>
      <c r="AX649" s="183"/>
      <c r="AY649" s="207" t="s">
        <v>250</v>
      </c>
      <c r="AZ649" s="207" t="s">
        <v>250</v>
      </c>
      <c r="BA649" s="183"/>
      <c r="BB649" s="183"/>
      <c r="BC649" s="183"/>
      <c r="BD649" s="207" t="s">
        <v>456</v>
      </c>
      <c r="BE649" s="183"/>
      <c r="BF649" s="183"/>
      <c r="BG649" s="183"/>
      <c r="BH649" s="183"/>
      <c r="BI649" s="183"/>
      <c r="BJ649" s="225"/>
      <c r="BN649" s="214"/>
      <c r="BO649" s="214"/>
      <c r="BP649" s="214"/>
      <c r="BQ649" s="215"/>
    </row>
    <row r="650" spans="1:69" ht="27" customHeight="1" thickTop="1" thickBot="1" x14ac:dyDescent="0.3">
      <c r="A650" s="122"/>
      <c r="B650" s="304" t="str">
        <f>IF(C650="","",(VLOOKUP(C650,Lookups!$B$4:$C$2561,2,FALSE)))</f>
        <v/>
      </c>
      <c r="C650" s="366"/>
      <c r="D650" s="315"/>
      <c r="E650" s="316"/>
      <c r="F650" s="225"/>
      <c r="G650" s="225"/>
      <c r="H650" s="225"/>
      <c r="I650" s="225"/>
      <c r="J650" s="225"/>
      <c r="K650" s="225"/>
      <c r="L650" s="225"/>
      <c r="M650" s="225"/>
      <c r="N650" s="225"/>
      <c r="O650" s="317"/>
      <c r="P650" s="224"/>
      <c r="Q650" s="225"/>
      <c r="R650" s="225"/>
      <c r="S650" s="322"/>
      <c r="T650" s="225"/>
      <c r="U650" s="318"/>
      <c r="V650" s="209"/>
      <c r="W650" s="209"/>
      <c r="X650" s="209"/>
      <c r="Y650" s="209"/>
      <c r="Z650" s="319"/>
      <c r="AA650" s="320"/>
      <c r="AB650" s="308" t="str">
        <f t="shared" si="21"/>
        <v/>
      </c>
      <c r="AC650" s="183"/>
      <c r="AD650" s="209"/>
      <c r="AE650" s="183"/>
      <c r="AF650" s="183"/>
      <c r="AG650" s="183"/>
      <c r="AH650" s="206"/>
      <c r="AI650" s="206"/>
      <c r="AJ650" s="209"/>
      <c r="AK650" s="183"/>
      <c r="AL650" s="206"/>
      <c r="AM650" s="206"/>
      <c r="AN650" s="183"/>
      <c r="AO650" s="209"/>
      <c r="AP650" s="308" t="str">
        <f t="shared" si="20"/>
        <v/>
      </c>
      <c r="AQ650" s="183"/>
      <c r="AR650" s="207" t="s">
        <v>87</v>
      </c>
      <c r="AS650" s="183"/>
      <c r="AT650" s="207" t="s">
        <v>250</v>
      </c>
      <c r="AU650" s="183"/>
      <c r="AV650" s="183"/>
      <c r="AW650" s="207" t="s">
        <v>250</v>
      </c>
      <c r="AX650" s="183"/>
      <c r="AY650" s="207" t="s">
        <v>250</v>
      </c>
      <c r="AZ650" s="207" t="s">
        <v>250</v>
      </c>
      <c r="BA650" s="183"/>
      <c r="BB650" s="183"/>
      <c r="BC650" s="183"/>
      <c r="BD650" s="207" t="s">
        <v>456</v>
      </c>
      <c r="BE650" s="183"/>
      <c r="BF650" s="183"/>
      <c r="BG650" s="183"/>
      <c r="BH650" s="183"/>
      <c r="BI650" s="183"/>
      <c r="BJ650" s="225"/>
      <c r="BN650" s="214"/>
      <c r="BO650" s="214"/>
      <c r="BP650" s="214"/>
      <c r="BQ650" s="215"/>
    </row>
    <row r="651" spans="1:69" ht="27" customHeight="1" thickTop="1" thickBot="1" x14ac:dyDescent="0.3">
      <c r="A651" s="122"/>
      <c r="B651" s="304" t="str">
        <f>IF(C651="","",(VLOOKUP(C651,Lookups!$B$4:$C$2561,2,FALSE)))</f>
        <v/>
      </c>
      <c r="C651" s="366"/>
      <c r="D651" s="315"/>
      <c r="E651" s="316"/>
      <c r="F651" s="225"/>
      <c r="G651" s="225"/>
      <c r="H651" s="225"/>
      <c r="I651" s="225"/>
      <c r="J651" s="225"/>
      <c r="K651" s="225"/>
      <c r="L651" s="225"/>
      <c r="M651" s="225"/>
      <c r="N651" s="225"/>
      <c r="O651" s="317"/>
      <c r="P651" s="224"/>
      <c r="Q651" s="225"/>
      <c r="R651" s="225"/>
      <c r="S651" s="322"/>
      <c r="T651" s="225"/>
      <c r="U651" s="318"/>
      <c r="V651" s="209"/>
      <c r="W651" s="209"/>
      <c r="X651" s="209"/>
      <c r="Y651" s="209"/>
      <c r="Z651" s="319"/>
      <c r="AA651" s="320"/>
      <c r="AB651" s="308" t="str">
        <f t="shared" si="21"/>
        <v/>
      </c>
      <c r="AC651" s="183"/>
      <c r="AD651" s="209"/>
      <c r="AE651" s="183"/>
      <c r="AF651" s="183"/>
      <c r="AG651" s="183"/>
      <c r="AH651" s="206"/>
      <c r="AI651" s="206"/>
      <c r="AJ651" s="209"/>
      <c r="AK651" s="183"/>
      <c r="AL651" s="206"/>
      <c r="AM651" s="206"/>
      <c r="AN651" s="183"/>
      <c r="AO651" s="209"/>
      <c r="AP651" s="308" t="str">
        <f t="shared" si="20"/>
        <v/>
      </c>
      <c r="AQ651" s="183"/>
      <c r="AR651" s="207" t="s">
        <v>87</v>
      </c>
      <c r="AS651" s="183"/>
      <c r="AT651" s="207" t="s">
        <v>250</v>
      </c>
      <c r="AU651" s="183"/>
      <c r="AV651" s="183"/>
      <c r="AW651" s="207" t="s">
        <v>250</v>
      </c>
      <c r="AX651" s="183"/>
      <c r="AY651" s="207" t="s">
        <v>250</v>
      </c>
      <c r="AZ651" s="207" t="s">
        <v>250</v>
      </c>
      <c r="BA651" s="183"/>
      <c r="BB651" s="183"/>
      <c r="BC651" s="183"/>
      <c r="BD651" s="207" t="s">
        <v>456</v>
      </c>
      <c r="BE651" s="183"/>
      <c r="BF651" s="183"/>
      <c r="BG651" s="183"/>
      <c r="BH651" s="183"/>
      <c r="BI651" s="183"/>
      <c r="BJ651" s="225"/>
      <c r="BN651" s="214"/>
      <c r="BO651" s="214"/>
      <c r="BP651" s="214"/>
      <c r="BQ651" s="215"/>
    </row>
    <row r="652" spans="1:69" ht="27" customHeight="1" thickTop="1" thickBot="1" x14ac:dyDescent="0.3">
      <c r="A652" s="122"/>
      <c r="B652" s="304" t="str">
        <f>IF(C652="","",(VLOOKUP(C652,Lookups!$B$4:$C$2561,2,FALSE)))</f>
        <v/>
      </c>
      <c r="C652" s="366"/>
      <c r="D652" s="315"/>
      <c r="E652" s="316"/>
      <c r="F652" s="225"/>
      <c r="G652" s="225"/>
      <c r="H652" s="225"/>
      <c r="I652" s="225"/>
      <c r="J652" s="225"/>
      <c r="K652" s="225"/>
      <c r="L652" s="225"/>
      <c r="M652" s="225"/>
      <c r="N652" s="225"/>
      <c r="O652" s="317"/>
      <c r="P652" s="224"/>
      <c r="Q652" s="225"/>
      <c r="R652" s="225"/>
      <c r="S652" s="322"/>
      <c r="T652" s="225"/>
      <c r="U652" s="318"/>
      <c r="V652" s="209"/>
      <c r="W652" s="209"/>
      <c r="X652" s="209"/>
      <c r="Y652" s="209"/>
      <c r="Z652" s="319"/>
      <c r="AA652" s="320"/>
      <c r="AB652" s="308" t="str">
        <f t="shared" si="21"/>
        <v/>
      </c>
      <c r="AC652" s="183"/>
      <c r="AD652" s="209"/>
      <c r="AE652" s="183"/>
      <c r="AF652" s="183"/>
      <c r="AG652" s="183"/>
      <c r="AH652" s="206"/>
      <c r="AI652" s="206"/>
      <c r="AJ652" s="209"/>
      <c r="AK652" s="183"/>
      <c r="AL652" s="206"/>
      <c r="AM652" s="206"/>
      <c r="AN652" s="183"/>
      <c r="AO652" s="209"/>
      <c r="AP652" s="308" t="str">
        <f t="shared" si="20"/>
        <v/>
      </c>
      <c r="AQ652" s="183"/>
      <c r="AR652" s="207" t="s">
        <v>87</v>
      </c>
      <c r="AS652" s="183"/>
      <c r="AT652" s="207" t="s">
        <v>250</v>
      </c>
      <c r="AU652" s="183"/>
      <c r="AV652" s="183"/>
      <c r="AW652" s="207" t="s">
        <v>250</v>
      </c>
      <c r="AX652" s="183"/>
      <c r="AY652" s="207" t="s">
        <v>250</v>
      </c>
      <c r="AZ652" s="207" t="s">
        <v>250</v>
      </c>
      <c r="BA652" s="183"/>
      <c r="BB652" s="183"/>
      <c r="BC652" s="183"/>
      <c r="BD652" s="207" t="s">
        <v>456</v>
      </c>
      <c r="BE652" s="183"/>
      <c r="BF652" s="183"/>
      <c r="BG652" s="183"/>
      <c r="BH652" s="183"/>
      <c r="BI652" s="183"/>
      <c r="BJ652" s="225"/>
      <c r="BN652" s="214"/>
      <c r="BO652" s="214"/>
      <c r="BP652" s="214"/>
      <c r="BQ652" s="215"/>
    </row>
    <row r="653" spans="1:69" ht="27" customHeight="1" thickTop="1" thickBot="1" x14ac:dyDescent="0.3">
      <c r="A653" s="122"/>
      <c r="B653" s="304" t="str">
        <f>IF(C653="","",(VLOOKUP(C653,Lookups!$B$4:$C$2561,2,FALSE)))</f>
        <v/>
      </c>
      <c r="C653" s="366"/>
      <c r="D653" s="315"/>
      <c r="E653" s="316"/>
      <c r="F653" s="225"/>
      <c r="G653" s="225"/>
      <c r="H653" s="225"/>
      <c r="I653" s="225"/>
      <c r="J653" s="225"/>
      <c r="K653" s="225"/>
      <c r="L653" s="225"/>
      <c r="M653" s="225"/>
      <c r="N653" s="225"/>
      <c r="O653" s="317"/>
      <c r="P653" s="224"/>
      <c r="Q653" s="225"/>
      <c r="R653" s="225"/>
      <c r="S653" s="322"/>
      <c r="T653" s="225"/>
      <c r="U653" s="318"/>
      <c r="V653" s="209"/>
      <c r="W653" s="209"/>
      <c r="X653" s="209"/>
      <c r="Y653" s="209"/>
      <c r="Z653" s="319"/>
      <c r="AA653" s="320"/>
      <c r="AB653" s="308" t="str">
        <f t="shared" si="21"/>
        <v/>
      </c>
      <c r="AC653" s="183"/>
      <c r="AD653" s="209"/>
      <c r="AE653" s="183"/>
      <c r="AF653" s="183"/>
      <c r="AG653" s="183"/>
      <c r="AH653" s="206"/>
      <c r="AI653" s="206"/>
      <c r="AJ653" s="209"/>
      <c r="AK653" s="183"/>
      <c r="AL653" s="206"/>
      <c r="AM653" s="206"/>
      <c r="AN653" s="183"/>
      <c r="AO653" s="209"/>
      <c r="AP653" s="308" t="str">
        <f t="shared" si="20"/>
        <v/>
      </c>
      <c r="AQ653" s="183"/>
      <c r="AR653" s="207" t="s">
        <v>87</v>
      </c>
      <c r="AS653" s="183"/>
      <c r="AT653" s="207" t="s">
        <v>250</v>
      </c>
      <c r="AU653" s="183"/>
      <c r="AV653" s="183"/>
      <c r="AW653" s="207" t="s">
        <v>250</v>
      </c>
      <c r="AX653" s="183"/>
      <c r="AY653" s="207" t="s">
        <v>250</v>
      </c>
      <c r="AZ653" s="207" t="s">
        <v>250</v>
      </c>
      <c r="BA653" s="183"/>
      <c r="BB653" s="183"/>
      <c r="BC653" s="183"/>
      <c r="BD653" s="207" t="s">
        <v>456</v>
      </c>
      <c r="BE653" s="183"/>
      <c r="BF653" s="183"/>
      <c r="BG653" s="183"/>
      <c r="BH653" s="183"/>
      <c r="BI653" s="183"/>
      <c r="BJ653" s="225"/>
      <c r="BN653" s="214"/>
      <c r="BO653" s="214"/>
      <c r="BP653" s="214"/>
      <c r="BQ653" s="215"/>
    </row>
    <row r="654" spans="1:69" ht="27" customHeight="1" thickTop="1" thickBot="1" x14ac:dyDescent="0.3">
      <c r="A654" s="122"/>
      <c r="B654" s="304" t="str">
        <f>IF(C654="","",(VLOOKUP(C654,Lookups!$B$4:$C$2561,2,FALSE)))</f>
        <v/>
      </c>
      <c r="C654" s="366"/>
      <c r="D654" s="315"/>
      <c r="E654" s="316"/>
      <c r="F654" s="225"/>
      <c r="G654" s="225"/>
      <c r="H654" s="225"/>
      <c r="I654" s="225"/>
      <c r="J654" s="225"/>
      <c r="K654" s="225"/>
      <c r="L654" s="225"/>
      <c r="M654" s="225"/>
      <c r="N654" s="225"/>
      <c r="O654" s="317"/>
      <c r="P654" s="224"/>
      <c r="Q654" s="225"/>
      <c r="R654" s="225"/>
      <c r="S654" s="322"/>
      <c r="T654" s="225"/>
      <c r="U654" s="318"/>
      <c r="V654" s="209"/>
      <c r="W654" s="209"/>
      <c r="X654" s="209"/>
      <c r="Y654" s="209"/>
      <c r="Z654" s="319"/>
      <c r="AA654" s="320"/>
      <c r="AB654" s="308" t="str">
        <f t="shared" si="21"/>
        <v/>
      </c>
      <c r="AC654" s="183"/>
      <c r="AD654" s="209"/>
      <c r="AE654" s="183"/>
      <c r="AF654" s="183"/>
      <c r="AG654" s="183"/>
      <c r="AH654" s="206"/>
      <c r="AI654" s="206"/>
      <c r="AJ654" s="209"/>
      <c r="AK654" s="183"/>
      <c r="AL654" s="206"/>
      <c r="AM654" s="206"/>
      <c r="AN654" s="183"/>
      <c r="AO654" s="209"/>
      <c r="AP654" s="308" t="str">
        <f t="shared" si="20"/>
        <v/>
      </c>
      <c r="AQ654" s="183"/>
      <c r="AR654" s="207" t="s">
        <v>87</v>
      </c>
      <c r="AS654" s="183"/>
      <c r="AT654" s="207" t="s">
        <v>250</v>
      </c>
      <c r="AU654" s="183"/>
      <c r="AV654" s="183"/>
      <c r="AW654" s="207" t="s">
        <v>250</v>
      </c>
      <c r="AX654" s="183"/>
      <c r="AY654" s="207" t="s">
        <v>250</v>
      </c>
      <c r="AZ654" s="207" t="s">
        <v>250</v>
      </c>
      <c r="BA654" s="183"/>
      <c r="BB654" s="183"/>
      <c r="BC654" s="183"/>
      <c r="BD654" s="207" t="s">
        <v>456</v>
      </c>
      <c r="BE654" s="183"/>
      <c r="BF654" s="183"/>
      <c r="BG654" s="183"/>
      <c r="BH654" s="183"/>
      <c r="BI654" s="183"/>
      <c r="BJ654" s="225"/>
      <c r="BN654" s="214"/>
      <c r="BO654" s="214"/>
      <c r="BP654" s="214"/>
      <c r="BQ654" s="215"/>
    </row>
    <row r="655" spans="1:69" ht="27" customHeight="1" thickTop="1" thickBot="1" x14ac:dyDescent="0.3">
      <c r="A655" s="122"/>
      <c r="B655" s="304" t="str">
        <f>IF(C655="","",(VLOOKUP(C655,Lookups!$B$4:$C$2561,2,FALSE)))</f>
        <v/>
      </c>
      <c r="C655" s="366"/>
      <c r="D655" s="315"/>
      <c r="E655" s="316"/>
      <c r="F655" s="225"/>
      <c r="G655" s="225"/>
      <c r="H655" s="225"/>
      <c r="I655" s="225"/>
      <c r="J655" s="225"/>
      <c r="K655" s="225"/>
      <c r="L655" s="225"/>
      <c r="M655" s="225"/>
      <c r="N655" s="225"/>
      <c r="O655" s="317"/>
      <c r="P655" s="224"/>
      <c r="Q655" s="225"/>
      <c r="R655" s="225"/>
      <c r="S655" s="322"/>
      <c r="T655" s="225"/>
      <c r="U655" s="318"/>
      <c r="V655" s="209"/>
      <c r="W655" s="209"/>
      <c r="X655" s="209"/>
      <c r="Y655" s="209"/>
      <c r="Z655" s="319"/>
      <c r="AA655" s="320"/>
      <c r="AB655" s="308" t="str">
        <f t="shared" si="21"/>
        <v/>
      </c>
      <c r="AC655" s="183"/>
      <c r="AD655" s="209"/>
      <c r="AE655" s="183"/>
      <c r="AF655" s="183"/>
      <c r="AG655" s="183"/>
      <c r="AH655" s="206"/>
      <c r="AI655" s="206"/>
      <c r="AJ655" s="209"/>
      <c r="AK655" s="183"/>
      <c r="AL655" s="206"/>
      <c r="AM655" s="206"/>
      <c r="AN655" s="183"/>
      <c r="AO655" s="209"/>
      <c r="AP655" s="308" t="str">
        <f t="shared" si="20"/>
        <v/>
      </c>
      <c r="AQ655" s="183"/>
      <c r="AR655" s="207" t="s">
        <v>87</v>
      </c>
      <c r="AS655" s="183"/>
      <c r="AT655" s="207" t="s">
        <v>250</v>
      </c>
      <c r="AU655" s="183"/>
      <c r="AV655" s="183"/>
      <c r="AW655" s="207" t="s">
        <v>250</v>
      </c>
      <c r="AX655" s="183"/>
      <c r="AY655" s="207" t="s">
        <v>250</v>
      </c>
      <c r="AZ655" s="207" t="s">
        <v>250</v>
      </c>
      <c r="BA655" s="183"/>
      <c r="BB655" s="183"/>
      <c r="BC655" s="183"/>
      <c r="BD655" s="207" t="s">
        <v>456</v>
      </c>
      <c r="BE655" s="183"/>
      <c r="BF655" s="183"/>
      <c r="BG655" s="183"/>
      <c r="BH655" s="183"/>
      <c r="BI655" s="183"/>
      <c r="BJ655" s="225"/>
      <c r="BN655" s="214"/>
      <c r="BO655" s="214"/>
      <c r="BP655" s="214"/>
      <c r="BQ655" s="215"/>
    </row>
    <row r="656" spans="1:69" ht="27" customHeight="1" thickTop="1" thickBot="1" x14ac:dyDescent="0.3">
      <c r="A656" s="122"/>
      <c r="B656" s="304" t="str">
        <f>IF(C656="","",(VLOOKUP(C656,Lookups!$B$4:$C$2561,2,FALSE)))</f>
        <v/>
      </c>
      <c r="C656" s="366"/>
      <c r="D656" s="315"/>
      <c r="E656" s="316"/>
      <c r="F656" s="225"/>
      <c r="G656" s="225"/>
      <c r="H656" s="225"/>
      <c r="I656" s="225"/>
      <c r="J656" s="225"/>
      <c r="K656" s="225"/>
      <c r="L656" s="225"/>
      <c r="M656" s="225"/>
      <c r="N656" s="225"/>
      <c r="O656" s="317"/>
      <c r="P656" s="224"/>
      <c r="Q656" s="225"/>
      <c r="R656" s="225"/>
      <c r="S656" s="322"/>
      <c r="T656" s="225"/>
      <c r="U656" s="318"/>
      <c r="V656" s="209"/>
      <c r="W656" s="209"/>
      <c r="X656" s="209"/>
      <c r="Y656" s="209"/>
      <c r="Z656" s="319"/>
      <c r="AA656" s="320"/>
      <c r="AB656" s="308" t="str">
        <f t="shared" si="21"/>
        <v/>
      </c>
      <c r="AC656" s="183"/>
      <c r="AD656" s="209"/>
      <c r="AE656" s="183"/>
      <c r="AF656" s="183"/>
      <c r="AG656" s="183"/>
      <c r="AH656" s="206"/>
      <c r="AI656" s="206"/>
      <c r="AJ656" s="209"/>
      <c r="AK656" s="183"/>
      <c r="AL656" s="206"/>
      <c r="AM656" s="206"/>
      <c r="AN656" s="183"/>
      <c r="AO656" s="209"/>
      <c r="AP656" s="308" t="str">
        <f t="shared" si="20"/>
        <v/>
      </c>
      <c r="AQ656" s="183"/>
      <c r="AR656" s="207" t="s">
        <v>87</v>
      </c>
      <c r="AS656" s="183"/>
      <c r="AT656" s="207" t="s">
        <v>250</v>
      </c>
      <c r="AU656" s="183"/>
      <c r="AV656" s="183"/>
      <c r="AW656" s="207" t="s">
        <v>250</v>
      </c>
      <c r="AX656" s="183"/>
      <c r="AY656" s="207" t="s">
        <v>250</v>
      </c>
      <c r="AZ656" s="207" t="s">
        <v>250</v>
      </c>
      <c r="BA656" s="183"/>
      <c r="BB656" s="183"/>
      <c r="BC656" s="183"/>
      <c r="BD656" s="207" t="s">
        <v>456</v>
      </c>
      <c r="BE656" s="183"/>
      <c r="BF656" s="183"/>
      <c r="BG656" s="183"/>
      <c r="BH656" s="183"/>
      <c r="BI656" s="183"/>
      <c r="BJ656" s="225"/>
      <c r="BN656" s="214"/>
      <c r="BO656" s="214"/>
      <c r="BP656" s="214"/>
      <c r="BQ656" s="215"/>
    </row>
    <row r="657" spans="1:69" ht="27" customHeight="1" thickTop="1" thickBot="1" x14ac:dyDescent="0.3">
      <c r="A657" s="122"/>
      <c r="B657" s="304" t="str">
        <f>IF(C657="","",(VLOOKUP(C657,Lookups!$B$4:$C$2561,2,FALSE)))</f>
        <v/>
      </c>
      <c r="C657" s="366"/>
      <c r="D657" s="315"/>
      <c r="E657" s="316"/>
      <c r="F657" s="225"/>
      <c r="G657" s="225"/>
      <c r="H657" s="225"/>
      <c r="I657" s="225"/>
      <c r="J657" s="225"/>
      <c r="K657" s="225"/>
      <c r="L657" s="225"/>
      <c r="M657" s="225"/>
      <c r="N657" s="225"/>
      <c r="O657" s="317"/>
      <c r="P657" s="224"/>
      <c r="Q657" s="225"/>
      <c r="R657" s="225"/>
      <c r="S657" s="322"/>
      <c r="T657" s="225"/>
      <c r="U657" s="318"/>
      <c r="V657" s="209"/>
      <c r="W657" s="209"/>
      <c r="X657" s="209"/>
      <c r="Y657" s="209"/>
      <c r="Z657" s="319"/>
      <c r="AA657" s="320"/>
      <c r="AB657" s="308" t="str">
        <f t="shared" si="21"/>
        <v/>
      </c>
      <c r="AC657" s="183"/>
      <c r="AD657" s="209"/>
      <c r="AE657" s="183"/>
      <c r="AF657" s="183"/>
      <c r="AG657" s="183"/>
      <c r="AH657" s="206"/>
      <c r="AI657" s="206"/>
      <c r="AJ657" s="209"/>
      <c r="AK657" s="183"/>
      <c r="AL657" s="206"/>
      <c r="AM657" s="206"/>
      <c r="AN657" s="183"/>
      <c r="AO657" s="209"/>
      <c r="AP657" s="308" t="str">
        <f t="shared" si="20"/>
        <v/>
      </c>
      <c r="AQ657" s="183"/>
      <c r="AR657" s="207" t="s">
        <v>87</v>
      </c>
      <c r="AS657" s="183"/>
      <c r="AT657" s="207" t="s">
        <v>250</v>
      </c>
      <c r="AU657" s="183"/>
      <c r="AV657" s="183"/>
      <c r="AW657" s="207" t="s">
        <v>250</v>
      </c>
      <c r="AX657" s="183"/>
      <c r="AY657" s="207" t="s">
        <v>250</v>
      </c>
      <c r="AZ657" s="207" t="s">
        <v>250</v>
      </c>
      <c r="BA657" s="183"/>
      <c r="BB657" s="183"/>
      <c r="BC657" s="183"/>
      <c r="BD657" s="207" t="s">
        <v>456</v>
      </c>
      <c r="BE657" s="183"/>
      <c r="BF657" s="183"/>
      <c r="BG657" s="183"/>
      <c r="BH657" s="183"/>
      <c r="BI657" s="183"/>
      <c r="BJ657" s="225"/>
      <c r="BN657" s="214"/>
      <c r="BO657" s="214"/>
      <c r="BP657" s="214"/>
      <c r="BQ657" s="215"/>
    </row>
    <row r="658" spans="1:69" ht="27" customHeight="1" thickTop="1" thickBot="1" x14ac:dyDescent="0.3">
      <c r="A658" s="122"/>
      <c r="B658" s="304" t="str">
        <f>IF(C658="","",(VLOOKUP(C658,Lookups!$B$4:$C$2561,2,FALSE)))</f>
        <v/>
      </c>
      <c r="C658" s="366"/>
      <c r="D658" s="315"/>
      <c r="E658" s="316"/>
      <c r="F658" s="225"/>
      <c r="G658" s="225"/>
      <c r="H658" s="225"/>
      <c r="I658" s="225"/>
      <c r="J658" s="225"/>
      <c r="K658" s="225"/>
      <c r="L658" s="225"/>
      <c r="M658" s="225"/>
      <c r="N658" s="225"/>
      <c r="O658" s="317"/>
      <c r="P658" s="224"/>
      <c r="Q658" s="225"/>
      <c r="R658" s="225"/>
      <c r="S658" s="322"/>
      <c r="T658" s="225"/>
      <c r="U658" s="318"/>
      <c r="V658" s="209"/>
      <c r="W658" s="209"/>
      <c r="X658" s="209"/>
      <c r="Y658" s="209"/>
      <c r="Z658" s="319"/>
      <c r="AA658" s="320"/>
      <c r="AB658" s="308" t="str">
        <f t="shared" si="21"/>
        <v/>
      </c>
      <c r="AC658" s="183"/>
      <c r="AD658" s="209"/>
      <c r="AE658" s="183"/>
      <c r="AF658" s="183"/>
      <c r="AG658" s="183"/>
      <c r="AH658" s="206"/>
      <c r="AI658" s="206"/>
      <c r="AJ658" s="209"/>
      <c r="AK658" s="183"/>
      <c r="AL658" s="206"/>
      <c r="AM658" s="206"/>
      <c r="AN658" s="183"/>
      <c r="AO658" s="209"/>
      <c r="AP658" s="308" t="str">
        <f t="shared" si="20"/>
        <v/>
      </c>
      <c r="AQ658" s="183"/>
      <c r="AR658" s="207" t="s">
        <v>87</v>
      </c>
      <c r="AS658" s="183"/>
      <c r="AT658" s="207" t="s">
        <v>250</v>
      </c>
      <c r="AU658" s="183"/>
      <c r="AV658" s="183"/>
      <c r="AW658" s="207" t="s">
        <v>250</v>
      </c>
      <c r="AX658" s="183"/>
      <c r="AY658" s="207" t="s">
        <v>250</v>
      </c>
      <c r="AZ658" s="207" t="s">
        <v>250</v>
      </c>
      <c r="BA658" s="183"/>
      <c r="BB658" s="183"/>
      <c r="BC658" s="183"/>
      <c r="BD658" s="207" t="s">
        <v>456</v>
      </c>
      <c r="BE658" s="183"/>
      <c r="BF658" s="183"/>
      <c r="BG658" s="183"/>
      <c r="BH658" s="183"/>
      <c r="BI658" s="183"/>
      <c r="BJ658" s="225"/>
      <c r="BN658" s="214"/>
      <c r="BO658" s="214"/>
      <c r="BP658" s="214"/>
      <c r="BQ658" s="215"/>
    </row>
    <row r="659" spans="1:69" ht="27" customHeight="1" thickTop="1" thickBot="1" x14ac:dyDescent="0.3">
      <c r="A659" s="122"/>
      <c r="B659" s="304" t="str">
        <f>IF(C659="","",(VLOOKUP(C659,Lookups!$B$4:$C$2561,2,FALSE)))</f>
        <v/>
      </c>
      <c r="C659" s="366"/>
      <c r="D659" s="315"/>
      <c r="E659" s="316"/>
      <c r="F659" s="225"/>
      <c r="G659" s="225"/>
      <c r="H659" s="225"/>
      <c r="I659" s="225"/>
      <c r="J659" s="225"/>
      <c r="K659" s="225"/>
      <c r="L659" s="225"/>
      <c r="M659" s="225"/>
      <c r="N659" s="225"/>
      <c r="O659" s="317"/>
      <c r="P659" s="224"/>
      <c r="Q659" s="225"/>
      <c r="R659" s="225"/>
      <c r="S659" s="322"/>
      <c r="T659" s="225"/>
      <c r="U659" s="318"/>
      <c r="V659" s="209"/>
      <c r="W659" s="209"/>
      <c r="X659" s="209"/>
      <c r="Y659" s="209"/>
      <c r="Z659" s="319"/>
      <c r="AA659" s="320"/>
      <c r="AB659" s="308" t="str">
        <f t="shared" si="21"/>
        <v/>
      </c>
      <c r="AC659" s="183"/>
      <c r="AD659" s="209"/>
      <c r="AE659" s="183"/>
      <c r="AF659" s="183"/>
      <c r="AG659" s="183"/>
      <c r="AH659" s="206"/>
      <c r="AI659" s="206"/>
      <c r="AJ659" s="209"/>
      <c r="AK659" s="183"/>
      <c r="AL659" s="206"/>
      <c r="AM659" s="206"/>
      <c r="AN659" s="183"/>
      <c r="AO659" s="209"/>
      <c r="AP659" s="308" t="str">
        <f t="shared" si="20"/>
        <v/>
      </c>
      <c r="AQ659" s="183"/>
      <c r="AR659" s="207" t="s">
        <v>87</v>
      </c>
      <c r="AS659" s="183"/>
      <c r="AT659" s="207" t="s">
        <v>250</v>
      </c>
      <c r="AU659" s="183"/>
      <c r="AV659" s="183"/>
      <c r="AW659" s="207" t="s">
        <v>250</v>
      </c>
      <c r="AX659" s="183"/>
      <c r="AY659" s="207" t="s">
        <v>250</v>
      </c>
      <c r="AZ659" s="207" t="s">
        <v>250</v>
      </c>
      <c r="BA659" s="183"/>
      <c r="BB659" s="183"/>
      <c r="BC659" s="183"/>
      <c r="BD659" s="207" t="s">
        <v>456</v>
      </c>
      <c r="BE659" s="183"/>
      <c r="BF659" s="183"/>
      <c r="BG659" s="183"/>
      <c r="BH659" s="183"/>
      <c r="BI659" s="183"/>
      <c r="BJ659" s="225"/>
      <c r="BN659" s="214"/>
      <c r="BO659" s="214"/>
      <c r="BP659" s="214"/>
      <c r="BQ659" s="215"/>
    </row>
    <row r="660" spans="1:69" ht="27" customHeight="1" thickTop="1" thickBot="1" x14ac:dyDescent="0.3">
      <c r="A660" s="122"/>
      <c r="B660" s="304" t="str">
        <f>IF(C660="","",(VLOOKUP(C660,Lookups!$B$4:$C$2561,2,FALSE)))</f>
        <v/>
      </c>
      <c r="C660" s="366"/>
      <c r="D660" s="315"/>
      <c r="E660" s="316"/>
      <c r="F660" s="225"/>
      <c r="G660" s="225"/>
      <c r="H660" s="225"/>
      <c r="I660" s="225"/>
      <c r="J660" s="225"/>
      <c r="K660" s="225"/>
      <c r="L660" s="225"/>
      <c r="M660" s="225"/>
      <c r="N660" s="225"/>
      <c r="O660" s="317"/>
      <c r="P660" s="224"/>
      <c r="Q660" s="225"/>
      <c r="R660" s="225"/>
      <c r="S660" s="322"/>
      <c r="T660" s="225"/>
      <c r="U660" s="318"/>
      <c r="V660" s="209"/>
      <c r="W660" s="209"/>
      <c r="X660" s="209"/>
      <c r="Y660" s="209"/>
      <c r="Z660" s="319"/>
      <c r="AA660" s="320"/>
      <c r="AB660" s="308" t="str">
        <f t="shared" si="21"/>
        <v/>
      </c>
      <c r="AC660" s="183"/>
      <c r="AD660" s="209"/>
      <c r="AE660" s="183"/>
      <c r="AF660" s="183"/>
      <c r="AG660" s="183"/>
      <c r="AH660" s="206"/>
      <c r="AI660" s="206"/>
      <c r="AJ660" s="209"/>
      <c r="AK660" s="183"/>
      <c r="AL660" s="206"/>
      <c r="AM660" s="206"/>
      <c r="AN660" s="183"/>
      <c r="AO660" s="209"/>
      <c r="AP660" s="308" t="str">
        <f t="shared" si="20"/>
        <v/>
      </c>
      <c r="AQ660" s="183"/>
      <c r="AR660" s="207" t="s">
        <v>87</v>
      </c>
      <c r="AS660" s="183"/>
      <c r="AT660" s="207" t="s">
        <v>250</v>
      </c>
      <c r="AU660" s="183"/>
      <c r="AV660" s="183"/>
      <c r="AW660" s="207" t="s">
        <v>250</v>
      </c>
      <c r="AX660" s="183"/>
      <c r="AY660" s="207" t="s">
        <v>250</v>
      </c>
      <c r="AZ660" s="207" t="s">
        <v>250</v>
      </c>
      <c r="BA660" s="183"/>
      <c r="BB660" s="183"/>
      <c r="BC660" s="183"/>
      <c r="BD660" s="207" t="s">
        <v>456</v>
      </c>
      <c r="BE660" s="183"/>
      <c r="BF660" s="183"/>
      <c r="BG660" s="183"/>
      <c r="BH660" s="183"/>
      <c r="BI660" s="183"/>
      <c r="BJ660" s="225"/>
      <c r="BN660" s="214"/>
      <c r="BO660" s="214"/>
      <c r="BP660" s="214"/>
      <c r="BQ660" s="215"/>
    </row>
    <row r="661" spans="1:69" ht="27" customHeight="1" thickTop="1" thickBot="1" x14ac:dyDescent="0.3">
      <c r="A661" s="122"/>
      <c r="B661" s="304" t="str">
        <f>IF(C661="","",(VLOOKUP(C661,Lookups!$B$4:$C$2561,2,FALSE)))</f>
        <v/>
      </c>
      <c r="C661" s="366"/>
      <c r="D661" s="315"/>
      <c r="E661" s="316"/>
      <c r="F661" s="225"/>
      <c r="G661" s="225"/>
      <c r="H661" s="225"/>
      <c r="I661" s="225"/>
      <c r="J661" s="225"/>
      <c r="K661" s="225"/>
      <c r="L661" s="225"/>
      <c r="M661" s="225"/>
      <c r="N661" s="225"/>
      <c r="O661" s="317"/>
      <c r="P661" s="224"/>
      <c r="Q661" s="225"/>
      <c r="R661" s="225"/>
      <c r="S661" s="322"/>
      <c r="T661" s="225"/>
      <c r="U661" s="318"/>
      <c r="V661" s="209"/>
      <c r="W661" s="209"/>
      <c r="X661" s="209"/>
      <c r="Y661" s="209"/>
      <c r="Z661" s="319"/>
      <c r="AA661" s="320"/>
      <c r="AB661" s="308" t="str">
        <f t="shared" si="21"/>
        <v/>
      </c>
      <c r="AC661" s="183"/>
      <c r="AD661" s="209"/>
      <c r="AE661" s="183"/>
      <c r="AF661" s="183"/>
      <c r="AG661" s="183"/>
      <c r="AH661" s="206"/>
      <c r="AI661" s="206"/>
      <c r="AJ661" s="209"/>
      <c r="AK661" s="183"/>
      <c r="AL661" s="206"/>
      <c r="AM661" s="206"/>
      <c r="AN661" s="183"/>
      <c r="AO661" s="209"/>
      <c r="AP661" s="308" t="str">
        <f t="shared" si="20"/>
        <v/>
      </c>
      <c r="AQ661" s="183"/>
      <c r="AR661" s="207" t="s">
        <v>87</v>
      </c>
      <c r="AS661" s="183"/>
      <c r="AT661" s="207" t="s">
        <v>250</v>
      </c>
      <c r="AU661" s="183"/>
      <c r="AV661" s="183"/>
      <c r="AW661" s="207" t="s">
        <v>250</v>
      </c>
      <c r="AX661" s="183"/>
      <c r="AY661" s="207" t="s">
        <v>250</v>
      </c>
      <c r="AZ661" s="207" t="s">
        <v>250</v>
      </c>
      <c r="BA661" s="183"/>
      <c r="BB661" s="183"/>
      <c r="BC661" s="183"/>
      <c r="BD661" s="207" t="s">
        <v>456</v>
      </c>
      <c r="BE661" s="183"/>
      <c r="BF661" s="183"/>
      <c r="BG661" s="183"/>
      <c r="BH661" s="183"/>
      <c r="BI661" s="183"/>
      <c r="BJ661" s="225"/>
      <c r="BN661" s="214"/>
      <c r="BO661" s="214"/>
      <c r="BP661" s="214"/>
      <c r="BQ661" s="215"/>
    </row>
    <row r="662" spans="1:69" ht="27" customHeight="1" thickTop="1" thickBot="1" x14ac:dyDescent="0.3">
      <c r="A662" s="122"/>
      <c r="B662" s="304" t="str">
        <f>IF(C662="","",(VLOOKUP(C662,Lookups!$B$4:$C$2561,2,FALSE)))</f>
        <v/>
      </c>
      <c r="C662" s="366"/>
      <c r="D662" s="315"/>
      <c r="E662" s="316"/>
      <c r="F662" s="225"/>
      <c r="G662" s="225"/>
      <c r="H662" s="225"/>
      <c r="I662" s="225"/>
      <c r="J662" s="225"/>
      <c r="K662" s="225"/>
      <c r="L662" s="225"/>
      <c r="M662" s="225"/>
      <c r="N662" s="225"/>
      <c r="O662" s="317"/>
      <c r="P662" s="224"/>
      <c r="Q662" s="225"/>
      <c r="R662" s="225"/>
      <c r="S662" s="322"/>
      <c r="T662" s="225"/>
      <c r="U662" s="318"/>
      <c r="V662" s="209"/>
      <c r="W662" s="209"/>
      <c r="X662" s="209"/>
      <c r="Y662" s="209"/>
      <c r="Z662" s="319"/>
      <c r="AA662" s="320"/>
      <c r="AB662" s="308" t="str">
        <f t="shared" si="21"/>
        <v/>
      </c>
      <c r="AC662" s="183"/>
      <c r="AD662" s="209"/>
      <c r="AE662" s="183"/>
      <c r="AF662" s="183"/>
      <c r="AG662" s="183"/>
      <c r="AH662" s="206"/>
      <c r="AI662" s="206"/>
      <c r="AJ662" s="209"/>
      <c r="AK662" s="183"/>
      <c r="AL662" s="206"/>
      <c r="AM662" s="206"/>
      <c r="AN662" s="183"/>
      <c r="AO662" s="209"/>
      <c r="AP662" s="308" t="str">
        <f t="shared" si="20"/>
        <v/>
      </c>
      <c r="AQ662" s="183"/>
      <c r="AR662" s="207" t="s">
        <v>87</v>
      </c>
      <c r="AS662" s="183"/>
      <c r="AT662" s="207" t="s">
        <v>250</v>
      </c>
      <c r="AU662" s="183"/>
      <c r="AV662" s="183"/>
      <c r="AW662" s="207" t="s">
        <v>250</v>
      </c>
      <c r="AX662" s="183"/>
      <c r="AY662" s="207" t="s">
        <v>250</v>
      </c>
      <c r="AZ662" s="207" t="s">
        <v>250</v>
      </c>
      <c r="BA662" s="183"/>
      <c r="BB662" s="183"/>
      <c r="BC662" s="183"/>
      <c r="BD662" s="207" t="s">
        <v>456</v>
      </c>
      <c r="BE662" s="183"/>
      <c r="BF662" s="183"/>
      <c r="BG662" s="183"/>
      <c r="BH662" s="183"/>
      <c r="BI662" s="183"/>
      <c r="BJ662" s="225"/>
      <c r="BN662" s="214"/>
      <c r="BO662" s="214"/>
      <c r="BP662" s="214"/>
      <c r="BQ662" s="215"/>
    </row>
    <row r="663" spans="1:69" ht="27" customHeight="1" thickTop="1" thickBot="1" x14ac:dyDescent="0.3">
      <c r="A663" s="122"/>
      <c r="B663" s="304" t="str">
        <f>IF(C663="","",(VLOOKUP(C663,Lookups!$B$4:$C$2561,2,FALSE)))</f>
        <v/>
      </c>
      <c r="C663" s="366"/>
      <c r="D663" s="315"/>
      <c r="E663" s="316"/>
      <c r="F663" s="225"/>
      <c r="G663" s="225"/>
      <c r="H663" s="225"/>
      <c r="I663" s="225"/>
      <c r="J663" s="225"/>
      <c r="K663" s="225"/>
      <c r="L663" s="225"/>
      <c r="M663" s="225"/>
      <c r="N663" s="225"/>
      <c r="O663" s="317"/>
      <c r="P663" s="224"/>
      <c r="Q663" s="225"/>
      <c r="R663" s="225"/>
      <c r="S663" s="322"/>
      <c r="T663" s="225"/>
      <c r="U663" s="318"/>
      <c r="V663" s="209"/>
      <c r="W663" s="209"/>
      <c r="X663" s="209"/>
      <c r="Y663" s="209"/>
      <c r="Z663" s="319"/>
      <c r="AA663" s="320"/>
      <c r="AB663" s="308" t="str">
        <f t="shared" si="21"/>
        <v/>
      </c>
      <c r="AC663" s="183"/>
      <c r="AD663" s="209"/>
      <c r="AE663" s="183"/>
      <c r="AF663" s="183"/>
      <c r="AG663" s="183"/>
      <c r="AH663" s="206"/>
      <c r="AI663" s="206"/>
      <c r="AJ663" s="209"/>
      <c r="AK663" s="183"/>
      <c r="AL663" s="206"/>
      <c r="AM663" s="206"/>
      <c r="AN663" s="183"/>
      <c r="AO663" s="209"/>
      <c r="AP663" s="308" t="str">
        <f t="shared" si="20"/>
        <v/>
      </c>
      <c r="AQ663" s="183"/>
      <c r="AR663" s="207" t="s">
        <v>87</v>
      </c>
      <c r="AS663" s="183"/>
      <c r="AT663" s="207" t="s">
        <v>250</v>
      </c>
      <c r="AU663" s="183"/>
      <c r="AV663" s="183"/>
      <c r="AW663" s="207" t="s">
        <v>250</v>
      </c>
      <c r="AX663" s="183"/>
      <c r="AY663" s="207" t="s">
        <v>250</v>
      </c>
      <c r="AZ663" s="207" t="s">
        <v>250</v>
      </c>
      <c r="BA663" s="183"/>
      <c r="BB663" s="183"/>
      <c r="BC663" s="183"/>
      <c r="BD663" s="207" t="s">
        <v>456</v>
      </c>
      <c r="BE663" s="183"/>
      <c r="BF663" s="183"/>
      <c r="BG663" s="183"/>
      <c r="BH663" s="183"/>
      <c r="BI663" s="183"/>
      <c r="BJ663" s="225"/>
      <c r="BN663" s="214"/>
      <c r="BO663" s="214"/>
      <c r="BP663" s="214"/>
      <c r="BQ663" s="215"/>
    </row>
    <row r="664" spans="1:69" ht="27" customHeight="1" thickTop="1" thickBot="1" x14ac:dyDescent="0.3">
      <c r="A664" s="122"/>
      <c r="B664" s="304" t="str">
        <f>IF(C664="","",(VLOOKUP(C664,Lookups!$B$4:$C$2561,2,FALSE)))</f>
        <v/>
      </c>
      <c r="C664" s="366"/>
      <c r="D664" s="315"/>
      <c r="E664" s="316"/>
      <c r="F664" s="225"/>
      <c r="G664" s="225"/>
      <c r="H664" s="225"/>
      <c r="I664" s="225"/>
      <c r="J664" s="225"/>
      <c r="K664" s="225"/>
      <c r="L664" s="225"/>
      <c r="M664" s="225"/>
      <c r="N664" s="225"/>
      <c r="O664" s="317"/>
      <c r="P664" s="224"/>
      <c r="Q664" s="225"/>
      <c r="R664" s="225"/>
      <c r="S664" s="322"/>
      <c r="T664" s="225"/>
      <c r="U664" s="318"/>
      <c r="V664" s="209"/>
      <c r="W664" s="209"/>
      <c r="X664" s="209"/>
      <c r="Y664" s="209"/>
      <c r="Z664" s="319"/>
      <c r="AA664" s="320"/>
      <c r="AB664" s="308" t="str">
        <f t="shared" si="21"/>
        <v/>
      </c>
      <c r="AC664" s="183"/>
      <c r="AD664" s="209"/>
      <c r="AE664" s="183"/>
      <c r="AF664" s="183"/>
      <c r="AG664" s="183"/>
      <c r="AH664" s="206"/>
      <c r="AI664" s="206"/>
      <c r="AJ664" s="209"/>
      <c r="AK664" s="183"/>
      <c r="AL664" s="206"/>
      <c r="AM664" s="206"/>
      <c r="AN664" s="183"/>
      <c r="AO664" s="209"/>
      <c r="AP664" s="308" t="str">
        <f t="shared" si="20"/>
        <v/>
      </c>
      <c r="AQ664" s="183"/>
      <c r="AR664" s="207" t="s">
        <v>87</v>
      </c>
      <c r="AS664" s="183"/>
      <c r="AT664" s="207" t="s">
        <v>250</v>
      </c>
      <c r="AU664" s="183"/>
      <c r="AV664" s="183"/>
      <c r="AW664" s="207" t="s">
        <v>250</v>
      </c>
      <c r="AX664" s="183"/>
      <c r="AY664" s="207" t="s">
        <v>250</v>
      </c>
      <c r="AZ664" s="207" t="s">
        <v>250</v>
      </c>
      <c r="BA664" s="183"/>
      <c r="BB664" s="183"/>
      <c r="BC664" s="183"/>
      <c r="BD664" s="207" t="s">
        <v>456</v>
      </c>
      <c r="BE664" s="183"/>
      <c r="BF664" s="183"/>
      <c r="BG664" s="183"/>
      <c r="BH664" s="183"/>
      <c r="BI664" s="183"/>
      <c r="BJ664" s="225"/>
      <c r="BN664" s="214"/>
      <c r="BO664" s="214"/>
      <c r="BP664" s="214"/>
      <c r="BQ664" s="215"/>
    </row>
    <row r="665" spans="1:69" ht="27" customHeight="1" thickTop="1" thickBot="1" x14ac:dyDescent="0.3">
      <c r="A665" s="122"/>
      <c r="B665" s="304" t="str">
        <f>IF(C665="","",(VLOOKUP(C665,Lookups!$B$4:$C$2561,2,FALSE)))</f>
        <v/>
      </c>
      <c r="C665" s="366"/>
      <c r="D665" s="315"/>
      <c r="E665" s="316"/>
      <c r="F665" s="225"/>
      <c r="G665" s="225"/>
      <c r="H665" s="225"/>
      <c r="I665" s="225"/>
      <c r="J665" s="225"/>
      <c r="K665" s="225"/>
      <c r="L665" s="225"/>
      <c r="M665" s="225"/>
      <c r="N665" s="225"/>
      <c r="O665" s="317"/>
      <c r="P665" s="224"/>
      <c r="Q665" s="225"/>
      <c r="R665" s="225"/>
      <c r="S665" s="322"/>
      <c r="T665" s="225"/>
      <c r="U665" s="318"/>
      <c r="V665" s="209"/>
      <c r="W665" s="209"/>
      <c r="X665" s="209"/>
      <c r="Y665" s="209"/>
      <c r="Z665" s="319"/>
      <c r="AA665" s="320"/>
      <c r="AB665" s="308" t="str">
        <f t="shared" si="21"/>
        <v/>
      </c>
      <c r="AC665" s="183"/>
      <c r="AD665" s="209"/>
      <c r="AE665" s="183"/>
      <c r="AF665" s="183"/>
      <c r="AG665" s="183"/>
      <c r="AH665" s="206"/>
      <c r="AI665" s="206"/>
      <c r="AJ665" s="209"/>
      <c r="AK665" s="183"/>
      <c r="AL665" s="206"/>
      <c r="AM665" s="206"/>
      <c r="AN665" s="183"/>
      <c r="AO665" s="209"/>
      <c r="AP665" s="308" t="str">
        <f t="shared" si="20"/>
        <v/>
      </c>
      <c r="AQ665" s="183"/>
      <c r="AR665" s="207" t="s">
        <v>87</v>
      </c>
      <c r="AS665" s="183"/>
      <c r="AT665" s="207" t="s">
        <v>250</v>
      </c>
      <c r="AU665" s="183"/>
      <c r="AV665" s="183"/>
      <c r="AW665" s="207" t="s">
        <v>250</v>
      </c>
      <c r="AX665" s="183"/>
      <c r="AY665" s="207" t="s">
        <v>250</v>
      </c>
      <c r="AZ665" s="207" t="s">
        <v>250</v>
      </c>
      <c r="BA665" s="183"/>
      <c r="BB665" s="183"/>
      <c r="BC665" s="183"/>
      <c r="BD665" s="207" t="s">
        <v>456</v>
      </c>
      <c r="BE665" s="183"/>
      <c r="BF665" s="183"/>
      <c r="BG665" s="183"/>
      <c r="BH665" s="183"/>
      <c r="BI665" s="183"/>
      <c r="BJ665" s="225"/>
      <c r="BN665" s="214"/>
      <c r="BO665" s="214"/>
      <c r="BP665" s="214"/>
      <c r="BQ665" s="215"/>
    </row>
    <row r="666" spans="1:69" ht="27" customHeight="1" thickTop="1" thickBot="1" x14ac:dyDescent="0.3">
      <c r="A666" s="122"/>
      <c r="B666" s="304" t="str">
        <f>IF(C666="","",(VLOOKUP(C666,Lookups!$B$4:$C$2561,2,FALSE)))</f>
        <v/>
      </c>
      <c r="C666" s="366"/>
      <c r="D666" s="315"/>
      <c r="E666" s="316"/>
      <c r="F666" s="225"/>
      <c r="G666" s="225"/>
      <c r="H666" s="225"/>
      <c r="I666" s="225"/>
      <c r="J666" s="225"/>
      <c r="K666" s="225"/>
      <c r="L666" s="225"/>
      <c r="M666" s="225"/>
      <c r="N666" s="225"/>
      <c r="O666" s="317"/>
      <c r="P666" s="224"/>
      <c r="Q666" s="225"/>
      <c r="R666" s="225"/>
      <c r="S666" s="322"/>
      <c r="T666" s="225"/>
      <c r="U666" s="318"/>
      <c r="V666" s="209"/>
      <c r="W666" s="209"/>
      <c r="X666" s="209"/>
      <c r="Y666" s="209"/>
      <c r="Z666" s="319"/>
      <c r="AA666" s="320"/>
      <c r="AB666" s="308" t="str">
        <f t="shared" si="21"/>
        <v/>
      </c>
      <c r="AC666" s="183"/>
      <c r="AD666" s="209"/>
      <c r="AE666" s="183"/>
      <c r="AF666" s="183"/>
      <c r="AG666" s="183"/>
      <c r="AH666" s="206"/>
      <c r="AI666" s="206"/>
      <c r="AJ666" s="209"/>
      <c r="AK666" s="183"/>
      <c r="AL666" s="206"/>
      <c r="AM666" s="206"/>
      <c r="AN666" s="183"/>
      <c r="AO666" s="209"/>
      <c r="AP666" s="308" t="str">
        <f t="shared" si="20"/>
        <v/>
      </c>
      <c r="AQ666" s="183"/>
      <c r="AR666" s="207" t="s">
        <v>87</v>
      </c>
      <c r="AS666" s="183"/>
      <c r="AT666" s="207" t="s">
        <v>250</v>
      </c>
      <c r="AU666" s="183"/>
      <c r="AV666" s="183"/>
      <c r="AW666" s="207" t="s">
        <v>250</v>
      </c>
      <c r="AX666" s="183"/>
      <c r="AY666" s="207" t="s">
        <v>250</v>
      </c>
      <c r="AZ666" s="207" t="s">
        <v>250</v>
      </c>
      <c r="BA666" s="183"/>
      <c r="BB666" s="183"/>
      <c r="BC666" s="183"/>
      <c r="BD666" s="207" t="s">
        <v>456</v>
      </c>
      <c r="BE666" s="183"/>
      <c r="BF666" s="183"/>
      <c r="BG666" s="183"/>
      <c r="BH666" s="183"/>
      <c r="BI666" s="183"/>
      <c r="BJ666" s="225"/>
      <c r="BN666" s="214"/>
      <c r="BO666" s="214"/>
      <c r="BP666" s="214"/>
      <c r="BQ666" s="215"/>
    </row>
    <row r="667" spans="1:69" ht="27" customHeight="1" thickTop="1" thickBot="1" x14ac:dyDescent="0.3">
      <c r="A667" s="122"/>
      <c r="B667" s="304" t="str">
        <f>IF(C667="","",(VLOOKUP(C667,Lookups!$B$4:$C$2561,2,FALSE)))</f>
        <v/>
      </c>
      <c r="C667" s="366"/>
      <c r="D667" s="315"/>
      <c r="E667" s="316"/>
      <c r="F667" s="225"/>
      <c r="G667" s="225"/>
      <c r="H667" s="225"/>
      <c r="I667" s="225"/>
      <c r="J667" s="225"/>
      <c r="K667" s="225"/>
      <c r="L667" s="225"/>
      <c r="M667" s="225"/>
      <c r="N667" s="225"/>
      <c r="O667" s="317"/>
      <c r="P667" s="224"/>
      <c r="Q667" s="225"/>
      <c r="R667" s="225"/>
      <c r="S667" s="322"/>
      <c r="T667" s="225"/>
      <c r="U667" s="318"/>
      <c r="V667" s="209"/>
      <c r="W667" s="209"/>
      <c r="X667" s="209"/>
      <c r="Y667" s="209"/>
      <c r="Z667" s="319"/>
      <c r="AA667" s="320"/>
      <c r="AB667" s="308" t="str">
        <f t="shared" si="21"/>
        <v/>
      </c>
      <c r="AC667" s="183"/>
      <c r="AD667" s="209"/>
      <c r="AE667" s="183"/>
      <c r="AF667" s="183"/>
      <c r="AG667" s="183"/>
      <c r="AH667" s="206"/>
      <c r="AI667" s="206"/>
      <c r="AJ667" s="209"/>
      <c r="AK667" s="183"/>
      <c r="AL667" s="206"/>
      <c r="AM667" s="206"/>
      <c r="AN667" s="183"/>
      <c r="AO667" s="209"/>
      <c r="AP667" s="308" t="str">
        <f t="shared" si="20"/>
        <v/>
      </c>
      <c r="AQ667" s="183"/>
      <c r="AR667" s="207" t="s">
        <v>87</v>
      </c>
      <c r="AS667" s="183"/>
      <c r="AT667" s="207" t="s">
        <v>250</v>
      </c>
      <c r="AU667" s="183"/>
      <c r="AV667" s="183"/>
      <c r="AW667" s="207" t="s">
        <v>250</v>
      </c>
      <c r="AX667" s="183"/>
      <c r="AY667" s="207" t="s">
        <v>250</v>
      </c>
      <c r="AZ667" s="207" t="s">
        <v>250</v>
      </c>
      <c r="BA667" s="183"/>
      <c r="BB667" s="183"/>
      <c r="BC667" s="183"/>
      <c r="BD667" s="207" t="s">
        <v>456</v>
      </c>
      <c r="BE667" s="183"/>
      <c r="BF667" s="183"/>
      <c r="BG667" s="183"/>
      <c r="BH667" s="183"/>
      <c r="BI667" s="183"/>
      <c r="BJ667" s="225"/>
      <c r="BN667" s="214"/>
      <c r="BO667" s="214"/>
      <c r="BP667" s="214"/>
      <c r="BQ667" s="215"/>
    </row>
    <row r="668" spans="1:69" ht="27" customHeight="1" thickTop="1" thickBot="1" x14ac:dyDescent="0.3">
      <c r="A668" s="122"/>
      <c r="B668" s="304" t="str">
        <f>IF(C668="","",(VLOOKUP(C668,Lookups!$B$4:$C$2561,2,FALSE)))</f>
        <v/>
      </c>
      <c r="C668" s="366"/>
      <c r="D668" s="315"/>
      <c r="E668" s="316"/>
      <c r="F668" s="225"/>
      <c r="G668" s="225"/>
      <c r="H668" s="225"/>
      <c r="I668" s="225"/>
      <c r="J668" s="225"/>
      <c r="K668" s="225"/>
      <c r="L668" s="225"/>
      <c r="M668" s="225"/>
      <c r="N668" s="225"/>
      <c r="O668" s="317"/>
      <c r="P668" s="224"/>
      <c r="Q668" s="225"/>
      <c r="R668" s="225"/>
      <c r="S668" s="322"/>
      <c r="T668" s="225"/>
      <c r="U668" s="318"/>
      <c r="V668" s="209"/>
      <c r="W668" s="209"/>
      <c r="X668" s="209"/>
      <c r="Y668" s="209"/>
      <c r="Z668" s="319"/>
      <c r="AA668" s="320"/>
      <c r="AB668" s="308" t="str">
        <f t="shared" si="21"/>
        <v/>
      </c>
      <c r="AC668" s="183"/>
      <c r="AD668" s="209"/>
      <c r="AE668" s="183"/>
      <c r="AF668" s="183"/>
      <c r="AG668" s="183"/>
      <c r="AH668" s="206"/>
      <c r="AI668" s="206"/>
      <c r="AJ668" s="209"/>
      <c r="AK668" s="183"/>
      <c r="AL668" s="206"/>
      <c r="AM668" s="206"/>
      <c r="AN668" s="183"/>
      <c r="AO668" s="209"/>
      <c r="AP668" s="308" t="str">
        <f t="shared" si="20"/>
        <v/>
      </c>
      <c r="AQ668" s="183"/>
      <c r="AR668" s="207" t="s">
        <v>87</v>
      </c>
      <c r="AS668" s="183"/>
      <c r="AT668" s="207" t="s">
        <v>250</v>
      </c>
      <c r="AU668" s="183"/>
      <c r="AV668" s="183"/>
      <c r="AW668" s="207" t="s">
        <v>250</v>
      </c>
      <c r="AX668" s="183"/>
      <c r="AY668" s="207" t="s">
        <v>250</v>
      </c>
      <c r="AZ668" s="207" t="s">
        <v>250</v>
      </c>
      <c r="BA668" s="183"/>
      <c r="BB668" s="183"/>
      <c r="BC668" s="183"/>
      <c r="BD668" s="207" t="s">
        <v>456</v>
      </c>
      <c r="BE668" s="183"/>
      <c r="BF668" s="183"/>
      <c r="BG668" s="183"/>
      <c r="BH668" s="183"/>
      <c r="BI668" s="183"/>
      <c r="BJ668" s="225"/>
      <c r="BN668" s="214"/>
      <c r="BO668" s="214"/>
      <c r="BP668" s="214"/>
      <c r="BQ668" s="215"/>
    </row>
    <row r="669" spans="1:69" ht="27" customHeight="1" thickTop="1" thickBot="1" x14ac:dyDescent="0.3">
      <c r="A669" s="122"/>
      <c r="B669" s="304" t="str">
        <f>IF(C669="","",(VLOOKUP(C669,Lookups!$B$4:$C$2561,2,FALSE)))</f>
        <v/>
      </c>
      <c r="C669" s="366"/>
      <c r="D669" s="315"/>
      <c r="E669" s="316"/>
      <c r="F669" s="225"/>
      <c r="G669" s="225"/>
      <c r="H669" s="225"/>
      <c r="I669" s="225"/>
      <c r="J669" s="225"/>
      <c r="K669" s="225"/>
      <c r="L669" s="225"/>
      <c r="M669" s="225"/>
      <c r="N669" s="225"/>
      <c r="O669" s="317"/>
      <c r="P669" s="224"/>
      <c r="Q669" s="225"/>
      <c r="R669" s="225"/>
      <c r="S669" s="322"/>
      <c r="T669" s="225"/>
      <c r="U669" s="318"/>
      <c r="V669" s="209"/>
      <c r="W669" s="209"/>
      <c r="X669" s="209"/>
      <c r="Y669" s="209"/>
      <c r="Z669" s="319"/>
      <c r="AA669" s="320"/>
      <c r="AB669" s="308" t="str">
        <f t="shared" si="21"/>
        <v/>
      </c>
      <c r="AC669" s="183"/>
      <c r="AD669" s="209"/>
      <c r="AE669" s="183"/>
      <c r="AF669" s="183"/>
      <c r="AG669" s="183"/>
      <c r="AH669" s="206"/>
      <c r="AI669" s="206"/>
      <c r="AJ669" s="209"/>
      <c r="AK669" s="183"/>
      <c r="AL669" s="206"/>
      <c r="AM669" s="206"/>
      <c r="AN669" s="183"/>
      <c r="AO669" s="209"/>
      <c r="AP669" s="308" t="str">
        <f t="shared" si="20"/>
        <v/>
      </c>
      <c r="AQ669" s="183"/>
      <c r="AR669" s="207" t="s">
        <v>87</v>
      </c>
      <c r="AS669" s="183"/>
      <c r="AT669" s="207" t="s">
        <v>250</v>
      </c>
      <c r="AU669" s="183"/>
      <c r="AV669" s="183"/>
      <c r="AW669" s="207" t="s">
        <v>250</v>
      </c>
      <c r="AX669" s="183"/>
      <c r="AY669" s="207" t="s">
        <v>250</v>
      </c>
      <c r="AZ669" s="207" t="s">
        <v>250</v>
      </c>
      <c r="BA669" s="183"/>
      <c r="BB669" s="183"/>
      <c r="BC669" s="183"/>
      <c r="BD669" s="207" t="s">
        <v>456</v>
      </c>
      <c r="BE669" s="183"/>
      <c r="BF669" s="183"/>
      <c r="BG669" s="183"/>
      <c r="BH669" s="183"/>
      <c r="BI669" s="183"/>
      <c r="BJ669" s="225"/>
      <c r="BN669" s="214"/>
      <c r="BO669" s="214"/>
      <c r="BP669" s="214"/>
      <c r="BQ669" s="215"/>
    </row>
    <row r="670" spans="1:69" ht="27" customHeight="1" thickTop="1" thickBot="1" x14ac:dyDescent="0.3">
      <c r="A670" s="122"/>
      <c r="B670" s="304" t="str">
        <f>IF(C670="","",(VLOOKUP(C670,Lookups!$B$4:$C$2561,2,FALSE)))</f>
        <v/>
      </c>
      <c r="C670" s="366"/>
      <c r="D670" s="315"/>
      <c r="E670" s="316"/>
      <c r="F670" s="225"/>
      <c r="G670" s="225"/>
      <c r="H670" s="225"/>
      <c r="I670" s="225"/>
      <c r="J670" s="225"/>
      <c r="K670" s="225"/>
      <c r="L670" s="225"/>
      <c r="M670" s="225"/>
      <c r="N670" s="225"/>
      <c r="O670" s="317"/>
      <c r="P670" s="224"/>
      <c r="Q670" s="225"/>
      <c r="R670" s="225"/>
      <c r="S670" s="322"/>
      <c r="T670" s="225"/>
      <c r="U670" s="318"/>
      <c r="V670" s="209"/>
      <c r="W670" s="209"/>
      <c r="X670" s="209"/>
      <c r="Y670" s="209"/>
      <c r="Z670" s="319"/>
      <c r="AA670" s="320"/>
      <c r="AB670" s="308" t="str">
        <f t="shared" si="21"/>
        <v/>
      </c>
      <c r="AC670" s="183"/>
      <c r="AD670" s="209"/>
      <c r="AE670" s="183"/>
      <c r="AF670" s="183"/>
      <c r="AG670" s="183"/>
      <c r="AH670" s="206"/>
      <c r="AI670" s="206"/>
      <c r="AJ670" s="209"/>
      <c r="AK670" s="183"/>
      <c r="AL670" s="206"/>
      <c r="AM670" s="206"/>
      <c r="AN670" s="183"/>
      <c r="AO670" s="209"/>
      <c r="AP670" s="308" t="str">
        <f t="shared" si="20"/>
        <v/>
      </c>
      <c r="AQ670" s="183"/>
      <c r="AR670" s="207" t="s">
        <v>87</v>
      </c>
      <c r="AS670" s="183"/>
      <c r="AT670" s="207" t="s">
        <v>250</v>
      </c>
      <c r="AU670" s="183"/>
      <c r="AV670" s="183"/>
      <c r="AW670" s="207" t="s">
        <v>250</v>
      </c>
      <c r="AX670" s="183"/>
      <c r="AY670" s="207" t="s">
        <v>250</v>
      </c>
      <c r="AZ670" s="207" t="s">
        <v>250</v>
      </c>
      <c r="BA670" s="183"/>
      <c r="BB670" s="183"/>
      <c r="BC670" s="183"/>
      <c r="BD670" s="207" t="s">
        <v>456</v>
      </c>
      <c r="BE670" s="183"/>
      <c r="BF670" s="183"/>
      <c r="BG670" s="183"/>
      <c r="BH670" s="183"/>
      <c r="BI670" s="183"/>
      <c r="BJ670" s="225"/>
      <c r="BN670" s="214"/>
      <c r="BO670" s="214"/>
      <c r="BP670" s="214"/>
      <c r="BQ670" s="215"/>
    </row>
    <row r="671" spans="1:69" ht="27" customHeight="1" thickTop="1" thickBot="1" x14ac:dyDescent="0.3">
      <c r="A671" s="122"/>
      <c r="B671" s="304" t="str">
        <f>IF(C671="","",(VLOOKUP(C671,Lookups!$B$4:$C$2561,2,FALSE)))</f>
        <v/>
      </c>
      <c r="C671" s="366"/>
      <c r="D671" s="315"/>
      <c r="E671" s="316"/>
      <c r="F671" s="225"/>
      <c r="G671" s="225"/>
      <c r="H671" s="225"/>
      <c r="I671" s="225"/>
      <c r="J671" s="225"/>
      <c r="K671" s="225"/>
      <c r="L671" s="225"/>
      <c r="M671" s="225"/>
      <c r="N671" s="225"/>
      <c r="O671" s="317"/>
      <c r="P671" s="224"/>
      <c r="Q671" s="225"/>
      <c r="R671" s="225"/>
      <c r="S671" s="322"/>
      <c r="T671" s="225"/>
      <c r="U671" s="318"/>
      <c r="V671" s="209"/>
      <c r="W671" s="209"/>
      <c r="X671" s="209"/>
      <c r="Y671" s="209"/>
      <c r="Z671" s="319"/>
      <c r="AA671" s="320"/>
      <c r="AB671" s="308" t="str">
        <f t="shared" si="21"/>
        <v/>
      </c>
      <c r="AC671" s="183"/>
      <c r="AD671" s="209"/>
      <c r="AE671" s="183"/>
      <c r="AF671" s="183"/>
      <c r="AG671" s="183"/>
      <c r="AH671" s="206"/>
      <c r="AI671" s="206"/>
      <c r="AJ671" s="209"/>
      <c r="AK671" s="183"/>
      <c r="AL671" s="206"/>
      <c r="AM671" s="206"/>
      <c r="AN671" s="183"/>
      <c r="AO671" s="209"/>
      <c r="AP671" s="308" t="str">
        <f t="shared" si="20"/>
        <v/>
      </c>
      <c r="AQ671" s="183"/>
      <c r="AR671" s="207" t="s">
        <v>87</v>
      </c>
      <c r="AS671" s="183"/>
      <c r="AT671" s="207" t="s">
        <v>250</v>
      </c>
      <c r="AU671" s="183"/>
      <c r="AV671" s="183"/>
      <c r="AW671" s="207" t="s">
        <v>250</v>
      </c>
      <c r="AX671" s="183"/>
      <c r="AY671" s="207" t="s">
        <v>250</v>
      </c>
      <c r="AZ671" s="207" t="s">
        <v>250</v>
      </c>
      <c r="BA671" s="183"/>
      <c r="BB671" s="183"/>
      <c r="BC671" s="183"/>
      <c r="BD671" s="207" t="s">
        <v>456</v>
      </c>
      <c r="BE671" s="183"/>
      <c r="BF671" s="183"/>
      <c r="BG671" s="183"/>
      <c r="BH671" s="183"/>
      <c r="BI671" s="183"/>
      <c r="BJ671" s="225"/>
      <c r="BN671" s="214"/>
      <c r="BO671" s="214"/>
      <c r="BP671" s="214"/>
      <c r="BQ671" s="215"/>
    </row>
    <row r="672" spans="1:69" ht="27" customHeight="1" thickTop="1" thickBot="1" x14ac:dyDescent="0.3">
      <c r="A672" s="122"/>
      <c r="B672" s="304" t="str">
        <f>IF(C672="","",(VLOOKUP(C672,Lookups!$B$4:$C$2561,2,FALSE)))</f>
        <v/>
      </c>
      <c r="C672" s="366"/>
      <c r="D672" s="315"/>
      <c r="E672" s="316"/>
      <c r="F672" s="225"/>
      <c r="G672" s="225"/>
      <c r="H672" s="225"/>
      <c r="I672" s="225"/>
      <c r="J672" s="225"/>
      <c r="K672" s="225"/>
      <c r="L672" s="225"/>
      <c r="M672" s="225"/>
      <c r="N672" s="225"/>
      <c r="O672" s="317"/>
      <c r="P672" s="224"/>
      <c r="Q672" s="225"/>
      <c r="R672" s="225"/>
      <c r="S672" s="322"/>
      <c r="T672" s="225"/>
      <c r="U672" s="318"/>
      <c r="V672" s="209"/>
      <c r="W672" s="209"/>
      <c r="X672" s="209"/>
      <c r="Y672" s="209"/>
      <c r="Z672" s="319"/>
      <c r="AA672" s="320"/>
      <c r="AB672" s="308" t="str">
        <f t="shared" si="21"/>
        <v/>
      </c>
      <c r="AC672" s="183"/>
      <c r="AD672" s="209"/>
      <c r="AE672" s="183"/>
      <c r="AF672" s="183"/>
      <c r="AG672" s="183"/>
      <c r="AH672" s="206"/>
      <c r="AI672" s="206"/>
      <c r="AJ672" s="209"/>
      <c r="AK672" s="183"/>
      <c r="AL672" s="206"/>
      <c r="AM672" s="206"/>
      <c r="AN672" s="183"/>
      <c r="AO672" s="209"/>
      <c r="AP672" s="308" t="str">
        <f t="shared" si="20"/>
        <v/>
      </c>
      <c r="AQ672" s="183"/>
      <c r="AR672" s="207" t="s">
        <v>87</v>
      </c>
      <c r="AS672" s="183"/>
      <c r="AT672" s="207" t="s">
        <v>250</v>
      </c>
      <c r="AU672" s="183"/>
      <c r="AV672" s="183"/>
      <c r="AW672" s="207" t="s">
        <v>250</v>
      </c>
      <c r="AX672" s="183"/>
      <c r="AY672" s="207" t="s">
        <v>250</v>
      </c>
      <c r="AZ672" s="207" t="s">
        <v>250</v>
      </c>
      <c r="BA672" s="183"/>
      <c r="BB672" s="183"/>
      <c r="BC672" s="183"/>
      <c r="BD672" s="207" t="s">
        <v>456</v>
      </c>
      <c r="BE672" s="183"/>
      <c r="BF672" s="183"/>
      <c r="BG672" s="183"/>
      <c r="BH672" s="183"/>
      <c r="BI672" s="183"/>
      <c r="BJ672" s="225"/>
      <c r="BN672" s="214"/>
      <c r="BO672" s="214"/>
      <c r="BP672" s="214"/>
      <c r="BQ672" s="215"/>
    </row>
    <row r="673" spans="1:69" ht="27" customHeight="1" thickTop="1" thickBot="1" x14ac:dyDescent="0.3">
      <c r="A673" s="122"/>
      <c r="B673" s="304" t="str">
        <f>IF(C673="","",(VLOOKUP(C673,Lookups!$B$4:$C$2561,2,FALSE)))</f>
        <v/>
      </c>
      <c r="C673" s="366"/>
      <c r="D673" s="315"/>
      <c r="E673" s="316"/>
      <c r="F673" s="225"/>
      <c r="G673" s="225"/>
      <c r="H673" s="225"/>
      <c r="I673" s="225"/>
      <c r="J673" s="225"/>
      <c r="K673" s="225"/>
      <c r="L673" s="225"/>
      <c r="M673" s="225"/>
      <c r="N673" s="225"/>
      <c r="O673" s="317"/>
      <c r="P673" s="224"/>
      <c r="Q673" s="225"/>
      <c r="R673" s="225"/>
      <c r="S673" s="322"/>
      <c r="T673" s="225"/>
      <c r="U673" s="318"/>
      <c r="V673" s="209"/>
      <c r="W673" s="209"/>
      <c r="X673" s="209"/>
      <c r="Y673" s="209"/>
      <c r="Z673" s="319"/>
      <c r="AA673" s="320"/>
      <c r="AB673" s="308" t="str">
        <f t="shared" si="21"/>
        <v/>
      </c>
      <c r="AC673" s="183"/>
      <c r="AD673" s="209"/>
      <c r="AE673" s="183"/>
      <c r="AF673" s="183"/>
      <c r="AG673" s="183"/>
      <c r="AH673" s="206"/>
      <c r="AI673" s="206"/>
      <c r="AJ673" s="209"/>
      <c r="AK673" s="183"/>
      <c r="AL673" s="206"/>
      <c r="AM673" s="206"/>
      <c r="AN673" s="183"/>
      <c r="AO673" s="209"/>
      <c r="AP673" s="308" t="str">
        <f t="shared" si="20"/>
        <v/>
      </c>
      <c r="AQ673" s="183"/>
      <c r="AR673" s="207" t="s">
        <v>87</v>
      </c>
      <c r="AS673" s="183"/>
      <c r="AT673" s="207" t="s">
        <v>250</v>
      </c>
      <c r="AU673" s="183"/>
      <c r="AV673" s="183"/>
      <c r="AW673" s="207" t="s">
        <v>250</v>
      </c>
      <c r="AX673" s="183"/>
      <c r="AY673" s="207" t="s">
        <v>250</v>
      </c>
      <c r="AZ673" s="207" t="s">
        <v>250</v>
      </c>
      <c r="BA673" s="183"/>
      <c r="BB673" s="183"/>
      <c r="BC673" s="183"/>
      <c r="BD673" s="207" t="s">
        <v>456</v>
      </c>
      <c r="BE673" s="183"/>
      <c r="BF673" s="183"/>
      <c r="BG673" s="183"/>
      <c r="BH673" s="183"/>
      <c r="BI673" s="183"/>
      <c r="BJ673" s="225"/>
      <c r="BN673" s="214"/>
      <c r="BO673" s="214"/>
      <c r="BP673" s="214"/>
      <c r="BQ673" s="215"/>
    </row>
    <row r="674" spans="1:69" ht="27" customHeight="1" thickTop="1" thickBot="1" x14ac:dyDescent="0.3">
      <c r="A674" s="122"/>
      <c r="B674" s="304" t="str">
        <f>IF(C674="","",(VLOOKUP(C674,Lookups!$B$4:$C$2561,2,FALSE)))</f>
        <v/>
      </c>
      <c r="C674" s="366"/>
      <c r="D674" s="315"/>
      <c r="E674" s="316"/>
      <c r="F674" s="225"/>
      <c r="G674" s="225"/>
      <c r="H674" s="225"/>
      <c r="I674" s="225"/>
      <c r="J674" s="225"/>
      <c r="K674" s="225"/>
      <c r="L674" s="225"/>
      <c r="M674" s="225"/>
      <c r="N674" s="225"/>
      <c r="O674" s="317"/>
      <c r="P674" s="224"/>
      <c r="Q674" s="225"/>
      <c r="R674" s="225"/>
      <c r="S674" s="322"/>
      <c r="T674" s="225"/>
      <c r="U674" s="318"/>
      <c r="V674" s="209"/>
      <c r="W674" s="209"/>
      <c r="X674" s="209"/>
      <c r="Y674" s="209"/>
      <c r="Z674" s="319"/>
      <c r="AA674" s="320"/>
      <c r="AB674" s="308" t="str">
        <f t="shared" si="21"/>
        <v/>
      </c>
      <c r="AC674" s="183"/>
      <c r="AD674" s="209"/>
      <c r="AE674" s="183"/>
      <c r="AF674" s="183"/>
      <c r="AG674" s="183"/>
      <c r="AH674" s="206"/>
      <c r="AI674" s="206"/>
      <c r="AJ674" s="209"/>
      <c r="AK674" s="183"/>
      <c r="AL674" s="206"/>
      <c r="AM674" s="206"/>
      <c r="AN674" s="183"/>
      <c r="AO674" s="209"/>
      <c r="AP674" s="308" t="str">
        <f t="shared" si="20"/>
        <v/>
      </c>
      <c r="AQ674" s="183"/>
      <c r="AR674" s="207" t="s">
        <v>87</v>
      </c>
      <c r="AS674" s="183"/>
      <c r="AT674" s="207" t="s">
        <v>250</v>
      </c>
      <c r="AU674" s="183"/>
      <c r="AV674" s="183"/>
      <c r="AW674" s="207" t="s">
        <v>250</v>
      </c>
      <c r="AX674" s="183"/>
      <c r="AY674" s="207" t="s">
        <v>250</v>
      </c>
      <c r="AZ674" s="207" t="s">
        <v>250</v>
      </c>
      <c r="BA674" s="183"/>
      <c r="BB674" s="183"/>
      <c r="BC674" s="183"/>
      <c r="BD674" s="207" t="s">
        <v>456</v>
      </c>
      <c r="BE674" s="183"/>
      <c r="BF674" s="183"/>
      <c r="BG674" s="183"/>
      <c r="BH674" s="183"/>
      <c r="BI674" s="183"/>
      <c r="BJ674" s="225"/>
      <c r="BN674" s="214"/>
      <c r="BO674" s="214"/>
      <c r="BP674" s="214"/>
      <c r="BQ674" s="215"/>
    </row>
    <row r="675" spans="1:69" ht="27" customHeight="1" thickTop="1" thickBot="1" x14ac:dyDescent="0.3">
      <c r="A675" s="122"/>
      <c r="B675" s="304" t="str">
        <f>IF(C675="","",(VLOOKUP(C675,Lookups!$B$4:$C$2561,2,FALSE)))</f>
        <v/>
      </c>
      <c r="C675" s="366"/>
      <c r="D675" s="315"/>
      <c r="E675" s="316"/>
      <c r="F675" s="225"/>
      <c r="G675" s="225"/>
      <c r="H675" s="225"/>
      <c r="I675" s="225"/>
      <c r="J675" s="225"/>
      <c r="K675" s="225"/>
      <c r="L675" s="225"/>
      <c r="M675" s="225"/>
      <c r="N675" s="225"/>
      <c r="O675" s="317"/>
      <c r="P675" s="224"/>
      <c r="Q675" s="225"/>
      <c r="R675" s="225"/>
      <c r="S675" s="322"/>
      <c r="T675" s="225"/>
      <c r="U675" s="318"/>
      <c r="V675" s="209"/>
      <c r="W675" s="209"/>
      <c r="X675" s="209"/>
      <c r="Y675" s="209"/>
      <c r="Z675" s="319"/>
      <c r="AA675" s="320"/>
      <c r="AB675" s="308" t="str">
        <f t="shared" si="21"/>
        <v/>
      </c>
      <c r="AC675" s="183"/>
      <c r="AD675" s="209"/>
      <c r="AE675" s="183"/>
      <c r="AF675" s="183"/>
      <c r="AG675" s="183"/>
      <c r="AH675" s="206"/>
      <c r="AI675" s="206"/>
      <c r="AJ675" s="209"/>
      <c r="AK675" s="183"/>
      <c r="AL675" s="206"/>
      <c r="AM675" s="206"/>
      <c r="AN675" s="183"/>
      <c r="AO675" s="209"/>
      <c r="AP675" s="308" t="str">
        <f t="shared" si="20"/>
        <v/>
      </c>
      <c r="AQ675" s="183"/>
      <c r="AR675" s="207" t="s">
        <v>87</v>
      </c>
      <c r="AS675" s="183"/>
      <c r="AT675" s="207" t="s">
        <v>250</v>
      </c>
      <c r="AU675" s="183"/>
      <c r="AV675" s="183"/>
      <c r="AW675" s="207" t="s">
        <v>250</v>
      </c>
      <c r="AX675" s="183"/>
      <c r="AY675" s="207" t="s">
        <v>250</v>
      </c>
      <c r="AZ675" s="207" t="s">
        <v>250</v>
      </c>
      <c r="BA675" s="183"/>
      <c r="BB675" s="183"/>
      <c r="BC675" s="183"/>
      <c r="BD675" s="207" t="s">
        <v>456</v>
      </c>
      <c r="BE675" s="183"/>
      <c r="BF675" s="183"/>
      <c r="BG675" s="183"/>
      <c r="BH675" s="183"/>
      <c r="BI675" s="183"/>
      <c r="BJ675" s="225"/>
      <c r="BN675" s="214"/>
      <c r="BO675" s="214"/>
      <c r="BP675" s="214"/>
      <c r="BQ675" s="215"/>
    </row>
    <row r="676" spans="1:69" ht="27" customHeight="1" thickTop="1" thickBot="1" x14ac:dyDescent="0.3">
      <c r="A676" s="122"/>
      <c r="B676" s="304" t="str">
        <f>IF(C676="","",(VLOOKUP(C676,Lookups!$B$4:$C$2561,2,FALSE)))</f>
        <v/>
      </c>
      <c r="C676" s="366"/>
      <c r="D676" s="315"/>
      <c r="E676" s="316"/>
      <c r="F676" s="225"/>
      <c r="G676" s="225"/>
      <c r="H676" s="225"/>
      <c r="I676" s="225"/>
      <c r="J676" s="225"/>
      <c r="K676" s="225"/>
      <c r="L676" s="225"/>
      <c r="M676" s="225"/>
      <c r="N676" s="225"/>
      <c r="O676" s="317"/>
      <c r="P676" s="224"/>
      <c r="Q676" s="225"/>
      <c r="R676" s="225"/>
      <c r="S676" s="322"/>
      <c r="T676" s="225"/>
      <c r="U676" s="318"/>
      <c r="V676" s="209"/>
      <c r="W676" s="209"/>
      <c r="X676" s="209"/>
      <c r="Y676" s="209"/>
      <c r="Z676" s="319"/>
      <c r="AA676" s="320"/>
      <c r="AB676" s="308" t="str">
        <f t="shared" si="21"/>
        <v/>
      </c>
      <c r="AC676" s="183"/>
      <c r="AD676" s="209"/>
      <c r="AE676" s="183"/>
      <c r="AF676" s="183"/>
      <c r="AG676" s="183"/>
      <c r="AH676" s="206"/>
      <c r="AI676" s="206"/>
      <c r="AJ676" s="209"/>
      <c r="AK676" s="183"/>
      <c r="AL676" s="206"/>
      <c r="AM676" s="206"/>
      <c r="AN676" s="183"/>
      <c r="AO676" s="209"/>
      <c r="AP676" s="308" t="str">
        <f t="shared" si="20"/>
        <v/>
      </c>
      <c r="AQ676" s="183"/>
      <c r="AR676" s="207" t="s">
        <v>87</v>
      </c>
      <c r="AS676" s="183"/>
      <c r="AT676" s="207" t="s">
        <v>250</v>
      </c>
      <c r="AU676" s="183"/>
      <c r="AV676" s="183"/>
      <c r="AW676" s="207" t="s">
        <v>250</v>
      </c>
      <c r="AX676" s="183"/>
      <c r="AY676" s="207" t="s">
        <v>250</v>
      </c>
      <c r="AZ676" s="207" t="s">
        <v>250</v>
      </c>
      <c r="BA676" s="183"/>
      <c r="BB676" s="183"/>
      <c r="BC676" s="183"/>
      <c r="BD676" s="207" t="s">
        <v>456</v>
      </c>
      <c r="BE676" s="183"/>
      <c r="BF676" s="183"/>
      <c r="BG676" s="183"/>
      <c r="BH676" s="183"/>
      <c r="BI676" s="183"/>
      <c r="BJ676" s="225"/>
      <c r="BN676" s="214"/>
      <c r="BO676" s="214"/>
      <c r="BP676" s="214"/>
      <c r="BQ676" s="215"/>
    </row>
    <row r="677" spans="1:69" ht="27" customHeight="1" thickTop="1" thickBot="1" x14ac:dyDescent="0.3">
      <c r="A677" s="122"/>
      <c r="B677" s="304" t="str">
        <f>IF(C677="","",(VLOOKUP(C677,Lookups!$B$4:$C$2561,2,FALSE)))</f>
        <v/>
      </c>
      <c r="C677" s="366"/>
      <c r="D677" s="315"/>
      <c r="E677" s="316"/>
      <c r="F677" s="225"/>
      <c r="G677" s="225"/>
      <c r="H677" s="225"/>
      <c r="I677" s="225"/>
      <c r="J677" s="225"/>
      <c r="K677" s="225"/>
      <c r="L677" s="225"/>
      <c r="M677" s="225"/>
      <c r="N677" s="225"/>
      <c r="O677" s="317"/>
      <c r="P677" s="224"/>
      <c r="Q677" s="225"/>
      <c r="R677" s="225"/>
      <c r="S677" s="322"/>
      <c r="T677" s="225"/>
      <c r="U677" s="318"/>
      <c r="V677" s="209"/>
      <c r="W677" s="209"/>
      <c r="X677" s="209"/>
      <c r="Y677" s="209"/>
      <c r="Z677" s="319"/>
      <c r="AA677" s="320"/>
      <c r="AB677" s="308" t="str">
        <f t="shared" si="21"/>
        <v/>
      </c>
      <c r="AC677" s="183"/>
      <c r="AD677" s="209"/>
      <c r="AE677" s="183"/>
      <c r="AF677" s="183"/>
      <c r="AG677" s="183"/>
      <c r="AH677" s="206"/>
      <c r="AI677" s="206"/>
      <c r="AJ677" s="209"/>
      <c r="AK677" s="183"/>
      <c r="AL677" s="206"/>
      <c r="AM677" s="206"/>
      <c r="AN677" s="183"/>
      <c r="AO677" s="209"/>
      <c r="AP677" s="308" t="str">
        <f t="shared" si="20"/>
        <v/>
      </c>
      <c r="AQ677" s="183"/>
      <c r="AR677" s="207" t="s">
        <v>87</v>
      </c>
      <c r="AS677" s="183"/>
      <c r="AT677" s="207" t="s">
        <v>250</v>
      </c>
      <c r="AU677" s="183"/>
      <c r="AV677" s="183"/>
      <c r="AW677" s="207" t="s">
        <v>250</v>
      </c>
      <c r="AX677" s="183"/>
      <c r="AY677" s="207" t="s">
        <v>250</v>
      </c>
      <c r="AZ677" s="207" t="s">
        <v>250</v>
      </c>
      <c r="BA677" s="183"/>
      <c r="BB677" s="183"/>
      <c r="BC677" s="183"/>
      <c r="BD677" s="207" t="s">
        <v>456</v>
      </c>
      <c r="BE677" s="183"/>
      <c r="BF677" s="183"/>
      <c r="BG677" s="183"/>
      <c r="BH677" s="183"/>
      <c r="BI677" s="183"/>
      <c r="BJ677" s="225"/>
      <c r="BN677" s="214"/>
      <c r="BO677" s="214"/>
      <c r="BP677" s="214"/>
      <c r="BQ677" s="215"/>
    </row>
    <row r="678" spans="1:69" ht="27" customHeight="1" thickTop="1" thickBot="1" x14ac:dyDescent="0.3">
      <c r="A678" s="122"/>
      <c r="B678" s="304" t="str">
        <f>IF(C678="","",(VLOOKUP(C678,Lookups!$B$4:$C$2561,2,FALSE)))</f>
        <v/>
      </c>
      <c r="C678" s="366"/>
      <c r="D678" s="315"/>
      <c r="E678" s="316"/>
      <c r="F678" s="225"/>
      <c r="G678" s="225"/>
      <c r="H678" s="225"/>
      <c r="I678" s="225"/>
      <c r="J678" s="225"/>
      <c r="K678" s="225"/>
      <c r="L678" s="225"/>
      <c r="M678" s="225"/>
      <c r="N678" s="225"/>
      <c r="O678" s="317"/>
      <c r="P678" s="224"/>
      <c r="Q678" s="225"/>
      <c r="R678" s="225"/>
      <c r="S678" s="322"/>
      <c r="T678" s="225"/>
      <c r="U678" s="318"/>
      <c r="V678" s="209"/>
      <c r="W678" s="209"/>
      <c r="X678" s="209"/>
      <c r="Y678" s="209"/>
      <c r="Z678" s="319"/>
      <c r="AA678" s="320"/>
      <c r="AB678" s="308" t="str">
        <f t="shared" si="21"/>
        <v/>
      </c>
      <c r="AC678" s="183"/>
      <c r="AD678" s="209"/>
      <c r="AE678" s="183"/>
      <c r="AF678" s="183"/>
      <c r="AG678" s="183"/>
      <c r="AH678" s="206"/>
      <c r="AI678" s="206"/>
      <c r="AJ678" s="209"/>
      <c r="AK678" s="183"/>
      <c r="AL678" s="206"/>
      <c r="AM678" s="206"/>
      <c r="AN678" s="183"/>
      <c r="AO678" s="209"/>
      <c r="AP678" s="308" t="str">
        <f t="shared" si="20"/>
        <v/>
      </c>
      <c r="AQ678" s="183"/>
      <c r="AR678" s="207" t="s">
        <v>87</v>
      </c>
      <c r="AS678" s="183"/>
      <c r="AT678" s="207" t="s">
        <v>250</v>
      </c>
      <c r="AU678" s="183"/>
      <c r="AV678" s="183"/>
      <c r="AW678" s="207" t="s">
        <v>250</v>
      </c>
      <c r="AX678" s="183"/>
      <c r="AY678" s="207" t="s">
        <v>250</v>
      </c>
      <c r="AZ678" s="207" t="s">
        <v>250</v>
      </c>
      <c r="BA678" s="183"/>
      <c r="BB678" s="183"/>
      <c r="BC678" s="183"/>
      <c r="BD678" s="207" t="s">
        <v>456</v>
      </c>
      <c r="BE678" s="183"/>
      <c r="BF678" s="183"/>
      <c r="BG678" s="183"/>
      <c r="BH678" s="183"/>
      <c r="BI678" s="183"/>
      <c r="BJ678" s="225"/>
      <c r="BN678" s="214"/>
      <c r="BO678" s="214"/>
      <c r="BP678" s="214"/>
      <c r="BQ678" s="215"/>
    </row>
    <row r="679" spans="1:69" ht="27" customHeight="1" thickTop="1" thickBot="1" x14ac:dyDescent="0.3">
      <c r="A679" s="122"/>
      <c r="B679" s="304" t="str">
        <f>IF(C679="","",(VLOOKUP(C679,Lookups!$B$4:$C$2561,2,FALSE)))</f>
        <v/>
      </c>
      <c r="C679" s="366"/>
      <c r="D679" s="315"/>
      <c r="E679" s="316"/>
      <c r="F679" s="225"/>
      <c r="G679" s="225"/>
      <c r="H679" s="225"/>
      <c r="I679" s="225"/>
      <c r="J679" s="225"/>
      <c r="K679" s="225"/>
      <c r="L679" s="225"/>
      <c r="M679" s="225"/>
      <c r="N679" s="225"/>
      <c r="O679" s="317"/>
      <c r="P679" s="224"/>
      <c r="Q679" s="225"/>
      <c r="R679" s="225"/>
      <c r="S679" s="322"/>
      <c r="T679" s="225"/>
      <c r="U679" s="318"/>
      <c r="V679" s="209"/>
      <c r="W679" s="209"/>
      <c r="X679" s="209"/>
      <c r="Y679" s="209"/>
      <c r="Z679" s="319"/>
      <c r="AA679" s="320"/>
      <c r="AB679" s="308" t="str">
        <f t="shared" si="21"/>
        <v/>
      </c>
      <c r="AC679" s="183"/>
      <c r="AD679" s="209"/>
      <c r="AE679" s="183"/>
      <c r="AF679" s="183"/>
      <c r="AG679" s="183"/>
      <c r="AH679" s="206"/>
      <c r="AI679" s="206"/>
      <c r="AJ679" s="209"/>
      <c r="AK679" s="183"/>
      <c r="AL679" s="206"/>
      <c r="AM679" s="206"/>
      <c r="AN679" s="183"/>
      <c r="AO679" s="209"/>
      <c r="AP679" s="308" t="str">
        <f t="shared" si="20"/>
        <v/>
      </c>
      <c r="AQ679" s="183"/>
      <c r="AR679" s="207" t="s">
        <v>87</v>
      </c>
      <c r="AS679" s="183"/>
      <c r="AT679" s="207" t="s">
        <v>250</v>
      </c>
      <c r="AU679" s="183"/>
      <c r="AV679" s="183"/>
      <c r="AW679" s="207" t="s">
        <v>250</v>
      </c>
      <c r="AX679" s="183"/>
      <c r="AY679" s="207" t="s">
        <v>250</v>
      </c>
      <c r="AZ679" s="207" t="s">
        <v>250</v>
      </c>
      <c r="BA679" s="183"/>
      <c r="BB679" s="183"/>
      <c r="BC679" s="183"/>
      <c r="BD679" s="207" t="s">
        <v>456</v>
      </c>
      <c r="BE679" s="183"/>
      <c r="BF679" s="183"/>
      <c r="BG679" s="183"/>
      <c r="BH679" s="183"/>
      <c r="BI679" s="183"/>
      <c r="BJ679" s="225"/>
      <c r="BN679" s="214"/>
      <c r="BO679" s="214"/>
      <c r="BP679" s="214"/>
      <c r="BQ679" s="215"/>
    </row>
    <row r="680" spans="1:69" ht="27" customHeight="1" thickTop="1" thickBot="1" x14ac:dyDescent="0.3">
      <c r="A680" s="122"/>
      <c r="B680" s="304" t="str">
        <f>IF(C680="","",(VLOOKUP(C680,Lookups!$B$4:$C$2561,2,FALSE)))</f>
        <v/>
      </c>
      <c r="C680" s="366"/>
      <c r="D680" s="315"/>
      <c r="E680" s="316"/>
      <c r="F680" s="225"/>
      <c r="G680" s="225"/>
      <c r="H680" s="225"/>
      <c r="I680" s="225"/>
      <c r="J680" s="225"/>
      <c r="K680" s="225"/>
      <c r="L680" s="225"/>
      <c r="M680" s="225"/>
      <c r="N680" s="225"/>
      <c r="O680" s="317"/>
      <c r="P680" s="224"/>
      <c r="Q680" s="225"/>
      <c r="R680" s="225"/>
      <c r="S680" s="322"/>
      <c r="T680" s="225"/>
      <c r="U680" s="318"/>
      <c r="V680" s="209"/>
      <c r="W680" s="209"/>
      <c r="X680" s="209"/>
      <c r="Y680" s="209"/>
      <c r="Z680" s="319"/>
      <c r="AA680" s="320"/>
      <c r="AB680" s="308" t="str">
        <f t="shared" si="21"/>
        <v/>
      </c>
      <c r="AC680" s="183"/>
      <c r="AD680" s="209"/>
      <c r="AE680" s="183"/>
      <c r="AF680" s="183"/>
      <c r="AG680" s="183"/>
      <c r="AH680" s="206"/>
      <c r="AI680" s="206"/>
      <c r="AJ680" s="209"/>
      <c r="AK680" s="183"/>
      <c r="AL680" s="206"/>
      <c r="AM680" s="206"/>
      <c r="AN680" s="183"/>
      <c r="AO680" s="209"/>
      <c r="AP680" s="308" t="str">
        <f t="shared" si="20"/>
        <v/>
      </c>
      <c r="AQ680" s="183"/>
      <c r="AR680" s="207" t="s">
        <v>87</v>
      </c>
      <c r="AS680" s="183"/>
      <c r="AT680" s="207" t="s">
        <v>250</v>
      </c>
      <c r="AU680" s="183"/>
      <c r="AV680" s="183"/>
      <c r="AW680" s="207" t="s">
        <v>250</v>
      </c>
      <c r="AX680" s="183"/>
      <c r="AY680" s="207" t="s">
        <v>250</v>
      </c>
      <c r="AZ680" s="207" t="s">
        <v>250</v>
      </c>
      <c r="BA680" s="183"/>
      <c r="BB680" s="183"/>
      <c r="BC680" s="183"/>
      <c r="BD680" s="207" t="s">
        <v>456</v>
      </c>
      <c r="BE680" s="183"/>
      <c r="BF680" s="183"/>
      <c r="BG680" s="183"/>
      <c r="BH680" s="183"/>
      <c r="BI680" s="183"/>
      <c r="BJ680" s="225"/>
      <c r="BN680" s="214"/>
      <c r="BO680" s="214"/>
      <c r="BP680" s="214"/>
      <c r="BQ680" s="215"/>
    </row>
    <row r="681" spans="1:69" ht="27" customHeight="1" thickTop="1" thickBot="1" x14ac:dyDescent="0.3">
      <c r="A681" s="122"/>
      <c r="B681" s="304" t="str">
        <f>IF(C681="","",(VLOOKUP(C681,Lookups!$B$4:$C$2561,2,FALSE)))</f>
        <v/>
      </c>
      <c r="C681" s="366"/>
      <c r="D681" s="315"/>
      <c r="E681" s="316"/>
      <c r="F681" s="225"/>
      <c r="G681" s="225"/>
      <c r="H681" s="225"/>
      <c r="I681" s="225"/>
      <c r="J681" s="225"/>
      <c r="K681" s="225"/>
      <c r="L681" s="225"/>
      <c r="M681" s="225"/>
      <c r="N681" s="225"/>
      <c r="O681" s="317"/>
      <c r="P681" s="224"/>
      <c r="Q681" s="225"/>
      <c r="R681" s="225"/>
      <c r="S681" s="322"/>
      <c r="T681" s="225"/>
      <c r="U681" s="318"/>
      <c r="V681" s="209"/>
      <c r="W681" s="209"/>
      <c r="X681" s="209"/>
      <c r="Y681" s="209"/>
      <c r="Z681" s="319"/>
      <c r="AA681" s="320"/>
      <c r="AB681" s="308" t="str">
        <f t="shared" si="21"/>
        <v/>
      </c>
      <c r="AC681" s="183"/>
      <c r="AD681" s="209"/>
      <c r="AE681" s="183"/>
      <c r="AF681" s="183"/>
      <c r="AG681" s="183"/>
      <c r="AH681" s="206"/>
      <c r="AI681" s="206"/>
      <c r="AJ681" s="209"/>
      <c r="AK681" s="183"/>
      <c r="AL681" s="206"/>
      <c r="AM681" s="206"/>
      <c r="AN681" s="183"/>
      <c r="AO681" s="209"/>
      <c r="AP681" s="308" t="str">
        <f t="shared" si="20"/>
        <v/>
      </c>
      <c r="AQ681" s="183"/>
      <c r="AR681" s="207" t="s">
        <v>87</v>
      </c>
      <c r="AS681" s="183"/>
      <c r="AT681" s="207" t="s">
        <v>250</v>
      </c>
      <c r="AU681" s="183"/>
      <c r="AV681" s="183"/>
      <c r="AW681" s="207" t="s">
        <v>250</v>
      </c>
      <c r="AX681" s="183"/>
      <c r="AY681" s="207" t="s">
        <v>250</v>
      </c>
      <c r="AZ681" s="207" t="s">
        <v>250</v>
      </c>
      <c r="BA681" s="183"/>
      <c r="BB681" s="183"/>
      <c r="BC681" s="183"/>
      <c r="BD681" s="207" t="s">
        <v>456</v>
      </c>
      <c r="BE681" s="183"/>
      <c r="BF681" s="183"/>
      <c r="BG681" s="183"/>
      <c r="BH681" s="183"/>
      <c r="BI681" s="183"/>
      <c r="BJ681" s="225"/>
      <c r="BN681" s="214"/>
      <c r="BO681" s="214"/>
      <c r="BP681" s="214"/>
      <c r="BQ681" s="215"/>
    </row>
    <row r="682" spans="1:69" ht="27" customHeight="1" thickTop="1" thickBot="1" x14ac:dyDescent="0.3">
      <c r="A682" s="122"/>
      <c r="B682" s="304" t="str">
        <f>IF(C682="","",(VLOOKUP(C682,Lookups!$B$4:$C$2561,2,FALSE)))</f>
        <v/>
      </c>
      <c r="C682" s="366"/>
      <c r="D682" s="315"/>
      <c r="E682" s="316"/>
      <c r="F682" s="225"/>
      <c r="G682" s="225"/>
      <c r="H682" s="225"/>
      <c r="I682" s="225"/>
      <c r="J682" s="225"/>
      <c r="K682" s="225"/>
      <c r="L682" s="225"/>
      <c r="M682" s="225"/>
      <c r="N682" s="225"/>
      <c r="O682" s="317"/>
      <c r="P682" s="224"/>
      <c r="Q682" s="225"/>
      <c r="R682" s="225"/>
      <c r="S682" s="322"/>
      <c r="T682" s="225"/>
      <c r="U682" s="318"/>
      <c r="V682" s="209"/>
      <c r="W682" s="209"/>
      <c r="X682" s="209"/>
      <c r="Y682" s="209"/>
      <c r="Z682" s="319"/>
      <c r="AA682" s="320"/>
      <c r="AB682" s="308" t="str">
        <f t="shared" si="21"/>
        <v/>
      </c>
      <c r="AC682" s="183"/>
      <c r="AD682" s="209"/>
      <c r="AE682" s="183"/>
      <c r="AF682" s="183"/>
      <c r="AG682" s="183"/>
      <c r="AH682" s="206"/>
      <c r="AI682" s="206"/>
      <c r="AJ682" s="209"/>
      <c r="AK682" s="183"/>
      <c r="AL682" s="206"/>
      <c r="AM682" s="206"/>
      <c r="AN682" s="183"/>
      <c r="AO682" s="209"/>
      <c r="AP682" s="308" t="str">
        <f t="shared" si="20"/>
        <v/>
      </c>
      <c r="AQ682" s="183"/>
      <c r="AR682" s="207" t="s">
        <v>87</v>
      </c>
      <c r="AS682" s="183"/>
      <c r="AT682" s="207" t="s">
        <v>250</v>
      </c>
      <c r="AU682" s="183"/>
      <c r="AV682" s="183"/>
      <c r="AW682" s="207" t="s">
        <v>250</v>
      </c>
      <c r="AX682" s="183"/>
      <c r="AY682" s="207" t="s">
        <v>250</v>
      </c>
      <c r="AZ682" s="207" t="s">
        <v>250</v>
      </c>
      <c r="BA682" s="183"/>
      <c r="BB682" s="183"/>
      <c r="BC682" s="183"/>
      <c r="BD682" s="207" t="s">
        <v>456</v>
      </c>
      <c r="BE682" s="183"/>
      <c r="BF682" s="183"/>
      <c r="BG682" s="183"/>
      <c r="BH682" s="183"/>
      <c r="BI682" s="183"/>
      <c r="BJ682" s="225"/>
      <c r="BN682" s="214"/>
      <c r="BO682" s="214"/>
      <c r="BP682" s="214"/>
      <c r="BQ682" s="215"/>
    </row>
    <row r="683" spans="1:69" ht="27" customHeight="1" thickTop="1" thickBot="1" x14ac:dyDescent="0.3">
      <c r="A683" s="122"/>
      <c r="B683" s="304" t="str">
        <f>IF(C683="","",(VLOOKUP(C683,Lookups!$B$4:$C$2561,2,FALSE)))</f>
        <v/>
      </c>
      <c r="C683" s="366"/>
      <c r="D683" s="315"/>
      <c r="E683" s="316"/>
      <c r="F683" s="225"/>
      <c r="G683" s="225"/>
      <c r="H683" s="225"/>
      <c r="I683" s="225"/>
      <c r="J683" s="225"/>
      <c r="K683" s="225"/>
      <c r="L683" s="225"/>
      <c r="M683" s="225"/>
      <c r="N683" s="225"/>
      <c r="O683" s="317"/>
      <c r="P683" s="224"/>
      <c r="Q683" s="225"/>
      <c r="R683" s="225"/>
      <c r="S683" s="322"/>
      <c r="T683" s="225"/>
      <c r="U683" s="318"/>
      <c r="V683" s="209"/>
      <c r="W683" s="209"/>
      <c r="X683" s="209"/>
      <c r="Y683" s="209"/>
      <c r="Z683" s="319"/>
      <c r="AA683" s="320"/>
      <c r="AB683" s="308" t="str">
        <f t="shared" si="21"/>
        <v/>
      </c>
      <c r="AC683" s="183"/>
      <c r="AD683" s="209"/>
      <c r="AE683" s="183"/>
      <c r="AF683" s="183"/>
      <c r="AG683" s="183"/>
      <c r="AH683" s="206"/>
      <c r="AI683" s="206"/>
      <c r="AJ683" s="209"/>
      <c r="AK683" s="183"/>
      <c r="AL683" s="206"/>
      <c r="AM683" s="206"/>
      <c r="AN683" s="183"/>
      <c r="AO683" s="209"/>
      <c r="AP683" s="308" t="str">
        <f t="shared" si="20"/>
        <v/>
      </c>
      <c r="AQ683" s="183"/>
      <c r="AR683" s="207" t="s">
        <v>87</v>
      </c>
      <c r="AS683" s="183"/>
      <c r="AT683" s="207" t="s">
        <v>250</v>
      </c>
      <c r="AU683" s="183"/>
      <c r="AV683" s="183"/>
      <c r="AW683" s="207" t="s">
        <v>250</v>
      </c>
      <c r="AX683" s="183"/>
      <c r="AY683" s="207" t="s">
        <v>250</v>
      </c>
      <c r="AZ683" s="207" t="s">
        <v>250</v>
      </c>
      <c r="BA683" s="183"/>
      <c r="BB683" s="183"/>
      <c r="BC683" s="183"/>
      <c r="BD683" s="207" t="s">
        <v>456</v>
      </c>
      <c r="BE683" s="183"/>
      <c r="BF683" s="183"/>
      <c r="BG683" s="183"/>
      <c r="BH683" s="183"/>
      <c r="BI683" s="183"/>
      <c r="BJ683" s="225"/>
      <c r="BN683" s="214"/>
      <c r="BO683" s="214"/>
      <c r="BP683" s="214"/>
      <c r="BQ683" s="215"/>
    </row>
    <row r="684" spans="1:69" ht="27" customHeight="1" thickTop="1" thickBot="1" x14ac:dyDescent="0.3">
      <c r="A684" s="122"/>
      <c r="B684" s="304" t="str">
        <f>IF(C684="","",(VLOOKUP(C684,Lookups!$B$4:$C$2561,2,FALSE)))</f>
        <v/>
      </c>
      <c r="C684" s="366"/>
      <c r="D684" s="315"/>
      <c r="E684" s="316"/>
      <c r="F684" s="225"/>
      <c r="G684" s="225"/>
      <c r="H684" s="225"/>
      <c r="I684" s="225"/>
      <c r="J684" s="225"/>
      <c r="K684" s="225"/>
      <c r="L684" s="225"/>
      <c r="M684" s="225"/>
      <c r="N684" s="225"/>
      <c r="O684" s="317"/>
      <c r="P684" s="224"/>
      <c r="Q684" s="225"/>
      <c r="R684" s="225"/>
      <c r="S684" s="322"/>
      <c r="T684" s="225"/>
      <c r="U684" s="318"/>
      <c r="V684" s="209"/>
      <c r="W684" s="209"/>
      <c r="X684" s="209"/>
      <c r="Y684" s="209"/>
      <c r="Z684" s="319"/>
      <c r="AA684" s="320"/>
      <c r="AB684" s="308" t="str">
        <f t="shared" si="21"/>
        <v/>
      </c>
      <c r="AC684" s="183"/>
      <c r="AD684" s="209"/>
      <c r="AE684" s="183"/>
      <c r="AF684" s="183"/>
      <c r="AG684" s="183"/>
      <c r="AH684" s="206"/>
      <c r="AI684" s="206"/>
      <c r="AJ684" s="209"/>
      <c r="AK684" s="183"/>
      <c r="AL684" s="206"/>
      <c r="AM684" s="206"/>
      <c r="AN684" s="183"/>
      <c r="AO684" s="209"/>
      <c r="AP684" s="308" t="str">
        <f t="shared" si="20"/>
        <v/>
      </c>
      <c r="AQ684" s="183"/>
      <c r="AR684" s="207" t="s">
        <v>87</v>
      </c>
      <c r="AS684" s="183"/>
      <c r="AT684" s="207" t="s">
        <v>250</v>
      </c>
      <c r="AU684" s="183"/>
      <c r="AV684" s="183"/>
      <c r="AW684" s="207" t="s">
        <v>250</v>
      </c>
      <c r="AX684" s="183"/>
      <c r="AY684" s="207" t="s">
        <v>250</v>
      </c>
      <c r="AZ684" s="207" t="s">
        <v>250</v>
      </c>
      <c r="BA684" s="183"/>
      <c r="BB684" s="183"/>
      <c r="BC684" s="183"/>
      <c r="BD684" s="207" t="s">
        <v>456</v>
      </c>
      <c r="BE684" s="183"/>
      <c r="BF684" s="183"/>
      <c r="BG684" s="183"/>
      <c r="BH684" s="183"/>
      <c r="BI684" s="183"/>
      <c r="BJ684" s="225"/>
      <c r="BN684" s="214"/>
      <c r="BO684" s="214"/>
      <c r="BP684" s="214"/>
      <c r="BQ684" s="215"/>
    </row>
    <row r="685" spans="1:69" ht="27" customHeight="1" thickTop="1" thickBot="1" x14ac:dyDescent="0.3">
      <c r="A685" s="122"/>
      <c r="B685" s="304" t="str">
        <f>IF(C685="","",(VLOOKUP(C685,Lookups!$B$4:$C$2561,2,FALSE)))</f>
        <v/>
      </c>
      <c r="C685" s="366"/>
      <c r="D685" s="315"/>
      <c r="E685" s="316"/>
      <c r="F685" s="225"/>
      <c r="G685" s="225"/>
      <c r="H685" s="225"/>
      <c r="I685" s="225"/>
      <c r="J685" s="225"/>
      <c r="K685" s="225"/>
      <c r="L685" s="225"/>
      <c r="M685" s="225"/>
      <c r="N685" s="225"/>
      <c r="O685" s="317"/>
      <c r="P685" s="224"/>
      <c r="Q685" s="225"/>
      <c r="R685" s="225"/>
      <c r="S685" s="322"/>
      <c r="T685" s="225"/>
      <c r="U685" s="318"/>
      <c r="V685" s="209"/>
      <c r="W685" s="209"/>
      <c r="X685" s="209"/>
      <c r="Y685" s="209"/>
      <c r="Z685" s="319"/>
      <c r="AA685" s="320"/>
      <c r="AB685" s="308" t="str">
        <f t="shared" si="21"/>
        <v/>
      </c>
      <c r="AC685" s="183"/>
      <c r="AD685" s="209"/>
      <c r="AE685" s="183"/>
      <c r="AF685" s="183"/>
      <c r="AG685" s="183"/>
      <c r="AH685" s="206"/>
      <c r="AI685" s="206"/>
      <c r="AJ685" s="209"/>
      <c r="AK685" s="183"/>
      <c r="AL685" s="206"/>
      <c r="AM685" s="206"/>
      <c r="AN685" s="183"/>
      <c r="AO685" s="209"/>
      <c r="AP685" s="308" t="str">
        <f t="shared" si="20"/>
        <v/>
      </c>
      <c r="AQ685" s="183"/>
      <c r="AR685" s="207" t="s">
        <v>87</v>
      </c>
      <c r="AS685" s="183"/>
      <c r="AT685" s="207" t="s">
        <v>250</v>
      </c>
      <c r="AU685" s="183"/>
      <c r="AV685" s="183"/>
      <c r="AW685" s="207" t="s">
        <v>250</v>
      </c>
      <c r="AX685" s="183"/>
      <c r="AY685" s="207" t="s">
        <v>250</v>
      </c>
      <c r="AZ685" s="207" t="s">
        <v>250</v>
      </c>
      <c r="BA685" s="183"/>
      <c r="BB685" s="183"/>
      <c r="BC685" s="183"/>
      <c r="BD685" s="207" t="s">
        <v>456</v>
      </c>
      <c r="BE685" s="183"/>
      <c r="BF685" s="183"/>
      <c r="BG685" s="183"/>
      <c r="BH685" s="183"/>
      <c r="BI685" s="183"/>
      <c r="BJ685" s="225"/>
      <c r="BN685" s="214"/>
      <c r="BO685" s="214"/>
      <c r="BP685" s="214"/>
      <c r="BQ685" s="215"/>
    </row>
    <row r="686" spans="1:69" ht="27" customHeight="1" thickTop="1" thickBot="1" x14ac:dyDescent="0.3">
      <c r="A686" s="122"/>
      <c r="B686" s="304" t="str">
        <f>IF(C686="","",(VLOOKUP(C686,Lookups!$B$4:$C$2561,2,FALSE)))</f>
        <v/>
      </c>
      <c r="C686" s="366"/>
      <c r="D686" s="315"/>
      <c r="E686" s="316"/>
      <c r="F686" s="225"/>
      <c r="G686" s="225"/>
      <c r="H686" s="225"/>
      <c r="I686" s="225"/>
      <c r="J686" s="225"/>
      <c r="K686" s="225"/>
      <c r="L686" s="225"/>
      <c r="M686" s="225"/>
      <c r="N686" s="225"/>
      <c r="O686" s="317"/>
      <c r="P686" s="224"/>
      <c r="Q686" s="225"/>
      <c r="R686" s="225"/>
      <c r="S686" s="322"/>
      <c r="T686" s="225"/>
      <c r="U686" s="318"/>
      <c r="V686" s="209"/>
      <c r="W686" s="209"/>
      <c r="X686" s="209"/>
      <c r="Y686" s="209"/>
      <c r="Z686" s="319"/>
      <c r="AA686" s="320"/>
      <c r="AB686" s="308" t="str">
        <f t="shared" si="21"/>
        <v/>
      </c>
      <c r="AC686" s="183"/>
      <c r="AD686" s="209"/>
      <c r="AE686" s="183"/>
      <c r="AF686" s="183"/>
      <c r="AG686" s="183"/>
      <c r="AH686" s="206"/>
      <c r="AI686" s="206"/>
      <c r="AJ686" s="209"/>
      <c r="AK686" s="183"/>
      <c r="AL686" s="206"/>
      <c r="AM686" s="206"/>
      <c r="AN686" s="183"/>
      <c r="AO686" s="209"/>
      <c r="AP686" s="308" t="str">
        <f t="shared" si="20"/>
        <v/>
      </c>
      <c r="AQ686" s="183"/>
      <c r="AR686" s="207" t="s">
        <v>87</v>
      </c>
      <c r="AS686" s="183"/>
      <c r="AT686" s="207" t="s">
        <v>250</v>
      </c>
      <c r="AU686" s="183"/>
      <c r="AV686" s="183"/>
      <c r="AW686" s="207" t="s">
        <v>250</v>
      </c>
      <c r="AX686" s="183"/>
      <c r="AY686" s="207" t="s">
        <v>250</v>
      </c>
      <c r="AZ686" s="207" t="s">
        <v>250</v>
      </c>
      <c r="BA686" s="183"/>
      <c r="BB686" s="183"/>
      <c r="BC686" s="183"/>
      <c r="BD686" s="207" t="s">
        <v>456</v>
      </c>
      <c r="BE686" s="183"/>
      <c r="BF686" s="183"/>
      <c r="BG686" s="183"/>
      <c r="BH686" s="183"/>
      <c r="BI686" s="183"/>
      <c r="BJ686" s="225"/>
      <c r="BN686" s="214"/>
      <c r="BO686" s="214"/>
      <c r="BP686" s="214"/>
      <c r="BQ686" s="215"/>
    </row>
    <row r="687" spans="1:69" ht="27" customHeight="1" thickTop="1" thickBot="1" x14ac:dyDescent="0.3">
      <c r="A687" s="122"/>
      <c r="B687" s="304" t="str">
        <f>IF(C687="","",(VLOOKUP(C687,Lookups!$B$4:$C$2561,2,FALSE)))</f>
        <v/>
      </c>
      <c r="C687" s="366"/>
      <c r="D687" s="315"/>
      <c r="E687" s="316"/>
      <c r="F687" s="225"/>
      <c r="G687" s="225"/>
      <c r="H687" s="225"/>
      <c r="I687" s="225"/>
      <c r="J687" s="225"/>
      <c r="K687" s="225"/>
      <c r="L687" s="225"/>
      <c r="M687" s="225"/>
      <c r="N687" s="225"/>
      <c r="O687" s="317"/>
      <c r="P687" s="224"/>
      <c r="Q687" s="225"/>
      <c r="R687" s="225"/>
      <c r="S687" s="322"/>
      <c r="T687" s="225"/>
      <c r="U687" s="318"/>
      <c r="V687" s="209"/>
      <c r="W687" s="209"/>
      <c r="X687" s="209"/>
      <c r="Y687" s="209"/>
      <c r="Z687" s="319"/>
      <c r="AA687" s="320"/>
      <c r="AB687" s="308" t="str">
        <f t="shared" si="21"/>
        <v/>
      </c>
      <c r="AC687" s="183"/>
      <c r="AD687" s="209"/>
      <c r="AE687" s="183"/>
      <c r="AF687" s="183"/>
      <c r="AG687" s="183"/>
      <c r="AH687" s="206"/>
      <c r="AI687" s="206"/>
      <c r="AJ687" s="209"/>
      <c r="AK687" s="183"/>
      <c r="AL687" s="206"/>
      <c r="AM687" s="206"/>
      <c r="AN687" s="183"/>
      <c r="AO687" s="209"/>
      <c r="AP687" s="308" t="str">
        <f t="shared" si="20"/>
        <v/>
      </c>
      <c r="AQ687" s="183"/>
      <c r="AR687" s="207" t="s">
        <v>87</v>
      </c>
      <c r="AS687" s="183"/>
      <c r="AT687" s="207" t="s">
        <v>250</v>
      </c>
      <c r="AU687" s="183"/>
      <c r="AV687" s="183"/>
      <c r="AW687" s="207" t="s">
        <v>250</v>
      </c>
      <c r="AX687" s="183"/>
      <c r="AY687" s="207" t="s">
        <v>250</v>
      </c>
      <c r="AZ687" s="207" t="s">
        <v>250</v>
      </c>
      <c r="BA687" s="183"/>
      <c r="BB687" s="183"/>
      <c r="BC687" s="183"/>
      <c r="BD687" s="207" t="s">
        <v>456</v>
      </c>
      <c r="BE687" s="183"/>
      <c r="BF687" s="183"/>
      <c r="BG687" s="183"/>
      <c r="BH687" s="183"/>
      <c r="BI687" s="183"/>
      <c r="BJ687" s="225"/>
      <c r="BN687" s="214"/>
      <c r="BO687" s="214"/>
      <c r="BP687" s="214"/>
      <c r="BQ687" s="215"/>
    </row>
    <row r="688" spans="1:69" ht="27" customHeight="1" thickTop="1" thickBot="1" x14ac:dyDescent="0.3">
      <c r="A688" s="122"/>
      <c r="B688" s="304" t="str">
        <f>IF(C688="","",(VLOOKUP(C688,Lookups!$B$4:$C$2561,2,FALSE)))</f>
        <v/>
      </c>
      <c r="C688" s="366"/>
      <c r="D688" s="315"/>
      <c r="E688" s="316"/>
      <c r="F688" s="225"/>
      <c r="G688" s="225"/>
      <c r="H688" s="225"/>
      <c r="I688" s="225"/>
      <c r="J688" s="225"/>
      <c r="K688" s="225"/>
      <c r="L688" s="225"/>
      <c r="M688" s="225"/>
      <c r="N688" s="225"/>
      <c r="O688" s="317"/>
      <c r="P688" s="224"/>
      <c r="Q688" s="225"/>
      <c r="R688" s="225"/>
      <c r="S688" s="322"/>
      <c r="T688" s="225"/>
      <c r="U688" s="318"/>
      <c r="V688" s="209"/>
      <c r="W688" s="209"/>
      <c r="X688" s="209"/>
      <c r="Y688" s="209"/>
      <c r="Z688" s="319"/>
      <c r="AA688" s="320"/>
      <c r="AB688" s="308" t="str">
        <f t="shared" si="21"/>
        <v/>
      </c>
      <c r="AC688" s="183"/>
      <c r="AD688" s="209"/>
      <c r="AE688" s="183"/>
      <c r="AF688" s="183"/>
      <c r="AG688" s="183"/>
      <c r="AH688" s="206"/>
      <c r="AI688" s="206"/>
      <c r="AJ688" s="209"/>
      <c r="AK688" s="183"/>
      <c r="AL688" s="206"/>
      <c r="AM688" s="206"/>
      <c r="AN688" s="183"/>
      <c r="AO688" s="209"/>
      <c r="AP688" s="308" t="str">
        <f t="shared" si="20"/>
        <v/>
      </c>
      <c r="AQ688" s="183"/>
      <c r="AR688" s="207" t="s">
        <v>87</v>
      </c>
      <c r="AS688" s="183"/>
      <c r="AT688" s="207" t="s">
        <v>250</v>
      </c>
      <c r="AU688" s="183"/>
      <c r="AV688" s="183"/>
      <c r="AW688" s="207" t="s">
        <v>250</v>
      </c>
      <c r="AX688" s="183"/>
      <c r="AY688" s="207" t="s">
        <v>250</v>
      </c>
      <c r="AZ688" s="207" t="s">
        <v>250</v>
      </c>
      <c r="BA688" s="183"/>
      <c r="BB688" s="183"/>
      <c r="BC688" s="183"/>
      <c r="BD688" s="207" t="s">
        <v>456</v>
      </c>
      <c r="BE688" s="183"/>
      <c r="BF688" s="183"/>
      <c r="BG688" s="183"/>
      <c r="BH688" s="183"/>
      <c r="BI688" s="183"/>
      <c r="BJ688" s="225"/>
      <c r="BN688" s="214"/>
      <c r="BO688" s="214"/>
      <c r="BP688" s="214"/>
      <c r="BQ688" s="215"/>
    </row>
    <row r="689" spans="1:69" ht="27" customHeight="1" thickTop="1" thickBot="1" x14ac:dyDescent="0.3">
      <c r="A689" s="122"/>
      <c r="B689" s="304" t="str">
        <f>IF(C689="","",(VLOOKUP(C689,Lookups!$B$4:$C$2561,2,FALSE)))</f>
        <v/>
      </c>
      <c r="C689" s="366"/>
      <c r="D689" s="315"/>
      <c r="E689" s="316"/>
      <c r="F689" s="225"/>
      <c r="G689" s="225"/>
      <c r="H689" s="225"/>
      <c r="I689" s="225"/>
      <c r="J689" s="225"/>
      <c r="K689" s="225"/>
      <c r="L689" s="225"/>
      <c r="M689" s="225"/>
      <c r="N689" s="225"/>
      <c r="O689" s="317"/>
      <c r="P689" s="224"/>
      <c r="Q689" s="225"/>
      <c r="R689" s="225"/>
      <c r="S689" s="322"/>
      <c r="T689" s="225"/>
      <c r="U689" s="318"/>
      <c r="V689" s="209"/>
      <c r="W689" s="209"/>
      <c r="X689" s="209"/>
      <c r="Y689" s="209"/>
      <c r="Z689" s="319"/>
      <c r="AA689" s="320"/>
      <c r="AB689" s="308" t="str">
        <f t="shared" si="21"/>
        <v/>
      </c>
      <c r="AC689" s="183"/>
      <c r="AD689" s="209"/>
      <c r="AE689" s="183"/>
      <c r="AF689" s="183"/>
      <c r="AG689" s="183"/>
      <c r="AH689" s="206"/>
      <c r="AI689" s="206"/>
      <c r="AJ689" s="209"/>
      <c r="AK689" s="183"/>
      <c r="AL689" s="206"/>
      <c r="AM689" s="206"/>
      <c r="AN689" s="183"/>
      <c r="AO689" s="209"/>
      <c r="AP689" s="308" t="str">
        <f t="shared" si="20"/>
        <v/>
      </c>
      <c r="AQ689" s="183"/>
      <c r="AR689" s="207" t="s">
        <v>87</v>
      </c>
      <c r="AS689" s="183"/>
      <c r="AT689" s="207" t="s">
        <v>250</v>
      </c>
      <c r="AU689" s="183"/>
      <c r="AV689" s="183"/>
      <c r="AW689" s="207" t="s">
        <v>250</v>
      </c>
      <c r="AX689" s="183"/>
      <c r="AY689" s="207" t="s">
        <v>250</v>
      </c>
      <c r="AZ689" s="207" t="s">
        <v>250</v>
      </c>
      <c r="BA689" s="183"/>
      <c r="BB689" s="183"/>
      <c r="BC689" s="183"/>
      <c r="BD689" s="207" t="s">
        <v>456</v>
      </c>
      <c r="BE689" s="183"/>
      <c r="BF689" s="183"/>
      <c r="BG689" s="183"/>
      <c r="BH689" s="183"/>
      <c r="BI689" s="183"/>
      <c r="BJ689" s="225"/>
      <c r="BN689" s="214"/>
      <c r="BO689" s="214"/>
      <c r="BP689" s="214"/>
      <c r="BQ689" s="215"/>
    </row>
    <row r="690" spans="1:69" ht="27" customHeight="1" thickTop="1" thickBot="1" x14ac:dyDescent="0.3">
      <c r="A690" s="122"/>
      <c r="B690" s="304" t="str">
        <f>IF(C690="","",(VLOOKUP(C690,Lookups!$B$4:$C$2561,2,FALSE)))</f>
        <v/>
      </c>
      <c r="C690" s="366"/>
      <c r="D690" s="315"/>
      <c r="E690" s="316"/>
      <c r="F690" s="225"/>
      <c r="G690" s="225"/>
      <c r="H690" s="225"/>
      <c r="I690" s="225"/>
      <c r="J690" s="225"/>
      <c r="K690" s="225"/>
      <c r="L690" s="225"/>
      <c r="M690" s="225"/>
      <c r="N690" s="225"/>
      <c r="O690" s="317"/>
      <c r="P690" s="224"/>
      <c r="Q690" s="225"/>
      <c r="R690" s="225"/>
      <c r="S690" s="322"/>
      <c r="T690" s="225"/>
      <c r="U690" s="318"/>
      <c r="V690" s="209"/>
      <c r="W690" s="209"/>
      <c r="X690" s="209"/>
      <c r="Y690" s="209"/>
      <c r="Z690" s="319"/>
      <c r="AA690" s="320"/>
      <c r="AB690" s="308" t="str">
        <f t="shared" si="21"/>
        <v/>
      </c>
      <c r="AC690" s="183"/>
      <c r="AD690" s="209"/>
      <c r="AE690" s="183"/>
      <c r="AF690" s="183"/>
      <c r="AG690" s="183"/>
      <c r="AH690" s="206"/>
      <c r="AI690" s="206"/>
      <c r="AJ690" s="209"/>
      <c r="AK690" s="183"/>
      <c r="AL690" s="206"/>
      <c r="AM690" s="206"/>
      <c r="AN690" s="183"/>
      <c r="AO690" s="209"/>
      <c r="AP690" s="308" t="str">
        <f t="shared" si="20"/>
        <v/>
      </c>
      <c r="AQ690" s="183"/>
      <c r="AR690" s="207" t="s">
        <v>87</v>
      </c>
      <c r="AS690" s="183"/>
      <c r="AT690" s="207" t="s">
        <v>250</v>
      </c>
      <c r="AU690" s="183"/>
      <c r="AV690" s="183"/>
      <c r="AW690" s="207" t="s">
        <v>250</v>
      </c>
      <c r="AX690" s="183"/>
      <c r="AY690" s="207" t="s">
        <v>250</v>
      </c>
      <c r="AZ690" s="207" t="s">
        <v>250</v>
      </c>
      <c r="BA690" s="183"/>
      <c r="BB690" s="183"/>
      <c r="BC690" s="183"/>
      <c r="BD690" s="207" t="s">
        <v>456</v>
      </c>
      <c r="BE690" s="183"/>
      <c r="BF690" s="183"/>
      <c r="BG690" s="183"/>
      <c r="BH690" s="183"/>
      <c r="BI690" s="183"/>
      <c r="BJ690" s="225"/>
      <c r="BN690" s="214"/>
      <c r="BO690" s="214"/>
      <c r="BP690" s="214"/>
      <c r="BQ690" s="215"/>
    </row>
    <row r="691" spans="1:69" ht="27" customHeight="1" thickTop="1" thickBot="1" x14ac:dyDescent="0.3">
      <c r="A691" s="122"/>
      <c r="B691" s="304" t="str">
        <f>IF(C691="","",(VLOOKUP(C691,Lookups!$B$4:$C$2561,2,FALSE)))</f>
        <v/>
      </c>
      <c r="C691" s="366"/>
      <c r="D691" s="315"/>
      <c r="E691" s="316"/>
      <c r="F691" s="225"/>
      <c r="G691" s="225"/>
      <c r="H691" s="225"/>
      <c r="I691" s="225"/>
      <c r="J691" s="225"/>
      <c r="K691" s="225"/>
      <c r="L691" s="225"/>
      <c r="M691" s="225"/>
      <c r="N691" s="225"/>
      <c r="O691" s="317"/>
      <c r="P691" s="224"/>
      <c r="Q691" s="225"/>
      <c r="R691" s="225"/>
      <c r="S691" s="322"/>
      <c r="T691" s="225"/>
      <c r="U691" s="318"/>
      <c r="V691" s="209"/>
      <c r="W691" s="209"/>
      <c r="X691" s="209"/>
      <c r="Y691" s="209"/>
      <c r="Z691" s="319"/>
      <c r="AA691" s="320"/>
      <c r="AB691" s="308" t="str">
        <f t="shared" si="21"/>
        <v/>
      </c>
      <c r="AC691" s="183"/>
      <c r="AD691" s="209"/>
      <c r="AE691" s="183"/>
      <c r="AF691" s="183"/>
      <c r="AG691" s="183"/>
      <c r="AH691" s="206"/>
      <c r="AI691" s="206"/>
      <c r="AJ691" s="209"/>
      <c r="AK691" s="183"/>
      <c r="AL691" s="206"/>
      <c r="AM691" s="206"/>
      <c r="AN691" s="183"/>
      <c r="AO691" s="209"/>
      <c r="AP691" s="308" t="str">
        <f t="shared" si="20"/>
        <v/>
      </c>
      <c r="AQ691" s="183"/>
      <c r="AR691" s="207" t="s">
        <v>87</v>
      </c>
      <c r="AS691" s="183"/>
      <c r="AT691" s="207" t="s">
        <v>250</v>
      </c>
      <c r="AU691" s="183"/>
      <c r="AV691" s="183"/>
      <c r="AW691" s="207" t="s">
        <v>250</v>
      </c>
      <c r="AX691" s="183"/>
      <c r="AY691" s="207" t="s">
        <v>250</v>
      </c>
      <c r="AZ691" s="207" t="s">
        <v>250</v>
      </c>
      <c r="BA691" s="183"/>
      <c r="BB691" s="183"/>
      <c r="BC691" s="183"/>
      <c r="BD691" s="207" t="s">
        <v>456</v>
      </c>
      <c r="BE691" s="183"/>
      <c r="BF691" s="183"/>
      <c r="BG691" s="183"/>
      <c r="BH691" s="183"/>
      <c r="BI691" s="183"/>
      <c r="BJ691" s="225"/>
      <c r="BN691" s="214"/>
      <c r="BO691" s="214"/>
      <c r="BP691" s="214"/>
      <c r="BQ691" s="215"/>
    </row>
    <row r="692" spans="1:69" ht="27" customHeight="1" thickTop="1" thickBot="1" x14ac:dyDescent="0.3">
      <c r="A692" s="122"/>
      <c r="B692" s="304" t="str">
        <f>IF(C692="","",(VLOOKUP(C692,Lookups!$B$4:$C$2561,2,FALSE)))</f>
        <v/>
      </c>
      <c r="C692" s="366"/>
      <c r="D692" s="315"/>
      <c r="E692" s="316"/>
      <c r="F692" s="225"/>
      <c r="G692" s="225"/>
      <c r="H692" s="225"/>
      <c r="I692" s="225"/>
      <c r="J692" s="225"/>
      <c r="K692" s="225"/>
      <c r="L692" s="225"/>
      <c r="M692" s="225"/>
      <c r="N692" s="225"/>
      <c r="O692" s="317"/>
      <c r="P692" s="224"/>
      <c r="Q692" s="225"/>
      <c r="R692" s="225"/>
      <c r="S692" s="322"/>
      <c r="T692" s="225"/>
      <c r="U692" s="318"/>
      <c r="V692" s="209"/>
      <c r="W692" s="209"/>
      <c r="X692" s="209"/>
      <c r="Y692" s="209"/>
      <c r="Z692" s="319"/>
      <c r="AA692" s="320"/>
      <c r="AB692" s="308" t="str">
        <f t="shared" si="21"/>
        <v/>
      </c>
      <c r="AC692" s="183"/>
      <c r="AD692" s="209"/>
      <c r="AE692" s="183"/>
      <c r="AF692" s="183"/>
      <c r="AG692" s="183"/>
      <c r="AH692" s="206"/>
      <c r="AI692" s="206"/>
      <c r="AJ692" s="209"/>
      <c r="AK692" s="183"/>
      <c r="AL692" s="206"/>
      <c r="AM692" s="206"/>
      <c r="AN692" s="183"/>
      <c r="AO692" s="209"/>
      <c r="AP692" s="308" t="str">
        <f t="shared" si="20"/>
        <v/>
      </c>
      <c r="AQ692" s="183"/>
      <c r="AR692" s="207" t="s">
        <v>87</v>
      </c>
      <c r="AS692" s="183"/>
      <c r="AT692" s="207" t="s">
        <v>250</v>
      </c>
      <c r="AU692" s="183"/>
      <c r="AV692" s="183"/>
      <c r="AW692" s="207" t="s">
        <v>250</v>
      </c>
      <c r="AX692" s="183"/>
      <c r="AY692" s="207" t="s">
        <v>250</v>
      </c>
      <c r="AZ692" s="207" t="s">
        <v>250</v>
      </c>
      <c r="BA692" s="183"/>
      <c r="BB692" s="183"/>
      <c r="BC692" s="183"/>
      <c r="BD692" s="207" t="s">
        <v>456</v>
      </c>
      <c r="BE692" s="183"/>
      <c r="BF692" s="183"/>
      <c r="BG692" s="183"/>
      <c r="BH692" s="183"/>
      <c r="BI692" s="183"/>
      <c r="BJ692" s="225"/>
      <c r="BN692" s="214"/>
      <c r="BO692" s="214"/>
      <c r="BP692" s="214"/>
      <c r="BQ692" s="215"/>
    </row>
    <row r="693" spans="1:69" ht="27" customHeight="1" thickTop="1" thickBot="1" x14ac:dyDescent="0.3">
      <c r="A693" s="122"/>
      <c r="B693" s="304" t="str">
        <f>IF(C693="","",(VLOOKUP(C693,Lookups!$B$4:$C$2561,2,FALSE)))</f>
        <v/>
      </c>
      <c r="C693" s="366"/>
      <c r="D693" s="315"/>
      <c r="E693" s="316"/>
      <c r="F693" s="225"/>
      <c r="G693" s="225"/>
      <c r="H693" s="225"/>
      <c r="I693" s="225"/>
      <c r="J693" s="225"/>
      <c r="K693" s="225"/>
      <c r="L693" s="225"/>
      <c r="M693" s="225"/>
      <c r="N693" s="225"/>
      <c r="O693" s="317"/>
      <c r="P693" s="224"/>
      <c r="Q693" s="225"/>
      <c r="R693" s="225"/>
      <c r="S693" s="322"/>
      <c r="T693" s="225"/>
      <c r="U693" s="318"/>
      <c r="V693" s="209"/>
      <c r="W693" s="209"/>
      <c r="X693" s="209"/>
      <c r="Y693" s="209"/>
      <c r="Z693" s="319"/>
      <c r="AA693" s="320"/>
      <c r="AB693" s="308" t="str">
        <f t="shared" si="21"/>
        <v/>
      </c>
      <c r="AC693" s="183"/>
      <c r="AD693" s="209"/>
      <c r="AE693" s="183"/>
      <c r="AF693" s="183"/>
      <c r="AG693" s="183"/>
      <c r="AH693" s="206"/>
      <c r="AI693" s="206"/>
      <c r="AJ693" s="209"/>
      <c r="AK693" s="183"/>
      <c r="AL693" s="206"/>
      <c r="AM693" s="206"/>
      <c r="AN693" s="183"/>
      <c r="AO693" s="209"/>
      <c r="AP693" s="308" t="str">
        <f t="shared" si="20"/>
        <v/>
      </c>
      <c r="AQ693" s="183"/>
      <c r="AR693" s="207" t="s">
        <v>87</v>
      </c>
      <c r="AS693" s="183"/>
      <c r="AT693" s="207" t="s">
        <v>250</v>
      </c>
      <c r="AU693" s="183"/>
      <c r="AV693" s="183"/>
      <c r="AW693" s="207" t="s">
        <v>250</v>
      </c>
      <c r="AX693" s="183"/>
      <c r="AY693" s="207" t="s">
        <v>250</v>
      </c>
      <c r="AZ693" s="207" t="s">
        <v>250</v>
      </c>
      <c r="BA693" s="183"/>
      <c r="BB693" s="183"/>
      <c r="BC693" s="183"/>
      <c r="BD693" s="207" t="s">
        <v>456</v>
      </c>
      <c r="BE693" s="183"/>
      <c r="BF693" s="183"/>
      <c r="BG693" s="183"/>
      <c r="BH693" s="183"/>
      <c r="BI693" s="183"/>
      <c r="BJ693" s="225"/>
      <c r="BN693" s="214"/>
      <c r="BO693" s="214"/>
      <c r="BP693" s="214"/>
      <c r="BQ693" s="215"/>
    </row>
    <row r="694" spans="1:69" ht="27" customHeight="1" thickTop="1" thickBot="1" x14ac:dyDescent="0.3">
      <c r="A694" s="122"/>
      <c r="B694" s="304" t="str">
        <f>IF(C694="","",(VLOOKUP(C694,Lookups!$B$4:$C$2561,2,FALSE)))</f>
        <v/>
      </c>
      <c r="C694" s="366"/>
      <c r="D694" s="315"/>
      <c r="E694" s="316"/>
      <c r="F694" s="225"/>
      <c r="G694" s="225"/>
      <c r="H694" s="225"/>
      <c r="I694" s="225"/>
      <c r="J694" s="225"/>
      <c r="K694" s="225"/>
      <c r="L694" s="225"/>
      <c r="M694" s="225"/>
      <c r="N694" s="225"/>
      <c r="O694" s="317"/>
      <c r="P694" s="224"/>
      <c r="Q694" s="225"/>
      <c r="R694" s="225"/>
      <c r="S694" s="322"/>
      <c r="T694" s="225"/>
      <c r="U694" s="318"/>
      <c r="V694" s="209"/>
      <c r="W694" s="209"/>
      <c r="X694" s="209"/>
      <c r="Y694" s="209"/>
      <c r="Z694" s="319"/>
      <c r="AA694" s="320"/>
      <c r="AB694" s="308" t="str">
        <f t="shared" si="21"/>
        <v/>
      </c>
      <c r="AC694" s="183"/>
      <c r="AD694" s="209"/>
      <c r="AE694" s="183"/>
      <c r="AF694" s="183"/>
      <c r="AG694" s="183"/>
      <c r="AH694" s="206"/>
      <c r="AI694" s="206"/>
      <c r="AJ694" s="209"/>
      <c r="AK694" s="183"/>
      <c r="AL694" s="206"/>
      <c r="AM694" s="206"/>
      <c r="AN694" s="183"/>
      <c r="AO694" s="209"/>
      <c r="AP694" s="308" t="str">
        <f t="shared" si="20"/>
        <v/>
      </c>
      <c r="AQ694" s="183"/>
      <c r="AR694" s="207" t="s">
        <v>87</v>
      </c>
      <c r="AS694" s="183"/>
      <c r="AT694" s="207" t="s">
        <v>250</v>
      </c>
      <c r="AU694" s="183"/>
      <c r="AV694" s="183"/>
      <c r="AW694" s="207" t="s">
        <v>250</v>
      </c>
      <c r="AX694" s="183"/>
      <c r="AY694" s="207" t="s">
        <v>250</v>
      </c>
      <c r="AZ694" s="207" t="s">
        <v>250</v>
      </c>
      <c r="BA694" s="183"/>
      <c r="BB694" s="183"/>
      <c r="BC694" s="183"/>
      <c r="BD694" s="207" t="s">
        <v>456</v>
      </c>
      <c r="BE694" s="183"/>
      <c r="BF694" s="183"/>
      <c r="BG694" s="183"/>
      <c r="BH694" s="183"/>
      <c r="BI694" s="183"/>
      <c r="BJ694" s="225"/>
      <c r="BN694" s="214"/>
      <c r="BO694" s="214"/>
      <c r="BP694" s="214"/>
      <c r="BQ694" s="215"/>
    </row>
    <row r="695" spans="1:69" ht="27" customHeight="1" thickTop="1" thickBot="1" x14ac:dyDescent="0.3">
      <c r="A695" s="122"/>
      <c r="B695" s="304" t="str">
        <f>IF(C695="","",(VLOOKUP(C695,Lookups!$B$4:$C$2561,2,FALSE)))</f>
        <v/>
      </c>
      <c r="C695" s="366"/>
      <c r="D695" s="315"/>
      <c r="E695" s="316"/>
      <c r="F695" s="225"/>
      <c r="G695" s="225"/>
      <c r="H695" s="225"/>
      <c r="I695" s="225"/>
      <c r="J695" s="225"/>
      <c r="K695" s="225"/>
      <c r="L695" s="225"/>
      <c r="M695" s="225"/>
      <c r="N695" s="225"/>
      <c r="O695" s="317"/>
      <c r="P695" s="224"/>
      <c r="Q695" s="225"/>
      <c r="R695" s="225"/>
      <c r="S695" s="322"/>
      <c r="T695" s="225"/>
      <c r="U695" s="318"/>
      <c r="V695" s="209"/>
      <c r="W695" s="209"/>
      <c r="X695" s="209"/>
      <c r="Y695" s="209"/>
      <c r="Z695" s="319"/>
      <c r="AA695" s="320"/>
      <c r="AB695" s="308" t="str">
        <f t="shared" si="21"/>
        <v/>
      </c>
      <c r="AC695" s="183"/>
      <c r="AD695" s="209"/>
      <c r="AE695" s="183"/>
      <c r="AF695" s="183"/>
      <c r="AG695" s="183"/>
      <c r="AH695" s="206"/>
      <c r="AI695" s="206"/>
      <c r="AJ695" s="209"/>
      <c r="AK695" s="183"/>
      <c r="AL695" s="206"/>
      <c r="AM695" s="206"/>
      <c r="AN695" s="183"/>
      <c r="AO695" s="209"/>
      <c r="AP695" s="308" t="str">
        <f t="shared" si="20"/>
        <v/>
      </c>
      <c r="AQ695" s="183"/>
      <c r="AR695" s="207" t="s">
        <v>87</v>
      </c>
      <c r="AS695" s="183"/>
      <c r="AT695" s="207" t="s">
        <v>250</v>
      </c>
      <c r="AU695" s="183"/>
      <c r="AV695" s="183"/>
      <c r="AW695" s="207" t="s">
        <v>250</v>
      </c>
      <c r="AX695" s="183"/>
      <c r="AY695" s="207" t="s">
        <v>250</v>
      </c>
      <c r="AZ695" s="207" t="s">
        <v>250</v>
      </c>
      <c r="BA695" s="183"/>
      <c r="BB695" s="183"/>
      <c r="BC695" s="183"/>
      <c r="BD695" s="207" t="s">
        <v>456</v>
      </c>
      <c r="BE695" s="183"/>
      <c r="BF695" s="183"/>
      <c r="BG695" s="183"/>
      <c r="BH695" s="183"/>
      <c r="BI695" s="183"/>
      <c r="BJ695" s="225"/>
      <c r="BN695" s="214"/>
      <c r="BO695" s="214"/>
      <c r="BP695" s="214"/>
      <c r="BQ695" s="215"/>
    </row>
    <row r="696" spans="1:69" ht="27" customHeight="1" thickTop="1" thickBot="1" x14ac:dyDescent="0.3">
      <c r="A696" s="122"/>
      <c r="B696" s="304" t="str">
        <f>IF(C696="","",(VLOOKUP(C696,Lookups!$B$4:$C$2561,2,FALSE)))</f>
        <v/>
      </c>
      <c r="C696" s="366"/>
      <c r="D696" s="315"/>
      <c r="E696" s="316"/>
      <c r="F696" s="225"/>
      <c r="G696" s="225"/>
      <c r="H696" s="225"/>
      <c r="I696" s="225"/>
      <c r="J696" s="225"/>
      <c r="K696" s="225"/>
      <c r="L696" s="225"/>
      <c r="M696" s="225"/>
      <c r="N696" s="225"/>
      <c r="O696" s="317"/>
      <c r="P696" s="224"/>
      <c r="Q696" s="225"/>
      <c r="R696" s="225"/>
      <c r="S696" s="322"/>
      <c r="T696" s="225"/>
      <c r="U696" s="318"/>
      <c r="V696" s="209"/>
      <c r="W696" s="209"/>
      <c r="X696" s="209"/>
      <c r="Y696" s="209"/>
      <c r="Z696" s="319"/>
      <c r="AA696" s="320"/>
      <c r="AB696" s="308" t="str">
        <f t="shared" si="21"/>
        <v/>
      </c>
      <c r="AC696" s="183"/>
      <c r="AD696" s="209"/>
      <c r="AE696" s="183"/>
      <c r="AF696" s="183"/>
      <c r="AG696" s="183"/>
      <c r="AH696" s="206"/>
      <c r="AI696" s="206"/>
      <c r="AJ696" s="209"/>
      <c r="AK696" s="183"/>
      <c r="AL696" s="206"/>
      <c r="AM696" s="206"/>
      <c r="AN696" s="183"/>
      <c r="AO696" s="209"/>
      <c r="AP696" s="308" t="str">
        <f t="shared" si="20"/>
        <v/>
      </c>
      <c r="AQ696" s="183"/>
      <c r="AR696" s="207" t="s">
        <v>87</v>
      </c>
      <c r="AS696" s="183"/>
      <c r="AT696" s="207" t="s">
        <v>250</v>
      </c>
      <c r="AU696" s="183"/>
      <c r="AV696" s="183"/>
      <c r="AW696" s="207" t="s">
        <v>250</v>
      </c>
      <c r="AX696" s="183"/>
      <c r="AY696" s="207" t="s">
        <v>250</v>
      </c>
      <c r="AZ696" s="207" t="s">
        <v>250</v>
      </c>
      <c r="BA696" s="183"/>
      <c r="BB696" s="183"/>
      <c r="BC696" s="183"/>
      <c r="BD696" s="207" t="s">
        <v>456</v>
      </c>
      <c r="BE696" s="183"/>
      <c r="BF696" s="183"/>
      <c r="BG696" s="183"/>
      <c r="BH696" s="183"/>
      <c r="BI696" s="183"/>
      <c r="BJ696" s="225"/>
      <c r="BN696" s="214"/>
      <c r="BO696" s="214"/>
      <c r="BP696" s="214"/>
      <c r="BQ696" s="215"/>
    </row>
    <row r="697" spans="1:69" ht="27" customHeight="1" thickTop="1" thickBot="1" x14ac:dyDescent="0.3">
      <c r="A697" s="122"/>
      <c r="B697" s="304" t="str">
        <f>IF(C697="","",(VLOOKUP(C697,Lookups!$B$4:$C$2561,2,FALSE)))</f>
        <v/>
      </c>
      <c r="C697" s="366"/>
      <c r="D697" s="315"/>
      <c r="E697" s="316"/>
      <c r="F697" s="225"/>
      <c r="G697" s="225"/>
      <c r="H697" s="225"/>
      <c r="I697" s="225"/>
      <c r="J697" s="225"/>
      <c r="K697" s="225"/>
      <c r="L697" s="225"/>
      <c r="M697" s="225"/>
      <c r="N697" s="225"/>
      <c r="O697" s="317"/>
      <c r="P697" s="224"/>
      <c r="Q697" s="225"/>
      <c r="R697" s="225"/>
      <c r="S697" s="322"/>
      <c r="T697" s="225"/>
      <c r="U697" s="318"/>
      <c r="V697" s="209"/>
      <c r="W697" s="209"/>
      <c r="X697" s="209"/>
      <c r="Y697" s="209"/>
      <c r="Z697" s="319"/>
      <c r="AA697" s="320"/>
      <c r="AB697" s="308" t="str">
        <f t="shared" si="21"/>
        <v/>
      </c>
      <c r="AC697" s="183"/>
      <c r="AD697" s="209"/>
      <c r="AE697" s="183"/>
      <c r="AF697" s="183"/>
      <c r="AG697" s="183"/>
      <c r="AH697" s="206"/>
      <c r="AI697" s="206"/>
      <c r="AJ697" s="209"/>
      <c r="AK697" s="183"/>
      <c r="AL697" s="206"/>
      <c r="AM697" s="206"/>
      <c r="AN697" s="183"/>
      <c r="AO697" s="209"/>
      <c r="AP697" s="308" t="str">
        <f t="shared" si="20"/>
        <v/>
      </c>
      <c r="AQ697" s="183"/>
      <c r="AR697" s="207" t="s">
        <v>87</v>
      </c>
      <c r="AS697" s="183"/>
      <c r="AT697" s="207" t="s">
        <v>250</v>
      </c>
      <c r="AU697" s="183"/>
      <c r="AV697" s="183"/>
      <c r="AW697" s="207" t="s">
        <v>250</v>
      </c>
      <c r="AX697" s="183"/>
      <c r="AY697" s="207" t="s">
        <v>250</v>
      </c>
      <c r="AZ697" s="207" t="s">
        <v>250</v>
      </c>
      <c r="BA697" s="183"/>
      <c r="BB697" s="183"/>
      <c r="BC697" s="183"/>
      <c r="BD697" s="207" t="s">
        <v>456</v>
      </c>
      <c r="BE697" s="183"/>
      <c r="BF697" s="183"/>
      <c r="BG697" s="183"/>
      <c r="BH697" s="183"/>
      <c r="BI697" s="183"/>
      <c r="BJ697" s="225"/>
      <c r="BN697" s="214"/>
      <c r="BO697" s="214"/>
      <c r="BP697" s="214"/>
      <c r="BQ697" s="215"/>
    </row>
    <row r="698" spans="1:69" ht="27" customHeight="1" thickTop="1" thickBot="1" x14ac:dyDescent="0.3">
      <c r="A698" s="122"/>
      <c r="B698" s="304" t="str">
        <f>IF(C698="","",(VLOOKUP(C698,Lookups!$B$4:$C$2561,2,FALSE)))</f>
        <v/>
      </c>
      <c r="C698" s="366"/>
      <c r="D698" s="315"/>
      <c r="E698" s="316"/>
      <c r="F698" s="225"/>
      <c r="G698" s="225"/>
      <c r="H698" s="225"/>
      <c r="I698" s="225"/>
      <c r="J698" s="225"/>
      <c r="K698" s="225"/>
      <c r="L698" s="225"/>
      <c r="M698" s="225"/>
      <c r="N698" s="225"/>
      <c r="O698" s="317"/>
      <c r="P698" s="224"/>
      <c r="Q698" s="225"/>
      <c r="R698" s="225"/>
      <c r="S698" s="322"/>
      <c r="T698" s="225"/>
      <c r="U698" s="318"/>
      <c r="V698" s="209"/>
      <c r="W698" s="209"/>
      <c r="X698" s="209"/>
      <c r="Y698" s="209"/>
      <c r="Z698" s="319"/>
      <c r="AA698" s="320"/>
      <c r="AB698" s="308" t="str">
        <f t="shared" si="21"/>
        <v/>
      </c>
      <c r="AC698" s="183"/>
      <c r="AD698" s="209"/>
      <c r="AE698" s="183"/>
      <c r="AF698" s="183"/>
      <c r="AG698" s="183"/>
      <c r="AH698" s="206"/>
      <c r="AI698" s="206"/>
      <c r="AJ698" s="209"/>
      <c r="AK698" s="183"/>
      <c r="AL698" s="206"/>
      <c r="AM698" s="206"/>
      <c r="AN698" s="183"/>
      <c r="AO698" s="209"/>
      <c r="AP698" s="308" t="str">
        <f t="shared" si="20"/>
        <v/>
      </c>
      <c r="AQ698" s="183"/>
      <c r="AR698" s="207" t="s">
        <v>87</v>
      </c>
      <c r="AS698" s="183"/>
      <c r="AT698" s="207" t="s">
        <v>250</v>
      </c>
      <c r="AU698" s="183"/>
      <c r="AV698" s="183"/>
      <c r="AW698" s="207" t="s">
        <v>250</v>
      </c>
      <c r="AX698" s="183"/>
      <c r="AY698" s="207" t="s">
        <v>250</v>
      </c>
      <c r="AZ698" s="207" t="s">
        <v>250</v>
      </c>
      <c r="BA698" s="183"/>
      <c r="BB698" s="183"/>
      <c r="BC698" s="183"/>
      <c r="BD698" s="207" t="s">
        <v>456</v>
      </c>
      <c r="BE698" s="183"/>
      <c r="BF698" s="183"/>
      <c r="BG698" s="183"/>
      <c r="BH698" s="183"/>
      <c r="BI698" s="183"/>
      <c r="BJ698" s="225"/>
      <c r="BN698" s="214"/>
      <c r="BO698" s="214"/>
      <c r="BP698" s="214"/>
      <c r="BQ698" s="215"/>
    </row>
    <row r="699" spans="1:69" ht="27" customHeight="1" thickTop="1" thickBot="1" x14ac:dyDescent="0.3">
      <c r="A699" s="122"/>
      <c r="B699" s="304" t="str">
        <f>IF(C699="","",(VLOOKUP(C699,Lookups!$B$4:$C$2561,2,FALSE)))</f>
        <v/>
      </c>
      <c r="C699" s="366"/>
      <c r="D699" s="315"/>
      <c r="E699" s="316"/>
      <c r="F699" s="225"/>
      <c r="G699" s="225"/>
      <c r="H699" s="225"/>
      <c r="I699" s="225"/>
      <c r="J699" s="225"/>
      <c r="K699" s="225"/>
      <c r="L699" s="225"/>
      <c r="M699" s="225"/>
      <c r="N699" s="225"/>
      <c r="O699" s="317"/>
      <c r="P699" s="224"/>
      <c r="Q699" s="225"/>
      <c r="R699" s="225"/>
      <c r="S699" s="322"/>
      <c r="T699" s="225"/>
      <c r="U699" s="318"/>
      <c r="V699" s="209"/>
      <c r="W699" s="209"/>
      <c r="X699" s="209"/>
      <c r="Y699" s="209"/>
      <c r="Z699" s="319"/>
      <c r="AA699" s="320"/>
      <c r="AB699" s="308" t="str">
        <f t="shared" si="21"/>
        <v/>
      </c>
      <c r="AC699" s="183"/>
      <c r="AD699" s="209"/>
      <c r="AE699" s="183"/>
      <c r="AF699" s="183"/>
      <c r="AG699" s="183"/>
      <c r="AH699" s="206"/>
      <c r="AI699" s="206"/>
      <c r="AJ699" s="209"/>
      <c r="AK699" s="183"/>
      <c r="AL699" s="206"/>
      <c r="AM699" s="206"/>
      <c r="AN699" s="183"/>
      <c r="AO699" s="209"/>
      <c r="AP699" s="308" t="str">
        <f t="shared" si="20"/>
        <v/>
      </c>
      <c r="AQ699" s="183"/>
      <c r="AR699" s="207" t="s">
        <v>87</v>
      </c>
      <c r="AS699" s="183"/>
      <c r="AT699" s="207" t="s">
        <v>250</v>
      </c>
      <c r="AU699" s="183"/>
      <c r="AV699" s="183"/>
      <c r="AW699" s="207" t="s">
        <v>250</v>
      </c>
      <c r="AX699" s="183"/>
      <c r="AY699" s="207" t="s">
        <v>250</v>
      </c>
      <c r="AZ699" s="207" t="s">
        <v>250</v>
      </c>
      <c r="BA699" s="183"/>
      <c r="BB699" s="183"/>
      <c r="BC699" s="183"/>
      <c r="BD699" s="207" t="s">
        <v>456</v>
      </c>
      <c r="BE699" s="183"/>
      <c r="BF699" s="183"/>
      <c r="BG699" s="183"/>
      <c r="BH699" s="183"/>
      <c r="BI699" s="183"/>
      <c r="BJ699" s="225"/>
      <c r="BN699" s="214"/>
      <c r="BO699" s="214"/>
      <c r="BP699" s="214"/>
      <c r="BQ699" s="215"/>
    </row>
    <row r="700" spans="1:69" ht="27" customHeight="1" thickTop="1" thickBot="1" x14ac:dyDescent="0.3">
      <c r="A700" s="122"/>
      <c r="B700" s="304" t="str">
        <f>IF(C700="","",(VLOOKUP(C700,Lookups!$B$4:$C$2561,2,FALSE)))</f>
        <v/>
      </c>
      <c r="C700" s="366"/>
      <c r="D700" s="315"/>
      <c r="E700" s="316"/>
      <c r="F700" s="225"/>
      <c r="G700" s="225"/>
      <c r="H700" s="225"/>
      <c r="I700" s="225"/>
      <c r="J700" s="225"/>
      <c r="K700" s="225"/>
      <c r="L700" s="225"/>
      <c r="M700" s="225"/>
      <c r="N700" s="225"/>
      <c r="O700" s="317"/>
      <c r="P700" s="224"/>
      <c r="Q700" s="225"/>
      <c r="R700" s="225"/>
      <c r="S700" s="322"/>
      <c r="T700" s="225"/>
      <c r="U700" s="318"/>
      <c r="V700" s="209"/>
      <c r="W700" s="209"/>
      <c r="X700" s="209"/>
      <c r="Y700" s="209"/>
      <c r="Z700" s="319"/>
      <c r="AA700" s="320"/>
      <c r="AB700" s="308" t="str">
        <f t="shared" si="21"/>
        <v/>
      </c>
      <c r="AC700" s="183"/>
      <c r="AD700" s="209"/>
      <c r="AE700" s="183"/>
      <c r="AF700" s="183"/>
      <c r="AG700" s="183"/>
      <c r="AH700" s="206"/>
      <c r="AI700" s="206"/>
      <c r="AJ700" s="209"/>
      <c r="AK700" s="183"/>
      <c r="AL700" s="206"/>
      <c r="AM700" s="206"/>
      <c r="AN700" s="183"/>
      <c r="AO700" s="209"/>
      <c r="AP700" s="308" t="str">
        <f t="shared" si="20"/>
        <v/>
      </c>
      <c r="AQ700" s="183"/>
      <c r="AR700" s="207" t="s">
        <v>87</v>
      </c>
      <c r="AS700" s="183"/>
      <c r="AT700" s="207" t="s">
        <v>250</v>
      </c>
      <c r="AU700" s="183"/>
      <c r="AV700" s="183"/>
      <c r="AW700" s="207" t="s">
        <v>250</v>
      </c>
      <c r="AX700" s="183"/>
      <c r="AY700" s="207" t="s">
        <v>250</v>
      </c>
      <c r="AZ700" s="207" t="s">
        <v>250</v>
      </c>
      <c r="BA700" s="183"/>
      <c r="BB700" s="183"/>
      <c r="BC700" s="183"/>
      <c r="BD700" s="207" t="s">
        <v>456</v>
      </c>
      <c r="BE700" s="183"/>
      <c r="BF700" s="183"/>
      <c r="BG700" s="183"/>
      <c r="BH700" s="183"/>
      <c r="BI700" s="183"/>
      <c r="BJ700" s="225"/>
      <c r="BN700" s="214"/>
      <c r="BO700" s="214"/>
      <c r="BP700" s="214"/>
      <c r="BQ700" s="215"/>
    </row>
    <row r="701" spans="1:69" ht="27" customHeight="1" thickTop="1" thickBot="1" x14ac:dyDescent="0.3">
      <c r="A701" s="122"/>
      <c r="B701" s="304" t="str">
        <f>IF(C701="","",(VLOOKUP(C701,Lookups!$B$4:$C$2561,2,FALSE)))</f>
        <v/>
      </c>
      <c r="C701" s="366"/>
      <c r="D701" s="315"/>
      <c r="E701" s="316"/>
      <c r="F701" s="225"/>
      <c r="G701" s="225"/>
      <c r="H701" s="225"/>
      <c r="I701" s="225"/>
      <c r="J701" s="225"/>
      <c r="K701" s="225"/>
      <c r="L701" s="225"/>
      <c r="M701" s="225"/>
      <c r="N701" s="225"/>
      <c r="O701" s="317"/>
      <c r="P701" s="224"/>
      <c r="Q701" s="225"/>
      <c r="R701" s="225"/>
      <c r="S701" s="322"/>
      <c r="T701" s="225"/>
      <c r="U701" s="318"/>
      <c r="V701" s="209"/>
      <c r="W701" s="209"/>
      <c r="X701" s="209"/>
      <c r="Y701" s="209"/>
      <c r="Z701" s="319"/>
      <c r="AA701" s="320"/>
      <c r="AB701" s="308" t="str">
        <f t="shared" si="21"/>
        <v/>
      </c>
      <c r="AC701" s="183"/>
      <c r="AD701" s="209"/>
      <c r="AE701" s="183"/>
      <c r="AF701" s="183"/>
      <c r="AG701" s="183"/>
      <c r="AH701" s="206"/>
      <c r="AI701" s="206"/>
      <c r="AJ701" s="209"/>
      <c r="AK701" s="183"/>
      <c r="AL701" s="206"/>
      <c r="AM701" s="206"/>
      <c r="AN701" s="183"/>
      <c r="AO701" s="209"/>
      <c r="AP701" s="308" t="str">
        <f t="shared" si="20"/>
        <v/>
      </c>
      <c r="AQ701" s="183"/>
      <c r="AR701" s="207" t="s">
        <v>87</v>
      </c>
      <c r="AS701" s="183"/>
      <c r="AT701" s="207" t="s">
        <v>250</v>
      </c>
      <c r="AU701" s="183"/>
      <c r="AV701" s="183"/>
      <c r="AW701" s="207" t="s">
        <v>250</v>
      </c>
      <c r="AX701" s="183"/>
      <c r="AY701" s="207" t="s">
        <v>250</v>
      </c>
      <c r="AZ701" s="207" t="s">
        <v>250</v>
      </c>
      <c r="BA701" s="183"/>
      <c r="BB701" s="183"/>
      <c r="BC701" s="183"/>
      <c r="BD701" s="207" t="s">
        <v>456</v>
      </c>
      <c r="BE701" s="183"/>
      <c r="BF701" s="183"/>
      <c r="BG701" s="183"/>
      <c r="BH701" s="183"/>
      <c r="BI701" s="183"/>
      <c r="BJ701" s="225"/>
      <c r="BN701" s="214"/>
      <c r="BO701" s="214"/>
      <c r="BP701" s="214"/>
      <c r="BQ701" s="215"/>
    </row>
    <row r="702" spans="1:69" ht="27" customHeight="1" thickTop="1" thickBot="1" x14ac:dyDescent="0.3">
      <c r="A702" s="122"/>
      <c r="B702" s="304" t="str">
        <f>IF(C702="","",(VLOOKUP(C702,Lookups!$B$4:$C$2561,2,FALSE)))</f>
        <v/>
      </c>
      <c r="C702" s="366"/>
      <c r="D702" s="315"/>
      <c r="E702" s="316"/>
      <c r="F702" s="225"/>
      <c r="G702" s="225"/>
      <c r="H702" s="225"/>
      <c r="I702" s="225"/>
      <c r="J702" s="225"/>
      <c r="K702" s="225"/>
      <c r="L702" s="225"/>
      <c r="M702" s="225"/>
      <c r="N702" s="225"/>
      <c r="O702" s="317"/>
      <c r="P702" s="224"/>
      <c r="Q702" s="225"/>
      <c r="R702" s="225"/>
      <c r="S702" s="322"/>
      <c r="T702" s="225"/>
      <c r="U702" s="318"/>
      <c r="V702" s="209"/>
      <c r="W702" s="209"/>
      <c r="X702" s="209"/>
      <c r="Y702" s="209"/>
      <c r="Z702" s="319"/>
      <c r="AA702" s="320"/>
      <c r="AB702" s="308" t="str">
        <f t="shared" si="21"/>
        <v/>
      </c>
      <c r="AC702" s="183"/>
      <c r="AD702" s="209"/>
      <c r="AE702" s="183"/>
      <c r="AF702" s="183"/>
      <c r="AG702" s="183"/>
      <c r="AH702" s="206"/>
      <c r="AI702" s="206"/>
      <c r="AJ702" s="209"/>
      <c r="AK702" s="183"/>
      <c r="AL702" s="206"/>
      <c r="AM702" s="206"/>
      <c r="AN702" s="183"/>
      <c r="AO702" s="209"/>
      <c r="AP702" s="308" t="str">
        <f t="shared" si="20"/>
        <v/>
      </c>
      <c r="AQ702" s="183"/>
      <c r="AR702" s="207" t="s">
        <v>87</v>
      </c>
      <c r="AS702" s="183"/>
      <c r="AT702" s="207" t="s">
        <v>250</v>
      </c>
      <c r="AU702" s="183"/>
      <c r="AV702" s="183"/>
      <c r="AW702" s="207" t="s">
        <v>250</v>
      </c>
      <c r="AX702" s="183"/>
      <c r="AY702" s="207" t="s">
        <v>250</v>
      </c>
      <c r="AZ702" s="207" t="s">
        <v>250</v>
      </c>
      <c r="BA702" s="183"/>
      <c r="BB702" s="183"/>
      <c r="BC702" s="183"/>
      <c r="BD702" s="207" t="s">
        <v>456</v>
      </c>
      <c r="BE702" s="183"/>
      <c r="BF702" s="183"/>
      <c r="BG702" s="183"/>
      <c r="BH702" s="183"/>
      <c r="BI702" s="183"/>
      <c r="BJ702" s="225"/>
      <c r="BN702" s="214"/>
      <c r="BO702" s="214"/>
      <c r="BP702" s="214"/>
      <c r="BQ702" s="215"/>
    </row>
    <row r="703" spans="1:69" ht="27" customHeight="1" thickTop="1" thickBot="1" x14ac:dyDescent="0.3">
      <c r="A703" s="122"/>
      <c r="B703" s="304" t="str">
        <f>IF(C703="","",(VLOOKUP(C703,Lookups!$B$4:$C$2561,2,FALSE)))</f>
        <v/>
      </c>
      <c r="C703" s="366"/>
      <c r="D703" s="315"/>
      <c r="E703" s="316"/>
      <c r="F703" s="225"/>
      <c r="G703" s="225"/>
      <c r="H703" s="225"/>
      <c r="I703" s="225"/>
      <c r="J703" s="225"/>
      <c r="K703" s="225"/>
      <c r="L703" s="225"/>
      <c r="M703" s="225"/>
      <c r="N703" s="225"/>
      <c r="O703" s="317"/>
      <c r="P703" s="224"/>
      <c r="Q703" s="225"/>
      <c r="R703" s="225"/>
      <c r="S703" s="322"/>
      <c r="T703" s="225"/>
      <c r="U703" s="318"/>
      <c r="V703" s="209"/>
      <c r="W703" s="209"/>
      <c r="X703" s="209"/>
      <c r="Y703" s="209"/>
      <c r="Z703" s="319"/>
      <c r="AA703" s="320"/>
      <c r="AB703" s="308" t="str">
        <f t="shared" si="21"/>
        <v/>
      </c>
      <c r="AC703" s="183"/>
      <c r="AD703" s="209"/>
      <c r="AE703" s="183"/>
      <c r="AF703" s="183"/>
      <c r="AG703" s="183"/>
      <c r="AH703" s="206"/>
      <c r="AI703" s="206"/>
      <c r="AJ703" s="209"/>
      <c r="AK703" s="183"/>
      <c r="AL703" s="206"/>
      <c r="AM703" s="206"/>
      <c r="AN703" s="183"/>
      <c r="AO703" s="209"/>
      <c r="AP703" s="308" t="str">
        <f t="shared" si="20"/>
        <v/>
      </c>
      <c r="AQ703" s="183"/>
      <c r="AR703" s="207" t="s">
        <v>87</v>
      </c>
      <c r="AS703" s="183"/>
      <c r="AT703" s="207" t="s">
        <v>250</v>
      </c>
      <c r="AU703" s="183"/>
      <c r="AV703" s="183"/>
      <c r="AW703" s="207" t="s">
        <v>250</v>
      </c>
      <c r="AX703" s="183"/>
      <c r="AY703" s="207" t="s">
        <v>250</v>
      </c>
      <c r="AZ703" s="207" t="s">
        <v>250</v>
      </c>
      <c r="BA703" s="183"/>
      <c r="BB703" s="183"/>
      <c r="BC703" s="183"/>
      <c r="BD703" s="207" t="s">
        <v>456</v>
      </c>
      <c r="BE703" s="183"/>
      <c r="BF703" s="183"/>
      <c r="BG703" s="183"/>
      <c r="BH703" s="183"/>
      <c r="BI703" s="183"/>
      <c r="BJ703" s="225"/>
      <c r="BN703" s="214"/>
      <c r="BO703" s="214"/>
      <c r="BP703" s="214"/>
      <c r="BQ703" s="215"/>
    </row>
    <row r="704" spans="1:69" ht="27" customHeight="1" thickTop="1" thickBot="1" x14ac:dyDescent="0.3">
      <c r="A704" s="122"/>
      <c r="B704" s="304" t="str">
        <f>IF(C704="","",(VLOOKUP(C704,Lookups!$B$4:$C$2561,2,FALSE)))</f>
        <v/>
      </c>
      <c r="C704" s="366"/>
      <c r="D704" s="315"/>
      <c r="E704" s="316"/>
      <c r="F704" s="225"/>
      <c r="G704" s="225"/>
      <c r="H704" s="225"/>
      <c r="I704" s="225"/>
      <c r="J704" s="225"/>
      <c r="K704" s="225"/>
      <c r="L704" s="225"/>
      <c r="M704" s="225"/>
      <c r="N704" s="225"/>
      <c r="O704" s="317"/>
      <c r="P704" s="224"/>
      <c r="Q704" s="225"/>
      <c r="R704" s="225"/>
      <c r="S704" s="322"/>
      <c r="T704" s="225"/>
      <c r="U704" s="318"/>
      <c r="V704" s="209"/>
      <c r="W704" s="209"/>
      <c r="X704" s="209"/>
      <c r="Y704" s="209"/>
      <c r="Z704" s="319"/>
      <c r="AA704" s="320"/>
      <c r="AB704" s="308" t="str">
        <f t="shared" si="21"/>
        <v/>
      </c>
      <c r="AC704" s="183"/>
      <c r="AD704" s="209"/>
      <c r="AE704" s="183"/>
      <c r="AF704" s="183"/>
      <c r="AG704" s="183"/>
      <c r="AH704" s="206"/>
      <c r="AI704" s="206"/>
      <c r="AJ704" s="209"/>
      <c r="AK704" s="183"/>
      <c r="AL704" s="206"/>
      <c r="AM704" s="206"/>
      <c r="AN704" s="183"/>
      <c r="AO704" s="209"/>
      <c r="AP704" s="308" t="str">
        <f t="shared" si="20"/>
        <v/>
      </c>
      <c r="AQ704" s="183"/>
      <c r="AR704" s="207" t="s">
        <v>87</v>
      </c>
      <c r="AS704" s="183"/>
      <c r="AT704" s="207" t="s">
        <v>250</v>
      </c>
      <c r="AU704" s="183"/>
      <c r="AV704" s="183"/>
      <c r="AW704" s="207" t="s">
        <v>250</v>
      </c>
      <c r="AX704" s="183"/>
      <c r="AY704" s="207" t="s">
        <v>250</v>
      </c>
      <c r="AZ704" s="207" t="s">
        <v>250</v>
      </c>
      <c r="BA704" s="183"/>
      <c r="BB704" s="183"/>
      <c r="BC704" s="183"/>
      <c r="BD704" s="207" t="s">
        <v>456</v>
      </c>
      <c r="BE704" s="183"/>
      <c r="BF704" s="183"/>
      <c r="BG704" s="183"/>
      <c r="BH704" s="183"/>
      <c r="BI704" s="183"/>
      <c r="BJ704" s="225"/>
      <c r="BN704" s="214"/>
      <c r="BO704" s="214"/>
      <c r="BP704" s="214"/>
      <c r="BQ704" s="215"/>
    </row>
    <row r="705" spans="1:69" ht="27" customHeight="1" thickTop="1" thickBot="1" x14ac:dyDescent="0.3">
      <c r="A705" s="122"/>
      <c r="B705" s="304" t="str">
        <f>IF(C705="","",(VLOOKUP(C705,Lookups!$B$4:$C$2561,2,FALSE)))</f>
        <v/>
      </c>
      <c r="C705" s="366"/>
      <c r="D705" s="315"/>
      <c r="E705" s="316"/>
      <c r="F705" s="225"/>
      <c r="G705" s="225"/>
      <c r="H705" s="225"/>
      <c r="I705" s="225"/>
      <c r="J705" s="225"/>
      <c r="K705" s="225"/>
      <c r="L705" s="225"/>
      <c r="M705" s="225"/>
      <c r="N705" s="225"/>
      <c r="O705" s="317"/>
      <c r="P705" s="224"/>
      <c r="Q705" s="225"/>
      <c r="R705" s="225"/>
      <c r="S705" s="322"/>
      <c r="T705" s="225"/>
      <c r="U705" s="318"/>
      <c r="V705" s="209"/>
      <c r="W705" s="209"/>
      <c r="X705" s="209"/>
      <c r="Y705" s="209"/>
      <c r="Z705" s="319"/>
      <c r="AA705" s="320"/>
      <c r="AB705" s="308" t="str">
        <f t="shared" si="21"/>
        <v/>
      </c>
      <c r="AC705" s="183"/>
      <c r="AD705" s="209"/>
      <c r="AE705" s="183"/>
      <c r="AF705" s="183"/>
      <c r="AG705" s="183"/>
      <c r="AH705" s="206"/>
      <c r="AI705" s="206"/>
      <c r="AJ705" s="209"/>
      <c r="AK705" s="183"/>
      <c r="AL705" s="206"/>
      <c r="AM705" s="206"/>
      <c r="AN705" s="183"/>
      <c r="AO705" s="209"/>
      <c r="AP705" s="308" t="str">
        <f t="shared" si="20"/>
        <v/>
      </c>
      <c r="AQ705" s="183"/>
      <c r="AR705" s="207" t="s">
        <v>87</v>
      </c>
      <c r="AS705" s="183"/>
      <c r="AT705" s="207" t="s">
        <v>250</v>
      </c>
      <c r="AU705" s="183"/>
      <c r="AV705" s="183"/>
      <c r="AW705" s="207" t="s">
        <v>250</v>
      </c>
      <c r="AX705" s="183"/>
      <c r="AY705" s="207" t="s">
        <v>250</v>
      </c>
      <c r="AZ705" s="207" t="s">
        <v>250</v>
      </c>
      <c r="BA705" s="183"/>
      <c r="BB705" s="183"/>
      <c r="BC705" s="183"/>
      <c r="BD705" s="207" t="s">
        <v>456</v>
      </c>
      <c r="BE705" s="183"/>
      <c r="BF705" s="183"/>
      <c r="BG705" s="183"/>
      <c r="BH705" s="183"/>
      <c r="BI705" s="183"/>
      <c r="BJ705" s="225"/>
      <c r="BN705" s="214"/>
      <c r="BO705" s="214"/>
      <c r="BP705" s="214"/>
      <c r="BQ705" s="215"/>
    </row>
    <row r="706" spans="1:69" ht="27" customHeight="1" thickTop="1" thickBot="1" x14ac:dyDescent="0.3">
      <c r="A706" s="122"/>
      <c r="B706" s="304" t="str">
        <f>IF(C706="","",(VLOOKUP(C706,Lookups!$B$4:$C$2561,2,FALSE)))</f>
        <v/>
      </c>
      <c r="C706" s="366"/>
      <c r="D706" s="315"/>
      <c r="E706" s="316"/>
      <c r="F706" s="225"/>
      <c r="G706" s="225"/>
      <c r="H706" s="225"/>
      <c r="I706" s="225"/>
      <c r="J706" s="225"/>
      <c r="K706" s="225"/>
      <c r="L706" s="225"/>
      <c r="M706" s="225"/>
      <c r="N706" s="225"/>
      <c r="O706" s="317"/>
      <c r="P706" s="224"/>
      <c r="Q706" s="225"/>
      <c r="R706" s="225"/>
      <c r="S706" s="322"/>
      <c r="T706" s="225"/>
      <c r="U706" s="318"/>
      <c r="V706" s="209"/>
      <c r="W706" s="209"/>
      <c r="X706" s="209"/>
      <c r="Y706" s="209"/>
      <c r="Z706" s="319"/>
      <c r="AA706" s="320"/>
      <c r="AB706" s="308" t="str">
        <f t="shared" si="21"/>
        <v/>
      </c>
      <c r="AC706" s="183"/>
      <c r="AD706" s="209"/>
      <c r="AE706" s="183"/>
      <c r="AF706" s="183"/>
      <c r="AG706" s="183"/>
      <c r="AH706" s="206"/>
      <c r="AI706" s="206"/>
      <c r="AJ706" s="209"/>
      <c r="AK706" s="183"/>
      <c r="AL706" s="206"/>
      <c r="AM706" s="206"/>
      <c r="AN706" s="183"/>
      <c r="AO706" s="209"/>
      <c r="AP706" s="308" t="str">
        <f t="shared" si="20"/>
        <v/>
      </c>
      <c r="AQ706" s="183"/>
      <c r="AR706" s="207" t="s">
        <v>87</v>
      </c>
      <c r="AS706" s="183"/>
      <c r="AT706" s="207" t="s">
        <v>250</v>
      </c>
      <c r="AU706" s="183"/>
      <c r="AV706" s="183"/>
      <c r="AW706" s="207" t="s">
        <v>250</v>
      </c>
      <c r="AX706" s="183"/>
      <c r="AY706" s="207" t="s">
        <v>250</v>
      </c>
      <c r="AZ706" s="207" t="s">
        <v>250</v>
      </c>
      <c r="BA706" s="183"/>
      <c r="BB706" s="183"/>
      <c r="BC706" s="183"/>
      <c r="BD706" s="207" t="s">
        <v>456</v>
      </c>
      <c r="BE706" s="183"/>
      <c r="BF706" s="183"/>
      <c r="BG706" s="183"/>
      <c r="BH706" s="183"/>
      <c r="BI706" s="183"/>
      <c r="BJ706" s="225"/>
      <c r="BN706" s="214"/>
      <c r="BO706" s="214"/>
      <c r="BP706" s="214"/>
      <c r="BQ706" s="215"/>
    </row>
    <row r="707" spans="1:69" ht="27" customHeight="1" thickTop="1" thickBot="1" x14ac:dyDescent="0.3">
      <c r="A707" s="122"/>
      <c r="B707" s="304" t="str">
        <f>IF(C707="","",(VLOOKUP(C707,Lookups!$B$4:$C$2561,2,FALSE)))</f>
        <v/>
      </c>
      <c r="C707" s="366"/>
      <c r="D707" s="315"/>
      <c r="E707" s="316"/>
      <c r="F707" s="225"/>
      <c r="G707" s="225"/>
      <c r="H707" s="225"/>
      <c r="I707" s="225"/>
      <c r="J707" s="225"/>
      <c r="K707" s="225"/>
      <c r="L707" s="225"/>
      <c r="M707" s="225"/>
      <c r="N707" s="225"/>
      <c r="O707" s="317"/>
      <c r="P707" s="224"/>
      <c r="Q707" s="225"/>
      <c r="R707" s="225"/>
      <c r="S707" s="322"/>
      <c r="T707" s="225"/>
      <c r="U707" s="318"/>
      <c r="V707" s="209"/>
      <c r="W707" s="209"/>
      <c r="X707" s="209"/>
      <c r="Y707" s="209"/>
      <c r="Z707" s="319"/>
      <c r="AA707" s="320"/>
      <c r="AB707" s="308" t="str">
        <f t="shared" si="21"/>
        <v/>
      </c>
      <c r="AC707" s="183"/>
      <c r="AD707" s="209"/>
      <c r="AE707" s="183"/>
      <c r="AF707" s="183"/>
      <c r="AG707" s="183"/>
      <c r="AH707" s="206"/>
      <c r="AI707" s="206"/>
      <c r="AJ707" s="209"/>
      <c r="AK707" s="183"/>
      <c r="AL707" s="206"/>
      <c r="AM707" s="206"/>
      <c r="AN707" s="183"/>
      <c r="AO707" s="209"/>
      <c r="AP707" s="308" t="str">
        <f t="shared" si="20"/>
        <v/>
      </c>
      <c r="AQ707" s="183"/>
      <c r="AR707" s="207" t="s">
        <v>87</v>
      </c>
      <c r="AS707" s="183"/>
      <c r="AT707" s="207" t="s">
        <v>250</v>
      </c>
      <c r="AU707" s="183"/>
      <c r="AV707" s="183"/>
      <c r="AW707" s="207" t="s">
        <v>250</v>
      </c>
      <c r="AX707" s="183"/>
      <c r="AY707" s="207" t="s">
        <v>250</v>
      </c>
      <c r="AZ707" s="207" t="s">
        <v>250</v>
      </c>
      <c r="BA707" s="183"/>
      <c r="BB707" s="183"/>
      <c r="BC707" s="183"/>
      <c r="BD707" s="207" t="s">
        <v>456</v>
      </c>
      <c r="BE707" s="183"/>
      <c r="BF707" s="183"/>
      <c r="BG707" s="183"/>
      <c r="BH707" s="183"/>
      <c r="BI707" s="183"/>
      <c r="BJ707" s="225"/>
      <c r="BN707" s="214"/>
      <c r="BO707" s="214"/>
      <c r="BP707" s="214"/>
      <c r="BQ707" s="215"/>
    </row>
    <row r="708" spans="1:69" ht="27" customHeight="1" thickTop="1" thickBot="1" x14ac:dyDescent="0.3">
      <c r="A708" s="122"/>
      <c r="B708" s="304" t="str">
        <f>IF(C708="","",(VLOOKUP(C708,Lookups!$B$4:$C$2561,2,FALSE)))</f>
        <v/>
      </c>
      <c r="C708" s="366"/>
      <c r="D708" s="315"/>
      <c r="E708" s="316"/>
      <c r="F708" s="225"/>
      <c r="G708" s="225"/>
      <c r="H708" s="225"/>
      <c r="I708" s="225"/>
      <c r="J708" s="225"/>
      <c r="K708" s="225"/>
      <c r="L708" s="225"/>
      <c r="M708" s="225"/>
      <c r="N708" s="225"/>
      <c r="O708" s="317"/>
      <c r="P708" s="224"/>
      <c r="Q708" s="225"/>
      <c r="R708" s="225"/>
      <c r="S708" s="322"/>
      <c r="T708" s="225"/>
      <c r="U708" s="318"/>
      <c r="V708" s="209"/>
      <c r="W708" s="209"/>
      <c r="X708" s="209"/>
      <c r="Y708" s="209"/>
      <c r="Z708" s="319"/>
      <c r="AA708" s="320"/>
      <c r="AB708" s="308" t="str">
        <f t="shared" si="21"/>
        <v/>
      </c>
      <c r="AC708" s="183"/>
      <c r="AD708" s="209"/>
      <c r="AE708" s="183"/>
      <c r="AF708" s="183"/>
      <c r="AG708" s="183"/>
      <c r="AH708" s="206"/>
      <c r="AI708" s="206"/>
      <c r="AJ708" s="209"/>
      <c r="AK708" s="183"/>
      <c r="AL708" s="206"/>
      <c r="AM708" s="206"/>
      <c r="AN708" s="183"/>
      <c r="AO708" s="209"/>
      <c r="AP708" s="308" t="str">
        <f t="shared" si="20"/>
        <v/>
      </c>
      <c r="AQ708" s="183"/>
      <c r="AR708" s="207" t="s">
        <v>87</v>
      </c>
      <c r="AS708" s="183"/>
      <c r="AT708" s="207" t="s">
        <v>250</v>
      </c>
      <c r="AU708" s="183"/>
      <c r="AV708" s="183"/>
      <c r="AW708" s="207" t="s">
        <v>250</v>
      </c>
      <c r="AX708" s="183"/>
      <c r="AY708" s="207" t="s">
        <v>250</v>
      </c>
      <c r="AZ708" s="207" t="s">
        <v>250</v>
      </c>
      <c r="BA708" s="183"/>
      <c r="BB708" s="183"/>
      <c r="BC708" s="183"/>
      <c r="BD708" s="207" t="s">
        <v>456</v>
      </c>
      <c r="BE708" s="183"/>
      <c r="BF708" s="183"/>
      <c r="BG708" s="183"/>
      <c r="BH708" s="183"/>
      <c r="BI708" s="183"/>
      <c r="BJ708" s="225"/>
      <c r="BN708" s="214"/>
      <c r="BO708" s="214"/>
      <c r="BP708" s="214"/>
      <c r="BQ708" s="215"/>
    </row>
    <row r="709" spans="1:69" ht="27" customHeight="1" thickTop="1" thickBot="1" x14ac:dyDescent="0.3">
      <c r="A709" s="122"/>
      <c r="B709" s="304" t="str">
        <f>IF(C709="","",(VLOOKUP(C709,Lookups!$B$4:$C$2561,2,FALSE)))</f>
        <v/>
      </c>
      <c r="C709" s="366"/>
      <c r="D709" s="315"/>
      <c r="E709" s="316"/>
      <c r="F709" s="225"/>
      <c r="G709" s="225"/>
      <c r="H709" s="225"/>
      <c r="I709" s="225"/>
      <c r="J709" s="225"/>
      <c r="K709" s="225"/>
      <c r="L709" s="225"/>
      <c r="M709" s="225"/>
      <c r="N709" s="225"/>
      <c r="O709" s="317"/>
      <c r="P709" s="224"/>
      <c r="Q709" s="225"/>
      <c r="R709" s="225"/>
      <c r="S709" s="322"/>
      <c r="T709" s="225"/>
      <c r="U709" s="318"/>
      <c r="V709" s="209"/>
      <c r="W709" s="209"/>
      <c r="X709" s="209"/>
      <c r="Y709" s="209"/>
      <c r="Z709" s="319"/>
      <c r="AA709" s="320"/>
      <c r="AB709" s="308" t="str">
        <f t="shared" si="21"/>
        <v/>
      </c>
      <c r="AC709" s="183"/>
      <c r="AD709" s="209"/>
      <c r="AE709" s="183"/>
      <c r="AF709" s="183"/>
      <c r="AG709" s="183"/>
      <c r="AH709" s="206"/>
      <c r="AI709" s="206"/>
      <c r="AJ709" s="209"/>
      <c r="AK709" s="183"/>
      <c r="AL709" s="206"/>
      <c r="AM709" s="206"/>
      <c r="AN709" s="183"/>
      <c r="AO709" s="209"/>
      <c r="AP709" s="308" t="str">
        <f t="shared" si="20"/>
        <v/>
      </c>
      <c r="AQ709" s="183"/>
      <c r="AR709" s="207" t="s">
        <v>87</v>
      </c>
      <c r="AS709" s="183"/>
      <c r="AT709" s="207" t="s">
        <v>250</v>
      </c>
      <c r="AU709" s="183"/>
      <c r="AV709" s="183"/>
      <c r="AW709" s="207" t="s">
        <v>250</v>
      </c>
      <c r="AX709" s="183"/>
      <c r="AY709" s="207" t="s">
        <v>250</v>
      </c>
      <c r="AZ709" s="207" t="s">
        <v>250</v>
      </c>
      <c r="BA709" s="183"/>
      <c r="BB709" s="183"/>
      <c r="BC709" s="183"/>
      <c r="BD709" s="207" t="s">
        <v>456</v>
      </c>
      <c r="BE709" s="183"/>
      <c r="BF709" s="183"/>
      <c r="BG709" s="183"/>
      <c r="BH709" s="183"/>
      <c r="BI709" s="183"/>
      <c r="BJ709" s="225"/>
      <c r="BN709" s="214"/>
      <c r="BO709" s="214"/>
      <c r="BP709" s="214"/>
      <c r="BQ709" s="215"/>
    </row>
    <row r="710" spans="1:69" ht="27" customHeight="1" thickTop="1" thickBot="1" x14ac:dyDescent="0.3">
      <c r="A710" s="122"/>
      <c r="B710" s="304" t="str">
        <f>IF(C710="","",(VLOOKUP(C710,Lookups!$B$4:$C$2561,2,FALSE)))</f>
        <v/>
      </c>
      <c r="C710" s="366"/>
      <c r="D710" s="315"/>
      <c r="E710" s="316"/>
      <c r="F710" s="225"/>
      <c r="G710" s="225"/>
      <c r="H710" s="225"/>
      <c r="I710" s="225"/>
      <c r="J710" s="225"/>
      <c r="K710" s="225"/>
      <c r="L710" s="225"/>
      <c r="M710" s="225"/>
      <c r="N710" s="225"/>
      <c r="O710" s="317"/>
      <c r="P710" s="224"/>
      <c r="Q710" s="225"/>
      <c r="R710" s="225"/>
      <c r="S710" s="322"/>
      <c r="T710" s="225"/>
      <c r="U710" s="318"/>
      <c r="V710" s="209"/>
      <c r="W710" s="209"/>
      <c r="X710" s="209"/>
      <c r="Y710" s="209"/>
      <c r="Z710" s="319"/>
      <c r="AA710" s="320"/>
      <c r="AB710" s="308" t="str">
        <f t="shared" si="21"/>
        <v/>
      </c>
      <c r="AC710" s="183"/>
      <c r="AD710" s="209"/>
      <c r="AE710" s="183"/>
      <c r="AF710" s="183"/>
      <c r="AG710" s="183"/>
      <c r="AH710" s="206"/>
      <c r="AI710" s="206"/>
      <c r="AJ710" s="209"/>
      <c r="AK710" s="183"/>
      <c r="AL710" s="206"/>
      <c r="AM710" s="206"/>
      <c r="AN710" s="183"/>
      <c r="AO710" s="209"/>
      <c r="AP710" s="308" t="str">
        <f t="shared" ref="AP710:AP773" si="22">IF(AO710="","",VLOOKUP(AO710,MarkMaterialDesc,2,FALSE))</f>
        <v/>
      </c>
      <c r="AQ710" s="183"/>
      <c r="AR710" s="207" t="s">
        <v>87</v>
      </c>
      <c r="AS710" s="183"/>
      <c r="AT710" s="207" t="s">
        <v>250</v>
      </c>
      <c r="AU710" s="183"/>
      <c r="AV710" s="183"/>
      <c r="AW710" s="207" t="s">
        <v>250</v>
      </c>
      <c r="AX710" s="183"/>
      <c r="AY710" s="207" t="s">
        <v>250</v>
      </c>
      <c r="AZ710" s="207" t="s">
        <v>250</v>
      </c>
      <c r="BA710" s="183"/>
      <c r="BB710" s="183"/>
      <c r="BC710" s="183"/>
      <c r="BD710" s="207" t="s">
        <v>456</v>
      </c>
      <c r="BE710" s="183"/>
      <c r="BF710" s="183"/>
      <c r="BG710" s="183"/>
      <c r="BH710" s="183"/>
      <c r="BI710" s="183"/>
      <c r="BJ710" s="225"/>
      <c r="BN710" s="214"/>
      <c r="BO710" s="214"/>
      <c r="BP710" s="214"/>
      <c r="BQ710" s="215"/>
    </row>
    <row r="711" spans="1:69" ht="27" customHeight="1" thickTop="1" thickBot="1" x14ac:dyDescent="0.3">
      <c r="A711" s="122"/>
      <c r="B711" s="304" t="str">
        <f>IF(C711="","",(VLOOKUP(C711,Lookups!$B$4:$C$2561,2,FALSE)))</f>
        <v/>
      </c>
      <c r="C711" s="366"/>
      <c r="D711" s="315"/>
      <c r="E711" s="316"/>
      <c r="F711" s="225"/>
      <c r="G711" s="225"/>
      <c r="H711" s="225"/>
      <c r="I711" s="225"/>
      <c r="J711" s="225"/>
      <c r="K711" s="225"/>
      <c r="L711" s="225"/>
      <c r="M711" s="225"/>
      <c r="N711" s="225"/>
      <c r="O711" s="317"/>
      <c r="P711" s="224"/>
      <c r="Q711" s="225"/>
      <c r="R711" s="225"/>
      <c r="S711" s="322"/>
      <c r="T711" s="225"/>
      <c r="U711" s="318"/>
      <c r="V711" s="209"/>
      <c r="W711" s="209"/>
      <c r="X711" s="209"/>
      <c r="Y711" s="209"/>
      <c r="Z711" s="319"/>
      <c r="AA711" s="320"/>
      <c r="AB711" s="308" t="str">
        <f t="shared" ref="AB711:AB774" si="23">IF(AA711="","",VLOOKUP(AA711,MarkTypeDesc,2,FALSE))</f>
        <v/>
      </c>
      <c r="AC711" s="183"/>
      <c r="AD711" s="209"/>
      <c r="AE711" s="183"/>
      <c r="AF711" s="183"/>
      <c r="AG711" s="183"/>
      <c r="AH711" s="206"/>
      <c r="AI711" s="206"/>
      <c r="AJ711" s="209"/>
      <c r="AK711" s="183"/>
      <c r="AL711" s="206"/>
      <c r="AM711" s="206"/>
      <c r="AN711" s="183"/>
      <c r="AO711" s="209"/>
      <c r="AP711" s="308" t="str">
        <f t="shared" si="22"/>
        <v/>
      </c>
      <c r="AQ711" s="183"/>
      <c r="AR711" s="207" t="s">
        <v>87</v>
      </c>
      <c r="AS711" s="183"/>
      <c r="AT711" s="207" t="s">
        <v>250</v>
      </c>
      <c r="AU711" s="183"/>
      <c r="AV711" s="183"/>
      <c r="AW711" s="207" t="s">
        <v>250</v>
      </c>
      <c r="AX711" s="183"/>
      <c r="AY711" s="207" t="s">
        <v>250</v>
      </c>
      <c r="AZ711" s="207" t="s">
        <v>250</v>
      </c>
      <c r="BA711" s="183"/>
      <c r="BB711" s="183"/>
      <c r="BC711" s="183"/>
      <c r="BD711" s="207" t="s">
        <v>456</v>
      </c>
      <c r="BE711" s="183"/>
      <c r="BF711" s="183"/>
      <c r="BG711" s="183"/>
      <c r="BH711" s="183"/>
      <c r="BI711" s="183"/>
      <c r="BJ711" s="225"/>
      <c r="BN711" s="214"/>
      <c r="BO711" s="214"/>
      <c r="BP711" s="214"/>
      <c r="BQ711" s="215"/>
    </row>
    <row r="712" spans="1:69" ht="27" customHeight="1" thickTop="1" thickBot="1" x14ac:dyDescent="0.3">
      <c r="A712" s="122"/>
      <c r="B712" s="304" t="str">
        <f>IF(C712="","",(VLOOKUP(C712,Lookups!$B$4:$C$2561,2,FALSE)))</f>
        <v/>
      </c>
      <c r="C712" s="366"/>
      <c r="D712" s="315"/>
      <c r="E712" s="316"/>
      <c r="F712" s="225"/>
      <c r="G712" s="225"/>
      <c r="H712" s="225"/>
      <c r="I712" s="225"/>
      <c r="J712" s="225"/>
      <c r="K712" s="225"/>
      <c r="L712" s="225"/>
      <c r="M712" s="225"/>
      <c r="N712" s="225"/>
      <c r="O712" s="317"/>
      <c r="P712" s="224"/>
      <c r="Q712" s="225"/>
      <c r="R712" s="225"/>
      <c r="S712" s="322"/>
      <c r="T712" s="225"/>
      <c r="U712" s="318"/>
      <c r="V712" s="209"/>
      <c r="W712" s="209"/>
      <c r="X712" s="209"/>
      <c r="Y712" s="209"/>
      <c r="Z712" s="319"/>
      <c r="AA712" s="320"/>
      <c r="AB712" s="308" t="str">
        <f t="shared" si="23"/>
        <v/>
      </c>
      <c r="AC712" s="183"/>
      <c r="AD712" s="209"/>
      <c r="AE712" s="183"/>
      <c r="AF712" s="183"/>
      <c r="AG712" s="183"/>
      <c r="AH712" s="206"/>
      <c r="AI712" s="206"/>
      <c r="AJ712" s="209"/>
      <c r="AK712" s="183"/>
      <c r="AL712" s="206"/>
      <c r="AM712" s="206"/>
      <c r="AN712" s="183"/>
      <c r="AO712" s="209"/>
      <c r="AP712" s="308" t="str">
        <f t="shared" si="22"/>
        <v/>
      </c>
      <c r="AQ712" s="183"/>
      <c r="AR712" s="207" t="s">
        <v>87</v>
      </c>
      <c r="AS712" s="183"/>
      <c r="AT712" s="207" t="s">
        <v>250</v>
      </c>
      <c r="AU712" s="183"/>
      <c r="AV712" s="183"/>
      <c r="AW712" s="207" t="s">
        <v>250</v>
      </c>
      <c r="AX712" s="183"/>
      <c r="AY712" s="207" t="s">
        <v>250</v>
      </c>
      <c r="AZ712" s="207" t="s">
        <v>250</v>
      </c>
      <c r="BA712" s="183"/>
      <c r="BB712" s="183"/>
      <c r="BC712" s="183"/>
      <c r="BD712" s="207" t="s">
        <v>456</v>
      </c>
      <c r="BE712" s="183"/>
      <c r="BF712" s="183"/>
      <c r="BG712" s="183"/>
      <c r="BH712" s="183"/>
      <c r="BI712" s="183"/>
      <c r="BJ712" s="225"/>
      <c r="BN712" s="214"/>
      <c r="BO712" s="214"/>
      <c r="BP712" s="214"/>
      <c r="BQ712" s="215"/>
    </row>
    <row r="713" spans="1:69" ht="27" customHeight="1" thickTop="1" thickBot="1" x14ac:dyDescent="0.3">
      <c r="A713" s="122"/>
      <c r="B713" s="304" t="str">
        <f>IF(C713="","",(VLOOKUP(C713,Lookups!$B$4:$C$2561,2,FALSE)))</f>
        <v/>
      </c>
      <c r="C713" s="366"/>
      <c r="D713" s="315"/>
      <c r="E713" s="316"/>
      <c r="F713" s="225"/>
      <c r="G713" s="225"/>
      <c r="H713" s="225"/>
      <c r="I713" s="225"/>
      <c r="J713" s="225"/>
      <c r="K713" s="225"/>
      <c r="L713" s="225"/>
      <c r="M713" s="225"/>
      <c r="N713" s="225"/>
      <c r="O713" s="317"/>
      <c r="P713" s="224"/>
      <c r="Q713" s="225"/>
      <c r="R713" s="225"/>
      <c r="S713" s="322"/>
      <c r="T713" s="225"/>
      <c r="U713" s="318"/>
      <c r="V713" s="209"/>
      <c r="W713" s="209"/>
      <c r="X713" s="209"/>
      <c r="Y713" s="209"/>
      <c r="Z713" s="319"/>
      <c r="AA713" s="320"/>
      <c r="AB713" s="308" t="str">
        <f t="shared" si="23"/>
        <v/>
      </c>
      <c r="AC713" s="183"/>
      <c r="AD713" s="209"/>
      <c r="AE713" s="183"/>
      <c r="AF713" s="183"/>
      <c r="AG713" s="183"/>
      <c r="AH713" s="206"/>
      <c r="AI713" s="206"/>
      <c r="AJ713" s="209"/>
      <c r="AK713" s="183"/>
      <c r="AL713" s="206"/>
      <c r="AM713" s="206"/>
      <c r="AN713" s="183"/>
      <c r="AO713" s="209"/>
      <c r="AP713" s="308" t="str">
        <f t="shared" si="22"/>
        <v/>
      </c>
      <c r="AQ713" s="183"/>
      <c r="AR713" s="207" t="s">
        <v>87</v>
      </c>
      <c r="AS713" s="183"/>
      <c r="AT713" s="207" t="s">
        <v>250</v>
      </c>
      <c r="AU713" s="183"/>
      <c r="AV713" s="183"/>
      <c r="AW713" s="207" t="s">
        <v>250</v>
      </c>
      <c r="AX713" s="183"/>
      <c r="AY713" s="207" t="s">
        <v>250</v>
      </c>
      <c r="AZ713" s="207" t="s">
        <v>250</v>
      </c>
      <c r="BA713" s="183"/>
      <c r="BB713" s="183"/>
      <c r="BC713" s="183"/>
      <c r="BD713" s="207" t="s">
        <v>456</v>
      </c>
      <c r="BE713" s="183"/>
      <c r="BF713" s="183"/>
      <c r="BG713" s="183"/>
      <c r="BH713" s="183"/>
      <c r="BI713" s="183"/>
      <c r="BJ713" s="225"/>
      <c r="BN713" s="214"/>
      <c r="BO713" s="214"/>
      <c r="BP713" s="214"/>
      <c r="BQ713" s="215"/>
    </row>
    <row r="714" spans="1:69" ht="27" customHeight="1" thickTop="1" thickBot="1" x14ac:dyDescent="0.3">
      <c r="A714" s="122"/>
      <c r="B714" s="304" t="str">
        <f>IF(C714="","",(VLOOKUP(C714,Lookups!$B$4:$C$2561,2,FALSE)))</f>
        <v/>
      </c>
      <c r="C714" s="366"/>
      <c r="D714" s="315"/>
      <c r="E714" s="316"/>
      <c r="F714" s="225"/>
      <c r="G714" s="225"/>
      <c r="H714" s="225"/>
      <c r="I714" s="225"/>
      <c r="J714" s="225"/>
      <c r="K714" s="225"/>
      <c r="L714" s="225"/>
      <c r="M714" s="225"/>
      <c r="N714" s="225"/>
      <c r="O714" s="317"/>
      <c r="P714" s="224"/>
      <c r="Q714" s="225"/>
      <c r="R714" s="225"/>
      <c r="S714" s="322"/>
      <c r="T714" s="225"/>
      <c r="U714" s="318"/>
      <c r="V714" s="209"/>
      <c r="W714" s="209"/>
      <c r="X714" s="209"/>
      <c r="Y714" s="209"/>
      <c r="Z714" s="319"/>
      <c r="AA714" s="320"/>
      <c r="AB714" s="308" t="str">
        <f t="shared" si="23"/>
        <v/>
      </c>
      <c r="AC714" s="183"/>
      <c r="AD714" s="209"/>
      <c r="AE714" s="183"/>
      <c r="AF714" s="183"/>
      <c r="AG714" s="183"/>
      <c r="AH714" s="206"/>
      <c r="AI714" s="206"/>
      <c r="AJ714" s="209"/>
      <c r="AK714" s="183"/>
      <c r="AL714" s="206"/>
      <c r="AM714" s="206"/>
      <c r="AN714" s="183"/>
      <c r="AO714" s="209"/>
      <c r="AP714" s="308" t="str">
        <f t="shared" si="22"/>
        <v/>
      </c>
      <c r="AQ714" s="183"/>
      <c r="AR714" s="207" t="s">
        <v>87</v>
      </c>
      <c r="AS714" s="183"/>
      <c r="AT714" s="207" t="s">
        <v>250</v>
      </c>
      <c r="AU714" s="183"/>
      <c r="AV714" s="183"/>
      <c r="AW714" s="207" t="s">
        <v>250</v>
      </c>
      <c r="AX714" s="183"/>
      <c r="AY714" s="207" t="s">
        <v>250</v>
      </c>
      <c r="AZ714" s="207" t="s">
        <v>250</v>
      </c>
      <c r="BA714" s="183"/>
      <c r="BB714" s="183"/>
      <c r="BC714" s="183"/>
      <c r="BD714" s="207" t="s">
        <v>456</v>
      </c>
      <c r="BE714" s="183"/>
      <c r="BF714" s="183"/>
      <c r="BG714" s="183"/>
      <c r="BH714" s="183"/>
      <c r="BI714" s="183"/>
      <c r="BJ714" s="225"/>
      <c r="BN714" s="214"/>
      <c r="BO714" s="214"/>
      <c r="BP714" s="214"/>
      <c r="BQ714" s="215"/>
    </row>
    <row r="715" spans="1:69" ht="27" customHeight="1" thickTop="1" thickBot="1" x14ac:dyDescent="0.3">
      <c r="A715" s="122"/>
      <c r="B715" s="304" t="str">
        <f>IF(C715="","",(VLOOKUP(C715,Lookups!$B$4:$C$2561,2,FALSE)))</f>
        <v/>
      </c>
      <c r="C715" s="366"/>
      <c r="D715" s="315"/>
      <c r="E715" s="316"/>
      <c r="F715" s="225"/>
      <c r="G715" s="225"/>
      <c r="H715" s="225"/>
      <c r="I715" s="225"/>
      <c r="J715" s="225"/>
      <c r="K715" s="225"/>
      <c r="L715" s="225"/>
      <c r="M715" s="225"/>
      <c r="N715" s="225"/>
      <c r="O715" s="317"/>
      <c r="P715" s="224"/>
      <c r="Q715" s="225"/>
      <c r="R715" s="225"/>
      <c r="S715" s="322"/>
      <c r="T715" s="225"/>
      <c r="U715" s="318"/>
      <c r="V715" s="209"/>
      <c r="W715" s="209"/>
      <c r="X715" s="209"/>
      <c r="Y715" s="209"/>
      <c r="Z715" s="319"/>
      <c r="AA715" s="320"/>
      <c r="AB715" s="308" t="str">
        <f t="shared" si="23"/>
        <v/>
      </c>
      <c r="AC715" s="183"/>
      <c r="AD715" s="209"/>
      <c r="AE715" s="183"/>
      <c r="AF715" s="183"/>
      <c r="AG715" s="183"/>
      <c r="AH715" s="206"/>
      <c r="AI715" s="206"/>
      <c r="AJ715" s="209"/>
      <c r="AK715" s="183"/>
      <c r="AL715" s="206"/>
      <c r="AM715" s="206"/>
      <c r="AN715" s="183"/>
      <c r="AO715" s="209"/>
      <c r="AP715" s="308" t="str">
        <f t="shared" si="22"/>
        <v/>
      </c>
      <c r="AQ715" s="183"/>
      <c r="AR715" s="207" t="s">
        <v>87</v>
      </c>
      <c r="AS715" s="183"/>
      <c r="AT715" s="207" t="s">
        <v>250</v>
      </c>
      <c r="AU715" s="183"/>
      <c r="AV715" s="183"/>
      <c r="AW715" s="207" t="s">
        <v>250</v>
      </c>
      <c r="AX715" s="183"/>
      <c r="AY715" s="207" t="s">
        <v>250</v>
      </c>
      <c r="AZ715" s="207" t="s">
        <v>250</v>
      </c>
      <c r="BA715" s="183"/>
      <c r="BB715" s="183"/>
      <c r="BC715" s="183"/>
      <c r="BD715" s="207" t="s">
        <v>456</v>
      </c>
      <c r="BE715" s="183"/>
      <c r="BF715" s="183"/>
      <c r="BG715" s="183"/>
      <c r="BH715" s="183"/>
      <c r="BI715" s="183"/>
      <c r="BJ715" s="225"/>
      <c r="BN715" s="214"/>
      <c r="BO715" s="214"/>
      <c r="BP715" s="214"/>
      <c r="BQ715" s="215"/>
    </row>
    <row r="716" spans="1:69" ht="27" customHeight="1" thickTop="1" thickBot="1" x14ac:dyDescent="0.3">
      <c r="A716" s="122"/>
      <c r="B716" s="304" t="str">
        <f>IF(C716="","",(VLOOKUP(C716,Lookups!$B$4:$C$2561,2,FALSE)))</f>
        <v/>
      </c>
      <c r="C716" s="366"/>
      <c r="D716" s="315"/>
      <c r="E716" s="316"/>
      <c r="F716" s="225"/>
      <c r="G716" s="225"/>
      <c r="H716" s="225"/>
      <c r="I716" s="225"/>
      <c r="J716" s="225"/>
      <c r="K716" s="225"/>
      <c r="L716" s="225"/>
      <c r="M716" s="225"/>
      <c r="N716" s="225"/>
      <c r="O716" s="317"/>
      <c r="P716" s="224"/>
      <c r="Q716" s="225"/>
      <c r="R716" s="225"/>
      <c r="S716" s="322"/>
      <c r="T716" s="225"/>
      <c r="U716" s="318"/>
      <c r="V716" s="209"/>
      <c r="W716" s="209"/>
      <c r="X716" s="209"/>
      <c r="Y716" s="209"/>
      <c r="Z716" s="319"/>
      <c r="AA716" s="320"/>
      <c r="AB716" s="308" t="str">
        <f t="shared" si="23"/>
        <v/>
      </c>
      <c r="AC716" s="183"/>
      <c r="AD716" s="209"/>
      <c r="AE716" s="183"/>
      <c r="AF716" s="183"/>
      <c r="AG716" s="183"/>
      <c r="AH716" s="206"/>
      <c r="AI716" s="206"/>
      <c r="AJ716" s="209"/>
      <c r="AK716" s="183"/>
      <c r="AL716" s="206"/>
      <c r="AM716" s="206"/>
      <c r="AN716" s="183"/>
      <c r="AO716" s="209"/>
      <c r="AP716" s="308" t="str">
        <f t="shared" si="22"/>
        <v/>
      </c>
      <c r="AQ716" s="183"/>
      <c r="AR716" s="207" t="s">
        <v>87</v>
      </c>
      <c r="AS716" s="183"/>
      <c r="AT716" s="207" t="s">
        <v>250</v>
      </c>
      <c r="AU716" s="183"/>
      <c r="AV716" s="183"/>
      <c r="AW716" s="207" t="s">
        <v>250</v>
      </c>
      <c r="AX716" s="183"/>
      <c r="AY716" s="207" t="s">
        <v>250</v>
      </c>
      <c r="AZ716" s="207" t="s">
        <v>250</v>
      </c>
      <c r="BA716" s="183"/>
      <c r="BB716" s="183"/>
      <c r="BC716" s="183"/>
      <c r="BD716" s="207" t="s">
        <v>456</v>
      </c>
      <c r="BE716" s="183"/>
      <c r="BF716" s="183"/>
      <c r="BG716" s="183"/>
      <c r="BH716" s="183"/>
      <c r="BI716" s="183"/>
      <c r="BJ716" s="225"/>
      <c r="BN716" s="214"/>
      <c r="BO716" s="214"/>
      <c r="BP716" s="214"/>
      <c r="BQ716" s="215"/>
    </row>
    <row r="717" spans="1:69" ht="27" customHeight="1" thickTop="1" thickBot="1" x14ac:dyDescent="0.3">
      <c r="A717" s="122"/>
      <c r="B717" s="304" t="str">
        <f>IF(C717="","",(VLOOKUP(C717,Lookups!$B$4:$C$2561,2,FALSE)))</f>
        <v/>
      </c>
      <c r="C717" s="366"/>
      <c r="D717" s="315"/>
      <c r="E717" s="316"/>
      <c r="F717" s="225"/>
      <c r="G717" s="225"/>
      <c r="H717" s="225"/>
      <c r="I717" s="225"/>
      <c r="J717" s="225"/>
      <c r="K717" s="225"/>
      <c r="L717" s="225"/>
      <c r="M717" s="225"/>
      <c r="N717" s="225"/>
      <c r="O717" s="317"/>
      <c r="P717" s="224"/>
      <c r="Q717" s="225"/>
      <c r="R717" s="225"/>
      <c r="S717" s="322"/>
      <c r="T717" s="225"/>
      <c r="U717" s="318"/>
      <c r="V717" s="209"/>
      <c r="W717" s="209"/>
      <c r="X717" s="209"/>
      <c r="Y717" s="209"/>
      <c r="Z717" s="319"/>
      <c r="AA717" s="320"/>
      <c r="AB717" s="308" t="str">
        <f t="shared" si="23"/>
        <v/>
      </c>
      <c r="AC717" s="183"/>
      <c r="AD717" s="209"/>
      <c r="AE717" s="183"/>
      <c r="AF717" s="183"/>
      <c r="AG717" s="183"/>
      <c r="AH717" s="206"/>
      <c r="AI717" s="206"/>
      <c r="AJ717" s="209"/>
      <c r="AK717" s="183"/>
      <c r="AL717" s="206"/>
      <c r="AM717" s="206"/>
      <c r="AN717" s="183"/>
      <c r="AO717" s="209"/>
      <c r="AP717" s="308" t="str">
        <f t="shared" si="22"/>
        <v/>
      </c>
      <c r="AQ717" s="183"/>
      <c r="AR717" s="207" t="s">
        <v>87</v>
      </c>
      <c r="AS717" s="183"/>
      <c r="AT717" s="207" t="s">
        <v>250</v>
      </c>
      <c r="AU717" s="183"/>
      <c r="AV717" s="183"/>
      <c r="AW717" s="207" t="s">
        <v>250</v>
      </c>
      <c r="AX717" s="183"/>
      <c r="AY717" s="207" t="s">
        <v>250</v>
      </c>
      <c r="AZ717" s="207" t="s">
        <v>250</v>
      </c>
      <c r="BA717" s="183"/>
      <c r="BB717" s="183"/>
      <c r="BC717" s="183"/>
      <c r="BD717" s="207" t="s">
        <v>456</v>
      </c>
      <c r="BE717" s="183"/>
      <c r="BF717" s="183"/>
      <c r="BG717" s="183"/>
      <c r="BH717" s="183"/>
      <c r="BI717" s="183"/>
      <c r="BJ717" s="225"/>
      <c r="BN717" s="214"/>
      <c r="BO717" s="214"/>
      <c r="BP717" s="214"/>
      <c r="BQ717" s="215"/>
    </row>
    <row r="718" spans="1:69" ht="27" customHeight="1" thickTop="1" thickBot="1" x14ac:dyDescent="0.3">
      <c r="A718" s="122"/>
      <c r="B718" s="304" t="str">
        <f>IF(C718="","",(VLOOKUP(C718,Lookups!$B$4:$C$2561,2,FALSE)))</f>
        <v/>
      </c>
      <c r="C718" s="366"/>
      <c r="D718" s="315"/>
      <c r="E718" s="316"/>
      <c r="F718" s="225"/>
      <c r="G718" s="225"/>
      <c r="H718" s="225"/>
      <c r="I718" s="225"/>
      <c r="J718" s="225"/>
      <c r="K718" s="225"/>
      <c r="L718" s="225"/>
      <c r="M718" s="225"/>
      <c r="N718" s="225"/>
      <c r="O718" s="317"/>
      <c r="P718" s="224"/>
      <c r="Q718" s="225"/>
      <c r="R718" s="225"/>
      <c r="S718" s="322"/>
      <c r="T718" s="225"/>
      <c r="U718" s="318"/>
      <c r="V718" s="209"/>
      <c r="W718" s="209"/>
      <c r="X718" s="209"/>
      <c r="Y718" s="209"/>
      <c r="Z718" s="319"/>
      <c r="AA718" s="320"/>
      <c r="AB718" s="308" t="str">
        <f t="shared" si="23"/>
        <v/>
      </c>
      <c r="AC718" s="183"/>
      <c r="AD718" s="209"/>
      <c r="AE718" s="183"/>
      <c r="AF718" s="183"/>
      <c r="AG718" s="183"/>
      <c r="AH718" s="206"/>
      <c r="AI718" s="206"/>
      <c r="AJ718" s="209"/>
      <c r="AK718" s="183"/>
      <c r="AL718" s="206"/>
      <c r="AM718" s="206"/>
      <c r="AN718" s="183"/>
      <c r="AO718" s="209"/>
      <c r="AP718" s="308" t="str">
        <f t="shared" si="22"/>
        <v/>
      </c>
      <c r="AQ718" s="183"/>
      <c r="AR718" s="207" t="s">
        <v>87</v>
      </c>
      <c r="AS718" s="183"/>
      <c r="AT718" s="207" t="s">
        <v>250</v>
      </c>
      <c r="AU718" s="183"/>
      <c r="AV718" s="183"/>
      <c r="AW718" s="207" t="s">
        <v>250</v>
      </c>
      <c r="AX718" s="183"/>
      <c r="AY718" s="207" t="s">
        <v>250</v>
      </c>
      <c r="AZ718" s="207" t="s">
        <v>250</v>
      </c>
      <c r="BA718" s="183"/>
      <c r="BB718" s="183"/>
      <c r="BC718" s="183"/>
      <c r="BD718" s="207" t="s">
        <v>456</v>
      </c>
      <c r="BE718" s="183"/>
      <c r="BF718" s="183"/>
      <c r="BG718" s="183"/>
      <c r="BH718" s="183"/>
      <c r="BI718" s="183"/>
      <c r="BJ718" s="225"/>
      <c r="BN718" s="214"/>
      <c r="BO718" s="214"/>
      <c r="BP718" s="214"/>
      <c r="BQ718" s="215"/>
    </row>
    <row r="719" spans="1:69" ht="27" customHeight="1" thickTop="1" thickBot="1" x14ac:dyDescent="0.3">
      <c r="A719" s="122"/>
      <c r="B719" s="304" t="str">
        <f>IF(C719="","",(VLOOKUP(C719,Lookups!$B$4:$C$2561,2,FALSE)))</f>
        <v/>
      </c>
      <c r="C719" s="366"/>
      <c r="D719" s="315"/>
      <c r="E719" s="316"/>
      <c r="F719" s="225"/>
      <c r="G719" s="225"/>
      <c r="H719" s="225"/>
      <c r="I719" s="225"/>
      <c r="J719" s="225"/>
      <c r="K719" s="225"/>
      <c r="L719" s="225"/>
      <c r="M719" s="225"/>
      <c r="N719" s="225"/>
      <c r="O719" s="317"/>
      <c r="P719" s="224"/>
      <c r="Q719" s="225"/>
      <c r="R719" s="225"/>
      <c r="S719" s="322"/>
      <c r="T719" s="225"/>
      <c r="U719" s="318"/>
      <c r="V719" s="209"/>
      <c r="W719" s="209"/>
      <c r="X719" s="209"/>
      <c r="Y719" s="209"/>
      <c r="Z719" s="319"/>
      <c r="AA719" s="320"/>
      <c r="AB719" s="308" t="str">
        <f t="shared" si="23"/>
        <v/>
      </c>
      <c r="AC719" s="183"/>
      <c r="AD719" s="209"/>
      <c r="AE719" s="183"/>
      <c r="AF719" s="183"/>
      <c r="AG719" s="183"/>
      <c r="AH719" s="206"/>
      <c r="AI719" s="206"/>
      <c r="AJ719" s="209"/>
      <c r="AK719" s="183"/>
      <c r="AL719" s="206"/>
      <c r="AM719" s="206"/>
      <c r="AN719" s="183"/>
      <c r="AO719" s="209"/>
      <c r="AP719" s="308" t="str">
        <f t="shared" si="22"/>
        <v/>
      </c>
      <c r="AQ719" s="183"/>
      <c r="AR719" s="207" t="s">
        <v>87</v>
      </c>
      <c r="AS719" s="183"/>
      <c r="AT719" s="207" t="s">
        <v>250</v>
      </c>
      <c r="AU719" s="183"/>
      <c r="AV719" s="183"/>
      <c r="AW719" s="207" t="s">
        <v>250</v>
      </c>
      <c r="AX719" s="183"/>
      <c r="AY719" s="207" t="s">
        <v>250</v>
      </c>
      <c r="AZ719" s="207" t="s">
        <v>250</v>
      </c>
      <c r="BA719" s="183"/>
      <c r="BB719" s="183"/>
      <c r="BC719" s="183"/>
      <c r="BD719" s="207" t="s">
        <v>456</v>
      </c>
      <c r="BE719" s="183"/>
      <c r="BF719" s="183"/>
      <c r="BG719" s="183"/>
      <c r="BH719" s="183"/>
      <c r="BI719" s="183"/>
      <c r="BJ719" s="225"/>
      <c r="BN719" s="214"/>
      <c r="BO719" s="214"/>
      <c r="BP719" s="214"/>
      <c r="BQ719" s="215"/>
    </row>
    <row r="720" spans="1:69" ht="27" customHeight="1" thickTop="1" thickBot="1" x14ac:dyDescent="0.3">
      <c r="A720" s="122"/>
      <c r="B720" s="304" t="str">
        <f>IF(C720="","",(VLOOKUP(C720,Lookups!$B$4:$C$2561,2,FALSE)))</f>
        <v/>
      </c>
      <c r="C720" s="366"/>
      <c r="D720" s="315"/>
      <c r="E720" s="316"/>
      <c r="F720" s="225"/>
      <c r="G720" s="225"/>
      <c r="H720" s="225"/>
      <c r="I720" s="225"/>
      <c r="J720" s="225"/>
      <c r="K720" s="225"/>
      <c r="L720" s="225"/>
      <c r="M720" s="225"/>
      <c r="N720" s="225"/>
      <c r="O720" s="317"/>
      <c r="P720" s="224"/>
      <c r="Q720" s="225"/>
      <c r="R720" s="225"/>
      <c r="S720" s="322"/>
      <c r="T720" s="225"/>
      <c r="U720" s="318"/>
      <c r="V720" s="209"/>
      <c r="W720" s="209"/>
      <c r="X720" s="209"/>
      <c r="Y720" s="209"/>
      <c r="Z720" s="319"/>
      <c r="AA720" s="320"/>
      <c r="AB720" s="308" t="str">
        <f t="shared" si="23"/>
        <v/>
      </c>
      <c r="AC720" s="183"/>
      <c r="AD720" s="209"/>
      <c r="AE720" s="183"/>
      <c r="AF720" s="183"/>
      <c r="AG720" s="183"/>
      <c r="AH720" s="206"/>
      <c r="AI720" s="206"/>
      <c r="AJ720" s="209"/>
      <c r="AK720" s="183"/>
      <c r="AL720" s="206"/>
      <c r="AM720" s="206"/>
      <c r="AN720" s="183"/>
      <c r="AO720" s="209"/>
      <c r="AP720" s="308" t="str">
        <f t="shared" si="22"/>
        <v/>
      </c>
      <c r="AQ720" s="183"/>
      <c r="AR720" s="207" t="s">
        <v>87</v>
      </c>
      <c r="AS720" s="183"/>
      <c r="AT720" s="207" t="s">
        <v>250</v>
      </c>
      <c r="AU720" s="183"/>
      <c r="AV720" s="183"/>
      <c r="AW720" s="207" t="s">
        <v>250</v>
      </c>
      <c r="AX720" s="183"/>
      <c r="AY720" s="207" t="s">
        <v>250</v>
      </c>
      <c r="AZ720" s="207" t="s">
        <v>250</v>
      </c>
      <c r="BA720" s="183"/>
      <c r="BB720" s="183"/>
      <c r="BC720" s="183"/>
      <c r="BD720" s="207" t="s">
        <v>456</v>
      </c>
      <c r="BE720" s="183"/>
      <c r="BF720" s="183"/>
      <c r="BG720" s="183"/>
      <c r="BH720" s="183"/>
      <c r="BI720" s="183"/>
      <c r="BJ720" s="225"/>
      <c r="BN720" s="214"/>
      <c r="BO720" s="214"/>
      <c r="BP720" s="214"/>
      <c r="BQ720" s="215"/>
    </row>
    <row r="721" spans="1:69" ht="27" customHeight="1" thickTop="1" thickBot="1" x14ac:dyDescent="0.3">
      <c r="A721" s="122"/>
      <c r="B721" s="304" t="str">
        <f>IF(C721="","",(VLOOKUP(C721,Lookups!$B$4:$C$2561,2,FALSE)))</f>
        <v/>
      </c>
      <c r="C721" s="366"/>
      <c r="D721" s="315"/>
      <c r="E721" s="316"/>
      <c r="F721" s="225"/>
      <c r="G721" s="225"/>
      <c r="H721" s="225"/>
      <c r="I721" s="225"/>
      <c r="J721" s="225"/>
      <c r="K721" s="225"/>
      <c r="L721" s="225"/>
      <c r="M721" s="225"/>
      <c r="N721" s="225"/>
      <c r="O721" s="317"/>
      <c r="P721" s="224"/>
      <c r="Q721" s="225"/>
      <c r="R721" s="225"/>
      <c r="S721" s="322"/>
      <c r="T721" s="225"/>
      <c r="U721" s="318"/>
      <c r="V721" s="209"/>
      <c r="W721" s="209"/>
      <c r="X721" s="209"/>
      <c r="Y721" s="209"/>
      <c r="Z721" s="319"/>
      <c r="AA721" s="320"/>
      <c r="AB721" s="308" t="str">
        <f t="shared" si="23"/>
        <v/>
      </c>
      <c r="AC721" s="183"/>
      <c r="AD721" s="209"/>
      <c r="AE721" s="183"/>
      <c r="AF721" s="183"/>
      <c r="AG721" s="183"/>
      <c r="AH721" s="206"/>
      <c r="AI721" s="206"/>
      <c r="AJ721" s="209"/>
      <c r="AK721" s="183"/>
      <c r="AL721" s="206"/>
      <c r="AM721" s="206"/>
      <c r="AN721" s="183"/>
      <c r="AO721" s="209"/>
      <c r="AP721" s="308" t="str">
        <f t="shared" si="22"/>
        <v/>
      </c>
      <c r="AQ721" s="183"/>
      <c r="AR721" s="207" t="s">
        <v>87</v>
      </c>
      <c r="AS721" s="183"/>
      <c r="AT721" s="207" t="s">
        <v>250</v>
      </c>
      <c r="AU721" s="183"/>
      <c r="AV721" s="183"/>
      <c r="AW721" s="207" t="s">
        <v>250</v>
      </c>
      <c r="AX721" s="183"/>
      <c r="AY721" s="207" t="s">
        <v>250</v>
      </c>
      <c r="AZ721" s="207" t="s">
        <v>250</v>
      </c>
      <c r="BA721" s="183"/>
      <c r="BB721" s="183"/>
      <c r="BC721" s="183"/>
      <c r="BD721" s="207" t="s">
        <v>456</v>
      </c>
      <c r="BE721" s="183"/>
      <c r="BF721" s="183"/>
      <c r="BG721" s="183"/>
      <c r="BH721" s="183"/>
      <c r="BI721" s="183"/>
      <c r="BJ721" s="225"/>
      <c r="BN721" s="214"/>
      <c r="BO721" s="214"/>
      <c r="BP721" s="214"/>
      <c r="BQ721" s="215"/>
    </row>
    <row r="722" spans="1:69" ht="27" customHeight="1" thickTop="1" thickBot="1" x14ac:dyDescent="0.3">
      <c r="A722" s="122"/>
      <c r="B722" s="304" t="str">
        <f>IF(C722="","",(VLOOKUP(C722,Lookups!$B$4:$C$2561,2,FALSE)))</f>
        <v/>
      </c>
      <c r="C722" s="366"/>
      <c r="D722" s="315"/>
      <c r="E722" s="316"/>
      <c r="F722" s="225"/>
      <c r="G722" s="225"/>
      <c r="H722" s="225"/>
      <c r="I722" s="225"/>
      <c r="J722" s="225"/>
      <c r="K722" s="225"/>
      <c r="L722" s="225"/>
      <c r="M722" s="225"/>
      <c r="N722" s="225"/>
      <c r="O722" s="317"/>
      <c r="P722" s="224"/>
      <c r="Q722" s="225"/>
      <c r="R722" s="225"/>
      <c r="S722" s="322"/>
      <c r="T722" s="225"/>
      <c r="U722" s="318"/>
      <c r="V722" s="209"/>
      <c r="W722" s="209"/>
      <c r="X722" s="209"/>
      <c r="Y722" s="209"/>
      <c r="Z722" s="319"/>
      <c r="AA722" s="320"/>
      <c r="AB722" s="308" t="str">
        <f t="shared" si="23"/>
        <v/>
      </c>
      <c r="AC722" s="183"/>
      <c r="AD722" s="209"/>
      <c r="AE722" s="183"/>
      <c r="AF722" s="183"/>
      <c r="AG722" s="183"/>
      <c r="AH722" s="206"/>
      <c r="AI722" s="206"/>
      <c r="AJ722" s="209"/>
      <c r="AK722" s="183"/>
      <c r="AL722" s="206"/>
      <c r="AM722" s="206"/>
      <c r="AN722" s="183"/>
      <c r="AO722" s="209"/>
      <c r="AP722" s="308" t="str">
        <f t="shared" si="22"/>
        <v/>
      </c>
      <c r="AQ722" s="183"/>
      <c r="AR722" s="207" t="s">
        <v>87</v>
      </c>
      <c r="AS722" s="183"/>
      <c r="AT722" s="207" t="s">
        <v>250</v>
      </c>
      <c r="AU722" s="183"/>
      <c r="AV722" s="183"/>
      <c r="AW722" s="207" t="s">
        <v>250</v>
      </c>
      <c r="AX722" s="183"/>
      <c r="AY722" s="207" t="s">
        <v>250</v>
      </c>
      <c r="AZ722" s="207" t="s">
        <v>250</v>
      </c>
      <c r="BA722" s="183"/>
      <c r="BB722" s="183"/>
      <c r="BC722" s="183"/>
      <c r="BD722" s="207" t="s">
        <v>456</v>
      </c>
      <c r="BE722" s="183"/>
      <c r="BF722" s="183"/>
      <c r="BG722" s="183"/>
      <c r="BH722" s="183"/>
      <c r="BI722" s="183"/>
      <c r="BJ722" s="225"/>
      <c r="BN722" s="214"/>
      <c r="BO722" s="214"/>
      <c r="BP722" s="214"/>
      <c r="BQ722" s="215"/>
    </row>
    <row r="723" spans="1:69" ht="27" customHeight="1" thickTop="1" thickBot="1" x14ac:dyDescent="0.3">
      <c r="A723" s="122"/>
      <c r="B723" s="304" t="str">
        <f>IF(C723="","",(VLOOKUP(C723,Lookups!$B$4:$C$2561,2,FALSE)))</f>
        <v/>
      </c>
      <c r="C723" s="366"/>
      <c r="D723" s="315"/>
      <c r="E723" s="316"/>
      <c r="F723" s="225"/>
      <c r="G723" s="225"/>
      <c r="H723" s="225"/>
      <c r="I723" s="225"/>
      <c r="J723" s="225"/>
      <c r="K723" s="225"/>
      <c r="L723" s="225"/>
      <c r="M723" s="225"/>
      <c r="N723" s="225"/>
      <c r="O723" s="317"/>
      <c r="P723" s="224"/>
      <c r="Q723" s="225"/>
      <c r="R723" s="225"/>
      <c r="S723" s="322"/>
      <c r="T723" s="225"/>
      <c r="U723" s="318"/>
      <c r="V723" s="209"/>
      <c r="W723" s="209"/>
      <c r="X723" s="209"/>
      <c r="Y723" s="209"/>
      <c r="Z723" s="319"/>
      <c r="AA723" s="320"/>
      <c r="AB723" s="308" t="str">
        <f t="shared" si="23"/>
        <v/>
      </c>
      <c r="AC723" s="183"/>
      <c r="AD723" s="209"/>
      <c r="AE723" s="183"/>
      <c r="AF723" s="183"/>
      <c r="AG723" s="183"/>
      <c r="AH723" s="206"/>
      <c r="AI723" s="206"/>
      <c r="AJ723" s="209"/>
      <c r="AK723" s="183"/>
      <c r="AL723" s="206"/>
      <c r="AM723" s="206"/>
      <c r="AN723" s="183"/>
      <c r="AO723" s="209"/>
      <c r="AP723" s="308" t="str">
        <f t="shared" si="22"/>
        <v/>
      </c>
      <c r="AQ723" s="183"/>
      <c r="AR723" s="207" t="s">
        <v>87</v>
      </c>
      <c r="AS723" s="183"/>
      <c r="AT723" s="207" t="s">
        <v>250</v>
      </c>
      <c r="AU723" s="183"/>
      <c r="AV723" s="183"/>
      <c r="AW723" s="207" t="s">
        <v>250</v>
      </c>
      <c r="AX723" s="183"/>
      <c r="AY723" s="207" t="s">
        <v>250</v>
      </c>
      <c r="AZ723" s="207" t="s">
        <v>250</v>
      </c>
      <c r="BA723" s="183"/>
      <c r="BB723" s="183"/>
      <c r="BC723" s="183"/>
      <c r="BD723" s="207" t="s">
        <v>456</v>
      </c>
      <c r="BE723" s="183"/>
      <c r="BF723" s="183"/>
      <c r="BG723" s="183"/>
      <c r="BH723" s="183"/>
      <c r="BI723" s="183"/>
      <c r="BJ723" s="225"/>
      <c r="BN723" s="214"/>
      <c r="BO723" s="214"/>
      <c r="BP723" s="214"/>
      <c r="BQ723" s="215"/>
    </row>
    <row r="724" spans="1:69" ht="27" customHeight="1" thickTop="1" thickBot="1" x14ac:dyDescent="0.3">
      <c r="A724" s="122"/>
      <c r="B724" s="304" t="str">
        <f>IF(C724="","",(VLOOKUP(C724,Lookups!$B$4:$C$2561,2,FALSE)))</f>
        <v/>
      </c>
      <c r="C724" s="366"/>
      <c r="D724" s="315"/>
      <c r="E724" s="316"/>
      <c r="F724" s="225"/>
      <c r="G724" s="225"/>
      <c r="H724" s="225"/>
      <c r="I724" s="225"/>
      <c r="J724" s="225"/>
      <c r="K724" s="225"/>
      <c r="L724" s="225"/>
      <c r="M724" s="225"/>
      <c r="N724" s="225"/>
      <c r="O724" s="317"/>
      <c r="P724" s="224"/>
      <c r="Q724" s="225"/>
      <c r="R724" s="225"/>
      <c r="S724" s="322"/>
      <c r="T724" s="225"/>
      <c r="U724" s="318"/>
      <c r="V724" s="209"/>
      <c r="W724" s="209"/>
      <c r="X724" s="209"/>
      <c r="Y724" s="209"/>
      <c r="Z724" s="319"/>
      <c r="AA724" s="320"/>
      <c r="AB724" s="308" t="str">
        <f t="shared" si="23"/>
        <v/>
      </c>
      <c r="AC724" s="183"/>
      <c r="AD724" s="209"/>
      <c r="AE724" s="183"/>
      <c r="AF724" s="183"/>
      <c r="AG724" s="183"/>
      <c r="AH724" s="206"/>
      <c r="AI724" s="206"/>
      <c r="AJ724" s="209"/>
      <c r="AK724" s="183"/>
      <c r="AL724" s="206"/>
      <c r="AM724" s="206"/>
      <c r="AN724" s="183"/>
      <c r="AO724" s="209"/>
      <c r="AP724" s="308" t="str">
        <f t="shared" si="22"/>
        <v/>
      </c>
      <c r="AQ724" s="183"/>
      <c r="AR724" s="207" t="s">
        <v>87</v>
      </c>
      <c r="AS724" s="183"/>
      <c r="AT724" s="207" t="s">
        <v>250</v>
      </c>
      <c r="AU724" s="183"/>
      <c r="AV724" s="183"/>
      <c r="AW724" s="207" t="s">
        <v>250</v>
      </c>
      <c r="AX724" s="183"/>
      <c r="AY724" s="207" t="s">
        <v>250</v>
      </c>
      <c r="AZ724" s="207" t="s">
        <v>250</v>
      </c>
      <c r="BA724" s="183"/>
      <c r="BB724" s="183"/>
      <c r="BC724" s="183"/>
      <c r="BD724" s="207" t="s">
        <v>456</v>
      </c>
      <c r="BE724" s="183"/>
      <c r="BF724" s="183"/>
      <c r="BG724" s="183"/>
      <c r="BH724" s="183"/>
      <c r="BI724" s="183"/>
      <c r="BJ724" s="225"/>
      <c r="BN724" s="214"/>
      <c r="BO724" s="214"/>
      <c r="BP724" s="214"/>
      <c r="BQ724" s="215"/>
    </row>
    <row r="725" spans="1:69" ht="27" customHeight="1" thickTop="1" thickBot="1" x14ac:dyDescent="0.3">
      <c r="A725" s="122"/>
      <c r="B725" s="304" t="str">
        <f>IF(C725="","",(VLOOKUP(C725,Lookups!$B$4:$C$2561,2,FALSE)))</f>
        <v/>
      </c>
      <c r="C725" s="366"/>
      <c r="D725" s="315"/>
      <c r="E725" s="316"/>
      <c r="F725" s="225"/>
      <c r="G725" s="225"/>
      <c r="H725" s="225"/>
      <c r="I725" s="225"/>
      <c r="J725" s="225"/>
      <c r="K725" s="225"/>
      <c r="L725" s="225"/>
      <c r="M725" s="225"/>
      <c r="N725" s="225"/>
      <c r="O725" s="317"/>
      <c r="P725" s="224"/>
      <c r="Q725" s="225"/>
      <c r="R725" s="225"/>
      <c r="S725" s="322"/>
      <c r="T725" s="225"/>
      <c r="U725" s="318"/>
      <c r="V725" s="209"/>
      <c r="W725" s="209"/>
      <c r="X725" s="209"/>
      <c r="Y725" s="209"/>
      <c r="Z725" s="319"/>
      <c r="AA725" s="320"/>
      <c r="AB725" s="308" t="str">
        <f t="shared" si="23"/>
        <v/>
      </c>
      <c r="AC725" s="183"/>
      <c r="AD725" s="209"/>
      <c r="AE725" s="183"/>
      <c r="AF725" s="183"/>
      <c r="AG725" s="183"/>
      <c r="AH725" s="206"/>
      <c r="AI725" s="206"/>
      <c r="AJ725" s="209"/>
      <c r="AK725" s="183"/>
      <c r="AL725" s="206"/>
      <c r="AM725" s="206"/>
      <c r="AN725" s="183"/>
      <c r="AO725" s="209"/>
      <c r="AP725" s="308" t="str">
        <f t="shared" si="22"/>
        <v/>
      </c>
      <c r="AQ725" s="183"/>
      <c r="AR725" s="207" t="s">
        <v>87</v>
      </c>
      <c r="AS725" s="183"/>
      <c r="AT725" s="207" t="s">
        <v>250</v>
      </c>
      <c r="AU725" s="183"/>
      <c r="AV725" s="183"/>
      <c r="AW725" s="207" t="s">
        <v>250</v>
      </c>
      <c r="AX725" s="183"/>
      <c r="AY725" s="207" t="s">
        <v>250</v>
      </c>
      <c r="AZ725" s="207" t="s">
        <v>250</v>
      </c>
      <c r="BA725" s="183"/>
      <c r="BB725" s="183"/>
      <c r="BC725" s="183"/>
      <c r="BD725" s="207" t="s">
        <v>456</v>
      </c>
      <c r="BE725" s="183"/>
      <c r="BF725" s="183"/>
      <c r="BG725" s="183"/>
      <c r="BH725" s="183"/>
      <c r="BI725" s="183"/>
      <c r="BJ725" s="225"/>
      <c r="BN725" s="214"/>
      <c r="BO725" s="214"/>
      <c r="BP725" s="214"/>
      <c r="BQ725" s="215"/>
    </row>
    <row r="726" spans="1:69" ht="27" customHeight="1" thickTop="1" thickBot="1" x14ac:dyDescent="0.3">
      <c r="A726" s="122"/>
      <c r="B726" s="304" t="str">
        <f>IF(C726="","",(VLOOKUP(C726,Lookups!$B$4:$C$2561,2,FALSE)))</f>
        <v/>
      </c>
      <c r="C726" s="366"/>
      <c r="D726" s="315"/>
      <c r="E726" s="316"/>
      <c r="F726" s="225"/>
      <c r="G726" s="225"/>
      <c r="H726" s="225"/>
      <c r="I726" s="225"/>
      <c r="J726" s="225"/>
      <c r="K726" s="225"/>
      <c r="L726" s="225"/>
      <c r="M726" s="225"/>
      <c r="N726" s="225"/>
      <c r="O726" s="317"/>
      <c r="P726" s="224"/>
      <c r="Q726" s="225"/>
      <c r="R726" s="225"/>
      <c r="S726" s="322"/>
      <c r="T726" s="225"/>
      <c r="U726" s="318"/>
      <c r="V726" s="209"/>
      <c r="W726" s="209"/>
      <c r="X726" s="209"/>
      <c r="Y726" s="209"/>
      <c r="Z726" s="319"/>
      <c r="AA726" s="320"/>
      <c r="AB726" s="308" t="str">
        <f t="shared" si="23"/>
        <v/>
      </c>
      <c r="AC726" s="183"/>
      <c r="AD726" s="209"/>
      <c r="AE726" s="183"/>
      <c r="AF726" s="183"/>
      <c r="AG726" s="183"/>
      <c r="AH726" s="206"/>
      <c r="AI726" s="206"/>
      <c r="AJ726" s="209"/>
      <c r="AK726" s="183"/>
      <c r="AL726" s="206"/>
      <c r="AM726" s="206"/>
      <c r="AN726" s="183"/>
      <c r="AO726" s="209"/>
      <c r="AP726" s="308" t="str">
        <f t="shared" si="22"/>
        <v/>
      </c>
      <c r="AQ726" s="183"/>
      <c r="AR726" s="207" t="s">
        <v>87</v>
      </c>
      <c r="AS726" s="183"/>
      <c r="AT726" s="207" t="s">
        <v>250</v>
      </c>
      <c r="AU726" s="183"/>
      <c r="AV726" s="183"/>
      <c r="AW726" s="207" t="s">
        <v>250</v>
      </c>
      <c r="AX726" s="183"/>
      <c r="AY726" s="207" t="s">
        <v>250</v>
      </c>
      <c r="AZ726" s="207" t="s">
        <v>250</v>
      </c>
      <c r="BA726" s="183"/>
      <c r="BB726" s="183"/>
      <c r="BC726" s="183"/>
      <c r="BD726" s="207" t="s">
        <v>456</v>
      </c>
      <c r="BE726" s="183"/>
      <c r="BF726" s="183"/>
      <c r="BG726" s="183"/>
      <c r="BH726" s="183"/>
      <c r="BI726" s="183"/>
      <c r="BJ726" s="225"/>
      <c r="BN726" s="214"/>
      <c r="BO726" s="214"/>
      <c r="BP726" s="214"/>
      <c r="BQ726" s="215"/>
    </row>
    <row r="727" spans="1:69" ht="27" customHeight="1" thickTop="1" thickBot="1" x14ac:dyDescent="0.3">
      <c r="A727" s="122"/>
      <c r="B727" s="304" t="str">
        <f>IF(C727="","",(VLOOKUP(C727,Lookups!$B$4:$C$2561,2,FALSE)))</f>
        <v/>
      </c>
      <c r="C727" s="366"/>
      <c r="D727" s="315"/>
      <c r="E727" s="316"/>
      <c r="F727" s="225"/>
      <c r="G727" s="225"/>
      <c r="H727" s="225"/>
      <c r="I727" s="225"/>
      <c r="J727" s="225"/>
      <c r="K727" s="225"/>
      <c r="L727" s="225"/>
      <c r="M727" s="225"/>
      <c r="N727" s="225"/>
      <c r="O727" s="317"/>
      <c r="P727" s="224"/>
      <c r="Q727" s="225"/>
      <c r="R727" s="225"/>
      <c r="S727" s="322"/>
      <c r="T727" s="225"/>
      <c r="U727" s="318"/>
      <c r="V727" s="209"/>
      <c r="W727" s="209"/>
      <c r="X727" s="209"/>
      <c r="Y727" s="209"/>
      <c r="Z727" s="319"/>
      <c r="AA727" s="320"/>
      <c r="AB727" s="308" t="str">
        <f t="shared" si="23"/>
        <v/>
      </c>
      <c r="AC727" s="183"/>
      <c r="AD727" s="209"/>
      <c r="AE727" s="183"/>
      <c r="AF727" s="183"/>
      <c r="AG727" s="183"/>
      <c r="AH727" s="206"/>
      <c r="AI727" s="206"/>
      <c r="AJ727" s="209"/>
      <c r="AK727" s="183"/>
      <c r="AL727" s="206"/>
      <c r="AM727" s="206"/>
      <c r="AN727" s="183"/>
      <c r="AO727" s="209"/>
      <c r="AP727" s="308" t="str">
        <f t="shared" si="22"/>
        <v/>
      </c>
      <c r="AQ727" s="183"/>
      <c r="AR727" s="207" t="s">
        <v>87</v>
      </c>
      <c r="AS727" s="183"/>
      <c r="AT727" s="207" t="s">
        <v>250</v>
      </c>
      <c r="AU727" s="183"/>
      <c r="AV727" s="183"/>
      <c r="AW727" s="207" t="s">
        <v>250</v>
      </c>
      <c r="AX727" s="183"/>
      <c r="AY727" s="207" t="s">
        <v>250</v>
      </c>
      <c r="AZ727" s="207" t="s">
        <v>250</v>
      </c>
      <c r="BA727" s="183"/>
      <c r="BB727" s="183"/>
      <c r="BC727" s="183"/>
      <c r="BD727" s="207" t="s">
        <v>456</v>
      </c>
      <c r="BE727" s="183"/>
      <c r="BF727" s="183"/>
      <c r="BG727" s="183"/>
      <c r="BH727" s="183"/>
      <c r="BI727" s="183"/>
      <c r="BJ727" s="225"/>
      <c r="BN727" s="214"/>
      <c r="BO727" s="214"/>
      <c r="BP727" s="214"/>
      <c r="BQ727" s="215"/>
    </row>
    <row r="728" spans="1:69" ht="27" customHeight="1" thickTop="1" thickBot="1" x14ac:dyDescent="0.3">
      <c r="A728" s="122"/>
      <c r="B728" s="304" t="str">
        <f>IF(C728="","",(VLOOKUP(C728,Lookups!$B$4:$C$2561,2,FALSE)))</f>
        <v/>
      </c>
      <c r="C728" s="366"/>
      <c r="D728" s="315"/>
      <c r="E728" s="316"/>
      <c r="F728" s="225"/>
      <c r="G728" s="225"/>
      <c r="H728" s="225"/>
      <c r="I728" s="225"/>
      <c r="J728" s="225"/>
      <c r="K728" s="225"/>
      <c r="L728" s="225"/>
      <c r="M728" s="225"/>
      <c r="N728" s="225"/>
      <c r="O728" s="317"/>
      <c r="P728" s="224"/>
      <c r="Q728" s="225"/>
      <c r="R728" s="225"/>
      <c r="S728" s="322"/>
      <c r="T728" s="225"/>
      <c r="U728" s="318"/>
      <c r="V728" s="209"/>
      <c r="W728" s="209"/>
      <c r="X728" s="209"/>
      <c r="Y728" s="209"/>
      <c r="Z728" s="319"/>
      <c r="AA728" s="320"/>
      <c r="AB728" s="308" t="str">
        <f t="shared" si="23"/>
        <v/>
      </c>
      <c r="AC728" s="183"/>
      <c r="AD728" s="209"/>
      <c r="AE728" s="183"/>
      <c r="AF728" s="183"/>
      <c r="AG728" s="183"/>
      <c r="AH728" s="206"/>
      <c r="AI728" s="206"/>
      <c r="AJ728" s="209"/>
      <c r="AK728" s="183"/>
      <c r="AL728" s="206"/>
      <c r="AM728" s="206"/>
      <c r="AN728" s="183"/>
      <c r="AO728" s="209"/>
      <c r="AP728" s="308" t="str">
        <f t="shared" si="22"/>
        <v/>
      </c>
      <c r="AQ728" s="183"/>
      <c r="AR728" s="207" t="s">
        <v>87</v>
      </c>
      <c r="AS728" s="183"/>
      <c r="AT728" s="207" t="s">
        <v>250</v>
      </c>
      <c r="AU728" s="183"/>
      <c r="AV728" s="183"/>
      <c r="AW728" s="207" t="s">
        <v>250</v>
      </c>
      <c r="AX728" s="183"/>
      <c r="AY728" s="207" t="s">
        <v>250</v>
      </c>
      <c r="AZ728" s="207" t="s">
        <v>250</v>
      </c>
      <c r="BA728" s="183"/>
      <c r="BB728" s="183"/>
      <c r="BC728" s="183"/>
      <c r="BD728" s="207" t="s">
        <v>456</v>
      </c>
      <c r="BE728" s="183"/>
      <c r="BF728" s="183"/>
      <c r="BG728" s="183"/>
      <c r="BH728" s="183"/>
      <c r="BI728" s="183"/>
      <c r="BJ728" s="225"/>
      <c r="BN728" s="214"/>
      <c r="BO728" s="214"/>
      <c r="BP728" s="214"/>
      <c r="BQ728" s="215"/>
    </row>
    <row r="729" spans="1:69" ht="27" customHeight="1" thickTop="1" thickBot="1" x14ac:dyDescent="0.3">
      <c r="A729" s="122"/>
      <c r="B729" s="304" t="str">
        <f>IF(C729="","",(VLOOKUP(C729,Lookups!$B$4:$C$2561,2,FALSE)))</f>
        <v/>
      </c>
      <c r="C729" s="366"/>
      <c r="D729" s="315"/>
      <c r="E729" s="316"/>
      <c r="F729" s="225"/>
      <c r="G729" s="225"/>
      <c r="H729" s="225"/>
      <c r="I729" s="225"/>
      <c r="J729" s="225"/>
      <c r="K729" s="225"/>
      <c r="L729" s="225"/>
      <c r="M729" s="225"/>
      <c r="N729" s="225"/>
      <c r="O729" s="317"/>
      <c r="P729" s="224"/>
      <c r="Q729" s="225"/>
      <c r="R729" s="225"/>
      <c r="S729" s="322"/>
      <c r="T729" s="225"/>
      <c r="U729" s="318"/>
      <c r="V729" s="209"/>
      <c r="W729" s="209"/>
      <c r="X729" s="209"/>
      <c r="Y729" s="209"/>
      <c r="Z729" s="319"/>
      <c r="AA729" s="320"/>
      <c r="AB729" s="308" t="str">
        <f t="shared" si="23"/>
        <v/>
      </c>
      <c r="AC729" s="183"/>
      <c r="AD729" s="209"/>
      <c r="AE729" s="183"/>
      <c r="AF729" s="183"/>
      <c r="AG729" s="183"/>
      <c r="AH729" s="206"/>
      <c r="AI729" s="206"/>
      <c r="AJ729" s="209"/>
      <c r="AK729" s="183"/>
      <c r="AL729" s="206"/>
      <c r="AM729" s="206"/>
      <c r="AN729" s="183"/>
      <c r="AO729" s="209"/>
      <c r="AP729" s="308" t="str">
        <f t="shared" si="22"/>
        <v/>
      </c>
      <c r="AQ729" s="183"/>
      <c r="AR729" s="207" t="s">
        <v>87</v>
      </c>
      <c r="AS729" s="183"/>
      <c r="AT729" s="207" t="s">
        <v>250</v>
      </c>
      <c r="AU729" s="183"/>
      <c r="AV729" s="183"/>
      <c r="AW729" s="207" t="s">
        <v>250</v>
      </c>
      <c r="AX729" s="183"/>
      <c r="AY729" s="207" t="s">
        <v>250</v>
      </c>
      <c r="AZ729" s="207" t="s">
        <v>250</v>
      </c>
      <c r="BA729" s="183"/>
      <c r="BB729" s="183"/>
      <c r="BC729" s="183"/>
      <c r="BD729" s="207" t="s">
        <v>456</v>
      </c>
      <c r="BE729" s="183"/>
      <c r="BF729" s="183"/>
      <c r="BG729" s="183"/>
      <c r="BH729" s="183"/>
      <c r="BI729" s="183"/>
      <c r="BJ729" s="225"/>
      <c r="BN729" s="214"/>
      <c r="BO729" s="214"/>
      <c r="BP729" s="214"/>
      <c r="BQ729" s="215"/>
    </row>
    <row r="730" spans="1:69" ht="27" customHeight="1" thickTop="1" thickBot="1" x14ac:dyDescent="0.3">
      <c r="A730" s="122"/>
      <c r="B730" s="304" t="str">
        <f>IF(C730="","",(VLOOKUP(C730,Lookups!$B$4:$C$2561,2,FALSE)))</f>
        <v/>
      </c>
      <c r="C730" s="366"/>
      <c r="D730" s="315"/>
      <c r="E730" s="316"/>
      <c r="F730" s="225"/>
      <c r="G730" s="225"/>
      <c r="H730" s="225"/>
      <c r="I730" s="225"/>
      <c r="J730" s="225"/>
      <c r="K730" s="225"/>
      <c r="L730" s="225"/>
      <c r="M730" s="225"/>
      <c r="N730" s="225"/>
      <c r="O730" s="317"/>
      <c r="P730" s="224"/>
      <c r="Q730" s="225"/>
      <c r="R730" s="225"/>
      <c r="S730" s="322"/>
      <c r="T730" s="225"/>
      <c r="U730" s="318"/>
      <c r="V730" s="209"/>
      <c r="W730" s="209"/>
      <c r="X730" s="209"/>
      <c r="Y730" s="209"/>
      <c r="Z730" s="319"/>
      <c r="AA730" s="320"/>
      <c r="AB730" s="308" t="str">
        <f t="shared" si="23"/>
        <v/>
      </c>
      <c r="AC730" s="183"/>
      <c r="AD730" s="209"/>
      <c r="AE730" s="183"/>
      <c r="AF730" s="183"/>
      <c r="AG730" s="183"/>
      <c r="AH730" s="206"/>
      <c r="AI730" s="206"/>
      <c r="AJ730" s="209"/>
      <c r="AK730" s="183"/>
      <c r="AL730" s="206"/>
      <c r="AM730" s="206"/>
      <c r="AN730" s="183"/>
      <c r="AO730" s="209"/>
      <c r="AP730" s="308" t="str">
        <f t="shared" si="22"/>
        <v/>
      </c>
      <c r="AQ730" s="183"/>
      <c r="AR730" s="207" t="s">
        <v>87</v>
      </c>
      <c r="AS730" s="183"/>
      <c r="AT730" s="207" t="s">
        <v>250</v>
      </c>
      <c r="AU730" s="183"/>
      <c r="AV730" s="183"/>
      <c r="AW730" s="207" t="s">
        <v>250</v>
      </c>
      <c r="AX730" s="183"/>
      <c r="AY730" s="207" t="s">
        <v>250</v>
      </c>
      <c r="AZ730" s="207" t="s">
        <v>250</v>
      </c>
      <c r="BA730" s="183"/>
      <c r="BB730" s="183"/>
      <c r="BC730" s="183"/>
      <c r="BD730" s="207" t="s">
        <v>456</v>
      </c>
      <c r="BE730" s="183"/>
      <c r="BF730" s="183"/>
      <c r="BG730" s="183"/>
      <c r="BH730" s="183"/>
      <c r="BI730" s="183"/>
      <c r="BJ730" s="225"/>
      <c r="BN730" s="214"/>
      <c r="BO730" s="214"/>
      <c r="BP730" s="214"/>
      <c r="BQ730" s="215"/>
    </row>
    <row r="731" spans="1:69" ht="27" customHeight="1" thickTop="1" thickBot="1" x14ac:dyDescent="0.3">
      <c r="A731" s="122"/>
      <c r="B731" s="304" t="str">
        <f>IF(C731="","",(VLOOKUP(C731,Lookups!$B$4:$C$2561,2,FALSE)))</f>
        <v/>
      </c>
      <c r="C731" s="366"/>
      <c r="D731" s="315"/>
      <c r="E731" s="316"/>
      <c r="F731" s="225"/>
      <c r="G731" s="225"/>
      <c r="H731" s="225"/>
      <c r="I731" s="225"/>
      <c r="J731" s="225"/>
      <c r="K731" s="225"/>
      <c r="L731" s="225"/>
      <c r="M731" s="225"/>
      <c r="N731" s="225"/>
      <c r="O731" s="317"/>
      <c r="P731" s="224"/>
      <c r="Q731" s="225"/>
      <c r="R731" s="225"/>
      <c r="S731" s="322"/>
      <c r="T731" s="225"/>
      <c r="U731" s="318"/>
      <c r="V731" s="209"/>
      <c r="W731" s="209"/>
      <c r="X731" s="209"/>
      <c r="Y731" s="209"/>
      <c r="Z731" s="319"/>
      <c r="AA731" s="320"/>
      <c r="AB731" s="308" t="str">
        <f t="shared" si="23"/>
        <v/>
      </c>
      <c r="AC731" s="183"/>
      <c r="AD731" s="209"/>
      <c r="AE731" s="183"/>
      <c r="AF731" s="183"/>
      <c r="AG731" s="183"/>
      <c r="AH731" s="206"/>
      <c r="AI731" s="206"/>
      <c r="AJ731" s="209"/>
      <c r="AK731" s="183"/>
      <c r="AL731" s="206"/>
      <c r="AM731" s="206"/>
      <c r="AN731" s="183"/>
      <c r="AO731" s="209"/>
      <c r="AP731" s="308" t="str">
        <f t="shared" si="22"/>
        <v/>
      </c>
      <c r="AQ731" s="183"/>
      <c r="AR731" s="207" t="s">
        <v>87</v>
      </c>
      <c r="AS731" s="183"/>
      <c r="AT731" s="207" t="s">
        <v>250</v>
      </c>
      <c r="AU731" s="183"/>
      <c r="AV731" s="183"/>
      <c r="AW731" s="207" t="s">
        <v>250</v>
      </c>
      <c r="AX731" s="183"/>
      <c r="AY731" s="207" t="s">
        <v>250</v>
      </c>
      <c r="AZ731" s="207" t="s">
        <v>250</v>
      </c>
      <c r="BA731" s="183"/>
      <c r="BB731" s="183"/>
      <c r="BC731" s="183"/>
      <c r="BD731" s="207" t="s">
        <v>456</v>
      </c>
      <c r="BE731" s="183"/>
      <c r="BF731" s="183"/>
      <c r="BG731" s="183"/>
      <c r="BH731" s="183"/>
      <c r="BI731" s="183"/>
      <c r="BJ731" s="225"/>
      <c r="BN731" s="214"/>
      <c r="BO731" s="214"/>
      <c r="BP731" s="214"/>
      <c r="BQ731" s="215"/>
    </row>
    <row r="732" spans="1:69" ht="27" customHeight="1" thickTop="1" thickBot="1" x14ac:dyDescent="0.3">
      <c r="A732" s="122"/>
      <c r="B732" s="304" t="str">
        <f>IF(C732="","",(VLOOKUP(C732,Lookups!$B$4:$C$2561,2,FALSE)))</f>
        <v/>
      </c>
      <c r="C732" s="366"/>
      <c r="D732" s="315"/>
      <c r="E732" s="316"/>
      <c r="F732" s="225"/>
      <c r="G732" s="225"/>
      <c r="H732" s="225"/>
      <c r="I732" s="225"/>
      <c r="J732" s="225"/>
      <c r="K732" s="225"/>
      <c r="L732" s="225"/>
      <c r="M732" s="225"/>
      <c r="N732" s="225"/>
      <c r="O732" s="317"/>
      <c r="P732" s="224"/>
      <c r="Q732" s="225"/>
      <c r="R732" s="225"/>
      <c r="S732" s="322"/>
      <c r="T732" s="225"/>
      <c r="U732" s="318"/>
      <c r="V732" s="209"/>
      <c r="W732" s="209"/>
      <c r="X732" s="209"/>
      <c r="Y732" s="209"/>
      <c r="Z732" s="319"/>
      <c r="AA732" s="320"/>
      <c r="AB732" s="308" t="str">
        <f t="shared" si="23"/>
        <v/>
      </c>
      <c r="AC732" s="183"/>
      <c r="AD732" s="209"/>
      <c r="AE732" s="183"/>
      <c r="AF732" s="183"/>
      <c r="AG732" s="183"/>
      <c r="AH732" s="206"/>
      <c r="AI732" s="206"/>
      <c r="AJ732" s="209"/>
      <c r="AK732" s="183"/>
      <c r="AL732" s="206"/>
      <c r="AM732" s="206"/>
      <c r="AN732" s="183"/>
      <c r="AO732" s="209"/>
      <c r="AP732" s="308" t="str">
        <f t="shared" si="22"/>
        <v/>
      </c>
      <c r="AQ732" s="183"/>
      <c r="AR732" s="207" t="s">
        <v>87</v>
      </c>
      <c r="AS732" s="183"/>
      <c r="AT732" s="207" t="s">
        <v>250</v>
      </c>
      <c r="AU732" s="183"/>
      <c r="AV732" s="183"/>
      <c r="AW732" s="207" t="s">
        <v>250</v>
      </c>
      <c r="AX732" s="183"/>
      <c r="AY732" s="207" t="s">
        <v>250</v>
      </c>
      <c r="AZ732" s="207" t="s">
        <v>250</v>
      </c>
      <c r="BA732" s="183"/>
      <c r="BB732" s="183"/>
      <c r="BC732" s="183"/>
      <c r="BD732" s="207" t="s">
        <v>456</v>
      </c>
      <c r="BE732" s="183"/>
      <c r="BF732" s="183"/>
      <c r="BG732" s="183"/>
      <c r="BH732" s="183"/>
      <c r="BI732" s="183"/>
      <c r="BJ732" s="225"/>
      <c r="BN732" s="214"/>
      <c r="BO732" s="214"/>
      <c r="BP732" s="214"/>
      <c r="BQ732" s="215"/>
    </row>
    <row r="733" spans="1:69" ht="27" customHeight="1" thickTop="1" thickBot="1" x14ac:dyDescent="0.3">
      <c r="A733" s="122"/>
      <c r="B733" s="304" t="str">
        <f>IF(C733="","",(VLOOKUP(C733,Lookups!$B$4:$C$2561,2,FALSE)))</f>
        <v/>
      </c>
      <c r="C733" s="366"/>
      <c r="D733" s="315"/>
      <c r="E733" s="316"/>
      <c r="F733" s="225"/>
      <c r="G733" s="225"/>
      <c r="H733" s="225"/>
      <c r="I733" s="225"/>
      <c r="J733" s="225"/>
      <c r="K733" s="225"/>
      <c r="L733" s="225"/>
      <c r="M733" s="225"/>
      <c r="N733" s="225"/>
      <c r="O733" s="317"/>
      <c r="P733" s="224"/>
      <c r="Q733" s="225"/>
      <c r="R733" s="225"/>
      <c r="S733" s="322"/>
      <c r="T733" s="225"/>
      <c r="U733" s="318"/>
      <c r="V733" s="209"/>
      <c r="W733" s="209"/>
      <c r="X733" s="209"/>
      <c r="Y733" s="209"/>
      <c r="Z733" s="319"/>
      <c r="AA733" s="320"/>
      <c r="AB733" s="308" t="str">
        <f t="shared" si="23"/>
        <v/>
      </c>
      <c r="AC733" s="183"/>
      <c r="AD733" s="209"/>
      <c r="AE733" s="183"/>
      <c r="AF733" s="183"/>
      <c r="AG733" s="183"/>
      <c r="AH733" s="206"/>
      <c r="AI733" s="206"/>
      <c r="AJ733" s="209"/>
      <c r="AK733" s="183"/>
      <c r="AL733" s="206"/>
      <c r="AM733" s="206"/>
      <c r="AN733" s="183"/>
      <c r="AO733" s="209"/>
      <c r="AP733" s="308" t="str">
        <f t="shared" si="22"/>
        <v/>
      </c>
      <c r="AQ733" s="183"/>
      <c r="AR733" s="207" t="s">
        <v>87</v>
      </c>
      <c r="AS733" s="183"/>
      <c r="AT733" s="207" t="s">
        <v>250</v>
      </c>
      <c r="AU733" s="183"/>
      <c r="AV733" s="183"/>
      <c r="AW733" s="207" t="s">
        <v>250</v>
      </c>
      <c r="AX733" s="183"/>
      <c r="AY733" s="207" t="s">
        <v>250</v>
      </c>
      <c r="AZ733" s="207" t="s">
        <v>250</v>
      </c>
      <c r="BA733" s="183"/>
      <c r="BB733" s="183"/>
      <c r="BC733" s="183"/>
      <c r="BD733" s="207" t="s">
        <v>456</v>
      </c>
      <c r="BE733" s="183"/>
      <c r="BF733" s="183"/>
      <c r="BG733" s="183"/>
      <c r="BH733" s="183"/>
      <c r="BI733" s="183"/>
      <c r="BJ733" s="225"/>
      <c r="BN733" s="214"/>
      <c r="BO733" s="214"/>
      <c r="BP733" s="214"/>
      <c r="BQ733" s="215"/>
    </row>
    <row r="734" spans="1:69" ht="27" customHeight="1" thickTop="1" thickBot="1" x14ac:dyDescent="0.3">
      <c r="A734" s="122"/>
      <c r="B734" s="304" t="str">
        <f>IF(C734="","",(VLOOKUP(C734,Lookups!$B$4:$C$2561,2,FALSE)))</f>
        <v/>
      </c>
      <c r="C734" s="366"/>
      <c r="D734" s="315"/>
      <c r="E734" s="316"/>
      <c r="F734" s="225"/>
      <c r="G734" s="225"/>
      <c r="H734" s="225"/>
      <c r="I734" s="225"/>
      <c r="J734" s="225"/>
      <c r="K734" s="225"/>
      <c r="L734" s="225"/>
      <c r="M734" s="225"/>
      <c r="N734" s="225"/>
      <c r="O734" s="317"/>
      <c r="P734" s="224"/>
      <c r="Q734" s="225"/>
      <c r="R734" s="225"/>
      <c r="S734" s="322"/>
      <c r="T734" s="225"/>
      <c r="U734" s="318"/>
      <c r="V734" s="209"/>
      <c r="W734" s="209"/>
      <c r="X734" s="209"/>
      <c r="Y734" s="209"/>
      <c r="Z734" s="319"/>
      <c r="AA734" s="320"/>
      <c r="AB734" s="308" t="str">
        <f t="shared" si="23"/>
        <v/>
      </c>
      <c r="AC734" s="183"/>
      <c r="AD734" s="209"/>
      <c r="AE734" s="183"/>
      <c r="AF734" s="183"/>
      <c r="AG734" s="183"/>
      <c r="AH734" s="206"/>
      <c r="AI734" s="206"/>
      <c r="AJ734" s="209"/>
      <c r="AK734" s="183"/>
      <c r="AL734" s="206"/>
      <c r="AM734" s="206"/>
      <c r="AN734" s="183"/>
      <c r="AO734" s="209"/>
      <c r="AP734" s="308" t="str">
        <f t="shared" si="22"/>
        <v/>
      </c>
      <c r="AQ734" s="183"/>
      <c r="AR734" s="207" t="s">
        <v>87</v>
      </c>
      <c r="AS734" s="183"/>
      <c r="AT734" s="207" t="s">
        <v>250</v>
      </c>
      <c r="AU734" s="183"/>
      <c r="AV734" s="183"/>
      <c r="AW734" s="207" t="s">
        <v>250</v>
      </c>
      <c r="AX734" s="183"/>
      <c r="AY734" s="207" t="s">
        <v>250</v>
      </c>
      <c r="AZ734" s="207" t="s">
        <v>250</v>
      </c>
      <c r="BA734" s="183"/>
      <c r="BB734" s="183"/>
      <c r="BC734" s="183"/>
      <c r="BD734" s="207" t="s">
        <v>456</v>
      </c>
      <c r="BE734" s="183"/>
      <c r="BF734" s="183"/>
      <c r="BG734" s="183"/>
      <c r="BH734" s="183"/>
      <c r="BI734" s="183"/>
      <c r="BJ734" s="225"/>
      <c r="BN734" s="214"/>
      <c r="BO734" s="214"/>
      <c r="BP734" s="214"/>
      <c r="BQ734" s="215"/>
    </row>
    <row r="735" spans="1:69" ht="27" customHeight="1" thickTop="1" thickBot="1" x14ac:dyDescent="0.3">
      <c r="A735" s="122"/>
      <c r="B735" s="304" t="str">
        <f>IF(C735="","",(VLOOKUP(C735,Lookups!$B$4:$C$2561,2,FALSE)))</f>
        <v/>
      </c>
      <c r="C735" s="366"/>
      <c r="D735" s="315"/>
      <c r="E735" s="316"/>
      <c r="F735" s="225"/>
      <c r="G735" s="225"/>
      <c r="H735" s="225"/>
      <c r="I735" s="225"/>
      <c r="J735" s="225"/>
      <c r="K735" s="225"/>
      <c r="L735" s="225"/>
      <c r="M735" s="225"/>
      <c r="N735" s="225"/>
      <c r="O735" s="317"/>
      <c r="P735" s="224"/>
      <c r="Q735" s="225"/>
      <c r="R735" s="225"/>
      <c r="S735" s="322"/>
      <c r="T735" s="225"/>
      <c r="U735" s="318"/>
      <c r="V735" s="209"/>
      <c r="W735" s="209"/>
      <c r="X735" s="209"/>
      <c r="Y735" s="209"/>
      <c r="Z735" s="319"/>
      <c r="AA735" s="320"/>
      <c r="AB735" s="308" t="str">
        <f t="shared" si="23"/>
        <v/>
      </c>
      <c r="AC735" s="183"/>
      <c r="AD735" s="209"/>
      <c r="AE735" s="183"/>
      <c r="AF735" s="183"/>
      <c r="AG735" s="183"/>
      <c r="AH735" s="206"/>
      <c r="AI735" s="206"/>
      <c r="AJ735" s="209"/>
      <c r="AK735" s="183"/>
      <c r="AL735" s="206"/>
      <c r="AM735" s="206"/>
      <c r="AN735" s="183"/>
      <c r="AO735" s="209"/>
      <c r="AP735" s="308" t="str">
        <f t="shared" si="22"/>
        <v/>
      </c>
      <c r="AQ735" s="183"/>
      <c r="AR735" s="207" t="s">
        <v>87</v>
      </c>
      <c r="AS735" s="183"/>
      <c r="AT735" s="207" t="s">
        <v>250</v>
      </c>
      <c r="AU735" s="183"/>
      <c r="AV735" s="183"/>
      <c r="AW735" s="207" t="s">
        <v>250</v>
      </c>
      <c r="AX735" s="183"/>
      <c r="AY735" s="207" t="s">
        <v>250</v>
      </c>
      <c r="AZ735" s="207" t="s">
        <v>250</v>
      </c>
      <c r="BA735" s="183"/>
      <c r="BB735" s="183"/>
      <c r="BC735" s="183"/>
      <c r="BD735" s="207" t="s">
        <v>456</v>
      </c>
      <c r="BE735" s="183"/>
      <c r="BF735" s="183"/>
      <c r="BG735" s="183"/>
      <c r="BH735" s="183"/>
      <c r="BI735" s="183"/>
      <c r="BJ735" s="225"/>
      <c r="BN735" s="214"/>
      <c r="BO735" s="214"/>
      <c r="BP735" s="214"/>
      <c r="BQ735" s="215"/>
    </row>
    <row r="736" spans="1:69" ht="27" customHeight="1" thickTop="1" thickBot="1" x14ac:dyDescent="0.3">
      <c r="A736" s="122"/>
      <c r="B736" s="304" t="str">
        <f>IF(C736="","",(VLOOKUP(C736,Lookups!$B$4:$C$2561,2,FALSE)))</f>
        <v/>
      </c>
      <c r="C736" s="366"/>
      <c r="D736" s="315"/>
      <c r="E736" s="316"/>
      <c r="F736" s="225"/>
      <c r="G736" s="225"/>
      <c r="H736" s="225"/>
      <c r="I736" s="225"/>
      <c r="J736" s="225"/>
      <c r="K736" s="225"/>
      <c r="L736" s="225"/>
      <c r="M736" s="225"/>
      <c r="N736" s="225"/>
      <c r="O736" s="317"/>
      <c r="P736" s="224"/>
      <c r="Q736" s="225"/>
      <c r="R736" s="225"/>
      <c r="S736" s="322"/>
      <c r="T736" s="225"/>
      <c r="U736" s="318"/>
      <c r="V736" s="209"/>
      <c r="W736" s="209"/>
      <c r="X736" s="209"/>
      <c r="Y736" s="209"/>
      <c r="Z736" s="319"/>
      <c r="AA736" s="320"/>
      <c r="AB736" s="308" t="str">
        <f t="shared" si="23"/>
        <v/>
      </c>
      <c r="AC736" s="183"/>
      <c r="AD736" s="209"/>
      <c r="AE736" s="183"/>
      <c r="AF736" s="183"/>
      <c r="AG736" s="183"/>
      <c r="AH736" s="206"/>
      <c r="AI736" s="206"/>
      <c r="AJ736" s="209"/>
      <c r="AK736" s="183"/>
      <c r="AL736" s="206"/>
      <c r="AM736" s="206"/>
      <c r="AN736" s="183"/>
      <c r="AO736" s="209"/>
      <c r="AP736" s="308" t="str">
        <f t="shared" si="22"/>
        <v/>
      </c>
      <c r="AQ736" s="183"/>
      <c r="AR736" s="207" t="s">
        <v>87</v>
      </c>
      <c r="AS736" s="183"/>
      <c r="AT736" s="207" t="s">
        <v>250</v>
      </c>
      <c r="AU736" s="183"/>
      <c r="AV736" s="183"/>
      <c r="AW736" s="207" t="s">
        <v>250</v>
      </c>
      <c r="AX736" s="183"/>
      <c r="AY736" s="207" t="s">
        <v>250</v>
      </c>
      <c r="AZ736" s="207" t="s">
        <v>250</v>
      </c>
      <c r="BA736" s="183"/>
      <c r="BB736" s="183"/>
      <c r="BC736" s="183"/>
      <c r="BD736" s="207" t="s">
        <v>456</v>
      </c>
      <c r="BE736" s="183"/>
      <c r="BF736" s="183"/>
      <c r="BG736" s="183"/>
      <c r="BH736" s="183"/>
      <c r="BI736" s="183"/>
      <c r="BJ736" s="225"/>
      <c r="BN736" s="214"/>
      <c r="BO736" s="214"/>
      <c r="BP736" s="214"/>
      <c r="BQ736" s="215"/>
    </row>
    <row r="737" spans="1:69" ht="27" customHeight="1" thickTop="1" thickBot="1" x14ac:dyDescent="0.3">
      <c r="A737" s="122"/>
      <c r="B737" s="304" t="str">
        <f>IF(C737="","",(VLOOKUP(C737,Lookups!$B$4:$C$2561,2,FALSE)))</f>
        <v/>
      </c>
      <c r="C737" s="366"/>
      <c r="D737" s="315"/>
      <c r="E737" s="316"/>
      <c r="F737" s="225"/>
      <c r="G737" s="225"/>
      <c r="H737" s="225"/>
      <c r="I737" s="225"/>
      <c r="J737" s="225"/>
      <c r="K737" s="225"/>
      <c r="L737" s="225"/>
      <c r="M737" s="225"/>
      <c r="N737" s="225"/>
      <c r="O737" s="317"/>
      <c r="P737" s="224"/>
      <c r="Q737" s="225"/>
      <c r="R737" s="225"/>
      <c r="S737" s="322"/>
      <c r="T737" s="225"/>
      <c r="U737" s="318"/>
      <c r="V737" s="209"/>
      <c r="W737" s="209"/>
      <c r="X737" s="209"/>
      <c r="Y737" s="209"/>
      <c r="Z737" s="319"/>
      <c r="AA737" s="320"/>
      <c r="AB737" s="308" t="str">
        <f t="shared" si="23"/>
        <v/>
      </c>
      <c r="AC737" s="183"/>
      <c r="AD737" s="209"/>
      <c r="AE737" s="183"/>
      <c r="AF737" s="183"/>
      <c r="AG737" s="183"/>
      <c r="AH737" s="206"/>
      <c r="AI737" s="206"/>
      <c r="AJ737" s="209"/>
      <c r="AK737" s="183"/>
      <c r="AL737" s="206"/>
      <c r="AM737" s="206"/>
      <c r="AN737" s="183"/>
      <c r="AO737" s="209"/>
      <c r="AP737" s="308" t="str">
        <f t="shared" si="22"/>
        <v/>
      </c>
      <c r="AQ737" s="183"/>
      <c r="AR737" s="207" t="s">
        <v>87</v>
      </c>
      <c r="AS737" s="183"/>
      <c r="AT737" s="207" t="s">
        <v>250</v>
      </c>
      <c r="AU737" s="183"/>
      <c r="AV737" s="183"/>
      <c r="AW737" s="207" t="s">
        <v>250</v>
      </c>
      <c r="AX737" s="183"/>
      <c r="AY737" s="207" t="s">
        <v>250</v>
      </c>
      <c r="AZ737" s="207" t="s">
        <v>250</v>
      </c>
      <c r="BA737" s="183"/>
      <c r="BB737" s="183"/>
      <c r="BC737" s="183"/>
      <c r="BD737" s="207" t="s">
        <v>456</v>
      </c>
      <c r="BE737" s="183"/>
      <c r="BF737" s="183"/>
      <c r="BG737" s="183"/>
      <c r="BH737" s="183"/>
      <c r="BI737" s="183"/>
      <c r="BJ737" s="225"/>
      <c r="BN737" s="214"/>
      <c r="BO737" s="214"/>
      <c r="BP737" s="214"/>
      <c r="BQ737" s="215"/>
    </row>
    <row r="738" spans="1:69" ht="27" customHeight="1" thickTop="1" thickBot="1" x14ac:dyDescent="0.3">
      <c r="A738" s="122"/>
      <c r="B738" s="304" t="str">
        <f>IF(C738="","",(VLOOKUP(C738,Lookups!$B$4:$C$2561,2,FALSE)))</f>
        <v/>
      </c>
      <c r="C738" s="366"/>
      <c r="D738" s="315"/>
      <c r="E738" s="316"/>
      <c r="F738" s="225"/>
      <c r="G738" s="225"/>
      <c r="H738" s="225"/>
      <c r="I738" s="225"/>
      <c r="J738" s="225"/>
      <c r="K738" s="225"/>
      <c r="L738" s="225"/>
      <c r="M738" s="225"/>
      <c r="N738" s="225"/>
      <c r="O738" s="317"/>
      <c r="P738" s="224"/>
      <c r="Q738" s="225"/>
      <c r="R738" s="225"/>
      <c r="S738" s="322"/>
      <c r="T738" s="225"/>
      <c r="U738" s="318"/>
      <c r="V738" s="209"/>
      <c r="W738" s="209"/>
      <c r="X738" s="209"/>
      <c r="Y738" s="209"/>
      <c r="Z738" s="319"/>
      <c r="AA738" s="320"/>
      <c r="AB738" s="308" t="str">
        <f t="shared" si="23"/>
        <v/>
      </c>
      <c r="AC738" s="183"/>
      <c r="AD738" s="209"/>
      <c r="AE738" s="183"/>
      <c r="AF738" s="183"/>
      <c r="AG738" s="183"/>
      <c r="AH738" s="206"/>
      <c r="AI738" s="206"/>
      <c r="AJ738" s="209"/>
      <c r="AK738" s="183"/>
      <c r="AL738" s="206"/>
      <c r="AM738" s="206"/>
      <c r="AN738" s="183"/>
      <c r="AO738" s="209"/>
      <c r="AP738" s="308" t="str">
        <f t="shared" si="22"/>
        <v/>
      </c>
      <c r="AQ738" s="183"/>
      <c r="AR738" s="207" t="s">
        <v>87</v>
      </c>
      <c r="AS738" s="183"/>
      <c r="AT738" s="207" t="s">
        <v>250</v>
      </c>
      <c r="AU738" s="183"/>
      <c r="AV738" s="183"/>
      <c r="AW738" s="207" t="s">
        <v>250</v>
      </c>
      <c r="AX738" s="183"/>
      <c r="AY738" s="207" t="s">
        <v>250</v>
      </c>
      <c r="AZ738" s="207" t="s">
        <v>250</v>
      </c>
      <c r="BA738" s="183"/>
      <c r="BB738" s="183"/>
      <c r="BC738" s="183"/>
      <c r="BD738" s="207" t="s">
        <v>456</v>
      </c>
      <c r="BE738" s="183"/>
      <c r="BF738" s="183"/>
      <c r="BG738" s="183"/>
      <c r="BH738" s="183"/>
      <c r="BI738" s="183"/>
      <c r="BJ738" s="225"/>
      <c r="BN738" s="214"/>
      <c r="BO738" s="214"/>
      <c r="BP738" s="214"/>
      <c r="BQ738" s="215"/>
    </row>
    <row r="739" spans="1:69" ht="27" customHeight="1" thickTop="1" thickBot="1" x14ac:dyDescent="0.3">
      <c r="A739" s="122"/>
      <c r="B739" s="304" t="str">
        <f>IF(C739="","",(VLOOKUP(C739,Lookups!$B$4:$C$2561,2,FALSE)))</f>
        <v/>
      </c>
      <c r="C739" s="366"/>
      <c r="D739" s="315"/>
      <c r="E739" s="316"/>
      <c r="F739" s="225"/>
      <c r="G739" s="225"/>
      <c r="H739" s="225"/>
      <c r="I739" s="225"/>
      <c r="J739" s="225"/>
      <c r="K739" s="225"/>
      <c r="L739" s="225"/>
      <c r="M739" s="225"/>
      <c r="N739" s="225"/>
      <c r="O739" s="317"/>
      <c r="P739" s="224"/>
      <c r="Q739" s="225"/>
      <c r="R739" s="225"/>
      <c r="S739" s="322"/>
      <c r="T739" s="225"/>
      <c r="U739" s="318"/>
      <c r="V739" s="209"/>
      <c r="W739" s="209"/>
      <c r="X739" s="209"/>
      <c r="Y739" s="209"/>
      <c r="Z739" s="319"/>
      <c r="AA739" s="320"/>
      <c r="AB739" s="308" t="str">
        <f t="shared" si="23"/>
        <v/>
      </c>
      <c r="AC739" s="183"/>
      <c r="AD739" s="209"/>
      <c r="AE739" s="183"/>
      <c r="AF739" s="183"/>
      <c r="AG739" s="183"/>
      <c r="AH739" s="206"/>
      <c r="AI739" s="206"/>
      <c r="AJ739" s="209"/>
      <c r="AK739" s="183"/>
      <c r="AL739" s="206"/>
      <c r="AM739" s="206"/>
      <c r="AN739" s="183"/>
      <c r="AO739" s="209"/>
      <c r="AP739" s="308" t="str">
        <f t="shared" si="22"/>
        <v/>
      </c>
      <c r="AQ739" s="183"/>
      <c r="AR739" s="207" t="s">
        <v>87</v>
      </c>
      <c r="AS739" s="183"/>
      <c r="AT739" s="207" t="s">
        <v>250</v>
      </c>
      <c r="AU739" s="183"/>
      <c r="AV739" s="183"/>
      <c r="AW739" s="207" t="s">
        <v>250</v>
      </c>
      <c r="AX739" s="183"/>
      <c r="AY739" s="207" t="s">
        <v>250</v>
      </c>
      <c r="AZ739" s="207" t="s">
        <v>250</v>
      </c>
      <c r="BA739" s="183"/>
      <c r="BB739" s="183"/>
      <c r="BC739" s="183"/>
      <c r="BD739" s="207" t="s">
        <v>456</v>
      </c>
      <c r="BE739" s="183"/>
      <c r="BF739" s="183"/>
      <c r="BG739" s="183"/>
      <c r="BH739" s="183"/>
      <c r="BI739" s="183"/>
      <c r="BJ739" s="225"/>
      <c r="BN739" s="214"/>
      <c r="BO739" s="214"/>
      <c r="BP739" s="214"/>
      <c r="BQ739" s="215"/>
    </row>
    <row r="740" spans="1:69" ht="27" customHeight="1" thickTop="1" thickBot="1" x14ac:dyDescent="0.3">
      <c r="A740" s="122"/>
      <c r="B740" s="304" t="str">
        <f>IF(C740="","",(VLOOKUP(C740,Lookups!$B$4:$C$2561,2,FALSE)))</f>
        <v/>
      </c>
      <c r="C740" s="366"/>
      <c r="D740" s="315"/>
      <c r="E740" s="316"/>
      <c r="F740" s="225"/>
      <c r="G740" s="225"/>
      <c r="H740" s="225"/>
      <c r="I740" s="225"/>
      <c r="J740" s="225"/>
      <c r="K740" s="225"/>
      <c r="L740" s="225"/>
      <c r="M740" s="225"/>
      <c r="N740" s="225"/>
      <c r="O740" s="317"/>
      <c r="P740" s="224"/>
      <c r="Q740" s="225"/>
      <c r="R740" s="225"/>
      <c r="S740" s="322"/>
      <c r="T740" s="225"/>
      <c r="U740" s="318"/>
      <c r="V740" s="209"/>
      <c r="W740" s="209"/>
      <c r="X740" s="209"/>
      <c r="Y740" s="209"/>
      <c r="Z740" s="319"/>
      <c r="AA740" s="320"/>
      <c r="AB740" s="308" t="str">
        <f t="shared" si="23"/>
        <v/>
      </c>
      <c r="AC740" s="183"/>
      <c r="AD740" s="209"/>
      <c r="AE740" s="183"/>
      <c r="AF740" s="183"/>
      <c r="AG740" s="183"/>
      <c r="AH740" s="206"/>
      <c r="AI740" s="206"/>
      <c r="AJ740" s="209"/>
      <c r="AK740" s="183"/>
      <c r="AL740" s="206"/>
      <c r="AM740" s="206"/>
      <c r="AN740" s="183"/>
      <c r="AO740" s="209"/>
      <c r="AP740" s="308" t="str">
        <f t="shared" si="22"/>
        <v/>
      </c>
      <c r="AQ740" s="183"/>
      <c r="AR740" s="207" t="s">
        <v>87</v>
      </c>
      <c r="AS740" s="183"/>
      <c r="AT740" s="207" t="s">
        <v>250</v>
      </c>
      <c r="AU740" s="183"/>
      <c r="AV740" s="183"/>
      <c r="AW740" s="207" t="s">
        <v>250</v>
      </c>
      <c r="AX740" s="183"/>
      <c r="AY740" s="207" t="s">
        <v>250</v>
      </c>
      <c r="AZ740" s="207" t="s">
        <v>250</v>
      </c>
      <c r="BA740" s="183"/>
      <c r="BB740" s="183"/>
      <c r="BC740" s="183"/>
      <c r="BD740" s="207" t="s">
        <v>456</v>
      </c>
      <c r="BE740" s="183"/>
      <c r="BF740" s="183"/>
      <c r="BG740" s="183"/>
      <c r="BH740" s="183"/>
      <c r="BI740" s="183"/>
      <c r="BJ740" s="225"/>
      <c r="BN740" s="214"/>
      <c r="BO740" s="214"/>
      <c r="BP740" s="214"/>
      <c r="BQ740" s="215"/>
    </row>
    <row r="741" spans="1:69" ht="27" customHeight="1" thickTop="1" thickBot="1" x14ac:dyDescent="0.3">
      <c r="A741" s="122"/>
      <c r="B741" s="304" t="str">
        <f>IF(C741="","",(VLOOKUP(C741,Lookups!$B$4:$C$2561,2,FALSE)))</f>
        <v/>
      </c>
      <c r="C741" s="366"/>
      <c r="D741" s="315"/>
      <c r="E741" s="316"/>
      <c r="F741" s="225"/>
      <c r="G741" s="225"/>
      <c r="H741" s="225"/>
      <c r="I741" s="225"/>
      <c r="J741" s="225"/>
      <c r="K741" s="225"/>
      <c r="L741" s="225"/>
      <c r="M741" s="225"/>
      <c r="N741" s="225"/>
      <c r="O741" s="317"/>
      <c r="P741" s="224"/>
      <c r="Q741" s="225"/>
      <c r="R741" s="225"/>
      <c r="S741" s="322"/>
      <c r="T741" s="225"/>
      <c r="U741" s="318"/>
      <c r="V741" s="209"/>
      <c r="W741" s="209"/>
      <c r="X741" s="209"/>
      <c r="Y741" s="209"/>
      <c r="Z741" s="319"/>
      <c r="AA741" s="320"/>
      <c r="AB741" s="308" t="str">
        <f t="shared" si="23"/>
        <v/>
      </c>
      <c r="AC741" s="183"/>
      <c r="AD741" s="209"/>
      <c r="AE741" s="183"/>
      <c r="AF741" s="183"/>
      <c r="AG741" s="183"/>
      <c r="AH741" s="206"/>
      <c r="AI741" s="206"/>
      <c r="AJ741" s="209"/>
      <c r="AK741" s="183"/>
      <c r="AL741" s="206"/>
      <c r="AM741" s="206"/>
      <c r="AN741" s="183"/>
      <c r="AO741" s="209"/>
      <c r="AP741" s="308" t="str">
        <f t="shared" si="22"/>
        <v/>
      </c>
      <c r="AQ741" s="183"/>
      <c r="AR741" s="207" t="s">
        <v>87</v>
      </c>
      <c r="AS741" s="183"/>
      <c r="AT741" s="207" t="s">
        <v>250</v>
      </c>
      <c r="AU741" s="183"/>
      <c r="AV741" s="183"/>
      <c r="AW741" s="207" t="s">
        <v>250</v>
      </c>
      <c r="AX741" s="183"/>
      <c r="AY741" s="207" t="s">
        <v>250</v>
      </c>
      <c r="AZ741" s="207" t="s">
        <v>250</v>
      </c>
      <c r="BA741" s="183"/>
      <c r="BB741" s="183"/>
      <c r="BC741" s="183"/>
      <c r="BD741" s="207" t="s">
        <v>456</v>
      </c>
      <c r="BE741" s="183"/>
      <c r="BF741" s="183"/>
      <c r="BG741" s="183"/>
      <c r="BH741" s="183"/>
      <c r="BI741" s="183"/>
      <c r="BJ741" s="225"/>
      <c r="BN741" s="214"/>
      <c r="BO741" s="214"/>
      <c r="BP741" s="214"/>
      <c r="BQ741" s="215"/>
    </row>
    <row r="742" spans="1:69" ht="27" customHeight="1" thickTop="1" thickBot="1" x14ac:dyDescent="0.3">
      <c r="A742" s="122"/>
      <c r="B742" s="304" t="str">
        <f>IF(C742="","",(VLOOKUP(C742,Lookups!$B$4:$C$2561,2,FALSE)))</f>
        <v/>
      </c>
      <c r="C742" s="366"/>
      <c r="D742" s="315"/>
      <c r="E742" s="316"/>
      <c r="F742" s="225"/>
      <c r="G742" s="225"/>
      <c r="H742" s="225"/>
      <c r="I742" s="225"/>
      <c r="J742" s="225"/>
      <c r="K742" s="225"/>
      <c r="L742" s="225"/>
      <c r="M742" s="225"/>
      <c r="N742" s="225"/>
      <c r="O742" s="317"/>
      <c r="P742" s="224"/>
      <c r="Q742" s="225"/>
      <c r="R742" s="225"/>
      <c r="S742" s="322"/>
      <c r="T742" s="225"/>
      <c r="U742" s="318"/>
      <c r="V742" s="209"/>
      <c r="W742" s="209"/>
      <c r="X742" s="209"/>
      <c r="Y742" s="209"/>
      <c r="Z742" s="319"/>
      <c r="AA742" s="320"/>
      <c r="AB742" s="308" t="str">
        <f t="shared" si="23"/>
        <v/>
      </c>
      <c r="AC742" s="183"/>
      <c r="AD742" s="209"/>
      <c r="AE742" s="183"/>
      <c r="AF742" s="183"/>
      <c r="AG742" s="183"/>
      <c r="AH742" s="206"/>
      <c r="AI742" s="206"/>
      <c r="AJ742" s="209"/>
      <c r="AK742" s="183"/>
      <c r="AL742" s="206"/>
      <c r="AM742" s="206"/>
      <c r="AN742" s="183"/>
      <c r="AO742" s="209"/>
      <c r="AP742" s="308" t="str">
        <f t="shared" si="22"/>
        <v/>
      </c>
      <c r="AQ742" s="183"/>
      <c r="AR742" s="207" t="s">
        <v>87</v>
      </c>
      <c r="AS742" s="183"/>
      <c r="AT742" s="207" t="s">
        <v>250</v>
      </c>
      <c r="AU742" s="183"/>
      <c r="AV742" s="183"/>
      <c r="AW742" s="207" t="s">
        <v>250</v>
      </c>
      <c r="AX742" s="183"/>
      <c r="AY742" s="207" t="s">
        <v>250</v>
      </c>
      <c r="AZ742" s="207" t="s">
        <v>250</v>
      </c>
      <c r="BA742" s="183"/>
      <c r="BB742" s="183"/>
      <c r="BC742" s="183"/>
      <c r="BD742" s="207" t="s">
        <v>456</v>
      </c>
      <c r="BE742" s="183"/>
      <c r="BF742" s="183"/>
      <c r="BG742" s="183"/>
      <c r="BH742" s="183"/>
      <c r="BI742" s="183"/>
      <c r="BJ742" s="225"/>
      <c r="BN742" s="214"/>
      <c r="BO742" s="214"/>
      <c r="BP742" s="214"/>
      <c r="BQ742" s="215"/>
    </row>
    <row r="743" spans="1:69" ht="27" customHeight="1" thickTop="1" thickBot="1" x14ac:dyDescent="0.3">
      <c r="A743" s="122"/>
      <c r="B743" s="304" t="str">
        <f>IF(C743="","",(VLOOKUP(C743,Lookups!$B$4:$C$2561,2,FALSE)))</f>
        <v/>
      </c>
      <c r="C743" s="366"/>
      <c r="D743" s="315"/>
      <c r="E743" s="316"/>
      <c r="F743" s="225"/>
      <c r="G743" s="225"/>
      <c r="H743" s="225"/>
      <c r="I743" s="225"/>
      <c r="J743" s="225"/>
      <c r="K743" s="225"/>
      <c r="L743" s="225"/>
      <c r="M743" s="225"/>
      <c r="N743" s="225"/>
      <c r="O743" s="317"/>
      <c r="P743" s="224"/>
      <c r="Q743" s="225"/>
      <c r="R743" s="225"/>
      <c r="S743" s="322"/>
      <c r="T743" s="225"/>
      <c r="U743" s="318"/>
      <c r="V743" s="209"/>
      <c r="W743" s="209"/>
      <c r="X743" s="209"/>
      <c r="Y743" s="209"/>
      <c r="Z743" s="319"/>
      <c r="AA743" s="320"/>
      <c r="AB743" s="308" t="str">
        <f t="shared" si="23"/>
        <v/>
      </c>
      <c r="AC743" s="183"/>
      <c r="AD743" s="209"/>
      <c r="AE743" s="183"/>
      <c r="AF743" s="183"/>
      <c r="AG743" s="183"/>
      <c r="AH743" s="206"/>
      <c r="AI743" s="206"/>
      <c r="AJ743" s="209"/>
      <c r="AK743" s="183"/>
      <c r="AL743" s="206"/>
      <c r="AM743" s="206"/>
      <c r="AN743" s="183"/>
      <c r="AO743" s="209"/>
      <c r="AP743" s="308" t="str">
        <f t="shared" si="22"/>
        <v/>
      </c>
      <c r="AQ743" s="183"/>
      <c r="AR743" s="207" t="s">
        <v>87</v>
      </c>
      <c r="AS743" s="183"/>
      <c r="AT743" s="207" t="s">
        <v>250</v>
      </c>
      <c r="AU743" s="183"/>
      <c r="AV743" s="183"/>
      <c r="AW743" s="207" t="s">
        <v>250</v>
      </c>
      <c r="AX743" s="183"/>
      <c r="AY743" s="207" t="s">
        <v>250</v>
      </c>
      <c r="AZ743" s="207" t="s">
        <v>250</v>
      </c>
      <c r="BA743" s="183"/>
      <c r="BB743" s="183"/>
      <c r="BC743" s="183"/>
      <c r="BD743" s="207" t="s">
        <v>456</v>
      </c>
      <c r="BE743" s="183"/>
      <c r="BF743" s="183"/>
      <c r="BG743" s="183"/>
      <c r="BH743" s="183"/>
      <c r="BI743" s="183"/>
      <c r="BJ743" s="225"/>
      <c r="BN743" s="214"/>
      <c r="BO743" s="214"/>
      <c r="BP743" s="214"/>
      <c r="BQ743" s="215"/>
    </row>
    <row r="744" spans="1:69" ht="27" customHeight="1" thickTop="1" thickBot="1" x14ac:dyDescent="0.3">
      <c r="A744" s="122"/>
      <c r="B744" s="304" t="str">
        <f>IF(C744="","",(VLOOKUP(C744,Lookups!$B$4:$C$2561,2,FALSE)))</f>
        <v/>
      </c>
      <c r="C744" s="366"/>
      <c r="D744" s="315"/>
      <c r="E744" s="316"/>
      <c r="F744" s="225"/>
      <c r="G744" s="225"/>
      <c r="H744" s="225"/>
      <c r="I744" s="225"/>
      <c r="J744" s="225"/>
      <c r="K744" s="225"/>
      <c r="L744" s="225"/>
      <c r="M744" s="225"/>
      <c r="N744" s="225"/>
      <c r="O744" s="317"/>
      <c r="P744" s="224"/>
      <c r="Q744" s="225"/>
      <c r="R744" s="225"/>
      <c r="S744" s="322"/>
      <c r="T744" s="225"/>
      <c r="U744" s="318"/>
      <c r="V744" s="209"/>
      <c r="W744" s="209"/>
      <c r="X744" s="209"/>
      <c r="Y744" s="209"/>
      <c r="Z744" s="319"/>
      <c r="AA744" s="320"/>
      <c r="AB744" s="308" t="str">
        <f t="shared" si="23"/>
        <v/>
      </c>
      <c r="AC744" s="183"/>
      <c r="AD744" s="209"/>
      <c r="AE744" s="183"/>
      <c r="AF744" s="183"/>
      <c r="AG744" s="183"/>
      <c r="AH744" s="206"/>
      <c r="AI744" s="206"/>
      <c r="AJ744" s="209"/>
      <c r="AK744" s="183"/>
      <c r="AL744" s="206"/>
      <c r="AM744" s="206"/>
      <c r="AN744" s="183"/>
      <c r="AO744" s="209"/>
      <c r="AP744" s="308" t="str">
        <f t="shared" si="22"/>
        <v/>
      </c>
      <c r="AQ744" s="183"/>
      <c r="AR744" s="207" t="s">
        <v>87</v>
      </c>
      <c r="AS744" s="183"/>
      <c r="AT744" s="207" t="s">
        <v>250</v>
      </c>
      <c r="AU744" s="183"/>
      <c r="AV744" s="183"/>
      <c r="AW744" s="207" t="s">
        <v>250</v>
      </c>
      <c r="AX744" s="183"/>
      <c r="AY744" s="207" t="s">
        <v>250</v>
      </c>
      <c r="AZ744" s="207" t="s">
        <v>250</v>
      </c>
      <c r="BA744" s="183"/>
      <c r="BB744" s="183"/>
      <c r="BC744" s="183"/>
      <c r="BD744" s="207" t="s">
        <v>456</v>
      </c>
      <c r="BE744" s="183"/>
      <c r="BF744" s="183"/>
      <c r="BG744" s="183"/>
      <c r="BH744" s="183"/>
      <c r="BI744" s="183"/>
      <c r="BJ744" s="225"/>
      <c r="BN744" s="214"/>
      <c r="BO744" s="214"/>
      <c r="BP744" s="214"/>
      <c r="BQ744" s="215"/>
    </row>
    <row r="745" spans="1:69" ht="27" customHeight="1" thickTop="1" thickBot="1" x14ac:dyDescent="0.3">
      <c r="A745" s="122"/>
      <c r="B745" s="304" t="str">
        <f>IF(C745="","",(VLOOKUP(C745,Lookups!$B$4:$C$2561,2,FALSE)))</f>
        <v/>
      </c>
      <c r="C745" s="366"/>
      <c r="D745" s="315"/>
      <c r="E745" s="316"/>
      <c r="F745" s="225"/>
      <c r="G745" s="225"/>
      <c r="H745" s="225"/>
      <c r="I745" s="225"/>
      <c r="J745" s="225"/>
      <c r="K745" s="225"/>
      <c r="L745" s="225"/>
      <c r="M745" s="225"/>
      <c r="N745" s="225"/>
      <c r="O745" s="317"/>
      <c r="P745" s="224"/>
      <c r="Q745" s="225"/>
      <c r="R745" s="225"/>
      <c r="S745" s="322"/>
      <c r="T745" s="225"/>
      <c r="U745" s="318"/>
      <c r="V745" s="209"/>
      <c r="W745" s="209"/>
      <c r="X745" s="209"/>
      <c r="Y745" s="209"/>
      <c r="Z745" s="319"/>
      <c r="AA745" s="320"/>
      <c r="AB745" s="308" t="str">
        <f t="shared" si="23"/>
        <v/>
      </c>
      <c r="AC745" s="183"/>
      <c r="AD745" s="209"/>
      <c r="AE745" s="183"/>
      <c r="AF745" s="183"/>
      <c r="AG745" s="183"/>
      <c r="AH745" s="206"/>
      <c r="AI745" s="206"/>
      <c r="AJ745" s="209"/>
      <c r="AK745" s="183"/>
      <c r="AL745" s="206"/>
      <c r="AM745" s="206"/>
      <c r="AN745" s="183"/>
      <c r="AO745" s="209"/>
      <c r="AP745" s="308" t="str">
        <f t="shared" si="22"/>
        <v/>
      </c>
      <c r="AQ745" s="183"/>
      <c r="AR745" s="207" t="s">
        <v>87</v>
      </c>
      <c r="AS745" s="183"/>
      <c r="AT745" s="207" t="s">
        <v>250</v>
      </c>
      <c r="AU745" s="183"/>
      <c r="AV745" s="183"/>
      <c r="AW745" s="207" t="s">
        <v>250</v>
      </c>
      <c r="AX745" s="183"/>
      <c r="AY745" s="207" t="s">
        <v>250</v>
      </c>
      <c r="AZ745" s="207" t="s">
        <v>250</v>
      </c>
      <c r="BA745" s="183"/>
      <c r="BB745" s="183"/>
      <c r="BC745" s="183"/>
      <c r="BD745" s="207" t="s">
        <v>456</v>
      </c>
      <c r="BE745" s="183"/>
      <c r="BF745" s="183"/>
      <c r="BG745" s="183"/>
      <c r="BH745" s="183"/>
      <c r="BI745" s="183"/>
      <c r="BJ745" s="225"/>
      <c r="BN745" s="214"/>
      <c r="BO745" s="214"/>
      <c r="BP745" s="214"/>
      <c r="BQ745" s="215"/>
    </row>
    <row r="746" spans="1:69" ht="27" customHeight="1" thickTop="1" thickBot="1" x14ac:dyDescent="0.3">
      <c r="A746" s="122"/>
      <c r="B746" s="304" t="str">
        <f>IF(C746="","",(VLOOKUP(C746,Lookups!$B$4:$C$2561,2,FALSE)))</f>
        <v/>
      </c>
      <c r="C746" s="366"/>
      <c r="D746" s="315"/>
      <c r="E746" s="316"/>
      <c r="F746" s="225"/>
      <c r="G746" s="225"/>
      <c r="H746" s="225"/>
      <c r="I746" s="225"/>
      <c r="J746" s="225"/>
      <c r="K746" s="225"/>
      <c r="L746" s="225"/>
      <c r="M746" s="225"/>
      <c r="N746" s="225"/>
      <c r="O746" s="317"/>
      <c r="P746" s="224"/>
      <c r="Q746" s="225"/>
      <c r="R746" s="225"/>
      <c r="S746" s="322"/>
      <c r="T746" s="225"/>
      <c r="U746" s="318"/>
      <c r="V746" s="209"/>
      <c r="W746" s="209"/>
      <c r="X746" s="209"/>
      <c r="Y746" s="209"/>
      <c r="Z746" s="319"/>
      <c r="AA746" s="320"/>
      <c r="AB746" s="308" t="str">
        <f t="shared" si="23"/>
        <v/>
      </c>
      <c r="AC746" s="183"/>
      <c r="AD746" s="209"/>
      <c r="AE746" s="183"/>
      <c r="AF746" s="183"/>
      <c r="AG746" s="183"/>
      <c r="AH746" s="206"/>
      <c r="AI746" s="206"/>
      <c r="AJ746" s="209"/>
      <c r="AK746" s="183"/>
      <c r="AL746" s="206"/>
      <c r="AM746" s="206"/>
      <c r="AN746" s="183"/>
      <c r="AO746" s="209"/>
      <c r="AP746" s="308" t="str">
        <f t="shared" si="22"/>
        <v/>
      </c>
      <c r="AQ746" s="183"/>
      <c r="AR746" s="207" t="s">
        <v>87</v>
      </c>
      <c r="AS746" s="183"/>
      <c r="AT746" s="207" t="s">
        <v>250</v>
      </c>
      <c r="AU746" s="183"/>
      <c r="AV746" s="183"/>
      <c r="AW746" s="207" t="s">
        <v>250</v>
      </c>
      <c r="AX746" s="183"/>
      <c r="AY746" s="207" t="s">
        <v>250</v>
      </c>
      <c r="AZ746" s="207" t="s">
        <v>250</v>
      </c>
      <c r="BA746" s="183"/>
      <c r="BB746" s="183"/>
      <c r="BC746" s="183"/>
      <c r="BD746" s="207" t="s">
        <v>456</v>
      </c>
      <c r="BE746" s="183"/>
      <c r="BF746" s="183"/>
      <c r="BG746" s="183"/>
      <c r="BH746" s="183"/>
      <c r="BI746" s="183"/>
      <c r="BJ746" s="225"/>
      <c r="BN746" s="214"/>
      <c r="BO746" s="214"/>
      <c r="BP746" s="214"/>
      <c r="BQ746" s="215"/>
    </row>
    <row r="747" spans="1:69" ht="27" customHeight="1" thickTop="1" thickBot="1" x14ac:dyDescent="0.3">
      <c r="A747" s="122"/>
      <c r="B747" s="304" t="str">
        <f>IF(C747="","",(VLOOKUP(C747,Lookups!$B$4:$C$2561,2,FALSE)))</f>
        <v/>
      </c>
      <c r="C747" s="366"/>
      <c r="D747" s="315"/>
      <c r="E747" s="316"/>
      <c r="F747" s="225"/>
      <c r="G747" s="225"/>
      <c r="H747" s="225"/>
      <c r="I747" s="225"/>
      <c r="J747" s="225"/>
      <c r="K747" s="225"/>
      <c r="L747" s="225"/>
      <c r="M747" s="225"/>
      <c r="N747" s="225"/>
      <c r="O747" s="317"/>
      <c r="P747" s="224"/>
      <c r="Q747" s="225"/>
      <c r="R747" s="225"/>
      <c r="S747" s="322"/>
      <c r="T747" s="225"/>
      <c r="U747" s="318"/>
      <c r="V747" s="209"/>
      <c r="W747" s="209"/>
      <c r="X747" s="209"/>
      <c r="Y747" s="209"/>
      <c r="Z747" s="319"/>
      <c r="AA747" s="320"/>
      <c r="AB747" s="308" t="str">
        <f t="shared" si="23"/>
        <v/>
      </c>
      <c r="AC747" s="183"/>
      <c r="AD747" s="209"/>
      <c r="AE747" s="183"/>
      <c r="AF747" s="183"/>
      <c r="AG747" s="183"/>
      <c r="AH747" s="206"/>
      <c r="AI747" s="206"/>
      <c r="AJ747" s="209"/>
      <c r="AK747" s="183"/>
      <c r="AL747" s="206"/>
      <c r="AM747" s="206"/>
      <c r="AN747" s="183"/>
      <c r="AO747" s="209"/>
      <c r="AP747" s="308" t="str">
        <f t="shared" si="22"/>
        <v/>
      </c>
      <c r="AQ747" s="183"/>
      <c r="AR747" s="207" t="s">
        <v>87</v>
      </c>
      <c r="AS747" s="183"/>
      <c r="AT747" s="207" t="s">
        <v>250</v>
      </c>
      <c r="AU747" s="183"/>
      <c r="AV747" s="183"/>
      <c r="AW747" s="207" t="s">
        <v>250</v>
      </c>
      <c r="AX747" s="183"/>
      <c r="AY747" s="207" t="s">
        <v>250</v>
      </c>
      <c r="AZ747" s="207" t="s">
        <v>250</v>
      </c>
      <c r="BA747" s="183"/>
      <c r="BB747" s="183"/>
      <c r="BC747" s="183"/>
      <c r="BD747" s="207" t="s">
        <v>456</v>
      </c>
      <c r="BE747" s="183"/>
      <c r="BF747" s="183"/>
      <c r="BG747" s="183"/>
      <c r="BH747" s="183"/>
      <c r="BI747" s="183"/>
      <c r="BJ747" s="225"/>
      <c r="BN747" s="214"/>
      <c r="BO747" s="214"/>
      <c r="BP747" s="214"/>
      <c r="BQ747" s="215"/>
    </row>
    <row r="748" spans="1:69" ht="27" customHeight="1" thickTop="1" thickBot="1" x14ac:dyDescent="0.3">
      <c r="A748" s="122"/>
      <c r="B748" s="304" t="str">
        <f>IF(C748="","",(VLOOKUP(C748,Lookups!$B$4:$C$2561,2,FALSE)))</f>
        <v/>
      </c>
      <c r="C748" s="366"/>
      <c r="D748" s="315"/>
      <c r="E748" s="316"/>
      <c r="F748" s="225"/>
      <c r="G748" s="225"/>
      <c r="H748" s="225"/>
      <c r="I748" s="225"/>
      <c r="J748" s="225"/>
      <c r="K748" s="225"/>
      <c r="L748" s="225"/>
      <c r="M748" s="225"/>
      <c r="N748" s="225"/>
      <c r="O748" s="317"/>
      <c r="P748" s="224"/>
      <c r="Q748" s="225"/>
      <c r="R748" s="225"/>
      <c r="S748" s="322"/>
      <c r="T748" s="225"/>
      <c r="U748" s="318"/>
      <c r="V748" s="209"/>
      <c r="W748" s="209"/>
      <c r="X748" s="209"/>
      <c r="Y748" s="209"/>
      <c r="Z748" s="319"/>
      <c r="AA748" s="320"/>
      <c r="AB748" s="308" t="str">
        <f t="shared" si="23"/>
        <v/>
      </c>
      <c r="AC748" s="183"/>
      <c r="AD748" s="209"/>
      <c r="AE748" s="183"/>
      <c r="AF748" s="183"/>
      <c r="AG748" s="183"/>
      <c r="AH748" s="206"/>
      <c r="AI748" s="206"/>
      <c r="AJ748" s="209"/>
      <c r="AK748" s="183"/>
      <c r="AL748" s="206"/>
      <c r="AM748" s="206"/>
      <c r="AN748" s="183"/>
      <c r="AO748" s="209"/>
      <c r="AP748" s="308" t="str">
        <f t="shared" si="22"/>
        <v/>
      </c>
      <c r="AQ748" s="183"/>
      <c r="AR748" s="207" t="s">
        <v>87</v>
      </c>
      <c r="AS748" s="183"/>
      <c r="AT748" s="207" t="s">
        <v>250</v>
      </c>
      <c r="AU748" s="183"/>
      <c r="AV748" s="183"/>
      <c r="AW748" s="207" t="s">
        <v>250</v>
      </c>
      <c r="AX748" s="183"/>
      <c r="AY748" s="207" t="s">
        <v>250</v>
      </c>
      <c r="AZ748" s="207" t="s">
        <v>250</v>
      </c>
      <c r="BA748" s="183"/>
      <c r="BB748" s="183"/>
      <c r="BC748" s="183"/>
      <c r="BD748" s="207" t="s">
        <v>456</v>
      </c>
      <c r="BE748" s="183"/>
      <c r="BF748" s="183"/>
      <c r="BG748" s="183"/>
      <c r="BH748" s="183"/>
      <c r="BI748" s="183"/>
      <c r="BJ748" s="225"/>
      <c r="BN748" s="214"/>
      <c r="BO748" s="214"/>
      <c r="BP748" s="214"/>
      <c r="BQ748" s="215"/>
    </row>
    <row r="749" spans="1:69" ht="27" customHeight="1" thickTop="1" thickBot="1" x14ac:dyDescent="0.3">
      <c r="A749" s="122"/>
      <c r="B749" s="304" t="str">
        <f>IF(C749="","",(VLOOKUP(C749,Lookups!$B$4:$C$2561,2,FALSE)))</f>
        <v/>
      </c>
      <c r="C749" s="366"/>
      <c r="D749" s="315"/>
      <c r="E749" s="316"/>
      <c r="F749" s="225"/>
      <c r="G749" s="225"/>
      <c r="H749" s="225"/>
      <c r="I749" s="225"/>
      <c r="J749" s="225"/>
      <c r="K749" s="225"/>
      <c r="L749" s="225"/>
      <c r="M749" s="225"/>
      <c r="N749" s="225"/>
      <c r="O749" s="317"/>
      <c r="P749" s="224"/>
      <c r="Q749" s="225"/>
      <c r="R749" s="225"/>
      <c r="S749" s="322"/>
      <c r="T749" s="225"/>
      <c r="U749" s="318"/>
      <c r="V749" s="209"/>
      <c r="W749" s="209"/>
      <c r="X749" s="209"/>
      <c r="Y749" s="209"/>
      <c r="Z749" s="319"/>
      <c r="AA749" s="320"/>
      <c r="AB749" s="308" t="str">
        <f t="shared" si="23"/>
        <v/>
      </c>
      <c r="AC749" s="183"/>
      <c r="AD749" s="209"/>
      <c r="AE749" s="183"/>
      <c r="AF749" s="183"/>
      <c r="AG749" s="183"/>
      <c r="AH749" s="206"/>
      <c r="AI749" s="206"/>
      <c r="AJ749" s="209"/>
      <c r="AK749" s="183"/>
      <c r="AL749" s="206"/>
      <c r="AM749" s="206"/>
      <c r="AN749" s="183"/>
      <c r="AO749" s="209"/>
      <c r="AP749" s="308" t="str">
        <f t="shared" si="22"/>
        <v/>
      </c>
      <c r="AQ749" s="183"/>
      <c r="AR749" s="207" t="s">
        <v>87</v>
      </c>
      <c r="AS749" s="183"/>
      <c r="AT749" s="207" t="s">
        <v>250</v>
      </c>
      <c r="AU749" s="183"/>
      <c r="AV749" s="183"/>
      <c r="AW749" s="207" t="s">
        <v>250</v>
      </c>
      <c r="AX749" s="183"/>
      <c r="AY749" s="207" t="s">
        <v>250</v>
      </c>
      <c r="AZ749" s="207" t="s">
        <v>250</v>
      </c>
      <c r="BA749" s="183"/>
      <c r="BB749" s="183"/>
      <c r="BC749" s="183"/>
      <c r="BD749" s="207" t="s">
        <v>456</v>
      </c>
      <c r="BE749" s="183"/>
      <c r="BF749" s="183"/>
      <c r="BG749" s="183"/>
      <c r="BH749" s="183"/>
      <c r="BI749" s="183"/>
      <c r="BJ749" s="225"/>
      <c r="BN749" s="214"/>
      <c r="BO749" s="214"/>
      <c r="BP749" s="214"/>
      <c r="BQ749" s="215"/>
    </row>
    <row r="750" spans="1:69" ht="27" customHeight="1" thickTop="1" thickBot="1" x14ac:dyDescent="0.3">
      <c r="A750" s="122"/>
      <c r="B750" s="304" t="str">
        <f>IF(C750="","",(VLOOKUP(C750,Lookups!$B$4:$C$2561,2,FALSE)))</f>
        <v/>
      </c>
      <c r="C750" s="366"/>
      <c r="D750" s="315"/>
      <c r="E750" s="316"/>
      <c r="F750" s="225"/>
      <c r="G750" s="225"/>
      <c r="H750" s="225"/>
      <c r="I750" s="225"/>
      <c r="J750" s="225"/>
      <c r="K750" s="225"/>
      <c r="L750" s="225"/>
      <c r="M750" s="225"/>
      <c r="N750" s="225"/>
      <c r="O750" s="317"/>
      <c r="P750" s="224"/>
      <c r="Q750" s="225"/>
      <c r="R750" s="225"/>
      <c r="S750" s="322"/>
      <c r="T750" s="225"/>
      <c r="U750" s="318"/>
      <c r="V750" s="209"/>
      <c r="W750" s="209"/>
      <c r="X750" s="209"/>
      <c r="Y750" s="209"/>
      <c r="Z750" s="319"/>
      <c r="AA750" s="320"/>
      <c r="AB750" s="308" t="str">
        <f t="shared" si="23"/>
        <v/>
      </c>
      <c r="AC750" s="183"/>
      <c r="AD750" s="209"/>
      <c r="AE750" s="183"/>
      <c r="AF750" s="183"/>
      <c r="AG750" s="183"/>
      <c r="AH750" s="206"/>
      <c r="AI750" s="206"/>
      <c r="AJ750" s="209"/>
      <c r="AK750" s="183"/>
      <c r="AL750" s="206"/>
      <c r="AM750" s="206"/>
      <c r="AN750" s="183"/>
      <c r="AO750" s="209"/>
      <c r="AP750" s="308" t="str">
        <f t="shared" si="22"/>
        <v/>
      </c>
      <c r="AQ750" s="183"/>
      <c r="AR750" s="207" t="s">
        <v>87</v>
      </c>
      <c r="AS750" s="183"/>
      <c r="AT750" s="207" t="s">
        <v>250</v>
      </c>
      <c r="AU750" s="183"/>
      <c r="AV750" s="183"/>
      <c r="AW750" s="207" t="s">
        <v>250</v>
      </c>
      <c r="AX750" s="183"/>
      <c r="AY750" s="207" t="s">
        <v>250</v>
      </c>
      <c r="AZ750" s="207" t="s">
        <v>250</v>
      </c>
      <c r="BA750" s="183"/>
      <c r="BB750" s="183"/>
      <c r="BC750" s="183"/>
      <c r="BD750" s="207" t="s">
        <v>456</v>
      </c>
      <c r="BE750" s="183"/>
      <c r="BF750" s="183"/>
      <c r="BG750" s="183"/>
      <c r="BH750" s="183"/>
      <c r="BI750" s="183"/>
      <c r="BJ750" s="225"/>
      <c r="BN750" s="214"/>
      <c r="BO750" s="214"/>
      <c r="BP750" s="214"/>
      <c r="BQ750" s="215"/>
    </row>
    <row r="751" spans="1:69" ht="27" customHeight="1" thickTop="1" thickBot="1" x14ac:dyDescent="0.3">
      <c r="A751" s="122"/>
      <c r="B751" s="304" t="str">
        <f>IF(C751="","",(VLOOKUP(C751,Lookups!$B$4:$C$2561,2,FALSE)))</f>
        <v/>
      </c>
      <c r="C751" s="366"/>
      <c r="D751" s="315"/>
      <c r="E751" s="316"/>
      <c r="F751" s="225"/>
      <c r="G751" s="225"/>
      <c r="H751" s="225"/>
      <c r="I751" s="225"/>
      <c r="J751" s="225"/>
      <c r="K751" s="225"/>
      <c r="L751" s="225"/>
      <c r="M751" s="225"/>
      <c r="N751" s="225"/>
      <c r="O751" s="317"/>
      <c r="P751" s="224"/>
      <c r="Q751" s="225"/>
      <c r="R751" s="225"/>
      <c r="S751" s="322"/>
      <c r="T751" s="225"/>
      <c r="U751" s="318"/>
      <c r="V751" s="209"/>
      <c r="W751" s="209"/>
      <c r="X751" s="209"/>
      <c r="Y751" s="209"/>
      <c r="Z751" s="319"/>
      <c r="AA751" s="320"/>
      <c r="AB751" s="308" t="str">
        <f t="shared" si="23"/>
        <v/>
      </c>
      <c r="AC751" s="183"/>
      <c r="AD751" s="209"/>
      <c r="AE751" s="183"/>
      <c r="AF751" s="183"/>
      <c r="AG751" s="183"/>
      <c r="AH751" s="206"/>
      <c r="AI751" s="206"/>
      <c r="AJ751" s="209"/>
      <c r="AK751" s="183"/>
      <c r="AL751" s="206"/>
      <c r="AM751" s="206"/>
      <c r="AN751" s="183"/>
      <c r="AO751" s="209"/>
      <c r="AP751" s="308" t="str">
        <f t="shared" si="22"/>
        <v/>
      </c>
      <c r="AQ751" s="183"/>
      <c r="AR751" s="207" t="s">
        <v>87</v>
      </c>
      <c r="AS751" s="183"/>
      <c r="AT751" s="207" t="s">
        <v>250</v>
      </c>
      <c r="AU751" s="183"/>
      <c r="AV751" s="183"/>
      <c r="AW751" s="207" t="s">
        <v>250</v>
      </c>
      <c r="AX751" s="183"/>
      <c r="AY751" s="207" t="s">
        <v>250</v>
      </c>
      <c r="AZ751" s="207" t="s">
        <v>250</v>
      </c>
      <c r="BA751" s="183"/>
      <c r="BB751" s="183"/>
      <c r="BC751" s="183"/>
      <c r="BD751" s="207" t="s">
        <v>456</v>
      </c>
      <c r="BE751" s="183"/>
      <c r="BF751" s="183"/>
      <c r="BG751" s="183"/>
      <c r="BH751" s="183"/>
      <c r="BI751" s="183"/>
      <c r="BJ751" s="225"/>
      <c r="BN751" s="214"/>
      <c r="BO751" s="214"/>
      <c r="BP751" s="214"/>
      <c r="BQ751" s="215"/>
    </row>
    <row r="752" spans="1:69" ht="27" customHeight="1" thickTop="1" thickBot="1" x14ac:dyDescent="0.3">
      <c r="A752" s="122"/>
      <c r="B752" s="304" t="str">
        <f>IF(C752="","",(VLOOKUP(C752,Lookups!$B$4:$C$2561,2,FALSE)))</f>
        <v/>
      </c>
      <c r="C752" s="366"/>
      <c r="D752" s="315"/>
      <c r="E752" s="316"/>
      <c r="F752" s="225"/>
      <c r="G752" s="225"/>
      <c r="H752" s="225"/>
      <c r="I752" s="225"/>
      <c r="J752" s="225"/>
      <c r="K752" s="225"/>
      <c r="L752" s="225"/>
      <c r="M752" s="225"/>
      <c r="N752" s="225"/>
      <c r="O752" s="317"/>
      <c r="P752" s="224"/>
      <c r="Q752" s="225"/>
      <c r="R752" s="225"/>
      <c r="S752" s="322"/>
      <c r="T752" s="225"/>
      <c r="U752" s="318"/>
      <c r="V752" s="209"/>
      <c r="W752" s="209"/>
      <c r="X752" s="209"/>
      <c r="Y752" s="209"/>
      <c r="Z752" s="319"/>
      <c r="AA752" s="320"/>
      <c r="AB752" s="308" t="str">
        <f t="shared" si="23"/>
        <v/>
      </c>
      <c r="AC752" s="183"/>
      <c r="AD752" s="209"/>
      <c r="AE752" s="183"/>
      <c r="AF752" s="183"/>
      <c r="AG752" s="183"/>
      <c r="AH752" s="206"/>
      <c r="AI752" s="206"/>
      <c r="AJ752" s="209"/>
      <c r="AK752" s="183"/>
      <c r="AL752" s="206"/>
      <c r="AM752" s="206"/>
      <c r="AN752" s="183"/>
      <c r="AO752" s="209"/>
      <c r="AP752" s="308" t="str">
        <f t="shared" si="22"/>
        <v/>
      </c>
      <c r="AQ752" s="183"/>
      <c r="AR752" s="207" t="s">
        <v>87</v>
      </c>
      <c r="AS752" s="183"/>
      <c r="AT752" s="207" t="s">
        <v>250</v>
      </c>
      <c r="AU752" s="183"/>
      <c r="AV752" s="183"/>
      <c r="AW752" s="207" t="s">
        <v>250</v>
      </c>
      <c r="AX752" s="183"/>
      <c r="AY752" s="207" t="s">
        <v>250</v>
      </c>
      <c r="AZ752" s="207" t="s">
        <v>250</v>
      </c>
      <c r="BA752" s="183"/>
      <c r="BB752" s="183"/>
      <c r="BC752" s="183"/>
      <c r="BD752" s="207" t="s">
        <v>456</v>
      </c>
      <c r="BE752" s="183"/>
      <c r="BF752" s="183"/>
      <c r="BG752" s="183"/>
      <c r="BH752" s="183"/>
      <c r="BI752" s="183"/>
      <c r="BJ752" s="225"/>
      <c r="BN752" s="214"/>
      <c r="BO752" s="214"/>
      <c r="BP752" s="214"/>
      <c r="BQ752" s="215"/>
    </row>
    <row r="753" spans="1:69" ht="27" customHeight="1" thickTop="1" thickBot="1" x14ac:dyDescent="0.3">
      <c r="A753" s="122"/>
      <c r="B753" s="304" t="str">
        <f>IF(C753="","",(VLOOKUP(C753,Lookups!$B$4:$C$2561,2,FALSE)))</f>
        <v/>
      </c>
      <c r="C753" s="366"/>
      <c r="D753" s="315"/>
      <c r="E753" s="316"/>
      <c r="F753" s="225"/>
      <c r="G753" s="225"/>
      <c r="H753" s="225"/>
      <c r="I753" s="225"/>
      <c r="J753" s="225"/>
      <c r="K753" s="225"/>
      <c r="L753" s="225"/>
      <c r="M753" s="225"/>
      <c r="N753" s="225"/>
      <c r="O753" s="317"/>
      <c r="P753" s="224"/>
      <c r="Q753" s="225"/>
      <c r="R753" s="225"/>
      <c r="S753" s="322"/>
      <c r="T753" s="225"/>
      <c r="U753" s="318"/>
      <c r="V753" s="209"/>
      <c r="W753" s="209"/>
      <c r="X753" s="209"/>
      <c r="Y753" s="209"/>
      <c r="Z753" s="319"/>
      <c r="AA753" s="320"/>
      <c r="AB753" s="308" t="str">
        <f t="shared" si="23"/>
        <v/>
      </c>
      <c r="AC753" s="183"/>
      <c r="AD753" s="209"/>
      <c r="AE753" s="183"/>
      <c r="AF753" s="183"/>
      <c r="AG753" s="183"/>
      <c r="AH753" s="206"/>
      <c r="AI753" s="206"/>
      <c r="AJ753" s="209"/>
      <c r="AK753" s="183"/>
      <c r="AL753" s="206"/>
      <c r="AM753" s="206"/>
      <c r="AN753" s="183"/>
      <c r="AO753" s="209"/>
      <c r="AP753" s="308" t="str">
        <f t="shared" si="22"/>
        <v/>
      </c>
      <c r="AQ753" s="183"/>
      <c r="AR753" s="207" t="s">
        <v>87</v>
      </c>
      <c r="AS753" s="183"/>
      <c r="AT753" s="207" t="s">
        <v>250</v>
      </c>
      <c r="AU753" s="183"/>
      <c r="AV753" s="183"/>
      <c r="AW753" s="207" t="s">
        <v>250</v>
      </c>
      <c r="AX753" s="183"/>
      <c r="AY753" s="207" t="s">
        <v>250</v>
      </c>
      <c r="AZ753" s="207" t="s">
        <v>250</v>
      </c>
      <c r="BA753" s="183"/>
      <c r="BB753" s="183"/>
      <c r="BC753" s="183"/>
      <c r="BD753" s="207" t="s">
        <v>456</v>
      </c>
      <c r="BE753" s="183"/>
      <c r="BF753" s="183"/>
      <c r="BG753" s="183"/>
      <c r="BH753" s="183"/>
      <c r="BI753" s="183"/>
      <c r="BJ753" s="225"/>
      <c r="BN753" s="214"/>
      <c r="BO753" s="214"/>
      <c r="BP753" s="214"/>
      <c r="BQ753" s="215"/>
    </row>
    <row r="754" spans="1:69" ht="27" customHeight="1" thickTop="1" thickBot="1" x14ac:dyDescent="0.3">
      <c r="A754" s="122"/>
      <c r="B754" s="304" t="str">
        <f>IF(C754="","",(VLOOKUP(C754,Lookups!$B$4:$C$2561,2,FALSE)))</f>
        <v/>
      </c>
      <c r="D754" s="315"/>
      <c r="E754" s="316"/>
      <c r="F754" s="225"/>
      <c r="G754" s="225"/>
      <c r="H754" s="225"/>
      <c r="I754" s="225"/>
      <c r="J754" s="225"/>
      <c r="K754" s="225"/>
      <c r="L754" s="225"/>
      <c r="M754" s="225"/>
      <c r="N754" s="225"/>
      <c r="O754" s="317"/>
      <c r="P754" s="224"/>
      <c r="Q754" s="225"/>
      <c r="R754" s="225"/>
      <c r="S754" s="322"/>
      <c r="T754" s="225"/>
      <c r="U754" s="318"/>
      <c r="V754" s="209"/>
      <c r="W754" s="209"/>
      <c r="X754" s="209"/>
      <c r="Y754" s="209"/>
      <c r="Z754" s="319"/>
      <c r="AA754" s="320"/>
      <c r="AB754" s="308" t="str">
        <f t="shared" si="23"/>
        <v/>
      </c>
      <c r="AC754" s="183"/>
      <c r="AD754" s="209"/>
      <c r="AE754" s="183"/>
      <c r="AF754" s="183"/>
      <c r="AG754" s="183"/>
      <c r="AH754" s="206"/>
      <c r="AI754" s="206"/>
      <c r="AJ754" s="209"/>
      <c r="AK754" s="183"/>
      <c r="AL754" s="206"/>
      <c r="AM754" s="206"/>
      <c r="AN754" s="183"/>
      <c r="AO754" s="209"/>
      <c r="AP754" s="308" t="str">
        <f t="shared" si="22"/>
        <v/>
      </c>
      <c r="AQ754" s="183"/>
      <c r="AR754" s="207" t="s">
        <v>87</v>
      </c>
      <c r="AS754" s="183"/>
      <c r="AT754" s="207" t="s">
        <v>250</v>
      </c>
      <c r="AU754" s="183"/>
      <c r="AV754" s="183"/>
      <c r="AW754" s="207" t="s">
        <v>250</v>
      </c>
      <c r="AX754" s="183"/>
      <c r="AY754" s="207" t="s">
        <v>250</v>
      </c>
      <c r="AZ754" s="207" t="s">
        <v>250</v>
      </c>
      <c r="BA754" s="183"/>
      <c r="BB754" s="183"/>
      <c r="BC754" s="183"/>
      <c r="BD754" s="207" t="s">
        <v>456</v>
      </c>
      <c r="BE754" s="183"/>
      <c r="BF754" s="183"/>
      <c r="BG754" s="183"/>
      <c r="BH754" s="183"/>
      <c r="BI754" s="183"/>
      <c r="BJ754" s="225"/>
      <c r="BN754" s="214"/>
      <c r="BO754" s="214"/>
      <c r="BP754" s="214"/>
      <c r="BQ754" s="215"/>
    </row>
    <row r="755" spans="1:69" ht="27" customHeight="1" thickTop="1" thickBot="1" x14ac:dyDescent="0.3">
      <c r="A755" s="122"/>
      <c r="B755" s="304" t="str">
        <f>IF(C755="","",(VLOOKUP(C755,Lookups!$B$4:$C$2561,2,FALSE)))</f>
        <v/>
      </c>
      <c r="D755" s="315"/>
      <c r="E755" s="316"/>
      <c r="F755" s="225"/>
      <c r="G755" s="225"/>
      <c r="H755" s="225"/>
      <c r="I755" s="225"/>
      <c r="J755" s="225"/>
      <c r="K755" s="225"/>
      <c r="L755" s="225"/>
      <c r="M755" s="225"/>
      <c r="N755" s="225"/>
      <c r="O755" s="317"/>
      <c r="P755" s="224"/>
      <c r="Q755" s="225"/>
      <c r="R755" s="225"/>
      <c r="S755" s="322"/>
      <c r="T755" s="225"/>
      <c r="U755" s="318"/>
      <c r="V755" s="209"/>
      <c r="W755" s="209"/>
      <c r="X755" s="209"/>
      <c r="Y755" s="209"/>
      <c r="Z755" s="319"/>
      <c r="AA755" s="320"/>
      <c r="AB755" s="308" t="str">
        <f t="shared" si="23"/>
        <v/>
      </c>
      <c r="AC755" s="183"/>
      <c r="AD755" s="209"/>
      <c r="AE755" s="183"/>
      <c r="AF755" s="183"/>
      <c r="AG755" s="183"/>
      <c r="AH755" s="206"/>
      <c r="AI755" s="206"/>
      <c r="AJ755" s="209"/>
      <c r="AK755" s="183"/>
      <c r="AL755" s="206"/>
      <c r="AM755" s="206"/>
      <c r="AN755" s="183"/>
      <c r="AO755" s="209"/>
      <c r="AP755" s="308" t="str">
        <f t="shared" si="22"/>
        <v/>
      </c>
      <c r="AQ755" s="183"/>
      <c r="AR755" s="207" t="s">
        <v>87</v>
      </c>
      <c r="AS755" s="183"/>
      <c r="AT755" s="207" t="s">
        <v>250</v>
      </c>
      <c r="AU755" s="183"/>
      <c r="AV755" s="183"/>
      <c r="AW755" s="207" t="s">
        <v>250</v>
      </c>
      <c r="AX755" s="183"/>
      <c r="AY755" s="207" t="s">
        <v>250</v>
      </c>
      <c r="AZ755" s="207" t="s">
        <v>250</v>
      </c>
      <c r="BA755" s="183"/>
      <c r="BB755" s="183"/>
      <c r="BC755" s="183"/>
      <c r="BD755" s="207" t="s">
        <v>456</v>
      </c>
      <c r="BE755" s="183"/>
      <c r="BF755" s="183"/>
      <c r="BG755" s="183"/>
      <c r="BH755" s="183"/>
      <c r="BI755" s="183"/>
      <c r="BJ755" s="225"/>
      <c r="BN755" s="214"/>
      <c r="BO755" s="214"/>
      <c r="BP755" s="214"/>
      <c r="BQ755" s="215"/>
    </row>
    <row r="756" spans="1:69" ht="27" customHeight="1" thickTop="1" thickBot="1" x14ac:dyDescent="0.3">
      <c r="A756" s="122"/>
      <c r="B756" s="304" t="str">
        <f>IF(C756="","",(VLOOKUP(C756,Lookups!$B$4:$C$2561,2,FALSE)))</f>
        <v/>
      </c>
      <c r="D756" s="315"/>
      <c r="E756" s="316"/>
      <c r="F756" s="225"/>
      <c r="G756" s="225"/>
      <c r="H756" s="225"/>
      <c r="I756" s="225"/>
      <c r="J756" s="225"/>
      <c r="K756" s="225"/>
      <c r="L756" s="225"/>
      <c r="M756" s="225"/>
      <c r="N756" s="225"/>
      <c r="O756" s="317"/>
      <c r="P756" s="224"/>
      <c r="Q756" s="225"/>
      <c r="R756" s="225"/>
      <c r="S756" s="322"/>
      <c r="T756" s="225"/>
      <c r="U756" s="318"/>
      <c r="V756" s="209"/>
      <c r="W756" s="209"/>
      <c r="X756" s="209"/>
      <c r="Y756" s="209"/>
      <c r="Z756" s="319"/>
      <c r="AA756" s="320"/>
      <c r="AB756" s="308" t="str">
        <f t="shared" si="23"/>
        <v/>
      </c>
      <c r="AC756" s="183"/>
      <c r="AD756" s="209"/>
      <c r="AE756" s="183"/>
      <c r="AF756" s="183"/>
      <c r="AG756" s="183"/>
      <c r="AH756" s="206"/>
      <c r="AI756" s="206"/>
      <c r="AJ756" s="209"/>
      <c r="AK756" s="183"/>
      <c r="AL756" s="206"/>
      <c r="AM756" s="206"/>
      <c r="AN756" s="183"/>
      <c r="AO756" s="209"/>
      <c r="AP756" s="308" t="str">
        <f t="shared" si="22"/>
        <v/>
      </c>
      <c r="AQ756" s="183"/>
      <c r="AR756" s="207" t="s">
        <v>87</v>
      </c>
      <c r="AS756" s="183"/>
      <c r="AT756" s="207" t="s">
        <v>250</v>
      </c>
      <c r="AU756" s="183"/>
      <c r="AV756" s="183"/>
      <c r="AW756" s="207" t="s">
        <v>250</v>
      </c>
      <c r="AX756" s="183"/>
      <c r="AY756" s="207" t="s">
        <v>250</v>
      </c>
      <c r="AZ756" s="207" t="s">
        <v>250</v>
      </c>
      <c r="BA756" s="183"/>
      <c r="BB756" s="183"/>
      <c r="BC756" s="183"/>
      <c r="BD756" s="207" t="s">
        <v>456</v>
      </c>
      <c r="BE756" s="183"/>
      <c r="BF756" s="183"/>
      <c r="BG756" s="183"/>
      <c r="BH756" s="183"/>
      <c r="BI756" s="183"/>
      <c r="BJ756" s="225"/>
      <c r="BN756" s="214"/>
      <c r="BO756" s="214"/>
      <c r="BP756" s="214"/>
      <c r="BQ756" s="215"/>
    </row>
    <row r="757" spans="1:69" ht="27" customHeight="1" thickTop="1" thickBot="1" x14ac:dyDescent="0.3">
      <c r="A757" s="122"/>
      <c r="B757" s="304" t="str">
        <f>IF(C757="","",(VLOOKUP(C757,Lookups!$B$4:$C$2561,2,FALSE)))</f>
        <v/>
      </c>
      <c r="D757" s="315"/>
      <c r="E757" s="316"/>
      <c r="F757" s="225"/>
      <c r="G757" s="225"/>
      <c r="H757" s="225"/>
      <c r="I757" s="225"/>
      <c r="J757" s="225"/>
      <c r="K757" s="225"/>
      <c r="L757" s="225"/>
      <c r="M757" s="225"/>
      <c r="N757" s="225"/>
      <c r="O757" s="317"/>
      <c r="P757" s="224"/>
      <c r="Q757" s="225"/>
      <c r="R757" s="225"/>
      <c r="S757" s="322"/>
      <c r="T757" s="225"/>
      <c r="U757" s="318"/>
      <c r="V757" s="209"/>
      <c r="W757" s="209"/>
      <c r="X757" s="209"/>
      <c r="Y757" s="209"/>
      <c r="Z757" s="319"/>
      <c r="AA757" s="320"/>
      <c r="AB757" s="308" t="str">
        <f t="shared" si="23"/>
        <v/>
      </c>
      <c r="AC757" s="183"/>
      <c r="AD757" s="209"/>
      <c r="AE757" s="183"/>
      <c r="AF757" s="183"/>
      <c r="AG757" s="183"/>
      <c r="AH757" s="206"/>
      <c r="AI757" s="206"/>
      <c r="AJ757" s="209"/>
      <c r="AK757" s="183"/>
      <c r="AL757" s="206"/>
      <c r="AM757" s="206"/>
      <c r="AN757" s="183"/>
      <c r="AO757" s="209"/>
      <c r="AP757" s="308" t="str">
        <f t="shared" si="22"/>
        <v/>
      </c>
      <c r="AQ757" s="183"/>
      <c r="AR757" s="207" t="s">
        <v>87</v>
      </c>
      <c r="AS757" s="183"/>
      <c r="AT757" s="207" t="s">
        <v>250</v>
      </c>
      <c r="AU757" s="183"/>
      <c r="AV757" s="183"/>
      <c r="AW757" s="207" t="s">
        <v>250</v>
      </c>
      <c r="AX757" s="183"/>
      <c r="AY757" s="207" t="s">
        <v>250</v>
      </c>
      <c r="AZ757" s="207" t="s">
        <v>250</v>
      </c>
      <c r="BA757" s="183"/>
      <c r="BB757" s="183"/>
      <c r="BC757" s="183"/>
      <c r="BD757" s="207" t="s">
        <v>456</v>
      </c>
      <c r="BE757" s="183"/>
      <c r="BF757" s="183"/>
      <c r="BG757" s="183"/>
      <c r="BH757" s="183"/>
      <c r="BI757" s="183"/>
      <c r="BJ757" s="225"/>
      <c r="BN757" s="214"/>
      <c r="BO757" s="214"/>
      <c r="BP757" s="214"/>
      <c r="BQ757" s="215"/>
    </row>
    <row r="758" spans="1:69" ht="27" customHeight="1" thickTop="1" thickBot="1" x14ac:dyDescent="0.3">
      <c r="A758" s="122"/>
      <c r="B758" s="304" t="str">
        <f>IF(C758="","",(VLOOKUP(C758,Lookups!$B$4:$C$2561,2,FALSE)))</f>
        <v/>
      </c>
      <c r="D758" s="315"/>
      <c r="E758" s="316"/>
      <c r="F758" s="225"/>
      <c r="G758" s="225"/>
      <c r="H758" s="225"/>
      <c r="I758" s="225"/>
      <c r="J758" s="225"/>
      <c r="K758" s="225"/>
      <c r="L758" s="225"/>
      <c r="M758" s="225"/>
      <c r="N758" s="225"/>
      <c r="O758" s="317"/>
      <c r="P758" s="224"/>
      <c r="Q758" s="225"/>
      <c r="R758" s="225"/>
      <c r="S758" s="322"/>
      <c r="T758" s="225"/>
      <c r="U758" s="318"/>
      <c r="V758" s="209"/>
      <c r="W758" s="209"/>
      <c r="X758" s="209"/>
      <c r="Y758" s="209"/>
      <c r="Z758" s="319"/>
      <c r="AA758" s="320"/>
      <c r="AB758" s="308" t="str">
        <f t="shared" si="23"/>
        <v/>
      </c>
      <c r="AC758" s="183"/>
      <c r="AD758" s="209"/>
      <c r="AE758" s="183"/>
      <c r="AF758" s="183"/>
      <c r="AG758" s="183"/>
      <c r="AH758" s="206"/>
      <c r="AI758" s="206"/>
      <c r="AJ758" s="209"/>
      <c r="AK758" s="183"/>
      <c r="AL758" s="206"/>
      <c r="AM758" s="206"/>
      <c r="AN758" s="183"/>
      <c r="AO758" s="209"/>
      <c r="AP758" s="308" t="str">
        <f t="shared" si="22"/>
        <v/>
      </c>
      <c r="AQ758" s="183"/>
      <c r="AR758" s="207" t="s">
        <v>87</v>
      </c>
      <c r="AS758" s="183"/>
      <c r="AT758" s="207" t="s">
        <v>250</v>
      </c>
      <c r="AU758" s="183"/>
      <c r="AV758" s="183"/>
      <c r="AW758" s="207" t="s">
        <v>250</v>
      </c>
      <c r="AX758" s="183"/>
      <c r="AY758" s="207" t="s">
        <v>250</v>
      </c>
      <c r="AZ758" s="207" t="s">
        <v>250</v>
      </c>
      <c r="BA758" s="183"/>
      <c r="BB758" s="183"/>
      <c r="BC758" s="183"/>
      <c r="BD758" s="207" t="s">
        <v>456</v>
      </c>
      <c r="BE758" s="183"/>
      <c r="BF758" s="183"/>
      <c r="BG758" s="183"/>
      <c r="BH758" s="183"/>
      <c r="BI758" s="183"/>
      <c r="BJ758" s="225"/>
      <c r="BN758" s="214"/>
      <c r="BO758" s="214"/>
      <c r="BP758" s="214"/>
      <c r="BQ758" s="215"/>
    </row>
    <row r="759" spans="1:69" ht="27" customHeight="1" thickTop="1" thickBot="1" x14ac:dyDescent="0.3">
      <c r="A759" s="122"/>
      <c r="B759" s="304" t="str">
        <f>IF(C759="","",(VLOOKUP(C759,Lookups!$B$4:$C$2561,2,FALSE)))</f>
        <v/>
      </c>
      <c r="D759" s="315"/>
      <c r="E759" s="316"/>
      <c r="F759" s="225"/>
      <c r="G759" s="225"/>
      <c r="H759" s="225"/>
      <c r="I759" s="225"/>
      <c r="J759" s="225"/>
      <c r="K759" s="225"/>
      <c r="L759" s="225"/>
      <c r="M759" s="225"/>
      <c r="N759" s="225"/>
      <c r="O759" s="317"/>
      <c r="P759" s="224"/>
      <c r="Q759" s="225"/>
      <c r="R759" s="225"/>
      <c r="S759" s="322"/>
      <c r="T759" s="225"/>
      <c r="U759" s="318"/>
      <c r="V759" s="209"/>
      <c r="W759" s="209"/>
      <c r="X759" s="209"/>
      <c r="Y759" s="209"/>
      <c r="Z759" s="319"/>
      <c r="AA759" s="320"/>
      <c r="AB759" s="308" t="str">
        <f t="shared" si="23"/>
        <v/>
      </c>
      <c r="AC759" s="183"/>
      <c r="AD759" s="209"/>
      <c r="AE759" s="183"/>
      <c r="AF759" s="183"/>
      <c r="AG759" s="183"/>
      <c r="AH759" s="206"/>
      <c r="AI759" s="206"/>
      <c r="AJ759" s="209"/>
      <c r="AK759" s="183"/>
      <c r="AL759" s="206"/>
      <c r="AM759" s="206"/>
      <c r="AN759" s="183"/>
      <c r="AO759" s="209"/>
      <c r="AP759" s="308" t="str">
        <f t="shared" si="22"/>
        <v/>
      </c>
      <c r="AQ759" s="183"/>
      <c r="AR759" s="207" t="s">
        <v>87</v>
      </c>
      <c r="AS759" s="183"/>
      <c r="AT759" s="207" t="s">
        <v>250</v>
      </c>
      <c r="AU759" s="183"/>
      <c r="AV759" s="183"/>
      <c r="AW759" s="207" t="s">
        <v>250</v>
      </c>
      <c r="AX759" s="183"/>
      <c r="AY759" s="207" t="s">
        <v>250</v>
      </c>
      <c r="AZ759" s="207" t="s">
        <v>250</v>
      </c>
      <c r="BA759" s="183"/>
      <c r="BB759" s="183"/>
      <c r="BC759" s="183"/>
      <c r="BD759" s="207" t="s">
        <v>456</v>
      </c>
      <c r="BE759" s="183"/>
      <c r="BF759" s="183"/>
      <c r="BG759" s="183"/>
      <c r="BH759" s="183"/>
      <c r="BI759" s="183"/>
      <c r="BJ759" s="225"/>
      <c r="BN759" s="214"/>
      <c r="BO759" s="214"/>
      <c r="BP759" s="214"/>
      <c r="BQ759" s="215"/>
    </row>
    <row r="760" spans="1:69" ht="27" customHeight="1" thickTop="1" thickBot="1" x14ac:dyDescent="0.3">
      <c r="A760" s="122"/>
      <c r="B760" s="304" t="str">
        <f>IF(C760="","",(VLOOKUP(C760,Lookups!$B$4:$C$2561,2,FALSE)))</f>
        <v/>
      </c>
      <c r="D760" s="315"/>
      <c r="E760" s="316"/>
      <c r="F760" s="225"/>
      <c r="G760" s="225"/>
      <c r="H760" s="225"/>
      <c r="I760" s="225"/>
      <c r="J760" s="225"/>
      <c r="K760" s="225"/>
      <c r="L760" s="225"/>
      <c r="M760" s="225"/>
      <c r="N760" s="225"/>
      <c r="O760" s="317"/>
      <c r="P760" s="224"/>
      <c r="Q760" s="225"/>
      <c r="R760" s="225"/>
      <c r="S760" s="322"/>
      <c r="T760" s="225"/>
      <c r="U760" s="318"/>
      <c r="V760" s="209"/>
      <c r="W760" s="209"/>
      <c r="X760" s="209"/>
      <c r="Y760" s="209"/>
      <c r="Z760" s="319"/>
      <c r="AA760" s="320"/>
      <c r="AB760" s="308" t="str">
        <f t="shared" si="23"/>
        <v/>
      </c>
      <c r="AC760" s="183"/>
      <c r="AD760" s="209"/>
      <c r="AE760" s="183"/>
      <c r="AF760" s="183"/>
      <c r="AG760" s="183"/>
      <c r="AH760" s="206"/>
      <c r="AI760" s="206"/>
      <c r="AJ760" s="209"/>
      <c r="AK760" s="183"/>
      <c r="AL760" s="206"/>
      <c r="AM760" s="206"/>
      <c r="AN760" s="183"/>
      <c r="AO760" s="209"/>
      <c r="AP760" s="308" t="str">
        <f t="shared" si="22"/>
        <v/>
      </c>
      <c r="AQ760" s="183"/>
      <c r="AR760" s="207" t="s">
        <v>87</v>
      </c>
      <c r="AS760" s="183"/>
      <c r="AT760" s="207" t="s">
        <v>250</v>
      </c>
      <c r="AU760" s="183"/>
      <c r="AV760" s="183"/>
      <c r="AW760" s="207" t="s">
        <v>250</v>
      </c>
      <c r="AX760" s="183"/>
      <c r="AY760" s="207" t="s">
        <v>250</v>
      </c>
      <c r="AZ760" s="207" t="s">
        <v>250</v>
      </c>
      <c r="BA760" s="183"/>
      <c r="BB760" s="183"/>
      <c r="BC760" s="183"/>
      <c r="BD760" s="207" t="s">
        <v>456</v>
      </c>
      <c r="BE760" s="183"/>
      <c r="BF760" s="183"/>
      <c r="BG760" s="183"/>
      <c r="BH760" s="183"/>
      <c r="BI760" s="183"/>
      <c r="BJ760" s="225"/>
      <c r="BN760" s="214"/>
      <c r="BO760" s="214"/>
      <c r="BP760" s="214"/>
      <c r="BQ760" s="215"/>
    </row>
    <row r="761" spans="1:69" ht="27" customHeight="1" thickTop="1" thickBot="1" x14ac:dyDescent="0.3">
      <c r="A761" s="122"/>
      <c r="B761" s="304" t="str">
        <f>IF(C761="","",(VLOOKUP(C761,Lookups!$B$4:$C$2561,2,FALSE)))</f>
        <v/>
      </c>
      <c r="D761" s="315"/>
      <c r="E761" s="316"/>
      <c r="F761" s="225"/>
      <c r="G761" s="225"/>
      <c r="H761" s="225"/>
      <c r="I761" s="225"/>
      <c r="J761" s="225"/>
      <c r="K761" s="225"/>
      <c r="L761" s="225"/>
      <c r="M761" s="225"/>
      <c r="N761" s="225"/>
      <c r="O761" s="317"/>
      <c r="P761" s="224"/>
      <c r="Q761" s="225"/>
      <c r="R761" s="225"/>
      <c r="S761" s="322"/>
      <c r="T761" s="225"/>
      <c r="U761" s="318"/>
      <c r="V761" s="209"/>
      <c r="W761" s="209"/>
      <c r="X761" s="209"/>
      <c r="Y761" s="209"/>
      <c r="Z761" s="319"/>
      <c r="AA761" s="320"/>
      <c r="AB761" s="308" t="str">
        <f t="shared" si="23"/>
        <v/>
      </c>
      <c r="AC761" s="183"/>
      <c r="AD761" s="209"/>
      <c r="AE761" s="183"/>
      <c r="AF761" s="183"/>
      <c r="AG761" s="183"/>
      <c r="AH761" s="206"/>
      <c r="AI761" s="206"/>
      <c r="AJ761" s="209"/>
      <c r="AK761" s="183"/>
      <c r="AL761" s="206"/>
      <c r="AM761" s="206"/>
      <c r="AN761" s="183"/>
      <c r="AO761" s="209"/>
      <c r="AP761" s="308" t="str">
        <f t="shared" si="22"/>
        <v/>
      </c>
      <c r="AQ761" s="183"/>
      <c r="AR761" s="207" t="s">
        <v>87</v>
      </c>
      <c r="AS761" s="183"/>
      <c r="AT761" s="207" t="s">
        <v>250</v>
      </c>
      <c r="AU761" s="183"/>
      <c r="AV761" s="183"/>
      <c r="AW761" s="207" t="s">
        <v>250</v>
      </c>
      <c r="AX761" s="183"/>
      <c r="AY761" s="207" t="s">
        <v>250</v>
      </c>
      <c r="AZ761" s="207" t="s">
        <v>250</v>
      </c>
      <c r="BA761" s="183"/>
      <c r="BB761" s="183"/>
      <c r="BC761" s="183"/>
      <c r="BD761" s="207" t="s">
        <v>456</v>
      </c>
      <c r="BE761" s="183"/>
      <c r="BF761" s="183"/>
      <c r="BG761" s="183"/>
      <c r="BH761" s="183"/>
      <c r="BI761" s="183"/>
      <c r="BJ761" s="225"/>
      <c r="BN761" s="214"/>
      <c r="BO761" s="214"/>
      <c r="BP761" s="214"/>
      <c r="BQ761" s="215"/>
    </row>
    <row r="762" spans="1:69" ht="27" customHeight="1" thickTop="1" thickBot="1" x14ac:dyDescent="0.3">
      <c r="A762" s="122"/>
      <c r="B762" s="304" t="str">
        <f>IF(C762="","",(VLOOKUP(C762,Lookups!$B$4:$C$2561,2,FALSE)))</f>
        <v/>
      </c>
      <c r="D762" s="315"/>
      <c r="E762" s="316"/>
      <c r="F762" s="225"/>
      <c r="G762" s="225"/>
      <c r="H762" s="225"/>
      <c r="I762" s="225"/>
      <c r="J762" s="225"/>
      <c r="K762" s="225"/>
      <c r="L762" s="225"/>
      <c r="M762" s="225"/>
      <c r="N762" s="225"/>
      <c r="O762" s="317"/>
      <c r="P762" s="224"/>
      <c r="Q762" s="225"/>
      <c r="R762" s="225"/>
      <c r="S762" s="322"/>
      <c r="T762" s="225"/>
      <c r="U762" s="318"/>
      <c r="V762" s="209"/>
      <c r="W762" s="209"/>
      <c r="X762" s="209"/>
      <c r="Y762" s="209"/>
      <c r="Z762" s="319"/>
      <c r="AA762" s="320"/>
      <c r="AB762" s="308" t="str">
        <f t="shared" si="23"/>
        <v/>
      </c>
      <c r="AC762" s="183"/>
      <c r="AD762" s="209"/>
      <c r="AE762" s="183"/>
      <c r="AF762" s="183"/>
      <c r="AG762" s="183"/>
      <c r="AH762" s="206"/>
      <c r="AI762" s="206"/>
      <c r="AJ762" s="209"/>
      <c r="AK762" s="183"/>
      <c r="AL762" s="206"/>
      <c r="AM762" s="206"/>
      <c r="AN762" s="183"/>
      <c r="AO762" s="209"/>
      <c r="AP762" s="308" t="str">
        <f t="shared" si="22"/>
        <v/>
      </c>
      <c r="AQ762" s="183"/>
      <c r="AR762" s="207" t="s">
        <v>87</v>
      </c>
      <c r="AS762" s="183"/>
      <c r="AT762" s="207" t="s">
        <v>250</v>
      </c>
      <c r="AU762" s="183"/>
      <c r="AV762" s="183"/>
      <c r="AW762" s="207" t="s">
        <v>250</v>
      </c>
      <c r="AX762" s="183"/>
      <c r="AY762" s="207" t="s">
        <v>250</v>
      </c>
      <c r="AZ762" s="207" t="s">
        <v>250</v>
      </c>
      <c r="BA762" s="183"/>
      <c r="BB762" s="183"/>
      <c r="BC762" s="183"/>
      <c r="BD762" s="207" t="s">
        <v>456</v>
      </c>
      <c r="BE762" s="183"/>
      <c r="BF762" s="183"/>
      <c r="BG762" s="183"/>
      <c r="BH762" s="183"/>
      <c r="BI762" s="183"/>
      <c r="BJ762" s="225"/>
      <c r="BN762" s="214"/>
      <c r="BO762" s="214"/>
      <c r="BP762" s="214"/>
      <c r="BQ762" s="215"/>
    </row>
    <row r="763" spans="1:69" ht="27" customHeight="1" thickTop="1" thickBot="1" x14ac:dyDescent="0.3">
      <c r="A763" s="122"/>
      <c r="B763" s="304" t="str">
        <f>IF(C763="","",(VLOOKUP(C763,Lookups!$B$4:$C$2561,2,FALSE)))</f>
        <v/>
      </c>
      <c r="D763" s="315"/>
      <c r="E763" s="316"/>
      <c r="F763" s="225"/>
      <c r="G763" s="225"/>
      <c r="H763" s="225"/>
      <c r="I763" s="225"/>
      <c r="J763" s="225"/>
      <c r="K763" s="225"/>
      <c r="L763" s="225"/>
      <c r="M763" s="225"/>
      <c r="N763" s="225"/>
      <c r="O763" s="317"/>
      <c r="P763" s="224"/>
      <c r="Q763" s="225"/>
      <c r="R763" s="225"/>
      <c r="S763" s="322"/>
      <c r="T763" s="225"/>
      <c r="U763" s="318"/>
      <c r="V763" s="209"/>
      <c r="W763" s="209"/>
      <c r="X763" s="209"/>
      <c r="Y763" s="209"/>
      <c r="Z763" s="319"/>
      <c r="AA763" s="320"/>
      <c r="AB763" s="308" t="str">
        <f t="shared" si="23"/>
        <v/>
      </c>
      <c r="AC763" s="183"/>
      <c r="AD763" s="209"/>
      <c r="AE763" s="183"/>
      <c r="AF763" s="183"/>
      <c r="AG763" s="183"/>
      <c r="AH763" s="206"/>
      <c r="AI763" s="206"/>
      <c r="AJ763" s="209"/>
      <c r="AK763" s="183"/>
      <c r="AL763" s="206"/>
      <c r="AM763" s="206"/>
      <c r="AN763" s="183"/>
      <c r="AO763" s="209"/>
      <c r="AP763" s="308" t="str">
        <f t="shared" si="22"/>
        <v/>
      </c>
      <c r="AQ763" s="183"/>
      <c r="AR763" s="207" t="s">
        <v>87</v>
      </c>
      <c r="AS763" s="183"/>
      <c r="AT763" s="207" t="s">
        <v>250</v>
      </c>
      <c r="AU763" s="183"/>
      <c r="AV763" s="183"/>
      <c r="AW763" s="207" t="s">
        <v>250</v>
      </c>
      <c r="AX763" s="183"/>
      <c r="AY763" s="207" t="s">
        <v>250</v>
      </c>
      <c r="AZ763" s="207" t="s">
        <v>250</v>
      </c>
      <c r="BA763" s="183"/>
      <c r="BB763" s="183"/>
      <c r="BC763" s="183"/>
      <c r="BD763" s="207" t="s">
        <v>456</v>
      </c>
      <c r="BE763" s="183"/>
      <c r="BF763" s="183"/>
      <c r="BG763" s="183"/>
      <c r="BH763" s="183"/>
      <c r="BI763" s="183"/>
      <c r="BJ763" s="225"/>
      <c r="BN763" s="214"/>
      <c r="BO763" s="214"/>
      <c r="BP763" s="214"/>
      <c r="BQ763" s="215"/>
    </row>
    <row r="764" spans="1:69" ht="27" customHeight="1" thickTop="1" thickBot="1" x14ac:dyDescent="0.3">
      <c r="A764" s="122"/>
      <c r="B764" s="304" t="str">
        <f>IF(C764="","",(VLOOKUP(C764,Lookups!$B$4:$C$2561,2,FALSE)))</f>
        <v/>
      </c>
      <c r="D764" s="315"/>
      <c r="E764" s="316"/>
      <c r="F764" s="225"/>
      <c r="G764" s="225"/>
      <c r="H764" s="225"/>
      <c r="I764" s="225"/>
      <c r="J764" s="225"/>
      <c r="K764" s="225"/>
      <c r="L764" s="225"/>
      <c r="M764" s="225"/>
      <c r="N764" s="225"/>
      <c r="O764" s="317"/>
      <c r="P764" s="224"/>
      <c r="Q764" s="225"/>
      <c r="R764" s="225"/>
      <c r="S764" s="322"/>
      <c r="T764" s="225"/>
      <c r="U764" s="318"/>
      <c r="V764" s="209"/>
      <c r="W764" s="209"/>
      <c r="X764" s="209"/>
      <c r="Y764" s="209"/>
      <c r="Z764" s="319"/>
      <c r="AA764" s="320"/>
      <c r="AB764" s="308" t="str">
        <f t="shared" si="23"/>
        <v/>
      </c>
      <c r="AC764" s="183"/>
      <c r="AD764" s="209"/>
      <c r="AE764" s="183"/>
      <c r="AF764" s="183"/>
      <c r="AG764" s="183"/>
      <c r="AH764" s="206"/>
      <c r="AI764" s="206"/>
      <c r="AJ764" s="209"/>
      <c r="AK764" s="183"/>
      <c r="AL764" s="206"/>
      <c r="AM764" s="206"/>
      <c r="AN764" s="183"/>
      <c r="AO764" s="209"/>
      <c r="AP764" s="308" t="str">
        <f t="shared" si="22"/>
        <v/>
      </c>
      <c r="AQ764" s="183"/>
      <c r="AR764" s="207" t="s">
        <v>87</v>
      </c>
      <c r="AS764" s="183"/>
      <c r="AT764" s="207" t="s">
        <v>250</v>
      </c>
      <c r="AU764" s="183"/>
      <c r="AV764" s="183"/>
      <c r="AW764" s="207" t="s">
        <v>250</v>
      </c>
      <c r="AX764" s="183"/>
      <c r="AY764" s="207" t="s">
        <v>250</v>
      </c>
      <c r="AZ764" s="207" t="s">
        <v>250</v>
      </c>
      <c r="BA764" s="183"/>
      <c r="BB764" s="183"/>
      <c r="BC764" s="183"/>
      <c r="BD764" s="207" t="s">
        <v>456</v>
      </c>
      <c r="BE764" s="183"/>
      <c r="BF764" s="183"/>
      <c r="BG764" s="183"/>
      <c r="BH764" s="183"/>
      <c r="BI764" s="183"/>
      <c r="BJ764" s="225"/>
      <c r="BN764" s="214"/>
      <c r="BO764" s="214"/>
      <c r="BP764" s="214"/>
      <c r="BQ764" s="215"/>
    </row>
    <row r="765" spans="1:69" ht="27" customHeight="1" thickTop="1" thickBot="1" x14ac:dyDescent="0.3">
      <c r="A765" s="122"/>
      <c r="B765" s="304" t="str">
        <f>IF(C765="","",(VLOOKUP(C765,Lookups!$B$4:$C$2561,2,FALSE)))</f>
        <v/>
      </c>
      <c r="D765" s="315"/>
      <c r="E765" s="316"/>
      <c r="F765" s="225"/>
      <c r="G765" s="225"/>
      <c r="H765" s="225"/>
      <c r="I765" s="225"/>
      <c r="J765" s="225"/>
      <c r="K765" s="225"/>
      <c r="L765" s="225"/>
      <c r="M765" s="225"/>
      <c r="N765" s="225"/>
      <c r="O765" s="317"/>
      <c r="P765" s="224"/>
      <c r="Q765" s="225"/>
      <c r="R765" s="225"/>
      <c r="S765" s="322"/>
      <c r="T765" s="225"/>
      <c r="U765" s="318"/>
      <c r="V765" s="209"/>
      <c r="W765" s="209"/>
      <c r="X765" s="209"/>
      <c r="Y765" s="209"/>
      <c r="Z765" s="319"/>
      <c r="AA765" s="320"/>
      <c r="AB765" s="308" t="str">
        <f t="shared" si="23"/>
        <v/>
      </c>
      <c r="AC765" s="183"/>
      <c r="AD765" s="209"/>
      <c r="AE765" s="183"/>
      <c r="AF765" s="183"/>
      <c r="AG765" s="183"/>
      <c r="AH765" s="206"/>
      <c r="AI765" s="206"/>
      <c r="AJ765" s="209"/>
      <c r="AK765" s="183"/>
      <c r="AL765" s="206"/>
      <c r="AM765" s="206"/>
      <c r="AN765" s="183"/>
      <c r="AO765" s="209"/>
      <c r="AP765" s="308" t="str">
        <f t="shared" si="22"/>
        <v/>
      </c>
      <c r="AQ765" s="183"/>
      <c r="AR765" s="207" t="s">
        <v>87</v>
      </c>
      <c r="AS765" s="183"/>
      <c r="AT765" s="207" t="s">
        <v>250</v>
      </c>
      <c r="AU765" s="183"/>
      <c r="AV765" s="183"/>
      <c r="AW765" s="207" t="s">
        <v>250</v>
      </c>
      <c r="AX765" s="183"/>
      <c r="AY765" s="207" t="s">
        <v>250</v>
      </c>
      <c r="AZ765" s="207" t="s">
        <v>250</v>
      </c>
      <c r="BA765" s="183"/>
      <c r="BB765" s="183"/>
      <c r="BC765" s="183"/>
      <c r="BD765" s="207" t="s">
        <v>456</v>
      </c>
      <c r="BE765" s="183"/>
      <c r="BF765" s="183"/>
      <c r="BG765" s="183"/>
      <c r="BH765" s="183"/>
      <c r="BI765" s="183"/>
      <c r="BJ765" s="225"/>
      <c r="BN765" s="214"/>
      <c r="BO765" s="214"/>
      <c r="BP765" s="214"/>
      <c r="BQ765" s="215"/>
    </row>
    <row r="766" spans="1:69" ht="27" customHeight="1" thickTop="1" thickBot="1" x14ac:dyDescent="0.3">
      <c r="A766" s="122"/>
      <c r="B766" s="304" t="str">
        <f>IF(C766="","",(VLOOKUP(C766,Lookups!$B$4:$C$2561,2,FALSE)))</f>
        <v/>
      </c>
      <c r="D766" s="315"/>
      <c r="E766" s="316"/>
      <c r="F766" s="225"/>
      <c r="G766" s="225"/>
      <c r="H766" s="225"/>
      <c r="I766" s="225"/>
      <c r="J766" s="225"/>
      <c r="K766" s="225"/>
      <c r="L766" s="225"/>
      <c r="M766" s="225"/>
      <c r="N766" s="225"/>
      <c r="O766" s="317"/>
      <c r="P766" s="224"/>
      <c r="Q766" s="225"/>
      <c r="R766" s="225"/>
      <c r="S766" s="322"/>
      <c r="T766" s="225"/>
      <c r="U766" s="318"/>
      <c r="V766" s="209"/>
      <c r="W766" s="209"/>
      <c r="X766" s="209"/>
      <c r="Y766" s="209"/>
      <c r="Z766" s="319"/>
      <c r="AA766" s="320"/>
      <c r="AB766" s="308" t="str">
        <f t="shared" si="23"/>
        <v/>
      </c>
      <c r="AC766" s="183"/>
      <c r="AD766" s="209"/>
      <c r="AE766" s="183"/>
      <c r="AF766" s="183"/>
      <c r="AG766" s="183"/>
      <c r="AH766" s="206"/>
      <c r="AI766" s="206"/>
      <c r="AJ766" s="209"/>
      <c r="AK766" s="183"/>
      <c r="AL766" s="206"/>
      <c r="AM766" s="206"/>
      <c r="AN766" s="183"/>
      <c r="AO766" s="209"/>
      <c r="AP766" s="308" t="str">
        <f t="shared" si="22"/>
        <v/>
      </c>
      <c r="AQ766" s="183"/>
      <c r="AR766" s="207" t="s">
        <v>87</v>
      </c>
      <c r="AS766" s="183"/>
      <c r="AT766" s="207" t="s">
        <v>250</v>
      </c>
      <c r="AU766" s="183"/>
      <c r="AV766" s="183"/>
      <c r="AW766" s="207" t="s">
        <v>250</v>
      </c>
      <c r="AX766" s="183"/>
      <c r="AY766" s="207" t="s">
        <v>250</v>
      </c>
      <c r="AZ766" s="207" t="s">
        <v>250</v>
      </c>
      <c r="BA766" s="183"/>
      <c r="BB766" s="183"/>
      <c r="BC766" s="183"/>
      <c r="BD766" s="207" t="s">
        <v>456</v>
      </c>
      <c r="BE766" s="183"/>
      <c r="BF766" s="183"/>
      <c r="BG766" s="183"/>
      <c r="BH766" s="183"/>
      <c r="BI766" s="183"/>
      <c r="BJ766" s="225"/>
      <c r="BN766" s="214"/>
      <c r="BO766" s="214"/>
      <c r="BP766" s="214"/>
      <c r="BQ766" s="215"/>
    </row>
    <row r="767" spans="1:69" ht="27" customHeight="1" thickTop="1" thickBot="1" x14ac:dyDescent="0.3">
      <c r="A767" s="122"/>
      <c r="B767" s="304" t="str">
        <f>IF(C767="","",(VLOOKUP(C767,Lookups!$B$4:$C$2561,2,FALSE)))</f>
        <v/>
      </c>
      <c r="D767" s="315"/>
      <c r="E767" s="316"/>
      <c r="F767" s="225"/>
      <c r="G767" s="225"/>
      <c r="H767" s="225"/>
      <c r="I767" s="225"/>
      <c r="J767" s="225"/>
      <c r="K767" s="225"/>
      <c r="L767" s="225"/>
      <c r="M767" s="225"/>
      <c r="N767" s="225"/>
      <c r="O767" s="317"/>
      <c r="P767" s="224"/>
      <c r="Q767" s="225"/>
      <c r="R767" s="225"/>
      <c r="S767" s="322"/>
      <c r="T767" s="225"/>
      <c r="U767" s="318"/>
      <c r="V767" s="209"/>
      <c r="W767" s="209"/>
      <c r="X767" s="209"/>
      <c r="Y767" s="209"/>
      <c r="Z767" s="319"/>
      <c r="AA767" s="320"/>
      <c r="AB767" s="308" t="str">
        <f t="shared" si="23"/>
        <v/>
      </c>
      <c r="AC767" s="183"/>
      <c r="AD767" s="209"/>
      <c r="AE767" s="183"/>
      <c r="AF767" s="183"/>
      <c r="AG767" s="183"/>
      <c r="AH767" s="206"/>
      <c r="AI767" s="206"/>
      <c r="AJ767" s="209"/>
      <c r="AK767" s="183"/>
      <c r="AL767" s="206"/>
      <c r="AM767" s="206"/>
      <c r="AN767" s="183"/>
      <c r="AO767" s="209"/>
      <c r="AP767" s="308" t="str">
        <f t="shared" si="22"/>
        <v/>
      </c>
      <c r="AQ767" s="183"/>
      <c r="AR767" s="207" t="s">
        <v>87</v>
      </c>
      <c r="AS767" s="183"/>
      <c r="AT767" s="207" t="s">
        <v>250</v>
      </c>
      <c r="AU767" s="183"/>
      <c r="AV767" s="183"/>
      <c r="AW767" s="207" t="s">
        <v>250</v>
      </c>
      <c r="AX767" s="183"/>
      <c r="AY767" s="207" t="s">
        <v>250</v>
      </c>
      <c r="AZ767" s="207" t="s">
        <v>250</v>
      </c>
      <c r="BA767" s="183"/>
      <c r="BB767" s="183"/>
      <c r="BC767" s="183"/>
      <c r="BD767" s="207" t="s">
        <v>456</v>
      </c>
      <c r="BE767" s="183"/>
      <c r="BF767" s="183"/>
      <c r="BG767" s="183"/>
      <c r="BH767" s="183"/>
      <c r="BI767" s="183"/>
      <c r="BJ767" s="225"/>
      <c r="BN767" s="214"/>
      <c r="BO767" s="214"/>
      <c r="BP767" s="214"/>
      <c r="BQ767" s="215"/>
    </row>
    <row r="768" spans="1:69" ht="27" customHeight="1" thickTop="1" thickBot="1" x14ac:dyDescent="0.3">
      <c r="A768" s="122"/>
      <c r="B768" s="304" t="str">
        <f>IF(C768="","",(VLOOKUP(C768,Lookups!$B$4:$C$2561,2,FALSE)))</f>
        <v/>
      </c>
      <c r="D768" s="315"/>
      <c r="E768" s="316"/>
      <c r="F768" s="225"/>
      <c r="G768" s="225"/>
      <c r="H768" s="225"/>
      <c r="I768" s="225"/>
      <c r="J768" s="225"/>
      <c r="K768" s="225"/>
      <c r="L768" s="225"/>
      <c r="M768" s="225"/>
      <c r="N768" s="225"/>
      <c r="O768" s="317"/>
      <c r="P768" s="224"/>
      <c r="Q768" s="225"/>
      <c r="R768" s="225"/>
      <c r="S768" s="322"/>
      <c r="T768" s="225"/>
      <c r="U768" s="318"/>
      <c r="V768" s="209"/>
      <c r="W768" s="209"/>
      <c r="X768" s="209"/>
      <c r="Y768" s="209"/>
      <c r="Z768" s="319"/>
      <c r="AA768" s="320"/>
      <c r="AB768" s="308" t="str">
        <f t="shared" si="23"/>
        <v/>
      </c>
      <c r="AC768" s="183"/>
      <c r="AD768" s="209"/>
      <c r="AE768" s="183"/>
      <c r="AF768" s="183"/>
      <c r="AG768" s="183"/>
      <c r="AH768" s="206"/>
      <c r="AI768" s="206"/>
      <c r="AJ768" s="209"/>
      <c r="AK768" s="183"/>
      <c r="AL768" s="206"/>
      <c r="AM768" s="206"/>
      <c r="AN768" s="183"/>
      <c r="AO768" s="209"/>
      <c r="AP768" s="308" t="str">
        <f t="shared" si="22"/>
        <v/>
      </c>
      <c r="AQ768" s="183"/>
      <c r="AR768" s="207" t="s">
        <v>87</v>
      </c>
      <c r="AS768" s="183"/>
      <c r="AT768" s="207" t="s">
        <v>250</v>
      </c>
      <c r="AU768" s="183"/>
      <c r="AV768" s="183"/>
      <c r="AW768" s="207" t="s">
        <v>250</v>
      </c>
      <c r="AX768" s="183"/>
      <c r="AY768" s="207" t="s">
        <v>250</v>
      </c>
      <c r="AZ768" s="207" t="s">
        <v>250</v>
      </c>
      <c r="BA768" s="183"/>
      <c r="BB768" s="183"/>
      <c r="BC768" s="183"/>
      <c r="BD768" s="207" t="s">
        <v>456</v>
      </c>
      <c r="BE768" s="183"/>
      <c r="BF768" s="183"/>
      <c r="BG768" s="183"/>
      <c r="BH768" s="183"/>
      <c r="BI768" s="183"/>
      <c r="BJ768" s="225"/>
      <c r="BN768" s="214"/>
      <c r="BO768" s="214"/>
      <c r="BP768" s="214"/>
      <c r="BQ768" s="215"/>
    </row>
    <row r="769" spans="1:69" ht="27" customHeight="1" thickTop="1" thickBot="1" x14ac:dyDescent="0.3">
      <c r="A769" s="122"/>
      <c r="B769" s="304" t="str">
        <f>IF(C769="","",(VLOOKUP(C769,Lookups!$B$4:$C$2561,2,FALSE)))</f>
        <v/>
      </c>
      <c r="D769" s="315"/>
      <c r="E769" s="316"/>
      <c r="F769" s="225"/>
      <c r="G769" s="225"/>
      <c r="H769" s="225"/>
      <c r="I769" s="225"/>
      <c r="J769" s="225"/>
      <c r="K769" s="225"/>
      <c r="L769" s="225"/>
      <c r="M769" s="225"/>
      <c r="N769" s="225"/>
      <c r="O769" s="317"/>
      <c r="P769" s="224"/>
      <c r="Q769" s="225"/>
      <c r="R769" s="225"/>
      <c r="S769" s="322"/>
      <c r="T769" s="225"/>
      <c r="U769" s="318"/>
      <c r="V769" s="209"/>
      <c r="W769" s="209"/>
      <c r="X769" s="209"/>
      <c r="Y769" s="209"/>
      <c r="Z769" s="319"/>
      <c r="AA769" s="320"/>
      <c r="AB769" s="308" t="str">
        <f t="shared" si="23"/>
        <v/>
      </c>
      <c r="AC769" s="183"/>
      <c r="AD769" s="209"/>
      <c r="AE769" s="183"/>
      <c r="AF769" s="183"/>
      <c r="AG769" s="183"/>
      <c r="AH769" s="206"/>
      <c r="AI769" s="206"/>
      <c r="AJ769" s="209"/>
      <c r="AK769" s="183"/>
      <c r="AL769" s="206"/>
      <c r="AM769" s="206"/>
      <c r="AN769" s="183"/>
      <c r="AO769" s="209"/>
      <c r="AP769" s="308" t="str">
        <f t="shared" si="22"/>
        <v/>
      </c>
      <c r="AQ769" s="183"/>
      <c r="AR769" s="207" t="s">
        <v>87</v>
      </c>
      <c r="AS769" s="183"/>
      <c r="AT769" s="207" t="s">
        <v>250</v>
      </c>
      <c r="AU769" s="183"/>
      <c r="AV769" s="183"/>
      <c r="AW769" s="207" t="s">
        <v>250</v>
      </c>
      <c r="AX769" s="183"/>
      <c r="AY769" s="207" t="s">
        <v>250</v>
      </c>
      <c r="AZ769" s="207" t="s">
        <v>250</v>
      </c>
      <c r="BA769" s="183"/>
      <c r="BB769" s="183"/>
      <c r="BC769" s="183"/>
      <c r="BD769" s="207" t="s">
        <v>456</v>
      </c>
      <c r="BE769" s="183"/>
      <c r="BF769" s="183"/>
      <c r="BG769" s="183"/>
      <c r="BH769" s="183"/>
      <c r="BI769" s="183"/>
      <c r="BJ769" s="225"/>
      <c r="BN769" s="214"/>
      <c r="BO769" s="214"/>
      <c r="BP769" s="214"/>
      <c r="BQ769" s="215"/>
    </row>
    <row r="770" spans="1:69" ht="27" customHeight="1" thickTop="1" thickBot="1" x14ac:dyDescent="0.3">
      <c r="A770" s="122"/>
      <c r="B770" s="304" t="str">
        <f>IF(C770="","",(VLOOKUP(C770,Lookups!$B$4:$C$2561,2,FALSE)))</f>
        <v/>
      </c>
      <c r="D770" s="315"/>
      <c r="E770" s="316"/>
      <c r="F770" s="225"/>
      <c r="G770" s="225"/>
      <c r="H770" s="225"/>
      <c r="I770" s="225"/>
      <c r="J770" s="225"/>
      <c r="K770" s="225"/>
      <c r="L770" s="225"/>
      <c r="M770" s="225"/>
      <c r="N770" s="225"/>
      <c r="O770" s="317"/>
      <c r="P770" s="224"/>
      <c r="Q770" s="225"/>
      <c r="R770" s="225"/>
      <c r="S770" s="322"/>
      <c r="T770" s="225"/>
      <c r="U770" s="318"/>
      <c r="V770" s="209"/>
      <c r="W770" s="209"/>
      <c r="X770" s="209"/>
      <c r="Y770" s="209"/>
      <c r="Z770" s="319"/>
      <c r="AA770" s="320"/>
      <c r="AB770" s="308" t="str">
        <f t="shared" si="23"/>
        <v/>
      </c>
      <c r="AC770" s="183"/>
      <c r="AD770" s="209"/>
      <c r="AE770" s="183"/>
      <c r="AF770" s="183"/>
      <c r="AG770" s="183"/>
      <c r="AH770" s="206"/>
      <c r="AI770" s="206"/>
      <c r="AJ770" s="209"/>
      <c r="AK770" s="183"/>
      <c r="AL770" s="206"/>
      <c r="AM770" s="206"/>
      <c r="AN770" s="183"/>
      <c r="AO770" s="209"/>
      <c r="AP770" s="308" t="str">
        <f t="shared" si="22"/>
        <v/>
      </c>
      <c r="AQ770" s="183"/>
      <c r="AR770" s="207" t="s">
        <v>87</v>
      </c>
      <c r="AS770" s="183"/>
      <c r="AT770" s="207" t="s">
        <v>250</v>
      </c>
      <c r="AU770" s="183"/>
      <c r="AV770" s="183"/>
      <c r="AW770" s="207" t="s">
        <v>250</v>
      </c>
      <c r="AX770" s="183"/>
      <c r="AY770" s="207" t="s">
        <v>250</v>
      </c>
      <c r="AZ770" s="207" t="s">
        <v>250</v>
      </c>
      <c r="BA770" s="183"/>
      <c r="BB770" s="183"/>
      <c r="BC770" s="183"/>
      <c r="BD770" s="207" t="s">
        <v>456</v>
      </c>
      <c r="BE770" s="183"/>
      <c r="BF770" s="183"/>
      <c r="BG770" s="183"/>
      <c r="BH770" s="183"/>
      <c r="BI770" s="183"/>
      <c r="BJ770" s="225"/>
      <c r="BN770" s="214"/>
      <c r="BO770" s="214"/>
      <c r="BP770" s="214"/>
      <c r="BQ770" s="215"/>
    </row>
    <row r="771" spans="1:69" ht="27" customHeight="1" thickTop="1" thickBot="1" x14ac:dyDescent="0.3">
      <c r="A771" s="122"/>
      <c r="B771" s="304" t="str">
        <f>IF(C771="","",(VLOOKUP(C771,Lookups!$B$4:$C$2561,2,FALSE)))</f>
        <v/>
      </c>
      <c r="D771" s="315"/>
      <c r="E771" s="316"/>
      <c r="F771" s="225"/>
      <c r="G771" s="225"/>
      <c r="H771" s="225"/>
      <c r="I771" s="225"/>
      <c r="J771" s="225"/>
      <c r="K771" s="225"/>
      <c r="L771" s="225"/>
      <c r="M771" s="225"/>
      <c r="N771" s="225"/>
      <c r="O771" s="317"/>
      <c r="P771" s="224"/>
      <c r="Q771" s="225"/>
      <c r="R771" s="225"/>
      <c r="S771" s="322"/>
      <c r="T771" s="225"/>
      <c r="U771" s="318"/>
      <c r="V771" s="209"/>
      <c r="W771" s="209"/>
      <c r="X771" s="209"/>
      <c r="Y771" s="209"/>
      <c r="Z771" s="319"/>
      <c r="AA771" s="320"/>
      <c r="AB771" s="308" t="str">
        <f t="shared" si="23"/>
        <v/>
      </c>
      <c r="AC771" s="183"/>
      <c r="AD771" s="209"/>
      <c r="AE771" s="183"/>
      <c r="AF771" s="183"/>
      <c r="AG771" s="183"/>
      <c r="AH771" s="206"/>
      <c r="AI771" s="206"/>
      <c r="AJ771" s="209"/>
      <c r="AK771" s="183"/>
      <c r="AL771" s="206"/>
      <c r="AM771" s="206"/>
      <c r="AN771" s="183"/>
      <c r="AO771" s="209"/>
      <c r="AP771" s="308" t="str">
        <f t="shared" si="22"/>
        <v/>
      </c>
      <c r="AQ771" s="183"/>
      <c r="AR771" s="207" t="s">
        <v>87</v>
      </c>
      <c r="AS771" s="183"/>
      <c r="AT771" s="207" t="s">
        <v>250</v>
      </c>
      <c r="AU771" s="183"/>
      <c r="AV771" s="183"/>
      <c r="AW771" s="207" t="s">
        <v>250</v>
      </c>
      <c r="AX771" s="183"/>
      <c r="AY771" s="207" t="s">
        <v>250</v>
      </c>
      <c r="AZ771" s="207" t="s">
        <v>250</v>
      </c>
      <c r="BA771" s="183"/>
      <c r="BB771" s="183"/>
      <c r="BC771" s="183"/>
      <c r="BD771" s="207" t="s">
        <v>456</v>
      </c>
      <c r="BE771" s="183"/>
      <c r="BF771" s="183"/>
      <c r="BG771" s="183"/>
      <c r="BH771" s="183"/>
      <c r="BI771" s="183"/>
      <c r="BJ771" s="225"/>
      <c r="BN771" s="214"/>
      <c r="BO771" s="214"/>
      <c r="BP771" s="214"/>
      <c r="BQ771" s="215"/>
    </row>
    <row r="772" spans="1:69" ht="27" customHeight="1" thickTop="1" thickBot="1" x14ac:dyDescent="0.3">
      <c r="A772" s="122"/>
      <c r="B772" s="304" t="str">
        <f>IF(C772="","",(VLOOKUP(C772,Lookups!$B$4:$C$2561,2,FALSE)))</f>
        <v/>
      </c>
      <c r="D772" s="315"/>
      <c r="E772" s="316"/>
      <c r="F772" s="225"/>
      <c r="G772" s="225"/>
      <c r="H772" s="225"/>
      <c r="I772" s="225"/>
      <c r="J772" s="225"/>
      <c r="K772" s="225"/>
      <c r="L772" s="225"/>
      <c r="M772" s="225"/>
      <c r="N772" s="225"/>
      <c r="O772" s="317"/>
      <c r="P772" s="224"/>
      <c r="Q772" s="225"/>
      <c r="R772" s="225"/>
      <c r="S772" s="322"/>
      <c r="T772" s="225"/>
      <c r="U772" s="318"/>
      <c r="V772" s="209"/>
      <c r="W772" s="209"/>
      <c r="X772" s="209"/>
      <c r="Y772" s="209"/>
      <c r="Z772" s="319"/>
      <c r="AA772" s="320"/>
      <c r="AB772" s="308" t="str">
        <f t="shared" si="23"/>
        <v/>
      </c>
      <c r="AC772" s="183"/>
      <c r="AD772" s="209"/>
      <c r="AE772" s="183"/>
      <c r="AF772" s="183"/>
      <c r="AG772" s="183"/>
      <c r="AH772" s="206"/>
      <c r="AI772" s="206"/>
      <c r="AJ772" s="209"/>
      <c r="AK772" s="183"/>
      <c r="AL772" s="206"/>
      <c r="AM772" s="206"/>
      <c r="AN772" s="183"/>
      <c r="AO772" s="209"/>
      <c r="AP772" s="308" t="str">
        <f t="shared" si="22"/>
        <v/>
      </c>
      <c r="AQ772" s="183"/>
      <c r="AR772" s="207" t="s">
        <v>87</v>
      </c>
      <c r="AS772" s="183"/>
      <c r="AT772" s="207" t="s">
        <v>250</v>
      </c>
      <c r="AU772" s="183"/>
      <c r="AV772" s="183"/>
      <c r="AW772" s="207" t="s">
        <v>250</v>
      </c>
      <c r="AX772" s="183"/>
      <c r="AY772" s="207" t="s">
        <v>250</v>
      </c>
      <c r="AZ772" s="207" t="s">
        <v>250</v>
      </c>
      <c r="BA772" s="183"/>
      <c r="BB772" s="183"/>
      <c r="BC772" s="183"/>
      <c r="BD772" s="207" t="s">
        <v>456</v>
      </c>
      <c r="BE772" s="183"/>
      <c r="BF772" s="183"/>
      <c r="BG772" s="183"/>
      <c r="BH772" s="183"/>
      <c r="BI772" s="183"/>
      <c r="BJ772" s="225"/>
      <c r="BN772" s="214"/>
      <c r="BO772" s="214"/>
      <c r="BP772" s="214"/>
      <c r="BQ772" s="215"/>
    </row>
    <row r="773" spans="1:69" ht="27" customHeight="1" thickTop="1" thickBot="1" x14ac:dyDescent="0.3">
      <c r="A773" s="122"/>
      <c r="B773" s="304" t="str">
        <f>IF(C773="","",(VLOOKUP(C773,Lookups!$B$4:$C$2561,2,FALSE)))</f>
        <v/>
      </c>
      <c r="D773" s="315"/>
      <c r="E773" s="316"/>
      <c r="F773" s="225"/>
      <c r="G773" s="225"/>
      <c r="H773" s="225"/>
      <c r="I773" s="225"/>
      <c r="J773" s="225"/>
      <c r="K773" s="225"/>
      <c r="L773" s="225"/>
      <c r="M773" s="225"/>
      <c r="N773" s="225"/>
      <c r="O773" s="317"/>
      <c r="P773" s="224"/>
      <c r="Q773" s="225"/>
      <c r="R773" s="225"/>
      <c r="S773" s="322"/>
      <c r="T773" s="225"/>
      <c r="U773" s="318"/>
      <c r="V773" s="209"/>
      <c r="W773" s="209"/>
      <c r="X773" s="209"/>
      <c r="Y773" s="209"/>
      <c r="Z773" s="319"/>
      <c r="AA773" s="320"/>
      <c r="AB773" s="308" t="str">
        <f t="shared" si="23"/>
        <v/>
      </c>
      <c r="AC773" s="183"/>
      <c r="AD773" s="209"/>
      <c r="AE773" s="183"/>
      <c r="AF773" s="183"/>
      <c r="AG773" s="183"/>
      <c r="AH773" s="206"/>
      <c r="AI773" s="206"/>
      <c r="AJ773" s="209"/>
      <c r="AK773" s="183"/>
      <c r="AL773" s="206"/>
      <c r="AM773" s="206"/>
      <c r="AN773" s="183"/>
      <c r="AO773" s="209"/>
      <c r="AP773" s="308" t="str">
        <f t="shared" si="22"/>
        <v/>
      </c>
      <c r="AQ773" s="183"/>
      <c r="AR773" s="207" t="s">
        <v>87</v>
      </c>
      <c r="AS773" s="183"/>
      <c r="AT773" s="207" t="s">
        <v>250</v>
      </c>
      <c r="AU773" s="183"/>
      <c r="AV773" s="183"/>
      <c r="AW773" s="207" t="s">
        <v>250</v>
      </c>
      <c r="AX773" s="183"/>
      <c r="AY773" s="207" t="s">
        <v>250</v>
      </c>
      <c r="AZ773" s="207" t="s">
        <v>250</v>
      </c>
      <c r="BA773" s="183"/>
      <c r="BB773" s="183"/>
      <c r="BC773" s="183"/>
      <c r="BD773" s="207" t="s">
        <v>456</v>
      </c>
      <c r="BE773" s="183"/>
      <c r="BF773" s="183"/>
      <c r="BG773" s="183"/>
      <c r="BH773" s="183"/>
      <c r="BI773" s="183"/>
      <c r="BJ773" s="225"/>
      <c r="BN773" s="214"/>
      <c r="BO773" s="214"/>
      <c r="BP773" s="214"/>
      <c r="BQ773" s="215"/>
    </row>
    <row r="774" spans="1:69" ht="27" customHeight="1" thickTop="1" thickBot="1" x14ac:dyDescent="0.3">
      <c r="A774" s="122"/>
      <c r="B774" s="304" t="str">
        <f>IF(C774="","",(VLOOKUP(C774,Lookups!$B$4:$C$2561,2,FALSE)))</f>
        <v/>
      </c>
      <c r="D774" s="315"/>
      <c r="E774" s="316"/>
      <c r="F774" s="225"/>
      <c r="G774" s="225"/>
      <c r="H774" s="225"/>
      <c r="I774" s="225"/>
      <c r="J774" s="225"/>
      <c r="K774" s="225"/>
      <c r="L774" s="225"/>
      <c r="M774" s="225"/>
      <c r="N774" s="225"/>
      <c r="O774" s="317"/>
      <c r="P774" s="224"/>
      <c r="Q774" s="225"/>
      <c r="R774" s="225"/>
      <c r="S774" s="322"/>
      <c r="T774" s="225"/>
      <c r="U774" s="318"/>
      <c r="V774" s="209"/>
      <c r="W774" s="209"/>
      <c r="X774" s="209"/>
      <c r="Y774" s="209"/>
      <c r="Z774" s="319"/>
      <c r="AA774" s="320"/>
      <c r="AB774" s="308" t="str">
        <f t="shared" si="23"/>
        <v/>
      </c>
      <c r="AC774" s="183"/>
      <c r="AD774" s="209"/>
      <c r="AE774" s="183"/>
      <c r="AF774" s="183"/>
      <c r="AG774" s="183"/>
      <c r="AH774" s="206"/>
      <c r="AI774" s="206"/>
      <c r="AJ774" s="209"/>
      <c r="AK774" s="183"/>
      <c r="AL774" s="206"/>
      <c r="AM774" s="206"/>
      <c r="AN774" s="183"/>
      <c r="AO774" s="209"/>
      <c r="AP774" s="308" t="str">
        <f t="shared" ref="AP774:AP799" si="24">IF(AO774="","",VLOOKUP(AO774,MarkMaterialDesc,2,FALSE))</f>
        <v/>
      </c>
      <c r="AQ774" s="183"/>
      <c r="AR774" s="207" t="s">
        <v>87</v>
      </c>
      <c r="AS774" s="183"/>
      <c r="AT774" s="207" t="s">
        <v>250</v>
      </c>
      <c r="AU774" s="183"/>
      <c r="AV774" s="183"/>
      <c r="AW774" s="207" t="s">
        <v>250</v>
      </c>
      <c r="AX774" s="183"/>
      <c r="AY774" s="207" t="s">
        <v>250</v>
      </c>
      <c r="AZ774" s="207" t="s">
        <v>250</v>
      </c>
      <c r="BA774" s="183"/>
      <c r="BB774" s="183"/>
      <c r="BC774" s="183"/>
      <c r="BD774" s="207" t="s">
        <v>456</v>
      </c>
      <c r="BE774" s="183"/>
      <c r="BF774" s="183"/>
      <c r="BG774" s="183"/>
      <c r="BH774" s="183"/>
      <c r="BI774" s="183"/>
      <c r="BJ774" s="225"/>
      <c r="BN774" s="214"/>
      <c r="BO774" s="214"/>
      <c r="BP774" s="214"/>
      <c r="BQ774" s="215"/>
    </row>
    <row r="775" spans="1:69" ht="27" customHeight="1" thickTop="1" thickBot="1" x14ac:dyDescent="0.3">
      <c r="A775" s="122"/>
      <c r="B775" s="304" t="str">
        <f>IF(C775="","",(VLOOKUP(C775,Lookups!$B$4:$C$2561,2,FALSE)))</f>
        <v/>
      </c>
      <c r="D775" s="315"/>
      <c r="E775" s="316"/>
      <c r="F775" s="225"/>
      <c r="G775" s="225"/>
      <c r="H775" s="225"/>
      <c r="I775" s="225"/>
      <c r="J775" s="225"/>
      <c r="K775" s="225"/>
      <c r="L775" s="225"/>
      <c r="M775" s="225"/>
      <c r="N775" s="225"/>
      <c r="O775" s="317"/>
      <c r="P775" s="224"/>
      <c r="Q775" s="225"/>
      <c r="R775" s="225"/>
      <c r="S775" s="322"/>
      <c r="T775" s="225"/>
      <c r="U775" s="318"/>
      <c r="V775" s="209"/>
      <c r="W775" s="209"/>
      <c r="X775" s="209"/>
      <c r="Y775" s="209"/>
      <c r="Z775" s="319"/>
      <c r="AA775" s="320"/>
      <c r="AB775" s="308" t="str">
        <f t="shared" ref="AB775:AB799" si="25">IF(AA775="","",VLOOKUP(AA775,MarkTypeDesc,2,FALSE))</f>
        <v/>
      </c>
      <c r="AC775" s="183"/>
      <c r="AD775" s="209"/>
      <c r="AE775" s="183"/>
      <c r="AF775" s="183"/>
      <c r="AG775" s="183"/>
      <c r="AH775" s="206"/>
      <c r="AI775" s="206"/>
      <c r="AJ775" s="209"/>
      <c r="AK775" s="183"/>
      <c r="AL775" s="206"/>
      <c r="AM775" s="206"/>
      <c r="AN775" s="183"/>
      <c r="AO775" s="209"/>
      <c r="AP775" s="308" t="str">
        <f t="shared" si="24"/>
        <v/>
      </c>
      <c r="AQ775" s="183"/>
      <c r="AR775" s="207" t="s">
        <v>87</v>
      </c>
      <c r="AS775" s="183"/>
      <c r="AT775" s="207" t="s">
        <v>250</v>
      </c>
      <c r="AU775" s="183"/>
      <c r="AV775" s="183"/>
      <c r="AW775" s="207" t="s">
        <v>250</v>
      </c>
      <c r="AX775" s="183"/>
      <c r="AY775" s="207" t="s">
        <v>250</v>
      </c>
      <c r="AZ775" s="207" t="s">
        <v>250</v>
      </c>
      <c r="BA775" s="183"/>
      <c r="BB775" s="183"/>
      <c r="BC775" s="183"/>
      <c r="BD775" s="207" t="s">
        <v>456</v>
      </c>
      <c r="BE775" s="183"/>
      <c r="BF775" s="183"/>
      <c r="BG775" s="183"/>
      <c r="BH775" s="183"/>
      <c r="BI775" s="183"/>
      <c r="BJ775" s="225"/>
      <c r="BN775" s="214"/>
      <c r="BO775" s="214"/>
      <c r="BP775" s="214"/>
      <c r="BQ775" s="215"/>
    </row>
    <row r="776" spans="1:69" ht="27" customHeight="1" thickTop="1" thickBot="1" x14ac:dyDescent="0.3">
      <c r="A776" s="122"/>
      <c r="B776" s="304" t="str">
        <f>IF(C776="","",(VLOOKUP(C776,Lookups!$B$4:$C$2561,2,FALSE)))</f>
        <v/>
      </c>
      <c r="D776" s="315"/>
      <c r="E776" s="316"/>
      <c r="F776" s="225"/>
      <c r="G776" s="225"/>
      <c r="H776" s="225"/>
      <c r="I776" s="225"/>
      <c r="J776" s="225"/>
      <c r="K776" s="225"/>
      <c r="L776" s="225"/>
      <c r="M776" s="225"/>
      <c r="N776" s="225"/>
      <c r="O776" s="317"/>
      <c r="P776" s="224"/>
      <c r="Q776" s="225"/>
      <c r="R776" s="225"/>
      <c r="S776" s="322"/>
      <c r="T776" s="225"/>
      <c r="U776" s="318"/>
      <c r="V776" s="209"/>
      <c r="W776" s="209"/>
      <c r="X776" s="209"/>
      <c r="Y776" s="209"/>
      <c r="Z776" s="319"/>
      <c r="AA776" s="320"/>
      <c r="AB776" s="308" t="str">
        <f t="shared" si="25"/>
        <v/>
      </c>
      <c r="AC776" s="183"/>
      <c r="AD776" s="209"/>
      <c r="AE776" s="183"/>
      <c r="AF776" s="183"/>
      <c r="AG776" s="183"/>
      <c r="AH776" s="206"/>
      <c r="AI776" s="206"/>
      <c r="AJ776" s="209"/>
      <c r="AK776" s="183"/>
      <c r="AL776" s="206"/>
      <c r="AM776" s="206"/>
      <c r="AN776" s="183"/>
      <c r="AO776" s="209"/>
      <c r="AP776" s="308" t="str">
        <f t="shared" si="24"/>
        <v/>
      </c>
      <c r="AQ776" s="183"/>
      <c r="AR776" s="207" t="s">
        <v>87</v>
      </c>
      <c r="AS776" s="183"/>
      <c r="AT776" s="207" t="s">
        <v>250</v>
      </c>
      <c r="AU776" s="183"/>
      <c r="AV776" s="183"/>
      <c r="AW776" s="207" t="s">
        <v>250</v>
      </c>
      <c r="AX776" s="183"/>
      <c r="AY776" s="207" t="s">
        <v>250</v>
      </c>
      <c r="AZ776" s="207" t="s">
        <v>250</v>
      </c>
      <c r="BA776" s="183"/>
      <c r="BB776" s="183"/>
      <c r="BC776" s="183"/>
      <c r="BD776" s="207" t="s">
        <v>456</v>
      </c>
      <c r="BE776" s="183"/>
      <c r="BF776" s="183"/>
      <c r="BG776" s="183"/>
      <c r="BH776" s="183"/>
      <c r="BI776" s="183"/>
      <c r="BJ776" s="225"/>
      <c r="BN776" s="214"/>
      <c r="BO776" s="214"/>
      <c r="BP776" s="214"/>
      <c r="BQ776" s="215"/>
    </row>
    <row r="777" spans="1:69" ht="27" customHeight="1" thickTop="1" thickBot="1" x14ac:dyDescent="0.3">
      <c r="A777" s="122"/>
      <c r="B777" s="304" t="str">
        <f>IF(C777="","",(VLOOKUP(C777,Lookups!$B$4:$C$2561,2,FALSE)))</f>
        <v/>
      </c>
      <c r="D777" s="315"/>
      <c r="E777" s="316"/>
      <c r="F777" s="225"/>
      <c r="G777" s="225"/>
      <c r="H777" s="225"/>
      <c r="I777" s="225"/>
      <c r="J777" s="225"/>
      <c r="K777" s="225"/>
      <c r="L777" s="225"/>
      <c r="M777" s="225"/>
      <c r="N777" s="225"/>
      <c r="O777" s="317"/>
      <c r="P777" s="224"/>
      <c r="Q777" s="225"/>
      <c r="R777" s="225"/>
      <c r="S777" s="322"/>
      <c r="T777" s="225"/>
      <c r="U777" s="318"/>
      <c r="V777" s="209"/>
      <c r="W777" s="209"/>
      <c r="X777" s="209"/>
      <c r="Y777" s="209"/>
      <c r="Z777" s="319"/>
      <c r="AA777" s="320"/>
      <c r="AB777" s="308" t="str">
        <f t="shared" si="25"/>
        <v/>
      </c>
      <c r="AC777" s="183"/>
      <c r="AD777" s="209"/>
      <c r="AE777" s="183"/>
      <c r="AF777" s="183"/>
      <c r="AG777" s="183"/>
      <c r="AH777" s="206"/>
      <c r="AI777" s="206"/>
      <c r="AJ777" s="209"/>
      <c r="AK777" s="183"/>
      <c r="AL777" s="206"/>
      <c r="AM777" s="206"/>
      <c r="AN777" s="183"/>
      <c r="AO777" s="209"/>
      <c r="AP777" s="308" t="str">
        <f t="shared" si="24"/>
        <v/>
      </c>
      <c r="AQ777" s="183"/>
      <c r="AR777" s="207" t="s">
        <v>87</v>
      </c>
      <c r="AS777" s="183"/>
      <c r="AT777" s="207" t="s">
        <v>250</v>
      </c>
      <c r="AU777" s="183"/>
      <c r="AV777" s="183"/>
      <c r="AW777" s="207" t="s">
        <v>250</v>
      </c>
      <c r="AX777" s="183"/>
      <c r="AY777" s="207" t="s">
        <v>250</v>
      </c>
      <c r="AZ777" s="207" t="s">
        <v>250</v>
      </c>
      <c r="BA777" s="183"/>
      <c r="BB777" s="183"/>
      <c r="BC777" s="183"/>
      <c r="BD777" s="207" t="s">
        <v>456</v>
      </c>
      <c r="BE777" s="183"/>
      <c r="BF777" s="183"/>
      <c r="BG777" s="183"/>
      <c r="BH777" s="183"/>
      <c r="BI777" s="183"/>
      <c r="BJ777" s="225"/>
      <c r="BN777" s="214"/>
      <c r="BO777" s="214"/>
      <c r="BP777" s="214"/>
      <c r="BQ777" s="215"/>
    </row>
    <row r="778" spans="1:69" ht="27" customHeight="1" thickTop="1" thickBot="1" x14ac:dyDescent="0.3">
      <c r="A778" s="122"/>
      <c r="B778" s="304" t="str">
        <f>IF(C778="","",(VLOOKUP(C778,Lookups!$B$4:$C$2561,2,FALSE)))</f>
        <v/>
      </c>
      <c r="D778" s="315"/>
      <c r="E778" s="316"/>
      <c r="F778" s="225"/>
      <c r="G778" s="225"/>
      <c r="H778" s="225"/>
      <c r="I778" s="225"/>
      <c r="J778" s="225"/>
      <c r="K778" s="225"/>
      <c r="L778" s="225"/>
      <c r="M778" s="225"/>
      <c r="N778" s="225"/>
      <c r="O778" s="317"/>
      <c r="P778" s="224"/>
      <c r="Q778" s="225"/>
      <c r="R778" s="225"/>
      <c r="S778" s="322"/>
      <c r="T778" s="225"/>
      <c r="U778" s="318"/>
      <c r="V778" s="209"/>
      <c r="W778" s="209"/>
      <c r="X778" s="209"/>
      <c r="Y778" s="209"/>
      <c r="Z778" s="319"/>
      <c r="AA778" s="320"/>
      <c r="AB778" s="308" t="str">
        <f t="shared" si="25"/>
        <v/>
      </c>
      <c r="AC778" s="183"/>
      <c r="AD778" s="209"/>
      <c r="AE778" s="183"/>
      <c r="AF778" s="183"/>
      <c r="AG778" s="183"/>
      <c r="AH778" s="206"/>
      <c r="AI778" s="206"/>
      <c r="AJ778" s="209"/>
      <c r="AK778" s="183"/>
      <c r="AL778" s="206"/>
      <c r="AM778" s="206"/>
      <c r="AN778" s="183"/>
      <c r="AO778" s="209"/>
      <c r="AP778" s="308" t="str">
        <f t="shared" si="24"/>
        <v/>
      </c>
      <c r="AQ778" s="183"/>
      <c r="AR778" s="207" t="s">
        <v>87</v>
      </c>
      <c r="AS778" s="183"/>
      <c r="AT778" s="207" t="s">
        <v>250</v>
      </c>
      <c r="AU778" s="183"/>
      <c r="AV778" s="183"/>
      <c r="AW778" s="207" t="s">
        <v>250</v>
      </c>
      <c r="AX778" s="183"/>
      <c r="AY778" s="207" t="s">
        <v>250</v>
      </c>
      <c r="AZ778" s="207" t="s">
        <v>250</v>
      </c>
      <c r="BA778" s="183"/>
      <c r="BB778" s="183"/>
      <c r="BC778" s="183"/>
      <c r="BD778" s="207" t="s">
        <v>456</v>
      </c>
      <c r="BE778" s="183"/>
      <c r="BF778" s="183"/>
      <c r="BG778" s="183"/>
      <c r="BH778" s="183"/>
      <c r="BI778" s="183"/>
      <c r="BJ778" s="225"/>
      <c r="BN778" s="214"/>
      <c r="BO778" s="214"/>
      <c r="BP778" s="214"/>
      <c r="BQ778" s="215"/>
    </row>
    <row r="779" spans="1:69" ht="27" customHeight="1" thickTop="1" thickBot="1" x14ac:dyDescent="0.3">
      <c r="A779" s="122"/>
      <c r="B779" s="304" t="str">
        <f>IF(C779="","",(VLOOKUP(C779,Lookups!$B$4:$C$2561,2,FALSE)))</f>
        <v/>
      </c>
      <c r="D779" s="315"/>
      <c r="E779" s="316"/>
      <c r="F779" s="225"/>
      <c r="G779" s="225"/>
      <c r="H779" s="225"/>
      <c r="I779" s="225"/>
      <c r="J779" s="225"/>
      <c r="K779" s="225"/>
      <c r="L779" s="225"/>
      <c r="M779" s="225"/>
      <c r="N779" s="225"/>
      <c r="O779" s="317"/>
      <c r="P779" s="224"/>
      <c r="Q779" s="225"/>
      <c r="R779" s="225"/>
      <c r="S779" s="322"/>
      <c r="T779" s="225"/>
      <c r="U779" s="318"/>
      <c r="V779" s="209"/>
      <c r="W779" s="209"/>
      <c r="X779" s="209"/>
      <c r="Y779" s="209"/>
      <c r="Z779" s="319"/>
      <c r="AA779" s="320"/>
      <c r="AB779" s="308" t="str">
        <f t="shared" si="25"/>
        <v/>
      </c>
      <c r="AC779" s="183"/>
      <c r="AD779" s="209"/>
      <c r="AE779" s="183"/>
      <c r="AF779" s="183"/>
      <c r="AG779" s="183"/>
      <c r="AH779" s="206"/>
      <c r="AI779" s="206"/>
      <c r="AJ779" s="209"/>
      <c r="AK779" s="183"/>
      <c r="AL779" s="206"/>
      <c r="AM779" s="206"/>
      <c r="AN779" s="183"/>
      <c r="AO779" s="209"/>
      <c r="AP779" s="308" t="str">
        <f t="shared" si="24"/>
        <v/>
      </c>
      <c r="AQ779" s="183"/>
      <c r="AR779" s="207" t="s">
        <v>87</v>
      </c>
      <c r="AS779" s="183"/>
      <c r="AT779" s="207" t="s">
        <v>250</v>
      </c>
      <c r="AU779" s="183"/>
      <c r="AV779" s="183"/>
      <c r="AW779" s="207" t="s">
        <v>250</v>
      </c>
      <c r="AX779" s="183"/>
      <c r="AY779" s="207" t="s">
        <v>250</v>
      </c>
      <c r="AZ779" s="207" t="s">
        <v>250</v>
      </c>
      <c r="BA779" s="183"/>
      <c r="BB779" s="183"/>
      <c r="BC779" s="183"/>
      <c r="BD779" s="207" t="s">
        <v>456</v>
      </c>
      <c r="BE779" s="183"/>
      <c r="BF779" s="183"/>
      <c r="BG779" s="183"/>
      <c r="BH779" s="183"/>
      <c r="BI779" s="183"/>
      <c r="BJ779" s="225"/>
      <c r="BN779" s="214"/>
      <c r="BO779" s="214"/>
      <c r="BP779" s="214"/>
      <c r="BQ779" s="215"/>
    </row>
    <row r="780" spans="1:69" ht="27" customHeight="1" thickTop="1" thickBot="1" x14ac:dyDescent="0.3">
      <c r="A780" s="122"/>
      <c r="B780" s="304" t="str">
        <f>IF(C780="","",(VLOOKUP(C780,Lookups!$B$4:$C$2561,2,FALSE)))</f>
        <v/>
      </c>
      <c r="D780" s="315"/>
      <c r="E780" s="316"/>
      <c r="F780" s="225"/>
      <c r="G780" s="225"/>
      <c r="H780" s="225"/>
      <c r="I780" s="225"/>
      <c r="J780" s="225"/>
      <c r="K780" s="225"/>
      <c r="L780" s="225"/>
      <c r="M780" s="225"/>
      <c r="N780" s="225"/>
      <c r="O780" s="317"/>
      <c r="P780" s="224"/>
      <c r="Q780" s="225"/>
      <c r="R780" s="225"/>
      <c r="S780" s="322"/>
      <c r="T780" s="225"/>
      <c r="U780" s="318"/>
      <c r="V780" s="209"/>
      <c r="W780" s="209"/>
      <c r="X780" s="209"/>
      <c r="Y780" s="209"/>
      <c r="Z780" s="319"/>
      <c r="AA780" s="320"/>
      <c r="AB780" s="308" t="str">
        <f t="shared" si="25"/>
        <v/>
      </c>
      <c r="AC780" s="183"/>
      <c r="AD780" s="209"/>
      <c r="AE780" s="183"/>
      <c r="AF780" s="183"/>
      <c r="AG780" s="183"/>
      <c r="AH780" s="206"/>
      <c r="AI780" s="206"/>
      <c r="AJ780" s="209"/>
      <c r="AK780" s="183"/>
      <c r="AL780" s="206"/>
      <c r="AM780" s="206"/>
      <c r="AN780" s="183"/>
      <c r="AO780" s="209"/>
      <c r="AP780" s="308" t="str">
        <f t="shared" si="24"/>
        <v/>
      </c>
      <c r="AQ780" s="183"/>
      <c r="AR780" s="207" t="s">
        <v>87</v>
      </c>
      <c r="AS780" s="183"/>
      <c r="AT780" s="207" t="s">
        <v>250</v>
      </c>
      <c r="AU780" s="183"/>
      <c r="AV780" s="183"/>
      <c r="AW780" s="207" t="s">
        <v>250</v>
      </c>
      <c r="AX780" s="183"/>
      <c r="AY780" s="207" t="s">
        <v>250</v>
      </c>
      <c r="AZ780" s="207" t="s">
        <v>250</v>
      </c>
      <c r="BA780" s="183"/>
      <c r="BB780" s="183"/>
      <c r="BC780" s="183"/>
      <c r="BD780" s="207" t="s">
        <v>456</v>
      </c>
      <c r="BE780" s="183"/>
      <c r="BF780" s="183"/>
      <c r="BG780" s="183"/>
      <c r="BH780" s="183"/>
      <c r="BI780" s="183"/>
      <c r="BJ780" s="225"/>
      <c r="BN780" s="214"/>
      <c r="BO780" s="214"/>
      <c r="BP780" s="214"/>
      <c r="BQ780" s="215"/>
    </row>
    <row r="781" spans="1:69" ht="27" customHeight="1" thickTop="1" thickBot="1" x14ac:dyDescent="0.3">
      <c r="A781" s="122"/>
      <c r="B781" s="304" t="str">
        <f>IF(C781="","",(VLOOKUP(C781,Lookups!$B$4:$C$2561,2,FALSE)))</f>
        <v/>
      </c>
      <c r="D781" s="315"/>
      <c r="E781" s="316"/>
      <c r="F781" s="225"/>
      <c r="G781" s="225"/>
      <c r="H781" s="225"/>
      <c r="I781" s="225"/>
      <c r="J781" s="225"/>
      <c r="K781" s="225"/>
      <c r="L781" s="225"/>
      <c r="M781" s="225"/>
      <c r="N781" s="225"/>
      <c r="O781" s="317"/>
      <c r="P781" s="224"/>
      <c r="Q781" s="225"/>
      <c r="R781" s="225"/>
      <c r="S781" s="322"/>
      <c r="T781" s="225"/>
      <c r="U781" s="318"/>
      <c r="V781" s="209"/>
      <c r="W781" s="209"/>
      <c r="X781" s="209"/>
      <c r="Y781" s="209"/>
      <c r="Z781" s="319"/>
      <c r="AA781" s="320"/>
      <c r="AB781" s="308" t="str">
        <f t="shared" si="25"/>
        <v/>
      </c>
      <c r="AC781" s="183"/>
      <c r="AD781" s="209"/>
      <c r="AE781" s="183"/>
      <c r="AF781" s="183"/>
      <c r="AG781" s="183"/>
      <c r="AH781" s="206"/>
      <c r="AI781" s="206"/>
      <c r="AJ781" s="209"/>
      <c r="AK781" s="183"/>
      <c r="AL781" s="206"/>
      <c r="AM781" s="206"/>
      <c r="AN781" s="183"/>
      <c r="AO781" s="209"/>
      <c r="AP781" s="308" t="str">
        <f t="shared" si="24"/>
        <v/>
      </c>
      <c r="AQ781" s="183"/>
      <c r="AR781" s="207" t="s">
        <v>87</v>
      </c>
      <c r="AS781" s="183"/>
      <c r="AT781" s="207" t="s">
        <v>250</v>
      </c>
      <c r="AU781" s="183"/>
      <c r="AV781" s="183"/>
      <c r="AW781" s="207" t="s">
        <v>250</v>
      </c>
      <c r="AX781" s="183"/>
      <c r="AY781" s="207" t="s">
        <v>250</v>
      </c>
      <c r="AZ781" s="207" t="s">
        <v>250</v>
      </c>
      <c r="BA781" s="183"/>
      <c r="BB781" s="183"/>
      <c r="BC781" s="183"/>
      <c r="BD781" s="207" t="s">
        <v>456</v>
      </c>
      <c r="BE781" s="183"/>
      <c r="BF781" s="183"/>
      <c r="BG781" s="183"/>
      <c r="BH781" s="183"/>
      <c r="BI781" s="183"/>
      <c r="BJ781" s="225"/>
      <c r="BN781" s="214"/>
      <c r="BO781" s="214"/>
      <c r="BP781" s="214"/>
      <c r="BQ781" s="215"/>
    </row>
    <row r="782" spans="1:69" ht="27" customHeight="1" thickTop="1" thickBot="1" x14ac:dyDescent="0.3">
      <c r="A782" s="122"/>
      <c r="B782" s="304" t="str">
        <f>IF(C782="","",(VLOOKUP(C782,Lookups!$B$4:$C$2561,2,FALSE)))</f>
        <v/>
      </c>
      <c r="D782" s="315"/>
      <c r="E782" s="316"/>
      <c r="F782" s="225"/>
      <c r="G782" s="225"/>
      <c r="H782" s="225"/>
      <c r="I782" s="225"/>
      <c r="J782" s="225"/>
      <c r="K782" s="225"/>
      <c r="L782" s="225"/>
      <c r="M782" s="225"/>
      <c r="N782" s="225"/>
      <c r="O782" s="317"/>
      <c r="P782" s="224"/>
      <c r="Q782" s="225"/>
      <c r="R782" s="225"/>
      <c r="S782" s="322"/>
      <c r="T782" s="225"/>
      <c r="U782" s="318"/>
      <c r="V782" s="209"/>
      <c r="W782" s="209"/>
      <c r="X782" s="209"/>
      <c r="Y782" s="209"/>
      <c r="Z782" s="319"/>
      <c r="AA782" s="320"/>
      <c r="AB782" s="308" t="str">
        <f t="shared" si="25"/>
        <v/>
      </c>
      <c r="AC782" s="183"/>
      <c r="AD782" s="209"/>
      <c r="AE782" s="183"/>
      <c r="AF782" s="183"/>
      <c r="AG782" s="183"/>
      <c r="AH782" s="206"/>
      <c r="AI782" s="206"/>
      <c r="AJ782" s="209"/>
      <c r="AK782" s="183"/>
      <c r="AL782" s="206"/>
      <c r="AM782" s="206"/>
      <c r="AN782" s="183"/>
      <c r="AO782" s="209"/>
      <c r="AP782" s="308" t="str">
        <f t="shared" si="24"/>
        <v/>
      </c>
      <c r="AQ782" s="183"/>
      <c r="AR782" s="207" t="s">
        <v>87</v>
      </c>
      <c r="AS782" s="183"/>
      <c r="AT782" s="207" t="s">
        <v>250</v>
      </c>
      <c r="AU782" s="183"/>
      <c r="AV782" s="183"/>
      <c r="AW782" s="207" t="s">
        <v>250</v>
      </c>
      <c r="AX782" s="183"/>
      <c r="AY782" s="207" t="s">
        <v>250</v>
      </c>
      <c r="AZ782" s="207" t="s">
        <v>250</v>
      </c>
      <c r="BA782" s="183"/>
      <c r="BB782" s="183"/>
      <c r="BC782" s="183"/>
      <c r="BD782" s="207" t="s">
        <v>456</v>
      </c>
      <c r="BE782" s="183"/>
      <c r="BF782" s="183"/>
      <c r="BG782" s="183"/>
      <c r="BH782" s="183"/>
      <c r="BI782" s="183"/>
      <c r="BJ782" s="225"/>
      <c r="BN782" s="214"/>
      <c r="BO782" s="214"/>
      <c r="BP782" s="214"/>
      <c r="BQ782" s="215"/>
    </row>
    <row r="783" spans="1:69" ht="27" customHeight="1" thickTop="1" thickBot="1" x14ac:dyDescent="0.3">
      <c r="A783" s="122"/>
      <c r="B783" s="304" t="str">
        <f>IF(C783="","",(VLOOKUP(C783,Lookups!$B$4:$C$2561,2,FALSE)))</f>
        <v/>
      </c>
      <c r="D783" s="315"/>
      <c r="E783" s="316"/>
      <c r="F783" s="225"/>
      <c r="G783" s="225"/>
      <c r="H783" s="225"/>
      <c r="I783" s="225"/>
      <c r="J783" s="225"/>
      <c r="K783" s="225"/>
      <c r="L783" s="225"/>
      <c r="M783" s="225"/>
      <c r="N783" s="225"/>
      <c r="O783" s="317"/>
      <c r="P783" s="224"/>
      <c r="Q783" s="225"/>
      <c r="R783" s="225"/>
      <c r="S783" s="322"/>
      <c r="T783" s="225"/>
      <c r="U783" s="318"/>
      <c r="V783" s="209"/>
      <c r="W783" s="209"/>
      <c r="X783" s="209"/>
      <c r="Y783" s="209"/>
      <c r="Z783" s="319"/>
      <c r="AA783" s="320"/>
      <c r="AB783" s="308" t="str">
        <f t="shared" si="25"/>
        <v/>
      </c>
      <c r="AC783" s="183"/>
      <c r="AD783" s="209"/>
      <c r="AE783" s="183"/>
      <c r="AF783" s="183"/>
      <c r="AG783" s="183"/>
      <c r="AH783" s="206"/>
      <c r="AI783" s="206"/>
      <c r="AJ783" s="209"/>
      <c r="AK783" s="183"/>
      <c r="AL783" s="206"/>
      <c r="AM783" s="206"/>
      <c r="AN783" s="183"/>
      <c r="AO783" s="209"/>
      <c r="AP783" s="308" t="str">
        <f t="shared" si="24"/>
        <v/>
      </c>
      <c r="AQ783" s="183"/>
      <c r="AR783" s="207" t="s">
        <v>87</v>
      </c>
      <c r="AS783" s="183"/>
      <c r="AT783" s="207" t="s">
        <v>250</v>
      </c>
      <c r="AU783" s="183"/>
      <c r="AV783" s="183"/>
      <c r="AW783" s="207" t="s">
        <v>250</v>
      </c>
      <c r="AX783" s="183"/>
      <c r="AY783" s="207" t="s">
        <v>250</v>
      </c>
      <c r="AZ783" s="207" t="s">
        <v>250</v>
      </c>
      <c r="BA783" s="183"/>
      <c r="BB783" s="183"/>
      <c r="BC783" s="183"/>
      <c r="BD783" s="207" t="s">
        <v>456</v>
      </c>
      <c r="BE783" s="183"/>
      <c r="BF783" s="183"/>
      <c r="BG783" s="183"/>
      <c r="BH783" s="183"/>
      <c r="BI783" s="183"/>
      <c r="BJ783" s="225"/>
      <c r="BN783" s="214"/>
      <c r="BO783" s="214"/>
      <c r="BP783" s="214"/>
      <c r="BQ783" s="215"/>
    </row>
    <row r="784" spans="1:69" ht="27" customHeight="1" thickTop="1" thickBot="1" x14ac:dyDescent="0.3">
      <c r="A784" s="122"/>
      <c r="B784" s="304" t="str">
        <f>IF(C784="","",(VLOOKUP(C784,Lookups!$B$4:$C$2561,2,FALSE)))</f>
        <v/>
      </c>
      <c r="D784" s="315"/>
      <c r="E784" s="316"/>
      <c r="F784" s="225"/>
      <c r="G784" s="225"/>
      <c r="H784" s="225"/>
      <c r="I784" s="225"/>
      <c r="J784" s="225"/>
      <c r="K784" s="225"/>
      <c r="L784" s="225"/>
      <c r="M784" s="225"/>
      <c r="N784" s="225"/>
      <c r="O784" s="317"/>
      <c r="P784" s="224"/>
      <c r="Q784" s="225"/>
      <c r="R784" s="225"/>
      <c r="S784" s="322"/>
      <c r="T784" s="225"/>
      <c r="U784" s="318"/>
      <c r="V784" s="209"/>
      <c r="W784" s="209"/>
      <c r="X784" s="209"/>
      <c r="Y784" s="209"/>
      <c r="Z784" s="319"/>
      <c r="AA784" s="320"/>
      <c r="AB784" s="308" t="str">
        <f t="shared" si="25"/>
        <v/>
      </c>
      <c r="AC784" s="183"/>
      <c r="AD784" s="209"/>
      <c r="AE784" s="183"/>
      <c r="AF784" s="183"/>
      <c r="AG784" s="183"/>
      <c r="AH784" s="206"/>
      <c r="AI784" s="206"/>
      <c r="AJ784" s="209"/>
      <c r="AK784" s="183"/>
      <c r="AL784" s="206"/>
      <c r="AM784" s="206"/>
      <c r="AN784" s="183"/>
      <c r="AO784" s="209"/>
      <c r="AP784" s="308" t="str">
        <f t="shared" si="24"/>
        <v/>
      </c>
      <c r="AQ784" s="183"/>
      <c r="AR784" s="207" t="s">
        <v>87</v>
      </c>
      <c r="AS784" s="183"/>
      <c r="AT784" s="207" t="s">
        <v>250</v>
      </c>
      <c r="AU784" s="183"/>
      <c r="AV784" s="183"/>
      <c r="AW784" s="207" t="s">
        <v>250</v>
      </c>
      <c r="AX784" s="183"/>
      <c r="AY784" s="207" t="s">
        <v>250</v>
      </c>
      <c r="AZ784" s="207" t="s">
        <v>250</v>
      </c>
      <c r="BA784" s="183"/>
      <c r="BB784" s="183"/>
      <c r="BC784" s="183"/>
      <c r="BD784" s="207" t="s">
        <v>456</v>
      </c>
      <c r="BE784" s="183"/>
      <c r="BF784" s="183"/>
      <c r="BG784" s="183"/>
      <c r="BH784" s="183"/>
      <c r="BI784" s="183"/>
      <c r="BJ784" s="225"/>
      <c r="BN784" s="214"/>
      <c r="BO784" s="214"/>
      <c r="BP784" s="214"/>
      <c r="BQ784" s="215"/>
    </row>
    <row r="785" spans="1:69" ht="27" customHeight="1" thickTop="1" thickBot="1" x14ac:dyDescent="0.3">
      <c r="A785" s="122"/>
      <c r="B785" s="304" t="str">
        <f>IF(C785="","",(VLOOKUP(C785,Lookups!$B$4:$C$2561,2,FALSE)))</f>
        <v/>
      </c>
      <c r="D785" s="315"/>
      <c r="E785" s="316"/>
      <c r="F785" s="225"/>
      <c r="G785" s="225"/>
      <c r="H785" s="225"/>
      <c r="I785" s="225"/>
      <c r="J785" s="225"/>
      <c r="K785" s="225"/>
      <c r="L785" s="225"/>
      <c r="M785" s="225"/>
      <c r="N785" s="225"/>
      <c r="O785" s="317"/>
      <c r="P785" s="224"/>
      <c r="Q785" s="225"/>
      <c r="R785" s="225"/>
      <c r="S785" s="322"/>
      <c r="T785" s="225"/>
      <c r="U785" s="318"/>
      <c r="V785" s="209"/>
      <c r="W785" s="209"/>
      <c r="X785" s="209"/>
      <c r="Y785" s="209"/>
      <c r="Z785" s="319"/>
      <c r="AA785" s="320"/>
      <c r="AB785" s="308" t="str">
        <f t="shared" si="25"/>
        <v/>
      </c>
      <c r="AC785" s="183"/>
      <c r="AD785" s="209"/>
      <c r="AE785" s="183"/>
      <c r="AF785" s="183"/>
      <c r="AG785" s="183"/>
      <c r="AH785" s="206"/>
      <c r="AI785" s="206"/>
      <c r="AJ785" s="209"/>
      <c r="AK785" s="183"/>
      <c r="AL785" s="206"/>
      <c r="AM785" s="206"/>
      <c r="AN785" s="183"/>
      <c r="AO785" s="209"/>
      <c r="AP785" s="308" t="str">
        <f t="shared" si="24"/>
        <v/>
      </c>
      <c r="AQ785" s="183"/>
      <c r="AR785" s="207" t="s">
        <v>87</v>
      </c>
      <c r="AS785" s="183"/>
      <c r="AT785" s="207" t="s">
        <v>250</v>
      </c>
      <c r="AU785" s="183"/>
      <c r="AV785" s="183"/>
      <c r="AW785" s="207" t="s">
        <v>250</v>
      </c>
      <c r="AX785" s="183"/>
      <c r="AY785" s="207" t="s">
        <v>250</v>
      </c>
      <c r="AZ785" s="207" t="s">
        <v>250</v>
      </c>
      <c r="BA785" s="183"/>
      <c r="BB785" s="183"/>
      <c r="BC785" s="183"/>
      <c r="BD785" s="207" t="s">
        <v>456</v>
      </c>
      <c r="BE785" s="183"/>
      <c r="BF785" s="183"/>
      <c r="BG785" s="183"/>
      <c r="BH785" s="183"/>
      <c r="BI785" s="183"/>
      <c r="BJ785" s="225"/>
      <c r="BN785" s="214"/>
      <c r="BO785" s="214"/>
      <c r="BP785" s="214"/>
      <c r="BQ785" s="215"/>
    </row>
    <row r="786" spans="1:69" ht="27" customHeight="1" thickTop="1" thickBot="1" x14ac:dyDescent="0.3">
      <c r="A786" s="122"/>
      <c r="B786" s="304" t="str">
        <f>IF(C786="","",(VLOOKUP(C786,Lookups!$B$4:$C$2561,2,FALSE)))</f>
        <v/>
      </c>
      <c r="D786" s="315"/>
      <c r="E786" s="316"/>
      <c r="F786" s="225"/>
      <c r="G786" s="225"/>
      <c r="H786" s="225"/>
      <c r="I786" s="225"/>
      <c r="J786" s="225"/>
      <c r="K786" s="225"/>
      <c r="L786" s="225"/>
      <c r="M786" s="225"/>
      <c r="N786" s="225"/>
      <c r="O786" s="317"/>
      <c r="P786" s="224"/>
      <c r="Q786" s="225"/>
      <c r="R786" s="225"/>
      <c r="S786" s="322"/>
      <c r="T786" s="225"/>
      <c r="U786" s="318"/>
      <c r="V786" s="209"/>
      <c r="W786" s="209"/>
      <c r="X786" s="209"/>
      <c r="Y786" s="209"/>
      <c r="Z786" s="319"/>
      <c r="AA786" s="320"/>
      <c r="AB786" s="308" t="str">
        <f t="shared" si="25"/>
        <v/>
      </c>
      <c r="AC786" s="183"/>
      <c r="AD786" s="209"/>
      <c r="AE786" s="183"/>
      <c r="AF786" s="183"/>
      <c r="AG786" s="183"/>
      <c r="AH786" s="206"/>
      <c r="AI786" s="206"/>
      <c r="AJ786" s="209"/>
      <c r="AK786" s="183"/>
      <c r="AL786" s="206"/>
      <c r="AM786" s="206"/>
      <c r="AN786" s="183"/>
      <c r="AO786" s="209"/>
      <c r="AP786" s="308" t="str">
        <f t="shared" si="24"/>
        <v/>
      </c>
      <c r="AQ786" s="183"/>
      <c r="AR786" s="207" t="s">
        <v>87</v>
      </c>
      <c r="AS786" s="183"/>
      <c r="AT786" s="207" t="s">
        <v>250</v>
      </c>
      <c r="AU786" s="183"/>
      <c r="AV786" s="183"/>
      <c r="AW786" s="207" t="s">
        <v>250</v>
      </c>
      <c r="AX786" s="183"/>
      <c r="AY786" s="207" t="s">
        <v>250</v>
      </c>
      <c r="AZ786" s="207" t="s">
        <v>250</v>
      </c>
      <c r="BA786" s="183"/>
      <c r="BB786" s="183"/>
      <c r="BC786" s="183"/>
      <c r="BD786" s="207" t="s">
        <v>456</v>
      </c>
      <c r="BE786" s="183"/>
      <c r="BF786" s="183"/>
      <c r="BG786" s="183"/>
      <c r="BH786" s="183"/>
      <c r="BI786" s="183"/>
      <c r="BJ786" s="225"/>
      <c r="BN786" s="214"/>
      <c r="BO786" s="214"/>
      <c r="BP786" s="214"/>
      <c r="BQ786" s="215"/>
    </row>
    <row r="787" spans="1:69" ht="27" customHeight="1" thickTop="1" thickBot="1" x14ac:dyDescent="0.3">
      <c r="A787" s="122"/>
      <c r="B787" s="304" t="str">
        <f>IF(C787="","",(VLOOKUP(C787,Lookups!$B$4:$C$2561,2,FALSE)))</f>
        <v/>
      </c>
      <c r="D787" s="315"/>
      <c r="E787" s="316"/>
      <c r="F787" s="225"/>
      <c r="G787" s="225"/>
      <c r="H787" s="225"/>
      <c r="I787" s="225"/>
      <c r="J787" s="225"/>
      <c r="K787" s="225"/>
      <c r="L787" s="225"/>
      <c r="M787" s="225"/>
      <c r="N787" s="225"/>
      <c r="O787" s="317"/>
      <c r="P787" s="224"/>
      <c r="Q787" s="225"/>
      <c r="R787" s="225"/>
      <c r="S787" s="322"/>
      <c r="T787" s="225"/>
      <c r="U787" s="318"/>
      <c r="V787" s="209"/>
      <c r="W787" s="209"/>
      <c r="X787" s="209"/>
      <c r="Y787" s="209"/>
      <c r="Z787" s="319"/>
      <c r="AA787" s="320"/>
      <c r="AB787" s="308" t="str">
        <f t="shared" si="25"/>
        <v/>
      </c>
      <c r="AC787" s="183"/>
      <c r="AD787" s="209"/>
      <c r="AE787" s="183"/>
      <c r="AF787" s="183"/>
      <c r="AG787" s="183"/>
      <c r="AH787" s="206"/>
      <c r="AI787" s="206"/>
      <c r="AJ787" s="209"/>
      <c r="AK787" s="183"/>
      <c r="AL787" s="206"/>
      <c r="AM787" s="206"/>
      <c r="AN787" s="183"/>
      <c r="AO787" s="209"/>
      <c r="AP787" s="308" t="str">
        <f t="shared" si="24"/>
        <v/>
      </c>
      <c r="AQ787" s="183"/>
      <c r="AR787" s="207" t="s">
        <v>87</v>
      </c>
      <c r="AS787" s="183"/>
      <c r="AT787" s="207" t="s">
        <v>250</v>
      </c>
      <c r="AU787" s="183"/>
      <c r="AV787" s="183"/>
      <c r="AW787" s="207" t="s">
        <v>250</v>
      </c>
      <c r="AX787" s="183"/>
      <c r="AY787" s="207" t="s">
        <v>250</v>
      </c>
      <c r="AZ787" s="207" t="s">
        <v>250</v>
      </c>
      <c r="BA787" s="183"/>
      <c r="BB787" s="183"/>
      <c r="BC787" s="183"/>
      <c r="BD787" s="207" t="s">
        <v>456</v>
      </c>
      <c r="BE787" s="183"/>
      <c r="BF787" s="183"/>
      <c r="BG787" s="183"/>
      <c r="BH787" s="183"/>
      <c r="BI787" s="183"/>
      <c r="BJ787" s="225"/>
      <c r="BN787" s="214"/>
      <c r="BO787" s="214"/>
      <c r="BP787" s="214"/>
      <c r="BQ787" s="215"/>
    </row>
    <row r="788" spans="1:69" ht="27" customHeight="1" thickTop="1" thickBot="1" x14ac:dyDescent="0.3">
      <c r="A788" s="122"/>
      <c r="B788" s="304" t="str">
        <f>IF(C788="","",(VLOOKUP(C788,Lookups!$B$4:$C$2561,2,FALSE)))</f>
        <v/>
      </c>
      <c r="D788" s="315"/>
      <c r="E788" s="316"/>
      <c r="F788" s="225"/>
      <c r="G788" s="225"/>
      <c r="H788" s="225"/>
      <c r="I788" s="225"/>
      <c r="J788" s="225"/>
      <c r="K788" s="225"/>
      <c r="L788" s="225"/>
      <c r="M788" s="225"/>
      <c r="N788" s="225"/>
      <c r="O788" s="317"/>
      <c r="P788" s="224"/>
      <c r="Q788" s="225"/>
      <c r="R788" s="225"/>
      <c r="S788" s="322"/>
      <c r="T788" s="225"/>
      <c r="U788" s="318"/>
      <c r="V788" s="209"/>
      <c r="W788" s="209"/>
      <c r="X788" s="209"/>
      <c r="Y788" s="209"/>
      <c r="Z788" s="319"/>
      <c r="AA788" s="320"/>
      <c r="AB788" s="308" t="str">
        <f t="shared" si="25"/>
        <v/>
      </c>
      <c r="AC788" s="183"/>
      <c r="AD788" s="209"/>
      <c r="AE788" s="183"/>
      <c r="AF788" s="183"/>
      <c r="AG788" s="183"/>
      <c r="AH788" s="206"/>
      <c r="AI788" s="206"/>
      <c r="AJ788" s="209"/>
      <c r="AK788" s="183"/>
      <c r="AL788" s="206"/>
      <c r="AM788" s="206"/>
      <c r="AN788" s="183"/>
      <c r="AO788" s="209"/>
      <c r="AP788" s="308" t="str">
        <f t="shared" si="24"/>
        <v/>
      </c>
      <c r="AQ788" s="183"/>
      <c r="AR788" s="207" t="s">
        <v>87</v>
      </c>
      <c r="AS788" s="183"/>
      <c r="AT788" s="207" t="s">
        <v>250</v>
      </c>
      <c r="AU788" s="183"/>
      <c r="AV788" s="183"/>
      <c r="AW788" s="207" t="s">
        <v>250</v>
      </c>
      <c r="AX788" s="183"/>
      <c r="AY788" s="207" t="s">
        <v>250</v>
      </c>
      <c r="AZ788" s="207" t="s">
        <v>250</v>
      </c>
      <c r="BA788" s="183"/>
      <c r="BB788" s="183"/>
      <c r="BC788" s="183"/>
      <c r="BD788" s="207" t="s">
        <v>456</v>
      </c>
      <c r="BE788" s="183"/>
      <c r="BF788" s="183"/>
      <c r="BG788" s="183"/>
      <c r="BH788" s="183"/>
      <c r="BI788" s="183"/>
      <c r="BJ788" s="225"/>
      <c r="BN788" s="214"/>
      <c r="BO788" s="214"/>
      <c r="BP788" s="214"/>
      <c r="BQ788" s="215"/>
    </row>
    <row r="789" spans="1:69" ht="27" customHeight="1" thickTop="1" thickBot="1" x14ac:dyDescent="0.3">
      <c r="A789" s="122"/>
      <c r="B789" s="304" t="str">
        <f>IF(C789="","",(VLOOKUP(C789,Lookups!$B$4:$C$2561,2,FALSE)))</f>
        <v/>
      </c>
      <c r="D789" s="315"/>
      <c r="E789" s="316"/>
      <c r="F789" s="225"/>
      <c r="G789" s="225"/>
      <c r="H789" s="225"/>
      <c r="I789" s="225"/>
      <c r="J789" s="225"/>
      <c r="K789" s="225"/>
      <c r="L789" s="225"/>
      <c r="M789" s="225"/>
      <c r="N789" s="225"/>
      <c r="O789" s="317"/>
      <c r="P789" s="224"/>
      <c r="Q789" s="225"/>
      <c r="R789" s="225"/>
      <c r="S789" s="322"/>
      <c r="T789" s="225"/>
      <c r="U789" s="318"/>
      <c r="V789" s="209"/>
      <c r="W789" s="209"/>
      <c r="X789" s="209"/>
      <c r="Y789" s="209"/>
      <c r="Z789" s="319"/>
      <c r="AA789" s="320"/>
      <c r="AB789" s="308" t="str">
        <f t="shared" si="25"/>
        <v/>
      </c>
      <c r="AC789" s="183"/>
      <c r="AD789" s="209"/>
      <c r="AE789" s="183"/>
      <c r="AF789" s="183"/>
      <c r="AG789" s="183"/>
      <c r="AH789" s="206"/>
      <c r="AI789" s="206"/>
      <c r="AJ789" s="209"/>
      <c r="AK789" s="183"/>
      <c r="AL789" s="206"/>
      <c r="AM789" s="206"/>
      <c r="AN789" s="183"/>
      <c r="AO789" s="209"/>
      <c r="AP789" s="308" t="str">
        <f t="shared" si="24"/>
        <v/>
      </c>
      <c r="AQ789" s="183"/>
      <c r="AR789" s="207" t="s">
        <v>87</v>
      </c>
      <c r="AS789" s="183"/>
      <c r="AT789" s="207" t="s">
        <v>250</v>
      </c>
      <c r="AU789" s="183"/>
      <c r="AV789" s="183"/>
      <c r="AW789" s="207" t="s">
        <v>250</v>
      </c>
      <c r="AX789" s="183"/>
      <c r="AY789" s="207" t="s">
        <v>250</v>
      </c>
      <c r="AZ789" s="207" t="s">
        <v>250</v>
      </c>
      <c r="BA789" s="183"/>
      <c r="BB789" s="183"/>
      <c r="BC789" s="183"/>
      <c r="BD789" s="207" t="s">
        <v>456</v>
      </c>
      <c r="BE789" s="183"/>
      <c r="BF789" s="183"/>
      <c r="BG789" s="183"/>
      <c r="BH789" s="183"/>
      <c r="BI789" s="183"/>
      <c r="BJ789" s="225"/>
      <c r="BN789" s="214"/>
      <c r="BO789" s="214"/>
      <c r="BP789" s="214"/>
      <c r="BQ789" s="215"/>
    </row>
    <row r="790" spans="1:69" ht="27" customHeight="1" thickTop="1" thickBot="1" x14ac:dyDescent="0.3">
      <c r="A790" s="122"/>
      <c r="B790" s="304" t="str">
        <f>IF(C790="","",(VLOOKUP(C790,Lookups!$B$4:$C$2561,2,FALSE)))</f>
        <v/>
      </c>
      <c r="D790" s="315"/>
      <c r="E790" s="316"/>
      <c r="F790" s="225"/>
      <c r="G790" s="225"/>
      <c r="H790" s="225"/>
      <c r="I790" s="225"/>
      <c r="J790" s="225"/>
      <c r="K790" s="225"/>
      <c r="L790" s="225"/>
      <c r="M790" s="225"/>
      <c r="N790" s="225"/>
      <c r="O790" s="317"/>
      <c r="P790" s="224"/>
      <c r="Q790" s="225"/>
      <c r="R790" s="225"/>
      <c r="S790" s="322"/>
      <c r="T790" s="225"/>
      <c r="U790" s="318"/>
      <c r="V790" s="209"/>
      <c r="W790" s="209"/>
      <c r="X790" s="209"/>
      <c r="Y790" s="209"/>
      <c r="Z790" s="319"/>
      <c r="AA790" s="320"/>
      <c r="AB790" s="308" t="str">
        <f t="shared" si="25"/>
        <v/>
      </c>
      <c r="AC790" s="183"/>
      <c r="AD790" s="209"/>
      <c r="AE790" s="183"/>
      <c r="AF790" s="183"/>
      <c r="AG790" s="183"/>
      <c r="AH790" s="206"/>
      <c r="AI790" s="206"/>
      <c r="AJ790" s="209"/>
      <c r="AK790" s="183"/>
      <c r="AL790" s="206"/>
      <c r="AM790" s="206"/>
      <c r="AN790" s="183"/>
      <c r="AO790" s="209"/>
      <c r="AP790" s="308" t="str">
        <f t="shared" si="24"/>
        <v/>
      </c>
      <c r="AQ790" s="183"/>
      <c r="AR790" s="207" t="s">
        <v>87</v>
      </c>
      <c r="AS790" s="183"/>
      <c r="AT790" s="207" t="s">
        <v>250</v>
      </c>
      <c r="AU790" s="183"/>
      <c r="AV790" s="183"/>
      <c r="AW790" s="207" t="s">
        <v>250</v>
      </c>
      <c r="AX790" s="183"/>
      <c r="AY790" s="207" t="s">
        <v>250</v>
      </c>
      <c r="AZ790" s="207" t="s">
        <v>250</v>
      </c>
      <c r="BA790" s="183"/>
      <c r="BB790" s="183"/>
      <c r="BC790" s="183"/>
      <c r="BD790" s="207" t="s">
        <v>456</v>
      </c>
      <c r="BE790" s="183"/>
      <c r="BF790" s="183"/>
      <c r="BG790" s="183"/>
      <c r="BH790" s="183"/>
      <c r="BI790" s="183"/>
      <c r="BJ790" s="225"/>
      <c r="BN790" s="214"/>
      <c r="BO790" s="214"/>
      <c r="BP790" s="214"/>
      <c r="BQ790" s="215"/>
    </row>
    <row r="791" spans="1:69" ht="27" customHeight="1" thickTop="1" thickBot="1" x14ac:dyDescent="0.3">
      <c r="A791" s="122"/>
      <c r="B791" s="304" t="str">
        <f>IF(C791="","",(VLOOKUP(C791,Lookups!$B$4:$C$2561,2,FALSE)))</f>
        <v/>
      </c>
      <c r="D791" s="315"/>
      <c r="E791" s="316"/>
      <c r="F791" s="225"/>
      <c r="G791" s="225"/>
      <c r="H791" s="225"/>
      <c r="I791" s="225"/>
      <c r="J791" s="225"/>
      <c r="K791" s="225"/>
      <c r="L791" s="225"/>
      <c r="M791" s="225"/>
      <c r="N791" s="225"/>
      <c r="O791" s="317"/>
      <c r="P791" s="224"/>
      <c r="Q791" s="225"/>
      <c r="R791" s="225"/>
      <c r="S791" s="322"/>
      <c r="T791" s="225"/>
      <c r="U791" s="318"/>
      <c r="V791" s="209"/>
      <c r="W791" s="209"/>
      <c r="X791" s="209"/>
      <c r="Y791" s="209"/>
      <c r="Z791" s="319"/>
      <c r="AA791" s="320"/>
      <c r="AB791" s="308" t="str">
        <f t="shared" si="25"/>
        <v/>
      </c>
      <c r="AC791" s="183"/>
      <c r="AD791" s="209"/>
      <c r="AE791" s="183"/>
      <c r="AF791" s="183"/>
      <c r="AG791" s="183"/>
      <c r="AH791" s="206"/>
      <c r="AI791" s="206"/>
      <c r="AJ791" s="209"/>
      <c r="AK791" s="183"/>
      <c r="AL791" s="206"/>
      <c r="AM791" s="206"/>
      <c r="AN791" s="183"/>
      <c r="AO791" s="209"/>
      <c r="AP791" s="308" t="str">
        <f t="shared" si="24"/>
        <v/>
      </c>
      <c r="AQ791" s="183"/>
      <c r="AR791" s="207" t="s">
        <v>87</v>
      </c>
      <c r="AS791" s="183"/>
      <c r="AT791" s="207" t="s">
        <v>250</v>
      </c>
      <c r="AU791" s="183"/>
      <c r="AV791" s="183"/>
      <c r="AW791" s="207" t="s">
        <v>250</v>
      </c>
      <c r="AX791" s="183"/>
      <c r="AY791" s="207" t="s">
        <v>250</v>
      </c>
      <c r="AZ791" s="207" t="s">
        <v>250</v>
      </c>
      <c r="BA791" s="183"/>
      <c r="BB791" s="183"/>
      <c r="BC791" s="183"/>
      <c r="BD791" s="207" t="s">
        <v>456</v>
      </c>
      <c r="BE791" s="183"/>
      <c r="BF791" s="183"/>
      <c r="BG791" s="183"/>
      <c r="BH791" s="183"/>
      <c r="BI791" s="183"/>
      <c r="BJ791" s="225"/>
      <c r="BN791" s="214"/>
      <c r="BO791" s="214"/>
      <c r="BP791" s="214"/>
      <c r="BQ791" s="215"/>
    </row>
    <row r="792" spans="1:69" ht="27" customHeight="1" thickTop="1" thickBot="1" x14ac:dyDescent="0.3">
      <c r="A792" s="122"/>
      <c r="B792" s="304" t="str">
        <f>IF(C792="","",(VLOOKUP(C792,Lookups!$B$4:$C$2561,2,FALSE)))</f>
        <v/>
      </c>
      <c r="D792" s="315"/>
      <c r="E792" s="316"/>
      <c r="F792" s="225"/>
      <c r="G792" s="225"/>
      <c r="H792" s="225"/>
      <c r="I792" s="225"/>
      <c r="J792" s="225"/>
      <c r="K792" s="225"/>
      <c r="L792" s="225"/>
      <c r="M792" s="225"/>
      <c r="N792" s="225"/>
      <c r="O792" s="317"/>
      <c r="P792" s="224"/>
      <c r="Q792" s="225"/>
      <c r="R792" s="225"/>
      <c r="S792" s="322"/>
      <c r="T792" s="225"/>
      <c r="U792" s="318"/>
      <c r="V792" s="209"/>
      <c r="W792" s="209"/>
      <c r="X792" s="209"/>
      <c r="Y792" s="209"/>
      <c r="Z792" s="319"/>
      <c r="AA792" s="320"/>
      <c r="AB792" s="308" t="str">
        <f t="shared" si="25"/>
        <v/>
      </c>
      <c r="AC792" s="183"/>
      <c r="AD792" s="209"/>
      <c r="AE792" s="183"/>
      <c r="AF792" s="183"/>
      <c r="AG792" s="183"/>
      <c r="AH792" s="206"/>
      <c r="AI792" s="206"/>
      <c r="AJ792" s="209"/>
      <c r="AK792" s="183"/>
      <c r="AL792" s="206"/>
      <c r="AM792" s="206"/>
      <c r="AN792" s="183"/>
      <c r="AO792" s="209"/>
      <c r="AP792" s="308" t="str">
        <f t="shared" si="24"/>
        <v/>
      </c>
      <c r="AQ792" s="183"/>
      <c r="AR792" s="207" t="s">
        <v>87</v>
      </c>
      <c r="AS792" s="183"/>
      <c r="AT792" s="207" t="s">
        <v>250</v>
      </c>
      <c r="AU792" s="183"/>
      <c r="AV792" s="183"/>
      <c r="AW792" s="207" t="s">
        <v>250</v>
      </c>
      <c r="AX792" s="183"/>
      <c r="AY792" s="207" t="s">
        <v>250</v>
      </c>
      <c r="AZ792" s="207" t="s">
        <v>250</v>
      </c>
      <c r="BA792" s="183"/>
      <c r="BB792" s="183"/>
      <c r="BC792" s="183"/>
      <c r="BD792" s="207" t="s">
        <v>456</v>
      </c>
      <c r="BE792" s="183"/>
      <c r="BF792" s="183"/>
      <c r="BG792" s="183"/>
      <c r="BH792" s="183"/>
      <c r="BI792" s="183"/>
      <c r="BJ792" s="225"/>
      <c r="BN792" s="214"/>
      <c r="BO792" s="214"/>
      <c r="BP792" s="214"/>
      <c r="BQ792" s="215"/>
    </row>
    <row r="793" spans="1:69" ht="27" customHeight="1" thickTop="1" thickBot="1" x14ac:dyDescent="0.3">
      <c r="A793" s="122"/>
      <c r="B793" s="304" t="str">
        <f>IF(C793="","",(VLOOKUP(C793,Lookups!$B$4:$C$2561,2,FALSE)))</f>
        <v/>
      </c>
      <c r="D793" s="315"/>
      <c r="E793" s="316"/>
      <c r="F793" s="225"/>
      <c r="G793" s="225"/>
      <c r="H793" s="225"/>
      <c r="I793" s="225"/>
      <c r="J793" s="225"/>
      <c r="K793" s="225"/>
      <c r="L793" s="225"/>
      <c r="M793" s="225"/>
      <c r="N793" s="225"/>
      <c r="O793" s="317"/>
      <c r="P793" s="224"/>
      <c r="Q793" s="225"/>
      <c r="R793" s="225"/>
      <c r="S793" s="322"/>
      <c r="T793" s="225"/>
      <c r="U793" s="318"/>
      <c r="V793" s="209"/>
      <c r="W793" s="209"/>
      <c r="X793" s="209"/>
      <c r="Y793" s="209"/>
      <c r="Z793" s="319"/>
      <c r="AA793" s="320"/>
      <c r="AB793" s="308" t="str">
        <f t="shared" si="25"/>
        <v/>
      </c>
      <c r="AC793" s="183"/>
      <c r="AD793" s="209"/>
      <c r="AE793" s="183"/>
      <c r="AF793" s="183"/>
      <c r="AG793" s="183"/>
      <c r="AH793" s="206"/>
      <c r="AI793" s="206"/>
      <c r="AJ793" s="209"/>
      <c r="AK793" s="183"/>
      <c r="AL793" s="206"/>
      <c r="AM793" s="206"/>
      <c r="AN793" s="183"/>
      <c r="AO793" s="209"/>
      <c r="AP793" s="308" t="str">
        <f t="shared" si="24"/>
        <v/>
      </c>
      <c r="AQ793" s="183"/>
      <c r="AR793" s="207" t="s">
        <v>87</v>
      </c>
      <c r="AS793" s="183"/>
      <c r="AT793" s="207" t="s">
        <v>250</v>
      </c>
      <c r="AU793" s="183"/>
      <c r="AV793" s="183"/>
      <c r="AW793" s="207" t="s">
        <v>250</v>
      </c>
      <c r="AX793" s="183"/>
      <c r="AY793" s="207" t="s">
        <v>250</v>
      </c>
      <c r="AZ793" s="207" t="s">
        <v>250</v>
      </c>
      <c r="BA793" s="183"/>
      <c r="BB793" s="183"/>
      <c r="BC793" s="183"/>
      <c r="BD793" s="207" t="s">
        <v>456</v>
      </c>
      <c r="BE793" s="183"/>
      <c r="BF793" s="183"/>
      <c r="BG793" s="183"/>
      <c r="BH793" s="183"/>
      <c r="BI793" s="183"/>
      <c r="BJ793" s="225"/>
      <c r="BN793" s="214"/>
      <c r="BO793" s="214"/>
      <c r="BP793" s="214"/>
      <c r="BQ793" s="215"/>
    </row>
    <row r="794" spans="1:69" ht="27" customHeight="1" thickTop="1" thickBot="1" x14ac:dyDescent="0.3">
      <c r="A794" s="122"/>
      <c r="B794" s="304" t="str">
        <f>IF(C794="","",(VLOOKUP(C794,Lookups!$B$4:$C$2561,2,FALSE)))</f>
        <v/>
      </c>
      <c r="D794" s="315"/>
      <c r="E794" s="316"/>
      <c r="F794" s="225"/>
      <c r="G794" s="225"/>
      <c r="H794" s="225"/>
      <c r="I794" s="225"/>
      <c r="J794" s="225"/>
      <c r="K794" s="225"/>
      <c r="L794" s="225"/>
      <c r="M794" s="225"/>
      <c r="N794" s="225"/>
      <c r="O794" s="317"/>
      <c r="P794" s="224"/>
      <c r="Q794" s="225"/>
      <c r="R794" s="225"/>
      <c r="S794" s="322"/>
      <c r="T794" s="225"/>
      <c r="U794" s="318"/>
      <c r="V794" s="209"/>
      <c r="W794" s="209"/>
      <c r="X794" s="209"/>
      <c r="Y794" s="209"/>
      <c r="Z794" s="319"/>
      <c r="AA794" s="320"/>
      <c r="AB794" s="308" t="str">
        <f t="shared" si="25"/>
        <v/>
      </c>
      <c r="AC794" s="183"/>
      <c r="AD794" s="209"/>
      <c r="AE794" s="183"/>
      <c r="AF794" s="183"/>
      <c r="AG794" s="183"/>
      <c r="AH794" s="206"/>
      <c r="AI794" s="206"/>
      <c r="AJ794" s="209"/>
      <c r="AK794" s="183"/>
      <c r="AL794" s="206"/>
      <c r="AM794" s="206"/>
      <c r="AN794" s="183"/>
      <c r="AO794" s="209"/>
      <c r="AP794" s="308" t="str">
        <f t="shared" si="24"/>
        <v/>
      </c>
      <c r="AQ794" s="183"/>
      <c r="AR794" s="207" t="s">
        <v>87</v>
      </c>
      <c r="AS794" s="183"/>
      <c r="AT794" s="207" t="s">
        <v>250</v>
      </c>
      <c r="AU794" s="183"/>
      <c r="AV794" s="183"/>
      <c r="AW794" s="207" t="s">
        <v>250</v>
      </c>
      <c r="AX794" s="183"/>
      <c r="AY794" s="207" t="s">
        <v>250</v>
      </c>
      <c r="AZ794" s="207" t="s">
        <v>250</v>
      </c>
      <c r="BA794" s="183"/>
      <c r="BB794" s="183"/>
      <c r="BC794" s="183"/>
      <c r="BD794" s="207" t="s">
        <v>456</v>
      </c>
      <c r="BE794" s="183"/>
      <c r="BF794" s="183"/>
      <c r="BG794" s="183"/>
      <c r="BH794" s="183"/>
      <c r="BI794" s="183"/>
      <c r="BJ794" s="225"/>
      <c r="BN794" s="214"/>
      <c r="BO794" s="214"/>
      <c r="BP794" s="214"/>
      <c r="BQ794" s="215"/>
    </row>
    <row r="795" spans="1:69" ht="27" customHeight="1" thickTop="1" thickBot="1" x14ac:dyDescent="0.3">
      <c r="A795" s="122"/>
      <c r="B795" s="304" t="str">
        <f>IF(C795="","",(VLOOKUP(C795,Lookups!$B$4:$C$2561,2,FALSE)))</f>
        <v/>
      </c>
      <c r="D795" s="315"/>
      <c r="E795" s="316"/>
      <c r="F795" s="225"/>
      <c r="G795" s="225"/>
      <c r="H795" s="225"/>
      <c r="I795" s="225"/>
      <c r="J795" s="225"/>
      <c r="K795" s="225"/>
      <c r="L795" s="225"/>
      <c r="M795" s="225"/>
      <c r="N795" s="225"/>
      <c r="O795" s="317"/>
      <c r="P795" s="224"/>
      <c r="Q795" s="225"/>
      <c r="R795" s="225"/>
      <c r="S795" s="322"/>
      <c r="T795" s="225"/>
      <c r="U795" s="318"/>
      <c r="V795" s="209"/>
      <c r="W795" s="209"/>
      <c r="X795" s="209"/>
      <c r="Y795" s="209"/>
      <c r="Z795" s="319"/>
      <c r="AA795" s="320"/>
      <c r="AB795" s="308" t="str">
        <f t="shared" si="25"/>
        <v/>
      </c>
      <c r="AC795" s="183"/>
      <c r="AD795" s="209"/>
      <c r="AE795" s="183"/>
      <c r="AF795" s="183"/>
      <c r="AG795" s="183"/>
      <c r="AH795" s="206"/>
      <c r="AI795" s="206"/>
      <c r="AJ795" s="209"/>
      <c r="AK795" s="183"/>
      <c r="AL795" s="206"/>
      <c r="AM795" s="206"/>
      <c r="AN795" s="183"/>
      <c r="AO795" s="209"/>
      <c r="AP795" s="308" t="str">
        <f t="shared" si="24"/>
        <v/>
      </c>
      <c r="AQ795" s="183"/>
      <c r="AR795" s="207" t="s">
        <v>87</v>
      </c>
      <c r="AS795" s="183"/>
      <c r="AT795" s="207" t="s">
        <v>250</v>
      </c>
      <c r="AU795" s="183"/>
      <c r="AV795" s="183"/>
      <c r="AW795" s="207" t="s">
        <v>250</v>
      </c>
      <c r="AX795" s="183"/>
      <c r="AY795" s="207" t="s">
        <v>250</v>
      </c>
      <c r="AZ795" s="207" t="s">
        <v>250</v>
      </c>
      <c r="BA795" s="183"/>
      <c r="BB795" s="183"/>
      <c r="BC795" s="183"/>
      <c r="BD795" s="207" t="s">
        <v>456</v>
      </c>
      <c r="BE795" s="183"/>
      <c r="BF795" s="183"/>
      <c r="BG795" s="183"/>
      <c r="BH795" s="183"/>
      <c r="BI795" s="183"/>
      <c r="BJ795" s="225"/>
      <c r="BN795" s="214"/>
      <c r="BO795" s="214"/>
      <c r="BP795" s="214"/>
      <c r="BQ795" s="215"/>
    </row>
    <row r="796" spans="1:69" ht="27" customHeight="1" thickTop="1" thickBot="1" x14ac:dyDescent="0.3">
      <c r="A796" s="122"/>
      <c r="B796" s="304" t="str">
        <f>IF(C796="","",(VLOOKUP(C796,Lookups!$B$4:$C$2561,2,FALSE)))</f>
        <v/>
      </c>
      <c r="D796" s="315"/>
      <c r="E796" s="316"/>
      <c r="F796" s="225"/>
      <c r="G796" s="225"/>
      <c r="H796" s="225"/>
      <c r="I796" s="225"/>
      <c r="J796" s="225"/>
      <c r="K796" s="225"/>
      <c r="L796" s="225"/>
      <c r="M796" s="225"/>
      <c r="N796" s="225"/>
      <c r="O796" s="317"/>
      <c r="P796" s="224"/>
      <c r="Q796" s="225"/>
      <c r="R796" s="225"/>
      <c r="S796" s="322"/>
      <c r="T796" s="225"/>
      <c r="U796" s="318"/>
      <c r="V796" s="209"/>
      <c r="W796" s="209"/>
      <c r="X796" s="209"/>
      <c r="Y796" s="209"/>
      <c r="Z796" s="319"/>
      <c r="AA796" s="320"/>
      <c r="AB796" s="308" t="str">
        <f t="shared" si="25"/>
        <v/>
      </c>
      <c r="AC796" s="183"/>
      <c r="AD796" s="209"/>
      <c r="AE796" s="183"/>
      <c r="AF796" s="183"/>
      <c r="AG796" s="183"/>
      <c r="AH796" s="206"/>
      <c r="AI796" s="206"/>
      <c r="AJ796" s="209"/>
      <c r="AK796" s="183"/>
      <c r="AL796" s="206"/>
      <c r="AM796" s="206"/>
      <c r="AN796" s="183"/>
      <c r="AO796" s="209"/>
      <c r="AP796" s="308" t="str">
        <f t="shared" si="24"/>
        <v/>
      </c>
      <c r="AQ796" s="183"/>
      <c r="AR796" s="207" t="s">
        <v>87</v>
      </c>
      <c r="AS796" s="183"/>
      <c r="AT796" s="207" t="s">
        <v>250</v>
      </c>
      <c r="AU796" s="183"/>
      <c r="AV796" s="183"/>
      <c r="AW796" s="207" t="s">
        <v>250</v>
      </c>
      <c r="AX796" s="183"/>
      <c r="AY796" s="207" t="s">
        <v>250</v>
      </c>
      <c r="AZ796" s="207" t="s">
        <v>250</v>
      </c>
      <c r="BA796" s="183"/>
      <c r="BB796" s="183"/>
      <c r="BC796" s="183"/>
      <c r="BD796" s="207" t="s">
        <v>456</v>
      </c>
      <c r="BE796" s="183"/>
      <c r="BF796" s="183"/>
      <c r="BG796" s="183"/>
      <c r="BH796" s="183"/>
      <c r="BI796" s="183"/>
      <c r="BJ796" s="225"/>
      <c r="BN796" s="214"/>
      <c r="BO796" s="214"/>
      <c r="BP796" s="214"/>
      <c r="BQ796" s="215"/>
    </row>
    <row r="797" spans="1:69" ht="27" customHeight="1" thickTop="1" thickBot="1" x14ac:dyDescent="0.3">
      <c r="A797" s="122"/>
      <c r="B797" s="304" t="str">
        <f>IF(C797="","",(VLOOKUP(C797,Lookups!$B$4:$C$2561,2,FALSE)))</f>
        <v/>
      </c>
      <c r="D797" s="315"/>
      <c r="E797" s="316"/>
      <c r="F797" s="225"/>
      <c r="G797" s="225"/>
      <c r="H797" s="225"/>
      <c r="I797" s="225"/>
      <c r="J797" s="225"/>
      <c r="K797" s="225"/>
      <c r="L797" s="225"/>
      <c r="M797" s="225"/>
      <c r="N797" s="225"/>
      <c r="O797" s="317"/>
      <c r="P797" s="224"/>
      <c r="Q797" s="225"/>
      <c r="R797" s="225"/>
      <c r="S797" s="322"/>
      <c r="T797" s="225"/>
      <c r="U797" s="318"/>
      <c r="V797" s="209"/>
      <c r="W797" s="209"/>
      <c r="X797" s="209"/>
      <c r="Y797" s="209"/>
      <c r="Z797" s="319"/>
      <c r="AA797" s="320"/>
      <c r="AB797" s="308" t="str">
        <f t="shared" si="25"/>
        <v/>
      </c>
      <c r="AC797" s="183"/>
      <c r="AD797" s="209"/>
      <c r="AE797" s="183"/>
      <c r="AF797" s="183"/>
      <c r="AG797" s="183"/>
      <c r="AH797" s="206"/>
      <c r="AI797" s="206"/>
      <c r="AJ797" s="209"/>
      <c r="AK797" s="183"/>
      <c r="AL797" s="206"/>
      <c r="AM797" s="206"/>
      <c r="AN797" s="183"/>
      <c r="AO797" s="209"/>
      <c r="AP797" s="308" t="str">
        <f t="shared" si="24"/>
        <v/>
      </c>
      <c r="AQ797" s="183"/>
      <c r="AR797" s="207" t="s">
        <v>87</v>
      </c>
      <c r="AS797" s="183"/>
      <c r="AT797" s="207" t="s">
        <v>250</v>
      </c>
      <c r="AU797" s="183"/>
      <c r="AV797" s="183"/>
      <c r="AW797" s="207" t="s">
        <v>250</v>
      </c>
      <c r="AX797" s="183"/>
      <c r="AY797" s="207" t="s">
        <v>250</v>
      </c>
      <c r="AZ797" s="207" t="s">
        <v>250</v>
      </c>
      <c r="BA797" s="183"/>
      <c r="BB797" s="183"/>
      <c r="BC797" s="183"/>
      <c r="BD797" s="207" t="s">
        <v>456</v>
      </c>
      <c r="BE797" s="183"/>
      <c r="BF797" s="183"/>
      <c r="BG797" s="183"/>
      <c r="BH797" s="183"/>
      <c r="BI797" s="183"/>
      <c r="BJ797" s="225"/>
      <c r="BN797" s="214"/>
      <c r="BO797" s="214"/>
      <c r="BP797" s="214"/>
      <c r="BQ797" s="215"/>
    </row>
    <row r="798" spans="1:69" ht="27" customHeight="1" thickTop="1" thickBot="1" x14ac:dyDescent="0.3">
      <c r="A798" s="122"/>
      <c r="B798" s="304" t="str">
        <f>IF(C798="","",(VLOOKUP(C798,Lookups!$B$4:$C$2561,2,FALSE)))</f>
        <v/>
      </c>
      <c r="D798" s="315"/>
      <c r="E798" s="316"/>
      <c r="F798" s="225"/>
      <c r="G798" s="225"/>
      <c r="H798" s="225"/>
      <c r="I798" s="225"/>
      <c r="J798" s="225"/>
      <c r="K798" s="225"/>
      <c r="L798" s="225"/>
      <c r="M798" s="225"/>
      <c r="N798" s="225"/>
      <c r="O798" s="317"/>
      <c r="P798" s="224"/>
      <c r="Q798" s="225"/>
      <c r="R798" s="225"/>
      <c r="S798" s="322"/>
      <c r="T798" s="225"/>
      <c r="U798" s="318"/>
      <c r="V798" s="209"/>
      <c r="W798" s="209"/>
      <c r="X798" s="209"/>
      <c r="Y798" s="209"/>
      <c r="Z798" s="319"/>
      <c r="AA798" s="320"/>
      <c r="AB798" s="308" t="str">
        <f t="shared" si="25"/>
        <v/>
      </c>
      <c r="AC798" s="183"/>
      <c r="AD798" s="209"/>
      <c r="AE798" s="183"/>
      <c r="AF798" s="183"/>
      <c r="AG798" s="183"/>
      <c r="AH798" s="206"/>
      <c r="AI798" s="206"/>
      <c r="AJ798" s="209"/>
      <c r="AK798" s="183"/>
      <c r="AL798" s="206"/>
      <c r="AM798" s="206"/>
      <c r="AN798" s="183"/>
      <c r="AO798" s="209"/>
      <c r="AP798" s="308" t="str">
        <f t="shared" si="24"/>
        <v/>
      </c>
      <c r="AQ798" s="183"/>
      <c r="AR798" s="207" t="s">
        <v>87</v>
      </c>
      <c r="AS798" s="183"/>
      <c r="AT798" s="207" t="s">
        <v>250</v>
      </c>
      <c r="AU798" s="183"/>
      <c r="AV798" s="183"/>
      <c r="AW798" s="207" t="s">
        <v>250</v>
      </c>
      <c r="AX798" s="183"/>
      <c r="AY798" s="207" t="s">
        <v>250</v>
      </c>
      <c r="AZ798" s="207" t="s">
        <v>250</v>
      </c>
      <c r="BA798" s="183"/>
      <c r="BB798" s="183"/>
      <c r="BC798" s="183"/>
      <c r="BD798" s="207" t="s">
        <v>456</v>
      </c>
      <c r="BE798" s="183"/>
      <c r="BF798" s="183"/>
      <c r="BG798" s="183"/>
      <c r="BH798" s="183"/>
      <c r="BI798" s="183"/>
      <c r="BJ798" s="225"/>
      <c r="BN798" s="214"/>
      <c r="BO798" s="214"/>
      <c r="BP798" s="214"/>
      <c r="BQ798" s="215"/>
    </row>
    <row r="799" spans="1:69" ht="27" customHeight="1" thickTop="1" x14ac:dyDescent="0.25">
      <c r="A799" s="122"/>
      <c r="B799" s="304" t="str">
        <f>IF(C799="","",(VLOOKUP(C799,Lookups!$B$4:$C$2561,2,FALSE)))</f>
        <v/>
      </c>
      <c r="D799" s="315"/>
      <c r="E799" s="316"/>
      <c r="F799" s="225"/>
      <c r="G799" s="225"/>
      <c r="H799" s="225"/>
      <c r="I799" s="225"/>
      <c r="J799" s="225"/>
      <c r="K799" s="225"/>
      <c r="L799" s="225"/>
      <c r="M799" s="225"/>
      <c r="N799" s="225"/>
      <c r="O799" s="317"/>
      <c r="P799" s="224"/>
      <c r="Q799" s="225"/>
      <c r="R799" s="225"/>
      <c r="S799" s="322"/>
      <c r="T799" s="225"/>
      <c r="U799" s="318"/>
      <c r="V799" s="209"/>
      <c r="W799" s="209"/>
      <c r="X799" s="209"/>
      <c r="Y799" s="209"/>
      <c r="Z799" s="319"/>
      <c r="AA799" s="320"/>
      <c r="AB799" s="308" t="str">
        <f t="shared" si="25"/>
        <v/>
      </c>
      <c r="AC799" s="183"/>
      <c r="AD799" s="209"/>
      <c r="AE799" s="183"/>
      <c r="AF799" s="183"/>
      <c r="AG799" s="183"/>
      <c r="AH799" s="206"/>
      <c r="AI799" s="206"/>
      <c r="AJ799" s="209"/>
      <c r="AK799" s="183"/>
      <c r="AL799" s="206"/>
      <c r="AM799" s="206"/>
      <c r="AN799" s="183"/>
      <c r="AO799" s="209"/>
      <c r="AP799" s="308" t="str">
        <f t="shared" si="24"/>
        <v/>
      </c>
      <c r="AQ799" s="183"/>
      <c r="AR799" s="207" t="s">
        <v>87</v>
      </c>
      <c r="AS799" s="183"/>
      <c r="AT799" s="207" t="s">
        <v>250</v>
      </c>
      <c r="AU799" s="183"/>
      <c r="AV799" s="183"/>
      <c r="AW799" s="207" t="s">
        <v>250</v>
      </c>
      <c r="AX799" s="183"/>
      <c r="AY799" s="207" t="s">
        <v>250</v>
      </c>
      <c r="AZ799" s="207" t="s">
        <v>250</v>
      </c>
      <c r="BA799" s="183"/>
      <c r="BB799" s="183"/>
      <c r="BC799" s="183"/>
      <c r="BD799" s="207" t="s">
        <v>456</v>
      </c>
      <c r="BE799" s="183"/>
      <c r="BF799" s="183"/>
      <c r="BG799" s="183"/>
      <c r="BH799" s="183"/>
      <c r="BI799" s="183"/>
      <c r="BJ799" s="225"/>
      <c r="BN799" s="214"/>
      <c r="BO799" s="214"/>
      <c r="BP799" s="214"/>
      <c r="BQ799" s="215"/>
    </row>
  </sheetData>
  <conditionalFormatting sqref="S6:S799">
    <cfRule type="expression" dxfId="226" priority="27" stopIfTrue="1">
      <formula>AND((S6=""),(C6&lt;&gt;""))</formula>
    </cfRule>
  </conditionalFormatting>
  <conditionalFormatting sqref="AA6:AA799">
    <cfRule type="expression" dxfId="225" priority="26" stopIfTrue="1">
      <formula>AND((AA6=""),(C6&lt;&gt;""))</formula>
    </cfRule>
  </conditionalFormatting>
  <conditionalFormatting sqref="Z6:Z799">
    <cfRule type="expression" dxfId="224" priority="25" stopIfTrue="1">
      <formula>AND((Z6=""),(C6&lt;&gt;""))</formula>
    </cfRule>
  </conditionalFormatting>
  <conditionalFormatting sqref="P6:P799">
    <cfRule type="expression" dxfId="223" priority="24" stopIfTrue="1">
      <formula>AND((P6=""),(C6&lt;&gt;""))</formula>
    </cfRule>
  </conditionalFormatting>
  <conditionalFormatting sqref="AJ6:AJ799">
    <cfRule type="expression" dxfId="222" priority="23" stopIfTrue="1">
      <formula>AND((AJ6=""),(C6&lt;&gt;""))</formula>
    </cfRule>
  </conditionalFormatting>
  <conditionalFormatting sqref="AO6:AO799">
    <cfRule type="expression" dxfId="221" priority="22" stopIfTrue="1">
      <formula>AND((AO6=""),(C6&lt;&gt;""))</formula>
    </cfRule>
  </conditionalFormatting>
  <conditionalFormatting sqref="D6:D799">
    <cfRule type="expression" dxfId="220" priority="20" stopIfTrue="1">
      <formula>AND((D6=""),(C6&lt;&gt;""))</formula>
    </cfRule>
  </conditionalFormatting>
  <conditionalFormatting sqref="E6:E799">
    <cfRule type="expression" dxfId="219" priority="19" stopIfTrue="1">
      <formula>AND((E6=0),(C6&lt;&gt;""))</formula>
    </cfRule>
  </conditionalFormatting>
  <conditionalFormatting sqref="O6:O799">
    <cfRule type="expression" dxfId="218" priority="18" stopIfTrue="1">
      <formula>AND((O6=""),(C6&lt;&gt;""))</formula>
    </cfRule>
  </conditionalFormatting>
  <conditionalFormatting sqref="U6:U799">
    <cfRule type="expression" dxfId="217" priority="17" stopIfTrue="1">
      <formula>AND((U6=""),(C6&lt;&gt;""))</formula>
    </cfRule>
  </conditionalFormatting>
  <conditionalFormatting sqref="BN6:BN799">
    <cfRule type="expression" dxfId="216" priority="15" stopIfTrue="1">
      <formula>AND((A6="ADD"),($C6&lt;&gt;""))</formula>
    </cfRule>
    <cfRule type="expression" dxfId="215" priority="16" stopIfTrue="1">
      <formula>AND((A6&lt;&gt;"ADD"),($C6&lt;&gt;""))</formula>
    </cfRule>
  </conditionalFormatting>
  <conditionalFormatting sqref="BO6:BO799">
    <cfRule type="expression" dxfId="214" priority="13" stopIfTrue="1">
      <formula>AND((A6="ADD"),($C6&lt;&gt;""))</formula>
    </cfRule>
    <cfRule type="expression" dxfId="213" priority="14" stopIfTrue="1">
      <formula>AND((A6&lt;&gt;"ADD"),($C6&lt;&gt;""))</formula>
    </cfRule>
  </conditionalFormatting>
  <conditionalFormatting sqref="BP6:BP799">
    <cfRule type="expression" dxfId="212" priority="11" stopIfTrue="1">
      <formula>AND((A6="UPDATE"),($C6&lt;&gt;""))</formula>
    </cfRule>
    <cfRule type="expression" dxfId="211" priority="12" stopIfTrue="1">
      <formula>AND((A6="DELETE"),($C6&lt;&gt;""))</formula>
    </cfRule>
  </conditionalFormatting>
  <conditionalFormatting sqref="BQ6:BQ799">
    <cfRule type="expression" dxfId="210" priority="9" stopIfTrue="1">
      <formula>AND((A6="UPDATE"),($C6&lt;&gt;""))</formula>
    </cfRule>
    <cfRule type="expression" dxfId="209" priority="10" stopIfTrue="1">
      <formula>AND((A6="DELETE"),($C6&lt;&gt;""))</formula>
    </cfRule>
  </conditionalFormatting>
  <conditionalFormatting sqref="AD6:AD799">
    <cfRule type="expression" dxfId="208" priority="8" stopIfTrue="1">
      <formula>AND((AD6=""),(C6&lt;&gt;""))</formula>
    </cfRule>
  </conditionalFormatting>
  <conditionalFormatting sqref="C131:C753">
    <cfRule type="expression" dxfId="207" priority="1">
      <formula>AND((C131=""),(XFC132&lt;&gt;""))</formula>
    </cfRule>
  </conditionalFormatting>
  <conditionalFormatting sqref="C6:C130">
    <cfRule type="expression" dxfId="206" priority="2">
      <formula>AND((C6=""),(XFC7&lt;&gt;""))</formula>
    </cfRule>
  </conditionalFormatting>
  <dataValidations count="12">
    <dataValidation type="list" allowBlank="1" showInputMessage="1" showErrorMessage="1" sqref="BB6:BB799">
      <formula1>Owner</formula1>
    </dataValidation>
    <dataValidation type="list" allowBlank="1" showInputMessage="1" showErrorMessage="1" sqref="AO6:AO799">
      <formula1>MarkMaterial</formula1>
    </dataValidation>
    <dataValidation type="list" allowBlank="1" showInputMessage="1" showErrorMessage="1" sqref="AJ6:AJ799">
      <formula1>reflect</formula1>
    </dataValidation>
    <dataValidation type="list" allowBlank="1" showInputMessage="1" showErrorMessage="1" sqref="AD6:AD799">
      <formula1>MarkColour</formula1>
    </dataValidation>
    <dataValidation type="list" allowBlank="1" showInputMessage="1" showErrorMessage="1" sqref="AA6:AA799">
      <formula1>MarkType</formula1>
    </dataValidation>
    <dataValidation type="list" allowBlank="1" showInputMessage="1" showErrorMessage="1" errorTitle="Marking Side" error="The side must be L, R or C" sqref="Z6:Z799">
      <formula1>MSSide</formula1>
    </dataValidation>
    <dataValidation type="list" allowBlank="1" showInputMessage="1" showErrorMessage="1" sqref="A6:A799">
      <formula1>Action</formula1>
    </dataValidation>
    <dataValidation type="decimal" errorStyle="warning" allowBlank="1" showInputMessage="1" showErrorMessage="1" errorTitle="offset kerb" error="Value is outside range of 0-20.0" sqref="U6:U799">
      <formula1>0</formula1>
      <formula2>20</formula2>
    </dataValidation>
    <dataValidation type="decimal" errorStyle="warning" allowBlank="1" showInputMessage="1" showErrorMessage="1" errorTitle="offset kerb" error="Value is outside range of 0-120.0" sqref="T6:T799 V6:Y799">
      <formula1>0</formula1>
      <formula2>120</formula2>
    </dataValidation>
    <dataValidation type="whole" allowBlank="1" showInputMessage="1" showErrorMessage="1" errorTitle="Marking End Displacement" error="The marking end displacement must be in the range 0 - 22,000m" sqref="E6:E799">
      <formula1>0</formula1>
      <formula2>22000</formula2>
    </dataValidation>
    <dataValidation type="whole" allowBlank="1" showInputMessage="1" showErrorMessage="1" errorTitle="Marking Start Displacement" error="The marking start displacement must be in the range 0 - 22,000m" sqref="D6:D799">
      <formula1>0</formula1>
      <formula2>22000</formula2>
    </dataValidation>
    <dataValidation type="decimal" allowBlank="1" showInputMessage="1" showErrorMessage="1" sqref="F4:N5 F800:F65536">
      <formula1>0</formula1>
      <formula2>15</formula2>
    </dataValidation>
  </dataValidations>
  <pageMargins left="0.74803149606299213" right="0.74803149606299213" top="0.98425196850393704" bottom="0.98425196850393704" header="0.51181102362204722" footer="0.51181102362204722"/>
  <pageSetup paperSize="8" orientation="landscape"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Lookups!$B$4:$B$2720</xm:f>
          </x14:formula1>
          <xm:sqref>C131:C753</xm:sqref>
        </x14:dataValidation>
        <x14:dataValidation type="list" errorStyle="warning" allowBlank="1" showInputMessage="1" showErrorMessage="1">
          <x14:formula1>
            <xm:f>Lookups!$B$4:$B$2720</xm:f>
          </x14:formula1>
          <xm:sqref>C6:C130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V994"/>
  <sheetViews>
    <sheetView showGridLines="0" workbookViewId="0">
      <selection activeCell="C1" sqref="C1:C1048576"/>
    </sheetView>
  </sheetViews>
  <sheetFormatPr defaultColWidth="13.5703125" defaultRowHeight="12" x14ac:dyDescent="0.2"/>
  <cols>
    <col min="1" max="1" width="8" style="177" customWidth="1"/>
    <col min="2" max="2" width="8" style="39" customWidth="1"/>
    <col min="3" max="3" width="25" style="369" customWidth="1" collapsed="1"/>
    <col min="4" max="4" width="9.140625" style="40" customWidth="1"/>
    <col min="5" max="5" width="6.7109375" style="41" customWidth="1"/>
    <col min="6" max="6" width="7.28515625" style="40" customWidth="1"/>
    <col min="7" max="7" width="18.7109375" style="40" customWidth="1"/>
    <col min="8" max="8" width="7.85546875" style="42" customWidth="1"/>
    <col min="9" max="9" width="8.140625" style="43" customWidth="1"/>
    <col min="10" max="10" width="7.5703125" style="40" customWidth="1"/>
    <col min="11" max="11" width="7.5703125" style="52" hidden="1" customWidth="1"/>
    <col min="12" max="12" width="8.7109375" style="39" customWidth="1"/>
    <col min="13" max="13" width="6" style="40" hidden="1" customWidth="1"/>
    <col min="14" max="14" width="7.7109375" style="40" customWidth="1"/>
    <col min="15" max="15" width="7" style="40" customWidth="1"/>
    <col min="16" max="16" width="6.85546875" style="40" customWidth="1"/>
    <col min="17" max="17" width="8.42578125" style="40" bestFit="1" customWidth="1"/>
    <col min="18" max="18" width="17.7109375" style="40" bestFit="1" customWidth="1"/>
    <col min="19" max="19" width="6.28515625" style="42" bestFit="1" customWidth="1"/>
    <col min="20" max="20" width="18.7109375" style="177" bestFit="1" customWidth="1"/>
    <col min="21" max="21" width="7.140625" style="177" customWidth="1"/>
    <col min="22" max="22" width="18.7109375" style="177" bestFit="1" customWidth="1"/>
    <col min="23" max="23" width="13" style="177" customWidth="1"/>
    <col min="24" max="24" width="9.140625" style="177" customWidth="1"/>
    <col min="25" max="25" width="13.5703125" style="177" customWidth="1"/>
    <col min="26" max="33" width="13.5703125" style="177" hidden="1" customWidth="1"/>
    <col min="34" max="34" width="13.5703125" style="177" customWidth="1"/>
    <col min="35" max="37" width="13.5703125" style="177" hidden="1" customWidth="1"/>
    <col min="38" max="38" width="13.5703125" style="177" customWidth="1"/>
    <col min="39" max="40" width="13.5703125" style="177" hidden="1" customWidth="1"/>
    <col min="41" max="42" width="13.5703125" style="177" customWidth="1"/>
    <col min="43" max="65" width="13.5703125" style="177" hidden="1" customWidth="1"/>
    <col min="66" max="67" width="13.5703125" style="177" customWidth="1"/>
    <col min="68" max="68" width="13.5703125" style="177" hidden="1" customWidth="1"/>
    <col min="69" max="72" width="13.5703125" style="178" hidden="1" customWidth="1"/>
    <col min="73" max="74" width="0" style="177" hidden="1" customWidth="1"/>
    <col min="75" max="16384" width="13.5703125" style="177"/>
  </cols>
  <sheetData>
    <row r="1" spans="1:74" ht="18" x14ac:dyDescent="0.25">
      <c r="A1" s="115" t="s">
        <v>2291</v>
      </c>
      <c r="F1" s="42"/>
      <c r="G1" s="43"/>
      <c r="H1" s="40"/>
      <c r="I1" s="39"/>
      <c r="J1" s="39"/>
      <c r="K1" s="40"/>
      <c r="L1" s="40"/>
      <c r="O1" s="42"/>
      <c r="P1" s="180"/>
      <c r="Q1" s="177"/>
      <c r="R1" s="177"/>
      <c r="S1" s="177"/>
      <c r="BQ1" s="177"/>
      <c r="BR1" s="177"/>
      <c r="BS1" s="177"/>
      <c r="BT1" s="177"/>
    </row>
    <row r="2" spans="1:74" ht="16.5" thickBot="1" x14ac:dyDescent="0.3">
      <c r="A2" s="116" t="s">
        <v>1754</v>
      </c>
      <c r="F2" s="42"/>
      <c r="G2" s="43"/>
      <c r="H2" s="40"/>
      <c r="I2" s="39"/>
      <c r="J2" s="39"/>
      <c r="K2" s="40"/>
      <c r="L2" s="40"/>
      <c r="O2" s="42"/>
      <c r="P2" s="177"/>
      <c r="Q2" s="177"/>
      <c r="R2" s="177"/>
      <c r="S2" s="177"/>
      <c r="BQ2" s="177"/>
      <c r="BR2" s="177"/>
      <c r="BS2" s="177"/>
      <c r="BT2" s="177"/>
    </row>
    <row r="3" spans="1:74" ht="20.25" customHeight="1" thickTop="1" thickBot="1" x14ac:dyDescent="0.25">
      <c r="A3" s="1"/>
      <c r="B3" s="119"/>
      <c r="C3" s="364"/>
      <c r="D3" s="119"/>
      <c r="E3" s="119"/>
      <c r="F3" s="119"/>
      <c r="G3" s="119"/>
      <c r="H3" s="119"/>
      <c r="I3" s="119"/>
      <c r="J3" s="119"/>
      <c r="K3" s="40"/>
      <c r="L3" s="119"/>
      <c r="N3" s="119"/>
      <c r="O3" s="119"/>
      <c r="P3" s="119"/>
      <c r="Q3" s="119"/>
      <c r="R3" s="119"/>
      <c r="S3" s="119"/>
      <c r="T3" s="119"/>
      <c r="U3" s="119"/>
      <c r="V3" s="119"/>
      <c r="W3" s="119"/>
      <c r="X3" s="119"/>
      <c r="Y3" s="119"/>
      <c r="AH3" s="119"/>
      <c r="AL3" s="119"/>
      <c r="AO3" s="119"/>
      <c r="AP3" s="119"/>
      <c r="BN3" s="119"/>
      <c r="BO3" s="119"/>
      <c r="BQ3" s="177"/>
      <c r="BR3" s="177"/>
      <c r="BS3" s="119"/>
      <c r="BT3" s="119"/>
      <c r="BU3" s="119"/>
      <c r="BV3" s="119"/>
    </row>
    <row r="4" spans="1:74" s="45" customFormat="1" ht="13.5" thickTop="1" x14ac:dyDescent="0.2">
      <c r="A4" s="46" t="s">
        <v>64</v>
      </c>
      <c r="B4" s="127" t="s">
        <v>211</v>
      </c>
      <c r="C4" s="627" t="s">
        <v>3753</v>
      </c>
      <c r="D4" s="127" t="s">
        <v>1755</v>
      </c>
      <c r="E4" s="127" t="s">
        <v>1756</v>
      </c>
      <c r="F4" s="127" t="s">
        <v>1756</v>
      </c>
      <c r="G4" s="127" t="s">
        <v>1756</v>
      </c>
      <c r="H4" s="47" t="s">
        <v>219</v>
      </c>
      <c r="I4" s="127" t="s">
        <v>1757</v>
      </c>
      <c r="J4" s="127" t="s">
        <v>1758</v>
      </c>
      <c r="K4" s="66"/>
      <c r="L4" s="128" t="s">
        <v>1756</v>
      </c>
      <c r="M4" s="66"/>
      <c r="N4" s="127" t="s">
        <v>221</v>
      </c>
      <c r="O4" s="127" t="s">
        <v>1759</v>
      </c>
      <c r="P4" s="127" t="s">
        <v>1756</v>
      </c>
      <c r="Q4" s="127" t="s">
        <v>1756</v>
      </c>
      <c r="R4" s="127" t="s">
        <v>53</v>
      </c>
      <c r="S4" s="127" t="s">
        <v>1760</v>
      </c>
      <c r="T4" s="127" t="s">
        <v>1761</v>
      </c>
      <c r="U4" s="127" t="s">
        <v>1762</v>
      </c>
      <c r="V4" s="127" t="s">
        <v>1763</v>
      </c>
      <c r="W4" s="127" t="s">
        <v>463</v>
      </c>
      <c r="X4" s="48" t="s">
        <v>1764</v>
      </c>
      <c r="Y4" s="58" t="s">
        <v>1765</v>
      </c>
      <c r="Z4" s="152"/>
      <c r="AA4" s="152"/>
      <c r="AB4" s="152"/>
      <c r="AC4" s="152"/>
      <c r="AD4" s="152"/>
      <c r="AE4" s="152"/>
      <c r="AF4" s="44"/>
      <c r="AG4" s="44"/>
      <c r="AH4" s="64" t="s">
        <v>1766</v>
      </c>
      <c r="AI4" s="44"/>
      <c r="AJ4" s="44"/>
      <c r="AK4" s="44"/>
      <c r="AL4" s="64" t="s">
        <v>409</v>
      </c>
      <c r="AM4" s="44"/>
      <c r="AN4" s="44"/>
      <c r="AO4" s="76" t="s">
        <v>1767</v>
      </c>
      <c r="AP4" s="76" t="s">
        <v>411</v>
      </c>
      <c r="AQ4" s="44"/>
      <c r="AR4" s="44"/>
      <c r="AS4" s="44"/>
      <c r="AT4" s="44"/>
      <c r="AU4" s="44"/>
      <c r="AV4" s="44"/>
      <c r="AW4" s="44"/>
      <c r="AX4" s="44"/>
      <c r="AY4" s="44"/>
      <c r="AZ4" s="44"/>
      <c r="BA4" s="44"/>
      <c r="BB4" s="44"/>
      <c r="BC4" s="44"/>
      <c r="BD4" s="44"/>
      <c r="BE4" s="44"/>
      <c r="BF4" s="44"/>
      <c r="BG4" s="44"/>
      <c r="BH4" s="44"/>
      <c r="BI4" s="44"/>
      <c r="BJ4" s="44"/>
      <c r="BK4" s="44"/>
      <c r="BL4" s="44"/>
      <c r="BM4" s="44"/>
      <c r="BN4" s="79" t="s">
        <v>1768</v>
      </c>
      <c r="BO4" s="153" t="s">
        <v>217</v>
      </c>
      <c r="BP4" s="68"/>
      <c r="BQ4" s="69"/>
      <c r="BR4" s="69"/>
      <c r="BS4" s="153" t="s">
        <v>1769</v>
      </c>
      <c r="BT4" s="153" t="s">
        <v>1769</v>
      </c>
      <c r="BU4" s="153" t="s">
        <v>1770</v>
      </c>
      <c r="BV4" s="54" t="s">
        <v>1770</v>
      </c>
    </row>
    <row r="5" spans="1:74" s="45" customFormat="1" ht="13.5" thickBot="1" x14ac:dyDescent="0.25">
      <c r="A5" s="49"/>
      <c r="B5" s="132" t="s">
        <v>218</v>
      </c>
      <c r="C5" s="55"/>
      <c r="D5" s="132" t="s">
        <v>212</v>
      </c>
      <c r="E5" s="132" t="s">
        <v>218</v>
      </c>
      <c r="F5" s="132" t="s">
        <v>222</v>
      </c>
      <c r="G5" s="132" t="s">
        <v>223</v>
      </c>
      <c r="H5" s="50" t="s">
        <v>1771</v>
      </c>
      <c r="I5" s="132" t="s">
        <v>1772</v>
      </c>
      <c r="J5" s="132" t="s">
        <v>291</v>
      </c>
      <c r="K5" s="66"/>
      <c r="L5" s="134" t="s">
        <v>221</v>
      </c>
      <c r="M5" s="66"/>
      <c r="N5" s="132" t="s">
        <v>558</v>
      </c>
      <c r="O5" s="132" t="s">
        <v>291</v>
      </c>
      <c r="P5" s="132" t="s">
        <v>1773</v>
      </c>
      <c r="Q5" s="132" t="s">
        <v>53</v>
      </c>
      <c r="R5" s="132" t="s">
        <v>223</v>
      </c>
      <c r="S5" s="132" t="s">
        <v>1774</v>
      </c>
      <c r="T5" s="132" t="s">
        <v>223</v>
      </c>
      <c r="U5" s="132" t="s">
        <v>1774</v>
      </c>
      <c r="V5" s="132" t="s">
        <v>223</v>
      </c>
      <c r="W5" s="132" t="s">
        <v>1775</v>
      </c>
      <c r="X5" s="51" t="s">
        <v>220</v>
      </c>
      <c r="Y5" s="59" t="s">
        <v>294</v>
      </c>
      <c r="Z5" s="152"/>
      <c r="AA5" s="152"/>
      <c r="AB5" s="152"/>
      <c r="AC5" s="152"/>
      <c r="AD5" s="152"/>
      <c r="AE5" s="152"/>
      <c r="AF5" s="44"/>
      <c r="AG5" s="44"/>
      <c r="AH5" s="78" t="s">
        <v>1776</v>
      </c>
      <c r="AI5" s="44"/>
      <c r="AJ5" s="44"/>
      <c r="AK5" s="44"/>
      <c r="AL5" s="78"/>
      <c r="AM5" s="44"/>
      <c r="AN5" s="44"/>
      <c r="AO5" s="77" t="s">
        <v>1777</v>
      </c>
      <c r="AP5" s="77" t="s">
        <v>851</v>
      </c>
      <c r="AQ5" s="44"/>
      <c r="AR5" s="44"/>
      <c r="AS5" s="44"/>
      <c r="AT5" s="44"/>
      <c r="AU5" s="44"/>
      <c r="AV5" s="44"/>
      <c r="AW5" s="44"/>
      <c r="AX5" s="44"/>
      <c r="AY5" s="44"/>
      <c r="AZ5" s="44"/>
      <c r="BA5" s="44"/>
      <c r="BB5" s="44"/>
      <c r="BC5" s="44"/>
      <c r="BD5" s="44"/>
      <c r="BE5" s="44"/>
      <c r="BF5" s="44"/>
      <c r="BG5" s="44"/>
      <c r="BH5" s="44"/>
      <c r="BI5" s="44"/>
      <c r="BJ5" s="44"/>
      <c r="BK5" s="44"/>
      <c r="BL5" s="44"/>
      <c r="BM5" s="44"/>
      <c r="BN5" s="80" t="s">
        <v>223</v>
      </c>
      <c r="BO5" s="154" t="s">
        <v>1778</v>
      </c>
      <c r="BP5" s="68"/>
      <c r="BQ5" s="69"/>
      <c r="BR5" s="69"/>
      <c r="BS5" s="154" t="s">
        <v>1779</v>
      </c>
      <c r="BT5" s="154" t="s">
        <v>1780</v>
      </c>
      <c r="BU5" s="154" t="s">
        <v>1779</v>
      </c>
      <c r="BV5" s="67" t="s">
        <v>1780</v>
      </c>
    </row>
    <row r="6" spans="1:74" s="45" customFormat="1" ht="27" customHeight="1" thickTop="1" thickBot="1" x14ac:dyDescent="0.25">
      <c r="A6" s="81"/>
      <c r="B6" s="304" t="str">
        <f>IF(C6="","",(VLOOKUP(C6,Lookups!$B$4:$C$2561,2,FALSE)))</f>
        <v/>
      </c>
      <c r="C6" s="366"/>
      <c r="D6" s="84"/>
      <c r="E6" s="84" t="str">
        <f>IF(A6="add",0,"")</f>
        <v/>
      </c>
      <c r="F6" s="84"/>
      <c r="G6" s="99" t="str">
        <f t="shared" ref="G6:G69" si="0">IF(F6="","",(VLOOKUP(F6,DrainTypeDesc,2,FALSE)))</f>
        <v/>
      </c>
      <c r="H6" s="83"/>
      <c r="I6" s="83"/>
      <c r="J6" s="87"/>
      <c r="K6" s="89"/>
      <c r="L6" s="90"/>
      <c r="M6" s="90"/>
      <c r="N6" s="85"/>
      <c r="O6" s="87"/>
      <c r="P6" s="87"/>
      <c r="Q6" s="85"/>
      <c r="R6" s="86" t="str">
        <f t="shared" ref="R6:R69" si="1">IF(Q6="","",(VLOOKUP(Q6,DrainMaterialDesc,2,FALSE)))</f>
        <v/>
      </c>
      <c r="S6" s="85"/>
      <c r="T6" s="86" t="str">
        <f t="shared" ref="T6:T69" si="2">IF(S6="","",(VLOOKUP(S6,DrainEntryDesc,2,FALSE)))</f>
        <v/>
      </c>
      <c r="U6" s="85"/>
      <c r="V6" s="86" t="str">
        <f t="shared" ref="V6:V69" si="3">IF(U6="","",(VLOOKUP(U6,DrainEntryDesc,2,FALSE)))</f>
        <v/>
      </c>
      <c r="W6" s="85"/>
      <c r="X6" s="87"/>
      <c r="Y6" s="87"/>
      <c r="Z6" s="91"/>
      <c r="AA6" s="91" t="s">
        <v>250</v>
      </c>
      <c r="AB6" s="91"/>
      <c r="AC6" s="91"/>
      <c r="AD6" s="91"/>
      <c r="AE6" s="91"/>
      <c r="AF6" s="92"/>
      <c r="AG6" s="93"/>
      <c r="AH6" s="87"/>
      <c r="AI6" s="93"/>
      <c r="AJ6" s="93"/>
      <c r="AK6" s="93"/>
      <c r="AL6" s="87"/>
      <c r="AM6" s="93"/>
      <c r="AN6" s="93"/>
      <c r="AO6" s="87"/>
      <c r="AP6" s="87"/>
      <c r="AQ6" s="93"/>
      <c r="AR6" s="93"/>
      <c r="AS6" s="93"/>
      <c r="AT6" s="93"/>
      <c r="AU6" s="93"/>
      <c r="AV6" s="93"/>
      <c r="AW6" s="91" t="s">
        <v>250</v>
      </c>
      <c r="AX6" s="93"/>
      <c r="AY6" s="93"/>
      <c r="AZ6" s="91" t="s">
        <v>250</v>
      </c>
      <c r="BA6" s="93"/>
      <c r="BB6" s="91" t="s">
        <v>250</v>
      </c>
      <c r="BC6" s="91" t="s">
        <v>250</v>
      </c>
      <c r="BD6" s="93"/>
      <c r="BE6" s="93"/>
      <c r="BF6" s="91" t="s">
        <v>87</v>
      </c>
      <c r="BG6" s="93"/>
      <c r="BH6" s="91" t="s">
        <v>456</v>
      </c>
      <c r="BI6" s="93"/>
      <c r="BJ6" s="93"/>
      <c r="BK6" s="93"/>
      <c r="BL6" s="92"/>
      <c r="BM6" s="92"/>
      <c r="BN6" s="86" t="str">
        <f t="shared" ref="BN6" si="4">IF(AP6="","",(VLOOKUP(AP6,FlowDesc,2,FALSE)))</f>
        <v/>
      </c>
      <c r="BO6" s="88"/>
      <c r="BP6" s="94"/>
      <c r="BQ6" s="95"/>
      <c r="BR6" s="95"/>
      <c r="BS6" s="96"/>
      <c r="BT6" s="96"/>
      <c r="BU6" s="96"/>
      <c r="BV6" s="97"/>
    </row>
    <row r="7" spans="1:74" s="45" customFormat="1" ht="27" customHeight="1" thickTop="1" thickBot="1" x14ac:dyDescent="0.25">
      <c r="A7" s="81"/>
      <c r="B7" s="304" t="str">
        <f>IF(C7="","",(VLOOKUP(C7,Lookups!$B$4:$C$2561,2,FALSE)))</f>
        <v/>
      </c>
      <c r="C7" s="366"/>
      <c r="D7" s="84"/>
      <c r="E7" s="84" t="str">
        <f t="shared" ref="E7:E70" si="5">IF(A7="add",0,"")</f>
        <v/>
      </c>
      <c r="F7" s="84"/>
      <c r="G7" s="99" t="str">
        <f t="shared" si="0"/>
        <v/>
      </c>
      <c r="H7" s="83"/>
      <c r="I7" s="83"/>
      <c r="J7" s="87"/>
      <c r="K7" s="89"/>
      <c r="L7" s="90"/>
      <c r="M7" s="90"/>
      <c r="N7" s="85"/>
      <c r="O7" s="87"/>
      <c r="P7" s="87"/>
      <c r="Q7" s="85"/>
      <c r="R7" s="86" t="str">
        <f t="shared" si="1"/>
        <v/>
      </c>
      <c r="S7" s="85"/>
      <c r="T7" s="86" t="str">
        <f t="shared" si="2"/>
        <v/>
      </c>
      <c r="U7" s="85"/>
      <c r="V7" s="86" t="str">
        <f t="shared" si="3"/>
        <v/>
      </c>
      <c r="W7" s="85"/>
      <c r="X7" s="87"/>
      <c r="Y7" s="87"/>
      <c r="Z7" s="91"/>
      <c r="AA7" s="91" t="s">
        <v>250</v>
      </c>
      <c r="AB7" s="91"/>
      <c r="AC7" s="91"/>
      <c r="AD7" s="91"/>
      <c r="AE7" s="91"/>
      <c r="AF7" s="92"/>
      <c r="AG7" s="93"/>
      <c r="AH7" s="87"/>
      <c r="AI7" s="93"/>
      <c r="AJ7" s="93"/>
      <c r="AK7" s="93"/>
      <c r="AL7" s="87"/>
      <c r="AM7" s="93"/>
      <c r="AN7" s="93"/>
      <c r="AO7" s="87"/>
      <c r="AP7" s="87"/>
      <c r="AQ7" s="93"/>
      <c r="AR7" s="93"/>
      <c r="AS7" s="93"/>
      <c r="AT7" s="93"/>
      <c r="AU7" s="93"/>
      <c r="AV7" s="93"/>
      <c r="AW7" s="91" t="s">
        <v>250</v>
      </c>
      <c r="AX7" s="93"/>
      <c r="AY7" s="93"/>
      <c r="AZ7" s="91" t="s">
        <v>250</v>
      </c>
      <c r="BA7" s="93"/>
      <c r="BB7" s="91" t="s">
        <v>250</v>
      </c>
      <c r="BC7" s="91" t="s">
        <v>250</v>
      </c>
      <c r="BD7" s="93"/>
      <c r="BE7" s="93"/>
      <c r="BF7" s="91" t="s">
        <v>87</v>
      </c>
      <c r="BG7" s="93"/>
      <c r="BH7" s="91" t="s">
        <v>456</v>
      </c>
      <c r="BI7" s="93"/>
      <c r="BJ7" s="93"/>
      <c r="BK7" s="93"/>
      <c r="BL7" s="92"/>
      <c r="BM7" s="92"/>
      <c r="BN7" s="86" t="str">
        <f t="shared" ref="BN7:BN70" si="6">IF(AP7="","",(VLOOKUP(AP7,FlowDesc,2,FALSE)))</f>
        <v/>
      </c>
      <c r="BO7" s="88"/>
      <c r="BP7" s="94"/>
      <c r="BQ7" s="95"/>
      <c r="BR7" s="95"/>
      <c r="BS7" s="96"/>
      <c r="BT7" s="96"/>
      <c r="BU7" s="96"/>
      <c r="BV7" s="97"/>
    </row>
    <row r="8" spans="1:74" s="45" customFormat="1" ht="27" customHeight="1" thickTop="1" thickBot="1" x14ac:dyDescent="0.25">
      <c r="A8" s="81"/>
      <c r="B8" s="304" t="str">
        <f>IF(C8="","",(VLOOKUP(C8,Lookups!$B$4:$C$2561,2,FALSE)))</f>
        <v/>
      </c>
      <c r="C8" s="366"/>
      <c r="D8" s="84"/>
      <c r="E8" s="84" t="str">
        <f t="shared" si="5"/>
        <v/>
      </c>
      <c r="F8" s="84"/>
      <c r="G8" s="99" t="str">
        <f t="shared" si="0"/>
        <v/>
      </c>
      <c r="H8" s="83"/>
      <c r="I8" s="83"/>
      <c r="J8" s="87"/>
      <c r="K8" s="89"/>
      <c r="L8" s="90"/>
      <c r="M8" s="90"/>
      <c r="N8" s="85"/>
      <c r="O8" s="87"/>
      <c r="P8" s="87"/>
      <c r="Q8" s="85"/>
      <c r="R8" s="86" t="str">
        <f t="shared" si="1"/>
        <v/>
      </c>
      <c r="S8" s="85"/>
      <c r="T8" s="86" t="str">
        <f t="shared" si="2"/>
        <v/>
      </c>
      <c r="U8" s="85"/>
      <c r="V8" s="86" t="str">
        <f t="shared" si="3"/>
        <v/>
      </c>
      <c r="W8" s="85"/>
      <c r="X8" s="87"/>
      <c r="Y8" s="87"/>
      <c r="Z8" s="91"/>
      <c r="AA8" s="91" t="s">
        <v>250</v>
      </c>
      <c r="AB8" s="91"/>
      <c r="AC8" s="91"/>
      <c r="AD8" s="91"/>
      <c r="AE8" s="91"/>
      <c r="AF8" s="92"/>
      <c r="AG8" s="93"/>
      <c r="AH8" s="87"/>
      <c r="AI8" s="93"/>
      <c r="AJ8" s="93"/>
      <c r="AK8" s="93"/>
      <c r="AL8" s="87"/>
      <c r="AM8" s="93"/>
      <c r="AN8" s="93"/>
      <c r="AO8" s="87"/>
      <c r="AP8" s="87"/>
      <c r="AQ8" s="93"/>
      <c r="AR8" s="93"/>
      <c r="AS8" s="93"/>
      <c r="AT8" s="93"/>
      <c r="AU8" s="93"/>
      <c r="AV8" s="93"/>
      <c r="AW8" s="91" t="s">
        <v>250</v>
      </c>
      <c r="AX8" s="93"/>
      <c r="AY8" s="93"/>
      <c r="AZ8" s="91" t="s">
        <v>250</v>
      </c>
      <c r="BA8" s="93"/>
      <c r="BB8" s="91" t="s">
        <v>250</v>
      </c>
      <c r="BC8" s="91" t="s">
        <v>250</v>
      </c>
      <c r="BD8" s="93"/>
      <c r="BE8" s="93"/>
      <c r="BF8" s="91" t="s">
        <v>87</v>
      </c>
      <c r="BG8" s="93"/>
      <c r="BH8" s="91" t="s">
        <v>456</v>
      </c>
      <c r="BI8" s="93"/>
      <c r="BJ8" s="93"/>
      <c r="BK8" s="93"/>
      <c r="BL8" s="92"/>
      <c r="BM8" s="92"/>
      <c r="BN8" s="86" t="str">
        <f t="shared" si="6"/>
        <v/>
      </c>
      <c r="BO8" s="88"/>
      <c r="BP8" s="94"/>
      <c r="BQ8" s="95"/>
      <c r="BR8" s="95"/>
      <c r="BS8" s="96"/>
      <c r="BT8" s="96"/>
      <c r="BU8" s="96"/>
      <c r="BV8" s="97"/>
    </row>
    <row r="9" spans="1:74" s="45" customFormat="1" ht="27" customHeight="1" thickTop="1" thickBot="1" x14ac:dyDescent="0.25">
      <c r="A9" s="81"/>
      <c r="B9" s="304" t="str">
        <f>IF(C9="","",(VLOOKUP(C9,Lookups!$B$4:$C$2561,2,FALSE)))</f>
        <v/>
      </c>
      <c r="C9" s="366"/>
      <c r="D9" s="84"/>
      <c r="E9" s="84" t="str">
        <f t="shared" si="5"/>
        <v/>
      </c>
      <c r="F9" s="84"/>
      <c r="G9" s="99" t="str">
        <f t="shared" si="0"/>
        <v/>
      </c>
      <c r="H9" s="83"/>
      <c r="I9" s="83"/>
      <c r="J9" s="87"/>
      <c r="K9" s="89"/>
      <c r="L9" s="90"/>
      <c r="M9" s="90"/>
      <c r="N9" s="85"/>
      <c r="O9" s="87"/>
      <c r="P9" s="87"/>
      <c r="Q9" s="85"/>
      <c r="R9" s="86" t="str">
        <f t="shared" si="1"/>
        <v/>
      </c>
      <c r="S9" s="85"/>
      <c r="T9" s="86" t="str">
        <f t="shared" si="2"/>
        <v/>
      </c>
      <c r="U9" s="85"/>
      <c r="V9" s="86" t="str">
        <f t="shared" si="3"/>
        <v/>
      </c>
      <c r="W9" s="85"/>
      <c r="X9" s="87"/>
      <c r="Y9" s="87"/>
      <c r="Z9" s="91"/>
      <c r="AA9" s="91" t="s">
        <v>250</v>
      </c>
      <c r="AB9" s="91"/>
      <c r="AC9" s="91"/>
      <c r="AD9" s="91"/>
      <c r="AE9" s="91"/>
      <c r="AF9" s="92"/>
      <c r="AG9" s="93"/>
      <c r="AH9" s="87"/>
      <c r="AI9" s="93"/>
      <c r="AJ9" s="93"/>
      <c r="AK9" s="93"/>
      <c r="AL9" s="87"/>
      <c r="AM9" s="93"/>
      <c r="AN9" s="93"/>
      <c r="AO9" s="87"/>
      <c r="AP9" s="87"/>
      <c r="AQ9" s="93"/>
      <c r="AR9" s="93"/>
      <c r="AS9" s="93"/>
      <c r="AT9" s="93"/>
      <c r="AU9" s="93"/>
      <c r="AV9" s="93"/>
      <c r="AW9" s="91" t="s">
        <v>250</v>
      </c>
      <c r="AX9" s="93"/>
      <c r="AY9" s="93"/>
      <c r="AZ9" s="91" t="s">
        <v>250</v>
      </c>
      <c r="BA9" s="93"/>
      <c r="BB9" s="91" t="s">
        <v>250</v>
      </c>
      <c r="BC9" s="91" t="s">
        <v>250</v>
      </c>
      <c r="BD9" s="93"/>
      <c r="BE9" s="93"/>
      <c r="BF9" s="91" t="s">
        <v>87</v>
      </c>
      <c r="BG9" s="93"/>
      <c r="BH9" s="91" t="s">
        <v>456</v>
      </c>
      <c r="BI9" s="93"/>
      <c r="BJ9" s="93"/>
      <c r="BK9" s="93"/>
      <c r="BL9" s="92"/>
      <c r="BM9" s="92"/>
      <c r="BN9" s="86" t="str">
        <f t="shared" si="6"/>
        <v/>
      </c>
      <c r="BO9" s="88"/>
      <c r="BP9" s="94"/>
      <c r="BQ9" s="95"/>
      <c r="BR9" s="95"/>
      <c r="BS9" s="96"/>
      <c r="BT9" s="96"/>
      <c r="BU9" s="96"/>
      <c r="BV9" s="97"/>
    </row>
    <row r="10" spans="1:74" s="45" customFormat="1" ht="27" customHeight="1" thickTop="1" thickBot="1" x14ac:dyDescent="0.25">
      <c r="A10" s="81"/>
      <c r="B10" s="304" t="str">
        <f>IF(C10="","",(VLOOKUP(C10,Lookups!$B$4:$C$2561,2,FALSE)))</f>
        <v/>
      </c>
      <c r="C10" s="366"/>
      <c r="D10" s="84"/>
      <c r="E10" s="84" t="str">
        <f t="shared" si="5"/>
        <v/>
      </c>
      <c r="F10" s="84"/>
      <c r="G10" s="99" t="str">
        <f t="shared" si="0"/>
        <v/>
      </c>
      <c r="H10" s="83"/>
      <c r="I10" s="83"/>
      <c r="J10" s="87"/>
      <c r="K10" s="89"/>
      <c r="L10" s="90"/>
      <c r="M10" s="90"/>
      <c r="N10" s="85"/>
      <c r="O10" s="87"/>
      <c r="P10" s="87"/>
      <c r="Q10" s="85"/>
      <c r="R10" s="86" t="str">
        <f t="shared" si="1"/>
        <v/>
      </c>
      <c r="S10" s="85"/>
      <c r="T10" s="86" t="str">
        <f t="shared" si="2"/>
        <v/>
      </c>
      <c r="U10" s="85"/>
      <c r="V10" s="86" t="str">
        <f t="shared" si="3"/>
        <v/>
      </c>
      <c r="W10" s="85"/>
      <c r="X10" s="87"/>
      <c r="Y10" s="87"/>
      <c r="Z10" s="91"/>
      <c r="AA10" s="91" t="s">
        <v>250</v>
      </c>
      <c r="AB10" s="91"/>
      <c r="AC10" s="91"/>
      <c r="AD10" s="91"/>
      <c r="AE10" s="91"/>
      <c r="AF10" s="92"/>
      <c r="AG10" s="93"/>
      <c r="AH10" s="87"/>
      <c r="AI10" s="93"/>
      <c r="AJ10" s="93"/>
      <c r="AK10" s="93"/>
      <c r="AL10" s="87"/>
      <c r="AM10" s="93"/>
      <c r="AN10" s="93"/>
      <c r="AO10" s="87"/>
      <c r="AP10" s="87"/>
      <c r="AQ10" s="93"/>
      <c r="AR10" s="93"/>
      <c r="AS10" s="93"/>
      <c r="AT10" s="93"/>
      <c r="AU10" s="93"/>
      <c r="AV10" s="93"/>
      <c r="AW10" s="91" t="s">
        <v>250</v>
      </c>
      <c r="AX10" s="93"/>
      <c r="AY10" s="93"/>
      <c r="AZ10" s="91" t="s">
        <v>250</v>
      </c>
      <c r="BA10" s="93"/>
      <c r="BB10" s="91" t="s">
        <v>250</v>
      </c>
      <c r="BC10" s="91" t="s">
        <v>250</v>
      </c>
      <c r="BD10" s="93"/>
      <c r="BE10" s="93"/>
      <c r="BF10" s="91" t="s">
        <v>87</v>
      </c>
      <c r="BG10" s="93"/>
      <c r="BH10" s="91" t="s">
        <v>456</v>
      </c>
      <c r="BI10" s="93"/>
      <c r="BJ10" s="93"/>
      <c r="BK10" s="93"/>
      <c r="BL10" s="92"/>
      <c r="BM10" s="92"/>
      <c r="BN10" s="86" t="str">
        <f t="shared" si="6"/>
        <v/>
      </c>
      <c r="BO10" s="88"/>
      <c r="BP10" s="94"/>
      <c r="BQ10" s="95"/>
      <c r="BR10" s="95"/>
      <c r="BS10" s="96"/>
      <c r="BT10" s="96"/>
      <c r="BU10" s="96"/>
      <c r="BV10" s="97"/>
    </row>
    <row r="11" spans="1:74" s="45" customFormat="1" ht="27" customHeight="1" thickTop="1" thickBot="1" x14ac:dyDescent="0.25">
      <c r="A11" s="81"/>
      <c r="B11" s="304" t="str">
        <f>IF(C11="","",(VLOOKUP(C11,Lookups!$B$4:$C$2561,2,FALSE)))</f>
        <v/>
      </c>
      <c r="C11" s="366"/>
      <c r="D11" s="84"/>
      <c r="E11" s="84" t="str">
        <f t="shared" si="5"/>
        <v/>
      </c>
      <c r="F11" s="84"/>
      <c r="G11" s="99" t="str">
        <f t="shared" si="0"/>
        <v/>
      </c>
      <c r="H11" s="83"/>
      <c r="I11" s="83"/>
      <c r="J11" s="87"/>
      <c r="K11" s="89"/>
      <c r="L11" s="90"/>
      <c r="M11" s="90"/>
      <c r="N11" s="85"/>
      <c r="O11" s="87"/>
      <c r="P11" s="87"/>
      <c r="Q11" s="85"/>
      <c r="R11" s="86" t="str">
        <f t="shared" si="1"/>
        <v/>
      </c>
      <c r="S11" s="85"/>
      <c r="T11" s="86" t="str">
        <f t="shared" si="2"/>
        <v/>
      </c>
      <c r="U11" s="85"/>
      <c r="V11" s="86" t="str">
        <f t="shared" si="3"/>
        <v/>
      </c>
      <c r="W11" s="85"/>
      <c r="X11" s="87"/>
      <c r="Y11" s="87"/>
      <c r="Z11" s="91"/>
      <c r="AA11" s="91" t="s">
        <v>250</v>
      </c>
      <c r="AB11" s="91"/>
      <c r="AC11" s="91"/>
      <c r="AD11" s="91"/>
      <c r="AE11" s="91"/>
      <c r="AF11" s="92"/>
      <c r="AG11" s="93"/>
      <c r="AH11" s="87"/>
      <c r="AI11" s="93"/>
      <c r="AJ11" s="93"/>
      <c r="AK11" s="93"/>
      <c r="AL11" s="87"/>
      <c r="AM11" s="93"/>
      <c r="AN11" s="93"/>
      <c r="AO11" s="87"/>
      <c r="AP11" s="87"/>
      <c r="AQ11" s="93"/>
      <c r="AR11" s="93"/>
      <c r="AS11" s="93"/>
      <c r="AT11" s="93"/>
      <c r="AU11" s="93"/>
      <c r="AV11" s="93"/>
      <c r="AW11" s="91" t="s">
        <v>250</v>
      </c>
      <c r="AX11" s="93"/>
      <c r="AY11" s="93"/>
      <c r="AZ11" s="91" t="s">
        <v>250</v>
      </c>
      <c r="BA11" s="93"/>
      <c r="BB11" s="91" t="s">
        <v>250</v>
      </c>
      <c r="BC11" s="91" t="s">
        <v>250</v>
      </c>
      <c r="BD11" s="93"/>
      <c r="BE11" s="93"/>
      <c r="BF11" s="91" t="s">
        <v>87</v>
      </c>
      <c r="BG11" s="93"/>
      <c r="BH11" s="91" t="s">
        <v>456</v>
      </c>
      <c r="BI11" s="93"/>
      <c r="BJ11" s="93"/>
      <c r="BK11" s="93"/>
      <c r="BL11" s="92"/>
      <c r="BM11" s="92"/>
      <c r="BN11" s="86" t="str">
        <f t="shared" si="6"/>
        <v/>
      </c>
      <c r="BO11" s="88"/>
      <c r="BP11" s="94"/>
      <c r="BQ11" s="95"/>
      <c r="BR11" s="95"/>
      <c r="BS11" s="96"/>
      <c r="BT11" s="96"/>
      <c r="BU11" s="96"/>
      <c r="BV11" s="97"/>
    </row>
    <row r="12" spans="1:74" s="45" customFormat="1" ht="27" customHeight="1" thickTop="1" thickBot="1" x14ac:dyDescent="0.25">
      <c r="A12" s="81"/>
      <c r="B12" s="304" t="str">
        <f>IF(C12="","",(VLOOKUP(C12,Lookups!$B$4:$C$2561,2,FALSE)))</f>
        <v/>
      </c>
      <c r="C12" s="366"/>
      <c r="D12" s="84"/>
      <c r="E12" s="84" t="str">
        <f t="shared" si="5"/>
        <v/>
      </c>
      <c r="F12" s="84"/>
      <c r="G12" s="99" t="str">
        <f t="shared" si="0"/>
        <v/>
      </c>
      <c r="H12" s="83"/>
      <c r="I12" s="83"/>
      <c r="J12" s="87"/>
      <c r="K12" s="89"/>
      <c r="L12" s="90"/>
      <c r="M12" s="90"/>
      <c r="N12" s="85"/>
      <c r="O12" s="87"/>
      <c r="P12" s="87"/>
      <c r="Q12" s="85"/>
      <c r="R12" s="86" t="str">
        <f t="shared" si="1"/>
        <v/>
      </c>
      <c r="S12" s="85"/>
      <c r="T12" s="86" t="str">
        <f t="shared" si="2"/>
        <v/>
      </c>
      <c r="U12" s="85"/>
      <c r="V12" s="86" t="str">
        <f t="shared" si="3"/>
        <v/>
      </c>
      <c r="W12" s="85"/>
      <c r="X12" s="87"/>
      <c r="Y12" s="87"/>
      <c r="Z12" s="91"/>
      <c r="AA12" s="91" t="s">
        <v>250</v>
      </c>
      <c r="AB12" s="91"/>
      <c r="AC12" s="91"/>
      <c r="AD12" s="91"/>
      <c r="AE12" s="91"/>
      <c r="AF12" s="92"/>
      <c r="AG12" s="93"/>
      <c r="AH12" s="87"/>
      <c r="AI12" s="93"/>
      <c r="AJ12" s="93"/>
      <c r="AK12" s="93"/>
      <c r="AL12" s="87"/>
      <c r="AM12" s="93"/>
      <c r="AN12" s="93"/>
      <c r="AO12" s="87"/>
      <c r="AP12" s="87"/>
      <c r="AQ12" s="93"/>
      <c r="AR12" s="93"/>
      <c r="AS12" s="93"/>
      <c r="AT12" s="93"/>
      <c r="AU12" s="93"/>
      <c r="AV12" s="93"/>
      <c r="AW12" s="91" t="s">
        <v>250</v>
      </c>
      <c r="AX12" s="93"/>
      <c r="AY12" s="93"/>
      <c r="AZ12" s="91" t="s">
        <v>250</v>
      </c>
      <c r="BA12" s="93"/>
      <c r="BB12" s="91" t="s">
        <v>250</v>
      </c>
      <c r="BC12" s="91" t="s">
        <v>250</v>
      </c>
      <c r="BD12" s="93"/>
      <c r="BE12" s="93"/>
      <c r="BF12" s="91" t="s">
        <v>87</v>
      </c>
      <c r="BG12" s="93"/>
      <c r="BH12" s="91" t="s">
        <v>456</v>
      </c>
      <c r="BI12" s="93"/>
      <c r="BJ12" s="93"/>
      <c r="BK12" s="93"/>
      <c r="BL12" s="92"/>
      <c r="BM12" s="92"/>
      <c r="BN12" s="86" t="str">
        <f t="shared" si="6"/>
        <v/>
      </c>
      <c r="BO12" s="88"/>
      <c r="BP12" s="94"/>
      <c r="BQ12" s="95"/>
      <c r="BR12" s="95"/>
      <c r="BS12" s="96"/>
      <c r="BT12" s="96"/>
      <c r="BU12" s="96"/>
      <c r="BV12" s="97"/>
    </row>
    <row r="13" spans="1:74" s="45" customFormat="1" ht="27" customHeight="1" thickTop="1" thickBot="1" x14ac:dyDescent="0.25">
      <c r="A13" s="81"/>
      <c r="B13" s="304" t="str">
        <f>IF(C13="","",(VLOOKUP(C13,Lookups!$B$4:$C$2561,2,FALSE)))</f>
        <v/>
      </c>
      <c r="C13" s="366"/>
      <c r="D13" s="84"/>
      <c r="E13" s="84" t="str">
        <f t="shared" si="5"/>
        <v/>
      </c>
      <c r="F13" s="84"/>
      <c r="G13" s="99" t="str">
        <f t="shared" si="0"/>
        <v/>
      </c>
      <c r="H13" s="83"/>
      <c r="I13" s="83"/>
      <c r="J13" s="87"/>
      <c r="K13" s="89"/>
      <c r="L13" s="90"/>
      <c r="M13" s="90"/>
      <c r="N13" s="85"/>
      <c r="O13" s="87"/>
      <c r="P13" s="87"/>
      <c r="Q13" s="85"/>
      <c r="R13" s="86" t="str">
        <f t="shared" si="1"/>
        <v/>
      </c>
      <c r="S13" s="85"/>
      <c r="T13" s="86" t="str">
        <f t="shared" si="2"/>
        <v/>
      </c>
      <c r="U13" s="85"/>
      <c r="V13" s="86" t="str">
        <f t="shared" si="3"/>
        <v/>
      </c>
      <c r="W13" s="85"/>
      <c r="X13" s="87"/>
      <c r="Y13" s="87"/>
      <c r="Z13" s="91"/>
      <c r="AA13" s="91" t="s">
        <v>250</v>
      </c>
      <c r="AB13" s="91"/>
      <c r="AC13" s="91"/>
      <c r="AD13" s="91"/>
      <c r="AE13" s="91"/>
      <c r="AF13" s="92"/>
      <c r="AG13" s="93"/>
      <c r="AH13" s="87"/>
      <c r="AI13" s="93"/>
      <c r="AJ13" s="93"/>
      <c r="AK13" s="93"/>
      <c r="AL13" s="87"/>
      <c r="AM13" s="93"/>
      <c r="AN13" s="93"/>
      <c r="AO13" s="87"/>
      <c r="AP13" s="87"/>
      <c r="AQ13" s="93"/>
      <c r="AR13" s="93"/>
      <c r="AS13" s="93"/>
      <c r="AT13" s="93"/>
      <c r="AU13" s="93"/>
      <c r="AV13" s="93"/>
      <c r="AW13" s="91" t="s">
        <v>250</v>
      </c>
      <c r="AX13" s="93"/>
      <c r="AY13" s="93"/>
      <c r="AZ13" s="91" t="s">
        <v>250</v>
      </c>
      <c r="BA13" s="93"/>
      <c r="BB13" s="91" t="s">
        <v>250</v>
      </c>
      <c r="BC13" s="91" t="s">
        <v>250</v>
      </c>
      <c r="BD13" s="93"/>
      <c r="BE13" s="93"/>
      <c r="BF13" s="91" t="s">
        <v>87</v>
      </c>
      <c r="BG13" s="93"/>
      <c r="BH13" s="91" t="s">
        <v>456</v>
      </c>
      <c r="BI13" s="93"/>
      <c r="BJ13" s="93"/>
      <c r="BK13" s="93"/>
      <c r="BL13" s="92"/>
      <c r="BM13" s="92"/>
      <c r="BN13" s="86" t="str">
        <f t="shared" si="6"/>
        <v/>
      </c>
      <c r="BO13" s="88"/>
      <c r="BP13" s="94"/>
      <c r="BQ13" s="95"/>
      <c r="BR13" s="95"/>
      <c r="BS13" s="96"/>
      <c r="BT13" s="96"/>
      <c r="BU13" s="96"/>
      <c r="BV13" s="97"/>
    </row>
    <row r="14" spans="1:74" s="45" customFormat="1" ht="27" customHeight="1" thickTop="1" thickBot="1" x14ac:dyDescent="0.25">
      <c r="A14" s="81"/>
      <c r="B14" s="304" t="str">
        <f>IF(C14="","",(VLOOKUP(C14,Lookups!$B$4:$C$2561,2,FALSE)))</f>
        <v/>
      </c>
      <c r="C14" s="366"/>
      <c r="D14" s="84"/>
      <c r="E14" s="84" t="str">
        <f t="shared" si="5"/>
        <v/>
      </c>
      <c r="F14" s="84"/>
      <c r="G14" s="99" t="str">
        <f t="shared" si="0"/>
        <v/>
      </c>
      <c r="H14" s="83"/>
      <c r="I14" s="83"/>
      <c r="J14" s="87"/>
      <c r="K14" s="89"/>
      <c r="L14" s="90"/>
      <c r="M14" s="90"/>
      <c r="N14" s="85"/>
      <c r="O14" s="87"/>
      <c r="P14" s="87"/>
      <c r="Q14" s="85"/>
      <c r="R14" s="86" t="str">
        <f t="shared" si="1"/>
        <v/>
      </c>
      <c r="S14" s="85"/>
      <c r="T14" s="86" t="str">
        <f t="shared" si="2"/>
        <v/>
      </c>
      <c r="U14" s="85"/>
      <c r="V14" s="86" t="str">
        <f t="shared" si="3"/>
        <v/>
      </c>
      <c r="W14" s="85"/>
      <c r="X14" s="87"/>
      <c r="Y14" s="87"/>
      <c r="Z14" s="91"/>
      <c r="AA14" s="91" t="s">
        <v>250</v>
      </c>
      <c r="AB14" s="91"/>
      <c r="AC14" s="91"/>
      <c r="AD14" s="91"/>
      <c r="AE14" s="91"/>
      <c r="AF14" s="92"/>
      <c r="AG14" s="93"/>
      <c r="AH14" s="87"/>
      <c r="AI14" s="93"/>
      <c r="AJ14" s="93"/>
      <c r="AK14" s="93"/>
      <c r="AL14" s="87"/>
      <c r="AM14" s="93"/>
      <c r="AN14" s="93"/>
      <c r="AO14" s="87"/>
      <c r="AP14" s="87"/>
      <c r="AQ14" s="93"/>
      <c r="AR14" s="93"/>
      <c r="AS14" s="93"/>
      <c r="AT14" s="93"/>
      <c r="AU14" s="93"/>
      <c r="AV14" s="93"/>
      <c r="AW14" s="91" t="s">
        <v>250</v>
      </c>
      <c r="AX14" s="93"/>
      <c r="AY14" s="93"/>
      <c r="AZ14" s="91" t="s">
        <v>250</v>
      </c>
      <c r="BA14" s="93"/>
      <c r="BB14" s="91" t="s">
        <v>250</v>
      </c>
      <c r="BC14" s="91" t="s">
        <v>250</v>
      </c>
      <c r="BD14" s="93"/>
      <c r="BE14" s="93"/>
      <c r="BF14" s="91" t="s">
        <v>87</v>
      </c>
      <c r="BG14" s="93"/>
      <c r="BH14" s="91" t="s">
        <v>456</v>
      </c>
      <c r="BI14" s="93"/>
      <c r="BJ14" s="93"/>
      <c r="BK14" s="93"/>
      <c r="BL14" s="92"/>
      <c r="BM14" s="92"/>
      <c r="BN14" s="86" t="str">
        <f t="shared" si="6"/>
        <v/>
      </c>
      <c r="BO14" s="88"/>
      <c r="BP14" s="94"/>
      <c r="BQ14" s="95"/>
      <c r="BR14" s="95"/>
      <c r="BS14" s="96"/>
      <c r="BT14" s="96"/>
      <c r="BU14" s="96"/>
      <c r="BV14" s="97"/>
    </row>
    <row r="15" spans="1:74" s="45" customFormat="1" ht="27" customHeight="1" thickTop="1" thickBot="1" x14ac:dyDescent="0.25">
      <c r="A15" s="81"/>
      <c r="B15" s="304" t="str">
        <f>IF(C15="","",(VLOOKUP(C15,Lookups!$B$4:$C$2561,2,FALSE)))</f>
        <v/>
      </c>
      <c r="C15" s="366"/>
      <c r="D15" s="84"/>
      <c r="E15" s="84" t="str">
        <f t="shared" si="5"/>
        <v/>
      </c>
      <c r="F15" s="84"/>
      <c r="G15" s="99" t="str">
        <f t="shared" si="0"/>
        <v/>
      </c>
      <c r="H15" s="83"/>
      <c r="I15" s="83"/>
      <c r="J15" s="87"/>
      <c r="K15" s="89"/>
      <c r="L15" s="90"/>
      <c r="M15" s="90"/>
      <c r="N15" s="85"/>
      <c r="O15" s="87"/>
      <c r="P15" s="87"/>
      <c r="Q15" s="85"/>
      <c r="R15" s="86" t="str">
        <f t="shared" si="1"/>
        <v/>
      </c>
      <c r="S15" s="85"/>
      <c r="T15" s="86" t="str">
        <f t="shared" si="2"/>
        <v/>
      </c>
      <c r="U15" s="85"/>
      <c r="V15" s="86" t="str">
        <f t="shared" si="3"/>
        <v/>
      </c>
      <c r="W15" s="85"/>
      <c r="X15" s="87"/>
      <c r="Y15" s="87"/>
      <c r="Z15" s="91"/>
      <c r="AA15" s="91" t="s">
        <v>250</v>
      </c>
      <c r="AB15" s="91"/>
      <c r="AC15" s="91"/>
      <c r="AD15" s="91"/>
      <c r="AE15" s="91"/>
      <c r="AF15" s="92"/>
      <c r="AG15" s="93"/>
      <c r="AH15" s="87"/>
      <c r="AI15" s="93"/>
      <c r="AJ15" s="93"/>
      <c r="AK15" s="93"/>
      <c r="AL15" s="87"/>
      <c r="AM15" s="93"/>
      <c r="AN15" s="93"/>
      <c r="AO15" s="87"/>
      <c r="AP15" s="87"/>
      <c r="AQ15" s="93"/>
      <c r="AR15" s="93"/>
      <c r="AS15" s="93"/>
      <c r="AT15" s="93"/>
      <c r="AU15" s="93"/>
      <c r="AV15" s="93"/>
      <c r="AW15" s="91" t="s">
        <v>250</v>
      </c>
      <c r="AX15" s="93"/>
      <c r="AY15" s="93"/>
      <c r="AZ15" s="91" t="s">
        <v>250</v>
      </c>
      <c r="BA15" s="93"/>
      <c r="BB15" s="91" t="s">
        <v>250</v>
      </c>
      <c r="BC15" s="91" t="s">
        <v>250</v>
      </c>
      <c r="BD15" s="93"/>
      <c r="BE15" s="93"/>
      <c r="BF15" s="91" t="s">
        <v>87</v>
      </c>
      <c r="BG15" s="93"/>
      <c r="BH15" s="91" t="s">
        <v>456</v>
      </c>
      <c r="BI15" s="93"/>
      <c r="BJ15" s="93"/>
      <c r="BK15" s="93"/>
      <c r="BL15" s="92"/>
      <c r="BM15" s="92"/>
      <c r="BN15" s="86" t="str">
        <f t="shared" si="6"/>
        <v/>
      </c>
      <c r="BO15" s="88"/>
      <c r="BP15" s="94"/>
      <c r="BQ15" s="95"/>
      <c r="BR15" s="95"/>
      <c r="BS15" s="96"/>
      <c r="BT15" s="96"/>
      <c r="BU15" s="96"/>
      <c r="BV15" s="97"/>
    </row>
    <row r="16" spans="1:74" s="45" customFormat="1" ht="27" customHeight="1" thickTop="1" thickBot="1" x14ac:dyDescent="0.25">
      <c r="A16" s="81"/>
      <c r="B16" s="304" t="str">
        <f>IF(C16="","",(VLOOKUP(C16,Lookups!$B$4:$C$2561,2,FALSE)))</f>
        <v/>
      </c>
      <c r="C16" s="366"/>
      <c r="D16" s="84"/>
      <c r="E16" s="84" t="str">
        <f t="shared" si="5"/>
        <v/>
      </c>
      <c r="F16" s="84"/>
      <c r="G16" s="99" t="str">
        <f t="shared" si="0"/>
        <v/>
      </c>
      <c r="H16" s="83"/>
      <c r="I16" s="83"/>
      <c r="J16" s="87"/>
      <c r="K16" s="89"/>
      <c r="L16" s="90"/>
      <c r="M16" s="90"/>
      <c r="N16" s="85"/>
      <c r="O16" s="87"/>
      <c r="P16" s="87"/>
      <c r="Q16" s="85"/>
      <c r="R16" s="86" t="str">
        <f t="shared" si="1"/>
        <v/>
      </c>
      <c r="S16" s="85"/>
      <c r="T16" s="86" t="str">
        <f t="shared" si="2"/>
        <v/>
      </c>
      <c r="U16" s="85"/>
      <c r="V16" s="86" t="str">
        <f t="shared" si="3"/>
        <v/>
      </c>
      <c r="W16" s="85"/>
      <c r="X16" s="87"/>
      <c r="Y16" s="87"/>
      <c r="Z16" s="91"/>
      <c r="AA16" s="91" t="s">
        <v>250</v>
      </c>
      <c r="AB16" s="91"/>
      <c r="AC16" s="91"/>
      <c r="AD16" s="91"/>
      <c r="AE16" s="91"/>
      <c r="AF16" s="92"/>
      <c r="AG16" s="93"/>
      <c r="AH16" s="87"/>
      <c r="AI16" s="93"/>
      <c r="AJ16" s="93"/>
      <c r="AK16" s="93"/>
      <c r="AL16" s="87"/>
      <c r="AM16" s="93"/>
      <c r="AN16" s="93"/>
      <c r="AO16" s="87"/>
      <c r="AP16" s="87"/>
      <c r="AQ16" s="93"/>
      <c r="AR16" s="93"/>
      <c r="AS16" s="93"/>
      <c r="AT16" s="93"/>
      <c r="AU16" s="93"/>
      <c r="AV16" s="93"/>
      <c r="AW16" s="91" t="s">
        <v>250</v>
      </c>
      <c r="AX16" s="93"/>
      <c r="AY16" s="93"/>
      <c r="AZ16" s="91" t="s">
        <v>250</v>
      </c>
      <c r="BA16" s="93"/>
      <c r="BB16" s="91" t="s">
        <v>250</v>
      </c>
      <c r="BC16" s="91" t="s">
        <v>250</v>
      </c>
      <c r="BD16" s="93"/>
      <c r="BE16" s="93"/>
      <c r="BF16" s="91" t="s">
        <v>87</v>
      </c>
      <c r="BG16" s="93"/>
      <c r="BH16" s="91" t="s">
        <v>456</v>
      </c>
      <c r="BI16" s="93"/>
      <c r="BJ16" s="93"/>
      <c r="BK16" s="93"/>
      <c r="BL16" s="92"/>
      <c r="BM16" s="92"/>
      <c r="BN16" s="86" t="str">
        <f t="shared" si="6"/>
        <v/>
      </c>
      <c r="BO16" s="88"/>
      <c r="BP16" s="94"/>
      <c r="BQ16" s="95"/>
      <c r="BR16" s="95"/>
      <c r="BS16" s="96"/>
      <c r="BT16" s="96"/>
      <c r="BU16" s="96"/>
      <c r="BV16" s="97"/>
    </row>
    <row r="17" spans="1:74" s="45" customFormat="1" ht="27" customHeight="1" thickTop="1" thickBot="1" x14ac:dyDescent="0.25">
      <c r="A17" s="81"/>
      <c r="B17" s="304" t="str">
        <f>IF(C17="","",(VLOOKUP(C17,Lookups!$B$4:$C$2561,2,FALSE)))</f>
        <v/>
      </c>
      <c r="C17" s="366"/>
      <c r="D17" s="84"/>
      <c r="E17" s="84" t="str">
        <f t="shared" si="5"/>
        <v/>
      </c>
      <c r="F17" s="84"/>
      <c r="G17" s="99" t="str">
        <f t="shared" si="0"/>
        <v/>
      </c>
      <c r="H17" s="83"/>
      <c r="I17" s="83"/>
      <c r="J17" s="87"/>
      <c r="K17" s="89"/>
      <c r="L17" s="90"/>
      <c r="M17" s="90"/>
      <c r="N17" s="85"/>
      <c r="O17" s="87"/>
      <c r="P17" s="87"/>
      <c r="Q17" s="85"/>
      <c r="R17" s="86" t="str">
        <f t="shared" si="1"/>
        <v/>
      </c>
      <c r="S17" s="85"/>
      <c r="T17" s="86" t="str">
        <f t="shared" si="2"/>
        <v/>
      </c>
      <c r="U17" s="85"/>
      <c r="V17" s="86" t="str">
        <f t="shared" si="3"/>
        <v/>
      </c>
      <c r="W17" s="85"/>
      <c r="X17" s="87"/>
      <c r="Y17" s="87"/>
      <c r="Z17" s="91"/>
      <c r="AA17" s="91" t="s">
        <v>250</v>
      </c>
      <c r="AB17" s="91"/>
      <c r="AC17" s="91"/>
      <c r="AD17" s="91"/>
      <c r="AE17" s="91"/>
      <c r="AF17" s="92"/>
      <c r="AG17" s="93"/>
      <c r="AH17" s="87"/>
      <c r="AI17" s="93"/>
      <c r="AJ17" s="93"/>
      <c r="AK17" s="93"/>
      <c r="AL17" s="87"/>
      <c r="AM17" s="93"/>
      <c r="AN17" s="93"/>
      <c r="AO17" s="87"/>
      <c r="AP17" s="87"/>
      <c r="AQ17" s="93"/>
      <c r="AR17" s="93"/>
      <c r="AS17" s="93"/>
      <c r="AT17" s="93"/>
      <c r="AU17" s="93"/>
      <c r="AV17" s="93"/>
      <c r="AW17" s="91" t="s">
        <v>250</v>
      </c>
      <c r="AX17" s="93"/>
      <c r="AY17" s="93"/>
      <c r="AZ17" s="91" t="s">
        <v>250</v>
      </c>
      <c r="BA17" s="93"/>
      <c r="BB17" s="91" t="s">
        <v>250</v>
      </c>
      <c r="BC17" s="91" t="s">
        <v>250</v>
      </c>
      <c r="BD17" s="93"/>
      <c r="BE17" s="93"/>
      <c r="BF17" s="91" t="s">
        <v>87</v>
      </c>
      <c r="BG17" s="93"/>
      <c r="BH17" s="91" t="s">
        <v>456</v>
      </c>
      <c r="BI17" s="93"/>
      <c r="BJ17" s="93"/>
      <c r="BK17" s="93"/>
      <c r="BL17" s="92"/>
      <c r="BM17" s="92"/>
      <c r="BN17" s="86" t="str">
        <f t="shared" si="6"/>
        <v/>
      </c>
      <c r="BO17" s="88"/>
      <c r="BP17" s="94"/>
      <c r="BQ17" s="95"/>
      <c r="BR17" s="95"/>
      <c r="BS17" s="96"/>
      <c r="BT17" s="96"/>
      <c r="BU17" s="96"/>
      <c r="BV17" s="97"/>
    </row>
    <row r="18" spans="1:74" s="45" customFormat="1" ht="27" customHeight="1" thickTop="1" thickBot="1" x14ac:dyDescent="0.25">
      <c r="A18" s="81"/>
      <c r="B18" s="304" t="str">
        <f>IF(C18="","",(VLOOKUP(C18,Lookups!$B$4:$C$2561,2,FALSE)))</f>
        <v/>
      </c>
      <c r="C18" s="366"/>
      <c r="D18" s="84"/>
      <c r="E18" s="84" t="str">
        <f t="shared" si="5"/>
        <v/>
      </c>
      <c r="F18" s="84"/>
      <c r="G18" s="99" t="str">
        <f t="shared" si="0"/>
        <v/>
      </c>
      <c r="H18" s="83"/>
      <c r="I18" s="83"/>
      <c r="J18" s="87"/>
      <c r="K18" s="89"/>
      <c r="L18" s="90"/>
      <c r="M18" s="90"/>
      <c r="N18" s="85"/>
      <c r="O18" s="87"/>
      <c r="P18" s="87"/>
      <c r="Q18" s="85"/>
      <c r="R18" s="86" t="str">
        <f t="shared" si="1"/>
        <v/>
      </c>
      <c r="S18" s="85"/>
      <c r="T18" s="86" t="str">
        <f t="shared" si="2"/>
        <v/>
      </c>
      <c r="U18" s="85"/>
      <c r="V18" s="86" t="str">
        <f t="shared" si="3"/>
        <v/>
      </c>
      <c r="W18" s="85"/>
      <c r="X18" s="87"/>
      <c r="Y18" s="87"/>
      <c r="Z18" s="91"/>
      <c r="AA18" s="91" t="s">
        <v>250</v>
      </c>
      <c r="AB18" s="91"/>
      <c r="AC18" s="91"/>
      <c r="AD18" s="91"/>
      <c r="AE18" s="91"/>
      <c r="AF18" s="92"/>
      <c r="AG18" s="93"/>
      <c r="AH18" s="87"/>
      <c r="AI18" s="93"/>
      <c r="AJ18" s="93"/>
      <c r="AK18" s="93"/>
      <c r="AL18" s="87"/>
      <c r="AM18" s="93"/>
      <c r="AN18" s="93"/>
      <c r="AO18" s="87"/>
      <c r="AP18" s="87"/>
      <c r="AQ18" s="93"/>
      <c r="AR18" s="93"/>
      <c r="AS18" s="93"/>
      <c r="AT18" s="93"/>
      <c r="AU18" s="93"/>
      <c r="AV18" s="93"/>
      <c r="AW18" s="91" t="s">
        <v>250</v>
      </c>
      <c r="AX18" s="93"/>
      <c r="AY18" s="93"/>
      <c r="AZ18" s="91" t="s">
        <v>250</v>
      </c>
      <c r="BA18" s="93"/>
      <c r="BB18" s="91" t="s">
        <v>250</v>
      </c>
      <c r="BC18" s="91" t="s">
        <v>250</v>
      </c>
      <c r="BD18" s="93"/>
      <c r="BE18" s="93"/>
      <c r="BF18" s="91" t="s">
        <v>87</v>
      </c>
      <c r="BG18" s="93"/>
      <c r="BH18" s="91" t="s">
        <v>456</v>
      </c>
      <c r="BI18" s="93"/>
      <c r="BJ18" s="93"/>
      <c r="BK18" s="93"/>
      <c r="BL18" s="92"/>
      <c r="BM18" s="92"/>
      <c r="BN18" s="86" t="str">
        <f t="shared" si="6"/>
        <v/>
      </c>
      <c r="BO18" s="88"/>
      <c r="BP18" s="94"/>
      <c r="BQ18" s="95"/>
      <c r="BR18" s="95"/>
      <c r="BS18" s="96"/>
      <c r="BT18" s="96"/>
      <c r="BU18" s="96"/>
      <c r="BV18" s="97"/>
    </row>
    <row r="19" spans="1:74" s="45" customFormat="1" ht="27" customHeight="1" thickTop="1" thickBot="1" x14ac:dyDescent="0.25">
      <c r="A19" s="81"/>
      <c r="B19" s="304" t="str">
        <f>IF(C19="","",(VLOOKUP(C19,Lookups!$B$4:$C$2561,2,FALSE)))</f>
        <v/>
      </c>
      <c r="C19" s="366"/>
      <c r="D19" s="84"/>
      <c r="E19" s="84" t="str">
        <f t="shared" si="5"/>
        <v/>
      </c>
      <c r="F19" s="84"/>
      <c r="G19" s="99" t="str">
        <f t="shared" si="0"/>
        <v/>
      </c>
      <c r="H19" s="83"/>
      <c r="I19" s="83"/>
      <c r="J19" s="87"/>
      <c r="K19" s="89"/>
      <c r="L19" s="90"/>
      <c r="M19" s="90"/>
      <c r="N19" s="85"/>
      <c r="O19" s="87"/>
      <c r="P19" s="87"/>
      <c r="Q19" s="85"/>
      <c r="R19" s="86" t="str">
        <f t="shared" si="1"/>
        <v/>
      </c>
      <c r="S19" s="85"/>
      <c r="T19" s="86" t="str">
        <f t="shared" si="2"/>
        <v/>
      </c>
      <c r="U19" s="85"/>
      <c r="V19" s="86" t="str">
        <f t="shared" si="3"/>
        <v/>
      </c>
      <c r="W19" s="85"/>
      <c r="X19" s="87"/>
      <c r="Y19" s="87"/>
      <c r="Z19" s="91"/>
      <c r="AA19" s="91" t="s">
        <v>250</v>
      </c>
      <c r="AB19" s="91"/>
      <c r="AC19" s="91"/>
      <c r="AD19" s="91"/>
      <c r="AE19" s="91"/>
      <c r="AF19" s="92"/>
      <c r="AG19" s="93"/>
      <c r="AH19" s="87"/>
      <c r="AI19" s="93"/>
      <c r="AJ19" s="93"/>
      <c r="AK19" s="93"/>
      <c r="AL19" s="87"/>
      <c r="AM19" s="93"/>
      <c r="AN19" s="93"/>
      <c r="AO19" s="87"/>
      <c r="AP19" s="87"/>
      <c r="AQ19" s="93"/>
      <c r="AR19" s="93"/>
      <c r="AS19" s="93"/>
      <c r="AT19" s="93"/>
      <c r="AU19" s="93"/>
      <c r="AV19" s="93"/>
      <c r="AW19" s="91" t="s">
        <v>250</v>
      </c>
      <c r="AX19" s="93"/>
      <c r="AY19" s="93"/>
      <c r="AZ19" s="91" t="s">
        <v>250</v>
      </c>
      <c r="BA19" s="93"/>
      <c r="BB19" s="91" t="s">
        <v>250</v>
      </c>
      <c r="BC19" s="91" t="s">
        <v>250</v>
      </c>
      <c r="BD19" s="93"/>
      <c r="BE19" s="93"/>
      <c r="BF19" s="91" t="s">
        <v>87</v>
      </c>
      <c r="BG19" s="93"/>
      <c r="BH19" s="91" t="s">
        <v>456</v>
      </c>
      <c r="BI19" s="93"/>
      <c r="BJ19" s="93"/>
      <c r="BK19" s="93"/>
      <c r="BL19" s="92"/>
      <c r="BM19" s="92"/>
      <c r="BN19" s="86" t="str">
        <f t="shared" si="6"/>
        <v/>
      </c>
      <c r="BO19" s="88"/>
      <c r="BP19" s="94"/>
      <c r="BQ19" s="95"/>
      <c r="BR19" s="95"/>
      <c r="BS19" s="96"/>
      <c r="BT19" s="96"/>
      <c r="BU19" s="96"/>
      <c r="BV19" s="97"/>
    </row>
    <row r="20" spans="1:74" s="45" customFormat="1" ht="27" customHeight="1" thickTop="1" thickBot="1" x14ac:dyDescent="0.25">
      <c r="A20" s="81"/>
      <c r="B20" s="304" t="str">
        <f>IF(C20="","",(VLOOKUP(C20,Lookups!$B$4:$C$2561,2,FALSE)))</f>
        <v/>
      </c>
      <c r="C20" s="366"/>
      <c r="D20" s="84"/>
      <c r="E20" s="84" t="str">
        <f t="shared" si="5"/>
        <v/>
      </c>
      <c r="F20" s="84"/>
      <c r="G20" s="99" t="str">
        <f t="shared" si="0"/>
        <v/>
      </c>
      <c r="H20" s="83"/>
      <c r="I20" s="83"/>
      <c r="J20" s="87"/>
      <c r="K20" s="89"/>
      <c r="L20" s="90"/>
      <c r="M20" s="90"/>
      <c r="N20" s="85"/>
      <c r="O20" s="87"/>
      <c r="P20" s="87"/>
      <c r="Q20" s="85"/>
      <c r="R20" s="86" t="str">
        <f t="shared" si="1"/>
        <v/>
      </c>
      <c r="S20" s="85"/>
      <c r="T20" s="86" t="str">
        <f t="shared" si="2"/>
        <v/>
      </c>
      <c r="U20" s="85"/>
      <c r="V20" s="86" t="str">
        <f t="shared" si="3"/>
        <v/>
      </c>
      <c r="W20" s="85"/>
      <c r="X20" s="87"/>
      <c r="Y20" s="87"/>
      <c r="Z20" s="91"/>
      <c r="AA20" s="91" t="s">
        <v>250</v>
      </c>
      <c r="AB20" s="91"/>
      <c r="AC20" s="91"/>
      <c r="AD20" s="91"/>
      <c r="AE20" s="91"/>
      <c r="AF20" s="92"/>
      <c r="AG20" s="93"/>
      <c r="AH20" s="87"/>
      <c r="AI20" s="93"/>
      <c r="AJ20" s="93"/>
      <c r="AK20" s="93"/>
      <c r="AL20" s="87"/>
      <c r="AM20" s="93"/>
      <c r="AN20" s="93"/>
      <c r="AO20" s="87"/>
      <c r="AP20" s="87"/>
      <c r="AQ20" s="93"/>
      <c r="AR20" s="93"/>
      <c r="AS20" s="93"/>
      <c r="AT20" s="93"/>
      <c r="AU20" s="93"/>
      <c r="AV20" s="93"/>
      <c r="AW20" s="91" t="s">
        <v>250</v>
      </c>
      <c r="AX20" s="93"/>
      <c r="AY20" s="93"/>
      <c r="AZ20" s="91" t="s">
        <v>250</v>
      </c>
      <c r="BA20" s="93"/>
      <c r="BB20" s="91" t="s">
        <v>250</v>
      </c>
      <c r="BC20" s="91" t="s">
        <v>250</v>
      </c>
      <c r="BD20" s="93"/>
      <c r="BE20" s="93"/>
      <c r="BF20" s="91" t="s">
        <v>87</v>
      </c>
      <c r="BG20" s="93"/>
      <c r="BH20" s="91" t="s">
        <v>456</v>
      </c>
      <c r="BI20" s="93"/>
      <c r="BJ20" s="93"/>
      <c r="BK20" s="93"/>
      <c r="BL20" s="92"/>
      <c r="BM20" s="92"/>
      <c r="BN20" s="86" t="str">
        <f t="shared" si="6"/>
        <v/>
      </c>
      <c r="BO20" s="88"/>
      <c r="BP20" s="94"/>
      <c r="BQ20" s="95"/>
      <c r="BR20" s="95"/>
      <c r="BS20" s="96"/>
      <c r="BT20" s="96"/>
      <c r="BU20" s="96"/>
      <c r="BV20" s="97"/>
    </row>
    <row r="21" spans="1:74" s="45" customFormat="1" ht="27" customHeight="1" thickTop="1" thickBot="1" x14ac:dyDescent="0.25">
      <c r="A21" s="81"/>
      <c r="B21" s="304" t="str">
        <f>IF(C21="","",(VLOOKUP(C21,Lookups!$B$4:$C$2561,2,FALSE)))</f>
        <v/>
      </c>
      <c r="C21" s="366"/>
      <c r="D21" s="84"/>
      <c r="E21" s="84" t="str">
        <f t="shared" si="5"/>
        <v/>
      </c>
      <c r="F21" s="84"/>
      <c r="G21" s="99" t="str">
        <f t="shared" si="0"/>
        <v/>
      </c>
      <c r="H21" s="83"/>
      <c r="I21" s="83"/>
      <c r="J21" s="87"/>
      <c r="K21" s="89"/>
      <c r="L21" s="90"/>
      <c r="M21" s="90"/>
      <c r="N21" s="85"/>
      <c r="O21" s="87"/>
      <c r="P21" s="87"/>
      <c r="Q21" s="85"/>
      <c r="R21" s="86" t="str">
        <f t="shared" si="1"/>
        <v/>
      </c>
      <c r="S21" s="85"/>
      <c r="T21" s="86" t="str">
        <f t="shared" si="2"/>
        <v/>
      </c>
      <c r="U21" s="85"/>
      <c r="V21" s="86" t="str">
        <f t="shared" si="3"/>
        <v/>
      </c>
      <c r="W21" s="85"/>
      <c r="X21" s="87"/>
      <c r="Y21" s="87"/>
      <c r="Z21" s="91"/>
      <c r="AA21" s="91" t="s">
        <v>250</v>
      </c>
      <c r="AB21" s="91"/>
      <c r="AC21" s="91"/>
      <c r="AD21" s="91"/>
      <c r="AE21" s="91"/>
      <c r="AF21" s="92"/>
      <c r="AG21" s="93"/>
      <c r="AH21" s="87"/>
      <c r="AI21" s="93"/>
      <c r="AJ21" s="93"/>
      <c r="AK21" s="93"/>
      <c r="AL21" s="87"/>
      <c r="AM21" s="93"/>
      <c r="AN21" s="93"/>
      <c r="AO21" s="87"/>
      <c r="AP21" s="87"/>
      <c r="AQ21" s="93"/>
      <c r="AR21" s="93"/>
      <c r="AS21" s="93"/>
      <c r="AT21" s="93"/>
      <c r="AU21" s="93"/>
      <c r="AV21" s="93"/>
      <c r="AW21" s="91" t="s">
        <v>250</v>
      </c>
      <c r="AX21" s="93"/>
      <c r="AY21" s="93"/>
      <c r="AZ21" s="91" t="s">
        <v>250</v>
      </c>
      <c r="BA21" s="93"/>
      <c r="BB21" s="91" t="s">
        <v>250</v>
      </c>
      <c r="BC21" s="91" t="s">
        <v>250</v>
      </c>
      <c r="BD21" s="93"/>
      <c r="BE21" s="93"/>
      <c r="BF21" s="91" t="s">
        <v>87</v>
      </c>
      <c r="BG21" s="93"/>
      <c r="BH21" s="91" t="s">
        <v>456</v>
      </c>
      <c r="BI21" s="93"/>
      <c r="BJ21" s="93"/>
      <c r="BK21" s="93"/>
      <c r="BL21" s="92"/>
      <c r="BM21" s="92"/>
      <c r="BN21" s="86" t="str">
        <f t="shared" si="6"/>
        <v/>
      </c>
      <c r="BO21" s="88"/>
      <c r="BP21" s="94"/>
      <c r="BQ21" s="95"/>
      <c r="BR21" s="95"/>
      <c r="BS21" s="96"/>
      <c r="BT21" s="96"/>
      <c r="BU21" s="96"/>
      <c r="BV21" s="97"/>
    </row>
    <row r="22" spans="1:74" s="45" customFormat="1" ht="27" customHeight="1" thickTop="1" thickBot="1" x14ac:dyDescent="0.25">
      <c r="A22" s="81"/>
      <c r="B22" s="304" t="str">
        <f>IF(C22="","",(VLOOKUP(C22,Lookups!$B$4:$C$2561,2,FALSE)))</f>
        <v/>
      </c>
      <c r="C22" s="366"/>
      <c r="D22" s="84"/>
      <c r="E22" s="84" t="str">
        <f t="shared" si="5"/>
        <v/>
      </c>
      <c r="F22" s="84"/>
      <c r="G22" s="99" t="str">
        <f t="shared" si="0"/>
        <v/>
      </c>
      <c r="H22" s="83"/>
      <c r="I22" s="83"/>
      <c r="J22" s="87"/>
      <c r="K22" s="89"/>
      <c r="L22" s="90"/>
      <c r="M22" s="90"/>
      <c r="N22" s="85"/>
      <c r="O22" s="87"/>
      <c r="P22" s="87"/>
      <c r="Q22" s="85"/>
      <c r="R22" s="86" t="str">
        <f t="shared" si="1"/>
        <v/>
      </c>
      <c r="S22" s="85"/>
      <c r="T22" s="86" t="str">
        <f t="shared" si="2"/>
        <v/>
      </c>
      <c r="U22" s="85"/>
      <c r="V22" s="86" t="str">
        <f t="shared" si="3"/>
        <v/>
      </c>
      <c r="W22" s="85"/>
      <c r="X22" s="87"/>
      <c r="Y22" s="87"/>
      <c r="Z22" s="91"/>
      <c r="AA22" s="91" t="s">
        <v>250</v>
      </c>
      <c r="AB22" s="91"/>
      <c r="AC22" s="91"/>
      <c r="AD22" s="91"/>
      <c r="AE22" s="91"/>
      <c r="AF22" s="92"/>
      <c r="AG22" s="93"/>
      <c r="AH22" s="87"/>
      <c r="AI22" s="93"/>
      <c r="AJ22" s="93"/>
      <c r="AK22" s="93"/>
      <c r="AL22" s="87"/>
      <c r="AM22" s="93"/>
      <c r="AN22" s="93"/>
      <c r="AO22" s="87"/>
      <c r="AP22" s="87"/>
      <c r="AQ22" s="93"/>
      <c r="AR22" s="93"/>
      <c r="AS22" s="93"/>
      <c r="AT22" s="93"/>
      <c r="AU22" s="93"/>
      <c r="AV22" s="93"/>
      <c r="AW22" s="91" t="s">
        <v>250</v>
      </c>
      <c r="AX22" s="93"/>
      <c r="AY22" s="93"/>
      <c r="AZ22" s="91" t="s">
        <v>250</v>
      </c>
      <c r="BA22" s="93"/>
      <c r="BB22" s="91" t="s">
        <v>250</v>
      </c>
      <c r="BC22" s="91" t="s">
        <v>250</v>
      </c>
      <c r="BD22" s="93"/>
      <c r="BE22" s="93"/>
      <c r="BF22" s="91" t="s">
        <v>87</v>
      </c>
      <c r="BG22" s="93"/>
      <c r="BH22" s="91" t="s">
        <v>456</v>
      </c>
      <c r="BI22" s="93"/>
      <c r="BJ22" s="93"/>
      <c r="BK22" s="93"/>
      <c r="BL22" s="92"/>
      <c r="BM22" s="92"/>
      <c r="BN22" s="86" t="str">
        <f t="shared" si="6"/>
        <v/>
      </c>
      <c r="BO22" s="88"/>
      <c r="BP22" s="94"/>
      <c r="BQ22" s="95"/>
      <c r="BR22" s="95"/>
      <c r="BS22" s="96"/>
      <c r="BT22" s="96"/>
      <c r="BU22" s="96"/>
      <c r="BV22" s="97"/>
    </row>
    <row r="23" spans="1:74" s="45" customFormat="1" ht="27" customHeight="1" thickTop="1" thickBot="1" x14ac:dyDescent="0.25">
      <c r="A23" s="81"/>
      <c r="B23" s="304" t="str">
        <f>IF(C23="","",(VLOOKUP(C23,Lookups!$B$4:$C$2561,2,FALSE)))</f>
        <v/>
      </c>
      <c r="C23" s="366"/>
      <c r="D23" s="84"/>
      <c r="E23" s="84" t="str">
        <f t="shared" si="5"/>
        <v/>
      </c>
      <c r="F23" s="84"/>
      <c r="G23" s="99" t="str">
        <f t="shared" si="0"/>
        <v/>
      </c>
      <c r="H23" s="83"/>
      <c r="I23" s="83"/>
      <c r="J23" s="87"/>
      <c r="K23" s="89"/>
      <c r="L23" s="90"/>
      <c r="M23" s="90"/>
      <c r="N23" s="85"/>
      <c r="O23" s="87"/>
      <c r="P23" s="87"/>
      <c r="Q23" s="85"/>
      <c r="R23" s="86" t="str">
        <f t="shared" si="1"/>
        <v/>
      </c>
      <c r="S23" s="85"/>
      <c r="T23" s="86" t="str">
        <f t="shared" si="2"/>
        <v/>
      </c>
      <c r="U23" s="85"/>
      <c r="V23" s="86" t="str">
        <f t="shared" si="3"/>
        <v/>
      </c>
      <c r="W23" s="85"/>
      <c r="X23" s="87"/>
      <c r="Y23" s="87"/>
      <c r="Z23" s="91"/>
      <c r="AA23" s="91" t="s">
        <v>250</v>
      </c>
      <c r="AB23" s="91"/>
      <c r="AC23" s="91"/>
      <c r="AD23" s="91"/>
      <c r="AE23" s="91"/>
      <c r="AF23" s="92"/>
      <c r="AG23" s="93"/>
      <c r="AH23" s="87"/>
      <c r="AI23" s="93"/>
      <c r="AJ23" s="93"/>
      <c r="AK23" s="93"/>
      <c r="AL23" s="87"/>
      <c r="AM23" s="93"/>
      <c r="AN23" s="93"/>
      <c r="AO23" s="87"/>
      <c r="AP23" s="87"/>
      <c r="AQ23" s="93"/>
      <c r="AR23" s="93"/>
      <c r="AS23" s="93"/>
      <c r="AT23" s="93"/>
      <c r="AU23" s="93"/>
      <c r="AV23" s="93"/>
      <c r="AW23" s="91" t="s">
        <v>250</v>
      </c>
      <c r="AX23" s="93"/>
      <c r="AY23" s="93"/>
      <c r="AZ23" s="91" t="s">
        <v>250</v>
      </c>
      <c r="BA23" s="93"/>
      <c r="BB23" s="91" t="s">
        <v>250</v>
      </c>
      <c r="BC23" s="91" t="s">
        <v>250</v>
      </c>
      <c r="BD23" s="93"/>
      <c r="BE23" s="93"/>
      <c r="BF23" s="91" t="s">
        <v>87</v>
      </c>
      <c r="BG23" s="93"/>
      <c r="BH23" s="91" t="s">
        <v>456</v>
      </c>
      <c r="BI23" s="93"/>
      <c r="BJ23" s="93"/>
      <c r="BK23" s="93"/>
      <c r="BL23" s="92"/>
      <c r="BM23" s="92"/>
      <c r="BN23" s="86" t="str">
        <f t="shared" si="6"/>
        <v/>
      </c>
      <c r="BO23" s="88"/>
      <c r="BP23" s="94"/>
      <c r="BQ23" s="95"/>
      <c r="BR23" s="95"/>
      <c r="BS23" s="96"/>
      <c r="BT23" s="96"/>
      <c r="BU23" s="96"/>
      <c r="BV23" s="97"/>
    </row>
    <row r="24" spans="1:74" s="45" customFormat="1" ht="27" customHeight="1" thickTop="1" thickBot="1" x14ac:dyDescent="0.25">
      <c r="A24" s="81"/>
      <c r="B24" s="304" t="str">
        <f>IF(C24="","",(VLOOKUP(C24,Lookups!$B$4:$C$2561,2,FALSE)))</f>
        <v/>
      </c>
      <c r="C24" s="366"/>
      <c r="D24" s="84"/>
      <c r="E24" s="84" t="str">
        <f t="shared" si="5"/>
        <v/>
      </c>
      <c r="F24" s="84"/>
      <c r="G24" s="99" t="str">
        <f t="shared" si="0"/>
        <v/>
      </c>
      <c r="H24" s="83"/>
      <c r="I24" s="83"/>
      <c r="J24" s="87"/>
      <c r="K24" s="89"/>
      <c r="L24" s="90"/>
      <c r="M24" s="90"/>
      <c r="N24" s="85"/>
      <c r="O24" s="87"/>
      <c r="P24" s="87"/>
      <c r="Q24" s="85"/>
      <c r="R24" s="86" t="str">
        <f t="shared" si="1"/>
        <v/>
      </c>
      <c r="S24" s="85"/>
      <c r="T24" s="86" t="str">
        <f t="shared" si="2"/>
        <v/>
      </c>
      <c r="U24" s="85"/>
      <c r="V24" s="86" t="str">
        <f t="shared" si="3"/>
        <v/>
      </c>
      <c r="W24" s="85"/>
      <c r="X24" s="87"/>
      <c r="Y24" s="87"/>
      <c r="Z24" s="91"/>
      <c r="AA24" s="91" t="s">
        <v>250</v>
      </c>
      <c r="AB24" s="91"/>
      <c r="AC24" s="91"/>
      <c r="AD24" s="91"/>
      <c r="AE24" s="91"/>
      <c r="AF24" s="92"/>
      <c r="AG24" s="93"/>
      <c r="AH24" s="87"/>
      <c r="AI24" s="93"/>
      <c r="AJ24" s="93"/>
      <c r="AK24" s="93"/>
      <c r="AL24" s="87"/>
      <c r="AM24" s="93"/>
      <c r="AN24" s="93"/>
      <c r="AO24" s="87"/>
      <c r="AP24" s="87"/>
      <c r="AQ24" s="93"/>
      <c r="AR24" s="93"/>
      <c r="AS24" s="93"/>
      <c r="AT24" s="93"/>
      <c r="AU24" s="93"/>
      <c r="AV24" s="93"/>
      <c r="AW24" s="91" t="s">
        <v>250</v>
      </c>
      <c r="AX24" s="93"/>
      <c r="AY24" s="93"/>
      <c r="AZ24" s="91" t="s">
        <v>250</v>
      </c>
      <c r="BA24" s="93"/>
      <c r="BB24" s="91" t="s">
        <v>250</v>
      </c>
      <c r="BC24" s="91" t="s">
        <v>250</v>
      </c>
      <c r="BD24" s="93"/>
      <c r="BE24" s="93"/>
      <c r="BF24" s="91" t="s">
        <v>87</v>
      </c>
      <c r="BG24" s="93"/>
      <c r="BH24" s="91" t="s">
        <v>456</v>
      </c>
      <c r="BI24" s="93"/>
      <c r="BJ24" s="93"/>
      <c r="BK24" s="93"/>
      <c r="BL24" s="92"/>
      <c r="BM24" s="92"/>
      <c r="BN24" s="86" t="str">
        <f t="shared" si="6"/>
        <v/>
      </c>
      <c r="BO24" s="88"/>
      <c r="BP24" s="94"/>
      <c r="BQ24" s="95"/>
      <c r="BR24" s="95"/>
      <c r="BS24" s="96"/>
      <c r="BT24" s="96"/>
      <c r="BU24" s="96"/>
      <c r="BV24" s="97"/>
    </row>
    <row r="25" spans="1:74" s="45" customFormat="1" ht="27" customHeight="1" thickTop="1" thickBot="1" x14ac:dyDescent="0.25">
      <c r="A25" s="81"/>
      <c r="B25" s="304" t="str">
        <f>IF(C25="","",(VLOOKUP(C25,Lookups!$B$4:$C$2561,2,FALSE)))</f>
        <v/>
      </c>
      <c r="C25" s="366"/>
      <c r="D25" s="84"/>
      <c r="E25" s="84" t="str">
        <f t="shared" si="5"/>
        <v/>
      </c>
      <c r="F25" s="84"/>
      <c r="G25" s="99" t="str">
        <f t="shared" si="0"/>
        <v/>
      </c>
      <c r="H25" s="83"/>
      <c r="I25" s="83"/>
      <c r="J25" s="87"/>
      <c r="K25" s="89"/>
      <c r="L25" s="90"/>
      <c r="M25" s="90"/>
      <c r="N25" s="85"/>
      <c r="O25" s="87"/>
      <c r="P25" s="87"/>
      <c r="Q25" s="85"/>
      <c r="R25" s="86" t="str">
        <f t="shared" si="1"/>
        <v/>
      </c>
      <c r="S25" s="85"/>
      <c r="T25" s="86" t="str">
        <f t="shared" si="2"/>
        <v/>
      </c>
      <c r="U25" s="85"/>
      <c r="V25" s="86" t="str">
        <f t="shared" si="3"/>
        <v/>
      </c>
      <c r="W25" s="85"/>
      <c r="X25" s="87"/>
      <c r="Y25" s="87"/>
      <c r="Z25" s="91"/>
      <c r="AA25" s="91" t="s">
        <v>250</v>
      </c>
      <c r="AB25" s="91"/>
      <c r="AC25" s="91"/>
      <c r="AD25" s="91"/>
      <c r="AE25" s="91"/>
      <c r="AF25" s="92"/>
      <c r="AG25" s="93"/>
      <c r="AH25" s="87"/>
      <c r="AI25" s="93"/>
      <c r="AJ25" s="93"/>
      <c r="AK25" s="93"/>
      <c r="AL25" s="87"/>
      <c r="AM25" s="93"/>
      <c r="AN25" s="93"/>
      <c r="AO25" s="87"/>
      <c r="AP25" s="87"/>
      <c r="AQ25" s="93"/>
      <c r="AR25" s="93"/>
      <c r="AS25" s="93"/>
      <c r="AT25" s="93"/>
      <c r="AU25" s="93"/>
      <c r="AV25" s="93"/>
      <c r="AW25" s="91" t="s">
        <v>250</v>
      </c>
      <c r="AX25" s="93"/>
      <c r="AY25" s="93"/>
      <c r="AZ25" s="91" t="s">
        <v>250</v>
      </c>
      <c r="BA25" s="93"/>
      <c r="BB25" s="91" t="s">
        <v>250</v>
      </c>
      <c r="BC25" s="91" t="s">
        <v>250</v>
      </c>
      <c r="BD25" s="93"/>
      <c r="BE25" s="93"/>
      <c r="BF25" s="91" t="s">
        <v>87</v>
      </c>
      <c r="BG25" s="93"/>
      <c r="BH25" s="91" t="s">
        <v>456</v>
      </c>
      <c r="BI25" s="93"/>
      <c r="BJ25" s="93"/>
      <c r="BK25" s="93"/>
      <c r="BL25" s="92"/>
      <c r="BM25" s="92"/>
      <c r="BN25" s="86" t="str">
        <f t="shared" si="6"/>
        <v/>
      </c>
      <c r="BO25" s="88"/>
      <c r="BP25" s="94"/>
      <c r="BQ25" s="95"/>
      <c r="BR25" s="95"/>
      <c r="BS25" s="96"/>
      <c r="BT25" s="96"/>
      <c r="BU25" s="96"/>
      <c r="BV25" s="97"/>
    </row>
    <row r="26" spans="1:74" s="45" customFormat="1" ht="27" customHeight="1" thickTop="1" thickBot="1" x14ac:dyDescent="0.25">
      <c r="A26" s="81"/>
      <c r="B26" s="304" t="str">
        <f>IF(C26="","",(VLOOKUP(C26,Lookups!$B$4:$C$2561,2,FALSE)))</f>
        <v/>
      </c>
      <c r="C26" s="366"/>
      <c r="D26" s="84"/>
      <c r="E26" s="84" t="str">
        <f t="shared" si="5"/>
        <v/>
      </c>
      <c r="F26" s="84"/>
      <c r="G26" s="99" t="str">
        <f t="shared" si="0"/>
        <v/>
      </c>
      <c r="H26" s="83"/>
      <c r="I26" s="83"/>
      <c r="J26" s="87"/>
      <c r="K26" s="89"/>
      <c r="L26" s="90"/>
      <c r="M26" s="90"/>
      <c r="N26" s="85"/>
      <c r="O26" s="87"/>
      <c r="P26" s="87"/>
      <c r="Q26" s="85"/>
      <c r="R26" s="86" t="str">
        <f t="shared" si="1"/>
        <v/>
      </c>
      <c r="S26" s="85"/>
      <c r="T26" s="86" t="str">
        <f t="shared" si="2"/>
        <v/>
      </c>
      <c r="U26" s="85"/>
      <c r="V26" s="86" t="str">
        <f t="shared" si="3"/>
        <v/>
      </c>
      <c r="W26" s="85"/>
      <c r="X26" s="87"/>
      <c r="Y26" s="87"/>
      <c r="Z26" s="91"/>
      <c r="AA26" s="91" t="s">
        <v>250</v>
      </c>
      <c r="AB26" s="91"/>
      <c r="AC26" s="91"/>
      <c r="AD26" s="91"/>
      <c r="AE26" s="91"/>
      <c r="AF26" s="92"/>
      <c r="AG26" s="93"/>
      <c r="AH26" s="87"/>
      <c r="AI26" s="93"/>
      <c r="AJ26" s="93"/>
      <c r="AK26" s="93"/>
      <c r="AL26" s="87"/>
      <c r="AM26" s="93"/>
      <c r="AN26" s="93"/>
      <c r="AO26" s="87"/>
      <c r="AP26" s="87"/>
      <c r="AQ26" s="93"/>
      <c r="AR26" s="93"/>
      <c r="AS26" s="93"/>
      <c r="AT26" s="93"/>
      <c r="AU26" s="93"/>
      <c r="AV26" s="93"/>
      <c r="AW26" s="91" t="s">
        <v>250</v>
      </c>
      <c r="AX26" s="93"/>
      <c r="AY26" s="93"/>
      <c r="AZ26" s="91" t="s">
        <v>250</v>
      </c>
      <c r="BA26" s="93"/>
      <c r="BB26" s="91" t="s">
        <v>250</v>
      </c>
      <c r="BC26" s="91" t="s">
        <v>250</v>
      </c>
      <c r="BD26" s="93"/>
      <c r="BE26" s="93"/>
      <c r="BF26" s="91" t="s">
        <v>87</v>
      </c>
      <c r="BG26" s="93"/>
      <c r="BH26" s="91" t="s">
        <v>456</v>
      </c>
      <c r="BI26" s="93"/>
      <c r="BJ26" s="93"/>
      <c r="BK26" s="93"/>
      <c r="BL26" s="92"/>
      <c r="BM26" s="92"/>
      <c r="BN26" s="86" t="str">
        <f t="shared" si="6"/>
        <v/>
      </c>
      <c r="BO26" s="88"/>
      <c r="BP26" s="94"/>
      <c r="BQ26" s="95"/>
      <c r="BR26" s="95"/>
      <c r="BS26" s="96"/>
      <c r="BT26" s="96"/>
      <c r="BU26" s="96"/>
      <c r="BV26" s="97"/>
    </row>
    <row r="27" spans="1:74" s="45" customFormat="1" ht="27" customHeight="1" thickTop="1" thickBot="1" x14ac:dyDescent="0.25">
      <c r="A27" s="81"/>
      <c r="B27" s="304" t="str">
        <f>IF(C27="","",(VLOOKUP(C27,Lookups!$B$4:$C$2561,2,FALSE)))</f>
        <v/>
      </c>
      <c r="C27" s="366"/>
      <c r="D27" s="84"/>
      <c r="E27" s="84" t="str">
        <f t="shared" si="5"/>
        <v/>
      </c>
      <c r="F27" s="84"/>
      <c r="G27" s="99" t="str">
        <f t="shared" si="0"/>
        <v/>
      </c>
      <c r="H27" s="83"/>
      <c r="I27" s="83"/>
      <c r="J27" s="87"/>
      <c r="K27" s="89"/>
      <c r="L27" s="90"/>
      <c r="M27" s="90"/>
      <c r="N27" s="85"/>
      <c r="O27" s="87"/>
      <c r="P27" s="87"/>
      <c r="Q27" s="85"/>
      <c r="R27" s="86" t="str">
        <f t="shared" si="1"/>
        <v/>
      </c>
      <c r="S27" s="85"/>
      <c r="T27" s="86" t="str">
        <f t="shared" si="2"/>
        <v/>
      </c>
      <c r="U27" s="85"/>
      <c r="V27" s="86" t="str">
        <f t="shared" si="3"/>
        <v/>
      </c>
      <c r="W27" s="85"/>
      <c r="X27" s="87"/>
      <c r="Y27" s="87"/>
      <c r="Z27" s="91"/>
      <c r="AA27" s="91" t="s">
        <v>250</v>
      </c>
      <c r="AB27" s="91"/>
      <c r="AC27" s="91"/>
      <c r="AD27" s="91"/>
      <c r="AE27" s="91"/>
      <c r="AF27" s="92"/>
      <c r="AG27" s="93"/>
      <c r="AH27" s="87"/>
      <c r="AI27" s="93"/>
      <c r="AJ27" s="93"/>
      <c r="AK27" s="93"/>
      <c r="AL27" s="87"/>
      <c r="AM27" s="93"/>
      <c r="AN27" s="93"/>
      <c r="AO27" s="87"/>
      <c r="AP27" s="87"/>
      <c r="AQ27" s="93"/>
      <c r="AR27" s="93"/>
      <c r="AS27" s="93"/>
      <c r="AT27" s="93"/>
      <c r="AU27" s="93"/>
      <c r="AV27" s="93"/>
      <c r="AW27" s="91" t="s">
        <v>250</v>
      </c>
      <c r="AX27" s="93"/>
      <c r="AY27" s="93"/>
      <c r="AZ27" s="91" t="s">
        <v>250</v>
      </c>
      <c r="BA27" s="93"/>
      <c r="BB27" s="91" t="s">
        <v>250</v>
      </c>
      <c r="BC27" s="91" t="s">
        <v>250</v>
      </c>
      <c r="BD27" s="93"/>
      <c r="BE27" s="93"/>
      <c r="BF27" s="91" t="s">
        <v>87</v>
      </c>
      <c r="BG27" s="93"/>
      <c r="BH27" s="91" t="s">
        <v>456</v>
      </c>
      <c r="BI27" s="93"/>
      <c r="BJ27" s="93"/>
      <c r="BK27" s="93"/>
      <c r="BL27" s="92"/>
      <c r="BM27" s="92"/>
      <c r="BN27" s="86" t="str">
        <f t="shared" si="6"/>
        <v/>
      </c>
      <c r="BO27" s="88"/>
      <c r="BP27" s="94"/>
      <c r="BQ27" s="95"/>
      <c r="BR27" s="95"/>
      <c r="BS27" s="96"/>
      <c r="BT27" s="96"/>
      <c r="BU27" s="96"/>
      <c r="BV27" s="97"/>
    </row>
    <row r="28" spans="1:74" s="45" customFormat="1" ht="27" customHeight="1" thickTop="1" thickBot="1" x14ac:dyDescent="0.25">
      <c r="A28" s="81"/>
      <c r="B28" s="304" t="str">
        <f>IF(C28="","",(VLOOKUP(C28,Lookups!$B$4:$C$2561,2,FALSE)))</f>
        <v/>
      </c>
      <c r="C28" s="366"/>
      <c r="D28" s="84"/>
      <c r="E28" s="84" t="str">
        <f t="shared" si="5"/>
        <v/>
      </c>
      <c r="F28" s="84"/>
      <c r="G28" s="99" t="str">
        <f t="shared" si="0"/>
        <v/>
      </c>
      <c r="H28" s="83"/>
      <c r="I28" s="83"/>
      <c r="J28" s="87"/>
      <c r="K28" s="89"/>
      <c r="L28" s="90"/>
      <c r="M28" s="90"/>
      <c r="N28" s="85"/>
      <c r="O28" s="87"/>
      <c r="P28" s="87"/>
      <c r="Q28" s="85"/>
      <c r="R28" s="86" t="str">
        <f t="shared" si="1"/>
        <v/>
      </c>
      <c r="S28" s="85"/>
      <c r="T28" s="86" t="str">
        <f t="shared" si="2"/>
        <v/>
      </c>
      <c r="U28" s="85"/>
      <c r="V28" s="86" t="str">
        <f t="shared" si="3"/>
        <v/>
      </c>
      <c r="W28" s="85"/>
      <c r="X28" s="87"/>
      <c r="Y28" s="87"/>
      <c r="Z28" s="91"/>
      <c r="AA28" s="91" t="s">
        <v>250</v>
      </c>
      <c r="AB28" s="91"/>
      <c r="AC28" s="91"/>
      <c r="AD28" s="91"/>
      <c r="AE28" s="91"/>
      <c r="AF28" s="92"/>
      <c r="AG28" s="93"/>
      <c r="AH28" s="87"/>
      <c r="AI28" s="93"/>
      <c r="AJ28" s="93"/>
      <c r="AK28" s="93"/>
      <c r="AL28" s="87"/>
      <c r="AM28" s="93"/>
      <c r="AN28" s="93"/>
      <c r="AO28" s="87"/>
      <c r="AP28" s="87"/>
      <c r="AQ28" s="93"/>
      <c r="AR28" s="93"/>
      <c r="AS28" s="93"/>
      <c r="AT28" s="93"/>
      <c r="AU28" s="93"/>
      <c r="AV28" s="93"/>
      <c r="AW28" s="91" t="s">
        <v>250</v>
      </c>
      <c r="AX28" s="93"/>
      <c r="AY28" s="93"/>
      <c r="AZ28" s="91" t="s">
        <v>250</v>
      </c>
      <c r="BA28" s="93"/>
      <c r="BB28" s="91" t="s">
        <v>250</v>
      </c>
      <c r="BC28" s="91" t="s">
        <v>250</v>
      </c>
      <c r="BD28" s="93"/>
      <c r="BE28" s="93"/>
      <c r="BF28" s="91" t="s">
        <v>87</v>
      </c>
      <c r="BG28" s="93"/>
      <c r="BH28" s="91" t="s">
        <v>456</v>
      </c>
      <c r="BI28" s="93"/>
      <c r="BJ28" s="93"/>
      <c r="BK28" s="93"/>
      <c r="BL28" s="92"/>
      <c r="BM28" s="92"/>
      <c r="BN28" s="86" t="str">
        <f t="shared" si="6"/>
        <v/>
      </c>
      <c r="BO28" s="88"/>
      <c r="BP28" s="94"/>
      <c r="BQ28" s="95"/>
      <c r="BR28" s="95"/>
      <c r="BS28" s="96"/>
      <c r="BT28" s="96"/>
      <c r="BU28" s="96"/>
      <c r="BV28" s="97"/>
    </row>
    <row r="29" spans="1:74" s="45" customFormat="1" ht="27" customHeight="1" thickTop="1" thickBot="1" x14ac:dyDescent="0.25">
      <c r="A29" s="81"/>
      <c r="B29" s="304" t="str">
        <f>IF(C29="","",(VLOOKUP(C29,Lookups!$B$4:$C$2561,2,FALSE)))</f>
        <v/>
      </c>
      <c r="C29" s="366"/>
      <c r="D29" s="84"/>
      <c r="E29" s="84" t="str">
        <f t="shared" si="5"/>
        <v/>
      </c>
      <c r="F29" s="84"/>
      <c r="G29" s="99" t="str">
        <f t="shared" si="0"/>
        <v/>
      </c>
      <c r="H29" s="83"/>
      <c r="I29" s="83"/>
      <c r="J29" s="87"/>
      <c r="K29" s="89"/>
      <c r="L29" s="90"/>
      <c r="M29" s="90"/>
      <c r="N29" s="85"/>
      <c r="O29" s="87"/>
      <c r="P29" s="87"/>
      <c r="Q29" s="85"/>
      <c r="R29" s="86" t="str">
        <f t="shared" si="1"/>
        <v/>
      </c>
      <c r="S29" s="85"/>
      <c r="T29" s="86" t="str">
        <f t="shared" si="2"/>
        <v/>
      </c>
      <c r="U29" s="85"/>
      <c r="V29" s="86" t="str">
        <f t="shared" si="3"/>
        <v/>
      </c>
      <c r="W29" s="85"/>
      <c r="X29" s="87"/>
      <c r="Y29" s="87"/>
      <c r="Z29" s="91"/>
      <c r="AA29" s="91" t="s">
        <v>250</v>
      </c>
      <c r="AB29" s="91"/>
      <c r="AC29" s="91"/>
      <c r="AD29" s="91"/>
      <c r="AE29" s="91"/>
      <c r="AF29" s="92"/>
      <c r="AG29" s="93"/>
      <c r="AH29" s="87"/>
      <c r="AI29" s="93"/>
      <c r="AJ29" s="93"/>
      <c r="AK29" s="93"/>
      <c r="AL29" s="87"/>
      <c r="AM29" s="93"/>
      <c r="AN29" s="93"/>
      <c r="AO29" s="87"/>
      <c r="AP29" s="87"/>
      <c r="AQ29" s="93"/>
      <c r="AR29" s="93"/>
      <c r="AS29" s="93"/>
      <c r="AT29" s="93"/>
      <c r="AU29" s="93"/>
      <c r="AV29" s="93"/>
      <c r="AW29" s="91" t="s">
        <v>250</v>
      </c>
      <c r="AX29" s="93"/>
      <c r="AY29" s="93"/>
      <c r="AZ29" s="91" t="s">
        <v>250</v>
      </c>
      <c r="BA29" s="93"/>
      <c r="BB29" s="91" t="s">
        <v>250</v>
      </c>
      <c r="BC29" s="91" t="s">
        <v>250</v>
      </c>
      <c r="BD29" s="93"/>
      <c r="BE29" s="93"/>
      <c r="BF29" s="91" t="s">
        <v>87</v>
      </c>
      <c r="BG29" s="93"/>
      <c r="BH29" s="91" t="s">
        <v>456</v>
      </c>
      <c r="BI29" s="93"/>
      <c r="BJ29" s="93"/>
      <c r="BK29" s="93"/>
      <c r="BL29" s="92"/>
      <c r="BM29" s="92"/>
      <c r="BN29" s="86" t="str">
        <f t="shared" si="6"/>
        <v/>
      </c>
      <c r="BO29" s="88"/>
      <c r="BP29" s="94"/>
      <c r="BQ29" s="95"/>
      <c r="BR29" s="95"/>
      <c r="BS29" s="96"/>
      <c r="BT29" s="96"/>
      <c r="BU29" s="96"/>
      <c r="BV29" s="97"/>
    </row>
    <row r="30" spans="1:74" s="45" customFormat="1" ht="27" customHeight="1" thickTop="1" thickBot="1" x14ac:dyDescent="0.25">
      <c r="A30" s="81"/>
      <c r="B30" s="304" t="str">
        <f>IF(C30="","",(VLOOKUP(C30,Lookups!$B$4:$C$2561,2,FALSE)))</f>
        <v/>
      </c>
      <c r="C30" s="366"/>
      <c r="D30" s="84"/>
      <c r="E30" s="84" t="str">
        <f t="shared" si="5"/>
        <v/>
      </c>
      <c r="F30" s="84"/>
      <c r="G30" s="99" t="str">
        <f t="shared" si="0"/>
        <v/>
      </c>
      <c r="H30" s="83"/>
      <c r="I30" s="83"/>
      <c r="J30" s="87"/>
      <c r="K30" s="89"/>
      <c r="L30" s="90"/>
      <c r="M30" s="90"/>
      <c r="N30" s="85"/>
      <c r="O30" s="87"/>
      <c r="P30" s="87"/>
      <c r="Q30" s="85"/>
      <c r="R30" s="86" t="str">
        <f t="shared" si="1"/>
        <v/>
      </c>
      <c r="S30" s="85"/>
      <c r="T30" s="86" t="str">
        <f t="shared" si="2"/>
        <v/>
      </c>
      <c r="U30" s="85"/>
      <c r="V30" s="86" t="str">
        <f t="shared" si="3"/>
        <v/>
      </c>
      <c r="W30" s="85"/>
      <c r="X30" s="87"/>
      <c r="Y30" s="87"/>
      <c r="Z30" s="91"/>
      <c r="AA30" s="91" t="s">
        <v>250</v>
      </c>
      <c r="AB30" s="91"/>
      <c r="AC30" s="91"/>
      <c r="AD30" s="91"/>
      <c r="AE30" s="91"/>
      <c r="AF30" s="92"/>
      <c r="AG30" s="93"/>
      <c r="AH30" s="87"/>
      <c r="AI30" s="93"/>
      <c r="AJ30" s="93"/>
      <c r="AK30" s="93"/>
      <c r="AL30" s="87"/>
      <c r="AM30" s="93"/>
      <c r="AN30" s="93"/>
      <c r="AO30" s="87"/>
      <c r="AP30" s="87"/>
      <c r="AQ30" s="93"/>
      <c r="AR30" s="93"/>
      <c r="AS30" s="93"/>
      <c r="AT30" s="93"/>
      <c r="AU30" s="93"/>
      <c r="AV30" s="93"/>
      <c r="AW30" s="91" t="s">
        <v>250</v>
      </c>
      <c r="AX30" s="93"/>
      <c r="AY30" s="93"/>
      <c r="AZ30" s="91" t="s">
        <v>250</v>
      </c>
      <c r="BA30" s="93"/>
      <c r="BB30" s="91" t="s">
        <v>250</v>
      </c>
      <c r="BC30" s="91" t="s">
        <v>250</v>
      </c>
      <c r="BD30" s="93"/>
      <c r="BE30" s="93"/>
      <c r="BF30" s="91" t="s">
        <v>87</v>
      </c>
      <c r="BG30" s="93"/>
      <c r="BH30" s="91" t="s">
        <v>456</v>
      </c>
      <c r="BI30" s="93"/>
      <c r="BJ30" s="93"/>
      <c r="BK30" s="93"/>
      <c r="BL30" s="92"/>
      <c r="BM30" s="92"/>
      <c r="BN30" s="86" t="str">
        <f t="shared" si="6"/>
        <v/>
      </c>
      <c r="BO30" s="88"/>
      <c r="BP30" s="94"/>
      <c r="BQ30" s="95"/>
      <c r="BR30" s="95"/>
      <c r="BS30" s="96"/>
      <c r="BT30" s="96"/>
      <c r="BU30" s="96"/>
      <c r="BV30" s="97"/>
    </row>
    <row r="31" spans="1:74" s="45" customFormat="1" ht="27" customHeight="1" thickTop="1" thickBot="1" x14ac:dyDescent="0.25">
      <c r="A31" s="81"/>
      <c r="B31" s="304" t="str">
        <f>IF(C31="","",(VLOOKUP(C31,Lookups!$B$4:$C$2561,2,FALSE)))</f>
        <v/>
      </c>
      <c r="C31" s="366"/>
      <c r="D31" s="84"/>
      <c r="E31" s="84" t="str">
        <f t="shared" si="5"/>
        <v/>
      </c>
      <c r="F31" s="84"/>
      <c r="G31" s="99" t="str">
        <f t="shared" si="0"/>
        <v/>
      </c>
      <c r="H31" s="83"/>
      <c r="I31" s="83"/>
      <c r="J31" s="87"/>
      <c r="K31" s="89"/>
      <c r="L31" s="90"/>
      <c r="M31" s="90"/>
      <c r="N31" s="85"/>
      <c r="O31" s="87"/>
      <c r="P31" s="87"/>
      <c r="Q31" s="85"/>
      <c r="R31" s="86" t="str">
        <f t="shared" si="1"/>
        <v/>
      </c>
      <c r="S31" s="85"/>
      <c r="T31" s="86" t="str">
        <f t="shared" si="2"/>
        <v/>
      </c>
      <c r="U31" s="85"/>
      <c r="V31" s="86" t="str">
        <f t="shared" si="3"/>
        <v/>
      </c>
      <c r="W31" s="85"/>
      <c r="X31" s="87"/>
      <c r="Y31" s="87"/>
      <c r="Z31" s="91"/>
      <c r="AA31" s="91" t="s">
        <v>250</v>
      </c>
      <c r="AB31" s="91"/>
      <c r="AC31" s="91"/>
      <c r="AD31" s="91"/>
      <c r="AE31" s="91"/>
      <c r="AF31" s="92"/>
      <c r="AG31" s="93"/>
      <c r="AH31" s="87"/>
      <c r="AI31" s="93"/>
      <c r="AJ31" s="93"/>
      <c r="AK31" s="93"/>
      <c r="AL31" s="87"/>
      <c r="AM31" s="93"/>
      <c r="AN31" s="93"/>
      <c r="AO31" s="87"/>
      <c r="AP31" s="87"/>
      <c r="AQ31" s="93"/>
      <c r="AR31" s="93"/>
      <c r="AS31" s="93"/>
      <c r="AT31" s="93"/>
      <c r="AU31" s="93"/>
      <c r="AV31" s="93"/>
      <c r="AW31" s="91" t="s">
        <v>250</v>
      </c>
      <c r="AX31" s="93"/>
      <c r="AY31" s="93"/>
      <c r="AZ31" s="91" t="s">
        <v>250</v>
      </c>
      <c r="BA31" s="93"/>
      <c r="BB31" s="91" t="s">
        <v>250</v>
      </c>
      <c r="BC31" s="91" t="s">
        <v>250</v>
      </c>
      <c r="BD31" s="93"/>
      <c r="BE31" s="93"/>
      <c r="BF31" s="91" t="s">
        <v>87</v>
      </c>
      <c r="BG31" s="93"/>
      <c r="BH31" s="91" t="s">
        <v>456</v>
      </c>
      <c r="BI31" s="93"/>
      <c r="BJ31" s="93"/>
      <c r="BK31" s="93"/>
      <c r="BL31" s="92"/>
      <c r="BM31" s="92"/>
      <c r="BN31" s="86" t="str">
        <f t="shared" si="6"/>
        <v/>
      </c>
      <c r="BO31" s="88"/>
      <c r="BP31" s="94"/>
      <c r="BQ31" s="95"/>
      <c r="BR31" s="95"/>
      <c r="BS31" s="96"/>
      <c r="BT31" s="96"/>
      <c r="BU31" s="96"/>
      <c r="BV31" s="97"/>
    </row>
    <row r="32" spans="1:74" s="45" customFormat="1" ht="27" customHeight="1" thickTop="1" thickBot="1" x14ac:dyDescent="0.25">
      <c r="A32" s="81"/>
      <c r="B32" s="304" t="str">
        <f>IF(C32="","",(VLOOKUP(C32,Lookups!$B$4:$C$2561,2,FALSE)))</f>
        <v/>
      </c>
      <c r="C32" s="366"/>
      <c r="D32" s="84"/>
      <c r="E32" s="84" t="str">
        <f t="shared" si="5"/>
        <v/>
      </c>
      <c r="F32" s="84"/>
      <c r="G32" s="99" t="str">
        <f t="shared" si="0"/>
        <v/>
      </c>
      <c r="H32" s="83"/>
      <c r="I32" s="83"/>
      <c r="J32" s="87"/>
      <c r="K32" s="89"/>
      <c r="L32" s="90"/>
      <c r="M32" s="90"/>
      <c r="N32" s="85"/>
      <c r="O32" s="87"/>
      <c r="P32" s="87"/>
      <c r="Q32" s="85"/>
      <c r="R32" s="86" t="str">
        <f t="shared" si="1"/>
        <v/>
      </c>
      <c r="S32" s="85"/>
      <c r="T32" s="86" t="str">
        <f t="shared" si="2"/>
        <v/>
      </c>
      <c r="U32" s="85"/>
      <c r="V32" s="86" t="str">
        <f t="shared" si="3"/>
        <v/>
      </c>
      <c r="W32" s="85"/>
      <c r="X32" s="87"/>
      <c r="Y32" s="87"/>
      <c r="Z32" s="91"/>
      <c r="AA32" s="91" t="s">
        <v>250</v>
      </c>
      <c r="AB32" s="91"/>
      <c r="AC32" s="91"/>
      <c r="AD32" s="91"/>
      <c r="AE32" s="91"/>
      <c r="AF32" s="92"/>
      <c r="AG32" s="93"/>
      <c r="AH32" s="87"/>
      <c r="AI32" s="93"/>
      <c r="AJ32" s="93"/>
      <c r="AK32" s="93"/>
      <c r="AL32" s="87"/>
      <c r="AM32" s="93"/>
      <c r="AN32" s="93"/>
      <c r="AO32" s="87"/>
      <c r="AP32" s="87"/>
      <c r="AQ32" s="93"/>
      <c r="AR32" s="93"/>
      <c r="AS32" s="93"/>
      <c r="AT32" s="93"/>
      <c r="AU32" s="93"/>
      <c r="AV32" s="93"/>
      <c r="AW32" s="91" t="s">
        <v>250</v>
      </c>
      <c r="AX32" s="93"/>
      <c r="AY32" s="93"/>
      <c r="AZ32" s="91" t="s">
        <v>250</v>
      </c>
      <c r="BA32" s="93"/>
      <c r="BB32" s="91" t="s">
        <v>250</v>
      </c>
      <c r="BC32" s="91" t="s">
        <v>250</v>
      </c>
      <c r="BD32" s="93"/>
      <c r="BE32" s="93"/>
      <c r="BF32" s="91" t="s">
        <v>87</v>
      </c>
      <c r="BG32" s="93"/>
      <c r="BH32" s="91" t="s">
        <v>456</v>
      </c>
      <c r="BI32" s="93"/>
      <c r="BJ32" s="93"/>
      <c r="BK32" s="93"/>
      <c r="BL32" s="92"/>
      <c r="BM32" s="92"/>
      <c r="BN32" s="86" t="str">
        <f t="shared" si="6"/>
        <v/>
      </c>
      <c r="BO32" s="88"/>
      <c r="BP32" s="94"/>
      <c r="BQ32" s="95"/>
      <c r="BR32" s="95"/>
      <c r="BS32" s="96"/>
      <c r="BT32" s="96"/>
      <c r="BU32" s="96"/>
      <c r="BV32" s="97"/>
    </row>
    <row r="33" spans="1:74" s="45" customFormat="1" ht="27" customHeight="1" thickTop="1" thickBot="1" x14ac:dyDescent="0.25">
      <c r="A33" s="81"/>
      <c r="B33" s="304" t="str">
        <f>IF(C33="","",(VLOOKUP(C33,Lookups!$B$4:$C$2561,2,FALSE)))</f>
        <v/>
      </c>
      <c r="C33" s="366"/>
      <c r="D33" s="84"/>
      <c r="E33" s="84" t="str">
        <f t="shared" si="5"/>
        <v/>
      </c>
      <c r="F33" s="84"/>
      <c r="G33" s="99" t="str">
        <f t="shared" si="0"/>
        <v/>
      </c>
      <c r="H33" s="83"/>
      <c r="I33" s="83"/>
      <c r="J33" s="87"/>
      <c r="K33" s="89"/>
      <c r="L33" s="90"/>
      <c r="M33" s="90"/>
      <c r="N33" s="85"/>
      <c r="O33" s="87"/>
      <c r="P33" s="87"/>
      <c r="Q33" s="85"/>
      <c r="R33" s="86" t="str">
        <f t="shared" si="1"/>
        <v/>
      </c>
      <c r="S33" s="85"/>
      <c r="T33" s="86" t="str">
        <f t="shared" si="2"/>
        <v/>
      </c>
      <c r="U33" s="85"/>
      <c r="V33" s="86" t="str">
        <f t="shared" si="3"/>
        <v/>
      </c>
      <c r="W33" s="85"/>
      <c r="X33" s="87"/>
      <c r="Y33" s="87"/>
      <c r="Z33" s="91"/>
      <c r="AA33" s="91" t="s">
        <v>250</v>
      </c>
      <c r="AB33" s="91"/>
      <c r="AC33" s="91"/>
      <c r="AD33" s="91"/>
      <c r="AE33" s="91"/>
      <c r="AF33" s="92"/>
      <c r="AG33" s="93"/>
      <c r="AH33" s="87"/>
      <c r="AI33" s="93"/>
      <c r="AJ33" s="93"/>
      <c r="AK33" s="93"/>
      <c r="AL33" s="87"/>
      <c r="AM33" s="93"/>
      <c r="AN33" s="93"/>
      <c r="AO33" s="87"/>
      <c r="AP33" s="87"/>
      <c r="AQ33" s="93"/>
      <c r="AR33" s="93"/>
      <c r="AS33" s="93"/>
      <c r="AT33" s="93"/>
      <c r="AU33" s="93"/>
      <c r="AV33" s="93"/>
      <c r="AW33" s="91" t="s">
        <v>250</v>
      </c>
      <c r="AX33" s="93"/>
      <c r="AY33" s="93"/>
      <c r="AZ33" s="91" t="s">
        <v>250</v>
      </c>
      <c r="BA33" s="93"/>
      <c r="BB33" s="91" t="s">
        <v>250</v>
      </c>
      <c r="BC33" s="91" t="s">
        <v>250</v>
      </c>
      <c r="BD33" s="93"/>
      <c r="BE33" s="93"/>
      <c r="BF33" s="91" t="s">
        <v>87</v>
      </c>
      <c r="BG33" s="93"/>
      <c r="BH33" s="91" t="s">
        <v>456</v>
      </c>
      <c r="BI33" s="93"/>
      <c r="BJ33" s="93"/>
      <c r="BK33" s="93"/>
      <c r="BL33" s="92"/>
      <c r="BM33" s="92"/>
      <c r="BN33" s="86" t="str">
        <f t="shared" si="6"/>
        <v/>
      </c>
      <c r="BO33" s="88"/>
      <c r="BP33" s="94"/>
      <c r="BQ33" s="95"/>
      <c r="BR33" s="95"/>
      <c r="BS33" s="96"/>
      <c r="BT33" s="96"/>
      <c r="BU33" s="96"/>
      <c r="BV33" s="97"/>
    </row>
    <row r="34" spans="1:74" s="45" customFormat="1" ht="27" customHeight="1" thickTop="1" thickBot="1" x14ac:dyDescent="0.25">
      <c r="A34" s="81"/>
      <c r="B34" s="304" t="str">
        <f>IF(C34="","",(VLOOKUP(C34,Lookups!$B$4:$C$2561,2,FALSE)))</f>
        <v/>
      </c>
      <c r="C34" s="366"/>
      <c r="D34" s="84"/>
      <c r="E34" s="84" t="str">
        <f t="shared" si="5"/>
        <v/>
      </c>
      <c r="F34" s="84"/>
      <c r="G34" s="99" t="str">
        <f t="shared" si="0"/>
        <v/>
      </c>
      <c r="H34" s="83"/>
      <c r="I34" s="83"/>
      <c r="J34" s="87"/>
      <c r="K34" s="89"/>
      <c r="L34" s="90"/>
      <c r="M34" s="90"/>
      <c r="N34" s="85"/>
      <c r="O34" s="87"/>
      <c r="P34" s="87"/>
      <c r="Q34" s="85"/>
      <c r="R34" s="86" t="str">
        <f t="shared" si="1"/>
        <v/>
      </c>
      <c r="S34" s="85"/>
      <c r="T34" s="86" t="str">
        <f t="shared" si="2"/>
        <v/>
      </c>
      <c r="U34" s="85"/>
      <c r="V34" s="86" t="str">
        <f t="shared" si="3"/>
        <v/>
      </c>
      <c r="W34" s="85"/>
      <c r="X34" s="87"/>
      <c r="Y34" s="87"/>
      <c r="Z34" s="91"/>
      <c r="AA34" s="91" t="s">
        <v>250</v>
      </c>
      <c r="AB34" s="91"/>
      <c r="AC34" s="91"/>
      <c r="AD34" s="91"/>
      <c r="AE34" s="91"/>
      <c r="AF34" s="92"/>
      <c r="AG34" s="93"/>
      <c r="AH34" s="87"/>
      <c r="AI34" s="93"/>
      <c r="AJ34" s="93"/>
      <c r="AK34" s="93"/>
      <c r="AL34" s="87"/>
      <c r="AM34" s="93"/>
      <c r="AN34" s="93"/>
      <c r="AO34" s="87"/>
      <c r="AP34" s="87"/>
      <c r="AQ34" s="93"/>
      <c r="AR34" s="93"/>
      <c r="AS34" s="93"/>
      <c r="AT34" s="93"/>
      <c r="AU34" s="93"/>
      <c r="AV34" s="93"/>
      <c r="AW34" s="91" t="s">
        <v>250</v>
      </c>
      <c r="AX34" s="93"/>
      <c r="AY34" s="93"/>
      <c r="AZ34" s="91" t="s">
        <v>250</v>
      </c>
      <c r="BA34" s="93"/>
      <c r="BB34" s="91" t="s">
        <v>250</v>
      </c>
      <c r="BC34" s="91" t="s">
        <v>250</v>
      </c>
      <c r="BD34" s="93"/>
      <c r="BE34" s="93"/>
      <c r="BF34" s="91" t="s">
        <v>87</v>
      </c>
      <c r="BG34" s="93"/>
      <c r="BH34" s="91" t="s">
        <v>456</v>
      </c>
      <c r="BI34" s="93"/>
      <c r="BJ34" s="93"/>
      <c r="BK34" s="93"/>
      <c r="BL34" s="92"/>
      <c r="BM34" s="92"/>
      <c r="BN34" s="86" t="str">
        <f t="shared" si="6"/>
        <v/>
      </c>
      <c r="BO34" s="88"/>
      <c r="BP34" s="94"/>
      <c r="BQ34" s="95"/>
      <c r="BR34" s="95"/>
      <c r="BS34" s="96"/>
      <c r="BT34" s="96"/>
      <c r="BU34" s="96"/>
      <c r="BV34" s="97"/>
    </row>
    <row r="35" spans="1:74" s="45" customFormat="1" ht="27" customHeight="1" thickTop="1" thickBot="1" x14ac:dyDescent="0.25">
      <c r="A35" s="81"/>
      <c r="B35" s="304" t="str">
        <f>IF(C35="","",(VLOOKUP(C35,Lookups!$B$4:$C$2561,2,FALSE)))</f>
        <v/>
      </c>
      <c r="C35" s="366"/>
      <c r="D35" s="84"/>
      <c r="E35" s="84" t="str">
        <f t="shared" si="5"/>
        <v/>
      </c>
      <c r="F35" s="84"/>
      <c r="G35" s="99" t="str">
        <f t="shared" si="0"/>
        <v/>
      </c>
      <c r="H35" s="83"/>
      <c r="I35" s="83"/>
      <c r="J35" s="87"/>
      <c r="K35" s="89"/>
      <c r="L35" s="90"/>
      <c r="M35" s="90"/>
      <c r="N35" s="85"/>
      <c r="O35" s="87"/>
      <c r="P35" s="87"/>
      <c r="Q35" s="85"/>
      <c r="R35" s="86" t="str">
        <f t="shared" si="1"/>
        <v/>
      </c>
      <c r="S35" s="85"/>
      <c r="T35" s="86" t="str">
        <f t="shared" si="2"/>
        <v/>
      </c>
      <c r="U35" s="85"/>
      <c r="V35" s="86" t="str">
        <f t="shared" si="3"/>
        <v/>
      </c>
      <c r="W35" s="85"/>
      <c r="X35" s="87"/>
      <c r="Y35" s="87"/>
      <c r="Z35" s="91"/>
      <c r="AA35" s="91" t="s">
        <v>250</v>
      </c>
      <c r="AB35" s="91"/>
      <c r="AC35" s="91"/>
      <c r="AD35" s="91"/>
      <c r="AE35" s="91"/>
      <c r="AF35" s="92"/>
      <c r="AG35" s="93"/>
      <c r="AH35" s="87"/>
      <c r="AI35" s="93"/>
      <c r="AJ35" s="93"/>
      <c r="AK35" s="93"/>
      <c r="AL35" s="87"/>
      <c r="AM35" s="93"/>
      <c r="AN35" s="93"/>
      <c r="AO35" s="87"/>
      <c r="AP35" s="87"/>
      <c r="AQ35" s="93"/>
      <c r="AR35" s="93"/>
      <c r="AS35" s="93"/>
      <c r="AT35" s="93"/>
      <c r="AU35" s="93"/>
      <c r="AV35" s="93"/>
      <c r="AW35" s="91" t="s">
        <v>250</v>
      </c>
      <c r="AX35" s="93"/>
      <c r="AY35" s="93"/>
      <c r="AZ35" s="91" t="s">
        <v>250</v>
      </c>
      <c r="BA35" s="93"/>
      <c r="BB35" s="91" t="s">
        <v>250</v>
      </c>
      <c r="BC35" s="91" t="s">
        <v>250</v>
      </c>
      <c r="BD35" s="93"/>
      <c r="BE35" s="93"/>
      <c r="BF35" s="91" t="s">
        <v>87</v>
      </c>
      <c r="BG35" s="93"/>
      <c r="BH35" s="91" t="s">
        <v>456</v>
      </c>
      <c r="BI35" s="93"/>
      <c r="BJ35" s="93"/>
      <c r="BK35" s="93"/>
      <c r="BL35" s="92"/>
      <c r="BM35" s="92"/>
      <c r="BN35" s="86" t="str">
        <f t="shared" si="6"/>
        <v/>
      </c>
      <c r="BO35" s="88"/>
      <c r="BP35" s="94"/>
      <c r="BQ35" s="95"/>
      <c r="BR35" s="95"/>
      <c r="BS35" s="96"/>
      <c r="BT35" s="96"/>
      <c r="BU35" s="96"/>
      <c r="BV35" s="97"/>
    </row>
    <row r="36" spans="1:74" s="45" customFormat="1" ht="27" customHeight="1" thickTop="1" thickBot="1" x14ac:dyDescent="0.25">
      <c r="A36" s="81"/>
      <c r="B36" s="304" t="str">
        <f>IF(C36="","",(VLOOKUP(C36,Lookups!$B$4:$C$2561,2,FALSE)))</f>
        <v/>
      </c>
      <c r="C36" s="366"/>
      <c r="D36" s="84"/>
      <c r="E36" s="84" t="str">
        <f t="shared" si="5"/>
        <v/>
      </c>
      <c r="F36" s="84"/>
      <c r="G36" s="99" t="str">
        <f t="shared" si="0"/>
        <v/>
      </c>
      <c r="H36" s="83"/>
      <c r="I36" s="83"/>
      <c r="J36" s="87"/>
      <c r="K36" s="89"/>
      <c r="L36" s="90"/>
      <c r="M36" s="90"/>
      <c r="N36" s="85"/>
      <c r="O36" s="87"/>
      <c r="P36" s="87"/>
      <c r="Q36" s="85"/>
      <c r="R36" s="86" t="str">
        <f t="shared" si="1"/>
        <v/>
      </c>
      <c r="S36" s="85"/>
      <c r="T36" s="86" t="str">
        <f t="shared" si="2"/>
        <v/>
      </c>
      <c r="U36" s="85"/>
      <c r="V36" s="86" t="str">
        <f t="shared" si="3"/>
        <v/>
      </c>
      <c r="W36" s="85"/>
      <c r="X36" s="87"/>
      <c r="Y36" s="87"/>
      <c r="Z36" s="91"/>
      <c r="AA36" s="91" t="s">
        <v>250</v>
      </c>
      <c r="AB36" s="91"/>
      <c r="AC36" s="91"/>
      <c r="AD36" s="91"/>
      <c r="AE36" s="91"/>
      <c r="AF36" s="92"/>
      <c r="AG36" s="93"/>
      <c r="AH36" s="87"/>
      <c r="AI36" s="93"/>
      <c r="AJ36" s="93"/>
      <c r="AK36" s="93"/>
      <c r="AL36" s="87"/>
      <c r="AM36" s="93"/>
      <c r="AN36" s="93"/>
      <c r="AO36" s="87"/>
      <c r="AP36" s="87"/>
      <c r="AQ36" s="93"/>
      <c r="AR36" s="93"/>
      <c r="AS36" s="93"/>
      <c r="AT36" s="93"/>
      <c r="AU36" s="93"/>
      <c r="AV36" s="93"/>
      <c r="AW36" s="91" t="s">
        <v>250</v>
      </c>
      <c r="AX36" s="93"/>
      <c r="AY36" s="93"/>
      <c r="AZ36" s="91" t="s">
        <v>250</v>
      </c>
      <c r="BA36" s="93"/>
      <c r="BB36" s="91" t="s">
        <v>250</v>
      </c>
      <c r="BC36" s="91" t="s">
        <v>250</v>
      </c>
      <c r="BD36" s="93"/>
      <c r="BE36" s="93"/>
      <c r="BF36" s="91" t="s">
        <v>87</v>
      </c>
      <c r="BG36" s="93"/>
      <c r="BH36" s="91" t="s">
        <v>456</v>
      </c>
      <c r="BI36" s="93"/>
      <c r="BJ36" s="93"/>
      <c r="BK36" s="93"/>
      <c r="BL36" s="92"/>
      <c r="BM36" s="92"/>
      <c r="BN36" s="86" t="str">
        <f t="shared" si="6"/>
        <v/>
      </c>
      <c r="BO36" s="88"/>
      <c r="BP36" s="94"/>
      <c r="BQ36" s="95"/>
      <c r="BR36" s="95"/>
      <c r="BS36" s="96"/>
      <c r="BT36" s="96"/>
      <c r="BU36" s="96"/>
      <c r="BV36" s="97"/>
    </row>
    <row r="37" spans="1:74" s="45" customFormat="1" ht="27" customHeight="1" thickTop="1" thickBot="1" x14ac:dyDescent="0.25">
      <c r="A37" s="81"/>
      <c r="B37" s="304" t="str">
        <f>IF(C37="","",(VLOOKUP(C37,Lookups!$B$4:$C$2561,2,FALSE)))</f>
        <v/>
      </c>
      <c r="C37" s="366"/>
      <c r="D37" s="84"/>
      <c r="E37" s="84" t="str">
        <f t="shared" si="5"/>
        <v/>
      </c>
      <c r="F37" s="84"/>
      <c r="G37" s="99" t="str">
        <f t="shared" si="0"/>
        <v/>
      </c>
      <c r="H37" s="83"/>
      <c r="I37" s="83"/>
      <c r="J37" s="87"/>
      <c r="K37" s="89"/>
      <c r="L37" s="90"/>
      <c r="M37" s="90"/>
      <c r="N37" s="85"/>
      <c r="O37" s="87"/>
      <c r="P37" s="87"/>
      <c r="Q37" s="85"/>
      <c r="R37" s="86" t="str">
        <f t="shared" si="1"/>
        <v/>
      </c>
      <c r="S37" s="85"/>
      <c r="T37" s="86" t="str">
        <f t="shared" si="2"/>
        <v/>
      </c>
      <c r="U37" s="85"/>
      <c r="V37" s="86" t="str">
        <f t="shared" si="3"/>
        <v/>
      </c>
      <c r="W37" s="85"/>
      <c r="X37" s="87"/>
      <c r="Y37" s="87"/>
      <c r="Z37" s="91"/>
      <c r="AA37" s="91" t="s">
        <v>250</v>
      </c>
      <c r="AB37" s="91"/>
      <c r="AC37" s="91"/>
      <c r="AD37" s="91"/>
      <c r="AE37" s="91"/>
      <c r="AF37" s="92"/>
      <c r="AG37" s="93"/>
      <c r="AH37" s="87"/>
      <c r="AI37" s="93"/>
      <c r="AJ37" s="93"/>
      <c r="AK37" s="93"/>
      <c r="AL37" s="87"/>
      <c r="AM37" s="93"/>
      <c r="AN37" s="93"/>
      <c r="AO37" s="87"/>
      <c r="AP37" s="87"/>
      <c r="AQ37" s="93"/>
      <c r="AR37" s="93"/>
      <c r="AS37" s="93"/>
      <c r="AT37" s="93"/>
      <c r="AU37" s="93"/>
      <c r="AV37" s="93"/>
      <c r="AW37" s="91" t="s">
        <v>250</v>
      </c>
      <c r="AX37" s="93"/>
      <c r="AY37" s="93"/>
      <c r="AZ37" s="91" t="s">
        <v>250</v>
      </c>
      <c r="BA37" s="93"/>
      <c r="BB37" s="91" t="s">
        <v>250</v>
      </c>
      <c r="BC37" s="91" t="s">
        <v>250</v>
      </c>
      <c r="BD37" s="93"/>
      <c r="BE37" s="93"/>
      <c r="BF37" s="91" t="s">
        <v>87</v>
      </c>
      <c r="BG37" s="93"/>
      <c r="BH37" s="91" t="s">
        <v>456</v>
      </c>
      <c r="BI37" s="93"/>
      <c r="BJ37" s="93"/>
      <c r="BK37" s="93"/>
      <c r="BL37" s="92"/>
      <c r="BM37" s="92"/>
      <c r="BN37" s="86" t="str">
        <f t="shared" si="6"/>
        <v/>
      </c>
      <c r="BO37" s="88"/>
      <c r="BP37" s="94"/>
      <c r="BQ37" s="95"/>
      <c r="BR37" s="95"/>
      <c r="BS37" s="96"/>
      <c r="BT37" s="96"/>
      <c r="BU37" s="96"/>
      <c r="BV37" s="97"/>
    </row>
    <row r="38" spans="1:74" s="45" customFormat="1" ht="27" customHeight="1" thickTop="1" thickBot="1" x14ac:dyDescent="0.25">
      <c r="A38" s="81"/>
      <c r="B38" s="304" t="str">
        <f>IF(C38="","",(VLOOKUP(C38,Lookups!$B$4:$C$2561,2,FALSE)))</f>
        <v/>
      </c>
      <c r="C38" s="366"/>
      <c r="D38" s="84"/>
      <c r="E38" s="84" t="str">
        <f t="shared" si="5"/>
        <v/>
      </c>
      <c r="F38" s="84"/>
      <c r="G38" s="99" t="str">
        <f t="shared" si="0"/>
        <v/>
      </c>
      <c r="H38" s="83"/>
      <c r="I38" s="83"/>
      <c r="J38" s="87"/>
      <c r="K38" s="89"/>
      <c r="L38" s="90"/>
      <c r="M38" s="90"/>
      <c r="N38" s="85"/>
      <c r="O38" s="87"/>
      <c r="P38" s="87"/>
      <c r="Q38" s="85"/>
      <c r="R38" s="86" t="str">
        <f t="shared" si="1"/>
        <v/>
      </c>
      <c r="S38" s="85"/>
      <c r="T38" s="86" t="str">
        <f t="shared" si="2"/>
        <v/>
      </c>
      <c r="U38" s="85"/>
      <c r="V38" s="86" t="str">
        <f t="shared" si="3"/>
        <v/>
      </c>
      <c r="W38" s="85"/>
      <c r="X38" s="87"/>
      <c r="Y38" s="87"/>
      <c r="Z38" s="91"/>
      <c r="AA38" s="91" t="s">
        <v>250</v>
      </c>
      <c r="AB38" s="91"/>
      <c r="AC38" s="91"/>
      <c r="AD38" s="91"/>
      <c r="AE38" s="91"/>
      <c r="AF38" s="92"/>
      <c r="AG38" s="93"/>
      <c r="AH38" s="87"/>
      <c r="AI38" s="93"/>
      <c r="AJ38" s="93"/>
      <c r="AK38" s="93"/>
      <c r="AL38" s="87"/>
      <c r="AM38" s="93"/>
      <c r="AN38" s="93"/>
      <c r="AO38" s="87"/>
      <c r="AP38" s="87"/>
      <c r="AQ38" s="93"/>
      <c r="AR38" s="93"/>
      <c r="AS38" s="93"/>
      <c r="AT38" s="93"/>
      <c r="AU38" s="93"/>
      <c r="AV38" s="93"/>
      <c r="AW38" s="91" t="s">
        <v>250</v>
      </c>
      <c r="AX38" s="93"/>
      <c r="AY38" s="93"/>
      <c r="AZ38" s="91" t="s">
        <v>250</v>
      </c>
      <c r="BA38" s="93"/>
      <c r="BB38" s="91" t="s">
        <v>250</v>
      </c>
      <c r="BC38" s="91" t="s">
        <v>250</v>
      </c>
      <c r="BD38" s="93"/>
      <c r="BE38" s="93"/>
      <c r="BF38" s="91" t="s">
        <v>87</v>
      </c>
      <c r="BG38" s="93"/>
      <c r="BH38" s="91" t="s">
        <v>456</v>
      </c>
      <c r="BI38" s="93"/>
      <c r="BJ38" s="93"/>
      <c r="BK38" s="93"/>
      <c r="BL38" s="92"/>
      <c r="BM38" s="92"/>
      <c r="BN38" s="86" t="str">
        <f t="shared" si="6"/>
        <v/>
      </c>
      <c r="BO38" s="88"/>
      <c r="BP38" s="94"/>
      <c r="BQ38" s="95"/>
      <c r="BR38" s="95"/>
      <c r="BS38" s="96"/>
      <c r="BT38" s="96"/>
      <c r="BU38" s="96"/>
      <c r="BV38" s="97"/>
    </row>
    <row r="39" spans="1:74" s="45" customFormat="1" ht="27" customHeight="1" thickTop="1" thickBot="1" x14ac:dyDescent="0.25">
      <c r="A39" s="81"/>
      <c r="B39" s="304" t="str">
        <f>IF(C39="","",(VLOOKUP(C39,Lookups!$B$4:$C$2561,2,FALSE)))</f>
        <v/>
      </c>
      <c r="C39" s="366"/>
      <c r="D39" s="84"/>
      <c r="E39" s="84" t="str">
        <f t="shared" si="5"/>
        <v/>
      </c>
      <c r="F39" s="84"/>
      <c r="G39" s="99" t="str">
        <f t="shared" si="0"/>
        <v/>
      </c>
      <c r="H39" s="83"/>
      <c r="I39" s="83"/>
      <c r="J39" s="87"/>
      <c r="K39" s="89"/>
      <c r="L39" s="90"/>
      <c r="M39" s="90"/>
      <c r="N39" s="85"/>
      <c r="O39" s="87"/>
      <c r="P39" s="87"/>
      <c r="Q39" s="85"/>
      <c r="R39" s="86" t="str">
        <f t="shared" si="1"/>
        <v/>
      </c>
      <c r="S39" s="85"/>
      <c r="T39" s="86" t="str">
        <f t="shared" si="2"/>
        <v/>
      </c>
      <c r="U39" s="85"/>
      <c r="V39" s="86" t="str">
        <f t="shared" si="3"/>
        <v/>
      </c>
      <c r="W39" s="85"/>
      <c r="X39" s="87"/>
      <c r="Y39" s="87"/>
      <c r="Z39" s="91"/>
      <c r="AA39" s="91" t="s">
        <v>250</v>
      </c>
      <c r="AB39" s="91"/>
      <c r="AC39" s="91"/>
      <c r="AD39" s="91"/>
      <c r="AE39" s="91"/>
      <c r="AF39" s="92"/>
      <c r="AG39" s="93"/>
      <c r="AH39" s="87"/>
      <c r="AI39" s="93"/>
      <c r="AJ39" s="93"/>
      <c r="AK39" s="93"/>
      <c r="AL39" s="87"/>
      <c r="AM39" s="93"/>
      <c r="AN39" s="93"/>
      <c r="AO39" s="87"/>
      <c r="AP39" s="87"/>
      <c r="AQ39" s="93"/>
      <c r="AR39" s="93"/>
      <c r="AS39" s="93"/>
      <c r="AT39" s="93"/>
      <c r="AU39" s="93"/>
      <c r="AV39" s="93"/>
      <c r="AW39" s="91" t="s">
        <v>250</v>
      </c>
      <c r="AX39" s="93"/>
      <c r="AY39" s="93"/>
      <c r="AZ39" s="91" t="s">
        <v>250</v>
      </c>
      <c r="BA39" s="93"/>
      <c r="BB39" s="91" t="s">
        <v>250</v>
      </c>
      <c r="BC39" s="91" t="s">
        <v>250</v>
      </c>
      <c r="BD39" s="93"/>
      <c r="BE39" s="93"/>
      <c r="BF39" s="91" t="s">
        <v>87</v>
      </c>
      <c r="BG39" s="93"/>
      <c r="BH39" s="91" t="s">
        <v>456</v>
      </c>
      <c r="BI39" s="93"/>
      <c r="BJ39" s="93"/>
      <c r="BK39" s="93"/>
      <c r="BL39" s="92"/>
      <c r="BM39" s="92"/>
      <c r="BN39" s="86" t="str">
        <f t="shared" si="6"/>
        <v/>
      </c>
      <c r="BO39" s="88"/>
      <c r="BP39" s="94"/>
      <c r="BQ39" s="95"/>
      <c r="BR39" s="95"/>
      <c r="BS39" s="96"/>
      <c r="BT39" s="96"/>
      <c r="BU39" s="96"/>
      <c r="BV39" s="97"/>
    </row>
    <row r="40" spans="1:74" s="45" customFormat="1" ht="27" customHeight="1" thickTop="1" thickBot="1" x14ac:dyDescent="0.25">
      <c r="A40" s="81"/>
      <c r="B40" s="304" t="str">
        <f>IF(C40="","",(VLOOKUP(C40,Lookups!$B$4:$C$2561,2,FALSE)))</f>
        <v/>
      </c>
      <c r="C40" s="366"/>
      <c r="D40" s="84"/>
      <c r="E40" s="84" t="str">
        <f t="shared" si="5"/>
        <v/>
      </c>
      <c r="F40" s="84"/>
      <c r="G40" s="99" t="str">
        <f t="shared" si="0"/>
        <v/>
      </c>
      <c r="H40" s="83"/>
      <c r="I40" s="83"/>
      <c r="J40" s="87"/>
      <c r="K40" s="89"/>
      <c r="L40" s="90"/>
      <c r="M40" s="90"/>
      <c r="N40" s="85"/>
      <c r="O40" s="87"/>
      <c r="P40" s="87"/>
      <c r="Q40" s="85"/>
      <c r="R40" s="86" t="str">
        <f t="shared" si="1"/>
        <v/>
      </c>
      <c r="S40" s="85"/>
      <c r="T40" s="86" t="str">
        <f t="shared" si="2"/>
        <v/>
      </c>
      <c r="U40" s="85"/>
      <c r="V40" s="86" t="str">
        <f t="shared" si="3"/>
        <v/>
      </c>
      <c r="W40" s="85"/>
      <c r="X40" s="87"/>
      <c r="Y40" s="87"/>
      <c r="Z40" s="91"/>
      <c r="AA40" s="91" t="s">
        <v>250</v>
      </c>
      <c r="AB40" s="91"/>
      <c r="AC40" s="91"/>
      <c r="AD40" s="91"/>
      <c r="AE40" s="91"/>
      <c r="AF40" s="92"/>
      <c r="AG40" s="93"/>
      <c r="AH40" s="87"/>
      <c r="AI40" s="93"/>
      <c r="AJ40" s="93"/>
      <c r="AK40" s="93"/>
      <c r="AL40" s="87"/>
      <c r="AM40" s="93"/>
      <c r="AN40" s="93"/>
      <c r="AO40" s="87"/>
      <c r="AP40" s="87"/>
      <c r="AQ40" s="93"/>
      <c r="AR40" s="93"/>
      <c r="AS40" s="93"/>
      <c r="AT40" s="93"/>
      <c r="AU40" s="93"/>
      <c r="AV40" s="93"/>
      <c r="AW40" s="91" t="s">
        <v>250</v>
      </c>
      <c r="AX40" s="93"/>
      <c r="AY40" s="93"/>
      <c r="AZ40" s="91" t="s">
        <v>250</v>
      </c>
      <c r="BA40" s="93"/>
      <c r="BB40" s="91" t="s">
        <v>250</v>
      </c>
      <c r="BC40" s="91" t="s">
        <v>250</v>
      </c>
      <c r="BD40" s="93"/>
      <c r="BE40" s="93"/>
      <c r="BF40" s="91" t="s">
        <v>87</v>
      </c>
      <c r="BG40" s="93"/>
      <c r="BH40" s="91" t="s">
        <v>456</v>
      </c>
      <c r="BI40" s="93"/>
      <c r="BJ40" s="93"/>
      <c r="BK40" s="93"/>
      <c r="BL40" s="92"/>
      <c r="BM40" s="92"/>
      <c r="BN40" s="86" t="str">
        <f t="shared" si="6"/>
        <v/>
      </c>
      <c r="BO40" s="88"/>
      <c r="BP40" s="94"/>
      <c r="BQ40" s="95"/>
      <c r="BR40" s="95"/>
      <c r="BS40" s="96"/>
      <c r="BT40" s="96"/>
      <c r="BU40" s="96"/>
      <c r="BV40" s="97"/>
    </row>
    <row r="41" spans="1:74" s="45" customFormat="1" ht="27" customHeight="1" thickTop="1" thickBot="1" x14ac:dyDescent="0.25">
      <c r="A41" s="81"/>
      <c r="B41" s="304" t="str">
        <f>IF(C41="","",(VLOOKUP(C41,Lookups!$B$4:$C$2561,2,FALSE)))</f>
        <v/>
      </c>
      <c r="C41" s="366"/>
      <c r="D41" s="84"/>
      <c r="E41" s="84" t="str">
        <f t="shared" si="5"/>
        <v/>
      </c>
      <c r="F41" s="84"/>
      <c r="G41" s="99" t="str">
        <f t="shared" si="0"/>
        <v/>
      </c>
      <c r="H41" s="83"/>
      <c r="I41" s="83"/>
      <c r="J41" s="87"/>
      <c r="K41" s="89"/>
      <c r="L41" s="90"/>
      <c r="M41" s="90"/>
      <c r="N41" s="85"/>
      <c r="O41" s="87"/>
      <c r="P41" s="87"/>
      <c r="Q41" s="85"/>
      <c r="R41" s="86" t="str">
        <f t="shared" si="1"/>
        <v/>
      </c>
      <c r="S41" s="85"/>
      <c r="T41" s="86" t="str">
        <f t="shared" si="2"/>
        <v/>
      </c>
      <c r="U41" s="85"/>
      <c r="V41" s="86" t="str">
        <f t="shared" si="3"/>
        <v/>
      </c>
      <c r="W41" s="85"/>
      <c r="X41" s="87"/>
      <c r="Y41" s="87"/>
      <c r="Z41" s="91"/>
      <c r="AA41" s="91" t="s">
        <v>250</v>
      </c>
      <c r="AB41" s="91"/>
      <c r="AC41" s="91"/>
      <c r="AD41" s="91"/>
      <c r="AE41" s="91"/>
      <c r="AF41" s="92"/>
      <c r="AG41" s="93"/>
      <c r="AH41" s="87"/>
      <c r="AI41" s="93"/>
      <c r="AJ41" s="93"/>
      <c r="AK41" s="93"/>
      <c r="AL41" s="87"/>
      <c r="AM41" s="93"/>
      <c r="AN41" s="93"/>
      <c r="AO41" s="87"/>
      <c r="AP41" s="87"/>
      <c r="AQ41" s="93"/>
      <c r="AR41" s="93"/>
      <c r="AS41" s="93"/>
      <c r="AT41" s="93"/>
      <c r="AU41" s="93"/>
      <c r="AV41" s="93"/>
      <c r="AW41" s="91" t="s">
        <v>250</v>
      </c>
      <c r="AX41" s="93"/>
      <c r="AY41" s="93"/>
      <c r="AZ41" s="91" t="s">
        <v>250</v>
      </c>
      <c r="BA41" s="93"/>
      <c r="BB41" s="91" t="s">
        <v>250</v>
      </c>
      <c r="BC41" s="91" t="s">
        <v>250</v>
      </c>
      <c r="BD41" s="93"/>
      <c r="BE41" s="93"/>
      <c r="BF41" s="91" t="s">
        <v>87</v>
      </c>
      <c r="BG41" s="93"/>
      <c r="BH41" s="91" t="s">
        <v>456</v>
      </c>
      <c r="BI41" s="93"/>
      <c r="BJ41" s="93"/>
      <c r="BK41" s="93"/>
      <c r="BL41" s="92"/>
      <c r="BM41" s="92"/>
      <c r="BN41" s="86" t="str">
        <f t="shared" si="6"/>
        <v/>
      </c>
      <c r="BO41" s="88"/>
      <c r="BP41" s="94"/>
      <c r="BQ41" s="95"/>
      <c r="BR41" s="95"/>
      <c r="BS41" s="96"/>
      <c r="BT41" s="96"/>
      <c r="BU41" s="96"/>
      <c r="BV41" s="97"/>
    </row>
    <row r="42" spans="1:74" s="45" customFormat="1" ht="27" customHeight="1" thickTop="1" thickBot="1" x14ac:dyDescent="0.25">
      <c r="A42" s="81"/>
      <c r="B42" s="304" t="str">
        <f>IF(C42="","",(VLOOKUP(C42,Lookups!$B$4:$C$2561,2,FALSE)))</f>
        <v/>
      </c>
      <c r="C42" s="366"/>
      <c r="D42" s="84"/>
      <c r="E42" s="84" t="str">
        <f t="shared" si="5"/>
        <v/>
      </c>
      <c r="F42" s="84"/>
      <c r="G42" s="99" t="str">
        <f t="shared" si="0"/>
        <v/>
      </c>
      <c r="H42" s="83"/>
      <c r="I42" s="83"/>
      <c r="J42" s="87"/>
      <c r="K42" s="89"/>
      <c r="L42" s="90"/>
      <c r="M42" s="90"/>
      <c r="N42" s="85"/>
      <c r="O42" s="87"/>
      <c r="P42" s="87"/>
      <c r="Q42" s="85"/>
      <c r="R42" s="86" t="str">
        <f t="shared" si="1"/>
        <v/>
      </c>
      <c r="S42" s="85"/>
      <c r="T42" s="86" t="str">
        <f t="shared" si="2"/>
        <v/>
      </c>
      <c r="U42" s="85"/>
      <c r="V42" s="86" t="str">
        <f t="shared" si="3"/>
        <v/>
      </c>
      <c r="W42" s="85"/>
      <c r="X42" s="87"/>
      <c r="Y42" s="87"/>
      <c r="Z42" s="91"/>
      <c r="AA42" s="91" t="s">
        <v>250</v>
      </c>
      <c r="AB42" s="91"/>
      <c r="AC42" s="91"/>
      <c r="AD42" s="91"/>
      <c r="AE42" s="91"/>
      <c r="AF42" s="92"/>
      <c r="AG42" s="93"/>
      <c r="AH42" s="87"/>
      <c r="AI42" s="93"/>
      <c r="AJ42" s="93"/>
      <c r="AK42" s="93"/>
      <c r="AL42" s="87"/>
      <c r="AM42" s="93"/>
      <c r="AN42" s="93"/>
      <c r="AO42" s="87"/>
      <c r="AP42" s="87"/>
      <c r="AQ42" s="93"/>
      <c r="AR42" s="93"/>
      <c r="AS42" s="93"/>
      <c r="AT42" s="93"/>
      <c r="AU42" s="93"/>
      <c r="AV42" s="93"/>
      <c r="AW42" s="91" t="s">
        <v>250</v>
      </c>
      <c r="AX42" s="93"/>
      <c r="AY42" s="93"/>
      <c r="AZ42" s="91" t="s">
        <v>250</v>
      </c>
      <c r="BA42" s="93"/>
      <c r="BB42" s="91" t="s">
        <v>250</v>
      </c>
      <c r="BC42" s="91" t="s">
        <v>250</v>
      </c>
      <c r="BD42" s="93"/>
      <c r="BE42" s="93"/>
      <c r="BF42" s="91" t="s">
        <v>87</v>
      </c>
      <c r="BG42" s="93"/>
      <c r="BH42" s="91" t="s">
        <v>456</v>
      </c>
      <c r="BI42" s="93"/>
      <c r="BJ42" s="93"/>
      <c r="BK42" s="93"/>
      <c r="BL42" s="92"/>
      <c r="BM42" s="92"/>
      <c r="BN42" s="86" t="str">
        <f t="shared" si="6"/>
        <v/>
      </c>
      <c r="BO42" s="88"/>
      <c r="BP42" s="94"/>
      <c r="BQ42" s="95"/>
      <c r="BR42" s="95"/>
      <c r="BS42" s="96"/>
      <c r="BT42" s="96"/>
      <c r="BU42" s="96"/>
      <c r="BV42" s="97"/>
    </row>
    <row r="43" spans="1:74" s="45" customFormat="1" ht="27" customHeight="1" thickTop="1" thickBot="1" x14ac:dyDescent="0.25">
      <c r="A43" s="81"/>
      <c r="B43" s="304" t="str">
        <f>IF(C43="","",(VLOOKUP(C43,Lookups!$B$4:$C$2561,2,FALSE)))</f>
        <v/>
      </c>
      <c r="C43" s="366"/>
      <c r="D43" s="84"/>
      <c r="E43" s="84" t="str">
        <f t="shared" si="5"/>
        <v/>
      </c>
      <c r="F43" s="84"/>
      <c r="G43" s="99" t="str">
        <f t="shared" si="0"/>
        <v/>
      </c>
      <c r="H43" s="83"/>
      <c r="I43" s="83"/>
      <c r="J43" s="87"/>
      <c r="K43" s="89"/>
      <c r="L43" s="90"/>
      <c r="M43" s="90"/>
      <c r="N43" s="85"/>
      <c r="O43" s="87"/>
      <c r="P43" s="87"/>
      <c r="Q43" s="85"/>
      <c r="R43" s="86" t="str">
        <f t="shared" si="1"/>
        <v/>
      </c>
      <c r="S43" s="85"/>
      <c r="T43" s="86" t="str">
        <f t="shared" si="2"/>
        <v/>
      </c>
      <c r="U43" s="85"/>
      <c r="V43" s="86" t="str">
        <f t="shared" si="3"/>
        <v/>
      </c>
      <c r="W43" s="85"/>
      <c r="X43" s="87"/>
      <c r="Y43" s="87"/>
      <c r="Z43" s="91"/>
      <c r="AA43" s="91" t="s">
        <v>250</v>
      </c>
      <c r="AB43" s="91"/>
      <c r="AC43" s="91"/>
      <c r="AD43" s="91"/>
      <c r="AE43" s="91"/>
      <c r="AF43" s="92"/>
      <c r="AG43" s="93"/>
      <c r="AH43" s="87"/>
      <c r="AI43" s="93"/>
      <c r="AJ43" s="93"/>
      <c r="AK43" s="93"/>
      <c r="AL43" s="87"/>
      <c r="AM43" s="93"/>
      <c r="AN43" s="93"/>
      <c r="AO43" s="87"/>
      <c r="AP43" s="87"/>
      <c r="AQ43" s="93"/>
      <c r="AR43" s="93"/>
      <c r="AS43" s="93"/>
      <c r="AT43" s="93"/>
      <c r="AU43" s="93"/>
      <c r="AV43" s="93"/>
      <c r="AW43" s="91" t="s">
        <v>250</v>
      </c>
      <c r="AX43" s="93"/>
      <c r="AY43" s="93"/>
      <c r="AZ43" s="91" t="s">
        <v>250</v>
      </c>
      <c r="BA43" s="93"/>
      <c r="BB43" s="91" t="s">
        <v>250</v>
      </c>
      <c r="BC43" s="91" t="s">
        <v>250</v>
      </c>
      <c r="BD43" s="93"/>
      <c r="BE43" s="93"/>
      <c r="BF43" s="91" t="s">
        <v>87</v>
      </c>
      <c r="BG43" s="93"/>
      <c r="BH43" s="91" t="s">
        <v>456</v>
      </c>
      <c r="BI43" s="93"/>
      <c r="BJ43" s="93"/>
      <c r="BK43" s="93"/>
      <c r="BL43" s="92"/>
      <c r="BM43" s="92"/>
      <c r="BN43" s="86" t="str">
        <f t="shared" si="6"/>
        <v/>
      </c>
      <c r="BO43" s="88"/>
      <c r="BP43" s="94"/>
      <c r="BQ43" s="95"/>
      <c r="BR43" s="95"/>
      <c r="BS43" s="96"/>
      <c r="BT43" s="96"/>
      <c r="BU43" s="96"/>
      <c r="BV43" s="97"/>
    </row>
    <row r="44" spans="1:74" s="45" customFormat="1" ht="27" customHeight="1" thickTop="1" thickBot="1" x14ac:dyDescent="0.25">
      <c r="A44" s="81"/>
      <c r="B44" s="304" t="str">
        <f>IF(C44="","",(VLOOKUP(C44,Lookups!$B$4:$C$2561,2,FALSE)))</f>
        <v/>
      </c>
      <c r="C44" s="366"/>
      <c r="D44" s="84"/>
      <c r="E44" s="84" t="str">
        <f t="shared" si="5"/>
        <v/>
      </c>
      <c r="F44" s="84"/>
      <c r="G44" s="99" t="str">
        <f t="shared" si="0"/>
        <v/>
      </c>
      <c r="H44" s="83"/>
      <c r="I44" s="83"/>
      <c r="J44" s="87"/>
      <c r="K44" s="89"/>
      <c r="L44" s="90"/>
      <c r="M44" s="90"/>
      <c r="N44" s="85"/>
      <c r="O44" s="87"/>
      <c r="P44" s="87"/>
      <c r="Q44" s="85"/>
      <c r="R44" s="86" t="str">
        <f t="shared" si="1"/>
        <v/>
      </c>
      <c r="S44" s="85"/>
      <c r="T44" s="86" t="str">
        <f t="shared" si="2"/>
        <v/>
      </c>
      <c r="U44" s="85"/>
      <c r="V44" s="86" t="str">
        <f t="shared" si="3"/>
        <v/>
      </c>
      <c r="W44" s="85"/>
      <c r="X44" s="87"/>
      <c r="Y44" s="87"/>
      <c r="Z44" s="91"/>
      <c r="AA44" s="91" t="s">
        <v>250</v>
      </c>
      <c r="AB44" s="91"/>
      <c r="AC44" s="91"/>
      <c r="AD44" s="91"/>
      <c r="AE44" s="91"/>
      <c r="AF44" s="92"/>
      <c r="AG44" s="93"/>
      <c r="AH44" s="87"/>
      <c r="AI44" s="93"/>
      <c r="AJ44" s="93"/>
      <c r="AK44" s="93"/>
      <c r="AL44" s="87"/>
      <c r="AM44" s="93"/>
      <c r="AN44" s="93"/>
      <c r="AO44" s="87"/>
      <c r="AP44" s="87"/>
      <c r="AQ44" s="93"/>
      <c r="AR44" s="93"/>
      <c r="AS44" s="93"/>
      <c r="AT44" s="93"/>
      <c r="AU44" s="93"/>
      <c r="AV44" s="93"/>
      <c r="AW44" s="91" t="s">
        <v>250</v>
      </c>
      <c r="AX44" s="93"/>
      <c r="AY44" s="93"/>
      <c r="AZ44" s="91" t="s">
        <v>250</v>
      </c>
      <c r="BA44" s="93"/>
      <c r="BB44" s="91" t="s">
        <v>250</v>
      </c>
      <c r="BC44" s="91" t="s">
        <v>250</v>
      </c>
      <c r="BD44" s="93"/>
      <c r="BE44" s="93"/>
      <c r="BF44" s="91" t="s">
        <v>87</v>
      </c>
      <c r="BG44" s="93"/>
      <c r="BH44" s="91" t="s">
        <v>456</v>
      </c>
      <c r="BI44" s="93"/>
      <c r="BJ44" s="93"/>
      <c r="BK44" s="93"/>
      <c r="BL44" s="92"/>
      <c r="BM44" s="92"/>
      <c r="BN44" s="86" t="str">
        <f t="shared" si="6"/>
        <v/>
      </c>
      <c r="BO44" s="88"/>
      <c r="BP44" s="94"/>
      <c r="BQ44" s="95"/>
      <c r="BR44" s="95"/>
      <c r="BS44" s="96"/>
      <c r="BT44" s="96"/>
      <c r="BU44" s="96"/>
      <c r="BV44" s="97"/>
    </row>
    <row r="45" spans="1:74" s="45" customFormat="1" ht="27" customHeight="1" thickTop="1" thickBot="1" x14ac:dyDescent="0.25">
      <c r="A45" s="81"/>
      <c r="B45" s="304" t="str">
        <f>IF(C45="","",(VLOOKUP(C45,Lookups!$B$4:$C$2561,2,FALSE)))</f>
        <v/>
      </c>
      <c r="C45" s="366"/>
      <c r="D45" s="84"/>
      <c r="E45" s="84" t="str">
        <f t="shared" si="5"/>
        <v/>
      </c>
      <c r="F45" s="84"/>
      <c r="G45" s="99" t="str">
        <f t="shared" si="0"/>
        <v/>
      </c>
      <c r="H45" s="83"/>
      <c r="I45" s="83"/>
      <c r="J45" s="87"/>
      <c r="K45" s="89"/>
      <c r="L45" s="90"/>
      <c r="M45" s="90"/>
      <c r="N45" s="85"/>
      <c r="O45" s="87"/>
      <c r="P45" s="87"/>
      <c r="Q45" s="85"/>
      <c r="R45" s="86" t="str">
        <f t="shared" si="1"/>
        <v/>
      </c>
      <c r="S45" s="85"/>
      <c r="T45" s="86" t="str">
        <f t="shared" si="2"/>
        <v/>
      </c>
      <c r="U45" s="85"/>
      <c r="V45" s="86" t="str">
        <f t="shared" si="3"/>
        <v/>
      </c>
      <c r="W45" s="85"/>
      <c r="X45" s="87"/>
      <c r="Y45" s="87"/>
      <c r="Z45" s="91"/>
      <c r="AA45" s="91" t="s">
        <v>250</v>
      </c>
      <c r="AB45" s="91"/>
      <c r="AC45" s="91"/>
      <c r="AD45" s="91"/>
      <c r="AE45" s="91"/>
      <c r="AF45" s="92"/>
      <c r="AG45" s="93"/>
      <c r="AH45" s="87"/>
      <c r="AI45" s="93"/>
      <c r="AJ45" s="93"/>
      <c r="AK45" s="93"/>
      <c r="AL45" s="87"/>
      <c r="AM45" s="93"/>
      <c r="AN45" s="93"/>
      <c r="AO45" s="87"/>
      <c r="AP45" s="87"/>
      <c r="AQ45" s="93"/>
      <c r="AR45" s="93"/>
      <c r="AS45" s="93"/>
      <c r="AT45" s="93"/>
      <c r="AU45" s="93"/>
      <c r="AV45" s="93"/>
      <c r="AW45" s="91" t="s">
        <v>250</v>
      </c>
      <c r="AX45" s="93"/>
      <c r="AY45" s="93"/>
      <c r="AZ45" s="91" t="s">
        <v>250</v>
      </c>
      <c r="BA45" s="93"/>
      <c r="BB45" s="91" t="s">
        <v>250</v>
      </c>
      <c r="BC45" s="91" t="s">
        <v>250</v>
      </c>
      <c r="BD45" s="93"/>
      <c r="BE45" s="93"/>
      <c r="BF45" s="91" t="s">
        <v>87</v>
      </c>
      <c r="BG45" s="93"/>
      <c r="BH45" s="91" t="s">
        <v>456</v>
      </c>
      <c r="BI45" s="93"/>
      <c r="BJ45" s="93"/>
      <c r="BK45" s="93"/>
      <c r="BL45" s="92"/>
      <c r="BM45" s="92"/>
      <c r="BN45" s="86" t="str">
        <f t="shared" si="6"/>
        <v/>
      </c>
      <c r="BO45" s="88"/>
      <c r="BP45" s="94"/>
      <c r="BQ45" s="95"/>
      <c r="BR45" s="95"/>
      <c r="BS45" s="96"/>
      <c r="BT45" s="96"/>
      <c r="BU45" s="96"/>
      <c r="BV45" s="97"/>
    </row>
    <row r="46" spans="1:74" s="45" customFormat="1" ht="27" customHeight="1" thickTop="1" thickBot="1" x14ac:dyDescent="0.25">
      <c r="A46" s="81"/>
      <c r="B46" s="304" t="str">
        <f>IF(C46="","",(VLOOKUP(C46,Lookups!$B$4:$C$2561,2,FALSE)))</f>
        <v/>
      </c>
      <c r="C46" s="366"/>
      <c r="D46" s="84"/>
      <c r="E46" s="84" t="str">
        <f t="shared" si="5"/>
        <v/>
      </c>
      <c r="F46" s="84"/>
      <c r="G46" s="99" t="str">
        <f t="shared" si="0"/>
        <v/>
      </c>
      <c r="H46" s="83"/>
      <c r="I46" s="83"/>
      <c r="J46" s="87"/>
      <c r="K46" s="89"/>
      <c r="L46" s="90"/>
      <c r="M46" s="90"/>
      <c r="N46" s="85"/>
      <c r="O46" s="87"/>
      <c r="P46" s="87"/>
      <c r="Q46" s="85"/>
      <c r="R46" s="86" t="str">
        <f t="shared" si="1"/>
        <v/>
      </c>
      <c r="S46" s="85"/>
      <c r="T46" s="86" t="str">
        <f t="shared" si="2"/>
        <v/>
      </c>
      <c r="U46" s="85"/>
      <c r="V46" s="86" t="str">
        <f t="shared" si="3"/>
        <v/>
      </c>
      <c r="W46" s="85"/>
      <c r="X46" s="87"/>
      <c r="Y46" s="87"/>
      <c r="Z46" s="91"/>
      <c r="AA46" s="91" t="s">
        <v>250</v>
      </c>
      <c r="AB46" s="91"/>
      <c r="AC46" s="91"/>
      <c r="AD46" s="91"/>
      <c r="AE46" s="91"/>
      <c r="AF46" s="92"/>
      <c r="AG46" s="93"/>
      <c r="AH46" s="87"/>
      <c r="AI46" s="93"/>
      <c r="AJ46" s="93"/>
      <c r="AK46" s="93"/>
      <c r="AL46" s="87"/>
      <c r="AM46" s="93"/>
      <c r="AN46" s="93"/>
      <c r="AO46" s="87"/>
      <c r="AP46" s="87"/>
      <c r="AQ46" s="93"/>
      <c r="AR46" s="93"/>
      <c r="AS46" s="93"/>
      <c r="AT46" s="93"/>
      <c r="AU46" s="93"/>
      <c r="AV46" s="93"/>
      <c r="AW46" s="91" t="s">
        <v>250</v>
      </c>
      <c r="AX46" s="93"/>
      <c r="AY46" s="93"/>
      <c r="AZ46" s="91" t="s">
        <v>250</v>
      </c>
      <c r="BA46" s="93"/>
      <c r="BB46" s="91" t="s">
        <v>250</v>
      </c>
      <c r="BC46" s="91" t="s">
        <v>250</v>
      </c>
      <c r="BD46" s="93"/>
      <c r="BE46" s="93"/>
      <c r="BF46" s="91" t="s">
        <v>87</v>
      </c>
      <c r="BG46" s="93"/>
      <c r="BH46" s="91" t="s">
        <v>456</v>
      </c>
      <c r="BI46" s="93"/>
      <c r="BJ46" s="93"/>
      <c r="BK46" s="93"/>
      <c r="BL46" s="92"/>
      <c r="BM46" s="92"/>
      <c r="BN46" s="86" t="str">
        <f t="shared" si="6"/>
        <v/>
      </c>
      <c r="BO46" s="88"/>
      <c r="BP46" s="94"/>
      <c r="BQ46" s="95"/>
      <c r="BR46" s="95"/>
      <c r="BS46" s="96"/>
      <c r="BT46" s="96"/>
      <c r="BU46" s="96"/>
      <c r="BV46" s="97"/>
    </row>
    <row r="47" spans="1:74" s="45" customFormat="1" ht="27" customHeight="1" thickTop="1" thickBot="1" x14ac:dyDescent="0.25">
      <c r="A47" s="81"/>
      <c r="B47" s="304" t="str">
        <f>IF(C47="","",(VLOOKUP(C47,Lookups!$B$4:$C$2561,2,FALSE)))</f>
        <v/>
      </c>
      <c r="C47" s="366"/>
      <c r="D47" s="84"/>
      <c r="E47" s="84" t="str">
        <f t="shared" si="5"/>
        <v/>
      </c>
      <c r="F47" s="84"/>
      <c r="G47" s="99" t="str">
        <f t="shared" si="0"/>
        <v/>
      </c>
      <c r="H47" s="83"/>
      <c r="I47" s="83"/>
      <c r="J47" s="87"/>
      <c r="K47" s="89"/>
      <c r="L47" s="90"/>
      <c r="M47" s="90"/>
      <c r="N47" s="85"/>
      <c r="O47" s="87"/>
      <c r="P47" s="87"/>
      <c r="Q47" s="85"/>
      <c r="R47" s="86" t="str">
        <f t="shared" si="1"/>
        <v/>
      </c>
      <c r="S47" s="85"/>
      <c r="T47" s="86" t="str">
        <f t="shared" si="2"/>
        <v/>
      </c>
      <c r="U47" s="85"/>
      <c r="V47" s="86" t="str">
        <f t="shared" si="3"/>
        <v/>
      </c>
      <c r="W47" s="85"/>
      <c r="X47" s="87"/>
      <c r="Y47" s="87"/>
      <c r="Z47" s="91"/>
      <c r="AA47" s="91" t="s">
        <v>250</v>
      </c>
      <c r="AB47" s="91"/>
      <c r="AC47" s="91"/>
      <c r="AD47" s="91"/>
      <c r="AE47" s="91"/>
      <c r="AF47" s="92"/>
      <c r="AG47" s="93"/>
      <c r="AH47" s="87"/>
      <c r="AI47" s="93"/>
      <c r="AJ47" s="93"/>
      <c r="AK47" s="93"/>
      <c r="AL47" s="87"/>
      <c r="AM47" s="93"/>
      <c r="AN47" s="93"/>
      <c r="AO47" s="87"/>
      <c r="AP47" s="87"/>
      <c r="AQ47" s="93"/>
      <c r="AR47" s="93"/>
      <c r="AS47" s="93"/>
      <c r="AT47" s="93"/>
      <c r="AU47" s="93"/>
      <c r="AV47" s="93"/>
      <c r="AW47" s="91" t="s">
        <v>250</v>
      </c>
      <c r="AX47" s="93"/>
      <c r="AY47" s="93"/>
      <c r="AZ47" s="91" t="s">
        <v>250</v>
      </c>
      <c r="BA47" s="93"/>
      <c r="BB47" s="91" t="s">
        <v>250</v>
      </c>
      <c r="BC47" s="91" t="s">
        <v>250</v>
      </c>
      <c r="BD47" s="93"/>
      <c r="BE47" s="93"/>
      <c r="BF47" s="91" t="s">
        <v>87</v>
      </c>
      <c r="BG47" s="93"/>
      <c r="BH47" s="91" t="s">
        <v>456</v>
      </c>
      <c r="BI47" s="93"/>
      <c r="BJ47" s="93"/>
      <c r="BK47" s="93"/>
      <c r="BL47" s="92"/>
      <c r="BM47" s="92"/>
      <c r="BN47" s="86" t="str">
        <f t="shared" si="6"/>
        <v/>
      </c>
      <c r="BO47" s="88"/>
      <c r="BP47" s="94"/>
      <c r="BQ47" s="95"/>
      <c r="BR47" s="95"/>
      <c r="BS47" s="96"/>
      <c r="BT47" s="96"/>
      <c r="BU47" s="96"/>
      <c r="BV47" s="97"/>
    </row>
    <row r="48" spans="1:74" s="45" customFormat="1" ht="27" customHeight="1" thickTop="1" thickBot="1" x14ac:dyDescent="0.25">
      <c r="A48" s="81"/>
      <c r="B48" s="304" t="str">
        <f>IF(C48="","",(VLOOKUP(C48,Lookups!$B$4:$C$2561,2,FALSE)))</f>
        <v/>
      </c>
      <c r="C48" s="366"/>
      <c r="D48" s="84"/>
      <c r="E48" s="84" t="str">
        <f t="shared" si="5"/>
        <v/>
      </c>
      <c r="F48" s="84"/>
      <c r="G48" s="99" t="str">
        <f t="shared" si="0"/>
        <v/>
      </c>
      <c r="H48" s="83"/>
      <c r="I48" s="83"/>
      <c r="J48" s="87"/>
      <c r="K48" s="89"/>
      <c r="L48" s="90"/>
      <c r="M48" s="90"/>
      <c r="N48" s="85"/>
      <c r="O48" s="87"/>
      <c r="P48" s="87"/>
      <c r="Q48" s="85"/>
      <c r="R48" s="86" t="str">
        <f t="shared" si="1"/>
        <v/>
      </c>
      <c r="S48" s="85"/>
      <c r="T48" s="86" t="str">
        <f t="shared" si="2"/>
        <v/>
      </c>
      <c r="U48" s="85"/>
      <c r="V48" s="86" t="str">
        <f t="shared" si="3"/>
        <v/>
      </c>
      <c r="W48" s="85"/>
      <c r="X48" s="87"/>
      <c r="Y48" s="87"/>
      <c r="Z48" s="91"/>
      <c r="AA48" s="91" t="s">
        <v>250</v>
      </c>
      <c r="AB48" s="91"/>
      <c r="AC48" s="91"/>
      <c r="AD48" s="91"/>
      <c r="AE48" s="91"/>
      <c r="AF48" s="92"/>
      <c r="AG48" s="93"/>
      <c r="AH48" s="87"/>
      <c r="AI48" s="93"/>
      <c r="AJ48" s="93"/>
      <c r="AK48" s="93"/>
      <c r="AL48" s="87"/>
      <c r="AM48" s="93"/>
      <c r="AN48" s="93"/>
      <c r="AO48" s="87"/>
      <c r="AP48" s="87"/>
      <c r="AQ48" s="93"/>
      <c r="AR48" s="93"/>
      <c r="AS48" s="93"/>
      <c r="AT48" s="93"/>
      <c r="AU48" s="93"/>
      <c r="AV48" s="93"/>
      <c r="AW48" s="91" t="s">
        <v>250</v>
      </c>
      <c r="AX48" s="93"/>
      <c r="AY48" s="93"/>
      <c r="AZ48" s="91" t="s">
        <v>250</v>
      </c>
      <c r="BA48" s="93"/>
      <c r="BB48" s="91" t="s">
        <v>250</v>
      </c>
      <c r="BC48" s="91" t="s">
        <v>250</v>
      </c>
      <c r="BD48" s="93"/>
      <c r="BE48" s="93"/>
      <c r="BF48" s="91" t="s">
        <v>87</v>
      </c>
      <c r="BG48" s="93"/>
      <c r="BH48" s="91" t="s">
        <v>456</v>
      </c>
      <c r="BI48" s="93"/>
      <c r="BJ48" s="93"/>
      <c r="BK48" s="93"/>
      <c r="BL48" s="92"/>
      <c r="BM48" s="92"/>
      <c r="BN48" s="86" t="str">
        <f t="shared" si="6"/>
        <v/>
      </c>
      <c r="BO48" s="88"/>
      <c r="BP48" s="94"/>
      <c r="BQ48" s="95"/>
      <c r="BR48" s="95"/>
      <c r="BS48" s="96"/>
      <c r="BT48" s="96"/>
      <c r="BU48" s="96"/>
      <c r="BV48" s="97"/>
    </row>
    <row r="49" spans="1:74" s="45" customFormat="1" ht="27" customHeight="1" thickTop="1" thickBot="1" x14ac:dyDescent="0.25">
      <c r="A49" s="81"/>
      <c r="B49" s="304" t="str">
        <f>IF(C49="","",(VLOOKUP(C49,Lookups!$B$4:$C$2561,2,FALSE)))</f>
        <v/>
      </c>
      <c r="C49" s="366"/>
      <c r="D49" s="84"/>
      <c r="E49" s="84" t="str">
        <f t="shared" si="5"/>
        <v/>
      </c>
      <c r="F49" s="84"/>
      <c r="G49" s="99" t="str">
        <f t="shared" si="0"/>
        <v/>
      </c>
      <c r="H49" s="83"/>
      <c r="I49" s="83"/>
      <c r="J49" s="87"/>
      <c r="K49" s="89"/>
      <c r="L49" s="90"/>
      <c r="M49" s="90"/>
      <c r="N49" s="85"/>
      <c r="O49" s="87"/>
      <c r="P49" s="87"/>
      <c r="Q49" s="85"/>
      <c r="R49" s="86" t="str">
        <f t="shared" si="1"/>
        <v/>
      </c>
      <c r="S49" s="85"/>
      <c r="T49" s="86" t="str">
        <f t="shared" si="2"/>
        <v/>
      </c>
      <c r="U49" s="85"/>
      <c r="V49" s="86" t="str">
        <f t="shared" si="3"/>
        <v/>
      </c>
      <c r="W49" s="85"/>
      <c r="X49" s="87"/>
      <c r="Y49" s="87"/>
      <c r="Z49" s="91"/>
      <c r="AA49" s="91" t="s">
        <v>250</v>
      </c>
      <c r="AB49" s="91"/>
      <c r="AC49" s="91"/>
      <c r="AD49" s="91"/>
      <c r="AE49" s="91"/>
      <c r="AF49" s="92"/>
      <c r="AG49" s="93"/>
      <c r="AH49" s="87"/>
      <c r="AI49" s="93"/>
      <c r="AJ49" s="93"/>
      <c r="AK49" s="93"/>
      <c r="AL49" s="87"/>
      <c r="AM49" s="93"/>
      <c r="AN49" s="93"/>
      <c r="AO49" s="87"/>
      <c r="AP49" s="87"/>
      <c r="AQ49" s="93"/>
      <c r="AR49" s="93"/>
      <c r="AS49" s="93"/>
      <c r="AT49" s="93"/>
      <c r="AU49" s="93"/>
      <c r="AV49" s="93"/>
      <c r="AW49" s="91" t="s">
        <v>250</v>
      </c>
      <c r="AX49" s="93"/>
      <c r="AY49" s="93"/>
      <c r="AZ49" s="91" t="s">
        <v>250</v>
      </c>
      <c r="BA49" s="93"/>
      <c r="BB49" s="91" t="s">
        <v>250</v>
      </c>
      <c r="BC49" s="91" t="s">
        <v>250</v>
      </c>
      <c r="BD49" s="93"/>
      <c r="BE49" s="93"/>
      <c r="BF49" s="91" t="s">
        <v>87</v>
      </c>
      <c r="BG49" s="93"/>
      <c r="BH49" s="91" t="s">
        <v>456</v>
      </c>
      <c r="BI49" s="93"/>
      <c r="BJ49" s="93"/>
      <c r="BK49" s="93"/>
      <c r="BL49" s="92"/>
      <c r="BM49" s="92"/>
      <c r="BN49" s="86" t="str">
        <f t="shared" si="6"/>
        <v/>
      </c>
      <c r="BO49" s="88"/>
      <c r="BP49" s="94"/>
      <c r="BQ49" s="95"/>
      <c r="BR49" s="95"/>
      <c r="BS49" s="96"/>
      <c r="BT49" s="96"/>
      <c r="BU49" s="96"/>
      <c r="BV49" s="97"/>
    </row>
    <row r="50" spans="1:74" s="45" customFormat="1" ht="27" customHeight="1" thickTop="1" thickBot="1" x14ac:dyDescent="0.25">
      <c r="A50" s="81"/>
      <c r="B50" s="304" t="str">
        <f>IF(C50="","",(VLOOKUP(C50,Lookups!$B$4:$C$2561,2,FALSE)))</f>
        <v/>
      </c>
      <c r="C50" s="366"/>
      <c r="D50" s="84"/>
      <c r="E50" s="84" t="str">
        <f t="shared" si="5"/>
        <v/>
      </c>
      <c r="F50" s="84"/>
      <c r="G50" s="99" t="str">
        <f t="shared" si="0"/>
        <v/>
      </c>
      <c r="H50" s="83"/>
      <c r="I50" s="83"/>
      <c r="J50" s="87"/>
      <c r="K50" s="89"/>
      <c r="L50" s="90"/>
      <c r="M50" s="90"/>
      <c r="N50" s="85"/>
      <c r="O50" s="87"/>
      <c r="P50" s="87"/>
      <c r="Q50" s="85"/>
      <c r="R50" s="86" t="str">
        <f t="shared" si="1"/>
        <v/>
      </c>
      <c r="S50" s="85"/>
      <c r="T50" s="86" t="str">
        <f t="shared" si="2"/>
        <v/>
      </c>
      <c r="U50" s="85"/>
      <c r="V50" s="86" t="str">
        <f t="shared" si="3"/>
        <v/>
      </c>
      <c r="W50" s="85"/>
      <c r="X50" s="87"/>
      <c r="Y50" s="87"/>
      <c r="Z50" s="91"/>
      <c r="AA50" s="91" t="s">
        <v>250</v>
      </c>
      <c r="AB50" s="91"/>
      <c r="AC50" s="91"/>
      <c r="AD50" s="91"/>
      <c r="AE50" s="91"/>
      <c r="AF50" s="92"/>
      <c r="AG50" s="93"/>
      <c r="AH50" s="87"/>
      <c r="AI50" s="93"/>
      <c r="AJ50" s="93"/>
      <c r="AK50" s="93"/>
      <c r="AL50" s="87"/>
      <c r="AM50" s="93"/>
      <c r="AN50" s="93"/>
      <c r="AO50" s="87"/>
      <c r="AP50" s="87"/>
      <c r="AQ50" s="93"/>
      <c r="AR50" s="93"/>
      <c r="AS50" s="93"/>
      <c r="AT50" s="93"/>
      <c r="AU50" s="93"/>
      <c r="AV50" s="93"/>
      <c r="AW50" s="91" t="s">
        <v>250</v>
      </c>
      <c r="AX50" s="93"/>
      <c r="AY50" s="93"/>
      <c r="AZ50" s="91" t="s">
        <v>250</v>
      </c>
      <c r="BA50" s="93"/>
      <c r="BB50" s="91" t="s">
        <v>250</v>
      </c>
      <c r="BC50" s="91" t="s">
        <v>250</v>
      </c>
      <c r="BD50" s="93"/>
      <c r="BE50" s="93"/>
      <c r="BF50" s="91" t="s">
        <v>87</v>
      </c>
      <c r="BG50" s="93"/>
      <c r="BH50" s="91" t="s">
        <v>456</v>
      </c>
      <c r="BI50" s="93"/>
      <c r="BJ50" s="93"/>
      <c r="BK50" s="93"/>
      <c r="BL50" s="92"/>
      <c r="BM50" s="92"/>
      <c r="BN50" s="86" t="str">
        <f t="shared" si="6"/>
        <v/>
      </c>
      <c r="BO50" s="88"/>
      <c r="BP50" s="94"/>
      <c r="BQ50" s="95"/>
      <c r="BR50" s="95"/>
      <c r="BS50" s="96"/>
      <c r="BT50" s="96"/>
      <c r="BU50" s="96"/>
      <c r="BV50" s="97"/>
    </row>
    <row r="51" spans="1:74" s="45" customFormat="1" ht="27" customHeight="1" thickTop="1" thickBot="1" x14ac:dyDescent="0.25">
      <c r="A51" s="81"/>
      <c r="B51" s="304" t="str">
        <f>IF(C51="","",(VLOOKUP(C51,Lookups!$B$4:$C$2561,2,FALSE)))</f>
        <v/>
      </c>
      <c r="C51" s="366"/>
      <c r="D51" s="84"/>
      <c r="E51" s="84" t="str">
        <f t="shared" si="5"/>
        <v/>
      </c>
      <c r="F51" s="84"/>
      <c r="G51" s="99" t="str">
        <f t="shared" si="0"/>
        <v/>
      </c>
      <c r="H51" s="83"/>
      <c r="I51" s="83"/>
      <c r="J51" s="87"/>
      <c r="K51" s="89"/>
      <c r="L51" s="90"/>
      <c r="M51" s="90"/>
      <c r="N51" s="85"/>
      <c r="O51" s="87"/>
      <c r="P51" s="87"/>
      <c r="Q51" s="85"/>
      <c r="R51" s="86" t="str">
        <f t="shared" si="1"/>
        <v/>
      </c>
      <c r="S51" s="85"/>
      <c r="T51" s="86" t="str">
        <f t="shared" si="2"/>
        <v/>
      </c>
      <c r="U51" s="85"/>
      <c r="V51" s="86" t="str">
        <f t="shared" si="3"/>
        <v/>
      </c>
      <c r="W51" s="85"/>
      <c r="X51" s="87"/>
      <c r="Y51" s="87"/>
      <c r="Z51" s="91"/>
      <c r="AA51" s="91" t="s">
        <v>250</v>
      </c>
      <c r="AB51" s="91"/>
      <c r="AC51" s="91"/>
      <c r="AD51" s="91"/>
      <c r="AE51" s="91"/>
      <c r="AF51" s="92"/>
      <c r="AG51" s="93"/>
      <c r="AH51" s="87"/>
      <c r="AI51" s="93"/>
      <c r="AJ51" s="93"/>
      <c r="AK51" s="93"/>
      <c r="AL51" s="87"/>
      <c r="AM51" s="93"/>
      <c r="AN51" s="93"/>
      <c r="AO51" s="87"/>
      <c r="AP51" s="87"/>
      <c r="AQ51" s="93"/>
      <c r="AR51" s="93"/>
      <c r="AS51" s="93"/>
      <c r="AT51" s="93"/>
      <c r="AU51" s="93"/>
      <c r="AV51" s="93"/>
      <c r="AW51" s="91" t="s">
        <v>250</v>
      </c>
      <c r="AX51" s="93"/>
      <c r="AY51" s="93"/>
      <c r="AZ51" s="91" t="s">
        <v>250</v>
      </c>
      <c r="BA51" s="93"/>
      <c r="BB51" s="91" t="s">
        <v>250</v>
      </c>
      <c r="BC51" s="91" t="s">
        <v>250</v>
      </c>
      <c r="BD51" s="93"/>
      <c r="BE51" s="93"/>
      <c r="BF51" s="91" t="s">
        <v>87</v>
      </c>
      <c r="BG51" s="93"/>
      <c r="BH51" s="91" t="s">
        <v>456</v>
      </c>
      <c r="BI51" s="93"/>
      <c r="BJ51" s="93"/>
      <c r="BK51" s="93"/>
      <c r="BL51" s="92"/>
      <c r="BM51" s="92"/>
      <c r="BN51" s="86" t="str">
        <f t="shared" si="6"/>
        <v/>
      </c>
      <c r="BO51" s="88"/>
      <c r="BP51" s="94"/>
      <c r="BQ51" s="95"/>
      <c r="BR51" s="95"/>
      <c r="BS51" s="96"/>
      <c r="BT51" s="96"/>
      <c r="BU51" s="96"/>
      <c r="BV51" s="97"/>
    </row>
    <row r="52" spans="1:74" s="45" customFormat="1" ht="27" customHeight="1" thickTop="1" thickBot="1" x14ac:dyDescent="0.25">
      <c r="A52" s="81"/>
      <c r="B52" s="304" t="str">
        <f>IF(C52="","",(VLOOKUP(C52,Lookups!$B$4:$C$2561,2,FALSE)))</f>
        <v/>
      </c>
      <c r="C52" s="366"/>
      <c r="D52" s="84"/>
      <c r="E52" s="84" t="str">
        <f t="shared" si="5"/>
        <v/>
      </c>
      <c r="F52" s="84"/>
      <c r="G52" s="99" t="str">
        <f t="shared" si="0"/>
        <v/>
      </c>
      <c r="H52" s="83"/>
      <c r="I52" s="83"/>
      <c r="J52" s="87"/>
      <c r="K52" s="89"/>
      <c r="L52" s="90"/>
      <c r="M52" s="90"/>
      <c r="N52" s="85"/>
      <c r="O52" s="87"/>
      <c r="P52" s="87"/>
      <c r="Q52" s="85"/>
      <c r="R52" s="86" t="str">
        <f t="shared" si="1"/>
        <v/>
      </c>
      <c r="S52" s="85"/>
      <c r="T52" s="86" t="str">
        <f t="shared" si="2"/>
        <v/>
      </c>
      <c r="U52" s="85"/>
      <c r="V52" s="86" t="str">
        <f t="shared" si="3"/>
        <v/>
      </c>
      <c r="W52" s="85"/>
      <c r="X52" s="87"/>
      <c r="Y52" s="87"/>
      <c r="Z52" s="91"/>
      <c r="AA52" s="91" t="s">
        <v>250</v>
      </c>
      <c r="AB52" s="91"/>
      <c r="AC52" s="91"/>
      <c r="AD52" s="91"/>
      <c r="AE52" s="91"/>
      <c r="AF52" s="92"/>
      <c r="AG52" s="93"/>
      <c r="AH52" s="87"/>
      <c r="AI52" s="93"/>
      <c r="AJ52" s="93"/>
      <c r="AK52" s="93"/>
      <c r="AL52" s="87"/>
      <c r="AM52" s="93"/>
      <c r="AN52" s="93"/>
      <c r="AO52" s="87"/>
      <c r="AP52" s="87"/>
      <c r="AQ52" s="93"/>
      <c r="AR52" s="93"/>
      <c r="AS52" s="93"/>
      <c r="AT52" s="93"/>
      <c r="AU52" s="93"/>
      <c r="AV52" s="93"/>
      <c r="AW52" s="91" t="s">
        <v>250</v>
      </c>
      <c r="AX52" s="93"/>
      <c r="AY52" s="93"/>
      <c r="AZ52" s="91" t="s">
        <v>250</v>
      </c>
      <c r="BA52" s="93"/>
      <c r="BB52" s="91" t="s">
        <v>250</v>
      </c>
      <c r="BC52" s="91" t="s">
        <v>250</v>
      </c>
      <c r="BD52" s="93"/>
      <c r="BE52" s="93"/>
      <c r="BF52" s="91" t="s">
        <v>87</v>
      </c>
      <c r="BG52" s="93"/>
      <c r="BH52" s="91" t="s">
        <v>456</v>
      </c>
      <c r="BI52" s="93"/>
      <c r="BJ52" s="93"/>
      <c r="BK52" s="93"/>
      <c r="BL52" s="92"/>
      <c r="BM52" s="92"/>
      <c r="BN52" s="86" t="str">
        <f t="shared" si="6"/>
        <v/>
      </c>
      <c r="BO52" s="88"/>
      <c r="BP52" s="94"/>
      <c r="BQ52" s="95"/>
      <c r="BR52" s="95"/>
      <c r="BS52" s="96"/>
      <c r="BT52" s="96"/>
      <c r="BU52" s="96"/>
      <c r="BV52" s="97"/>
    </row>
    <row r="53" spans="1:74" s="45" customFormat="1" ht="27" customHeight="1" thickTop="1" thickBot="1" x14ac:dyDescent="0.25">
      <c r="A53" s="81"/>
      <c r="B53" s="304" t="str">
        <f>IF(C53="","",(VLOOKUP(C53,Lookups!$B$4:$C$2561,2,FALSE)))</f>
        <v/>
      </c>
      <c r="C53" s="366"/>
      <c r="D53" s="84"/>
      <c r="E53" s="84" t="str">
        <f t="shared" si="5"/>
        <v/>
      </c>
      <c r="F53" s="84"/>
      <c r="G53" s="99" t="str">
        <f t="shared" si="0"/>
        <v/>
      </c>
      <c r="H53" s="83"/>
      <c r="I53" s="83"/>
      <c r="J53" s="87"/>
      <c r="K53" s="89"/>
      <c r="L53" s="90"/>
      <c r="M53" s="90"/>
      <c r="N53" s="85"/>
      <c r="O53" s="87"/>
      <c r="P53" s="87"/>
      <c r="Q53" s="85"/>
      <c r="R53" s="86" t="str">
        <f t="shared" si="1"/>
        <v/>
      </c>
      <c r="S53" s="85"/>
      <c r="T53" s="86" t="str">
        <f t="shared" si="2"/>
        <v/>
      </c>
      <c r="U53" s="85"/>
      <c r="V53" s="86" t="str">
        <f t="shared" si="3"/>
        <v/>
      </c>
      <c r="W53" s="85"/>
      <c r="X53" s="87"/>
      <c r="Y53" s="87"/>
      <c r="Z53" s="91"/>
      <c r="AA53" s="91" t="s">
        <v>250</v>
      </c>
      <c r="AB53" s="91"/>
      <c r="AC53" s="91"/>
      <c r="AD53" s="91"/>
      <c r="AE53" s="91"/>
      <c r="AF53" s="92"/>
      <c r="AG53" s="93"/>
      <c r="AH53" s="87"/>
      <c r="AI53" s="93"/>
      <c r="AJ53" s="93"/>
      <c r="AK53" s="93"/>
      <c r="AL53" s="87"/>
      <c r="AM53" s="93"/>
      <c r="AN53" s="93"/>
      <c r="AO53" s="87"/>
      <c r="AP53" s="87"/>
      <c r="AQ53" s="93"/>
      <c r="AR53" s="93"/>
      <c r="AS53" s="93"/>
      <c r="AT53" s="93"/>
      <c r="AU53" s="93"/>
      <c r="AV53" s="93"/>
      <c r="AW53" s="91" t="s">
        <v>250</v>
      </c>
      <c r="AX53" s="93"/>
      <c r="AY53" s="93"/>
      <c r="AZ53" s="91" t="s">
        <v>250</v>
      </c>
      <c r="BA53" s="93"/>
      <c r="BB53" s="91" t="s">
        <v>250</v>
      </c>
      <c r="BC53" s="91" t="s">
        <v>250</v>
      </c>
      <c r="BD53" s="93"/>
      <c r="BE53" s="93"/>
      <c r="BF53" s="91" t="s">
        <v>87</v>
      </c>
      <c r="BG53" s="93"/>
      <c r="BH53" s="91" t="s">
        <v>456</v>
      </c>
      <c r="BI53" s="93"/>
      <c r="BJ53" s="93"/>
      <c r="BK53" s="93"/>
      <c r="BL53" s="92"/>
      <c r="BM53" s="92"/>
      <c r="BN53" s="86" t="str">
        <f t="shared" si="6"/>
        <v/>
      </c>
      <c r="BO53" s="88"/>
      <c r="BP53" s="94"/>
      <c r="BQ53" s="95"/>
      <c r="BR53" s="95"/>
      <c r="BS53" s="96"/>
      <c r="BT53" s="96"/>
      <c r="BU53" s="96"/>
      <c r="BV53" s="97"/>
    </row>
    <row r="54" spans="1:74" s="45" customFormat="1" ht="27" customHeight="1" thickTop="1" thickBot="1" x14ac:dyDescent="0.25">
      <c r="A54" s="81"/>
      <c r="B54" s="304" t="str">
        <f>IF(C54="","",(VLOOKUP(C54,Lookups!$B$4:$C$2561,2,FALSE)))</f>
        <v/>
      </c>
      <c r="C54" s="366"/>
      <c r="D54" s="84"/>
      <c r="E54" s="84" t="str">
        <f t="shared" si="5"/>
        <v/>
      </c>
      <c r="F54" s="84"/>
      <c r="G54" s="99" t="str">
        <f t="shared" si="0"/>
        <v/>
      </c>
      <c r="H54" s="83"/>
      <c r="I54" s="83"/>
      <c r="J54" s="87"/>
      <c r="K54" s="89"/>
      <c r="L54" s="90"/>
      <c r="M54" s="90"/>
      <c r="N54" s="85"/>
      <c r="O54" s="87"/>
      <c r="P54" s="87"/>
      <c r="Q54" s="85"/>
      <c r="R54" s="86" t="str">
        <f t="shared" si="1"/>
        <v/>
      </c>
      <c r="S54" s="85"/>
      <c r="T54" s="86" t="str">
        <f t="shared" si="2"/>
        <v/>
      </c>
      <c r="U54" s="85"/>
      <c r="V54" s="86" t="str">
        <f t="shared" si="3"/>
        <v/>
      </c>
      <c r="W54" s="85"/>
      <c r="X54" s="87"/>
      <c r="Y54" s="87"/>
      <c r="Z54" s="91"/>
      <c r="AA54" s="91" t="s">
        <v>250</v>
      </c>
      <c r="AB54" s="91"/>
      <c r="AC54" s="91"/>
      <c r="AD54" s="91"/>
      <c r="AE54" s="91"/>
      <c r="AF54" s="92"/>
      <c r="AG54" s="93"/>
      <c r="AH54" s="87"/>
      <c r="AI54" s="93"/>
      <c r="AJ54" s="93"/>
      <c r="AK54" s="93"/>
      <c r="AL54" s="87"/>
      <c r="AM54" s="93"/>
      <c r="AN54" s="93"/>
      <c r="AO54" s="87"/>
      <c r="AP54" s="87"/>
      <c r="AQ54" s="93"/>
      <c r="AR54" s="93"/>
      <c r="AS54" s="93"/>
      <c r="AT54" s="93"/>
      <c r="AU54" s="93"/>
      <c r="AV54" s="93"/>
      <c r="AW54" s="91" t="s">
        <v>250</v>
      </c>
      <c r="AX54" s="93"/>
      <c r="AY54" s="93"/>
      <c r="AZ54" s="91" t="s">
        <v>250</v>
      </c>
      <c r="BA54" s="93"/>
      <c r="BB54" s="91" t="s">
        <v>250</v>
      </c>
      <c r="BC54" s="91" t="s">
        <v>250</v>
      </c>
      <c r="BD54" s="93"/>
      <c r="BE54" s="93"/>
      <c r="BF54" s="91" t="s">
        <v>87</v>
      </c>
      <c r="BG54" s="93"/>
      <c r="BH54" s="91" t="s">
        <v>456</v>
      </c>
      <c r="BI54" s="93"/>
      <c r="BJ54" s="93"/>
      <c r="BK54" s="93"/>
      <c r="BL54" s="92"/>
      <c r="BM54" s="92"/>
      <c r="BN54" s="86" t="str">
        <f t="shared" si="6"/>
        <v/>
      </c>
      <c r="BO54" s="88"/>
      <c r="BP54" s="94"/>
      <c r="BQ54" s="95"/>
      <c r="BR54" s="95"/>
      <c r="BS54" s="96"/>
      <c r="BT54" s="96"/>
      <c r="BU54" s="96"/>
      <c r="BV54" s="97"/>
    </row>
    <row r="55" spans="1:74" s="45" customFormat="1" ht="27" customHeight="1" thickTop="1" thickBot="1" x14ac:dyDescent="0.25">
      <c r="A55" s="81"/>
      <c r="B55" s="304" t="str">
        <f>IF(C55="","",(VLOOKUP(C55,Lookups!$B$4:$C$2561,2,FALSE)))</f>
        <v/>
      </c>
      <c r="C55" s="366"/>
      <c r="D55" s="84"/>
      <c r="E55" s="84" t="str">
        <f t="shared" si="5"/>
        <v/>
      </c>
      <c r="F55" s="84"/>
      <c r="G55" s="99" t="str">
        <f t="shared" si="0"/>
        <v/>
      </c>
      <c r="H55" s="83"/>
      <c r="I55" s="83"/>
      <c r="J55" s="87"/>
      <c r="K55" s="89"/>
      <c r="L55" s="90"/>
      <c r="M55" s="90"/>
      <c r="N55" s="85"/>
      <c r="O55" s="87"/>
      <c r="P55" s="87"/>
      <c r="Q55" s="85"/>
      <c r="R55" s="86" t="str">
        <f t="shared" si="1"/>
        <v/>
      </c>
      <c r="S55" s="85"/>
      <c r="T55" s="86" t="str">
        <f t="shared" si="2"/>
        <v/>
      </c>
      <c r="U55" s="85"/>
      <c r="V55" s="86" t="str">
        <f t="shared" si="3"/>
        <v/>
      </c>
      <c r="W55" s="85"/>
      <c r="X55" s="87"/>
      <c r="Y55" s="87"/>
      <c r="Z55" s="91"/>
      <c r="AA55" s="91" t="s">
        <v>250</v>
      </c>
      <c r="AB55" s="91"/>
      <c r="AC55" s="91"/>
      <c r="AD55" s="91"/>
      <c r="AE55" s="91"/>
      <c r="AF55" s="92"/>
      <c r="AG55" s="93"/>
      <c r="AH55" s="87"/>
      <c r="AI55" s="93"/>
      <c r="AJ55" s="93"/>
      <c r="AK55" s="93"/>
      <c r="AL55" s="87"/>
      <c r="AM55" s="93"/>
      <c r="AN55" s="93"/>
      <c r="AO55" s="87"/>
      <c r="AP55" s="87"/>
      <c r="AQ55" s="93"/>
      <c r="AR55" s="93"/>
      <c r="AS55" s="93"/>
      <c r="AT55" s="93"/>
      <c r="AU55" s="93"/>
      <c r="AV55" s="93"/>
      <c r="AW55" s="91" t="s">
        <v>250</v>
      </c>
      <c r="AX55" s="93"/>
      <c r="AY55" s="93"/>
      <c r="AZ55" s="91" t="s">
        <v>250</v>
      </c>
      <c r="BA55" s="93"/>
      <c r="BB55" s="91" t="s">
        <v>250</v>
      </c>
      <c r="BC55" s="91" t="s">
        <v>250</v>
      </c>
      <c r="BD55" s="93"/>
      <c r="BE55" s="93"/>
      <c r="BF55" s="91" t="s">
        <v>87</v>
      </c>
      <c r="BG55" s="93"/>
      <c r="BH55" s="91" t="s">
        <v>456</v>
      </c>
      <c r="BI55" s="93"/>
      <c r="BJ55" s="93"/>
      <c r="BK55" s="93"/>
      <c r="BL55" s="92"/>
      <c r="BM55" s="92"/>
      <c r="BN55" s="86" t="str">
        <f t="shared" si="6"/>
        <v/>
      </c>
      <c r="BO55" s="88"/>
      <c r="BP55" s="94"/>
      <c r="BQ55" s="95"/>
      <c r="BR55" s="95"/>
      <c r="BS55" s="96"/>
      <c r="BT55" s="96"/>
      <c r="BU55" s="96"/>
      <c r="BV55" s="97"/>
    </row>
    <row r="56" spans="1:74" s="45" customFormat="1" ht="27" customHeight="1" thickTop="1" thickBot="1" x14ac:dyDescent="0.25">
      <c r="A56" s="81"/>
      <c r="B56" s="304" t="str">
        <f>IF(C56="","",(VLOOKUP(C56,Lookups!$B$4:$C$2561,2,FALSE)))</f>
        <v/>
      </c>
      <c r="C56" s="366"/>
      <c r="D56" s="84"/>
      <c r="E56" s="84" t="str">
        <f t="shared" si="5"/>
        <v/>
      </c>
      <c r="F56" s="84"/>
      <c r="G56" s="99" t="str">
        <f t="shared" si="0"/>
        <v/>
      </c>
      <c r="H56" s="83"/>
      <c r="I56" s="83"/>
      <c r="J56" s="87"/>
      <c r="K56" s="89"/>
      <c r="L56" s="90"/>
      <c r="M56" s="90"/>
      <c r="N56" s="85"/>
      <c r="O56" s="87"/>
      <c r="P56" s="87"/>
      <c r="Q56" s="85"/>
      <c r="R56" s="86" t="str">
        <f t="shared" si="1"/>
        <v/>
      </c>
      <c r="S56" s="85"/>
      <c r="T56" s="86" t="str">
        <f t="shared" si="2"/>
        <v/>
      </c>
      <c r="U56" s="85"/>
      <c r="V56" s="86" t="str">
        <f t="shared" si="3"/>
        <v/>
      </c>
      <c r="W56" s="85"/>
      <c r="X56" s="87"/>
      <c r="Y56" s="87"/>
      <c r="Z56" s="91"/>
      <c r="AA56" s="91" t="s">
        <v>250</v>
      </c>
      <c r="AB56" s="91"/>
      <c r="AC56" s="91"/>
      <c r="AD56" s="91"/>
      <c r="AE56" s="91"/>
      <c r="AF56" s="92"/>
      <c r="AG56" s="93"/>
      <c r="AH56" s="87"/>
      <c r="AI56" s="93"/>
      <c r="AJ56" s="93"/>
      <c r="AK56" s="93"/>
      <c r="AL56" s="87"/>
      <c r="AM56" s="93"/>
      <c r="AN56" s="93"/>
      <c r="AO56" s="87"/>
      <c r="AP56" s="87"/>
      <c r="AQ56" s="93"/>
      <c r="AR56" s="93"/>
      <c r="AS56" s="93"/>
      <c r="AT56" s="93"/>
      <c r="AU56" s="93"/>
      <c r="AV56" s="93"/>
      <c r="AW56" s="91" t="s">
        <v>250</v>
      </c>
      <c r="AX56" s="93"/>
      <c r="AY56" s="93"/>
      <c r="AZ56" s="91" t="s">
        <v>250</v>
      </c>
      <c r="BA56" s="93"/>
      <c r="BB56" s="91" t="s">
        <v>250</v>
      </c>
      <c r="BC56" s="91" t="s">
        <v>250</v>
      </c>
      <c r="BD56" s="93"/>
      <c r="BE56" s="93"/>
      <c r="BF56" s="91" t="s">
        <v>87</v>
      </c>
      <c r="BG56" s="93"/>
      <c r="BH56" s="91" t="s">
        <v>456</v>
      </c>
      <c r="BI56" s="93"/>
      <c r="BJ56" s="93"/>
      <c r="BK56" s="93"/>
      <c r="BL56" s="92"/>
      <c r="BM56" s="92"/>
      <c r="BN56" s="86" t="str">
        <f t="shared" si="6"/>
        <v/>
      </c>
      <c r="BO56" s="88"/>
      <c r="BP56" s="94"/>
      <c r="BQ56" s="95"/>
      <c r="BR56" s="95"/>
      <c r="BS56" s="96"/>
      <c r="BT56" s="96"/>
      <c r="BU56" s="96"/>
      <c r="BV56" s="97"/>
    </row>
    <row r="57" spans="1:74" s="45" customFormat="1" ht="27" customHeight="1" thickTop="1" thickBot="1" x14ac:dyDescent="0.25">
      <c r="A57" s="81"/>
      <c r="B57" s="304" t="str">
        <f>IF(C57="","",(VLOOKUP(C57,Lookups!$B$4:$C$2561,2,FALSE)))</f>
        <v/>
      </c>
      <c r="C57" s="366"/>
      <c r="D57" s="84"/>
      <c r="E57" s="84" t="str">
        <f t="shared" si="5"/>
        <v/>
      </c>
      <c r="F57" s="84"/>
      <c r="G57" s="99" t="str">
        <f t="shared" si="0"/>
        <v/>
      </c>
      <c r="H57" s="83"/>
      <c r="I57" s="83"/>
      <c r="J57" s="87"/>
      <c r="K57" s="89"/>
      <c r="L57" s="90"/>
      <c r="M57" s="90"/>
      <c r="N57" s="85"/>
      <c r="O57" s="87"/>
      <c r="P57" s="87"/>
      <c r="Q57" s="85"/>
      <c r="R57" s="86" t="str">
        <f t="shared" si="1"/>
        <v/>
      </c>
      <c r="S57" s="85"/>
      <c r="T57" s="86" t="str">
        <f t="shared" si="2"/>
        <v/>
      </c>
      <c r="U57" s="85"/>
      <c r="V57" s="86" t="str">
        <f t="shared" si="3"/>
        <v/>
      </c>
      <c r="W57" s="85"/>
      <c r="X57" s="87"/>
      <c r="Y57" s="87"/>
      <c r="Z57" s="91"/>
      <c r="AA57" s="91" t="s">
        <v>250</v>
      </c>
      <c r="AB57" s="91"/>
      <c r="AC57" s="91"/>
      <c r="AD57" s="91"/>
      <c r="AE57" s="91"/>
      <c r="AF57" s="92"/>
      <c r="AG57" s="93"/>
      <c r="AH57" s="87"/>
      <c r="AI57" s="93"/>
      <c r="AJ57" s="93"/>
      <c r="AK57" s="93"/>
      <c r="AL57" s="87"/>
      <c r="AM57" s="93"/>
      <c r="AN57" s="93"/>
      <c r="AO57" s="87"/>
      <c r="AP57" s="87"/>
      <c r="AQ57" s="93"/>
      <c r="AR57" s="93"/>
      <c r="AS57" s="93"/>
      <c r="AT57" s="93"/>
      <c r="AU57" s="93"/>
      <c r="AV57" s="93"/>
      <c r="AW57" s="91" t="s">
        <v>250</v>
      </c>
      <c r="AX57" s="93"/>
      <c r="AY57" s="93"/>
      <c r="AZ57" s="91" t="s">
        <v>250</v>
      </c>
      <c r="BA57" s="93"/>
      <c r="BB57" s="91" t="s">
        <v>250</v>
      </c>
      <c r="BC57" s="91" t="s">
        <v>250</v>
      </c>
      <c r="BD57" s="93"/>
      <c r="BE57" s="93"/>
      <c r="BF57" s="91" t="s">
        <v>87</v>
      </c>
      <c r="BG57" s="93"/>
      <c r="BH57" s="91" t="s">
        <v>456</v>
      </c>
      <c r="BI57" s="93"/>
      <c r="BJ57" s="93"/>
      <c r="BK57" s="93"/>
      <c r="BL57" s="92"/>
      <c r="BM57" s="92"/>
      <c r="BN57" s="86" t="str">
        <f t="shared" si="6"/>
        <v/>
      </c>
      <c r="BO57" s="88"/>
      <c r="BP57" s="94"/>
      <c r="BQ57" s="95"/>
      <c r="BR57" s="95"/>
      <c r="BS57" s="96"/>
      <c r="BT57" s="96"/>
      <c r="BU57" s="96"/>
      <c r="BV57" s="97"/>
    </row>
    <row r="58" spans="1:74" s="45" customFormat="1" ht="27" customHeight="1" thickTop="1" thickBot="1" x14ac:dyDescent="0.25">
      <c r="A58" s="81"/>
      <c r="B58" s="304" t="str">
        <f>IF(C58="","",(VLOOKUP(C58,Lookups!$B$4:$C$2561,2,FALSE)))</f>
        <v/>
      </c>
      <c r="C58" s="366"/>
      <c r="D58" s="84"/>
      <c r="E58" s="84" t="str">
        <f t="shared" si="5"/>
        <v/>
      </c>
      <c r="F58" s="84"/>
      <c r="G58" s="99" t="str">
        <f t="shared" si="0"/>
        <v/>
      </c>
      <c r="H58" s="83"/>
      <c r="I58" s="83"/>
      <c r="J58" s="87"/>
      <c r="K58" s="89"/>
      <c r="L58" s="90"/>
      <c r="M58" s="90"/>
      <c r="N58" s="85"/>
      <c r="O58" s="87"/>
      <c r="P58" s="87"/>
      <c r="Q58" s="85"/>
      <c r="R58" s="86" t="str">
        <f t="shared" si="1"/>
        <v/>
      </c>
      <c r="S58" s="85"/>
      <c r="T58" s="86" t="str">
        <f t="shared" si="2"/>
        <v/>
      </c>
      <c r="U58" s="85"/>
      <c r="V58" s="86" t="str">
        <f t="shared" si="3"/>
        <v/>
      </c>
      <c r="W58" s="85"/>
      <c r="X58" s="87"/>
      <c r="Y58" s="87"/>
      <c r="Z58" s="91"/>
      <c r="AA58" s="91" t="s">
        <v>250</v>
      </c>
      <c r="AB58" s="91"/>
      <c r="AC58" s="91"/>
      <c r="AD58" s="91"/>
      <c r="AE58" s="91"/>
      <c r="AF58" s="92"/>
      <c r="AG58" s="93"/>
      <c r="AH58" s="87"/>
      <c r="AI58" s="93"/>
      <c r="AJ58" s="93"/>
      <c r="AK58" s="93"/>
      <c r="AL58" s="87"/>
      <c r="AM58" s="93"/>
      <c r="AN58" s="93"/>
      <c r="AO58" s="87"/>
      <c r="AP58" s="87"/>
      <c r="AQ58" s="93"/>
      <c r="AR58" s="93"/>
      <c r="AS58" s="93"/>
      <c r="AT58" s="93"/>
      <c r="AU58" s="93"/>
      <c r="AV58" s="93"/>
      <c r="AW58" s="91" t="s">
        <v>250</v>
      </c>
      <c r="AX58" s="93"/>
      <c r="AY58" s="93"/>
      <c r="AZ58" s="91" t="s">
        <v>250</v>
      </c>
      <c r="BA58" s="93"/>
      <c r="BB58" s="91" t="s">
        <v>250</v>
      </c>
      <c r="BC58" s="91" t="s">
        <v>250</v>
      </c>
      <c r="BD58" s="93"/>
      <c r="BE58" s="93"/>
      <c r="BF58" s="91" t="s">
        <v>87</v>
      </c>
      <c r="BG58" s="93"/>
      <c r="BH58" s="91" t="s">
        <v>456</v>
      </c>
      <c r="BI58" s="93"/>
      <c r="BJ58" s="93"/>
      <c r="BK58" s="93"/>
      <c r="BL58" s="92"/>
      <c r="BM58" s="92"/>
      <c r="BN58" s="86" t="str">
        <f t="shared" si="6"/>
        <v/>
      </c>
      <c r="BO58" s="88"/>
      <c r="BP58" s="94"/>
      <c r="BQ58" s="95"/>
      <c r="BR58" s="95"/>
      <c r="BS58" s="96"/>
      <c r="BT58" s="96"/>
      <c r="BU58" s="96"/>
      <c r="BV58" s="97"/>
    </row>
    <row r="59" spans="1:74" s="45" customFormat="1" ht="27" customHeight="1" thickTop="1" thickBot="1" x14ac:dyDescent="0.25">
      <c r="A59" s="81"/>
      <c r="B59" s="304" t="str">
        <f>IF(C59="","",(VLOOKUP(C59,Lookups!$B$4:$C$2561,2,FALSE)))</f>
        <v/>
      </c>
      <c r="C59" s="366"/>
      <c r="D59" s="84"/>
      <c r="E59" s="84" t="str">
        <f t="shared" si="5"/>
        <v/>
      </c>
      <c r="F59" s="84"/>
      <c r="G59" s="99" t="str">
        <f t="shared" si="0"/>
        <v/>
      </c>
      <c r="H59" s="83"/>
      <c r="I59" s="83"/>
      <c r="J59" s="87"/>
      <c r="K59" s="89"/>
      <c r="L59" s="90"/>
      <c r="M59" s="90"/>
      <c r="N59" s="85"/>
      <c r="O59" s="87"/>
      <c r="P59" s="87"/>
      <c r="Q59" s="85"/>
      <c r="R59" s="86" t="str">
        <f t="shared" si="1"/>
        <v/>
      </c>
      <c r="S59" s="85"/>
      <c r="T59" s="86" t="str">
        <f t="shared" si="2"/>
        <v/>
      </c>
      <c r="U59" s="85"/>
      <c r="V59" s="86" t="str">
        <f t="shared" si="3"/>
        <v/>
      </c>
      <c r="W59" s="85"/>
      <c r="X59" s="87"/>
      <c r="Y59" s="87"/>
      <c r="Z59" s="91"/>
      <c r="AA59" s="91" t="s">
        <v>250</v>
      </c>
      <c r="AB59" s="91"/>
      <c r="AC59" s="91"/>
      <c r="AD59" s="91"/>
      <c r="AE59" s="91"/>
      <c r="AF59" s="92"/>
      <c r="AG59" s="93"/>
      <c r="AH59" s="87"/>
      <c r="AI59" s="93"/>
      <c r="AJ59" s="93"/>
      <c r="AK59" s="93"/>
      <c r="AL59" s="87"/>
      <c r="AM59" s="93"/>
      <c r="AN59" s="93"/>
      <c r="AO59" s="87"/>
      <c r="AP59" s="87"/>
      <c r="AQ59" s="93"/>
      <c r="AR59" s="93"/>
      <c r="AS59" s="93"/>
      <c r="AT59" s="93"/>
      <c r="AU59" s="93"/>
      <c r="AV59" s="93"/>
      <c r="AW59" s="91" t="s">
        <v>250</v>
      </c>
      <c r="AX59" s="93"/>
      <c r="AY59" s="93"/>
      <c r="AZ59" s="91" t="s">
        <v>250</v>
      </c>
      <c r="BA59" s="93"/>
      <c r="BB59" s="91" t="s">
        <v>250</v>
      </c>
      <c r="BC59" s="91" t="s">
        <v>250</v>
      </c>
      <c r="BD59" s="93"/>
      <c r="BE59" s="93"/>
      <c r="BF59" s="91" t="s">
        <v>87</v>
      </c>
      <c r="BG59" s="93"/>
      <c r="BH59" s="91" t="s">
        <v>456</v>
      </c>
      <c r="BI59" s="93"/>
      <c r="BJ59" s="93"/>
      <c r="BK59" s="93"/>
      <c r="BL59" s="92"/>
      <c r="BM59" s="92"/>
      <c r="BN59" s="86" t="str">
        <f t="shared" si="6"/>
        <v/>
      </c>
      <c r="BO59" s="88"/>
      <c r="BP59" s="94"/>
      <c r="BQ59" s="95"/>
      <c r="BR59" s="95"/>
      <c r="BS59" s="96"/>
      <c r="BT59" s="96"/>
      <c r="BU59" s="96"/>
      <c r="BV59" s="97"/>
    </row>
    <row r="60" spans="1:74" s="45" customFormat="1" ht="27" customHeight="1" thickTop="1" thickBot="1" x14ac:dyDescent="0.25">
      <c r="A60" s="81"/>
      <c r="B60" s="304" t="str">
        <f>IF(C60="","",(VLOOKUP(C60,Lookups!$B$4:$C$2561,2,FALSE)))</f>
        <v/>
      </c>
      <c r="C60" s="366"/>
      <c r="D60" s="84"/>
      <c r="E60" s="84" t="str">
        <f t="shared" si="5"/>
        <v/>
      </c>
      <c r="F60" s="84"/>
      <c r="G60" s="99" t="str">
        <f t="shared" si="0"/>
        <v/>
      </c>
      <c r="H60" s="83"/>
      <c r="I60" s="83"/>
      <c r="J60" s="87"/>
      <c r="K60" s="89"/>
      <c r="L60" s="90"/>
      <c r="M60" s="90"/>
      <c r="N60" s="85"/>
      <c r="O60" s="87"/>
      <c r="P60" s="87"/>
      <c r="Q60" s="85"/>
      <c r="R60" s="86" t="str">
        <f t="shared" si="1"/>
        <v/>
      </c>
      <c r="S60" s="85"/>
      <c r="T60" s="86" t="str">
        <f t="shared" si="2"/>
        <v/>
      </c>
      <c r="U60" s="85"/>
      <c r="V60" s="86" t="str">
        <f t="shared" si="3"/>
        <v/>
      </c>
      <c r="W60" s="85"/>
      <c r="X60" s="87"/>
      <c r="Y60" s="87"/>
      <c r="Z60" s="91"/>
      <c r="AA60" s="91" t="s">
        <v>250</v>
      </c>
      <c r="AB60" s="91"/>
      <c r="AC60" s="91"/>
      <c r="AD60" s="91"/>
      <c r="AE60" s="91"/>
      <c r="AF60" s="92"/>
      <c r="AG60" s="93"/>
      <c r="AH60" s="87"/>
      <c r="AI60" s="93"/>
      <c r="AJ60" s="93"/>
      <c r="AK60" s="93"/>
      <c r="AL60" s="87"/>
      <c r="AM60" s="93"/>
      <c r="AN60" s="93"/>
      <c r="AO60" s="87"/>
      <c r="AP60" s="87"/>
      <c r="AQ60" s="93"/>
      <c r="AR60" s="93"/>
      <c r="AS60" s="93"/>
      <c r="AT60" s="93"/>
      <c r="AU60" s="93"/>
      <c r="AV60" s="93"/>
      <c r="AW60" s="91" t="s">
        <v>250</v>
      </c>
      <c r="AX60" s="93"/>
      <c r="AY60" s="93"/>
      <c r="AZ60" s="91" t="s">
        <v>250</v>
      </c>
      <c r="BA60" s="93"/>
      <c r="BB60" s="91" t="s">
        <v>250</v>
      </c>
      <c r="BC60" s="91" t="s">
        <v>250</v>
      </c>
      <c r="BD60" s="93"/>
      <c r="BE60" s="93"/>
      <c r="BF60" s="91" t="s">
        <v>87</v>
      </c>
      <c r="BG60" s="93"/>
      <c r="BH60" s="91" t="s">
        <v>456</v>
      </c>
      <c r="BI60" s="93"/>
      <c r="BJ60" s="93"/>
      <c r="BK60" s="93"/>
      <c r="BL60" s="92"/>
      <c r="BM60" s="92"/>
      <c r="BN60" s="86" t="str">
        <f t="shared" si="6"/>
        <v/>
      </c>
      <c r="BO60" s="88"/>
      <c r="BP60" s="94"/>
      <c r="BQ60" s="95"/>
      <c r="BR60" s="95"/>
      <c r="BS60" s="96"/>
      <c r="BT60" s="96"/>
      <c r="BU60" s="96"/>
      <c r="BV60" s="97"/>
    </row>
    <row r="61" spans="1:74" s="45" customFormat="1" ht="27" customHeight="1" thickTop="1" thickBot="1" x14ac:dyDescent="0.25">
      <c r="A61" s="81"/>
      <c r="B61" s="304" t="str">
        <f>IF(C61="","",(VLOOKUP(C61,Lookups!$B$4:$C$2561,2,FALSE)))</f>
        <v/>
      </c>
      <c r="C61" s="366"/>
      <c r="D61" s="84"/>
      <c r="E61" s="84" t="str">
        <f t="shared" si="5"/>
        <v/>
      </c>
      <c r="F61" s="84"/>
      <c r="G61" s="99" t="str">
        <f t="shared" si="0"/>
        <v/>
      </c>
      <c r="H61" s="83"/>
      <c r="I61" s="83"/>
      <c r="J61" s="87"/>
      <c r="K61" s="89"/>
      <c r="L61" s="90"/>
      <c r="M61" s="90"/>
      <c r="N61" s="85"/>
      <c r="O61" s="87"/>
      <c r="P61" s="87"/>
      <c r="Q61" s="85"/>
      <c r="R61" s="86" t="str">
        <f t="shared" si="1"/>
        <v/>
      </c>
      <c r="S61" s="85"/>
      <c r="T61" s="86" t="str">
        <f t="shared" si="2"/>
        <v/>
      </c>
      <c r="U61" s="85"/>
      <c r="V61" s="86" t="str">
        <f t="shared" si="3"/>
        <v/>
      </c>
      <c r="W61" s="85"/>
      <c r="X61" s="87"/>
      <c r="Y61" s="87"/>
      <c r="Z61" s="91"/>
      <c r="AA61" s="91" t="s">
        <v>250</v>
      </c>
      <c r="AB61" s="91"/>
      <c r="AC61" s="91"/>
      <c r="AD61" s="91"/>
      <c r="AE61" s="91"/>
      <c r="AF61" s="92"/>
      <c r="AG61" s="93"/>
      <c r="AH61" s="87"/>
      <c r="AI61" s="93"/>
      <c r="AJ61" s="93"/>
      <c r="AK61" s="93"/>
      <c r="AL61" s="87"/>
      <c r="AM61" s="93"/>
      <c r="AN61" s="93"/>
      <c r="AO61" s="87"/>
      <c r="AP61" s="87"/>
      <c r="AQ61" s="93"/>
      <c r="AR61" s="93"/>
      <c r="AS61" s="93"/>
      <c r="AT61" s="93"/>
      <c r="AU61" s="93"/>
      <c r="AV61" s="93"/>
      <c r="AW61" s="91" t="s">
        <v>250</v>
      </c>
      <c r="AX61" s="93"/>
      <c r="AY61" s="93"/>
      <c r="AZ61" s="91" t="s">
        <v>250</v>
      </c>
      <c r="BA61" s="93"/>
      <c r="BB61" s="91" t="s">
        <v>250</v>
      </c>
      <c r="BC61" s="91" t="s">
        <v>250</v>
      </c>
      <c r="BD61" s="93"/>
      <c r="BE61" s="93"/>
      <c r="BF61" s="91" t="s">
        <v>87</v>
      </c>
      <c r="BG61" s="93"/>
      <c r="BH61" s="91" t="s">
        <v>456</v>
      </c>
      <c r="BI61" s="93"/>
      <c r="BJ61" s="93"/>
      <c r="BK61" s="93"/>
      <c r="BL61" s="92"/>
      <c r="BM61" s="92"/>
      <c r="BN61" s="86" t="str">
        <f t="shared" si="6"/>
        <v/>
      </c>
      <c r="BO61" s="88"/>
      <c r="BP61" s="94"/>
      <c r="BQ61" s="95"/>
      <c r="BR61" s="95"/>
      <c r="BS61" s="96"/>
      <c r="BT61" s="96"/>
      <c r="BU61" s="96"/>
      <c r="BV61" s="97"/>
    </row>
    <row r="62" spans="1:74" s="45" customFormat="1" ht="27" customHeight="1" thickTop="1" thickBot="1" x14ac:dyDescent="0.25">
      <c r="A62" s="81"/>
      <c r="B62" s="304" t="str">
        <f>IF(C62="","",(VLOOKUP(C62,Lookups!$B$4:$C$2561,2,FALSE)))</f>
        <v/>
      </c>
      <c r="C62" s="366"/>
      <c r="D62" s="84"/>
      <c r="E62" s="84" t="str">
        <f t="shared" si="5"/>
        <v/>
      </c>
      <c r="F62" s="84"/>
      <c r="G62" s="99" t="str">
        <f t="shared" si="0"/>
        <v/>
      </c>
      <c r="H62" s="83"/>
      <c r="I62" s="83"/>
      <c r="J62" s="87"/>
      <c r="K62" s="89"/>
      <c r="L62" s="90"/>
      <c r="M62" s="90"/>
      <c r="N62" s="85"/>
      <c r="O62" s="87"/>
      <c r="P62" s="87"/>
      <c r="Q62" s="85"/>
      <c r="R62" s="86" t="str">
        <f t="shared" si="1"/>
        <v/>
      </c>
      <c r="S62" s="85"/>
      <c r="T62" s="86" t="str">
        <f t="shared" si="2"/>
        <v/>
      </c>
      <c r="U62" s="85"/>
      <c r="V62" s="86" t="str">
        <f t="shared" si="3"/>
        <v/>
      </c>
      <c r="W62" s="85"/>
      <c r="X62" s="87"/>
      <c r="Y62" s="87"/>
      <c r="Z62" s="91"/>
      <c r="AA62" s="91" t="s">
        <v>250</v>
      </c>
      <c r="AB62" s="91"/>
      <c r="AC62" s="91"/>
      <c r="AD62" s="91"/>
      <c r="AE62" s="91"/>
      <c r="AF62" s="92"/>
      <c r="AG62" s="93"/>
      <c r="AH62" s="87"/>
      <c r="AI62" s="93"/>
      <c r="AJ62" s="93"/>
      <c r="AK62" s="93"/>
      <c r="AL62" s="87"/>
      <c r="AM62" s="93"/>
      <c r="AN62" s="93"/>
      <c r="AO62" s="87"/>
      <c r="AP62" s="87"/>
      <c r="AQ62" s="93"/>
      <c r="AR62" s="93"/>
      <c r="AS62" s="93"/>
      <c r="AT62" s="93"/>
      <c r="AU62" s="93"/>
      <c r="AV62" s="93"/>
      <c r="AW62" s="91" t="s">
        <v>250</v>
      </c>
      <c r="AX62" s="93"/>
      <c r="AY62" s="93"/>
      <c r="AZ62" s="91" t="s">
        <v>250</v>
      </c>
      <c r="BA62" s="93"/>
      <c r="BB62" s="91" t="s">
        <v>250</v>
      </c>
      <c r="BC62" s="91" t="s">
        <v>250</v>
      </c>
      <c r="BD62" s="93"/>
      <c r="BE62" s="93"/>
      <c r="BF62" s="91" t="s">
        <v>87</v>
      </c>
      <c r="BG62" s="93"/>
      <c r="BH62" s="91" t="s">
        <v>456</v>
      </c>
      <c r="BI62" s="93"/>
      <c r="BJ62" s="93"/>
      <c r="BK62" s="93"/>
      <c r="BL62" s="92"/>
      <c r="BM62" s="92"/>
      <c r="BN62" s="86" t="str">
        <f t="shared" si="6"/>
        <v/>
      </c>
      <c r="BO62" s="88"/>
      <c r="BP62" s="94"/>
      <c r="BQ62" s="95"/>
      <c r="BR62" s="95"/>
      <c r="BS62" s="96"/>
      <c r="BT62" s="96"/>
      <c r="BU62" s="96"/>
      <c r="BV62" s="97"/>
    </row>
    <row r="63" spans="1:74" s="45" customFormat="1" ht="27" customHeight="1" thickTop="1" thickBot="1" x14ac:dyDescent="0.25">
      <c r="A63" s="81"/>
      <c r="B63" s="304" t="str">
        <f>IF(C63="","",(VLOOKUP(C63,Lookups!$B$4:$C$2561,2,FALSE)))</f>
        <v/>
      </c>
      <c r="C63" s="366"/>
      <c r="D63" s="84"/>
      <c r="E63" s="84" t="str">
        <f t="shared" si="5"/>
        <v/>
      </c>
      <c r="F63" s="84"/>
      <c r="G63" s="99" t="str">
        <f t="shared" si="0"/>
        <v/>
      </c>
      <c r="H63" s="83"/>
      <c r="I63" s="83"/>
      <c r="J63" s="87"/>
      <c r="K63" s="89"/>
      <c r="L63" s="90"/>
      <c r="M63" s="90"/>
      <c r="N63" s="85"/>
      <c r="O63" s="87"/>
      <c r="P63" s="87"/>
      <c r="Q63" s="85"/>
      <c r="R63" s="86" t="str">
        <f t="shared" si="1"/>
        <v/>
      </c>
      <c r="S63" s="85"/>
      <c r="T63" s="86" t="str">
        <f t="shared" si="2"/>
        <v/>
      </c>
      <c r="U63" s="85"/>
      <c r="V63" s="86" t="str">
        <f t="shared" si="3"/>
        <v/>
      </c>
      <c r="W63" s="85"/>
      <c r="X63" s="87"/>
      <c r="Y63" s="87"/>
      <c r="Z63" s="91"/>
      <c r="AA63" s="91" t="s">
        <v>250</v>
      </c>
      <c r="AB63" s="91"/>
      <c r="AC63" s="91"/>
      <c r="AD63" s="91"/>
      <c r="AE63" s="91"/>
      <c r="AF63" s="92"/>
      <c r="AG63" s="93"/>
      <c r="AH63" s="87"/>
      <c r="AI63" s="93"/>
      <c r="AJ63" s="93"/>
      <c r="AK63" s="93"/>
      <c r="AL63" s="87"/>
      <c r="AM63" s="93"/>
      <c r="AN63" s="93"/>
      <c r="AO63" s="87"/>
      <c r="AP63" s="87"/>
      <c r="AQ63" s="93"/>
      <c r="AR63" s="93"/>
      <c r="AS63" s="93"/>
      <c r="AT63" s="93"/>
      <c r="AU63" s="93"/>
      <c r="AV63" s="93"/>
      <c r="AW63" s="91" t="s">
        <v>250</v>
      </c>
      <c r="AX63" s="93"/>
      <c r="AY63" s="93"/>
      <c r="AZ63" s="91" t="s">
        <v>250</v>
      </c>
      <c r="BA63" s="93"/>
      <c r="BB63" s="91" t="s">
        <v>250</v>
      </c>
      <c r="BC63" s="91" t="s">
        <v>250</v>
      </c>
      <c r="BD63" s="93"/>
      <c r="BE63" s="93"/>
      <c r="BF63" s="91" t="s">
        <v>87</v>
      </c>
      <c r="BG63" s="93"/>
      <c r="BH63" s="91" t="s">
        <v>456</v>
      </c>
      <c r="BI63" s="93"/>
      <c r="BJ63" s="93"/>
      <c r="BK63" s="93"/>
      <c r="BL63" s="92"/>
      <c r="BM63" s="92"/>
      <c r="BN63" s="86" t="str">
        <f t="shared" si="6"/>
        <v/>
      </c>
      <c r="BO63" s="88"/>
      <c r="BP63" s="94"/>
      <c r="BQ63" s="95"/>
      <c r="BR63" s="95"/>
      <c r="BS63" s="96"/>
      <c r="BT63" s="96"/>
      <c r="BU63" s="96"/>
      <c r="BV63" s="97"/>
    </row>
    <row r="64" spans="1:74" s="45" customFormat="1" ht="27" customHeight="1" thickTop="1" thickBot="1" x14ac:dyDescent="0.25">
      <c r="A64" s="81"/>
      <c r="B64" s="304" t="str">
        <f>IF(C64="","",(VLOOKUP(C64,Lookups!$B$4:$C$2561,2,FALSE)))</f>
        <v/>
      </c>
      <c r="C64" s="366"/>
      <c r="D64" s="84"/>
      <c r="E64" s="84" t="str">
        <f t="shared" si="5"/>
        <v/>
      </c>
      <c r="F64" s="84"/>
      <c r="G64" s="99" t="str">
        <f t="shared" si="0"/>
        <v/>
      </c>
      <c r="H64" s="83"/>
      <c r="I64" s="83"/>
      <c r="J64" s="87"/>
      <c r="K64" s="89"/>
      <c r="L64" s="90"/>
      <c r="M64" s="90"/>
      <c r="N64" s="85"/>
      <c r="O64" s="87"/>
      <c r="P64" s="87"/>
      <c r="Q64" s="85"/>
      <c r="R64" s="86" t="str">
        <f t="shared" si="1"/>
        <v/>
      </c>
      <c r="S64" s="85"/>
      <c r="T64" s="86" t="str">
        <f t="shared" si="2"/>
        <v/>
      </c>
      <c r="U64" s="85"/>
      <c r="V64" s="86" t="str">
        <f t="shared" si="3"/>
        <v/>
      </c>
      <c r="W64" s="85"/>
      <c r="X64" s="87"/>
      <c r="Y64" s="87"/>
      <c r="Z64" s="91"/>
      <c r="AA64" s="91" t="s">
        <v>250</v>
      </c>
      <c r="AB64" s="91"/>
      <c r="AC64" s="91"/>
      <c r="AD64" s="91"/>
      <c r="AE64" s="91"/>
      <c r="AF64" s="92"/>
      <c r="AG64" s="93"/>
      <c r="AH64" s="87"/>
      <c r="AI64" s="93"/>
      <c r="AJ64" s="93"/>
      <c r="AK64" s="93"/>
      <c r="AL64" s="87"/>
      <c r="AM64" s="93"/>
      <c r="AN64" s="93"/>
      <c r="AO64" s="87"/>
      <c r="AP64" s="87"/>
      <c r="AQ64" s="93"/>
      <c r="AR64" s="93"/>
      <c r="AS64" s="93"/>
      <c r="AT64" s="93"/>
      <c r="AU64" s="93"/>
      <c r="AV64" s="93"/>
      <c r="AW64" s="91" t="s">
        <v>250</v>
      </c>
      <c r="AX64" s="93"/>
      <c r="AY64" s="93"/>
      <c r="AZ64" s="91" t="s">
        <v>250</v>
      </c>
      <c r="BA64" s="93"/>
      <c r="BB64" s="91" t="s">
        <v>250</v>
      </c>
      <c r="BC64" s="91" t="s">
        <v>250</v>
      </c>
      <c r="BD64" s="93"/>
      <c r="BE64" s="93"/>
      <c r="BF64" s="91" t="s">
        <v>87</v>
      </c>
      <c r="BG64" s="93"/>
      <c r="BH64" s="91" t="s">
        <v>456</v>
      </c>
      <c r="BI64" s="93"/>
      <c r="BJ64" s="93"/>
      <c r="BK64" s="93"/>
      <c r="BL64" s="92"/>
      <c r="BM64" s="92"/>
      <c r="BN64" s="86" t="str">
        <f t="shared" si="6"/>
        <v/>
      </c>
      <c r="BO64" s="88"/>
      <c r="BP64" s="94"/>
      <c r="BQ64" s="95"/>
      <c r="BR64" s="95"/>
      <c r="BS64" s="96"/>
      <c r="BT64" s="96"/>
      <c r="BU64" s="96"/>
      <c r="BV64" s="97"/>
    </row>
    <row r="65" spans="1:74" s="45" customFormat="1" ht="27" customHeight="1" thickTop="1" thickBot="1" x14ac:dyDescent="0.25">
      <c r="A65" s="81"/>
      <c r="B65" s="304" t="str">
        <f>IF(C65="","",(VLOOKUP(C65,Lookups!$B$4:$C$2561,2,FALSE)))</f>
        <v/>
      </c>
      <c r="C65" s="366"/>
      <c r="D65" s="84"/>
      <c r="E65" s="84" t="str">
        <f t="shared" si="5"/>
        <v/>
      </c>
      <c r="F65" s="84"/>
      <c r="G65" s="99" t="str">
        <f t="shared" si="0"/>
        <v/>
      </c>
      <c r="H65" s="83"/>
      <c r="I65" s="83"/>
      <c r="J65" s="87"/>
      <c r="K65" s="89"/>
      <c r="L65" s="90"/>
      <c r="M65" s="90"/>
      <c r="N65" s="85"/>
      <c r="O65" s="87"/>
      <c r="P65" s="87"/>
      <c r="Q65" s="85"/>
      <c r="R65" s="86" t="str">
        <f t="shared" si="1"/>
        <v/>
      </c>
      <c r="S65" s="85"/>
      <c r="T65" s="86" t="str">
        <f t="shared" si="2"/>
        <v/>
      </c>
      <c r="U65" s="85"/>
      <c r="V65" s="86" t="str">
        <f t="shared" si="3"/>
        <v/>
      </c>
      <c r="W65" s="85"/>
      <c r="X65" s="87"/>
      <c r="Y65" s="87"/>
      <c r="Z65" s="91"/>
      <c r="AA65" s="91" t="s">
        <v>250</v>
      </c>
      <c r="AB65" s="91"/>
      <c r="AC65" s="91"/>
      <c r="AD65" s="91"/>
      <c r="AE65" s="91"/>
      <c r="AF65" s="92"/>
      <c r="AG65" s="93"/>
      <c r="AH65" s="87"/>
      <c r="AI65" s="93"/>
      <c r="AJ65" s="93"/>
      <c r="AK65" s="93"/>
      <c r="AL65" s="87"/>
      <c r="AM65" s="93"/>
      <c r="AN65" s="93"/>
      <c r="AO65" s="87"/>
      <c r="AP65" s="87"/>
      <c r="AQ65" s="93"/>
      <c r="AR65" s="93"/>
      <c r="AS65" s="93"/>
      <c r="AT65" s="93"/>
      <c r="AU65" s="93"/>
      <c r="AV65" s="93"/>
      <c r="AW65" s="91" t="s">
        <v>250</v>
      </c>
      <c r="AX65" s="93"/>
      <c r="AY65" s="93"/>
      <c r="AZ65" s="91" t="s">
        <v>250</v>
      </c>
      <c r="BA65" s="93"/>
      <c r="BB65" s="91" t="s">
        <v>250</v>
      </c>
      <c r="BC65" s="91" t="s">
        <v>250</v>
      </c>
      <c r="BD65" s="93"/>
      <c r="BE65" s="93"/>
      <c r="BF65" s="91" t="s">
        <v>87</v>
      </c>
      <c r="BG65" s="93"/>
      <c r="BH65" s="91" t="s">
        <v>456</v>
      </c>
      <c r="BI65" s="93"/>
      <c r="BJ65" s="93"/>
      <c r="BK65" s="93"/>
      <c r="BL65" s="92"/>
      <c r="BM65" s="92"/>
      <c r="BN65" s="86" t="str">
        <f t="shared" si="6"/>
        <v/>
      </c>
      <c r="BO65" s="88"/>
      <c r="BP65" s="94"/>
      <c r="BQ65" s="95"/>
      <c r="BR65" s="95"/>
      <c r="BS65" s="96"/>
      <c r="BT65" s="96"/>
      <c r="BU65" s="96"/>
      <c r="BV65" s="97"/>
    </row>
    <row r="66" spans="1:74" s="45" customFormat="1" ht="27" customHeight="1" thickTop="1" thickBot="1" x14ac:dyDescent="0.25">
      <c r="A66" s="81"/>
      <c r="B66" s="304" t="str">
        <f>IF(C66="","",(VLOOKUP(C66,Lookups!$B$4:$C$2561,2,FALSE)))</f>
        <v/>
      </c>
      <c r="C66" s="366"/>
      <c r="D66" s="84"/>
      <c r="E66" s="84" t="str">
        <f t="shared" si="5"/>
        <v/>
      </c>
      <c r="F66" s="84"/>
      <c r="G66" s="99" t="str">
        <f t="shared" si="0"/>
        <v/>
      </c>
      <c r="H66" s="83"/>
      <c r="I66" s="83"/>
      <c r="J66" s="87"/>
      <c r="K66" s="89"/>
      <c r="L66" s="90"/>
      <c r="M66" s="90"/>
      <c r="N66" s="85"/>
      <c r="O66" s="87"/>
      <c r="P66" s="87"/>
      <c r="Q66" s="85"/>
      <c r="R66" s="86" t="str">
        <f t="shared" si="1"/>
        <v/>
      </c>
      <c r="S66" s="85"/>
      <c r="T66" s="86" t="str">
        <f t="shared" si="2"/>
        <v/>
      </c>
      <c r="U66" s="85"/>
      <c r="V66" s="86" t="str">
        <f t="shared" si="3"/>
        <v/>
      </c>
      <c r="W66" s="85"/>
      <c r="X66" s="87"/>
      <c r="Y66" s="87"/>
      <c r="Z66" s="91"/>
      <c r="AA66" s="91" t="s">
        <v>250</v>
      </c>
      <c r="AB66" s="91"/>
      <c r="AC66" s="91"/>
      <c r="AD66" s="91"/>
      <c r="AE66" s="91"/>
      <c r="AF66" s="92"/>
      <c r="AG66" s="93"/>
      <c r="AH66" s="87"/>
      <c r="AI66" s="93"/>
      <c r="AJ66" s="93"/>
      <c r="AK66" s="93"/>
      <c r="AL66" s="87"/>
      <c r="AM66" s="93"/>
      <c r="AN66" s="93"/>
      <c r="AO66" s="87"/>
      <c r="AP66" s="87"/>
      <c r="AQ66" s="93"/>
      <c r="AR66" s="93"/>
      <c r="AS66" s="93"/>
      <c r="AT66" s="93"/>
      <c r="AU66" s="93"/>
      <c r="AV66" s="93"/>
      <c r="AW66" s="91" t="s">
        <v>250</v>
      </c>
      <c r="AX66" s="93"/>
      <c r="AY66" s="93"/>
      <c r="AZ66" s="91" t="s">
        <v>250</v>
      </c>
      <c r="BA66" s="93"/>
      <c r="BB66" s="91" t="s">
        <v>250</v>
      </c>
      <c r="BC66" s="91" t="s">
        <v>250</v>
      </c>
      <c r="BD66" s="93"/>
      <c r="BE66" s="93"/>
      <c r="BF66" s="91" t="s">
        <v>87</v>
      </c>
      <c r="BG66" s="93"/>
      <c r="BH66" s="91" t="s">
        <v>456</v>
      </c>
      <c r="BI66" s="93"/>
      <c r="BJ66" s="93"/>
      <c r="BK66" s="93"/>
      <c r="BL66" s="92"/>
      <c r="BM66" s="92"/>
      <c r="BN66" s="86" t="str">
        <f t="shared" si="6"/>
        <v/>
      </c>
      <c r="BO66" s="88"/>
      <c r="BP66" s="94"/>
      <c r="BQ66" s="95"/>
      <c r="BR66" s="95"/>
      <c r="BS66" s="96"/>
      <c r="BT66" s="96"/>
      <c r="BU66" s="96"/>
      <c r="BV66" s="97"/>
    </row>
    <row r="67" spans="1:74" s="45" customFormat="1" ht="27" customHeight="1" thickTop="1" thickBot="1" x14ac:dyDescent="0.25">
      <c r="A67" s="81"/>
      <c r="B67" s="304" t="str">
        <f>IF(C67="","",(VLOOKUP(C67,Lookups!$B$4:$C$2561,2,FALSE)))</f>
        <v/>
      </c>
      <c r="C67" s="366"/>
      <c r="D67" s="84"/>
      <c r="E67" s="84" t="str">
        <f t="shared" si="5"/>
        <v/>
      </c>
      <c r="F67" s="84"/>
      <c r="G67" s="99" t="str">
        <f t="shared" si="0"/>
        <v/>
      </c>
      <c r="H67" s="83"/>
      <c r="I67" s="83"/>
      <c r="J67" s="87"/>
      <c r="K67" s="89"/>
      <c r="L67" s="90"/>
      <c r="M67" s="90"/>
      <c r="N67" s="85"/>
      <c r="O67" s="87"/>
      <c r="P67" s="87"/>
      <c r="Q67" s="85"/>
      <c r="R67" s="86" t="str">
        <f t="shared" si="1"/>
        <v/>
      </c>
      <c r="S67" s="85"/>
      <c r="T67" s="86" t="str">
        <f t="shared" si="2"/>
        <v/>
      </c>
      <c r="U67" s="85"/>
      <c r="V67" s="86" t="str">
        <f t="shared" si="3"/>
        <v/>
      </c>
      <c r="W67" s="85"/>
      <c r="X67" s="87"/>
      <c r="Y67" s="87"/>
      <c r="Z67" s="91"/>
      <c r="AA67" s="91" t="s">
        <v>250</v>
      </c>
      <c r="AB67" s="91"/>
      <c r="AC67" s="91"/>
      <c r="AD67" s="91"/>
      <c r="AE67" s="91"/>
      <c r="AF67" s="92"/>
      <c r="AG67" s="93"/>
      <c r="AH67" s="87"/>
      <c r="AI67" s="93"/>
      <c r="AJ67" s="93"/>
      <c r="AK67" s="93"/>
      <c r="AL67" s="87"/>
      <c r="AM67" s="93"/>
      <c r="AN67" s="93"/>
      <c r="AO67" s="87"/>
      <c r="AP67" s="87"/>
      <c r="AQ67" s="93"/>
      <c r="AR67" s="93"/>
      <c r="AS67" s="93"/>
      <c r="AT67" s="93"/>
      <c r="AU67" s="93"/>
      <c r="AV67" s="93"/>
      <c r="AW67" s="91" t="s">
        <v>250</v>
      </c>
      <c r="AX67" s="93"/>
      <c r="AY67" s="93"/>
      <c r="AZ67" s="91" t="s">
        <v>250</v>
      </c>
      <c r="BA67" s="93"/>
      <c r="BB67" s="91" t="s">
        <v>250</v>
      </c>
      <c r="BC67" s="91" t="s">
        <v>250</v>
      </c>
      <c r="BD67" s="93"/>
      <c r="BE67" s="93"/>
      <c r="BF67" s="91" t="s">
        <v>87</v>
      </c>
      <c r="BG67" s="93"/>
      <c r="BH67" s="91" t="s">
        <v>456</v>
      </c>
      <c r="BI67" s="93"/>
      <c r="BJ67" s="93"/>
      <c r="BK67" s="93"/>
      <c r="BL67" s="92"/>
      <c r="BM67" s="92"/>
      <c r="BN67" s="86" t="str">
        <f t="shared" si="6"/>
        <v/>
      </c>
      <c r="BO67" s="88"/>
      <c r="BP67" s="94"/>
      <c r="BQ67" s="95"/>
      <c r="BR67" s="95"/>
      <c r="BS67" s="96"/>
      <c r="BT67" s="96"/>
      <c r="BU67" s="96"/>
      <c r="BV67" s="97"/>
    </row>
    <row r="68" spans="1:74" s="45" customFormat="1" ht="27" customHeight="1" thickTop="1" thickBot="1" x14ac:dyDescent="0.25">
      <c r="A68" s="81"/>
      <c r="B68" s="304" t="str">
        <f>IF(C68="","",(VLOOKUP(C68,Lookups!$B$4:$C$2561,2,FALSE)))</f>
        <v/>
      </c>
      <c r="C68" s="366"/>
      <c r="D68" s="84"/>
      <c r="E68" s="84" t="str">
        <f t="shared" si="5"/>
        <v/>
      </c>
      <c r="F68" s="84"/>
      <c r="G68" s="99" t="str">
        <f t="shared" si="0"/>
        <v/>
      </c>
      <c r="H68" s="83"/>
      <c r="I68" s="83"/>
      <c r="J68" s="87"/>
      <c r="K68" s="89"/>
      <c r="L68" s="90"/>
      <c r="M68" s="90"/>
      <c r="N68" s="85"/>
      <c r="O68" s="87"/>
      <c r="P68" s="87"/>
      <c r="Q68" s="85"/>
      <c r="R68" s="86" t="str">
        <f t="shared" si="1"/>
        <v/>
      </c>
      <c r="S68" s="85"/>
      <c r="T68" s="86" t="str">
        <f t="shared" si="2"/>
        <v/>
      </c>
      <c r="U68" s="85"/>
      <c r="V68" s="86" t="str">
        <f t="shared" si="3"/>
        <v/>
      </c>
      <c r="W68" s="85"/>
      <c r="X68" s="87"/>
      <c r="Y68" s="87"/>
      <c r="Z68" s="91"/>
      <c r="AA68" s="91" t="s">
        <v>250</v>
      </c>
      <c r="AB68" s="91"/>
      <c r="AC68" s="91"/>
      <c r="AD68" s="91"/>
      <c r="AE68" s="91"/>
      <c r="AF68" s="92"/>
      <c r="AG68" s="93"/>
      <c r="AH68" s="87"/>
      <c r="AI68" s="93"/>
      <c r="AJ68" s="93"/>
      <c r="AK68" s="93"/>
      <c r="AL68" s="87"/>
      <c r="AM68" s="93"/>
      <c r="AN68" s="93"/>
      <c r="AO68" s="87"/>
      <c r="AP68" s="87"/>
      <c r="AQ68" s="93"/>
      <c r="AR68" s="93"/>
      <c r="AS68" s="93"/>
      <c r="AT68" s="93"/>
      <c r="AU68" s="93"/>
      <c r="AV68" s="93"/>
      <c r="AW68" s="91" t="s">
        <v>250</v>
      </c>
      <c r="AX68" s="93"/>
      <c r="AY68" s="93"/>
      <c r="AZ68" s="91" t="s">
        <v>250</v>
      </c>
      <c r="BA68" s="93"/>
      <c r="BB68" s="91" t="s">
        <v>250</v>
      </c>
      <c r="BC68" s="91" t="s">
        <v>250</v>
      </c>
      <c r="BD68" s="93"/>
      <c r="BE68" s="93"/>
      <c r="BF68" s="91" t="s">
        <v>87</v>
      </c>
      <c r="BG68" s="93"/>
      <c r="BH68" s="91" t="s">
        <v>456</v>
      </c>
      <c r="BI68" s="93"/>
      <c r="BJ68" s="93"/>
      <c r="BK68" s="93"/>
      <c r="BL68" s="92"/>
      <c r="BM68" s="92"/>
      <c r="BN68" s="86" t="str">
        <f t="shared" si="6"/>
        <v/>
      </c>
      <c r="BO68" s="88"/>
      <c r="BP68" s="94"/>
      <c r="BQ68" s="95"/>
      <c r="BR68" s="95"/>
      <c r="BS68" s="96"/>
      <c r="BT68" s="96"/>
      <c r="BU68" s="96"/>
      <c r="BV68" s="97"/>
    </row>
    <row r="69" spans="1:74" s="45" customFormat="1" ht="27" customHeight="1" thickTop="1" thickBot="1" x14ac:dyDescent="0.25">
      <c r="A69" s="81"/>
      <c r="B69" s="304" t="str">
        <f>IF(C69="","",(VLOOKUP(C69,Lookups!$B$4:$C$2561,2,FALSE)))</f>
        <v/>
      </c>
      <c r="C69" s="366"/>
      <c r="D69" s="84"/>
      <c r="E69" s="84" t="str">
        <f t="shared" si="5"/>
        <v/>
      </c>
      <c r="F69" s="84"/>
      <c r="G69" s="99" t="str">
        <f t="shared" si="0"/>
        <v/>
      </c>
      <c r="H69" s="83"/>
      <c r="I69" s="83"/>
      <c r="J69" s="87"/>
      <c r="K69" s="89"/>
      <c r="L69" s="90"/>
      <c r="M69" s="90"/>
      <c r="N69" s="85"/>
      <c r="O69" s="87"/>
      <c r="P69" s="87"/>
      <c r="Q69" s="85"/>
      <c r="R69" s="86" t="str">
        <f t="shared" si="1"/>
        <v/>
      </c>
      <c r="S69" s="85"/>
      <c r="T69" s="86" t="str">
        <f t="shared" si="2"/>
        <v/>
      </c>
      <c r="U69" s="85"/>
      <c r="V69" s="86" t="str">
        <f t="shared" si="3"/>
        <v/>
      </c>
      <c r="W69" s="85"/>
      <c r="X69" s="87"/>
      <c r="Y69" s="87"/>
      <c r="Z69" s="91"/>
      <c r="AA69" s="91" t="s">
        <v>250</v>
      </c>
      <c r="AB69" s="91"/>
      <c r="AC69" s="91"/>
      <c r="AD69" s="91"/>
      <c r="AE69" s="91"/>
      <c r="AF69" s="92"/>
      <c r="AG69" s="93"/>
      <c r="AH69" s="87"/>
      <c r="AI69" s="93"/>
      <c r="AJ69" s="93"/>
      <c r="AK69" s="93"/>
      <c r="AL69" s="87"/>
      <c r="AM69" s="93"/>
      <c r="AN69" s="93"/>
      <c r="AO69" s="87"/>
      <c r="AP69" s="87"/>
      <c r="AQ69" s="93"/>
      <c r="AR69" s="93"/>
      <c r="AS69" s="93"/>
      <c r="AT69" s="93"/>
      <c r="AU69" s="93"/>
      <c r="AV69" s="93"/>
      <c r="AW69" s="91" t="s">
        <v>250</v>
      </c>
      <c r="AX69" s="93"/>
      <c r="AY69" s="93"/>
      <c r="AZ69" s="91" t="s">
        <v>250</v>
      </c>
      <c r="BA69" s="93"/>
      <c r="BB69" s="91" t="s">
        <v>250</v>
      </c>
      <c r="BC69" s="91" t="s">
        <v>250</v>
      </c>
      <c r="BD69" s="93"/>
      <c r="BE69" s="93"/>
      <c r="BF69" s="91" t="s">
        <v>87</v>
      </c>
      <c r="BG69" s="93"/>
      <c r="BH69" s="91" t="s">
        <v>456</v>
      </c>
      <c r="BI69" s="93"/>
      <c r="BJ69" s="93"/>
      <c r="BK69" s="93"/>
      <c r="BL69" s="92"/>
      <c r="BM69" s="92"/>
      <c r="BN69" s="86" t="str">
        <f t="shared" si="6"/>
        <v/>
      </c>
      <c r="BO69" s="88"/>
      <c r="BP69" s="94"/>
      <c r="BQ69" s="95"/>
      <c r="BR69" s="95"/>
      <c r="BS69" s="96"/>
      <c r="BT69" s="96"/>
      <c r="BU69" s="96"/>
      <c r="BV69" s="97"/>
    </row>
    <row r="70" spans="1:74" s="45" customFormat="1" ht="27" customHeight="1" thickTop="1" thickBot="1" x14ac:dyDescent="0.25">
      <c r="A70" s="81"/>
      <c r="B70" s="304" t="str">
        <f>IF(C70="","",(VLOOKUP(C70,Lookups!$B$4:$C$2561,2,FALSE)))</f>
        <v/>
      </c>
      <c r="C70" s="366"/>
      <c r="D70" s="84"/>
      <c r="E70" s="84" t="str">
        <f t="shared" si="5"/>
        <v/>
      </c>
      <c r="F70" s="84"/>
      <c r="G70" s="99" t="str">
        <f t="shared" ref="G70:G133" si="7">IF(F70="","",(VLOOKUP(F70,DrainTypeDesc,2,FALSE)))</f>
        <v/>
      </c>
      <c r="H70" s="83"/>
      <c r="I70" s="83"/>
      <c r="J70" s="87"/>
      <c r="K70" s="89"/>
      <c r="L70" s="90"/>
      <c r="M70" s="90"/>
      <c r="N70" s="85"/>
      <c r="O70" s="87"/>
      <c r="P70" s="87"/>
      <c r="Q70" s="85"/>
      <c r="R70" s="86" t="str">
        <f t="shared" ref="R70:R133" si="8">IF(Q70="","",(VLOOKUP(Q70,DrainMaterialDesc,2,FALSE)))</f>
        <v/>
      </c>
      <c r="S70" s="85"/>
      <c r="T70" s="86" t="str">
        <f t="shared" ref="T70:T133" si="9">IF(S70="","",(VLOOKUP(S70,DrainEntryDesc,2,FALSE)))</f>
        <v/>
      </c>
      <c r="U70" s="85"/>
      <c r="V70" s="86" t="str">
        <f t="shared" ref="V70:V133" si="10">IF(U70="","",(VLOOKUP(U70,DrainEntryDesc,2,FALSE)))</f>
        <v/>
      </c>
      <c r="W70" s="85"/>
      <c r="X70" s="87"/>
      <c r="Y70" s="87"/>
      <c r="Z70" s="91"/>
      <c r="AA70" s="91" t="s">
        <v>250</v>
      </c>
      <c r="AB70" s="91"/>
      <c r="AC70" s="91"/>
      <c r="AD70" s="91"/>
      <c r="AE70" s="91"/>
      <c r="AF70" s="92"/>
      <c r="AG70" s="93"/>
      <c r="AH70" s="87"/>
      <c r="AI70" s="93"/>
      <c r="AJ70" s="93"/>
      <c r="AK70" s="93"/>
      <c r="AL70" s="87"/>
      <c r="AM70" s="93"/>
      <c r="AN70" s="93"/>
      <c r="AO70" s="87"/>
      <c r="AP70" s="87"/>
      <c r="AQ70" s="93"/>
      <c r="AR70" s="93"/>
      <c r="AS70" s="93"/>
      <c r="AT70" s="93"/>
      <c r="AU70" s="93"/>
      <c r="AV70" s="93"/>
      <c r="AW70" s="91" t="s">
        <v>250</v>
      </c>
      <c r="AX70" s="93"/>
      <c r="AY70" s="93"/>
      <c r="AZ70" s="91" t="s">
        <v>250</v>
      </c>
      <c r="BA70" s="93"/>
      <c r="BB70" s="91" t="s">
        <v>250</v>
      </c>
      <c r="BC70" s="91" t="s">
        <v>250</v>
      </c>
      <c r="BD70" s="93"/>
      <c r="BE70" s="93"/>
      <c r="BF70" s="91" t="s">
        <v>87</v>
      </c>
      <c r="BG70" s="93"/>
      <c r="BH70" s="91" t="s">
        <v>456</v>
      </c>
      <c r="BI70" s="93"/>
      <c r="BJ70" s="93"/>
      <c r="BK70" s="93"/>
      <c r="BL70" s="92"/>
      <c r="BM70" s="92"/>
      <c r="BN70" s="86" t="str">
        <f t="shared" si="6"/>
        <v/>
      </c>
      <c r="BO70" s="88"/>
      <c r="BP70" s="94"/>
      <c r="BQ70" s="95"/>
      <c r="BR70" s="95"/>
      <c r="BS70" s="96"/>
      <c r="BT70" s="96"/>
      <c r="BU70" s="96"/>
      <c r="BV70" s="97"/>
    </row>
    <row r="71" spans="1:74" s="45" customFormat="1" ht="27" customHeight="1" thickTop="1" thickBot="1" x14ac:dyDescent="0.25">
      <c r="A71" s="81"/>
      <c r="B71" s="304" t="str">
        <f>IF(C71="","",(VLOOKUP(C71,Lookups!$B$4:$C$2561,2,FALSE)))</f>
        <v/>
      </c>
      <c r="C71" s="366"/>
      <c r="D71" s="84"/>
      <c r="E71" s="84" t="str">
        <f t="shared" ref="E71:E134" si="11">IF(A71="add",0,"")</f>
        <v/>
      </c>
      <c r="F71" s="84"/>
      <c r="G71" s="99" t="str">
        <f t="shared" si="7"/>
        <v/>
      </c>
      <c r="H71" s="83"/>
      <c r="I71" s="83"/>
      <c r="J71" s="87"/>
      <c r="K71" s="89"/>
      <c r="L71" s="90"/>
      <c r="M71" s="90"/>
      <c r="N71" s="85"/>
      <c r="O71" s="87"/>
      <c r="P71" s="87"/>
      <c r="Q71" s="85"/>
      <c r="R71" s="86" t="str">
        <f t="shared" si="8"/>
        <v/>
      </c>
      <c r="S71" s="85"/>
      <c r="T71" s="86" t="str">
        <f t="shared" si="9"/>
        <v/>
      </c>
      <c r="U71" s="85"/>
      <c r="V71" s="86" t="str">
        <f t="shared" si="10"/>
        <v/>
      </c>
      <c r="W71" s="85"/>
      <c r="X71" s="87"/>
      <c r="Y71" s="87"/>
      <c r="Z71" s="91"/>
      <c r="AA71" s="91" t="s">
        <v>250</v>
      </c>
      <c r="AB71" s="91"/>
      <c r="AC71" s="91"/>
      <c r="AD71" s="91"/>
      <c r="AE71" s="91"/>
      <c r="AF71" s="92"/>
      <c r="AG71" s="93"/>
      <c r="AH71" s="87"/>
      <c r="AI71" s="93"/>
      <c r="AJ71" s="93"/>
      <c r="AK71" s="93"/>
      <c r="AL71" s="87"/>
      <c r="AM71" s="93"/>
      <c r="AN71" s="93"/>
      <c r="AO71" s="87"/>
      <c r="AP71" s="87"/>
      <c r="AQ71" s="93"/>
      <c r="AR71" s="93"/>
      <c r="AS71" s="93"/>
      <c r="AT71" s="93"/>
      <c r="AU71" s="93"/>
      <c r="AV71" s="93"/>
      <c r="AW71" s="91" t="s">
        <v>250</v>
      </c>
      <c r="AX71" s="93"/>
      <c r="AY71" s="93"/>
      <c r="AZ71" s="91" t="s">
        <v>250</v>
      </c>
      <c r="BA71" s="93"/>
      <c r="BB71" s="91" t="s">
        <v>250</v>
      </c>
      <c r="BC71" s="91" t="s">
        <v>250</v>
      </c>
      <c r="BD71" s="93"/>
      <c r="BE71" s="93"/>
      <c r="BF71" s="91" t="s">
        <v>87</v>
      </c>
      <c r="BG71" s="93"/>
      <c r="BH71" s="91" t="s">
        <v>456</v>
      </c>
      <c r="BI71" s="93"/>
      <c r="BJ71" s="93"/>
      <c r="BK71" s="93"/>
      <c r="BL71" s="92"/>
      <c r="BM71" s="92"/>
      <c r="BN71" s="86" t="str">
        <f t="shared" ref="BN71:BN134" si="12">IF(AP71="","",(VLOOKUP(AP71,FlowDesc,2,FALSE)))</f>
        <v/>
      </c>
      <c r="BO71" s="88"/>
      <c r="BP71" s="94"/>
      <c r="BQ71" s="95"/>
      <c r="BR71" s="95"/>
      <c r="BS71" s="96"/>
      <c r="BT71" s="96"/>
      <c r="BU71" s="96"/>
      <c r="BV71" s="97"/>
    </row>
    <row r="72" spans="1:74" s="45" customFormat="1" ht="27" customHeight="1" thickTop="1" thickBot="1" x14ac:dyDescent="0.25">
      <c r="A72" s="81"/>
      <c r="B72" s="304" t="str">
        <f>IF(C72="","",(VLOOKUP(C72,Lookups!$B$4:$C$2561,2,FALSE)))</f>
        <v/>
      </c>
      <c r="C72" s="366"/>
      <c r="D72" s="84"/>
      <c r="E72" s="84" t="str">
        <f t="shared" si="11"/>
        <v/>
      </c>
      <c r="F72" s="84"/>
      <c r="G72" s="99" t="str">
        <f t="shared" si="7"/>
        <v/>
      </c>
      <c r="H72" s="83"/>
      <c r="I72" s="83"/>
      <c r="J72" s="87"/>
      <c r="K72" s="89"/>
      <c r="L72" s="90"/>
      <c r="M72" s="90"/>
      <c r="N72" s="85"/>
      <c r="O72" s="87"/>
      <c r="P72" s="87"/>
      <c r="Q72" s="85"/>
      <c r="R72" s="86" t="str">
        <f t="shared" si="8"/>
        <v/>
      </c>
      <c r="S72" s="85"/>
      <c r="T72" s="86" t="str">
        <f t="shared" si="9"/>
        <v/>
      </c>
      <c r="U72" s="85"/>
      <c r="V72" s="86" t="str">
        <f t="shared" si="10"/>
        <v/>
      </c>
      <c r="W72" s="85"/>
      <c r="X72" s="87"/>
      <c r="Y72" s="87"/>
      <c r="Z72" s="91"/>
      <c r="AA72" s="91" t="s">
        <v>250</v>
      </c>
      <c r="AB72" s="91"/>
      <c r="AC72" s="91"/>
      <c r="AD72" s="91"/>
      <c r="AE72" s="91"/>
      <c r="AF72" s="92"/>
      <c r="AG72" s="93"/>
      <c r="AH72" s="87"/>
      <c r="AI72" s="93"/>
      <c r="AJ72" s="93"/>
      <c r="AK72" s="93"/>
      <c r="AL72" s="87"/>
      <c r="AM72" s="93"/>
      <c r="AN72" s="93"/>
      <c r="AO72" s="87"/>
      <c r="AP72" s="87"/>
      <c r="AQ72" s="93"/>
      <c r="AR72" s="93"/>
      <c r="AS72" s="93"/>
      <c r="AT72" s="93"/>
      <c r="AU72" s="93"/>
      <c r="AV72" s="93"/>
      <c r="AW72" s="91" t="s">
        <v>250</v>
      </c>
      <c r="AX72" s="93"/>
      <c r="AY72" s="93"/>
      <c r="AZ72" s="91" t="s">
        <v>250</v>
      </c>
      <c r="BA72" s="93"/>
      <c r="BB72" s="91" t="s">
        <v>250</v>
      </c>
      <c r="BC72" s="91" t="s">
        <v>250</v>
      </c>
      <c r="BD72" s="93"/>
      <c r="BE72" s="93"/>
      <c r="BF72" s="91" t="s">
        <v>87</v>
      </c>
      <c r="BG72" s="93"/>
      <c r="BH72" s="91" t="s">
        <v>456</v>
      </c>
      <c r="BI72" s="93"/>
      <c r="BJ72" s="93"/>
      <c r="BK72" s="93"/>
      <c r="BL72" s="92"/>
      <c r="BM72" s="92"/>
      <c r="BN72" s="86" t="str">
        <f t="shared" si="12"/>
        <v/>
      </c>
      <c r="BO72" s="88"/>
      <c r="BP72" s="94"/>
      <c r="BQ72" s="95"/>
      <c r="BR72" s="95"/>
      <c r="BS72" s="96"/>
      <c r="BT72" s="96"/>
      <c r="BU72" s="96"/>
      <c r="BV72" s="97"/>
    </row>
    <row r="73" spans="1:74" s="45" customFormat="1" ht="27" customHeight="1" thickTop="1" thickBot="1" x14ac:dyDescent="0.25">
      <c r="A73" s="81"/>
      <c r="B73" s="304" t="str">
        <f>IF(C73="","",(VLOOKUP(C73,Lookups!$B$4:$C$2561,2,FALSE)))</f>
        <v/>
      </c>
      <c r="C73" s="366"/>
      <c r="D73" s="84"/>
      <c r="E73" s="84" t="str">
        <f t="shared" si="11"/>
        <v/>
      </c>
      <c r="F73" s="84"/>
      <c r="G73" s="99" t="str">
        <f t="shared" si="7"/>
        <v/>
      </c>
      <c r="H73" s="83"/>
      <c r="I73" s="83"/>
      <c r="J73" s="87"/>
      <c r="K73" s="89"/>
      <c r="L73" s="90"/>
      <c r="M73" s="90"/>
      <c r="N73" s="85"/>
      <c r="O73" s="87"/>
      <c r="P73" s="87"/>
      <c r="Q73" s="85"/>
      <c r="R73" s="86" t="str">
        <f t="shared" si="8"/>
        <v/>
      </c>
      <c r="S73" s="85"/>
      <c r="T73" s="86" t="str">
        <f t="shared" si="9"/>
        <v/>
      </c>
      <c r="U73" s="85"/>
      <c r="V73" s="86" t="str">
        <f t="shared" si="10"/>
        <v/>
      </c>
      <c r="W73" s="85"/>
      <c r="X73" s="87"/>
      <c r="Y73" s="87"/>
      <c r="Z73" s="91"/>
      <c r="AA73" s="91" t="s">
        <v>250</v>
      </c>
      <c r="AB73" s="91"/>
      <c r="AC73" s="91"/>
      <c r="AD73" s="91"/>
      <c r="AE73" s="91"/>
      <c r="AF73" s="92"/>
      <c r="AG73" s="93"/>
      <c r="AH73" s="87"/>
      <c r="AI73" s="93"/>
      <c r="AJ73" s="93"/>
      <c r="AK73" s="93"/>
      <c r="AL73" s="87"/>
      <c r="AM73" s="93"/>
      <c r="AN73" s="93"/>
      <c r="AO73" s="87"/>
      <c r="AP73" s="87"/>
      <c r="AQ73" s="93"/>
      <c r="AR73" s="93"/>
      <c r="AS73" s="93"/>
      <c r="AT73" s="93"/>
      <c r="AU73" s="93"/>
      <c r="AV73" s="93"/>
      <c r="AW73" s="91" t="s">
        <v>250</v>
      </c>
      <c r="AX73" s="93"/>
      <c r="AY73" s="93"/>
      <c r="AZ73" s="91" t="s">
        <v>250</v>
      </c>
      <c r="BA73" s="93"/>
      <c r="BB73" s="91" t="s">
        <v>250</v>
      </c>
      <c r="BC73" s="91" t="s">
        <v>250</v>
      </c>
      <c r="BD73" s="93"/>
      <c r="BE73" s="93"/>
      <c r="BF73" s="91" t="s">
        <v>87</v>
      </c>
      <c r="BG73" s="93"/>
      <c r="BH73" s="91" t="s">
        <v>456</v>
      </c>
      <c r="BI73" s="93"/>
      <c r="BJ73" s="93"/>
      <c r="BK73" s="93"/>
      <c r="BL73" s="92"/>
      <c r="BM73" s="92"/>
      <c r="BN73" s="86" t="str">
        <f t="shared" si="12"/>
        <v/>
      </c>
      <c r="BO73" s="88"/>
      <c r="BP73" s="94"/>
      <c r="BQ73" s="95"/>
      <c r="BR73" s="95"/>
      <c r="BS73" s="96"/>
      <c r="BT73" s="96"/>
      <c r="BU73" s="96"/>
      <c r="BV73" s="97"/>
    </row>
    <row r="74" spans="1:74" s="45" customFormat="1" ht="27" customHeight="1" thickTop="1" thickBot="1" x14ac:dyDescent="0.25">
      <c r="A74" s="81"/>
      <c r="B74" s="304" t="str">
        <f>IF(C74="","",(VLOOKUP(C74,Lookups!$B$4:$C$2561,2,FALSE)))</f>
        <v/>
      </c>
      <c r="C74" s="366"/>
      <c r="D74" s="84"/>
      <c r="E74" s="84" t="str">
        <f t="shared" si="11"/>
        <v/>
      </c>
      <c r="F74" s="84"/>
      <c r="G74" s="99" t="str">
        <f t="shared" si="7"/>
        <v/>
      </c>
      <c r="H74" s="83"/>
      <c r="I74" s="83"/>
      <c r="J74" s="87"/>
      <c r="K74" s="89"/>
      <c r="L74" s="90"/>
      <c r="M74" s="90"/>
      <c r="N74" s="85"/>
      <c r="O74" s="87"/>
      <c r="P74" s="87"/>
      <c r="Q74" s="85"/>
      <c r="R74" s="86" t="str">
        <f t="shared" si="8"/>
        <v/>
      </c>
      <c r="S74" s="85"/>
      <c r="T74" s="86" t="str">
        <f t="shared" si="9"/>
        <v/>
      </c>
      <c r="U74" s="85"/>
      <c r="V74" s="86" t="str">
        <f t="shared" si="10"/>
        <v/>
      </c>
      <c r="W74" s="85"/>
      <c r="X74" s="87"/>
      <c r="Y74" s="87"/>
      <c r="Z74" s="91"/>
      <c r="AA74" s="91" t="s">
        <v>250</v>
      </c>
      <c r="AB74" s="91"/>
      <c r="AC74" s="91"/>
      <c r="AD74" s="91"/>
      <c r="AE74" s="91"/>
      <c r="AF74" s="92"/>
      <c r="AG74" s="93"/>
      <c r="AH74" s="87"/>
      <c r="AI74" s="93"/>
      <c r="AJ74" s="93"/>
      <c r="AK74" s="93"/>
      <c r="AL74" s="87"/>
      <c r="AM74" s="93"/>
      <c r="AN74" s="93"/>
      <c r="AO74" s="87"/>
      <c r="AP74" s="87"/>
      <c r="AQ74" s="93"/>
      <c r="AR74" s="93"/>
      <c r="AS74" s="93"/>
      <c r="AT74" s="93"/>
      <c r="AU74" s="93"/>
      <c r="AV74" s="93"/>
      <c r="AW74" s="91" t="s">
        <v>250</v>
      </c>
      <c r="AX74" s="93"/>
      <c r="AY74" s="93"/>
      <c r="AZ74" s="91" t="s">
        <v>250</v>
      </c>
      <c r="BA74" s="93"/>
      <c r="BB74" s="91" t="s">
        <v>250</v>
      </c>
      <c r="BC74" s="91" t="s">
        <v>250</v>
      </c>
      <c r="BD74" s="93"/>
      <c r="BE74" s="93"/>
      <c r="BF74" s="91" t="s">
        <v>87</v>
      </c>
      <c r="BG74" s="93"/>
      <c r="BH74" s="91" t="s">
        <v>456</v>
      </c>
      <c r="BI74" s="93"/>
      <c r="BJ74" s="93"/>
      <c r="BK74" s="93"/>
      <c r="BL74" s="92"/>
      <c r="BM74" s="92"/>
      <c r="BN74" s="86" t="str">
        <f t="shared" si="12"/>
        <v/>
      </c>
      <c r="BO74" s="88"/>
      <c r="BP74" s="94"/>
      <c r="BQ74" s="95"/>
      <c r="BR74" s="95"/>
      <c r="BS74" s="96"/>
      <c r="BT74" s="96"/>
      <c r="BU74" s="96"/>
      <c r="BV74" s="97"/>
    </row>
    <row r="75" spans="1:74" s="45" customFormat="1" ht="27" customHeight="1" thickTop="1" thickBot="1" x14ac:dyDescent="0.25">
      <c r="A75" s="81"/>
      <c r="B75" s="304" t="str">
        <f>IF(C75="","",(VLOOKUP(C75,Lookups!$B$4:$C$2561,2,FALSE)))</f>
        <v/>
      </c>
      <c r="C75" s="366"/>
      <c r="D75" s="84"/>
      <c r="E75" s="84" t="str">
        <f t="shared" si="11"/>
        <v/>
      </c>
      <c r="F75" s="84"/>
      <c r="G75" s="99" t="str">
        <f t="shared" si="7"/>
        <v/>
      </c>
      <c r="H75" s="83"/>
      <c r="I75" s="83"/>
      <c r="J75" s="87"/>
      <c r="K75" s="89"/>
      <c r="L75" s="90"/>
      <c r="M75" s="90"/>
      <c r="N75" s="85"/>
      <c r="O75" s="87"/>
      <c r="P75" s="87"/>
      <c r="Q75" s="85"/>
      <c r="R75" s="86" t="str">
        <f t="shared" si="8"/>
        <v/>
      </c>
      <c r="S75" s="85"/>
      <c r="T75" s="86" t="str">
        <f t="shared" si="9"/>
        <v/>
      </c>
      <c r="U75" s="85"/>
      <c r="V75" s="86" t="str">
        <f t="shared" si="10"/>
        <v/>
      </c>
      <c r="W75" s="85"/>
      <c r="X75" s="87"/>
      <c r="Y75" s="87"/>
      <c r="Z75" s="91"/>
      <c r="AA75" s="91" t="s">
        <v>250</v>
      </c>
      <c r="AB75" s="91"/>
      <c r="AC75" s="91"/>
      <c r="AD75" s="91"/>
      <c r="AE75" s="91"/>
      <c r="AF75" s="92"/>
      <c r="AG75" s="93"/>
      <c r="AH75" s="87"/>
      <c r="AI75" s="93"/>
      <c r="AJ75" s="93"/>
      <c r="AK75" s="93"/>
      <c r="AL75" s="87"/>
      <c r="AM75" s="93"/>
      <c r="AN75" s="93"/>
      <c r="AO75" s="87"/>
      <c r="AP75" s="87"/>
      <c r="AQ75" s="93"/>
      <c r="AR75" s="93"/>
      <c r="AS75" s="93"/>
      <c r="AT75" s="93"/>
      <c r="AU75" s="93"/>
      <c r="AV75" s="93"/>
      <c r="AW75" s="91" t="s">
        <v>250</v>
      </c>
      <c r="AX75" s="93"/>
      <c r="AY75" s="93"/>
      <c r="AZ75" s="91" t="s">
        <v>250</v>
      </c>
      <c r="BA75" s="93"/>
      <c r="BB75" s="91" t="s">
        <v>250</v>
      </c>
      <c r="BC75" s="91" t="s">
        <v>250</v>
      </c>
      <c r="BD75" s="93"/>
      <c r="BE75" s="93"/>
      <c r="BF75" s="91" t="s">
        <v>87</v>
      </c>
      <c r="BG75" s="93"/>
      <c r="BH75" s="91" t="s">
        <v>456</v>
      </c>
      <c r="BI75" s="93"/>
      <c r="BJ75" s="93"/>
      <c r="BK75" s="93"/>
      <c r="BL75" s="92"/>
      <c r="BM75" s="92"/>
      <c r="BN75" s="86" t="str">
        <f t="shared" si="12"/>
        <v/>
      </c>
      <c r="BO75" s="88"/>
      <c r="BP75" s="94"/>
      <c r="BQ75" s="95"/>
      <c r="BR75" s="95"/>
      <c r="BS75" s="96"/>
      <c r="BT75" s="96"/>
      <c r="BU75" s="96"/>
      <c r="BV75" s="97"/>
    </row>
    <row r="76" spans="1:74" s="45" customFormat="1" ht="27" customHeight="1" thickTop="1" thickBot="1" x14ac:dyDescent="0.25">
      <c r="A76" s="81"/>
      <c r="B76" s="304" t="str">
        <f>IF(C76="","",(VLOOKUP(C76,Lookups!$B$4:$C$2561,2,FALSE)))</f>
        <v/>
      </c>
      <c r="C76" s="366"/>
      <c r="D76" s="84"/>
      <c r="E76" s="84" t="str">
        <f t="shared" si="11"/>
        <v/>
      </c>
      <c r="F76" s="84"/>
      <c r="G76" s="99" t="str">
        <f t="shared" si="7"/>
        <v/>
      </c>
      <c r="H76" s="83"/>
      <c r="I76" s="83"/>
      <c r="J76" s="87"/>
      <c r="K76" s="89"/>
      <c r="L76" s="90"/>
      <c r="M76" s="90"/>
      <c r="N76" s="85"/>
      <c r="O76" s="87"/>
      <c r="P76" s="87"/>
      <c r="Q76" s="85"/>
      <c r="R76" s="86" t="str">
        <f t="shared" si="8"/>
        <v/>
      </c>
      <c r="S76" s="85"/>
      <c r="T76" s="86" t="str">
        <f t="shared" si="9"/>
        <v/>
      </c>
      <c r="U76" s="85"/>
      <c r="V76" s="86" t="str">
        <f t="shared" si="10"/>
        <v/>
      </c>
      <c r="W76" s="85"/>
      <c r="X76" s="87"/>
      <c r="Y76" s="87"/>
      <c r="Z76" s="91"/>
      <c r="AA76" s="91" t="s">
        <v>250</v>
      </c>
      <c r="AB76" s="91"/>
      <c r="AC76" s="91"/>
      <c r="AD76" s="91"/>
      <c r="AE76" s="91"/>
      <c r="AF76" s="92"/>
      <c r="AG76" s="93"/>
      <c r="AH76" s="87"/>
      <c r="AI76" s="93"/>
      <c r="AJ76" s="93"/>
      <c r="AK76" s="93"/>
      <c r="AL76" s="87"/>
      <c r="AM76" s="93"/>
      <c r="AN76" s="93"/>
      <c r="AO76" s="87"/>
      <c r="AP76" s="87"/>
      <c r="AQ76" s="93"/>
      <c r="AR76" s="93"/>
      <c r="AS76" s="93"/>
      <c r="AT76" s="93"/>
      <c r="AU76" s="93"/>
      <c r="AV76" s="93"/>
      <c r="AW76" s="91" t="s">
        <v>250</v>
      </c>
      <c r="AX76" s="93"/>
      <c r="AY76" s="93"/>
      <c r="AZ76" s="91" t="s">
        <v>250</v>
      </c>
      <c r="BA76" s="93"/>
      <c r="BB76" s="91" t="s">
        <v>250</v>
      </c>
      <c r="BC76" s="91" t="s">
        <v>250</v>
      </c>
      <c r="BD76" s="93"/>
      <c r="BE76" s="93"/>
      <c r="BF76" s="91" t="s">
        <v>87</v>
      </c>
      <c r="BG76" s="93"/>
      <c r="BH76" s="91" t="s">
        <v>456</v>
      </c>
      <c r="BI76" s="93"/>
      <c r="BJ76" s="93"/>
      <c r="BK76" s="93"/>
      <c r="BL76" s="92"/>
      <c r="BM76" s="92"/>
      <c r="BN76" s="86" t="str">
        <f t="shared" si="12"/>
        <v/>
      </c>
      <c r="BO76" s="88"/>
      <c r="BP76" s="94"/>
      <c r="BQ76" s="95"/>
      <c r="BR76" s="95"/>
      <c r="BS76" s="96"/>
      <c r="BT76" s="96"/>
      <c r="BU76" s="96"/>
      <c r="BV76" s="97"/>
    </row>
    <row r="77" spans="1:74" s="45" customFormat="1" ht="27" customHeight="1" thickTop="1" thickBot="1" x14ac:dyDescent="0.25">
      <c r="A77" s="81"/>
      <c r="B77" s="304" t="str">
        <f>IF(C77="","",(VLOOKUP(C77,Lookups!$B$4:$C$2561,2,FALSE)))</f>
        <v/>
      </c>
      <c r="C77" s="366"/>
      <c r="D77" s="84"/>
      <c r="E77" s="84" t="str">
        <f t="shared" si="11"/>
        <v/>
      </c>
      <c r="F77" s="84"/>
      <c r="G77" s="99" t="str">
        <f t="shared" si="7"/>
        <v/>
      </c>
      <c r="H77" s="83"/>
      <c r="I77" s="83"/>
      <c r="J77" s="87"/>
      <c r="K77" s="89"/>
      <c r="L77" s="90"/>
      <c r="M77" s="90"/>
      <c r="N77" s="85"/>
      <c r="O77" s="87"/>
      <c r="P77" s="87"/>
      <c r="Q77" s="85"/>
      <c r="R77" s="86" t="str">
        <f t="shared" si="8"/>
        <v/>
      </c>
      <c r="S77" s="85"/>
      <c r="T77" s="86" t="str">
        <f t="shared" si="9"/>
        <v/>
      </c>
      <c r="U77" s="85"/>
      <c r="V77" s="86" t="str">
        <f t="shared" si="10"/>
        <v/>
      </c>
      <c r="W77" s="85"/>
      <c r="X77" s="87"/>
      <c r="Y77" s="87"/>
      <c r="Z77" s="91"/>
      <c r="AA77" s="91" t="s">
        <v>250</v>
      </c>
      <c r="AB77" s="91"/>
      <c r="AC77" s="91"/>
      <c r="AD77" s="91"/>
      <c r="AE77" s="91"/>
      <c r="AF77" s="92"/>
      <c r="AG77" s="93"/>
      <c r="AH77" s="87"/>
      <c r="AI77" s="93"/>
      <c r="AJ77" s="93"/>
      <c r="AK77" s="93"/>
      <c r="AL77" s="87"/>
      <c r="AM77" s="93"/>
      <c r="AN77" s="93"/>
      <c r="AO77" s="87"/>
      <c r="AP77" s="87"/>
      <c r="AQ77" s="93"/>
      <c r="AR77" s="93"/>
      <c r="AS77" s="93"/>
      <c r="AT77" s="93"/>
      <c r="AU77" s="93"/>
      <c r="AV77" s="93"/>
      <c r="AW77" s="91" t="s">
        <v>250</v>
      </c>
      <c r="AX77" s="93"/>
      <c r="AY77" s="93"/>
      <c r="AZ77" s="91" t="s">
        <v>250</v>
      </c>
      <c r="BA77" s="93"/>
      <c r="BB77" s="91" t="s">
        <v>250</v>
      </c>
      <c r="BC77" s="91" t="s">
        <v>250</v>
      </c>
      <c r="BD77" s="93"/>
      <c r="BE77" s="93"/>
      <c r="BF77" s="91" t="s">
        <v>87</v>
      </c>
      <c r="BG77" s="93"/>
      <c r="BH77" s="91" t="s">
        <v>456</v>
      </c>
      <c r="BI77" s="93"/>
      <c r="BJ77" s="93"/>
      <c r="BK77" s="93"/>
      <c r="BL77" s="92"/>
      <c r="BM77" s="92"/>
      <c r="BN77" s="86" t="str">
        <f t="shared" si="12"/>
        <v/>
      </c>
      <c r="BO77" s="88"/>
      <c r="BP77" s="94"/>
      <c r="BQ77" s="95"/>
      <c r="BR77" s="95"/>
      <c r="BS77" s="96"/>
      <c r="BT77" s="96"/>
      <c r="BU77" s="96"/>
      <c r="BV77" s="97"/>
    </row>
    <row r="78" spans="1:74" s="45" customFormat="1" ht="27" customHeight="1" thickTop="1" thickBot="1" x14ac:dyDescent="0.25">
      <c r="A78" s="81"/>
      <c r="B78" s="304" t="str">
        <f>IF(C78="","",(VLOOKUP(C78,Lookups!$B$4:$C$2561,2,FALSE)))</f>
        <v/>
      </c>
      <c r="C78" s="366"/>
      <c r="D78" s="84"/>
      <c r="E78" s="84" t="str">
        <f t="shared" si="11"/>
        <v/>
      </c>
      <c r="F78" s="84"/>
      <c r="G78" s="99" t="str">
        <f t="shared" si="7"/>
        <v/>
      </c>
      <c r="H78" s="83"/>
      <c r="I78" s="83"/>
      <c r="J78" s="87"/>
      <c r="K78" s="89"/>
      <c r="L78" s="90"/>
      <c r="M78" s="90"/>
      <c r="N78" s="85"/>
      <c r="O78" s="87"/>
      <c r="P78" s="87"/>
      <c r="Q78" s="85"/>
      <c r="R78" s="86" t="str">
        <f t="shared" si="8"/>
        <v/>
      </c>
      <c r="S78" s="85"/>
      <c r="T78" s="86" t="str">
        <f t="shared" si="9"/>
        <v/>
      </c>
      <c r="U78" s="85"/>
      <c r="V78" s="86" t="str">
        <f t="shared" si="10"/>
        <v/>
      </c>
      <c r="W78" s="85"/>
      <c r="X78" s="87"/>
      <c r="Y78" s="87"/>
      <c r="Z78" s="91"/>
      <c r="AA78" s="91" t="s">
        <v>250</v>
      </c>
      <c r="AB78" s="91"/>
      <c r="AC78" s="91"/>
      <c r="AD78" s="91"/>
      <c r="AE78" s="91"/>
      <c r="AF78" s="92"/>
      <c r="AG78" s="93"/>
      <c r="AH78" s="87"/>
      <c r="AI78" s="93"/>
      <c r="AJ78" s="93"/>
      <c r="AK78" s="93"/>
      <c r="AL78" s="87"/>
      <c r="AM78" s="93"/>
      <c r="AN78" s="93"/>
      <c r="AO78" s="87"/>
      <c r="AP78" s="87"/>
      <c r="AQ78" s="93"/>
      <c r="AR78" s="93"/>
      <c r="AS78" s="93"/>
      <c r="AT78" s="93"/>
      <c r="AU78" s="93"/>
      <c r="AV78" s="93"/>
      <c r="AW78" s="91" t="s">
        <v>250</v>
      </c>
      <c r="AX78" s="93"/>
      <c r="AY78" s="93"/>
      <c r="AZ78" s="91" t="s">
        <v>250</v>
      </c>
      <c r="BA78" s="93"/>
      <c r="BB78" s="91" t="s">
        <v>250</v>
      </c>
      <c r="BC78" s="91" t="s">
        <v>250</v>
      </c>
      <c r="BD78" s="93"/>
      <c r="BE78" s="93"/>
      <c r="BF78" s="91" t="s">
        <v>87</v>
      </c>
      <c r="BG78" s="93"/>
      <c r="BH78" s="91" t="s">
        <v>456</v>
      </c>
      <c r="BI78" s="93"/>
      <c r="BJ78" s="93"/>
      <c r="BK78" s="93"/>
      <c r="BL78" s="92"/>
      <c r="BM78" s="92"/>
      <c r="BN78" s="86" t="str">
        <f t="shared" si="12"/>
        <v/>
      </c>
      <c r="BO78" s="88"/>
      <c r="BP78" s="94"/>
      <c r="BQ78" s="95"/>
      <c r="BR78" s="95"/>
      <c r="BS78" s="96"/>
      <c r="BT78" s="96"/>
      <c r="BU78" s="96"/>
      <c r="BV78" s="97"/>
    </row>
    <row r="79" spans="1:74" s="45" customFormat="1" ht="27" customHeight="1" thickTop="1" thickBot="1" x14ac:dyDescent="0.25">
      <c r="A79" s="81"/>
      <c r="B79" s="304" t="str">
        <f>IF(C79="","",(VLOOKUP(C79,Lookups!$B$4:$C$2561,2,FALSE)))</f>
        <v/>
      </c>
      <c r="C79" s="366"/>
      <c r="D79" s="84"/>
      <c r="E79" s="84" t="str">
        <f t="shared" si="11"/>
        <v/>
      </c>
      <c r="F79" s="84"/>
      <c r="G79" s="99" t="str">
        <f t="shared" si="7"/>
        <v/>
      </c>
      <c r="H79" s="83"/>
      <c r="I79" s="83"/>
      <c r="J79" s="87"/>
      <c r="K79" s="89"/>
      <c r="L79" s="90"/>
      <c r="M79" s="90"/>
      <c r="N79" s="85"/>
      <c r="O79" s="87"/>
      <c r="P79" s="87"/>
      <c r="Q79" s="85"/>
      <c r="R79" s="86" t="str">
        <f t="shared" si="8"/>
        <v/>
      </c>
      <c r="S79" s="85"/>
      <c r="T79" s="86" t="str">
        <f t="shared" si="9"/>
        <v/>
      </c>
      <c r="U79" s="85"/>
      <c r="V79" s="86" t="str">
        <f t="shared" si="10"/>
        <v/>
      </c>
      <c r="W79" s="85"/>
      <c r="X79" s="87"/>
      <c r="Y79" s="87"/>
      <c r="Z79" s="91"/>
      <c r="AA79" s="91" t="s">
        <v>250</v>
      </c>
      <c r="AB79" s="91"/>
      <c r="AC79" s="91"/>
      <c r="AD79" s="91"/>
      <c r="AE79" s="91"/>
      <c r="AF79" s="92"/>
      <c r="AG79" s="93"/>
      <c r="AH79" s="87"/>
      <c r="AI79" s="93"/>
      <c r="AJ79" s="93"/>
      <c r="AK79" s="93"/>
      <c r="AL79" s="87"/>
      <c r="AM79" s="93"/>
      <c r="AN79" s="93"/>
      <c r="AO79" s="87"/>
      <c r="AP79" s="87"/>
      <c r="AQ79" s="93"/>
      <c r="AR79" s="93"/>
      <c r="AS79" s="93"/>
      <c r="AT79" s="93"/>
      <c r="AU79" s="93"/>
      <c r="AV79" s="93"/>
      <c r="AW79" s="91" t="s">
        <v>250</v>
      </c>
      <c r="AX79" s="93"/>
      <c r="AY79" s="93"/>
      <c r="AZ79" s="91" t="s">
        <v>250</v>
      </c>
      <c r="BA79" s="93"/>
      <c r="BB79" s="91" t="s">
        <v>250</v>
      </c>
      <c r="BC79" s="91" t="s">
        <v>250</v>
      </c>
      <c r="BD79" s="93"/>
      <c r="BE79" s="93"/>
      <c r="BF79" s="91" t="s">
        <v>87</v>
      </c>
      <c r="BG79" s="93"/>
      <c r="BH79" s="91" t="s">
        <v>456</v>
      </c>
      <c r="BI79" s="93"/>
      <c r="BJ79" s="93"/>
      <c r="BK79" s="93"/>
      <c r="BL79" s="92"/>
      <c r="BM79" s="92"/>
      <c r="BN79" s="86" t="str">
        <f t="shared" si="12"/>
        <v/>
      </c>
      <c r="BO79" s="88"/>
      <c r="BP79" s="94"/>
      <c r="BQ79" s="95"/>
      <c r="BR79" s="95"/>
      <c r="BS79" s="96"/>
      <c r="BT79" s="96"/>
      <c r="BU79" s="96"/>
      <c r="BV79" s="97"/>
    </row>
    <row r="80" spans="1:74" s="45" customFormat="1" ht="27" customHeight="1" thickTop="1" thickBot="1" x14ac:dyDescent="0.25">
      <c r="A80" s="81"/>
      <c r="B80" s="304" t="str">
        <f>IF(C80="","",(VLOOKUP(C80,Lookups!$B$4:$C$2561,2,FALSE)))</f>
        <v/>
      </c>
      <c r="C80" s="366"/>
      <c r="D80" s="84"/>
      <c r="E80" s="84" t="str">
        <f t="shared" si="11"/>
        <v/>
      </c>
      <c r="F80" s="84"/>
      <c r="G80" s="99" t="str">
        <f t="shared" si="7"/>
        <v/>
      </c>
      <c r="H80" s="83"/>
      <c r="I80" s="83"/>
      <c r="J80" s="87"/>
      <c r="K80" s="89"/>
      <c r="L80" s="90"/>
      <c r="M80" s="90"/>
      <c r="N80" s="85"/>
      <c r="O80" s="87"/>
      <c r="P80" s="87"/>
      <c r="Q80" s="85"/>
      <c r="R80" s="86" t="str">
        <f t="shared" si="8"/>
        <v/>
      </c>
      <c r="S80" s="85"/>
      <c r="T80" s="86" t="str">
        <f t="shared" si="9"/>
        <v/>
      </c>
      <c r="U80" s="85"/>
      <c r="V80" s="86" t="str">
        <f t="shared" si="10"/>
        <v/>
      </c>
      <c r="W80" s="85"/>
      <c r="X80" s="87"/>
      <c r="Y80" s="87"/>
      <c r="Z80" s="91"/>
      <c r="AA80" s="91" t="s">
        <v>250</v>
      </c>
      <c r="AB80" s="91"/>
      <c r="AC80" s="91"/>
      <c r="AD80" s="91"/>
      <c r="AE80" s="91"/>
      <c r="AF80" s="92"/>
      <c r="AG80" s="93"/>
      <c r="AH80" s="87"/>
      <c r="AI80" s="93"/>
      <c r="AJ80" s="93"/>
      <c r="AK80" s="93"/>
      <c r="AL80" s="87"/>
      <c r="AM80" s="93"/>
      <c r="AN80" s="93"/>
      <c r="AO80" s="87"/>
      <c r="AP80" s="87"/>
      <c r="AQ80" s="93"/>
      <c r="AR80" s="93"/>
      <c r="AS80" s="93"/>
      <c r="AT80" s="93"/>
      <c r="AU80" s="93"/>
      <c r="AV80" s="93"/>
      <c r="AW80" s="91" t="s">
        <v>250</v>
      </c>
      <c r="AX80" s="93"/>
      <c r="AY80" s="93"/>
      <c r="AZ80" s="91" t="s">
        <v>250</v>
      </c>
      <c r="BA80" s="93"/>
      <c r="BB80" s="91" t="s">
        <v>250</v>
      </c>
      <c r="BC80" s="91" t="s">
        <v>250</v>
      </c>
      <c r="BD80" s="93"/>
      <c r="BE80" s="93"/>
      <c r="BF80" s="91" t="s">
        <v>87</v>
      </c>
      <c r="BG80" s="93"/>
      <c r="BH80" s="91" t="s">
        <v>456</v>
      </c>
      <c r="BI80" s="93"/>
      <c r="BJ80" s="93"/>
      <c r="BK80" s="93"/>
      <c r="BL80" s="92"/>
      <c r="BM80" s="92"/>
      <c r="BN80" s="86" t="str">
        <f t="shared" si="12"/>
        <v/>
      </c>
      <c r="BO80" s="88"/>
      <c r="BP80" s="94"/>
      <c r="BQ80" s="95"/>
      <c r="BR80" s="95"/>
      <c r="BS80" s="96"/>
      <c r="BT80" s="96"/>
      <c r="BU80" s="96"/>
      <c r="BV80" s="97"/>
    </row>
    <row r="81" spans="1:74" s="45" customFormat="1" ht="27" customHeight="1" thickTop="1" thickBot="1" x14ac:dyDescent="0.25">
      <c r="A81" s="81"/>
      <c r="B81" s="304" t="str">
        <f>IF(C81="","",(VLOOKUP(C81,Lookups!$B$4:$C$2561,2,FALSE)))</f>
        <v/>
      </c>
      <c r="C81" s="366"/>
      <c r="D81" s="84"/>
      <c r="E81" s="84" t="str">
        <f t="shared" si="11"/>
        <v/>
      </c>
      <c r="F81" s="84"/>
      <c r="G81" s="99" t="str">
        <f t="shared" si="7"/>
        <v/>
      </c>
      <c r="H81" s="83"/>
      <c r="I81" s="83"/>
      <c r="J81" s="87"/>
      <c r="K81" s="89"/>
      <c r="L81" s="90"/>
      <c r="M81" s="90"/>
      <c r="N81" s="85"/>
      <c r="O81" s="87"/>
      <c r="P81" s="87"/>
      <c r="Q81" s="85"/>
      <c r="R81" s="86" t="str">
        <f t="shared" si="8"/>
        <v/>
      </c>
      <c r="S81" s="85"/>
      <c r="T81" s="86" t="str">
        <f t="shared" si="9"/>
        <v/>
      </c>
      <c r="U81" s="85"/>
      <c r="V81" s="86" t="str">
        <f t="shared" si="10"/>
        <v/>
      </c>
      <c r="W81" s="85"/>
      <c r="X81" s="87"/>
      <c r="Y81" s="87"/>
      <c r="Z81" s="91"/>
      <c r="AA81" s="91" t="s">
        <v>250</v>
      </c>
      <c r="AB81" s="91"/>
      <c r="AC81" s="91"/>
      <c r="AD81" s="91"/>
      <c r="AE81" s="91"/>
      <c r="AF81" s="92"/>
      <c r="AG81" s="93"/>
      <c r="AH81" s="87"/>
      <c r="AI81" s="93"/>
      <c r="AJ81" s="93"/>
      <c r="AK81" s="93"/>
      <c r="AL81" s="87"/>
      <c r="AM81" s="93"/>
      <c r="AN81" s="93"/>
      <c r="AO81" s="87"/>
      <c r="AP81" s="87"/>
      <c r="AQ81" s="93"/>
      <c r="AR81" s="93"/>
      <c r="AS81" s="93"/>
      <c r="AT81" s="93"/>
      <c r="AU81" s="93"/>
      <c r="AV81" s="93"/>
      <c r="AW81" s="91" t="s">
        <v>250</v>
      </c>
      <c r="AX81" s="93"/>
      <c r="AY81" s="93"/>
      <c r="AZ81" s="91" t="s">
        <v>250</v>
      </c>
      <c r="BA81" s="93"/>
      <c r="BB81" s="91" t="s">
        <v>250</v>
      </c>
      <c r="BC81" s="91" t="s">
        <v>250</v>
      </c>
      <c r="BD81" s="93"/>
      <c r="BE81" s="93"/>
      <c r="BF81" s="91" t="s">
        <v>87</v>
      </c>
      <c r="BG81" s="93"/>
      <c r="BH81" s="91" t="s">
        <v>456</v>
      </c>
      <c r="BI81" s="93"/>
      <c r="BJ81" s="93"/>
      <c r="BK81" s="93"/>
      <c r="BL81" s="92"/>
      <c r="BM81" s="92"/>
      <c r="BN81" s="86" t="str">
        <f t="shared" si="12"/>
        <v/>
      </c>
      <c r="BO81" s="88"/>
      <c r="BP81" s="94"/>
      <c r="BQ81" s="95"/>
      <c r="BR81" s="95"/>
      <c r="BS81" s="96"/>
      <c r="BT81" s="96"/>
      <c r="BU81" s="96"/>
      <c r="BV81" s="97"/>
    </row>
    <row r="82" spans="1:74" s="45" customFormat="1" ht="27" customHeight="1" thickTop="1" thickBot="1" x14ac:dyDescent="0.25">
      <c r="A82" s="81"/>
      <c r="B82" s="304" t="str">
        <f>IF(C82="","",(VLOOKUP(C82,Lookups!$B$4:$C$2561,2,FALSE)))</f>
        <v/>
      </c>
      <c r="C82" s="366"/>
      <c r="D82" s="84"/>
      <c r="E82" s="84" t="str">
        <f t="shared" si="11"/>
        <v/>
      </c>
      <c r="F82" s="84"/>
      <c r="G82" s="99" t="str">
        <f t="shared" si="7"/>
        <v/>
      </c>
      <c r="H82" s="83"/>
      <c r="I82" s="83"/>
      <c r="J82" s="87"/>
      <c r="K82" s="89"/>
      <c r="L82" s="90"/>
      <c r="M82" s="90"/>
      <c r="N82" s="85"/>
      <c r="O82" s="87"/>
      <c r="P82" s="87"/>
      <c r="Q82" s="85"/>
      <c r="R82" s="86" t="str">
        <f t="shared" si="8"/>
        <v/>
      </c>
      <c r="S82" s="85"/>
      <c r="T82" s="86" t="str">
        <f t="shared" si="9"/>
        <v/>
      </c>
      <c r="U82" s="85"/>
      <c r="V82" s="86" t="str">
        <f t="shared" si="10"/>
        <v/>
      </c>
      <c r="W82" s="85"/>
      <c r="X82" s="87"/>
      <c r="Y82" s="87"/>
      <c r="Z82" s="91"/>
      <c r="AA82" s="91" t="s">
        <v>250</v>
      </c>
      <c r="AB82" s="91"/>
      <c r="AC82" s="91"/>
      <c r="AD82" s="91"/>
      <c r="AE82" s="91"/>
      <c r="AF82" s="92"/>
      <c r="AG82" s="93"/>
      <c r="AH82" s="87"/>
      <c r="AI82" s="93"/>
      <c r="AJ82" s="93"/>
      <c r="AK82" s="93"/>
      <c r="AL82" s="87"/>
      <c r="AM82" s="93"/>
      <c r="AN82" s="93"/>
      <c r="AO82" s="87"/>
      <c r="AP82" s="87"/>
      <c r="AQ82" s="93"/>
      <c r="AR82" s="93"/>
      <c r="AS82" s="93"/>
      <c r="AT82" s="93"/>
      <c r="AU82" s="93"/>
      <c r="AV82" s="93"/>
      <c r="AW82" s="91" t="s">
        <v>250</v>
      </c>
      <c r="AX82" s="93"/>
      <c r="AY82" s="93"/>
      <c r="AZ82" s="91" t="s">
        <v>250</v>
      </c>
      <c r="BA82" s="93"/>
      <c r="BB82" s="91" t="s">
        <v>250</v>
      </c>
      <c r="BC82" s="91" t="s">
        <v>250</v>
      </c>
      <c r="BD82" s="93"/>
      <c r="BE82" s="93"/>
      <c r="BF82" s="91" t="s">
        <v>87</v>
      </c>
      <c r="BG82" s="93"/>
      <c r="BH82" s="91" t="s">
        <v>456</v>
      </c>
      <c r="BI82" s="93"/>
      <c r="BJ82" s="93"/>
      <c r="BK82" s="93"/>
      <c r="BL82" s="92"/>
      <c r="BM82" s="92"/>
      <c r="BN82" s="86" t="str">
        <f t="shared" si="12"/>
        <v/>
      </c>
      <c r="BO82" s="88"/>
      <c r="BP82" s="94"/>
      <c r="BQ82" s="95"/>
      <c r="BR82" s="95"/>
      <c r="BS82" s="96"/>
      <c r="BT82" s="96"/>
      <c r="BU82" s="96"/>
      <c r="BV82" s="97"/>
    </row>
    <row r="83" spans="1:74" s="45" customFormat="1" ht="27" customHeight="1" thickTop="1" thickBot="1" x14ac:dyDescent="0.25">
      <c r="A83" s="81"/>
      <c r="B83" s="304" t="str">
        <f>IF(C83="","",(VLOOKUP(C83,Lookups!$B$4:$C$2561,2,FALSE)))</f>
        <v/>
      </c>
      <c r="C83" s="366"/>
      <c r="D83" s="84"/>
      <c r="E83" s="84" t="str">
        <f t="shared" si="11"/>
        <v/>
      </c>
      <c r="F83" s="84"/>
      <c r="G83" s="99" t="str">
        <f t="shared" si="7"/>
        <v/>
      </c>
      <c r="H83" s="83"/>
      <c r="I83" s="83"/>
      <c r="J83" s="87"/>
      <c r="K83" s="89"/>
      <c r="L83" s="90"/>
      <c r="M83" s="90"/>
      <c r="N83" s="85"/>
      <c r="O83" s="87"/>
      <c r="P83" s="87"/>
      <c r="Q83" s="85"/>
      <c r="R83" s="86" t="str">
        <f t="shared" si="8"/>
        <v/>
      </c>
      <c r="S83" s="85"/>
      <c r="T83" s="86" t="str">
        <f t="shared" si="9"/>
        <v/>
      </c>
      <c r="U83" s="85"/>
      <c r="V83" s="86" t="str">
        <f t="shared" si="10"/>
        <v/>
      </c>
      <c r="W83" s="85"/>
      <c r="X83" s="87"/>
      <c r="Y83" s="87"/>
      <c r="Z83" s="91"/>
      <c r="AA83" s="91" t="s">
        <v>250</v>
      </c>
      <c r="AB83" s="91"/>
      <c r="AC83" s="91"/>
      <c r="AD83" s="91"/>
      <c r="AE83" s="91"/>
      <c r="AF83" s="92"/>
      <c r="AG83" s="93"/>
      <c r="AH83" s="87"/>
      <c r="AI83" s="93"/>
      <c r="AJ83" s="93"/>
      <c r="AK83" s="93"/>
      <c r="AL83" s="87"/>
      <c r="AM83" s="93"/>
      <c r="AN83" s="93"/>
      <c r="AO83" s="87"/>
      <c r="AP83" s="87"/>
      <c r="AQ83" s="93"/>
      <c r="AR83" s="93"/>
      <c r="AS83" s="93"/>
      <c r="AT83" s="93"/>
      <c r="AU83" s="93"/>
      <c r="AV83" s="93"/>
      <c r="AW83" s="91" t="s">
        <v>250</v>
      </c>
      <c r="AX83" s="93"/>
      <c r="AY83" s="93"/>
      <c r="AZ83" s="91" t="s">
        <v>250</v>
      </c>
      <c r="BA83" s="93"/>
      <c r="BB83" s="91" t="s">
        <v>250</v>
      </c>
      <c r="BC83" s="91" t="s">
        <v>250</v>
      </c>
      <c r="BD83" s="93"/>
      <c r="BE83" s="93"/>
      <c r="BF83" s="91" t="s">
        <v>87</v>
      </c>
      <c r="BG83" s="93"/>
      <c r="BH83" s="91" t="s">
        <v>456</v>
      </c>
      <c r="BI83" s="93"/>
      <c r="BJ83" s="93"/>
      <c r="BK83" s="93"/>
      <c r="BL83" s="92"/>
      <c r="BM83" s="92"/>
      <c r="BN83" s="86" t="str">
        <f t="shared" si="12"/>
        <v/>
      </c>
      <c r="BO83" s="88"/>
      <c r="BP83" s="94"/>
      <c r="BQ83" s="95"/>
      <c r="BR83" s="95"/>
      <c r="BS83" s="96"/>
      <c r="BT83" s="96"/>
      <c r="BU83" s="96"/>
      <c r="BV83" s="97"/>
    </row>
    <row r="84" spans="1:74" s="45" customFormat="1" ht="27" customHeight="1" thickTop="1" thickBot="1" x14ac:dyDescent="0.25">
      <c r="A84" s="81"/>
      <c r="B84" s="304" t="str">
        <f>IF(C84="","",(VLOOKUP(C84,Lookups!$B$4:$C$2561,2,FALSE)))</f>
        <v/>
      </c>
      <c r="C84" s="366"/>
      <c r="D84" s="84"/>
      <c r="E84" s="84" t="str">
        <f t="shared" si="11"/>
        <v/>
      </c>
      <c r="F84" s="84"/>
      <c r="G84" s="99" t="str">
        <f t="shared" si="7"/>
        <v/>
      </c>
      <c r="H84" s="83"/>
      <c r="I84" s="83"/>
      <c r="J84" s="87"/>
      <c r="K84" s="89"/>
      <c r="L84" s="90"/>
      <c r="M84" s="90"/>
      <c r="N84" s="85"/>
      <c r="O84" s="87"/>
      <c r="P84" s="87"/>
      <c r="Q84" s="85"/>
      <c r="R84" s="86" t="str">
        <f t="shared" si="8"/>
        <v/>
      </c>
      <c r="S84" s="85"/>
      <c r="T84" s="86" t="str">
        <f t="shared" si="9"/>
        <v/>
      </c>
      <c r="U84" s="85"/>
      <c r="V84" s="86" t="str">
        <f t="shared" si="10"/>
        <v/>
      </c>
      <c r="W84" s="85"/>
      <c r="X84" s="87"/>
      <c r="Y84" s="87"/>
      <c r="Z84" s="91"/>
      <c r="AA84" s="91" t="s">
        <v>250</v>
      </c>
      <c r="AB84" s="91"/>
      <c r="AC84" s="91"/>
      <c r="AD84" s="91"/>
      <c r="AE84" s="91"/>
      <c r="AF84" s="92"/>
      <c r="AG84" s="93"/>
      <c r="AH84" s="87"/>
      <c r="AI84" s="93"/>
      <c r="AJ84" s="93"/>
      <c r="AK84" s="93"/>
      <c r="AL84" s="87"/>
      <c r="AM84" s="93"/>
      <c r="AN84" s="93"/>
      <c r="AO84" s="87"/>
      <c r="AP84" s="87"/>
      <c r="AQ84" s="93"/>
      <c r="AR84" s="93"/>
      <c r="AS84" s="93"/>
      <c r="AT84" s="93"/>
      <c r="AU84" s="93"/>
      <c r="AV84" s="93"/>
      <c r="AW84" s="91" t="s">
        <v>250</v>
      </c>
      <c r="AX84" s="93"/>
      <c r="AY84" s="93"/>
      <c r="AZ84" s="91" t="s">
        <v>250</v>
      </c>
      <c r="BA84" s="93"/>
      <c r="BB84" s="91" t="s">
        <v>250</v>
      </c>
      <c r="BC84" s="91" t="s">
        <v>250</v>
      </c>
      <c r="BD84" s="93"/>
      <c r="BE84" s="93"/>
      <c r="BF84" s="91" t="s">
        <v>87</v>
      </c>
      <c r="BG84" s="93"/>
      <c r="BH84" s="91" t="s">
        <v>456</v>
      </c>
      <c r="BI84" s="93"/>
      <c r="BJ84" s="93"/>
      <c r="BK84" s="93"/>
      <c r="BL84" s="92"/>
      <c r="BM84" s="92"/>
      <c r="BN84" s="86" t="str">
        <f t="shared" si="12"/>
        <v/>
      </c>
      <c r="BO84" s="88"/>
      <c r="BP84" s="94"/>
      <c r="BQ84" s="95"/>
      <c r="BR84" s="95"/>
      <c r="BS84" s="96"/>
      <c r="BT84" s="96"/>
      <c r="BU84" s="96"/>
      <c r="BV84" s="97"/>
    </row>
    <row r="85" spans="1:74" s="45" customFormat="1" ht="27" customHeight="1" thickTop="1" thickBot="1" x14ac:dyDescent="0.25">
      <c r="A85" s="81"/>
      <c r="B85" s="304" t="str">
        <f>IF(C85="","",(VLOOKUP(C85,Lookups!$B$4:$C$2561,2,FALSE)))</f>
        <v/>
      </c>
      <c r="C85" s="366"/>
      <c r="D85" s="84"/>
      <c r="E85" s="84" t="str">
        <f t="shared" si="11"/>
        <v/>
      </c>
      <c r="F85" s="84"/>
      <c r="G85" s="99" t="str">
        <f t="shared" si="7"/>
        <v/>
      </c>
      <c r="H85" s="83"/>
      <c r="I85" s="83"/>
      <c r="J85" s="87"/>
      <c r="K85" s="89"/>
      <c r="L85" s="90"/>
      <c r="M85" s="90"/>
      <c r="N85" s="85"/>
      <c r="O85" s="87"/>
      <c r="P85" s="87"/>
      <c r="Q85" s="85"/>
      <c r="R85" s="86" t="str">
        <f t="shared" si="8"/>
        <v/>
      </c>
      <c r="S85" s="85"/>
      <c r="T85" s="86" t="str">
        <f t="shared" si="9"/>
        <v/>
      </c>
      <c r="U85" s="85"/>
      <c r="V85" s="86" t="str">
        <f t="shared" si="10"/>
        <v/>
      </c>
      <c r="W85" s="85"/>
      <c r="X85" s="87"/>
      <c r="Y85" s="87"/>
      <c r="Z85" s="91"/>
      <c r="AA85" s="91" t="s">
        <v>250</v>
      </c>
      <c r="AB85" s="91"/>
      <c r="AC85" s="91"/>
      <c r="AD85" s="91"/>
      <c r="AE85" s="91"/>
      <c r="AF85" s="92"/>
      <c r="AG85" s="93"/>
      <c r="AH85" s="87"/>
      <c r="AI85" s="93"/>
      <c r="AJ85" s="93"/>
      <c r="AK85" s="93"/>
      <c r="AL85" s="87"/>
      <c r="AM85" s="93"/>
      <c r="AN85" s="93"/>
      <c r="AO85" s="87"/>
      <c r="AP85" s="87"/>
      <c r="AQ85" s="93"/>
      <c r="AR85" s="93"/>
      <c r="AS85" s="93"/>
      <c r="AT85" s="93"/>
      <c r="AU85" s="93"/>
      <c r="AV85" s="93"/>
      <c r="AW85" s="91" t="s">
        <v>250</v>
      </c>
      <c r="AX85" s="93"/>
      <c r="AY85" s="93"/>
      <c r="AZ85" s="91" t="s">
        <v>250</v>
      </c>
      <c r="BA85" s="93"/>
      <c r="BB85" s="91" t="s">
        <v>250</v>
      </c>
      <c r="BC85" s="91" t="s">
        <v>250</v>
      </c>
      <c r="BD85" s="93"/>
      <c r="BE85" s="93"/>
      <c r="BF85" s="91" t="s">
        <v>87</v>
      </c>
      <c r="BG85" s="93"/>
      <c r="BH85" s="91" t="s">
        <v>456</v>
      </c>
      <c r="BI85" s="93"/>
      <c r="BJ85" s="93"/>
      <c r="BK85" s="93"/>
      <c r="BL85" s="92"/>
      <c r="BM85" s="92"/>
      <c r="BN85" s="86" t="str">
        <f t="shared" si="12"/>
        <v/>
      </c>
      <c r="BO85" s="88"/>
      <c r="BP85" s="94"/>
      <c r="BQ85" s="95"/>
      <c r="BR85" s="95"/>
      <c r="BS85" s="96"/>
      <c r="BT85" s="96"/>
      <c r="BU85" s="96"/>
      <c r="BV85" s="97"/>
    </row>
    <row r="86" spans="1:74" s="45" customFormat="1" ht="27" customHeight="1" thickTop="1" thickBot="1" x14ac:dyDescent="0.25">
      <c r="A86" s="81"/>
      <c r="B86" s="304" t="str">
        <f>IF(C86="","",(VLOOKUP(C86,Lookups!$B$4:$C$2561,2,FALSE)))</f>
        <v/>
      </c>
      <c r="C86" s="366"/>
      <c r="D86" s="84"/>
      <c r="E86" s="84" t="str">
        <f t="shared" si="11"/>
        <v/>
      </c>
      <c r="F86" s="84"/>
      <c r="G86" s="99" t="str">
        <f t="shared" si="7"/>
        <v/>
      </c>
      <c r="H86" s="83"/>
      <c r="I86" s="83"/>
      <c r="J86" s="87"/>
      <c r="K86" s="89"/>
      <c r="L86" s="90"/>
      <c r="M86" s="90"/>
      <c r="N86" s="85"/>
      <c r="O86" s="87"/>
      <c r="P86" s="87"/>
      <c r="Q86" s="85"/>
      <c r="R86" s="86" t="str">
        <f t="shared" si="8"/>
        <v/>
      </c>
      <c r="S86" s="85"/>
      <c r="T86" s="86" t="str">
        <f t="shared" si="9"/>
        <v/>
      </c>
      <c r="U86" s="85"/>
      <c r="V86" s="86" t="str">
        <f t="shared" si="10"/>
        <v/>
      </c>
      <c r="W86" s="85"/>
      <c r="X86" s="87"/>
      <c r="Y86" s="87"/>
      <c r="Z86" s="91"/>
      <c r="AA86" s="91" t="s">
        <v>250</v>
      </c>
      <c r="AB86" s="91"/>
      <c r="AC86" s="91"/>
      <c r="AD86" s="91"/>
      <c r="AE86" s="91"/>
      <c r="AF86" s="92"/>
      <c r="AG86" s="93"/>
      <c r="AH86" s="87"/>
      <c r="AI86" s="93"/>
      <c r="AJ86" s="93"/>
      <c r="AK86" s="93"/>
      <c r="AL86" s="87"/>
      <c r="AM86" s="93"/>
      <c r="AN86" s="93"/>
      <c r="AO86" s="87"/>
      <c r="AP86" s="87"/>
      <c r="AQ86" s="93"/>
      <c r="AR86" s="93"/>
      <c r="AS86" s="93"/>
      <c r="AT86" s="93"/>
      <c r="AU86" s="93"/>
      <c r="AV86" s="93"/>
      <c r="AW86" s="91" t="s">
        <v>250</v>
      </c>
      <c r="AX86" s="93"/>
      <c r="AY86" s="93"/>
      <c r="AZ86" s="91" t="s">
        <v>250</v>
      </c>
      <c r="BA86" s="93"/>
      <c r="BB86" s="91" t="s">
        <v>250</v>
      </c>
      <c r="BC86" s="91" t="s">
        <v>250</v>
      </c>
      <c r="BD86" s="93"/>
      <c r="BE86" s="93"/>
      <c r="BF86" s="91" t="s">
        <v>87</v>
      </c>
      <c r="BG86" s="93"/>
      <c r="BH86" s="91" t="s">
        <v>456</v>
      </c>
      <c r="BI86" s="93"/>
      <c r="BJ86" s="93"/>
      <c r="BK86" s="93"/>
      <c r="BL86" s="92"/>
      <c r="BM86" s="92"/>
      <c r="BN86" s="86" t="str">
        <f t="shared" si="12"/>
        <v/>
      </c>
      <c r="BO86" s="88"/>
      <c r="BP86" s="94"/>
      <c r="BQ86" s="95"/>
      <c r="BR86" s="95"/>
      <c r="BS86" s="96"/>
      <c r="BT86" s="96"/>
      <c r="BU86" s="96"/>
      <c r="BV86" s="97"/>
    </row>
    <row r="87" spans="1:74" s="45" customFormat="1" ht="27" customHeight="1" thickTop="1" thickBot="1" x14ac:dyDescent="0.25">
      <c r="A87" s="81"/>
      <c r="B87" s="304" t="str">
        <f>IF(C87="","",(VLOOKUP(C87,Lookups!$B$4:$C$2561,2,FALSE)))</f>
        <v/>
      </c>
      <c r="C87" s="366"/>
      <c r="D87" s="84"/>
      <c r="E87" s="84" t="str">
        <f t="shared" si="11"/>
        <v/>
      </c>
      <c r="F87" s="84"/>
      <c r="G87" s="99" t="str">
        <f t="shared" si="7"/>
        <v/>
      </c>
      <c r="H87" s="83"/>
      <c r="I87" s="83"/>
      <c r="J87" s="87"/>
      <c r="K87" s="89"/>
      <c r="L87" s="90"/>
      <c r="M87" s="90"/>
      <c r="N87" s="85"/>
      <c r="O87" s="87"/>
      <c r="P87" s="87"/>
      <c r="Q87" s="85"/>
      <c r="R87" s="86" t="str">
        <f t="shared" si="8"/>
        <v/>
      </c>
      <c r="S87" s="85"/>
      <c r="T87" s="86" t="str">
        <f t="shared" si="9"/>
        <v/>
      </c>
      <c r="U87" s="85"/>
      <c r="V87" s="86" t="str">
        <f t="shared" si="10"/>
        <v/>
      </c>
      <c r="W87" s="85"/>
      <c r="X87" s="87"/>
      <c r="Y87" s="87"/>
      <c r="Z87" s="91"/>
      <c r="AA87" s="91" t="s">
        <v>250</v>
      </c>
      <c r="AB87" s="91"/>
      <c r="AC87" s="91"/>
      <c r="AD87" s="91"/>
      <c r="AE87" s="91"/>
      <c r="AF87" s="92"/>
      <c r="AG87" s="93"/>
      <c r="AH87" s="87"/>
      <c r="AI87" s="93"/>
      <c r="AJ87" s="93"/>
      <c r="AK87" s="93"/>
      <c r="AL87" s="87"/>
      <c r="AM87" s="93"/>
      <c r="AN87" s="93"/>
      <c r="AO87" s="87"/>
      <c r="AP87" s="87"/>
      <c r="AQ87" s="93"/>
      <c r="AR87" s="93"/>
      <c r="AS87" s="93"/>
      <c r="AT87" s="93"/>
      <c r="AU87" s="93"/>
      <c r="AV87" s="93"/>
      <c r="AW87" s="91" t="s">
        <v>250</v>
      </c>
      <c r="AX87" s="93"/>
      <c r="AY87" s="93"/>
      <c r="AZ87" s="91" t="s">
        <v>250</v>
      </c>
      <c r="BA87" s="93"/>
      <c r="BB87" s="91" t="s">
        <v>250</v>
      </c>
      <c r="BC87" s="91" t="s">
        <v>250</v>
      </c>
      <c r="BD87" s="93"/>
      <c r="BE87" s="93"/>
      <c r="BF87" s="91" t="s">
        <v>87</v>
      </c>
      <c r="BG87" s="93"/>
      <c r="BH87" s="91" t="s">
        <v>456</v>
      </c>
      <c r="BI87" s="93"/>
      <c r="BJ87" s="93"/>
      <c r="BK87" s="93"/>
      <c r="BL87" s="92"/>
      <c r="BM87" s="92"/>
      <c r="BN87" s="86" t="str">
        <f t="shared" si="12"/>
        <v/>
      </c>
      <c r="BO87" s="88"/>
      <c r="BP87" s="94"/>
      <c r="BQ87" s="95"/>
      <c r="BR87" s="95"/>
      <c r="BS87" s="96"/>
      <c r="BT87" s="96"/>
      <c r="BU87" s="96"/>
      <c r="BV87" s="97"/>
    </row>
    <row r="88" spans="1:74" s="45" customFormat="1" ht="27" customHeight="1" thickTop="1" thickBot="1" x14ac:dyDescent="0.25">
      <c r="A88" s="81"/>
      <c r="B88" s="304" t="str">
        <f>IF(C88="","",(VLOOKUP(C88,Lookups!$B$4:$C$2561,2,FALSE)))</f>
        <v/>
      </c>
      <c r="C88" s="366"/>
      <c r="D88" s="84"/>
      <c r="E88" s="84" t="str">
        <f t="shared" si="11"/>
        <v/>
      </c>
      <c r="F88" s="84"/>
      <c r="G88" s="99" t="str">
        <f t="shared" si="7"/>
        <v/>
      </c>
      <c r="H88" s="83"/>
      <c r="I88" s="83"/>
      <c r="J88" s="87"/>
      <c r="K88" s="89"/>
      <c r="L88" s="90"/>
      <c r="M88" s="90"/>
      <c r="N88" s="85"/>
      <c r="O88" s="87"/>
      <c r="P88" s="87"/>
      <c r="Q88" s="85"/>
      <c r="R88" s="86" t="str">
        <f t="shared" si="8"/>
        <v/>
      </c>
      <c r="S88" s="85"/>
      <c r="T88" s="86" t="str">
        <f t="shared" si="9"/>
        <v/>
      </c>
      <c r="U88" s="85"/>
      <c r="V88" s="86" t="str">
        <f t="shared" si="10"/>
        <v/>
      </c>
      <c r="W88" s="85"/>
      <c r="X88" s="87"/>
      <c r="Y88" s="87"/>
      <c r="Z88" s="91"/>
      <c r="AA88" s="91" t="s">
        <v>250</v>
      </c>
      <c r="AB88" s="91"/>
      <c r="AC88" s="91"/>
      <c r="AD88" s="91"/>
      <c r="AE88" s="91"/>
      <c r="AF88" s="92"/>
      <c r="AG88" s="93"/>
      <c r="AH88" s="87"/>
      <c r="AI88" s="93"/>
      <c r="AJ88" s="93"/>
      <c r="AK88" s="93"/>
      <c r="AL88" s="87"/>
      <c r="AM88" s="93"/>
      <c r="AN88" s="93"/>
      <c r="AO88" s="87"/>
      <c r="AP88" s="87"/>
      <c r="AQ88" s="93"/>
      <c r="AR88" s="93"/>
      <c r="AS88" s="93"/>
      <c r="AT88" s="93"/>
      <c r="AU88" s="93"/>
      <c r="AV88" s="93"/>
      <c r="AW88" s="91" t="s">
        <v>250</v>
      </c>
      <c r="AX88" s="93"/>
      <c r="AY88" s="93"/>
      <c r="AZ88" s="91" t="s">
        <v>250</v>
      </c>
      <c r="BA88" s="93"/>
      <c r="BB88" s="91" t="s">
        <v>250</v>
      </c>
      <c r="BC88" s="91" t="s">
        <v>250</v>
      </c>
      <c r="BD88" s="93"/>
      <c r="BE88" s="93"/>
      <c r="BF88" s="91" t="s">
        <v>87</v>
      </c>
      <c r="BG88" s="93"/>
      <c r="BH88" s="91" t="s">
        <v>456</v>
      </c>
      <c r="BI88" s="93"/>
      <c r="BJ88" s="93"/>
      <c r="BK88" s="93"/>
      <c r="BL88" s="92"/>
      <c r="BM88" s="92"/>
      <c r="BN88" s="86" t="str">
        <f t="shared" si="12"/>
        <v/>
      </c>
      <c r="BO88" s="88"/>
      <c r="BP88" s="94"/>
      <c r="BQ88" s="95"/>
      <c r="BR88" s="95"/>
      <c r="BS88" s="96"/>
      <c r="BT88" s="96"/>
      <c r="BU88" s="96"/>
      <c r="BV88" s="97"/>
    </row>
    <row r="89" spans="1:74" s="45" customFormat="1" ht="27" customHeight="1" thickTop="1" thickBot="1" x14ac:dyDescent="0.25">
      <c r="A89" s="81"/>
      <c r="B89" s="304" t="str">
        <f>IF(C89="","",(VLOOKUP(C89,Lookups!$B$4:$C$2561,2,FALSE)))</f>
        <v/>
      </c>
      <c r="C89" s="366"/>
      <c r="D89" s="84"/>
      <c r="E89" s="84" t="str">
        <f t="shared" si="11"/>
        <v/>
      </c>
      <c r="F89" s="84"/>
      <c r="G89" s="99" t="str">
        <f t="shared" si="7"/>
        <v/>
      </c>
      <c r="H89" s="83"/>
      <c r="I89" s="83"/>
      <c r="J89" s="87"/>
      <c r="K89" s="89"/>
      <c r="L89" s="90"/>
      <c r="M89" s="90"/>
      <c r="N89" s="85"/>
      <c r="O89" s="87"/>
      <c r="P89" s="87"/>
      <c r="Q89" s="85"/>
      <c r="R89" s="86" t="str">
        <f t="shared" si="8"/>
        <v/>
      </c>
      <c r="S89" s="85"/>
      <c r="T89" s="86" t="str">
        <f t="shared" si="9"/>
        <v/>
      </c>
      <c r="U89" s="85"/>
      <c r="V89" s="86" t="str">
        <f t="shared" si="10"/>
        <v/>
      </c>
      <c r="W89" s="85"/>
      <c r="X89" s="87"/>
      <c r="Y89" s="87"/>
      <c r="Z89" s="91"/>
      <c r="AA89" s="91" t="s">
        <v>250</v>
      </c>
      <c r="AB89" s="91"/>
      <c r="AC89" s="91"/>
      <c r="AD89" s="91"/>
      <c r="AE89" s="91"/>
      <c r="AF89" s="92"/>
      <c r="AG89" s="93"/>
      <c r="AH89" s="87"/>
      <c r="AI89" s="93"/>
      <c r="AJ89" s="93"/>
      <c r="AK89" s="93"/>
      <c r="AL89" s="87"/>
      <c r="AM89" s="93"/>
      <c r="AN89" s="93"/>
      <c r="AO89" s="87"/>
      <c r="AP89" s="87"/>
      <c r="AQ89" s="93"/>
      <c r="AR89" s="93"/>
      <c r="AS89" s="93"/>
      <c r="AT89" s="93"/>
      <c r="AU89" s="93"/>
      <c r="AV89" s="93"/>
      <c r="AW89" s="91" t="s">
        <v>250</v>
      </c>
      <c r="AX89" s="93"/>
      <c r="AY89" s="93"/>
      <c r="AZ89" s="91" t="s">
        <v>250</v>
      </c>
      <c r="BA89" s="93"/>
      <c r="BB89" s="91" t="s">
        <v>250</v>
      </c>
      <c r="BC89" s="91" t="s">
        <v>250</v>
      </c>
      <c r="BD89" s="93"/>
      <c r="BE89" s="93"/>
      <c r="BF89" s="91" t="s">
        <v>87</v>
      </c>
      <c r="BG89" s="93"/>
      <c r="BH89" s="91" t="s">
        <v>456</v>
      </c>
      <c r="BI89" s="93"/>
      <c r="BJ89" s="93"/>
      <c r="BK89" s="93"/>
      <c r="BL89" s="92"/>
      <c r="BM89" s="92"/>
      <c r="BN89" s="86" t="str">
        <f t="shared" si="12"/>
        <v/>
      </c>
      <c r="BO89" s="88"/>
      <c r="BP89" s="94"/>
      <c r="BQ89" s="95"/>
      <c r="BR89" s="95"/>
      <c r="BS89" s="96"/>
      <c r="BT89" s="96"/>
      <c r="BU89" s="96"/>
      <c r="BV89" s="97"/>
    </row>
    <row r="90" spans="1:74" s="45" customFormat="1" ht="27" customHeight="1" thickTop="1" thickBot="1" x14ac:dyDescent="0.25">
      <c r="A90" s="81"/>
      <c r="B90" s="304" t="str">
        <f>IF(C90="","",(VLOOKUP(C90,Lookups!$B$4:$C$2561,2,FALSE)))</f>
        <v/>
      </c>
      <c r="C90" s="366"/>
      <c r="D90" s="84"/>
      <c r="E90" s="84" t="str">
        <f t="shared" si="11"/>
        <v/>
      </c>
      <c r="F90" s="84"/>
      <c r="G90" s="99" t="str">
        <f t="shared" si="7"/>
        <v/>
      </c>
      <c r="H90" s="83"/>
      <c r="I90" s="83"/>
      <c r="J90" s="87"/>
      <c r="K90" s="89"/>
      <c r="L90" s="90"/>
      <c r="M90" s="90"/>
      <c r="N90" s="85"/>
      <c r="O90" s="87"/>
      <c r="P90" s="87"/>
      <c r="Q90" s="85"/>
      <c r="R90" s="86" t="str">
        <f t="shared" si="8"/>
        <v/>
      </c>
      <c r="S90" s="85"/>
      <c r="T90" s="86" t="str">
        <f t="shared" si="9"/>
        <v/>
      </c>
      <c r="U90" s="85"/>
      <c r="V90" s="86" t="str">
        <f t="shared" si="10"/>
        <v/>
      </c>
      <c r="W90" s="85"/>
      <c r="X90" s="87"/>
      <c r="Y90" s="87"/>
      <c r="Z90" s="91"/>
      <c r="AA90" s="91" t="s">
        <v>250</v>
      </c>
      <c r="AB90" s="91"/>
      <c r="AC90" s="91"/>
      <c r="AD90" s="91"/>
      <c r="AE90" s="91"/>
      <c r="AF90" s="92"/>
      <c r="AG90" s="93"/>
      <c r="AH90" s="87"/>
      <c r="AI90" s="93"/>
      <c r="AJ90" s="93"/>
      <c r="AK90" s="93"/>
      <c r="AL90" s="87"/>
      <c r="AM90" s="93"/>
      <c r="AN90" s="93"/>
      <c r="AO90" s="87"/>
      <c r="AP90" s="87"/>
      <c r="AQ90" s="93"/>
      <c r="AR90" s="93"/>
      <c r="AS90" s="93"/>
      <c r="AT90" s="93"/>
      <c r="AU90" s="93"/>
      <c r="AV90" s="93"/>
      <c r="AW90" s="91" t="s">
        <v>250</v>
      </c>
      <c r="AX90" s="93"/>
      <c r="AY90" s="93"/>
      <c r="AZ90" s="91" t="s">
        <v>250</v>
      </c>
      <c r="BA90" s="93"/>
      <c r="BB90" s="91" t="s">
        <v>250</v>
      </c>
      <c r="BC90" s="91" t="s">
        <v>250</v>
      </c>
      <c r="BD90" s="93"/>
      <c r="BE90" s="93"/>
      <c r="BF90" s="91" t="s">
        <v>87</v>
      </c>
      <c r="BG90" s="93"/>
      <c r="BH90" s="91" t="s">
        <v>456</v>
      </c>
      <c r="BI90" s="93"/>
      <c r="BJ90" s="93"/>
      <c r="BK90" s="93"/>
      <c r="BL90" s="92"/>
      <c r="BM90" s="92"/>
      <c r="BN90" s="86" t="str">
        <f t="shared" si="12"/>
        <v/>
      </c>
      <c r="BO90" s="88"/>
      <c r="BP90" s="94"/>
      <c r="BQ90" s="95"/>
      <c r="BR90" s="95"/>
      <c r="BS90" s="96"/>
      <c r="BT90" s="96"/>
      <c r="BU90" s="96"/>
      <c r="BV90" s="97"/>
    </row>
    <row r="91" spans="1:74" s="45" customFormat="1" ht="27" customHeight="1" thickTop="1" thickBot="1" x14ac:dyDescent="0.25">
      <c r="A91" s="81"/>
      <c r="B91" s="304" t="str">
        <f>IF(C91="","",(VLOOKUP(C91,Lookups!$B$4:$C$2561,2,FALSE)))</f>
        <v/>
      </c>
      <c r="C91" s="366"/>
      <c r="D91" s="84"/>
      <c r="E91" s="84" t="str">
        <f t="shared" si="11"/>
        <v/>
      </c>
      <c r="F91" s="84"/>
      <c r="G91" s="99" t="str">
        <f t="shared" si="7"/>
        <v/>
      </c>
      <c r="H91" s="83"/>
      <c r="I91" s="83"/>
      <c r="J91" s="87"/>
      <c r="K91" s="89"/>
      <c r="L91" s="90"/>
      <c r="M91" s="90"/>
      <c r="N91" s="85"/>
      <c r="O91" s="87"/>
      <c r="P91" s="87"/>
      <c r="Q91" s="85"/>
      <c r="R91" s="86" t="str">
        <f t="shared" si="8"/>
        <v/>
      </c>
      <c r="S91" s="85"/>
      <c r="T91" s="86" t="str">
        <f t="shared" si="9"/>
        <v/>
      </c>
      <c r="U91" s="85"/>
      <c r="V91" s="86" t="str">
        <f t="shared" si="10"/>
        <v/>
      </c>
      <c r="W91" s="85"/>
      <c r="X91" s="87"/>
      <c r="Y91" s="87"/>
      <c r="Z91" s="91"/>
      <c r="AA91" s="91" t="s">
        <v>250</v>
      </c>
      <c r="AB91" s="91"/>
      <c r="AC91" s="91"/>
      <c r="AD91" s="91"/>
      <c r="AE91" s="91"/>
      <c r="AF91" s="92"/>
      <c r="AG91" s="93"/>
      <c r="AH91" s="87"/>
      <c r="AI91" s="93"/>
      <c r="AJ91" s="93"/>
      <c r="AK91" s="93"/>
      <c r="AL91" s="87"/>
      <c r="AM91" s="93"/>
      <c r="AN91" s="93"/>
      <c r="AO91" s="87"/>
      <c r="AP91" s="87"/>
      <c r="AQ91" s="93"/>
      <c r="AR91" s="93"/>
      <c r="AS91" s="93"/>
      <c r="AT91" s="93"/>
      <c r="AU91" s="93"/>
      <c r="AV91" s="93"/>
      <c r="AW91" s="91" t="s">
        <v>250</v>
      </c>
      <c r="AX91" s="93"/>
      <c r="AY91" s="93"/>
      <c r="AZ91" s="91" t="s">
        <v>250</v>
      </c>
      <c r="BA91" s="93"/>
      <c r="BB91" s="91" t="s">
        <v>250</v>
      </c>
      <c r="BC91" s="91" t="s">
        <v>250</v>
      </c>
      <c r="BD91" s="93"/>
      <c r="BE91" s="93"/>
      <c r="BF91" s="91" t="s">
        <v>87</v>
      </c>
      <c r="BG91" s="93"/>
      <c r="BH91" s="91" t="s">
        <v>456</v>
      </c>
      <c r="BI91" s="93"/>
      <c r="BJ91" s="93"/>
      <c r="BK91" s="93"/>
      <c r="BL91" s="92"/>
      <c r="BM91" s="92"/>
      <c r="BN91" s="86" t="str">
        <f t="shared" si="12"/>
        <v/>
      </c>
      <c r="BO91" s="88"/>
      <c r="BP91" s="94"/>
      <c r="BQ91" s="95"/>
      <c r="BR91" s="95"/>
      <c r="BS91" s="96"/>
      <c r="BT91" s="96"/>
      <c r="BU91" s="96"/>
      <c r="BV91" s="97"/>
    </row>
    <row r="92" spans="1:74" s="45" customFormat="1" ht="27" customHeight="1" thickTop="1" thickBot="1" x14ac:dyDescent="0.25">
      <c r="A92" s="81"/>
      <c r="B92" s="304" t="str">
        <f>IF(C92="","",(VLOOKUP(C92,Lookups!$B$4:$C$2561,2,FALSE)))</f>
        <v/>
      </c>
      <c r="C92" s="366"/>
      <c r="D92" s="84"/>
      <c r="E92" s="84" t="str">
        <f t="shared" si="11"/>
        <v/>
      </c>
      <c r="F92" s="84"/>
      <c r="G92" s="99" t="str">
        <f t="shared" si="7"/>
        <v/>
      </c>
      <c r="H92" s="83"/>
      <c r="I92" s="83"/>
      <c r="J92" s="87"/>
      <c r="K92" s="89"/>
      <c r="L92" s="90"/>
      <c r="M92" s="90"/>
      <c r="N92" s="85"/>
      <c r="O92" s="87"/>
      <c r="P92" s="87"/>
      <c r="Q92" s="85"/>
      <c r="R92" s="86" t="str">
        <f t="shared" si="8"/>
        <v/>
      </c>
      <c r="S92" s="85"/>
      <c r="T92" s="86" t="str">
        <f t="shared" si="9"/>
        <v/>
      </c>
      <c r="U92" s="85"/>
      <c r="V92" s="86" t="str">
        <f t="shared" si="10"/>
        <v/>
      </c>
      <c r="W92" s="85"/>
      <c r="X92" s="87"/>
      <c r="Y92" s="87"/>
      <c r="Z92" s="91"/>
      <c r="AA92" s="91" t="s">
        <v>250</v>
      </c>
      <c r="AB92" s="91"/>
      <c r="AC92" s="91"/>
      <c r="AD92" s="91"/>
      <c r="AE92" s="91"/>
      <c r="AF92" s="92"/>
      <c r="AG92" s="93"/>
      <c r="AH92" s="87"/>
      <c r="AI92" s="93"/>
      <c r="AJ92" s="93"/>
      <c r="AK92" s="93"/>
      <c r="AL92" s="87"/>
      <c r="AM92" s="93"/>
      <c r="AN92" s="93"/>
      <c r="AO92" s="87"/>
      <c r="AP92" s="87"/>
      <c r="AQ92" s="93"/>
      <c r="AR92" s="93"/>
      <c r="AS92" s="93"/>
      <c r="AT92" s="93"/>
      <c r="AU92" s="93"/>
      <c r="AV92" s="93"/>
      <c r="AW92" s="91" t="s">
        <v>250</v>
      </c>
      <c r="AX92" s="93"/>
      <c r="AY92" s="93"/>
      <c r="AZ92" s="91" t="s">
        <v>250</v>
      </c>
      <c r="BA92" s="93"/>
      <c r="BB92" s="91" t="s">
        <v>250</v>
      </c>
      <c r="BC92" s="91" t="s">
        <v>250</v>
      </c>
      <c r="BD92" s="93"/>
      <c r="BE92" s="93"/>
      <c r="BF92" s="91" t="s">
        <v>87</v>
      </c>
      <c r="BG92" s="93"/>
      <c r="BH92" s="91" t="s">
        <v>456</v>
      </c>
      <c r="BI92" s="93"/>
      <c r="BJ92" s="93"/>
      <c r="BK92" s="93"/>
      <c r="BL92" s="92"/>
      <c r="BM92" s="92"/>
      <c r="BN92" s="86" t="str">
        <f t="shared" si="12"/>
        <v/>
      </c>
      <c r="BO92" s="88"/>
      <c r="BP92" s="94"/>
      <c r="BQ92" s="95"/>
      <c r="BR92" s="95"/>
      <c r="BS92" s="96"/>
      <c r="BT92" s="96"/>
      <c r="BU92" s="96"/>
      <c r="BV92" s="97"/>
    </row>
    <row r="93" spans="1:74" s="45" customFormat="1" ht="27" customHeight="1" thickTop="1" thickBot="1" x14ac:dyDescent="0.25">
      <c r="A93" s="81"/>
      <c r="B93" s="304" t="str">
        <f>IF(C93="","",(VLOOKUP(C93,Lookups!$B$4:$C$2561,2,FALSE)))</f>
        <v/>
      </c>
      <c r="C93" s="366"/>
      <c r="D93" s="84"/>
      <c r="E93" s="84" t="str">
        <f t="shared" si="11"/>
        <v/>
      </c>
      <c r="F93" s="84"/>
      <c r="G93" s="99" t="str">
        <f t="shared" si="7"/>
        <v/>
      </c>
      <c r="H93" s="83"/>
      <c r="I93" s="83"/>
      <c r="J93" s="87"/>
      <c r="K93" s="89"/>
      <c r="L93" s="90"/>
      <c r="M93" s="90"/>
      <c r="N93" s="85"/>
      <c r="O93" s="87"/>
      <c r="P93" s="87"/>
      <c r="Q93" s="85"/>
      <c r="R93" s="86" t="str">
        <f t="shared" si="8"/>
        <v/>
      </c>
      <c r="S93" s="85"/>
      <c r="T93" s="86" t="str">
        <f t="shared" si="9"/>
        <v/>
      </c>
      <c r="U93" s="85"/>
      <c r="V93" s="86" t="str">
        <f t="shared" si="10"/>
        <v/>
      </c>
      <c r="W93" s="85"/>
      <c r="X93" s="87"/>
      <c r="Y93" s="87"/>
      <c r="Z93" s="91"/>
      <c r="AA93" s="91" t="s">
        <v>250</v>
      </c>
      <c r="AB93" s="91"/>
      <c r="AC93" s="91"/>
      <c r="AD93" s="91"/>
      <c r="AE93" s="91"/>
      <c r="AF93" s="92"/>
      <c r="AG93" s="93"/>
      <c r="AH93" s="87"/>
      <c r="AI93" s="93"/>
      <c r="AJ93" s="93"/>
      <c r="AK93" s="93"/>
      <c r="AL93" s="87"/>
      <c r="AM93" s="93"/>
      <c r="AN93" s="93"/>
      <c r="AO93" s="87"/>
      <c r="AP93" s="87"/>
      <c r="AQ93" s="93"/>
      <c r="AR93" s="93"/>
      <c r="AS93" s="93"/>
      <c r="AT93" s="93"/>
      <c r="AU93" s="93"/>
      <c r="AV93" s="93"/>
      <c r="AW93" s="91" t="s">
        <v>250</v>
      </c>
      <c r="AX93" s="93"/>
      <c r="AY93" s="93"/>
      <c r="AZ93" s="91" t="s">
        <v>250</v>
      </c>
      <c r="BA93" s="93"/>
      <c r="BB93" s="91" t="s">
        <v>250</v>
      </c>
      <c r="BC93" s="91" t="s">
        <v>250</v>
      </c>
      <c r="BD93" s="93"/>
      <c r="BE93" s="93"/>
      <c r="BF93" s="91" t="s">
        <v>87</v>
      </c>
      <c r="BG93" s="93"/>
      <c r="BH93" s="91" t="s">
        <v>456</v>
      </c>
      <c r="BI93" s="93"/>
      <c r="BJ93" s="93"/>
      <c r="BK93" s="93"/>
      <c r="BL93" s="92"/>
      <c r="BM93" s="92"/>
      <c r="BN93" s="86" t="str">
        <f t="shared" si="12"/>
        <v/>
      </c>
      <c r="BO93" s="88"/>
      <c r="BP93" s="94"/>
      <c r="BQ93" s="95"/>
      <c r="BR93" s="95"/>
      <c r="BS93" s="96"/>
      <c r="BT93" s="96"/>
      <c r="BU93" s="96"/>
      <c r="BV93" s="97"/>
    </row>
    <row r="94" spans="1:74" s="45" customFormat="1" ht="27" customHeight="1" thickTop="1" thickBot="1" x14ac:dyDescent="0.25">
      <c r="A94" s="81"/>
      <c r="B94" s="304" t="str">
        <f>IF(C94="","",(VLOOKUP(C94,Lookups!$B$4:$C$2561,2,FALSE)))</f>
        <v/>
      </c>
      <c r="C94" s="366"/>
      <c r="D94" s="84"/>
      <c r="E94" s="84" t="str">
        <f t="shared" si="11"/>
        <v/>
      </c>
      <c r="F94" s="84"/>
      <c r="G94" s="99" t="str">
        <f t="shared" si="7"/>
        <v/>
      </c>
      <c r="H94" s="83"/>
      <c r="I94" s="83"/>
      <c r="J94" s="87"/>
      <c r="K94" s="89"/>
      <c r="L94" s="90"/>
      <c r="M94" s="90"/>
      <c r="N94" s="85"/>
      <c r="O94" s="87"/>
      <c r="P94" s="87"/>
      <c r="Q94" s="85"/>
      <c r="R94" s="86" t="str">
        <f t="shared" si="8"/>
        <v/>
      </c>
      <c r="S94" s="85"/>
      <c r="T94" s="86" t="str">
        <f t="shared" si="9"/>
        <v/>
      </c>
      <c r="U94" s="85"/>
      <c r="V94" s="86" t="str">
        <f t="shared" si="10"/>
        <v/>
      </c>
      <c r="W94" s="85"/>
      <c r="X94" s="87"/>
      <c r="Y94" s="87"/>
      <c r="Z94" s="91"/>
      <c r="AA94" s="91" t="s">
        <v>250</v>
      </c>
      <c r="AB94" s="91"/>
      <c r="AC94" s="91"/>
      <c r="AD94" s="91"/>
      <c r="AE94" s="91"/>
      <c r="AF94" s="92"/>
      <c r="AG94" s="93"/>
      <c r="AH94" s="87"/>
      <c r="AI94" s="93"/>
      <c r="AJ94" s="93"/>
      <c r="AK94" s="93"/>
      <c r="AL94" s="87"/>
      <c r="AM94" s="93"/>
      <c r="AN94" s="93"/>
      <c r="AO94" s="87"/>
      <c r="AP94" s="87"/>
      <c r="AQ94" s="93"/>
      <c r="AR94" s="93"/>
      <c r="AS94" s="93"/>
      <c r="AT94" s="93"/>
      <c r="AU94" s="93"/>
      <c r="AV94" s="93"/>
      <c r="AW94" s="91" t="s">
        <v>250</v>
      </c>
      <c r="AX94" s="93"/>
      <c r="AY94" s="93"/>
      <c r="AZ94" s="91" t="s">
        <v>250</v>
      </c>
      <c r="BA94" s="93"/>
      <c r="BB94" s="91" t="s">
        <v>250</v>
      </c>
      <c r="BC94" s="91" t="s">
        <v>250</v>
      </c>
      <c r="BD94" s="93"/>
      <c r="BE94" s="93"/>
      <c r="BF94" s="91" t="s">
        <v>87</v>
      </c>
      <c r="BG94" s="93"/>
      <c r="BH94" s="91" t="s">
        <v>456</v>
      </c>
      <c r="BI94" s="93"/>
      <c r="BJ94" s="93"/>
      <c r="BK94" s="93"/>
      <c r="BL94" s="92"/>
      <c r="BM94" s="92"/>
      <c r="BN94" s="86" t="str">
        <f t="shared" si="12"/>
        <v/>
      </c>
      <c r="BO94" s="88"/>
      <c r="BP94" s="94"/>
      <c r="BQ94" s="95"/>
      <c r="BR94" s="95"/>
      <c r="BS94" s="96"/>
      <c r="BT94" s="96"/>
      <c r="BU94" s="96"/>
      <c r="BV94" s="97"/>
    </row>
    <row r="95" spans="1:74" s="45" customFormat="1" ht="27" customHeight="1" thickTop="1" thickBot="1" x14ac:dyDescent="0.25">
      <c r="A95" s="81"/>
      <c r="B95" s="304" t="str">
        <f>IF(C95="","",(VLOOKUP(C95,Lookups!$B$4:$C$2561,2,FALSE)))</f>
        <v/>
      </c>
      <c r="C95" s="366"/>
      <c r="D95" s="84"/>
      <c r="E95" s="84" t="str">
        <f t="shared" si="11"/>
        <v/>
      </c>
      <c r="F95" s="84"/>
      <c r="G95" s="99" t="str">
        <f t="shared" si="7"/>
        <v/>
      </c>
      <c r="H95" s="83"/>
      <c r="I95" s="83"/>
      <c r="J95" s="87"/>
      <c r="K95" s="89"/>
      <c r="L95" s="90"/>
      <c r="M95" s="90"/>
      <c r="N95" s="85"/>
      <c r="O95" s="87"/>
      <c r="P95" s="87"/>
      <c r="Q95" s="85"/>
      <c r="R95" s="86" t="str">
        <f t="shared" si="8"/>
        <v/>
      </c>
      <c r="S95" s="85"/>
      <c r="T95" s="86" t="str">
        <f t="shared" si="9"/>
        <v/>
      </c>
      <c r="U95" s="85"/>
      <c r="V95" s="86" t="str">
        <f t="shared" si="10"/>
        <v/>
      </c>
      <c r="W95" s="85"/>
      <c r="X95" s="87"/>
      <c r="Y95" s="87"/>
      <c r="Z95" s="91"/>
      <c r="AA95" s="91" t="s">
        <v>250</v>
      </c>
      <c r="AB95" s="91"/>
      <c r="AC95" s="91"/>
      <c r="AD95" s="91"/>
      <c r="AE95" s="91"/>
      <c r="AF95" s="92"/>
      <c r="AG95" s="93"/>
      <c r="AH95" s="87"/>
      <c r="AI95" s="93"/>
      <c r="AJ95" s="93"/>
      <c r="AK95" s="93"/>
      <c r="AL95" s="87"/>
      <c r="AM95" s="93"/>
      <c r="AN95" s="93"/>
      <c r="AO95" s="87"/>
      <c r="AP95" s="87"/>
      <c r="AQ95" s="93"/>
      <c r="AR95" s="93"/>
      <c r="AS95" s="93"/>
      <c r="AT95" s="93"/>
      <c r="AU95" s="93"/>
      <c r="AV95" s="93"/>
      <c r="AW95" s="91" t="s">
        <v>250</v>
      </c>
      <c r="AX95" s="93"/>
      <c r="AY95" s="93"/>
      <c r="AZ95" s="91" t="s">
        <v>250</v>
      </c>
      <c r="BA95" s="93"/>
      <c r="BB95" s="91" t="s">
        <v>250</v>
      </c>
      <c r="BC95" s="91" t="s">
        <v>250</v>
      </c>
      <c r="BD95" s="93"/>
      <c r="BE95" s="93"/>
      <c r="BF95" s="91" t="s">
        <v>87</v>
      </c>
      <c r="BG95" s="93"/>
      <c r="BH95" s="91" t="s">
        <v>456</v>
      </c>
      <c r="BI95" s="93"/>
      <c r="BJ95" s="93"/>
      <c r="BK95" s="93"/>
      <c r="BL95" s="92"/>
      <c r="BM95" s="92"/>
      <c r="BN95" s="86" t="str">
        <f t="shared" si="12"/>
        <v/>
      </c>
      <c r="BO95" s="88"/>
      <c r="BP95" s="94"/>
      <c r="BQ95" s="95"/>
      <c r="BR95" s="95"/>
      <c r="BS95" s="96"/>
      <c r="BT95" s="96"/>
      <c r="BU95" s="96"/>
      <c r="BV95" s="97"/>
    </row>
    <row r="96" spans="1:74" s="45" customFormat="1" ht="27" customHeight="1" thickTop="1" thickBot="1" x14ac:dyDescent="0.25">
      <c r="A96" s="81"/>
      <c r="B96" s="304" t="str">
        <f>IF(C96="","",(VLOOKUP(C96,Lookups!$B$4:$C$2561,2,FALSE)))</f>
        <v/>
      </c>
      <c r="C96" s="366"/>
      <c r="D96" s="84"/>
      <c r="E96" s="84" t="str">
        <f t="shared" si="11"/>
        <v/>
      </c>
      <c r="F96" s="84"/>
      <c r="G96" s="99" t="str">
        <f t="shared" si="7"/>
        <v/>
      </c>
      <c r="H96" s="83"/>
      <c r="I96" s="83"/>
      <c r="J96" s="87"/>
      <c r="K96" s="89"/>
      <c r="L96" s="90"/>
      <c r="M96" s="90"/>
      <c r="N96" s="85"/>
      <c r="O96" s="87"/>
      <c r="P96" s="87"/>
      <c r="Q96" s="85"/>
      <c r="R96" s="86" t="str">
        <f t="shared" si="8"/>
        <v/>
      </c>
      <c r="S96" s="85"/>
      <c r="T96" s="86" t="str">
        <f t="shared" si="9"/>
        <v/>
      </c>
      <c r="U96" s="85"/>
      <c r="V96" s="86" t="str">
        <f t="shared" si="10"/>
        <v/>
      </c>
      <c r="W96" s="85"/>
      <c r="X96" s="87"/>
      <c r="Y96" s="87"/>
      <c r="Z96" s="91"/>
      <c r="AA96" s="91" t="s">
        <v>250</v>
      </c>
      <c r="AB96" s="91"/>
      <c r="AC96" s="91"/>
      <c r="AD96" s="91"/>
      <c r="AE96" s="91"/>
      <c r="AF96" s="92"/>
      <c r="AG96" s="93"/>
      <c r="AH96" s="87"/>
      <c r="AI96" s="93"/>
      <c r="AJ96" s="93"/>
      <c r="AK96" s="93"/>
      <c r="AL96" s="87"/>
      <c r="AM96" s="93"/>
      <c r="AN96" s="93"/>
      <c r="AO96" s="87"/>
      <c r="AP96" s="87"/>
      <c r="AQ96" s="93"/>
      <c r="AR96" s="93"/>
      <c r="AS96" s="93"/>
      <c r="AT96" s="93"/>
      <c r="AU96" s="93"/>
      <c r="AV96" s="93"/>
      <c r="AW96" s="91" t="s">
        <v>250</v>
      </c>
      <c r="AX96" s="93"/>
      <c r="AY96" s="93"/>
      <c r="AZ96" s="91" t="s">
        <v>250</v>
      </c>
      <c r="BA96" s="93"/>
      <c r="BB96" s="91" t="s">
        <v>250</v>
      </c>
      <c r="BC96" s="91" t="s">
        <v>250</v>
      </c>
      <c r="BD96" s="93"/>
      <c r="BE96" s="93"/>
      <c r="BF96" s="91" t="s">
        <v>87</v>
      </c>
      <c r="BG96" s="93"/>
      <c r="BH96" s="91" t="s">
        <v>456</v>
      </c>
      <c r="BI96" s="93"/>
      <c r="BJ96" s="93"/>
      <c r="BK96" s="93"/>
      <c r="BL96" s="92"/>
      <c r="BM96" s="92"/>
      <c r="BN96" s="86" t="str">
        <f t="shared" si="12"/>
        <v/>
      </c>
      <c r="BO96" s="88"/>
      <c r="BP96" s="94"/>
      <c r="BQ96" s="95"/>
      <c r="BR96" s="95"/>
      <c r="BS96" s="96"/>
      <c r="BT96" s="96"/>
      <c r="BU96" s="96"/>
      <c r="BV96" s="97"/>
    </row>
    <row r="97" spans="1:74" s="45" customFormat="1" ht="27" customHeight="1" thickTop="1" thickBot="1" x14ac:dyDescent="0.25">
      <c r="A97" s="81"/>
      <c r="B97" s="304" t="str">
        <f>IF(C97="","",(VLOOKUP(C97,Lookups!$B$4:$C$2561,2,FALSE)))</f>
        <v/>
      </c>
      <c r="C97" s="366"/>
      <c r="D97" s="84"/>
      <c r="E97" s="84" t="str">
        <f t="shared" si="11"/>
        <v/>
      </c>
      <c r="F97" s="84"/>
      <c r="G97" s="99" t="str">
        <f t="shared" si="7"/>
        <v/>
      </c>
      <c r="H97" s="83"/>
      <c r="I97" s="83"/>
      <c r="J97" s="87"/>
      <c r="K97" s="89"/>
      <c r="L97" s="90"/>
      <c r="M97" s="90"/>
      <c r="N97" s="85"/>
      <c r="O97" s="87"/>
      <c r="P97" s="87"/>
      <c r="Q97" s="85"/>
      <c r="R97" s="86" t="str">
        <f t="shared" si="8"/>
        <v/>
      </c>
      <c r="S97" s="85"/>
      <c r="T97" s="86" t="str">
        <f t="shared" si="9"/>
        <v/>
      </c>
      <c r="U97" s="85"/>
      <c r="V97" s="86" t="str">
        <f t="shared" si="10"/>
        <v/>
      </c>
      <c r="W97" s="85"/>
      <c r="X97" s="87"/>
      <c r="Y97" s="87"/>
      <c r="Z97" s="91"/>
      <c r="AA97" s="91" t="s">
        <v>250</v>
      </c>
      <c r="AB97" s="91"/>
      <c r="AC97" s="91"/>
      <c r="AD97" s="91"/>
      <c r="AE97" s="91"/>
      <c r="AF97" s="92"/>
      <c r="AG97" s="93"/>
      <c r="AH97" s="87"/>
      <c r="AI97" s="93"/>
      <c r="AJ97" s="93"/>
      <c r="AK97" s="93"/>
      <c r="AL97" s="87"/>
      <c r="AM97" s="93"/>
      <c r="AN97" s="93"/>
      <c r="AO97" s="87"/>
      <c r="AP97" s="87"/>
      <c r="AQ97" s="93"/>
      <c r="AR97" s="93"/>
      <c r="AS97" s="93"/>
      <c r="AT97" s="93"/>
      <c r="AU97" s="93"/>
      <c r="AV97" s="93"/>
      <c r="AW97" s="91" t="s">
        <v>250</v>
      </c>
      <c r="AX97" s="93"/>
      <c r="AY97" s="93"/>
      <c r="AZ97" s="91" t="s">
        <v>250</v>
      </c>
      <c r="BA97" s="93"/>
      <c r="BB97" s="91" t="s">
        <v>250</v>
      </c>
      <c r="BC97" s="91" t="s">
        <v>250</v>
      </c>
      <c r="BD97" s="93"/>
      <c r="BE97" s="93"/>
      <c r="BF97" s="91" t="s">
        <v>87</v>
      </c>
      <c r="BG97" s="93"/>
      <c r="BH97" s="91" t="s">
        <v>456</v>
      </c>
      <c r="BI97" s="93"/>
      <c r="BJ97" s="93"/>
      <c r="BK97" s="93"/>
      <c r="BL97" s="92"/>
      <c r="BM97" s="92"/>
      <c r="BN97" s="86" t="str">
        <f t="shared" si="12"/>
        <v/>
      </c>
      <c r="BO97" s="88"/>
      <c r="BP97" s="94"/>
      <c r="BQ97" s="95"/>
      <c r="BR97" s="95"/>
      <c r="BS97" s="96"/>
      <c r="BT97" s="96"/>
      <c r="BU97" s="96"/>
      <c r="BV97" s="97"/>
    </row>
    <row r="98" spans="1:74" s="45" customFormat="1" ht="27" customHeight="1" thickTop="1" thickBot="1" x14ac:dyDescent="0.25">
      <c r="A98" s="81"/>
      <c r="B98" s="304" t="str">
        <f>IF(C98="","",(VLOOKUP(C98,Lookups!$B$4:$C$2561,2,FALSE)))</f>
        <v/>
      </c>
      <c r="C98" s="366"/>
      <c r="D98" s="84"/>
      <c r="E98" s="84" t="str">
        <f t="shared" si="11"/>
        <v/>
      </c>
      <c r="F98" s="84"/>
      <c r="G98" s="99" t="str">
        <f t="shared" si="7"/>
        <v/>
      </c>
      <c r="H98" s="83"/>
      <c r="I98" s="83"/>
      <c r="J98" s="87"/>
      <c r="K98" s="89"/>
      <c r="L98" s="90"/>
      <c r="M98" s="90"/>
      <c r="N98" s="85"/>
      <c r="O98" s="87"/>
      <c r="P98" s="87"/>
      <c r="Q98" s="85"/>
      <c r="R98" s="86" t="str">
        <f t="shared" si="8"/>
        <v/>
      </c>
      <c r="S98" s="85"/>
      <c r="T98" s="86" t="str">
        <f t="shared" si="9"/>
        <v/>
      </c>
      <c r="U98" s="85"/>
      <c r="V98" s="86" t="str">
        <f t="shared" si="10"/>
        <v/>
      </c>
      <c r="W98" s="85"/>
      <c r="X98" s="87"/>
      <c r="Y98" s="87"/>
      <c r="Z98" s="91"/>
      <c r="AA98" s="91" t="s">
        <v>250</v>
      </c>
      <c r="AB98" s="91"/>
      <c r="AC98" s="91"/>
      <c r="AD98" s="91"/>
      <c r="AE98" s="91"/>
      <c r="AF98" s="92"/>
      <c r="AG98" s="93"/>
      <c r="AH98" s="87"/>
      <c r="AI98" s="93"/>
      <c r="AJ98" s="93"/>
      <c r="AK98" s="93"/>
      <c r="AL98" s="87"/>
      <c r="AM98" s="93"/>
      <c r="AN98" s="93"/>
      <c r="AO98" s="87"/>
      <c r="AP98" s="87"/>
      <c r="AQ98" s="93"/>
      <c r="AR98" s="93"/>
      <c r="AS98" s="93"/>
      <c r="AT98" s="93"/>
      <c r="AU98" s="93"/>
      <c r="AV98" s="93"/>
      <c r="AW98" s="91" t="s">
        <v>250</v>
      </c>
      <c r="AX98" s="93"/>
      <c r="AY98" s="93"/>
      <c r="AZ98" s="91" t="s">
        <v>250</v>
      </c>
      <c r="BA98" s="93"/>
      <c r="BB98" s="91" t="s">
        <v>250</v>
      </c>
      <c r="BC98" s="91" t="s">
        <v>250</v>
      </c>
      <c r="BD98" s="93"/>
      <c r="BE98" s="93"/>
      <c r="BF98" s="91" t="s">
        <v>87</v>
      </c>
      <c r="BG98" s="93"/>
      <c r="BH98" s="91" t="s">
        <v>456</v>
      </c>
      <c r="BI98" s="93"/>
      <c r="BJ98" s="93"/>
      <c r="BK98" s="93"/>
      <c r="BL98" s="92"/>
      <c r="BM98" s="92"/>
      <c r="BN98" s="86" t="str">
        <f t="shared" si="12"/>
        <v/>
      </c>
      <c r="BO98" s="88"/>
      <c r="BP98" s="94"/>
      <c r="BQ98" s="95"/>
      <c r="BR98" s="95"/>
      <c r="BS98" s="96"/>
      <c r="BT98" s="96"/>
      <c r="BU98" s="96"/>
      <c r="BV98" s="97"/>
    </row>
    <row r="99" spans="1:74" s="45" customFormat="1" ht="27" customHeight="1" thickTop="1" thickBot="1" x14ac:dyDescent="0.25">
      <c r="A99" s="81"/>
      <c r="B99" s="304" t="str">
        <f>IF(C99="","",(VLOOKUP(C99,Lookups!$B$4:$C$2561,2,FALSE)))</f>
        <v/>
      </c>
      <c r="C99" s="366"/>
      <c r="D99" s="84"/>
      <c r="E99" s="84" t="str">
        <f t="shared" si="11"/>
        <v/>
      </c>
      <c r="F99" s="84"/>
      <c r="G99" s="99" t="str">
        <f t="shared" si="7"/>
        <v/>
      </c>
      <c r="H99" s="83"/>
      <c r="I99" s="83"/>
      <c r="J99" s="87"/>
      <c r="K99" s="89"/>
      <c r="L99" s="90"/>
      <c r="M99" s="90"/>
      <c r="N99" s="85"/>
      <c r="O99" s="87"/>
      <c r="P99" s="87"/>
      <c r="Q99" s="85"/>
      <c r="R99" s="86" t="str">
        <f t="shared" si="8"/>
        <v/>
      </c>
      <c r="S99" s="85"/>
      <c r="T99" s="86" t="str">
        <f t="shared" si="9"/>
        <v/>
      </c>
      <c r="U99" s="85"/>
      <c r="V99" s="86" t="str">
        <f t="shared" si="10"/>
        <v/>
      </c>
      <c r="W99" s="85"/>
      <c r="X99" s="87"/>
      <c r="Y99" s="87"/>
      <c r="Z99" s="91"/>
      <c r="AA99" s="91" t="s">
        <v>250</v>
      </c>
      <c r="AB99" s="91"/>
      <c r="AC99" s="91"/>
      <c r="AD99" s="91"/>
      <c r="AE99" s="91"/>
      <c r="AF99" s="92"/>
      <c r="AG99" s="93"/>
      <c r="AH99" s="87"/>
      <c r="AI99" s="93"/>
      <c r="AJ99" s="93"/>
      <c r="AK99" s="93"/>
      <c r="AL99" s="87"/>
      <c r="AM99" s="93"/>
      <c r="AN99" s="93"/>
      <c r="AO99" s="87"/>
      <c r="AP99" s="87"/>
      <c r="AQ99" s="93"/>
      <c r="AR99" s="93"/>
      <c r="AS99" s="93"/>
      <c r="AT99" s="93"/>
      <c r="AU99" s="93"/>
      <c r="AV99" s="93"/>
      <c r="AW99" s="91" t="s">
        <v>250</v>
      </c>
      <c r="AX99" s="93"/>
      <c r="AY99" s="93"/>
      <c r="AZ99" s="91" t="s">
        <v>250</v>
      </c>
      <c r="BA99" s="93"/>
      <c r="BB99" s="91" t="s">
        <v>250</v>
      </c>
      <c r="BC99" s="91" t="s">
        <v>250</v>
      </c>
      <c r="BD99" s="93"/>
      <c r="BE99" s="93"/>
      <c r="BF99" s="91" t="s">
        <v>87</v>
      </c>
      <c r="BG99" s="93"/>
      <c r="BH99" s="91" t="s">
        <v>456</v>
      </c>
      <c r="BI99" s="93"/>
      <c r="BJ99" s="93"/>
      <c r="BK99" s="93"/>
      <c r="BL99" s="92"/>
      <c r="BM99" s="92"/>
      <c r="BN99" s="86" t="str">
        <f t="shared" si="12"/>
        <v/>
      </c>
      <c r="BO99" s="88"/>
      <c r="BP99" s="94"/>
      <c r="BQ99" s="95"/>
      <c r="BR99" s="95"/>
      <c r="BS99" s="96"/>
      <c r="BT99" s="96"/>
      <c r="BU99" s="96"/>
      <c r="BV99" s="97"/>
    </row>
    <row r="100" spans="1:74" s="45" customFormat="1" ht="27" customHeight="1" thickTop="1" thickBot="1" x14ac:dyDescent="0.25">
      <c r="A100" s="81"/>
      <c r="B100" s="304" t="str">
        <f>IF(C100="","",(VLOOKUP(C100,Lookups!$B$4:$C$2561,2,FALSE)))</f>
        <v/>
      </c>
      <c r="C100" s="366"/>
      <c r="D100" s="84"/>
      <c r="E100" s="84" t="str">
        <f t="shared" si="11"/>
        <v/>
      </c>
      <c r="F100" s="84"/>
      <c r="G100" s="99" t="str">
        <f t="shared" si="7"/>
        <v/>
      </c>
      <c r="H100" s="83"/>
      <c r="I100" s="83"/>
      <c r="J100" s="87"/>
      <c r="K100" s="89"/>
      <c r="L100" s="90"/>
      <c r="M100" s="90"/>
      <c r="N100" s="85"/>
      <c r="O100" s="87"/>
      <c r="P100" s="87"/>
      <c r="Q100" s="85"/>
      <c r="R100" s="86" t="str">
        <f t="shared" si="8"/>
        <v/>
      </c>
      <c r="S100" s="85"/>
      <c r="T100" s="86" t="str">
        <f t="shared" si="9"/>
        <v/>
      </c>
      <c r="U100" s="85"/>
      <c r="V100" s="86" t="str">
        <f t="shared" si="10"/>
        <v/>
      </c>
      <c r="W100" s="85"/>
      <c r="X100" s="87"/>
      <c r="Y100" s="87"/>
      <c r="Z100" s="91"/>
      <c r="AA100" s="91" t="s">
        <v>250</v>
      </c>
      <c r="AB100" s="91"/>
      <c r="AC100" s="91"/>
      <c r="AD100" s="91"/>
      <c r="AE100" s="91"/>
      <c r="AF100" s="92"/>
      <c r="AG100" s="93"/>
      <c r="AH100" s="87"/>
      <c r="AI100" s="93"/>
      <c r="AJ100" s="93"/>
      <c r="AK100" s="93"/>
      <c r="AL100" s="87"/>
      <c r="AM100" s="93"/>
      <c r="AN100" s="93"/>
      <c r="AO100" s="87"/>
      <c r="AP100" s="87"/>
      <c r="AQ100" s="93"/>
      <c r="AR100" s="93"/>
      <c r="AS100" s="93"/>
      <c r="AT100" s="93"/>
      <c r="AU100" s="93"/>
      <c r="AV100" s="93"/>
      <c r="AW100" s="91" t="s">
        <v>250</v>
      </c>
      <c r="AX100" s="93"/>
      <c r="AY100" s="93"/>
      <c r="AZ100" s="91" t="s">
        <v>250</v>
      </c>
      <c r="BA100" s="93"/>
      <c r="BB100" s="91" t="s">
        <v>250</v>
      </c>
      <c r="BC100" s="91" t="s">
        <v>250</v>
      </c>
      <c r="BD100" s="93"/>
      <c r="BE100" s="93"/>
      <c r="BF100" s="91" t="s">
        <v>87</v>
      </c>
      <c r="BG100" s="93"/>
      <c r="BH100" s="91" t="s">
        <v>456</v>
      </c>
      <c r="BI100" s="93"/>
      <c r="BJ100" s="93"/>
      <c r="BK100" s="93"/>
      <c r="BL100" s="92"/>
      <c r="BM100" s="92"/>
      <c r="BN100" s="86" t="str">
        <f t="shared" si="12"/>
        <v/>
      </c>
      <c r="BO100" s="88"/>
      <c r="BP100" s="94"/>
      <c r="BQ100" s="95"/>
      <c r="BR100" s="95"/>
      <c r="BS100" s="96"/>
      <c r="BT100" s="96"/>
      <c r="BU100" s="96"/>
      <c r="BV100" s="97"/>
    </row>
    <row r="101" spans="1:74" s="45" customFormat="1" ht="27" customHeight="1" thickTop="1" thickBot="1" x14ac:dyDescent="0.25">
      <c r="A101" s="81"/>
      <c r="B101" s="304" t="str">
        <f>IF(C101="","",(VLOOKUP(C101,Lookups!$B$4:$C$2561,2,FALSE)))</f>
        <v/>
      </c>
      <c r="C101" s="366"/>
      <c r="D101" s="84"/>
      <c r="E101" s="84" t="str">
        <f t="shared" si="11"/>
        <v/>
      </c>
      <c r="F101" s="84"/>
      <c r="G101" s="99" t="str">
        <f t="shared" si="7"/>
        <v/>
      </c>
      <c r="H101" s="83"/>
      <c r="I101" s="83"/>
      <c r="J101" s="87"/>
      <c r="K101" s="89"/>
      <c r="L101" s="90"/>
      <c r="M101" s="90"/>
      <c r="N101" s="85"/>
      <c r="O101" s="87"/>
      <c r="P101" s="87"/>
      <c r="Q101" s="85"/>
      <c r="R101" s="86" t="str">
        <f t="shared" si="8"/>
        <v/>
      </c>
      <c r="S101" s="85"/>
      <c r="T101" s="86" t="str">
        <f t="shared" si="9"/>
        <v/>
      </c>
      <c r="U101" s="85"/>
      <c r="V101" s="86" t="str">
        <f t="shared" si="10"/>
        <v/>
      </c>
      <c r="W101" s="85"/>
      <c r="X101" s="87"/>
      <c r="Y101" s="87"/>
      <c r="Z101" s="91"/>
      <c r="AA101" s="91" t="s">
        <v>250</v>
      </c>
      <c r="AB101" s="91"/>
      <c r="AC101" s="91"/>
      <c r="AD101" s="91"/>
      <c r="AE101" s="91"/>
      <c r="AF101" s="92"/>
      <c r="AG101" s="93"/>
      <c r="AH101" s="87"/>
      <c r="AI101" s="93"/>
      <c r="AJ101" s="93"/>
      <c r="AK101" s="93"/>
      <c r="AL101" s="87"/>
      <c r="AM101" s="93"/>
      <c r="AN101" s="93"/>
      <c r="AO101" s="87"/>
      <c r="AP101" s="87"/>
      <c r="AQ101" s="93"/>
      <c r="AR101" s="93"/>
      <c r="AS101" s="93"/>
      <c r="AT101" s="93"/>
      <c r="AU101" s="93"/>
      <c r="AV101" s="93"/>
      <c r="AW101" s="91" t="s">
        <v>250</v>
      </c>
      <c r="AX101" s="93"/>
      <c r="AY101" s="93"/>
      <c r="AZ101" s="91" t="s">
        <v>250</v>
      </c>
      <c r="BA101" s="93"/>
      <c r="BB101" s="91" t="s">
        <v>250</v>
      </c>
      <c r="BC101" s="91" t="s">
        <v>250</v>
      </c>
      <c r="BD101" s="93"/>
      <c r="BE101" s="93"/>
      <c r="BF101" s="91" t="s">
        <v>87</v>
      </c>
      <c r="BG101" s="93"/>
      <c r="BH101" s="91" t="s">
        <v>456</v>
      </c>
      <c r="BI101" s="93"/>
      <c r="BJ101" s="93"/>
      <c r="BK101" s="93"/>
      <c r="BL101" s="92"/>
      <c r="BM101" s="92"/>
      <c r="BN101" s="86" t="str">
        <f t="shared" si="12"/>
        <v/>
      </c>
      <c r="BO101" s="88"/>
      <c r="BP101" s="94"/>
      <c r="BQ101" s="95"/>
      <c r="BR101" s="95"/>
      <c r="BS101" s="96"/>
      <c r="BT101" s="96"/>
      <c r="BU101" s="96"/>
      <c r="BV101" s="97"/>
    </row>
    <row r="102" spans="1:74" s="45" customFormat="1" ht="27" customHeight="1" thickTop="1" thickBot="1" x14ac:dyDescent="0.25">
      <c r="A102" s="81"/>
      <c r="B102" s="304" t="str">
        <f>IF(C102="","",(VLOOKUP(C102,Lookups!$B$4:$C$2561,2,FALSE)))</f>
        <v/>
      </c>
      <c r="C102" s="366"/>
      <c r="D102" s="84"/>
      <c r="E102" s="84" t="str">
        <f t="shared" si="11"/>
        <v/>
      </c>
      <c r="F102" s="84"/>
      <c r="G102" s="99" t="str">
        <f t="shared" si="7"/>
        <v/>
      </c>
      <c r="H102" s="83"/>
      <c r="I102" s="83"/>
      <c r="J102" s="87"/>
      <c r="K102" s="89"/>
      <c r="L102" s="90"/>
      <c r="M102" s="90"/>
      <c r="N102" s="85"/>
      <c r="O102" s="87"/>
      <c r="P102" s="87"/>
      <c r="Q102" s="85"/>
      <c r="R102" s="86" t="str">
        <f t="shared" si="8"/>
        <v/>
      </c>
      <c r="S102" s="85"/>
      <c r="T102" s="86" t="str">
        <f t="shared" si="9"/>
        <v/>
      </c>
      <c r="U102" s="85"/>
      <c r="V102" s="86" t="str">
        <f t="shared" si="10"/>
        <v/>
      </c>
      <c r="W102" s="85"/>
      <c r="X102" s="87"/>
      <c r="Y102" s="87"/>
      <c r="Z102" s="91"/>
      <c r="AA102" s="91" t="s">
        <v>250</v>
      </c>
      <c r="AB102" s="91"/>
      <c r="AC102" s="91"/>
      <c r="AD102" s="91"/>
      <c r="AE102" s="91"/>
      <c r="AF102" s="92"/>
      <c r="AG102" s="93"/>
      <c r="AH102" s="87"/>
      <c r="AI102" s="93"/>
      <c r="AJ102" s="93"/>
      <c r="AK102" s="93"/>
      <c r="AL102" s="87"/>
      <c r="AM102" s="93"/>
      <c r="AN102" s="93"/>
      <c r="AO102" s="87"/>
      <c r="AP102" s="87"/>
      <c r="AQ102" s="93"/>
      <c r="AR102" s="93"/>
      <c r="AS102" s="93"/>
      <c r="AT102" s="93"/>
      <c r="AU102" s="93"/>
      <c r="AV102" s="93"/>
      <c r="AW102" s="91" t="s">
        <v>250</v>
      </c>
      <c r="AX102" s="93"/>
      <c r="AY102" s="93"/>
      <c r="AZ102" s="91" t="s">
        <v>250</v>
      </c>
      <c r="BA102" s="93"/>
      <c r="BB102" s="91" t="s">
        <v>250</v>
      </c>
      <c r="BC102" s="91" t="s">
        <v>250</v>
      </c>
      <c r="BD102" s="93"/>
      <c r="BE102" s="93"/>
      <c r="BF102" s="91" t="s">
        <v>87</v>
      </c>
      <c r="BG102" s="93"/>
      <c r="BH102" s="91" t="s">
        <v>456</v>
      </c>
      <c r="BI102" s="93"/>
      <c r="BJ102" s="93"/>
      <c r="BK102" s="93"/>
      <c r="BL102" s="92"/>
      <c r="BM102" s="92"/>
      <c r="BN102" s="86" t="str">
        <f t="shared" si="12"/>
        <v/>
      </c>
      <c r="BO102" s="88"/>
      <c r="BP102" s="94"/>
      <c r="BQ102" s="95"/>
      <c r="BR102" s="95"/>
      <c r="BS102" s="96"/>
      <c r="BT102" s="96"/>
      <c r="BU102" s="96"/>
      <c r="BV102" s="97"/>
    </row>
    <row r="103" spans="1:74" s="45" customFormat="1" ht="27" customHeight="1" thickTop="1" thickBot="1" x14ac:dyDescent="0.25">
      <c r="A103" s="81"/>
      <c r="B103" s="304" t="str">
        <f>IF(C103="","",(VLOOKUP(C103,Lookups!$B$4:$C$2561,2,FALSE)))</f>
        <v/>
      </c>
      <c r="C103" s="366"/>
      <c r="D103" s="84"/>
      <c r="E103" s="84" t="str">
        <f t="shared" si="11"/>
        <v/>
      </c>
      <c r="F103" s="84"/>
      <c r="G103" s="99" t="str">
        <f t="shared" si="7"/>
        <v/>
      </c>
      <c r="H103" s="83"/>
      <c r="I103" s="83"/>
      <c r="J103" s="87"/>
      <c r="K103" s="89"/>
      <c r="L103" s="90"/>
      <c r="M103" s="90"/>
      <c r="N103" s="85"/>
      <c r="O103" s="87"/>
      <c r="P103" s="87"/>
      <c r="Q103" s="85"/>
      <c r="R103" s="86" t="str">
        <f t="shared" si="8"/>
        <v/>
      </c>
      <c r="S103" s="85"/>
      <c r="T103" s="86" t="str">
        <f t="shared" si="9"/>
        <v/>
      </c>
      <c r="U103" s="85"/>
      <c r="V103" s="86" t="str">
        <f t="shared" si="10"/>
        <v/>
      </c>
      <c r="W103" s="85"/>
      <c r="X103" s="87"/>
      <c r="Y103" s="87"/>
      <c r="Z103" s="91"/>
      <c r="AA103" s="91" t="s">
        <v>250</v>
      </c>
      <c r="AB103" s="91"/>
      <c r="AC103" s="91"/>
      <c r="AD103" s="91"/>
      <c r="AE103" s="91"/>
      <c r="AF103" s="92"/>
      <c r="AG103" s="93"/>
      <c r="AH103" s="87"/>
      <c r="AI103" s="93"/>
      <c r="AJ103" s="93"/>
      <c r="AK103" s="93"/>
      <c r="AL103" s="87"/>
      <c r="AM103" s="93"/>
      <c r="AN103" s="93"/>
      <c r="AO103" s="87"/>
      <c r="AP103" s="87"/>
      <c r="AQ103" s="93"/>
      <c r="AR103" s="93"/>
      <c r="AS103" s="93"/>
      <c r="AT103" s="93"/>
      <c r="AU103" s="93"/>
      <c r="AV103" s="93"/>
      <c r="AW103" s="91" t="s">
        <v>250</v>
      </c>
      <c r="AX103" s="93"/>
      <c r="AY103" s="93"/>
      <c r="AZ103" s="91" t="s">
        <v>250</v>
      </c>
      <c r="BA103" s="93"/>
      <c r="BB103" s="91" t="s">
        <v>250</v>
      </c>
      <c r="BC103" s="91" t="s">
        <v>250</v>
      </c>
      <c r="BD103" s="93"/>
      <c r="BE103" s="93"/>
      <c r="BF103" s="91" t="s">
        <v>87</v>
      </c>
      <c r="BG103" s="93"/>
      <c r="BH103" s="91" t="s">
        <v>456</v>
      </c>
      <c r="BI103" s="93"/>
      <c r="BJ103" s="93"/>
      <c r="BK103" s="93"/>
      <c r="BL103" s="92"/>
      <c r="BM103" s="92"/>
      <c r="BN103" s="86" t="str">
        <f t="shared" si="12"/>
        <v/>
      </c>
      <c r="BO103" s="88"/>
      <c r="BP103" s="94"/>
      <c r="BQ103" s="95"/>
      <c r="BR103" s="95"/>
      <c r="BS103" s="96"/>
      <c r="BT103" s="96"/>
      <c r="BU103" s="96"/>
      <c r="BV103" s="97"/>
    </row>
    <row r="104" spans="1:74" s="45" customFormat="1" ht="27" customHeight="1" thickTop="1" thickBot="1" x14ac:dyDescent="0.25">
      <c r="A104" s="81"/>
      <c r="B104" s="304" t="str">
        <f>IF(C104="","",(VLOOKUP(C104,Lookups!$B$4:$C$2561,2,FALSE)))</f>
        <v/>
      </c>
      <c r="C104" s="366"/>
      <c r="D104" s="84"/>
      <c r="E104" s="84" t="str">
        <f t="shared" si="11"/>
        <v/>
      </c>
      <c r="F104" s="84"/>
      <c r="G104" s="99" t="str">
        <f t="shared" si="7"/>
        <v/>
      </c>
      <c r="H104" s="83"/>
      <c r="I104" s="83"/>
      <c r="J104" s="87"/>
      <c r="K104" s="89"/>
      <c r="L104" s="90"/>
      <c r="M104" s="90"/>
      <c r="N104" s="85"/>
      <c r="O104" s="87"/>
      <c r="P104" s="87"/>
      <c r="Q104" s="85"/>
      <c r="R104" s="86" t="str">
        <f t="shared" si="8"/>
        <v/>
      </c>
      <c r="S104" s="85"/>
      <c r="T104" s="86" t="str">
        <f t="shared" si="9"/>
        <v/>
      </c>
      <c r="U104" s="85"/>
      <c r="V104" s="86" t="str">
        <f t="shared" si="10"/>
        <v/>
      </c>
      <c r="W104" s="85"/>
      <c r="X104" s="87"/>
      <c r="Y104" s="87"/>
      <c r="Z104" s="91"/>
      <c r="AA104" s="91" t="s">
        <v>250</v>
      </c>
      <c r="AB104" s="91"/>
      <c r="AC104" s="91"/>
      <c r="AD104" s="91"/>
      <c r="AE104" s="91"/>
      <c r="AF104" s="92"/>
      <c r="AG104" s="93"/>
      <c r="AH104" s="87"/>
      <c r="AI104" s="93"/>
      <c r="AJ104" s="93"/>
      <c r="AK104" s="93"/>
      <c r="AL104" s="87"/>
      <c r="AM104" s="93"/>
      <c r="AN104" s="93"/>
      <c r="AO104" s="87"/>
      <c r="AP104" s="87"/>
      <c r="AQ104" s="93"/>
      <c r="AR104" s="93"/>
      <c r="AS104" s="93"/>
      <c r="AT104" s="93"/>
      <c r="AU104" s="93"/>
      <c r="AV104" s="93"/>
      <c r="AW104" s="91" t="s">
        <v>250</v>
      </c>
      <c r="AX104" s="93"/>
      <c r="AY104" s="93"/>
      <c r="AZ104" s="91" t="s">
        <v>250</v>
      </c>
      <c r="BA104" s="93"/>
      <c r="BB104" s="91" t="s">
        <v>250</v>
      </c>
      <c r="BC104" s="91" t="s">
        <v>250</v>
      </c>
      <c r="BD104" s="93"/>
      <c r="BE104" s="93"/>
      <c r="BF104" s="91" t="s">
        <v>87</v>
      </c>
      <c r="BG104" s="93"/>
      <c r="BH104" s="91" t="s">
        <v>456</v>
      </c>
      <c r="BI104" s="93"/>
      <c r="BJ104" s="93"/>
      <c r="BK104" s="93"/>
      <c r="BL104" s="92"/>
      <c r="BM104" s="92"/>
      <c r="BN104" s="86" t="str">
        <f t="shared" si="12"/>
        <v/>
      </c>
      <c r="BO104" s="88"/>
      <c r="BP104" s="94"/>
      <c r="BQ104" s="95"/>
      <c r="BR104" s="95"/>
      <c r="BS104" s="96"/>
      <c r="BT104" s="96"/>
      <c r="BU104" s="96"/>
      <c r="BV104" s="97"/>
    </row>
    <row r="105" spans="1:74" s="45" customFormat="1" ht="27" customHeight="1" thickTop="1" thickBot="1" x14ac:dyDescent="0.25">
      <c r="A105" s="81"/>
      <c r="B105" s="304" t="str">
        <f>IF(C105="","",(VLOOKUP(C105,Lookups!$B$4:$C$2561,2,FALSE)))</f>
        <v/>
      </c>
      <c r="C105" s="366"/>
      <c r="D105" s="84"/>
      <c r="E105" s="84" t="str">
        <f t="shared" si="11"/>
        <v/>
      </c>
      <c r="F105" s="84"/>
      <c r="G105" s="99" t="str">
        <f t="shared" si="7"/>
        <v/>
      </c>
      <c r="H105" s="83"/>
      <c r="I105" s="83"/>
      <c r="J105" s="87"/>
      <c r="K105" s="89"/>
      <c r="L105" s="90"/>
      <c r="M105" s="90"/>
      <c r="N105" s="85"/>
      <c r="O105" s="87"/>
      <c r="P105" s="87"/>
      <c r="Q105" s="85"/>
      <c r="R105" s="86" t="str">
        <f t="shared" si="8"/>
        <v/>
      </c>
      <c r="S105" s="85"/>
      <c r="T105" s="86" t="str">
        <f t="shared" si="9"/>
        <v/>
      </c>
      <c r="U105" s="85"/>
      <c r="V105" s="86" t="str">
        <f t="shared" si="10"/>
        <v/>
      </c>
      <c r="W105" s="85"/>
      <c r="X105" s="87"/>
      <c r="Y105" s="87"/>
      <c r="Z105" s="91"/>
      <c r="AA105" s="91" t="s">
        <v>250</v>
      </c>
      <c r="AB105" s="91"/>
      <c r="AC105" s="91"/>
      <c r="AD105" s="91"/>
      <c r="AE105" s="91"/>
      <c r="AF105" s="92"/>
      <c r="AG105" s="93"/>
      <c r="AH105" s="87"/>
      <c r="AI105" s="93"/>
      <c r="AJ105" s="93"/>
      <c r="AK105" s="93"/>
      <c r="AL105" s="87"/>
      <c r="AM105" s="93"/>
      <c r="AN105" s="93"/>
      <c r="AO105" s="87"/>
      <c r="AP105" s="87"/>
      <c r="AQ105" s="93"/>
      <c r="AR105" s="93"/>
      <c r="AS105" s="93"/>
      <c r="AT105" s="93"/>
      <c r="AU105" s="93"/>
      <c r="AV105" s="93"/>
      <c r="AW105" s="91" t="s">
        <v>250</v>
      </c>
      <c r="AX105" s="93"/>
      <c r="AY105" s="93"/>
      <c r="AZ105" s="91" t="s">
        <v>250</v>
      </c>
      <c r="BA105" s="93"/>
      <c r="BB105" s="91" t="s">
        <v>250</v>
      </c>
      <c r="BC105" s="91" t="s">
        <v>250</v>
      </c>
      <c r="BD105" s="93"/>
      <c r="BE105" s="93"/>
      <c r="BF105" s="91" t="s">
        <v>87</v>
      </c>
      <c r="BG105" s="93"/>
      <c r="BH105" s="91" t="s">
        <v>456</v>
      </c>
      <c r="BI105" s="93"/>
      <c r="BJ105" s="93"/>
      <c r="BK105" s="93"/>
      <c r="BL105" s="92"/>
      <c r="BM105" s="92"/>
      <c r="BN105" s="86" t="str">
        <f t="shared" si="12"/>
        <v/>
      </c>
      <c r="BO105" s="88"/>
      <c r="BP105" s="94"/>
      <c r="BQ105" s="95"/>
      <c r="BR105" s="95"/>
      <c r="BS105" s="96"/>
      <c r="BT105" s="96"/>
      <c r="BU105" s="96"/>
      <c r="BV105" s="97"/>
    </row>
    <row r="106" spans="1:74" s="45" customFormat="1" ht="27" customHeight="1" thickTop="1" thickBot="1" x14ac:dyDescent="0.25">
      <c r="A106" s="81"/>
      <c r="B106" s="304" t="str">
        <f>IF(C106="","",(VLOOKUP(C106,Lookups!$B$4:$C$2561,2,FALSE)))</f>
        <v/>
      </c>
      <c r="C106" s="366"/>
      <c r="D106" s="84"/>
      <c r="E106" s="84" t="str">
        <f t="shared" si="11"/>
        <v/>
      </c>
      <c r="F106" s="84"/>
      <c r="G106" s="99" t="str">
        <f t="shared" si="7"/>
        <v/>
      </c>
      <c r="H106" s="83"/>
      <c r="I106" s="83"/>
      <c r="J106" s="87"/>
      <c r="K106" s="89"/>
      <c r="L106" s="90"/>
      <c r="M106" s="90"/>
      <c r="N106" s="85"/>
      <c r="O106" s="87"/>
      <c r="P106" s="87"/>
      <c r="Q106" s="85"/>
      <c r="R106" s="86" t="str">
        <f t="shared" si="8"/>
        <v/>
      </c>
      <c r="S106" s="85"/>
      <c r="T106" s="86" t="str">
        <f t="shared" si="9"/>
        <v/>
      </c>
      <c r="U106" s="85"/>
      <c r="V106" s="86" t="str">
        <f t="shared" si="10"/>
        <v/>
      </c>
      <c r="W106" s="85"/>
      <c r="X106" s="87"/>
      <c r="Y106" s="87"/>
      <c r="Z106" s="91"/>
      <c r="AA106" s="91" t="s">
        <v>250</v>
      </c>
      <c r="AB106" s="91"/>
      <c r="AC106" s="91"/>
      <c r="AD106" s="91"/>
      <c r="AE106" s="91"/>
      <c r="AF106" s="92"/>
      <c r="AG106" s="93"/>
      <c r="AH106" s="87"/>
      <c r="AI106" s="93"/>
      <c r="AJ106" s="93"/>
      <c r="AK106" s="93"/>
      <c r="AL106" s="87"/>
      <c r="AM106" s="93"/>
      <c r="AN106" s="93"/>
      <c r="AO106" s="87"/>
      <c r="AP106" s="87"/>
      <c r="AQ106" s="93"/>
      <c r="AR106" s="93"/>
      <c r="AS106" s="93"/>
      <c r="AT106" s="93"/>
      <c r="AU106" s="93"/>
      <c r="AV106" s="93"/>
      <c r="AW106" s="91" t="s">
        <v>250</v>
      </c>
      <c r="AX106" s="93"/>
      <c r="AY106" s="93"/>
      <c r="AZ106" s="91" t="s">
        <v>250</v>
      </c>
      <c r="BA106" s="93"/>
      <c r="BB106" s="91" t="s">
        <v>250</v>
      </c>
      <c r="BC106" s="91" t="s">
        <v>250</v>
      </c>
      <c r="BD106" s="93"/>
      <c r="BE106" s="93"/>
      <c r="BF106" s="91" t="s">
        <v>87</v>
      </c>
      <c r="BG106" s="93"/>
      <c r="BH106" s="91" t="s">
        <v>456</v>
      </c>
      <c r="BI106" s="93"/>
      <c r="BJ106" s="93"/>
      <c r="BK106" s="93"/>
      <c r="BL106" s="92"/>
      <c r="BM106" s="92"/>
      <c r="BN106" s="86" t="str">
        <f t="shared" si="12"/>
        <v/>
      </c>
      <c r="BO106" s="88"/>
      <c r="BP106" s="94"/>
      <c r="BQ106" s="95"/>
      <c r="BR106" s="95"/>
      <c r="BS106" s="96"/>
      <c r="BT106" s="96"/>
      <c r="BU106" s="96"/>
      <c r="BV106" s="97"/>
    </row>
    <row r="107" spans="1:74" s="45" customFormat="1" ht="27" customHeight="1" thickTop="1" thickBot="1" x14ac:dyDescent="0.25">
      <c r="A107" s="81"/>
      <c r="B107" s="304" t="str">
        <f>IF(C107="","",(VLOOKUP(C107,Lookups!$B$4:$C$2561,2,FALSE)))</f>
        <v/>
      </c>
      <c r="C107" s="366"/>
      <c r="D107" s="84"/>
      <c r="E107" s="84" t="str">
        <f t="shared" si="11"/>
        <v/>
      </c>
      <c r="F107" s="84"/>
      <c r="G107" s="99" t="str">
        <f t="shared" si="7"/>
        <v/>
      </c>
      <c r="H107" s="83"/>
      <c r="I107" s="83"/>
      <c r="J107" s="87"/>
      <c r="K107" s="89"/>
      <c r="L107" s="90"/>
      <c r="M107" s="90"/>
      <c r="N107" s="85"/>
      <c r="O107" s="87"/>
      <c r="P107" s="87"/>
      <c r="Q107" s="85"/>
      <c r="R107" s="86" t="str">
        <f t="shared" si="8"/>
        <v/>
      </c>
      <c r="S107" s="85"/>
      <c r="T107" s="86" t="str">
        <f t="shared" si="9"/>
        <v/>
      </c>
      <c r="U107" s="85"/>
      <c r="V107" s="86" t="str">
        <f t="shared" si="10"/>
        <v/>
      </c>
      <c r="W107" s="85"/>
      <c r="X107" s="87"/>
      <c r="Y107" s="87"/>
      <c r="Z107" s="91"/>
      <c r="AA107" s="91" t="s">
        <v>250</v>
      </c>
      <c r="AB107" s="91"/>
      <c r="AC107" s="91"/>
      <c r="AD107" s="91"/>
      <c r="AE107" s="91"/>
      <c r="AF107" s="92"/>
      <c r="AG107" s="93"/>
      <c r="AH107" s="87"/>
      <c r="AI107" s="93"/>
      <c r="AJ107" s="93"/>
      <c r="AK107" s="93"/>
      <c r="AL107" s="87"/>
      <c r="AM107" s="93"/>
      <c r="AN107" s="93"/>
      <c r="AO107" s="87"/>
      <c r="AP107" s="87"/>
      <c r="AQ107" s="93"/>
      <c r="AR107" s="93"/>
      <c r="AS107" s="93"/>
      <c r="AT107" s="93"/>
      <c r="AU107" s="93"/>
      <c r="AV107" s="93"/>
      <c r="AW107" s="91" t="s">
        <v>250</v>
      </c>
      <c r="AX107" s="93"/>
      <c r="AY107" s="93"/>
      <c r="AZ107" s="91" t="s">
        <v>250</v>
      </c>
      <c r="BA107" s="93"/>
      <c r="BB107" s="91" t="s">
        <v>250</v>
      </c>
      <c r="BC107" s="91" t="s">
        <v>250</v>
      </c>
      <c r="BD107" s="93"/>
      <c r="BE107" s="93"/>
      <c r="BF107" s="91" t="s">
        <v>87</v>
      </c>
      <c r="BG107" s="93"/>
      <c r="BH107" s="91" t="s">
        <v>456</v>
      </c>
      <c r="BI107" s="93"/>
      <c r="BJ107" s="93"/>
      <c r="BK107" s="93"/>
      <c r="BL107" s="92"/>
      <c r="BM107" s="92"/>
      <c r="BN107" s="86" t="str">
        <f t="shared" si="12"/>
        <v/>
      </c>
      <c r="BO107" s="88"/>
      <c r="BP107" s="94"/>
      <c r="BQ107" s="95"/>
      <c r="BR107" s="95"/>
      <c r="BS107" s="96"/>
      <c r="BT107" s="96"/>
      <c r="BU107" s="96"/>
      <c r="BV107" s="97"/>
    </row>
    <row r="108" spans="1:74" s="45" customFormat="1" ht="27" customHeight="1" thickTop="1" thickBot="1" x14ac:dyDescent="0.25">
      <c r="A108" s="81"/>
      <c r="B108" s="304" t="str">
        <f>IF(C108="","",(VLOOKUP(C108,Lookups!$B$4:$C$2561,2,FALSE)))</f>
        <v/>
      </c>
      <c r="C108" s="366"/>
      <c r="D108" s="84"/>
      <c r="E108" s="84" t="str">
        <f t="shared" si="11"/>
        <v/>
      </c>
      <c r="F108" s="84"/>
      <c r="G108" s="99" t="str">
        <f t="shared" si="7"/>
        <v/>
      </c>
      <c r="H108" s="83"/>
      <c r="I108" s="83"/>
      <c r="J108" s="87"/>
      <c r="K108" s="89"/>
      <c r="L108" s="90"/>
      <c r="M108" s="90"/>
      <c r="N108" s="85"/>
      <c r="O108" s="87"/>
      <c r="P108" s="87"/>
      <c r="Q108" s="85"/>
      <c r="R108" s="86" t="str">
        <f t="shared" si="8"/>
        <v/>
      </c>
      <c r="S108" s="85"/>
      <c r="T108" s="86" t="str">
        <f t="shared" si="9"/>
        <v/>
      </c>
      <c r="U108" s="85"/>
      <c r="V108" s="86" t="str">
        <f t="shared" si="10"/>
        <v/>
      </c>
      <c r="W108" s="85"/>
      <c r="X108" s="87"/>
      <c r="Y108" s="87"/>
      <c r="Z108" s="91"/>
      <c r="AA108" s="91" t="s">
        <v>250</v>
      </c>
      <c r="AB108" s="91"/>
      <c r="AC108" s="91"/>
      <c r="AD108" s="91"/>
      <c r="AE108" s="91"/>
      <c r="AF108" s="92"/>
      <c r="AG108" s="93"/>
      <c r="AH108" s="87"/>
      <c r="AI108" s="93"/>
      <c r="AJ108" s="93"/>
      <c r="AK108" s="93"/>
      <c r="AL108" s="87"/>
      <c r="AM108" s="93"/>
      <c r="AN108" s="93"/>
      <c r="AO108" s="87"/>
      <c r="AP108" s="87"/>
      <c r="AQ108" s="93"/>
      <c r="AR108" s="93"/>
      <c r="AS108" s="93"/>
      <c r="AT108" s="93"/>
      <c r="AU108" s="93"/>
      <c r="AV108" s="93"/>
      <c r="AW108" s="91" t="s">
        <v>250</v>
      </c>
      <c r="AX108" s="93"/>
      <c r="AY108" s="93"/>
      <c r="AZ108" s="91" t="s">
        <v>250</v>
      </c>
      <c r="BA108" s="93"/>
      <c r="BB108" s="91" t="s">
        <v>250</v>
      </c>
      <c r="BC108" s="91" t="s">
        <v>250</v>
      </c>
      <c r="BD108" s="93"/>
      <c r="BE108" s="93"/>
      <c r="BF108" s="91" t="s">
        <v>87</v>
      </c>
      <c r="BG108" s="93"/>
      <c r="BH108" s="91" t="s">
        <v>456</v>
      </c>
      <c r="BI108" s="93"/>
      <c r="BJ108" s="93"/>
      <c r="BK108" s="93"/>
      <c r="BL108" s="92"/>
      <c r="BM108" s="92"/>
      <c r="BN108" s="86" t="str">
        <f t="shared" si="12"/>
        <v/>
      </c>
      <c r="BO108" s="88"/>
      <c r="BP108" s="94"/>
      <c r="BQ108" s="95"/>
      <c r="BR108" s="95"/>
      <c r="BS108" s="96"/>
      <c r="BT108" s="96"/>
      <c r="BU108" s="96"/>
      <c r="BV108" s="97"/>
    </row>
    <row r="109" spans="1:74" s="45" customFormat="1" ht="27" customHeight="1" thickTop="1" thickBot="1" x14ac:dyDescent="0.25">
      <c r="A109" s="81"/>
      <c r="B109" s="304" t="str">
        <f>IF(C109="","",(VLOOKUP(C109,Lookups!$B$4:$C$2561,2,FALSE)))</f>
        <v/>
      </c>
      <c r="C109" s="366"/>
      <c r="D109" s="84"/>
      <c r="E109" s="84" t="str">
        <f t="shared" si="11"/>
        <v/>
      </c>
      <c r="F109" s="84"/>
      <c r="G109" s="99" t="str">
        <f t="shared" si="7"/>
        <v/>
      </c>
      <c r="H109" s="83"/>
      <c r="I109" s="83"/>
      <c r="J109" s="87"/>
      <c r="K109" s="89"/>
      <c r="L109" s="90"/>
      <c r="M109" s="90"/>
      <c r="N109" s="85"/>
      <c r="O109" s="87"/>
      <c r="P109" s="87"/>
      <c r="Q109" s="85"/>
      <c r="R109" s="86" t="str">
        <f t="shared" si="8"/>
        <v/>
      </c>
      <c r="S109" s="85"/>
      <c r="T109" s="86" t="str">
        <f t="shared" si="9"/>
        <v/>
      </c>
      <c r="U109" s="85"/>
      <c r="V109" s="86" t="str">
        <f t="shared" si="10"/>
        <v/>
      </c>
      <c r="W109" s="85"/>
      <c r="X109" s="87"/>
      <c r="Y109" s="87"/>
      <c r="Z109" s="91"/>
      <c r="AA109" s="91" t="s">
        <v>250</v>
      </c>
      <c r="AB109" s="91"/>
      <c r="AC109" s="91"/>
      <c r="AD109" s="91"/>
      <c r="AE109" s="91"/>
      <c r="AF109" s="92"/>
      <c r="AG109" s="93"/>
      <c r="AH109" s="87"/>
      <c r="AI109" s="93"/>
      <c r="AJ109" s="93"/>
      <c r="AK109" s="93"/>
      <c r="AL109" s="87"/>
      <c r="AM109" s="93"/>
      <c r="AN109" s="93"/>
      <c r="AO109" s="87"/>
      <c r="AP109" s="87"/>
      <c r="AQ109" s="93"/>
      <c r="AR109" s="93"/>
      <c r="AS109" s="93"/>
      <c r="AT109" s="93"/>
      <c r="AU109" s="93"/>
      <c r="AV109" s="93"/>
      <c r="AW109" s="91" t="s">
        <v>250</v>
      </c>
      <c r="AX109" s="93"/>
      <c r="AY109" s="93"/>
      <c r="AZ109" s="91" t="s">
        <v>250</v>
      </c>
      <c r="BA109" s="93"/>
      <c r="BB109" s="91" t="s">
        <v>250</v>
      </c>
      <c r="BC109" s="91" t="s">
        <v>250</v>
      </c>
      <c r="BD109" s="93"/>
      <c r="BE109" s="93"/>
      <c r="BF109" s="91" t="s">
        <v>87</v>
      </c>
      <c r="BG109" s="93"/>
      <c r="BH109" s="91" t="s">
        <v>456</v>
      </c>
      <c r="BI109" s="93"/>
      <c r="BJ109" s="93"/>
      <c r="BK109" s="93"/>
      <c r="BL109" s="92"/>
      <c r="BM109" s="92"/>
      <c r="BN109" s="86" t="str">
        <f t="shared" si="12"/>
        <v/>
      </c>
      <c r="BO109" s="88"/>
      <c r="BP109" s="94"/>
      <c r="BQ109" s="95"/>
      <c r="BR109" s="95"/>
      <c r="BS109" s="96"/>
      <c r="BT109" s="96"/>
      <c r="BU109" s="96"/>
      <c r="BV109" s="97"/>
    </row>
    <row r="110" spans="1:74" s="45" customFormat="1" ht="27" customHeight="1" thickTop="1" thickBot="1" x14ac:dyDescent="0.25">
      <c r="A110" s="81"/>
      <c r="B110" s="304" t="str">
        <f>IF(C110="","",(VLOOKUP(C110,Lookups!$B$4:$C$2561,2,FALSE)))</f>
        <v/>
      </c>
      <c r="C110" s="366"/>
      <c r="D110" s="84"/>
      <c r="E110" s="84" t="str">
        <f t="shared" si="11"/>
        <v/>
      </c>
      <c r="F110" s="84"/>
      <c r="G110" s="99" t="str">
        <f t="shared" si="7"/>
        <v/>
      </c>
      <c r="H110" s="83"/>
      <c r="I110" s="83"/>
      <c r="J110" s="87"/>
      <c r="K110" s="89"/>
      <c r="L110" s="90"/>
      <c r="M110" s="90"/>
      <c r="N110" s="85"/>
      <c r="O110" s="87"/>
      <c r="P110" s="87"/>
      <c r="Q110" s="85"/>
      <c r="R110" s="86" t="str">
        <f t="shared" si="8"/>
        <v/>
      </c>
      <c r="S110" s="85"/>
      <c r="T110" s="86" t="str">
        <f t="shared" si="9"/>
        <v/>
      </c>
      <c r="U110" s="85"/>
      <c r="V110" s="86" t="str">
        <f t="shared" si="10"/>
        <v/>
      </c>
      <c r="W110" s="85"/>
      <c r="X110" s="87"/>
      <c r="Y110" s="87"/>
      <c r="Z110" s="91"/>
      <c r="AA110" s="91" t="s">
        <v>250</v>
      </c>
      <c r="AB110" s="91"/>
      <c r="AC110" s="91"/>
      <c r="AD110" s="91"/>
      <c r="AE110" s="91"/>
      <c r="AF110" s="92"/>
      <c r="AG110" s="93"/>
      <c r="AH110" s="87"/>
      <c r="AI110" s="93"/>
      <c r="AJ110" s="93"/>
      <c r="AK110" s="93"/>
      <c r="AL110" s="87"/>
      <c r="AM110" s="93"/>
      <c r="AN110" s="93"/>
      <c r="AO110" s="87"/>
      <c r="AP110" s="87"/>
      <c r="AQ110" s="93"/>
      <c r="AR110" s="93"/>
      <c r="AS110" s="93"/>
      <c r="AT110" s="93"/>
      <c r="AU110" s="93"/>
      <c r="AV110" s="93"/>
      <c r="AW110" s="91" t="s">
        <v>250</v>
      </c>
      <c r="AX110" s="93"/>
      <c r="AY110" s="93"/>
      <c r="AZ110" s="91" t="s">
        <v>250</v>
      </c>
      <c r="BA110" s="93"/>
      <c r="BB110" s="91" t="s">
        <v>250</v>
      </c>
      <c r="BC110" s="91" t="s">
        <v>250</v>
      </c>
      <c r="BD110" s="93"/>
      <c r="BE110" s="93"/>
      <c r="BF110" s="91" t="s">
        <v>87</v>
      </c>
      <c r="BG110" s="93"/>
      <c r="BH110" s="91" t="s">
        <v>456</v>
      </c>
      <c r="BI110" s="93"/>
      <c r="BJ110" s="93"/>
      <c r="BK110" s="93"/>
      <c r="BL110" s="92"/>
      <c r="BM110" s="92"/>
      <c r="BN110" s="86" t="str">
        <f t="shared" si="12"/>
        <v/>
      </c>
      <c r="BO110" s="88"/>
      <c r="BP110" s="94"/>
      <c r="BQ110" s="95"/>
      <c r="BR110" s="95"/>
      <c r="BS110" s="96"/>
      <c r="BT110" s="96"/>
      <c r="BU110" s="96"/>
      <c r="BV110" s="97"/>
    </row>
    <row r="111" spans="1:74" s="45" customFormat="1" ht="27" customHeight="1" thickTop="1" thickBot="1" x14ac:dyDescent="0.25">
      <c r="A111" s="81"/>
      <c r="B111" s="304" t="str">
        <f>IF(C111="","",(VLOOKUP(C111,Lookups!$B$4:$C$2561,2,FALSE)))</f>
        <v/>
      </c>
      <c r="C111" s="366"/>
      <c r="D111" s="84"/>
      <c r="E111" s="84" t="str">
        <f t="shared" si="11"/>
        <v/>
      </c>
      <c r="F111" s="84"/>
      <c r="G111" s="99" t="str">
        <f t="shared" si="7"/>
        <v/>
      </c>
      <c r="H111" s="83"/>
      <c r="I111" s="83"/>
      <c r="J111" s="87"/>
      <c r="K111" s="89"/>
      <c r="L111" s="90"/>
      <c r="M111" s="90"/>
      <c r="N111" s="85"/>
      <c r="O111" s="87"/>
      <c r="P111" s="87"/>
      <c r="Q111" s="85"/>
      <c r="R111" s="86" t="str">
        <f t="shared" si="8"/>
        <v/>
      </c>
      <c r="S111" s="85"/>
      <c r="T111" s="86" t="str">
        <f t="shared" si="9"/>
        <v/>
      </c>
      <c r="U111" s="85"/>
      <c r="V111" s="86" t="str">
        <f t="shared" si="10"/>
        <v/>
      </c>
      <c r="W111" s="85"/>
      <c r="X111" s="87"/>
      <c r="Y111" s="87"/>
      <c r="Z111" s="91"/>
      <c r="AA111" s="91" t="s">
        <v>250</v>
      </c>
      <c r="AB111" s="91"/>
      <c r="AC111" s="91"/>
      <c r="AD111" s="91"/>
      <c r="AE111" s="91"/>
      <c r="AF111" s="92"/>
      <c r="AG111" s="93"/>
      <c r="AH111" s="87"/>
      <c r="AI111" s="93"/>
      <c r="AJ111" s="93"/>
      <c r="AK111" s="93"/>
      <c r="AL111" s="87"/>
      <c r="AM111" s="93"/>
      <c r="AN111" s="93"/>
      <c r="AO111" s="87"/>
      <c r="AP111" s="87"/>
      <c r="AQ111" s="93"/>
      <c r="AR111" s="93"/>
      <c r="AS111" s="93"/>
      <c r="AT111" s="93"/>
      <c r="AU111" s="93"/>
      <c r="AV111" s="93"/>
      <c r="AW111" s="91" t="s">
        <v>250</v>
      </c>
      <c r="AX111" s="93"/>
      <c r="AY111" s="93"/>
      <c r="AZ111" s="91" t="s">
        <v>250</v>
      </c>
      <c r="BA111" s="93"/>
      <c r="BB111" s="91" t="s">
        <v>250</v>
      </c>
      <c r="BC111" s="91" t="s">
        <v>250</v>
      </c>
      <c r="BD111" s="93"/>
      <c r="BE111" s="93"/>
      <c r="BF111" s="91" t="s">
        <v>87</v>
      </c>
      <c r="BG111" s="93"/>
      <c r="BH111" s="91" t="s">
        <v>456</v>
      </c>
      <c r="BI111" s="93"/>
      <c r="BJ111" s="93"/>
      <c r="BK111" s="93"/>
      <c r="BL111" s="92"/>
      <c r="BM111" s="92"/>
      <c r="BN111" s="86" t="str">
        <f t="shared" si="12"/>
        <v/>
      </c>
      <c r="BO111" s="88"/>
      <c r="BP111" s="94"/>
      <c r="BQ111" s="95"/>
      <c r="BR111" s="95"/>
      <c r="BS111" s="96"/>
      <c r="BT111" s="96"/>
      <c r="BU111" s="96"/>
      <c r="BV111" s="97"/>
    </row>
    <row r="112" spans="1:74" s="45" customFormat="1" ht="27" customHeight="1" thickTop="1" thickBot="1" x14ac:dyDescent="0.25">
      <c r="A112" s="81"/>
      <c r="B112" s="304" t="str">
        <f>IF(C112="","",(VLOOKUP(C112,Lookups!$B$4:$C$2561,2,FALSE)))</f>
        <v/>
      </c>
      <c r="C112" s="366"/>
      <c r="D112" s="84"/>
      <c r="E112" s="84" t="str">
        <f t="shared" si="11"/>
        <v/>
      </c>
      <c r="F112" s="84"/>
      <c r="G112" s="99" t="str">
        <f t="shared" si="7"/>
        <v/>
      </c>
      <c r="H112" s="83"/>
      <c r="I112" s="83"/>
      <c r="J112" s="87"/>
      <c r="K112" s="89"/>
      <c r="L112" s="90"/>
      <c r="M112" s="90"/>
      <c r="N112" s="85"/>
      <c r="O112" s="87"/>
      <c r="P112" s="87"/>
      <c r="Q112" s="85"/>
      <c r="R112" s="86" t="str">
        <f t="shared" si="8"/>
        <v/>
      </c>
      <c r="S112" s="85"/>
      <c r="T112" s="86" t="str">
        <f t="shared" si="9"/>
        <v/>
      </c>
      <c r="U112" s="85"/>
      <c r="V112" s="86" t="str">
        <f t="shared" si="10"/>
        <v/>
      </c>
      <c r="W112" s="85"/>
      <c r="X112" s="87"/>
      <c r="Y112" s="87"/>
      <c r="Z112" s="91"/>
      <c r="AA112" s="91" t="s">
        <v>250</v>
      </c>
      <c r="AB112" s="91"/>
      <c r="AC112" s="91"/>
      <c r="AD112" s="91"/>
      <c r="AE112" s="91"/>
      <c r="AF112" s="92"/>
      <c r="AG112" s="93"/>
      <c r="AH112" s="87"/>
      <c r="AI112" s="93"/>
      <c r="AJ112" s="93"/>
      <c r="AK112" s="93"/>
      <c r="AL112" s="87"/>
      <c r="AM112" s="93"/>
      <c r="AN112" s="93"/>
      <c r="AO112" s="87"/>
      <c r="AP112" s="87"/>
      <c r="AQ112" s="93"/>
      <c r="AR112" s="93"/>
      <c r="AS112" s="93"/>
      <c r="AT112" s="93"/>
      <c r="AU112" s="93"/>
      <c r="AV112" s="93"/>
      <c r="AW112" s="91" t="s">
        <v>250</v>
      </c>
      <c r="AX112" s="93"/>
      <c r="AY112" s="93"/>
      <c r="AZ112" s="91" t="s">
        <v>250</v>
      </c>
      <c r="BA112" s="93"/>
      <c r="BB112" s="91" t="s">
        <v>250</v>
      </c>
      <c r="BC112" s="91" t="s">
        <v>250</v>
      </c>
      <c r="BD112" s="93"/>
      <c r="BE112" s="93"/>
      <c r="BF112" s="91" t="s">
        <v>87</v>
      </c>
      <c r="BG112" s="93"/>
      <c r="BH112" s="91" t="s">
        <v>456</v>
      </c>
      <c r="BI112" s="93"/>
      <c r="BJ112" s="93"/>
      <c r="BK112" s="93"/>
      <c r="BL112" s="92"/>
      <c r="BM112" s="92"/>
      <c r="BN112" s="86" t="str">
        <f t="shared" si="12"/>
        <v/>
      </c>
      <c r="BO112" s="88"/>
      <c r="BP112" s="94"/>
      <c r="BQ112" s="95"/>
      <c r="BR112" s="95"/>
      <c r="BS112" s="96"/>
      <c r="BT112" s="96"/>
      <c r="BU112" s="96"/>
      <c r="BV112" s="97"/>
    </row>
    <row r="113" spans="1:74" s="45" customFormat="1" ht="27" customHeight="1" thickTop="1" thickBot="1" x14ac:dyDescent="0.25">
      <c r="A113" s="81"/>
      <c r="B113" s="304" t="str">
        <f>IF(C113="","",(VLOOKUP(C113,Lookups!$B$4:$C$2561,2,FALSE)))</f>
        <v/>
      </c>
      <c r="C113" s="366"/>
      <c r="D113" s="84"/>
      <c r="E113" s="84" t="str">
        <f t="shared" si="11"/>
        <v/>
      </c>
      <c r="F113" s="84"/>
      <c r="G113" s="99" t="str">
        <f t="shared" si="7"/>
        <v/>
      </c>
      <c r="H113" s="83"/>
      <c r="I113" s="83"/>
      <c r="J113" s="87"/>
      <c r="K113" s="89"/>
      <c r="L113" s="90"/>
      <c r="M113" s="90"/>
      <c r="N113" s="85"/>
      <c r="O113" s="87"/>
      <c r="P113" s="87"/>
      <c r="Q113" s="85"/>
      <c r="R113" s="86" t="str">
        <f t="shared" si="8"/>
        <v/>
      </c>
      <c r="S113" s="85"/>
      <c r="T113" s="86" t="str">
        <f t="shared" si="9"/>
        <v/>
      </c>
      <c r="U113" s="85"/>
      <c r="V113" s="86" t="str">
        <f t="shared" si="10"/>
        <v/>
      </c>
      <c r="W113" s="85"/>
      <c r="X113" s="87"/>
      <c r="Y113" s="87"/>
      <c r="Z113" s="91"/>
      <c r="AA113" s="91" t="s">
        <v>250</v>
      </c>
      <c r="AB113" s="91"/>
      <c r="AC113" s="91"/>
      <c r="AD113" s="91"/>
      <c r="AE113" s="91"/>
      <c r="AF113" s="92"/>
      <c r="AG113" s="93"/>
      <c r="AH113" s="87"/>
      <c r="AI113" s="93"/>
      <c r="AJ113" s="93"/>
      <c r="AK113" s="93"/>
      <c r="AL113" s="87"/>
      <c r="AM113" s="93"/>
      <c r="AN113" s="93"/>
      <c r="AO113" s="87"/>
      <c r="AP113" s="87"/>
      <c r="AQ113" s="93"/>
      <c r="AR113" s="93"/>
      <c r="AS113" s="93"/>
      <c r="AT113" s="93"/>
      <c r="AU113" s="93"/>
      <c r="AV113" s="93"/>
      <c r="AW113" s="91" t="s">
        <v>250</v>
      </c>
      <c r="AX113" s="93"/>
      <c r="AY113" s="93"/>
      <c r="AZ113" s="91" t="s">
        <v>250</v>
      </c>
      <c r="BA113" s="93"/>
      <c r="BB113" s="91" t="s">
        <v>250</v>
      </c>
      <c r="BC113" s="91" t="s">
        <v>250</v>
      </c>
      <c r="BD113" s="93"/>
      <c r="BE113" s="93"/>
      <c r="BF113" s="91" t="s">
        <v>87</v>
      </c>
      <c r="BG113" s="93"/>
      <c r="BH113" s="91" t="s">
        <v>456</v>
      </c>
      <c r="BI113" s="93"/>
      <c r="BJ113" s="93"/>
      <c r="BK113" s="93"/>
      <c r="BL113" s="92"/>
      <c r="BM113" s="92"/>
      <c r="BN113" s="86" t="str">
        <f t="shared" si="12"/>
        <v/>
      </c>
      <c r="BO113" s="88"/>
      <c r="BP113" s="94"/>
      <c r="BQ113" s="95"/>
      <c r="BR113" s="95"/>
      <c r="BS113" s="96"/>
      <c r="BT113" s="96"/>
      <c r="BU113" s="96"/>
      <c r="BV113" s="97"/>
    </row>
    <row r="114" spans="1:74" s="45" customFormat="1" ht="27" customHeight="1" thickTop="1" thickBot="1" x14ac:dyDescent="0.25">
      <c r="A114" s="81"/>
      <c r="B114" s="304" t="str">
        <f>IF(C114="","",(VLOOKUP(C114,Lookups!$B$4:$C$2561,2,FALSE)))</f>
        <v/>
      </c>
      <c r="C114" s="366"/>
      <c r="D114" s="84"/>
      <c r="E114" s="84" t="str">
        <f t="shared" si="11"/>
        <v/>
      </c>
      <c r="F114" s="84"/>
      <c r="G114" s="99" t="str">
        <f t="shared" si="7"/>
        <v/>
      </c>
      <c r="H114" s="83"/>
      <c r="I114" s="83"/>
      <c r="J114" s="87"/>
      <c r="K114" s="89"/>
      <c r="L114" s="90"/>
      <c r="M114" s="90"/>
      <c r="N114" s="85"/>
      <c r="O114" s="87"/>
      <c r="P114" s="87"/>
      <c r="Q114" s="85"/>
      <c r="R114" s="86" t="str">
        <f t="shared" si="8"/>
        <v/>
      </c>
      <c r="S114" s="85"/>
      <c r="T114" s="86" t="str">
        <f t="shared" si="9"/>
        <v/>
      </c>
      <c r="U114" s="85"/>
      <c r="V114" s="86" t="str">
        <f t="shared" si="10"/>
        <v/>
      </c>
      <c r="W114" s="85"/>
      <c r="X114" s="87"/>
      <c r="Y114" s="87"/>
      <c r="Z114" s="91"/>
      <c r="AA114" s="91" t="s">
        <v>250</v>
      </c>
      <c r="AB114" s="91"/>
      <c r="AC114" s="91"/>
      <c r="AD114" s="91"/>
      <c r="AE114" s="91"/>
      <c r="AF114" s="92"/>
      <c r="AG114" s="93"/>
      <c r="AH114" s="87"/>
      <c r="AI114" s="93"/>
      <c r="AJ114" s="93"/>
      <c r="AK114" s="93"/>
      <c r="AL114" s="87"/>
      <c r="AM114" s="93"/>
      <c r="AN114" s="93"/>
      <c r="AO114" s="87"/>
      <c r="AP114" s="87"/>
      <c r="AQ114" s="93"/>
      <c r="AR114" s="93"/>
      <c r="AS114" s="93"/>
      <c r="AT114" s="93"/>
      <c r="AU114" s="93"/>
      <c r="AV114" s="93"/>
      <c r="AW114" s="91" t="s">
        <v>250</v>
      </c>
      <c r="AX114" s="93"/>
      <c r="AY114" s="93"/>
      <c r="AZ114" s="91" t="s">
        <v>250</v>
      </c>
      <c r="BA114" s="93"/>
      <c r="BB114" s="91" t="s">
        <v>250</v>
      </c>
      <c r="BC114" s="91" t="s">
        <v>250</v>
      </c>
      <c r="BD114" s="93"/>
      <c r="BE114" s="93"/>
      <c r="BF114" s="91" t="s">
        <v>87</v>
      </c>
      <c r="BG114" s="93"/>
      <c r="BH114" s="91" t="s">
        <v>456</v>
      </c>
      <c r="BI114" s="93"/>
      <c r="BJ114" s="93"/>
      <c r="BK114" s="93"/>
      <c r="BL114" s="92"/>
      <c r="BM114" s="92"/>
      <c r="BN114" s="86" t="str">
        <f t="shared" si="12"/>
        <v/>
      </c>
      <c r="BO114" s="88"/>
      <c r="BP114" s="94"/>
      <c r="BQ114" s="95"/>
      <c r="BR114" s="95"/>
      <c r="BS114" s="96"/>
      <c r="BT114" s="96"/>
      <c r="BU114" s="96"/>
      <c r="BV114" s="97"/>
    </row>
    <row r="115" spans="1:74" s="45" customFormat="1" ht="27" customHeight="1" thickTop="1" thickBot="1" x14ac:dyDescent="0.25">
      <c r="A115" s="81"/>
      <c r="B115" s="304" t="str">
        <f>IF(C115="","",(VLOOKUP(C115,Lookups!$B$4:$C$2561,2,FALSE)))</f>
        <v/>
      </c>
      <c r="C115" s="366"/>
      <c r="D115" s="84"/>
      <c r="E115" s="84" t="str">
        <f t="shared" si="11"/>
        <v/>
      </c>
      <c r="F115" s="84"/>
      <c r="G115" s="99" t="str">
        <f t="shared" si="7"/>
        <v/>
      </c>
      <c r="H115" s="83"/>
      <c r="I115" s="83"/>
      <c r="J115" s="87"/>
      <c r="K115" s="89"/>
      <c r="L115" s="90"/>
      <c r="M115" s="90"/>
      <c r="N115" s="85"/>
      <c r="O115" s="87"/>
      <c r="P115" s="87"/>
      <c r="Q115" s="85"/>
      <c r="R115" s="86" t="str">
        <f t="shared" si="8"/>
        <v/>
      </c>
      <c r="S115" s="85"/>
      <c r="T115" s="86" t="str">
        <f t="shared" si="9"/>
        <v/>
      </c>
      <c r="U115" s="85"/>
      <c r="V115" s="86" t="str">
        <f t="shared" si="10"/>
        <v/>
      </c>
      <c r="W115" s="85"/>
      <c r="X115" s="87"/>
      <c r="Y115" s="87"/>
      <c r="Z115" s="91"/>
      <c r="AA115" s="91" t="s">
        <v>250</v>
      </c>
      <c r="AB115" s="91"/>
      <c r="AC115" s="91"/>
      <c r="AD115" s="91"/>
      <c r="AE115" s="91"/>
      <c r="AF115" s="92"/>
      <c r="AG115" s="93"/>
      <c r="AH115" s="87"/>
      <c r="AI115" s="93"/>
      <c r="AJ115" s="93"/>
      <c r="AK115" s="93"/>
      <c r="AL115" s="87"/>
      <c r="AM115" s="93"/>
      <c r="AN115" s="93"/>
      <c r="AO115" s="87"/>
      <c r="AP115" s="87"/>
      <c r="AQ115" s="93"/>
      <c r="AR115" s="93"/>
      <c r="AS115" s="93"/>
      <c r="AT115" s="93"/>
      <c r="AU115" s="93"/>
      <c r="AV115" s="93"/>
      <c r="AW115" s="91" t="s">
        <v>250</v>
      </c>
      <c r="AX115" s="93"/>
      <c r="AY115" s="93"/>
      <c r="AZ115" s="91" t="s">
        <v>250</v>
      </c>
      <c r="BA115" s="93"/>
      <c r="BB115" s="91" t="s">
        <v>250</v>
      </c>
      <c r="BC115" s="91" t="s">
        <v>250</v>
      </c>
      <c r="BD115" s="93"/>
      <c r="BE115" s="93"/>
      <c r="BF115" s="91" t="s">
        <v>87</v>
      </c>
      <c r="BG115" s="93"/>
      <c r="BH115" s="91" t="s">
        <v>456</v>
      </c>
      <c r="BI115" s="93"/>
      <c r="BJ115" s="93"/>
      <c r="BK115" s="93"/>
      <c r="BL115" s="92"/>
      <c r="BM115" s="92"/>
      <c r="BN115" s="86" t="str">
        <f t="shared" si="12"/>
        <v/>
      </c>
      <c r="BO115" s="88"/>
      <c r="BP115" s="94"/>
      <c r="BQ115" s="95"/>
      <c r="BR115" s="95"/>
      <c r="BS115" s="96"/>
      <c r="BT115" s="96"/>
      <c r="BU115" s="96"/>
      <c r="BV115" s="97"/>
    </row>
    <row r="116" spans="1:74" s="45" customFormat="1" ht="27" customHeight="1" thickTop="1" thickBot="1" x14ac:dyDescent="0.25">
      <c r="A116" s="81"/>
      <c r="B116" s="304" t="str">
        <f>IF(C116="","",(VLOOKUP(C116,Lookups!$B$4:$C$2561,2,FALSE)))</f>
        <v/>
      </c>
      <c r="C116" s="366"/>
      <c r="D116" s="84"/>
      <c r="E116" s="84" t="str">
        <f t="shared" si="11"/>
        <v/>
      </c>
      <c r="F116" s="84"/>
      <c r="G116" s="99" t="str">
        <f t="shared" si="7"/>
        <v/>
      </c>
      <c r="H116" s="83"/>
      <c r="I116" s="83"/>
      <c r="J116" s="87"/>
      <c r="K116" s="89"/>
      <c r="L116" s="90"/>
      <c r="M116" s="90"/>
      <c r="N116" s="85"/>
      <c r="O116" s="87"/>
      <c r="P116" s="87"/>
      <c r="Q116" s="85"/>
      <c r="R116" s="86" t="str">
        <f t="shared" si="8"/>
        <v/>
      </c>
      <c r="S116" s="85"/>
      <c r="T116" s="86" t="str">
        <f t="shared" si="9"/>
        <v/>
      </c>
      <c r="U116" s="85"/>
      <c r="V116" s="86" t="str">
        <f t="shared" si="10"/>
        <v/>
      </c>
      <c r="W116" s="85"/>
      <c r="X116" s="87"/>
      <c r="Y116" s="87"/>
      <c r="Z116" s="91"/>
      <c r="AA116" s="91" t="s">
        <v>250</v>
      </c>
      <c r="AB116" s="91"/>
      <c r="AC116" s="91"/>
      <c r="AD116" s="91"/>
      <c r="AE116" s="91"/>
      <c r="AF116" s="92"/>
      <c r="AG116" s="93"/>
      <c r="AH116" s="87"/>
      <c r="AI116" s="93"/>
      <c r="AJ116" s="93"/>
      <c r="AK116" s="93"/>
      <c r="AL116" s="87"/>
      <c r="AM116" s="93"/>
      <c r="AN116" s="93"/>
      <c r="AO116" s="87"/>
      <c r="AP116" s="87"/>
      <c r="AQ116" s="93"/>
      <c r="AR116" s="93"/>
      <c r="AS116" s="93"/>
      <c r="AT116" s="93"/>
      <c r="AU116" s="93"/>
      <c r="AV116" s="93"/>
      <c r="AW116" s="91" t="s">
        <v>250</v>
      </c>
      <c r="AX116" s="93"/>
      <c r="AY116" s="93"/>
      <c r="AZ116" s="91" t="s">
        <v>250</v>
      </c>
      <c r="BA116" s="93"/>
      <c r="BB116" s="91" t="s">
        <v>250</v>
      </c>
      <c r="BC116" s="91" t="s">
        <v>250</v>
      </c>
      <c r="BD116" s="93"/>
      <c r="BE116" s="93"/>
      <c r="BF116" s="91" t="s">
        <v>87</v>
      </c>
      <c r="BG116" s="93"/>
      <c r="BH116" s="91" t="s">
        <v>456</v>
      </c>
      <c r="BI116" s="93"/>
      <c r="BJ116" s="93"/>
      <c r="BK116" s="93"/>
      <c r="BL116" s="92"/>
      <c r="BM116" s="92"/>
      <c r="BN116" s="86" t="str">
        <f t="shared" si="12"/>
        <v/>
      </c>
      <c r="BO116" s="88"/>
      <c r="BP116" s="94"/>
      <c r="BQ116" s="95"/>
      <c r="BR116" s="95"/>
      <c r="BS116" s="96"/>
      <c r="BT116" s="96"/>
      <c r="BU116" s="96"/>
      <c r="BV116" s="97"/>
    </row>
    <row r="117" spans="1:74" s="45" customFormat="1" ht="27" customHeight="1" thickTop="1" thickBot="1" x14ac:dyDescent="0.25">
      <c r="A117" s="81"/>
      <c r="B117" s="304" t="str">
        <f>IF(C117="","",(VLOOKUP(C117,Lookups!$B$4:$C$2561,2,FALSE)))</f>
        <v/>
      </c>
      <c r="C117" s="366"/>
      <c r="D117" s="84"/>
      <c r="E117" s="84" t="str">
        <f t="shared" si="11"/>
        <v/>
      </c>
      <c r="F117" s="84"/>
      <c r="G117" s="99" t="str">
        <f t="shared" si="7"/>
        <v/>
      </c>
      <c r="H117" s="83"/>
      <c r="I117" s="83"/>
      <c r="J117" s="87"/>
      <c r="K117" s="89"/>
      <c r="L117" s="90"/>
      <c r="M117" s="90"/>
      <c r="N117" s="85"/>
      <c r="O117" s="87"/>
      <c r="P117" s="87"/>
      <c r="Q117" s="85"/>
      <c r="R117" s="86" t="str">
        <f t="shared" si="8"/>
        <v/>
      </c>
      <c r="S117" s="85"/>
      <c r="T117" s="86" t="str">
        <f t="shared" si="9"/>
        <v/>
      </c>
      <c r="U117" s="85"/>
      <c r="V117" s="86" t="str">
        <f t="shared" si="10"/>
        <v/>
      </c>
      <c r="W117" s="85"/>
      <c r="X117" s="87"/>
      <c r="Y117" s="87"/>
      <c r="Z117" s="91"/>
      <c r="AA117" s="91" t="s">
        <v>250</v>
      </c>
      <c r="AB117" s="91"/>
      <c r="AC117" s="91"/>
      <c r="AD117" s="91"/>
      <c r="AE117" s="91"/>
      <c r="AF117" s="92"/>
      <c r="AG117" s="93"/>
      <c r="AH117" s="87"/>
      <c r="AI117" s="93"/>
      <c r="AJ117" s="93"/>
      <c r="AK117" s="93"/>
      <c r="AL117" s="87"/>
      <c r="AM117" s="93"/>
      <c r="AN117" s="93"/>
      <c r="AO117" s="87"/>
      <c r="AP117" s="87"/>
      <c r="AQ117" s="93"/>
      <c r="AR117" s="93"/>
      <c r="AS117" s="93"/>
      <c r="AT117" s="93"/>
      <c r="AU117" s="93"/>
      <c r="AV117" s="93"/>
      <c r="AW117" s="91" t="s">
        <v>250</v>
      </c>
      <c r="AX117" s="93"/>
      <c r="AY117" s="93"/>
      <c r="AZ117" s="91" t="s">
        <v>250</v>
      </c>
      <c r="BA117" s="93"/>
      <c r="BB117" s="91" t="s">
        <v>250</v>
      </c>
      <c r="BC117" s="91" t="s">
        <v>250</v>
      </c>
      <c r="BD117" s="93"/>
      <c r="BE117" s="93"/>
      <c r="BF117" s="91" t="s">
        <v>87</v>
      </c>
      <c r="BG117" s="93"/>
      <c r="BH117" s="91" t="s">
        <v>456</v>
      </c>
      <c r="BI117" s="93"/>
      <c r="BJ117" s="93"/>
      <c r="BK117" s="93"/>
      <c r="BL117" s="92"/>
      <c r="BM117" s="92"/>
      <c r="BN117" s="86" t="str">
        <f t="shared" si="12"/>
        <v/>
      </c>
      <c r="BO117" s="88"/>
      <c r="BP117" s="94"/>
      <c r="BQ117" s="95"/>
      <c r="BR117" s="95"/>
      <c r="BS117" s="96"/>
      <c r="BT117" s="96"/>
      <c r="BU117" s="96"/>
      <c r="BV117" s="97"/>
    </row>
    <row r="118" spans="1:74" s="45" customFormat="1" ht="27" customHeight="1" thickTop="1" thickBot="1" x14ac:dyDescent="0.25">
      <c r="A118" s="81"/>
      <c r="B118" s="304" t="str">
        <f>IF(C118="","",(VLOOKUP(C118,Lookups!$B$4:$C$2561,2,FALSE)))</f>
        <v/>
      </c>
      <c r="C118" s="366"/>
      <c r="D118" s="84"/>
      <c r="E118" s="84" t="str">
        <f t="shared" si="11"/>
        <v/>
      </c>
      <c r="F118" s="84"/>
      <c r="G118" s="99" t="str">
        <f t="shared" si="7"/>
        <v/>
      </c>
      <c r="H118" s="83"/>
      <c r="I118" s="83"/>
      <c r="J118" s="87"/>
      <c r="K118" s="89"/>
      <c r="L118" s="90"/>
      <c r="M118" s="90"/>
      <c r="N118" s="85"/>
      <c r="O118" s="87"/>
      <c r="P118" s="87"/>
      <c r="Q118" s="85"/>
      <c r="R118" s="86" t="str">
        <f t="shared" si="8"/>
        <v/>
      </c>
      <c r="S118" s="85"/>
      <c r="T118" s="86" t="str">
        <f t="shared" si="9"/>
        <v/>
      </c>
      <c r="U118" s="85"/>
      <c r="V118" s="86" t="str">
        <f t="shared" si="10"/>
        <v/>
      </c>
      <c r="W118" s="85"/>
      <c r="X118" s="87"/>
      <c r="Y118" s="87"/>
      <c r="Z118" s="91"/>
      <c r="AA118" s="91" t="s">
        <v>250</v>
      </c>
      <c r="AB118" s="91"/>
      <c r="AC118" s="91"/>
      <c r="AD118" s="91"/>
      <c r="AE118" s="91"/>
      <c r="AF118" s="92"/>
      <c r="AG118" s="93"/>
      <c r="AH118" s="87"/>
      <c r="AI118" s="93"/>
      <c r="AJ118" s="93"/>
      <c r="AK118" s="93"/>
      <c r="AL118" s="87"/>
      <c r="AM118" s="93"/>
      <c r="AN118" s="93"/>
      <c r="AO118" s="87"/>
      <c r="AP118" s="87"/>
      <c r="AQ118" s="93"/>
      <c r="AR118" s="93"/>
      <c r="AS118" s="93"/>
      <c r="AT118" s="93"/>
      <c r="AU118" s="93"/>
      <c r="AV118" s="93"/>
      <c r="AW118" s="91" t="s">
        <v>250</v>
      </c>
      <c r="AX118" s="93"/>
      <c r="AY118" s="93"/>
      <c r="AZ118" s="91" t="s">
        <v>250</v>
      </c>
      <c r="BA118" s="93"/>
      <c r="BB118" s="91" t="s">
        <v>250</v>
      </c>
      <c r="BC118" s="91" t="s">
        <v>250</v>
      </c>
      <c r="BD118" s="93"/>
      <c r="BE118" s="93"/>
      <c r="BF118" s="91" t="s">
        <v>87</v>
      </c>
      <c r="BG118" s="93"/>
      <c r="BH118" s="91" t="s">
        <v>456</v>
      </c>
      <c r="BI118" s="93"/>
      <c r="BJ118" s="93"/>
      <c r="BK118" s="93"/>
      <c r="BL118" s="92"/>
      <c r="BM118" s="92"/>
      <c r="BN118" s="86" t="str">
        <f t="shared" si="12"/>
        <v/>
      </c>
      <c r="BO118" s="88"/>
      <c r="BP118" s="94"/>
      <c r="BQ118" s="95"/>
      <c r="BR118" s="95"/>
      <c r="BS118" s="96"/>
      <c r="BT118" s="96"/>
      <c r="BU118" s="96"/>
      <c r="BV118" s="97"/>
    </row>
    <row r="119" spans="1:74" s="45" customFormat="1" ht="27" customHeight="1" thickTop="1" thickBot="1" x14ac:dyDescent="0.25">
      <c r="A119" s="81"/>
      <c r="B119" s="304" t="str">
        <f>IF(C119="","",(VLOOKUP(C119,Lookups!$B$4:$C$2561,2,FALSE)))</f>
        <v/>
      </c>
      <c r="C119" s="366"/>
      <c r="D119" s="84"/>
      <c r="E119" s="84" t="str">
        <f t="shared" si="11"/>
        <v/>
      </c>
      <c r="F119" s="84"/>
      <c r="G119" s="99" t="str">
        <f t="shared" si="7"/>
        <v/>
      </c>
      <c r="H119" s="83"/>
      <c r="I119" s="83"/>
      <c r="J119" s="87"/>
      <c r="K119" s="89"/>
      <c r="L119" s="90"/>
      <c r="M119" s="90"/>
      <c r="N119" s="85"/>
      <c r="O119" s="87"/>
      <c r="P119" s="87"/>
      <c r="Q119" s="85"/>
      <c r="R119" s="86" t="str">
        <f t="shared" si="8"/>
        <v/>
      </c>
      <c r="S119" s="85"/>
      <c r="T119" s="86" t="str">
        <f t="shared" si="9"/>
        <v/>
      </c>
      <c r="U119" s="85"/>
      <c r="V119" s="86" t="str">
        <f t="shared" si="10"/>
        <v/>
      </c>
      <c r="W119" s="85"/>
      <c r="X119" s="87"/>
      <c r="Y119" s="87"/>
      <c r="Z119" s="91"/>
      <c r="AA119" s="91" t="s">
        <v>250</v>
      </c>
      <c r="AB119" s="91"/>
      <c r="AC119" s="91"/>
      <c r="AD119" s="91"/>
      <c r="AE119" s="91"/>
      <c r="AF119" s="92"/>
      <c r="AG119" s="93"/>
      <c r="AH119" s="87"/>
      <c r="AI119" s="93"/>
      <c r="AJ119" s="93"/>
      <c r="AK119" s="93"/>
      <c r="AL119" s="87"/>
      <c r="AM119" s="93"/>
      <c r="AN119" s="93"/>
      <c r="AO119" s="87"/>
      <c r="AP119" s="87"/>
      <c r="AQ119" s="93"/>
      <c r="AR119" s="93"/>
      <c r="AS119" s="93"/>
      <c r="AT119" s="93"/>
      <c r="AU119" s="93"/>
      <c r="AV119" s="93"/>
      <c r="AW119" s="91" t="s">
        <v>250</v>
      </c>
      <c r="AX119" s="93"/>
      <c r="AY119" s="93"/>
      <c r="AZ119" s="91" t="s">
        <v>250</v>
      </c>
      <c r="BA119" s="93"/>
      <c r="BB119" s="91" t="s">
        <v>250</v>
      </c>
      <c r="BC119" s="91" t="s">
        <v>250</v>
      </c>
      <c r="BD119" s="93"/>
      <c r="BE119" s="93"/>
      <c r="BF119" s="91" t="s">
        <v>87</v>
      </c>
      <c r="BG119" s="93"/>
      <c r="BH119" s="91" t="s">
        <v>456</v>
      </c>
      <c r="BI119" s="93"/>
      <c r="BJ119" s="93"/>
      <c r="BK119" s="93"/>
      <c r="BL119" s="92"/>
      <c r="BM119" s="92"/>
      <c r="BN119" s="86" t="str">
        <f t="shared" si="12"/>
        <v/>
      </c>
      <c r="BO119" s="88"/>
      <c r="BP119" s="94"/>
      <c r="BQ119" s="95"/>
      <c r="BR119" s="95"/>
      <c r="BS119" s="96"/>
      <c r="BT119" s="96"/>
      <c r="BU119" s="96"/>
      <c r="BV119" s="97"/>
    </row>
    <row r="120" spans="1:74" s="45" customFormat="1" ht="27" customHeight="1" thickTop="1" thickBot="1" x14ac:dyDescent="0.25">
      <c r="A120" s="81"/>
      <c r="B120" s="304" t="str">
        <f>IF(C120="","",(VLOOKUP(C120,Lookups!$B$4:$C$2561,2,FALSE)))</f>
        <v/>
      </c>
      <c r="C120" s="366"/>
      <c r="D120" s="84"/>
      <c r="E120" s="84" t="str">
        <f t="shared" si="11"/>
        <v/>
      </c>
      <c r="F120" s="84"/>
      <c r="G120" s="99" t="str">
        <f t="shared" si="7"/>
        <v/>
      </c>
      <c r="H120" s="83"/>
      <c r="I120" s="83"/>
      <c r="J120" s="87"/>
      <c r="K120" s="89"/>
      <c r="L120" s="90"/>
      <c r="M120" s="90"/>
      <c r="N120" s="85"/>
      <c r="O120" s="87"/>
      <c r="P120" s="87"/>
      <c r="Q120" s="85"/>
      <c r="R120" s="86" t="str">
        <f t="shared" si="8"/>
        <v/>
      </c>
      <c r="S120" s="85"/>
      <c r="T120" s="86" t="str">
        <f t="shared" si="9"/>
        <v/>
      </c>
      <c r="U120" s="85"/>
      <c r="V120" s="86" t="str">
        <f t="shared" si="10"/>
        <v/>
      </c>
      <c r="W120" s="85"/>
      <c r="X120" s="87"/>
      <c r="Y120" s="87"/>
      <c r="Z120" s="91"/>
      <c r="AA120" s="91" t="s">
        <v>250</v>
      </c>
      <c r="AB120" s="91"/>
      <c r="AC120" s="91"/>
      <c r="AD120" s="91"/>
      <c r="AE120" s="91"/>
      <c r="AF120" s="92"/>
      <c r="AG120" s="93"/>
      <c r="AH120" s="87"/>
      <c r="AI120" s="93"/>
      <c r="AJ120" s="93"/>
      <c r="AK120" s="93"/>
      <c r="AL120" s="87"/>
      <c r="AM120" s="93"/>
      <c r="AN120" s="93"/>
      <c r="AO120" s="87"/>
      <c r="AP120" s="87"/>
      <c r="AQ120" s="93"/>
      <c r="AR120" s="93"/>
      <c r="AS120" s="93"/>
      <c r="AT120" s="93"/>
      <c r="AU120" s="93"/>
      <c r="AV120" s="93"/>
      <c r="AW120" s="91" t="s">
        <v>250</v>
      </c>
      <c r="AX120" s="93"/>
      <c r="AY120" s="93"/>
      <c r="AZ120" s="91" t="s">
        <v>250</v>
      </c>
      <c r="BA120" s="93"/>
      <c r="BB120" s="91" t="s">
        <v>250</v>
      </c>
      <c r="BC120" s="91" t="s">
        <v>250</v>
      </c>
      <c r="BD120" s="93"/>
      <c r="BE120" s="93"/>
      <c r="BF120" s="91" t="s">
        <v>87</v>
      </c>
      <c r="BG120" s="93"/>
      <c r="BH120" s="91" t="s">
        <v>456</v>
      </c>
      <c r="BI120" s="93"/>
      <c r="BJ120" s="93"/>
      <c r="BK120" s="93"/>
      <c r="BL120" s="92"/>
      <c r="BM120" s="92"/>
      <c r="BN120" s="86" t="str">
        <f t="shared" si="12"/>
        <v/>
      </c>
      <c r="BO120" s="88"/>
      <c r="BP120" s="94"/>
      <c r="BQ120" s="95"/>
      <c r="BR120" s="95"/>
      <c r="BS120" s="96"/>
      <c r="BT120" s="96"/>
      <c r="BU120" s="96"/>
      <c r="BV120" s="97"/>
    </row>
    <row r="121" spans="1:74" s="45" customFormat="1" ht="27" customHeight="1" thickTop="1" thickBot="1" x14ac:dyDescent="0.25">
      <c r="A121" s="81"/>
      <c r="B121" s="304" t="str">
        <f>IF(C121="","",(VLOOKUP(C121,Lookups!$B$4:$C$2561,2,FALSE)))</f>
        <v/>
      </c>
      <c r="C121" s="366"/>
      <c r="D121" s="84"/>
      <c r="E121" s="84" t="str">
        <f t="shared" si="11"/>
        <v/>
      </c>
      <c r="F121" s="84"/>
      <c r="G121" s="99" t="str">
        <f t="shared" si="7"/>
        <v/>
      </c>
      <c r="H121" s="83"/>
      <c r="I121" s="83"/>
      <c r="J121" s="87"/>
      <c r="K121" s="89"/>
      <c r="L121" s="90"/>
      <c r="M121" s="90"/>
      <c r="N121" s="85"/>
      <c r="O121" s="87"/>
      <c r="P121" s="87"/>
      <c r="Q121" s="85"/>
      <c r="R121" s="86" t="str">
        <f t="shared" si="8"/>
        <v/>
      </c>
      <c r="S121" s="85"/>
      <c r="T121" s="86" t="str">
        <f t="shared" si="9"/>
        <v/>
      </c>
      <c r="U121" s="85"/>
      <c r="V121" s="86" t="str">
        <f t="shared" si="10"/>
        <v/>
      </c>
      <c r="W121" s="85"/>
      <c r="X121" s="87"/>
      <c r="Y121" s="87"/>
      <c r="Z121" s="91"/>
      <c r="AA121" s="91" t="s">
        <v>250</v>
      </c>
      <c r="AB121" s="91"/>
      <c r="AC121" s="91"/>
      <c r="AD121" s="91"/>
      <c r="AE121" s="91"/>
      <c r="AF121" s="92"/>
      <c r="AG121" s="93"/>
      <c r="AH121" s="87"/>
      <c r="AI121" s="93"/>
      <c r="AJ121" s="93"/>
      <c r="AK121" s="93"/>
      <c r="AL121" s="87"/>
      <c r="AM121" s="93"/>
      <c r="AN121" s="93"/>
      <c r="AO121" s="87"/>
      <c r="AP121" s="87"/>
      <c r="AQ121" s="93"/>
      <c r="AR121" s="93"/>
      <c r="AS121" s="93"/>
      <c r="AT121" s="93"/>
      <c r="AU121" s="93"/>
      <c r="AV121" s="93"/>
      <c r="AW121" s="91" t="s">
        <v>250</v>
      </c>
      <c r="AX121" s="93"/>
      <c r="AY121" s="93"/>
      <c r="AZ121" s="91" t="s">
        <v>250</v>
      </c>
      <c r="BA121" s="93"/>
      <c r="BB121" s="91" t="s">
        <v>250</v>
      </c>
      <c r="BC121" s="91" t="s">
        <v>250</v>
      </c>
      <c r="BD121" s="93"/>
      <c r="BE121" s="93"/>
      <c r="BF121" s="91" t="s">
        <v>87</v>
      </c>
      <c r="BG121" s="93"/>
      <c r="BH121" s="91" t="s">
        <v>456</v>
      </c>
      <c r="BI121" s="93"/>
      <c r="BJ121" s="93"/>
      <c r="BK121" s="93"/>
      <c r="BL121" s="92"/>
      <c r="BM121" s="92"/>
      <c r="BN121" s="86" t="str">
        <f t="shared" si="12"/>
        <v/>
      </c>
      <c r="BO121" s="88"/>
      <c r="BP121" s="94"/>
      <c r="BQ121" s="95"/>
      <c r="BR121" s="95"/>
      <c r="BS121" s="96"/>
      <c r="BT121" s="96"/>
      <c r="BU121" s="96"/>
      <c r="BV121" s="97"/>
    </row>
    <row r="122" spans="1:74" s="45" customFormat="1" ht="27" customHeight="1" thickTop="1" thickBot="1" x14ac:dyDescent="0.25">
      <c r="A122" s="81"/>
      <c r="B122" s="304" t="str">
        <f>IF(C122="","",(VLOOKUP(C122,Lookups!$B$4:$C$2561,2,FALSE)))</f>
        <v/>
      </c>
      <c r="C122" s="366"/>
      <c r="D122" s="84"/>
      <c r="E122" s="84" t="str">
        <f t="shared" si="11"/>
        <v/>
      </c>
      <c r="F122" s="84"/>
      <c r="G122" s="99" t="str">
        <f t="shared" si="7"/>
        <v/>
      </c>
      <c r="H122" s="83"/>
      <c r="I122" s="83"/>
      <c r="J122" s="87"/>
      <c r="K122" s="89"/>
      <c r="L122" s="90"/>
      <c r="M122" s="90"/>
      <c r="N122" s="85"/>
      <c r="O122" s="87"/>
      <c r="P122" s="87"/>
      <c r="Q122" s="85"/>
      <c r="R122" s="86" t="str">
        <f t="shared" si="8"/>
        <v/>
      </c>
      <c r="S122" s="85"/>
      <c r="T122" s="86" t="str">
        <f t="shared" si="9"/>
        <v/>
      </c>
      <c r="U122" s="85"/>
      <c r="V122" s="86" t="str">
        <f t="shared" si="10"/>
        <v/>
      </c>
      <c r="W122" s="85"/>
      <c r="X122" s="87"/>
      <c r="Y122" s="87"/>
      <c r="Z122" s="91"/>
      <c r="AA122" s="91" t="s">
        <v>250</v>
      </c>
      <c r="AB122" s="91"/>
      <c r="AC122" s="91"/>
      <c r="AD122" s="91"/>
      <c r="AE122" s="91"/>
      <c r="AF122" s="92"/>
      <c r="AG122" s="93"/>
      <c r="AH122" s="87"/>
      <c r="AI122" s="93"/>
      <c r="AJ122" s="93"/>
      <c r="AK122" s="93"/>
      <c r="AL122" s="87"/>
      <c r="AM122" s="93"/>
      <c r="AN122" s="93"/>
      <c r="AO122" s="87"/>
      <c r="AP122" s="87"/>
      <c r="AQ122" s="93"/>
      <c r="AR122" s="93"/>
      <c r="AS122" s="93"/>
      <c r="AT122" s="93"/>
      <c r="AU122" s="93"/>
      <c r="AV122" s="93"/>
      <c r="AW122" s="91" t="s">
        <v>250</v>
      </c>
      <c r="AX122" s="93"/>
      <c r="AY122" s="93"/>
      <c r="AZ122" s="91" t="s">
        <v>250</v>
      </c>
      <c r="BA122" s="93"/>
      <c r="BB122" s="91" t="s">
        <v>250</v>
      </c>
      <c r="BC122" s="91" t="s">
        <v>250</v>
      </c>
      <c r="BD122" s="93"/>
      <c r="BE122" s="93"/>
      <c r="BF122" s="91" t="s">
        <v>87</v>
      </c>
      <c r="BG122" s="93"/>
      <c r="BH122" s="91" t="s">
        <v>456</v>
      </c>
      <c r="BI122" s="93"/>
      <c r="BJ122" s="93"/>
      <c r="BK122" s="93"/>
      <c r="BL122" s="92"/>
      <c r="BM122" s="92"/>
      <c r="BN122" s="86" t="str">
        <f t="shared" si="12"/>
        <v/>
      </c>
      <c r="BO122" s="88"/>
      <c r="BP122" s="94"/>
      <c r="BQ122" s="95"/>
      <c r="BR122" s="95"/>
      <c r="BS122" s="96"/>
      <c r="BT122" s="96"/>
      <c r="BU122" s="96"/>
      <c r="BV122" s="97"/>
    </row>
    <row r="123" spans="1:74" s="45" customFormat="1" ht="27" customHeight="1" thickTop="1" thickBot="1" x14ac:dyDescent="0.25">
      <c r="A123" s="81"/>
      <c r="B123" s="304" t="str">
        <f>IF(C123="","",(VLOOKUP(C123,Lookups!$B$4:$C$2561,2,FALSE)))</f>
        <v/>
      </c>
      <c r="C123" s="366"/>
      <c r="D123" s="84"/>
      <c r="E123" s="84" t="str">
        <f t="shared" si="11"/>
        <v/>
      </c>
      <c r="F123" s="84"/>
      <c r="G123" s="99" t="str">
        <f t="shared" si="7"/>
        <v/>
      </c>
      <c r="H123" s="83"/>
      <c r="I123" s="83"/>
      <c r="J123" s="87"/>
      <c r="K123" s="89"/>
      <c r="L123" s="90"/>
      <c r="M123" s="90"/>
      <c r="N123" s="85"/>
      <c r="O123" s="87"/>
      <c r="P123" s="87"/>
      <c r="Q123" s="85"/>
      <c r="R123" s="86" t="str">
        <f t="shared" si="8"/>
        <v/>
      </c>
      <c r="S123" s="85"/>
      <c r="T123" s="86" t="str">
        <f t="shared" si="9"/>
        <v/>
      </c>
      <c r="U123" s="85"/>
      <c r="V123" s="86" t="str">
        <f t="shared" si="10"/>
        <v/>
      </c>
      <c r="W123" s="85"/>
      <c r="X123" s="87"/>
      <c r="Y123" s="87"/>
      <c r="Z123" s="91"/>
      <c r="AA123" s="91" t="s">
        <v>250</v>
      </c>
      <c r="AB123" s="91"/>
      <c r="AC123" s="91"/>
      <c r="AD123" s="91"/>
      <c r="AE123" s="91"/>
      <c r="AF123" s="92"/>
      <c r="AG123" s="93"/>
      <c r="AH123" s="87"/>
      <c r="AI123" s="93"/>
      <c r="AJ123" s="93"/>
      <c r="AK123" s="93"/>
      <c r="AL123" s="87"/>
      <c r="AM123" s="93"/>
      <c r="AN123" s="93"/>
      <c r="AO123" s="87"/>
      <c r="AP123" s="87"/>
      <c r="AQ123" s="93"/>
      <c r="AR123" s="93"/>
      <c r="AS123" s="93"/>
      <c r="AT123" s="93"/>
      <c r="AU123" s="93"/>
      <c r="AV123" s="93"/>
      <c r="AW123" s="91" t="s">
        <v>250</v>
      </c>
      <c r="AX123" s="93"/>
      <c r="AY123" s="93"/>
      <c r="AZ123" s="91" t="s">
        <v>250</v>
      </c>
      <c r="BA123" s="93"/>
      <c r="BB123" s="91" t="s">
        <v>250</v>
      </c>
      <c r="BC123" s="91" t="s">
        <v>250</v>
      </c>
      <c r="BD123" s="93"/>
      <c r="BE123" s="93"/>
      <c r="BF123" s="91" t="s">
        <v>87</v>
      </c>
      <c r="BG123" s="93"/>
      <c r="BH123" s="91" t="s">
        <v>456</v>
      </c>
      <c r="BI123" s="93"/>
      <c r="BJ123" s="93"/>
      <c r="BK123" s="93"/>
      <c r="BL123" s="92"/>
      <c r="BM123" s="92"/>
      <c r="BN123" s="86" t="str">
        <f t="shared" si="12"/>
        <v/>
      </c>
      <c r="BO123" s="88"/>
      <c r="BP123" s="94"/>
      <c r="BQ123" s="95"/>
      <c r="BR123" s="95"/>
      <c r="BS123" s="96"/>
      <c r="BT123" s="96"/>
      <c r="BU123" s="96"/>
      <c r="BV123" s="97"/>
    </row>
    <row r="124" spans="1:74" s="45" customFormat="1" ht="27" customHeight="1" thickTop="1" thickBot="1" x14ac:dyDescent="0.25">
      <c r="A124" s="81"/>
      <c r="B124" s="304" t="str">
        <f>IF(C124="","",(VLOOKUP(C124,Lookups!$B$4:$C$2561,2,FALSE)))</f>
        <v/>
      </c>
      <c r="C124" s="366"/>
      <c r="D124" s="84"/>
      <c r="E124" s="84" t="str">
        <f t="shared" si="11"/>
        <v/>
      </c>
      <c r="F124" s="84"/>
      <c r="G124" s="99" t="str">
        <f t="shared" si="7"/>
        <v/>
      </c>
      <c r="H124" s="83"/>
      <c r="I124" s="83"/>
      <c r="J124" s="87"/>
      <c r="K124" s="89"/>
      <c r="L124" s="90"/>
      <c r="M124" s="90"/>
      <c r="N124" s="85"/>
      <c r="O124" s="87"/>
      <c r="P124" s="87"/>
      <c r="Q124" s="85"/>
      <c r="R124" s="86" t="str">
        <f t="shared" si="8"/>
        <v/>
      </c>
      <c r="S124" s="85"/>
      <c r="T124" s="86" t="str">
        <f t="shared" si="9"/>
        <v/>
      </c>
      <c r="U124" s="85"/>
      <c r="V124" s="86" t="str">
        <f t="shared" si="10"/>
        <v/>
      </c>
      <c r="W124" s="85"/>
      <c r="X124" s="87"/>
      <c r="Y124" s="87"/>
      <c r="Z124" s="91"/>
      <c r="AA124" s="91" t="s">
        <v>250</v>
      </c>
      <c r="AB124" s="91"/>
      <c r="AC124" s="91"/>
      <c r="AD124" s="91"/>
      <c r="AE124" s="91"/>
      <c r="AF124" s="92"/>
      <c r="AG124" s="93"/>
      <c r="AH124" s="87"/>
      <c r="AI124" s="93"/>
      <c r="AJ124" s="93"/>
      <c r="AK124" s="93"/>
      <c r="AL124" s="87"/>
      <c r="AM124" s="93"/>
      <c r="AN124" s="93"/>
      <c r="AO124" s="87"/>
      <c r="AP124" s="87"/>
      <c r="AQ124" s="93"/>
      <c r="AR124" s="93"/>
      <c r="AS124" s="93"/>
      <c r="AT124" s="93"/>
      <c r="AU124" s="93"/>
      <c r="AV124" s="93"/>
      <c r="AW124" s="91" t="s">
        <v>250</v>
      </c>
      <c r="AX124" s="93"/>
      <c r="AY124" s="93"/>
      <c r="AZ124" s="91" t="s">
        <v>250</v>
      </c>
      <c r="BA124" s="93"/>
      <c r="BB124" s="91" t="s">
        <v>250</v>
      </c>
      <c r="BC124" s="91" t="s">
        <v>250</v>
      </c>
      <c r="BD124" s="93"/>
      <c r="BE124" s="93"/>
      <c r="BF124" s="91" t="s">
        <v>87</v>
      </c>
      <c r="BG124" s="93"/>
      <c r="BH124" s="91" t="s">
        <v>456</v>
      </c>
      <c r="BI124" s="93"/>
      <c r="BJ124" s="93"/>
      <c r="BK124" s="93"/>
      <c r="BL124" s="92"/>
      <c r="BM124" s="92"/>
      <c r="BN124" s="86" t="str">
        <f t="shared" si="12"/>
        <v/>
      </c>
      <c r="BO124" s="88"/>
      <c r="BP124" s="94"/>
      <c r="BQ124" s="95"/>
      <c r="BR124" s="95"/>
      <c r="BS124" s="96"/>
      <c r="BT124" s="96"/>
      <c r="BU124" s="96"/>
      <c r="BV124" s="97"/>
    </row>
    <row r="125" spans="1:74" s="45" customFormat="1" ht="27" customHeight="1" thickTop="1" thickBot="1" x14ac:dyDescent="0.25">
      <c r="A125" s="81"/>
      <c r="B125" s="304" t="str">
        <f>IF(C125="","",(VLOOKUP(C125,Lookups!$B$4:$C$2561,2,FALSE)))</f>
        <v/>
      </c>
      <c r="C125" s="366"/>
      <c r="D125" s="84"/>
      <c r="E125" s="84" t="str">
        <f t="shared" si="11"/>
        <v/>
      </c>
      <c r="F125" s="84"/>
      <c r="G125" s="99" t="str">
        <f t="shared" si="7"/>
        <v/>
      </c>
      <c r="H125" s="83"/>
      <c r="I125" s="83"/>
      <c r="J125" s="87"/>
      <c r="K125" s="89"/>
      <c r="L125" s="90"/>
      <c r="M125" s="90"/>
      <c r="N125" s="85"/>
      <c r="O125" s="87"/>
      <c r="P125" s="87"/>
      <c r="Q125" s="85"/>
      <c r="R125" s="86" t="str">
        <f t="shared" si="8"/>
        <v/>
      </c>
      <c r="S125" s="85"/>
      <c r="T125" s="86" t="str">
        <f t="shared" si="9"/>
        <v/>
      </c>
      <c r="U125" s="85"/>
      <c r="V125" s="86" t="str">
        <f t="shared" si="10"/>
        <v/>
      </c>
      <c r="W125" s="85"/>
      <c r="X125" s="87"/>
      <c r="Y125" s="87"/>
      <c r="Z125" s="91"/>
      <c r="AA125" s="91" t="s">
        <v>250</v>
      </c>
      <c r="AB125" s="91"/>
      <c r="AC125" s="91"/>
      <c r="AD125" s="91"/>
      <c r="AE125" s="91"/>
      <c r="AF125" s="92"/>
      <c r="AG125" s="93"/>
      <c r="AH125" s="87"/>
      <c r="AI125" s="93"/>
      <c r="AJ125" s="93"/>
      <c r="AK125" s="93"/>
      <c r="AL125" s="87"/>
      <c r="AM125" s="93"/>
      <c r="AN125" s="93"/>
      <c r="AO125" s="87"/>
      <c r="AP125" s="87"/>
      <c r="AQ125" s="93"/>
      <c r="AR125" s="93"/>
      <c r="AS125" s="93"/>
      <c r="AT125" s="93"/>
      <c r="AU125" s="93"/>
      <c r="AV125" s="93"/>
      <c r="AW125" s="91" t="s">
        <v>250</v>
      </c>
      <c r="AX125" s="93"/>
      <c r="AY125" s="93"/>
      <c r="AZ125" s="91" t="s">
        <v>250</v>
      </c>
      <c r="BA125" s="93"/>
      <c r="BB125" s="91" t="s">
        <v>250</v>
      </c>
      <c r="BC125" s="91" t="s">
        <v>250</v>
      </c>
      <c r="BD125" s="93"/>
      <c r="BE125" s="93"/>
      <c r="BF125" s="91" t="s">
        <v>87</v>
      </c>
      <c r="BG125" s="93"/>
      <c r="BH125" s="91" t="s">
        <v>456</v>
      </c>
      <c r="BI125" s="93"/>
      <c r="BJ125" s="93"/>
      <c r="BK125" s="93"/>
      <c r="BL125" s="92"/>
      <c r="BM125" s="92"/>
      <c r="BN125" s="86" t="str">
        <f t="shared" si="12"/>
        <v/>
      </c>
      <c r="BO125" s="88"/>
      <c r="BP125" s="94"/>
      <c r="BQ125" s="95"/>
      <c r="BR125" s="95"/>
      <c r="BS125" s="96"/>
      <c r="BT125" s="96"/>
      <c r="BU125" s="96"/>
      <c r="BV125" s="97"/>
    </row>
    <row r="126" spans="1:74" s="45" customFormat="1" ht="27" customHeight="1" thickTop="1" thickBot="1" x14ac:dyDescent="0.25">
      <c r="A126" s="81"/>
      <c r="B126" s="304" t="str">
        <f>IF(C126="","",(VLOOKUP(C126,Lookups!$B$4:$C$2561,2,FALSE)))</f>
        <v/>
      </c>
      <c r="C126" s="366"/>
      <c r="D126" s="84"/>
      <c r="E126" s="84" t="str">
        <f t="shared" si="11"/>
        <v/>
      </c>
      <c r="F126" s="84"/>
      <c r="G126" s="99" t="str">
        <f t="shared" si="7"/>
        <v/>
      </c>
      <c r="H126" s="83"/>
      <c r="I126" s="83"/>
      <c r="J126" s="87"/>
      <c r="K126" s="89"/>
      <c r="L126" s="90"/>
      <c r="M126" s="90"/>
      <c r="N126" s="85"/>
      <c r="O126" s="87"/>
      <c r="P126" s="87"/>
      <c r="Q126" s="85"/>
      <c r="R126" s="86" t="str">
        <f t="shared" si="8"/>
        <v/>
      </c>
      <c r="S126" s="85"/>
      <c r="T126" s="86" t="str">
        <f t="shared" si="9"/>
        <v/>
      </c>
      <c r="U126" s="85"/>
      <c r="V126" s="86" t="str">
        <f t="shared" si="10"/>
        <v/>
      </c>
      <c r="W126" s="85"/>
      <c r="X126" s="87"/>
      <c r="Y126" s="87"/>
      <c r="Z126" s="91"/>
      <c r="AA126" s="91" t="s">
        <v>250</v>
      </c>
      <c r="AB126" s="91"/>
      <c r="AC126" s="91"/>
      <c r="AD126" s="91"/>
      <c r="AE126" s="91"/>
      <c r="AF126" s="92"/>
      <c r="AG126" s="93"/>
      <c r="AH126" s="87"/>
      <c r="AI126" s="93"/>
      <c r="AJ126" s="93"/>
      <c r="AK126" s="93"/>
      <c r="AL126" s="87"/>
      <c r="AM126" s="93"/>
      <c r="AN126" s="93"/>
      <c r="AO126" s="87"/>
      <c r="AP126" s="87"/>
      <c r="AQ126" s="93"/>
      <c r="AR126" s="93"/>
      <c r="AS126" s="93"/>
      <c r="AT126" s="93"/>
      <c r="AU126" s="93"/>
      <c r="AV126" s="93"/>
      <c r="AW126" s="91" t="s">
        <v>250</v>
      </c>
      <c r="AX126" s="93"/>
      <c r="AY126" s="93"/>
      <c r="AZ126" s="91" t="s">
        <v>250</v>
      </c>
      <c r="BA126" s="93"/>
      <c r="BB126" s="91" t="s">
        <v>250</v>
      </c>
      <c r="BC126" s="91" t="s">
        <v>250</v>
      </c>
      <c r="BD126" s="93"/>
      <c r="BE126" s="93"/>
      <c r="BF126" s="91" t="s">
        <v>87</v>
      </c>
      <c r="BG126" s="93"/>
      <c r="BH126" s="91" t="s">
        <v>456</v>
      </c>
      <c r="BI126" s="93"/>
      <c r="BJ126" s="93"/>
      <c r="BK126" s="93"/>
      <c r="BL126" s="92"/>
      <c r="BM126" s="92"/>
      <c r="BN126" s="86" t="str">
        <f t="shared" si="12"/>
        <v/>
      </c>
      <c r="BO126" s="88"/>
      <c r="BP126" s="94"/>
      <c r="BQ126" s="95"/>
      <c r="BR126" s="95"/>
      <c r="BS126" s="96"/>
      <c r="BT126" s="96"/>
      <c r="BU126" s="96"/>
      <c r="BV126" s="97"/>
    </row>
    <row r="127" spans="1:74" s="45" customFormat="1" ht="27" customHeight="1" thickTop="1" thickBot="1" x14ac:dyDescent="0.25">
      <c r="A127" s="81"/>
      <c r="B127" s="304" t="str">
        <f>IF(C127="","",(VLOOKUP(C127,Lookups!$B$4:$C$2561,2,FALSE)))</f>
        <v/>
      </c>
      <c r="C127" s="366"/>
      <c r="D127" s="84"/>
      <c r="E127" s="84" t="str">
        <f t="shared" si="11"/>
        <v/>
      </c>
      <c r="F127" s="84"/>
      <c r="G127" s="99" t="str">
        <f t="shared" si="7"/>
        <v/>
      </c>
      <c r="H127" s="83"/>
      <c r="I127" s="83"/>
      <c r="J127" s="87"/>
      <c r="K127" s="89"/>
      <c r="L127" s="90"/>
      <c r="M127" s="90"/>
      <c r="N127" s="85"/>
      <c r="O127" s="87"/>
      <c r="P127" s="87"/>
      <c r="Q127" s="85"/>
      <c r="R127" s="86" t="str">
        <f t="shared" si="8"/>
        <v/>
      </c>
      <c r="S127" s="85"/>
      <c r="T127" s="86" t="str">
        <f t="shared" si="9"/>
        <v/>
      </c>
      <c r="U127" s="85"/>
      <c r="V127" s="86" t="str">
        <f t="shared" si="10"/>
        <v/>
      </c>
      <c r="W127" s="85"/>
      <c r="X127" s="87"/>
      <c r="Y127" s="87"/>
      <c r="Z127" s="91"/>
      <c r="AA127" s="91" t="s">
        <v>250</v>
      </c>
      <c r="AB127" s="91"/>
      <c r="AC127" s="91"/>
      <c r="AD127" s="91"/>
      <c r="AE127" s="91"/>
      <c r="AF127" s="92"/>
      <c r="AG127" s="93"/>
      <c r="AH127" s="87"/>
      <c r="AI127" s="93"/>
      <c r="AJ127" s="93"/>
      <c r="AK127" s="93"/>
      <c r="AL127" s="87"/>
      <c r="AM127" s="93"/>
      <c r="AN127" s="93"/>
      <c r="AO127" s="87"/>
      <c r="AP127" s="87"/>
      <c r="AQ127" s="93"/>
      <c r="AR127" s="93"/>
      <c r="AS127" s="93"/>
      <c r="AT127" s="93"/>
      <c r="AU127" s="93"/>
      <c r="AV127" s="93"/>
      <c r="AW127" s="91" t="s">
        <v>250</v>
      </c>
      <c r="AX127" s="93"/>
      <c r="AY127" s="93"/>
      <c r="AZ127" s="91" t="s">
        <v>250</v>
      </c>
      <c r="BA127" s="93"/>
      <c r="BB127" s="91" t="s">
        <v>250</v>
      </c>
      <c r="BC127" s="91" t="s">
        <v>250</v>
      </c>
      <c r="BD127" s="93"/>
      <c r="BE127" s="93"/>
      <c r="BF127" s="91" t="s">
        <v>87</v>
      </c>
      <c r="BG127" s="93"/>
      <c r="BH127" s="91" t="s">
        <v>456</v>
      </c>
      <c r="BI127" s="93"/>
      <c r="BJ127" s="93"/>
      <c r="BK127" s="93"/>
      <c r="BL127" s="92"/>
      <c r="BM127" s="92"/>
      <c r="BN127" s="86" t="str">
        <f t="shared" si="12"/>
        <v/>
      </c>
      <c r="BO127" s="88"/>
      <c r="BP127" s="94"/>
      <c r="BQ127" s="95"/>
      <c r="BR127" s="95"/>
      <c r="BS127" s="96"/>
      <c r="BT127" s="96"/>
      <c r="BU127" s="96"/>
      <c r="BV127" s="97"/>
    </row>
    <row r="128" spans="1:74" s="45" customFormat="1" ht="27" customHeight="1" thickTop="1" thickBot="1" x14ac:dyDescent="0.25">
      <c r="A128" s="81"/>
      <c r="B128" s="304" t="str">
        <f>IF(C128="","",(VLOOKUP(C128,Lookups!$B$4:$C$2561,2,FALSE)))</f>
        <v/>
      </c>
      <c r="C128" s="366"/>
      <c r="D128" s="84"/>
      <c r="E128" s="84" t="str">
        <f t="shared" si="11"/>
        <v/>
      </c>
      <c r="F128" s="84"/>
      <c r="G128" s="99" t="str">
        <f t="shared" si="7"/>
        <v/>
      </c>
      <c r="H128" s="83"/>
      <c r="I128" s="83"/>
      <c r="J128" s="87"/>
      <c r="K128" s="89"/>
      <c r="L128" s="90"/>
      <c r="M128" s="90"/>
      <c r="N128" s="85"/>
      <c r="O128" s="87"/>
      <c r="P128" s="87"/>
      <c r="Q128" s="85"/>
      <c r="R128" s="86" t="str">
        <f t="shared" si="8"/>
        <v/>
      </c>
      <c r="S128" s="85"/>
      <c r="T128" s="86" t="str">
        <f t="shared" si="9"/>
        <v/>
      </c>
      <c r="U128" s="85"/>
      <c r="V128" s="86" t="str">
        <f t="shared" si="10"/>
        <v/>
      </c>
      <c r="W128" s="85"/>
      <c r="X128" s="87"/>
      <c r="Y128" s="87"/>
      <c r="Z128" s="91"/>
      <c r="AA128" s="91" t="s">
        <v>250</v>
      </c>
      <c r="AB128" s="91"/>
      <c r="AC128" s="91"/>
      <c r="AD128" s="91"/>
      <c r="AE128" s="91"/>
      <c r="AF128" s="92"/>
      <c r="AG128" s="93"/>
      <c r="AH128" s="87"/>
      <c r="AI128" s="93"/>
      <c r="AJ128" s="93"/>
      <c r="AK128" s="93"/>
      <c r="AL128" s="87"/>
      <c r="AM128" s="93"/>
      <c r="AN128" s="93"/>
      <c r="AO128" s="87"/>
      <c r="AP128" s="87"/>
      <c r="AQ128" s="93"/>
      <c r="AR128" s="93"/>
      <c r="AS128" s="93"/>
      <c r="AT128" s="93"/>
      <c r="AU128" s="93"/>
      <c r="AV128" s="93"/>
      <c r="AW128" s="91" t="s">
        <v>250</v>
      </c>
      <c r="AX128" s="93"/>
      <c r="AY128" s="93"/>
      <c r="AZ128" s="91" t="s">
        <v>250</v>
      </c>
      <c r="BA128" s="93"/>
      <c r="BB128" s="91" t="s">
        <v>250</v>
      </c>
      <c r="BC128" s="91" t="s">
        <v>250</v>
      </c>
      <c r="BD128" s="93"/>
      <c r="BE128" s="93"/>
      <c r="BF128" s="91" t="s">
        <v>87</v>
      </c>
      <c r="BG128" s="93"/>
      <c r="BH128" s="91" t="s">
        <v>456</v>
      </c>
      <c r="BI128" s="93"/>
      <c r="BJ128" s="93"/>
      <c r="BK128" s="93"/>
      <c r="BL128" s="92"/>
      <c r="BM128" s="92"/>
      <c r="BN128" s="86" t="str">
        <f t="shared" si="12"/>
        <v/>
      </c>
      <c r="BO128" s="88"/>
      <c r="BP128" s="94"/>
      <c r="BQ128" s="95"/>
      <c r="BR128" s="95"/>
      <c r="BS128" s="96"/>
      <c r="BT128" s="96"/>
      <c r="BU128" s="96"/>
      <c r="BV128" s="97"/>
    </row>
    <row r="129" spans="1:74" s="45" customFormat="1" ht="27" customHeight="1" thickTop="1" thickBot="1" x14ac:dyDescent="0.25">
      <c r="A129" s="81"/>
      <c r="B129" s="304" t="str">
        <f>IF(C129="","",(VLOOKUP(C129,Lookups!$B$4:$C$2561,2,FALSE)))</f>
        <v/>
      </c>
      <c r="C129" s="366"/>
      <c r="D129" s="84"/>
      <c r="E129" s="84" t="str">
        <f t="shared" si="11"/>
        <v/>
      </c>
      <c r="F129" s="84"/>
      <c r="G129" s="99" t="str">
        <f t="shared" si="7"/>
        <v/>
      </c>
      <c r="H129" s="83"/>
      <c r="I129" s="83"/>
      <c r="J129" s="87"/>
      <c r="K129" s="89"/>
      <c r="L129" s="90"/>
      <c r="M129" s="90"/>
      <c r="N129" s="85"/>
      <c r="O129" s="87"/>
      <c r="P129" s="87"/>
      <c r="Q129" s="85"/>
      <c r="R129" s="86" t="str">
        <f t="shared" si="8"/>
        <v/>
      </c>
      <c r="S129" s="85"/>
      <c r="T129" s="86" t="str">
        <f t="shared" si="9"/>
        <v/>
      </c>
      <c r="U129" s="85"/>
      <c r="V129" s="86" t="str">
        <f t="shared" si="10"/>
        <v/>
      </c>
      <c r="W129" s="85"/>
      <c r="X129" s="87"/>
      <c r="Y129" s="87"/>
      <c r="Z129" s="91"/>
      <c r="AA129" s="91" t="s">
        <v>250</v>
      </c>
      <c r="AB129" s="91"/>
      <c r="AC129" s="91"/>
      <c r="AD129" s="91"/>
      <c r="AE129" s="91"/>
      <c r="AF129" s="92"/>
      <c r="AG129" s="93"/>
      <c r="AH129" s="87"/>
      <c r="AI129" s="93"/>
      <c r="AJ129" s="93"/>
      <c r="AK129" s="93"/>
      <c r="AL129" s="87"/>
      <c r="AM129" s="93"/>
      <c r="AN129" s="93"/>
      <c r="AO129" s="87"/>
      <c r="AP129" s="87"/>
      <c r="AQ129" s="93"/>
      <c r="AR129" s="93"/>
      <c r="AS129" s="93"/>
      <c r="AT129" s="93"/>
      <c r="AU129" s="93"/>
      <c r="AV129" s="93"/>
      <c r="AW129" s="91" t="s">
        <v>250</v>
      </c>
      <c r="AX129" s="93"/>
      <c r="AY129" s="93"/>
      <c r="AZ129" s="91" t="s">
        <v>250</v>
      </c>
      <c r="BA129" s="93"/>
      <c r="BB129" s="91" t="s">
        <v>250</v>
      </c>
      <c r="BC129" s="91" t="s">
        <v>250</v>
      </c>
      <c r="BD129" s="93"/>
      <c r="BE129" s="93"/>
      <c r="BF129" s="91" t="s">
        <v>87</v>
      </c>
      <c r="BG129" s="93"/>
      <c r="BH129" s="91" t="s">
        <v>456</v>
      </c>
      <c r="BI129" s="93"/>
      <c r="BJ129" s="93"/>
      <c r="BK129" s="93"/>
      <c r="BL129" s="92"/>
      <c r="BM129" s="92"/>
      <c r="BN129" s="86" t="str">
        <f t="shared" si="12"/>
        <v/>
      </c>
      <c r="BO129" s="88"/>
      <c r="BP129" s="94"/>
      <c r="BQ129" s="95"/>
      <c r="BR129" s="95"/>
      <c r="BS129" s="96"/>
      <c r="BT129" s="96"/>
      <c r="BU129" s="96"/>
      <c r="BV129" s="97"/>
    </row>
    <row r="130" spans="1:74" s="45" customFormat="1" ht="27" customHeight="1" thickTop="1" thickBot="1" x14ac:dyDescent="0.25">
      <c r="A130" s="81"/>
      <c r="B130" s="304" t="str">
        <f>IF(C130="","",(VLOOKUP(C130,Lookups!$B$4:$C$2561,2,FALSE)))</f>
        <v/>
      </c>
      <c r="C130" s="366"/>
      <c r="D130" s="84"/>
      <c r="E130" s="84" t="str">
        <f t="shared" si="11"/>
        <v/>
      </c>
      <c r="F130" s="84"/>
      <c r="G130" s="99" t="str">
        <f t="shared" si="7"/>
        <v/>
      </c>
      <c r="H130" s="83"/>
      <c r="I130" s="83"/>
      <c r="J130" s="87"/>
      <c r="K130" s="89"/>
      <c r="L130" s="90"/>
      <c r="M130" s="90"/>
      <c r="N130" s="85"/>
      <c r="O130" s="87"/>
      <c r="P130" s="87"/>
      <c r="Q130" s="85"/>
      <c r="R130" s="86" t="str">
        <f t="shared" si="8"/>
        <v/>
      </c>
      <c r="S130" s="85"/>
      <c r="T130" s="86" t="str">
        <f t="shared" si="9"/>
        <v/>
      </c>
      <c r="U130" s="85"/>
      <c r="V130" s="86" t="str">
        <f t="shared" si="10"/>
        <v/>
      </c>
      <c r="W130" s="85"/>
      <c r="X130" s="87"/>
      <c r="Y130" s="87"/>
      <c r="Z130" s="91"/>
      <c r="AA130" s="91" t="s">
        <v>250</v>
      </c>
      <c r="AB130" s="91"/>
      <c r="AC130" s="91"/>
      <c r="AD130" s="91"/>
      <c r="AE130" s="91"/>
      <c r="AF130" s="92"/>
      <c r="AG130" s="93"/>
      <c r="AH130" s="87"/>
      <c r="AI130" s="93"/>
      <c r="AJ130" s="93"/>
      <c r="AK130" s="93"/>
      <c r="AL130" s="87"/>
      <c r="AM130" s="93"/>
      <c r="AN130" s="93"/>
      <c r="AO130" s="87"/>
      <c r="AP130" s="87"/>
      <c r="AQ130" s="93"/>
      <c r="AR130" s="93"/>
      <c r="AS130" s="93"/>
      <c r="AT130" s="93"/>
      <c r="AU130" s="93"/>
      <c r="AV130" s="93"/>
      <c r="AW130" s="91" t="s">
        <v>250</v>
      </c>
      <c r="AX130" s="93"/>
      <c r="AY130" s="93"/>
      <c r="AZ130" s="91" t="s">
        <v>250</v>
      </c>
      <c r="BA130" s="93"/>
      <c r="BB130" s="91" t="s">
        <v>250</v>
      </c>
      <c r="BC130" s="91" t="s">
        <v>250</v>
      </c>
      <c r="BD130" s="93"/>
      <c r="BE130" s="93"/>
      <c r="BF130" s="91" t="s">
        <v>87</v>
      </c>
      <c r="BG130" s="93"/>
      <c r="BH130" s="91" t="s">
        <v>456</v>
      </c>
      <c r="BI130" s="93"/>
      <c r="BJ130" s="93"/>
      <c r="BK130" s="93"/>
      <c r="BL130" s="92"/>
      <c r="BM130" s="92"/>
      <c r="BN130" s="86" t="str">
        <f t="shared" si="12"/>
        <v/>
      </c>
      <c r="BO130" s="88"/>
      <c r="BP130" s="94"/>
      <c r="BQ130" s="95"/>
      <c r="BR130" s="95"/>
      <c r="BS130" s="96"/>
      <c r="BT130" s="96"/>
      <c r="BU130" s="96"/>
      <c r="BV130" s="97"/>
    </row>
    <row r="131" spans="1:74" s="45" customFormat="1" ht="27" customHeight="1" thickTop="1" thickBot="1" x14ac:dyDescent="0.25">
      <c r="A131" s="81"/>
      <c r="B131" s="304" t="str">
        <f>IF(C131="","",(VLOOKUP(C131,Lookups!$B$4:$C$2561,2,FALSE)))</f>
        <v/>
      </c>
      <c r="C131" s="366"/>
      <c r="D131" s="84"/>
      <c r="E131" s="84" t="str">
        <f t="shared" si="11"/>
        <v/>
      </c>
      <c r="F131" s="84"/>
      <c r="G131" s="99" t="str">
        <f t="shared" si="7"/>
        <v/>
      </c>
      <c r="H131" s="83"/>
      <c r="I131" s="83"/>
      <c r="J131" s="87"/>
      <c r="K131" s="89"/>
      <c r="L131" s="90"/>
      <c r="M131" s="90"/>
      <c r="N131" s="85"/>
      <c r="O131" s="87"/>
      <c r="P131" s="87"/>
      <c r="Q131" s="85"/>
      <c r="R131" s="86" t="str">
        <f t="shared" si="8"/>
        <v/>
      </c>
      <c r="S131" s="85"/>
      <c r="T131" s="86" t="str">
        <f t="shared" si="9"/>
        <v/>
      </c>
      <c r="U131" s="85"/>
      <c r="V131" s="86" t="str">
        <f t="shared" si="10"/>
        <v/>
      </c>
      <c r="W131" s="85"/>
      <c r="X131" s="87"/>
      <c r="Y131" s="87"/>
      <c r="Z131" s="91"/>
      <c r="AA131" s="91" t="s">
        <v>250</v>
      </c>
      <c r="AB131" s="91"/>
      <c r="AC131" s="91"/>
      <c r="AD131" s="91"/>
      <c r="AE131" s="91"/>
      <c r="AF131" s="92"/>
      <c r="AG131" s="93"/>
      <c r="AH131" s="87"/>
      <c r="AI131" s="93"/>
      <c r="AJ131" s="93"/>
      <c r="AK131" s="93"/>
      <c r="AL131" s="87"/>
      <c r="AM131" s="93"/>
      <c r="AN131" s="93"/>
      <c r="AO131" s="87"/>
      <c r="AP131" s="87"/>
      <c r="AQ131" s="93"/>
      <c r="AR131" s="93"/>
      <c r="AS131" s="93"/>
      <c r="AT131" s="93"/>
      <c r="AU131" s="93"/>
      <c r="AV131" s="93"/>
      <c r="AW131" s="91" t="s">
        <v>250</v>
      </c>
      <c r="AX131" s="93"/>
      <c r="AY131" s="93"/>
      <c r="AZ131" s="91" t="s">
        <v>250</v>
      </c>
      <c r="BA131" s="93"/>
      <c r="BB131" s="91" t="s">
        <v>250</v>
      </c>
      <c r="BC131" s="91" t="s">
        <v>250</v>
      </c>
      <c r="BD131" s="93"/>
      <c r="BE131" s="93"/>
      <c r="BF131" s="91" t="s">
        <v>87</v>
      </c>
      <c r="BG131" s="93"/>
      <c r="BH131" s="91" t="s">
        <v>456</v>
      </c>
      <c r="BI131" s="93"/>
      <c r="BJ131" s="93"/>
      <c r="BK131" s="93"/>
      <c r="BL131" s="92"/>
      <c r="BM131" s="92"/>
      <c r="BN131" s="86" t="str">
        <f t="shared" si="12"/>
        <v/>
      </c>
      <c r="BO131" s="88"/>
      <c r="BP131" s="94"/>
      <c r="BQ131" s="95"/>
      <c r="BR131" s="95"/>
      <c r="BS131" s="96"/>
      <c r="BT131" s="96"/>
      <c r="BU131" s="96"/>
      <c r="BV131" s="97"/>
    </row>
    <row r="132" spans="1:74" s="45" customFormat="1" ht="27" customHeight="1" thickTop="1" thickBot="1" x14ac:dyDescent="0.25">
      <c r="A132" s="81"/>
      <c r="B132" s="304" t="str">
        <f>IF(C132="","",(VLOOKUP(C132,Lookups!$B$4:$C$2561,2,FALSE)))</f>
        <v/>
      </c>
      <c r="C132" s="366"/>
      <c r="D132" s="84"/>
      <c r="E132" s="84" t="str">
        <f t="shared" si="11"/>
        <v/>
      </c>
      <c r="F132" s="84"/>
      <c r="G132" s="99" t="str">
        <f t="shared" si="7"/>
        <v/>
      </c>
      <c r="H132" s="83"/>
      <c r="I132" s="83"/>
      <c r="J132" s="87"/>
      <c r="K132" s="89"/>
      <c r="L132" s="90"/>
      <c r="M132" s="90"/>
      <c r="N132" s="85"/>
      <c r="O132" s="87"/>
      <c r="P132" s="87"/>
      <c r="Q132" s="85"/>
      <c r="R132" s="86" t="str">
        <f t="shared" si="8"/>
        <v/>
      </c>
      <c r="S132" s="85"/>
      <c r="T132" s="86" t="str">
        <f t="shared" si="9"/>
        <v/>
      </c>
      <c r="U132" s="85"/>
      <c r="V132" s="86" t="str">
        <f t="shared" si="10"/>
        <v/>
      </c>
      <c r="W132" s="85"/>
      <c r="X132" s="87"/>
      <c r="Y132" s="87"/>
      <c r="Z132" s="91"/>
      <c r="AA132" s="91" t="s">
        <v>250</v>
      </c>
      <c r="AB132" s="91"/>
      <c r="AC132" s="91"/>
      <c r="AD132" s="91"/>
      <c r="AE132" s="91"/>
      <c r="AF132" s="92"/>
      <c r="AG132" s="93"/>
      <c r="AH132" s="87"/>
      <c r="AI132" s="93"/>
      <c r="AJ132" s="93"/>
      <c r="AK132" s="93"/>
      <c r="AL132" s="87"/>
      <c r="AM132" s="93"/>
      <c r="AN132" s="93"/>
      <c r="AO132" s="87"/>
      <c r="AP132" s="87"/>
      <c r="AQ132" s="93"/>
      <c r="AR132" s="93"/>
      <c r="AS132" s="93"/>
      <c r="AT132" s="93"/>
      <c r="AU132" s="93"/>
      <c r="AV132" s="93"/>
      <c r="AW132" s="91" t="s">
        <v>250</v>
      </c>
      <c r="AX132" s="93"/>
      <c r="AY132" s="93"/>
      <c r="AZ132" s="91" t="s">
        <v>250</v>
      </c>
      <c r="BA132" s="93"/>
      <c r="BB132" s="91" t="s">
        <v>250</v>
      </c>
      <c r="BC132" s="91" t="s">
        <v>250</v>
      </c>
      <c r="BD132" s="93"/>
      <c r="BE132" s="93"/>
      <c r="BF132" s="91" t="s">
        <v>87</v>
      </c>
      <c r="BG132" s="93"/>
      <c r="BH132" s="91" t="s">
        <v>456</v>
      </c>
      <c r="BI132" s="93"/>
      <c r="BJ132" s="93"/>
      <c r="BK132" s="93"/>
      <c r="BL132" s="92"/>
      <c r="BM132" s="92"/>
      <c r="BN132" s="86" t="str">
        <f t="shared" si="12"/>
        <v/>
      </c>
      <c r="BO132" s="88"/>
      <c r="BP132" s="94"/>
      <c r="BQ132" s="95"/>
      <c r="BR132" s="95"/>
      <c r="BS132" s="96"/>
      <c r="BT132" s="96"/>
      <c r="BU132" s="96"/>
      <c r="BV132" s="97"/>
    </row>
    <row r="133" spans="1:74" s="45" customFormat="1" ht="27" customHeight="1" thickTop="1" thickBot="1" x14ac:dyDescent="0.25">
      <c r="A133" s="81"/>
      <c r="B133" s="304" t="str">
        <f>IF(C133="","",(VLOOKUP(C133,Lookups!$B$4:$C$2561,2,FALSE)))</f>
        <v/>
      </c>
      <c r="C133" s="366"/>
      <c r="D133" s="84"/>
      <c r="E133" s="84" t="str">
        <f t="shared" si="11"/>
        <v/>
      </c>
      <c r="F133" s="84"/>
      <c r="G133" s="99" t="str">
        <f t="shared" si="7"/>
        <v/>
      </c>
      <c r="H133" s="83"/>
      <c r="I133" s="83"/>
      <c r="J133" s="87"/>
      <c r="K133" s="89"/>
      <c r="L133" s="90"/>
      <c r="M133" s="90"/>
      <c r="N133" s="85"/>
      <c r="O133" s="87"/>
      <c r="P133" s="87"/>
      <c r="Q133" s="85"/>
      <c r="R133" s="86" t="str">
        <f t="shared" si="8"/>
        <v/>
      </c>
      <c r="S133" s="85"/>
      <c r="T133" s="86" t="str">
        <f t="shared" si="9"/>
        <v/>
      </c>
      <c r="U133" s="85"/>
      <c r="V133" s="86" t="str">
        <f t="shared" si="10"/>
        <v/>
      </c>
      <c r="W133" s="85"/>
      <c r="X133" s="87"/>
      <c r="Y133" s="87"/>
      <c r="Z133" s="91"/>
      <c r="AA133" s="91" t="s">
        <v>250</v>
      </c>
      <c r="AB133" s="91"/>
      <c r="AC133" s="91"/>
      <c r="AD133" s="91"/>
      <c r="AE133" s="91"/>
      <c r="AF133" s="92"/>
      <c r="AG133" s="93"/>
      <c r="AH133" s="87"/>
      <c r="AI133" s="93"/>
      <c r="AJ133" s="93"/>
      <c r="AK133" s="93"/>
      <c r="AL133" s="87"/>
      <c r="AM133" s="93"/>
      <c r="AN133" s="93"/>
      <c r="AO133" s="87"/>
      <c r="AP133" s="87"/>
      <c r="AQ133" s="93"/>
      <c r="AR133" s="93"/>
      <c r="AS133" s="93"/>
      <c r="AT133" s="93"/>
      <c r="AU133" s="93"/>
      <c r="AV133" s="93"/>
      <c r="AW133" s="91" t="s">
        <v>250</v>
      </c>
      <c r="AX133" s="93"/>
      <c r="AY133" s="93"/>
      <c r="AZ133" s="91" t="s">
        <v>250</v>
      </c>
      <c r="BA133" s="93"/>
      <c r="BB133" s="91" t="s">
        <v>250</v>
      </c>
      <c r="BC133" s="91" t="s">
        <v>250</v>
      </c>
      <c r="BD133" s="93"/>
      <c r="BE133" s="93"/>
      <c r="BF133" s="91" t="s">
        <v>87</v>
      </c>
      <c r="BG133" s="93"/>
      <c r="BH133" s="91" t="s">
        <v>456</v>
      </c>
      <c r="BI133" s="93"/>
      <c r="BJ133" s="93"/>
      <c r="BK133" s="93"/>
      <c r="BL133" s="92"/>
      <c r="BM133" s="92"/>
      <c r="BN133" s="86" t="str">
        <f t="shared" si="12"/>
        <v/>
      </c>
      <c r="BO133" s="88"/>
      <c r="BP133" s="94"/>
      <c r="BQ133" s="95"/>
      <c r="BR133" s="95"/>
      <c r="BS133" s="96"/>
      <c r="BT133" s="96"/>
      <c r="BU133" s="96"/>
      <c r="BV133" s="97"/>
    </row>
    <row r="134" spans="1:74" s="45" customFormat="1" ht="27" customHeight="1" thickTop="1" thickBot="1" x14ac:dyDescent="0.25">
      <c r="A134" s="81"/>
      <c r="B134" s="304" t="str">
        <f>IF(C134="","",(VLOOKUP(C134,Lookups!$B$4:$C$2561,2,FALSE)))</f>
        <v/>
      </c>
      <c r="C134" s="366"/>
      <c r="D134" s="84"/>
      <c r="E134" s="84" t="str">
        <f t="shared" si="11"/>
        <v/>
      </c>
      <c r="F134" s="84"/>
      <c r="G134" s="99" t="str">
        <f t="shared" ref="G134:G197" si="13">IF(F134="","",(VLOOKUP(F134,DrainTypeDesc,2,FALSE)))</f>
        <v/>
      </c>
      <c r="H134" s="83"/>
      <c r="I134" s="83"/>
      <c r="J134" s="87"/>
      <c r="K134" s="89"/>
      <c r="L134" s="90"/>
      <c r="M134" s="90"/>
      <c r="N134" s="85"/>
      <c r="O134" s="87"/>
      <c r="P134" s="87"/>
      <c r="Q134" s="85"/>
      <c r="R134" s="86" t="str">
        <f t="shared" ref="R134:R197" si="14">IF(Q134="","",(VLOOKUP(Q134,DrainMaterialDesc,2,FALSE)))</f>
        <v/>
      </c>
      <c r="S134" s="85"/>
      <c r="T134" s="86" t="str">
        <f t="shared" ref="T134:T197" si="15">IF(S134="","",(VLOOKUP(S134,DrainEntryDesc,2,FALSE)))</f>
        <v/>
      </c>
      <c r="U134" s="85"/>
      <c r="V134" s="86" t="str">
        <f t="shared" ref="V134:V197" si="16">IF(U134="","",(VLOOKUP(U134,DrainEntryDesc,2,FALSE)))</f>
        <v/>
      </c>
      <c r="W134" s="85"/>
      <c r="X134" s="87"/>
      <c r="Y134" s="87"/>
      <c r="Z134" s="91"/>
      <c r="AA134" s="91" t="s">
        <v>250</v>
      </c>
      <c r="AB134" s="91"/>
      <c r="AC134" s="91"/>
      <c r="AD134" s="91"/>
      <c r="AE134" s="91"/>
      <c r="AF134" s="92"/>
      <c r="AG134" s="93"/>
      <c r="AH134" s="87"/>
      <c r="AI134" s="93"/>
      <c r="AJ134" s="93"/>
      <c r="AK134" s="93"/>
      <c r="AL134" s="87"/>
      <c r="AM134" s="93"/>
      <c r="AN134" s="93"/>
      <c r="AO134" s="87"/>
      <c r="AP134" s="87"/>
      <c r="AQ134" s="93"/>
      <c r="AR134" s="93"/>
      <c r="AS134" s="93"/>
      <c r="AT134" s="93"/>
      <c r="AU134" s="93"/>
      <c r="AV134" s="93"/>
      <c r="AW134" s="91" t="s">
        <v>250</v>
      </c>
      <c r="AX134" s="93"/>
      <c r="AY134" s="93"/>
      <c r="AZ134" s="91" t="s">
        <v>250</v>
      </c>
      <c r="BA134" s="93"/>
      <c r="BB134" s="91" t="s">
        <v>250</v>
      </c>
      <c r="BC134" s="91" t="s">
        <v>250</v>
      </c>
      <c r="BD134" s="93"/>
      <c r="BE134" s="93"/>
      <c r="BF134" s="91" t="s">
        <v>87</v>
      </c>
      <c r="BG134" s="93"/>
      <c r="BH134" s="91" t="s">
        <v>456</v>
      </c>
      <c r="BI134" s="93"/>
      <c r="BJ134" s="93"/>
      <c r="BK134" s="93"/>
      <c r="BL134" s="92"/>
      <c r="BM134" s="92"/>
      <c r="BN134" s="86" t="str">
        <f t="shared" si="12"/>
        <v/>
      </c>
      <c r="BO134" s="88"/>
      <c r="BP134" s="94"/>
      <c r="BQ134" s="95"/>
      <c r="BR134" s="95"/>
      <c r="BS134" s="96"/>
      <c r="BT134" s="96"/>
      <c r="BU134" s="96"/>
      <c r="BV134" s="97"/>
    </row>
    <row r="135" spans="1:74" s="45" customFormat="1" ht="27" customHeight="1" thickTop="1" thickBot="1" x14ac:dyDescent="0.25">
      <c r="A135" s="81"/>
      <c r="B135" s="304" t="str">
        <f>IF(C135="","",(VLOOKUP(C135,Lookups!$B$4:$C$2561,2,FALSE)))</f>
        <v/>
      </c>
      <c r="C135" s="366"/>
      <c r="D135" s="84"/>
      <c r="E135" s="84" t="str">
        <f t="shared" ref="E135:E198" si="17">IF(A135="add",0,"")</f>
        <v/>
      </c>
      <c r="F135" s="84"/>
      <c r="G135" s="99" t="str">
        <f t="shared" si="13"/>
        <v/>
      </c>
      <c r="H135" s="83"/>
      <c r="I135" s="83"/>
      <c r="J135" s="87"/>
      <c r="K135" s="89"/>
      <c r="L135" s="90"/>
      <c r="M135" s="90"/>
      <c r="N135" s="85"/>
      <c r="O135" s="87"/>
      <c r="P135" s="87"/>
      <c r="Q135" s="85"/>
      <c r="R135" s="86" t="str">
        <f t="shared" si="14"/>
        <v/>
      </c>
      <c r="S135" s="85"/>
      <c r="T135" s="86" t="str">
        <f t="shared" si="15"/>
        <v/>
      </c>
      <c r="U135" s="85"/>
      <c r="V135" s="86" t="str">
        <f t="shared" si="16"/>
        <v/>
      </c>
      <c r="W135" s="85"/>
      <c r="X135" s="87"/>
      <c r="Y135" s="87"/>
      <c r="Z135" s="91"/>
      <c r="AA135" s="91" t="s">
        <v>250</v>
      </c>
      <c r="AB135" s="91"/>
      <c r="AC135" s="91"/>
      <c r="AD135" s="91"/>
      <c r="AE135" s="91"/>
      <c r="AF135" s="92"/>
      <c r="AG135" s="93"/>
      <c r="AH135" s="87"/>
      <c r="AI135" s="93"/>
      <c r="AJ135" s="93"/>
      <c r="AK135" s="93"/>
      <c r="AL135" s="87"/>
      <c r="AM135" s="93"/>
      <c r="AN135" s="93"/>
      <c r="AO135" s="87"/>
      <c r="AP135" s="87"/>
      <c r="AQ135" s="93"/>
      <c r="AR135" s="93"/>
      <c r="AS135" s="93"/>
      <c r="AT135" s="93"/>
      <c r="AU135" s="93"/>
      <c r="AV135" s="93"/>
      <c r="AW135" s="91" t="s">
        <v>250</v>
      </c>
      <c r="AX135" s="93"/>
      <c r="AY135" s="93"/>
      <c r="AZ135" s="91" t="s">
        <v>250</v>
      </c>
      <c r="BA135" s="93"/>
      <c r="BB135" s="91" t="s">
        <v>250</v>
      </c>
      <c r="BC135" s="91" t="s">
        <v>250</v>
      </c>
      <c r="BD135" s="93"/>
      <c r="BE135" s="93"/>
      <c r="BF135" s="91" t="s">
        <v>87</v>
      </c>
      <c r="BG135" s="93"/>
      <c r="BH135" s="91" t="s">
        <v>456</v>
      </c>
      <c r="BI135" s="93"/>
      <c r="BJ135" s="93"/>
      <c r="BK135" s="93"/>
      <c r="BL135" s="92"/>
      <c r="BM135" s="92"/>
      <c r="BN135" s="86" t="str">
        <f t="shared" ref="BN135:BN198" si="18">IF(AP135="","",(VLOOKUP(AP135,FlowDesc,2,FALSE)))</f>
        <v/>
      </c>
      <c r="BO135" s="88"/>
      <c r="BP135" s="94"/>
      <c r="BQ135" s="95"/>
      <c r="BR135" s="95"/>
      <c r="BS135" s="96"/>
      <c r="BT135" s="96"/>
      <c r="BU135" s="96"/>
      <c r="BV135" s="97"/>
    </row>
    <row r="136" spans="1:74" s="45" customFormat="1" ht="27" customHeight="1" thickTop="1" thickBot="1" x14ac:dyDescent="0.25">
      <c r="A136" s="81"/>
      <c r="B136" s="304" t="str">
        <f>IF(C136="","",(VLOOKUP(C136,Lookups!$B$4:$C$2561,2,FALSE)))</f>
        <v/>
      </c>
      <c r="C136" s="366"/>
      <c r="D136" s="84"/>
      <c r="E136" s="84" t="str">
        <f t="shared" si="17"/>
        <v/>
      </c>
      <c r="F136" s="84"/>
      <c r="G136" s="99" t="str">
        <f t="shared" si="13"/>
        <v/>
      </c>
      <c r="H136" s="83"/>
      <c r="I136" s="83"/>
      <c r="J136" s="87"/>
      <c r="K136" s="89"/>
      <c r="L136" s="90"/>
      <c r="M136" s="90"/>
      <c r="N136" s="85"/>
      <c r="O136" s="87"/>
      <c r="P136" s="87"/>
      <c r="Q136" s="85"/>
      <c r="R136" s="86" t="str">
        <f t="shared" si="14"/>
        <v/>
      </c>
      <c r="S136" s="85"/>
      <c r="T136" s="86" t="str">
        <f t="shared" si="15"/>
        <v/>
      </c>
      <c r="U136" s="85"/>
      <c r="V136" s="86" t="str">
        <f t="shared" si="16"/>
        <v/>
      </c>
      <c r="W136" s="85"/>
      <c r="X136" s="87"/>
      <c r="Y136" s="87"/>
      <c r="Z136" s="91"/>
      <c r="AA136" s="91" t="s">
        <v>250</v>
      </c>
      <c r="AB136" s="91"/>
      <c r="AC136" s="91"/>
      <c r="AD136" s="91"/>
      <c r="AE136" s="91"/>
      <c r="AF136" s="92"/>
      <c r="AG136" s="93"/>
      <c r="AH136" s="87"/>
      <c r="AI136" s="93"/>
      <c r="AJ136" s="93"/>
      <c r="AK136" s="93"/>
      <c r="AL136" s="87"/>
      <c r="AM136" s="93"/>
      <c r="AN136" s="93"/>
      <c r="AO136" s="87"/>
      <c r="AP136" s="87"/>
      <c r="AQ136" s="93"/>
      <c r="AR136" s="93"/>
      <c r="AS136" s="93"/>
      <c r="AT136" s="93"/>
      <c r="AU136" s="93"/>
      <c r="AV136" s="93"/>
      <c r="AW136" s="91" t="s">
        <v>250</v>
      </c>
      <c r="AX136" s="93"/>
      <c r="AY136" s="93"/>
      <c r="AZ136" s="91" t="s">
        <v>250</v>
      </c>
      <c r="BA136" s="93"/>
      <c r="BB136" s="91" t="s">
        <v>250</v>
      </c>
      <c r="BC136" s="91" t="s">
        <v>250</v>
      </c>
      <c r="BD136" s="93"/>
      <c r="BE136" s="93"/>
      <c r="BF136" s="91" t="s">
        <v>87</v>
      </c>
      <c r="BG136" s="93"/>
      <c r="BH136" s="91" t="s">
        <v>456</v>
      </c>
      <c r="BI136" s="93"/>
      <c r="BJ136" s="93"/>
      <c r="BK136" s="93"/>
      <c r="BL136" s="92"/>
      <c r="BM136" s="92"/>
      <c r="BN136" s="86" t="str">
        <f t="shared" si="18"/>
        <v/>
      </c>
      <c r="BO136" s="88"/>
      <c r="BP136" s="94"/>
      <c r="BQ136" s="95"/>
      <c r="BR136" s="95"/>
      <c r="BS136" s="96"/>
      <c r="BT136" s="96"/>
      <c r="BU136" s="96"/>
      <c r="BV136" s="97"/>
    </row>
    <row r="137" spans="1:74" s="45" customFormat="1" ht="27" customHeight="1" thickTop="1" thickBot="1" x14ac:dyDescent="0.25">
      <c r="A137" s="81"/>
      <c r="B137" s="304" t="str">
        <f>IF(C137="","",(VLOOKUP(C137,Lookups!$B$4:$C$2561,2,FALSE)))</f>
        <v/>
      </c>
      <c r="C137" s="366"/>
      <c r="D137" s="84"/>
      <c r="E137" s="84" t="str">
        <f t="shared" si="17"/>
        <v/>
      </c>
      <c r="F137" s="84"/>
      <c r="G137" s="99" t="str">
        <f t="shared" si="13"/>
        <v/>
      </c>
      <c r="H137" s="83"/>
      <c r="I137" s="83"/>
      <c r="J137" s="87"/>
      <c r="K137" s="89"/>
      <c r="L137" s="90"/>
      <c r="M137" s="90"/>
      <c r="N137" s="85"/>
      <c r="O137" s="87"/>
      <c r="P137" s="87"/>
      <c r="Q137" s="85"/>
      <c r="R137" s="86" t="str">
        <f t="shared" si="14"/>
        <v/>
      </c>
      <c r="S137" s="85"/>
      <c r="T137" s="86" t="str">
        <f t="shared" si="15"/>
        <v/>
      </c>
      <c r="U137" s="85"/>
      <c r="V137" s="86" t="str">
        <f t="shared" si="16"/>
        <v/>
      </c>
      <c r="W137" s="85"/>
      <c r="X137" s="87"/>
      <c r="Y137" s="87"/>
      <c r="Z137" s="91"/>
      <c r="AA137" s="91" t="s">
        <v>250</v>
      </c>
      <c r="AB137" s="91"/>
      <c r="AC137" s="91"/>
      <c r="AD137" s="91"/>
      <c r="AE137" s="91"/>
      <c r="AF137" s="92"/>
      <c r="AG137" s="93"/>
      <c r="AH137" s="87"/>
      <c r="AI137" s="93"/>
      <c r="AJ137" s="93"/>
      <c r="AK137" s="93"/>
      <c r="AL137" s="87"/>
      <c r="AM137" s="93"/>
      <c r="AN137" s="93"/>
      <c r="AO137" s="87"/>
      <c r="AP137" s="87"/>
      <c r="AQ137" s="93"/>
      <c r="AR137" s="93"/>
      <c r="AS137" s="93"/>
      <c r="AT137" s="93"/>
      <c r="AU137" s="93"/>
      <c r="AV137" s="93"/>
      <c r="AW137" s="91" t="s">
        <v>250</v>
      </c>
      <c r="AX137" s="93"/>
      <c r="AY137" s="93"/>
      <c r="AZ137" s="91" t="s">
        <v>250</v>
      </c>
      <c r="BA137" s="93"/>
      <c r="BB137" s="91" t="s">
        <v>250</v>
      </c>
      <c r="BC137" s="91" t="s">
        <v>250</v>
      </c>
      <c r="BD137" s="93"/>
      <c r="BE137" s="93"/>
      <c r="BF137" s="91" t="s">
        <v>87</v>
      </c>
      <c r="BG137" s="93"/>
      <c r="BH137" s="91" t="s">
        <v>456</v>
      </c>
      <c r="BI137" s="93"/>
      <c r="BJ137" s="93"/>
      <c r="BK137" s="93"/>
      <c r="BL137" s="92"/>
      <c r="BM137" s="92"/>
      <c r="BN137" s="86" t="str">
        <f t="shared" si="18"/>
        <v/>
      </c>
      <c r="BO137" s="88"/>
      <c r="BP137" s="94"/>
      <c r="BQ137" s="95"/>
      <c r="BR137" s="95"/>
      <c r="BS137" s="96"/>
      <c r="BT137" s="96"/>
      <c r="BU137" s="96"/>
      <c r="BV137" s="97"/>
    </row>
    <row r="138" spans="1:74" s="45" customFormat="1" ht="27" customHeight="1" thickTop="1" thickBot="1" x14ac:dyDescent="0.25">
      <c r="A138" s="81"/>
      <c r="B138" s="304" t="str">
        <f>IF(C138="","",(VLOOKUP(C138,Lookups!$B$4:$C$2561,2,FALSE)))</f>
        <v/>
      </c>
      <c r="C138" s="366"/>
      <c r="D138" s="84"/>
      <c r="E138" s="84" t="str">
        <f t="shared" si="17"/>
        <v/>
      </c>
      <c r="F138" s="84"/>
      <c r="G138" s="99" t="str">
        <f t="shared" si="13"/>
        <v/>
      </c>
      <c r="H138" s="83"/>
      <c r="I138" s="83"/>
      <c r="J138" s="87"/>
      <c r="K138" s="89"/>
      <c r="L138" s="90"/>
      <c r="M138" s="90"/>
      <c r="N138" s="85"/>
      <c r="O138" s="87"/>
      <c r="P138" s="87"/>
      <c r="Q138" s="85"/>
      <c r="R138" s="86" t="str">
        <f t="shared" si="14"/>
        <v/>
      </c>
      <c r="S138" s="85"/>
      <c r="T138" s="86" t="str">
        <f t="shared" si="15"/>
        <v/>
      </c>
      <c r="U138" s="85"/>
      <c r="V138" s="86" t="str">
        <f t="shared" si="16"/>
        <v/>
      </c>
      <c r="W138" s="85"/>
      <c r="X138" s="87"/>
      <c r="Y138" s="87"/>
      <c r="Z138" s="91"/>
      <c r="AA138" s="91" t="s">
        <v>250</v>
      </c>
      <c r="AB138" s="91"/>
      <c r="AC138" s="91"/>
      <c r="AD138" s="91"/>
      <c r="AE138" s="91"/>
      <c r="AF138" s="92"/>
      <c r="AG138" s="93"/>
      <c r="AH138" s="87"/>
      <c r="AI138" s="93"/>
      <c r="AJ138" s="93"/>
      <c r="AK138" s="93"/>
      <c r="AL138" s="87"/>
      <c r="AM138" s="93"/>
      <c r="AN138" s="93"/>
      <c r="AO138" s="87"/>
      <c r="AP138" s="87"/>
      <c r="AQ138" s="93"/>
      <c r="AR138" s="93"/>
      <c r="AS138" s="93"/>
      <c r="AT138" s="93"/>
      <c r="AU138" s="93"/>
      <c r="AV138" s="93"/>
      <c r="AW138" s="91" t="s">
        <v>250</v>
      </c>
      <c r="AX138" s="93"/>
      <c r="AY138" s="93"/>
      <c r="AZ138" s="91" t="s">
        <v>250</v>
      </c>
      <c r="BA138" s="93"/>
      <c r="BB138" s="91" t="s">
        <v>250</v>
      </c>
      <c r="BC138" s="91" t="s">
        <v>250</v>
      </c>
      <c r="BD138" s="93"/>
      <c r="BE138" s="93"/>
      <c r="BF138" s="91" t="s">
        <v>87</v>
      </c>
      <c r="BG138" s="93"/>
      <c r="BH138" s="91" t="s">
        <v>456</v>
      </c>
      <c r="BI138" s="93"/>
      <c r="BJ138" s="93"/>
      <c r="BK138" s="93"/>
      <c r="BL138" s="92"/>
      <c r="BM138" s="92"/>
      <c r="BN138" s="86" t="str">
        <f t="shared" si="18"/>
        <v/>
      </c>
      <c r="BO138" s="88"/>
      <c r="BP138" s="94"/>
      <c r="BQ138" s="95"/>
      <c r="BR138" s="95"/>
      <c r="BS138" s="96"/>
      <c r="BT138" s="96"/>
      <c r="BU138" s="96"/>
      <c r="BV138" s="97"/>
    </row>
    <row r="139" spans="1:74" s="45" customFormat="1" ht="27" customHeight="1" thickTop="1" thickBot="1" x14ac:dyDescent="0.25">
      <c r="A139" s="81"/>
      <c r="B139" s="304" t="str">
        <f>IF(C139="","",(VLOOKUP(C139,Lookups!$B$4:$C$2561,2,FALSE)))</f>
        <v/>
      </c>
      <c r="C139" s="366"/>
      <c r="D139" s="84"/>
      <c r="E139" s="84" t="str">
        <f t="shared" si="17"/>
        <v/>
      </c>
      <c r="F139" s="84"/>
      <c r="G139" s="99" t="str">
        <f t="shared" si="13"/>
        <v/>
      </c>
      <c r="H139" s="83"/>
      <c r="I139" s="83"/>
      <c r="J139" s="87"/>
      <c r="K139" s="89"/>
      <c r="L139" s="90"/>
      <c r="M139" s="90"/>
      <c r="N139" s="85"/>
      <c r="O139" s="87"/>
      <c r="P139" s="87"/>
      <c r="Q139" s="85"/>
      <c r="R139" s="86" t="str">
        <f t="shared" si="14"/>
        <v/>
      </c>
      <c r="S139" s="85"/>
      <c r="T139" s="86" t="str">
        <f t="shared" si="15"/>
        <v/>
      </c>
      <c r="U139" s="85"/>
      <c r="V139" s="86" t="str">
        <f t="shared" si="16"/>
        <v/>
      </c>
      <c r="W139" s="85"/>
      <c r="X139" s="87"/>
      <c r="Y139" s="87"/>
      <c r="Z139" s="91"/>
      <c r="AA139" s="91" t="s">
        <v>250</v>
      </c>
      <c r="AB139" s="91"/>
      <c r="AC139" s="91"/>
      <c r="AD139" s="91"/>
      <c r="AE139" s="91"/>
      <c r="AF139" s="92"/>
      <c r="AG139" s="93"/>
      <c r="AH139" s="87"/>
      <c r="AI139" s="93"/>
      <c r="AJ139" s="93"/>
      <c r="AK139" s="93"/>
      <c r="AL139" s="87"/>
      <c r="AM139" s="93"/>
      <c r="AN139" s="93"/>
      <c r="AO139" s="87"/>
      <c r="AP139" s="87"/>
      <c r="AQ139" s="93"/>
      <c r="AR139" s="93"/>
      <c r="AS139" s="93"/>
      <c r="AT139" s="93"/>
      <c r="AU139" s="93"/>
      <c r="AV139" s="93"/>
      <c r="AW139" s="91" t="s">
        <v>250</v>
      </c>
      <c r="AX139" s="93"/>
      <c r="AY139" s="93"/>
      <c r="AZ139" s="91" t="s">
        <v>250</v>
      </c>
      <c r="BA139" s="93"/>
      <c r="BB139" s="91" t="s">
        <v>250</v>
      </c>
      <c r="BC139" s="91" t="s">
        <v>250</v>
      </c>
      <c r="BD139" s="93"/>
      <c r="BE139" s="93"/>
      <c r="BF139" s="91" t="s">
        <v>87</v>
      </c>
      <c r="BG139" s="93"/>
      <c r="BH139" s="91" t="s">
        <v>456</v>
      </c>
      <c r="BI139" s="93"/>
      <c r="BJ139" s="93"/>
      <c r="BK139" s="93"/>
      <c r="BL139" s="92"/>
      <c r="BM139" s="92"/>
      <c r="BN139" s="86" t="str">
        <f t="shared" si="18"/>
        <v/>
      </c>
      <c r="BO139" s="88"/>
      <c r="BP139" s="94"/>
      <c r="BQ139" s="95"/>
      <c r="BR139" s="95"/>
      <c r="BS139" s="96"/>
      <c r="BT139" s="96"/>
      <c r="BU139" s="96"/>
      <c r="BV139" s="97"/>
    </row>
    <row r="140" spans="1:74" s="45" customFormat="1" ht="27" customHeight="1" thickTop="1" thickBot="1" x14ac:dyDescent="0.25">
      <c r="A140" s="81"/>
      <c r="B140" s="304" t="str">
        <f>IF(C140="","",(VLOOKUP(C140,Lookups!$B$4:$C$2561,2,FALSE)))</f>
        <v/>
      </c>
      <c r="C140" s="366"/>
      <c r="D140" s="84"/>
      <c r="E140" s="84" t="str">
        <f t="shared" si="17"/>
        <v/>
      </c>
      <c r="F140" s="84"/>
      <c r="G140" s="99" t="str">
        <f t="shared" si="13"/>
        <v/>
      </c>
      <c r="H140" s="83"/>
      <c r="I140" s="83"/>
      <c r="J140" s="87"/>
      <c r="K140" s="89"/>
      <c r="L140" s="90"/>
      <c r="M140" s="90"/>
      <c r="N140" s="85"/>
      <c r="O140" s="87"/>
      <c r="P140" s="87"/>
      <c r="Q140" s="85"/>
      <c r="R140" s="86" t="str">
        <f t="shared" si="14"/>
        <v/>
      </c>
      <c r="S140" s="85"/>
      <c r="T140" s="86" t="str">
        <f t="shared" si="15"/>
        <v/>
      </c>
      <c r="U140" s="85"/>
      <c r="V140" s="86" t="str">
        <f t="shared" si="16"/>
        <v/>
      </c>
      <c r="W140" s="85"/>
      <c r="X140" s="87"/>
      <c r="Y140" s="87"/>
      <c r="Z140" s="91"/>
      <c r="AA140" s="91" t="s">
        <v>250</v>
      </c>
      <c r="AB140" s="91"/>
      <c r="AC140" s="91"/>
      <c r="AD140" s="91"/>
      <c r="AE140" s="91"/>
      <c r="AF140" s="92"/>
      <c r="AG140" s="93"/>
      <c r="AH140" s="87"/>
      <c r="AI140" s="93"/>
      <c r="AJ140" s="93"/>
      <c r="AK140" s="93"/>
      <c r="AL140" s="87"/>
      <c r="AM140" s="93"/>
      <c r="AN140" s="93"/>
      <c r="AO140" s="87"/>
      <c r="AP140" s="87"/>
      <c r="AQ140" s="93"/>
      <c r="AR140" s="93"/>
      <c r="AS140" s="93"/>
      <c r="AT140" s="93"/>
      <c r="AU140" s="93"/>
      <c r="AV140" s="93"/>
      <c r="AW140" s="91" t="s">
        <v>250</v>
      </c>
      <c r="AX140" s="93"/>
      <c r="AY140" s="93"/>
      <c r="AZ140" s="91" t="s">
        <v>250</v>
      </c>
      <c r="BA140" s="93"/>
      <c r="BB140" s="91" t="s">
        <v>250</v>
      </c>
      <c r="BC140" s="91" t="s">
        <v>250</v>
      </c>
      <c r="BD140" s="93"/>
      <c r="BE140" s="93"/>
      <c r="BF140" s="91" t="s">
        <v>87</v>
      </c>
      <c r="BG140" s="93"/>
      <c r="BH140" s="91" t="s">
        <v>456</v>
      </c>
      <c r="BI140" s="93"/>
      <c r="BJ140" s="93"/>
      <c r="BK140" s="93"/>
      <c r="BL140" s="92"/>
      <c r="BM140" s="92"/>
      <c r="BN140" s="86" t="str">
        <f t="shared" si="18"/>
        <v/>
      </c>
      <c r="BO140" s="88"/>
      <c r="BP140" s="94"/>
      <c r="BQ140" s="95"/>
      <c r="BR140" s="95"/>
      <c r="BS140" s="96"/>
      <c r="BT140" s="96"/>
      <c r="BU140" s="96"/>
      <c r="BV140" s="97"/>
    </row>
    <row r="141" spans="1:74" s="45" customFormat="1" ht="27" customHeight="1" thickTop="1" thickBot="1" x14ac:dyDescent="0.25">
      <c r="A141" s="81"/>
      <c r="B141" s="304" t="str">
        <f>IF(C141="","",(VLOOKUP(C141,Lookups!$B$4:$C$2561,2,FALSE)))</f>
        <v/>
      </c>
      <c r="C141" s="366"/>
      <c r="D141" s="84"/>
      <c r="E141" s="84" t="str">
        <f t="shared" si="17"/>
        <v/>
      </c>
      <c r="F141" s="84"/>
      <c r="G141" s="99" t="str">
        <f t="shared" si="13"/>
        <v/>
      </c>
      <c r="H141" s="83"/>
      <c r="I141" s="83"/>
      <c r="J141" s="87"/>
      <c r="K141" s="89"/>
      <c r="L141" s="90"/>
      <c r="M141" s="90"/>
      <c r="N141" s="85"/>
      <c r="O141" s="87"/>
      <c r="P141" s="87"/>
      <c r="Q141" s="85"/>
      <c r="R141" s="86" t="str">
        <f t="shared" si="14"/>
        <v/>
      </c>
      <c r="S141" s="85"/>
      <c r="T141" s="86" t="str">
        <f t="shared" si="15"/>
        <v/>
      </c>
      <c r="U141" s="85"/>
      <c r="V141" s="86" t="str">
        <f t="shared" si="16"/>
        <v/>
      </c>
      <c r="W141" s="85"/>
      <c r="X141" s="87"/>
      <c r="Y141" s="87"/>
      <c r="Z141" s="91"/>
      <c r="AA141" s="91" t="s">
        <v>250</v>
      </c>
      <c r="AB141" s="91"/>
      <c r="AC141" s="91"/>
      <c r="AD141" s="91"/>
      <c r="AE141" s="91"/>
      <c r="AF141" s="92"/>
      <c r="AG141" s="93"/>
      <c r="AH141" s="87"/>
      <c r="AI141" s="93"/>
      <c r="AJ141" s="93"/>
      <c r="AK141" s="93"/>
      <c r="AL141" s="87"/>
      <c r="AM141" s="93"/>
      <c r="AN141" s="93"/>
      <c r="AO141" s="87"/>
      <c r="AP141" s="87"/>
      <c r="AQ141" s="93"/>
      <c r="AR141" s="93"/>
      <c r="AS141" s="93"/>
      <c r="AT141" s="93"/>
      <c r="AU141" s="93"/>
      <c r="AV141" s="93"/>
      <c r="AW141" s="91" t="s">
        <v>250</v>
      </c>
      <c r="AX141" s="93"/>
      <c r="AY141" s="93"/>
      <c r="AZ141" s="91" t="s">
        <v>250</v>
      </c>
      <c r="BA141" s="93"/>
      <c r="BB141" s="91" t="s">
        <v>250</v>
      </c>
      <c r="BC141" s="91" t="s">
        <v>250</v>
      </c>
      <c r="BD141" s="93"/>
      <c r="BE141" s="93"/>
      <c r="BF141" s="91" t="s">
        <v>87</v>
      </c>
      <c r="BG141" s="93"/>
      <c r="BH141" s="91" t="s">
        <v>456</v>
      </c>
      <c r="BI141" s="93"/>
      <c r="BJ141" s="93"/>
      <c r="BK141" s="93"/>
      <c r="BL141" s="92"/>
      <c r="BM141" s="92"/>
      <c r="BN141" s="86" t="str">
        <f t="shared" si="18"/>
        <v/>
      </c>
      <c r="BO141" s="88"/>
      <c r="BP141" s="94"/>
      <c r="BQ141" s="95"/>
      <c r="BR141" s="95"/>
      <c r="BS141" s="96"/>
      <c r="BT141" s="96"/>
      <c r="BU141" s="96"/>
      <c r="BV141" s="97"/>
    </row>
    <row r="142" spans="1:74" s="45" customFormat="1" ht="27" customHeight="1" thickTop="1" thickBot="1" x14ac:dyDescent="0.25">
      <c r="A142" s="81"/>
      <c r="B142" s="304" t="str">
        <f>IF(C142="","",(VLOOKUP(C142,Lookups!$B$4:$C$2561,2,FALSE)))</f>
        <v/>
      </c>
      <c r="C142" s="366"/>
      <c r="D142" s="84"/>
      <c r="E142" s="84" t="str">
        <f t="shared" si="17"/>
        <v/>
      </c>
      <c r="F142" s="84"/>
      <c r="G142" s="99" t="str">
        <f t="shared" si="13"/>
        <v/>
      </c>
      <c r="H142" s="83"/>
      <c r="I142" s="83"/>
      <c r="J142" s="87"/>
      <c r="K142" s="89"/>
      <c r="L142" s="90"/>
      <c r="M142" s="90"/>
      <c r="N142" s="85"/>
      <c r="O142" s="87"/>
      <c r="P142" s="87"/>
      <c r="Q142" s="85"/>
      <c r="R142" s="86" t="str">
        <f t="shared" si="14"/>
        <v/>
      </c>
      <c r="S142" s="85"/>
      <c r="T142" s="86" t="str">
        <f t="shared" si="15"/>
        <v/>
      </c>
      <c r="U142" s="85"/>
      <c r="V142" s="86" t="str">
        <f t="shared" si="16"/>
        <v/>
      </c>
      <c r="W142" s="85"/>
      <c r="X142" s="87"/>
      <c r="Y142" s="87"/>
      <c r="Z142" s="91"/>
      <c r="AA142" s="91" t="s">
        <v>250</v>
      </c>
      <c r="AB142" s="91"/>
      <c r="AC142" s="91"/>
      <c r="AD142" s="91"/>
      <c r="AE142" s="91"/>
      <c r="AF142" s="92"/>
      <c r="AG142" s="93"/>
      <c r="AH142" s="87"/>
      <c r="AI142" s="93"/>
      <c r="AJ142" s="93"/>
      <c r="AK142" s="93"/>
      <c r="AL142" s="87"/>
      <c r="AM142" s="93"/>
      <c r="AN142" s="93"/>
      <c r="AO142" s="87"/>
      <c r="AP142" s="87"/>
      <c r="AQ142" s="93"/>
      <c r="AR142" s="93"/>
      <c r="AS142" s="93"/>
      <c r="AT142" s="93"/>
      <c r="AU142" s="93"/>
      <c r="AV142" s="93"/>
      <c r="AW142" s="91" t="s">
        <v>250</v>
      </c>
      <c r="AX142" s="93"/>
      <c r="AY142" s="93"/>
      <c r="AZ142" s="91" t="s">
        <v>250</v>
      </c>
      <c r="BA142" s="93"/>
      <c r="BB142" s="91" t="s">
        <v>250</v>
      </c>
      <c r="BC142" s="91" t="s">
        <v>250</v>
      </c>
      <c r="BD142" s="93"/>
      <c r="BE142" s="93"/>
      <c r="BF142" s="91" t="s">
        <v>87</v>
      </c>
      <c r="BG142" s="93"/>
      <c r="BH142" s="91" t="s">
        <v>456</v>
      </c>
      <c r="BI142" s="93"/>
      <c r="BJ142" s="93"/>
      <c r="BK142" s="93"/>
      <c r="BL142" s="92"/>
      <c r="BM142" s="92"/>
      <c r="BN142" s="86" t="str">
        <f t="shared" si="18"/>
        <v/>
      </c>
      <c r="BO142" s="88"/>
      <c r="BP142" s="94"/>
      <c r="BQ142" s="95"/>
      <c r="BR142" s="95"/>
      <c r="BS142" s="96"/>
      <c r="BT142" s="96"/>
      <c r="BU142" s="96"/>
      <c r="BV142" s="97"/>
    </row>
    <row r="143" spans="1:74" s="45" customFormat="1" ht="27" customHeight="1" thickTop="1" thickBot="1" x14ac:dyDescent="0.25">
      <c r="A143" s="81"/>
      <c r="B143" s="304" t="str">
        <f>IF(C143="","",(VLOOKUP(C143,Lookups!$B$4:$C$2561,2,FALSE)))</f>
        <v/>
      </c>
      <c r="C143" s="366"/>
      <c r="D143" s="84"/>
      <c r="E143" s="84" t="str">
        <f t="shared" si="17"/>
        <v/>
      </c>
      <c r="F143" s="84"/>
      <c r="G143" s="99" t="str">
        <f t="shared" si="13"/>
        <v/>
      </c>
      <c r="H143" s="83"/>
      <c r="I143" s="83"/>
      <c r="J143" s="87"/>
      <c r="K143" s="89"/>
      <c r="L143" s="90"/>
      <c r="M143" s="90"/>
      <c r="N143" s="85"/>
      <c r="O143" s="87"/>
      <c r="P143" s="87"/>
      <c r="Q143" s="85"/>
      <c r="R143" s="86" t="str">
        <f t="shared" si="14"/>
        <v/>
      </c>
      <c r="S143" s="85"/>
      <c r="T143" s="86" t="str">
        <f t="shared" si="15"/>
        <v/>
      </c>
      <c r="U143" s="85"/>
      <c r="V143" s="86" t="str">
        <f t="shared" si="16"/>
        <v/>
      </c>
      <c r="W143" s="85"/>
      <c r="X143" s="87"/>
      <c r="Y143" s="87"/>
      <c r="Z143" s="91"/>
      <c r="AA143" s="91" t="s">
        <v>250</v>
      </c>
      <c r="AB143" s="91"/>
      <c r="AC143" s="91"/>
      <c r="AD143" s="91"/>
      <c r="AE143" s="91"/>
      <c r="AF143" s="92"/>
      <c r="AG143" s="93"/>
      <c r="AH143" s="87"/>
      <c r="AI143" s="93"/>
      <c r="AJ143" s="93"/>
      <c r="AK143" s="93"/>
      <c r="AL143" s="87"/>
      <c r="AM143" s="93"/>
      <c r="AN143" s="93"/>
      <c r="AO143" s="87"/>
      <c r="AP143" s="87"/>
      <c r="AQ143" s="93"/>
      <c r="AR143" s="93"/>
      <c r="AS143" s="93"/>
      <c r="AT143" s="93"/>
      <c r="AU143" s="93"/>
      <c r="AV143" s="93"/>
      <c r="AW143" s="91" t="s">
        <v>250</v>
      </c>
      <c r="AX143" s="93"/>
      <c r="AY143" s="93"/>
      <c r="AZ143" s="91" t="s">
        <v>250</v>
      </c>
      <c r="BA143" s="93"/>
      <c r="BB143" s="91" t="s">
        <v>250</v>
      </c>
      <c r="BC143" s="91" t="s">
        <v>250</v>
      </c>
      <c r="BD143" s="93"/>
      <c r="BE143" s="93"/>
      <c r="BF143" s="91" t="s">
        <v>87</v>
      </c>
      <c r="BG143" s="93"/>
      <c r="BH143" s="91" t="s">
        <v>456</v>
      </c>
      <c r="BI143" s="93"/>
      <c r="BJ143" s="93"/>
      <c r="BK143" s="93"/>
      <c r="BL143" s="92"/>
      <c r="BM143" s="92"/>
      <c r="BN143" s="86" t="str">
        <f t="shared" si="18"/>
        <v/>
      </c>
      <c r="BO143" s="88"/>
      <c r="BP143" s="94"/>
      <c r="BQ143" s="95"/>
      <c r="BR143" s="95"/>
      <c r="BS143" s="96"/>
      <c r="BT143" s="96"/>
      <c r="BU143" s="96"/>
      <c r="BV143" s="97"/>
    </row>
    <row r="144" spans="1:74" s="45" customFormat="1" ht="27" customHeight="1" thickTop="1" thickBot="1" x14ac:dyDescent="0.25">
      <c r="A144" s="81"/>
      <c r="B144" s="304" t="str">
        <f>IF(C144="","",(VLOOKUP(C144,Lookups!$B$4:$C$2561,2,FALSE)))</f>
        <v/>
      </c>
      <c r="C144" s="366"/>
      <c r="D144" s="84"/>
      <c r="E144" s="84" t="str">
        <f t="shared" si="17"/>
        <v/>
      </c>
      <c r="F144" s="84"/>
      <c r="G144" s="99" t="str">
        <f t="shared" si="13"/>
        <v/>
      </c>
      <c r="H144" s="83"/>
      <c r="I144" s="83"/>
      <c r="J144" s="87"/>
      <c r="K144" s="89"/>
      <c r="L144" s="90"/>
      <c r="M144" s="90"/>
      <c r="N144" s="85"/>
      <c r="O144" s="87"/>
      <c r="P144" s="87"/>
      <c r="Q144" s="85"/>
      <c r="R144" s="86" t="str">
        <f t="shared" si="14"/>
        <v/>
      </c>
      <c r="S144" s="85"/>
      <c r="T144" s="86" t="str">
        <f t="shared" si="15"/>
        <v/>
      </c>
      <c r="U144" s="85"/>
      <c r="V144" s="86" t="str">
        <f t="shared" si="16"/>
        <v/>
      </c>
      <c r="W144" s="85"/>
      <c r="X144" s="87"/>
      <c r="Y144" s="87"/>
      <c r="Z144" s="91"/>
      <c r="AA144" s="91" t="s">
        <v>250</v>
      </c>
      <c r="AB144" s="91"/>
      <c r="AC144" s="91"/>
      <c r="AD144" s="91"/>
      <c r="AE144" s="91"/>
      <c r="AF144" s="92"/>
      <c r="AG144" s="93"/>
      <c r="AH144" s="87"/>
      <c r="AI144" s="93"/>
      <c r="AJ144" s="93"/>
      <c r="AK144" s="93"/>
      <c r="AL144" s="87"/>
      <c r="AM144" s="93"/>
      <c r="AN144" s="93"/>
      <c r="AO144" s="87"/>
      <c r="AP144" s="87"/>
      <c r="AQ144" s="93"/>
      <c r="AR144" s="93"/>
      <c r="AS144" s="93"/>
      <c r="AT144" s="93"/>
      <c r="AU144" s="93"/>
      <c r="AV144" s="93"/>
      <c r="AW144" s="91" t="s">
        <v>250</v>
      </c>
      <c r="AX144" s="93"/>
      <c r="AY144" s="93"/>
      <c r="AZ144" s="91" t="s">
        <v>250</v>
      </c>
      <c r="BA144" s="93"/>
      <c r="BB144" s="91" t="s">
        <v>250</v>
      </c>
      <c r="BC144" s="91" t="s">
        <v>250</v>
      </c>
      <c r="BD144" s="93"/>
      <c r="BE144" s="93"/>
      <c r="BF144" s="91" t="s">
        <v>87</v>
      </c>
      <c r="BG144" s="93"/>
      <c r="BH144" s="91" t="s">
        <v>456</v>
      </c>
      <c r="BI144" s="93"/>
      <c r="BJ144" s="93"/>
      <c r="BK144" s="93"/>
      <c r="BL144" s="92"/>
      <c r="BM144" s="92"/>
      <c r="BN144" s="86" t="str">
        <f t="shared" si="18"/>
        <v/>
      </c>
      <c r="BO144" s="88"/>
      <c r="BP144" s="94"/>
      <c r="BQ144" s="95"/>
      <c r="BR144" s="95"/>
      <c r="BS144" s="96"/>
      <c r="BT144" s="96"/>
      <c r="BU144" s="96"/>
      <c r="BV144" s="97"/>
    </row>
    <row r="145" spans="1:74" s="45" customFormat="1" ht="27" customHeight="1" thickTop="1" thickBot="1" x14ac:dyDescent="0.25">
      <c r="A145" s="81"/>
      <c r="B145" s="304" t="str">
        <f>IF(C145="","",(VLOOKUP(C145,Lookups!$B$4:$C$2561,2,FALSE)))</f>
        <v/>
      </c>
      <c r="C145" s="366"/>
      <c r="D145" s="84"/>
      <c r="E145" s="84" t="str">
        <f t="shared" si="17"/>
        <v/>
      </c>
      <c r="F145" s="84"/>
      <c r="G145" s="99" t="str">
        <f t="shared" si="13"/>
        <v/>
      </c>
      <c r="H145" s="83"/>
      <c r="I145" s="83"/>
      <c r="J145" s="87"/>
      <c r="K145" s="89"/>
      <c r="L145" s="90"/>
      <c r="M145" s="90"/>
      <c r="N145" s="85"/>
      <c r="O145" s="87"/>
      <c r="P145" s="87"/>
      <c r="Q145" s="85"/>
      <c r="R145" s="86" t="str">
        <f t="shared" si="14"/>
        <v/>
      </c>
      <c r="S145" s="85"/>
      <c r="T145" s="86" t="str">
        <f t="shared" si="15"/>
        <v/>
      </c>
      <c r="U145" s="85"/>
      <c r="V145" s="86" t="str">
        <f t="shared" si="16"/>
        <v/>
      </c>
      <c r="W145" s="85"/>
      <c r="X145" s="87"/>
      <c r="Y145" s="87"/>
      <c r="Z145" s="91"/>
      <c r="AA145" s="91" t="s">
        <v>250</v>
      </c>
      <c r="AB145" s="91"/>
      <c r="AC145" s="91"/>
      <c r="AD145" s="91"/>
      <c r="AE145" s="91"/>
      <c r="AF145" s="92"/>
      <c r="AG145" s="93"/>
      <c r="AH145" s="87"/>
      <c r="AI145" s="93"/>
      <c r="AJ145" s="93"/>
      <c r="AK145" s="93"/>
      <c r="AL145" s="87"/>
      <c r="AM145" s="93"/>
      <c r="AN145" s="93"/>
      <c r="AO145" s="87"/>
      <c r="AP145" s="87"/>
      <c r="AQ145" s="93"/>
      <c r="AR145" s="93"/>
      <c r="AS145" s="93"/>
      <c r="AT145" s="93"/>
      <c r="AU145" s="93"/>
      <c r="AV145" s="93"/>
      <c r="AW145" s="91" t="s">
        <v>250</v>
      </c>
      <c r="AX145" s="93"/>
      <c r="AY145" s="93"/>
      <c r="AZ145" s="91" t="s">
        <v>250</v>
      </c>
      <c r="BA145" s="93"/>
      <c r="BB145" s="91" t="s">
        <v>250</v>
      </c>
      <c r="BC145" s="91" t="s">
        <v>250</v>
      </c>
      <c r="BD145" s="93"/>
      <c r="BE145" s="93"/>
      <c r="BF145" s="91" t="s">
        <v>87</v>
      </c>
      <c r="BG145" s="93"/>
      <c r="BH145" s="91" t="s">
        <v>456</v>
      </c>
      <c r="BI145" s="93"/>
      <c r="BJ145" s="93"/>
      <c r="BK145" s="93"/>
      <c r="BL145" s="92"/>
      <c r="BM145" s="92"/>
      <c r="BN145" s="86" t="str">
        <f t="shared" si="18"/>
        <v/>
      </c>
      <c r="BO145" s="88"/>
      <c r="BP145" s="94"/>
      <c r="BQ145" s="95"/>
      <c r="BR145" s="95"/>
      <c r="BS145" s="96"/>
      <c r="BT145" s="96"/>
      <c r="BU145" s="96"/>
      <c r="BV145" s="97"/>
    </row>
    <row r="146" spans="1:74" s="45" customFormat="1" ht="27" customHeight="1" thickTop="1" thickBot="1" x14ac:dyDescent="0.25">
      <c r="A146" s="81"/>
      <c r="B146" s="304" t="str">
        <f>IF(C146="","",(VLOOKUP(C146,Lookups!$B$4:$C$2561,2,FALSE)))</f>
        <v/>
      </c>
      <c r="C146" s="366"/>
      <c r="D146" s="84"/>
      <c r="E146" s="84" t="str">
        <f t="shared" si="17"/>
        <v/>
      </c>
      <c r="F146" s="84"/>
      <c r="G146" s="99" t="str">
        <f t="shared" si="13"/>
        <v/>
      </c>
      <c r="H146" s="83"/>
      <c r="I146" s="83"/>
      <c r="J146" s="87"/>
      <c r="K146" s="89"/>
      <c r="L146" s="90"/>
      <c r="M146" s="90"/>
      <c r="N146" s="85"/>
      <c r="O146" s="87"/>
      <c r="P146" s="87"/>
      <c r="Q146" s="85"/>
      <c r="R146" s="86" t="str">
        <f t="shared" si="14"/>
        <v/>
      </c>
      <c r="S146" s="85"/>
      <c r="T146" s="86" t="str">
        <f t="shared" si="15"/>
        <v/>
      </c>
      <c r="U146" s="85"/>
      <c r="V146" s="86" t="str">
        <f t="shared" si="16"/>
        <v/>
      </c>
      <c r="W146" s="85"/>
      <c r="X146" s="87"/>
      <c r="Y146" s="87"/>
      <c r="Z146" s="91"/>
      <c r="AA146" s="91" t="s">
        <v>250</v>
      </c>
      <c r="AB146" s="91"/>
      <c r="AC146" s="91"/>
      <c r="AD146" s="91"/>
      <c r="AE146" s="91"/>
      <c r="AF146" s="92"/>
      <c r="AG146" s="93"/>
      <c r="AH146" s="87"/>
      <c r="AI146" s="93"/>
      <c r="AJ146" s="93"/>
      <c r="AK146" s="93"/>
      <c r="AL146" s="87"/>
      <c r="AM146" s="93"/>
      <c r="AN146" s="93"/>
      <c r="AO146" s="87"/>
      <c r="AP146" s="87"/>
      <c r="AQ146" s="93"/>
      <c r="AR146" s="93"/>
      <c r="AS146" s="93"/>
      <c r="AT146" s="93"/>
      <c r="AU146" s="93"/>
      <c r="AV146" s="93"/>
      <c r="AW146" s="91" t="s">
        <v>250</v>
      </c>
      <c r="AX146" s="93"/>
      <c r="AY146" s="93"/>
      <c r="AZ146" s="91" t="s">
        <v>250</v>
      </c>
      <c r="BA146" s="93"/>
      <c r="BB146" s="91" t="s">
        <v>250</v>
      </c>
      <c r="BC146" s="91" t="s">
        <v>250</v>
      </c>
      <c r="BD146" s="93"/>
      <c r="BE146" s="93"/>
      <c r="BF146" s="91" t="s">
        <v>87</v>
      </c>
      <c r="BG146" s="93"/>
      <c r="BH146" s="91" t="s">
        <v>456</v>
      </c>
      <c r="BI146" s="93"/>
      <c r="BJ146" s="93"/>
      <c r="BK146" s="93"/>
      <c r="BL146" s="92"/>
      <c r="BM146" s="92"/>
      <c r="BN146" s="86" t="str">
        <f t="shared" si="18"/>
        <v/>
      </c>
      <c r="BO146" s="88"/>
      <c r="BP146" s="94"/>
      <c r="BQ146" s="95"/>
      <c r="BR146" s="95"/>
      <c r="BS146" s="96"/>
      <c r="BT146" s="96"/>
      <c r="BU146" s="96"/>
      <c r="BV146" s="97"/>
    </row>
    <row r="147" spans="1:74" s="45" customFormat="1" ht="27" customHeight="1" thickTop="1" thickBot="1" x14ac:dyDescent="0.25">
      <c r="A147" s="81"/>
      <c r="B147" s="304" t="str">
        <f>IF(C147="","",(VLOOKUP(C147,Lookups!$B$4:$C$2561,2,FALSE)))</f>
        <v/>
      </c>
      <c r="C147" s="366"/>
      <c r="D147" s="84"/>
      <c r="E147" s="84" t="str">
        <f t="shared" si="17"/>
        <v/>
      </c>
      <c r="F147" s="84"/>
      <c r="G147" s="99" t="str">
        <f t="shared" si="13"/>
        <v/>
      </c>
      <c r="H147" s="83"/>
      <c r="I147" s="83"/>
      <c r="J147" s="87"/>
      <c r="K147" s="89"/>
      <c r="L147" s="90"/>
      <c r="M147" s="90"/>
      <c r="N147" s="85"/>
      <c r="O147" s="87"/>
      <c r="P147" s="87"/>
      <c r="Q147" s="85"/>
      <c r="R147" s="86" t="str">
        <f t="shared" si="14"/>
        <v/>
      </c>
      <c r="S147" s="85"/>
      <c r="T147" s="86" t="str">
        <f t="shared" si="15"/>
        <v/>
      </c>
      <c r="U147" s="85"/>
      <c r="V147" s="86" t="str">
        <f t="shared" si="16"/>
        <v/>
      </c>
      <c r="W147" s="85"/>
      <c r="X147" s="87"/>
      <c r="Y147" s="87"/>
      <c r="Z147" s="91"/>
      <c r="AA147" s="91" t="s">
        <v>250</v>
      </c>
      <c r="AB147" s="91"/>
      <c r="AC147" s="91"/>
      <c r="AD147" s="91"/>
      <c r="AE147" s="91"/>
      <c r="AF147" s="92"/>
      <c r="AG147" s="93"/>
      <c r="AH147" s="87"/>
      <c r="AI147" s="93"/>
      <c r="AJ147" s="93"/>
      <c r="AK147" s="93"/>
      <c r="AL147" s="87"/>
      <c r="AM147" s="93"/>
      <c r="AN147" s="93"/>
      <c r="AO147" s="87"/>
      <c r="AP147" s="87"/>
      <c r="AQ147" s="93"/>
      <c r="AR147" s="93"/>
      <c r="AS147" s="93"/>
      <c r="AT147" s="93"/>
      <c r="AU147" s="93"/>
      <c r="AV147" s="93"/>
      <c r="AW147" s="91" t="s">
        <v>250</v>
      </c>
      <c r="AX147" s="93"/>
      <c r="AY147" s="93"/>
      <c r="AZ147" s="91" t="s">
        <v>250</v>
      </c>
      <c r="BA147" s="93"/>
      <c r="BB147" s="91" t="s">
        <v>250</v>
      </c>
      <c r="BC147" s="91" t="s">
        <v>250</v>
      </c>
      <c r="BD147" s="93"/>
      <c r="BE147" s="93"/>
      <c r="BF147" s="91" t="s">
        <v>87</v>
      </c>
      <c r="BG147" s="93"/>
      <c r="BH147" s="91" t="s">
        <v>456</v>
      </c>
      <c r="BI147" s="93"/>
      <c r="BJ147" s="93"/>
      <c r="BK147" s="93"/>
      <c r="BL147" s="92"/>
      <c r="BM147" s="92"/>
      <c r="BN147" s="86" t="str">
        <f t="shared" si="18"/>
        <v/>
      </c>
      <c r="BO147" s="88"/>
      <c r="BP147" s="94"/>
      <c r="BQ147" s="95"/>
      <c r="BR147" s="95"/>
      <c r="BS147" s="96"/>
      <c r="BT147" s="96"/>
      <c r="BU147" s="96"/>
      <c r="BV147" s="97"/>
    </row>
    <row r="148" spans="1:74" s="45" customFormat="1" ht="27" customHeight="1" thickTop="1" thickBot="1" x14ac:dyDescent="0.25">
      <c r="A148" s="81"/>
      <c r="B148" s="304" t="str">
        <f>IF(C148="","",(VLOOKUP(C148,Lookups!$B$4:$C$2561,2,FALSE)))</f>
        <v/>
      </c>
      <c r="C148" s="366"/>
      <c r="D148" s="84"/>
      <c r="E148" s="84" t="str">
        <f t="shared" si="17"/>
        <v/>
      </c>
      <c r="F148" s="84"/>
      <c r="G148" s="99" t="str">
        <f t="shared" si="13"/>
        <v/>
      </c>
      <c r="H148" s="83"/>
      <c r="I148" s="83"/>
      <c r="J148" s="87"/>
      <c r="K148" s="89"/>
      <c r="L148" s="90"/>
      <c r="M148" s="90"/>
      <c r="N148" s="85"/>
      <c r="O148" s="87"/>
      <c r="P148" s="87"/>
      <c r="Q148" s="85"/>
      <c r="R148" s="86" t="str">
        <f t="shared" si="14"/>
        <v/>
      </c>
      <c r="S148" s="85"/>
      <c r="T148" s="86" t="str">
        <f t="shared" si="15"/>
        <v/>
      </c>
      <c r="U148" s="85"/>
      <c r="V148" s="86" t="str">
        <f t="shared" si="16"/>
        <v/>
      </c>
      <c r="W148" s="85"/>
      <c r="X148" s="87"/>
      <c r="Y148" s="87"/>
      <c r="Z148" s="91"/>
      <c r="AA148" s="91" t="s">
        <v>250</v>
      </c>
      <c r="AB148" s="91"/>
      <c r="AC148" s="91"/>
      <c r="AD148" s="91"/>
      <c r="AE148" s="91"/>
      <c r="AF148" s="92"/>
      <c r="AG148" s="93"/>
      <c r="AH148" s="87"/>
      <c r="AI148" s="93"/>
      <c r="AJ148" s="93"/>
      <c r="AK148" s="93"/>
      <c r="AL148" s="87"/>
      <c r="AM148" s="93"/>
      <c r="AN148" s="93"/>
      <c r="AO148" s="87"/>
      <c r="AP148" s="87"/>
      <c r="AQ148" s="93"/>
      <c r="AR148" s="93"/>
      <c r="AS148" s="93"/>
      <c r="AT148" s="93"/>
      <c r="AU148" s="93"/>
      <c r="AV148" s="93"/>
      <c r="AW148" s="91" t="s">
        <v>250</v>
      </c>
      <c r="AX148" s="93"/>
      <c r="AY148" s="93"/>
      <c r="AZ148" s="91" t="s">
        <v>250</v>
      </c>
      <c r="BA148" s="93"/>
      <c r="BB148" s="91" t="s">
        <v>250</v>
      </c>
      <c r="BC148" s="91" t="s">
        <v>250</v>
      </c>
      <c r="BD148" s="93"/>
      <c r="BE148" s="93"/>
      <c r="BF148" s="91" t="s">
        <v>87</v>
      </c>
      <c r="BG148" s="93"/>
      <c r="BH148" s="91" t="s">
        <v>456</v>
      </c>
      <c r="BI148" s="93"/>
      <c r="BJ148" s="93"/>
      <c r="BK148" s="93"/>
      <c r="BL148" s="92"/>
      <c r="BM148" s="92"/>
      <c r="BN148" s="86" t="str">
        <f t="shared" si="18"/>
        <v/>
      </c>
      <c r="BO148" s="88"/>
      <c r="BP148" s="94"/>
      <c r="BQ148" s="95"/>
      <c r="BR148" s="95"/>
      <c r="BS148" s="96"/>
      <c r="BT148" s="96"/>
      <c r="BU148" s="96"/>
      <c r="BV148" s="97"/>
    </row>
    <row r="149" spans="1:74" s="45" customFormat="1" ht="27" customHeight="1" thickTop="1" thickBot="1" x14ac:dyDescent="0.25">
      <c r="A149" s="81"/>
      <c r="B149" s="304" t="str">
        <f>IF(C149="","",(VLOOKUP(C149,Lookups!$B$4:$C$2561,2,FALSE)))</f>
        <v/>
      </c>
      <c r="C149" s="366"/>
      <c r="D149" s="84"/>
      <c r="E149" s="84" t="str">
        <f t="shared" si="17"/>
        <v/>
      </c>
      <c r="F149" s="84"/>
      <c r="G149" s="99" t="str">
        <f t="shared" si="13"/>
        <v/>
      </c>
      <c r="H149" s="83"/>
      <c r="I149" s="83"/>
      <c r="J149" s="87"/>
      <c r="K149" s="89"/>
      <c r="L149" s="90"/>
      <c r="M149" s="90"/>
      <c r="N149" s="85"/>
      <c r="O149" s="87"/>
      <c r="P149" s="87"/>
      <c r="Q149" s="85"/>
      <c r="R149" s="86" t="str">
        <f t="shared" si="14"/>
        <v/>
      </c>
      <c r="S149" s="85"/>
      <c r="T149" s="86" t="str">
        <f t="shared" si="15"/>
        <v/>
      </c>
      <c r="U149" s="85"/>
      <c r="V149" s="86" t="str">
        <f t="shared" si="16"/>
        <v/>
      </c>
      <c r="W149" s="85"/>
      <c r="X149" s="87"/>
      <c r="Y149" s="87"/>
      <c r="Z149" s="91"/>
      <c r="AA149" s="91" t="s">
        <v>250</v>
      </c>
      <c r="AB149" s="91"/>
      <c r="AC149" s="91"/>
      <c r="AD149" s="91"/>
      <c r="AE149" s="91"/>
      <c r="AF149" s="92"/>
      <c r="AG149" s="93"/>
      <c r="AH149" s="87"/>
      <c r="AI149" s="93"/>
      <c r="AJ149" s="93"/>
      <c r="AK149" s="93"/>
      <c r="AL149" s="87"/>
      <c r="AM149" s="93"/>
      <c r="AN149" s="93"/>
      <c r="AO149" s="87"/>
      <c r="AP149" s="87"/>
      <c r="AQ149" s="93"/>
      <c r="AR149" s="93"/>
      <c r="AS149" s="93"/>
      <c r="AT149" s="93"/>
      <c r="AU149" s="93"/>
      <c r="AV149" s="93"/>
      <c r="AW149" s="91" t="s">
        <v>250</v>
      </c>
      <c r="AX149" s="93"/>
      <c r="AY149" s="93"/>
      <c r="AZ149" s="91" t="s">
        <v>250</v>
      </c>
      <c r="BA149" s="93"/>
      <c r="BB149" s="91" t="s">
        <v>250</v>
      </c>
      <c r="BC149" s="91" t="s">
        <v>250</v>
      </c>
      <c r="BD149" s="93"/>
      <c r="BE149" s="93"/>
      <c r="BF149" s="91" t="s">
        <v>87</v>
      </c>
      <c r="BG149" s="93"/>
      <c r="BH149" s="91" t="s">
        <v>456</v>
      </c>
      <c r="BI149" s="93"/>
      <c r="BJ149" s="93"/>
      <c r="BK149" s="93"/>
      <c r="BL149" s="92"/>
      <c r="BM149" s="92"/>
      <c r="BN149" s="86" t="str">
        <f t="shared" si="18"/>
        <v/>
      </c>
      <c r="BO149" s="88"/>
      <c r="BP149" s="94"/>
      <c r="BQ149" s="95"/>
      <c r="BR149" s="95"/>
      <c r="BS149" s="96"/>
      <c r="BT149" s="96"/>
      <c r="BU149" s="96"/>
      <c r="BV149" s="97"/>
    </row>
    <row r="150" spans="1:74" s="45" customFormat="1" ht="27" customHeight="1" thickTop="1" thickBot="1" x14ac:dyDescent="0.25">
      <c r="A150" s="81"/>
      <c r="B150" s="304" t="str">
        <f>IF(C150="","",(VLOOKUP(C150,Lookups!$B$4:$C$2561,2,FALSE)))</f>
        <v/>
      </c>
      <c r="C150" s="366"/>
      <c r="D150" s="84"/>
      <c r="E150" s="84" t="str">
        <f t="shared" si="17"/>
        <v/>
      </c>
      <c r="F150" s="84"/>
      <c r="G150" s="99" t="str">
        <f t="shared" si="13"/>
        <v/>
      </c>
      <c r="H150" s="83"/>
      <c r="I150" s="83"/>
      <c r="J150" s="87"/>
      <c r="K150" s="89"/>
      <c r="L150" s="90"/>
      <c r="M150" s="90"/>
      <c r="N150" s="85"/>
      <c r="O150" s="87"/>
      <c r="P150" s="87"/>
      <c r="Q150" s="85"/>
      <c r="R150" s="86" t="str">
        <f t="shared" si="14"/>
        <v/>
      </c>
      <c r="S150" s="85"/>
      <c r="T150" s="86" t="str">
        <f t="shared" si="15"/>
        <v/>
      </c>
      <c r="U150" s="85"/>
      <c r="V150" s="86" t="str">
        <f t="shared" si="16"/>
        <v/>
      </c>
      <c r="W150" s="85"/>
      <c r="X150" s="87"/>
      <c r="Y150" s="87"/>
      <c r="Z150" s="91"/>
      <c r="AA150" s="91" t="s">
        <v>250</v>
      </c>
      <c r="AB150" s="91"/>
      <c r="AC150" s="91"/>
      <c r="AD150" s="91"/>
      <c r="AE150" s="91"/>
      <c r="AF150" s="92"/>
      <c r="AG150" s="93"/>
      <c r="AH150" s="87"/>
      <c r="AI150" s="93"/>
      <c r="AJ150" s="93"/>
      <c r="AK150" s="93"/>
      <c r="AL150" s="87"/>
      <c r="AM150" s="93"/>
      <c r="AN150" s="93"/>
      <c r="AO150" s="87"/>
      <c r="AP150" s="87"/>
      <c r="AQ150" s="93"/>
      <c r="AR150" s="93"/>
      <c r="AS150" s="93"/>
      <c r="AT150" s="93"/>
      <c r="AU150" s="93"/>
      <c r="AV150" s="93"/>
      <c r="AW150" s="91" t="s">
        <v>250</v>
      </c>
      <c r="AX150" s="93"/>
      <c r="AY150" s="93"/>
      <c r="AZ150" s="91" t="s">
        <v>250</v>
      </c>
      <c r="BA150" s="93"/>
      <c r="BB150" s="91" t="s">
        <v>250</v>
      </c>
      <c r="BC150" s="91" t="s">
        <v>250</v>
      </c>
      <c r="BD150" s="93"/>
      <c r="BE150" s="93"/>
      <c r="BF150" s="91" t="s">
        <v>87</v>
      </c>
      <c r="BG150" s="93"/>
      <c r="BH150" s="91" t="s">
        <v>456</v>
      </c>
      <c r="BI150" s="93"/>
      <c r="BJ150" s="93"/>
      <c r="BK150" s="93"/>
      <c r="BL150" s="92"/>
      <c r="BM150" s="92"/>
      <c r="BN150" s="86" t="str">
        <f t="shared" si="18"/>
        <v/>
      </c>
      <c r="BO150" s="88"/>
      <c r="BP150" s="94"/>
      <c r="BQ150" s="95"/>
      <c r="BR150" s="95"/>
      <c r="BS150" s="96"/>
      <c r="BT150" s="96"/>
      <c r="BU150" s="96"/>
      <c r="BV150" s="97"/>
    </row>
    <row r="151" spans="1:74" s="45" customFormat="1" ht="27" customHeight="1" thickTop="1" thickBot="1" x14ac:dyDescent="0.25">
      <c r="A151" s="81"/>
      <c r="B151" s="304" t="str">
        <f>IF(C151="","",(VLOOKUP(C151,Lookups!$B$4:$C$2561,2,FALSE)))</f>
        <v/>
      </c>
      <c r="C151" s="366"/>
      <c r="D151" s="84"/>
      <c r="E151" s="84" t="str">
        <f t="shared" si="17"/>
        <v/>
      </c>
      <c r="F151" s="84"/>
      <c r="G151" s="99" t="str">
        <f t="shared" si="13"/>
        <v/>
      </c>
      <c r="H151" s="83"/>
      <c r="I151" s="83"/>
      <c r="J151" s="87"/>
      <c r="K151" s="89"/>
      <c r="L151" s="90"/>
      <c r="M151" s="90"/>
      <c r="N151" s="85"/>
      <c r="O151" s="87"/>
      <c r="P151" s="87"/>
      <c r="Q151" s="85"/>
      <c r="R151" s="86" t="str">
        <f t="shared" si="14"/>
        <v/>
      </c>
      <c r="S151" s="85"/>
      <c r="T151" s="86" t="str">
        <f t="shared" si="15"/>
        <v/>
      </c>
      <c r="U151" s="85"/>
      <c r="V151" s="86" t="str">
        <f t="shared" si="16"/>
        <v/>
      </c>
      <c r="W151" s="85"/>
      <c r="X151" s="87"/>
      <c r="Y151" s="87"/>
      <c r="Z151" s="91"/>
      <c r="AA151" s="91" t="s">
        <v>250</v>
      </c>
      <c r="AB151" s="91"/>
      <c r="AC151" s="91"/>
      <c r="AD151" s="91"/>
      <c r="AE151" s="91"/>
      <c r="AF151" s="92"/>
      <c r="AG151" s="93"/>
      <c r="AH151" s="87"/>
      <c r="AI151" s="93"/>
      <c r="AJ151" s="93"/>
      <c r="AK151" s="93"/>
      <c r="AL151" s="87"/>
      <c r="AM151" s="93"/>
      <c r="AN151" s="93"/>
      <c r="AO151" s="87"/>
      <c r="AP151" s="87"/>
      <c r="AQ151" s="93"/>
      <c r="AR151" s="93"/>
      <c r="AS151" s="93"/>
      <c r="AT151" s="93"/>
      <c r="AU151" s="93"/>
      <c r="AV151" s="93"/>
      <c r="AW151" s="91" t="s">
        <v>250</v>
      </c>
      <c r="AX151" s="93"/>
      <c r="AY151" s="93"/>
      <c r="AZ151" s="91" t="s">
        <v>250</v>
      </c>
      <c r="BA151" s="93"/>
      <c r="BB151" s="91" t="s">
        <v>250</v>
      </c>
      <c r="BC151" s="91" t="s">
        <v>250</v>
      </c>
      <c r="BD151" s="93"/>
      <c r="BE151" s="93"/>
      <c r="BF151" s="91" t="s">
        <v>87</v>
      </c>
      <c r="BG151" s="93"/>
      <c r="BH151" s="91" t="s">
        <v>456</v>
      </c>
      <c r="BI151" s="93"/>
      <c r="BJ151" s="93"/>
      <c r="BK151" s="93"/>
      <c r="BL151" s="92"/>
      <c r="BM151" s="92"/>
      <c r="BN151" s="86" t="str">
        <f t="shared" si="18"/>
        <v/>
      </c>
      <c r="BO151" s="88"/>
      <c r="BP151" s="94"/>
      <c r="BQ151" s="95"/>
      <c r="BR151" s="95"/>
      <c r="BS151" s="96"/>
      <c r="BT151" s="96"/>
      <c r="BU151" s="96"/>
      <c r="BV151" s="97"/>
    </row>
    <row r="152" spans="1:74" s="45" customFormat="1" ht="27" customHeight="1" thickTop="1" thickBot="1" x14ac:dyDescent="0.25">
      <c r="A152" s="81"/>
      <c r="B152" s="304" t="str">
        <f>IF(C152="","",(VLOOKUP(C152,Lookups!$B$4:$C$2561,2,FALSE)))</f>
        <v/>
      </c>
      <c r="C152" s="366"/>
      <c r="D152" s="84"/>
      <c r="E152" s="84" t="str">
        <f t="shared" si="17"/>
        <v/>
      </c>
      <c r="F152" s="84"/>
      <c r="G152" s="99" t="str">
        <f t="shared" si="13"/>
        <v/>
      </c>
      <c r="H152" s="83"/>
      <c r="I152" s="83"/>
      <c r="J152" s="87"/>
      <c r="K152" s="89"/>
      <c r="L152" s="90"/>
      <c r="M152" s="90"/>
      <c r="N152" s="85"/>
      <c r="O152" s="87"/>
      <c r="P152" s="87"/>
      <c r="Q152" s="85"/>
      <c r="R152" s="86" t="str">
        <f t="shared" si="14"/>
        <v/>
      </c>
      <c r="S152" s="85"/>
      <c r="T152" s="86" t="str">
        <f t="shared" si="15"/>
        <v/>
      </c>
      <c r="U152" s="85"/>
      <c r="V152" s="86" t="str">
        <f t="shared" si="16"/>
        <v/>
      </c>
      <c r="W152" s="85"/>
      <c r="X152" s="87"/>
      <c r="Y152" s="87"/>
      <c r="Z152" s="91"/>
      <c r="AA152" s="91" t="s">
        <v>250</v>
      </c>
      <c r="AB152" s="91"/>
      <c r="AC152" s="91"/>
      <c r="AD152" s="91"/>
      <c r="AE152" s="91"/>
      <c r="AF152" s="92"/>
      <c r="AG152" s="93"/>
      <c r="AH152" s="87"/>
      <c r="AI152" s="93"/>
      <c r="AJ152" s="93"/>
      <c r="AK152" s="93"/>
      <c r="AL152" s="87"/>
      <c r="AM152" s="93"/>
      <c r="AN152" s="93"/>
      <c r="AO152" s="87"/>
      <c r="AP152" s="87"/>
      <c r="AQ152" s="93"/>
      <c r="AR152" s="93"/>
      <c r="AS152" s="93"/>
      <c r="AT152" s="93"/>
      <c r="AU152" s="93"/>
      <c r="AV152" s="93"/>
      <c r="AW152" s="91" t="s">
        <v>250</v>
      </c>
      <c r="AX152" s="93"/>
      <c r="AY152" s="93"/>
      <c r="AZ152" s="91" t="s">
        <v>250</v>
      </c>
      <c r="BA152" s="93"/>
      <c r="BB152" s="91" t="s">
        <v>250</v>
      </c>
      <c r="BC152" s="91" t="s">
        <v>250</v>
      </c>
      <c r="BD152" s="93"/>
      <c r="BE152" s="93"/>
      <c r="BF152" s="91" t="s">
        <v>87</v>
      </c>
      <c r="BG152" s="93"/>
      <c r="BH152" s="91" t="s">
        <v>456</v>
      </c>
      <c r="BI152" s="93"/>
      <c r="BJ152" s="93"/>
      <c r="BK152" s="93"/>
      <c r="BL152" s="92"/>
      <c r="BM152" s="92"/>
      <c r="BN152" s="86" t="str">
        <f t="shared" si="18"/>
        <v/>
      </c>
      <c r="BO152" s="88"/>
      <c r="BP152" s="94"/>
      <c r="BQ152" s="95"/>
      <c r="BR152" s="95"/>
      <c r="BS152" s="96"/>
      <c r="BT152" s="96"/>
      <c r="BU152" s="96"/>
      <c r="BV152" s="97"/>
    </row>
    <row r="153" spans="1:74" s="45" customFormat="1" ht="27" customHeight="1" thickTop="1" thickBot="1" x14ac:dyDescent="0.25">
      <c r="A153" s="81"/>
      <c r="B153" s="304" t="str">
        <f>IF(C153="","",(VLOOKUP(C153,Lookups!$B$4:$C$2561,2,FALSE)))</f>
        <v/>
      </c>
      <c r="C153" s="366"/>
      <c r="D153" s="84"/>
      <c r="E153" s="84" t="str">
        <f t="shared" si="17"/>
        <v/>
      </c>
      <c r="F153" s="84"/>
      <c r="G153" s="99" t="str">
        <f t="shared" si="13"/>
        <v/>
      </c>
      <c r="H153" s="83"/>
      <c r="I153" s="83"/>
      <c r="J153" s="87"/>
      <c r="K153" s="89"/>
      <c r="L153" s="90"/>
      <c r="M153" s="90"/>
      <c r="N153" s="85"/>
      <c r="O153" s="87"/>
      <c r="P153" s="87"/>
      <c r="Q153" s="85"/>
      <c r="R153" s="86" t="str">
        <f t="shared" si="14"/>
        <v/>
      </c>
      <c r="S153" s="85"/>
      <c r="T153" s="86" t="str">
        <f t="shared" si="15"/>
        <v/>
      </c>
      <c r="U153" s="85"/>
      <c r="V153" s="86" t="str">
        <f t="shared" si="16"/>
        <v/>
      </c>
      <c r="W153" s="85"/>
      <c r="X153" s="87"/>
      <c r="Y153" s="87"/>
      <c r="Z153" s="91"/>
      <c r="AA153" s="91" t="s">
        <v>250</v>
      </c>
      <c r="AB153" s="91"/>
      <c r="AC153" s="91"/>
      <c r="AD153" s="91"/>
      <c r="AE153" s="91"/>
      <c r="AF153" s="92"/>
      <c r="AG153" s="93"/>
      <c r="AH153" s="87"/>
      <c r="AI153" s="93"/>
      <c r="AJ153" s="93"/>
      <c r="AK153" s="93"/>
      <c r="AL153" s="87"/>
      <c r="AM153" s="93"/>
      <c r="AN153" s="93"/>
      <c r="AO153" s="87"/>
      <c r="AP153" s="87"/>
      <c r="AQ153" s="93"/>
      <c r="AR153" s="93"/>
      <c r="AS153" s="93"/>
      <c r="AT153" s="93"/>
      <c r="AU153" s="93"/>
      <c r="AV153" s="93"/>
      <c r="AW153" s="91" t="s">
        <v>250</v>
      </c>
      <c r="AX153" s="93"/>
      <c r="AY153" s="93"/>
      <c r="AZ153" s="91" t="s">
        <v>250</v>
      </c>
      <c r="BA153" s="93"/>
      <c r="BB153" s="91" t="s">
        <v>250</v>
      </c>
      <c r="BC153" s="91" t="s">
        <v>250</v>
      </c>
      <c r="BD153" s="93"/>
      <c r="BE153" s="93"/>
      <c r="BF153" s="91" t="s">
        <v>87</v>
      </c>
      <c r="BG153" s="93"/>
      <c r="BH153" s="91" t="s">
        <v>456</v>
      </c>
      <c r="BI153" s="93"/>
      <c r="BJ153" s="93"/>
      <c r="BK153" s="93"/>
      <c r="BL153" s="92"/>
      <c r="BM153" s="92"/>
      <c r="BN153" s="86" t="str">
        <f t="shared" si="18"/>
        <v/>
      </c>
      <c r="BO153" s="88"/>
      <c r="BP153" s="94"/>
      <c r="BQ153" s="95"/>
      <c r="BR153" s="95"/>
      <c r="BS153" s="96"/>
      <c r="BT153" s="96"/>
      <c r="BU153" s="96"/>
      <c r="BV153" s="97"/>
    </row>
    <row r="154" spans="1:74" s="45" customFormat="1" ht="27" customHeight="1" thickTop="1" thickBot="1" x14ac:dyDescent="0.25">
      <c r="A154" s="81"/>
      <c r="B154" s="304" t="str">
        <f>IF(C154="","",(VLOOKUP(C154,Lookups!$B$4:$C$2561,2,FALSE)))</f>
        <v/>
      </c>
      <c r="C154" s="366"/>
      <c r="D154" s="84"/>
      <c r="E154" s="84" t="str">
        <f t="shared" si="17"/>
        <v/>
      </c>
      <c r="F154" s="84"/>
      <c r="G154" s="99" t="str">
        <f t="shared" si="13"/>
        <v/>
      </c>
      <c r="H154" s="83"/>
      <c r="I154" s="83"/>
      <c r="J154" s="87"/>
      <c r="K154" s="89"/>
      <c r="L154" s="90"/>
      <c r="M154" s="90"/>
      <c r="N154" s="85"/>
      <c r="O154" s="87"/>
      <c r="P154" s="87"/>
      <c r="Q154" s="85"/>
      <c r="R154" s="86" t="str">
        <f t="shared" si="14"/>
        <v/>
      </c>
      <c r="S154" s="85"/>
      <c r="T154" s="86" t="str">
        <f t="shared" si="15"/>
        <v/>
      </c>
      <c r="U154" s="85"/>
      <c r="V154" s="86" t="str">
        <f t="shared" si="16"/>
        <v/>
      </c>
      <c r="W154" s="85"/>
      <c r="X154" s="87"/>
      <c r="Y154" s="87"/>
      <c r="Z154" s="91"/>
      <c r="AA154" s="91" t="s">
        <v>250</v>
      </c>
      <c r="AB154" s="91"/>
      <c r="AC154" s="91"/>
      <c r="AD154" s="91"/>
      <c r="AE154" s="91"/>
      <c r="AF154" s="92"/>
      <c r="AG154" s="93"/>
      <c r="AH154" s="87"/>
      <c r="AI154" s="93"/>
      <c r="AJ154" s="93"/>
      <c r="AK154" s="93"/>
      <c r="AL154" s="87"/>
      <c r="AM154" s="93"/>
      <c r="AN154" s="93"/>
      <c r="AO154" s="87"/>
      <c r="AP154" s="87"/>
      <c r="AQ154" s="93"/>
      <c r="AR154" s="93"/>
      <c r="AS154" s="93"/>
      <c r="AT154" s="93"/>
      <c r="AU154" s="93"/>
      <c r="AV154" s="93"/>
      <c r="AW154" s="91" t="s">
        <v>250</v>
      </c>
      <c r="AX154" s="93"/>
      <c r="AY154" s="93"/>
      <c r="AZ154" s="91" t="s">
        <v>250</v>
      </c>
      <c r="BA154" s="93"/>
      <c r="BB154" s="91" t="s">
        <v>250</v>
      </c>
      <c r="BC154" s="91" t="s">
        <v>250</v>
      </c>
      <c r="BD154" s="93"/>
      <c r="BE154" s="93"/>
      <c r="BF154" s="91" t="s">
        <v>87</v>
      </c>
      <c r="BG154" s="93"/>
      <c r="BH154" s="91" t="s">
        <v>456</v>
      </c>
      <c r="BI154" s="93"/>
      <c r="BJ154" s="93"/>
      <c r="BK154" s="93"/>
      <c r="BL154" s="92"/>
      <c r="BM154" s="92"/>
      <c r="BN154" s="86" t="str">
        <f t="shared" si="18"/>
        <v/>
      </c>
      <c r="BO154" s="88"/>
      <c r="BP154" s="94"/>
      <c r="BQ154" s="95"/>
      <c r="BR154" s="95"/>
      <c r="BS154" s="96"/>
      <c r="BT154" s="96"/>
      <c r="BU154" s="96"/>
      <c r="BV154" s="97"/>
    </row>
    <row r="155" spans="1:74" s="45" customFormat="1" ht="27" customHeight="1" thickTop="1" thickBot="1" x14ac:dyDescent="0.25">
      <c r="A155" s="81"/>
      <c r="B155" s="304" t="str">
        <f>IF(C155="","",(VLOOKUP(C155,Lookups!$B$4:$C$2561,2,FALSE)))</f>
        <v/>
      </c>
      <c r="C155" s="366"/>
      <c r="D155" s="84"/>
      <c r="E155" s="84" t="str">
        <f t="shared" si="17"/>
        <v/>
      </c>
      <c r="F155" s="84"/>
      <c r="G155" s="99" t="str">
        <f t="shared" si="13"/>
        <v/>
      </c>
      <c r="H155" s="83"/>
      <c r="I155" s="83"/>
      <c r="J155" s="87"/>
      <c r="K155" s="89"/>
      <c r="L155" s="90"/>
      <c r="M155" s="90"/>
      <c r="N155" s="85"/>
      <c r="O155" s="87"/>
      <c r="P155" s="87"/>
      <c r="Q155" s="85"/>
      <c r="R155" s="86" t="str">
        <f t="shared" si="14"/>
        <v/>
      </c>
      <c r="S155" s="85"/>
      <c r="T155" s="86" t="str">
        <f t="shared" si="15"/>
        <v/>
      </c>
      <c r="U155" s="85"/>
      <c r="V155" s="86" t="str">
        <f t="shared" si="16"/>
        <v/>
      </c>
      <c r="W155" s="85"/>
      <c r="X155" s="87"/>
      <c r="Y155" s="87"/>
      <c r="Z155" s="91"/>
      <c r="AA155" s="91" t="s">
        <v>250</v>
      </c>
      <c r="AB155" s="91"/>
      <c r="AC155" s="91"/>
      <c r="AD155" s="91"/>
      <c r="AE155" s="91"/>
      <c r="AF155" s="92"/>
      <c r="AG155" s="93"/>
      <c r="AH155" s="87"/>
      <c r="AI155" s="93"/>
      <c r="AJ155" s="93"/>
      <c r="AK155" s="93"/>
      <c r="AL155" s="87"/>
      <c r="AM155" s="93"/>
      <c r="AN155" s="93"/>
      <c r="AO155" s="87"/>
      <c r="AP155" s="87"/>
      <c r="AQ155" s="93"/>
      <c r="AR155" s="93"/>
      <c r="AS155" s="93"/>
      <c r="AT155" s="93"/>
      <c r="AU155" s="93"/>
      <c r="AV155" s="93"/>
      <c r="AW155" s="91" t="s">
        <v>250</v>
      </c>
      <c r="AX155" s="93"/>
      <c r="AY155" s="93"/>
      <c r="AZ155" s="91" t="s">
        <v>250</v>
      </c>
      <c r="BA155" s="93"/>
      <c r="BB155" s="91" t="s">
        <v>250</v>
      </c>
      <c r="BC155" s="91" t="s">
        <v>250</v>
      </c>
      <c r="BD155" s="93"/>
      <c r="BE155" s="93"/>
      <c r="BF155" s="91" t="s">
        <v>87</v>
      </c>
      <c r="BG155" s="93"/>
      <c r="BH155" s="91" t="s">
        <v>456</v>
      </c>
      <c r="BI155" s="93"/>
      <c r="BJ155" s="93"/>
      <c r="BK155" s="93"/>
      <c r="BL155" s="92"/>
      <c r="BM155" s="92"/>
      <c r="BN155" s="86" t="str">
        <f t="shared" si="18"/>
        <v/>
      </c>
      <c r="BO155" s="88"/>
      <c r="BP155" s="94"/>
      <c r="BQ155" s="95"/>
      <c r="BR155" s="95"/>
      <c r="BS155" s="96"/>
      <c r="BT155" s="96"/>
      <c r="BU155" s="96"/>
      <c r="BV155" s="97"/>
    </row>
    <row r="156" spans="1:74" s="45" customFormat="1" ht="27" customHeight="1" thickTop="1" thickBot="1" x14ac:dyDescent="0.25">
      <c r="A156" s="81"/>
      <c r="B156" s="304" t="str">
        <f>IF(C156="","",(VLOOKUP(C156,Lookups!$B$4:$C$2561,2,FALSE)))</f>
        <v/>
      </c>
      <c r="C156" s="366"/>
      <c r="D156" s="84"/>
      <c r="E156" s="84" t="str">
        <f t="shared" si="17"/>
        <v/>
      </c>
      <c r="F156" s="84"/>
      <c r="G156" s="99" t="str">
        <f t="shared" si="13"/>
        <v/>
      </c>
      <c r="H156" s="83"/>
      <c r="I156" s="83"/>
      <c r="J156" s="87"/>
      <c r="K156" s="89"/>
      <c r="L156" s="90"/>
      <c r="M156" s="90"/>
      <c r="N156" s="85"/>
      <c r="O156" s="87"/>
      <c r="P156" s="87"/>
      <c r="Q156" s="85"/>
      <c r="R156" s="86" t="str">
        <f t="shared" si="14"/>
        <v/>
      </c>
      <c r="S156" s="85"/>
      <c r="T156" s="86" t="str">
        <f t="shared" si="15"/>
        <v/>
      </c>
      <c r="U156" s="85"/>
      <c r="V156" s="86" t="str">
        <f t="shared" si="16"/>
        <v/>
      </c>
      <c r="W156" s="85"/>
      <c r="X156" s="87"/>
      <c r="Y156" s="87"/>
      <c r="Z156" s="91"/>
      <c r="AA156" s="91" t="s">
        <v>250</v>
      </c>
      <c r="AB156" s="91"/>
      <c r="AC156" s="91"/>
      <c r="AD156" s="91"/>
      <c r="AE156" s="91"/>
      <c r="AF156" s="92"/>
      <c r="AG156" s="93"/>
      <c r="AH156" s="87"/>
      <c r="AI156" s="93"/>
      <c r="AJ156" s="93"/>
      <c r="AK156" s="93"/>
      <c r="AL156" s="87"/>
      <c r="AM156" s="93"/>
      <c r="AN156" s="93"/>
      <c r="AO156" s="87"/>
      <c r="AP156" s="87"/>
      <c r="AQ156" s="93"/>
      <c r="AR156" s="93"/>
      <c r="AS156" s="93"/>
      <c r="AT156" s="93"/>
      <c r="AU156" s="93"/>
      <c r="AV156" s="93"/>
      <c r="AW156" s="91" t="s">
        <v>250</v>
      </c>
      <c r="AX156" s="93"/>
      <c r="AY156" s="93"/>
      <c r="AZ156" s="91" t="s">
        <v>250</v>
      </c>
      <c r="BA156" s="93"/>
      <c r="BB156" s="91" t="s">
        <v>250</v>
      </c>
      <c r="BC156" s="91" t="s">
        <v>250</v>
      </c>
      <c r="BD156" s="93"/>
      <c r="BE156" s="93"/>
      <c r="BF156" s="91" t="s">
        <v>87</v>
      </c>
      <c r="BG156" s="93"/>
      <c r="BH156" s="91" t="s">
        <v>456</v>
      </c>
      <c r="BI156" s="93"/>
      <c r="BJ156" s="93"/>
      <c r="BK156" s="93"/>
      <c r="BL156" s="92"/>
      <c r="BM156" s="92"/>
      <c r="BN156" s="86" t="str">
        <f t="shared" si="18"/>
        <v/>
      </c>
      <c r="BO156" s="88"/>
      <c r="BP156" s="94"/>
      <c r="BQ156" s="95"/>
      <c r="BR156" s="95"/>
      <c r="BS156" s="96"/>
      <c r="BT156" s="96"/>
      <c r="BU156" s="96"/>
      <c r="BV156" s="97"/>
    </row>
    <row r="157" spans="1:74" s="45" customFormat="1" ht="27" customHeight="1" thickTop="1" thickBot="1" x14ac:dyDescent="0.25">
      <c r="A157" s="81"/>
      <c r="B157" s="304" t="str">
        <f>IF(C157="","",(VLOOKUP(C157,Lookups!$B$4:$C$2561,2,FALSE)))</f>
        <v/>
      </c>
      <c r="C157" s="366"/>
      <c r="D157" s="84"/>
      <c r="E157" s="84" t="str">
        <f t="shared" si="17"/>
        <v/>
      </c>
      <c r="F157" s="84"/>
      <c r="G157" s="99" t="str">
        <f t="shared" si="13"/>
        <v/>
      </c>
      <c r="H157" s="83"/>
      <c r="I157" s="83"/>
      <c r="J157" s="87"/>
      <c r="K157" s="89"/>
      <c r="L157" s="90"/>
      <c r="M157" s="90"/>
      <c r="N157" s="85"/>
      <c r="O157" s="87"/>
      <c r="P157" s="87"/>
      <c r="Q157" s="85"/>
      <c r="R157" s="86" t="str">
        <f t="shared" si="14"/>
        <v/>
      </c>
      <c r="S157" s="85"/>
      <c r="T157" s="86" t="str">
        <f t="shared" si="15"/>
        <v/>
      </c>
      <c r="U157" s="85"/>
      <c r="V157" s="86" t="str">
        <f t="shared" si="16"/>
        <v/>
      </c>
      <c r="W157" s="85"/>
      <c r="X157" s="87"/>
      <c r="Y157" s="87"/>
      <c r="Z157" s="91"/>
      <c r="AA157" s="91" t="s">
        <v>250</v>
      </c>
      <c r="AB157" s="91"/>
      <c r="AC157" s="91"/>
      <c r="AD157" s="91"/>
      <c r="AE157" s="91"/>
      <c r="AF157" s="92"/>
      <c r="AG157" s="93"/>
      <c r="AH157" s="87"/>
      <c r="AI157" s="93"/>
      <c r="AJ157" s="93"/>
      <c r="AK157" s="93"/>
      <c r="AL157" s="87"/>
      <c r="AM157" s="93"/>
      <c r="AN157" s="93"/>
      <c r="AO157" s="87"/>
      <c r="AP157" s="87"/>
      <c r="AQ157" s="93"/>
      <c r="AR157" s="93"/>
      <c r="AS157" s="93"/>
      <c r="AT157" s="93"/>
      <c r="AU157" s="93"/>
      <c r="AV157" s="93"/>
      <c r="AW157" s="91" t="s">
        <v>250</v>
      </c>
      <c r="AX157" s="93"/>
      <c r="AY157" s="93"/>
      <c r="AZ157" s="91" t="s">
        <v>250</v>
      </c>
      <c r="BA157" s="93"/>
      <c r="BB157" s="91" t="s">
        <v>250</v>
      </c>
      <c r="BC157" s="91" t="s">
        <v>250</v>
      </c>
      <c r="BD157" s="93"/>
      <c r="BE157" s="93"/>
      <c r="BF157" s="91" t="s">
        <v>87</v>
      </c>
      <c r="BG157" s="93"/>
      <c r="BH157" s="91" t="s">
        <v>456</v>
      </c>
      <c r="BI157" s="93"/>
      <c r="BJ157" s="93"/>
      <c r="BK157" s="93"/>
      <c r="BL157" s="92"/>
      <c r="BM157" s="92"/>
      <c r="BN157" s="86" t="str">
        <f t="shared" si="18"/>
        <v/>
      </c>
      <c r="BO157" s="88"/>
      <c r="BP157" s="94"/>
      <c r="BQ157" s="95"/>
      <c r="BR157" s="95"/>
      <c r="BS157" s="96"/>
      <c r="BT157" s="96"/>
      <c r="BU157" s="96"/>
      <c r="BV157" s="97"/>
    </row>
    <row r="158" spans="1:74" s="45" customFormat="1" ht="27" customHeight="1" thickTop="1" thickBot="1" x14ac:dyDescent="0.25">
      <c r="A158" s="81"/>
      <c r="B158" s="304" t="str">
        <f>IF(C158="","",(VLOOKUP(C158,Lookups!$B$4:$C$2561,2,FALSE)))</f>
        <v/>
      </c>
      <c r="C158" s="366"/>
      <c r="D158" s="84"/>
      <c r="E158" s="84" t="str">
        <f t="shared" si="17"/>
        <v/>
      </c>
      <c r="F158" s="84"/>
      <c r="G158" s="99" t="str">
        <f t="shared" si="13"/>
        <v/>
      </c>
      <c r="H158" s="83"/>
      <c r="I158" s="83"/>
      <c r="J158" s="87"/>
      <c r="K158" s="89"/>
      <c r="L158" s="90"/>
      <c r="M158" s="90"/>
      <c r="N158" s="85"/>
      <c r="O158" s="87"/>
      <c r="P158" s="87"/>
      <c r="Q158" s="85"/>
      <c r="R158" s="86" t="str">
        <f t="shared" si="14"/>
        <v/>
      </c>
      <c r="S158" s="85"/>
      <c r="T158" s="86" t="str">
        <f t="shared" si="15"/>
        <v/>
      </c>
      <c r="U158" s="85"/>
      <c r="V158" s="86" t="str">
        <f t="shared" si="16"/>
        <v/>
      </c>
      <c r="W158" s="85"/>
      <c r="X158" s="87"/>
      <c r="Y158" s="87"/>
      <c r="Z158" s="91"/>
      <c r="AA158" s="91" t="s">
        <v>250</v>
      </c>
      <c r="AB158" s="91"/>
      <c r="AC158" s="91"/>
      <c r="AD158" s="91"/>
      <c r="AE158" s="91"/>
      <c r="AF158" s="92"/>
      <c r="AG158" s="93"/>
      <c r="AH158" s="87"/>
      <c r="AI158" s="93"/>
      <c r="AJ158" s="93"/>
      <c r="AK158" s="93"/>
      <c r="AL158" s="87"/>
      <c r="AM158" s="93"/>
      <c r="AN158" s="93"/>
      <c r="AO158" s="87"/>
      <c r="AP158" s="87"/>
      <c r="AQ158" s="93"/>
      <c r="AR158" s="93"/>
      <c r="AS158" s="93"/>
      <c r="AT158" s="93"/>
      <c r="AU158" s="93"/>
      <c r="AV158" s="93"/>
      <c r="AW158" s="91" t="s">
        <v>250</v>
      </c>
      <c r="AX158" s="93"/>
      <c r="AY158" s="93"/>
      <c r="AZ158" s="91" t="s">
        <v>250</v>
      </c>
      <c r="BA158" s="93"/>
      <c r="BB158" s="91" t="s">
        <v>250</v>
      </c>
      <c r="BC158" s="91" t="s">
        <v>250</v>
      </c>
      <c r="BD158" s="93"/>
      <c r="BE158" s="93"/>
      <c r="BF158" s="91" t="s">
        <v>87</v>
      </c>
      <c r="BG158" s="93"/>
      <c r="BH158" s="91" t="s">
        <v>456</v>
      </c>
      <c r="BI158" s="93"/>
      <c r="BJ158" s="93"/>
      <c r="BK158" s="93"/>
      <c r="BL158" s="92"/>
      <c r="BM158" s="92"/>
      <c r="BN158" s="86" t="str">
        <f t="shared" si="18"/>
        <v/>
      </c>
      <c r="BO158" s="88"/>
      <c r="BP158" s="94"/>
      <c r="BQ158" s="95"/>
      <c r="BR158" s="95"/>
      <c r="BS158" s="96"/>
      <c r="BT158" s="96"/>
      <c r="BU158" s="96"/>
      <c r="BV158" s="97"/>
    </row>
    <row r="159" spans="1:74" s="45" customFormat="1" ht="27" customHeight="1" thickTop="1" thickBot="1" x14ac:dyDescent="0.25">
      <c r="A159" s="81"/>
      <c r="B159" s="304" t="str">
        <f>IF(C159="","",(VLOOKUP(C159,Lookups!$B$4:$C$2561,2,FALSE)))</f>
        <v/>
      </c>
      <c r="C159" s="366"/>
      <c r="D159" s="84"/>
      <c r="E159" s="84" t="str">
        <f t="shared" si="17"/>
        <v/>
      </c>
      <c r="F159" s="84"/>
      <c r="G159" s="99" t="str">
        <f t="shared" si="13"/>
        <v/>
      </c>
      <c r="H159" s="83"/>
      <c r="I159" s="83"/>
      <c r="J159" s="87"/>
      <c r="K159" s="89"/>
      <c r="L159" s="90"/>
      <c r="M159" s="90"/>
      <c r="N159" s="85"/>
      <c r="O159" s="87"/>
      <c r="P159" s="87"/>
      <c r="Q159" s="85"/>
      <c r="R159" s="86" t="str">
        <f t="shared" si="14"/>
        <v/>
      </c>
      <c r="S159" s="85"/>
      <c r="T159" s="86" t="str">
        <f t="shared" si="15"/>
        <v/>
      </c>
      <c r="U159" s="85"/>
      <c r="V159" s="86" t="str">
        <f t="shared" si="16"/>
        <v/>
      </c>
      <c r="W159" s="85"/>
      <c r="X159" s="87"/>
      <c r="Y159" s="87"/>
      <c r="Z159" s="91"/>
      <c r="AA159" s="91" t="s">
        <v>250</v>
      </c>
      <c r="AB159" s="91"/>
      <c r="AC159" s="91"/>
      <c r="AD159" s="91"/>
      <c r="AE159" s="91"/>
      <c r="AF159" s="92"/>
      <c r="AG159" s="93"/>
      <c r="AH159" s="87"/>
      <c r="AI159" s="93"/>
      <c r="AJ159" s="93"/>
      <c r="AK159" s="93"/>
      <c r="AL159" s="87"/>
      <c r="AM159" s="93"/>
      <c r="AN159" s="93"/>
      <c r="AO159" s="87"/>
      <c r="AP159" s="87"/>
      <c r="AQ159" s="93"/>
      <c r="AR159" s="93"/>
      <c r="AS159" s="93"/>
      <c r="AT159" s="93"/>
      <c r="AU159" s="93"/>
      <c r="AV159" s="93"/>
      <c r="AW159" s="91" t="s">
        <v>250</v>
      </c>
      <c r="AX159" s="93"/>
      <c r="AY159" s="93"/>
      <c r="AZ159" s="91" t="s">
        <v>250</v>
      </c>
      <c r="BA159" s="93"/>
      <c r="BB159" s="91" t="s">
        <v>250</v>
      </c>
      <c r="BC159" s="91" t="s">
        <v>250</v>
      </c>
      <c r="BD159" s="93"/>
      <c r="BE159" s="93"/>
      <c r="BF159" s="91" t="s">
        <v>87</v>
      </c>
      <c r="BG159" s="93"/>
      <c r="BH159" s="91" t="s">
        <v>456</v>
      </c>
      <c r="BI159" s="93"/>
      <c r="BJ159" s="93"/>
      <c r="BK159" s="93"/>
      <c r="BL159" s="92"/>
      <c r="BM159" s="92"/>
      <c r="BN159" s="86" t="str">
        <f t="shared" si="18"/>
        <v/>
      </c>
      <c r="BO159" s="88"/>
      <c r="BP159" s="94"/>
      <c r="BQ159" s="95"/>
      <c r="BR159" s="95"/>
      <c r="BS159" s="96"/>
      <c r="BT159" s="96"/>
      <c r="BU159" s="96"/>
      <c r="BV159" s="97"/>
    </row>
    <row r="160" spans="1:74" s="45" customFormat="1" ht="27" customHeight="1" thickTop="1" thickBot="1" x14ac:dyDescent="0.25">
      <c r="A160" s="81"/>
      <c r="B160" s="304" t="str">
        <f>IF(C160="","",(VLOOKUP(C160,Lookups!$B$4:$C$2561,2,FALSE)))</f>
        <v/>
      </c>
      <c r="C160" s="366"/>
      <c r="D160" s="84"/>
      <c r="E160" s="84" t="str">
        <f t="shared" si="17"/>
        <v/>
      </c>
      <c r="F160" s="84"/>
      <c r="G160" s="99" t="str">
        <f t="shared" si="13"/>
        <v/>
      </c>
      <c r="H160" s="83"/>
      <c r="I160" s="83"/>
      <c r="J160" s="87"/>
      <c r="K160" s="89"/>
      <c r="L160" s="90"/>
      <c r="M160" s="90"/>
      <c r="N160" s="85"/>
      <c r="O160" s="87"/>
      <c r="P160" s="87"/>
      <c r="Q160" s="85"/>
      <c r="R160" s="86" t="str">
        <f t="shared" si="14"/>
        <v/>
      </c>
      <c r="S160" s="85"/>
      <c r="T160" s="86" t="str">
        <f t="shared" si="15"/>
        <v/>
      </c>
      <c r="U160" s="85"/>
      <c r="V160" s="86" t="str">
        <f t="shared" si="16"/>
        <v/>
      </c>
      <c r="W160" s="85"/>
      <c r="X160" s="87"/>
      <c r="Y160" s="87"/>
      <c r="Z160" s="91"/>
      <c r="AA160" s="91" t="s">
        <v>250</v>
      </c>
      <c r="AB160" s="91"/>
      <c r="AC160" s="91"/>
      <c r="AD160" s="91"/>
      <c r="AE160" s="91"/>
      <c r="AF160" s="92"/>
      <c r="AG160" s="93"/>
      <c r="AH160" s="87"/>
      <c r="AI160" s="93"/>
      <c r="AJ160" s="93"/>
      <c r="AK160" s="93"/>
      <c r="AL160" s="87"/>
      <c r="AM160" s="93"/>
      <c r="AN160" s="93"/>
      <c r="AO160" s="87"/>
      <c r="AP160" s="87"/>
      <c r="AQ160" s="93"/>
      <c r="AR160" s="93"/>
      <c r="AS160" s="93"/>
      <c r="AT160" s="93"/>
      <c r="AU160" s="93"/>
      <c r="AV160" s="93"/>
      <c r="AW160" s="91" t="s">
        <v>250</v>
      </c>
      <c r="AX160" s="93"/>
      <c r="AY160" s="93"/>
      <c r="AZ160" s="91" t="s">
        <v>250</v>
      </c>
      <c r="BA160" s="93"/>
      <c r="BB160" s="91" t="s">
        <v>250</v>
      </c>
      <c r="BC160" s="91" t="s">
        <v>250</v>
      </c>
      <c r="BD160" s="93"/>
      <c r="BE160" s="93"/>
      <c r="BF160" s="91" t="s">
        <v>87</v>
      </c>
      <c r="BG160" s="93"/>
      <c r="BH160" s="91" t="s">
        <v>456</v>
      </c>
      <c r="BI160" s="93"/>
      <c r="BJ160" s="93"/>
      <c r="BK160" s="93"/>
      <c r="BL160" s="92"/>
      <c r="BM160" s="92"/>
      <c r="BN160" s="86" t="str">
        <f t="shared" si="18"/>
        <v/>
      </c>
      <c r="BO160" s="88"/>
      <c r="BP160" s="94"/>
      <c r="BQ160" s="95"/>
      <c r="BR160" s="95"/>
      <c r="BS160" s="96"/>
      <c r="BT160" s="96"/>
      <c r="BU160" s="96"/>
      <c r="BV160" s="97"/>
    </row>
    <row r="161" spans="1:74" s="45" customFormat="1" ht="27" customHeight="1" thickTop="1" thickBot="1" x14ac:dyDescent="0.25">
      <c r="A161" s="81"/>
      <c r="B161" s="304" t="str">
        <f>IF(C161="","",(VLOOKUP(C161,Lookups!$B$4:$C$2561,2,FALSE)))</f>
        <v/>
      </c>
      <c r="C161" s="366"/>
      <c r="D161" s="84"/>
      <c r="E161" s="84" t="str">
        <f t="shared" si="17"/>
        <v/>
      </c>
      <c r="F161" s="84"/>
      <c r="G161" s="99" t="str">
        <f t="shared" si="13"/>
        <v/>
      </c>
      <c r="H161" s="83"/>
      <c r="I161" s="83"/>
      <c r="J161" s="87"/>
      <c r="K161" s="89"/>
      <c r="L161" s="90"/>
      <c r="M161" s="90"/>
      <c r="N161" s="85"/>
      <c r="O161" s="87"/>
      <c r="P161" s="87"/>
      <c r="Q161" s="85"/>
      <c r="R161" s="86" t="str">
        <f t="shared" si="14"/>
        <v/>
      </c>
      <c r="S161" s="85"/>
      <c r="T161" s="86" t="str">
        <f t="shared" si="15"/>
        <v/>
      </c>
      <c r="U161" s="85"/>
      <c r="V161" s="86" t="str">
        <f t="shared" si="16"/>
        <v/>
      </c>
      <c r="W161" s="85"/>
      <c r="X161" s="87"/>
      <c r="Y161" s="87"/>
      <c r="Z161" s="91"/>
      <c r="AA161" s="91" t="s">
        <v>250</v>
      </c>
      <c r="AB161" s="91"/>
      <c r="AC161" s="91"/>
      <c r="AD161" s="91"/>
      <c r="AE161" s="91"/>
      <c r="AF161" s="92"/>
      <c r="AG161" s="93"/>
      <c r="AH161" s="87"/>
      <c r="AI161" s="93"/>
      <c r="AJ161" s="93"/>
      <c r="AK161" s="93"/>
      <c r="AL161" s="87"/>
      <c r="AM161" s="93"/>
      <c r="AN161" s="93"/>
      <c r="AO161" s="87"/>
      <c r="AP161" s="87"/>
      <c r="AQ161" s="93"/>
      <c r="AR161" s="93"/>
      <c r="AS161" s="93"/>
      <c r="AT161" s="93"/>
      <c r="AU161" s="93"/>
      <c r="AV161" s="93"/>
      <c r="AW161" s="91" t="s">
        <v>250</v>
      </c>
      <c r="AX161" s="93"/>
      <c r="AY161" s="93"/>
      <c r="AZ161" s="91" t="s">
        <v>250</v>
      </c>
      <c r="BA161" s="93"/>
      <c r="BB161" s="91" t="s">
        <v>250</v>
      </c>
      <c r="BC161" s="91" t="s">
        <v>250</v>
      </c>
      <c r="BD161" s="93"/>
      <c r="BE161" s="93"/>
      <c r="BF161" s="91" t="s">
        <v>87</v>
      </c>
      <c r="BG161" s="93"/>
      <c r="BH161" s="91" t="s">
        <v>456</v>
      </c>
      <c r="BI161" s="93"/>
      <c r="BJ161" s="93"/>
      <c r="BK161" s="93"/>
      <c r="BL161" s="92"/>
      <c r="BM161" s="92"/>
      <c r="BN161" s="86" t="str">
        <f t="shared" si="18"/>
        <v/>
      </c>
      <c r="BO161" s="88"/>
      <c r="BP161" s="94"/>
      <c r="BQ161" s="95"/>
      <c r="BR161" s="95"/>
      <c r="BS161" s="96"/>
      <c r="BT161" s="96"/>
      <c r="BU161" s="96"/>
      <c r="BV161" s="97"/>
    </row>
    <row r="162" spans="1:74" s="45" customFormat="1" ht="27" customHeight="1" thickTop="1" thickBot="1" x14ac:dyDescent="0.25">
      <c r="A162" s="81"/>
      <c r="B162" s="304" t="str">
        <f>IF(C162="","",(VLOOKUP(C162,Lookups!$B$4:$C$2561,2,FALSE)))</f>
        <v/>
      </c>
      <c r="C162" s="366"/>
      <c r="D162" s="84"/>
      <c r="E162" s="84" t="str">
        <f t="shared" si="17"/>
        <v/>
      </c>
      <c r="F162" s="84"/>
      <c r="G162" s="99" t="str">
        <f t="shared" si="13"/>
        <v/>
      </c>
      <c r="H162" s="83"/>
      <c r="I162" s="83"/>
      <c r="J162" s="87"/>
      <c r="K162" s="89"/>
      <c r="L162" s="90"/>
      <c r="M162" s="90"/>
      <c r="N162" s="85"/>
      <c r="O162" s="87"/>
      <c r="P162" s="87"/>
      <c r="Q162" s="85"/>
      <c r="R162" s="86" t="str">
        <f t="shared" si="14"/>
        <v/>
      </c>
      <c r="S162" s="85"/>
      <c r="T162" s="86" t="str">
        <f t="shared" si="15"/>
        <v/>
      </c>
      <c r="U162" s="85"/>
      <c r="V162" s="86" t="str">
        <f t="shared" si="16"/>
        <v/>
      </c>
      <c r="W162" s="85"/>
      <c r="X162" s="87"/>
      <c r="Y162" s="87"/>
      <c r="Z162" s="91"/>
      <c r="AA162" s="91" t="s">
        <v>250</v>
      </c>
      <c r="AB162" s="91"/>
      <c r="AC162" s="91"/>
      <c r="AD162" s="91"/>
      <c r="AE162" s="91"/>
      <c r="AF162" s="92"/>
      <c r="AG162" s="93"/>
      <c r="AH162" s="87"/>
      <c r="AI162" s="93"/>
      <c r="AJ162" s="93"/>
      <c r="AK162" s="93"/>
      <c r="AL162" s="87"/>
      <c r="AM162" s="93"/>
      <c r="AN162" s="93"/>
      <c r="AO162" s="87"/>
      <c r="AP162" s="87"/>
      <c r="AQ162" s="93"/>
      <c r="AR162" s="93"/>
      <c r="AS162" s="93"/>
      <c r="AT162" s="93"/>
      <c r="AU162" s="93"/>
      <c r="AV162" s="93"/>
      <c r="AW162" s="91" t="s">
        <v>250</v>
      </c>
      <c r="AX162" s="93"/>
      <c r="AY162" s="93"/>
      <c r="AZ162" s="91" t="s">
        <v>250</v>
      </c>
      <c r="BA162" s="93"/>
      <c r="BB162" s="91" t="s">
        <v>250</v>
      </c>
      <c r="BC162" s="91" t="s">
        <v>250</v>
      </c>
      <c r="BD162" s="93"/>
      <c r="BE162" s="93"/>
      <c r="BF162" s="91" t="s">
        <v>87</v>
      </c>
      <c r="BG162" s="93"/>
      <c r="BH162" s="91" t="s">
        <v>456</v>
      </c>
      <c r="BI162" s="93"/>
      <c r="BJ162" s="93"/>
      <c r="BK162" s="93"/>
      <c r="BL162" s="92"/>
      <c r="BM162" s="92"/>
      <c r="BN162" s="86" t="str">
        <f t="shared" si="18"/>
        <v/>
      </c>
      <c r="BO162" s="88"/>
      <c r="BP162" s="94"/>
      <c r="BQ162" s="95"/>
      <c r="BR162" s="95"/>
      <c r="BS162" s="96"/>
      <c r="BT162" s="96"/>
      <c r="BU162" s="96"/>
      <c r="BV162" s="97"/>
    </row>
    <row r="163" spans="1:74" s="45" customFormat="1" ht="27" customHeight="1" thickTop="1" thickBot="1" x14ac:dyDescent="0.25">
      <c r="A163" s="81"/>
      <c r="B163" s="304" t="str">
        <f>IF(C163="","",(VLOOKUP(C163,Lookups!$B$4:$C$2561,2,FALSE)))</f>
        <v/>
      </c>
      <c r="C163" s="366"/>
      <c r="D163" s="84"/>
      <c r="E163" s="84" t="str">
        <f t="shared" si="17"/>
        <v/>
      </c>
      <c r="F163" s="84"/>
      <c r="G163" s="99" t="str">
        <f t="shared" si="13"/>
        <v/>
      </c>
      <c r="H163" s="83"/>
      <c r="I163" s="83"/>
      <c r="J163" s="87"/>
      <c r="K163" s="89"/>
      <c r="L163" s="90"/>
      <c r="M163" s="90"/>
      <c r="N163" s="85"/>
      <c r="O163" s="87"/>
      <c r="P163" s="87"/>
      <c r="Q163" s="85"/>
      <c r="R163" s="86" t="str">
        <f t="shared" si="14"/>
        <v/>
      </c>
      <c r="S163" s="85"/>
      <c r="T163" s="86" t="str">
        <f t="shared" si="15"/>
        <v/>
      </c>
      <c r="U163" s="85"/>
      <c r="V163" s="86" t="str">
        <f t="shared" si="16"/>
        <v/>
      </c>
      <c r="W163" s="85"/>
      <c r="X163" s="87"/>
      <c r="Y163" s="87"/>
      <c r="Z163" s="91"/>
      <c r="AA163" s="91" t="s">
        <v>250</v>
      </c>
      <c r="AB163" s="91"/>
      <c r="AC163" s="91"/>
      <c r="AD163" s="91"/>
      <c r="AE163" s="91"/>
      <c r="AF163" s="92"/>
      <c r="AG163" s="93"/>
      <c r="AH163" s="87"/>
      <c r="AI163" s="93"/>
      <c r="AJ163" s="93"/>
      <c r="AK163" s="93"/>
      <c r="AL163" s="87"/>
      <c r="AM163" s="93"/>
      <c r="AN163" s="93"/>
      <c r="AO163" s="87"/>
      <c r="AP163" s="87"/>
      <c r="AQ163" s="93"/>
      <c r="AR163" s="93"/>
      <c r="AS163" s="93"/>
      <c r="AT163" s="93"/>
      <c r="AU163" s="93"/>
      <c r="AV163" s="93"/>
      <c r="AW163" s="91" t="s">
        <v>250</v>
      </c>
      <c r="AX163" s="93"/>
      <c r="AY163" s="93"/>
      <c r="AZ163" s="91" t="s">
        <v>250</v>
      </c>
      <c r="BA163" s="93"/>
      <c r="BB163" s="91" t="s">
        <v>250</v>
      </c>
      <c r="BC163" s="91" t="s">
        <v>250</v>
      </c>
      <c r="BD163" s="93"/>
      <c r="BE163" s="93"/>
      <c r="BF163" s="91" t="s">
        <v>87</v>
      </c>
      <c r="BG163" s="93"/>
      <c r="BH163" s="91" t="s">
        <v>456</v>
      </c>
      <c r="BI163" s="93"/>
      <c r="BJ163" s="93"/>
      <c r="BK163" s="93"/>
      <c r="BL163" s="92"/>
      <c r="BM163" s="92"/>
      <c r="BN163" s="86" t="str">
        <f t="shared" si="18"/>
        <v/>
      </c>
      <c r="BO163" s="88"/>
      <c r="BP163" s="94"/>
      <c r="BQ163" s="95"/>
      <c r="BR163" s="95"/>
      <c r="BS163" s="96"/>
      <c r="BT163" s="96"/>
      <c r="BU163" s="96"/>
      <c r="BV163" s="97"/>
    </row>
    <row r="164" spans="1:74" s="45" customFormat="1" ht="27" customHeight="1" thickTop="1" thickBot="1" x14ac:dyDescent="0.25">
      <c r="A164" s="81"/>
      <c r="B164" s="304" t="str">
        <f>IF(C164="","",(VLOOKUP(C164,Lookups!$B$4:$C$2561,2,FALSE)))</f>
        <v/>
      </c>
      <c r="C164" s="366"/>
      <c r="D164" s="84"/>
      <c r="E164" s="84" t="str">
        <f t="shared" si="17"/>
        <v/>
      </c>
      <c r="F164" s="84"/>
      <c r="G164" s="99" t="str">
        <f t="shared" si="13"/>
        <v/>
      </c>
      <c r="H164" s="83"/>
      <c r="I164" s="83"/>
      <c r="J164" s="87"/>
      <c r="K164" s="89"/>
      <c r="L164" s="90"/>
      <c r="M164" s="90"/>
      <c r="N164" s="85"/>
      <c r="O164" s="87"/>
      <c r="P164" s="87"/>
      <c r="Q164" s="85"/>
      <c r="R164" s="86" t="str">
        <f t="shared" si="14"/>
        <v/>
      </c>
      <c r="S164" s="85"/>
      <c r="T164" s="86" t="str">
        <f t="shared" si="15"/>
        <v/>
      </c>
      <c r="U164" s="85"/>
      <c r="V164" s="86" t="str">
        <f t="shared" si="16"/>
        <v/>
      </c>
      <c r="W164" s="85"/>
      <c r="X164" s="87"/>
      <c r="Y164" s="87"/>
      <c r="Z164" s="91"/>
      <c r="AA164" s="91" t="s">
        <v>250</v>
      </c>
      <c r="AB164" s="91"/>
      <c r="AC164" s="91"/>
      <c r="AD164" s="91"/>
      <c r="AE164" s="91"/>
      <c r="AF164" s="92"/>
      <c r="AG164" s="93"/>
      <c r="AH164" s="87"/>
      <c r="AI164" s="93"/>
      <c r="AJ164" s="93"/>
      <c r="AK164" s="93"/>
      <c r="AL164" s="87"/>
      <c r="AM164" s="93"/>
      <c r="AN164" s="93"/>
      <c r="AO164" s="87"/>
      <c r="AP164" s="87"/>
      <c r="AQ164" s="93"/>
      <c r="AR164" s="93"/>
      <c r="AS164" s="93"/>
      <c r="AT164" s="93"/>
      <c r="AU164" s="93"/>
      <c r="AV164" s="93"/>
      <c r="AW164" s="91" t="s">
        <v>250</v>
      </c>
      <c r="AX164" s="93"/>
      <c r="AY164" s="93"/>
      <c r="AZ164" s="91" t="s">
        <v>250</v>
      </c>
      <c r="BA164" s="93"/>
      <c r="BB164" s="91" t="s">
        <v>250</v>
      </c>
      <c r="BC164" s="91" t="s">
        <v>250</v>
      </c>
      <c r="BD164" s="93"/>
      <c r="BE164" s="93"/>
      <c r="BF164" s="91" t="s">
        <v>87</v>
      </c>
      <c r="BG164" s="93"/>
      <c r="BH164" s="91" t="s">
        <v>456</v>
      </c>
      <c r="BI164" s="93"/>
      <c r="BJ164" s="93"/>
      <c r="BK164" s="93"/>
      <c r="BL164" s="92"/>
      <c r="BM164" s="92"/>
      <c r="BN164" s="86" t="str">
        <f t="shared" si="18"/>
        <v/>
      </c>
      <c r="BO164" s="88"/>
      <c r="BP164" s="94"/>
      <c r="BQ164" s="95"/>
      <c r="BR164" s="95"/>
      <c r="BS164" s="96"/>
      <c r="BT164" s="96"/>
      <c r="BU164" s="96"/>
      <c r="BV164" s="97"/>
    </row>
    <row r="165" spans="1:74" s="45" customFormat="1" ht="27" customHeight="1" thickTop="1" thickBot="1" x14ac:dyDescent="0.25">
      <c r="A165" s="81"/>
      <c r="B165" s="304" t="str">
        <f>IF(C165="","",(VLOOKUP(C165,Lookups!$B$4:$C$2561,2,FALSE)))</f>
        <v/>
      </c>
      <c r="C165" s="366"/>
      <c r="D165" s="84"/>
      <c r="E165" s="84" t="str">
        <f t="shared" si="17"/>
        <v/>
      </c>
      <c r="F165" s="84"/>
      <c r="G165" s="99" t="str">
        <f t="shared" si="13"/>
        <v/>
      </c>
      <c r="H165" s="83"/>
      <c r="I165" s="83"/>
      <c r="J165" s="87"/>
      <c r="K165" s="89"/>
      <c r="L165" s="90"/>
      <c r="M165" s="90"/>
      <c r="N165" s="85"/>
      <c r="O165" s="87"/>
      <c r="P165" s="87"/>
      <c r="Q165" s="85"/>
      <c r="R165" s="86" t="str">
        <f t="shared" si="14"/>
        <v/>
      </c>
      <c r="S165" s="85"/>
      <c r="T165" s="86" t="str">
        <f t="shared" si="15"/>
        <v/>
      </c>
      <c r="U165" s="85"/>
      <c r="V165" s="86" t="str">
        <f t="shared" si="16"/>
        <v/>
      </c>
      <c r="W165" s="85"/>
      <c r="X165" s="87"/>
      <c r="Y165" s="87"/>
      <c r="Z165" s="91"/>
      <c r="AA165" s="91" t="s">
        <v>250</v>
      </c>
      <c r="AB165" s="91"/>
      <c r="AC165" s="91"/>
      <c r="AD165" s="91"/>
      <c r="AE165" s="91"/>
      <c r="AF165" s="92"/>
      <c r="AG165" s="93"/>
      <c r="AH165" s="87"/>
      <c r="AI165" s="93"/>
      <c r="AJ165" s="93"/>
      <c r="AK165" s="93"/>
      <c r="AL165" s="87"/>
      <c r="AM165" s="93"/>
      <c r="AN165" s="93"/>
      <c r="AO165" s="87"/>
      <c r="AP165" s="87"/>
      <c r="AQ165" s="93"/>
      <c r="AR165" s="93"/>
      <c r="AS165" s="93"/>
      <c r="AT165" s="93"/>
      <c r="AU165" s="93"/>
      <c r="AV165" s="93"/>
      <c r="AW165" s="91" t="s">
        <v>250</v>
      </c>
      <c r="AX165" s="93"/>
      <c r="AY165" s="93"/>
      <c r="AZ165" s="91" t="s">
        <v>250</v>
      </c>
      <c r="BA165" s="93"/>
      <c r="BB165" s="91" t="s">
        <v>250</v>
      </c>
      <c r="BC165" s="91" t="s">
        <v>250</v>
      </c>
      <c r="BD165" s="93"/>
      <c r="BE165" s="93"/>
      <c r="BF165" s="91" t="s">
        <v>87</v>
      </c>
      <c r="BG165" s="93"/>
      <c r="BH165" s="91" t="s">
        <v>456</v>
      </c>
      <c r="BI165" s="93"/>
      <c r="BJ165" s="93"/>
      <c r="BK165" s="93"/>
      <c r="BL165" s="92"/>
      <c r="BM165" s="92"/>
      <c r="BN165" s="86" t="str">
        <f t="shared" si="18"/>
        <v/>
      </c>
      <c r="BO165" s="88"/>
      <c r="BP165" s="94"/>
      <c r="BQ165" s="95"/>
      <c r="BR165" s="95"/>
      <c r="BS165" s="96"/>
      <c r="BT165" s="96"/>
      <c r="BU165" s="96"/>
      <c r="BV165" s="97"/>
    </row>
    <row r="166" spans="1:74" s="45" customFormat="1" ht="27" customHeight="1" thickTop="1" thickBot="1" x14ac:dyDescent="0.25">
      <c r="A166" s="81"/>
      <c r="B166" s="304" t="str">
        <f>IF(C166="","",(VLOOKUP(C166,Lookups!$B$4:$C$2561,2,FALSE)))</f>
        <v/>
      </c>
      <c r="C166" s="366"/>
      <c r="D166" s="84"/>
      <c r="E166" s="84" t="str">
        <f t="shared" si="17"/>
        <v/>
      </c>
      <c r="F166" s="84"/>
      <c r="G166" s="99" t="str">
        <f t="shared" si="13"/>
        <v/>
      </c>
      <c r="H166" s="83"/>
      <c r="I166" s="83"/>
      <c r="J166" s="87"/>
      <c r="K166" s="89"/>
      <c r="L166" s="90"/>
      <c r="M166" s="90"/>
      <c r="N166" s="85"/>
      <c r="O166" s="87"/>
      <c r="P166" s="87"/>
      <c r="Q166" s="85"/>
      <c r="R166" s="86" t="str">
        <f t="shared" si="14"/>
        <v/>
      </c>
      <c r="S166" s="85"/>
      <c r="T166" s="86" t="str">
        <f t="shared" si="15"/>
        <v/>
      </c>
      <c r="U166" s="85"/>
      <c r="V166" s="86" t="str">
        <f t="shared" si="16"/>
        <v/>
      </c>
      <c r="W166" s="85"/>
      <c r="X166" s="87"/>
      <c r="Y166" s="87"/>
      <c r="Z166" s="91"/>
      <c r="AA166" s="91" t="s">
        <v>250</v>
      </c>
      <c r="AB166" s="91"/>
      <c r="AC166" s="91"/>
      <c r="AD166" s="91"/>
      <c r="AE166" s="91"/>
      <c r="AF166" s="92"/>
      <c r="AG166" s="93"/>
      <c r="AH166" s="87"/>
      <c r="AI166" s="93"/>
      <c r="AJ166" s="93"/>
      <c r="AK166" s="93"/>
      <c r="AL166" s="87"/>
      <c r="AM166" s="93"/>
      <c r="AN166" s="93"/>
      <c r="AO166" s="87"/>
      <c r="AP166" s="87"/>
      <c r="AQ166" s="93"/>
      <c r="AR166" s="93"/>
      <c r="AS166" s="93"/>
      <c r="AT166" s="93"/>
      <c r="AU166" s="93"/>
      <c r="AV166" s="93"/>
      <c r="AW166" s="91" t="s">
        <v>250</v>
      </c>
      <c r="AX166" s="93"/>
      <c r="AY166" s="93"/>
      <c r="AZ166" s="91" t="s">
        <v>250</v>
      </c>
      <c r="BA166" s="93"/>
      <c r="BB166" s="91" t="s">
        <v>250</v>
      </c>
      <c r="BC166" s="91" t="s">
        <v>250</v>
      </c>
      <c r="BD166" s="93"/>
      <c r="BE166" s="93"/>
      <c r="BF166" s="91" t="s">
        <v>87</v>
      </c>
      <c r="BG166" s="93"/>
      <c r="BH166" s="91" t="s">
        <v>456</v>
      </c>
      <c r="BI166" s="93"/>
      <c r="BJ166" s="93"/>
      <c r="BK166" s="93"/>
      <c r="BL166" s="92"/>
      <c r="BM166" s="92"/>
      <c r="BN166" s="86" t="str">
        <f t="shared" si="18"/>
        <v/>
      </c>
      <c r="BO166" s="88"/>
      <c r="BP166" s="94"/>
      <c r="BQ166" s="95"/>
      <c r="BR166" s="95"/>
      <c r="BS166" s="96"/>
      <c r="BT166" s="96"/>
      <c r="BU166" s="96"/>
      <c r="BV166" s="97"/>
    </row>
    <row r="167" spans="1:74" s="45" customFormat="1" ht="27" customHeight="1" thickTop="1" thickBot="1" x14ac:dyDescent="0.25">
      <c r="A167" s="81"/>
      <c r="B167" s="304" t="str">
        <f>IF(C167="","",(VLOOKUP(C167,Lookups!$B$4:$C$2561,2,FALSE)))</f>
        <v/>
      </c>
      <c r="C167" s="366"/>
      <c r="D167" s="84"/>
      <c r="E167" s="84" t="str">
        <f t="shared" si="17"/>
        <v/>
      </c>
      <c r="F167" s="84"/>
      <c r="G167" s="99" t="str">
        <f t="shared" si="13"/>
        <v/>
      </c>
      <c r="H167" s="83"/>
      <c r="I167" s="83"/>
      <c r="J167" s="87"/>
      <c r="K167" s="89"/>
      <c r="L167" s="90"/>
      <c r="M167" s="90"/>
      <c r="N167" s="85"/>
      <c r="O167" s="87"/>
      <c r="P167" s="87"/>
      <c r="Q167" s="85"/>
      <c r="R167" s="86" t="str">
        <f t="shared" si="14"/>
        <v/>
      </c>
      <c r="S167" s="85"/>
      <c r="T167" s="86" t="str">
        <f t="shared" si="15"/>
        <v/>
      </c>
      <c r="U167" s="85"/>
      <c r="V167" s="86" t="str">
        <f t="shared" si="16"/>
        <v/>
      </c>
      <c r="W167" s="85"/>
      <c r="X167" s="87"/>
      <c r="Y167" s="87"/>
      <c r="Z167" s="91"/>
      <c r="AA167" s="91" t="s">
        <v>250</v>
      </c>
      <c r="AB167" s="91"/>
      <c r="AC167" s="91"/>
      <c r="AD167" s="91"/>
      <c r="AE167" s="91"/>
      <c r="AF167" s="92"/>
      <c r="AG167" s="93"/>
      <c r="AH167" s="87"/>
      <c r="AI167" s="93"/>
      <c r="AJ167" s="93"/>
      <c r="AK167" s="93"/>
      <c r="AL167" s="87"/>
      <c r="AM167" s="93"/>
      <c r="AN167" s="93"/>
      <c r="AO167" s="87"/>
      <c r="AP167" s="87"/>
      <c r="AQ167" s="93"/>
      <c r="AR167" s="93"/>
      <c r="AS167" s="93"/>
      <c r="AT167" s="93"/>
      <c r="AU167" s="93"/>
      <c r="AV167" s="93"/>
      <c r="AW167" s="91" t="s">
        <v>250</v>
      </c>
      <c r="AX167" s="93"/>
      <c r="AY167" s="93"/>
      <c r="AZ167" s="91" t="s">
        <v>250</v>
      </c>
      <c r="BA167" s="93"/>
      <c r="BB167" s="91" t="s">
        <v>250</v>
      </c>
      <c r="BC167" s="91" t="s">
        <v>250</v>
      </c>
      <c r="BD167" s="93"/>
      <c r="BE167" s="93"/>
      <c r="BF167" s="91" t="s">
        <v>87</v>
      </c>
      <c r="BG167" s="93"/>
      <c r="BH167" s="91" t="s">
        <v>456</v>
      </c>
      <c r="BI167" s="93"/>
      <c r="BJ167" s="93"/>
      <c r="BK167" s="93"/>
      <c r="BL167" s="92"/>
      <c r="BM167" s="92"/>
      <c r="BN167" s="86" t="str">
        <f t="shared" si="18"/>
        <v/>
      </c>
      <c r="BO167" s="88"/>
      <c r="BP167" s="94"/>
      <c r="BQ167" s="95"/>
      <c r="BR167" s="95"/>
      <c r="BS167" s="96"/>
      <c r="BT167" s="96"/>
      <c r="BU167" s="96"/>
      <c r="BV167" s="97"/>
    </row>
    <row r="168" spans="1:74" s="45" customFormat="1" ht="27" customHeight="1" thickTop="1" thickBot="1" x14ac:dyDescent="0.25">
      <c r="A168" s="81"/>
      <c r="B168" s="304" t="str">
        <f>IF(C168="","",(VLOOKUP(C168,Lookups!$B$4:$C$2561,2,FALSE)))</f>
        <v/>
      </c>
      <c r="C168" s="366"/>
      <c r="D168" s="84"/>
      <c r="E168" s="84" t="str">
        <f t="shared" si="17"/>
        <v/>
      </c>
      <c r="F168" s="84"/>
      <c r="G168" s="99" t="str">
        <f t="shared" si="13"/>
        <v/>
      </c>
      <c r="H168" s="83"/>
      <c r="I168" s="83"/>
      <c r="J168" s="87"/>
      <c r="K168" s="89"/>
      <c r="L168" s="90"/>
      <c r="M168" s="90"/>
      <c r="N168" s="85"/>
      <c r="O168" s="87"/>
      <c r="P168" s="87"/>
      <c r="Q168" s="85"/>
      <c r="R168" s="86" t="str">
        <f t="shared" si="14"/>
        <v/>
      </c>
      <c r="S168" s="85"/>
      <c r="T168" s="86" t="str">
        <f t="shared" si="15"/>
        <v/>
      </c>
      <c r="U168" s="85"/>
      <c r="V168" s="86" t="str">
        <f t="shared" si="16"/>
        <v/>
      </c>
      <c r="W168" s="85"/>
      <c r="X168" s="87"/>
      <c r="Y168" s="87"/>
      <c r="Z168" s="91"/>
      <c r="AA168" s="91" t="s">
        <v>250</v>
      </c>
      <c r="AB168" s="91"/>
      <c r="AC168" s="91"/>
      <c r="AD168" s="91"/>
      <c r="AE168" s="91"/>
      <c r="AF168" s="92"/>
      <c r="AG168" s="93"/>
      <c r="AH168" s="87"/>
      <c r="AI168" s="93"/>
      <c r="AJ168" s="93"/>
      <c r="AK168" s="93"/>
      <c r="AL168" s="87"/>
      <c r="AM168" s="93"/>
      <c r="AN168" s="93"/>
      <c r="AO168" s="87"/>
      <c r="AP168" s="87"/>
      <c r="AQ168" s="93"/>
      <c r="AR168" s="93"/>
      <c r="AS168" s="93"/>
      <c r="AT168" s="93"/>
      <c r="AU168" s="93"/>
      <c r="AV168" s="93"/>
      <c r="AW168" s="91" t="s">
        <v>250</v>
      </c>
      <c r="AX168" s="93"/>
      <c r="AY168" s="93"/>
      <c r="AZ168" s="91" t="s">
        <v>250</v>
      </c>
      <c r="BA168" s="93"/>
      <c r="BB168" s="91" t="s">
        <v>250</v>
      </c>
      <c r="BC168" s="91" t="s">
        <v>250</v>
      </c>
      <c r="BD168" s="93"/>
      <c r="BE168" s="93"/>
      <c r="BF168" s="91" t="s">
        <v>87</v>
      </c>
      <c r="BG168" s="93"/>
      <c r="BH168" s="91" t="s">
        <v>456</v>
      </c>
      <c r="BI168" s="93"/>
      <c r="BJ168" s="93"/>
      <c r="BK168" s="93"/>
      <c r="BL168" s="92"/>
      <c r="BM168" s="92"/>
      <c r="BN168" s="86" t="str">
        <f t="shared" si="18"/>
        <v/>
      </c>
      <c r="BO168" s="88"/>
      <c r="BP168" s="94"/>
      <c r="BQ168" s="95"/>
      <c r="BR168" s="95"/>
      <c r="BS168" s="96"/>
      <c r="BT168" s="96"/>
      <c r="BU168" s="96"/>
      <c r="BV168" s="97"/>
    </row>
    <row r="169" spans="1:74" s="45" customFormat="1" ht="27" customHeight="1" thickTop="1" thickBot="1" x14ac:dyDescent="0.25">
      <c r="A169" s="81"/>
      <c r="B169" s="304" t="str">
        <f>IF(C169="","",(VLOOKUP(C169,Lookups!$B$4:$C$2561,2,FALSE)))</f>
        <v/>
      </c>
      <c r="C169" s="366"/>
      <c r="D169" s="84"/>
      <c r="E169" s="84" t="str">
        <f t="shared" si="17"/>
        <v/>
      </c>
      <c r="F169" s="84"/>
      <c r="G169" s="99" t="str">
        <f t="shared" si="13"/>
        <v/>
      </c>
      <c r="H169" s="83"/>
      <c r="I169" s="83"/>
      <c r="J169" s="87"/>
      <c r="K169" s="89"/>
      <c r="L169" s="90"/>
      <c r="M169" s="90"/>
      <c r="N169" s="85"/>
      <c r="O169" s="87"/>
      <c r="P169" s="87"/>
      <c r="Q169" s="85"/>
      <c r="R169" s="86" t="str">
        <f t="shared" si="14"/>
        <v/>
      </c>
      <c r="S169" s="85"/>
      <c r="T169" s="86" t="str">
        <f t="shared" si="15"/>
        <v/>
      </c>
      <c r="U169" s="85"/>
      <c r="V169" s="86" t="str">
        <f t="shared" si="16"/>
        <v/>
      </c>
      <c r="W169" s="85"/>
      <c r="X169" s="87"/>
      <c r="Y169" s="87"/>
      <c r="Z169" s="91"/>
      <c r="AA169" s="91" t="s">
        <v>250</v>
      </c>
      <c r="AB169" s="91"/>
      <c r="AC169" s="91"/>
      <c r="AD169" s="91"/>
      <c r="AE169" s="91"/>
      <c r="AF169" s="92"/>
      <c r="AG169" s="93"/>
      <c r="AH169" s="87"/>
      <c r="AI169" s="93"/>
      <c r="AJ169" s="93"/>
      <c r="AK169" s="93"/>
      <c r="AL169" s="87"/>
      <c r="AM169" s="93"/>
      <c r="AN169" s="93"/>
      <c r="AO169" s="87"/>
      <c r="AP169" s="87"/>
      <c r="AQ169" s="93"/>
      <c r="AR169" s="93"/>
      <c r="AS169" s="93"/>
      <c r="AT169" s="93"/>
      <c r="AU169" s="93"/>
      <c r="AV169" s="93"/>
      <c r="AW169" s="91" t="s">
        <v>250</v>
      </c>
      <c r="AX169" s="93"/>
      <c r="AY169" s="93"/>
      <c r="AZ169" s="91" t="s">
        <v>250</v>
      </c>
      <c r="BA169" s="93"/>
      <c r="BB169" s="91" t="s">
        <v>250</v>
      </c>
      <c r="BC169" s="91" t="s">
        <v>250</v>
      </c>
      <c r="BD169" s="93"/>
      <c r="BE169" s="93"/>
      <c r="BF169" s="91" t="s">
        <v>87</v>
      </c>
      <c r="BG169" s="93"/>
      <c r="BH169" s="91" t="s">
        <v>456</v>
      </c>
      <c r="BI169" s="93"/>
      <c r="BJ169" s="93"/>
      <c r="BK169" s="93"/>
      <c r="BL169" s="92"/>
      <c r="BM169" s="92"/>
      <c r="BN169" s="86" t="str">
        <f t="shared" si="18"/>
        <v/>
      </c>
      <c r="BO169" s="88"/>
      <c r="BP169" s="94"/>
      <c r="BQ169" s="95"/>
      <c r="BR169" s="95"/>
      <c r="BS169" s="96"/>
      <c r="BT169" s="96"/>
      <c r="BU169" s="96"/>
      <c r="BV169" s="97"/>
    </row>
    <row r="170" spans="1:74" s="45" customFormat="1" ht="27" customHeight="1" thickTop="1" thickBot="1" x14ac:dyDescent="0.25">
      <c r="A170" s="81"/>
      <c r="B170" s="304" t="str">
        <f>IF(C170="","",(VLOOKUP(C170,Lookups!$B$4:$C$2561,2,FALSE)))</f>
        <v/>
      </c>
      <c r="C170" s="366"/>
      <c r="D170" s="84"/>
      <c r="E170" s="84" t="str">
        <f t="shared" si="17"/>
        <v/>
      </c>
      <c r="F170" s="84"/>
      <c r="G170" s="99" t="str">
        <f t="shared" si="13"/>
        <v/>
      </c>
      <c r="H170" s="83"/>
      <c r="I170" s="83"/>
      <c r="J170" s="87"/>
      <c r="K170" s="89"/>
      <c r="L170" s="90"/>
      <c r="M170" s="90"/>
      <c r="N170" s="85"/>
      <c r="O170" s="87"/>
      <c r="P170" s="87"/>
      <c r="Q170" s="85"/>
      <c r="R170" s="86" t="str">
        <f t="shared" si="14"/>
        <v/>
      </c>
      <c r="S170" s="85"/>
      <c r="T170" s="86" t="str">
        <f t="shared" si="15"/>
        <v/>
      </c>
      <c r="U170" s="85"/>
      <c r="V170" s="86" t="str">
        <f t="shared" si="16"/>
        <v/>
      </c>
      <c r="W170" s="85"/>
      <c r="X170" s="87"/>
      <c r="Y170" s="87"/>
      <c r="Z170" s="91"/>
      <c r="AA170" s="91" t="s">
        <v>250</v>
      </c>
      <c r="AB170" s="91"/>
      <c r="AC170" s="91"/>
      <c r="AD170" s="91"/>
      <c r="AE170" s="91"/>
      <c r="AF170" s="92"/>
      <c r="AG170" s="93"/>
      <c r="AH170" s="87"/>
      <c r="AI170" s="93"/>
      <c r="AJ170" s="93"/>
      <c r="AK170" s="93"/>
      <c r="AL170" s="87"/>
      <c r="AM170" s="93"/>
      <c r="AN170" s="93"/>
      <c r="AO170" s="87"/>
      <c r="AP170" s="87"/>
      <c r="AQ170" s="93"/>
      <c r="AR170" s="93"/>
      <c r="AS170" s="93"/>
      <c r="AT170" s="93"/>
      <c r="AU170" s="93"/>
      <c r="AV170" s="93"/>
      <c r="AW170" s="91" t="s">
        <v>250</v>
      </c>
      <c r="AX170" s="93"/>
      <c r="AY170" s="93"/>
      <c r="AZ170" s="91" t="s">
        <v>250</v>
      </c>
      <c r="BA170" s="93"/>
      <c r="BB170" s="91" t="s">
        <v>250</v>
      </c>
      <c r="BC170" s="91" t="s">
        <v>250</v>
      </c>
      <c r="BD170" s="93"/>
      <c r="BE170" s="93"/>
      <c r="BF170" s="91" t="s">
        <v>87</v>
      </c>
      <c r="BG170" s="93"/>
      <c r="BH170" s="91" t="s">
        <v>456</v>
      </c>
      <c r="BI170" s="93"/>
      <c r="BJ170" s="93"/>
      <c r="BK170" s="93"/>
      <c r="BL170" s="92"/>
      <c r="BM170" s="92"/>
      <c r="BN170" s="86" t="str">
        <f t="shared" si="18"/>
        <v/>
      </c>
      <c r="BO170" s="88"/>
      <c r="BP170" s="94"/>
      <c r="BQ170" s="95"/>
      <c r="BR170" s="95"/>
      <c r="BS170" s="96"/>
      <c r="BT170" s="96"/>
      <c r="BU170" s="96"/>
      <c r="BV170" s="97"/>
    </row>
    <row r="171" spans="1:74" s="45" customFormat="1" ht="27" customHeight="1" thickTop="1" thickBot="1" x14ac:dyDescent="0.25">
      <c r="A171" s="81"/>
      <c r="B171" s="304" t="str">
        <f>IF(C171="","",(VLOOKUP(C171,Lookups!$B$4:$C$2561,2,FALSE)))</f>
        <v/>
      </c>
      <c r="C171" s="366"/>
      <c r="D171" s="84"/>
      <c r="E171" s="84" t="str">
        <f t="shared" si="17"/>
        <v/>
      </c>
      <c r="F171" s="84"/>
      <c r="G171" s="99" t="str">
        <f t="shared" si="13"/>
        <v/>
      </c>
      <c r="H171" s="83"/>
      <c r="I171" s="83"/>
      <c r="J171" s="87"/>
      <c r="K171" s="89"/>
      <c r="L171" s="90"/>
      <c r="M171" s="90"/>
      <c r="N171" s="85"/>
      <c r="O171" s="87"/>
      <c r="P171" s="87"/>
      <c r="Q171" s="85"/>
      <c r="R171" s="86" t="str">
        <f t="shared" si="14"/>
        <v/>
      </c>
      <c r="S171" s="85"/>
      <c r="T171" s="86" t="str">
        <f t="shared" si="15"/>
        <v/>
      </c>
      <c r="U171" s="85"/>
      <c r="V171" s="86" t="str">
        <f t="shared" si="16"/>
        <v/>
      </c>
      <c r="W171" s="85"/>
      <c r="X171" s="87"/>
      <c r="Y171" s="87"/>
      <c r="Z171" s="91"/>
      <c r="AA171" s="91" t="s">
        <v>250</v>
      </c>
      <c r="AB171" s="91"/>
      <c r="AC171" s="91"/>
      <c r="AD171" s="91"/>
      <c r="AE171" s="91"/>
      <c r="AF171" s="92"/>
      <c r="AG171" s="93"/>
      <c r="AH171" s="87"/>
      <c r="AI171" s="93"/>
      <c r="AJ171" s="93"/>
      <c r="AK171" s="93"/>
      <c r="AL171" s="87"/>
      <c r="AM171" s="93"/>
      <c r="AN171" s="93"/>
      <c r="AO171" s="87"/>
      <c r="AP171" s="87"/>
      <c r="AQ171" s="93"/>
      <c r="AR171" s="93"/>
      <c r="AS171" s="93"/>
      <c r="AT171" s="93"/>
      <c r="AU171" s="93"/>
      <c r="AV171" s="93"/>
      <c r="AW171" s="91" t="s">
        <v>250</v>
      </c>
      <c r="AX171" s="93"/>
      <c r="AY171" s="93"/>
      <c r="AZ171" s="91" t="s">
        <v>250</v>
      </c>
      <c r="BA171" s="93"/>
      <c r="BB171" s="91" t="s">
        <v>250</v>
      </c>
      <c r="BC171" s="91" t="s">
        <v>250</v>
      </c>
      <c r="BD171" s="93"/>
      <c r="BE171" s="93"/>
      <c r="BF171" s="91" t="s">
        <v>87</v>
      </c>
      <c r="BG171" s="93"/>
      <c r="BH171" s="91" t="s">
        <v>456</v>
      </c>
      <c r="BI171" s="93"/>
      <c r="BJ171" s="93"/>
      <c r="BK171" s="93"/>
      <c r="BL171" s="92"/>
      <c r="BM171" s="92"/>
      <c r="BN171" s="86" t="str">
        <f t="shared" si="18"/>
        <v/>
      </c>
      <c r="BO171" s="88"/>
      <c r="BP171" s="94"/>
      <c r="BQ171" s="95"/>
      <c r="BR171" s="95"/>
      <c r="BS171" s="96"/>
      <c r="BT171" s="96"/>
      <c r="BU171" s="96"/>
      <c r="BV171" s="97"/>
    </row>
    <row r="172" spans="1:74" s="45" customFormat="1" ht="27" customHeight="1" thickTop="1" thickBot="1" x14ac:dyDescent="0.25">
      <c r="A172" s="81"/>
      <c r="B172" s="304" t="str">
        <f>IF(C172="","",(VLOOKUP(C172,Lookups!$B$4:$C$2561,2,FALSE)))</f>
        <v/>
      </c>
      <c r="C172" s="366"/>
      <c r="D172" s="84"/>
      <c r="E172" s="84" t="str">
        <f t="shared" si="17"/>
        <v/>
      </c>
      <c r="F172" s="84"/>
      <c r="G172" s="99" t="str">
        <f t="shared" si="13"/>
        <v/>
      </c>
      <c r="H172" s="83"/>
      <c r="I172" s="83"/>
      <c r="J172" s="87"/>
      <c r="K172" s="89"/>
      <c r="L172" s="90"/>
      <c r="M172" s="90"/>
      <c r="N172" s="85"/>
      <c r="O172" s="87"/>
      <c r="P172" s="87"/>
      <c r="Q172" s="85"/>
      <c r="R172" s="86" t="str">
        <f t="shared" si="14"/>
        <v/>
      </c>
      <c r="S172" s="85"/>
      <c r="T172" s="86" t="str">
        <f t="shared" si="15"/>
        <v/>
      </c>
      <c r="U172" s="85"/>
      <c r="V172" s="86" t="str">
        <f t="shared" si="16"/>
        <v/>
      </c>
      <c r="W172" s="85"/>
      <c r="X172" s="87"/>
      <c r="Y172" s="87"/>
      <c r="Z172" s="91"/>
      <c r="AA172" s="91" t="s">
        <v>250</v>
      </c>
      <c r="AB172" s="91"/>
      <c r="AC172" s="91"/>
      <c r="AD172" s="91"/>
      <c r="AE172" s="91"/>
      <c r="AF172" s="92"/>
      <c r="AG172" s="93"/>
      <c r="AH172" s="87"/>
      <c r="AI172" s="93"/>
      <c r="AJ172" s="93"/>
      <c r="AK172" s="93"/>
      <c r="AL172" s="87"/>
      <c r="AM172" s="93"/>
      <c r="AN172" s="93"/>
      <c r="AO172" s="87"/>
      <c r="AP172" s="87"/>
      <c r="AQ172" s="93"/>
      <c r="AR172" s="93"/>
      <c r="AS172" s="93"/>
      <c r="AT172" s="93"/>
      <c r="AU172" s="93"/>
      <c r="AV172" s="93"/>
      <c r="AW172" s="91" t="s">
        <v>250</v>
      </c>
      <c r="AX172" s="93"/>
      <c r="AY172" s="93"/>
      <c r="AZ172" s="91" t="s">
        <v>250</v>
      </c>
      <c r="BA172" s="93"/>
      <c r="BB172" s="91" t="s">
        <v>250</v>
      </c>
      <c r="BC172" s="91" t="s">
        <v>250</v>
      </c>
      <c r="BD172" s="93"/>
      <c r="BE172" s="93"/>
      <c r="BF172" s="91" t="s">
        <v>87</v>
      </c>
      <c r="BG172" s="93"/>
      <c r="BH172" s="91" t="s">
        <v>456</v>
      </c>
      <c r="BI172" s="93"/>
      <c r="BJ172" s="93"/>
      <c r="BK172" s="93"/>
      <c r="BL172" s="92"/>
      <c r="BM172" s="92"/>
      <c r="BN172" s="86" t="str">
        <f t="shared" si="18"/>
        <v/>
      </c>
      <c r="BO172" s="88"/>
      <c r="BP172" s="94"/>
      <c r="BQ172" s="95"/>
      <c r="BR172" s="95"/>
      <c r="BS172" s="96"/>
      <c r="BT172" s="96"/>
      <c r="BU172" s="96"/>
      <c r="BV172" s="97"/>
    </row>
    <row r="173" spans="1:74" s="45" customFormat="1" ht="27" customHeight="1" thickTop="1" thickBot="1" x14ac:dyDescent="0.25">
      <c r="A173" s="81"/>
      <c r="B173" s="304" t="str">
        <f>IF(C173="","",(VLOOKUP(C173,Lookups!$B$4:$C$2561,2,FALSE)))</f>
        <v/>
      </c>
      <c r="C173" s="366"/>
      <c r="D173" s="84"/>
      <c r="E173" s="84" t="str">
        <f t="shared" si="17"/>
        <v/>
      </c>
      <c r="F173" s="84"/>
      <c r="G173" s="99" t="str">
        <f t="shared" si="13"/>
        <v/>
      </c>
      <c r="H173" s="83"/>
      <c r="I173" s="83"/>
      <c r="J173" s="87"/>
      <c r="K173" s="89"/>
      <c r="L173" s="90"/>
      <c r="M173" s="90"/>
      <c r="N173" s="85"/>
      <c r="O173" s="87"/>
      <c r="P173" s="87"/>
      <c r="Q173" s="85"/>
      <c r="R173" s="86" t="str">
        <f t="shared" si="14"/>
        <v/>
      </c>
      <c r="S173" s="85"/>
      <c r="T173" s="86" t="str">
        <f t="shared" si="15"/>
        <v/>
      </c>
      <c r="U173" s="85"/>
      <c r="V173" s="86" t="str">
        <f t="shared" si="16"/>
        <v/>
      </c>
      <c r="W173" s="85"/>
      <c r="X173" s="87"/>
      <c r="Y173" s="87"/>
      <c r="Z173" s="91"/>
      <c r="AA173" s="91" t="s">
        <v>250</v>
      </c>
      <c r="AB173" s="91"/>
      <c r="AC173" s="91"/>
      <c r="AD173" s="91"/>
      <c r="AE173" s="91"/>
      <c r="AF173" s="92"/>
      <c r="AG173" s="93"/>
      <c r="AH173" s="87"/>
      <c r="AI173" s="93"/>
      <c r="AJ173" s="93"/>
      <c r="AK173" s="93"/>
      <c r="AL173" s="87"/>
      <c r="AM173" s="93"/>
      <c r="AN173" s="93"/>
      <c r="AO173" s="87"/>
      <c r="AP173" s="87"/>
      <c r="AQ173" s="93"/>
      <c r="AR173" s="93"/>
      <c r="AS173" s="93"/>
      <c r="AT173" s="93"/>
      <c r="AU173" s="93"/>
      <c r="AV173" s="93"/>
      <c r="AW173" s="91" t="s">
        <v>250</v>
      </c>
      <c r="AX173" s="93"/>
      <c r="AY173" s="93"/>
      <c r="AZ173" s="91" t="s">
        <v>250</v>
      </c>
      <c r="BA173" s="93"/>
      <c r="BB173" s="91" t="s">
        <v>250</v>
      </c>
      <c r="BC173" s="91" t="s">
        <v>250</v>
      </c>
      <c r="BD173" s="93"/>
      <c r="BE173" s="93"/>
      <c r="BF173" s="91" t="s">
        <v>87</v>
      </c>
      <c r="BG173" s="93"/>
      <c r="BH173" s="91" t="s">
        <v>456</v>
      </c>
      <c r="BI173" s="93"/>
      <c r="BJ173" s="93"/>
      <c r="BK173" s="93"/>
      <c r="BL173" s="92"/>
      <c r="BM173" s="92"/>
      <c r="BN173" s="86" t="str">
        <f t="shared" si="18"/>
        <v/>
      </c>
      <c r="BO173" s="88"/>
      <c r="BP173" s="94"/>
      <c r="BQ173" s="95"/>
      <c r="BR173" s="95"/>
      <c r="BS173" s="96"/>
      <c r="BT173" s="96"/>
      <c r="BU173" s="96"/>
      <c r="BV173" s="97"/>
    </row>
    <row r="174" spans="1:74" s="45" customFormat="1" ht="27" customHeight="1" thickTop="1" thickBot="1" x14ac:dyDescent="0.25">
      <c r="A174" s="81"/>
      <c r="B174" s="304" t="str">
        <f>IF(C174="","",(VLOOKUP(C174,Lookups!$B$4:$C$2561,2,FALSE)))</f>
        <v/>
      </c>
      <c r="C174" s="366"/>
      <c r="D174" s="84"/>
      <c r="E174" s="84" t="str">
        <f t="shared" si="17"/>
        <v/>
      </c>
      <c r="F174" s="84"/>
      <c r="G174" s="99" t="str">
        <f t="shared" si="13"/>
        <v/>
      </c>
      <c r="H174" s="83"/>
      <c r="I174" s="83"/>
      <c r="J174" s="87"/>
      <c r="K174" s="89"/>
      <c r="L174" s="90"/>
      <c r="M174" s="90"/>
      <c r="N174" s="85"/>
      <c r="O174" s="87"/>
      <c r="P174" s="87"/>
      <c r="Q174" s="85"/>
      <c r="R174" s="86" t="str">
        <f t="shared" si="14"/>
        <v/>
      </c>
      <c r="S174" s="85"/>
      <c r="T174" s="86" t="str">
        <f t="shared" si="15"/>
        <v/>
      </c>
      <c r="U174" s="85"/>
      <c r="V174" s="86" t="str">
        <f t="shared" si="16"/>
        <v/>
      </c>
      <c r="W174" s="85"/>
      <c r="X174" s="87"/>
      <c r="Y174" s="87"/>
      <c r="Z174" s="91"/>
      <c r="AA174" s="91" t="s">
        <v>250</v>
      </c>
      <c r="AB174" s="91"/>
      <c r="AC174" s="91"/>
      <c r="AD174" s="91"/>
      <c r="AE174" s="91"/>
      <c r="AF174" s="92"/>
      <c r="AG174" s="93"/>
      <c r="AH174" s="87"/>
      <c r="AI174" s="93"/>
      <c r="AJ174" s="93"/>
      <c r="AK174" s="93"/>
      <c r="AL174" s="87"/>
      <c r="AM174" s="93"/>
      <c r="AN174" s="93"/>
      <c r="AO174" s="87"/>
      <c r="AP174" s="87"/>
      <c r="AQ174" s="93"/>
      <c r="AR174" s="93"/>
      <c r="AS174" s="93"/>
      <c r="AT174" s="93"/>
      <c r="AU174" s="93"/>
      <c r="AV174" s="93"/>
      <c r="AW174" s="91" t="s">
        <v>250</v>
      </c>
      <c r="AX174" s="93"/>
      <c r="AY174" s="93"/>
      <c r="AZ174" s="91" t="s">
        <v>250</v>
      </c>
      <c r="BA174" s="93"/>
      <c r="BB174" s="91" t="s">
        <v>250</v>
      </c>
      <c r="BC174" s="91" t="s">
        <v>250</v>
      </c>
      <c r="BD174" s="93"/>
      <c r="BE174" s="93"/>
      <c r="BF174" s="91" t="s">
        <v>87</v>
      </c>
      <c r="BG174" s="93"/>
      <c r="BH174" s="91" t="s">
        <v>456</v>
      </c>
      <c r="BI174" s="93"/>
      <c r="BJ174" s="93"/>
      <c r="BK174" s="93"/>
      <c r="BL174" s="92"/>
      <c r="BM174" s="92"/>
      <c r="BN174" s="86" t="str">
        <f t="shared" si="18"/>
        <v/>
      </c>
      <c r="BO174" s="88"/>
      <c r="BP174" s="94"/>
      <c r="BQ174" s="95"/>
      <c r="BR174" s="95"/>
      <c r="BS174" s="96"/>
      <c r="BT174" s="96"/>
      <c r="BU174" s="96"/>
      <c r="BV174" s="97"/>
    </row>
    <row r="175" spans="1:74" s="45" customFormat="1" ht="27" customHeight="1" thickTop="1" thickBot="1" x14ac:dyDescent="0.25">
      <c r="A175" s="81"/>
      <c r="B175" s="304" t="str">
        <f>IF(C175="","",(VLOOKUP(C175,Lookups!$B$4:$C$2561,2,FALSE)))</f>
        <v/>
      </c>
      <c r="C175" s="366"/>
      <c r="D175" s="84"/>
      <c r="E175" s="84" t="str">
        <f t="shared" si="17"/>
        <v/>
      </c>
      <c r="F175" s="84"/>
      <c r="G175" s="99" t="str">
        <f t="shared" si="13"/>
        <v/>
      </c>
      <c r="H175" s="83"/>
      <c r="I175" s="83"/>
      <c r="J175" s="87"/>
      <c r="K175" s="89"/>
      <c r="L175" s="90"/>
      <c r="M175" s="90"/>
      <c r="N175" s="85"/>
      <c r="O175" s="87"/>
      <c r="P175" s="87"/>
      <c r="Q175" s="85"/>
      <c r="R175" s="86" t="str">
        <f t="shared" si="14"/>
        <v/>
      </c>
      <c r="S175" s="85"/>
      <c r="T175" s="86" t="str">
        <f t="shared" si="15"/>
        <v/>
      </c>
      <c r="U175" s="85"/>
      <c r="V175" s="86" t="str">
        <f t="shared" si="16"/>
        <v/>
      </c>
      <c r="W175" s="85"/>
      <c r="X175" s="87"/>
      <c r="Y175" s="87"/>
      <c r="Z175" s="91"/>
      <c r="AA175" s="91" t="s">
        <v>250</v>
      </c>
      <c r="AB175" s="91"/>
      <c r="AC175" s="91"/>
      <c r="AD175" s="91"/>
      <c r="AE175" s="91"/>
      <c r="AF175" s="92"/>
      <c r="AG175" s="93"/>
      <c r="AH175" s="87"/>
      <c r="AI175" s="93"/>
      <c r="AJ175" s="93"/>
      <c r="AK175" s="93"/>
      <c r="AL175" s="87"/>
      <c r="AM175" s="93"/>
      <c r="AN175" s="93"/>
      <c r="AO175" s="87"/>
      <c r="AP175" s="87"/>
      <c r="AQ175" s="93"/>
      <c r="AR175" s="93"/>
      <c r="AS175" s="93"/>
      <c r="AT175" s="93"/>
      <c r="AU175" s="93"/>
      <c r="AV175" s="93"/>
      <c r="AW175" s="91" t="s">
        <v>250</v>
      </c>
      <c r="AX175" s="93"/>
      <c r="AY175" s="93"/>
      <c r="AZ175" s="91" t="s">
        <v>250</v>
      </c>
      <c r="BA175" s="93"/>
      <c r="BB175" s="91" t="s">
        <v>250</v>
      </c>
      <c r="BC175" s="91" t="s">
        <v>250</v>
      </c>
      <c r="BD175" s="93"/>
      <c r="BE175" s="93"/>
      <c r="BF175" s="91" t="s">
        <v>87</v>
      </c>
      <c r="BG175" s="93"/>
      <c r="BH175" s="91" t="s">
        <v>456</v>
      </c>
      <c r="BI175" s="93"/>
      <c r="BJ175" s="93"/>
      <c r="BK175" s="93"/>
      <c r="BL175" s="92"/>
      <c r="BM175" s="92"/>
      <c r="BN175" s="86" t="str">
        <f t="shared" si="18"/>
        <v/>
      </c>
      <c r="BO175" s="88"/>
      <c r="BP175" s="94"/>
      <c r="BQ175" s="95"/>
      <c r="BR175" s="95"/>
      <c r="BS175" s="96"/>
      <c r="BT175" s="96"/>
      <c r="BU175" s="96"/>
      <c r="BV175" s="97"/>
    </row>
    <row r="176" spans="1:74" s="45" customFormat="1" ht="27" customHeight="1" thickTop="1" thickBot="1" x14ac:dyDescent="0.25">
      <c r="A176" s="81"/>
      <c r="B176" s="304" t="str">
        <f>IF(C176="","",(VLOOKUP(C176,Lookups!$B$4:$C$2561,2,FALSE)))</f>
        <v/>
      </c>
      <c r="C176" s="366"/>
      <c r="D176" s="84"/>
      <c r="E176" s="84" t="str">
        <f t="shared" si="17"/>
        <v/>
      </c>
      <c r="F176" s="84"/>
      <c r="G176" s="99" t="str">
        <f t="shared" si="13"/>
        <v/>
      </c>
      <c r="H176" s="83"/>
      <c r="I176" s="83"/>
      <c r="J176" s="87"/>
      <c r="K176" s="89"/>
      <c r="L176" s="90"/>
      <c r="M176" s="90"/>
      <c r="N176" s="85"/>
      <c r="O176" s="87"/>
      <c r="P176" s="87"/>
      <c r="Q176" s="85"/>
      <c r="R176" s="86" t="str">
        <f t="shared" si="14"/>
        <v/>
      </c>
      <c r="S176" s="85"/>
      <c r="T176" s="86" t="str">
        <f t="shared" si="15"/>
        <v/>
      </c>
      <c r="U176" s="85"/>
      <c r="V176" s="86" t="str">
        <f t="shared" si="16"/>
        <v/>
      </c>
      <c r="W176" s="85"/>
      <c r="X176" s="87"/>
      <c r="Y176" s="87"/>
      <c r="Z176" s="91"/>
      <c r="AA176" s="91" t="s">
        <v>250</v>
      </c>
      <c r="AB176" s="91"/>
      <c r="AC176" s="91"/>
      <c r="AD176" s="91"/>
      <c r="AE176" s="91"/>
      <c r="AF176" s="92"/>
      <c r="AG176" s="93"/>
      <c r="AH176" s="87"/>
      <c r="AI176" s="93"/>
      <c r="AJ176" s="93"/>
      <c r="AK176" s="93"/>
      <c r="AL176" s="87"/>
      <c r="AM176" s="93"/>
      <c r="AN176" s="93"/>
      <c r="AO176" s="87"/>
      <c r="AP176" s="87"/>
      <c r="AQ176" s="93"/>
      <c r="AR176" s="93"/>
      <c r="AS176" s="93"/>
      <c r="AT176" s="93"/>
      <c r="AU176" s="93"/>
      <c r="AV176" s="93"/>
      <c r="AW176" s="91" t="s">
        <v>250</v>
      </c>
      <c r="AX176" s="93"/>
      <c r="AY176" s="93"/>
      <c r="AZ176" s="91" t="s">
        <v>250</v>
      </c>
      <c r="BA176" s="93"/>
      <c r="BB176" s="91" t="s">
        <v>250</v>
      </c>
      <c r="BC176" s="91" t="s">
        <v>250</v>
      </c>
      <c r="BD176" s="93"/>
      <c r="BE176" s="93"/>
      <c r="BF176" s="91" t="s">
        <v>87</v>
      </c>
      <c r="BG176" s="93"/>
      <c r="BH176" s="91" t="s">
        <v>456</v>
      </c>
      <c r="BI176" s="93"/>
      <c r="BJ176" s="93"/>
      <c r="BK176" s="93"/>
      <c r="BL176" s="92"/>
      <c r="BM176" s="92"/>
      <c r="BN176" s="86" t="str">
        <f t="shared" si="18"/>
        <v/>
      </c>
      <c r="BO176" s="88"/>
      <c r="BP176" s="94"/>
      <c r="BQ176" s="95"/>
      <c r="BR176" s="95"/>
      <c r="BS176" s="96"/>
      <c r="BT176" s="96"/>
      <c r="BU176" s="96"/>
      <c r="BV176" s="97"/>
    </row>
    <row r="177" spans="1:74" s="45" customFormat="1" ht="27" customHeight="1" thickTop="1" thickBot="1" x14ac:dyDescent="0.25">
      <c r="A177" s="81"/>
      <c r="B177" s="304" t="str">
        <f>IF(C177="","",(VLOOKUP(C177,Lookups!$B$4:$C$2561,2,FALSE)))</f>
        <v/>
      </c>
      <c r="C177" s="366"/>
      <c r="D177" s="84"/>
      <c r="E177" s="84" t="str">
        <f t="shared" si="17"/>
        <v/>
      </c>
      <c r="F177" s="84"/>
      <c r="G177" s="99" t="str">
        <f t="shared" si="13"/>
        <v/>
      </c>
      <c r="H177" s="83"/>
      <c r="I177" s="83"/>
      <c r="J177" s="87"/>
      <c r="K177" s="89"/>
      <c r="L177" s="90"/>
      <c r="M177" s="90"/>
      <c r="N177" s="85"/>
      <c r="O177" s="87"/>
      <c r="P177" s="87"/>
      <c r="Q177" s="85"/>
      <c r="R177" s="86" t="str">
        <f t="shared" si="14"/>
        <v/>
      </c>
      <c r="S177" s="85"/>
      <c r="T177" s="86" t="str">
        <f t="shared" si="15"/>
        <v/>
      </c>
      <c r="U177" s="85"/>
      <c r="V177" s="86" t="str">
        <f t="shared" si="16"/>
        <v/>
      </c>
      <c r="W177" s="85"/>
      <c r="X177" s="87"/>
      <c r="Y177" s="87"/>
      <c r="Z177" s="91"/>
      <c r="AA177" s="91" t="s">
        <v>250</v>
      </c>
      <c r="AB177" s="91"/>
      <c r="AC177" s="91"/>
      <c r="AD177" s="91"/>
      <c r="AE177" s="91"/>
      <c r="AF177" s="92"/>
      <c r="AG177" s="93"/>
      <c r="AH177" s="87"/>
      <c r="AI177" s="93"/>
      <c r="AJ177" s="93"/>
      <c r="AK177" s="93"/>
      <c r="AL177" s="87"/>
      <c r="AM177" s="93"/>
      <c r="AN177" s="93"/>
      <c r="AO177" s="87"/>
      <c r="AP177" s="87"/>
      <c r="AQ177" s="93"/>
      <c r="AR177" s="93"/>
      <c r="AS177" s="93"/>
      <c r="AT177" s="93"/>
      <c r="AU177" s="93"/>
      <c r="AV177" s="93"/>
      <c r="AW177" s="91" t="s">
        <v>250</v>
      </c>
      <c r="AX177" s="93"/>
      <c r="AY177" s="93"/>
      <c r="AZ177" s="91" t="s">
        <v>250</v>
      </c>
      <c r="BA177" s="93"/>
      <c r="BB177" s="91" t="s">
        <v>250</v>
      </c>
      <c r="BC177" s="91" t="s">
        <v>250</v>
      </c>
      <c r="BD177" s="93"/>
      <c r="BE177" s="93"/>
      <c r="BF177" s="91" t="s">
        <v>87</v>
      </c>
      <c r="BG177" s="93"/>
      <c r="BH177" s="91" t="s">
        <v>456</v>
      </c>
      <c r="BI177" s="93"/>
      <c r="BJ177" s="93"/>
      <c r="BK177" s="93"/>
      <c r="BL177" s="92"/>
      <c r="BM177" s="92"/>
      <c r="BN177" s="86" t="str">
        <f t="shared" si="18"/>
        <v/>
      </c>
      <c r="BO177" s="88"/>
      <c r="BP177" s="94"/>
      <c r="BQ177" s="95"/>
      <c r="BR177" s="95"/>
      <c r="BS177" s="96"/>
      <c r="BT177" s="96"/>
      <c r="BU177" s="96"/>
      <c r="BV177" s="97"/>
    </row>
    <row r="178" spans="1:74" s="45" customFormat="1" ht="27" customHeight="1" thickTop="1" thickBot="1" x14ac:dyDescent="0.25">
      <c r="A178" s="81"/>
      <c r="B178" s="304" t="str">
        <f>IF(C178="","",(VLOOKUP(C178,Lookups!$B$4:$C$2561,2,FALSE)))</f>
        <v/>
      </c>
      <c r="C178" s="366"/>
      <c r="D178" s="84"/>
      <c r="E178" s="84" t="str">
        <f t="shared" si="17"/>
        <v/>
      </c>
      <c r="F178" s="84"/>
      <c r="G178" s="99" t="str">
        <f t="shared" si="13"/>
        <v/>
      </c>
      <c r="H178" s="83"/>
      <c r="I178" s="83"/>
      <c r="J178" s="87"/>
      <c r="K178" s="89"/>
      <c r="L178" s="90"/>
      <c r="M178" s="90"/>
      <c r="N178" s="85"/>
      <c r="O178" s="87"/>
      <c r="P178" s="87"/>
      <c r="Q178" s="85"/>
      <c r="R178" s="86" t="str">
        <f t="shared" si="14"/>
        <v/>
      </c>
      <c r="S178" s="85"/>
      <c r="T178" s="86" t="str">
        <f t="shared" si="15"/>
        <v/>
      </c>
      <c r="U178" s="85"/>
      <c r="V178" s="86" t="str">
        <f t="shared" si="16"/>
        <v/>
      </c>
      <c r="W178" s="85"/>
      <c r="X178" s="87"/>
      <c r="Y178" s="87"/>
      <c r="Z178" s="91"/>
      <c r="AA178" s="91" t="s">
        <v>250</v>
      </c>
      <c r="AB178" s="91"/>
      <c r="AC178" s="91"/>
      <c r="AD178" s="91"/>
      <c r="AE178" s="91"/>
      <c r="AF178" s="92"/>
      <c r="AG178" s="93"/>
      <c r="AH178" s="87"/>
      <c r="AI178" s="93"/>
      <c r="AJ178" s="93"/>
      <c r="AK178" s="93"/>
      <c r="AL178" s="87"/>
      <c r="AM178" s="93"/>
      <c r="AN178" s="93"/>
      <c r="AO178" s="87"/>
      <c r="AP178" s="87"/>
      <c r="AQ178" s="93"/>
      <c r="AR178" s="93"/>
      <c r="AS178" s="93"/>
      <c r="AT178" s="93"/>
      <c r="AU178" s="93"/>
      <c r="AV178" s="93"/>
      <c r="AW178" s="91" t="s">
        <v>250</v>
      </c>
      <c r="AX178" s="93"/>
      <c r="AY178" s="93"/>
      <c r="AZ178" s="91" t="s">
        <v>250</v>
      </c>
      <c r="BA178" s="93"/>
      <c r="BB178" s="91" t="s">
        <v>250</v>
      </c>
      <c r="BC178" s="91" t="s">
        <v>250</v>
      </c>
      <c r="BD178" s="93"/>
      <c r="BE178" s="93"/>
      <c r="BF178" s="91" t="s">
        <v>87</v>
      </c>
      <c r="BG178" s="93"/>
      <c r="BH178" s="91" t="s">
        <v>456</v>
      </c>
      <c r="BI178" s="93"/>
      <c r="BJ178" s="93"/>
      <c r="BK178" s="93"/>
      <c r="BL178" s="92"/>
      <c r="BM178" s="92"/>
      <c r="BN178" s="86" t="str">
        <f t="shared" si="18"/>
        <v/>
      </c>
      <c r="BO178" s="88"/>
      <c r="BP178" s="94"/>
      <c r="BQ178" s="95"/>
      <c r="BR178" s="95"/>
      <c r="BS178" s="96"/>
      <c r="BT178" s="96"/>
      <c r="BU178" s="96"/>
      <c r="BV178" s="97"/>
    </row>
    <row r="179" spans="1:74" s="45" customFormat="1" ht="27" customHeight="1" thickTop="1" thickBot="1" x14ac:dyDescent="0.25">
      <c r="A179" s="81"/>
      <c r="B179" s="304" t="str">
        <f>IF(C179="","",(VLOOKUP(C179,Lookups!$B$4:$C$2561,2,FALSE)))</f>
        <v/>
      </c>
      <c r="C179" s="366"/>
      <c r="D179" s="84"/>
      <c r="E179" s="84" t="str">
        <f t="shared" si="17"/>
        <v/>
      </c>
      <c r="F179" s="84"/>
      <c r="G179" s="99" t="str">
        <f t="shared" si="13"/>
        <v/>
      </c>
      <c r="H179" s="83"/>
      <c r="I179" s="83"/>
      <c r="J179" s="87"/>
      <c r="K179" s="89"/>
      <c r="L179" s="90"/>
      <c r="M179" s="90"/>
      <c r="N179" s="85"/>
      <c r="O179" s="87"/>
      <c r="P179" s="87"/>
      <c r="Q179" s="85"/>
      <c r="R179" s="86" t="str">
        <f t="shared" si="14"/>
        <v/>
      </c>
      <c r="S179" s="85"/>
      <c r="T179" s="86" t="str">
        <f t="shared" si="15"/>
        <v/>
      </c>
      <c r="U179" s="85"/>
      <c r="V179" s="86" t="str">
        <f t="shared" si="16"/>
        <v/>
      </c>
      <c r="W179" s="85"/>
      <c r="X179" s="87"/>
      <c r="Y179" s="87"/>
      <c r="Z179" s="91"/>
      <c r="AA179" s="91" t="s">
        <v>250</v>
      </c>
      <c r="AB179" s="91"/>
      <c r="AC179" s="91"/>
      <c r="AD179" s="91"/>
      <c r="AE179" s="91"/>
      <c r="AF179" s="92"/>
      <c r="AG179" s="93"/>
      <c r="AH179" s="87"/>
      <c r="AI179" s="93"/>
      <c r="AJ179" s="93"/>
      <c r="AK179" s="93"/>
      <c r="AL179" s="87"/>
      <c r="AM179" s="93"/>
      <c r="AN179" s="93"/>
      <c r="AO179" s="87"/>
      <c r="AP179" s="87"/>
      <c r="AQ179" s="93"/>
      <c r="AR179" s="93"/>
      <c r="AS179" s="93"/>
      <c r="AT179" s="93"/>
      <c r="AU179" s="93"/>
      <c r="AV179" s="93"/>
      <c r="AW179" s="91" t="s">
        <v>250</v>
      </c>
      <c r="AX179" s="93"/>
      <c r="AY179" s="93"/>
      <c r="AZ179" s="91" t="s">
        <v>250</v>
      </c>
      <c r="BA179" s="93"/>
      <c r="BB179" s="91" t="s">
        <v>250</v>
      </c>
      <c r="BC179" s="91" t="s">
        <v>250</v>
      </c>
      <c r="BD179" s="93"/>
      <c r="BE179" s="93"/>
      <c r="BF179" s="91" t="s">
        <v>87</v>
      </c>
      <c r="BG179" s="93"/>
      <c r="BH179" s="91" t="s">
        <v>456</v>
      </c>
      <c r="BI179" s="93"/>
      <c r="BJ179" s="93"/>
      <c r="BK179" s="93"/>
      <c r="BL179" s="92"/>
      <c r="BM179" s="92"/>
      <c r="BN179" s="86" t="str">
        <f t="shared" si="18"/>
        <v/>
      </c>
      <c r="BO179" s="88"/>
      <c r="BP179" s="94"/>
      <c r="BQ179" s="95"/>
      <c r="BR179" s="95"/>
      <c r="BS179" s="96"/>
      <c r="BT179" s="96"/>
      <c r="BU179" s="96"/>
      <c r="BV179" s="97"/>
    </row>
    <row r="180" spans="1:74" s="45" customFormat="1" ht="27" customHeight="1" thickTop="1" thickBot="1" x14ac:dyDescent="0.25">
      <c r="A180" s="81"/>
      <c r="B180" s="304" t="str">
        <f>IF(C180="","",(VLOOKUP(C180,Lookups!$B$4:$C$2561,2,FALSE)))</f>
        <v/>
      </c>
      <c r="C180" s="366"/>
      <c r="D180" s="84"/>
      <c r="E180" s="84" t="str">
        <f t="shared" si="17"/>
        <v/>
      </c>
      <c r="F180" s="84"/>
      <c r="G180" s="99" t="str">
        <f t="shared" si="13"/>
        <v/>
      </c>
      <c r="H180" s="83"/>
      <c r="I180" s="83"/>
      <c r="J180" s="87"/>
      <c r="K180" s="89"/>
      <c r="L180" s="90"/>
      <c r="M180" s="90"/>
      <c r="N180" s="85"/>
      <c r="O180" s="87"/>
      <c r="P180" s="87"/>
      <c r="Q180" s="85"/>
      <c r="R180" s="86" t="str">
        <f t="shared" si="14"/>
        <v/>
      </c>
      <c r="S180" s="85"/>
      <c r="T180" s="86" t="str">
        <f t="shared" si="15"/>
        <v/>
      </c>
      <c r="U180" s="85"/>
      <c r="V180" s="86" t="str">
        <f t="shared" si="16"/>
        <v/>
      </c>
      <c r="W180" s="85"/>
      <c r="X180" s="87"/>
      <c r="Y180" s="87"/>
      <c r="Z180" s="91"/>
      <c r="AA180" s="91" t="s">
        <v>250</v>
      </c>
      <c r="AB180" s="91"/>
      <c r="AC180" s="91"/>
      <c r="AD180" s="91"/>
      <c r="AE180" s="91"/>
      <c r="AF180" s="92"/>
      <c r="AG180" s="93"/>
      <c r="AH180" s="87"/>
      <c r="AI180" s="93"/>
      <c r="AJ180" s="93"/>
      <c r="AK180" s="93"/>
      <c r="AL180" s="87"/>
      <c r="AM180" s="93"/>
      <c r="AN180" s="93"/>
      <c r="AO180" s="87"/>
      <c r="AP180" s="87"/>
      <c r="AQ180" s="93"/>
      <c r="AR180" s="93"/>
      <c r="AS180" s="93"/>
      <c r="AT180" s="93"/>
      <c r="AU180" s="93"/>
      <c r="AV180" s="93"/>
      <c r="AW180" s="91" t="s">
        <v>250</v>
      </c>
      <c r="AX180" s="93"/>
      <c r="AY180" s="93"/>
      <c r="AZ180" s="91" t="s">
        <v>250</v>
      </c>
      <c r="BA180" s="93"/>
      <c r="BB180" s="91" t="s">
        <v>250</v>
      </c>
      <c r="BC180" s="91" t="s">
        <v>250</v>
      </c>
      <c r="BD180" s="93"/>
      <c r="BE180" s="93"/>
      <c r="BF180" s="91" t="s">
        <v>87</v>
      </c>
      <c r="BG180" s="93"/>
      <c r="BH180" s="91" t="s">
        <v>456</v>
      </c>
      <c r="BI180" s="93"/>
      <c r="BJ180" s="93"/>
      <c r="BK180" s="93"/>
      <c r="BL180" s="92"/>
      <c r="BM180" s="92"/>
      <c r="BN180" s="86" t="str">
        <f t="shared" si="18"/>
        <v/>
      </c>
      <c r="BO180" s="88"/>
      <c r="BP180" s="94"/>
      <c r="BQ180" s="95"/>
      <c r="BR180" s="95"/>
      <c r="BS180" s="96"/>
      <c r="BT180" s="96"/>
      <c r="BU180" s="96"/>
      <c r="BV180" s="97"/>
    </row>
    <row r="181" spans="1:74" s="45" customFormat="1" ht="27" customHeight="1" thickTop="1" thickBot="1" x14ac:dyDescent="0.25">
      <c r="A181" s="81"/>
      <c r="B181" s="304" t="str">
        <f>IF(C181="","",(VLOOKUP(C181,Lookups!$B$4:$C$2561,2,FALSE)))</f>
        <v/>
      </c>
      <c r="C181" s="366"/>
      <c r="D181" s="84"/>
      <c r="E181" s="84" t="str">
        <f t="shared" si="17"/>
        <v/>
      </c>
      <c r="F181" s="84"/>
      <c r="G181" s="99" t="str">
        <f t="shared" si="13"/>
        <v/>
      </c>
      <c r="H181" s="83"/>
      <c r="I181" s="83"/>
      <c r="J181" s="87"/>
      <c r="K181" s="89"/>
      <c r="L181" s="90"/>
      <c r="M181" s="90"/>
      <c r="N181" s="85"/>
      <c r="O181" s="87"/>
      <c r="P181" s="87"/>
      <c r="Q181" s="85"/>
      <c r="R181" s="86" t="str">
        <f t="shared" si="14"/>
        <v/>
      </c>
      <c r="S181" s="85"/>
      <c r="T181" s="86" t="str">
        <f t="shared" si="15"/>
        <v/>
      </c>
      <c r="U181" s="85"/>
      <c r="V181" s="86" t="str">
        <f t="shared" si="16"/>
        <v/>
      </c>
      <c r="W181" s="85"/>
      <c r="X181" s="87"/>
      <c r="Y181" s="87"/>
      <c r="Z181" s="91"/>
      <c r="AA181" s="91" t="s">
        <v>250</v>
      </c>
      <c r="AB181" s="91"/>
      <c r="AC181" s="91"/>
      <c r="AD181" s="91"/>
      <c r="AE181" s="91"/>
      <c r="AF181" s="92"/>
      <c r="AG181" s="93"/>
      <c r="AH181" s="87"/>
      <c r="AI181" s="93"/>
      <c r="AJ181" s="93"/>
      <c r="AK181" s="93"/>
      <c r="AL181" s="87"/>
      <c r="AM181" s="93"/>
      <c r="AN181" s="93"/>
      <c r="AO181" s="87"/>
      <c r="AP181" s="87"/>
      <c r="AQ181" s="93"/>
      <c r="AR181" s="93"/>
      <c r="AS181" s="93"/>
      <c r="AT181" s="93"/>
      <c r="AU181" s="93"/>
      <c r="AV181" s="93"/>
      <c r="AW181" s="91" t="s">
        <v>250</v>
      </c>
      <c r="AX181" s="93"/>
      <c r="AY181" s="93"/>
      <c r="AZ181" s="91" t="s">
        <v>250</v>
      </c>
      <c r="BA181" s="93"/>
      <c r="BB181" s="91" t="s">
        <v>250</v>
      </c>
      <c r="BC181" s="91" t="s">
        <v>250</v>
      </c>
      <c r="BD181" s="93"/>
      <c r="BE181" s="93"/>
      <c r="BF181" s="91" t="s">
        <v>87</v>
      </c>
      <c r="BG181" s="93"/>
      <c r="BH181" s="91" t="s">
        <v>456</v>
      </c>
      <c r="BI181" s="93"/>
      <c r="BJ181" s="93"/>
      <c r="BK181" s="93"/>
      <c r="BL181" s="92"/>
      <c r="BM181" s="92"/>
      <c r="BN181" s="86" t="str">
        <f t="shared" si="18"/>
        <v/>
      </c>
      <c r="BO181" s="88"/>
      <c r="BP181" s="94"/>
      <c r="BQ181" s="95"/>
      <c r="BR181" s="95"/>
      <c r="BS181" s="96"/>
      <c r="BT181" s="96"/>
      <c r="BU181" s="96"/>
      <c r="BV181" s="97"/>
    </row>
    <row r="182" spans="1:74" s="45" customFormat="1" ht="27" customHeight="1" thickTop="1" thickBot="1" x14ac:dyDescent="0.25">
      <c r="A182" s="81"/>
      <c r="B182" s="304" t="str">
        <f>IF(C182="","",(VLOOKUP(C182,Lookups!$B$4:$C$2561,2,FALSE)))</f>
        <v/>
      </c>
      <c r="C182" s="366"/>
      <c r="D182" s="84"/>
      <c r="E182" s="84" t="str">
        <f t="shared" si="17"/>
        <v/>
      </c>
      <c r="F182" s="84"/>
      <c r="G182" s="99" t="str">
        <f t="shared" si="13"/>
        <v/>
      </c>
      <c r="H182" s="83"/>
      <c r="I182" s="83"/>
      <c r="J182" s="87"/>
      <c r="K182" s="89"/>
      <c r="L182" s="90"/>
      <c r="M182" s="90"/>
      <c r="N182" s="85"/>
      <c r="O182" s="87"/>
      <c r="P182" s="87"/>
      <c r="Q182" s="85"/>
      <c r="R182" s="86" t="str">
        <f t="shared" si="14"/>
        <v/>
      </c>
      <c r="S182" s="85"/>
      <c r="T182" s="86" t="str">
        <f t="shared" si="15"/>
        <v/>
      </c>
      <c r="U182" s="85"/>
      <c r="V182" s="86" t="str">
        <f t="shared" si="16"/>
        <v/>
      </c>
      <c r="W182" s="85"/>
      <c r="X182" s="87"/>
      <c r="Y182" s="87"/>
      <c r="Z182" s="91"/>
      <c r="AA182" s="91" t="s">
        <v>250</v>
      </c>
      <c r="AB182" s="91"/>
      <c r="AC182" s="91"/>
      <c r="AD182" s="91"/>
      <c r="AE182" s="91"/>
      <c r="AF182" s="92"/>
      <c r="AG182" s="93"/>
      <c r="AH182" s="87"/>
      <c r="AI182" s="93"/>
      <c r="AJ182" s="93"/>
      <c r="AK182" s="93"/>
      <c r="AL182" s="87"/>
      <c r="AM182" s="93"/>
      <c r="AN182" s="93"/>
      <c r="AO182" s="87"/>
      <c r="AP182" s="87"/>
      <c r="AQ182" s="93"/>
      <c r="AR182" s="93"/>
      <c r="AS182" s="93"/>
      <c r="AT182" s="93"/>
      <c r="AU182" s="93"/>
      <c r="AV182" s="93"/>
      <c r="AW182" s="91" t="s">
        <v>250</v>
      </c>
      <c r="AX182" s="93"/>
      <c r="AY182" s="93"/>
      <c r="AZ182" s="91" t="s">
        <v>250</v>
      </c>
      <c r="BA182" s="93"/>
      <c r="BB182" s="91" t="s">
        <v>250</v>
      </c>
      <c r="BC182" s="91" t="s">
        <v>250</v>
      </c>
      <c r="BD182" s="93"/>
      <c r="BE182" s="93"/>
      <c r="BF182" s="91" t="s">
        <v>87</v>
      </c>
      <c r="BG182" s="93"/>
      <c r="BH182" s="91" t="s">
        <v>456</v>
      </c>
      <c r="BI182" s="93"/>
      <c r="BJ182" s="93"/>
      <c r="BK182" s="93"/>
      <c r="BL182" s="92"/>
      <c r="BM182" s="92"/>
      <c r="BN182" s="86" t="str">
        <f t="shared" si="18"/>
        <v/>
      </c>
      <c r="BO182" s="88"/>
      <c r="BP182" s="94"/>
      <c r="BQ182" s="95"/>
      <c r="BR182" s="95"/>
      <c r="BS182" s="96"/>
      <c r="BT182" s="96"/>
      <c r="BU182" s="96"/>
      <c r="BV182" s="97"/>
    </row>
    <row r="183" spans="1:74" s="45" customFormat="1" ht="27" customHeight="1" thickTop="1" thickBot="1" x14ac:dyDescent="0.25">
      <c r="A183" s="81"/>
      <c r="B183" s="304" t="str">
        <f>IF(C183="","",(VLOOKUP(C183,Lookups!$B$4:$C$2561,2,FALSE)))</f>
        <v/>
      </c>
      <c r="C183" s="366"/>
      <c r="D183" s="84"/>
      <c r="E183" s="84" t="str">
        <f t="shared" si="17"/>
        <v/>
      </c>
      <c r="F183" s="84"/>
      <c r="G183" s="99" t="str">
        <f t="shared" si="13"/>
        <v/>
      </c>
      <c r="H183" s="83"/>
      <c r="I183" s="83"/>
      <c r="J183" s="87"/>
      <c r="K183" s="89"/>
      <c r="L183" s="90"/>
      <c r="M183" s="90"/>
      <c r="N183" s="85"/>
      <c r="O183" s="87"/>
      <c r="P183" s="87"/>
      <c r="Q183" s="85"/>
      <c r="R183" s="86" t="str">
        <f t="shared" si="14"/>
        <v/>
      </c>
      <c r="S183" s="85"/>
      <c r="T183" s="86" t="str">
        <f t="shared" si="15"/>
        <v/>
      </c>
      <c r="U183" s="85"/>
      <c r="V183" s="86" t="str">
        <f t="shared" si="16"/>
        <v/>
      </c>
      <c r="W183" s="85"/>
      <c r="X183" s="87"/>
      <c r="Y183" s="87"/>
      <c r="Z183" s="91"/>
      <c r="AA183" s="91" t="s">
        <v>250</v>
      </c>
      <c r="AB183" s="91"/>
      <c r="AC183" s="91"/>
      <c r="AD183" s="91"/>
      <c r="AE183" s="91"/>
      <c r="AF183" s="92"/>
      <c r="AG183" s="93"/>
      <c r="AH183" s="87"/>
      <c r="AI183" s="93"/>
      <c r="AJ183" s="93"/>
      <c r="AK183" s="93"/>
      <c r="AL183" s="87"/>
      <c r="AM183" s="93"/>
      <c r="AN183" s="93"/>
      <c r="AO183" s="87"/>
      <c r="AP183" s="87"/>
      <c r="AQ183" s="93"/>
      <c r="AR183" s="93"/>
      <c r="AS183" s="93"/>
      <c r="AT183" s="93"/>
      <c r="AU183" s="93"/>
      <c r="AV183" s="93"/>
      <c r="AW183" s="91" t="s">
        <v>250</v>
      </c>
      <c r="AX183" s="93"/>
      <c r="AY183" s="93"/>
      <c r="AZ183" s="91" t="s">
        <v>250</v>
      </c>
      <c r="BA183" s="93"/>
      <c r="BB183" s="91" t="s">
        <v>250</v>
      </c>
      <c r="BC183" s="91" t="s">
        <v>250</v>
      </c>
      <c r="BD183" s="93"/>
      <c r="BE183" s="93"/>
      <c r="BF183" s="91" t="s">
        <v>87</v>
      </c>
      <c r="BG183" s="93"/>
      <c r="BH183" s="91" t="s">
        <v>456</v>
      </c>
      <c r="BI183" s="93"/>
      <c r="BJ183" s="93"/>
      <c r="BK183" s="93"/>
      <c r="BL183" s="92"/>
      <c r="BM183" s="92"/>
      <c r="BN183" s="86" t="str">
        <f t="shared" si="18"/>
        <v/>
      </c>
      <c r="BO183" s="88"/>
      <c r="BP183" s="94"/>
      <c r="BQ183" s="95"/>
      <c r="BR183" s="95"/>
      <c r="BS183" s="96"/>
      <c r="BT183" s="96"/>
      <c r="BU183" s="96"/>
      <c r="BV183" s="97"/>
    </row>
    <row r="184" spans="1:74" s="45" customFormat="1" ht="27" customHeight="1" thickTop="1" thickBot="1" x14ac:dyDescent="0.25">
      <c r="A184" s="81"/>
      <c r="B184" s="304" t="str">
        <f>IF(C184="","",(VLOOKUP(C184,Lookups!$B$4:$C$2561,2,FALSE)))</f>
        <v/>
      </c>
      <c r="C184" s="366"/>
      <c r="D184" s="84"/>
      <c r="E184" s="84" t="str">
        <f t="shared" si="17"/>
        <v/>
      </c>
      <c r="F184" s="84"/>
      <c r="G184" s="99" t="str">
        <f t="shared" si="13"/>
        <v/>
      </c>
      <c r="H184" s="83"/>
      <c r="I184" s="83"/>
      <c r="J184" s="87"/>
      <c r="K184" s="89"/>
      <c r="L184" s="90"/>
      <c r="M184" s="90"/>
      <c r="N184" s="85"/>
      <c r="O184" s="87"/>
      <c r="P184" s="87"/>
      <c r="Q184" s="85"/>
      <c r="R184" s="86" t="str">
        <f t="shared" si="14"/>
        <v/>
      </c>
      <c r="S184" s="85"/>
      <c r="T184" s="86" t="str">
        <f t="shared" si="15"/>
        <v/>
      </c>
      <c r="U184" s="85"/>
      <c r="V184" s="86" t="str">
        <f t="shared" si="16"/>
        <v/>
      </c>
      <c r="W184" s="85"/>
      <c r="X184" s="87"/>
      <c r="Y184" s="87"/>
      <c r="Z184" s="91"/>
      <c r="AA184" s="91" t="s">
        <v>250</v>
      </c>
      <c r="AB184" s="91"/>
      <c r="AC184" s="91"/>
      <c r="AD184" s="91"/>
      <c r="AE184" s="91"/>
      <c r="AF184" s="92"/>
      <c r="AG184" s="93"/>
      <c r="AH184" s="87"/>
      <c r="AI184" s="93"/>
      <c r="AJ184" s="93"/>
      <c r="AK184" s="93"/>
      <c r="AL184" s="87"/>
      <c r="AM184" s="93"/>
      <c r="AN184" s="93"/>
      <c r="AO184" s="87"/>
      <c r="AP184" s="87"/>
      <c r="AQ184" s="93"/>
      <c r="AR184" s="93"/>
      <c r="AS184" s="93"/>
      <c r="AT184" s="93"/>
      <c r="AU184" s="93"/>
      <c r="AV184" s="93"/>
      <c r="AW184" s="91" t="s">
        <v>250</v>
      </c>
      <c r="AX184" s="93"/>
      <c r="AY184" s="93"/>
      <c r="AZ184" s="91" t="s">
        <v>250</v>
      </c>
      <c r="BA184" s="93"/>
      <c r="BB184" s="91" t="s">
        <v>250</v>
      </c>
      <c r="BC184" s="91" t="s">
        <v>250</v>
      </c>
      <c r="BD184" s="93"/>
      <c r="BE184" s="93"/>
      <c r="BF184" s="91" t="s">
        <v>87</v>
      </c>
      <c r="BG184" s="93"/>
      <c r="BH184" s="91" t="s">
        <v>456</v>
      </c>
      <c r="BI184" s="93"/>
      <c r="BJ184" s="93"/>
      <c r="BK184" s="93"/>
      <c r="BL184" s="92"/>
      <c r="BM184" s="92"/>
      <c r="BN184" s="86" t="str">
        <f t="shared" si="18"/>
        <v/>
      </c>
      <c r="BO184" s="88"/>
      <c r="BP184" s="94"/>
      <c r="BQ184" s="95"/>
      <c r="BR184" s="95"/>
      <c r="BS184" s="96"/>
      <c r="BT184" s="96"/>
      <c r="BU184" s="96"/>
      <c r="BV184" s="97"/>
    </row>
    <row r="185" spans="1:74" s="45" customFormat="1" ht="27" customHeight="1" thickTop="1" thickBot="1" x14ac:dyDescent="0.25">
      <c r="A185" s="81"/>
      <c r="B185" s="304" t="str">
        <f>IF(C185="","",(VLOOKUP(C185,Lookups!$B$4:$C$2561,2,FALSE)))</f>
        <v/>
      </c>
      <c r="C185" s="366"/>
      <c r="D185" s="84"/>
      <c r="E185" s="84" t="str">
        <f t="shared" si="17"/>
        <v/>
      </c>
      <c r="F185" s="84"/>
      <c r="G185" s="99" t="str">
        <f t="shared" si="13"/>
        <v/>
      </c>
      <c r="H185" s="83"/>
      <c r="I185" s="83"/>
      <c r="J185" s="87"/>
      <c r="K185" s="89"/>
      <c r="L185" s="90"/>
      <c r="M185" s="90"/>
      <c r="N185" s="85"/>
      <c r="O185" s="87"/>
      <c r="P185" s="87"/>
      <c r="Q185" s="85"/>
      <c r="R185" s="86" t="str">
        <f t="shared" si="14"/>
        <v/>
      </c>
      <c r="S185" s="85"/>
      <c r="T185" s="86" t="str">
        <f t="shared" si="15"/>
        <v/>
      </c>
      <c r="U185" s="85"/>
      <c r="V185" s="86" t="str">
        <f t="shared" si="16"/>
        <v/>
      </c>
      <c r="W185" s="85"/>
      <c r="X185" s="87"/>
      <c r="Y185" s="87"/>
      <c r="Z185" s="91"/>
      <c r="AA185" s="91" t="s">
        <v>250</v>
      </c>
      <c r="AB185" s="91"/>
      <c r="AC185" s="91"/>
      <c r="AD185" s="91"/>
      <c r="AE185" s="91"/>
      <c r="AF185" s="92"/>
      <c r="AG185" s="93"/>
      <c r="AH185" s="87"/>
      <c r="AI185" s="93"/>
      <c r="AJ185" s="93"/>
      <c r="AK185" s="93"/>
      <c r="AL185" s="87"/>
      <c r="AM185" s="93"/>
      <c r="AN185" s="93"/>
      <c r="AO185" s="87"/>
      <c r="AP185" s="87"/>
      <c r="AQ185" s="93"/>
      <c r="AR185" s="93"/>
      <c r="AS185" s="93"/>
      <c r="AT185" s="93"/>
      <c r="AU185" s="93"/>
      <c r="AV185" s="93"/>
      <c r="AW185" s="91" t="s">
        <v>250</v>
      </c>
      <c r="AX185" s="93"/>
      <c r="AY185" s="93"/>
      <c r="AZ185" s="91" t="s">
        <v>250</v>
      </c>
      <c r="BA185" s="93"/>
      <c r="BB185" s="91" t="s">
        <v>250</v>
      </c>
      <c r="BC185" s="91" t="s">
        <v>250</v>
      </c>
      <c r="BD185" s="93"/>
      <c r="BE185" s="93"/>
      <c r="BF185" s="91" t="s">
        <v>87</v>
      </c>
      <c r="BG185" s="93"/>
      <c r="BH185" s="91" t="s">
        <v>456</v>
      </c>
      <c r="BI185" s="93"/>
      <c r="BJ185" s="93"/>
      <c r="BK185" s="93"/>
      <c r="BL185" s="92"/>
      <c r="BM185" s="92"/>
      <c r="BN185" s="86" t="str">
        <f t="shared" si="18"/>
        <v/>
      </c>
      <c r="BO185" s="88"/>
      <c r="BP185" s="94"/>
      <c r="BQ185" s="95"/>
      <c r="BR185" s="95"/>
      <c r="BS185" s="96"/>
      <c r="BT185" s="96"/>
      <c r="BU185" s="96"/>
      <c r="BV185" s="97"/>
    </row>
    <row r="186" spans="1:74" s="45" customFormat="1" ht="27" customHeight="1" thickTop="1" thickBot="1" x14ac:dyDescent="0.25">
      <c r="A186" s="81"/>
      <c r="B186" s="304" t="str">
        <f>IF(C186="","",(VLOOKUP(C186,Lookups!$B$4:$C$2561,2,FALSE)))</f>
        <v/>
      </c>
      <c r="C186" s="366"/>
      <c r="D186" s="84"/>
      <c r="E186" s="84" t="str">
        <f t="shared" si="17"/>
        <v/>
      </c>
      <c r="F186" s="84"/>
      <c r="G186" s="99" t="str">
        <f t="shared" si="13"/>
        <v/>
      </c>
      <c r="H186" s="83"/>
      <c r="I186" s="83"/>
      <c r="J186" s="87"/>
      <c r="K186" s="89"/>
      <c r="L186" s="90"/>
      <c r="M186" s="90"/>
      <c r="N186" s="85"/>
      <c r="O186" s="87"/>
      <c r="P186" s="87"/>
      <c r="Q186" s="85"/>
      <c r="R186" s="86" t="str">
        <f t="shared" si="14"/>
        <v/>
      </c>
      <c r="S186" s="85"/>
      <c r="T186" s="86" t="str">
        <f t="shared" si="15"/>
        <v/>
      </c>
      <c r="U186" s="85"/>
      <c r="V186" s="86" t="str">
        <f t="shared" si="16"/>
        <v/>
      </c>
      <c r="W186" s="85"/>
      <c r="X186" s="87"/>
      <c r="Y186" s="87"/>
      <c r="Z186" s="91"/>
      <c r="AA186" s="91" t="s">
        <v>250</v>
      </c>
      <c r="AB186" s="91"/>
      <c r="AC186" s="91"/>
      <c r="AD186" s="91"/>
      <c r="AE186" s="91"/>
      <c r="AF186" s="92"/>
      <c r="AG186" s="93"/>
      <c r="AH186" s="87"/>
      <c r="AI186" s="93"/>
      <c r="AJ186" s="93"/>
      <c r="AK186" s="93"/>
      <c r="AL186" s="87"/>
      <c r="AM186" s="93"/>
      <c r="AN186" s="93"/>
      <c r="AO186" s="87"/>
      <c r="AP186" s="87"/>
      <c r="AQ186" s="93"/>
      <c r="AR186" s="93"/>
      <c r="AS186" s="93"/>
      <c r="AT186" s="93"/>
      <c r="AU186" s="93"/>
      <c r="AV186" s="93"/>
      <c r="AW186" s="91" t="s">
        <v>250</v>
      </c>
      <c r="AX186" s="93"/>
      <c r="AY186" s="93"/>
      <c r="AZ186" s="91" t="s">
        <v>250</v>
      </c>
      <c r="BA186" s="93"/>
      <c r="BB186" s="91" t="s">
        <v>250</v>
      </c>
      <c r="BC186" s="91" t="s">
        <v>250</v>
      </c>
      <c r="BD186" s="93"/>
      <c r="BE186" s="93"/>
      <c r="BF186" s="91" t="s">
        <v>87</v>
      </c>
      <c r="BG186" s="93"/>
      <c r="BH186" s="91" t="s">
        <v>456</v>
      </c>
      <c r="BI186" s="93"/>
      <c r="BJ186" s="93"/>
      <c r="BK186" s="93"/>
      <c r="BL186" s="92"/>
      <c r="BM186" s="92"/>
      <c r="BN186" s="86" t="str">
        <f t="shared" si="18"/>
        <v/>
      </c>
      <c r="BO186" s="88"/>
      <c r="BP186" s="94"/>
      <c r="BQ186" s="95"/>
      <c r="BR186" s="95"/>
      <c r="BS186" s="96"/>
      <c r="BT186" s="96"/>
      <c r="BU186" s="96"/>
      <c r="BV186" s="97"/>
    </row>
    <row r="187" spans="1:74" s="45" customFormat="1" ht="27" customHeight="1" thickTop="1" thickBot="1" x14ac:dyDescent="0.25">
      <c r="A187" s="81"/>
      <c r="B187" s="304" t="str">
        <f>IF(C187="","",(VLOOKUP(C187,Lookups!$B$4:$C$2561,2,FALSE)))</f>
        <v/>
      </c>
      <c r="C187" s="366"/>
      <c r="D187" s="84"/>
      <c r="E187" s="84" t="str">
        <f t="shared" si="17"/>
        <v/>
      </c>
      <c r="F187" s="84"/>
      <c r="G187" s="99" t="str">
        <f t="shared" si="13"/>
        <v/>
      </c>
      <c r="H187" s="83"/>
      <c r="I187" s="83"/>
      <c r="J187" s="87"/>
      <c r="K187" s="89"/>
      <c r="L187" s="90"/>
      <c r="M187" s="90"/>
      <c r="N187" s="85"/>
      <c r="O187" s="87"/>
      <c r="P187" s="87"/>
      <c r="Q187" s="85"/>
      <c r="R187" s="86" t="str">
        <f t="shared" si="14"/>
        <v/>
      </c>
      <c r="S187" s="85"/>
      <c r="T187" s="86" t="str">
        <f t="shared" si="15"/>
        <v/>
      </c>
      <c r="U187" s="85"/>
      <c r="V187" s="86" t="str">
        <f t="shared" si="16"/>
        <v/>
      </c>
      <c r="W187" s="85"/>
      <c r="X187" s="87"/>
      <c r="Y187" s="87"/>
      <c r="Z187" s="91"/>
      <c r="AA187" s="91" t="s">
        <v>250</v>
      </c>
      <c r="AB187" s="91"/>
      <c r="AC187" s="91"/>
      <c r="AD187" s="91"/>
      <c r="AE187" s="91"/>
      <c r="AF187" s="92"/>
      <c r="AG187" s="93"/>
      <c r="AH187" s="87"/>
      <c r="AI187" s="93"/>
      <c r="AJ187" s="93"/>
      <c r="AK187" s="93"/>
      <c r="AL187" s="87"/>
      <c r="AM187" s="93"/>
      <c r="AN187" s="93"/>
      <c r="AO187" s="87"/>
      <c r="AP187" s="87"/>
      <c r="AQ187" s="93"/>
      <c r="AR187" s="93"/>
      <c r="AS187" s="93"/>
      <c r="AT187" s="93"/>
      <c r="AU187" s="93"/>
      <c r="AV187" s="93"/>
      <c r="AW187" s="91" t="s">
        <v>250</v>
      </c>
      <c r="AX187" s="93"/>
      <c r="AY187" s="93"/>
      <c r="AZ187" s="91" t="s">
        <v>250</v>
      </c>
      <c r="BA187" s="93"/>
      <c r="BB187" s="91" t="s">
        <v>250</v>
      </c>
      <c r="BC187" s="91" t="s">
        <v>250</v>
      </c>
      <c r="BD187" s="93"/>
      <c r="BE187" s="93"/>
      <c r="BF187" s="91" t="s">
        <v>87</v>
      </c>
      <c r="BG187" s="93"/>
      <c r="BH187" s="91" t="s">
        <v>456</v>
      </c>
      <c r="BI187" s="93"/>
      <c r="BJ187" s="93"/>
      <c r="BK187" s="93"/>
      <c r="BL187" s="92"/>
      <c r="BM187" s="92"/>
      <c r="BN187" s="86" t="str">
        <f t="shared" si="18"/>
        <v/>
      </c>
      <c r="BO187" s="88"/>
      <c r="BP187" s="94"/>
      <c r="BQ187" s="95"/>
      <c r="BR187" s="95"/>
      <c r="BS187" s="96"/>
      <c r="BT187" s="96"/>
      <c r="BU187" s="96"/>
      <c r="BV187" s="97"/>
    </row>
    <row r="188" spans="1:74" s="45" customFormat="1" ht="27" customHeight="1" thickTop="1" thickBot="1" x14ac:dyDescent="0.25">
      <c r="A188" s="81"/>
      <c r="B188" s="304" t="str">
        <f>IF(C188="","",(VLOOKUP(C188,Lookups!$B$4:$C$2561,2,FALSE)))</f>
        <v/>
      </c>
      <c r="C188" s="366"/>
      <c r="D188" s="84"/>
      <c r="E188" s="84" t="str">
        <f t="shared" si="17"/>
        <v/>
      </c>
      <c r="F188" s="84"/>
      <c r="G188" s="99" t="str">
        <f t="shared" si="13"/>
        <v/>
      </c>
      <c r="H188" s="83"/>
      <c r="I188" s="83"/>
      <c r="J188" s="87"/>
      <c r="K188" s="89"/>
      <c r="L188" s="90"/>
      <c r="M188" s="90"/>
      <c r="N188" s="85"/>
      <c r="O188" s="87"/>
      <c r="P188" s="87"/>
      <c r="Q188" s="85"/>
      <c r="R188" s="86" t="str">
        <f t="shared" si="14"/>
        <v/>
      </c>
      <c r="S188" s="85"/>
      <c r="T188" s="86" t="str">
        <f t="shared" si="15"/>
        <v/>
      </c>
      <c r="U188" s="85"/>
      <c r="V188" s="86" t="str">
        <f t="shared" si="16"/>
        <v/>
      </c>
      <c r="W188" s="85"/>
      <c r="X188" s="87"/>
      <c r="Y188" s="87"/>
      <c r="Z188" s="91"/>
      <c r="AA188" s="91" t="s">
        <v>250</v>
      </c>
      <c r="AB188" s="91"/>
      <c r="AC188" s="91"/>
      <c r="AD188" s="91"/>
      <c r="AE188" s="91"/>
      <c r="AF188" s="92"/>
      <c r="AG188" s="93"/>
      <c r="AH188" s="87"/>
      <c r="AI188" s="93"/>
      <c r="AJ188" s="93"/>
      <c r="AK188" s="93"/>
      <c r="AL188" s="87"/>
      <c r="AM188" s="93"/>
      <c r="AN188" s="93"/>
      <c r="AO188" s="87"/>
      <c r="AP188" s="87"/>
      <c r="AQ188" s="93"/>
      <c r="AR188" s="93"/>
      <c r="AS188" s="93"/>
      <c r="AT188" s="93"/>
      <c r="AU188" s="93"/>
      <c r="AV188" s="93"/>
      <c r="AW188" s="91" t="s">
        <v>250</v>
      </c>
      <c r="AX188" s="93"/>
      <c r="AY188" s="93"/>
      <c r="AZ188" s="91" t="s">
        <v>250</v>
      </c>
      <c r="BA188" s="93"/>
      <c r="BB188" s="91" t="s">
        <v>250</v>
      </c>
      <c r="BC188" s="91" t="s">
        <v>250</v>
      </c>
      <c r="BD188" s="93"/>
      <c r="BE188" s="93"/>
      <c r="BF188" s="91" t="s">
        <v>87</v>
      </c>
      <c r="BG188" s="93"/>
      <c r="BH188" s="91" t="s">
        <v>456</v>
      </c>
      <c r="BI188" s="93"/>
      <c r="BJ188" s="93"/>
      <c r="BK188" s="93"/>
      <c r="BL188" s="92"/>
      <c r="BM188" s="92"/>
      <c r="BN188" s="86" t="str">
        <f t="shared" si="18"/>
        <v/>
      </c>
      <c r="BO188" s="88"/>
      <c r="BP188" s="94"/>
      <c r="BQ188" s="95"/>
      <c r="BR188" s="95"/>
      <c r="BS188" s="96"/>
      <c r="BT188" s="96"/>
      <c r="BU188" s="96"/>
      <c r="BV188" s="97"/>
    </row>
    <row r="189" spans="1:74" s="45" customFormat="1" ht="27" customHeight="1" thickTop="1" thickBot="1" x14ac:dyDescent="0.25">
      <c r="A189" s="81"/>
      <c r="B189" s="304" t="str">
        <f>IF(C189="","",(VLOOKUP(C189,Lookups!$B$4:$C$2561,2,FALSE)))</f>
        <v/>
      </c>
      <c r="C189" s="366"/>
      <c r="D189" s="84"/>
      <c r="E189" s="84" t="str">
        <f t="shared" si="17"/>
        <v/>
      </c>
      <c r="F189" s="84"/>
      <c r="G189" s="99" t="str">
        <f t="shared" si="13"/>
        <v/>
      </c>
      <c r="H189" s="83"/>
      <c r="I189" s="83"/>
      <c r="J189" s="87"/>
      <c r="K189" s="89"/>
      <c r="L189" s="90"/>
      <c r="M189" s="90"/>
      <c r="N189" s="85"/>
      <c r="O189" s="87"/>
      <c r="P189" s="87"/>
      <c r="Q189" s="85"/>
      <c r="R189" s="86" t="str">
        <f t="shared" si="14"/>
        <v/>
      </c>
      <c r="S189" s="85"/>
      <c r="T189" s="86" t="str">
        <f t="shared" si="15"/>
        <v/>
      </c>
      <c r="U189" s="85"/>
      <c r="V189" s="86" t="str">
        <f t="shared" si="16"/>
        <v/>
      </c>
      <c r="W189" s="85"/>
      <c r="X189" s="87"/>
      <c r="Y189" s="87"/>
      <c r="Z189" s="91"/>
      <c r="AA189" s="91" t="s">
        <v>250</v>
      </c>
      <c r="AB189" s="91"/>
      <c r="AC189" s="91"/>
      <c r="AD189" s="91"/>
      <c r="AE189" s="91"/>
      <c r="AF189" s="92"/>
      <c r="AG189" s="93"/>
      <c r="AH189" s="87"/>
      <c r="AI189" s="93"/>
      <c r="AJ189" s="93"/>
      <c r="AK189" s="93"/>
      <c r="AL189" s="87"/>
      <c r="AM189" s="93"/>
      <c r="AN189" s="93"/>
      <c r="AO189" s="87"/>
      <c r="AP189" s="87"/>
      <c r="AQ189" s="93"/>
      <c r="AR189" s="93"/>
      <c r="AS189" s="93"/>
      <c r="AT189" s="93"/>
      <c r="AU189" s="93"/>
      <c r="AV189" s="93"/>
      <c r="AW189" s="91" t="s">
        <v>250</v>
      </c>
      <c r="AX189" s="93"/>
      <c r="AY189" s="93"/>
      <c r="AZ189" s="91" t="s">
        <v>250</v>
      </c>
      <c r="BA189" s="93"/>
      <c r="BB189" s="91" t="s">
        <v>250</v>
      </c>
      <c r="BC189" s="91" t="s">
        <v>250</v>
      </c>
      <c r="BD189" s="93"/>
      <c r="BE189" s="93"/>
      <c r="BF189" s="91" t="s">
        <v>87</v>
      </c>
      <c r="BG189" s="93"/>
      <c r="BH189" s="91" t="s">
        <v>456</v>
      </c>
      <c r="BI189" s="93"/>
      <c r="BJ189" s="93"/>
      <c r="BK189" s="93"/>
      <c r="BL189" s="92"/>
      <c r="BM189" s="92"/>
      <c r="BN189" s="86" t="str">
        <f t="shared" si="18"/>
        <v/>
      </c>
      <c r="BO189" s="88"/>
      <c r="BP189" s="94"/>
      <c r="BQ189" s="95"/>
      <c r="BR189" s="95"/>
      <c r="BS189" s="96"/>
      <c r="BT189" s="96"/>
      <c r="BU189" s="96"/>
      <c r="BV189" s="97"/>
    </row>
    <row r="190" spans="1:74" s="45" customFormat="1" ht="27" customHeight="1" thickTop="1" thickBot="1" x14ac:dyDescent="0.25">
      <c r="A190" s="81"/>
      <c r="B190" s="304" t="str">
        <f>IF(C190="","",(VLOOKUP(C190,Lookups!$B$4:$C$2561,2,FALSE)))</f>
        <v/>
      </c>
      <c r="C190" s="366"/>
      <c r="D190" s="84"/>
      <c r="E190" s="84" t="str">
        <f t="shared" si="17"/>
        <v/>
      </c>
      <c r="F190" s="84"/>
      <c r="G190" s="99" t="str">
        <f t="shared" si="13"/>
        <v/>
      </c>
      <c r="H190" s="83"/>
      <c r="I190" s="83"/>
      <c r="J190" s="87"/>
      <c r="K190" s="89"/>
      <c r="L190" s="90"/>
      <c r="M190" s="90"/>
      <c r="N190" s="85"/>
      <c r="O190" s="87"/>
      <c r="P190" s="87"/>
      <c r="Q190" s="85"/>
      <c r="R190" s="86" t="str">
        <f t="shared" si="14"/>
        <v/>
      </c>
      <c r="S190" s="85"/>
      <c r="T190" s="86" t="str">
        <f t="shared" si="15"/>
        <v/>
      </c>
      <c r="U190" s="85"/>
      <c r="V190" s="86" t="str">
        <f t="shared" si="16"/>
        <v/>
      </c>
      <c r="W190" s="85"/>
      <c r="X190" s="87"/>
      <c r="Y190" s="87"/>
      <c r="Z190" s="91"/>
      <c r="AA190" s="91" t="s">
        <v>250</v>
      </c>
      <c r="AB190" s="91"/>
      <c r="AC190" s="91"/>
      <c r="AD190" s="91"/>
      <c r="AE190" s="91"/>
      <c r="AF190" s="92"/>
      <c r="AG190" s="93"/>
      <c r="AH190" s="87"/>
      <c r="AI190" s="93"/>
      <c r="AJ190" s="93"/>
      <c r="AK190" s="93"/>
      <c r="AL190" s="87"/>
      <c r="AM190" s="93"/>
      <c r="AN190" s="93"/>
      <c r="AO190" s="87"/>
      <c r="AP190" s="87"/>
      <c r="AQ190" s="93"/>
      <c r="AR190" s="93"/>
      <c r="AS190" s="93"/>
      <c r="AT190" s="93"/>
      <c r="AU190" s="93"/>
      <c r="AV190" s="93"/>
      <c r="AW190" s="91" t="s">
        <v>250</v>
      </c>
      <c r="AX190" s="93"/>
      <c r="AY190" s="93"/>
      <c r="AZ190" s="91" t="s">
        <v>250</v>
      </c>
      <c r="BA190" s="93"/>
      <c r="BB190" s="91" t="s">
        <v>250</v>
      </c>
      <c r="BC190" s="91" t="s">
        <v>250</v>
      </c>
      <c r="BD190" s="93"/>
      <c r="BE190" s="93"/>
      <c r="BF190" s="91" t="s">
        <v>87</v>
      </c>
      <c r="BG190" s="93"/>
      <c r="BH190" s="91" t="s">
        <v>456</v>
      </c>
      <c r="BI190" s="93"/>
      <c r="BJ190" s="93"/>
      <c r="BK190" s="93"/>
      <c r="BL190" s="92"/>
      <c r="BM190" s="92"/>
      <c r="BN190" s="86" t="str">
        <f t="shared" si="18"/>
        <v/>
      </c>
      <c r="BO190" s="88"/>
      <c r="BP190" s="94"/>
      <c r="BQ190" s="95"/>
      <c r="BR190" s="95"/>
      <c r="BS190" s="96"/>
      <c r="BT190" s="96"/>
      <c r="BU190" s="96"/>
      <c r="BV190" s="97"/>
    </row>
    <row r="191" spans="1:74" s="45" customFormat="1" ht="27" customHeight="1" thickTop="1" thickBot="1" x14ac:dyDescent="0.25">
      <c r="A191" s="81"/>
      <c r="B191" s="304" t="str">
        <f>IF(C191="","",(VLOOKUP(C191,Lookups!$B$4:$C$2561,2,FALSE)))</f>
        <v/>
      </c>
      <c r="C191" s="366"/>
      <c r="D191" s="84"/>
      <c r="E191" s="84" t="str">
        <f t="shared" si="17"/>
        <v/>
      </c>
      <c r="F191" s="84"/>
      <c r="G191" s="99" t="str">
        <f t="shared" si="13"/>
        <v/>
      </c>
      <c r="H191" s="83"/>
      <c r="I191" s="83"/>
      <c r="J191" s="87"/>
      <c r="K191" s="89"/>
      <c r="L191" s="90"/>
      <c r="M191" s="90"/>
      <c r="N191" s="85"/>
      <c r="O191" s="87"/>
      <c r="P191" s="87"/>
      <c r="Q191" s="85"/>
      <c r="R191" s="86" t="str">
        <f t="shared" si="14"/>
        <v/>
      </c>
      <c r="S191" s="85"/>
      <c r="T191" s="86" t="str">
        <f t="shared" si="15"/>
        <v/>
      </c>
      <c r="U191" s="85"/>
      <c r="V191" s="86" t="str">
        <f t="shared" si="16"/>
        <v/>
      </c>
      <c r="W191" s="85"/>
      <c r="X191" s="87"/>
      <c r="Y191" s="87"/>
      <c r="Z191" s="91"/>
      <c r="AA191" s="91" t="s">
        <v>250</v>
      </c>
      <c r="AB191" s="91"/>
      <c r="AC191" s="91"/>
      <c r="AD191" s="91"/>
      <c r="AE191" s="91"/>
      <c r="AF191" s="92"/>
      <c r="AG191" s="93"/>
      <c r="AH191" s="87"/>
      <c r="AI191" s="93"/>
      <c r="AJ191" s="93"/>
      <c r="AK191" s="93"/>
      <c r="AL191" s="87"/>
      <c r="AM191" s="93"/>
      <c r="AN191" s="93"/>
      <c r="AO191" s="87"/>
      <c r="AP191" s="87"/>
      <c r="AQ191" s="93"/>
      <c r="AR191" s="93"/>
      <c r="AS191" s="93"/>
      <c r="AT191" s="93"/>
      <c r="AU191" s="93"/>
      <c r="AV191" s="93"/>
      <c r="AW191" s="91" t="s">
        <v>250</v>
      </c>
      <c r="AX191" s="93"/>
      <c r="AY191" s="93"/>
      <c r="AZ191" s="91" t="s">
        <v>250</v>
      </c>
      <c r="BA191" s="93"/>
      <c r="BB191" s="91" t="s">
        <v>250</v>
      </c>
      <c r="BC191" s="91" t="s">
        <v>250</v>
      </c>
      <c r="BD191" s="93"/>
      <c r="BE191" s="93"/>
      <c r="BF191" s="91" t="s">
        <v>87</v>
      </c>
      <c r="BG191" s="93"/>
      <c r="BH191" s="91" t="s">
        <v>456</v>
      </c>
      <c r="BI191" s="93"/>
      <c r="BJ191" s="93"/>
      <c r="BK191" s="93"/>
      <c r="BL191" s="92"/>
      <c r="BM191" s="92"/>
      <c r="BN191" s="86" t="str">
        <f t="shared" si="18"/>
        <v/>
      </c>
      <c r="BO191" s="88"/>
      <c r="BP191" s="94"/>
      <c r="BQ191" s="95"/>
      <c r="BR191" s="95"/>
      <c r="BS191" s="96"/>
      <c r="BT191" s="96"/>
      <c r="BU191" s="96"/>
      <c r="BV191" s="97"/>
    </row>
    <row r="192" spans="1:74" s="45" customFormat="1" ht="27" customHeight="1" thickTop="1" thickBot="1" x14ac:dyDescent="0.25">
      <c r="A192" s="81"/>
      <c r="B192" s="304" t="str">
        <f>IF(C192="","",(VLOOKUP(C192,Lookups!$B$4:$C$2561,2,FALSE)))</f>
        <v/>
      </c>
      <c r="C192" s="366"/>
      <c r="D192" s="84"/>
      <c r="E192" s="84" t="str">
        <f t="shared" si="17"/>
        <v/>
      </c>
      <c r="F192" s="84"/>
      <c r="G192" s="99" t="str">
        <f t="shared" si="13"/>
        <v/>
      </c>
      <c r="H192" s="83"/>
      <c r="I192" s="83"/>
      <c r="J192" s="87"/>
      <c r="K192" s="89"/>
      <c r="L192" s="90"/>
      <c r="M192" s="90"/>
      <c r="N192" s="85"/>
      <c r="O192" s="87"/>
      <c r="P192" s="87"/>
      <c r="Q192" s="85"/>
      <c r="R192" s="86" t="str">
        <f t="shared" si="14"/>
        <v/>
      </c>
      <c r="S192" s="85"/>
      <c r="T192" s="86" t="str">
        <f t="shared" si="15"/>
        <v/>
      </c>
      <c r="U192" s="85"/>
      <c r="V192" s="86" t="str">
        <f t="shared" si="16"/>
        <v/>
      </c>
      <c r="W192" s="85"/>
      <c r="X192" s="87"/>
      <c r="Y192" s="87"/>
      <c r="Z192" s="91"/>
      <c r="AA192" s="91" t="s">
        <v>250</v>
      </c>
      <c r="AB192" s="91"/>
      <c r="AC192" s="91"/>
      <c r="AD192" s="91"/>
      <c r="AE192" s="91"/>
      <c r="AF192" s="92"/>
      <c r="AG192" s="93"/>
      <c r="AH192" s="87"/>
      <c r="AI192" s="93"/>
      <c r="AJ192" s="93"/>
      <c r="AK192" s="93"/>
      <c r="AL192" s="87"/>
      <c r="AM192" s="93"/>
      <c r="AN192" s="93"/>
      <c r="AO192" s="87"/>
      <c r="AP192" s="87"/>
      <c r="AQ192" s="93"/>
      <c r="AR192" s="93"/>
      <c r="AS192" s="93"/>
      <c r="AT192" s="93"/>
      <c r="AU192" s="93"/>
      <c r="AV192" s="93"/>
      <c r="AW192" s="91" t="s">
        <v>250</v>
      </c>
      <c r="AX192" s="93"/>
      <c r="AY192" s="93"/>
      <c r="AZ192" s="91" t="s">
        <v>250</v>
      </c>
      <c r="BA192" s="93"/>
      <c r="BB192" s="91" t="s">
        <v>250</v>
      </c>
      <c r="BC192" s="91" t="s">
        <v>250</v>
      </c>
      <c r="BD192" s="93"/>
      <c r="BE192" s="93"/>
      <c r="BF192" s="91" t="s">
        <v>87</v>
      </c>
      <c r="BG192" s="93"/>
      <c r="BH192" s="91" t="s">
        <v>456</v>
      </c>
      <c r="BI192" s="93"/>
      <c r="BJ192" s="93"/>
      <c r="BK192" s="93"/>
      <c r="BL192" s="92"/>
      <c r="BM192" s="92"/>
      <c r="BN192" s="86" t="str">
        <f t="shared" si="18"/>
        <v/>
      </c>
      <c r="BO192" s="88"/>
      <c r="BP192" s="94"/>
      <c r="BQ192" s="95"/>
      <c r="BR192" s="95"/>
      <c r="BS192" s="96"/>
      <c r="BT192" s="96"/>
      <c r="BU192" s="96"/>
      <c r="BV192" s="97"/>
    </row>
    <row r="193" spans="1:74" s="45" customFormat="1" ht="27" customHeight="1" thickTop="1" thickBot="1" x14ac:dyDescent="0.25">
      <c r="A193" s="81"/>
      <c r="B193" s="304" t="str">
        <f>IF(C193="","",(VLOOKUP(C193,Lookups!$B$4:$C$2561,2,FALSE)))</f>
        <v/>
      </c>
      <c r="C193" s="366"/>
      <c r="D193" s="84"/>
      <c r="E193" s="84" t="str">
        <f t="shared" si="17"/>
        <v/>
      </c>
      <c r="F193" s="84"/>
      <c r="G193" s="99" t="str">
        <f t="shared" si="13"/>
        <v/>
      </c>
      <c r="H193" s="83"/>
      <c r="I193" s="83"/>
      <c r="J193" s="87"/>
      <c r="K193" s="89"/>
      <c r="L193" s="90"/>
      <c r="M193" s="90"/>
      <c r="N193" s="85"/>
      <c r="O193" s="87"/>
      <c r="P193" s="87"/>
      <c r="Q193" s="85"/>
      <c r="R193" s="86" t="str">
        <f t="shared" si="14"/>
        <v/>
      </c>
      <c r="S193" s="85"/>
      <c r="T193" s="86" t="str">
        <f t="shared" si="15"/>
        <v/>
      </c>
      <c r="U193" s="85"/>
      <c r="V193" s="86" t="str">
        <f t="shared" si="16"/>
        <v/>
      </c>
      <c r="W193" s="85"/>
      <c r="X193" s="87"/>
      <c r="Y193" s="87"/>
      <c r="Z193" s="91"/>
      <c r="AA193" s="91" t="s">
        <v>250</v>
      </c>
      <c r="AB193" s="91"/>
      <c r="AC193" s="91"/>
      <c r="AD193" s="91"/>
      <c r="AE193" s="91"/>
      <c r="AF193" s="92"/>
      <c r="AG193" s="93"/>
      <c r="AH193" s="87"/>
      <c r="AI193" s="93"/>
      <c r="AJ193" s="93"/>
      <c r="AK193" s="93"/>
      <c r="AL193" s="87"/>
      <c r="AM193" s="93"/>
      <c r="AN193" s="93"/>
      <c r="AO193" s="87"/>
      <c r="AP193" s="87"/>
      <c r="AQ193" s="93"/>
      <c r="AR193" s="93"/>
      <c r="AS193" s="93"/>
      <c r="AT193" s="93"/>
      <c r="AU193" s="93"/>
      <c r="AV193" s="93"/>
      <c r="AW193" s="91" t="s">
        <v>250</v>
      </c>
      <c r="AX193" s="93"/>
      <c r="AY193" s="93"/>
      <c r="AZ193" s="91" t="s">
        <v>250</v>
      </c>
      <c r="BA193" s="93"/>
      <c r="BB193" s="91" t="s">
        <v>250</v>
      </c>
      <c r="BC193" s="91" t="s">
        <v>250</v>
      </c>
      <c r="BD193" s="93"/>
      <c r="BE193" s="93"/>
      <c r="BF193" s="91" t="s">
        <v>87</v>
      </c>
      <c r="BG193" s="93"/>
      <c r="BH193" s="91" t="s">
        <v>456</v>
      </c>
      <c r="BI193" s="93"/>
      <c r="BJ193" s="93"/>
      <c r="BK193" s="93"/>
      <c r="BL193" s="92"/>
      <c r="BM193" s="92"/>
      <c r="BN193" s="86" t="str">
        <f t="shared" si="18"/>
        <v/>
      </c>
      <c r="BO193" s="88"/>
      <c r="BP193" s="94"/>
      <c r="BQ193" s="95"/>
      <c r="BR193" s="95"/>
      <c r="BS193" s="96"/>
      <c r="BT193" s="96"/>
      <c r="BU193" s="96"/>
      <c r="BV193" s="97"/>
    </row>
    <row r="194" spans="1:74" s="45" customFormat="1" ht="27" customHeight="1" thickTop="1" thickBot="1" x14ac:dyDescent="0.25">
      <c r="A194" s="81"/>
      <c r="B194" s="304" t="str">
        <f>IF(C194="","",(VLOOKUP(C194,Lookups!$B$4:$C$2561,2,FALSE)))</f>
        <v/>
      </c>
      <c r="C194" s="366"/>
      <c r="D194" s="84"/>
      <c r="E194" s="84" t="str">
        <f t="shared" si="17"/>
        <v/>
      </c>
      <c r="F194" s="84"/>
      <c r="G194" s="99" t="str">
        <f t="shared" si="13"/>
        <v/>
      </c>
      <c r="H194" s="83"/>
      <c r="I194" s="83"/>
      <c r="J194" s="87"/>
      <c r="K194" s="89"/>
      <c r="L194" s="90"/>
      <c r="M194" s="90"/>
      <c r="N194" s="85"/>
      <c r="O194" s="87"/>
      <c r="P194" s="87"/>
      <c r="Q194" s="85"/>
      <c r="R194" s="86" t="str">
        <f t="shared" si="14"/>
        <v/>
      </c>
      <c r="S194" s="85"/>
      <c r="T194" s="86" t="str">
        <f t="shared" si="15"/>
        <v/>
      </c>
      <c r="U194" s="85"/>
      <c r="V194" s="86" t="str">
        <f t="shared" si="16"/>
        <v/>
      </c>
      <c r="W194" s="85"/>
      <c r="X194" s="87"/>
      <c r="Y194" s="87"/>
      <c r="Z194" s="91"/>
      <c r="AA194" s="91" t="s">
        <v>250</v>
      </c>
      <c r="AB194" s="91"/>
      <c r="AC194" s="91"/>
      <c r="AD194" s="91"/>
      <c r="AE194" s="91"/>
      <c r="AF194" s="92"/>
      <c r="AG194" s="93"/>
      <c r="AH194" s="87"/>
      <c r="AI194" s="93"/>
      <c r="AJ194" s="93"/>
      <c r="AK194" s="93"/>
      <c r="AL194" s="87"/>
      <c r="AM194" s="93"/>
      <c r="AN194" s="93"/>
      <c r="AO194" s="87"/>
      <c r="AP194" s="87"/>
      <c r="AQ194" s="93"/>
      <c r="AR194" s="93"/>
      <c r="AS194" s="93"/>
      <c r="AT194" s="93"/>
      <c r="AU194" s="93"/>
      <c r="AV194" s="93"/>
      <c r="AW194" s="91" t="s">
        <v>250</v>
      </c>
      <c r="AX194" s="93"/>
      <c r="AY194" s="93"/>
      <c r="AZ194" s="91" t="s">
        <v>250</v>
      </c>
      <c r="BA194" s="93"/>
      <c r="BB194" s="91" t="s">
        <v>250</v>
      </c>
      <c r="BC194" s="91" t="s">
        <v>250</v>
      </c>
      <c r="BD194" s="93"/>
      <c r="BE194" s="93"/>
      <c r="BF194" s="91" t="s">
        <v>87</v>
      </c>
      <c r="BG194" s="93"/>
      <c r="BH194" s="91" t="s">
        <v>456</v>
      </c>
      <c r="BI194" s="93"/>
      <c r="BJ194" s="93"/>
      <c r="BK194" s="93"/>
      <c r="BL194" s="92"/>
      <c r="BM194" s="92"/>
      <c r="BN194" s="86" t="str">
        <f t="shared" si="18"/>
        <v/>
      </c>
      <c r="BO194" s="88"/>
      <c r="BP194" s="94"/>
      <c r="BQ194" s="95"/>
      <c r="BR194" s="95"/>
      <c r="BS194" s="96"/>
      <c r="BT194" s="96"/>
      <c r="BU194" s="96"/>
      <c r="BV194" s="97"/>
    </row>
    <row r="195" spans="1:74" s="45" customFormat="1" ht="27" customHeight="1" thickTop="1" thickBot="1" x14ac:dyDescent="0.25">
      <c r="A195" s="81"/>
      <c r="B195" s="304" t="str">
        <f>IF(C195="","",(VLOOKUP(C195,Lookups!$B$4:$C$2561,2,FALSE)))</f>
        <v/>
      </c>
      <c r="C195" s="366"/>
      <c r="D195" s="84"/>
      <c r="E195" s="84" t="str">
        <f t="shared" si="17"/>
        <v/>
      </c>
      <c r="F195" s="84"/>
      <c r="G195" s="99" t="str">
        <f t="shared" si="13"/>
        <v/>
      </c>
      <c r="H195" s="83"/>
      <c r="I195" s="83"/>
      <c r="J195" s="87"/>
      <c r="K195" s="89"/>
      <c r="L195" s="90"/>
      <c r="M195" s="90"/>
      <c r="N195" s="85"/>
      <c r="O195" s="87"/>
      <c r="P195" s="87"/>
      <c r="Q195" s="85"/>
      <c r="R195" s="86" t="str">
        <f t="shared" si="14"/>
        <v/>
      </c>
      <c r="S195" s="85"/>
      <c r="T195" s="86" t="str">
        <f t="shared" si="15"/>
        <v/>
      </c>
      <c r="U195" s="85"/>
      <c r="V195" s="86" t="str">
        <f t="shared" si="16"/>
        <v/>
      </c>
      <c r="W195" s="85"/>
      <c r="X195" s="87"/>
      <c r="Y195" s="87"/>
      <c r="Z195" s="91"/>
      <c r="AA195" s="91" t="s">
        <v>250</v>
      </c>
      <c r="AB195" s="91"/>
      <c r="AC195" s="91"/>
      <c r="AD195" s="91"/>
      <c r="AE195" s="91"/>
      <c r="AF195" s="92"/>
      <c r="AG195" s="93"/>
      <c r="AH195" s="87"/>
      <c r="AI195" s="93"/>
      <c r="AJ195" s="93"/>
      <c r="AK195" s="93"/>
      <c r="AL195" s="87"/>
      <c r="AM195" s="93"/>
      <c r="AN195" s="93"/>
      <c r="AO195" s="87"/>
      <c r="AP195" s="87"/>
      <c r="AQ195" s="93"/>
      <c r="AR195" s="93"/>
      <c r="AS195" s="93"/>
      <c r="AT195" s="93"/>
      <c r="AU195" s="93"/>
      <c r="AV195" s="93"/>
      <c r="AW195" s="91" t="s">
        <v>250</v>
      </c>
      <c r="AX195" s="93"/>
      <c r="AY195" s="93"/>
      <c r="AZ195" s="91" t="s">
        <v>250</v>
      </c>
      <c r="BA195" s="93"/>
      <c r="BB195" s="91" t="s">
        <v>250</v>
      </c>
      <c r="BC195" s="91" t="s">
        <v>250</v>
      </c>
      <c r="BD195" s="93"/>
      <c r="BE195" s="93"/>
      <c r="BF195" s="91" t="s">
        <v>87</v>
      </c>
      <c r="BG195" s="93"/>
      <c r="BH195" s="91" t="s">
        <v>456</v>
      </c>
      <c r="BI195" s="93"/>
      <c r="BJ195" s="93"/>
      <c r="BK195" s="93"/>
      <c r="BL195" s="92"/>
      <c r="BM195" s="92"/>
      <c r="BN195" s="86" t="str">
        <f t="shared" si="18"/>
        <v/>
      </c>
      <c r="BO195" s="88"/>
      <c r="BP195" s="94"/>
      <c r="BQ195" s="95"/>
      <c r="BR195" s="95"/>
      <c r="BS195" s="96"/>
      <c r="BT195" s="96"/>
      <c r="BU195" s="96"/>
      <c r="BV195" s="97"/>
    </row>
    <row r="196" spans="1:74" s="45" customFormat="1" ht="27" customHeight="1" thickTop="1" thickBot="1" x14ac:dyDescent="0.25">
      <c r="A196" s="81"/>
      <c r="B196" s="304" t="str">
        <f>IF(C196="","",(VLOOKUP(C196,Lookups!$B$4:$C$2561,2,FALSE)))</f>
        <v/>
      </c>
      <c r="C196" s="366"/>
      <c r="D196" s="84"/>
      <c r="E196" s="84" t="str">
        <f t="shared" si="17"/>
        <v/>
      </c>
      <c r="F196" s="84"/>
      <c r="G196" s="99" t="str">
        <f t="shared" si="13"/>
        <v/>
      </c>
      <c r="H196" s="83"/>
      <c r="I196" s="83"/>
      <c r="J196" s="87"/>
      <c r="K196" s="89"/>
      <c r="L196" s="90"/>
      <c r="M196" s="90"/>
      <c r="N196" s="85"/>
      <c r="O196" s="87"/>
      <c r="P196" s="87"/>
      <c r="Q196" s="85"/>
      <c r="R196" s="86" t="str">
        <f t="shared" si="14"/>
        <v/>
      </c>
      <c r="S196" s="85"/>
      <c r="T196" s="86" t="str">
        <f t="shared" si="15"/>
        <v/>
      </c>
      <c r="U196" s="85"/>
      <c r="V196" s="86" t="str">
        <f t="shared" si="16"/>
        <v/>
      </c>
      <c r="W196" s="85"/>
      <c r="X196" s="87"/>
      <c r="Y196" s="87"/>
      <c r="Z196" s="91"/>
      <c r="AA196" s="91" t="s">
        <v>250</v>
      </c>
      <c r="AB196" s="91"/>
      <c r="AC196" s="91"/>
      <c r="AD196" s="91"/>
      <c r="AE196" s="91"/>
      <c r="AF196" s="92"/>
      <c r="AG196" s="93"/>
      <c r="AH196" s="87"/>
      <c r="AI196" s="93"/>
      <c r="AJ196" s="93"/>
      <c r="AK196" s="93"/>
      <c r="AL196" s="87"/>
      <c r="AM196" s="93"/>
      <c r="AN196" s="93"/>
      <c r="AO196" s="87"/>
      <c r="AP196" s="87"/>
      <c r="AQ196" s="93"/>
      <c r="AR196" s="93"/>
      <c r="AS196" s="93"/>
      <c r="AT196" s="93"/>
      <c r="AU196" s="93"/>
      <c r="AV196" s="93"/>
      <c r="AW196" s="91" t="s">
        <v>250</v>
      </c>
      <c r="AX196" s="93"/>
      <c r="AY196" s="93"/>
      <c r="AZ196" s="91" t="s">
        <v>250</v>
      </c>
      <c r="BA196" s="93"/>
      <c r="BB196" s="91" t="s">
        <v>250</v>
      </c>
      <c r="BC196" s="91" t="s">
        <v>250</v>
      </c>
      <c r="BD196" s="93"/>
      <c r="BE196" s="93"/>
      <c r="BF196" s="91" t="s">
        <v>87</v>
      </c>
      <c r="BG196" s="93"/>
      <c r="BH196" s="91" t="s">
        <v>456</v>
      </c>
      <c r="BI196" s="93"/>
      <c r="BJ196" s="93"/>
      <c r="BK196" s="93"/>
      <c r="BL196" s="92"/>
      <c r="BM196" s="92"/>
      <c r="BN196" s="86" t="str">
        <f t="shared" si="18"/>
        <v/>
      </c>
      <c r="BO196" s="88"/>
      <c r="BP196" s="94"/>
      <c r="BQ196" s="95"/>
      <c r="BR196" s="95"/>
      <c r="BS196" s="96"/>
      <c r="BT196" s="96"/>
      <c r="BU196" s="96"/>
      <c r="BV196" s="97"/>
    </row>
    <row r="197" spans="1:74" s="45" customFormat="1" ht="27" customHeight="1" thickTop="1" thickBot="1" x14ac:dyDescent="0.25">
      <c r="A197" s="81"/>
      <c r="B197" s="304" t="str">
        <f>IF(C197="","",(VLOOKUP(C197,Lookups!$B$4:$C$2561,2,FALSE)))</f>
        <v/>
      </c>
      <c r="C197" s="366"/>
      <c r="D197" s="84"/>
      <c r="E197" s="84" t="str">
        <f t="shared" si="17"/>
        <v/>
      </c>
      <c r="F197" s="84"/>
      <c r="G197" s="99" t="str">
        <f t="shared" si="13"/>
        <v/>
      </c>
      <c r="H197" s="83"/>
      <c r="I197" s="83"/>
      <c r="J197" s="87"/>
      <c r="K197" s="89"/>
      <c r="L197" s="90"/>
      <c r="M197" s="90"/>
      <c r="N197" s="85"/>
      <c r="O197" s="87"/>
      <c r="P197" s="87"/>
      <c r="Q197" s="85"/>
      <c r="R197" s="86" t="str">
        <f t="shared" si="14"/>
        <v/>
      </c>
      <c r="S197" s="85"/>
      <c r="T197" s="86" t="str">
        <f t="shared" si="15"/>
        <v/>
      </c>
      <c r="U197" s="85"/>
      <c r="V197" s="86" t="str">
        <f t="shared" si="16"/>
        <v/>
      </c>
      <c r="W197" s="85"/>
      <c r="X197" s="87"/>
      <c r="Y197" s="87"/>
      <c r="Z197" s="91"/>
      <c r="AA197" s="91" t="s">
        <v>250</v>
      </c>
      <c r="AB197" s="91"/>
      <c r="AC197" s="91"/>
      <c r="AD197" s="91"/>
      <c r="AE197" s="91"/>
      <c r="AF197" s="92"/>
      <c r="AG197" s="93"/>
      <c r="AH197" s="87"/>
      <c r="AI197" s="93"/>
      <c r="AJ197" s="93"/>
      <c r="AK197" s="93"/>
      <c r="AL197" s="87"/>
      <c r="AM197" s="93"/>
      <c r="AN197" s="93"/>
      <c r="AO197" s="87"/>
      <c r="AP197" s="87"/>
      <c r="AQ197" s="93"/>
      <c r="AR197" s="93"/>
      <c r="AS197" s="93"/>
      <c r="AT197" s="93"/>
      <c r="AU197" s="93"/>
      <c r="AV197" s="93"/>
      <c r="AW197" s="91" t="s">
        <v>250</v>
      </c>
      <c r="AX197" s="93"/>
      <c r="AY197" s="93"/>
      <c r="AZ197" s="91" t="s">
        <v>250</v>
      </c>
      <c r="BA197" s="93"/>
      <c r="BB197" s="91" t="s">
        <v>250</v>
      </c>
      <c r="BC197" s="91" t="s">
        <v>250</v>
      </c>
      <c r="BD197" s="93"/>
      <c r="BE197" s="93"/>
      <c r="BF197" s="91" t="s">
        <v>87</v>
      </c>
      <c r="BG197" s="93"/>
      <c r="BH197" s="91" t="s">
        <v>456</v>
      </c>
      <c r="BI197" s="93"/>
      <c r="BJ197" s="93"/>
      <c r="BK197" s="93"/>
      <c r="BL197" s="92"/>
      <c r="BM197" s="92"/>
      <c r="BN197" s="86" t="str">
        <f t="shared" si="18"/>
        <v/>
      </c>
      <c r="BO197" s="88"/>
      <c r="BP197" s="94"/>
      <c r="BQ197" s="95"/>
      <c r="BR197" s="95"/>
      <c r="BS197" s="96"/>
      <c r="BT197" s="96"/>
      <c r="BU197" s="96"/>
      <c r="BV197" s="97"/>
    </row>
    <row r="198" spans="1:74" s="45" customFormat="1" ht="27" customHeight="1" thickTop="1" thickBot="1" x14ac:dyDescent="0.25">
      <c r="A198" s="81"/>
      <c r="B198" s="304" t="str">
        <f>IF(C198="","",(VLOOKUP(C198,Lookups!$B$4:$C$2561,2,FALSE)))</f>
        <v/>
      </c>
      <c r="C198" s="366"/>
      <c r="D198" s="84"/>
      <c r="E198" s="84" t="str">
        <f t="shared" si="17"/>
        <v/>
      </c>
      <c r="F198" s="84"/>
      <c r="G198" s="99" t="str">
        <f t="shared" ref="G198:G261" si="19">IF(F198="","",(VLOOKUP(F198,DrainTypeDesc,2,FALSE)))</f>
        <v/>
      </c>
      <c r="H198" s="83"/>
      <c r="I198" s="83"/>
      <c r="J198" s="87"/>
      <c r="K198" s="89"/>
      <c r="L198" s="90"/>
      <c r="M198" s="90"/>
      <c r="N198" s="85"/>
      <c r="O198" s="87"/>
      <c r="P198" s="87"/>
      <c r="Q198" s="85"/>
      <c r="R198" s="86" t="str">
        <f t="shared" ref="R198:R261" si="20">IF(Q198="","",(VLOOKUP(Q198,DrainMaterialDesc,2,FALSE)))</f>
        <v/>
      </c>
      <c r="S198" s="85"/>
      <c r="T198" s="86" t="str">
        <f t="shared" ref="T198:T261" si="21">IF(S198="","",(VLOOKUP(S198,DrainEntryDesc,2,FALSE)))</f>
        <v/>
      </c>
      <c r="U198" s="85"/>
      <c r="V198" s="86" t="str">
        <f t="shared" ref="V198:V261" si="22">IF(U198="","",(VLOOKUP(U198,DrainEntryDesc,2,FALSE)))</f>
        <v/>
      </c>
      <c r="W198" s="85"/>
      <c r="X198" s="87"/>
      <c r="Y198" s="87"/>
      <c r="Z198" s="91"/>
      <c r="AA198" s="91" t="s">
        <v>250</v>
      </c>
      <c r="AB198" s="91"/>
      <c r="AC198" s="91"/>
      <c r="AD198" s="91"/>
      <c r="AE198" s="91"/>
      <c r="AF198" s="92"/>
      <c r="AG198" s="93"/>
      <c r="AH198" s="87"/>
      <c r="AI198" s="93"/>
      <c r="AJ198" s="93"/>
      <c r="AK198" s="93"/>
      <c r="AL198" s="87"/>
      <c r="AM198" s="93"/>
      <c r="AN198" s="93"/>
      <c r="AO198" s="87"/>
      <c r="AP198" s="87"/>
      <c r="AQ198" s="93"/>
      <c r="AR198" s="93"/>
      <c r="AS198" s="93"/>
      <c r="AT198" s="93"/>
      <c r="AU198" s="93"/>
      <c r="AV198" s="93"/>
      <c r="AW198" s="91" t="s">
        <v>250</v>
      </c>
      <c r="AX198" s="93"/>
      <c r="AY198" s="93"/>
      <c r="AZ198" s="91" t="s">
        <v>250</v>
      </c>
      <c r="BA198" s="93"/>
      <c r="BB198" s="91" t="s">
        <v>250</v>
      </c>
      <c r="BC198" s="91" t="s">
        <v>250</v>
      </c>
      <c r="BD198" s="93"/>
      <c r="BE198" s="93"/>
      <c r="BF198" s="91" t="s">
        <v>87</v>
      </c>
      <c r="BG198" s="93"/>
      <c r="BH198" s="91" t="s">
        <v>456</v>
      </c>
      <c r="BI198" s="93"/>
      <c r="BJ198" s="93"/>
      <c r="BK198" s="93"/>
      <c r="BL198" s="92"/>
      <c r="BM198" s="92"/>
      <c r="BN198" s="86" t="str">
        <f t="shared" si="18"/>
        <v/>
      </c>
      <c r="BO198" s="88"/>
      <c r="BP198" s="94"/>
      <c r="BQ198" s="95"/>
      <c r="BR198" s="95"/>
      <c r="BS198" s="96"/>
      <c r="BT198" s="96"/>
      <c r="BU198" s="96"/>
      <c r="BV198" s="97"/>
    </row>
    <row r="199" spans="1:74" s="45" customFormat="1" ht="27" customHeight="1" thickTop="1" thickBot="1" x14ac:dyDescent="0.25">
      <c r="A199" s="81"/>
      <c r="B199" s="304" t="str">
        <f>IF(C199="","",(VLOOKUP(C199,Lookups!$B$4:$C$2561,2,FALSE)))</f>
        <v/>
      </c>
      <c r="C199" s="366"/>
      <c r="D199" s="84"/>
      <c r="E199" s="84" t="str">
        <f t="shared" ref="E199:E262" si="23">IF(A199="add",0,"")</f>
        <v/>
      </c>
      <c r="F199" s="84"/>
      <c r="G199" s="99" t="str">
        <f t="shared" si="19"/>
        <v/>
      </c>
      <c r="H199" s="83"/>
      <c r="I199" s="83"/>
      <c r="J199" s="87"/>
      <c r="K199" s="89"/>
      <c r="L199" s="90"/>
      <c r="M199" s="90"/>
      <c r="N199" s="85"/>
      <c r="O199" s="87"/>
      <c r="P199" s="87"/>
      <c r="Q199" s="85"/>
      <c r="R199" s="86" t="str">
        <f t="shared" si="20"/>
        <v/>
      </c>
      <c r="S199" s="85"/>
      <c r="T199" s="86" t="str">
        <f t="shared" si="21"/>
        <v/>
      </c>
      <c r="U199" s="85"/>
      <c r="V199" s="86" t="str">
        <f t="shared" si="22"/>
        <v/>
      </c>
      <c r="W199" s="85"/>
      <c r="X199" s="87"/>
      <c r="Y199" s="87"/>
      <c r="Z199" s="91"/>
      <c r="AA199" s="91" t="s">
        <v>250</v>
      </c>
      <c r="AB199" s="91"/>
      <c r="AC199" s="91"/>
      <c r="AD199" s="91"/>
      <c r="AE199" s="91"/>
      <c r="AF199" s="92"/>
      <c r="AG199" s="93"/>
      <c r="AH199" s="87"/>
      <c r="AI199" s="93"/>
      <c r="AJ199" s="93"/>
      <c r="AK199" s="93"/>
      <c r="AL199" s="87"/>
      <c r="AM199" s="93"/>
      <c r="AN199" s="93"/>
      <c r="AO199" s="87"/>
      <c r="AP199" s="87"/>
      <c r="AQ199" s="93"/>
      <c r="AR199" s="93"/>
      <c r="AS199" s="93"/>
      <c r="AT199" s="93"/>
      <c r="AU199" s="93"/>
      <c r="AV199" s="93"/>
      <c r="AW199" s="91" t="s">
        <v>250</v>
      </c>
      <c r="AX199" s="93"/>
      <c r="AY199" s="93"/>
      <c r="AZ199" s="91" t="s">
        <v>250</v>
      </c>
      <c r="BA199" s="93"/>
      <c r="BB199" s="91" t="s">
        <v>250</v>
      </c>
      <c r="BC199" s="91" t="s">
        <v>250</v>
      </c>
      <c r="BD199" s="93"/>
      <c r="BE199" s="93"/>
      <c r="BF199" s="91" t="s">
        <v>87</v>
      </c>
      <c r="BG199" s="93"/>
      <c r="BH199" s="91" t="s">
        <v>456</v>
      </c>
      <c r="BI199" s="93"/>
      <c r="BJ199" s="93"/>
      <c r="BK199" s="93"/>
      <c r="BL199" s="92"/>
      <c r="BM199" s="92"/>
      <c r="BN199" s="86" t="str">
        <f t="shared" ref="BN199:BN262" si="24">IF(AP199="","",(VLOOKUP(AP199,FlowDesc,2,FALSE)))</f>
        <v/>
      </c>
      <c r="BO199" s="88"/>
      <c r="BP199" s="94"/>
      <c r="BQ199" s="95"/>
      <c r="BR199" s="95"/>
      <c r="BS199" s="96"/>
      <c r="BT199" s="96"/>
      <c r="BU199" s="96"/>
      <c r="BV199" s="97"/>
    </row>
    <row r="200" spans="1:74" s="45" customFormat="1" ht="27" customHeight="1" thickTop="1" thickBot="1" x14ac:dyDescent="0.25">
      <c r="A200" s="81"/>
      <c r="B200" s="304" t="str">
        <f>IF(C200="","",(VLOOKUP(C200,Lookups!$B$4:$C$2561,2,FALSE)))</f>
        <v/>
      </c>
      <c r="C200" s="366"/>
      <c r="D200" s="84"/>
      <c r="E200" s="84" t="str">
        <f t="shared" si="23"/>
        <v/>
      </c>
      <c r="F200" s="84"/>
      <c r="G200" s="99" t="str">
        <f t="shared" si="19"/>
        <v/>
      </c>
      <c r="H200" s="83"/>
      <c r="I200" s="83"/>
      <c r="J200" s="87"/>
      <c r="K200" s="89"/>
      <c r="L200" s="90"/>
      <c r="M200" s="90"/>
      <c r="N200" s="85"/>
      <c r="O200" s="87"/>
      <c r="P200" s="87"/>
      <c r="Q200" s="85"/>
      <c r="R200" s="86" t="str">
        <f t="shared" si="20"/>
        <v/>
      </c>
      <c r="S200" s="85"/>
      <c r="T200" s="86" t="str">
        <f t="shared" si="21"/>
        <v/>
      </c>
      <c r="U200" s="85"/>
      <c r="V200" s="86" t="str">
        <f t="shared" si="22"/>
        <v/>
      </c>
      <c r="W200" s="85"/>
      <c r="X200" s="87"/>
      <c r="Y200" s="87"/>
      <c r="Z200" s="91"/>
      <c r="AA200" s="91" t="s">
        <v>250</v>
      </c>
      <c r="AB200" s="91"/>
      <c r="AC200" s="91"/>
      <c r="AD200" s="91"/>
      <c r="AE200" s="91"/>
      <c r="AF200" s="92"/>
      <c r="AG200" s="93"/>
      <c r="AH200" s="87"/>
      <c r="AI200" s="93"/>
      <c r="AJ200" s="93"/>
      <c r="AK200" s="93"/>
      <c r="AL200" s="87"/>
      <c r="AM200" s="93"/>
      <c r="AN200" s="93"/>
      <c r="AO200" s="87"/>
      <c r="AP200" s="87"/>
      <c r="AQ200" s="93"/>
      <c r="AR200" s="93"/>
      <c r="AS200" s="93"/>
      <c r="AT200" s="93"/>
      <c r="AU200" s="93"/>
      <c r="AV200" s="93"/>
      <c r="AW200" s="91" t="s">
        <v>250</v>
      </c>
      <c r="AX200" s="93"/>
      <c r="AY200" s="93"/>
      <c r="AZ200" s="91" t="s">
        <v>250</v>
      </c>
      <c r="BA200" s="93"/>
      <c r="BB200" s="91" t="s">
        <v>250</v>
      </c>
      <c r="BC200" s="91" t="s">
        <v>250</v>
      </c>
      <c r="BD200" s="93"/>
      <c r="BE200" s="93"/>
      <c r="BF200" s="91" t="s">
        <v>87</v>
      </c>
      <c r="BG200" s="93"/>
      <c r="BH200" s="91" t="s">
        <v>456</v>
      </c>
      <c r="BI200" s="93"/>
      <c r="BJ200" s="93"/>
      <c r="BK200" s="93"/>
      <c r="BL200" s="92"/>
      <c r="BM200" s="92"/>
      <c r="BN200" s="86" t="str">
        <f t="shared" si="24"/>
        <v/>
      </c>
      <c r="BO200" s="88"/>
      <c r="BP200" s="94"/>
      <c r="BQ200" s="95"/>
      <c r="BR200" s="95"/>
      <c r="BS200" s="96"/>
      <c r="BT200" s="96"/>
      <c r="BU200" s="96"/>
      <c r="BV200" s="97"/>
    </row>
    <row r="201" spans="1:74" s="45" customFormat="1" ht="27" customHeight="1" thickTop="1" thickBot="1" x14ac:dyDescent="0.25">
      <c r="A201" s="81"/>
      <c r="B201" s="304" t="str">
        <f>IF(C201="","",(VLOOKUP(C201,Lookups!$B$4:$C$2561,2,FALSE)))</f>
        <v/>
      </c>
      <c r="C201" s="366"/>
      <c r="D201" s="84"/>
      <c r="E201" s="84" t="str">
        <f t="shared" si="23"/>
        <v/>
      </c>
      <c r="F201" s="84"/>
      <c r="G201" s="99" t="str">
        <f t="shared" si="19"/>
        <v/>
      </c>
      <c r="H201" s="83"/>
      <c r="I201" s="83"/>
      <c r="J201" s="87"/>
      <c r="K201" s="89"/>
      <c r="L201" s="90"/>
      <c r="M201" s="90"/>
      <c r="N201" s="85"/>
      <c r="O201" s="87"/>
      <c r="P201" s="87"/>
      <c r="Q201" s="85"/>
      <c r="R201" s="86" t="str">
        <f t="shared" si="20"/>
        <v/>
      </c>
      <c r="S201" s="85"/>
      <c r="T201" s="86" t="str">
        <f t="shared" si="21"/>
        <v/>
      </c>
      <c r="U201" s="85"/>
      <c r="V201" s="86" t="str">
        <f t="shared" si="22"/>
        <v/>
      </c>
      <c r="W201" s="85"/>
      <c r="X201" s="87"/>
      <c r="Y201" s="87"/>
      <c r="Z201" s="91"/>
      <c r="AA201" s="91" t="s">
        <v>250</v>
      </c>
      <c r="AB201" s="91"/>
      <c r="AC201" s="91"/>
      <c r="AD201" s="91"/>
      <c r="AE201" s="91"/>
      <c r="AF201" s="92"/>
      <c r="AG201" s="93"/>
      <c r="AH201" s="87"/>
      <c r="AI201" s="93"/>
      <c r="AJ201" s="93"/>
      <c r="AK201" s="93"/>
      <c r="AL201" s="87"/>
      <c r="AM201" s="93"/>
      <c r="AN201" s="93"/>
      <c r="AO201" s="87"/>
      <c r="AP201" s="87"/>
      <c r="AQ201" s="93"/>
      <c r="AR201" s="93"/>
      <c r="AS201" s="93"/>
      <c r="AT201" s="93"/>
      <c r="AU201" s="93"/>
      <c r="AV201" s="93"/>
      <c r="AW201" s="91" t="s">
        <v>250</v>
      </c>
      <c r="AX201" s="93"/>
      <c r="AY201" s="93"/>
      <c r="AZ201" s="91" t="s">
        <v>250</v>
      </c>
      <c r="BA201" s="93"/>
      <c r="BB201" s="91" t="s">
        <v>250</v>
      </c>
      <c r="BC201" s="91" t="s">
        <v>250</v>
      </c>
      <c r="BD201" s="93"/>
      <c r="BE201" s="93"/>
      <c r="BF201" s="91" t="s">
        <v>87</v>
      </c>
      <c r="BG201" s="93"/>
      <c r="BH201" s="91" t="s">
        <v>456</v>
      </c>
      <c r="BI201" s="93"/>
      <c r="BJ201" s="93"/>
      <c r="BK201" s="93"/>
      <c r="BL201" s="92"/>
      <c r="BM201" s="92"/>
      <c r="BN201" s="86" t="str">
        <f t="shared" si="24"/>
        <v/>
      </c>
      <c r="BO201" s="88"/>
      <c r="BP201" s="94"/>
      <c r="BQ201" s="95"/>
      <c r="BR201" s="95"/>
      <c r="BS201" s="96"/>
      <c r="BT201" s="96"/>
      <c r="BU201" s="96"/>
      <c r="BV201" s="97"/>
    </row>
    <row r="202" spans="1:74" s="45" customFormat="1" ht="27" customHeight="1" thickTop="1" thickBot="1" x14ac:dyDescent="0.25">
      <c r="A202" s="81"/>
      <c r="B202" s="304" t="str">
        <f>IF(C202="","",(VLOOKUP(C202,Lookups!$B$4:$C$2561,2,FALSE)))</f>
        <v/>
      </c>
      <c r="C202" s="366"/>
      <c r="D202" s="84"/>
      <c r="E202" s="84" t="str">
        <f t="shared" si="23"/>
        <v/>
      </c>
      <c r="F202" s="84"/>
      <c r="G202" s="99" t="str">
        <f t="shared" si="19"/>
        <v/>
      </c>
      <c r="H202" s="83"/>
      <c r="I202" s="83"/>
      <c r="J202" s="87"/>
      <c r="K202" s="89"/>
      <c r="L202" s="90"/>
      <c r="M202" s="90"/>
      <c r="N202" s="85"/>
      <c r="O202" s="87"/>
      <c r="P202" s="87"/>
      <c r="Q202" s="85"/>
      <c r="R202" s="86" t="str">
        <f t="shared" si="20"/>
        <v/>
      </c>
      <c r="S202" s="85"/>
      <c r="T202" s="86" t="str">
        <f t="shared" si="21"/>
        <v/>
      </c>
      <c r="U202" s="85"/>
      <c r="V202" s="86" t="str">
        <f t="shared" si="22"/>
        <v/>
      </c>
      <c r="W202" s="85"/>
      <c r="X202" s="87"/>
      <c r="Y202" s="87"/>
      <c r="Z202" s="91"/>
      <c r="AA202" s="91" t="s">
        <v>250</v>
      </c>
      <c r="AB202" s="91"/>
      <c r="AC202" s="91"/>
      <c r="AD202" s="91"/>
      <c r="AE202" s="91"/>
      <c r="AF202" s="92"/>
      <c r="AG202" s="93"/>
      <c r="AH202" s="87"/>
      <c r="AI202" s="93"/>
      <c r="AJ202" s="93"/>
      <c r="AK202" s="93"/>
      <c r="AL202" s="87"/>
      <c r="AM202" s="93"/>
      <c r="AN202" s="93"/>
      <c r="AO202" s="87"/>
      <c r="AP202" s="87"/>
      <c r="AQ202" s="93"/>
      <c r="AR202" s="93"/>
      <c r="AS202" s="93"/>
      <c r="AT202" s="93"/>
      <c r="AU202" s="93"/>
      <c r="AV202" s="93"/>
      <c r="AW202" s="91" t="s">
        <v>250</v>
      </c>
      <c r="AX202" s="93"/>
      <c r="AY202" s="93"/>
      <c r="AZ202" s="91" t="s">
        <v>250</v>
      </c>
      <c r="BA202" s="93"/>
      <c r="BB202" s="91" t="s">
        <v>250</v>
      </c>
      <c r="BC202" s="91" t="s">
        <v>250</v>
      </c>
      <c r="BD202" s="93"/>
      <c r="BE202" s="93"/>
      <c r="BF202" s="91" t="s">
        <v>87</v>
      </c>
      <c r="BG202" s="93"/>
      <c r="BH202" s="91" t="s">
        <v>456</v>
      </c>
      <c r="BI202" s="93"/>
      <c r="BJ202" s="93"/>
      <c r="BK202" s="93"/>
      <c r="BL202" s="92"/>
      <c r="BM202" s="92"/>
      <c r="BN202" s="86" t="str">
        <f t="shared" si="24"/>
        <v/>
      </c>
      <c r="BO202" s="88"/>
      <c r="BP202" s="94"/>
      <c r="BQ202" s="95"/>
      <c r="BR202" s="95"/>
      <c r="BS202" s="96"/>
      <c r="BT202" s="96"/>
      <c r="BU202" s="96"/>
      <c r="BV202" s="97"/>
    </row>
    <row r="203" spans="1:74" s="45" customFormat="1" ht="27" customHeight="1" thickTop="1" thickBot="1" x14ac:dyDescent="0.25">
      <c r="A203" s="81"/>
      <c r="B203" s="304" t="str">
        <f>IF(C203="","",(VLOOKUP(C203,Lookups!$B$4:$C$2561,2,FALSE)))</f>
        <v/>
      </c>
      <c r="C203" s="366"/>
      <c r="D203" s="84"/>
      <c r="E203" s="84" t="str">
        <f t="shared" si="23"/>
        <v/>
      </c>
      <c r="F203" s="84"/>
      <c r="G203" s="99" t="str">
        <f t="shared" si="19"/>
        <v/>
      </c>
      <c r="H203" s="83"/>
      <c r="I203" s="83"/>
      <c r="J203" s="87"/>
      <c r="K203" s="89"/>
      <c r="L203" s="90"/>
      <c r="M203" s="90"/>
      <c r="N203" s="85"/>
      <c r="O203" s="87"/>
      <c r="P203" s="87"/>
      <c r="Q203" s="85"/>
      <c r="R203" s="86" t="str">
        <f t="shared" si="20"/>
        <v/>
      </c>
      <c r="S203" s="85"/>
      <c r="T203" s="86" t="str">
        <f t="shared" si="21"/>
        <v/>
      </c>
      <c r="U203" s="85"/>
      <c r="V203" s="86" t="str">
        <f t="shared" si="22"/>
        <v/>
      </c>
      <c r="W203" s="85"/>
      <c r="X203" s="87"/>
      <c r="Y203" s="87"/>
      <c r="Z203" s="91"/>
      <c r="AA203" s="91" t="s">
        <v>250</v>
      </c>
      <c r="AB203" s="91"/>
      <c r="AC203" s="91"/>
      <c r="AD203" s="91"/>
      <c r="AE203" s="91"/>
      <c r="AF203" s="92"/>
      <c r="AG203" s="93"/>
      <c r="AH203" s="87"/>
      <c r="AI203" s="93"/>
      <c r="AJ203" s="93"/>
      <c r="AK203" s="93"/>
      <c r="AL203" s="87"/>
      <c r="AM203" s="93"/>
      <c r="AN203" s="93"/>
      <c r="AO203" s="87"/>
      <c r="AP203" s="87"/>
      <c r="AQ203" s="93"/>
      <c r="AR203" s="93"/>
      <c r="AS203" s="93"/>
      <c r="AT203" s="93"/>
      <c r="AU203" s="93"/>
      <c r="AV203" s="93"/>
      <c r="AW203" s="91" t="s">
        <v>250</v>
      </c>
      <c r="AX203" s="93"/>
      <c r="AY203" s="93"/>
      <c r="AZ203" s="91" t="s">
        <v>250</v>
      </c>
      <c r="BA203" s="93"/>
      <c r="BB203" s="91" t="s">
        <v>250</v>
      </c>
      <c r="BC203" s="91" t="s">
        <v>250</v>
      </c>
      <c r="BD203" s="93"/>
      <c r="BE203" s="93"/>
      <c r="BF203" s="91" t="s">
        <v>87</v>
      </c>
      <c r="BG203" s="93"/>
      <c r="BH203" s="91" t="s">
        <v>456</v>
      </c>
      <c r="BI203" s="93"/>
      <c r="BJ203" s="93"/>
      <c r="BK203" s="93"/>
      <c r="BL203" s="92"/>
      <c r="BM203" s="92"/>
      <c r="BN203" s="86" t="str">
        <f t="shared" si="24"/>
        <v/>
      </c>
      <c r="BO203" s="88"/>
      <c r="BP203" s="94"/>
      <c r="BQ203" s="95"/>
      <c r="BR203" s="95"/>
      <c r="BS203" s="96"/>
      <c r="BT203" s="96"/>
      <c r="BU203" s="96"/>
      <c r="BV203" s="97"/>
    </row>
    <row r="204" spans="1:74" s="45" customFormat="1" ht="27" customHeight="1" thickTop="1" thickBot="1" x14ac:dyDescent="0.25">
      <c r="A204" s="81"/>
      <c r="B204" s="304" t="str">
        <f>IF(C204="","",(VLOOKUP(C204,Lookups!$B$4:$C$2561,2,FALSE)))</f>
        <v/>
      </c>
      <c r="C204" s="366"/>
      <c r="D204" s="84"/>
      <c r="E204" s="84" t="str">
        <f t="shared" si="23"/>
        <v/>
      </c>
      <c r="F204" s="84"/>
      <c r="G204" s="99" t="str">
        <f t="shared" si="19"/>
        <v/>
      </c>
      <c r="H204" s="83"/>
      <c r="I204" s="83"/>
      <c r="J204" s="87"/>
      <c r="K204" s="89"/>
      <c r="L204" s="90"/>
      <c r="M204" s="90"/>
      <c r="N204" s="85"/>
      <c r="O204" s="87"/>
      <c r="P204" s="87"/>
      <c r="Q204" s="85"/>
      <c r="R204" s="86" t="str">
        <f t="shared" si="20"/>
        <v/>
      </c>
      <c r="S204" s="85"/>
      <c r="T204" s="86" t="str">
        <f t="shared" si="21"/>
        <v/>
      </c>
      <c r="U204" s="85"/>
      <c r="V204" s="86" t="str">
        <f t="shared" si="22"/>
        <v/>
      </c>
      <c r="W204" s="85"/>
      <c r="X204" s="87"/>
      <c r="Y204" s="87"/>
      <c r="Z204" s="91"/>
      <c r="AA204" s="91" t="s">
        <v>250</v>
      </c>
      <c r="AB204" s="91"/>
      <c r="AC204" s="91"/>
      <c r="AD204" s="91"/>
      <c r="AE204" s="91"/>
      <c r="AF204" s="92"/>
      <c r="AG204" s="93"/>
      <c r="AH204" s="87"/>
      <c r="AI204" s="93"/>
      <c r="AJ204" s="93"/>
      <c r="AK204" s="93"/>
      <c r="AL204" s="87"/>
      <c r="AM204" s="93"/>
      <c r="AN204" s="93"/>
      <c r="AO204" s="87"/>
      <c r="AP204" s="87"/>
      <c r="AQ204" s="93"/>
      <c r="AR204" s="93"/>
      <c r="AS204" s="93"/>
      <c r="AT204" s="93"/>
      <c r="AU204" s="93"/>
      <c r="AV204" s="93"/>
      <c r="AW204" s="91" t="s">
        <v>250</v>
      </c>
      <c r="AX204" s="93"/>
      <c r="AY204" s="93"/>
      <c r="AZ204" s="91" t="s">
        <v>250</v>
      </c>
      <c r="BA204" s="93"/>
      <c r="BB204" s="91" t="s">
        <v>250</v>
      </c>
      <c r="BC204" s="91" t="s">
        <v>250</v>
      </c>
      <c r="BD204" s="93"/>
      <c r="BE204" s="93"/>
      <c r="BF204" s="91" t="s">
        <v>87</v>
      </c>
      <c r="BG204" s="93"/>
      <c r="BH204" s="91" t="s">
        <v>456</v>
      </c>
      <c r="BI204" s="93"/>
      <c r="BJ204" s="93"/>
      <c r="BK204" s="93"/>
      <c r="BL204" s="92"/>
      <c r="BM204" s="92"/>
      <c r="BN204" s="86" t="str">
        <f t="shared" si="24"/>
        <v/>
      </c>
      <c r="BO204" s="88"/>
      <c r="BP204" s="94"/>
      <c r="BQ204" s="95"/>
      <c r="BR204" s="95"/>
      <c r="BS204" s="96"/>
      <c r="BT204" s="96"/>
      <c r="BU204" s="96"/>
      <c r="BV204" s="97"/>
    </row>
    <row r="205" spans="1:74" s="45" customFormat="1" ht="27" customHeight="1" thickTop="1" thickBot="1" x14ac:dyDescent="0.25">
      <c r="A205" s="81"/>
      <c r="B205" s="304" t="str">
        <f>IF(C205="","",(VLOOKUP(C205,Lookups!$B$4:$C$2561,2,FALSE)))</f>
        <v/>
      </c>
      <c r="C205" s="366"/>
      <c r="D205" s="84"/>
      <c r="E205" s="84" t="str">
        <f t="shared" si="23"/>
        <v/>
      </c>
      <c r="F205" s="84"/>
      <c r="G205" s="99" t="str">
        <f t="shared" si="19"/>
        <v/>
      </c>
      <c r="H205" s="83"/>
      <c r="I205" s="83"/>
      <c r="J205" s="87"/>
      <c r="K205" s="89"/>
      <c r="L205" s="90"/>
      <c r="M205" s="90"/>
      <c r="N205" s="85"/>
      <c r="O205" s="87"/>
      <c r="P205" s="87"/>
      <c r="Q205" s="85"/>
      <c r="R205" s="86" t="str">
        <f t="shared" si="20"/>
        <v/>
      </c>
      <c r="S205" s="85"/>
      <c r="T205" s="86" t="str">
        <f t="shared" si="21"/>
        <v/>
      </c>
      <c r="U205" s="85"/>
      <c r="V205" s="86" t="str">
        <f t="shared" si="22"/>
        <v/>
      </c>
      <c r="W205" s="85"/>
      <c r="X205" s="87"/>
      <c r="Y205" s="87"/>
      <c r="Z205" s="91"/>
      <c r="AA205" s="91" t="s">
        <v>250</v>
      </c>
      <c r="AB205" s="91"/>
      <c r="AC205" s="91"/>
      <c r="AD205" s="91"/>
      <c r="AE205" s="91"/>
      <c r="AF205" s="92"/>
      <c r="AG205" s="93"/>
      <c r="AH205" s="87"/>
      <c r="AI205" s="93"/>
      <c r="AJ205" s="93"/>
      <c r="AK205" s="93"/>
      <c r="AL205" s="87"/>
      <c r="AM205" s="93"/>
      <c r="AN205" s="93"/>
      <c r="AO205" s="87"/>
      <c r="AP205" s="87"/>
      <c r="AQ205" s="93"/>
      <c r="AR205" s="93"/>
      <c r="AS205" s="93"/>
      <c r="AT205" s="93"/>
      <c r="AU205" s="93"/>
      <c r="AV205" s="93"/>
      <c r="AW205" s="91" t="s">
        <v>250</v>
      </c>
      <c r="AX205" s="93"/>
      <c r="AY205" s="93"/>
      <c r="AZ205" s="91" t="s">
        <v>250</v>
      </c>
      <c r="BA205" s="93"/>
      <c r="BB205" s="91" t="s">
        <v>250</v>
      </c>
      <c r="BC205" s="91" t="s">
        <v>250</v>
      </c>
      <c r="BD205" s="93"/>
      <c r="BE205" s="93"/>
      <c r="BF205" s="91" t="s">
        <v>87</v>
      </c>
      <c r="BG205" s="93"/>
      <c r="BH205" s="91" t="s">
        <v>456</v>
      </c>
      <c r="BI205" s="93"/>
      <c r="BJ205" s="93"/>
      <c r="BK205" s="93"/>
      <c r="BL205" s="92"/>
      <c r="BM205" s="92"/>
      <c r="BN205" s="86" t="str">
        <f t="shared" si="24"/>
        <v/>
      </c>
      <c r="BO205" s="88"/>
      <c r="BP205" s="94"/>
      <c r="BQ205" s="95"/>
      <c r="BR205" s="95"/>
      <c r="BS205" s="96"/>
      <c r="BT205" s="96"/>
      <c r="BU205" s="96"/>
      <c r="BV205" s="97"/>
    </row>
    <row r="206" spans="1:74" s="45" customFormat="1" ht="27" customHeight="1" thickTop="1" thickBot="1" x14ac:dyDescent="0.25">
      <c r="A206" s="81"/>
      <c r="B206" s="304" t="str">
        <f>IF(C206="","",(VLOOKUP(C206,Lookups!$B$4:$C$2561,2,FALSE)))</f>
        <v/>
      </c>
      <c r="C206" s="366"/>
      <c r="D206" s="84"/>
      <c r="E206" s="84" t="str">
        <f t="shared" si="23"/>
        <v/>
      </c>
      <c r="F206" s="84"/>
      <c r="G206" s="99" t="str">
        <f t="shared" si="19"/>
        <v/>
      </c>
      <c r="H206" s="83"/>
      <c r="I206" s="83"/>
      <c r="J206" s="87"/>
      <c r="K206" s="89"/>
      <c r="L206" s="90"/>
      <c r="M206" s="90"/>
      <c r="N206" s="85"/>
      <c r="O206" s="87"/>
      <c r="P206" s="87"/>
      <c r="Q206" s="85"/>
      <c r="R206" s="86" t="str">
        <f t="shared" si="20"/>
        <v/>
      </c>
      <c r="S206" s="85"/>
      <c r="T206" s="86" t="str">
        <f t="shared" si="21"/>
        <v/>
      </c>
      <c r="U206" s="85"/>
      <c r="V206" s="86" t="str">
        <f t="shared" si="22"/>
        <v/>
      </c>
      <c r="W206" s="85"/>
      <c r="X206" s="87"/>
      <c r="Y206" s="87"/>
      <c r="Z206" s="91"/>
      <c r="AA206" s="91" t="s">
        <v>250</v>
      </c>
      <c r="AB206" s="91"/>
      <c r="AC206" s="91"/>
      <c r="AD206" s="91"/>
      <c r="AE206" s="91"/>
      <c r="AF206" s="92"/>
      <c r="AG206" s="93"/>
      <c r="AH206" s="87"/>
      <c r="AI206" s="93"/>
      <c r="AJ206" s="93"/>
      <c r="AK206" s="93"/>
      <c r="AL206" s="87"/>
      <c r="AM206" s="93"/>
      <c r="AN206" s="93"/>
      <c r="AO206" s="87"/>
      <c r="AP206" s="87"/>
      <c r="AQ206" s="93"/>
      <c r="AR206" s="93"/>
      <c r="AS206" s="93"/>
      <c r="AT206" s="93"/>
      <c r="AU206" s="93"/>
      <c r="AV206" s="93"/>
      <c r="AW206" s="91" t="s">
        <v>250</v>
      </c>
      <c r="AX206" s="93"/>
      <c r="AY206" s="93"/>
      <c r="AZ206" s="91" t="s">
        <v>250</v>
      </c>
      <c r="BA206" s="93"/>
      <c r="BB206" s="91" t="s">
        <v>250</v>
      </c>
      <c r="BC206" s="91" t="s">
        <v>250</v>
      </c>
      <c r="BD206" s="93"/>
      <c r="BE206" s="93"/>
      <c r="BF206" s="91" t="s">
        <v>87</v>
      </c>
      <c r="BG206" s="93"/>
      <c r="BH206" s="91" t="s">
        <v>456</v>
      </c>
      <c r="BI206" s="93"/>
      <c r="BJ206" s="93"/>
      <c r="BK206" s="93"/>
      <c r="BL206" s="92"/>
      <c r="BM206" s="92"/>
      <c r="BN206" s="86" t="str">
        <f t="shared" si="24"/>
        <v/>
      </c>
      <c r="BO206" s="88"/>
      <c r="BP206" s="94"/>
      <c r="BQ206" s="95"/>
      <c r="BR206" s="95"/>
      <c r="BS206" s="96"/>
      <c r="BT206" s="96"/>
      <c r="BU206" s="96"/>
      <c r="BV206" s="97"/>
    </row>
    <row r="207" spans="1:74" s="45" customFormat="1" ht="27" customHeight="1" thickTop="1" thickBot="1" x14ac:dyDescent="0.25">
      <c r="A207" s="81"/>
      <c r="B207" s="304" t="str">
        <f>IF(C207="","",(VLOOKUP(C207,Lookups!$B$4:$C$2561,2,FALSE)))</f>
        <v/>
      </c>
      <c r="C207" s="366"/>
      <c r="D207" s="84"/>
      <c r="E207" s="84" t="str">
        <f t="shared" si="23"/>
        <v/>
      </c>
      <c r="F207" s="84"/>
      <c r="G207" s="99" t="str">
        <f t="shared" si="19"/>
        <v/>
      </c>
      <c r="H207" s="83"/>
      <c r="I207" s="83"/>
      <c r="J207" s="87"/>
      <c r="K207" s="89"/>
      <c r="L207" s="90"/>
      <c r="M207" s="90"/>
      <c r="N207" s="85"/>
      <c r="O207" s="87"/>
      <c r="P207" s="87"/>
      <c r="Q207" s="85"/>
      <c r="R207" s="86" t="str">
        <f t="shared" si="20"/>
        <v/>
      </c>
      <c r="S207" s="85"/>
      <c r="T207" s="86" t="str">
        <f t="shared" si="21"/>
        <v/>
      </c>
      <c r="U207" s="85"/>
      <c r="V207" s="86" t="str">
        <f t="shared" si="22"/>
        <v/>
      </c>
      <c r="W207" s="85"/>
      <c r="X207" s="87"/>
      <c r="Y207" s="87"/>
      <c r="Z207" s="91"/>
      <c r="AA207" s="91" t="s">
        <v>250</v>
      </c>
      <c r="AB207" s="91"/>
      <c r="AC207" s="91"/>
      <c r="AD207" s="91"/>
      <c r="AE207" s="91"/>
      <c r="AF207" s="92"/>
      <c r="AG207" s="93"/>
      <c r="AH207" s="87"/>
      <c r="AI207" s="93"/>
      <c r="AJ207" s="93"/>
      <c r="AK207" s="93"/>
      <c r="AL207" s="87"/>
      <c r="AM207" s="93"/>
      <c r="AN207" s="93"/>
      <c r="AO207" s="87"/>
      <c r="AP207" s="87"/>
      <c r="AQ207" s="93"/>
      <c r="AR207" s="93"/>
      <c r="AS207" s="93"/>
      <c r="AT207" s="93"/>
      <c r="AU207" s="93"/>
      <c r="AV207" s="93"/>
      <c r="AW207" s="91" t="s">
        <v>250</v>
      </c>
      <c r="AX207" s="93"/>
      <c r="AY207" s="93"/>
      <c r="AZ207" s="91" t="s">
        <v>250</v>
      </c>
      <c r="BA207" s="93"/>
      <c r="BB207" s="91" t="s">
        <v>250</v>
      </c>
      <c r="BC207" s="91" t="s">
        <v>250</v>
      </c>
      <c r="BD207" s="93"/>
      <c r="BE207" s="93"/>
      <c r="BF207" s="91" t="s">
        <v>87</v>
      </c>
      <c r="BG207" s="93"/>
      <c r="BH207" s="91" t="s">
        <v>456</v>
      </c>
      <c r="BI207" s="93"/>
      <c r="BJ207" s="93"/>
      <c r="BK207" s="93"/>
      <c r="BL207" s="92"/>
      <c r="BM207" s="92"/>
      <c r="BN207" s="86" t="str">
        <f t="shared" si="24"/>
        <v/>
      </c>
      <c r="BO207" s="88"/>
      <c r="BP207" s="94"/>
      <c r="BQ207" s="95"/>
      <c r="BR207" s="95"/>
      <c r="BS207" s="96"/>
      <c r="BT207" s="96"/>
      <c r="BU207" s="96"/>
      <c r="BV207" s="97"/>
    </row>
    <row r="208" spans="1:74" s="45" customFormat="1" ht="27" customHeight="1" thickTop="1" thickBot="1" x14ac:dyDescent="0.25">
      <c r="A208" s="81"/>
      <c r="B208" s="304" t="str">
        <f>IF(C208="","",(VLOOKUP(C208,Lookups!$B$4:$C$2561,2,FALSE)))</f>
        <v/>
      </c>
      <c r="C208" s="366"/>
      <c r="D208" s="84"/>
      <c r="E208" s="84" t="str">
        <f t="shared" si="23"/>
        <v/>
      </c>
      <c r="F208" s="84"/>
      <c r="G208" s="99" t="str">
        <f t="shared" si="19"/>
        <v/>
      </c>
      <c r="H208" s="83"/>
      <c r="I208" s="83"/>
      <c r="J208" s="87"/>
      <c r="K208" s="89"/>
      <c r="L208" s="90"/>
      <c r="M208" s="90"/>
      <c r="N208" s="85"/>
      <c r="O208" s="87"/>
      <c r="P208" s="87"/>
      <c r="Q208" s="85"/>
      <c r="R208" s="86" t="str">
        <f t="shared" si="20"/>
        <v/>
      </c>
      <c r="S208" s="85"/>
      <c r="T208" s="86" t="str">
        <f t="shared" si="21"/>
        <v/>
      </c>
      <c r="U208" s="85"/>
      <c r="V208" s="86" t="str">
        <f t="shared" si="22"/>
        <v/>
      </c>
      <c r="W208" s="85"/>
      <c r="X208" s="87"/>
      <c r="Y208" s="87"/>
      <c r="Z208" s="91"/>
      <c r="AA208" s="91" t="s">
        <v>250</v>
      </c>
      <c r="AB208" s="91"/>
      <c r="AC208" s="91"/>
      <c r="AD208" s="91"/>
      <c r="AE208" s="91"/>
      <c r="AF208" s="92"/>
      <c r="AG208" s="93"/>
      <c r="AH208" s="87"/>
      <c r="AI208" s="93"/>
      <c r="AJ208" s="93"/>
      <c r="AK208" s="93"/>
      <c r="AL208" s="87"/>
      <c r="AM208" s="93"/>
      <c r="AN208" s="93"/>
      <c r="AO208" s="87"/>
      <c r="AP208" s="87"/>
      <c r="AQ208" s="93"/>
      <c r="AR208" s="93"/>
      <c r="AS208" s="93"/>
      <c r="AT208" s="93"/>
      <c r="AU208" s="93"/>
      <c r="AV208" s="93"/>
      <c r="AW208" s="91" t="s">
        <v>250</v>
      </c>
      <c r="AX208" s="93"/>
      <c r="AY208" s="93"/>
      <c r="AZ208" s="91" t="s">
        <v>250</v>
      </c>
      <c r="BA208" s="93"/>
      <c r="BB208" s="91" t="s">
        <v>250</v>
      </c>
      <c r="BC208" s="91" t="s">
        <v>250</v>
      </c>
      <c r="BD208" s="93"/>
      <c r="BE208" s="93"/>
      <c r="BF208" s="91" t="s">
        <v>87</v>
      </c>
      <c r="BG208" s="93"/>
      <c r="BH208" s="91" t="s">
        <v>456</v>
      </c>
      <c r="BI208" s="93"/>
      <c r="BJ208" s="93"/>
      <c r="BK208" s="93"/>
      <c r="BL208" s="92"/>
      <c r="BM208" s="92"/>
      <c r="BN208" s="86" t="str">
        <f t="shared" si="24"/>
        <v/>
      </c>
      <c r="BO208" s="88"/>
      <c r="BP208" s="94"/>
      <c r="BQ208" s="95"/>
      <c r="BR208" s="95"/>
      <c r="BS208" s="96"/>
      <c r="BT208" s="96"/>
      <c r="BU208" s="96"/>
      <c r="BV208" s="97"/>
    </row>
    <row r="209" spans="1:74" s="45" customFormat="1" ht="27" customHeight="1" thickTop="1" thickBot="1" x14ac:dyDescent="0.25">
      <c r="A209" s="81"/>
      <c r="B209" s="304" t="str">
        <f>IF(C209="","",(VLOOKUP(C209,Lookups!$B$4:$C$2561,2,FALSE)))</f>
        <v/>
      </c>
      <c r="C209" s="366"/>
      <c r="D209" s="84"/>
      <c r="E209" s="84" t="str">
        <f t="shared" si="23"/>
        <v/>
      </c>
      <c r="F209" s="84"/>
      <c r="G209" s="99" t="str">
        <f t="shared" si="19"/>
        <v/>
      </c>
      <c r="H209" s="83"/>
      <c r="I209" s="83"/>
      <c r="J209" s="87"/>
      <c r="K209" s="89"/>
      <c r="L209" s="90"/>
      <c r="M209" s="90"/>
      <c r="N209" s="85"/>
      <c r="O209" s="87"/>
      <c r="P209" s="87"/>
      <c r="Q209" s="85"/>
      <c r="R209" s="86" t="str">
        <f t="shared" si="20"/>
        <v/>
      </c>
      <c r="S209" s="85"/>
      <c r="T209" s="86" t="str">
        <f t="shared" si="21"/>
        <v/>
      </c>
      <c r="U209" s="85"/>
      <c r="V209" s="86" t="str">
        <f t="shared" si="22"/>
        <v/>
      </c>
      <c r="W209" s="85"/>
      <c r="X209" s="87"/>
      <c r="Y209" s="87"/>
      <c r="Z209" s="91"/>
      <c r="AA209" s="91" t="s">
        <v>250</v>
      </c>
      <c r="AB209" s="91"/>
      <c r="AC209" s="91"/>
      <c r="AD209" s="91"/>
      <c r="AE209" s="91"/>
      <c r="AF209" s="92"/>
      <c r="AG209" s="93"/>
      <c r="AH209" s="87"/>
      <c r="AI209" s="93"/>
      <c r="AJ209" s="93"/>
      <c r="AK209" s="93"/>
      <c r="AL209" s="87"/>
      <c r="AM209" s="93"/>
      <c r="AN209" s="93"/>
      <c r="AO209" s="87"/>
      <c r="AP209" s="87"/>
      <c r="AQ209" s="93"/>
      <c r="AR209" s="93"/>
      <c r="AS209" s="93"/>
      <c r="AT209" s="93"/>
      <c r="AU209" s="93"/>
      <c r="AV209" s="93"/>
      <c r="AW209" s="91" t="s">
        <v>250</v>
      </c>
      <c r="AX209" s="93"/>
      <c r="AY209" s="93"/>
      <c r="AZ209" s="91" t="s">
        <v>250</v>
      </c>
      <c r="BA209" s="93"/>
      <c r="BB209" s="91" t="s">
        <v>250</v>
      </c>
      <c r="BC209" s="91" t="s">
        <v>250</v>
      </c>
      <c r="BD209" s="93"/>
      <c r="BE209" s="93"/>
      <c r="BF209" s="91" t="s">
        <v>87</v>
      </c>
      <c r="BG209" s="93"/>
      <c r="BH209" s="91" t="s">
        <v>456</v>
      </c>
      <c r="BI209" s="93"/>
      <c r="BJ209" s="93"/>
      <c r="BK209" s="93"/>
      <c r="BL209" s="92"/>
      <c r="BM209" s="92"/>
      <c r="BN209" s="86" t="str">
        <f t="shared" si="24"/>
        <v/>
      </c>
      <c r="BO209" s="88"/>
      <c r="BP209" s="94"/>
      <c r="BQ209" s="95"/>
      <c r="BR209" s="95"/>
      <c r="BS209" s="96"/>
      <c r="BT209" s="96"/>
      <c r="BU209" s="96"/>
      <c r="BV209" s="97"/>
    </row>
    <row r="210" spans="1:74" s="45" customFormat="1" ht="27" customHeight="1" thickTop="1" thickBot="1" x14ac:dyDescent="0.25">
      <c r="A210" s="81"/>
      <c r="B210" s="304" t="str">
        <f>IF(C210="","",(VLOOKUP(C210,Lookups!$B$4:$C$2561,2,FALSE)))</f>
        <v/>
      </c>
      <c r="C210" s="366"/>
      <c r="D210" s="84"/>
      <c r="E210" s="84" t="str">
        <f t="shared" si="23"/>
        <v/>
      </c>
      <c r="F210" s="84"/>
      <c r="G210" s="99" t="str">
        <f t="shared" si="19"/>
        <v/>
      </c>
      <c r="H210" s="83"/>
      <c r="I210" s="83"/>
      <c r="J210" s="87"/>
      <c r="K210" s="89"/>
      <c r="L210" s="90"/>
      <c r="M210" s="90"/>
      <c r="N210" s="85"/>
      <c r="O210" s="87"/>
      <c r="P210" s="87"/>
      <c r="Q210" s="85"/>
      <c r="R210" s="86" t="str">
        <f t="shared" si="20"/>
        <v/>
      </c>
      <c r="S210" s="85"/>
      <c r="T210" s="86" t="str">
        <f t="shared" si="21"/>
        <v/>
      </c>
      <c r="U210" s="85"/>
      <c r="V210" s="86" t="str">
        <f t="shared" si="22"/>
        <v/>
      </c>
      <c r="W210" s="85"/>
      <c r="X210" s="87"/>
      <c r="Y210" s="87"/>
      <c r="Z210" s="91"/>
      <c r="AA210" s="91" t="s">
        <v>250</v>
      </c>
      <c r="AB210" s="91"/>
      <c r="AC210" s="91"/>
      <c r="AD210" s="91"/>
      <c r="AE210" s="91"/>
      <c r="AF210" s="92"/>
      <c r="AG210" s="93"/>
      <c r="AH210" s="87"/>
      <c r="AI210" s="93"/>
      <c r="AJ210" s="93"/>
      <c r="AK210" s="93"/>
      <c r="AL210" s="87"/>
      <c r="AM210" s="93"/>
      <c r="AN210" s="93"/>
      <c r="AO210" s="87"/>
      <c r="AP210" s="87"/>
      <c r="AQ210" s="93"/>
      <c r="AR210" s="93"/>
      <c r="AS210" s="93"/>
      <c r="AT210" s="93"/>
      <c r="AU210" s="93"/>
      <c r="AV210" s="93"/>
      <c r="AW210" s="91" t="s">
        <v>250</v>
      </c>
      <c r="AX210" s="93"/>
      <c r="AY210" s="93"/>
      <c r="AZ210" s="91" t="s">
        <v>250</v>
      </c>
      <c r="BA210" s="93"/>
      <c r="BB210" s="91" t="s">
        <v>250</v>
      </c>
      <c r="BC210" s="91" t="s">
        <v>250</v>
      </c>
      <c r="BD210" s="93"/>
      <c r="BE210" s="93"/>
      <c r="BF210" s="91" t="s">
        <v>87</v>
      </c>
      <c r="BG210" s="93"/>
      <c r="BH210" s="91" t="s">
        <v>456</v>
      </c>
      <c r="BI210" s="93"/>
      <c r="BJ210" s="93"/>
      <c r="BK210" s="93"/>
      <c r="BL210" s="92"/>
      <c r="BM210" s="92"/>
      <c r="BN210" s="86" t="str">
        <f t="shared" si="24"/>
        <v/>
      </c>
      <c r="BO210" s="88"/>
      <c r="BP210" s="94"/>
      <c r="BQ210" s="95"/>
      <c r="BR210" s="95"/>
      <c r="BS210" s="96"/>
      <c r="BT210" s="96"/>
      <c r="BU210" s="96"/>
      <c r="BV210" s="97"/>
    </row>
    <row r="211" spans="1:74" s="45" customFormat="1" ht="27" customHeight="1" thickTop="1" thickBot="1" x14ac:dyDescent="0.25">
      <c r="A211" s="81"/>
      <c r="B211" s="304" t="str">
        <f>IF(C211="","",(VLOOKUP(C211,Lookups!$B$4:$C$2561,2,FALSE)))</f>
        <v/>
      </c>
      <c r="C211" s="366"/>
      <c r="D211" s="84"/>
      <c r="E211" s="84" t="str">
        <f t="shared" si="23"/>
        <v/>
      </c>
      <c r="F211" s="84"/>
      <c r="G211" s="99" t="str">
        <f t="shared" si="19"/>
        <v/>
      </c>
      <c r="H211" s="83"/>
      <c r="I211" s="83"/>
      <c r="J211" s="87"/>
      <c r="K211" s="89"/>
      <c r="L211" s="90"/>
      <c r="M211" s="90"/>
      <c r="N211" s="85"/>
      <c r="O211" s="87"/>
      <c r="P211" s="87"/>
      <c r="Q211" s="85"/>
      <c r="R211" s="86" t="str">
        <f t="shared" si="20"/>
        <v/>
      </c>
      <c r="S211" s="85"/>
      <c r="T211" s="86" t="str">
        <f t="shared" si="21"/>
        <v/>
      </c>
      <c r="U211" s="85"/>
      <c r="V211" s="86" t="str">
        <f t="shared" si="22"/>
        <v/>
      </c>
      <c r="W211" s="85"/>
      <c r="X211" s="87"/>
      <c r="Y211" s="87"/>
      <c r="Z211" s="91"/>
      <c r="AA211" s="91" t="s">
        <v>250</v>
      </c>
      <c r="AB211" s="91"/>
      <c r="AC211" s="91"/>
      <c r="AD211" s="91"/>
      <c r="AE211" s="91"/>
      <c r="AF211" s="92"/>
      <c r="AG211" s="93"/>
      <c r="AH211" s="87"/>
      <c r="AI211" s="93"/>
      <c r="AJ211" s="93"/>
      <c r="AK211" s="93"/>
      <c r="AL211" s="87"/>
      <c r="AM211" s="93"/>
      <c r="AN211" s="93"/>
      <c r="AO211" s="87"/>
      <c r="AP211" s="87"/>
      <c r="AQ211" s="93"/>
      <c r="AR211" s="93"/>
      <c r="AS211" s="93"/>
      <c r="AT211" s="93"/>
      <c r="AU211" s="93"/>
      <c r="AV211" s="93"/>
      <c r="AW211" s="91" t="s">
        <v>250</v>
      </c>
      <c r="AX211" s="93"/>
      <c r="AY211" s="93"/>
      <c r="AZ211" s="91" t="s">
        <v>250</v>
      </c>
      <c r="BA211" s="93"/>
      <c r="BB211" s="91" t="s">
        <v>250</v>
      </c>
      <c r="BC211" s="91" t="s">
        <v>250</v>
      </c>
      <c r="BD211" s="93"/>
      <c r="BE211" s="93"/>
      <c r="BF211" s="91" t="s">
        <v>87</v>
      </c>
      <c r="BG211" s="93"/>
      <c r="BH211" s="91" t="s">
        <v>456</v>
      </c>
      <c r="BI211" s="93"/>
      <c r="BJ211" s="93"/>
      <c r="BK211" s="93"/>
      <c r="BL211" s="92"/>
      <c r="BM211" s="92"/>
      <c r="BN211" s="86" t="str">
        <f t="shared" si="24"/>
        <v/>
      </c>
      <c r="BO211" s="88"/>
      <c r="BP211" s="94"/>
      <c r="BQ211" s="95"/>
      <c r="BR211" s="95"/>
      <c r="BS211" s="96"/>
      <c r="BT211" s="96"/>
      <c r="BU211" s="96"/>
      <c r="BV211" s="97"/>
    </row>
    <row r="212" spans="1:74" s="45" customFormat="1" ht="27" customHeight="1" thickTop="1" thickBot="1" x14ac:dyDescent="0.25">
      <c r="A212" s="81"/>
      <c r="B212" s="304" t="str">
        <f>IF(C212="","",(VLOOKUP(C212,Lookups!$B$4:$C$2561,2,FALSE)))</f>
        <v/>
      </c>
      <c r="C212" s="366"/>
      <c r="D212" s="84"/>
      <c r="E212" s="84" t="str">
        <f t="shared" si="23"/>
        <v/>
      </c>
      <c r="F212" s="84"/>
      <c r="G212" s="99" t="str">
        <f t="shared" si="19"/>
        <v/>
      </c>
      <c r="H212" s="83"/>
      <c r="I212" s="83"/>
      <c r="J212" s="87"/>
      <c r="K212" s="89"/>
      <c r="L212" s="90"/>
      <c r="M212" s="90"/>
      <c r="N212" s="85"/>
      <c r="O212" s="87"/>
      <c r="P212" s="87"/>
      <c r="Q212" s="85"/>
      <c r="R212" s="86" t="str">
        <f t="shared" si="20"/>
        <v/>
      </c>
      <c r="S212" s="85"/>
      <c r="T212" s="86" t="str">
        <f t="shared" si="21"/>
        <v/>
      </c>
      <c r="U212" s="85"/>
      <c r="V212" s="86" t="str">
        <f t="shared" si="22"/>
        <v/>
      </c>
      <c r="W212" s="85"/>
      <c r="X212" s="87"/>
      <c r="Y212" s="87"/>
      <c r="Z212" s="91"/>
      <c r="AA212" s="91" t="s">
        <v>250</v>
      </c>
      <c r="AB212" s="91"/>
      <c r="AC212" s="91"/>
      <c r="AD212" s="91"/>
      <c r="AE212" s="91"/>
      <c r="AF212" s="92"/>
      <c r="AG212" s="93"/>
      <c r="AH212" s="87"/>
      <c r="AI212" s="93"/>
      <c r="AJ212" s="93"/>
      <c r="AK212" s="93"/>
      <c r="AL212" s="87"/>
      <c r="AM212" s="93"/>
      <c r="AN212" s="93"/>
      <c r="AO212" s="87"/>
      <c r="AP212" s="87"/>
      <c r="AQ212" s="93"/>
      <c r="AR212" s="93"/>
      <c r="AS212" s="93"/>
      <c r="AT212" s="93"/>
      <c r="AU212" s="93"/>
      <c r="AV212" s="93"/>
      <c r="AW212" s="91" t="s">
        <v>250</v>
      </c>
      <c r="AX212" s="93"/>
      <c r="AY212" s="93"/>
      <c r="AZ212" s="91" t="s">
        <v>250</v>
      </c>
      <c r="BA212" s="93"/>
      <c r="BB212" s="91" t="s">
        <v>250</v>
      </c>
      <c r="BC212" s="91" t="s">
        <v>250</v>
      </c>
      <c r="BD212" s="93"/>
      <c r="BE212" s="93"/>
      <c r="BF212" s="91" t="s">
        <v>87</v>
      </c>
      <c r="BG212" s="93"/>
      <c r="BH212" s="91" t="s">
        <v>456</v>
      </c>
      <c r="BI212" s="93"/>
      <c r="BJ212" s="93"/>
      <c r="BK212" s="93"/>
      <c r="BL212" s="92"/>
      <c r="BM212" s="92"/>
      <c r="BN212" s="86" t="str">
        <f t="shared" si="24"/>
        <v/>
      </c>
      <c r="BO212" s="88"/>
      <c r="BP212" s="94"/>
      <c r="BQ212" s="95"/>
      <c r="BR212" s="95"/>
      <c r="BS212" s="96"/>
      <c r="BT212" s="96"/>
      <c r="BU212" s="96"/>
      <c r="BV212" s="97"/>
    </row>
    <row r="213" spans="1:74" s="45" customFormat="1" ht="27" customHeight="1" thickTop="1" thickBot="1" x14ac:dyDescent="0.25">
      <c r="A213" s="81"/>
      <c r="B213" s="304" t="str">
        <f>IF(C213="","",(VLOOKUP(C213,Lookups!$B$4:$C$2561,2,FALSE)))</f>
        <v/>
      </c>
      <c r="C213" s="366"/>
      <c r="D213" s="84"/>
      <c r="E213" s="84" t="str">
        <f t="shared" si="23"/>
        <v/>
      </c>
      <c r="F213" s="84"/>
      <c r="G213" s="99" t="str">
        <f t="shared" si="19"/>
        <v/>
      </c>
      <c r="H213" s="83"/>
      <c r="I213" s="83"/>
      <c r="J213" s="87"/>
      <c r="K213" s="89"/>
      <c r="L213" s="90"/>
      <c r="M213" s="90"/>
      <c r="N213" s="85"/>
      <c r="O213" s="87"/>
      <c r="P213" s="87"/>
      <c r="Q213" s="85"/>
      <c r="R213" s="86" t="str">
        <f t="shared" si="20"/>
        <v/>
      </c>
      <c r="S213" s="85"/>
      <c r="T213" s="86" t="str">
        <f t="shared" si="21"/>
        <v/>
      </c>
      <c r="U213" s="85"/>
      <c r="V213" s="86" t="str">
        <f t="shared" si="22"/>
        <v/>
      </c>
      <c r="W213" s="85"/>
      <c r="X213" s="87"/>
      <c r="Y213" s="87"/>
      <c r="Z213" s="91"/>
      <c r="AA213" s="91" t="s">
        <v>250</v>
      </c>
      <c r="AB213" s="91"/>
      <c r="AC213" s="91"/>
      <c r="AD213" s="91"/>
      <c r="AE213" s="91"/>
      <c r="AF213" s="92"/>
      <c r="AG213" s="93"/>
      <c r="AH213" s="87"/>
      <c r="AI213" s="93"/>
      <c r="AJ213" s="93"/>
      <c r="AK213" s="93"/>
      <c r="AL213" s="87"/>
      <c r="AM213" s="93"/>
      <c r="AN213" s="93"/>
      <c r="AO213" s="87"/>
      <c r="AP213" s="87"/>
      <c r="AQ213" s="93"/>
      <c r="AR213" s="93"/>
      <c r="AS213" s="93"/>
      <c r="AT213" s="93"/>
      <c r="AU213" s="93"/>
      <c r="AV213" s="93"/>
      <c r="AW213" s="91" t="s">
        <v>250</v>
      </c>
      <c r="AX213" s="93"/>
      <c r="AY213" s="93"/>
      <c r="AZ213" s="91" t="s">
        <v>250</v>
      </c>
      <c r="BA213" s="93"/>
      <c r="BB213" s="91" t="s">
        <v>250</v>
      </c>
      <c r="BC213" s="91" t="s">
        <v>250</v>
      </c>
      <c r="BD213" s="93"/>
      <c r="BE213" s="93"/>
      <c r="BF213" s="91" t="s">
        <v>87</v>
      </c>
      <c r="BG213" s="93"/>
      <c r="BH213" s="91" t="s">
        <v>456</v>
      </c>
      <c r="BI213" s="93"/>
      <c r="BJ213" s="93"/>
      <c r="BK213" s="93"/>
      <c r="BL213" s="92"/>
      <c r="BM213" s="92"/>
      <c r="BN213" s="86" t="str">
        <f t="shared" si="24"/>
        <v/>
      </c>
      <c r="BO213" s="88"/>
      <c r="BP213" s="94"/>
      <c r="BQ213" s="95"/>
      <c r="BR213" s="95"/>
      <c r="BS213" s="96"/>
      <c r="BT213" s="96"/>
      <c r="BU213" s="96"/>
      <c r="BV213" s="97"/>
    </row>
    <row r="214" spans="1:74" s="45" customFormat="1" ht="27" customHeight="1" thickTop="1" thickBot="1" x14ac:dyDescent="0.25">
      <c r="A214" s="81"/>
      <c r="B214" s="304" t="str">
        <f>IF(C214="","",(VLOOKUP(C214,Lookups!$B$4:$C$2561,2,FALSE)))</f>
        <v/>
      </c>
      <c r="C214" s="366"/>
      <c r="D214" s="84"/>
      <c r="E214" s="84" t="str">
        <f t="shared" si="23"/>
        <v/>
      </c>
      <c r="F214" s="84"/>
      <c r="G214" s="99" t="str">
        <f t="shared" si="19"/>
        <v/>
      </c>
      <c r="H214" s="83"/>
      <c r="I214" s="83"/>
      <c r="J214" s="87"/>
      <c r="K214" s="89"/>
      <c r="L214" s="90"/>
      <c r="M214" s="90"/>
      <c r="N214" s="85"/>
      <c r="O214" s="87"/>
      <c r="P214" s="87"/>
      <c r="Q214" s="85"/>
      <c r="R214" s="86" t="str">
        <f t="shared" si="20"/>
        <v/>
      </c>
      <c r="S214" s="85"/>
      <c r="T214" s="86" t="str">
        <f t="shared" si="21"/>
        <v/>
      </c>
      <c r="U214" s="85"/>
      <c r="V214" s="86" t="str">
        <f t="shared" si="22"/>
        <v/>
      </c>
      <c r="W214" s="85"/>
      <c r="X214" s="87"/>
      <c r="Y214" s="87"/>
      <c r="Z214" s="91"/>
      <c r="AA214" s="91" t="s">
        <v>250</v>
      </c>
      <c r="AB214" s="91"/>
      <c r="AC214" s="91"/>
      <c r="AD214" s="91"/>
      <c r="AE214" s="91"/>
      <c r="AF214" s="92"/>
      <c r="AG214" s="93"/>
      <c r="AH214" s="87"/>
      <c r="AI214" s="93"/>
      <c r="AJ214" s="93"/>
      <c r="AK214" s="93"/>
      <c r="AL214" s="87"/>
      <c r="AM214" s="93"/>
      <c r="AN214" s="93"/>
      <c r="AO214" s="87"/>
      <c r="AP214" s="87"/>
      <c r="AQ214" s="93"/>
      <c r="AR214" s="93"/>
      <c r="AS214" s="93"/>
      <c r="AT214" s="93"/>
      <c r="AU214" s="93"/>
      <c r="AV214" s="93"/>
      <c r="AW214" s="91" t="s">
        <v>250</v>
      </c>
      <c r="AX214" s="93"/>
      <c r="AY214" s="93"/>
      <c r="AZ214" s="91" t="s">
        <v>250</v>
      </c>
      <c r="BA214" s="93"/>
      <c r="BB214" s="91" t="s">
        <v>250</v>
      </c>
      <c r="BC214" s="91" t="s">
        <v>250</v>
      </c>
      <c r="BD214" s="93"/>
      <c r="BE214" s="93"/>
      <c r="BF214" s="91" t="s">
        <v>87</v>
      </c>
      <c r="BG214" s="93"/>
      <c r="BH214" s="91" t="s">
        <v>456</v>
      </c>
      <c r="BI214" s="93"/>
      <c r="BJ214" s="93"/>
      <c r="BK214" s="93"/>
      <c r="BL214" s="92"/>
      <c r="BM214" s="92"/>
      <c r="BN214" s="86" t="str">
        <f t="shared" si="24"/>
        <v/>
      </c>
      <c r="BO214" s="88"/>
      <c r="BP214" s="94"/>
      <c r="BQ214" s="95"/>
      <c r="BR214" s="95"/>
      <c r="BS214" s="96"/>
      <c r="BT214" s="96"/>
      <c r="BU214" s="96"/>
      <c r="BV214" s="97"/>
    </row>
    <row r="215" spans="1:74" s="45" customFormat="1" ht="27" customHeight="1" thickTop="1" thickBot="1" x14ac:dyDescent="0.25">
      <c r="A215" s="81"/>
      <c r="B215" s="304" t="str">
        <f>IF(C215="","",(VLOOKUP(C215,Lookups!$B$4:$C$2561,2,FALSE)))</f>
        <v/>
      </c>
      <c r="C215" s="366"/>
      <c r="D215" s="84"/>
      <c r="E215" s="84" t="str">
        <f t="shared" si="23"/>
        <v/>
      </c>
      <c r="F215" s="84"/>
      <c r="G215" s="99" t="str">
        <f t="shared" si="19"/>
        <v/>
      </c>
      <c r="H215" s="83"/>
      <c r="I215" s="83"/>
      <c r="J215" s="87"/>
      <c r="K215" s="89"/>
      <c r="L215" s="90"/>
      <c r="M215" s="90"/>
      <c r="N215" s="85"/>
      <c r="O215" s="87"/>
      <c r="P215" s="87"/>
      <c r="Q215" s="85"/>
      <c r="R215" s="86" t="str">
        <f t="shared" si="20"/>
        <v/>
      </c>
      <c r="S215" s="85"/>
      <c r="T215" s="86" t="str">
        <f t="shared" si="21"/>
        <v/>
      </c>
      <c r="U215" s="85"/>
      <c r="V215" s="86" t="str">
        <f t="shared" si="22"/>
        <v/>
      </c>
      <c r="W215" s="85"/>
      <c r="X215" s="87"/>
      <c r="Y215" s="87"/>
      <c r="Z215" s="91"/>
      <c r="AA215" s="91" t="s">
        <v>250</v>
      </c>
      <c r="AB215" s="91"/>
      <c r="AC215" s="91"/>
      <c r="AD215" s="91"/>
      <c r="AE215" s="91"/>
      <c r="AF215" s="92"/>
      <c r="AG215" s="93"/>
      <c r="AH215" s="87"/>
      <c r="AI215" s="93"/>
      <c r="AJ215" s="93"/>
      <c r="AK215" s="93"/>
      <c r="AL215" s="87"/>
      <c r="AM215" s="93"/>
      <c r="AN215" s="93"/>
      <c r="AO215" s="87"/>
      <c r="AP215" s="87"/>
      <c r="AQ215" s="93"/>
      <c r="AR215" s="93"/>
      <c r="AS215" s="93"/>
      <c r="AT215" s="93"/>
      <c r="AU215" s="93"/>
      <c r="AV215" s="93"/>
      <c r="AW215" s="91" t="s">
        <v>250</v>
      </c>
      <c r="AX215" s="93"/>
      <c r="AY215" s="93"/>
      <c r="AZ215" s="91" t="s">
        <v>250</v>
      </c>
      <c r="BA215" s="93"/>
      <c r="BB215" s="91" t="s">
        <v>250</v>
      </c>
      <c r="BC215" s="91" t="s">
        <v>250</v>
      </c>
      <c r="BD215" s="93"/>
      <c r="BE215" s="93"/>
      <c r="BF215" s="91" t="s">
        <v>87</v>
      </c>
      <c r="BG215" s="93"/>
      <c r="BH215" s="91" t="s">
        <v>456</v>
      </c>
      <c r="BI215" s="93"/>
      <c r="BJ215" s="93"/>
      <c r="BK215" s="93"/>
      <c r="BL215" s="92"/>
      <c r="BM215" s="92"/>
      <c r="BN215" s="86" t="str">
        <f t="shared" si="24"/>
        <v/>
      </c>
      <c r="BO215" s="88"/>
      <c r="BP215" s="94"/>
      <c r="BQ215" s="95"/>
      <c r="BR215" s="95"/>
      <c r="BS215" s="96"/>
      <c r="BT215" s="96"/>
      <c r="BU215" s="96"/>
      <c r="BV215" s="97"/>
    </row>
    <row r="216" spans="1:74" s="45" customFormat="1" ht="27" customHeight="1" thickTop="1" thickBot="1" x14ac:dyDescent="0.25">
      <c r="A216" s="81"/>
      <c r="B216" s="304" t="str">
        <f>IF(C216="","",(VLOOKUP(C216,Lookups!$B$4:$C$2561,2,FALSE)))</f>
        <v/>
      </c>
      <c r="C216" s="366"/>
      <c r="D216" s="84"/>
      <c r="E216" s="84" t="str">
        <f t="shared" si="23"/>
        <v/>
      </c>
      <c r="F216" s="84"/>
      <c r="G216" s="99" t="str">
        <f t="shared" si="19"/>
        <v/>
      </c>
      <c r="H216" s="83"/>
      <c r="I216" s="83"/>
      <c r="J216" s="87"/>
      <c r="K216" s="89"/>
      <c r="L216" s="90"/>
      <c r="M216" s="90"/>
      <c r="N216" s="85"/>
      <c r="O216" s="87"/>
      <c r="P216" s="87"/>
      <c r="Q216" s="85"/>
      <c r="R216" s="86" t="str">
        <f t="shared" si="20"/>
        <v/>
      </c>
      <c r="S216" s="85"/>
      <c r="T216" s="86" t="str">
        <f t="shared" si="21"/>
        <v/>
      </c>
      <c r="U216" s="85"/>
      <c r="V216" s="86" t="str">
        <f t="shared" si="22"/>
        <v/>
      </c>
      <c r="W216" s="85"/>
      <c r="X216" s="87"/>
      <c r="Y216" s="87"/>
      <c r="Z216" s="91"/>
      <c r="AA216" s="91" t="s">
        <v>250</v>
      </c>
      <c r="AB216" s="91"/>
      <c r="AC216" s="91"/>
      <c r="AD216" s="91"/>
      <c r="AE216" s="91"/>
      <c r="AF216" s="92"/>
      <c r="AG216" s="93"/>
      <c r="AH216" s="87"/>
      <c r="AI216" s="93"/>
      <c r="AJ216" s="93"/>
      <c r="AK216" s="93"/>
      <c r="AL216" s="87"/>
      <c r="AM216" s="93"/>
      <c r="AN216" s="93"/>
      <c r="AO216" s="87"/>
      <c r="AP216" s="87"/>
      <c r="AQ216" s="93"/>
      <c r="AR216" s="93"/>
      <c r="AS216" s="93"/>
      <c r="AT216" s="93"/>
      <c r="AU216" s="93"/>
      <c r="AV216" s="93"/>
      <c r="AW216" s="91" t="s">
        <v>250</v>
      </c>
      <c r="AX216" s="93"/>
      <c r="AY216" s="93"/>
      <c r="AZ216" s="91" t="s">
        <v>250</v>
      </c>
      <c r="BA216" s="93"/>
      <c r="BB216" s="91" t="s">
        <v>250</v>
      </c>
      <c r="BC216" s="91" t="s">
        <v>250</v>
      </c>
      <c r="BD216" s="93"/>
      <c r="BE216" s="93"/>
      <c r="BF216" s="91" t="s">
        <v>87</v>
      </c>
      <c r="BG216" s="93"/>
      <c r="BH216" s="91" t="s">
        <v>456</v>
      </c>
      <c r="BI216" s="93"/>
      <c r="BJ216" s="93"/>
      <c r="BK216" s="93"/>
      <c r="BL216" s="92"/>
      <c r="BM216" s="92"/>
      <c r="BN216" s="86" t="str">
        <f t="shared" si="24"/>
        <v/>
      </c>
      <c r="BO216" s="88"/>
      <c r="BP216" s="94"/>
      <c r="BQ216" s="95"/>
      <c r="BR216" s="95"/>
      <c r="BS216" s="96"/>
      <c r="BT216" s="96"/>
      <c r="BU216" s="96"/>
      <c r="BV216" s="97"/>
    </row>
    <row r="217" spans="1:74" s="45" customFormat="1" ht="27" customHeight="1" thickTop="1" thickBot="1" x14ac:dyDescent="0.25">
      <c r="A217" s="81"/>
      <c r="B217" s="304" t="str">
        <f>IF(C217="","",(VLOOKUP(C217,Lookups!$B$4:$C$2561,2,FALSE)))</f>
        <v/>
      </c>
      <c r="C217" s="366"/>
      <c r="D217" s="84"/>
      <c r="E217" s="84" t="str">
        <f t="shared" si="23"/>
        <v/>
      </c>
      <c r="F217" s="84"/>
      <c r="G217" s="99" t="str">
        <f t="shared" si="19"/>
        <v/>
      </c>
      <c r="H217" s="83"/>
      <c r="I217" s="83"/>
      <c r="J217" s="87"/>
      <c r="K217" s="89"/>
      <c r="L217" s="90"/>
      <c r="M217" s="90"/>
      <c r="N217" s="85"/>
      <c r="O217" s="87"/>
      <c r="P217" s="87"/>
      <c r="Q217" s="85"/>
      <c r="R217" s="86" t="str">
        <f t="shared" si="20"/>
        <v/>
      </c>
      <c r="S217" s="85"/>
      <c r="T217" s="86" t="str">
        <f t="shared" si="21"/>
        <v/>
      </c>
      <c r="U217" s="85"/>
      <c r="V217" s="86" t="str">
        <f t="shared" si="22"/>
        <v/>
      </c>
      <c r="W217" s="85"/>
      <c r="X217" s="87"/>
      <c r="Y217" s="87"/>
      <c r="Z217" s="91"/>
      <c r="AA217" s="91" t="s">
        <v>250</v>
      </c>
      <c r="AB217" s="91"/>
      <c r="AC217" s="91"/>
      <c r="AD217" s="91"/>
      <c r="AE217" s="91"/>
      <c r="AF217" s="92"/>
      <c r="AG217" s="93"/>
      <c r="AH217" s="87"/>
      <c r="AI217" s="93"/>
      <c r="AJ217" s="93"/>
      <c r="AK217" s="93"/>
      <c r="AL217" s="87"/>
      <c r="AM217" s="93"/>
      <c r="AN217" s="93"/>
      <c r="AO217" s="87"/>
      <c r="AP217" s="87"/>
      <c r="AQ217" s="93"/>
      <c r="AR217" s="93"/>
      <c r="AS217" s="93"/>
      <c r="AT217" s="93"/>
      <c r="AU217" s="93"/>
      <c r="AV217" s="93"/>
      <c r="AW217" s="91" t="s">
        <v>250</v>
      </c>
      <c r="AX217" s="93"/>
      <c r="AY217" s="93"/>
      <c r="AZ217" s="91" t="s">
        <v>250</v>
      </c>
      <c r="BA217" s="93"/>
      <c r="BB217" s="91" t="s">
        <v>250</v>
      </c>
      <c r="BC217" s="91" t="s">
        <v>250</v>
      </c>
      <c r="BD217" s="93"/>
      <c r="BE217" s="93"/>
      <c r="BF217" s="91" t="s">
        <v>87</v>
      </c>
      <c r="BG217" s="93"/>
      <c r="BH217" s="91" t="s">
        <v>456</v>
      </c>
      <c r="BI217" s="93"/>
      <c r="BJ217" s="93"/>
      <c r="BK217" s="93"/>
      <c r="BL217" s="92"/>
      <c r="BM217" s="92"/>
      <c r="BN217" s="86" t="str">
        <f t="shared" si="24"/>
        <v/>
      </c>
      <c r="BO217" s="88"/>
      <c r="BP217" s="94"/>
      <c r="BQ217" s="95"/>
      <c r="BR217" s="95"/>
      <c r="BS217" s="96"/>
      <c r="BT217" s="96"/>
      <c r="BU217" s="96"/>
      <c r="BV217" s="97"/>
    </row>
    <row r="218" spans="1:74" s="45" customFormat="1" ht="27" customHeight="1" thickTop="1" thickBot="1" x14ac:dyDescent="0.25">
      <c r="A218" s="81"/>
      <c r="B218" s="304" t="str">
        <f>IF(C218="","",(VLOOKUP(C218,Lookups!$B$4:$C$2561,2,FALSE)))</f>
        <v/>
      </c>
      <c r="C218" s="366"/>
      <c r="D218" s="84"/>
      <c r="E218" s="84" t="str">
        <f t="shared" si="23"/>
        <v/>
      </c>
      <c r="F218" s="84"/>
      <c r="G218" s="99" t="str">
        <f t="shared" si="19"/>
        <v/>
      </c>
      <c r="H218" s="83"/>
      <c r="I218" s="83"/>
      <c r="J218" s="87"/>
      <c r="K218" s="89"/>
      <c r="L218" s="90"/>
      <c r="M218" s="90"/>
      <c r="N218" s="85"/>
      <c r="O218" s="87"/>
      <c r="P218" s="87"/>
      <c r="Q218" s="85"/>
      <c r="R218" s="86" t="str">
        <f t="shared" si="20"/>
        <v/>
      </c>
      <c r="S218" s="85"/>
      <c r="T218" s="86" t="str">
        <f t="shared" si="21"/>
        <v/>
      </c>
      <c r="U218" s="85"/>
      <c r="V218" s="86" t="str">
        <f t="shared" si="22"/>
        <v/>
      </c>
      <c r="W218" s="85"/>
      <c r="X218" s="87"/>
      <c r="Y218" s="87"/>
      <c r="Z218" s="91"/>
      <c r="AA218" s="91" t="s">
        <v>250</v>
      </c>
      <c r="AB218" s="91"/>
      <c r="AC218" s="91"/>
      <c r="AD218" s="91"/>
      <c r="AE218" s="91"/>
      <c r="AF218" s="92"/>
      <c r="AG218" s="93"/>
      <c r="AH218" s="87"/>
      <c r="AI218" s="93"/>
      <c r="AJ218" s="93"/>
      <c r="AK218" s="93"/>
      <c r="AL218" s="87"/>
      <c r="AM218" s="93"/>
      <c r="AN218" s="93"/>
      <c r="AO218" s="87"/>
      <c r="AP218" s="87"/>
      <c r="AQ218" s="93"/>
      <c r="AR218" s="93"/>
      <c r="AS218" s="93"/>
      <c r="AT218" s="93"/>
      <c r="AU218" s="93"/>
      <c r="AV218" s="93"/>
      <c r="AW218" s="91" t="s">
        <v>250</v>
      </c>
      <c r="AX218" s="93"/>
      <c r="AY218" s="93"/>
      <c r="AZ218" s="91" t="s">
        <v>250</v>
      </c>
      <c r="BA218" s="93"/>
      <c r="BB218" s="91" t="s">
        <v>250</v>
      </c>
      <c r="BC218" s="91" t="s">
        <v>250</v>
      </c>
      <c r="BD218" s="93"/>
      <c r="BE218" s="93"/>
      <c r="BF218" s="91" t="s">
        <v>87</v>
      </c>
      <c r="BG218" s="93"/>
      <c r="BH218" s="91" t="s">
        <v>456</v>
      </c>
      <c r="BI218" s="93"/>
      <c r="BJ218" s="93"/>
      <c r="BK218" s="93"/>
      <c r="BL218" s="92"/>
      <c r="BM218" s="92"/>
      <c r="BN218" s="86" t="str">
        <f t="shared" si="24"/>
        <v/>
      </c>
      <c r="BO218" s="88"/>
      <c r="BP218" s="94"/>
      <c r="BQ218" s="95"/>
      <c r="BR218" s="95"/>
      <c r="BS218" s="96"/>
      <c r="BT218" s="96"/>
      <c r="BU218" s="96"/>
      <c r="BV218" s="97"/>
    </row>
    <row r="219" spans="1:74" s="45" customFormat="1" ht="27" customHeight="1" thickTop="1" thickBot="1" x14ac:dyDescent="0.25">
      <c r="A219" s="81"/>
      <c r="B219" s="304" t="str">
        <f>IF(C219="","",(VLOOKUP(C219,Lookups!$B$4:$C$2561,2,FALSE)))</f>
        <v/>
      </c>
      <c r="C219" s="366"/>
      <c r="D219" s="84"/>
      <c r="E219" s="84" t="str">
        <f t="shared" si="23"/>
        <v/>
      </c>
      <c r="F219" s="84"/>
      <c r="G219" s="99" t="str">
        <f t="shared" si="19"/>
        <v/>
      </c>
      <c r="H219" s="83"/>
      <c r="I219" s="83"/>
      <c r="J219" s="87"/>
      <c r="K219" s="89"/>
      <c r="L219" s="90"/>
      <c r="M219" s="90"/>
      <c r="N219" s="85"/>
      <c r="O219" s="87"/>
      <c r="P219" s="87"/>
      <c r="Q219" s="85"/>
      <c r="R219" s="86" t="str">
        <f t="shared" si="20"/>
        <v/>
      </c>
      <c r="S219" s="85"/>
      <c r="T219" s="86" t="str">
        <f t="shared" si="21"/>
        <v/>
      </c>
      <c r="U219" s="85"/>
      <c r="V219" s="86" t="str">
        <f t="shared" si="22"/>
        <v/>
      </c>
      <c r="W219" s="85"/>
      <c r="X219" s="87"/>
      <c r="Y219" s="87"/>
      <c r="Z219" s="91"/>
      <c r="AA219" s="91" t="s">
        <v>250</v>
      </c>
      <c r="AB219" s="91"/>
      <c r="AC219" s="91"/>
      <c r="AD219" s="91"/>
      <c r="AE219" s="91"/>
      <c r="AF219" s="92"/>
      <c r="AG219" s="93"/>
      <c r="AH219" s="87"/>
      <c r="AI219" s="93"/>
      <c r="AJ219" s="93"/>
      <c r="AK219" s="93"/>
      <c r="AL219" s="87"/>
      <c r="AM219" s="93"/>
      <c r="AN219" s="93"/>
      <c r="AO219" s="87"/>
      <c r="AP219" s="87"/>
      <c r="AQ219" s="93"/>
      <c r="AR219" s="93"/>
      <c r="AS219" s="93"/>
      <c r="AT219" s="93"/>
      <c r="AU219" s="93"/>
      <c r="AV219" s="93"/>
      <c r="AW219" s="91" t="s">
        <v>250</v>
      </c>
      <c r="AX219" s="93"/>
      <c r="AY219" s="93"/>
      <c r="AZ219" s="91" t="s">
        <v>250</v>
      </c>
      <c r="BA219" s="93"/>
      <c r="BB219" s="91" t="s">
        <v>250</v>
      </c>
      <c r="BC219" s="91" t="s">
        <v>250</v>
      </c>
      <c r="BD219" s="93"/>
      <c r="BE219" s="93"/>
      <c r="BF219" s="91" t="s">
        <v>87</v>
      </c>
      <c r="BG219" s="93"/>
      <c r="BH219" s="91" t="s">
        <v>456</v>
      </c>
      <c r="BI219" s="93"/>
      <c r="BJ219" s="93"/>
      <c r="BK219" s="93"/>
      <c r="BL219" s="92"/>
      <c r="BM219" s="92"/>
      <c r="BN219" s="86" t="str">
        <f t="shared" si="24"/>
        <v/>
      </c>
      <c r="BO219" s="88"/>
      <c r="BP219" s="94"/>
      <c r="BQ219" s="95"/>
      <c r="BR219" s="95"/>
      <c r="BS219" s="96"/>
      <c r="BT219" s="96"/>
      <c r="BU219" s="96"/>
      <c r="BV219" s="97"/>
    </row>
    <row r="220" spans="1:74" s="45" customFormat="1" ht="27" customHeight="1" thickTop="1" thickBot="1" x14ac:dyDescent="0.25">
      <c r="A220" s="81"/>
      <c r="B220" s="304" t="str">
        <f>IF(C220="","",(VLOOKUP(C220,Lookups!$B$4:$C$2561,2,FALSE)))</f>
        <v/>
      </c>
      <c r="C220" s="366"/>
      <c r="D220" s="84"/>
      <c r="E220" s="84" t="str">
        <f t="shared" si="23"/>
        <v/>
      </c>
      <c r="F220" s="84"/>
      <c r="G220" s="99" t="str">
        <f t="shared" si="19"/>
        <v/>
      </c>
      <c r="H220" s="83"/>
      <c r="I220" s="83"/>
      <c r="J220" s="87"/>
      <c r="K220" s="89"/>
      <c r="L220" s="90"/>
      <c r="M220" s="90"/>
      <c r="N220" s="85"/>
      <c r="O220" s="87"/>
      <c r="P220" s="87"/>
      <c r="Q220" s="85"/>
      <c r="R220" s="86" t="str">
        <f t="shared" si="20"/>
        <v/>
      </c>
      <c r="S220" s="85"/>
      <c r="T220" s="86" t="str">
        <f t="shared" si="21"/>
        <v/>
      </c>
      <c r="U220" s="85"/>
      <c r="V220" s="86" t="str">
        <f t="shared" si="22"/>
        <v/>
      </c>
      <c r="W220" s="85"/>
      <c r="X220" s="87"/>
      <c r="Y220" s="87"/>
      <c r="Z220" s="91"/>
      <c r="AA220" s="91" t="s">
        <v>250</v>
      </c>
      <c r="AB220" s="91"/>
      <c r="AC220" s="91"/>
      <c r="AD220" s="91"/>
      <c r="AE220" s="91"/>
      <c r="AF220" s="92"/>
      <c r="AG220" s="93"/>
      <c r="AH220" s="87"/>
      <c r="AI220" s="93"/>
      <c r="AJ220" s="93"/>
      <c r="AK220" s="93"/>
      <c r="AL220" s="87"/>
      <c r="AM220" s="93"/>
      <c r="AN220" s="93"/>
      <c r="AO220" s="87"/>
      <c r="AP220" s="87"/>
      <c r="AQ220" s="93"/>
      <c r="AR220" s="93"/>
      <c r="AS220" s="93"/>
      <c r="AT220" s="93"/>
      <c r="AU220" s="93"/>
      <c r="AV220" s="93"/>
      <c r="AW220" s="91" t="s">
        <v>250</v>
      </c>
      <c r="AX220" s="93"/>
      <c r="AY220" s="93"/>
      <c r="AZ220" s="91" t="s">
        <v>250</v>
      </c>
      <c r="BA220" s="93"/>
      <c r="BB220" s="91" t="s">
        <v>250</v>
      </c>
      <c r="BC220" s="91" t="s">
        <v>250</v>
      </c>
      <c r="BD220" s="93"/>
      <c r="BE220" s="93"/>
      <c r="BF220" s="91" t="s">
        <v>87</v>
      </c>
      <c r="BG220" s="93"/>
      <c r="BH220" s="91" t="s">
        <v>456</v>
      </c>
      <c r="BI220" s="93"/>
      <c r="BJ220" s="93"/>
      <c r="BK220" s="93"/>
      <c r="BL220" s="92"/>
      <c r="BM220" s="92"/>
      <c r="BN220" s="86" t="str">
        <f t="shared" si="24"/>
        <v/>
      </c>
      <c r="BO220" s="88"/>
      <c r="BP220" s="94"/>
      <c r="BQ220" s="95"/>
      <c r="BR220" s="95"/>
      <c r="BS220" s="96"/>
      <c r="BT220" s="96"/>
      <c r="BU220" s="96"/>
      <c r="BV220" s="97"/>
    </row>
    <row r="221" spans="1:74" s="45" customFormat="1" ht="27" customHeight="1" thickTop="1" thickBot="1" x14ac:dyDescent="0.25">
      <c r="A221" s="81"/>
      <c r="B221" s="304" t="str">
        <f>IF(C221="","",(VLOOKUP(C221,Lookups!$B$4:$C$2561,2,FALSE)))</f>
        <v/>
      </c>
      <c r="C221" s="366"/>
      <c r="D221" s="84"/>
      <c r="E221" s="84" t="str">
        <f t="shared" si="23"/>
        <v/>
      </c>
      <c r="F221" s="84"/>
      <c r="G221" s="99" t="str">
        <f t="shared" si="19"/>
        <v/>
      </c>
      <c r="H221" s="83"/>
      <c r="I221" s="83"/>
      <c r="J221" s="87"/>
      <c r="K221" s="89"/>
      <c r="L221" s="90"/>
      <c r="M221" s="90"/>
      <c r="N221" s="85"/>
      <c r="O221" s="87"/>
      <c r="P221" s="87"/>
      <c r="Q221" s="85"/>
      <c r="R221" s="86" t="str">
        <f t="shared" si="20"/>
        <v/>
      </c>
      <c r="S221" s="85"/>
      <c r="T221" s="86" t="str">
        <f t="shared" si="21"/>
        <v/>
      </c>
      <c r="U221" s="85"/>
      <c r="V221" s="86" t="str">
        <f t="shared" si="22"/>
        <v/>
      </c>
      <c r="W221" s="85"/>
      <c r="X221" s="87"/>
      <c r="Y221" s="87"/>
      <c r="Z221" s="91"/>
      <c r="AA221" s="91" t="s">
        <v>250</v>
      </c>
      <c r="AB221" s="91"/>
      <c r="AC221" s="91"/>
      <c r="AD221" s="91"/>
      <c r="AE221" s="91"/>
      <c r="AF221" s="92"/>
      <c r="AG221" s="93"/>
      <c r="AH221" s="87"/>
      <c r="AI221" s="93"/>
      <c r="AJ221" s="93"/>
      <c r="AK221" s="93"/>
      <c r="AL221" s="87"/>
      <c r="AM221" s="93"/>
      <c r="AN221" s="93"/>
      <c r="AO221" s="87"/>
      <c r="AP221" s="87"/>
      <c r="AQ221" s="93"/>
      <c r="AR221" s="93"/>
      <c r="AS221" s="93"/>
      <c r="AT221" s="93"/>
      <c r="AU221" s="93"/>
      <c r="AV221" s="93"/>
      <c r="AW221" s="91" t="s">
        <v>250</v>
      </c>
      <c r="AX221" s="93"/>
      <c r="AY221" s="93"/>
      <c r="AZ221" s="91" t="s">
        <v>250</v>
      </c>
      <c r="BA221" s="93"/>
      <c r="BB221" s="91" t="s">
        <v>250</v>
      </c>
      <c r="BC221" s="91" t="s">
        <v>250</v>
      </c>
      <c r="BD221" s="93"/>
      <c r="BE221" s="93"/>
      <c r="BF221" s="91" t="s">
        <v>87</v>
      </c>
      <c r="BG221" s="93"/>
      <c r="BH221" s="91" t="s">
        <v>456</v>
      </c>
      <c r="BI221" s="93"/>
      <c r="BJ221" s="93"/>
      <c r="BK221" s="93"/>
      <c r="BL221" s="92"/>
      <c r="BM221" s="92"/>
      <c r="BN221" s="86" t="str">
        <f t="shared" si="24"/>
        <v/>
      </c>
      <c r="BO221" s="88"/>
      <c r="BP221" s="94"/>
      <c r="BQ221" s="95"/>
      <c r="BR221" s="95"/>
      <c r="BS221" s="96"/>
      <c r="BT221" s="96"/>
      <c r="BU221" s="96"/>
      <c r="BV221" s="97"/>
    </row>
    <row r="222" spans="1:74" s="45" customFormat="1" ht="27" customHeight="1" thickTop="1" thickBot="1" x14ac:dyDescent="0.25">
      <c r="A222" s="81"/>
      <c r="B222" s="304" t="str">
        <f>IF(C222="","",(VLOOKUP(C222,Lookups!$B$4:$C$2561,2,FALSE)))</f>
        <v/>
      </c>
      <c r="C222" s="366"/>
      <c r="D222" s="84"/>
      <c r="E222" s="84" t="str">
        <f t="shared" si="23"/>
        <v/>
      </c>
      <c r="F222" s="84"/>
      <c r="G222" s="99" t="str">
        <f t="shared" si="19"/>
        <v/>
      </c>
      <c r="H222" s="83"/>
      <c r="I222" s="83"/>
      <c r="J222" s="87"/>
      <c r="K222" s="89"/>
      <c r="L222" s="90"/>
      <c r="M222" s="90"/>
      <c r="N222" s="85"/>
      <c r="O222" s="87"/>
      <c r="P222" s="87"/>
      <c r="Q222" s="85"/>
      <c r="R222" s="86" t="str">
        <f t="shared" si="20"/>
        <v/>
      </c>
      <c r="S222" s="85"/>
      <c r="T222" s="86" t="str">
        <f t="shared" si="21"/>
        <v/>
      </c>
      <c r="U222" s="85"/>
      <c r="V222" s="86" t="str">
        <f t="shared" si="22"/>
        <v/>
      </c>
      <c r="W222" s="85"/>
      <c r="X222" s="87"/>
      <c r="Y222" s="87"/>
      <c r="Z222" s="91"/>
      <c r="AA222" s="91" t="s">
        <v>250</v>
      </c>
      <c r="AB222" s="91"/>
      <c r="AC222" s="91"/>
      <c r="AD222" s="91"/>
      <c r="AE222" s="91"/>
      <c r="AF222" s="92"/>
      <c r="AG222" s="93"/>
      <c r="AH222" s="87"/>
      <c r="AI222" s="93"/>
      <c r="AJ222" s="93"/>
      <c r="AK222" s="93"/>
      <c r="AL222" s="87"/>
      <c r="AM222" s="93"/>
      <c r="AN222" s="93"/>
      <c r="AO222" s="87"/>
      <c r="AP222" s="87"/>
      <c r="AQ222" s="93"/>
      <c r="AR222" s="93"/>
      <c r="AS222" s="93"/>
      <c r="AT222" s="93"/>
      <c r="AU222" s="93"/>
      <c r="AV222" s="93"/>
      <c r="AW222" s="91" t="s">
        <v>250</v>
      </c>
      <c r="AX222" s="93"/>
      <c r="AY222" s="93"/>
      <c r="AZ222" s="91" t="s">
        <v>250</v>
      </c>
      <c r="BA222" s="93"/>
      <c r="BB222" s="91" t="s">
        <v>250</v>
      </c>
      <c r="BC222" s="91" t="s">
        <v>250</v>
      </c>
      <c r="BD222" s="93"/>
      <c r="BE222" s="93"/>
      <c r="BF222" s="91" t="s">
        <v>87</v>
      </c>
      <c r="BG222" s="93"/>
      <c r="BH222" s="91" t="s">
        <v>456</v>
      </c>
      <c r="BI222" s="93"/>
      <c r="BJ222" s="93"/>
      <c r="BK222" s="93"/>
      <c r="BL222" s="92"/>
      <c r="BM222" s="92"/>
      <c r="BN222" s="86" t="str">
        <f t="shared" si="24"/>
        <v/>
      </c>
      <c r="BO222" s="88"/>
      <c r="BP222" s="94"/>
      <c r="BQ222" s="95"/>
      <c r="BR222" s="95"/>
      <c r="BS222" s="96"/>
      <c r="BT222" s="96"/>
      <c r="BU222" s="96"/>
      <c r="BV222" s="97"/>
    </row>
    <row r="223" spans="1:74" s="45" customFormat="1" ht="27" customHeight="1" thickTop="1" thickBot="1" x14ac:dyDescent="0.25">
      <c r="A223" s="81"/>
      <c r="B223" s="304" t="str">
        <f>IF(C223="","",(VLOOKUP(C223,Lookups!$B$4:$C$2561,2,FALSE)))</f>
        <v/>
      </c>
      <c r="C223" s="366"/>
      <c r="D223" s="84"/>
      <c r="E223" s="84" t="str">
        <f t="shared" si="23"/>
        <v/>
      </c>
      <c r="F223" s="84"/>
      <c r="G223" s="99" t="str">
        <f t="shared" si="19"/>
        <v/>
      </c>
      <c r="H223" s="83"/>
      <c r="I223" s="83"/>
      <c r="J223" s="87"/>
      <c r="K223" s="89"/>
      <c r="L223" s="90"/>
      <c r="M223" s="90"/>
      <c r="N223" s="85"/>
      <c r="O223" s="87"/>
      <c r="P223" s="87"/>
      <c r="Q223" s="85"/>
      <c r="R223" s="86" t="str">
        <f t="shared" si="20"/>
        <v/>
      </c>
      <c r="S223" s="85"/>
      <c r="T223" s="86" t="str">
        <f t="shared" si="21"/>
        <v/>
      </c>
      <c r="U223" s="85"/>
      <c r="V223" s="86" t="str">
        <f t="shared" si="22"/>
        <v/>
      </c>
      <c r="W223" s="85"/>
      <c r="X223" s="87"/>
      <c r="Y223" s="87"/>
      <c r="Z223" s="91"/>
      <c r="AA223" s="91" t="s">
        <v>250</v>
      </c>
      <c r="AB223" s="91"/>
      <c r="AC223" s="91"/>
      <c r="AD223" s="91"/>
      <c r="AE223" s="91"/>
      <c r="AF223" s="92"/>
      <c r="AG223" s="93"/>
      <c r="AH223" s="87"/>
      <c r="AI223" s="93"/>
      <c r="AJ223" s="93"/>
      <c r="AK223" s="93"/>
      <c r="AL223" s="87"/>
      <c r="AM223" s="93"/>
      <c r="AN223" s="93"/>
      <c r="AO223" s="87"/>
      <c r="AP223" s="87"/>
      <c r="AQ223" s="93"/>
      <c r="AR223" s="93"/>
      <c r="AS223" s="93"/>
      <c r="AT223" s="93"/>
      <c r="AU223" s="93"/>
      <c r="AV223" s="93"/>
      <c r="AW223" s="91" t="s">
        <v>250</v>
      </c>
      <c r="AX223" s="93"/>
      <c r="AY223" s="93"/>
      <c r="AZ223" s="91" t="s">
        <v>250</v>
      </c>
      <c r="BA223" s="93"/>
      <c r="BB223" s="91" t="s">
        <v>250</v>
      </c>
      <c r="BC223" s="91" t="s">
        <v>250</v>
      </c>
      <c r="BD223" s="93"/>
      <c r="BE223" s="93"/>
      <c r="BF223" s="91" t="s">
        <v>87</v>
      </c>
      <c r="BG223" s="93"/>
      <c r="BH223" s="91" t="s">
        <v>456</v>
      </c>
      <c r="BI223" s="93"/>
      <c r="BJ223" s="93"/>
      <c r="BK223" s="93"/>
      <c r="BL223" s="92"/>
      <c r="BM223" s="92"/>
      <c r="BN223" s="86" t="str">
        <f t="shared" si="24"/>
        <v/>
      </c>
      <c r="BO223" s="88"/>
      <c r="BP223" s="94"/>
      <c r="BQ223" s="95"/>
      <c r="BR223" s="95"/>
      <c r="BS223" s="96"/>
      <c r="BT223" s="96"/>
      <c r="BU223" s="96"/>
      <c r="BV223" s="97"/>
    </row>
    <row r="224" spans="1:74" s="45" customFormat="1" ht="27" customHeight="1" thickTop="1" thickBot="1" x14ac:dyDescent="0.25">
      <c r="A224" s="81"/>
      <c r="B224" s="304" t="str">
        <f>IF(C224="","",(VLOOKUP(C224,Lookups!$B$4:$C$2561,2,FALSE)))</f>
        <v/>
      </c>
      <c r="C224" s="366"/>
      <c r="D224" s="84"/>
      <c r="E224" s="84" t="str">
        <f t="shared" si="23"/>
        <v/>
      </c>
      <c r="F224" s="84"/>
      <c r="G224" s="99" t="str">
        <f t="shared" si="19"/>
        <v/>
      </c>
      <c r="H224" s="83"/>
      <c r="I224" s="83"/>
      <c r="J224" s="87"/>
      <c r="K224" s="89"/>
      <c r="L224" s="90"/>
      <c r="M224" s="90"/>
      <c r="N224" s="85"/>
      <c r="O224" s="87"/>
      <c r="P224" s="87"/>
      <c r="Q224" s="85"/>
      <c r="R224" s="86" t="str">
        <f t="shared" si="20"/>
        <v/>
      </c>
      <c r="S224" s="85"/>
      <c r="T224" s="86" t="str">
        <f t="shared" si="21"/>
        <v/>
      </c>
      <c r="U224" s="85"/>
      <c r="V224" s="86" t="str">
        <f t="shared" si="22"/>
        <v/>
      </c>
      <c r="W224" s="85"/>
      <c r="X224" s="87"/>
      <c r="Y224" s="87"/>
      <c r="Z224" s="91"/>
      <c r="AA224" s="91" t="s">
        <v>250</v>
      </c>
      <c r="AB224" s="91"/>
      <c r="AC224" s="91"/>
      <c r="AD224" s="91"/>
      <c r="AE224" s="91"/>
      <c r="AF224" s="92"/>
      <c r="AG224" s="93"/>
      <c r="AH224" s="87"/>
      <c r="AI224" s="93"/>
      <c r="AJ224" s="93"/>
      <c r="AK224" s="93"/>
      <c r="AL224" s="87"/>
      <c r="AM224" s="93"/>
      <c r="AN224" s="93"/>
      <c r="AO224" s="87"/>
      <c r="AP224" s="87"/>
      <c r="AQ224" s="93"/>
      <c r="AR224" s="93"/>
      <c r="AS224" s="93"/>
      <c r="AT224" s="93"/>
      <c r="AU224" s="93"/>
      <c r="AV224" s="93"/>
      <c r="AW224" s="91" t="s">
        <v>250</v>
      </c>
      <c r="AX224" s="93"/>
      <c r="AY224" s="93"/>
      <c r="AZ224" s="91" t="s">
        <v>250</v>
      </c>
      <c r="BA224" s="93"/>
      <c r="BB224" s="91" t="s">
        <v>250</v>
      </c>
      <c r="BC224" s="91" t="s">
        <v>250</v>
      </c>
      <c r="BD224" s="93"/>
      <c r="BE224" s="93"/>
      <c r="BF224" s="91" t="s">
        <v>87</v>
      </c>
      <c r="BG224" s="93"/>
      <c r="BH224" s="91" t="s">
        <v>456</v>
      </c>
      <c r="BI224" s="93"/>
      <c r="BJ224" s="93"/>
      <c r="BK224" s="93"/>
      <c r="BL224" s="92"/>
      <c r="BM224" s="92"/>
      <c r="BN224" s="86" t="str">
        <f t="shared" si="24"/>
        <v/>
      </c>
      <c r="BO224" s="88"/>
      <c r="BP224" s="94"/>
      <c r="BQ224" s="95"/>
      <c r="BR224" s="95"/>
      <c r="BS224" s="96"/>
      <c r="BT224" s="96"/>
      <c r="BU224" s="96"/>
      <c r="BV224" s="97"/>
    </row>
    <row r="225" spans="1:74" s="45" customFormat="1" ht="27" customHeight="1" thickTop="1" thickBot="1" x14ac:dyDescent="0.25">
      <c r="A225" s="81"/>
      <c r="B225" s="304" t="str">
        <f>IF(C225="","",(VLOOKUP(C225,Lookups!$B$4:$C$2561,2,FALSE)))</f>
        <v/>
      </c>
      <c r="C225" s="366"/>
      <c r="D225" s="84"/>
      <c r="E225" s="84" t="str">
        <f t="shared" si="23"/>
        <v/>
      </c>
      <c r="F225" s="84"/>
      <c r="G225" s="99" t="str">
        <f t="shared" si="19"/>
        <v/>
      </c>
      <c r="H225" s="83"/>
      <c r="I225" s="83"/>
      <c r="J225" s="87"/>
      <c r="K225" s="89"/>
      <c r="L225" s="90"/>
      <c r="M225" s="90"/>
      <c r="N225" s="85"/>
      <c r="O225" s="87"/>
      <c r="P225" s="87"/>
      <c r="Q225" s="85"/>
      <c r="R225" s="86" t="str">
        <f t="shared" si="20"/>
        <v/>
      </c>
      <c r="S225" s="85"/>
      <c r="T225" s="86" t="str">
        <f t="shared" si="21"/>
        <v/>
      </c>
      <c r="U225" s="85"/>
      <c r="V225" s="86" t="str">
        <f t="shared" si="22"/>
        <v/>
      </c>
      <c r="W225" s="85"/>
      <c r="X225" s="87"/>
      <c r="Y225" s="87"/>
      <c r="Z225" s="91"/>
      <c r="AA225" s="91" t="s">
        <v>250</v>
      </c>
      <c r="AB225" s="91"/>
      <c r="AC225" s="91"/>
      <c r="AD225" s="91"/>
      <c r="AE225" s="91"/>
      <c r="AF225" s="92"/>
      <c r="AG225" s="93"/>
      <c r="AH225" s="87"/>
      <c r="AI225" s="93"/>
      <c r="AJ225" s="93"/>
      <c r="AK225" s="93"/>
      <c r="AL225" s="87"/>
      <c r="AM225" s="93"/>
      <c r="AN225" s="93"/>
      <c r="AO225" s="87"/>
      <c r="AP225" s="87"/>
      <c r="AQ225" s="93"/>
      <c r="AR225" s="93"/>
      <c r="AS225" s="93"/>
      <c r="AT225" s="93"/>
      <c r="AU225" s="93"/>
      <c r="AV225" s="93"/>
      <c r="AW225" s="91" t="s">
        <v>250</v>
      </c>
      <c r="AX225" s="93"/>
      <c r="AY225" s="93"/>
      <c r="AZ225" s="91" t="s">
        <v>250</v>
      </c>
      <c r="BA225" s="93"/>
      <c r="BB225" s="91" t="s">
        <v>250</v>
      </c>
      <c r="BC225" s="91" t="s">
        <v>250</v>
      </c>
      <c r="BD225" s="93"/>
      <c r="BE225" s="93"/>
      <c r="BF225" s="91" t="s">
        <v>87</v>
      </c>
      <c r="BG225" s="93"/>
      <c r="BH225" s="91" t="s">
        <v>456</v>
      </c>
      <c r="BI225" s="93"/>
      <c r="BJ225" s="93"/>
      <c r="BK225" s="93"/>
      <c r="BL225" s="92"/>
      <c r="BM225" s="92"/>
      <c r="BN225" s="86" t="str">
        <f t="shared" si="24"/>
        <v/>
      </c>
      <c r="BO225" s="88"/>
      <c r="BP225" s="94"/>
      <c r="BQ225" s="95"/>
      <c r="BR225" s="95"/>
      <c r="BS225" s="96"/>
      <c r="BT225" s="96"/>
      <c r="BU225" s="96"/>
      <c r="BV225" s="97"/>
    </row>
    <row r="226" spans="1:74" s="45" customFormat="1" ht="27" customHeight="1" thickTop="1" thickBot="1" x14ac:dyDescent="0.25">
      <c r="A226" s="81"/>
      <c r="B226" s="304" t="str">
        <f>IF(C226="","",(VLOOKUP(C226,Lookups!$B$4:$C$2561,2,FALSE)))</f>
        <v/>
      </c>
      <c r="C226" s="366"/>
      <c r="D226" s="84"/>
      <c r="E226" s="84" t="str">
        <f t="shared" si="23"/>
        <v/>
      </c>
      <c r="F226" s="84"/>
      <c r="G226" s="99" t="str">
        <f t="shared" si="19"/>
        <v/>
      </c>
      <c r="H226" s="83"/>
      <c r="I226" s="83"/>
      <c r="J226" s="87"/>
      <c r="K226" s="89"/>
      <c r="L226" s="90"/>
      <c r="M226" s="90"/>
      <c r="N226" s="85"/>
      <c r="O226" s="87"/>
      <c r="P226" s="87"/>
      <c r="Q226" s="85"/>
      <c r="R226" s="86" t="str">
        <f t="shared" si="20"/>
        <v/>
      </c>
      <c r="S226" s="85"/>
      <c r="T226" s="86" t="str">
        <f t="shared" si="21"/>
        <v/>
      </c>
      <c r="U226" s="85"/>
      <c r="V226" s="86" t="str">
        <f t="shared" si="22"/>
        <v/>
      </c>
      <c r="W226" s="85"/>
      <c r="X226" s="87"/>
      <c r="Y226" s="87"/>
      <c r="Z226" s="91"/>
      <c r="AA226" s="91" t="s">
        <v>250</v>
      </c>
      <c r="AB226" s="91"/>
      <c r="AC226" s="91"/>
      <c r="AD226" s="91"/>
      <c r="AE226" s="91"/>
      <c r="AF226" s="92"/>
      <c r="AG226" s="93"/>
      <c r="AH226" s="87"/>
      <c r="AI226" s="93"/>
      <c r="AJ226" s="93"/>
      <c r="AK226" s="93"/>
      <c r="AL226" s="87"/>
      <c r="AM226" s="93"/>
      <c r="AN226" s="93"/>
      <c r="AO226" s="87"/>
      <c r="AP226" s="87"/>
      <c r="AQ226" s="93"/>
      <c r="AR226" s="93"/>
      <c r="AS226" s="93"/>
      <c r="AT226" s="93"/>
      <c r="AU226" s="93"/>
      <c r="AV226" s="93"/>
      <c r="AW226" s="91" t="s">
        <v>250</v>
      </c>
      <c r="AX226" s="93"/>
      <c r="AY226" s="93"/>
      <c r="AZ226" s="91" t="s">
        <v>250</v>
      </c>
      <c r="BA226" s="93"/>
      <c r="BB226" s="91" t="s">
        <v>250</v>
      </c>
      <c r="BC226" s="91" t="s">
        <v>250</v>
      </c>
      <c r="BD226" s="93"/>
      <c r="BE226" s="93"/>
      <c r="BF226" s="91" t="s">
        <v>87</v>
      </c>
      <c r="BG226" s="93"/>
      <c r="BH226" s="91" t="s">
        <v>456</v>
      </c>
      <c r="BI226" s="93"/>
      <c r="BJ226" s="93"/>
      <c r="BK226" s="93"/>
      <c r="BL226" s="92"/>
      <c r="BM226" s="92"/>
      <c r="BN226" s="86" t="str">
        <f t="shared" si="24"/>
        <v/>
      </c>
      <c r="BO226" s="88"/>
      <c r="BP226" s="94"/>
      <c r="BQ226" s="95"/>
      <c r="BR226" s="95"/>
      <c r="BS226" s="96"/>
      <c r="BT226" s="96"/>
      <c r="BU226" s="96"/>
      <c r="BV226" s="97"/>
    </row>
    <row r="227" spans="1:74" s="45" customFormat="1" ht="27" customHeight="1" thickTop="1" thickBot="1" x14ac:dyDescent="0.25">
      <c r="A227" s="81"/>
      <c r="B227" s="304" t="str">
        <f>IF(C227="","",(VLOOKUP(C227,Lookups!$B$4:$C$2561,2,FALSE)))</f>
        <v/>
      </c>
      <c r="C227" s="366"/>
      <c r="D227" s="84"/>
      <c r="E227" s="84" t="str">
        <f t="shared" si="23"/>
        <v/>
      </c>
      <c r="F227" s="84"/>
      <c r="G227" s="99" t="str">
        <f t="shared" si="19"/>
        <v/>
      </c>
      <c r="H227" s="83"/>
      <c r="I227" s="83"/>
      <c r="J227" s="87"/>
      <c r="K227" s="89"/>
      <c r="L227" s="90"/>
      <c r="M227" s="90"/>
      <c r="N227" s="85"/>
      <c r="O227" s="87"/>
      <c r="P227" s="87"/>
      <c r="Q227" s="85"/>
      <c r="R227" s="86" t="str">
        <f t="shared" si="20"/>
        <v/>
      </c>
      <c r="S227" s="85"/>
      <c r="T227" s="86" t="str">
        <f t="shared" si="21"/>
        <v/>
      </c>
      <c r="U227" s="85"/>
      <c r="V227" s="86" t="str">
        <f t="shared" si="22"/>
        <v/>
      </c>
      <c r="W227" s="85"/>
      <c r="X227" s="87"/>
      <c r="Y227" s="87"/>
      <c r="Z227" s="91"/>
      <c r="AA227" s="91" t="s">
        <v>250</v>
      </c>
      <c r="AB227" s="91"/>
      <c r="AC227" s="91"/>
      <c r="AD227" s="91"/>
      <c r="AE227" s="91"/>
      <c r="AF227" s="92"/>
      <c r="AG227" s="93"/>
      <c r="AH227" s="87"/>
      <c r="AI227" s="93"/>
      <c r="AJ227" s="93"/>
      <c r="AK227" s="93"/>
      <c r="AL227" s="87"/>
      <c r="AM227" s="93"/>
      <c r="AN227" s="93"/>
      <c r="AO227" s="87"/>
      <c r="AP227" s="87"/>
      <c r="AQ227" s="93"/>
      <c r="AR227" s="93"/>
      <c r="AS227" s="93"/>
      <c r="AT227" s="93"/>
      <c r="AU227" s="93"/>
      <c r="AV227" s="93"/>
      <c r="AW227" s="91" t="s">
        <v>250</v>
      </c>
      <c r="AX227" s="93"/>
      <c r="AY227" s="93"/>
      <c r="AZ227" s="91" t="s">
        <v>250</v>
      </c>
      <c r="BA227" s="93"/>
      <c r="BB227" s="91" t="s">
        <v>250</v>
      </c>
      <c r="BC227" s="91" t="s">
        <v>250</v>
      </c>
      <c r="BD227" s="93"/>
      <c r="BE227" s="93"/>
      <c r="BF227" s="91" t="s">
        <v>87</v>
      </c>
      <c r="BG227" s="93"/>
      <c r="BH227" s="91" t="s">
        <v>456</v>
      </c>
      <c r="BI227" s="93"/>
      <c r="BJ227" s="93"/>
      <c r="BK227" s="93"/>
      <c r="BL227" s="92"/>
      <c r="BM227" s="92"/>
      <c r="BN227" s="86" t="str">
        <f t="shared" si="24"/>
        <v/>
      </c>
      <c r="BO227" s="88"/>
      <c r="BP227" s="94"/>
      <c r="BQ227" s="95"/>
      <c r="BR227" s="95"/>
      <c r="BS227" s="96"/>
      <c r="BT227" s="96"/>
      <c r="BU227" s="96"/>
      <c r="BV227" s="97"/>
    </row>
    <row r="228" spans="1:74" s="45" customFormat="1" ht="27" customHeight="1" thickTop="1" thickBot="1" x14ac:dyDescent="0.25">
      <c r="A228" s="81"/>
      <c r="B228" s="304" t="str">
        <f>IF(C228="","",(VLOOKUP(C228,Lookups!$B$4:$C$2561,2,FALSE)))</f>
        <v/>
      </c>
      <c r="C228" s="366"/>
      <c r="D228" s="84"/>
      <c r="E228" s="84" t="str">
        <f t="shared" si="23"/>
        <v/>
      </c>
      <c r="F228" s="84"/>
      <c r="G228" s="99" t="str">
        <f t="shared" si="19"/>
        <v/>
      </c>
      <c r="H228" s="83"/>
      <c r="I228" s="83"/>
      <c r="J228" s="87"/>
      <c r="K228" s="89"/>
      <c r="L228" s="90"/>
      <c r="M228" s="90"/>
      <c r="N228" s="85"/>
      <c r="O228" s="87"/>
      <c r="P228" s="87"/>
      <c r="Q228" s="85"/>
      <c r="R228" s="86" t="str">
        <f t="shared" si="20"/>
        <v/>
      </c>
      <c r="S228" s="85"/>
      <c r="T228" s="86" t="str">
        <f t="shared" si="21"/>
        <v/>
      </c>
      <c r="U228" s="85"/>
      <c r="V228" s="86" t="str">
        <f t="shared" si="22"/>
        <v/>
      </c>
      <c r="W228" s="85"/>
      <c r="X228" s="87"/>
      <c r="Y228" s="87"/>
      <c r="Z228" s="91"/>
      <c r="AA228" s="91" t="s">
        <v>250</v>
      </c>
      <c r="AB228" s="91"/>
      <c r="AC228" s="91"/>
      <c r="AD228" s="91"/>
      <c r="AE228" s="91"/>
      <c r="AF228" s="92"/>
      <c r="AG228" s="93"/>
      <c r="AH228" s="87"/>
      <c r="AI228" s="93"/>
      <c r="AJ228" s="93"/>
      <c r="AK228" s="93"/>
      <c r="AL228" s="87"/>
      <c r="AM228" s="93"/>
      <c r="AN228" s="93"/>
      <c r="AO228" s="87"/>
      <c r="AP228" s="87"/>
      <c r="AQ228" s="93"/>
      <c r="AR228" s="93"/>
      <c r="AS228" s="93"/>
      <c r="AT228" s="93"/>
      <c r="AU228" s="93"/>
      <c r="AV228" s="93"/>
      <c r="AW228" s="91" t="s">
        <v>250</v>
      </c>
      <c r="AX228" s="93"/>
      <c r="AY228" s="93"/>
      <c r="AZ228" s="91" t="s">
        <v>250</v>
      </c>
      <c r="BA228" s="93"/>
      <c r="BB228" s="91" t="s">
        <v>250</v>
      </c>
      <c r="BC228" s="91" t="s">
        <v>250</v>
      </c>
      <c r="BD228" s="93"/>
      <c r="BE228" s="93"/>
      <c r="BF228" s="91" t="s">
        <v>87</v>
      </c>
      <c r="BG228" s="93"/>
      <c r="BH228" s="91" t="s">
        <v>456</v>
      </c>
      <c r="BI228" s="93"/>
      <c r="BJ228" s="93"/>
      <c r="BK228" s="93"/>
      <c r="BL228" s="92"/>
      <c r="BM228" s="92"/>
      <c r="BN228" s="86" t="str">
        <f t="shared" si="24"/>
        <v/>
      </c>
      <c r="BO228" s="88"/>
      <c r="BP228" s="94"/>
      <c r="BQ228" s="95"/>
      <c r="BR228" s="95"/>
      <c r="BS228" s="96"/>
      <c r="BT228" s="96"/>
      <c r="BU228" s="96"/>
      <c r="BV228" s="97"/>
    </row>
    <row r="229" spans="1:74" s="45" customFormat="1" ht="27" customHeight="1" thickTop="1" thickBot="1" x14ac:dyDescent="0.25">
      <c r="A229" s="81"/>
      <c r="B229" s="304" t="str">
        <f>IF(C229="","",(VLOOKUP(C229,Lookups!$B$4:$C$2561,2,FALSE)))</f>
        <v/>
      </c>
      <c r="C229" s="366"/>
      <c r="D229" s="84"/>
      <c r="E229" s="84" t="str">
        <f t="shared" si="23"/>
        <v/>
      </c>
      <c r="F229" s="84"/>
      <c r="G229" s="99" t="str">
        <f t="shared" si="19"/>
        <v/>
      </c>
      <c r="H229" s="83"/>
      <c r="I229" s="83"/>
      <c r="J229" s="87"/>
      <c r="K229" s="89"/>
      <c r="L229" s="90"/>
      <c r="M229" s="90"/>
      <c r="N229" s="85"/>
      <c r="O229" s="87"/>
      <c r="P229" s="87"/>
      <c r="Q229" s="85"/>
      <c r="R229" s="86" t="str">
        <f t="shared" si="20"/>
        <v/>
      </c>
      <c r="S229" s="85"/>
      <c r="T229" s="86" t="str">
        <f t="shared" si="21"/>
        <v/>
      </c>
      <c r="U229" s="85"/>
      <c r="V229" s="86" t="str">
        <f t="shared" si="22"/>
        <v/>
      </c>
      <c r="W229" s="85"/>
      <c r="X229" s="87"/>
      <c r="Y229" s="87"/>
      <c r="Z229" s="91"/>
      <c r="AA229" s="91" t="s">
        <v>250</v>
      </c>
      <c r="AB229" s="91"/>
      <c r="AC229" s="91"/>
      <c r="AD229" s="91"/>
      <c r="AE229" s="91"/>
      <c r="AF229" s="92"/>
      <c r="AG229" s="93"/>
      <c r="AH229" s="87"/>
      <c r="AI229" s="93"/>
      <c r="AJ229" s="93"/>
      <c r="AK229" s="93"/>
      <c r="AL229" s="87"/>
      <c r="AM229" s="93"/>
      <c r="AN229" s="93"/>
      <c r="AO229" s="87"/>
      <c r="AP229" s="87"/>
      <c r="AQ229" s="93"/>
      <c r="AR229" s="93"/>
      <c r="AS229" s="93"/>
      <c r="AT229" s="93"/>
      <c r="AU229" s="93"/>
      <c r="AV229" s="93"/>
      <c r="AW229" s="91" t="s">
        <v>250</v>
      </c>
      <c r="AX229" s="93"/>
      <c r="AY229" s="93"/>
      <c r="AZ229" s="91" t="s">
        <v>250</v>
      </c>
      <c r="BA229" s="93"/>
      <c r="BB229" s="91" t="s">
        <v>250</v>
      </c>
      <c r="BC229" s="91" t="s">
        <v>250</v>
      </c>
      <c r="BD229" s="93"/>
      <c r="BE229" s="93"/>
      <c r="BF229" s="91" t="s">
        <v>87</v>
      </c>
      <c r="BG229" s="93"/>
      <c r="BH229" s="91" t="s">
        <v>456</v>
      </c>
      <c r="BI229" s="93"/>
      <c r="BJ229" s="93"/>
      <c r="BK229" s="93"/>
      <c r="BL229" s="92"/>
      <c r="BM229" s="92"/>
      <c r="BN229" s="86" t="str">
        <f t="shared" si="24"/>
        <v/>
      </c>
      <c r="BO229" s="88"/>
      <c r="BP229" s="94"/>
      <c r="BQ229" s="95"/>
      <c r="BR229" s="95"/>
      <c r="BS229" s="96"/>
      <c r="BT229" s="96"/>
      <c r="BU229" s="96"/>
      <c r="BV229" s="97"/>
    </row>
    <row r="230" spans="1:74" s="45" customFormat="1" ht="27" customHeight="1" thickTop="1" thickBot="1" x14ac:dyDescent="0.25">
      <c r="A230" s="81"/>
      <c r="B230" s="304" t="str">
        <f>IF(C230="","",(VLOOKUP(C230,Lookups!$B$4:$C$2561,2,FALSE)))</f>
        <v/>
      </c>
      <c r="C230" s="366"/>
      <c r="D230" s="84"/>
      <c r="E230" s="84" t="str">
        <f t="shared" si="23"/>
        <v/>
      </c>
      <c r="F230" s="84"/>
      <c r="G230" s="99" t="str">
        <f t="shared" si="19"/>
        <v/>
      </c>
      <c r="H230" s="83"/>
      <c r="I230" s="83"/>
      <c r="J230" s="87"/>
      <c r="K230" s="89"/>
      <c r="L230" s="90"/>
      <c r="M230" s="90"/>
      <c r="N230" s="85"/>
      <c r="O230" s="87"/>
      <c r="P230" s="87"/>
      <c r="Q230" s="85"/>
      <c r="R230" s="86" t="str">
        <f t="shared" si="20"/>
        <v/>
      </c>
      <c r="S230" s="85"/>
      <c r="T230" s="86" t="str">
        <f t="shared" si="21"/>
        <v/>
      </c>
      <c r="U230" s="85"/>
      <c r="V230" s="86" t="str">
        <f t="shared" si="22"/>
        <v/>
      </c>
      <c r="W230" s="85"/>
      <c r="X230" s="87"/>
      <c r="Y230" s="87"/>
      <c r="Z230" s="91"/>
      <c r="AA230" s="91" t="s">
        <v>250</v>
      </c>
      <c r="AB230" s="91"/>
      <c r="AC230" s="91"/>
      <c r="AD230" s="91"/>
      <c r="AE230" s="91"/>
      <c r="AF230" s="92"/>
      <c r="AG230" s="93"/>
      <c r="AH230" s="87"/>
      <c r="AI230" s="93"/>
      <c r="AJ230" s="93"/>
      <c r="AK230" s="93"/>
      <c r="AL230" s="87"/>
      <c r="AM230" s="93"/>
      <c r="AN230" s="93"/>
      <c r="AO230" s="87"/>
      <c r="AP230" s="87"/>
      <c r="AQ230" s="93"/>
      <c r="AR230" s="93"/>
      <c r="AS230" s="93"/>
      <c r="AT230" s="93"/>
      <c r="AU230" s="93"/>
      <c r="AV230" s="93"/>
      <c r="AW230" s="91" t="s">
        <v>250</v>
      </c>
      <c r="AX230" s="93"/>
      <c r="AY230" s="93"/>
      <c r="AZ230" s="91" t="s">
        <v>250</v>
      </c>
      <c r="BA230" s="93"/>
      <c r="BB230" s="91" t="s">
        <v>250</v>
      </c>
      <c r="BC230" s="91" t="s">
        <v>250</v>
      </c>
      <c r="BD230" s="93"/>
      <c r="BE230" s="93"/>
      <c r="BF230" s="91" t="s">
        <v>87</v>
      </c>
      <c r="BG230" s="93"/>
      <c r="BH230" s="91" t="s">
        <v>456</v>
      </c>
      <c r="BI230" s="93"/>
      <c r="BJ230" s="93"/>
      <c r="BK230" s="93"/>
      <c r="BL230" s="92"/>
      <c r="BM230" s="92"/>
      <c r="BN230" s="86" t="str">
        <f t="shared" si="24"/>
        <v/>
      </c>
      <c r="BO230" s="88"/>
      <c r="BP230" s="94"/>
      <c r="BQ230" s="95"/>
      <c r="BR230" s="95"/>
      <c r="BS230" s="96"/>
      <c r="BT230" s="96"/>
      <c r="BU230" s="96"/>
      <c r="BV230" s="97"/>
    </row>
    <row r="231" spans="1:74" s="45" customFormat="1" ht="27" customHeight="1" thickTop="1" thickBot="1" x14ac:dyDescent="0.25">
      <c r="A231" s="81"/>
      <c r="B231" s="304" t="str">
        <f>IF(C231="","",(VLOOKUP(C231,Lookups!$B$4:$C$2561,2,FALSE)))</f>
        <v/>
      </c>
      <c r="C231" s="366"/>
      <c r="D231" s="84"/>
      <c r="E231" s="84" t="str">
        <f t="shared" si="23"/>
        <v/>
      </c>
      <c r="F231" s="84"/>
      <c r="G231" s="99" t="str">
        <f t="shared" si="19"/>
        <v/>
      </c>
      <c r="H231" s="83"/>
      <c r="I231" s="83"/>
      <c r="J231" s="87"/>
      <c r="K231" s="89"/>
      <c r="L231" s="90"/>
      <c r="M231" s="90"/>
      <c r="N231" s="85"/>
      <c r="O231" s="87"/>
      <c r="P231" s="87"/>
      <c r="Q231" s="85"/>
      <c r="R231" s="86" t="str">
        <f t="shared" si="20"/>
        <v/>
      </c>
      <c r="S231" s="85"/>
      <c r="T231" s="86" t="str">
        <f t="shared" si="21"/>
        <v/>
      </c>
      <c r="U231" s="85"/>
      <c r="V231" s="86" t="str">
        <f t="shared" si="22"/>
        <v/>
      </c>
      <c r="W231" s="85"/>
      <c r="X231" s="87"/>
      <c r="Y231" s="87"/>
      <c r="Z231" s="91"/>
      <c r="AA231" s="91" t="s">
        <v>250</v>
      </c>
      <c r="AB231" s="91"/>
      <c r="AC231" s="91"/>
      <c r="AD231" s="91"/>
      <c r="AE231" s="91"/>
      <c r="AF231" s="92"/>
      <c r="AG231" s="93"/>
      <c r="AH231" s="87"/>
      <c r="AI231" s="93"/>
      <c r="AJ231" s="93"/>
      <c r="AK231" s="93"/>
      <c r="AL231" s="87"/>
      <c r="AM231" s="93"/>
      <c r="AN231" s="93"/>
      <c r="AO231" s="87"/>
      <c r="AP231" s="87"/>
      <c r="AQ231" s="93"/>
      <c r="AR231" s="93"/>
      <c r="AS231" s="93"/>
      <c r="AT231" s="93"/>
      <c r="AU231" s="93"/>
      <c r="AV231" s="93"/>
      <c r="AW231" s="91" t="s">
        <v>250</v>
      </c>
      <c r="AX231" s="93"/>
      <c r="AY231" s="93"/>
      <c r="AZ231" s="91" t="s">
        <v>250</v>
      </c>
      <c r="BA231" s="93"/>
      <c r="BB231" s="91" t="s">
        <v>250</v>
      </c>
      <c r="BC231" s="91" t="s">
        <v>250</v>
      </c>
      <c r="BD231" s="93"/>
      <c r="BE231" s="93"/>
      <c r="BF231" s="91" t="s">
        <v>87</v>
      </c>
      <c r="BG231" s="93"/>
      <c r="BH231" s="91" t="s">
        <v>456</v>
      </c>
      <c r="BI231" s="93"/>
      <c r="BJ231" s="93"/>
      <c r="BK231" s="93"/>
      <c r="BL231" s="92"/>
      <c r="BM231" s="92"/>
      <c r="BN231" s="86" t="str">
        <f t="shared" si="24"/>
        <v/>
      </c>
      <c r="BO231" s="88"/>
      <c r="BP231" s="94"/>
      <c r="BQ231" s="95"/>
      <c r="BR231" s="95"/>
      <c r="BS231" s="96"/>
      <c r="BT231" s="96"/>
      <c r="BU231" s="96"/>
      <c r="BV231" s="97"/>
    </row>
    <row r="232" spans="1:74" s="45" customFormat="1" ht="27" customHeight="1" thickTop="1" thickBot="1" x14ac:dyDescent="0.25">
      <c r="A232" s="81"/>
      <c r="B232" s="304" t="str">
        <f>IF(C232="","",(VLOOKUP(C232,Lookups!$B$4:$C$2561,2,FALSE)))</f>
        <v/>
      </c>
      <c r="C232" s="366"/>
      <c r="D232" s="84"/>
      <c r="E232" s="84" t="str">
        <f t="shared" si="23"/>
        <v/>
      </c>
      <c r="F232" s="84"/>
      <c r="G232" s="99" t="str">
        <f t="shared" si="19"/>
        <v/>
      </c>
      <c r="H232" s="83"/>
      <c r="I232" s="83"/>
      <c r="J232" s="87"/>
      <c r="K232" s="89"/>
      <c r="L232" s="90"/>
      <c r="M232" s="90"/>
      <c r="N232" s="85"/>
      <c r="O232" s="87"/>
      <c r="P232" s="87"/>
      <c r="Q232" s="85"/>
      <c r="R232" s="86" t="str">
        <f t="shared" si="20"/>
        <v/>
      </c>
      <c r="S232" s="85"/>
      <c r="T232" s="86" t="str">
        <f t="shared" si="21"/>
        <v/>
      </c>
      <c r="U232" s="85"/>
      <c r="V232" s="86" t="str">
        <f t="shared" si="22"/>
        <v/>
      </c>
      <c r="W232" s="85"/>
      <c r="X232" s="87"/>
      <c r="Y232" s="87"/>
      <c r="Z232" s="91"/>
      <c r="AA232" s="91" t="s">
        <v>250</v>
      </c>
      <c r="AB232" s="91"/>
      <c r="AC232" s="91"/>
      <c r="AD232" s="91"/>
      <c r="AE232" s="91"/>
      <c r="AF232" s="92"/>
      <c r="AG232" s="93"/>
      <c r="AH232" s="87"/>
      <c r="AI232" s="93"/>
      <c r="AJ232" s="93"/>
      <c r="AK232" s="93"/>
      <c r="AL232" s="87"/>
      <c r="AM232" s="93"/>
      <c r="AN232" s="93"/>
      <c r="AO232" s="87"/>
      <c r="AP232" s="87"/>
      <c r="AQ232" s="93"/>
      <c r="AR232" s="93"/>
      <c r="AS232" s="93"/>
      <c r="AT232" s="93"/>
      <c r="AU232" s="93"/>
      <c r="AV232" s="93"/>
      <c r="AW232" s="91" t="s">
        <v>250</v>
      </c>
      <c r="AX232" s="93"/>
      <c r="AY232" s="93"/>
      <c r="AZ232" s="91" t="s">
        <v>250</v>
      </c>
      <c r="BA232" s="93"/>
      <c r="BB232" s="91" t="s">
        <v>250</v>
      </c>
      <c r="BC232" s="91" t="s">
        <v>250</v>
      </c>
      <c r="BD232" s="93"/>
      <c r="BE232" s="93"/>
      <c r="BF232" s="91" t="s">
        <v>87</v>
      </c>
      <c r="BG232" s="93"/>
      <c r="BH232" s="91" t="s">
        <v>456</v>
      </c>
      <c r="BI232" s="93"/>
      <c r="BJ232" s="93"/>
      <c r="BK232" s="93"/>
      <c r="BL232" s="92"/>
      <c r="BM232" s="92"/>
      <c r="BN232" s="86" t="str">
        <f t="shared" si="24"/>
        <v/>
      </c>
      <c r="BO232" s="88"/>
      <c r="BP232" s="94"/>
      <c r="BQ232" s="95"/>
      <c r="BR232" s="95"/>
      <c r="BS232" s="96"/>
      <c r="BT232" s="96"/>
      <c r="BU232" s="96"/>
      <c r="BV232" s="97"/>
    </row>
    <row r="233" spans="1:74" s="45" customFormat="1" ht="27" customHeight="1" thickTop="1" thickBot="1" x14ac:dyDescent="0.25">
      <c r="A233" s="81"/>
      <c r="B233" s="304" t="str">
        <f>IF(C233="","",(VLOOKUP(C233,Lookups!$B$4:$C$2561,2,FALSE)))</f>
        <v/>
      </c>
      <c r="C233" s="366"/>
      <c r="D233" s="84"/>
      <c r="E233" s="84" t="str">
        <f t="shared" si="23"/>
        <v/>
      </c>
      <c r="F233" s="84"/>
      <c r="G233" s="99" t="str">
        <f t="shared" si="19"/>
        <v/>
      </c>
      <c r="H233" s="83"/>
      <c r="I233" s="83"/>
      <c r="J233" s="87"/>
      <c r="K233" s="89"/>
      <c r="L233" s="90"/>
      <c r="M233" s="90"/>
      <c r="N233" s="85"/>
      <c r="O233" s="87"/>
      <c r="P233" s="87"/>
      <c r="Q233" s="85"/>
      <c r="R233" s="86" t="str">
        <f t="shared" si="20"/>
        <v/>
      </c>
      <c r="S233" s="85"/>
      <c r="T233" s="86" t="str">
        <f t="shared" si="21"/>
        <v/>
      </c>
      <c r="U233" s="85"/>
      <c r="V233" s="86" t="str">
        <f t="shared" si="22"/>
        <v/>
      </c>
      <c r="W233" s="85"/>
      <c r="X233" s="87"/>
      <c r="Y233" s="87"/>
      <c r="Z233" s="91"/>
      <c r="AA233" s="91" t="s">
        <v>250</v>
      </c>
      <c r="AB233" s="91"/>
      <c r="AC233" s="91"/>
      <c r="AD233" s="91"/>
      <c r="AE233" s="91"/>
      <c r="AF233" s="92"/>
      <c r="AG233" s="93"/>
      <c r="AH233" s="87"/>
      <c r="AI233" s="93"/>
      <c r="AJ233" s="93"/>
      <c r="AK233" s="93"/>
      <c r="AL233" s="87"/>
      <c r="AM233" s="93"/>
      <c r="AN233" s="93"/>
      <c r="AO233" s="87"/>
      <c r="AP233" s="87"/>
      <c r="AQ233" s="93"/>
      <c r="AR233" s="93"/>
      <c r="AS233" s="93"/>
      <c r="AT233" s="93"/>
      <c r="AU233" s="93"/>
      <c r="AV233" s="93"/>
      <c r="AW233" s="91" t="s">
        <v>250</v>
      </c>
      <c r="AX233" s="93"/>
      <c r="AY233" s="93"/>
      <c r="AZ233" s="91" t="s">
        <v>250</v>
      </c>
      <c r="BA233" s="93"/>
      <c r="BB233" s="91" t="s">
        <v>250</v>
      </c>
      <c r="BC233" s="91" t="s">
        <v>250</v>
      </c>
      <c r="BD233" s="93"/>
      <c r="BE233" s="93"/>
      <c r="BF233" s="91" t="s">
        <v>87</v>
      </c>
      <c r="BG233" s="93"/>
      <c r="BH233" s="91" t="s">
        <v>456</v>
      </c>
      <c r="BI233" s="93"/>
      <c r="BJ233" s="93"/>
      <c r="BK233" s="93"/>
      <c r="BL233" s="92"/>
      <c r="BM233" s="92"/>
      <c r="BN233" s="86" t="str">
        <f t="shared" si="24"/>
        <v/>
      </c>
      <c r="BO233" s="88"/>
      <c r="BP233" s="94"/>
      <c r="BQ233" s="95"/>
      <c r="BR233" s="95"/>
      <c r="BS233" s="96"/>
      <c r="BT233" s="96"/>
      <c r="BU233" s="96"/>
      <c r="BV233" s="97"/>
    </row>
    <row r="234" spans="1:74" s="45" customFormat="1" ht="27" customHeight="1" thickTop="1" thickBot="1" x14ac:dyDescent="0.25">
      <c r="A234" s="81"/>
      <c r="B234" s="304" t="str">
        <f>IF(C234="","",(VLOOKUP(C234,Lookups!$B$4:$C$2561,2,FALSE)))</f>
        <v/>
      </c>
      <c r="C234" s="366"/>
      <c r="D234" s="84"/>
      <c r="E234" s="84" t="str">
        <f t="shared" si="23"/>
        <v/>
      </c>
      <c r="F234" s="84"/>
      <c r="G234" s="99" t="str">
        <f t="shared" si="19"/>
        <v/>
      </c>
      <c r="H234" s="83"/>
      <c r="I234" s="83"/>
      <c r="J234" s="87"/>
      <c r="K234" s="89"/>
      <c r="L234" s="90"/>
      <c r="M234" s="90"/>
      <c r="N234" s="85"/>
      <c r="O234" s="87"/>
      <c r="P234" s="87"/>
      <c r="Q234" s="85"/>
      <c r="R234" s="86" t="str">
        <f t="shared" si="20"/>
        <v/>
      </c>
      <c r="S234" s="85"/>
      <c r="T234" s="86" t="str">
        <f t="shared" si="21"/>
        <v/>
      </c>
      <c r="U234" s="85"/>
      <c r="V234" s="86" t="str">
        <f t="shared" si="22"/>
        <v/>
      </c>
      <c r="W234" s="85"/>
      <c r="X234" s="87"/>
      <c r="Y234" s="87"/>
      <c r="Z234" s="91"/>
      <c r="AA234" s="91" t="s">
        <v>250</v>
      </c>
      <c r="AB234" s="91"/>
      <c r="AC234" s="91"/>
      <c r="AD234" s="91"/>
      <c r="AE234" s="91"/>
      <c r="AF234" s="92"/>
      <c r="AG234" s="93"/>
      <c r="AH234" s="87"/>
      <c r="AI234" s="93"/>
      <c r="AJ234" s="93"/>
      <c r="AK234" s="93"/>
      <c r="AL234" s="87"/>
      <c r="AM234" s="93"/>
      <c r="AN234" s="93"/>
      <c r="AO234" s="87"/>
      <c r="AP234" s="87"/>
      <c r="AQ234" s="93"/>
      <c r="AR234" s="93"/>
      <c r="AS234" s="93"/>
      <c r="AT234" s="93"/>
      <c r="AU234" s="93"/>
      <c r="AV234" s="93"/>
      <c r="AW234" s="91" t="s">
        <v>250</v>
      </c>
      <c r="AX234" s="93"/>
      <c r="AY234" s="93"/>
      <c r="AZ234" s="91" t="s">
        <v>250</v>
      </c>
      <c r="BA234" s="93"/>
      <c r="BB234" s="91" t="s">
        <v>250</v>
      </c>
      <c r="BC234" s="91" t="s">
        <v>250</v>
      </c>
      <c r="BD234" s="93"/>
      <c r="BE234" s="93"/>
      <c r="BF234" s="91" t="s">
        <v>87</v>
      </c>
      <c r="BG234" s="93"/>
      <c r="BH234" s="91" t="s">
        <v>456</v>
      </c>
      <c r="BI234" s="93"/>
      <c r="BJ234" s="93"/>
      <c r="BK234" s="93"/>
      <c r="BL234" s="92"/>
      <c r="BM234" s="92"/>
      <c r="BN234" s="86" t="str">
        <f t="shared" si="24"/>
        <v/>
      </c>
      <c r="BO234" s="88"/>
      <c r="BP234" s="94"/>
      <c r="BQ234" s="95"/>
      <c r="BR234" s="95"/>
      <c r="BS234" s="96"/>
      <c r="BT234" s="96"/>
      <c r="BU234" s="96"/>
      <c r="BV234" s="97"/>
    </row>
    <row r="235" spans="1:74" s="45" customFormat="1" ht="27" customHeight="1" thickTop="1" thickBot="1" x14ac:dyDescent="0.25">
      <c r="A235" s="81"/>
      <c r="B235" s="304" t="str">
        <f>IF(C235="","",(VLOOKUP(C235,Lookups!$B$4:$C$2561,2,FALSE)))</f>
        <v/>
      </c>
      <c r="C235" s="366"/>
      <c r="D235" s="84"/>
      <c r="E235" s="84" t="str">
        <f t="shared" si="23"/>
        <v/>
      </c>
      <c r="F235" s="84"/>
      <c r="G235" s="99" t="str">
        <f t="shared" si="19"/>
        <v/>
      </c>
      <c r="H235" s="83"/>
      <c r="I235" s="83"/>
      <c r="J235" s="87"/>
      <c r="K235" s="89"/>
      <c r="L235" s="90"/>
      <c r="M235" s="90"/>
      <c r="N235" s="85"/>
      <c r="O235" s="87"/>
      <c r="P235" s="87"/>
      <c r="Q235" s="85"/>
      <c r="R235" s="86" t="str">
        <f t="shared" si="20"/>
        <v/>
      </c>
      <c r="S235" s="85"/>
      <c r="T235" s="86" t="str">
        <f t="shared" si="21"/>
        <v/>
      </c>
      <c r="U235" s="85"/>
      <c r="V235" s="86" t="str">
        <f t="shared" si="22"/>
        <v/>
      </c>
      <c r="W235" s="85"/>
      <c r="X235" s="87"/>
      <c r="Y235" s="87"/>
      <c r="Z235" s="91"/>
      <c r="AA235" s="91" t="s">
        <v>250</v>
      </c>
      <c r="AB235" s="91"/>
      <c r="AC235" s="91"/>
      <c r="AD235" s="91"/>
      <c r="AE235" s="91"/>
      <c r="AF235" s="92"/>
      <c r="AG235" s="93"/>
      <c r="AH235" s="87"/>
      <c r="AI235" s="93"/>
      <c r="AJ235" s="93"/>
      <c r="AK235" s="93"/>
      <c r="AL235" s="87"/>
      <c r="AM235" s="93"/>
      <c r="AN235" s="93"/>
      <c r="AO235" s="87"/>
      <c r="AP235" s="87"/>
      <c r="AQ235" s="93"/>
      <c r="AR235" s="93"/>
      <c r="AS235" s="93"/>
      <c r="AT235" s="93"/>
      <c r="AU235" s="93"/>
      <c r="AV235" s="93"/>
      <c r="AW235" s="91" t="s">
        <v>250</v>
      </c>
      <c r="AX235" s="93"/>
      <c r="AY235" s="93"/>
      <c r="AZ235" s="91" t="s">
        <v>250</v>
      </c>
      <c r="BA235" s="93"/>
      <c r="BB235" s="91" t="s">
        <v>250</v>
      </c>
      <c r="BC235" s="91" t="s">
        <v>250</v>
      </c>
      <c r="BD235" s="93"/>
      <c r="BE235" s="93"/>
      <c r="BF235" s="91" t="s">
        <v>87</v>
      </c>
      <c r="BG235" s="93"/>
      <c r="BH235" s="91" t="s">
        <v>456</v>
      </c>
      <c r="BI235" s="93"/>
      <c r="BJ235" s="93"/>
      <c r="BK235" s="93"/>
      <c r="BL235" s="92"/>
      <c r="BM235" s="92"/>
      <c r="BN235" s="86" t="str">
        <f t="shared" si="24"/>
        <v/>
      </c>
      <c r="BO235" s="88"/>
      <c r="BP235" s="94"/>
      <c r="BQ235" s="95"/>
      <c r="BR235" s="95"/>
      <c r="BS235" s="96"/>
      <c r="BT235" s="96"/>
      <c r="BU235" s="96"/>
      <c r="BV235" s="97"/>
    </row>
    <row r="236" spans="1:74" s="45" customFormat="1" ht="27" customHeight="1" thickTop="1" thickBot="1" x14ac:dyDescent="0.25">
      <c r="A236" s="81"/>
      <c r="B236" s="304" t="str">
        <f>IF(C236="","",(VLOOKUP(C236,Lookups!$B$4:$C$2561,2,FALSE)))</f>
        <v/>
      </c>
      <c r="C236" s="366"/>
      <c r="D236" s="84"/>
      <c r="E236" s="84" t="str">
        <f t="shared" si="23"/>
        <v/>
      </c>
      <c r="F236" s="84"/>
      <c r="G236" s="99" t="str">
        <f t="shared" si="19"/>
        <v/>
      </c>
      <c r="H236" s="83"/>
      <c r="I236" s="83"/>
      <c r="J236" s="87"/>
      <c r="K236" s="89"/>
      <c r="L236" s="90"/>
      <c r="M236" s="90"/>
      <c r="N236" s="85"/>
      <c r="O236" s="87"/>
      <c r="P236" s="87"/>
      <c r="Q236" s="85"/>
      <c r="R236" s="86" t="str">
        <f t="shared" si="20"/>
        <v/>
      </c>
      <c r="S236" s="85"/>
      <c r="T236" s="86" t="str">
        <f t="shared" si="21"/>
        <v/>
      </c>
      <c r="U236" s="85"/>
      <c r="V236" s="86" t="str">
        <f t="shared" si="22"/>
        <v/>
      </c>
      <c r="W236" s="85"/>
      <c r="X236" s="87"/>
      <c r="Y236" s="87"/>
      <c r="Z236" s="91"/>
      <c r="AA236" s="91" t="s">
        <v>250</v>
      </c>
      <c r="AB236" s="91"/>
      <c r="AC236" s="91"/>
      <c r="AD236" s="91"/>
      <c r="AE236" s="91"/>
      <c r="AF236" s="92"/>
      <c r="AG236" s="93"/>
      <c r="AH236" s="87"/>
      <c r="AI236" s="93"/>
      <c r="AJ236" s="93"/>
      <c r="AK236" s="93"/>
      <c r="AL236" s="87"/>
      <c r="AM236" s="93"/>
      <c r="AN236" s="93"/>
      <c r="AO236" s="87"/>
      <c r="AP236" s="87"/>
      <c r="AQ236" s="93"/>
      <c r="AR236" s="93"/>
      <c r="AS236" s="93"/>
      <c r="AT236" s="93"/>
      <c r="AU236" s="93"/>
      <c r="AV236" s="93"/>
      <c r="AW236" s="91" t="s">
        <v>250</v>
      </c>
      <c r="AX236" s="93"/>
      <c r="AY236" s="93"/>
      <c r="AZ236" s="91" t="s">
        <v>250</v>
      </c>
      <c r="BA236" s="93"/>
      <c r="BB236" s="91" t="s">
        <v>250</v>
      </c>
      <c r="BC236" s="91" t="s">
        <v>250</v>
      </c>
      <c r="BD236" s="93"/>
      <c r="BE236" s="93"/>
      <c r="BF236" s="91" t="s">
        <v>87</v>
      </c>
      <c r="BG236" s="93"/>
      <c r="BH236" s="91" t="s">
        <v>456</v>
      </c>
      <c r="BI236" s="93"/>
      <c r="BJ236" s="93"/>
      <c r="BK236" s="93"/>
      <c r="BL236" s="92"/>
      <c r="BM236" s="92"/>
      <c r="BN236" s="86" t="str">
        <f t="shared" si="24"/>
        <v/>
      </c>
      <c r="BO236" s="88"/>
      <c r="BP236" s="94"/>
      <c r="BQ236" s="95"/>
      <c r="BR236" s="95"/>
      <c r="BS236" s="96"/>
      <c r="BT236" s="96"/>
      <c r="BU236" s="96"/>
      <c r="BV236" s="97"/>
    </row>
    <row r="237" spans="1:74" s="45" customFormat="1" ht="27" customHeight="1" thickTop="1" thickBot="1" x14ac:dyDescent="0.25">
      <c r="A237" s="81"/>
      <c r="B237" s="304" t="str">
        <f>IF(C237="","",(VLOOKUP(C237,Lookups!$B$4:$C$2561,2,FALSE)))</f>
        <v/>
      </c>
      <c r="C237" s="366"/>
      <c r="D237" s="84"/>
      <c r="E237" s="84" t="str">
        <f t="shared" si="23"/>
        <v/>
      </c>
      <c r="F237" s="84"/>
      <c r="G237" s="99" t="str">
        <f t="shared" si="19"/>
        <v/>
      </c>
      <c r="H237" s="83"/>
      <c r="I237" s="83"/>
      <c r="J237" s="87"/>
      <c r="K237" s="89"/>
      <c r="L237" s="90"/>
      <c r="M237" s="90"/>
      <c r="N237" s="85"/>
      <c r="O237" s="87"/>
      <c r="P237" s="87"/>
      <c r="Q237" s="85"/>
      <c r="R237" s="86" t="str">
        <f t="shared" si="20"/>
        <v/>
      </c>
      <c r="S237" s="85"/>
      <c r="T237" s="86" t="str">
        <f t="shared" si="21"/>
        <v/>
      </c>
      <c r="U237" s="85"/>
      <c r="V237" s="86" t="str">
        <f t="shared" si="22"/>
        <v/>
      </c>
      <c r="W237" s="85"/>
      <c r="X237" s="87"/>
      <c r="Y237" s="87"/>
      <c r="Z237" s="91"/>
      <c r="AA237" s="91" t="s">
        <v>250</v>
      </c>
      <c r="AB237" s="91"/>
      <c r="AC237" s="91"/>
      <c r="AD237" s="91"/>
      <c r="AE237" s="91"/>
      <c r="AF237" s="92"/>
      <c r="AG237" s="93"/>
      <c r="AH237" s="87"/>
      <c r="AI237" s="93"/>
      <c r="AJ237" s="93"/>
      <c r="AK237" s="93"/>
      <c r="AL237" s="87"/>
      <c r="AM237" s="93"/>
      <c r="AN237" s="93"/>
      <c r="AO237" s="87"/>
      <c r="AP237" s="87"/>
      <c r="AQ237" s="93"/>
      <c r="AR237" s="93"/>
      <c r="AS237" s="93"/>
      <c r="AT237" s="93"/>
      <c r="AU237" s="93"/>
      <c r="AV237" s="93"/>
      <c r="AW237" s="91" t="s">
        <v>250</v>
      </c>
      <c r="AX237" s="93"/>
      <c r="AY237" s="93"/>
      <c r="AZ237" s="91" t="s">
        <v>250</v>
      </c>
      <c r="BA237" s="93"/>
      <c r="BB237" s="91" t="s">
        <v>250</v>
      </c>
      <c r="BC237" s="91" t="s">
        <v>250</v>
      </c>
      <c r="BD237" s="93"/>
      <c r="BE237" s="93"/>
      <c r="BF237" s="91" t="s">
        <v>87</v>
      </c>
      <c r="BG237" s="93"/>
      <c r="BH237" s="91" t="s">
        <v>456</v>
      </c>
      <c r="BI237" s="93"/>
      <c r="BJ237" s="93"/>
      <c r="BK237" s="93"/>
      <c r="BL237" s="92"/>
      <c r="BM237" s="92"/>
      <c r="BN237" s="86" t="str">
        <f t="shared" si="24"/>
        <v/>
      </c>
      <c r="BO237" s="88"/>
      <c r="BP237" s="94"/>
      <c r="BQ237" s="95"/>
      <c r="BR237" s="95"/>
      <c r="BS237" s="96"/>
      <c r="BT237" s="96"/>
      <c r="BU237" s="96"/>
      <c r="BV237" s="97"/>
    </row>
    <row r="238" spans="1:74" s="45" customFormat="1" ht="27" customHeight="1" thickTop="1" thickBot="1" x14ac:dyDescent="0.25">
      <c r="A238" s="81"/>
      <c r="B238" s="304" t="str">
        <f>IF(C238="","",(VLOOKUP(C238,Lookups!$B$4:$C$2561,2,FALSE)))</f>
        <v/>
      </c>
      <c r="C238" s="366"/>
      <c r="D238" s="84"/>
      <c r="E238" s="84" t="str">
        <f t="shared" si="23"/>
        <v/>
      </c>
      <c r="F238" s="84"/>
      <c r="G238" s="99" t="str">
        <f t="shared" si="19"/>
        <v/>
      </c>
      <c r="H238" s="83"/>
      <c r="I238" s="83"/>
      <c r="J238" s="87"/>
      <c r="K238" s="89"/>
      <c r="L238" s="90"/>
      <c r="M238" s="90"/>
      <c r="N238" s="85"/>
      <c r="O238" s="87"/>
      <c r="P238" s="87"/>
      <c r="Q238" s="85"/>
      <c r="R238" s="86" t="str">
        <f t="shared" si="20"/>
        <v/>
      </c>
      <c r="S238" s="85"/>
      <c r="T238" s="86" t="str">
        <f t="shared" si="21"/>
        <v/>
      </c>
      <c r="U238" s="85"/>
      <c r="V238" s="86" t="str">
        <f t="shared" si="22"/>
        <v/>
      </c>
      <c r="W238" s="85"/>
      <c r="X238" s="87"/>
      <c r="Y238" s="87"/>
      <c r="Z238" s="91"/>
      <c r="AA238" s="91" t="s">
        <v>250</v>
      </c>
      <c r="AB238" s="91"/>
      <c r="AC238" s="91"/>
      <c r="AD238" s="91"/>
      <c r="AE238" s="91"/>
      <c r="AF238" s="92"/>
      <c r="AG238" s="93"/>
      <c r="AH238" s="87"/>
      <c r="AI238" s="93"/>
      <c r="AJ238" s="93"/>
      <c r="AK238" s="93"/>
      <c r="AL238" s="87"/>
      <c r="AM238" s="93"/>
      <c r="AN238" s="93"/>
      <c r="AO238" s="87"/>
      <c r="AP238" s="87"/>
      <c r="AQ238" s="93"/>
      <c r="AR238" s="93"/>
      <c r="AS238" s="93"/>
      <c r="AT238" s="93"/>
      <c r="AU238" s="93"/>
      <c r="AV238" s="93"/>
      <c r="AW238" s="91" t="s">
        <v>250</v>
      </c>
      <c r="AX238" s="93"/>
      <c r="AY238" s="93"/>
      <c r="AZ238" s="91" t="s">
        <v>250</v>
      </c>
      <c r="BA238" s="93"/>
      <c r="BB238" s="91" t="s">
        <v>250</v>
      </c>
      <c r="BC238" s="91" t="s">
        <v>250</v>
      </c>
      <c r="BD238" s="93"/>
      <c r="BE238" s="93"/>
      <c r="BF238" s="91" t="s">
        <v>87</v>
      </c>
      <c r="BG238" s="93"/>
      <c r="BH238" s="91" t="s">
        <v>456</v>
      </c>
      <c r="BI238" s="93"/>
      <c r="BJ238" s="93"/>
      <c r="BK238" s="93"/>
      <c r="BL238" s="92"/>
      <c r="BM238" s="92"/>
      <c r="BN238" s="86" t="str">
        <f t="shared" si="24"/>
        <v/>
      </c>
      <c r="BO238" s="88"/>
      <c r="BP238" s="94"/>
      <c r="BQ238" s="95"/>
      <c r="BR238" s="95"/>
      <c r="BS238" s="96"/>
      <c r="BT238" s="96"/>
      <c r="BU238" s="96"/>
      <c r="BV238" s="97"/>
    </row>
    <row r="239" spans="1:74" s="45" customFormat="1" ht="27" customHeight="1" thickTop="1" thickBot="1" x14ac:dyDescent="0.25">
      <c r="A239" s="81"/>
      <c r="B239" s="304" t="str">
        <f>IF(C239="","",(VLOOKUP(C239,Lookups!$B$4:$C$2561,2,FALSE)))</f>
        <v/>
      </c>
      <c r="C239" s="366"/>
      <c r="D239" s="84"/>
      <c r="E239" s="84" t="str">
        <f t="shared" si="23"/>
        <v/>
      </c>
      <c r="F239" s="84"/>
      <c r="G239" s="99" t="str">
        <f t="shared" si="19"/>
        <v/>
      </c>
      <c r="H239" s="83"/>
      <c r="I239" s="83"/>
      <c r="J239" s="87"/>
      <c r="K239" s="89"/>
      <c r="L239" s="90"/>
      <c r="M239" s="90"/>
      <c r="N239" s="85"/>
      <c r="O239" s="87"/>
      <c r="P239" s="87"/>
      <c r="Q239" s="85"/>
      <c r="R239" s="86" t="str">
        <f t="shared" si="20"/>
        <v/>
      </c>
      <c r="S239" s="85"/>
      <c r="T239" s="86" t="str">
        <f t="shared" si="21"/>
        <v/>
      </c>
      <c r="U239" s="85"/>
      <c r="V239" s="86" t="str">
        <f t="shared" si="22"/>
        <v/>
      </c>
      <c r="W239" s="85"/>
      <c r="X239" s="87"/>
      <c r="Y239" s="87"/>
      <c r="Z239" s="91"/>
      <c r="AA239" s="91" t="s">
        <v>250</v>
      </c>
      <c r="AB239" s="91"/>
      <c r="AC239" s="91"/>
      <c r="AD239" s="91"/>
      <c r="AE239" s="91"/>
      <c r="AF239" s="92"/>
      <c r="AG239" s="93"/>
      <c r="AH239" s="87"/>
      <c r="AI239" s="93"/>
      <c r="AJ239" s="93"/>
      <c r="AK239" s="93"/>
      <c r="AL239" s="87"/>
      <c r="AM239" s="93"/>
      <c r="AN239" s="93"/>
      <c r="AO239" s="87"/>
      <c r="AP239" s="87"/>
      <c r="AQ239" s="93"/>
      <c r="AR239" s="93"/>
      <c r="AS239" s="93"/>
      <c r="AT239" s="93"/>
      <c r="AU239" s="93"/>
      <c r="AV239" s="93"/>
      <c r="AW239" s="91" t="s">
        <v>250</v>
      </c>
      <c r="AX239" s="93"/>
      <c r="AY239" s="93"/>
      <c r="AZ239" s="91" t="s">
        <v>250</v>
      </c>
      <c r="BA239" s="93"/>
      <c r="BB239" s="91" t="s">
        <v>250</v>
      </c>
      <c r="BC239" s="91" t="s">
        <v>250</v>
      </c>
      <c r="BD239" s="93"/>
      <c r="BE239" s="93"/>
      <c r="BF239" s="91" t="s">
        <v>87</v>
      </c>
      <c r="BG239" s="93"/>
      <c r="BH239" s="91" t="s">
        <v>456</v>
      </c>
      <c r="BI239" s="93"/>
      <c r="BJ239" s="93"/>
      <c r="BK239" s="93"/>
      <c r="BL239" s="92"/>
      <c r="BM239" s="92"/>
      <c r="BN239" s="86" t="str">
        <f t="shared" si="24"/>
        <v/>
      </c>
      <c r="BO239" s="88"/>
      <c r="BP239" s="94"/>
      <c r="BQ239" s="95"/>
      <c r="BR239" s="95"/>
      <c r="BS239" s="96"/>
      <c r="BT239" s="96"/>
      <c r="BU239" s="96"/>
      <c r="BV239" s="97"/>
    </row>
    <row r="240" spans="1:74" s="45" customFormat="1" ht="27" customHeight="1" thickTop="1" thickBot="1" x14ac:dyDescent="0.25">
      <c r="A240" s="81"/>
      <c r="B240" s="304" t="str">
        <f>IF(C240="","",(VLOOKUP(C240,Lookups!$B$4:$C$2561,2,FALSE)))</f>
        <v/>
      </c>
      <c r="C240" s="366"/>
      <c r="D240" s="84"/>
      <c r="E240" s="84" t="str">
        <f t="shared" si="23"/>
        <v/>
      </c>
      <c r="F240" s="84"/>
      <c r="G240" s="99" t="str">
        <f t="shared" si="19"/>
        <v/>
      </c>
      <c r="H240" s="83"/>
      <c r="I240" s="83"/>
      <c r="J240" s="87"/>
      <c r="K240" s="89"/>
      <c r="L240" s="90"/>
      <c r="M240" s="90"/>
      <c r="N240" s="85"/>
      <c r="O240" s="87"/>
      <c r="P240" s="87"/>
      <c r="Q240" s="85"/>
      <c r="R240" s="86" t="str">
        <f t="shared" si="20"/>
        <v/>
      </c>
      <c r="S240" s="85"/>
      <c r="T240" s="86" t="str">
        <f t="shared" si="21"/>
        <v/>
      </c>
      <c r="U240" s="85"/>
      <c r="V240" s="86" t="str">
        <f t="shared" si="22"/>
        <v/>
      </c>
      <c r="W240" s="85"/>
      <c r="X240" s="87"/>
      <c r="Y240" s="87"/>
      <c r="Z240" s="91"/>
      <c r="AA240" s="91" t="s">
        <v>250</v>
      </c>
      <c r="AB240" s="91"/>
      <c r="AC240" s="91"/>
      <c r="AD240" s="91"/>
      <c r="AE240" s="91"/>
      <c r="AF240" s="92"/>
      <c r="AG240" s="93"/>
      <c r="AH240" s="87"/>
      <c r="AI240" s="93"/>
      <c r="AJ240" s="93"/>
      <c r="AK240" s="93"/>
      <c r="AL240" s="87"/>
      <c r="AM240" s="93"/>
      <c r="AN240" s="93"/>
      <c r="AO240" s="87"/>
      <c r="AP240" s="87"/>
      <c r="AQ240" s="93"/>
      <c r="AR240" s="93"/>
      <c r="AS240" s="93"/>
      <c r="AT240" s="93"/>
      <c r="AU240" s="93"/>
      <c r="AV240" s="93"/>
      <c r="AW240" s="91" t="s">
        <v>250</v>
      </c>
      <c r="AX240" s="93"/>
      <c r="AY240" s="93"/>
      <c r="AZ240" s="91" t="s">
        <v>250</v>
      </c>
      <c r="BA240" s="93"/>
      <c r="BB240" s="91" t="s">
        <v>250</v>
      </c>
      <c r="BC240" s="91" t="s">
        <v>250</v>
      </c>
      <c r="BD240" s="93"/>
      <c r="BE240" s="93"/>
      <c r="BF240" s="91" t="s">
        <v>87</v>
      </c>
      <c r="BG240" s="93"/>
      <c r="BH240" s="91" t="s">
        <v>456</v>
      </c>
      <c r="BI240" s="93"/>
      <c r="BJ240" s="93"/>
      <c r="BK240" s="93"/>
      <c r="BL240" s="92"/>
      <c r="BM240" s="92"/>
      <c r="BN240" s="86" t="str">
        <f t="shared" si="24"/>
        <v/>
      </c>
      <c r="BO240" s="88"/>
      <c r="BP240" s="94"/>
      <c r="BQ240" s="95"/>
      <c r="BR240" s="95"/>
      <c r="BS240" s="96"/>
      <c r="BT240" s="96"/>
      <c r="BU240" s="96"/>
      <c r="BV240" s="97"/>
    </row>
    <row r="241" spans="1:74" s="45" customFormat="1" ht="27" customHeight="1" thickTop="1" thickBot="1" x14ac:dyDescent="0.25">
      <c r="A241" s="81"/>
      <c r="B241" s="304" t="str">
        <f>IF(C241="","",(VLOOKUP(C241,Lookups!$B$4:$C$2561,2,FALSE)))</f>
        <v/>
      </c>
      <c r="C241" s="366"/>
      <c r="D241" s="84"/>
      <c r="E241" s="84" t="str">
        <f t="shared" si="23"/>
        <v/>
      </c>
      <c r="F241" s="84"/>
      <c r="G241" s="99" t="str">
        <f t="shared" si="19"/>
        <v/>
      </c>
      <c r="H241" s="83"/>
      <c r="I241" s="83"/>
      <c r="J241" s="87"/>
      <c r="K241" s="89"/>
      <c r="L241" s="90"/>
      <c r="M241" s="90"/>
      <c r="N241" s="85"/>
      <c r="O241" s="87"/>
      <c r="P241" s="87"/>
      <c r="Q241" s="85"/>
      <c r="R241" s="86" t="str">
        <f t="shared" si="20"/>
        <v/>
      </c>
      <c r="S241" s="85"/>
      <c r="T241" s="86" t="str">
        <f t="shared" si="21"/>
        <v/>
      </c>
      <c r="U241" s="85"/>
      <c r="V241" s="86" t="str">
        <f t="shared" si="22"/>
        <v/>
      </c>
      <c r="W241" s="85"/>
      <c r="X241" s="87"/>
      <c r="Y241" s="87"/>
      <c r="Z241" s="91"/>
      <c r="AA241" s="91" t="s">
        <v>250</v>
      </c>
      <c r="AB241" s="91"/>
      <c r="AC241" s="91"/>
      <c r="AD241" s="91"/>
      <c r="AE241" s="91"/>
      <c r="AF241" s="92"/>
      <c r="AG241" s="93"/>
      <c r="AH241" s="87"/>
      <c r="AI241" s="93"/>
      <c r="AJ241" s="93"/>
      <c r="AK241" s="93"/>
      <c r="AL241" s="87"/>
      <c r="AM241" s="93"/>
      <c r="AN241" s="93"/>
      <c r="AO241" s="87"/>
      <c r="AP241" s="87"/>
      <c r="AQ241" s="93"/>
      <c r="AR241" s="93"/>
      <c r="AS241" s="93"/>
      <c r="AT241" s="93"/>
      <c r="AU241" s="93"/>
      <c r="AV241" s="93"/>
      <c r="AW241" s="91" t="s">
        <v>250</v>
      </c>
      <c r="AX241" s="93"/>
      <c r="AY241" s="93"/>
      <c r="AZ241" s="91" t="s">
        <v>250</v>
      </c>
      <c r="BA241" s="93"/>
      <c r="BB241" s="91" t="s">
        <v>250</v>
      </c>
      <c r="BC241" s="91" t="s">
        <v>250</v>
      </c>
      <c r="BD241" s="93"/>
      <c r="BE241" s="93"/>
      <c r="BF241" s="91" t="s">
        <v>87</v>
      </c>
      <c r="BG241" s="93"/>
      <c r="BH241" s="91" t="s">
        <v>456</v>
      </c>
      <c r="BI241" s="93"/>
      <c r="BJ241" s="93"/>
      <c r="BK241" s="93"/>
      <c r="BL241" s="92"/>
      <c r="BM241" s="92"/>
      <c r="BN241" s="86" t="str">
        <f t="shared" si="24"/>
        <v/>
      </c>
      <c r="BO241" s="88"/>
      <c r="BP241" s="94"/>
      <c r="BQ241" s="95"/>
      <c r="BR241" s="95"/>
      <c r="BS241" s="96"/>
      <c r="BT241" s="96"/>
      <c r="BU241" s="96"/>
      <c r="BV241" s="97"/>
    </row>
    <row r="242" spans="1:74" s="45" customFormat="1" ht="27" customHeight="1" thickTop="1" thickBot="1" x14ac:dyDescent="0.25">
      <c r="A242" s="81"/>
      <c r="B242" s="304" t="str">
        <f>IF(C242="","",(VLOOKUP(C242,Lookups!$B$4:$C$2561,2,FALSE)))</f>
        <v/>
      </c>
      <c r="C242" s="366"/>
      <c r="D242" s="84"/>
      <c r="E242" s="84" t="str">
        <f t="shared" si="23"/>
        <v/>
      </c>
      <c r="F242" s="84"/>
      <c r="G242" s="99" t="str">
        <f t="shared" si="19"/>
        <v/>
      </c>
      <c r="H242" s="83"/>
      <c r="I242" s="83"/>
      <c r="J242" s="87"/>
      <c r="K242" s="89"/>
      <c r="L242" s="90"/>
      <c r="M242" s="90"/>
      <c r="N242" s="85"/>
      <c r="O242" s="87"/>
      <c r="P242" s="87"/>
      <c r="Q242" s="85"/>
      <c r="R242" s="86" t="str">
        <f t="shared" si="20"/>
        <v/>
      </c>
      <c r="S242" s="85"/>
      <c r="T242" s="86" t="str">
        <f t="shared" si="21"/>
        <v/>
      </c>
      <c r="U242" s="85"/>
      <c r="V242" s="86" t="str">
        <f t="shared" si="22"/>
        <v/>
      </c>
      <c r="W242" s="85"/>
      <c r="X242" s="87"/>
      <c r="Y242" s="87"/>
      <c r="Z242" s="91"/>
      <c r="AA242" s="91" t="s">
        <v>250</v>
      </c>
      <c r="AB242" s="91"/>
      <c r="AC242" s="91"/>
      <c r="AD242" s="91"/>
      <c r="AE242" s="91"/>
      <c r="AF242" s="92"/>
      <c r="AG242" s="93"/>
      <c r="AH242" s="87"/>
      <c r="AI242" s="93"/>
      <c r="AJ242" s="93"/>
      <c r="AK242" s="93"/>
      <c r="AL242" s="87"/>
      <c r="AM242" s="93"/>
      <c r="AN242" s="93"/>
      <c r="AO242" s="87"/>
      <c r="AP242" s="87"/>
      <c r="AQ242" s="93"/>
      <c r="AR242" s="93"/>
      <c r="AS242" s="93"/>
      <c r="AT242" s="93"/>
      <c r="AU242" s="93"/>
      <c r="AV242" s="93"/>
      <c r="AW242" s="91" t="s">
        <v>250</v>
      </c>
      <c r="AX242" s="93"/>
      <c r="AY242" s="93"/>
      <c r="AZ242" s="91" t="s">
        <v>250</v>
      </c>
      <c r="BA242" s="93"/>
      <c r="BB242" s="91" t="s">
        <v>250</v>
      </c>
      <c r="BC242" s="91" t="s">
        <v>250</v>
      </c>
      <c r="BD242" s="93"/>
      <c r="BE242" s="93"/>
      <c r="BF242" s="91" t="s">
        <v>87</v>
      </c>
      <c r="BG242" s="93"/>
      <c r="BH242" s="91" t="s">
        <v>456</v>
      </c>
      <c r="BI242" s="93"/>
      <c r="BJ242" s="93"/>
      <c r="BK242" s="93"/>
      <c r="BL242" s="92"/>
      <c r="BM242" s="92"/>
      <c r="BN242" s="86" t="str">
        <f t="shared" si="24"/>
        <v/>
      </c>
      <c r="BO242" s="88"/>
      <c r="BP242" s="94"/>
      <c r="BQ242" s="95"/>
      <c r="BR242" s="95"/>
      <c r="BS242" s="96"/>
      <c r="BT242" s="96"/>
      <c r="BU242" s="96"/>
      <c r="BV242" s="97"/>
    </row>
    <row r="243" spans="1:74" s="45" customFormat="1" ht="27" customHeight="1" thickTop="1" thickBot="1" x14ac:dyDescent="0.25">
      <c r="A243" s="81"/>
      <c r="B243" s="304" t="str">
        <f>IF(C243="","",(VLOOKUP(C243,Lookups!$B$4:$C$2561,2,FALSE)))</f>
        <v/>
      </c>
      <c r="C243" s="366"/>
      <c r="D243" s="84"/>
      <c r="E243" s="84" t="str">
        <f t="shared" si="23"/>
        <v/>
      </c>
      <c r="F243" s="84"/>
      <c r="G243" s="99" t="str">
        <f t="shared" si="19"/>
        <v/>
      </c>
      <c r="H243" s="83"/>
      <c r="I243" s="83"/>
      <c r="J243" s="87"/>
      <c r="K243" s="89"/>
      <c r="L243" s="90"/>
      <c r="M243" s="90"/>
      <c r="N243" s="85"/>
      <c r="O243" s="87"/>
      <c r="P243" s="87"/>
      <c r="Q243" s="85"/>
      <c r="R243" s="86" t="str">
        <f t="shared" si="20"/>
        <v/>
      </c>
      <c r="S243" s="85"/>
      <c r="T243" s="86" t="str">
        <f t="shared" si="21"/>
        <v/>
      </c>
      <c r="U243" s="85"/>
      <c r="V243" s="86" t="str">
        <f t="shared" si="22"/>
        <v/>
      </c>
      <c r="W243" s="85"/>
      <c r="X243" s="87"/>
      <c r="Y243" s="87"/>
      <c r="Z243" s="91"/>
      <c r="AA243" s="91" t="s">
        <v>250</v>
      </c>
      <c r="AB243" s="91"/>
      <c r="AC243" s="91"/>
      <c r="AD243" s="91"/>
      <c r="AE243" s="91"/>
      <c r="AF243" s="92"/>
      <c r="AG243" s="93"/>
      <c r="AH243" s="87"/>
      <c r="AI243" s="93"/>
      <c r="AJ243" s="93"/>
      <c r="AK243" s="93"/>
      <c r="AL243" s="87"/>
      <c r="AM243" s="93"/>
      <c r="AN243" s="93"/>
      <c r="AO243" s="87"/>
      <c r="AP243" s="87"/>
      <c r="AQ243" s="93"/>
      <c r="AR243" s="93"/>
      <c r="AS243" s="93"/>
      <c r="AT243" s="93"/>
      <c r="AU243" s="93"/>
      <c r="AV243" s="93"/>
      <c r="AW243" s="91" t="s">
        <v>250</v>
      </c>
      <c r="AX243" s="93"/>
      <c r="AY243" s="93"/>
      <c r="AZ243" s="91" t="s">
        <v>250</v>
      </c>
      <c r="BA243" s="93"/>
      <c r="BB243" s="91" t="s">
        <v>250</v>
      </c>
      <c r="BC243" s="91" t="s">
        <v>250</v>
      </c>
      <c r="BD243" s="93"/>
      <c r="BE243" s="93"/>
      <c r="BF243" s="91" t="s">
        <v>87</v>
      </c>
      <c r="BG243" s="93"/>
      <c r="BH243" s="91" t="s">
        <v>456</v>
      </c>
      <c r="BI243" s="93"/>
      <c r="BJ243" s="93"/>
      <c r="BK243" s="93"/>
      <c r="BL243" s="92"/>
      <c r="BM243" s="92"/>
      <c r="BN243" s="86" t="str">
        <f t="shared" si="24"/>
        <v/>
      </c>
      <c r="BO243" s="88"/>
      <c r="BP243" s="94"/>
      <c r="BQ243" s="95"/>
      <c r="BR243" s="95"/>
      <c r="BS243" s="96"/>
      <c r="BT243" s="96"/>
      <c r="BU243" s="96"/>
      <c r="BV243" s="97"/>
    </row>
    <row r="244" spans="1:74" s="45" customFormat="1" ht="27" customHeight="1" thickTop="1" thickBot="1" x14ac:dyDescent="0.25">
      <c r="A244" s="81"/>
      <c r="B244" s="304" t="str">
        <f>IF(C244="","",(VLOOKUP(C244,Lookups!$B$4:$C$2561,2,FALSE)))</f>
        <v/>
      </c>
      <c r="C244" s="366"/>
      <c r="D244" s="84"/>
      <c r="E244" s="84" t="str">
        <f t="shared" si="23"/>
        <v/>
      </c>
      <c r="F244" s="84"/>
      <c r="G244" s="99" t="str">
        <f t="shared" si="19"/>
        <v/>
      </c>
      <c r="H244" s="83"/>
      <c r="I244" s="83"/>
      <c r="J244" s="87"/>
      <c r="K244" s="89"/>
      <c r="L244" s="90"/>
      <c r="M244" s="90"/>
      <c r="N244" s="85"/>
      <c r="O244" s="87"/>
      <c r="P244" s="87"/>
      <c r="Q244" s="85"/>
      <c r="R244" s="86" t="str">
        <f t="shared" si="20"/>
        <v/>
      </c>
      <c r="S244" s="85"/>
      <c r="T244" s="86" t="str">
        <f t="shared" si="21"/>
        <v/>
      </c>
      <c r="U244" s="85"/>
      <c r="V244" s="86" t="str">
        <f t="shared" si="22"/>
        <v/>
      </c>
      <c r="W244" s="85"/>
      <c r="X244" s="87"/>
      <c r="Y244" s="87"/>
      <c r="Z244" s="91"/>
      <c r="AA244" s="91" t="s">
        <v>250</v>
      </c>
      <c r="AB244" s="91"/>
      <c r="AC244" s="91"/>
      <c r="AD244" s="91"/>
      <c r="AE244" s="91"/>
      <c r="AF244" s="92"/>
      <c r="AG244" s="93"/>
      <c r="AH244" s="87"/>
      <c r="AI244" s="93"/>
      <c r="AJ244" s="93"/>
      <c r="AK244" s="93"/>
      <c r="AL244" s="87"/>
      <c r="AM244" s="93"/>
      <c r="AN244" s="93"/>
      <c r="AO244" s="87"/>
      <c r="AP244" s="87"/>
      <c r="AQ244" s="93"/>
      <c r="AR244" s="93"/>
      <c r="AS244" s="93"/>
      <c r="AT244" s="93"/>
      <c r="AU244" s="93"/>
      <c r="AV244" s="93"/>
      <c r="AW244" s="91" t="s">
        <v>250</v>
      </c>
      <c r="AX244" s="93"/>
      <c r="AY244" s="93"/>
      <c r="AZ244" s="91" t="s">
        <v>250</v>
      </c>
      <c r="BA244" s="93"/>
      <c r="BB244" s="91" t="s">
        <v>250</v>
      </c>
      <c r="BC244" s="91" t="s">
        <v>250</v>
      </c>
      <c r="BD244" s="93"/>
      <c r="BE244" s="93"/>
      <c r="BF244" s="91" t="s">
        <v>87</v>
      </c>
      <c r="BG244" s="93"/>
      <c r="BH244" s="91" t="s">
        <v>456</v>
      </c>
      <c r="BI244" s="93"/>
      <c r="BJ244" s="93"/>
      <c r="BK244" s="93"/>
      <c r="BL244" s="92"/>
      <c r="BM244" s="92"/>
      <c r="BN244" s="86" t="str">
        <f t="shared" si="24"/>
        <v/>
      </c>
      <c r="BO244" s="88"/>
      <c r="BP244" s="94"/>
      <c r="BQ244" s="95"/>
      <c r="BR244" s="95"/>
      <c r="BS244" s="96"/>
      <c r="BT244" s="96"/>
      <c r="BU244" s="96"/>
      <c r="BV244" s="97"/>
    </row>
    <row r="245" spans="1:74" s="45" customFormat="1" ht="27" customHeight="1" thickTop="1" thickBot="1" x14ac:dyDescent="0.25">
      <c r="A245" s="81"/>
      <c r="B245" s="304" t="str">
        <f>IF(C245="","",(VLOOKUP(C245,Lookups!$B$4:$C$2561,2,FALSE)))</f>
        <v/>
      </c>
      <c r="C245" s="366"/>
      <c r="D245" s="84"/>
      <c r="E245" s="84" t="str">
        <f t="shared" si="23"/>
        <v/>
      </c>
      <c r="F245" s="84"/>
      <c r="G245" s="99" t="str">
        <f t="shared" si="19"/>
        <v/>
      </c>
      <c r="H245" s="83"/>
      <c r="I245" s="83"/>
      <c r="J245" s="87"/>
      <c r="K245" s="89"/>
      <c r="L245" s="90"/>
      <c r="M245" s="90"/>
      <c r="N245" s="85"/>
      <c r="O245" s="87"/>
      <c r="P245" s="87"/>
      <c r="Q245" s="85"/>
      <c r="R245" s="86" t="str">
        <f t="shared" si="20"/>
        <v/>
      </c>
      <c r="S245" s="85"/>
      <c r="T245" s="86" t="str">
        <f t="shared" si="21"/>
        <v/>
      </c>
      <c r="U245" s="85"/>
      <c r="V245" s="86" t="str">
        <f t="shared" si="22"/>
        <v/>
      </c>
      <c r="W245" s="85"/>
      <c r="X245" s="87"/>
      <c r="Y245" s="87"/>
      <c r="Z245" s="91"/>
      <c r="AA245" s="91" t="s">
        <v>250</v>
      </c>
      <c r="AB245" s="91"/>
      <c r="AC245" s="91"/>
      <c r="AD245" s="91"/>
      <c r="AE245" s="91"/>
      <c r="AF245" s="92"/>
      <c r="AG245" s="93"/>
      <c r="AH245" s="87"/>
      <c r="AI245" s="93"/>
      <c r="AJ245" s="93"/>
      <c r="AK245" s="93"/>
      <c r="AL245" s="87"/>
      <c r="AM245" s="93"/>
      <c r="AN245" s="93"/>
      <c r="AO245" s="87"/>
      <c r="AP245" s="87"/>
      <c r="AQ245" s="93"/>
      <c r="AR245" s="93"/>
      <c r="AS245" s="93"/>
      <c r="AT245" s="93"/>
      <c r="AU245" s="93"/>
      <c r="AV245" s="93"/>
      <c r="AW245" s="91" t="s">
        <v>250</v>
      </c>
      <c r="AX245" s="93"/>
      <c r="AY245" s="93"/>
      <c r="AZ245" s="91" t="s">
        <v>250</v>
      </c>
      <c r="BA245" s="93"/>
      <c r="BB245" s="91" t="s">
        <v>250</v>
      </c>
      <c r="BC245" s="91" t="s">
        <v>250</v>
      </c>
      <c r="BD245" s="93"/>
      <c r="BE245" s="93"/>
      <c r="BF245" s="91" t="s">
        <v>87</v>
      </c>
      <c r="BG245" s="93"/>
      <c r="BH245" s="91" t="s">
        <v>456</v>
      </c>
      <c r="BI245" s="93"/>
      <c r="BJ245" s="93"/>
      <c r="BK245" s="93"/>
      <c r="BL245" s="92"/>
      <c r="BM245" s="92"/>
      <c r="BN245" s="86" t="str">
        <f t="shared" si="24"/>
        <v/>
      </c>
      <c r="BO245" s="88"/>
      <c r="BP245" s="94"/>
      <c r="BQ245" s="95"/>
      <c r="BR245" s="95"/>
      <c r="BS245" s="96"/>
      <c r="BT245" s="96"/>
      <c r="BU245" s="96"/>
      <c r="BV245" s="97"/>
    </row>
    <row r="246" spans="1:74" s="45" customFormat="1" ht="27" customHeight="1" thickTop="1" thickBot="1" x14ac:dyDescent="0.25">
      <c r="A246" s="81"/>
      <c r="B246" s="304" t="str">
        <f>IF(C246="","",(VLOOKUP(C246,Lookups!$B$4:$C$2561,2,FALSE)))</f>
        <v/>
      </c>
      <c r="C246" s="366"/>
      <c r="D246" s="84"/>
      <c r="E246" s="84" t="str">
        <f t="shared" si="23"/>
        <v/>
      </c>
      <c r="F246" s="84"/>
      <c r="G246" s="99" t="str">
        <f t="shared" si="19"/>
        <v/>
      </c>
      <c r="H246" s="83"/>
      <c r="I246" s="83"/>
      <c r="J246" s="87"/>
      <c r="K246" s="89"/>
      <c r="L246" s="90"/>
      <c r="M246" s="90"/>
      <c r="N246" s="85"/>
      <c r="O246" s="87"/>
      <c r="P246" s="87"/>
      <c r="Q246" s="85"/>
      <c r="R246" s="86" t="str">
        <f t="shared" si="20"/>
        <v/>
      </c>
      <c r="S246" s="85"/>
      <c r="T246" s="86" t="str">
        <f t="shared" si="21"/>
        <v/>
      </c>
      <c r="U246" s="85"/>
      <c r="V246" s="86" t="str">
        <f t="shared" si="22"/>
        <v/>
      </c>
      <c r="W246" s="85"/>
      <c r="X246" s="87"/>
      <c r="Y246" s="87"/>
      <c r="Z246" s="91"/>
      <c r="AA246" s="91" t="s">
        <v>250</v>
      </c>
      <c r="AB246" s="91"/>
      <c r="AC246" s="91"/>
      <c r="AD246" s="91"/>
      <c r="AE246" s="91"/>
      <c r="AF246" s="92"/>
      <c r="AG246" s="93"/>
      <c r="AH246" s="87"/>
      <c r="AI246" s="93"/>
      <c r="AJ246" s="93"/>
      <c r="AK246" s="93"/>
      <c r="AL246" s="87"/>
      <c r="AM246" s="93"/>
      <c r="AN246" s="93"/>
      <c r="AO246" s="87"/>
      <c r="AP246" s="87"/>
      <c r="AQ246" s="93"/>
      <c r="AR246" s="93"/>
      <c r="AS246" s="93"/>
      <c r="AT246" s="93"/>
      <c r="AU246" s="93"/>
      <c r="AV246" s="93"/>
      <c r="AW246" s="91" t="s">
        <v>250</v>
      </c>
      <c r="AX246" s="93"/>
      <c r="AY246" s="93"/>
      <c r="AZ246" s="91" t="s">
        <v>250</v>
      </c>
      <c r="BA246" s="93"/>
      <c r="BB246" s="91" t="s">
        <v>250</v>
      </c>
      <c r="BC246" s="91" t="s">
        <v>250</v>
      </c>
      <c r="BD246" s="93"/>
      <c r="BE246" s="93"/>
      <c r="BF246" s="91" t="s">
        <v>87</v>
      </c>
      <c r="BG246" s="93"/>
      <c r="BH246" s="91" t="s">
        <v>456</v>
      </c>
      <c r="BI246" s="93"/>
      <c r="BJ246" s="93"/>
      <c r="BK246" s="93"/>
      <c r="BL246" s="92"/>
      <c r="BM246" s="92"/>
      <c r="BN246" s="86" t="str">
        <f t="shared" si="24"/>
        <v/>
      </c>
      <c r="BO246" s="88"/>
      <c r="BP246" s="94"/>
      <c r="BQ246" s="95"/>
      <c r="BR246" s="95"/>
      <c r="BS246" s="96"/>
      <c r="BT246" s="96"/>
      <c r="BU246" s="96"/>
      <c r="BV246" s="97"/>
    </row>
    <row r="247" spans="1:74" s="45" customFormat="1" ht="27" customHeight="1" thickTop="1" thickBot="1" x14ac:dyDescent="0.25">
      <c r="A247" s="81"/>
      <c r="B247" s="304" t="str">
        <f>IF(C247="","",(VLOOKUP(C247,Lookups!$B$4:$C$2561,2,FALSE)))</f>
        <v/>
      </c>
      <c r="C247" s="366"/>
      <c r="D247" s="84"/>
      <c r="E247" s="84" t="str">
        <f t="shared" si="23"/>
        <v/>
      </c>
      <c r="F247" s="84"/>
      <c r="G247" s="99" t="str">
        <f t="shared" si="19"/>
        <v/>
      </c>
      <c r="H247" s="83"/>
      <c r="I247" s="83"/>
      <c r="J247" s="87"/>
      <c r="K247" s="89"/>
      <c r="L247" s="90"/>
      <c r="M247" s="90"/>
      <c r="N247" s="85"/>
      <c r="O247" s="87"/>
      <c r="P247" s="87"/>
      <c r="Q247" s="85"/>
      <c r="R247" s="86" t="str">
        <f t="shared" si="20"/>
        <v/>
      </c>
      <c r="S247" s="85"/>
      <c r="T247" s="86" t="str">
        <f t="shared" si="21"/>
        <v/>
      </c>
      <c r="U247" s="85"/>
      <c r="V247" s="86" t="str">
        <f t="shared" si="22"/>
        <v/>
      </c>
      <c r="W247" s="85"/>
      <c r="X247" s="87"/>
      <c r="Y247" s="87"/>
      <c r="Z247" s="91"/>
      <c r="AA247" s="91" t="s">
        <v>250</v>
      </c>
      <c r="AB247" s="91"/>
      <c r="AC247" s="91"/>
      <c r="AD247" s="91"/>
      <c r="AE247" s="91"/>
      <c r="AF247" s="92"/>
      <c r="AG247" s="93"/>
      <c r="AH247" s="87"/>
      <c r="AI247" s="93"/>
      <c r="AJ247" s="93"/>
      <c r="AK247" s="93"/>
      <c r="AL247" s="87"/>
      <c r="AM247" s="93"/>
      <c r="AN247" s="93"/>
      <c r="AO247" s="87"/>
      <c r="AP247" s="87"/>
      <c r="AQ247" s="93"/>
      <c r="AR247" s="93"/>
      <c r="AS247" s="93"/>
      <c r="AT247" s="93"/>
      <c r="AU247" s="93"/>
      <c r="AV247" s="93"/>
      <c r="AW247" s="91" t="s">
        <v>250</v>
      </c>
      <c r="AX247" s="93"/>
      <c r="AY247" s="93"/>
      <c r="AZ247" s="91" t="s">
        <v>250</v>
      </c>
      <c r="BA247" s="93"/>
      <c r="BB247" s="91" t="s">
        <v>250</v>
      </c>
      <c r="BC247" s="91" t="s">
        <v>250</v>
      </c>
      <c r="BD247" s="93"/>
      <c r="BE247" s="93"/>
      <c r="BF247" s="91" t="s">
        <v>87</v>
      </c>
      <c r="BG247" s="93"/>
      <c r="BH247" s="91" t="s">
        <v>456</v>
      </c>
      <c r="BI247" s="93"/>
      <c r="BJ247" s="93"/>
      <c r="BK247" s="93"/>
      <c r="BL247" s="92"/>
      <c r="BM247" s="92"/>
      <c r="BN247" s="86" t="str">
        <f t="shared" si="24"/>
        <v/>
      </c>
      <c r="BO247" s="88"/>
      <c r="BP247" s="94"/>
      <c r="BQ247" s="95"/>
      <c r="BR247" s="95"/>
      <c r="BS247" s="96"/>
      <c r="BT247" s="96"/>
      <c r="BU247" s="96"/>
      <c r="BV247" s="97"/>
    </row>
    <row r="248" spans="1:74" s="45" customFormat="1" ht="27" customHeight="1" thickTop="1" thickBot="1" x14ac:dyDescent="0.25">
      <c r="A248" s="81"/>
      <c r="B248" s="304" t="str">
        <f>IF(C248="","",(VLOOKUP(C248,Lookups!$B$4:$C$2561,2,FALSE)))</f>
        <v/>
      </c>
      <c r="C248" s="366"/>
      <c r="D248" s="84"/>
      <c r="E248" s="84" t="str">
        <f t="shared" si="23"/>
        <v/>
      </c>
      <c r="F248" s="84"/>
      <c r="G248" s="99" t="str">
        <f t="shared" si="19"/>
        <v/>
      </c>
      <c r="H248" s="83"/>
      <c r="I248" s="83"/>
      <c r="J248" s="87"/>
      <c r="K248" s="89"/>
      <c r="L248" s="90"/>
      <c r="M248" s="90"/>
      <c r="N248" s="85"/>
      <c r="O248" s="87"/>
      <c r="P248" s="87"/>
      <c r="Q248" s="85"/>
      <c r="R248" s="86" t="str">
        <f t="shared" si="20"/>
        <v/>
      </c>
      <c r="S248" s="85"/>
      <c r="T248" s="86" t="str">
        <f t="shared" si="21"/>
        <v/>
      </c>
      <c r="U248" s="85"/>
      <c r="V248" s="86" t="str">
        <f t="shared" si="22"/>
        <v/>
      </c>
      <c r="W248" s="85"/>
      <c r="X248" s="87"/>
      <c r="Y248" s="87"/>
      <c r="Z248" s="91"/>
      <c r="AA248" s="91" t="s">
        <v>250</v>
      </c>
      <c r="AB248" s="91"/>
      <c r="AC248" s="91"/>
      <c r="AD248" s="91"/>
      <c r="AE248" s="91"/>
      <c r="AF248" s="92"/>
      <c r="AG248" s="93"/>
      <c r="AH248" s="87"/>
      <c r="AI248" s="93"/>
      <c r="AJ248" s="93"/>
      <c r="AK248" s="93"/>
      <c r="AL248" s="87"/>
      <c r="AM248" s="93"/>
      <c r="AN248" s="93"/>
      <c r="AO248" s="87"/>
      <c r="AP248" s="87"/>
      <c r="AQ248" s="93"/>
      <c r="AR248" s="93"/>
      <c r="AS248" s="93"/>
      <c r="AT248" s="93"/>
      <c r="AU248" s="93"/>
      <c r="AV248" s="93"/>
      <c r="AW248" s="91" t="s">
        <v>250</v>
      </c>
      <c r="AX248" s="93"/>
      <c r="AY248" s="93"/>
      <c r="AZ248" s="91" t="s">
        <v>250</v>
      </c>
      <c r="BA248" s="93"/>
      <c r="BB248" s="91" t="s">
        <v>250</v>
      </c>
      <c r="BC248" s="91" t="s">
        <v>250</v>
      </c>
      <c r="BD248" s="93"/>
      <c r="BE248" s="93"/>
      <c r="BF248" s="91" t="s">
        <v>87</v>
      </c>
      <c r="BG248" s="93"/>
      <c r="BH248" s="91" t="s">
        <v>456</v>
      </c>
      <c r="BI248" s="93"/>
      <c r="BJ248" s="93"/>
      <c r="BK248" s="93"/>
      <c r="BL248" s="92"/>
      <c r="BM248" s="92"/>
      <c r="BN248" s="86" t="str">
        <f t="shared" si="24"/>
        <v/>
      </c>
      <c r="BO248" s="88"/>
      <c r="BP248" s="94"/>
      <c r="BQ248" s="95"/>
      <c r="BR248" s="95"/>
      <c r="BS248" s="96"/>
      <c r="BT248" s="96"/>
      <c r="BU248" s="96"/>
      <c r="BV248" s="97"/>
    </row>
    <row r="249" spans="1:74" s="45" customFormat="1" ht="27" customHeight="1" thickTop="1" thickBot="1" x14ac:dyDescent="0.25">
      <c r="A249" s="81"/>
      <c r="B249" s="304" t="str">
        <f>IF(C249="","",(VLOOKUP(C249,Lookups!$B$4:$C$2561,2,FALSE)))</f>
        <v/>
      </c>
      <c r="C249" s="366"/>
      <c r="D249" s="84"/>
      <c r="E249" s="84" t="str">
        <f t="shared" si="23"/>
        <v/>
      </c>
      <c r="F249" s="84"/>
      <c r="G249" s="99" t="str">
        <f t="shared" si="19"/>
        <v/>
      </c>
      <c r="H249" s="83"/>
      <c r="I249" s="83"/>
      <c r="J249" s="87"/>
      <c r="K249" s="89"/>
      <c r="L249" s="90"/>
      <c r="M249" s="90"/>
      <c r="N249" s="85"/>
      <c r="O249" s="87"/>
      <c r="P249" s="87"/>
      <c r="Q249" s="85"/>
      <c r="R249" s="86" t="str">
        <f t="shared" si="20"/>
        <v/>
      </c>
      <c r="S249" s="85"/>
      <c r="T249" s="86" t="str">
        <f t="shared" si="21"/>
        <v/>
      </c>
      <c r="U249" s="85"/>
      <c r="V249" s="86" t="str">
        <f t="shared" si="22"/>
        <v/>
      </c>
      <c r="W249" s="85"/>
      <c r="X249" s="87"/>
      <c r="Y249" s="87"/>
      <c r="Z249" s="91"/>
      <c r="AA249" s="91" t="s">
        <v>250</v>
      </c>
      <c r="AB249" s="91"/>
      <c r="AC249" s="91"/>
      <c r="AD249" s="91"/>
      <c r="AE249" s="91"/>
      <c r="AF249" s="92"/>
      <c r="AG249" s="93"/>
      <c r="AH249" s="87"/>
      <c r="AI249" s="93"/>
      <c r="AJ249" s="93"/>
      <c r="AK249" s="93"/>
      <c r="AL249" s="87"/>
      <c r="AM249" s="93"/>
      <c r="AN249" s="93"/>
      <c r="AO249" s="87"/>
      <c r="AP249" s="87"/>
      <c r="AQ249" s="93"/>
      <c r="AR249" s="93"/>
      <c r="AS249" s="93"/>
      <c r="AT249" s="93"/>
      <c r="AU249" s="93"/>
      <c r="AV249" s="93"/>
      <c r="AW249" s="91" t="s">
        <v>250</v>
      </c>
      <c r="AX249" s="93"/>
      <c r="AY249" s="93"/>
      <c r="AZ249" s="91" t="s">
        <v>250</v>
      </c>
      <c r="BA249" s="93"/>
      <c r="BB249" s="91" t="s">
        <v>250</v>
      </c>
      <c r="BC249" s="91" t="s">
        <v>250</v>
      </c>
      <c r="BD249" s="93"/>
      <c r="BE249" s="93"/>
      <c r="BF249" s="91" t="s">
        <v>87</v>
      </c>
      <c r="BG249" s="93"/>
      <c r="BH249" s="91" t="s">
        <v>456</v>
      </c>
      <c r="BI249" s="93"/>
      <c r="BJ249" s="93"/>
      <c r="BK249" s="93"/>
      <c r="BL249" s="92"/>
      <c r="BM249" s="92"/>
      <c r="BN249" s="86" t="str">
        <f t="shared" si="24"/>
        <v/>
      </c>
      <c r="BO249" s="88"/>
      <c r="BP249" s="94"/>
      <c r="BQ249" s="95"/>
      <c r="BR249" s="95"/>
      <c r="BS249" s="96"/>
      <c r="BT249" s="96"/>
      <c r="BU249" s="96"/>
      <c r="BV249" s="97"/>
    </row>
    <row r="250" spans="1:74" s="45" customFormat="1" ht="27" customHeight="1" thickTop="1" thickBot="1" x14ac:dyDescent="0.25">
      <c r="A250" s="81"/>
      <c r="B250" s="304" t="str">
        <f>IF(C250="","",(VLOOKUP(C250,Lookups!$B$4:$C$2561,2,FALSE)))</f>
        <v/>
      </c>
      <c r="C250" s="366"/>
      <c r="D250" s="84"/>
      <c r="E250" s="84" t="str">
        <f t="shared" si="23"/>
        <v/>
      </c>
      <c r="F250" s="84"/>
      <c r="G250" s="99" t="str">
        <f t="shared" si="19"/>
        <v/>
      </c>
      <c r="H250" s="83"/>
      <c r="I250" s="83"/>
      <c r="J250" s="87"/>
      <c r="K250" s="89"/>
      <c r="L250" s="90"/>
      <c r="M250" s="90"/>
      <c r="N250" s="85"/>
      <c r="O250" s="87"/>
      <c r="P250" s="87"/>
      <c r="Q250" s="85"/>
      <c r="R250" s="86" t="str">
        <f t="shared" si="20"/>
        <v/>
      </c>
      <c r="S250" s="85"/>
      <c r="T250" s="86" t="str">
        <f t="shared" si="21"/>
        <v/>
      </c>
      <c r="U250" s="85"/>
      <c r="V250" s="86" t="str">
        <f t="shared" si="22"/>
        <v/>
      </c>
      <c r="W250" s="85"/>
      <c r="X250" s="87"/>
      <c r="Y250" s="87"/>
      <c r="Z250" s="91"/>
      <c r="AA250" s="91" t="s">
        <v>250</v>
      </c>
      <c r="AB250" s="91"/>
      <c r="AC250" s="91"/>
      <c r="AD250" s="91"/>
      <c r="AE250" s="91"/>
      <c r="AF250" s="92"/>
      <c r="AG250" s="93"/>
      <c r="AH250" s="87"/>
      <c r="AI250" s="93"/>
      <c r="AJ250" s="93"/>
      <c r="AK250" s="93"/>
      <c r="AL250" s="87"/>
      <c r="AM250" s="93"/>
      <c r="AN250" s="93"/>
      <c r="AO250" s="87"/>
      <c r="AP250" s="87"/>
      <c r="AQ250" s="93"/>
      <c r="AR250" s="93"/>
      <c r="AS250" s="93"/>
      <c r="AT250" s="93"/>
      <c r="AU250" s="93"/>
      <c r="AV250" s="93"/>
      <c r="AW250" s="91" t="s">
        <v>250</v>
      </c>
      <c r="AX250" s="93"/>
      <c r="AY250" s="93"/>
      <c r="AZ250" s="91" t="s">
        <v>250</v>
      </c>
      <c r="BA250" s="93"/>
      <c r="BB250" s="91" t="s">
        <v>250</v>
      </c>
      <c r="BC250" s="91" t="s">
        <v>250</v>
      </c>
      <c r="BD250" s="93"/>
      <c r="BE250" s="93"/>
      <c r="BF250" s="91" t="s">
        <v>87</v>
      </c>
      <c r="BG250" s="93"/>
      <c r="BH250" s="91" t="s">
        <v>456</v>
      </c>
      <c r="BI250" s="93"/>
      <c r="BJ250" s="93"/>
      <c r="BK250" s="93"/>
      <c r="BL250" s="92"/>
      <c r="BM250" s="92"/>
      <c r="BN250" s="86" t="str">
        <f t="shared" si="24"/>
        <v/>
      </c>
      <c r="BO250" s="88"/>
      <c r="BP250" s="94"/>
      <c r="BQ250" s="95"/>
      <c r="BR250" s="95"/>
      <c r="BS250" s="96"/>
      <c r="BT250" s="96"/>
      <c r="BU250" s="96"/>
      <c r="BV250" s="97"/>
    </row>
    <row r="251" spans="1:74" s="45" customFormat="1" ht="27" customHeight="1" thickTop="1" thickBot="1" x14ac:dyDescent="0.25">
      <c r="A251" s="81"/>
      <c r="B251" s="304" t="str">
        <f>IF(C251="","",(VLOOKUP(C251,Lookups!$B$4:$C$2561,2,FALSE)))</f>
        <v/>
      </c>
      <c r="C251" s="366"/>
      <c r="D251" s="84"/>
      <c r="E251" s="84" t="str">
        <f t="shared" si="23"/>
        <v/>
      </c>
      <c r="F251" s="84"/>
      <c r="G251" s="99" t="str">
        <f t="shared" si="19"/>
        <v/>
      </c>
      <c r="H251" s="83"/>
      <c r="I251" s="83"/>
      <c r="J251" s="87"/>
      <c r="K251" s="89"/>
      <c r="L251" s="90"/>
      <c r="M251" s="90"/>
      <c r="N251" s="85"/>
      <c r="O251" s="87"/>
      <c r="P251" s="87"/>
      <c r="Q251" s="85"/>
      <c r="R251" s="86" t="str">
        <f t="shared" si="20"/>
        <v/>
      </c>
      <c r="S251" s="85"/>
      <c r="T251" s="86" t="str">
        <f t="shared" si="21"/>
        <v/>
      </c>
      <c r="U251" s="85"/>
      <c r="V251" s="86" t="str">
        <f t="shared" si="22"/>
        <v/>
      </c>
      <c r="W251" s="85"/>
      <c r="X251" s="87"/>
      <c r="Y251" s="87"/>
      <c r="Z251" s="91"/>
      <c r="AA251" s="91" t="s">
        <v>250</v>
      </c>
      <c r="AB251" s="91"/>
      <c r="AC251" s="91"/>
      <c r="AD251" s="91"/>
      <c r="AE251" s="91"/>
      <c r="AF251" s="92"/>
      <c r="AG251" s="93"/>
      <c r="AH251" s="87"/>
      <c r="AI251" s="93"/>
      <c r="AJ251" s="93"/>
      <c r="AK251" s="93"/>
      <c r="AL251" s="87"/>
      <c r="AM251" s="93"/>
      <c r="AN251" s="93"/>
      <c r="AO251" s="87"/>
      <c r="AP251" s="87"/>
      <c r="AQ251" s="93"/>
      <c r="AR251" s="93"/>
      <c r="AS251" s="93"/>
      <c r="AT251" s="93"/>
      <c r="AU251" s="93"/>
      <c r="AV251" s="93"/>
      <c r="AW251" s="91" t="s">
        <v>250</v>
      </c>
      <c r="AX251" s="93"/>
      <c r="AY251" s="93"/>
      <c r="AZ251" s="91" t="s">
        <v>250</v>
      </c>
      <c r="BA251" s="93"/>
      <c r="BB251" s="91" t="s">
        <v>250</v>
      </c>
      <c r="BC251" s="91" t="s">
        <v>250</v>
      </c>
      <c r="BD251" s="93"/>
      <c r="BE251" s="93"/>
      <c r="BF251" s="91" t="s">
        <v>87</v>
      </c>
      <c r="BG251" s="93"/>
      <c r="BH251" s="91" t="s">
        <v>456</v>
      </c>
      <c r="BI251" s="93"/>
      <c r="BJ251" s="93"/>
      <c r="BK251" s="93"/>
      <c r="BL251" s="92"/>
      <c r="BM251" s="92"/>
      <c r="BN251" s="86" t="str">
        <f t="shared" si="24"/>
        <v/>
      </c>
      <c r="BO251" s="88"/>
      <c r="BP251" s="94"/>
      <c r="BQ251" s="95"/>
      <c r="BR251" s="95"/>
      <c r="BS251" s="96"/>
      <c r="BT251" s="96"/>
      <c r="BU251" s="96"/>
      <c r="BV251" s="97"/>
    </row>
    <row r="252" spans="1:74" s="45" customFormat="1" ht="27" customHeight="1" thickTop="1" thickBot="1" x14ac:dyDescent="0.25">
      <c r="A252" s="81"/>
      <c r="B252" s="304" t="str">
        <f>IF(C252="","",(VLOOKUP(C252,Lookups!$B$4:$C$2561,2,FALSE)))</f>
        <v/>
      </c>
      <c r="C252" s="366"/>
      <c r="D252" s="84"/>
      <c r="E252" s="84" t="str">
        <f t="shared" si="23"/>
        <v/>
      </c>
      <c r="F252" s="84"/>
      <c r="G252" s="99" t="str">
        <f t="shared" si="19"/>
        <v/>
      </c>
      <c r="H252" s="83"/>
      <c r="I252" s="83"/>
      <c r="J252" s="87"/>
      <c r="K252" s="89"/>
      <c r="L252" s="90"/>
      <c r="M252" s="90"/>
      <c r="N252" s="85"/>
      <c r="O252" s="87"/>
      <c r="P252" s="87"/>
      <c r="Q252" s="85"/>
      <c r="R252" s="86" t="str">
        <f t="shared" si="20"/>
        <v/>
      </c>
      <c r="S252" s="85"/>
      <c r="T252" s="86" t="str">
        <f t="shared" si="21"/>
        <v/>
      </c>
      <c r="U252" s="85"/>
      <c r="V252" s="86" t="str">
        <f t="shared" si="22"/>
        <v/>
      </c>
      <c r="W252" s="85"/>
      <c r="X252" s="87"/>
      <c r="Y252" s="87"/>
      <c r="Z252" s="91"/>
      <c r="AA252" s="91" t="s">
        <v>250</v>
      </c>
      <c r="AB252" s="91"/>
      <c r="AC252" s="91"/>
      <c r="AD252" s="91"/>
      <c r="AE252" s="91"/>
      <c r="AF252" s="92"/>
      <c r="AG252" s="93"/>
      <c r="AH252" s="87"/>
      <c r="AI252" s="93"/>
      <c r="AJ252" s="93"/>
      <c r="AK252" s="93"/>
      <c r="AL252" s="87"/>
      <c r="AM252" s="93"/>
      <c r="AN252" s="93"/>
      <c r="AO252" s="87"/>
      <c r="AP252" s="87"/>
      <c r="AQ252" s="93"/>
      <c r="AR252" s="93"/>
      <c r="AS252" s="93"/>
      <c r="AT252" s="93"/>
      <c r="AU252" s="93"/>
      <c r="AV252" s="93"/>
      <c r="AW252" s="91" t="s">
        <v>250</v>
      </c>
      <c r="AX252" s="93"/>
      <c r="AY252" s="93"/>
      <c r="AZ252" s="91" t="s">
        <v>250</v>
      </c>
      <c r="BA252" s="93"/>
      <c r="BB252" s="91" t="s">
        <v>250</v>
      </c>
      <c r="BC252" s="91" t="s">
        <v>250</v>
      </c>
      <c r="BD252" s="93"/>
      <c r="BE252" s="93"/>
      <c r="BF252" s="91" t="s">
        <v>87</v>
      </c>
      <c r="BG252" s="93"/>
      <c r="BH252" s="91" t="s">
        <v>456</v>
      </c>
      <c r="BI252" s="93"/>
      <c r="BJ252" s="93"/>
      <c r="BK252" s="93"/>
      <c r="BL252" s="92"/>
      <c r="BM252" s="92"/>
      <c r="BN252" s="86" t="str">
        <f t="shared" si="24"/>
        <v/>
      </c>
      <c r="BO252" s="88"/>
      <c r="BP252" s="94"/>
      <c r="BQ252" s="95"/>
      <c r="BR252" s="95"/>
      <c r="BS252" s="96"/>
      <c r="BT252" s="96"/>
      <c r="BU252" s="96"/>
      <c r="BV252" s="97"/>
    </row>
    <row r="253" spans="1:74" s="45" customFormat="1" ht="27" customHeight="1" thickTop="1" thickBot="1" x14ac:dyDescent="0.25">
      <c r="A253" s="81"/>
      <c r="B253" s="304" t="str">
        <f>IF(C253="","",(VLOOKUP(C253,Lookups!$B$4:$C$2561,2,FALSE)))</f>
        <v/>
      </c>
      <c r="C253" s="366"/>
      <c r="D253" s="84"/>
      <c r="E253" s="84" t="str">
        <f t="shared" si="23"/>
        <v/>
      </c>
      <c r="F253" s="84"/>
      <c r="G253" s="99" t="str">
        <f t="shared" si="19"/>
        <v/>
      </c>
      <c r="H253" s="83"/>
      <c r="I253" s="83"/>
      <c r="J253" s="87"/>
      <c r="K253" s="89"/>
      <c r="L253" s="90"/>
      <c r="M253" s="90"/>
      <c r="N253" s="85"/>
      <c r="O253" s="87"/>
      <c r="P253" s="87"/>
      <c r="Q253" s="85"/>
      <c r="R253" s="86" t="str">
        <f t="shared" si="20"/>
        <v/>
      </c>
      <c r="S253" s="85"/>
      <c r="T253" s="86" t="str">
        <f t="shared" si="21"/>
        <v/>
      </c>
      <c r="U253" s="85"/>
      <c r="V253" s="86" t="str">
        <f t="shared" si="22"/>
        <v/>
      </c>
      <c r="W253" s="85"/>
      <c r="X253" s="87"/>
      <c r="Y253" s="87"/>
      <c r="Z253" s="91"/>
      <c r="AA253" s="91" t="s">
        <v>250</v>
      </c>
      <c r="AB253" s="91"/>
      <c r="AC253" s="91"/>
      <c r="AD253" s="91"/>
      <c r="AE253" s="91"/>
      <c r="AF253" s="92"/>
      <c r="AG253" s="93"/>
      <c r="AH253" s="87"/>
      <c r="AI253" s="93"/>
      <c r="AJ253" s="93"/>
      <c r="AK253" s="93"/>
      <c r="AL253" s="87"/>
      <c r="AM253" s="93"/>
      <c r="AN253" s="93"/>
      <c r="AO253" s="87"/>
      <c r="AP253" s="87"/>
      <c r="AQ253" s="93"/>
      <c r="AR253" s="93"/>
      <c r="AS253" s="93"/>
      <c r="AT253" s="93"/>
      <c r="AU253" s="93"/>
      <c r="AV253" s="93"/>
      <c r="AW253" s="91" t="s">
        <v>250</v>
      </c>
      <c r="AX253" s="93"/>
      <c r="AY253" s="93"/>
      <c r="AZ253" s="91" t="s">
        <v>250</v>
      </c>
      <c r="BA253" s="93"/>
      <c r="BB253" s="91" t="s">
        <v>250</v>
      </c>
      <c r="BC253" s="91" t="s">
        <v>250</v>
      </c>
      <c r="BD253" s="93"/>
      <c r="BE253" s="93"/>
      <c r="BF253" s="91" t="s">
        <v>87</v>
      </c>
      <c r="BG253" s="93"/>
      <c r="BH253" s="91" t="s">
        <v>456</v>
      </c>
      <c r="BI253" s="93"/>
      <c r="BJ253" s="93"/>
      <c r="BK253" s="93"/>
      <c r="BL253" s="92"/>
      <c r="BM253" s="92"/>
      <c r="BN253" s="86" t="str">
        <f t="shared" si="24"/>
        <v/>
      </c>
      <c r="BO253" s="88"/>
      <c r="BP253" s="94"/>
      <c r="BQ253" s="95"/>
      <c r="BR253" s="95"/>
      <c r="BS253" s="96"/>
      <c r="BT253" s="96"/>
      <c r="BU253" s="96"/>
      <c r="BV253" s="97"/>
    </row>
    <row r="254" spans="1:74" s="45" customFormat="1" ht="27" customHeight="1" thickTop="1" thickBot="1" x14ac:dyDescent="0.25">
      <c r="A254" s="81"/>
      <c r="B254" s="304" t="str">
        <f>IF(C254="","",(VLOOKUP(C254,Lookups!$B$4:$C$2561,2,FALSE)))</f>
        <v/>
      </c>
      <c r="C254" s="366"/>
      <c r="D254" s="84"/>
      <c r="E254" s="84" t="str">
        <f t="shared" si="23"/>
        <v/>
      </c>
      <c r="F254" s="84"/>
      <c r="G254" s="99" t="str">
        <f t="shared" si="19"/>
        <v/>
      </c>
      <c r="H254" s="83"/>
      <c r="I254" s="83"/>
      <c r="J254" s="87"/>
      <c r="K254" s="89"/>
      <c r="L254" s="90"/>
      <c r="M254" s="90"/>
      <c r="N254" s="85"/>
      <c r="O254" s="87"/>
      <c r="P254" s="87"/>
      <c r="Q254" s="85"/>
      <c r="R254" s="86" t="str">
        <f t="shared" si="20"/>
        <v/>
      </c>
      <c r="S254" s="85"/>
      <c r="T254" s="86" t="str">
        <f t="shared" si="21"/>
        <v/>
      </c>
      <c r="U254" s="85"/>
      <c r="V254" s="86" t="str">
        <f t="shared" si="22"/>
        <v/>
      </c>
      <c r="W254" s="85"/>
      <c r="X254" s="87"/>
      <c r="Y254" s="87"/>
      <c r="Z254" s="91"/>
      <c r="AA254" s="91" t="s">
        <v>250</v>
      </c>
      <c r="AB254" s="91"/>
      <c r="AC254" s="91"/>
      <c r="AD254" s="91"/>
      <c r="AE254" s="91"/>
      <c r="AF254" s="92"/>
      <c r="AG254" s="93"/>
      <c r="AH254" s="87"/>
      <c r="AI254" s="93"/>
      <c r="AJ254" s="93"/>
      <c r="AK254" s="93"/>
      <c r="AL254" s="87"/>
      <c r="AM254" s="93"/>
      <c r="AN254" s="93"/>
      <c r="AO254" s="87"/>
      <c r="AP254" s="87"/>
      <c r="AQ254" s="93"/>
      <c r="AR254" s="93"/>
      <c r="AS254" s="93"/>
      <c r="AT254" s="93"/>
      <c r="AU254" s="93"/>
      <c r="AV254" s="93"/>
      <c r="AW254" s="91" t="s">
        <v>250</v>
      </c>
      <c r="AX254" s="93"/>
      <c r="AY254" s="93"/>
      <c r="AZ254" s="91" t="s">
        <v>250</v>
      </c>
      <c r="BA254" s="93"/>
      <c r="BB254" s="91" t="s">
        <v>250</v>
      </c>
      <c r="BC254" s="91" t="s">
        <v>250</v>
      </c>
      <c r="BD254" s="93"/>
      <c r="BE254" s="93"/>
      <c r="BF254" s="91" t="s">
        <v>87</v>
      </c>
      <c r="BG254" s="93"/>
      <c r="BH254" s="91" t="s">
        <v>456</v>
      </c>
      <c r="BI254" s="93"/>
      <c r="BJ254" s="93"/>
      <c r="BK254" s="93"/>
      <c r="BL254" s="92"/>
      <c r="BM254" s="92"/>
      <c r="BN254" s="86" t="str">
        <f t="shared" si="24"/>
        <v/>
      </c>
      <c r="BO254" s="88"/>
      <c r="BP254" s="94"/>
      <c r="BQ254" s="95"/>
      <c r="BR254" s="95"/>
      <c r="BS254" s="96"/>
      <c r="BT254" s="96"/>
      <c r="BU254" s="96"/>
      <c r="BV254" s="97"/>
    </row>
    <row r="255" spans="1:74" s="45" customFormat="1" ht="27" customHeight="1" thickTop="1" thickBot="1" x14ac:dyDescent="0.25">
      <c r="A255" s="81"/>
      <c r="B255" s="304" t="str">
        <f>IF(C255="","",(VLOOKUP(C255,Lookups!$B$4:$C$2561,2,FALSE)))</f>
        <v/>
      </c>
      <c r="C255" s="366"/>
      <c r="D255" s="84"/>
      <c r="E255" s="84" t="str">
        <f t="shared" si="23"/>
        <v/>
      </c>
      <c r="F255" s="84"/>
      <c r="G255" s="99" t="str">
        <f t="shared" si="19"/>
        <v/>
      </c>
      <c r="H255" s="83"/>
      <c r="I255" s="83"/>
      <c r="J255" s="87"/>
      <c r="K255" s="89"/>
      <c r="L255" s="90"/>
      <c r="M255" s="90"/>
      <c r="N255" s="85"/>
      <c r="O255" s="87"/>
      <c r="P255" s="87"/>
      <c r="Q255" s="85"/>
      <c r="R255" s="86" t="str">
        <f t="shared" si="20"/>
        <v/>
      </c>
      <c r="S255" s="85"/>
      <c r="T255" s="86" t="str">
        <f t="shared" si="21"/>
        <v/>
      </c>
      <c r="U255" s="85"/>
      <c r="V255" s="86" t="str">
        <f t="shared" si="22"/>
        <v/>
      </c>
      <c r="W255" s="85"/>
      <c r="X255" s="87"/>
      <c r="Y255" s="87"/>
      <c r="Z255" s="91"/>
      <c r="AA255" s="91" t="s">
        <v>250</v>
      </c>
      <c r="AB255" s="91"/>
      <c r="AC255" s="91"/>
      <c r="AD255" s="91"/>
      <c r="AE255" s="91"/>
      <c r="AF255" s="92"/>
      <c r="AG255" s="93"/>
      <c r="AH255" s="87"/>
      <c r="AI255" s="93"/>
      <c r="AJ255" s="93"/>
      <c r="AK255" s="93"/>
      <c r="AL255" s="87"/>
      <c r="AM255" s="93"/>
      <c r="AN255" s="93"/>
      <c r="AO255" s="87"/>
      <c r="AP255" s="87"/>
      <c r="AQ255" s="93"/>
      <c r="AR255" s="93"/>
      <c r="AS255" s="93"/>
      <c r="AT255" s="93"/>
      <c r="AU255" s="93"/>
      <c r="AV255" s="93"/>
      <c r="AW255" s="91" t="s">
        <v>250</v>
      </c>
      <c r="AX255" s="93"/>
      <c r="AY255" s="93"/>
      <c r="AZ255" s="91" t="s">
        <v>250</v>
      </c>
      <c r="BA255" s="93"/>
      <c r="BB255" s="91" t="s">
        <v>250</v>
      </c>
      <c r="BC255" s="91" t="s">
        <v>250</v>
      </c>
      <c r="BD255" s="93"/>
      <c r="BE255" s="93"/>
      <c r="BF255" s="91" t="s">
        <v>87</v>
      </c>
      <c r="BG255" s="93"/>
      <c r="BH255" s="91" t="s">
        <v>456</v>
      </c>
      <c r="BI255" s="93"/>
      <c r="BJ255" s="93"/>
      <c r="BK255" s="93"/>
      <c r="BL255" s="92"/>
      <c r="BM255" s="92"/>
      <c r="BN255" s="86" t="str">
        <f t="shared" si="24"/>
        <v/>
      </c>
      <c r="BO255" s="88"/>
      <c r="BP255" s="94"/>
      <c r="BQ255" s="95"/>
      <c r="BR255" s="95"/>
      <c r="BS255" s="96"/>
      <c r="BT255" s="96"/>
      <c r="BU255" s="96"/>
      <c r="BV255" s="97"/>
    </row>
    <row r="256" spans="1:74" s="45" customFormat="1" ht="27" customHeight="1" thickTop="1" thickBot="1" x14ac:dyDescent="0.25">
      <c r="A256" s="81"/>
      <c r="B256" s="304" t="str">
        <f>IF(C256="","",(VLOOKUP(C256,Lookups!$B$4:$C$2561,2,FALSE)))</f>
        <v/>
      </c>
      <c r="C256" s="366"/>
      <c r="D256" s="84"/>
      <c r="E256" s="84" t="str">
        <f t="shared" si="23"/>
        <v/>
      </c>
      <c r="F256" s="84"/>
      <c r="G256" s="99" t="str">
        <f t="shared" si="19"/>
        <v/>
      </c>
      <c r="H256" s="83"/>
      <c r="I256" s="83"/>
      <c r="J256" s="87"/>
      <c r="K256" s="89"/>
      <c r="L256" s="90"/>
      <c r="M256" s="90"/>
      <c r="N256" s="85"/>
      <c r="O256" s="87"/>
      <c r="P256" s="87"/>
      <c r="Q256" s="85"/>
      <c r="R256" s="86" t="str">
        <f t="shared" si="20"/>
        <v/>
      </c>
      <c r="S256" s="85"/>
      <c r="T256" s="86" t="str">
        <f t="shared" si="21"/>
        <v/>
      </c>
      <c r="U256" s="85"/>
      <c r="V256" s="86" t="str">
        <f t="shared" si="22"/>
        <v/>
      </c>
      <c r="W256" s="85"/>
      <c r="X256" s="87"/>
      <c r="Y256" s="87"/>
      <c r="Z256" s="91"/>
      <c r="AA256" s="91" t="s">
        <v>250</v>
      </c>
      <c r="AB256" s="91"/>
      <c r="AC256" s="91"/>
      <c r="AD256" s="91"/>
      <c r="AE256" s="91"/>
      <c r="AF256" s="92"/>
      <c r="AG256" s="93"/>
      <c r="AH256" s="87"/>
      <c r="AI256" s="93"/>
      <c r="AJ256" s="93"/>
      <c r="AK256" s="93"/>
      <c r="AL256" s="87"/>
      <c r="AM256" s="93"/>
      <c r="AN256" s="93"/>
      <c r="AO256" s="87"/>
      <c r="AP256" s="87"/>
      <c r="AQ256" s="93"/>
      <c r="AR256" s="93"/>
      <c r="AS256" s="93"/>
      <c r="AT256" s="93"/>
      <c r="AU256" s="93"/>
      <c r="AV256" s="93"/>
      <c r="AW256" s="91" t="s">
        <v>250</v>
      </c>
      <c r="AX256" s="93"/>
      <c r="AY256" s="93"/>
      <c r="AZ256" s="91" t="s">
        <v>250</v>
      </c>
      <c r="BA256" s="93"/>
      <c r="BB256" s="91" t="s">
        <v>250</v>
      </c>
      <c r="BC256" s="91" t="s">
        <v>250</v>
      </c>
      <c r="BD256" s="93"/>
      <c r="BE256" s="93"/>
      <c r="BF256" s="91" t="s">
        <v>87</v>
      </c>
      <c r="BG256" s="93"/>
      <c r="BH256" s="91" t="s">
        <v>456</v>
      </c>
      <c r="BI256" s="93"/>
      <c r="BJ256" s="93"/>
      <c r="BK256" s="93"/>
      <c r="BL256" s="92"/>
      <c r="BM256" s="92"/>
      <c r="BN256" s="86" t="str">
        <f t="shared" si="24"/>
        <v/>
      </c>
      <c r="BO256" s="88"/>
      <c r="BP256" s="94"/>
      <c r="BQ256" s="95"/>
      <c r="BR256" s="95"/>
      <c r="BS256" s="96"/>
      <c r="BT256" s="96"/>
      <c r="BU256" s="96"/>
      <c r="BV256" s="97"/>
    </row>
    <row r="257" spans="1:74" s="45" customFormat="1" ht="27" customHeight="1" thickTop="1" thickBot="1" x14ac:dyDescent="0.25">
      <c r="A257" s="81"/>
      <c r="B257" s="304" t="str">
        <f>IF(C257="","",(VLOOKUP(C257,Lookups!$B$4:$C$2561,2,FALSE)))</f>
        <v/>
      </c>
      <c r="C257" s="366"/>
      <c r="D257" s="84"/>
      <c r="E257" s="84" t="str">
        <f t="shared" si="23"/>
        <v/>
      </c>
      <c r="F257" s="84"/>
      <c r="G257" s="99" t="str">
        <f t="shared" si="19"/>
        <v/>
      </c>
      <c r="H257" s="83"/>
      <c r="I257" s="83"/>
      <c r="J257" s="87"/>
      <c r="K257" s="89"/>
      <c r="L257" s="90"/>
      <c r="M257" s="90"/>
      <c r="N257" s="85"/>
      <c r="O257" s="87"/>
      <c r="P257" s="87"/>
      <c r="Q257" s="85"/>
      <c r="R257" s="86" t="str">
        <f t="shared" si="20"/>
        <v/>
      </c>
      <c r="S257" s="85"/>
      <c r="T257" s="86" t="str">
        <f t="shared" si="21"/>
        <v/>
      </c>
      <c r="U257" s="85"/>
      <c r="V257" s="86" t="str">
        <f t="shared" si="22"/>
        <v/>
      </c>
      <c r="W257" s="85"/>
      <c r="X257" s="87"/>
      <c r="Y257" s="87"/>
      <c r="Z257" s="91"/>
      <c r="AA257" s="91" t="s">
        <v>250</v>
      </c>
      <c r="AB257" s="91"/>
      <c r="AC257" s="91"/>
      <c r="AD257" s="91"/>
      <c r="AE257" s="91"/>
      <c r="AF257" s="92"/>
      <c r="AG257" s="93"/>
      <c r="AH257" s="87"/>
      <c r="AI257" s="93"/>
      <c r="AJ257" s="93"/>
      <c r="AK257" s="93"/>
      <c r="AL257" s="87"/>
      <c r="AM257" s="93"/>
      <c r="AN257" s="93"/>
      <c r="AO257" s="87"/>
      <c r="AP257" s="87"/>
      <c r="AQ257" s="93"/>
      <c r="AR257" s="93"/>
      <c r="AS257" s="93"/>
      <c r="AT257" s="93"/>
      <c r="AU257" s="93"/>
      <c r="AV257" s="93"/>
      <c r="AW257" s="91" t="s">
        <v>250</v>
      </c>
      <c r="AX257" s="93"/>
      <c r="AY257" s="93"/>
      <c r="AZ257" s="91" t="s">
        <v>250</v>
      </c>
      <c r="BA257" s="93"/>
      <c r="BB257" s="91" t="s">
        <v>250</v>
      </c>
      <c r="BC257" s="91" t="s">
        <v>250</v>
      </c>
      <c r="BD257" s="93"/>
      <c r="BE257" s="93"/>
      <c r="BF257" s="91" t="s">
        <v>87</v>
      </c>
      <c r="BG257" s="93"/>
      <c r="BH257" s="91" t="s">
        <v>456</v>
      </c>
      <c r="BI257" s="93"/>
      <c r="BJ257" s="93"/>
      <c r="BK257" s="93"/>
      <c r="BL257" s="92"/>
      <c r="BM257" s="92"/>
      <c r="BN257" s="86" t="str">
        <f t="shared" si="24"/>
        <v/>
      </c>
      <c r="BO257" s="88"/>
      <c r="BP257" s="94"/>
      <c r="BQ257" s="95"/>
      <c r="BR257" s="95"/>
      <c r="BS257" s="96"/>
      <c r="BT257" s="96"/>
      <c r="BU257" s="96"/>
      <c r="BV257" s="97"/>
    </row>
    <row r="258" spans="1:74" s="45" customFormat="1" ht="27" customHeight="1" thickTop="1" thickBot="1" x14ac:dyDescent="0.25">
      <c r="A258" s="81"/>
      <c r="B258" s="304" t="str">
        <f>IF(C258="","",(VLOOKUP(C258,Lookups!$B$4:$C$2561,2,FALSE)))</f>
        <v/>
      </c>
      <c r="C258" s="366"/>
      <c r="D258" s="84"/>
      <c r="E258" s="84" t="str">
        <f t="shared" si="23"/>
        <v/>
      </c>
      <c r="F258" s="84"/>
      <c r="G258" s="99" t="str">
        <f t="shared" si="19"/>
        <v/>
      </c>
      <c r="H258" s="83"/>
      <c r="I258" s="83"/>
      <c r="J258" s="87"/>
      <c r="K258" s="89"/>
      <c r="L258" s="90"/>
      <c r="M258" s="90"/>
      <c r="N258" s="85"/>
      <c r="O258" s="87"/>
      <c r="P258" s="87"/>
      <c r="Q258" s="85"/>
      <c r="R258" s="86" t="str">
        <f t="shared" si="20"/>
        <v/>
      </c>
      <c r="S258" s="85"/>
      <c r="T258" s="86" t="str">
        <f t="shared" si="21"/>
        <v/>
      </c>
      <c r="U258" s="85"/>
      <c r="V258" s="86" t="str">
        <f t="shared" si="22"/>
        <v/>
      </c>
      <c r="W258" s="85"/>
      <c r="X258" s="87"/>
      <c r="Y258" s="87"/>
      <c r="Z258" s="91"/>
      <c r="AA258" s="91" t="s">
        <v>250</v>
      </c>
      <c r="AB258" s="91"/>
      <c r="AC258" s="91"/>
      <c r="AD258" s="91"/>
      <c r="AE258" s="91"/>
      <c r="AF258" s="92"/>
      <c r="AG258" s="93"/>
      <c r="AH258" s="87"/>
      <c r="AI258" s="93"/>
      <c r="AJ258" s="93"/>
      <c r="AK258" s="93"/>
      <c r="AL258" s="87"/>
      <c r="AM258" s="93"/>
      <c r="AN258" s="93"/>
      <c r="AO258" s="87"/>
      <c r="AP258" s="87"/>
      <c r="AQ258" s="93"/>
      <c r="AR258" s="93"/>
      <c r="AS258" s="93"/>
      <c r="AT258" s="93"/>
      <c r="AU258" s="93"/>
      <c r="AV258" s="93"/>
      <c r="AW258" s="91" t="s">
        <v>250</v>
      </c>
      <c r="AX258" s="93"/>
      <c r="AY258" s="93"/>
      <c r="AZ258" s="91" t="s">
        <v>250</v>
      </c>
      <c r="BA258" s="93"/>
      <c r="BB258" s="91" t="s">
        <v>250</v>
      </c>
      <c r="BC258" s="91" t="s">
        <v>250</v>
      </c>
      <c r="BD258" s="93"/>
      <c r="BE258" s="93"/>
      <c r="BF258" s="91" t="s">
        <v>87</v>
      </c>
      <c r="BG258" s="93"/>
      <c r="BH258" s="91" t="s">
        <v>456</v>
      </c>
      <c r="BI258" s="93"/>
      <c r="BJ258" s="93"/>
      <c r="BK258" s="93"/>
      <c r="BL258" s="92"/>
      <c r="BM258" s="92"/>
      <c r="BN258" s="86" t="str">
        <f t="shared" si="24"/>
        <v/>
      </c>
      <c r="BO258" s="88"/>
      <c r="BP258" s="94"/>
      <c r="BQ258" s="95"/>
      <c r="BR258" s="95"/>
      <c r="BS258" s="96"/>
      <c r="BT258" s="96"/>
      <c r="BU258" s="96"/>
      <c r="BV258" s="97"/>
    </row>
    <row r="259" spans="1:74" s="45" customFormat="1" ht="27" customHeight="1" thickTop="1" thickBot="1" x14ac:dyDescent="0.25">
      <c r="A259" s="81"/>
      <c r="B259" s="304" t="str">
        <f>IF(C259="","",(VLOOKUP(C259,Lookups!$B$4:$C$2561,2,FALSE)))</f>
        <v/>
      </c>
      <c r="C259" s="366"/>
      <c r="D259" s="84"/>
      <c r="E259" s="84" t="str">
        <f t="shared" si="23"/>
        <v/>
      </c>
      <c r="F259" s="84"/>
      <c r="G259" s="99" t="str">
        <f t="shared" si="19"/>
        <v/>
      </c>
      <c r="H259" s="83"/>
      <c r="I259" s="83"/>
      <c r="J259" s="87"/>
      <c r="K259" s="89"/>
      <c r="L259" s="90"/>
      <c r="M259" s="90"/>
      <c r="N259" s="85"/>
      <c r="O259" s="87"/>
      <c r="P259" s="87"/>
      <c r="Q259" s="85"/>
      <c r="R259" s="86" t="str">
        <f t="shared" si="20"/>
        <v/>
      </c>
      <c r="S259" s="85"/>
      <c r="T259" s="86" t="str">
        <f t="shared" si="21"/>
        <v/>
      </c>
      <c r="U259" s="85"/>
      <c r="V259" s="86" t="str">
        <f t="shared" si="22"/>
        <v/>
      </c>
      <c r="W259" s="85"/>
      <c r="X259" s="87"/>
      <c r="Y259" s="87"/>
      <c r="Z259" s="91"/>
      <c r="AA259" s="91" t="s">
        <v>250</v>
      </c>
      <c r="AB259" s="91"/>
      <c r="AC259" s="91"/>
      <c r="AD259" s="91"/>
      <c r="AE259" s="91"/>
      <c r="AF259" s="92"/>
      <c r="AG259" s="93"/>
      <c r="AH259" s="87"/>
      <c r="AI259" s="93"/>
      <c r="AJ259" s="93"/>
      <c r="AK259" s="93"/>
      <c r="AL259" s="87"/>
      <c r="AM259" s="93"/>
      <c r="AN259" s="93"/>
      <c r="AO259" s="87"/>
      <c r="AP259" s="87"/>
      <c r="AQ259" s="93"/>
      <c r="AR259" s="93"/>
      <c r="AS259" s="93"/>
      <c r="AT259" s="93"/>
      <c r="AU259" s="93"/>
      <c r="AV259" s="93"/>
      <c r="AW259" s="91" t="s">
        <v>250</v>
      </c>
      <c r="AX259" s="93"/>
      <c r="AY259" s="93"/>
      <c r="AZ259" s="91" t="s">
        <v>250</v>
      </c>
      <c r="BA259" s="93"/>
      <c r="BB259" s="91" t="s">
        <v>250</v>
      </c>
      <c r="BC259" s="91" t="s">
        <v>250</v>
      </c>
      <c r="BD259" s="93"/>
      <c r="BE259" s="93"/>
      <c r="BF259" s="91" t="s">
        <v>87</v>
      </c>
      <c r="BG259" s="93"/>
      <c r="BH259" s="91" t="s">
        <v>456</v>
      </c>
      <c r="BI259" s="93"/>
      <c r="BJ259" s="93"/>
      <c r="BK259" s="93"/>
      <c r="BL259" s="92"/>
      <c r="BM259" s="92"/>
      <c r="BN259" s="86" t="str">
        <f t="shared" si="24"/>
        <v/>
      </c>
      <c r="BO259" s="88"/>
      <c r="BP259" s="94"/>
      <c r="BQ259" s="95"/>
      <c r="BR259" s="95"/>
      <c r="BS259" s="96"/>
      <c r="BT259" s="96"/>
      <c r="BU259" s="96"/>
      <c r="BV259" s="97"/>
    </row>
    <row r="260" spans="1:74" s="45" customFormat="1" ht="27" customHeight="1" thickTop="1" thickBot="1" x14ac:dyDescent="0.25">
      <c r="A260" s="81"/>
      <c r="B260" s="304" t="str">
        <f>IF(C260="","",(VLOOKUP(C260,Lookups!$B$4:$C$2561,2,FALSE)))</f>
        <v/>
      </c>
      <c r="C260" s="366"/>
      <c r="D260" s="84"/>
      <c r="E260" s="84" t="str">
        <f t="shared" si="23"/>
        <v/>
      </c>
      <c r="F260" s="84"/>
      <c r="G260" s="99" t="str">
        <f t="shared" si="19"/>
        <v/>
      </c>
      <c r="H260" s="83"/>
      <c r="I260" s="83"/>
      <c r="J260" s="87"/>
      <c r="K260" s="89"/>
      <c r="L260" s="90"/>
      <c r="M260" s="90"/>
      <c r="N260" s="85"/>
      <c r="O260" s="87"/>
      <c r="P260" s="87"/>
      <c r="Q260" s="85"/>
      <c r="R260" s="86" t="str">
        <f t="shared" si="20"/>
        <v/>
      </c>
      <c r="S260" s="85"/>
      <c r="T260" s="86" t="str">
        <f t="shared" si="21"/>
        <v/>
      </c>
      <c r="U260" s="85"/>
      <c r="V260" s="86" t="str">
        <f t="shared" si="22"/>
        <v/>
      </c>
      <c r="W260" s="85"/>
      <c r="X260" s="87"/>
      <c r="Y260" s="87"/>
      <c r="Z260" s="91"/>
      <c r="AA260" s="91" t="s">
        <v>250</v>
      </c>
      <c r="AB260" s="91"/>
      <c r="AC260" s="91"/>
      <c r="AD260" s="91"/>
      <c r="AE260" s="91"/>
      <c r="AF260" s="92"/>
      <c r="AG260" s="93"/>
      <c r="AH260" s="87"/>
      <c r="AI260" s="93"/>
      <c r="AJ260" s="93"/>
      <c r="AK260" s="93"/>
      <c r="AL260" s="87"/>
      <c r="AM260" s="93"/>
      <c r="AN260" s="93"/>
      <c r="AO260" s="87"/>
      <c r="AP260" s="87"/>
      <c r="AQ260" s="93"/>
      <c r="AR260" s="93"/>
      <c r="AS260" s="93"/>
      <c r="AT260" s="93"/>
      <c r="AU260" s="93"/>
      <c r="AV260" s="93"/>
      <c r="AW260" s="91" t="s">
        <v>250</v>
      </c>
      <c r="AX260" s="93"/>
      <c r="AY260" s="93"/>
      <c r="AZ260" s="91" t="s">
        <v>250</v>
      </c>
      <c r="BA260" s="93"/>
      <c r="BB260" s="91" t="s">
        <v>250</v>
      </c>
      <c r="BC260" s="91" t="s">
        <v>250</v>
      </c>
      <c r="BD260" s="93"/>
      <c r="BE260" s="93"/>
      <c r="BF260" s="91" t="s">
        <v>87</v>
      </c>
      <c r="BG260" s="93"/>
      <c r="BH260" s="91" t="s">
        <v>456</v>
      </c>
      <c r="BI260" s="93"/>
      <c r="BJ260" s="93"/>
      <c r="BK260" s="93"/>
      <c r="BL260" s="92"/>
      <c r="BM260" s="92"/>
      <c r="BN260" s="86" t="str">
        <f t="shared" si="24"/>
        <v/>
      </c>
      <c r="BO260" s="88"/>
      <c r="BP260" s="94"/>
      <c r="BQ260" s="95"/>
      <c r="BR260" s="95"/>
      <c r="BS260" s="96"/>
      <c r="BT260" s="96"/>
      <c r="BU260" s="96"/>
      <c r="BV260" s="97"/>
    </row>
    <row r="261" spans="1:74" s="45" customFormat="1" ht="27" customHeight="1" thickTop="1" thickBot="1" x14ac:dyDescent="0.25">
      <c r="A261" s="81"/>
      <c r="B261" s="304" t="str">
        <f>IF(C261="","",(VLOOKUP(C261,Lookups!$B$4:$C$2561,2,FALSE)))</f>
        <v/>
      </c>
      <c r="C261" s="366"/>
      <c r="D261" s="84"/>
      <c r="E261" s="84" t="str">
        <f t="shared" si="23"/>
        <v/>
      </c>
      <c r="F261" s="84"/>
      <c r="G261" s="99" t="str">
        <f t="shared" si="19"/>
        <v/>
      </c>
      <c r="H261" s="83"/>
      <c r="I261" s="83"/>
      <c r="J261" s="87"/>
      <c r="K261" s="89"/>
      <c r="L261" s="90"/>
      <c r="M261" s="90"/>
      <c r="N261" s="85"/>
      <c r="O261" s="87"/>
      <c r="P261" s="87"/>
      <c r="Q261" s="85"/>
      <c r="R261" s="86" t="str">
        <f t="shared" si="20"/>
        <v/>
      </c>
      <c r="S261" s="85"/>
      <c r="T261" s="86" t="str">
        <f t="shared" si="21"/>
        <v/>
      </c>
      <c r="U261" s="85"/>
      <c r="V261" s="86" t="str">
        <f t="shared" si="22"/>
        <v/>
      </c>
      <c r="W261" s="85"/>
      <c r="X261" s="87"/>
      <c r="Y261" s="87"/>
      <c r="Z261" s="91"/>
      <c r="AA261" s="91" t="s">
        <v>250</v>
      </c>
      <c r="AB261" s="91"/>
      <c r="AC261" s="91"/>
      <c r="AD261" s="91"/>
      <c r="AE261" s="91"/>
      <c r="AF261" s="92"/>
      <c r="AG261" s="93"/>
      <c r="AH261" s="87"/>
      <c r="AI261" s="93"/>
      <c r="AJ261" s="93"/>
      <c r="AK261" s="93"/>
      <c r="AL261" s="87"/>
      <c r="AM261" s="93"/>
      <c r="AN261" s="93"/>
      <c r="AO261" s="87"/>
      <c r="AP261" s="87"/>
      <c r="AQ261" s="93"/>
      <c r="AR261" s="93"/>
      <c r="AS261" s="93"/>
      <c r="AT261" s="93"/>
      <c r="AU261" s="93"/>
      <c r="AV261" s="93"/>
      <c r="AW261" s="91" t="s">
        <v>250</v>
      </c>
      <c r="AX261" s="93"/>
      <c r="AY261" s="93"/>
      <c r="AZ261" s="91" t="s">
        <v>250</v>
      </c>
      <c r="BA261" s="93"/>
      <c r="BB261" s="91" t="s">
        <v>250</v>
      </c>
      <c r="BC261" s="91" t="s">
        <v>250</v>
      </c>
      <c r="BD261" s="93"/>
      <c r="BE261" s="93"/>
      <c r="BF261" s="91" t="s">
        <v>87</v>
      </c>
      <c r="BG261" s="93"/>
      <c r="BH261" s="91" t="s">
        <v>456</v>
      </c>
      <c r="BI261" s="93"/>
      <c r="BJ261" s="93"/>
      <c r="BK261" s="93"/>
      <c r="BL261" s="92"/>
      <c r="BM261" s="92"/>
      <c r="BN261" s="86" t="str">
        <f t="shared" si="24"/>
        <v/>
      </c>
      <c r="BO261" s="88"/>
      <c r="BP261" s="94"/>
      <c r="BQ261" s="95"/>
      <c r="BR261" s="95"/>
      <c r="BS261" s="96"/>
      <c r="BT261" s="96"/>
      <c r="BU261" s="96"/>
      <c r="BV261" s="97"/>
    </row>
    <row r="262" spans="1:74" s="45" customFormat="1" ht="27" customHeight="1" thickTop="1" thickBot="1" x14ac:dyDescent="0.25">
      <c r="A262" s="81"/>
      <c r="B262" s="304" t="str">
        <f>IF(C262="","",(VLOOKUP(C262,Lookups!$B$4:$C$2561,2,FALSE)))</f>
        <v/>
      </c>
      <c r="C262" s="366"/>
      <c r="D262" s="84"/>
      <c r="E262" s="84" t="str">
        <f t="shared" si="23"/>
        <v/>
      </c>
      <c r="F262" s="84"/>
      <c r="G262" s="99" t="str">
        <f t="shared" ref="G262:G325" si="25">IF(F262="","",(VLOOKUP(F262,DrainTypeDesc,2,FALSE)))</f>
        <v/>
      </c>
      <c r="H262" s="83"/>
      <c r="I262" s="83"/>
      <c r="J262" s="87"/>
      <c r="K262" s="89"/>
      <c r="L262" s="90"/>
      <c r="M262" s="90"/>
      <c r="N262" s="85"/>
      <c r="O262" s="87"/>
      <c r="P262" s="87"/>
      <c r="Q262" s="85"/>
      <c r="R262" s="86" t="str">
        <f t="shared" ref="R262:R325" si="26">IF(Q262="","",(VLOOKUP(Q262,DrainMaterialDesc,2,FALSE)))</f>
        <v/>
      </c>
      <c r="S262" s="85"/>
      <c r="T262" s="86" t="str">
        <f t="shared" ref="T262:T325" si="27">IF(S262="","",(VLOOKUP(S262,DrainEntryDesc,2,FALSE)))</f>
        <v/>
      </c>
      <c r="U262" s="85"/>
      <c r="V262" s="86" t="str">
        <f t="shared" ref="V262:V325" si="28">IF(U262="","",(VLOOKUP(U262,DrainEntryDesc,2,FALSE)))</f>
        <v/>
      </c>
      <c r="W262" s="85"/>
      <c r="X262" s="87"/>
      <c r="Y262" s="87"/>
      <c r="Z262" s="91"/>
      <c r="AA262" s="91" t="s">
        <v>250</v>
      </c>
      <c r="AB262" s="91"/>
      <c r="AC262" s="91"/>
      <c r="AD262" s="91"/>
      <c r="AE262" s="91"/>
      <c r="AF262" s="92"/>
      <c r="AG262" s="93"/>
      <c r="AH262" s="87"/>
      <c r="AI262" s="93"/>
      <c r="AJ262" s="93"/>
      <c r="AK262" s="93"/>
      <c r="AL262" s="87"/>
      <c r="AM262" s="93"/>
      <c r="AN262" s="93"/>
      <c r="AO262" s="87"/>
      <c r="AP262" s="87"/>
      <c r="AQ262" s="93"/>
      <c r="AR262" s="93"/>
      <c r="AS262" s="93"/>
      <c r="AT262" s="93"/>
      <c r="AU262" s="93"/>
      <c r="AV262" s="93"/>
      <c r="AW262" s="91" t="s">
        <v>250</v>
      </c>
      <c r="AX262" s="93"/>
      <c r="AY262" s="93"/>
      <c r="AZ262" s="91" t="s">
        <v>250</v>
      </c>
      <c r="BA262" s="93"/>
      <c r="BB262" s="91" t="s">
        <v>250</v>
      </c>
      <c r="BC262" s="91" t="s">
        <v>250</v>
      </c>
      <c r="BD262" s="93"/>
      <c r="BE262" s="93"/>
      <c r="BF262" s="91" t="s">
        <v>87</v>
      </c>
      <c r="BG262" s="93"/>
      <c r="BH262" s="91" t="s">
        <v>456</v>
      </c>
      <c r="BI262" s="93"/>
      <c r="BJ262" s="93"/>
      <c r="BK262" s="93"/>
      <c r="BL262" s="92"/>
      <c r="BM262" s="92"/>
      <c r="BN262" s="86" t="str">
        <f t="shared" si="24"/>
        <v/>
      </c>
      <c r="BO262" s="88"/>
      <c r="BP262" s="94"/>
      <c r="BQ262" s="95"/>
      <c r="BR262" s="95"/>
      <c r="BS262" s="96"/>
      <c r="BT262" s="96"/>
      <c r="BU262" s="96"/>
      <c r="BV262" s="97"/>
    </row>
    <row r="263" spans="1:74" s="45" customFormat="1" ht="27" customHeight="1" thickTop="1" thickBot="1" x14ac:dyDescent="0.25">
      <c r="A263" s="81"/>
      <c r="B263" s="304" t="str">
        <f>IF(C263="","",(VLOOKUP(C263,Lookups!$B$4:$C$2561,2,FALSE)))</f>
        <v/>
      </c>
      <c r="C263" s="366"/>
      <c r="D263" s="84"/>
      <c r="E263" s="84" t="str">
        <f t="shared" ref="E263:E326" si="29">IF(A263="add",0,"")</f>
        <v/>
      </c>
      <c r="F263" s="84"/>
      <c r="G263" s="99" t="str">
        <f t="shared" si="25"/>
        <v/>
      </c>
      <c r="H263" s="83"/>
      <c r="I263" s="83"/>
      <c r="J263" s="87"/>
      <c r="K263" s="89"/>
      <c r="L263" s="90"/>
      <c r="M263" s="90"/>
      <c r="N263" s="85"/>
      <c r="O263" s="87"/>
      <c r="P263" s="87"/>
      <c r="Q263" s="85"/>
      <c r="R263" s="86" t="str">
        <f t="shared" si="26"/>
        <v/>
      </c>
      <c r="S263" s="85"/>
      <c r="T263" s="86" t="str">
        <f t="shared" si="27"/>
        <v/>
      </c>
      <c r="U263" s="85"/>
      <c r="V263" s="86" t="str">
        <f t="shared" si="28"/>
        <v/>
      </c>
      <c r="W263" s="85"/>
      <c r="X263" s="87"/>
      <c r="Y263" s="87"/>
      <c r="Z263" s="91"/>
      <c r="AA263" s="91" t="s">
        <v>250</v>
      </c>
      <c r="AB263" s="91"/>
      <c r="AC263" s="91"/>
      <c r="AD263" s="91"/>
      <c r="AE263" s="91"/>
      <c r="AF263" s="92"/>
      <c r="AG263" s="93"/>
      <c r="AH263" s="87"/>
      <c r="AI263" s="93"/>
      <c r="AJ263" s="93"/>
      <c r="AK263" s="93"/>
      <c r="AL263" s="87"/>
      <c r="AM263" s="93"/>
      <c r="AN263" s="93"/>
      <c r="AO263" s="87"/>
      <c r="AP263" s="87"/>
      <c r="AQ263" s="93"/>
      <c r="AR263" s="93"/>
      <c r="AS263" s="93"/>
      <c r="AT263" s="93"/>
      <c r="AU263" s="93"/>
      <c r="AV263" s="93"/>
      <c r="AW263" s="91" t="s">
        <v>250</v>
      </c>
      <c r="AX263" s="93"/>
      <c r="AY263" s="93"/>
      <c r="AZ263" s="91" t="s">
        <v>250</v>
      </c>
      <c r="BA263" s="93"/>
      <c r="BB263" s="91" t="s">
        <v>250</v>
      </c>
      <c r="BC263" s="91" t="s">
        <v>250</v>
      </c>
      <c r="BD263" s="93"/>
      <c r="BE263" s="93"/>
      <c r="BF263" s="91" t="s">
        <v>87</v>
      </c>
      <c r="BG263" s="93"/>
      <c r="BH263" s="91" t="s">
        <v>456</v>
      </c>
      <c r="BI263" s="93"/>
      <c r="BJ263" s="93"/>
      <c r="BK263" s="93"/>
      <c r="BL263" s="92"/>
      <c r="BM263" s="92"/>
      <c r="BN263" s="86" t="str">
        <f t="shared" ref="BN263:BN326" si="30">IF(AP263="","",(VLOOKUP(AP263,FlowDesc,2,FALSE)))</f>
        <v/>
      </c>
      <c r="BO263" s="88"/>
      <c r="BP263" s="94"/>
      <c r="BQ263" s="95"/>
      <c r="BR263" s="95"/>
      <c r="BS263" s="96"/>
      <c r="BT263" s="96"/>
      <c r="BU263" s="96"/>
      <c r="BV263" s="97"/>
    </row>
    <row r="264" spans="1:74" s="45" customFormat="1" ht="27" customHeight="1" thickTop="1" thickBot="1" x14ac:dyDescent="0.25">
      <c r="A264" s="81"/>
      <c r="B264" s="304" t="str">
        <f>IF(C264="","",(VLOOKUP(C264,Lookups!$B$4:$C$2561,2,FALSE)))</f>
        <v/>
      </c>
      <c r="C264" s="366"/>
      <c r="D264" s="84"/>
      <c r="E264" s="84" t="str">
        <f t="shared" si="29"/>
        <v/>
      </c>
      <c r="F264" s="84"/>
      <c r="G264" s="99" t="str">
        <f t="shared" si="25"/>
        <v/>
      </c>
      <c r="H264" s="83"/>
      <c r="I264" s="83"/>
      <c r="J264" s="87"/>
      <c r="K264" s="89"/>
      <c r="L264" s="90"/>
      <c r="M264" s="90"/>
      <c r="N264" s="85"/>
      <c r="O264" s="87"/>
      <c r="P264" s="87"/>
      <c r="Q264" s="85"/>
      <c r="R264" s="86" t="str">
        <f t="shared" si="26"/>
        <v/>
      </c>
      <c r="S264" s="85"/>
      <c r="T264" s="86" t="str">
        <f t="shared" si="27"/>
        <v/>
      </c>
      <c r="U264" s="85"/>
      <c r="V264" s="86" t="str">
        <f t="shared" si="28"/>
        <v/>
      </c>
      <c r="W264" s="85"/>
      <c r="X264" s="87"/>
      <c r="Y264" s="87"/>
      <c r="Z264" s="91"/>
      <c r="AA264" s="91" t="s">
        <v>250</v>
      </c>
      <c r="AB264" s="91"/>
      <c r="AC264" s="91"/>
      <c r="AD264" s="91"/>
      <c r="AE264" s="91"/>
      <c r="AF264" s="92"/>
      <c r="AG264" s="93"/>
      <c r="AH264" s="87"/>
      <c r="AI264" s="93"/>
      <c r="AJ264" s="93"/>
      <c r="AK264" s="93"/>
      <c r="AL264" s="87"/>
      <c r="AM264" s="93"/>
      <c r="AN264" s="93"/>
      <c r="AO264" s="87"/>
      <c r="AP264" s="87"/>
      <c r="AQ264" s="93"/>
      <c r="AR264" s="93"/>
      <c r="AS264" s="93"/>
      <c r="AT264" s="93"/>
      <c r="AU264" s="93"/>
      <c r="AV264" s="93"/>
      <c r="AW264" s="91" t="s">
        <v>250</v>
      </c>
      <c r="AX264" s="93"/>
      <c r="AY264" s="93"/>
      <c r="AZ264" s="91" t="s">
        <v>250</v>
      </c>
      <c r="BA264" s="93"/>
      <c r="BB264" s="91" t="s">
        <v>250</v>
      </c>
      <c r="BC264" s="91" t="s">
        <v>250</v>
      </c>
      <c r="BD264" s="93"/>
      <c r="BE264" s="93"/>
      <c r="BF264" s="91" t="s">
        <v>87</v>
      </c>
      <c r="BG264" s="93"/>
      <c r="BH264" s="91" t="s">
        <v>456</v>
      </c>
      <c r="BI264" s="93"/>
      <c r="BJ264" s="93"/>
      <c r="BK264" s="93"/>
      <c r="BL264" s="92"/>
      <c r="BM264" s="92"/>
      <c r="BN264" s="86" t="str">
        <f t="shared" si="30"/>
        <v/>
      </c>
      <c r="BO264" s="88"/>
      <c r="BP264" s="94"/>
      <c r="BQ264" s="95"/>
      <c r="BR264" s="95"/>
      <c r="BS264" s="96"/>
      <c r="BT264" s="96"/>
      <c r="BU264" s="96"/>
      <c r="BV264" s="97"/>
    </row>
    <row r="265" spans="1:74" s="45" customFormat="1" ht="27" customHeight="1" thickTop="1" thickBot="1" x14ac:dyDescent="0.25">
      <c r="A265" s="81"/>
      <c r="B265" s="304" t="str">
        <f>IF(C265="","",(VLOOKUP(C265,Lookups!$B$4:$C$2561,2,FALSE)))</f>
        <v/>
      </c>
      <c r="C265" s="366"/>
      <c r="D265" s="84"/>
      <c r="E265" s="84" t="str">
        <f t="shared" si="29"/>
        <v/>
      </c>
      <c r="F265" s="84"/>
      <c r="G265" s="99" t="str">
        <f t="shared" si="25"/>
        <v/>
      </c>
      <c r="H265" s="83"/>
      <c r="I265" s="83"/>
      <c r="J265" s="87"/>
      <c r="K265" s="89"/>
      <c r="L265" s="90"/>
      <c r="M265" s="90"/>
      <c r="N265" s="85"/>
      <c r="O265" s="87"/>
      <c r="P265" s="87"/>
      <c r="Q265" s="85"/>
      <c r="R265" s="86" t="str">
        <f t="shared" si="26"/>
        <v/>
      </c>
      <c r="S265" s="85"/>
      <c r="T265" s="86" t="str">
        <f t="shared" si="27"/>
        <v/>
      </c>
      <c r="U265" s="85"/>
      <c r="V265" s="86" t="str">
        <f t="shared" si="28"/>
        <v/>
      </c>
      <c r="W265" s="85"/>
      <c r="X265" s="87"/>
      <c r="Y265" s="87"/>
      <c r="Z265" s="91"/>
      <c r="AA265" s="91" t="s">
        <v>250</v>
      </c>
      <c r="AB265" s="91"/>
      <c r="AC265" s="91"/>
      <c r="AD265" s="91"/>
      <c r="AE265" s="91"/>
      <c r="AF265" s="92"/>
      <c r="AG265" s="93"/>
      <c r="AH265" s="87"/>
      <c r="AI265" s="93"/>
      <c r="AJ265" s="93"/>
      <c r="AK265" s="93"/>
      <c r="AL265" s="87"/>
      <c r="AM265" s="93"/>
      <c r="AN265" s="93"/>
      <c r="AO265" s="87"/>
      <c r="AP265" s="87"/>
      <c r="AQ265" s="93"/>
      <c r="AR265" s="93"/>
      <c r="AS265" s="93"/>
      <c r="AT265" s="93"/>
      <c r="AU265" s="93"/>
      <c r="AV265" s="93"/>
      <c r="AW265" s="91" t="s">
        <v>250</v>
      </c>
      <c r="AX265" s="93"/>
      <c r="AY265" s="93"/>
      <c r="AZ265" s="91" t="s">
        <v>250</v>
      </c>
      <c r="BA265" s="93"/>
      <c r="BB265" s="91" t="s">
        <v>250</v>
      </c>
      <c r="BC265" s="91" t="s">
        <v>250</v>
      </c>
      <c r="BD265" s="93"/>
      <c r="BE265" s="93"/>
      <c r="BF265" s="91" t="s">
        <v>87</v>
      </c>
      <c r="BG265" s="93"/>
      <c r="BH265" s="91" t="s">
        <v>456</v>
      </c>
      <c r="BI265" s="93"/>
      <c r="BJ265" s="93"/>
      <c r="BK265" s="93"/>
      <c r="BL265" s="92"/>
      <c r="BM265" s="92"/>
      <c r="BN265" s="86" t="str">
        <f t="shared" si="30"/>
        <v/>
      </c>
      <c r="BO265" s="88"/>
      <c r="BP265" s="94"/>
      <c r="BQ265" s="95"/>
      <c r="BR265" s="95"/>
      <c r="BS265" s="96"/>
      <c r="BT265" s="96"/>
      <c r="BU265" s="96"/>
      <c r="BV265" s="97"/>
    </row>
    <row r="266" spans="1:74" s="45" customFormat="1" ht="27" customHeight="1" thickTop="1" thickBot="1" x14ac:dyDescent="0.25">
      <c r="A266" s="81"/>
      <c r="B266" s="304" t="str">
        <f>IF(C266="","",(VLOOKUP(C266,Lookups!$B$4:$C$2561,2,FALSE)))</f>
        <v/>
      </c>
      <c r="C266" s="366"/>
      <c r="D266" s="84"/>
      <c r="E266" s="84" t="str">
        <f t="shared" si="29"/>
        <v/>
      </c>
      <c r="F266" s="84"/>
      <c r="G266" s="99" t="str">
        <f t="shared" si="25"/>
        <v/>
      </c>
      <c r="H266" s="83"/>
      <c r="I266" s="83"/>
      <c r="J266" s="87"/>
      <c r="K266" s="89"/>
      <c r="L266" s="90"/>
      <c r="M266" s="90"/>
      <c r="N266" s="85"/>
      <c r="O266" s="87"/>
      <c r="P266" s="87"/>
      <c r="Q266" s="85"/>
      <c r="R266" s="86" t="str">
        <f t="shared" si="26"/>
        <v/>
      </c>
      <c r="S266" s="85"/>
      <c r="T266" s="86" t="str">
        <f t="shared" si="27"/>
        <v/>
      </c>
      <c r="U266" s="85"/>
      <c r="V266" s="86" t="str">
        <f t="shared" si="28"/>
        <v/>
      </c>
      <c r="W266" s="85"/>
      <c r="X266" s="87"/>
      <c r="Y266" s="87"/>
      <c r="Z266" s="91"/>
      <c r="AA266" s="91" t="s">
        <v>250</v>
      </c>
      <c r="AB266" s="91"/>
      <c r="AC266" s="91"/>
      <c r="AD266" s="91"/>
      <c r="AE266" s="91"/>
      <c r="AF266" s="92"/>
      <c r="AG266" s="93"/>
      <c r="AH266" s="87"/>
      <c r="AI266" s="93"/>
      <c r="AJ266" s="93"/>
      <c r="AK266" s="93"/>
      <c r="AL266" s="87"/>
      <c r="AM266" s="93"/>
      <c r="AN266" s="93"/>
      <c r="AO266" s="87"/>
      <c r="AP266" s="87"/>
      <c r="AQ266" s="93"/>
      <c r="AR266" s="93"/>
      <c r="AS266" s="93"/>
      <c r="AT266" s="93"/>
      <c r="AU266" s="93"/>
      <c r="AV266" s="93"/>
      <c r="AW266" s="91" t="s">
        <v>250</v>
      </c>
      <c r="AX266" s="93"/>
      <c r="AY266" s="93"/>
      <c r="AZ266" s="91" t="s">
        <v>250</v>
      </c>
      <c r="BA266" s="93"/>
      <c r="BB266" s="91" t="s">
        <v>250</v>
      </c>
      <c r="BC266" s="91" t="s">
        <v>250</v>
      </c>
      <c r="BD266" s="93"/>
      <c r="BE266" s="93"/>
      <c r="BF266" s="91" t="s">
        <v>87</v>
      </c>
      <c r="BG266" s="93"/>
      <c r="BH266" s="91" t="s">
        <v>456</v>
      </c>
      <c r="BI266" s="93"/>
      <c r="BJ266" s="93"/>
      <c r="BK266" s="93"/>
      <c r="BL266" s="92"/>
      <c r="BM266" s="92"/>
      <c r="BN266" s="86" t="str">
        <f t="shared" si="30"/>
        <v/>
      </c>
      <c r="BO266" s="88"/>
      <c r="BP266" s="94"/>
      <c r="BQ266" s="95"/>
      <c r="BR266" s="95"/>
      <c r="BS266" s="96"/>
      <c r="BT266" s="96"/>
      <c r="BU266" s="96"/>
      <c r="BV266" s="97"/>
    </row>
    <row r="267" spans="1:74" s="45" customFormat="1" ht="27" customHeight="1" thickTop="1" thickBot="1" x14ac:dyDescent="0.25">
      <c r="A267" s="81"/>
      <c r="B267" s="304" t="str">
        <f>IF(C267="","",(VLOOKUP(C267,Lookups!$B$4:$C$2561,2,FALSE)))</f>
        <v/>
      </c>
      <c r="C267" s="366"/>
      <c r="D267" s="84"/>
      <c r="E267" s="84" t="str">
        <f t="shared" si="29"/>
        <v/>
      </c>
      <c r="F267" s="84"/>
      <c r="G267" s="99" t="str">
        <f t="shared" si="25"/>
        <v/>
      </c>
      <c r="H267" s="83"/>
      <c r="I267" s="83"/>
      <c r="J267" s="87"/>
      <c r="K267" s="89"/>
      <c r="L267" s="90"/>
      <c r="M267" s="90"/>
      <c r="N267" s="85"/>
      <c r="O267" s="87"/>
      <c r="P267" s="87"/>
      <c r="Q267" s="85"/>
      <c r="R267" s="86" t="str">
        <f t="shared" si="26"/>
        <v/>
      </c>
      <c r="S267" s="85"/>
      <c r="T267" s="86" t="str">
        <f t="shared" si="27"/>
        <v/>
      </c>
      <c r="U267" s="85"/>
      <c r="V267" s="86" t="str">
        <f t="shared" si="28"/>
        <v/>
      </c>
      <c r="W267" s="85"/>
      <c r="X267" s="87"/>
      <c r="Y267" s="87"/>
      <c r="Z267" s="91"/>
      <c r="AA267" s="91" t="s">
        <v>250</v>
      </c>
      <c r="AB267" s="91"/>
      <c r="AC267" s="91"/>
      <c r="AD267" s="91"/>
      <c r="AE267" s="91"/>
      <c r="AF267" s="92"/>
      <c r="AG267" s="93"/>
      <c r="AH267" s="87"/>
      <c r="AI267" s="93"/>
      <c r="AJ267" s="93"/>
      <c r="AK267" s="93"/>
      <c r="AL267" s="87"/>
      <c r="AM267" s="93"/>
      <c r="AN267" s="93"/>
      <c r="AO267" s="87"/>
      <c r="AP267" s="87"/>
      <c r="AQ267" s="93"/>
      <c r="AR267" s="93"/>
      <c r="AS267" s="93"/>
      <c r="AT267" s="93"/>
      <c r="AU267" s="93"/>
      <c r="AV267" s="93"/>
      <c r="AW267" s="91" t="s">
        <v>250</v>
      </c>
      <c r="AX267" s="93"/>
      <c r="AY267" s="93"/>
      <c r="AZ267" s="91" t="s">
        <v>250</v>
      </c>
      <c r="BA267" s="93"/>
      <c r="BB267" s="91" t="s">
        <v>250</v>
      </c>
      <c r="BC267" s="91" t="s">
        <v>250</v>
      </c>
      <c r="BD267" s="93"/>
      <c r="BE267" s="93"/>
      <c r="BF267" s="91" t="s">
        <v>87</v>
      </c>
      <c r="BG267" s="93"/>
      <c r="BH267" s="91" t="s">
        <v>456</v>
      </c>
      <c r="BI267" s="93"/>
      <c r="BJ267" s="93"/>
      <c r="BK267" s="93"/>
      <c r="BL267" s="92"/>
      <c r="BM267" s="92"/>
      <c r="BN267" s="86" t="str">
        <f t="shared" si="30"/>
        <v/>
      </c>
      <c r="BO267" s="88"/>
      <c r="BP267" s="94"/>
      <c r="BQ267" s="95"/>
      <c r="BR267" s="95"/>
      <c r="BS267" s="96"/>
      <c r="BT267" s="96"/>
      <c r="BU267" s="96"/>
      <c r="BV267" s="97"/>
    </row>
    <row r="268" spans="1:74" s="45" customFormat="1" ht="27" customHeight="1" thickTop="1" thickBot="1" x14ac:dyDescent="0.25">
      <c r="A268" s="81"/>
      <c r="B268" s="304" t="str">
        <f>IF(C268="","",(VLOOKUP(C268,Lookups!$B$4:$C$2561,2,FALSE)))</f>
        <v/>
      </c>
      <c r="C268" s="366"/>
      <c r="D268" s="84"/>
      <c r="E268" s="84" t="str">
        <f t="shared" si="29"/>
        <v/>
      </c>
      <c r="F268" s="84"/>
      <c r="G268" s="99" t="str">
        <f t="shared" si="25"/>
        <v/>
      </c>
      <c r="H268" s="83"/>
      <c r="I268" s="83"/>
      <c r="J268" s="87"/>
      <c r="K268" s="89"/>
      <c r="L268" s="90"/>
      <c r="M268" s="90"/>
      <c r="N268" s="85"/>
      <c r="O268" s="87"/>
      <c r="P268" s="87"/>
      <c r="Q268" s="85"/>
      <c r="R268" s="86" t="str">
        <f t="shared" si="26"/>
        <v/>
      </c>
      <c r="S268" s="85"/>
      <c r="T268" s="86" t="str">
        <f t="shared" si="27"/>
        <v/>
      </c>
      <c r="U268" s="85"/>
      <c r="V268" s="86" t="str">
        <f t="shared" si="28"/>
        <v/>
      </c>
      <c r="W268" s="85"/>
      <c r="X268" s="87"/>
      <c r="Y268" s="87"/>
      <c r="Z268" s="91"/>
      <c r="AA268" s="91" t="s">
        <v>250</v>
      </c>
      <c r="AB268" s="91"/>
      <c r="AC268" s="91"/>
      <c r="AD268" s="91"/>
      <c r="AE268" s="91"/>
      <c r="AF268" s="92"/>
      <c r="AG268" s="93"/>
      <c r="AH268" s="87"/>
      <c r="AI268" s="93"/>
      <c r="AJ268" s="93"/>
      <c r="AK268" s="93"/>
      <c r="AL268" s="87"/>
      <c r="AM268" s="93"/>
      <c r="AN268" s="93"/>
      <c r="AO268" s="87"/>
      <c r="AP268" s="87"/>
      <c r="AQ268" s="93"/>
      <c r="AR268" s="93"/>
      <c r="AS268" s="93"/>
      <c r="AT268" s="93"/>
      <c r="AU268" s="93"/>
      <c r="AV268" s="93"/>
      <c r="AW268" s="91" t="s">
        <v>250</v>
      </c>
      <c r="AX268" s="93"/>
      <c r="AY268" s="93"/>
      <c r="AZ268" s="91" t="s">
        <v>250</v>
      </c>
      <c r="BA268" s="93"/>
      <c r="BB268" s="91" t="s">
        <v>250</v>
      </c>
      <c r="BC268" s="91" t="s">
        <v>250</v>
      </c>
      <c r="BD268" s="93"/>
      <c r="BE268" s="93"/>
      <c r="BF268" s="91" t="s">
        <v>87</v>
      </c>
      <c r="BG268" s="93"/>
      <c r="BH268" s="91" t="s">
        <v>456</v>
      </c>
      <c r="BI268" s="93"/>
      <c r="BJ268" s="93"/>
      <c r="BK268" s="93"/>
      <c r="BL268" s="92"/>
      <c r="BM268" s="92"/>
      <c r="BN268" s="86" t="str">
        <f t="shared" si="30"/>
        <v/>
      </c>
      <c r="BO268" s="88"/>
      <c r="BP268" s="94"/>
      <c r="BQ268" s="95"/>
      <c r="BR268" s="95"/>
      <c r="BS268" s="96"/>
      <c r="BT268" s="96"/>
      <c r="BU268" s="96"/>
      <c r="BV268" s="97"/>
    </row>
    <row r="269" spans="1:74" s="45" customFormat="1" ht="27" customHeight="1" thickTop="1" thickBot="1" x14ac:dyDescent="0.25">
      <c r="A269" s="81"/>
      <c r="B269" s="304" t="str">
        <f>IF(C269="","",(VLOOKUP(C269,Lookups!$B$4:$C$2561,2,FALSE)))</f>
        <v/>
      </c>
      <c r="C269" s="366"/>
      <c r="D269" s="84"/>
      <c r="E269" s="84" t="str">
        <f t="shared" si="29"/>
        <v/>
      </c>
      <c r="F269" s="84"/>
      <c r="G269" s="99" t="str">
        <f t="shared" si="25"/>
        <v/>
      </c>
      <c r="H269" s="83"/>
      <c r="I269" s="83"/>
      <c r="J269" s="87"/>
      <c r="K269" s="89"/>
      <c r="L269" s="90"/>
      <c r="M269" s="90"/>
      <c r="N269" s="85"/>
      <c r="O269" s="87"/>
      <c r="P269" s="87"/>
      <c r="Q269" s="85"/>
      <c r="R269" s="86" t="str">
        <f t="shared" si="26"/>
        <v/>
      </c>
      <c r="S269" s="85"/>
      <c r="T269" s="86" t="str">
        <f t="shared" si="27"/>
        <v/>
      </c>
      <c r="U269" s="85"/>
      <c r="V269" s="86" t="str">
        <f t="shared" si="28"/>
        <v/>
      </c>
      <c r="W269" s="85"/>
      <c r="X269" s="87"/>
      <c r="Y269" s="87"/>
      <c r="Z269" s="91"/>
      <c r="AA269" s="91" t="s">
        <v>250</v>
      </c>
      <c r="AB269" s="91"/>
      <c r="AC269" s="91"/>
      <c r="AD269" s="91"/>
      <c r="AE269" s="91"/>
      <c r="AF269" s="92"/>
      <c r="AG269" s="93"/>
      <c r="AH269" s="87"/>
      <c r="AI269" s="93"/>
      <c r="AJ269" s="93"/>
      <c r="AK269" s="93"/>
      <c r="AL269" s="87"/>
      <c r="AM269" s="93"/>
      <c r="AN269" s="93"/>
      <c r="AO269" s="87"/>
      <c r="AP269" s="87"/>
      <c r="AQ269" s="93"/>
      <c r="AR269" s="93"/>
      <c r="AS269" s="93"/>
      <c r="AT269" s="93"/>
      <c r="AU269" s="93"/>
      <c r="AV269" s="93"/>
      <c r="AW269" s="91" t="s">
        <v>250</v>
      </c>
      <c r="AX269" s="93"/>
      <c r="AY269" s="93"/>
      <c r="AZ269" s="91" t="s">
        <v>250</v>
      </c>
      <c r="BA269" s="93"/>
      <c r="BB269" s="91" t="s">
        <v>250</v>
      </c>
      <c r="BC269" s="91" t="s">
        <v>250</v>
      </c>
      <c r="BD269" s="93"/>
      <c r="BE269" s="93"/>
      <c r="BF269" s="91" t="s">
        <v>87</v>
      </c>
      <c r="BG269" s="93"/>
      <c r="BH269" s="91" t="s">
        <v>456</v>
      </c>
      <c r="BI269" s="93"/>
      <c r="BJ269" s="93"/>
      <c r="BK269" s="93"/>
      <c r="BL269" s="92"/>
      <c r="BM269" s="92"/>
      <c r="BN269" s="86" t="str">
        <f t="shared" si="30"/>
        <v/>
      </c>
      <c r="BO269" s="88"/>
      <c r="BP269" s="94"/>
      <c r="BQ269" s="95"/>
      <c r="BR269" s="95"/>
      <c r="BS269" s="96"/>
      <c r="BT269" s="96"/>
      <c r="BU269" s="96"/>
      <c r="BV269" s="97"/>
    </row>
    <row r="270" spans="1:74" s="45" customFormat="1" ht="27" customHeight="1" thickTop="1" thickBot="1" x14ac:dyDescent="0.25">
      <c r="A270" s="81"/>
      <c r="B270" s="304" t="str">
        <f>IF(C270="","",(VLOOKUP(C270,Lookups!$B$4:$C$2561,2,FALSE)))</f>
        <v/>
      </c>
      <c r="C270" s="366"/>
      <c r="D270" s="84"/>
      <c r="E270" s="84" t="str">
        <f t="shared" si="29"/>
        <v/>
      </c>
      <c r="F270" s="84"/>
      <c r="G270" s="99" t="str">
        <f t="shared" si="25"/>
        <v/>
      </c>
      <c r="H270" s="83"/>
      <c r="I270" s="83"/>
      <c r="J270" s="87"/>
      <c r="K270" s="89"/>
      <c r="L270" s="90"/>
      <c r="M270" s="90"/>
      <c r="N270" s="85"/>
      <c r="O270" s="87"/>
      <c r="P270" s="87"/>
      <c r="Q270" s="85"/>
      <c r="R270" s="86" t="str">
        <f t="shared" si="26"/>
        <v/>
      </c>
      <c r="S270" s="85"/>
      <c r="T270" s="86" t="str">
        <f t="shared" si="27"/>
        <v/>
      </c>
      <c r="U270" s="85"/>
      <c r="V270" s="86" t="str">
        <f t="shared" si="28"/>
        <v/>
      </c>
      <c r="W270" s="85"/>
      <c r="X270" s="87"/>
      <c r="Y270" s="87"/>
      <c r="Z270" s="91"/>
      <c r="AA270" s="91" t="s">
        <v>250</v>
      </c>
      <c r="AB270" s="91"/>
      <c r="AC270" s="91"/>
      <c r="AD270" s="91"/>
      <c r="AE270" s="91"/>
      <c r="AF270" s="92"/>
      <c r="AG270" s="93"/>
      <c r="AH270" s="87"/>
      <c r="AI270" s="93"/>
      <c r="AJ270" s="93"/>
      <c r="AK270" s="93"/>
      <c r="AL270" s="87"/>
      <c r="AM270" s="93"/>
      <c r="AN270" s="93"/>
      <c r="AO270" s="87"/>
      <c r="AP270" s="87"/>
      <c r="AQ270" s="93"/>
      <c r="AR270" s="93"/>
      <c r="AS270" s="93"/>
      <c r="AT270" s="93"/>
      <c r="AU270" s="93"/>
      <c r="AV270" s="93"/>
      <c r="AW270" s="91" t="s">
        <v>250</v>
      </c>
      <c r="AX270" s="93"/>
      <c r="AY270" s="93"/>
      <c r="AZ270" s="91" t="s">
        <v>250</v>
      </c>
      <c r="BA270" s="93"/>
      <c r="BB270" s="91" t="s">
        <v>250</v>
      </c>
      <c r="BC270" s="91" t="s">
        <v>250</v>
      </c>
      <c r="BD270" s="93"/>
      <c r="BE270" s="93"/>
      <c r="BF270" s="91" t="s">
        <v>87</v>
      </c>
      <c r="BG270" s="93"/>
      <c r="BH270" s="91" t="s">
        <v>456</v>
      </c>
      <c r="BI270" s="93"/>
      <c r="BJ270" s="93"/>
      <c r="BK270" s="93"/>
      <c r="BL270" s="92"/>
      <c r="BM270" s="92"/>
      <c r="BN270" s="86" t="str">
        <f t="shared" si="30"/>
        <v/>
      </c>
      <c r="BO270" s="88"/>
      <c r="BP270" s="94"/>
      <c r="BQ270" s="95"/>
      <c r="BR270" s="95"/>
      <c r="BS270" s="96"/>
      <c r="BT270" s="96"/>
      <c r="BU270" s="96"/>
      <c r="BV270" s="97"/>
    </row>
    <row r="271" spans="1:74" s="45" customFormat="1" ht="27" customHeight="1" thickTop="1" thickBot="1" x14ac:dyDescent="0.25">
      <c r="A271" s="81"/>
      <c r="B271" s="304" t="str">
        <f>IF(C271="","",(VLOOKUP(C271,Lookups!$B$4:$C$2561,2,FALSE)))</f>
        <v/>
      </c>
      <c r="C271" s="366"/>
      <c r="D271" s="84"/>
      <c r="E271" s="84" t="str">
        <f t="shared" si="29"/>
        <v/>
      </c>
      <c r="F271" s="84"/>
      <c r="G271" s="99" t="str">
        <f t="shared" si="25"/>
        <v/>
      </c>
      <c r="H271" s="83"/>
      <c r="I271" s="83"/>
      <c r="J271" s="87"/>
      <c r="K271" s="89"/>
      <c r="L271" s="90"/>
      <c r="M271" s="90"/>
      <c r="N271" s="85"/>
      <c r="O271" s="87"/>
      <c r="P271" s="87"/>
      <c r="Q271" s="85"/>
      <c r="R271" s="86" t="str">
        <f t="shared" si="26"/>
        <v/>
      </c>
      <c r="S271" s="85"/>
      <c r="T271" s="86" t="str">
        <f t="shared" si="27"/>
        <v/>
      </c>
      <c r="U271" s="85"/>
      <c r="V271" s="86" t="str">
        <f t="shared" si="28"/>
        <v/>
      </c>
      <c r="W271" s="85"/>
      <c r="X271" s="87"/>
      <c r="Y271" s="87"/>
      <c r="Z271" s="91"/>
      <c r="AA271" s="91" t="s">
        <v>250</v>
      </c>
      <c r="AB271" s="91"/>
      <c r="AC271" s="91"/>
      <c r="AD271" s="91"/>
      <c r="AE271" s="91"/>
      <c r="AF271" s="92"/>
      <c r="AG271" s="93"/>
      <c r="AH271" s="87"/>
      <c r="AI271" s="93"/>
      <c r="AJ271" s="93"/>
      <c r="AK271" s="93"/>
      <c r="AL271" s="87"/>
      <c r="AM271" s="93"/>
      <c r="AN271" s="93"/>
      <c r="AO271" s="87"/>
      <c r="AP271" s="87"/>
      <c r="AQ271" s="93"/>
      <c r="AR271" s="93"/>
      <c r="AS271" s="93"/>
      <c r="AT271" s="93"/>
      <c r="AU271" s="93"/>
      <c r="AV271" s="93"/>
      <c r="AW271" s="91" t="s">
        <v>250</v>
      </c>
      <c r="AX271" s="93"/>
      <c r="AY271" s="93"/>
      <c r="AZ271" s="91" t="s">
        <v>250</v>
      </c>
      <c r="BA271" s="93"/>
      <c r="BB271" s="91" t="s">
        <v>250</v>
      </c>
      <c r="BC271" s="91" t="s">
        <v>250</v>
      </c>
      <c r="BD271" s="93"/>
      <c r="BE271" s="93"/>
      <c r="BF271" s="91" t="s">
        <v>87</v>
      </c>
      <c r="BG271" s="93"/>
      <c r="BH271" s="91" t="s">
        <v>456</v>
      </c>
      <c r="BI271" s="93"/>
      <c r="BJ271" s="93"/>
      <c r="BK271" s="93"/>
      <c r="BL271" s="92"/>
      <c r="BM271" s="92"/>
      <c r="BN271" s="86" t="str">
        <f t="shared" si="30"/>
        <v/>
      </c>
      <c r="BO271" s="88"/>
      <c r="BP271" s="94"/>
      <c r="BQ271" s="95"/>
      <c r="BR271" s="95"/>
      <c r="BS271" s="96"/>
      <c r="BT271" s="96"/>
      <c r="BU271" s="96"/>
      <c r="BV271" s="97"/>
    </row>
    <row r="272" spans="1:74" s="45" customFormat="1" ht="27" customHeight="1" thickTop="1" thickBot="1" x14ac:dyDescent="0.25">
      <c r="A272" s="81"/>
      <c r="B272" s="304" t="str">
        <f>IF(C272="","",(VLOOKUP(C272,Lookups!$B$4:$C$2561,2,FALSE)))</f>
        <v/>
      </c>
      <c r="C272" s="366"/>
      <c r="D272" s="84"/>
      <c r="E272" s="84" t="str">
        <f t="shared" si="29"/>
        <v/>
      </c>
      <c r="F272" s="84"/>
      <c r="G272" s="99" t="str">
        <f t="shared" si="25"/>
        <v/>
      </c>
      <c r="H272" s="83"/>
      <c r="I272" s="83"/>
      <c r="J272" s="87"/>
      <c r="K272" s="89"/>
      <c r="L272" s="90"/>
      <c r="M272" s="90"/>
      <c r="N272" s="85"/>
      <c r="O272" s="87"/>
      <c r="P272" s="87"/>
      <c r="Q272" s="85"/>
      <c r="R272" s="86" t="str">
        <f t="shared" si="26"/>
        <v/>
      </c>
      <c r="S272" s="85"/>
      <c r="T272" s="86" t="str">
        <f t="shared" si="27"/>
        <v/>
      </c>
      <c r="U272" s="85"/>
      <c r="V272" s="86" t="str">
        <f t="shared" si="28"/>
        <v/>
      </c>
      <c r="W272" s="85"/>
      <c r="X272" s="87"/>
      <c r="Y272" s="87"/>
      <c r="Z272" s="91"/>
      <c r="AA272" s="91" t="s">
        <v>250</v>
      </c>
      <c r="AB272" s="91"/>
      <c r="AC272" s="91"/>
      <c r="AD272" s="91"/>
      <c r="AE272" s="91"/>
      <c r="AF272" s="92"/>
      <c r="AG272" s="93"/>
      <c r="AH272" s="87"/>
      <c r="AI272" s="93"/>
      <c r="AJ272" s="93"/>
      <c r="AK272" s="93"/>
      <c r="AL272" s="87"/>
      <c r="AM272" s="93"/>
      <c r="AN272" s="93"/>
      <c r="AO272" s="87"/>
      <c r="AP272" s="87"/>
      <c r="AQ272" s="93"/>
      <c r="AR272" s="93"/>
      <c r="AS272" s="93"/>
      <c r="AT272" s="93"/>
      <c r="AU272" s="93"/>
      <c r="AV272" s="93"/>
      <c r="AW272" s="91" t="s">
        <v>250</v>
      </c>
      <c r="AX272" s="93"/>
      <c r="AY272" s="93"/>
      <c r="AZ272" s="91" t="s">
        <v>250</v>
      </c>
      <c r="BA272" s="93"/>
      <c r="BB272" s="91" t="s">
        <v>250</v>
      </c>
      <c r="BC272" s="91" t="s">
        <v>250</v>
      </c>
      <c r="BD272" s="93"/>
      <c r="BE272" s="93"/>
      <c r="BF272" s="91" t="s">
        <v>87</v>
      </c>
      <c r="BG272" s="93"/>
      <c r="BH272" s="91" t="s">
        <v>456</v>
      </c>
      <c r="BI272" s="93"/>
      <c r="BJ272" s="93"/>
      <c r="BK272" s="93"/>
      <c r="BL272" s="92"/>
      <c r="BM272" s="92"/>
      <c r="BN272" s="86" t="str">
        <f t="shared" si="30"/>
        <v/>
      </c>
      <c r="BO272" s="88"/>
      <c r="BP272" s="94"/>
      <c r="BQ272" s="95"/>
      <c r="BR272" s="95"/>
      <c r="BS272" s="96"/>
      <c r="BT272" s="96"/>
      <c r="BU272" s="96"/>
      <c r="BV272" s="97"/>
    </row>
    <row r="273" spans="1:74" s="45" customFormat="1" ht="27" customHeight="1" thickTop="1" thickBot="1" x14ac:dyDescent="0.25">
      <c r="A273" s="81"/>
      <c r="B273" s="304" t="str">
        <f>IF(C273="","",(VLOOKUP(C273,Lookups!$B$4:$C$2561,2,FALSE)))</f>
        <v/>
      </c>
      <c r="C273" s="366"/>
      <c r="D273" s="84"/>
      <c r="E273" s="84" t="str">
        <f t="shared" si="29"/>
        <v/>
      </c>
      <c r="F273" s="84"/>
      <c r="G273" s="99" t="str">
        <f t="shared" si="25"/>
        <v/>
      </c>
      <c r="H273" s="83"/>
      <c r="I273" s="83"/>
      <c r="J273" s="87"/>
      <c r="K273" s="89"/>
      <c r="L273" s="90"/>
      <c r="M273" s="90"/>
      <c r="N273" s="85"/>
      <c r="O273" s="87"/>
      <c r="P273" s="87"/>
      <c r="Q273" s="85"/>
      <c r="R273" s="86" t="str">
        <f t="shared" si="26"/>
        <v/>
      </c>
      <c r="S273" s="85"/>
      <c r="T273" s="86" t="str">
        <f t="shared" si="27"/>
        <v/>
      </c>
      <c r="U273" s="85"/>
      <c r="V273" s="86" t="str">
        <f t="shared" si="28"/>
        <v/>
      </c>
      <c r="W273" s="85"/>
      <c r="X273" s="87"/>
      <c r="Y273" s="87"/>
      <c r="Z273" s="91"/>
      <c r="AA273" s="91" t="s">
        <v>250</v>
      </c>
      <c r="AB273" s="91"/>
      <c r="AC273" s="91"/>
      <c r="AD273" s="91"/>
      <c r="AE273" s="91"/>
      <c r="AF273" s="92"/>
      <c r="AG273" s="93"/>
      <c r="AH273" s="87"/>
      <c r="AI273" s="93"/>
      <c r="AJ273" s="93"/>
      <c r="AK273" s="93"/>
      <c r="AL273" s="87"/>
      <c r="AM273" s="93"/>
      <c r="AN273" s="93"/>
      <c r="AO273" s="87"/>
      <c r="AP273" s="87"/>
      <c r="AQ273" s="93"/>
      <c r="AR273" s="93"/>
      <c r="AS273" s="93"/>
      <c r="AT273" s="93"/>
      <c r="AU273" s="93"/>
      <c r="AV273" s="93"/>
      <c r="AW273" s="91" t="s">
        <v>250</v>
      </c>
      <c r="AX273" s="93"/>
      <c r="AY273" s="93"/>
      <c r="AZ273" s="91" t="s">
        <v>250</v>
      </c>
      <c r="BA273" s="93"/>
      <c r="BB273" s="91" t="s">
        <v>250</v>
      </c>
      <c r="BC273" s="91" t="s">
        <v>250</v>
      </c>
      <c r="BD273" s="93"/>
      <c r="BE273" s="93"/>
      <c r="BF273" s="91" t="s">
        <v>87</v>
      </c>
      <c r="BG273" s="93"/>
      <c r="BH273" s="91" t="s">
        <v>456</v>
      </c>
      <c r="BI273" s="93"/>
      <c r="BJ273" s="93"/>
      <c r="BK273" s="93"/>
      <c r="BL273" s="92"/>
      <c r="BM273" s="92"/>
      <c r="BN273" s="86" t="str">
        <f t="shared" si="30"/>
        <v/>
      </c>
      <c r="BO273" s="88"/>
      <c r="BP273" s="94"/>
      <c r="BQ273" s="95"/>
      <c r="BR273" s="95"/>
      <c r="BS273" s="96"/>
      <c r="BT273" s="96"/>
      <c r="BU273" s="96"/>
      <c r="BV273" s="97"/>
    </row>
    <row r="274" spans="1:74" s="45" customFormat="1" ht="27" customHeight="1" thickTop="1" thickBot="1" x14ac:dyDescent="0.25">
      <c r="A274" s="81"/>
      <c r="B274" s="304" t="str">
        <f>IF(C274="","",(VLOOKUP(C274,Lookups!$B$4:$C$2561,2,FALSE)))</f>
        <v/>
      </c>
      <c r="C274" s="366"/>
      <c r="D274" s="84"/>
      <c r="E274" s="84" t="str">
        <f t="shared" si="29"/>
        <v/>
      </c>
      <c r="F274" s="84"/>
      <c r="G274" s="99" t="str">
        <f t="shared" si="25"/>
        <v/>
      </c>
      <c r="H274" s="83"/>
      <c r="I274" s="83"/>
      <c r="J274" s="87"/>
      <c r="K274" s="89"/>
      <c r="L274" s="90"/>
      <c r="M274" s="90"/>
      <c r="N274" s="85"/>
      <c r="O274" s="87"/>
      <c r="P274" s="87"/>
      <c r="Q274" s="85"/>
      <c r="R274" s="86" t="str">
        <f t="shared" si="26"/>
        <v/>
      </c>
      <c r="S274" s="85"/>
      <c r="T274" s="86" t="str">
        <f t="shared" si="27"/>
        <v/>
      </c>
      <c r="U274" s="85"/>
      <c r="V274" s="86" t="str">
        <f t="shared" si="28"/>
        <v/>
      </c>
      <c r="W274" s="85"/>
      <c r="X274" s="87"/>
      <c r="Y274" s="87"/>
      <c r="Z274" s="91"/>
      <c r="AA274" s="91" t="s">
        <v>250</v>
      </c>
      <c r="AB274" s="91"/>
      <c r="AC274" s="91"/>
      <c r="AD274" s="91"/>
      <c r="AE274" s="91"/>
      <c r="AF274" s="92"/>
      <c r="AG274" s="93"/>
      <c r="AH274" s="87"/>
      <c r="AI274" s="93"/>
      <c r="AJ274" s="93"/>
      <c r="AK274" s="93"/>
      <c r="AL274" s="87"/>
      <c r="AM274" s="93"/>
      <c r="AN274" s="93"/>
      <c r="AO274" s="87"/>
      <c r="AP274" s="87"/>
      <c r="AQ274" s="93"/>
      <c r="AR274" s="93"/>
      <c r="AS274" s="93"/>
      <c r="AT274" s="93"/>
      <c r="AU274" s="93"/>
      <c r="AV274" s="93"/>
      <c r="AW274" s="91" t="s">
        <v>250</v>
      </c>
      <c r="AX274" s="93"/>
      <c r="AY274" s="93"/>
      <c r="AZ274" s="91" t="s">
        <v>250</v>
      </c>
      <c r="BA274" s="93"/>
      <c r="BB274" s="91" t="s">
        <v>250</v>
      </c>
      <c r="BC274" s="91" t="s">
        <v>250</v>
      </c>
      <c r="BD274" s="93"/>
      <c r="BE274" s="93"/>
      <c r="BF274" s="91" t="s">
        <v>87</v>
      </c>
      <c r="BG274" s="93"/>
      <c r="BH274" s="91" t="s">
        <v>456</v>
      </c>
      <c r="BI274" s="93"/>
      <c r="BJ274" s="93"/>
      <c r="BK274" s="93"/>
      <c r="BL274" s="92"/>
      <c r="BM274" s="92"/>
      <c r="BN274" s="86" t="str">
        <f t="shared" si="30"/>
        <v/>
      </c>
      <c r="BO274" s="88"/>
      <c r="BP274" s="94"/>
      <c r="BQ274" s="95"/>
      <c r="BR274" s="95"/>
      <c r="BS274" s="96"/>
      <c r="BT274" s="96"/>
      <c r="BU274" s="96"/>
      <c r="BV274" s="97"/>
    </row>
    <row r="275" spans="1:74" s="45" customFormat="1" ht="27" customHeight="1" thickTop="1" thickBot="1" x14ac:dyDescent="0.25">
      <c r="A275" s="81"/>
      <c r="B275" s="304" t="str">
        <f>IF(C275="","",(VLOOKUP(C275,Lookups!$B$4:$C$2561,2,FALSE)))</f>
        <v/>
      </c>
      <c r="C275" s="366"/>
      <c r="D275" s="84"/>
      <c r="E275" s="84" t="str">
        <f t="shared" si="29"/>
        <v/>
      </c>
      <c r="F275" s="84"/>
      <c r="G275" s="99" t="str">
        <f t="shared" si="25"/>
        <v/>
      </c>
      <c r="H275" s="83"/>
      <c r="I275" s="83"/>
      <c r="J275" s="87"/>
      <c r="K275" s="89"/>
      <c r="L275" s="90"/>
      <c r="M275" s="90"/>
      <c r="N275" s="85"/>
      <c r="O275" s="87"/>
      <c r="P275" s="87"/>
      <c r="Q275" s="85"/>
      <c r="R275" s="86" t="str">
        <f t="shared" si="26"/>
        <v/>
      </c>
      <c r="S275" s="85"/>
      <c r="T275" s="86" t="str">
        <f t="shared" si="27"/>
        <v/>
      </c>
      <c r="U275" s="85"/>
      <c r="V275" s="86" t="str">
        <f t="shared" si="28"/>
        <v/>
      </c>
      <c r="W275" s="85"/>
      <c r="X275" s="87"/>
      <c r="Y275" s="87"/>
      <c r="Z275" s="91"/>
      <c r="AA275" s="91" t="s">
        <v>250</v>
      </c>
      <c r="AB275" s="91"/>
      <c r="AC275" s="91"/>
      <c r="AD275" s="91"/>
      <c r="AE275" s="91"/>
      <c r="AF275" s="92"/>
      <c r="AG275" s="93"/>
      <c r="AH275" s="87"/>
      <c r="AI275" s="93"/>
      <c r="AJ275" s="93"/>
      <c r="AK275" s="93"/>
      <c r="AL275" s="87"/>
      <c r="AM275" s="93"/>
      <c r="AN275" s="93"/>
      <c r="AO275" s="87"/>
      <c r="AP275" s="87"/>
      <c r="AQ275" s="93"/>
      <c r="AR275" s="93"/>
      <c r="AS275" s="93"/>
      <c r="AT275" s="93"/>
      <c r="AU275" s="93"/>
      <c r="AV275" s="93"/>
      <c r="AW275" s="91" t="s">
        <v>250</v>
      </c>
      <c r="AX275" s="93"/>
      <c r="AY275" s="93"/>
      <c r="AZ275" s="91" t="s">
        <v>250</v>
      </c>
      <c r="BA275" s="93"/>
      <c r="BB275" s="91" t="s">
        <v>250</v>
      </c>
      <c r="BC275" s="91" t="s">
        <v>250</v>
      </c>
      <c r="BD275" s="93"/>
      <c r="BE275" s="93"/>
      <c r="BF275" s="91" t="s">
        <v>87</v>
      </c>
      <c r="BG275" s="93"/>
      <c r="BH275" s="91" t="s">
        <v>456</v>
      </c>
      <c r="BI275" s="93"/>
      <c r="BJ275" s="93"/>
      <c r="BK275" s="93"/>
      <c r="BL275" s="92"/>
      <c r="BM275" s="92"/>
      <c r="BN275" s="86" t="str">
        <f t="shared" si="30"/>
        <v/>
      </c>
      <c r="BO275" s="88"/>
      <c r="BP275" s="94"/>
      <c r="BQ275" s="95"/>
      <c r="BR275" s="95"/>
      <c r="BS275" s="96"/>
      <c r="BT275" s="96"/>
      <c r="BU275" s="96"/>
      <c r="BV275" s="97"/>
    </row>
    <row r="276" spans="1:74" s="45" customFormat="1" ht="27" customHeight="1" thickTop="1" thickBot="1" x14ac:dyDescent="0.25">
      <c r="A276" s="81"/>
      <c r="B276" s="304" t="str">
        <f>IF(C276="","",(VLOOKUP(C276,Lookups!$B$4:$C$2561,2,FALSE)))</f>
        <v/>
      </c>
      <c r="C276" s="366"/>
      <c r="D276" s="84"/>
      <c r="E276" s="84" t="str">
        <f t="shared" si="29"/>
        <v/>
      </c>
      <c r="F276" s="84"/>
      <c r="G276" s="99" t="str">
        <f t="shared" si="25"/>
        <v/>
      </c>
      <c r="H276" s="83"/>
      <c r="I276" s="83"/>
      <c r="J276" s="87"/>
      <c r="K276" s="89"/>
      <c r="L276" s="90"/>
      <c r="M276" s="90"/>
      <c r="N276" s="85"/>
      <c r="O276" s="87"/>
      <c r="P276" s="87"/>
      <c r="Q276" s="85"/>
      <c r="R276" s="86" t="str">
        <f t="shared" si="26"/>
        <v/>
      </c>
      <c r="S276" s="85"/>
      <c r="T276" s="86" t="str">
        <f t="shared" si="27"/>
        <v/>
      </c>
      <c r="U276" s="85"/>
      <c r="V276" s="86" t="str">
        <f t="shared" si="28"/>
        <v/>
      </c>
      <c r="W276" s="85"/>
      <c r="X276" s="87"/>
      <c r="Y276" s="87"/>
      <c r="Z276" s="91"/>
      <c r="AA276" s="91" t="s">
        <v>250</v>
      </c>
      <c r="AB276" s="91"/>
      <c r="AC276" s="91"/>
      <c r="AD276" s="91"/>
      <c r="AE276" s="91"/>
      <c r="AF276" s="92"/>
      <c r="AG276" s="93"/>
      <c r="AH276" s="87"/>
      <c r="AI276" s="93"/>
      <c r="AJ276" s="93"/>
      <c r="AK276" s="93"/>
      <c r="AL276" s="87"/>
      <c r="AM276" s="93"/>
      <c r="AN276" s="93"/>
      <c r="AO276" s="87"/>
      <c r="AP276" s="87"/>
      <c r="AQ276" s="93"/>
      <c r="AR276" s="93"/>
      <c r="AS276" s="93"/>
      <c r="AT276" s="93"/>
      <c r="AU276" s="93"/>
      <c r="AV276" s="93"/>
      <c r="AW276" s="91" t="s">
        <v>250</v>
      </c>
      <c r="AX276" s="93"/>
      <c r="AY276" s="93"/>
      <c r="AZ276" s="91" t="s">
        <v>250</v>
      </c>
      <c r="BA276" s="93"/>
      <c r="BB276" s="91" t="s">
        <v>250</v>
      </c>
      <c r="BC276" s="91" t="s">
        <v>250</v>
      </c>
      <c r="BD276" s="93"/>
      <c r="BE276" s="93"/>
      <c r="BF276" s="91" t="s">
        <v>87</v>
      </c>
      <c r="BG276" s="93"/>
      <c r="BH276" s="91" t="s">
        <v>456</v>
      </c>
      <c r="BI276" s="93"/>
      <c r="BJ276" s="93"/>
      <c r="BK276" s="93"/>
      <c r="BL276" s="92"/>
      <c r="BM276" s="92"/>
      <c r="BN276" s="86" t="str">
        <f t="shared" si="30"/>
        <v/>
      </c>
      <c r="BO276" s="88"/>
      <c r="BP276" s="94"/>
      <c r="BQ276" s="95"/>
      <c r="BR276" s="95"/>
      <c r="BS276" s="96"/>
      <c r="BT276" s="96"/>
      <c r="BU276" s="96"/>
      <c r="BV276" s="97"/>
    </row>
    <row r="277" spans="1:74" s="45" customFormat="1" ht="27" customHeight="1" thickTop="1" thickBot="1" x14ac:dyDescent="0.25">
      <c r="A277" s="81"/>
      <c r="B277" s="304" t="str">
        <f>IF(C277="","",(VLOOKUP(C277,Lookups!$B$4:$C$2561,2,FALSE)))</f>
        <v/>
      </c>
      <c r="C277" s="366"/>
      <c r="D277" s="84"/>
      <c r="E277" s="84" t="str">
        <f t="shared" si="29"/>
        <v/>
      </c>
      <c r="F277" s="84"/>
      <c r="G277" s="99" t="str">
        <f t="shared" si="25"/>
        <v/>
      </c>
      <c r="H277" s="83"/>
      <c r="I277" s="83"/>
      <c r="J277" s="87"/>
      <c r="K277" s="89"/>
      <c r="L277" s="90"/>
      <c r="M277" s="90"/>
      <c r="N277" s="85"/>
      <c r="O277" s="87"/>
      <c r="P277" s="87"/>
      <c r="Q277" s="85"/>
      <c r="R277" s="86" t="str">
        <f t="shared" si="26"/>
        <v/>
      </c>
      <c r="S277" s="85"/>
      <c r="T277" s="86" t="str">
        <f t="shared" si="27"/>
        <v/>
      </c>
      <c r="U277" s="85"/>
      <c r="V277" s="86" t="str">
        <f t="shared" si="28"/>
        <v/>
      </c>
      <c r="W277" s="85"/>
      <c r="X277" s="87"/>
      <c r="Y277" s="87"/>
      <c r="Z277" s="91"/>
      <c r="AA277" s="91" t="s">
        <v>250</v>
      </c>
      <c r="AB277" s="91"/>
      <c r="AC277" s="91"/>
      <c r="AD277" s="91"/>
      <c r="AE277" s="91"/>
      <c r="AF277" s="92"/>
      <c r="AG277" s="93"/>
      <c r="AH277" s="87"/>
      <c r="AI277" s="93"/>
      <c r="AJ277" s="93"/>
      <c r="AK277" s="93"/>
      <c r="AL277" s="87"/>
      <c r="AM277" s="93"/>
      <c r="AN277" s="93"/>
      <c r="AO277" s="87"/>
      <c r="AP277" s="87"/>
      <c r="AQ277" s="93"/>
      <c r="AR277" s="93"/>
      <c r="AS277" s="93"/>
      <c r="AT277" s="93"/>
      <c r="AU277" s="93"/>
      <c r="AV277" s="93"/>
      <c r="AW277" s="91" t="s">
        <v>250</v>
      </c>
      <c r="AX277" s="93"/>
      <c r="AY277" s="93"/>
      <c r="AZ277" s="91" t="s">
        <v>250</v>
      </c>
      <c r="BA277" s="93"/>
      <c r="BB277" s="91" t="s">
        <v>250</v>
      </c>
      <c r="BC277" s="91" t="s">
        <v>250</v>
      </c>
      <c r="BD277" s="93"/>
      <c r="BE277" s="93"/>
      <c r="BF277" s="91" t="s">
        <v>87</v>
      </c>
      <c r="BG277" s="93"/>
      <c r="BH277" s="91" t="s">
        <v>456</v>
      </c>
      <c r="BI277" s="93"/>
      <c r="BJ277" s="93"/>
      <c r="BK277" s="93"/>
      <c r="BL277" s="92"/>
      <c r="BM277" s="92"/>
      <c r="BN277" s="86" t="str">
        <f t="shared" si="30"/>
        <v/>
      </c>
      <c r="BO277" s="88"/>
      <c r="BP277" s="94"/>
      <c r="BQ277" s="95"/>
      <c r="BR277" s="95"/>
      <c r="BS277" s="96"/>
      <c r="BT277" s="96"/>
      <c r="BU277" s="96"/>
      <c r="BV277" s="97"/>
    </row>
    <row r="278" spans="1:74" s="45" customFormat="1" ht="27" customHeight="1" thickTop="1" thickBot="1" x14ac:dyDescent="0.25">
      <c r="A278" s="81"/>
      <c r="B278" s="304" t="str">
        <f>IF(C278="","",(VLOOKUP(C278,Lookups!$B$4:$C$2561,2,FALSE)))</f>
        <v/>
      </c>
      <c r="C278" s="366"/>
      <c r="D278" s="84"/>
      <c r="E278" s="84" t="str">
        <f t="shared" si="29"/>
        <v/>
      </c>
      <c r="F278" s="84"/>
      <c r="G278" s="99" t="str">
        <f t="shared" si="25"/>
        <v/>
      </c>
      <c r="H278" s="83"/>
      <c r="I278" s="83"/>
      <c r="J278" s="87"/>
      <c r="K278" s="89"/>
      <c r="L278" s="90"/>
      <c r="M278" s="90"/>
      <c r="N278" s="85"/>
      <c r="O278" s="87"/>
      <c r="P278" s="87"/>
      <c r="Q278" s="85"/>
      <c r="R278" s="86" t="str">
        <f t="shared" si="26"/>
        <v/>
      </c>
      <c r="S278" s="85"/>
      <c r="T278" s="86" t="str">
        <f t="shared" si="27"/>
        <v/>
      </c>
      <c r="U278" s="85"/>
      <c r="V278" s="86" t="str">
        <f t="shared" si="28"/>
        <v/>
      </c>
      <c r="W278" s="85"/>
      <c r="X278" s="87"/>
      <c r="Y278" s="87"/>
      <c r="Z278" s="91"/>
      <c r="AA278" s="91" t="s">
        <v>250</v>
      </c>
      <c r="AB278" s="91"/>
      <c r="AC278" s="91"/>
      <c r="AD278" s="91"/>
      <c r="AE278" s="91"/>
      <c r="AF278" s="92"/>
      <c r="AG278" s="93"/>
      <c r="AH278" s="87"/>
      <c r="AI278" s="93"/>
      <c r="AJ278" s="93"/>
      <c r="AK278" s="93"/>
      <c r="AL278" s="87"/>
      <c r="AM278" s="93"/>
      <c r="AN278" s="93"/>
      <c r="AO278" s="87"/>
      <c r="AP278" s="87"/>
      <c r="AQ278" s="93"/>
      <c r="AR278" s="93"/>
      <c r="AS278" s="93"/>
      <c r="AT278" s="93"/>
      <c r="AU278" s="93"/>
      <c r="AV278" s="93"/>
      <c r="AW278" s="91" t="s">
        <v>250</v>
      </c>
      <c r="AX278" s="93"/>
      <c r="AY278" s="93"/>
      <c r="AZ278" s="91" t="s">
        <v>250</v>
      </c>
      <c r="BA278" s="93"/>
      <c r="BB278" s="91" t="s">
        <v>250</v>
      </c>
      <c r="BC278" s="91" t="s">
        <v>250</v>
      </c>
      <c r="BD278" s="93"/>
      <c r="BE278" s="93"/>
      <c r="BF278" s="91" t="s">
        <v>87</v>
      </c>
      <c r="BG278" s="93"/>
      <c r="BH278" s="91" t="s">
        <v>456</v>
      </c>
      <c r="BI278" s="93"/>
      <c r="BJ278" s="93"/>
      <c r="BK278" s="93"/>
      <c r="BL278" s="92"/>
      <c r="BM278" s="92"/>
      <c r="BN278" s="86" t="str">
        <f t="shared" si="30"/>
        <v/>
      </c>
      <c r="BO278" s="88"/>
      <c r="BP278" s="94"/>
      <c r="BQ278" s="95"/>
      <c r="BR278" s="95"/>
      <c r="BS278" s="96"/>
      <c r="BT278" s="96"/>
      <c r="BU278" s="96"/>
      <c r="BV278" s="97"/>
    </row>
    <row r="279" spans="1:74" s="45" customFormat="1" ht="27" customHeight="1" thickTop="1" thickBot="1" x14ac:dyDescent="0.25">
      <c r="A279" s="81"/>
      <c r="B279" s="304" t="str">
        <f>IF(C279="","",(VLOOKUP(C279,Lookups!$B$4:$C$2561,2,FALSE)))</f>
        <v/>
      </c>
      <c r="C279" s="366"/>
      <c r="D279" s="84"/>
      <c r="E279" s="84" t="str">
        <f t="shared" si="29"/>
        <v/>
      </c>
      <c r="F279" s="84"/>
      <c r="G279" s="99" t="str">
        <f t="shared" si="25"/>
        <v/>
      </c>
      <c r="H279" s="83"/>
      <c r="I279" s="83"/>
      <c r="J279" s="87"/>
      <c r="K279" s="89"/>
      <c r="L279" s="90"/>
      <c r="M279" s="90"/>
      <c r="N279" s="85"/>
      <c r="O279" s="87"/>
      <c r="P279" s="87"/>
      <c r="Q279" s="85"/>
      <c r="R279" s="86" t="str">
        <f t="shared" si="26"/>
        <v/>
      </c>
      <c r="S279" s="85"/>
      <c r="T279" s="86" t="str">
        <f t="shared" si="27"/>
        <v/>
      </c>
      <c r="U279" s="85"/>
      <c r="V279" s="86" t="str">
        <f t="shared" si="28"/>
        <v/>
      </c>
      <c r="W279" s="85"/>
      <c r="X279" s="87"/>
      <c r="Y279" s="87"/>
      <c r="Z279" s="91"/>
      <c r="AA279" s="91" t="s">
        <v>250</v>
      </c>
      <c r="AB279" s="91"/>
      <c r="AC279" s="91"/>
      <c r="AD279" s="91"/>
      <c r="AE279" s="91"/>
      <c r="AF279" s="92"/>
      <c r="AG279" s="93"/>
      <c r="AH279" s="87"/>
      <c r="AI279" s="93"/>
      <c r="AJ279" s="93"/>
      <c r="AK279" s="93"/>
      <c r="AL279" s="87"/>
      <c r="AM279" s="93"/>
      <c r="AN279" s="93"/>
      <c r="AO279" s="87"/>
      <c r="AP279" s="87"/>
      <c r="AQ279" s="93"/>
      <c r="AR279" s="93"/>
      <c r="AS279" s="93"/>
      <c r="AT279" s="93"/>
      <c r="AU279" s="93"/>
      <c r="AV279" s="93"/>
      <c r="AW279" s="91" t="s">
        <v>250</v>
      </c>
      <c r="AX279" s="93"/>
      <c r="AY279" s="93"/>
      <c r="AZ279" s="91" t="s">
        <v>250</v>
      </c>
      <c r="BA279" s="93"/>
      <c r="BB279" s="91" t="s">
        <v>250</v>
      </c>
      <c r="BC279" s="91" t="s">
        <v>250</v>
      </c>
      <c r="BD279" s="93"/>
      <c r="BE279" s="93"/>
      <c r="BF279" s="91" t="s">
        <v>87</v>
      </c>
      <c r="BG279" s="93"/>
      <c r="BH279" s="91" t="s">
        <v>456</v>
      </c>
      <c r="BI279" s="93"/>
      <c r="BJ279" s="93"/>
      <c r="BK279" s="93"/>
      <c r="BL279" s="92"/>
      <c r="BM279" s="92"/>
      <c r="BN279" s="86" t="str">
        <f t="shared" si="30"/>
        <v/>
      </c>
      <c r="BO279" s="88"/>
      <c r="BP279" s="94"/>
      <c r="BQ279" s="95"/>
      <c r="BR279" s="95"/>
      <c r="BS279" s="96"/>
      <c r="BT279" s="96"/>
      <c r="BU279" s="96"/>
      <c r="BV279" s="97"/>
    </row>
    <row r="280" spans="1:74" s="45" customFormat="1" ht="27" customHeight="1" thickTop="1" thickBot="1" x14ac:dyDescent="0.25">
      <c r="A280" s="81"/>
      <c r="B280" s="304" t="str">
        <f>IF(C280="","",(VLOOKUP(C280,Lookups!$B$4:$C$2561,2,FALSE)))</f>
        <v/>
      </c>
      <c r="C280" s="366"/>
      <c r="D280" s="84"/>
      <c r="E280" s="84" t="str">
        <f t="shared" si="29"/>
        <v/>
      </c>
      <c r="F280" s="84"/>
      <c r="G280" s="99" t="str">
        <f t="shared" si="25"/>
        <v/>
      </c>
      <c r="H280" s="83"/>
      <c r="I280" s="83"/>
      <c r="J280" s="87"/>
      <c r="K280" s="89"/>
      <c r="L280" s="90"/>
      <c r="M280" s="90"/>
      <c r="N280" s="85"/>
      <c r="O280" s="87"/>
      <c r="P280" s="87"/>
      <c r="Q280" s="85"/>
      <c r="R280" s="86" t="str">
        <f t="shared" si="26"/>
        <v/>
      </c>
      <c r="S280" s="85"/>
      <c r="T280" s="86" t="str">
        <f t="shared" si="27"/>
        <v/>
      </c>
      <c r="U280" s="85"/>
      <c r="V280" s="86" t="str">
        <f t="shared" si="28"/>
        <v/>
      </c>
      <c r="W280" s="85"/>
      <c r="X280" s="87"/>
      <c r="Y280" s="87"/>
      <c r="Z280" s="91"/>
      <c r="AA280" s="91" t="s">
        <v>250</v>
      </c>
      <c r="AB280" s="91"/>
      <c r="AC280" s="91"/>
      <c r="AD280" s="91"/>
      <c r="AE280" s="91"/>
      <c r="AF280" s="92"/>
      <c r="AG280" s="93"/>
      <c r="AH280" s="87"/>
      <c r="AI280" s="93"/>
      <c r="AJ280" s="93"/>
      <c r="AK280" s="93"/>
      <c r="AL280" s="87"/>
      <c r="AM280" s="93"/>
      <c r="AN280" s="93"/>
      <c r="AO280" s="87"/>
      <c r="AP280" s="87"/>
      <c r="AQ280" s="93"/>
      <c r="AR280" s="93"/>
      <c r="AS280" s="93"/>
      <c r="AT280" s="93"/>
      <c r="AU280" s="93"/>
      <c r="AV280" s="93"/>
      <c r="AW280" s="91" t="s">
        <v>250</v>
      </c>
      <c r="AX280" s="93"/>
      <c r="AY280" s="93"/>
      <c r="AZ280" s="91" t="s">
        <v>250</v>
      </c>
      <c r="BA280" s="93"/>
      <c r="BB280" s="91" t="s">
        <v>250</v>
      </c>
      <c r="BC280" s="91" t="s">
        <v>250</v>
      </c>
      <c r="BD280" s="93"/>
      <c r="BE280" s="93"/>
      <c r="BF280" s="91" t="s">
        <v>87</v>
      </c>
      <c r="BG280" s="93"/>
      <c r="BH280" s="91" t="s">
        <v>456</v>
      </c>
      <c r="BI280" s="93"/>
      <c r="BJ280" s="93"/>
      <c r="BK280" s="93"/>
      <c r="BL280" s="92"/>
      <c r="BM280" s="92"/>
      <c r="BN280" s="86" t="str">
        <f t="shared" si="30"/>
        <v/>
      </c>
      <c r="BO280" s="88"/>
      <c r="BP280" s="94"/>
      <c r="BQ280" s="95"/>
      <c r="BR280" s="95"/>
      <c r="BS280" s="96"/>
      <c r="BT280" s="96"/>
      <c r="BU280" s="96"/>
      <c r="BV280" s="97"/>
    </row>
    <row r="281" spans="1:74" s="45" customFormat="1" ht="27" customHeight="1" thickTop="1" thickBot="1" x14ac:dyDescent="0.25">
      <c r="A281" s="81"/>
      <c r="B281" s="304" t="str">
        <f>IF(C281="","",(VLOOKUP(C281,Lookups!$B$4:$C$2561,2,FALSE)))</f>
        <v/>
      </c>
      <c r="C281" s="366"/>
      <c r="D281" s="84"/>
      <c r="E281" s="84" t="str">
        <f t="shared" si="29"/>
        <v/>
      </c>
      <c r="F281" s="84"/>
      <c r="G281" s="99" t="str">
        <f t="shared" si="25"/>
        <v/>
      </c>
      <c r="H281" s="83"/>
      <c r="I281" s="83"/>
      <c r="J281" s="87"/>
      <c r="K281" s="89"/>
      <c r="L281" s="90"/>
      <c r="M281" s="90"/>
      <c r="N281" s="85"/>
      <c r="O281" s="87"/>
      <c r="P281" s="87"/>
      <c r="Q281" s="85"/>
      <c r="R281" s="86" t="str">
        <f t="shared" si="26"/>
        <v/>
      </c>
      <c r="S281" s="85"/>
      <c r="T281" s="86" t="str">
        <f t="shared" si="27"/>
        <v/>
      </c>
      <c r="U281" s="85"/>
      <c r="V281" s="86" t="str">
        <f t="shared" si="28"/>
        <v/>
      </c>
      <c r="W281" s="85"/>
      <c r="X281" s="87"/>
      <c r="Y281" s="87"/>
      <c r="Z281" s="91"/>
      <c r="AA281" s="91" t="s">
        <v>250</v>
      </c>
      <c r="AB281" s="91"/>
      <c r="AC281" s="91"/>
      <c r="AD281" s="91"/>
      <c r="AE281" s="91"/>
      <c r="AF281" s="92"/>
      <c r="AG281" s="93"/>
      <c r="AH281" s="87"/>
      <c r="AI281" s="93"/>
      <c r="AJ281" s="93"/>
      <c r="AK281" s="93"/>
      <c r="AL281" s="87"/>
      <c r="AM281" s="93"/>
      <c r="AN281" s="93"/>
      <c r="AO281" s="87"/>
      <c r="AP281" s="87"/>
      <c r="AQ281" s="93"/>
      <c r="AR281" s="93"/>
      <c r="AS281" s="93"/>
      <c r="AT281" s="93"/>
      <c r="AU281" s="93"/>
      <c r="AV281" s="93"/>
      <c r="AW281" s="91" t="s">
        <v>250</v>
      </c>
      <c r="AX281" s="93"/>
      <c r="AY281" s="93"/>
      <c r="AZ281" s="91" t="s">
        <v>250</v>
      </c>
      <c r="BA281" s="93"/>
      <c r="BB281" s="91" t="s">
        <v>250</v>
      </c>
      <c r="BC281" s="91" t="s">
        <v>250</v>
      </c>
      <c r="BD281" s="93"/>
      <c r="BE281" s="93"/>
      <c r="BF281" s="91" t="s">
        <v>87</v>
      </c>
      <c r="BG281" s="93"/>
      <c r="BH281" s="91" t="s">
        <v>456</v>
      </c>
      <c r="BI281" s="93"/>
      <c r="BJ281" s="93"/>
      <c r="BK281" s="93"/>
      <c r="BL281" s="92"/>
      <c r="BM281" s="92"/>
      <c r="BN281" s="86" t="str">
        <f t="shared" si="30"/>
        <v/>
      </c>
      <c r="BO281" s="88"/>
      <c r="BP281" s="94"/>
      <c r="BQ281" s="95"/>
      <c r="BR281" s="95"/>
      <c r="BS281" s="96"/>
      <c r="BT281" s="96"/>
      <c r="BU281" s="96"/>
      <c r="BV281" s="97"/>
    </row>
    <row r="282" spans="1:74" s="45" customFormat="1" ht="27" customHeight="1" thickTop="1" thickBot="1" x14ac:dyDescent="0.25">
      <c r="A282" s="81"/>
      <c r="B282" s="304" t="str">
        <f>IF(C282="","",(VLOOKUP(C282,Lookups!$B$4:$C$2561,2,FALSE)))</f>
        <v/>
      </c>
      <c r="C282" s="366"/>
      <c r="D282" s="84"/>
      <c r="E282" s="84" t="str">
        <f t="shared" si="29"/>
        <v/>
      </c>
      <c r="F282" s="84"/>
      <c r="G282" s="99" t="str">
        <f t="shared" si="25"/>
        <v/>
      </c>
      <c r="H282" s="83"/>
      <c r="I282" s="83"/>
      <c r="J282" s="87"/>
      <c r="K282" s="89"/>
      <c r="L282" s="90"/>
      <c r="M282" s="90"/>
      <c r="N282" s="85"/>
      <c r="O282" s="87"/>
      <c r="P282" s="87"/>
      <c r="Q282" s="85"/>
      <c r="R282" s="86" t="str">
        <f t="shared" si="26"/>
        <v/>
      </c>
      <c r="S282" s="85"/>
      <c r="T282" s="86" t="str">
        <f t="shared" si="27"/>
        <v/>
      </c>
      <c r="U282" s="85"/>
      <c r="V282" s="86" t="str">
        <f t="shared" si="28"/>
        <v/>
      </c>
      <c r="W282" s="85"/>
      <c r="X282" s="87"/>
      <c r="Y282" s="87"/>
      <c r="Z282" s="91"/>
      <c r="AA282" s="91" t="s">
        <v>250</v>
      </c>
      <c r="AB282" s="91"/>
      <c r="AC282" s="91"/>
      <c r="AD282" s="91"/>
      <c r="AE282" s="91"/>
      <c r="AF282" s="92"/>
      <c r="AG282" s="93"/>
      <c r="AH282" s="87"/>
      <c r="AI282" s="93"/>
      <c r="AJ282" s="93"/>
      <c r="AK282" s="93"/>
      <c r="AL282" s="87"/>
      <c r="AM282" s="93"/>
      <c r="AN282" s="93"/>
      <c r="AO282" s="87"/>
      <c r="AP282" s="87"/>
      <c r="AQ282" s="93"/>
      <c r="AR282" s="93"/>
      <c r="AS282" s="93"/>
      <c r="AT282" s="93"/>
      <c r="AU282" s="93"/>
      <c r="AV282" s="93"/>
      <c r="AW282" s="91" t="s">
        <v>250</v>
      </c>
      <c r="AX282" s="93"/>
      <c r="AY282" s="93"/>
      <c r="AZ282" s="91" t="s">
        <v>250</v>
      </c>
      <c r="BA282" s="93"/>
      <c r="BB282" s="91" t="s">
        <v>250</v>
      </c>
      <c r="BC282" s="91" t="s">
        <v>250</v>
      </c>
      <c r="BD282" s="93"/>
      <c r="BE282" s="93"/>
      <c r="BF282" s="91" t="s">
        <v>87</v>
      </c>
      <c r="BG282" s="93"/>
      <c r="BH282" s="91" t="s">
        <v>456</v>
      </c>
      <c r="BI282" s="93"/>
      <c r="BJ282" s="93"/>
      <c r="BK282" s="93"/>
      <c r="BL282" s="92"/>
      <c r="BM282" s="92"/>
      <c r="BN282" s="86" t="str">
        <f t="shared" si="30"/>
        <v/>
      </c>
      <c r="BO282" s="88"/>
      <c r="BP282" s="94"/>
      <c r="BQ282" s="95"/>
      <c r="BR282" s="95"/>
      <c r="BS282" s="96"/>
      <c r="BT282" s="96"/>
      <c r="BU282" s="96"/>
      <c r="BV282" s="97"/>
    </row>
    <row r="283" spans="1:74" s="45" customFormat="1" ht="27" customHeight="1" thickTop="1" thickBot="1" x14ac:dyDescent="0.25">
      <c r="A283" s="81"/>
      <c r="B283" s="304" t="str">
        <f>IF(C283="","",(VLOOKUP(C283,Lookups!$B$4:$C$2561,2,FALSE)))</f>
        <v/>
      </c>
      <c r="C283" s="366"/>
      <c r="D283" s="84"/>
      <c r="E283" s="84" t="str">
        <f t="shared" si="29"/>
        <v/>
      </c>
      <c r="F283" s="84"/>
      <c r="G283" s="99" t="str">
        <f t="shared" si="25"/>
        <v/>
      </c>
      <c r="H283" s="83"/>
      <c r="I283" s="83"/>
      <c r="J283" s="87"/>
      <c r="K283" s="89"/>
      <c r="L283" s="90"/>
      <c r="M283" s="90"/>
      <c r="N283" s="85"/>
      <c r="O283" s="87"/>
      <c r="P283" s="87"/>
      <c r="Q283" s="85"/>
      <c r="R283" s="86" t="str">
        <f t="shared" si="26"/>
        <v/>
      </c>
      <c r="S283" s="85"/>
      <c r="T283" s="86" t="str">
        <f t="shared" si="27"/>
        <v/>
      </c>
      <c r="U283" s="85"/>
      <c r="V283" s="86" t="str">
        <f t="shared" si="28"/>
        <v/>
      </c>
      <c r="W283" s="85"/>
      <c r="X283" s="87"/>
      <c r="Y283" s="87"/>
      <c r="Z283" s="91"/>
      <c r="AA283" s="91" t="s">
        <v>250</v>
      </c>
      <c r="AB283" s="91"/>
      <c r="AC283" s="91"/>
      <c r="AD283" s="91"/>
      <c r="AE283" s="91"/>
      <c r="AF283" s="92"/>
      <c r="AG283" s="93"/>
      <c r="AH283" s="87"/>
      <c r="AI283" s="93"/>
      <c r="AJ283" s="93"/>
      <c r="AK283" s="93"/>
      <c r="AL283" s="87"/>
      <c r="AM283" s="93"/>
      <c r="AN283" s="93"/>
      <c r="AO283" s="87"/>
      <c r="AP283" s="87"/>
      <c r="AQ283" s="93"/>
      <c r="AR283" s="93"/>
      <c r="AS283" s="93"/>
      <c r="AT283" s="93"/>
      <c r="AU283" s="93"/>
      <c r="AV283" s="93"/>
      <c r="AW283" s="91" t="s">
        <v>250</v>
      </c>
      <c r="AX283" s="93"/>
      <c r="AY283" s="93"/>
      <c r="AZ283" s="91" t="s">
        <v>250</v>
      </c>
      <c r="BA283" s="93"/>
      <c r="BB283" s="91" t="s">
        <v>250</v>
      </c>
      <c r="BC283" s="91" t="s">
        <v>250</v>
      </c>
      <c r="BD283" s="93"/>
      <c r="BE283" s="93"/>
      <c r="BF283" s="91" t="s">
        <v>87</v>
      </c>
      <c r="BG283" s="93"/>
      <c r="BH283" s="91" t="s">
        <v>456</v>
      </c>
      <c r="BI283" s="93"/>
      <c r="BJ283" s="93"/>
      <c r="BK283" s="93"/>
      <c r="BL283" s="92"/>
      <c r="BM283" s="92"/>
      <c r="BN283" s="86" t="str">
        <f t="shared" si="30"/>
        <v/>
      </c>
      <c r="BO283" s="88"/>
      <c r="BP283" s="94"/>
      <c r="BQ283" s="95"/>
      <c r="BR283" s="95"/>
      <c r="BS283" s="96"/>
      <c r="BT283" s="96"/>
      <c r="BU283" s="96"/>
      <c r="BV283" s="97"/>
    </row>
    <row r="284" spans="1:74" s="45" customFormat="1" ht="27" customHeight="1" thickTop="1" thickBot="1" x14ac:dyDescent="0.25">
      <c r="A284" s="81"/>
      <c r="B284" s="304" t="str">
        <f>IF(C284="","",(VLOOKUP(C284,Lookups!$B$4:$C$2561,2,FALSE)))</f>
        <v/>
      </c>
      <c r="C284" s="366"/>
      <c r="D284" s="84"/>
      <c r="E284" s="84" t="str">
        <f t="shared" si="29"/>
        <v/>
      </c>
      <c r="F284" s="84"/>
      <c r="G284" s="99" t="str">
        <f t="shared" si="25"/>
        <v/>
      </c>
      <c r="H284" s="83"/>
      <c r="I284" s="83"/>
      <c r="J284" s="87"/>
      <c r="K284" s="89"/>
      <c r="L284" s="90"/>
      <c r="M284" s="90"/>
      <c r="N284" s="85"/>
      <c r="O284" s="87"/>
      <c r="P284" s="87"/>
      <c r="Q284" s="85"/>
      <c r="R284" s="86" t="str">
        <f t="shared" si="26"/>
        <v/>
      </c>
      <c r="S284" s="85"/>
      <c r="T284" s="86" t="str">
        <f t="shared" si="27"/>
        <v/>
      </c>
      <c r="U284" s="85"/>
      <c r="V284" s="86" t="str">
        <f t="shared" si="28"/>
        <v/>
      </c>
      <c r="W284" s="85"/>
      <c r="X284" s="87"/>
      <c r="Y284" s="87"/>
      <c r="Z284" s="91"/>
      <c r="AA284" s="91" t="s">
        <v>250</v>
      </c>
      <c r="AB284" s="91"/>
      <c r="AC284" s="91"/>
      <c r="AD284" s="91"/>
      <c r="AE284" s="91"/>
      <c r="AF284" s="92"/>
      <c r="AG284" s="93"/>
      <c r="AH284" s="87"/>
      <c r="AI284" s="93"/>
      <c r="AJ284" s="93"/>
      <c r="AK284" s="93"/>
      <c r="AL284" s="87"/>
      <c r="AM284" s="93"/>
      <c r="AN284" s="93"/>
      <c r="AO284" s="87"/>
      <c r="AP284" s="87"/>
      <c r="AQ284" s="93"/>
      <c r="AR284" s="93"/>
      <c r="AS284" s="93"/>
      <c r="AT284" s="93"/>
      <c r="AU284" s="93"/>
      <c r="AV284" s="93"/>
      <c r="AW284" s="91" t="s">
        <v>250</v>
      </c>
      <c r="AX284" s="93"/>
      <c r="AY284" s="93"/>
      <c r="AZ284" s="91" t="s">
        <v>250</v>
      </c>
      <c r="BA284" s="93"/>
      <c r="BB284" s="91" t="s">
        <v>250</v>
      </c>
      <c r="BC284" s="91" t="s">
        <v>250</v>
      </c>
      <c r="BD284" s="93"/>
      <c r="BE284" s="93"/>
      <c r="BF284" s="91" t="s">
        <v>87</v>
      </c>
      <c r="BG284" s="93"/>
      <c r="BH284" s="91" t="s">
        <v>456</v>
      </c>
      <c r="BI284" s="93"/>
      <c r="BJ284" s="93"/>
      <c r="BK284" s="93"/>
      <c r="BL284" s="92"/>
      <c r="BM284" s="92"/>
      <c r="BN284" s="86" t="str">
        <f t="shared" si="30"/>
        <v/>
      </c>
      <c r="BO284" s="88"/>
      <c r="BP284" s="94"/>
      <c r="BQ284" s="95"/>
      <c r="BR284" s="95"/>
      <c r="BS284" s="96"/>
      <c r="BT284" s="96"/>
      <c r="BU284" s="96"/>
      <c r="BV284" s="97"/>
    </row>
    <row r="285" spans="1:74" s="45" customFormat="1" ht="27" customHeight="1" thickTop="1" thickBot="1" x14ac:dyDescent="0.25">
      <c r="A285" s="81"/>
      <c r="B285" s="304" t="str">
        <f>IF(C285="","",(VLOOKUP(C285,Lookups!$B$4:$C$2561,2,FALSE)))</f>
        <v/>
      </c>
      <c r="C285" s="366"/>
      <c r="D285" s="84"/>
      <c r="E285" s="84" t="str">
        <f t="shared" si="29"/>
        <v/>
      </c>
      <c r="F285" s="84"/>
      <c r="G285" s="99" t="str">
        <f t="shared" si="25"/>
        <v/>
      </c>
      <c r="H285" s="83"/>
      <c r="I285" s="83"/>
      <c r="J285" s="87"/>
      <c r="K285" s="89"/>
      <c r="L285" s="90"/>
      <c r="M285" s="90"/>
      <c r="N285" s="85"/>
      <c r="O285" s="87"/>
      <c r="P285" s="87"/>
      <c r="Q285" s="85"/>
      <c r="R285" s="86" t="str">
        <f t="shared" si="26"/>
        <v/>
      </c>
      <c r="S285" s="85"/>
      <c r="T285" s="86" t="str">
        <f t="shared" si="27"/>
        <v/>
      </c>
      <c r="U285" s="85"/>
      <c r="V285" s="86" t="str">
        <f t="shared" si="28"/>
        <v/>
      </c>
      <c r="W285" s="85"/>
      <c r="X285" s="87"/>
      <c r="Y285" s="87"/>
      <c r="Z285" s="91"/>
      <c r="AA285" s="91" t="s">
        <v>250</v>
      </c>
      <c r="AB285" s="91"/>
      <c r="AC285" s="91"/>
      <c r="AD285" s="91"/>
      <c r="AE285" s="91"/>
      <c r="AF285" s="92"/>
      <c r="AG285" s="93"/>
      <c r="AH285" s="87"/>
      <c r="AI285" s="93"/>
      <c r="AJ285" s="93"/>
      <c r="AK285" s="93"/>
      <c r="AL285" s="87"/>
      <c r="AM285" s="93"/>
      <c r="AN285" s="93"/>
      <c r="AO285" s="87"/>
      <c r="AP285" s="87"/>
      <c r="AQ285" s="93"/>
      <c r="AR285" s="93"/>
      <c r="AS285" s="93"/>
      <c r="AT285" s="93"/>
      <c r="AU285" s="93"/>
      <c r="AV285" s="93"/>
      <c r="AW285" s="91" t="s">
        <v>250</v>
      </c>
      <c r="AX285" s="93"/>
      <c r="AY285" s="93"/>
      <c r="AZ285" s="91" t="s">
        <v>250</v>
      </c>
      <c r="BA285" s="93"/>
      <c r="BB285" s="91" t="s">
        <v>250</v>
      </c>
      <c r="BC285" s="91" t="s">
        <v>250</v>
      </c>
      <c r="BD285" s="93"/>
      <c r="BE285" s="93"/>
      <c r="BF285" s="91" t="s">
        <v>87</v>
      </c>
      <c r="BG285" s="93"/>
      <c r="BH285" s="91" t="s">
        <v>456</v>
      </c>
      <c r="BI285" s="93"/>
      <c r="BJ285" s="93"/>
      <c r="BK285" s="93"/>
      <c r="BL285" s="92"/>
      <c r="BM285" s="92"/>
      <c r="BN285" s="86" t="str">
        <f t="shared" si="30"/>
        <v/>
      </c>
      <c r="BO285" s="88"/>
      <c r="BP285" s="94"/>
      <c r="BQ285" s="95"/>
      <c r="BR285" s="95"/>
      <c r="BS285" s="96"/>
      <c r="BT285" s="96"/>
      <c r="BU285" s="96"/>
      <c r="BV285" s="97"/>
    </row>
    <row r="286" spans="1:74" s="45" customFormat="1" ht="27" customHeight="1" thickTop="1" thickBot="1" x14ac:dyDescent="0.25">
      <c r="A286" s="81"/>
      <c r="B286" s="304" t="str">
        <f>IF(C286="","",(VLOOKUP(C286,Lookups!$B$4:$C$2561,2,FALSE)))</f>
        <v/>
      </c>
      <c r="C286" s="366"/>
      <c r="D286" s="84"/>
      <c r="E286" s="84" t="str">
        <f t="shared" si="29"/>
        <v/>
      </c>
      <c r="F286" s="84"/>
      <c r="G286" s="99" t="str">
        <f t="shared" si="25"/>
        <v/>
      </c>
      <c r="H286" s="83"/>
      <c r="I286" s="83"/>
      <c r="J286" s="87"/>
      <c r="K286" s="89"/>
      <c r="L286" s="90"/>
      <c r="M286" s="90"/>
      <c r="N286" s="85"/>
      <c r="O286" s="87"/>
      <c r="P286" s="87"/>
      <c r="Q286" s="85"/>
      <c r="R286" s="86" t="str">
        <f t="shared" si="26"/>
        <v/>
      </c>
      <c r="S286" s="85"/>
      <c r="T286" s="86" t="str">
        <f t="shared" si="27"/>
        <v/>
      </c>
      <c r="U286" s="85"/>
      <c r="V286" s="86" t="str">
        <f t="shared" si="28"/>
        <v/>
      </c>
      <c r="W286" s="85"/>
      <c r="X286" s="87"/>
      <c r="Y286" s="87"/>
      <c r="Z286" s="91"/>
      <c r="AA286" s="91" t="s">
        <v>250</v>
      </c>
      <c r="AB286" s="91"/>
      <c r="AC286" s="91"/>
      <c r="AD286" s="91"/>
      <c r="AE286" s="91"/>
      <c r="AF286" s="92"/>
      <c r="AG286" s="93"/>
      <c r="AH286" s="87"/>
      <c r="AI286" s="93"/>
      <c r="AJ286" s="93"/>
      <c r="AK286" s="93"/>
      <c r="AL286" s="87"/>
      <c r="AM286" s="93"/>
      <c r="AN286" s="93"/>
      <c r="AO286" s="87"/>
      <c r="AP286" s="87"/>
      <c r="AQ286" s="93"/>
      <c r="AR286" s="93"/>
      <c r="AS286" s="93"/>
      <c r="AT286" s="93"/>
      <c r="AU286" s="93"/>
      <c r="AV286" s="93"/>
      <c r="AW286" s="91" t="s">
        <v>250</v>
      </c>
      <c r="AX286" s="93"/>
      <c r="AY286" s="93"/>
      <c r="AZ286" s="91" t="s">
        <v>250</v>
      </c>
      <c r="BA286" s="93"/>
      <c r="BB286" s="91" t="s">
        <v>250</v>
      </c>
      <c r="BC286" s="91" t="s">
        <v>250</v>
      </c>
      <c r="BD286" s="93"/>
      <c r="BE286" s="93"/>
      <c r="BF286" s="91" t="s">
        <v>87</v>
      </c>
      <c r="BG286" s="93"/>
      <c r="BH286" s="91" t="s">
        <v>456</v>
      </c>
      <c r="BI286" s="93"/>
      <c r="BJ286" s="93"/>
      <c r="BK286" s="93"/>
      <c r="BL286" s="92"/>
      <c r="BM286" s="92"/>
      <c r="BN286" s="86" t="str">
        <f t="shared" si="30"/>
        <v/>
      </c>
      <c r="BO286" s="88"/>
      <c r="BP286" s="94"/>
      <c r="BQ286" s="95"/>
      <c r="BR286" s="95"/>
      <c r="BS286" s="96"/>
      <c r="BT286" s="96"/>
      <c r="BU286" s="96"/>
      <c r="BV286" s="97"/>
    </row>
    <row r="287" spans="1:74" s="45" customFormat="1" ht="27" customHeight="1" thickTop="1" thickBot="1" x14ac:dyDescent="0.25">
      <c r="A287" s="81"/>
      <c r="B287" s="304" t="str">
        <f>IF(C287="","",(VLOOKUP(C287,Lookups!$B$4:$C$2561,2,FALSE)))</f>
        <v/>
      </c>
      <c r="C287" s="366"/>
      <c r="D287" s="84"/>
      <c r="E287" s="84" t="str">
        <f t="shared" si="29"/>
        <v/>
      </c>
      <c r="F287" s="84"/>
      <c r="G287" s="99" t="str">
        <f t="shared" si="25"/>
        <v/>
      </c>
      <c r="H287" s="83"/>
      <c r="I287" s="83"/>
      <c r="J287" s="87"/>
      <c r="K287" s="89"/>
      <c r="L287" s="90"/>
      <c r="M287" s="90"/>
      <c r="N287" s="85"/>
      <c r="O287" s="87"/>
      <c r="P287" s="87"/>
      <c r="Q287" s="85"/>
      <c r="R287" s="86" t="str">
        <f t="shared" si="26"/>
        <v/>
      </c>
      <c r="S287" s="85"/>
      <c r="T287" s="86" t="str">
        <f t="shared" si="27"/>
        <v/>
      </c>
      <c r="U287" s="85"/>
      <c r="V287" s="86" t="str">
        <f t="shared" si="28"/>
        <v/>
      </c>
      <c r="W287" s="85"/>
      <c r="X287" s="87"/>
      <c r="Y287" s="87"/>
      <c r="Z287" s="91"/>
      <c r="AA287" s="91" t="s">
        <v>250</v>
      </c>
      <c r="AB287" s="91"/>
      <c r="AC287" s="91"/>
      <c r="AD287" s="91"/>
      <c r="AE287" s="91"/>
      <c r="AF287" s="92"/>
      <c r="AG287" s="93"/>
      <c r="AH287" s="87"/>
      <c r="AI287" s="93"/>
      <c r="AJ287" s="93"/>
      <c r="AK287" s="93"/>
      <c r="AL287" s="87"/>
      <c r="AM287" s="93"/>
      <c r="AN287" s="93"/>
      <c r="AO287" s="87"/>
      <c r="AP287" s="87"/>
      <c r="AQ287" s="93"/>
      <c r="AR287" s="93"/>
      <c r="AS287" s="93"/>
      <c r="AT287" s="93"/>
      <c r="AU287" s="93"/>
      <c r="AV287" s="93"/>
      <c r="AW287" s="91" t="s">
        <v>250</v>
      </c>
      <c r="AX287" s="93"/>
      <c r="AY287" s="93"/>
      <c r="AZ287" s="91" t="s">
        <v>250</v>
      </c>
      <c r="BA287" s="93"/>
      <c r="BB287" s="91" t="s">
        <v>250</v>
      </c>
      <c r="BC287" s="91" t="s">
        <v>250</v>
      </c>
      <c r="BD287" s="93"/>
      <c r="BE287" s="93"/>
      <c r="BF287" s="91" t="s">
        <v>87</v>
      </c>
      <c r="BG287" s="93"/>
      <c r="BH287" s="91" t="s">
        <v>456</v>
      </c>
      <c r="BI287" s="93"/>
      <c r="BJ287" s="93"/>
      <c r="BK287" s="93"/>
      <c r="BL287" s="92"/>
      <c r="BM287" s="92"/>
      <c r="BN287" s="86" t="str">
        <f t="shared" si="30"/>
        <v/>
      </c>
      <c r="BO287" s="88"/>
      <c r="BP287" s="94"/>
      <c r="BQ287" s="95"/>
      <c r="BR287" s="95"/>
      <c r="BS287" s="96"/>
      <c r="BT287" s="96"/>
      <c r="BU287" s="96"/>
      <c r="BV287" s="97"/>
    </row>
    <row r="288" spans="1:74" s="45" customFormat="1" ht="27" customHeight="1" thickTop="1" thickBot="1" x14ac:dyDescent="0.25">
      <c r="A288" s="81"/>
      <c r="B288" s="304" t="str">
        <f>IF(C288="","",(VLOOKUP(C288,Lookups!$B$4:$C$2561,2,FALSE)))</f>
        <v/>
      </c>
      <c r="C288" s="366"/>
      <c r="D288" s="84"/>
      <c r="E288" s="84" t="str">
        <f t="shared" si="29"/>
        <v/>
      </c>
      <c r="F288" s="84"/>
      <c r="G288" s="99" t="str">
        <f t="shared" si="25"/>
        <v/>
      </c>
      <c r="H288" s="83"/>
      <c r="I288" s="83"/>
      <c r="J288" s="87"/>
      <c r="K288" s="89"/>
      <c r="L288" s="90"/>
      <c r="M288" s="90"/>
      <c r="N288" s="85"/>
      <c r="O288" s="87"/>
      <c r="P288" s="87"/>
      <c r="Q288" s="85"/>
      <c r="R288" s="86" t="str">
        <f t="shared" si="26"/>
        <v/>
      </c>
      <c r="S288" s="85"/>
      <c r="T288" s="86" t="str">
        <f t="shared" si="27"/>
        <v/>
      </c>
      <c r="U288" s="85"/>
      <c r="V288" s="86" t="str">
        <f t="shared" si="28"/>
        <v/>
      </c>
      <c r="W288" s="85"/>
      <c r="X288" s="87"/>
      <c r="Y288" s="87"/>
      <c r="Z288" s="91"/>
      <c r="AA288" s="91" t="s">
        <v>250</v>
      </c>
      <c r="AB288" s="91"/>
      <c r="AC288" s="91"/>
      <c r="AD288" s="91"/>
      <c r="AE288" s="91"/>
      <c r="AF288" s="92"/>
      <c r="AG288" s="93"/>
      <c r="AH288" s="87"/>
      <c r="AI288" s="93"/>
      <c r="AJ288" s="93"/>
      <c r="AK288" s="93"/>
      <c r="AL288" s="87"/>
      <c r="AM288" s="93"/>
      <c r="AN288" s="93"/>
      <c r="AO288" s="87"/>
      <c r="AP288" s="87"/>
      <c r="AQ288" s="93"/>
      <c r="AR288" s="93"/>
      <c r="AS288" s="93"/>
      <c r="AT288" s="93"/>
      <c r="AU288" s="93"/>
      <c r="AV288" s="93"/>
      <c r="AW288" s="91" t="s">
        <v>250</v>
      </c>
      <c r="AX288" s="93"/>
      <c r="AY288" s="93"/>
      <c r="AZ288" s="91" t="s">
        <v>250</v>
      </c>
      <c r="BA288" s="93"/>
      <c r="BB288" s="91" t="s">
        <v>250</v>
      </c>
      <c r="BC288" s="91" t="s">
        <v>250</v>
      </c>
      <c r="BD288" s="93"/>
      <c r="BE288" s="93"/>
      <c r="BF288" s="91" t="s">
        <v>87</v>
      </c>
      <c r="BG288" s="93"/>
      <c r="BH288" s="91" t="s">
        <v>456</v>
      </c>
      <c r="BI288" s="93"/>
      <c r="BJ288" s="93"/>
      <c r="BK288" s="93"/>
      <c r="BL288" s="92"/>
      <c r="BM288" s="92"/>
      <c r="BN288" s="86" t="str">
        <f t="shared" si="30"/>
        <v/>
      </c>
      <c r="BO288" s="88"/>
      <c r="BP288" s="94"/>
      <c r="BQ288" s="95"/>
      <c r="BR288" s="95"/>
      <c r="BS288" s="96"/>
      <c r="BT288" s="96"/>
      <c r="BU288" s="96"/>
      <c r="BV288" s="97"/>
    </row>
    <row r="289" spans="1:74" s="45" customFormat="1" ht="27" customHeight="1" thickTop="1" thickBot="1" x14ac:dyDescent="0.25">
      <c r="A289" s="81"/>
      <c r="B289" s="304" t="str">
        <f>IF(C289="","",(VLOOKUP(C289,Lookups!$B$4:$C$2561,2,FALSE)))</f>
        <v/>
      </c>
      <c r="C289" s="366"/>
      <c r="D289" s="84"/>
      <c r="E289" s="84" t="str">
        <f t="shared" si="29"/>
        <v/>
      </c>
      <c r="F289" s="84"/>
      <c r="G289" s="99" t="str">
        <f t="shared" si="25"/>
        <v/>
      </c>
      <c r="H289" s="83"/>
      <c r="I289" s="83"/>
      <c r="J289" s="87"/>
      <c r="K289" s="89"/>
      <c r="L289" s="90"/>
      <c r="M289" s="90"/>
      <c r="N289" s="85"/>
      <c r="O289" s="87"/>
      <c r="P289" s="87"/>
      <c r="Q289" s="85"/>
      <c r="R289" s="86" t="str">
        <f t="shared" si="26"/>
        <v/>
      </c>
      <c r="S289" s="85"/>
      <c r="T289" s="86" t="str">
        <f t="shared" si="27"/>
        <v/>
      </c>
      <c r="U289" s="85"/>
      <c r="V289" s="86" t="str">
        <f t="shared" si="28"/>
        <v/>
      </c>
      <c r="W289" s="85"/>
      <c r="X289" s="87"/>
      <c r="Y289" s="87"/>
      <c r="Z289" s="91"/>
      <c r="AA289" s="91" t="s">
        <v>250</v>
      </c>
      <c r="AB289" s="91"/>
      <c r="AC289" s="91"/>
      <c r="AD289" s="91"/>
      <c r="AE289" s="91"/>
      <c r="AF289" s="92"/>
      <c r="AG289" s="93"/>
      <c r="AH289" s="87"/>
      <c r="AI289" s="93"/>
      <c r="AJ289" s="93"/>
      <c r="AK289" s="93"/>
      <c r="AL289" s="87"/>
      <c r="AM289" s="93"/>
      <c r="AN289" s="93"/>
      <c r="AO289" s="87"/>
      <c r="AP289" s="87"/>
      <c r="AQ289" s="93"/>
      <c r="AR289" s="93"/>
      <c r="AS289" s="93"/>
      <c r="AT289" s="93"/>
      <c r="AU289" s="93"/>
      <c r="AV289" s="93"/>
      <c r="AW289" s="91" t="s">
        <v>250</v>
      </c>
      <c r="AX289" s="93"/>
      <c r="AY289" s="93"/>
      <c r="AZ289" s="91" t="s">
        <v>250</v>
      </c>
      <c r="BA289" s="93"/>
      <c r="BB289" s="91" t="s">
        <v>250</v>
      </c>
      <c r="BC289" s="91" t="s">
        <v>250</v>
      </c>
      <c r="BD289" s="93"/>
      <c r="BE289" s="93"/>
      <c r="BF289" s="91" t="s">
        <v>87</v>
      </c>
      <c r="BG289" s="93"/>
      <c r="BH289" s="91" t="s">
        <v>456</v>
      </c>
      <c r="BI289" s="93"/>
      <c r="BJ289" s="93"/>
      <c r="BK289" s="93"/>
      <c r="BL289" s="92"/>
      <c r="BM289" s="92"/>
      <c r="BN289" s="86" t="str">
        <f t="shared" si="30"/>
        <v/>
      </c>
      <c r="BO289" s="88"/>
      <c r="BP289" s="94"/>
      <c r="BQ289" s="95"/>
      <c r="BR289" s="95"/>
      <c r="BS289" s="96"/>
      <c r="BT289" s="96"/>
      <c r="BU289" s="96"/>
      <c r="BV289" s="97"/>
    </row>
    <row r="290" spans="1:74" s="45" customFormat="1" ht="27" customHeight="1" thickTop="1" thickBot="1" x14ac:dyDescent="0.25">
      <c r="A290" s="81"/>
      <c r="B290" s="304" t="str">
        <f>IF(C290="","",(VLOOKUP(C290,Lookups!$B$4:$C$2561,2,FALSE)))</f>
        <v/>
      </c>
      <c r="C290" s="366"/>
      <c r="D290" s="84"/>
      <c r="E290" s="84" t="str">
        <f t="shared" si="29"/>
        <v/>
      </c>
      <c r="F290" s="84"/>
      <c r="G290" s="99" t="str">
        <f t="shared" si="25"/>
        <v/>
      </c>
      <c r="H290" s="83"/>
      <c r="I290" s="83"/>
      <c r="J290" s="87"/>
      <c r="K290" s="89"/>
      <c r="L290" s="90"/>
      <c r="M290" s="90"/>
      <c r="N290" s="85"/>
      <c r="O290" s="87"/>
      <c r="P290" s="87"/>
      <c r="Q290" s="85"/>
      <c r="R290" s="86" t="str">
        <f t="shared" si="26"/>
        <v/>
      </c>
      <c r="S290" s="85"/>
      <c r="T290" s="86" t="str">
        <f t="shared" si="27"/>
        <v/>
      </c>
      <c r="U290" s="85"/>
      <c r="V290" s="86" t="str">
        <f t="shared" si="28"/>
        <v/>
      </c>
      <c r="W290" s="85"/>
      <c r="X290" s="87"/>
      <c r="Y290" s="87"/>
      <c r="Z290" s="91"/>
      <c r="AA290" s="91" t="s">
        <v>250</v>
      </c>
      <c r="AB290" s="91"/>
      <c r="AC290" s="91"/>
      <c r="AD290" s="91"/>
      <c r="AE290" s="91"/>
      <c r="AF290" s="92"/>
      <c r="AG290" s="93"/>
      <c r="AH290" s="87"/>
      <c r="AI290" s="93"/>
      <c r="AJ290" s="93"/>
      <c r="AK290" s="93"/>
      <c r="AL290" s="87"/>
      <c r="AM290" s="93"/>
      <c r="AN290" s="93"/>
      <c r="AO290" s="87"/>
      <c r="AP290" s="87"/>
      <c r="AQ290" s="93"/>
      <c r="AR290" s="93"/>
      <c r="AS290" s="93"/>
      <c r="AT290" s="93"/>
      <c r="AU290" s="93"/>
      <c r="AV290" s="93"/>
      <c r="AW290" s="91" t="s">
        <v>250</v>
      </c>
      <c r="AX290" s="93"/>
      <c r="AY290" s="93"/>
      <c r="AZ290" s="91" t="s">
        <v>250</v>
      </c>
      <c r="BA290" s="93"/>
      <c r="BB290" s="91" t="s">
        <v>250</v>
      </c>
      <c r="BC290" s="91" t="s">
        <v>250</v>
      </c>
      <c r="BD290" s="93"/>
      <c r="BE290" s="93"/>
      <c r="BF290" s="91" t="s">
        <v>87</v>
      </c>
      <c r="BG290" s="93"/>
      <c r="BH290" s="91" t="s">
        <v>456</v>
      </c>
      <c r="BI290" s="93"/>
      <c r="BJ290" s="93"/>
      <c r="BK290" s="93"/>
      <c r="BL290" s="92"/>
      <c r="BM290" s="92"/>
      <c r="BN290" s="86" t="str">
        <f t="shared" si="30"/>
        <v/>
      </c>
      <c r="BO290" s="88"/>
      <c r="BP290" s="94"/>
      <c r="BQ290" s="95"/>
      <c r="BR290" s="95"/>
      <c r="BS290" s="96"/>
      <c r="BT290" s="96"/>
      <c r="BU290" s="96"/>
      <c r="BV290" s="97"/>
    </row>
    <row r="291" spans="1:74" s="45" customFormat="1" ht="27" customHeight="1" thickTop="1" thickBot="1" x14ac:dyDescent="0.25">
      <c r="A291" s="81"/>
      <c r="B291" s="304" t="str">
        <f>IF(C291="","",(VLOOKUP(C291,Lookups!$B$4:$C$2561,2,FALSE)))</f>
        <v/>
      </c>
      <c r="C291" s="366"/>
      <c r="D291" s="84"/>
      <c r="E291" s="84" t="str">
        <f t="shared" si="29"/>
        <v/>
      </c>
      <c r="F291" s="84"/>
      <c r="G291" s="99" t="str">
        <f t="shared" si="25"/>
        <v/>
      </c>
      <c r="H291" s="83"/>
      <c r="I291" s="83"/>
      <c r="J291" s="87"/>
      <c r="K291" s="89"/>
      <c r="L291" s="90"/>
      <c r="M291" s="90"/>
      <c r="N291" s="85"/>
      <c r="O291" s="87"/>
      <c r="P291" s="87"/>
      <c r="Q291" s="85"/>
      <c r="R291" s="86" t="str">
        <f t="shared" si="26"/>
        <v/>
      </c>
      <c r="S291" s="85"/>
      <c r="T291" s="86" t="str">
        <f t="shared" si="27"/>
        <v/>
      </c>
      <c r="U291" s="85"/>
      <c r="V291" s="86" t="str">
        <f t="shared" si="28"/>
        <v/>
      </c>
      <c r="W291" s="85"/>
      <c r="X291" s="87"/>
      <c r="Y291" s="87"/>
      <c r="Z291" s="91"/>
      <c r="AA291" s="91" t="s">
        <v>250</v>
      </c>
      <c r="AB291" s="91"/>
      <c r="AC291" s="91"/>
      <c r="AD291" s="91"/>
      <c r="AE291" s="91"/>
      <c r="AF291" s="92"/>
      <c r="AG291" s="93"/>
      <c r="AH291" s="87"/>
      <c r="AI291" s="93"/>
      <c r="AJ291" s="93"/>
      <c r="AK291" s="93"/>
      <c r="AL291" s="87"/>
      <c r="AM291" s="93"/>
      <c r="AN291" s="93"/>
      <c r="AO291" s="87"/>
      <c r="AP291" s="87"/>
      <c r="AQ291" s="93"/>
      <c r="AR291" s="93"/>
      <c r="AS291" s="93"/>
      <c r="AT291" s="93"/>
      <c r="AU291" s="93"/>
      <c r="AV291" s="93"/>
      <c r="AW291" s="91" t="s">
        <v>250</v>
      </c>
      <c r="AX291" s="93"/>
      <c r="AY291" s="93"/>
      <c r="AZ291" s="91" t="s">
        <v>250</v>
      </c>
      <c r="BA291" s="93"/>
      <c r="BB291" s="91" t="s">
        <v>250</v>
      </c>
      <c r="BC291" s="91" t="s">
        <v>250</v>
      </c>
      <c r="BD291" s="93"/>
      <c r="BE291" s="93"/>
      <c r="BF291" s="91" t="s">
        <v>87</v>
      </c>
      <c r="BG291" s="93"/>
      <c r="BH291" s="91" t="s">
        <v>456</v>
      </c>
      <c r="BI291" s="93"/>
      <c r="BJ291" s="93"/>
      <c r="BK291" s="93"/>
      <c r="BL291" s="92"/>
      <c r="BM291" s="92"/>
      <c r="BN291" s="86" t="str">
        <f t="shared" si="30"/>
        <v/>
      </c>
      <c r="BO291" s="88"/>
      <c r="BP291" s="94"/>
      <c r="BQ291" s="95"/>
      <c r="BR291" s="95"/>
      <c r="BS291" s="96"/>
      <c r="BT291" s="96"/>
      <c r="BU291" s="96"/>
      <c r="BV291" s="97"/>
    </row>
    <row r="292" spans="1:74" s="45" customFormat="1" ht="27" customHeight="1" thickTop="1" thickBot="1" x14ac:dyDescent="0.25">
      <c r="A292" s="81"/>
      <c r="B292" s="304" t="str">
        <f>IF(C292="","",(VLOOKUP(C292,Lookups!$B$4:$C$2561,2,FALSE)))</f>
        <v/>
      </c>
      <c r="C292" s="366"/>
      <c r="D292" s="84"/>
      <c r="E292" s="84" t="str">
        <f t="shared" si="29"/>
        <v/>
      </c>
      <c r="F292" s="84"/>
      <c r="G292" s="99" t="str">
        <f t="shared" si="25"/>
        <v/>
      </c>
      <c r="H292" s="83"/>
      <c r="I292" s="83"/>
      <c r="J292" s="87"/>
      <c r="K292" s="89"/>
      <c r="L292" s="90"/>
      <c r="M292" s="90"/>
      <c r="N292" s="85"/>
      <c r="O292" s="87"/>
      <c r="P292" s="87"/>
      <c r="Q292" s="85"/>
      <c r="R292" s="86" t="str">
        <f t="shared" si="26"/>
        <v/>
      </c>
      <c r="S292" s="85"/>
      <c r="T292" s="86" t="str">
        <f t="shared" si="27"/>
        <v/>
      </c>
      <c r="U292" s="85"/>
      <c r="V292" s="86" t="str">
        <f t="shared" si="28"/>
        <v/>
      </c>
      <c r="W292" s="85"/>
      <c r="X292" s="87"/>
      <c r="Y292" s="87"/>
      <c r="Z292" s="91"/>
      <c r="AA292" s="91" t="s">
        <v>250</v>
      </c>
      <c r="AB292" s="91"/>
      <c r="AC292" s="91"/>
      <c r="AD292" s="91"/>
      <c r="AE292" s="91"/>
      <c r="AF292" s="92"/>
      <c r="AG292" s="93"/>
      <c r="AH292" s="87"/>
      <c r="AI292" s="93"/>
      <c r="AJ292" s="93"/>
      <c r="AK292" s="93"/>
      <c r="AL292" s="87"/>
      <c r="AM292" s="93"/>
      <c r="AN292" s="93"/>
      <c r="AO292" s="87"/>
      <c r="AP292" s="87"/>
      <c r="AQ292" s="93"/>
      <c r="AR292" s="93"/>
      <c r="AS292" s="93"/>
      <c r="AT292" s="93"/>
      <c r="AU292" s="93"/>
      <c r="AV292" s="93"/>
      <c r="AW292" s="91" t="s">
        <v>250</v>
      </c>
      <c r="AX292" s="93"/>
      <c r="AY292" s="93"/>
      <c r="AZ292" s="91" t="s">
        <v>250</v>
      </c>
      <c r="BA292" s="93"/>
      <c r="BB292" s="91" t="s">
        <v>250</v>
      </c>
      <c r="BC292" s="91" t="s">
        <v>250</v>
      </c>
      <c r="BD292" s="93"/>
      <c r="BE292" s="93"/>
      <c r="BF292" s="91" t="s">
        <v>87</v>
      </c>
      <c r="BG292" s="93"/>
      <c r="BH292" s="91" t="s">
        <v>456</v>
      </c>
      <c r="BI292" s="93"/>
      <c r="BJ292" s="93"/>
      <c r="BK292" s="93"/>
      <c r="BL292" s="92"/>
      <c r="BM292" s="92"/>
      <c r="BN292" s="86" t="str">
        <f t="shared" si="30"/>
        <v/>
      </c>
      <c r="BO292" s="88"/>
      <c r="BP292" s="94"/>
      <c r="BQ292" s="95"/>
      <c r="BR292" s="95"/>
      <c r="BS292" s="96"/>
      <c r="BT292" s="96"/>
      <c r="BU292" s="96"/>
      <c r="BV292" s="97"/>
    </row>
    <row r="293" spans="1:74" s="45" customFormat="1" ht="27" customHeight="1" thickTop="1" thickBot="1" x14ac:dyDescent="0.25">
      <c r="A293" s="81"/>
      <c r="B293" s="304" t="str">
        <f>IF(C293="","",(VLOOKUP(C293,Lookups!$B$4:$C$2561,2,FALSE)))</f>
        <v/>
      </c>
      <c r="C293" s="366"/>
      <c r="D293" s="84"/>
      <c r="E293" s="84" t="str">
        <f t="shared" si="29"/>
        <v/>
      </c>
      <c r="F293" s="84"/>
      <c r="G293" s="99" t="str">
        <f t="shared" si="25"/>
        <v/>
      </c>
      <c r="H293" s="83"/>
      <c r="I293" s="83"/>
      <c r="J293" s="87"/>
      <c r="K293" s="89"/>
      <c r="L293" s="90"/>
      <c r="M293" s="90"/>
      <c r="N293" s="85"/>
      <c r="O293" s="87"/>
      <c r="P293" s="87"/>
      <c r="Q293" s="85"/>
      <c r="R293" s="86" t="str">
        <f t="shared" si="26"/>
        <v/>
      </c>
      <c r="S293" s="85"/>
      <c r="T293" s="86" t="str">
        <f t="shared" si="27"/>
        <v/>
      </c>
      <c r="U293" s="85"/>
      <c r="V293" s="86" t="str">
        <f t="shared" si="28"/>
        <v/>
      </c>
      <c r="W293" s="85"/>
      <c r="X293" s="87"/>
      <c r="Y293" s="87"/>
      <c r="Z293" s="91"/>
      <c r="AA293" s="91" t="s">
        <v>250</v>
      </c>
      <c r="AB293" s="91"/>
      <c r="AC293" s="91"/>
      <c r="AD293" s="91"/>
      <c r="AE293" s="91"/>
      <c r="AF293" s="92"/>
      <c r="AG293" s="93"/>
      <c r="AH293" s="87"/>
      <c r="AI293" s="93"/>
      <c r="AJ293" s="93"/>
      <c r="AK293" s="93"/>
      <c r="AL293" s="87"/>
      <c r="AM293" s="93"/>
      <c r="AN293" s="93"/>
      <c r="AO293" s="87"/>
      <c r="AP293" s="87"/>
      <c r="AQ293" s="93"/>
      <c r="AR293" s="93"/>
      <c r="AS293" s="93"/>
      <c r="AT293" s="93"/>
      <c r="AU293" s="93"/>
      <c r="AV293" s="93"/>
      <c r="AW293" s="91" t="s">
        <v>250</v>
      </c>
      <c r="AX293" s="93"/>
      <c r="AY293" s="93"/>
      <c r="AZ293" s="91" t="s">
        <v>250</v>
      </c>
      <c r="BA293" s="93"/>
      <c r="BB293" s="91" t="s">
        <v>250</v>
      </c>
      <c r="BC293" s="91" t="s">
        <v>250</v>
      </c>
      <c r="BD293" s="93"/>
      <c r="BE293" s="93"/>
      <c r="BF293" s="91" t="s">
        <v>87</v>
      </c>
      <c r="BG293" s="93"/>
      <c r="BH293" s="91" t="s">
        <v>456</v>
      </c>
      <c r="BI293" s="93"/>
      <c r="BJ293" s="93"/>
      <c r="BK293" s="93"/>
      <c r="BL293" s="92"/>
      <c r="BM293" s="92"/>
      <c r="BN293" s="86" t="str">
        <f t="shared" si="30"/>
        <v/>
      </c>
      <c r="BO293" s="88"/>
      <c r="BP293" s="94"/>
      <c r="BQ293" s="95"/>
      <c r="BR293" s="95"/>
      <c r="BS293" s="96"/>
      <c r="BT293" s="96"/>
      <c r="BU293" s="96"/>
      <c r="BV293" s="97"/>
    </row>
    <row r="294" spans="1:74" s="45" customFormat="1" ht="27" customHeight="1" thickTop="1" thickBot="1" x14ac:dyDescent="0.25">
      <c r="A294" s="81"/>
      <c r="B294" s="304" t="str">
        <f>IF(C294="","",(VLOOKUP(C294,Lookups!$B$4:$C$2561,2,FALSE)))</f>
        <v/>
      </c>
      <c r="C294" s="366"/>
      <c r="D294" s="84"/>
      <c r="E294" s="84" t="str">
        <f t="shared" si="29"/>
        <v/>
      </c>
      <c r="F294" s="84"/>
      <c r="G294" s="99" t="str">
        <f t="shared" si="25"/>
        <v/>
      </c>
      <c r="H294" s="83"/>
      <c r="I294" s="83"/>
      <c r="J294" s="87"/>
      <c r="K294" s="89"/>
      <c r="L294" s="90"/>
      <c r="M294" s="90"/>
      <c r="N294" s="85"/>
      <c r="O294" s="87"/>
      <c r="P294" s="87"/>
      <c r="Q294" s="85"/>
      <c r="R294" s="86" t="str">
        <f t="shared" si="26"/>
        <v/>
      </c>
      <c r="S294" s="85"/>
      <c r="T294" s="86" t="str">
        <f t="shared" si="27"/>
        <v/>
      </c>
      <c r="U294" s="85"/>
      <c r="V294" s="86" t="str">
        <f t="shared" si="28"/>
        <v/>
      </c>
      <c r="W294" s="85"/>
      <c r="X294" s="87"/>
      <c r="Y294" s="87"/>
      <c r="Z294" s="91"/>
      <c r="AA294" s="91" t="s">
        <v>250</v>
      </c>
      <c r="AB294" s="91"/>
      <c r="AC294" s="91"/>
      <c r="AD294" s="91"/>
      <c r="AE294" s="91"/>
      <c r="AF294" s="92"/>
      <c r="AG294" s="93"/>
      <c r="AH294" s="87"/>
      <c r="AI294" s="93"/>
      <c r="AJ294" s="93"/>
      <c r="AK294" s="93"/>
      <c r="AL294" s="87"/>
      <c r="AM294" s="93"/>
      <c r="AN294" s="93"/>
      <c r="AO294" s="87"/>
      <c r="AP294" s="87"/>
      <c r="AQ294" s="93"/>
      <c r="AR294" s="93"/>
      <c r="AS294" s="93"/>
      <c r="AT294" s="93"/>
      <c r="AU294" s="93"/>
      <c r="AV294" s="93"/>
      <c r="AW294" s="91" t="s">
        <v>250</v>
      </c>
      <c r="AX294" s="93"/>
      <c r="AY294" s="93"/>
      <c r="AZ294" s="91" t="s">
        <v>250</v>
      </c>
      <c r="BA294" s="93"/>
      <c r="BB294" s="91" t="s">
        <v>250</v>
      </c>
      <c r="BC294" s="91" t="s">
        <v>250</v>
      </c>
      <c r="BD294" s="93"/>
      <c r="BE294" s="93"/>
      <c r="BF294" s="91" t="s">
        <v>87</v>
      </c>
      <c r="BG294" s="93"/>
      <c r="BH294" s="91" t="s">
        <v>456</v>
      </c>
      <c r="BI294" s="93"/>
      <c r="BJ294" s="93"/>
      <c r="BK294" s="93"/>
      <c r="BL294" s="92"/>
      <c r="BM294" s="92"/>
      <c r="BN294" s="86" t="str">
        <f t="shared" si="30"/>
        <v/>
      </c>
      <c r="BO294" s="88"/>
      <c r="BP294" s="94"/>
      <c r="BQ294" s="95"/>
      <c r="BR294" s="95"/>
      <c r="BS294" s="96"/>
      <c r="BT294" s="96"/>
      <c r="BU294" s="96"/>
      <c r="BV294" s="97"/>
    </row>
    <row r="295" spans="1:74" s="45" customFormat="1" ht="27" customHeight="1" thickTop="1" thickBot="1" x14ac:dyDescent="0.25">
      <c r="A295" s="81"/>
      <c r="B295" s="304" t="str">
        <f>IF(C295="","",(VLOOKUP(C295,Lookups!$B$4:$C$2561,2,FALSE)))</f>
        <v/>
      </c>
      <c r="C295" s="366"/>
      <c r="D295" s="84"/>
      <c r="E295" s="84" t="str">
        <f t="shared" si="29"/>
        <v/>
      </c>
      <c r="F295" s="84"/>
      <c r="G295" s="99" t="str">
        <f t="shared" si="25"/>
        <v/>
      </c>
      <c r="H295" s="83"/>
      <c r="I295" s="83"/>
      <c r="J295" s="87"/>
      <c r="K295" s="89"/>
      <c r="L295" s="90"/>
      <c r="M295" s="90"/>
      <c r="N295" s="85"/>
      <c r="O295" s="87"/>
      <c r="P295" s="87"/>
      <c r="Q295" s="85"/>
      <c r="R295" s="86" t="str">
        <f t="shared" si="26"/>
        <v/>
      </c>
      <c r="S295" s="85"/>
      <c r="T295" s="86" t="str">
        <f t="shared" si="27"/>
        <v/>
      </c>
      <c r="U295" s="85"/>
      <c r="V295" s="86" t="str">
        <f t="shared" si="28"/>
        <v/>
      </c>
      <c r="W295" s="85"/>
      <c r="X295" s="87"/>
      <c r="Y295" s="87"/>
      <c r="Z295" s="91"/>
      <c r="AA295" s="91" t="s">
        <v>250</v>
      </c>
      <c r="AB295" s="91"/>
      <c r="AC295" s="91"/>
      <c r="AD295" s="91"/>
      <c r="AE295" s="91"/>
      <c r="AF295" s="92"/>
      <c r="AG295" s="93"/>
      <c r="AH295" s="87"/>
      <c r="AI295" s="93"/>
      <c r="AJ295" s="93"/>
      <c r="AK295" s="93"/>
      <c r="AL295" s="87"/>
      <c r="AM295" s="93"/>
      <c r="AN295" s="93"/>
      <c r="AO295" s="87"/>
      <c r="AP295" s="87"/>
      <c r="AQ295" s="93"/>
      <c r="AR295" s="93"/>
      <c r="AS295" s="93"/>
      <c r="AT295" s="93"/>
      <c r="AU295" s="93"/>
      <c r="AV295" s="93"/>
      <c r="AW295" s="91" t="s">
        <v>250</v>
      </c>
      <c r="AX295" s="93"/>
      <c r="AY295" s="93"/>
      <c r="AZ295" s="91" t="s">
        <v>250</v>
      </c>
      <c r="BA295" s="93"/>
      <c r="BB295" s="91" t="s">
        <v>250</v>
      </c>
      <c r="BC295" s="91" t="s">
        <v>250</v>
      </c>
      <c r="BD295" s="93"/>
      <c r="BE295" s="93"/>
      <c r="BF295" s="91" t="s">
        <v>87</v>
      </c>
      <c r="BG295" s="93"/>
      <c r="BH295" s="91" t="s">
        <v>456</v>
      </c>
      <c r="BI295" s="93"/>
      <c r="BJ295" s="93"/>
      <c r="BK295" s="93"/>
      <c r="BL295" s="92"/>
      <c r="BM295" s="92"/>
      <c r="BN295" s="86" t="str">
        <f t="shared" si="30"/>
        <v/>
      </c>
      <c r="BO295" s="88"/>
      <c r="BP295" s="94"/>
      <c r="BQ295" s="95"/>
      <c r="BR295" s="95"/>
      <c r="BS295" s="96"/>
      <c r="BT295" s="96"/>
      <c r="BU295" s="96"/>
      <c r="BV295" s="97"/>
    </row>
    <row r="296" spans="1:74" s="45" customFormat="1" ht="27" customHeight="1" thickTop="1" thickBot="1" x14ac:dyDescent="0.25">
      <c r="A296" s="81"/>
      <c r="B296" s="304" t="str">
        <f>IF(C296="","",(VLOOKUP(C296,Lookups!$B$4:$C$2561,2,FALSE)))</f>
        <v/>
      </c>
      <c r="C296" s="366"/>
      <c r="D296" s="84"/>
      <c r="E296" s="84" t="str">
        <f t="shared" si="29"/>
        <v/>
      </c>
      <c r="F296" s="84"/>
      <c r="G296" s="99" t="str">
        <f t="shared" si="25"/>
        <v/>
      </c>
      <c r="H296" s="83"/>
      <c r="I296" s="83"/>
      <c r="J296" s="87"/>
      <c r="K296" s="89"/>
      <c r="L296" s="90"/>
      <c r="M296" s="90"/>
      <c r="N296" s="85"/>
      <c r="O296" s="87"/>
      <c r="P296" s="87"/>
      <c r="Q296" s="85"/>
      <c r="R296" s="86" t="str">
        <f t="shared" si="26"/>
        <v/>
      </c>
      <c r="S296" s="85"/>
      <c r="T296" s="86" t="str">
        <f t="shared" si="27"/>
        <v/>
      </c>
      <c r="U296" s="85"/>
      <c r="V296" s="86" t="str">
        <f t="shared" si="28"/>
        <v/>
      </c>
      <c r="W296" s="85"/>
      <c r="X296" s="87"/>
      <c r="Y296" s="87"/>
      <c r="Z296" s="91"/>
      <c r="AA296" s="91" t="s">
        <v>250</v>
      </c>
      <c r="AB296" s="91"/>
      <c r="AC296" s="91"/>
      <c r="AD296" s="91"/>
      <c r="AE296" s="91"/>
      <c r="AF296" s="92"/>
      <c r="AG296" s="93"/>
      <c r="AH296" s="87"/>
      <c r="AI296" s="93"/>
      <c r="AJ296" s="93"/>
      <c r="AK296" s="93"/>
      <c r="AL296" s="87"/>
      <c r="AM296" s="93"/>
      <c r="AN296" s="93"/>
      <c r="AO296" s="87"/>
      <c r="AP296" s="87"/>
      <c r="AQ296" s="93"/>
      <c r="AR296" s="93"/>
      <c r="AS296" s="93"/>
      <c r="AT296" s="93"/>
      <c r="AU296" s="93"/>
      <c r="AV296" s="93"/>
      <c r="AW296" s="91" t="s">
        <v>250</v>
      </c>
      <c r="AX296" s="93"/>
      <c r="AY296" s="93"/>
      <c r="AZ296" s="91" t="s">
        <v>250</v>
      </c>
      <c r="BA296" s="93"/>
      <c r="BB296" s="91" t="s">
        <v>250</v>
      </c>
      <c r="BC296" s="91" t="s">
        <v>250</v>
      </c>
      <c r="BD296" s="93"/>
      <c r="BE296" s="93"/>
      <c r="BF296" s="91" t="s">
        <v>87</v>
      </c>
      <c r="BG296" s="93"/>
      <c r="BH296" s="91" t="s">
        <v>456</v>
      </c>
      <c r="BI296" s="93"/>
      <c r="BJ296" s="93"/>
      <c r="BK296" s="93"/>
      <c r="BL296" s="92"/>
      <c r="BM296" s="92"/>
      <c r="BN296" s="86" t="str">
        <f t="shared" si="30"/>
        <v/>
      </c>
      <c r="BO296" s="88"/>
      <c r="BP296" s="94"/>
      <c r="BQ296" s="95"/>
      <c r="BR296" s="95"/>
      <c r="BS296" s="96"/>
      <c r="BT296" s="96"/>
      <c r="BU296" s="96"/>
      <c r="BV296" s="97"/>
    </row>
    <row r="297" spans="1:74" s="45" customFormat="1" ht="27" customHeight="1" thickTop="1" thickBot="1" x14ac:dyDescent="0.25">
      <c r="A297" s="81"/>
      <c r="B297" s="304" t="str">
        <f>IF(C297="","",(VLOOKUP(C297,Lookups!$B$4:$C$2561,2,FALSE)))</f>
        <v/>
      </c>
      <c r="C297" s="366"/>
      <c r="D297" s="84"/>
      <c r="E297" s="84" t="str">
        <f t="shared" si="29"/>
        <v/>
      </c>
      <c r="F297" s="84"/>
      <c r="G297" s="99" t="str">
        <f t="shared" si="25"/>
        <v/>
      </c>
      <c r="H297" s="83"/>
      <c r="I297" s="83"/>
      <c r="J297" s="87"/>
      <c r="K297" s="89"/>
      <c r="L297" s="90"/>
      <c r="M297" s="90"/>
      <c r="N297" s="85"/>
      <c r="O297" s="87"/>
      <c r="P297" s="87"/>
      <c r="Q297" s="85"/>
      <c r="R297" s="86" t="str">
        <f t="shared" si="26"/>
        <v/>
      </c>
      <c r="S297" s="85"/>
      <c r="T297" s="86" t="str">
        <f t="shared" si="27"/>
        <v/>
      </c>
      <c r="U297" s="85"/>
      <c r="V297" s="86" t="str">
        <f t="shared" si="28"/>
        <v/>
      </c>
      <c r="W297" s="85"/>
      <c r="X297" s="87"/>
      <c r="Y297" s="87"/>
      <c r="Z297" s="91"/>
      <c r="AA297" s="91" t="s">
        <v>250</v>
      </c>
      <c r="AB297" s="91"/>
      <c r="AC297" s="91"/>
      <c r="AD297" s="91"/>
      <c r="AE297" s="91"/>
      <c r="AF297" s="92"/>
      <c r="AG297" s="93"/>
      <c r="AH297" s="87"/>
      <c r="AI297" s="93"/>
      <c r="AJ297" s="93"/>
      <c r="AK297" s="93"/>
      <c r="AL297" s="87"/>
      <c r="AM297" s="93"/>
      <c r="AN297" s="93"/>
      <c r="AO297" s="87"/>
      <c r="AP297" s="87"/>
      <c r="AQ297" s="93"/>
      <c r="AR297" s="93"/>
      <c r="AS297" s="93"/>
      <c r="AT297" s="93"/>
      <c r="AU297" s="93"/>
      <c r="AV297" s="93"/>
      <c r="AW297" s="91" t="s">
        <v>250</v>
      </c>
      <c r="AX297" s="93"/>
      <c r="AY297" s="93"/>
      <c r="AZ297" s="91" t="s">
        <v>250</v>
      </c>
      <c r="BA297" s="93"/>
      <c r="BB297" s="91" t="s">
        <v>250</v>
      </c>
      <c r="BC297" s="91" t="s">
        <v>250</v>
      </c>
      <c r="BD297" s="93"/>
      <c r="BE297" s="93"/>
      <c r="BF297" s="91" t="s">
        <v>87</v>
      </c>
      <c r="BG297" s="93"/>
      <c r="BH297" s="91" t="s">
        <v>456</v>
      </c>
      <c r="BI297" s="93"/>
      <c r="BJ297" s="93"/>
      <c r="BK297" s="93"/>
      <c r="BL297" s="92"/>
      <c r="BM297" s="92"/>
      <c r="BN297" s="86" t="str">
        <f t="shared" si="30"/>
        <v/>
      </c>
      <c r="BO297" s="88"/>
      <c r="BP297" s="94"/>
      <c r="BQ297" s="95"/>
      <c r="BR297" s="95"/>
      <c r="BS297" s="96"/>
      <c r="BT297" s="96"/>
      <c r="BU297" s="96"/>
      <c r="BV297" s="97"/>
    </row>
    <row r="298" spans="1:74" s="45" customFormat="1" ht="27" customHeight="1" thickTop="1" thickBot="1" x14ac:dyDescent="0.25">
      <c r="A298" s="81"/>
      <c r="B298" s="304" t="str">
        <f>IF(C298="","",(VLOOKUP(C298,Lookups!$B$4:$C$2561,2,FALSE)))</f>
        <v/>
      </c>
      <c r="C298" s="366"/>
      <c r="D298" s="84"/>
      <c r="E298" s="84" t="str">
        <f t="shared" si="29"/>
        <v/>
      </c>
      <c r="F298" s="84"/>
      <c r="G298" s="99" t="str">
        <f t="shared" si="25"/>
        <v/>
      </c>
      <c r="H298" s="83"/>
      <c r="I298" s="83"/>
      <c r="J298" s="87"/>
      <c r="K298" s="89"/>
      <c r="L298" s="90"/>
      <c r="M298" s="90"/>
      <c r="N298" s="85"/>
      <c r="O298" s="87"/>
      <c r="P298" s="87"/>
      <c r="Q298" s="85"/>
      <c r="R298" s="86" t="str">
        <f t="shared" si="26"/>
        <v/>
      </c>
      <c r="S298" s="85"/>
      <c r="T298" s="86" t="str">
        <f t="shared" si="27"/>
        <v/>
      </c>
      <c r="U298" s="85"/>
      <c r="V298" s="86" t="str">
        <f t="shared" si="28"/>
        <v/>
      </c>
      <c r="W298" s="85"/>
      <c r="X298" s="87"/>
      <c r="Y298" s="87"/>
      <c r="Z298" s="91"/>
      <c r="AA298" s="91" t="s">
        <v>250</v>
      </c>
      <c r="AB298" s="91"/>
      <c r="AC298" s="91"/>
      <c r="AD298" s="91"/>
      <c r="AE298" s="91"/>
      <c r="AF298" s="92"/>
      <c r="AG298" s="93"/>
      <c r="AH298" s="87"/>
      <c r="AI298" s="93"/>
      <c r="AJ298" s="93"/>
      <c r="AK298" s="93"/>
      <c r="AL298" s="87"/>
      <c r="AM298" s="93"/>
      <c r="AN298" s="93"/>
      <c r="AO298" s="87"/>
      <c r="AP298" s="87"/>
      <c r="AQ298" s="93"/>
      <c r="AR298" s="93"/>
      <c r="AS298" s="93"/>
      <c r="AT298" s="93"/>
      <c r="AU298" s="93"/>
      <c r="AV298" s="93"/>
      <c r="AW298" s="91" t="s">
        <v>250</v>
      </c>
      <c r="AX298" s="93"/>
      <c r="AY298" s="93"/>
      <c r="AZ298" s="91" t="s">
        <v>250</v>
      </c>
      <c r="BA298" s="93"/>
      <c r="BB298" s="91" t="s">
        <v>250</v>
      </c>
      <c r="BC298" s="91" t="s">
        <v>250</v>
      </c>
      <c r="BD298" s="93"/>
      <c r="BE298" s="93"/>
      <c r="BF298" s="91" t="s">
        <v>87</v>
      </c>
      <c r="BG298" s="93"/>
      <c r="BH298" s="91" t="s">
        <v>456</v>
      </c>
      <c r="BI298" s="93"/>
      <c r="BJ298" s="93"/>
      <c r="BK298" s="93"/>
      <c r="BL298" s="92"/>
      <c r="BM298" s="92"/>
      <c r="BN298" s="86" t="str">
        <f t="shared" si="30"/>
        <v/>
      </c>
      <c r="BO298" s="88"/>
      <c r="BP298" s="94"/>
      <c r="BQ298" s="95"/>
      <c r="BR298" s="95"/>
      <c r="BS298" s="96"/>
      <c r="BT298" s="96"/>
      <c r="BU298" s="96"/>
      <c r="BV298" s="97"/>
    </row>
    <row r="299" spans="1:74" s="45" customFormat="1" ht="27" customHeight="1" thickTop="1" thickBot="1" x14ac:dyDescent="0.25">
      <c r="A299" s="81"/>
      <c r="B299" s="304" t="str">
        <f>IF(C299="","",(VLOOKUP(C299,Lookups!$B$4:$C$2561,2,FALSE)))</f>
        <v/>
      </c>
      <c r="C299" s="366"/>
      <c r="D299" s="84"/>
      <c r="E299" s="84" t="str">
        <f t="shared" si="29"/>
        <v/>
      </c>
      <c r="F299" s="84"/>
      <c r="G299" s="99" t="str">
        <f t="shared" si="25"/>
        <v/>
      </c>
      <c r="H299" s="83"/>
      <c r="I299" s="83"/>
      <c r="J299" s="87"/>
      <c r="K299" s="89"/>
      <c r="L299" s="90"/>
      <c r="M299" s="90"/>
      <c r="N299" s="85"/>
      <c r="O299" s="87"/>
      <c r="P299" s="87"/>
      <c r="Q299" s="85"/>
      <c r="R299" s="86" t="str">
        <f t="shared" si="26"/>
        <v/>
      </c>
      <c r="S299" s="85"/>
      <c r="T299" s="86" t="str">
        <f t="shared" si="27"/>
        <v/>
      </c>
      <c r="U299" s="85"/>
      <c r="V299" s="86" t="str">
        <f t="shared" si="28"/>
        <v/>
      </c>
      <c r="W299" s="85"/>
      <c r="X299" s="87"/>
      <c r="Y299" s="87"/>
      <c r="Z299" s="91"/>
      <c r="AA299" s="91" t="s">
        <v>250</v>
      </c>
      <c r="AB299" s="91"/>
      <c r="AC299" s="91"/>
      <c r="AD299" s="91"/>
      <c r="AE299" s="91"/>
      <c r="AF299" s="92"/>
      <c r="AG299" s="93"/>
      <c r="AH299" s="87"/>
      <c r="AI299" s="93"/>
      <c r="AJ299" s="93"/>
      <c r="AK299" s="93"/>
      <c r="AL299" s="87"/>
      <c r="AM299" s="93"/>
      <c r="AN299" s="93"/>
      <c r="AO299" s="87"/>
      <c r="AP299" s="87"/>
      <c r="AQ299" s="93"/>
      <c r="AR299" s="93"/>
      <c r="AS299" s="93"/>
      <c r="AT299" s="93"/>
      <c r="AU299" s="93"/>
      <c r="AV299" s="93"/>
      <c r="AW299" s="91" t="s">
        <v>250</v>
      </c>
      <c r="AX299" s="93"/>
      <c r="AY299" s="93"/>
      <c r="AZ299" s="91" t="s">
        <v>250</v>
      </c>
      <c r="BA299" s="93"/>
      <c r="BB299" s="91" t="s">
        <v>250</v>
      </c>
      <c r="BC299" s="91" t="s">
        <v>250</v>
      </c>
      <c r="BD299" s="93"/>
      <c r="BE299" s="93"/>
      <c r="BF299" s="91" t="s">
        <v>87</v>
      </c>
      <c r="BG299" s="93"/>
      <c r="BH299" s="91" t="s">
        <v>456</v>
      </c>
      <c r="BI299" s="93"/>
      <c r="BJ299" s="93"/>
      <c r="BK299" s="93"/>
      <c r="BL299" s="92"/>
      <c r="BM299" s="92"/>
      <c r="BN299" s="86" t="str">
        <f t="shared" si="30"/>
        <v/>
      </c>
      <c r="BO299" s="88"/>
      <c r="BP299" s="94"/>
      <c r="BQ299" s="95"/>
      <c r="BR299" s="95"/>
      <c r="BS299" s="96"/>
      <c r="BT299" s="96"/>
      <c r="BU299" s="96"/>
      <c r="BV299" s="97"/>
    </row>
    <row r="300" spans="1:74" s="45" customFormat="1" ht="27" customHeight="1" thickTop="1" thickBot="1" x14ac:dyDescent="0.25">
      <c r="A300" s="81"/>
      <c r="B300" s="304" t="str">
        <f>IF(C300="","",(VLOOKUP(C300,Lookups!$B$4:$C$2561,2,FALSE)))</f>
        <v/>
      </c>
      <c r="C300" s="366"/>
      <c r="D300" s="84"/>
      <c r="E300" s="84" t="str">
        <f t="shared" si="29"/>
        <v/>
      </c>
      <c r="F300" s="84"/>
      <c r="G300" s="99" t="str">
        <f t="shared" si="25"/>
        <v/>
      </c>
      <c r="H300" s="83"/>
      <c r="I300" s="83"/>
      <c r="J300" s="87"/>
      <c r="K300" s="89"/>
      <c r="L300" s="90"/>
      <c r="M300" s="90"/>
      <c r="N300" s="85"/>
      <c r="O300" s="87"/>
      <c r="P300" s="87"/>
      <c r="Q300" s="85"/>
      <c r="R300" s="86" t="str">
        <f t="shared" si="26"/>
        <v/>
      </c>
      <c r="S300" s="85"/>
      <c r="T300" s="86" t="str">
        <f t="shared" si="27"/>
        <v/>
      </c>
      <c r="U300" s="85"/>
      <c r="V300" s="86" t="str">
        <f t="shared" si="28"/>
        <v/>
      </c>
      <c r="W300" s="85"/>
      <c r="X300" s="87"/>
      <c r="Y300" s="87"/>
      <c r="Z300" s="91"/>
      <c r="AA300" s="91" t="s">
        <v>250</v>
      </c>
      <c r="AB300" s="91"/>
      <c r="AC300" s="91"/>
      <c r="AD300" s="91"/>
      <c r="AE300" s="91"/>
      <c r="AF300" s="92"/>
      <c r="AG300" s="93"/>
      <c r="AH300" s="87"/>
      <c r="AI300" s="93"/>
      <c r="AJ300" s="93"/>
      <c r="AK300" s="93"/>
      <c r="AL300" s="87"/>
      <c r="AM300" s="93"/>
      <c r="AN300" s="93"/>
      <c r="AO300" s="87"/>
      <c r="AP300" s="87"/>
      <c r="AQ300" s="93"/>
      <c r="AR300" s="93"/>
      <c r="AS300" s="93"/>
      <c r="AT300" s="93"/>
      <c r="AU300" s="93"/>
      <c r="AV300" s="93"/>
      <c r="AW300" s="91" t="s">
        <v>250</v>
      </c>
      <c r="AX300" s="93"/>
      <c r="AY300" s="93"/>
      <c r="AZ300" s="91" t="s">
        <v>250</v>
      </c>
      <c r="BA300" s="93"/>
      <c r="BB300" s="91" t="s">
        <v>250</v>
      </c>
      <c r="BC300" s="91" t="s">
        <v>250</v>
      </c>
      <c r="BD300" s="93"/>
      <c r="BE300" s="93"/>
      <c r="BF300" s="91" t="s">
        <v>87</v>
      </c>
      <c r="BG300" s="93"/>
      <c r="BH300" s="91" t="s">
        <v>456</v>
      </c>
      <c r="BI300" s="93"/>
      <c r="BJ300" s="93"/>
      <c r="BK300" s="93"/>
      <c r="BL300" s="92"/>
      <c r="BM300" s="92"/>
      <c r="BN300" s="86" t="str">
        <f t="shared" si="30"/>
        <v/>
      </c>
      <c r="BO300" s="88"/>
      <c r="BP300" s="94"/>
      <c r="BQ300" s="95"/>
      <c r="BR300" s="95"/>
      <c r="BS300" s="96"/>
      <c r="BT300" s="96"/>
      <c r="BU300" s="96"/>
      <c r="BV300" s="97"/>
    </row>
    <row r="301" spans="1:74" s="45" customFormat="1" ht="27" customHeight="1" thickTop="1" thickBot="1" x14ac:dyDescent="0.25">
      <c r="A301" s="81"/>
      <c r="B301" s="304" t="str">
        <f>IF(C301="","",(VLOOKUP(C301,Lookups!$B$4:$C$2561,2,FALSE)))</f>
        <v/>
      </c>
      <c r="C301" s="366"/>
      <c r="D301" s="84"/>
      <c r="E301" s="84" t="str">
        <f t="shared" si="29"/>
        <v/>
      </c>
      <c r="F301" s="84"/>
      <c r="G301" s="99" t="str">
        <f t="shared" si="25"/>
        <v/>
      </c>
      <c r="H301" s="83"/>
      <c r="I301" s="83"/>
      <c r="J301" s="87"/>
      <c r="K301" s="89"/>
      <c r="L301" s="90"/>
      <c r="M301" s="90"/>
      <c r="N301" s="85"/>
      <c r="O301" s="87"/>
      <c r="P301" s="87"/>
      <c r="Q301" s="85"/>
      <c r="R301" s="86" t="str">
        <f t="shared" si="26"/>
        <v/>
      </c>
      <c r="S301" s="85"/>
      <c r="T301" s="86" t="str">
        <f t="shared" si="27"/>
        <v/>
      </c>
      <c r="U301" s="85"/>
      <c r="V301" s="86" t="str">
        <f t="shared" si="28"/>
        <v/>
      </c>
      <c r="W301" s="85"/>
      <c r="X301" s="87"/>
      <c r="Y301" s="87"/>
      <c r="Z301" s="91"/>
      <c r="AA301" s="91" t="s">
        <v>250</v>
      </c>
      <c r="AB301" s="91"/>
      <c r="AC301" s="91"/>
      <c r="AD301" s="91"/>
      <c r="AE301" s="91"/>
      <c r="AF301" s="92"/>
      <c r="AG301" s="93"/>
      <c r="AH301" s="87"/>
      <c r="AI301" s="93"/>
      <c r="AJ301" s="93"/>
      <c r="AK301" s="93"/>
      <c r="AL301" s="87"/>
      <c r="AM301" s="93"/>
      <c r="AN301" s="93"/>
      <c r="AO301" s="87"/>
      <c r="AP301" s="87"/>
      <c r="AQ301" s="93"/>
      <c r="AR301" s="93"/>
      <c r="AS301" s="93"/>
      <c r="AT301" s="93"/>
      <c r="AU301" s="93"/>
      <c r="AV301" s="93"/>
      <c r="AW301" s="91" t="s">
        <v>250</v>
      </c>
      <c r="AX301" s="93"/>
      <c r="AY301" s="93"/>
      <c r="AZ301" s="91" t="s">
        <v>250</v>
      </c>
      <c r="BA301" s="93"/>
      <c r="BB301" s="91" t="s">
        <v>250</v>
      </c>
      <c r="BC301" s="91" t="s">
        <v>250</v>
      </c>
      <c r="BD301" s="93"/>
      <c r="BE301" s="93"/>
      <c r="BF301" s="91" t="s">
        <v>87</v>
      </c>
      <c r="BG301" s="93"/>
      <c r="BH301" s="91" t="s">
        <v>456</v>
      </c>
      <c r="BI301" s="93"/>
      <c r="BJ301" s="93"/>
      <c r="BK301" s="93"/>
      <c r="BL301" s="92"/>
      <c r="BM301" s="92"/>
      <c r="BN301" s="86" t="str">
        <f t="shared" si="30"/>
        <v/>
      </c>
      <c r="BO301" s="88"/>
      <c r="BP301" s="94"/>
      <c r="BQ301" s="95"/>
      <c r="BR301" s="95"/>
      <c r="BS301" s="96"/>
      <c r="BT301" s="96"/>
      <c r="BU301" s="96"/>
      <c r="BV301" s="97"/>
    </row>
    <row r="302" spans="1:74" s="45" customFormat="1" ht="27" customHeight="1" thickTop="1" thickBot="1" x14ac:dyDescent="0.25">
      <c r="A302" s="81"/>
      <c r="B302" s="304" t="str">
        <f>IF(C302="","",(VLOOKUP(C302,Lookups!$B$4:$C$2561,2,FALSE)))</f>
        <v/>
      </c>
      <c r="C302" s="366"/>
      <c r="D302" s="84"/>
      <c r="E302" s="84" t="str">
        <f t="shared" si="29"/>
        <v/>
      </c>
      <c r="F302" s="84"/>
      <c r="G302" s="99" t="str">
        <f t="shared" si="25"/>
        <v/>
      </c>
      <c r="H302" s="83"/>
      <c r="I302" s="83"/>
      <c r="J302" s="87"/>
      <c r="K302" s="89"/>
      <c r="L302" s="90"/>
      <c r="M302" s="90"/>
      <c r="N302" s="85"/>
      <c r="O302" s="87"/>
      <c r="P302" s="87"/>
      <c r="Q302" s="85"/>
      <c r="R302" s="86" t="str">
        <f t="shared" si="26"/>
        <v/>
      </c>
      <c r="S302" s="85"/>
      <c r="T302" s="86" t="str">
        <f t="shared" si="27"/>
        <v/>
      </c>
      <c r="U302" s="85"/>
      <c r="V302" s="86" t="str">
        <f t="shared" si="28"/>
        <v/>
      </c>
      <c r="W302" s="85"/>
      <c r="X302" s="87"/>
      <c r="Y302" s="87"/>
      <c r="Z302" s="91"/>
      <c r="AA302" s="91" t="s">
        <v>250</v>
      </c>
      <c r="AB302" s="91"/>
      <c r="AC302" s="91"/>
      <c r="AD302" s="91"/>
      <c r="AE302" s="91"/>
      <c r="AF302" s="92"/>
      <c r="AG302" s="93"/>
      <c r="AH302" s="87"/>
      <c r="AI302" s="93"/>
      <c r="AJ302" s="93"/>
      <c r="AK302" s="93"/>
      <c r="AL302" s="87"/>
      <c r="AM302" s="93"/>
      <c r="AN302" s="93"/>
      <c r="AO302" s="87"/>
      <c r="AP302" s="87"/>
      <c r="AQ302" s="93"/>
      <c r="AR302" s="93"/>
      <c r="AS302" s="93"/>
      <c r="AT302" s="93"/>
      <c r="AU302" s="93"/>
      <c r="AV302" s="93"/>
      <c r="AW302" s="91" t="s">
        <v>250</v>
      </c>
      <c r="AX302" s="93"/>
      <c r="AY302" s="93"/>
      <c r="AZ302" s="91" t="s">
        <v>250</v>
      </c>
      <c r="BA302" s="93"/>
      <c r="BB302" s="91" t="s">
        <v>250</v>
      </c>
      <c r="BC302" s="91" t="s">
        <v>250</v>
      </c>
      <c r="BD302" s="93"/>
      <c r="BE302" s="93"/>
      <c r="BF302" s="91" t="s">
        <v>87</v>
      </c>
      <c r="BG302" s="93"/>
      <c r="BH302" s="91" t="s">
        <v>456</v>
      </c>
      <c r="BI302" s="93"/>
      <c r="BJ302" s="93"/>
      <c r="BK302" s="93"/>
      <c r="BL302" s="92"/>
      <c r="BM302" s="92"/>
      <c r="BN302" s="86" t="str">
        <f t="shared" si="30"/>
        <v/>
      </c>
      <c r="BO302" s="88"/>
      <c r="BP302" s="94"/>
      <c r="BQ302" s="95"/>
      <c r="BR302" s="95"/>
      <c r="BS302" s="96"/>
      <c r="BT302" s="96"/>
      <c r="BU302" s="96"/>
      <c r="BV302" s="97"/>
    </row>
    <row r="303" spans="1:74" s="45" customFormat="1" ht="27" customHeight="1" thickTop="1" thickBot="1" x14ac:dyDescent="0.25">
      <c r="A303" s="81"/>
      <c r="B303" s="304" t="str">
        <f>IF(C303="","",(VLOOKUP(C303,Lookups!$B$4:$C$2561,2,FALSE)))</f>
        <v/>
      </c>
      <c r="C303" s="366"/>
      <c r="D303" s="84"/>
      <c r="E303" s="84" t="str">
        <f t="shared" si="29"/>
        <v/>
      </c>
      <c r="F303" s="84"/>
      <c r="G303" s="99" t="str">
        <f t="shared" si="25"/>
        <v/>
      </c>
      <c r="H303" s="83"/>
      <c r="I303" s="83"/>
      <c r="J303" s="87"/>
      <c r="K303" s="89"/>
      <c r="L303" s="90"/>
      <c r="M303" s="90"/>
      <c r="N303" s="85"/>
      <c r="O303" s="87"/>
      <c r="P303" s="87"/>
      <c r="Q303" s="85"/>
      <c r="R303" s="86" t="str">
        <f t="shared" si="26"/>
        <v/>
      </c>
      <c r="S303" s="85"/>
      <c r="T303" s="86" t="str">
        <f t="shared" si="27"/>
        <v/>
      </c>
      <c r="U303" s="85"/>
      <c r="V303" s="86" t="str">
        <f t="shared" si="28"/>
        <v/>
      </c>
      <c r="W303" s="85"/>
      <c r="X303" s="87"/>
      <c r="Y303" s="87"/>
      <c r="Z303" s="91"/>
      <c r="AA303" s="91" t="s">
        <v>250</v>
      </c>
      <c r="AB303" s="91"/>
      <c r="AC303" s="91"/>
      <c r="AD303" s="91"/>
      <c r="AE303" s="91"/>
      <c r="AF303" s="92"/>
      <c r="AG303" s="93"/>
      <c r="AH303" s="87"/>
      <c r="AI303" s="93"/>
      <c r="AJ303" s="93"/>
      <c r="AK303" s="93"/>
      <c r="AL303" s="87"/>
      <c r="AM303" s="93"/>
      <c r="AN303" s="93"/>
      <c r="AO303" s="87"/>
      <c r="AP303" s="87"/>
      <c r="AQ303" s="93"/>
      <c r="AR303" s="93"/>
      <c r="AS303" s="93"/>
      <c r="AT303" s="93"/>
      <c r="AU303" s="93"/>
      <c r="AV303" s="93"/>
      <c r="AW303" s="91" t="s">
        <v>250</v>
      </c>
      <c r="AX303" s="93"/>
      <c r="AY303" s="93"/>
      <c r="AZ303" s="91" t="s">
        <v>250</v>
      </c>
      <c r="BA303" s="93"/>
      <c r="BB303" s="91" t="s">
        <v>250</v>
      </c>
      <c r="BC303" s="91" t="s">
        <v>250</v>
      </c>
      <c r="BD303" s="93"/>
      <c r="BE303" s="93"/>
      <c r="BF303" s="91" t="s">
        <v>87</v>
      </c>
      <c r="BG303" s="93"/>
      <c r="BH303" s="91" t="s">
        <v>456</v>
      </c>
      <c r="BI303" s="93"/>
      <c r="BJ303" s="93"/>
      <c r="BK303" s="93"/>
      <c r="BL303" s="92"/>
      <c r="BM303" s="92"/>
      <c r="BN303" s="86" t="str">
        <f t="shared" si="30"/>
        <v/>
      </c>
      <c r="BO303" s="88"/>
      <c r="BP303" s="94"/>
      <c r="BQ303" s="95"/>
      <c r="BR303" s="95"/>
      <c r="BS303" s="96"/>
      <c r="BT303" s="96"/>
      <c r="BU303" s="96"/>
      <c r="BV303" s="97"/>
    </row>
    <row r="304" spans="1:74" s="45" customFormat="1" ht="27" customHeight="1" thickTop="1" thickBot="1" x14ac:dyDescent="0.25">
      <c r="A304" s="81"/>
      <c r="B304" s="304" t="str">
        <f>IF(C304="","",(VLOOKUP(C304,Lookups!$B$4:$C$2561,2,FALSE)))</f>
        <v/>
      </c>
      <c r="C304" s="366"/>
      <c r="D304" s="84"/>
      <c r="E304" s="84" t="str">
        <f t="shared" si="29"/>
        <v/>
      </c>
      <c r="F304" s="84"/>
      <c r="G304" s="99" t="str">
        <f t="shared" si="25"/>
        <v/>
      </c>
      <c r="H304" s="83"/>
      <c r="I304" s="83"/>
      <c r="J304" s="87"/>
      <c r="K304" s="89"/>
      <c r="L304" s="90"/>
      <c r="M304" s="90"/>
      <c r="N304" s="85"/>
      <c r="O304" s="87"/>
      <c r="P304" s="87"/>
      <c r="Q304" s="85"/>
      <c r="R304" s="86" t="str">
        <f t="shared" si="26"/>
        <v/>
      </c>
      <c r="S304" s="85"/>
      <c r="T304" s="86" t="str">
        <f t="shared" si="27"/>
        <v/>
      </c>
      <c r="U304" s="85"/>
      <c r="V304" s="86" t="str">
        <f t="shared" si="28"/>
        <v/>
      </c>
      <c r="W304" s="85"/>
      <c r="X304" s="87"/>
      <c r="Y304" s="87"/>
      <c r="Z304" s="91"/>
      <c r="AA304" s="91" t="s">
        <v>250</v>
      </c>
      <c r="AB304" s="91"/>
      <c r="AC304" s="91"/>
      <c r="AD304" s="91"/>
      <c r="AE304" s="91"/>
      <c r="AF304" s="92"/>
      <c r="AG304" s="93"/>
      <c r="AH304" s="87"/>
      <c r="AI304" s="93"/>
      <c r="AJ304" s="93"/>
      <c r="AK304" s="93"/>
      <c r="AL304" s="87"/>
      <c r="AM304" s="93"/>
      <c r="AN304" s="93"/>
      <c r="AO304" s="87"/>
      <c r="AP304" s="87"/>
      <c r="AQ304" s="93"/>
      <c r="AR304" s="93"/>
      <c r="AS304" s="93"/>
      <c r="AT304" s="93"/>
      <c r="AU304" s="93"/>
      <c r="AV304" s="93"/>
      <c r="AW304" s="91" t="s">
        <v>250</v>
      </c>
      <c r="AX304" s="93"/>
      <c r="AY304" s="93"/>
      <c r="AZ304" s="91" t="s">
        <v>250</v>
      </c>
      <c r="BA304" s="93"/>
      <c r="BB304" s="91" t="s">
        <v>250</v>
      </c>
      <c r="BC304" s="91" t="s">
        <v>250</v>
      </c>
      <c r="BD304" s="93"/>
      <c r="BE304" s="93"/>
      <c r="BF304" s="91" t="s">
        <v>87</v>
      </c>
      <c r="BG304" s="93"/>
      <c r="BH304" s="91" t="s">
        <v>456</v>
      </c>
      <c r="BI304" s="93"/>
      <c r="BJ304" s="93"/>
      <c r="BK304" s="93"/>
      <c r="BL304" s="92"/>
      <c r="BM304" s="92"/>
      <c r="BN304" s="86" t="str">
        <f t="shared" si="30"/>
        <v/>
      </c>
      <c r="BO304" s="88"/>
      <c r="BP304" s="94"/>
      <c r="BQ304" s="95"/>
      <c r="BR304" s="95"/>
      <c r="BS304" s="96"/>
      <c r="BT304" s="96"/>
      <c r="BU304" s="96"/>
      <c r="BV304" s="97"/>
    </row>
    <row r="305" spans="1:74" s="45" customFormat="1" ht="27" customHeight="1" thickTop="1" thickBot="1" x14ac:dyDescent="0.25">
      <c r="A305" s="81"/>
      <c r="B305" s="304" t="str">
        <f>IF(C305="","",(VLOOKUP(C305,Lookups!$B$4:$C$2561,2,FALSE)))</f>
        <v/>
      </c>
      <c r="C305" s="366"/>
      <c r="D305" s="84"/>
      <c r="E305" s="84" t="str">
        <f t="shared" si="29"/>
        <v/>
      </c>
      <c r="F305" s="84"/>
      <c r="G305" s="99" t="str">
        <f t="shared" si="25"/>
        <v/>
      </c>
      <c r="H305" s="83"/>
      <c r="I305" s="83"/>
      <c r="J305" s="87"/>
      <c r="K305" s="89"/>
      <c r="L305" s="90"/>
      <c r="M305" s="90"/>
      <c r="N305" s="85"/>
      <c r="O305" s="87"/>
      <c r="P305" s="87"/>
      <c r="Q305" s="85"/>
      <c r="R305" s="86" t="str">
        <f t="shared" si="26"/>
        <v/>
      </c>
      <c r="S305" s="85"/>
      <c r="T305" s="86" t="str">
        <f t="shared" si="27"/>
        <v/>
      </c>
      <c r="U305" s="85"/>
      <c r="V305" s="86" t="str">
        <f t="shared" si="28"/>
        <v/>
      </c>
      <c r="W305" s="85"/>
      <c r="X305" s="87"/>
      <c r="Y305" s="87"/>
      <c r="Z305" s="91"/>
      <c r="AA305" s="91" t="s">
        <v>250</v>
      </c>
      <c r="AB305" s="91"/>
      <c r="AC305" s="91"/>
      <c r="AD305" s="91"/>
      <c r="AE305" s="91"/>
      <c r="AF305" s="92"/>
      <c r="AG305" s="93"/>
      <c r="AH305" s="87"/>
      <c r="AI305" s="93"/>
      <c r="AJ305" s="93"/>
      <c r="AK305" s="93"/>
      <c r="AL305" s="87"/>
      <c r="AM305" s="93"/>
      <c r="AN305" s="93"/>
      <c r="AO305" s="87"/>
      <c r="AP305" s="87"/>
      <c r="AQ305" s="93"/>
      <c r="AR305" s="93"/>
      <c r="AS305" s="93"/>
      <c r="AT305" s="93"/>
      <c r="AU305" s="93"/>
      <c r="AV305" s="93"/>
      <c r="AW305" s="91" t="s">
        <v>250</v>
      </c>
      <c r="AX305" s="93"/>
      <c r="AY305" s="93"/>
      <c r="AZ305" s="91" t="s">
        <v>250</v>
      </c>
      <c r="BA305" s="93"/>
      <c r="BB305" s="91" t="s">
        <v>250</v>
      </c>
      <c r="BC305" s="91" t="s">
        <v>250</v>
      </c>
      <c r="BD305" s="93"/>
      <c r="BE305" s="93"/>
      <c r="BF305" s="91" t="s">
        <v>87</v>
      </c>
      <c r="BG305" s="93"/>
      <c r="BH305" s="91" t="s">
        <v>456</v>
      </c>
      <c r="BI305" s="93"/>
      <c r="BJ305" s="93"/>
      <c r="BK305" s="93"/>
      <c r="BL305" s="92"/>
      <c r="BM305" s="92"/>
      <c r="BN305" s="86" t="str">
        <f t="shared" si="30"/>
        <v/>
      </c>
      <c r="BO305" s="88"/>
      <c r="BP305" s="94"/>
      <c r="BQ305" s="95"/>
      <c r="BR305" s="95"/>
      <c r="BS305" s="96"/>
      <c r="BT305" s="96"/>
      <c r="BU305" s="96"/>
      <c r="BV305" s="97"/>
    </row>
    <row r="306" spans="1:74" s="45" customFormat="1" ht="27" customHeight="1" thickTop="1" thickBot="1" x14ac:dyDescent="0.25">
      <c r="A306" s="81"/>
      <c r="B306" s="304" t="str">
        <f>IF(C306="","",(VLOOKUP(C306,Lookups!$B$4:$C$2561,2,FALSE)))</f>
        <v/>
      </c>
      <c r="C306" s="366"/>
      <c r="D306" s="84"/>
      <c r="E306" s="84" t="str">
        <f t="shared" si="29"/>
        <v/>
      </c>
      <c r="F306" s="84"/>
      <c r="G306" s="99" t="str">
        <f t="shared" si="25"/>
        <v/>
      </c>
      <c r="H306" s="83"/>
      <c r="I306" s="83"/>
      <c r="J306" s="87"/>
      <c r="K306" s="89"/>
      <c r="L306" s="90"/>
      <c r="M306" s="90"/>
      <c r="N306" s="85"/>
      <c r="O306" s="87"/>
      <c r="P306" s="87"/>
      <c r="Q306" s="85"/>
      <c r="R306" s="86" t="str">
        <f t="shared" si="26"/>
        <v/>
      </c>
      <c r="S306" s="85"/>
      <c r="T306" s="86" t="str">
        <f t="shared" si="27"/>
        <v/>
      </c>
      <c r="U306" s="85"/>
      <c r="V306" s="86" t="str">
        <f t="shared" si="28"/>
        <v/>
      </c>
      <c r="W306" s="85"/>
      <c r="X306" s="87"/>
      <c r="Y306" s="87"/>
      <c r="Z306" s="91"/>
      <c r="AA306" s="91" t="s">
        <v>250</v>
      </c>
      <c r="AB306" s="91"/>
      <c r="AC306" s="91"/>
      <c r="AD306" s="91"/>
      <c r="AE306" s="91"/>
      <c r="AF306" s="92"/>
      <c r="AG306" s="93"/>
      <c r="AH306" s="87"/>
      <c r="AI306" s="93"/>
      <c r="AJ306" s="93"/>
      <c r="AK306" s="93"/>
      <c r="AL306" s="87"/>
      <c r="AM306" s="93"/>
      <c r="AN306" s="93"/>
      <c r="AO306" s="87"/>
      <c r="AP306" s="87"/>
      <c r="AQ306" s="93"/>
      <c r="AR306" s="93"/>
      <c r="AS306" s="93"/>
      <c r="AT306" s="93"/>
      <c r="AU306" s="93"/>
      <c r="AV306" s="93"/>
      <c r="AW306" s="91" t="s">
        <v>250</v>
      </c>
      <c r="AX306" s="93"/>
      <c r="AY306" s="93"/>
      <c r="AZ306" s="91" t="s">
        <v>250</v>
      </c>
      <c r="BA306" s="93"/>
      <c r="BB306" s="91" t="s">
        <v>250</v>
      </c>
      <c r="BC306" s="91" t="s">
        <v>250</v>
      </c>
      <c r="BD306" s="93"/>
      <c r="BE306" s="93"/>
      <c r="BF306" s="91" t="s">
        <v>87</v>
      </c>
      <c r="BG306" s="93"/>
      <c r="BH306" s="91" t="s">
        <v>456</v>
      </c>
      <c r="BI306" s="93"/>
      <c r="BJ306" s="93"/>
      <c r="BK306" s="93"/>
      <c r="BL306" s="92"/>
      <c r="BM306" s="92"/>
      <c r="BN306" s="86" t="str">
        <f t="shared" si="30"/>
        <v/>
      </c>
      <c r="BO306" s="88"/>
      <c r="BP306" s="94"/>
      <c r="BQ306" s="95"/>
      <c r="BR306" s="95"/>
      <c r="BS306" s="96"/>
      <c r="BT306" s="96"/>
      <c r="BU306" s="96"/>
      <c r="BV306" s="97"/>
    </row>
    <row r="307" spans="1:74" s="45" customFormat="1" ht="27" customHeight="1" thickTop="1" thickBot="1" x14ac:dyDescent="0.25">
      <c r="A307" s="81"/>
      <c r="B307" s="304" t="str">
        <f>IF(C307="","",(VLOOKUP(C307,Lookups!$B$4:$C$2561,2,FALSE)))</f>
        <v/>
      </c>
      <c r="C307" s="366"/>
      <c r="D307" s="84"/>
      <c r="E307" s="84" t="str">
        <f t="shared" si="29"/>
        <v/>
      </c>
      <c r="F307" s="84"/>
      <c r="G307" s="99" t="str">
        <f t="shared" si="25"/>
        <v/>
      </c>
      <c r="H307" s="83"/>
      <c r="I307" s="83"/>
      <c r="J307" s="87"/>
      <c r="K307" s="89"/>
      <c r="L307" s="90"/>
      <c r="M307" s="90"/>
      <c r="N307" s="85"/>
      <c r="O307" s="87"/>
      <c r="P307" s="87"/>
      <c r="Q307" s="85"/>
      <c r="R307" s="86" t="str">
        <f t="shared" si="26"/>
        <v/>
      </c>
      <c r="S307" s="85"/>
      <c r="T307" s="86" t="str">
        <f t="shared" si="27"/>
        <v/>
      </c>
      <c r="U307" s="85"/>
      <c r="V307" s="86" t="str">
        <f t="shared" si="28"/>
        <v/>
      </c>
      <c r="W307" s="85"/>
      <c r="X307" s="87"/>
      <c r="Y307" s="87"/>
      <c r="Z307" s="91"/>
      <c r="AA307" s="91" t="s">
        <v>250</v>
      </c>
      <c r="AB307" s="91"/>
      <c r="AC307" s="91"/>
      <c r="AD307" s="91"/>
      <c r="AE307" s="91"/>
      <c r="AF307" s="92"/>
      <c r="AG307" s="93"/>
      <c r="AH307" s="87"/>
      <c r="AI307" s="93"/>
      <c r="AJ307" s="93"/>
      <c r="AK307" s="93"/>
      <c r="AL307" s="87"/>
      <c r="AM307" s="93"/>
      <c r="AN307" s="93"/>
      <c r="AO307" s="87"/>
      <c r="AP307" s="87"/>
      <c r="AQ307" s="93"/>
      <c r="AR307" s="93"/>
      <c r="AS307" s="93"/>
      <c r="AT307" s="93"/>
      <c r="AU307" s="93"/>
      <c r="AV307" s="93"/>
      <c r="AW307" s="91" t="s">
        <v>250</v>
      </c>
      <c r="AX307" s="93"/>
      <c r="AY307" s="93"/>
      <c r="AZ307" s="91" t="s">
        <v>250</v>
      </c>
      <c r="BA307" s="93"/>
      <c r="BB307" s="91" t="s">
        <v>250</v>
      </c>
      <c r="BC307" s="91" t="s">
        <v>250</v>
      </c>
      <c r="BD307" s="93"/>
      <c r="BE307" s="93"/>
      <c r="BF307" s="91" t="s">
        <v>87</v>
      </c>
      <c r="BG307" s="93"/>
      <c r="BH307" s="91" t="s">
        <v>456</v>
      </c>
      <c r="BI307" s="93"/>
      <c r="BJ307" s="93"/>
      <c r="BK307" s="93"/>
      <c r="BL307" s="92"/>
      <c r="BM307" s="92"/>
      <c r="BN307" s="86" t="str">
        <f t="shared" si="30"/>
        <v/>
      </c>
      <c r="BO307" s="88"/>
      <c r="BP307" s="94"/>
      <c r="BQ307" s="95"/>
      <c r="BR307" s="95"/>
      <c r="BS307" s="96"/>
      <c r="BT307" s="96"/>
      <c r="BU307" s="96"/>
      <c r="BV307" s="97"/>
    </row>
    <row r="308" spans="1:74" s="45" customFormat="1" ht="27" customHeight="1" thickTop="1" thickBot="1" x14ac:dyDescent="0.25">
      <c r="A308" s="81"/>
      <c r="B308" s="304" t="str">
        <f>IF(C308="","",(VLOOKUP(C308,Lookups!$B$4:$C$2561,2,FALSE)))</f>
        <v/>
      </c>
      <c r="C308" s="366"/>
      <c r="D308" s="84"/>
      <c r="E308" s="84" t="str">
        <f t="shared" si="29"/>
        <v/>
      </c>
      <c r="F308" s="84"/>
      <c r="G308" s="99" t="str">
        <f t="shared" si="25"/>
        <v/>
      </c>
      <c r="H308" s="83"/>
      <c r="I308" s="83"/>
      <c r="J308" s="87"/>
      <c r="K308" s="89"/>
      <c r="L308" s="90"/>
      <c r="M308" s="90"/>
      <c r="N308" s="85"/>
      <c r="O308" s="87"/>
      <c r="P308" s="87"/>
      <c r="Q308" s="85"/>
      <c r="R308" s="86" t="str">
        <f t="shared" si="26"/>
        <v/>
      </c>
      <c r="S308" s="85"/>
      <c r="T308" s="86" t="str">
        <f t="shared" si="27"/>
        <v/>
      </c>
      <c r="U308" s="85"/>
      <c r="V308" s="86" t="str">
        <f t="shared" si="28"/>
        <v/>
      </c>
      <c r="W308" s="85"/>
      <c r="X308" s="87"/>
      <c r="Y308" s="87"/>
      <c r="Z308" s="91"/>
      <c r="AA308" s="91" t="s">
        <v>250</v>
      </c>
      <c r="AB308" s="91"/>
      <c r="AC308" s="91"/>
      <c r="AD308" s="91"/>
      <c r="AE308" s="91"/>
      <c r="AF308" s="92"/>
      <c r="AG308" s="93"/>
      <c r="AH308" s="87"/>
      <c r="AI308" s="93"/>
      <c r="AJ308" s="93"/>
      <c r="AK308" s="93"/>
      <c r="AL308" s="87"/>
      <c r="AM308" s="93"/>
      <c r="AN308" s="93"/>
      <c r="AO308" s="87"/>
      <c r="AP308" s="87"/>
      <c r="AQ308" s="93"/>
      <c r="AR308" s="93"/>
      <c r="AS308" s="93"/>
      <c r="AT308" s="93"/>
      <c r="AU308" s="93"/>
      <c r="AV308" s="93"/>
      <c r="AW308" s="91" t="s">
        <v>250</v>
      </c>
      <c r="AX308" s="93"/>
      <c r="AY308" s="93"/>
      <c r="AZ308" s="91" t="s">
        <v>250</v>
      </c>
      <c r="BA308" s="93"/>
      <c r="BB308" s="91" t="s">
        <v>250</v>
      </c>
      <c r="BC308" s="91" t="s">
        <v>250</v>
      </c>
      <c r="BD308" s="93"/>
      <c r="BE308" s="93"/>
      <c r="BF308" s="91" t="s">
        <v>87</v>
      </c>
      <c r="BG308" s="93"/>
      <c r="BH308" s="91" t="s">
        <v>456</v>
      </c>
      <c r="BI308" s="93"/>
      <c r="BJ308" s="93"/>
      <c r="BK308" s="93"/>
      <c r="BL308" s="92"/>
      <c r="BM308" s="92"/>
      <c r="BN308" s="86" t="str">
        <f t="shared" si="30"/>
        <v/>
      </c>
      <c r="BO308" s="88"/>
      <c r="BP308" s="94"/>
      <c r="BQ308" s="95"/>
      <c r="BR308" s="95"/>
      <c r="BS308" s="96"/>
      <c r="BT308" s="96"/>
      <c r="BU308" s="96"/>
      <c r="BV308" s="97"/>
    </row>
    <row r="309" spans="1:74" s="45" customFormat="1" ht="27" customHeight="1" thickTop="1" thickBot="1" x14ac:dyDescent="0.25">
      <c r="A309" s="81"/>
      <c r="B309" s="304" t="str">
        <f>IF(C309="","",(VLOOKUP(C309,Lookups!$B$4:$C$2561,2,FALSE)))</f>
        <v/>
      </c>
      <c r="C309" s="366"/>
      <c r="D309" s="84"/>
      <c r="E309" s="84" t="str">
        <f t="shared" si="29"/>
        <v/>
      </c>
      <c r="F309" s="84"/>
      <c r="G309" s="99" t="str">
        <f t="shared" si="25"/>
        <v/>
      </c>
      <c r="H309" s="83"/>
      <c r="I309" s="83"/>
      <c r="J309" s="87"/>
      <c r="K309" s="89"/>
      <c r="L309" s="90"/>
      <c r="M309" s="90"/>
      <c r="N309" s="85"/>
      <c r="O309" s="87"/>
      <c r="P309" s="87"/>
      <c r="Q309" s="85"/>
      <c r="R309" s="86" t="str">
        <f t="shared" si="26"/>
        <v/>
      </c>
      <c r="S309" s="85"/>
      <c r="T309" s="86" t="str">
        <f t="shared" si="27"/>
        <v/>
      </c>
      <c r="U309" s="85"/>
      <c r="V309" s="86" t="str">
        <f t="shared" si="28"/>
        <v/>
      </c>
      <c r="W309" s="85"/>
      <c r="X309" s="87"/>
      <c r="Y309" s="87"/>
      <c r="Z309" s="91"/>
      <c r="AA309" s="91" t="s">
        <v>250</v>
      </c>
      <c r="AB309" s="91"/>
      <c r="AC309" s="91"/>
      <c r="AD309" s="91"/>
      <c r="AE309" s="91"/>
      <c r="AF309" s="92"/>
      <c r="AG309" s="93"/>
      <c r="AH309" s="87"/>
      <c r="AI309" s="93"/>
      <c r="AJ309" s="93"/>
      <c r="AK309" s="93"/>
      <c r="AL309" s="87"/>
      <c r="AM309" s="93"/>
      <c r="AN309" s="93"/>
      <c r="AO309" s="87"/>
      <c r="AP309" s="87"/>
      <c r="AQ309" s="93"/>
      <c r="AR309" s="93"/>
      <c r="AS309" s="93"/>
      <c r="AT309" s="93"/>
      <c r="AU309" s="93"/>
      <c r="AV309" s="93"/>
      <c r="AW309" s="91" t="s">
        <v>250</v>
      </c>
      <c r="AX309" s="93"/>
      <c r="AY309" s="93"/>
      <c r="AZ309" s="91" t="s">
        <v>250</v>
      </c>
      <c r="BA309" s="93"/>
      <c r="BB309" s="91" t="s">
        <v>250</v>
      </c>
      <c r="BC309" s="91" t="s">
        <v>250</v>
      </c>
      <c r="BD309" s="93"/>
      <c r="BE309" s="93"/>
      <c r="BF309" s="91" t="s">
        <v>87</v>
      </c>
      <c r="BG309" s="93"/>
      <c r="BH309" s="91" t="s">
        <v>456</v>
      </c>
      <c r="BI309" s="93"/>
      <c r="BJ309" s="93"/>
      <c r="BK309" s="93"/>
      <c r="BL309" s="92"/>
      <c r="BM309" s="92"/>
      <c r="BN309" s="86" t="str">
        <f t="shared" si="30"/>
        <v/>
      </c>
      <c r="BO309" s="88"/>
      <c r="BP309" s="94"/>
      <c r="BQ309" s="95"/>
      <c r="BR309" s="95"/>
      <c r="BS309" s="96"/>
      <c r="BT309" s="96"/>
      <c r="BU309" s="96"/>
      <c r="BV309" s="97"/>
    </row>
    <row r="310" spans="1:74" s="45" customFormat="1" ht="27" customHeight="1" thickTop="1" thickBot="1" x14ac:dyDescent="0.25">
      <c r="A310" s="81"/>
      <c r="B310" s="304" t="str">
        <f>IF(C310="","",(VLOOKUP(C310,Lookups!$B$4:$C$2561,2,FALSE)))</f>
        <v/>
      </c>
      <c r="C310" s="366"/>
      <c r="D310" s="84"/>
      <c r="E310" s="84" t="str">
        <f t="shared" si="29"/>
        <v/>
      </c>
      <c r="F310" s="84"/>
      <c r="G310" s="99" t="str">
        <f t="shared" si="25"/>
        <v/>
      </c>
      <c r="H310" s="83"/>
      <c r="I310" s="83"/>
      <c r="J310" s="87"/>
      <c r="K310" s="89"/>
      <c r="L310" s="90"/>
      <c r="M310" s="90"/>
      <c r="N310" s="85"/>
      <c r="O310" s="87"/>
      <c r="P310" s="87"/>
      <c r="Q310" s="85"/>
      <c r="R310" s="86" t="str">
        <f t="shared" si="26"/>
        <v/>
      </c>
      <c r="S310" s="85"/>
      <c r="T310" s="86" t="str">
        <f t="shared" si="27"/>
        <v/>
      </c>
      <c r="U310" s="85"/>
      <c r="V310" s="86" t="str">
        <f t="shared" si="28"/>
        <v/>
      </c>
      <c r="W310" s="85"/>
      <c r="X310" s="87"/>
      <c r="Y310" s="87"/>
      <c r="Z310" s="91"/>
      <c r="AA310" s="91" t="s">
        <v>250</v>
      </c>
      <c r="AB310" s="91"/>
      <c r="AC310" s="91"/>
      <c r="AD310" s="91"/>
      <c r="AE310" s="91"/>
      <c r="AF310" s="92"/>
      <c r="AG310" s="93"/>
      <c r="AH310" s="87"/>
      <c r="AI310" s="93"/>
      <c r="AJ310" s="93"/>
      <c r="AK310" s="93"/>
      <c r="AL310" s="87"/>
      <c r="AM310" s="93"/>
      <c r="AN310" s="93"/>
      <c r="AO310" s="87"/>
      <c r="AP310" s="87"/>
      <c r="AQ310" s="93"/>
      <c r="AR310" s="93"/>
      <c r="AS310" s="93"/>
      <c r="AT310" s="93"/>
      <c r="AU310" s="93"/>
      <c r="AV310" s="93"/>
      <c r="AW310" s="91" t="s">
        <v>250</v>
      </c>
      <c r="AX310" s="93"/>
      <c r="AY310" s="93"/>
      <c r="AZ310" s="91" t="s">
        <v>250</v>
      </c>
      <c r="BA310" s="93"/>
      <c r="BB310" s="91" t="s">
        <v>250</v>
      </c>
      <c r="BC310" s="91" t="s">
        <v>250</v>
      </c>
      <c r="BD310" s="93"/>
      <c r="BE310" s="93"/>
      <c r="BF310" s="91" t="s">
        <v>87</v>
      </c>
      <c r="BG310" s="93"/>
      <c r="BH310" s="91" t="s">
        <v>456</v>
      </c>
      <c r="BI310" s="93"/>
      <c r="BJ310" s="93"/>
      <c r="BK310" s="93"/>
      <c r="BL310" s="92"/>
      <c r="BM310" s="92"/>
      <c r="BN310" s="86" t="str">
        <f t="shared" si="30"/>
        <v/>
      </c>
      <c r="BO310" s="88"/>
      <c r="BP310" s="94"/>
      <c r="BQ310" s="95"/>
      <c r="BR310" s="95"/>
      <c r="BS310" s="96"/>
      <c r="BT310" s="96"/>
      <c r="BU310" s="96"/>
      <c r="BV310" s="97"/>
    </row>
    <row r="311" spans="1:74" s="45" customFormat="1" ht="27" customHeight="1" thickTop="1" thickBot="1" x14ac:dyDescent="0.25">
      <c r="A311" s="81"/>
      <c r="B311" s="304" t="str">
        <f>IF(C311="","",(VLOOKUP(C311,Lookups!$B$4:$C$2561,2,FALSE)))</f>
        <v/>
      </c>
      <c r="C311" s="366"/>
      <c r="D311" s="84"/>
      <c r="E311" s="84" t="str">
        <f t="shared" si="29"/>
        <v/>
      </c>
      <c r="F311" s="84"/>
      <c r="G311" s="99" t="str">
        <f t="shared" si="25"/>
        <v/>
      </c>
      <c r="H311" s="83"/>
      <c r="I311" s="83"/>
      <c r="J311" s="87"/>
      <c r="K311" s="89"/>
      <c r="L311" s="90"/>
      <c r="M311" s="90"/>
      <c r="N311" s="85"/>
      <c r="O311" s="87"/>
      <c r="P311" s="87"/>
      <c r="Q311" s="85"/>
      <c r="R311" s="86" t="str">
        <f t="shared" si="26"/>
        <v/>
      </c>
      <c r="S311" s="85"/>
      <c r="T311" s="86" t="str">
        <f t="shared" si="27"/>
        <v/>
      </c>
      <c r="U311" s="85"/>
      <c r="V311" s="86" t="str">
        <f t="shared" si="28"/>
        <v/>
      </c>
      <c r="W311" s="85"/>
      <c r="X311" s="87"/>
      <c r="Y311" s="87"/>
      <c r="Z311" s="91"/>
      <c r="AA311" s="91" t="s">
        <v>250</v>
      </c>
      <c r="AB311" s="91"/>
      <c r="AC311" s="91"/>
      <c r="AD311" s="91"/>
      <c r="AE311" s="91"/>
      <c r="AF311" s="92"/>
      <c r="AG311" s="93"/>
      <c r="AH311" s="87"/>
      <c r="AI311" s="93"/>
      <c r="AJ311" s="93"/>
      <c r="AK311" s="93"/>
      <c r="AL311" s="87"/>
      <c r="AM311" s="93"/>
      <c r="AN311" s="93"/>
      <c r="AO311" s="87"/>
      <c r="AP311" s="87"/>
      <c r="AQ311" s="93"/>
      <c r="AR311" s="93"/>
      <c r="AS311" s="93"/>
      <c r="AT311" s="93"/>
      <c r="AU311" s="93"/>
      <c r="AV311" s="93"/>
      <c r="AW311" s="91" t="s">
        <v>250</v>
      </c>
      <c r="AX311" s="93"/>
      <c r="AY311" s="93"/>
      <c r="AZ311" s="91" t="s">
        <v>250</v>
      </c>
      <c r="BA311" s="93"/>
      <c r="BB311" s="91" t="s">
        <v>250</v>
      </c>
      <c r="BC311" s="91" t="s">
        <v>250</v>
      </c>
      <c r="BD311" s="93"/>
      <c r="BE311" s="93"/>
      <c r="BF311" s="91" t="s">
        <v>87</v>
      </c>
      <c r="BG311" s="93"/>
      <c r="BH311" s="91" t="s">
        <v>456</v>
      </c>
      <c r="BI311" s="93"/>
      <c r="BJ311" s="93"/>
      <c r="BK311" s="93"/>
      <c r="BL311" s="92"/>
      <c r="BM311" s="92"/>
      <c r="BN311" s="86" t="str">
        <f t="shared" si="30"/>
        <v/>
      </c>
      <c r="BO311" s="88"/>
      <c r="BP311" s="94"/>
      <c r="BQ311" s="95"/>
      <c r="BR311" s="95"/>
      <c r="BS311" s="96"/>
      <c r="BT311" s="96"/>
      <c r="BU311" s="96"/>
      <c r="BV311" s="97"/>
    </row>
    <row r="312" spans="1:74" s="45" customFormat="1" ht="27" customHeight="1" thickTop="1" thickBot="1" x14ac:dyDescent="0.25">
      <c r="A312" s="81"/>
      <c r="B312" s="304" t="str">
        <f>IF(C312="","",(VLOOKUP(C312,Lookups!$B$4:$C$2561,2,FALSE)))</f>
        <v/>
      </c>
      <c r="C312" s="366"/>
      <c r="D312" s="84"/>
      <c r="E312" s="84" t="str">
        <f t="shared" si="29"/>
        <v/>
      </c>
      <c r="F312" s="84"/>
      <c r="G312" s="99" t="str">
        <f t="shared" si="25"/>
        <v/>
      </c>
      <c r="H312" s="83"/>
      <c r="I312" s="83"/>
      <c r="J312" s="87"/>
      <c r="K312" s="89"/>
      <c r="L312" s="90"/>
      <c r="M312" s="90"/>
      <c r="N312" s="85"/>
      <c r="O312" s="87"/>
      <c r="P312" s="87"/>
      <c r="Q312" s="85"/>
      <c r="R312" s="86" t="str">
        <f t="shared" si="26"/>
        <v/>
      </c>
      <c r="S312" s="85"/>
      <c r="T312" s="86" t="str">
        <f t="shared" si="27"/>
        <v/>
      </c>
      <c r="U312" s="85"/>
      <c r="V312" s="86" t="str">
        <f t="shared" si="28"/>
        <v/>
      </c>
      <c r="W312" s="85"/>
      <c r="X312" s="87"/>
      <c r="Y312" s="87"/>
      <c r="Z312" s="91"/>
      <c r="AA312" s="91" t="s">
        <v>250</v>
      </c>
      <c r="AB312" s="91"/>
      <c r="AC312" s="91"/>
      <c r="AD312" s="91"/>
      <c r="AE312" s="91"/>
      <c r="AF312" s="92"/>
      <c r="AG312" s="93"/>
      <c r="AH312" s="87"/>
      <c r="AI312" s="93"/>
      <c r="AJ312" s="93"/>
      <c r="AK312" s="93"/>
      <c r="AL312" s="87"/>
      <c r="AM312" s="93"/>
      <c r="AN312" s="93"/>
      <c r="AO312" s="87"/>
      <c r="AP312" s="87"/>
      <c r="AQ312" s="93"/>
      <c r="AR312" s="93"/>
      <c r="AS312" s="93"/>
      <c r="AT312" s="93"/>
      <c r="AU312" s="93"/>
      <c r="AV312" s="93"/>
      <c r="AW312" s="91" t="s">
        <v>250</v>
      </c>
      <c r="AX312" s="93"/>
      <c r="AY312" s="93"/>
      <c r="AZ312" s="91" t="s">
        <v>250</v>
      </c>
      <c r="BA312" s="93"/>
      <c r="BB312" s="91" t="s">
        <v>250</v>
      </c>
      <c r="BC312" s="91" t="s">
        <v>250</v>
      </c>
      <c r="BD312" s="93"/>
      <c r="BE312" s="93"/>
      <c r="BF312" s="91" t="s">
        <v>87</v>
      </c>
      <c r="BG312" s="93"/>
      <c r="BH312" s="91" t="s">
        <v>456</v>
      </c>
      <c r="BI312" s="93"/>
      <c r="BJ312" s="93"/>
      <c r="BK312" s="93"/>
      <c r="BL312" s="92"/>
      <c r="BM312" s="92"/>
      <c r="BN312" s="86" t="str">
        <f t="shared" si="30"/>
        <v/>
      </c>
      <c r="BO312" s="88"/>
      <c r="BP312" s="94"/>
      <c r="BQ312" s="95"/>
      <c r="BR312" s="95"/>
      <c r="BS312" s="96"/>
      <c r="BT312" s="96"/>
      <c r="BU312" s="96"/>
      <c r="BV312" s="97"/>
    </row>
    <row r="313" spans="1:74" s="45" customFormat="1" ht="27" customHeight="1" thickTop="1" thickBot="1" x14ac:dyDescent="0.25">
      <c r="A313" s="81"/>
      <c r="B313" s="304" t="str">
        <f>IF(C313="","",(VLOOKUP(C313,Lookups!$B$4:$C$2561,2,FALSE)))</f>
        <v/>
      </c>
      <c r="C313" s="366"/>
      <c r="D313" s="84"/>
      <c r="E313" s="84" t="str">
        <f t="shared" si="29"/>
        <v/>
      </c>
      <c r="F313" s="84"/>
      <c r="G313" s="99" t="str">
        <f t="shared" si="25"/>
        <v/>
      </c>
      <c r="H313" s="83"/>
      <c r="I313" s="83"/>
      <c r="J313" s="87"/>
      <c r="K313" s="89"/>
      <c r="L313" s="90"/>
      <c r="M313" s="90"/>
      <c r="N313" s="85"/>
      <c r="O313" s="87"/>
      <c r="P313" s="87"/>
      <c r="Q313" s="85"/>
      <c r="R313" s="86" t="str">
        <f t="shared" si="26"/>
        <v/>
      </c>
      <c r="S313" s="85"/>
      <c r="T313" s="86" t="str">
        <f t="shared" si="27"/>
        <v/>
      </c>
      <c r="U313" s="85"/>
      <c r="V313" s="86" t="str">
        <f t="shared" si="28"/>
        <v/>
      </c>
      <c r="W313" s="85"/>
      <c r="X313" s="87"/>
      <c r="Y313" s="87"/>
      <c r="Z313" s="91"/>
      <c r="AA313" s="91" t="s">
        <v>250</v>
      </c>
      <c r="AB313" s="91"/>
      <c r="AC313" s="91"/>
      <c r="AD313" s="91"/>
      <c r="AE313" s="91"/>
      <c r="AF313" s="92"/>
      <c r="AG313" s="93"/>
      <c r="AH313" s="87"/>
      <c r="AI313" s="93"/>
      <c r="AJ313" s="93"/>
      <c r="AK313" s="93"/>
      <c r="AL313" s="87"/>
      <c r="AM313" s="93"/>
      <c r="AN313" s="93"/>
      <c r="AO313" s="87"/>
      <c r="AP313" s="87"/>
      <c r="AQ313" s="93"/>
      <c r="AR313" s="93"/>
      <c r="AS313" s="93"/>
      <c r="AT313" s="93"/>
      <c r="AU313" s="93"/>
      <c r="AV313" s="93"/>
      <c r="AW313" s="91" t="s">
        <v>250</v>
      </c>
      <c r="AX313" s="93"/>
      <c r="AY313" s="93"/>
      <c r="AZ313" s="91" t="s">
        <v>250</v>
      </c>
      <c r="BA313" s="93"/>
      <c r="BB313" s="91" t="s">
        <v>250</v>
      </c>
      <c r="BC313" s="91" t="s">
        <v>250</v>
      </c>
      <c r="BD313" s="93"/>
      <c r="BE313" s="93"/>
      <c r="BF313" s="91" t="s">
        <v>87</v>
      </c>
      <c r="BG313" s="93"/>
      <c r="BH313" s="91" t="s">
        <v>456</v>
      </c>
      <c r="BI313" s="93"/>
      <c r="BJ313" s="93"/>
      <c r="BK313" s="93"/>
      <c r="BL313" s="92"/>
      <c r="BM313" s="92"/>
      <c r="BN313" s="86" t="str">
        <f t="shared" si="30"/>
        <v/>
      </c>
      <c r="BO313" s="88"/>
      <c r="BP313" s="94"/>
      <c r="BQ313" s="95"/>
      <c r="BR313" s="95"/>
      <c r="BS313" s="96"/>
      <c r="BT313" s="96"/>
      <c r="BU313" s="96"/>
      <c r="BV313" s="97"/>
    </row>
    <row r="314" spans="1:74" s="45" customFormat="1" ht="27" customHeight="1" thickTop="1" thickBot="1" x14ac:dyDescent="0.25">
      <c r="A314" s="81"/>
      <c r="B314" s="304" t="str">
        <f>IF(C314="","",(VLOOKUP(C314,Lookups!$B$4:$C$2561,2,FALSE)))</f>
        <v/>
      </c>
      <c r="C314" s="366"/>
      <c r="D314" s="84"/>
      <c r="E314" s="84" t="str">
        <f t="shared" si="29"/>
        <v/>
      </c>
      <c r="F314" s="84"/>
      <c r="G314" s="99" t="str">
        <f t="shared" si="25"/>
        <v/>
      </c>
      <c r="H314" s="83"/>
      <c r="I314" s="83"/>
      <c r="J314" s="87"/>
      <c r="K314" s="89"/>
      <c r="L314" s="90"/>
      <c r="M314" s="90"/>
      <c r="N314" s="85"/>
      <c r="O314" s="87"/>
      <c r="P314" s="87"/>
      <c r="Q314" s="85"/>
      <c r="R314" s="86" t="str">
        <f t="shared" si="26"/>
        <v/>
      </c>
      <c r="S314" s="85"/>
      <c r="T314" s="86" t="str">
        <f t="shared" si="27"/>
        <v/>
      </c>
      <c r="U314" s="85"/>
      <c r="V314" s="86" t="str">
        <f t="shared" si="28"/>
        <v/>
      </c>
      <c r="W314" s="85"/>
      <c r="X314" s="87"/>
      <c r="Y314" s="87"/>
      <c r="Z314" s="91"/>
      <c r="AA314" s="91" t="s">
        <v>250</v>
      </c>
      <c r="AB314" s="91"/>
      <c r="AC314" s="91"/>
      <c r="AD314" s="91"/>
      <c r="AE314" s="91"/>
      <c r="AF314" s="92"/>
      <c r="AG314" s="93"/>
      <c r="AH314" s="87"/>
      <c r="AI314" s="93"/>
      <c r="AJ314" s="93"/>
      <c r="AK314" s="93"/>
      <c r="AL314" s="87"/>
      <c r="AM314" s="93"/>
      <c r="AN314" s="93"/>
      <c r="AO314" s="87"/>
      <c r="AP314" s="87"/>
      <c r="AQ314" s="93"/>
      <c r="AR314" s="93"/>
      <c r="AS314" s="93"/>
      <c r="AT314" s="93"/>
      <c r="AU314" s="93"/>
      <c r="AV314" s="93"/>
      <c r="AW314" s="91" t="s">
        <v>250</v>
      </c>
      <c r="AX314" s="93"/>
      <c r="AY314" s="93"/>
      <c r="AZ314" s="91" t="s">
        <v>250</v>
      </c>
      <c r="BA314" s="93"/>
      <c r="BB314" s="91" t="s">
        <v>250</v>
      </c>
      <c r="BC314" s="91" t="s">
        <v>250</v>
      </c>
      <c r="BD314" s="93"/>
      <c r="BE314" s="93"/>
      <c r="BF314" s="91" t="s">
        <v>87</v>
      </c>
      <c r="BG314" s="93"/>
      <c r="BH314" s="91" t="s">
        <v>456</v>
      </c>
      <c r="BI314" s="93"/>
      <c r="BJ314" s="93"/>
      <c r="BK314" s="93"/>
      <c r="BL314" s="92"/>
      <c r="BM314" s="92"/>
      <c r="BN314" s="86" t="str">
        <f t="shared" si="30"/>
        <v/>
      </c>
      <c r="BO314" s="88"/>
      <c r="BP314" s="94"/>
      <c r="BQ314" s="95"/>
      <c r="BR314" s="95"/>
      <c r="BS314" s="96"/>
      <c r="BT314" s="96"/>
      <c r="BU314" s="96"/>
      <c r="BV314" s="97"/>
    </row>
    <row r="315" spans="1:74" s="45" customFormat="1" ht="27" customHeight="1" thickTop="1" thickBot="1" x14ac:dyDescent="0.25">
      <c r="A315" s="81"/>
      <c r="B315" s="304" t="str">
        <f>IF(C315="","",(VLOOKUP(C315,Lookups!$B$4:$C$2561,2,FALSE)))</f>
        <v/>
      </c>
      <c r="C315" s="366"/>
      <c r="D315" s="84"/>
      <c r="E315" s="84" t="str">
        <f t="shared" si="29"/>
        <v/>
      </c>
      <c r="F315" s="84"/>
      <c r="G315" s="99" t="str">
        <f t="shared" si="25"/>
        <v/>
      </c>
      <c r="H315" s="83"/>
      <c r="I315" s="83"/>
      <c r="J315" s="87"/>
      <c r="K315" s="89"/>
      <c r="L315" s="90"/>
      <c r="M315" s="90"/>
      <c r="N315" s="85"/>
      <c r="O315" s="87"/>
      <c r="P315" s="87"/>
      <c r="Q315" s="85"/>
      <c r="R315" s="86" t="str">
        <f t="shared" si="26"/>
        <v/>
      </c>
      <c r="S315" s="85"/>
      <c r="T315" s="86" t="str">
        <f t="shared" si="27"/>
        <v/>
      </c>
      <c r="U315" s="85"/>
      <c r="V315" s="86" t="str">
        <f t="shared" si="28"/>
        <v/>
      </c>
      <c r="W315" s="85"/>
      <c r="X315" s="87"/>
      <c r="Y315" s="87"/>
      <c r="Z315" s="91"/>
      <c r="AA315" s="91" t="s">
        <v>250</v>
      </c>
      <c r="AB315" s="91"/>
      <c r="AC315" s="91"/>
      <c r="AD315" s="91"/>
      <c r="AE315" s="91"/>
      <c r="AF315" s="92"/>
      <c r="AG315" s="93"/>
      <c r="AH315" s="87"/>
      <c r="AI315" s="93"/>
      <c r="AJ315" s="93"/>
      <c r="AK315" s="93"/>
      <c r="AL315" s="87"/>
      <c r="AM315" s="93"/>
      <c r="AN315" s="93"/>
      <c r="AO315" s="87"/>
      <c r="AP315" s="87"/>
      <c r="AQ315" s="93"/>
      <c r="AR315" s="93"/>
      <c r="AS315" s="93"/>
      <c r="AT315" s="93"/>
      <c r="AU315" s="93"/>
      <c r="AV315" s="93"/>
      <c r="AW315" s="91" t="s">
        <v>250</v>
      </c>
      <c r="AX315" s="93"/>
      <c r="AY315" s="93"/>
      <c r="AZ315" s="91" t="s">
        <v>250</v>
      </c>
      <c r="BA315" s="93"/>
      <c r="BB315" s="91" t="s">
        <v>250</v>
      </c>
      <c r="BC315" s="91" t="s">
        <v>250</v>
      </c>
      <c r="BD315" s="93"/>
      <c r="BE315" s="93"/>
      <c r="BF315" s="91" t="s">
        <v>87</v>
      </c>
      <c r="BG315" s="93"/>
      <c r="BH315" s="91" t="s">
        <v>456</v>
      </c>
      <c r="BI315" s="93"/>
      <c r="BJ315" s="93"/>
      <c r="BK315" s="93"/>
      <c r="BL315" s="92"/>
      <c r="BM315" s="92"/>
      <c r="BN315" s="86" t="str">
        <f t="shared" si="30"/>
        <v/>
      </c>
      <c r="BO315" s="88"/>
      <c r="BP315" s="94"/>
      <c r="BQ315" s="95"/>
      <c r="BR315" s="95"/>
      <c r="BS315" s="96"/>
      <c r="BT315" s="96"/>
      <c r="BU315" s="96"/>
      <c r="BV315" s="97"/>
    </row>
    <row r="316" spans="1:74" s="45" customFormat="1" ht="27" customHeight="1" thickTop="1" thickBot="1" x14ac:dyDescent="0.25">
      <c r="A316" s="81"/>
      <c r="B316" s="304" t="str">
        <f>IF(C316="","",(VLOOKUP(C316,Lookups!$B$4:$C$2561,2,FALSE)))</f>
        <v/>
      </c>
      <c r="C316" s="366"/>
      <c r="D316" s="84"/>
      <c r="E316" s="84" t="str">
        <f t="shared" si="29"/>
        <v/>
      </c>
      <c r="F316" s="84"/>
      <c r="G316" s="99" t="str">
        <f t="shared" si="25"/>
        <v/>
      </c>
      <c r="H316" s="83"/>
      <c r="I316" s="83"/>
      <c r="J316" s="87"/>
      <c r="K316" s="89"/>
      <c r="L316" s="90"/>
      <c r="M316" s="90"/>
      <c r="N316" s="85"/>
      <c r="O316" s="87"/>
      <c r="P316" s="87"/>
      <c r="Q316" s="85"/>
      <c r="R316" s="86" t="str">
        <f t="shared" si="26"/>
        <v/>
      </c>
      <c r="S316" s="85"/>
      <c r="T316" s="86" t="str">
        <f t="shared" si="27"/>
        <v/>
      </c>
      <c r="U316" s="85"/>
      <c r="V316" s="86" t="str">
        <f t="shared" si="28"/>
        <v/>
      </c>
      <c r="W316" s="85"/>
      <c r="X316" s="87"/>
      <c r="Y316" s="87"/>
      <c r="Z316" s="91"/>
      <c r="AA316" s="91" t="s">
        <v>250</v>
      </c>
      <c r="AB316" s="91"/>
      <c r="AC316" s="91"/>
      <c r="AD316" s="91"/>
      <c r="AE316" s="91"/>
      <c r="AF316" s="92"/>
      <c r="AG316" s="93"/>
      <c r="AH316" s="87"/>
      <c r="AI316" s="93"/>
      <c r="AJ316" s="93"/>
      <c r="AK316" s="93"/>
      <c r="AL316" s="87"/>
      <c r="AM316" s="93"/>
      <c r="AN316" s="93"/>
      <c r="AO316" s="87"/>
      <c r="AP316" s="87"/>
      <c r="AQ316" s="93"/>
      <c r="AR316" s="93"/>
      <c r="AS316" s="93"/>
      <c r="AT316" s="93"/>
      <c r="AU316" s="93"/>
      <c r="AV316" s="93"/>
      <c r="AW316" s="91" t="s">
        <v>250</v>
      </c>
      <c r="AX316" s="93"/>
      <c r="AY316" s="93"/>
      <c r="AZ316" s="91" t="s">
        <v>250</v>
      </c>
      <c r="BA316" s="93"/>
      <c r="BB316" s="91" t="s">
        <v>250</v>
      </c>
      <c r="BC316" s="91" t="s">
        <v>250</v>
      </c>
      <c r="BD316" s="93"/>
      <c r="BE316" s="93"/>
      <c r="BF316" s="91" t="s">
        <v>87</v>
      </c>
      <c r="BG316" s="93"/>
      <c r="BH316" s="91" t="s">
        <v>456</v>
      </c>
      <c r="BI316" s="93"/>
      <c r="BJ316" s="93"/>
      <c r="BK316" s="93"/>
      <c r="BL316" s="92"/>
      <c r="BM316" s="92"/>
      <c r="BN316" s="86" t="str">
        <f t="shared" si="30"/>
        <v/>
      </c>
      <c r="BO316" s="88"/>
      <c r="BP316" s="94"/>
      <c r="BQ316" s="95"/>
      <c r="BR316" s="95"/>
      <c r="BS316" s="96"/>
      <c r="BT316" s="96"/>
      <c r="BU316" s="96"/>
      <c r="BV316" s="97"/>
    </row>
    <row r="317" spans="1:74" s="45" customFormat="1" ht="27" customHeight="1" thickTop="1" thickBot="1" x14ac:dyDescent="0.25">
      <c r="A317" s="81"/>
      <c r="B317" s="304" t="str">
        <f>IF(C317="","",(VLOOKUP(C317,Lookups!$B$4:$C$2561,2,FALSE)))</f>
        <v/>
      </c>
      <c r="C317" s="366"/>
      <c r="D317" s="84"/>
      <c r="E317" s="84" t="str">
        <f t="shared" si="29"/>
        <v/>
      </c>
      <c r="F317" s="84"/>
      <c r="G317" s="99" t="str">
        <f t="shared" si="25"/>
        <v/>
      </c>
      <c r="H317" s="83"/>
      <c r="I317" s="83"/>
      <c r="J317" s="87"/>
      <c r="K317" s="89"/>
      <c r="L317" s="90"/>
      <c r="M317" s="90"/>
      <c r="N317" s="85"/>
      <c r="O317" s="87"/>
      <c r="P317" s="87"/>
      <c r="Q317" s="85"/>
      <c r="R317" s="86" t="str">
        <f t="shared" si="26"/>
        <v/>
      </c>
      <c r="S317" s="85"/>
      <c r="T317" s="86" t="str">
        <f t="shared" si="27"/>
        <v/>
      </c>
      <c r="U317" s="85"/>
      <c r="V317" s="86" t="str">
        <f t="shared" si="28"/>
        <v/>
      </c>
      <c r="W317" s="85"/>
      <c r="X317" s="87"/>
      <c r="Y317" s="87"/>
      <c r="Z317" s="91"/>
      <c r="AA317" s="91" t="s">
        <v>250</v>
      </c>
      <c r="AB317" s="91"/>
      <c r="AC317" s="91"/>
      <c r="AD317" s="91"/>
      <c r="AE317" s="91"/>
      <c r="AF317" s="92"/>
      <c r="AG317" s="93"/>
      <c r="AH317" s="87"/>
      <c r="AI317" s="93"/>
      <c r="AJ317" s="93"/>
      <c r="AK317" s="93"/>
      <c r="AL317" s="87"/>
      <c r="AM317" s="93"/>
      <c r="AN317" s="93"/>
      <c r="AO317" s="87"/>
      <c r="AP317" s="87"/>
      <c r="AQ317" s="93"/>
      <c r="AR317" s="93"/>
      <c r="AS317" s="93"/>
      <c r="AT317" s="93"/>
      <c r="AU317" s="93"/>
      <c r="AV317" s="93"/>
      <c r="AW317" s="91" t="s">
        <v>250</v>
      </c>
      <c r="AX317" s="93"/>
      <c r="AY317" s="93"/>
      <c r="AZ317" s="91" t="s">
        <v>250</v>
      </c>
      <c r="BA317" s="93"/>
      <c r="BB317" s="91" t="s">
        <v>250</v>
      </c>
      <c r="BC317" s="91" t="s">
        <v>250</v>
      </c>
      <c r="BD317" s="93"/>
      <c r="BE317" s="93"/>
      <c r="BF317" s="91" t="s">
        <v>87</v>
      </c>
      <c r="BG317" s="93"/>
      <c r="BH317" s="91" t="s">
        <v>456</v>
      </c>
      <c r="BI317" s="93"/>
      <c r="BJ317" s="93"/>
      <c r="BK317" s="93"/>
      <c r="BL317" s="92"/>
      <c r="BM317" s="92"/>
      <c r="BN317" s="86" t="str">
        <f t="shared" si="30"/>
        <v/>
      </c>
      <c r="BO317" s="88"/>
      <c r="BP317" s="94"/>
      <c r="BQ317" s="95"/>
      <c r="BR317" s="95"/>
      <c r="BS317" s="96"/>
      <c r="BT317" s="96"/>
      <c r="BU317" s="96"/>
      <c r="BV317" s="97"/>
    </row>
    <row r="318" spans="1:74" s="45" customFormat="1" ht="27" customHeight="1" thickTop="1" thickBot="1" x14ac:dyDescent="0.25">
      <c r="A318" s="81"/>
      <c r="B318" s="304" t="str">
        <f>IF(C318="","",(VLOOKUP(C318,Lookups!$B$4:$C$2561,2,FALSE)))</f>
        <v/>
      </c>
      <c r="C318" s="366"/>
      <c r="D318" s="84"/>
      <c r="E318" s="84" t="str">
        <f t="shared" si="29"/>
        <v/>
      </c>
      <c r="F318" s="84"/>
      <c r="G318" s="99" t="str">
        <f t="shared" si="25"/>
        <v/>
      </c>
      <c r="H318" s="83"/>
      <c r="I318" s="83"/>
      <c r="J318" s="87"/>
      <c r="K318" s="89"/>
      <c r="L318" s="90"/>
      <c r="M318" s="90"/>
      <c r="N318" s="85"/>
      <c r="O318" s="87"/>
      <c r="P318" s="87"/>
      <c r="Q318" s="85"/>
      <c r="R318" s="86" t="str">
        <f t="shared" si="26"/>
        <v/>
      </c>
      <c r="S318" s="85"/>
      <c r="T318" s="86" t="str">
        <f t="shared" si="27"/>
        <v/>
      </c>
      <c r="U318" s="85"/>
      <c r="V318" s="86" t="str">
        <f t="shared" si="28"/>
        <v/>
      </c>
      <c r="W318" s="85"/>
      <c r="X318" s="87"/>
      <c r="Y318" s="87"/>
      <c r="Z318" s="91"/>
      <c r="AA318" s="91" t="s">
        <v>250</v>
      </c>
      <c r="AB318" s="91"/>
      <c r="AC318" s="91"/>
      <c r="AD318" s="91"/>
      <c r="AE318" s="91"/>
      <c r="AF318" s="92"/>
      <c r="AG318" s="93"/>
      <c r="AH318" s="87"/>
      <c r="AI318" s="93"/>
      <c r="AJ318" s="93"/>
      <c r="AK318" s="93"/>
      <c r="AL318" s="87"/>
      <c r="AM318" s="93"/>
      <c r="AN318" s="93"/>
      <c r="AO318" s="87"/>
      <c r="AP318" s="87"/>
      <c r="AQ318" s="93"/>
      <c r="AR318" s="93"/>
      <c r="AS318" s="93"/>
      <c r="AT318" s="93"/>
      <c r="AU318" s="93"/>
      <c r="AV318" s="93"/>
      <c r="AW318" s="91" t="s">
        <v>250</v>
      </c>
      <c r="AX318" s="93"/>
      <c r="AY318" s="93"/>
      <c r="AZ318" s="91" t="s">
        <v>250</v>
      </c>
      <c r="BA318" s="93"/>
      <c r="BB318" s="91" t="s">
        <v>250</v>
      </c>
      <c r="BC318" s="91" t="s">
        <v>250</v>
      </c>
      <c r="BD318" s="93"/>
      <c r="BE318" s="93"/>
      <c r="BF318" s="91" t="s">
        <v>87</v>
      </c>
      <c r="BG318" s="93"/>
      <c r="BH318" s="91" t="s">
        <v>456</v>
      </c>
      <c r="BI318" s="93"/>
      <c r="BJ318" s="93"/>
      <c r="BK318" s="93"/>
      <c r="BL318" s="92"/>
      <c r="BM318" s="92"/>
      <c r="BN318" s="86" t="str">
        <f t="shared" si="30"/>
        <v/>
      </c>
      <c r="BO318" s="88"/>
      <c r="BP318" s="94"/>
      <c r="BQ318" s="95"/>
      <c r="BR318" s="95"/>
      <c r="BS318" s="96"/>
      <c r="BT318" s="96"/>
      <c r="BU318" s="96"/>
      <c r="BV318" s="97"/>
    </row>
    <row r="319" spans="1:74" s="45" customFormat="1" ht="27" customHeight="1" thickTop="1" thickBot="1" x14ac:dyDescent="0.25">
      <c r="A319" s="81"/>
      <c r="B319" s="304" t="str">
        <f>IF(C319="","",(VLOOKUP(C319,Lookups!$B$4:$C$2561,2,FALSE)))</f>
        <v/>
      </c>
      <c r="C319" s="366"/>
      <c r="D319" s="84"/>
      <c r="E319" s="84" t="str">
        <f t="shared" si="29"/>
        <v/>
      </c>
      <c r="F319" s="84"/>
      <c r="G319" s="99" t="str">
        <f t="shared" si="25"/>
        <v/>
      </c>
      <c r="H319" s="83"/>
      <c r="I319" s="83"/>
      <c r="J319" s="87"/>
      <c r="K319" s="89"/>
      <c r="L319" s="90"/>
      <c r="M319" s="90"/>
      <c r="N319" s="85"/>
      <c r="O319" s="87"/>
      <c r="P319" s="87"/>
      <c r="Q319" s="85"/>
      <c r="R319" s="86" t="str">
        <f t="shared" si="26"/>
        <v/>
      </c>
      <c r="S319" s="85"/>
      <c r="T319" s="86" t="str">
        <f t="shared" si="27"/>
        <v/>
      </c>
      <c r="U319" s="85"/>
      <c r="V319" s="86" t="str">
        <f t="shared" si="28"/>
        <v/>
      </c>
      <c r="W319" s="85"/>
      <c r="X319" s="87"/>
      <c r="Y319" s="87"/>
      <c r="Z319" s="91"/>
      <c r="AA319" s="91" t="s">
        <v>250</v>
      </c>
      <c r="AB319" s="91"/>
      <c r="AC319" s="91"/>
      <c r="AD319" s="91"/>
      <c r="AE319" s="91"/>
      <c r="AF319" s="92"/>
      <c r="AG319" s="93"/>
      <c r="AH319" s="87"/>
      <c r="AI319" s="93"/>
      <c r="AJ319" s="93"/>
      <c r="AK319" s="93"/>
      <c r="AL319" s="87"/>
      <c r="AM319" s="93"/>
      <c r="AN319" s="93"/>
      <c r="AO319" s="87"/>
      <c r="AP319" s="87"/>
      <c r="AQ319" s="93"/>
      <c r="AR319" s="93"/>
      <c r="AS319" s="93"/>
      <c r="AT319" s="93"/>
      <c r="AU319" s="93"/>
      <c r="AV319" s="93"/>
      <c r="AW319" s="91" t="s">
        <v>250</v>
      </c>
      <c r="AX319" s="93"/>
      <c r="AY319" s="93"/>
      <c r="AZ319" s="91" t="s">
        <v>250</v>
      </c>
      <c r="BA319" s="93"/>
      <c r="BB319" s="91" t="s">
        <v>250</v>
      </c>
      <c r="BC319" s="91" t="s">
        <v>250</v>
      </c>
      <c r="BD319" s="93"/>
      <c r="BE319" s="93"/>
      <c r="BF319" s="91" t="s">
        <v>87</v>
      </c>
      <c r="BG319" s="93"/>
      <c r="BH319" s="91" t="s">
        <v>456</v>
      </c>
      <c r="BI319" s="93"/>
      <c r="BJ319" s="93"/>
      <c r="BK319" s="93"/>
      <c r="BL319" s="92"/>
      <c r="BM319" s="92"/>
      <c r="BN319" s="86" t="str">
        <f t="shared" si="30"/>
        <v/>
      </c>
      <c r="BO319" s="88"/>
      <c r="BP319" s="94"/>
      <c r="BQ319" s="95"/>
      <c r="BR319" s="95"/>
      <c r="BS319" s="96"/>
      <c r="BT319" s="96"/>
      <c r="BU319" s="96"/>
      <c r="BV319" s="97"/>
    </row>
    <row r="320" spans="1:74" s="45" customFormat="1" ht="27" customHeight="1" thickTop="1" thickBot="1" x14ac:dyDescent="0.25">
      <c r="A320" s="81"/>
      <c r="B320" s="304" t="str">
        <f>IF(C320="","",(VLOOKUP(C320,Lookups!$B$4:$C$2561,2,FALSE)))</f>
        <v/>
      </c>
      <c r="C320" s="366"/>
      <c r="D320" s="84"/>
      <c r="E320" s="84" t="str">
        <f t="shared" si="29"/>
        <v/>
      </c>
      <c r="F320" s="84"/>
      <c r="G320" s="99" t="str">
        <f t="shared" si="25"/>
        <v/>
      </c>
      <c r="H320" s="83"/>
      <c r="I320" s="83"/>
      <c r="J320" s="87"/>
      <c r="K320" s="89"/>
      <c r="L320" s="90"/>
      <c r="M320" s="90"/>
      <c r="N320" s="85"/>
      <c r="O320" s="87"/>
      <c r="P320" s="87"/>
      <c r="Q320" s="85"/>
      <c r="R320" s="86" t="str">
        <f t="shared" si="26"/>
        <v/>
      </c>
      <c r="S320" s="85"/>
      <c r="T320" s="86" t="str">
        <f t="shared" si="27"/>
        <v/>
      </c>
      <c r="U320" s="85"/>
      <c r="V320" s="86" t="str">
        <f t="shared" si="28"/>
        <v/>
      </c>
      <c r="W320" s="85"/>
      <c r="X320" s="87"/>
      <c r="Y320" s="87"/>
      <c r="Z320" s="91"/>
      <c r="AA320" s="91" t="s">
        <v>250</v>
      </c>
      <c r="AB320" s="91"/>
      <c r="AC320" s="91"/>
      <c r="AD320" s="91"/>
      <c r="AE320" s="91"/>
      <c r="AF320" s="92"/>
      <c r="AG320" s="93"/>
      <c r="AH320" s="87"/>
      <c r="AI320" s="93"/>
      <c r="AJ320" s="93"/>
      <c r="AK320" s="93"/>
      <c r="AL320" s="87"/>
      <c r="AM320" s="93"/>
      <c r="AN320" s="93"/>
      <c r="AO320" s="87"/>
      <c r="AP320" s="87"/>
      <c r="AQ320" s="93"/>
      <c r="AR320" s="93"/>
      <c r="AS320" s="93"/>
      <c r="AT320" s="93"/>
      <c r="AU320" s="93"/>
      <c r="AV320" s="93"/>
      <c r="AW320" s="91" t="s">
        <v>250</v>
      </c>
      <c r="AX320" s="93"/>
      <c r="AY320" s="93"/>
      <c r="AZ320" s="91" t="s">
        <v>250</v>
      </c>
      <c r="BA320" s="93"/>
      <c r="BB320" s="91" t="s">
        <v>250</v>
      </c>
      <c r="BC320" s="91" t="s">
        <v>250</v>
      </c>
      <c r="BD320" s="93"/>
      <c r="BE320" s="93"/>
      <c r="BF320" s="91" t="s">
        <v>87</v>
      </c>
      <c r="BG320" s="93"/>
      <c r="BH320" s="91" t="s">
        <v>456</v>
      </c>
      <c r="BI320" s="93"/>
      <c r="BJ320" s="93"/>
      <c r="BK320" s="93"/>
      <c r="BL320" s="92"/>
      <c r="BM320" s="92"/>
      <c r="BN320" s="86" t="str">
        <f t="shared" si="30"/>
        <v/>
      </c>
      <c r="BO320" s="88"/>
      <c r="BP320" s="94"/>
      <c r="BQ320" s="95"/>
      <c r="BR320" s="95"/>
      <c r="BS320" s="96"/>
      <c r="BT320" s="96"/>
      <c r="BU320" s="96"/>
      <c r="BV320" s="97"/>
    </row>
    <row r="321" spans="1:74" s="45" customFormat="1" ht="27" customHeight="1" thickTop="1" thickBot="1" x14ac:dyDescent="0.25">
      <c r="A321" s="81"/>
      <c r="B321" s="304" t="str">
        <f>IF(C321="","",(VLOOKUP(C321,Lookups!$B$4:$C$2561,2,FALSE)))</f>
        <v/>
      </c>
      <c r="C321" s="366"/>
      <c r="D321" s="84"/>
      <c r="E321" s="84" t="str">
        <f t="shared" si="29"/>
        <v/>
      </c>
      <c r="F321" s="84"/>
      <c r="G321" s="99" t="str">
        <f t="shared" si="25"/>
        <v/>
      </c>
      <c r="H321" s="83"/>
      <c r="I321" s="83"/>
      <c r="J321" s="87"/>
      <c r="K321" s="89"/>
      <c r="L321" s="90"/>
      <c r="M321" s="90"/>
      <c r="N321" s="85"/>
      <c r="O321" s="87"/>
      <c r="P321" s="87"/>
      <c r="Q321" s="85"/>
      <c r="R321" s="86" t="str">
        <f t="shared" si="26"/>
        <v/>
      </c>
      <c r="S321" s="85"/>
      <c r="T321" s="86" t="str">
        <f t="shared" si="27"/>
        <v/>
      </c>
      <c r="U321" s="85"/>
      <c r="V321" s="86" t="str">
        <f t="shared" si="28"/>
        <v/>
      </c>
      <c r="W321" s="85"/>
      <c r="X321" s="87"/>
      <c r="Y321" s="87"/>
      <c r="Z321" s="91"/>
      <c r="AA321" s="91" t="s">
        <v>250</v>
      </c>
      <c r="AB321" s="91"/>
      <c r="AC321" s="91"/>
      <c r="AD321" s="91"/>
      <c r="AE321" s="91"/>
      <c r="AF321" s="92"/>
      <c r="AG321" s="93"/>
      <c r="AH321" s="87"/>
      <c r="AI321" s="93"/>
      <c r="AJ321" s="93"/>
      <c r="AK321" s="93"/>
      <c r="AL321" s="87"/>
      <c r="AM321" s="93"/>
      <c r="AN321" s="93"/>
      <c r="AO321" s="87"/>
      <c r="AP321" s="87"/>
      <c r="AQ321" s="93"/>
      <c r="AR321" s="93"/>
      <c r="AS321" s="93"/>
      <c r="AT321" s="93"/>
      <c r="AU321" s="93"/>
      <c r="AV321" s="93"/>
      <c r="AW321" s="91" t="s">
        <v>250</v>
      </c>
      <c r="AX321" s="93"/>
      <c r="AY321" s="93"/>
      <c r="AZ321" s="91" t="s">
        <v>250</v>
      </c>
      <c r="BA321" s="93"/>
      <c r="BB321" s="91" t="s">
        <v>250</v>
      </c>
      <c r="BC321" s="91" t="s">
        <v>250</v>
      </c>
      <c r="BD321" s="93"/>
      <c r="BE321" s="93"/>
      <c r="BF321" s="91" t="s">
        <v>87</v>
      </c>
      <c r="BG321" s="93"/>
      <c r="BH321" s="91" t="s">
        <v>456</v>
      </c>
      <c r="BI321" s="93"/>
      <c r="BJ321" s="93"/>
      <c r="BK321" s="93"/>
      <c r="BL321" s="92"/>
      <c r="BM321" s="92"/>
      <c r="BN321" s="86" t="str">
        <f t="shared" si="30"/>
        <v/>
      </c>
      <c r="BO321" s="88"/>
      <c r="BP321" s="94"/>
      <c r="BQ321" s="95"/>
      <c r="BR321" s="95"/>
      <c r="BS321" s="96"/>
      <c r="BT321" s="96"/>
      <c r="BU321" s="96"/>
      <c r="BV321" s="97"/>
    </row>
    <row r="322" spans="1:74" s="45" customFormat="1" ht="27" customHeight="1" thickTop="1" thickBot="1" x14ac:dyDescent="0.25">
      <c r="A322" s="81"/>
      <c r="B322" s="304" t="str">
        <f>IF(C322="","",(VLOOKUP(C322,Lookups!$B$4:$C$2561,2,FALSE)))</f>
        <v/>
      </c>
      <c r="C322" s="366"/>
      <c r="D322" s="84"/>
      <c r="E322" s="84" t="str">
        <f t="shared" si="29"/>
        <v/>
      </c>
      <c r="F322" s="84"/>
      <c r="G322" s="99" t="str">
        <f t="shared" si="25"/>
        <v/>
      </c>
      <c r="H322" s="83"/>
      <c r="I322" s="83"/>
      <c r="J322" s="87"/>
      <c r="K322" s="89"/>
      <c r="L322" s="90"/>
      <c r="M322" s="90"/>
      <c r="N322" s="85"/>
      <c r="O322" s="87"/>
      <c r="P322" s="87"/>
      <c r="Q322" s="85"/>
      <c r="R322" s="86" t="str">
        <f t="shared" si="26"/>
        <v/>
      </c>
      <c r="S322" s="85"/>
      <c r="T322" s="86" t="str">
        <f t="shared" si="27"/>
        <v/>
      </c>
      <c r="U322" s="85"/>
      <c r="V322" s="86" t="str">
        <f t="shared" si="28"/>
        <v/>
      </c>
      <c r="W322" s="85"/>
      <c r="X322" s="87"/>
      <c r="Y322" s="87"/>
      <c r="Z322" s="91"/>
      <c r="AA322" s="91" t="s">
        <v>250</v>
      </c>
      <c r="AB322" s="91"/>
      <c r="AC322" s="91"/>
      <c r="AD322" s="91"/>
      <c r="AE322" s="91"/>
      <c r="AF322" s="92"/>
      <c r="AG322" s="93"/>
      <c r="AH322" s="87"/>
      <c r="AI322" s="93"/>
      <c r="AJ322" s="93"/>
      <c r="AK322" s="93"/>
      <c r="AL322" s="87"/>
      <c r="AM322" s="93"/>
      <c r="AN322" s="93"/>
      <c r="AO322" s="87"/>
      <c r="AP322" s="87"/>
      <c r="AQ322" s="93"/>
      <c r="AR322" s="93"/>
      <c r="AS322" s="93"/>
      <c r="AT322" s="93"/>
      <c r="AU322" s="93"/>
      <c r="AV322" s="93"/>
      <c r="AW322" s="91" t="s">
        <v>250</v>
      </c>
      <c r="AX322" s="93"/>
      <c r="AY322" s="93"/>
      <c r="AZ322" s="91" t="s">
        <v>250</v>
      </c>
      <c r="BA322" s="93"/>
      <c r="BB322" s="91" t="s">
        <v>250</v>
      </c>
      <c r="BC322" s="91" t="s">
        <v>250</v>
      </c>
      <c r="BD322" s="93"/>
      <c r="BE322" s="93"/>
      <c r="BF322" s="91" t="s">
        <v>87</v>
      </c>
      <c r="BG322" s="93"/>
      <c r="BH322" s="91" t="s">
        <v>456</v>
      </c>
      <c r="BI322" s="93"/>
      <c r="BJ322" s="93"/>
      <c r="BK322" s="93"/>
      <c r="BL322" s="92"/>
      <c r="BM322" s="92"/>
      <c r="BN322" s="86" t="str">
        <f t="shared" si="30"/>
        <v/>
      </c>
      <c r="BO322" s="88"/>
      <c r="BP322" s="94"/>
      <c r="BQ322" s="95"/>
      <c r="BR322" s="95"/>
      <c r="BS322" s="96"/>
      <c r="BT322" s="96"/>
      <c r="BU322" s="96"/>
      <c r="BV322" s="97"/>
    </row>
    <row r="323" spans="1:74" s="45" customFormat="1" ht="27" customHeight="1" thickTop="1" thickBot="1" x14ac:dyDescent="0.25">
      <c r="A323" s="81"/>
      <c r="B323" s="304" t="str">
        <f>IF(C323="","",(VLOOKUP(C323,Lookups!$B$4:$C$2561,2,FALSE)))</f>
        <v/>
      </c>
      <c r="C323" s="366"/>
      <c r="D323" s="84"/>
      <c r="E323" s="84" t="str">
        <f t="shared" si="29"/>
        <v/>
      </c>
      <c r="F323" s="84"/>
      <c r="G323" s="99" t="str">
        <f t="shared" si="25"/>
        <v/>
      </c>
      <c r="H323" s="83"/>
      <c r="I323" s="83"/>
      <c r="J323" s="87"/>
      <c r="K323" s="89"/>
      <c r="L323" s="90"/>
      <c r="M323" s="90"/>
      <c r="N323" s="85"/>
      <c r="O323" s="87"/>
      <c r="P323" s="87"/>
      <c r="Q323" s="85"/>
      <c r="R323" s="86" t="str">
        <f t="shared" si="26"/>
        <v/>
      </c>
      <c r="S323" s="85"/>
      <c r="T323" s="86" t="str">
        <f t="shared" si="27"/>
        <v/>
      </c>
      <c r="U323" s="85"/>
      <c r="V323" s="86" t="str">
        <f t="shared" si="28"/>
        <v/>
      </c>
      <c r="W323" s="85"/>
      <c r="X323" s="87"/>
      <c r="Y323" s="87"/>
      <c r="Z323" s="91"/>
      <c r="AA323" s="91" t="s">
        <v>250</v>
      </c>
      <c r="AB323" s="91"/>
      <c r="AC323" s="91"/>
      <c r="AD323" s="91"/>
      <c r="AE323" s="91"/>
      <c r="AF323" s="92"/>
      <c r="AG323" s="93"/>
      <c r="AH323" s="87"/>
      <c r="AI323" s="93"/>
      <c r="AJ323" s="93"/>
      <c r="AK323" s="93"/>
      <c r="AL323" s="87"/>
      <c r="AM323" s="93"/>
      <c r="AN323" s="93"/>
      <c r="AO323" s="87"/>
      <c r="AP323" s="87"/>
      <c r="AQ323" s="93"/>
      <c r="AR323" s="93"/>
      <c r="AS323" s="93"/>
      <c r="AT323" s="93"/>
      <c r="AU323" s="93"/>
      <c r="AV323" s="93"/>
      <c r="AW323" s="91" t="s">
        <v>250</v>
      </c>
      <c r="AX323" s="93"/>
      <c r="AY323" s="93"/>
      <c r="AZ323" s="91" t="s">
        <v>250</v>
      </c>
      <c r="BA323" s="93"/>
      <c r="BB323" s="91" t="s">
        <v>250</v>
      </c>
      <c r="BC323" s="91" t="s">
        <v>250</v>
      </c>
      <c r="BD323" s="93"/>
      <c r="BE323" s="93"/>
      <c r="BF323" s="91" t="s">
        <v>87</v>
      </c>
      <c r="BG323" s="93"/>
      <c r="BH323" s="91" t="s">
        <v>456</v>
      </c>
      <c r="BI323" s="93"/>
      <c r="BJ323" s="93"/>
      <c r="BK323" s="93"/>
      <c r="BL323" s="92"/>
      <c r="BM323" s="92"/>
      <c r="BN323" s="86" t="str">
        <f t="shared" si="30"/>
        <v/>
      </c>
      <c r="BO323" s="88"/>
      <c r="BP323" s="94"/>
      <c r="BQ323" s="95"/>
      <c r="BR323" s="95"/>
      <c r="BS323" s="96"/>
      <c r="BT323" s="96"/>
      <c r="BU323" s="96"/>
      <c r="BV323" s="97"/>
    </row>
    <row r="324" spans="1:74" s="45" customFormat="1" ht="27" customHeight="1" thickTop="1" thickBot="1" x14ac:dyDescent="0.25">
      <c r="A324" s="81"/>
      <c r="B324" s="304" t="str">
        <f>IF(C324="","",(VLOOKUP(C324,Lookups!$B$4:$C$2561,2,FALSE)))</f>
        <v/>
      </c>
      <c r="C324" s="366"/>
      <c r="D324" s="84"/>
      <c r="E324" s="84" t="str">
        <f t="shared" si="29"/>
        <v/>
      </c>
      <c r="F324" s="84"/>
      <c r="G324" s="99" t="str">
        <f t="shared" si="25"/>
        <v/>
      </c>
      <c r="H324" s="83"/>
      <c r="I324" s="83"/>
      <c r="J324" s="87"/>
      <c r="K324" s="89"/>
      <c r="L324" s="90"/>
      <c r="M324" s="90"/>
      <c r="N324" s="85"/>
      <c r="O324" s="87"/>
      <c r="P324" s="87"/>
      <c r="Q324" s="85"/>
      <c r="R324" s="86" t="str">
        <f t="shared" si="26"/>
        <v/>
      </c>
      <c r="S324" s="85"/>
      <c r="T324" s="86" t="str">
        <f t="shared" si="27"/>
        <v/>
      </c>
      <c r="U324" s="85"/>
      <c r="V324" s="86" t="str">
        <f t="shared" si="28"/>
        <v/>
      </c>
      <c r="W324" s="85"/>
      <c r="X324" s="87"/>
      <c r="Y324" s="87"/>
      <c r="Z324" s="91"/>
      <c r="AA324" s="91" t="s">
        <v>250</v>
      </c>
      <c r="AB324" s="91"/>
      <c r="AC324" s="91"/>
      <c r="AD324" s="91"/>
      <c r="AE324" s="91"/>
      <c r="AF324" s="92"/>
      <c r="AG324" s="93"/>
      <c r="AH324" s="87"/>
      <c r="AI324" s="93"/>
      <c r="AJ324" s="93"/>
      <c r="AK324" s="93"/>
      <c r="AL324" s="87"/>
      <c r="AM324" s="93"/>
      <c r="AN324" s="93"/>
      <c r="AO324" s="87"/>
      <c r="AP324" s="87"/>
      <c r="AQ324" s="93"/>
      <c r="AR324" s="93"/>
      <c r="AS324" s="93"/>
      <c r="AT324" s="93"/>
      <c r="AU324" s="93"/>
      <c r="AV324" s="93"/>
      <c r="AW324" s="91" t="s">
        <v>250</v>
      </c>
      <c r="AX324" s="93"/>
      <c r="AY324" s="93"/>
      <c r="AZ324" s="91" t="s">
        <v>250</v>
      </c>
      <c r="BA324" s="93"/>
      <c r="BB324" s="91" t="s">
        <v>250</v>
      </c>
      <c r="BC324" s="91" t="s">
        <v>250</v>
      </c>
      <c r="BD324" s="93"/>
      <c r="BE324" s="93"/>
      <c r="BF324" s="91" t="s">
        <v>87</v>
      </c>
      <c r="BG324" s="93"/>
      <c r="BH324" s="91" t="s">
        <v>456</v>
      </c>
      <c r="BI324" s="93"/>
      <c r="BJ324" s="93"/>
      <c r="BK324" s="93"/>
      <c r="BL324" s="92"/>
      <c r="BM324" s="92"/>
      <c r="BN324" s="86" t="str">
        <f t="shared" si="30"/>
        <v/>
      </c>
      <c r="BO324" s="88"/>
      <c r="BP324" s="94"/>
      <c r="BQ324" s="95"/>
      <c r="BR324" s="95"/>
      <c r="BS324" s="96"/>
      <c r="BT324" s="96"/>
      <c r="BU324" s="96"/>
      <c r="BV324" s="97"/>
    </row>
    <row r="325" spans="1:74" s="45" customFormat="1" ht="27" customHeight="1" thickTop="1" thickBot="1" x14ac:dyDescent="0.25">
      <c r="A325" s="81"/>
      <c r="B325" s="304" t="str">
        <f>IF(C325="","",(VLOOKUP(C325,Lookups!$B$4:$C$2561,2,FALSE)))</f>
        <v/>
      </c>
      <c r="C325" s="366"/>
      <c r="D325" s="84"/>
      <c r="E325" s="84" t="str">
        <f t="shared" si="29"/>
        <v/>
      </c>
      <c r="F325" s="84"/>
      <c r="G325" s="99" t="str">
        <f t="shared" si="25"/>
        <v/>
      </c>
      <c r="H325" s="83"/>
      <c r="I325" s="83"/>
      <c r="J325" s="87"/>
      <c r="K325" s="89"/>
      <c r="L325" s="90"/>
      <c r="M325" s="90"/>
      <c r="N325" s="85"/>
      <c r="O325" s="87"/>
      <c r="P325" s="87"/>
      <c r="Q325" s="85"/>
      <c r="R325" s="86" t="str">
        <f t="shared" si="26"/>
        <v/>
      </c>
      <c r="S325" s="85"/>
      <c r="T325" s="86" t="str">
        <f t="shared" si="27"/>
        <v/>
      </c>
      <c r="U325" s="85"/>
      <c r="V325" s="86" t="str">
        <f t="shared" si="28"/>
        <v/>
      </c>
      <c r="W325" s="85"/>
      <c r="X325" s="87"/>
      <c r="Y325" s="87"/>
      <c r="Z325" s="91"/>
      <c r="AA325" s="91" t="s">
        <v>250</v>
      </c>
      <c r="AB325" s="91"/>
      <c r="AC325" s="91"/>
      <c r="AD325" s="91"/>
      <c r="AE325" s="91"/>
      <c r="AF325" s="92"/>
      <c r="AG325" s="93"/>
      <c r="AH325" s="87"/>
      <c r="AI325" s="93"/>
      <c r="AJ325" s="93"/>
      <c r="AK325" s="93"/>
      <c r="AL325" s="87"/>
      <c r="AM325" s="93"/>
      <c r="AN325" s="93"/>
      <c r="AO325" s="87"/>
      <c r="AP325" s="87"/>
      <c r="AQ325" s="93"/>
      <c r="AR325" s="93"/>
      <c r="AS325" s="93"/>
      <c r="AT325" s="93"/>
      <c r="AU325" s="93"/>
      <c r="AV325" s="93"/>
      <c r="AW325" s="91" t="s">
        <v>250</v>
      </c>
      <c r="AX325" s="93"/>
      <c r="AY325" s="93"/>
      <c r="AZ325" s="91" t="s">
        <v>250</v>
      </c>
      <c r="BA325" s="93"/>
      <c r="BB325" s="91" t="s">
        <v>250</v>
      </c>
      <c r="BC325" s="91" t="s">
        <v>250</v>
      </c>
      <c r="BD325" s="93"/>
      <c r="BE325" s="93"/>
      <c r="BF325" s="91" t="s">
        <v>87</v>
      </c>
      <c r="BG325" s="93"/>
      <c r="BH325" s="91" t="s">
        <v>456</v>
      </c>
      <c r="BI325" s="93"/>
      <c r="BJ325" s="93"/>
      <c r="BK325" s="93"/>
      <c r="BL325" s="92"/>
      <c r="BM325" s="92"/>
      <c r="BN325" s="86" t="str">
        <f t="shared" si="30"/>
        <v/>
      </c>
      <c r="BO325" s="88"/>
      <c r="BP325" s="94"/>
      <c r="BQ325" s="95"/>
      <c r="BR325" s="95"/>
      <c r="BS325" s="96"/>
      <c r="BT325" s="96"/>
      <c r="BU325" s="96"/>
      <c r="BV325" s="97"/>
    </row>
    <row r="326" spans="1:74" s="45" customFormat="1" ht="27" customHeight="1" thickTop="1" thickBot="1" x14ac:dyDescent="0.25">
      <c r="A326" s="81"/>
      <c r="B326" s="304" t="str">
        <f>IF(C326="","",(VLOOKUP(C326,Lookups!$B$4:$C$2561,2,FALSE)))</f>
        <v/>
      </c>
      <c r="C326" s="366"/>
      <c r="D326" s="84"/>
      <c r="E326" s="84" t="str">
        <f t="shared" si="29"/>
        <v/>
      </c>
      <c r="F326" s="84"/>
      <c r="G326" s="99" t="str">
        <f t="shared" ref="G326:G389" si="31">IF(F326="","",(VLOOKUP(F326,DrainTypeDesc,2,FALSE)))</f>
        <v/>
      </c>
      <c r="H326" s="83"/>
      <c r="I326" s="83"/>
      <c r="J326" s="87"/>
      <c r="K326" s="89"/>
      <c r="L326" s="90"/>
      <c r="M326" s="90"/>
      <c r="N326" s="85"/>
      <c r="O326" s="87"/>
      <c r="P326" s="87"/>
      <c r="Q326" s="85"/>
      <c r="R326" s="86" t="str">
        <f t="shared" ref="R326:R389" si="32">IF(Q326="","",(VLOOKUP(Q326,DrainMaterialDesc,2,FALSE)))</f>
        <v/>
      </c>
      <c r="S326" s="85"/>
      <c r="T326" s="86" t="str">
        <f t="shared" ref="T326:T389" si="33">IF(S326="","",(VLOOKUP(S326,DrainEntryDesc,2,FALSE)))</f>
        <v/>
      </c>
      <c r="U326" s="85"/>
      <c r="V326" s="86" t="str">
        <f t="shared" ref="V326:V389" si="34">IF(U326="","",(VLOOKUP(U326,DrainEntryDesc,2,FALSE)))</f>
        <v/>
      </c>
      <c r="W326" s="85"/>
      <c r="X326" s="87"/>
      <c r="Y326" s="87"/>
      <c r="Z326" s="91"/>
      <c r="AA326" s="91" t="s">
        <v>250</v>
      </c>
      <c r="AB326" s="91"/>
      <c r="AC326" s="91"/>
      <c r="AD326" s="91"/>
      <c r="AE326" s="91"/>
      <c r="AF326" s="92"/>
      <c r="AG326" s="93"/>
      <c r="AH326" s="87"/>
      <c r="AI326" s="93"/>
      <c r="AJ326" s="93"/>
      <c r="AK326" s="93"/>
      <c r="AL326" s="87"/>
      <c r="AM326" s="93"/>
      <c r="AN326" s="93"/>
      <c r="AO326" s="87"/>
      <c r="AP326" s="87"/>
      <c r="AQ326" s="93"/>
      <c r="AR326" s="93"/>
      <c r="AS326" s="93"/>
      <c r="AT326" s="93"/>
      <c r="AU326" s="93"/>
      <c r="AV326" s="93"/>
      <c r="AW326" s="91" t="s">
        <v>250</v>
      </c>
      <c r="AX326" s="93"/>
      <c r="AY326" s="93"/>
      <c r="AZ326" s="91" t="s">
        <v>250</v>
      </c>
      <c r="BA326" s="93"/>
      <c r="BB326" s="91" t="s">
        <v>250</v>
      </c>
      <c r="BC326" s="91" t="s">
        <v>250</v>
      </c>
      <c r="BD326" s="93"/>
      <c r="BE326" s="93"/>
      <c r="BF326" s="91" t="s">
        <v>87</v>
      </c>
      <c r="BG326" s="93"/>
      <c r="BH326" s="91" t="s">
        <v>456</v>
      </c>
      <c r="BI326" s="93"/>
      <c r="BJ326" s="93"/>
      <c r="BK326" s="93"/>
      <c r="BL326" s="92"/>
      <c r="BM326" s="92"/>
      <c r="BN326" s="86" t="str">
        <f t="shared" si="30"/>
        <v/>
      </c>
      <c r="BO326" s="88"/>
      <c r="BP326" s="94"/>
      <c r="BQ326" s="95"/>
      <c r="BR326" s="95"/>
      <c r="BS326" s="96"/>
      <c r="BT326" s="96"/>
      <c r="BU326" s="96"/>
      <c r="BV326" s="97"/>
    </row>
    <row r="327" spans="1:74" s="45" customFormat="1" ht="27" customHeight="1" thickTop="1" thickBot="1" x14ac:dyDescent="0.25">
      <c r="A327" s="81"/>
      <c r="B327" s="304" t="str">
        <f>IF(C327="","",(VLOOKUP(C327,Lookups!$B$4:$C$2561,2,FALSE)))</f>
        <v/>
      </c>
      <c r="C327" s="366"/>
      <c r="D327" s="84"/>
      <c r="E327" s="84" t="str">
        <f t="shared" ref="E327:E390" si="35">IF(A327="add",0,"")</f>
        <v/>
      </c>
      <c r="F327" s="84"/>
      <c r="G327" s="99" t="str">
        <f t="shared" si="31"/>
        <v/>
      </c>
      <c r="H327" s="83"/>
      <c r="I327" s="83"/>
      <c r="J327" s="87"/>
      <c r="K327" s="89"/>
      <c r="L327" s="90"/>
      <c r="M327" s="90"/>
      <c r="N327" s="85"/>
      <c r="O327" s="87"/>
      <c r="P327" s="87"/>
      <c r="Q327" s="85"/>
      <c r="R327" s="86" t="str">
        <f t="shared" si="32"/>
        <v/>
      </c>
      <c r="S327" s="85"/>
      <c r="T327" s="86" t="str">
        <f t="shared" si="33"/>
        <v/>
      </c>
      <c r="U327" s="85"/>
      <c r="V327" s="86" t="str">
        <f t="shared" si="34"/>
        <v/>
      </c>
      <c r="W327" s="85"/>
      <c r="X327" s="87"/>
      <c r="Y327" s="87"/>
      <c r="Z327" s="91"/>
      <c r="AA327" s="91" t="s">
        <v>250</v>
      </c>
      <c r="AB327" s="91"/>
      <c r="AC327" s="91"/>
      <c r="AD327" s="91"/>
      <c r="AE327" s="91"/>
      <c r="AF327" s="92"/>
      <c r="AG327" s="93"/>
      <c r="AH327" s="87"/>
      <c r="AI327" s="93"/>
      <c r="AJ327" s="93"/>
      <c r="AK327" s="93"/>
      <c r="AL327" s="87"/>
      <c r="AM327" s="93"/>
      <c r="AN327" s="93"/>
      <c r="AO327" s="87"/>
      <c r="AP327" s="87"/>
      <c r="AQ327" s="93"/>
      <c r="AR327" s="93"/>
      <c r="AS327" s="93"/>
      <c r="AT327" s="93"/>
      <c r="AU327" s="93"/>
      <c r="AV327" s="93"/>
      <c r="AW327" s="91" t="s">
        <v>250</v>
      </c>
      <c r="AX327" s="93"/>
      <c r="AY327" s="93"/>
      <c r="AZ327" s="91" t="s">
        <v>250</v>
      </c>
      <c r="BA327" s="93"/>
      <c r="BB327" s="91" t="s">
        <v>250</v>
      </c>
      <c r="BC327" s="91" t="s">
        <v>250</v>
      </c>
      <c r="BD327" s="93"/>
      <c r="BE327" s="93"/>
      <c r="BF327" s="91" t="s">
        <v>87</v>
      </c>
      <c r="BG327" s="93"/>
      <c r="BH327" s="91" t="s">
        <v>456</v>
      </c>
      <c r="BI327" s="93"/>
      <c r="BJ327" s="93"/>
      <c r="BK327" s="93"/>
      <c r="BL327" s="92"/>
      <c r="BM327" s="92"/>
      <c r="BN327" s="86" t="str">
        <f t="shared" ref="BN327:BN390" si="36">IF(AP327="","",(VLOOKUP(AP327,FlowDesc,2,FALSE)))</f>
        <v/>
      </c>
      <c r="BO327" s="88"/>
      <c r="BP327" s="94"/>
      <c r="BQ327" s="95"/>
      <c r="BR327" s="95"/>
      <c r="BS327" s="96"/>
      <c r="BT327" s="96"/>
      <c r="BU327" s="96"/>
      <c r="BV327" s="97"/>
    </row>
    <row r="328" spans="1:74" s="45" customFormat="1" ht="27" customHeight="1" thickTop="1" thickBot="1" x14ac:dyDescent="0.25">
      <c r="A328" s="81"/>
      <c r="B328" s="304" t="str">
        <f>IF(C328="","",(VLOOKUP(C328,Lookups!$B$4:$C$2561,2,FALSE)))</f>
        <v/>
      </c>
      <c r="C328" s="366"/>
      <c r="D328" s="84"/>
      <c r="E328" s="84" t="str">
        <f t="shared" si="35"/>
        <v/>
      </c>
      <c r="F328" s="84"/>
      <c r="G328" s="99" t="str">
        <f t="shared" si="31"/>
        <v/>
      </c>
      <c r="H328" s="83"/>
      <c r="I328" s="83"/>
      <c r="J328" s="87"/>
      <c r="K328" s="89"/>
      <c r="L328" s="90"/>
      <c r="M328" s="90"/>
      <c r="N328" s="85"/>
      <c r="O328" s="87"/>
      <c r="P328" s="87"/>
      <c r="Q328" s="85"/>
      <c r="R328" s="86" t="str">
        <f t="shared" si="32"/>
        <v/>
      </c>
      <c r="S328" s="85"/>
      <c r="T328" s="86" t="str">
        <f t="shared" si="33"/>
        <v/>
      </c>
      <c r="U328" s="85"/>
      <c r="V328" s="86" t="str">
        <f t="shared" si="34"/>
        <v/>
      </c>
      <c r="W328" s="85"/>
      <c r="X328" s="87"/>
      <c r="Y328" s="87"/>
      <c r="Z328" s="91"/>
      <c r="AA328" s="91" t="s">
        <v>250</v>
      </c>
      <c r="AB328" s="91"/>
      <c r="AC328" s="91"/>
      <c r="AD328" s="91"/>
      <c r="AE328" s="91"/>
      <c r="AF328" s="92"/>
      <c r="AG328" s="93"/>
      <c r="AH328" s="87"/>
      <c r="AI328" s="93"/>
      <c r="AJ328" s="93"/>
      <c r="AK328" s="93"/>
      <c r="AL328" s="87"/>
      <c r="AM328" s="93"/>
      <c r="AN328" s="93"/>
      <c r="AO328" s="87"/>
      <c r="AP328" s="87"/>
      <c r="AQ328" s="93"/>
      <c r="AR328" s="93"/>
      <c r="AS328" s="93"/>
      <c r="AT328" s="93"/>
      <c r="AU328" s="93"/>
      <c r="AV328" s="93"/>
      <c r="AW328" s="91" t="s">
        <v>250</v>
      </c>
      <c r="AX328" s="93"/>
      <c r="AY328" s="93"/>
      <c r="AZ328" s="91" t="s">
        <v>250</v>
      </c>
      <c r="BA328" s="93"/>
      <c r="BB328" s="91" t="s">
        <v>250</v>
      </c>
      <c r="BC328" s="91" t="s">
        <v>250</v>
      </c>
      <c r="BD328" s="93"/>
      <c r="BE328" s="93"/>
      <c r="BF328" s="91" t="s">
        <v>87</v>
      </c>
      <c r="BG328" s="93"/>
      <c r="BH328" s="91" t="s">
        <v>456</v>
      </c>
      <c r="BI328" s="93"/>
      <c r="BJ328" s="93"/>
      <c r="BK328" s="93"/>
      <c r="BL328" s="92"/>
      <c r="BM328" s="92"/>
      <c r="BN328" s="86" t="str">
        <f t="shared" si="36"/>
        <v/>
      </c>
      <c r="BO328" s="88"/>
      <c r="BP328" s="94"/>
      <c r="BQ328" s="95"/>
      <c r="BR328" s="95"/>
      <c r="BS328" s="96"/>
      <c r="BT328" s="96"/>
      <c r="BU328" s="96"/>
      <c r="BV328" s="97"/>
    </row>
    <row r="329" spans="1:74" s="45" customFormat="1" ht="27" customHeight="1" thickTop="1" thickBot="1" x14ac:dyDescent="0.25">
      <c r="A329" s="81"/>
      <c r="B329" s="304" t="str">
        <f>IF(C329="","",(VLOOKUP(C329,Lookups!$B$4:$C$2561,2,FALSE)))</f>
        <v/>
      </c>
      <c r="C329" s="366"/>
      <c r="D329" s="84"/>
      <c r="E329" s="84" t="str">
        <f t="shared" si="35"/>
        <v/>
      </c>
      <c r="F329" s="84"/>
      <c r="G329" s="99" t="str">
        <f t="shared" si="31"/>
        <v/>
      </c>
      <c r="H329" s="83"/>
      <c r="I329" s="83"/>
      <c r="J329" s="87"/>
      <c r="K329" s="89"/>
      <c r="L329" s="90"/>
      <c r="M329" s="90"/>
      <c r="N329" s="85"/>
      <c r="O329" s="87"/>
      <c r="P329" s="87"/>
      <c r="Q329" s="85"/>
      <c r="R329" s="86" t="str">
        <f t="shared" si="32"/>
        <v/>
      </c>
      <c r="S329" s="85"/>
      <c r="T329" s="86" t="str">
        <f t="shared" si="33"/>
        <v/>
      </c>
      <c r="U329" s="85"/>
      <c r="V329" s="86" t="str">
        <f t="shared" si="34"/>
        <v/>
      </c>
      <c r="W329" s="85"/>
      <c r="X329" s="87"/>
      <c r="Y329" s="87"/>
      <c r="Z329" s="91"/>
      <c r="AA329" s="91" t="s">
        <v>250</v>
      </c>
      <c r="AB329" s="91"/>
      <c r="AC329" s="91"/>
      <c r="AD329" s="91"/>
      <c r="AE329" s="91"/>
      <c r="AF329" s="92"/>
      <c r="AG329" s="93"/>
      <c r="AH329" s="87"/>
      <c r="AI329" s="93"/>
      <c r="AJ329" s="93"/>
      <c r="AK329" s="93"/>
      <c r="AL329" s="87"/>
      <c r="AM329" s="93"/>
      <c r="AN329" s="93"/>
      <c r="AO329" s="87"/>
      <c r="AP329" s="87"/>
      <c r="AQ329" s="93"/>
      <c r="AR329" s="93"/>
      <c r="AS329" s="93"/>
      <c r="AT329" s="93"/>
      <c r="AU329" s="93"/>
      <c r="AV329" s="93"/>
      <c r="AW329" s="91" t="s">
        <v>250</v>
      </c>
      <c r="AX329" s="93"/>
      <c r="AY329" s="93"/>
      <c r="AZ329" s="91" t="s">
        <v>250</v>
      </c>
      <c r="BA329" s="93"/>
      <c r="BB329" s="91" t="s">
        <v>250</v>
      </c>
      <c r="BC329" s="91" t="s">
        <v>250</v>
      </c>
      <c r="BD329" s="93"/>
      <c r="BE329" s="93"/>
      <c r="BF329" s="91" t="s">
        <v>87</v>
      </c>
      <c r="BG329" s="93"/>
      <c r="BH329" s="91" t="s">
        <v>456</v>
      </c>
      <c r="BI329" s="93"/>
      <c r="BJ329" s="93"/>
      <c r="BK329" s="93"/>
      <c r="BL329" s="92"/>
      <c r="BM329" s="92"/>
      <c r="BN329" s="86" t="str">
        <f t="shared" si="36"/>
        <v/>
      </c>
      <c r="BO329" s="88"/>
      <c r="BP329" s="94"/>
      <c r="BQ329" s="95"/>
      <c r="BR329" s="95"/>
      <c r="BS329" s="96"/>
      <c r="BT329" s="96"/>
      <c r="BU329" s="96"/>
      <c r="BV329" s="97"/>
    </row>
    <row r="330" spans="1:74" s="45" customFormat="1" ht="27" customHeight="1" thickTop="1" thickBot="1" x14ac:dyDescent="0.25">
      <c r="A330" s="81"/>
      <c r="B330" s="304" t="str">
        <f>IF(C330="","",(VLOOKUP(C330,Lookups!$B$4:$C$2561,2,FALSE)))</f>
        <v/>
      </c>
      <c r="C330" s="366"/>
      <c r="D330" s="84"/>
      <c r="E330" s="84" t="str">
        <f t="shared" si="35"/>
        <v/>
      </c>
      <c r="F330" s="84"/>
      <c r="G330" s="99" t="str">
        <f t="shared" si="31"/>
        <v/>
      </c>
      <c r="H330" s="83"/>
      <c r="I330" s="83"/>
      <c r="J330" s="87"/>
      <c r="K330" s="89"/>
      <c r="L330" s="90"/>
      <c r="M330" s="90"/>
      <c r="N330" s="85"/>
      <c r="O330" s="87"/>
      <c r="P330" s="87"/>
      <c r="Q330" s="85"/>
      <c r="R330" s="86" t="str">
        <f t="shared" si="32"/>
        <v/>
      </c>
      <c r="S330" s="85"/>
      <c r="T330" s="86" t="str">
        <f t="shared" si="33"/>
        <v/>
      </c>
      <c r="U330" s="85"/>
      <c r="V330" s="86" t="str">
        <f t="shared" si="34"/>
        <v/>
      </c>
      <c r="W330" s="85"/>
      <c r="X330" s="87"/>
      <c r="Y330" s="87"/>
      <c r="Z330" s="91"/>
      <c r="AA330" s="91" t="s">
        <v>250</v>
      </c>
      <c r="AB330" s="91"/>
      <c r="AC330" s="91"/>
      <c r="AD330" s="91"/>
      <c r="AE330" s="91"/>
      <c r="AF330" s="92"/>
      <c r="AG330" s="93"/>
      <c r="AH330" s="87"/>
      <c r="AI330" s="93"/>
      <c r="AJ330" s="93"/>
      <c r="AK330" s="93"/>
      <c r="AL330" s="87"/>
      <c r="AM330" s="93"/>
      <c r="AN330" s="93"/>
      <c r="AO330" s="87"/>
      <c r="AP330" s="87"/>
      <c r="AQ330" s="93"/>
      <c r="AR330" s="93"/>
      <c r="AS330" s="93"/>
      <c r="AT330" s="93"/>
      <c r="AU330" s="93"/>
      <c r="AV330" s="93"/>
      <c r="AW330" s="91" t="s">
        <v>250</v>
      </c>
      <c r="AX330" s="93"/>
      <c r="AY330" s="93"/>
      <c r="AZ330" s="91" t="s">
        <v>250</v>
      </c>
      <c r="BA330" s="93"/>
      <c r="BB330" s="91" t="s">
        <v>250</v>
      </c>
      <c r="BC330" s="91" t="s">
        <v>250</v>
      </c>
      <c r="BD330" s="93"/>
      <c r="BE330" s="93"/>
      <c r="BF330" s="91" t="s">
        <v>87</v>
      </c>
      <c r="BG330" s="93"/>
      <c r="BH330" s="91" t="s">
        <v>456</v>
      </c>
      <c r="BI330" s="93"/>
      <c r="BJ330" s="93"/>
      <c r="BK330" s="93"/>
      <c r="BL330" s="92"/>
      <c r="BM330" s="92"/>
      <c r="BN330" s="86" t="str">
        <f t="shared" si="36"/>
        <v/>
      </c>
      <c r="BO330" s="88"/>
      <c r="BP330" s="94"/>
      <c r="BQ330" s="95"/>
      <c r="BR330" s="95"/>
      <c r="BS330" s="96"/>
      <c r="BT330" s="96"/>
      <c r="BU330" s="96"/>
      <c r="BV330" s="97"/>
    </row>
    <row r="331" spans="1:74" s="45" customFormat="1" ht="27" customHeight="1" thickTop="1" thickBot="1" x14ac:dyDescent="0.25">
      <c r="A331" s="81"/>
      <c r="B331" s="304" t="str">
        <f>IF(C331="","",(VLOOKUP(C331,Lookups!$B$4:$C$2561,2,FALSE)))</f>
        <v/>
      </c>
      <c r="C331" s="366"/>
      <c r="D331" s="84"/>
      <c r="E331" s="84" t="str">
        <f t="shared" si="35"/>
        <v/>
      </c>
      <c r="F331" s="84"/>
      <c r="G331" s="99" t="str">
        <f t="shared" si="31"/>
        <v/>
      </c>
      <c r="H331" s="83"/>
      <c r="I331" s="83"/>
      <c r="J331" s="87"/>
      <c r="K331" s="89"/>
      <c r="L331" s="90"/>
      <c r="M331" s="90"/>
      <c r="N331" s="85"/>
      <c r="O331" s="87"/>
      <c r="P331" s="87"/>
      <c r="Q331" s="85"/>
      <c r="R331" s="86" t="str">
        <f t="shared" si="32"/>
        <v/>
      </c>
      <c r="S331" s="85"/>
      <c r="T331" s="86" t="str">
        <f t="shared" si="33"/>
        <v/>
      </c>
      <c r="U331" s="85"/>
      <c r="V331" s="86" t="str">
        <f t="shared" si="34"/>
        <v/>
      </c>
      <c r="W331" s="85"/>
      <c r="X331" s="87"/>
      <c r="Y331" s="87"/>
      <c r="Z331" s="91"/>
      <c r="AA331" s="91" t="s">
        <v>250</v>
      </c>
      <c r="AB331" s="91"/>
      <c r="AC331" s="91"/>
      <c r="AD331" s="91"/>
      <c r="AE331" s="91"/>
      <c r="AF331" s="92"/>
      <c r="AG331" s="93"/>
      <c r="AH331" s="87"/>
      <c r="AI331" s="93"/>
      <c r="AJ331" s="93"/>
      <c r="AK331" s="93"/>
      <c r="AL331" s="87"/>
      <c r="AM331" s="93"/>
      <c r="AN331" s="93"/>
      <c r="AO331" s="87"/>
      <c r="AP331" s="87"/>
      <c r="AQ331" s="93"/>
      <c r="AR331" s="93"/>
      <c r="AS331" s="93"/>
      <c r="AT331" s="93"/>
      <c r="AU331" s="93"/>
      <c r="AV331" s="93"/>
      <c r="AW331" s="91" t="s">
        <v>250</v>
      </c>
      <c r="AX331" s="93"/>
      <c r="AY331" s="93"/>
      <c r="AZ331" s="91" t="s">
        <v>250</v>
      </c>
      <c r="BA331" s="93"/>
      <c r="BB331" s="91" t="s">
        <v>250</v>
      </c>
      <c r="BC331" s="91" t="s">
        <v>250</v>
      </c>
      <c r="BD331" s="93"/>
      <c r="BE331" s="93"/>
      <c r="BF331" s="91" t="s">
        <v>87</v>
      </c>
      <c r="BG331" s="93"/>
      <c r="BH331" s="91" t="s">
        <v>456</v>
      </c>
      <c r="BI331" s="93"/>
      <c r="BJ331" s="93"/>
      <c r="BK331" s="93"/>
      <c r="BL331" s="92"/>
      <c r="BM331" s="92"/>
      <c r="BN331" s="86" t="str">
        <f t="shared" si="36"/>
        <v/>
      </c>
      <c r="BO331" s="88"/>
      <c r="BP331" s="94"/>
      <c r="BQ331" s="95"/>
      <c r="BR331" s="95"/>
      <c r="BS331" s="96"/>
      <c r="BT331" s="96"/>
      <c r="BU331" s="96"/>
      <c r="BV331" s="97"/>
    </row>
    <row r="332" spans="1:74" s="45" customFormat="1" ht="27" customHeight="1" thickTop="1" thickBot="1" x14ac:dyDescent="0.25">
      <c r="A332" s="81"/>
      <c r="B332" s="304" t="str">
        <f>IF(C332="","",(VLOOKUP(C332,Lookups!$B$4:$C$2561,2,FALSE)))</f>
        <v/>
      </c>
      <c r="C332" s="366"/>
      <c r="D332" s="84"/>
      <c r="E332" s="84" t="str">
        <f t="shared" si="35"/>
        <v/>
      </c>
      <c r="F332" s="84"/>
      <c r="G332" s="99" t="str">
        <f t="shared" si="31"/>
        <v/>
      </c>
      <c r="H332" s="83"/>
      <c r="I332" s="83"/>
      <c r="J332" s="87"/>
      <c r="K332" s="89"/>
      <c r="L332" s="90"/>
      <c r="M332" s="90"/>
      <c r="N332" s="85"/>
      <c r="O332" s="87"/>
      <c r="P332" s="87"/>
      <c r="Q332" s="85"/>
      <c r="R332" s="86" t="str">
        <f t="shared" si="32"/>
        <v/>
      </c>
      <c r="S332" s="85"/>
      <c r="T332" s="86" t="str">
        <f t="shared" si="33"/>
        <v/>
      </c>
      <c r="U332" s="85"/>
      <c r="V332" s="86" t="str">
        <f t="shared" si="34"/>
        <v/>
      </c>
      <c r="W332" s="85"/>
      <c r="X332" s="87"/>
      <c r="Y332" s="87"/>
      <c r="Z332" s="91"/>
      <c r="AA332" s="91" t="s">
        <v>250</v>
      </c>
      <c r="AB332" s="91"/>
      <c r="AC332" s="91"/>
      <c r="AD332" s="91"/>
      <c r="AE332" s="91"/>
      <c r="AF332" s="92"/>
      <c r="AG332" s="93"/>
      <c r="AH332" s="87"/>
      <c r="AI332" s="93"/>
      <c r="AJ332" s="93"/>
      <c r="AK332" s="93"/>
      <c r="AL332" s="87"/>
      <c r="AM332" s="93"/>
      <c r="AN332" s="93"/>
      <c r="AO332" s="87"/>
      <c r="AP332" s="87"/>
      <c r="AQ332" s="93"/>
      <c r="AR332" s="93"/>
      <c r="AS332" s="93"/>
      <c r="AT332" s="93"/>
      <c r="AU332" s="93"/>
      <c r="AV332" s="93"/>
      <c r="AW332" s="91" t="s">
        <v>250</v>
      </c>
      <c r="AX332" s="93"/>
      <c r="AY332" s="93"/>
      <c r="AZ332" s="91" t="s">
        <v>250</v>
      </c>
      <c r="BA332" s="93"/>
      <c r="BB332" s="91" t="s">
        <v>250</v>
      </c>
      <c r="BC332" s="91" t="s">
        <v>250</v>
      </c>
      <c r="BD332" s="93"/>
      <c r="BE332" s="93"/>
      <c r="BF332" s="91" t="s">
        <v>87</v>
      </c>
      <c r="BG332" s="93"/>
      <c r="BH332" s="91" t="s">
        <v>456</v>
      </c>
      <c r="BI332" s="93"/>
      <c r="BJ332" s="93"/>
      <c r="BK332" s="93"/>
      <c r="BL332" s="92"/>
      <c r="BM332" s="92"/>
      <c r="BN332" s="86" t="str">
        <f t="shared" si="36"/>
        <v/>
      </c>
      <c r="BO332" s="88"/>
      <c r="BP332" s="94"/>
      <c r="BQ332" s="95"/>
      <c r="BR332" s="95"/>
      <c r="BS332" s="96"/>
      <c r="BT332" s="96"/>
      <c r="BU332" s="96"/>
      <c r="BV332" s="97"/>
    </row>
    <row r="333" spans="1:74" s="45" customFormat="1" ht="27" customHeight="1" thickTop="1" thickBot="1" x14ac:dyDescent="0.25">
      <c r="A333" s="81"/>
      <c r="B333" s="304" t="str">
        <f>IF(C333="","",(VLOOKUP(C333,Lookups!$B$4:$C$2561,2,FALSE)))</f>
        <v/>
      </c>
      <c r="C333" s="366"/>
      <c r="D333" s="84"/>
      <c r="E333" s="84" t="str">
        <f t="shared" si="35"/>
        <v/>
      </c>
      <c r="F333" s="84"/>
      <c r="G333" s="99" t="str">
        <f t="shared" si="31"/>
        <v/>
      </c>
      <c r="H333" s="83"/>
      <c r="I333" s="83"/>
      <c r="J333" s="87"/>
      <c r="K333" s="89"/>
      <c r="L333" s="90"/>
      <c r="M333" s="90"/>
      <c r="N333" s="85"/>
      <c r="O333" s="87"/>
      <c r="P333" s="87"/>
      <c r="Q333" s="85"/>
      <c r="R333" s="86" t="str">
        <f t="shared" si="32"/>
        <v/>
      </c>
      <c r="S333" s="85"/>
      <c r="T333" s="86" t="str">
        <f t="shared" si="33"/>
        <v/>
      </c>
      <c r="U333" s="85"/>
      <c r="V333" s="86" t="str">
        <f t="shared" si="34"/>
        <v/>
      </c>
      <c r="W333" s="85"/>
      <c r="X333" s="87"/>
      <c r="Y333" s="87"/>
      <c r="Z333" s="91"/>
      <c r="AA333" s="91" t="s">
        <v>250</v>
      </c>
      <c r="AB333" s="91"/>
      <c r="AC333" s="91"/>
      <c r="AD333" s="91"/>
      <c r="AE333" s="91"/>
      <c r="AF333" s="92"/>
      <c r="AG333" s="93"/>
      <c r="AH333" s="87"/>
      <c r="AI333" s="93"/>
      <c r="AJ333" s="93"/>
      <c r="AK333" s="93"/>
      <c r="AL333" s="87"/>
      <c r="AM333" s="93"/>
      <c r="AN333" s="93"/>
      <c r="AO333" s="87"/>
      <c r="AP333" s="87"/>
      <c r="AQ333" s="93"/>
      <c r="AR333" s="93"/>
      <c r="AS333" s="93"/>
      <c r="AT333" s="93"/>
      <c r="AU333" s="93"/>
      <c r="AV333" s="93"/>
      <c r="AW333" s="91" t="s">
        <v>250</v>
      </c>
      <c r="AX333" s="93"/>
      <c r="AY333" s="93"/>
      <c r="AZ333" s="91" t="s">
        <v>250</v>
      </c>
      <c r="BA333" s="93"/>
      <c r="BB333" s="91" t="s">
        <v>250</v>
      </c>
      <c r="BC333" s="91" t="s">
        <v>250</v>
      </c>
      <c r="BD333" s="93"/>
      <c r="BE333" s="93"/>
      <c r="BF333" s="91" t="s">
        <v>87</v>
      </c>
      <c r="BG333" s="93"/>
      <c r="BH333" s="91" t="s">
        <v>456</v>
      </c>
      <c r="BI333" s="93"/>
      <c r="BJ333" s="93"/>
      <c r="BK333" s="93"/>
      <c r="BL333" s="92"/>
      <c r="BM333" s="92"/>
      <c r="BN333" s="86" t="str">
        <f t="shared" si="36"/>
        <v/>
      </c>
      <c r="BO333" s="88"/>
      <c r="BP333" s="94"/>
      <c r="BQ333" s="95"/>
      <c r="BR333" s="95"/>
      <c r="BS333" s="96"/>
      <c r="BT333" s="96"/>
      <c r="BU333" s="96"/>
      <c r="BV333" s="97"/>
    </row>
    <row r="334" spans="1:74" s="45" customFormat="1" ht="27" customHeight="1" thickTop="1" thickBot="1" x14ac:dyDescent="0.25">
      <c r="A334" s="81"/>
      <c r="B334" s="304" t="str">
        <f>IF(C334="","",(VLOOKUP(C334,Lookups!$B$4:$C$2561,2,FALSE)))</f>
        <v/>
      </c>
      <c r="C334" s="366"/>
      <c r="D334" s="84"/>
      <c r="E334" s="84" t="str">
        <f t="shared" si="35"/>
        <v/>
      </c>
      <c r="F334" s="84"/>
      <c r="G334" s="99" t="str">
        <f t="shared" si="31"/>
        <v/>
      </c>
      <c r="H334" s="83"/>
      <c r="I334" s="83"/>
      <c r="J334" s="87"/>
      <c r="K334" s="89"/>
      <c r="L334" s="90"/>
      <c r="M334" s="90"/>
      <c r="N334" s="85"/>
      <c r="O334" s="87"/>
      <c r="P334" s="87"/>
      <c r="Q334" s="85"/>
      <c r="R334" s="86" t="str">
        <f t="shared" si="32"/>
        <v/>
      </c>
      <c r="S334" s="85"/>
      <c r="T334" s="86" t="str">
        <f t="shared" si="33"/>
        <v/>
      </c>
      <c r="U334" s="85"/>
      <c r="V334" s="86" t="str">
        <f t="shared" si="34"/>
        <v/>
      </c>
      <c r="W334" s="85"/>
      <c r="X334" s="87"/>
      <c r="Y334" s="87"/>
      <c r="Z334" s="91"/>
      <c r="AA334" s="91" t="s">
        <v>250</v>
      </c>
      <c r="AB334" s="91"/>
      <c r="AC334" s="91"/>
      <c r="AD334" s="91"/>
      <c r="AE334" s="91"/>
      <c r="AF334" s="92"/>
      <c r="AG334" s="93"/>
      <c r="AH334" s="87"/>
      <c r="AI334" s="93"/>
      <c r="AJ334" s="93"/>
      <c r="AK334" s="93"/>
      <c r="AL334" s="87"/>
      <c r="AM334" s="93"/>
      <c r="AN334" s="93"/>
      <c r="AO334" s="87"/>
      <c r="AP334" s="87"/>
      <c r="AQ334" s="93"/>
      <c r="AR334" s="93"/>
      <c r="AS334" s="93"/>
      <c r="AT334" s="93"/>
      <c r="AU334" s="93"/>
      <c r="AV334" s="93"/>
      <c r="AW334" s="91" t="s">
        <v>250</v>
      </c>
      <c r="AX334" s="93"/>
      <c r="AY334" s="93"/>
      <c r="AZ334" s="91" t="s">
        <v>250</v>
      </c>
      <c r="BA334" s="93"/>
      <c r="BB334" s="91" t="s">
        <v>250</v>
      </c>
      <c r="BC334" s="91" t="s">
        <v>250</v>
      </c>
      <c r="BD334" s="93"/>
      <c r="BE334" s="93"/>
      <c r="BF334" s="91" t="s">
        <v>87</v>
      </c>
      <c r="BG334" s="93"/>
      <c r="BH334" s="91" t="s">
        <v>456</v>
      </c>
      <c r="BI334" s="93"/>
      <c r="BJ334" s="93"/>
      <c r="BK334" s="93"/>
      <c r="BL334" s="92"/>
      <c r="BM334" s="92"/>
      <c r="BN334" s="86" t="str">
        <f t="shared" si="36"/>
        <v/>
      </c>
      <c r="BO334" s="88"/>
      <c r="BP334" s="94"/>
      <c r="BQ334" s="95"/>
      <c r="BR334" s="95"/>
      <c r="BS334" s="96"/>
      <c r="BT334" s="96"/>
      <c r="BU334" s="96"/>
      <c r="BV334" s="97"/>
    </row>
    <row r="335" spans="1:74" s="45" customFormat="1" ht="27" customHeight="1" thickTop="1" thickBot="1" x14ac:dyDescent="0.25">
      <c r="A335" s="81"/>
      <c r="B335" s="304" t="str">
        <f>IF(C335="","",(VLOOKUP(C335,Lookups!$B$4:$C$2561,2,FALSE)))</f>
        <v/>
      </c>
      <c r="C335" s="366"/>
      <c r="D335" s="84"/>
      <c r="E335" s="84" t="str">
        <f t="shared" si="35"/>
        <v/>
      </c>
      <c r="F335" s="84"/>
      <c r="G335" s="99" t="str">
        <f t="shared" si="31"/>
        <v/>
      </c>
      <c r="H335" s="83"/>
      <c r="I335" s="83"/>
      <c r="J335" s="87"/>
      <c r="K335" s="89"/>
      <c r="L335" s="90"/>
      <c r="M335" s="90"/>
      <c r="N335" s="85"/>
      <c r="O335" s="87"/>
      <c r="P335" s="87"/>
      <c r="Q335" s="85"/>
      <c r="R335" s="86" t="str">
        <f t="shared" si="32"/>
        <v/>
      </c>
      <c r="S335" s="85"/>
      <c r="T335" s="86" t="str">
        <f t="shared" si="33"/>
        <v/>
      </c>
      <c r="U335" s="85"/>
      <c r="V335" s="86" t="str">
        <f t="shared" si="34"/>
        <v/>
      </c>
      <c r="W335" s="85"/>
      <c r="X335" s="87"/>
      <c r="Y335" s="87"/>
      <c r="Z335" s="91"/>
      <c r="AA335" s="91" t="s">
        <v>250</v>
      </c>
      <c r="AB335" s="91"/>
      <c r="AC335" s="91"/>
      <c r="AD335" s="91"/>
      <c r="AE335" s="91"/>
      <c r="AF335" s="92"/>
      <c r="AG335" s="93"/>
      <c r="AH335" s="87"/>
      <c r="AI335" s="93"/>
      <c r="AJ335" s="93"/>
      <c r="AK335" s="93"/>
      <c r="AL335" s="87"/>
      <c r="AM335" s="93"/>
      <c r="AN335" s="93"/>
      <c r="AO335" s="87"/>
      <c r="AP335" s="87"/>
      <c r="AQ335" s="93"/>
      <c r="AR335" s="93"/>
      <c r="AS335" s="93"/>
      <c r="AT335" s="93"/>
      <c r="AU335" s="93"/>
      <c r="AV335" s="93"/>
      <c r="AW335" s="91" t="s">
        <v>250</v>
      </c>
      <c r="AX335" s="93"/>
      <c r="AY335" s="93"/>
      <c r="AZ335" s="91" t="s">
        <v>250</v>
      </c>
      <c r="BA335" s="93"/>
      <c r="BB335" s="91" t="s">
        <v>250</v>
      </c>
      <c r="BC335" s="91" t="s">
        <v>250</v>
      </c>
      <c r="BD335" s="93"/>
      <c r="BE335" s="93"/>
      <c r="BF335" s="91" t="s">
        <v>87</v>
      </c>
      <c r="BG335" s="93"/>
      <c r="BH335" s="91" t="s">
        <v>456</v>
      </c>
      <c r="BI335" s="93"/>
      <c r="BJ335" s="93"/>
      <c r="BK335" s="93"/>
      <c r="BL335" s="92"/>
      <c r="BM335" s="92"/>
      <c r="BN335" s="86" t="str">
        <f t="shared" si="36"/>
        <v/>
      </c>
      <c r="BO335" s="88"/>
      <c r="BP335" s="94"/>
      <c r="BQ335" s="95"/>
      <c r="BR335" s="95"/>
      <c r="BS335" s="96"/>
      <c r="BT335" s="96"/>
      <c r="BU335" s="96"/>
      <c r="BV335" s="97"/>
    </row>
    <row r="336" spans="1:74" s="45" customFormat="1" ht="27" customHeight="1" thickTop="1" thickBot="1" x14ac:dyDescent="0.25">
      <c r="A336" s="81"/>
      <c r="B336" s="304" t="str">
        <f>IF(C336="","",(VLOOKUP(C336,Lookups!$B$4:$C$2561,2,FALSE)))</f>
        <v/>
      </c>
      <c r="C336" s="366"/>
      <c r="D336" s="84"/>
      <c r="E336" s="84" t="str">
        <f t="shared" si="35"/>
        <v/>
      </c>
      <c r="F336" s="84"/>
      <c r="G336" s="99" t="str">
        <f t="shared" si="31"/>
        <v/>
      </c>
      <c r="H336" s="83"/>
      <c r="I336" s="83"/>
      <c r="J336" s="87"/>
      <c r="K336" s="89"/>
      <c r="L336" s="90"/>
      <c r="M336" s="90"/>
      <c r="N336" s="85"/>
      <c r="O336" s="87"/>
      <c r="P336" s="87"/>
      <c r="Q336" s="85"/>
      <c r="R336" s="86" t="str">
        <f t="shared" si="32"/>
        <v/>
      </c>
      <c r="S336" s="85"/>
      <c r="T336" s="86" t="str">
        <f t="shared" si="33"/>
        <v/>
      </c>
      <c r="U336" s="85"/>
      <c r="V336" s="86" t="str">
        <f t="shared" si="34"/>
        <v/>
      </c>
      <c r="W336" s="85"/>
      <c r="X336" s="87"/>
      <c r="Y336" s="87"/>
      <c r="Z336" s="91"/>
      <c r="AA336" s="91" t="s">
        <v>250</v>
      </c>
      <c r="AB336" s="91"/>
      <c r="AC336" s="91"/>
      <c r="AD336" s="91"/>
      <c r="AE336" s="91"/>
      <c r="AF336" s="92"/>
      <c r="AG336" s="93"/>
      <c r="AH336" s="87"/>
      <c r="AI336" s="93"/>
      <c r="AJ336" s="93"/>
      <c r="AK336" s="93"/>
      <c r="AL336" s="87"/>
      <c r="AM336" s="93"/>
      <c r="AN336" s="93"/>
      <c r="AO336" s="87"/>
      <c r="AP336" s="87"/>
      <c r="AQ336" s="93"/>
      <c r="AR336" s="93"/>
      <c r="AS336" s="93"/>
      <c r="AT336" s="93"/>
      <c r="AU336" s="93"/>
      <c r="AV336" s="93"/>
      <c r="AW336" s="91" t="s">
        <v>250</v>
      </c>
      <c r="AX336" s="93"/>
      <c r="AY336" s="93"/>
      <c r="AZ336" s="91" t="s">
        <v>250</v>
      </c>
      <c r="BA336" s="93"/>
      <c r="BB336" s="91" t="s">
        <v>250</v>
      </c>
      <c r="BC336" s="91" t="s">
        <v>250</v>
      </c>
      <c r="BD336" s="93"/>
      <c r="BE336" s="93"/>
      <c r="BF336" s="91" t="s">
        <v>87</v>
      </c>
      <c r="BG336" s="93"/>
      <c r="BH336" s="91" t="s">
        <v>456</v>
      </c>
      <c r="BI336" s="93"/>
      <c r="BJ336" s="93"/>
      <c r="BK336" s="93"/>
      <c r="BL336" s="92"/>
      <c r="BM336" s="92"/>
      <c r="BN336" s="86" t="str">
        <f t="shared" si="36"/>
        <v/>
      </c>
      <c r="BO336" s="88"/>
      <c r="BP336" s="94"/>
      <c r="BQ336" s="95"/>
      <c r="BR336" s="95"/>
      <c r="BS336" s="96"/>
      <c r="BT336" s="96"/>
      <c r="BU336" s="96"/>
      <c r="BV336" s="97"/>
    </row>
    <row r="337" spans="1:74" s="45" customFormat="1" ht="27" customHeight="1" thickTop="1" thickBot="1" x14ac:dyDescent="0.25">
      <c r="A337" s="81"/>
      <c r="B337" s="304" t="str">
        <f>IF(C337="","",(VLOOKUP(C337,Lookups!$B$4:$C$2561,2,FALSE)))</f>
        <v/>
      </c>
      <c r="C337" s="366"/>
      <c r="D337" s="84"/>
      <c r="E337" s="84" t="str">
        <f t="shared" si="35"/>
        <v/>
      </c>
      <c r="F337" s="84"/>
      <c r="G337" s="99" t="str">
        <f t="shared" si="31"/>
        <v/>
      </c>
      <c r="H337" s="83"/>
      <c r="I337" s="83"/>
      <c r="J337" s="87"/>
      <c r="K337" s="89"/>
      <c r="L337" s="90"/>
      <c r="M337" s="90"/>
      <c r="N337" s="85"/>
      <c r="O337" s="87"/>
      <c r="P337" s="87"/>
      <c r="Q337" s="85"/>
      <c r="R337" s="86" t="str">
        <f t="shared" si="32"/>
        <v/>
      </c>
      <c r="S337" s="85"/>
      <c r="T337" s="86" t="str">
        <f t="shared" si="33"/>
        <v/>
      </c>
      <c r="U337" s="85"/>
      <c r="V337" s="86" t="str">
        <f t="shared" si="34"/>
        <v/>
      </c>
      <c r="W337" s="85"/>
      <c r="X337" s="87"/>
      <c r="Y337" s="87"/>
      <c r="Z337" s="91"/>
      <c r="AA337" s="91" t="s">
        <v>250</v>
      </c>
      <c r="AB337" s="91"/>
      <c r="AC337" s="91"/>
      <c r="AD337" s="91"/>
      <c r="AE337" s="91"/>
      <c r="AF337" s="92"/>
      <c r="AG337" s="93"/>
      <c r="AH337" s="87"/>
      <c r="AI337" s="93"/>
      <c r="AJ337" s="93"/>
      <c r="AK337" s="93"/>
      <c r="AL337" s="87"/>
      <c r="AM337" s="93"/>
      <c r="AN337" s="93"/>
      <c r="AO337" s="87"/>
      <c r="AP337" s="87"/>
      <c r="AQ337" s="93"/>
      <c r="AR337" s="93"/>
      <c r="AS337" s="93"/>
      <c r="AT337" s="93"/>
      <c r="AU337" s="93"/>
      <c r="AV337" s="93"/>
      <c r="AW337" s="91" t="s">
        <v>250</v>
      </c>
      <c r="AX337" s="93"/>
      <c r="AY337" s="93"/>
      <c r="AZ337" s="91" t="s">
        <v>250</v>
      </c>
      <c r="BA337" s="93"/>
      <c r="BB337" s="91" t="s">
        <v>250</v>
      </c>
      <c r="BC337" s="91" t="s">
        <v>250</v>
      </c>
      <c r="BD337" s="93"/>
      <c r="BE337" s="93"/>
      <c r="BF337" s="91" t="s">
        <v>87</v>
      </c>
      <c r="BG337" s="93"/>
      <c r="BH337" s="91" t="s">
        <v>456</v>
      </c>
      <c r="BI337" s="93"/>
      <c r="BJ337" s="93"/>
      <c r="BK337" s="93"/>
      <c r="BL337" s="92"/>
      <c r="BM337" s="92"/>
      <c r="BN337" s="86" t="str">
        <f t="shared" si="36"/>
        <v/>
      </c>
      <c r="BO337" s="88"/>
      <c r="BP337" s="94"/>
      <c r="BQ337" s="95"/>
      <c r="BR337" s="95"/>
      <c r="BS337" s="96"/>
      <c r="BT337" s="96"/>
      <c r="BU337" s="96"/>
      <c r="BV337" s="97"/>
    </row>
    <row r="338" spans="1:74" s="45" customFormat="1" ht="27" customHeight="1" thickTop="1" thickBot="1" x14ac:dyDescent="0.25">
      <c r="A338" s="81"/>
      <c r="B338" s="304" t="str">
        <f>IF(C338="","",(VLOOKUP(C338,Lookups!$B$4:$C$2561,2,FALSE)))</f>
        <v/>
      </c>
      <c r="C338" s="366"/>
      <c r="D338" s="84"/>
      <c r="E338" s="84" t="str">
        <f t="shared" si="35"/>
        <v/>
      </c>
      <c r="F338" s="84"/>
      <c r="G338" s="99" t="str">
        <f t="shared" si="31"/>
        <v/>
      </c>
      <c r="H338" s="83"/>
      <c r="I338" s="83"/>
      <c r="J338" s="87"/>
      <c r="K338" s="89"/>
      <c r="L338" s="90"/>
      <c r="M338" s="90"/>
      <c r="N338" s="85"/>
      <c r="O338" s="87"/>
      <c r="P338" s="87"/>
      <c r="Q338" s="85"/>
      <c r="R338" s="86" t="str">
        <f t="shared" si="32"/>
        <v/>
      </c>
      <c r="S338" s="85"/>
      <c r="T338" s="86" t="str">
        <f t="shared" si="33"/>
        <v/>
      </c>
      <c r="U338" s="85"/>
      <c r="V338" s="86" t="str">
        <f t="shared" si="34"/>
        <v/>
      </c>
      <c r="W338" s="85"/>
      <c r="X338" s="87"/>
      <c r="Y338" s="87"/>
      <c r="Z338" s="91"/>
      <c r="AA338" s="91" t="s">
        <v>250</v>
      </c>
      <c r="AB338" s="91"/>
      <c r="AC338" s="91"/>
      <c r="AD338" s="91"/>
      <c r="AE338" s="91"/>
      <c r="AF338" s="92"/>
      <c r="AG338" s="93"/>
      <c r="AH338" s="87"/>
      <c r="AI338" s="93"/>
      <c r="AJ338" s="93"/>
      <c r="AK338" s="93"/>
      <c r="AL338" s="87"/>
      <c r="AM338" s="93"/>
      <c r="AN338" s="93"/>
      <c r="AO338" s="87"/>
      <c r="AP338" s="87"/>
      <c r="AQ338" s="93"/>
      <c r="AR338" s="93"/>
      <c r="AS338" s="93"/>
      <c r="AT338" s="93"/>
      <c r="AU338" s="93"/>
      <c r="AV338" s="93"/>
      <c r="AW338" s="91" t="s">
        <v>250</v>
      </c>
      <c r="AX338" s="93"/>
      <c r="AY338" s="93"/>
      <c r="AZ338" s="91" t="s">
        <v>250</v>
      </c>
      <c r="BA338" s="93"/>
      <c r="BB338" s="91" t="s">
        <v>250</v>
      </c>
      <c r="BC338" s="91" t="s">
        <v>250</v>
      </c>
      <c r="BD338" s="93"/>
      <c r="BE338" s="93"/>
      <c r="BF338" s="91" t="s">
        <v>87</v>
      </c>
      <c r="BG338" s="93"/>
      <c r="BH338" s="91" t="s">
        <v>456</v>
      </c>
      <c r="BI338" s="93"/>
      <c r="BJ338" s="93"/>
      <c r="BK338" s="93"/>
      <c r="BL338" s="92"/>
      <c r="BM338" s="92"/>
      <c r="BN338" s="86" t="str">
        <f t="shared" si="36"/>
        <v/>
      </c>
      <c r="BO338" s="88"/>
      <c r="BP338" s="94"/>
      <c r="BQ338" s="95"/>
      <c r="BR338" s="95"/>
      <c r="BS338" s="96"/>
      <c r="BT338" s="96"/>
      <c r="BU338" s="96"/>
      <c r="BV338" s="97"/>
    </row>
    <row r="339" spans="1:74" s="45" customFormat="1" ht="27" customHeight="1" thickTop="1" thickBot="1" x14ac:dyDescent="0.25">
      <c r="A339" s="81"/>
      <c r="B339" s="304" t="str">
        <f>IF(C339="","",(VLOOKUP(C339,Lookups!$B$4:$C$2561,2,FALSE)))</f>
        <v/>
      </c>
      <c r="C339" s="366"/>
      <c r="D339" s="84"/>
      <c r="E339" s="84" t="str">
        <f t="shared" si="35"/>
        <v/>
      </c>
      <c r="F339" s="84"/>
      <c r="G339" s="99" t="str">
        <f t="shared" si="31"/>
        <v/>
      </c>
      <c r="H339" s="83"/>
      <c r="I339" s="83"/>
      <c r="J339" s="87"/>
      <c r="K339" s="89"/>
      <c r="L339" s="90"/>
      <c r="M339" s="90"/>
      <c r="N339" s="85"/>
      <c r="O339" s="87"/>
      <c r="P339" s="87"/>
      <c r="Q339" s="85"/>
      <c r="R339" s="86" t="str">
        <f t="shared" si="32"/>
        <v/>
      </c>
      <c r="S339" s="85"/>
      <c r="T339" s="86" t="str">
        <f t="shared" si="33"/>
        <v/>
      </c>
      <c r="U339" s="85"/>
      <c r="V339" s="86" t="str">
        <f t="shared" si="34"/>
        <v/>
      </c>
      <c r="W339" s="85"/>
      <c r="X339" s="87"/>
      <c r="Y339" s="87"/>
      <c r="Z339" s="91"/>
      <c r="AA339" s="91" t="s">
        <v>250</v>
      </c>
      <c r="AB339" s="91"/>
      <c r="AC339" s="91"/>
      <c r="AD339" s="91"/>
      <c r="AE339" s="91"/>
      <c r="AF339" s="92"/>
      <c r="AG339" s="93"/>
      <c r="AH339" s="87"/>
      <c r="AI339" s="93"/>
      <c r="AJ339" s="93"/>
      <c r="AK339" s="93"/>
      <c r="AL339" s="87"/>
      <c r="AM339" s="93"/>
      <c r="AN339" s="93"/>
      <c r="AO339" s="87"/>
      <c r="AP339" s="87"/>
      <c r="AQ339" s="93"/>
      <c r="AR339" s="93"/>
      <c r="AS339" s="93"/>
      <c r="AT339" s="93"/>
      <c r="AU339" s="93"/>
      <c r="AV339" s="93"/>
      <c r="AW339" s="91" t="s">
        <v>250</v>
      </c>
      <c r="AX339" s="93"/>
      <c r="AY339" s="93"/>
      <c r="AZ339" s="91" t="s">
        <v>250</v>
      </c>
      <c r="BA339" s="93"/>
      <c r="BB339" s="91" t="s">
        <v>250</v>
      </c>
      <c r="BC339" s="91" t="s">
        <v>250</v>
      </c>
      <c r="BD339" s="93"/>
      <c r="BE339" s="93"/>
      <c r="BF339" s="91" t="s">
        <v>87</v>
      </c>
      <c r="BG339" s="93"/>
      <c r="BH339" s="91" t="s">
        <v>456</v>
      </c>
      <c r="BI339" s="93"/>
      <c r="BJ339" s="93"/>
      <c r="BK339" s="93"/>
      <c r="BL339" s="92"/>
      <c r="BM339" s="92"/>
      <c r="BN339" s="86" t="str">
        <f t="shared" si="36"/>
        <v/>
      </c>
      <c r="BO339" s="88"/>
      <c r="BP339" s="94"/>
      <c r="BQ339" s="95"/>
      <c r="BR339" s="95"/>
      <c r="BS339" s="96"/>
      <c r="BT339" s="96"/>
      <c r="BU339" s="96"/>
      <c r="BV339" s="97"/>
    </row>
    <row r="340" spans="1:74" s="45" customFormat="1" ht="27" customHeight="1" thickTop="1" thickBot="1" x14ac:dyDescent="0.25">
      <c r="A340" s="81"/>
      <c r="B340" s="304" t="str">
        <f>IF(C340="","",(VLOOKUP(C340,Lookups!$B$4:$C$2561,2,FALSE)))</f>
        <v/>
      </c>
      <c r="C340" s="366"/>
      <c r="D340" s="84"/>
      <c r="E340" s="84" t="str">
        <f t="shared" si="35"/>
        <v/>
      </c>
      <c r="F340" s="84"/>
      <c r="G340" s="99" t="str">
        <f t="shared" si="31"/>
        <v/>
      </c>
      <c r="H340" s="83"/>
      <c r="I340" s="83"/>
      <c r="J340" s="87"/>
      <c r="K340" s="89"/>
      <c r="L340" s="90"/>
      <c r="M340" s="90"/>
      <c r="N340" s="85"/>
      <c r="O340" s="87"/>
      <c r="P340" s="87"/>
      <c r="Q340" s="85"/>
      <c r="R340" s="86" t="str">
        <f t="shared" si="32"/>
        <v/>
      </c>
      <c r="S340" s="85"/>
      <c r="T340" s="86" t="str">
        <f t="shared" si="33"/>
        <v/>
      </c>
      <c r="U340" s="85"/>
      <c r="V340" s="86" t="str">
        <f t="shared" si="34"/>
        <v/>
      </c>
      <c r="W340" s="85"/>
      <c r="X340" s="87"/>
      <c r="Y340" s="87"/>
      <c r="Z340" s="91"/>
      <c r="AA340" s="91" t="s">
        <v>250</v>
      </c>
      <c r="AB340" s="91"/>
      <c r="AC340" s="91"/>
      <c r="AD340" s="91"/>
      <c r="AE340" s="91"/>
      <c r="AF340" s="92"/>
      <c r="AG340" s="93"/>
      <c r="AH340" s="87"/>
      <c r="AI340" s="93"/>
      <c r="AJ340" s="93"/>
      <c r="AK340" s="93"/>
      <c r="AL340" s="87"/>
      <c r="AM340" s="93"/>
      <c r="AN340" s="93"/>
      <c r="AO340" s="87"/>
      <c r="AP340" s="87"/>
      <c r="AQ340" s="93"/>
      <c r="AR340" s="93"/>
      <c r="AS340" s="93"/>
      <c r="AT340" s="93"/>
      <c r="AU340" s="93"/>
      <c r="AV340" s="93"/>
      <c r="AW340" s="91" t="s">
        <v>250</v>
      </c>
      <c r="AX340" s="93"/>
      <c r="AY340" s="93"/>
      <c r="AZ340" s="91" t="s">
        <v>250</v>
      </c>
      <c r="BA340" s="93"/>
      <c r="BB340" s="91" t="s">
        <v>250</v>
      </c>
      <c r="BC340" s="91" t="s">
        <v>250</v>
      </c>
      <c r="BD340" s="93"/>
      <c r="BE340" s="93"/>
      <c r="BF340" s="91" t="s">
        <v>87</v>
      </c>
      <c r="BG340" s="93"/>
      <c r="BH340" s="91" t="s">
        <v>456</v>
      </c>
      <c r="BI340" s="93"/>
      <c r="BJ340" s="93"/>
      <c r="BK340" s="93"/>
      <c r="BL340" s="92"/>
      <c r="BM340" s="92"/>
      <c r="BN340" s="86" t="str">
        <f t="shared" si="36"/>
        <v/>
      </c>
      <c r="BO340" s="88"/>
      <c r="BP340" s="94"/>
      <c r="BQ340" s="95"/>
      <c r="BR340" s="95"/>
      <c r="BS340" s="96"/>
      <c r="BT340" s="96"/>
      <c r="BU340" s="96"/>
      <c r="BV340" s="97"/>
    </row>
    <row r="341" spans="1:74" s="45" customFormat="1" ht="27" customHeight="1" thickTop="1" thickBot="1" x14ac:dyDescent="0.25">
      <c r="A341" s="81"/>
      <c r="B341" s="304" t="str">
        <f>IF(C341="","",(VLOOKUP(C341,Lookups!$B$4:$C$2561,2,FALSE)))</f>
        <v/>
      </c>
      <c r="C341" s="366"/>
      <c r="D341" s="84"/>
      <c r="E341" s="84" t="str">
        <f t="shared" si="35"/>
        <v/>
      </c>
      <c r="F341" s="84"/>
      <c r="G341" s="99" t="str">
        <f t="shared" si="31"/>
        <v/>
      </c>
      <c r="H341" s="83"/>
      <c r="I341" s="83"/>
      <c r="J341" s="87"/>
      <c r="K341" s="89"/>
      <c r="L341" s="90"/>
      <c r="M341" s="90"/>
      <c r="N341" s="85"/>
      <c r="O341" s="87"/>
      <c r="P341" s="87"/>
      <c r="Q341" s="85"/>
      <c r="R341" s="86" t="str">
        <f t="shared" si="32"/>
        <v/>
      </c>
      <c r="S341" s="85"/>
      <c r="T341" s="86" t="str">
        <f t="shared" si="33"/>
        <v/>
      </c>
      <c r="U341" s="85"/>
      <c r="V341" s="86" t="str">
        <f t="shared" si="34"/>
        <v/>
      </c>
      <c r="W341" s="85"/>
      <c r="X341" s="87"/>
      <c r="Y341" s="87"/>
      <c r="Z341" s="91"/>
      <c r="AA341" s="91" t="s">
        <v>250</v>
      </c>
      <c r="AB341" s="91"/>
      <c r="AC341" s="91"/>
      <c r="AD341" s="91"/>
      <c r="AE341" s="91"/>
      <c r="AF341" s="92"/>
      <c r="AG341" s="93"/>
      <c r="AH341" s="87"/>
      <c r="AI341" s="93"/>
      <c r="AJ341" s="93"/>
      <c r="AK341" s="93"/>
      <c r="AL341" s="87"/>
      <c r="AM341" s="93"/>
      <c r="AN341" s="93"/>
      <c r="AO341" s="87"/>
      <c r="AP341" s="87"/>
      <c r="AQ341" s="93"/>
      <c r="AR341" s="93"/>
      <c r="AS341" s="93"/>
      <c r="AT341" s="93"/>
      <c r="AU341" s="93"/>
      <c r="AV341" s="93"/>
      <c r="AW341" s="91" t="s">
        <v>250</v>
      </c>
      <c r="AX341" s="93"/>
      <c r="AY341" s="93"/>
      <c r="AZ341" s="91" t="s">
        <v>250</v>
      </c>
      <c r="BA341" s="93"/>
      <c r="BB341" s="91" t="s">
        <v>250</v>
      </c>
      <c r="BC341" s="91" t="s">
        <v>250</v>
      </c>
      <c r="BD341" s="93"/>
      <c r="BE341" s="93"/>
      <c r="BF341" s="91" t="s">
        <v>87</v>
      </c>
      <c r="BG341" s="93"/>
      <c r="BH341" s="91" t="s">
        <v>456</v>
      </c>
      <c r="BI341" s="93"/>
      <c r="BJ341" s="93"/>
      <c r="BK341" s="93"/>
      <c r="BL341" s="92"/>
      <c r="BM341" s="92"/>
      <c r="BN341" s="86" t="str">
        <f t="shared" si="36"/>
        <v/>
      </c>
      <c r="BO341" s="88"/>
      <c r="BP341" s="94"/>
      <c r="BQ341" s="95"/>
      <c r="BR341" s="95"/>
      <c r="BS341" s="96"/>
      <c r="BT341" s="96"/>
      <c r="BU341" s="96"/>
      <c r="BV341" s="97"/>
    </row>
    <row r="342" spans="1:74" s="45" customFormat="1" ht="27" customHeight="1" thickTop="1" thickBot="1" x14ac:dyDescent="0.25">
      <c r="A342" s="81"/>
      <c r="B342" s="304" t="str">
        <f>IF(C342="","",(VLOOKUP(C342,Lookups!$B$4:$C$2561,2,FALSE)))</f>
        <v/>
      </c>
      <c r="C342" s="366"/>
      <c r="D342" s="84"/>
      <c r="E342" s="84" t="str">
        <f t="shared" si="35"/>
        <v/>
      </c>
      <c r="F342" s="84"/>
      <c r="G342" s="99" t="str">
        <f t="shared" si="31"/>
        <v/>
      </c>
      <c r="H342" s="83"/>
      <c r="I342" s="83"/>
      <c r="J342" s="87"/>
      <c r="K342" s="89"/>
      <c r="L342" s="90"/>
      <c r="M342" s="90"/>
      <c r="N342" s="85"/>
      <c r="O342" s="87"/>
      <c r="P342" s="87"/>
      <c r="Q342" s="85"/>
      <c r="R342" s="86" t="str">
        <f t="shared" si="32"/>
        <v/>
      </c>
      <c r="S342" s="85"/>
      <c r="T342" s="86" t="str">
        <f t="shared" si="33"/>
        <v/>
      </c>
      <c r="U342" s="85"/>
      <c r="V342" s="86" t="str">
        <f t="shared" si="34"/>
        <v/>
      </c>
      <c r="W342" s="85"/>
      <c r="X342" s="87"/>
      <c r="Y342" s="87"/>
      <c r="Z342" s="91"/>
      <c r="AA342" s="91" t="s">
        <v>250</v>
      </c>
      <c r="AB342" s="91"/>
      <c r="AC342" s="91"/>
      <c r="AD342" s="91"/>
      <c r="AE342" s="91"/>
      <c r="AF342" s="92"/>
      <c r="AG342" s="93"/>
      <c r="AH342" s="87"/>
      <c r="AI342" s="93"/>
      <c r="AJ342" s="93"/>
      <c r="AK342" s="93"/>
      <c r="AL342" s="87"/>
      <c r="AM342" s="93"/>
      <c r="AN342" s="93"/>
      <c r="AO342" s="87"/>
      <c r="AP342" s="87"/>
      <c r="AQ342" s="93"/>
      <c r="AR342" s="93"/>
      <c r="AS342" s="93"/>
      <c r="AT342" s="93"/>
      <c r="AU342" s="93"/>
      <c r="AV342" s="93"/>
      <c r="AW342" s="91" t="s">
        <v>250</v>
      </c>
      <c r="AX342" s="93"/>
      <c r="AY342" s="93"/>
      <c r="AZ342" s="91" t="s">
        <v>250</v>
      </c>
      <c r="BA342" s="93"/>
      <c r="BB342" s="91" t="s">
        <v>250</v>
      </c>
      <c r="BC342" s="91" t="s">
        <v>250</v>
      </c>
      <c r="BD342" s="93"/>
      <c r="BE342" s="93"/>
      <c r="BF342" s="91" t="s">
        <v>87</v>
      </c>
      <c r="BG342" s="93"/>
      <c r="BH342" s="91" t="s">
        <v>456</v>
      </c>
      <c r="BI342" s="93"/>
      <c r="BJ342" s="93"/>
      <c r="BK342" s="93"/>
      <c r="BL342" s="92"/>
      <c r="BM342" s="92"/>
      <c r="BN342" s="86" t="str">
        <f t="shared" si="36"/>
        <v/>
      </c>
      <c r="BO342" s="88"/>
      <c r="BP342" s="94"/>
      <c r="BQ342" s="95"/>
      <c r="BR342" s="95"/>
      <c r="BS342" s="96"/>
      <c r="BT342" s="96"/>
      <c r="BU342" s="96"/>
      <c r="BV342" s="97"/>
    </row>
    <row r="343" spans="1:74" s="45" customFormat="1" ht="27" customHeight="1" thickTop="1" thickBot="1" x14ac:dyDescent="0.25">
      <c r="A343" s="81"/>
      <c r="B343" s="304" t="str">
        <f>IF(C343="","",(VLOOKUP(C343,Lookups!$B$4:$C$2561,2,FALSE)))</f>
        <v/>
      </c>
      <c r="C343" s="366"/>
      <c r="D343" s="84"/>
      <c r="E343" s="84" t="str">
        <f t="shared" si="35"/>
        <v/>
      </c>
      <c r="F343" s="84"/>
      <c r="G343" s="99" t="str">
        <f t="shared" si="31"/>
        <v/>
      </c>
      <c r="H343" s="83"/>
      <c r="I343" s="83"/>
      <c r="J343" s="87"/>
      <c r="K343" s="89"/>
      <c r="L343" s="90"/>
      <c r="M343" s="90"/>
      <c r="N343" s="85"/>
      <c r="O343" s="87"/>
      <c r="P343" s="87"/>
      <c r="Q343" s="85"/>
      <c r="R343" s="86" t="str">
        <f t="shared" si="32"/>
        <v/>
      </c>
      <c r="S343" s="85"/>
      <c r="T343" s="86" t="str">
        <f t="shared" si="33"/>
        <v/>
      </c>
      <c r="U343" s="85"/>
      <c r="V343" s="86" t="str">
        <f t="shared" si="34"/>
        <v/>
      </c>
      <c r="W343" s="85"/>
      <c r="X343" s="87"/>
      <c r="Y343" s="87"/>
      <c r="Z343" s="91"/>
      <c r="AA343" s="91" t="s">
        <v>250</v>
      </c>
      <c r="AB343" s="91"/>
      <c r="AC343" s="91"/>
      <c r="AD343" s="91"/>
      <c r="AE343" s="91"/>
      <c r="AF343" s="92"/>
      <c r="AG343" s="93"/>
      <c r="AH343" s="87"/>
      <c r="AI343" s="93"/>
      <c r="AJ343" s="93"/>
      <c r="AK343" s="93"/>
      <c r="AL343" s="87"/>
      <c r="AM343" s="93"/>
      <c r="AN343" s="93"/>
      <c r="AO343" s="87"/>
      <c r="AP343" s="87"/>
      <c r="AQ343" s="93"/>
      <c r="AR343" s="93"/>
      <c r="AS343" s="93"/>
      <c r="AT343" s="93"/>
      <c r="AU343" s="93"/>
      <c r="AV343" s="93"/>
      <c r="AW343" s="91" t="s">
        <v>250</v>
      </c>
      <c r="AX343" s="93"/>
      <c r="AY343" s="93"/>
      <c r="AZ343" s="91" t="s">
        <v>250</v>
      </c>
      <c r="BA343" s="93"/>
      <c r="BB343" s="91" t="s">
        <v>250</v>
      </c>
      <c r="BC343" s="91" t="s">
        <v>250</v>
      </c>
      <c r="BD343" s="93"/>
      <c r="BE343" s="93"/>
      <c r="BF343" s="91" t="s">
        <v>87</v>
      </c>
      <c r="BG343" s="93"/>
      <c r="BH343" s="91" t="s">
        <v>456</v>
      </c>
      <c r="BI343" s="93"/>
      <c r="BJ343" s="93"/>
      <c r="BK343" s="93"/>
      <c r="BL343" s="92"/>
      <c r="BM343" s="92"/>
      <c r="BN343" s="86" t="str">
        <f t="shared" si="36"/>
        <v/>
      </c>
      <c r="BO343" s="88"/>
      <c r="BP343" s="94"/>
      <c r="BQ343" s="95"/>
      <c r="BR343" s="95"/>
      <c r="BS343" s="96"/>
      <c r="BT343" s="96"/>
      <c r="BU343" s="96"/>
      <c r="BV343" s="97"/>
    </row>
    <row r="344" spans="1:74" s="45" customFormat="1" ht="27" customHeight="1" thickTop="1" thickBot="1" x14ac:dyDescent="0.25">
      <c r="A344" s="81"/>
      <c r="B344" s="304" t="str">
        <f>IF(C344="","",(VLOOKUP(C344,Lookups!$B$4:$C$2561,2,FALSE)))</f>
        <v/>
      </c>
      <c r="C344" s="366"/>
      <c r="D344" s="84"/>
      <c r="E344" s="84" t="str">
        <f t="shared" si="35"/>
        <v/>
      </c>
      <c r="F344" s="84"/>
      <c r="G344" s="99" t="str">
        <f t="shared" si="31"/>
        <v/>
      </c>
      <c r="H344" s="83"/>
      <c r="I344" s="83"/>
      <c r="J344" s="87"/>
      <c r="K344" s="89"/>
      <c r="L344" s="90"/>
      <c r="M344" s="90"/>
      <c r="N344" s="85"/>
      <c r="O344" s="87"/>
      <c r="P344" s="87"/>
      <c r="Q344" s="85"/>
      <c r="R344" s="86" t="str">
        <f t="shared" si="32"/>
        <v/>
      </c>
      <c r="S344" s="85"/>
      <c r="T344" s="86" t="str">
        <f t="shared" si="33"/>
        <v/>
      </c>
      <c r="U344" s="85"/>
      <c r="V344" s="86" t="str">
        <f t="shared" si="34"/>
        <v/>
      </c>
      <c r="W344" s="85"/>
      <c r="X344" s="87"/>
      <c r="Y344" s="87"/>
      <c r="Z344" s="91"/>
      <c r="AA344" s="91" t="s">
        <v>250</v>
      </c>
      <c r="AB344" s="91"/>
      <c r="AC344" s="91"/>
      <c r="AD344" s="91"/>
      <c r="AE344" s="91"/>
      <c r="AF344" s="92"/>
      <c r="AG344" s="93"/>
      <c r="AH344" s="87"/>
      <c r="AI344" s="93"/>
      <c r="AJ344" s="93"/>
      <c r="AK344" s="93"/>
      <c r="AL344" s="87"/>
      <c r="AM344" s="93"/>
      <c r="AN344" s="93"/>
      <c r="AO344" s="87"/>
      <c r="AP344" s="87"/>
      <c r="AQ344" s="93"/>
      <c r="AR344" s="93"/>
      <c r="AS344" s="93"/>
      <c r="AT344" s="93"/>
      <c r="AU344" s="93"/>
      <c r="AV344" s="93"/>
      <c r="AW344" s="91" t="s">
        <v>250</v>
      </c>
      <c r="AX344" s="93"/>
      <c r="AY344" s="93"/>
      <c r="AZ344" s="91" t="s">
        <v>250</v>
      </c>
      <c r="BA344" s="93"/>
      <c r="BB344" s="91" t="s">
        <v>250</v>
      </c>
      <c r="BC344" s="91" t="s">
        <v>250</v>
      </c>
      <c r="BD344" s="93"/>
      <c r="BE344" s="93"/>
      <c r="BF344" s="91" t="s">
        <v>87</v>
      </c>
      <c r="BG344" s="93"/>
      <c r="BH344" s="91" t="s">
        <v>456</v>
      </c>
      <c r="BI344" s="93"/>
      <c r="BJ344" s="93"/>
      <c r="BK344" s="93"/>
      <c r="BL344" s="92"/>
      <c r="BM344" s="92"/>
      <c r="BN344" s="86" t="str">
        <f t="shared" si="36"/>
        <v/>
      </c>
      <c r="BO344" s="88"/>
      <c r="BP344" s="94"/>
      <c r="BQ344" s="95"/>
      <c r="BR344" s="95"/>
      <c r="BS344" s="96"/>
      <c r="BT344" s="96"/>
      <c r="BU344" s="96"/>
      <c r="BV344" s="97"/>
    </row>
    <row r="345" spans="1:74" s="45" customFormat="1" ht="27" customHeight="1" thickTop="1" thickBot="1" x14ac:dyDescent="0.25">
      <c r="A345" s="81"/>
      <c r="B345" s="304" t="str">
        <f>IF(C345="","",(VLOOKUP(C345,Lookups!$B$4:$C$2561,2,FALSE)))</f>
        <v/>
      </c>
      <c r="C345" s="366"/>
      <c r="D345" s="84"/>
      <c r="E345" s="84" t="str">
        <f t="shared" si="35"/>
        <v/>
      </c>
      <c r="F345" s="84"/>
      <c r="G345" s="99" t="str">
        <f t="shared" si="31"/>
        <v/>
      </c>
      <c r="H345" s="83"/>
      <c r="I345" s="83"/>
      <c r="J345" s="87"/>
      <c r="K345" s="89"/>
      <c r="L345" s="90"/>
      <c r="M345" s="90"/>
      <c r="N345" s="85"/>
      <c r="O345" s="87"/>
      <c r="P345" s="87"/>
      <c r="Q345" s="85"/>
      <c r="R345" s="86" t="str">
        <f t="shared" si="32"/>
        <v/>
      </c>
      <c r="S345" s="85"/>
      <c r="T345" s="86" t="str">
        <f t="shared" si="33"/>
        <v/>
      </c>
      <c r="U345" s="85"/>
      <c r="V345" s="86" t="str">
        <f t="shared" si="34"/>
        <v/>
      </c>
      <c r="W345" s="85"/>
      <c r="X345" s="87"/>
      <c r="Y345" s="87"/>
      <c r="Z345" s="91"/>
      <c r="AA345" s="91" t="s">
        <v>250</v>
      </c>
      <c r="AB345" s="91"/>
      <c r="AC345" s="91"/>
      <c r="AD345" s="91"/>
      <c r="AE345" s="91"/>
      <c r="AF345" s="92"/>
      <c r="AG345" s="93"/>
      <c r="AH345" s="87"/>
      <c r="AI345" s="93"/>
      <c r="AJ345" s="93"/>
      <c r="AK345" s="93"/>
      <c r="AL345" s="87"/>
      <c r="AM345" s="93"/>
      <c r="AN345" s="93"/>
      <c r="AO345" s="87"/>
      <c r="AP345" s="87"/>
      <c r="AQ345" s="93"/>
      <c r="AR345" s="93"/>
      <c r="AS345" s="93"/>
      <c r="AT345" s="93"/>
      <c r="AU345" s="93"/>
      <c r="AV345" s="93"/>
      <c r="AW345" s="91" t="s">
        <v>250</v>
      </c>
      <c r="AX345" s="93"/>
      <c r="AY345" s="93"/>
      <c r="AZ345" s="91" t="s">
        <v>250</v>
      </c>
      <c r="BA345" s="93"/>
      <c r="BB345" s="91" t="s">
        <v>250</v>
      </c>
      <c r="BC345" s="91" t="s">
        <v>250</v>
      </c>
      <c r="BD345" s="93"/>
      <c r="BE345" s="93"/>
      <c r="BF345" s="91" t="s">
        <v>87</v>
      </c>
      <c r="BG345" s="93"/>
      <c r="BH345" s="91" t="s">
        <v>456</v>
      </c>
      <c r="BI345" s="93"/>
      <c r="BJ345" s="93"/>
      <c r="BK345" s="93"/>
      <c r="BL345" s="92"/>
      <c r="BM345" s="92"/>
      <c r="BN345" s="86" t="str">
        <f t="shared" si="36"/>
        <v/>
      </c>
      <c r="BO345" s="88"/>
      <c r="BP345" s="94"/>
      <c r="BQ345" s="95"/>
      <c r="BR345" s="95"/>
      <c r="BS345" s="96"/>
      <c r="BT345" s="96"/>
      <c r="BU345" s="96"/>
      <c r="BV345" s="97"/>
    </row>
    <row r="346" spans="1:74" s="45" customFormat="1" ht="27" customHeight="1" thickTop="1" thickBot="1" x14ac:dyDescent="0.25">
      <c r="A346" s="81"/>
      <c r="B346" s="304" t="str">
        <f>IF(C346="","",(VLOOKUP(C346,Lookups!$B$4:$C$2561,2,FALSE)))</f>
        <v/>
      </c>
      <c r="C346" s="366"/>
      <c r="D346" s="84"/>
      <c r="E346" s="84" t="str">
        <f t="shared" si="35"/>
        <v/>
      </c>
      <c r="F346" s="84"/>
      <c r="G346" s="99" t="str">
        <f t="shared" si="31"/>
        <v/>
      </c>
      <c r="H346" s="83"/>
      <c r="I346" s="83"/>
      <c r="J346" s="87"/>
      <c r="K346" s="89"/>
      <c r="L346" s="90"/>
      <c r="M346" s="90"/>
      <c r="N346" s="85"/>
      <c r="O346" s="87"/>
      <c r="P346" s="87"/>
      <c r="Q346" s="85"/>
      <c r="R346" s="86" t="str">
        <f t="shared" si="32"/>
        <v/>
      </c>
      <c r="S346" s="85"/>
      <c r="T346" s="86" t="str">
        <f t="shared" si="33"/>
        <v/>
      </c>
      <c r="U346" s="85"/>
      <c r="V346" s="86" t="str">
        <f t="shared" si="34"/>
        <v/>
      </c>
      <c r="W346" s="85"/>
      <c r="X346" s="87"/>
      <c r="Y346" s="87"/>
      <c r="Z346" s="91"/>
      <c r="AA346" s="91" t="s">
        <v>250</v>
      </c>
      <c r="AB346" s="91"/>
      <c r="AC346" s="91"/>
      <c r="AD346" s="91"/>
      <c r="AE346" s="91"/>
      <c r="AF346" s="92"/>
      <c r="AG346" s="93"/>
      <c r="AH346" s="87"/>
      <c r="AI346" s="93"/>
      <c r="AJ346" s="93"/>
      <c r="AK346" s="93"/>
      <c r="AL346" s="87"/>
      <c r="AM346" s="93"/>
      <c r="AN346" s="93"/>
      <c r="AO346" s="87"/>
      <c r="AP346" s="87"/>
      <c r="AQ346" s="93"/>
      <c r="AR346" s="93"/>
      <c r="AS346" s="93"/>
      <c r="AT346" s="93"/>
      <c r="AU346" s="93"/>
      <c r="AV346" s="93"/>
      <c r="AW346" s="91" t="s">
        <v>250</v>
      </c>
      <c r="AX346" s="93"/>
      <c r="AY346" s="93"/>
      <c r="AZ346" s="91" t="s">
        <v>250</v>
      </c>
      <c r="BA346" s="93"/>
      <c r="BB346" s="91" t="s">
        <v>250</v>
      </c>
      <c r="BC346" s="91" t="s">
        <v>250</v>
      </c>
      <c r="BD346" s="93"/>
      <c r="BE346" s="93"/>
      <c r="BF346" s="91" t="s">
        <v>87</v>
      </c>
      <c r="BG346" s="93"/>
      <c r="BH346" s="91" t="s">
        <v>456</v>
      </c>
      <c r="BI346" s="93"/>
      <c r="BJ346" s="93"/>
      <c r="BK346" s="93"/>
      <c r="BL346" s="92"/>
      <c r="BM346" s="92"/>
      <c r="BN346" s="86" t="str">
        <f t="shared" si="36"/>
        <v/>
      </c>
      <c r="BO346" s="88"/>
      <c r="BP346" s="94"/>
      <c r="BQ346" s="95"/>
      <c r="BR346" s="95"/>
      <c r="BS346" s="96"/>
      <c r="BT346" s="96"/>
      <c r="BU346" s="96"/>
      <c r="BV346" s="97"/>
    </row>
    <row r="347" spans="1:74" s="45" customFormat="1" ht="27" customHeight="1" thickTop="1" thickBot="1" x14ac:dyDescent="0.25">
      <c r="A347" s="81"/>
      <c r="B347" s="304" t="str">
        <f>IF(C347="","",(VLOOKUP(C347,Lookups!$B$4:$C$2561,2,FALSE)))</f>
        <v/>
      </c>
      <c r="C347" s="366"/>
      <c r="D347" s="84"/>
      <c r="E347" s="84" t="str">
        <f t="shared" si="35"/>
        <v/>
      </c>
      <c r="F347" s="84"/>
      <c r="G347" s="99" t="str">
        <f t="shared" si="31"/>
        <v/>
      </c>
      <c r="H347" s="83"/>
      <c r="I347" s="83"/>
      <c r="J347" s="87"/>
      <c r="K347" s="89"/>
      <c r="L347" s="90"/>
      <c r="M347" s="90"/>
      <c r="N347" s="85"/>
      <c r="O347" s="87"/>
      <c r="P347" s="87"/>
      <c r="Q347" s="85"/>
      <c r="R347" s="86" t="str">
        <f t="shared" si="32"/>
        <v/>
      </c>
      <c r="S347" s="85"/>
      <c r="T347" s="86" t="str">
        <f t="shared" si="33"/>
        <v/>
      </c>
      <c r="U347" s="85"/>
      <c r="V347" s="86" t="str">
        <f t="shared" si="34"/>
        <v/>
      </c>
      <c r="W347" s="85"/>
      <c r="X347" s="87"/>
      <c r="Y347" s="87"/>
      <c r="Z347" s="91"/>
      <c r="AA347" s="91" t="s">
        <v>250</v>
      </c>
      <c r="AB347" s="91"/>
      <c r="AC347" s="91"/>
      <c r="AD347" s="91"/>
      <c r="AE347" s="91"/>
      <c r="AF347" s="92"/>
      <c r="AG347" s="93"/>
      <c r="AH347" s="87"/>
      <c r="AI347" s="93"/>
      <c r="AJ347" s="93"/>
      <c r="AK347" s="93"/>
      <c r="AL347" s="87"/>
      <c r="AM347" s="93"/>
      <c r="AN347" s="93"/>
      <c r="AO347" s="87"/>
      <c r="AP347" s="87"/>
      <c r="AQ347" s="93"/>
      <c r="AR347" s="93"/>
      <c r="AS347" s="93"/>
      <c r="AT347" s="93"/>
      <c r="AU347" s="93"/>
      <c r="AV347" s="93"/>
      <c r="AW347" s="91" t="s">
        <v>250</v>
      </c>
      <c r="AX347" s="93"/>
      <c r="AY347" s="93"/>
      <c r="AZ347" s="91" t="s">
        <v>250</v>
      </c>
      <c r="BA347" s="93"/>
      <c r="BB347" s="91" t="s">
        <v>250</v>
      </c>
      <c r="BC347" s="91" t="s">
        <v>250</v>
      </c>
      <c r="BD347" s="93"/>
      <c r="BE347" s="93"/>
      <c r="BF347" s="91" t="s">
        <v>87</v>
      </c>
      <c r="BG347" s="93"/>
      <c r="BH347" s="91" t="s">
        <v>456</v>
      </c>
      <c r="BI347" s="93"/>
      <c r="BJ347" s="93"/>
      <c r="BK347" s="93"/>
      <c r="BL347" s="92"/>
      <c r="BM347" s="92"/>
      <c r="BN347" s="86" t="str">
        <f t="shared" si="36"/>
        <v/>
      </c>
      <c r="BO347" s="88"/>
      <c r="BP347" s="94"/>
      <c r="BQ347" s="95"/>
      <c r="BR347" s="95"/>
      <c r="BS347" s="96"/>
      <c r="BT347" s="96"/>
      <c r="BU347" s="96"/>
      <c r="BV347" s="97"/>
    </row>
    <row r="348" spans="1:74" s="45" customFormat="1" ht="27" customHeight="1" thickTop="1" thickBot="1" x14ac:dyDescent="0.25">
      <c r="A348" s="81"/>
      <c r="B348" s="304" t="str">
        <f>IF(C348="","",(VLOOKUP(C348,Lookups!$B$4:$C$2561,2,FALSE)))</f>
        <v/>
      </c>
      <c r="C348" s="366"/>
      <c r="D348" s="84"/>
      <c r="E348" s="84" t="str">
        <f t="shared" si="35"/>
        <v/>
      </c>
      <c r="F348" s="84"/>
      <c r="G348" s="99" t="str">
        <f t="shared" si="31"/>
        <v/>
      </c>
      <c r="H348" s="83"/>
      <c r="I348" s="83"/>
      <c r="J348" s="87"/>
      <c r="K348" s="89"/>
      <c r="L348" s="90"/>
      <c r="M348" s="90"/>
      <c r="N348" s="85"/>
      <c r="O348" s="87"/>
      <c r="P348" s="87"/>
      <c r="Q348" s="85"/>
      <c r="R348" s="86" t="str">
        <f t="shared" si="32"/>
        <v/>
      </c>
      <c r="S348" s="85"/>
      <c r="T348" s="86" t="str">
        <f t="shared" si="33"/>
        <v/>
      </c>
      <c r="U348" s="85"/>
      <c r="V348" s="86" t="str">
        <f t="shared" si="34"/>
        <v/>
      </c>
      <c r="W348" s="85"/>
      <c r="X348" s="87"/>
      <c r="Y348" s="87"/>
      <c r="Z348" s="91"/>
      <c r="AA348" s="91" t="s">
        <v>250</v>
      </c>
      <c r="AB348" s="91"/>
      <c r="AC348" s="91"/>
      <c r="AD348" s="91"/>
      <c r="AE348" s="91"/>
      <c r="AF348" s="92"/>
      <c r="AG348" s="93"/>
      <c r="AH348" s="87"/>
      <c r="AI348" s="93"/>
      <c r="AJ348" s="93"/>
      <c r="AK348" s="93"/>
      <c r="AL348" s="87"/>
      <c r="AM348" s="93"/>
      <c r="AN348" s="93"/>
      <c r="AO348" s="87"/>
      <c r="AP348" s="87"/>
      <c r="AQ348" s="93"/>
      <c r="AR348" s="93"/>
      <c r="AS348" s="93"/>
      <c r="AT348" s="93"/>
      <c r="AU348" s="93"/>
      <c r="AV348" s="93"/>
      <c r="AW348" s="91" t="s">
        <v>250</v>
      </c>
      <c r="AX348" s="93"/>
      <c r="AY348" s="93"/>
      <c r="AZ348" s="91" t="s">
        <v>250</v>
      </c>
      <c r="BA348" s="93"/>
      <c r="BB348" s="91" t="s">
        <v>250</v>
      </c>
      <c r="BC348" s="91" t="s">
        <v>250</v>
      </c>
      <c r="BD348" s="93"/>
      <c r="BE348" s="93"/>
      <c r="BF348" s="91" t="s">
        <v>87</v>
      </c>
      <c r="BG348" s="93"/>
      <c r="BH348" s="91" t="s">
        <v>456</v>
      </c>
      <c r="BI348" s="93"/>
      <c r="BJ348" s="93"/>
      <c r="BK348" s="93"/>
      <c r="BL348" s="92"/>
      <c r="BM348" s="92"/>
      <c r="BN348" s="86" t="str">
        <f t="shared" si="36"/>
        <v/>
      </c>
      <c r="BO348" s="88"/>
      <c r="BP348" s="94"/>
      <c r="BQ348" s="95"/>
      <c r="BR348" s="95"/>
      <c r="BS348" s="96"/>
      <c r="BT348" s="96"/>
      <c r="BU348" s="96"/>
      <c r="BV348" s="97"/>
    </row>
    <row r="349" spans="1:74" s="45" customFormat="1" ht="27" customHeight="1" thickTop="1" thickBot="1" x14ac:dyDescent="0.25">
      <c r="A349" s="81"/>
      <c r="B349" s="304" t="str">
        <f>IF(C349="","",(VLOOKUP(C349,Lookups!$B$4:$C$2561,2,FALSE)))</f>
        <v/>
      </c>
      <c r="C349" s="366"/>
      <c r="D349" s="84"/>
      <c r="E349" s="84" t="str">
        <f t="shared" si="35"/>
        <v/>
      </c>
      <c r="F349" s="84"/>
      <c r="G349" s="99" t="str">
        <f t="shared" si="31"/>
        <v/>
      </c>
      <c r="H349" s="83"/>
      <c r="I349" s="83"/>
      <c r="J349" s="87"/>
      <c r="K349" s="89"/>
      <c r="L349" s="90"/>
      <c r="M349" s="90"/>
      <c r="N349" s="85"/>
      <c r="O349" s="87"/>
      <c r="P349" s="87"/>
      <c r="Q349" s="85"/>
      <c r="R349" s="86" t="str">
        <f t="shared" si="32"/>
        <v/>
      </c>
      <c r="S349" s="85"/>
      <c r="T349" s="86" t="str">
        <f t="shared" si="33"/>
        <v/>
      </c>
      <c r="U349" s="85"/>
      <c r="V349" s="86" t="str">
        <f t="shared" si="34"/>
        <v/>
      </c>
      <c r="W349" s="85"/>
      <c r="X349" s="87"/>
      <c r="Y349" s="87"/>
      <c r="Z349" s="91"/>
      <c r="AA349" s="91" t="s">
        <v>250</v>
      </c>
      <c r="AB349" s="91"/>
      <c r="AC349" s="91"/>
      <c r="AD349" s="91"/>
      <c r="AE349" s="91"/>
      <c r="AF349" s="92"/>
      <c r="AG349" s="93"/>
      <c r="AH349" s="87"/>
      <c r="AI349" s="93"/>
      <c r="AJ349" s="93"/>
      <c r="AK349" s="93"/>
      <c r="AL349" s="87"/>
      <c r="AM349" s="93"/>
      <c r="AN349" s="93"/>
      <c r="AO349" s="87"/>
      <c r="AP349" s="87"/>
      <c r="AQ349" s="93"/>
      <c r="AR349" s="93"/>
      <c r="AS349" s="93"/>
      <c r="AT349" s="93"/>
      <c r="AU349" s="93"/>
      <c r="AV349" s="93"/>
      <c r="AW349" s="91" t="s">
        <v>250</v>
      </c>
      <c r="AX349" s="93"/>
      <c r="AY349" s="93"/>
      <c r="AZ349" s="91" t="s">
        <v>250</v>
      </c>
      <c r="BA349" s="93"/>
      <c r="BB349" s="91" t="s">
        <v>250</v>
      </c>
      <c r="BC349" s="91" t="s">
        <v>250</v>
      </c>
      <c r="BD349" s="93"/>
      <c r="BE349" s="93"/>
      <c r="BF349" s="91" t="s">
        <v>87</v>
      </c>
      <c r="BG349" s="93"/>
      <c r="BH349" s="91" t="s">
        <v>456</v>
      </c>
      <c r="BI349" s="93"/>
      <c r="BJ349" s="93"/>
      <c r="BK349" s="93"/>
      <c r="BL349" s="92"/>
      <c r="BM349" s="92"/>
      <c r="BN349" s="86" t="str">
        <f t="shared" si="36"/>
        <v/>
      </c>
      <c r="BO349" s="88"/>
      <c r="BP349" s="94"/>
      <c r="BQ349" s="95"/>
      <c r="BR349" s="95"/>
      <c r="BS349" s="96"/>
      <c r="BT349" s="96"/>
      <c r="BU349" s="96"/>
      <c r="BV349" s="97"/>
    </row>
    <row r="350" spans="1:74" s="45" customFormat="1" ht="27" customHeight="1" thickTop="1" thickBot="1" x14ac:dyDescent="0.25">
      <c r="A350" s="81"/>
      <c r="B350" s="304" t="str">
        <f>IF(C350="","",(VLOOKUP(C350,Lookups!$B$4:$C$2561,2,FALSE)))</f>
        <v/>
      </c>
      <c r="C350" s="366"/>
      <c r="D350" s="84"/>
      <c r="E350" s="84" t="str">
        <f t="shared" si="35"/>
        <v/>
      </c>
      <c r="F350" s="84"/>
      <c r="G350" s="99" t="str">
        <f t="shared" si="31"/>
        <v/>
      </c>
      <c r="H350" s="83"/>
      <c r="I350" s="83"/>
      <c r="J350" s="87"/>
      <c r="K350" s="89"/>
      <c r="L350" s="90"/>
      <c r="M350" s="90"/>
      <c r="N350" s="85"/>
      <c r="O350" s="87"/>
      <c r="P350" s="87"/>
      <c r="Q350" s="85"/>
      <c r="R350" s="86" t="str">
        <f t="shared" si="32"/>
        <v/>
      </c>
      <c r="S350" s="85"/>
      <c r="T350" s="86" t="str">
        <f t="shared" si="33"/>
        <v/>
      </c>
      <c r="U350" s="85"/>
      <c r="V350" s="86" t="str">
        <f t="shared" si="34"/>
        <v/>
      </c>
      <c r="W350" s="85"/>
      <c r="X350" s="87"/>
      <c r="Y350" s="87"/>
      <c r="Z350" s="91"/>
      <c r="AA350" s="91" t="s">
        <v>250</v>
      </c>
      <c r="AB350" s="91"/>
      <c r="AC350" s="91"/>
      <c r="AD350" s="91"/>
      <c r="AE350" s="91"/>
      <c r="AF350" s="92"/>
      <c r="AG350" s="93"/>
      <c r="AH350" s="87"/>
      <c r="AI350" s="93"/>
      <c r="AJ350" s="93"/>
      <c r="AK350" s="93"/>
      <c r="AL350" s="87"/>
      <c r="AM350" s="93"/>
      <c r="AN350" s="93"/>
      <c r="AO350" s="87"/>
      <c r="AP350" s="87"/>
      <c r="AQ350" s="93"/>
      <c r="AR350" s="93"/>
      <c r="AS350" s="93"/>
      <c r="AT350" s="93"/>
      <c r="AU350" s="93"/>
      <c r="AV350" s="93"/>
      <c r="AW350" s="91" t="s">
        <v>250</v>
      </c>
      <c r="AX350" s="93"/>
      <c r="AY350" s="93"/>
      <c r="AZ350" s="91" t="s">
        <v>250</v>
      </c>
      <c r="BA350" s="93"/>
      <c r="BB350" s="91" t="s">
        <v>250</v>
      </c>
      <c r="BC350" s="91" t="s">
        <v>250</v>
      </c>
      <c r="BD350" s="93"/>
      <c r="BE350" s="93"/>
      <c r="BF350" s="91" t="s">
        <v>87</v>
      </c>
      <c r="BG350" s="93"/>
      <c r="BH350" s="91" t="s">
        <v>456</v>
      </c>
      <c r="BI350" s="93"/>
      <c r="BJ350" s="93"/>
      <c r="BK350" s="93"/>
      <c r="BL350" s="92"/>
      <c r="BM350" s="92"/>
      <c r="BN350" s="86" t="str">
        <f t="shared" si="36"/>
        <v/>
      </c>
      <c r="BO350" s="88"/>
      <c r="BP350" s="94"/>
      <c r="BQ350" s="95"/>
      <c r="BR350" s="95"/>
      <c r="BS350" s="96"/>
      <c r="BT350" s="96"/>
      <c r="BU350" s="96"/>
      <c r="BV350" s="97"/>
    </row>
    <row r="351" spans="1:74" s="45" customFormat="1" ht="27" customHeight="1" thickTop="1" thickBot="1" x14ac:dyDescent="0.25">
      <c r="A351" s="81"/>
      <c r="B351" s="304" t="str">
        <f>IF(C351="","",(VLOOKUP(C351,Lookups!$B$4:$C$2561,2,FALSE)))</f>
        <v/>
      </c>
      <c r="C351" s="366"/>
      <c r="D351" s="84"/>
      <c r="E351" s="84" t="str">
        <f t="shared" si="35"/>
        <v/>
      </c>
      <c r="F351" s="84"/>
      <c r="G351" s="99" t="str">
        <f t="shared" si="31"/>
        <v/>
      </c>
      <c r="H351" s="83"/>
      <c r="I351" s="83"/>
      <c r="J351" s="87"/>
      <c r="K351" s="89"/>
      <c r="L351" s="90"/>
      <c r="M351" s="90"/>
      <c r="N351" s="85"/>
      <c r="O351" s="87"/>
      <c r="P351" s="87"/>
      <c r="Q351" s="85"/>
      <c r="R351" s="86" t="str">
        <f t="shared" si="32"/>
        <v/>
      </c>
      <c r="S351" s="85"/>
      <c r="T351" s="86" t="str">
        <f t="shared" si="33"/>
        <v/>
      </c>
      <c r="U351" s="85"/>
      <c r="V351" s="86" t="str">
        <f t="shared" si="34"/>
        <v/>
      </c>
      <c r="W351" s="85"/>
      <c r="X351" s="87"/>
      <c r="Y351" s="87"/>
      <c r="Z351" s="91"/>
      <c r="AA351" s="91" t="s">
        <v>250</v>
      </c>
      <c r="AB351" s="91"/>
      <c r="AC351" s="91"/>
      <c r="AD351" s="91"/>
      <c r="AE351" s="91"/>
      <c r="AF351" s="92"/>
      <c r="AG351" s="93"/>
      <c r="AH351" s="87"/>
      <c r="AI351" s="93"/>
      <c r="AJ351" s="93"/>
      <c r="AK351" s="93"/>
      <c r="AL351" s="87"/>
      <c r="AM351" s="93"/>
      <c r="AN351" s="93"/>
      <c r="AO351" s="87"/>
      <c r="AP351" s="87"/>
      <c r="AQ351" s="93"/>
      <c r="AR351" s="93"/>
      <c r="AS351" s="93"/>
      <c r="AT351" s="93"/>
      <c r="AU351" s="93"/>
      <c r="AV351" s="93"/>
      <c r="AW351" s="91" t="s">
        <v>250</v>
      </c>
      <c r="AX351" s="93"/>
      <c r="AY351" s="93"/>
      <c r="AZ351" s="91" t="s">
        <v>250</v>
      </c>
      <c r="BA351" s="93"/>
      <c r="BB351" s="91" t="s">
        <v>250</v>
      </c>
      <c r="BC351" s="91" t="s">
        <v>250</v>
      </c>
      <c r="BD351" s="93"/>
      <c r="BE351" s="93"/>
      <c r="BF351" s="91" t="s">
        <v>87</v>
      </c>
      <c r="BG351" s="93"/>
      <c r="BH351" s="91" t="s">
        <v>456</v>
      </c>
      <c r="BI351" s="93"/>
      <c r="BJ351" s="93"/>
      <c r="BK351" s="93"/>
      <c r="BL351" s="92"/>
      <c r="BM351" s="92"/>
      <c r="BN351" s="86" t="str">
        <f t="shared" si="36"/>
        <v/>
      </c>
      <c r="BO351" s="88"/>
      <c r="BP351" s="94"/>
      <c r="BQ351" s="95"/>
      <c r="BR351" s="95"/>
      <c r="BS351" s="96"/>
      <c r="BT351" s="96"/>
      <c r="BU351" s="96"/>
      <c r="BV351" s="97"/>
    </row>
    <row r="352" spans="1:74" s="45" customFormat="1" ht="27" customHeight="1" thickTop="1" thickBot="1" x14ac:dyDescent="0.25">
      <c r="A352" s="81"/>
      <c r="B352" s="304" t="str">
        <f>IF(C352="","",(VLOOKUP(C352,Lookups!$B$4:$C$2561,2,FALSE)))</f>
        <v/>
      </c>
      <c r="C352" s="366"/>
      <c r="D352" s="84"/>
      <c r="E352" s="84" t="str">
        <f t="shared" si="35"/>
        <v/>
      </c>
      <c r="F352" s="84"/>
      <c r="G352" s="99" t="str">
        <f t="shared" si="31"/>
        <v/>
      </c>
      <c r="H352" s="83"/>
      <c r="I352" s="83"/>
      <c r="J352" s="87"/>
      <c r="K352" s="89"/>
      <c r="L352" s="90"/>
      <c r="M352" s="90"/>
      <c r="N352" s="85"/>
      <c r="O352" s="87"/>
      <c r="P352" s="87"/>
      <c r="Q352" s="85"/>
      <c r="R352" s="86" t="str">
        <f t="shared" si="32"/>
        <v/>
      </c>
      <c r="S352" s="85"/>
      <c r="T352" s="86" t="str">
        <f t="shared" si="33"/>
        <v/>
      </c>
      <c r="U352" s="85"/>
      <c r="V352" s="86" t="str">
        <f t="shared" si="34"/>
        <v/>
      </c>
      <c r="W352" s="85"/>
      <c r="X352" s="87"/>
      <c r="Y352" s="87"/>
      <c r="Z352" s="91"/>
      <c r="AA352" s="91" t="s">
        <v>250</v>
      </c>
      <c r="AB352" s="91"/>
      <c r="AC352" s="91"/>
      <c r="AD352" s="91"/>
      <c r="AE352" s="91"/>
      <c r="AF352" s="92"/>
      <c r="AG352" s="93"/>
      <c r="AH352" s="87"/>
      <c r="AI352" s="93"/>
      <c r="AJ352" s="93"/>
      <c r="AK352" s="93"/>
      <c r="AL352" s="87"/>
      <c r="AM352" s="93"/>
      <c r="AN352" s="93"/>
      <c r="AO352" s="87"/>
      <c r="AP352" s="87"/>
      <c r="AQ352" s="93"/>
      <c r="AR352" s="93"/>
      <c r="AS352" s="93"/>
      <c r="AT352" s="93"/>
      <c r="AU352" s="93"/>
      <c r="AV352" s="93"/>
      <c r="AW352" s="91" t="s">
        <v>250</v>
      </c>
      <c r="AX352" s="93"/>
      <c r="AY352" s="93"/>
      <c r="AZ352" s="91" t="s">
        <v>250</v>
      </c>
      <c r="BA352" s="93"/>
      <c r="BB352" s="91" t="s">
        <v>250</v>
      </c>
      <c r="BC352" s="91" t="s">
        <v>250</v>
      </c>
      <c r="BD352" s="93"/>
      <c r="BE352" s="93"/>
      <c r="BF352" s="91" t="s">
        <v>87</v>
      </c>
      <c r="BG352" s="93"/>
      <c r="BH352" s="91" t="s">
        <v>456</v>
      </c>
      <c r="BI352" s="93"/>
      <c r="BJ352" s="93"/>
      <c r="BK352" s="93"/>
      <c r="BL352" s="92"/>
      <c r="BM352" s="92"/>
      <c r="BN352" s="86" t="str">
        <f t="shared" si="36"/>
        <v/>
      </c>
      <c r="BO352" s="88"/>
      <c r="BP352" s="94"/>
      <c r="BQ352" s="95"/>
      <c r="BR352" s="95"/>
      <c r="BS352" s="96"/>
      <c r="BT352" s="96"/>
      <c r="BU352" s="96"/>
      <c r="BV352" s="97"/>
    </row>
    <row r="353" spans="1:74" s="45" customFormat="1" ht="27" customHeight="1" thickTop="1" thickBot="1" x14ac:dyDescent="0.25">
      <c r="A353" s="81"/>
      <c r="B353" s="304" t="str">
        <f>IF(C353="","",(VLOOKUP(C353,Lookups!$B$4:$C$2561,2,FALSE)))</f>
        <v/>
      </c>
      <c r="C353" s="366"/>
      <c r="D353" s="84"/>
      <c r="E353" s="84" t="str">
        <f t="shared" si="35"/>
        <v/>
      </c>
      <c r="F353" s="84"/>
      <c r="G353" s="99" t="str">
        <f t="shared" si="31"/>
        <v/>
      </c>
      <c r="H353" s="83"/>
      <c r="I353" s="83"/>
      <c r="J353" s="87"/>
      <c r="K353" s="89"/>
      <c r="L353" s="90"/>
      <c r="M353" s="90"/>
      <c r="N353" s="85"/>
      <c r="O353" s="87"/>
      <c r="P353" s="87"/>
      <c r="Q353" s="85"/>
      <c r="R353" s="86" t="str">
        <f t="shared" si="32"/>
        <v/>
      </c>
      <c r="S353" s="85"/>
      <c r="T353" s="86" t="str">
        <f t="shared" si="33"/>
        <v/>
      </c>
      <c r="U353" s="85"/>
      <c r="V353" s="86" t="str">
        <f t="shared" si="34"/>
        <v/>
      </c>
      <c r="W353" s="85"/>
      <c r="X353" s="87"/>
      <c r="Y353" s="87"/>
      <c r="Z353" s="91"/>
      <c r="AA353" s="91" t="s">
        <v>250</v>
      </c>
      <c r="AB353" s="91"/>
      <c r="AC353" s="91"/>
      <c r="AD353" s="91"/>
      <c r="AE353" s="91"/>
      <c r="AF353" s="92"/>
      <c r="AG353" s="93"/>
      <c r="AH353" s="87"/>
      <c r="AI353" s="93"/>
      <c r="AJ353" s="93"/>
      <c r="AK353" s="93"/>
      <c r="AL353" s="87"/>
      <c r="AM353" s="93"/>
      <c r="AN353" s="93"/>
      <c r="AO353" s="87"/>
      <c r="AP353" s="87"/>
      <c r="AQ353" s="93"/>
      <c r="AR353" s="93"/>
      <c r="AS353" s="93"/>
      <c r="AT353" s="93"/>
      <c r="AU353" s="93"/>
      <c r="AV353" s="93"/>
      <c r="AW353" s="91" t="s">
        <v>250</v>
      </c>
      <c r="AX353" s="93"/>
      <c r="AY353" s="93"/>
      <c r="AZ353" s="91" t="s">
        <v>250</v>
      </c>
      <c r="BA353" s="93"/>
      <c r="BB353" s="91" t="s">
        <v>250</v>
      </c>
      <c r="BC353" s="91" t="s">
        <v>250</v>
      </c>
      <c r="BD353" s="93"/>
      <c r="BE353" s="93"/>
      <c r="BF353" s="91" t="s">
        <v>87</v>
      </c>
      <c r="BG353" s="93"/>
      <c r="BH353" s="91" t="s">
        <v>456</v>
      </c>
      <c r="BI353" s="93"/>
      <c r="BJ353" s="93"/>
      <c r="BK353" s="93"/>
      <c r="BL353" s="92"/>
      <c r="BM353" s="92"/>
      <c r="BN353" s="86" t="str">
        <f t="shared" si="36"/>
        <v/>
      </c>
      <c r="BO353" s="88"/>
      <c r="BP353" s="94"/>
      <c r="BQ353" s="95"/>
      <c r="BR353" s="95"/>
      <c r="BS353" s="96"/>
      <c r="BT353" s="96"/>
      <c r="BU353" s="96"/>
      <c r="BV353" s="97"/>
    </row>
    <row r="354" spans="1:74" s="45" customFormat="1" ht="27" customHeight="1" thickTop="1" thickBot="1" x14ac:dyDescent="0.25">
      <c r="A354" s="81"/>
      <c r="B354" s="304" t="str">
        <f>IF(C354="","",(VLOOKUP(C354,Lookups!$B$4:$C$2561,2,FALSE)))</f>
        <v/>
      </c>
      <c r="C354" s="366"/>
      <c r="D354" s="84"/>
      <c r="E354" s="84" t="str">
        <f t="shared" si="35"/>
        <v/>
      </c>
      <c r="F354" s="84"/>
      <c r="G354" s="99" t="str">
        <f t="shared" si="31"/>
        <v/>
      </c>
      <c r="H354" s="83"/>
      <c r="I354" s="83"/>
      <c r="J354" s="87"/>
      <c r="K354" s="89"/>
      <c r="L354" s="90"/>
      <c r="M354" s="90"/>
      <c r="N354" s="85"/>
      <c r="O354" s="87"/>
      <c r="P354" s="87"/>
      <c r="Q354" s="85"/>
      <c r="R354" s="86" t="str">
        <f t="shared" si="32"/>
        <v/>
      </c>
      <c r="S354" s="85"/>
      <c r="T354" s="86" t="str">
        <f t="shared" si="33"/>
        <v/>
      </c>
      <c r="U354" s="85"/>
      <c r="V354" s="86" t="str">
        <f t="shared" si="34"/>
        <v/>
      </c>
      <c r="W354" s="85"/>
      <c r="X354" s="87"/>
      <c r="Y354" s="87"/>
      <c r="Z354" s="91"/>
      <c r="AA354" s="91" t="s">
        <v>250</v>
      </c>
      <c r="AB354" s="91"/>
      <c r="AC354" s="91"/>
      <c r="AD354" s="91"/>
      <c r="AE354" s="91"/>
      <c r="AF354" s="92"/>
      <c r="AG354" s="93"/>
      <c r="AH354" s="87"/>
      <c r="AI354" s="93"/>
      <c r="AJ354" s="93"/>
      <c r="AK354" s="93"/>
      <c r="AL354" s="87"/>
      <c r="AM354" s="93"/>
      <c r="AN354" s="93"/>
      <c r="AO354" s="87"/>
      <c r="AP354" s="87"/>
      <c r="AQ354" s="93"/>
      <c r="AR354" s="93"/>
      <c r="AS354" s="93"/>
      <c r="AT354" s="93"/>
      <c r="AU354" s="93"/>
      <c r="AV354" s="93"/>
      <c r="AW354" s="91" t="s">
        <v>250</v>
      </c>
      <c r="AX354" s="93"/>
      <c r="AY354" s="93"/>
      <c r="AZ354" s="91" t="s">
        <v>250</v>
      </c>
      <c r="BA354" s="93"/>
      <c r="BB354" s="91" t="s">
        <v>250</v>
      </c>
      <c r="BC354" s="91" t="s">
        <v>250</v>
      </c>
      <c r="BD354" s="93"/>
      <c r="BE354" s="93"/>
      <c r="BF354" s="91" t="s">
        <v>87</v>
      </c>
      <c r="BG354" s="93"/>
      <c r="BH354" s="91" t="s">
        <v>456</v>
      </c>
      <c r="BI354" s="93"/>
      <c r="BJ354" s="93"/>
      <c r="BK354" s="93"/>
      <c r="BL354" s="92"/>
      <c r="BM354" s="92"/>
      <c r="BN354" s="86" t="str">
        <f t="shared" si="36"/>
        <v/>
      </c>
      <c r="BO354" s="88"/>
      <c r="BP354" s="94"/>
      <c r="BQ354" s="95"/>
      <c r="BR354" s="95"/>
      <c r="BS354" s="96"/>
      <c r="BT354" s="96"/>
      <c r="BU354" s="96"/>
      <c r="BV354" s="97"/>
    </row>
    <row r="355" spans="1:74" s="45" customFormat="1" ht="27" customHeight="1" thickTop="1" thickBot="1" x14ac:dyDescent="0.25">
      <c r="A355" s="81"/>
      <c r="B355" s="304" t="str">
        <f>IF(C355="","",(VLOOKUP(C355,Lookups!$B$4:$C$2561,2,FALSE)))</f>
        <v/>
      </c>
      <c r="C355" s="366"/>
      <c r="D355" s="84"/>
      <c r="E355" s="84" t="str">
        <f t="shared" si="35"/>
        <v/>
      </c>
      <c r="F355" s="84"/>
      <c r="G355" s="99" t="str">
        <f t="shared" si="31"/>
        <v/>
      </c>
      <c r="H355" s="83"/>
      <c r="I355" s="83"/>
      <c r="J355" s="87"/>
      <c r="K355" s="89"/>
      <c r="L355" s="90"/>
      <c r="M355" s="90"/>
      <c r="N355" s="85"/>
      <c r="O355" s="87"/>
      <c r="P355" s="87"/>
      <c r="Q355" s="85"/>
      <c r="R355" s="86" t="str">
        <f t="shared" si="32"/>
        <v/>
      </c>
      <c r="S355" s="85"/>
      <c r="T355" s="86" t="str">
        <f t="shared" si="33"/>
        <v/>
      </c>
      <c r="U355" s="85"/>
      <c r="V355" s="86" t="str">
        <f t="shared" si="34"/>
        <v/>
      </c>
      <c r="W355" s="85"/>
      <c r="X355" s="87"/>
      <c r="Y355" s="87"/>
      <c r="Z355" s="91"/>
      <c r="AA355" s="91" t="s">
        <v>250</v>
      </c>
      <c r="AB355" s="91"/>
      <c r="AC355" s="91"/>
      <c r="AD355" s="91"/>
      <c r="AE355" s="91"/>
      <c r="AF355" s="92"/>
      <c r="AG355" s="93"/>
      <c r="AH355" s="87"/>
      <c r="AI355" s="93"/>
      <c r="AJ355" s="93"/>
      <c r="AK355" s="93"/>
      <c r="AL355" s="87"/>
      <c r="AM355" s="93"/>
      <c r="AN355" s="93"/>
      <c r="AO355" s="87"/>
      <c r="AP355" s="87"/>
      <c r="AQ355" s="93"/>
      <c r="AR355" s="93"/>
      <c r="AS355" s="93"/>
      <c r="AT355" s="93"/>
      <c r="AU355" s="93"/>
      <c r="AV355" s="93"/>
      <c r="AW355" s="91" t="s">
        <v>250</v>
      </c>
      <c r="AX355" s="93"/>
      <c r="AY355" s="93"/>
      <c r="AZ355" s="91" t="s">
        <v>250</v>
      </c>
      <c r="BA355" s="93"/>
      <c r="BB355" s="91" t="s">
        <v>250</v>
      </c>
      <c r="BC355" s="91" t="s">
        <v>250</v>
      </c>
      <c r="BD355" s="93"/>
      <c r="BE355" s="93"/>
      <c r="BF355" s="91" t="s">
        <v>87</v>
      </c>
      <c r="BG355" s="93"/>
      <c r="BH355" s="91" t="s">
        <v>456</v>
      </c>
      <c r="BI355" s="93"/>
      <c r="BJ355" s="93"/>
      <c r="BK355" s="93"/>
      <c r="BL355" s="92"/>
      <c r="BM355" s="92"/>
      <c r="BN355" s="86" t="str">
        <f t="shared" si="36"/>
        <v/>
      </c>
      <c r="BO355" s="88"/>
      <c r="BP355" s="94"/>
      <c r="BQ355" s="95"/>
      <c r="BR355" s="95"/>
      <c r="BS355" s="96"/>
      <c r="BT355" s="96"/>
      <c r="BU355" s="96"/>
      <c r="BV355" s="97"/>
    </row>
    <row r="356" spans="1:74" s="45" customFormat="1" ht="27" customHeight="1" thickTop="1" thickBot="1" x14ac:dyDescent="0.25">
      <c r="A356" s="81"/>
      <c r="B356" s="304" t="str">
        <f>IF(C356="","",(VLOOKUP(C356,Lookups!$B$4:$C$2561,2,FALSE)))</f>
        <v/>
      </c>
      <c r="C356" s="366"/>
      <c r="D356" s="84"/>
      <c r="E356" s="84" t="str">
        <f t="shared" si="35"/>
        <v/>
      </c>
      <c r="F356" s="84"/>
      <c r="G356" s="99" t="str">
        <f t="shared" si="31"/>
        <v/>
      </c>
      <c r="H356" s="83"/>
      <c r="I356" s="83"/>
      <c r="J356" s="87"/>
      <c r="K356" s="89"/>
      <c r="L356" s="90"/>
      <c r="M356" s="90"/>
      <c r="N356" s="85"/>
      <c r="O356" s="87"/>
      <c r="P356" s="87"/>
      <c r="Q356" s="85"/>
      <c r="R356" s="86" t="str">
        <f t="shared" si="32"/>
        <v/>
      </c>
      <c r="S356" s="85"/>
      <c r="T356" s="86" t="str">
        <f t="shared" si="33"/>
        <v/>
      </c>
      <c r="U356" s="85"/>
      <c r="V356" s="86" t="str">
        <f t="shared" si="34"/>
        <v/>
      </c>
      <c r="W356" s="85"/>
      <c r="X356" s="87"/>
      <c r="Y356" s="87"/>
      <c r="Z356" s="91"/>
      <c r="AA356" s="91" t="s">
        <v>250</v>
      </c>
      <c r="AB356" s="91"/>
      <c r="AC356" s="91"/>
      <c r="AD356" s="91"/>
      <c r="AE356" s="91"/>
      <c r="AF356" s="92"/>
      <c r="AG356" s="93"/>
      <c r="AH356" s="87"/>
      <c r="AI356" s="93"/>
      <c r="AJ356" s="93"/>
      <c r="AK356" s="93"/>
      <c r="AL356" s="87"/>
      <c r="AM356" s="93"/>
      <c r="AN356" s="93"/>
      <c r="AO356" s="87"/>
      <c r="AP356" s="87"/>
      <c r="AQ356" s="93"/>
      <c r="AR356" s="93"/>
      <c r="AS356" s="93"/>
      <c r="AT356" s="93"/>
      <c r="AU356" s="93"/>
      <c r="AV356" s="93"/>
      <c r="AW356" s="91" t="s">
        <v>250</v>
      </c>
      <c r="AX356" s="93"/>
      <c r="AY356" s="93"/>
      <c r="AZ356" s="91" t="s">
        <v>250</v>
      </c>
      <c r="BA356" s="93"/>
      <c r="BB356" s="91" t="s">
        <v>250</v>
      </c>
      <c r="BC356" s="91" t="s">
        <v>250</v>
      </c>
      <c r="BD356" s="93"/>
      <c r="BE356" s="93"/>
      <c r="BF356" s="91" t="s">
        <v>87</v>
      </c>
      <c r="BG356" s="93"/>
      <c r="BH356" s="91" t="s">
        <v>456</v>
      </c>
      <c r="BI356" s="93"/>
      <c r="BJ356" s="93"/>
      <c r="BK356" s="93"/>
      <c r="BL356" s="92"/>
      <c r="BM356" s="92"/>
      <c r="BN356" s="86" t="str">
        <f t="shared" si="36"/>
        <v/>
      </c>
      <c r="BO356" s="88"/>
      <c r="BP356" s="94"/>
      <c r="BQ356" s="95"/>
      <c r="BR356" s="95"/>
      <c r="BS356" s="96"/>
      <c r="BT356" s="96"/>
      <c r="BU356" s="96"/>
      <c r="BV356" s="97"/>
    </row>
    <row r="357" spans="1:74" s="45" customFormat="1" ht="27" customHeight="1" thickTop="1" thickBot="1" x14ac:dyDescent="0.25">
      <c r="A357" s="81"/>
      <c r="B357" s="304" t="str">
        <f>IF(C357="","",(VLOOKUP(C357,Lookups!$B$4:$C$2561,2,FALSE)))</f>
        <v/>
      </c>
      <c r="C357" s="366"/>
      <c r="D357" s="84"/>
      <c r="E357" s="84" t="str">
        <f t="shared" si="35"/>
        <v/>
      </c>
      <c r="F357" s="84"/>
      <c r="G357" s="99" t="str">
        <f t="shared" si="31"/>
        <v/>
      </c>
      <c r="H357" s="83"/>
      <c r="I357" s="83"/>
      <c r="J357" s="87"/>
      <c r="K357" s="89"/>
      <c r="L357" s="90"/>
      <c r="M357" s="90"/>
      <c r="N357" s="85"/>
      <c r="O357" s="87"/>
      <c r="P357" s="87"/>
      <c r="Q357" s="85"/>
      <c r="R357" s="86" t="str">
        <f t="shared" si="32"/>
        <v/>
      </c>
      <c r="S357" s="85"/>
      <c r="T357" s="86" t="str">
        <f t="shared" si="33"/>
        <v/>
      </c>
      <c r="U357" s="85"/>
      <c r="V357" s="86" t="str">
        <f t="shared" si="34"/>
        <v/>
      </c>
      <c r="W357" s="85"/>
      <c r="X357" s="87"/>
      <c r="Y357" s="87"/>
      <c r="Z357" s="91"/>
      <c r="AA357" s="91" t="s">
        <v>250</v>
      </c>
      <c r="AB357" s="91"/>
      <c r="AC357" s="91"/>
      <c r="AD357" s="91"/>
      <c r="AE357" s="91"/>
      <c r="AF357" s="92"/>
      <c r="AG357" s="93"/>
      <c r="AH357" s="87"/>
      <c r="AI357" s="93"/>
      <c r="AJ357" s="93"/>
      <c r="AK357" s="93"/>
      <c r="AL357" s="87"/>
      <c r="AM357" s="93"/>
      <c r="AN357" s="93"/>
      <c r="AO357" s="87"/>
      <c r="AP357" s="87"/>
      <c r="AQ357" s="93"/>
      <c r="AR357" s="93"/>
      <c r="AS357" s="93"/>
      <c r="AT357" s="93"/>
      <c r="AU357" s="93"/>
      <c r="AV357" s="93"/>
      <c r="AW357" s="91" t="s">
        <v>250</v>
      </c>
      <c r="AX357" s="93"/>
      <c r="AY357" s="93"/>
      <c r="AZ357" s="91" t="s">
        <v>250</v>
      </c>
      <c r="BA357" s="93"/>
      <c r="BB357" s="91" t="s">
        <v>250</v>
      </c>
      <c r="BC357" s="91" t="s">
        <v>250</v>
      </c>
      <c r="BD357" s="93"/>
      <c r="BE357" s="93"/>
      <c r="BF357" s="91" t="s">
        <v>87</v>
      </c>
      <c r="BG357" s="93"/>
      <c r="BH357" s="91" t="s">
        <v>456</v>
      </c>
      <c r="BI357" s="93"/>
      <c r="BJ357" s="93"/>
      <c r="BK357" s="93"/>
      <c r="BL357" s="92"/>
      <c r="BM357" s="92"/>
      <c r="BN357" s="86" t="str">
        <f t="shared" si="36"/>
        <v/>
      </c>
      <c r="BO357" s="88"/>
      <c r="BP357" s="94"/>
      <c r="BQ357" s="95"/>
      <c r="BR357" s="95"/>
      <c r="BS357" s="96"/>
      <c r="BT357" s="96"/>
      <c r="BU357" s="96"/>
      <c r="BV357" s="97"/>
    </row>
    <row r="358" spans="1:74" s="45" customFormat="1" ht="27" customHeight="1" thickTop="1" thickBot="1" x14ac:dyDescent="0.25">
      <c r="A358" s="81"/>
      <c r="B358" s="304" t="str">
        <f>IF(C358="","",(VLOOKUP(C358,Lookups!$B$4:$C$2561,2,FALSE)))</f>
        <v/>
      </c>
      <c r="C358" s="366"/>
      <c r="D358" s="84"/>
      <c r="E358" s="84" t="str">
        <f t="shared" si="35"/>
        <v/>
      </c>
      <c r="F358" s="84"/>
      <c r="G358" s="99" t="str">
        <f t="shared" si="31"/>
        <v/>
      </c>
      <c r="H358" s="83"/>
      <c r="I358" s="83"/>
      <c r="J358" s="87"/>
      <c r="K358" s="89"/>
      <c r="L358" s="90"/>
      <c r="M358" s="90"/>
      <c r="N358" s="85"/>
      <c r="O358" s="87"/>
      <c r="P358" s="87"/>
      <c r="Q358" s="85"/>
      <c r="R358" s="86" t="str">
        <f t="shared" si="32"/>
        <v/>
      </c>
      <c r="S358" s="85"/>
      <c r="T358" s="86" t="str">
        <f t="shared" si="33"/>
        <v/>
      </c>
      <c r="U358" s="85"/>
      <c r="V358" s="86" t="str">
        <f t="shared" si="34"/>
        <v/>
      </c>
      <c r="W358" s="85"/>
      <c r="X358" s="87"/>
      <c r="Y358" s="87"/>
      <c r="Z358" s="91"/>
      <c r="AA358" s="91" t="s">
        <v>250</v>
      </c>
      <c r="AB358" s="91"/>
      <c r="AC358" s="91"/>
      <c r="AD358" s="91"/>
      <c r="AE358" s="91"/>
      <c r="AF358" s="92"/>
      <c r="AG358" s="93"/>
      <c r="AH358" s="87"/>
      <c r="AI358" s="93"/>
      <c r="AJ358" s="93"/>
      <c r="AK358" s="93"/>
      <c r="AL358" s="87"/>
      <c r="AM358" s="93"/>
      <c r="AN358" s="93"/>
      <c r="AO358" s="87"/>
      <c r="AP358" s="87"/>
      <c r="AQ358" s="93"/>
      <c r="AR358" s="93"/>
      <c r="AS358" s="93"/>
      <c r="AT358" s="93"/>
      <c r="AU358" s="93"/>
      <c r="AV358" s="93"/>
      <c r="AW358" s="91" t="s">
        <v>250</v>
      </c>
      <c r="AX358" s="93"/>
      <c r="AY358" s="93"/>
      <c r="AZ358" s="91" t="s">
        <v>250</v>
      </c>
      <c r="BA358" s="93"/>
      <c r="BB358" s="91" t="s">
        <v>250</v>
      </c>
      <c r="BC358" s="91" t="s">
        <v>250</v>
      </c>
      <c r="BD358" s="93"/>
      <c r="BE358" s="93"/>
      <c r="BF358" s="91" t="s">
        <v>87</v>
      </c>
      <c r="BG358" s="93"/>
      <c r="BH358" s="91" t="s">
        <v>456</v>
      </c>
      <c r="BI358" s="93"/>
      <c r="BJ358" s="93"/>
      <c r="BK358" s="93"/>
      <c r="BL358" s="92"/>
      <c r="BM358" s="92"/>
      <c r="BN358" s="86" t="str">
        <f t="shared" si="36"/>
        <v/>
      </c>
      <c r="BO358" s="88"/>
      <c r="BP358" s="94"/>
      <c r="BQ358" s="95"/>
      <c r="BR358" s="95"/>
      <c r="BS358" s="96"/>
      <c r="BT358" s="96"/>
      <c r="BU358" s="96"/>
      <c r="BV358" s="97"/>
    </row>
    <row r="359" spans="1:74" s="45" customFormat="1" ht="27" customHeight="1" thickTop="1" thickBot="1" x14ac:dyDescent="0.25">
      <c r="A359" s="81"/>
      <c r="B359" s="304" t="str">
        <f>IF(C359="","",(VLOOKUP(C359,Lookups!$B$4:$C$2561,2,FALSE)))</f>
        <v/>
      </c>
      <c r="C359" s="366"/>
      <c r="D359" s="84"/>
      <c r="E359" s="84" t="str">
        <f t="shared" si="35"/>
        <v/>
      </c>
      <c r="F359" s="84"/>
      <c r="G359" s="99" t="str">
        <f t="shared" si="31"/>
        <v/>
      </c>
      <c r="H359" s="83"/>
      <c r="I359" s="83"/>
      <c r="J359" s="87"/>
      <c r="K359" s="89"/>
      <c r="L359" s="90"/>
      <c r="M359" s="90"/>
      <c r="N359" s="85"/>
      <c r="O359" s="87"/>
      <c r="P359" s="87"/>
      <c r="Q359" s="85"/>
      <c r="R359" s="86" t="str">
        <f t="shared" si="32"/>
        <v/>
      </c>
      <c r="S359" s="85"/>
      <c r="T359" s="86" t="str">
        <f t="shared" si="33"/>
        <v/>
      </c>
      <c r="U359" s="85"/>
      <c r="V359" s="86" t="str">
        <f t="shared" si="34"/>
        <v/>
      </c>
      <c r="W359" s="85"/>
      <c r="X359" s="87"/>
      <c r="Y359" s="87"/>
      <c r="Z359" s="91"/>
      <c r="AA359" s="91" t="s">
        <v>250</v>
      </c>
      <c r="AB359" s="91"/>
      <c r="AC359" s="91"/>
      <c r="AD359" s="91"/>
      <c r="AE359" s="91"/>
      <c r="AF359" s="92"/>
      <c r="AG359" s="93"/>
      <c r="AH359" s="87"/>
      <c r="AI359" s="93"/>
      <c r="AJ359" s="93"/>
      <c r="AK359" s="93"/>
      <c r="AL359" s="87"/>
      <c r="AM359" s="93"/>
      <c r="AN359" s="93"/>
      <c r="AO359" s="87"/>
      <c r="AP359" s="87"/>
      <c r="AQ359" s="93"/>
      <c r="AR359" s="93"/>
      <c r="AS359" s="93"/>
      <c r="AT359" s="93"/>
      <c r="AU359" s="93"/>
      <c r="AV359" s="93"/>
      <c r="AW359" s="91" t="s">
        <v>250</v>
      </c>
      <c r="AX359" s="93"/>
      <c r="AY359" s="93"/>
      <c r="AZ359" s="91" t="s">
        <v>250</v>
      </c>
      <c r="BA359" s="93"/>
      <c r="BB359" s="91" t="s">
        <v>250</v>
      </c>
      <c r="BC359" s="91" t="s">
        <v>250</v>
      </c>
      <c r="BD359" s="93"/>
      <c r="BE359" s="93"/>
      <c r="BF359" s="91" t="s">
        <v>87</v>
      </c>
      <c r="BG359" s="93"/>
      <c r="BH359" s="91" t="s">
        <v>456</v>
      </c>
      <c r="BI359" s="93"/>
      <c r="BJ359" s="93"/>
      <c r="BK359" s="93"/>
      <c r="BL359" s="92"/>
      <c r="BM359" s="92"/>
      <c r="BN359" s="86" t="str">
        <f t="shared" si="36"/>
        <v/>
      </c>
      <c r="BO359" s="88"/>
      <c r="BP359" s="94"/>
      <c r="BQ359" s="95"/>
      <c r="BR359" s="95"/>
      <c r="BS359" s="96"/>
      <c r="BT359" s="96"/>
      <c r="BU359" s="96"/>
      <c r="BV359" s="97"/>
    </row>
    <row r="360" spans="1:74" s="45" customFormat="1" ht="27" customHeight="1" thickTop="1" thickBot="1" x14ac:dyDescent="0.25">
      <c r="A360" s="81"/>
      <c r="B360" s="304" t="str">
        <f>IF(C360="","",(VLOOKUP(C360,Lookups!$B$4:$C$2561,2,FALSE)))</f>
        <v/>
      </c>
      <c r="C360" s="366"/>
      <c r="D360" s="84"/>
      <c r="E360" s="84" t="str">
        <f t="shared" si="35"/>
        <v/>
      </c>
      <c r="F360" s="84"/>
      <c r="G360" s="99" t="str">
        <f t="shared" si="31"/>
        <v/>
      </c>
      <c r="H360" s="83"/>
      <c r="I360" s="83"/>
      <c r="J360" s="87"/>
      <c r="K360" s="89"/>
      <c r="L360" s="90"/>
      <c r="M360" s="90"/>
      <c r="N360" s="85"/>
      <c r="O360" s="87"/>
      <c r="P360" s="87"/>
      <c r="Q360" s="85"/>
      <c r="R360" s="86" t="str">
        <f t="shared" si="32"/>
        <v/>
      </c>
      <c r="S360" s="85"/>
      <c r="T360" s="86" t="str">
        <f t="shared" si="33"/>
        <v/>
      </c>
      <c r="U360" s="85"/>
      <c r="V360" s="86" t="str">
        <f t="shared" si="34"/>
        <v/>
      </c>
      <c r="W360" s="85"/>
      <c r="X360" s="87"/>
      <c r="Y360" s="87"/>
      <c r="Z360" s="91"/>
      <c r="AA360" s="91" t="s">
        <v>250</v>
      </c>
      <c r="AB360" s="91"/>
      <c r="AC360" s="91"/>
      <c r="AD360" s="91"/>
      <c r="AE360" s="91"/>
      <c r="AF360" s="92"/>
      <c r="AG360" s="93"/>
      <c r="AH360" s="87"/>
      <c r="AI360" s="93"/>
      <c r="AJ360" s="93"/>
      <c r="AK360" s="93"/>
      <c r="AL360" s="87"/>
      <c r="AM360" s="93"/>
      <c r="AN360" s="93"/>
      <c r="AO360" s="87"/>
      <c r="AP360" s="87"/>
      <c r="AQ360" s="93"/>
      <c r="AR360" s="93"/>
      <c r="AS360" s="93"/>
      <c r="AT360" s="93"/>
      <c r="AU360" s="93"/>
      <c r="AV360" s="93"/>
      <c r="AW360" s="91" t="s">
        <v>250</v>
      </c>
      <c r="AX360" s="93"/>
      <c r="AY360" s="93"/>
      <c r="AZ360" s="91" t="s">
        <v>250</v>
      </c>
      <c r="BA360" s="93"/>
      <c r="BB360" s="91" t="s">
        <v>250</v>
      </c>
      <c r="BC360" s="91" t="s">
        <v>250</v>
      </c>
      <c r="BD360" s="93"/>
      <c r="BE360" s="93"/>
      <c r="BF360" s="91" t="s">
        <v>87</v>
      </c>
      <c r="BG360" s="93"/>
      <c r="BH360" s="91" t="s">
        <v>456</v>
      </c>
      <c r="BI360" s="93"/>
      <c r="BJ360" s="93"/>
      <c r="BK360" s="93"/>
      <c r="BL360" s="92"/>
      <c r="BM360" s="92"/>
      <c r="BN360" s="86" t="str">
        <f t="shared" si="36"/>
        <v/>
      </c>
      <c r="BO360" s="88"/>
      <c r="BP360" s="94"/>
      <c r="BQ360" s="95"/>
      <c r="BR360" s="95"/>
      <c r="BS360" s="96"/>
      <c r="BT360" s="96"/>
      <c r="BU360" s="96"/>
      <c r="BV360" s="97"/>
    </row>
    <row r="361" spans="1:74" s="45" customFormat="1" ht="27" customHeight="1" thickTop="1" thickBot="1" x14ac:dyDescent="0.25">
      <c r="A361" s="81"/>
      <c r="B361" s="304" t="str">
        <f>IF(C361="","",(VLOOKUP(C361,Lookups!$B$4:$C$2561,2,FALSE)))</f>
        <v/>
      </c>
      <c r="C361" s="366"/>
      <c r="D361" s="84"/>
      <c r="E361" s="84" t="str">
        <f t="shared" si="35"/>
        <v/>
      </c>
      <c r="F361" s="84"/>
      <c r="G361" s="99" t="str">
        <f t="shared" si="31"/>
        <v/>
      </c>
      <c r="H361" s="83"/>
      <c r="I361" s="83"/>
      <c r="J361" s="87"/>
      <c r="K361" s="89"/>
      <c r="L361" s="90"/>
      <c r="M361" s="90"/>
      <c r="N361" s="85"/>
      <c r="O361" s="87"/>
      <c r="P361" s="87"/>
      <c r="Q361" s="85"/>
      <c r="R361" s="86" t="str">
        <f t="shared" si="32"/>
        <v/>
      </c>
      <c r="S361" s="85"/>
      <c r="T361" s="86" t="str">
        <f t="shared" si="33"/>
        <v/>
      </c>
      <c r="U361" s="85"/>
      <c r="V361" s="86" t="str">
        <f t="shared" si="34"/>
        <v/>
      </c>
      <c r="W361" s="85"/>
      <c r="X361" s="87"/>
      <c r="Y361" s="87"/>
      <c r="Z361" s="91"/>
      <c r="AA361" s="91" t="s">
        <v>250</v>
      </c>
      <c r="AB361" s="91"/>
      <c r="AC361" s="91"/>
      <c r="AD361" s="91"/>
      <c r="AE361" s="91"/>
      <c r="AF361" s="92"/>
      <c r="AG361" s="93"/>
      <c r="AH361" s="87"/>
      <c r="AI361" s="93"/>
      <c r="AJ361" s="93"/>
      <c r="AK361" s="93"/>
      <c r="AL361" s="87"/>
      <c r="AM361" s="93"/>
      <c r="AN361" s="93"/>
      <c r="AO361" s="87"/>
      <c r="AP361" s="87"/>
      <c r="AQ361" s="93"/>
      <c r="AR361" s="93"/>
      <c r="AS361" s="93"/>
      <c r="AT361" s="93"/>
      <c r="AU361" s="93"/>
      <c r="AV361" s="93"/>
      <c r="AW361" s="91" t="s">
        <v>250</v>
      </c>
      <c r="AX361" s="93"/>
      <c r="AY361" s="93"/>
      <c r="AZ361" s="91" t="s">
        <v>250</v>
      </c>
      <c r="BA361" s="93"/>
      <c r="BB361" s="91" t="s">
        <v>250</v>
      </c>
      <c r="BC361" s="91" t="s">
        <v>250</v>
      </c>
      <c r="BD361" s="93"/>
      <c r="BE361" s="93"/>
      <c r="BF361" s="91" t="s">
        <v>87</v>
      </c>
      <c r="BG361" s="93"/>
      <c r="BH361" s="91" t="s">
        <v>456</v>
      </c>
      <c r="BI361" s="93"/>
      <c r="BJ361" s="93"/>
      <c r="BK361" s="93"/>
      <c r="BL361" s="92"/>
      <c r="BM361" s="92"/>
      <c r="BN361" s="86" t="str">
        <f t="shared" si="36"/>
        <v/>
      </c>
      <c r="BO361" s="88"/>
      <c r="BP361" s="94"/>
      <c r="BQ361" s="95"/>
      <c r="BR361" s="95"/>
      <c r="BS361" s="96"/>
      <c r="BT361" s="96"/>
      <c r="BU361" s="96"/>
      <c r="BV361" s="97"/>
    </row>
    <row r="362" spans="1:74" s="45" customFormat="1" ht="27" customHeight="1" thickTop="1" thickBot="1" x14ac:dyDescent="0.25">
      <c r="A362" s="81"/>
      <c r="B362" s="304" t="str">
        <f>IF(C362="","",(VLOOKUP(C362,Lookups!$B$4:$C$2561,2,FALSE)))</f>
        <v/>
      </c>
      <c r="C362" s="366"/>
      <c r="D362" s="84"/>
      <c r="E362" s="84" t="str">
        <f t="shared" si="35"/>
        <v/>
      </c>
      <c r="F362" s="84"/>
      <c r="G362" s="99" t="str">
        <f t="shared" si="31"/>
        <v/>
      </c>
      <c r="H362" s="83"/>
      <c r="I362" s="83"/>
      <c r="J362" s="87"/>
      <c r="K362" s="89"/>
      <c r="L362" s="90"/>
      <c r="M362" s="90"/>
      <c r="N362" s="85"/>
      <c r="O362" s="87"/>
      <c r="P362" s="87"/>
      <c r="Q362" s="85"/>
      <c r="R362" s="86" t="str">
        <f t="shared" si="32"/>
        <v/>
      </c>
      <c r="S362" s="85"/>
      <c r="T362" s="86" t="str">
        <f t="shared" si="33"/>
        <v/>
      </c>
      <c r="U362" s="85"/>
      <c r="V362" s="86" t="str">
        <f t="shared" si="34"/>
        <v/>
      </c>
      <c r="W362" s="85"/>
      <c r="X362" s="87"/>
      <c r="Y362" s="87"/>
      <c r="Z362" s="91"/>
      <c r="AA362" s="91" t="s">
        <v>250</v>
      </c>
      <c r="AB362" s="91"/>
      <c r="AC362" s="91"/>
      <c r="AD362" s="91"/>
      <c r="AE362" s="91"/>
      <c r="AF362" s="92"/>
      <c r="AG362" s="93"/>
      <c r="AH362" s="87"/>
      <c r="AI362" s="93"/>
      <c r="AJ362" s="93"/>
      <c r="AK362" s="93"/>
      <c r="AL362" s="87"/>
      <c r="AM362" s="93"/>
      <c r="AN362" s="93"/>
      <c r="AO362" s="87"/>
      <c r="AP362" s="87"/>
      <c r="AQ362" s="93"/>
      <c r="AR362" s="93"/>
      <c r="AS362" s="93"/>
      <c r="AT362" s="93"/>
      <c r="AU362" s="93"/>
      <c r="AV362" s="93"/>
      <c r="AW362" s="91" t="s">
        <v>250</v>
      </c>
      <c r="AX362" s="93"/>
      <c r="AY362" s="93"/>
      <c r="AZ362" s="91" t="s">
        <v>250</v>
      </c>
      <c r="BA362" s="93"/>
      <c r="BB362" s="91" t="s">
        <v>250</v>
      </c>
      <c r="BC362" s="91" t="s">
        <v>250</v>
      </c>
      <c r="BD362" s="93"/>
      <c r="BE362" s="93"/>
      <c r="BF362" s="91" t="s">
        <v>87</v>
      </c>
      <c r="BG362" s="93"/>
      <c r="BH362" s="91" t="s">
        <v>456</v>
      </c>
      <c r="BI362" s="93"/>
      <c r="BJ362" s="93"/>
      <c r="BK362" s="93"/>
      <c r="BL362" s="92"/>
      <c r="BM362" s="92"/>
      <c r="BN362" s="86" t="str">
        <f t="shared" si="36"/>
        <v/>
      </c>
      <c r="BO362" s="88"/>
      <c r="BP362" s="94"/>
      <c r="BQ362" s="95"/>
      <c r="BR362" s="95"/>
      <c r="BS362" s="96"/>
      <c r="BT362" s="96"/>
      <c r="BU362" s="96"/>
      <c r="BV362" s="97"/>
    </row>
    <row r="363" spans="1:74" s="45" customFormat="1" ht="27" customHeight="1" thickTop="1" thickBot="1" x14ac:dyDescent="0.25">
      <c r="A363" s="81"/>
      <c r="B363" s="304" t="str">
        <f>IF(C363="","",(VLOOKUP(C363,Lookups!$B$4:$C$2561,2,FALSE)))</f>
        <v/>
      </c>
      <c r="C363" s="366"/>
      <c r="D363" s="84"/>
      <c r="E363" s="84" t="str">
        <f t="shared" si="35"/>
        <v/>
      </c>
      <c r="F363" s="84"/>
      <c r="G363" s="99" t="str">
        <f t="shared" si="31"/>
        <v/>
      </c>
      <c r="H363" s="83"/>
      <c r="I363" s="83"/>
      <c r="J363" s="87"/>
      <c r="K363" s="89"/>
      <c r="L363" s="90"/>
      <c r="M363" s="90"/>
      <c r="N363" s="85"/>
      <c r="O363" s="87"/>
      <c r="P363" s="87"/>
      <c r="Q363" s="85"/>
      <c r="R363" s="86" t="str">
        <f t="shared" si="32"/>
        <v/>
      </c>
      <c r="S363" s="85"/>
      <c r="T363" s="86" t="str">
        <f t="shared" si="33"/>
        <v/>
      </c>
      <c r="U363" s="85"/>
      <c r="V363" s="86" t="str">
        <f t="shared" si="34"/>
        <v/>
      </c>
      <c r="W363" s="85"/>
      <c r="X363" s="87"/>
      <c r="Y363" s="87"/>
      <c r="Z363" s="91"/>
      <c r="AA363" s="91" t="s">
        <v>250</v>
      </c>
      <c r="AB363" s="91"/>
      <c r="AC363" s="91"/>
      <c r="AD363" s="91"/>
      <c r="AE363" s="91"/>
      <c r="AF363" s="92"/>
      <c r="AG363" s="93"/>
      <c r="AH363" s="87"/>
      <c r="AI363" s="93"/>
      <c r="AJ363" s="93"/>
      <c r="AK363" s="93"/>
      <c r="AL363" s="87"/>
      <c r="AM363" s="93"/>
      <c r="AN363" s="93"/>
      <c r="AO363" s="87"/>
      <c r="AP363" s="87"/>
      <c r="AQ363" s="93"/>
      <c r="AR363" s="93"/>
      <c r="AS363" s="93"/>
      <c r="AT363" s="93"/>
      <c r="AU363" s="93"/>
      <c r="AV363" s="93"/>
      <c r="AW363" s="91" t="s">
        <v>250</v>
      </c>
      <c r="AX363" s="93"/>
      <c r="AY363" s="93"/>
      <c r="AZ363" s="91" t="s">
        <v>250</v>
      </c>
      <c r="BA363" s="93"/>
      <c r="BB363" s="91" t="s">
        <v>250</v>
      </c>
      <c r="BC363" s="91" t="s">
        <v>250</v>
      </c>
      <c r="BD363" s="93"/>
      <c r="BE363" s="93"/>
      <c r="BF363" s="91" t="s">
        <v>87</v>
      </c>
      <c r="BG363" s="93"/>
      <c r="BH363" s="91" t="s">
        <v>456</v>
      </c>
      <c r="BI363" s="93"/>
      <c r="BJ363" s="93"/>
      <c r="BK363" s="93"/>
      <c r="BL363" s="92"/>
      <c r="BM363" s="92"/>
      <c r="BN363" s="86" t="str">
        <f t="shared" si="36"/>
        <v/>
      </c>
      <c r="BO363" s="88"/>
      <c r="BP363" s="94"/>
      <c r="BQ363" s="95"/>
      <c r="BR363" s="95"/>
      <c r="BS363" s="96"/>
      <c r="BT363" s="96"/>
      <c r="BU363" s="96"/>
      <c r="BV363" s="97"/>
    </row>
    <row r="364" spans="1:74" s="45" customFormat="1" ht="27" customHeight="1" thickTop="1" thickBot="1" x14ac:dyDescent="0.25">
      <c r="A364" s="81"/>
      <c r="B364" s="304" t="str">
        <f>IF(C364="","",(VLOOKUP(C364,Lookups!$B$4:$C$2561,2,FALSE)))</f>
        <v/>
      </c>
      <c r="C364" s="366"/>
      <c r="D364" s="84"/>
      <c r="E364" s="84" t="str">
        <f t="shared" si="35"/>
        <v/>
      </c>
      <c r="F364" s="84"/>
      <c r="G364" s="99" t="str">
        <f t="shared" si="31"/>
        <v/>
      </c>
      <c r="H364" s="83"/>
      <c r="I364" s="83"/>
      <c r="J364" s="87"/>
      <c r="K364" s="89"/>
      <c r="L364" s="90"/>
      <c r="M364" s="90"/>
      <c r="N364" s="85"/>
      <c r="O364" s="87"/>
      <c r="P364" s="87"/>
      <c r="Q364" s="85"/>
      <c r="R364" s="86" t="str">
        <f t="shared" si="32"/>
        <v/>
      </c>
      <c r="S364" s="85"/>
      <c r="T364" s="86" t="str">
        <f t="shared" si="33"/>
        <v/>
      </c>
      <c r="U364" s="85"/>
      <c r="V364" s="86" t="str">
        <f t="shared" si="34"/>
        <v/>
      </c>
      <c r="W364" s="85"/>
      <c r="X364" s="87"/>
      <c r="Y364" s="87"/>
      <c r="Z364" s="91"/>
      <c r="AA364" s="91" t="s">
        <v>250</v>
      </c>
      <c r="AB364" s="91"/>
      <c r="AC364" s="91"/>
      <c r="AD364" s="91"/>
      <c r="AE364" s="91"/>
      <c r="AF364" s="92"/>
      <c r="AG364" s="93"/>
      <c r="AH364" s="87"/>
      <c r="AI364" s="93"/>
      <c r="AJ364" s="93"/>
      <c r="AK364" s="93"/>
      <c r="AL364" s="87"/>
      <c r="AM364" s="93"/>
      <c r="AN364" s="93"/>
      <c r="AO364" s="87"/>
      <c r="AP364" s="87"/>
      <c r="AQ364" s="93"/>
      <c r="AR364" s="93"/>
      <c r="AS364" s="93"/>
      <c r="AT364" s="93"/>
      <c r="AU364" s="93"/>
      <c r="AV364" s="93"/>
      <c r="AW364" s="91" t="s">
        <v>250</v>
      </c>
      <c r="AX364" s="93"/>
      <c r="AY364" s="93"/>
      <c r="AZ364" s="91" t="s">
        <v>250</v>
      </c>
      <c r="BA364" s="93"/>
      <c r="BB364" s="91" t="s">
        <v>250</v>
      </c>
      <c r="BC364" s="91" t="s">
        <v>250</v>
      </c>
      <c r="BD364" s="93"/>
      <c r="BE364" s="93"/>
      <c r="BF364" s="91" t="s">
        <v>87</v>
      </c>
      <c r="BG364" s="93"/>
      <c r="BH364" s="91" t="s">
        <v>456</v>
      </c>
      <c r="BI364" s="93"/>
      <c r="BJ364" s="93"/>
      <c r="BK364" s="93"/>
      <c r="BL364" s="92"/>
      <c r="BM364" s="92"/>
      <c r="BN364" s="86" t="str">
        <f t="shared" si="36"/>
        <v/>
      </c>
      <c r="BO364" s="88"/>
      <c r="BP364" s="94"/>
      <c r="BQ364" s="95"/>
      <c r="BR364" s="95"/>
      <c r="BS364" s="96"/>
      <c r="BT364" s="96"/>
      <c r="BU364" s="96"/>
      <c r="BV364" s="97"/>
    </row>
    <row r="365" spans="1:74" s="45" customFormat="1" ht="27" customHeight="1" thickTop="1" thickBot="1" x14ac:dyDescent="0.25">
      <c r="A365" s="81"/>
      <c r="B365" s="304" t="str">
        <f>IF(C365="","",(VLOOKUP(C365,Lookups!$B$4:$C$2561,2,FALSE)))</f>
        <v/>
      </c>
      <c r="C365" s="366"/>
      <c r="D365" s="84"/>
      <c r="E365" s="84" t="str">
        <f t="shared" si="35"/>
        <v/>
      </c>
      <c r="F365" s="84"/>
      <c r="G365" s="99" t="str">
        <f t="shared" si="31"/>
        <v/>
      </c>
      <c r="H365" s="83"/>
      <c r="I365" s="83"/>
      <c r="J365" s="87"/>
      <c r="K365" s="89"/>
      <c r="L365" s="90"/>
      <c r="M365" s="90"/>
      <c r="N365" s="85"/>
      <c r="O365" s="87"/>
      <c r="P365" s="87"/>
      <c r="Q365" s="85"/>
      <c r="R365" s="86" t="str">
        <f t="shared" si="32"/>
        <v/>
      </c>
      <c r="S365" s="85"/>
      <c r="T365" s="86" t="str">
        <f t="shared" si="33"/>
        <v/>
      </c>
      <c r="U365" s="85"/>
      <c r="V365" s="86" t="str">
        <f t="shared" si="34"/>
        <v/>
      </c>
      <c r="W365" s="85"/>
      <c r="X365" s="87"/>
      <c r="Y365" s="87"/>
      <c r="Z365" s="91"/>
      <c r="AA365" s="91" t="s">
        <v>250</v>
      </c>
      <c r="AB365" s="91"/>
      <c r="AC365" s="91"/>
      <c r="AD365" s="91"/>
      <c r="AE365" s="91"/>
      <c r="AF365" s="92"/>
      <c r="AG365" s="93"/>
      <c r="AH365" s="87"/>
      <c r="AI365" s="93"/>
      <c r="AJ365" s="93"/>
      <c r="AK365" s="93"/>
      <c r="AL365" s="87"/>
      <c r="AM365" s="93"/>
      <c r="AN365" s="93"/>
      <c r="AO365" s="87"/>
      <c r="AP365" s="87"/>
      <c r="AQ365" s="93"/>
      <c r="AR365" s="93"/>
      <c r="AS365" s="93"/>
      <c r="AT365" s="93"/>
      <c r="AU365" s="93"/>
      <c r="AV365" s="93"/>
      <c r="AW365" s="91" t="s">
        <v>250</v>
      </c>
      <c r="AX365" s="93"/>
      <c r="AY365" s="93"/>
      <c r="AZ365" s="91" t="s">
        <v>250</v>
      </c>
      <c r="BA365" s="93"/>
      <c r="BB365" s="91" t="s">
        <v>250</v>
      </c>
      <c r="BC365" s="91" t="s">
        <v>250</v>
      </c>
      <c r="BD365" s="93"/>
      <c r="BE365" s="93"/>
      <c r="BF365" s="91" t="s">
        <v>87</v>
      </c>
      <c r="BG365" s="93"/>
      <c r="BH365" s="91" t="s">
        <v>456</v>
      </c>
      <c r="BI365" s="93"/>
      <c r="BJ365" s="93"/>
      <c r="BK365" s="93"/>
      <c r="BL365" s="92"/>
      <c r="BM365" s="92"/>
      <c r="BN365" s="86" t="str">
        <f t="shared" si="36"/>
        <v/>
      </c>
      <c r="BO365" s="88"/>
      <c r="BP365" s="94"/>
      <c r="BQ365" s="95"/>
      <c r="BR365" s="95"/>
      <c r="BS365" s="96"/>
      <c r="BT365" s="96"/>
      <c r="BU365" s="96"/>
      <c r="BV365" s="97"/>
    </row>
    <row r="366" spans="1:74" s="45" customFormat="1" ht="27" customHeight="1" thickTop="1" thickBot="1" x14ac:dyDescent="0.25">
      <c r="A366" s="81"/>
      <c r="B366" s="304" t="str">
        <f>IF(C366="","",(VLOOKUP(C366,Lookups!$B$4:$C$2561,2,FALSE)))</f>
        <v/>
      </c>
      <c r="C366" s="366"/>
      <c r="D366" s="84"/>
      <c r="E366" s="84" t="str">
        <f t="shared" si="35"/>
        <v/>
      </c>
      <c r="F366" s="84"/>
      <c r="G366" s="99" t="str">
        <f t="shared" si="31"/>
        <v/>
      </c>
      <c r="H366" s="83"/>
      <c r="I366" s="83"/>
      <c r="J366" s="87"/>
      <c r="K366" s="89"/>
      <c r="L366" s="90"/>
      <c r="M366" s="90"/>
      <c r="N366" s="85"/>
      <c r="O366" s="87"/>
      <c r="P366" s="87"/>
      <c r="Q366" s="85"/>
      <c r="R366" s="86" t="str">
        <f t="shared" si="32"/>
        <v/>
      </c>
      <c r="S366" s="85"/>
      <c r="T366" s="86" t="str">
        <f t="shared" si="33"/>
        <v/>
      </c>
      <c r="U366" s="85"/>
      <c r="V366" s="86" t="str">
        <f t="shared" si="34"/>
        <v/>
      </c>
      <c r="W366" s="85"/>
      <c r="X366" s="87"/>
      <c r="Y366" s="87"/>
      <c r="Z366" s="91"/>
      <c r="AA366" s="91" t="s">
        <v>250</v>
      </c>
      <c r="AB366" s="91"/>
      <c r="AC366" s="91"/>
      <c r="AD366" s="91"/>
      <c r="AE366" s="91"/>
      <c r="AF366" s="92"/>
      <c r="AG366" s="93"/>
      <c r="AH366" s="87"/>
      <c r="AI366" s="93"/>
      <c r="AJ366" s="93"/>
      <c r="AK366" s="93"/>
      <c r="AL366" s="87"/>
      <c r="AM366" s="93"/>
      <c r="AN366" s="93"/>
      <c r="AO366" s="87"/>
      <c r="AP366" s="87"/>
      <c r="AQ366" s="93"/>
      <c r="AR366" s="93"/>
      <c r="AS366" s="93"/>
      <c r="AT366" s="93"/>
      <c r="AU366" s="93"/>
      <c r="AV366" s="93"/>
      <c r="AW366" s="91" t="s">
        <v>250</v>
      </c>
      <c r="AX366" s="93"/>
      <c r="AY366" s="93"/>
      <c r="AZ366" s="91" t="s">
        <v>250</v>
      </c>
      <c r="BA366" s="93"/>
      <c r="BB366" s="91" t="s">
        <v>250</v>
      </c>
      <c r="BC366" s="91" t="s">
        <v>250</v>
      </c>
      <c r="BD366" s="93"/>
      <c r="BE366" s="93"/>
      <c r="BF366" s="91" t="s">
        <v>87</v>
      </c>
      <c r="BG366" s="93"/>
      <c r="BH366" s="91" t="s">
        <v>456</v>
      </c>
      <c r="BI366" s="93"/>
      <c r="BJ366" s="93"/>
      <c r="BK366" s="93"/>
      <c r="BL366" s="92"/>
      <c r="BM366" s="92"/>
      <c r="BN366" s="86" t="str">
        <f t="shared" si="36"/>
        <v/>
      </c>
      <c r="BO366" s="88"/>
      <c r="BP366" s="94"/>
      <c r="BQ366" s="95"/>
      <c r="BR366" s="95"/>
      <c r="BS366" s="96"/>
      <c r="BT366" s="96"/>
      <c r="BU366" s="96"/>
      <c r="BV366" s="97"/>
    </row>
    <row r="367" spans="1:74" s="45" customFormat="1" ht="27" customHeight="1" thickTop="1" thickBot="1" x14ac:dyDescent="0.25">
      <c r="A367" s="81"/>
      <c r="B367" s="304" t="str">
        <f>IF(C367="","",(VLOOKUP(C367,Lookups!$B$4:$C$2561,2,FALSE)))</f>
        <v/>
      </c>
      <c r="C367" s="366"/>
      <c r="D367" s="84"/>
      <c r="E367" s="84" t="str">
        <f t="shared" si="35"/>
        <v/>
      </c>
      <c r="F367" s="84"/>
      <c r="G367" s="99" t="str">
        <f t="shared" si="31"/>
        <v/>
      </c>
      <c r="H367" s="83"/>
      <c r="I367" s="83"/>
      <c r="J367" s="87"/>
      <c r="K367" s="89"/>
      <c r="L367" s="90"/>
      <c r="M367" s="90"/>
      <c r="N367" s="85"/>
      <c r="O367" s="87"/>
      <c r="P367" s="87"/>
      <c r="Q367" s="85"/>
      <c r="R367" s="86" t="str">
        <f t="shared" si="32"/>
        <v/>
      </c>
      <c r="S367" s="85"/>
      <c r="T367" s="86" t="str">
        <f t="shared" si="33"/>
        <v/>
      </c>
      <c r="U367" s="85"/>
      <c r="V367" s="86" t="str">
        <f t="shared" si="34"/>
        <v/>
      </c>
      <c r="W367" s="85"/>
      <c r="X367" s="87"/>
      <c r="Y367" s="87"/>
      <c r="Z367" s="91"/>
      <c r="AA367" s="91" t="s">
        <v>250</v>
      </c>
      <c r="AB367" s="91"/>
      <c r="AC367" s="91"/>
      <c r="AD367" s="91"/>
      <c r="AE367" s="91"/>
      <c r="AF367" s="92"/>
      <c r="AG367" s="93"/>
      <c r="AH367" s="87"/>
      <c r="AI367" s="93"/>
      <c r="AJ367" s="93"/>
      <c r="AK367" s="93"/>
      <c r="AL367" s="87"/>
      <c r="AM367" s="93"/>
      <c r="AN367" s="93"/>
      <c r="AO367" s="87"/>
      <c r="AP367" s="87"/>
      <c r="AQ367" s="93"/>
      <c r="AR367" s="93"/>
      <c r="AS367" s="93"/>
      <c r="AT367" s="93"/>
      <c r="AU367" s="93"/>
      <c r="AV367" s="93"/>
      <c r="AW367" s="91" t="s">
        <v>250</v>
      </c>
      <c r="AX367" s="93"/>
      <c r="AY367" s="93"/>
      <c r="AZ367" s="91" t="s">
        <v>250</v>
      </c>
      <c r="BA367" s="93"/>
      <c r="BB367" s="91" t="s">
        <v>250</v>
      </c>
      <c r="BC367" s="91" t="s">
        <v>250</v>
      </c>
      <c r="BD367" s="93"/>
      <c r="BE367" s="93"/>
      <c r="BF367" s="91" t="s">
        <v>87</v>
      </c>
      <c r="BG367" s="93"/>
      <c r="BH367" s="91" t="s">
        <v>456</v>
      </c>
      <c r="BI367" s="93"/>
      <c r="BJ367" s="93"/>
      <c r="BK367" s="93"/>
      <c r="BL367" s="92"/>
      <c r="BM367" s="92"/>
      <c r="BN367" s="86" t="str">
        <f t="shared" si="36"/>
        <v/>
      </c>
      <c r="BO367" s="88"/>
      <c r="BP367" s="94"/>
      <c r="BQ367" s="95"/>
      <c r="BR367" s="95"/>
      <c r="BS367" s="96"/>
      <c r="BT367" s="96"/>
      <c r="BU367" s="96"/>
      <c r="BV367" s="97"/>
    </row>
    <row r="368" spans="1:74" s="45" customFormat="1" ht="27" customHeight="1" thickTop="1" thickBot="1" x14ac:dyDescent="0.25">
      <c r="A368" s="81"/>
      <c r="B368" s="304" t="str">
        <f>IF(C368="","",(VLOOKUP(C368,Lookups!$B$4:$C$2561,2,FALSE)))</f>
        <v/>
      </c>
      <c r="C368" s="366"/>
      <c r="D368" s="84"/>
      <c r="E368" s="84" t="str">
        <f t="shared" si="35"/>
        <v/>
      </c>
      <c r="F368" s="84"/>
      <c r="G368" s="99" t="str">
        <f t="shared" si="31"/>
        <v/>
      </c>
      <c r="H368" s="83"/>
      <c r="I368" s="83"/>
      <c r="J368" s="87"/>
      <c r="K368" s="89"/>
      <c r="L368" s="90"/>
      <c r="M368" s="90"/>
      <c r="N368" s="85"/>
      <c r="O368" s="87"/>
      <c r="P368" s="87"/>
      <c r="Q368" s="85"/>
      <c r="R368" s="86" t="str">
        <f t="shared" si="32"/>
        <v/>
      </c>
      <c r="S368" s="85"/>
      <c r="T368" s="86" t="str">
        <f t="shared" si="33"/>
        <v/>
      </c>
      <c r="U368" s="85"/>
      <c r="V368" s="86" t="str">
        <f t="shared" si="34"/>
        <v/>
      </c>
      <c r="W368" s="85"/>
      <c r="X368" s="87"/>
      <c r="Y368" s="87"/>
      <c r="Z368" s="91"/>
      <c r="AA368" s="91" t="s">
        <v>250</v>
      </c>
      <c r="AB368" s="91"/>
      <c r="AC368" s="91"/>
      <c r="AD368" s="91"/>
      <c r="AE368" s="91"/>
      <c r="AF368" s="92"/>
      <c r="AG368" s="93"/>
      <c r="AH368" s="87"/>
      <c r="AI368" s="93"/>
      <c r="AJ368" s="93"/>
      <c r="AK368" s="93"/>
      <c r="AL368" s="87"/>
      <c r="AM368" s="93"/>
      <c r="AN368" s="93"/>
      <c r="AO368" s="87"/>
      <c r="AP368" s="87"/>
      <c r="AQ368" s="93"/>
      <c r="AR368" s="93"/>
      <c r="AS368" s="93"/>
      <c r="AT368" s="93"/>
      <c r="AU368" s="93"/>
      <c r="AV368" s="93"/>
      <c r="AW368" s="91" t="s">
        <v>250</v>
      </c>
      <c r="AX368" s="93"/>
      <c r="AY368" s="93"/>
      <c r="AZ368" s="91" t="s">
        <v>250</v>
      </c>
      <c r="BA368" s="93"/>
      <c r="BB368" s="91" t="s">
        <v>250</v>
      </c>
      <c r="BC368" s="91" t="s">
        <v>250</v>
      </c>
      <c r="BD368" s="93"/>
      <c r="BE368" s="93"/>
      <c r="BF368" s="91" t="s">
        <v>87</v>
      </c>
      <c r="BG368" s="93"/>
      <c r="BH368" s="91" t="s">
        <v>456</v>
      </c>
      <c r="BI368" s="93"/>
      <c r="BJ368" s="93"/>
      <c r="BK368" s="93"/>
      <c r="BL368" s="92"/>
      <c r="BM368" s="92"/>
      <c r="BN368" s="86" t="str">
        <f t="shared" si="36"/>
        <v/>
      </c>
      <c r="BO368" s="88"/>
      <c r="BP368" s="94"/>
      <c r="BQ368" s="95"/>
      <c r="BR368" s="95"/>
      <c r="BS368" s="96"/>
      <c r="BT368" s="96"/>
      <c r="BU368" s="96"/>
      <c r="BV368" s="97"/>
    </row>
    <row r="369" spans="1:74" s="45" customFormat="1" ht="27" customHeight="1" thickTop="1" thickBot="1" x14ac:dyDescent="0.25">
      <c r="A369" s="81"/>
      <c r="B369" s="304" t="str">
        <f>IF(C369="","",(VLOOKUP(C369,Lookups!$B$4:$C$2561,2,FALSE)))</f>
        <v/>
      </c>
      <c r="C369" s="366"/>
      <c r="D369" s="84"/>
      <c r="E369" s="84" t="str">
        <f t="shared" si="35"/>
        <v/>
      </c>
      <c r="F369" s="84"/>
      <c r="G369" s="99" t="str">
        <f t="shared" si="31"/>
        <v/>
      </c>
      <c r="H369" s="83"/>
      <c r="I369" s="83"/>
      <c r="J369" s="87"/>
      <c r="K369" s="89"/>
      <c r="L369" s="90"/>
      <c r="M369" s="90"/>
      <c r="N369" s="85"/>
      <c r="O369" s="87"/>
      <c r="P369" s="87"/>
      <c r="Q369" s="85"/>
      <c r="R369" s="86" t="str">
        <f t="shared" si="32"/>
        <v/>
      </c>
      <c r="S369" s="85"/>
      <c r="T369" s="86" t="str">
        <f t="shared" si="33"/>
        <v/>
      </c>
      <c r="U369" s="85"/>
      <c r="V369" s="86" t="str">
        <f t="shared" si="34"/>
        <v/>
      </c>
      <c r="W369" s="85"/>
      <c r="X369" s="87"/>
      <c r="Y369" s="87"/>
      <c r="Z369" s="91"/>
      <c r="AA369" s="91" t="s">
        <v>250</v>
      </c>
      <c r="AB369" s="91"/>
      <c r="AC369" s="91"/>
      <c r="AD369" s="91"/>
      <c r="AE369" s="91"/>
      <c r="AF369" s="92"/>
      <c r="AG369" s="93"/>
      <c r="AH369" s="87"/>
      <c r="AI369" s="93"/>
      <c r="AJ369" s="93"/>
      <c r="AK369" s="93"/>
      <c r="AL369" s="87"/>
      <c r="AM369" s="93"/>
      <c r="AN369" s="93"/>
      <c r="AO369" s="87"/>
      <c r="AP369" s="87"/>
      <c r="AQ369" s="93"/>
      <c r="AR369" s="93"/>
      <c r="AS369" s="93"/>
      <c r="AT369" s="93"/>
      <c r="AU369" s="93"/>
      <c r="AV369" s="93"/>
      <c r="AW369" s="91" t="s">
        <v>250</v>
      </c>
      <c r="AX369" s="93"/>
      <c r="AY369" s="93"/>
      <c r="AZ369" s="91" t="s">
        <v>250</v>
      </c>
      <c r="BA369" s="93"/>
      <c r="BB369" s="91" t="s">
        <v>250</v>
      </c>
      <c r="BC369" s="91" t="s">
        <v>250</v>
      </c>
      <c r="BD369" s="93"/>
      <c r="BE369" s="93"/>
      <c r="BF369" s="91" t="s">
        <v>87</v>
      </c>
      <c r="BG369" s="93"/>
      <c r="BH369" s="91" t="s">
        <v>456</v>
      </c>
      <c r="BI369" s="93"/>
      <c r="BJ369" s="93"/>
      <c r="BK369" s="93"/>
      <c r="BL369" s="92"/>
      <c r="BM369" s="92"/>
      <c r="BN369" s="86" t="str">
        <f t="shared" si="36"/>
        <v/>
      </c>
      <c r="BO369" s="88"/>
      <c r="BP369" s="94"/>
      <c r="BQ369" s="95"/>
      <c r="BR369" s="95"/>
      <c r="BS369" s="96"/>
      <c r="BT369" s="96"/>
      <c r="BU369" s="96"/>
      <c r="BV369" s="97"/>
    </row>
    <row r="370" spans="1:74" s="45" customFormat="1" ht="27" customHeight="1" thickTop="1" thickBot="1" x14ac:dyDescent="0.25">
      <c r="A370" s="81"/>
      <c r="B370" s="304" t="str">
        <f>IF(C370="","",(VLOOKUP(C370,Lookups!$B$4:$C$2561,2,FALSE)))</f>
        <v/>
      </c>
      <c r="C370" s="366"/>
      <c r="D370" s="84"/>
      <c r="E370" s="84" t="str">
        <f t="shared" si="35"/>
        <v/>
      </c>
      <c r="F370" s="84"/>
      <c r="G370" s="99" t="str">
        <f t="shared" si="31"/>
        <v/>
      </c>
      <c r="H370" s="83"/>
      <c r="I370" s="83"/>
      <c r="J370" s="87"/>
      <c r="K370" s="89"/>
      <c r="L370" s="90"/>
      <c r="M370" s="90"/>
      <c r="N370" s="85"/>
      <c r="O370" s="87"/>
      <c r="P370" s="87"/>
      <c r="Q370" s="85"/>
      <c r="R370" s="86" t="str">
        <f t="shared" si="32"/>
        <v/>
      </c>
      <c r="S370" s="85"/>
      <c r="T370" s="86" t="str">
        <f t="shared" si="33"/>
        <v/>
      </c>
      <c r="U370" s="85"/>
      <c r="V370" s="86" t="str">
        <f t="shared" si="34"/>
        <v/>
      </c>
      <c r="W370" s="85"/>
      <c r="X370" s="87"/>
      <c r="Y370" s="87"/>
      <c r="Z370" s="91"/>
      <c r="AA370" s="91" t="s">
        <v>250</v>
      </c>
      <c r="AB370" s="91"/>
      <c r="AC370" s="91"/>
      <c r="AD370" s="91"/>
      <c r="AE370" s="91"/>
      <c r="AF370" s="92"/>
      <c r="AG370" s="93"/>
      <c r="AH370" s="87"/>
      <c r="AI370" s="93"/>
      <c r="AJ370" s="93"/>
      <c r="AK370" s="93"/>
      <c r="AL370" s="87"/>
      <c r="AM370" s="93"/>
      <c r="AN370" s="93"/>
      <c r="AO370" s="87"/>
      <c r="AP370" s="87"/>
      <c r="AQ370" s="93"/>
      <c r="AR370" s="93"/>
      <c r="AS370" s="93"/>
      <c r="AT370" s="93"/>
      <c r="AU370" s="93"/>
      <c r="AV370" s="93"/>
      <c r="AW370" s="91" t="s">
        <v>250</v>
      </c>
      <c r="AX370" s="93"/>
      <c r="AY370" s="93"/>
      <c r="AZ370" s="91" t="s">
        <v>250</v>
      </c>
      <c r="BA370" s="93"/>
      <c r="BB370" s="91" t="s">
        <v>250</v>
      </c>
      <c r="BC370" s="91" t="s">
        <v>250</v>
      </c>
      <c r="BD370" s="93"/>
      <c r="BE370" s="93"/>
      <c r="BF370" s="91" t="s">
        <v>87</v>
      </c>
      <c r="BG370" s="93"/>
      <c r="BH370" s="91" t="s">
        <v>456</v>
      </c>
      <c r="BI370" s="93"/>
      <c r="BJ370" s="93"/>
      <c r="BK370" s="93"/>
      <c r="BL370" s="92"/>
      <c r="BM370" s="92"/>
      <c r="BN370" s="86" t="str">
        <f t="shared" si="36"/>
        <v/>
      </c>
      <c r="BO370" s="88"/>
      <c r="BP370" s="94"/>
      <c r="BQ370" s="95"/>
      <c r="BR370" s="95"/>
      <c r="BS370" s="96"/>
      <c r="BT370" s="96"/>
      <c r="BU370" s="96"/>
      <c r="BV370" s="97"/>
    </row>
    <row r="371" spans="1:74" s="45" customFormat="1" ht="27" customHeight="1" thickTop="1" thickBot="1" x14ac:dyDescent="0.25">
      <c r="A371" s="81"/>
      <c r="B371" s="304" t="str">
        <f>IF(C371="","",(VLOOKUP(C371,Lookups!$B$4:$C$2561,2,FALSE)))</f>
        <v/>
      </c>
      <c r="C371" s="366"/>
      <c r="D371" s="84"/>
      <c r="E371" s="84" t="str">
        <f t="shared" si="35"/>
        <v/>
      </c>
      <c r="F371" s="84"/>
      <c r="G371" s="99" t="str">
        <f t="shared" si="31"/>
        <v/>
      </c>
      <c r="H371" s="83"/>
      <c r="I371" s="83"/>
      <c r="J371" s="87"/>
      <c r="K371" s="89"/>
      <c r="L371" s="90"/>
      <c r="M371" s="90"/>
      <c r="N371" s="85"/>
      <c r="O371" s="87"/>
      <c r="P371" s="87"/>
      <c r="Q371" s="85"/>
      <c r="R371" s="86" t="str">
        <f t="shared" si="32"/>
        <v/>
      </c>
      <c r="S371" s="85"/>
      <c r="T371" s="86" t="str">
        <f t="shared" si="33"/>
        <v/>
      </c>
      <c r="U371" s="85"/>
      <c r="V371" s="86" t="str">
        <f t="shared" si="34"/>
        <v/>
      </c>
      <c r="W371" s="85"/>
      <c r="X371" s="87"/>
      <c r="Y371" s="87"/>
      <c r="Z371" s="91"/>
      <c r="AA371" s="91" t="s">
        <v>250</v>
      </c>
      <c r="AB371" s="91"/>
      <c r="AC371" s="91"/>
      <c r="AD371" s="91"/>
      <c r="AE371" s="91"/>
      <c r="AF371" s="92"/>
      <c r="AG371" s="93"/>
      <c r="AH371" s="87"/>
      <c r="AI371" s="93"/>
      <c r="AJ371" s="93"/>
      <c r="AK371" s="93"/>
      <c r="AL371" s="87"/>
      <c r="AM371" s="93"/>
      <c r="AN371" s="93"/>
      <c r="AO371" s="87"/>
      <c r="AP371" s="87"/>
      <c r="AQ371" s="93"/>
      <c r="AR371" s="93"/>
      <c r="AS371" s="93"/>
      <c r="AT371" s="93"/>
      <c r="AU371" s="93"/>
      <c r="AV371" s="93"/>
      <c r="AW371" s="91" t="s">
        <v>250</v>
      </c>
      <c r="AX371" s="93"/>
      <c r="AY371" s="93"/>
      <c r="AZ371" s="91" t="s">
        <v>250</v>
      </c>
      <c r="BA371" s="93"/>
      <c r="BB371" s="91" t="s">
        <v>250</v>
      </c>
      <c r="BC371" s="91" t="s">
        <v>250</v>
      </c>
      <c r="BD371" s="93"/>
      <c r="BE371" s="93"/>
      <c r="BF371" s="91" t="s">
        <v>87</v>
      </c>
      <c r="BG371" s="93"/>
      <c r="BH371" s="91" t="s">
        <v>456</v>
      </c>
      <c r="BI371" s="93"/>
      <c r="BJ371" s="93"/>
      <c r="BK371" s="93"/>
      <c r="BL371" s="92"/>
      <c r="BM371" s="92"/>
      <c r="BN371" s="86" t="str">
        <f t="shared" si="36"/>
        <v/>
      </c>
      <c r="BO371" s="88"/>
      <c r="BP371" s="94"/>
      <c r="BQ371" s="95"/>
      <c r="BR371" s="95"/>
      <c r="BS371" s="96"/>
      <c r="BT371" s="96"/>
      <c r="BU371" s="96"/>
      <c r="BV371" s="97"/>
    </row>
    <row r="372" spans="1:74" s="45" customFormat="1" ht="27" customHeight="1" thickTop="1" thickBot="1" x14ac:dyDescent="0.25">
      <c r="A372" s="81"/>
      <c r="B372" s="304" t="str">
        <f>IF(C372="","",(VLOOKUP(C372,Lookups!$B$4:$C$2561,2,FALSE)))</f>
        <v/>
      </c>
      <c r="C372" s="366"/>
      <c r="D372" s="84"/>
      <c r="E372" s="84" t="str">
        <f t="shared" si="35"/>
        <v/>
      </c>
      <c r="F372" s="84"/>
      <c r="G372" s="99" t="str">
        <f t="shared" si="31"/>
        <v/>
      </c>
      <c r="H372" s="83"/>
      <c r="I372" s="83"/>
      <c r="J372" s="87"/>
      <c r="K372" s="89"/>
      <c r="L372" s="90"/>
      <c r="M372" s="90"/>
      <c r="N372" s="85"/>
      <c r="O372" s="87"/>
      <c r="P372" s="87"/>
      <c r="Q372" s="85"/>
      <c r="R372" s="86" t="str">
        <f t="shared" si="32"/>
        <v/>
      </c>
      <c r="S372" s="85"/>
      <c r="T372" s="86" t="str">
        <f t="shared" si="33"/>
        <v/>
      </c>
      <c r="U372" s="85"/>
      <c r="V372" s="86" t="str">
        <f t="shared" si="34"/>
        <v/>
      </c>
      <c r="W372" s="85"/>
      <c r="X372" s="87"/>
      <c r="Y372" s="87"/>
      <c r="Z372" s="91"/>
      <c r="AA372" s="91" t="s">
        <v>250</v>
      </c>
      <c r="AB372" s="91"/>
      <c r="AC372" s="91"/>
      <c r="AD372" s="91"/>
      <c r="AE372" s="91"/>
      <c r="AF372" s="92"/>
      <c r="AG372" s="93"/>
      <c r="AH372" s="87"/>
      <c r="AI372" s="93"/>
      <c r="AJ372" s="93"/>
      <c r="AK372" s="93"/>
      <c r="AL372" s="87"/>
      <c r="AM372" s="93"/>
      <c r="AN372" s="93"/>
      <c r="AO372" s="87"/>
      <c r="AP372" s="87"/>
      <c r="AQ372" s="93"/>
      <c r="AR372" s="93"/>
      <c r="AS372" s="93"/>
      <c r="AT372" s="93"/>
      <c r="AU372" s="93"/>
      <c r="AV372" s="93"/>
      <c r="AW372" s="91" t="s">
        <v>250</v>
      </c>
      <c r="AX372" s="93"/>
      <c r="AY372" s="93"/>
      <c r="AZ372" s="91" t="s">
        <v>250</v>
      </c>
      <c r="BA372" s="93"/>
      <c r="BB372" s="91" t="s">
        <v>250</v>
      </c>
      <c r="BC372" s="91" t="s">
        <v>250</v>
      </c>
      <c r="BD372" s="93"/>
      <c r="BE372" s="93"/>
      <c r="BF372" s="91" t="s">
        <v>87</v>
      </c>
      <c r="BG372" s="93"/>
      <c r="BH372" s="91" t="s">
        <v>456</v>
      </c>
      <c r="BI372" s="93"/>
      <c r="BJ372" s="93"/>
      <c r="BK372" s="93"/>
      <c r="BL372" s="92"/>
      <c r="BM372" s="92"/>
      <c r="BN372" s="86" t="str">
        <f t="shared" si="36"/>
        <v/>
      </c>
      <c r="BO372" s="88"/>
      <c r="BP372" s="94"/>
      <c r="BQ372" s="95"/>
      <c r="BR372" s="95"/>
      <c r="BS372" s="96"/>
      <c r="BT372" s="96"/>
      <c r="BU372" s="96"/>
      <c r="BV372" s="97"/>
    </row>
    <row r="373" spans="1:74" s="45" customFormat="1" ht="27" customHeight="1" thickTop="1" thickBot="1" x14ac:dyDescent="0.25">
      <c r="A373" s="81"/>
      <c r="B373" s="304" t="str">
        <f>IF(C373="","",(VLOOKUP(C373,Lookups!$B$4:$C$2561,2,FALSE)))</f>
        <v/>
      </c>
      <c r="C373" s="366"/>
      <c r="D373" s="84"/>
      <c r="E373" s="84" t="str">
        <f t="shared" si="35"/>
        <v/>
      </c>
      <c r="F373" s="84"/>
      <c r="G373" s="99" t="str">
        <f t="shared" si="31"/>
        <v/>
      </c>
      <c r="H373" s="83"/>
      <c r="I373" s="83"/>
      <c r="J373" s="87"/>
      <c r="K373" s="89"/>
      <c r="L373" s="90"/>
      <c r="M373" s="90"/>
      <c r="N373" s="85"/>
      <c r="O373" s="87"/>
      <c r="P373" s="87"/>
      <c r="Q373" s="85"/>
      <c r="R373" s="86" t="str">
        <f t="shared" si="32"/>
        <v/>
      </c>
      <c r="S373" s="85"/>
      <c r="T373" s="86" t="str">
        <f t="shared" si="33"/>
        <v/>
      </c>
      <c r="U373" s="85"/>
      <c r="V373" s="86" t="str">
        <f t="shared" si="34"/>
        <v/>
      </c>
      <c r="W373" s="85"/>
      <c r="X373" s="87"/>
      <c r="Y373" s="87"/>
      <c r="Z373" s="91"/>
      <c r="AA373" s="91" t="s">
        <v>250</v>
      </c>
      <c r="AB373" s="91"/>
      <c r="AC373" s="91"/>
      <c r="AD373" s="91"/>
      <c r="AE373" s="91"/>
      <c r="AF373" s="92"/>
      <c r="AG373" s="93"/>
      <c r="AH373" s="87"/>
      <c r="AI373" s="93"/>
      <c r="AJ373" s="93"/>
      <c r="AK373" s="93"/>
      <c r="AL373" s="87"/>
      <c r="AM373" s="93"/>
      <c r="AN373" s="93"/>
      <c r="AO373" s="87"/>
      <c r="AP373" s="87"/>
      <c r="AQ373" s="93"/>
      <c r="AR373" s="93"/>
      <c r="AS373" s="93"/>
      <c r="AT373" s="93"/>
      <c r="AU373" s="93"/>
      <c r="AV373" s="93"/>
      <c r="AW373" s="91" t="s">
        <v>250</v>
      </c>
      <c r="AX373" s="93"/>
      <c r="AY373" s="93"/>
      <c r="AZ373" s="91" t="s">
        <v>250</v>
      </c>
      <c r="BA373" s="93"/>
      <c r="BB373" s="91" t="s">
        <v>250</v>
      </c>
      <c r="BC373" s="91" t="s">
        <v>250</v>
      </c>
      <c r="BD373" s="93"/>
      <c r="BE373" s="93"/>
      <c r="BF373" s="91" t="s">
        <v>87</v>
      </c>
      <c r="BG373" s="93"/>
      <c r="BH373" s="91" t="s">
        <v>456</v>
      </c>
      <c r="BI373" s="93"/>
      <c r="BJ373" s="93"/>
      <c r="BK373" s="93"/>
      <c r="BL373" s="92"/>
      <c r="BM373" s="92"/>
      <c r="BN373" s="86" t="str">
        <f t="shared" si="36"/>
        <v/>
      </c>
      <c r="BO373" s="88"/>
      <c r="BP373" s="94"/>
      <c r="BQ373" s="95"/>
      <c r="BR373" s="95"/>
      <c r="BS373" s="96"/>
      <c r="BT373" s="96"/>
      <c r="BU373" s="96"/>
      <c r="BV373" s="97"/>
    </row>
    <row r="374" spans="1:74" s="45" customFormat="1" ht="27" customHeight="1" thickTop="1" thickBot="1" x14ac:dyDescent="0.25">
      <c r="A374" s="81"/>
      <c r="B374" s="304" t="str">
        <f>IF(C374="","",(VLOOKUP(C374,Lookups!$B$4:$C$2561,2,FALSE)))</f>
        <v/>
      </c>
      <c r="C374" s="366"/>
      <c r="D374" s="84"/>
      <c r="E374" s="84" t="str">
        <f t="shared" si="35"/>
        <v/>
      </c>
      <c r="F374" s="84"/>
      <c r="G374" s="99" t="str">
        <f t="shared" si="31"/>
        <v/>
      </c>
      <c r="H374" s="83"/>
      <c r="I374" s="83"/>
      <c r="J374" s="87"/>
      <c r="K374" s="89"/>
      <c r="L374" s="90"/>
      <c r="M374" s="90"/>
      <c r="N374" s="85"/>
      <c r="O374" s="87"/>
      <c r="P374" s="87"/>
      <c r="Q374" s="85"/>
      <c r="R374" s="86" t="str">
        <f t="shared" si="32"/>
        <v/>
      </c>
      <c r="S374" s="85"/>
      <c r="T374" s="86" t="str">
        <f t="shared" si="33"/>
        <v/>
      </c>
      <c r="U374" s="85"/>
      <c r="V374" s="86" t="str">
        <f t="shared" si="34"/>
        <v/>
      </c>
      <c r="W374" s="85"/>
      <c r="X374" s="87"/>
      <c r="Y374" s="87"/>
      <c r="Z374" s="91"/>
      <c r="AA374" s="91" t="s">
        <v>250</v>
      </c>
      <c r="AB374" s="91"/>
      <c r="AC374" s="91"/>
      <c r="AD374" s="91"/>
      <c r="AE374" s="91"/>
      <c r="AF374" s="92"/>
      <c r="AG374" s="93"/>
      <c r="AH374" s="87"/>
      <c r="AI374" s="93"/>
      <c r="AJ374" s="93"/>
      <c r="AK374" s="93"/>
      <c r="AL374" s="87"/>
      <c r="AM374" s="93"/>
      <c r="AN374" s="93"/>
      <c r="AO374" s="87"/>
      <c r="AP374" s="87"/>
      <c r="AQ374" s="93"/>
      <c r="AR374" s="93"/>
      <c r="AS374" s="93"/>
      <c r="AT374" s="93"/>
      <c r="AU374" s="93"/>
      <c r="AV374" s="93"/>
      <c r="AW374" s="91" t="s">
        <v>250</v>
      </c>
      <c r="AX374" s="93"/>
      <c r="AY374" s="93"/>
      <c r="AZ374" s="91" t="s">
        <v>250</v>
      </c>
      <c r="BA374" s="93"/>
      <c r="BB374" s="91" t="s">
        <v>250</v>
      </c>
      <c r="BC374" s="91" t="s">
        <v>250</v>
      </c>
      <c r="BD374" s="93"/>
      <c r="BE374" s="93"/>
      <c r="BF374" s="91" t="s">
        <v>87</v>
      </c>
      <c r="BG374" s="93"/>
      <c r="BH374" s="91" t="s">
        <v>456</v>
      </c>
      <c r="BI374" s="93"/>
      <c r="BJ374" s="93"/>
      <c r="BK374" s="93"/>
      <c r="BL374" s="92"/>
      <c r="BM374" s="92"/>
      <c r="BN374" s="86" t="str">
        <f t="shared" si="36"/>
        <v/>
      </c>
      <c r="BO374" s="88"/>
      <c r="BP374" s="94"/>
      <c r="BQ374" s="95"/>
      <c r="BR374" s="95"/>
      <c r="BS374" s="96"/>
      <c r="BT374" s="96"/>
      <c r="BU374" s="96"/>
      <c r="BV374" s="97"/>
    </row>
    <row r="375" spans="1:74" s="45" customFormat="1" ht="27" customHeight="1" thickTop="1" thickBot="1" x14ac:dyDescent="0.25">
      <c r="A375" s="81"/>
      <c r="B375" s="304" t="str">
        <f>IF(C375="","",(VLOOKUP(C375,Lookups!$B$4:$C$2561,2,FALSE)))</f>
        <v/>
      </c>
      <c r="C375" s="366"/>
      <c r="D375" s="84"/>
      <c r="E375" s="84" t="str">
        <f t="shared" si="35"/>
        <v/>
      </c>
      <c r="F375" s="84"/>
      <c r="G375" s="99" t="str">
        <f t="shared" si="31"/>
        <v/>
      </c>
      <c r="H375" s="83"/>
      <c r="I375" s="83"/>
      <c r="J375" s="87"/>
      <c r="K375" s="89"/>
      <c r="L375" s="90"/>
      <c r="M375" s="90"/>
      <c r="N375" s="85"/>
      <c r="O375" s="87"/>
      <c r="P375" s="87"/>
      <c r="Q375" s="85"/>
      <c r="R375" s="86" t="str">
        <f t="shared" si="32"/>
        <v/>
      </c>
      <c r="S375" s="85"/>
      <c r="T375" s="86" t="str">
        <f t="shared" si="33"/>
        <v/>
      </c>
      <c r="U375" s="85"/>
      <c r="V375" s="86" t="str">
        <f t="shared" si="34"/>
        <v/>
      </c>
      <c r="W375" s="85"/>
      <c r="X375" s="87"/>
      <c r="Y375" s="87"/>
      <c r="Z375" s="91"/>
      <c r="AA375" s="91" t="s">
        <v>250</v>
      </c>
      <c r="AB375" s="91"/>
      <c r="AC375" s="91"/>
      <c r="AD375" s="91"/>
      <c r="AE375" s="91"/>
      <c r="AF375" s="92"/>
      <c r="AG375" s="93"/>
      <c r="AH375" s="87"/>
      <c r="AI375" s="93"/>
      <c r="AJ375" s="93"/>
      <c r="AK375" s="93"/>
      <c r="AL375" s="87"/>
      <c r="AM375" s="93"/>
      <c r="AN375" s="93"/>
      <c r="AO375" s="87"/>
      <c r="AP375" s="87"/>
      <c r="AQ375" s="93"/>
      <c r="AR375" s="93"/>
      <c r="AS375" s="93"/>
      <c r="AT375" s="93"/>
      <c r="AU375" s="93"/>
      <c r="AV375" s="93"/>
      <c r="AW375" s="91" t="s">
        <v>250</v>
      </c>
      <c r="AX375" s="93"/>
      <c r="AY375" s="93"/>
      <c r="AZ375" s="91" t="s">
        <v>250</v>
      </c>
      <c r="BA375" s="93"/>
      <c r="BB375" s="91" t="s">
        <v>250</v>
      </c>
      <c r="BC375" s="91" t="s">
        <v>250</v>
      </c>
      <c r="BD375" s="93"/>
      <c r="BE375" s="93"/>
      <c r="BF375" s="91" t="s">
        <v>87</v>
      </c>
      <c r="BG375" s="93"/>
      <c r="BH375" s="91" t="s">
        <v>456</v>
      </c>
      <c r="BI375" s="93"/>
      <c r="BJ375" s="93"/>
      <c r="BK375" s="93"/>
      <c r="BL375" s="92"/>
      <c r="BM375" s="92"/>
      <c r="BN375" s="86" t="str">
        <f t="shared" si="36"/>
        <v/>
      </c>
      <c r="BO375" s="88"/>
      <c r="BP375" s="94"/>
      <c r="BQ375" s="95"/>
      <c r="BR375" s="95"/>
      <c r="BS375" s="96"/>
      <c r="BT375" s="96"/>
      <c r="BU375" s="96"/>
      <c r="BV375" s="97"/>
    </row>
    <row r="376" spans="1:74" s="45" customFormat="1" ht="27" customHeight="1" thickTop="1" thickBot="1" x14ac:dyDescent="0.25">
      <c r="A376" s="81"/>
      <c r="B376" s="304" t="str">
        <f>IF(C376="","",(VLOOKUP(C376,Lookups!$B$4:$C$2561,2,FALSE)))</f>
        <v/>
      </c>
      <c r="C376" s="366"/>
      <c r="D376" s="84"/>
      <c r="E376" s="84" t="str">
        <f t="shared" si="35"/>
        <v/>
      </c>
      <c r="F376" s="84"/>
      <c r="G376" s="99" t="str">
        <f t="shared" si="31"/>
        <v/>
      </c>
      <c r="H376" s="83"/>
      <c r="I376" s="83"/>
      <c r="J376" s="87"/>
      <c r="K376" s="89"/>
      <c r="L376" s="90"/>
      <c r="M376" s="90"/>
      <c r="N376" s="85"/>
      <c r="O376" s="87"/>
      <c r="P376" s="87"/>
      <c r="Q376" s="85"/>
      <c r="R376" s="86" t="str">
        <f t="shared" si="32"/>
        <v/>
      </c>
      <c r="S376" s="85"/>
      <c r="T376" s="86" t="str">
        <f t="shared" si="33"/>
        <v/>
      </c>
      <c r="U376" s="85"/>
      <c r="V376" s="86" t="str">
        <f t="shared" si="34"/>
        <v/>
      </c>
      <c r="W376" s="85"/>
      <c r="X376" s="87"/>
      <c r="Y376" s="87"/>
      <c r="Z376" s="91"/>
      <c r="AA376" s="91" t="s">
        <v>250</v>
      </c>
      <c r="AB376" s="91"/>
      <c r="AC376" s="91"/>
      <c r="AD376" s="91"/>
      <c r="AE376" s="91"/>
      <c r="AF376" s="92"/>
      <c r="AG376" s="93"/>
      <c r="AH376" s="87"/>
      <c r="AI376" s="93"/>
      <c r="AJ376" s="93"/>
      <c r="AK376" s="93"/>
      <c r="AL376" s="87"/>
      <c r="AM376" s="93"/>
      <c r="AN376" s="93"/>
      <c r="AO376" s="87"/>
      <c r="AP376" s="87"/>
      <c r="AQ376" s="93"/>
      <c r="AR376" s="93"/>
      <c r="AS376" s="93"/>
      <c r="AT376" s="93"/>
      <c r="AU376" s="93"/>
      <c r="AV376" s="93"/>
      <c r="AW376" s="91" t="s">
        <v>250</v>
      </c>
      <c r="AX376" s="93"/>
      <c r="AY376" s="93"/>
      <c r="AZ376" s="91" t="s">
        <v>250</v>
      </c>
      <c r="BA376" s="93"/>
      <c r="BB376" s="91" t="s">
        <v>250</v>
      </c>
      <c r="BC376" s="91" t="s">
        <v>250</v>
      </c>
      <c r="BD376" s="93"/>
      <c r="BE376" s="93"/>
      <c r="BF376" s="91" t="s">
        <v>87</v>
      </c>
      <c r="BG376" s="93"/>
      <c r="BH376" s="91" t="s">
        <v>456</v>
      </c>
      <c r="BI376" s="93"/>
      <c r="BJ376" s="93"/>
      <c r="BK376" s="93"/>
      <c r="BL376" s="92"/>
      <c r="BM376" s="92"/>
      <c r="BN376" s="86" t="str">
        <f t="shared" si="36"/>
        <v/>
      </c>
      <c r="BO376" s="88"/>
      <c r="BP376" s="94"/>
      <c r="BQ376" s="95"/>
      <c r="BR376" s="95"/>
      <c r="BS376" s="96"/>
      <c r="BT376" s="96"/>
      <c r="BU376" s="96"/>
      <c r="BV376" s="97"/>
    </row>
    <row r="377" spans="1:74" s="45" customFormat="1" ht="27" customHeight="1" thickTop="1" thickBot="1" x14ac:dyDescent="0.25">
      <c r="A377" s="81"/>
      <c r="B377" s="304" t="str">
        <f>IF(C377="","",(VLOOKUP(C377,Lookups!$B$4:$C$2561,2,FALSE)))</f>
        <v/>
      </c>
      <c r="C377" s="366"/>
      <c r="D377" s="84"/>
      <c r="E377" s="84" t="str">
        <f t="shared" si="35"/>
        <v/>
      </c>
      <c r="F377" s="84"/>
      <c r="G377" s="99" t="str">
        <f t="shared" si="31"/>
        <v/>
      </c>
      <c r="H377" s="83"/>
      <c r="I377" s="83"/>
      <c r="J377" s="87"/>
      <c r="K377" s="89"/>
      <c r="L377" s="90"/>
      <c r="M377" s="90"/>
      <c r="N377" s="85"/>
      <c r="O377" s="87"/>
      <c r="P377" s="87"/>
      <c r="Q377" s="85"/>
      <c r="R377" s="86" t="str">
        <f t="shared" si="32"/>
        <v/>
      </c>
      <c r="S377" s="85"/>
      <c r="T377" s="86" t="str">
        <f t="shared" si="33"/>
        <v/>
      </c>
      <c r="U377" s="85"/>
      <c r="V377" s="86" t="str">
        <f t="shared" si="34"/>
        <v/>
      </c>
      <c r="W377" s="85"/>
      <c r="X377" s="87"/>
      <c r="Y377" s="87"/>
      <c r="Z377" s="91"/>
      <c r="AA377" s="91" t="s">
        <v>250</v>
      </c>
      <c r="AB377" s="91"/>
      <c r="AC377" s="91"/>
      <c r="AD377" s="91"/>
      <c r="AE377" s="91"/>
      <c r="AF377" s="92"/>
      <c r="AG377" s="93"/>
      <c r="AH377" s="87"/>
      <c r="AI377" s="93"/>
      <c r="AJ377" s="93"/>
      <c r="AK377" s="93"/>
      <c r="AL377" s="87"/>
      <c r="AM377" s="93"/>
      <c r="AN377" s="93"/>
      <c r="AO377" s="87"/>
      <c r="AP377" s="87"/>
      <c r="AQ377" s="93"/>
      <c r="AR377" s="93"/>
      <c r="AS377" s="93"/>
      <c r="AT377" s="93"/>
      <c r="AU377" s="93"/>
      <c r="AV377" s="93"/>
      <c r="AW377" s="91" t="s">
        <v>250</v>
      </c>
      <c r="AX377" s="93"/>
      <c r="AY377" s="93"/>
      <c r="AZ377" s="91" t="s">
        <v>250</v>
      </c>
      <c r="BA377" s="93"/>
      <c r="BB377" s="91" t="s">
        <v>250</v>
      </c>
      <c r="BC377" s="91" t="s">
        <v>250</v>
      </c>
      <c r="BD377" s="93"/>
      <c r="BE377" s="93"/>
      <c r="BF377" s="91" t="s">
        <v>87</v>
      </c>
      <c r="BG377" s="93"/>
      <c r="BH377" s="91" t="s">
        <v>456</v>
      </c>
      <c r="BI377" s="93"/>
      <c r="BJ377" s="93"/>
      <c r="BK377" s="93"/>
      <c r="BL377" s="92"/>
      <c r="BM377" s="92"/>
      <c r="BN377" s="86" t="str">
        <f t="shared" si="36"/>
        <v/>
      </c>
      <c r="BO377" s="88"/>
      <c r="BP377" s="94"/>
      <c r="BQ377" s="95"/>
      <c r="BR377" s="95"/>
      <c r="BS377" s="96"/>
      <c r="BT377" s="96"/>
      <c r="BU377" s="96"/>
      <c r="BV377" s="97"/>
    </row>
    <row r="378" spans="1:74" s="45" customFormat="1" ht="27" customHeight="1" thickTop="1" thickBot="1" x14ac:dyDescent="0.25">
      <c r="A378" s="81"/>
      <c r="B378" s="304" t="str">
        <f>IF(C378="","",(VLOOKUP(C378,Lookups!$B$4:$C$2561,2,FALSE)))</f>
        <v/>
      </c>
      <c r="C378" s="366"/>
      <c r="D378" s="84"/>
      <c r="E378" s="84" t="str">
        <f t="shared" si="35"/>
        <v/>
      </c>
      <c r="F378" s="84"/>
      <c r="G378" s="99" t="str">
        <f t="shared" si="31"/>
        <v/>
      </c>
      <c r="H378" s="83"/>
      <c r="I378" s="83"/>
      <c r="J378" s="87"/>
      <c r="K378" s="89"/>
      <c r="L378" s="90"/>
      <c r="M378" s="90"/>
      <c r="N378" s="85"/>
      <c r="O378" s="87"/>
      <c r="P378" s="87"/>
      <c r="Q378" s="85"/>
      <c r="R378" s="86" t="str">
        <f t="shared" si="32"/>
        <v/>
      </c>
      <c r="S378" s="85"/>
      <c r="T378" s="86" t="str">
        <f t="shared" si="33"/>
        <v/>
      </c>
      <c r="U378" s="85"/>
      <c r="V378" s="86" t="str">
        <f t="shared" si="34"/>
        <v/>
      </c>
      <c r="W378" s="85"/>
      <c r="X378" s="87"/>
      <c r="Y378" s="87"/>
      <c r="Z378" s="91"/>
      <c r="AA378" s="91" t="s">
        <v>250</v>
      </c>
      <c r="AB378" s="91"/>
      <c r="AC378" s="91"/>
      <c r="AD378" s="91"/>
      <c r="AE378" s="91"/>
      <c r="AF378" s="92"/>
      <c r="AG378" s="93"/>
      <c r="AH378" s="87"/>
      <c r="AI378" s="93"/>
      <c r="AJ378" s="93"/>
      <c r="AK378" s="93"/>
      <c r="AL378" s="87"/>
      <c r="AM378" s="93"/>
      <c r="AN378" s="93"/>
      <c r="AO378" s="87"/>
      <c r="AP378" s="87"/>
      <c r="AQ378" s="93"/>
      <c r="AR378" s="93"/>
      <c r="AS378" s="93"/>
      <c r="AT378" s="93"/>
      <c r="AU378" s="93"/>
      <c r="AV378" s="93"/>
      <c r="AW378" s="91" t="s">
        <v>250</v>
      </c>
      <c r="AX378" s="93"/>
      <c r="AY378" s="93"/>
      <c r="AZ378" s="91" t="s">
        <v>250</v>
      </c>
      <c r="BA378" s="93"/>
      <c r="BB378" s="91" t="s">
        <v>250</v>
      </c>
      <c r="BC378" s="91" t="s">
        <v>250</v>
      </c>
      <c r="BD378" s="93"/>
      <c r="BE378" s="93"/>
      <c r="BF378" s="91" t="s">
        <v>87</v>
      </c>
      <c r="BG378" s="93"/>
      <c r="BH378" s="91" t="s">
        <v>456</v>
      </c>
      <c r="BI378" s="93"/>
      <c r="BJ378" s="93"/>
      <c r="BK378" s="93"/>
      <c r="BL378" s="92"/>
      <c r="BM378" s="92"/>
      <c r="BN378" s="86" t="str">
        <f t="shared" si="36"/>
        <v/>
      </c>
      <c r="BO378" s="88"/>
      <c r="BP378" s="94"/>
      <c r="BQ378" s="95"/>
      <c r="BR378" s="95"/>
      <c r="BS378" s="96"/>
      <c r="BT378" s="96"/>
      <c r="BU378" s="96"/>
      <c r="BV378" s="97"/>
    </row>
    <row r="379" spans="1:74" s="45" customFormat="1" ht="27" customHeight="1" thickTop="1" thickBot="1" x14ac:dyDescent="0.25">
      <c r="A379" s="81"/>
      <c r="B379" s="304" t="str">
        <f>IF(C379="","",(VLOOKUP(C379,Lookups!$B$4:$C$2561,2,FALSE)))</f>
        <v/>
      </c>
      <c r="C379" s="366"/>
      <c r="D379" s="84"/>
      <c r="E379" s="84" t="str">
        <f t="shared" si="35"/>
        <v/>
      </c>
      <c r="F379" s="84"/>
      <c r="G379" s="99" t="str">
        <f t="shared" si="31"/>
        <v/>
      </c>
      <c r="H379" s="83"/>
      <c r="I379" s="83"/>
      <c r="J379" s="87"/>
      <c r="K379" s="89"/>
      <c r="L379" s="90"/>
      <c r="M379" s="90"/>
      <c r="N379" s="85"/>
      <c r="O379" s="87"/>
      <c r="P379" s="87"/>
      <c r="Q379" s="85"/>
      <c r="R379" s="86" t="str">
        <f t="shared" si="32"/>
        <v/>
      </c>
      <c r="S379" s="85"/>
      <c r="T379" s="86" t="str">
        <f t="shared" si="33"/>
        <v/>
      </c>
      <c r="U379" s="85"/>
      <c r="V379" s="86" t="str">
        <f t="shared" si="34"/>
        <v/>
      </c>
      <c r="W379" s="85"/>
      <c r="X379" s="87"/>
      <c r="Y379" s="87"/>
      <c r="Z379" s="91"/>
      <c r="AA379" s="91" t="s">
        <v>250</v>
      </c>
      <c r="AB379" s="91"/>
      <c r="AC379" s="91"/>
      <c r="AD379" s="91"/>
      <c r="AE379" s="91"/>
      <c r="AF379" s="92"/>
      <c r="AG379" s="93"/>
      <c r="AH379" s="87"/>
      <c r="AI379" s="93"/>
      <c r="AJ379" s="93"/>
      <c r="AK379" s="93"/>
      <c r="AL379" s="87"/>
      <c r="AM379" s="93"/>
      <c r="AN379" s="93"/>
      <c r="AO379" s="87"/>
      <c r="AP379" s="87"/>
      <c r="AQ379" s="93"/>
      <c r="AR379" s="93"/>
      <c r="AS379" s="93"/>
      <c r="AT379" s="93"/>
      <c r="AU379" s="93"/>
      <c r="AV379" s="93"/>
      <c r="AW379" s="91" t="s">
        <v>250</v>
      </c>
      <c r="AX379" s="93"/>
      <c r="AY379" s="93"/>
      <c r="AZ379" s="91" t="s">
        <v>250</v>
      </c>
      <c r="BA379" s="93"/>
      <c r="BB379" s="91" t="s">
        <v>250</v>
      </c>
      <c r="BC379" s="91" t="s">
        <v>250</v>
      </c>
      <c r="BD379" s="93"/>
      <c r="BE379" s="93"/>
      <c r="BF379" s="91" t="s">
        <v>87</v>
      </c>
      <c r="BG379" s="93"/>
      <c r="BH379" s="91" t="s">
        <v>456</v>
      </c>
      <c r="BI379" s="93"/>
      <c r="BJ379" s="93"/>
      <c r="BK379" s="93"/>
      <c r="BL379" s="92"/>
      <c r="BM379" s="92"/>
      <c r="BN379" s="86" t="str">
        <f t="shared" si="36"/>
        <v/>
      </c>
      <c r="BO379" s="88"/>
      <c r="BP379" s="94"/>
      <c r="BQ379" s="95"/>
      <c r="BR379" s="95"/>
      <c r="BS379" s="96"/>
      <c r="BT379" s="96"/>
      <c r="BU379" s="96"/>
      <c r="BV379" s="97"/>
    </row>
    <row r="380" spans="1:74" s="45" customFormat="1" ht="27" customHeight="1" thickTop="1" thickBot="1" x14ac:dyDescent="0.25">
      <c r="A380" s="81"/>
      <c r="B380" s="304" t="str">
        <f>IF(C380="","",(VLOOKUP(C380,Lookups!$B$4:$C$2561,2,FALSE)))</f>
        <v/>
      </c>
      <c r="C380" s="366"/>
      <c r="D380" s="84"/>
      <c r="E380" s="84" t="str">
        <f t="shared" si="35"/>
        <v/>
      </c>
      <c r="F380" s="84"/>
      <c r="G380" s="99" t="str">
        <f t="shared" si="31"/>
        <v/>
      </c>
      <c r="H380" s="83"/>
      <c r="I380" s="83"/>
      <c r="J380" s="87"/>
      <c r="K380" s="89"/>
      <c r="L380" s="90"/>
      <c r="M380" s="90"/>
      <c r="N380" s="85"/>
      <c r="O380" s="87"/>
      <c r="P380" s="87"/>
      <c r="Q380" s="85"/>
      <c r="R380" s="86" t="str">
        <f t="shared" si="32"/>
        <v/>
      </c>
      <c r="S380" s="85"/>
      <c r="T380" s="86" t="str">
        <f t="shared" si="33"/>
        <v/>
      </c>
      <c r="U380" s="85"/>
      <c r="V380" s="86" t="str">
        <f t="shared" si="34"/>
        <v/>
      </c>
      <c r="W380" s="85"/>
      <c r="X380" s="87"/>
      <c r="Y380" s="87"/>
      <c r="Z380" s="91"/>
      <c r="AA380" s="91" t="s">
        <v>250</v>
      </c>
      <c r="AB380" s="91"/>
      <c r="AC380" s="91"/>
      <c r="AD380" s="91"/>
      <c r="AE380" s="91"/>
      <c r="AF380" s="92"/>
      <c r="AG380" s="93"/>
      <c r="AH380" s="87"/>
      <c r="AI380" s="93"/>
      <c r="AJ380" s="93"/>
      <c r="AK380" s="93"/>
      <c r="AL380" s="87"/>
      <c r="AM380" s="93"/>
      <c r="AN380" s="93"/>
      <c r="AO380" s="87"/>
      <c r="AP380" s="87"/>
      <c r="AQ380" s="93"/>
      <c r="AR380" s="93"/>
      <c r="AS380" s="93"/>
      <c r="AT380" s="93"/>
      <c r="AU380" s="93"/>
      <c r="AV380" s="93"/>
      <c r="AW380" s="91" t="s">
        <v>250</v>
      </c>
      <c r="AX380" s="93"/>
      <c r="AY380" s="93"/>
      <c r="AZ380" s="91" t="s">
        <v>250</v>
      </c>
      <c r="BA380" s="93"/>
      <c r="BB380" s="91" t="s">
        <v>250</v>
      </c>
      <c r="BC380" s="91" t="s">
        <v>250</v>
      </c>
      <c r="BD380" s="93"/>
      <c r="BE380" s="93"/>
      <c r="BF380" s="91" t="s">
        <v>87</v>
      </c>
      <c r="BG380" s="93"/>
      <c r="BH380" s="91" t="s">
        <v>456</v>
      </c>
      <c r="BI380" s="93"/>
      <c r="BJ380" s="93"/>
      <c r="BK380" s="93"/>
      <c r="BL380" s="92"/>
      <c r="BM380" s="92"/>
      <c r="BN380" s="86" t="str">
        <f t="shared" si="36"/>
        <v/>
      </c>
      <c r="BO380" s="88"/>
      <c r="BP380" s="94"/>
      <c r="BQ380" s="95"/>
      <c r="BR380" s="95"/>
      <c r="BS380" s="96"/>
      <c r="BT380" s="96"/>
      <c r="BU380" s="96"/>
      <c r="BV380" s="97"/>
    </row>
    <row r="381" spans="1:74" s="45" customFormat="1" ht="27" customHeight="1" thickTop="1" thickBot="1" x14ac:dyDescent="0.25">
      <c r="A381" s="81"/>
      <c r="B381" s="304" t="str">
        <f>IF(C381="","",(VLOOKUP(C381,Lookups!$B$4:$C$2561,2,FALSE)))</f>
        <v/>
      </c>
      <c r="C381" s="366"/>
      <c r="D381" s="84"/>
      <c r="E381" s="84" t="str">
        <f t="shared" si="35"/>
        <v/>
      </c>
      <c r="F381" s="84"/>
      <c r="G381" s="99" t="str">
        <f t="shared" si="31"/>
        <v/>
      </c>
      <c r="H381" s="83"/>
      <c r="I381" s="83"/>
      <c r="J381" s="87"/>
      <c r="K381" s="89"/>
      <c r="L381" s="90"/>
      <c r="M381" s="90"/>
      <c r="N381" s="85"/>
      <c r="O381" s="87"/>
      <c r="P381" s="87"/>
      <c r="Q381" s="85"/>
      <c r="R381" s="86" t="str">
        <f t="shared" si="32"/>
        <v/>
      </c>
      <c r="S381" s="85"/>
      <c r="T381" s="86" t="str">
        <f t="shared" si="33"/>
        <v/>
      </c>
      <c r="U381" s="85"/>
      <c r="V381" s="86" t="str">
        <f t="shared" si="34"/>
        <v/>
      </c>
      <c r="W381" s="85"/>
      <c r="X381" s="87"/>
      <c r="Y381" s="87"/>
      <c r="Z381" s="91"/>
      <c r="AA381" s="91" t="s">
        <v>250</v>
      </c>
      <c r="AB381" s="91"/>
      <c r="AC381" s="91"/>
      <c r="AD381" s="91"/>
      <c r="AE381" s="91"/>
      <c r="AF381" s="92"/>
      <c r="AG381" s="93"/>
      <c r="AH381" s="87"/>
      <c r="AI381" s="93"/>
      <c r="AJ381" s="93"/>
      <c r="AK381" s="93"/>
      <c r="AL381" s="87"/>
      <c r="AM381" s="93"/>
      <c r="AN381" s="93"/>
      <c r="AO381" s="87"/>
      <c r="AP381" s="87"/>
      <c r="AQ381" s="93"/>
      <c r="AR381" s="93"/>
      <c r="AS381" s="93"/>
      <c r="AT381" s="93"/>
      <c r="AU381" s="93"/>
      <c r="AV381" s="93"/>
      <c r="AW381" s="91" t="s">
        <v>250</v>
      </c>
      <c r="AX381" s="93"/>
      <c r="AY381" s="93"/>
      <c r="AZ381" s="91" t="s">
        <v>250</v>
      </c>
      <c r="BA381" s="93"/>
      <c r="BB381" s="91" t="s">
        <v>250</v>
      </c>
      <c r="BC381" s="91" t="s">
        <v>250</v>
      </c>
      <c r="BD381" s="93"/>
      <c r="BE381" s="93"/>
      <c r="BF381" s="91" t="s">
        <v>87</v>
      </c>
      <c r="BG381" s="93"/>
      <c r="BH381" s="91" t="s">
        <v>456</v>
      </c>
      <c r="BI381" s="93"/>
      <c r="BJ381" s="93"/>
      <c r="BK381" s="93"/>
      <c r="BL381" s="92"/>
      <c r="BM381" s="92"/>
      <c r="BN381" s="86" t="str">
        <f t="shared" si="36"/>
        <v/>
      </c>
      <c r="BO381" s="88"/>
      <c r="BP381" s="94"/>
      <c r="BQ381" s="95"/>
      <c r="BR381" s="95"/>
      <c r="BS381" s="96"/>
      <c r="BT381" s="96"/>
      <c r="BU381" s="96"/>
      <c r="BV381" s="97"/>
    </row>
    <row r="382" spans="1:74" s="45" customFormat="1" ht="27" customHeight="1" thickTop="1" thickBot="1" x14ac:dyDescent="0.25">
      <c r="A382" s="81"/>
      <c r="B382" s="304" t="str">
        <f>IF(C382="","",(VLOOKUP(C382,Lookups!$B$4:$C$2561,2,FALSE)))</f>
        <v/>
      </c>
      <c r="C382" s="366"/>
      <c r="D382" s="84"/>
      <c r="E382" s="84" t="str">
        <f t="shared" si="35"/>
        <v/>
      </c>
      <c r="F382" s="84"/>
      <c r="G382" s="99" t="str">
        <f t="shared" si="31"/>
        <v/>
      </c>
      <c r="H382" s="83"/>
      <c r="I382" s="83"/>
      <c r="J382" s="87"/>
      <c r="K382" s="89"/>
      <c r="L382" s="90"/>
      <c r="M382" s="90"/>
      <c r="N382" s="85"/>
      <c r="O382" s="87"/>
      <c r="P382" s="87"/>
      <c r="Q382" s="85"/>
      <c r="R382" s="86" t="str">
        <f t="shared" si="32"/>
        <v/>
      </c>
      <c r="S382" s="85"/>
      <c r="T382" s="86" t="str">
        <f t="shared" si="33"/>
        <v/>
      </c>
      <c r="U382" s="85"/>
      <c r="V382" s="86" t="str">
        <f t="shared" si="34"/>
        <v/>
      </c>
      <c r="W382" s="85"/>
      <c r="X382" s="87"/>
      <c r="Y382" s="87"/>
      <c r="Z382" s="91"/>
      <c r="AA382" s="91" t="s">
        <v>250</v>
      </c>
      <c r="AB382" s="91"/>
      <c r="AC382" s="91"/>
      <c r="AD382" s="91"/>
      <c r="AE382" s="91"/>
      <c r="AF382" s="92"/>
      <c r="AG382" s="93"/>
      <c r="AH382" s="87"/>
      <c r="AI382" s="93"/>
      <c r="AJ382" s="93"/>
      <c r="AK382" s="93"/>
      <c r="AL382" s="87"/>
      <c r="AM382" s="93"/>
      <c r="AN382" s="93"/>
      <c r="AO382" s="87"/>
      <c r="AP382" s="87"/>
      <c r="AQ382" s="93"/>
      <c r="AR382" s="93"/>
      <c r="AS382" s="93"/>
      <c r="AT382" s="93"/>
      <c r="AU382" s="93"/>
      <c r="AV382" s="93"/>
      <c r="AW382" s="91" t="s">
        <v>250</v>
      </c>
      <c r="AX382" s="93"/>
      <c r="AY382" s="93"/>
      <c r="AZ382" s="91" t="s">
        <v>250</v>
      </c>
      <c r="BA382" s="93"/>
      <c r="BB382" s="91" t="s">
        <v>250</v>
      </c>
      <c r="BC382" s="91" t="s">
        <v>250</v>
      </c>
      <c r="BD382" s="93"/>
      <c r="BE382" s="93"/>
      <c r="BF382" s="91" t="s">
        <v>87</v>
      </c>
      <c r="BG382" s="93"/>
      <c r="BH382" s="91" t="s">
        <v>456</v>
      </c>
      <c r="BI382" s="93"/>
      <c r="BJ382" s="93"/>
      <c r="BK382" s="93"/>
      <c r="BL382" s="92"/>
      <c r="BM382" s="92"/>
      <c r="BN382" s="86" t="str">
        <f t="shared" si="36"/>
        <v/>
      </c>
      <c r="BO382" s="88"/>
      <c r="BP382" s="94"/>
      <c r="BQ382" s="95"/>
      <c r="BR382" s="95"/>
      <c r="BS382" s="96"/>
      <c r="BT382" s="96"/>
      <c r="BU382" s="96"/>
      <c r="BV382" s="97"/>
    </row>
    <row r="383" spans="1:74" s="45" customFormat="1" ht="27" customHeight="1" thickTop="1" thickBot="1" x14ac:dyDescent="0.25">
      <c r="A383" s="81"/>
      <c r="B383" s="304" t="str">
        <f>IF(C383="","",(VLOOKUP(C383,Lookups!$B$4:$C$2561,2,FALSE)))</f>
        <v/>
      </c>
      <c r="C383" s="366"/>
      <c r="D383" s="84"/>
      <c r="E383" s="84" t="str">
        <f t="shared" si="35"/>
        <v/>
      </c>
      <c r="F383" s="84"/>
      <c r="G383" s="99" t="str">
        <f t="shared" si="31"/>
        <v/>
      </c>
      <c r="H383" s="83"/>
      <c r="I383" s="83"/>
      <c r="J383" s="87"/>
      <c r="K383" s="89"/>
      <c r="L383" s="90"/>
      <c r="M383" s="90"/>
      <c r="N383" s="85"/>
      <c r="O383" s="87"/>
      <c r="P383" s="87"/>
      <c r="Q383" s="85"/>
      <c r="R383" s="86" t="str">
        <f t="shared" si="32"/>
        <v/>
      </c>
      <c r="S383" s="85"/>
      <c r="T383" s="86" t="str">
        <f t="shared" si="33"/>
        <v/>
      </c>
      <c r="U383" s="85"/>
      <c r="V383" s="86" t="str">
        <f t="shared" si="34"/>
        <v/>
      </c>
      <c r="W383" s="85"/>
      <c r="X383" s="87"/>
      <c r="Y383" s="87"/>
      <c r="Z383" s="91"/>
      <c r="AA383" s="91" t="s">
        <v>250</v>
      </c>
      <c r="AB383" s="91"/>
      <c r="AC383" s="91"/>
      <c r="AD383" s="91"/>
      <c r="AE383" s="91"/>
      <c r="AF383" s="92"/>
      <c r="AG383" s="93"/>
      <c r="AH383" s="87"/>
      <c r="AI383" s="93"/>
      <c r="AJ383" s="93"/>
      <c r="AK383" s="93"/>
      <c r="AL383" s="87"/>
      <c r="AM383" s="93"/>
      <c r="AN383" s="93"/>
      <c r="AO383" s="87"/>
      <c r="AP383" s="87"/>
      <c r="AQ383" s="93"/>
      <c r="AR383" s="93"/>
      <c r="AS383" s="93"/>
      <c r="AT383" s="93"/>
      <c r="AU383" s="93"/>
      <c r="AV383" s="93"/>
      <c r="AW383" s="91" t="s">
        <v>250</v>
      </c>
      <c r="AX383" s="93"/>
      <c r="AY383" s="93"/>
      <c r="AZ383" s="91" t="s">
        <v>250</v>
      </c>
      <c r="BA383" s="93"/>
      <c r="BB383" s="91" t="s">
        <v>250</v>
      </c>
      <c r="BC383" s="91" t="s">
        <v>250</v>
      </c>
      <c r="BD383" s="93"/>
      <c r="BE383" s="93"/>
      <c r="BF383" s="91" t="s">
        <v>87</v>
      </c>
      <c r="BG383" s="93"/>
      <c r="BH383" s="91" t="s">
        <v>456</v>
      </c>
      <c r="BI383" s="93"/>
      <c r="BJ383" s="93"/>
      <c r="BK383" s="93"/>
      <c r="BL383" s="92"/>
      <c r="BM383" s="92"/>
      <c r="BN383" s="86" t="str">
        <f t="shared" si="36"/>
        <v/>
      </c>
      <c r="BO383" s="88"/>
      <c r="BP383" s="94"/>
      <c r="BQ383" s="95"/>
      <c r="BR383" s="95"/>
      <c r="BS383" s="96"/>
      <c r="BT383" s="96"/>
      <c r="BU383" s="96"/>
      <c r="BV383" s="97"/>
    </row>
    <row r="384" spans="1:74" s="45" customFormat="1" ht="27" customHeight="1" thickTop="1" thickBot="1" x14ac:dyDescent="0.25">
      <c r="A384" s="81"/>
      <c r="B384" s="304" t="str">
        <f>IF(C384="","",(VLOOKUP(C384,Lookups!$B$4:$C$2561,2,FALSE)))</f>
        <v/>
      </c>
      <c r="C384" s="366"/>
      <c r="D384" s="84"/>
      <c r="E384" s="84" t="str">
        <f t="shared" si="35"/>
        <v/>
      </c>
      <c r="F384" s="84"/>
      <c r="G384" s="99" t="str">
        <f t="shared" si="31"/>
        <v/>
      </c>
      <c r="H384" s="83"/>
      <c r="I384" s="83"/>
      <c r="J384" s="87"/>
      <c r="K384" s="89"/>
      <c r="L384" s="90"/>
      <c r="M384" s="90"/>
      <c r="N384" s="85"/>
      <c r="O384" s="87"/>
      <c r="P384" s="87"/>
      <c r="Q384" s="85"/>
      <c r="R384" s="86" t="str">
        <f t="shared" si="32"/>
        <v/>
      </c>
      <c r="S384" s="85"/>
      <c r="T384" s="86" t="str">
        <f t="shared" si="33"/>
        <v/>
      </c>
      <c r="U384" s="85"/>
      <c r="V384" s="86" t="str">
        <f t="shared" si="34"/>
        <v/>
      </c>
      <c r="W384" s="85"/>
      <c r="X384" s="87"/>
      <c r="Y384" s="87"/>
      <c r="Z384" s="91"/>
      <c r="AA384" s="91" t="s">
        <v>250</v>
      </c>
      <c r="AB384" s="91"/>
      <c r="AC384" s="91"/>
      <c r="AD384" s="91"/>
      <c r="AE384" s="91"/>
      <c r="AF384" s="92"/>
      <c r="AG384" s="93"/>
      <c r="AH384" s="87"/>
      <c r="AI384" s="93"/>
      <c r="AJ384" s="93"/>
      <c r="AK384" s="93"/>
      <c r="AL384" s="87"/>
      <c r="AM384" s="93"/>
      <c r="AN384" s="93"/>
      <c r="AO384" s="87"/>
      <c r="AP384" s="87"/>
      <c r="AQ384" s="93"/>
      <c r="AR384" s="93"/>
      <c r="AS384" s="93"/>
      <c r="AT384" s="93"/>
      <c r="AU384" s="93"/>
      <c r="AV384" s="93"/>
      <c r="AW384" s="91" t="s">
        <v>250</v>
      </c>
      <c r="AX384" s="93"/>
      <c r="AY384" s="93"/>
      <c r="AZ384" s="91" t="s">
        <v>250</v>
      </c>
      <c r="BA384" s="93"/>
      <c r="BB384" s="91" t="s">
        <v>250</v>
      </c>
      <c r="BC384" s="91" t="s">
        <v>250</v>
      </c>
      <c r="BD384" s="93"/>
      <c r="BE384" s="93"/>
      <c r="BF384" s="91" t="s">
        <v>87</v>
      </c>
      <c r="BG384" s="93"/>
      <c r="BH384" s="91" t="s">
        <v>456</v>
      </c>
      <c r="BI384" s="93"/>
      <c r="BJ384" s="93"/>
      <c r="BK384" s="93"/>
      <c r="BL384" s="92"/>
      <c r="BM384" s="92"/>
      <c r="BN384" s="86" t="str">
        <f t="shared" si="36"/>
        <v/>
      </c>
      <c r="BO384" s="88"/>
      <c r="BP384" s="94"/>
      <c r="BQ384" s="95"/>
      <c r="BR384" s="95"/>
      <c r="BS384" s="96"/>
      <c r="BT384" s="96"/>
      <c r="BU384" s="96"/>
      <c r="BV384" s="97"/>
    </row>
    <row r="385" spans="1:74" s="45" customFormat="1" ht="27" customHeight="1" thickTop="1" thickBot="1" x14ac:dyDescent="0.25">
      <c r="A385" s="81"/>
      <c r="B385" s="304" t="str">
        <f>IF(C385="","",(VLOOKUP(C385,Lookups!$B$4:$C$2561,2,FALSE)))</f>
        <v/>
      </c>
      <c r="C385" s="366"/>
      <c r="D385" s="84"/>
      <c r="E385" s="84" t="str">
        <f t="shared" si="35"/>
        <v/>
      </c>
      <c r="F385" s="84"/>
      <c r="G385" s="99" t="str">
        <f t="shared" si="31"/>
        <v/>
      </c>
      <c r="H385" s="83"/>
      <c r="I385" s="83"/>
      <c r="J385" s="87"/>
      <c r="K385" s="89"/>
      <c r="L385" s="90"/>
      <c r="M385" s="90"/>
      <c r="N385" s="85"/>
      <c r="O385" s="87"/>
      <c r="P385" s="87"/>
      <c r="Q385" s="85"/>
      <c r="R385" s="86" t="str">
        <f t="shared" si="32"/>
        <v/>
      </c>
      <c r="S385" s="85"/>
      <c r="T385" s="86" t="str">
        <f t="shared" si="33"/>
        <v/>
      </c>
      <c r="U385" s="85"/>
      <c r="V385" s="86" t="str">
        <f t="shared" si="34"/>
        <v/>
      </c>
      <c r="W385" s="85"/>
      <c r="X385" s="87"/>
      <c r="Y385" s="87"/>
      <c r="Z385" s="91"/>
      <c r="AA385" s="91" t="s">
        <v>250</v>
      </c>
      <c r="AB385" s="91"/>
      <c r="AC385" s="91"/>
      <c r="AD385" s="91"/>
      <c r="AE385" s="91"/>
      <c r="AF385" s="92"/>
      <c r="AG385" s="93"/>
      <c r="AH385" s="87"/>
      <c r="AI385" s="93"/>
      <c r="AJ385" s="93"/>
      <c r="AK385" s="93"/>
      <c r="AL385" s="87"/>
      <c r="AM385" s="93"/>
      <c r="AN385" s="93"/>
      <c r="AO385" s="87"/>
      <c r="AP385" s="87"/>
      <c r="AQ385" s="93"/>
      <c r="AR385" s="93"/>
      <c r="AS385" s="93"/>
      <c r="AT385" s="93"/>
      <c r="AU385" s="93"/>
      <c r="AV385" s="93"/>
      <c r="AW385" s="91" t="s">
        <v>250</v>
      </c>
      <c r="AX385" s="93"/>
      <c r="AY385" s="93"/>
      <c r="AZ385" s="91" t="s">
        <v>250</v>
      </c>
      <c r="BA385" s="93"/>
      <c r="BB385" s="91" t="s">
        <v>250</v>
      </c>
      <c r="BC385" s="91" t="s">
        <v>250</v>
      </c>
      <c r="BD385" s="93"/>
      <c r="BE385" s="93"/>
      <c r="BF385" s="91" t="s">
        <v>87</v>
      </c>
      <c r="BG385" s="93"/>
      <c r="BH385" s="91" t="s">
        <v>456</v>
      </c>
      <c r="BI385" s="93"/>
      <c r="BJ385" s="93"/>
      <c r="BK385" s="93"/>
      <c r="BL385" s="92"/>
      <c r="BM385" s="92"/>
      <c r="BN385" s="86" t="str">
        <f t="shared" si="36"/>
        <v/>
      </c>
      <c r="BO385" s="88"/>
      <c r="BP385" s="94"/>
      <c r="BQ385" s="95"/>
      <c r="BR385" s="95"/>
      <c r="BS385" s="96"/>
      <c r="BT385" s="96"/>
      <c r="BU385" s="96"/>
      <c r="BV385" s="97"/>
    </row>
    <row r="386" spans="1:74" s="45" customFormat="1" ht="27" customHeight="1" thickTop="1" thickBot="1" x14ac:dyDescent="0.25">
      <c r="A386" s="81"/>
      <c r="B386" s="304" t="str">
        <f>IF(C386="","",(VLOOKUP(C386,Lookups!$B$4:$C$2561,2,FALSE)))</f>
        <v/>
      </c>
      <c r="C386" s="366"/>
      <c r="D386" s="84"/>
      <c r="E386" s="84" t="str">
        <f t="shared" si="35"/>
        <v/>
      </c>
      <c r="F386" s="84"/>
      <c r="G386" s="99" t="str">
        <f t="shared" si="31"/>
        <v/>
      </c>
      <c r="H386" s="83"/>
      <c r="I386" s="83"/>
      <c r="J386" s="87"/>
      <c r="K386" s="89"/>
      <c r="L386" s="90"/>
      <c r="M386" s="90"/>
      <c r="N386" s="85"/>
      <c r="O386" s="87"/>
      <c r="P386" s="87"/>
      <c r="Q386" s="85"/>
      <c r="R386" s="86" t="str">
        <f t="shared" si="32"/>
        <v/>
      </c>
      <c r="S386" s="85"/>
      <c r="T386" s="86" t="str">
        <f t="shared" si="33"/>
        <v/>
      </c>
      <c r="U386" s="85"/>
      <c r="V386" s="86" t="str">
        <f t="shared" si="34"/>
        <v/>
      </c>
      <c r="W386" s="85"/>
      <c r="X386" s="87"/>
      <c r="Y386" s="87"/>
      <c r="Z386" s="91"/>
      <c r="AA386" s="91" t="s">
        <v>250</v>
      </c>
      <c r="AB386" s="91"/>
      <c r="AC386" s="91"/>
      <c r="AD386" s="91"/>
      <c r="AE386" s="91"/>
      <c r="AF386" s="92"/>
      <c r="AG386" s="93"/>
      <c r="AH386" s="87"/>
      <c r="AI386" s="93"/>
      <c r="AJ386" s="93"/>
      <c r="AK386" s="93"/>
      <c r="AL386" s="87"/>
      <c r="AM386" s="93"/>
      <c r="AN386" s="93"/>
      <c r="AO386" s="87"/>
      <c r="AP386" s="87"/>
      <c r="AQ386" s="93"/>
      <c r="AR386" s="93"/>
      <c r="AS386" s="93"/>
      <c r="AT386" s="93"/>
      <c r="AU386" s="93"/>
      <c r="AV386" s="93"/>
      <c r="AW386" s="91" t="s">
        <v>250</v>
      </c>
      <c r="AX386" s="93"/>
      <c r="AY386" s="93"/>
      <c r="AZ386" s="91" t="s">
        <v>250</v>
      </c>
      <c r="BA386" s="93"/>
      <c r="BB386" s="91" t="s">
        <v>250</v>
      </c>
      <c r="BC386" s="91" t="s">
        <v>250</v>
      </c>
      <c r="BD386" s="93"/>
      <c r="BE386" s="93"/>
      <c r="BF386" s="91" t="s">
        <v>87</v>
      </c>
      <c r="BG386" s="93"/>
      <c r="BH386" s="91" t="s">
        <v>456</v>
      </c>
      <c r="BI386" s="93"/>
      <c r="BJ386" s="93"/>
      <c r="BK386" s="93"/>
      <c r="BL386" s="92"/>
      <c r="BM386" s="92"/>
      <c r="BN386" s="86" t="str">
        <f t="shared" si="36"/>
        <v/>
      </c>
      <c r="BO386" s="88"/>
      <c r="BP386" s="94"/>
      <c r="BQ386" s="95"/>
      <c r="BR386" s="95"/>
      <c r="BS386" s="96"/>
      <c r="BT386" s="96"/>
      <c r="BU386" s="96"/>
      <c r="BV386" s="97"/>
    </row>
    <row r="387" spans="1:74" s="45" customFormat="1" ht="27" customHeight="1" thickTop="1" thickBot="1" x14ac:dyDescent="0.25">
      <c r="A387" s="81"/>
      <c r="B387" s="304" t="str">
        <f>IF(C387="","",(VLOOKUP(C387,Lookups!$B$4:$C$2561,2,FALSE)))</f>
        <v/>
      </c>
      <c r="C387" s="366"/>
      <c r="D387" s="84"/>
      <c r="E387" s="84" t="str">
        <f t="shared" si="35"/>
        <v/>
      </c>
      <c r="F387" s="84"/>
      <c r="G387" s="99" t="str">
        <f t="shared" si="31"/>
        <v/>
      </c>
      <c r="H387" s="83"/>
      <c r="I387" s="83"/>
      <c r="J387" s="87"/>
      <c r="K387" s="89"/>
      <c r="L387" s="90"/>
      <c r="M387" s="90"/>
      <c r="N387" s="85"/>
      <c r="O387" s="87"/>
      <c r="P387" s="87"/>
      <c r="Q387" s="85"/>
      <c r="R387" s="86" t="str">
        <f t="shared" si="32"/>
        <v/>
      </c>
      <c r="S387" s="85"/>
      <c r="T387" s="86" t="str">
        <f t="shared" si="33"/>
        <v/>
      </c>
      <c r="U387" s="85"/>
      <c r="V387" s="86" t="str">
        <f t="shared" si="34"/>
        <v/>
      </c>
      <c r="W387" s="85"/>
      <c r="X387" s="87"/>
      <c r="Y387" s="87"/>
      <c r="Z387" s="91"/>
      <c r="AA387" s="91" t="s">
        <v>250</v>
      </c>
      <c r="AB387" s="91"/>
      <c r="AC387" s="91"/>
      <c r="AD387" s="91"/>
      <c r="AE387" s="91"/>
      <c r="AF387" s="92"/>
      <c r="AG387" s="93"/>
      <c r="AH387" s="87"/>
      <c r="AI387" s="93"/>
      <c r="AJ387" s="93"/>
      <c r="AK387" s="93"/>
      <c r="AL387" s="87"/>
      <c r="AM387" s="93"/>
      <c r="AN387" s="93"/>
      <c r="AO387" s="87"/>
      <c r="AP387" s="87"/>
      <c r="AQ387" s="93"/>
      <c r="AR387" s="93"/>
      <c r="AS387" s="93"/>
      <c r="AT387" s="93"/>
      <c r="AU387" s="93"/>
      <c r="AV387" s="93"/>
      <c r="AW387" s="91" t="s">
        <v>250</v>
      </c>
      <c r="AX387" s="93"/>
      <c r="AY387" s="93"/>
      <c r="AZ387" s="91" t="s">
        <v>250</v>
      </c>
      <c r="BA387" s="93"/>
      <c r="BB387" s="91" t="s">
        <v>250</v>
      </c>
      <c r="BC387" s="91" t="s">
        <v>250</v>
      </c>
      <c r="BD387" s="93"/>
      <c r="BE387" s="93"/>
      <c r="BF387" s="91" t="s">
        <v>87</v>
      </c>
      <c r="BG387" s="93"/>
      <c r="BH387" s="91" t="s">
        <v>456</v>
      </c>
      <c r="BI387" s="93"/>
      <c r="BJ387" s="93"/>
      <c r="BK387" s="93"/>
      <c r="BL387" s="92"/>
      <c r="BM387" s="92"/>
      <c r="BN387" s="86" t="str">
        <f t="shared" si="36"/>
        <v/>
      </c>
      <c r="BO387" s="88"/>
      <c r="BP387" s="94"/>
      <c r="BQ387" s="95"/>
      <c r="BR387" s="95"/>
      <c r="BS387" s="96"/>
      <c r="BT387" s="96"/>
      <c r="BU387" s="96"/>
      <c r="BV387" s="97"/>
    </row>
    <row r="388" spans="1:74" s="45" customFormat="1" ht="27" customHeight="1" thickTop="1" thickBot="1" x14ac:dyDescent="0.25">
      <c r="A388" s="81"/>
      <c r="B388" s="304" t="str">
        <f>IF(C388="","",(VLOOKUP(C388,Lookups!$B$4:$C$2561,2,FALSE)))</f>
        <v/>
      </c>
      <c r="C388" s="366"/>
      <c r="D388" s="84"/>
      <c r="E388" s="84" t="str">
        <f t="shared" si="35"/>
        <v/>
      </c>
      <c r="F388" s="84"/>
      <c r="G388" s="99" t="str">
        <f t="shared" si="31"/>
        <v/>
      </c>
      <c r="H388" s="83"/>
      <c r="I388" s="83"/>
      <c r="J388" s="87"/>
      <c r="K388" s="89"/>
      <c r="L388" s="90"/>
      <c r="M388" s="90"/>
      <c r="N388" s="85"/>
      <c r="O388" s="87"/>
      <c r="P388" s="87"/>
      <c r="Q388" s="85"/>
      <c r="R388" s="86" t="str">
        <f t="shared" si="32"/>
        <v/>
      </c>
      <c r="S388" s="85"/>
      <c r="T388" s="86" t="str">
        <f t="shared" si="33"/>
        <v/>
      </c>
      <c r="U388" s="85"/>
      <c r="V388" s="86" t="str">
        <f t="shared" si="34"/>
        <v/>
      </c>
      <c r="W388" s="85"/>
      <c r="X388" s="87"/>
      <c r="Y388" s="87"/>
      <c r="Z388" s="91"/>
      <c r="AA388" s="91" t="s">
        <v>250</v>
      </c>
      <c r="AB388" s="91"/>
      <c r="AC388" s="91"/>
      <c r="AD388" s="91"/>
      <c r="AE388" s="91"/>
      <c r="AF388" s="92"/>
      <c r="AG388" s="93"/>
      <c r="AH388" s="87"/>
      <c r="AI388" s="93"/>
      <c r="AJ388" s="93"/>
      <c r="AK388" s="93"/>
      <c r="AL388" s="87"/>
      <c r="AM388" s="93"/>
      <c r="AN388" s="93"/>
      <c r="AO388" s="87"/>
      <c r="AP388" s="87"/>
      <c r="AQ388" s="93"/>
      <c r="AR388" s="93"/>
      <c r="AS388" s="93"/>
      <c r="AT388" s="93"/>
      <c r="AU388" s="93"/>
      <c r="AV388" s="93"/>
      <c r="AW388" s="91" t="s">
        <v>250</v>
      </c>
      <c r="AX388" s="93"/>
      <c r="AY388" s="93"/>
      <c r="AZ388" s="91" t="s">
        <v>250</v>
      </c>
      <c r="BA388" s="93"/>
      <c r="BB388" s="91" t="s">
        <v>250</v>
      </c>
      <c r="BC388" s="91" t="s">
        <v>250</v>
      </c>
      <c r="BD388" s="93"/>
      <c r="BE388" s="93"/>
      <c r="BF388" s="91" t="s">
        <v>87</v>
      </c>
      <c r="BG388" s="93"/>
      <c r="BH388" s="91" t="s">
        <v>456</v>
      </c>
      <c r="BI388" s="93"/>
      <c r="BJ388" s="93"/>
      <c r="BK388" s="93"/>
      <c r="BL388" s="92"/>
      <c r="BM388" s="92"/>
      <c r="BN388" s="86" t="str">
        <f t="shared" si="36"/>
        <v/>
      </c>
      <c r="BO388" s="88"/>
      <c r="BP388" s="94"/>
      <c r="BQ388" s="95"/>
      <c r="BR388" s="95"/>
      <c r="BS388" s="96"/>
      <c r="BT388" s="96"/>
      <c r="BU388" s="96"/>
      <c r="BV388" s="97"/>
    </row>
    <row r="389" spans="1:74" s="45" customFormat="1" ht="27" customHeight="1" thickTop="1" thickBot="1" x14ac:dyDescent="0.25">
      <c r="A389" s="81"/>
      <c r="B389" s="304" t="str">
        <f>IF(C389="","",(VLOOKUP(C389,Lookups!$B$4:$C$2561,2,FALSE)))</f>
        <v/>
      </c>
      <c r="C389" s="366"/>
      <c r="D389" s="84"/>
      <c r="E389" s="84" t="str">
        <f t="shared" si="35"/>
        <v/>
      </c>
      <c r="F389" s="84"/>
      <c r="G389" s="99" t="str">
        <f t="shared" si="31"/>
        <v/>
      </c>
      <c r="H389" s="83"/>
      <c r="I389" s="83"/>
      <c r="J389" s="87"/>
      <c r="K389" s="89"/>
      <c r="L389" s="90"/>
      <c r="M389" s="90"/>
      <c r="N389" s="85"/>
      <c r="O389" s="87"/>
      <c r="P389" s="87"/>
      <c r="Q389" s="85"/>
      <c r="R389" s="86" t="str">
        <f t="shared" si="32"/>
        <v/>
      </c>
      <c r="S389" s="85"/>
      <c r="T389" s="86" t="str">
        <f t="shared" si="33"/>
        <v/>
      </c>
      <c r="U389" s="85"/>
      <c r="V389" s="86" t="str">
        <f t="shared" si="34"/>
        <v/>
      </c>
      <c r="W389" s="85"/>
      <c r="X389" s="87"/>
      <c r="Y389" s="87"/>
      <c r="Z389" s="91"/>
      <c r="AA389" s="91" t="s">
        <v>250</v>
      </c>
      <c r="AB389" s="91"/>
      <c r="AC389" s="91"/>
      <c r="AD389" s="91"/>
      <c r="AE389" s="91"/>
      <c r="AF389" s="92"/>
      <c r="AG389" s="93"/>
      <c r="AH389" s="87"/>
      <c r="AI389" s="93"/>
      <c r="AJ389" s="93"/>
      <c r="AK389" s="93"/>
      <c r="AL389" s="87"/>
      <c r="AM389" s="93"/>
      <c r="AN389" s="93"/>
      <c r="AO389" s="87"/>
      <c r="AP389" s="87"/>
      <c r="AQ389" s="93"/>
      <c r="AR389" s="93"/>
      <c r="AS389" s="93"/>
      <c r="AT389" s="93"/>
      <c r="AU389" s="93"/>
      <c r="AV389" s="93"/>
      <c r="AW389" s="91" t="s">
        <v>250</v>
      </c>
      <c r="AX389" s="93"/>
      <c r="AY389" s="93"/>
      <c r="AZ389" s="91" t="s">
        <v>250</v>
      </c>
      <c r="BA389" s="93"/>
      <c r="BB389" s="91" t="s">
        <v>250</v>
      </c>
      <c r="BC389" s="91" t="s">
        <v>250</v>
      </c>
      <c r="BD389" s="93"/>
      <c r="BE389" s="93"/>
      <c r="BF389" s="91" t="s">
        <v>87</v>
      </c>
      <c r="BG389" s="93"/>
      <c r="BH389" s="91" t="s">
        <v>456</v>
      </c>
      <c r="BI389" s="93"/>
      <c r="BJ389" s="93"/>
      <c r="BK389" s="93"/>
      <c r="BL389" s="92"/>
      <c r="BM389" s="92"/>
      <c r="BN389" s="86" t="str">
        <f t="shared" si="36"/>
        <v/>
      </c>
      <c r="BO389" s="88"/>
      <c r="BP389" s="94"/>
      <c r="BQ389" s="95"/>
      <c r="BR389" s="95"/>
      <c r="BS389" s="96"/>
      <c r="BT389" s="96"/>
      <c r="BU389" s="96"/>
      <c r="BV389" s="97"/>
    </row>
    <row r="390" spans="1:74" s="45" customFormat="1" ht="27" customHeight="1" thickTop="1" thickBot="1" x14ac:dyDescent="0.25">
      <c r="A390" s="81"/>
      <c r="B390" s="304" t="str">
        <f>IF(C390="","",(VLOOKUP(C390,Lookups!$B$4:$C$2561,2,FALSE)))</f>
        <v/>
      </c>
      <c r="C390" s="366"/>
      <c r="D390" s="84"/>
      <c r="E390" s="84" t="str">
        <f t="shared" si="35"/>
        <v/>
      </c>
      <c r="F390" s="84"/>
      <c r="G390" s="99" t="str">
        <f t="shared" ref="G390:G453" si="37">IF(F390="","",(VLOOKUP(F390,DrainTypeDesc,2,FALSE)))</f>
        <v/>
      </c>
      <c r="H390" s="83"/>
      <c r="I390" s="83"/>
      <c r="J390" s="87"/>
      <c r="K390" s="89"/>
      <c r="L390" s="90"/>
      <c r="M390" s="90"/>
      <c r="N390" s="85"/>
      <c r="O390" s="87"/>
      <c r="P390" s="87"/>
      <c r="Q390" s="85"/>
      <c r="R390" s="86" t="str">
        <f t="shared" ref="R390:R453" si="38">IF(Q390="","",(VLOOKUP(Q390,DrainMaterialDesc,2,FALSE)))</f>
        <v/>
      </c>
      <c r="S390" s="85"/>
      <c r="T390" s="86" t="str">
        <f t="shared" ref="T390:T453" si="39">IF(S390="","",(VLOOKUP(S390,DrainEntryDesc,2,FALSE)))</f>
        <v/>
      </c>
      <c r="U390" s="85"/>
      <c r="V390" s="86" t="str">
        <f t="shared" ref="V390:V453" si="40">IF(U390="","",(VLOOKUP(U390,DrainEntryDesc,2,FALSE)))</f>
        <v/>
      </c>
      <c r="W390" s="85"/>
      <c r="X390" s="87"/>
      <c r="Y390" s="87"/>
      <c r="Z390" s="91"/>
      <c r="AA390" s="91" t="s">
        <v>250</v>
      </c>
      <c r="AB390" s="91"/>
      <c r="AC390" s="91"/>
      <c r="AD390" s="91"/>
      <c r="AE390" s="91"/>
      <c r="AF390" s="92"/>
      <c r="AG390" s="93"/>
      <c r="AH390" s="87"/>
      <c r="AI390" s="93"/>
      <c r="AJ390" s="93"/>
      <c r="AK390" s="93"/>
      <c r="AL390" s="87"/>
      <c r="AM390" s="93"/>
      <c r="AN390" s="93"/>
      <c r="AO390" s="87"/>
      <c r="AP390" s="87"/>
      <c r="AQ390" s="93"/>
      <c r="AR390" s="93"/>
      <c r="AS390" s="93"/>
      <c r="AT390" s="93"/>
      <c r="AU390" s="93"/>
      <c r="AV390" s="93"/>
      <c r="AW390" s="91" t="s">
        <v>250</v>
      </c>
      <c r="AX390" s="93"/>
      <c r="AY390" s="93"/>
      <c r="AZ390" s="91" t="s">
        <v>250</v>
      </c>
      <c r="BA390" s="93"/>
      <c r="BB390" s="91" t="s">
        <v>250</v>
      </c>
      <c r="BC390" s="91" t="s">
        <v>250</v>
      </c>
      <c r="BD390" s="93"/>
      <c r="BE390" s="93"/>
      <c r="BF390" s="91" t="s">
        <v>87</v>
      </c>
      <c r="BG390" s="93"/>
      <c r="BH390" s="91" t="s">
        <v>456</v>
      </c>
      <c r="BI390" s="93"/>
      <c r="BJ390" s="93"/>
      <c r="BK390" s="93"/>
      <c r="BL390" s="92"/>
      <c r="BM390" s="92"/>
      <c r="BN390" s="86" t="str">
        <f t="shared" si="36"/>
        <v/>
      </c>
      <c r="BO390" s="88"/>
      <c r="BP390" s="94"/>
      <c r="BQ390" s="95"/>
      <c r="BR390" s="95"/>
      <c r="BS390" s="96"/>
      <c r="BT390" s="96"/>
      <c r="BU390" s="96"/>
      <c r="BV390" s="97"/>
    </row>
    <row r="391" spans="1:74" s="45" customFormat="1" ht="27" customHeight="1" thickTop="1" thickBot="1" x14ac:dyDescent="0.25">
      <c r="A391" s="81"/>
      <c r="B391" s="304" t="str">
        <f>IF(C391="","",(VLOOKUP(C391,Lookups!$B$4:$C$2561,2,FALSE)))</f>
        <v/>
      </c>
      <c r="C391" s="366"/>
      <c r="D391" s="84"/>
      <c r="E391" s="84" t="str">
        <f t="shared" ref="E391:E454" si="41">IF(A391="add",0,"")</f>
        <v/>
      </c>
      <c r="F391" s="84"/>
      <c r="G391" s="99" t="str">
        <f t="shared" si="37"/>
        <v/>
      </c>
      <c r="H391" s="83"/>
      <c r="I391" s="83"/>
      <c r="J391" s="87"/>
      <c r="K391" s="89"/>
      <c r="L391" s="90"/>
      <c r="M391" s="90"/>
      <c r="N391" s="85"/>
      <c r="O391" s="87"/>
      <c r="P391" s="87"/>
      <c r="Q391" s="85"/>
      <c r="R391" s="86" t="str">
        <f t="shared" si="38"/>
        <v/>
      </c>
      <c r="S391" s="85"/>
      <c r="T391" s="86" t="str">
        <f t="shared" si="39"/>
        <v/>
      </c>
      <c r="U391" s="85"/>
      <c r="V391" s="86" t="str">
        <f t="shared" si="40"/>
        <v/>
      </c>
      <c r="W391" s="85"/>
      <c r="X391" s="87"/>
      <c r="Y391" s="87"/>
      <c r="Z391" s="91"/>
      <c r="AA391" s="91" t="s">
        <v>250</v>
      </c>
      <c r="AB391" s="91"/>
      <c r="AC391" s="91"/>
      <c r="AD391" s="91"/>
      <c r="AE391" s="91"/>
      <c r="AF391" s="92"/>
      <c r="AG391" s="93"/>
      <c r="AH391" s="87"/>
      <c r="AI391" s="93"/>
      <c r="AJ391" s="93"/>
      <c r="AK391" s="93"/>
      <c r="AL391" s="87"/>
      <c r="AM391" s="93"/>
      <c r="AN391" s="93"/>
      <c r="AO391" s="87"/>
      <c r="AP391" s="87"/>
      <c r="AQ391" s="93"/>
      <c r="AR391" s="93"/>
      <c r="AS391" s="93"/>
      <c r="AT391" s="93"/>
      <c r="AU391" s="93"/>
      <c r="AV391" s="93"/>
      <c r="AW391" s="91" t="s">
        <v>250</v>
      </c>
      <c r="AX391" s="93"/>
      <c r="AY391" s="93"/>
      <c r="AZ391" s="91" t="s">
        <v>250</v>
      </c>
      <c r="BA391" s="93"/>
      <c r="BB391" s="91" t="s">
        <v>250</v>
      </c>
      <c r="BC391" s="91" t="s">
        <v>250</v>
      </c>
      <c r="BD391" s="93"/>
      <c r="BE391" s="93"/>
      <c r="BF391" s="91" t="s">
        <v>87</v>
      </c>
      <c r="BG391" s="93"/>
      <c r="BH391" s="91" t="s">
        <v>456</v>
      </c>
      <c r="BI391" s="93"/>
      <c r="BJ391" s="93"/>
      <c r="BK391" s="93"/>
      <c r="BL391" s="92"/>
      <c r="BM391" s="92"/>
      <c r="BN391" s="86" t="str">
        <f t="shared" ref="BN391:BN454" si="42">IF(AP391="","",(VLOOKUP(AP391,FlowDesc,2,FALSE)))</f>
        <v/>
      </c>
      <c r="BO391" s="88"/>
      <c r="BP391" s="94"/>
      <c r="BQ391" s="95"/>
      <c r="BR391" s="95"/>
      <c r="BS391" s="96"/>
      <c r="BT391" s="96"/>
      <c r="BU391" s="96"/>
      <c r="BV391" s="97"/>
    </row>
    <row r="392" spans="1:74" s="45" customFormat="1" ht="27" customHeight="1" thickTop="1" thickBot="1" x14ac:dyDescent="0.25">
      <c r="A392" s="81"/>
      <c r="B392" s="304" t="str">
        <f>IF(C392="","",(VLOOKUP(C392,Lookups!$B$4:$C$2561,2,FALSE)))</f>
        <v/>
      </c>
      <c r="C392" s="366"/>
      <c r="D392" s="84"/>
      <c r="E392" s="84" t="str">
        <f t="shared" si="41"/>
        <v/>
      </c>
      <c r="F392" s="84"/>
      <c r="G392" s="99" t="str">
        <f t="shared" si="37"/>
        <v/>
      </c>
      <c r="H392" s="83"/>
      <c r="I392" s="83"/>
      <c r="J392" s="87"/>
      <c r="K392" s="89"/>
      <c r="L392" s="90"/>
      <c r="M392" s="90"/>
      <c r="N392" s="85"/>
      <c r="O392" s="87"/>
      <c r="P392" s="87"/>
      <c r="Q392" s="85"/>
      <c r="R392" s="86" t="str">
        <f t="shared" si="38"/>
        <v/>
      </c>
      <c r="S392" s="85"/>
      <c r="T392" s="86" t="str">
        <f t="shared" si="39"/>
        <v/>
      </c>
      <c r="U392" s="85"/>
      <c r="V392" s="86" t="str">
        <f t="shared" si="40"/>
        <v/>
      </c>
      <c r="W392" s="85"/>
      <c r="X392" s="87"/>
      <c r="Y392" s="87"/>
      <c r="Z392" s="91"/>
      <c r="AA392" s="91" t="s">
        <v>250</v>
      </c>
      <c r="AB392" s="91"/>
      <c r="AC392" s="91"/>
      <c r="AD392" s="91"/>
      <c r="AE392" s="91"/>
      <c r="AF392" s="92"/>
      <c r="AG392" s="93"/>
      <c r="AH392" s="87"/>
      <c r="AI392" s="93"/>
      <c r="AJ392" s="93"/>
      <c r="AK392" s="93"/>
      <c r="AL392" s="87"/>
      <c r="AM392" s="93"/>
      <c r="AN392" s="93"/>
      <c r="AO392" s="87"/>
      <c r="AP392" s="87"/>
      <c r="AQ392" s="93"/>
      <c r="AR392" s="93"/>
      <c r="AS392" s="93"/>
      <c r="AT392" s="93"/>
      <c r="AU392" s="93"/>
      <c r="AV392" s="93"/>
      <c r="AW392" s="91" t="s">
        <v>250</v>
      </c>
      <c r="AX392" s="93"/>
      <c r="AY392" s="93"/>
      <c r="AZ392" s="91" t="s">
        <v>250</v>
      </c>
      <c r="BA392" s="93"/>
      <c r="BB392" s="91" t="s">
        <v>250</v>
      </c>
      <c r="BC392" s="91" t="s">
        <v>250</v>
      </c>
      <c r="BD392" s="93"/>
      <c r="BE392" s="93"/>
      <c r="BF392" s="91" t="s">
        <v>87</v>
      </c>
      <c r="BG392" s="93"/>
      <c r="BH392" s="91" t="s">
        <v>456</v>
      </c>
      <c r="BI392" s="93"/>
      <c r="BJ392" s="93"/>
      <c r="BK392" s="93"/>
      <c r="BL392" s="92"/>
      <c r="BM392" s="92"/>
      <c r="BN392" s="86" t="str">
        <f t="shared" si="42"/>
        <v/>
      </c>
      <c r="BO392" s="88"/>
      <c r="BP392" s="94"/>
      <c r="BQ392" s="95"/>
      <c r="BR392" s="95"/>
      <c r="BS392" s="96"/>
      <c r="BT392" s="96"/>
      <c r="BU392" s="96"/>
      <c r="BV392" s="97"/>
    </row>
    <row r="393" spans="1:74" s="45" customFormat="1" ht="27" customHeight="1" thickTop="1" thickBot="1" x14ac:dyDescent="0.25">
      <c r="A393" s="81"/>
      <c r="B393" s="304" t="str">
        <f>IF(C393="","",(VLOOKUP(C393,Lookups!$B$4:$C$2561,2,FALSE)))</f>
        <v/>
      </c>
      <c r="C393" s="366"/>
      <c r="D393" s="84"/>
      <c r="E393" s="84" t="str">
        <f t="shared" si="41"/>
        <v/>
      </c>
      <c r="F393" s="84"/>
      <c r="G393" s="99" t="str">
        <f t="shared" si="37"/>
        <v/>
      </c>
      <c r="H393" s="83"/>
      <c r="I393" s="83"/>
      <c r="J393" s="87"/>
      <c r="K393" s="89"/>
      <c r="L393" s="90"/>
      <c r="M393" s="90"/>
      <c r="N393" s="85"/>
      <c r="O393" s="87"/>
      <c r="P393" s="87"/>
      <c r="Q393" s="85"/>
      <c r="R393" s="86" t="str">
        <f t="shared" si="38"/>
        <v/>
      </c>
      <c r="S393" s="85"/>
      <c r="T393" s="86" t="str">
        <f t="shared" si="39"/>
        <v/>
      </c>
      <c r="U393" s="85"/>
      <c r="V393" s="86" t="str">
        <f t="shared" si="40"/>
        <v/>
      </c>
      <c r="W393" s="85"/>
      <c r="X393" s="87"/>
      <c r="Y393" s="87"/>
      <c r="Z393" s="91"/>
      <c r="AA393" s="91" t="s">
        <v>250</v>
      </c>
      <c r="AB393" s="91"/>
      <c r="AC393" s="91"/>
      <c r="AD393" s="91"/>
      <c r="AE393" s="91"/>
      <c r="AF393" s="92"/>
      <c r="AG393" s="93"/>
      <c r="AH393" s="87"/>
      <c r="AI393" s="93"/>
      <c r="AJ393" s="93"/>
      <c r="AK393" s="93"/>
      <c r="AL393" s="87"/>
      <c r="AM393" s="93"/>
      <c r="AN393" s="93"/>
      <c r="AO393" s="87"/>
      <c r="AP393" s="87"/>
      <c r="AQ393" s="93"/>
      <c r="AR393" s="93"/>
      <c r="AS393" s="93"/>
      <c r="AT393" s="93"/>
      <c r="AU393" s="93"/>
      <c r="AV393" s="93"/>
      <c r="AW393" s="91" t="s">
        <v>250</v>
      </c>
      <c r="AX393" s="93"/>
      <c r="AY393" s="93"/>
      <c r="AZ393" s="91" t="s">
        <v>250</v>
      </c>
      <c r="BA393" s="93"/>
      <c r="BB393" s="91" t="s">
        <v>250</v>
      </c>
      <c r="BC393" s="91" t="s">
        <v>250</v>
      </c>
      <c r="BD393" s="93"/>
      <c r="BE393" s="93"/>
      <c r="BF393" s="91" t="s">
        <v>87</v>
      </c>
      <c r="BG393" s="93"/>
      <c r="BH393" s="91" t="s">
        <v>456</v>
      </c>
      <c r="BI393" s="93"/>
      <c r="BJ393" s="93"/>
      <c r="BK393" s="93"/>
      <c r="BL393" s="92"/>
      <c r="BM393" s="92"/>
      <c r="BN393" s="86" t="str">
        <f t="shared" si="42"/>
        <v/>
      </c>
      <c r="BO393" s="88"/>
      <c r="BP393" s="94"/>
      <c r="BQ393" s="95"/>
      <c r="BR393" s="95"/>
      <c r="BS393" s="96"/>
      <c r="BT393" s="96"/>
      <c r="BU393" s="96"/>
      <c r="BV393" s="97"/>
    </row>
    <row r="394" spans="1:74" s="45" customFormat="1" ht="27" customHeight="1" thickTop="1" thickBot="1" x14ac:dyDescent="0.25">
      <c r="A394" s="81"/>
      <c r="B394" s="304" t="str">
        <f>IF(C394="","",(VLOOKUP(C394,Lookups!$B$4:$C$2561,2,FALSE)))</f>
        <v/>
      </c>
      <c r="C394" s="366"/>
      <c r="D394" s="84"/>
      <c r="E394" s="84" t="str">
        <f t="shared" si="41"/>
        <v/>
      </c>
      <c r="F394" s="84"/>
      <c r="G394" s="99" t="str">
        <f t="shared" si="37"/>
        <v/>
      </c>
      <c r="H394" s="83"/>
      <c r="I394" s="83"/>
      <c r="J394" s="87"/>
      <c r="K394" s="89"/>
      <c r="L394" s="90"/>
      <c r="M394" s="90"/>
      <c r="N394" s="85"/>
      <c r="O394" s="87"/>
      <c r="P394" s="87"/>
      <c r="Q394" s="85"/>
      <c r="R394" s="86" t="str">
        <f t="shared" si="38"/>
        <v/>
      </c>
      <c r="S394" s="85"/>
      <c r="T394" s="86" t="str">
        <f t="shared" si="39"/>
        <v/>
      </c>
      <c r="U394" s="85"/>
      <c r="V394" s="86" t="str">
        <f t="shared" si="40"/>
        <v/>
      </c>
      <c r="W394" s="85"/>
      <c r="X394" s="87"/>
      <c r="Y394" s="87"/>
      <c r="Z394" s="91"/>
      <c r="AA394" s="91" t="s">
        <v>250</v>
      </c>
      <c r="AB394" s="91"/>
      <c r="AC394" s="91"/>
      <c r="AD394" s="91"/>
      <c r="AE394" s="91"/>
      <c r="AF394" s="92"/>
      <c r="AG394" s="93"/>
      <c r="AH394" s="87"/>
      <c r="AI394" s="93"/>
      <c r="AJ394" s="93"/>
      <c r="AK394" s="93"/>
      <c r="AL394" s="87"/>
      <c r="AM394" s="93"/>
      <c r="AN394" s="93"/>
      <c r="AO394" s="87"/>
      <c r="AP394" s="87"/>
      <c r="AQ394" s="93"/>
      <c r="AR394" s="93"/>
      <c r="AS394" s="93"/>
      <c r="AT394" s="93"/>
      <c r="AU394" s="93"/>
      <c r="AV394" s="93"/>
      <c r="AW394" s="91" t="s">
        <v>250</v>
      </c>
      <c r="AX394" s="93"/>
      <c r="AY394" s="93"/>
      <c r="AZ394" s="91" t="s">
        <v>250</v>
      </c>
      <c r="BA394" s="93"/>
      <c r="BB394" s="91" t="s">
        <v>250</v>
      </c>
      <c r="BC394" s="91" t="s">
        <v>250</v>
      </c>
      <c r="BD394" s="93"/>
      <c r="BE394" s="93"/>
      <c r="BF394" s="91" t="s">
        <v>87</v>
      </c>
      <c r="BG394" s="93"/>
      <c r="BH394" s="91" t="s">
        <v>456</v>
      </c>
      <c r="BI394" s="93"/>
      <c r="BJ394" s="93"/>
      <c r="BK394" s="93"/>
      <c r="BL394" s="92"/>
      <c r="BM394" s="92"/>
      <c r="BN394" s="86" t="str">
        <f t="shared" si="42"/>
        <v/>
      </c>
      <c r="BO394" s="88"/>
      <c r="BP394" s="94"/>
      <c r="BQ394" s="95"/>
      <c r="BR394" s="95"/>
      <c r="BS394" s="96"/>
      <c r="BT394" s="96"/>
      <c r="BU394" s="96"/>
      <c r="BV394" s="97"/>
    </row>
    <row r="395" spans="1:74" s="45" customFormat="1" ht="27" customHeight="1" thickTop="1" thickBot="1" x14ac:dyDescent="0.25">
      <c r="A395" s="81"/>
      <c r="B395" s="304" t="str">
        <f>IF(C395="","",(VLOOKUP(C395,Lookups!$B$4:$C$2561,2,FALSE)))</f>
        <v/>
      </c>
      <c r="C395" s="366"/>
      <c r="D395" s="84"/>
      <c r="E395" s="84" t="str">
        <f t="shared" si="41"/>
        <v/>
      </c>
      <c r="F395" s="84"/>
      <c r="G395" s="99" t="str">
        <f t="shared" si="37"/>
        <v/>
      </c>
      <c r="H395" s="83"/>
      <c r="I395" s="83"/>
      <c r="J395" s="87"/>
      <c r="K395" s="89"/>
      <c r="L395" s="90"/>
      <c r="M395" s="90"/>
      <c r="N395" s="85"/>
      <c r="O395" s="87"/>
      <c r="P395" s="87"/>
      <c r="Q395" s="85"/>
      <c r="R395" s="86" t="str">
        <f t="shared" si="38"/>
        <v/>
      </c>
      <c r="S395" s="85"/>
      <c r="T395" s="86" t="str">
        <f t="shared" si="39"/>
        <v/>
      </c>
      <c r="U395" s="85"/>
      <c r="V395" s="86" t="str">
        <f t="shared" si="40"/>
        <v/>
      </c>
      <c r="W395" s="85"/>
      <c r="X395" s="87"/>
      <c r="Y395" s="87"/>
      <c r="Z395" s="91"/>
      <c r="AA395" s="91" t="s">
        <v>250</v>
      </c>
      <c r="AB395" s="91"/>
      <c r="AC395" s="91"/>
      <c r="AD395" s="91"/>
      <c r="AE395" s="91"/>
      <c r="AF395" s="92"/>
      <c r="AG395" s="93"/>
      <c r="AH395" s="87"/>
      <c r="AI395" s="93"/>
      <c r="AJ395" s="93"/>
      <c r="AK395" s="93"/>
      <c r="AL395" s="87"/>
      <c r="AM395" s="93"/>
      <c r="AN395" s="93"/>
      <c r="AO395" s="87"/>
      <c r="AP395" s="87"/>
      <c r="AQ395" s="93"/>
      <c r="AR395" s="93"/>
      <c r="AS395" s="93"/>
      <c r="AT395" s="93"/>
      <c r="AU395" s="93"/>
      <c r="AV395" s="93"/>
      <c r="AW395" s="91" t="s">
        <v>250</v>
      </c>
      <c r="AX395" s="93"/>
      <c r="AY395" s="93"/>
      <c r="AZ395" s="91" t="s">
        <v>250</v>
      </c>
      <c r="BA395" s="93"/>
      <c r="BB395" s="91" t="s">
        <v>250</v>
      </c>
      <c r="BC395" s="91" t="s">
        <v>250</v>
      </c>
      <c r="BD395" s="93"/>
      <c r="BE395" s="93"/>
      <c r="BF395" s="91" t="s">
        <v>87</v>
      </c>
      <c r="BG395" s="93"/>
      <c r="BH395" s="91" t="s">
        <v>456</v>
      </c>
      <c r="BI395" s="93"/>
      <c r="BJ395" s="93"/>
      <c r="BK395" s="93"/>
      <c r="BL395" s="92"/>
      <c r="BM395" s="92"/>
      <c r="BN395" s="86" t="str">
        <f t="shared" si="42"/>
        <v/>
      </c>
      <c r="BO395" s="88"/>
      <c r="BP395" s="94"/>
      <c r="BQ395" s="95"/>
      <c r="BR395" s="95"/>
      <c r="BS395" s="96"/>
      <c r="BT395" s="96"/>
      <c r="BU395" s="96"/>
      <c r="BV395" s="97"/>
    </row>
    <row r="396" spans="1:74" s="45" customFormat="1" ht="27" customHeight="1" thickTop="1" thickBot="1" x14ac:dyDescent="0.25">
      <c r="A396" s="81"/>
      <c r="B396" s="304" t="str">
        <f>IF(C396="","",(VLOOKUP(C396,Lookups!$B$4:$C$2561,2,FALSE)))</f>
        <v/>
      </c>
      <c r="C396" s="366"/>
      <c r="D396" s="84"/>
      <c r="E396" s="84" t="str">
        <f t="shared" si="41"/>
        <v/>
      </c>
      <c r="F396" s="84"/>
      <c r="G396" s="99" t="str">
        <f t="shared" si="37"/>
        <v/>
      </c>
      <c r="H396" s="83"/>
      <c r="I396" s="83"/>
      <c r="J396" s="87"/>
      <c r="K396" s="89"/>
      <c r="L396" s="90"/>
      <c r="M396" s="90"/>
      <c r="N396" s="85"/>
      <c r="O396" s="87"/>
      <c r="P396" s="87"/>
      <c r="Q396" s="85"/>
      <c r="R396" s="86" t="str">
        <f t="shared" si="38"/>
        <v/>
      </c>
      <c r="S396" s="85"/>
      <c r="T396" s="86" t="str">
        <f t="shared" si="39"/>
        <v/>
      </c>
      <c r="U396" s="85"/>
      <c r="V396" s="86" t="str">
        <f t="shared" si="40"/>
        <v/>
      </c>
      <c r="W396" s="85"/>
      <c r="X396" s="87"/>
      <c r="Y396" s="87"/>
      <c r="Z396" s="91"/>
      <c r="AA396" s="91" t="s">
        <v>250</v>
      </c>
      <c r="AB396" s="91"/>
      <c r="AC396" s="91"/>
      <c r="AD396" s="91"/>
      <c r="AE396" s="91"/>
      <c r="AF396" s="92"/>
      <c r="AG396" s="93"/>
      <c r="AH396" s="87"/>
      <c r="AI396" s="93"/>
      <c r="AJ396" s="93"/>
      <c r="AK396" s="93"/>
      <c r="AL396" s="87"/>
      <c r="AM396" s="93"/>
      <c r="AN396" s="93"/>
      <c r="AO396" s="87"/>
      <c r="AP396" s="87"/>
      <c r="AQ396" s="93"/>
      <c r="AR396" s="93"/>
      <c r="AS396" s="93"/>
      <c r="AT396" s="93"/>
      <c r="AU396" s="93"/>
      <c r="AV396" s="93"/>
      <c r="AW396" s="91" t="s">
        <v>250</v>
      </c>
      <c r="AX396" s="93"/>
      <c r="AY396" s="93"/>
      <c r="AZ396" s="91" t="s">
        <v>250</v>
      </c>
      <c r="BA396" s="93"/>
      <c r="BB396" s="91" t="s">
        <v>250</v>
      </c>
      <c r="BC396" s="91" t="s">
        <v>250</v>
      </c>
      <c r="BD396" s="93"/>
      <c r="BE396" s="93"/>
      <c r="BF396" s="91" t="s">
        <v>87</v>
      </c>
      <c r="BG396" s="93"/>
      <c r="BH396" s="91" t="s">
        <v>456</v>
      </c>
      <c r="BI396" s="93"/>
      <c r="BJ396" s="93"/>
      <c r="BK396" s="93"/>
      <c r="BL396" s="92"/>
      <c r="BM396" s="92"/>
      <c r="BN396" s="86" t="str">
        <f t="shared" si="42"/>
        <v/>
      </c>
      <c r="BO396" s="88"/>
      <c r="BP396" s="94"/>
      <c r="BQ396" s="95"/>
      <c r="BR396" s="95"/>
      <c r="BS396" s="96"/>
      <c r="BT396" s="96"/>
      <c r="BU396" s="96"/>
      <c r="BV396" s="97"/>
    </row>
    <row r="397" spans="1:74" s="45" customFormat="1" ht="27" customHeight="1" thickTop="1" thickBot="1" x14ac:dyDescent="0.25">
      <c r="A397" s="81"/>
      <c r="B397" s="304" t="str">
        <f>IF(C397="","",(VLOOKUP(C397,Lookups!$B$4:$C$2561,2,FALSE)))</f>
        <v/>
      </c>
      <c r="C397" s="366"/>
      <c r="D397" s="84"/>
      <c r="E397" s="84" t="str">
        <f t="shared" si="41"/>
        <v/>
      </c>
      <c r="F397" s="84"/>
      <c r="G397" s="99" t="str">
        <f t="shared" si="37"/>
        <v/>
      </c>
      <c r="H397" s="83"/>
      <c r="I397" s="83"/>
      <c r="J397" s="87"/>
      <c r="K397" s="89"/>
      <c r="L397" s="90"/>
      <c r="M397" s="90"/>
      <c r="N397" s="85"/>
      <c r="O397" s="87"/>
      <c r="P397" s="87"/>
      <c r="Q397" s="85"/>
      <c r="R397" s="86" t="str">
        <f t="shared" si="38"/>
        <v/>
      </c>
      <c r="S397" s="85"/>
      <c r="T397" s="86" t="str">
        <f t="shared" si="39"/>
        <v/>
      </c>
      <c r="U397" s="85"/>
      <c r="V397" s="86" t="str">
        <f t="shared" si="40"/>
        <v/>
      </c>
      <c r="W397" s="85"/>
      <c r="X397" s="87"/>
      <c r="Y397" s="87"/>
      <c r="Z397" s="91"/>
      <c r="AA397" s="91" t="s">
        <v>250</v>
      </c>
      <c r="AB397" s="91"/>
      <c r="AC397" s="91"/>
      <c r="AD397" s="91"/>
      <c r="AE397" s="91"/>
      <c r="AF397" s="92"/>
      <c r="AG397" s="93"/>
      <c r="AH397" s="87"/>
      <c r="AI397" s="93"/>
      <c r="AJ397" s="93"/>
      <c r="AK397" s="93"/>
      <c r="AL397" s="87"/>
      <c r="AM397" s="93"/>
      <c r="AN397" s="93"/>
      <c r="AO397" s="87"/>
      <c r="AP397" s="87"/>
      <c r="AQ397" s="93"/>
      <c r="AR397" s="93"/>
      <c r="AS397" s="93"/>
      <c r="AT397" s="93"/>
      <c r="AU397" s="93"/>
      <c r="AV397" s="93"/>
      <c r="AW397" s="91" t="s">
        <v>250</v>
      </c>
      <c r="AX397" s="93"/>
      <c r="AY397" s="93"/>
      <c r="AZ397" s="91" t="s">
        <v>250</v>
      </c>
      <c r="BA397" s="93"/>
      <c r="BB397" s="91" t="s">
        <v>250</v>
      </c>
      <c r="BC397" s="91" t="s">
        <v>250</v>
      </c>
      <c r="BD397" s="93"/>
      <c r="BE397" s="93"/>
      <c r="BF397" s="91" t="s">
        <v>87</v>
      </c>
      <c r="BG397" s="93"/>
      <c r="BH397" s="91" t="s">
        <v>456</v>
      </c>
      <c r="BI397" s="93"/>
      <c r="BJ397" s="93"/>
      <c r="BK397" s="93"/>
      <c r="BL397" s="92"/>
      <c r="BM397" s="92"/>
      <c r="BN397" s="86" t="str">
        <f t="shared" si="42"/>
        <v/>
      </c>
      <c r="BO397" s="88"/>
      <c r="BP397" s="94"/>
      <c r="BQ397" s="95"/>
      <c r="BR397" s="95"/>
      <c r="BS397" s="96"/>
      <c r="BT397" s="96"/>
      <c r="BU397" s="96"/>
      <c r="BV397" s="97"/>
    </row>
    <row r="398" spans="1:74" s="45" customFormat="1" ht="27" customHeight="1" thickTop="1" thickBot="1" x14ac:dyDescent="0.25">
      <c r="A398" s="81"/>
      <c r="B398" s="304" t="str">
        <f>IF(C398="","",(VLOOKUP(C398,Lookups!$B$4:$C$2561,2,FALSE)))</f>
        <v/>
      </c>
      <c r="C398" s="366"/>
      <c r="D398" s="84"/>
      <c r="E398" s="84" t="str">
        <f t="shared" si="41"/>
        <v/>
      </c>
      <c r="F398" s="84"/>
      <c r="G398" s="99" t="str">
        <f t="shared" si="37"/>
        <v/>
      </c>
      <c r="H398" s="83"/>
      <c r="I398" s="83"/>
      <c r="J398" s="87"/>
      <c r="K398" s="89"/>
      <c r="L398" s="90"/>
      <c r="M398" s="90"/>
      <c r="N398" s="85"/>
      <c r="O398" s="87"/>
      <c r="P398" s="87"/>
      <c r="Q398" s="85"/>
      <c r="R398" s="86" t="str">
        <f t="shared" si="38"/>
        <v/>
      </c>
      <c r="S398" s="85"/>
      <c r="T398" s="86" t="str">
        <f t="shared" si="39"/>
        <v/>
      </c>
      <c r="U398" s="85"/>
      <c r="V398" s="86" t="str">
        <f t="shared" si="40"/>
        <v/>
      </c>
      <c r="W398" s="85"/>
      <c r="X398" s="87"/>
      <c r="Y398" s="87"/>
      <c r="Z398" s="91"/>
      <c r="AA398" s="91" t="s">
        <v>250</v>
      </c>
      <c r="AB398" s="91"/>
      <c r="AC398" s="91"/>
      <c r="AD398" s="91"/>
      <c r="AE398" s="91"/>
      <c r="AF398" s="92"/>
      <c r="AG398" s="93"/>
      <c r="AH398" s="87"/>
      <c r="AI398" s="93"/>
      <c r="AJ398" s="93"/>
      <c r="AK398" s="93"/>
      <c r="AL398" s="87"/>
      <c r="AM398" s="93"/>
      <c r="AN398" s="93"/>
      <c r="AO398" s="87"/>
      <c r="AP398" s="87"/>
      <c r="AQ398" s="93"/>
      <c r="AR398" s="93"/>
      <c r="AS398" s="93"/>
      <c r="AT398" s="93"/>
      <c r="AU398" s="93"/>
      <c r="AV398" s="93"/>
      <c r="AW398" s="91" t="s">
        <v>250</v>
      </c>
      <c r="AX398" s="93"/>
      <c r="AY398" s="93"/>
      <c r="AZ398" s="91" t="s">
        <v>250</v>
      </c>
      <c r="BA398" s="93"/>
      <c r="BB398" s="91" t="s">
        <v>250</v>
      </c>
      <c r="BC398" s="91" t="s">
        <v>250</v>
      </c>
      <c r="BD398" s="93"/>
      <c r="BE398" s="93"/>
      <c r="BF398" s="91" t="s">
        <v>87</v>
      </c>
      <c r="BG398" s="93"/>
      <c r="BH398" s="91" t="s">
        <v>456</v>
      </c>
      <c r="BI398" s="93"/>
      <c r="BJ398" s="93"/>
      <c r="BK398" s="93"/>
      <c r="BL398" s="92"/>
      <c r="BM398" s="92"/>
      <c r="BN398" s="86" t="str">
        <f t="shared" si="42"/>
        <v/>
      </c>
      <c r="BO398" s="88"/>
      <c r="BP398" s="94"/>
      <c r="BQ398" s="95"/>
      <c r="BR398" s="95"/>
      <c r="BS398" s="96"/>
      <c r="BT398" s="96"/>
      <c r="BU398" s="96"/>
      <c r="BV398" s="97"/>
    </row>
    <row r="399" spans="1:74" s="45" customFormat="1" ht="27" customHeight="1" thickTop="1" thickBot="1" x14ac:dyDescent="0.25">
      <c r="A399" s="81"/>
      <c r="B399" s="304" t="str">
        <f>IF(C399="","",(VLOOKUP(C399,Lookups!$B$4:$C$2561,2,FALSE)))</f>
        <v/>
      </c>
      <c r="C399" s="366"/>
      <c r="D399" s="84"/>
      <c r="E399" s="84" t="str">
        <f t="shared" si="41"/>
        <v/>
      </c>
      <c r="F399" s="84"/>
      <c r="G399" s="99" t="str">
        <f t="shared" si="37"/>
        <v/>
      </c>
      <c r="H399" s="83"/>
      <c r="I399" s="83"/>
      <c r="J399" s="87"/>
      <c r="K399" s="89"/>
      <c r="L399" s="90"/>
      <c r="M399" s="90"/>
      <c r="N399" s="85"/>
      <c r="O399" s="87"/>
      <c r="P399" s="87"/>
      <c r="Q399" s="85"/>
      <c r="R399" s="86" t="str">
        <f t="shared" si="38"/>
        <v/>
      </c>
      <c r="S399" s="85"/>
      <c r="T399" s="86" t="str">
        <f t="shared" si="39"/>
        <v/>
      </c>
      <c r="U399" s="85"/>
      <c r="V399" s="86" t="str">
        <f t="shared" si="40"/>
        <v/>
      </c>
      <c r="W399" s="85"/>
      <c r="X399" s="87"/>
      <c r="Y399" s="87"/>
      <c r="Z399" s="91"/>
      <c r="AA399" s="91" t="s">
        <v>250</v>
      </c>
      <c r="AB399" s="91"/>
      <c r="AC399" s="91"/>
      <c r="AD399" s="91"/>
      <c r="AE399" s="91"/>
      <c r="AF399" s="92"/>
      <c r="AG399" s="93"/>
      <c r="AH399" s="87"/>
      <c r="AI399" s="93"/>
      <c r="AJ399" s="93"/>
      <c r="AK399" s="93"/>
      <c r="AL399" s="87"/>
      <c r="AM399" s="93"/>
      <c r="AN399" s="93"/>
      <c r="AO399" s="87"/>
      <c r="AP399" s="87"/>
      <c r="AQ399" s="93"/>
      <c r="AR399" s="93"/>
      <c r="AS399" s="93"/>
      <c r="AT399" s="93"/>
      <c r="AU399" s="93"/>
      <c r="AV399" s="93"/>
      <c r="AW399" s="91" t="s">
        <v>250</v>
      </c>
      <c r="AX399" s="93"/>
      <c r="AY399" s="93"/>
      <c r="AZ399" s="91" t="s">
        <v>250</v>
      </c>
      <c r="BA399" s="93"/>
      <c r="BB399" s="91" t="s">
        <v>250</v>
      </c>
      <c r="BC399" s="91" t="s">
        <v>250</v>
      </c>
      <c r="BD399" s="93"/>
      <c r="BE399" s="93"/>
      <c r="BF399" s="91" t="s">
        <v>87</v>
      </c>
      <c r="BG399" s="93"/>
      <c r="BH399" s="91" t="s">
        <v>456</v>
      </c>
      <c r="BI399" s="93"/>
      <c r="BJ399" s="93"/>
      <c r="BK399" s="93"/>
      <c r="BL399" s="92"/>
      <c r="BM399" s="92"/>
      <c r="BN399" s="86" t="str">
        <f t="shared" si="42"/>
        <v/>
      </c>
      <c r="BO399" s="88"/>
      <c r="BP399" s="94"/>
      <c r="BQ399" s="95"/>
      <c r="BR399" s="95"/>
      <c r="BS399" s="96"/>
      <c r="BT399" s="96"/>
      <c r="BU399" s="96"/>
      <c r="BV399" s="97"/>
    </row>
    <row r="400" spans="1:74" s="45" customFormat="1" ht="27" customHeight="1" thickTop="1" thickBot="1" x14ac:dyDescent="0.25">
      <c r="A400" s="81"/>
      <c r="B400" s="304" t="str">
        <f>IF(C400="","",(VLOOKUP(C400,Lookups!$B$4:$C$2561,2,FALSE)))</f>
        <v/>
      </c>
      <c r="C400" s="366"/>
      <c r="D400" s="84"/>
      <c r="E400" s="84" t="str">
        <f t="shared" si="41"/>
        <v/>
      </c>
      <c r="F400" s="84"/>
      <c r="G400" s="99" t="str">
        <f t="shared" si="37"/>
        <v/>
      </c>
      <c r="H400" s="83"/>
      <c r="I400" s="83"/>
      <c r="J400" s="87"/>
      <c r="K400" s="89"/>
      <c r="L400" s="90"/>
      <c r="M400" s="90"/>
      <c r="N400" s="85"/>
      <c r="O400" s="87"/>
      <c r="P400" s="87"/>
      <c r="Q400" s="85"/>
      <c r="R400" s="86" t="str">
        <f t="shared" si="38"/>
        <v/>
      </c>
      <c r="S400" s="85"/>
      <c r="T400" s="86" t="str">
        <f t="shared" si="39"/>
        <v/>
      </c>
      <c r="U400" s="85"/>
      <c r="V400" s="86" t="str">
        <f t="shared" si="40"/>
        <v/>
      </c>
      <c r="W400" s="85"/>
      <c r="X400" s="87"/>
      <c r="Y400" s="87"/>
      <c r="Z400" s="91"/>
      <c r="AA400" s="91" t="s">
        <v>250</v>
      </c>
      <c r="AB400" s="91"/>
      <c r="AC400" s="91"/>
      <c r="AD400" s="91"/>
      <c r="AE400" s="91"/>
      <c r="AF400" s="92"/>
      <c r="AG400" s="93"/>
      <c r="AH400" s="87"/>
      <c r="AI400" s="93"/>
      <c r="AJ400" s="93"/>
      <c r="AK400" s="93"/>
      <c r="AL400" s="87"/>
      <c r="AM400" s="93"/>
      <c r="AN400" s="93"/>
      <c r="AO400" s="87"/>
      <c r="AP400" s="87"/>
      <c r="AQ400" s="93"/>
      <c r="AR400" s="93"/>
      <c r="AS400" s="93"/>
      <c r="AT400" s="93"/>
      <c r="AU400" s="93"/>
      <c r="AV400" s="93"/>
      <c r="AW400" s="91" t="s">
        <v>250</v>
      </c>
      <c r="AX400" s="93"/>
      <c r="AY400" s="93"/>
      <c r="AZ400" s="91" t="s">
        <v>250</v>
      </c>
      <c r="BA400" s="93"/>
      <c r="BB400" s="91" t="s">
        <v>250</v>
      </c>
      <c r="BC400" s="91" t="s">
        <v>250</v>
      </c>
      <c r="BD400" s="93"/>
      <c r="BE400" s="93"/>
      <c r="BF400" s="91" t="s">
        <v>87</v>
      </c>
      <c r="BG400" s="93"/>
      <c r="BH400" s="91" t="s">
        <v>456</v>
      </c>
      <c r="BI400" s="93"/>
      <c r="BJ400" s="93"/>
      <c r="BK400" s="93"/>
      <c r="BL400" s="92"/>
      <c r="BM400" s="92"/>
      <c r="BN400" s="86" t="str">
        <f t="shared" si="42"/>
        <v/>
      </c>
      <c r="BO400" s="88"/>
      <c r="BP400" s="94"/>
      <c r="BQ400" s="95"/>
      <c r="BR400" s="95"/>
      <c r="BS400" s="96"/>
      <c r="BT400" s="96"/>
      <c r="BU400" s="96"/>
      <c r="BV400" s="97"/>
    </row>
    <row r="401" spans="1:74" s="45" customFormat="1" ht="27" customHeight="1" thickTop="1" thickBot="1" x14ac:dyDescent="0.25">
      <c r="A401" s="81"/>
      <c r="B401" s="304" t="str">
        <f>IF(C401="","",(VLOOKUP(C401,Lookups!$B$4:$C$2561,2,FALSE)))</f>
        <v/>
      </c>
      <c r="C401" s="366"/>
      <c r="D401" s="84"/>
      <c r="E401" s="84" t="str">
        <f t="shared" si="41"/>
        <v/>
      </c>
      <c r="F401" s="84"/>
      <c r="G401" s="99" t="str">
        <f t="shared" si="37"/>
        <v/>
      </c>
      <c r="H401" s="83"/>
      <c r="I401" s="83"/>
      <c r="J401" s="87"/>
      <c r="K401" s="89"/>
      <c r="L401" s="90"/>
      <c r="M401" s="90"/>
      <c r="N401" s="85"/>
      <c r="O401" s="87"/>
      <c r="P401" s="87"/>
      <c r="Q401" s="85"/>
      <c r="R401" s="86" t="str">
        <f t="shared" si="38"/>
        <v/>
      </c>
      <c r="S401" s="85"/>
      <c r="T401" s="86" t="str">
        <f t="shared" si="39"/>
        <v/>
      </c>
      <c r="U401" s="85"/>
      <c r="V401" s="86" t="str">
        <f t="shared" si="40"/>
        <v/>
      </c>
      <c r="W401" s="85"/>
      <c r="X401" s="87"/>
      <c r="Y401" s="87"/>
      <c r="Z401" s="91"/>
      <c r="AA401" s="91" t="s">
        <v>250</v>
      </c>
      <c r="AB401" s="91"/>
      <c r="AC401" s="91"/>
      <c r="AD401" s="91"/>
      <c r="AE401" s="91"/>
      <c r="AF401" s="92"/>
      <c r="AG401" s="93"/>
      <c r="AH401" s="87"/>
      <c r="AI401" s="93"/>
      <c r="AJ401" s="93"/>
      <c r="AK401" s="93"/>
      <c r="AL401" s="87"/>
      <c r="AM401" s="93"/>
      <c r="AN401" s="93"/>
      <c r="AO401" s="87"/>
      <c r="AP401" s="87"/>
      <c r="AQ401" s="93"/>
      <c r="AR401" s="93"/>
      <c r="AS401" s="93"/>
      <c r="AT401" s="93"/>
      <c r="AU401" s="93"/>
      <c r="AV401" s="93"/>
      <c r="AW401" s="91" t="s">
        <v>250</v>
      </c>
      <c r="AX401" s="93"/>
      <c r="AY401" s="93"/>
      <c r="AZ401" s="91" t="s">
        <v>250</v>
      </c>
      <c r="BA401" s="93"/>
      <c r="BB401" s="91" t="s">
        <v>250</v>
      </c>
      <c r="BC401" s="91" t="s">
        <v>250</v>
      </c>
      <c r="BD401" s="93"/>
      <c r="BE401" s="93"/>
      <c r="BF401" s="91" t="s">
        <v>87</v>
      </c>
      <c r="BG401" s="93"/>
      <c r="BH401" s="91" t="s">
        <v>456</v>
      </c>
      <c r="BI401" s="93"/>
      <c r="BJ401" s="93"/>
      <c r="BK401" s="93"/>
      <c r="BL401" s="92"/>
      <c r="BM401" s="92"/>
      <c r="BN401" s="86" t="str">
        <f t="shared" si="42"/>
        <v/>
      </c>
      <c r="BO401" s="88"/>
      <c r="BP401" s="94"/>
      <c r="BQ401" s="95"/>
      <c r="BR401" s="95"/>
      <c r="BS401" s="96"/>
      <c r="BT401" s="96"/>
      <c r="BU401" s="96"/>
      <c r="BV401" s="97"/>
    </row>
    <row r="402" spans="1:74" s="45" customFormat="1" ht="27" customHeight="1" thickTop="1" thickBot="1" x14ac:dyDescent="0.25">
      <c r="A402" s="81"/>
      <c r="B402" s="304" t="str">
        <f>IF(C402="","",(VLOOKUP(C402,Lookups!$B$4:$C$2561,2,FALSE)))</f>
        <v/>
      </c>
      <c r="C402" s="366"/>
      <c r="D402" s="84"/>
      <c r="E402" s="84" t="str">
        <f t="shared" si="41"/>
        <v/>
      </c>
      <c r="F402" s="84"/>
      <c r="G402" s="99" t="str">
        <f t="shared" si="37"/>
        <v/>
      </c>
      <c r="H402" s="83"/>
      <c r="I402" s="83"/>
      <c r="J402" s="87"/>
      <c r="K402" s="89"/>
      <c r="L402" s="90"/>
      <c r="M402" s="90"/>
      <c r="N402" s="85"/>
      <c r="O402" s="87"/>
      <c r="P402" s="87"/>
      <c r="Q402" s="85"/>
      <c r="R402" s="86" t="str">
        <f t="shared" si="38"/>
        <v/>
      </c>
      <c r="S402" s="85"/>
      <c r="T402" s="86" t="str">
        <f t="shared" si="39"/>
        <v/>
      </c>
      <c r="U402" s="85"/>
      <c r="V402" s="86" t="str">
        <f t="shared" si="40"/>
        <v/>
      </c>
      <c r="W402" s="85"/>
      <c r="X402" s="87"/>
      <c r="Y402" s="87"/>
      <c r="Z402" s="91"/>
      <c r="AA402" s="91" t="s">
        <v>250</v>
      </c>
      <c r="AB402" s="91"/>
      <c r="AC402" s="91"/>
      <c r="AD402" s="91"/>
      <c r="AE402" s="91"/>
      <c r="AF402" s="92"/>
      <c r="AG402" s="93"/>
      <c r="AH402" s="87"/>
      <c r="AI402" s="93"/>
      <c r="AJ402" s="93"/>
      <c r="AK402" s="93"/>
      <c r="AL402" s="87"/>
      <c r="AM402" s="93"/>
      <c r="AN402" s="93"/>
      <c r="AO402" s="87"/>
      <c r="AP402" s="87"/>
      <c r="AQ402" s="93"/>
      <c r="AR402" s="93"/>
      <c r="AS402" s="93"/>
      <c r="AT402" s="93"/>
      <c r="AU402" s="93"/>
      <c r="AV402" s="93"/>
      <c r="AW402" s="91" t="s">
        <v>250</v>
      </c>
      <c r="AX402" s="93"/>
      <c r="AY402" s="93"/>
      <c r="AZ402" s="91" t="s">
        <v>250</v>
      </c>
      <c r="BA402" s="93"/>
      <c r="BB402" s="91" t="s">
        <v>250</v>
      </c>
      <c r="BC402" s="91" t="s">
        <v>250</v>
      </c>
      <c r="BD402" s="93"/>
      <c r="BE402" s="93"/>
      <c r="BF402" s="91" t="s">
        <v>87</v>
      </c>
      <c r="BG402" s="93"/>
      <c r="BH402" s="91" t="s">
        <v>456</v>
      </c>
      <c r="BI402" s="93"/>
      <c r="BJ402" s="93"/>
      <c r="BK402" s="93"/>
      <c r="BL402" s="92"/>
      <c r="BM402" s="92"/>
      <c r="BN402" s="86" t="str">
        <f t="shared" si="42"/>
        <v/>
      </c>
      <c r="BO402" s="88"/>
      <c r="BP402" s="94"/>
      <c r="BQ402" s="95"/>
      <c r="BR402" s="95"/>
      <c r="BS402" s="96"/>
      <c r="BT402" s="96"/>
      <c r="BU402" s="96"/>
      <c r="BV402" s="97"/>
    </row>
    <row r="403" spans="1:74" s="45" customFormat="1" ht="27" customHeight="1" thickTop="1" thickBot="1" x14ac:dyDescent="0.25">
      <c r="A403" s="81"/>
      <c r="B403" s="304" t="str">
        <f>IF(C403="","",(VLOOKUP(C403,Lookups!$B$4:$C$2561,2,FALSE)))</f>
        <v/>
      </c>
      <c r="C403" s="366"/>
      <c r="D403" s="84"/>
      <c r="E403" s="84" t="str">
        <f t="shared" si="41"/>
        <v/>
      </c>
      <c r="F403" s="84"/>
      <c r="G403" s="99" t="str">
        <f t="shared" si="37"/>
        <v/>
      </c>
      <c r="H403" s="83"/>
      <c r="I403" s="83"/>
      <c r="J403" s="87"/>
      <c r="K403" s="89"/>
      <c r="L403" s="90"/>
      <c r="M403" s="90"/>
      <c r="N403" s="85"/>
      <c r="O403" s="87"/>
      <c r="P403" s="87"/>
      <c r="Q403" s="85"/>
      <c r="R403" s="86" t="str">
        <f t="shared" si="38"/>
        <v/>
      </c>
      <c r="S403" s="85"/>
      <c r="T403" s="86" t="str">
        <f t="shared" si="39"/>
        <v/>
      </c>
      <c r="U403" s="85"/>
      <c r="V403" s="86" t="str">
        <f t="shared" si="40"/>
        <v/>
      </c>
      <c r="W403" s="85"/>
      <c r="X403" s="87"/>
      <c r="Y403" s="87"/>
      <c r="Z403" s="91"/>
      <c r="AA403" s="91" t="s">
        <v>250</v>
      </c>
      <c r="AB403" s="91"/>
      <c r="AC403" s="91"/>
      <c r="AD403" s="91"/>
      <c r="AE403" s="91"/>
      <c r="AF403" s="92"/>
      <c r="AG403" s="93"/>
      <c r="AH403" s="87"/>
      <c r="AI403" s="93"/>
      <c r="AJ403" s="93"/>
      <c r="AK403" s="93"/>
      <c r="AL403" s="87"/>
      <c r="AM403" s="93"/>
      <c r="AN403" s="93"/>
      <c r="AO403" s="87"/>
      <c r="AP403" s="87"/>
      <c r="AQ403" s="93"/>
      <c r="AR403" s="93"/>
      <c r="AS403" s="93"/>
      <c r="AT403" s="93"/>
      <c r="AU403" s="93"/>
      <c r="AV403" s="93"/>
      <c r="AW403" s="91" t="s">
        <v>250</v>
      </c>
      <c r="AX403" s="93"/>
      <c r="AY403" s="93"/>
      <c r="AZ403" s="91" t="s">
        <v>250</v>
      </c>
      <c r="BA403" s="93"/>
      <c r="BB403" s="91" t="s">
        <v>250</v>
      </c>
      <c r="BC403" s="91" t="s">
        <v>250</v>
      </c>
      <c r="BD403" s="93"/>
      <c r="BE403" s="93"/>
      <c r="BF403" s="91" t="s">
        <v>87</v>
      </c>
      <c r="BG403" s="93"/>
      <c r="BH403" s="91" t="s">
        <v>456</v>
      </c>
      <c r="BI403" s="93"/>
      <c r="BJ403" s="93"/>
      <c r="BK403" s="93"/>
      <c r="BL403" s="92"/>
      <c r="BM403" s="92"/>
      <c r="BN403" s="86" t="str">
        <f t="shared" si="42"/>
        <v/>
      </c>
      <c r="BO403" s="88"/>
      <c r="BP403" s="94"/>
      <c r="BQ403" s="95"/>
      <c r="BR403" s="95"/>
      <c r="BS403" s="96"/>
      <c r="BT403" s="96"/>
      <c r="BU403" s="96"/>
      <c r="BV403" s="97"/>
    </row>
    <row r="404" spans="1:74" s="45" customFormat="1" ht="27" customHeight="1" thickTop="1" thickBot="1" x14ac:dyDescent="0.25">
      <c r="A404" s="81"/>
      <c r="B404" s="304" t="str">
        <f>IF(C404="","",(VLOOKUP(C404,Lookups!$B$4:$C$2561,2,FALSE)))</f>
        <v/>
      </c>
      <c r="C404" s="366"/>
      <c r="D404" s="84"/>
      <c r="E404" s="84" t="str">
        <f t="shared" si="41"/>
        <v/>
      </c>
      <c r="F404" s="84"/>
      <c r="G404" s="99" t="str">
        <f t="shared" si="37"/>
        <v/>
      </c>
      <c r="H404" s="83"/>
      <c r="I404" s="83"/>
      <c r="J404" s="87"/>
      <c r="K404" s="89"/>
      <c r="L404" s="90"/>
      <c r="M404" s="90"/>
      <c r="N404" s="85"/>
      <c r="O404" s="87"/>
      <c r="P404" s="87"/>
      <c r="Q404" s="85"/>
      <c r="R404" s="86" t="str">
        <f t="shared" si="38"/>
        <v/>
      </c>
      <c r="S404" s="85"/>
      <c r="T404" s="86" t="str">
        <f t="shared" si="39"/>
        <v/>
      </c>
      <c r="U404" s="85"/>
      <c r="V404" s="86" t="str">
        <f t="shared" si="40"/>
        <v/>
      </c>
      <c r="W404" s="85"/>
      <c r="X404" s="87"/>
      <c r="Y404" s="87"/>
      <c r="Z404" s="91"/>
      <c r="AA404" s="91" t="s">
        <v>250</v>
      </c>
      <c r="AB404" s="91"/>
      <c r="AC404" s="91"/>
      <c r="AD404" s="91"/>
      <c r="AE404" s="91"/>
      <c r="AF404" s="92"/>
      <c r="AG404" s="93"/>
      <c r="AH404" s="87"/>
      <c r="AI404" s="93"/>
      <c r="AJ404" s="93"/>
      <c r="AK404" s="93"/>
      <c r="AL404" s="87"/>
      <c r="AM404" s="93"/>
      <c r="AN404" s="93"/>
      <c r="AO404" s="87"/>
      <c r="AP404" s="87"/>
      <c r="AQ404" s="93"/>
      <c r="AR404" s="93"/>
      <c r="AS404" s="93"/>
      <c r="AT404" s="93"/>
      <c r="AU404" s="93"/>
      <c r="AV404" s="93"/>
      <c r="AW404" s="91" t="s">
        <v>250</v>
      </c>
      <c r="AX404" s="93"/>
      <c r="AY404" s="93"/>
      <c r="AZ404" s="91" t="s">
        <v>250</v>
      </c>
      <c r="BA404" s="93"/>
      <c r="BB404" s="91" t="s">
        <v>250</v>
      </c>
      <c r="BC404" s="91" t="s">
        <v>250</v>
      </c>
      <c r="BD404" s="93"/>
      <c r="BE404" s="93"/>
      <c r="BF404" s="91" t="s">
        <v>87</v>
      </c>
      <c r="BG404" s="93"/>
      <c r="BH404" s="91" t="s">
        <v>456</v>
      </c>
      <c r="BI404" s="93"/>
      <c r="BJ404" s="93"/>
      <c r="BK404" s="93"/>
      <c r="BL404" s="92"/>
      <c r="BM404" s="92"/>
      <c r="BN404" s="86" t="str">
        <f t="shared" si="42"/>
        <v/>
      </c>
      <c r="BO404" s="88"/>
      <c r="BP404" s="94"/>
      <c r="BQ404" s="95"/>
      <c r="BR404" s="95"/>
      <c r="BS404" s="96"/>
      <c r="BT404" s="96"/>
      <c r="BU404" s="96"/>
      <c r="BV404" s="97"/>
    </row>
    <row r="405" spans="1:74" s="45" customFormat="1" ht="27" customHeight="1" thickTop="1" thickBot="1" x14ac:dyDescent="0.25">
      <c r="A405" s="81"/>
      <c r="B405" s="304" t="str">
        <f>IF(C405="","",(VLOOKUP(C405,Lookups!$B$4:$C$2561,2,FALSE)))</f>
        <v/>
      </c>
      <c r="C405" s="366"/>
      <c r="D405" s="84"/>
      <c r="E405" s="84" t="str">
        <f t="shared" si="41"/>
        <v/>
      </c>
      <c r="F405" s="84"/>
      <c r="G405" s="99" t="str">
        <f t="shared" si="37"/>
        <v/>
      </c>
      <c r="H405" s="83"/>
      <c r="I405" s="83"/>
      <c r="J405" s="87"/>
      <c r="K405" s="89"/>
      <c r="L405" s="90"/>
      <c r="M405" s="90"/>
      <c r="N405" s="85"/>
      <c r="O405" s="87"/>
      <c r="P405" s="87"/>
      <c r="Q405" s="85"/>
      <c r="R405" s="86" t="str">
        <f t="shared" si="38"/>
        <v/>
      </c>
      <c r="S405" s="85"/>
      <c r="T405" s="86" t="str">
        <f t="shared" si="39"/>
        <v/>
      </c>
      <c r="U405" s="85"/>
      <c r="V405" s="86" t="str">
        <f t="shared" si="40"/>
        <v/>
      </c>
      <c r="W405" s="85"/>
      <c r="X405" s="87"/>
      <c r="Y405" s="87"/>
      <c r="Z405" s="91"/>
      <c r="AA405" s="91" t="s">
        <v>250</v>
      </c>
      <c r="AB405" s="91"/>
      <c r="AC405" s="91"/>
      <c r="AD405" s="91"/>
      <c r="AE405" s="91"/>
      <c r="AF405" s="92"/>
      <c r="AG405" s="93"/>
      <c r="AH405" s="87"/>
      <c r="AI405" s="93"/>
      <c r="AJ405" s="93"/>
      <c r="AK405" s="93"/>
      <c r="AL405" s="87"/>
      <c r="AM405" s="93"/>
      <c r="AN405" s="93"/>
      <c r="AO405" s="87"/>
      <c r="AP405" s="87"/>
      <c r="AQ405" s="93"/>
      <c r="AR405" s="93"/>
      <c r="AS405" s="93"/>
      <c r="AT405" s="93"/>
      <c r="AU405" s="93"/>
      <c r="AV405" s="93"/>
      <c r="AW405" s="91" t="s">
        <v>250</v>
      </c>
      <c r="AX405" s="93"/>
      <c r="AY405" s="93"/>
      <c r="AZ405" s="91" t="s">
        <v>250</v>
      </c>
      <c r="BA405" s="93"/>
      <c r="BB405" s="91" t="s">
        <v>250</v>
      </c>
      <c r="BC405" s="91" t="s">
        <v>250</v>
      </c>
      <c r="BD405" s="93"/>
      <c r="BE405" s="93"/>
      <c r="BF405" s="91" t="s">
        <v>87</v>
      </c>
      <c r="BG405" s="93"/>
      <c r="BH405" s="91" t="s">
        <v>456</v>
      </c>
      <c r="BI405" s="93"/>
      <c r="BJ405" s="93"/>
      <c r="BK405" s="93"/>
      <c r="BL405" s="92"/>
      <c r="BM405" s="92"/>
      <c r="BN405" s="86" t="str">
        <f t="shared" si="42"/>
        <v/>
      </c>
      <c r="BO405" s="88"/>
      <c r="BP405" s="94"/>
      <c r="BQ405" s="95"/>
      <c r="BR405" s="95"/>
      <c r="BS405" s="96"/>
      <c r="BT405" s="96"/>
      <c r="BU405" s="96"/>
      <c r="BV405" s="97"/>
    </row>
    <row r="406" spans="1:74" s="45" customFormat="1" ht="27" customHeight="1" thickTop="1" thickBot="1" x14ac:dyDescent="0.25">
      <c r="A406" s="81"/>
      <c r="B406" s="304" t="str">
        <f>IF(C406="","",(VLOOKUP(C406,Lookups!$B$4:$C$2561,2,FALSE)))</f>
        <v/>
      </c>
      <c r="C406" s="366"/>
      <c r="D406" s="84"/>
      <c r="E406" s="84" t="str">
        <f t="shared" si="41"/>
        <v/>
      </c>
      <c r="F406" s="84"/>
      <c r="G406" s="99" t="str">
        <f t="shared" si="37"/>
        <v/>
      </c>
      <c r="H406" s="83"/>
      <c r="I406" s="83"/>
      <c r="J406" s="87"/>
      <c r="K406" s="89"/>
      <c r="L406" s="90"/>
      <c r="M406" s="90"/>
      <c r="N406" s="85"/>
      <c r="O406" s="87"/>
      <c r="P406" s="87"/>
      <c r="Q406" s="85"/>
      <c r="R406" s="86" t="str">
        <f t="shared" si="38"/>
        <v/>
      </c>
      <c r="S406" s="85"/>
      <c r="T406" s="86" t="str">
        <f t="shared" si="39"/>
        <v/>
      </c>
      <c r="U406" s="85"/>
      <c r="V406" s="86" t="str">
        <f t="shared" si="40"/>
        <v/>
      </c>
      <c r="W406" s="85"/>
      <c r="X406" s="87"/>
      <c r="Y406" s="87"/>
      <c r="Z406" s="91"/>
      <c r="AA406" s="91" t="s">
        <v>250</v>
      </c>
      <c r="AB406" s="91"/>
      <c r="AC406" s="91"/>
      <c r="AD406" s="91"/>
      <c r="AE406" s="91"/>
      <c r="AF406" s="92"/>
      <c r="AG406" s="93"/>
      <c r="AH406" s="87"/>
      <c r="AI406" s="93"/>
      <c r="AJ406" s="93"/>
      <c r="AK406" s="93"/>
      <c r="AL406" s="87"/>
      <c r="AM406" s="93"/>
      <c r="AN406" s="93"/>
      <c r="AO406" s="87"/>
      <c r="AP406" s="87"/>
      <c r="AQ406" s="93"/>
      <c r="AR406" s="93"/>
      <c r="AS406" s="93"/>
      <c r="AT406" s="93"/>
      <c r="AU406" s="93"/>
      <c r="AV406" s="93"/>
      <c r="AW406" s="91" t="s">
        <v>250</v>
      </c>
      <c r="AX406" s="93"/>
      <c r="AY406" s="93"/>
      <c r="AZ406" s="91" t="s">
        <v>250</v>
      </c>
      <c r="BA406" s="93"/>
      <c r="BB406" s="91" t="s">
        <v>250</v>
      </c>
      <c r="BC406" s="91" t="s">
        <v>250</v>
      </c>
      <c r="BD406" s="93"/>
      <c r="BE406" s="93"/>
      <c r="BF406" s="91" t="s">
        <v>87</v>
      </c>
      <c r="BG406" s="93"/>
      <c r="BH406" s="91" t="s">
        <v>456</v>
      </c>
      <c r="BI406" s="93"/>
      <c r="BJ406" s="93"/>
      <c r="BK406" s="93"/>
      <c r="BL406" s="92"/>
      <c r="BM406" s="92"/>
      <c r="BN406" s="86" t="str">
        <f t="shared" si="42"/>
        <v/>
      </c>
      <c r="BO406" s="88"/>
      <c r="BP406" s="94"/>
      <c r="BQ406" s="95"/>
      <c r="BR406" s="95"/>
      <c r="BS406" s="96"/>
      <c r="BT406" s="96"/>
      <c r="BU406" s="96"/>
      <c r="BV406" s="97"/>
    </row>
    <row r="407" spans="1:74" s="45" customFormat="1" ht="27" customHeight="1" thickTop="1" thickBot="1" x14ac:dyDescent="0.25">
      <c r="A407" s="81"/>
      <c r="B407" s="304" t="str">
        <f>IF(C407="","",(VLOOKUP(C407,Lookups!$B$4:$C$2561,2,FALSE)))</f>
        <v/>
      </c>
      <c r="C407" s="366"/>
      <c r="D407" s="84"/>
      <c r="E407" s="84" t="str">
        <f t="shared" si="41"/>
        <v/>
      </c>
      <c r="F407" s="84"/>
      <c r="G407" s="99" t="str">
        <f t="shared" si="37"/>
        <v/>
      </c>
      <c r="H407" s="83"/>
      <c r="I407" s="83"/>
      <c r="J407" s="87"/>
      <c r="K407" s="89"/>
      <c r="L407" s="90"/>
      <c r="M407" s="90"/>
      <c r="N407" s="85"/>
      <c r="O407" s="87"/>
      <c r="P407" s="87"/>
      <c r="Q407" s="85"/>
      <c r="R407" s="86" t="str">
        <f t="shared" si="38"/>
        <v/>
      </c>
      <c r="S407" s="85"/>
      <c r="T407" s="86" t="str">
        <f t="shared" si="39"/>
        <v/>
      </c>
      <c r="U407" s="85"/>
      <c r="V407" s="86" t="str">
        <f t="shared" si="40"/>
        <v/>
      </c>
      <c r="W407" s="85"/>
      <c r="X407" s="87"/>
      <c r="Y407" s="87"/>
      <c r="Z407" s="91"/>
      <c r="AA407" s="91" t="s">
        <v>250</v>
      </c>
      <c r="AB407" s="91"/>
      <c r="AC407" s="91"/>
      <c r="AD407" s="91"/>
      <c r="AE407" s="91"/>
      <c r="AF407" s="92"/>
      <c r="AG407" s="93"/>
      <c r="AH407" s="87"/>
      <c r="AI407" s="93"/>
      <c r="AJ407" s="93"/>
      <c r="AK407" s="93"/>
      <c r="AL407" s="87"/>
      <c r="AM407" s="93"/>
      <c r="AN407" s="93"/>
      <c r="AO407" s="87"/>
      <c r="AP407" s="87"/>
      <c r="AQ407" s="93"/>
      <c r="AR407" s="93"/>
      <c r="AS407" s="93"/>
      <c r="AT407" s="93"/>
      <c r="AU407" s="93"/>
      <c r="AV407" s="93"/>
      <c r="AW407" s="91" t="s">
        <v>250</v>
      </c>
      <c r="AX407" s="93"/>
      <c r="AY407" s="93"/>
      <c r="AZ407" s="91" t="s">
        <v>250</v>
      </c>
      <c r="BA407" s="93"/>
      <c r="BB407" s="91" t="s">
        <v>250</v>
      </c>
      <c r="BC407" s="91" t="s">
        <v>250</v>
      </c>
      <c r="BD407" s="93"/>
      <c r="BE407" s="93"/>
      <c r="BF407" s="91" t="s">
        <v>87</v>
      </c>
      <c r="BG407" s="93"/>
      <c r="BH407" s="91" t="s">
        <v>456</v>
      </c>
      <c r="BI407" s="93"/>
      <c r="BJ407" s="93"/>
      <c r="BK407" s="93"/>
      <c r="BL407" s="92"/>
      <c r="BM407" s="92"/>
      <c r="BN407" s="86" t="str">
        <f t="shared" si="42"/>
        <v/>
      </c>
      <c r="BO407" s="88"/>
      <c r="BP407" s="94"/>
      <c r="BQ407" s="95"/>
      <c r="BR407" s="95"/>
      <c r="BS407" s="96"/>
      <c r="BT407" s="96"/>
      <c r="BU407" s="96"/>
      <c r="BV407" s="97"/>
    </row>
    <row r="408" spans="1:74" s="45" customFormat="1" ht="27" customHeight="1" thickTop="1" thickBot="1" x14ac:dyDescent="0.25">
      <c r="A408" s="81"/>
      <c r="B408" s="304" t="str">
        <f>IF(C408="","",(VLOOKUP(C408,Lookups!$B$4:$C$2561,2,FALSE)))</f>
        <v/>
      </c>
      <c r="C408" s="366"/>
      <c r="D408" s="84"/>
      <c r="E408" s="84" t="str">
        <f t="shared" si="41"/>
        <v/>
      </c>
      <c r="F408" s="84"/>
      <c r="G408" s="99" t="str">
        <f t="shared" si="37"/>
        <v/>
      </c>
      <c r="H408" s="83"/>
      <c r="I408" s="83"/>
      <c r="J408" s="87"/>
      <c r="K408" s="89"/>
      <c r="L408" s="90"/>
      <c r="M408" s="90"/>
      <c r="N408" s="85"/>
      <c r="O408" s="87"/>
      <c r="P408" s="87"/>
      <c r="Q408" s="85"/>
      <c r="R408" s="86" t="str">
        <f t="shared" si="38"/>
        <v/>
      </c>
      <c r="S408" s="85"/>
      <c r="T408" s="86" t="str">
        <f t="shared" si="39"/>
        <v/>
      </c>
      <c r="U408" s="85"/>
      <c r="V408" s="86" t="str">
        <f t="shared" si="40"/>
        <v/>
      </c>
      <c r="W408" s="85"/>
      <c r="X408" s="87"/>
      <c r="Y408" s="87"/>
      <c r="Z408" s="91"/>
      <c r="AA408" s="91" t="s">
        <v>250</v>
      </c>
      <c r="AB408" s="91"/>
      <c r="AC408" s="91"/>
      <c r="AD408" s="91"/>
      <c r="AE408" s="91"/>
      <c r="AF408" s="92"/>
      <c r="AG408" s="93"/>
      <c r="AH408" s="87"/>
      <c r="AI408" s="93"/>
      <c r="AJ408" s="93"/>
      <c r="AK408" s="93"/>
      <c r="AL408" s="87"/>
      <c r="AM408" s="93"/>
      <c r="AN408" s="93"/>
      <c r="AO408" s="87"/>
      <c r="AP408" s="87"/>
      <c r="AQ408" s="93"/>
      <c r="AR408" s="93"/>
      <c r="AS408" s="93"/>
      <c r="AT408" s="93"/>
      <c r="AU408" s="93"/>
      <c r="AV408" s="93"/>
      <c r="AW408" s="91" t="s">
        <v>250</v>
      </c>
      <c r="AX408" s="93"/>
      <c r="AY408" s="93"/>
      <c r="AZ408" s="91" t="s">
        <v>250</v>
      </c>
      <c r="BA408" s="93"/>
      <c r="BB408" s="91" t="s">
        <v>250</v>
      </c>
      <c r="BC408" s="91" t="s">
        <v>250</v>
      </c>
      <c r="BD408" s="93"/>
      <c r="BE408" s="93"/>
      <c r="BF408" s="91" t="s">
        <v>87</v>
      </c>
      <c r="BG408" s="93"/>
      <c r="BH408" s="91" t="s">
        <v>456</v>
      </c>
      <c r="BI408" s="93"/>
      <c r="BJ408" s="93"/>
      <c r="BK408" s="93"/>
      <c r="BL408" s="92"/>
      <c r="BM408" s="92"/>
      <c r="BN408" s="86" t="str">
        <f t="shared" si="42"/>
        <v/>
      </c>
      <c r="BO408" s="88"/>
      <c r="BP408" s="94"/>
      <c r="BQ408" s="95"/>
      <c r="BR408" s="95"/>
      <c r="BS408" s="96"/>
      <c r="BT408" s="96"/>
      <c r="BU408" s="96"/>
      <c r="BV408" s="97"/>
    </row>
    <row r="409" spans="1:74" s="45" customFormat="1" ht="27" customHeight="1" thickTop="1" thickBot="1" x14ac:dyDescent="0.25">
      <c r="A409" s="81"/>
      <c r="B409" s="304" t="str">
        <f>IF(C409="","",(VLOOKUP(C409,Lookups!$B$4:$C$2561,2,FALSE)))</f>
        <v/>
      </c>
      <c r="C409" s="366"/>
      <c r="D409" s="84"/>
      <c r="E409" s="84" t="str">
        <f t="shared" si="41"/>
        <v/>
      </c>
      <c r="F409" s="84"/>
      <c r="G409" s="99" t="str">
        <f t="shared" si="37"/>
        <v/>
      </c>
      <c r="H409" s="83"/>
      <c r="I409" s="83"/>
      <c r="J409" s="87"/>
      <c r="K409" s="89"/>
      <c r="L409" s="90"/>
      <c r="M409" s="90"/>
      <c r="N409" s="85"/>
      <c r="O409" s="87"/>
      <c r="P409" s="87"/>
      <c r="Q409" s="85"/>
      <c r="R409" s="86" t="str">
        <f t="shared" si="38"/>
        <v/>
      </c>
      <c r="S409" s="85"/>
      <c r="T409" s="86" t="str">
        <f t="shared" si="39"/>
        <v/>
      </c>
      <c r="U409" s="85"/>
      <c r="V409" s="86" t="str">
        <f t="shared" si="40"/>
        <v/>
      </c>
      <c r="W409" s="85"/>
      <c r="X409" s="87"/>
      <c r="Y409" s="87"/>
      <c r="Z409" s="91"/>
      <c r="AA409" s="91" t="s">
        <v>250</v>
      </c>
      <c r="AB409" s="91"/>
      <c r="AC409" s="91"/>
      <c r="AD409" s="91"/>
      <c r="AE409" s="91"/>
      <c r="AF409" s="92"/>
      <c r="AG409" s="93"/>
      <c r="AH409" s="87"/>
      <c r="AI409" s="93"/>
      <c r="AJ409" s="93"/>
      <c r="AK409" s="93"/>
      <c r="AL409" s="87"/>
      <c r="AM409" s="93"/>
      <c r="AN409" s="93"/>
      <c r="AO409" s="87"/>
      <c r="AP409" s="87"/>
      <c r="AQ409" s="93"/>
      <c r="AR409" s="93"/>
      <c r="AS409" s="93"/>
      <c r="AT409" s="93"/>
      <c r="AU409" s="93"/>
      <c r="AV409" s="93"/>
      <c r="AW409" s="91" t="s">
        <v>250</v>
      </c>
      <c r="AX409" s="93"/>
      <c r="AY409" s="93"/>
      <c r="AZ409" s="91" t="s">
        <v>250</v>
      </c>
      <c r="BA409" s="93"/>
      <c r="BB409" s="91" t="s">
        <v>250</v>
      </c>
      <c r="BC409" s="91" t="s">
        <v>250</v>
      </c>
      <c r="BD409" s="93"/>
      <c r="BE409" s="93"/>
      <c r="BF409" s="91" t="s">
        <v>87</v>
      </c>
      <c r="BG409" s="93"/>
      <c r="BH409" s="91" t="s">
        <v>456</v>
      </c>
      <c r="BI409" s="93"/>
      <c r="BJ409" s="93"/>
      <c r="BK409" s="93"/>
      <c r="BL409" s="92"/>
      <c r="BM409" s="92"/>
      <c r="BN409" s="86" t="str">
        <f t="shared" si="42"/>
        <v/>
      </c>
      <c r="BO409" s="88"/>
      <c r="BP409" s="94"/>
      <c r="BQ409" s="95"/>
      <c r="BR409" s="95"/>
      <c r="BS409" s="96"/>
      <c r="BT409" s="96"/>
      <c r="BU409" s="96"/>
      <c r="BV409" s="97"/>
    </row>
    <row r="410" spans="1:74" s="45" customFormat="1" ht="27" customHeight="1" thickTop="1" thickBot="1" x14ac:dyDescent="0.25">
      <c r="A410" s="81"/>
      <c r="B410" s="304" t="str">
        <f>IF(C410="","",(VLOOKUP(C410,Lookups!$B$4:$C$2561,2,FALSE)))</f>
        <v/>
      </c>
      <c r="C410" s="366"/>
      <c r="D410" s="84"/>
      <c r="E410" s="84" t="str">
        <f t="shared" si="41"/>
        <v/>
      </c>
      <c r="F410" s="84"/>
      <c r="G410" s="99" t="str">
        <f t="shared" si="37"/>
        <v/>
      </c>
      <c r="H410" s="83"/>
      <c r="I410" s="83"/>
      <c r="J410" s="87"/>
      <c r="K410" s="89"/>
      <c r="L410" s="90"/>
      <c r="M410" s="90"/>
      <c r="N410" s="85"/>
      <c r="O410" s="87"/>
      <c r="P410" s="87"/>
      <c r="Q410" s="85"/>
      <c r="R410" s="86" t="str">
        <f t="shared" si="38"/>
        <v/>
      </c>
      <c r="S410" s="85"/>
      <c r="T410" s="86" t="str">
        <f t="shared" si="39"/>
        <v/>
      </c>
      <c r="U410" s="85"/>
      <c r="V410" s="86" t="str">
        <f t="shared" si="40"/>
        <v/>
      </c>
      <c r="W410" s="85"/>
      <c r="X410" s="87"/>
      <c r="Y410" s="87"/>
      <c r="Z410" s="91"/>
      <c r="AA410" s="91" t="s">
        <v>250</v>
      </c>
      <c r="AB410" s="91"/>
      <c r="AC410" s="91"/>
      <c r="AD410" s="91"/>
      <c r="AE410" s="91"/>
      <c r="AF410" s="92"/>
      <c r="AG410" s="93"/>
      <c r="AH410" s="87"/>
      <c r="AI410" s="93"/>
      <c r="AJ410" s="93"/>
      <c r="AK410" s="93"/>
      <c r="AL410" s="87"/>
      <c r="AM410" s="93"/>
      <c r="AN410" s="93"/>
      <c r="AO410" s="87"/>
      <c r="AP410" s="87"/>
      <c r="AQ410" s="93"/>
      <c r="AR410" s="93"/>
      <c r="AS410" s="93"/>
      <c r="AT410" s="93"/>
      <c r="AU410" s="93"/>
      <c r="AV410" s="93"/>
      <c r="AW410" s="91" t="s">
        <v>250</v>
      </c>
      <c r="AX410" s="93"/>
      <c r="AY410" s="93"/>
      <c r="AZ410" s="91" t="s">
        <v>250</v>
      </c>
      <c r="BA410" s="93"/>
      <c r="BB410" s="91" t="s">
        <v>250</v>
      </c>
      <c r="BC410" s="91" t="s">
        <v>250</v>
      </c>
      <c r="BD410" s="93"/>
      <c r="BE410" s="93"/>
      <c r="BF410" s="91" t="s">
        <v>87</v>
      </c>
      <c r="BG410" s="93"/>
      <c r="BH410" s="91" t="s">
        <v>456</v>
      </c>
      <c r="BI410" s="93"/>
      <c r="BJ410" s="93"/>
      <c r="BK410" s="93"/>
      <c r="BL410" s="92"/>
      <c r="BM410" s="92"/>
      <c r="BN410" s="86" t="str">
        <f t="shared" si="42"/>
        <v/>
      </c>
      <c r="BO410" s="88"/>
      <c r="BP410" s="94"/>
      <c r="BQ410" s="95"/>
      <c r="BR410" s="95"/>
      <c r="BS410" s="96"/>
      <c r="BT410" s="96"/>
      <c r="BU410" s="96"/>
      <c r="BV410" s="97"/>
    </row>
    <row r="411" spans="1:74" s="45" customFormat="1" ht="27" customHeight="1" thickTop="1" thickBot="1" x14ac:dyDescent="0.25">
      <c r="A411" s="81"/>
      <c r="B411" s="304" t="str">
        <f>IF(C411="","",(VLOOKUP(C411,Lookups!$B$4:$C$2561,2,FALSE)))</f>
        <v/>
      </c>
      <c r="C411" s="366"/>
      <c r="D411" s="84"/>
      <c r="E411" s="84" t="str">
        <f t="shared" si="41"/>
        <v/>
      </c>
      <c r="F411" s="84"/>
      <c r="G411" s="99" t="str">
        <f t="shared" si="37"/>
        <v/>
      </c>
      <c r="H411" s="83"/>
      <c r="I411" s="83"/>
      <c r="J411" s="87"/>
      <c r="K411" s="89"/>
      <c r="L411" s="90"/>
      <c r="M411" s="90"/>
      <c r="N411" s="85"/>
      <c r="O411" s="87"/>
      <c r="P411" s="87"/>
      <c r="Q411" s="85"/>
      <c r="R411" s="86" t="str">
        <f t="shared" si="38"/>
        <v/>
      </c>
      <c r="S411" s="85"/>
      <c r="T411" s="86" t="str">
        <f t="shared" si="39"/>
        <v/>
      </c>
      <c r="U411" s="85"/>
      <c r="V411" s="86" t="str">
        <f t="shared" si="40"/>
        <v/>
      </c>
      <c r="W411" s="85"/>
      <c r="X411" s="87"/>
      <c r="Y411" s="87"/>
      <c r="Z411" s="91"/>
      <c r="AA411" s="91" t="s">
        <v>250</v>
      </c>
      <c r="AB411" s="91"/>
      <c r="AC411" s="91"/>
      <c r="AD411" s="91"/>
      <c r="AE411" s="91"/>
      <c r="AF411" s="92"/>
      <c r="AG411" s="93"/>
      <c r="AH411" s="87"/>
      <c r="AI411" s="93"/>
      <c r="AJ411" s="93"/>
      <c r="AK411" s="93"/>
      <c r="AL411" s="87"/>
      <c r="AM411" s="93"/>
      <c r="AN411" s="93"/>
      <c r="AO411" s="87"/>
      <c r="AP411" s="87"/>
      <c r="AQ411" s="93"/>
      <c r="AR411" s="93"/>
      <c r="AS411" s="93"/>
      <c r="AT411" s="93"/>
      <c r="AU411" s="93"/>
      <c r="AV411" s="93"/>
      <c r="AW411" s="91" t="s">
        <v>250</v>
      </c>
      <c r="AX411" s="93"/>
      <c r="AY411" s="93"/>
      <c r="AZ411" s="91" t="s">
        <v>250</v>
      </c>
      <c r="BA411" s="93"/>
      <c r="BB411" s="91" t="s">
        <v>250</v>
      </c>
      <c r="BC411" s="91" t="s">
        <v>250</v>
      </c>
      <c r="BD411" s="93"/>
      <c r="BE411" s="93"/>
      <c r="BF411" s="91" t="s">
        <v>87</v>
      </c>
      <c r="BG411" s="93"/>
      <c r="BH411" s="91" t="s">
        <v>456</v>
      </c>
      <c r="BI411" s="93"/>
      <c r="BJ411" s="93"/>
      <c r="BK411" s="93"/>
      <c r="BL411" s="92"/>
      <c r="BM411" s="92"/>
      <c r="BN411" s="86" t="str">
        <f t="shared" si="42"/>
        <v/>
      </c>
      <c r="BO411" s="88"/>
      <c r="BP411" s="94"/>
      <c r="BQ411" s="95"/>
      <c r="BR411" s="95"/>
      <c r="BS411" s="96"/>
      <c r="BT411" s="96"/>
      <c r="BU411" s="96"/>
      <c r="BV411" s="97"/>
    </row>
    <row r="412" spans="1:74" s="45" customFormat="1" ht="27" customHeight="1" thickTop="1" thickBot="1" x14ac:dyDescent="0.25">
      <c r="A412" s="81"/>
      <c r="B412" s="304" t="str">
        <f>IF(C412="","",(VLOOKUP(C412,Lookups!$B$4:$C$2561,2,FALSE)))</f>
        <v/>
      </c>
      <c r="C412" s="366"/>
      <c r="D412" s="84"/>
      <c r="E412" s="84" t="str">
        <f t="shared" si="41"/>
        <v/>
      </c>
      <c r="F412" s="84"/>
      <c r="G412" s="99" t="str">
        <f t="shared" si="37"/>
        <v/>
      </c>
      <c r="H412" s="83"/>
      <c r="I412" s="83"/>
      <c r="J412" s="87"/>
      <c r="K412" s="89"/>
      <c r="L412" s="90"/>
      <c r="M412" s="90"/>
      <c r="N412" s="85"/>
      <c r="O412" s="87"/>
      <c r="P412" s="87"/>
      <c r="Q412" s="85"/>
      <c r="R412" s="86" t="str">
        <f t="shared" si="38"/>
        <v/>
      </c>
      <c r="S412" s="85"/>
      <c r="T412" s="86" t="str">
        <f t="shared" si="39"/>
        <v/>
      </c>
      <c r="U412" s="85"/>
      <c r="V412" s="86" t="str">
        <f t="shared" si="40"/>
        <v/>
      </c>
      <c r="W412" s="85"/>
      <c r="X412" s="87"/>
      <c r="Y412" s="87"/>
      <c r="Z412" s="91"/>
      <c r="AA412" s="91" t="s">
        <v>250</v>
      </c>
      <c r="AB412" s="91"/>
      <c r="AC412" s="91"/>
      <c r="AD412" s="91"/>
      <c r="AE412" s="91"/>
      <c r="AF412" s="92"/>
      <c r="AG412" s="93"/>
      <c r="AH412" s="87"/>
      <c r="AI412" s="93"/>
      <c r="AJ412" s="93"/>
      <c r="AK412" s="93"/>
      <c r="AL412" s="87"/>
      <c r="AM412" s="93"/>
      <c r="AN412" s="93"/>
      <c r="AO412" s="87"/>
      <c r="AP412" s="87"/>
      <c r="AQ412" s="93"/>
      <c r="AR412" s="93"/>
      <c r="AS412" s="93"/>
      <c r="AT412" s="93"/>
      <c r="AU412" s="93"/>
      <c r="AV412" s="93"/>
      <c r="AW412" s="91" t="s">
        <v>250</v>
      </c>
      <c r="AX412" s="93"/>
      <c r="AY412" s="93"/>
      <c r="AZ412" s="91" t="s">
        <v>250</v>
      </c>
      <c r="BA412" s="93"/>
      <c r="BB412" s="91" t="s">
        <v>250</v>
      </c>
      <c r="BC412" s="91" t="s">
        <v>250</v>
      </c>
      <c r="BD412" s="93"/>
      <c r="BE412" s="93"/>
      <c r="BF412" s="91" t="s">
        <v>87</v>
      </c>
      <c r="BG412" s="93"/>
      <c r="BH412" s="91" t="s">
        <v>456</v>
      </c>
      <c r="BI412" s="93"/>
      <c r="BJ412" s="93"/>
      <c r="BK412" s="93"/>
      <c r="BL412" s="92"/>
      <c r="BM412" s="92"/>
      <c r="BN412" s="86" t="str">
        <f t="shared" si="42"/>
        <v/>
      </c>
      <c r="BO412" s="88"/>
      <c r="BP412" s="94"/>
      <c r="BQ412" s="95"/>
      <c r="BR412" s="95"/>
      <c r="BS412" s="96"/>
      <c r="BT412" s="96"/>
      <c r="BU412" s="96"/>
      <c r="BV412" s="97"/>
    </row>
    <row r="413" spans="1:74" s="45" customFormat="1" ht="27" customHeight="1" thickTop="1" thickBot="1" x14ac:dyDescent="0.25">
      <c r="A413" s="81"/>
      <c r="B413" s="304" t="str">
        <f>IF(C413="","",(VLOOKUP(C413,Lookups!$B$4:$C$2561,2,FALSE)))</f>
        <v/>
      </c>
      <c r="C413" s="366"/>
      <c r="D413" s="84"/>
      <c r="E413" s="84" t="str">
        <f t="shared" si="41"/>
        <v/>
      </c>
      <c r="F413" s="84"/>
      <c r="G413" s="99" t="str">
        <f t="shared" si="37"/>
        <v/>
      </c>
      <c r="H413" s="83"/>
      <c r="I413" s="83"/>
      <c r="J413" s="87"/>
      <c r="K413" s="89"/>
      <c r="L413" s="90"/>
      <c r="M413" s="90"/>
      <c r="N413" s="85"/>
      <c r="O413" s="87"/>
      <c r="P413" s="87"/>
      <c r="Q413" s="85"/>
      <c r="R413" s="86" t="str">
        <f t="shared" si="38"/>
        <v/>
      </c>
      <c r="S413" s="85"/>
      <c r="T413" s="86" t="str">
        <f t="shared" si="39"/>
        <v/>
      </c>
      <c r="U413" s="85"/>
      <c r="V413" s="86" t="str">
        <f t="shared" si="40"/>
        <v/>
      </c>
      <c r="W413" s="85"/>
      <c r="X413" s="87"/>
      <c r="Y413" s="87"/>
      <c r="Z413" s="91"/>
      <c r="AA413" s="91" t="s">
        <v>250</v>
      </c>
      <c r="AB413" s="91"/>
      <c r="AC413" s="91"/>
      <c r="AD413" s="91"/>
      <c r="AE413" s="91"/>
      <c r="AF413" s="92"/>
      <c r="AG413" s="93"/>
      <c r="AH413" s="87"/>
      <c r="AI413" s="93"/>
      <c r="AJ413" s="93"/>
      <c r="AK413" s="93"/>
      <c r="AL413" s="87"/>
      <c r="AM413" s="93"/>
      <c r="AN413" s="93"/>
      <c r="AO413" s="87"/>
      <c r="AP413" s="87"/>
      <c r="AQ413" s="93"/>
      <c r="AR413" s="93"/>
      <c r="AS413" s="93"/>
      <c r="AT413" s="93"/>
      <c r="AU413" s="93"/>
      <c r="AV413" s="93"/>
      <c r="AW413" s="91" t="s">
        <v>250</v>
      </c>
      <c r="AX413" s="93"/>
      <c r="AY413" s="93"/>
      <c r="AZ413" s="91" t="s">
        <v>250</v>
      </c>
      <c r="BA413" s="93"/>
      <c r="BB413" s="91" t="s">
        <v>250</v>
      </c>
      <c r="BC413" s="91" t="s">
        <v>250</v>
      </c>
      <c r="BD413" s="93"/>
      <c r="BE413" s="93"/>
      <c r="BF413" s="91" t="s">
        <v>87</v>
      </c>
      <c r="BG413" s="93"/>
      <c r="BH413" s="91" t="s">
        <v>456</v>
      </c>
      <c r="BI413" s="93"/>
      <c r="BJ413" s="93"/>
      <c r="BK413" s="93"/>
      <c r="BL413" s="92"/>
      <c r="BM413" s="92"/>
      <c r="BN413" s="86" t="str">
        <f t="shared" si="42"/>
        <v/>
      </c>
      <c r="BO413" s="88"/>
      <c r="BP413" s="94"/>
      <c r="BQ413" s="95"/>
      <c r="BR413" s="95"/>
      <c r="BS413" s="96"/>
      <c r="BT413" s="96"/>
      <c r="BU413" s="96"/>
      <c r="BV413" s="97"/>
    </row>
    <row r="414" spans="1:74" s="45" customFormat="1" ht="27" customHeight="1" thickTop="1" thickBot="1" x14ac:dyDescent="0.25">
      <c r="A414" s="81"/>
      <c r="B414" s="304" t="str">
        <f>IF(C414="","",(VLOOKUP(C414,Lookups!$B$4:$C$2561,2,FALSE)))</f>
        <v/>
      </c>
      <c r="C414" s="366"/>
      <c r="D414" s="84"/>
      <c r="E414" s="84" t="str">
        <f t="shared" si="41"/>
        <v/>
      </c>
      <c r="F414" s="84"/>
      <c r="G414" s="99" t="str">
        <f t="shared" si="37"/>
        <v/>
      </c>
      <c r="H414" s="83"/>
      <c r="I414" s="83"/>
      <c r="J414" s="87"/>
      <c r="K414" s="89"/>
      <c r="L414" s="90"/>
      <c r="M414" s="90"/>
      <c r="N414" s="85"/>
      <c r="O414" s="87"/>
      <c r="P414" s="87"/>
      <c r="Q414" s="85"/>
      <c r="R414" s="86" t="str">
        <f t="shared" si="38"/>
        <v/>
      </c>
      <c r="S414" s="85"/>
      <c r="T414" s="86" t="str">
        <f t="shared" si="39"/>
        <v/>
      </c>
      <c r="U414" s="85"/>
      <c r="V414" s="86" t="str">
        <f t="shared" si="40"/>
        <v/>
      </c>
      <c r="W414" s="85"/>
      <c r="X414" s="87"/>
      <c r="Y414" s="87"/>
      <c r="Z414" s="91"/>
      <c r="AA414" s="91" t="s">
        <v>250</v>
      </c>
      <c r="AB414" s="91"/>
      <c r="AC414" s="91"/>
      <c r="AD414" s="91"/>
      <c r="AE414" s="91"/>
      <c r="AF414" s="92"/>
      <c r="AG414" s="93"/>
      <c r="AH414" s="87"/>
      <c r="AI414" s="93"/>
      <c r="AJ414" s="93"/>
      <c r="AK414" s="93"/>
      <c r="AL414" s="87"/>
      <c r="AM414" s="93"/>
      <c r="AN414" s="93"/>
      <c r="AO414" s="87"/>
      <c r="AP414" s="87"/>
      <c r="AQ414" s="93"/>
      <c r="AR414" s="93"/>
      <c r="AS414" s="93"/>
      <c r="AT414" s="93"/>
      <c r="AU414" s="93"/>
      <c r="AV414" s="93"/>
      <c r="AW414" s="91" t="s">
        <v>250</v>
      </c>
      <c r="AX414" s="93"/>
      <c r="AY414" s="93"/>
      <c r="AZ414" s="91" t="s">
        <v>250</v>
      </c>
      <c r="BA414" s="93"/>
      <c r="BB414" s="91" t="s">
        <v>250</v>
      </c>
      <c r="BC414" s="91" t="s">
        <v>250</v>
      </c>
      <c r="BD414" s="93"/>
      <c r="BE414" s="93"/>
      <c r="BF414" s="91" t="s">
        <v>87</v>
      </c>
      <c r="BG414" s="93"/>
      <c r="BH414" s="91" t="s">
        <v>456</v>
      </c>
      <c r="BI414" s="93"/>
      <c r="BJ414" s="93"/>
      <c r="BK414" s="93"/>
      <c r="BL414" s="92"/>
      <c r="BM414" s="92"/>
      <c r="BN414" s="86" t="str">
        <f t="shared" si="42"/>
        <v/>
      </c>
      <c r="BO414" s="88"/>
      <c r="BP414" s="94"/>
      <c r="BQ414" s="95"/>
      <c r="BR414" s="95"/>
      <c r="BS414" s="96"/>
      <c r="BT414" s="96"/>
      <c r="BU414" s="96"/>
      <c r="BV414" s="97"/>
    </row>
    <row r="415" spans="1:74" s="45" customFormat="1" ht="27" customHeight="1" thickTop="1" thickBot="1" x14ac:dyDescent="0.25">
      <c r="A415" s="81"/>
      <c r="B415" s="304" t="str">
        <f>IF(C415="","",(VLOOKUP(C415,Lookups!$B$4:$C$2561,2,FALSE)))</f>
        <v/>
      </c>
      <c r="C415" s="366"/>
      <c r="D415" s="84"/>
      <c r="E415" s="84" t="str">
        <f t="shared" si="41"/>
        <v/>
      </c>
      <c r="F415" s="84"/>
      <c r="G415" s="99" t="str">
        <f t="shared" si="37"/>
        <v/>
      </c>
      <c r="H415" s="83"/>
      <c r="I415" s="83"/>
      <c r="J415" s="87"/>
      <c r="K415" s="89"/>
      <c r="L415" s="90"/>
      <c r="M415" s="90"/>
      <c r="N415" s="85"/>
      <c r="O415" s="87"/>
      <c r="P415" s="87"/>
      <c r="Q415" s="85"/>
      <c r="R415" s="86" t="str">
        <f t="shared" si="38"/>
        <v/>
      </c>
      <c r="S415" s="85"/>
      <c r="T415" s="86" t="str">
        <f t="shared" si="39"/>
        <v/>
      </c>
      <c r="U415" s="85"/>
      <c r="V415" s="86" t="str">
        <f t="shared" si="40"/>
        <v/>
      </c>
      <c r="W415" s="85"/>
      <c r="X415" s="87"/>
      <c r="Y415" s="87"/>
      <c r="Z415" s="91"/>
      <c r="AA415" s="91" t="s">
        <v>250</v>
      </c>
      <c r="AB415" s="91"/>
      <c r="AC415" s="91"/>
      <c r="AD415" s="91"/>
      <c r="AE415" s="91"/>
      <c r="AF415" s="92"/>
      <c r="AG415" s="93"/>
      <c r="AH415" s="87"/>
      <c r="AI415" s="93"/>
      <c r="AJ415" s="93"/>
      <c r="AK415" s="93"/>
      <c r="AL415" s="87"/>
      <c r="AM415" s="93"/>
      <c r="AN415" s="93"/>
      <c r="AO415" s="87"/>
      <c r="AP415" s="87"/>
      <c r="AQ415" s="93"/>
      <c r="AR415" s="93"/>
      <c r="AS415" s="93"/>
      <c r="AT415" s="93"/>
      <c r="AU415" s="93"/>
      <c r="AV415" s="93"/>
      <c r="AW415" s="91" t="s">
        <v>250</v>
      </c>
      <c r="AX415" s="93"/>
      <c r="AY415" s="93"/>
      <c r="AZ415" s="91" t="s">
        <v>250</v>
      </c>
      <c r="BA415" s="93"/>
      <c r="BB415" s="91" t="s">
        <v>250</v>
      </c>
      <c r="BC415" s="91" t="s">
        <v>250</v>
      </c>
      <c r="BD415" s="93"/>
      <c r="BE415" s="93"/>
      <c r="BF415" s="91" t="s">
        <v>87</v>
      </c>
      <c r="BG415" s="93"/>
      <c r="BH415" s="91" t="s">
        <v>456</v>
      </c>
      <c r="BI415" s="93"/>
      <c r="BJ415" s="93"/>
      <c r="BK415" s="93"/>
      <c r="BL415" s="92"/>
      <c r="BM415" s="92"/>
      <c r="BN415" s="86" t="str">
        <f t="shared" si="42"/>
        <v/>
      </c>
      <c r="BO415" s="88"/>
      <c r="BP415" s="94"/>
      <c r="BQ415" s="95"/>
      <c r="BR415" s="95"/>
      <c r="BS415" s="96"/>
      <c r="BT415" s="96"/>
      <c r="BU415" s="96"/>
      <c r="BV415" s="97"/>
    </row>
    <row r="416" spans="1:74" s="45" customFormat="1" ht="27" customHeight="1" thickTop="1" thickBot="1" x14ac:dyDescent="0.25">
      <c r="A416" s="81"/>
      <c r="B416" s="304" t="str">
        <f>IF(C416="","",(VLOOKUP(C416,Lookups!$B$4:$C$2561,2,FALSE)))</f>
        <v/>
      </c>
      <c r="C416" s="366"/>
      <c r="D416" s="84"/>
      <c r="E416" s="84" t="str">
        <f t="shared" si="41"/>
        <v/>
      </c>
      <c r="F416" s="84"/>
      <c r="G416" s="99" t="str">
        <f t="shared" si="37"/>
        <v/>
      </c>
      <c r="H416" s="83"/>
      <c r="I416" s="83"/>
      <c r="J416" s="87"/>
      <c r="K416" s="89"/>
      <c r="L416" s="90"/>
      <c r="M416" s="90"/>
      <c r="N416" s="85"/>
      <c r="O416" s="87"/>
      <c r="P416" s="87"/>
      <c r="Q416" s="85"/>
      <c r="R416" s="86" t="str">
        <f t="shared" si="38"/>
        <v/>
      </c>
      <c r="S416" s="85"/>
      <c r="T416" s="86" t="str">
        <f t="shared" si="39"/>
        <v/>
      </c>
      <c r="U416" s="85"/>
      <c r="V416" s="86" t="str">
        <f t="shared" si="40"/>
        <v/>
      </c>
      <c r="W416" s="85"/>
      <c r="X416" s="87"/>
      <c r="Y416" s="87"/>
      <c r="Z416" s="91"/>
      <c r="AA416" s="91" t="s">
        <v>250</v>
      </c>
      <c r="AB416" s="91"/>
      <c r="AC416" s="91"/>
      <c r="AD416" s="91"/>
      <c r="AE416" s="91"/>
      <c r="AF416" s="92"/>
      <c r="AG416" s="93"/>
      <c r="AH416" s="87"/>
      <c r="AI416" s="93"/>
      <c r="AJ416" s="93"/>
      <c r="AK416" s="93"/>
      <c r="AL416" s="87"/>
      <c r="AM416" s="93"/>
      <c r="AN416" s="93"/>
      <c r="AO416" s="87"/>
      <c r="AP416" s="87"/>
      <c r="AQ416" s="93"/>
      <c r="AR416" s="93"/>
      <c r="AS416" s="93"/>
      <c r="AT416" s="93"/>
      <c r="AU416" s="93"/>
      <c r="AV416" s="93"/>
      <c r="AW416" s="91" t="s">
        <v>250</v>
      </c>
      <c r="AX416" s="93"/>
      <c r="AY416" s="93"/>
      <c r="AZ416" s="91" t="s">
        <v>250</v>
      </c>
      <c r="BA416" s="93"/>
      <c r="BB416" s="91" t="s">
        <v>250</v>
      </c>
      <c r="BC416" s="91" t="s">
        <v>250</v>
      </c>
      <c r="BD416" s="93"/>
      <c r="BE416" s="93"/>
      <c r="BF416" s="91" t="s">
        <v>87</v>
      </c>
      <c r="BG416" s="93"/>
      <c r="BH416" s="91" t="s">
        <v>456</v>
      </c>
      <c r="BI416" s="93"/>
      <c r="BJ416" s="93"/>
      <c r="BK416" s="93"/>
      <c r="BL416" s="92"/>
      <c r="BM416" s="92"/>
      <c r="BN416" s="86" t="str">
        <f t="shared" si="42"/>
        <v/>
      </c>
      <c r="BO416" s="88"/>
      <c r="BP416" s="94"/>
      <c r="BQ416" s="95"/>
      <c r="BR416" s="95"/>
      <c r="BS416" s="96"/>
      <c r="BT416" s="96"/>
      <c r="BU416" s="96"/>
      <c r="BV416" s="97"/>
    </row>
    <row r="417" spans="1:74" s="45" customFormat="1" ht="27" customHeight="1" thickTop="1" thickBot="1" x14ac:dyDescent="0.25">
      <c r="A417" s="81"/>
      <c r="B417" s="304" t="str">
        <f>IF(C417="","",(VLOOKUP(C417,Lookups!$B$4:$C$2561,2,FALSE)))</f>
        <v/>
      </c>
      <c r="C417" s="366"/>
      <c r="D417" s="84"/>
      <c r="E417" s="84" t="str">
        <f t="shared" si="41"/>
        <v/>
      </c>
      <c r="F417" s="84"/>
      <c r="G417" s="99" t="str">
        <f t="shared" si="37"/>
        <v/>
      </c>
      <c r="H417" s="83"/>
      <c r="I417" s="83"/>
      <c r="J417" s="87"/>
      <c r="K417" s="89"/>
      <c r="L417" s="90"/>
      <c r="M417" s="90"/>
      <c r="N417" s="85"/>
      <c r="O417" s="87"/>
      <c r="P417" s="87"/>
      <c r="Q417" s="85"/>
      <c r="R417" s="86" t="str">
        <f t="shared" si="38"/>
        <v/>
      </c>
      <c r="S417" s="85"/>
      <c r="T417" s="86" t="str">
        <f t="shared" si="39"/>
        <v/>
      </c>
      <c r="U417" s="85"/>
      <c r="V417" s="86" t="str">
        <f t="shared" si="40"/>
        <v/>
      </c>
      <c r="W417" s="85"/>
      <c r="X417" s="87"/>
      <c r="Y417" s="87"/>
      <c r="Z417" s="91"/>
      <c r="AA417" s="91" t="s">
        <v>250</v>
      </c>
      <c r="AB417" s="91"/>
      <c r="AC417" s="91"/>
      <c r="AD417" s="91"/>
      <c r="AE417" s="91"/>
      <c r="AF417" s="92"/>
      <c r="AG417" s="93"/>
      <c r="AH417" s="87"/>
      <c r="AI417" s="93"/>
      <c r="AJ417" s="93"/>
      <c r="AK417" s="93"/>
      <c r="AL417" s="87"/>
      <c r="AM417" s="93"/>
      <c r="AN417" s="93"/>
      <c r="AO417" s="87"/>
      <c r="AP417" s="87"/>
      <c r="AQ417" s="93"/>
      <c r="AR417" s="93"/>
      <c r="AS417" s="93"/>
      <c r="AT417" s="93"/>
      <c r="AU417" s="93"/>
      <c r="AV417" s="93"/>
      <c r="AW417" s="91" t="s">
        <v>250</v>
      </c>
      <c r="AX417" s="93"/>
      <c r="AY417" s="93"/>
      <c r="AZ417" s="91" t="s">
        <v>250</v>
      </c>
      <c r="BA417" s="93"/>
      <c r="BB417" s="91" t="s">
        <v>250</v>
      </c>
      <c r="BC417" s="91" t="s">
        <v>250</v>
      </c>
      <c r="BD417" s="93"/>
      <c r="BE417" s="93"/>
      <c r="BF417" s="91" t="s">
        <v>87</v>
      </c>
      <c r="BG417" s="93"/>
      <c r="BH417" s="91" t="s">
        <v>456</v>
      </c>
      <c r="BI417" s="93"/>
      <c r="BJ417" s="93"/>
      <c r="BK417" s="93"/>
      <c r="BL417" s="92"/>
      <c r="BM417" s="92"/>
      <c r="BN417" s="86" t="str">
        <f t="shared" si="42"/>
        <v/>
      </c>
      <c r="BO417" s="88"/>
      <c r="BP417" s="94"/>
      <c r="BQ417" s="95"/>
      <c r="BR417" s="95"/>
      <c r="BS417" s="96"/>
      <c r="BT417" s="96"/>
      <c r="BU417" s="96"/>
      <c r="BV417" s="97"/>
    </row>
    <row r="418" spans="1:74" s="45" customFormat="1" ht="27" customHeight="1" thickTop="1" thickBot="1" x14ac:dyDescent="0.25">
      <c r="A418" s="81"/>
      <c r="B418" s="304" t="str">
        <f>IF(C418="","",(VLOOKUP(C418,Lookups!$B$4:$C$2561,2,FALSE)))</f>
        <v/>
      </c>
      <c r="C418" s="366"/>
      <c r="D418" s="84"/>
      <c r="E418" s="84" t="str">
        <f t="shared" si="41"/>
        <v/>
      </c>
      <c r="F418" s="84"/>
      <c r="G418" s="99" t="str">
        <f t="shared" si="37"/>
        <v/>
      </c>
      <c r="H418" s="83"/>
      <c r="I418" s="83"/>
      <c r="J418" s="87"/>
      <c r="K418" s="89"/>
      <c r="L418" s="90"/>
      <c r="M418" s="90"/>
      <c r="N418" s="85"/>
      <c r="O418" s="87"/>
      <c r="P418" s="87"/>
      <c r="Q418" s="85"/>
      <c r="R418" s="86" t="str">
        <f t="shared" si="38"/>
        <v/>
      </c>
      <c r="S418" s="85"/>
      <c r="T418" s="86" t="str">
        <f t="shared" si="39"/>
        <v/>
      </c>
      <c r="U418" s="85"/>
      <c r="V418" s="86" t="str">
        <f t="shared" si="40"/>
        <v/>
      </c>
      <c r="W418" s="85"/>
      <c r="X418" s="87"/>
      <c r="Y418" s="87"/>
      <c r="Z418" s="91"/>
      <c r="AA418" s="91" t="s">
        <v>250</v>
      </c>
      <c r="AB418" s="91"/>
      <c r="AC418" s="91"/>
      <c r="AD418" s="91"/>
      <c r="AE418" s="91"/>
      <c r="AF418" s="92"/>
      <c r="AG418" s="93"/>
      <c r="AH418" s="87"/>
      <c r="AI418" s="93"/>
      <c r="AJ418" s="93"/>
      <c r="AK418" s="93"/>
      <c r="AL418" s="87"/>
      <c r="AM418" s="93"/>
      <c r="AN418" s="93"/>
      <c r="AO418" s="87"/>
      <c r="AP418" s="87"/>
      <c r="AQ418" s="93"/>
      <c r="AR418" s="93"/>
      <c r="AS418" s="93"/>
      <c r="AT418" s="93"/>
      <c r="AU418" s="93"/>
      <c r="AV418" s="93"/>
      <c r="AW418" s="91" t="s">
        <v>250</v>
      </c>
      <c r="AX418" s="93"/>
      <c r="AY418" s="93"/>
      <c r="AZ418" s="91" t="s">
        <v>250</v>
      </c>
      <c r="BA418" s="93"/>
      <c r="BB418" s="91" t="s">
        <v>250</v>
      </c>
      <c r="BC418" s="91" t="s">
        <v>250</v>
      </c>
      <c r="BD418" s="93"/>
      <c r="BE418" s="93"/>
      <c r="BF418" s="91" t="s">
        <v>87</v>
      </c>
      <c r="BG418" s="93"/>
      <c r="BH418" s="91" t="s">
        <v>456</v>
      </c>
      <c r="BI418" s="93"/>
      <c r="BJ418" s="93"/>
      <c r="BK418" s="93"/>
      <c r="BL418" s="92"/>
      <c r="BM418" s="92"/>
      <c r="BN418" s="86" t="str">
        <f t="shared" si="42"/>
        <v/>
      </c>
      <c r="BO418" s="88"/>
      <c r="BP418" s="94"/>
      <c r="BQ418" s="95"/>
      <c r="BR418" s="95"/>
      <c r="BS418" s="96"/>
      <c r="BT418" s="96"/>
      <c r="BU418" s="96"/>
      <c r="BV418" s="97"/>
    </row>
    <row r="419" spans="1:74" s="45" customFormat="1" ht="27" customHeight="1" thickTop="1" thickBot="1" x14ac:dyDescent="0.25">
      <c r="A419" s="81"/>
      <c r="B419" s="304" t="str">
        <f>IF(C419="","",(VLOOKUP(C419,Lookups!$B$4:$C$2561,2,FALSE)))</f>
        <v/>
      </c>
      <c r="C419" s="366"/>
      <c r="D419" s="84"/>
      <c r="E419" s="84" t="str">
        <f t="shared" si="41"/>
        <v/>
      </c>
      <c r="F419" s="84"/>
      <c r="G419" s="99" t="str">
        <f t="shared" si="37"/>
        <v/>
      </c>
      <c r="H419" s="83"/>
      <c r="I419" s="83"/>
      <c r="J419" s="87"/>
      <c r="K419" s="89"/>
      <c r="L419" s="90"/>
      <c r="M419" s="90"/>
      <c r="N419" s="85"/>
      <c r="O419" s="87"/>
      <c r="P419" s="87"/>
      <c r="Q419" s="85"/>
      <c r="R419" s="86" t="str">
        <f t="shared" si="38"/>
        <v/>
      </c>
      <c r="S419" s="85"/>
      <c r="T419" s="86" t="str">
        <f t="shared" si="39"/>
        <v/>
      </c>
      <c r="U419" s="85"/>
      <c r="V419" s="86" t="str">
        <f t="shared" si="40"/>
        <v/>
      </c>
      <c r="W419" s="85"/>
      <c r="X419" s="87"/>
      <c r="Y419" s="87"/>
      <c r="Z419" s="91"/>
      <c r="AA419" s="91" t="s">
        <v>250</v>
      </c>
      <c r="AB419" s="91"/>
      <c r="AC419" s="91"/>
      <c r="AD419" s="91"/>
      <c r="AE419" s="91"/>
      <c r="AF419" s="92"/>
      <c r="AG419" s="93"/>
      <c r="AH419" s="87"/>
      <c r="AI419" s="93"/>
      <c r="AJ419" s="93"/>
      <c r="AK419" s="93"/>
      <c r="AL419" s="87"/>
      <c r="AM419" s="93"/>
      <c r="AN419" s="93"/>
      <c r="AO419" s="87"/>
      <c r="AP419" s="87"/>
      <c r="AQ419" s="93"/>
      <c r="AR419" s="93"/>
      <c r="AS419" s="93"/>
      <c r="AT419" s="93"/>
      <c r="AU419" s="93"/>
      <c r="AV419" s="93"/>
      <c r="AW419" s="91" t="s">
        <v>250</v>
      </c>
      <c r="AX419" s="93"/>
      <c r="AY419" s="93"/>
      <c r="AZ419" s="91" t="s">
        <v>250</v>
      </c>
      <c r="BA419" s="93"/>
      <c r="BB419" s="91" t="s">
        <v>250</v>
      </c>
      <c r="BC419" s="91" t="s">
        <v>250</v>
      </c>
      <c r="BD419" s="93"/>
      <c r="BE419" s="93"/>
      <c r="BF419" s="91" t="s">
        <v>87</v>
      </c>
      <c r="BG419" s="93"/>
      <c r="BH419" s="91" t="s">
        <v>456</v>
      </c>
      <c r="BI419" s="93"/>
      <c r="BJ419" s="93"/>
      <c r="BK419" s="93"/>
      <c r="BL419" s="92"/>
      <c r="BM419" s="92"/>
      <c r="BN419" s="86" t="str">
        <f t="shared" si="42"/>
        <v/>
      </c>
      <c r="BO419" s="88"/>
      <c r="BP419" s="94"/>
      <c r="BQ419" s="95"/>
      <c r="BR419" s="95"/>
      <c r="BS419" s="96"/>
      <c r="BT419" s="96"/>
      <c r="BU419" s="96"/>
      <c r="BV419" s="97"/>
    </row>
    <row r="420" spans="1:74" s="45" customFormat="1" ht="27" customHeight="1" thickTop="1" thickBot="1" x14ac:dyDescent="0.25">
      <c r="A420" s="81"/>
      <c r="B420" s="304" t="str">
        <f>IF(C420="","",(VLOOKUP(C420,Lookups!$B$4:$C$2561,2,FALSE)))</f>
        <v/>
      </c>
      <c r="C420" s="366"/>
      <c r="D420" s="84"/>
      <c r="E420" s="84" t="str">
        <f t="shared" si="41"/>
        <v/>
      </c>
      <c r="F420" s="84"/>
      <c r="G420" s="99" t="str">
        <f t="shared" si="37"/>
        <v/>
      </c>
      <c r="H420" s="83"/>
      <c r="I420" s="83"/>
      <c r="J420" s="87"/>
      <c r="K420" s="89"/>
      <c r="L420" s="90"/>
      <c r="M420" s="90"/>
      <c r="N420" s="85"/>
      <c r="O420" s="87"/>
      <c r="P420" s="87"/>
      <c r="Q420" s="85"/>
      <c r="R420" s="86" t="str">
        <f t="shared" si="38"/>
        <v/>
      </c>
      <c r="S420" s="85"/>
      <c r="T420" s="86" t="str">
        <f t="shared" si="39"/>
        <v/>
      </c>
      <c r="U420" s="85"/>
      <c r="V420" s="86" t="str">
        <f t="shared" si="40"/>
        <v/>
      </c>
      <c r="W420" s="85"/>
      <c r="X420" s="87"/>
      <c r="Y420" s="87"/>
      <c r="Z420" s="91"/>
      <c r="AA420" s="91" t="s">
        <v>250</v>
      </c>
      <c r="AB420" s="91"/>
      <c r="AC420" s="91"/>
      <c r="AD420" s="91"/>
      <c r="AE420" s="91"/>
      <c r="AF420" s="92"/>
      <c r="AG420" s="93"/>
      <c r="AH420" s="87"/>
      <c r="AI420" s="93"/>
      <c r="AJ420" s="93"/>
      <c r="AK420" s="93"/>
      <c r="AL420" s="87"/>
      <c r="AM420" s="93"/>
      <c r="AN420" s="93"/>
      <c r="AO420" s="87"/>
      <c r="AP420" s="87"/>
      <c r="AQ420" s="93"/>
      <c r="AR420" s="93"/>
      <c r="AS420" s="93"/>
      <c r="AT420" s="93"/>
      <c r="AU420" s="93"/>
      <c r="AV420" s="93"/>
      <c r="AW420" s="91" t="s">
        <v>250</v>
      </c>
      <c r="AX420" s="93"/>
      <c r="AY420" s="93"/>
      <c r="AZ420" s="91" t="s">
        <v>250</v>
      </c>
      <c r="BA420" s="93"/>
      <c r="BB420" s="91" t="s">
        <v>250</v>
      </c>
      <c r="BC420" s="91" t="s">
        <v>250</v>
      </c>
      <c r="BD420" s="93"/>
      <c r="BE420" s="93"/>
      <c r="BF420" s="91" t="s">
        <v>87</v>
      </c>
      <c r="BG420" s="93"/>
      <c r="BH420" s="91" t="s">
        <v>456</v>
      </c>
      <c r="BI420" s="93"/>
      <c r="BJ420" s="93"/>
      <c r="BK420" s="93"/>
      <c r="BL420" s="92"/>
      <c r="BM420" s="92"/>
      <c r="BN420" s="86" t="str">
        <f t="shared" si="42"/>
        <v/>
      </c>
      <c r="BO420" s="88"/>
      <c r="BP420" s="94"/>
      <c r="BQ420" s="95"/>
      <c r="BR420" s="95"/>
      <c r="BS420" s="96"/>
      <c r="BT420" s="96"/>
      <c r="BU420" s="96"/>
      <c r="BV420" s="97"/>
    </row>
    <row r="421" spans="1:74" s="45" customFormat="1" ht="27" customHeight="1" thickTop="1" thickBot="1" x14ac:dyDescent="0.25">
      <c r="A421" s="81"/>
      <c r="B421" s="304" t="str">
        <f>IF(C421="","",(VLOOKUP(C421,Lookups!$B$4:$C$2561,2,FALSE)))</f>
        <v/>
      </c>
      <c r="C421" s="366"/>
      <c r="D421" s="84"/>
      <c r="E421" s="84" t="str">
        <f t="shared" si="41"/>
        <v/>
      </c>
      <c r="F421" s="84"/>
      <c r="G421" s="99" t="str">
        <f t="shared" si="37"/>
        <v/>
      </c>
      <c r="H421" s="83"/>
      <c r="I421" s="83"/>
      <c r="J421" s="87"/>
      <c r="K421" s="89"/>
      <c r="L421" s="90"/>
      <c r="M421" s="90"/>
      <c r="N421" s="85"/>
      <c r="O421" s="87"/>
      <c r="P421" s="87"/>
      <c r="Q421" s="85"/>
      <c r="R421" s="86" t="str">
        <f t="shared" si="38"/>
        <v/>
      </c>
      <c r="S421" s="85"/>
      <c r="T421" s="86" t="str">
        <f t="shared" si="39"/>
        <v/>
      </c>
      <c r="U421" s="85"/>
      <c r="V421" s="86" t="str">
        <f t="shared" si="40"/>
        <v/>
      </c>
      <c r="W421" s="85"/>
      <c r="X421" s="87"/>
      <c r="Y421" s="87"/>
      <c r="Z421" s="91"/>
      <c r="AA421" s="91" t="s">
        <v>250</v>
      </c>
      <c r="AB421" s="91"/>
      <c r="AC421" s="91"/>
      <c r="AD421" s="91"/>
      <c r="AE421" s="91"/>
      <c r="AF421" s="92"/>
      <c r="AG421" s="93"/>
      <c r="AH421" s="87"/>
      <c r="AI421" s="93"/>
      <c r="AJ421" s="93"/>
      <c r="AK421" s="93"/>
      <c r="AL421" s="87"/>
      <c r="AM421" s="93"/>
      <c r="AN421" s="93"/>
      <c r="AO421" s="87"/>
      <c r="AP421" s="87"/>
      <c r="AQ421" s="93"/>
      <c r="AR421" s="93"/>
      <c r="AS421" s="93"/>
      <c r="AT421" s="93"/>
      <c r="AU421" s="93"/>
      <c r="AV421" s="93"/>
      <c r="AW421" s="91" t="s">
        <v>250</v>
      </c>
      <c r="AX421" s="93"/>
      <c r="AY421" s="93"/>
      <c r="AZ421" s="91" t="s">
        <v>250</v>
      </c>
      <c r="BA421" s="93"/>
      <c r="BB421" s="91" t="s">
        <v>250</v>
      </c>
      <c r="BC421" s="91" t="s">
        <v>250</v>
      </c>
      <c r="BD421" s="93"/>
      <c r="BE421" s="93"/>
      <c r="BF421" s="91" t="s">
        <v>87</v>
      </c>
      <c r="BG421" s="93"/>
      <c r="BH421" s="91" t="s">
        <v>456</v>
      </c>
      <c r="BI421" s="93"/>
      <c r="BJ421" s="93"/>
      <c r="BK421" s="93"/>
      <c r="BL421" s="92"/>
      <c r="BM421" s="92"/>
      <c r="BN421" s="86" t="str">
        <f t="shared" si="42"/>
        <v/>
      </c>
      <c r="BO421" s="88"/>
      <c r="BP421" s="94"/>
      <c r="BQ421" s="95"/>
      <c r="BR421" s="95"/>
      <c r="BS421" s="96"/>
      <c r="BT421" s="96"/>
      <c r="BU421" s="96"/>
      <c r="BV421" s="97"/>
    </row>
    <row r="422" spans="1:74" s="45" customFormat="1" ht="27" customHeight="1" thickTop="1" thickBot="1" x14ac:dyDescent="0.25">
      <c r="A422" s="81"/>
      <c r="B422" s="304" t="str">
        <f>IF(C422="","",(VLOOKUP(C422,Lookups!$B$4:$C$2561,2,FALSE)))</f>
        <v/>
      </c>
      <c r="C422" s="366"/>
      <c r="D422" s="84"/>
      <c r="E422" s="84" t="str">
        <f t="shared" si="41"/>
        <v/>
      </c>
      <c r="F422" s="84"/>
      <c r="G422" s="99" t="str">
        <f t="shared" si="37"/>
        <v/>
      </c>
      <c r="H422" s="83"/>
      <c r="I422" s="83"/>
      <c r="J422" s="87"/>
      <c r="K422" s="89"/>
      <c r="L422" s="90"/>
      <c r="M422" s="90"/>
      <c r="N422" s="85"/>
      <c r="O422" s="87"/>
      <c r="P422" s="87"/>
      <c r="Q422" s="85"/>
      <c r="R422" s="86" t="str">
        <f t="shared" si="38"/>
        <v/>
      </c>
      <c r="S422" s="85"/>
      <c r="T422" s="86" t="str">
        <f t="shared" si="39"/>
        <v/>
      </c>
      <c r="U422" s="85"/>
      <c r="V422" s="86" t="str">
        <f t="shared" si="40"/>
        <v/>
      </c>
      <c r="W422" s="85"/>
      <c r="X422" s="87"/>
      <c r="Y422" s="87"/>
      <c r="Z422" s="91"/>
      <c r="AA422" s="91" t="s">
        <v>250</v>
      </c>
      <c r="AB422" s="91"/>
      <c r="AC422" s="91"/>
      <c r="AD422" s="91"/>
      <c r="AE422" s="91"/>
      <c r="AF422" s="92"/>
      <c r="AG422" s="93"/>
      <c r="AH422" s="87"/>
      <c r="AI422" s="93"/>
      <c r="AJ422" s="93"/>
      <c r="AK422" s="93"/>
      <c r="AL422" s="87"/>
      <c r="AM422" s="93"/>
      <c r="AN422" s="93"/>
      <c r="AO422" s="87"/>
      <c r="AP422" s="87"/>
      <c r="AQ422" s="93"/>
      <c r="AR422" s="93"/>
      <c r="AS422" s="93"/>
      <c r="AT422" s="93"/>
      <c r="AU422" s="93"/>
      <c r="AV422" s="93"/>
      <c r="AW422" s="91" t="s">
        <v>250</v>
      </c>
      <c r="AX422" s="93"/>
      <c r="AY422" s="93"/>
      <c r="AZ422" s="91" t="s">
        <v>250</v>
      </c>
      <c r="BA422" s="93"/>
      <c r="BB422" s="91" t="s">
        <v>250</v>
      </c>
      <c r="BC422" s="91" t="s">
        <v>250</v>
      </c>
      <c r="BD422" s="93"/>
      <c r="BE422" s="93"/>
      <c r="BF422" s="91" t="s">
        <v>87</v>
      </c>
      <c r="BG422" s="93"/>
      <c r="BH422" s="91" t="s">
        <v>456</v>
      </c>
      <c r="BI422" s="93"/>
      <c r="BJ422" s="93"/>
      <c r="BK422" s="93"/>
      <c r="BL422" s="92"/>
      <c r="BM422" s="92"/>
      <c r="BN422" s="86" t="str">
        <f t="shared" si="42"/>
        <v/>
      </c>
      <c r="BO422" s="88"/>
      <c r="BP422" s="94"/>
      <c r="BQ422" s="95"/>
      <c r="BR422" s="95"/>
      <c r="BS422" s="96"/>
      <c r="BT422" s="96"/>
      <c r="BU422" s="96"/>
      <c r="BV422" s="97"/>
    </row>
    <row r="423" spans="1:74" s="45" customFormat="1" ht="27" customHeight="1" thickTop="1" thickBot="1" x14ac:dyDescent="0.25">
      <c r="A423" s="81"/>
      <c r="B423" s="304" t="str">
        <f>IF(C423="","",(VLOOKUP(C423,Lookups!$B$4:$C$2561,2,FALSE)))</f>
        <v/>
      </c>
      <c r="C423" s="366"/>
      <c r="D423" s="84"/>
      <c r="E423" s="84" t="str">
        <f t="shared" si="41"/>
        <v/>
      </c>
      <c r="F423" s="84"/>
      <c r="G423" s="99" t="str">
        <f t="shared" si="37"/>
        <v/>
      </c>
      <c r="H423" s="83"/>
      <c r="I423" s="83"/>
      <c r="J423" s="87"/>
      <c r="K423" s="89"/>
      <c r="L423" s="90"/>
      <c r="M423" s="90"/>
      <c r="N423" s="85"/>
      <c r="O423" s="87"/>
      <c r="P423" s="87"/>
      <c r="Q423" s="85"/>
      <c r="R423" s="86" t="str">
        <f t="shared" si="38"/>
        <v/>
      </c>
      <c r="S423" s="85"/>
      <c r="T423" s="86" t="str">
        <f t="shared" si="39"/>
        <v/>
      </c>
      <c r="U423" s="85"/>
      <c r="V423" s="86" t="str">
        <f t="shared" si="40"/>
        <v/>
      </c>
      <c r="W423" s="85"/>
      <c r="X423" s="87"/>
      <c r="Y423" s="87"/>
      <c r="Z423" s="91"/>
      <c r="AA423" s="91" t="s">
        <v>250</v>
      </c>
      <c r="AB423" s="91"/>
      <c r="AC423" s="91"/>
      <c r="AD423" s="91"/>
      <c r="AE423" s="91"/>
      <c r="AF423" s="92"/>
      <c r="AG423" s="93"/>
      <c r="AH423" s="87"/>
      <c r="AI423" s="93"/>
      <c r="AJ423" s="93"/>
      <c r="AK423" s="93"/>
      <c r="AL423" s="87"/>
      <c r="AM423" s="93"/>
      <c r="AN423" s="93"/>
      <c r="AO423" s="87"/>
      <c r="AP423" s="87"/>
      <c r="AQ423" s="93"/>
      <c r="AR423" s="93"/>
      <c r="AS423" s="93"/>
      <c r="AT423" s="93"/>
      <c r="AU423" s="93"/>
      <c r="AV423" s="93"/>
      <c r="AW423" s="91" t="s">
        <v>250</v>
      </c>
      <c r="AX423" s="93"/>
      <c r="AY423" s="93"/>
      <c r="AZ423" s="91" t="s">
        <v>250</v>
      </c>
      <c r="BA423" s="93"/>
      <c r="BB423" s="91" t="s">
        <v>250</v>
      </c>
      <c r="BC423" s="91" t="s">
        <v>250</v>
      </c>
      <c r="BD423" s="93"/>
      <c r="BE423" s="93"/>
      <c r="BF423" s="91" t="s">
        <v>87</v>
      </c>
      <c r="BG423" s="93"/>
      <c r="BH423" s="91" t="s">
        <v>456</v>
      </c>
      <c r="BI423" s="93"/>
      <c r="BJ423" s="93"/>
      <c r="BK423" s="93"/>
      <c r="BL423" s="92"/>
      <c r="BM423" s="92"/>
      <c r="BN423" s="86" t="str">
        <f t="shared" si="42"/>
        <v/>
      </c>
      <c r="BO423" s="88"/>
      <c r="BP423" s="94"/>
      <c r="BQ423" s="95"/>
      <c r="BR423" s="95"/>
      <c r="BS423" s="96"/>
      <c r="BT423" s="96"/>
      <c r="BU423" s="96"/>
      <c r="BV423" s="97"/>
    </row>
    <row r="424" spans="1:74" s="45" customFormat="1" ht="27" customHeight="1" thickTop="1" thickBot="1" x14ac:dyDescent="0.25">
      <c r="A424" s="81"/>
      <c r="B424" s="304" t="str">
        <f>IF(C424="","",(VLOOKUP(C424,Lookups!$B$4:$C$2561,2,FALSE)))</f>
        <v/>
      </c>
      <c r="C424" s="366"/>
      <c r="D424" s="84"/>
      <c r="E424" s="84" t="str">
        <f t="shared" si="41"/>
        <v/>
      </c>
      <c r="F424" s="84"/>
      <c r="G424" s="99" t="str">
        <f t="shared" si="37"/>
        <v/>
      </c>
      <c r="H424" s="83"/>
      <c r="I424" s="83"/>
      <c r="J424" s="87"/>
      <c r="K424" s="89"/>
      <c r="L424" s="90"/>
      <c r="M424" s="90"/>
      <c r="N424" s="85"/>
      <c r="O424" s="87"/>
      <c r="P424" s="87"/>
      <c r="Q424" s="85"/>
      <c r="R424" s="86" t="str">
        <f t="shared" si="38"/>
        <v/>
      </c>
      <c r="S424" s="85"/>
      <c r="T424" s="86" t="str">
        <f t="shared" si="39"/>
        <v/>
      </c>
      <c r="U424" s="85"/>
      <c r="V424" s="86" t="str">
        <f t="shared" si="40"/>
        <v/>
      </c>
      <c r="W424" s="85"/>
      <c r="X424" s="87"/>
      <c r="Y424" s="87"/>
      <c r="Z424" s="91"/>
      <c r="AA424" s="91" t="s">
        <v>250</v>
      </c>
      <c r="AB424" s="91"/>
      <c r="AC424" s="91"/>
      <c r="AD424" s="91"/>
      <c r="AE424" s="91"/>
      <c r="AF424" s="92"/>
      <c r="AG424" s="93"/>
      <c r="AH424" s="87"/>
      <c r="AI424" s="93"/>
      <c r="AJ424" s="93"/>
      <c r="AK424" s="93"/>
      <c r="AL424" s="87"/>
      <c r="AM424" s="93"/>
      <c r="AN424" s="93"/>
      <c r="AO424" s="87"/>
      <c r="AP424" s="87"/>
      <c r="AQ424" s="93"/>
      <c r="AR424" s="93"/>
      <c r="AS424" s="93"/>
      <c r="AT424" s="93"/>
      <c r="AU424" s="93"/>
      <c r="AV424" s="93"/>
      <c r="AW424" s="91" t="s">
        <v>250</v>
      </c>
      <c r="AX424" s="93"/>
      <c r="AY424" s="93"/>
      <c r="AZ424" s="91" t="s">
        <v>250</v>
      </c>
      <c r="BA424" s="93"/>
      <c r="BB424" s="91" t="s">
        <v>250</v>
      </c>
      <c r="BC424" s="91" t="s">
        <v>250</v>
      </c>
      <c r="BD424" s="93"/>
      <c r="BE424" s="93"/>
      <c r="BF424" s="91" t="s">
        <v>87</v>
      </c>
      <c r="BG424" s="93"/>
      <c r="BH424" s="91" t="s">
        <v>456</v>
      </c>
      <c r="BI424" s="93"/>
      <c r="BJ424" s="93"/>
      <c r="BK424" s="93"/>
      <c r="BL424" s="92"/>
      <c r="BM424" s="92"/>
      <c r="BN424" s="86" t="str">
        <f t="shared" si="42"/>
        <v/>
      </c>
      <c r="BO424" s="88"/>
      <c r="BP424" s="94"/>
      <c r="BQ424" s="95"/>
      <c r="BR424" s="95"/>
      <c r="BS424" s="96"/>
      <c r="BT424" s="96"/>
      <c r="BU424" s="96"/>
      <c r="BV424" s="97"/>
    </row>
    <row r="425" spans="1:74" s="45" customFormat="1" ht="27" customHeight="1" thickTop="1" thickBot="1" x14ac:dyDescent="0.25">
      <c r="A425" s="81"/>
      <c r="B425" s="304" t="str">
        <f>IF(C425="","",(VLOOKUP(C425,Lookups!$B$4:$C$2561,2,FALSE)))</f>
        <v/>
      </c>
      <c r="C425" s="366"/>
      <c r="D425" s="84"/>
      <c r="E425" s="84" t="str">
        <f t="shared" si="41"/>
        <v/>
      </c>
      <c r="F425" s="84"/>
      <c r="G425" s="99" t="str">
        <f t="shared" si="37"/>
        <v/>
      </c>
      <c r="H425" s="83"/>
      <c r="I425" s="83"/>
      <c r="J425" s="87"/>
      <c r="K425" s="89"/>
      <c r="L425" s="90"/>
      <c r="M425" s="90"/>
      <c r="N425" s="85"/>
      <c r="O425" s="87"/>
      <c r="P425" s="87"/>
      <c r="Q425" s="85"/>
      <c r="R425" s="86" t="str">
        <f t="shared" si="38"/>
        <v/>
      </c>
      <c r="S425" s="85"/>
      <c r="T425" s="86" t="str">
        <f t="shared" si="39"/>
        <v/>
      </c>
      <c r="U425" s="85"/>
      <c r="V425" s="86" t="str">
        <f t="shared" si="40"/>
        <v/>
      </c>
      <c r="W425" s="85"/>
      <c r="X425" s="87"/>
      <c r="Y425" s="87"/>
      <c r="Z425" s="91"/>
      <c r="AA425" s="91" t="s">
        <v>250</v>
      </c>
      <c r="AB425" s="91"/>
      <c r="AC425" s="91"/>
      <c r="AD425" s="91"/>
      <c r="AE425" s="91"/>
      <c r="AF425" s="92"/>
      <c r="AG425" s="93"/>
      <c r="AH425" s="87"/>
      <c r="AI425" s="93"/>
      <c r="AJ425" s="93"/>
      <c r="AK425" s="93"/>
      <c r="AL425" s="87"/>
      <c r="AM425" s="93"/>
      <c r="AN425" s="93"/>
      <c r="AO425" s="87"/>
      <c r="AP425" s="87"/>
      <c r="AQ425" s="93"/>
      <c r="AR425" s="93"/>
      <c r="AS425" s="93"/>
      <c r="AT425" s="93"/>
      <c r="AU425" s="93"/>
      <c r="AV425" s="93"/>
      <c r="AW425" s="91" t="s">
        <v>250</v>
      </c>
      <c r="AX425" s="93"/>
      <c r="AY425" s="93"/>
      <c r="AZ425" s="91" t="s">
        <v>250</v>
      </c>
      <c r="BA425" s="93"/>
      <c r="BB425" s="91" t="s">
        <v>250</v>
      </c>
      <c r="BC425" s="91" t="s">
        <v>250</v>
      </c>
      <c r="BD425" s="93"/>
      <c r="BE425" s="93"/>
      <c r="BF425" s="91" t="s">
        <v>87</v>
      </c>
      <c r="BG425" s="93"/>
      <c r="BH425" s="91" t="s">
        <v>456</v>
      </c>
      <c r="BI425" s="93"/>
      <c r="BJ425" s="93"/>
      <c r="BK425" s="93"/>
      <c r="BL425" s="92"/>
      <c r="BM425" s="92"/>
      <c r="BN425" s="86" t="str">
        <f t="shared" si="42"/>
        <v/>
      </c>
      <c r="BO425" s="88"/>
      <c r="BP425" s="94"/>
      <c r="BQ425" s="95"/>
      <c r="BR425" s="95"/>
      <c r="BS425" s="96"/>
      <c r="BT425" s="96"/>
      <c r="BU425" s="96"/>
      <c r="BV425" s="97"/>
    </row>
    <row r="426" spans="1:74" s="45" customFormat="1" ht="27" customHeight="1" thickTop="1" thickBot="1" x14ac:dyDescent="0.25">
      <c r="A426" s="81"/>
      <c r="B426" s="304" t="str">
        <f>IF(C426="","",(VLOOKUP(C426,Lookups!$B$4:$C$2561,2,FALSE)))</f>
        <v/>
      </c>
      <c r="C426" s="366"/>
      <c r="D426" s="84"/>
      <c r="E426" s="84" t="str">
        <f t="shared" si="41"/>
        <v/>
      </c>
      <c r="F426" s="84"/>
      <c r="G426" s="99" t="str">
        <f t="shared" si="37"/>
        <v/>
      </c>
      <c r="H426" s="83"/>
      <c r="I426" s="83"/>
      <c r="J426" s="87"/>
      <c r="K426" s="89"/>
      <c r="L426" s="90"/>
      <c r="M426" s="90"/>
      <c r="N426" s="85"/>
      <c r="O426" s="87"/>
      <c r="P426" s="87"/>
      <c r="Q426" s="85"/>
      <c r="R426" s="86" t="str">
        <f t="shared" si="38"/>
        <v/>
      </c>
      <c r="S426" s="85"/>
      <c r="T426" s="86" t="str">
        <f t="shared" si="39"/>
        <v/>
      </c>
      <c r="U426" s="85"/>
      <c r="V426" s="86" t="str">
        <f t="shared" si="40"/>
        <v/>
      </c>
      <c r="W426" s="85"/>
      <c r="X426" s="87"/>
      <c r="Y426" s="87"/>
      <c r="Z426" s="91"/>
      <c r="AA426" s="91" t="s">
        <v>250</v>
      </c>
      <c r="AB426" s="91"/>
      <c r="AC426" s="91"/>
      <c r="AD426" s="91"/>
      <c r="AE426" s="91"/>
      <c r="AF426" s="92"/>
      <c r="AG426" s="93"/>
      <c r="AH426" s="87"/>
      <c r="AI426" s="93"/>
      <c r="AJ426" s="93"/>
      <c r="AK426" s="93"/>
      <c r="AL426" s="87"/>
      <c r="AM426" s="93"/>
      <c r="AN426" s="93"/>
      <c r="AO426" s="87"/>
      <c r="AP426" s="87"/>
      <c r="AQ426" s="93"/>
      <c r="AR426" s="93"/>
      <c r="AS426" s="93"/>
      <c r="AT426" s="93"/>
      <c r="AU426" s="93"/>
      <c r="AV426" s="93"/>
      <c r="AW426" s="91" t="s">
        <v>250</v>
      </c>
      <c r="AX426" s="93"/>
      <c r="AY426" s="93"/>
      <c r="AZ426" s="91" t="s">
        <v>250</v>
      </c>
      <c r="BA426" s="93"/>
      <c r="BB426" s="91" t="s">
        <v>250</v>
      </c>
      <c r="BC426" s="91" t="s">
        <v>250</v>
      </c>
      <c r="BD426" s="93"/>
      <c r="BE426" s="93"/>
      <c r="BF426" s="91" t="s">
        <v>87</v>
      </c>
      <c r="BG426" s="93"/>
      <c r="BH426" s="91" t="s">
        <v>456</v>
      </c>
      <c r="BI426" s="93"/>
      <c r="BJ426" s="93"/>
      <c r="BK426" s="93"/>
      <c r="BL426" s="92"/>
      <c r="BM426" s="92"/>
      <c r="BN426" s="86" t="str">
        <f t="shared" si="42"/>
        <v/>
      </c>
      <c r="BO426" s="88"/>
      <c r="BP426" s="94"/>
      <c r="BQ426" s="95"/>
      <c r="BR426" s="95"/>
      <c r="BS426" s="96"/>
      <c r="BT426" s="96"/>
      <c r="BU426" s="96"/>
      <c r="BV426" s="97"/>
    </row>
    <row r="427" spans="1:74" s="45" customFormat="1" ht="27" customHeight="1" thickTop="1" thickBot="1" x14ac:dyDescent="0.25">
      <c r="A427" s="81"/>
      <c r="B427" s="304" t="str">
        <f>IF(C427="","",(VLOOKUP(C427,Lookups!$B$4:$C$2561,2,FALSE)))</f>
        <v/>
      </c>
      <c r="C427" s="366"/>
      <c r="D427" s="84"/>
      <c r="E427" s="84" t="str">
        <f t="shared" si="41"/>
        <v/>
      </c>
      <c r="F427" s="84"/>
      <c r="G427" s="99" t="str">
        <f t="shared" si="37"/>
        <v/>
      </c>
      <c r="H427" s="83"/>
      <c r="I427" s="83"/>
      <c r="J427" s="87"/>
      <c r="K427" s="89"/>
      <c r="L427" s="90"/>
      <c r="M427" s="90"/>
      <c r="N427" s="85"/>
      <c r="O427" s="87"/>
      <c r="P427" s="87"/>
      <c r="Q427" s="85"/>
      <c r="R427" s="86" t="str">
        <f t="shared" si="38"/>
        <v/>
      </c>
      <c r="S427" s="85"/>
      <c r="T427" s="86" t="str">
        <f t="shared" si="39"/>
        <v/>
      </c>
      <c r="U427" s="85"/>
      <c r="V427" s="86" t="str">
        <f t="shared" si="40"/>
        <v/>
      </c>
      <c r="W427" s="85"/>
      <c r="X427" s="87"/>
      <c r="Y427" s="87"/>
      <c r="Z427" s="91"/>
      <c r="AA427" s="91" t="s">
        <v>250</v>
      </c>
      <c r="AB427" s="91"/>
      <c r="AC427" s="91"/>
      <c r="AD427" s="91"/>
      <c r="AE427" s="91"/>
      <c r="AF427" s="92"/>
      <c r="AG427" s="93"/>
      <c r="AH427" s="87"/>
      <c r="AI427" s="93"/>
      <c r="AJ427" s="93"/>
      <c r="AK427" s="93"/>
      <c r="AL427" s="87"/>
      <c r="AM427" s="93"/>
      <c r="AN427" s="93"/>
      <c r="AO427" s="87"/>
      <c r="AP427" s="87"/>
      <c r="AQ427" s="93"/>
      <c r="AR427" s="93"/>
      <c r="AS427" s="93"/>
      <c r="AT427" s="93"/>
      <c r="AU427" s="93"/>
      <c r="AV427" s="93"/>
      <c r="AW427" s="91" t="s">
        <v>250</v>
      </c>
      <c r="AX427" s="93"/>
      <c r="AY427" s="93"/>
      <c r="AZ427" s="91" t="s">
        <v>250</v>
      </c>
      <c r="BA427" s="93"/>
      <c r="BB427" s="91" t="s">
        <v>250</v>
      </c>
      <c r="BC427" s="91" t="s">
        <v>250</v>
      </c>
      <c r="BD427" s="93"/>
      <c r="BE427" s="93"/>
      <c r="BF427" s="91" t="s">
        <v>87</v>
      </c>
      <c r="BG427" s="93"/>
      <c r="BH427" s="91" t="s">
        <v>456</v>
      </c>
      <c r="BI427" s="93"/>
      <c r="BJ427" s="93"/>
      <c r="BK427" s="93"/>
      <c r="BL427" s="92"/>
      <c r="BM427" s="92"/>
      <c r="BN427" s="86" t="str">
        <f t="shared" si="42"/>
        <v/>
      </c>
      <c r="BO427" s="88"/>
      <c r="BP427" s="94"/>
      <c r="BQ427" s="95"/>
      <c r="BR427" s="95"/>
      <c r="BS427" s="96"/>
      <c r="BT427" s="96"/>
      <c r="BU427" s="96"/>
      <c r="BV427" s="97"/>
    </row>
    <row r="428" spans="1:74" s="45" customFormat="1" ht="27" customHeight="1" thickTop="1" thickBot="1" x14ac:dyDescent="0.25">
      <c r="A428" s="81"/>
      <c r="B428" s="304" t="str">
        <f>IF(C428="","",(VLOOKUP(C428,Lookups!$B$4:$C$2561,2,FALSE)))</f>
        <v/>
      </c>
      <c r="C428" s="366"/>
      <c r="D428" s="84"/>
      <c r="E428" s="84" t="str">
        <f t="shared" si="41"/>
        <v/>
      </c>
      <c r="F428" s="84"/>
      <c r="G428" s="99" t="str">
        <f t="shared" si="37"/>
        <v/>
      </c>
      <c r="H428" s="83"/>
      <c r="I428" s="83"/>
      <c r="J428" s="87"/>
      <c r="K428" s="89"/>
      <c r="L428" s="90"/>
      <c r="M428" s="90"/>
      <c r="N428" s="85"/>
      <c r="O428" s="87"/>
      <c r="P428" s="87"/>
      <c r="Q428" s="85"/>
      <c r="R428" s="86" t="str">
        <f t="shared" si="38"/>
        <v/>
      </c>
      <c r="S428" s="85"/>
      <c r="T428" s="86" t="str">
        <f t="shared" si="39"/>
        <v/>
      </c>
      <c r="U428" s="85"/>
      <c r="V428" s="86" t="str">
        <f t="shared" si="40"/>
        <v/>
      </c>
      <c r="W428" s="85"/>
      <c r="X428" s="87"/>
      <c r="Y428" s="87"/>
      <c r="Z428" s="91"/>
      <c r="AA428" s="91" t="s">
        <v>250</v>
      </c>
      <c r="AB428" s="91"/>
      <c r="AC428" s="91"/>
      <c r="AD428" s="91"/>
      <c r="AE428" s="91"/>
      <c r="AF428" s="92"/>
      <c r="AG428" s="93"/>
      <c r="AH428" s="87"/>
      <c r="AI428" s="93"/>
      <c r="AJ428" s="93"/>
      <c r="AK428" s="93"/>
      <c r="AL428" s="87"/>
      <c r="AM428" s="93"/>
      <c r="AN428" s="93"/>
      <c r="AO428" s="87"/>
      <c r="AP428" s="87"/>
      <c r="AQ428" s="93"/>
      <c r="AR428" s="93"/>
      <c r="AS428" s="93"/>
      <c r="AT428" s="93"/>
      <c r="AU428" s="93"/>
      <c r="AV428" s="93"/>
      <c r="AW428" s="91" t="s">
        <v>250</v>
      </c>
      <c r="AX428" s="93"/>
      <c r="AY428" s="93"/>
      <c r="AZ428" s="91" t="s">
        <v>250</v>
      </c>
      <c r="BA428" s="93"/>
      <c r="BB428" s="91" t="s">
        <v>250</v>
      </c>
      <c r="BC428" s="91" t="s">
        <v>250</v>
      </c>
      <c r="BD428" s="93"/>
      <c r="BE428" s="93"/>
      <c r="BF428" s="91" t="s">
        <v>87</v>
      </c>
      <c r="BG428" s="93"/>
      <c r="BH428" s="91" t="s">
        <v>456</v>
      </c>
      <c r="BI428" s="93"/>
      <c r="BJ428" s="93"/>
      <c r="BK428" s="93"/>
      <c r="BL428" s="92"/>
      <c r="BM428" s="92"/>
      <c r="BN428" s="86" t="str">
        <f t="shared" si="42"/>
        <v/>
      </c>
      <c r="BO428" s="88"/>
      <c r="BP428" s="94"/>
      <c r="BQ428" s="95"/>
      <c r="BR428" s="95"/>
      <c r="BS428" s="96"/>
      <c r="BT428" s="96"/>
      <c r="BU428" s="96"/>
      <c r="BV428" s="97"/>
    </row>
    <row r="429" spans="1:74" s="45" customFormat="1" ht="27" customHeight="1" thickTop="1" thickBot="1" x14ac:dyDescent="0.25">
      <c r="A429" s="81"/>
      <c r="B429" s="304" t="str">
        <f>IF(C429="","",(VLOOKUP(C429,Lookups!$B$4:$C$2561,2,FALSE)))</f>
        <v/>
      </c>
      <c r="C429" s="366"/>
      <c r="D429" s="84"/>
      <c r="E429" s="84" t="str">
        <f t="shared" si="41"/>
        <v/>
      </c>
      <c r="F429" s="84"/>
      <c r="G429" s="99" t="str">
        <f t="shared" si="37"/>
        <v/>
      </c>
      <c r="H429" s="83"/>
      <c r="I429" s="83"/>
      <c r="J429" s="87"/>
      <c r="K429" s="89"/>
      <c r="L429" s="90"/>
      <c r="M429" s="90"/>
      <c r="N429" s="85"/>
      <c r="O429" s="87"/>
      <c r="P429" s="87"/>
      <c r="Q429" s="85"/>
      <c r="R429" s="86" t="str">
        <f t="shared" si="38"/>
        <v/>
      </c>
      <c r="S429" s="85"/>
      <c r="T429" s="86" t="str">
        <f t="shared" si="39"/>
        <v/>
      </c>
      <c r="U429" s="85"/>
      <c r="V429" s="86" t="str">
        <f t="shared" si="40"/>
        <v/>
      </c>
      <c r="W429" s="85"/>
      <c r="X429" s="87"/>
      <c r="Y429" s="87"/>
      <c r="Z429" s="91"/>
      <c r="AA429" s="91" t="s">
        <v>250</v>
      </c>
      <c r="AB429" s="91"/>
      <c r="AC429" s="91"/>
      <c r="AD429" s="91"/>
      <c r="AE429" s="91"/>
      <c r="AF429" s="92"/>
      <c r="AG429" s="93"/>
      <c r="AH429" s="87"/>
      <c r="AI429" s="93"/>
      <c r="AJ429" s="93"/>
      <c r="AK429" s="93"/>
      <c r="AL429" s="87"/>
      <c r="AM429" s="93"/>
      <c r="AN429" s="93"/>
      <c r="AO429" s="87"/>
      <c r="AP429" s="87"/>
      <c r="AQ429" s="93"/>
      <c r="AR429" s="93"/>
      <c r="AS429" s="93"/>
      <c r="AT429" s="93"/>
      <c r="AU429" s="93"/>
      <c r="AV429" s="93"/>
      <c r="AW429" s="91" t="s">
        <v>250</v>
      </c>
      <c r="AX429" s="93"/>
      <c r="AY429" s="93"/>
      <c r="AZ429" s="91" t="s">
        <v>250</v>
      </c>
      <c r="BA429" s="93"/>
      <c r="BB429" s="91" t="s">
        <v>250</v>
      </c>
      <c r="BC429" s="91" t="s">
        <v>250</v>
      </c>
      <c r="BD429" s="93"/>
      <c r="BE429" s="93"/>
      <c r="BF429" s="91" t="s">
        <v>87</v>
      </c>
      <c r="BG429" s="93"/>
      <c r="BH429" s="91" t="s">
        <v>456</v>
      </c>
      <c r="BI429" s="93"/>
      <c r="BJ429" s="93"/>
      <c r="BK429" s="93"/>
      <c r="BL429" s="92"/>
      <c r="BM429" s="92"/>
      <c r="BN429" s="86" t="str">
        <f t="shared" si="42"/>
        <v/>
      </c>
      <c r="BO429" s="88"/>
      <c r="BP429" s="94"/>
      <c r="BQ429" s="95"/>
      <c r="BR429" s="95"/>
      <c r="BS429" s="96"/>
      <c r="BT429" s="96"/>
      <c r="BU429" s="96"/>
      <c r="BV429" s="97"/>
    </row>
    <row r="430" spans="1:74" s="45" customFormat="1" ht="27" customHeight="1" thickTop="1" thickBot="1" x14ac:dyDescent="0.25">
      <c r="A430" s="81"/>
      <c r="B430" s="304" t="str">
        <f>IF(C430="","",(VLOOKUP(C430,Lookups!$B$4:$C$2561,2,FALSE)))</f>
        <v/>
      </c>
      <c r="C430" s="366"/>
      <c r="D430" s="84"/>
      <c r="E430" s="84" t="str">
        <f t="shared" si="41"/>
        <v/>
      </c>
      <c r="F430" s="84"/>
      <c r="G430" s="99" t="str">
        <f t="shared" si="37"/>
        <v/>
      </c>
      <c r="H430" s="83"/>
      <c r="I430" s="83"/>
      <c r="J430" s="87"/>
      <c r="K430" s="89"/>
      <c r="L430" s="90"/>
      <c r="M430" s="90"/>
      <c r="N430" s="85"/>
      <c r="O430" s="87"/>
      <c r="P430" s="87"/>
      <c r="Q430" s="85"/>
      <c r="R430" s="86" t="str">
        <f t="shared" si="38"/>
        <v/>
      </c>
      <c r="S430" s="85"/>
      <c r="T430" s="86" t="str">
        <f t="shared" si="39"/>
        <v/>
      </c>
      <c r="U430" s="85"/>
      <c r="V430" s="86" t="str">
        <f t="shared" si="40"/>
        <v/>
      </c>
      <c r="W430" s="85"/>
      <c r="X430" s="87"/>
      <c r="Y430" s="87"/>
      <c r="Z430" s="91"/>
      <c r="AA430" s="91" t="s">
        <v>250</v>
      </c>
      <c r="AB430" s="91"/>
      <c r="AC430" s="91"/>
      <c r="AD430" s="91"/>
      <c r="AE430" s="91"/>
      <c r="AF430" s="92"/>
      <c r="AG430" s="93"/>
      <c r="AH430" s="87"/>
      <c r="AI430" s="93"/>
      <c r="AJ430" s="93"/>
      <c r="AK430" s="93"/>
      <c r="AL430" s="87"/>
      <c r="AM430" s="93"/>
      <c r="AN430" s="93"/>
      <c r="AO430" s="87"/>
      <c r="AP430" s="87"/>
      <c r="AQ430" s="93"/>
      <c r="AR430" s="93"/>
      <c r="AS430" s="93"/>
      <c r="AT430" s="93"/>
      <c r="AU430" s="93"/>
      <c r="AV430" s="93"/>
      <c r="AW430" s="91" t="s">
        <v>250</v>
      </c>
      <c r="AX430" s="93"/>
      <c r="AY430" s="93"/>
      <c r="AZ430" s="91" t="s">
        <v>250</v>
      </c>
      <c r="BA430" s="93"/>
      <c r="BB430" s="91" t="s">
        <v>250</v>
      </c>
      <c r="BC430" s="91" t="s">
        <v>250</v>
      </c>
      <c r="BD430" s="93"/>
      <c r="BE430" s="93"/>
      <c r="BF430" s="91" t="s">
        <v>87</v>
      </c>
      <c r="BG430" s="93"/>
      <c r="BH430" s="91" t="s">
        <v>456</v>
      </c>
      <c r="BI430" s="93"/>
      <c r="BJ430" s="93"/>
      <c r="BK430" s="93"/>
      <c r="BL430" s="92"/>
      <c r="BM430" s="92"/>
      <c r="BN430" s="86" t="str">
        <f t="shared" si="42"/>
        <v/>
      </c>
      <c r="BO430" s="88"/>
      <c r="BP430" s="94"/>
      <c r="BQ430" s="95"/>
      <c r="BR430" s="95"/>
      <c r="BS430" s="96"/>
      <c r="BT430" s="96"/>
      <c r="BU430" s="96"/>
      <c r="BV430" s="97"/>
    </row>
    <row r="431" spans="1:74" s="45" customFormat="1" ht="27" customHeight="1" thickTop="1" thickBot="1" x14ac:dyDescent="0.25">
      <c r="A431" s="81"/>
      <c r="B431" s="304" t="str">
        <f>IF(C431="","",(VLOOKUP(C431,Lookups!$B$4:$C$2561,2,FALSE)))</f>
        <v/>
      </c>
      <c r="C431" s="366"/>
      <c r="D431" s="84"/>
      <c r="E431" s="84" t="str">
        <f t="shared" si="41"/>
        <v/>
      </c>
      <c r="F431" s="84"/>
      <c r="G431" s="99" t="str">
        <f t="shared" si="37"/>
        <v/>
      </c>
      <c r="H431" s="83"/>
      <c r="I431" s="83"/>
      <c r="J431" s="87"/>
      <c r="K431" s="89"/>
      <c r="L431" s="90"/>
      <c r="M431" s="90"/>
      <c r="N431" s="85"/>
      <c r="O431" s="87"/>
      <c r="P431" s="87"/>
      <c r="Q431" s="85"/>
      <c r="R431" s="86" t="str">
        <f t="shared" si="38"/>
        <v/>
      </c>
      <c r="S431" s="85"/>
      <c r="T431" s="86" t="str">
        <f t="shared" si="39"/>
        <v/>
      </c>
      <c r="U431" s="85"/>
      <c r="V431" s="86" t="str">
        <f t="shared" si="40"/>
        <v/>
      </c>
      <c r="W431" s="85"/>
      <c r="X431" s="87"/>
      <c r="Y431" s="87"/>
      <c r="Z431" s="91"/>
      <c r="AA431" s="91" t="s">
        <v>250</v>
      </c>
      <c r="AB431" s="91"/>
      <c r="AC431" s="91"/>
      <c r="AD431" s="91"/>
      <c r="AE431" s="91"/>
      <c r="AF431" s="92"/>
      <c r="AG431" s="93"/>
      <c r="AH431" s="87"/>
      <c r="AI431" s="93"/>
      <c r="AJ431" s="93"/>
      <c r="AK431" s="93"/>
      <c r="AL431" s="87"/>
      <c r="AM431" s="93"/>
      <c r="AN431" s="93"/>
      <c r="AO431" s="87"/>
      <c r="AP431" s="87"/>
      <c r="AQ431" s="93"/>
      <c r="AR431" s="93"/>
      <c r="AS431" s="93"/>
      <c r="AT431" s="93"/>
      <c r="AU431" s="93"/>
      <c r="AV431" s="93"/>
      <c r="AW431" s="91" t="s">
        <v>250</v>
      </c>
      <c r="AX431" s="93"/>
      <c r="AY431" s="93"/>
      <c r="AZ431" s="91" t="s">
        <v>250</v>
      </c>
      <c r="BA431" s="93"/>
      <c r="BB431" s="91" t="s">
        <v>250</v>
      </c>
      <c r="BC431" s="91" t="s">
        <v>250</v>
      </c>
      <c r="BD431" s="93"/>
      <c r="BE431" s="93"/>
      <c r="BF431" s="91" t="s">
        <v>87</v>
      </c>
      <c r="BG431" s="93"/>
      <c r="BH431" s="91" t="s">
        <v>456</v>
      </c>
      <c r="BI431" s="93"/>
      <c r="BJ431" s="93"/>
      <c r="BK431" s="93"/>
      <c r="BL431" s="92"/>
      <c r="BM431" s="92"/>
      <c r="BN431" s="86" t="str">
        <f t="shared" si="42"/>
        <v/>
      </c>
      <c r="BO431" s="88"/>
      <c r="BP431" s="94"/>
      <c r="BQ431" s="95"/>
      <c r="BR431" s="95"/>
      <c r="BS431" s="96"/>
      <c r="BT431" s="96"/>
      <c r="BU431" s="96"/>
      <c r="BV431" s="97"/>
    </row>
    <row r="432" spans="1:74" s="45" customFormat="1" ht="27" customHeight="1" thickTop="1" thickBot="1" x14ac:dyDescent="0.25">
      <c r="A432" s="81"/>
      <c r="B432" s="304" t="str">
        <f>IF(C432="","",(VLOOKUP(C432,Lookups!$B$4:$C$2561,2,FALSE)))</f>
        <v/>
      </c>
      <c r="C432" s="366"/>
      <c r="D432" s="84"/>
      <c r="E432" s="84" t="str">
        <f t="shared" si="41"/>
        <v/>
      </c>
      <c r="F432" s="84"/>
      <c r="G432" s="99" t="str">
        <f t="shared" si="37"/>
        <v/>
      </c>
      <c r="H432" s="83"/>
      <c r="I432" s="83"/>
      <c r="J432" s="87"/>
      <c r="K432" s="89"/>
      <c r="L432" s="90"/>
      <c r="M432" s="90"/>
      <c r="N432" s="85"/>
      <c r="O432" s="87"/>
      <c r="P432" s="87"/>
      <c r="Q432" s="85"/>
      <c r="R432" s="86" t="str">
        <f t="shared" si="38"/>
        <v/>
      </c>
      <c r="S432" s="85"/>
      <c r="T432" s="86" t="str">
        <f t="shared" si="39"/>
        <v/>
      </c>
      <c r="U432" s="85"/>
      <c r="V432" s="86" t="str">
        <f t="shared" si="40"/>
        <v/>
      </c>
      <c r="W432" s="85"/>
      <c r="X432" s="87"/>
      <c r="Y432" s="87"/>
      <c r="Z432" s="91"/>
      <c r="AA432" s="91" t="s">
        <v>250</v>
      </c>
      <c r="AB432" s="91"/>
      <c r="AC432" s="91"/>
      <c r="AD432" s="91"/>
      <c r="AE432" s="91"/>
      <c r="AF432" s="92"/>
      <c r="AG432" s="93"/>
      <c r="AH432" s="87"/>
      <c r="AI432" s="93"/>
      <c r="AJ432" s="93"/>
      <c r="AK432" s="93"/>
      <c r="AL432" s="87"/>
      <c r="AM432" s="93"/>
      <c r="AN432" s="93"/>
      <c r="AO432" s="87"/>
      <c r="AP432" s="87"/>
      <c r="AQ432" s="93"/>
      <c r="AR432" s="93"/>
      <c r="AS432" s="93"/>
      <c r="AT432" s="93"/>
      <c r="AU432" s="93"/>
      <c r="AV432" s="93"/>
      <c r="AW432" s="91" t="s">
        <v>250</v>
      </c>
      <c r="AX432" s="93"/>
      <c r="AY432" s="93"/>
      <c r="AZ432" s="91" t="s">
        <v>250</v>
      </c>
      <c r="BA432" s="93"/>
      <c r="BB432" s="91" t="s">
        <v>250</v>
      </c>
      <c r="BC432" s="91" t="s">
        <v>250</v>
      </c>
      <c r="BD432" s="93"/>
      <c r="BE432" s="93"/>
      <c r="BF432" s="91" t="s">
        <v>87</v>
      </c>
      <c r="BG432" s="93"/>
      <c r="BH432" s="91" t="s">
        <v>456</v>
      </c>
      <c r="BI432" s="93"/>
      <c r="BJ432" s="93"/>
      <c r="BK432" s="93"/>
      <c r="BL432" s="92"/>
      <c r="BM432" s="92"/>
      <c r="BN432" s="86" t="str">
        <f t="shared" si="42"/>
        <v/>
      </c>
      <c r="BO432" s="88"/>
      <c r="BP432" s="94"/>
      <c r="BQ432" s="95"/>
      <c r="BR432" s="95"/>
      <c r="BS432" s="96"/>
      <c r="BT432" s="96"/>
      <c r="BU432" s="96"/>
      <c r="BV432" s="97"/>
    </row>
    <row r="433" spans="1:74" s="45" customFormat="1" ht="27" customHeight="1" thickTop="1" thickBot="1" x14ac:dyDescent="0.25">
      <c r="A433" s="81"/>
      <c r="B433" s="304" t="str">
        <f>IF(C433="","",(VLOOKUP(C433,Lookups!$B$4:$C$2561,2,FALSE)))</f>
        <v/>
      </c>
      <c r="C433" s="366"/>
      <c r="D433" s="84"/>
      <c r="E433" s="84" t="str">
        <f t="shared" si="41"/>
        <v/>
      </c>
      <c r="F433" s="84"/>
      <c r="G433" s="99" t="str">
        <f t="shared" si="37"/>
        <v/>
      </c>
      <c r="H433" s="83"/>
      <c r="I433" s="83"/>
      <c r="J433" s="87"/>
      <c r="K433" s="89"/>
      <c r="L433" s="90"/>
      <c r="M433" s="90"/>
      <c r="N433" s="85"/>
      <c r="O433" s="87"/>
      <c r="P433" s="87"/>
      <c r="Q433" s="85"/>
      <c r="R433" s="86" t="str">
        <f t="shared" si="38"/>
        <v/>
      </c>
      <c r="S433" s="85"/>
      <c r="T433" s="86" t="str">
        <f t="shared" si="39"/>
        <v/>
      </c>
      <c r="U433" s="85"/>
      <c r="V433" s="86" t="str">
        <f t="shared" si="40"/>
        <v/>
      </c>
      <c r="W433" s="85"/>
      <c r="X433" s="87"/>
      <c r="Y433" s="87"/>
      <c r="Z433" s="91"/>
      <c r="AA433" s="91" t="s">
        <v>250</v>
      </c>
      <c r="AB433" s="91"/>
      <c r="AC433" s="91"/>
      <c r="AD433" s="91"/>
      <c r="AE433" s="91"/>
      <c r="AF433" s="92"/>
      <c r="AG433" s="93"/>
      <c r="AH433" s="87"/>
      <c r="AI433" s="93"/>
      <c r="AJ433" s="93"/>
      <c r="AK433" s="93"/>
      <c r="AL433" s="87"/>
      <c r="AM433" s="93"/>
      <c r="AN433" s="93"/>
      <c r="AO433" s="87"/>
      <c r="AP433" s="87"/>
      <c r="AQ433" s="93"/>
      <c r="AR433" s="93"/>
      <c r="AS433" s="93"/>
      <c r="AT433" s="93"/>
      <c r="AU433" s="93"/>
      <c r="AV433" s="93"/>
      <c r="AW433" s="91" t="s">
        <v>250</v>
      </c>
      <c r="AX433" s="93"/>
      <c r="AY433" s="93"/>
      <c r="AZ433" s="91" t="s">
        <v>250</v>
      </c>
      <c r="BA433" s="93"/>
      <c r="BB433" s="91" t="s">
        <v>250</v>
      </c>
      <c r="BC433" s="91" t="s">
        <v>250</v>
      </c>
      <c r="BD433" s="93"/>
      <c r="BE433" s="93"/>
      <c r="BF433" s="91" t="s">
        <v>87</v>
      </c>
      <c r="BG433" s="93"/>
      <c r="BH433" s="91" t="s">
        <v>456</v>
      </c>
      <c r="BI433" s="93"/>
      <c r="BJ433" s="93"/>
      <c r="BK433" s="93"/>
      <c r="BL433" s="92"/>
      <c r="BM433" s="92"/>
      <c r="BN433" s="86" t="str">
        <f t="shared" si="42"/>
        <v/>
      </c>
      <c r="BO433" s="88"/>
      <c r="BP433" s="94"/>
      <c r="BQ433" s="95"/>
      <c r="BR433" s="95"/>
      <c r="BS433" s="96"/>
      <c r="BT433" s="96"/>
      <c r="BU433" s="96"/>
      <c r="BV433" s="97"/>
    </row>
    <row r="434" spans="1:74" s="45" customFormat="1" ht="27" customHeight="1" thickTop="1" thickBot="1" x14ac:dyDescent="0.25">
      <c r="A434" s="81"/>
      <c r="B434" s="304" t="str">
        <f>IF(C434="","",(VLOOKUP(C434,Lookups!$B$4:$C$2561,2,FALSE)))</f>
        <v/>
      </c>
      <c r="C434" s="366"/>
      <c r="D434" s="84"/>
      <c r="E434" s="84" t="str">
        <f t="shared" si="41"/>
        <v/>
      </c>
      <c r="F434" s="84"/>
      <c r="G434" s="99" t="str">
        <f t="shared" si="37"/>
        <v/>
      </c>
      <c r="H434" s="83"/>
      <c r="I434" s="83"/>
      <c r="J434" s="87"/>
      <c r="K434" s="89"/>
      <c r="L434" s="90"/>
      <c r="M434" s="90"/>
      <c r="N434" s="85"/>
      <c r="O434" s="87"/>
      <c r="P434" s="87"/>
      <c r="Q434" s="85"/>
      <c r="R434" s="86" t="str">
        <f t="shared" si="38"/>
        <v/>
      </c>
      <c r="S434" s="85"/>
      <c r="T434" s="86" t="str">
        <f t="shared" si="39"/>
        <v/>
      </c>
      <c r="U434" s="85"/>
      <c r="V434" s="86" t="str">
        <f t="shared" si="40"/>
        <v/>
      </c>
      <c r="W434" s="85"/>
      <c r="X434" s="87"/>
      <c r="Y434" s="87"/>
      <c r="Z434" s="91"/>
      <c r="AA434" s="91" t="s">
        <v>250</v>
      </c>
      <c r="AB434" s="91"/>
      <c r="AC434" s="91"/>
      <c r="AD434" s="91"/>
      <c r="AE434" s="91"/>
      <c r="AF434" s="92"/>
      <c r="AG434" s="93"/>
      <c r="AH434" s="87"/>
      <c r="AI434" s="93"/>
      <c r="AJ434" s="93"/>
      <c r="AK434" s="93"/>
      <c r="AL434" s="87"/>
      <c r="AM434" s="93"/>
      <c r="AN434" s="93"/>
      <c r="AO434" s="87"/>
      <c r="AP434" s="87"/>
      <c r="AQ434" s="93"/>
      <c r="AR434" s="93"/>
      <c r="AS434" s="93"/>
      <c r="AT434" s="93"/>
      <c r="AU434" s="93"/>
      <c r="AV434" s="93"/>
      <c r="AW434" s="91" t="s">
        <v>250</v>
      </c>
      <c r="AX434" s="93"/>
      <c r="AY434" s="93"/>
      <c r="AZ434" s="91" t="s">
        <v>250</v>
      </c>
      <c r="BA434" s="93"/>
      <c r="BB434" s="91" t="s">
        <v>250</v>
      </c>
      <c r="BC434" s="91" t="s">
        <v>250</v>
      </c>
      <c r="BD434" s="93"/>
      <c r="BE434" s="93"/>
      <c r="BF434" s="91" t="s">
        <v>87</v>
      </c>
      <c r="BG434" s="93"/>
      <c r="BH434" s="91" t="s">
        <v>456</v>
      </c>
      <c r="BI434" s="93"/>
      <c r="BJ434" s="93"/>
      <c r="BK434" s="93"/>
      <c r="BL434" s="92"/>
      <c r="BM434" s="92"/>
      <c r="BN434" s="86" t="str">
        <f t="shared" si="42"/>
        <v/>
      </c>
      <c r="BO434" s="88"/>
      <c r="BP434" s="94"/>
      <c r="BQ434" s="95"/>
      <c r="BR434" s="95"/>
      <c r="BS434" s="96"/>
      <c r="BT434" s="96"/>
      <c r="BU434" s="96"/>
      <c r="BV434" s="97"/>
    </row>
    <row r="435" spans="1:74" s="45" customFormat="1" ht="27" customHeight="1" thickTop="1" thickBot="1" x14ac:dyDescent="0.25">
      <c r="A435" s="81"/>
      <c r="B435" s="304" t="str">
        <f>IF(C435="","",(VLOOKUP(C435,Lookups!$B$4:$C$2561,2,FALSE)))</f>
        <v/>
      </c>
      <c r="C435" s="366"/>
      <c r="D435" s="84"/>
      <c r="E435" s="84" t="str">
        <f t="shared" si="41"/>
        <v/>
      </c>
      <c r="F435" s="84"/>
      <c r="G435" s="99" t="str">
        <f t="shared" si="37"/>
        <v/>
      </c>
      <c r="H435" s="83"/>
      <c r="I435" s="83"/>
      <c r="J435" s="87"/>
      <c r="K435" s="89"/>
      <c r="L435" s="90"/>
      <c r="M435" s="90"/>
      <c r="N435" s="85"/>
      <c r="O435" s="87"/>
      <c r="P435" s="87"/>
      <c r="Q435" s="85"/>
      <c r="R435" s="86" t="str">
        <f t="shared" si="38"/>
        <v/>
      </c>
      <c r="S435" s="85"/>
      <c r="T435" s="86" t="str">
        <f t="shared" si="39"/>
        <v/>
      </c>
      <c r="U435" s="85"/>
      <c r="V435" s="86" t="str">
        <f t="shared" si="40"/>
        <v/>
      </c>
      <c r="W435" s="85"/>
      <c r="X435" s="87"/>
      <c r="Y435" s="87"/>
      <c r="Z435" s="91"/>
      <c r="AA435" s="91" t="s">
        <v>250</v>
      </c>
      <c r="AB435" s="91"/>
      <c r="AC435" s="91"/>
      <c r="AD435" s="91"/>
      <c r="AE435" s="91"/>
      <c r="AF435" s="92"/>
      <c r="AG435" s="93"/>
      <c r="AH435" s="87"/>
      <c r="AI435" s="93"/>
      <c r="AJ435" s="93"/>
      <c r="AK435" s="93"/>
      <c r="AL435" s="87"/>
      <c r="AM435" s="93"/>
      <c r="AN435" s="93"/>
      <c r="AO435" s="87"/>
      <c r="AP435" s="87"/>
      <c r="AQ435" s="93"/>
      <c r="AR435" s="93"/>
      <c r="AS435" s="93"/>
      <c r="AT435" s="93"/>
      <c r="AU435" s="93"/>
      <c r="AV435" s="93"/>
      <c r="AW435" s="91" t="s">
        <v>250</v>
      </c>
      <c r="AX435" s="93"/>
      <c r="AY435" s="93"/>
      <c r="AZ435" s="91" t="s">
        <v>250</v>
      </c>
      <c r="BA435" s="93"/>
      <c r="BB435" s="91" t="s">
        <v>250</v>
      </c>
      <c r="BC435" s="91" t="s">
        <v>250</v>
      </c>
      <c r="BD435" s="93"/>
      <c r="BE435" s="93"/>
      <c r="BF435" s="91" t="s">
        <v>87</v>
      </c>
      <c r="BG435" s="93"/>
      <c r="BH435" s="91" t="s">
        <v>456</v>
      </c>
      <c r="BI435" s="93"/>
      <c r="BJ435" s="93"/>
      <c r="BK435" s="93"/>
      <c r="BL435" s="92"/>
      <c r="BM435" s="92"/>
      <c r="BN435" s="86" t="str">
        <f t="shared" si="42"/>
        <v/>
      </c>
      <c r="BO435" s="88"/>
      <c r="BP435" s="94"/>
      <c r="BQ435" s="95"/>
      <c r="BR435" s="95"/>
      <c r="BS435" s="96"/>
      <c r="BT435" s="96"/>
      <c r="BU435" s="96"/>
      <c r="BV435" s="97"/>
    </row>
    <row r="436" spans="1:74" s="45" customFormat="1" ht="27" customHeight="1" thickTop="1" thickBot="1" x14ac:dyDescent="0.25">
      <c r="A436" s="81"/>
      <c r="B436" s="304" t="str">
        <f>IF(C436="","",(VLOOKUP(C436,Lookups!$B$4:$C$2561,2,FALSE)))</f>
        <v/>
      </c>
      <c r="C436" s="366"/>
      <c r="D436" s="84"/>
      <c r="E436" s="84" t="str">
        <f t="shared" si="41"/>
        <v/>
      </c>
      <c r="F436" s="84"/>
      <c r="G436" s="99" t="str">
        <f t="shared" si="37"/>
        <v/>
      </c>
      <c r="H436" s="83"/>
      <c r="I436" s="83"/>
      <c r="J436" s="87"/>
      <c r="K436" s="89"/>
      <c r="L436" s="90"/>
      <c r="M436" s="90"/>
      <c r="N436" s="85"/>
      <c r="O436" s="87"/>
      <c r="P436" s="87"/>
      <c r="Q436" s="85"/>
      <c r="R436" s="86" t="str">
        <f t="shared" si="38"/>
        <v/>
      </c>
      <c r="S436" s="85"/>
      <c r="T436" s="86" t="str">
        <f t="shared" si="39"/>
        <v/>
      </c>
      <c r="U436" s="85"/>
      <c r="V436" s="86" t="str">
        <f t="shared" si="40"/>
        <v/>
      </c>
      <c r="W436" s="85"/>
      <c r="X436" s="87"/>
      <c r="Y436" s="87"/>
      <c r="Z436" s="91"/>
      <c r="AA436" s="91" t="s">
        <v>250</v>
      </c>
      <c r="AB436" s="91"/>
      <c r="AC436" s="91"/>
      <c r="AD436" s="91"/>
      <c r="AE436" s="91"/>
      <c r="AF436" s="92"/>
      <c r="AG436" s="93"/>
      <c r="AH436" s="87"/>
      <c r="AI436" s="93"/>
      <c r="AJ436" s="93"/>
      <c r="AK436" s="93"/>
      <c r="AL436" s="87"/>
      <c r="AM436" s="93"/>
      <c r="AN436" s="93"/>
      <c r="AO436" s="87"/>
      <c r="AP436" s="87"/>
      <c r="AQ436" s="93"/>
      <c r="AR436" s="93"/>
      <c r="AS436" s="93"/>
      <c r="AT436" s="93"/>
      <c r="AU436" s="93"/>
      <c r="AV436" s="93"/>
      <c r="AW436" s="91" t="s">
        <v>250</v>
      </c>
      <c r="AX436" s="93"/>
      <c r="AY436" s="93"/>
      <c r="AZ436" s="91" t="s">
        <v>250</v>
      </c>
      <c r="BA436" s="93"/>
      <c r="BB436" s="91" t="s">
        <v>250</v>
      </c>
      <c r="BC436" s="91" t="s">
        <v>250</v>
      </c>
      <c r="BD436" s="93"/>
      <c r="BE436" s="93"/>
      <c r="BF436" s="91" t="s">
        <v>87</v>
      </c>
      <c r="BG436" s="93"/>
      <c r="BH436" s="91" t="s">
        <v>456</v>
      </c>
      <c r="BI436" s="93"/>
      <c r="BJ436" s="93"/>
      <c r="BK436" s="93"/>
      <c r="BL436" s="92"/>
      <c r="BM436" s="92"/>
      <c r="BN436" s="86" t="str">
        <f t="shared" si="42"/>
        <v/>
      </c>
      <c r="BO436" s="88"/>
      <c r="BP436" s="94"/>
      <c r="BQ436" s="95"/>
      <c r="BR436" s="95"/>
      <c r="BS436" s="96"/>
      <c r="BT436" s="96"/>
      <c r="BU436" s="96"/>
      <c r="BV436" s="97"/>
    </row>
    <row r="437" spans="1:74" s="45" customFormat="1" ht="27" customHeight="1" thickTop="1" thickBot="1" x14ac:dyDescent="0.25">
      <c r="A437" s="81"/>
      <c r="B437" s="304" t="str">
        <f>IF(C437="","",(VLOOKUP(C437,Lookups!$B$4:$C$2561,2,FALSE)))</f>
        <v/>
      </c>
      <c r="C437" s="366"/>
      <c r="D437" s="84"/>
      <c r="E437" s="84" t="str">
        <f t="shared" si="41"/>
        <v/>
      </c>
      <c r="F437" s="84"/>
      <c r="G437" s="99" t="str">
        <f t="shared" si="37"/>
        <v/>
      </c>
      <c r="H437" s="83"/>
      <c r="I437" s="83"/>
      <c r="J437" s="87"/>
      <c r="K437" s="89"/>
      <c r="L437" s="90"/>
      <c r="M437" s="90"/>
      <c r="N437" s="85"/>
      <c r="O437" s="87"/>
      <c r="P437" s="87"/>
      <c r="Q437" s="85"/>
      <c r="R437" s="86" t="str">
        <f t="shared" si="38"/>
        <v/>
      </c>
      <c r="S437" s="85"/>
      <c r="T437" s="86" t="str">
        <f t="shared" si="39"/>
        <v/>
      </c>
      <c r="U437" s="85"/>
      <c r="V437" s="86" t="str">
        <f t="shared" si="40"/>
        <v/>
      </c>
      <c r="W437" s="85"/>
      <c r="X437" s="87"/>
      <c r="Y437" s="87"/>
      <c r="Z437" s="91"/>
      <c r="AA437" s="91" t="s">
        <v>250</v>
      </c>
      <c r="AB437" s="91"/>
      <c r="AC437" s="91"/>
      <c r="AD437" s="91"/>
      <c r="AE437" s="91"/>
      <c r="AF437" s="92"/>
      <c r="AG437" s="93"/>
      <c r="AH437" s="87"/>
      <c r="AI437" s="93"/>
      <c r="AJ437" s="93"/>
      <c r="AK437" s="93"/>
      <c r="AL437" s="87"/>
      <c r="AM437" s="93"/>
      <c r="AN437" s="93"/>
      <c r="AO437" s="87"/>
      <c r="AP437" s="87"/>
      <c r="AQ437" s="93"/>
      <c r="AR437" s="93"/>
      <c r="AS437" s="93"/>
      <c r="AT437" s="93"/>
      <c r="AU437" s="93"/>
      <c r="AV437" s="93"/>
      <c r="AW437" s="91" t="s">
        <v>250</v>
      </c>
      <c r="AX437" s="93"/>
      <c r="AY437" s="93"/>
      <c r="AZ437" s="91" t="s">
        <v>250</v>
      </c>
      <c r="BA437" s="93"/>
      <c r="BB437" s="91" t="s">
        <v>250</v>
      </c>
      <c r="BC437" s="91" t="s">
        <v>250</v>
      </c>
      <c r="BD437" s="93"/>
      <c r="BE437" s="93"/>
      <c r="BF437" s="91" t="s">
        <v>87</v>
      </c>
      <c r="BG437" s="93"/>
      <c r="BH437" s="91" t="s">
        <v>456</v>
      </c>
      <c r="BI437" s="93"/>
      <c r="BJ437" s="93"/>
      <c r="BK437" s="93"/>
      <c r="BL437" s="92"/>
      <c r="BM437" s="92"/>
      <c r="BN437" s="86" t="str">
        <f t="shared" si="42"/>
        <v/>
      </c>
      <c r="BO437" s="88"/>
      <c r="BP437" s="94"/>
      <c r="BQ437" s="95"/>
      <c r="BR437" s="95"/>
      <c r="BS437" s="96"/>
      <c r="BT437" s="96"/>
      <c r="BU437" s="96"/>
      <c r="BV437" s="97"/>
    </row>
    <row r="438" spans="1:74" s="45" customFormat="1" ht="27" customHeight="1" thickTop="1" thickBot="1" x14ac:dyDescent="0.25">
      <c r="A438" s="81"/>
      <c r="B438" s="304" t="str">
        <f>IF(C438="","",(VLOOKUP(C438,Lookups!$B$4:$C$2561,2,FALSE)))</f>
        <v/>
      </c>
      <c r="C438" s="366"/>
      <c r="D438" s="84"/>
      <c r="E438" s="84" t="str">
        <f t="shared" si="41"/>
        <v/>
      </c>
      <c r="F438" s="84"/>
      <c r="G438" s="99" t="str">
        <f t="shared" si="37"/>
        <v/>
      </c>
      <c r="H438" s="83"/>
      <c r="I438" s="83"/>
      <c r="J438" s="87"/>
      <c r="K438" s="89"/>
      <c r="L438" s="90"/>
      <c r="M438" s="90"/>
      <c r="N438" s="85"/>
      <c r="O438" s="87"/>
      <c r="P438" s="87"/>
      <c r="Q438" s="85"/>
      <c r="R438" s="86" t="str">
        <f t="shared" si="38"/>
        <v/>
      </c>
      <c r="S438" s="85"/>
      <c r="T438" s="86" t="str">
        <f t="shared" si="39"/>
        <v/>
      </c>
      <c r="U438" s="85"/>
      <c r="V438" s="86" t="str">
        <f t="shared" si="40"/>
        <v/>
      </c>
      <c r="W438" s="85"/>
      <c r="X438" s="87"/>
      <c r="Y438" s="87"/>
      <c r="Z438" s="91"/>
      <c r="AA438" s="91" t="s">
        <v>250</v>
      </c>
      <c r="AB438" s="91"/>
      <c r="AC438" s="91"/>
      <c r="AD438" s="91"/>
      <c r="AE438" s="91"/>
      <c r="AF438" s="92"/>
      <c r="AG438" s="93"/>
      <c r="AH438" s="87"/>
      <c r="AI438" s="93"/>
      <c r="AJ438" s="93"/>
      <c r="AK438" s="93"/>
      <c r="AL438" s="87"/>
      <c r="AM438" s="93"/>
      <c r="AN438" s="93"/>
      <c r="AO438" s="87"/>
      <c r="AP438" s="87"/>
      <c r="AQ438" s="93"/>
      <c r="AR438" s="93"/>
      <c r="AS438" s="93"/>
      <c r="AT438" s="93"/>
      <c r="AU438" s="93"/>
      <c r="AV438" s="93"/>
      <c r="AW438" s="91" t="s">
        <v>250</v>
      </c>
      <c r="AX438" s="93"/>
      <c r="AY438" s="93"/>
      <c r="AZ438" s="91" t="s">
        <v>250</v>
      </c>
      <c r="BA438" s="93"/>
      <c r="BB438" s="91" t="s">
        <v>250</v>
      </c>
      <c r="BC438" s="91" t="s">
        <v>250</v>
      </c>
      <c r="BD438" s="93"/>
      <c r="BE438" s="93"/>
      <c r="BF438" s="91" t="s">
        <v>87</v>
      </c>
      <c r="BG438" s="93"/>
      <c r="BH438" s="91" t="s">
        <v>456</v>
      </c>
      <c r="BI438" s="93"/>
      <c r="BJ438" s="93"/>
      <c r="BK438" s="93"/>
      <c r="BL438" s="92"/>
      <c r="BM438" s="92"/>
      <c r="BN438" s="86" t="str">
        <f t="shared" si="42"/>
        <v/>
      </c>
      <c r="BO438" s="88"/>
      <c r="BP438" s="94"/>
      <c r="BQ438" s="95"/>
      <c r="BR438" s="95"/>
      <c r="BS438" s="96"/>
      <c r="BT438" s="96"/>
      <c r="BU438" s="96"/>
      <c r="BV438" s="97"/>
    </row>
    <row r="439" spans="1:74" s="45" customFormat="1" ht="27" customHeight="1" thickTop="1" thickBot="1" x14ac:dyDescent="0.25">
      <c r="A439" s="81"/>
      <c r="B439" s="304" t="str">
        <f>IF(C439="","",(VLOOKUP(C439,Lookups!$B$4:$C$2561,2,FALSE)))</f>
        <v/>
      </c>
      <c r="C439" s="366"/>
      <c r="D439" s="84"/>
      <c r="E439" s="84" t="str">
        <f t="shared" si="41"/>
        <v/>
      </c>
      <c r="F439" s="84"/>
      <c r="G439" s="99" t="str">
        <f t="shared" si="37"/>
        <v/>
      </c>
      <c r="H439" s="83"/>
      <c r="I439" s="83"/>
      <c r="J439" s="87"/>
      <c r="K439" s="89"/>
      <c r="L439" s="90"/>
      <c r="M439" s="90"/>
      <c r="N439" s="85"/>
      <c r="O439" s="87"/>
      <c r="P439" s="87"/>
      <c r="Q439" s="85"/>
      <c r="R439" s="86" t="str">
        <f t="shared" si="38"/>
        <v/>
      </c>
      <c r="S439" s="85"/>
      <c r="T439" s="86" t="str">
        <f t="shared" si="39"/>
        <v/>
      </c>
      <c r="U439" s="85"/>
      <c r="V439" s="86" t="str">
        <f t="shared" si="40"/>
        <v/>
      </c>
      <c r="W439" s="85"/>
      <c r="X439" s="87"/>
      <c r="Y439" s="87"/>
      <c r="Z439" s="91"/>
      <c r="AA439" s="91" t="s">
        <v>250</v>
      </c>
      <c r="AB439" s="91"/>
      <c r="AC439" s="91"/>
      <c r="AD439" s="91"/>
      <c r="AE439" s="91"/>
      <c r="AF439" s="92"/>
      <c r="AG439" s="93"/>
      <c r="AH439" s="87"/>
      <c r="AI439" s="93"/>
      <c r="AJ439" s="93"/>
      <c r="AK439" s="93"/>
      <c r="AL439" s="87"/>
      <c r="AM439" s="93"/>
      <c r="AN439" s="93"/>
      <c r="AO439" s="87"/>
      <c r="AP439" s="87"/>
      <c r="AQ439" s="93"/>
      <c r="AR439" s="93"/>
      <c r="AS439" s="93"/>
      <c r="AT439" s="93"/>
      <c r="AU439" s="93"/>
      <c r="AV439" s="93"/>
      <c r="AW439" s="91" t="s">
        <v>250</v>
      </c>
      <c r="AX439" s="93"/>
      <c r="AY439" s="93"/>
      <c r="AZ439" s="91" t="s">
        <v>250</v>
      </c>
      <c r="BA439" s="93"/>
      <c r="BB439" s="91" t="s">
        <v>250</v>
      </c>
      <c r="BC439" s="91" t="s">
        <v>250</v>
      </c>
      <c r="BD439" s="93"/>
      <c r="BE439" s="93"/>
      <c r="BF439" s="91" t="s">
        <v>87</v>
      </c>
      <c r="BG439" s="93"/>
      <c r="BH439" s="91" t="s">
        <v>456</v>
      </c>
      <c r="BI439" s="93"/>
      <c r="BJ439" s="93"/>
      <c r="BK439" s="93"/>
      <c r="BL439" s="92"/>
      <c r="BM439" s="92"/>
      <c r="BN439" s="86" t="str">
        <f t="shared" si="42"/>
        <v/>
      </c>
      <c r="BO439" s="88"/>
      <c r="BP439" s="94"/>
      <c r="BQ439" s="95"/>
      <c r="BR439" s="95"/>
      <c r="BS439" s="96"/>
      <c r="BT439" s="96"/>
      <c r="BU439" s="96"/>
      <c r="BV439" s="97"/>
    </row>
    <row r="440" spans="1:74" s="45" customFormat="1" ht="27" customHeight="1" thickTop="1" thickBot="1" x14ac:dyDescent="0.25">
      <c r="A440" s="81"/>
      <c r="B440" s="304" t="str">
        <f>IF(C440="","",(VLOOKUP(C440,Lookups!$B$4:$C$2561,2,FALSE)))</f>
        <v/>
      </c>
      <c r="C440" s="366"/>
      <c r="D440" s="84"/>
      <c r="E440" s="84" t="str">
        <f t="shared" si="41"/>
        <v/>
      </c>
      <c r="F440" s="84"/>
      <c r="G440" s="99" t="str">
        <f t="shared" si="37"/>
        <v/>
      </c>
      <c r="H440" s="83"/>
      <c r="I440" s="83"/>
      <c r="J440" s="87"/>
      <c r="K440" s="89"/>
      <c r="L440" s="90"/>
      <c r="M440" s="90"/>
      <c r="N440" s="85"/>
      <c r="O440" s="87"/>
      <c r="P440" s="87"/>
      <c r="Q440" s="85"/>
      <c r="R440" s="86" t="str">
        <f t="shared" si="38"/>
        <v/>
      </c>
      <c r="S440" s="85"/>
      <c r="T440" s="86" t="str">
        <f t="shared" si="39"/>
        <v/>
      </c>
      <c r="U440" s="85"/>
      <c r="V440" s="86" t="str">
        <f t="shared" si="40"/>
        <v/>
      </c>
      <c r="W440" s="85"/>
      <c r="X440" s="87"/>
      <c r="Y440" s="87"/>
      <c r="Z440" s="91"/>
      <c r="AA440" s="91" t="s">
        <v>250</v>
      </c>
      <c r="AB440" s="91"/>
      <c r="AC440" s="91"/>
      <c r="AD440" s="91"/>
      <c r="AE440" s="91"/>
      <c r="AF440" s="92"/>
      <c r="AG440" s="93"/>
      <c r="AH440" s="87"/>
      <c r="AI440" s="93"/>
      <c r="AJ440" s="93"/>
      <c r="AK440" s="93"/>
      <c r="AL440" s="87"/>
      <c r="AM440" s="93"/>
      <c r="AN440" s="93"/>
      <c r="AO440" s="87"/>
      <c r="AP440" s="87"/>
      <c r="AQ440" s="93"/>
      <c r="AR440" s="93"/>
      <c r="AS440" s="93"/>
      <c r="AT440" s="93"/>
      <c r="AU440" s="93"/>
      <c r="AV440" s="93"/>
      <c r="AW440" s="91" t="s">
        <v>250</v>
      </c>
      <c r="AX440" s="93"/>
      <c r="AY440" s="93"/>
      <c r="AZ440" s="91" t="s">
        <v>250</v>
      </c>
      <c r="BA440" s="93"/>
      <c r="BB440" s="91" t="s">
        <v>250</v>
      </c>
      <c r="BC440" s="91" t="s">
        <v>250</v>
      </c>
      <c r="BD440" s="93"/>
      <c r="BE440" s="93"/>
      <c r="BF440" s="91" t="s">
        <v>87</v>
      </c>
      <c r="BG440" s="93"/>
      <c r="BH440" s="91" t="s">
        <v>456</v>
      </c>
      <c r="BI440" s="93"/>
      <c r="BJ440" s="93"/>
      <c r="BK440" s="93"/>
      <c r="BL440" s="92"/>
      <c r="BM440" s="92"/>
      <c r="BN440" s="86" t="str">
        <f t="shared" si="42"/>
        <v/>
      </c>
      <c r="BO440" s="88"/>
      <c r="BP440" s="94"/>
      <c r="BQ440" s="95"/>
      <c r="BR440" s="95"/>
      <c r="BS440" s="96"/>
      <c r="BT440" s="96"/>
      <c r="BU440" s="96"/>
      <c r="BV440" s="97"/>
    </row>
    <row r="441" spans="1:74" s="45" customFormat="1" ht="27" customHeight="1" thickTop="1" thickBot="1" x14ac:dyDescent="0.25">
      <c r="A441" s="81"/>
      <c r="B441" s="304" t="str">
        <f>IF(C441="","",(VLOOKUP(C441,Lookups!$B$4:$C$2561,2,FALSE)))</f>
        <v/>
      </c>
      <c r="C441" s="366"/>
      <c r="D441" s="84"/>
      <c r="E441" s="84" t="str">
        <f t="shared" si="41"/>
        <v/>
      </c>
      <c r="F441" s="84"/>
      <c r="G441" s="99" t="str">
        <f t="shared" si="37"/>
        <v/>
      </c>
      <c r="H441" s="83"/>
      <c r="I441" s="83"/>
      <c r="J441" s="87"/>
      <c r="K441" s="89"/>
      <c r="L441" s="90"/>
      <c r="M441" s="90"/>
      <c r="N441" s="85"/>
      <c r="O441" s="87"/>
      <c r="P441" s="87"/>
      <c r="Q441" s="85"/>
      <c r="R441" s="86" t="str">
        <f t="shared" si="38"/>
        <v/>
      </c>
      <c r="S441" s="85"/>
      <c r="T441" s="86" t="str">
        <f t="shared" si="39"/>
        <v/>
      </c>
      <c r="U441" s="85"/>
      <c r="V441" s="86" t="str">
        <f t="shared" si="40"/>
        <v/>
      </c>
      <c r="W441" s="85"/>
      <c r="X441" s="87"/>
      <c r="Y441" s="87"/>
      <c r="Z441" s="91"/>
      <c r="AA441" s="91" t="s">
        <v>250</v>
      </c>
      <c r="AB441" s="91"/>
      <c r="AC441" s="91"/>
      <c r="AD441" s="91"/>
      <c r="AE441" s="91"/>
      <c r="AF441" s="92"/>
      <c r="AG441" s="93"/>
      <c r="AH441" s="87"/>
      <c r="AI441" s="93"/>
      <c r="AJ441" s="93"/>
      <c r="AK441" s="93"/>
      <c r="AL441" s="87"/>
      <c r="AM441" s="93"/>
      <c r="AN441" s="93"/>
      <c r="AO441" s="87"/>
      <c r="AP441" s="87"/>
      <c r="AQ441" s="93"/>
      <c r="AR441" s="93"/>
      <c r="AS441" s="93"/>
      <c r="AT441" s="93"/>
      <c r="AU441" s="93"/>
      <c r="AV441" s="93"/>
      <c r="AW441" s="91" t="s">
        <v>250</v>
      </c>
      <c r="AX441" s="93"/>
      <c r="AY441" s="93"/>
      <c r="AZ441" s="91" t="s">
        <v>250</v>
      </c>
      <c r="BA441" s="93"/>
      <c r="BB441" s="91" t="s">
        <v>250</v>
      </c>
      <c r="BC441" s="91" t="s">
        <v>250</v>
      </c>
      <c r="BD441" s="93"/>
      <c r="BE441" s="93"/>
      <c r="BF441" s="91" t="s">
        <v>87</v>
      </c>
      <c r="BG441" s="93"/>
      <c r="BH441" s="91" t="s">
        <v>456</v>
      </c>
      <c r="BI441" s="93"/>
      <c r="BJ441" s="93"/>
      <c r="BK441" s="93"/>
      <c r="BL441" s="92"/>
      <c r="BM441" s="92"/>
      <c r="BN441" s="86" t="str">
        <f t="shared" si="42"/>
        <v/>
      </c>
      <c r="BO441" s="88"/>
      <c r="BP441" s="94"/>
      <c r="BQ441" s="95"/>
      <c r="BR441" s="95"/>
      <c r="BS441" s="96"/>
      <c r="BT441" s="96"/>
      <c r="BU441" s="96"/>
      <c r="BV441" s="97"/>
    </row>
    <row r="442" spans="1:74" s="45" customFormat="1" ht="27" customHeight="1" thickTop="1" thickBot="1" x14ac:dyDescent="0.25">
      <c r="A442" s="81"/>
      <c r="B442" s="304" t="str">
        <f>IF(C442="","",(VLOOKUP(C442,Lookups!$B$4:$C$2561,2,FALSE)))</f>
        <v/>
      </c>
      <c r="C442" s="366"/>
      <c r="D442" s="84"/>
      <c r="E442" s="84" t="str">
        <f t="shared" si="41"/>
        <v/>
      </c>
      <c r="F442" s="84"/>
      <c r="G442" s="99" t="str">
        <f t="shared" si="37"/>
        <v/>
      </c>
      <c r="H442" s="83"/>
      <c r="I442" s="83"/>
      <c r="J442" s="87"/>
      <c r="K442" s="89"/>
      <c r="L442" s="90"/>
      <c r="M442" s="90"/>
      <c r="N442" s="85"/>
      <c r="O442" s="87"/>
      <c r="P442" s="87"/>
      <c r="Q442" s="85"/>
      <c r="R442" s="86" t="str">
        <f t="shared" si="38"/>
        <v/>
      </c>
      <c r="S442" s="85"/>
      <c r="T442" s="86" t="str">
        <f t="shared" si="39"/>
        <v/>
      </c>
      <c r="U442" s="85"/>
      <c r="V442" s="86" t="str">
        <f t="shared" si="40"/>
        <v/>
      </c>
      <c r="W442" s="85"/>
      <c r="X442" s="87"/>
      <c r="Y442" s="87"/>
      <c r="Z442" s="91"/>
      <c r="AA442" s="91" t="s">
        <v>250</v>
      </c>
      <c r="AB442" s="91"/>
      <c r="AC442" s="91"/>
      <c r="AD442" s="91"/>
      <c r="AE442" s="91"/>
      <c r="AF442" s="92"/>
      <c r="AG442" s="93"/>
      <c r="AH442" s="87"/>
      <c r="AI442" s="93"/>
      <c r="AJ442" s="93"/>
      <c r="AK442" s="93"/>
      <c r="AL442" s="87"/>
      <c r="AM442" s="93"/>
      <c r="AN442" s="93"/>
      <c r="AO442" s="87"/>
      <c r="AP442" s="87"/>
      <c r="AQ442" s="93"/>
      <c r="AR442" s="93"/>
      <c r="AS442" s="93"/>
      <c r="AT442" s="93"/>
      <c r="AU442" s="93"/>
      <c r="AV442" s="93"/>
      <c r="AW442" s="91" t="s">
        <v>250</v>
      </c>
      <c r="AX442" s="93"/>
      <c r="AY442" s="93"/>
      <c r="AZ442" s="91" t="s">
        <v>250</v>
      </c>
      <c r="BA442" s="93"/>
      <c r="BB442" s="91" t="s">
        <v>250</v>
      </c>
      <c r="BC442" s="91" t="s">
        <v>250</v>
      </c>
      <c r="BD442" s="93"/>
      <c r="BE442" s="93"/>
      <c r="BF442" s="91" t="s">
        <v>87</v>
      </c>
      <c r="BG442" s="93"/>
      <c r="BH442" s="91" t="s">
        <v>456</v>
      </c>
      <c r="BI442" s="93"/>
      <c r="BJ442" s="93"/>
      <c r="BK442" s="93"/>
      <c r="BL442" s="92"/>
      <c r="BM442" s="92"/>
      <c r="BN442" s="86" t="str">
        <f t="shared" si="42"/>
        <v/>
      </c>
      <c r="BO442" s="88"/>
      <c r="BP442" s="94"/>
      <c r="BQ442" s="95"/>
      <c r="BR442" s="95"/>
      <c r="BS442" s="96"/>
      <c r="BT442" s="96"/>
      <c r="BU442" s="96"/>
      <c r="BV442" s="97"/>
    </row>
    <row r="443" spans="1:74" s="45" customFormat="1" ht="27" customHeight="1" thickTop="1" thickBot="1" x14ac:dyDescent="0.25">
      <c r="A443" s="81"/>
      <c r="B443" s="304" t="str">
        <f>IF(C443="","",(VLOOKUP(C443,Lookups!$B$4:$C$2561,2,FALSE)))</f>
        <v/>
      </c>
      <c r="C443" s="366"/>
      <c r="D443" s="84"/>
      <c r="E443" s="84" t="str">
        <f t="shared" si="41"/>
        <v/>
      </c>
      <c r="F443" s="84"/>
      <c r="G443" s="99" t="str">
        <f t="shared" si="37"/>
        <v/>
      </c>
      <c r="H443" s="83"/>
      <c r="I443" s="83"/>
      <c r="J443" s="87"/>
      <c r="K443" s="89"/>
      <c r="L443" s="90"/>
      <c r="M443" s="90"/>
      <c r="N443" s="85"/>
      <c r="O443" s="87"/>
      <c r="P443" s="87"/>
      <c r="Q443" s="85"/>
      <c r="R443" s="86" t="str">
        <f t="shared" si="38"/>
        <v/>
      </c>
      <c r="S443" s="85"/>
      <c r="T443" s="86" t="str">
        <f t="shared" si="39"/>
        <v/>
      </c>
      <c r="U443" s="85"/>
      <c r="V443" s="86" t="str">
        <f t="shared" si="40"/>
        <v/>
      </c>
      <c r="W443" s="85"/>
      <c r="X443" s="87"/>
      <c r="Y443" s="87"/>
      <c r="Z443" s="91"/>
      <c r="AA443" s="91" t="s">
        <v>250</v>
      </c>
      <c r="AB443" s="91"/>
      <c r="AC443" s="91"/>
      <c r="AD443" s="91"/>
      <c r="AE443" s="91"/>
      <c r="AF443" s="92"/>
      <c r="AG443" s="93"/>
      <c r="AH443" s="87"/>
      <c r="AI443" s="93"/>
      <c r="AJ443" s="93"/>
      <c r="AK443" s="93"/>
      <c r="AL443" s="87"/>
      <c r="AM443" s="93"/>
      <c r="AN443" s="93"/>
      <c r="AO443" s="87"/>
      <c r="AP443" s="87"/>
      <c r="AQ443" s="93"/>
      <c r="AR443" s="93"/>
      <c r="AS443" s="93"/>
      <c r="AT443" s="93"/>
      <c r="AU443" s="93"/>
      <c r="AV443" s="93"/>
      <c r="AW443" s="91" t="s">
        <v>250</v>
      </c>
      <c r="AX443" s="93"/>
      <c r="AY443" s="93"/>
      <c r="AZ443" s="91" t="s">
        <v>250</v>
      </c>
      <c r="BA443" s="93"/>
      <c r="BB443" s="91" t="s">
        <v>250</v>
      </c>
      <c r="BC443" s="91" t="s">
        <v>250</v>
      </c>
      <c r="BD443" s="93"/>
      <c r="BE443" s="93"/>
      <c r="BF443" s="91" t="s">
        <v>87</v>
      </c>
      <c r="BG443" s="93"/>
      <c r="BH443" s="91" t="s">
        <v>456</v>
      </c>
      <c r="BI443" s="93"/>
      <c r="BJ443" s="93"/>
      <c r="BK443" s="93"/>
      <c r="BL443" s="92"/>
      <c r="BM443" s="92"/>
      <c r="BN443" s="86" t="str">
        <f t="shared" si="42"/>
        <v/>
      </c>
      <c r="BO443" s="88"/>
      <c r="BP443" s="94"/>
      <c r="BQ443" s="95"/>
      <c r="BR443" s="95"/>
      <c r="BS443" s="96"/>
      <c r="BT443" s="96"/>
      <c r="BU443" s="96"/>
      <c r="BV443" s="97"/>
    </row>
    <row r="444" spans="1:74" s="45" customFormat="1" ht="27" customHeight="1" thickTop="1" thickBot="1" x14ac:dyDescent="0.25">
      <c r="A444" s="81"/>
      <c r="B444" s="304" t="str">
        <f>IF(C444="","",(VLOOKUP(C444,Lookups!$B$4:$C$2561,2,FALSE)))</f>
        <v/>
      </c>
      <c r="C444" s="366"/>
      <c r="D444" s="84"/>
      <c r="E444" s="84" t="str">
        <f t="shared" si="41"/>
        <v/>
      </c>
      <c r="F444" s="84"/>
      <c r="G444" s="99" t="str">
        <f t="shared" si="37"/>
        <v/>
      </c>
      <c r="H444" s="83"/>
      <c r="I444" s="83"/>
      <c r="J444" s="87"/>
      <c r="K444" s="89"/>
      <c r="L444" s="90"/>
      <c r="M444" s="90"/>
      <c r="N444" s="85"/>
      <c r="O444" s="87"/>
      <c r="P444" s="87"/>
      <c r="Q444" s="85"/>
      <c r="R444" s="86" t="str">
        <f t="shared" si="38"/>
        <v/>
      </c>
      <c r="S444" s="85"/>
      <c r="T444" s="86" t="str">
        <f t="shared" si="39"/>
        <v/>
      </c>
      <c r="U444" s="85"/>
      <c r="V444" s="86" t="str">
        <f t="shared" si="40"/>
        <v/>
      </c>
      <c r="W444" s="85"/>
      <c r="X444" s="87"/>
      <c r="Y444" s="87"/>
      <c r="Z444" s="91"/>
      <c r="AA444" s="91" t="s">
        <v>250</v>
      </c>
      <c r="AB444" s="91"/>
      <c r="AC444" s="91"/>
      <c r="AD444" s="91"/>
      <c r="AE444" s="91"/>
      <c r="AF444" s="92"/>
      <c r="AG444" s="93"/>
      <c r="AH444" s="87"/>
      <c r="AI444" s="93"/>
      <c r="AJ444" s="93"/>
      <c r="AK444" s="93"/>
      <c r="AL444" s="87"/>
      <c r="AM444" s="93"/>
      <c r="AN444" s="93"/>
      <c r="AO444" s="87"/>
      <c r="AP444" s="87"/>
      <c r="AQ444" s="93"/>
      <c r="AR444" s="93"/>
      <c r="AS444" s="93"/>
      <c r="AT444" s="93"/>
      <c r="AU444" s="93"/>
      <c r="AV444" s="93"/>
      <c r="AW444" s="91" t="s">
        <v>250</v>
      </c>
      <c r="AX444" s="93"/>
      <c r="AY444" s="93"/>
      <c r="AZ444" s="91" t="s">
        <v>250</v>
      </c>
      <c r="BA444" s="93"/>
      <c r="BB444" s="91" t="s">
        <v>250</v>
      </c>
      <c r="BC444" s="91" t="s">
        <v>250</v>
      </c>
      <c r="BD444" s="93"/>
      <c r="BE444" s="93"/>
      <c r="BF444" s="91" t="s">
        <v>87</v>
      </c>
      <c r="BG444" s="93"/>
      <c r="BH444" s="91" t="s">
        <v>456</v>
      </c>
      <c r="BI444" s="93"/>
      <c r="BJ444" s="93"/>
      <c r="BK444" s="93"/>
      <c r="BL444" s="92"/>
      <c r="BM444" s="92"/>
      <c r="BN444" s="86" t="str">
        <f t="shared" si="42"/>
        <v/>
      </c>
      <c r="BO444" s="88"/>
      <c r="BP444" s="94"/>
      <c r="BQ444" s="95"/>
      <c r="BR444" s="95"/>
      <c r="BS444" s="96"/>
      <c r="BT444" s="96"/>
      <c r="BU444" s="96"/>
      <c r="BV444" s="97"/>
    </row>
    <row r="445" spans="1:74" s="45" customFormat="1" ht="27" customHeight="1" thickTop="1" thickBot="1" x14ac:dyDescent="0.25">
      <c r="A445" s="81"/>
      <c r="B445" s="304" t="str">
        <f>IF(C445="","",(VLOOKUP(C445,Lookups!$B$4:$C$2561,2,FALSE)))</f>
        <v/>
      </c>
      <c r="C445" s="366"/>
      <c r="D445" s="84"/>
      <c r="E445" s="84" t="str">
        <f t="shared" si="41"/>
        <v/>
      </c>
      <c r="F445" s="84"/>
      <c r="G445" s="99" t="str">
        <f t="shared" si="37"/>
        <v/>
      </c>
      <c r="H445" s="83"/>
      <c r="I445" s="83"/>
      <c r="J445" s="87"/>
      <c r="K445" s="89"/>
      <c r="L445" s="90"/>
      <c r="M445" s="90"/>
      <c r="N445" s="85"/>
      <c r="O445" s="87"/>
      <c r="P445" s="87"/>
      <c r="Q445" s="85"/>
      <c r="R445" s="86" t="str">
        <f t="shared" si="38"/>
        <v/>
      </c>
      <c r="S445" s="85"/>
      <c r="T445" s="86" t="str">
        <f t="shared" si="39"/>
        <v/>
      </c>
      <c r="U445" s="85"/>
      <c r="V445" s="86" t="str">
        <f t="shared" si="40"/>
        <v/>
      </c>
      <c r="W445" s="85"/>
      <c r="X445" s="87"/>
      <c r="Y445" s="87"/>
      <c r="Z445" s="91"/>
      <c r="AA445" s="91" t="s">
        <v>250</v>
      </c>
      <c r="AB445" s="91"/>
      <c r="AC445" s="91"/>
      <c r="AD445" s="91"/>
      <c r="AE445" s="91"/>
      <c r="AF445" s="92"/>
      <c r="AG445" s="93"/>
      <c r="AH445" s="87"/>
      <c r="AI445" s="93"/>
      <c r="AJ445" s="93"/>
      <c r="AK445" s="93"/>
      <c r="AL445" s="87"/>
      <c r="AM445" s="93"/>
      <c r="AN445" s="93"/>
      <c r="AO445" s="87"/>
      <c r="AP445" s="87"/>
      <c r="AQ445" s="93"/>
      <c r="AR445" s="93"/>
      <c r="AS445" s="93"/>
      <c r="AT445" s="93"/>
      <c r="AU445" s="93"/>
      <c r="AV445" s="93"/>
      <c r="AW445" s="91" t="s">
        <v>250</v>
      </c>
      <c r="AX445" s="93"/>
      <c r="AY445" s="93"/>
      <c r="AZ445" s="91" t="s">
        <v>250</v>
      </c>
      <c r="BA445" s="93"/>
      <c r="BB445" s="91" t="s">
        <v>250</v>
      </c>
      <c r="BC445" s="91" t="s">
        <v>250</v>
      </c>
      <c r="BD445" s="93"/>
      <c r="BE445" s="93"/>
      <c r="BF445" s="91" t="s">
        <v>87</v>
      </c>
      <c r="BG445" s="93"/>
      <c r="BH445" s="91" t="s">
        <v>456</v>
      </c>
      <c r="BI445" s="93"/>
      <c r="BJ445" s="93"/>
      <c r="BK445" s="93"/>
      <c r="BL445" s="92"/>
      <c r="BM445" s="92"/>
      <c r="BN445" s="86" t="str">
        <f t="shared" si="42"/>
        <v/>
      </c>
      <c r="BO445" s="88"/>
      <c r="BP445" s="94"/>
      <c r="BQ445" s="95"/>
      <c r="BR445" s="95"/>
      <c r="BS445" s="96"/>
      <c r="BT445" s="96"/>
      <c r="BU445" s="96"/>
      <c r="BV445" s="97"/>
    </row>
    <row r="446" spans="1:74" s="45" customFormat="1" ht="27" customHeight="1" thickTop="1" thickBot="1" x14ac:dyDescent="0.25">
      <c r="A446" s="81"/>
      <c r="B446" s="304" t="str">
        <f>IF(C446="","",(VLOOKUP(C446,Lookups!$B$4:$C$2561,2,FALSE)))</f>
        <v/>
      </c>
      <c r="C446" s="366"/>
      <c r="D446" s="84"/>
      <c r="E446" s="84" t="str">
        <f t="shared" si="41"/>
        <v/>
      </c>
      <c r="F446" s="84"/>
      <c r="G446" s="99" t="str">
        <f t="shared" si="37"/>
        <v/>
      </c>
      <c r="H446" s="83"/>
      <c r="I446" s="83"/>
      <c r="J446" s="87"/>
      <c r="K446" s="89"/>
      <c r="L446" s="90"/>
      <c r="M446" s="90"/>
      <c r="N446" s="85"/>
      <c r="O446" s="87"/>
      <c r="P446" s="87"/>
      <c r="Q446" s="85"/>
      <c r="R446" s="86" t="str">
        <f t="shared" si="38"/>
        <v/>
      </c>
      <c r="S446" s="85"/>
      <c r="T446" s="86" t="str">
        <f t="shared" si="39"/>
        <v/>
      </c>
      <c r="U446" s="85"/>
      <c r="V446" s="86" t="str">
        <f t="shared" si="40"/>
        <v/>
      </c>
      <c r="W446" s="85"/>
      <c r="X446" s="87"/>
      <c r="Y446" s="87"/>
      <c r="Z446" s="91"/>
      <c r="AA446" s="91" t="s">
        <v>250</v>
      </c>
      <c r="AB446" s="91"/>
      <c r="AC446" s="91"/>
      <c r="AD446" s="91"/>
      <c r="AE446" s="91"/>
      <c r="AF446" s="92"/>
      <c r="AG446" s="93"/>
      <c r="AH446" s="87"/>
      <c r="AI446" s="93"/>
      <c r="AJ446" s="93"/>
      <c r="AK446" s="93"/>
      <c r="AL446" s="87"/>
      <c r="AM446" s="93"/>
      <c r="AN446" s="93"/>
      <c r="AO446" s="87"/>
      <c r="AP446" s="87"/>
      <c r="AQ446" s="93"/>
      <c r="AR446" s="93"/>
      <c r="AS446" s="93"/>
      <c r="AT446" s="93"/>
      <c r="AU446" s="93"/>
      <c r="AV446" s="93"/>
      <c r="AW446" s="91" t="s">
        <v>250</v>
      </c>
      <c r="AX446" s="93"/>
      <c r="AY446" s="93"/>
      <c r="AZ446" s="91" t="s">
        <v>250</v>
      </c>
      <c r="BA446" s="93"/>
      <c r="BB446" s="91" t="s">
        <v>250</v>
      </c>
      <c r="BC446" s="91" t="s">
        <v>250</v>
      </c>
      <c r="BD446" s="93"/>
      <c r="BE446" s="93"/>
      <c r="BF446" s="91" t="s">
        <v>87</v>
      </c>
      <c r="BG446" s="93"/>
      <c r="BH446" s="91" t="s">
        <v>456</v>
      </c>
      <c r="BI446" s="93"/>
      <c r="BJ446" s="93"/>
      <c r="BK446" s="93"/>
      <c r="BL446" s="92"/>
      <c r="BM446" s="92"/>
      <c r="BN446" s="86" t="str">
        <f t="shared" si="42"/>
        <v/>
      </c>
      <c r="BO446" s="88"/>
      <c r="BP446" s="94"/>
      <c r="BQ446" s="95"/>
      <c r="BR446" s="95"/>
      <c r="BS446" s="96"/>
      <c r="BT446" s="96"/>
      <c r="BU446" s="96"/>
      <c r="BV446" s="97"/>
    </row>
    <row r="447" spans="1:74" s="45" customFormat="1" ht="27" customHeight="1" thickTop="1" thickBot="1" x14ac:dyDescent="0.25">
      <c r="A447" s="81"/>
      <c r="B447" s="304" t="str">
        <f>IF(C447="","",(VLOOKUP(C447,Lookups!$B$4:$C$2561,2,FALSE)))</f>
        <v/>
      </c>
      <c r="C447" s="366"/>
      <c r="D447" s="84"/>
      <c r="E447" s="84" t="str">
        <f t="shared" si="41"/>
        <v/>
      </c>
      <c r="F447" s="84"/>
      <c r="G447" s="99" t="str">
        <f t="shared" si="37"/>
        <v/>
      </c>
      <c r="H447" s="83"/>
      <c r="I447" s="83"/>
      <c r="J447" s="87"/>
      <c r="K447" s="89"/>
      <c r="L447" s="90"/>
      <c r="M447" s="90"/>
      <c r="N447" s="85"/>
      <c r="O447" s="87"/>
      <c r="P447" s="87"/>
      <c r="Q447" s="85"/>
      <c r="R447" s="86" t="str">
        <f t="shared" si="38"/>
        <v/>
      </c>
      <c r="S447" s="85"/>
      <c r="T447" s="86" t="str">
        <f t="shared" si="39"/>
        <v/>
      </c>
      <c r="U447" s="85"/>
      <c r="V447" s="86" t="str">
        <f t="shared" si="40"/>
        <v/>
      </c>
      <c r="W447" s="85"/>
      <c r="X447" s="87"/>
      <c r="Y447" s="87"/>
      <c r="Z447" s="91"/>
      <c r="AA447" s="91" t="s">
        <v>250</v>
      </c>
      <c r="AB447" s="91"/>
      <c r="AC447" s="91"/>
      <c r="AD447" s="91"/>
      <c r="AE447" s="91"/>
      <c r="AF447" s="92"/>
      <c r="AG447" s="93"/>
      <c r="AH447" s="87"/>
      <c r="AI447" s="93"/>
      <c r="AJ447" s="93"/>
      <c r="AK447" s="93"/>
      <c r="AL447" s="87"/>
      <c r="AM447" s="93"/>
      <c r="AN447" s="93"/>
      <c r="AO447" s="87"/>
      <c r="AP447" s="87"/>
      <c r="AQ447" s="93"/>
      <c r="AR447" s="93"/>
      <c r="AS447" s="93"/>
      <c r="AT447" s="93"/>
      <c r="AU447" s="93"/>
      <c r="AV447" s="93"/>
      <c r="AW447" s="91" t="s">
        <v>250</v>
      </c>
      <c r="AX447" s="93"/>
      <c r="AY447" s="93"/>
      <c r="AZ447" s="91" t="s">
        <v>250</v>
      </c>
      <c r="BA447" s="93"/>
      <c r="BB447" s="91" t="s">
        <v>250</v>
      </c>
      <c r="BC447" s="91" t="s">
        <v>250</v>
      </c>
      <c r="BD447" s="93"/>
      <c r="BE447" s="93"/>
      <c r="BF447" s="91" t="s">
        <v>87</v>
      </c>
      <c r="BG447" s="93"/>
      <c r="BH447" s="91" t="s">
        <v>456</v>
      </c>
      <c r="BI447" s="93"/>
      <c r="BJ447" s="93"/>
      <c r="BK447" s="93"/>
      <c r="BL447" s="92"/>
      <c r="BM447" s="92"/>
      <c r="BN447" s="86" t="str">
        <f t="shared" si="42"/>
        <v/>
      </c>
      <c r="BO447" s="88"/>
      <c r="BP447" s="94"/>
      <c r="BQ447" s="95"/>
      <c r="BR447" s="95"/>
      <c r="BS447" s="96"/>
      <c r="BT447" s="96"/>
      <c r="BU447" s="96"/>
      <c r="BV447" s="97"/>
    </row>
    <row r="448" spans="1:74" s="45" customFormat="1" ht="27" customHeight="1" thickTop="1" thickBot="1" x14ac:dyDescent="0.25">
      <c r="A448" s="81"/>
      <c r="B448" s="304" t="str">
        <f>IF(C448="","",(VLOOKUP(C448,Lookups!$B$4:$C$2561,2,FALSE)))</f>
        <v/>
      </c>
      <c r="C448" s="366"/>
      <c r="D448" s="84"/>
      <c r="E448" s="84" t="str">
        <f t="shared" si="41"/>
        <v/>
      </c>
      <c r="F448" s="84"/>
      <c r="G448" s="99" t="str">
        <f t="shared" si="37"/>
        <v/>
      </c>
      <c r="H448" s="83"/>
      <c r="I448" s="83"/>
      <c r="J448" s="87"/>
      <c r="K448" s="89"/>
      <c r="L448" s="90"/>
      <c r="M448" s="90"/>
      <c r="N448" s="85"/>
      <c r="O448" s="87"/>
      <c r="P448" s="87"/>
      <c r="Q448" s="85"/>
      <c r="R448" s="86" t="str">
        <f t="shared" si="38"/>
        <v/>
      </c>
      <c r="S448" s="85"/>
      <c r="T448" s="86" t="str">
        <f t="shared" si="39"/>
        <v/>
      </c>
      <c r="U448" s="85"/>
      <c r="V448" s="86" t="str">
        <f t="shared" si="40"/>
        <v/>
      </c>
      <c r="W448" s="85"/>
      <c r="X448" s="87"/>
      <c r="Y448" s="87"/>
      <c r="Z448" s="91"/>
      <c r="AA448" s="91" t="s">
        <v>250</v>
      </c>
      <c r="AB448" s="91"/>
      <c r="AC448" s="91"/>
      <c r="AD448" s="91"/>
      <c r="AE448" s="91"/>
      <c r="AF448" s="92"/>
      <c r="AG448" s="93"/>
      <c r="AH448" s="87"/>
      <c r="AI448" s="93"/>
      <c r="AJ448" s="93"/>
      <c r="AK448" s="93"/>
      <c r="AL448" s="87"/>
      <c r="AM448" s="93"/>
      <c r="AN448" s="93"/>
      <c r="AO448" s="87"/>
      <c r="AP448" s="87"/>
      <c r="AQ448" s="93"/>
      <c r="AR448" s="93"/>
      <c r="AS448" s="93"/>
      <c r="AT448" s="93"/>
      <c r="AU448" s="93"/>
      <c r="AV448" s="93"/>
      <c r="AW448" s="91" t="s">
        <v>250</v>
      </c>
      <c r="AX448" s="93"/>
      <c r="AY448" s="93"/>
      <c r="AZ448" s="91" t="s">
        <v>250</v>
      </c>
      <c r="BA448" s="93"/>
      <c r="BB448" s="91" t="s">
        <v>250</v>
      </c>
      <c r="BC448" s="91" t="s">
        <v>250</v>
      </c>
      <c r="BD448" s="93"/>
      <c r="BE448" s="93"/>
      <c r="BF448" s="91" t="s">
        <v>87</v>
      </c>
      <c r="BG448" s="93"/>
      <c r="BH448" s="91" t="s">
        <v>456</v>
      </c>
      <c r="BI448" s="93"/>
      <c r="BJ448" s="93"/>
      <c r="BK448" s="93"/>
      <c r="BL448" s="92"/>
      <c r="BM448" s="92"/>
      <c r="BN448" s="86" t="str">
        <f t="shared" si="42"/>
        <v/>
      </c>
      <c r="BO448" s="88"/>
      <c r="BP448" s="94"/>
      <c r="BQ448" s="95"/>
      <c r="BR448" s="95"/>
      <c r="BS448" s="96"/>
      <c r="BT448" s="96"/>
      <c r="BU448" s="96"/>
      <c r="BV448" s="97"/>
    </row>
    <row r="449" spans="1:74" s="45" customFormat="1" ht="27" customHeight="1" thickTop="1" thickBot="1" x14ac:dyDescent="0.25">
      <c r="A449" s="81"/>
      <c r="B449" s="304" t="str">
        <f>IF(C449="","",(VLOOKUP(C449,Lookups!$B$4:$C$2561,2,FALSE)))</f>
        <v/>
      </c>
      <c r="C449" s="366"/>
      <c r="D449" s="84"/>
      <c r="E449" s="84" t="str">
        <f t="shared" si="41"/>
        <v/>
      </c>
      <c r="F449" s="84"/>
      <c r="G449" s="99" t="str">
        <f t="shared" si="37"/>
        <v/>
      </c>
      <c r="H449" s="83"/>
      <c r="I449" s="83"/>
      <c r="J449" s="87"/>
      <c r="K449" s="89"/>
      <c r="L449" s="90"/>
      <c r="M449" s="90"/>
      <c r="N449" s="85"/>
      <c r="O449" s="87"/>
      <c r="P449" s="87"/>
      <c r="Q449" s="85"/>
      <c r="R449" s="86" t="str">
        <f t="shared" si="38"/>
        <v/>
      </c>
      <c r="S449" s="85"/>
      <c r="T449" s="86" t="str">
        <f t="shared" si="39"/>
        <v/>
      </c>
      <c r="U449" s="85"/>
      <c r="V449" s="86" t="str">
        <f t="shared" si="40"/>
        <v/>
      </c>
      <c r="W449" s="85"/>
      <c r="X449" s="87"/>
      <c r="Y449" s="87"/>
      <c r="Z449" s="91"/>
      <c r="AA449" s="91" t="s">
        <v>250</v>
      </c>
      <c r="AB449" s="91"/>
      <c r="AC449" s="91"/>
      <c r="AD449" s="91"/>
      <c r="AE449" s="91"/>
      <c r="AF449" s="92"/>
      <c r="AG449" s="93"/>
      <c r="AH449" s="87"/>
      <c r="AI449" s="93"/>
      <c r="AJ449" s="93"/>
      <c r="AK449" s="93"/>
      <c r="AL449" s="87"/>
      <c r="AM449" s="93"/>
      <c r="AN449" s="93"/>
      <c r="AO449" s="87"/>
      <c r="AP449" s="87"/>
      <c r="AQ449" s="93"/>
      <c r="AR449" s="93"/>
      <c r="AS449" s="93"/>
      <c r="AT449" s="93"/>
      <c r="AU449" s="93"/>
      <c r="AV449" s="93"/>
      <c r="AW449" s="91" t="s">
        <v>250</v>
      </c>
      <c r="AX449" s="93"/>
      <c r="AY449" s="93"/>
      <c r="AZ449" s="91" t="s">
        <v>250</v>
      </c>
      <c r="BA449" s="93"/>
      <c r="BB449" s="91" t="s">
        <v>250</v>
      </c>
      <c r="BC449" s="91" t="s">
        <v>250</v>
      </c>
      <c r="BD449" s="93"/>
      <c r="BE449" s="93"/>
      <c r="BF449" s="91" t="s">
        <v>87</v>
      </c>
      <c r="BG449" s="93"/>
      <c r="BH449" s="91" t="s">
        <v>456</v>
      </c>
      <c r="BI449" s="93"/>
      <c r="BJ449" s="93"/>
      <c r="BK449" s="93"/>
      <c r="BL449" s="92"/>
      <c r="BM449" s="92"/>
      <c r="BN449" s="86" t="str">
        <f t="shared" si="42"/>
        <v/>
      </c>
      <c r="BO449" s="88"/>
      <c r="BP449" s="94"/>
      <c r="BQ449" s="95"/>
      <c r="BR449" s="95"/>
      <c r="BS449" s="96"/>
      <c r="BT449" s="96"/>
      <c r="BU449" s="96"/>
      <c r="BV449" s="97"/>
    </row>
    <row r="450" spans="1:74" s="45" customFormat="1" ht="27" customHeight="1" thickTop="1" thickBot="1" x14ac:dyDescent="0.25">
      <c r="A450" s="81"/>
      <c r="B450" s="304" t="str">
        <f>IF(C450="","",(VLOOKUP(C450,Lookups!$B$4:$C$2561,2,FALSE)))</f>
        <v/>
      </c>
      <c r="C450" s="366"/>
      <c r="D450" s="84"/>
      <c r="E450" s="84" t="str">
        <f t="shared" si="41"/>
        <v/>
      </c>
      <c r="F450" s="84"/>
      <c r="G450" s="99" t="str">
        <f t="shared" si="37"/>
        <v/>
      </c>
      <c r="H450" s="83"/>
      <c r="I450" s="83"/>
      <c r="J450" s="87"/>
      <c r="K450" s="89"/>
      <c r="L450" s="90"/>
      <c r="M450" s="90"/>
      <c r="N450" s="85"/>
      <c r="O450" s="87"/>
      <c r="P450" s="87"/>
      <c r="Q450" s="85"/>
      <c r="R450" s="86" t="str">
        <f t="shared" si="38"/>
        <v/>
      </c>
      <c r="S450" s="85"/>
      <c r="T450" s="86" t="str">
        <f t="shared" si="39"/>
        <v/>
      </c>
      <c r="U450" s="85"/>
      <c r="V450" s="86" t="str">
        <f t="shared" si="40"/>
        <v/>
      </c>
      <c r="W450" s="85"/>
      <c r="X450" s="87"/>
      <c r="Y450" s="87"/>
      <c r="Z450" s="91"/>
      <c r="AA450" s="91" t="s">
        <v>250</v>
      </c>
      <c r="AB450" s="91"/>
      <c r="AC450" s="91"/>
      <c r="AD450" s="91"/>
      <c r="AE450" s="91"/>
      <c r="AF450" s="92"/>
      <c r="AG450" s="93"/>
      <c r="AH450" s="87"/>
      <c r="AI450" s="93"/>
      <c r="AJ450" s="93"/>
      <c r="AK450" s="93"/>
      <c r="AL450" s="87"/>
      <c r="AM450" s="93"/>
      <c r="AN450" s="93"/>
      <c r="AO450" s="87"/>
      <c r="AP450" s="87"/>
      <c r="AQ450" s="93"/>
      <c r="AR450" s="93"/>
      <c r="AS450" s="93"/>
      <c r="AT450" s="93"/>
      <c r="AU450" s="93"/>
      <c r="AV450" s="93"/>
      <c r="AW450" s="91" t="s">
        <v>250</v>
      </c>
      <c r="AX450" s="93"/>
      <c r="AY450" s="93"/>
      <c r="AZ450" s="91" t="s">
        <v>250</v>
      </c>
      <c r="BA450" s="93"/>
      <c r="BB450" s="91" t="s">
        <v>250</v>
      </c>
      <c r="BC450" s="91" t="s">
        <v>250</v>
      </c>
      <c r="BD450" s="93"/>
      <c r="BE450" s="93"/>
      <c r="BF450" s="91" t="s">
        <v>87</v>
      </c>
      <c r="BG450" s="93"/>
      <c r="BH450" s="91" t="s">
        <v>456</v>
      </c>
      <c r="BI450" s="93"/>
      <c r="BJ450" s="93"/>
      <c r="BK450" s="93"/>
      <c r="BL450" s="92"/>
      <c r="BM450" s="92"/>
      <c r="BN450" s="86" t="str">
        <f t="shared" si="42"/>
        <v/>
      </c>
      <c r="BO450" s="88"/>
      <c r="BP450" s="94"/>
      <c r="BQ450" s="95"/>
      <c r="BR450" s="95"/>
      <c r="BS450" s="96"/>
      <c r="BT450" s="96"/>
      <c r="BU450" s="96"/>
      <c r="BV450" s="97"/>
    </row>
    <row r="451" spans="1:74" s="45" customFormat="1" ht="27" customHeight="1" thickTop="1" thickBot="1" x14ac:dyDescent="0.25">
      <c r="A451" s="81"/>
      <c r="B451" s="304" t="str">
        <f>IF(C451="","",(VLOOKUP(C451,Lookups!$B$4:$C$2561,2,FALSE)))</f>
        <v/>
      </c>
      <c r="C451" s="366"/>
      <c r="D451" s="84"/>
      <c r="E451" s="84" t="str">
        <f t="shared" si="41"/>
        <v/>
      </c>
      <c r="F451" s="84"/>
      <c r="G451" s="99" t="str">
        <f t="shared" si="37"/>
        <v/>
      </c>
      <c r="H451" s="83"/>
      <c r="I451" s="83"/>
      <c r="J451" s="87"/>
      <c r="K451" s="89"/>
      <c r="L451" s="90"/>
      <c r="M451" s="90"/>
      <c r="N451" s="85"/>
      <c r="O451" s="87"/>
      <c r="P451" s="87"/>
      <c r="Q451" s="85"/>
      <c r="R451" s="86" t="str">
        <f t="shared" si="38"/>
        <v/>
      </c>
      <c r="S451" s="85"/>
      <c r="T451" s="86" t="str">
        <f t="shared" si="39"/>
        <v/>
      </c>
      <c r="U451" s="85"/>
      <c r="V451" s="86" t="str">
        <f t="shared" si="40"/>
        <v/>
      </c>
      <c r="W451" s="85"/>
      <c r="X451" s="87"/>
      <c r="Y451" s="87"/>
      <c r="Z451" s="91"/>
      <c r="AA451" s="91" t="s">
        <v>250</v>
      </c>
      <c r="AB451" s="91"/>
      <c r="AC451" s="91"/>
      <c r="AD451" s="91"/>
      <c r="AE451" s="91"/>
      <c r="AF451" s="92"/>
      <c r="AG451" s="93"/>
      <c r="AH451" s="87"/>
      <c r="AI451" s="93"/>
      <c r="AJ451" s="93"/>
      <c r="AK451" s="93"/>
      <c r="AL451" s="87"/>
      <c r="AM451" s="93"/>
      <c r="AN451" s="93"/>
      <c r="AO451" s="87"/>
      <c r="AP451" s="87"/>
      <c r="AQ451" s="93"/>
      <c r="AR451" s="93"/>
      <c r="AS451" s="93"/>
      <c r="AT451" s="93"/>
      <c r="AU451" s="93"/>
      <c r="AV451" s="93"/>
      <c r="AW451" s="91" t="s">
        <v>250</v>
      </c>
      <c r="AX451" s="93"/>
      <c r="AY451" s="93"/>
      <c r="AZ451" s="91" t="s">
        <v>250</v>
      </c>
      <c r="BA451" s="93"/>
      <c r="BB451" s="91" t="s">
        <v>250</v>
      </c>
      <c r="BC451" s="91" t="s">
        <v>250</v>
      </c>
      <c r="BD451" s="93"/>
      <c r="BE451" s="93"/>
      <c r="BF451" s="91" t="s">
        <v>87</v>
      </c>
      <c r="BG451" s="93"/>
      <c r="BH451" s="91" t="s">
        <v>456</v>
      </c>
      <c r="BI451" s="93"/>
      <c r="BJ451" s="93"/>
      <c r="BK451" s="93"/>
      <c r="BL451" s="92"/>
      <c r="BM451" s="92"/>
      <c r="BN451" s="86" t="str">
        <f t="shared" si="42"/>
        <v/>
      </c>
      <c r="BO451" s="88"/>
      <c r="BP451" s="94"/>
      <c r="BQ451" s="95"/>
      <c r="BR451" s="95"/>
      <c r="BS451" s="96"/>
      <c r="BT451" s="96"/>
      <c r="BU451" s="96"/>
      <c r="BV451" s="97"/>
    </row>
    <row r="452" spans="1:74" s="45" customFormat="1" ht="27" customHeight="1" thickTop="1" thickBot="1" x14ac:dyDescent="0.25">
      <c r="A452" s="81"/>
      <c r="B452" s="304" t="str">
        <f>IF(C452="","",(VLOOKUP(C452,Lookups!$B$4:$C$2561,2,FALSE)))</f>
        <v/>
      </c>
      <c r="C452" s="366"/>
      <c r="D452" s="84"/>
      <c r="E452" s="84" t="str">
        <f t="shared" si="41"/>
        <v/>
      </c>
      <c r="F452" s="84"/>
      <c r="G452" s="99" t="str">
        <f t="shared" si="37"/>
        <v/>
      </c>
      <c r="H452" s="83"/>
      <c r="I452" s="83"/>
      <c r="J452" s="87"/>
      <c r="K452" s="89"/>
      <c r="L452" s="90"/>
      <c r="M452" s="90"/>
      <c r="N452" s="85"/>
      <c r="O452" s="87"/>
      <c r="P452" s="87"/>
      <c r="Q452" s="85"/>
      <c r="R452" s="86" t="str">
        <f t="shared" si="38"/>
        <v/>
      </c>
      <c r="S452" s="85"/>
      <c r="T452" s="86" t="str">
        <f t="shared" si="39"/>
        <v/>
      </c>
      <c r="U452" s="85"/>
      <c r="V452" s="86" t="str">
        <f t="shared" si="40"/>
        <v/>
      </c>
      <c r="W452" s="85"/>
      <c r="X452" s="87"/>
      <c r="Y452" s="87"/>
      <c r="Z452" s="91"/>
      <c r="AA452" s="91" t="s">
        <v>250</v>
      </c>
      <c r="AB452" s="91"/>
      <c r="AC452" s="91"/>
      <c r="AD452" s="91"/>
      <c r="AE452" s="91"/>
      <c r="AF452" s="92"/>
      <c r="AG452" s="93"/>
      <c r="AH452" s="87"/>
      <c r="AI452" s="93"/>
      <c r="AJ452" s="93"/>
      <c r="AK452" s="93"/>
      <c r="AL452" s="87"/>
      <c r="AM452" s="93"/>
      <c r="AN452" s="93"/>
      <c r="AO452" s="87"/>
      <c r="AP452" s="87"/>
      <c r="AQ452" s="93"/>
      <c r="AR452" s="93"/>
      <c r="AS452" s="93"/>
      <c r="AT452" s="93"/>
      <c r="AU452" s="93"/>
      <c r="AV452" s="93"/>
      <c r="AW452" s="91" t="s">
        <v>250</v>
      </c>
      <c r="AX452" s="93"/>
      <c r="AY452" s="93"/>
      <c r="AZ452" s="91" t="s">
        <v>250</v>
      </c>
      <c r="BA452" s="93"/>
      <c r="BB452" s="91" t="s">
        <v>250</v>
      </c>
      <c r="BC452" s="91" t="s">
        <v>250</v>
      </c>
      <c r="BD452" s="93"/>
      <c r="BE452" s="93"/>
      <c r="BF452" s="91" t="s">
        <v>87</v>
      </c>
      <c r="BG452" s="93"/>
      <c r="BH452" s="91" t="s">
        <v>456</v>
      </c>
      <c r="BI452" s="93"/>
      <c r="BJ452" s="93"/>
      <c r="BK452" s="93"/>
      <c r="BL452" s="92"/>
      <c r="BM452" s="92"/>
      <c r="BN452" s="86" t="str">
        <f t="shared" si="42"/>
        <v/>
      </c>
      <c r="BO452" s="88"/>
      <c r="BP452" s="94"/>
      <c r="BQ452" s="95"/>
      <c r="BR452" s="95"/>
      <c r="BS452" s="96"/>
      <c r="BT452" s="96"/>
      <c r="BU452" s="96"/>
      <c r="BV452" s="97"/>
    </row>
    <row r="453" spans="1:74" s="45" customFormat="1" ht="27" customHeight="1" thickTop="1" thickBot="1" x14ac:dyDescent="0.25">
      <c r="A453" s="81"/>
      <c r="B453" s="304" t="str">
        <f>IF(C453="","",(VLOOKUP(C453,Lookups!$B$4:$C$2561,2,FALSE)))</f>
        <v/>
      </c>
      <c r="C453" s="366"/>
      <c r="D453" s="84"/>
      <c r="E453" s="84" t="str">
        <f t="shared" si="41"/>
        <v/>
      </c>
      <c r="F453" s="84"/>
      <c r="G453" s="99" t="str">
        <f t="shared" si="37"/>
        <v/>
      </c>
      <c r="H453" s="83"/>
      <c r="I453" s="83"/>
      <c r="J453" s="87"/>
      <c r="K453" s="89"/>
      <c r="L453" s="90"/>
      <c r="M453" s="90"/>
      <c r="N453" s="85"/>
      <c r="O453" s="87"/>
      <c r="P453" s="87"/>
      <c r="Q453" s="85"/>
      <c r="R453" s="86" t="str">
        <f t="shared" si="38"/>
        <v/>
      </c>
      <c r="S453" s="85"/>
      <c r="T453" s="86" t="str">
        <f t="shared" si="39"/>
        <v/>
      </c>
      <c r="U453" s="85"/>
      <c r="V453" s="86" t="str">
        <f t="shared" si="40"/>
        <v/>
      </c>
      <c r="W453" s="85"/>
      <c r="X453" s="87"/>
      <c r="Y453" s="87"/>
      <c r="Z453" s="91"/>
      <c r="AA453" s="91" t="s">
        <v>250</v>
      </c>
      <c r="AB453" s="91"/>
      <c r="AC453" s="91"/>
      <c r="AD453" s="91"/>
      <c r="AE453" s="91"/>
      <c r="AF453" s="92"/>
      <c r="AG453" s="93"/>
      <c r="AH453" s="87"/>
      <c r="AI453" s="93"/>
      <c r="AJ453" s="93"/>
      <c r="AK453" s="93"/>
      <c r="AL453" s="87"/>
      <c r="AM453" s="93"/>
      <c r="AN453" s="93"/>
      <c r="AO453" s="87"/>
      <c r="AP453" s="87"/>
      <c r="AQ453" s="93"/>
      <c r="AR453" s="93"/>
      <c r="AS453" s="93"/>
      <c r="AT453" s="93"/>
      <c r="AU453" s="93"/>
      <c r="AV453" s="93"/>
      <c r="AW453" s="91" t="s">
        <v>250</v>
      </c>
      <c r="AX453" s="93"/>
      <c r="AY453" s="93"/>
      <c r="AZ453" s="91" t="s">
        <v>250</v>
      </c>
      <c r="BA453" s="93"/>
      <c r="BB453" s="91" t="s">
        <v>250</v>
      </c>
      <c r="BC453" s="91" t="s">
        <v>250</v>
      </c>
      <c r="BD453" s="93"/>
      <c r="BE453" s="93"/>
      <c r="BF453" s="91" t="s">
        <v>87</v>
      </c>
      <c r="BG453" s="93"/>
      <c r="BH453" s="91" t="s">
        <v>456</v>
      </c>
      <c r="BI453" s="93"/>
      <c r="BJ453" s="93"/>
      <c r="BK453" s="93"/>
      <c r="BL453" s="92"/>
      <c r="BM453" s="92"/>
      <c r="BN453" s="86" t="str">
        <f t="shared" si="42"/>
        <v/>
      </c>
      <c r="BO453" s="88"/>
      <c r="BP453" s="94"/>
      <c r="BQ453" s="95"/>
      <c r="BR453" s="95"/>
      <c r="BS453" s="96"/>
      <c r="BT453" s="96"/>
      <c r="BU453" s="96"/>
      <c r="BV453" s="97"/>
    </row>
    <row r="454" spans="1:74" s="45" customFormat="1" ht="27" customHeight="1" thickTop="1" thickBot="1" x14ac:dyDescent="0.25">
      <c r="A454" s="81"/>
      <c r="B454" s="304" t="str">
        <f>IF(C454="","",(VLOOKUP(C454,Lookups!$B$4:$C$2561,2,FALSE)))</f>
        <v/>
      </c>
      <c r="C454" s="366"/>
      <c r="D454" s="84"/>
      <c r="E454" s="84" t="str">
        <f t="shared" si="41"/>
        <v/>
      </c>
      <c r="F454" s="84"/>
      <c r="G454" s="99" t="str">
        <f t="shared" ref="G454:G517" si="43">IF(F454="","",(VLOOKUP(F454,DrainTypeDesc,2,FALSE)))</f>
        <v/>
      </c>
      <c r="H454" s="83"/>
      <c r="I454" s="83"/>
      <c r="J454" s="87"/>
      <c r="K454" s="89"/>
      <c r="L454" s="90"/>
      <c r="M454" s="90"/>
      <c r="N454" s="85"/>
      <c r="O454" s="87"/>
      <c r="P454" s="87"/>
      <c r="Q454" s="85"/>
      <c r="R454" s="86" t="str">
        <f t="shared" ref="R454:R517" si="44">IF(Q454="","",(VLOOKUP(Q454,DrainMaterialDesc,2,FALSE)))</f>
        <v/>
      </c>
      <c r="S454" s="85"/>
      <c r="T454" s="86" t="str">
        <f t="shared" ref="T454:T517" si="45">IF(S454="","",(VLOOKUP(S454,DrainEntryDesc,2,FALSE)))</f>
        <v/>
      </c>
      <c r="U454" s="85"/>
      <c r="V454" s="86" t="str">
        <f t="shared" ref="V454:V517" si="46">IF(U454="","",(VLOOKUP(U454,DrainEntryDesc,2,FALSE)))</f>
        <v/>
      </c>
      <c r="W454" s="85"/>
      <c r="X454" s="87"/>
      <c r="Y454" s="87"/>
      <c r="Z454" s="91"/>
      <c r="AA454" s="91" t="s">
        <v>250</v>
      </c>
      <c r="AB454" s="91"/>
      <c r="AC454" s="91"/>
      <c r="AD454" s="91"/>
      <c r="AE454" s="91"/>
      <c r="AF454" s="92"/>
      <c r="AG454" s="93"/>
      <c r="AH454" s="87"/>
      <c r="AI454" s="93"/>
      <c r="AJ454" s="93"/>
      <c r="AK454" s="93"/>
      <c r="AL454" s="87"/>
      <c r="AM454" s="93"/>
      <c r="AN454" s="93"/>
      <c r="AO454" s="87"/>
      <c r="AP454" s="87"/>
      <c r="AQ454" s="93"/>
      <c r="AR454" s="93"/>
      <c r="AS454" s="93"/>
      <c r="AT454" s="93"/>
      <c r="AU454" s="93"/>
      <c r="AV454" s="93"/>
      <c r="AW454" s="91" t="s">
        <v>250</v>
      </c>
      <c r="AX454" s="93"/>
      <c r="AY454" s="93"/>
      <c r="AZ454" s="91" t="s">
        <v>250</v>
      </c>
      <c r="BA454" s="93"/>
      <c r="BB454" s="91" t="s">
        <v>250</v>
      </c>
      <c r="BC454" s="91" t="s">
        <v>250</v>
      </c>
      <c r="BD454" s="93"/>
      <c r="BE454" s="93"/>
      <c r="BF454" s="91" t="s">
        <v>87</v>
      </c>
      <c r="BG454" s="93"/>
      <c r="BH454" s="91" t="s">
        <v>456</v>
      </c>
      <c r="BI454" s="93"/>
      <c r="BJ454" s="93"/>
      <c r="BK454" s="93"/>
      <c r="BL454" s="92"/>
      <c r="BM454" s="92"/>
      <c r="BN454" s="86" t="str">
        <f t="shared" si="42"/>
        <v/>
      </c>
      <c r="BO454" s="88"/>
      <c r="BP454" s="94"/>
      <c r="BQ454" s="95"/>
      <c r="BR454" s="95"/>
      <c r="BS454" s="96"/>
      <c r="BT454" s="96"/>
      <c r="BU454" s="96"/>
      <c r="BV454" s="97"/>
    </row>
    <row r="455" spans="1:74" s="45" customFormat="1" ht="27" customHeight="1" thickTop="1" thickBot="1" x14ac:dyDescent="0.25">
      <c r="A455" s="81"/>
      <c r="B455" s="304" t="str">
        <f>IF(C455="","",(VLOOKUP(C455,Lookups!$B$4:$C$2561,2,FALSE)))</f>
        <v/>
      </c>
      <c r="C455" s="366"/>
      <c r="D455" s="84"/>
      <c r="E455" s="84" t="str">
        <f t="shared" ref="E455:E518" si="47">IF(A455="add",0,"")</f>
        <v/>
      </c>
      <c r="F455" s="84"/>
      <c r="G455" s="99" t="str">
        <f t="shared" si="43"/>
        <v/>
      </c>
      <c r="H455" s="83"/>
      <c r="I455" s="83"/>
      <c r="J455" s="87"/>
      <c r="K455" s="89"/>
      <c r="L455" s="90"/>
      <c r="M455" s="90"/>
      <c r="N455" s="85"/>
      <c r="O455" s="87"/>
      <c r="P455" s="87"/>
      <c r="Q455" s="85"/>
      <c r="R455" s="86" t="str">
        <f t="shared" si="44"/>
        <v/>
      </c>
      <c r="S455" s="85"/>
      <c r="T455" s="86" t="str">
        <f t="shared" si="45"/>
        <v/>
      </c>
      <c r="U455" s="85"/>
      <c r="V455" s="86" t="str">
        <f t="shared" si="46"/>
        <v/>
      </c>
      <c r="W455" s="85"/>
      <c r="X455" s="87"/>
      <c r="Y455" s="87"/>
      <c r="Z455" s="91"/>
      <c r="AA455" s="91" t="s">
        <v>250</v>
      </c>
      <c r="AB455" s="91"/>
      <c r="AC455" s="91"/>
      <c r="AD455" s="91"/>
      <c r="AE455" s="91"/>
      <c r="AF455" s="92"/>
      <c r="AG455" s="93"/>
      <c r="AH455" s="87"/>
      <c r="AI455" s="93"/>
      <c r="AJ455" s="93"/>
      <c r="AK455" s="93"/>
      <c r="AL455" s="87"/>
      <c r="AM455" s="93"/>
      <c r="AN455" s="93"/>
      <c r="AO455" s="87"/>
      <c r="AP455" s="87"/>
      <c r="AQ455" s="93"/>
      <c r="AR455" s="93"/>
      <c r="AS455" s="93"/>
      <c r="AT455" s="93"/>
      <c r="AU455" s="93"/>
      <c r="AV455" s="93"/>
      <c r="AW455" s="91" t="s">
        <v>250</v>
      </c>
      <c r="AX455" s="93"/>
      <c r="AY455" s="93"/>
      <c r="AZ455" s="91" t="s">
        <v>250</v>
      </c>
      <c r="BA455" s="93"/>
      <c r="BB455" s="91" t="s">
        <v>250</v>
      </c>
      <c r="BC455" s="91" t="s">
        <v>250</v>
      </c>
      <c r="BD455" s="93"/>
      <c r="BE455" s="93"/>
      <c r="BF455" s="91" t="s">
        <v>87</v>
      </c>
      <c r="BG455" s="93"/>
      <c r="BH455" s="91" t="s">
        <v>456</v>
      </c>
      <c r="BI455" s="93"/>
      <c r="BJ455" s="93"/>
      <c r="BK455" s="93"/>
      <c r="BL455" s="92"/>
      <c r="BM455" s="92"/>
      <c r="BN455" s="86" t="str">
        <f t="shared" ref="BN455:BN518" si="48">IF(AP455="","",(VLOOKUP(AP455,FlowDesc,2,FALSE)))</f>
        <v/>
      </c>
      <c r="BO455" s="88"/>
      <c r="BP455" s="94"/>
      <c r="BQ455" s="95"/>
      <c r="BR455" s="95"/>
      <c r="BS455" s="96"/>
      <c r="BT455" s="96"/>
      <c r="BU455" s="96"/>
      <c r="BV455" s="97"/>
    </row>
    <row r="456" spans="1:74" s="45" customFormat="1" ht="27" customHeight="1" thickTop="1" thickBot="1" x14ac:dyDescent="0.25">
      <c r="A456" s="81"/>
      <c r="B456" s="304" t="str">
        <f>IF(C456="","",(VLOOKUP(C456,Lookups!$B$4:$C$2561,2,FALSE)))</f>
        <v/>
      </c>
      <c r="C456" s="366"/>
      <c r="D456" s="84"/>
      <c r="E456" s="84" t="str">
        <f t="shared" si="47"/>
        <v/>
      </c>
      <c r="F456" s="84"/>
      <c r="G456" s="99" t="str">
        <f t="shared" si="43"/>
        <v/>
      </c>
      <c r="H456" s="83"/>
      <c r="I456" s="83"/>
      <c r="J456" s="87"/>
      <c r="K456" s="89"/>
      <c r="L456" s="90"/>
      <c r="M456" s="90"/>
      <c r="N456" s="85"/>
      <c r="O456" s="87"/>
      <c r="P456" s="87"/>
      <c r="Q456" s="85"/>
      <c r="R456" s="86" t="str">
        <f t="shared" si="44"/>
        <v/>
      </c>
      <c r="S456" s="85"/>
      <c r="T456" s="86" t="str">
        <f t="shared" si="45"/>
        <v/>
      </c>
      <c r="U456" s="85"/>
      <c r="V456" s="86" t="str">
        <f t="shared" si="46"/>
        <v/>
      </c>
      <c r="W456" s="85"/>
      <c r="X456" s="87"/>
      <c r="Y456" s="87"/>
      <c r="Z456" s="91"/>
      <c r="AA456" s="91" t="s">
        <v>250</v>
      </c>
      <c r="AB456" s="91"/>
      <c r="AC456" s="91"/>
      <c r="AD456" s="91"/>
      <c r="AE456" s="91"/>
      <c r="AF456" s="92"/>
      <c r="AG456" s="93"/>
      <c r="AH456" s="87"/>
      <c r="AI456" s="93"/>
      <c r="AJ456" s="93"/>
      <c r="AK456" s="93"/>
      <c r="AL456" s="87"/>
      <c r="AM456" s="93"/>
      <c r="AN456" s="93"/>
      <c r="AO456" s="87"/>
      <c r="AP456" s="87"/>
      <c r="AQ456" s="93"/>
      <c r="AR456" s="93"/>
      <c r="AS456" s="93"/>
      <c r="AT456" s="93"/>
      <c r="AU456" s="93"/>
      <c r="AV456" s="93"/>
      <c r="AW456" s="91" t="s">
        <v>250</v>
      </c>
      <c r="AX456" s="93"/>
      <c r="AY456" s="93"/>
      <c r="AZ456" s="91" t="s">
        <v>250</v>
      </c>
      <c r="BA456" s="93"/>
      <c r="BB456" s="91" t="s">
        <v>250</v>
      </c>
      <c r="BC456" s="91" t="s">
        <v>250</v>
      </c>
      <c r="BD456" s="93"/>
      <c r="BE456" s="93"/>
      <c r="BF456" s="91" t="s">
        <v>87</v>
      </c>
      <c r="BG456" s="93"/>
      <c r="BH456" s="91" t="s">
        <v>456</v>
      </c>
      <c r="BI456" s="93"/>
      <c r="BJ456" s="93"/>
      <c r="BK456" s="93"/>
      <c r="BL456" s="92"/>
      <c r="BM456" s="92"/>
      <c r="BN456" s="86" t="str">
        <f t="shared" si="48"/>
        <v/>
      </c>
      <c r="BO456" s="88"/>
      <c r="BP456" s="94"/>
      <c r="BQ456" s="95"/>
      <c r="BR456" s="95"/>
      <c r="BS456" s="96"/>
      <c r="BT456" s="96"/>
      <c r="BU456" s="96"/>
      <c r="BV456" s="97"/>
    </row>
    <row r="457" spans="1:74" s="45" customFormat="1" ht="27" customHeight="1" thickTop="1" thickBot="1" x14ac:dyDescent="0.25">
      <c r="A457" s="81"/>
      <c r="B457" s="304" t="str">
        <f>IF(C457="","",(VLOOKUP(C457,Lookups!$B$4:$C$2561,2,FALSE)))</f>
        <v/>
      </c>
      <c r="C457" s="366"/>
      <c r="D457" s="84"/>
      <c r="E457" s="84" t="str">
        <f t="shared" si="47"/>
        <v/>
      </c>
      <c r="F457" s="84"/>
      <c r="G457" s="99" t="str">
        <f t="shared" si="43"/>
        <v/>
      </c>
      <c r="H457" s="83"/>
      <c r="I457" s="83"/>
      <c r="J457" s="87"/>
      <c r="K457" s="89"/>
      <c r="L457" s="90"/>
      <c r="M457" s="90"/>
      <c r="N457" s="85"/>
      <c r="O457" s="87"/>
      <c r="P457" s="87"/>
      <c r="Q457" s="85"/>
      <c r="R457" s="86" t="str">
        <f t="shared" si="44"/>
        <v/>
      </c>
      <c r="S457" s="85"/>
      <c r="T457" s="86" t="str">
        <f t="shared" si="45"/>
        <v/>
      </c>
      <c r="U457" s="85"/>
      <c r="V457" s="86" t="str">
        <f t="shared" si="46"/>
        <v/>
      </c>
      <c r="W457" s="85"/>
      <c r="X457" s="87"/>
      <c r="Y457" s="87"/>
      <c r="Z457" s="91"/>
      <c r="AA457" s="91" t="s">
        <v>250</v>
      </c>
      <c r="AB457" s="91"/>
      <c r="AC457" s="91"/>
      <c r="AD457" s="91"/>
      <c r="AE457" s="91"/>
      <c r="AF457" s="92"/>
      <c r="AG457" s="93"/>
      <c r="AH457" s="87"/>
      <c r="AI457" s="93"/>
      <c r="AJ457" s="93"/>
      <c r="AK457" s="93"/>
      <c r="AL457" s="87"/>
      <c r="AM457" s="93"/>
      <c r="AN457" s="93"/>
      <c r="AO457" s="87"/>
      <c r="AP457" s="87"/>
      <c r="AQ457" s="93"/>
      <c r="AR457" s="93"/>
      <c r="AS457" s="93"/>
      <c r="AT457" s="93"/>
      <c r="AU457" s="93"/>
      <c r="AV457" s="93"/>
      <c r="AW457" s="91" t="s">
        <v>250</v>
      </c>
      <c r="AX457" s="93"/>
      <c r="AY457" s="93"/>
      <c r="AZ457" s="91" t="s">
        <v>250</v>
      </c>
      <c r="BA457" s="93"/>
      <c r="BB457" s="91" t="s">
        <v>250</v>
      </c>
      <c r="BC457" s="91" t="s">
        <v>250</v>
      </c>
      <c r="BD457" s="93"/>
      <c r="BE457" s="93"/>
      <c r="BF457" s="91" t="s">
        <v>87</v>
      </c>
      <c r="BG457" s="93"/>
      <c r="BH457" s="91" t="s">
        <v>456</v>
      </c>
      <c r="BI457" s="93"/>
      <c r="BJ457" s="93"/>
      <c r="BK457" s="93"/>
      <c r="BL457" s="92"/>
      <c r="BM457" s="92"/>
      <c r="BN457" s="86" t="str">
        <f t="shared" si="48"/>
        <v/>
      </c>
      <c r="BO457" s="88"/>
      <c r="BP457" s="94"/>
      <c r="BQ457" s="95"/>
      <c r="BR457" s="95"/>
      <c r="BS457" s="96"/>
      <c r="BT457" s="96"/>
      <c r="BU457" s="96"/>
      <c r="BV457" s="97"/>
    </row>
    <row r="458" spans="1:74" s="45" customFormat="1" ht="27" customHeight="1" thickTop="1" thickBot="1" x14ac:dyDescent="0.25">
      <c r="A458" s="81"/>
      <c r="B458" s="304" t="str">
        <f>IF(C458="","",(VLOOKUP(C458,Lookups!$B$4:$C$2561,2,FALSE)))</f>
        <v/>
      </c>
      <c r="C458" s="366"/>
      <c r="D458" s="84"/>
      <c r="E458" s="84" t="str">
        <f t="shared" si="47"/>
        <v/>
      </c>
      <c r="F458" s="84"/>
      <c r="G458" s="99" t="str">
        <f t="shared" si="43"/>
        <v/>
      </c>
      <c r="H458" s="83"/>
      <c r="I458" s="83"/>
      <c r="J458" s="87"/>
      <c r="K458" s="89"/>
      <c r="L458" s="90"/>
      <c r="M458" s="90"/>
      <c r="N458" s="85"/>
      <c r="O458" s="87"/>
      <c r="P458" s="87"/>
      <c r="Q458" s="85"/>
      <c r="R458" s="86" t="str">
        <f t="shared" si="44"/>
        <v/>
      </c>
      <c r="S458" s="85"/>
      <c r="T458" s="86" t="str">
        <f t="shared" si="45"/>
        <v/>
      </c>
      <c r="U458" s="85"/>
      <c r="V458" s="86" t="str">
        <f t="shared" si="46"/>
        <v/>
      </c>
      <c r="W458" s="85"/>
      <c r="X458" s="87"/>
      <c r="Y458" s="87"/>
      <c r="Z458" s="91"/>
      <c r="AA458" s="91" t="s">
        <v>250</v>
      </c>
      <c r="AB458" s="91"/>
      <c r="AC458" s="91"/>
      <c r="AD458" s="91"/>
      <c r="AE458" s="91"/>
      <c r="AF458" s="92"/>
      <c r="AG458" s="93"/>
      <c r="AH458" s="87"/>
      <c r="AI458" s="93"/>
      <c r="AJ458" s="93"/>
      <c r="AK458" s="93"/>
      <c r="AL458" s="87"/>
      <c r="AM458" s="93"/>
      <c r="AN458" s="93"/>
      <c r="AO458" s="87"/>
      <c r="AP458" s="87"/>
      <c r="AQ458" s="93"/>
      <c r="AR458" s="93"/>
      <c r="AS458" s="93"/>
      <c r="AT458" s="93"/>
      <c r="AU458" s="93"/>
      <c r="AV458" s="93"/>
      <c r="AW458" s="91" t="s">
        <v>250</v>
      </c>
      <c r="AX458" s="93"/>
      <c r="AY458" s="93"/>
      <c r="AZ458" s="91" t="s">
        <v>250</v>
      </c>
      <c r="BA458" s="93"/>
      <c r="BB458" s="91" t="s">
        <v>250</v>
      </c>
      <c r="BC458" s="91" t="s">
        <v>250</v>
      </c>
      <c r="BD458" s="93"/>
      <c r="BE458" s="93"/>
      <c r="BF458" s="91" t="s">
        <v>87</v>
      </c>
      <c r="BG458" s="93"/>
      <c r="BH458" s="91" t="s">
        <v>456</v>
      </c>
      <c r="BI458" s="93"/>
      <c r="BJ458" s="93"/>
      <c r="BK458" s="93"/>
      <c r="BL458" s="92"/>
      <c r="BM458" s="92"/>
      <c r="BN458" s="86" t="str">
        <f t="shared" si="48"/>
        <v/>
      </c>
      <c r="BO458" s="88"/>
      <c r="BP458" s="94"/>
      <c r="BQ458" s="95"/>
      <c r="BR458" s="95"/>
      <c r="BS458" s="96"/>
      <c r="BT458" s="96"/>
      <c r="BU458" s="96"/>
      <c r="BV458" s="97"/>
    </row>
    <row r="459" spans="1:74" s="45" customFormat="1" ht="27" customHeight="1" thickTop="1" thickBot="1" x14ac:dyDescent="0.25">
      <c r="A459" s="81"/>
      <c r="B459" s="304" t="str">
        <f>IF(C459="","",(VLOOKUP(C459,Lookups!$B$4:$C$2561,2,FALSE)))</f>
        <v/>
      </c>
      <c r="C459" s="366"/>
      <c r="D459" s="84"/>
      <c r="E459" s="84" t="str">
        <f t="shared" si="47"/>
        <v/>
      </c>
      <c r="F459" s="84"/>
      <c r="G459" s="99" t="str">
        <f t="shared" si="43"/>
        <v/>
      </c>
      <c r="H459" s="83"/>
      <c r="I459" s="83"/>
      <c r="J459" s="87"/>
      <c r="K459" s="89"/>
      <c r="L459" s="90"/>
      <c r="M459" s="90"/>
      <c r="N459" s="85"/>
      <c r="O459" s="87"/>
      <c r="P459" s="87"/>
      <c r="Q459" s="85"/>
      <c r="R459" s="86" t="str">
        <f t="shared" si="44"/>
        <v/>
      </c>
      <c r="S459" s="85"/>
      <c r="T459" s="86" t="str">
        <f t="shared" si="45"/>
        <v/>
      </c>
      <c r="U459" s="85"/>
      <c r="V459" s="86" t="str">
        <f t="shared" si="46"/>
        <v/>
      </c>
      <c r="W459" s="85"/>
      <c r="X459" s="87"/>
      <c r="Y459" s="87"/>
      <c r="Z459" s="91"/>
      <c r="AA459" s="91" t="s">
        <v>250</v>
      </c>
      <c r="AB459" s="91"/>
      <c r="AC459" s="91"/>
      <c r="AD459" s="91"/>
      <c r="AE459" s="91"/>
      <c r="AF459" s="92"/>
      <c r="AG459" s="93"/>
      <c r="AH459" s="87"/>
      <c r="AI459" s="93"/>
      <c r="AJ459" s="93"/>
      <c r="AK459" s="93"/>
      <c r="AL459" s="87"/>
      <c r="AM459" s="93"/>
      <c r="AN459" s="93"/>
      <c r="AO459" s="87"/>
      <c r="AP459" s="87"/>
      <c r="AQ459" s="93"/>
      <c r="AR459" s="93"/>
      <c r="AS459" s="93"/>
      <c r="AT459" s="93"/>
      <c r="AU459" s="93"/>
      <c r="AV459" s="93"/>
      <c r="AW459" s="91" t="s">
        <v>250</v>
      </c>
      <c r="AX459" s="93"/>
      <c r="AY459" s="93"/>
      <c r="AZ459" s="91" t="s">
        <v>250</v>
      </c>
      <c r="BA459" s="93"/>
      <c r="BB459" s="91" t="s">
        <v>250</v>
      </c>
      <c r="BC459" s="91" t="s">
        <v>250</v>
      </c>
      <c r="BD459" s="93"/>
      <c r="BE459" s="93"/>
      <c r="BF459" s="91" t="s">
        <v>87</v>
      </c>
      <c r="BG459" s="93"/>
      <c r="BH459" s="91" t="s">
        <v>456</v>
      </c>
      <c r="BI459" s="93"/>
      <c r="BJ459" s="93"/>
      <c r="BK459" s="93"/>
      <c r="BL459" s="92"/>
      <c r="BM459" s="92"/>
      <c r="BN459" s="86" t="str">
        <f t="shared" si="48"/>
        <v/>
      </c>
      <c r="BO459" s="88"/>
      <c r="BP459" s="94"/>
      <c r="BQ459" s="95"/>
      <c r="BR459" s="95"/>
      <c r="BS459" s="96"/>
      <c r="BT459" s="96"/>
      <c r="BU459" s="96"/>
      <c r="BV459" s="97"/>
    </row>
    <row r="460" spans="1:74" s="45" customFormat="1" ht="27" customHeight="1" thickTop="1" thickBot="1" x14ac:dyDescent="0.25">
      <c r="A460" s="81"/>
      <c r="B460" s="304" t="str">
        <f>IF(C460="","",(VLOOKUP(C460,Lookups!$B$4:$C$2561,2,FALSE)))</f>
        <v/>
      </c>
      <c r="C460" s="366"/>
      <c r="D460" s="84"/>
      <c r="E460" s="84" t="str">
        <f t="shared" si="47"/>
        <v/>
      </c>
      <c r="F460" s="84"/>
      <c r="G460" s="99" t="str">
        <f t="shared" si="43"/>
        <v/>
      </c>
      <c r="H460" s="83"/>
      <c r="I460" s="83"/>
      <c r="J460" s="87"/>
      <c r="K460" s="89"/>
      <c r="L460" s="90"/>
      <c r="M460" s="90"/>
      <c r="N460" s="85"/>
      <c r="O460" s="87"/>
      <c r="P460" s="87"/>
      <c r="Q460" s="85"/>
      <c r="R460" s="86" t="str">
        <f t="shared" si="44"/>
        <v/>
      </c>
      <c r="S460" s="85"/>
      <c r="T460" s="86" t="str">
        <f t="shared" si="45"/>
        <v/>
      </c>
      <c r="U460" s="85"/>
      <c r="V460" s="86" t="str">
        <f t="shared" si="46"/>
        <v/>
      </c>
      <c r="W460" s="85"/>
      <c r="X460" s="87"/>
      <c r="Y460" s="87"/>
      <c r="Z460" s="91"/>
      <c r="AA460" s="91" t="s">
        <v>250</v>
      </c>
      <c r="AB460" s="91"/>
      <c r="AC460" s="91"/>
      <c r="AD460" s="91"/>
      <c r="AE460" s="91"/>
      <c r="AF460" s="92"/>
      <c r="AG460" s="93"/>
      <c r="AH460" s="87"/>
      <c r="AI460" s="93"/>
      <c r="AJ460" s="93"/>
      <c r="AK460" s="93"/>
      <c r="AL460" s="87"/>
      <c r="AM460" s="93"/>
      <c r="AN460" s="93"/>
      <c r="AO460" s="87"/>
      <c r="AP460" s="87"/>
      <c r="AQ460" s="93"/>
      <c r="AR460" s="93"/>
      <c r="AS460" s="93"/>
      <c r="AT460" s="93"/>
      <c r="AU460" s="93"/>
      <c r="AV460" s="93"/>
      <c r="AW460" s="91" t="s">
        <v>250</v>
      </c>
      <c r="AX460" s="93"/>
      <c r="AY460" s="93"/>
      <c r="AZ460" s="91" t="s">
        <v>250</v>
      </c>
      <c r="BA460" s="93"/>
      <c r="BB460" s="91" t="s">
        <v>250</v>
      </c>
      <c r="BC460" s="91" t="s">
        <v>250</v>
      </c>
      <c r="BD460" s="93"/>
      <c r="BE460" s="93"/>
      <c r="BF460" s="91" t="s">
        <v>87</v>
      </c>
      <c r="BG460" s="93"/>
      <c r="BH460" s="91" t="s">
        <v>456</v>
      </c>
      <c r="BI460" s="93"/>
      <c r="BJ460" s="93"/>
      <c r="BK460" s="93"/>
      <c r="BL460" s="92"/>
      <c r="BM460" s="92"/>
      <c r="BN460" s="86" t="str">
        <f t="shared" si="48"/>
        <v/>
      </c>
      <c r="BO460" s="88"/>
      <c r="BP460" s="94"/>
      <c r="BQ460" s="95"/>
      <c r="BR460" s="95"/>
      <c r="BS460" s="96"/>
      <c r="BT460" s="96"/>
      <c r="BU460" s="96"/>
      <c r="BV460" s="97"/>
    </row>
    <row r="461" spans="1:74" s="45" customFormat="1" ht="27" customHeight="1" thickTop="1" thickBot="1" x14ac:dyDescent="0.25">
      <c r="A461" s="81"/>
      <c r="B461" s="304" t="str">
        <f>IF(C461="","",(VLOOKUP(C461,Lookups!$B$4:$C$2561,2,FALSE)))</f>
        <v/>
      </c>
      <c r="C461" s="366"/>
      <c r="D461" s="84"/>
      <c r="E461" s="84" t="str">
        <f t="shared" si="47"/>
        <v/>
      </c>
      <c r="F461" s="84"/>
      <c r="G461" s="99" t="str">
        <f t="shared" si="43"/>
        <v/>
      </c>
      <c r="H461" s="83"/>
      <c r="I461" s="83"/>
      <c r="J461" s="87"/>
      <c r="K461" s="89"/>
      <c r="L461" s="90"/>
      <c r="M461" s="90"/>
      <c r="N461" s="85"/>
      <c r="O461" s="87"/>
      <c r="P461" s="87"/>
      <c r="Q461" s="85"/>
      <c r="R461" s="86" t="str">
        <f t="shared" si="44"/>
        <v/>
      </c>
      <c r="S461" s="85"/>
      <c r="T461" s="86" t="str">
        <f t="shared" si="45"/>
        <v/>
      </c>
      <c r="U461" s="85"/>
      <c r="V461" s="86" t="str">
        <f t="shared" si="46"/>
        <v/>
      </c>
      <c r="W461" s="85"/>
      <c r="X461" s="87"/>
      <c r="Y461" s="87"/>
      <c r="Z461" s="91"/>
      <c r="AA461" s="91" t="s">
        <v>250</v>
      </c>
      <c r="AB461" s="91"/>
      <c r="AC461" s="91"/>
      <c r="AD461" s="91"/>
      <c r="AE461" s="91"/>
      <c r="AF461" s="92"/>
      <c r="AG461" s="93"/>
      <c r="AH461" s="87"/>
      <c r="AI461" s="93"/>
      <c r="AJ461" s="93"/>
      <c r="AK461" s="93"/>
      <c r="AL461" s="87"/>
      <c r="AM461" s="93"/>
      <c r="AN461" s="93"/>
      <c r="AO461" s="87"/>
      <c r="AP461" s="87"/>
      <c r="AQ461" s="93"/>
      <c r="AR461" s="93"/>
      <c r="AS461" s="93"/>
      <c r="AT461" s="93"/>
      <c r="AU461" s="93"/>
      <c r="AV461" s="93"/>
      <c r="AW461" s="91" t="s">
        <v>250</v>
      </c>
      <c r="AX461" s="93"/>
      <c r="AY461" s="93"/>
      <c r="AZ461" s="91" t="s">
        <v>250</v>
      </c>
      <c r="BA461" s="93"/>
      <c r="BB461" s="91" t="s">
        <v>250</v>
      </c>
      <c r="BC461" s="91" t="s">
        <v>250</v>
      </c>
      <c r="BD461" s="93"/>
      <c r="BE461" s="93"/>
      <c r="BF461" s="91" t="s">
        <v>87</v>
      </c>
      <c r="BG461" s="93"/>
      <c r="BH461" s="91" t="s">
        <v>456</v>
      </c>
      <c r="BI461" s="93"/>
      <c r="BJ461" s="93"/>
      <c r="BK461" s="93"/>
      <c r="BL461" s="92"/>
      <c r="BM461" s="92"/>
      <c r="BN461" s="86" t="str">
        <f t="shared" si="48"/>
        <v/>
      </c>
      <c r="BO461" s="88"/>
      <c r="BP461" s="94"/>
      <c r="BQ461" s="95"/>
      <c r="BR461" s="95"/>
      <c r="BS461" s="96"/>
      <c r="BT461" s="96"/>
      <c r="BU461" s="96"/>
      <c r="BV461" s="97"/>
    </row>
    <row r="462" spans="1:74" s="45" customFormat="1" ht="27" customHeight="1" thickTop="1" thickBot="1" x14ac:dyDescent="0.25">
      <c r="A462" s="81"/>
      <c r="B462" s="304" t="str">
        <f>IF(C462="","",(VLOOKUP(C462,Lookups!$B$4:$C$2561,2,FALSE)))</f>
        <v/>
      </c>
      <c r="C462" s="366"/>
      <c r="D462" s="84"/>
      <c r="E462" s="84" t="str">
        <f t="shared" si="47"/>
        <v/>
      </c>
      <c r="F462" s="84"/>
      <c r="G462" s="99" t="str">
        <f t="shared" si="43"/>
        <v/>
      </c>
      <c r="H462" s="83"/>
      <c r="I462" s="83"/>
      <c r="J462" s="87"/>
      <c r="K462" s="89"/>
      <c r="L462" s="90"/>
      <c r="M462" s="90"/>
      <c r="N462" s="85"/>
      <c r="O462" s="87"/>
      <c r="P462" s="87"/>
      <c r="Q462" s="85"/>
      <c r="R462" s="86" t="str">
        <f t="shared" si="44"/>
        <v/>
      </c>
      <c r="S462" s="85"/>
      <c r="T462" s="86" t="str">
        <f t="shared" si="45"/>
        <v/>
      </c>
      <c r="U462" s="85"/>
      <c r="V462" s="86" t="str">
        <f t="shared" si="46"/>
        <v/>
      </c>
      <c r="W462" s="85"/>
      <c r="X462" s="87"/>
      <c r="Y462" s="87"/>
      <c r="Z462" s="91"/>
      <c r="AA462" s="91" t="s">
        <v>250</v>
      </c>
      <c r="AB462" s="91"/>
      <c r="AC462" s="91"/>
      <c r="AD462" s="91"/>
      <c r="AE462" s="91"/>
      <c r="AF462" s="92"/>
      <c r="AG462" s="93"/>
      <c r="AH462" s="87"/>
      <c r="AI462" s="93"/>
      <c r="AJ462" s="93"/>
      <c r="AK462" s="93"/>
      <c r="AL462" s="87"/>
      <c r="AM462" s="93"/>
      <c r="AN462" s="93"/>
      <c r="AO462" s="87"/>
      <c r="AP462" s="87"/>
      <c r="AQ462" s="93"/>
      <c r="AR462" s="93"/>
      <c r="AS462" s="93"/>
      <c r="AT462" s="93"/>
      <c r="AU462" s="93"/>
      <c r="AV462" s="93"/>
      <c r="AW462" s="91" t="s">
        <v>250</v>
      </c>
      <c r="AX462" s="93"/>
      <c r="AY462" s="93"/>
      <c r="AZ462" s="91" t="s">
        <v>250</v>
      </c>
      <c r="BA462" s="93"/>
      <c r="BB462" s="91" t="s">
        <v>250</v>
      </c>
      <c r="BC462" s="91" t="s">
        <v>250</v>
      </c>
      <c r="BD462" s="93"/>
      <c r="BE462" s="93"/>
      <c r="BF462" s="91" t="s">
        <v>87</v>
      </c>
      <c r="BG462" s="93"/>
      <c r="BH462" s="91" t="s">
        <v>456</v>
      </c>
      <c r="BI462" s="93"/>
      <c r="BJ462" s="93"/>
      <c r="BK462" s="93"/>
      <c r="BL462" s="92"/>
      <c r="BM462" s="92"/>
      <c r="BN462" s="86" t="str">
        <f t="shared" si="48"/>
        <v/>
      </c>
      <c r="BO462" s="88"/>
      <c r="BP462" s="94"/>
      <c r="BQ462" s="95"/>
      <c r="BR462" s="95"/>
      <c r="BS462" s="96"/>
      <c r="BT462" s="96"/>
      <c r="BU462" s="96"/>
      <c r="BV462" s="97"/>
    </row>
    <row r="463" spans="1:74" s="45" customFormat="1" ht="27" customHeight="1" thickTop="1" thickBot="1" x14ac:dyDescent="0.25">
      <c r="A463" s="81"/>
      <c r="B463" s="304" t="str">
        <f>IF(C463="","",(VLOOKUP(C463,Lookups!$B$4:$C$2561,2,FALSE)))</f>
        <v/>
      </c>
      <c r="C463" s="366"/>
      <c r="D463" s="84"/>
      <c r="E463" s="84" t="str">
        <f t="shared" si="47"/>
        <v/>
      </c>
      <c r="F463" s="84"/>
      <c r="G463" s="99" t="str">
        <f t="shared" si="43"/>
        <v/>
      </c>
      <c r="H463" s="83"/>
      <c r="I463" s="83"/>
      <c r="J463" s="87"/>
      <c r="K463" s="89"/>
      <c r="L463" s="90"/>
      <c r="M463" s="90"/>
      <c r="N463" s="85"/>
      <c r="O463" s="87"/>
      <c r="P463" s="87"/>
      <c r="Q463" s="85"/>
      <c r="R463" s="86" t="str">
        <f t="shared" si="44"/>
        <v/>
      </c>
      <c r="S463" s="85"/>
      <c r="T463" s="86" t="str">
        <f t="shared" si="45"/>
        <v/>
      </c>
      <c r="U463" s="85"/>
      <c r="V463" s="86" t="str">
        <f t="shared" si="46"/>
        <v/>
      </c>
      <c r="W463" s="85"/>
      <c r="X463" s="87"/>
      <c r="Y463" s="87"/>
      <c r="Z463" s="91"/>
      <c r="AA463" s="91" t="s">
        <v>250</v>
      </c>
      <c r="AB463" s="91"/>
      <c r="AC463" s="91"/>
      <c r="AD463" s="91"/>
      <c r="AE463" s="91"/>
      <c r="AF463" s="92"/>
      <c r="AG463" s="93"/>
      <c r="AH463" s="87"/>
      <c r="AI463" s="93"/>
      <c r="AJ463" s="93"/>
      <c r="AK463" s="93"/>
      <c r="AL463" s="87"/>
      <c r="AM463" s="93"/>
      <c r="AN463" s="93"/>
      <c r="AO463" s="87"/>
      <c r="AP463" s="87"/>
      <c r="AQ463" s="93"/>
      <c r="AR463" s="93"/>
      <c r="AS463" s="93"/>
      <c r="AT463" s="93"/>
      <c r="AU463" s="93"/>
      <c r="AV463" s="93"/>
      <c r="AW463" s="91" t="s">
        <v>250</v>
      </c>
      <c r="AX463" s="93"/>
      <c r="AY463" s="93"/>
      <c r="AZ463" s="91" t="s">
        <v>250</v>
      </c>
      <c r="BA463" s="93"/>
      <c r="BB463" s="91" t="s">
        <v>250</v>
      </c>
      <c r="BC463" s="91" t="s">
        <v>250</v>
      </c>
      <c r="BD463" s="93"/>
      <c r="BE463" s="93"/>
      <c r="BF463" s="91" t="s">
        <v>87</v>
      </c>
      <c r="BG463" s="93"/>
      <c r="BH463" s="91" t="s">
        <v>456</v>
      </c>
      <c r="BI463" s="93"/>
      <c r="BJ463" s="93"/>
      <c r="BK463" s="93"/>
      <c r="BL463" s="92"/>
      <c r="BM463" s="92"/>
      <c r="BN463" s="86" t="str">
        <f t="shared" si="48"/>
        <v/>
      </c>
      <c r="BO463" s="88"/>
      <c r="BP463" s="94"/>
      <c r="BQ463" s="95"/>
      <c r="BR463" s="95"/>
      <c r="BS463" s="96"/>
      <c r="BT463" s="96"/>
      <c r="BU463" s="96"/>
      <c r="BV463" s="97"/>
    </row>
    <row r="464" spans="1:74" s="45" customFormat="1" ht="27" customHeight="1" thickTop="1" thickBot="1" x14ac:dyDescent="0.25">
      <c r="A464" s="81"/>
      <c r="B464" s="304" t="str">
        <f>IF(C464="","",(VLOOKUP(C464,Lookups!$B$4:$C$2561,2,FALSE)))</f>
        <v/>
      </c>
      <c r="C464" s="366"/>
      <c r="D464" s="84"/>
      <c r="E464" s="84" t="str">
        <f t="shared" si="47"/>
        <v/>
      </c>
      <c r="F464" s="84"/>
      <c r="G464" s="99" t="str">
        <f t="shared" si="43"/>
        <v/>
      </c>
      <c r="H464" s="83"/>
      <c r="I464" s="83"/>
      <c r="J464" s="87"/>
      <c r="K464" s="89"/>
      <c r="L464" s="90"/>
      <c r="M464" s="90"/>
      <c r="N464" s="85"/>
      <c r="O464" s="87"/>
      <c r="P464" s="87"/>
      <c r="Q464" s="85"/>
      <c r="R464" s="86" t="str">
        <f t="shared" si="44"/>
        <v/>
      </c>
      <c r="S464" s="85"/>
      <c r="T464" s="86" t="str">
        <f t="shared" si="45"/>
        <v/>
      </c>
      <c r="U464" s="85"/>
      <c r="V464" s="86" t="str">
        <f t="shared" si="46"/>
        <v/>
      </c>
      <c r="W464" s="85"/>
      <c r="X464" s="87"/>
      <c r="Y464" s="87"/>
      <c r="Z464" s="91"/>
      <c r="AA464" s="91" t="s">
        <v>250</v>
      </c>
      <c r="AB464" s="91"/>
      <c r="AC464" s="91"/>
      <c r="AD464" s="91"/>
      <c r="AE464" s="91"/>
      <c r="AF464" s="92"/>
      <c r="AG464" s="93"/>
      <c r="AH464" s="87"/>
      <c r="AI464" s="93"/>
      <c r="AJ464" s="93"/>
      <c r="AK464" s="93"/>
      <c r="AL464" s="87"/>
      <c r="AM464" s="93"/>
      <c r="AN464" s="93"/>
      <c r="AO464" s="87"/>
      <c r="AP464" s="87"/>
      <c r="AQ464" s="93"/>
      <c r="AR464" s="93"/>
      <c r="AS464" s="93"/>
      <c r="AT464" s="93"/>
      <c r="AU464" s="93"/>
      <c r="AV464" s="93"/>
      <c r="AW464" s="91" t="s">
        <v>250</v>
      </c>
      <c r="AX464" s="93"/>
      <c r="AY464" s="93"/>
      <c r="AZ464" s="91" t="s">
        <v>250</v>
      </c>
      <c r="BA464" s="93"/>
      <c r="BB464" s="91" t="s">
        <v>250</v>
      </c>
      <c r="BC464" s="91" t="s">
        <v>250</v>
      </c>
      <c r="BD464" s="93"/>
      <c r="BE464" s="93"/>
      <c r="BF464" s="91" t="s">
        <v>87</v>
      </c>
      <c r="BG464" s="93"/>
      <c r="BH464" s="91" t="s">
        <v>456</v>
      </c>
      <c r="BI464" s="93"/>
      <c r="BJ464" s="93"/>
      <c r="BK464" s="93"/>
      <c r="BL464" s="92"/>
      <c r="BM464" s="92"/>
      <c r="BN464" s="86" t="str">
        <f t="shared" si="48"/>
        <v/>
      </c>
      <c r="BO464" s="88"/>
      <c r="BP464" s="94"/>
      <c r="BQ464" s="95"/>
      <c r="BR464" s="95"/>
      <c r="BS464" s="96"/>
      <c r="BT464" s="96"/>
      <c r="BU464" s="96"/>
      <c r="BV464" s="97"/>
    </row>
    <row r="465" spans="1:74" s="45" customFormat="1" ht="27" customHeight="1" thickTop="1" thickBot="1" x14ac:dyDescent="0.25">
      <c r="A465" s="81"/>
      <c r="B465" s="304" t="str">
        <f>IF(C465="","",(VLOOKUP(C465,Lookups!$B$4:$C$2561,2,FALSE)))</f>
        <v/>
      </c>
      <c r="C465" s="366"/>
      <c r="D465" s="84"/>
      <c r="E465" s="84" t="str">
        <f t="shared" si="47"/>
        <v/>
      </c>
      <c r="F465" s="84"/>
      <c r="G465" s="99" t="str">
        <f t="shared" si="43"/>
        <v/>
      </c>
      <c r="H465" s="83"/>
      <c r="I465" s="83"/>
      <c r="J465" s="87"/>
      <c r="K465" s="89"/>
      <c r="L465" s="90"/>
      <c r="M465" s="90"/>
      <c r="N465" s="85"/>
      <c r="O465" s="87"/>
      <c r="P465" s="87"/>
      <c r="Q465" s="85"/>
      <c r="R465" s="86" t="str">
        <f t="shared" si="44"/>
        <v/>
      </c>
      <c r="S465" s="85"/>
      <c r="T465" s="86" t="str">
        <f t="shared" si="45"/>
        <v/>
      </c>
      <c r="U465" s="85"/>
      <c r="V465" s="86" t="str">
        <f t="shared" si="46"/>
        <v/>
      </c>
      <c r="W465" s="85"/>
      <c r="X465" s="87"/>
      <c r="Y465" s="87"/>
      <c r="Z465" s="91"/>
      <c r="AA465" s="91" t="s">
        <v>250</v>
      </c>
      <c r="AB465" s="91"/>
      <c r="AC465" s="91"/>
      <c r="AD465" s="91"/>
      <c r="AE465" s="91"/>
      <c r="AF465" s="92"/>
      <c r="AG465" s="93"/>
      <c r="AH465" s="87"/>
      <c r="AI465" s="93"/>
      <c r="AJ465" s="93"/>
      <c r="AK465" s="93"/>
      <c r="AL465" s="87"/>
      <c r="AM465" s="93"/>
      <c r="AN465" s="93"/>
      <c r="AO465" s="87"/>
      <c r="AP465" s="87"/>
      <c r="AQ465" s="93"/>
      <c r="AR465" s="93"/>
      <c r="AS465" s="93"/>
      <c r="AT465" s="93"/>
      <c r="AU465" s="93"/>
      <c r="AV465" s="93"/>
      <c r="AW465" s="91" t="s">
        <v>250</v>
      </c>
      <c r="AX465" s="93"/>
      <c r="AY465" s="93"/>
      <c r="AZ465" s="91" t="s">
        <v>250</v>
      </c>
      <c r="BA465" s="93"/>
      <c r="BB465" s="91" t="s">
        <v>250</v>
      </c>
      <c r="BC465" s="91" t="s">
        <v>250</v>
      </c>
      <c r="BD465" s="93"/>
      <c r="BE465" s="93"/>
      <c r="BF465" s="91" t="s">
        <v>87</v>
      </c>
      <c r="BG465" s="93"/>
      <c r="BH465" s="91" t="s">
        <v>456</v>
      </c>
      <c r="BI465" s="93"/>
      <c r="BJ465" s="93"/>
      <c r="BK465" s="93"/>
      <c r="BL465" s="92"/>
      <c r="BM465" s="92"/>
      <c r="BN465" s="86" t="str">
        <f t="shared" si="48"/>
        <v/>
      </c>
      <c r="BO465" s="88"/>
      <c r="BP465" s="94"/>
      <c r="BQ465" s="95"/>
      <c r="BR465" s="95"/>
      <c r="BS465" s="96"/>
      <c r="BT465" s="96"/>
      <c r="BU465" s="96"/>
      <c r="BV465" s="97"/>
    </row>
    <row r="466" spans="1:74" s="45" customFormat="1" ht="27" customHeight="1" thickTop="1" thickBot="1" x14ac:dyDescent="0.25">
      <c r="A466" s="81"/>
      <c r="B466" s="304" t="str">
        <f>IF(C466="","",(VLOOKUP(C466,Lookups!$B$4:$C$2561,2,FALSE)))</f>
        <v/>
      </c>
      <c r="C466" s="366"/>
      <c r="D466" s="84"/>
      <c r="E466" s="84" t="str">
        <f t="shared" si="47"/>
        <v/>
      </c>
      <c r="F466" s="84"/>
      <c r="G466" s="99" t="str">
        <f t="shared" si="43"/>
        <v/>
      </c>
      <c r="H466" s="83"/>
      <c r="I466" s="83"/>
      <c r="J466" s="87"/>
      <c r="K466" s="89"/>
      <c r="L466" s="90"/>
      <c r="M466" s="90"/>
      <c r="N466" s="85"/>
      <c r="O466" s="87"/>
      <c r="P466" s="87"/>
      <c r="Q466" s="85"/>
      <c r="R466" s="86" t="str">
        <f t="shared" si="44"/>
        <v/>
      </c>
      <c r="S466" s="85"/>
      <c r="T466" s="86" t="str">
        <f t="shared" si="45"/>
        <v/>
      </c>
      <c r="U466" s="85"/>
      <c r="V466" s="86" t="str">
        <f t="shared" si="46"/>
        <v/>
      </c>
      <c r="W466" s="85"/>
      <c r="X466" s="87"/>
      <c r="Y466" s="87"/>
      <c r="Z466" s="91"/>
      <c r="AA466" s="91" t="s">
        <v>250</v>
      </c>
      <c r="AB466" s="91"/>
      <c r="AC466" s="91"/>
      <c r="AD466" s="91"/>
      <c r="AE466" s="91"/>
      <c r="AF466" s="92"/>
      <c r="AG466" s="93"/>
      <c r="AH466" s="87"/>
      <c r="AI466" s="93"/>
      <c r="AJ466" s="93"/>
      <c r="AK466" s="93"/>
      <c r="AL466" s="87"/>
      <c r="AM466" s="93"/>
      <c r="AN466" s="93"/>
      <c r="AO466" s="87"/>
      <c r="AP466" s="87"/>
      <c r="AQ466" s="93"/>
      <c r="AR466" s="93"/>
      <c r="AS466" s="93"/>
      <c r="AT466" s="93"/>
      <c r="AU466" s="93"/>
      <c r="AV466" s="93"/>
      <c r="AW466" s="91" t="s">
        <v>250</v>
      </c>
      <c r="AX466" s="93"/>
      <c r="AY466" s="93"/>
      <c r="AZ466" s="91" t="s">
        <v>250</v>
      </c>
      <c r="BA466" s="93"/>
      <c r="BB466" s="91" t="s">
        <v>250</v>
      </c>
      <c r="BC466" s="91" t="s">
        <v>250</v>
      </c>
      <c r="BD466" s="93"/>
      <c r="BE466" s="93"/>
      <c r="BF466" s="91" t="s">
        <v>87</v>
      </c>
      <c r="BG466" s="93"/>
      <c r="BH466" s="91" t="s">
        <v>456</v>
      </c>
      <c r="BI466" s="93"/>
      <c r="BJ466" s="93"/>
      <c r="BK466" s="93"/>
      <c r="BL466" s="92"/>
      <c r="BM466" s="92"/>
      <c r="BN466" s="86" t="str">
        <f t="shared" si="48"/>
        <v/>
      </c>
      <c r="BO466" s="88"/>
      <c r="BP466" s="94"/>
      <c r="BQ466" s="95"/>
      <c r="BR466" s="95"/>
      <c r="BS466" s="96"/>
      <c r="BT466" s="96"/>
      <c r="BU466" s="96"/>
      <c r="BV466" s="97"/>
    </row>
    <row r="467" spans="1:74" s="45" customFormat="1" ht="27" customHeight="1" thickTop="1" thickBot="1" x14ac:dyDescent="0.25">
      <c r="A467" s="81"/>
      <c r="B467" s="304" t="str">
        <f>IF(C467="","",(VLOOKUP(C467,Lookups!$B$4:$C$2561,2,FALSE)))</f>
        <v/>
      </c>
      <c r="C467" s="366"/>
      <c r="D467" s="84"/>
      <c r="E467" s="84" t="str">
        <f t="shared" si="47"/>
        <v/>
      </c>
      <c r="F467" s="84"/>
      <c r="G467" s="99" t="str">
        <f t="shared" si="43"/>
        <v/>
      </c>
      <c r="H467" s="83"/>
      <c r="I467" s="83"/>
      <c r="J467" s="87"/>
      <c r="K467" s="89"/>
      <c r="L467" s="90"/>
      <c r="M467" s="90"/>
      <c r="N467" s="85"/>
      <c r="O467" s="87"/>
      <c r="P467" s="87"/>
      <c r="Q467" s="85"/>
      <c r="R467" s="86" t="str">
        <f t="shared" si="44"/>
        <v/>
      </c>
      <c r="S467" s="85"/>
      <c r="T467" s="86" t="str">
        <f t="shared" si="45"/>
        <v/>
      </c>
      <c r="U467" s="85"/>
      <c r="V467" s="86" t="str">
        <f t="shared" si="46"/>
        <v/>
      </c>
      <c r="W467" s="85"/>
      <c r="X467" s="87"/>
      <c r="Y467" s="87"/>
      <c r="Z467" s="91"/>
      <c r="AA467" s="91" t="s">
        <v>250</v>
      </c>
      <c r="AB467" s="91"/>
      <c r="AC467" s="91"/>
      <c r="AD467" s="91"/>
      <c r="AE467" s="91"/>
      <c r="AF467" s="92"/>
      <c r="AG467" s="93"/>
      <c r="AH467" s="87"/>
      <c r="AI467" s="93"/>
      <c r="AJ467" s="93"/>
      <c r="AK467" s="93"/>
      <c r="AL467" s="87"/>
      <c r="AM467" s="93"/>
      <c r="AN467" s="93"/>
      <c r="AO467" s="87"/>
      <c r="AP467" s="87"/>
      <c r="AQ467" s="93"/>
      <c r="AR467" s="93"/>
      <c r="AS467" s="93"/>
      <c r="AT467" s="93"/>
      <c r="AU467" s="93"/>
      <c r="AV467" s="93"/>
      <c r="AW467" s="91" t="s">
        <v>250</v>
      </c>
      <c r="AX467" s="93"/>
      <c r="AY467" s="93"/>
      <c r="AZ467" s="91" t="s">
        <v>250</v>
      </c>
      <c r="BA467" s="93"/>
      <c r="BB467" s="91" t="s">
        <v>250</v>
      </c>
      <c r="BC467" s="91" t="s">
        <v>250</v>
      </c>
      <c r="BD467" s="93"/>
      <c r="BE467" s="93"/>
      <c r="BF467" s="91" t="s">
        <v>87</v>
      </c>
      <c r="BG467" s="93"/>
      <c r="BH467" s="91" t="s">
        <v>456</v>
      </c>
      <c r="BI467" s="93"/>
      <c r="BJ467" s="93"/>
      <c r="BK467" s="93"/>
      <c r="BL467" s="92"/>
      <c r="BM467" s="92"/>
      <c r="BN467" s="86" t="str">
        <f t="shared" si="48"/>
        <v/>
      </c>
      <c r="BO467" s="88"/>
      <c r="BP467" s="94"/>
      <c r="BQ467" s="95"/>
      <c r="BR467" s="95"/>
      <c r="BS467" s="96"/>
      <c r="BT467" s="96"/>
      <c r="BU467" s="96"/>
      <c r="BV467" s="97"/>
    </row>
    <row r="468" spans="1:74" s="45" customFormat="1" ht="27" customHeight="1" thickTop="1" thickBot="1" x14ac:dyDescent="0.25">
      <c r="A468" s="81"/>
      <c r="B468" s="304" t="str">
        <f>IF(C468="","",(VLOOKUP(C468,Lookups!$B$4:$C$2561,2,FALSE)))</f>
        <v/>
      </c>
      <c r="C468" s="366"/>
      <c r="D468" s="84"/>
      <c r="E468" s="84" t="str">
        <f t="shared" si="47"/>
        <v/>
      </c>
      <c r="F468" s="84"/>
      <c r="G468" s="99" t="str">
        <f t="shared" si="43"/>
        <v/>
      </c>
      <c r="H468" s="83"/>
      <c r="I468" s="83"/>
      <c r="J468" s="87"/>
      <c r="K468" s="89"/>
      <c r="L468" s="90"/>
      <c r="M468" s="90"/>
      <c r="N468" s="85"/>
      <c r="O468" s="87"/>
      <c r="P468" s="87"/>
      <c r="Q468" s="85"/>
      <c r="R468" s="86" t="str">
        <f t="shared" si="44"/>
        <v/>
      </c>
      <c r="S468" s="85"/>
      <c r="T468" s="86" t="str">
        <f t="shared" si="45"/>
        <v/>
      </c>
      <c r="U468" s="85"/>
      <c r="V468" s="86" t="str">
        <f t="shared" si="46"/>
        <v/>
      </c>
      <c r="W468" s="85"/>
      <c r="X468" s="87"/>
      <c r="Y468" s="87"/>
      <c r="Z468" s="91"/>
      <c r="AA468" s="91" t="s">
        <v>250</v>
      </c>
      <c r="AB468" s="91"/>
      <c r="AC468" s="91"/>
      <c r="AD468" s="91"/>
      <c r="AE468" s="91"/>
      <c r="AF468" s="92"/>
      <c r="AG468" s="93"/>
      <c r="AH468" s="87"/>
      <c r="AI468" s="93"/>
      <c r="AJ468" s="93"/>
      <c r="AK468" s="93"/>
      <c r="AL468" s="87"/>
      <c r="AM468" s="93"/>
      <c r="AN468" s="93"/>
      <c r="AO468" s="87"/>
      <c r="AP468" s="87"/>
      <c r="AQ468" s="93"/>
      <c r="AR468" s="93"/>
      <c r="AS468" s="93"/>
      <c r="AT468" s="93"/>
      <c r="AU468" s="93"/>
      <c r="AV468" s="93"/>
      <c r="AW468" s="91" t="s">
        <v>250</v>
      </c>
      <c r="AX468" s="93"/>
      <c r="AY468" s="93"/>
      <c r="AZ468" s="91" t="s">
        <v>250</v>
      </c>
      <c r="BA468" s="93"/>
      <c r="BB468" s="91" t="s">
        <v>250</v>
      </c>
      <c r="BC468" s="91" t="s">
        <v>250</v>
      </c>
      <c r="BD468" s="93"/>
      <c r="BE468" s="93"/>
      <c r="BF468" s="91" t="s">
        <v>87</v>
      </c>
      <c r="BG468" s="93"/>
      <c r="BH468" s="91" t="s">
        <v>456</v>
      </c>
      <c r="BI468" s="93"/>
      <c r="BJ468" s="93"/>
      <c r="BK468" s="93"/>
      <c r="BL468" s="92"/>
      <c r="BM468" s="92"/>
      <c r="BN468" s="86" t="str">
        <f t="shared" si="48"/>
        <v/>
      </c>
      <c r="BO468" s="88"/>
      <c r="BP468" s="94"/>
      <c r="BQ468" s="95"/>
      <c r="BR468" s="95"/>
      <c r="BS468" s="96"/>
      <c r="BT468" s="96"/>
      <c r="BU468" s="96"/>
      <c r="BV468" s="97"/>
    </row>
    <row r="469" spans="1:74" s="45" customFormat="1" ht="27" customHeight="1" thickTop="1" thickBot="1" x14ac:dyDescent="0.25">
      <c r="A469" s="81"/>
      <c r="B469" s="304" t="str">
        <f>IF(C469="","",(VLOOKUP(C469,Lookups!$B$4:$C$2561,2,FALSE)))</f>
        <v/>
      </c>
      <c r="C469" s="366"/>
      <c r="D469" s="84"/>
      <c r="E469" s="84" t="str">
        <f t="shared" si="47"/>
        <v/>
      </c>
      <c r="F469" s="84"/>
      <c r="G469" s="99" t="str">
        <f t="shared" si="43"/>
        <v/>
      </c>
      <c r="H469" s="83"/>
      <c r="I469" s="83"/>
      <c r="J469" s="87"/>
      <c r="K469" s="89"/>
      <c r="L469" s="90"/>
      <c r="M469" s="90"/>
      <c r="N469" s="85"/>
      <c r="O469" s="87"/>
      <c r="P469" s="87"/>
      <c r="Q469" s="85"/>
      <c r="R469" s="86" t="str">
        <f t="shared" si="44"/>
        <v/>
      </c>
      <c r="S469" s="85"/>
      <c r="T469" s="86" t="str">
        <f t="shared" si="45"/>
        <v/>
      </c>
      <c r="U469" s="85"/>
      <c r="V469" s="86" t="str">
        <f t="shared" si="46"/>
        <v/>
      </c>
      <c r="W469" s="85"/>
      <c r="X469" s="87"/>
      <c r="Y469" s="87"/>
      <c r="Z469" s="91"/>
      <c r="AA469" s="91" t="s">
        <v>250</v>
      </c>
      <c r="AB469" s="91"/>
      <c r="AC469" s="91"/>
      <c r="AD469" s="91"/>
      <c r="AE469" s="91"/>
      <c r="AF469" s="92"/>
      <c r="AG469" s="93"/>
      <c r="AH469" s="87"/>
      <c r="AI469" s="93"/>
      <c r="AJ469" s="93"/>
      <c r="AK469" s="93"/>
      <c r="AL469" s="87"/>
      <c r="AM469" s="93"/>
      <c r="AN469" s="93"/>
      <c r="AO469" s="87"/>
      <c r="AP469" s="87"/>
      <c r="AQ469" s="93"/>
      <c r="AR469" s="93"/>
      <c r="AS469" s="93"/>
      <c r="AT469" s="93"/>
      <c r="AU469" s="93"/>
      <c r="AV469" s="93"/>
      <c r="AW469" s="91" t="s">
        <v>250</v>
      </c>
      <c r="AX469" s="93"/>
      <c r="AY469" s="93"/>
      <c r="AZ469" s="91" t="s">
        <v>250</v>
      </c>
      <c r="BA469" s="93"/>
      <c r="BB469" s="91" t="s">
        <v>250</v>
      </c>
      <c r="BC469" s="91" t="s">
        <v>250</v>
      </c>
      <c r="BD469" s="93"/>
      <c r="BE469" s="93"/>
      <c r="BF469" s="91" t="s">
        <v>87</v>
      </c>
      <c r="BG469" s="93"/>
      <c r="BH469" s="91" t="s">
        <v>456</v>
      </c>
      <c r="BI469" s="93"/>
      <c r="BJ469" s="93"/>
      <c r="BK469" s="93"/>
      <c r="BL469" s="92"/>
      <c r="BM469" s="92"/>
      <c r="BN469" s="86" t="str">
        <f t="shared" si="48"/>
        <v/>
      </c>
      <c r="BO469" s="88"/>
      <c r="BP469" s="94"/>
      <c r="BQ469" s="95"/>
      <c r="BR469" s="95"/>
      <c r="BS469" s="96"/>
      <c r="BT469" s="96"/>
      <c r="BU469" s="96"/>
      <c r="BV469" s="97"/>
    </row>
    <row r="470" spans="1:74" s="45" customFormat="1" ht="27" customHeight="1" thickTop="1" thickBot="1" x14ac:dyDescent="0.25">
      <c r="A470" s="81"/>
      <c r="B470" s="304" t="str">
        <f>IF(C470="","",(VLOOKUP(C470,Lookups!$B$4:$C$2561,2,FALSE)))</f>
        <v/>
      </c>
      <c r="C470" s="366"/>
      <c r="D470" s="84"/>
      <c r="E470" s="84" t="str">
        <f t="shared" si="47"/>
        <v/>
      </c>
      <c r="F470" s="84"/>
      <c r="G470" s="99" t="str">
        <f t="shared" si="43"/>
        <v/>
      </c>
      <c r="H470" s="83"/>
      <c r="I470" s="83"/>
      <c r="J470" s="87"/>
      <c r="K470" s="89"/>
      <c r="L470" s="90"/>
      <c r="M470" s="90"/>
      <c r="N470" s="85"/>
      <c r="O470" s="87"/>
      <c r="P470" s="87"/>
      <c r="Q470" s="85"/>
      <c r="R470" s="86" t="str">
        <f t="shared" si="44"/>
        <v/>
      </c>
      <c r="S470" s="85"/>
      <c r="T470" s="86" t="str">
        <f t="shared" si="45"/>
        <v/>
      </c>
      <c r="U470" s="85"/>
      <c r="V470" s="86" t="str">
        <f t="shared" si="46"/>
        <v/>
      </c>
      <c r="W470" s="85"/>
      <c r="X470" s="87"/>
      <c r="Y470" s="87"/>
      <c r="Z470" s="91"/>
      <c r="AA470" s="91" t="s">
        <v>250</v>
      </c>
      <c r="AB470" s="91"/>
      <c r="AC470" s="91"/>
      <c r="AD470" s="91"/>
      <c r="AE470" s="91"/>
      <c r="AF470" s="92"/>
      <c r="AG470" s="93"/>
      <c r="AH470" s="87"/>
      <c r="AI470" s="93"/>
      <c r="AJ470" s="93"/>
      <c r="AK470" s="93"/>
      <c r="AL470" s="87"/>
      <c r="AM470" s="93"/>
      <c r="AN470" s="93"/>
      <c r="AO470" s="87"/>
      <c r="AP470" s="87"/>
      <c r="AQ470" s="93"/>
      <c r="AR470" s="93"/>
      <c r="AS470" s="93"/>
      <c r="AT470" s="93"/>
      <c r="AU470" s="93"/>
      <c r="AV470" s="93"/>
      <c r="AW470" s="91" t="s">
        <v>250</v>
      </c>
      <c r="AX470" s="93"/>
      <c r="AY470" s="93"/>
      <c r="AZ470" s="91" t="s">
        <v>250</v>
      </c>
      <c r="BA470" s="93"/>
      <c r="BB470" s="91" t="s">
        <v>250</v>
      </c>
      <c r="BC470" s="91" t="s">
        <v>250</v>
      </c>
      <c r="BD470" s="93"/>
      <c r="BE470" s="93"/>
      <c r="BF470" s="91" t="s">
        <v>87</v>
      </c>
      <c r="BG470" s="93"/>
      <c r="BH470" s="91" t="s">
        <v>456</v>
      </c>
      <c r="BI470" s="93"/>
      <c r="BJ470" s="93"/>
      <c r="BK470" s="93"/>
      <c r="BL470" s="92"/>
      <c r="BM470" s="92"/>
      <c r="BN470" s="86" t="str">
        <f t="shared" si="48"/>
        <v/>
      </c>
      <c r="BO470" s="88"/>
      <c r="BP470" s="94"/>
      <c r="BQ470" s="95"/>
      <c r="BR470" s="95"/>
      <c r="BS470" s="96"/>
      <c r="BT470" s="96"/>
      <c r="BU470" s="96"/>
      <c r="BV470" s="97"/>
    </row>
    <row r="471" spans="1:74" s="45" customFormat="1" ht="27" customHeight="1" thickTop="1" thickBot="1" x14ac:dyDescent="0.25">
      <c r="A471" s="81"/>
      <c r="B471" s="304" t="str">
        <f>IF(C471="","",(VLOOKUP(C471,Lookups!$B$4:$C$2561,2,FALSE)))</f>
        <v/>
      </c>
      <c r="C471" s="366"/>
      <c r="D471" s="84"/>
      <c r="E471" s="84" t="str">
        <f t="shared" si="47"/>
        <v/>
      </c>
      <c r="F471" s="84"/>
      <c r="G471" s="99" t="str">
        <f t="shared" si="43"/>
        <v/>
      </c>
      <c r="H471" s="83"/>
      <c r="I471" s="83"/>
      <c r="J471" s="87"/>
      <c r="K471" s="89"/>
      <c r="L471" s="90"/>
      <c r="M471" s="90"/>
      <c r="N471" s="85"/>
      <c r="O471" s="87"/>
      <c r="P471" s="87"/>
      <c r="Q471" s="85"/>
      <c r="R471" s="86" t="str">
        <f t="shared" si="44"/>
        <v/>
      </c>
      <c r="S471" s="85"/>
      <c r="T471" s="86" t="str">
        <f t="shared" si="45"/>
        <v/>
      </c>
      <c r="U471" s="85"/>
      <c r="V471" s="86" t="str">
        <f t="shared" si="46"/>
        <v/>
      </c>
      <c r="W471" s="85"/>
      <c r="X471" s="87"/>
      <c r="Y471" s="87"/>
      <c r="Z471" s="91"/>
      <c r="AA471" s="91" t="s">
        <v>250</v>
      </c>
      <c r="AB471" s="91"/>
      <c r="AC471" s="91"/>
      <c r="AD471" s="91"/>
      <c r="AE471" s="91"/>
      <c r="AF471" s="92"/>
      <c r="AG471" s="93"/>
      <c r="AH471" s="87"/>
      <c r="AI471" s="93"/>
      <c r="AJ471" s="93"/>
      <c r="AK471" s="93"/>
      <c r="AL471" s="87"/>
      <c r="AM471" s="93"/>
      <c r="AN471" s="93"/>
      <c r="AO471" s="87"/>
      <c r="AP471" s="87"/>
      <c r="AQ471" s="93"/>
      <c r="AR471" s="93"/>
      <c r="AS471" s="93"/>
      <c r="AT471" s="93"/>
      <c r="AU471" s="93"/>
      <c r="AV471" s="93"/>
      <c r="AW471" s="91" t="s">
        <v>250</v>
      </c>
      <c r="AX471" s="93"/>
      <c r="AY471" s="93"/>
      <c r="AZ471" s="91" t="s">
        <v>250</v>
      </c>
      <c r="BA471" s="93"/>
      <c r="BB471" s="91" t="s">
        <v>250</v>
      </c>
      <c r="BC471" s="91" t="s">
        <v>250</v>
      </c>
      <c r="BD471" s="93"/>
      <c r="BE471" s="93"/>
      <c r="BF471" s="91" t="s">
        <v>87</v>
      </c>
      <c r="BG471" s="93"/>
      <c r="BH471" s="91" t="s">
        <v>456</v>
      </c>
      <c r="BI471" s="93"/>
      <c r="BJ471" s="93"/>
      <c r="BK471" s="93"/>
      <c r="BL471" s="92"/>
      <c r="BM471" s="92"/>
      <c r="BN471" s="86" t="str">
        <f t="shared" si="48"/>
        <v/>
      </c>
      <c r="BO471" s="88"/>
      <c r="BP471" s="94"/>
      <c r="BQ471" s="95"/>
      <c r="BR471" s="95"/>
      <c r="BS471" s="96"/>
      <c r="BT471" s="96"/>
      <c r="BU471" s="96"/>
      <c r="BV471" s="97"/>
    </row>
    <row r="472" spans="1:74" s="45" customFormat="1" ht="27" customHeight="1" thickTop="1" thickBot="1" x14ac:dyDescent="0.25">
      <c r="A472" s="81"/>
      <c r="B472" s="304" t="str">
        <f>IF(C472="","",(VLOOKUP(C472,Lookups!$B$4:$C$2561,2,FALSE)))</f>
        <v/>
      </c>
      <c r="C472" s="366"/>
      <c r="D472" s="84"/>
      <c r="E472" s="84" t="str">
        <f t="shared" si="47"/>
        <v/>
      </c>
      <c r="F472" s="84"/>
      <c r="G472" s="99" t="str">
        <f t="shared" si="43"/>
        <v/>
      </c>
      <c r="H472" s="83"/>
      <c r="I472" s="83"/>
      <c r="J472" s="87"/>
      <c r="K472" s="89"/>
      <c r="L472" s="90"/>
      <c r="M472" s="90"/>
      <c r="N472" s="85"/>
      <c r="O472" s="87"/>
      <c r="P472" s="87"/>
      <c r="Q472" s="85"/>
      <c r="R472" s="86" t="str">
        <f t="shared" si="44"/>
        <v/>
      </c>
      <c r="S472" s="85"/>
      <c r="T472" s="86" t="str">
        <f t="shared" si="45"/>
        <v/>
      </c>
      <c r="U472" s="85"/>
      <c r="V472" s="86" t="str">
        <f t="shared" si="46"/>
        <v/>
      </c>
      <c r="W472" s="85"/>
      <c r="X472" s="87"/>
      <c r="Y472" s="87"/>
      <c r="Z472" s="91"/>
      <c r="AA472" s="91" t="s">
        <v>250</v>
      </c>
      <c r="AB472" s="91"/>
      <c r="AC472" s="91"/>
      <c r="AD472" s="91"/>
      <c r="AE472" s="91"/>
      <c r="AF472" s="92"/>
      <c r="AG472" s="93"/>
      <c r="AH472" s="87"/>
      <c r="AI472" s="93"/>
      <c r="AJ472" s="93"/>
      <c r="AK472" s="93"/>
      <c r="AL472" s="87"/>
      <c r="AM472" s="93"/>
      <c r="AN472" s="93"/>
      <c r="AO472" s="87"/>
      <c r="AP472" s="87"/>
      <c r="AQ472" s="93"/>
      <c r="AR472" s="93"/>
      <c r="AS472" s="93"/>
      <c r="AT472" s="93"/>
      <c r="AU472" s="93"/>
      <c r="AV472" s="93"/>
      <c r="AW472" s="91" t="s">
        <v>250</v>
      </c>
      <c r="AX472" s="93"/>
      <c r="AY472" s="93"/>
      <c r="AZ472" s="91" t="s">
        <v>250</v>
      </c>
      <c r="BA472" s="93"/>
      <c r="BB472" s="91" t="s">
        <v>250</v>
      </c>
      <c r="BC472" s="91" t="s">
        <v>250</v>
      </c>
      <c r="BD472" s="93"/>
      <c r="BE472" s="93"/>
      <c r="BF472" s="91" t="s">
        <v>87</v>
      </c>
      <c r="BG472" s="93"/>
      <c r="BH472" s="91" t="s">
        <v>456</v>
      </c>
      <c r="BI472" s="93"/>
      <c r="BJ472" s="93"/>
      <c r="BK472" s="93"/>
      <c r="BL472" s="92"/>
      <c r="BM472" s="92"/>
      <c r="BN472" s="86" t="str">
        <f t="shared" si="48"/>
        <v/>
      </c>
      <c r="BO472" s="88"/>
      <c r="BP472" s="94"/>
      <c r="BQ472" s="95"/>
      <c r="BR472" s="95"/>
      <c r="BS472" s="96"/>
      <c r="BT472" s="96"/>
      <c r="BU472" s="96"/>
      <c r="BV472" s="97"/>
    </row>
    <row r="473" spans="1:74" s="45" customFormat="1" ht="27" customHeight="1" thickTop="1" thickBot="1" x14ac:dyDescent="0.25">
      <c r="A473" s="81"/>
      <c r="B473" s="304" t="str">
        <f>IF(C473="","",(VLOOKUP(C473,Lookups!$B$4:$C$2561,2,FALSE)))</f>
        <v/>
      </c>
      <c r="C473" s="366"/>
      <c r="D473" s="84"/>
      <c r="E473" s="84" t="str">
        <f t="shared" si="47"/>
        <v/>
      </c>
      <c r="F473" s="84"/>
      <c r="G473" s="99" t="str">
        <f t="shared" si="43"/>
        <v/>
      </c>
      <c r="H473" s="83"/>
      <c r="I473" s="83"/>
      <c r="J473" s="87"/>
      <c r="K473" s="89"/>
      <c r="L473" s="90"/>
      <c r="M473" s="90"/>
      <c r="N473" s="85"/>
      <c r="O473" s="87"/>
      <c r="P473" s="87"/>
      <c r="Q473" s="85"/>
      <c r="R473" s="86" t="str">
        <f t="shared" si="44"/>
        <v/>
      </c>
      <c r="S473" s="85"/>
      <c r="T473" s="86" t="str">
        <f t="shared" si="45"/>
        <v/>
      </c>
      <c r="U473" s="85"/>
      <c r="V473" s="86" t="str">
        <f t="shared" si="46"/>
        <v/>
      </c>
      <c r="W473" s="85"/>
      <c r="X473" s="87"/>
      <c r="Y473" s="87"/>
      <c r="Z473" s="91"/>
      <c r="AA473" s="91" t="s">
        <v>250</v>
      </c>
      <c r="AB473" s="91"/>
      <c r="AC473" s="91"/>
      <c r="AD473" s="91"/>
      <c r="AE473" s="91"/>
      <c r="AF473" s="92"/>
      <c r="AG473" s="93"/>
      <c r="AH473" s="87"/>
      <c r="AI473" s="93"/>
      <c r="AJ473" s="93"/>
      <c r="AK473" s="93"/>
      <c r="AL473" s="87"/>
      <c r="AM473" s="93"/>
      <c r="AN473" s="93"/>
      <c r="AO473" s="87"/>
      <c r="AP473" s="87"/>
      <c r="AQ473" s="93"/>
      <c r="AR473" s="93"/>
      <c r="AS473" s="93"/>
      <c r="AT473" s="93"/>
      <c r="AU473" s="93"/>
      <c r="AV473" s="93"/>
      <c r="AW473" s="91" t="s">
        <v>250</v>
      </c>
      <c r="AX473" s="93"/>
      <c r="AY473" s="93"/>
      <c r="AZ473" s="91" t="s">
        <v>250</v>
      </c>
      <c r="BA473" s="93"/>
      <c r="BB473" s="91" t="s">
        <v>250</v>
      </c>
      <c r="BC473" s="91" t="s">
        <v>250</v>
      </c>
      <c r="BD473" s="93"/>
      <c r="BE473" s="93"/>
      <c r="BF473" s="91" t="s">
        <v>87</v>
      </c>
      <c r="BG473" s="93"/>
      <c r="BH473" s="91" t="s">
        <v>456</v>
      </c>
      <c r="BI473" s="93"/>
      <c r="BJ473" s="93"/>
      <c r="BK473" s="93"/>
      <c r="BL473" s="92"/>
      <c r="BM473" s="92"/>
      <c r="BN473" s="86" t="str">
        <f t="shared" si="48"/>
        <v/>
      </c>
      <c r="BO473" s="88"/>
      <c r="BP473" s="94"/>
      <c r="BQ473" s="95"/>
      <c r="BR473" s="95"/>
      <c r="BS473" s="96"/>
      <c r="BT473" s="96"/>
      <c r="BU473" s="96"/>
      <c r="BV473" s="97"/>
    </row>
    <row r="474" spans="1:74" s="45" customFormat="1" ht="27" customHeight="1" thickTop="1" thickBot="1" x14ac:dyDescent="0.25">
      <c r="A474" s="81"/>
      <c r="B474" s="304" t="str">
        <f>IF(C474="","",(VLOOKUP(C474,Lookups!$B$4:$C$2561,2,FALSE)))</f>
        <v/>
      </c>
      <c r="C474" s="366"/>
      <c r="D474" s="84"/>
      <c r="E474" s="84" t="str">
        <f t="shared" si="47"/>
        <v/>
      </c>
      <c r="F474" s="84"/>
      <c r="G474" s="99" t="str">
        <f t="shared" si="43"/>
        <v/>
      </c>
      <c r="H474" s="83"/>
      <c r="I474" s="83"/>
      <c r="J474" s="87"/>
      <c r="K474" s="89"/>
      <c r="L474" s="90"/>
      <c r="M474" s="90"/>
      <c r="N474" s="85"/>
      <c r="O474" s="87"/>
      <c r="P474" s="87"/>
      <c r="Q474" s="85"/>
      <c r="R474" s="86" t="str">
        <f t="shared" si="44"/>
        <v/>
      </c>
      <c r="S474" s="85"/>
      <c r="T474" s="86" t="str">
        <f t="shared" si="45"/>
        <v/>
      </c>
      <c r="U474" s="85"/>
      <c r="V474" s="86" t="str">
        <f t="shared" si="46"/>
        <v/>
      </c>
      <c r="W474" s="85"/>
      <c r="X474" s="87"/>
      <c r="Y474" s="87"/>
      <c r="Z474" s="91"/>
      <c r="AA474" s="91" t="s">
        <v>250</v>
      </c>
      <c r="AB474" s="91"/>
      <c r="AC474" s="91"/>
      <c r="AD474" s="91"/>
      <c r="AE474" s="91"/>
      <c r="AF474" s="92"/>
      <c r="AG474" s="93"/>
      <c r="AH474" s="87"/>
      <c r="AI474" s="93"/>
      <c r="AJ474" s="93"/>
      <c r="AK474" s="93"/>
      <c r="AL474" s="87"/>
      <c r="AM474" s="93"/>
      <c r="AN474" s="93"/>
      <c r="AO474" s="87"/>
      <c r="AP474" s="87"/>
      <c r="AQ474" s="93"/>
      <c r="AR474" s="93"/>
      <c r="AS474" s="93"/>
      <c r="AT474" s="93"/>
      <c r="AU474" s="93"/>
      <c r="AV474" s="93"/>
      <c r="AW474" s="91" t="s">
        <v>250</v>
      </c>
      <c r="AX474" s="93"/>
      <c r="AY474" s="93"/>
      <c r="AZ474" s="91" t="s">
        <v>250</v>
      </c>
      <c r="BA474" s="93"/>
      <c r="BB474" s="91" t="s">
        <v>250</v>
      </c>
      <c r="BC474" s="91" t="s">
        <v>250</v>
      </c>
      <c r="BD474" s="93"/>
      <c r="BE474" s="93"/>
      <c r="BF474" s="91" t="s">
        <v>87</v>
      </c>
      <c r="BG474" s="93"/>
      <c r="BH474" s="91" t="s">
        <v>456</v>
      </c>
      <c r="BI474" s="93"/>
      <c r="BJ474" s="93"/>
      <c r="BK474" s="93"/>
      <c r="BL474" s="92"/>
      <c r="BM474" s="92"/>
      <c r="BN474" s="86" t="str">
        <f t="shared" si="48"/>
        <v/>
      </c>
      <c r="BO474" s="88"/>
      <c r="BP474" s="94"/>
      <c r="BQ474" s="95"/>
      <c r="BR474" s="95"/>
      <c r="BS474" s="96"/>
      <c r="BT474" s="96"/>
      <c r="BU474" s="96"/>
      <c r="BV474" s="97"/>
    </row>
    <row r="475" spans="1:74" s="45" customFormat="1" ht="27" customHeight="1" thickTop="1" thickBot="1" x14ac:dyDescent="0.25">
      <c r="A475" s="81"/>
      <c r="B475" s="304" t="str">
        <f>IF(C475="","",(VLOOKUP(C475,Lookups!$B$4:$C$2561,2,FALSE)))</f>
        <v/>
      </c>
      <c r="C475" s="366"/>
      <c r="D475" s="84"/>
      <c r="E475" s="84" t="str">
        <f t="shared" si="47"/>
        <v/>
      </c>
      <c r="F475" s="84"/>
      <c r="G475" s="99" t="str">
        <f t="shared" si="43"/>
        <v/>
      </c>
      <c r="H475" s="83"/>
      <c r="I475" s="83"/>
      <c r="J475" s="87"/>
      <c r="K475" s="89"/>
      <c r="L475" s="90"/>
      <c r="M475" s="90"/>
      <c r="N475" s="85"/>
      <c r="O475" s="87"/>
      <c r="P475" s="87"/>
      <c r="Q475" s="85"/>
      <c r="R475" s="86" t="str">
        <f t="shared" si="44"/>
        <v/>
      </c>
      <c r="S475" s="85"/>
      <c r="T475" s="86" t="str">
        <f t="shared" si="45"/>
        <v/>
      </c>
      <c r="U475" s="85"/>
      <c r="V475" s="86" t="str">
        <f t="shared" si="46"/>
        <v/>
      </c>
      <c r="W475" s="85"/>
      <c r="X475" s="87"/>
      <c r="Y475" s="87"/>
      <c r="Z475" s="91"/>
      <c r="AA475" s="91" t="s">
        <v>250</v>
      </c>
      <c r="AB475" s="91"/>
      <c r="AC475" s="91"/>
      <c r="AD475" s="91"/>
      <c r="AE475" s="91"/>
      <c r="AF475" s="92"/>
      <c r="AG475" s="93"/>
      <c r="AH475" s="87"/>
      <c r="AI475" s="93"/>
      <c r="AJ475" s="93"/>
      <c r="AK475" s="93"/>
      <c r="AL475" s="87"/>
      <c r="AM475" s="93"/>
      <c r="AN475" s="93"/>
      <c r="AO475" s="87"/>
      <c r="AP475" s="87"/>
      <c r="AQ475" s="93"/>
      <c r="AR475" s="93"/>
      <c r="AS475" s="93"/>
      <c r="AT475" s="93"/>
      <c r="AU475" s="93"/>
      <c r="AV475" s="93"/>
      <c r="AW475" s="91" t="s">
        <v>250</v>
      </c>
      <c r="AX475" s="93"/>
      <c r="AY475" s="93"/>
      <c r="AZ475" s="91" t="s">
        <v>250</v>
      </c>
      <c r="BA475" s="93"/>
      <c r="BB475" s="91" t="s">
        <v>250</v>
      </c>
      <c r="BC475" s="91" t="s">
        <v>250</v>
      </c>
      <c r="BD475" s="93"/>
      <c r="BE475" s="93"/>
      <c r="BF475" s="91" t="s">
        <v>87</v>
      </c>
      <c r="BG475" s="93"/>
      <c r="BH475" s="91" t="s">
        <v>456</v>
      </c>
      <c r="BI475" s="93"/>
      <c r="BJ475" s="93"/>
      <c r="BK475" s="93"/>
      <c r="BL475" s="92"/>
      <c r="BM475" s="92"/>
      <c r="BN475" s="86" t="str">
        <f t="shared" si="48"/>
        <v/>
      </c>
      <c r="BO475" s="88"/>
      <c r="BP475" s="94"/>
      <c r="BQ475" s="95"/>
      <c r="BR475" s="95"/>
      <c r="BS475" s="96"/>
      <c r="BT475" s="96"/>
      <c r="BU475" s="96"/>
      <c r="BV475" s="97"/>
    </row>
    <row r="476" spans="1:74" s="45" customFormat="1" ht="27" customHeight="1" thickTop="1" thickBot="1" x14ac:dyDescent="0.25">
      <c r="A476" s="81"/>
      <c r="B476" s="304" t="str">
        <f>IF(C476="","",(VLOOKUP(C476,Lookups!$B$4:$C$2561,2,FALSE)))</f>
        <v/>
      </c>
      <c r="C476" s="366"/>
      <c r="D476" s="84"/>
      <c r="E476" s="84" t="str">
        <f t="shared" si="47"/>
        <v/>
      </c>
      <c r="F476" s="84"/>
      <c r="G476" s="99" t="str">
        <f t="shared" si="43"/>
        <v/>
      </c>
      <c r="H476" s="83"/>
      <c r="I476" s="83"/>
      <c r="J476" s="87"/>
      <c r="K476" s="89"/>
      <c r="L476" s="90"/>
      <c r="M476" s="90"/>
      <c r="N476" s="85"/>
      <c r="O476" s="87"/>
      <c r="P476" s="87"/>
      <c r="Q476" s="85"/>
      <c r="R476" s="86" t="str">
        <f t="shared" si="44"/>
        <v/>
      </c>
      <c r="S476" s="85"/>
      <c r="T476" s="86" t="str">
        <f t="shared" si="45"/>
        <v/>
      </c>
      <c r="U476" s="85"/>
      <c r="V476" s="86" t="str">
        <f t="shared" si="46"/>
        <v/>
      </c>
      <c r="W476" s="85"/>
      <c r="X476" s="87"/>
      <c r="Y476" s="87"/>
      <c r="Z476" s="91"/>
      <c r="AA476" s="91" t="s">
        <v>250</v>
      </c>
      <c r="AB476" s="91"/>
      <c r="AC476" s="91"/>
      <c r="AD476" s="91"/>
      <c r="AE476" s="91"/>
      <c r="AF476" s="92"/>
      <c r="AG476" s="93"/>
      <c r="AH476" s="87"/>
      <c r="AI476" s="93"/>
      <c r="AJ476" s="93"/>
      <c r="AK476" s="93"/>
      <c r="AL476" s="87"/>
      <c r="AM476" s="93"/>
      <c r="AN476" s="93"/>
      <c r="AO476" s="87"/>
      <c r="AP476" s="87"/>
      <c r="AQ476" s="93"/>
      <c r="AR476" s="93"/>
      <c r="AS476" s="93"/>
      <c r="AT476" s="93"/>
      <c r="AU476" s="93"/>
      <c r="AV476" s="93"/>
      <c r="AW476" s="91" t="s">
        <v>250</v>
      </c>
      <c r="AX476" s="93"/>
      <c r="AY476" s="93"/>
      <c r="AZ476" s="91" t="s">
        <v>250</v>
      </c>
      <c r="BA476" s="93"/>
      <c r="BB476" s="91" t="s">
        <v>250</v>
      </c>
      <c r="BC476" s="91" t="s">
        <v>250</v>
      </c>
      <c r="BD476" s="93"/>
      <c r="BE476" s="93"/>
      <c r="BF476" s="91" t="s">
        <v>87</v>
      </c>
      <c r="BG476" s="93"/>
      <c r="BH476" s="91" t="s">
        <v>456</v>
      </c>
      <c r="BI476" s="93"/>
      <c r="BJ476" s="93"/>
      <c r="BK476" s="93"/>
      <c r="BL476" s="92"/>
      <c r="BM476" s="92"/>
      <c r="BN476" s="86" t="str">
        <f t="shared" si="48"/>
        <v/>
      </c>
      <c r="BO476" s="88"/>
      <c r="BP476" s="94"/>
      <c r="BQ476" s="95"/>
      <c r="BR476" s="95"/>
      <c r="BS476" s="96"/>
      <c r="BT476" s="96"/>
      <c r="BU476" s="96"/>
      <c r="BV476" s="97"/>
    </row>
    <row r="477" spans="1:74" s="45" customFormat="1" ht="27" customHeight="1" thickTop="1" thickBot="1" x14ac:dyDescent="0.25">
      <c r="A477" s="81"/>
      <c r="B477" s="304" t="str">
        <f>IF(C477="","",(VLOOKUP(C477,Lookups!$B$4:$C$2561,2,FALSE)))</f>
        <v/>
      </c>
      <c r="C477" s="366"/>
      <c r="D477" s="84"/>
      <c r="E477" s="84" t="str">
        <f t="shared" si="47"/>
        <v/>
      </c>
      <c r="F477" s="84"/>
      <c r="G477" s="99" t="str">
        <f t="shared" si="43"/>
        <v/>
      </c>
      <c r="H477" s="83"/>
      <c r="I477" s="83"/>
      <c r="J477" s="87"/>
      <c r="K477" s="89"/>
      <c r="L477" s="90"/>
      <c r="M477" s="90"/>
      <c r="N477" s="85"/>
      <c r="O477" s="87"/>
      <c r="P477" s="87"/>
      <c r="Q477" s="85"/>
      <c r="R477" s="86" t="str">
        <f t="shared" si="44"/>
        <v/>
      </c>
      <c r="S477" s="85"/>
      <c r="T477" s="86" t="str">
        <f t="shared" si="45"/>
        <v/>
      </c>
      <c r="U477" s="85"/>
      <c r="V477" s="86" t="str">
        <f t="shared" si="46"/>
        <v/>
      </c>
      <c r="W477" s="85"/>
      <c r="X477" s="87"/>
      <c r="Y477" s="87"/>
      <c r="Z477" s="91"/>
      <c r="AA477" s="91" t="s">
        <v>250</v>
      </c>
      <c r="AB477" s="91"/>
      <c r="AC477" s="91"/>
      <c r="AD477" s="91"/>
      <c r="AE477" s="91"/>
      <c r="AF477" s="92"/>
      <c r="AG477" s="93"/>
      <c r="AH477" s="87"/>
      <c r="AI477" s="93"/>
      <c r="AJ477" s="93"/>
      <c r="AK477" s="93"/>
      <c r="AL477" s="87"/>
      <c r="AM477" s="93"/>
      <c r="AN477" s="93"/>
      <c r="AO477" s="87"/>
      <c r="AP477" s="87"/>
      <c r="AQ477" s="93"/>
      <c r="AR477" s="93"/>
      <c r="AS477" s="93"/>
      <c r="AT477" s="93"/>
      <c r="AU477" s="93"/>
      <c r="AV477" s="93"/>
      <c r="AW477" s="91" t="s">
        <v>250</v>
      </c>
      <c r="AX477" s="93"/>
      <c r="AY477" s="93"/>
      <c r="AZ477" s="91" t="s">
        <v>250</v>
      </c>
      <c r="BA477" s="93"/>
      <c r="BB477" s="91" t="s">
        <v>250</v>
      </c>
      <c r="BC477" s="91" t="s">
        <v>250</v>
      </c>
      <c r="BD477" s="93"/>
      <c r="BE477" s="93"/>
      <c r="BF477" s="91" t="s">
        <v>87</v>
      </c>
      <c r="BG477" s="93"/>
      <c r="BH477" s="91" t="s">
        <v>456</v>
      </c>
      <c r="BI477" s="93"/>
      <c r="BJ477" s="93"/>
      <c r="BK477" s="93"/>
      <c r="BL477" s="92"/>
      <c r="BM477" s="92"/>
      <c r="BN477" s="86" t="str">
        <f t="shared" si="48"/>
        <v/>
      </c>
      <c r="BO477" s="88"/>
      <c r="BP477" s="94"/>
      <c r="BQ477" s="95"/>
      <c r="BR477" s="95"/>
      <c r="BS477" s="96"/>
      <c r="BT477" s="96"/>
      <c r="BU477" s="96"/>
      <c r="BV477" s="97"/>
    </row>
    <row r="478" spans="1:74" s="45" customFormat="1" ht="27" customHeight="1" thickTop="1" thickBot="1" x14ac:dyDescent="0.25">
      <c r="A478" s="81"/>
      <c r="B478" s="304" t="str">
        <f>IF(C478="","",(VLOOKUP(C478,Lookups!$B$4:$C$2561,2,FALSE)))</f>
        <v/>
      </c>
      <c r="C478" s="366"/>
      <c r="D478" s="84"/>
      <c r="E478" s="84" t="str">
        <f t="shared" si="47"/>
        <v/>
      </c>
      <c r="F478" s="84"/>
      <c r="G478" s="99" t="str">
        <f t="shared" si="43"/>
        <v/>
      </c>
      <c r="H478" s="83"/>
      <c r="I478" s="83"/>
      <c r="J478" s="87"/>
      <c r="K478" s="89"/>
      <c r="L478" s="90"/>
      <c r="M478" s="90"/>
      <c r="N478" s="85"/>
      <c r="O478" s="87"/>
      <c r="P478" s="87"/>
      <c r="Q478" s="85"/>
      <c r="R478" s="86" t="str">
        <f t="shared" si="44"/>
        <v/>
      </c>
      <c r="S478" s="85"/>
      <c r="T478" s="86" t="str">
        <f t="shared" si="45"/>
        <v/>
      </c>
      <c r="U478" s="85"/>
      <c r="V478" s="86" t="str">
        <f t="shared" si="46"/>
        <v/>
      </c>
      <c r="W478" s="85"/>
      <c r="X478" s="87"/>
      <c r="Y478" s="87"/>
      <c r="Z478" s="91"/>
      <c r="AA478" s="91" t="s">
        <v>250</v>
      </c>
      <c r="AB478" s="91"/>
      <c r="AC478" s="91"/>
      <c r="AD478" s="91"/>
      <c r="AE478" s="91"/>
      <c r="AF478" s="92"/>
      <c r="AG478" s="93"/>
      <c r="AH478" s="87"/>
      <c r="AI478" s="93"/>
      <c r="AJ478" s="93"/>
      <c r="AK478" s="93"/>
      <c r="AL478" s="87"/>
      <c r="AM478" s="93"/>
      <c r="AN478" s="93"/>
      <c r="AO478" s="87"/>
      <c r="AP478" s="87"/>
      <c r="AQ478" s="93"/>
      <c r="AR478" s="93"/>
      <c r="AS478" s="93"/>
      <c r="AT478" s="93"/>
      <c r="AU478" s="93"/>
      <c r="AV478" s="93"/>
      <c r="AW478" s="91" t="s">
        <v>250</v>
      </c>
      <c r="AX478" s="93"/>
      <c r="AY478" s="93"/>
      <c r="AZ478" s="91" t="s">
        <v>250</v>
      </c>
      <c r="BA478" s="93"/>
      <c r="BB478" s="91" t="s">
        <v>250</v>
      </c>
      <c r="BC478" s="91" t="s">
        <v>250</v>
      </c>
      <c r="BD478" s="93"/>
      <c r="BE478" s="93"/>
      <c r="BF478" s="91" t="s">
        <v>87</v>
      </c>
      <c r="BG478" s="93"/>
      <c r="BH478" s="91" t="s">
        <v>456</v>
      </c>
      <c r="BI478" s="93"/>
      <c r="BJ478" s="93"/>
      <c r="BK478" s="93"/>
      <c r="BL478" s="92"/>
      <c r="BM478" s="92"/>
      <c r="BN478" s="86" t="str">
        <f t="shared" si="48"/>
        <v/>
      </c>
      <c r="BO478" s="88"/>
      <c r="BP478" s="94"/>
      <c r="BQ478" s="95"/>
      <c r="BR478" s="95"/>
      <c r="BS478" s="96"/>
      <c r="BT478" s="96"/>
      <c r="BU478" s="96"/>
      <c r="BV478" s="97"/>
    </row>
    <row r="479" spans="1:74" s="45" customFormat="1" ht="27" customHeight="1" thickTop="1" thickBot="1" x14ac:dyDescent="0.25">
      <c r="A479" s="81"/>
      <c r="B479" s="304" t="str">
        <f>IF(C479="","",(VLOOKUP(C479,Lookups!$B$4:$C$2561,2,FALSE)))</f>
        <v/>
      </c>
      <c r="C479" s="366"/>
      <c r="D479" s="84"/>
      <c r="E479" s="84" t="str">
        <f t="shared" si="47"/>
        <v/>
      </c>
      <c r="F479" s="84"/>
      <c r="G479" s="99" t="str">
        <f t="shared" si="43"/>
        <v/>
      </c>
      <c r="H479" s="83"/>
      <c r="I479" s="83"/>
      <c r="J479" s="87"/>
      <c r="K479" s="89"/>
      <c r="L479" s="90"/>
      <c r="M479" s="90"/>
      <c r="N479" s="85"/>
      <c r="O479" s="87"/>
      <c r="P479" s="87"/>
      <c r="Q479" s="85"/>
      <c r="R479" s="86" t="str">
        <f t="shared" si="44"/>
        <v/>
      </c>
      <c r="S479" s="85"/>
      <c r="T479" s="86" t="str">
        <f t="shared" si="45"/>
        <v/>
      </c>
      <c r="U479" s="85"/>
      <c r="V479" s="86" t="str">
        <f t="shared" si="46"/>
        <v/>
      </c>
      <c r="W479" s="85"/>
      <c r="X479" s="87"/>
      <c r="Y479" s="87"/>
      <c r="Z479" s="91"/>
      <c r="AA479" s="91" t="s">
        <v>250</v>
      </c>
      <c r="AB479" s="91"/>
      <c r="AC479" s="91"/>
      <c r="AD479" s="91"/>
      <c r="AE479" s="91"/>
      <c r="AF479" s="92"/>
      <c r="AG479" s="93"/>
      <c r="AH479" s="87"/>
      <c r="AI479" s="93"/>
      <c r="AJ479" s="93"/>
      <c r="AK479" s="93"/>
      <c r="AL479" s="87"/>
      <c r="AM479" s="93"/>
      <c r="AN479" s="93"/>
      <c r="AO479" s="87"/>
      <c r="AP479" s="87"/>
      <c r="AQ479" s="93"/>
      <c r="AR479" s="93"/>
      <c r="AS479" s="93"/>
      <c r="AT479" s="93"/>
      <c r="AU479" s="93"/>
      <c r="AV479" s="93"/>
      <c r="AW479" s="91" t="s">
        <v>250</v>
      </c>
      <c r="AX479" s="93"/>
      <c r="AY479" s="93"/>
      <c r="AZ479" s="91" t="s">
        <v>250</v>
      </c>
      <c r="BA479" s="93"/>
      <c r="BB479" s="91" t="s">
        <v>250</v>
      </c>
      <c r="BC479" s="91" t="s">
        <v>250</v>
      </c>
      <c r="BD479" s="93"/>
      <c r="BE479" s="93"/>
      <c r="BF479" s="91" t="s">
        <v>87</v>
      </c>
      <c r="BG479" s="93"/>
      <c r="BH479" s="91" t="s">
        <v>456</v>
      </c>
      <c r="BI479" s="93"/>
      <c r="BJ479" s="93"/>
      <c r="BK479" s="93"/>
      <c r="BL479" s="92"/>
      <c r="BM479" s="92"/>
      <c r="BN479" s="86" t="str">
        <f t="shared" si="48"/>
        <v/>
      </c>
      <c r="BO479" s="88"/>
      <c r="BP479" s="94"/>
      <c r="BQ479" s="95"/>
      <c r="BR479" s="95"/>
      <c r="BS479" s="96"/>
      <c r="BT479" s="96"/>
      <c r="BU479" s="96"/>
      <c r="BV479" s="97"/>
    </row>
    <row r="480" spans="1:74" s="45" customFormat="1" ht="27" customHeight="1" thickTop="1" thickBot="1" x14ac:dyDescent="0.25">
      <c r="A480" s="81"/>
      <c r="B480" s="304" t="str">
        <f>IF(C480="","",(VLOOKUP(C480,Lookups!$B$4:$C$2561,2,FALSE)))</f>
        <v/>
      </c>
      <c r="C480" s="366"/>
      <c r="D480" s="84"/>
      <c r="E480" s="84" t="str">
        <f t="shared" si="47"/>
        <v/>
      </c>
      <c r="F480" s="84"/>
      <c r="G480" s="99" t="str">
        <f t="shared" si="43"/>
        <v/>
      </c>
      <c r="H480" s="83"/>
      <c r="I480" s="83"/>
      <c r="J480" s="87"/>
      <c r="K480" s="89"/>
      <c r="L480" s="90"/>
      <c r="M480" s="90"/>
      <c r="N480" s="85"/>
      <c r="O480" s="87"/>
      <c r="P480" s="87"/>
      <c r="Q480" s="85"/>
      <c r="R480" s="86" t="str">
        <f t="shared" si="44"/>
        <v/>
      </c>
      <c r="S480" s="85"/>
      <c r="T480" s="86" t="str">
        <f t="shared" si="45"/>
        <v/>
      </c>
      <c r="U480" s="85"/>
      <c r="V480" s="86" t="str">
        <f t="shared" si="46"/>
        <v/>
      </c>
      <c r="W480" s="85"/>
      <c r="X480" s="87"/>
      <c r="Y480" s="87"/>
      <c r="Z480" s="91"/>
      <c r="AA480" s="91" t="s">
        <v>250</v>
      </c>
      <c r="AB480" s="91"/>
      <c r="AC480" s="91"/>
      <c r="AD480" s="91"/>
      <c r="AE480" s="91"/>
      <c r="AF480" s="92"/>
      <c r="AG480" s="93"/>
      <c r="AH480" s="87"/>
      <c r="AI480" s="93"/>
      <c r="AJ480" s="93"/>
      <c r="AK480" s="93"/>
      <c r="AL480" s="87"/>
      <c r="AM480" s="93"/>
      <c r="AN480" s="93"/>
      <c r="AO480" s="87"/>
      <c r="AP480" s="87"/>
      <c r="AQ480" s="93"/>
      <c r="AR480" s="93"/>
      <c r="AS480" s="93"/>
      <c r="AT480" s="93"/>
      <c r="AU480" s="93"/>
      <c r="AV480" s="93"/>
      <c r="AW480" s="91" t="s">
        <v>250</v>
      </c>
      <c r="AX480" s="93"/>
      <c r="AY480" s="93"/>
      <c r="AZ480" s="91" t="s">
        <v>250</v>
      </c>
      <c r="BA480" s="93"/>
      <c r="BB480" s="91" t="s">
        <v>250</v>
      </c>
      <c r="BC480" s="91" t="s">
        <v>250</v>
      </c>
      <c r="BD480" s="93"/>
      <c r="BE480" s="93"/>
      <c r="BF480" s="91" t="s">
        <v>87</v>
      </c>
      <c r="BG480" s="93"/>
      <c r="BH480" s="91" t="s">
        <v>456</v>
      </c>
      <c r="BI480" s="93"/>
      <c r="BJ480" s="93"/>
      <c r="BK480" s="93"/>
      <c r="BL480" s="92"/>
      <c r="BM480" s="92"/>
      <c r="BN480" s="86" t="str">
        <f t="shared" si="48"/>
        <v/>
      </c>
      <c r="BO480" s="88"/>
      <c r="BP480" s="94"/>
      <c r="BQ480" s="95"/>
      <c r="BR480" s="95"/>
      <c r="BS480" s="96"/>
      <c r="BT480" s="96"/>
      <c r="BU480" s="96"/>
      <c r="BV480" s="97"/>
    </row>
    <row r="481" spans="1:74" s="45" customFormat="1" ht="27" customHeight="1" thickTop="1" thickBot="1" x14ac:dyDescent="0.25">
      <c r="A481" s="81"/>
      <c r="B481" s="304" t="str">
        <f>IF(C481="","",(VLOOKUP(C481,Lookups!$B$4:$C$2561,2,FALSE)))</f>
        <v/>
      </c>
      <c r="C481" s="366"/>
      <c r="D481" s="84"/>
      <c r="E481" s="84" t="str">
        <f t="shared" si="47"/>
        <v/>
      </c>
      <c r="F481" s="84"/>
      <c r="G481" s="99" t="str">
        <f t="shared" si="43"/>
        <v/>
      </c>
      <c r="H481" s="83"/>
      <c r="I481" s="83"/>
      <c r="J481" s="87"/>
      <c r="K481" s="89"/>
      <c r="L481" s="90"/>
      <c r="M481" s="90"/>
      <c r="N481" s="85"/>
      <c r="O481" s="87"/>
      <c r="P481" s="87"/>
      <c r="Q481" s="85"/>
      <c r="R481" s="86" t="str">
        <f t="shared" si="44"/>
        <v/>
      </c>
      <c r="S481" s="85"/>
      <c r="T481" s="86" t="str">
        <f t="shared" si="45"/>
        <v/>
      </c>
      <c r="U481" s="85"/>
      <c r="V481" s="86" t="str">
        <f t="shared" si="46"/>
        <v/>
      </c>
      <c r="W481" s="85"/>
      <c r="X481" s="87"/>
      <c r="Y481" s="87"/>
      <c r="Z481" s="91"/>
      <c r="AA481" s="91" t="s">
        <v>250</v>
      </c>
      <c r="AB481" s="91"/>
      <c r="AC481" s="91"/>
      <c r="AD481" s="91"/>
      <c r="AE481" s="91"/>
      <c r="AF481" s="92"/>
      <c r="AG481" s="93"/>
      <c r="AH481" s="87"/>
      <c r="AI481" s="93"/>
      <c r="AJ481" s="93"/>
      <c r="AK481" s="93"/>
      <c r="AL481" s="87"/>
      <c r="AM481" s="93"/>
      <c r="AN481" s="93"/>
      <c r="AO481" s="87"/>
      <c r="AP481" s="87"/>
      <c r="AQ481" s="93"/>
      <c r="AR481" s="93"/>
      <c r="AS481" s="93"/>
      <c r="AT481" s="93"/>
      <c r="AU481" s="93"/>
      <c r="AV481" s="93"/>
      <c r="AW481" s="91" t="s">
        <v>250</v>
      </c>
      <c r="AX481" s="93"/>
      <c r="AY481" s="93"/>
      <c r="AZ481" s="91" t="s">
        <v>250</v>
      </c>
      <c r="BA481" s="93"/>
      <c r="BB481" s="91" t="s">
        <v>250</v>
      </c>
      <c r="BC481" s="91" t="s">
        <v>250</v>
      </c>
      <c r="BD481" s="93"/>
      <c r="BE481" s="93"/>
      <c r="BF481" s="91" t="s">
        <v>87</v>
      </c>
      <c r="BG481" s="93"/>
      <c r="BH481" s="91" t="s">
        <v>456</v>
      </c>
      <c r="BI481" s="93"/>
      <c r="BJ481" s="93"/>
      <c r="BK481" s="93"/>
      <c r="BL481" s="92"/>
      <c r="BM481" s="92"/>
      <c r="BN481" s="86" t="str">
        <f t="shared" si="48"/>
        <v/>
      </c>
      <c r="BO481" s="88"/>
      <c r="BP481" s="94"/>
      <c r="BQ481" s="95"/>
      <c r="BR481" s="95"/>
      <c r="BS481" s="96"/>
      <c r="BT481" s="96"/>
      <c r="BU481" s="96"/>
      <c r="BV481" s="97"/>
    </row>
    <row r="482" spans="1:74" s="45" customFormat="1" ht="27" customHeight="1" thickTop="1" thickBot="1" x14ac:dyDescent="0.25">
      <c r="A482" s="81"/>
      <c r="B482" s="304" t="str">
        <f>IF(C482="","",(VLOOKUP(C482,Lookups!$B$4:$C$2561,2,FALSE)))</f>
        <v/>
      </c>
      <c r="C482" s="366"/>
      <c r="D482" s="84"/>
      <c r="E482" s="84" t="str">
        <f t="shared" si="47"/>
        <v/>
      </c>
      <c r="F482" s="84"/>
      <c r="G482" s="99" t="str">
        <f t="shared" si="43"/>
        <v/>
      </c>
      <c r="H482" s="83"/>
      <c r="I482" s="83"/>
      <c r="J482" s="87"/>
      <c r="K482" s="89"/>
      <c r="L482" s="90"/>
      <c r="M482" s="90"/>
      <c r="N482" s="85"/>
      <c r="O482" s="87"/>
      <c r="P482" s="87"/>
      <c r="Q482" s="85"/>
      <c r="R482" s="86" t="str">
        <f t="shared" si="44"/>
        <v/>
      </c>
      <c r="S482" s="85"/>
      <c r="T482" s="86" t="str">
        <f t="shared" si="45"/>
        <v/>
      </c>
      <c r="U482" s="85"/>
      <c r="V482" s="86" t="str">
        <f t="shared" si="46"/>
        <v/>
      </c>
      <c r="W482" s="85"/>
      <c r="X482" s="87"/>
      <c r="Y482" s="87"/>
      <c r="Z482" s="91"/>
      <c r="AA482" s="91" t="s">
        <v>250</v>
      </c>
      <c r="AB482" s="91"/>
      <c r="AC482" s="91"/>
      <c r="AD482" s="91"/>
      <c r="AE482" s="91"/>
      <c r="AF482" s="92"/>
      <c r="AG482" s="93"/>
      <c r="AH482" s="87"/>
      <c r="AI482" s="93"/>
      <c r="AJ482" s="93"/>
      <c r="AK482" s="93"/>
      <c r="AL482" s="87"/>
      <c r="AM482" s="93"/>
      <c r="AN482" s="93"/>
      <c r="AO482" s="87"/>
      <c r="AP482" s="87"/>
      <c r="AQ482" s="93"/>
      <c r="AR482" s="93"/>
      <c r="AS482" s="93"/>
      <c r="AT482" s="93"/>
      <c r="AU482" s="93"/>
      <c r="AV482" s="93"/>
      <c r="AW482" s="91" t="s">
        <v>250</v>
      </c>
      <c r="AX482" s="93"/>
      <c r="AY482" s="93"/>
      <c r="AZ482" s="91" t="s">
        <v>250</v>
      </c>
      <c r="BA482" s="93"/>
      <c r="BB482" s="91" t="s">
        <v>250</v>
      </c>
      <c r="BC482" s="91" t="s">
        <v>250</v>
      </c>
      <c r="BD482" s="93"/>
      <c r="BE482" s="93"/>
      <c r="BF482" s="91" t="s">
        <v>87</v>
      </c>
      <c r="BG482" s="93"/>
      <c r="BH482" s="91" t="s">
        <v>456</v>
      </c>
      <c r="BI482" s="93"/>
      <c r="BJ482" s="93"/>
      <c r="BK482" s="93"/>
      <c r="BL482" s="92"/>
      <c r="BM482" s="92"/>
      <c r="BN482" s="86" t="str">
        <f t="shared" si="48"/>
        <v/>
      </c>
      <c r="BO482" s="88"/>
      <c r="BP482" s="94"/>
      <c r="BQ482" s="95"/>
      <c r="BR482" s="95"/>
      <c r="BS482" s="96"/>
      <c r="BT482" s="96"/>
      <c r="BU482" s="96"/>
      <c r="BV482" s="97"/>
    </row>
    <row r="483" spans="1:74" s="45" customFormat="1" ht="27" customHeight="1" thickTop="1" thickBot="1" x14ac:dyDescent="0.25">
      <c r="A483" s="81"/>
      <c r="B483" s="304" t="str">
        <f>IF(C483="","",(VLOOKUP(C483,Lookups!$B$4:$C$2561,2,FALSE)))</f>
        <v/>
      </c>
      <c r="C483" s="366"/>
      <c r="D483" s="84"/>
      <c r="E483" s="84" t="str">
        <f t="shared" si="47"/>
        <v/>
      </c>
      <c r="F483" s="84"/>
      <c r="G483" s="99" t="str">
        <f t="shared" si="43"/>
        <v/>
      </c>
      <c r="H483" s="83"/>
      <c r="I483" s="83"/>
      <c r="J483" s="87"/>
      <c r="K483" s="89"/>
      <c r="L483" s="90"/>
      <c r="M483" s="90"/>
      <c r="N483" s="85"/>
      <c r="O483" s="87"/>
      <c r="P483" s="87"/>
      <c r="Q483" s="85"/>
      <c r="R483" s="86" t="str">
        <f t="shared" si="44"/>
        <v/>
      </c>
      <c r="S483" s="85"/>
      <c r="T483" s="86" t="str">
        <f t="shared" si="45"/>
        <v/>
      </c>
      <c r="U483" s="85"/>
      <c r="V483" s="86" t="str">
        <f t="shared" si="46"/>
        <v/>
      </c>
      <c r="W483" s="85"/>
      <c r="X483" s="87"/>
      <c r="Y483" s="87"/>
      <c r="Z483" s="91"/>
      <c r="AA483" s="91" t="s">
        <v>250</v>
      </c>
      <c r="AB483" s="91"/>
      <c r="AC483" s="91"/>
      <c r="AD483" s="91"/>
      <c r="AE483" s="91"/>
      <c r="AF483" s="92"/>
      <c r="AG483" s="93"/>
      <c r="AH483" s="87"/>
      <c r="AI483" s="93"/>
      <c r="AJ483" s="93"/>
      <c r="AK483" s="93"/>
      <c r="AL483" s="87"/>
      <c r="AM483" s="93"/>
      <c r="AN483" s="93"/>
      <c r="AO483" s="87"/>
      <c r="AP483" s="87"/>
      <c r="AQ483" s="93"/>
      <c r="AR483" s="93"/>
      <c r="AS483" s="93"/>
      <c r="AT483" s="93"/>
      <c r="AU483" s="93"/>
      <c r="AV483" s="93"/>
      <c r="AW483" s="91" t="s">
        <v>250</v>
      </c>
      <c r="AX483" s="93"/>
      <c r="AY483" s="93"/>
      <c r="AZ483" s="91" t="s">
        <v>250</v>
      </c>
      <c r="BA483" s="93"/>
      <c r="BB483" s="91" t="s">
        <v>250</v>
      </c>
      <c r="BC483" s="91" t="s">
        <v>250</v>
      </c>
      <c r="BD483" s="93"/>
      <c r="BE483" s="93"/>
      <c r="BF483" s="91" t="s">
        <v>87</v>
      </c>
      <c r="BG483" s="93"/>
      <c r="BH483" s="91" t="s">
        <v>456</v>
      </c>
      <c r="BI483" s="93"/>
      <c r="BJ483" s="93"/>
      <c r="BK483" s="93"/>
      <c r="BL483" s="92"/>
      <c r="BM483" s="92"/>
      <c r="BN483" s="86" t="str">
        <f t="shared" si="48"/>
        <v/>
      </c>
      <c r="BO483" s="88"/>
      <c r="BP483" s="94"/>
      <c r="BQ483" s="95"/>
      <c r="BR483" s="95"/>
      <c r="BS483" s="96"/>
      <c r="BT483" s="96"/>
      <c r="BU483" s="96"/>
      <c r="BV483" s="97"/>
    </row>
    <row r="484" spans="1:74" s="45" customFormat="1" ht="27" customHeight="1" thickTop="1" thickBot="1" x14ac:dyDescent="0.25">
      <c r="A484" s="81"/>
      <c r="B484" s="304" t="str">
        <f>IF(C484="","",(VLOOKUP(C484,Lookups!$B$4:$C$2561,2,FALSE)))</f>
        <v/>
      </c>
      <c r="C484" s="366"/>
      <c r="D484" s="84"/>
      <c r="E484" s="84" t="str">
        <f t="shared" si="47"/>
        <v/>
      </c>
      <c r="F484" s="84"/>
      <c r="G484" s="99" t="str">
        <f t="shared" si="43"/>
        <v/>
      </c>
      <c r="H484" s="83"/>
      <c r="I484" s="83"/>
      <c r="J484" s="87"/>
      <c r="K484" s="89"/>
      <c r="L484" s="90"/>
      <c r="M484" s="90"/>
      <c r="N484" s="85"/>
      <c r="O484" s="87"/>
      <c r="P484" s="87"/>
      <c r="Q484" s="85"/>
      <c r="R484" s="86" t="str">
        <f t="shared" si="44"/>
        <v/>
      </c>
      <c r="S484" s="85"/>
      <c r="T484" s="86" t="str">
        <f t="shared" si="45"/>
        <v/>
      </c>
      <c r="U484" s="85"/>
      <c r="V484" s="86" t="str">
        <f t="shared" si="46"/>
        <v/>
      </c>
      <c r="W484" s="85"/>
      <c r="X484" s="87"/>
      <c r="Y484" s="87"/>
      <c r="Z484" s="91"/>
      <c r="AA484" s="91" t="s">
        <v>250</v>
      </c>
      <c r="AB484" s="91"/>
      <c r="AC484" s="91"/>
      <c r="AD484" s="91"/>
      <c r="AE484" s="91"/>
      <c r="AF484" s="92"/>
      <c r="AG484" s="93"/>
      <c r="AH484" s="87"/>
      <c r="AI484" s="93"/>
      <c r="AJ484" s="93"/>
      <c r="AK484" s="93"/>
      <c r="AL484" s="87"/>
      <c r="AM484" s="93"/>
      <c r="AN484" s="93"/>
      <c r="AO484" s="87"/>
      <c r="AP484" s="87"/>
      <c r="AQ484" s="93"/>
      <c r="AR484" s="93"/>
      <c r="AS484" s="93"/>
      <c r="AT484" s="93"/>
      <c r="AU484" s="93"/>
      <c r="AV484" s="93"/>
      <c r="AW484" s="91" t="s">
        <v>250</v>
      </c>
      <c r="AX484" s="93"/>
      <c r="AY484" s="93"/>
      <c r="AZ484" s="91" t="s">
        <v>250</v>
      </c>
      <c r="BA484" s="93"/>
      <c r="BB484" s="91" t="s">
        <v>250</v>
      </c>
      <c r="BC484" s="91" t="s">
        <v>250</v>
      </c>
      <c r="BD484" s="93"/>
      <c r="BE484" s="93"/>
      <c r="BF484" s="91" t="s">
        <v>87</v>
      </c>
      <c r="BG484" s="93"/>
      <c r="BH484" s="91" t="s">
        <v>456</v>
      </c>
      <c r="BI484" s="93"/>
      <c r="BJ484" s="93"/>
      <c r="BK484" s="93"/>
      <c r="BL484" s="92"/>
      <c r="BM484" s="92"/>
      <c r="BN484" s="86" t="str">
        <f t="shared" si="48"/>
        <v/>
      </c>
      <c r="BO484" s="88"/>
      <c r="BP484" s="94"/>
      <c r="BQ484" s="95"/>
      <c r="BR484" s="95"/>
      <c r="BS484" s="96"/>
      <c r="BT484" s="96"/>
      <c r="BU484" s="96"/>
      <c r="BV484" s="97"/>
    </row>
    <row r="485" spans="1:74" s="45" customFormat="1" ht="27" customHeight="1" thickTop="1" thickBot="1" x14ac:dyDescent="0.25">
      <c r="A485" s="81"/>
      <c r="B485" s="304" t="str">
        <f>IF(C485="","",(VLOOKUP(C485,Lookups!$B$4:$C$2561,2,FALSE)))</f>
        <v/>
      </c>
      <c r="C485" s="366"/>
      <c r="D485" s="84"/>
      <c r="E485" s="84" t="str">
        <f t="shared" si="47"/>
        <v/>
      </c>
      <c r="F485" s="84"/>
      <c r="G485" s="99" t="str">
        <f t="shared" si="43"/>
        <v/>
      </c>
      <c r="H485" s="83"/>
      <c r="I485" s="83"/>
      <c r="J485" s="87"/>
      <c r="K485" s="89"/>
      <c r="L485" s="90"/>
      <c r="M485" s="90"/>
      <c r="N485" s="85"/>
      <c r="O485" s="87"/>
      <c r="P485" s="87"/>
      <c r="Q485" s="85"/>
      <c r="R485" s="86" t="str">
        <f t="shared" si="44"/>
        <v/>
      </c>
      <c r="S485" s="85"/>
      <c r="T485" s="86" t="str">
        <f t="shared" si="45"/>
        <v/>
      </c>
      <c r="U485" s="85"/>
      <c r="V485" s="86" t="str">
        <f t="shared" si="46"/>
        <v/>
      </c>
      <c r="W485" s="85"/>
      <c r="X485" s="87"/>
      <c r="Y485" s="87"/>
      <c r="Z485" s="91"/>
      <c r="AA485" s="91" t="s">
        <v>250</v>
      </c>
      <c r="AB485" s="91"/>
      <c r="AC485" s="91"/>
      <c r="AD485" s="91"/>
      <c r="AE485" s="91"/>
      <c r="AF485" s="92"/>
      <c r="AG485" s="93"/>
      <c r="AH485" s="87"/>
      <c r="AI485" s="93"/>
      <c r="AJ485" s="93"/>
      <c r="AK485" s="93"/>
      <c r="AL485" s="87"/>
      <c r="AM485" s="93"/>
      <c r="AN485" s="93"/>
      <c r="AO485" s="87"/>
      <c r="AP485" s="87"/>
      <c r="AQ485" s="93"/>
      <c r="AR485" s="93"/>
      <c r="AS485" s="93"/>
      <c r="AT485" s="93"/>
      <c r="AU485" s="93"/>
      <c r="AV485" s="93"/>
      <c r="AW485" s="91" t="s">
        <v>250</v>
      </c>
      <c r="AX485" s="93"/>
      <c r="AY485" s="93"/>
      <c r="AZ485" s="91" t="s">
        <v>250</v>
      </c>
      <c r="BA485" s="93"/>
      <c r="BB485" s="91" t="s">
        <v>250</v>
      </c>
      <c r="BC485" s="91" t="s">
        <v>250</v>
      </c>
      <c r="BD485" s="93"/>
      <c r="BE485" s="93"/>
      <c r="BF485" s="91" t="s">
        <v>87</v>
      </c>
      <c r="BG485" s="93"/>
      <c r="BH485" s="91" t="s">
        <v>456</v>
      </c>
      <c r="BI485" s="93"/>
      <c r="BJ485" s="93"/>
      <c r="BK485" s="93"/>
      <c r="BL485" s="92"/>
      <c r="BM485" s="92"/>
      <c r="BN485" s="86" t="str">
        <f t="shared" si="48"/>
        <v/>
      </c>
      <c r="BO485" s="88"/>
      <c r="BP485" s="94"/>
      <c r="BQ485" s="95"/>
      <c r="BR485" s="95"/>
      <c r="BS485" s="96"/>
      <c r="BT485" s="96"/>
      <c r="BU485" s="96"/>
      <c r="BV485" s="97"/>
    </row>
    <row r="486" spans="1:74" s="45" customFormat="1" ht="27" customHeight="1" thickTop="1" thickBot="1" x14ac:dyDescent="0.25">
      <c r="A486" s="81"/>
      <c r="B486" s="304" t="str">
        <f>IF(C486="","",(VLOOKUP(C486,Lookups!$B$4:$C$2561,2,FALSE)))</f>
        <v/>
      </c>
      <c r="C486" s="366"/>
      <c r="D486" s="84"/>
      <c r="E486" s="84" t="str">
        <f t="shared" si="47"/>
        <v/>
      </c>
      <c r="F486" s="84"/>
      <c r="G486" s="99" t="str">
        <f t="shared" si="43"/>
        <v/>
      </c>
      <c r="H486" s="83"/>
      <c r="I486" s="83"/>
      <c r="J486" s="87"/>
      <c r="K486" s="89"/>
      <c r="L486" s="90"/>
      <c r="M486" s="90"/>
      <c r="N486" s="85"/>
      <c r="O486" s="87"/>
      <c r="P486" s="87"/>
      <c r="Q486" s="85"/>
      <c r="R486" s="86" t="str">
        <f t="shared" si="44"/>
        <v/>
      </c>
      <c r="S486" s="85"/>
      <c r="T486" s="86" t="str">
        <f t="shared" si="45"/>
        <v/>
      </c>
      <c r="U486" s="85"/>
      <c r="V486" s="86" t="str">
        <f t="shared" si="46"/>
        <v/>
      </c>
      <c r="W486" s="85"/>
      <c r="X486" s="87"/>
      <c r="Y486" s="87"/>
      <c r="Z486" s="91"/>
      <c r="AA486" s="91" t="s">
        <v>250</v>
      </c>
      <c r="AB486" s="91"/>
      <c r="AC486" s="91"/>
      <c r="AD486" s="91"/>
      <c r="AE486" s="91"/>
      <c r="AF486" s="92"/>
      <c r="AG486" s="93"/>
      <c r="AH486" s="87"/>
      <c r="AI486" s="93"/>
      <c r="AJ486" s="93"/>
      <c r="AK486" s="93"/>
      <c r="AL486" s="87"/>
      <c r="AM486" s="93"/>
      <c r="AN486" s="93"/>
      <c r="AO486" s="87"/>
      <c r="AP486" s="87"/>
      <c r="AQ486" s="93"/>
      <c r="AR486" s="93"/>
      <c r="AS486" s="93"/>
      <c r="AT486" s="93"/>
      <c r="AU486" s="93"/>
      <c r="AV486" s="93"/>
      <c r="AW486" s="91" t="s">
        <v>250</v>
      </c>
      <c r="AX486" s="93"/>
      <c r="AY486" s="93"/>
      <c r="AZ486" s="91" t="s">
        <v>250</v>
      </c>
      <c r="BA486" s="93"/>
      <c r="BB486" s="91" t="s">
        <v>250</v>
      </c>
      <c r="BC486" s="91" t="s">
        <v>250</v>
      </c>
      <c r="BD486" s="93"/>
      <c r="BE486" s="93"/>
      <c r="BF486" s="91" t="s">
        <v>87</v>
      </c>
      <c r="BG486" s="93"/>
      <c r="BH486" s="91" t="s">
        <v>456</v>
      </c>
      <c r="BI486" s="93"/>
      <c r="BJ486" s="93"/>
      <c r="BK486" s="93"/>
      <c r="BL486" s="92"/>
      <c r="BM486" s="92"/>
      <c r="BN486" s="86" t="str">
        <f t="shared" si="48"/>
        <v/>
      </c>
      <c r="BO486" s="88"/>
      <c r="BP486" s="94"/>
      <c r="BQ486" s="95"/>
      <c r="BR486" s="95"/>
      <c r="BS486" s="96"/>
      <c r="BT486" s="96"/>
      <c r="BU486" s="96"/>
      <c r="BV486" s="97"/>
    </row>
    <row r="487" spans="1:74" s="45" customFormat="1" ht="27" customHeight="1" thickTop="1" thickBot="1" x14ac:dyDescent="0.25">
      <c r="A487" s="81"/>
      <c r="B487" s="304" t="str">
        <f>IF(C487="","",(VLOOKUP(C487,Lookups!$B$4:$C$2561,2,FALSE)))</f>
        <v/>
      </c>
      <c r="C487" s="366"/>
      <c r="D487" s="84"/>
      <c r="E487" s="84" t="str">
        <f t="shared" si="47"/>
        <v/>
      </c>
      <c r="F487" s="84"/>
      <c r="G487" s="99" t="str">
        <f t="shared" si="43"/>
        <v/>
      </c>
      <c r="H487" s="83"/>
      <c r="I487" s="83"/>
      <c r="J487" s="87"/>
      <c r="K487" s="89"/>
      <c r="L487" s="90"/>
      <c r="M487" s="90"/>
      <c r="N487" s="85"/>
      <c r="O487" s="87"/>
      <c r="P487" s="87"/>
      <c r="Q487" s="85"/>
      <c r="R487" s="86" t="str">
        <f t="shared" si="44"/>
        <v/>
      </c>
      <c r="S487" s="85"/>
      <c r="T487" s="86" t="str">
        <f t="shared" si="45"/>
        <v/>
      </c>
      <c r="U487" s="85"/>
      <c r="V487" s="86" t="str">
        <f t="shared" si="46"/>
        <v/>
      </c>
      <c r="W487" s="85"/>
      <c r="X487" s="87"/>
      <c r="Y487" s="87"/>
      <c r="Z487" s="91"/>
      <c r="AA487" s="91" t="s">
        <v>250</v>
      </c>
      <c r="AB487" s="91"/>
      <c r="AC487" s="91"/>
      <c r="AD487" s="91"/>
      <c r="AE487" s="91"/>
      <c r="AF487" s="92"/>
      <c r="AG487" s="93"/>
      <c r="AH487" s="87"/>
      <c r="AI487" s="93"/>
      <c r="AJ487" s="93"/>
      <c r="AK487" s="93"/>
      <c r="AL487" s="87"/>
      <c r="AM487" s="93"/>
      <c r="AN487" s="93"/>
      <c r="AO487" s="87"/>
      <c r="AP487" s="87"/>
      <c r="AQ487" s="93"/>
      <c r="AR487" s="93"/>
      <c r="AS487" s="93"/>
      <c r="AT487" s="93"/>
      <c r="AU487" s="93"/>
      <c r="AV487" s="93"/>
      <c r="AW487" s="91" t="s">
        <v>250</v>
      </c>
      <c r="AX487" s="93"/>
      <c r="AY487" s="93"/>
      <c r="AZ487" s="91" t="s">
        <v>250</v>
      </c>
      <c r="BA487" s="93"/>
      <c r="BB487" s="91" t="s">
        <v>250</v>
      </c>
      <c r="BC487" s="91" t="s">
        <v>250</v>
      </c>
      <c r="BD487" s="93"/>
      <c r="BE487" s="93"/>
      <c r="BF487" s="91" t="s">
        <v>87</v>
      </c>
      <c r="BG487" s="93"/>
      <c r="BH487" s="91" t="s">
        <v>456</v>
      </c>
      <c r="BI487" s="93"/>
      <c r="BJ487" s="93"/>
      <c r="BK487" s="93"/>
      <c r="BL487" s="92"/>
      <c r="BM487" s="92"/>
      <c r="BN487" s="86" t="str">
        <f t="shared" si="48"/>
        <v/>
      </c>
      <c r="BO487" s="88"/>
      <c r="BP487" s="94"/>
      <c r="BQ487" s="95"/>
      <c r="BR487" s="95"/>
      <c r="BS487" s="96"/>
      <c r="BT487" s="96"/>
      <c r="BU487" s="96"/>
      <c r="BV487" s="97"/>
    </row>
    <row r="488" spans="1:74" s="45" customFormat="1" ht="27" customHeight="1" thickTop="1" thickBot="1" x14ac:dyDescent="0.25">
      <c r="A488" s="81"/>
      <c r="B488" s="304" t="str">
        <f>IF(C488="","",(VLOOKUP(C488,Lookups!$B$4:$C$2561,2,FALSE)))</f>
        <v/>
      </c>
      <c r="C488" s="366"/>
      <c r="D488" s="84"/>
      <c r="E488" s="84" t="str">
        <f t="shared" si="47"/>
        <v/>
      </c>
      <c r="F488" s="84"/>
      <c r="G488" s="99" t="str">
        <f t="shared" si="43"/>
        <v/>
      </c>
      <c r="H488" s="83"/>
      <c r="I488" s="83"/>
      <c r="J488" s="87"/>
      <c r="K488" s="89"/>
      <c r="L488" s="90"/>
      <c r="M488" s="90"/>
      <c r="N488" s="85"/>
      <c r="O488" s="87"/>
      <c r="P488" s="87"/>
      <c r="Q488" s="85"/>
      <c r="R488" s="86" t="str">
        <f t="shared" si="44"/>
        <v/>
      </c>
      <c r="S488" s="85"/>
      <c r="T488" s="86" t="str">
        <f t="shared" si="45"/>
        <v/>
      </c>
      <c r="U488" s="85"/>
      <c r="V488" s="86" t="str">
        <f t="shared" si="46"/>
        <v/>
      </c>
      <c r="W488" s="85"/>
      <c r="X488" s="87"/>
      <c r="Y488" s="87"/>
      <c r="Z488" s="91"/>
      <c r="AA488" s="91" t="s">
        <v>250</v>
      </c>
      <c r="AB488" s="91"/>
      <c r="AC488" s="91"/>
      <c r="AD488" s="91"/>
      <c r="AE488" s="91"/>
      <c r="AF488" s="92"/>
      <c r="AG488" s="93"/>
      <c r="AH488" s="87"/>
      <c r="AI488" s="93"/>
      <c r="AJ488" s="93"/>
      <c r="AK488" s="93"/>
      <c r="AL488" s="87"/>
      <c r="AM488" s="93"/>
      <c r="AN488" s="93"/>
      <c r="AO488" s="87"/>
      <c r="AP488" s="87"/>
      <c r="AQ488" s="93"/>
      <c r="AR488" s="93"/>
      <c r="AS488" s="93"/>
      <c r="AT488" s="93"/>
      <c r="AU488" s="93"/>
      <c r="AV488" s="93"/>
      <c r="AW488" s="91" t="s">
        <v>250</v>
      </c>
      <c r="AX488" s="93"/>
      <c r="AY488" s="93"/>
      <c r="AZ488" s="91" t="s">
        <v>250</v>
      </c>
      <c r="BA488" s="93"/>
      <c r="BB488" s="91" t="s">
        <v>250</v>
      </c>
      <c r="BC488" s="91" t="s">
        <v>250</v>
      </c>
      <c r="BD488" s="93"/>
      <c r="BE488" s="93"/>
      <c r="BF488" s="91" t="s">
        <v>87</v>
      </c>
      <c r="BG488" s="93"/>
      <c r="BH488" s="91" t="s">
        <v>456</v>
      </c>
      <c r="BI488" s="93"/>
      <c r="BJ488" s="93"/>
      <c r="BK488" s="93"/>
      <c r="BL488" s="92"/>
      <c r="BM488" s="92"/>
      <c r="BN488" s="86" t="str">
        <f t="shared" si="48"/>
        <v/>
      </c>
      <c r="BO488" s="88"/>
      <c r="BP488" s="94"/>
      <c r="BQ488" s="95"/>
      <c r="BR488" s="95"/>
      <c r="BS488" s="96"/>
      <c r="BT488" s="96"/>
      <c r="BU488" s="96"/>
      <c r="BV488" s="97"/>
    </row>
    <row r="489" spans="1:74" s="45" customFormat="1" ht="27" customHeight="1" thickTop="1" thickBot="1" x14ac:dyDescent="0.25">
      <c r="A489" s="81"/>
      <c r="B489" s="304" t="str">
        <f>IF(C489="","",(VLOOKUP(C489,Lookups!$B$4:$C$2561,2,FALSE)))</f>
        <v/>
      </c>
      <c r="C489" s="366"/>
      <c r="D489" s="84"/>
      <c r="E489" s="84" t="str">
        <f t="shared" si="47"/>
        <v/>
      </c>
      <c r="F489" s="84"/>
      <c r="G489" s="99" t="str">
        <f t="shared" si="43"/>
        <v/>
      </c>
      <c r="H489" s="83"/>
      <c r="I489" s="83"/>
      <c r="J489" s="87"/>
      <c r="K489" s="89"/>
      <c r="L489" s="90"/>
      <c r="M489" s="90"/>
      <c r="N489" s="85"/>
      <c r="O489" s="87"/>
      <c r="P489" s="87"/>
      <c r="Q489" s="85"/>
      <c r="R489" s="86" t="str">
        <f t="shared" si="44"/>
        <v/>
      </c>
      <c r="S489" s="85"/>
      <c r="T489" s="86" t="str">
        <f t="shared" si="45"/>
        <v/>
      </c>
      <c r="U489" s="85"/>
      <c r="V489" s="86" t="str">
        <f t="shared" si="46"/>
        <v/>
      </c>
      <c r="W489" s="85"/>
      <c r="X489" s="87"/>
      <c r="Y489" s="87"/>
      <c r="Z489" s="91"/>
      <c r="AA489" s="91" t="s">
        <v>250</v>
      </c>
      <c r="AB489" s="91"/>
      <c r="AC489" s="91"/>
      <c r="AD489" s="91"/>
      <c r="AE489" s="91"/>
      <c r="AF489" s="92"/>
      <c r="AG489" s="93"/>
      <c r="AH489" s="87"/>
      <c r="AI489" s="93"/>
      <c r="AJ489" s="93"/>
      <c r="AK489" s="93"/>
      <c r="AL489" s="87"/>
      <c r="AM489" s="93"/>
      <c r="AN489" s="93"/>
      <c r="AO489" s="87"/>
      <c r="AP489" s="87"/>
      <c r="AQ489" s="93"/>
      <c r="AR489" s="93"/>
      <c r="AS489" s="93"/>
      <c r="AT489" s="93"/>
      <c r="AU489" s="93"/>
      <c r="AV489" s="93"/>
      <c r="AW489" s="91" t="s">
        <v>250</v>
      </c>
      <c r="AX489" s="93"/>
      <c r="AY489" s="93"/>
      <c r="AZ489" s="91" t="s">
        <v>250</v>
      </c>
      <c r="BA489" s="93"/>
      <c r="BB489" s="91" t="s">
        <v>250</v>
      </c>
      <c r="BC489" s="91" t="s">
        <v>250</v>
      </c>
      <c r="BD489" s="93"/>
      <c r="BE489" s="93"/>
      <c r="BF489" s="91" t="s">
        <v>87</v>
      </c>
      <c r="BG489" s="93"/>
      <c r="BH489" s="91" t="s">
        <v>456</v>
      </c>
      <c r="BI489" s="93"/>
      <c r="BJ489" s="93"/>
      <c r="BK489" s="93"/>
      <c r="BL489" s="92"/>
      <c r="BM489" s="92"/>
      <c r="BN489" s="86" t="str">
        <f t="shared" si="48"/>
        <v/>
      </c>
      <c r="BO489" s="88"/>
      <c r="BP489" s="94"/>
      <c r="BQ489" s="95"/>
      <c r="BR489" s="95"/>
      <c r="BS489" s="96"/>
      <c r="BT489" s="96"/>
      <c r="BU489" s="96"/>
      <c r="BV489" s="97"/>
    </row>
    <row r="490" spans="1:74" s="45" customFormat="1" ht="27" customHeight="1" thickTop="1" thickBot="1" x14ac:dyDescent="0.25">
      <c r="A490" s="81"/>
      <c r="B490" s="304" t="str">
        <f>IF(C490="","",(VLOOKUP(C490,Lookups!$B$4:$C$2561,2,FALSE)))</f>
        <v/>
      </c>
      <c r="C490" s="366"/>
      <c r="D490" s="84"/>
      <c r="E490" s="84" t="str">
        <f t="shared" si="47"/>
        <v/>
      </c>
      <c r="F490" s="84"/>
      <c r="G490" s="99" t="str">
        <f t="shared" si="43"/>
        <v/>
      </c>
      <c r="H490" s="83"/>
      <c r="I490" s="83"/>
      <c r="J490" s="87"/>
      <c r="K490" s="89"/>
      <c r="L490" s="90"/>
      <c r="M490" s="90"/>
      <c r="N490" s="85"/>
      <c r="O490" s="87"/>
      <c r="P490" s="87"/>
      <c r="Q490" s="85"/>
      <c r="R490" s="86" t="str">
        <f t="shared" si="44"/>
        <v/>
      </c>
      <c r="S490" s="85"/>
      <c r="T490" s="86" t="str">
        <f t="shared" si="45"/>
        <v/>
      </c>
      <c r="U490" s="85"/>
      <c r="V490" s="86" t="str">
        <f t="shared" si="46"/>
        <v/>
      </c>
      <c r="W490" s="85"/>
      <c r="X490" s="87"/>
      <c r="Y490" s="87"/>
      <c r="Z490" s="91"/>
      <c r="AA490" s="91" t="s">
        <v>250</v>
      </c>
      <c r="AB490" s="91"/>
      <c r="AC490" s="91"/>
      <c r="AD490" s="91"/>
      <c r="AE490" s="91"/>
      <c r="AF490" s="92"/>
      <c r="AG490" s="93"/>
      <c r="AH490" s="87"/>
      <c r="AI490" s="93"/>
      <c r="AJ490" s="93"/>
      <c r="AK490" s="93"/>
      <c r="AL490" s="87"/>
      <c r="AM490" s="93"/>
      <c r="AN490" s="93"/>
      <c r="AO490" s="87"/>
      <c r="AP490" s="87"/>
      <c r="AQ490" s="93"/>
      <c r="AR490" s="93"/>
      <c r="AS490" s="93"/>
      <c r="AT490" s="93"/>
      <c r="AU490" s="93"/>
      <c r="AV490" s="93"/>
      <c r="AW490" s="91" t="s">
        <v>250</v>
      </c>
      <c r="AX490" s="93"/>
      <c r="AY490" s="93"/>
      <c r="AZ490" s="91" t="s">
        <v>250</v>
      </c>
      <c r="BA490" s="93"/>
      <c r="BB490" s="91" t="s">
        <v>250</v>
      </c>
      <c r="BC490" s="91" t="s">
        <v>250</v>
      </c>
      <c r="BD490" s="93"/>
      <c r="BE490" s="93"/>
      <c r="BF490" s="91" t="s">
        <v>87</v>
      </c>
      <c r="BG490" s="93"/>
      <c r="BH490" s="91" t="s">
        <v>456</v>
      </c>
      <c r="BI490" s="93"/>
      <c r="BJ490" s="93"/>
      <c r="BK490" s="93"/>
      <c r="BL490" s="92"/>
      <c r="BM490" s="92"/>
      <c r="BN490" s="86" t="str">
        <f t="shared" si="48"/>
        <v/>
      </c>
      <c r="BO490" s="88"/>
      <c r="BP490" s="94"/>
      <c r="BQ490" s="95"/>
      <c r="BR490" s="95"/>
      <c r="BS490" s="96"/>
      <c r="BT490" s="96"/>
      <c r="BU490" s="96"/>
      <c r="BV490" s="97"/>
    </row>
    <row r="491" spans="1:74" s="45" customFormat="1" ht="27" customHeight="1" thickTop="1" thickBot="1" x14ac:dyDescent="0.25">
      <c r="A491" s="81"/>
      <c r="B491" s="304" t="str">
        <f>IF(C491="","",(VLOOKUP(C491,Lookups!$B$4:$C$2561,2,FALSE)))</f>
        <v/>
      </c>
      <c r="C491" s="366"/>
      <c r="D491" s="84"/>
      <c r="E491" s="84" t="str">
        <f t="shared" si="47"/>
        <v/>
      </c>
      <c r="F491" s="84"/>
      <c r="G491" s="99" t="str">
        <f t="shared" si="43"/>
        <v/>
      </c>
      <c r="H491" s="83"/>
      <c r="I491" s="83"/>
      <c r="J491" s="87"/>
      <c r="K491" s="89"/>
      <c r="L491" s="90"/>
      <c r="M491" s="90"/>
      <c r="N491" s="85"/>
      <c r="O491" s="87"/>
      <c r="P491" s="87"/>
      <c r="Q491" s="85"/>
      <c r="R491" s="86" t="str">
        <f t="shared" si="44"/>
        <v/>
      </c>
      <c r="S491" s="85"/>
      <c r="T491" s="86" t="str">
        <f t="shared" si="45"/>
        <v/>
      </c>
      <c r="U491" s="85"/>
      <c r="V491" s="86" t="str">
        <f t="shared" si="46"/>
        <v/>
      </c>
      <c r="W491" s="85"/>
      <c r="X491" s="87"/>
      <c r="Y491" s="87"/>
      <c r="Z491" s="91"/>
      <c r="AA491" s="91" t="s">
        <v>250</v>
      </c>
      <c r="AB491" s="91"/>
      <c r="AC491" s="91"/>
      <c r="AD491" s="91"/>
      <c r="AE491" s="91"/>
      <c r="AF491" s="92"/>
      <c r="AG491" s="93"/>
      <c r="AH491" s="87"/>
      <c r="AI491" s="93"/>
      <c r="AJ491" s="93"/>
      <c r="AK491" s="93"/>
      <c r="AL491" s="87"/>
      <c r="AM491" s="93"/>
      <c r="AN491" s="93"/>
      <c r="AO491" s="87"/>
      <c r="AP491" s="87"/>
      <c r="AQ491" s="93"/>
      <c r="AR491" s="93"/>
      <c r="AS491" s="93"/>
      <c r="AT491" s="93"/>
      <c r="AU491" s="93"/>
      <c r="AV491" s="93"/>
      <c r="AW491" s="91" t="s">
        <v>250</v>
      </c>
      <c r="AX491" s="93"/>
      <c r="AY491" s="93"/>
      <c r="AZ491" s="91" t="s">
        <v>250</v>
      </c>
      <c r="BA491" s="93"/>
      <c r="BB491" s="91" t="s">
        <v>250</v>
      </c>
      <c r="BC491" s="91" t="s">
        <v>250</v>
      </c>
      <c r="BD491" s="93"/>
      <c r="BE491" s="93"/>
      <c r="BF491" s="91" t="s">
        <v>87</v>
      </c>
      <c r="BG491" s="93"/>
      <c r="BH491" s="91" t="s">
        <v>456</v>
      </c>
      <c r="BI491" s="93"/>
      <c r="BJ491" s="93"/>
      <c r="BK491" s="93"/>
      <c r="BL491" s="92"/>
      <c r="BM491" s="92"/>
      <c r="BN491" s="86" t="str">
        <f t="shared" si="48"/>
        <v/>
      </c>
      <c r="BO491" s="88"/>
      <c r="BP491" s="94"/>
      <c r="BQ491" s="95"/>
      <c r="BR491" s="95"/>
      <c r="BS491" s="96"/>
      <c r="BT491" s="96"/>
      <c r="BU491" s="96"/>
      <c r="BV491" s="97"/>
    </row>
    <row r="492" spans="1:74" s="45" customFormat="1" ht="27" customHeight="1" thickTop="1" thickBot="1" x14ac:dyDescent="0.25">
      <c r="A492" s="81"/>
      <c r="B492" s="304" t="str">
        <f>IF(C492="","",(VLOOKUP(C492,Lookups!$B$4:$C$2561,2,FALSE)))</f>
        <v/>
      </c>
      <c r="C492" s="366"/>
      <c r="D492" s="84"/>
      <c r="E492" s="84" t="str">
        <f t="shared" si="47"/>
        <v/>
      </c>
      <c r="F492" s="84"/>
      <c r="G492" s="99" t="str">
        <f t="shared" si="43"/>
        <v/>
      </c>
      <c r="H492" s="83"/>
      <c r="I492" s="83"/>
      <c r="J492" s="87"/>
      <c r="K492" s="89"/>
      <c r="L492" s="90"/>
      <c r="M492" s="90"/>
      <c r="N492" s="85"/>
      <c r="O492" s="87"/>
      <c r="P492" s="87"/>
      <c r="Q492" s="85"/>
      <c r="R492" s="86" t="str">
        <f t="shared" si="44"/>
        <v/>
      </c>
      <c r="S492" s="85"/>
      <c r="T492" s="86" t="str">
        <f t="shared" si="45"/>
        <v/>
      </c>
      <c r="U492" s="85"/>
      <c r="V492" s="86" t="str">
        <f t="shared" si="46"/>
        <v/>
      </c>
      <c r="W492" s="85"/>
      <c r="X492" s="87"/>
      <c r="Y492" s="87"/>
      <c r="Z492" s="91"/>
      <c r="AA492" s="91" t="s">
        <v>250</v>
      </c>
      <c r="AB492" s="91"/>
      <c r="AC492" s="91"/>
      <c r="AD492" s="91"/>
      <c r="AE492" s="91"/>
      <c r="AF492" s="92"/>
      <c r="AG492" s="93"/>
      <c r="AH492" s="87"/>
      <c r="AI492" s="93"/>
      <c r="AJ492" s="93"/>
      <c r="AK492" s="93"/>
      <c r="AL492" s="87"/>
      <c r="AM492" s="93"/>
      <c r="AN492" s="93"/>
      <c r="AO492" s="87"/>
      <c r="AP492" s="87"/>
      <c r="AQ492" s="93"/>
      <c r="AR492" s="93"/>
      <c r="AS492" s="93"/>
      <c r="AT492" s="93"/>
      <c r="AU492" s="93"/>
      <c r="AV492" s="93"/>
      <c r="AW492" s="91" t="s">
        <v>250</v>
      </c>
      <c r="AX492" s="93"/>
      <c r="AY492" s="93"/>
      <c r="AZ492" s="91" t="s">
        <v>250</v>
      </c>
      <c r="BA492" s="93"/>
      <c r="BB492" s="91" t="s">
        <v>250</v>
      </c>
      <c r="BC492" s="91" t="s">
        <v>250</v>
      </c>
      <c r="BD492" s="93"/>
      <c r="BE492" s="93"/>
      <c r="BF492" s="91" t="s">
        <v>87</v>
      </c>
      <c r="BG492" s="93"/>
      <c r="BH492" s="91" t="s">
        <v>456</v>
      </c>
      <c r="BI492" s="93"/>
      <c r="BJ492" s="93"/>
      <c r="BK492" s="93"/>
      <c r="BL492" s="92"/>
      <c r="BM492" s="92"/>
      <c r="BN492" s="86" t="str">
        <f t="shared" si="48"/>
        <v/>
      </c>
      <c r="BO492" s="88"/>
      <c r="BP492" s="94"/>
      <c r="BQ492" s="95"/>
      <c r="BR492" s="95"/>
      <c r="BS492" s="96"/>
      <c r="BT492" s="96"/>
      <c r="BU492" s="96"/>
      <c r="BV492" s="97"/>
    </row>
    <row r="493" spans="1:74" s="45" customFormat="1" ht="27" customHeight="1" thickTop="1" thickBot="1" x14ac:dyDescent="0.25">
      <c r="A493" s="81"/>
      <c r="B493" s="304" t="str">
        <f>IF(C493="","",(VLOOKUP(C493,Lookups!$B$4:$C$2561,2,FALSE)))</f>
        <v/>
      </c>
      <c r="C493" s="366"/>
      <c r="D493" s="84"/>
      <c r="E493" s="84" t="str">
        <f t="shared" si="47"/>
        <v/>
      </c>
      <c r="F493" s="84"/>
      <c r="G493" s="99" t="str">
        <f t="shared" si="43"/>
        <v/>
      </c>
      <c r="H493" s="83"/>
      <c r="I493" s="83"/>
      <c r="J493" s="87"/>
      <c r="K493" s="89"/>
      <c r="L493" s="90"/>
      <c r="M493" s="90"/>
      <c r="N493" s="85"/>
      <c r="O493" s="87"/>
      <c r="P493" s="87"/>
      <c r="Q493" s="85"/>
      <c r="R493" s="86" t="str">
        <f t="shared" si="44"/>
        <v/>
      </c>
      <c r="S493" s="85"/>
      <c r="T493" s="86" t="str">
        <f t="shared" si="45"/>
        <v/>
      </c>
      <c r="U493" s="85"/>
      <c r="V493" s="86" t="str">
        <f t="shared" si="46"/>
        <v/>
      </c>
      <c r="W493" s="85"/>
      <c r="X493" s="87"/>
      <c r="Y493" s="87"/>
      <c r="Z493" s="91"/>
      <c r="AA493" s="91" t="s">
        <v>250</v>
      </c>
      <c r="AB493" s="91"/>
      <c r="AC493" s="91"/>
      <c r="AD493" s="91"/>
      <c r="AE493" s="91"/>
      <c r="AF493" s="92"/>
      <c r="AG493" s="93"/>
      <c r="AH493" s="87"/>
      <c r="AI493" s="93"/>
      <c r="AJ493" s="93"/>
      <c r="AK493" s="93"/>
      <c r="AL493" s="87"/>
      <c r="AM493" s="93"/>
      <c r="AN493" s="93"/>
      <c r="AO493" s="87"/>
      <c r="AP493" s="87"/>
      <c r="AQ493" s="93"/>
      <c r="AR493" s="93"/>
      <c r="AS493" s="93"/>
      <c r="AT493" s="93"/>
      <c r="AU493" s="93"/>
      <c r="AV493" s="93"/>
      <c r="AW493" s="91" t="s">
        <v>250</v>
      </c>
      <c r="AX493" s="93"/>
      <c r="AY493" s="93"/>
      <c r="AZ493" s="91" t="s">
        <v>250</v>
      </c>
      <c r="BA493" s="93"/>
      <c r="BB493" s="91" t="s">
        <v>250</v>
      </c>
      <c r="BC493" s="91" t="s">
        <v>250</v>
      </c>
      <c r="BD493" s="93"/>
      <c r="BE493" s="93"/>
      <c r="BF493" s="91" t="s">
        <v>87</v>
      </c>
      <c r="BG493" s="93"/>
      <c r="BH493" s="91" t="s">
        <v>456</v>
      </c>
      <c r="BI493" s="93"/>
      <c r="BJ493" s="93"/>
      <c r="BK493" s="93"/>
      <c r="BL493" s="92"/>
      <c r="BM493" s="92"/>
      <c r="BN493" s="86" t="str">
        <f t="shared" si="48"/>
        <v/>
      </c>
      <c r="BO493" s="88"/>
      <c r="BP493" s="94"/>
      <c r="BQ493" s="95"/>
      <c r="BR493" s="95"/>
      <c r="BS493" s="96"/>
      <c r="BT493" s="96"/>
      <c r="BU493" s="96"/>
      <c r="BV493" s="97"/>
    </row>
    <row r="494" spans="1:74" s="45" customFormat="1" ht="27" customHeight="1" thickTop="1" thickBot="1" x14ac:dyDescent="0.25">
      <c r="A494" s="81"/>
      <c r="B494" s="304" t="str">
        <f>IF(C494="","",(VLOOKUP(C494,Lookups!$B$4:$C$2561,2,FALSE)))</f>
        <v/>
      </c>
      <c r="C494" s="366"/>
      <c r="D494" s="84"/>
      <c r="E494" s="84" t="str">
        <f t="shared" si="47"/>
        <v/>
      </c>
      <c r="F494" s="84"/>
      <c r="G494" s="99" t="str">
        <f t="shared" si="43"/>
        <v/>
      </c>
      <c r="H494" s="83"/>
      <c r="I494" s="83"/>
      <c r="J494" s="87"/>
      <c r="K494" s="89"/>
      <c r="L494" s="90"/>
      <c r="M494" s="90"/>
      <c r="N494" s="85"/>
      <c r="O494" s="87"/>
      <c r="P494" s="87"/>
      <c r="Q494" s="85"/>
      <c r="R494" s="86" t="str">
        <f t="shared" si="44"/>
        <v/>
      </c>
      <c r="S494" s="85"/>
      <c r="T494" s="86" t="str">
        <f t="shared" si="45"/>
        <v/>
      </c>
      <c r="U494" s="85"/>
      <c r="V494" s="86" t="str">
        <f t="shared" si="46"/>
        <v/>
      </c>
      <c r="W494" s="85"/>
      <c r="X494" s="87"/>
      <c r="Y494" s="87"/>
      <c r="Z494" s="91"/>
      <c r="AA494" s="91" t="s">
        <v>250</v>
      </c>
      <c r="AB494" s="91"/>
      <c r="AC494" s="91"/>
      <c r="AD494" s="91"/>
      <c r="AE494" s="91"/>
      <c r="AF494" s="92"/>
      <c r="AG494" s="93"/>
      <c r="AH494" s="87"/>
      <c r="AI494" s="93"/>
      <c r="AJ494" s="93"/>
      <c r="AK494" s="93"/>
      <c r="AL494" s="87"/>
      <c r="AM494" s="93"/>
      <c r="AN494" s="93"/>
      <c r="AO494" s="87"/>
      <c r="AP494" s="87"/>
      <c r="AQ494" s="93"/>
      <c r="AR494" s="93"/>
      <c r="AS494" s="93"/>
      <c r="AT494" s="93"/>
      <c r="AU494" s="93"/>
      <c r="AV494" s="93"/>
      <c r="AW494" s="91" t="s">
        <v>250</v>
      </c>
      <c r="AX494" s="93"/>
      <c r="AY494" s="93"/>
      <c r="AZ494" s="91" t="s">
        <v>250</v>
      </c>
      <c r="BA494" s="93"/>
      <c r="BB494" s="91" t="s">
        <v>250</v>
      </c>
      <c r="BC494" s="91" t="s">
        <v>250</v>
      </c>
      <c r="BD494" s="93"/>
      <c r="BE494" s="93"/>
      <c r="BF494" s="91" t="s">
        <v>87</v>
      </c>
      <c r="BG494" s="93"/>
      <c r="BH494" s="91" t="s">
        <v>456</v>
      </c>
      <c r="BI494" s="93"/>
      <c r="BJ494" s="93"/>
      <c r="BK494" s="93"/>
      <c r="BL494" s="92"/>
      <c r="BM494" s="92"/>
      <c r="BN494" s="86" t="str">
        <f t="shared" si="48"/>
        <v/>
      </c>
      <c r="BO494" s="88"/>
      <c r="BP494" s="94"/>
      <c r="BQ494" s="95"/>
      <c r="BR494" s="95"/>
      <c r="BS494" s="96"/>
      <c r="BT494" s="96"/>
      <c r="BU494" s="96"/>
      <c r="BV494" s="97"/>
    </row>
    <row r="495" spans="1:74" s="45" customFormat="1" ht="27" customHeight="1" thickTop="1" thickBot="1" x14ac:dyDescent="0.25">
      <c r="A495" s="81"/>
      <c r="B495" s="304" t="str">
        <f>IF(C495="","",(VLOOKUP(C495,Lookups!$B$4:$C$2561,2,FALSE)))</f>
        <v/>
      </c>
      <c r="C495" s="366"/>
      <c r="D495" s="84"/>
      <c r="E495" s="84" t="str">
        <f t="shared" si="47"/>
        <v/>
      </c>
      <c r="F495" s="84"/>
      <c r="G495" s="99" t="str">
        <f t="shared" si="43"/>
        <v/>
      </c>
      <c r="H495" s="83"/>
      <c r="I495" s="83"/>
      <c r="J495" s="87"/>
      <c r="K495" s="89"/>
      <c r="L495" s="90"/>
      <c r="M495" s="90"/>
      <c r="N495" s="85"/>
      <c r="O495" s="87"/>
      <c r="P495" s="87"/>
      <c r="Q495" s="85"/>
      <c r="R495" s="86" t="str">
        <f t="shared" si="44"/>
        <v/>
      </c>
      <c r="S495" s="85"/>
      <c r="T495" s="86" t="str">
        <f t="shared" si="45"/>
        <v/>
      </c>
      <c r="U495" s="85"/>
      <c r="V495" s="86" t="str">
        <f t="shared" si="46"/>
        <v/>
      </c>
      <c r="W495" s="85"/>
      <c r="X495" s="87"/>
      <c r="Y495" s="87"/>
      <c r="Z495" s="91"/>
      <c r="AA495" s="91" t="s">
        <v>250</v>
      </c>
      <c r="AB495" s="91"/>
      <c r="AC495" s="91"/>
      <c r="AD495" s="91"/>
      <c r="AE495" s="91"/>
      <c r="AF495" s="92"/>
      <c r="AG495" s="93"/>
      <c r="AH495" s="87"/>
      <c r="AI495" s="93"/>
      <c r="AJ495" s="93"/>
      <c r="AK495" s="93"/>
      <c r="AL495" s="87"/>
      <c r="AM495" s="93"/>
      <c r="AN495" s="93"/>
      <c r="AO495" s="87"/>
      <c r="AP495" s="87"/>
      <c r="AQ495" s="93"/>
      <c r="AR495" s="93"/>
      <c r="AS495" s="93"/>
      <c r="AT495" s="93"/>
      <c r="AU495" s="93"/>
      <c r="AV495" s="93"/>
      <c r="AW495" s="91" t="s">
        <v>250</v>
      </c>
      <c r="AX495" s="93"/>
      <c r="AY495" s="93"/>
      <c r="AZ495" s="91" t="s">
        <v>250</v>
      </c>
      <c r="BA495" s="93"/>
      <c r="BB495" s="91" t="s">
        <v>250</v>
      </c>
      <c r="BC495" s="91" t="s">
        <v>250</v>
      </c>
      <c r="BD495" s="93"/>
      <c r="BE495" s="93"/>
      <c r="BF495" s="91" t="s">
        <v>87</v>
      </c>
      <c r="BG495" s="93"/>
      <c r="BH495" s="91" t="s">
        <v>456</v>
      </c>
      <c r="BI495" s="93"/>
      <c r="BJ495" s="93"/>
      <c r="BK495" s="93"/>
      <c r="BL495" s="92"/>
      <c r="BM495" s="92"/>
      <c r="BN495" s="86" t="str">
        <f t="shared" si="48"/>
        <v/>
      </c>
      <c r="BO495" s="88"/>
      <c r="BP495" s="94"/>
      <c r="BQ495" s="95"/>
      <c r="BR495" s="95"/>
      <c r="BS495" s="96"/>
      <c r="BT495" s="96"/>
      <c r="BU495" s="96"/>
      <c r="BV495" s="97"/>
    </row>
    <row r="496" spans="1:74" s="45" customFormat="1" ht="27" customHeight="1" thickTop="1" thickBot="1" x14ac:dyDescent="0.25">
      <c r="A496" s="81"/>
      <c r="B496" s="304" t="str">
        <f>IF(C496="","",(VLOOKUP(C496,Lookups!$B$4:$C$2561,2,FALSE)))</f>
        <v/>
      </c>
      <c r="C496" s="366"/>
      <c r="D496" s="84"/>
      <c r="E496" s="84" t="str">
        <f t="shared" si="47"/>
        <v/>
      </c>
      <c r="F496" s="84"/>
      <c r="G496" s="99" t="str">
        <f t="shared" si="43"/>
        <v/>
      </c>
      <c r="H496" s="83"/>
      <c r="I496" s="83"/>
      <c r="J496" s="87"/>
      <c r="K496" s="89"/>
      <c r="L496" s="90"/>
      <c r="M496" s="90"/>
      <c r="N496" s="85"/>
      <c r="O496" s="87"/>
      <c r="P496" s="87"/>
      <c r="Q496" s="85"/>
      <c r="R496" s="86" t="str">
        <f t="shared" si="44"/>
        <v/>
      </c>
      <c r="S496" s="85"/>
      <c r="T496" s="86" t="str">
        <f t="shared" si="45"/>
        <v/>
      </c>
      <c r="U496" s="85"/>
      <c r="V496" s="86" t="str">
        <f t="shared" si="46"/>
        <v/>
      </c>
      <c r="W496" s="85"/>
      <c r="X496" s="87"/>
      <c r="Y496" s="87"/>
      <c r="Z496" s="91"/>
      <c r="AA496" s="91" t="s">
        <v>250</v>
      </c>
      <c r="AB496" s="91"/>
      <c r="AC496" s="91"/>
      <c r="AD496" s="91"/>
      <c r="AE496" s="91"/>
      <c r="AF496" s="92"/>
      <c r="AG496" s="93"/>
      <c r="AH496" s="87"/>
      <c r="AI496" s="93"/>
      <c r="AJ496" s="93"/>
      <c r="AK496" s="93"/>
      <c r="AL496" s="87"/>
      <c r="AM496" s="93"/>
      <c r="AN496" s="93"/>
      <c r="AO496" s="87"/>
      <c r="AP496" s="87"/>
      <c r="AQ496" s="93"/>
      <c r="AR496" s="93"/>
      <c r="AS496" s="93"/>
      <c r="AT496" s="93"/>
      <c r="AU496" s="93"/>
      <c r="AV496" s="93"/>
      <c r="AW496" s="91" t="s">
        <v>250</v>
      </c>
      <c r="AX496" s="93"/>
      <c r="AY496" s="93"/>
      <c r="AZ496" s="91" t="s">
        <v>250</v>
      </c>
      <c r="BA496" s="93"/>
      <c r="BB496" s="91" t="s">
        <v>250</v>
      </c>
      <c r="BC496" s="91" t="s">
        <v>250</v>
      </c>
      <c r="BD496" s="93"/>
      <c r="BE496" s="93"/>
      <c r="BF496" s="91" t="s">
        <v>87</v>
      </c>
      <c r="BG496" s="93"/>
      <c r="BH496" s="91" t="s">
        <v>456</v>
      </c>
      <c r="BI496" s="93"/>
      <c r="BJ496" s="93"/>
      <c r="BK496" s="93"/>
      <c r="BL496" s="92"/>
      <c r="BM496" s="92"/>
      <c r="BN496" s="86" t="str">
        <f t="shared" si="48"/>
        <v/>
      </c>
      <c r="BO496" s="88"/>
      <c r="BP496" s="94"/>
      <c r="BQ496" s="95"/>
      <c r="BR496" s="95"/>
      <c r="BS496" s="96"/>
      <c r="BT496" s="96"/>
      <c r="BU496" s="96"/>
      <c r="BV496" s="97"/>
    </row>
    <row r="497" spans="1:74" s="45" customFormat="1" ht="27" customHeight="1" thickTop="1" thickBot="1" x14ac:dyDescent="0.25">
      <c r="A497" s="81"/>
      <c r="B497" s="304" t="str">
        <f>IF(C497="","",(VLOOKUP(C497,Lookups!$B$4:$C$2561,2,FALSE)))</f>
        <v/>
      </c>
      <c r="C497" s="366"/>
      <c r="D497" s="84"/>
      <c r="E497" s="84" t="str">
        <f t="shared" si="47"/>
        <v/>
      </c>
      <c r="F497" s="84"/>
      <c r="G497" s="99" t="str">
        <f t="shared" si="43"/>
        <v/>
      </c>
      <c r="H497" s="83"/>
      <c r="I497" s="83"/>
      <c r="J497" s="87"/>
      <c r="K497" s="89"/>
      <c r="L497" s="90"/>
      <c r="M497" s="90"/>
      <c r="N497" s="85"/>
      <c r="O497" s="87"/>
      <c r="P497" s="87"/>
      <c r="Q497" s="85"/>
      <c r="R497" s="86" t="str">
        <f t="shared" si="44"/>
        <v/>
      </c>
      <c r="S497" s="85"/>
      <c r="T497" s="86" t="str">
        <f t="shared" si="45"/>
        <v/>
      </c>
      <c r="U497" s="85"/>
      <c r="V497" s="86" t="str">
        <f t="shared" si="46"/>
        <v/>
      </c>
      <c r="W497" s="85"/>
      <c r="X497" s="87"/>
      <c r="Y497" s="87"/>
      <c r="Z497" s="91"/>
      <c r="AA497" s="91" t="s">
        <v>250</v>
      </c>
      <c r="AB497" s="91"/>
      <c r="AC497" s="91"/>
      <c r="AD497" s="91"/>
      <c r="AE497" s="91"/>
      <c r="AF497" s="92"/>
      <c r="AG497" s="93"/>
      <c r="AH497" s="87"/>
      <c r="AI497" s="93"/>
      <c r="AJ497" s="93"/>
      <c r="AK497" s="93"/>
      <c r="AL497" s="87"/>
      <c r="AM497" s="93"/>
      <c r="AN497" s="93"/>
      <c r="AO497" s="87"/>
      <c r="AP497" s="87"/>
      <c r="AQ497" s="93"/>
      <c r="AR497" s="93"/>
      <c r="AS497" s="93"/>
      <c r="AT497" s="93"/>
      <c r="AU497" s="93"/>
      <c r="AV497" s="93"/>
      <c r="AW497" s="91" t="s">
        <v>250</v>
      </c>
      <c r="AX497" s="93"/>
      <c r="AY497" s="93"/>
      <c r="AZ497" s="91" t="s">
        <v>250</v>
      </c>
      <c r="BA497" s="93"/>
      <c r="BB497" s="91" t="s">
        <v>250</v>
      </c>
      <c r="BC497" s="91" t="s">
        <v>250</v>
      </c>
      <c r="BD497" s="93"/>
      <c r="BE497" s="93"/>
      <c r="BF497" s="91" t="s">
        <v>87</v>
      </c>
      <c r="BG497" s="93"/>
      <c r="BH497" s="91" t="s">
        <v>456</v>
      </c>
      <c r="BI497" s="93"/>
      <c r="BJ497" s="93"/>
      <c r="BK497" s="93"/>
      <c r="BL497" s="92"/>
      <c r="BM497" s="92"/>
      <c r="BN497" s="86" t="str">
        <f t="shared" si="48"/>
        <v/>
      </c>
      <c r="BO497" s="88"/>
      <c r="BP497" s="94"/>
      <c r="BQ497" s="95"/>
      <c r="BR497" s="95"/>
      <c r="BS497" s="96"/>
      <c r="BT497" s="96"/>
      <c r="BU497" s="96"/>
      <c r="BV497" s="97"/>
    </row>
    <row r="498" spans="1:74" s="45" customFormat="1" ht="27" customHeight="1" thickTop="1" thickBot="1" x14ac:dyDescent="0.25">
      <c r="A498" s="81"/>
      <c r="B498" s="304" t="str">
        <f>IF(C498="","",(VLOOKUP(C498,Lookups!$B$4:$C$2561,2,FALSE)))</f>
        <v/>
      </c>
      <c r="C498" s="366"/>
      <c r="D498" s="84"/>
      <c r="E498" s="84" t="str">
        <f t="shared" si="47"/>
        <v/>
      </c>
      <c r="F498" s="84"/>
      <c r="G498" s="99" t="str">
        <f t="shared" si="43"/>
        <v/>
      </c>
      <c r="H498" s="83"/>
      <c r="I498" s="83"/>
      <c r="J498" s="87"/>
      <c r="K498" s="89"/>
      <c r="L498" s="90"/>
      <c r="M498" s="90"/>
      <c r="N498" s="85"/>
      <c r="O498" s="87"/>
      <c r="P498" s="87"/>
      <c r="Q498" s="85"/>
      <c r="R498" s="86" t="str">
        <f t="shared" si="44"/>
        <v/>
      </c>
      <c r="S498" s="85"/>
      <c r="T498" s="86" t="str">
        <f t="shared" si="45"/>
        <v/>
      </c>
      <c r="U498" s="85"/>
      <c r="V498" s="86" t="str">
        <f t="shared" si="46"/>
        <v/>
      </c>
      <c r="W498" s="85"/>
      <c r="X498" s="87"/>
      <c r="Y498" s="87"/>
      <c r="Z498" s="91"/>
      <c r="AA498" s="91" t="s">
        <v>250</v>
      </c>
      <c r="AB498" s="91"/>
      <c r="AC498" s="91"/>
      <c r="AD498" s="91"/>
      <c r="AE498" s="91"/>
      <c r="AF498" s="92"/>
      <c r="AG498" s="93"/>
      <c r="AH498" s="87"/>
      <c r="AI498" s="93"/>
      <c r="AJ498" s="93"/>
      <c r="AK498" s="93"/>
      <c r="AL498" s="87"/>
      <c r="AM498" s="93"/>
      <c r="AN498" s="93"/>
      <c r="AO498" s="87"/>
      <c r="AP498" s="87"/>
      <c r="AQ498" s="93"/>
      <c r="AR498" s="93"/>
      <c r="AS498" s="93"/>
      <c r="AT498" s="93"/>
      <c r="AU498" s="93"/>
      <c r="AV498" s="93"/>
      <c r="AW498" s="91" t="s">
        <v>250</v>
      </c>
      <c r="AX498" s="93"/>
      <c r="AY498" s="93"/>
      <c r="AZ498" s="91" t="s">
        <v>250</v>
      </c>
      <c r="BA498" s="93"/>
      <c r="BB498" s="91" t="s">
        <v>250</v>
      </c>
      <c r="BC498" s="91" t="s">
        <v>250</v>
      </c>
      <c r="BD498" s="93"/>
      <c r="BE498" s="93"/>
      <c r="BF498" s="91" t="s">
        <v>87</v>
      </c>
      <c r="BG498" s="93"/>
      <c r="BH498" s="91" t="s">
        <v>456</v>
      </c>
      <c r="BI498" s="93"/>
      <c r="BJ498" s="93"/>
      <c r="BK498" s="93"/>
      <c r="BL498" s="92"/>
      <c r="BM498" s="92"/>
      <c r="BN498" s="86" t="str">
        <f t="shared" si="48"/>
        <v/>
      </c>
      <c r="BO498" s="88"/>
      <c r="BP498" s="94"/>
      <c r="BQ498" s="95"/>
      <c r="BR498" s="95"/>
      <c r="BS498" s="96"/>
      <c r="BT498" s="96"/>
      <c r="BU498" s="96"/>
      <c r="BV498" s="97"/>
    </row>
    <row r="499" spans="1:74" s="45" customFormat="1" ht="27" customHeight="1" thickTop="1" thickBot="1" x14ac:dyDescent="0.25">
      <c r="A499" s="81"/>
      <c r="B499" s="304" t="str">
        <f>IF(C499="","",(VLOOKUP(C499,Lookups!$B$4:$C$2561,2,FALSE)))</f>
        <v/>
      </c>
      <c r="C499" s="366"/>
      <c r="D499" s="84"/>
      <c r="E499" s="84" t="str">
        <f t="shared" si="47"/>
        <v/>
      </c>
      <c r="F499" s="84"/>
      <c r="G499" s="99" t="str">
        <f t="shared" si="43"/>
        <v/>
      </c>
      <c r="H499" s="83"/>
      <c r="I499" s="83"/>
      <c r="J499" s="87"/>
      <c r="K499" s="89"/>
      <c r="L499" s="90"/>
      <c r="M499" s="90"/>
      <c r="N499" s="85"/>
      <c r="O499" s="87"/>
      <c r="P499" s="87"/>
      <c r="Q499" s="85"/>
      <c r="R499" s="86" t="str">
        <f t="shared" si="44"/>
        <v/>
      </c>
      <c r="S499" s="85"/>
      <c r="T499" s="86" t="str">
        <f t="shared" si="45"/>
        <v/>
      </c>
      <c r="U499" s="85"/>
      <c r="V499" s="86" t="str">
        <f t="shared" si="46"/>
        <v/>
      </c>
      <c r="W499" s="85"/>
      <c r="X499" s="87"/>
      <c r="Y499" s="87"/>
      <c r="Z499" s="91"/>
      <c r="AA499" s="91" t="s">
        <v>250</v>
      </c>
      <c r="AB499" s="91"/>
      <c r="AC499" s="91"/>
      <c r="AD499" s="91"/>
      <c r="AE499" s="91"/>
      <c r="AF499" s="92"/>
      <c r="AG499" s="93"/>
      <c r="AH499" s="87"/>
      <c r="AI499" s="93"/>
      <c r="AJ499" s="93"/>
      <c r="AK499" s="93"/>
      <c r="AL499" s="87"/>
      <c r="AM499" s="93"/>
      <c r="AN499" s="93"/>
      <c r="AO499" s="87"/>
      <c r="AP499" s="87"/>
      <c r="AQ499" s="93"/>
      <c r="AR499" s="93"/>
      <c r="AS499" s="93"/>
      <c r="AT499" s="93"/>
      <c r="AU499" s="93"/>
      <c r="AV499" s="93"/>
      <c r="AW499" s="91" t="s">
        <v>250</v>
      </c>
      <c r="AX499" s="93"/>
      <c r="AY499" s="93"/>
      <c r="AZ499" s="91" t="s">
        <v>250</v>
      </c>
      <c r="BA499" s="93"/>
      <c r="BB499" s="91" t="s">
        <v>250</v>
      </c>
      <c r="BC499" s="91" t="s">
        <v>250</v>
      </c>
      <c r="BD499" s="93"/>
      <c r="BE499" s="93"/>
      <c r="BF499" s="91" t="s">
        <v>87</v>
      </c>
      <c r="BG499" s="93"/>
      <c r="BH499" s="91" t="s">
        <v>456</v>
      </c>
      <c r="BI499" s="93"/>
      <c r="BJ499" s="93"/>
      <c r="BK499" s="93"/>
      <c r="BL499" s="92"/>
      <c r="BM499" s="92"/>
      <c r="BN499" s="86" t="str">
        <f t="shared" si="48"/>
        <v/>
      </c>
      <c r="BO499" s="88"/>
      <c r="BP499" s="94"/>
      <c r="BQ499" s="95"/>
      <c r="BR499" s="95"/>
      <c r="BS499" s="96"/>
      <c r="BT499" s="96"/>
      <c r="BU499" s="96"/>
      <c r="BV499" s="97"/>
    </row>
    <row r="500" spans="1:74" s="45" customFormat="1" ht="27" customHeight="1" thickTop="1" thickBot="1" x14ac:dyDescent="0.25">
      <c r="A500" s="81"/>
      <c r="B500" s="304" t="str">
        <f>IF(C500="","",(VLOOKUP(C500,Lookups!$B$4:$C$2561,2,FALSE)))</f>
        <v/>
      </c>
      <c r="C500" s="366"/>
      <c r="D500" s="84"/>
      <c r="E500" s="84" t="str">
        <f t="shared" si="47"/>
        <v/>
      </c>
      <c r="F500" s="84"/>
      <c r="G500" s="99" t="str">
        <f t="shared" si="43"/>
        <v/>
      </c>
      <c r="H500" s="83"/>
      <c r="I500" s="83"/>
      <c r="J500" s="87"/>
      <c r="K500" s="89"/>
      <c r="L500" s="90"/>
      <c r="M500" s="90"/>
      <c r="N500" s="85"/>
      <c r="O500" s="87"/>
      <c r="P500" s="87"/>
      <c r="Q500" s="85"/>
      <c r="R500" s="86" t="str">
        <f t="shared" si="44"/>
        <v/>
      </c>
      <c r="S500" s="85"/>
      <c r="T500" s="86" t="str">
        <f t="shared" si="45"/>
        <v/>
      </c>
      <c r="U500" s="85"/>
      <c r="V500" s="86" t="str">
        <f t="shared" si="46"/>
        <v/>
      </c>
      <c r="W500" s="85"/>
      <c r="X500" s="87"/>
      <c r="Y500" s="87"/>
      <c r="Z500" s="91"/>
      <c r="AA500" s="91" t="s">
        <v>250</v>
      </c>
      <c r="AB500" s="91"/>
      <c r="AC500" s="91"/>
      <c r="AD500" s="91"/>
      <c r="AE500" s="91"/>
      <c r="AF500" s="92"/>
      <c r="AG500" s="93"/>
      <c r="AH500" s="87"/>
      <c r="AI500" s="93"/>
      <c r="AJ500" s="93"/>
      <c r="AK500" s="93"/>
      <c r="AL500" s="87"/>
      <c r="AM500" s="93"/>
      <c r="AN500" s="93"/>
      <c r="AO500" s="87"/>
      <c r="AP500" s="87"/>
      <c r="AQ500" s="93"/>
      <c r="AR500" s="93"/>
      <c r="AS500" s="93"/>
      <c r="AT500" s="93"/>
      <c r="AU500" s="93"/>
      <c r="AV500" s="93"/>
      <c r="AW500" s="91" t="s">
        <v>250</v>
      </c>
      <c r="AX500" s="93"/>
      <c r="AY500" s="93"/>
      <c r="AZ500" s="91" t="s">
        <v>250</v>
      </c>
      <c r="BA500" s="93"/>
      <c r="BB500" s="91" t="s">
        <v>250</v>
      </c>
      <c r="BC500" s="91" t="s">
        <v>250</v>
      </c>
      <c r="BD500" s="93"/>
      <c r="BE500" s="93"/>
      <c r="BF500" s="91" t="s">
        <v>87</v>
      </c>
      <c r="BG500" s="93"/>
      <c r="BH500" s="91" t="s">
        <v>456</v>
      </c>
      <c r="BI500" s="93"/>
      <c r="BJ500" s="93"/>
      <c r="BK500" s="93"/>
      <c r="BL500" s="92"/>
      <c r="BM500" s="92"/>
      <c r="BN500" s="86" t="str">
        <f t="shared" si="48"/>
        <v/>
      </c>
      <c r="BO500" s="88"/>
      <c r="BP500" s="94"/>
      <c r="BQ500" s="95"/>
      <c r="BR500" s="95"/>
      <c r="BS500" s="96"/>
      <c r="BT500" s="96"/>
      <c r="BU500" s="96"/>
      <c r="BV500" s="97"/>
    </row>
    <row r="501" spans="1:74" s="45" customFormat="1" ht="27" customHeight="1" thickTop="1" thickBot="1" x14ac:dyDescent="0.25">
      <c r="A501" s="81"/>
      <c r="B501" s="304" t="str">
        <f>IF(C501="","",(VLOOKUP(C501,Lookups!$B$4:$C$2561,2,FALSE)))</f>
        <v/>
      </c>
      <c r="C501" s="366"/>
      <c r="D501" s="84"/>
      <c r="E501" s="84" t="str">
        <f t="shared" si="47"/>
        <v/>
      </c>
      <c r="F501" s="84"/>
      <c r="G501" s="99" t="str">
        <f t="shared" si="43"/>
        <v/>
      </c>
      <c r="H501" s="83"/>
      <c r="I501" s="83"/>
      <c r="J501" s="87"/>
      <c r="K501" s="89"/>
      <c r="L501" s="90"/>
      <c r="M501" s="90"/>
      <c r="N501" s="85"/>
      <c r="O501" s="87"/>
      <c r="P501" s="87"/>
      <c r="Q501" s="85"/>
      <c r="R501" s="86" t="str">
        <f t="shared" si="44"/>
        <v/>
      </c>
      <c r="S501" s="85"/>
      <c r="T501" s="86" t="str">
        <f t="shared" si="45"/>
        <v/>
      </c>
      <c r="U501" s="85"/>
      <c r="V501" s="86" t="str">
        <f t="shared" si="46"/>
        <v/>
      </c>
      <c r="W501" s="85"/>
      <c r="X501" s="87"/>
      <c r="Y501" s="87"/>
      <c r="Z501" s="91"/>
      <c r="AA501" s="91" t="s">
        <v>250</v>
      </c>
      <c r="AB501" s="91"/>
      <c r="AC501" s="91"/>
      <c r="AD501" s="91"/>
      <c r="AE501" s="91"/>
      <c r="AF501" s="92"/>
      <c r="AG501" s="93"/>
      <c r="AH501" s="87"/>
      <c r="AI501" s="93"/>
      <c r="AJ501" s="93"/>
      <c r="AK501" s="93"/>
      <c r="AL501" s="87"/>
      <c r="AM501" s="93"/>
      <c r="AN501" s="93"/>
      <c r="AO501" s="87"/>
      <c r="AP501" s="87"/>
      <c r="AQ501" s="93"/>
      <c r="AR501" s="93"/>
      <c r="AS501" s="93"/>
      <c r="AT501" s="93"/>
      <c r="AU501" s="93"/>
      <c r="AV501" s="93"/>
      <c r="AW501" s="91" t="s">
        <v>250</v>
      </c>
      <c r="AX501" s="93"/>
      <c r="AY501" s="93"/>
      <c r="AZ501" s="91" t="s">
        <v>250</v>
      </c>
      <c r="BA501" s="93"/>
      <c r="BB501" s="91" t="s">
        <v>250</v>
      </c>
      <c r="BC501" s="91" t="s">
        <v>250</v>
      </c>
      <c r="BD501" s="93"/>
      <c r="BE501" s="93"/>
      <c r="BF501" s="91" t="s">
        <v>87</v>
      </c>
      <c r="BG501" s="93"/>
      <c r="BH501" s="91" t="s">
        <v>456</v>
      </c>
      <c r="BI501" s="93"/>
      <c r="BJ501" s="93"/>
      <c r="BK501" s="93"/>
      <c r="BL501" s="92"/>
      <c r="BM501" s="92"/>
      <c r="BN501" s="86" t="str">
        <f t="shared" si="48"/>
        <v/>
      </c>
      <c r="BO501" s="88"/>
      <c r="BP501" s="94"/>
      <c r="BQ501" s="95"/>
      <c r="BR501" s="95"/>
      <c r="BS501" s="96"/>
      <c r="BT501" s="96"/>
      <c r="BU501" s="96"/>
      <c r="BV501" s="97"/>
    </row>
    <row r="502" spans="1:74" s="45" customFormat="1" ht="27" customHeight="1" thickTop="1" thickBot="1" x14ac:dyDescent="0.25">
      <c r="A502" s="81"/>
      <c r="B502" s="304" t="str">
        <f>IF(C502="","",(VLOOKUP(C502,Lookups!$B$4:$C$2561,2,FALSE)))</f>
        <v/>
      </c>
      <c r="C502" s="366"/>
      <c r="D502" s="84"/>
      <c r="E502" s="84" t="str">
        <f t="shared" si="47"/>
        <v/>
      </c>
      <c r="F502" s="84"/>
      <c r="G502" s="99" t="str">
        <f t="shared" si="43"/>
        <v/>
      </c>
      <c r="H502" s="83"/>
      <c r="I502" s="83"/>
      <c r="J502" s="87"/>
      <c r="K502" s="89"/>
      <c r="L502" s="90"/>
      <c r="M502" s="90"/>
      <c r="N502" s="85"/>
      <c r="O502" s="87"/>
      <c r="P502" s="87"/>
      <c r="Q502" s="85"/>
      <c r="R502" s="86" t="str">
        <f t="shared" si="44"/>
        <v/>
      </c>
      <c r="S502" s="85"/>
      <c r="T502" s="86" t="str">
        <f t="shared" si="45"/>
        <v/>
      </c>
      <c r="U502" s="85"/>
      <c r="V502" s="86" t="str">
        <f t="shared" si="46"/>
        <v/>
      </c>
      <c r="W502" s="85"/>
      <c r="X502" s="87"/>
      <c r="Y502" s="87"/>
      <c r="Z502" s="91"/>
      <c r="AA502" s="91" t="s">
        <v>250</v>
      </c>
      <c r="AB502" s="91"/>
      <c r="AC502" s="91"/>
      <c r="AD502" s="91"/>
      <c r="AE502" s="91"/>
      <c r="AF502" s="92"/>
      <c r="AG502" s="93"/>
      <c r="AH502" s="87"/>
      <c r="AI502" s="93"/>
      <c r="AJ502" s="93"/>
      <c r="AK502" s="93"/>
      <c r="AL502" s="87"/>
      <c r="AM502" s="93"/>
      <c r="AN502" s="93"/>
      <c r="AO502" s="87"/>
      <c r="AP502" s="87"/>
      <c r="AQ502" s="93"/>
      <c r="AR502" s="93"/>
      <c r="AS502" s="93"/>
      <c r="AT502" s="93"/>
      <c r="AU502" s="93"/>
      <c r="AV502" s="93"/>
      <c r="AW502" s="91" t="s">
        <v>250</v>
      </c>
      <c r="AX502" s="93"/>
      <c r="AY502" s="93"/>
      <c r="AZ502" s="91" t="s">
        <v>250</v>
      </c>
      <c r="BA502" s="93"/>
      <c r="BB502" s="91" t="s">
        <v>250</v>
      </c>
      <c r="BC502" s="91" t="s">
        <v>250</v>
      </c>
      <c r="BD502" s="93"/>
      <c r="BE502" s="93"/>
      <c r="BF502" s="91" t="s">
        <v>87</v>
      </c>
      <c r="BG502" s="93"/>
      <c r="BH502" s="91" t="s">
        <v>456</v>
      </c>
      <c r="BI502" s="93"/>
      <c r="BJ502" s="93"/>
      <c r="BK502" s="93"/>
      <c r="BL502" s="92"/>
      <c r="BM502" s="92"/>
      <c r="BN502" s="86" t="str">
        <f t="shared" si="48"/>
        <v/>
      </c>
      <c r="BO502" s="88"/>
      <c r="BP502" s="94"/>
      <c r="BQ502" s="95"/>
      <c r="BR502" s="95"/>
      <c r="BS502" s="96"/>
      <c r="BT502" s="96"/>
      <c r="BU502" s="96"/>
      <c r="BV502" s="97"/>
    </row>
    <row r="503" spans="1:74" s="45" customFormat="1" ht="27" customHeight="1" thickTop="1" thickBot="1" x14ac:dyDescent="0.25">
      <c r="A503" s="81"/>
      <c r="B503" s="304" t="str">
        <f>IF(C503="","",(VLOOKUP(C503,Lookups!$B$4:$C$2561,2,FALSE)))</f>
        <v/>
      </c>
      <c r="C503" s="366"/>
      <c r="D503" s="84"/>
      <c r="E503" s="84" t="str">
        <f t="shared" si="47"/>
        <v/>
      </c>
      <c r="F503" s="84"/>
      <c r="G503" s="99" t="str">
        <f t="shared" si="43"/>
        <v/>
      </c>
      <c r="H503" s="83"/>
      <c r="I503" s="83"/>
      <c r="J503" s="87"/>
      <c r="K503" s="89"/>
      <c r="L503" s="90"/>
      <c r="M503" s="90"/>
      <c r="N503" s="85"/>
      <c r="O503" s="87"/>
      <c r="P503" s="87"/>
      <c r="Q503" s="85"/>
      <c r="R503" s="86" t="str">
        <f t="shared" si="44"/>
        <v/>
      </c>
      <c r="S503" s="85"/>
      <c r="T503" s="86" t="str">
        <f t="shared" si="45"/>
        <v/>
      </c>
      <c r="U503" s="85"/>
      <c r="V503" s="86" t="str">
        <f t="shared" si="46"/>
        <v/>
      </c>
      <c r="W503" s="85"/>
      <c r="X503" s="87"/>
      <c r="Y503" s="87"/>
      <c r="Z503" s="91"/>
      <c r="AA503" s="91" t="s">
        <v>250</v>
      </c>
      <c r="AB503" s="91"/>
      <c r="AC503" s="91"/>
      <c r="AD503" s="91"/>
      <c r="AE503" s="91"/>
      <c r="AF503" s="92"/>
      <c r="AG503" s="93"/>
      <c r="AH503" s="87"/>
      <c r="AI503" s="93"/>
      <c r="AJ503" s="93"/>
      <c r="AK503" s="93"/>
      <c r="AL503" s="87"/>
      <c r="AM503" s="93"/>
      <c r="AN503" s="93"/>
      <c r="AO503" s="87"/>
      <c r="AP503" s="87"/>
      <c r="AQ503" s="93"/>
      <c r="AR503" s="93"/>
      <c r="AS503" s="93"/>
      <c r="AT503" s="93"/>
      <c r="AU503" s="93"/>
      <c r="AV503" s="93"/>
      <c r="AW503" s="91" t="s">
        <v>250</v>
      </c>
      <c r="AX503" s="93"/>
      <c r="AY503" s="93"/>
      <c r="AZ503" s="91" t="s">
        <v>250</v>
      </c>
      <c r="BA503" s="93"/>
      <c r="BB503" s="91" t="s">
        <v>250</v>
      </c>
      <c r="BC503" s="91" t="s">
        <v>250</v>
      </c>
      <c r="BD503" s="93"/>
      <c r="BE503" s="93"/>
      <c r="BF503" s="91" t="s">
        <v>87</v>
      </c>
      <c r="BG503" s="93"/>
      <c r="BH503" s="91" t="s">
        <v>456</v>
      </c>
      <c r="BI503" s="93"/>
      <c r="BJ503" s="93"/>
      <c r="BK503" s="93"/>
      <c r="BL503" s="92"/>
      <c r="BM503" s="92"/>
      <c r="BN503" s="86" t="str">
        <f t="shared" si="48"/>
        <v/>
      </c>
      <c r="BO503" s="88"/>
      <c r="BP503" s="94"/>
      <c r="BQ503" s="95"/>
      <c r="BR503" s="95"/>
      <c r="BS503" s="96"/>
      <c r="BT503" s="96"/>
      <c r="BU503" s="96"/>
      <c r="BV503" s="97"/>
    </row>
    <row r="504" spans="1:74" s="45" customFormat="1" ht="27" customHeight="1" thickTop="1" thickBot="1" x14ac:dyDescent="0.25">
      <c r="A504" s="81"/>
      <c r="B504" s="304" t="str">
        <f>IF(C504="","",(VLOOKUP(C504,Lookups!$B$4:$C$2561,2,FALSE)))</f>
        <v/>
      </c>
      <c r="C504" s="366"/>
      <c r="D504" s="84"/>
      <c r="E504" s="84" t="str">
        <f t="shared" si="47"/>
        <v/>
      </c>
      <c r="F504" s="84"/>
      <c r="G504" s="99" t="str">
        <f t="shared" si="43"/>
        <v/>
      </c>
      <c r="H504" s="83"/>
      <c r="I504" s="83"/>
      <c r="J504" s="87"/>
      <c r="K504" s="89"/>
      <c r="L504" s="90"/>
      <c r="M504" s="90"/>
      <c r="N504" s="85"/>
      <c r="O504" s="87"/>
      <c r="P504" s="87"/>
      <c r="Q504" s="85"/>
      <c r="R504" s="86" t="str">
        <f t="shared" si="44"/>
        <v/>
      </c>
      <c r="S504" s="85"/>
      <c r="T504" s="86" t="str">
        <f t="shared" si="45"/>
        <v/>
      </c>
      <c r="U504" s="85"/>
      <c r="V504" s="86" t="str">
        <f t="shared" si="46"/>
        <v/>
      </c>
      <c r="W504" s="85"/>
      <c r="X504" s="87"/>
      <c r="Y504" s="87"/>
      <c r="Z504" s="91"/>
      <c r="AA504" s="91" t="s">
        <v>250</v>
      </c>
      <c r="AB504" s="91"/>
      <c r="AC504" s="91"/>
      <c r="AD504" s="91"/>
      <c r="AE504" s="91"/>
      <c r="AF504" s="92"/>
      <c r="AG504" s="93"/>
      <c r="AH504" s="87"/>
      <c r="AI504" s="93"/>
      <c r="AJ504" s="93"/>
      <c r="AK504" s="93"/>
      <c r="AL504" s="87"/>
      <c r="AM504" s="93"/>
      <c r="AN504" s="93"/>
      <c r="AO504" s="87"/>
      <c r="AP504" s="87"/>
      <c r="AQ504" s="93"/>
      <c r="AR504" s="93"/>
      <c r="AS504" s="93"/>
      <c r="AT504" s="93"/>
      <c r="AU504" s="93"/>
      <c r="AV504" s="93"/>
      <c r="AW504" s="91" t="s">
        <v>250</v>
      </c>
      <c r="AX504" s="93"/>
      <c r="AY504" s="93"/>
      <c r="AZ504" s="91" t="s">
        <v>250</v>
      </c>
      <c r="BA504" s="93"/>
      <c r="BB504" s="91" t="s">
        <v>250</v>
      </c>
      <c r="BC504" s="91" t="s">
        <v>250</v>
      </c>
      <c r="BD504" s="93"/>
      <c r="BE504" s="93"/>
      <c r="BF504" s="91" t="s">
        <v>87</v>
      </c>
      <c r="BG504" s="93"/>
      <c r="BH504" s="91" t="s">
        <v>456</v>
      </c>
      <c r="BI504" s="93"/>
      <c r="BJ504" s="93"/>
      <c r="BK504" s="93"/>
      <c r="BL504" s="92"/>
      <c r="BM504" s="92"/>
      <c r="BN504" s="86" t="str">
        <f t="shared" si="48"/>
        <v/>
      </c>
      <c r="BO504" s="88"/>
      <c r="BP504" s="94"/>
      <c r="BQ504" s="95"/>
      <c r="BR504" s="95"/>
      <c r="BS504" s="96"/>
      <c r="BT504" s="96"/>
      <c r="BU504" s="96"/>
      <c r="BV504" s="97"/>
    </row>
    <row r="505" spans="1:74" s="45" customFormat="1" ht="27" customHeight="1" thickTop="1" thickBot="1" x14ac:dyDescent="0.25">
      <c r="A505" s="81"/>
      <c r="B505" s="304" t="str">
        <f>IF(C505="","",(VLOOKUP(C505,Lookups!$B$4:$C$2561,2,FALSE)))</f>
        <v/>
      </c>
      <c r="C505" s="366"/>
      <c r="D505" s="84"/>
      <c r="E505" s="84" t="str">
        <f t="shared" si="47"/>
        <v/>
      </c>
      <c r="F505" s="84"/>
      <c r="G505" s="99" t="str">
        <f t="shared" si="43"/>
        <v/>
      </c>
      <c r="H505" s="83"/>
      <c r="I505" s="83"/>
      <c r="J505" s="87"/>
      <c r="K505" s="89"/>
      <c r="L505" s="90"/>
      <c r="M505" s="90"/>
      <c r="N505" s="85"/>
      <c r="O505" s="87"/>
      <c r="P505" s="87"/>
      <c r="Q505" s="85"/>
      <c r="R505" s="86" t="str">
        <f t="shared" si="44"/>
        <v/>
      </c>
      <c r="S505" s="85"/>
      <c r="T505" s="86" t="str">
        <f t="shared" si="45"/>
        <v/>
      </c>
      <c r="U505" s="85"/>
      <c r="V505" s="86" t="str">
        <f t="shared" si="46"/>
        <v/>
      </c>
      <c r="W505" s="85"/>
      <c r="X505" s="87"/>
      <c r="Y505" s="87"/>
      <c r="Z505" s="91"/>
      <c r="AA505" s="91" t="s">
        <v>250</v>
      </c>
      <c r="AB505" s="91"/>
      <c r="AC505" s="91"/>
      <c r="AD505" s="91"/>
      <c r="AE505" s="91"/>
      <c r="AF505" s="92"/>
      <c r="AG505" s="93"/>
      <c r="AH505" s="87"/>
      <c r="AI505" s="93"/>
      <c r="AJ505" s="93"/>
      <c r="AK505" s="93"/>
      <c r="AL505" s="87"/>
      <c r="AM505" s="93"/>
      <c r="AN505" s="93"/>
      <c r="AO505" s="87"/>
      <c r="AP505" s="87"/>
      <c r="AQ505" s="93"/>
      <c r="AR505" s="93"/>
      <c r="AS505" s="93"/>
      <c r="AT505" s="93"/>
      <c r="AU505" s="93"/>
      <c r="AV505" s="93"/>
      <c r="AW505" s="91" t="s">
        <v>250</v>
      </c>
      <c r="AX505" s="93"/>
      <c r="AY505" s="93"/>
      <c r="AZ505" s="91" t="s">
        <v>250</v>
      </c>
      <c r="BA505" s="93"/>
      <c r="BB505" s="91" t="s">
        <v>250</v>
      </c>
      <c r="BC505" s="91" t="s">
        <v>250</v>
      </c>
      <c r="BD505" s="93"/>
      <c r="BE505" s="93"/>
      <c r="BF505" s="91" t="s">
        <v>87</v>
      </c>
      <c r="BG505" s="93"/>
      <c r="BH505" s="91" t="s">
        <v>456</v>
      </c>
      <c r="BI505" s="93"/>
      <c r="BJ505" s="93"/>
      <c r="BK505" s="93"/>
      <c r="BL505" s="92"/>
      <c r="BM505" s="92"/>
      <c r="BN505" s="86" t="str">
        <f t="shared" si="48"/>
        <v/>
      </c>
      <c r="BO505" s="88"/>
      <c r="BP505" s="94"/>
      <c r="BQ505" s="95"/>
      <c r="BR505" s="95"/>
      <c r="BS505" s="96"/>
      <c r="BT505" s="96"/>
      <c r="BU505" s="96"/>
      <c r="BV505" s="97"/>
    </row>
    <row r="506" spans="1:74" s="45" customFormat="1" ht="27" customHeight="1" thickTop="1" thickBot="1" x14ac:dyDescent="0.25">
      <c r="A506" s="81"/>
      <c r="B506" s="304" t="str">
        <f>IF(C506="","",(VLOOKUP(C506,Lookups!$B$4:$C$2561,2,FALSE)))</f>
        <v/>
      </c>
      <c r="C506" s="366"/>
      <c r="D506" s="84"/>
      <c r="E506" s="84" t="str">
        <f t="shared" si="47"/>
        <v/>
      </c>
      <c r="F506" s="84"/>
      <c r="G506" s="99" t="str">
        <f t="shared" si="43"/>
        <v/>
      </c>
      <c r="H506" s="83"/>
      <c r="I506" s="83"/>
      <c r="J506" s="87"/>
      <c r="K506" s="89"/>
      <c r="L506" s="90"/>
      <c r="M506" s="90"/>
      <c r="N506" s="85"/>
      <c r="O506" s="87"/>
      <c r="P506" s="87"/>
      <c r="Q506" s="85"/>
      <c r="R506" s="86" t="str">
        <f t="shared" si="44"/>
        <v/>
      </c>
      <c r="S506" s="85"/>
      <c r="T506" s="86" t="str">
        <f t="shared" si="45"/>
        <v/>
      </c>
      <c r="U506" s="85"/>
      <c r="V506" s="86" t="str">
        <f t="shared" si="46"/>
        <v/>
      </c>
      <c r="W506" s="85"/>
      <c r="X506" s="87"/>
      <c r="Y506" s="87"/>
      <c r="Z506" s="91"/>
      <c r="AA506" s="91" t="s">
        <v>250</v>
      </c>
      <c r="AB506" s="91"/>
      <c r="AC506" s="91"/>
      <c r="AD506" s="91"/>
      <c r="AE506" s="91"/>
      <c r="AF506" s="92"/>
      <c r="AG506" s="93"/>
      <c r="AH506" s="87"/>
      <c r="AI506" s="93"/>
      <c r="AJ506" s="93"/>
      <c r="AK506" s="93"/>
      <c r="AL506" s="87"/>
      <c r="AM506" s="93"/>
      <c r="AN506" s="93"/>
      <c r="AO506" s="87"/>
      <c r="AP506" s="87"/>
      <c r="AQ506" s="93"/>
      <c r="AR506" s="93"/>
      <c r="AS506" s="93"/>
      <c r="AT506" s="93"/>
      <c r="AU506" s="93"/>
      <c r="AV506" s="93"/>
      <c r="AW506" s="91" t="s">
        <v>250</v>
      </c>
      <c r="AX506" s="93"/>
      <c r="AY506" s="93"/>
      <c r="AZ506" s="91" t="s">
        <v>250</v>
      </c>
      <c r="BA506" s="93"/>
      <c r="BB506" s="91" t="s">
        <v>250</v>
      </c>
      <c r="BC506" s="91" t="s">
        <v>250</v>
      </c>
      <c r="BD506" s="93"/>
      <c r="BE506" s="93"/>
      <c r="BF506" s="91" t="s">
        <v>87</v>
      </c>
      <c r="BG506" s="93"/>
      <c r="BH506" s="91" t="s">
        <v>456</v>
      </c>
      <c r="BI506" s="93"/>
      <c r="BJ506" s="93"/>
      <c r="BK506" s="93"/>
      <c r="BL506" s="92"/>
      <c r="BM506" s="92"/>
      <c r="BN506" s="86" t="str">
        <f t="shared" si="48"/>
        <v/>
      </c>
      <c r="BO506" s="88"/>
      <c r="BP506" s="94"/>
      <c r="BQ506" s="95"/>
      <c r="BR506" s="95"/>
      <c r="BS506" s="96"/>
      <c r="BT506" s="96"/>
      <c r="BU506" s="96"/>
      <c r="BV506" s="97"/>
    </row>
    <row r="507" spans="1:74" s="45" customFormat="1" ht="27" customHeight="1" thickTop="1" thickBot="1" x14ac:dyDescent="0.25">
      <c r="A507" s="81"/>
      <c r="B507" s="304" t="str">
        <f>IF(C507="","",(VLOOKUP(C507,Lookups!$B$4:$C$2561,2,FALSE)))</f>
        <v/>
      </c>
      <c r="C507" s="366"/>
      <c r="D507" s="84"/>
      <c r="E507" s="84" t="str">
        <f t="shared" si="47"/>
        <v/>
      </c>
      <c r="F507" s="84"/>
      <c r="G507" s="99" t="str">
        <f t="shared" si="43"/>
        <v/>
      </c>
      <c r="H507" s="83"/>
      <c r="I507" s="83"/>
      <c r="J507" s="87"/>
      <c r="K507" s="89"/>
      <c r="L507" s="90"/>
      <c r="M507" s="90"/>
      <c r="N507" s="85"/>
      <c r="O507" s="87"/>
      <c r="P507" s="87"/>
      <c r="Q507" s="85"/>
      <c r="R507" s="86" t="str">
        <f t="shared" si="44"/>
        <v/>
      </c>
      <c r="S507" s="85"/>
      <c r="T507" s="86" t="str">
        <f t="shared" si="45"/>
        <v/>
      </c>
      <c r="U507" s="85"/>
      <c r="V507" s="86" t="str">
        <f t="shared" si="46"/>
        <v/>
      </c>
      <c r="W507" s="85"/>
      <c r="X507" s="87"/>
      <c r="Y507" s="87"/>
      <c r="Z507" s="91"/>
      <c r="AA507" s="91" t="s">
        <v>250</v>
      </c>
      <c r="AB507" s="91"/>
      <c r="AC507" s="91"/>
      <c r="AD507" s="91"/>
      <c r="AE507" s="91"/>
      <c r="AF507" s="92"/>
      <c r="AG507" s="93"/>
      <c r="AH507" s="87"/>
      <c r="AI507" s="93"/>
      <c r="AJ507" s="93"/>
      <c r="AK507" s="93"/>
      <c r="AL507" s="87"/>
      <c r="AM507" s="93"/>
      <c r="AN507" s="93"/>
      <c r="AO507" s="87"/>
      <c r="AP507" s="87"/>
      <c r="AQ507" s="93"/>
      <c r="AR507" s="93"/>
      <c r="AS507" s="93"/>
      <c r="AT507" s="93"/>
      <c r="AU507" s="93"/>
      <c r="AV507" s="93"/>
      <c r="AW507" s="91" t="s">
        <v>250</v>
      </c>
      <c r="AX507" s="93"/>
      <c r="AY507" s="93"/>
      <c r="AZ507" s="91" t="s">
        <v>250</v>
      </c>
      <c r="BA507" s="93"/>
      <c r="BB507" s="91" t="s">
        <v>250</v>
      </c>
      <c r="BC507" s="91" t="s">
        <v>250</v>
      </c>
      <c r="BD507" s="93"/>
      <c r="BE507" s="93"/>
      <c r="BF507" s="91" t="s">
        <v>87</v>
      </c>
      <c r="BG507" s="93"/>
      <c r="BH507" s="91" t="s">
        <v>456</v>
      </c>
      <c r="BI507" s="93"/>
      <c r="BJ507" s="93"/>
      <c r="BK507" s="93"/>
      <c r="BL507" s="92"/>
      <c r="BM507" s="92"/>
      <c r="BN507" s="86" t="str">
        <f t="shared" si="48"/>
        <v/>
      </c>
      <c r="BO507" s="88"/>
      <c r="BP507" s="94"/>
      <c r="BQ507" s="95"/>
      <c r="BR507" s="95"/>
      <c r="BS507" s="96"/>
      <c r="BT507" s="96"/>
      <c r="BU507" s="96"/>
      <c r="BV507" s="97"/>
    </row>
    <row r="508" spans="1:74" s="45" customFormat="1" ht="27" customHeight="1" thickTop="1" thickBot="1" x14ac:dyDescent="0.25">
      <c r="A508" s="81"/>
      <c r="B508" s="304" t="str">
        <f>IF(C508="","",(VLOOKUP(C508,Lookups!$B$4:$C$2561,2,FALSE)))</f>
        <v/>
      </c>
      <c r="C508" s="366"/>
      <c r="D508" s="84"/>
      <c r="E508" s="84" t="str">
        <f t="shared" si="47"/>
        <v/>
      </c>
      <c r="F508" s="84"/>
      <c r="G508" s="99" t="str">
        <f t="shared" si="43"/>
        <v/>
      </c>
      <c r="H508" s="83"/>
      <c r="I508" s="83"/>
      <c r="J508" s="87"/>
      <c r="K508" s="89"/>
      <c r="L508" s="90"/>
      <c r="M508" s="90"/>
      <c r="N508" s="85"/>
      <c r="O508" s="87"/>
      <c r="P508" s="87"/>
      <c r="Q508" s="85"/>
      <c r="R508" s="86" t="str">
        <f t="shared" si="44"/>
        <v/>
      </c>
      <c r="S508" s="85"/>
      <c r="T508" s="86" t="str">
        <f t="shared" si="45"/>
        <v/>
      </c>
      <c r="U508" s="85"/>
      <c r="V508" s="86" t="str">
        <f t="shared" si="46"/>
        <v/>
      </c>
      <c r="W508" s="85"/>
      <c r="X508" s="87"/>
      <c r="Y508" s="87"/>
      <c r="Z508" s="91"/>
      <c r="AA508" s="91" t="s">
        <v>250</v>
      </c>
      <c r="AB508" s="91"/>
      <c r="AC508" s="91"/>
      <c r="AD508" s="91"/>
      <c r="AE508" s="91"/>
      <c r="AF508" s="92"/>
      <c r="AG508" s="93"/>
      <c r="AH508" s="87"/>
      <c r="AI508" s="93"/>
      <c r="AJ508" s="93"/>
      <c r="AK508" s="93"/>
      <c r="AL508" s="87"/>
      <c r="AM508" s="93"/>
      <c r="AN508" s="93"/>
      <c r="AO508" s="87"/>
      <c r="AP508" s="87"/>
      <c r="AQ508" s="93"/>
      <c r="AR508" s="93"/>
      <c r="AS508" s="93"/>
      <c r="AT508" s="93"/>
      <c r="AU508" s="93"/>
      <c r="AV508" s="93"/>
      <c r="AW508" s="91" t="s">
        <v>250</v>
      </c>
      <c r="AX508" s="93"/>
      <c r="AY508" s="93"/>
      <c r="AZ508" s="91" t="s">
        <v>250</v>
      </c>
      <c r="BA508" s="93"/>
      <c r="BB508" s="91" t="s">
        <v>250</v>
      </c>
      <c r="BC508" s="91" t="s">
        <v>250</v>
      </c>
      <c r="BD508" s="93"/>
      <c r="BE508" s="93"/>
      <c r="BF508" s="91" t="s">
        <v>87</v>
      </c>
      <c r="BG508" s="93"/>
      <c r="BH508" s="91" t="s">
        <v>456</v>
      </c>
      <c r="BI508" s="93"/>
      <c r="BJ508" s="93"/>
      <c r="BK508" s="93"/>
      <c r="BL508" s="92"/>
      <c r="BM508" s="92"/>
      <c r="BN508" s="86" t="str">
        <f t="shared" si="48"/>
        <v/>
      </c>
      <c r="BO508" s="88"/>
      <c r="BP508" s="94"/>
      <c r="BQ508" s="95"/>
      <c r="BR508" s="95"/>
      <c r="BS508" s="96"/>
      <c r="BT508" s="96"/>
      <c r="BU508" s="96"/>
      <c r="BV508" s="97"/>
    </row>
    <row r="509" spans="1:74" s="45" customFormat="1" ht="27" customHeight="1" thickTop="1" thickBot="1" x14ac:dyDescent="0.25">
      <c r="A509" s="81"/>
      <c r="B509" s="304" t="str">
        <f>IF(C509="","",(VLOOKUP(C509,Lookups!$B$4:$C$2561,2,FALSE)))</f>
        <v/>
      </c>
      <c r="C509" s="366"/>
      <c r="D509" s="84"/>
      <c r="E509" s="84" t="str">
        <f t="shared" si="47"/>
        <v/>
      </c>
      <c r="F509" s="84"/>
      <c r="G509" s="99" t="str">
        <f t="shared" si="43"/>
        <v/>
      </c>
      <c r="H509" s="83"/>
      <c r="I509" s="83"/>
      <c r="J509" s="87"/>
      <c r="K509" s="89"/>
      <c r="L509" s="90"/>
      <c r="M509" s="90"/>
      <c r="N509" s="85"/>
      <c r="O509" s="87"/>
      <c r="P509" s="87"/>
      <c r="Q509" s="85"/>
      <c r="R509" s="86" t="str">
        <f t="shared" si="44"/>
        <v/>
      </c>
      <c r="S509" s="85"/>
      <c r="T509" s="86" t="str">
        <f t="shared" si="45"/>
        <v/>
      </c>
      <c r="U509" s="85"/>
      <c r="V509" s="86" t="str">
        <f t="shared" si="46"/>
        <v/>
      </c>
      <c r="W509" s="85"/>
      <c r="X509" s="87"/>
      <c r="Y509" s="87"/>
      <c r="Z509" s="91"/>
      <c r="AA509" s="91" t="s">
        <v>250</v>
      </c>
      <c r="AB509" s="91"/>
      <c r="AC509" s="91"/>
      <c r="AD509" s="91"/>
      <c r="AE509" s="91"/>
      <c r="AF509" s="92"/>
      <c r="AG509" s="93"/>
      <c r="AH509" s="87"/>
      <c r="AI509" s="93"/>
      <c r="AJ509" s="93"/>
      <c r="AK509" s="93"/>
      <c r="AL509" s="87"/>
      <c r="AM509" s="93"/>
      <c r="AN509" s="93"/>
      <c r="AO509" s="87"/>
      <c r="AP509" s="87"/>
      <c r="AQ509" s="93"/>
      <c r="AR509" s="93"/>
      <c r="AS509" s="93"/>
      <c r="AT509" s="93"/>
      <c r="AU509" s="93"/>
      <c r="AV509" s="93"/>
      <c r="AW509" s="91" t="s">
        <v>250</v>
      </c>
      <c r="AX509" s="93"/>
      <c r="AY509" s="93"/>
      <c r="AZ509" s="91" t="s">
        <v>250</v>
      </c>
      <c r="BA509" s="93"/>
      <c r="BB509" s="91" t="s">
        <v>250</v>
      </c>
      <c r="BC509" s="91" t="s">
        <v>250</v>
      </c>
      <c r="BD509" s="93"/>
      <c r="BE509" s="93"/>
      <c r="BF509" s="91" t="s">
        <v>87</v>
      </c>
      <c r="BG509" s="93"/>
      <c r="BH509" s="91" t="s">
        <v>456</v>
      </c>
      <c r="BI509" s="93"/>
      <c r="BJ509" s="93"/>
      <c r="BK509" s="93"/>
      <c r="BL509" s="92"/>
      <c r="BM509" s="92"/>
      <c r="BN509" s="86" t="str">
        <f t="shared" si="48"/>
        <v/>
      </c>
      <c r="BO509" s="88"/>
      <c r="BP509" s="94"/>
      <c r="BQ509" s="95"/>
      <c r="BR509" s="95"/>
      <c r="BS509" s="96"/>
      <c r="BT509" s="96"/>
      <c r="BU509" s="96"/>
      <c r="BV509" s="97"/>
    </row>
    <row r="510" spans="1:74" s="45" customFormat="1" ht="27" customHeight="1" thickTop="1" thickBot="1" x14ac:dyDescent="0.25">
      <c r="A510" s="81"/>
      <c r="B510" s="304" t="str">
        <f>IF(C510="","",(VLOOKUP(C510,Lookups!$B$4:$C$2561,2,FALSE)))</f>
        <v/>
      </c>
      <c r="C510" s="366"/>
      <c r="D510" s="84"/>
      <c r="E510" s="84" t="str">
        <f t="shared" si="47"/>
        <v/>
      </c>
      <c r="F510" s="84"/>
      <c r="G510" s="99" t="str">
        <f t="shared" si="43"/>
        <v/>
      </c>
      <c r="H510" s="83"/>
      <c r="I510" s="83"/>
      <c r="J510" s="87"/>
      <c r="K510" s="89"/>
      <c r="L510" s="90"/>
      <c r="M510" s="90"/>
      <c r="N510" s="85"/>
      <c r="O510" s="87"/>
      <c r="P510" s="87"/>
      <c r="Q510" s="85"/>
      <c r="R510" s="86" t="str">
        <f t="shared" si="44"/>
        <v/>
      </c>
      <c r="S510" s="85"/>
      <c r="T510" s="86" t="str">
        <f t="shared" si="45"/>
        <v/>
      </c>
      <c r="U510" s="85"/>
      <c r="V510" s="86" t="str">
        <f t="shared" si="46"/>
        <v/>
      </c>
      <c r="W510" s="85"/>
      <c r="X510" s="87"/>
      <c r="Y510" s="87"/>
      <c r="Z510" s="91"/>
      <c r="AA510" s="91" t="s">
        <v>250</v>
      </c>
      <c r="AB510" s="91"/>
      <c r="AC510" s="91"/>
      <c r="AD510" s="91"/>
      <c r="AE510" s="91"/>
      <c r="AF510" s="92"/>
      <c r="AG510" s="93"/>
      <c r="AH510" s="87"/>
      <c r="AI510" s="93"/>
      <c r="AJ510" s="93"/>
      <c r="AK510" s="93"/>
      <c r="AL510" s="87"/>
      <c r="AM510" s="93"/>
      <c r="AN510" s="93"/>
      <c r="AO510" s="87"/>
      <c r="AP510" s="87"/>
      <c r="AQ510" s="93"/>
      <c r="AR510" s="93"/>
      <c r="AS510" s="93"/>
      <c r="AT510" s="93"/>
      <c r="AU510" s="93"/>
      <c r="AV510" s="93"/>
      <c r="AW510" s="91" t="s">
        <v>250</v>
      </c>
      <c r="AX510" s="93"/>
      <c r="AY510" s="93"/>
      <c r="AZ510" s="91" t="s">
        <v>250</v>
      </c>
      <c r="BA510" s="93"/>
      <c r="BB510" s="91" t="s">
        <v>250</v>
      </c>
      <c r="BC510" s="91" t="s">
        <v>250</v>
      </c>
      <c r="BD510" s="93"/>
      <c r="BE510" s="93"/>
      <c r="BF510" s="91" t="s">
        <v>87</v>
      </c>
      <c r="BG510" s="93"/>
      <c r="BH510" s="91" t="s">
        <v>456</v>
      </c>
      <c r="BI510" s="93"/>
      <c r="BJ510" s="93"/>
      <c r="BK510" s="93"/>
      <c r="BL510" s="92"/>
      <c r="BM510" s="92"/>
      <c r="BN510" s="86" t="str">
        <f t="shared" si="48"/>
        <v/>
      </c>
      <c r="BO510" s="88"/>
      <c r="BP510" s="94"/>
      <c r="BQ510" s="95"/>
      <c r="BR510" s="95"/>
      <c r="BS510" s="96"/>
      <c r="BT510" s="96"/>
      <c r="BU510" s="96"/>
      <c r="BV510" s="97"/>
    </row>
    <row r="511" spans="1:74" s="45" customFormat="1" ht="27" customHeight="1" thickTop="1" thickBot="1" x14ac:dyDescent="0.25">
      <c r="A511" s="81"/>
      <c r="B511" s="304" t="str">
        <f>IF(C511="","",(VLOOKUP(C511,Lookups!$B$4:$C$2561,2,FALSE)))</f>
        <v/>
      </c>
      <c r="C511" s="366"/>
      <c r="D511" s="84"/>
      <c r="E511" s="84" t="str">
        <f t="shared" si="47"/>
        <v/>
      </c>
      <c r="F511" s="84"/>
      <c r="G511" s="99" t="str">
        <f t="shared" si="43"/>
        <v/>
      </c>
      <c r="H511" s="83"/>
      <c r="I511" s="83"/>
      <c r="J511" s="87"/>
      <c r="K511" s="89"/>
      <c r="L511" s="90"/>
      <c r="M511" s="90"/>
      <c r="N511" s="85"/>
      <c r="O511" s="87"/>
      <c r="P511" s="87"/>
      <c r="Q511" s="85"/>
      <c r="R511" s="86" t="str">
        <f t="shared" si="44"/>
        <v/>
      </c>
      <c r="S511" s="85"/>
      <c r="T511" s="86" t="str">
        <f t="shared" si="45"/>
        <v/>
      </c>
      <c r="U511" s="85"/>
      <c r="V511" s="86" t="str">
        <f t="shared" si="46"/>
        <v/>
      </c>
      <c r="W511" s="85"/>
      <c r="X511" s="87"/>
      <c r="Y511" s="87"/>
      <c r="Z511" s="91"/>
      <c r="AA511" s="91" t="s">
        <v>250</v>
      </c>
      <c r="AB511" s="91"/>
      <c r="AC511" s="91"/>
      <c r="AD511" s="91"/>
      <c r="AE511" s="91"/>
      <c r="AF511" s="92"/>
      <c r="AG511" s="93"/>
      <c r="AH511" s="87"/>
      <c r="AI511" s="93"/>
      <c r="AJ511" s="93"/>
      <c r="AK511" s="93"/>
      <c r="AL511" s="87"/>
      <c r="AM511" s="93"/>
      <c r="AN511" s="93"/>
      <c r="AO511" s="87"/>
      <c r="AP511" s="87"/>
      <c r="AQ511" s="93"/>
      <c r="AR511" s="93"/>
      <c r="AS511" s="93"/>
      <c r="AT511" s="93"/>
      <c r="AU511" s="93"/>
      <c r="AV511" s="93"/>
      <c r="AW511" s="91" t="s">
        <v>250</v>
      </c>
      <c r="AX511" s="93"/>
      <c r="AY511" s="93"/>
      <c r="AZ511" s="91" t="s">
        <v>250</v>
      </c>
      <c r="BA511" s="93"/>
      <c r="BB511" s="91" t="s">
        <v>250</v>
      </c>
      <c r="BC511" s="91" t="s">
        <v>250</v>
      </c>
      <c r="BD511" s="93"/>
      <c r="BE511" s="93"/>
      <c r="BF511" s="91" t="s">
        <v>87</v>
      </c>
      <c r="BG511" s="93"/>
      <c r="BH511" s="91" t="s">
        <v>456</v>
      </c>
      <c r="BI511" s="93"/>
      <c r="BJ511" s="93"/>
      <c r="BK511" s="93"/>
      <c r="BL511" s="92"/>
      <c r="BM511" s="92"/>
      <c r="BN511" s="86" t="str">
        <f t="shared" si="48"/>
        <v/>
      </c>
      <c r="BO511" s="88"/>
      <c r="BP511" s="94"/>
      <c r="BQ511" s="95"/>
      <c r="BR511" s="95"/>
      <c r="BS511" s="96"/>
      <c r="BT511" s="96"/>
      <c r="BU511" s="96"/>
      <c r="BV511" s="97"/>
    </row>
    <row r="512" spans="1:74" s="45" customFormat="1" ht="27" customHeight="1" thickTop="1" thickBot="1" x14ac:dyDescent="0.25">
      <c r="A512" s="81"/>
      <c r="B512" s="304" t="str">
        <f>IF(C512="","",(VLOOKUP(C512,Lookups!$B$4:$C$2561,2,FALSE)))</f>
        <v/>
      </c>
      <c r="C512" s="366"/>
      <c r="D512" s="84"/>
      <c r="E512" s="84" t="str">
        <f t="shared" si="47"/>
        <v/>
      </c>
      <c r="F512" s="84"/>
      <c r="G512" s="99" t="str">
        <f t="shared" si="43"/>
        <v/>
      </c>
      <c r="H512" s="83"/>
      <c r="I512" s="83"/>
      <c r="J512" s="87"/>
      <c r="K512" s="89"/>
      <c r="L512" s="90"/>
      <c r="M512" s="90"/>
      <c r="N512" s="85"/>
      <c r="O512" s="87"/>
      <c r="P512" s="87"/>
      <c r="Q512" s="85"/>
      <c r="R512" s="86" t="str">
        <f t="shared" si="44"/>
        <v/>
      </c>
      <c r="S512" s="85"/>
      <c r="T512" s="86" t="str">
        <f t="shared" si="45"/>
        <v/>
      </c>
      <c r="U512" s="85"/>
      <c r="V512" s="86" t="str">
        <f t="shared" si="46"/>
        <v/>
      </c>
      <c r="W512" s="85"/>
      <c r="X512" s="87"/>
      <c r="Y512" s="87"/>
      <c r="Z512" s="91"/>
      <c r="AA512" s="91" t="s">
        <v>250</v>
      </c>
      <c r="AB512" s="91"/>
      <c r="AC512" s="91"/>
      <c r="AD512" s="91"/>
      <c r="AE512" s="91"/>
      <c r="AF512" s="92"/>
      <c r="AG512" s="93"/>
      <c r="AH512" s="87"/>
      <c r="AI512" s="93"/>
      <c r="AJ512" s="93"/>
      <c r="AK512" s="93"/>
      <c r="AL512" s="87"/>
      <c r="AM512" s="93"/>
      <c r="AN512" s="93"/>
      <c r="AO512" s="87"/>
      <c r="AP512" s="87"/>
      <c r="AQ512" s="93"/>
      <c r="AR512" s="93"/>
      <c r="AS512" s="93"/>
      <c r="AT512" s="93"/>
      <c r="AU512" s="93"/>
      <c r="AV512" s="93"/>
      <c r="AW512" s="91" t="s">
        <v>250</v>
      </c>
      <c r="AX512" s="93"/>
      <c r="AY512" s="93"/>
      <c r="AZ512" s="91" t="s">
        <v>250</v>
      </c>
      <c r="BA512" s="93"/>
      <c r="BB512" s="91" t="s">
        <v>250</v>
      </c>
      <c r="BC512" s="91" t="s">
        <v>250</v>
      </c>
      <c r="BD512" s="93"/>
      <c r="BE512" s="93"/>
      <c r="BF512" s="91" t="s">
        <v>87</v>
      </c>
      <c r="BG512" s="93"/>
      <c r="BH512" s="91" t="s">
        <v>456</v>
      </c>
      <c r="BI512" s="93"/>
      <c r="BJ512" s="93"/>
      <c r="BK512" s="93"/>
      <c r="BL512" s="92"/>
      <c r="BM512" s="92"/>
      <c r="BN512" s="86" t="str">
        <f t="shared" si="48"/>
        <v/>
      </c>
      <c r="BO512" s="88"/>
      <c r="BP512" s="94"/>
      <c r="BQ512" s="95"/>
      <c r="BR512" s="95"/>
      <c r="BS512" s="96"/>
      <c r="BT512" s="96"/>
      <c r="BU512" s="96"/>
      <c r="BV512" s="97"/>
    </row>
    <row r="513" spans="1:74" s="45" customFormat="1" ht="27" customHeight="1" thickTop="1" thickBot="1" x14ac:dyDescent="0.25">
      <c r="A513" s="81"/>
      <c r="B513" s="304" t="str">
        <f>IF(C513="","",(VLOOKUP(C513,Lookups!$B$4:$C$2561,2,FALSE)))</f>
        <v/>
      </c>
      <c r="C513" s="366"/>
      <c r="D513" s="84"/>
      <c r="E513" s="84" t="str">
        <f t="shared" si="47"/>
        <v/>
      </c>
      <c r="F513" s="84"/>
      <c r="G513" s="99" t="str">
        <f t="shared" si="43"/>
        <v/>
      </c>
      <c r="H513" s="83"/>
      <c r="I513" s="83"/>
      <c r="J513" s="87"/>
      <c r="K513" s="89"/>
      <c r="L513" s="90"/>
      <c r="M513" s="90"/>
      <c r="N513" s="85"/>
      <c r="O513" s="87"/>
      <c r="P513" s="87"/>
      <c r="Q513" s="85"/>
      <c r="R513" s="86" t="str">
        <f t="shared" si="44"/>
        <v/>
      </c>
      <c r="S513" s="85"/>
      <c r="T513" s="86" t="str">
        <f t="shared" si="45"/>
        <v/>
      </c>
      <c r="U513" s="85"/>
      <c r="V513" s="86" t="str">
        <f t="shared" si="46"/>
        <v/>
      </c>
      <c r="W513" s="85"/>
      <c r="X513" s="87"/>
      <c r="Y513" s="87"/>
      <c r="Z513" s="91"/>
      <c r="AA513" s="91" t="s">
        <v>250</v>
      </c>
      <c r="AB513" s="91"/>
      <c r="AC513" s="91"/>
      <c r="AD513" s="91"/>
      <c r="AE513" s="91"/>
      <c r="AF513" s="92"/>
      <c r="AG513" s="93"/>
      <c r="AH513" s="87"/>
      <c r="AI513" s="93"/>
      <c r="AJ513" s="93"/>
      <c r="AK513" s="93"/>
      <c r="AL513" s="87"/>
      <c r="AM513" s="93"/>
      <c r="AN513" s="93"/>
      <c r="AO513" s="87"/>
      <c r="AP513" s="87"/>
      <c r="AQ513" s="93"/>
      <c r="AR513" s="93"/>
      <c r="AS513" s="93"/>
      <c r="AT513" s="93"/>
      <c r="AU513" s="93"/>
      <c r="AV513" s="93"/>
      <c r="AW513" s="91" t="s">
        <v>250</v>
      </c>
      <c r="AX513" s="93"/>
      <c r="AY513" s="93"/>
      <c r="AZ513" s="91" t="s">
        <v>250</v>
      </c>
      <c r="BA513" s="93"/>
      <c r="BB513" s="91" t="s">
        <v>250</v>
      </c>
      <c r="BC513" s="91" t="s">
        <v>250</v>
      </c>
      <c r="BD513" s="93"/>
      <c r="BE513" s="93"/>
      <c r="BF513" s="91" t="s">
        <v>87</v>
      </c>
      <c r="BG513" s="93"/>
      <c r="BH513" s="91" t="s">
        <v>456</v>
      </c>
      <c r="BI513" s="93"/>
      <c r="BJ513" s="93"/>
      <c r="BK513" s="93"/>
      <c r="BL513" s="92"/>
      <c r="BM513" s="92"/>
      <c r="BN513" s="86" t="str">
        <f t="shared" si="48"/>
        <v/>
      </c>
      <c r="BO513" s="88"/>
      <c r="BP513" s="94"/>
      <c r="BQ513" s="95"/>
      <c r="BR513" s="95"/>
      <c r="BS513" s="96"/>
      <c r="BT513" s="96"/>
      <c r="BU513" s="96"/>
      <c r="BV513" s="97"/>
    </row>
    <row r="514" spans="1:74" s="45" customFormat="1" ht="27" customHeight="1" thickTop="1" thickBot="1" x14ac:dyDescent="0.25">
      <c r="A514" s="81"/>
      <c r="B514" s="304" t="str">
        <f>IF(C514="","",(VLOOKUP(C514,Lookups!$B$4:$C$2561,2,FALSE)))</f>
        <v/>
      </c>
      <c r="C514" s="366"/>
      <c r="D514" s="84"/>
      <c r="E514" s="84" t="str">
        <f t="shared" si="47"/>
        <v/>
      </c>
      <c r="F514" s="84"/>
      <c r="G514" s="99" t="str">
        <f t="shared" si="43"/>
        <v/>
      </c>
      <c r="H514" s="83"/>
      <c r="I514" s="83"/>
      <c r="J514" s="87"/>
      <c r="K514" s="89"/>
      <c r="L514" s="90"/>
      <c r="M514" s="90"/>
      <c r="N514" s="85"/>
      <c r="O514" s="87"/>
      <c r="P514" s="87"/>
      <c r="Q514" s="85"/>
      <c r="R514" s="86" t="str">
        <f t="shared" si="44"/>
        <v/>
      </c>
      <c r="S514" s="85"/>
      <c r="T514" s="86" t="str">
        <f t="shared" si="45"/>
        <v/>
      </c>
      <c r="U514" s="85"/>
      <c r="V514" s="86" t="str">
        <f t="shared" si="46"/>
        <v/>
      </c>
      <c r="W514" s="85"/>
      <c r="X514" s="87"/>
      <c r="Y514" s="87"/>
      <c r="Z514" s="91"/>
      <c r="AA514" s="91" t="s">
        <v>250</v>
      </c>
      <c r="AB514" s="91"/>
      <c r="AC514" s="91"/>
      <c r="AD514" s="91"/>
      <c r="AE514" s="91"/>
      <c r="AF514" s="92"/>
      <c r="AG514" s="93"/>
      <c r="AH514" s="87"/>
      <c r="AI514" s="93"/>
      <c r="AJ514" s="93"/>
      <c r="AK514" s="93"/>
      <c r="AL514" s="87"/>
      <c r="AM514" s="93"/>
      <c r="AN514" s="93"/>
      <c r="AO514" s="87"/>
      <c r="AP514" s="87"/>
      <c r="AQ514" s="93"/>
      <c r="AR514" s="93"/>
      <c r="AS514" s="93"/>
      <c r="AT514" s="93"/>
      <c r="AU514" s="93"/>
      <c r="AV514" s="93"/>
      <c r="AW514" s="91" t="s">
        <v>250</v>
      </c>
      <c r="AX514" s="93"/>
      <c r="AY514" s="93"/>
      <c r="AZ514" s="91" t="s">
        <v>250</v>
      </c>
      <c r="BA514" s="93"/>
      <c r="BB514" s="91" t="s">
        <v>250</v>
      </c>
      <c r="BC514" s="91" t="s">
        <v>250</v>
      </c>
      <c r="BD514" s="93"/>
      <c r="BE514" s="93"/>
      <c r="BF514" s="91" t="s">
        <v>87</v>
      </c>
      <c r="BG514" s="93"/>
      <c r="BH514" s="91" t="s">
        <v>456</v>
      </c>
      <c r="BI514" s="93"/>
      <c r="BJ514" s="93"/>
      <c r="BK514" s="93"/>
      <c r="BL514" s="92"/>
      <c r="BM514" s="92"/>
      <c r="BN514" s="86" t="str">
        <f t="shared" si="48"/>
        <v/>
      </c>
      <c r="BO514" s="88"/>
      <c r="BP514" s="94"/>
      <c r="BQ514" s="95"/>
      <c r="BR514" s="95"/>
      <c r="BS514" s="96"/>
      <c r="BT514" s="96"/>
      <c r="BU514" s="96"/>
      <c r="BV514" s="97"/>
    </row>
    <row r="515" spans="1:74" s="45" customFormat="1" ht="27" customHeight="1" thickTop="1" thickBot="1" x14ac:dyDescent="0.25">
      <c r="A515" s="81"/>
      <c r="B515" s="304" t="str">
        <f>IF(C515="","",(VLOOKUP(C515,Lookups!$B$4:$C$2561,2,FALSE)))</f>
        <v/>
      </c>
      <c r="C515" s="366"/>
      <c r="D515" s="84"/>
      <c r="E515" s="84" t="str">
        <f t="shared" si="47"/>
        <v/>
      </c>
      <c r="F515" s="84"/>
      <c r="G515" s="99" t="str">
        <f t="shared" si="43"/>
        <v/>
      </c>
      <c r="H515" s="83"/>
      <c r="I515" s="83"/>
      <c r="J515" s="87"/>
      <c r="K515" s="89"/>
      <c r="L515" s="90"/>
      <c r="M515" s="90"/>
      <c r="N515" s="85"/>
      <c r="O515" s="87"/>
      <c r="P515" s="87"/>
      <c r="Q515" s="85"/>
      <c r="R515" s="86" t="str">
        <f t="shared" si="44"/>
        <v/>
      </c>
      <c r="S515" s="85"/>
      <c r="T515" s="86" t="str">
        <f t="shared" si="45"/>
        <v/>
      </c>
      <c r="U515" s="85"/>
      <c r="V515" s="86" t="str">
        <f t="shared" si="46"/>
        <v/>
      </c>
      <c r="W515" s="85"/>
      <c r="X515" s="87"/>
      <c r="Y515" s="87"/>
      <c r="Z515" s="91"/>
      <c r="AA515" s="91" t="s">
        <v>250</v>
      </c>
      <c r="AB515" s="91"/>
      <c r="AC515" s="91"/>
      <c r="AD515" s="91"/>
      <c r="AE515" s="91"/>
      <c r="AF515" s="92"/>
      <c r="AG515" s="93"/>
      <c r="AH515" s="87"/>
      <c r="AI515" s="93"/>
      <c r="AJ515" s="93"/>
      <c r="AK515" s="93"/>
      <c r="AL515" s="87"/>
      <c r="AM515" s="93"/>
      <c r="AN515" s="93"/>
      <c r="AO515" s="87"/>
      <c r="AP515" s="87"/>
      <c r="AQ515" s="93"/>
      <c r="AR515" s="93"/>
      <c r="AS515" s="93"/>
      <c r="AT515" s="93"/>
      <c r="AU515" s="93"/>
      <c r="AV515" s="93"/>
      <c r="AW515" s="91" t="s">
        <v>250</v>
      </c>
      <c r="AX515" s="93"/>
      <c r="AY515" s="93"/>
      <c r="AZ515" s="91" t="s">
        <v>250</v>
      </c>
      <c r="BA515" s="93"/>
      <c r="BB515" s="91" t="s">
        <v>250</v>
      </c>
      <c r="BC515" s="91" t="s">
        <v>250</v>
      </c>
      <c r="BD515" s="93"/>
      <c r="BE515" s="93"/>
      <c r="BF515" s="91" t="s">
        <v>87</v>
      </c>
      <c r="BG515" s="93"/>
      <c r="BH515" s="91" t="s">
        <v>456</v>
      </c>
      <c r="BI515" s="93"/>
      <c r="BJ515" s="93"/>
      <c r="BK515" s="93"/>
      <c r="BL515" s="92"/>
      <c r="BM515" s="92"/>
      <c r="BN515" s="86" t="str">
        <f t="shared" si="48"/>
        <v/>
      </c>
      <c r="BO515" s="88"/>
      <c r="BP515" s="94"/>
      <c r="BQ515" s="95"/>
      <c r="BR515" s="95"/>
      <c r="BS515" s="96"/>
      <c r="BT515" s="96"/>
      <c r="BU515" s="96"/>
      <c r="BV515" s="97"/>
    </row>
    <row r="516" spans="1:74" s="45" customFormat="1" ht="27" customHeight="1" thickTop="1" thickBot="1" x14ac:dyDescent="0.25">
      <c r="A516" s="81"/>
      <c r="B516" s="304" t="str">
        <f>IF(C516="","",(VLOOKUP(C516,Lookups!$B$4:$C$2561,2,FALSE)))</f>
        <v/>
      </c>
      <c r="C516" s="366"/>
      <c r="D516" s="84"/>
      <c r="E516" s="84" t="str">
        <f t="shared" si="47"/>
        <v/>
      </c>
      <c r="F516" s="84"/>
      <c r="G516" s="99" t="str">
        <f t="shared" si="43"/>
        <v/>
      </c>
      <c r="H516" s="83"/>
      <c r="I516" s="83"/>
      <c r="J516" s="87"/>
      <c r="K516" s="89"/>
      <c r="L516" s="90"/>
      <c r="M516" s="90"/>
      <c r="N516" s="85"/>
      <c r="O516" s="87"/>
      <c r="P516" s="87"/>
      <c r="Q516" s="85"/>
      <c r="R516" s="86" t="str">
        <f t="shared" si="44"/>
        <v/>
      </c>
      <c r="S516" s="85"/>
      <c r="T516" s="86" t="str">
        <f t="shared" si="45"/>
        <v/>
      </c>
      <c r="U516" s="85"/>
      <c r="V516" s="86" t="str">
        <f t="shared" si="46"/>
        <v/>
      </c>
      <c r="W516" s="85"/>
      <c r="X516" s="87"/>
      <c r="Y516" s="87"/>
      <c r="Z516" s="91"/>
      <c r="AA516" s="91" t="s">
        <v>250</v>
      </c>
      <c r="AB516" s="91"/>
      <c r="AC516" s="91"/>
      <c r="AD516" s="91"/>
      <c r="AE516" s="91"/>
      <c r="AF516" s="92"/>
      <c r="AG516" s="93"/>
      <c r="AH516" s="87"/>
      <c r="AI516" s="93"/>
      <c r="AJ516" s="93"/>
      <c r="AK516" s="93"/>
      <c r="AL516" s="87"/>
      <c r="AM516" s="93"/>
      <c r="AN516" s="93"/>
      <c r="AO516" s="87"/>
      <c r="AP516" s="87"/>
      <c r="AQ516" s="93"/>
      <c r="AR516" s="93"/>
      <c r="AS516" s="93"/>
      <c r="AT516" s="93"/>
      <c r="AU516" s="93"/>
      <c r="AV516" s="93"/>
      <c r="AW516" s="91" t="s">
        <v>250</v>
      </c>
      <c r="AX516" s="93"/>
      <c r="AY516" s="93"/>
      <c r="AZ516" s="91" t="s">
        <v>250</v>
      </c>
      <c r="BA516" s="93"/>
      <c r="BB516" s="91" t="s">
        <v>250</v>
      </c>
      <c r="BC516" s="91" t="s">
        <v>250</v>
      </c>
      <c r="BD516" s="93"/>
      <c r="BE516" s="93"/>
      <c r="BF516" s="91" t="s">
        <v>87</v>
      </c>
      <c r="BG516" s="93"/>
      <c r="BH516" s="91" t="s">
        <v>456</v>
      </c>
      <c r="BI516" s="93"/>
      <c r="BJ516" s="93"/>
      <c r="BK516" s="93"/>
      <c r="BL516" s="92"/>
      <c r="BM516" s="92"/>
      <c r="BN516" s="86" t="str">
        <f t="shared" si="48"/>
        <v/>
      </c>
      <c r="BO516" s="88"/>
      <c r="BP516" s="94"/>
      <c r="BQ516" s="95"/>
      <c r="BR516" s="95"/>
      <c r="BS516" s="96"/>
      <c r="BT516" s="96"/>
      <c r="BU516" s="96"/>
      <c r="BV516" s="97"/>
    </row>
    <row r="517" spans="1:74" s="45" customFormat="1" ht="27" customHeight="1" thickTop="1" thickBot="1" x14ac:dyDescent="0.25">
      <c r="A517" s="81"/>
      <c r="B517" s="304" t="str">
        <f>IF(C517="","",(VLOOKUP(C517,Lookups!$B$4:$C$2561,2,FALSE)))</f>
        <v/>
      </c>
      <c r="C517" s="366"/>
      <c r="D517" s="84"/>
      <c r="E517" s="84" t="str">
        <f t="shared" si="47"/>
        <v/>
      </c>
      <c r="F517" s="84"/>
      <c r="G517" s="99" t="str">
        <f t="shared" si="43"/>
        <v/>
      </c>
      <c r="H517" s="83"/>
      <c r="I517" s="83"/>
      <c r="J517" s="87"/>
      <c r="K517" s="89"/>
      <c r="L517" s="90"/>
      <c r="M517" s="90"/>
      <c r="N517" s="85"/>
      <c r="O517" s="87"/>
      <c r="P517" s="87"/>
      <c r="Q517" s="85"/>
      <c r="R517" s="86" t="str">
        <f t="shared" si="44"/>
        <v/>
      </c>
      <c r="S517" s="85"/>
      <c r="T517" s="86" t="str">
        <f t="shared" si="45"/>
        <v/>
      </c>
      <c r="U517" s="85"/>
      <c r="V517" s="86" t="str">
        <f t="shared" si="46"/>
        <v/>
      </c>
      <c r="W517" s="85"/>
      <c r="X517" s="87"/>
      <c r="Y517" s="87"/>
      <c r="Z517" s="91"/>
      <c r="AA517" s="91" t="s">
        <v>250</v>
      </c>
      <c r="AB517" s="91"/>
      <c r="AC517" s="91"/>
      <c r="AD517" s="91"/>
      <c r="AE517" s="91"/>
      <c r="AF517" s="92"/>
      <c r="AG517" s="93"/>
      <c r="AH517" s="87"/>
      <c r="AI517" s="93"/>
      <c r="AJ517" s="93"/>
      <c r="AK517" s="93"/>
      <c r="AL517" s="87"/>
      <c r="AM517" s="93"/>
      <c r="AN517" s="93"/>
      <c r="AO517" s="87"/>
      <c r="AP517" s="87"/>
      <c r="AQ517" s="93"/>
      <c r="AR517" s="93"/>
      <c r="AS517" s="93"/>
      <c r="AT517" s="93"/>
      <c r="AU517" s="93"/>
      <c r="AV517" s="93"/>
      <c r="AW517" s="91" t="s">
        <v>250</v>
      </c>
      <c r="AX517" s="93"/>
      <c r="AY517" s="93"/>
      <c r="AZ517" s="91" t="s">
        <v>250</v>
      </c>
      <c r="BA517" s="93"/>
      <c r="BB517" s="91" t="s">
        <v>250</v>
      </c>
      <c r="BC517" s="91" t="s">
        <v>250</v>
      </c>
      <c r="BD517" s="93"/>
      <c r="BE517" s="93"/>
      <c r="BF517" s="91" t="s">
        <v>87</v>
      </c>
      <c r="BG517" s="93"/>
      <c r="BH517" s="91" t="s">
        <v>456</v>
      </c>
      <c r="BI517" s="93"/>
      <c r="BJ517" s="93"/>
      <c r="BK517" s="93"/>
      <c r="BL517" s="92"/>
      <c r="BM517" s="92"/>
      <c r="BN517" s="86" t="str">
        <f t="shared" si="48"/>
        <v/>
      </c>
      <c r="BO517" s="88"/>
      <c r="BP517" s="94"/>
      <c r="BQ517" s="95"/>
      <c r="BR517" s="95"/>
      <c r="BS517" s="96"/>
      <c r="BT517" s="96"/>
      <c r="BU517" s="96"/>
      <c r="BV517" s="97"/>
    </row>
    <row r="518" spans="1:74" s="45" customFormat="1" ht="27" customHeight="1" thickTop="1" thickBot="1" x14ac:dyDescent="0.25">
      <c r="A518" s="81"/>
      <c r="B518" s="304" t="str">
        <f>IF(C518="","",(VLOOKUP(C518,Lookups!$B$4:$C$2561,2,FALSE)))</f>
        <v/>
      </c>
      <c r="C518" s="366"/>
      <c r="D518" s="84"/>
      <c r="E518" s="84" t="str">
        <f t="shared" si="47"/>
        <v/>
      </c>
      <c r="F518" s="84"/>
      <c r="G518" s="99" t="str">
        <f t="shared" ref="G518:G581" si="49">IF(F518="","",(VLOOKUP(F518,DrainTypeDesc,2,FALSE)))</f>
        <v/>
      </c>
      <c r="H518" s="83"/>
      <c r="I518" s="83"/>
      <c r="J518" s="87"/>
      <c r="K518" s="89"/>
      <c r="L518" s="90"/>
      <c r="M518" s="90"/>
      <c r="N518" s="85"/>
      <c r="O518" s="87"/>
      <c r="P518" s="87"/>
      <c r="Q518" s="85"/>
      <c r="R518" s="86" t="str">
        <f t="shared" ref="R518:R581" si="50">IF(Q518="","",(VLOOKUP(Q518,DrainMaterialDesc,2,FALSE)))</f>
        <v/>
      </c>
      <c r="S518" s="85"/>
      <c r="T518" s="86" t="str">
        <f t="shared" ref="T518:T581" si="51">IF(S518="","",(VLOOKUP(S518,DrainEntryDesc,2,FALSE)))</f>
        <v/>
      </c>
      <c r="U518" s="85"/>
      <c r="V518" s="86" t="str">
        <f t="shared" ref="V518:V581" si="52">IF(U518="","",(VLOOKUP(U518,DrainEntryDesc,2,FALSE)))</f>
        <v/>
      </c>
      <c r="W518" s="85"/>
      <c r="X518" s="87"/>
      <c r="Y518" s="87"/>
      <c r="Z518" s="91"/>
      <c r="AA518" s="91" t="s">
        <v>250</v>
      </c>
      <c r="AB518" s="91"/>
      <c r="AC518" s="91"/>
      <c r="AD518" s="91"/>
      <c r="AE518" s="91"/>
      <c r="AF518" s="92"/>
      <c r="AG518" s="93"/>
      <c r="AH518" s="87"/>
      <c r="AI518" s="93"/>
      <c r="AJ518" s="93"/>
      <c r="AK518" s="93"/>
      <c r="AL518" s="87"/>
      <c r="AM518" s="93"/>
      <c r="AN518" s="93"/>
      <c r="AO518" s="87"/>
      <c r="AP518" s="87"/>
      <c r="AQ518" s="93"/>
      <c r="AR518" s="93"/>
      <c r="AS518" s="93"/>
      <c r="AT518" s="93"/>
      <c r="AU518" s="93"/>
      <c r="AV518" s="93"/>
      <c r="AW518" s="91" t="s">
        <v>250</v>
      </c>
      <c r="AX518" s="93"/>
      <c r="AY518" s="93"/>
      <c r="AZ518" s="91" t="s">
        <v>250</v>
      </c>
      <c r="BA518" s="93"/>
      <c r="BB518" s="91" t="s">
        <v>250</v>
      </c>
      <c r="BC518" s="91" t="s">
        <v>250</v>
      </c>
      <c r="BD518" s="93"/>
      <c r="BE518" s="93"/>
      <c r="BF518" s="91" t="s">
        <v>87</v>
      </c>
      <c r="BG518" s="93"/>
      <c r="BH518" s="91" t="s">
        <v>456</v>
      </c>
      <c r="BI518" s="93"/>
      <c r="BJ518" s="93"/>
      <c r="BK518" s="93"/>
      <c r="BL518" s="92"/>
      <c r="BM518" s="92"/>
      <c r="BN518" s="86" t="str">
        <f t="shared" si="48"/>
        <v/>
      </c>
      <c r="BO518" s="88"/>
      <c r="BP518" s="94"/>
      <c r="BQ518" s="95"/>
      <c r="BR518" s="95"/>
      <c r="BS518" s="96"/>
      <c r="BT518" s="96"/>
      <c r="BU518" s="96"/>
      <c r="BV518" s="97"/>
    </row>
    <row r="519" spans="1:74" s="45" customFormat="1" ht="27" customHeight="1" thickTop="1" thickBot="1" x14ac:dyDescent="0.25">
      <c r="A519" s="81"/>
      <c r="B519" s="304" t="str">
        <f>IF(C519="","",(VLOOKUP(C519,Lookups!$B$4:$C$2561,2,FALSE)))</f>
        <v/>
      </c>
      <c r="C519" s="366"/>
      <c r="D519" s="84"/>
      <c r="E519" s="84" t="str">
        <f t="shared" ref="E519:E582" si="53">IF(A519="add",0,"")</f>
        <v/>
      </c>
      <c r="F519" s="84"/>
      <c r="G519" s="99" t="str">
        <f t="shared" si="49"/>
        <v/>
      </c>
      <c r="H519" s="83"/>
      <c r="I519" s="83"/>
      <c r="J519" s="87"/>
      <c r="K519" s="89"/>
      <c r="L519" s="90"/>
      <c r="M519" s="90"/>
      <c r="N519" s="85"/>
      <c r="O519" s="87"/>
      <c r="P519" s="87"/>
      <c r="Q519" s="85"/>
      <c r="R519" s="86" t="str">
        <f t="shared" si="50"/>
        <v/>
      </c>
      <c r="S519" s="85"/>
      <c r="T519" s="86" t="str">
        <f t="shared" si="51"/>
        <v/>
      </c>
      <c r="U519" s="85"/>
      <c r="V519" s="86" t="str">
        <f t="shared" si="52"/>
        <v/>
      </c>
      <c r="W519" s="85"/>
      <c r="X519" s="87"/>
      <c r="Y519" s="87"/>
      <c r="Z519" s="91"/>
      <c r="AA519" s="91" t="s">
        <v>250</v>
      </c>
      <c r="AB519" s="91"/>
      <c r="AC519" s="91"/>
      <c r="AD519" s="91"/>
      <c r="AE519" s="91"/>
      <c r="AF519" s="92"/>
      <c r="AG519" s="93"/>
      <c r="AH519" s="87"/>
      <c r="AI519" s="93"/>
      <c r="AJ519" s="93"/>
      <c r="AK519" s="93"/>
      <c r="AL519" s="87"/>
      <c r="AM519" s="93"/>
      <c r="AN519" s="93"/>
      <c r="AO519" s="87"/>
      <c r="AP519" s="87"/>
      <c r="AQ519" s="93"/>
      <c r="AR519" s="93"/>
      <c r="AS519" s="93"/>
      <c r="AT519" s="93"/>
      <c r="AU519" s="93"/>
      <c r="AV519" s="93"/>
      <c r="AW519" s="91" t="s">
        <v>250</v>
      </c>
      <c r="AX519" s="93"/>
      <c r="AY519" s="93"/>
      <c r="AZ519" s="91" t="s">
        <v>250</v>
      </c>
      <c r="BA519" s="93"/>
      <c r="BB519" s="91" t="s">
        <v>250</v>
      </c>
      <c r="BC519" s="91" t="s">
        <v>250</v>
      </c>
      <c r="BD519" s="93"/>
      <c r="BE519" s="93"/>
      <c r="BF519" s="91" t="s">
        <v>87</v>
      </c>
      <c r="BG519" s="93"/>
      <c r="BH519" s="91" t="s">
        <v>456</v>
      </c>
      <c r="BI519" s="93"/>
      <c r="BJ519" s="93"/>
      <c r="BK519" s="93"/>
      <c r="BL519" s="92"/>
      <c r="BM519" s="92"/>
      <c r="BN519" s="86" t="str">
        <f t="shared" ref="BN519:BN582" si="54">IF(AP519="","",(VLOOKUP(AP519,FlowDesc,2,FALSE)))</f>
        <v/>
      </c>
      <c r="BO519" s="88"/>
      <c r="BP519" s="94"/>
      <c r="BQ519" s="95"/>
      <c r="BR519" s="95"/>
      <c r="BS519" s="96"/>
      <c r="BT519" s="96"/>
      <c r="BU519" s="96"/>
      <c r="BV519" s="97"/>
    </row>
    <row r="520" spans="1:74" s="45" customFormat="1" ht="27" customHeight="1" thickTop="1" thickBot="1" x14ac:dyDescent="0.25">
      <c r="A520" s="81"/>
      <c r="B520" s="304" t="str">
        <f>IF(C520="","",(VLOOKUP(C520,Lookups!$B$4:$C$2561,2,FALSE)))</f>
        <v/>
      </c>
      <c r="C520" s="366"/>
      <c r="D520" s="84"/>
      <c r="E520" s="84" t="str">
        <f t="shared" si="53"/>
        <v/>
      </c>
      <c r="F520" s="84"/>
      <c r="G520" s="99" t="str">
        <f t="shared" si="49"/>
        <v/>
      </c>
      <c r="H520" s="83"/>
      <c r="I520" s="83"/>
      <c r="J520" s="87"/>
      <c r="K520" s="89"/>
      <c r="L520" s="90"/>
      <c r="M520" s="90"/>
      <c r="N520" s="85"/>
      <c r="O520" s="87"/>
      <c r="P520" s="87"/>
      <c r="Q520" s="85"/>
      <c r="R520" s="86" t="str">
        <f t="shared" si="50"/>
        <v/>
      </c>
      <c r="S520" s="85"/>
      <c r="T520" s="86" t="str">
        <f t="shared" si="51"/>
        <v/>
      </c>
      <c r="U520" s="85"/>
      <c r="V520" s="86" t="str">
        <f t="shared" si="52"/>
        <v/>
      </c>
      <c r="W520" s="85"/>
      <c r="X520" s="87"/>
      <c r="Y520" s="87"/>
      <c r="Z520" s="91"/>
      <c r="AA520" s="91" t="s">
        <v>250</v>
      </c>
      <c r="AB520" s="91"/>
      <c r="AC520" s="91"/>
      <c r="AD520" s="91"/>
      <c r="AE520" s="91"/>
      <c r="AF520" s="92"/>
      <c r="AG520" s="93"/>
      <c r="AH520" s="87"/>
      <c r="AI520" s="93"/>
      <c r="AJ520" s="93"/>
      <c r="AK520" s="93"/>
      <c r="AL520" s="87"/>
      <c r="AM520" s="93"/>
      <c r="AN520" s="93"/>
      <c r="AO520" s="87"/>
      <c r="AP520" s="87"/>
      <c r="AQ520" s="93"/>
      <c r="AR520" s="93"/>
      <c r="AS520" s="93"/>
      <c r="AT520" s="93"/>
      <c r="AU520" s="93"/>
      <c r="AV520" s="93"/>
      <c r="AW520" s="91" t="s">
        <v>250</v>
      </c>
      <c r="AX520" s="93"/>
      <c r="AY520" s="93"/>
      <c r="AZ520" s="91" t="s">
        <v>250</v>
      </c>
      <c r="BA520" s="93"/>
      <c r="BB520" s="91" t="s">
        <v>250</v>
      </c>
      <c r="BC520" s="91" t="s">
        <v>250</v>
      </c>
      <c r="BD520" s="93"/>
      <c r="BE520" s="93"/>
      <c r="BF520" s="91" t="s">
        <v>87</v>
      </c>
      <c r="BG520" s="93"/>
      <c r="BH520" s="91" t="s">
        <v>456</v>
      </c>
      <c r="BI520" s="93"/>
      <c r="BJ520" s="93"/>
      <c r="BK520" s="93"/>
      <c r="BL520" s="92"/>
      <c r="BM520" s="92"/>
      <c r="BN520" s="86" t="str">
        <f t="shared" si="54"/>
        <v/>
      </c>
      <c r="BO520" s="88"/>
      <c r="BP520" s="94"/>
      <c r="BQ520" s="95"/>
      <c r="BR520" s="95"/>
      <c r="BS520" s="96"/>
      <c r="BT520" s="96"/>
      <c r="BU520" s="96"/>
      <c r="BV520" s="97"/>
    </row>
    <row r="521" spans="1:74" s="45" customFormat="1" ht="27" customHeight="1" thickTop="1" thickBot="1" x14ac:dyDescent="0.25">
      <c r="A521" s="81"/>
      <c r="B521" s="304" t="str">
        <f>IF(C521="","",(VLOOKUP(C521,Lookups!$B$4:$C$2561,2,FALSE)))</f>
        <v/>
      </c>
      <c r="C521" s="366"/>
      <c r="D521" s="84"/>
      <c r="E521" s="84" t="str">
        <f t="shared" si="53"/>
        <v/>
      </c>
      <c r="F521" s="84"/>
      <c r="G521" s="99" t="str">
        <f t="shared" si="49"/>
        <v/>
      </c>
      <c r="H521" s="83"/>
      <c r="I521" s="83"/>
      <c r="J521" s="87"/>
      <c r="K521" s="89"/>
      <c r="L521" s="90"/>
      <c r="M521" s="90"/>
      <c r="N521" s="85"/>
      <c r="O521" s="87"/>
      <c r="P521" s="87"/>
      <c r="Q521" s="85"/>
      <c r="R521" s="86" t="str">
        <f t="shared" si="50"/>
        <v/>
      </c>
      <c r="S521" s="85"/>
      <c r="T521" s="86" t="str">
        <f t="shared" si="51"/>
        <v/>
      </c>
      <c r="U521" s="85"/>
      <c r="V521" s="86" t="str">
        <f t="shared" si="52"/>
        <v/>
      </c>
      <c r="W521" s="85"/>
      <c r="X521" s="87"/>
      <c r="Y521" s="87"/>
      <c r="Z521" s="91"/>
      <c r="AA521" s="91" t="s">
        <v>250</v>
      </c>
      <c r="AB521" s="91"/>
      <c r="AC521" s="91"/>
      <c r="AD521" s="91"/>
      <c r="AE521" s="91"/>
      <c r="AF521" s="92"/>
      <c r="AG521" s="93"/>
      <c r="AH521" s="87"/>
      <c r="AI521" s="93"/>
      <c r="AJ521" s="93"/>
      <c r="AK521" s="93"/>
      <c r="AL521" s="87"/>
      <c r="AM521" s="93"/>
      <c r="AN521" s="93"/>
      <c r="AO521" s="87"/>
      <c r="AP521" s="87"/>
      <c r="AQ521" s="93"/>
      <c r="AR521" s="93"/>
      <c r="AS521" s="93"/>
      <c r="AT521" s="93"/>
      <c r="AU521" s="93"/>
      <c r="AV521" s="93"/>
      <c r="AW521" s="91" t="s">
        <v>250</v>
      </c>
      <c r="AX521" s="93"/>
      <c r="AY521" s="93"/>
      <c r="AZ521" s="91" t="s">
        <v>250</v>
      </c>
      <c r="BA521" s="93"/>
      <c r="BB521" s="91" t="s">
        <v>250</v>
      </c>
      <c r="BC521" s="91" t="s">
        <v>250</v>
      </c>
      <c r="BD521" s="93"/>
      <c r="BE521" s="93"/>
      <c r="BF521" s="91" t="s">
        <v>87</v>
      </c>
      <c r="BG521" s="93"/>
      <c r="BH521" s="91" t="s">
        <v>456</v>
      </c>
      <c r="BI521" s="93"/>
      <c r="BJ521" s="93"/>
      <c r="BK521" s="93"/>
      <c r="BL521" s="92"/>
      <c r="BM521" s="92"/>
      <c r="BN521" s="86" t="str">
        <f t="shared" si="54"/>
        <v/>
      </c>
      <c r="BO521" s="88"/>
      <c r="BP521" s="94"/>
      <c r="BQ521" s="95"/>
      <c r="BR521" s="95"/>
      <c r="BS521" s="96"/>
      <c r="BT521" s="96"/>
      <c r="BU521" s="96"/>
      <c r="BV521" s="97"/>
    </row>
    <row r="522" spans="1:74" s="45" customFormat="1" ht="27" customHeight="1" thickTop="1" thickBot="1" x14ac:dyDescent="0.25">
      <c r="A522" s="81"/>
      <c r="B522" s="304" t="str">
        <f>IF(C522="","",(VLOOKUP(C522,Lookups!$B$4:$C$2561,2,FALSE)))</f>
        <v/>
      </c>
      <c r="C522" s="366"/>
      <c r="D522" s="84"/>
      <c r="E522" s="84" t="str">
        <f t="shared" si="53"/>
        <v/>
      </c>
      <c r="F522" s="84"/>
      <c r="G522" s="99" t="str">
        <f t="shared" si="49"/>
        <v/>
      </c>
      <c r="H522" s="83"/>
      <c r="I522" s="83"/>
      <c r="J522" s="87"/>
      <c r="K522" s="89"/>
      <c r="L522" s="90"/>
      <c r="M522" s="90"/>
      <c r="N522" s="85"/>
      <c r="O522" s="87"/>
      <c r="P522" s="87"/>
      <c r="Q522" s="85"/>
      <c r="R522" s="86" t="str">
        <f t="shared" si="50"/>
        <v/>
      </c>
      <c r="S522" s="85"/>
      <c r="T522" s="86" t="str">
        <f t="shared" si="51"/>
        <v/>
      </c>
      <c r="U522" s="85"/>
      <c r="V522" s="86" t="str">
        <f t="shared" si="52"/>
        <v/>
      </c>
      <c r="W522" s="85"/>
      <c r="X522" s="87"/>
      <c r="Y522" s="87"/>
      <c r="Z522" s="91"/>
      <c r="AA522" s="91" t="s">
        <v>250</v>
      </c>
      <c r="AB522" s="91"/>
      <c r="AC522" s="91"/>
      <c r="AD522" s="91"/>
      <c r="AE522" s="91"/>
      <c r="AF522" s="92"/>
      <c r="AG522" s="93"/>
      <c r="AH522" s="87"/>
      <c r="AI522" s="93"/>
      <c r="AJ522" s="93"/>
      <c r="AK522" s="93"/>
      <c r="AL522" s="87"/>
      <c r="AM522" s="93"/>
      <c r="AN522" s="93"/>
      <c r="AO522" s="87"/>
      <c r="AP522" s="87"/>
      <c r="AQ522" s="93"/>
      <c r="AR522" s="93"/>
      <c r="AS522" s="93"/>
      <c r="AT522" s="93"/>
      <c r="AU522" s="93"/>
      <c r="AV522" s="93"/>
      <c r="AW522" s="91" t="s">
        <v>250</v>
      </c>
      <c r="AX522" s="93"/>
      <c r="AY522" s="93"/>
      <c r="AZ522" s="91" t="s">
        <v>250</v>
      </c>
      <c r="BA522" s="93"/>
      <c r="BB522" s="91" t="s">
        <v>250</v>
      </c>
      <c r="BC522" s="91" t="s">
        <v>250</v>
      </c>
      <c r="BD522" s="93"/>
      <c r="BE522" s="93"/>
      <c r="BF522" s="91" t="s">
        <v>87</v>
      </c>
      <c r="BG522" s="93"/>
      <c r="BH522" s="91" t="s">
        <v>456</v>
      </c>
      <c r="BI522" s="93"/>
      <c r="BJ522" s="93"/>
      <c r="BK522" s="93"/>
      <c r="BL522" s="92"/>
      <c r="BM522" s="92"/>
      <c r="BN522" s="86" t="str">
        <f t="shared" si="54"/>
        <v/>
      </c>
      <c r="BO522" s="88"/>
      <c r="BP522" s="94"/>
      <c r="BQ522" s="95"/>
      <c r="BR522" s="95"/>
      <c r="BS522" s="96"/>
      <c r="BT522" s="96"/>
      <c r="BU522" s="96"/>
      <c r="BV522" s="97"/>
    </row>
    <row r="523" spans="1:74" s="45" customFormat="1" ht="27" customHeight="1" thickTop="1" thickBot="1" x14ac:dyDescent="0.25">
      <c r="A523" s="81"/>
      <c r="B523" s="304" t="str">
        <f>IF(C523="","",(VLOOKUP(C523,Lookups!$B$4:$C$2561,2,FALSE)))</f>
        <v/>
      </c>
      <c r="C523" s="366"/>
      <c r="D523" s="84"/>
      <c r="E523" s="84" t="str">
        <f t="shared" si="53"/>
        <v/>
      </c>
      <c r="F523" s="84"/>
      <c r="G523" s="99" t="str">
        <f t="shared" si="49"/>
        <v/>
      </c>
      <c r="H523" s="83"/>
      <c r="I523" s="83"/>
      <c r="J523" s="87"/>
      <c r="K523" s="89"/>
      <c r="L523" s="90"/>
      <c r="M523" s="90"/>
      <c r="N523" s="85"/>
      <c r="O523" s="87"/>
      <c r="P523" s="87"/>
      <c r="Q523" s="85"/>
      <c r="R523" s="86" t="str">
        <f t="shared" si="50"/>
        <v/>
      </c>
      <c r="S523" s="85"/>
      <c r="T523" s="86" t="str">
        <f t="shared" si="51"/>
        <v/>
      </c>
      <c r="U523" s="85"/>
      <c r="V523" s="86" t="str">
        <f t="shared" si="52"/>
        <v/>
      </c>
      <c r="W523" s="85"/>
      <c r="X523" s="87"/>
      <c r="Y523" s="87"/>
      <c r="Z523" s="91"/>
      <c r="AA523" s="91" t="s">
        <v>250</v>
      </c>
      <c r="AB523" s="91"/>
      <c r="AC523" s="91"/>
      <c r="AD523" s="91"/>
      <c r="AE523" s="91"/>
      <c r="AF523" s="92"/>
      <c r="AG523" s="93"/>
      <c r="AH523" s="87"/>
      <c r="AI523" s="93"/>
      <c r="AJ523" s="93"/>
      <c r="AK523" s="93"/>
      <c r="AL523" s="87"/>
      <c r="AM523" s="93"/>
      <c r="AN523" s="93"/>
      <c r="AO523" s="87"/>
      <c r="AP523" s="87"/>
      <c r="AQ523" s="93"/>
      <c r="AR523" s="93"/>
      <c r="AS523" s="93"/>
      <c r="AT523" s="93"/>
      <c r="AU523" s="93"/>
      <c r="AV523" s="93"/>
      <c r="AW523" s="91" t="s">
        <v>250</v>
      </c>
      <c r="AX523" s="93"/>
      <c r="AY523" s="93"/>
      <c r="AZ523" s="91" t="s">
        <v>250</v>
      </c>
      <c r="BA523" s="93"/>
      <c r="BB523" s="91" t="s">
        <v>250</v>
      </c>
      <c r="BC523" s="91" t="s">
        <v>250</v>
      </c>
      <c r="BD523" s="93"/>
      <c r="BE523" s="93"/>
      <c r="BF523" s="91" t="s">
        <v>87</v>
      </c>
      <c r="BG523" s="93"/>
      <c r="BH523" s="91" t="s">
        <v>456</v>
      </c>
      <c r="BI523" s="93"/>
      <c r="BJ523" s="93"/>
      <c r="BK523" s="93"/>
      <c r="BL523" s="92"/>
      <c r="BM523" s="92"/>
      <c r="BN523" s="86" t="str">
        <f t="shared" si="54"/>
        <v/>
      </c>
      <c r="BO523" s="88"/>
      <c r="BP523" s="94"/>
      <c r="BQ523" s="95"/>
      <c r="BR523" s="95"/>
      <c r="BS523" s="96"/>
      <c r="BT523" s="96"/>
      <c r="BU523" s="96"/>
      <c r="BV523" s="97"/>
    </row>
    <row r="524" spans="1:74" s="45" customFormat="1" ht="27" customHeight="1" thickTop="1" thickBot="1" x14ac:dyDescent="0.25">
      <c r="A524" s="81"/>
      <c r="B524" s="304" t="str">
        <f>IF(C524="","",(VLOOKUP(C524,Lookups!$B$4:$C$2561,2,FALSE)))</f>
        <v/>
      </c>
      <c r="C524" s="366"/>
      <c r="D524" s="84"/>
      <c r="E524" s="84" t="str">
        <f t="shared" si="53"/>
        <v/>
      </c>
      <c r="F524" s="84"/>
      <c r="G524" s="99" t="str">
        <f t="shared" si="49"/>
        <v/>
      </c>
      <c r="H524" s="83"/>
      <c r="I524" s="83"/>
      <c r="J524" s="87"/>
      <c r="K524" s="89"/>
      <c r="L524" s="90"/>
      <c r="M524" s="90"/>
      <c r="N524" s="85"/>
      <c r="O524" s="87"/>
      <c r="P524" s="87"/>
      <c r="Q524" s="85"/>
      <c r="R524" s="86" t="str">
        <f t="shared" si="50"/>
        <v/>
      </c>
      <c r="S524" s="85"/>
      <c r="T524" s="86" t="str">
        <f t="shared" si="51"/>
        <v/>
      </c>
      <c r="U524" s="85"/>
      <c r="V524" s="86" t="str">
        <f t="shared" si="52"/>
        <v/>
      </c>
      <c r="W524" s="85"/>
      <c r="X524" s="87"/>
      <c r="Y524" s="87"/>
      <c r="Z524" s="91"/>
      <c r="AA524" s="91" t="s">
        <v>250</v>
      </c>
      <c r="AB524" s="91"/>
      <c r="AC524" s="91"/>
      <c r="AD524" s="91"/>
      <c r="AE524" s="91"/>
      <c r="AF524" s="92"/>
      <c r="AG524" s="93"/>
      <c r="AH524" s="87"/>
      <c r="AI524" s="93"/>
      <c r="AJ524" s="93"/>
      <c r="AK524" s="93"/>
      <c r="AL524" s="87"/>
      <c r="AM524" s="93"/>
      <c r="AN524" s="93"/>
      <c r="AO524" s="87"/>
      <c r="AP524" s="87"/>
      <c r="AQ524" s="93"/>
      <c r="AR524" s="93"/>
      <c r="AS524" s="93"/>
      <c r="AT524" s="93"/>
      <c r="AU524" s="93"/>
      <c r="AV524" s="93"/>
      <c r="AW524" s="91" t="s">
        <v>250</v>
      </c>
      <c r="AX524" s="93"/>
      <c r="AY524" s="93"/>
      <c r="AZ524" s="91" t="s">
        <v>250</v>
      </c>
      <c r="BA524" s="93"/>
      <c r="BB524" s="91" t="s">
        <v>250</v>
      </c>
      <c r="BC524" s="91" t="s">
        <v>250</v>
      </c>
      <c r="BD524" s="93"/>
      <c r="BE524" s="93"/>
      <c r="BF524" s="91" t="s">
        <v>87</v>
      </c>
      <c r="BG524" s="93"/>
      <c r="BH524" s="91" t="s">
        <v>456</v>
      </c>
      <c r="BI524" s="93"/>
      <c r="BJ524" s="93"/>
      <c r="BK524" s="93"/>
      <c r="BL524" s="92"/>
      <c r="BM524" s="92"/>
      <c r="BN524" s="86" t="str">
        <f t="shared" si="54"/>
        <v/>
      </c>
      <c r="BO524" s="88"/>
      <c r="BP524" s="94"/>
      <c r="BQ524" s="95"/>
      <c r="BR524" s="95"/>
      <c r="BS524" s="96"/>
      <c r="BT524" s="96"/>
      <c r="BU524" s="96"/>
      <c r="BV524" s="97"/>
    </row>
    <row r="525" spans="1:74" s="45" customFormat="1" ht="27" customHeight="1" thickTop="1" thickBot="1" x14ac:dyDescent="0.25">
      <c r="A525" s="81"/>
      <c r="B525" s="304" t="str">
        <f>IF(C525="","",(VLOOKUP(C525,Lookups!$B$4:$C$2561,2,FALSE)))</f>
        <v/>
      </c>
      <c r="C525" s="366"/>
      <c r="D525" s="84"/>
      <c r="E525" s="84" t="str">
        <f t="shared" si="53"/>
        <v/>
      </c>
      <c r="F525" s="84"/>
      <c r="G525" s="99" t="str">
        <f t="shared" si="49"/>
        <v/>
      </c>
      <c r="H525" s="83"/>
      <c r="I525" s="83"/>
      <c r="J525" s="87"/>
      <c r="K525" s="89"/>
      <c r="L525" s="90"/>
      <c r="M525" s="90"/>
      <c r="N525" s="85"/>
      <c r="O525" s="87"/>
      <c r="P525" s="87"/>
      <c r="Q525" s="85"/>
      <c r="R525" s="86" t="str">
        <f t="shared" si="50"/>
        <v/>
      </c>
      <c r="S525" s="85"/>
      <c r="T525" s="86" t="str">
        <f t="shared" si="51"/>
        <v/>
      </c>
      <c r="U525" s="85"/>
      <c r="V525" s="86" t="str">
        <f t="shared" si="52"/>
        <v/>
      </c>
      <c r="W525" s="85"/>
      <c r="X525" s="87"/>
      <c r="Y525" s="87"/>
      <c r="Z525" s="91"/>
      <c r="AA525" s="91" t="s">
        <v>250</v>
      </c>
      <c r="AB525" s="91"/>
      <c r="AC525" s="91"/>
      <c r="AD525" s="91"/>
      <c r="AE525" s="91"/>
      <c r="AF525" s="92"/>
      <c r="AG525" s="93"/>
      <c r="AH525" s="87"/>
      <c r="AI525" s="93"/>
      <c r="AJ525" s="93"/>
      <c r="AK525" s="93"/>
      <c r="AL525" s="87"/>
      <c r="AM525" s="93"/>
      <c r="AN525" s="93"/>
      <c r="AO525" s="87"/>
      <c r="AP525" s="87"/>
      <c r="AQ525" s="93"/>
      <c r="AR525" s="93"/>
      <c r="AS525" s="93"/>
      <c r="AT525" s="93"/>
      <c r="AU525" s="93"/>
      <c r="AV525" s="93"/>
      <c r="AW525" s="91" t="s">
        <v>250</v>
      </c>
      <c r="AX525" s="93"/>
      <c r="AY525" s="93"/>
      <c r="AZ525" s="91" t="s">
        <v>250</v>
      </c>
      <c r="BA525" s="93"/>
      <c r="BB525" s="91" t="s">
        <v>250</v>
      </c>
      <c r="BC525" s="91" t="s">
        <v>250</v>
      </c>
      <c r="BD525" s="93"/>
      <c r="BE525" s="93"/>
      <c r="BF525" s="91" t="s">
        <v>87</v>
      </c>
      <c r="BG525" s="93"/>
      <c r="BH525" s="91" t="s">
        <v>456</v>
      </c>
      <c r="BI525" s="93"/>
      <c r="BJ525" s="93"/>
      <c r="BK525" s="93"/>
      <c r="BL525" s="92"/>
      <c r="BM525" s="92"/>
      <c r="BN525" s="86" t="str">
        <f t="shared" si="54"/>
        <v/>
      </c>
      <c r="BO525" s="88"/>
      <c r="BP525" s="94"/>
      <c r="BQ525" s="95"/>
      <c r="BR525" s="95"/>
      <c r="BS525" s="96"/>
      <c r="BT525" s="96"/>
      <c r="BU525" s="96"/>
      <c r="BV525" s="97"/>
    </row>
    <row r="526" spans="1:74" s="45" customFormat="1" ht="27" customHeight="1" thickTop="1" thickBot="1" x14ac:dyDescent="0.25">
      <c r="A526" s="81"/>
      <c r="B526" s="304" t="str">
        <f>IF(C526="","",(VLOOKUP(C526,Lookups!$B$4:$C$2561,2,FALSE)))</f>
        <v/>
      </c>
      <c r="C526" s="366"/>
      <c r="D526" s="84"/>
      <c r="E526" s="84" t="str">
        <f t="shared" si="53"/>
        <v/>
      </c>
      <c r="F526" s="84"/>
      <c r="G526" s="99" t="str">
        <f t="shared" si="49"/>
        <v/>
      </c>
      <c r="H526" s="83"/>
      <c r="I526" s="83"/>
      <c r="J526" s="87"/>
      <c r="K526" s="89"/>
      <c r="L526" s="90"/>
      <c r="M526" s="90"/>
      <c r="N526" s="85"/>
      <c r="O526" s="87"/>
      <c r="P526" s="87"/>
      <c r="Q526" s="85"/>
      <c r="R526" s="86" t="str">
        <f t="shared" si="50"/>
        <v/>
      </c>
      <c r="S526" s="85"/>
      <c r="T526" s="86" t="str">
        <f t="shared" si="51"/>
        <v/>
      </c>
      <c r="U526" s="85"/>
      <c r="V526" s="86" t="str">
        <f t="shared" si="52"/>
        <v/>
      </c>
      <c r="W526" s="85"/>
      <c r="X526" s="87"/>
      <c r="Y526" s="87"/>
      <c r="Z526" s="91"/>
      <c r="AA526" s="91" t="s">
        <v>250</v>
      </c>
      <c r="AB526" s="91"/>
      <c r="AC526" s="91"/>
      <c r="AD526" s="91"/>
      <c r="AE526" s="91"/>
      <c r="AF526" s="92"/>
      <c r="AG526" s="93"/>
      <c r="AH526" s="87"/>
      <c r="AI526" s="93"/>
      <c r="AJ526" s="93"/>
      <c r="AK526" s="93"/>
      <c r="AL526" s="87"/>
      <c r="AM526" s="93"/>
      <c r="AN526" s="93"/>
      <c r="AO526" s="87"/>
      <c r="AP526" s="87"/>
      <c r="AQ526" s="93"/>
      <c r="AR526" s="93"/>
      <c r="AS526" s="93"/>
      <c r="AT526" s="93"/>
      <c r="AU526" s="93"/>
      <c r="AV526" s="93"/>
      <c r="AW526" s="91" t="s">
        <v>250</v>
      </c>
      <c r="AX526" s="93"/>
      <c r="AY526" s="93"/>
      <c r="AZ526" s="91" t="s">
        <v>250</v>
      </c>
      <c r="BA526" s="93"/>
      <c r="BB526" s="91" t="s">
        <v>250</v>
      </c>
      <c r="BC526" s="91" t="s">
        <v>250</v>
      </c>
      <c r="BD526" s="93"/>
      <c r="BE526" s="93"/>
      <c r="BF526" s="91" t="s">
        <v>87</v>
      </c>
      <c r="BG526" s="93"/>
      <c r="BH526" s="91" t="s">
        <v>456</v>
      </c>
      <c r="BI526" s="93"/>
      <c r="BJ526" s="93"/>
      <c r="BK526" s="93"/>
      <c r="BL526" s="92"/>
      <c r="BM526" s="92"/>
      <c r="BN526" s="86" t="str">
        <f t="shared" si="54"/>
        <v/>
      </c>
      <c r="BO526" s="88"/>
      <c r="BP526" s="94"/>
      <c r="BQ526" s="95"/>
      <c r="BR526" s="95"/>
      <c r="BS526" s="96"/>
      <c r="BT526" s="96"/>
      <c r="BU526" s="96"/>
      <c r="BV526" s="97"/>
    </row>
    <row r="527" spans="1:74" s="45" customFormat="1" ht="27" customHeight="1" thickTop="1" thickBot="1" x14ac:dyDescent="0.25">
      <c r="A527" s="81"/>
      <c r="B527" s="304" t="str">
        <f>IF(C527="","",(VLOOKUP(C527,Lookups!$B$4:$C$2561,2,FALSE)))</f>
        <v/>
      </c>
      <c r="C527" s="366"/>
      <c r="D527" s="84"/>
      <c r="E527" s="84" t="str">
        <f t="shared" si="53"/>
        <v/>
      </c>
      <c r="F527" s="84"/>
      <c r="G527" s="99" t="str">
        <f t="shared" si="49"/>
        <v/>
      </c>
      <c r="H527" s="83"/>
      <c r="I527" s="83"/>
      <c r="J527" s="87"/>
      <c r="K527" s="89"/>
      <c r="L527" s="90"/>
      <c r="M527" s="90"/>
      <c r="N527" s="85"/>
      <c r="O527" s="87"/>
      <c r="P527" s="87"/>
      <c r="Q527" s="85"/>
      <c r="R527" s="86" t="str">
        <f t="shared" si="50"/>
        <v/>
      </c>
      <c r="S527" s="85"/>
      <c r="T527" s="86" t="str">
        <f t="shared" si="51"/>
        <v/>
      </c>
      <c r="U527" s="85"/>
      <c r="V527" s="86" t="str">
        <f t="shared" si="52"/>
        <v/>
      </c>
      <c r="W527" s="85"/>
      <c r="X527" s="87"/>
      <c r="Y527" s="87"/>
      <c r="Z527" s="91"/>
      <c r="AA527" s="91" t="s">
        <v>250</v>
      </c>
      <c r="AB527" s="91"/>
      <c r="AC527" s="91"/>
      <c r="AD527" s="91"/>
      <c r="AE527" s="91"/>
      <c r="AF527" s="92"/>
      <c r="AG527" s="93"/>
      <c r="AH527" s="87"/>
      <c r="AI527" s="93"/>
      <c r="AJ527" s="93"/>
      <c r="AK527" s="93"/>
      <c r="AL527" s="87"/>
      <c r="AM527" s="93"/>
      <c r="AN527" s="93"/>
      <c r="AO527" s="87"/>
      <c r="AP527" s="87"/>
      <c r="AQ527" s="93"/>
      <c r="AR527" s="93"/>
      <c r="AS527" s="93"/>
      <c r="AT527" s="93"/>
      <c r="AU527" s="93"/>
      <c r="AV527" s="93"/>
      <c r="AW527" s="91" t="s">
        <v>250</v>
      </c>
      <c r="AX527" s="93"/>
      <c r="AY527" s="93"/>
      <c r="AZ527" s="91" t="s">
        <v>250</v>
      </c>
      <c r="BA527" s="93"/>
      <c r="BB527" s="91" t="s">
        <v>250</v>
      </c>
      <c r="BC527" s="91" t="s">
        <v>250</v>
      </c>
      <c r="BD527" s="93"/>
      <c r="BE527" s="93"/>
      <c r="BF527" s="91" t="s">
        <v>87</v>
      </c>
      <c r="BG527" s="93"/>
      <c r="BH527" s="91" t="s">
        <v>456</v>
      </c>
      <c r="BI527" s="93"/>
      <c r="BJ527" s="93"/>
      <c r="BK527" s="93"/>
      <c r="BL527" s="92"/>
      <c r="BM527" s="92"/>
      <c r="BN527" s="86" t="str">
        <f t="shared" si="54"/>
        <v/>
      </c>
      <c r="BO527" s="88"/>
      <c r="BP527" s="94"/>
      <c r="BQ527" s="95"/>
      <c r="BR527" s="95"/>
      <c r="BS527" s="96"/>
      <c r="BT527" s="96"/>
      <c r="BU527" s="96"/>
      <c r="BV527" s="97"/>
    </row>
    <row r="528" spans="1:74" s="45" customFormat="1" ht="27" customHeight="1" thickTop="1" thickBot="1" x14ac:dyDescent="0.25">
      <c r="A528" s="81"/>
      <c r="B528" s="304" t="str">
        <f>IF(C528="","",(VLOOKUP(C528,Lookups!$B$4:$C$2561,2,FALSE)))</f>
        <v/>
      </c>
      <c r="C528" s="366"/>
      <c r="D528" s="84"/>
      <c r="E528" s="84" t="str">
        <f t="shared" si="53"/>
        <v/>
      </c>
      <c r="F528" s="84"/>
      <c r="G528" s="99" t="str">
        <f t="shared" si="49"/>
        <v/>
      </c>
      <c r="H528" s="83"/>
      <c r="I528" s="83"/>
      <c r="J528" s="87"/>
      <c r="K528" s="89"/>
      <c r="L528" s="90"/>
      <c r="M528" s="90"/>
      <c r="N528" s="85"/>
      <c r="O528" s="87"/>
      <c r="P528" s="87"/>
      <c r="Q528" s="85"/>
      <c r="R528" s="86" t="str">
        <f t="shared" si="50"/>
        <v/>
      </c>
      <c r="S528" s="85"/>
      <c r="T528" s="86" t="str">
        <f t="shared" si="51"/>
        <v/>
      </c>
      <c r="U528" s="85"/>
      <c r="V528" s="86" t="str">
        <f t="shared" si="52"/>
        <v/>
      </c>
      <c r="W528" s="85"/>
      <c r="X528" s="87"/>
      <c r="Y528" s="87"/>
      <c r="Z528" s="91"/>
      <c r="AA528" s="91" t="s">
        <v>250</v>
      </c>
      <c r="AB528" s="91"/>
      <c r="AC528" s="91"/>
      <c r="AD528" s="91"/>
      <c r="AE528" s="91"/>
      <c r="AF528" s="92"/>
      <c r="AG528" s="93"/>
      <c r="AH528" s="87"/>
      <c r="AI528" s="93"/>
      <c r="AJ528" s="93"/>
      <c r="AK528" s="93"/>
      <c r="AL528" s="87"/>
      <c r="AM528" s="93"/>
      <c r="AN528" s="93"/>
      <c r="AO528" s="87"/>
      <c r="AP528" s="87"/>
      <c r="AQ528" s="93"/>
      <c r="AR528" s="93"/>
      <c r="AS528" s="93"/>
      <c r="AT528" s="93"/>
      <c r="AU528" s="93"/>
      <c r="AV528" s="93"/>
      <c r="AW528" s="91" t="s">
        <v>250</v>
      </c>
      <c r="AX528" s="93"/>
      <c r="AY528" s="93"/>
      <c r="AZ528" s="91" t="s">
        <v>250</v>
      </c>
      <c r="BA528" s="93"/>
      <c r="BB528" s="91" t="s">
        <v>250</v>
      </c>
      <c r="BC528" s="91" t="s">
        <v>250</v>
      </c>
      <c r="BD528" s="93"/>
      <c r="BE528" s="93"/>
      <c r="BF528" s="91" t="s">
        <v>87</v>
      </c>
      <c r="BG528" s="93"/>
      <c r="BH528" s="91" t="s">
        <v>456</v>
      </c>
      <c r="BI528" s="93"/>
      <c r="BJ528" s="93"/>
      <c r="BK528" s="93"/>
      <c r="BL528" s="92"/>
      <c r="BM528" s="92"/>
      <c r="BN528" s="86" t="str">
        <f t="shared" si="54"/>
        <v/>
      </c>
      <c r="BO528" s="88"/>
      <c r="BP528" s="94"/>
      <c r="BQ528" s="95"/>
      <c r="BR528" s="95"/>
      <c r="BS528" s="96"/>
      <c r="BT528" s="96"/>
      <c r="BU528" s="96"/>
      <c r="BV528" s="97"/>
    </row>
    <row r="529" spans="1:74" s="45" customFormat="1" ht="27" customHeight="1" thickTop="1" thickBot="1" x14ac:dyDescent="0.25">
      <c r="A529" s="81"/>
      <c r="B529" s="304" t="str">
        <f>IF(C529="","",(VLOOKUP(C529,Lookups!$B$4:$C$2561,2,FALSE)))</f>
        <v/>
      </c>
      <c r="C529" s="366"/>
      <c r="D529" s="84"/>
      <c r="E529" s="84" t="str">
        <f t="shared" si="53"/>
        <v/>
      </c>
      <c r="F529" s="84"/>
      <c r="G529" s="99" t="str">
        <f t="shared" si="49"/>
        <v/>
      </c>
      <c r="H529" s="83"/>
      <c r="I529" s="83"/>
      <c r="J529" s="87"/>
      <c r="K529" s="89"/>
      <c r="L529" s="90"/>
      <c r="M529" s="90"/>
      <c r="N529" s="85"/>
      <c r="O529" s="87"/>
      <c r="P529" s="87"/>
      <c r="Q529" s="85"/>
      <c r="R529" s="86" t="str">
        <f t="shared" si="50"/>
        <v/>
      </c>
      <c r="S529" s="85"/>
      <c r="T529" s="86" t="str">
        <f t="shared" si="51"/>
        <v/>
      </c>
      <c r="U529" s="85"/>
      <c r="V529" s="86" t="str">
        <f t="shared" si="52"/>
        <v/>
      </c>
      <c r="W529" s="85"/>
      <c r="X529" s="87"/>
      <c r="Y529" s="87"/>
      <c r="Z529" s="91"/>
      <c r="AA529" s="91" t="s">
        <v>250</v>
      </c>
      <c r="AB529" s="91"/>
      <c r="AC529" s="91"/>
      <c r="AD529" s="91"/>
      <c r="AE529" s="91"/>
      <c r="AF529" s="92"/>
      <c r="AG529" s="93"/>
      <c r="AH529" s="87"/>
      <c r="AI529" s="93"/>
      <c r="AJ529" s="93"/>
      <c r="AK529" s="93"/>
      <c r="AL529" s="87"/>
      <c r="AM529" s="93"/>
      <c r="AN529" s="93"/>
      <c r="AO529" s="87"/>
      <c r="AP529" s="87"/>
      <c r="AQ529" s="93"/>
      <c r="AR529" s="93"/>
      <c r="AS529" s="93"/>
      <c r="AT529" s="93"/>
      <c r="AU529" s="93"/>
      <c r="AV529" s="93"/>
      <c r="AW529" s="91" t="s">
        <v>250</v>
      </c>
      <c r="AX529" s="93"/>
      <c r="AY529" s="93"/>
      <c r="AZ529" s="91" t="s">
        <v>250</v>
      </c>
      <c r="BA529" s="93"/>
      <c r="BB529" s="91" t="s">
        <v>250</v>
      </c>
      <c r="BC529" s="91" t="s">
        <v>250</v>
      </c>
      <c r="BD529" s="93"/>
      <c r="BE529" s="93"/>
      <c r="BF529" s="91" t="s">
        <v>87</v>
      </c>
      <c r="BG529" s="93"/>
      <c r="BH529" s="91" t="s">
        <v>456</v>
      </c>
      <c r="BI529" s="93"/>
      <c r="BJ529" s="93"/>
      <c r="BK529" s="93"/>
      <c r="BL529" s="92"/>
      <c r="BM529" s="92"/>
      <c r="BN529" s="86" t="str">
        <f t="shared" si="54"/>
        <v/>
      </c>
      <c r="BO529" s="88"/>
      <c r="BP529" s="94"/>
      <c r="BQ529" s="95"/>
      <c r="BR529" s="95"/>
      <c r="BS529" s="96"/>
      <c r="BT529" s="96"/>
      <c r="BU529" s="96"/>
      <c r="BV529" s="97"/>
    </row>
    <row r="530" spans="1:74" s="45" customFormat="1" ht="27" customHeight="1" thickTop="1" thickBot="1" x14ac:dyDescent="0.25">
      <c r="A530" s="81"/>
      <c r="B530" s="304" t="str">
        <f>IF(C530="","",(VLOOKUP(C530,Lookups!$B$4:$C$2561,2,FALSE)))</f>
        <v/>
      </c>
      <c r="C530" s="366"/>
      <c r="D530" s="84"/>
      <c r="E530" s="84" t="str">
        <f t="shared" si="53"/>
        <v/>
      </c>
      <c r="F530" s="84"/>
      <c r="G530" s="99" t="str">
        <f t="shared" si="49"/>
        <v/>
      </c>
      <c r="H530" s="83"/>
      <c r="I530" s="83"/>
      <c r="J530" s="87"/>
      <c r="K530" s="89"/>
      <c r="L530" s="90"/>
      <c r="M530" s="90"/>
      <c r="N530" s="85"/>
      <c r="O530" s="87"/>
      <c r="P530" s="87"/>
      <c r="Q530" s="85"/>
      <c r="R530" s="86" t="str">
        <f t="shared" si="50"/>
        <v/>
      </c>
      <c r="S530" s="85"/>
      <c r="T530" s="86" t="str">
        <f t="shared" si="51"/>
        <v/>
      </c>
      <c r="U530" s="85"/>
      <c r="V530" s="86" t="str">
        <f t="shared" si="52"/>
        <v/>
      </c>
      <c r="W530" s="85"/>
      <c r="X530" s="87"/>
      <c r="Y530" s="87"/>
      <c r="Z530" s="91"/>
      <c r="AA530" s="91" t="s">
        <v>250</v>
      </c>
      <c r="AB530" s="91"/>
      <c r="AC530" s="91"/>
      <c r="AD530" s="91"/>
      <c r="AE530" s="91"/>
      <c r="AF530" s="92"/>
      <c r="AG530" s="93"/>
      <c r="AH530" s="87"/>
      <c r="AI530" s="93"/>
      <c r="AJ530" s="93"/>
      <c r="AK530" s="93"/>
      <c r="AL530" s="87"/>
      <c r="AM530" s="93"/>
      <c r="AN530" s="93"/>
      <c r="AO530" s="87"/>
      <c r="AP530" s="87"/>
      <c r="AQ530" s="93"/>
      <c r="AR530" s="93"/>
      <c r="AS530" s="93"/>
      <c r="AT530" s="93"/>
      <c r="AU530" s="93"/>
      <c r="AV530" s="93"/>
      <c r="AW530" s="91" t="s">
        <v>250</v>
      </c>
      <c r="AX530" s="93"/>
      <c r="AY530" s="93"/>
      <c r="AZ530" s="91" t="s">
        <v>250</v>
      </c>
      <c r="BA530" s="93"/>
      <c r="BB530" s="91" t="s">
        <v>250</v>
      </c>
      <c r="BC530" s="91" t="s">
        <v>250</v>
      </c>
      <c r="BD530" s="93"/>
      <c r="BE530" s="93"/>
      <c r="BF530" s="91" t="s">
        <v>87</v>
      </c>
      <c r="BG530" s="93"/>
      <c r="BH530" s="91" t="s">
        <v>456</v>
      </c>
      <c r="BI530" s="93"/>
      <c r="BJ530" s="93"/>
      <c r="BK530" s="93"/>
      <c r="BL530" s="92"/>
      <c r="BM530" s="92"/>
      <c r="BN530" s="86" t="str">
        <f t="shared" si="54"/>
        <v/>
      </c>
      <c r="BO530" s="88"/>
      <c r="BP530" s="94"/>
      <c r="BQ530" s="95"/>
      <c r="BR530" s="95"/>
      <c r="BS530" s="96"/>
      <c r="BT530" s="96"/>
      <c r="BU530" s="96"/>
      <c r="BV530" s="97"/>
    </row>
    <row r="531" spans="1:74" s="45" customFormat="1" ht="27" customHeight="1" thickTop="1" thickBot="1" x14ac:dyDescent="0.25">
      <c r="A531" s="81"/>
      <c r="B531" s="304" t="str">
        <f>IF(C531="","",(VLOOKUP(C531,Lookups!$B$4:$C$2561,2,FALSE)))</f>
        <v/>
      </c>
      <c r="C531" s="366"/>
      <c r="D531" s="84"/>
      <c r="E531" s="84" t="str">
        <f t="shared" si="53"/>
        <v/>
      </c>
      <c r="F531" s="84"/>
      <c r="G531" s="99" t="str">
        <f t="shared" si="49"/>
        <v/>
      </c>
      <c r="H531" s="83"/>
      <c r="I531" s="83"/>
      <c r="J531" s="87"/>
      <c r="K531" s="89"/>
      <c r="L531" s="90"/>
      <c r="M531" s="90"/>
      <c r="N531" s="85"/>
      <c r="O531" s="87"/>
      <c r="P531" s="87"/>
      <c r="Q531" s="85"/>
      <c r="R531" s="86" t="str">
        <f t="shared" si="50"/>
        <v/>
      </c>
      <c r="S531" s="85"/>
      <c r="T531" s="86" t="str">
        <f t="shared" si="51"/>
        <v/>
      </c>
      <c r="U531" s="85"/>
      <c r="V531" s="86" t="str">
        <f t="shared" si="52"/>
        <v/>
      </c>
      <c r="W531" s="85"/>
      <c r="X531" s="87"/>
      <c r="Y531" s="87"/>
      <c r="Z531" s="91"/>
      <c r="AA531" s="91" t="s">
        <v>250</v>
      </c>
      <c r="AB531" s="91"/>
      <c r="AC531" s="91"/>
      <c r="AD531" s="91"/>
      <c r="AE531" s="91"/>
      <c r="AF531" s="92"/>
      <c r="AG531" s="93"/>
      <c r="AH531" s="87"/>
      <c r="AI531" s="93"/>
      <c r="AJ531" s="93"/>
      <c r="AK531" s="93"/>
      <c r="AL531" s="87"/>
      <c r="AM531" s="93"/>
      <c r="AN531" s="93"/>
      <c r="AO531" s="87"/>
      <c r="AP531" s="87"/>
      <c r="AQ531" s="93"/>
      <c r="AR531" s="93"/>
      <c r="AS531" s="93"/>
      <c r="AT531" s="93"/>
      <c r="AU531" s="93"/>
      <c r="AV531" s="93"/>
      <c r="AW531" s="91" t="s">
        <v>250</v>
      </c>
      <c r="AX531" s="93"/>
      <c r="AY531" s="93"/>
      <c r="AZ531" s="91" t="s">
        <v>250</v>
      </c>
      <c r="BA531" s="93"/>
      <c r="BB531" s="91" t="s">
        <v>250</v>
      </c>
      <c r="BC531" s="91" t="s">
        <v>250</v>
      </c>
      <c r="BD531" s="93"/>
      <c r="BE531" s="93"/>
      <c r="BF531" s="91" t="s">
        <v>87</v>
      </c>
      <c r="BG531" s="93"/>
      <c r="BH531" s="91" t="s">
        <v>456</v>
      </c>
      <c r="BI531" s="93"/>
      <c r="BJ531" s="93"/>
      <c r="BK531" s="93"/>
      <c r="BL531" s="92"/>
      <c r="BM531" s="92"/>
      <c r="BN531" s="86" t="str">
        <f t="shared" si="54"/>
        <v/>
      </c>
      <c r="BO531" s="88"/>
      <c r="BP531" s="94"/>
      <c r="BQ531" s="95"/>
      <c r="BR531" s="95"/>
      <c r="BS531" s="96"/>
      <c r="BT531" s="96"/>
      <c r="BU531" s="96"/>
      <c r="BV531" s="97"/>
    </row>
    <row r="532" spans="1:74" s="45" customFormat="1" ht="27" customHeight="1" thickTop="1" thickBot="1" x14ac:dyDescent="0.25">
      <c r="A532" s="81"/>
      <c r="B532" s="304" t="str">
        <f>IF(C532="","",(VLOOKUP(C532,Lookups!$B$4:$C$2561,2,FALSE)))</f>
        <v/>
      </c>
      <c r="C532" s="366"/>
      <c r="D532" s="84"/>
      <c r="E532" s="84" t="str">
        <f t="shared" si="53"/>
        <v/>
      </c>
      <c r="F532" s="84"/>
      <c r="G532" s="99" t="str">
        <f t="shared" si="49"/>
        <v/>
      </c>
      <c r="H532" s="83"/>
      <c r="I532" s="83"/>
      <c r="J532" s="87"/>
      <c r="K532" s="89"/>
      <c r="L532" s="90"/>
      <c r="M532" s="90"/>
      <c r="N532" s="85"/>
      <c r="O532" s="87"/>
      <c r="P532" s="87"/>
      <c r="Q532" s="85"/>
      <c r="R532" s="86" t="str">
        <f t="shared" si="50"/>
        <v/>
      </c>
      <c r="S532" s="85"/>
      <c r="T532" s="86" t="str">
        <f t="shared" si="51"/>
        <v/>
      </c>
      <c r="U532" s="85"/>
      <c r="V532" s="86" t="str">
        <f t="shared" si="52"/>
        <v/>
      </c>
      <c r="W532" s="85"/>
      <c r="X532" s="87"/>
      <c r="Y532" s="87"/>
      <c r="Z532" s="91"/>
      <c r="AA532" s="91" t="s">
        <v>250</v>
      </c>
      <c r="AB532" s="91"/>
      <c r="AC532" s="91"/>
      <c r="AD532" s="91"/>
      <c r="AE532" s="91"/>
      <c r="AF532" s="92"/>
      <c r="AG532" s="93"/>
      <c r="AH532" s="87"/>
      <c r="AI532" s="93"/>
      <c r="AJ532" s="93"/>
      <c r="AK532" s="93"/>
      <c r="AL532" s="87"/>
      <c r="AM532" s="93"/>
      <c r="AN532" s="93"/>
      <c r="AO532" s="87"/>
      <c r="AP532" s="87"/>
      <c r="AQ532" s="93"/>
      <c r="AR532" s="93"/>
      <c r="AS532" s="93"/>
      <c r="AT532" s="93"/>
      <c r="AU532" s="93"/>
      <c r="AV532" s="93"/>
      <c r="AW532" s="91" t="s">
        <v>250</v>
      </c>
      <c r="AX532" s="93"/>
      <c r="AY532" s="93"/>
      <c r="AZ532" s="91" t="s">
        <v>250</v>
      </c>
      <c r="BA532" s="93"/>
      <c r="BB532" s="91" t="s">
        <v>250</v>
      </c>
      <c r="BC532" s="91" t="s">
        <v>250</v>
      </c>
      <c r="BD532" s="93"/>
      <c r="BE532" s="93"/>
      <c r="BF532" s="91" t="s">
        <v>87</v>
      </c>
      <c r="BG532" s="93"/>
      <c r="BH532" s="91" t="s">
        <v>456</v>
      </c>
      <c r="BI532" s="93"/>
      <c r="BJ532" s="93"/>
      <c r="BK532" s="93"/>
      <c r="BL532" s="92"/>
      <c r="BM532" s="92"/>
      <c r="BN532" s="86" t="str">
        <f t="shared" si="54"/>
        <v/>
      </c>
      <c r="BO532" s="88"/>
      <c r="BP532" s="94"/>
      <c r="BQ532" s="95"/>
      <c r="BR532" s="95"/>
      <c r="BS532" s="96"/>
      <c r="BT532" s="96"/>
      <c r="BU532" s="96"/>
      <c r="BV532" s="97"/>
    </row>
    <row r="533" spans="1:74" s="45" customFormat="1" ht="27" customHeight="1" thickTop="1" thickBot="1" x14ac:dyDescent="0.25">
      <c r="A533" s="81"/>
      <c r="B533" s="304" t="str">
        <f>IF(C533="","",(VLOOKUP(C533,Lookups!$B$4:$C$2561,2,FALSE)))</f>
        <v/>
      </c>
      <c r="C533" s="366"/>
      <c r="D533" s="84"/>
      <c r="E533" s="84" t="str">
        <f t="shared" si="53"/>
        <v/>
      </c>
      <c r="F533" s="84"/>
      <c r="G533" s="99" t="str">
        <f t="shared" si="49"/>
        <v/>
      </c>
      <c r="H533" s="83"/>
      <c r="I533" s="83"/>
      <c r="J533" s="87"/>
      <c r="K533" s="89"/>
      <c r="L533" s="90"/>
      <c r="M533" s="90"/>
      <c r="N533" s="85"/>
      <c r="O533" s="87"/>
      <c r="P533" s="87"/>
      <c r="Q533" s="85"/>
      <c r="R533" s="86" t="str">
        <f t="shared" si="50"/>
        <v/>
      </c>
      <c r="S533" s="85"/>
      <c r="T533" s="86" t="str">
        <f t="shared" si="51"/>
        <v/>
      </c>
      <c r="U533" s="85"/>
      <c r="V533" s="86" t="str">
        <f t="shared" si="52"/>
        <v/>
      </c>
      <c r="W533" s="85"/>
      <c r="X533" s="87"/>
      <c r="Y533" s="87"/>
      <c r="Z533" s="91"/>
      <c r="AA533" s="91" t="s">
        <v>250</v>
      </c>
      <c r="AB533" s="91"/>
      <c r="AC533" s="91"/>
      <c r="AD533" s="91"/>
      <c r="AE533" s="91"/>
      <c r="AF533" s="92"/>
      <c r="AG533" s="93"/>
      <c r="AH533" s="87"/>
      <c r="AI533" s="93"/>
      <c r="AJ533" s="93"/>
      <c r="AK533" s="93"/>
      <c r="AL533" s="87"/>
      <c r="AM533" s="93"/>
      <c r="AN533" s="93"/>
      <c r="AO533" s="87"/>
      <c r="AP533" s="87"/>
      <c r="AQ533" s="93"/>
      <c r="AR533" s="93"/>
      <c r="AS533" s="93"/>
      <c r="AT533" s="93"/>
      <c r="AU533" s="93"/>
      <c r="AV533" s="93"/>
      <c r="AW533" s="91" t="s">
        <v>250</v>
      </c>
      <c r="AX533" s="93"/>
      <c r="AY533" s="93"/>
      <c r="AZ533" s="91" t="s">
        <v>250</v>
      </c>
      <c r="BA533" s="93"/>
      <c r="BB533" s="91" t="s">
        <v>250</v>
      </c>
      <c r="BC533" s="91" t="s">
        <v>250</v>
      </c>
      <c r="BD533" s="93"/>
      <c r="BE533" s="93"/>
      <c r="BF533" s="91" t="s">
        <v>87</v>
      </c>
      <c r="BG533" s="93"/>
      <c r="BH533" s="91" t="s">
        <v>456</v>
      </c>
      <c r="BI533" s="93"/>
      <c r="BJ533" s="93"/>
      <c r="BK533" s="93"/>
      <c r="BL533" s="92"/>
      <c r="BM533" s="92"/>
      <c r="BN533" s="86" t="str">
        <f t="shared" si="54"/>
        <v/>
      </c>
      <c r="BO533" s="88"/>
      <c r="BP533" s="94"/>
      <c r="BQ533" s="95"/>
      <c r="BR533" s="95"/>
      <c r="BS533" s="96"/>
      <c r="BT533" s="96"/>
      <c r="BU533" s="96"/>
      <c r="BV533" s="97"/>
    </row>
    <row r="534" spans="1:74" s="45" customFormat="1" ht="27" customHeight="1" thickTop="1" thickBot="1" x14ac:dyDescent="0.25">
      <c r="A534" s="81"/>
      <c r="B534" s="304" t="str">
        <f>IF(C534="","",(VLOOKUP(C534,Lookups!$B$4:$C$2561,2,FALSE)))</f>
        <v/>
      </c>
      <c r="C534" s="366"/>
      <c r="D534" s="84"/>
      <c r="E534" s="84" t="str">
        <f t="shared" si="53"/>
        <v/>
      </c>
      <c r="F534" s="84"/>
      <c r="G534" s="99" t="str">
        <f t="shared" si="49"/>
        <v/>
      </c>
      <c r="H534" s="83"/>
      <c r="I534" s="83"/>
      <c r="J534" s="87"/>
      <c r="K534" s="89"/>
      <c r="L534" s="90"/>
      <c r="M534" s="90"/>
      <c r="N534" s="85"/>
      <c r="O534" s="87"/>
      <c r="P534" s="87"/>
      <c r="Q534" s="85"/>
      <c r="R534" s="86" t="str">
        <f t="shared" si="50"/>
        <v/>
      </c>
      <c r="S534" s="85"/>
      <c r="T534" s="86" t="str">
        <f t="shared" si="51"/>
        <v/>
      </c>
      <c r="U534" s="85"/>
      <c r="V534" s="86" t="str">
        <f t="shared" si="52"/>
        <v/>
      </c>
      <c r="W534" s="85"/>
      <c r="X534" s="87"/>
      <c r="Y534" s="87"/>
      <c r="Z534" s="91"/>
      <c r="AA534" s="91" t="s">
        <v>250</v>
      </c>
      <c r="AB534" s="91"/>
      <c r="AC534" s="91"/>
      <c r="AD534" s="91"/>
      <c r="AE534" s="91"/>
      <c r="AF534" s="92"/>
      <c r="AG534" s="93"/>
      <c r="AH534" s="87"/>
      <c r="AI534" s="93"/>
      <c r="AJ534" s="93"/>
      <c r="AK534" s="93"/>
      <c r="AL534" s="87"/>
      <c r="AM534" s="93"/>
      <c r="AN534" s="93"/>
      <c r="AO534" s="87"/>
      <c r="AP534" s="87"/>
      <c r="AQ534" s="93"/>
      <c r="AR534" s="93"/>
      <c r="AS534" s="93"/>
      <c r="AT534" s="93"/>
      <c r="AU534" s="93"/>
      <c r="AV534" s="93"/>
      <c r="AW534" s="91" t="s">
        <v>250</v>
      </c>
      <c r="AX534" s="93"/>
      <c r="AY534" s="93"/>
      <c r="AZ534" s="91" t="s">
        <v>250</v>
      </c>
      <c r="BA534" s="93"/>
      <c r="BB534" s="91" t="s">
        <v>250</v>
      </c>
      <c r="BC534" s="91" t="s">
        <v>250</v>
      </c>
      <c r="BD534" s="93"/>
      <c r="BE534" s="93"/>
      <c r="BF534" s="91" t="s">
        <v>87</v>
      </c>
      <c r="BG534" s="93"/>
      <c r="BH534" s="91" t="s">
        <v>456</v>
      </c>
      <c r="BI534" s="93"/>
      <c r="BJ534" s="93"/>
      <c r="BK534" s="93"/>
      <c r="BL534" s="92"/>
      <c r="BM534" s="92"/>
      <c r="BN534" s="86" t="str">
        <f t="shared" si="54"/>
        <v/>
      </c>
      <c r="BO534" s="88"/>
      <c r="BP534" s="94"/>
      <c r="BQ534" s="95"/>
      <c r="BR534" s="95"/>
      <c r="BS534" s="96"/>
      <c r="BT534" s="96"/>
      <c r="BU534" s="96"/>
      <c r="BV534" s="97"/>
    </row>
    <row r="535" spans="1:74" s="45" customFormat="1" ht="27" customHeight="1" thickTop="1" thickBot="1" x14ac:dyDescent="0.25">
      <c r="A535" s="81"/>
      <c r="B535" s="304" t="str">
        <f>IF(C535="","",(VLOOKUP(C535,Lookups!$B$4:$C$2561,2,FALSE)))</f>
        <v/>
      </c>
      <c r="C535" s="366"/>
      <c r="D535" s="84"/>
      <c r="E535" s="84" t="str">
        <f t="shared" si="53"/>
        <v/>
      </c>
      <c r="F535" s="84"/>
      <c r="G535" s="99" t="str">
        <f t="shared" si="49"/>
        <v/>
      </c>
      <c r="H535" s="83"/>
      <c r="I535" s="83"/>
      <c r="J535" s="87"/>
      <c r="K535" s="89"/>
      <c r="L535" s="90"/>
      <c r="M535" s="90"/>
      <c r="N535" s="85"/>
      <c r="O535" s="87"/>
      <c r="P535" s="87"/>
      <c r="Q535" s="85"/>
      <c r="R535" s="86" t="str">
        <f t="shared" si="50"/>
        <v/>
      </c>
      <c r="S535" s="85"/>
      <c r="T535" s="86" t="str">
        <f t="shared" si="51"/>
        <v/>
      </c>
      <c r="U535" s="85"/>
      <c r="V535" s="86" t="str">
        <f t="shared" si="52"/>
        <v/>
      </c>
      <c r="W535" s="85"/>
      <c r="X535" s="87"/>
      <c r="Y535" s="87"/>
      <c r="Z535" s="91"/>
      <c r="AA535" s="91" t="s">
        <v>250</v>
      </c>
      <c r="AB535" s="91"/>
      <c r="AC535" s="91"/>
      <c r="AD535" s="91"/>
      <c r="AE535" s="91"/>
      <c r="AF535" s="92"/>
      <c r="AG535" s="93"/>
      <c r="AH535" s="87"/>
      <c r="AI535" s="93"/>
      <c r="AJ535" s="93"/>
      <c r="AK535" s="93"/>
      <c r="AL535" s="87"/>
      <c r="AM535" s="93"/>
      <c r="AN535" s="93"/>
      <c r="AO535" s="87"/>
      <c r="AP535" s="87"/>
      <c r="AQ535" s="93"/>
      <c r="AR535" s="93"/>
      <c r="AS535" s="93"/>
      <c r="AT535" s="93"/>
      <c r="AU535" s="93"/>
      <c r="AV535" s="93"/>
      <c r="AW535" s="91" t="s">
        <v>250</v>
      </c>
      <c r="AX535" s="93"/>
      <c r="AY535" s="93"/>
      <c r="AZ535" s="91" t="s">
        <v>250</v>
      </c>
      <c r="BA535" s="93"/>
      <c r="BB535" s="91" t="s">
        <v>250</v>
      </c>
      <c r="BC535" s="91" t="s">
        <v>250</v>
      </c>
      <c r="BD535" s="93"/>
      <c r="BE535" s="93"/>
      <c r="BF535" s="91" t="s">
        <v>87</v>
      </c>
      <c r="BG535" s="93"/>
      <c r="BH535" s="91" t="s">
        <v>456</v>
      </c>
      <c r="BI535" s="93"/>
      <c r="BJ535" s="93"/>
      <c r="BK535" s="93"/>
      <c r="BL535" s="92"/>
      <c r="BM535" s="92"/>
      <c r="BN535" s="86" t="str">
        <f t="shared" si="54"/>
        <v/>
      </c>
      <c r="BO535" s="88"/>
      <c r="BP535" s="94"/>
      <c r="BQ535" s="95"/>
      <c r="BR535" s="95"/>
      <c r="BS535" s="96"/>
      <c r="BT535" s="96"/>
      <c r="BU535" s="96"/>
      <c r="BV535" s="97"/>
    </row>
    <row r="536" spans="1:74" s="45" customFormat="1" ht="27" customHeight="1" thickTop="1" thickBot="1" x14ac:dyDescent="0.25">
      <c r="A536" s="81"/>
      <c r="B536" s="304" t="str">
        <f>IF(C536="","",(VLOOKUP(C536,Lookups!$B$4:$C$2561,2,FALSE)))</f>
        <v/>
      </c>
      <c r="C536" s="366"/>
      <c r="D536" s="84"/>
      <c r="E536" s="84" t="str">
        <f t="shared" si="53"/>
        <v/>
      </c>
      <c r="F536" s="84"/>
      <c r="G536" s="99" t="str">
        <f t="shared" si="49"/>
        <v/>
      </c>
      <c r="H536" s="83"/>
      <c r="I536" s="83"/>
      <c r="J536" s="87"/>
      <c r="K536" s="89"/>
      <c r="L536" s="90"/>
      <c r="M536" s="90"/>
      <c r="N536" s="85"/>
      <c r="O536" s="87"/>
      <c r="P536" s="87"/>
      <c r="Q536" s="85"/>
      <c r="R536" s="86" t="str">
        <f t="shared" si="50"/>
        <v/>
      </c>
      <c r="S536" s="85"/>
      <c r="T536" s="86" t="str">
        <f t="shared" si="51"/>
        <v/>
      </c>
      <c r="U536" s="85"/>
      <c r="V536" s="86" t="str">
        <f t="shared" si="52"/>
        <v/>
      </c>
      <c r="W536" s="85"/>
      <c r="X536" s="87"/>
      <c r="Y536" s="87"/>
      <c r="Z536" s="91"/>
      <c r="AA536" s="91" t="s">
        <v>250</v>
      </c>
      <c r="AB536" s="91"/>
      <c r="AC536" s="91"/>
      <c r="AD536" s="91"/>
      <c r="AE536" s="91"/>
      <c r="AF536" s="92"/>
      <c r="AG536" s="93"/>
      <c r="AH536" s="87"/>
      <c r="AI536" s="93"/>
      <c r="AJ536" s="93"/>
      <c r="AK536" s="93"/>
      <c r="AL536" s="87"/>
      <c r="AM536" s="93"/>
      <c r="AN536" s="93"/>
      <c r="AO536" s="87"/>
      <c r="AP536" s="87"/>
      <c r="AQ536" s="93"/>
      <c r="AR536" s="93"/>
      <c r="AS536" s="93"/>
      <c r="AT536" s="93"/>
      <c r="AU536" s="93"/>
      <c r="AV536" s="93"/>
      <c r="AW536" s="91" t="s">
        <v>250</v>
      </c>
      <c r="AX536" s="93"/>
      <c r="AY536" s="93"/>
      <c r="AZ536" s="91" t="s">
        <v>250</v>
      </c>
      <c r="BA536" s="93"/>
      <c r="BB536" s="91" t="s">
        <v>250</v>
      </c>
      <c r="BC536" s="91" t="s">
        <v>250</v>
      </c>
      <c r="BD536" s="93"/>
      <c r="BE536" s="93"/>
      <c r="BF536" s="91" t="s">
        <v>87</v>
      </c>
      <c r="BG536" s="93"/>
      <c r="BH536" s="91" t="s">
        <v>456</v>
      </c>
      <c r="BI536" s="93"/>
      <c r="BJ536" s="93"/>
      <c r="BK536" s="93"/>
      <c r="BL536" s="92"/>
      <c r="BM536" s="92"/>
      <c r="BN536" s="86" t="str">
        <f t="shared" si="54"/>
        <v/>
      </c>
      <c r="BO536" s="88"/>
      <c r="BP536" s="94"/>
      <c r="BQ536" s="95"/>
      <c r="BR536" s="95"/>
      <c r="BS536" s="96"/>
      <c r="BT536" s="96"/>
      <c r="BU536" s="96"/>
      <c r="BV536" s="97"/>
    </row>
    <row r="537" spans="1:74" s="45" customFormat="1" ht="27" customHeight="1" thickTop="1" thickBot="1" x14ac:dyDescent="0.25">
      <c r="A537" s="81"/>
      <c r="B537" s="304" t="str">
        <f>IF(C537="","",(VLOOKUP(C537,Lookups!$B$4:$C$2561,2,FALSE)))</f>
        <v/>
      </c>
      <c r="C537" s="366"/>
      <c r="D537" s="84"/>
      <c r="E537" s="84" t="str">
        <f t="shared" si="53"/>
        <v/>
      </c>
      <c r="F537" s="84"/>
      <c r="G537" s="99" t="str">
        <f t="shared" si="49"/>
        <v/>
      </c>
      <c r="H537" s="83"/>
      <c r="I537" s="83"/>
      <c r="J537" s="87"/>
      <c r="K537" s="89"/>
      <c r="L537" s="90"/>
      <c r="M537" s="90"/>
      <c r="N537" s="85"/>
      <c r="O537" s="87"/>
      <c r="P537" s="87"/>
      <c r="Q537" s="85"/>
      <c r="R537" s="86" t="str">
        <f t="shared" si="50"/>
        <v/>
      </c>
      <c r="S537" s="85"/>
      <c r="T537" s="86" t="str">
        <f t="shared" si="51"/>
        <v/>
      </c>
      <c r="U537" s="85"/>
      <c r="V537" s="86" t="str">
        <f t="shared" si="52"/>
        <v/>
      </c>
      <c r="W537" s="85"/>
      <c r="X537" s="87"/>
      <c r="Y537" s="87"/>
      <c r="Z537" s="91"/>
      <c r="AA537" s="91" t="s">
        <v>250</v>
      </c>
      <c r="AB537" s="91"/>
      <c r="AC537" s="91"/>
      <c r="AD537" s="91"/>
      <c r="AE537" s="91"/>
      <c r="AF537" s="92"/>
      <c r="AG537" s="93"/>
      <c r="AH537" s="87"/>
      <c r="AI537" s="93"/>
      <c r="AJ537" s="93"/>
      <c r="AK537" s="93"/>
      <c r="AL537" s="87"/>
      <c r="AM537" s="93"/>
      <c r="AN537" s="93"/>
      <c r="AO537" s="87"/>
      <c r="AP537" s="87"/>
      <c r="AQ537" s="93"/>
      <c r="AR537" s="93"/>
      <c r="AS537" s="93"/>
      <c r="AT537" s="93"/>
      <c r="AU537" s="93"/>
      <c r="AV537" s="93"/>
      <c r="AW537" s="91" t="s">
        <v>250</v>
      </c>
      <c r="AX537" s="93"/>
      <c r="AY537" s="93"/>
      <c r="AZ537" s="91" t="s">
        <v>250</v>
      </c>
      <c r="BA537" s="93"/>
      <c r="BB537" s="91" t="s">
        <v>250</v>
      </c>
      <c r="BC537" s="91" t="s">
        <v>250</v>
      </c>
      <c r="BD537" s="93"/>
      <c r="BE537" s="93"/>
      <c r="BF537" s="91" t="s">
        <v>87</v>
      </c>
      <c r="BG537" s="93"/>
      <c r="BH537" s="91" t="s">
        <v>456</v>
      </c>
      <c r="BI537" s="93"/>
      <c r="BJ537" s="93"/>
      <c r="BK537" s="93"/>
      <c r="BL537" s="92"/>
      <c r="BM537" s="92"/>
      <c r="BN537" s="86" t="str">
        <f t="shared" si="54"/>
        <v/>
      </c>
      <c r="BO537" s="88"/>
      <c r="BP537" s="94"/>
      <c r="BQ537" s="95"/>
      <c r="BR537" s="95"/>
      <c r="BS537" s="96"/>
      <c r="BT537" s="96"/>
      <c r="BU537" s="96"/>
      <c r="BV537" s="97"/>
    </row>
    <row r="538" spans="1:74" s="45" customFormat="1" ht="27" customHeight="1" thickTop="1" thickBot="1" x14ac:dyDescent="0.25">
      <c r="A538" s="81"/>
      <c r="B538" s="304" t="str">
        <f>IF(C538="","",(VLOOKUP(C538,Lookups!$B$4:$C$2561,2,FALSE)))</f>
        <v/>
      </c>
      <c r="C538" s="366"/>
      <c r="D538" s="84"/>
      <c r="E538" s="84" t="str">
        <f t="shared" si="53"/>
        <v/>
      </c>
      <c r="F538" s="84"/>
      <c r="G538" s="99" t="str">
        <f t="shared" si="49"/>
        <v/>
      </c>
      <c r="H538" s="83"/>
      <c r="I538" s="83"/>
      <c r="J538" s="87"/>
      <c r="K538" s="89"/>
      <c r="L538" s="90"/>
      <c r="M538" s="90"/>
      <c r="N538" s="85"/>
      <c r="O538" s="87"/>
      <c r="P538" s="87"/>
      <c r="Q538" s="85"/>
      <c r="R538" s="86" t="str">
        <f t="shared" si="50"/>
        <v/>
      </c>
      <c r="S538" s="85"/>
      <c r="T538" s="86" t="str">
        <f t="shared" si="51"/>
        <v/>
      </c>
      <c r="U538" s="85"/>
      <c r="V538" s="86" t="str">
        <f t="shared" si="52"/>
        <v/>
      </c>
      <c r="W538" s="85"/>
      <c r="X538" s="87"/>
      <c r="Y538" s="87"/>
      <c r="Z538" s="91"/>
      <c r="AA538" s="91" t="s">
        <v>250</v>
      </c>
      <c r="AB538" s="91"/>
      <c r="AC538" s="91"/>
      <c r="AD538" s="91"/>
      <c r="AE538" s="91"/>
      <c r="AF538" s="92"/>
      <c r="AG538" s="93"/>
      <c r="AH538" s="87"/>
      <c r="AI538" s="93"/>
      <c r="AJ538" s="93"/>
      <c r="AK538" s="93"/>
      <c r="AL538" s="87"/>
      <c r="AM538" s="93"/>
      <c r="AN538" s="93"/>
      <c r="AO538" s="87"/>
      <c r="AP538" s="87"/>
      <c r="AQ538" s="93"/>
      <c r="AR538" s="93"/>
      <c r="AS538" s="93"/>
      <c r="AT538" s="93"/>
      <c r="AU538" s="93"/>
      <c r="AV538" s="93"/>
      <c r="AW538" s="91" t="s">
        <v>250</v>
      </c>
      <c r="AX538" s="93"/>
      <c r="AY538" s="93"/>
      <c r="AZ538" s="91" t="s">
        <v>250</v>
      </c>
      <c r="BA538" s="93"/>
      <c r="BB538" s="91" t="s">
        <v>250</v>
      </c>
      <c r="BC538" s="91" t="s">
        <v>250</v>
      </c>
      <c r="BD538" s="93"/>
      <c r="BE538" s="93"/>
      <c r="BF538" s="91" t="s">
        <v>87</v>
      </c>
      <c r="BG538" s="93"/>
      <c r="BH538" s="91" t="s">
        <v>456</v>
      </c>
      <c r="BI538" s="93"/>
      <c r="BJ538" s="93"/>
      <c r="BK538" s="93"/>
      <c r="BL538" s="92"/>
      <c r="BM538" s="92"/>
      <c r="BN538" s="86" t="str">
        <f t="shared" si="54"/>
        <v/>
      </c>
      <c r="BO538" s="88"/>
      <c r="BP538" s="94"/>
      <c r="BQ538" s="95"/>
      <c r="BR538" s="95"/>
      <c r="BS538" s="96"/>
      <c r="BT538" s="96"/>
      <c r="BU538" s="96"/>
      <c r="BV538" s="97"/>
    </row>
    <row r="539" spans="1:74" s="45" customFormat="1" ht="27" customHeight="1" thickTop="1" thickBot="1" x14ac:dyDescent="0.25">
      <c r="A539" s="81"/>
      <c r="B539" s="304" t="str">
        <f>IF(C539="","",(VLOOKUP(C539,Lookups!$B$4:$C$2561,2,FALSE)))</f>
        <v/>
      </c>
      <c r="C539" s="366"/>
      <c r="D539" s="84"/>
      <c r="E539" s="84" t="str">
        <f t="shared" si="53"/>
        <v/>
      </c>
      <c r="F539" s="84"/>
      <c r="G539" s="99" t="str">
        <f t="shared" si="49"/>
        <v/>
      </c>
      <c r="H539" s="83"/>
      <c r="I539" s="83"/>
      <c r="J539" s="87"/>
      <c r="K539" s="89"/>
      <c r="L539" s="90"/>
      <c r="M539" s="90"/>
      <c r="N539" s="85"/>
      <c r="O539" s="87"/>
      <c r="P539" s="87"/>
      <c r="Q539" s="85"/>
      <c r="R539" s="86" t="str">
        <f t="shared" si="50"/>
        <v/>
      </c>
      <c r="S539" s="85"/>
      <c r="T539" s="86" t="str">
        <f t="shared" si="51"/>
        <v/>
      </c>
      <c r="U539" s="85"/>
      <c r="V539" s="86" t="str">
        <f t="shared" si="52"/>
        <v/>
      </c>
      <c r="W539" s="85"/>
      <c r="X539" s="87"/>
      <c r="Y539" s="87"/>
      <c r="Z539" s="91"/>
      <c r="AA539" s="91" t="s">
        <v>250</v>
      </c>
      <c r="AB539" s="91"/>
      <c r="AC539" s="91"/>
      <c r="AD539" s="91"/>
      <c r="AE539" s="91"/>
      <c r="AF539" s="92"/>
      <c r="AG539" s="93"/>
      <c r="AH539" s="87"/>
      <c r="AI539" s="93"/>
      <c r="AJ539" s="93"/>
      <c r="AK539" s="93"/>
      <c r="AL539" s="87"/>
      <c r="AM539" s="93"/>
      <c r="AN539" s="93"/>
      <c r="AO539" s="87"/>
      <c r="AP539" s="87"/>
      <c r="AQ539" s="93"/>
      <c r="AR539" s="93"/>
      <c r="AS539" s="93"/>
      <c r="AT539" s="93"/>
      <c r="AU539" s="93"/>
      <c r="AV539" s="93"/>
      <c r="AW539" s="91" t="s">
        <v>250</v>
      </c>
      <c r="AX539" s="93"/>
      <c r="AY539" s="93"/>
      <c r="AZ539" s="91" t="s">
        <v>250</v>
      </c>
      <c r="BA539" s="93"/>
      <c r="BB539" s="91" t="s">
        <v>250</v>
      </c>
      <c r="BC539" s="91" t="s">
        <v>250</v>
      </c>
      <c r="BD539" s="93"/>
      <c r="BE539" s="93"/>
      <c r="BF539" s="91" t="s">
        <v>87</v>
      </c>
      <c r="BG539" s="93"/>
      <c r="BH539" s="91" t="s">
        <v>456</v>
      </c>
      <c r="BI539" s="93"/>
      <c r="BJ539" s="93"/>
      <c r="BK539" s="93"/>
      <c r="BL539" s="92"/>
      <c r="BM539" s="92"/>
      <c r="BN539" s="86" t="str">
        <f t="shared" si="54"/>
        <v/>
      </c>
      <c r="BO539" s="88"/>
      <c r="BP539" s="94"/>
      <c r="BQ539" s="95"/>
      <c r="BR539" s="95"/>
      <c r="BS539" s="96"/>
      <c r="BT539" s="96"/>
      <c r="BU539" s="96"/>
      <c r="BV539" s="97"/>
    </row>
    <row r="540" spans="1:74" s="45" customFormat="1" ht="27" customHeight="1" thickTop="1" thickBot="1" x14ac:dyDescent="0.25">
      <c r="A540" s="81"/>
      <c r="B540" s="304" t="str">
        <f>IF(C540="","",(VLOOKUP(C540,Lookups!$B$4:$C$2561,2,FALSE)))</f>
        <v/>
      </c>
      <c r="C540" s="366"/>
      <c r="D540" s="84"/>
      <c r="E540" s="84" t="str">
        <f t="shared" si="53"/>
        <v/>
      </c>
      <c r="F540" s="84"/>
      <c r="G540" s="99" t="str">
        <f t="shared" si="49"/>
        <v/>
      </c>
      <c r="H540" s="83"/>
      <c r="I540" s="83"/>
      <c r="J540" s="87"/>
      <c r="K540" s="89"/>
      <c r="L540" s="90"/>
      <c r="M540" s="90"/>
      <c r="N540" s="85"/>
      <c r="O540" s="87"/>
      <c r="P540" s="87"/>
      <c r="Q540" s="85"/>
      <c r="R540" s="86" t="str">
        <f t="shared" si="50"/>
        <v/>
      </c>
      <c r="S540" s="85"/>
      <c r="T540" s="86" t="str">
        <f t="shared" si="51"/>
        <v/>
      </c>
      <c r="U540" s="85"/>
      <c r="V540" s="86" t="str">
        <f t="shared" si="52"/>
        <v/>
      </c>
      <c r="W540" s="85"/>
      <c r="X540" s="87"/>
      <c r="Y540" s="87"/>
      <c r="Z540" s="91"/>
      <c r="AA540" s="91" t="s">
        <v>250</v>
      </c>
      <c r="AB540" s="91"/>
      <c r="AC540" s="91"/>
      <c r="AD540" s="91"/>
      <c r="AE540" s="91"/>
      <c r="AF540" s="92"/>
      <c r="AG540" s="93"/>
      <c r="AH540" s="87"/>
      <c r="AI540" s="93"/>
      <c r="AJ540" s="93"/>
      <c r="AK540" s="93"/>
      <c r="AL540" s="87"/>
      <c r="AM540" s="93"/>
      <c r="AN540" s="93"/>
      <c r="AO540" s="87"/>
      <c r="AP540" s="87"/>
      <c r="AQ540" s="93"/>
      <c r="AR540" s="93"/>
      <c r="AS540" s="93"/>
      <c r="AT540" s="93"/>
      <c r="AU540" s="93"/>
      <c r="AV540" s="93"/>
      <c r="AW540" s="91" t="s">
        <v>250</v>
      </c>
      <c r="AX540" s="93"/>
      <c r="AY540" s="93"/>
      <c r="AZ540" s="91" t="s">
        <v>250</v>
      </c>
      <c r="BA540" s="93"/>
      <c r="BB540" s="91" t="s">
        <v>250</v>
      </c>
      <c r="BC540" s="91" t="s">
        <v>250</v>
      </c>
      <c r="BD540" s="93"/>
      <c r="BE540" s="93"/>
      <c r="BF540" s="91" t="s">
        <v>87</v>
      </c>
      <c r="BG540" s="93"/>
      <c r="BH540" s="91" t="s">
        <v>456</v>
      </c>
      <c r="BI540" s="93"/>
      <c r="BJ540" s="93"/>
      <c r="BK540" s="93"/>
      <c r="BL540" s="92"/>
      <c r="BM540" s="92"/>
      <c r="BN540" s="86" t="str">
        <f t="shared" si="54"/>
        <v/>
      </c>
      <c r="BO540" s="88"/>
      <c r="BP540" s="94"/>
      <c r="BQ540" s="95"/>
      <c r="BR540" s="95"/>
      <c r="BS540" s="96"/>
      <c r="BT540" s="96"/>
      <c r="BU540" s="96"/>
      <c r="BV540" s="97"/>
    </row>
    <row r="541" spans="1:74" s="45" customFormat="1" ht="27" customHeight="1" thickTop="1" thickBot="1" x14ac:dyDescent="0.25">
      <c r="A541" s="81"/>
      <c r="B541" s="304" t="str">
        <f>IF(C541="","",(VLOOKUP(C541,Lookups!$B$4:$C$2561,2,FALSE)))</f>
        <v/>
      </c>
      <c r="C541" s="366"/>
      <c r="D541" s="84"/>
      <c r="E541" s="84" t="str">
        <f t="shared" si="53"/>
        <v/>
      </c>
      <c r="F541" s="84"/>
      <c r="G541" s="99" t="str">
        <f t="shared" si="49"/>
        <v/>
      </c>
      <c r="H541" s="83"/>
      <c r="I541" s="83"/>
      <c r="J541" s="87"/>
      <c r="K541" s="89"/>
      <c r="L541" s="90"/>
      <c r="M541" s="90"/>
      <c r="N541" s="85"/>
      <c r="O541" s="87"/>
      <c r="P541" s="87"/>
      <c r="Q541" s="85"/>
      <c r="R541" s="86" t="str">
        <f t="shared" si="50"/>
        <v/>
      </c>
      <c r="S541" s="85"/>
      <c r="T541" s="86" t="str">
        <f t="shared" si="51"/>
        <v/>
      </c>
      <c r="U541" s="85"/>
      <c r="V541" s="86" t="str">
        <f t="shared" si="52"/>
        <v/>
      </c>
      <c r="W541" s="85"/>
      <c r="X541" s="87"/>
      <c r="Y541" s="87"/>
      <c r="Z541" s="91"/>
      <c r="AA541" s="91" t="s">
        <v>250</v>
      </c>
      <c r="AB541" s="91"/>
      <c r="AC541" s="91"/>
      <c r="AD541" s="91"/>
      <c r="AE541" s="91"/>
      <c r="AF541" s="92"/>
      <c r="AG541" s="93"/>
      <c r="AH541" s="87"/>
      <c r="AI541" s="93"/>
      <c r="AJ541" s="93"/>
      <c r="AK541" s="93"/>
      <c r="AL541" s="87"/>
      <c r="AM541" s="93"/>
      <c r="AN541" s="93"/>
      <c r="AO541" s="87"/>
      <c r="AP541" s="87"/>
      <c r="AQ541" s="93"/>
      <c r="AR541" s="93"/>
      <c r="AS541" s="93"/>
      <c r="AT541" s="93"/>
      <c r="AU541" s="93"/>
      <c r="AV541" s="93"/>
      <c r="AW541" s="91" t="s">
        <v>250</v>
      </c>
      <c r="AX541" s="93"/>
      <c r="AY541" s="93"/>
      <c r="AZ541" s="91" t="s">
        <v>250</v>
      </c>
      <c r="BA541" s="93"/>
      <c r="BB541" s="91" t="s">
        <v>250</v>
      </c>
      <c r="BC541" s="91" t="s">
        <v>250</v>
      </c>
      <c r="BD541" s="93"/>
      <c r="BE541" s="93"/>
      <c r="BF541" s="91" t="s">
        <v>87</v>
      </c>
      <c r="BG541" s="93"/>
      <c r="BH541" s="91" t="s">
        <v>456</v>
      </c>
      <c r="BI541" s="93"/>
      <c r="BJ541" s="93"/>
      <c r="BK541" s="93"/>
      <c r="BL541" s="92"/>
      <c r="BM541" s="92"/>
      <c r="BN541" s="86" t="str">
        <f t="shared" si="54"/>
        <v/>
      </c>
      <c r="BO541" s="88"/>
      <c r="BP541" s="94"/>
      <c r="BQ541" s="95"/>
      <c r="BR541" s="95"/>
      <c r="BS541" s="96"/>
      <c r="BT541" s="96"/>
      <c r="BU541" s="96"/>
      <c r="BV541" s="97"/>
    </row>
    <row r="542" spans="1:74" s="45" customFormat="1" ht="27" customHeight="1" thickTop="1" thickBot="1" x14ac:dyDescent="0.25">
      <c r="A542" s="81"/>
      <c r="B542" s="304" t="str">
        <f>IF(C542="","",(VLOOKUP(C542,Lookups!$B$4:$C$2561,2,FALSE)))</f>
        <v/>
      </c>
      <c r="C542" s="366"/>
      <c r="D542" s="84"/>
      <c r="E542" s="84" t="str">
        <f t="shared" si="53"/>
        <v/>
      </c>
      <c r="F542" s="84"/>
      <c r="G542" s="99" t="str">
        <f t="shared" si="49"/>
        <v/>
      </c>
      <c r="H542" s="83"/>
      <c r="I542" s="83"/>
      <c r="J542" s="87"/>
      <c r="K542" s="89"/>
      <c r="L542" s="90"/>
      <c r="M542" s="90"/>
      <c r="N542" s="85"/>
      <c r="O542" s="87"/>
      <c r="P542" s="87"/>
      <c r="Q542" s="85"/>
      <c r="R542" s="86" t="str">
        <f t="shared" si="50"/>
        <v/>
      </c>
      <c r="S542" s="85"/>
      <c r="T542" s="86" t="str">
        <f t="shared" si="51"/>
        <v/>
      </c>
      <c r="U542" s="85"/>
      <c r="V542" s="86" t="str">
        <f t="shared" si="52"/>
        <v/>
      </c>
      <c r="W542" s="85"/>
      <c r="X542" s="87"/>
      <c r="Y542" s="87"/>
      <c r="Z542" s="91"/>
      <c r="AA542" s="91" t="s">
        <v>250</v>
      </c>
      <c r="AB542" s="91"/>
      <c r="AC542" s="91"/>
      <c r="AD542" s="91"/>
      <c r="AE542" s="91"/>
      <c r="AF542" s="92"/>
      <c r="AG542" s="93"/>
      <c r="AH542" s="87"/>
      <c r="AI542" s="93"/>
      <c r="AJ542" s="93"/>
      <c r="AK542" s="93"/>
      <c r="AL542" s="87"/>
      <c r="AM542" s="93"/>
      <c r="AN542" s="93"/>
      <c r="AO542" s="87"/>
      <c r="AP542" s="87"/>
      <c r="AQ542" s="93"/>
      <c r="AR542" s="93"/>
      <c r="AS542" s="93"/>
      <c r="AT542" s="93"/>
      <c r="AU542" s="93"/>
      <c r="AV542" s="93"/>
      <c r="AW542" s="91" t="s">
        <v>250</v>
      </c>
      <c r="AX542" s="93"/>
      <c r="AY542" s="93"/>
      <c r="AZ542" s="91" t="s">
        <v>250</v>
      </c>
      <c r="BA542" s="93"/>
      <c r="BB542" s="91" t="s">
        <v>250</v>
      </c>
      <c r="BC542" s="91" t="s">
        <v>250</v>
      </c>
      <c r="BD542" s="93"/>
      <c r="BE542" s="93"/>
      <c r="BF542" s="91" t="s">
        <v>87</v>
      </c>
      <c r="BG542" s="93"/>
      <c r="BH542" s="91" t="s">
        <v>456</v>
      </c>
      <c r="BI542" s="93"/>
      <c r="BJ542" s="93"/>
      <c r="BK542" s="93"/>
      <c r="BL542" s="92"/>
      <c r="BM542" s="92"/>
      <c r="BN542" s="86" t="str">
        <f t="shared" si="54"/>
        <v/>
      </c>
      <c r="BO542" s="88"/>
      <c r="BP542" s="94"/>
      <c r="BQ542" s="95"/>
      <c r="BR542" s="95"/>
      <c r="BS542" s="96"/>
      <c r="BT542" s="96"/>
      <c r="BU542" s="96"/>
      <c r="BV542" s="97"/>
    </row>
    <row r="543" spans="1:74" s="45" customFormat="1" ht="27" customHeight="1" thickTop="1" thickBot="1" x14ac:dyDescent="0.25">
      <c r="A543" s="81"/>
      <c r="B543" s="304" t="str">
        <f>IF(C543="","",(VLOOKUP(C543,Lookups!$B$4:$C$2561,2,FALSE)))</f>
        <v/>
      </c>
      <c r="C543" s="366"/>
      <c r="D543" s="84"/>
      <c r="E543" s="84" t="str">
        <f t="shared" si="53"/>
        <v/>
      </c>
      <c r="F543" s="84"/>
      <c r="G543" s="99" t="str">
        <f t="shared" si="49"/>
        <v/>
      </c>
      <c r="H543" s="83"/>
      <c r="I543" s="83"/>
      <c r="J543" s="87"/>
      <c r="K543" s="89"/>
      <c r="L543" s="90"/>
      <c r="M543" s="90"/>
      <c r="N543" s="85"/>
      <c r="O543" s="87"/>
      <c r="P543" s="87"/>
      <c r="Q543" s="85"/>
      <c r="R543" s="86" t="str">
        <f t="shared" si="50"/>
        <v/>
      </c>
      <c r="S543" s="85"/>
      <c r="T543" s="86" t="str">
        <f t="shared" si="51"/>
        <v/>
      </c>
      <c r="U543" s="85"/>
      <c r="V543" s="86" t="str">
        <f t="shared" si="52"/>
        <v/>
      </c>
      <c r="W543" s="85"/>
      <c r="X543" s="87"/>
      <c r="Y543" s="87"/>
      <c r="Z543" s="91"/>
      <c r="AA543" s="91" t="s">
        <v>250</v>
      </c>
      <c r="AB543" s="91"/>
      <c r="AC543" s="91"/>
      <c r="AD543" s="91"/>
      <c r="AE543" s="91"/>
      <c r="AF543" s="92"/>
      <c r="AG543" s="93"/>
      <c r="AH543" s="87"/>
      <c r="AI543" s="93"/>
      <c r="AJ543" s="93"/>
      <c r="AK543" s="93"/>
      <c r="AL543" s="87"/>
      <c r="AM543" s="93"/>
      <c r="AN543" s="93"/>
      <c r="AO543" s="87"/>
      <c r="AP543" s="87"/>
      <c r="AQ543" s="93"/>
      <c r="AR543" s="93"/>
      <c r="AS543" s="93"/>
      <c r="AT543" s="93"/>
      <c r="AU543" s="93"/>
      <c r="AV543" s="93"/>
      <c r="AW543" s="91" t="s">
        <v>250</v>
      </c>
      <c r="AX543" s="93"/>
      <c r="AY543" s="93"/>
      <c r="AZ543" s="91" t="s">
        <v>250</v>
      </c>
      <c r="BA543" s="93"/>
      <c r="BB543" s="91" t="s">
        <v>250</v>
      </c>
      <c r="BC543" s="91" t="s">
        <v>250</v>
      </c>
      <c r="BD543" s="93"/>
      <c r="BE543" s="93"/>
      <c r="BF543" s="91" t="s">
        <v>87</v>
      </c>
      <c r="BG543" s="93"/>
      <c r="BH543" s="91" t="s">
        <v>456</v>
      </c>
      <c r="BI543" s="93"/>
      <c r="BJ543" s="93"/>
      <c r="BK543" s="93"/>
      <c r="BL543" s="92"/>
      <c r="BM543" s="92"/>
      <c r="BN543" s="86" t="str">
        <f t="shared" si="54"/>
        <v/>
      </c>
      <c r="BO543" s="88"/>
      <c r="BP543" s="94"/>
      <c r="BQ543" s="95"/>
      <c r="BR543" s="95"/>
      <c r="BS543" s="96"/>
      <c r="BT543" s="96"/>
      <c r="BU543" s="96"/>
      <c r="BV543" s="97"/>
    </row>
    <row r="544" spans="1:74" s="45" customFormat="1" ht="27" customHeight="1" thickTop="1" thickBot="1" x14ac:dyDescent="0.25">
      <c r="A544" s="81"/>
      <c r="B544" s="304" t="str">
        <f>IF(C544="","",(VLOOKUP(C544,Lookups!$B$4:$C$2561,2,FALSE)))</f>
        <v/>
      </c>
      <c r="C544" s="366"/>
      <c r="D544" s="84"/>
      <c r="E544" s="84" t="str">
        <f t="shared" si="53"/>
        <v/>
      </c>
      <c r="F544" s="84"/>
      <c r="G544" s="99" t="str">
        <f t="shared" si="49"/>
        <v/>
      </c>
      <c r="H544" s="83"/>
      <c r="I544" s="83"/>
      <c r="J544" s="87"/>
      <c r="K544" s="89"/>
      <c r="L544" s="90"/>
      <c r="M544" s="90"/>
      <c r="N544" s="85"/>
      <c r="O544" s="87"/>
      <c r="P544" s="87"/>
      <c r="Q544" s="85"/>
      <c r="R544" s="86" t="str">
        <f t="shared" si="50"/>
        <v/>
      </c>
      <c r="S544" s="85"/>
      <c r="T544" s="86" t="str">
        <f t="shared" si="51"/>
        <v/>
      </c>
      <c r="U544" s="85"/>
      <c r="V544" s="86" t="str">
        <f t="shared" si="52"/>
        <v/>
      </c>
      <c r="W544" s="85"/>
      <c r="X544" s="87"/>
      <c r="Y544" s="87"/>
      <c r="Z544" s="91"/>
      <c r="AA544" s="91" t="s">
        <v>250</v>
      </c>
      <c r="AB544" s="91"/>
      <c r="AC544" s="91"/>
      <c r="AD544" s="91"/>
      <c r="AE544" s="91"/>
      <c r="AF544" s="92"/>
      <c r="AG544" s="93"/>
      <c r="AH544" s="87"/>
      <c r="AI544" s="93"/>
      <c r="AJ544" s="93"/>
      <c r="AK544" s="93"/>
      <c r="AL544" s="87"/>
      <c r="AM544" s="93"/>
      <c r="AN544" s="93"/>
      <c r="AO544" s="87"/>
      <c r="AP544" s="87"/>
      <c r="AQ544" s="93"/>
      <c r="AR544" s="93"/>
      <c r="AS544" s="93"/>
      <c r="AT544" s="93"/>
      <c r="AU544" s="93"/>
      <c r="AV544" s="93"/>
      <c r="AW544" s="91" t="s">
        <v>250</v>
      </c>
      <c r="AX544" s="93"/>
      <c r="AY544" s="93"/>
      <c r="AZ544" s="91" t="s">
        <v>250</v>
      </c>
      <c r="BA544" s="93"/>
      <c r="BB544" s="91" t="s">
        <v>250</v>
      </c>
      <c r="BC544" s="91" t="s">
        <v>250</v>
      </c>
      <c r="BD544" s="93"/>
      <c r="BE544" s="93"/>
      <c r="BF544" s="91" t="s">
        <v>87</v>
      </c>
      <c r="BG544" s="93"/>
      <c r="BH544" s="91" t="s">
        <v>456</v>
      </c>
      <c r="BI544" s="93"/>
      <c r="BJ544" s="93"/>
      <c r="BK544" s="93"/>
      <c r="BL544" s="92"/>
      <c r="BM544" s="92"/>
      <c r="BN544" s="86" t="str">
        <f t="shared" si="54"/>
        <v/>
      </c>
      <c r="BO544" s="88"/>
      <c r="BP544" s="94"/>
      <c r="BQ544" s="95"/>
      <c r="BR544" s="95"/>
      <c r="BS544" s="96"/>
      <c r="BT544" s="96"/>
      <c r="BU544" s="96"/>
      <c r="BV544" s="97"/>
    </row>
    <row r="545" spans="1:74" s="45" customFormat="1" ht="27" customHeight="1" thickTop="1" thickBot="1" x14ac:dyDescent="0.25">
      <c r="A545" s="81"/>
      <c r="B545" s="304" t="str">
        <f>IF(C545="","",(VLOOKUP(C545,Lookups!$B$4:$C$2561,2,FALSE)))</f>
        <v/>
      </c>
      <c r="C545" s="366"/>
      <c r="D545" s="84"/>
      <c r="E545" s="84" t="str">
        <f t="shared" si="53"/>
        <v/>
      </c>
      <c r="F545" s="84"/>
      <c r="G545" s="99" t="str">
        <f t="shared" si="49"/>
        <v/>
      </c>
      <c r="H545" s="83"/>
      <c r="I545" s="83"/>
      <c r="J545" s="87"/>
      <c r="K545" s="89"/>
      <c r="L545" s="90"/>
      <c r="M545" s="90"/>
      <c r="N545" s="85"/>
      <c r="O545" s="87"/>
      <c r="P545" s="87"/>
      <c r="Q545" s="85"/>
      <c r="R545" s="86" t="str">
        <f t="shared" si="50"/>
        <v/>
      </c>
      <c r="S545" s="85"/>
      <c r="T545" s="86" t="str">
        <f t="shared" si="51"/>
        <v/>
      </c>
      <c r="U545" s="85"/>
      <c r="V545" s="86" t="str">
        <f t="shared" si="52"/>
        <v/>
      </c>
      <c r="W545" s="85"/>
      <c r="X545" s="87"/>
      <c r="Y545" s="87"/>
      <c r="Z545" s="91"/>
      <c r="AA545" s="91" t="s">
        <v>250</v>
      </c>
      <c r="AB545" s="91"/>
      <c r="AC545" s="91"/>
      <c r="AD545" s="91"/>
      <c r="AE545" s="91"/>
      <c r="AF545" s="92"/>
      <c r="AG545" s="93"/>
      <c r="AH545" s="87"/>
      <c r="AI545" s="93"/>
      <c r="AJ545" s="93"/>
      <c r="AK545" s="93"/>
      <c r="AL545" s="87"/>
      <c r="AM545" s="93"/>
      <c r="AN545" s="93"/>
      <c r="AO545" s="87"/>
      <c r="AP545" s="87"/>
      <c r="AQ545" s="93"/>
      <c r="AR545" s="93"/>
      <c r="AS545" s="93"/>
      <c r="AT545" s="93"/>
      <c r="AU545" s="93"/>
      <c r="AV545" s="93"/>
      <c r="AW545" s="91" t="s">
        <v>250</v>
      </c>
      <c r="AX545" s="93"/>
      <c r="AY545" s="93"/>
      <c r="AZ545" s="91" t="s">
        <v>250</v>
      </c>
      <c r="BA545" s="93"/>
      <c r="BB545" s="91" t="s">
        <v>250</v>
      </c>
      <c r="BC545" s="91" t="s">
        <v>250</v>
      </c>
      <c r="BD545" s="93"/>
      <c r="BE545" s="93"/>
      <c r="BF545" s="91" t="s">
        <v>87</v>
      </c>
      <c r="BG545" s="93"/>
      <c r="BH545" s="91" t="s">
        <v>456</v>
      </c>
      <c r="BI545" s="93"/>
      <c r="BJ545" s="93"/>
      <c r="BK545" s="93"/>
      <c r="BL545" s="92"/>
      <c r="BM545" s="92"/>
      <c r="BN545" s="86" t="str">
        <f t="shared" si="54"/>
        <v/>
      </c>
      <c r="BO545" s="88"/>
      <c r="BP545" s="94"/>
      <c r="BQ545" s="95"/>
      <c r="BR545" s="95"/>
      <c r="BS545" s="96"/>
      <c r="BT545" s="96"/>
      <c r="BU545" s="96"/>
      <c r="BV545" s="97"/>
    </row>
    <row r="546" spans="1:74" s="45" customFormat="1" ht="27" customHeight="1" thickTop="1" thickBot="1" x14ac:dyDescent="0.25">
      <c r="A546" s="81"/>
      <c r="B546" s="304" t="str">
        <f>IF(C546="","",(VLOOKUP(C546,Lookups!$B$4:$C$2561,2,FALSE)))</f>
        <v/>
      </c>
      <c r="C546" s="366"/>
      <c r="D546" s="84"/>
      <c r="E546" s="84" t="str">
        <f t="shared" si="53"/>
        <v/>
      </c>
      <c r="F546" s="84"/>
      <c r="G546" s="99" t="str">
        <f t="shared" si="49"/>
        <v/>
      </c>
      <c r="H546" s="83"/>
      <c r="I546" s="83"/>
      <c r="J546" s="87"/>
      <c r="K546" s="89"/>
      <c r="L546" s="90"/>
      <c r="M546" s="90"/>
      <c r="N546" s="85"/>
      <c r="O546" s="87"/>
      <c r="P546" s="87"/>
      <c r="Q546" s="85"/>
      <c r="R546" s="86" t="str">
        <f t="shared" si="50"/>
        <v/>
      </c>
      <c r="S546" s="85"/>
      <c r="T546" s="86" t="str">
        <f t="shared" si="51"/>
        <v/>
      </c>
      <c r="U546" s="85"/>
      <c r="V546" s="86" t="str">
        <f t="shared" si="52"/>
        <v/>
      </c>
      <c r="W546" s="85"/>
      <c r="X546" s="87"/>
      <c r="Y546" s="87"/>
      <c r="Z546" s="91"/>
      <c r="AA546" s="91" t="s">
        <v>250</v>
      </c>
      <c r="AB546" s="91"/>
      <c r="AC546" s="91"/>
      <c r="AD546" s="91"/>
      <c r="AE546" s="91"/>
      <c r="AF546" s="92"/>
      <c r="AG546" s="93"/>
      <c r="AH546" s="87"/>
      <c r="AI546" s="93"/>
      <c r="AJ546" s="93"/>
      <c r="AK546" s="93"/>
      <c r="AL546" s="87"/>
      <c r="AM546" s="93"/>
      <c r="AN546" s="93"/>
      <c r="AO546" s="87"/>
      <c r="AP546" s="87"/>
      <c r="AQ546" s="93"/>
      <c r="AR546" s="93"/>
      <c r="AS546" s="93"/>
      <c r="AT546" s="93"/>
      <c r="AU546" s="93"/>
      <c r="AV546" s="93"/>
      <c r="AW546" s="91" t="s">
        <v>250</v>
      </c>
      <c r="AX546" s="93"/>
      <c r="AY546" s="93"/>
      <c r="AZ546" s="91" t="s">
        <v>250</v>
      </c>
      <c r="BA546" s="93"/>
      <c r="BB546" s="91" t="s">
        <v>250</v>
      </c>
      <c r="BC546" s="91" t="s">
        <v>250</v>
      </c>
      <c r="BD546" s="93"/>
      <c r="BE546" s="93"/>
      <c r="BF546" s="91" t="s">
        <v>87</v>
      </c>
      <c r="BG546" s="93"/>
      <c r="BH546" s="91" t="s">
        <v>456</v>
      </c>
      <c r="BI546" s="93"/>
      <c r="BJ546" s="93"/>
      <c r="BK546" s="93"/>
      <c r="BL546" s="92"/>
      <c r="BM546" s="92"/>
      <c r="BN546" s="86" t="str">
        <f t="shared" si="54"/>
        <v/>
      </c>
      <c r="BO546" s="88"/>
      <c r="BP546" s="94"/>
      <c r="BQ546" s="95"/>
      <c r="BR546" s="95"/>
      <c r="BS546" s="96"/>
      <c r="BT546" s="96"/>
      <c r="BU546" s="96"/>
      <c r="BV546" s="97"/>
    </row>
    <row r="547" spans="1:74" s="45" customFormat="1" ht="27" customHeight="1" thickTop="1" thickBot="1" x14ac:dyDescent="0.25">
      <c r="A547" s="81"/>
      <c r="B547" s="304" t="str">
        <f>IF(C547="","",(VLOOKUP(C547,Lookups!$B$4:$C$2561,2,FALSE)))</f>
        <v/>
      </c>
      <c r="C547" s="366"/>
      <c r="D547" s="84"/>
      <c r="E547" s="84" t="str">
        <f t="shared" si="53"/>
        <v/>
      </c>
      <c r="F547" s="84"/>
      <c r="G547" s="99" t="str">
        <f t="shared" si="49"/>
        <v/>
      </c>
      <c r="H547" s="83"/>
      <c r="I547" s="83"/>
      <c r="J547" s="87"/>
      <c r="K547" s="89"/>
      <c r="L547" s="90"/>
      <c r="M547" s="90"/>
      <c r="N547" s="85"/>
      <c r="O547" s="87"/>
      <c r="P547" s="87"/>
      <c r="Q547" s="85"/>
      <c r="R547" s="86" t="str">
        <f t="shared" si="50"/>
        <v/>
      </c>
      <c r="S547" s="85"/>
      <c r="T547" s="86" t="str">
        <f t="shared" si="51"/>
        <v/>
      </c>
      <c r="U547" s="85"/>
      <c r="V547" s="86" t="str">
        <f t="shared" si="52"/>
        <v/>
      </c>
      <c r="W547" s="85"/>
      <c r="X547" s="87"/>
      <c r="Y547" s="87"/>
      <c r="Z547" s="91"/>
      <c r="AA547" s="91" t="s">
        <v>250</v>
      </c>
      <c r="AB547" s="91"/>
      <c r="AC547" s="91"/>
      <c r="AD547" s="91"/>
      <c r="AE547" s="91"/>
      <c r="AF547" s="92"/>
      <c r="AG547" s="93"/>
      <c r="AH547" s="87"/>
      <c r="AI547" s="93"/>
      <c r="AJ547" s="93"/>
      <c r="AK547" s="93"/>
      <c r="AL547" s="87"/>
      <c r="AM547" s="93"/>
      <c r="AN547" s="93"/>
      <c r="AO547" s="87"/>
      <c r="AP547" s="87"/>
      <c r="AQ547" s="93"/>
      <c r="AR547" s="93"/>
      <c r="AS547" s="93"/>
      <c r="AT547" s="93"/>
      <c r="AU547" s="93"/>
      <c r="AV547" s="93"/>
      <c r="AW547" s="91" t="s">
        <v>250</v>
      </c>
      <c r="AX547" s="93"/>
      <c r="AY547" s="93"/>
      <c r="AZ547" s="91" t="s">
        <v>250</v>
      </c>
      <c r="BA547" s="93"/>
      <c r="BB547" s="91" t="s">
        <v>250</v>
      </c>
      <c r="BC547" s="91" t="s">
        <v>250</v>
      </c>
      <c r="BD547" s="93"/>
      <c r="BE547" s="93"/>
      <c r="BF547" s="91" t="s">
        <v>87</v>
      </c>
      <c r="BG547" s="93"/>
      <c r="BH547" s="91" t="s">
        <v>456</v>
      </c>
      <c r="BI547" s="93"/>
      <c r="BJ547" s="93"/>
      <c r="BK547" s="93"/>
      <c r="BL547" s="92"/>
      <c r="BM547" s="92"/>
      <c r="BN547" s="86" t="str">
        <f t="shared" si="54"/>
        <v/>
      </c>
      <c r="BO547" s="88"/>
      <c r="BP547" s="94"/>
      <c r="BQ547" s="95"/>
      <c r="BR547" s="95"/>
      <c r="BS547" s="96"/>
      <c r="BT547" s="96"/>
      <c r="BU547" s="96"/>
      <c r="BV547" s="97"/>
    </row>
    <row r="548" spans="1:74" s="45" customFormat="1" ht="27" customHeight="1" thickTop="1" thickBot="1" x14ac:dyDescent="0.25">
      <c r="A548" s="81"/>
      <c r="B548" s="304" t="str">
        <f>IF(C548="","",(VLOOKUP(C548,Lookups!$B$4:$C$2561,2,FALSE)))</f>
        <v/>
      </c>
      <c r="C548" s="366"/>
      <c r="D548" s="84"/>
      <c r="E548" s="84" t="str">
        <f t="shared" si="53"/>
        <v/>
      </c>
      <c r="F548" s="84"/>
      <c r="G548" s="99" t="str">
        <f t="shared" si="49"/>
        <v/>
      </c>
      <c r="H548" s="83"/>
      <c r="I548" s="83"/>
      <c r="J548" s="87"/>
      <c r="K548" s="89"/>
      <c r="L548" s="90"/>
      <c r="M548" s="90"/>
      <c r="N548" s="85"/>
      <c r="O548" s="87"/>
      <c r="P548" s="87"/>
      <c r="Q548" s="85"/>
      <c r="R548" s="86" t="str">
        <f t="shared" si="50"/>
        <v/>
      </c>
      <c r="S548" s="85"/>
      <c r="T548" s="86" t="str">
        <f t="shared" si="51"/>
        <v/>
      </c>
      <c r="U548" s="85"/>
      <c r="V548" s="86" t="str">
        <f t="shared" si="52"/>
        <v/>
      </c>
      <c r="W548" s="85"/>
      <c r="X548" s="87"/>
      <c r="Y548" s="87"/>
      <c r="Z548" s="91"/>
      <c r="AA548" s="91" t="s">
        <v>250</v>
      </c>
      <c r="AB548" s="91"/>
      <c r="AC548" s="91"/>
      <c r="AD548" s="91"/>
      <c r="AE548" s="91"/>
      <c r="AF548" s="92"/>
      <c r="AG548" s="93"/>
      <c r="AH548" s="87"/>
      <c r="AI548" s="93"/>
      <c r="AJ548" s="93"/>
      <c r="AK548" s="93"/>
      <c r="AL548" s="87"/>
      <c r="AM548" s="93"/>
      <c r="AN548" s="93"/>
      <c r="AO548" s="87"/>
      <c r="AP548" s="87"/>
      <c r="AQ548" s="93"/>
      <c r="AR548" s="93"/>
      <c r="AS548" s="93"/>
      <c r="AT548" s="93"/>
      <c r="AU548" s="93"/>
      <c r="AV548" s="93"/>
      <c r="AW548" s="91" t="s">
        <v>250</v>
      </c>
      <c r="AX548" s="93"/>
      <c r="AY548" s="93"/>
      <c r="AZ548" s="91" t="s">
        <v>250</v>
      </c>
      <c r="BA548" s="93"/>
      <c r="BB548" s="91" t="s">
        <v>250</v>
      </c>
      <c r="BC548" s="91" t="s">
        <v>250</v>
      </c>
      <c r="BD548" s="93"/>
      <c r="BE548" s="93"/>
      <c r="BF548" s="91" t="s">
        <v>87</v>
      </c>
      <c r="BG548" s="93"/>
      <c r="BH548" s="91" t="s">
        <v>456</v>
      </c>
      <c r="BI548" s="93"/>
      <c r="BJ548" s="93"/>
      <c r="BK548" s="93"/>
      <c r="BL548" s="92"/>
      <c r="BM548" s="92"/>
      <c r="BN548" s="86" t="str">
        <f t="shared" si="54"/>
        <v/>
      </c>
      <c r="BO548" s="88"/>
      <c r="BP548" s="94"/>
      <c r="BQ548" s="95"/>
      <c r="BR548" s="95"/>
      <c r="BS548" s="96"/>
      <c r="BT548" s="96"/>
      <c r="BU548" s="96"/>
      <c r="BV548" s="97"/>
    </row>
    <row r="549" spans="1:74" s="45" customFormat="1" ht="27" customHeight="1" thickTop="1" thickBot="1" x14ac:dyDescent="0.25">
      <c r="A549" s="81"/>
      <c r="B549" s="304" t="str">
        <f>IF(C549="","",(VLOOKUP(C549,Lookups!$B$4:$C$2561,2,FALSE)))</f>
        <v/>
      </c>
      <c r="C549" s="366"/>
      <c r="D549" s="84"/>
      <c r="E549" s="84" t="str">
        <f t="shared" si="53"/>
        <v/>
      </c>
      <c r="F549" s="84"/>
      <c r="G549" s="99" t="str">
        <f t="shared" si="49"/>
        <v/>
      </c>
      <c r="H549" s="83"/>
      <c r="I549" s="83"/>
      <c r="J549" s="87"/>
      <c r="K549" s="89"/>
      <c r="L549" s="90"/>
      <c r="M549" s="90"/>
      <c r="N549" s="85"/>
      <c r="O549" s="87"/>
      <c r="P549" s="87"/>
      <c r="Q549" s="85"/>
      <c r="R549" s="86" t="str">
        <f t="shared" si="50"/>
        <v/>
      </c>
      <c r="S549" s="85"/>
      <c r="T549" s="86" t="str">
        <f t="shared" si="51"/>
        <v/>
      </c>
      <c r="U549" s="85"/>
      <c r="V549" s="86" t="str">
        <f t="shared" si="52"/>
        <v/>
      </c>
      <c r="W549" s="85"/>
      <c r="X549" s="87"/>
      <c r="Y549" s="87"/>
      <c r="Z549" s="91"/>
      <c r="AA549" s="91" t="s">
        <v>250</v>
      </c>
      <c r="AB549" s="91"/>
      <c r="AC549" s="91"/>
      <c r="AD549" s="91"/>
      <c r="AE549" s="91"/>
      <c r="AF549" s="92"/>
      <c r="AG549" s="93"/>
      <c r="AH549" s="87"/>
      <c r="AI549" s="93"/>
      <c r="AJ549" s="93"/>
      <c r="AK549" s="93"/>
      <c r="AL549" s="87"/>
      <c r="AM549" s="93"/>
      <c r="AN549" s="93"/>
      <c r="AO549" s="87"/>
      <c r="AP549" s="87"/>
      <c r="AQ549" s="93"/>
      <c r="AR549" s="93"/>
      <c r="AS549" s="93"/>
      <c r="AT549" s="93"/>
      <c r="AU549" s="93"/>
      <c r="AV549" s="93"/>
      <c r="AW549" s="91" t="s">
        <v>250</v>
      </c>
      <c r="AX549" s="93"/>
      <c r="AY549" s="93"/>
      <c r="AZ549" s="91" t="s">
        <v>250</v>
      </c>
      <c r="BA549" s="93"/>
      <c r="BB549" s="91" t="s">
        <v>250</v>
      </c>
      <c r="BC549" s="91" t="s">
        <v>250</v>
      </c>
      <c r="BD549" s="93"/>
      <c r="BE549" s="93"/>
      <c r="BF549" s="91" t="s">
        <v>87</v>
      </c>
      <c r="BG549" s="93"/>
      <c r="BH549" s="91" t="s">
        <v>456</v>
      </c>
      <c r="BI549" s="93"/>
      <c r="BJ549" s="93"/>
      <c r="BK549" s="93"/>
      <c r="BL549" s="92"/>
      <c r="BM549" s="92"/>
      <c r="BN549" s="86" t="str">
        <f t="shared" si="54"/>
        <v/>
      </c>
      <c r="BO549" s="88"/>
      <c r="BP549" s="94"/>
      <c r="BQ549" s="95"/>
      <c r="BR549" s="95"/>
      <c r="BS549" s="96"/>
      <c r="BT549" s="96"/>
      <c r="BU549" s="96"/>
      <c r="BV549" s="97"/>
    </row>
    <row r="550" spans="1:74" s="45" customFormat="1" ht="27" customHeight="1" thickTop="1" thickBot="1" x14ac:dyDescent="0.25">
      <c r="A550" s="81"/>
      <c r="B550" s="304" t="str">
        <f>IF(C550="","",(VLOOKUP(C550,Lookups!$B$4:$C$2561,2,FALSE)))</f>
        <v/>
      </c>
      <c r="C550" s="366"/>
      <c r="D550" s="84"/>
      <c r="E550" s="84" t="str">
        <f t="shared" si="53"/>
        <v/>
      </c>
      <c r="F550" s="84"/>
      <c r="G550" s="99" t="str">
        <f t="shared" si="49"/>
        <v/>
      </c>
      <c r="H550" s="83"/>
      <c r="I550" s="83"/>
      <c r="J550" s="87"/>
      <c r="K550" s="89"/>
      <c r="L550" s="90"/>
      <c r="M550" s="90"/>
      <c r="N550" s="85"/>
      <c r="O550" s="87"/>
      <c r="P550" s="87"/>
      <c r="Q550" s="85"/>
      <c r="R550" s="86" t="str">
        <f t="shared" si="50"/>
        <v/>
      </c>
      <c r="S550" s="85"/>
      <c r="T550" s="86" t="str">
        <f t="shared" si="51"/>
        <v/>
      </c>
      <c r="U550" s="85"/>
      <c r="V550" s="86" t="str">
        <f t="shared" si="52"/>
        <v/>
      </c>
      <c r="W550" s="85"/>
      <c r="X550" s="87"/>
      <c r="Y550" s="87"/>
      <c r="Z550" s="91"/>
      <c r="AA550" s="91" t="s">
        <v>250</v>
      </c>
      <c r="AB550" s="91"/>
      <c r="AC550" s="91"/>
      <c r="AD550" s="91"/>
      <c r="AE550" s="91"/>
      <c r="AF550" s="92"/>
      <c r="AG550" s="93"/>
      <c r="AH550" s="87"/>
      <c r="AI550" s="93"/>
      <c r="AJ550" s="93"/>
      <c r="AK550" s="93"/>
      <c r="AL550" s="87"/>
      <c r="AM550" s="93"/>
      <c r="AN550" s="93"/>
      <c r="AO550" s="87"/>
      <c r="AP550" s="87"/>
      <c r="AQ550" s="93"/>
      <c r="AR550" s="93"/>
      <c r="AS550" s="93"/>
      <c r="AT550" s="93"/>
      <c r="AU550" s="93"/>
      <c r="AV550" s="93"/>
      <c r="AW550" s="91" t="s">
        <v>250</v>
      </c>
      <c r="AX550" s="93"/>
      <c r="AY550" s="93"/>
      <c r="AZ550" s="91" t="s">
        <v>250</v>
      </c>
      <c r="BA550" s="93"/>
      <c r="BB550" s="91" t="s">
        <v>250</v>
      </c>
      <c r="BC550" s="91" t="s">
        <v>250</v>
      </c>
      <c r="BD550" s="93"/>
      <c r="BE550" s="93"/>
      <c r="BF550" s="91" t="s">
        <v>87</v>
      </c>
      <c r="BG550" s="93"/>
      <c r="BH550" s="91" t="s">
        <v>456</v>
      </c>
      <c r="BI550" s="93"/>
      <c r="BJ550" s="93"/>
      <c r="BK550" s="93"/>
      <c r="BL550" s="92"/>
      <c r="BM550" s="92"/>
      <c r="BN550" s="86" t="str">
        <f t="shared" si="54"/>
        <v/>
      </c>
      <c r="BO550" s="88"/>
      <c r="BP550" s="94"/>
      <c r="BQ550" s="95"/>
      <c r="BR550" s="95"/>
      <c r="BS550" s="96"/>
      <c r="BT550" s="96"/>
      <c r="BU550" s="96"/>
      <c r="BV550" s="97"/>
    </row>
    <row r="551" spans="1:74" s="45" customFormat="1" ht="27" customHeight="1" thickTop="1" thickBot="1" x14ac:dyDescent="0.25">
      <c r="A551" s="81"/>
      <c r="B551" s="304" t="str">
        <f>IF(C551="","",(VLOOKUP(C551,Lookups!$B$4:$C$2561,2,FALSE)))</f>
        <v/>
      </c>
      <c r="C551" s="366"/>
      <c r="D551" s="84"/>
      <c r="E551" s="84" t="str">
        <f t="shared" si="53"/>
        <v/>
      </c>
      <c r="F551" s="84"/>
      <c r="G551" s="99" t="str">
        <f t="shared" si="49"/>
        <v/>
      </c>
      <c r="H551" s="83"/>
      <c r="I551" s="83"/>
      <c r="J551" s="87"/>
      <c r="K551" s="89"/>
      <c r="L551" s="90"/>
      <c r="M551" s="90"/>
      <c r="N551" s="85"/>
      <c r="O551" s="87"/>
      <c r="P551" s="87"/>
      <c r="Q551" s="85"/>
      <c r="R551" s="86" t="str">
        <f t="shared" si="50"/>
        <v/>
      </c>
      <c r="S551" s="85"/>
      <c r="T551" s="86" t="str">
        <f t="shared" si="51"/>
        <v/>
      </c>
      <c r="U551" s="85"/>
      <c r="V551" s="86" t="str">
        <f t="shared" si="52"/>
        <v/>
      </c>
      <c r="W551" s="85"/>
      <c r="X551" s="87"/>
      <c r="Y551" s="87"/>
      <c r="Z551" s="91"/>
      <c r="AA551" s="91" t="s">
        <v>250</v>
      </c>
      <c r="AB551" s="91"/>
      <c r="AC551" s="91"/>
      <c r="AD551" s="91"/>
      <c r="AE551" s="91"/>
      <c r="AF551" s="92"/>
      <c r="AG551" s="93"/>
      <c r="AH551" s="87"/>
      <c r="AI551" s="93"/>
      <c r="AJ551" s="93"/>
      <c r="AK551" s="93"/>
      <c r="AL551" s="87"/>
      <c r="AM551" s="93"/>
      <c r="AN551" s="93"/>
      <c r="AO551" s="87"/>
      <c r="AP551" s="87"/>
      <c r="AQ551" s="93"/>
      <c r="AR551" s="93"/>
      <c r="AS551" s="93"/>
      <c r="AT551" s="93"/>
      <c r="AU551" s="93"/>
      <c r="AV551" s="93"/>
      <c r="AW551" s="91" t="s">
        <v>250</v>
      </c>
      <c r="AX551" s="93"/>
      <c r="AY551" s="93"/>
      <c r="AZ551" s="91" t="s">
        <v>250</v>
      </c>
      <c r="BA551" s="93"/>
      <c r="BB551" s="91" t="s">
        <v>250</v>
      </c>
      <c r="BC551" s="91" t="s">
        <v>250</v>
      </c>
      <c r="BD551" s="93"/>
      <c r="BE551" s="93"/>
      <c r="BF551" s="91" t="s">
        <v>87</v>
      </c>
      <c r="BG551" s="93"/>
      <c r="BH551" s="91" t="s">
        <v>456</v>
      </c>
      <c r="BI551" s="93"/>
      <c r="BJ551" s="93"/>
      <c r="BK551" s="93"/>
      <c r="BL551" s="92"/>
      <c r="BM551" s="92"/>
      <c r="BN551" s="86" t="str">
        <f t="shared" si="54"/>
        <v/>
      </c>
      <c r="BO551" s="88"/>
      <c r="BP551" s="94"/>
      <c r="BQ551" s="95"/>
      <c r="BR551" s="95"/>
      <c r="BS551" s="96"/>
      <c r="BT551" s="96"/>
      <c r="BU551" s="96"/>
      <c r="BV551" s="97"/>
    </row>
    <row r="552" spans="1:74" s="45" customFormat="1" ht="27" customHeight="1" thickTop="1" thickBot="1" x14ac:dyDescent="0.25">
      <c r="A552" s="81"/>
      <c r="B552" s="304" t="str">
        <f>IF(C552="","",(VLOOKUP(C552,Lookups!$B$4:$C$2561,2,FALSE)))</f>
        <v/>
      </c>
      <c r="C552" s="366"/>
      <c r="D552" s="84"/>
      <c r="E552" s="84" t="str">
        <f t="shared" si="53"/>
        <v/>
      </c>
      <c r="F552" s="84"/>
      <c r="G552" s="99" t="str">
        <f t="shared" si="49"/>
        <v/>
      </c>
      <c r="H552" s="83"/>
      <c r="I552" s="83"/>
      <c r="J552" s="87"/>
      <c r="K552" s="89"/>
      <c r="L552" s="90"/>
      <c r="M552" s="90"/>
      <c r="N552" s="85"/>
      <c r="O552" s="87"/>
      <c r="P552" s="87"/>
      <c r="Q552" s="85"/>
      <c r="R552" s="86" t="str">
        <f t="shared" si="50"/>
        <v/>
      </c>
      <c r="S552" s="85"/>
      <c r="T552" s="86" t="str">
        <f t="shared" si="51"/>
        <v/>
      </c>
      <c r="U552" s="85"/>
      <c r="V552" s="86" t="str">
        <f t="shared" si="52"/>
        <v/>
      </c>
      <c r="W552" s="85"/>
      <c r="X552" s="87"/>
      <c r="Y552" s="87"/>
      <c r="Z552" s="91"/>
      <c r="AA552" s="91" t="s">
        <v>250</v>
      </c>
      <c r="AB552" s="91"/>
      <c r="AC552" s="91"/>
      <c r="AD552" s="91"/>
      <c r="AE552" s="91"/>
      <c r="AF552" s="92"/>
      <c r="AG552" s="93"/>
      <c r="AH552" s="87"/>
      <c r="AI552" s="93"/>
      <c r="AJ552" s="93"/>
      <c r="AK552" s="93"/>
      <c r="AL552" s="87"/>
      <c r="AM552" s="93"/>
      <c r="AN552" s="93"/>
      <c r="AO552" s="87"/>
      <c r="AP552" s="87"/>
      <c r="AQ552" s="93"/>
      <c r="AR552" s="93"/>
      <c r="AS552" s="93"/>
      <c r="AT552" s="93"/>
      <c r="AU552" s="93"/>
      <c r="AV552" s="93"/>
      <c r="AW552" s="91" t="s">
        <v>250</v>
      </c>
      <c r="AX552" s="93"/>
      <c r="AY552" s="93"/>
      <c r="AZ552" s="91" t="s">
        <v>250</v>
      </c>
      <c r="BA552" s="93"/>
      <c r="BB552" s="91" t="s">
        <v>250</v>
      </c>
      <c r="BC552" s="91" t="s">
        <v>250</v>
      </c>
      <c r="BD552" s="93"/>
      <c r="BE552" s="93"/>
      <c r="BF552" s="91" t="s">
        <v>87</v>
      </c>
      <c r="BG552" s="93"/>
      <c r="BH552" s="91" t="s">
        <v>456</v>
      </c>
      <c r="BI552" s="93"/>
      <c r="BJ552" s="93"/>
      <c r="BK552" s="93"/>
      <c r="BL552" s="92"/>
      <c r="BM552" s="92"/>
      <c r="BN552" s="86" t="str">
        <f t="shared" si="54"/>
        <v/>
      </c>
      <c r="BO552" s="88"/>
      <c r="BP552" s="94"/>
      <c r="BQ552" s="95"/>
      <c r="BR552" s="95"/>
      <c r="BS552" s="96"/>
      <c r="BT552" s="96"/>
      <c r="BU552" s="96"/>
      <c r="BV552" s="97"/>
    </row>
    <row r="553" spans="1:74" s="45" customFormat="1" ht="27" customHeight="1" thickTop="1" thickBot="1" x14ac:dyDescent="0.25">
      <c r="A553" s="81"/>
      <c r="B553" s="304" t="str">
        <f>IF(C553="","",(VLOOKUP(C553,Lookups!$B$4:$C$2561,2,FALSE)))</f>
        <v/>
      </c>
      <c r="C553" s="366"/>
      <c r="D553" s="84"/>
      <c r="E553" s="84" t="str">
        <f t="shared" si="53"/>
        <v/>
      </c>
      <c r="F553" s="84"/>
      <c r="G553" s="99" t="str">
        <f t="shared" si="49"/>
        <v/>
      </c>
      <c r="H553" s="83"/>
      <c r="I553" s="83"/>
      <c r="J553" s="87"/>
      <c r="K553" s="89"/>
      <c r="L553" s="90"/>
      <c r="M553" s="90"/>
      <c r="N553" s="85"/>
      <c r="O553" s="87"/>
      <c r="P553" s="87"/>
      <c r="Q553" s="85"/>
      <c r="R553" s="86" t="str">
        <f t="shared" si="50"/>
        <v/>
      </c>
      <c r="S553" s="85"/>
      <c r="T553" s="86" t="str">
        <f t="shared" si="51"/>
        <v/>
      </c>
      <c r="U553" s="85"/>
      <c r="V553" s="86" t="str">
        <f t="shared" si="52"/>
        <v/>
      </c>
      <c r="W553" s="85"/>
      <c r="X553" s="87"/>
      <c r="Y553" s="87"/>
      <c r="Z553" s="91"/>
      <c r="AA553" s="91" t="s">
        <v>250</v>
      </c>
      <c r="AB553" s="91"/>
      <c r="AC553" s="91"/>
      <c r="AD553" s="91"/>
      <c r="AE553" s="91"/>
      <c r="AF553" s="92"/>
      <c r="AG553" s="93"/>
      <c r="AH553" s="87"/>
      <c r="AI553" s="93"/>
      <c r="AJ553" s="93"/>
      <c r="AK553" s="93"/>
      <c r="AL553" s="87"/>
      <c r="AM553" s="93"/>
      <c r="AN553" s="93"/>
      <c r="AO553" s="87"/>
      <c r="AP553" s="87"/>
      <c r="AQ553" s="93"/>
      <c r="AR553" s="93"/>
      <c r="AS553" s="93"/>
      <c r="AT553" s="93"/>
      <c r="AU553" s="93"/>
      <c r="AV553" s="93"/>
      <c r="AW553" s="91" t="s">
        <v>250</v>
      </c>
      <c r="AX553" s="93"/>
      <c r="AY553" s="93"/>
      <c r="AZ553" s="91" t="s">
        <v>250</v>
      </c>
      <c r="BA553" s="93"/>
      <c r="BB553" s="91" t="s">
        <v>250</v>
      </c>
      <c r="BC553" s="91" t="s">
        <v>250</v>
      </c>
      <c r="BD553" s="93"/>
      <c r="BE553" s="93"/>
      <c r="BF553" s="91" t="s">
        <v>87</v>
      </c>
      <c r="BG553" s="93"/>
      <c r="BH553" s="91" t="s">
        <v>456</v>
      </c>
      <c r="BI553" s="93"/>
      <c r="BJ553" s="93"/>
      <c r="BK553" s="93"/>
      <c r="BL553" s="92"/>
      <c r="BM553" s="92"/>
      <c r="BN553" s="86" t="str">
        <f t="shared" si="54"/>
        <v/>
      </c>
      <c r="BO553" s="88"/>
      <c r="BP553" s="94"/>
      <c r="BQ553" s="95"/>
      <c r="BR553" s="95"/>
      <c r="BS553" s="96"/>
      <c r="BT553" s="96"/>
      <c r="BU553" s="96"/>
      <c r="BV553" s="97"/>
    </row>
    <row r="554" spans="1:74" s="45" customFormat="1" ht="27" customHeight="1" thickTop="1" thickBot="1" x14ac:dyDescent="0.25">
      <c r="A554" s="81"/>
      <c r="B554" s="304" t="str">
        <f>IF(C554="","",(VLOOKUP(C554,Lookups!$B$4:$C$2561,2,FALSE)))</f>
        <v/>
      </c>
      <c r="C554" s="366"/>
      <c r="D554" s="84"/>
      <c r="E554" s="84" t="str">
        <f t="shared" si="53"/>
        <v/>
      </c>
      <c r="F554" s="84"/>
      <c r="G554" s="99" t="str">
        <f t="shared" si="49"/>
        <v/>
      </c>
      <c r="H554" s="83"/>
      <c r="I554" s="83"/>
      <c r="J554" s="87"/>
      <c r="K554" s="89"/>
      <c r="L554" s="90"/>
      <c r="M554" s="90"/>
      <c r="N554" s="85"/>
      <c r="O554" s="87"/>
      <c r="P554" s="87"/>
      <c r="Q554" s="85"/>
      <c r="R554" s="86" t="str">
        <f t="shared" si="50"/>
        <v/>
      </c>
      <c r="S554" s="85"/>
      <c r="T554" s="86" t="str">
        <f t="shared" si="51"/>
        <v/>
      </c>
      <c r="U554" s="85"/>
      <c r="V554" s="86" t="str">
        <f t="shared" si="52"/>
        <v/>
      </c>
      <c r="W554" s="85"/>
      <c r="X554" s="87"/>
      <c r="Y554" s="87"/>
      <c r="Z554" s="91"/>
      <c r="AA554" s="91" t="s">
        <v>250</v>
      </c>
      <c r="AB554" s="91"/>
      <c r="AC554" s="91"/>
      <c r="AD554" s="91"/>
      <c r="AE554" s="91"/>
      <c r="AF554" s="92"/>
      <c r="AG554" s="93"/>
      <c r="AH554" s="87"/>
      <c r="AI554" s="93"/>
      <c r="AJ554" s="93"/>
      <c r="AK554" s="93"/>
      <c r="AL554" s="87"/>
      <c r="AM554" s="93"/>
      <c r="AN554" s="93"/>
      <c r="AO554" s="87"/>
      <c r="AP554" s="87"/>
      <c r="AQ554" s="93"/>
      <c r="AR554" s="93"/>
      <c r="AS554" s="93"/>
      <c r="AT554" s="93"/>
      <c r="AU554" s="93"/>
      <c r="AV554" s="93"/>
      <c r="AW554" s="91" t="s">
        <v>250</v>
      </c>
      <c r="AX554" s="93"/>
      <c r="AY554" s="93"/>
      <c r="AZ554" s="91" t="s">
        <v>250</v>
      </c>
      <c r="BA554" s="93"/>
      <c r="BB554" s="91" t="s">
        <v>250</v>
      </c>
      <c r="BC554" s="91" t="s">
        <v>250</v>
      </c>
      <c r="BD554" s="93"/>
      <c r="BE554" s="93"/>
      <c r="BF554" s="91" t="s">
        <v>87</v>
      </c>
      <c r="BG554" s="93"/>
      <c r="BH554" s="91" t="s">
        <v>456</v>
      </c>
      <c r="BI554" s="93"/>
      <c r="BJ554" s="93"/>
      <c r="BK554" s="93"/>
      <c r="BL554" s="92"/>
      <c r="BM554" s="92"/>
      <c r="BN554" s="86" t="str">
        <f t="shared" si="54"/>
        <v/>
      </c>
      <c r="BO554" s="88"/>
      <c r="BP554" s="94"/>
      <c r="BQ554" s="95"/>
      <c r="BR554" s="95"/>
      <c r="BS554" s="96"/>
      <c r="BT554" s="96"/>
      <c r="BU554" s="96"/>
      <c r="BV554" s="97"/>
    </row>
    <row r="555" spans="1:74" s="45" customFormat="1" ht="27" customHeight="1" thickTop="1" thickBot="1" x14ac:dyDescent="0.25">
      <c r="A555" s="81"/>
      <c r="B555" s="304" t="str">
        <f>IF(C555="","",(VLOOKUP(C555,Lookups!$B$4:$C$2561,2,FALSE)))</f>
        <v/>
      </c>
      <c r="C555" s="366"/>
      <c r="D555" s="84"/>
      <c r="E555" s="84" t="str">
        <f t="shared" si="53"/>
        <v/>
      </c>
      <c r="F555" s="84"/>
      <c r="G555" s="99" t="str">
        <f t="shared" si="49"/>
        <v/>
      </c>
      <c r="H555" s="83"/>
      <c r="I555" s="83"/>
      <c r="J555" s="87"/>
      <c r="K555" s="89"/>
      <c r="L555" s="90"/>
      <c r="M555" s="90"/>
      <c r="N555" s="85"/>
      <c r="O555" s="87"/>
      <c r="P555" s="87"/>
      <c r="Q555" s="85"/>
      <c r="R555" s="86" t="str">
        <f t="shared" si="50"/>
        <v/>
      </c>
      <c r="S555" s="85"/>
      <c r="T555" s="86" t="str">
        <f t="shared" si="51"/>
        <v/>
      </c>
      <c r="U555" s="85"/>
      <c r="V555" s="86" t="str">
        <f t="shared" si="52"/>
        <v/>
      </c>
      <c r="W555" s="85"/>
      <c r="X555" s="87"/>
      <c r="Y555" s="87"/>
      <c r="Z555" s="91"/>
      <c r="AA555" s="91" t="s">
        <v>250</v>
      </c>
      <c r="AB555" s="91"/>
      <c r="AC555" s="91"/>
      <c r="AD555" s="91"/>
      <c r="AE555" s="91"/>
      <c r="AF555" s="92"/>
      <c r="AG555" s="93"/>
      <c r="AH555" s="87"/>
      <c r="AI555" s="93"/>
      <c r="AJ555" s="93"/>
      <c r="AK555" s="93"/>
      <c r="AL555" s="87"/>
      <c r="AM555" s="93"/>
      <c r="AN555" s="93"/>
      <c r="AO555" s="87"/>
      <c r="AP555" s="87"/>
      <c r="AQ555" s="93"/>
      <c r="AR555" s="93"/>
      <c r="AS555" s="93"/>
      <c r="AT555" s="93"/>
      <c r="AU555" s="93"/>
      <c r="AV555" s="93"/>
      <c r="AW555" s="91" t="s">
        <v>250</v>
      </c>
      <c r="AX555" s="93"/>
      <c r="AY555" s="93"/>
      <c r="AZ555" s="91" t="s">
        <v>250</v>
      </c>
      <c r="BA555" s="93"/>
      <c r="BB555" s="91" t="s">
        <v>250</v>
      </c>
      <c r="BC555" s="91" t="s">
        <v>250</v>
      </c>
      <c r="BD555" s="93"/>
      <c r="BE555" s="93"/>
      <c r="BF555" s="91" t="s">
        <v>87</v>
      </c>
      <c r="BG555" s="93"/>
      <c r="BH555" s="91" t="s">
        <v>456</v>
      </c>
      <c r="BI555" s="93"/>
      <c r="BJ555" s="93"/>
      <c r="BK555" s="93"/>
      <c r="BL555" s="92"/>
      <c r="BM555" s="92"/>
      <c r="BN555" s="86" t="str">
        <f t="shared" si="54"/>
        <v/>
      </c>
      <c r="BO555" s="88"/>
      <c r="BP555" s="94"/>
      <c r="BQ555" s="95"/>
      <c r="BR555" s="95"/>
      <c r="BS555" s="96"/>
      <c r="BT555" s="96"/>
      <c r="BU555" s="96"/>
      <c r="BV555" s="97"/>
    </row>
    <row r="556" spans="1:74" s="45" customFormat="1" ht="27" customHeight="1" thickTop="1" thickBot="1" x14ac:dyDescent="0.25">
      <c r="A556" s="81"/>
      <c r="B556" s="304" t="str">
        <f>IF(C556="","",(VLOOKUP(C556,Lookups!$B$4:$C$2561,2,FALSE)))</f>
        <v/>
      </c>
      <c r="C556" s="366"/>
      <c r="D556" s="84"/>
      <c r="E556" s="84" t="str">
        <f t="shared" si="53"/>
        <v/>
      </c>
      <c r="F556" s="84"/>
      <c r="G556" s="99" t="str">
        <f t="shared" si="49"/>
        <v/>
      </c>
      <c r="H556" s="83"/>
      <c r="I556" s="83"/>
      <c r="J556" s="87"/>
      <c r="K556" s="89"/>
      <c r="L556" s="90"/>
      <c r="M556" s="90"/>
      <c r="N556" s="85"/>
      <c r="O556" s="87"/>
      <c r="P556" s="87"/>
      <c r="Q556" s="85"/>
      <c r="R556" s="86" t="str">
        <f t="shared" si="50"/>
        <v/>
      </c>
      <c r="S556" s="85"/>
      <c r="T556" s="86" t="str">
        <f t="shared" si="51"/>
        <v/>
      </c>
      <c r="U556" s="85"/>
      <c r="V556" s="86" t="str">
        <f t="shared" si="52"/>
        <v/>
      </c>
      <c r="W556" s="85"/>
      <c r="X556" s="87"/>
      <c r="Y556" s="87"/>
      <c r="Z556" s="91"/>
      <c r="AA556" s="91" t="s">
        <v>250</v>
      </c>
      <c r="AB556" s="91"/>
      <c r="AC556" s="91"/>
      <c r="AD556" s="91"/>
      <c r="AE556" s="91"/>
      <c r="AF556" s="92"/>
      <c r="AG556" s="93"/>
      <c r="AH556" s="87"/>
      <c r="AI556" s="93"/>
      <c r="AJ556" s="93"/>
      <c r="AK556" s="93"/>
      <c r="AL556" s="87"/>
      <c r="AM556" s="93"/>
      <c r="AN556" s="93"/>
      <c r="AO556" s="87"/>
      <c r="AP556" s="87"/>
      <c r="AQ556" s="93"/>
      <c r="AR556" s="93"/>
      <c r="AS556" s="93"/>
      <c r="AT556" s="93"/>
      <c r="AU556" s="93"/>
      <c r="AV556" s="93"/>
      <c r="AW556" s="91" t="s">
        <v>250</v>
      </c>
      <c r="AX556" s="93"/>
      <c r="AY556" s="93"/>
      <c r="AZ556" s="91" t="s">
        <v>250</v>
      </c>
      <c r="BA556" s="93"/>
      <c r="BB556" s="91" t="s">
        <v>250</v>
      </c>
      <c r="BC556" s="91" t="s">
        <v>250</v>
      </c>
      <c r="BD556" s="93"/>
      <c r="BE556" s="93"/>
      <c r="BF556" s="91" t="s">
        <v>87</v>
      </c>
      <c r="BG556" s="93"/>
      <c r="BH556" s="91" t="s">
        <v>456</v>
      </c>
      <c r="BI556" s="93"/>
      <c r="BJ556" s="93"/>
      <c r="BK556" s="93"/>
      <c r="BL556" s="92"/>
      <c r="BM556" s="92"/>
      <c r="BN556" s="86" t="str">
        <f t="shared" si="54"/>
        <v/>
      </c>
      <c r="BO556" s="88"/>
      <c r="BP556" s="94"/>
      <c r="BQ556" s="95"/>
      <c r="BR556" s="95"/>
      <c r="BS556" s="96"/>
      <c r="BT556" s="96"/>
      <c r="BU556" s="96"/>
      <c r="BV556" s="97"/>
    </row>
    <row r="557" spans="1:74" s="45" customFormat="1" ht="27" customHeight="1" thickTop="1" thickBot="1" x14ac:dyDescent="0.25">
      <c r="A557" s="81"/>
      <c r="B557" s="304" t="str">
        <f>IF(C557="","",(VLOOKUP(C557,Lookups!$B$4:$C$2561,2,FALSE)))</f>
        <v/>
      </c>
      <c r="C557" s="366"/>
      <c r="D557" s="84"/>
      <c r="E557" s="84" t="str">
        <f t="shared" si="53"/>
        <v/>
      </c>
      <c r="F557" s="84"/>
      <c r="G557" s="99" t="str">
        <f t="shared" si="49"/>
        <v/>
      </c>
      <c r="H557" s="83"/>
      <c r="I557" s="83"/>
      <c r="J557" s="87"/>
      <c r="K557" s="89"/>
      <c r="L557" s="90"/>
      <c r="M557" s="90"/>
      <c r="N557" s="85"/>
      <c r="O557" s="87"/>
      <c r="P557" s="87"/>
      <c r="Q557" s="85"/>
      <c r="R557" s="86" t="str">
        <f t="shared" si="50"/>
        <v/>
      </c>
      <c r="S557" s="85"/>
      <c r="T557" s="86" t="str">
        <f t="shared" si="51"/>
        <v/>
      </c>
      <c r="U557" s="85"/>
      <c r="V557" s="86" t="str">
        <f t="shared" si="52"/>
        <v/>
      </c>
      <c r="W557" s="85"/>
      <c r="X557" s="87"/>
      <c r="Y557" s="87"/>
      <c r="Z557" s="91"/>
      <c r="AA557" s="91" t="s">
        <v>250</v>
      </c>
      <c r="AB557" s="91"/>
      <c r="AC557" s="91"/>
      <c r="AD557" s="91"/>
      <c r="AE557" s="91"/>
      <c r="AF557" s="92"/>
      <c r="AG557" s="93"/>
      <c r="AH557" s="87"/>
      <c r="AI557" s="93"/>
      <c r="AJ557" s="93"/>
      <c r="AK557" s="93"/>
      <c r="AL557" s="87"/>
      <c r="AM557" s="93"/>
      <c r="AN557" s="93"/>
      <c r="AO557" s="87"/>
      <c r="AP557" s="87"/>
      <c r="AQ557" s="93"/>
      <c r="AR557" s="93"/>
      <c r="AS557" s="93"/>
      <c r="AT557" s="93"/>
      <c r="AU557" s="93"/>
      <c r="AV557" s="93"/>
      <c r="AW557" s="91" t="s">
        <v>250</v>
      </c>
      <c r="AX557" s="93"/>
      <c r="AY557" s="93"/>
      <c r="AZ557" s="91" t="s">
        <v>250</v>
      </c>
      <c r="BA557" s="93"/>
      <c r="BB557" s="91" t="s">
        <v>250</v>
      </c>
      <c r="BC557" s="91" t="s">
        <v>250</v>
      </c>
      <c r="BD557" s="93"/>
      <c r="BE557" s="93"/>
      <c r="BF557" s="91" t="s">
        <v>87</v>
      </c>
      <c r="BG557" s="93"/>
      <c r="BH557" s="91" t="s">
        <v>456</v>
      </c>
      <c r="BI557" s="93"/>
      <c r="BJ557" s="93"/>
      <c r="BK557" s="93"/>
      <c r="BL557" s="92"/>
      <c r="BM557" s="92"/>
      <c r="BN557" s="86" t="str">
        <f t="shared" si="54"/>
        <v/>
      </c>
      <c r="BO557" s="88"/>
      <c r="BP557" s="94"/>
      <c r="BQ557" s="95"/>
      <c r="BR557" s="95"/>
      <c r="BS557" s="96"/>
      <c r="BT557" s="96"/>
      <c r="BU557" s="96"/>
      <c r="BV557" s="97"/>
    </row>
    <row r="558" spans="1:74" s="45" customFormat="1" ht="27" customHeight="1" thickTop="1" thickBot="1" x14ac:dyDescent="0.25">
      <c r="A558" s="81"/>
      <c r="B558" s="304" t="str">
        <f>IF(C558="","",(VLOOKUP(C558,Lookups!$B$4:$C$2561,2,FALSE)))</f>
        <v/>
      </c>
      <c r="C558" s="366"/>
      <c r="D558" s="84"/>
      <c r="E558" s="84" t="str">
        <f t="shared" si="53"/>
        <v/>
      </c>
      <c r="F558" s="84"/>
      <c r="G558" s="99" t="str">
        <f t="shared" si="49"/>
        <v/>
      </c>
      <c r="H558" s="83"/>
      <c r="I558" s="83"/>
      <c r="J558" s="87"/>
      <c r="K558" s="89"/>
      <c r="L558" s="90"/>
      <c r="M558" s="90"/>
      <c r="N558" s="85"/>
      <c r="O558" s="87"/>
      <c r="P558" s="87"/>
      <c r="Q558" s="85"/>
      <c r="R558" s="86" t="str">
        <f t="shared" si="50"/>
        <v/>
      </c>
      <c r="S558" s="85"/>
      <c r="T558" s="86" t="str">
        <f t="shared" si="51"/>
        <v/>
      </c>
      <c r="U558" s="85"/>
      <c r="V558" s="86" t="str">
        <f t="shared" si="52"/>
        <v/>
      </c>
      <c r="W558" s="85"/>
      <c r="X558" s="87"/>
      <c r="Y558" s="87"/>
      <c r="Z558" s="91"/>
      <c r="AA558" s="91" t="s">
        <v>250</v>
      </c>
      <c r="AB558" s="91"/>
      <c r="AC558" s="91"/>
      <c r="AD558" s="91"/>
      <c r="AE558" s="91"/>
      <c r="AF558" s="92"/>
      <c r="AG558" s="93"/>
      <c r="AH558" s="87"/>
      <c r="AI558" s="93"/>
      <c r="AJ558" s="93"/>
      <c r="AK558" s="93"/>
      <c r="AL558" s="87"/>
      <c r="AM558" s="93"/>
      <c r="AN558" s="93"/>
      <c r="AO558" s="87"/>
      <c r="AP558" s="87"/>
      <c r="AQ558" s="93"/>
      <c r="AR558" s="93"/>
      <c r="AS558" s="93"/>
      <c r="AT558" s="93"/>
      <c r="AU558" s="93"/>
      <c r="AV558" s="93"/>
      <c r="AW558" s="91" t="s">
        <v>250</v>
      </c>
      <c r="AX558" s="93"/>
      <c r="AY558" s="93"/>
      <c r="AZ558" s="91" t="s">
        <v>250</v>
      </c>
      <c r="BA558" s="93"/>
      <c r="BB558" s="91" t="s">
        <v>250</v>
      </c>
      <c r="BC558" s="91" t="s">
        <v>250</v>
      </c>
      <c r="BD558" s="93"/>
      <c r="BE558" s="93"/>
      <c r="BF558" s="91" t="s">
        <v>87</v>
      </c>
      <c r="BG558" s="93"/>
      <c r="BH558" s="91" t="s">
        <v>456</v>
      </c>
      <c r="BI558" s="93"/>
      <c r="BJ558" s="93"/>
      <c r="BK558" s="93"/>
      <c r="BL558" s="92"/>
      <c r="BM558" s="92"/>
      <c r="BN558" s="86" t="str">
        <f t="shared" si="54"/>
        <v/>
      </c>
      <c r="BO558" s="88"/>
      <c r="BP558" s="94"/>
      <c r="BQ558" s="95"/>
      <c r="BR558" s="95"/>
      <c r="BS558" s="96"/>
      <c r="BT558" s="96"/>
      <c r="BU558" s="96"/>
      <c r="BV558" s="97"/>
    </row>
    <row r="559" spans="1:74" s="45" customFormat="1" ht="27" customHeight="1" thickTop="1" thickBot="1" x14ac:dyDescent="0.25">
      <c r="A559" s="81"/>
      <c r="B559" s="304" t="str">
        <f>IF(C559="","",(VLOOKUP(C559,Lookups!$B$4:$C$2561,2,FALSE)))</f>
        <v/>
      </c>
      <c r="C559" s="366"/>
      <c r="D559" s="84"/>
      <c r="E559" s="84" t="str">
        <f t="shared" si="53"/>
        <v/>
      </c>
      <c r="F559" s="84"/>
      <c r="G559" s="99" t="str">
        <f t="shared" si="49"/>
        <v/>
      </c>
      <c r="H559" s="83"/>
      <c r="I559" s="83"/>
      <c r="J559" s="87"/>
      <c r="K559" s="89"/>
      <c r="L559" s="90"/>
      <c r="M559" s="90"/>
      <c r="N559" s="85"/>
      <c r="O559" s="87"/>
      <c r="P559" s="87"/>
      <c r="Q559" s="85"/>
      <c r="R559" s="86" t="str">
        <f t="shared" si="50"/>
        <v/>
      </c>
      <c r="S559" s="85"/>
      <c r="T559" s="86" t="str">
        <f t="shared" si="51"/>
        <v/>
      </c>
      <c r="U559" s="85"/>
      <c r="V559" s="86" t="str">
        <f t="shared" si="52"/>
        <v/>
      </c>
      <c r="W559" s="85"/>
      <c r="X559" s="87"/>
      <c r="Y559" s="87"/>
      <c r="Z559" s="91"/>
      <c r="AA559" s="91" t="s">
        <v>250</v>
      </c>
      <c r="AB559" s="91"/>
      <c r="AC559" s="91"/>
      <c r="AD559" s="91"/>
      <c r="AE559" s="91"/>
      <c r="AF559" s="92"/>
      <c r="AG559" s="93"/>
      <c r="AH559" s="87"/>
      <c r="AI559" s="93"/>
      <c r="AJ559" s="93"/>
      <c r="AK559" s="93"/>
      <c r="AL559" s="87"/>
      <c r="AM559" s="93"/>
      <c r="AN559" s="93"/>
      <c r="AO559" s="87"/>
      <c r="AP559" s="87"/>
      <c r="AQ559" s="93"/>
      <c r="AR559" s="93"/>
      <c r="AS559" s="93"/>
      <c r="AT559" s="93"/>
      <c r="AU559" s="93"/>
      <c r="AV559" s="93"/>
      <c r="AW559" s="91" t="s">
        <v>250</v>
      </c>
      <c r="AX559" s="93"/>
      <c r="AY559" s="93"/>
      <c r="AZ559" s="91" t="s">
        <v>250</v>
      </c>
      <c r="BA559" s="93"/>
      <c r="BB559" s="91" t="s">
        <v>250</v>
      </c>
      <c r="BC559" s="91" t="s">
        <v>250</v>
      </c>
      <c r="BD559" s="93"/>
      <c r="BE559" s="93"/>
      <c r="BF559" s="91" t="s">
        <v>87</v>
      </c>
      <c r="BG559" s="93"/>
      <c r="BH559" s="91" t="s">
        <v>456</v>
      </c>
      <c r="BI559" s="93"/>
      <c r="BJ559" s="93"/>
      <c r="BK559" s="93"/>
      <c r="BL559" s="92"/>
      <c r="BM559" s="92"/>
      <c r="BN559" s="86" t="str">
        <f t="shared" si="54"/>
        <v/>
      </c>
      <c r="BO559" s="88"/>
      <c r="BP559" s="94"/>
      <c r="BQ559" s="95"/>
      <c r="BR559" s="95"/>
      <c r="BS559" s="96"/>
      <c r="BT559" s="96"/>
      <c r="BU559" s="96"/>
      <c r="BV559" s="97"/>
    </row>
    <row r="560" spans="1:74" s="45" customFormat="1" ht="27" customHeight="1" thickTop="1" thickBot="1" x14ac:dyDescent="0.25">
      <c r="A560" s="81"/>
      <c r="B560" s="304" t="str">
        <f>IF(C560="","",(VLOOKUP(C560,Lookups!$B$4:$C$2561,2,FALSE)))</f>
        <v/>
      </c>
      <c r="C560" s="366"/>
      <c r="D560" s="84"/>
      <c r="E560" s="84" t="str">
        <f t="shared" si="53"/>
        <v/>
      </c>
      <c r="F560" s="84"/>
      <c r="G560" s="99" t="str">
        <f t="shared" si="49"/>
        <v/>
      </c>
      <c r="H560" s="83"/>
      <c r="I560" s="83"/>
      <c r="J560" s="87"/>
      <c r="K560" s="89"/>
      <c r="L560" s="90"/>
      <c r="M560" s="90"/>
      <c r="N560" s="85"/>
      <c r="O560" s="87"/>
      <c r="P560" s="87"/>
      <c r="Q560" s="85"/>
      <c r="R560" s="86" t="str">
        <f t="shared" si="50"/>
        <v/>
      </c>
      <c r="S560" s="85"/>
      <c r="T560" s="86" t="str">
        <f t="shared" si="51"/>
        <v/>
      </c>
      <c r="U560" s="85"/>
      <c r="V560" s="86" t="str">
        <f t="shared" si="52"/>
        <v/>
      </c>
      <c r="W560" s="85"/>
      <c r="X560" s="87"/>
      <c r="Y560" s="87"/>
      <c r="Z560" s="91"/>
      <c r="AA560" s="91" t="s">
        <v>250</v>
      </c>
      <c r="AB560" s="91"/>
      <c r="AC560" s="91"/>
      <c r="AD560" s="91"/>
      <c r="AE560" s="91"/>
      <c r="AF560" s="92"/>
      <c r="AG560" s="93"/>
      <c r="AH560" s="87"/>
      <c r="AI560" s="93"/>
      <c r="AJ560" s="93"/>
      <c r="AK560" s="93"/>
      <c r="AL560" s="87"/>
      <c r="AM560" s="93"/>
      <c r="AN560" s="93"/>
      <c r="AO560" s="87"/>
      <c r="AP560" s="87"/>
      <c r="AQ560" s="93"/>
      <c r="AR560" s="93"/>
      <c r="AS560" s="93"/>
      <c r="AT560" s="93"/>
      <c r="AU560" s="93"/>
      <c r="AV560" s="93"/>
      <c r="AW560" s="91" t="s">
        <v>250</v>
      </c>
      <c r="AX560" s="93"/>
      <c r="AY560" s="93"/>
      <c r="AZ560" s="91" t="s">
        <v>250</v>
      </c>
      <c r="BA560" s="93"/>
      <c r="BB560" s="91" t="s">
        <v>250</v>
      </c>
      <c r="BC560" s="91" t="s">
        <v>250</v>
      </c>
      <c r="BD560" s="93"/>
      <c r="BE560" s="93"/>
      <c r="BF560" s="91" t="s">
        <v>87</v>
      </c>
      <c r="BG560" s="93"/>
      <c r="BH560" s="91" t="s">
        <v>456</v>
      </c>
      <c r="BI560" s="93"/>
      <c r="BJ560" s="93"/>
      <c r="BK560" s="93"/>
      <c r="BL560" s="92"/>
      <c r="BM560" s="92"/>
      <c r="BN560" s="86" t="str">
        <f t="shared" si="54"/>
        <v/>
      </c>
      <c r="BO560" s="88"/>
      <c r="BP560" s="94"/>
      <c r="BQ560" s="95"/>
      <c r="BR560" s="95"/>
      <c r="BS560" s="96"/>
      <c r="BT560" s="96"/>
      <c r="BU560" s="96"/>
      <c r="BV560" s="97"/>
    </row>
    <row r="561" spans="1:74" s="45" customFormat="1" ht="27" customHeight="1" thickTop="1" thickBot="1" x14ac:dyDescent="0.25">
      <c r="A561" s="81"/>
      <c r="B561" s="304" t="str">
        <f>IF(C561="","",(VLOOKUP(C561,Lookups!$B$4:$C$2561,2,FALSE)))</f>
        <v/>
      </c>
      <c r="C561" s="366"/>
      <c r="D561" s="84"/>
      <c r="E561" s="84" t="str">
        <f t="shared" si="53"/>
        <v/>
      </c>
      <c r="F561" s="84"/>
      <c r="G561" s="99" t="str">
        <f t="shared" si="49"/>
        <v/>
      </c>
      <c r="H561" s="83"/>
      <c r="I561" s="83"/>
      <c r="J561" s="87"/>
      <c r="K561" s="89"/>
      <c r="L561" s="90"/>
      <c r="M561" s="90"/>
      <c r="N561" s="85"/>
      <c r="O561" s="87"/>
      <c r="P561" s="87"/>
      <c r="Q561" s="85"/>
      <c r="R561" s="86" t="str">
        <f t="shared" si="50"/>
        <v/>
      </c>
      <c r="S561" s="85"/>
      <c r="T561" s="86" t="str">
        <f t="shared" si="51"/>
        <v/>
      </c>
      <c r="U561" s="85"/>
      <c r="V561" s="86" t="str">
        <f t="shared" si="52"/>
        <v/>
      </c>
      <c r="W561" s="85"/>
      <c r="X561" s="87"/>
      <c r="Y561" s="87"/>
      <c r="Z561" s="91"/>
      <c r="AA561" s="91" t="s">
        <v>250</v>
      </c>
      <c r="AB561" s="91"/>
      <c r="AC561" s="91"/>
      <c r="AD561" s="91"/>
      <c r="AE561" s="91"/>
      <c r="AF561" s="92"/>
      <c r="AG561" s="93"/>
      <c r="AH561" s="87"/>
      <c r="AI561" s="93"/>
      <c r="AJ561" s="93"/>
      <c r="AK561" s="93"/>
      <c r="AL561" s="87"/>
      <c r="AM561" s="93"/>
      <c r="AN561" s="93"/>
      <c r="AO561" s="87"/>
      <c r="AP561" s="87"/>
      <c r="AQ561" s="93"/>
      <c r="AR561" s="93"/>
      <c r="AS561" s="93"/>
      <c r="AT561" s="93"/>
      <c r="AU561" s="93"/>
      <c r="AV561" s="93"/>
      <c r="AW561" s="91" t="s">
        <v>250</v>
      </c>
      <c r="AX561" s="93"/>
      <c r="AY561" s="93"/>
      <c r="AZ561" s="91" t="s">
        <v>250</v>
      </c>
      <c r="BA561" s="93"/>
      <c r="BB561" s="91" t="s">
        <v>250</v>
      </c>
      <c r="BC561" s="91" t="s">
        <v>250</v>
      </c>
      <c r="BD561" s="93"/>
      <c r="BE561" s="93"/>
      <c r="BF561" s="91" t="s">
        <v>87</v>
      </c>
      <c r="BG561" s="93"/>
      <c r="BH561" s="91" t="s">
        <v>456</v>
      </c>
      <c r="BI561" s="93"/>
      <c r="BJ561" s="93"/>
      <c r="BK561" s="93"/>
      <c r="BL561" s="92"/>
      <c r="BM561" s="92"/>
      <c r="BN561" s="86" t="str">
        <f t="shared" si="54"/>
        <v/>
      </c>
      <c r="BO561" s="88"/>
      <c r="BP561" s="94"/>
      <c r="BQ561" s="95"/>
      <c r="BR561" s="95"/>
      <c r="BS561" s="96"/>
      <c r="BT561" s="96"/>
      <c r="BU561" s="96"/>
      <c r="BV561" s="97"/>
    </row>
    <row r="562" spans="1:74" s="45" customFormat="1" ht="27" customHeight="1" thickTop="1" thickBot="1" x14ac:dyDescent="0.25">
      <c r="A562" s="81"/>
      <c r="B562" s="304" t="str">
        <f>IF(C562="","",(VLOOKUP(C562,Lookups!$B$4:$C$2561,2,FALSE)))</f>
        <v/>
      </c>
      <c r="C562" s="366"/>
      <c r="D562" s="84"/>
      <c r="E562" s="84" t="str">
        <f t="shared" si="53"/>
        <v/>
      </c>
      <c r="F562" s="84"/>
      <c r="G562" s="99" t="str">
        <f t="shared" si="49"/>
        <v/>
      </c>
      <c r="H562" s="83"/>
      <c r="I562" s="83"/>
      <c r="J562" s="87"/>
      <c r="K562" s="89"/>
      <c r="L562" s="90"/>
      <c r="M562" s="90"/>
      <c r="N562" s="85"/>
      <c r="O562" s="87"/>
      <c r="P562" s="87"/>
      <c r="Q562" s="85"/>
      <c r="R562" s="86" t="str">
        <f t="shared" si="50"/>
        <v/>
      </c>
      <c r="S562" s="85"/>
      <c r="T562" s="86" t="str">
        <f t="shared" si="51"/>
        <v/>
      </c>
      <c r="U562" s="85"/>
      <c r="V562" s="86" t="str">
        <f t="shared" si="52"/>
        <v/>
      </c>
      <c r="W562" s="85"/>
      <c r="X562" s="87"/>
      <c r="Y562" s="87"/>
      <c r="Z562" s="91"/>
      <c r="AA562" s="91" t="s">
        <v>250</v>
      </c>
      <c r="AB562" s="91"/>
      <c r="AC562" s="91"/>
      <c r="AD562" s="91"/>
      <c r="AE562" s="91"/>
      <c r="AF562" s="92"/>
      <c r="AG562" s="93"/>
      <c r="AH562" s="87"/>
      <c r="AI562" s="93"/>
      <c r="AJ562" s="93"/>
      <c r="AK562" s="93"/>
      <c r="AL562" s="87"/>
      <c r="AM562" s="93"/>
      <c r="AN562" s="93"/>
      <c r="AO562" s="87"/>
      <c r="AP562" s="87"/>
      <c r="AQ562" s="93"/>
      <c r="AR562" s="93"/>
      <c r="AS562" s="93"/>
      <c r="AT562" s="93"/>
      <c r="AU562" s="93"/>
      <c r="AV562" s="93"/>
      <c r="AW562" s="91" t="s">
        <v>250</v>
      </c>
      <c r="AX562" s="93"/>
      <c r="AY562" s="93"/>
      <c r="AZ562" s="91" t="s">
        <v>250</v>
      </c>
      <c r="BA562" s="93"/>
      <c r="BB562" s="91" t="s">
        <v>250</v>
      </c>
      <c r="BC562" s="91" t="s">
        <v>250</v>
      </c>
      <c r="BD562" s="93"/>
      <c r="BE562" s="93"/>
      <c r="BF562" s="91" t="s">
        <v>87</v>
      </c>
      <c r="BG562" s="93"/>
      <c r="BH562" s="91" t="s">
        <v>456</v>
      </c>
      <c r="BI562" s="93"/>
      <c r="BJ562" s="93"/>
      <c r="BK562" s="93"/>
      <c r="BL562" s="92"/>
      <c r="BM562" s="92"/>
      <c r="BN562" s="86" t="str">
        <f t="shared" si="54"/>
        <v/>
      </c>
      <c r="BO562" s="88"/>
      <c r="BP562" s="94"/>
      <c r="BQ562" s="95"/>
      <c r="BR562" s="95"/>
      <c r="BS562" s="96"/>
      <c r="BT562" s="96"/>
      <c r="BU562" s="96"/>
      <c r="BV562" s="97"/>
    </row>
    <row r="563" spans="1:74" s="45" customFormat="1" ht="27" customHeight="1" thickTop="1" thickBot="1" x14ac:dyDescent="0.25">
      <c r="A563" s="81"/>
      <c r="B563" s="304" t="str">
        <f>IF(C563="","",(VLOOKUP(C563,Lookups!$B$4:$C$2561,2,FALSE)))</f>
        <v/>
      </c>
      <c r="C563" s="366"/>
      <c r="D563" s="84"/>
      <c r="E563" s="84" t="str">
        <f t="shared" si="53"/>
        <v/>
      </c>
      <c r="F563" s="84"/>
      <c r="G563" s="99" t="str">
        <f t="shared" si="49"/>
        <v/>
      </c>
      <c r="H563" s="83"/>
      <c r="I563" s="83"/>
      <c r="J563" s="87"/>
      <c r="K563" s="89"/>
      <c r="L563" s="90"/>
      <c r="M563" s="90"/>
      <c r="N563" s="85"/>
      <c r="O563" s="87"/>
      <c r="P563" s="87"/>
      <c r="Q563" s="85"/>
      <c r="R563" s="86" t="str">
        <f t="shared" si="50"/>
        <v/>
      </c>
      <c r="S563" s="85"/>
      <c r="T563" s="86" t="str">
        <f t="shared" si="51"/>
        <v/>
      </c>
      <c r="U563" s="85"/>
      <c r="V563" s="86" t="str">
        <f t="shared" si="52"/>
        <v/>
      </c>
      <c r="W563" s="85"/>
      <c r="X563" s="87"/>
      <c r="Y563" s="87"/>
      <c r="Z563" s="91"/>
      <c r="AA563" s="91" t="s">
        <v>250</v>
      </c>
      <c r="AB563" s="91"/>
      <c r="AC563" s="91"/>
      <c r="AD563" s="91"/>
      <c r="AE563" s="91"/>
      <c r="AF563" s="92"/>
      <c r="AG563" s="93"/>
      <c r="AH563" s="87"/>
      <c r="AI563" s="93"/>
      <c r="AJ563" s="93"/>
      <c r="AK563" s="93"/>
      <c r="AL563" s="87"/>
      <c r="AM563" s="93"/>
      <c r="AN563" s="93"/>
      <c r="AO563" s="87"/>
      <c r="AP563" s="87"/>
      <c r="AQ563" s="93"/>
      <c r="AR563" s="93"/>
      <c r="AS563" s="93"/>
      <c r="AT563" s="93"/>
      <c r="AU563" s="93"/>
      <c r="AV563" s="93"/>
      <c r="AW563" s="91" t="s">
        <v>250</v>
      </c>
      <c r="AX563" s="93"/>
      <c r="AY563" s="93"/>
      <c r="AZ563" s="91" t="s">
        <v>250</v>
      </c>
      <c r="BA563" s="93"/>
      <c r="BB563" s="91" t="s">
        <v>250</v>
      </c>
      <c r="BC563" s="91" t="s">
        <v>250</v>
      </c>
      <c r="BD563" s="93"/>
      <c r="BE563" s="93"/>
      <c r="BF563" s="91" t="s">
        <v>87</v>
      </c>
      <c r="BG563" s="93"/>
      <c r="BH563" s="91" t="s">
        <v>456</v>
      </c>
      <c r="BI563" s="93"/>
      <c r="BJ563" s="93"/>
      <c r="BK563" s="93"/>
      <c r="BL563" s="92"/>
      <c r="BM563" s="92"/>
      <c r="BN563" s="86" t="str">
        <f t="shared" si="54"/>
        <v/>
      </c>
      <c r="BO563" s="88"/>
      <c r="BP563" s="94"/>
      <c r="BQ563" s="95"/>
      <c r="BR563" s="95"/>
      <c r="BS563" s="96"/>
      <c r="BT563" s="96"/>
      <c r="BU563" s="96"/>
      <c r="BV563" s="97"/>
    </row>
    <row r="564" spans="1:74" s="45" customFormat="1" ht="27" customHeight="1" thickTop="1" thickBot="1" x14ac:dyDescent="0.25">
      <c r="A564" s="81"/>
      <c r="B564" s="304" t="str">
        <f>IF(C564="","",(VLOOKUP(C564,Lookups!$B$4:$C$2561,2,FALSE)))</f>
        <v/>
      </c>
      <c r="C564" s="366"/>
      <c r="D564" s="84"/>
      <c r="E564" s="84" t="str">
        <f t="shared" si="53"/>
        <v/>
      </c>
      <c r="F564" s="84"/>
      <c r="G564" s="99" t="str">
        <f t="shared" si="49"/>
        <v/>
      </c>
      <c r="H564" s="83"/>
      <c r="I564" s="83"/>
      <c r="J564" s="87"/>
      <c r="K564" s="89"/>
      <c r="L564" s="90"/>
      <c r="M564" s="90"/>
      <c r="N564" s="85"/>
      <c r="O564" s="87"/>
      <c r="P564" s="87"/>
      <c r="Q564" s="85"/>
      <c r="R564" s="86" t="str">
        <f t="shared" si="50"/>
        <v/>
      </c>
      <c r="S564" s="85"/>
      <c r="T564" s="86" t="str">
        <f t="shared" si="51"/>
        <v/>
      </c>
      <c r="U564" s="85"/>
      <c r="V564" s="86" t="str">
        <f t="shared" si="52"/>
        <v/>
      </c>
      <c r="W564" s="85"/>
      <c r="X564" s="87"/>
      <c r="Y564" s="87"/>
      <c r="Z564" s="91"/>
      <c r="AA564" s="91" t="s">
        <v>250</v>
      </c>
      <c r="AB564" s="91"/>
      <c r="AC564" s="91"/>
      <c r="AD564" s="91"/>
      <c r="AE564" s="91"/>
      <c r="AF564" s="92"/>
      <c r="AG564" s="93"/>
      <c r="AH564" s="87"/>
      <c r="AI564" s="93"/>
      <c r="AJ564" s="93"/>
      <c r="AK564" s="93"/>
      <c r="AL564" s="87"/>
      <c r="AM564" s="93"/>
      <c r="AN564" s="93"/>
      <c r="AO564" s="87"/>
      <c r="AP564" s="87"/>
      <c r="AQ564" s="93"/>
      <c r="AR564" s="93"/>
      <c r="AS564" s="93"/>
      <c r="AT564" s="93"/>
      <c r="AU564" s="93"/>
      <c r="AV564" s="93"/>
      <c r="AW564" s="91" t="s">
        <v>250</v>
      </c>
      <c r="AX564" s="93"/>
      <c r="AY564" s="93"/>
      <c r="AZ564" s="91" t="s">
        <v>250</v>
      </c>
      <c r="BA564" s="93"/>
      <c r="BB564" s="91" t="s">
        <v>250</v>
      </c>
      <c r="BC564" s="91" t="s">
        <v>250</v>
      </c>
      <c r="BD564" s="93"/>
      <c r="BE564" s="93"/>
      <c r="BF564" s="91" t="s">
        <v>87</v>
      </c>
      <c r="BG564" s="93"/>
      <c r="BH564" s="91" t="s">
        <v>456</v>
      </c>
      <c r="BI564" s="93"/>
      <c r="BJ564" s="93"/>
      <c r="BK564" s="93"/>
      <c r="BL564" s="92"/>
      <c r="BM564" s="92"/>
      <c r="BN564" s="86" t="str">
        <f t="shared" si="54"/>
        <v/>
      </c>
      <c r="BO564" s="88"/>
      <c r="BP564" s="94"/>
      <c r="BQ564" s="95"/>
      <c r="BR564" s="95"/>
      <c r="BS564" s="96"/>
      <c r="BT564" s="96"/>
      <c r="BU564" s="96"/>
      <c r="BV564" s="97"/>
    </row>
    <row r="565" spans="1:74" s="45" customFormat="1" ht="27" customHeight="1" thickTop="1" thickBot="1" x14ac:dyDescent="0.25">
      <c r="A565" s="81"/>
      <c r="B565" s="304" t="str">
        <f>IF(C565="","",(VLOOKUP(C565,Lookups!$B$4:$C$2561,2,FALSE)))</f>
        <v/>
      </c>
      <c r="C565" s="366"/>
      <c r="D565" s="84"/>
      <c r="E565" s="84" t="str">
        <f t="shared" si="53"/>
        <v/>
      </c>
      <c r="F565" s="84"/>
      <c r="G565" s="99" t="str">
        <f t="shared" si="49"/>
        <v/>
      </c>
      <c r="H565" s="83"/>
      <c r="I565" s="83"/>
      <c r="J565" s="87"/>
      <c r="K565" s="89"/>
      <c r="L565" s="90"/>
      <c r="M565" s="90"/>
      <c r="N565" s="85"/>
      <c r="O565" s="87"/>
      <c r="P565" s="87"/>
      <c r="Q565" s="85"/>
      <c r="R565" s="86" t="str">
        <f t="shared" si="50"/>
        <v/>
      </c>
      <c r="S565" s="85"/>
      <c r="T565" s="86" t="str">
        <f t="shared" si="51"/>
        <v/>
      </c>
      <c r="U565" s="85"/>
      <c r="V565" s="86" t="str">
        <f t="shared" si="52"/>
        <v/>
      </c>
      <c r="W565" s="85"/>
      <c r="X565" s="87"/>
      <c r="Y565" s="87"/>
      <c r="Z565" s="91"/>
      <c r="AA565" s="91" t="s">
        <v>250</v>
      </c>
      <c r="AB565" s="91"/>
      <c r="AC565" s="91"/>
      <c r="AD565" s="91"/>
      <c r="AE565" s="91"/>
      <c r="AF565" s="92"/>
      <c r="AG565" s="93"/>
      <c r="AH565" s="87"/>
      <c r="AI565" s="93"/>
      <c r="AJ565" s="93"/>
      <c r="AK565" s="93"/>
      <c r="AL565" s="87"/>
      <c r="AM565" s="93"/>
      <c r="AN565" s="93"/>
      <c r="AO565" s="87"/>
      <c r="AP565" s="87"/>
      <c r="AQ565" s="93"/>
      <c r="AR565" s="93"/>
      <c r="AS565" s="93"/>
      <c r="AT565" s="93"/>
      <c r="AU565" s="93"/>
      <c r="AV565" s="93"/>
      <c r="AW565" s="91" t="s">
        <v>250</v>
      </c>
      <c r="AX565" s="93"/>
      <c r="AY565" s="93"/>
      <c r="AZ565" s="91" t="s">
        <v>250</v>
      </c>
      <c r="BA565" s="93"/>
      <c r="BB565" s="91" t="s">
        <v>250</v>
      </c>
      <c r="BC565" s="91" t="s">
        <v>250</v>
      </c>
      <c r="BD565" s="93"/>
      <c r="BE565" s="93"/>
      <c r="BF565" s="91" t="s">
        <v>87</v>
      </c>
      <c r="BG565" s="93"/>
      <c r="BH565" s="91" t="s">
        <v>456</v>
      </c>
      <c r="BI565" s="93"/>
      <c r="BJ565" s="93"/>
      <c r="BK565" s="93"/>
      <c r="BL565" s="92"/>
      <c r="BM565" s="92"/>
      <c r="BN565" s="86" t="str">
        <f t="shared" si="54"/>
        <v/>
      </c>
      <c r="BO565" s="88"/>
      <c r="BP565" s="94"/>
      <c r="BQ565" s="95"/>
      <c r="BR565" s="95"/>
      <c r="BS565" s="96"/>
      <c r="BT565" s="96"/>
      <c r="BU565" s="96"/>
      <c r="BV565" s="97"/>
    </row>
    <row r="566" spans="1:74" s="45" customFormat="1" ht="27" customHeight="1" thickTop="1" thickBot="1" x14ac:dyDescent="0.25">
      <c r="A566" s="81"/>
      <c r="B566" s="304" t="str">
        <f>IF(C566="","",(VLOOKUP(C566,Lookups!$B$4:$C$2561,2,FALSE)))</f>
        <v/>
      </c>
      <c r="C566" s="366"/>
      <c r="D566" s="84"/>
      <c r="E566" s="84" t="str">
        <f t="shared" si="53"/>
        <v/>
      </c>
      <c r="F566" s="84"/>
      <c r="G566" s="99" t="str">
        <f t="shared" si="49"/>
        <v/>
      </c>
      <c r="H566" s="83"/>
      <c r="I566" s="83"/>
      <c r="J566" s="87"/>
      <c r="K566" s="89"/>
      <c r="L566" s="90"/>
      <c r="M566" s="90"/>
      <c r="N566" s="85"/>
      <c r="O566" s="87"/>
      <c r="P566" s="87"/>
      <c r="Q566" s="85"/>
      <c r="R566" s="86" t="str">
        <f t="shared" si="50"/>
        <v/>
      </c>
      <c r="S566" s="85"/>
      <c r="T566" s="86" t="str">
        <f t="shared" si="51"/>
        <v/>
      </c>
      <c r="U566" s="85"/>
      <c r="V566" s="86" t="str">
        <f t="shared" si="52"/>
        <v/>
      </c>
      <c r="W566" s="85"/>
      <c r="X566" s="87"/>
      <c r="Y566" s="87"/>
      <c r="Z566" s="91"/>
      <c r="AA566" s="91" t="s">
        <v>250</v>
      </c>
      <c r="AB566" s="91"/>
      <c r="AC566" s="91"/>
      <c r="AD566" s="91"/>
      <c r="AE566" s="91"/>
      <c r="AF566" s="92"/>
      <c r="AG566" s="93"/>
      <c r="AH566" s="87"/>
      <c r="AI566" s="93"/>
      <c r="AJ566" s="93"/>
      <c r="AK566" s="93"/>
      <c r="AL566" s="87"/>
      <c r="AM566" s="93"/>
      <c r="AN566" s="93"/>
      <c r="AO566" s="87"/>
      <c r="AP566" s="87"/>
      <c r="AQ566" s="93"/>
      <c r="AR566" s="93"/>
      <c r="AS566" s="93"/>
      <c r="AT566" s="93"/>
      <c r="AU566" s="93"/>
      <c r="AV566" s="93"/>
      <c r="AW566" s="91" t="s">
        <v>250</v>
      </c>
      <c r="AX566" s="93"/>
      <c r="AY566" s="93"/>
      <c r="AZ566" s="91" t="s">
        <v>250</v>
      </c>
      <c r="BA566" s="93"/>
      <c r="BB566" s="91" t="s">
        <v>250</v>
      </c>
      <c r="BC566" s="91" t="s">
        <v>250</v>
      </c>
      <c r="BD566" s="93"/>
      <c r="BE566" s="93"/>
      <c r="BF566" s="91" t="s">
        <v>87</v>
      </c>
      <c r="BG566" s="93"/>
      <c r="BH566" s="91" t="s">
        <v>456</v>
      </c>
      <c r="BI566" s="93"/>
      <c r="BJ566" s="93"/>
      <c r="BK566" s="93"/>
      <c r="BL566" s="92"/>
      <c r="BM566" s="92"/>
      <c r="BN566" s="86" t="str">
        <f t="shared" si="54"/>
        <v/>
      </c>
      <c r="BO566" s="88"/>
      <c r="BP566" s="94"/>
      <c r="BQ566" s="95"/>
      <c r="BR566" s="95"/>
      <c r="BS566" s="96"/>
      <c r="BT566" s="96"/>
      <c r="BU566" s="96"/>
      <c r="BV566" s="97"/>
    </row>
    <row r="567" spans="1:74" s="45" customFormat="1" ht="27" customHeight="1" thickTop="1" thickBot="1" x14ac:dyDescent="0.25">
      <c r="A567" s="81"/>
      <c r="B567" s="304" t="str">
        <f>IF(C567="","",(VLOOKUP(C567,Lookups!$B$4:$C$2561,2,FALSE)))</f>
        <v/>
      </c>
      <c r="C567" s="366"/>
      <c r="D567" s="84"/>
      <c r="E567" s="84" t="str">
        <f t="shared" si="53"/>
        <v/>
      </c>
      <c r="F567" s="84"/>
      <c r="G567" s="99" t="str">
        <f t="shared" si="49"/>
        <v/>
      </c>
      <c r="H567" s="83"/>
      <c r="I567" s="83"/>
      <c r="J567" s="87"/>
      <c r="K567" s="89"/>
      <c r="L567" s="90"/>
      <c r="M567" s="90"/>
      <c r="N567" s="85"/>
      <c r="O567" s="87"/>
      <c r="P567" s="87"/>
      <c r="Q567" s="85"/>
      <c r="R567" s="86" t="str">
        <f t="shared" si="50"/>
        <v/>
      </c>
      <c r="S567" s="85"/>
      <c r="T567" s="86" t="str">
        <f t="shared" si="51"/>
        <v/>
      </c>
      <c r="U567" s="85"/>
      <c r="V567" s="86" t="str">
        <f t="shared" si="52"/>
        <v/>
      </c>
      <c r="W567" s="85"/>
      <c r="X567" s="87"/>
      <c r="Y567" s="87"/>
      <c r="Z567" s="91"/>
      <c r="AA567" s="91" t="s">
        <v>250</v>
      </c>
      <c r="AB567" s="91"/>
      <c r="AC567" s="91"/>
      <c r="AD567" s="91"/>
      <c r="AE567" s="91"/>
      <c r="AF567" s="92"/>
      <c r="AG567" s="93"/>
      <c r="AH567" s="87"/>
      <c r="AI567" s="93"/>
      <c r="AJ567" s="93"/>
      <c r="AK567" s="93"/>
      <c r="AL567" s="87"/>
      <c r="AM567" s="93"/>
      <c r="AN567" s="93"/>
      <c r="AO567" s="87"/>
      <c r="AP567" s="87"/>
      <c r="AQ567" s="93"/>
      <c r="AR567" s="93"/>
      <c r="AS567" s="93"/>
      <c r="AT567" s="93"/>
      <c r="AU567" s="93"/>
      <c r="AV567" s="93"/>
      <c r="AW567" s="91" t="s">
        <v>250</v>
      </c>
      <c r="AX567" s="93"/>
      <c r="AY567" s="93"/>
      <c r="AZ567" s="91" t="s">
        <v>250</v>
      </c>
      <c r="BA567" s="93"/>
      <c r="BB567" s="91" t="s">
        <v>250</v>
      </c>
      <c r="BC567" s="91" t="s">
        <v>250</v>
      </c>
      <c r="BD567" s="93"/>
      <c r="BE567" s="93"/>
      <c r="BF567" s="91" t="s">
        <v>87</v>
      </c>
      <c r="BG567" s="93"/>
      <c r="BH567" s="91" t="s">
        <v>456</v>
      </c>
      <c r="BI567" s="93"/>
      <c r="BJ567" s="93"/>
      <c r="BK567" s="93"/>
      <c r="BL567" s="92"/>
      <c r="BM567" s="92"/>
      <c r="BN567" s="86" t="str">
        <f t="shared" si="54"/>
        <v/>
      </c>
      <c r="BO567" s="88"/>
      <c r="BP567" s="94"/>
      <c r="BQ567" s="95"/>
      <c r="BR567" s="95"/>
      <c r="BS567" s="96"/>
      <c r="BT567" s="96"/>
      <c r="BU567" s="96"/>
      <c r="BV567" s="97"/>
    </row>
    <row r="568" spans="1:74" s="45" customFormat="1" ht="27" customHeight="1" thickTop="1" thickBot="1" x14ac:dyDescent="0.25">
      <c r="A568" s="81"/>
      <c r="B568" s="304" t="str">
        <f>IF(C568="","",(VLOOKUP(C568,Lookups!$B$4:$C$2561,2,FALSE)))</f>
        <v/>
      </c>
      <c r="C568" s="366"/>
      <c r="D568" s="84"/>
      <c r="E568" s="84" t="str">
        <f t="shared" si="53"/>
        <v/>
      </c>
      <c r="F568" s="84"/>
      <c r="G568" s="99" t="str">
        <f t="shared" si="49"/>
        <v/>
      </c>
      <c r="H568" s="83"/>
      <c r="I568" s="83"/>
      <c r="J568" s="87"/>
      <c r="K568" s="89"/>
      <c r="L568" s="90"/>
      <c r="M568" s="90"/>
      <c r="N568" s="85"/>
      <c r="O568" s="87"/>
      <c r="P568" s="87"/>
      <c r="Q568" s="85"/>
      <c r="R568" s="86" t="str">
        <f t="shared" si="50"/>
        <v/>
      </c>
      <c r="S568" s="85"/>
      <c r="T568" s="86" t="str">
        <f t="shared" si="51"/>
        <v/>
      </c>
      <c r="U568" s="85"/>
      <c r="V568" s="86" t="str">
        <f t="shared" si="52"/>
        <v/>
      </c>
      <c r="W568" s="85"/>
      <c r="X568" s="87"/>
      <c r="Y568" s="87"/>
      <c r="Z568" s="91"/>
      <c r="AA568" s="91" t="s">
        <v>250</v>
      </c>
      <c r="AB568" s="91"/>
      <c r="AC568" s="91"/>
      <c r="AD568" s="91"/>
      <c r="AE568" s="91"/>
      <c r="AF568" s="92"/>
      <c r="AG568" s="93"/>
      <c r="AH568" s="87"/>
      <c r="AI568" s="93"/>
      <c r="AJ568" s="93"/>
      <c r="AK568" s="93"/>
      <c r="AL568" s="87"/>
      <c r="AM568" s="93"/>
      <c r="AN568" s="93"/>
      <c r="AO568" s="87"/>
      <c r="AP568" s="87"/>
      <c r="AQ568" s="93"/>
      <c r="AR568" s="93"/>
      <c r="AS568" s="93"/>
      <c r="AT568" s="93"/>
      <c r="AU568" s="93"/>
      <c r="AV568" s="93"/>
      <c r="AW568" s="91" t="s">
        <v>250</v>
      </c>
      <c r="AX568" s="93"/>
      <c r="AY568" s="93"/>
      <c r="AZ568" s="91" t="s">
        <v>250</v>
      </c>
      <c r="BA568" s="93"/>
      <c r="BB568" s="91" t="s">
        <v>250</v>
      </c>
      <c r="BC568" s="91" t="s">
        <v>250</v>
      </c>
      <c r="BD568" s="93"/>
      <c r="BE568" s="93"/>
      <c r="BF568" s="91" t="s">
        <v>87</v>
      </c>
      <c r="BG568" s="93"/>
      <c r="BH568" s="91" t="s">
        <v>456</v>
      </c>
      <c r="BI568" s="93"/>
      <c r="BJ568" s="93"/>
      <c r="BK568" s="93"/>
      <c r="BL568" s="92"/>
      <c r="BM568" s="92"/>
      <c r="BN568" s="86" t="str">
        <f t="shared" si="54"/>
        <v/>
      </c>
      <c r="BO568" s="88"/>
      <c r="BP568" s="94"/>
      <c r="BQ568" s="95"/>
      <c r="BR568" s="95"/>
      <c r="BS568" s="96"/>
      <c r="BT568" s="96"/>
      <c r="BU568" s="96"/>
      <c r="BV568" s="97"/>
    </row>
    <row r="569" spans="1:74" s="45" customFormat="1" ht="27" customHeight="1" thickTop="1" thickBot="1" x14ac:dyDescent="0.25">
      <c r="A569" s="81"/>
      <c r="B569" s="304" t="str">
        <f>IF(C569="","",(VLOOKUP(C569,Lookups!$B$4:$C$2561,2,FALSE)))</f>
        <v/>
      </c>
      <c r="C569" s="366"/>
      <c r="D569" s="84"/>
      <c r="E569" s="84" t="str">
        <f t="shared" si="53"/>
        <v/>
      </c>
      <c r="F569" s="84"/>
      <c r="G569" s="99" t="str">
        <f t="shared" si="49"/>
        <v/>
      </c>
      <c r="H569" s="83"/>
      <c r="I569" s="83"/>
      <c r="J569" s="87"/>
      <c r="K569" s="89"/>
      <c r="L569" s="90"/>
      <c r="M569" s="90"/>
      <c r="N569" s="85"/>
      <c r="O569" s="87"/>
      <c r="P569" s="87"/>
      <c r="Q569" s="85"/>
      <c r="R569" s="86" t="str">
        <f t="shared" si="50"/>
        <v/>
      </c>
      <c r="S569" s="85"/>
      <c r="T569" s="86" t="str">
        <f t="shared" si="51"/>
        <v/>
      </c>
      <c r="U569" s="85"/>
      <c r="V569" s="86" t="str">
        <f t="shared" si="52"/>
        <v/>
      </c>
      <c r="W569" s="85"/>
      <c r="X569" s="87"/>
      <c r="Y569" s="87"/>
      <c r="Z569" s="91"/>
      <c r="AA569" s="91" t="s">
        <v>250</v>
      </c>
      <c r="AB569" s="91"/>
      <c r="AC569" s="91"/>
      <c r="AD569" s="91"/>
      <c r="AE569" s="91"/>
      <c r="AF569" s="92"/>
      <c r="AG569" s="93"/>
      <c r="AH569" s="87"/>
      <c r="AI569" s="93"/>
      <c r="AJ569" s="93"/>
      <c r="AK569" s="93"/>
      <c r="AL569" s="87"/>
      <c r="AM569" s="93"/>
      <c r="AN569" s="93"/>
      <c r="AO569" s="87"/>
      <c r="AP569" s="87"/>
      <c r="AQ569" s="93"/>
      <c r="AR569" s="93"/>
      <c r="AS569" s="93"/>
      <c r="AT569" s="93"/>
      <c r="AU569" s="93"/>
      <c r="AV569" s="93"/>
      <c r="AW569" s="91" t="s">
        <v>250</v>
      </c>
      <c r="AX569" s="93"/>
      <c r="AY569" s="93"/>
      <c r="AZ569" s="91" t="s">
        <v>250</v>
      </c>
      <c r="BA569" s="93"/>
      <c r="BB569" s="91" t="s">
        <v>250</v>
      </c>
      <c r="BC569" s="91" t="s">
        <v>250</v>
      </c>
      <c r="BD569" s="93"/>
      <c r="BE569" s="93"/>
      <c r="BF569" s="91" t="s">
        <v>87</v>
      </c>
      <c r="BG569" s="93"/>
      <c r="BH569" s="91" t="s">
        <v>456</v>
      </c>
      <c r="BI569" s="93"/>
      <c r="BJ569" s="93"/>
      <c r="BK569" s="93"/>
      <c r="BL569" s="92"/>
      <c r="BM569" s="92"/>
      <c r="BN569" s="86" t="str">
        <f t="shared" si="54"/>
        <v/>
      </c>
      <c r="BO569" s="88"/>
      <c r="BP569" s="94"/>
      <c r="BQ569" s="95"/>
      <c r="BR569" s="95"/>
      <c r="BS569" s="96"/>
      <c r="BT569" s="96"/>
      <c r="BU569" s="96"/>
      <c r="BV569" s="97"/>
    </row>
    <row r="570" spans="1:74" s="45" customFormat="1" ht="27" customHeight="1" thickTop="1" thickBot="1" x14ac:dyDescent="0.25">
      <c r="A570" s="81"/>
      <c r="B570" s="304" t="str">
        <f>IF(C570="","",(VLOOKUP(C570,Lookups!$B$4:$C$2561,2,FALSE)))</f>
        <v/>
      </c>
      <c r="C570" s="366"/>
      <c r="D570" s="84"/>
      <c r="E570" s="84" t="str">
        <f t="shared" si="53"/>
        <v/>
      </c>
      <c r="F570" s="84"/>
      <c r="G570" s="99" t="str">
        <f t="shared" si="49"/>
        <v/>
      </c>
      <c r="H570" s="83"/>
      <c r="I570" s="83"/>
      <c r="J570" s="87"/>
      <c r="K570" s="89"/>
      <c r="L570" s="90"/>
      <c r="M570" s="90"/>
      <c r="N570" s="85"/>
      <c r="O570" s="87"/>
      <c r="P570" s="87"/>
      <c r="Q570" s="85"/>
      <c r="R570" s="86" t="str">
        <f t="shared" si="50"/>
        <v/>
      </c>
      <c r="S570" s="85"/>
      <c r="T570" s="86" t="str">
        <f t="shared" si="51"/>
        <v/>
      </c>
      <c r="U570" s="85"/>
      <c r="V570" s="86" t="str">
        <f t="shared" si="52"/>
        <v/>
      </c>
      <c r="W570" s="85"/>
      <c r="X570" s="87"/>
      <c r="Y570" s="87"/>
      <c r="Z570" s="91"/>
      <c r="AA570" s="91" t="s">
        <v>250</v>
      </c>
      <c r="AB570" s="91"/>
      <c r="AC570" s="91"/>
      <c r="AD570" s="91"/>
      <c r="AE570" s="91"/>
      <c r="AF570" s="92"/>
      <c r="AG570" s="93"/>
      <c r="AH570" s="87"/>
      <c r="AI570" s="93"/>
      <c r="AJ570" s="93"/>
      <c r="AK570" s="93"/>
      <c r="AL570" s="87"/>
      <c r="AM570" s="93"/>
      <c r="AN570" s="93"/>
      <c r="AO570" s="87"/>
      <c r="AP570" s="87"/>
      <c r="AQ570" s="93"/>
      <c r="AR570" s="93"/>
      <c r="AS570" s="93"/>
      <c r="AT570" s="93"/>
      <c r="AU570" s="93"/>
      <c r="AV570" s="93"/>
      <c r="AW570" s="91" t="s">
        <v>250</v>
      </c>
      <c r="AX570" s="93"/>
      <c r="AY570" s="93"/>
      <c r="AZ570" s="91" t="s">
        <v>250</v>
      </c>
      <c r="BA570" s="93"/>
      <c r="BB570" s="91" t="s">
        <v>250</v>
      </c>
      <c r="BC570" s="91" t="s">
        <v>250</v>
      </c>
      <c r="BD570" s="93"/>
      <c r="BE570" s="93"/>
      <c r="BF570" s="91" t="s">
        <v>87</v>
      </c>
      <c r="BG570" s="93"/>
      <c r="BH570" s="91" t="s">
        <v>456</v>
      </c>
      <c r="BI570" s="93"/>
      <c r="BJ570" s="93"/>
      <c r="BK570" s="93"/>
      <c r="BL570" s="92"/>
      <c r="BM570" s="92"/>
      <c r="BN570" s="86" t="str">
        <f t="shared" si="54"/>
        <v/>
      </c>
      <c r="BO570" s="88"/>
      <c r="BP570" s="94"/>
      <c r="BQ570" s="95"/>
      <c r="BR570" s="95"/>
      <c r="BS570" s="96"/>
      <c r="BT570" s="96"/>
      <c r="BU570" s="96"/>
      <c r="BV570" s="97"/>
    </row>
    <row r="571" spans="1:74" s="45" customFormat="1" ht="27" customHeight="1" thickTop="1" thickBot="1" x14ac:dyDescent="0.25">
      <c r="A571" s="81"/>
      <c r="B571" s="304" t="str">
        <f>IF(C571="","",(VLOOKUP(C571,Lookups!$B$4:$C$2561,2,FALSE)))</f>
        <v/>
      </c>
      <c r="C571" s="366"/>
      <c r="D571" s="84"/>
      <c r="E571" s="84" t="str">
        <f t="shared" si="53"/>
        <v/>
      </c>
      <c r="F571" s="84"/>
      <c r="G571" s="99" t="str">
        <f t="shared" si="49"/>
        <v/>
      </c>
      <c r="H571" s="83"/>
      <c r="I571" s="83"/>
      <c r="J571" s="87"/>
      <c r="K571" s="89"/>
      <c r="L571" s="90"/>
      <c r="M571" s="90"/>
      <c r="N571" s="85"/>
      <c r="O571" s="87"/>
      <c r="P571" s="87"/>
      <c r="Q571" s="85"/>
      <c r="R571" s="86" t="str">
        <f t="shared" si="50"/>
        <v/>
      </c>
      <c r="S571" s="85"/>
      <c r="T571" s="86" t="str">
        <f t="shared" si="51"/>
        <v/>
      </c>
      <c r="U571" s="85"/>
      <c r="V571" s="86" t="str">
        <f t="shared" si="52"/>
        <v/>
      </c>
      <c r="W571" s="85"/>
      <c r="X571" s="87"/>
      <c r="Y571" s="87"/>
      <c r="Z571" s="91"/>
      <c r="AA571" s="91" t="s">
        <v>250</v>
      </c>
      <c r="AB571" s="91"/>
      <c r="AC571" s="91"/>
      <c r="AD571" s="91"/>
      <c r="AE571" s="91"/>
      <c r="AF571" s="92"/>
      <c r="AG571" s="93"/>
      <c r="AH571" s="87"/>
      <c r="AI571" s="93"/>
      <c r="AJ571" s="93"/>
      <c r="AK571" s="93"/>
      <c r="AL571" s="87"/>
      <c r="AM571" s="93"/>
      <c r="AN571" s="93"/>
      <c r="AO571" s="87"/>
      <c r="AP571" s="87"/>
      <c r="AQ571" s="93"/>
      <c r="AR571" s="93"/>
      <c r="AS571" s="93"/>
      <c r="AT571" s="93"/>
      <c r="AU571" s="93"/>
      <c r="AV571" s="93"/>
      <c r="AW571" s="91" t="s">
        <v>250</v>
      </c>
      <c r="AX571" s="93"/>
      <c r="AY571" s="93"/>
      <c r="AZ571" s="91" t="s">
        <v>250</v>
      </c>
      <c r="BA571" s="93"/>
      <c r="BB571" s="91" t="s">
        <v>250</v>
      </c>
      <c r="BC571" s="91" t="s">
        <v>250</v>
      </c>
      <c r="BD571" s="93"/>
      <c r="BE571" s="93"/>
      <c r="BF571" s="91" t="s">
        <v>87</v>
      </c>
      <c r="BG571" s="93"/>
      <c r="BH571" s="91" t="s">
        <v>456</v>
      </c>
      <c r="BI571" s="93"/>
      <c r="BJ571" s="93"/>
      <c r="BK571" s="93"/>
      <c r="BL571" s="92"/>
      <c r="BM571" s="92"/>
      <c r="BN571" s="86" t="str">
        <f t="shared" si="54"/>
        <v/>
      </c>
      <c r="BO571" s="88"/>
      <c r="BP571" s="94"/>
      <c r="BQ571" s="95"/>
      <c r="BR571" s="95"/>
      <c r="BS571" s="96"/>
      <c r="BT571" s="96"/>
      <c r="BU571" s="96"/>
      <c r="BV571" s="97"/>
    </row>
    <row r="572" spans="1:74" s="45" customFormat="1" ht="27" customHeight="1" thickTop="1" thickBot="1" x14ac:dyDescent="0.25">
      <c r="A572" s="81"/>
      <c r="B572" s="304" t="str">
        <f>IF(C572="","",(VLOOKUP(C572,Lookups!$B$4:$C$2561,2,FALSE)))</f>
        <v/>
      </c>
      <c r="C572" s="366"/>
      <c r="D572" s="84"/>
      <c r="E572" s="84" t="str">
        <f t="shared" si="53"/>
        <v/>
      </c>
      <c r="F572" s="84"/>
      <c r="G572" s="99" t="str">
        <f t="shared" si="49"/>
        <v/>
      </c>
      <c r="H572" s="83"/>
      <c r="I572" s="83"/>
      <c r="J572" s="87"/>
      <c r="K572" s="89"/>
      <c r="L572" s="90"/>
      <c r="M572" s="90"/>
      <c r="N572" s="85"/>
      <c r="O572" s="87"/>
      <c r="P572" s="87"/>
      <c r="Q572" s="85"/>
      <c r="R572" s="86" t="str">
        <f t="shared" si="50"/>
        <v/>
      </c>
      <c r="S572" s="85"/>
      <c r="T572" s="86" t="str">
        <f t="shared" si="51"/>
        <v/>
      </c>
      <c r="U572" s="85"/>
      <c r="V572" s="86" t="str">
        <f t="shared" si="52"/>
        <v/>
      </c>
      <c r="W572" s="85"/>
      <c r="X572" s="87"/>
      <c r="Y572" s="87"/>
      <c r="Z572" s="91"/>
      <c r="AA572" s="91" t="s">
        <v>250</v>
      </c>
      <c r="AB572" s="91"/>
      <c r="AC572" s="91"/>
      <c r="AD572" s="91"/>
      <c r="AE572" s="91"/>
      <c r="AF572" s="92"/>
      <c r="AG572" s="93"/>
      <c r="AH572" s="87"/>
      <c r="AI572" s="93"/>
      <c r="AJ572" s="93"/>
      <c r="AK572" s="93"/>
      <c r="AL572" s="87"/>
      <c r="AM572" s="93"/>
      <c r="AN572" s="93"/>
      <c r="AO572" s="87"/>
      <c r="AP572" s="87"/>
      <c r="AQ572" s="93"/>
      <c r="AR572" s="93"/>
      <c r="AS572" s="93"/>
      <c r="AT572" s="93"/>
      <c r="AU572" s="93"/>
      <c r="AV572" s="93"/>
      <c r="AW572" s="91" t="s">
        <v>250</v>
      </c>
      <c r="AX572" s="93"/>
      <c r="AY572" s="93"/>
      <c r="AZ572" s="91" t="s">
        <v>250</v>
      </c>
      <c r="BA572" s="93"/>
      <c r="BB572" s="91" t="s">
        <v>250</v>
      </c>
      <c r="BC572" s="91" t="s">
        <v>250</v>
      </c>
      <c r="BD572" s="93"/>
      <c r="BE572" s="93"/>
      <c r="BF572" s="91" t="s">
        <v>87</v>
      </c>
      <c r="BG572" s="93"/>
      <c r="BH572" s="91" t="s">
        <v>456</v>
      </c>
      <c r="BI572" s="93"/>
      <c r="BJ572" s="93"/>
      <c r="BK572" s="93"/>
      <c r="BL572" s="92"/>
      <c r="BM572" s="92"/>
      <c r="BN572" s="86" t="str">
        <f t="shared" si="54"/>
        <v/>
      </c>
      <c r="BO572" s="88"/>
      <c r="BP572" s="94"/>
      <c r="BQ572" s="95"/>
      <c r="BR572" s="95"/>
      <c r="BS572" s="96"/>
      <c r="BT572" s="96"/>
      <c r="BU572" s="96"/>
      <c r="BV572" s="97"/>
    </row>
    <row r="573" spans="1:74" s="45" customFormat="1" ht="27" customHeight="1" thickTop="1" thickBot="1" x14ac:dyDescent="0.25">
      <c r="A573" s="81"/>
      <c r="B573" s="304" t="str">
        <f>IF(C573="","",(VLOOKUP(C573,Lookups!$B$4:$C$2561,2,FALSE)))</f>
        <v/>
      </c>
      <c r="C573" s="366"/>
      <c r="D573" s="84"/>
      <c r="E573" s="84" t="str">
        <f t="shared" si="53"/>
        <v/>
      </c>
      <c r="F573" s="84"/>
      <c r="G573" s="99" t="str">
        <f t="shared" si="49"/>
        <v/>
      </c>
      <c r="H573" s="83"/>
      <c r="I573" s="83"/>
      <c r="J573" s="87"/>
      <c r="K573" s="89"/>
      <c r="L573" s="90"/>
      <c r="M573" s="90"/>
      <c r="N573" s="85"/>
      <c r="O573" s="87"/>
      <c r="P573" s="87"/>
      <c r="Q573" s="85"/>
      <c r="R573" s="86" t="str">
        <f t="shared" si="50"/>
        <v/>
      </c>
      <c r="S573" s="85"/>
      <c r="T573" s="86" t="str">
        <f t="shared" si="51"/>
        <v/>
      </c>
      <c r="U573" s="85"/>
      <c r="V573" s="86" t="str">
        <f t="shared" si="52"/>
        <v/>
      </c>
      <c r="W573" s="85"/>
      <c r="X573" s="87"/>
      <c r="Y573" s="87"/>
      <c r="Z573" s="91"/>
      <c r="AA573" s="91" t="s">
        <v>250</v>
      </c>
      <c r="AB573" s="91"/>
      <c r="AC573" s="91"/>
      <c r="AD573" s="91"/>
      <c r="AE573" s="91"/>
      <c r="AF573" s="92"/>
      <c r="AG573" s="93"/>
      <c r="AH573" s="87"/>
      <c r="AI573" s="93"/>
      <c r="AJ573" s="93"/>
      <c r="AK573" s="93"/>
      <c r="AL573" s="87"/>
      <c r="AM573" s="93"/>
      <c r="AN573" s="93"/>
      <c r="AO573" s="87"/>
      <c r="AP573" s="87"/>
      <c r="AQ573" s="93"/>
      <c r="AR573" s="93"/>
      <c r="AS573" s="93"/>
      <c r="AT573" s="93"/>
      <c r="AU573" s="93"/>
      <c r="AV573" s="93"/>
      <c r="AW573" s="91" t="s">
        <v>250</v>
      </c>
      <c r="AX573" s="93"/>
      <c r="AY573" s="93"/>
      <c r="AZ573" s="91" t="s">
        <v>250</v>
      </c>
      <c r="BA573" s="93"/>
      <c r="BB573" s="91" t="s">
        <v>250</v>
      </c>
      <c r="BC573" s="91" t="s">
        <v>250</v>
      </c>
      <c r="BD573" s="93"/>
      <c r="BE573" s="93"/>
      <c r="BF573" s="91" t="s">
        <v>87</v>
      </c>
      <c r="BG573" s="93"/>
      <c r="BH573" s="91" t="s">
        <v>456</v>
      </c>
      <c r="BI573" s="93"/>
      <c r="BJ573" s="93"/>
      <c r="BK573" s="93"/>
      <c r="BL573" s="92"/>
      <c r="BM573" s="92"/>
      <c r="BN573" s="86" t="str">
        <f t="shared" si="54"/>
        <v/>
      </c>
      <c r="BO573" s="88"/>
      <c r="BP573" s="94"/>
      <c r="BQ573" s="95"/>
      <c r="BR573" s="95"/>
      <c r="BS573" s="96"/>
      <c r="BT573" s="96"/>
      <c r="BU573" s="96"/>
      <c r="BV573" s="97"/>
    </row>
    <row r="574" spans="1:74" s="45" customFormat="1" ht="27" customHeight="1" thickTop="1" thickBot="1" x14ac:dyDescent="0.25">
      <c r="A574" s="81"/>
      <c r="B574" s="304" t="str">
        <f>IF(C574="","",(VLOOKUP(C574,Lookups!$B$4:$C$2561,2,FALSE)))</f>
        <v/>
      </c>
      <c r="C574" s="366"/>
      <c r="D574" s="84"/>
      <c r="E574" s="84" t="str">
        <f t="shared" si="53"/>
        <v/>
      </c>
      <c r="F574" s="84"/>
      <c r="G574" s="99" t="str">
        <f t="shared" si="49"/>
        <v/>
      </c>
      <c r="H574" s="83"/>
      <c r="I574" s="83"/>
      <c r="J574" s="87"/>
      <c r="K574" s="89"/>
      <c r="L574" s="90"/>
      <c r="M574" s="90"/>
      <c r="N574" s="85"/>
      <c r="O574" s="87"/>
      <c r="P574" s="87"/>
      <c r="Q574" s="85"/>
      <c r="R574" s="86" t="str">
        <f t="shared" si="50"/>
        <v/>
      </c>
      <c r="S574" s="85"/>
      <c r="T574" s="86" t="str">
        <f t="shared" si="51"/>
        <v/>
      </c>
      <c r="U574" s="85"/>
      <c r="V574" s="86" t="str">
        <f t="shared" si="52"/>
        <v/>
      </c>
      <c r="W574" s="85"/>
      <c r="X574" s="87"/>
      <c r="Y574" s="87"/>
      <c r="Z574" s="91"/>
      <c r="AA574" s="91" t="s">
        <v>250</v>
      </c>
      <c r="AB574" s="91"/>
      <c r="AC574" s="91"/>
      <c r="AD574" s="91"/>
      <c r="AE574" s="91"/>
      <c r="AF574" s="92"/>
      <c r="AG574" s="93"/>
      <c r="AH574" s="87"/>
      <c r="AI574" s="93"/>
      <c r="AJ574" s="93"/>
      <c r="AK574" s="93"/>
      <c r="AL574" s="87"/>
      <c r="AM574" s="93"/>
      <c r="AN574" s="93"/>
      <c r="AO574" s="87"/>
      <c r="AP574" s="87"/>
      <c r="AQ574" s="93"/>
      <c r="AR574" s="93"/>
      <c r="AS574" s="93"/>
      <c r="AT574" s="93"/>
      <c r="AU574" s="93"/>
      <c r="AV574" s="93"/>
      <c r="AW574" s="91" t="s">
        <v>250</v>
      </c>
      <c r="AX574" s="93"/>
      <c r="AY574" s="93"/>
      <c r="AZ574" s="91" t="s">
        <v>250</v>
      </c>
      <c r="BA574" s="93"/>
      <c r="BB574" s="91" t="s">
        <v>250</v>
      </c>
      <c r="BC574" s="91" t="s">
        <v>250</v>
      </c>
      <c r="BD574" s="93"/>
      <c r="BE574" s="93"/>
      <c r="BF574" s="91" t="s">
        <v>87</v>
      </c>
      <c r="BG574" s="93"/>
      <c r="BH574" s="91" t="s">
        <v>456</v>
      </c>
      <c r="BI574" s="93"/>
      <c r="BJ574" s="93"/>
      <c r="BK574" s="93"/>
      <c r="BL574" s="92"/>
      <c r="BM574" s="92"/>
      <c r="BN574" s="86" t="str">
        <f t="shared" si="54"/>
        <v/>
      </c>
      <c r="BO574" s="88"/>
      <c r="BP574" s="94"/>
      <c r="BQ574" s="95"/>
      <c r="BR574" s="95"/>
      <c r="BS574" s="96"/>
      <c r="BT574" s="96"/>
      <c r="BU574" s="96"/>
      <c r="BV574" s="97"/>
    </row>
    <row r="575" spans="1:74" s="45" customFormat="1" ht="27" customHeight="1" thickTop="1" thickBot="1" x14ac:dyDescent="0.25">
      <c r="A575" s="81"/>
      <c r="B575" s="304" t="str">
        <f>IF(C575="","",(VLOOKUP(C575,Lookups!$B$4:$C$2561,2,FALSE)))</f>
        <v/>
      </c>
      <c r="C575" s="366"/>
      <c r="D575" s="84"/>
      <c r="E575" s="84" t="str">
        <f t="shared" si="53"/>
        <v/>
      </c>
      <c r="F575" s="84"/>
      <c r="G575" s="99" t="str">
        <f t="shared" si="49"/>
        <v/>
      </c>
      <c r="H575" s="83"/>
      <c r="I575" s="83"/>
      <c r="J575" s="87"/>
      <c r="K575" s="89"/>
      <c r="L575" s="90"/>
      <c r="M575" s="90"/>
      <c r="N575" s="85"/>
      <c r="O575" s="87"/>
      <c r="P575" s="87"/>
      <c r="Q575" s="85"/>
      <c r="R575" s="86" t="str">
        <f t="shared" si="50"/>
        <v/>
      </c>
      <c r="S575" s="85"/>
      <c r="T575" s="86" t="str">
        <f t="shared" si="51"/>
        <v/>
      </c>
      <c r="U575" s="85"/>
      <c r="V575" s="86" t="str">
        <f t="shared" si="52"/>
        <v/>
      </c>
      <c r="W575" s="85"/>
      <c r="X575" s="87"/>
      <c r="Y575" s="87"/>
      <c r="Z575" s="91"/>
      <c r="AA575" s="91" t="s">
        <v>250</v>
      </c>
      <c r="AB575" s="91"/>
      <c r="AC575" s="91"/>
      <c r="AD575" s="91"/>
      <c r="AE575" s="91"/>
      <c r="AF575" s="92"/>
      <c r="AG575" s="93"/>
      <c r="AH575" s="87"/>
      <c r="AI575" s="93"/>
      <c r="AJ575" s="93"/>
      <c r="AK575" s="93"/>
      <c r="AL575" s="87"/>
      <c r="AM575" s="93"/>
      <c r="AN575" s="93"/>
      <c r="AO575" s="87"/>
      <c r="AP575" s="87"/>
      <c r="AQ575" s="93"/>
      <c r="AR575" s="93"/>
      <c r="AS575" s="93"/>
      <c r="AT575" s="93"/>
      <c r="AU575" s="93"/>
      <c r="AV575" s="93"/>
      <c r="AW575" s="91" t="s">
        <v>250</v>
      </c>
      <c r="AX575" s="93"/>
      <c r="AY575" s="93"/>
      <c r="AZ575" s="91" t="s">
        <v>250</v>
      </c>
      <c r="BA575" s="93"/>
      <c r="BB575" s="91" t="s">
        <v>250</v>
      </c>
      <c r="BC575" s="91" t="s">
        <v>250</v>
      </c>
      <c r="BD575" s="93"/>
      <c r="BE575" s="93"/>
      <c r="BF575" s="91" t="s">
        <v>87</v>
      </c>
      <c r="BG575" s="93"/>
      <c r="BH575" s="91" t="s">
        <v>456</v>
      </c>
      <c r="BI575" s="93"/>
      <c r="BJ575" s="93"/>
      <c r="BK575" s="93"/>
      <c r="BL575" s="92"/>
      <c r="BM575" s="92"/>
      <c r="BN575" s="86" t="str">
        <f t="shared" si="54"/>
        <v/>
      </c>
      <c r="BO575" s="88"/>
      <c r="BP575" s="94"/>
      <c r="BQ575" s="95"/>
      <c r="BR575" s="95"/>
      <c r="BS575" s="96"/>
      <c r="BT575" s="96"/>
      <c r="BU575" s="96"/>
      <c r="BV575" s="97"/>
    </row>
    <row r="576" spans="1:74" s="45" customFormat="1" ht="27" customHeight="1" thickTop="1" thickBot="1" x14ac:dyDescent="0.25">
      <c r="A576" s="81"/>
      <c r="B576" s="304" t="str">
        <f>IF(C576="","",(VLOOKUP(C576,Lookups!$B$4:$C$2561,2,FALSE)))</f>
        <v/>
      </c>
      <c r="C576" s="366"/>
      <c r="D576" s="84"/>
      <c r="E576" s="84" t="str">
        <f t="shared" si="53"/>
        <v/>
      </c>
      <c r="F576" s="84"/>
      <c r="G576" s="99" t="str">
        <f t="shared" si="49"/>
        <v/>
      </c>
      <c r="H576" s="83"/>
      <c r="I576" s="83"/>
      <c r="J576" s="87"/>
      <c r="K576" s="89"/>
      <c r="L576" s="90"/>
      <c r="M576" s="90"/>
      <c r="N576" s="85"/>
      <c r="O576" s="87"/>
      <c r="P576" s="87"/>
      <c r="Q576" s="85"/>
      <c r="R576" s="86" t="str">
        <f t="shared" si="50"/>
        <v/>
      </c>
      <c r="S576" s="85"/>
      <c r="T576" s="86" t="str">
        <f t="shared" si="51"/>
        <v/>
      </c>
      <c r="U576" s="85"/>
      <c r="V576" s="86" t="str">
        <f t="shared" si="52"/>
        <v/>
      </c>
      <c r="W576" s="85"/>
      <c r="X576" s="87"/>
      <c r="Y576" s="87"/>
      <c r="Z576" s="91"/>
      <c r="AA576" s="91" t="s">
        <v>250</v>
      </c>
      <c r="AB576" s="91"/>
      <c r="AC576" s="91"/>
      <c r="AD576" s="91"/>
      <c r="AE576" s="91"/>
      <c r="AF576" s="92"/>
      <c r="AG576" s="93"/>
      <c r="AH576" s="87"/>
      <c r="AI576" s="93"/>
      <c r="AJ576" s="93"/>
      <c r="AK576" s="93"/>
      <c r="AL576" s="87"/>
      <c r="AM576" s="93"/>
      <c r="AN576" s="93"/>
      <c r="AO576" s="87"/>
      <c r="AP576" s="87"/>
      <c r="AQ576" s="93"/>
      <c r="AR576" s="93"/>
      <c r="AS576" s="93"/>
      <c r="AT576" s="93"/>
      <c r="AU576" s="93"/>
      <c r="AV576" s="93"/>
      <c r="AW576" s="91" t="s">
        <v>250</v>
      </c>
      <c r="AX576" s="93"/>
      <c r="AY576" s="93"/>
      <c r="AZ576" s="91" t="s">
        <v>250</v>
      </c>
      <c r="BA576" s="93"/>
      <c r="BB576" s="91" t="s">
        <v>250</v>
      </c>
      <c r="BC576" s="91" t="s">
        <v>250</v>
      </c>
      <c r="BD576" s="93"/>
      <c r="BE576" s="93"/>
      <c r="BF576" s="91" t="s">
        <v>87</v>
      </c>
      <c r="BG576" s="93"/>
      <c r="BH576" s="91" t="s">
        <v>456</v>
      </c>
      <c r="BI576" s="93"/>
      <c r="BJ576" s="93"/>
      <c r="BK576" s="93"/>
      <c r="BL576" s="92"/>
      <c r="BM576" s="92"/>
      <c r="BN576" s="86" t="str">
        <f t="shared" si="54"/>
        <v/>
      </c>
      <c r="BO576" s="88"/>
      <c r="BP576" s="94"/>
      <c r="BQ576" s="95"/>
      <c r="BR576" s="95"/>
      <c r="BS576" s="96"/>
      <c r="BT576" s="96"/>
      <c r="BU576" s="96"/>
      <c r="BV576" s="97"/>
    </row>
    <row r="577" spans="1:74" s="45" customFormat="1" ht="27" customHeight="1" thickTop="1" thickBot="1" x14ac:dyDescent="0.25">
      <c r="A577" s="81"/>
      <c r="B577" s="304" t="str">
        <f>IF(C577="","",(VLOOKUP(C577,Lookups!$B$4:$C$2561,2,FALSE)))</f>
        <v/>
      </c>
      <c r="C577" s="366"/>
      <c r="D577" s="84"/>
      <c r="E577" s="84" t="str">
        <f t="shared" si="53"/>
        <v/>
      </c>
      <c r="F577" s="84"/>
      <c r="G577" s="99" t="str">
        <f t="shared" si="49"/>
        <v/>
      </c>
      <c r="H577" s="83"/>
      <c r="I577" s="83"/>
      <c r="J577" s="87"/>
      <c r="K577" s="89"/>
      <c r="L577" s="90"/>
      <c r="M577" s="90"/>
      <c r="N577" s="85"/>
      <c r="O577" s="87"/>
      <c r="P577" s="87"/>
      <c r="Q577" s="85"/>
      <c r="R577" s="86" t="str">
        <f t="shared" si="50"/>
        <v/>
      </c>
      <c r="S577" s="85"/>
      <c r="T577" s="86" t="str">
        <f t="shared" si="51"/>
        <v/>
      </c>
      <c r="U577" s="85"/>
      <c r="V577" s="86" t="str">
        <f t="shared" si="52"/>
        <v/>
      </c>
      <c r="W577" s="85"/>
      <c r="X577" s="87"/>
      <c r="Y577" s="87"/>
      <c r="Z577" s="91"/>
      <c r="AA577" s="91" t="s">
        <v>250</v>
      </c>
      <c r="AB577" s="91"/>
      <c r="AC577" s="91"/>
      <c r="AD577" s="91"/>
      <c r="AE577" s="91"/>
      <c r="AF577" s="92"/>
      <c r="AG577" s="93"/>
      <c r="AH577" s="87"/>
      <c r="AI577" s="93"/>
      <c r="AJ577" s="93"/>
      <c r="AK577" s="93"/>
      <c r="AL577" s="87"/>
      <c r="AM577" s="93"/>
      <c r="AN577" s="93"/>
      <c r="AO577" s="87"/>
      <c r="AP577" s="87"/>
      <c r="AQ577" s="93"/>
      <c r="AR577" s="93"/>
      <c r="AS577" s="93"/>
      <c r="AT577" s="93"/>
      <c r="AU577" s="93"/>
      <c r="AV577" s="93"/>
      <c r="AW577" s="91" t="s">
        <v>250</v>
      </c>
      <c r="AX577" s="93"/>
      <c r="AY577" s="93"/>
      <c r="AZ577" s="91" t="s">
        <v>250</v>
      </c>
      <c r="BA577" s="93"/>
      <c r="BB577" s="91" t="s">
        <v>250</v>
      </c>
      <c r="BC577" s="91" t="s">
        <v>250</v>
      </c>
      <c r="BD577" s="93"/>
      <c r="BE577" s="93"/>
      <c r="BF577" s="91" t="s">
        <v>87</v>
      </c>
      <c r="BG577" s="93"/>
      <c r="BH577" s="91" t="s">
        <v>456</v>
      </c>
      <c r="BI577" s="93"/>
      <c r="BJ577" s="93"/>
      <c r="BK577" s="93"/>
      <c r="BL577" s="92"/>
      <c r="BM577" s="92"/>
      <c r="BN577" s="86" t="str">
        <f t="shared" si="54"/>
        <v/>
      </c>
      <c r="BO577" s="88"/>
      <c r="BP577" s="94"/>
      <c r="BQ577" s="95"/>
      <c r="BR577" s="95"/>
      <c r="BS577" s="96"/>
      <c r="BT577" s="96"/>
      <c r="BU577" s="96"/>
      <c r="BV577" s="97"/>
    </row>
    <row r="578" spans="1:74" s="45" customFormat="1" ht="27" customHeight="1" thickTop="1" thickBot="1" x14ac:dyDescent="0.25">
      <c r="A578" s="81"/>
      <c r="B578" s="304" t="str">
        <f>IF(C578="","",(VLOOKUP(C578,Lookups!$B$4:$C$2561,2,FALSE)))</f>
        <v/>
      </c>
      <c r="C578" s="366"/>
      <c r="D578" s="84"/>
      <c r="E578" s="84" t="str">
        <f t="shared" si="53"/>
        <v/>
      </c>
      <c r="F578" s="84"/>
      <c r="G578" s="99" t="str">
        <f t="shared" si="49"/>
        <v/>
      </c>
      <c r="H578" s="83"/>
      <c r="I578" s="83"/>
      <c r="J578" s="87"/>
      <c r="K578" s="89"/>
      <c r="L578" s="90"/>
      <c r="M578" s="90"/>
      <c r="N578" s="85"/>
      <c r="O578" s="87"/>
      <c r="P578" s="87"/>
      <c r="Q578" s="85"/>
      <c r="R578" s="86" t="str">
        <f t="shared" si="50"/>
        <v/>
      </c>
      <c r="S578" s="85"/>
      <c r="T578" s="86" t="str">
        <f t="shared" si="51"/>
        <v/>
      </c>
      <c r="U578" s="85"/>
      <c r="V578" s="86" t="str">
        <f t="shared" si="52"/>
        <v/>
      </c>
      <c r="W578" s="85"/>
      <c r="X578" s="87"/>
      <c r="Y578" s="87"/>
      <c r="Z578" s="91"/>
      <c r="AA578" s="91" t="s">
        <v>250</v>
      </c>
      <c r="AB578" s="91"/>
      <c r="AC578" s="91"/>
      <c r="AD578" s="91"/>
      <c r="AE578" s="91"/>
      <c r="AF578" s="92"/>
      <c r="AG578" s="93"/>
      <c r="AH578" s="87"/>
      <c r="AI578" s="93"/>
      <c r="AJ578" s="93"/>
      <c r="AK578" s="93"/>
      <c r="AL578" s="87"/>
      <c r="AM578" s="93"/>
      <c r="AN578" s="93"/>
      <c r="AO578" s="87"/>
      <c r="AP578" s="87"/>
      <c r="AQ578" s="93"/>
      <c r="AR578" s="93"/>
      <c r="AS578" s="93"/>
      <c r="AT578" s="93"/>
      <c r="AU578" s="93"/>
      <c r="AV578" s="93"/>
      <c r="AW578" s="91" t="s">
        <v>250</v>
      </c>
      <c r="AX578" s="93"/>
      <c r="AY578" s="93"/>
      <c r="AZ578" s="91" t="s">
        <v>250</v>
      </c>
      <c r="BA578" s="93"/>
      <c r="BB578" s="91" t="s">
        <v>250</v>
      </c>
      <c r="BC578" s="91" t="s">
        <v>250</v>
      </c>
      <c r="BD578" s="93"/>
      <c r="BE578" s="93"/>
      <c r="BF578" s="91" t="s">
        <v>87</v>
      </c>
      <c r="BG578" s="93"/>
      <c r="BH578" s="91" t="s">
        <v>456</v>
      </c>
      <c r="BI578" s="93"/>
      <c r="BJ578" s="93"/>
      <c r="BK578" s="93"/>
      <c r="BL578" s="92"/>
      <c r="BM578" s="92"/>
      <c r="BN578" s="86" t="str">
        <f t="shared" si="54"/>
        <v/>
      </c>
      <c r="BO578" s="88"/>
      <c r="BP578" s="94"/>
      <c r="BQ578" s="95"/>
      <c r="BR578" s="95"/>
      <c r="BS578" s="96"/>
      <c r="BT578" s="96"/>
      <c r="BU578" s="96"/>
      <c r="BV578" s="97"/>
    </row>
    <row r="579" spans="1:74" s="45" customFormat="1" ht="27" customHeight="1" thickTop="1" thickBot="1" x14ac:dyDescent="0.25">
      <c r="A579" s="81"/>
      <c r="B579" s="304" t="str">
        <f>IF(C579="","",(VLOOKUP(C579,Lookups!$B$4:$C$2561,2,FALSE)))</f>
        <v/>
      </c>
      <c r="C579" s="366"/>
      <c r="D579" s="84"/>
      <c r="E579" s="84" t="str">
        <f t="shared" si="53"/>
        <v/>
      </c>
      <c r="F579" s="84"/>
      <c r="G579" s="99" t="str">
        <f t="shared" si="49"/>
        <v/>
      </c>
      <c r="H579" s="83"/>
      <c r="I579" s="83"/>
      <c r="J579" s="87"/>
      <c r="K579" s="89"/>
      <c r="L579" s="90"/>
      <c r="M579" s="90"/>
      <c r="N579" s="85"/>
      <c r="O579" s="87"/>
      <c r="P579" s="87"/>
      <c r="Q579" s="85"/>
      <c r="R579" s="86" t="str">
        <f t="shared" si="50"/>
        <v/>
      </c>
      <c r="S579" s="85"/>
      <c r="T579" s="86" t="str">
        <f t="shared" si="51"/>
        <v/>
      </c>
      <c r="U579" s="85"/>
      <c r="V579" s="86" t="str">
        <f t="shared" si="52"/>
        <v/>
      </c>
      <c r="W579" s="85"/>
      <c r="X579" s="87"/>
      <c r="Y579" s="87"/>
      <c r="Z579" s="91"/>
      <c r="AA579" s="91" t="s">
        <v>250</v>
      </c>
      <c r="AB579" s="91"/>
      <c r="AC579" s="91"/>
      <c r="AD579" s="91"/>
      <c r="AE579" s="91"/>
      <c r="AF579" s="92"/>
      <c r="AG579" s="93"/>
      <c r="AH579" s="87"/>
      <c r="AI579" s="93"/>
      <c r="AJ579" s="93"/>
      <c r="AK579" s="93"/>
      <c r="AL579" s="87"/>
      <c r="AM579" s="93"/>
      <c r="AN579" s="93"/>
      <c r="AO579" s="87"/>
      <c r="AP579" s="87"/>
      <c r="AQ579" s="93"/>
      <c r="AR579" s="93"/>
      <c r="AS579" s="93"/>
      <c r="AT579" s="93"/>
      <c r="AU579" s="93"/>
      <c r="AV579" s="93"/>
      <c r="AW579" s="91" t="s">
        <v>250</v>
      </c>
      <c r="AX579" s="93"/>
      <c r="AY579" s="93"/>
      <c r="AZ579" s="91" t="s">
        <v>250</v>
      </c>
      <c r="BA579" s="93"/>
      <c r="BB579" s="91" t="s">
        <v>250</v>
      </c>
      <c r="BC579" s="91" t="s">
        <v>250</v>
      </c>
      <c r="BD579" s="93"/>
      <c r="BE579" s="93"/>
      <c r="BF579" s="91" t="s">
        <v>87</v>
      </c>
      <c r="BG579" s="93"/>
      <c r="BH579" s="91" t="s">
        <v>456</v>
      </c>
      <c r="BI579" s="93"/>
      <c r="BJ579" s="93"/>
      <c r="BK579" s="93"/>
      <c r="BL579" s="92"/>
      <c r="BM579" s="92"/>
      <c r="BN579" s="86" t="str">
        <f t="shared" si="54"/>
        <v/>
      </c>
      <c r="BO579" s="88"/>
      <c r="BP579" s="94"/>
      <c r="BQ579" s="95"/>
      <c r="BR579" s="95"/>
      <c r="BS579" s="96"/>
      <c r="BT579" s="96"/>
      <c r="BU579" s="96"/>
      <c r="BV579" s="97"/>
    </row>
    <row r="580" spans="1:74" s="45" customFormat="1" ht="27" customHeight="1" thickTop="1" thickBot="1" x14ac:dyDescent="0.25">
      <c r="A580" s="81"/>
      <c r="B580" s="304" t="str">
        <f>IF(C580="","",(VLOOKUP(C580,Lookups!$B$4:$C$2561,2,FALSE)))</f>
        <v/>
      </c>
      <c r="C580" s="366"/>
      <c r="D580" s="84"/>
      <c r="E580" s="84" t="str">
        <f t="shared" si="53"/>
        <v/>
      </c>
      <c r="F580" s="84"/>
      <c r="G580" s="99" t="str">
        <f t="shared" si="49"/>
        <v/>
      </c>
      <c r="H580" s="83"/>
      <c r="I580" s="83"/>
      <c r="J580" s="87"/>
      <c r="K580" s="89"/>
      <c r="L580" s="90"/>
      <c r="M580" s="90"/>
      <c r="N580" s="85"/>
      <c r="O580" s="87"/>
      <c r="P580" s="87"/>
      <c r="Q580" s="85"/>
      <c r="R580" s="86" t="str">
        <f t="shared" si="50"/>
        <v/>
      </c>
      <c r="S580" s="85"/>
      <c r="T580" s="86" t="str">
        <f t="shared" si="51"/>
        <v/>
      </c>
      <c r="U580" s="85"/>
      <c r="V580" s="86" t="str">
        <f t="shared" si="52"/>
        <v/>
      </c>
      <c r="W580" s="85"/>
      <c r="X580" s="87"/>
      <c r="Y580" s="87"/>
      <c r="Z580" s="91"/>
      <c r="AA580" s="91" t="s">
        <v>250</v>
      </c>
      <c r="AB580" s="91"/>
      <c r="AC580" s="91"/>
      <c r="AD580" s="91"/>
      <c r="AE580" s="91"/>
      <c r="AF580" s="92"/>
      <c r="AG580" s="93"/>
      <c r="AH580" s="87"/>
      <c r="AI580" s="93"/>
      <c r="AJ580" s="93"/>
      <c r="AK580" s="93"/>
      <c r="AL580" s="87"/>
      <c r="AM580" s="93"/>
      <c r="AN580" s="93"/>
      <c r="AO580" s="87"/>
      <c r="AP580" s="87"/>
      <c r="AQ580" s="93"/>
      <c r="AR580" s="93"/>
      <c r="AS580" s="93"/>
      <c r="AT580" s="93"/>
      <c r="AU580" s="93"/>
      <c r="AV580" s="93"/>
      <c r="AW580" s="91" t="s">
        <v>250</v>
      </c>
      <c r="AX580" s="93"/>
      <c r="AY580" s="93"/>
      <c r="AZ580" s="91" t="s">
        <v>250</v>
      </c>
      <c r="BA580" s="93"/>
      <c r="BB580" s="91" t="s">
        <v>250</v>
      </c>
      <c r="BC580" s="91" t="s">
        <v>250</v>
      </c>
      <c r="BD580" s="93"/>
      <c r="BE580" s="93"/>
      <c r="BF580" s="91" t="s">
        <v>87</v>
      </c>
      <c r="BG580" s="93"/>
      <c r="BH580" s="91" t="s">
        <v>456</v>
      </c>
      <c r="BI580" s="93"/>
      <c r="BJ580" s="93"/>
      <c r="BK580" s="93"/>
      <c r="BL580" s="92"/>
      <c r="BM580" s="92"/>
      <c r="BN580" s="86" t="str">
        <f t="shared" si="54"/>
        <v/>
      </c>
      <c r="BO580" s="88"/>
      <c r="BP580" s="94"/>
      <c r="BQ580" s="95"/>
      <c r="BR580" s="95"/>
      <c r="BS580" s="96"/>
      <c r="BT580" s="96"/>
      <c r="BU580" s="96"/>
      <c r="BV580" s="97"/>
    </row>
    <row r="581" spans="1:74" s="45" customFormat="1" ht="27" customHeight="1" thickTop="1" thickBot="1" x14ac:dyDescent="0.25">
      <c r="A581" s="81"/>
      <c r="B581" s="304" t="str">
        <f>IF(C581="","",(VLOOKUP(C581,Lookups!$B$4:$C$2561,2,FALSE)))</f>
        <v/>
      </c>
      <c r="C581" s="366"/>
      <c r="D581" s="84"/>
      <c r="E581" s="84" t="str">
        <f t="shared" si="53"/>
        <v/>
      </c>
      <c r="F581" s="84"/>
      <c r="G581" s="99" t="str">
        <f t="shared" si="49"/>
        <v/>
      </c>
      <c r="H581" s="83"/>
      <c r="I581" s="83"/>
      <c r="J581" s="87"/>
      <c r="K581" s="89"/>
      <c r="L581" s="90"/>
      <c r="M581" s="90"/>
      <c r="N581" s="85"/>
      <c r="O581" s="87"/>
      <c r="P581" s="87"/>
      <c r="Q581" s="85"/>
      <c r="R581" s="86" t="str">
        <f t="shared" si="50"/>
        <v/>
      </c>
      <c r="S581" s="85"/>
      <c r="T581" s="86" t="str">
        <f t="shared" si="51"/>
        <v/>
      </c>
      <c r="U581" s="85"/>
      <c r="V581" s="86" t="str">
        <f t="shared" si="52"/>
        <v/>
      </c>
      <c r="W581" s="85"/>
      <c r="X581" s="87"/>
      <c r="Y581" s="87"/>
      <c r="Z581" s="91"/>
      <c r="AA581" s="91" t="s">
        <v>250</v>
      </c>
      <c r="AB581" s="91"/>
      <c r="AC581" s="91"/>
      <c r="AD581" s="91"/>
      <c r="AE581" s="91"/>
      <c r="AF581" s="92"/>
      <c r="AG581" s="93"/>
      <c r="AH581" s="87"/>
      <c r="AI581" s="93"/>
      <c r="AJ581" s="93"/>
      <c r="AK581" s="93"/>
      <c r="AL581" s="87"/>
      <c r="AM581" s="93"/>
      <c r="AN581" s="93"/>
      <c r="AO581" s="87"/>
      <c r="AP581" s="87"/>
      <c r="AQ581" s="93"/>
      <c r="AR581" s="93"/>
      <c r="AS581" s="93"/>
      <c r="AT581" s="93"/>
      <c r="AU581" s="93"/>
      <c r="AV581" s="93"/>
      <c r="AW581" s="91" t="s">
        <v>250</v>
      </c>
      <c r="AX581" s="93"/>
      <c r="AY581" s="93"/>
      <c r="AZ581" s="91" t="s">
        <v>250</v>
      </c>
      <c r="BA581" s="93"/>
      <c r="BB581" s="91" t="s">
        <v>250</v>
      </c>
      <c r="BC581" s="91" t="s">
        <v>250</v>
      </c>
      <c r="BD581" s="93"/>
      <c r="BE581" s="93"/>
      <c r="BF581" s="91" t="s">
        <v>87</v>
      </c>
      <c r="BG581" s="93"/>
      <c r="BH581" s="91" t="s">
        <v>456</v>
      </c>
      <c r="BI581" s="93"/>
      <c r="BJ581" s="93"/>
      <c r="BK581" s="93"/>
      <c r="BL581" s="92"/>
      <c r="BM581" s="92"/>
      <c r="BN581" s="86" t="str">
        <f t="shared" si="54"/>
        <v/>
      </c>
      <c r="BO581" s="88"/>
      <c r="BP581" s="94"/>
      <c r="BQ581" s="95"/>
      <c r="BR581" s="95"/>
      <c r="BS581" s="96"/>
      <c r="BT581" s="96"/>
      <c r="BU581" s="96"/>
      <c r="BV581" s="97"/>
    </row>
    <row r="582" spans="1:74" s="45" customFormat="1" ht="27" customHeight="1" thickTop="1" thickBot="1" x14ac:dyDescent="0.25">
      <c r="A582" s="81"/>
      <c r="B582" s="304" t="str">
        <f>IF(C582="","",(VLOOKUP(C582,Lookups!$B$4:$C$2561,2,FALSE)))</f>
        <v/>
      </c>
      <c r="C582" s="366"/>
      <c r="D582" s="84"/>
      <c r="E582" s="84" t="str">
        <f t="shared" si="53"/>
        <v/>
      </c>
      <c r="F582" s="84"/>
      <c r="G582" s="99" t="str">
        <f t="shared" ref="G582:G645" si="55">IF(F582="","",(VLOOKUP(F582,DrainTypeDesc,2,FALSE)))</f>
        <v/>
      </c>
      <c r="H582" s="83"/>
      <c r="I582" s="83"/>
      <c r="J582" s="87"/>
      <c r="K582" s="89"/>
      <c r="L582" s="90"/>
      <c r="M582" s="90"/>
      <c r="N582" s="85"/>
      <c r="O582" s="87"/>
      <c r="P582" s="87"/>
      <c r="Q582" s="85"/>
      <c r="R582" s="86" t="str">
        <f t="shared" ref="R582:R645" si="56">IF(Q582="","",(VLOOKUP(Q582,DrainMaterialDesc,2,FALSE)))</f>
        <v/>
      </c>
      <c r="S582" s="85"/>
      <c r="T582" s="86" t="str">
        <f t="shared" ref="T582:T645" si="57">IF(S582="","",(VLOOKUP(S582,DrainEntryDesc,2,FALSE)))</f>
        <v/>
      </c>
      <c r="U582" s="85"/>
      <c r="V582" s="86" t="str">
        <f t="shared" ref="V582:V645" si="58">IF(U582="","",(VLOOKUP(U582,DrainEntryDesc,2,FALSE)))</f>
        <v/>
      </c>
      <c r="W582" s="85"/>
      <c r="X582" s="87"/>
      <c r="Y582" s="87"/>
      <c r="Z582" s="91"/>
      <c r="AA582" s="91" t="s">
        <v>250</v>
      </c>
      <c r="AB582" s="91"/>
      <c r="AC582" s="91"/>
      <c r="AD582" s="91"/>
      <c r="AE582" s="91"/>
      <c r="AF582" s="92"/>
      <c r="AG582" s="93"/>
      <c r="AH582" s="87"/>
      <c r="AI582" s="93"/>
      <c r="AJ582" s="93"/>
      <c r="AK582" s="93"/>
      <c r="AL582" s="87"/>
      <c r="AM582" s="93"/>
      <c r="AN582" s="93"/>
      <c r="AO582" s="87"/>
      <c r="AP582" s="87"/>
      <c r="AQ582" s="93"/>
      <c r="AR582" s="93"/>
      <c r="AS582" s="93"/>
      <c r="AT582" s="93"/>
      <c r="AU582" s="93"/>
      <c r="AV582" s="93"/>
      <c r="AW582" s="91" t="s">
        <v>250</v>
      </c>
      <c r="AX582" s="93"/>
      <c r="AY582" s="93"/>
      <c r="AZ582" s="91" t="s">
        <v>250</v>
      </c>
      <c r="BA582" s="93"/>
      <c r="BB582" s="91" t="s">
        <v>250</v>
      </c>
      <c r="BC582" s="91" t="s">
        <v>250</v>
      </c>
      <c r="BD582" s="93"/>
      <c r="BE582" s="93"/>
      <c r="BF582" s="91" t="s">
        <v>87</v>
      </c>
      <c r="BG582" s="93"/>
      <c r="BH582" s="91" t="s">
        <v>456</v>
      </c>
      <c r="BI582" s="93"/>
      <c r="BJ582" s="93"/>
      <c r="BK582" s="93"/>
      <c r="BL582" s="92"/>
      <c r="BM582" s="92"/>
      <c r="BN582" s="86" t="str">
        <f t="shared" si="54"/>
        <v/>
      </c>
      <c r="BO582" s="88"/>
      <c r="BP582" s="94"/>
      <c r="BQ582" s="95"/>
      <c r="BR582" s="95"/>
      <c r="BS582" s="96"/>
      <c r="BT582" s="96"/>
      <c r="BU582" s="96"/>
      <c r="BV582" s="97"/>
    </row>
    <row r="583" spans="1:74" s="45" customFormat="1" ht="27" customHeight="1" thickTop="1" thickBot="1" x14ac:dyDescent="0.25">
      <c r="A583" s="81"/>
      <c r="B583" s="304" t="str">
        <f>IF(C583="","",(VLOOKUP(C583,Lookups!$B$4:$C$2561,2,FALSE)))</f>
        <v/>
      </c>
      <c r="C583" s="366"/>
      <c r="D583" s="84"/>
      <c r="E583" s="84" t="str">
        <f t="shared" ref="E583:E646" si="59">IF(A583="add",0,"")</f>
        <v/>
      </c>
      <c r="F583" s="84"/>
      <c r="G583" s="99" t="str">
        <f t="shared" si="55"/>
        <v/>
      </c>
      <c r="H583" s="83"/>
      <c r="I583" s="83"/>
      <c r="J583" s="87"/>
      <c r="K583" s="89"/>
      <c r="L583" s="90"/>
      <c r="M583" s="90"/>
      <c r="N583" s="85"/>
      <c r="O583" s="87"/>
      <c r="P583" s="87"/>
      <c r="Q583" s="85"/>
      <c r="R583" s="86" t="str">
        <f t="shared" si="56"/>
        <v/>
      </c>
      <c r="S583" s="85"/>
      <c r="T583" s="86" t="str">
        <f t="shared" si="57"/>
        <v/>
      </c>
      <c r="U583" s="85"/>
      <c r="V583" s="86" t="str">
        <f t="shared" si="58"/>
        <v/>
      </c>
      <c r="W583" s="85"/>
      <c r="X583" s="87"/>
      <c r="Y583" s="87"/>
      <c r="Z583" s="91"/>
      <c r="AA583" s="91" t="s">
        <v>250</v>
      </c>
      <c r="AB583" s="91"/>
      <c r="AC583" s="91"/>
      <c r="AD583" s="91"/>
      <c r="AE583" s="91"/>
      <c r="AF583" s="92"/>
      <c r="AG583" s="93"/>
      <c r="AH583" s="87"/>
      <c r="AI583" s="93"/>
      <c r="AJ583" s="93"/>
      <c r="AK583" s="93"/>
      <c r="AL583" s="87"/>
      <c r="AM583" s="93"/>
      <c r="AN583" s="93"/>
      <c r="AO583" s="87"/>
      <c r="AP583" s="87"/>
      <c r="AQ583" s="93"/>
      <c r="AR583" s="93"/>
      <c r="AS583" s="93"/>
      <c r="AT583" s="93"/>
      <c r="AU583" s="93"/>
      <c r="AV583" s="93"/>
      <c r="AW583" s="91" t="s">
        <v>250</v>
      </c>
      <c r="AX583" s="93"/>
      <c r="AY583" s="93"/>
      <c r="AZ583" s="91" t="s">
        <v>250</v>
      </c>
      <c r="BA583" s="93"/>
      <c r="BB583" s="91" t="s">
        <v>250</v>
      </c>
      <c r="BC583" s="91" t="s">
        <v>250</v>
      </c>
      <c r="BD583" s="93"/>
      <c r="BE583" s="93"/>
      <c r="BF583" s="91" t="s">
        <v>87</v>
      </c>
      <c r="BG583" s="93"/>
      <c r="BH583" s="91" t="s">
        <v>456</v>
      </c>
      <c r="BI583" s="93"/>
      <c r="BJ583" s="93"/>
      <c r="BK583" s="93"/>
      <c r="BL583" s="92"/>
      <c r="BM583" s="92"/>
      <c r="BN583" s="86" t="str">
        <f t="shared" ref="BN583:BN646" si="60">IF(AP583="","",(VLOOKUP(AP583,FlowDesc,2,FALSE)))</f>
        <v/>
      </c>
      <c r="BO583" s="88"/>
      <c r="BP583" s="94"/>
      <c r="BQ583" s="95"/>
      <c r="BR583" s="95"/>
      <c r="BS583" s="96"/>
      <c r="BT583" s="96"/>
      <c r="BU583" s="96"/>
      <c r="BV583" s="97"/>
    </row>
    <row r="584" spans="1:74" s="45" customFormat="1" ht="27" customHeight="1" thickTop="1" thickBot="1" x14ac:dyDescent="0.25">
      <c r="A584" s="81"/>
      <c r="B584" s="304" t="str">
        <f>IF(C584="","",(VLOOKUP(C584,Lookups!$B$4:$C$2561,2,FALSE)))</f>
        <v/>
      </c>
      <c r="C584" s="366"/>
      <c r="D584" s="84"/>
      <c r="E584" s="84" t="str">
        <f t="shared" si="59"/>
        <v/>
      </c>
      <c r="F584" s="84"/>
      <c r="G584" s="99" t="str">
        <f t="shared" si="55"/>
        <v/>
      </c>
      <c r="H584" s="83"/>
      <c r="I584" s="83"/>
      <c r="J584" s="87"/>
      <c r="K584" s="89"/>
      <c r="L584" s="90"/>
      <c r="M584" s="90"/>
      <c r="N584" s="85"/>
      <c r="O584" s="87"/>
      <c r="P584" s="87"/>
      <c r="Q584" s="85"/>
      <c r="R584" s="86" t="str">
        <f t="shared" si="56"/>
        <v/>
      </c>
      <c r="S584" s="85"/>
      <c r="T584" s="86" t="str">
        <f t="shared" si="57"/>
        <v/>
      </c>
      <c r="U584" s="85"/>
      <c r="V584" s="86" t="str">
        <f t="shared" si="58"/>
        <v/>
      </c>
      <c r="W584" s="85"/>
      <c r="X584" s="87"/>
      <c r="Y584" s="87"/>
      <c r="Z584" s="91"/>
      <c r="AA584" s="91" t="s">
        <v>250</v>
      </c>
      <c r="AB584" s="91"/>
      <c r="AC584" s="91"/>
      <c r="AD584" s="91"/>
      <c r="AE584" s="91"/>
      <c r="AF584" s="92"/>
      <c r="AG584" s="93"/>
      <c r="AH584" s="87"/>
      <c r="AI584" s="93"/>
      <c r="AJ584" s="93"/>
      <c r="AK584" s="93"/>
      <c r="AL584" s="87"/>
      <c r="AM584" s="93"/>
      <c r="AN584" s="93"/>
      <c r="AO584" s="87"/>
      <c r="AP584" s="87"/>
      <c r="AQ584" s="93"/>
      <c r="AR584" s="93"/>
      <c r="AS584" s="93"/>
      <c r="AT584" s="93"/>
      <c r="AU584" s="93"/>
      <c r="AV584" s="93"/>
      <c r="AW584" s="91" t="s">
        <v>250</v>
      </c>
      <c r="AX584" s="93"/>
      <c r="AY584" s="93"/>
      <c r="AZ584" s="91" t="s">
        <v>250</v>
      </c>
      <c r="BA584" s="93"/>
      <c r="BB584" s="91" t="s">
        <v>250</v>
      </c>
      <c r="BC584" s="91" t="s">
        <v>250</v>
      </c>
      <c r="BD584" s="93"/>
      <c r="BE584" s="93"/>
      <c r="BF584" s="91" t="s">
        <v>87</v>
      </c>
      <c r="BG584" s="93"/>
      <c r="BH584" s="91" t="s">
        <v>456</v>
      </c>
      <c r="BI584" s="93"/>
      <c r="BJ584" s="93"/>
      <c r="BK584" s="93"/>
      <c r="BL584" s="92"/>
      <c r="BM584" s="92"/>
      <c r="BN584" s="86" t="str">
        <f t="shared" si="60"/>
        <v/>
      </c>
      <c r="BO584" s="88"/>
      <c r="BP584" s="94"/>
      <c r="BQ584" s="95"/>
      <c r="BR584" s="95"/>
      <c r="BS584" s="96"/>
      <c r="BT584" s="96"/>
      <c r="BU584" s="96"/>
      <c r="BV584" s="97"/>
    </row>
    <row r="585" spans="1:74" s="45" customFormat="1" ht="27" customHeight="1" thickTop="1" thickBot="1" x14ac:dyDescent="0.25">
      <c r="A585" s="81"/>
      <c r="B585" s="304" t="str">
        <f>IF(C585="","",(VLOOKUP(C585,Lookups!$B$4:$C$2561,2,FALSE)))</f>
        <v/>
      </c>
      <c r="C585" s="366"/>
      <c r="D585" s="84"/>
      <c r="E585" s="84" t="str">
        <f t="shared" si="59"/>
        <v/>
      </c>
      <c r="F585" s="84"/>
      <c r="G585" s="99" t="str">
        <f t="shared" si="55"/>
        <v/>
      </c>
      <c r="H585" s="83"/>
      <c r="I585" s="83"/>
      <c r="J585" s="87"/>
      <c r="K585" s="89"/>
      <c r="L585" s="90"/>
      <c r="M585" s="90"/>
      <c r="N585" s="85"/>
      <c r="O585" s="87"/>
      <c r="P585" s="87"/>
      <c r="Q585" s="85"/>
      <c r="R585" s="86" t="str">
        <f t="shared" si="56"/>
        <v/>
      </c>
      <c r="S585" s="85"/>
      <c r="T585" s="86" t="str">
        <f t="shared" si="57"/>
        <v/>
      </c>
      <c r="U585" s="85"/>
      <c r="V585" s="86" t="str">
        <f t="shared" si="58"/>
        <v/>
      </c>
      <c r="W585" s="85"/>
      <c r="X585" s="87"/>
      <c r="Y585" s="87"/>
      <c r="Z585" s="91"/>
      <c r="AA585" s="91" t="s">
        <v>250</v>
      </c>
      <c r="AB585" s="91"/>
      <c r="AC585" s="91"/>
      <c r="AD585" s="91"/>
      <c r="AE585" s="91"/>
      <c r="AF585" s="92"/>
      <c r="AG585" s="93"/>
      <c r="AH585" s="87"/>
      <c r="AI585" s="93"/>
      <c r="AJ585" s="93"/>
      <c r="AK585" s="93"/>
      <c r="AL585" s="87"/>
      <c r="AM585" s="93"/>
      <c r="AN585" s="93"/>
      <c r="AO585" s="87"/>
      <c r="AP585" s="87"/>
      <c r="AQ585" s="93"/>
      <c r="AR585" s="93"/>
      <c r="AS585" s="93"/>
      <c r="AT585" s="93"/>
      <c r="AU585" s="93"/>
      <c r="AV585" s="93"/>
      <c r="AW585" s="91" t="s">
        <v>250</v>
      </c>
      <c r="AX585" s="93"/>
      <c r="AY585" s="93"/>
      <c r="AZ585" s="91" t="s">
        <v>250</v>
      </c>
      <c r="BA585" s="93"/>
      <c r="BB585" s="91" t="s">
        <v>250</v>
      </c>
      <c r="BC585" s="91" t="s">
        <v>250</v>
      </c>
      <c r="BD585" s="93"/>
      <c r="BE585" s="93"/>
      <c r="BF585" s="91" t="s">
        <v>87</v>
      </c>
      <c r="BG585" s="93"/>
      <c r="BH585" s="91" t="s">
        <v>456</v>
      </c>
      <c r="BI585" s="93"/>
      <c r="BJ585" s="93"/>
      <c r="BK585" s="93"/>
      <c r="BL585" s="92"/>
      <c r="BM585" s="92"/>
      <c r="BN585" s="86" t="str">
        <f t="shared" si="60"/>
        <v/>
      </c>
      <c r="BO585" s="88"/>
      <c r="BP585" s="94"/>
      <c r="BQ585" s="95"/>
      <c r="BR585" s="95"/>
      <c r="BS585" s="96"/>
      <c r="BT585" s="96"/>
      <c r="BU585" s="96"/>
      <c r="BV585" s="97"/>
    </row>
    <row r="586" spans="1:74" s="45" customFormat="1" ht="27" customHeight="1" thickTop="1" thickBot="1" x14ac:dyDescent="0.25">
      <c r="A586" s="81"/>
      <c r="B586" s="304" t="str">
        <f>IF(C586="","",(VLOOKUP(C586,Lookups!$B$4:$C$2561,2,FALSE)))</f>
        <v/>
      </c>
      <c r="C586" s="366"/>
      <c r="D586" s="84"/>
      <c r="E586" s="84" t="str">
        <f t="shared" si="59"/>
        <v/>
      </c>
      <c r="F586" s="84"/>
      <c r="G586" s="99" t="str">
        <f t="shared" si="55"/>
        <v/>
      </c>
      <c r="H586" s="83"/>
      <c r="I586" s="83"/>
      <c r="J586" s="87"/>
      <c r="K586" s="89"/>
      <c r="L586" s="90"/>
      <c r="M586" s="90"/>
      <c r="N586" s="85"/>
      <c r="O586" s="87"/>
      <c r="P586" s="87"/>
      <c r="Q586" s="85"/>
      <c r="R586" s="86" t="str">
        <f t="shared" si="56"/>
        <v/>
      </c>
      <c r="S586" s="85"/>
      <c r="T586" s="86" t="str">
        <f t="shared" si="57"/>
        <v/>
      </c>
      <c r="U586" s="85"/>
      <c r="V586" s="86" t="str">
        <f t="shared" si="58"/>
        <v/>
      </c>
      <c r="W586" s="85"/>
      <c r="X586" s="87"/>
      <c r="Y586" s="87"/>
      <c r="Z586" s="91"/>
      <c r="AA586" s="91" t="s">
        <v>250</v>
      </c>
      <c r="AB586" s="91"/>
      <c r="AC586" s="91"/>
      <c r="AD586" s="91"/>
      <c r="AE586" s="91"/>
      <c r="AF586" s="92"/>
      <c r="AG586" s="93"/>
      <c r="AH586" s="87"/>
      <c r="AI586" s="93"/>
      <c r="AJ586" s="93"/>
      <c r="AK586" s="93"/>
      <c r="AL586" s="87"/>
      <c r="AM586" s="93"/>
      <c r="AN586" s="93"/>
      <c r="AO586" s="87"/>
      <c r="AP586" s="87"/>
      <c r="AQ586" s="93"/>
      <c r="AR586" s="93"/>
      <c r="AS586" s="93"/>
      <c r="AT586" s="93"/>
      <c r="AU586" s="93"/>
      <c r="AV586" s="93"/>
      <c r="AW586" s="91" t="s">
        <v>250</v>
      </c>
      <c r="AX586" s="93"/>
      <c r="AY586" s="93"/>
      <c r="AZ586" s="91" t="s">
        <v>250</v>
      </c>
      <c r="BA586" s="93"/>
      <c r="BB586" s="91" t="s">
        <v>250</v>
      </c>
      <c r="BC586" s="91" t="s">
        <v>250</v>
      </c>
      <c r="BD586" s="93"/>
      <c r="BE586" s="93"/>
      <c r="BF586" s="91" t="s">
        <v>87</v>
      </c>
      <c r="BG586" s="93"/>
      <c r="BH586" s="91" t="s">
        <v>456</v>
      </c>
      <c r="BI586" s="93"/>
      <c r="BJ586" s="93"/>
      <c r="BK586" s="93"/>
      <c r="BL586" s="92"/>
      <c r="BM586" s="92"/>
      <c r="BN586" s="86" t="str">
        <f t="shared" si="60"/>
        <v/>
      </c>
      <c r="BO586" s="88"/>
      <c r="BP586" s="94"/>
      <c r="BQ586" s="95"/>
      <c r="BR586" s="95"/>
      <c r="BS586" s="96"/>
      <c r="BT586" s="96"/>
      <c r="BU586" s="96"/>
      <c r="BV586" s="97"/>
    </row>
    <row r="587" spans="1:74" s="45" customFormat="1" ht="27" customHeight="1" thickTop="1" thickBot="1" x14ac:dyDescent="0.25">
      <c r="A587" s="81"/>
      <c r="B587" s="304" t="str">
        <f>IF(C587="","",(VLOOKUP(C587,Lookups!$B$4:$C$2561,2,FALSE)))</f>
        <v/>
      </c>
      <c r="C587" s="366"/>
      <c r="D587" s="84"/>
      <c r="E587" s="84" t="str">
        <f t="shared" si="59"/>
        <v/>
      </c>
      <c r="F587" s="84"/>
      <c r="G587" s="99" t="str">
        <f t="shared" si="55"/>
        <v/>
      </c>
      <c r="H587" s="83"/>
      <c r="I587" s="83"/>
      <c r="J587" s="87"/>
      <c r="K587" s="89"/>
      <c r="L587" s="90"/>
      <c r="M587" s="90"/>
      <c r="N587" s="85"/>
      <c r="O587" s="87"/>
      <c r="P587" s="87"/>
      <c r="Q587" s="85"/>
      <c r="R587" s="86" t="str">
        <f t="shared" si="56"/>
        <v/>
      </c>
      <c r="S587" s="85"/>
      <c r="T587" s="86" t="str">
        <f t="shared" si="57"/>
        <v/>
      </c>
      <c r="U587" s="85"/>
      <c r="V587" s="86" t="str">
        <f t="shared" si="58"/>
        <v/>
      </c>
      <c r="W587" s="85"/>
      <c r="X587" s="87"/>
      <c r="Y587" s="87"/>
      <c r="Z587" s="91"/>
      <c r="AA587" s="91" t="s">
        <v>250</v>
      </c>
      <c r="AB587" s="91"/>
      <c r="AC587" s="91"/>
      <c r="AD587" s="91"/>
      <c r="AE587" s="91"/>
      <c r="AF587" s="92"/>
      <c r="AG587" s="93"/>
      <c r="AH587" s="87"/>
      <c r="AI587" s="93"/>
      <c r="AJ587" s="93"/>
      <c r="AK587" s="93"/>
      <c r="AL587" s="87"/>
      <c r="AM587" s="93"/>
      <c r="AN587" s="93"/>
      <c r="AO587" s="87"/>
      <c r="AP587" s="87"/>
      <c r="AQ587" s="93"/>
      <c r="AR587" s="93"/>
      <c r="AS587" s="93"/>
      <c r="AT587" s="93"/>
      <c r="AU587" s="93"/>
      <c r="AV587" s="93"/>
      <c r="AW587" s="91" t="s">
        <v>250</v>
      </c>
      <c r="AX587" s="93"/>
      <c r="AY587" s="93"/>
      <c r="AZ587" s="91" t="s">
        <v>250</v>
      </c>
      <c r="BA587" s="93"/>
      <c r="BB587" s="91" t="s">
        <v>250</v>
      </c>
      <c r="BC587" s="91" t="s">
        <v>250</v>
      </c>
      <c r="BD587" s="93"/>
      <c r="BE587" s="93"/>
      <c r="BF587" s="91" t="s">
        <v>87</v>
      </c>
      <c r="BG587" s="93"/>
      <c r="BH587" s="91" t="s">
        <v>456</v>
      </c>
      <c r="BI587" s="93"/>
      <c r="BJ587" s="93"/>
      <c r="BK587" s="93"/>
      <c r="BL587" s="92"/>
      <c r="BM587" s="92"/>
      <c r="BN587" s="86" t="str">
        <f t="shared" si="60"/>
        <v/>
      </c>
      <c r="BO587" s="88"/>
      <c r="BP587" s="94"/>
      <c r="BQ587" s="95"/>
      <c r="BR587" s="95"/>
      <c r="BS587" s="96"/>
      <c r="BT587" s="96"/>
      <c r="BU587" s="96"/>
      <c r="BV587" s="97"/>
    </row>
    <row r="588" spans="1:74" s="45" customFormat="1" ht="27" customHeight="1" thickTop="1" thickBot="1" x14ac:dyDescent="0.25">
      <c r="A588" s="81"/>
      <c r="B588" s="304" t="str">
        <f>IF(C588="","",(VLOOKUP(C588,Lookups!$B$4:$C$2561,2,FALSE)))</f>
        <v/>
      </c>
      <c r="C588" s="366"/>
      <c r="D588" s="84"/>
      <c r="E588" s="84" t="str">
        <f t="shared" si="59"/>
        <v/>
      </c>
      <c r="F588" s="84"/>
      <c r="G588" s="99" t="str">
        <f t="shared" si="55"/>
        <v/>
      </c>
      <c r="H588" s="83"/>
      <c r="I588" s="83"/>
      <c r="J588" s="87"/>
      <c r="K588" s="89"/>
      <c r="L588" s="90"/>
      <c r="M588" s="90"/>
      <c r="N588" s="85"/>
      <c r="O588" s="87"/>
      <c r="P588" s="87"/>
      <c r="Q588" s="85"/>
      <c r="R588" s="86" t="str">
        <f t="shared" si="56"/>
        <v/>
      </c>
      <c r="S588" s="85"/>
      <c r="T588" s="86" t="str">
        <f t="shared" si="57"/>
        <v/>
      </c>
      <c r="U588" s="85"/>
      <c r="V588" s="86" t="str">
        <f t="shared" si="58"/>
        <v/>
      </c>
      <c r="W588" s="85"/>
      <c r="X588" s="87"/>
      <c r="Y588" s="87"/>
      <c r="Z588" s="91"/>
      <c r="AA588" s="91" t="s">
        <v>250</v>
      </c>
      <c r="AB588" s="91"/>
      <c r="AC588" s="91"/>
      <c r="AD588" s="91"/>
      <c r="AE588" s="91"/>
      <c r="AF588" s="92"/>
      <c r="AG588" s="93"/>
      <c r="AH588" s="87"/>
      <c r="AI588" s="93"/>
      <c r="AJ588" s="93"/>
      <c r="AK588" s="93"/>
      <c r="AL588" s="87"/>
      <c r="AM588" s="93"/>
      <c r="AN588" s="93"/>
      <c r="AO588" s="87"/>
      <c r="AP588" s="87"/>
      <c r="AQ588" s="93"/>
      <c r="AR588" s="93"/>
      <c r="AS588" s="93"/>
      <c r="AT588" s="93"/>
      <c r="AU588" s="93"/>
      <c r="AV588" s="93"/>
      <c r="AW588" s="91" t="s">
        <v>250</v>
      </c>
      <c r="AX588" s="93"/>
      <c r="AY588" s="93"/>
      <c r="AZ588" s="91" t="s">
        <v>250</v>
      </c>
      <c r="BA588" s="93"/>
      <c r="BB588" s="91" t="s">
        <v>250</v>
      </c>
      <c r="BC588" s="91" t="s">
        <v>250</v>
      </c>
      <c r="BD588" s="93"/>
      <c r="BE588" s="93"/>
      <c r="BF588" s="91" t="s">
        <v>87</v>
      </c>
      <c r="BG588" s="93"/>
      <c r="BH588" s="91" t="s">
        <v>456</v>
      </c>
      <c r="BI588" s="93"/>
      <c r="BJ588" s="93"/>
      <c r="BK588" s="93"/>
      <c r="BL588" s="92"/>
      <c r="BM588" s="92"/>
      <c r="BN588" s="86" t="str">
        <f t="shared" si="60"/>
        <v/>
      </c>
      <c r="BO588" s="88"/>
      <c r="BP588" s="94"/>
      <c r="BQ588" s="95"/>
      <c r="BR588" s="95"/>
      <c r="BS588" s="96"/>
      <c r="BT588" s="96"/>
      <c r="BU588" s="96"/>
      <c r="BV588" s="97"/>
    </row>
    <row r="589" spans="1:74" s="45" customFormat="1" ht="27" customHeight="1" thickTop="1" thickBot="1" x14ac:dyDescent="0.25">
      <c r="A589" s="81"/>
      <c r="B589" s="304" t="str">
        <f>IF(C589="","",(VLOOKUP(C589,Lookups!$B$4:$C$2561,2,FALSE)))</f>
        <v/>
      </c>
      <c r="C589" s="366"/>
      <c r="D589" s="84"/>
      <c r="E589" s="84" t="str">
        <f t="shared" si="59"/>
        <v/>
      </c>
      <c r="F589" s="84"/>
      <c r="G589" s="99" t="str">
        <f t="shared" si="55"/>
        <v/>
      </c>
      <c r="H589" s="83"/>
      <c r="I589" s="83"/>
      <c r="J589" s="87"/>
      <c r="K589" s="89"/>
      <c r="L589" s="90"/>
      <c r="M589" s="90"/>
      <c r="N589" s="85"/>
      <c r="O589" s="87"/>
      <c r="P589" s="87"/>
      <c r="Q589" s="85"/>
      <c r="R589" s="86" t="str">
        <f t="shared" si="56"/>
        <v/>
      </c>
      <c r="S589" s="85"/>
      <c r="T589" s="86" t="str">
        <f t="shared" si="57"/>
        <v/>
      </c>
      <c r="U589" s="85"/>
      <c r="V589" s="86" t="str">
        <f t="shared" si="58"/>
        <v/>
      </c>
      <c r="W589" s="85"/>
      <c r="X589" s="87"/>
      <c r="Y589" s="87"/>
      <c r="Z589" s="91"/>
      <c r="AA589" s="91" t="s">
        <v>250</v>
      </c>
      <c r="AB589" s="91"/>
      <c r="AC589" s="91"/>
      <c r="AD589" s="91"/>
      <c r="AE589" s="91"/>
      <c r="AF589" s="92"/>
      <c r="AG589" s="93"/>
      <c r="AH589" s="87"/>
      <c r="AI589" s="93"/>
      <c r="AJ589" s="93"/>
      <c r="AK589" s="93"/>
      <c r="AL589" s="87"/>
      <c r="AM589" s="93"/>
      <c r="AN589" s="93"/>
      <c r="AO589" s="87"/>
      <c r="AP589" s="87"/>
      <c r="AQ589" s="93"/>
      <c r="AR589" s="93"/>
      <c r="AS589" s="93"/>
      <c r="AT589" s="93"/>
      <c r="AU589" s="93"/>
      <c r="AV589" s="93"/>
      <c r="AW589" s="91" t="s">
        <v>250</v>
      </c>
      <c r="AX589" s="93"/>
      <c r="AY589" s="93"/>
      <c r="AZ589" s="91" t="s">
        <v>250</v>
      </c>
      <c r="BA589" s="93"/>
      <c r="BB589" s="91" t="s">
        <v>250</v>
      </c>
      <c r="BC589" s="91" t="s">
        <v>250</v>
      </c>
      <c r="BD589" s="93"/>
      <c r="BE589" s="93"/>
      <c r="BF589" s="91" t="s">
        <v>87</v>
      </c>
      <c r="BG589" s="93"/>
      <c r="BH589" s="91" t="s">
        <v>456</v>
      </c>
      <c r="BI589" s="93"/>
      <c r="BJ589" s="93"/>
      <c r="BK589" s="93"/>
      <c r="BL589" s="92"/>
      <c r="BM589" s="92"/>
      <c r="BN589" s="86" t="str">
        <f t="shared" si="60"/>
        <v/>
      </c>
      <c r="BO589" s="88"/>
      <c r="BP589" s="94"/>
      <c r="BQ589" s="95"/>
      <c r="BR589" s="95"/>
      <c r="BS589" s="96"/>
      <c r="BT589" s="96"/>
      <c r="BU589" s="96"/>
      <c r="BV589" s="97"/>
    </row>
    <row r="590" spans="1:74" s="45" customFormat="1" ht="27" customHeight="1" thickTop="1" thickBot="1" x14ac:dyDescent="0.25">
      <c r="A590" s="81"/>
      <c r="B590" s="304" t="str">
        <f>IF(C590="","",(VLOOKUP(C590,Lookups!$B$4:$C$2561,2,FALSE)))</f>
        <v/>
      </c>
      <c r="C590" s="366"/>
      <c r="D590" s="84"/>
      <c r="E590" s="84" t="str">
        <f t="shared" si="59"/>
        <v/>
      </c>
      <c r="F590" s="84"/>
      <c r="G590" s="99" t="str">
        <f t="shared" si="55"/>
        <v/>
      </c>
      <c r="H590" s="83"/>
      <c r="I590" s="83"/>
      <c r="J590" s="87"/>
      <c r="K590" s="89"/>
      <c r="L590" s="90"/>
      <c r="M590" s="90"/>
      <c r="N590" s="85"/>
      <c r="O590" s="87"/>
      <c r="P590" s="87"/>
      <c r="Q590" s="85"/>
      <c r="R590" s="86" t="str">
        <f t="shared" si="56"/>
        <v/>
      </c>
      <c r="S590" s="85"/>
      <c r="T590" s="86" t="str">
        <f t="shared" si="57"/>
        <v/>
      </c>
      <c r="U590" s="85"/>
      <c r="V590" s="86" t="str">
        <f t="shared" si="58"/>
        <v/>
      </c>
      <c r="W590" s="85"/>
      <c r="X590" s="87"/>
      <c r="Y590" s="87"/>
      <c r="Z590" s="91"/>
      <c r="AA590" s="91" t="s">
        <v>250</v>
      </c>
      <c r="AB590" s="91"/>
      <c r="AC590" s="91"/>
      <c r="AD590" s="91"/>
      <c r="AE590" s="91"/>
      <c r="AF590" s="92"/>
      <c r="AG590" s="93"/>
      <c r="AH590" s="87"/>
      <c r="AI590" s="93"/>
      <c r="AJ590" s="93"/>
      <c r="AK590" s="93"/>
      <c r="AL590" s="87"/>
      <c r="AM590" s="93"/>
      <c r="AN590" s="93"/>
      <c r="AO590" s="87"/>
      <c r="AP590" s="87"/>
      <c r="AQ590" s="93"/>
      <c r="AR590" s="93"/>
      <c r="AS590" s="93"/>
      <c r="AT590" s="93"/>
      <c r="AU590" s="93"/>
      <c r="AV590" s="93"/>
      <c r="AW590" s="91" t="s">
        <v>250</v>
      </c>
      <c r="AX590" s="93"/>
      <c r="AY590" s="93"/>
      <c r="AZ590" s="91" t="s">
        <v>250</v>
      </c>
      <c r="BA590" s="93"/>
      <c r="BB590" s="91" t="s">
        <v>250</v>
      </c>
      <c r="BC590" s="91" t="s">
        <v>250</v>
      </c>
      <c r="BD590" s="93"/>
      <c r="BE590" s="93"/>
      <c r="BF590" s="91" t="s">
        <v>87</v>
      </c>
      <c r="BG590" s="93"/>
      <c r="BH590" s="91" t="s">
        <v>456</v>
      </c>
      <c r="BI590" s="93"/>
      <c r="BJ590" s="93"/>
      <c r="BK590" s="93"/>
      <c r="BL590" s="92"/>
      <c r="BM590" s="92"/>
      <c r="BN590" s="86" t="str">
        <f t="shared" si="60"/>
        <v/>
      </c>
      <c r="BO590" s="88"/>
      <c r="BP590" s="94"/>
      <c r="BQ590" s="95"/>
      <c r="BR590" s="95"/>
      <c r="BS590" s="96"/>
      <c r="BT590" s="96"/>
      <c r="BU590" s="96"/>
      <c r="BV590" s="97"/>
    </row>
    <row r="591" spans="1:74" s="45" customFormat="1" ht="27" customHeight="1" thickTop="1" thickBot="1" x14ac:dyDescent="0.25">
      <c r="A591" s="81"/>
      <c r="B591" s="304" t="str">
        <f>IF(C591="","",(VLOOKUP(C591,Lookups!$B$4:$C$2561,2,FALSE)))</f>
        <v/>
      </c>
      <c r="C591" s="366"/>
      <c r="D591" s="84"/>
      <c r="E591" s="84" t="str">
        <f t="shared" si="59"/>
        <v/>
      </c>
      <c r="F591" s="84"/>
      <c r="G591" s="99" t="str">
        <f t="shared" si="55"/>
        <v/>
      </c>
      <c r="H591" s="83"/>
      <c r="I591" s="83"/>
      <c r="J591" s="87"/>
      <c r="K591" s="89"/>
      <c r="L591" s="90"/>
      <c r="M591" s="90"/>
      <c r="N591" s="85"/>
      <c r="O591" s="87"/>
      <c r="P591" s="87"/>
      <c r="Q591" s="85"/>
      <c r="R591" s="86" t="str">
        <f t="shared" si="56"/>
        <v/>
      </c>
      <c r="S591" s="85"/>
      <c r="T591" s="86" t="str">
        <f t="shared" si="57"/>
        <v/>
      </c>
      <c r="U591" s="85"/>
      <c r="V591" s="86" t="str">
        <f t="shared" si="58"/>
        <v/>
      </c>
      <c r="W591" s="85"/>
      <c r="X591" s="87"/>
      <c r="Y591" s="87"/>
      <c r="Z591" s="91"/>
      <c r="AA591" s="91" t="s">
        <v>250</v>
      </c>
      <c r="AB591" s="91"/>
      <c r="AC591" s="91"/>
      <c r="AD591" s="91"/>
      <c r="AE591" s="91"/>
      <c r="AF591" s="92"/>
      <c r="AG591" s="93"/>
      <c r="AH591" s="87"/>
      <c r="AI591" s="93"/>
      <c r="AJ591" s="93"/>
      <c r="AK591" s="93"/>
      <c r="AL591" s="87"/>
      <c r="AM591" s="93"/>
      <c r="AN591" s="93"/>
      <c r="AO591" s="87"/>
      <c r="AP591" s="87"/>
      <c r="AQ591" s="93"/>
      <c r="AR591" s="93"/>
      <c r="AS591" s="93"/>
      <c r="AT591" s="93"/>
      <c r="AU591" s="93"/>
      <c r="AV591" s="93"/>
      <c r="AW591" s="91" t="s">
        <v>250</v>
      </c>
      <c r="AX591" s="93"/>
      <c r="AY591" s="93"/>
      <c r="AZ591" s="91" t="s">
        <v>250</v>
      </c>
      <c r="BA591" s="93"/>
      <c r="BB591" s="91" t="s">
        <v>250</v>
      </c>
      <c r="BC591" s="91" t="s">
        <v>250</v>
      </c>
      <c r="BD591" s="93"/>
      <c r="BE591" s="93"/>
      <c r="BF591" s="91" t="s">
        <v>87</v>
      </c>
      <c r="BG591" s="93"/>
      <c r="BH591" s="91" t="s">
        <v>456</v>
      </c>
      <c r="BI591" s="93"/>
      <c r="BJ591" s="93"/>
      <c r="BK591" s="93"/>
      <c r="BL591" s="92"/>
      <c r="BM591" s="92"/>
      <c r="BN591" s="86" t="str">
        <f t="shared" si="60"/>
        <v/>
      </c>
      <c r="BO591" s="88"/>
      <c r="BP591" s="94"/>
      <c r="BQ591" s="95"/>
      <c r="BR591" s="95"/>
      <c r="BS591" s="96"/>
      <c r="BT591" s="96"/>
      <c r="BU591" s="96"/>
      <c r="BV591" s="97"/>
    </row>
    <row r="592" spans="1:74" s="45" customFormat="1" ht="27" customHeight="1" thickTop="1" thickBot="1" x14ac:dyDescent="0.25">
      <c r="A592" s="81"/>
      <c r="B592" s="304" t="str">
        <f>IF(C592="","",(VLOOKUP(C592,Lookups!$B$4:$C$2561,2,FALSE)))</f>
        <v/>
      </c>
      <c r="C592" s="366"/>
      <c r="D592" s="84"/>
      <c r="E592" s="84" t="str">
        <f t="shared" si="59"/>
        <v/>
      </c>
      <c r="F592" s="84"/>
      <c r="G592" s="99" t="str">
        <f t="shared" si="55"/>
        <v/>
      </c>
      <c r="H592" s="83"/>
      <c r="I592" s="83"/>
      <c r="J592" s="87"/>
      <c r="K592" s="89"/>
      <c r="L592" s="90"/>
      <c r="M592" s="90"/>
      <c r="N592" s="85"/>
      <c r="O592" s="87"/>
      <c r="P592" s="87"/>
      <c r="Q592" s="85"/>
      <c r="R592" s="86" t="str">
        <f t="shared" si="56"/>
        <v/>
      </c>
      <c r="S592" s="85"/>
      <c r="T592" s="86" t="str">
        <f t="shared" si="57"/>
        <v/>
      </c>
      <c r="U592" s="85"/>
      <c r="V592" s="86" t="str">
        <f t="shared" si="58"/>
        <v/>
      </c>
      <c r="W592" s="85"/>
      <c r="X592" s="87"/>
      <c r="Y592" s="87"/>
      <c r="Z592" s="91"/>
      <c r="AA592" s="91" t="s">
        <v>250</v>
      </c>
      <c r="AB592" s="91"/>
      <c r="AC592" s="91"/>
      <c r="AD592" s="91"/>
      <c r="AE592" s="91"/>
      <c r="AF592" s="92"/>
      <c r="AG592" s="93"/>
      <c r="AH592" s="87"/>
      <c r="AI592" s="93"/>
      <c r="AJ592" s="93"/>
      <c r="AK592" s="93"/>
      <c r="AL592" s="87"/>
      <c r="AM592" s="93"/>
      <c r="AN592" s="93"/>
      <c r="AO592" s="87"/>
      <c r="AP592" s="87"/>
      <c r="AQ592" s="93"/>
      <c r="AR592" s="93"/>
      <c r="AS592" s="93"/>
      <c r="AT592" s="93"/>
      <c r="AU592" s="93"/>
      <c r="AV592" s="93"/>
      <c r="AW592" s="91" t="s">
        <v>250</v>
      </c>
      <c r="AX592" s="93"/>
      <c r="AY592" s="93"/>
      <c r="AZ592" s="91" t="s">
        <v>250</v>
      </c>
      <c r="BA592" s="93"/>
      <c r="BB592" s="91" t="s">
        <v>250</v>
      </c>
      <c r="BC592" s="91" t="s">
        <v>250</v>
      </c>
      <c r="BD592" s="93"/>
      <c r="BE592" s="93"/>
      <c r="BF592" s="91" t="s">
        <v>87</v>
      </c>
      <c r="BG592" s="93"/>
      <c r="BH592" s="91" t="s">
        <v>456</v>
      </c>
      <c r="BI592" s="93"/>
      <c r="BJ592" s="93"/>
      <c r="BK592" s="93"/>
      <c r="BL592" s="92"/>
      <c r="BM592" s="92"/>
      <c r="BN592" s="86" t="str">
        <f t="shared" si="60"/>
        <v/>
      </c>
      <c r="BO592" s="88"/>
      <c r="BP592" s="94"/>
      <c r="BQ592" s="95"/>
      <c r="BR592" s="95"/>
      <c r="BS592" s="96"/>
      <c r="BT592" s="96"/>
      <c r="BU592" s="96"/>
      <c r="BV592" s="97"/>
    </row>
    <row r="593" spans="1:74" s="45" customFormat="1" ht="27" customHeight="1" thickTop="1" thickBot="1" x14ac:dyDescent="0.25">
      <c r="A593" s="81"/>
      <c r="B593" s="304" t="str">
        <f>IF(C593="","",(VLOOKUP(C593,Lookups!$B$4:$C$2561,2,FALSE)))</f>
        <v/>
      </c>
      <c r="C593" s="366"/>
      <c r="D593" s="84"/>
      <c r="E593" s="84" t="str">
        <f t="shared" si="59"/>
        <v/>
      </c>
      <c r="F593" s="84"/>
      <c r="G593" s="99" t="str">
        <f t="shared" si="55"/>
        <v/>
      </c>
      <c r="H593" s="83"/>
      <c r="I593" s="83"/>
      <c r="J593" s="87"/>
      <c r="K593" s="89"/>
      <c r="L593" s="90"/>
      <c r="M593" s="90"/>
      <c r="N593" s="85"/>
      <c r="O593" s="87"/>
      <c r="P593" s="87"/>
      <c r="Q593" s="85"/>
      <c r="R593" s="86" t="str">
        <f t="shared" si="56"/>
        <v/>
      </c>
      <c r="S593" s="85"/>
      <c r="T593" s="86" t="str">
        <f t="shared" si="57"/>
        <v/>
      </c>
      <c r="U593" s="85"/>
      <c r="V593" s="86" t="str">
        <f t="shared" si="58"/>
        <v/>
      </c>
      <c r="W593" s="85"/>
      <c r="X593" s="87"/>
      <c r="Y593" s="87"/>
      <c r="Z593" s="91"/>
      <c r="AA593" s="91" t="s">
        <v>250</v>
      </c>
      <c r="AB593" s="91"/>
      <c r="AC593" s="91"/>
      <c r="AD593" s="91"/>
      <c r="AE593" s="91"/>
      <c r="AF593" s="92"/>
      <c r="AG593" s="93"/>
      <c r="AH593" s="87"/>
      <c r="AI593" s="93"/>
      <c r="AJ593" s="93"/>
      <c r="AK593" s="93"/>
      <c r="AL593" s="87"/>
      <c r="AM593" s="93"/>
      <c r="AN593" s="93"/>
      <c r="AO593" s="87"/>
      <c r="AP593" s="87"/>
      <c r="AQ593" s="93"/>
      <c r="AR593" s="93"/>
      <c r="AS593" s="93"/>
      <c r="AT593" s="93"/>
      <c r="AU593" s="93"/>
      <c r="AV593" s="93"/>
      <c r="AW593" s="91" t="s">
        <v>250</v>
      </c>
      <c r="AX593" s="93"/>
      <c r="AY593" s="93"/>
      <c r="AZ593" s="91" t="s">
        <v>250</v>
      </c>
      <c r="BA593" s="93"/>
      <c r="BB593" s="91" t="s">
        <v>250</v>
      </c>
      <c r="BC593" s="91" t="s">
        <v>250</v>
      </c>
      <c r="BD593" s="93"/>
      <c r="BE593" s="93"/>
      <c r="BF593" s="91" t="s">
        <v>87</v>
      </c>
      <c r="BG593" s="93"/>
      <c r="BH593" s="91" t="s">
        <v>456</v>
      </c>
      <c r="BI593" s="93"/>
      <c r="BJ593" s="93"/>
      <c r="BK593" s="93"/>
      <c r="BL593" s="92"/>
      <c r="BM593" s="92"/>
      <c r="BN593" s="86" t="str">
        <f t="shared" si="60"/>
        <v/>
      </c>
      <c r="BO593" s="88"/>
      <c r="BP593" s="94"/>
      <c r="BQ593" s="95"/>
      <c r="BR593" s="95"/>
      <c r="BS593" s="96"/>
      <c r="BT593" s="96"/>
      <c r="BU593" s="96"/>
      <c r="BV593" s="97"/>
    </row>
    <row r="594" spans="1:74" s="45" customFormat="1" ht="27" customHeight="1" thickTop="1" thickBot="1" x14ac:dyDescent="0.25">
      <c r="A594" s="81"/>
      <c r="B594" s="304" t="str">
        <f>IF(C594="","",(VLOOKUP(C594,Lookups!$B$4:$C$2561,2,FALSE)))</f>
        <v/>
      </c>
      <c r="C594" s="366"/>
      <c r="D594" s="84"/>
      <c r="E594" s="84" t="str">
        <f t="shared" si="59"/>
        <v/>
      </c>
      <c r="F594" s="84"/>
      <c r="G594" s="99" t="str">
        <f t="shared" si="55"/>
        <v/>
      </c>
      <c r="H594" s="83"/>
      <c r="I594" s="83"/>
      <c r="J594" s="87"/>
      <c r="K594" s="89"/>
      <c r="L594" s="90"/>
      <c r="M594" s="90"/>
      <c r="N594" s="85"/>
      <c r="O594" s="87"/>
      <c r="P594" s="87"/>
      <c r="Q594" s="85"/>
      <c r="R594" s="86" t="str">
        <f t="shared" si="56"/>
        <v/>
      </c>
      <c r="S594" s="85"/>
      <c r="T594" s="86" t="str">
        <f t="shared" si="57"/>
        <v/>
      </c>
      <c r="U594" s="85"/>
      <c r="V594" s="86" t="str">
        <f t="shared" si="58"/>
        <v/>
      </c>
      <c r="W594" s="85"/>
      <c r="X594" s="87"/>
      <c r="Y594" s="87"/>
      <c r="Z594" s="91"/>
      <c r="AA594" s="91" t="s">
        <v>250</v>
      </c>
      <c r="AB594" s="91"/>
      <c r="AC594" s="91"/>
      <c r="AD594" s="91"/>
      <c r="AE594" s="91"/>
      <c r="AF594" s="92"/>
      <c r="AG594" s="93"/>
      <c r="AH594" s="87"/>
      <c r="AI594" s="93"/>
      <c r="AJ594" s="93"/>
      <c r="AK594" s="93"/>
      <c r="AL594" s="87"/>
      <c r="AM594" s="93"/>
      <c r="AN594" s="93"/>
      <c r="AO594" s="87"/>
      <c r="AP594" s="87"/>
      <c r="AQ594" s="93"/>
      <c r="AR594" s="93"/>
      <c r="AS594" s="93"/>
      <c r="AT594" s="93"/>
      <c r="AU594" s="93"/>
      <c r="AV594" s="93"/>
      <c r="AW594" s="91" t="s">
        <v>250</v>
      </c>
      <c r="AX594" s="93"/>
      <c r="AY594" s="93"/>
      <c r="AZ594" s="91" t="s">
        <v>250</v>
      </c>
      <c r="BA594" s="93"/>
      <c r="BB594" s="91" t="s">
        <v>250</v>
      </c>
      <c r="BC594" s="91" t="s">
        <v>250</v>
      </c>
      <c r="BD594" s="93"/>
      <c r="BE594" s="93"/>
      <c r="BF594" s="91" t="s">
        <v>87</v>
      </c>
      <c r="BG594" s="93"/>
      <c r="BH594" s="91" t="s">
        <v>456</v>
      </c>
      <c r="BI594" s="93"/>
      <c r="BJ594" s="93"/>
      <c r="BK594" s="93"/>
      <c r="BL594" s="92"/>
      <c r="BM594" s="92"/>
      <c r="BN594" s="86" t="str">
        <f t="shared" si="60"/>
        <v/>
      </c>
      <c r="BO594" s="88"/>
      <c r="BP594" s="94"/>
      <c r="BQ594" s="95"/>
      <c r="BR594" s="95"/>
      <c r="BS594" s="96"/>
      <c r="BT594" s="96"/>
      <c r="BU594" s="96"/>
      <c r="BV594" s="97"/>
    </row>
    <row r="595" spans="1:74" s="45" customFormat="1" ht="27" customHeight="1" thickTop="1" thickBot="1" x14ac:dyDescent="0.25">
      <c r="A595" s="81"/>
      <c r="B595" s="304" t="str">
        <f>IF(C595="","",(VLOOKUP(C595,Lookups!$B$4:$C$2561,2,FALSE)))</f>
        <v/>
      </c>
      <c r="C595" s="366"/>
      <c r="D595" s="84"/>
      <c r="E595" s="84" t="str">
        <f t="shared" si="59"/>
        <v/>
      </c>
      <c r="F595" s="84"/>
      <c r="G595" s="99" t="str">
        <f t="shared" si="55"/>
        <v/>
      </c>
      <c r="H595" s="83"/>
      <c r="I595" s="83"/>
      <c r="J595" s="87"/>
      <c r="K595" s="89"/>
      <c r="L595" s="90"/>
      <c r="M595" s="90"/>
      <c r="N595" s="85"/>
      <c r="O595" s="87"/>
      <c r="P595" s="87"/>
      <c r="Q595" s="85"/>
      <c r="R595" s="86" t="str">
        <f t="shared" si="56"/>
        <v/>
      </c>
      <c r="S595" s="85"/>
      <c r="T595" s="86" t="str">
        <f t="shared" si="57"/>
        <v/>
      </c>
      <c r="U595" s="85"/>
      <c r="V595" s="86" t="str">
        <f t="shared" si="58"/>
        <v/>
      </c>
      <c r="W595" s="85"/>
      <c r="X595" s="87"/>
      <c r="Y595" s="87"/>
      <c r="Z595" s="91"/>
      <c r="AA595" s="91" t="s">
        <v>250</v>
      </c>
      <c r="AB595" s="91"/>
      <c r="AC595" s="91"/>
      <c r="AD595" s="91"/>
      <c r="AE595" s="91"/>
      <c r="AF595" s="92"/>
      <c r="AG595" s="93"/>
      <c r="AH595" s="87"/>
      <c r="AI595" s="93"/>
      <c r="AJ595" s="93"/>
      <c r="AK595" s="93"/>
      <c r="AL595" s="87"/>
      <c r="AM595" s="93"/>
      <c r="AN595" s="93"/>
      <c r="AO595" s="87"/>
      <c r="AP595" s="87"/>
      <c r="AQ595" s="93"/>
      <c r="AR595" s="93"/>
      <c r="AS595" s="93"/>
      <c r="AT595" s="93"/>
      <c r="AU595" s="93"/>
      <c r="AV595" s="93"/>
      <c r="AW595" s="91" t="s">
        <v>250</v>
      </c>
      <c r="AX595" s="93"/>
      <c r="AY595" s="93"/>
      <c r="AZ595" s="91" t="s">
        <v>250</v>
      </c>
      <c r="BA595" s="93"/>
      <c r="BB595" s="91" t="s">
        <v>250</v>
      </c>
      <c r="BC595" s="91" t="s">
        <v>250</v>
      </c>
      <c r="BD595" s="93"/>
      <c r="BE595" s="93"/>
      <c r="BF595" s="91" t="s">
        <v>87</v>
      </c>
      <c r="BG595" s="93"/>
      <c r="BH595" s="91" t="s">
        <v>456</v>
      </c>
      <c r="BI595" s="93"/>
      <c r="BJ595" s="93"/>
      <c r="BK595" s="93"/>
      <c r="BL595" s="92"/>
      <c r="BM595" s="92"/>
      <c r="BN595" s="86" t="str">
        <f t="shared" si="60"/>
        <v/>
      </c>
      <c r="BO595" s="88"/>
      <c r="BP595" s="94"/>
      <c r="BQ595" s="95"/>
      <c r="BR595" s="95"/>
      <c r="BS595" s="96"/>
      <c r="BT595" s="96"/>
      <c r="BU595" s="96"/>
      <c r="BV595" s="97"/>
    </row>
    <row r="596" spans="1:74" s="45" customFormat="1" ht="27" customHeight="1" thickTop="1" thickBot="1" x14ac:dyDescent="0.25">
      <c r="A596" s="81"/>
      <c r="B596" s="304" t="str">
        <f>IF(C596="","",(VLOOKUP(C596,Lookups!$B$4:$C$2561,2,FALSE)))</f>
        <v/>
      </c>
      <c r="C596" s="366"/>
      <c r="D596" s="84"/>
      <c r="E596" s="84" t="str">
        <f t="shared" si="59"/>
        <v/>
      </c>
      <c r="F596" s="84"/>
      <c r="G596" s="99" t="str">
        <f t="shared" si="55"/>
        <v/>
      </c>
      <c r="H596" s="83"/>
      <c r="I596" s="83"/>
      <c r="J596" s="87"/>
      <c r="K596" s="89"/>
      <c r="L596" s="90"/>
      <c r="M596" s="90"/>
      <c r="N596" s="85"/>
      <c r="O596" s="87"/>
      <c r="P596" s="87"/>
      <c r="Q596" s="85"/>
      <c r="R596" s="86" t="str">
        <f t="shared" si="56"/>
        <v/>
      </c>
      <c r="S596" s="85"/>
      <c r="T596" s="86" t="str">
        <f t="shared" si="57"/>
        <v/>
      </c>
      <c r="U596" s="85"/>
      <c r="V596" s="86" t="str">
        <f t="shared" si="58"/>
        <v/>
      </c>
      <c r="W596" s="85"/>
      <c r="X596" s="87"/>
      <c r="Y596" s="87"/>
      <c r="Z596" s="91"/>
      <c r="AA596" s="91" t="s">
        <v>250</v>
      </c>
      <c r="AB596" s="91"/>
      <c r="AC596" s="91"/>
      <c r="AD596" s="91"/>
      <c r="AE596" s="91"/>
      <c r="AF596" s="92"/>
      <c r="AG596" s="93"/>
      <c r="AH596" s="87"/>
      <c r="AI596" s="93"/>
      <c r="AJ596" s="93"/>
      <c r="AK596" s="93"/>
      <c r="AL596" s="87"/>
      <c r="AM596" s="93"/>
      <c r="AN596" s="93"/>
      <c r="AO596" s="87"/>
      <c r="AP596" s="87"/>
      <c r="AQ596" s="93"/>
      <c r="AR596" s="93"/>
      <c r="AS596" s="93"/>
      <c r="AT596" s="93"/>
      <c r="AU596" s="93"/>
      <c r="AV596" s="93"/>
      <c r="AW596" s="91" t="s">
        <v>250</v>
      </c>
      <c r="AX596" s="93"/>
      <c r="AY596" s="93"/>
      <c r="AZ596" s="91" t="s">
        <v>250</v>
      </c>
      <c r="BA596" s="93"/>
      <c r="BB596" s="91" t="s">
        <v>250</v>
      </c>
      <c r="BC596" s="91" t="s">
        <v>250</v>
      </c>
      <c r="BD596" s="93"/>
      <c r="BE596" s="93"/>
      <c r="BF596" s="91" t="s">
        <v>87</v>
      </c>
      <c r="BG596" s="93"/>
      <c r="BH596" s="91" t="s">
        <v>456</v>
      </c>
      <c r="BI596" s="93"/>
      <c r="BJ596" s="93"/>
      <c r="BK596" s="93"/>
      <c r="BL596" s="92"/>
      <c r="BM596" s="92"/>
      <c r="BN596" s="86" t="str">
        <f t="shared" si="60"/>
        <v/>
      </c>
      <c r="BO596" s="88"/>
      <c r="BP596" s="94"/>
      <c r="BQ596" s="95"/>
      <c r="BR596" s="95"/>
      <c r="BS596" s="96"/>
      <c r="BT596" s="96"/>
      <c r="BU596" s="96"/>
      <c r="BV596" s="97"/>
    </row>
    <row r="597" spans="1:74" s="45" customFormat="1" ht="27" customHeight="1" thickTop="1" thickBot="1" x14ac:dyDescent="0.25">
      <c r="A597" s="81"/>
      <c r="B597" s="304" t="str">
        <f>IF(C597="","",(VLOOKUP(C597,Lookups!$B$4:$C$2561,2,FALSE)))</f>
        <v/>
      </c>
      <c r="C597" s="366"/>
      <c r="D597" s="84"/>
      <c r="E597" s="84" t="str">
        <f t="shared" si="59"/>
        <v/>
      </c>
      <c r="F597" s="84"/>
      <c r="G597" s="99" t="str">
        <f t="shared" si="55"/>
        <v/>
      </c>
      <c r="H597" s="83"/>
      <c r="I597" s="83"/>
      <c r="J597" s="87"/>
      <c r="K597" s="89"/>
      <c r="L597" s="90"/>
      <c r="M597" s="90"/>
      <c r="N597" s="85"/>
      <c r="O597" s="87"/>
      <c r="P597" s="87"/>
      <c r="Q597" s="85"/>
      <c r="R597" s="86" t="str">
        <f t="shared" si="56"/>
        <v/>
      </c>
      <c r="S597" s="85"/>
      <c r="T597" s="86" t="str">
        <f t="shared" si="57"/>
        <v/>
      </c>
      <c r="U597" s="85"/>
      <c r="V597" s="86" t="str">
        <f t="shared" si="58"/>
        <v/>
      </c>
      <c r="W597" s="85"/>
      <c r="X597" s="87"/>
      <c r="Y597" s="87"/>
      <c r="Z597" s="91"/>
      <c r="AA597" s="91" t="s">
        <v>250</v>
      </c>
      <c r="AB597" s="91"/>
      <c r="AC597" s="91"/>
      <c r="AD597" s="91"/>
      <c r="AE597" s="91"/>
      <c r="AF597" s="92"/>
      <c r="AG597" s="93"/>
      <c r="AH597" s="87"/>
      <c r="AI597" s="93"/>
      <c r="AJ597" s="93"/>
      <c r="AK597" s="93"/>
      <c r="AL597" s="87"/>
      <c r="AM597" s="93"/>
      <c r="AN597" s="93"/>
      <c r="AO597" s="87"/>
      <c r="AP597" s="87"/>
      <c r="AQ597" s="93"/>
      <c r="AR597" s="93"/>
      <c r="AS597" s="93"/>
      <c r="AT597" s="93"/>
      <c r="AU597" s="93"/>
      <c r="AV597" s="93"/>
      <c r="AW597" s="91" t="s">
        <v>250</v>
      </c>
      <c r="AX597" s="93"/>
      <c r="AY597" s="93"/>
      <c r="AZ597" s="91" t="s">
        <v>250</v>
      </c>
      <c r="BA597" s="93"/>
      <c r="BB597" s="91" t="s">
        <v>250</v>
      </c>
      <c r="BC597" s="91" t="s">
        <v>250</v>
      </c>
      <c r="BD597" s="93"/>
      <c r="BE597" s="93"/>
      <c r="BF597" s="91" t="s">
        <v>87</v>
      </c>
      <c r="BG597" s="93"/>
      <c r="BH597" s="91" t="s">
        <v>456</v>
      </c>
      <c r="BI597" s="93"/>
      <c r="BJ597" s="93"/>
      <c r="BK597" s="93"/>
      <c r="BL597" s="92"/>
      <c r="BM597" s="92"/>
      <c r="BN597" s="86" t="str">
        <f t="shared" si="60"/>
        <v/>
      </c>
      <c r="BO597" s="88"/>
      <c r="BP597" s="94"/>
      <c r="BQ597" s="95"/>
      <c r="BR597" s="95"/>
      <c r="BS597" s="96"/>
      <c r="BT597" s="96"/>
      <c r="BU597" s="96"/>
      <c r="BV597" s="97"/>
    </row>
    <row r="598" spans="1:74" s="45" customFormat="1" ht="27" customHeight="1" thickTop="1" thickBot="1" x14ac:dyDescent="0.25">
      <c r="A598" s="81"/>
      <c r="B598" s="304" t="str">
        <f>IF(C598="","",(VLOOKUP(C598,Lookups!$B$4:$C$2561,2,FALSE)))</f>
        <v/>
      </c>
      <c r="C598" s="366"/>
      <c r="D598" s="84"/>
      <c r="E598" s="84" t="str">
        <f t="shared" si="59"/>
        <v/>
      </c>
      <c r="F598" s="84"/>
      <c r="G598" s="99" t="str">
        <f t="shared" si="55"/>
        <v/>
      </c>
      <c r="H598" s="83"/>
      <c r="I598" s="83"/>
      <c r="J598" s="87"/>
      <c r="K598" s="89"/>
      <c r="L598" s="90"/>
      <c r="M598" s="90"/>
      <c r="N598" s="85"/>
      <c r="O598" s="87"/>
      <c r="P598" s="87"/>
      <c r="Q598" s="85"/>
      <c r="R598" s="86" t="str">
        <f t="shared" si="56"/>
        <v/>
      </c>
      <c r="S598" s="85"/>
      <c r="T598" s="86" t="str">
        <f t="shared" si="57"/>
        <v/>
      </c>
      <c r="U598" s="85"/>
      <c r="V598" s="86" t="str">
        <f t="shared" si="58"/>
        <v/>
      </c>
      <c r="W598" s="85"/>
      <c r="X598" s="87"/>
      <c r="Y598" s="87"/>
      <c r="Z598" s="91"/>
      <c r="AA598" s="91" t="s">
        <v>250</v>
      </c>
      <c r="AB598" s="91"/>
      <c r="AC598" s="91"/>
      <c r="AD598" s="91"/>
      <c r="AE598" s="91"/>
      <c r="AF598" s="92"/>
      <c r="AG598" s="93"/>
      <c r="AH598" s="87"/>
      <c r="AI598" s="93"/>
      <c r="AJ598" s="93"/>
      <c r="AK598" s="93"/>
      <c r="AL598" s="87"/>
      <c r="AM598" s="93"/>
      <c r="AN598" s="93"/>
      <c r="AO598" s="87"/>
      <c r="AP598" s="87"/>
      <c r="AQ598" s="93"/>
      <c r="AR598" s="93"/>
      <c r="AS598" s="93"/>
      <c r="AT598" s="93"/>
      <c r="AU598" s="93"/>
      <c r="AV598" s="93"/>
      <c r="AW598" s="91" t="s">
        <v>250</v>
      </c>
      <c r="AX598" s="93"/>
      <c r="AY598" s="93"/>
      <c r="AZ598" s="91" t="s">
        <v>250</v>
      </c>
      <c r="BA598" s="93"/>
      <c r="BB598" s="91" t="s">
        <v>250</v>
      </c>
      <c r="BC598" s="91" t="s">
        <v>250</v>
      </c>
      <c r="BD598" s="93"/>
      <c r="BE598" s="93"/>
      <c r="BF598" s="91" t="s">
        <v>87</v>
      </c>
      <c r="BG598" s="93"/>
      <c r="BH598" s="91" t="s">
        <v>456</v>
      </c>
      <c r="BI598" s="93"/>
      <c r="BJ598" s="93"/>
      <c r="BK598" s="93"/>
      <c r="BL598" s="92"/>
      <c r="BM598" s="92"/>
      <c r="BN598" s="86" t="str">
        <f t="shared" si="60"/>
        <v/>
      </c>
      <c r="BO598" s="88"/>
      <c r="BP598" s="94"/>
      <c r="BQ598" s="95"/>
      <c r="BR598" s="95"/>
      <c r="BS598" s="96"/>
      <c r="BT598" s="96"/>
      <c r="BU598" s="96"/>
      <c r="BV598" s="97"/>
    </row>
    <row r="599" spans="1:74" s="45" customFormat="1" ht="27" customHeight="1" thickTop="1" thickBot="1" x14ac:dyDescent="0.25">
      <c r="A599" s="81"/>
      <c r="B599" s="304" t="str">
        <f>IF(C599="","",(VLOOKUP(C599,Lookups!$B$4:$C$2561,2,FALSE)))</f>
        <v/>
      </c>
      <c r="C599" s="366"/>
      <c r="D599" s="84"/>
      <c r="E599" s="84" t="str">
        <f t="shared" si="59"/>
        <v/>
      </c>
      <c r="F599" s="84"/>
      <c r="G599" s="99" t="str">
        <f t="shared" si="55"/>
        <v/>
      </c>
      <c r="H599" s="83"/>
      <c r="I599" s="83"/>
      <c r="J599" s="87"/>
      <c r="K599" s="89"/>
      <c r="L599" s="90"/>
      <c r="M599" s="90"/>
      <c r="N599" s="85"/>
      <c r="O599" s="87"/>
      <c r="P599" s="87"/>
      <c r="Q599" s="85"/>
      <c r="R599" s="86" t="str">
        <f t="shared" si="56"/>
        <v/>
      </c>
      <c r="S599" s="85"/>
      <c r="T599" s="86" t="str">
        <f t="shared" si="57"/>
        <v/>
      </c>
      <c r="U599" s="85"/>
      <c r="V599" s="86" t="str">
        <f t="shared" si="58"/>
        <v/>
      </c>
      <c r="W599" s="85"/>
      <c r="X599" s="87"/>
      <c r="Y599" s="87"/>
      <c r="Z599" s="91"/>
      <c r="AA599" s="91" t="s">
        <v>250</v>
      </c>
      <c r="AB599" s="91"/>
      <c r="AC599" s="91"/>
      <c r="AD599" s="91"/>
      <c r="AE599" s="91"/>
      <c r="AF599" s="92"/>
      <c r="AG599" s="93"/>
      <c r="AH599" s="87"/>
      <c r="AI599" s="93"/>
      <c r="AJ599" s="93"/>
      <c r="AK599" s="93"/>
      <c r="AL599" s="87"/>
      <c r="AM599" s="93"/>
      <c r="AN599" s="93"/>
      <c r="AO599" s="87"/>
      <c r="AP599" s="87"/>
      <c r="AQ599" s="93"/>
      <c r="AR599" s="93"/>
      <c r="AS599" s="93"/>
      <c r="AT599" s="93"/>
      <c r="AU599" s="93"/>
      <c r="AV599" s="93"/>
      <c r="AW599" s="91" t="s">
        <v>250</v>
      </c>
      <c r="AX599" s="93"/>
      <c r="AY599" s="93"/>
      <c r="AZ599" s="91" t="s">
        <v>250</v>
      </c>
      <c r="BA599" s="93"/>
      <c r="BB599" s="91" t="s">
        <v>250</v>
      </c>
      <c r="BC599" s="91" t="s">
        <v>250</v>
      </c>
      <c r="BD599" s="93"/>
      <c r="BE599" s="93"/>
      <c r="BF599" s="91" t="s">
        <v>87</v>
      </c>
      <c r="BG599" s="93"/>
      <c r="BH599" s="91" t="s">
        <v>456</v>
      </c>
      <c r="BI599" s="93"/>
      <c r="BJ599" s="93"/>
      <c r="BK599" s="93"/>
      <c r="BL599" s="92"/>
      <c r="BM599" s="92"/>
      <c r="BN599" s="86" t="str">
        <f t="shared" si="60"/>
        <v/>
      </c>
      <c r="BO599" s="88"/>
      <c r="BP599" s="94"/>
      <c r="BQ599" s="95"/>
      <c r="BR599" s="95"/>
      <c r="BS599" s="96"/>
      <c r="BT599" s="96"/>
      <c r="BU599" s="96"/>
      <c r="BV599" s="97"/>
    </row>
    <row r="600" spans="1:74" s="45" customFormat="1" ht="27" customHeight="1" thickTop="1" thickBot="1" x14ac:dyDescent="0.25">
      <c r="A600" s="81"/>
      <c r="B600" s="304" t="str">
        <f>IF(C600="","",(VLOOKUP(C600,Lookups!$B$4:$C$2561,2,FALSE)))</f>
        <v/>
      </c>
      <c r="C600" s="366"/>
      <c r="D600" s="84"/>
      <c r="E600" s="84" t="str">
        <f t="shared" si="59"/>
        <v/>
      </c>
      <c r="F600" s="84"/>
      <c r="G600" s="99" t="str">
        <f t="shared" si="55"/>
        <v/>
      </c>
      <c r="H600" s="83"/>
      <c r="I600" s="83"/>
      <c r="J600" s="87"/>
      <c r="K600" s="89"/>
      <c r="L600" s="90"/>
      <c r="M600" s="90"/>
      <c r="N600" s="85"/>
      <c r="O600" s="87"/>
      <c r="P600" s="87"/>
      <c r="Q600" s="85"/>
      <c r="R600" s="86" t="str">
        <f t="shared" si="56"/>
        <v/>
      </c>
      <c r="S600" s="85"/>
      <c r="T600" s="86" t="str">
        <f t="shared" si="57"/>
        <v/>
      </c>
      <c r="U600" s="85"/>
      <c r="V600" s="86" t="str">
        <f t="shared" si="58"/>
        <v/>
      </c>
      <c r="W600" s="85"/>
      <c r="X600" s="87"/>
      <c r="Y600" s="87"/>
      <c r="Z600" s="91"/>
      <c r="AA600" s="91" t="s">
        <v>250</v>
      </c>
      <c r="AB600" s="91"/>
      <c r="AC600" s="91"/>
      <c r="AD600" s="91"/>
      <c r="AE600" s="91"/>
      <c r="AF600" s="92"/>
      <c r="AG600" s="93"/>
      <c r="AH600" s="87"/>
      <c r="AI600" s="93"/>
      <c r="AJ600" s="93"/>
      <c r="AK600" s="93"/>
      <c r="AL600" s="87"/>
      <c r="AM600" s="93"/>
      <c r="AN600" s="93"/>
      <c r="AO600" s="87"/>
      <c r="AP600" s="87"/>
      <c r="AQ600" s="93"/>
      <c r="AR600" s="93"/>
      <c r="AS600" s="93"/>
      <c r="AT600" s="93"/>
      <c r="AU600" s="93"/>
      <c r="AV600" s="93"/>
      <c r="AW600" s="91" t="s">
        <v>250</v>
      </c>
      <c r="AX600" s="93"/>
      <c r="AY600" s="93"/>
      <c r="AZ600" s="91" t="s">
        <v>250</v>
      </c>
      <c r="BA600" s="93"/>
      <c r="BB600" s="91" t="s">
        <v>250</v>
      </c>
      <c r="BC600" s="91" t="s">
        <v>250</v>
      </c>
      <c r="BD600" s="93"/>
      <c r="BE600" s="93"/>
      <c r="BF600" s="91" t="s">
        <v>87</v>
      </c>
      <c r="BG600" s="93"/>
      <c r="BH600" s="91" t="s">
        <v>456</v>
      </c>
      <c r="BI600" s="93"/>
      <c r="BJ600" s="93"/>
      <c r="BK600" s="93"/>
      <c r="BL600" s="92"/>
      <c r="BM600" s="92"/>
      <c r="BN600" s="86" t="str">
        <f t="shared" si="60"/>
        <v/>
      </c>
      <c r="BO600" s="88"/>
      <c r="BP600" s="94"/>
      <c r="BQ600" s="95"/>
      <c r="BR600" s="95"/>
      <c r="BS600" s="96"/>
      <c r="BT600" s="96"/>
      <c r="BU600" s="96"/>
      <c r="BV600" s="97"/>
    </row>
    <row r="601" spans="1:74" s="45" customFormat="1" ht="27" customHeight="1" thickTop="1" thickBot="1" x14ac:dyDescent="0.25">
      <c r="A601" s="81"/>
      <c r="B601" s="304" t="str">
        <f>IF(C601="","",(VLOOKUP(C601,Lookups!$B$4:$C$2561,2,FALSE)))</f>
        <v/>
      </c>
      <c r="C601" s="366"/>
      <c r="D601" s="84"/>
      <c r="E601" s="84" t="str">
        <f t="shared" si="59"/>
        <v/>
      </c>
      <c r="F601" s="84"/>
      <c r="G601" s="99" t="str">
        <f t="shared" si="55"/>
        <v/>
      </c>
      <c r="H601" s="83"/>
      <c r="I601" s="83"/>
      <c r="J601" s="87"/>
      <c r="K601" s="89"/>
      <c r="L601" s="90"/>
      <c r="M601" s="90"/>
      <c r="N601" s="85"/>
      <c r="O601" s="87"/>
      <c r="P601" s="87"/>
      <c r="Q601" s="85"/>
      <c r="R601" s="86" t="str">
        <f t="shared" si="56"/>
        <v/>
      </c>
      <c r="S601" s="85"/>
      <c r="T601" s="86" t="str">
        <f t="shared" si="57"/>
        <v/>
      </c>
      <c r="U601" s="85"/>
      <c r="V601" s="86" t="str">
        <f t="shared" si="58"/>
        <v/>
      </c>
      <c r="W601" s="85"/>
      <c r="X601" s="87"/>
      <c r="Y601" s="87"/>
      <c r="Z601" s="91"/>
      <c r="AA601" s="91" t="s">
        <v>250</v>
      </c>
      <c r="AB601" s="91"/>
      <c r="AC601" s="91"/>
      <c r="AD601" s="91"/>
      <c r="AE601" s="91"/>
      <c r="AF601" s="92"/>
      <c r="AG601" s="93"/>
      <c r="AH601" s="87"/>
      <c r="AI601" s="93"/>
      <c r="AJ601" s="93"/>
      <c r="AK601" s="93"/>
      <c r="AL601" s="87"/>
      <c r="AM601" s="93"/>
      <c r="AN601" s="93"/>
      <c r="AO601" s="87"/>
      <c r="AP601" s="87"/>
      <c r="AQ601" s="93"/>
      <c r="AR601" s="93"/>
      <c r="AS601" s="93"/>
      <c r="AT601" s="93"/>
      <c r="AU601" s="93"/>
      <c r="AV601" s="93"/>
      <c r="AW601" s="91" t="s">
        <v>250</v>
      </c>
      <c r="AX601" s="93"/>
      <c r="AY601" s="93"/>
      <c r="AZ601" s="91" t="s">
        <v>250</v>
      </c>
      <c r="BA601" s="93"/>
      <c r="BB601" s="91" t="s">
        <v>250</v>
      </c>
      <c r="BC601" s="91" t="s">
        <v>250</v>
      </c>
      <c r="BD601" s="93"/>
      <c r="BE601" s="93"/>
      <c r="BF601" s="91" t="s">
        <v>87</v>
      </c>
      <c r="BG601" s="93"/>
      <c r="BH601" s="91" t="s">
        <v>456</v>
      </c>
      <c r="BI601" s="93"/>
      <c r="BJ601" s="93"/>
      <c r="BK601" s="93"/>
      <c r="BL601" s="92"/>
      <c r="BM601" s="92"/>
      <c r="BN601" s="86" t="str">
        <f t="shared" si="60"/>
        <v/>
      </c>
      <c r="BO601" s="88"/>
      <c r="BP601" s="94"/>
      <c r="BQ601" s="95"/>
      <c r="BR601" s="95"/>
      <c r="BS601" s="96"/>
      <c r="BT601" s="96"/>
      <c r="BU601" s="96"/>
      <c r="BV601" s="97"/>
    </row>
    <row r="602" spans="1:74" s="45" customFormat="1" ht="27" customHeight="1" thickTop="1" thickBot="1" x14ac:dyDescent="0.25">
      <c r="A602" s="81"/>
      <c r="B602" s="304" t="str">
        <f>IF(C602="","",(VLOOKUP(C602,Lookups!$B$4:$C$2561,2,FALSE)))</f>
        <v/>
      </c>
      <c r="C602" s="366"/>
      <c r="D602" s="84"/>
      <c r="E602" s="84" t="str">
        <f t="shared" si="59"/>
        <v/>
      </c>
      <c r="F602" s="84"/>
      <c r="G602" s="99" t="str">
        <f t="shared" si="55"/>
        <v/>
      </c>
      <c r="H602" s="83"/>
      <c r="I602" s="83"/>
      <c r="J602" s="87"/>
      <c r="K602" s="89"/>
      <c r="L602" s="90"/>
      <c r="M602" s="90"/>
      <c r="N602" s="85"/>
      <c r="O602" s="87"/>
      <c r="P602" s="87"/>
      <c r="Q602" s="85"/>
      <c r="R602" s="86" t="str">
        <f t="shared" si="56"/>
        <v/>
      </c>
      <c r="S602" s="85"/>
      <c r="T602" s="86" t="str">
        <f t="shared" si="57"/>
        <v/>
      </c>
      <c r="U602" s="85"/>
      <c r="V602" s="86" t="str">
        <f t="shared" si="58"/>
        <v/>
      </c>
      <c r="W602" s="85"/>
      <c r="X602" s="87"/>
      <c r="Y602" s="87"/>
      <c r="Z602" s="91"/>
      <c r="AA602" s="91" t="s">
        <v>250</v>
      </c>
      <c r="AB602" s="91"/>
      <c r="AC602" s="91"/>
      <c r="AD602" s="91"/>
      <c r="AE602" s="91"/>
      <c r="AF602" s="92"/>
      <c r="AG602" s="93"/>
      <c r="AH602" s="87"/>
      <c r="AI602" s="93"/>
      <c r="AJ602" s="93"/>
      <c r="AK602" s="93"/>
      <c r="AL602" s="87"/>
      <c r="AM602" s="93"/>
      <c r="AN602" s="93"/>
      <c r="AO602" s="87"/>
      <c r="AP602" s="87"/>
      <c r="AQ602" s="93"/>
      <c r="AR602" s="93"/>
      <c r="AS602" s="93"/>
      <c r="AT602" s="93"/>
      <c r="AU602" s="93"/>
      <c r="AV602" s="93"/>
      <c r="AW602" s="91" t="s">
        <v>250</v>
      </c>
      <c r="AX602" s="93"/>
      <c r="AY602" s="93"/>
      <c r="AZ602" s="91" t="s">
        <v>250</v>
      </c>
      <c r="BA602" s="93"/>
      <c r="BB602" s="91" t="s">
        <v>250</v>
      </c>
      <c r="BC602" s="91" t="s">
        <v>250</v>
      </c>
      <c r="BD602" s="93"/>
      <c r="BE602" s="93"/>
      <c r="BF602" s="91" t="s">
        <v>87</v>
      </c>
      <c r="BG602" s="93"/>
      <c r="BH602" s="91" t="s">
        <v>456</v>
      </c>
      <c r="BI602" s="93"/>
      <c r="BJ602" s="93"/>
      <c r="BK602" s="93"/>
      <c r="BL602" s="92"/>
      <c r="BM602" s="92"/>
      <c r="BN602" s="86" t="str">
        <f t="shared" si="60"/>
        <v/>
      </c>
      <c r="BO602" s="88"/>
      <c r="BP602" s="94"/>
      <c r="BQ602" s="95"/>
      <c r="BR602" s="95"/>
      <c r="BS602" s="96"/>
      <c r="BT602" s="96"/>
      <c r="BU602" s="96"/>
      <c r="BV602" s="97"/>
    </row>
    <row r="603" spans="1:74" s="45" customFormat="1" ht="27" customHeight="1" thickTop="1" thickBot="1" x14ac:dyDescent="0.25">
      <c r="A603" s="81"/>
      <c r="B603" s="304" t="str">
        <f>IF(C603="","",(VLOOKUP(C603,Lookups!$B$4:$C$2561,2,FALSE)))</f>
        <v/>
      </c>
      <c r="C603" s="366"/>
      <c r="D603" s="84"/>
      <c r="E603" s="84" t="str">
        <f t="shared" si="59"/>
        <v/>
      </c>
      <c r="F603" s="84"/>
      <c r="G603" s="99" t="str">
        <f t="shared" si="55"/>
        <v/>
      </c>
      <c r="H603" s="83"/>
      <c r="I603" s="83"/>
      <c r="J603" s="87"/>
      <c r="K603" s="89"/>
      <c r="L603" s="90"/>
      <c r="M603" s="90"/>
      <c r="N603" s="85"/>
      <c r="O603" s="87"/>
      <c r="P603" s="87"/>
      <c r="Q603" s="85"/>
      <c r="R603" s="86" t="str">
        <f t="shared" si="56"/>
        <v/>
      </c>
      <c r="S603" s="85"/>
      <c r="T603" s="86" t="str">
        <f t="shared" si="57"/>
        <v/>
      </c>
      <c r="U603" s="85"/>
      <c r="V603" s="86" t="str">
        <f t="shared" si="58"/>
        <v/>
      </c>
      <c r="W603" s="85"/>
      <c r="X603" s="87"/>
      <c r="Y603" s="87"/>
      <c r="Z603" s="91"/>
      <c r="AA603" s="91" t="s">
        <v>250</v>
      </c>
      <c r="AB603" s="91"/>
      <c r="AC603" s="91"/>
      <c r="AD603" s="91"/>
      <c r="AE603" s="91"/>
      <c r="AF603" s="92"/>
      <c r="AG603" s="93"/>
      <c r="AH603" s="87"/>
      <c r="AI603" s="93"/>
      <c r="AJ603" s="93"/>
      <c r="AK603" s="93"/>
      <c r="AL603" s="87"/>
      <c r="AM603" s="93"/>
      <c r="AN603" s="93"/>
      <c r="AO603" s="87"/>
      <c r="AP603" s="87"/>
      <c r="AQ603" s="93"/>
      <c r="AR603" s="93"/>
      <c r="AS603" s="93"/>
      <c r="AT603" s="93"/>
      <c r="AU603" s="93"/>
      <c r="AV603" s="93"/>
      <c r="AW603" s="91" t="s">
        <v>250</v>
      </c>
      <c r="AX603" s="93"/>
      <c r="AY603" s="93"/>
      <c r="AZ603" s="91" t="s">
        <v>250</v>
      </c>
      <c r="BA603" s="93"/>
      <c r="BB603" s="91" t="s">
        <v>250</v>
      </c>
      <c r="BC603" s="91" t="s">
        <v>250</v>
      </c>
      <c r="BD603" s="93"/>
      <c r="BE603" s="93"/>
      <c r="BF603" s="91" t="s">
        <v>87</v>
      </c>
      <c r="BG603" s="93"/>
      <c r="BH603" s="91" t="s">
        <v>456</v>
      </c>
      <c r="BI603" s="93"/>
      <c r="BJ603" s="93"/>
      <c r="BK603" s="93"/>
      <c r="BL603" s="92"/>
      <c r="BM603" s="92"/>
      <c r="BN603" s="86" t="str">
        <f t="shared" si="60"/>
        <v/>
      </c>
      <c r="BO603" s="88"/>
      <c r="BP603" s="94"/>
      <c r="BQ603" s="95"/>
      <c r="BR603" s="95"/>
      <c r="BS603" s="96"/>
      <c r="BT603" s="96"/>
      <c r="BU603" s="96"/>
      <c r="BV603" s="97"/>
    </row>
    <row r="604" spans="1:74" s="45" customFormat="1" ht="27" customHeight="1" thickTop="1" thickBot="1" x14ac:dyDescent="0.25">
      <c r="A604" s="81"/>
      <c r="B604" s="304" t="str">
        <f>IF(C604="","",(VLOOKUP(C604,Lookups!$B$4:$C$2561,2,FALSE)))</f>
        <v/>
      </c>
      <c r="C604" s="366"/>
      <c r="D604" s="84"/>
      <c r="E604" s="84" t="str">
        <f t="shared" si="59"/>
        <v/>
      </c>
      <c r="F604" s="84"/>
      <c r="G604" s="99" t="str">
        <f t="shared" si="55"/>
        <v/>
      </c>
      <c r="H604" s="83"/>
      <c r="I604" s="83"/>
      <c r="J604" s="87"/>
      <c r="K604" s="89"/>
      <c r="L604" s="90"/>
      <c r="M604" s="90"/>
      <c r="N604" s="85"/>
      <c r="O604" s="87"/>
      <c r="P604" s="87"/>
      <c r="Q604" s="85"/>
      <c r="R604" s="86" t="str">
        <f t="shared" si="56"/>
        <v/>
      </c>
      <c r="S604" s="85"/>
      <c r="T604" s="86" t="str">
        <f t="shared" si="57"/>
        <v/>
      </c>
      <c r="U604" s="85"/>
      <c r="V604" s="86" t="str">
        <f t="shared" si="58"/>
        <v/>
      </c>
      <c r="W604" s="85"/>
      <c r="X604" s="87"/>
      <c r="Y604" s="87"/>
      <c r="Z604" s="91"/>
      <c r="AA604" s="91" t="s">
        <v>250</v>
      </c>
      <c r="AB604" s="91"/>
      <c r="AC604" s="91"/>
      <c r="AD604" s="91"/>
      <c r="AE604" s="91"/>
      <c r="AF604" s="92"/>
      <c r="AG604" s="93"/>
      <c r="AH604" s="87"/>
      <c r="AI604" s="93"/>
      <c r="AJ604" s="93"/>
      <c r="AK604" s="93"/>
      <c r="AL604" s="87"/>
      <c r="AM604" s="93"/>
      <c r="AN604" s="93"/>
      <c r="AO604" s="87"/>
      <c r="AP604" s="87"/>
      <c r="AQ604" s="93"/>
      <c r="AR604" s="93"/>
      <c r="AS604" s="93"/>
      <c r="AT604" s="93"/>
      <c r="AU604" s="93"/>
      <c r="AV604" s="93"/>
      <c r="AW604" s="91" t="s">
        <v>250</v>
      </c>
      <c r="AX604" s="93"/>
      <c r="AY604" s="93"/>
      <c r="AZ604" s="91" t="s">
        <v>250</v>
      </c>
      <c r="BA604" s="93"/>
      <c r="BB604" s="91" t="s">
        <v>250</v>
      </c>
      <c r="BC604" s="91" t="s">
        <v>250</v>
      </c>
      <c r="BD604" s="93"/>
      <c r="BE604" s="93"/>
      <c r="BF604" s="91" t="s">
        <v>87</v>
      </c>
      <c r="BG604" s="93"/>
      <c r="BH604" s="91" t="s">
        <v>456</v>
      </c>
      <c r="BI604" s="93"/>
      <c r="BJ604" s="93"/>
      <c r="BK604" s="93"/>
      <c r="BL604" s="92"/>
      <c r="BM604" s="92"/>
      <c r="BN604" s="86" t="str">
        <f t="shared" si="60"/>
        <v/>
      </c>
      <c r="BO604" s="88"/>
      <c r="BP604" s="94"/>
      <c r="BQ604" s="95"/>
      <c r="BR604" s="95"/>
      <c r="BS604" s="96"/>
      <c r="BT604" s="96"/>
      <c r="BU604" s="96"/>
      <c r="BV604" s="97"/>
    </row>
    <row r="605" spans="1:74" s="45" customFormat="1" ht="27" customHeight="1" thickTop="1" thickBot="1" x14ac:dyDescent="0.25">
      <c r="A605" s="81"/>
      <c r="B605" s="304" t="str">
        <f>IF(C605="","",(VLOOKUP(C605,Lookups!$B$4:$C$2561,2,FALSE)))</f>
        <v/>
      </c>
      <c r="C605" s="366"/>
      <c r="D605" s="84"/>
      <c r="E605" s="84" t="str">
        <f t="shared" si="59"/>
        <v/>
      </c>
      <c r="F605" s="84"/>
      <c r="G605" s="99" t="str">
        <f t="shared" si="55"/>
        <v/>
      </c>
      <c r="H605" s="83"/>
      <c r="I605" s="83"/>
      <c r="J605" s="87"/>
      <c r="K605" s="89"/>
      <c r="L605" s="90"/>
      <c r="M605" s="90"/>
      <c r="N605" s="85"/>
      <c r="O605" s="87"/>
      <c r="P605" s="87"/>
      <c r="Q605" s="85"/>
      <c r="R605" s="86" t="str">
        <f t="shared" si="56"/>
        <v/>
      </c>
      <c r="S605" s="85"/>
      <c r="T605" s="86" t="str">
        <f t="shared" si="57"/>
        <v/>
      </c>
      <c r="U605" s="85"/>
      <c r="V605" s="86" t="str">
        <f t="shared" si="58"/>
        <v/>
      </c>
      <c r="W605" s="85"/>
      <c r="X605" s="87"/>
      <c r="Y605" s="87"/>
      <c r="Z605" s="91"/>
      <c r="AA605" s="91" t="s">
        <v>250</v>
      </c>
      <c r="AB605" s="91"/>
      <c r="AC605" s="91"/>
      <c r="AD605" s="91"/>
      <c r="AE605" s="91"/>
      <c r="AF605" s="92"/>
      <c r="AG605" s="93"/>
      <c r="AH605" s="87"/>
      <c r="AI605" s="93"/>
      <c r="AJ605" s="93"/>
      <c r="AK605" s="93"/>
      <c r="AL605" s="87"/>
      <c r="AM605" s="93"/>
      <c r="AN605" s="93"/>
      <c r="AO605" s="87"/>
      <c r="AP605" s="87"/>
      <c r="AQ605" s="93"/>
      <c r="AR605" s="93"/>
      <c r="AS605" s="93"/>
      <c r="AT605" s="93"/>
      <c r="AU605" s="93"/>
      <c r="AV605" s="93"/>
      <c r="AW605" s="91" t="s">
        <v>250</v>
      </c>
      <c r="AX605" s="93"/>
      <c r="AY605" s="93"/>
      <c r="AZ605" s="91" t="s">
        <v>250</v>
      </c>
      <c r="BA605" s="93"/>
      <c r="BB605" s="91" t="s">
        <v>250</v>
      </c>
      <c r="BC605" s="91" t="s">
        <v>250</v>
      </c>
      <c r="BD605" s="93"/>
      <c r="BE605" s="93"/>
      <c r="BF605" s="91" t="s">
        <v>87</v>
      </c>
      <c r="BG605" s="93"/>
      <c r="BH605" s="91" t="s">
        <v>456</v>
      </c>
      <c r="BI605" s="93"/>
      <c r="BJ605" s="93"/>
      <c r="BK605" s="93"/>
      <c r="BL605" s="92"/>
      <c r="BM605" s="92"/>
      <c r="BN605" s="86" t="str">
        <f t="shared" si="60"/>
        <v/>
      </c>
      <c r="BO605" s="88"/>
      <c r="BP605" s="94"/>
      <c r="BQ605" s="95"/>
      <c r="BR605" s="95"/>
      <c r="BS605" s="96"/>
      <c r="BT605" s="96"/>
      <c r="BU605" s="96"/>
      <c r="BV605" s="97"/>
    </row>
    <row r="606" spans="1:74" s="45" customFormat="1" ht="27" customHeight="1" thickTop="1" thickBot="1" x14ac:dyDescent="0.25">
      <c r="A606" s="81"/>
      <c r="B606" s="304" t="str">
        <f>IF(C606="","",(VLOOKUP(C606,Lookups!$B$4:$C$2561,2,FALSE)))</f>
        <v/>
      </c>
      <c r="C606" s="366"/>
      <c r="D606" s="84"/>
      <c r="E606" s="84" t="str">
        <f t="shared" si="59"/>
        <v/>
      </c>
      <c r="F606" s="84"/>
      <c r="G606" s="99" t="str">
        <f t="shared" si="55"/>
        <v/>
      </c>
      <c r="H606" s="83"/>
      <c r="I606" s="83"/>
      <c r="J606" s="87"/>
      <c r="K606" s="89"/>
      <c r="L606" s="90"/>
      <c r="M606" s="90"/>
      <c r="N606" s="85"/>
      <c r="O606" s="87"/>
      <c r="P606" s="87"/>
      <c r="Q606" s="85"/>
      <c r="R606" s="86" t="str">
        <f t="shared" si="56"/>
        <v/>
      </c>
      <c r="S606" s="85"/>
      <c r="T606" s="86" t="str">
        <f t="shared" si="57"/>
        <v/>
      </c>
      <c r="U606" s="85"/>
      <c r="V606" s="86" t="str">
        <f t="shared" si="58"/>
        <v/>
      </c>
      <c r="W606" s="85"/>
      <c r="X606" s="87"/>
      <c r="Y606" s="87"/>
      <c r="Z606" s="91"/>
      <c r="AA606" s="91" t="s">
        <v>250</v>
      </c>
      <c r="AB606" s="91"/>
      <c r="AC606" s="91"/>
      <c r="AD606" s="91"/>
      <c r="AE606" s="91"/>
      <c r="AF606" s="92"/>
      <c r="AG606" s="93"/>
      <c r="AH606" s="87"/>
      <c r="AI606" s="93"/>
      <c r="AJ606" s="93"/>
      <c r="AK606" s="93"/>
      <c r="AL606" s="87"/>
      <c r="AM606" s="93"/>
      <c r="AN606" s="93"/>
      <c r="AO606" s="87"/>
      <c r="AP606" s="87"/>
      <c r="AQ606" s="93"/>
      <c r="AR606" s="93"/>
      <c r="AS606" s="93"/>
      <c r="AT606" s="93"/>
      <c r="AU606" s="93"/>
      <c r="AV606" s="93"/>
      <c r="AW606" s="91" t="s">
        <v>250</v>
      </c>
      <c r="AX606" s="93"/>
      <c r="AY606" s="93"/>
      <c r="AZ606" s="91" t="s">
        <v>250</v>
      </c>
      <c r="BA606" s="93"/>
      <c r="BB606" s="91" t="s">
        <v>250</v>
      </c>
      <c r="BC606" s="91" t="s">
        <v>250</v>
      </c>
      <c r="BD606" s="93"/>
      <c r="BE606" s="93"/>
      <c r="BF606" s="91" t="s">
        <v>87</v>
      </c>
      <c r="BG606" s="93"/>
      <c r="BH606" s="91" t="s">
        <v>456</v>
      </c>
      <c r="BI606" s="93"/>
      <c r="BJ606" s="93"/>
      <c r="BK606" s="93"/>
      <c r="BL606" s="92"/>
      <c r="BM606" s="92"/>
      <c r="BN606" s="86" t="str">
        <f t="shared" si="60"/>
        <v/>
      </c>
      <c r="BO606" s="88"/>
      <c r="BP606" s="94"/>
      <c r="BQ606" s="95"/>
      <c r="BR606" s="95"/>
      <c r="BS606" s="96"/>
      <c r="BT606" s="96"/>
      <c r="BU606" s="96"/>
      <c r="BV606" s="97"/>
    </row>
    <row r="607" spans="1:74" s="45" customFormat="1" ht="27" customHeight="1" thickTop="1" thickBot="1" x14ac:dyDescent="0.25">
      <c r="A607" s="81"/>
      <c r="B607" s="304" t="str">
        <f>IF(C607="","",(VLOOKUP(C607,Lookups!$B$4:$C$2561,2,FALSE)))</f>
        <v/>
      </c>
      <c r="C607" s="366"/>
      <c r="D607" s="84"/>
      <c r="E607" s="84" t="str">
        <f t="shared" si="59"/>
        <v/>
      </c>
      <c r="F607" s="84"/>
      <c r="G607" s="99" t="str">
        <f t="shared" si="55"/>
        <v/>
      </c>
      <c r="H607" s="83"/>
      <c r="I607" s="83"/>
      <c r="J607" s="87"/>
      <c r="K607" s="89"/>
      <c r="L607" s="90"/>
      <c r="M607" s="90"/>
      <c r="N607" s="85"/>
      <c r="O607" s="87"/>
      <c r="P607" s="87"/>
      <c r="Q607" s="85"/>
      <c r="R607" s="86" t="str">
        <f t="shared" si="56"/>
        <v/>
      </c>
      <c r="S607" s="85"/>
      <c r="T607" s="86" t="str">
        <f t="shared" si="57"/>
        <v/>
      </c>
      <c r="U607" s="85"/>
      <c r="V607" s="86" t="str">
        <f t="shared" si="58"/>
        <v/>
      </c>
      <c r="W607" s="85"/>
      <c r="X607" s="87"/>
      <c r="Y607" s="87"/>
      <c r="Z607" s="91"/>
      <c r="AA607" s="91" t="s">
        <v>250</v>
      </c>
      <c r="AB607" s="91"/>
      <c r="AC607" s="91"/>
      <c r="AD607" s="91"/>
      <c r="AE607" s="91"/>
      <c r="AF607" s="92"/>
      <c r="AG607" s="93"/>
      <c r="AH607" s="87"/>
      <c r="AI607" s="93"/>
      <c r="AJ607" s="93"/>
      <c r="AK607" s="93"/>
      <c r="AL607" s="87"/>
      <c r="AM607" s="93"/>
      <c r="AN607" s="93"/>
      <c r="AO607" s="87"/>
      <c r="AP607" s="87"/>
      <c r="AQ607" s="93"/>
      <c r="AR607" s="93"/>
      <c r="AS607" s="93"/>
      <c r="AT607" s="93"/>
      <c r="AU607" s="93"/>
      <c r="AV607" s="93"/>
      <c r="AW607" s="91" t="s">
        <v>250</v>
      </c>
      <c r="AX607" s="93"/>
      <c r="AY607" s="93"/>
      <c r="AZ607" s="91" t="s">
        <v>250</v>
      </c>
      <c r="BA607" s="93"/>
      <c r="BB607" s="91" t="s">
        <v>250</v>
      </c>
      <c r="BC607" s="91" t="s">
        <v>250</v>
      </c>
      <c r="BD607" s="93"/>
      <c r="BE607" s="93"/>
      <c r="BF607" s="91" t="s">
        <v>87</v>
      </c>
      <c r="BG607" s="93"/>
      <c r="BH607" s="91" t="s">
        <v>456</v>
      </c>
      <c r="BI607" s="93"/>
      <c r="BJ607" s="93"/>
      <c r="BK607" s="93"/>
      <c r="BL607" s="92"/>
      <c r="BM607" s="92"/>
      <c r="BN607" s="86" t="str">
        <f t="shared" si="60"/>
        <v/>
      </c>
      <c r="BO607" s="88"/>
      <c r="BP607" s="94"/>
      <c r="BQ607" s="95"/>
      <c r="BR607" s="95"/>
      <c r="BS607" s="96"/>
      <c r="BT607" s="96"/>
      <c r="BU607" s="96"/>
      <c r="BV607" s="97"/>
    </row>
    <row r="608" spans="1:74" s="45" customFormat="1" ht="27" customHeight="1" thickTop="1" thickBot="1" x14ac:dyDescent="0.25">
      <c r="A608" s="81"/>
      <c r="B608" s="304" t="str">
        <f>IF(C608="","",(VLOOKUP(C608,Lookups!$B$4:$C$2561,2,FALSE)))</f>
        <v/>
      </c>
      <c r="C608" s="366"/>
      <c r="D608" s="84"/>
      <c r="E608" s="84" t="str">
        <f t="shared" si="59"/>
        <v/>
      </c>
      <c r="F608" s="84"/>
      <c r="G608" s="99" t="str">
        <f t="shared" si="55"/>
        <v/>
      </c>
      <c r="H608" s="83"/>
      <c r="I608" s="83"/>
      <c r="J608" s="87"/>
      <c r="K608" s="89"/>
      <c r="L608" s="90"/>
      <c r="M608" s="90"/>
      <c r="N608" s="85"/>
      <c r="O608" s="87"/>
      <c r="P608" s="87"/>
      <c r="Q608" s="85"/>
      <c r="R608" s="86" t="str">
        <f t="shared" si="56"/>
        <v/>
      </c>
      <c r="S608" s="85"/>
      <c r="T608" s="86" t="str">
        <f t="shared" si="57"/>
        <v/>
      </c>
      <c r="U608" s="85"/>
      <c r="V608" s="86" t="str">
        <f t="shared" si="58"/>
        <v/>
      </c>
      <c r="W608" s="85"/>
      <c r="X608" s="87"/>
      <c r="Y608" s="87"/>
      <c r="Z608" s="91"/>
      <c r="AA608" s="91" t="s">
        <v>250</v>
      </c>
      <c r="AB608" s="91"/>
      <c r="AC608" s="91"/>
      <c r="AD608" s="91"/>
      <c r="AE608" s="91"/>
      <c r="AF608" s="92"/>
      <c r="AG608" s="93"/>
      <c r="AH608" s="87"/>
      <c r="AI608" s="93"/>
      <c r="AJ608" s="93"/>
      <c r="AK608" s="93"/>
      <c r="AL608" s="87"/>
      <c r="AM608" s="93"/>
      <c r="AN608" s="93"/>
      <c r="AO608" s="87"/>
      <c r="AP608" s="87"/>
      <c r="AQ608" s="93"/>
      <c r="AR608" s="93"/>
      <c r="AS608" s="93"/>
      <c r="AT608" s="93"/>
      <c r="AU608" s="93"/>
      <c r="AV608" s="93"/>
      <c r="AW608" s="91" t="s">
        <v>250</v>
      </c>
      <c r="AX608" s="93"/>
      <c r="AY608" s="93"/>
      <c r="AZ608" s="91" t="s">
        <v>250</v>
      </c>
      <c r="BA608" s="93"/>
      <c r="BB608" s="91" t="s">
        <v>250</v>
      </c>
      <c r="BC608" s="91" t="s">
        <v>250</v>
      </c>
      <c r="BD608" s="93"/>
      <c r="BE608" s="93"/>
      <c r="BF608" s="91" t="s">
        <v>87</v>
      </c>
      <c r="BG608" s="93"/>
      <c r="BH608" s="91" t="s">
        <v>456</v>
      </c>
      <c r="BI608" s="93"/>
      <c r="BJ608" s="93"/>
      <c r="BK608" s="93"/>
      <c r="BL608" s="92"/>
      <c r="BM608" s="92"/>
      <c r="BN608" s="86" t="str">
        <f t="shared" si="60"/>
        <v/>
      </c>
      <c r="BO608" s="88"/>
      <c r="BP608" s="94"/>
      <c r="BQ608" s="95"/>
      <c r="BR608" s="95"/>
      <c r="BS608" s="96"/>
      <c r="BT608" s="96"/>
      <c r="BU608" s="96"/>
      <c r="BV608" s="97"/>
    </row>
    <row r="609" spans="1:74" s="45" customFormat="1" ht="27" customHeight="1" thickTop="1" thickBot="1" x14ac:dyDescent="0.25">
      <c r="A609" s="81"/>
      <c r="B609" s="304" t="str">
        <f>IF(C609="","",(VLOOKUP(C609,Lookups!$B$4:$C$2561,2,FALSE)))</f>
        <v/>
      </c>
      <c r="C609" s="366"/>
      <c r="D609" s="84"/>
      <c r="E609" s="84" t="str">
        <f t="shared" si="59"/>
        <v/>
      </c>
      <c r="F609" s="84"/>
      <c r="G609" s="99" t="str">
        <f t="shared" si="55"/>
        <v/>
      </c>
      <c r="H609" s="83"/>
      <c r="I609" s="83"/>
      <c r="J609" s="87"/>
      <c r="K609" s="89"/>
      <c r="L609" s="90"/>
      <c r="M609" s="90"/>
      <c r="N609" s="85"/>
      <c r="O609" s="87"/>
      <c r="P609" s="87"/>
      <c r="Q609" s="85"/>
      <c r="R609" s="86" t="str">
        <f t="shared" si="56"/>
        <v/>
      </c>
      <c r="S609" s="85"/>
      <c r="T609" s="86" t="str">
        <f t="shared" si="57"/>
        <v/>
      </c>
      <c r="U609" s="85"/>
      <c r="V609" s="86" t="str">
        <f t="shared" si="58"/>
        <v/>
      </c>
      <c r="W609" s="85"/>
      <c r="X609" s="87"/>
      <c r="Y609" s="87"/>
      <c r="Z609" s="91"/>
      <c r="AA609" s="91" t="s">
        <v>250</v>
      </c>
      <c r="AB609" s="91"/>
      <c r="AC609" s="91"/>
      <c r="AD609" s="91"/>
      <c r="AE609" s="91"/>
      <c r="AF609" s="92"/>
      <c r="AG609" s="93"/>
      <c r="AH609" s="87"/>
      <c r="AI609" s="93"/>
      <c r="AJ609" s="93"/>
      <c r="AK609" s="93"/>
      <c r="AL609" s="87"/>
      <c r="AM609" s="93"/>
      <c r="AN609" s="93"/>
      <c r="AO609" s="87"/>
      <c r="AP609" s="87"/>
      <c r="AQ609" s="93"/>
      <c r="AR609" s="93"/>
      <c r="AS609" s="93"/>
      <c r="AT609" s="93"/>
      <c r="AU609" s="93"/>
      <c r="AV609" s="93"/>
      <c r="AW609" s="91" t="s">
        <v>250</v>
      </c>
      <c r="AX609" s="93"/>
      <c r="AY609" s="93"/>
      <c r="AZ609" s="91" t="s">
        <v>250</v>
      </c>
      <c r="BA609" s="93"/>
      <c r="BB609" s="91" t="s">
        <v>250</v>
      </c>
      <c r="BC609" s="91" t="s">
        <v>250</v>
      </c>
      <c r="BD609" s="93"/>
      <c r="BE609" s="93"/>
      <c r="BF609" s="91" t="s">
        <v>87</v>
      </c>
      <c r="BG609" s="93"/>
      <c r="BH609" s="91" t="s">
        <v>456</v>
      </c>
      <c r="BI609" s="93"/>
      <c r="BJ609" s="93"/>
      <c r="BK609" s="93"/>
      <c r="BL609" s="92"/>
      <c r="BM609" s="92"/>
      <c r="BN609" s="86" t="str">
        <f t="shared" si="60"/>
        <v/>
      </c>
      <c r="BO609" s="88"/>
      <c r="BP609" s="94"/>
      <c r="BQ609" s="95"/>
      <c r="BR609" s="95"/>
      <c r="BS609" s="96"/>
      <c r="BT609" s="96"/>
      <c r="BU609" s="96"/>
      <c r="BV609" s="97"/>
    </row>
    <row r="610" spans="1:74" s="45" customFormat="1" ht="27" customHeight="1" thickTop="1" thickBot="1" x14ac:dyDescent="0.25">
      <c r="A610" s="81"/>
      <c r="B610" s="304" t="str">
        <f>IF(C610="","",(VLOOKUP(C610,Lookups!$B$4:$C$2561,2,FALSE)))</f>
        <v/>
      </c>
      <c r="C610" s="366"/>
      <c r="D610" s="84"/>
      <c r="E610" s="84" t="str">
        <f t="shared" si="59"/>
        <v/>
      </c>
      <c r="F610" s="84"/>
      <c r="G610" s="99" t="str">
        <f t="shared" si="55"/>
        <v/>
      </c>
      <c r="H610" s="83"/>
      <c r="I610" s="83"/>
      <c r="J610" s="87"/>
      <c r="K610" s="89"/>
      <c r="L610" s="90"/>
      <c r="M610" s="90"/>
      <c r="N610" s="85"/>
      <c r="O610" s="87"/>
      <c r="P610" s="87"/>
      <c r="Q610" s="85"/>
      <c r="R610" s="86" t="str">
        <f t="shared" si="56"/>
        <v/>
      </c>
      <c r="S610" s="85"/>
      <c r="T610" s="86" t="str">
        <f t="shared" si="57"/>
        <v/>
      </c>
      <c r="U610" s="85"/>
      <c r="V610" s="86" t="str">
        <f t="shared" si="58"/>
        <v/>
      </c>
      <c r="W610" s="85"/>
      <c r="X610" s="87"/>
      <c r="Y610" s="87"/>
      <c r="Z610" s="91"/>
      <c r="AA610" s="91" t="s">
        <v>250</v>
      </c>
      <c r="AB610" s="91"/>
      <c r="AC610" s="91"/>
      <c r="AD610" s="91"/>
      <c r="AE610" s="91"/>
      <c r="AF610" s="92"/>
      <c r="AG610" s="93"/>
      <c r="AH610" s="87"/>
      <c r="AI610" s="93"/>
      <c r="AJ610" s="93"/>
      <c r="AK610" s="93"/>
      <c r="AL610" s="87"/>
      <c r="AM610" s="93"/>
      <c r="AN610" s="93"/>
      <c r="AO610" s="87"/>
      <c r="AP610" s="87"/>
      <c r="AQ610" s="93"/>
      <c r="AR610" s="93"/>
      <c r="AS610" s="93"/>
      <c r="AT610" s="93"/>
      <c r="AU610" s="93"/>
      <c r="AV610" s="93"/>
      <c r="AW610" s="91" t="s">
        <v>250</v>
      </c>
      <c r="AX610" s="93"/>
      <c r="AY610" s="93"/>
      <c r="AZ610" s="91" t="s">
        <v>250</v>
      </c>
      <c r="BA610" s="93"/>
      <c r="BB610" s="91" t="s">
        <v>250</v>
      </c>
      <c r="BC610" s="91" t="s">
        <v>250</v>
      </c>
      <c r="BD610" s="93"/>
      <c r="BE610" s="93"/>
      <c r="BF610" s="91" t="s">
        <v>87</v>
      </c>
      <c r="BG610" s="93"/>
      <c r="BH610" s="91" t="s">
        <v>456</v>
      </c>
      <c r="BI610" s="93"/>
      <c r="BJ610" s="93"/>
      <c r="BK610" s="93"/>
      <c r="BL610" s="92"/>
      <c r="BM610" s="92"/>
      <c r="BN610" s="86" t="str">
        <f t="shared" si="60"/>
        <v/>
      </c>
      <c r="BO610" s="88"/>
      <c r="BP610" s="94"/>
      <c r="BQ610" s="95"/>
      <c r="BR610" s="95"/>
      <c r="BS610" s="96"/>
      <c r="BT610" s="96"/>
      <c r="BU610" s="96"/>
      <c r="BV610" s="97"/>
    </row>
    <row r="611" spans="1:74" s="45" customFormat="1" ht="27" customHeight="1" thickTop="1" thickBot="1" x14ac:dyDescent="0.25">
      <c r="A611" s="81"/>
      <c r="B611" s="304" t="str">
        <f>IF(C611="","",(VLOOKUP(C611,Lookups!$B$4:$C$2561,2,FALSE)))</f>
        <v/>
      </c>
      <c r="C611" s="366"/>
      <c r="D611" s="84"/>
      <c r="E611" s="84" t="str">
        <f t="shared" si="59"/>
        <v/>
      </c>
      <c r="F611" s="84"/>
      <c r="G611" s="99" t="str">
        <f t="shared" si="55"/>
        <v/>
      </c>
      <c r="H611" s="83"/>
      <c r="I611" s="83"/>
      <c r="J611" s="87"/>
      <c r="K611" s="89"/>
      <c r="L611" s="90"/>
      <c r="M611" s="90"/>
      <c r="N611" s="85"/>
      <c r="O611" s="87"/>
      <c r="P611" s="87"/>
      <c r="Q611" s="85"/>
      <c r="R611" s="86" t="str">
        <f t="shared" si="56"/>
        <v/>
      </c>
      <c r="S611" s="85"/>
      <c r="T611" s="86" t="str">
        <f t="shared" si="57"/>
        <v/>
      </c>
      <c r="U611" s="85"/>
      <c r="V611" s="86" t="str">
        <f t="shared" si="58"/>
        <v/>
      </c>
      <c r="W611" s="85"/>
      <c r="X611" s="87"/>
      <c r="Y611" s="87"/>
      <c r="Z611" s="91"/>
      <c r="AA611" s="91" t="s">
        <v>250</v>
      </c>
      <c r="AB611" s="91"/>
      <c r="AC611" s="91"/>
      <c r="AD611" s="91"/>
      <c r="AE611" s="91"/>
      <c r="AF611" s="92"/>
      <c r="AG611" s="93"/>
      <c r="AH611" s="87"/>
      <c r="AI611" s="93"/>
      <c r="AJ611" s="93"/>
      <c r="AK611" s="93"/>
      <c r="AL611" s="87"/>
      <c r="AM611" s="93"/>
      <c r="AN611" s="93"/>
      <c r="AO611" s="87"/>
      <c r="AP611" s="87"/>
      <c r="AQ611" s="93"/>
      <c r="AR611" s="93"/>
      <c r="AS611" s="93"/>
      <c r="AT611" s="93"/>
      <c r="AU611" s="93"/>
      <c r="AV611" s="93"/>
      <c r="AW611" s="91" t="s">
        <v>250</v>
      </c>
      <c r="AX611" s="93"/>
      <c r="AY611" s="93"/>
      <c r="AZ611" s="91" t="s">
        <v>250</v>
      </c>
      <c r="BA611" s="93"/>
      <c r="BB611" s="91" t="s">
        <v>250</v>
      </c>
      <c r="BC611" s="91" t="s">
        <v>250</v>
      </c>
      <c r="BD611" s="93"/>
      <c r="BE611" s="93"/>
      <c r="BF611" s="91" t="s">
        <v>87</v>
      </c>
      <c r="BG611" s="93"/>
      <c r="BH611" s="91" t="s">
        <v>456</v>
      </c>
      <c r="BI611" s="93"/>
      <c r="BJ611" s="93"/>
      <c r="BK611" s="93"/>
      <c r="BL611" s="92"/>
      <c r="BM611" s="92"/>
      <c r="BN611" s="86" t="str">
        <f t="shared" si="60"/>
        <v/>
      </c>
      <c r="BO611" s="88"/>
      <c r="BP611" s="94"/>
      <c r="BQ611" s="95"/>
      <c r="BR611" s="95"/>
      <c r="BS611" s="96"/>
      <c r="BT611" s="96"/>
      <c r="BU611" s="96"/>
      <c r="BV611" s="97"/>
    </row>
    <row r="612" spans="1:74" s="45" customFormat="1" ht="27" customHeight="1" thickTop="1" thickBot="1" x14ac:dyDescent="0.25">
      <c r="A612" s="81"/>
      <c r="B612" s="304" t="str">
        <f>IF(C612="","",(VLOOKUP(C612,Lookups!$B$4:$C$2561,2,FALSE)))</f>
        <v/>
      </c>
      <c r="C612" s="366"/>
      <c r="D612" s="84"/>
      <c r="E612" s="84" t="str">
        <f t="shared" si="59"/>
        <v/>
      </c>
      <c r="F612" s="84"/>
      <c r="G612" s="99" t="str">
        <f t="shared" si="55"/>
        <v/>
      </c>
      <c r="H612" s="83"/>
      <c r="I612" s="83"/>
      <c r="J612" s="87"/>
      <c r="K612" s="89"/>
      <c r="L612" s="90"/>
      <c r="M612" s="90"/>
      <c r="N612" s="85"/>
      <c r="O612" s="87"/>
      <c r="P612" s="87"/>
      <c r="Q612" s="85"/>
      <c r="R612" s="86" t="str">
        <f t="shared" si="56"/>
        <v/>
      </c>
      <c r="S612" s="85"/>
      <c r="T612" s="86" t="str">
        <f t="shared" si="57"/>
        <v/>
      </c>
      <c r="U612" s="85"/>
      <c r="V612" s="86" t="str">
        <f t="shared" si="58"/>
        <v/>
      </c>
      <c r="W612" s="85"/>
      <c r="X612" s="87"/>
      <c r="Y612" s="87"/>
      <c r="Z612" s="91"/>
      <c r="AA612" s="91" t="s">
        <v>250</v>
      </c>
      <c r="AB612" s="91"/>
      <c r="AC612" s="91"/>
      <c r="AD612" s="91"/>
      <c r="AE612" s="91"/>
      <c r="AF612" s="92"/>
      <c r="AG612" s="93"/>
      <c r="AH612" s="87"/>
      <c r="AI612" s="93"/>
      <c r="AJ612" s="93"/>
      <c r="AK612" s="93"/>
      <c r="AL612" s="87"/>
      <c r="AM612" s="93"/>
      <c r="AN612" s="93"/>
      <c r="AO612" s="87"/>
      <c r="AP612" s="87"/>
      <c r="AQ612" s="93"/>
      <c r="AR612" s="93"/>
      <c r="AS612" s="93"/>
      <c r="AT612" s="93"/>
      <c r="AU612" s="93"/>
      <c r="AV612" s="93"/>
      <c r="AW612" s="91" t="s">
        <v>250</v>
      </c>
      <c r="AX612" s="93"/>
      <c r="AY612" s="93"/>
      <c r="AZ612" s="91" t="s">
        <v>250</v>
      </c>
      <c r="BA612" s="93"/>
      <c r="BB612" s="91" t="s">
        <v>250</v>
      </c>
      <c r="BC612" s="91" t="s">
        <v>250</v>
      </c>
      <c r="BD612" s="93"/>
      <c r="BE612" s="93"/>
      <c r="BF612" s="91" t="s">
        <v>87</v>
      </c>
      <c r="BG612" s="93"/>
      <c r="BH612" s="91" t="s">
        <v>456</v>
      </c>
      <c r="BI612" s="93"/>
      <c r="BJ612" s="93"/>
      <c r="BK612" s="93"/>
      <c r="BL612" s="92"/>
      <c r="BM612" s="92"/>
      <c r="BN612" s="86" t="str">
        <f t="shared" si="60"/>
        <v/>
      </c>
      <c r="BO612" s="88"/>
      <c r="BP612" s="94"/>
      <c r="BQ612" s="95"/>
      <c r="BR612" s="95"/>
      <c r="BS612" s="96"/>
      <c r="BT612" s="96"/>
      <c r="BU612" s="96"/>
      <c r="BV612" s="97"/>
    </row>
    <row r="613" spans="1:74" s="45" customFormat="1" ht="27" customHeight="1" thickTop="1" thickBot="1" x14ac:dyDescent="0.25">
      <c r="A613" s="81"/>
      <c r="B613" s="304" t="str">
        <f>IF(C613="","",(VLOOKUP(C613,Lookups!$B$4:$C$2561,2,FALSE)))</f>
        <v/>
      </c>
      <c r="C613" s="366"/>
      <c r="D613" s="84"/>
      <c r="E613" s="84" t="str">
        <f t="shared" si="59"/>
        <v/>
      </c>
      <c r="F613" s="84"/>
      <c r="G613" s="99" t="str">
        <f t="shared" si="55"/>
        <v/>
      </c>
      <c r="H613" s="83"/>
      <c r="I613" s="83"/>
      <c r="J613" s="87"/>
      <c r="K613" s="89"/>
      <c r="L613" s="90"/>
      <c r="M613" s="90"/>
      <c r="N613" s="85"/>
      <c r="O613" s="87"/>
      <c r="P613" s="87"/>
      <c r="Q613" s="85"/>
      <c r="R613" s="86" t="str">
        <f t="shared" si="56"/>
        <v/>
      </c>
      <c r="S613" s="85"/>
      <c r="T613" s="86" t="str">
        <f t="shared" si="57"/>
        <v/>
      </c>
      <c r="U613" s="85"/>
      <c r="V613" s="86" t="str">
        <f t="shared" si="58"/>
        <v/>
      </c>
      <c r="W613" s="85"/>
      <c r="X613" s="87"/>
      <c r="Y613" s="87"/>
      <c r="Z613" s="91"/>
      <c r="AA613" s="91" t="s">
        <v>250</v>
      </c>
      <c r="AB613" s="91"/>
      <c r="AC613" s="91"/>
      <c r="AD613" s="91"/>
      <c r="AE613" s="91"/>
      <c r="AF613" s="92"/>
      <c r="AG613" s="93"/>
      <c r="AH613" s="87"/>
      <c r="AI613" s="93"/>
      <c r="AJ613" s="93"/>
      <c r="AK613" s="93"/>
      <c r="AL613" s="87"/>
      <c r="AM613" s="93"/>
      <c r="AN613" s="93"/>
      <c r="AO613" s="87"/>
      <c r="AP613" s="87"/>
      <c r="AQ613" s="93"/>
      <c r="AR613" s="93"/>
      <c r="AS613" s="93"/>
      <c r="AT613" s="93"/>
      <c r="AU613" s="93"/>
      <c r="AV613" s="93"/>
      <c r="AW613" s="91" t="s">
        <v>250</v>
      </c>
      <c r="AX613" s="93"/>
      <c r="AY613" s="93"/>
      <c r="AZ613" s="91" t="s">
        <v>250</v>
      </c>
      <c r="BA613" s="93"/>
      <c r="BB613" s="91" t="s">
        <v>250</v>
      </c>
      <c r="BC613" s="91" t="s">
        <v>250</v>
      </c>
      <c r="BD613" s="93"/>
      <c r="BE613" s="93"/>
      <c r="BF613" s="91" t="s">
        <v>87</v>
      </c>
      <c r="BG613" s="93"/>
      <c r="BH613" s="91" t="s">
        <v>456</v>
      </c>
      <c r="BI613" s="93"/>
      <c r="BJ613" s="93"/>
      <c r="BK613" s="93"/>
      <c r="BL613" s="92"/>
      <c r="BM613" s="92"/>
      <c r="BN613" s="86" t="str">
        <f t="shared" si="60"/>
        <v/>
      </c>
      <c r="BO613" s="88"/>
      <c r="BP613" s="94"/>
      <c r="BQ613" s="95"/>
      <c r="BR613" s="95"/>
      <c r="BS613" s="96"/>
      <c r="BT613" s="96"/>
      <c r="BU613" s="96"/>
      <c r="BV613" s="97"/>
    </row>
    <row r="614" spans="1:74" s="45" customFormat="1" ht="27" customHeight="1" thickTop="1" thickBot="1" x14ac:dyDescent="0.25">
      <c r="A614" s="81"/>
      <c r="B614" s="304" t="str">
        <f>IF(C614="","",(VLOOKUP(C614,Lookups!$B$4:$C$2561,2,FALSE)))</f>
        <v/>
      </c>
      <c r="C614" s="366"/>
      <c r="D614" s="84"/>
      <c r="E614" s="84" t="str">
        <f t="shared" si="59"/>
        <v/>
      </c>
      <c r="F614" s="84"/>
      <c r="G614" s="99" t="str">
        <f t="shared" si="55"/>
        <v/>
      </c>
      <c r="H614" s="83"/>
      <c r="I614" s="83"/>
      <c r="J614" s="87"/>
      <c r="K614" s="89"/>
      <c r="L614" s="90"/>
      <c r="M614" s="90"/>
      <c r="N614" s="85"/>
      <c r="O614" s="87"/>
      <c r="P614" s="87"/>
      <c r="Q614" s="85"/>
      <c r="R614" s="86" t="str">
        <f t="shared" si="56"/>
        <v/>
      </c>
      <c r="S614" s="85"/>
      <c r="T614" s="86" t="str">
        <f t="shared" si="57"/>
        <v/>
      </c>
      <c r="U614" s="85"/>
      <c r="V614" s="86" t="str">
        <f t="shared" si="58"/>
        <v/>
      </c>
      <c r="W614" s="85"/>
      <c r="X614" s="87"/>
      <c r="Y614" s="87"/>
      <c r="Z614" s="91"/>
      <c r="AA614" s="91" t="s">
        <v>250</v>
      </c>
      <c r="AB614" s="91"/>
      <c r="AC614" s="91"/>
      <c r="AD614" s="91"/>
      <c r="AE614" s="91"/>
      <c r="AF614" s="92"/>
      <c r="AG614" s="93"/>
      <c r="AH614" s="87"/>
      <c r="AI614" s="93"/>
      <c r="AJ614" s="93"/>
      <c r="AK614" s="93"/>
      <c r="AL614" s="87"/>
      <c r="AM614" s="93"/>
      <c r="AN614" s="93"/>
      <c r="AO614" s="87"/>
      <c r="AP614" s="87"/>
      <c r="AQ614" s="93"/>
      <c r="AR614" s="93"/>
      <c r="AS614" s="93"/>
      <c r="AT614" s="93"/>
      <c r="AU614" s="93"/>
      <c r="AV614" s="93"/>
      <c r="AW614" s="91" t="s">
        <v>250</v>
      </c>
      <c r="AX614" s="93"/>
      <c r="AY614" s="93"/>
      <c r="AZ614" s="91" t="s">
        <v>250</v>
      </c>
      <c r="BA614" s="93"/>
      <c r="BB614" s="91" t="s">
        <v>250</v>
      </c>
      <c r="BC614" s="91" t="s">
        <v>250</v>
      </c>
      <c r="BD614" s="93"/>
      <c r="BE614" s="93"/>
      <c r="BF614" s="91" t="s">
        <v>87</v>
      </c>
      <c r="BG614" s="93"/>
      <c r="BH614" s="91" t="s">
        <v>456</v>
      </c>
      <c r="BI614" s="93"/>
      <c r="BJ614" s="93"/>
      <c r="BK614" s="93"/>
      <c r="BL614" s="92"/>
      <c r="BM614" s="92"/>
      <c r="BN614" s="86" t="str">
        <f t="shared" si="60"/>
        <v/>
      </c>
      <c r="BO614" s="88"/>
      <c r="BP614" s="94"/>
      <c r="BQ614" s="95"/>
      <c r="BR614" s="95"/>
      <c r="BS614" s="96"/>
      <c r="BT614" s="96"/>
      <c r="BU614" s="96"/>
      <c r="BV614" s="97"/>
    </row>
    <row r="615" spans="1:74" s="45" customFormat="1" ht="27" customHeight="1" thickTop="1" thickBot="1" x14ac:dyDescent="0.25">
      <c r="A615" s="81"/>
      <c r="B615" s="304" t="str">
        <f>IF(C615="","",(VLOOKUP(C615,Lookups!$B$4:$C$2561,2,FALSE)))</f>
        <v/>
      </c>
      <c r="C615" s="366"/>
      <c r="D615" s="84"/>
      <c r="E615" s="84" t="str">
        <f t="shared" si="59"/>
        <v/>
      </c>
      <c r="F615" s="84"/>
      <c r="G615" s="99" t="str">
        <f t="shared" si="55"/>
        <v/>
      </c>
      <c r="H615" s="83"/>
      <c r="I615" s="83"/>
      <c r="J615" s="87"/>
      <c r="K615" s="89"/>
      <c r="L615" s="90"/>
      <c r="M615" s="90"/>
      <c r="N615" s="85"/>
      <c r="O615" s="87"/>
      <c r="P615" s="87"/>
      <c r="Q615" s="85"/>
      <c r="R615" s="86" t="str">
        <f t="shared" si="56"/>
        <v/>
      </c>
      <c r="S615" s="85"/>
      <c r="T615" s="86" t="str">
        <f t="shared" si="57"/>
        <v/>
      </c>
      <c r="U615" s="85"/>
      <c r="V615" s="86" t="str">
        <f t="shared" si="58"/>
        <v/>
      </c>
      <c r="W615" s="85"/>
      <c r="X615" s="87"/>
      <c r="Y615" s="87"/>
      <c r="Z615" s="91"/>
      <c r="AA615" s="91" t="s">
        <v>250</v>
      </c>
      <c r="AB615" s="91"/>
      <c r="AC615" s="91"/>
      <c r="AD615" s="91"/>
      <c r="AE615" s="91"/>
      <c r="AF615" s="92"/>
      <c r="AG615" s="93"/>
      <c r="AH615" s="87"/>
      <c r="AI615" s="93"/>
      <c r="AJ615" s="93"/>
      <c r="AK615" s="93"/>
      <c r="AL615" s="87"/>
      <c r="AM615" s="93"/>
      <c r="AN615" s="93"/>
      <c r="AO615" s="87"/>
      <c r="AP615" s="87"/>
      <c r="AQ615" s="93"/>
      <c r="AR615" s="93"/>
      <c r="AS615" s="93"/>
      <c r="AT615" s="93"/>
      <c r="AU615" s="93"/>
      <c r="AV615" s="93"/>
      <c r="AW615" s="91" t="s">
        <v>250</v>
      </c>
      <c r="AX615" s="93"/>
      <c r="AY615" s="93"/>
      <c r="AZ615" s="91" t="s">
        <v>250</v>
      </c>
      <c r="BA615" s="93"/>
      <c r="BB615" s="91" t="s">
        <v>250</v>
      </c>
      <c r="BC615" s="91" t="s">
        <v>250</v>
      </c>
      <c r="BD615" s="93"/>
      <c r="BE615" s="93"/>
      <c r="BF615" s="91" t="s">
        <v>87</v>
      </c>
      <c r="BG615" s="93"/>
      <c r="BH615" s="91" t="s">
        <v>456</v>
      </c>
      <c r="BI615" s="93"/>
      <c r="BJ615" s="93"/>
      <c r="BK615" s="93"/>
      <c r="BL615" s="92"/>
      <c r="BM615" s="92"/>
      <c r="BN615" s="86" t="str">
        <f t="shared" si="60"/>
        <v/>
      </c>
      <c r="BO615" s="88"/>
      <c r="BP615" s="94"/>
      <c r="BQ615" s="95"/>
      <c r="BR615" s="95"/>
      <c r="BS615" s="96"/>
      <c r="BT615" s="96"/>
      <c r="BU615" s="96"/>
      <c r="BV615" s="97"/>
    </row>
    <row r="616" spans="1:74" s="45" customFormat="1" ht="27" customHeight="1" thickTop="1" thickBot="1" x14ac:dyDescent="0.25">
      <c r="A616" s="81"/>
      <c r="B616" s="304" t="str">
        <f>IF(C616="","",(VLOOKUP(C616,Lookups!$B$4:$C$2561,2,FALSE)))</f>
        <v/>
      </c>
      <c r="C616" s="366"/>
      <c r="D616" s="84"/>
      <c r="E616" s="84" t="str">
        <f t="shared" si="59"/>
        <v/>
      </c>
      <c r="F616" s="84"/>
      <c r="G616" s="99" t="str">
        <f t="shared" si="55"/>
        <v/>
      </c>
      <c r="H616" s="83"/>
      <c r="I616" s="83"/>
      <c r="J616" s="87"/>
      <c r="K616" s="89"/>
      <c r="L616" s="90"/>
      <c r="M616" s="90"/>
      <c r="N616" s="85"/>
      <c r="O616" s="87"/>
      <c r="P616" s="87"/>
      <c r="Q616" s="85"/>
      <c r="R616" s="86" t="str">
        <f t="shared" si="56"/>
        <v/>
      </c>
      <c r="S616" s="85"/>
      <c r="T616" s="86" t="str">
        <f t="shared" si="57"/>
        <v/>
      </c>
      <c r="U616" s="85"/>
      <c r="V616" s="86" t="str">
        <f t="shared" si="58"/>
        <v/>
      </c>
      <c r="W616" s="85"/>
      <c r="X616" s="87"/>
      <c r="Y616" s="87"/>
      <c r="Z616" s="91"/>
      <c r="AA616" s="91" t="s">
        <v>250</v>
      </c>
      <c r="AB616" s="91"/>
      <c r="AC616" s="91"/>
      <c r="AD616" s="91"/>
      <c r="AE616" s="91"/>
      <c r="AF616" s="92"/>
      <c r="AG616" s="93"/>
      <c r="AH616" s="87"/>
      <c r="AI616" s="93"/>
      <c r="AJ616" s="93"/>
      <c r="AK616" s="93"/>
      <c r="AL616" s="87"/>
      <c r="AM616" s="93"/>
      <c r="AN616" s="93"/>
      <c r="AO616" s="87"/>
      <c r="AP616" s="87"/>
      <c r="AQ616" s="93"/>
      <c r="AR616" s="93"/>
      <c r="AS616" s="93"/>
      <c r="AT616" s="93"/>
      <c r="AU616" s="93"/>
      <c r="AV616" s="93"/>
      <c r="AW616" s="91" t="s">
        <v>250</v>
      </c>
      <c r="AX616" s="93"/>
      <c r="AY616" s="93"/>
      <c r="AZ616" s="91" t="s">
        <v>250</v>
      </c>
      <c r="BA616" s="93"/>
      <c r="BB616" s="91" t="s">
        <v>250</v>
      </c>
      <c r="BC616" s="91" t="s">
        <v>250</v>
      </c>
      <c r="BD616" s="93"/>
      <c r="BE616" s="93"/>
      <c r="BF616" s="91" t="s">
        <v>87</v>
      </c>
      <c r="BG616" s="93"/>
      <c r="BH616" s="91" t="s">
        <v>456</v>
      </c>
      <c r="BI616" s="93"/>
      <c r="BJ616" s="93"/>
      <c r="BK616" s="93"/>
      <c r="BL616" s="92"/>
      <c r="BM616" s="92"/>
      <c r="BN616" s="86" t="str">
        <f t="shared" si="60"/>
        <v/>
      </c>
      <c r="BO616" s="88"/>
      <c r="BP616" s="94"/>
      <c r="BQ616" s="95"/>
      <c r="BR616" s="95"/>
      <c r="BS616" s="96"/>
      <c r="BT616" s="96"/>
      <c r="BU616" s="96"/>
      <c r="BV616" s="97"/>
    </row>
    <row r="617" spans="1:74" s="45" customFormat="1" ht="27" customHeight="1" thickTop="1" thickBot="1" x14ac:dyDescent="0.25">
      <c r="A617" s="81"/>
      <c r="B617" s="304" t="str">
        <f>IF(C617="","",(VLOOKUP(C617,Lookups!$B$4:$C$2561,2,FALSE)))</f>
        <v/>
      </c>
      <c r="C617" s="366"/>
      <c r="D617" s="84"/>
      <c r="E617" s="84" t="str">
        <f t="shared" si="59"/>
        <v/>
      </c>
      <c r="F617" s="84"/>
      <c r="G617" s="99" t="str">
        <f t="shared" si="55"/>
        <v/>
      </c>
      <c r="H617" s="83"/>
      <c r="I617" s="83"/>
      <c r="J617" s="87"/>
      <c r="K617" s="89"/>
      <c r="L617" s="90"/>
      <c r="M617" s="90"/>
      <c r="N617" s="85"/>
      <c r="O617" s="87"/>
      <c r="P617" s="87"/>
      <c r="Q617" s="85"/>
      <c r="R617" s="86" t="str">
        <f t="shared" si="56"/>
        <v/>
      </c>
      <c r="S617" s="85"/>
      <c r="T617" s="86" t="str">
        <f t="shared" si="57"/>
        <v/>
      </c>
      <c r="U617" s="85"/>
      <c r="V617" s="86" t="str">
        <f t="shared" si="58"/>
        <v/>
      </c>
      <c r="W617" s="85"/>
      <c r="X617" s="87"/>
      <c r="Y617" s="87"/>
      <c r="Z617" s="91"/>
      <c r="AA617" s="91" t="s">
        <v>250</v>
      </c>
      <c r="AB617" s="91"/>
      <c r="AC617" s="91"/>
      <c r="AD617" s="91"/>
      <c r="AE617" s="91"/>
      <c r="AF617" s="92"/>
      <c r="AG617" s="93"/>
      <c r="AH617" s="87"/>
      <c r="AI617" s="93"/>
      <c r="AJ617" s="93"/>
      <c r="AK617" s="93"/>
      <c r="AL617" s="87"/>
      <c r="AM617" s="93"/>
      <c r="AN617" s="93"/>
      <c r="AO617" s="87"/>
      <c r="AP617" s="87"/>
      <c r="AQ617" s="93"/>
      <c r="AR617" s="93"/>
      <c r="AS617" s="93"/>
      <c r="AT617" s="93"/>
      <c r="AU617" s="93"/>
      <c r="AV617" s="93"/>
      <c r="AW617" s="91" t="s">
        <v>250</v>
      </c>
      <c r="AX617" s="93"/>
      <c r="AY617" s="93"/>
      <c r="AZ617" s="91" t="s">
        <v>250</v>
      </c>
      <c r="BA617" s="93"/>
      <c r="BB617" s="91" t="s">
        <v>250</v>
      </c>
      <c r="BC617" s="91" t="s">
        <v>250</v>
      </c>
      <c r="BD617" s="93"/>
      <c r="BE617" s="93"/>
      <c r="BF617" s="91" t="s">
        <v>87</v>
      </c>
      <c r="BG617" s="93"/>
      <c r="BH617" s="91" t="s">
        <v>456</v>
      </c>
      <c r="BI617" s="93"/>
      <c r="BJ617" s="93"/>
      <c r="BK617" s="93"/>
      <c r="BL617" s="92"/>
      <c r="BM617" s="92"/>
      <c r="BN617" s="86" t="str">
        <f t="shared" si="60"/>
        <v/>
      </c>
      <c r="BO617" s="88"/>
      <c r="BP617" s="94"/>
      <c r="BQ617" s="95"/>
      <c r="BR617" s="95"/>
      <c r="BS617" s="96"/>
      <c r="BT617" s="96"/>
      <c r="BU617" s="96"/>
      <c r="BV617" s="97"/>
    </row>
    <row r="618" spans="1:74" s="45" customFormat="1" ht="27" customHeight="1" thickTop="1" thickBot="1" x14ac:dyDescent="0.25">
      <c r="A618" s="81"/>
      <c r="B618" s="304" t="str">
        <f>IF(C618="","",(VLOOKUP(C618,Lookups!$B$4:$C$2561,2,FALSE)))</f>
        <v/>
      </c>
      <c r="C618" s="366"/>
      <c r="D618" s="84"/>
      <c r="E618" s="84" t="str">
        <f t="shared" si="59"/>
        <v/>
      </c>
      <c r="F618" s="84"/>
      <c r="G618" s="99" t="str">
        <f t="shared" si="55"/>
        <v/>
      </c>
      <c r="H618" s="83"/>
      <c r="I618" s="83"/>
      <c r="J618" s="87"/>
      <c r="K618" s="89"/>
      <c r="L618" s="90"/>
      <c r="M618" s="90"/>
      <c r="N618" s="85"/>
      <c r="O618" s="87"/>
      <c r="P618" s="87"/>
      <c r="Q618" s="85"/>
      <c r="R618" s="86" t="str">
        <f t="shared" si="56"/>
        <v/>
      </c>
      <c r="S618" s="85"/>
      <c r="T618" s="86" t="str">
        <f t="shared" si="57"/>
        <v/>
      </c>
      <c r="U618" s="85"/>
      <c r="V618" s="86" t="str">
        <f t="shared" si="58"/>
        <v/>
      </c>
      <c r="W618" s="85"/>
      <c r="X618" s="87"/>
      <c r="Y618" s="87"/>
      <c r="Z618" s="91"/>
      <c r="AA618" s="91" t="s">
        <v>250</v>
      </c>
      <c r="AB618" s="91"/>
      <c r="AC618" s="91"/>
      <c r="AD618" s="91"/>
      <c r="AE618" s="91"/>
      <c r="AF618" s="92"/>
      <c r="AG618" s="93"/>
      <c r="AH618" s="87"/>
      <c r="AI618" s="93"/>
      <c r="AJ618" s="93"/>
      <c r="AK618" s="93"/>
      <c r="AL618" s="87"/>
      <c r="AM618" s="93"/>
      <c r="AN618" s="93"/>
      <c r="AO618" s="87"/>
      <c r="AP618" s="87"/>
      <c r="AQ618" s="93"/>
      <c r="AR618" s="93"/>
      <c r="AS618" s="93"/>
      <c r="AT618" s="93"/>
      <c r="AU618" s="93"/>
      <c r="AV618" s="93"/>
      <c r="AW618" s="91" t="s">
        <v>250</v>
      </c>
      <c r="AX618" s="93"/>
      <c r="AY618" s="93"/>
      <c r="AZ618" s="91" t="s">
        <v>250</v>
      </c>
      <c r="BA618" s="93"/>
      <c r="BB618" s="91" t="s">
        <v>250</v>
      </c>
      <c r="BC618" s="91" t="s">
        <v>250</v>
      </c>
      <c r="BD618" s="93"/>
      <c r="BE618" s="93"/>
      <c r="BF618" s="91" t="s">
        <v>87</v>
      </c>
      <c r="BG618" s="93"/>
      <c r="BH618" s="91" t="s">
        <v>456</v>
      </c>
      <c r="BI618" s="93"/>
      <c r="BJ618" s="93"/>
      <c r="BK618" s="93"/>
      <c r="BL618" s="92"/>
      <c r="BM618" s="92"/>
      <c r="BN618" s="86" t="str">
        <f t="shared" si="60"/>
        <v/>
      </c>
      <c r="BO618" s="88"/>
      <c r="BP618" s="94"/>
      <c r="BQ618" s="95"/>
      <c r="BR618" s="95"/>
      <c r="BS618" s="96"/>
      <c r="BT618" s="96"/>
      <c r="BU618" s="96"/>
      <c r="BV618" s="97"/>
    </row>
    <row r="619" spans="1:74" s="45" customFormat="1" ht="27" customHeight="1" thickTop="1" thickBot="1" x14ac:dyDescent="0.25">
      <c r="A619" s="81"/>
      <c r="B619" s="304" t="str">
        <f>IF(C619="","",(VLOOKUP(C619,Lookups!$B$4:$C$2561,2,FALSE)))</f>
        <v/>
      </c>
      <c r="C619" s="366"/>
      <c r="D619" s="84"/>
      <c r="E619" s="84" t="str">
        <f t="shared" si="59"/>
        <v/>
      </c>
      <c r="F619" s="84"/>
      <c r="G619" s="99" t="str">
        <f t="shared" si="55"/>
        <v/>
      </c>
      <c r="H619" s="83"/>
      <c r="I619" s="83"/>
      <c r="J619" s="87"/>
      <c r="K619" s="89"/>
      <c r="L619" s="90"/>
      <c r="M619" s="90"/>
      <c r="N619" s="85"/>
      <c r="O619" s="87"/>
      <c r="P619" s="87"/>
      <c r="Q619" s="85"/>
      <c r="R619" s="86" t="str">
        <f t="shared" si="56"/>
        <v/>
      </c>
      <c r="S619" s="85"/>
      <c r="T619" s="86" t="str">
        <f t="shared" si="57"/>
        <v/>
      </c>
      <c r="U619" s="85"/>
      <c r="V619" s="86" t="str">
        <f t="shared" si="58"/>
        <v/>
      </c>
      <c r="W619" s="85"/>
      <c r="X619" s="87"/>
      <c r="Y619" s="87"/>
      <c r="Z619" s="91"/>
      <c r="AA619" s="91" t="s">
        <v>250</v>
      </c>
      <c r="AB619" s="91"/>
      <c r="AC619" s="91"/>
      <c r="AD619" s="91"/>
      <c r="AE619" s="91"/>
      <c r="AF619" s="92"/>
      <c r="AG619" s="93"/>
      <c r="AH619" s="87"/>
      <c r="AI619" s="93"/>
      <c r="AJ619" s="93"/>
      <c r="AK619" s="93"/>
      <c r="AL619" s="87"/>
      <c r="AM619" s="93"/>
      <c r="AN619" s="93"/>
      <c r="AO619" s="87"/>
      <c r="AP619" s="87"/>
      <c r="AQ619" s="93"/>
      <c r="AR619" s="93"/>
      <c r="AS619" s="93"/>
      <c r="AT619" s="93"/>
      <c r="AU619" s="93"/>
      <c r="AV619" s="93"/>
      <c r="AW619" s="91" t="s">
        <v>250</v>
      </c>
      <c r="AX619" s="93"/>
      <c r="AY619" s="93"/>
      <c r="AZ619" s="91" t="s">
        <v>250</v>
      </c>
      <c r="BA619" s="93"/>
      <c r="BB619" s="91" t="s">
        <v>250</v>
      </c>
      <c r="BC619" s="91" t="s">
        <v>250</v>
      </c>
      <c r="BD619" s="93"/>
      <c r="BE619" s="93"/>
      <c r="BF619" s="91" t="s">
        <v>87</v>
      </c>
      <c r="BG619" s="93"/>
      <c r="BH619" s="91" t="s">
        <v>456</v>
      </c>
      <c r="BI619" s="93"/>
      <c r="BJ619" s="93"/>
      <c r="BK619" s="93"/>
      <c r="BL619" s="92"/>
      <c r="BM619" s="92"/>
      <c r="BN619" s="86" t="str">
        <f t="shared" si="60"/>
        <v/>
      </c>
      <c r="BO619" s="88"/>
      <c r="BP619" s="94"/>
      <c r="BQ619" s="95"/>
      <c r="BR619" s="95"/>
      <c r="BS619" s="96"/>
      <c r="BT619" s="96"/>
      <c r="BU619" s="96"/>
      <c r="BV619" s="97"/>
    </row>
    <row r="620" spans="1:74" s="45" customFormat="1" ht="27" customHeight="1" thickTop="1" thickBot="1" x14ac:dyDescent="0.25">
      <c r="A620" s="81"/>
      <c r="B620" s="304" t="str">
        <f>IF(C620="","",(VLOOKUP(C620,Lookups!$B$4:$C$2561,2,FALSE)))</f>
        <v/>
      </c>
      <c r="C620" s="366"/>
      <c r="D620" s="84"/>
      <c r="E620" s="84" t="str">
        <f t="shared" si="59"/>
        <v/>
      </c>
      <c r="F620" s="84"/>
      <c r="G620" s="99" t="str">
        <f t="shared" si="55"/>
        <v/>
      </c>
      <c r="H620" s="83"/>
      <c r="I620" s="83"/>
      <c r="J620" s="87"/>
      <c r="K620" s="89"/>
      <c r="L620" s="90"/>
      <c r="M620" s="90"/>
      <c r="N620" s="85"/>
      <c r="O620" s="87"/>
      <c r="P620" s="87"/>
      <c r="Q620" s="85"/>
      <c r="R620" s="86" t="str">
        <f t="shared" si="56"/>
        <v/>
      </c>
      <c r="S620" s="85"/>
      <c r="T620" s="86" t="str">
        <f t="shared" si="57"/>
        <v/>
      </c>
      <c r="U620" s="85"/>
      <c r="V620" s="86" t="str">
        <f t="shared" si="58"/>
        <v/>
      </c>
      <c r="W620" s="85"/>
      <c r="X620" s="87"/>
      <c r="Y620" s="87"/>
      <c r="Z620" s="91"/>
      <c r="AA620" s="91" t="s">
        <v>250</v>
      </c>
      <c r="AB620" s="91"/>
      <c r="AC620" s="91"/>
      <c r="AD620" s="91"/>
      <c r="AE620" s="91"/>
      <c r="AF620" s="92"/>
      <c r="AG620" s="93"/>
      <c r="AH620" s="87"/>
      <c r="AI620" s="93"/>
      <c r="AJ620" s="93"/>
      <c r="AK620" s="93"/>
      <c r="AL620" s="87"/>
      <c r="AM620" s="93"/>
      <c r="AN620" s="93"/>
      <c r="AO620" s="87"/>
      <c r="AP620" s="87"/>
      <c r="AQ620" s="93"/>
      <c r="AR620" s="93"/>
      <c r="AS620" s="93"/>
      <c r="AT620" s="93"/>
      <c r="AU620" s="93"/>
      <c r="AV620" s="93"/>
      <c r="AW620" s="91" t="s">
        <v>250</v>
      </c>
      <c r="AX620" s="93"/>
      <c r="AY620" s="93"/>
      <c r="AZ620" s="91" t="s">
        <v>250</v>
      </c>
      <c r="BA620" s="93"/>
      <c r="BB620" s="91" t="s">
        <v>250</v>
      </c>
      <c r="BC620" s="91" t="s">
        <v>250</v>
      </c>
      <c r="BD620" s="93"/>
      <c r="BE620" s="93"/>
      <c r="BF620" s="91" t="s">
        <v>87</v>
      </c>
      <c r="BG620" s="93"/>
      <c r="BH620" s="91" t="s">
        <v>456</v>
      </c>
      <c r="BI620" s="93"/>
      <c r="BJ620" s="93"/>
      <c r="BK620" s="93"/>
      <c r="BL620" s="92"/>
      <c r="BM620" s="92"/>
      <c r="BN620" s="86" t="str">
        <f t="shared" si="60"/>
        <v/>
      </c>
      <c r="BO620" s="88"/>
      <c r="BP620" s="94"/>
      <c r="BQ620" s="95"/>
      <c r="BR620" s="95"/>
      <c r="BS620" s="96"/>
      <c r="BT620" s="96"/>
      <c r="BU620" s="96"/>
      <c r="BV620" s="97"/>
    </row>
    <row r="621" spans="1:74" s="45" customFormat="1" ht="27" customHeight="1" thickTop="1" thickBot="1" x14ac:dyDescent="0.25">
      <c r="A621" s="81"/>
      <c r="B621" s="304" t="str">
        <f>IF(C621="","",(VLOOKUP(C621,Lookups!$B$4:$C$2561,2,FALSE)))</f>
        <v/>
      </c>
      <c r="C621" s="366"/>
      <c r="D621" s="84"/>
      <c r="E621" s="84" t="str">
        <f t="shared" si="59"/>
        <v/>
      </c>
      <c r="F621" s="84"/>
      <c r="G621" s="99" t="str">
        <f t="shared" si="55"/>
        <v/>
      </c>
      <c r="H621" s="83"/>
      <c r="I621" s="83"/>
      <c r="J621" s="87"/>
      <c r="K621" s="89"/>
      <c r="L621" s="90"/>
      <c r="M621" s="90"/>
      <c r="N621" s="85"/>
      <c r="O621" s="87"/>
      <c r="P621" s="87"/>
      <c r="Q621" s="85"/>
      <c r="R621" s="86" t="str">
        <f t="shared" si="56"/>
        <v/>
      </c>
      <c r="S621" s="85"/>
      <c r="T621" s="86" t="str">
        <f t="shared" si="57"/>
        <v/>
      </c>
      <c r="U621" s="85"/>
      <c r="V621" s="86" t="str">
        <f t="shared" si="58"/>
        <v/>
      </c>
      <c r="W621" s="85"/>
      <c r="X621" s="87"/>
      <c r="Y621" s="87"/>
      <c r="Z621" s="91"/>
      <c r="AA621" s="91" t="s">
        <v>250</v>
      </c>
      <c r="AB621" s="91"/>
      <c r="AC621" s="91"/>
      <c r="AD621" s="91"/>
      <c r="AE621" s="91"/>
      <c r="AF621" s="92"/>
      <c r="AG621" s="93"/>
      <c r="AH621" s="87"/>
      <c r="AI621" s="93"/>
      <c r="AJ621" s="93"/>
      <c r="AK621" s="93"/>
      <c r="AL621" s="87"/>
      <c r="AM621" s="93"/>
      <c r="AN621" s="93"/>
      <c r="AO621" s="87"/>
      <c r="AP621" s="87"/>
      <c r="AQ621" s="93"/>
      <c r="AR621" s="93"/>
      <c r="AS621" s="93"/>
      <c r="AT621" s="93"/>
      <c r="AU621" s="93"/>
      <c r="AV621" s="93"/>
      <c r="AW621" s="91" t="s">
        <v>250</v>
      </c>
      <c r="AX621" s="93"/>
      <c r="AY621" s="93"/>
      <c r="AZ621" s="91" t="s">
        <v>250</v>
      </c>
      <c r="BA621" s="93"/>
      <c r="BB621" s="91" t="s">
        <v>250</v>
      </c>
      <c r="BC621" s="91" t="s">
        <v>250</v>
      </c>
      <c r="BD621" s="93"/>
      <c r="BE621" s="93"/>
      <c r="BF621" s="91" t="s">
        <v>87</v>
      </c>
      <c r="BG621" s="93"/>
      <c r="BH621" s="91" t="s">
        <v>456</v>
      </c>
      <c r="BI621" s="93"/>
      <c r="BJ621" s="93"/>
      <c r="BK621" s="93"/>
      <c r="BL621" s="92"/>
      <c r="BM621" s="92"/>
      <c r="BN621" s="86" t="str">
        <f t="shared" si="60"/>
        <v/>
      </c>
      <c r="BO621" s="88"/>
      <c r="BP621" s="94"/>
      <c r="BQ621" s="95"/>
      <c r="BR621" s="95"/>
      <c r="BS621" s="96"/>
      <c r="BT621" s="96"/>
      <c r="BU621" s="96"/>
      <c r="BV621" s="97"/>
    </row>
    <row r="622" spans="1:74" s="45" customFormat="1" ht="27" customHeight="1" thickTop="1" thickBot="1" x14ac:dyDescent="0.25">
      <c r="A622" s="81"/>
      <c r="B622" s="304" t="str">
        <f>IF(C622="","",(VLOOKUP(C622,Lookups!$B$4:$C$2561,2,FALSE)))</f>
        <v/>
      </c>
      <c r="C622" s="366"/>
      <c r="D622" s="84"/>
      <c r="E622" s="84" t="str">
        <f t="shared" si="59"/>
        <v/>
      </c>
      <c r="F622" s="84"/>
      <c r="G622" s="99" t="str">
        <f t="shared" si="55"/>
        <v/>
      </c>
      <c r="H622" s="83"/>
      <c r="I622" s="83"/>
      <c r="J622" s="87"/>
      <c r="K622" s="89"/>
      <c r="L622" s="90"/>
      <c r="M622" s="90"/>
      <c r="N622" s="85"/>
      <c r="O622" s="87"/>
      <c r="P622" s="87"/>
      <c r="Q622" s="85"/>
      <c r="R622" s="86" t="str">
        <f t="shared" si="56"/>
        <v/>
      </c>
      <c r="S622" s="85"/>
      <c r="T622" s="86" t="str">
        <f t="shared" si="57"/>
        <v/>
      </c>
      <c r="U622" s="85"/>
      <c r="V622" s="86" t="str">
        <f t="shared" si="58"/>
        <v/>
      </c>
      <c r="W622" s="85"/>
      <c r="X622" s="87"/>
      <c r="Y622" s="87"/>
      <c r="Z622" s="91"/>
      <c r="AA622" s="91" t="s">
        <v>250</v>
      </c>
      <c r="AB622" s="91"/>
      <c r="AC622" s="91"/>
      <c r="AD622" s="91"/>
      <c r="AE622" s="91"/>
      <c r="AF622" s="92"/>
      <c r="AG622" s="93"/>
      <c r="AH622" s="87"/>
      <c r="AI622" s="93"/>
      <c r="AJ622" s="93"/>
      <c r="AK622" s="93"/>
      <c r="AL622" s="87"/>
      <c r="AM622" s="93"/>
      <c r="AN622" s="93"/>
      <c r="AO622" s="87"/>
      <c r="AP622" s="87"/>
      <c r="AQ622" s="93"/>
      <c r="AR622" s="93"/>
      <c r="AS622" s="93"/>
      <c r="AT622" s="93"/>
      <c r="AU622" s="93"/>
      <c r="AV622" s="93"/>
      <c r="AW622" s="91" t="s">
        <v>250</v>
      </c>
      <c r="AX622" s="93"/>
      <c r="AY622" s="93"/>
      <c r="AZ622" s="91" t="s">
        <v>250</v>
      </c>
      <c r="BA622" s="93"/>
      <c r="BB622" s="91" t="s">
        <v>250</v>
      </c>
      <c r="BC622" s="91" t="s">
        <v>250</v>
      </c>
      <c r="BD622" s="93"/>
      <c r="BE622" s="93"/>
      <c r="BF622" s="91" t="s">
        <v>87</v>
      </c>
      <c r="BG622" s="93"/>
      <c r="BH622" s="91" t="s">
        <v>456</v>
      </c>
      <c r="BI622" s="93"/>
      <c r="BJ622" s="93"/>
      <c r="BK622" s="93"/>
      <c r="BL622" s="92"/>
      <c r="BM622" s="92"/>
      <c r="BN622" s="86" t="str">
        <f t="shared" si="60"/>
        <v/>
      </c>
      <c r="BO622" s="88"/>
      <c r="BP622" s="94"/>
      <c r="BQ622" s="95"/>
      <c r="BR622" s="95"/>
      <c r="BS622" s="96"/>
      <c r="BT622" s="96"/>
      <c r="BU622" s="96"/>
      <c r="BV622" s="97"/>
    </row>
    <row r="623" spans="1:74" s="45" customFormat="1" ht="27" customHeight="1" thickTop="1" thickBot="1" x14ac:dyDescent="0.25">
      <c r="A623" s="81"/>
      <c r="B623" s="304" t="str">
        <f>IF(C623="","",(VLOOKUP(C623,Lookups!$B$4:$C$2561,2,FALSE)))</f>
        <v/>
      </c>
      <c r="C623" s="366"/>
      <c r="D623" s="84"/>
      <c r="E623" s="84" t="str">
        <f t="shared" si="59"/>
        <v/>
      </c>
      <c r="F623" s="84"/>
      <c r="G623" s="99" t="str">
        <f t="shared" si="55"/>
        <v/>
      </c>
      <c r="H623" s="83"/>
      <c r="I623" s="83"/>
      <c r="J623" s="87"/>
      <c r="K623" s="89"/>
      <c r="L623" s="90"/>
      <c r="M623" s="90"/>
      <c r="N623" s="85"/>
      <c r="O623" s="87"/>
      <c r="P623" s="87"/>
      <c r="Q623" s="85"/>
      <c r="R623" s="86" t="str">
        <f t="shared" si="56"/>
        <v/>
      </c>
      <c r="S623" s="85"/>
      <c r="T623" s="86" t="str">
        <f t="shared" si="57"/>
        <v/>
      </c>
      <c r="U623" s="85"/>
      <c r="V623" s="86" t="str">
        <f t="shared" si="58"/>
        <v/>
      </c>
      <c r="W623" s="85"/>
      <c r="X623" s="87"/>
      <c r="Y623" s="87"/>
      <c r="Z623" s="91"/>
      <c r="AA623" s="91" t="s">
        <v>250</v>
      </c>
      <c r="AB623" s="91"/>
      <c r="AC623" s="91"/>
      <c r="AD623" s="91"/>
      <c r="AE623" s="91"/>
      <c r="AF623" s="92"/>
      <c r="AG623" s="93"/>
      <c r="AH623" s="87"/>
      <c r="AI623" s="93"/>
      <c r="AJ623" s="93"/>
      <c r="AK623" s="93"/>
      <c r="AL623" s="87"/>
      <c r="AM623" s="93"/>
      <c r="AN623" s="93"/>
      <c r="AO623" s="87"/>
      <c r="AP623" s="87"/>
      <c r="AQ623" s="93"/>
      <c r="AR623" s="93"/>
      <c r="AS623" s="93"/>
      <c r="AT623" s="93"/>
      <c r="AU623" s="93"/>
      <c r="AV623" s="93"/>
      <c r="AW623" s="91" t="s">
        <v>250</v>
      </c>
      <c r="AX623" s="93"/>
      <c r="AY623" s="93"/>
      <c r="AZ623" s="91" t="s">
        <v>250</v>
      </c>
      <c r="BA623" s="93"/>
      <c r="BB623" s="91" t="s">
        <v>250</v>
      </c>
      <c r="BC623" s="91" t="s">
        <v>250</v>
      </c>
      <c r="BD623" s="93"/>
      <c r="BE623" s="93"/>
      <c r="BF623" s="91" t="s">
        <v>87</v>
      </c>
      <c r="BG623" s="93"/>
      <c r="BH623" s="91" t="s">
        <v>456</v>
      </c>
      <c r="BI623" s="93"/>
      <c r="BJ623" s="93"/>
      <c r="BK623" s="93"/>
      <c r="BL623" s="92"/>
      <c r="BM623" s="92"/>
      <c r="BN623" s="86" t="str">
        <f t="shared" si="60"/>
        <v/>
      </c>
      <c r="BO623" s="88"/>
      <c r="BP623" s="94"/>
      <c r="BQ623" s="95"/>
      <c r="BR623" s="95"/>
      <c r="BS623" s="96"/>
      <c r="BT623" s="96"/>
      <c r="BU623" s="96"/>
      <c r="BV623" s="97"/>
    </row>
    <row r="624" spans="1:74" s="45" customFormat="1" ht="27" customHeight="1" thickTop="1" thickBot="1" x14ac:dyDescent="0.25">
      <c r="A624" s="81"/>
      <c r="B624" s="304" t="str">
        <f>IF(C624="","",(VLOOKUP(C624,Lookups!$B$4:$C$2561,2,FALSE)))</f>
        <v/>
      </c>
      <c r="C624" s="366"/>
      <c r="D624" s="84"/>
      <c r="E624" s="84" t="str">
        <f t="shared" si="59"/>
        <v/>
      </c>
      <c r="F624" s="84"/>
      <c r="G624" s="99" t="str">
        <f t="shared" si="55"/>
        <v/>
      </c>
      <c r="H624" s="83"/>
      <c r="I624" s="83"/>
      <c r="J624" s="87"/>
      <c r="K624" s="89"/>
      <c r="L624" s="90"/>
      <c r="M624" s="90"/>
      <c r="N624" s="85"/>
      <c r="O624" s="87"/>
      <c r="P624" s="87"/>
      <c r="Q624" s="85"/>
      <c r="R624" s="86" t="str">
        <f t="shared" si="56"/>
        <v/>
      </c>
      <c r="S624" s="85"/>
      <c r="T624" s="86" t="str">
        <f t="shared" si="57"/>
        <v/>
      </c>
      <c r="U624" s="85"/>
      <c r="V624" s="86" t="str">
        <f t="shared" si="58"/>
        <v/>
      </c>
      <c r="W624" s="85"/>
      <c r="X624" s="87"/>
      <c r="Y624" s="87"/>
      <c r="Z624" s="91"/>
      <c r="AA624" s="91" t="s">
        <v>250</v>
      </c>
      <c r="AB624" s="91"/>
      <c r="AC624" s="91"/>
      <c r="AD624" s="91"/>
      <c r="AE624" s="91"/>
      <c r="AF624" s="92"/>
      <c r="AG624" s="93"/>
      <c r="AH624" s="87"/>
      <c r="AI624" s="93"/>
      <c r="AJ624" s="93"/>
      <c r="AK624" s="93"/>
      <c r="AL624" s="87"/>
      <c r="AM624" s="93"/>
      <c r="AN624" s="93"/>
      <c r="AO624" s="87"/>
      <c r="AP624" s="87"/>
      <c r="AQ624" s="93"/>
      <c r="AR624" s="93"/>
      <c r="AS624" s="93"/>
      <c r="AT624" s="93"/>
      <c r="AU624" s="93"/>
      <c r="AV624" s="93"/>
      <c r="AW624" s="91" t="s">
        <v>250</v>
      </c>
      <c r="AX624" s="93"/>
      <c r="AY624" s="93"/>
      <c r="AZ624" s="91" t="s">
        <v>250</v>
      </c>
      <c r="BA624" s="93"/>
      <c r="BB624" s="91" t="s">
        <v>250</v>
      </c>
      <c r="BC624" s="91" t="s">
        <v>250</v>
      </c>
      <c r="BD624" s="93"/>
      <c r="BE624" s="93"/>
      <c r="BF624" s="91" t="s">
        <v>87</v>
      </c>
      <c r="BG624" s="93"/>
      <c r="BH624" s="91" t="s">
        <v>456</v>
      </c>
      <c r="BI624" s="93"/>
      <c r="BJ624" s="93"/>
      <c r="BK624" s="93"/>
      <c r="BL624" s="92"/>
      <c r="BM624" s="92"/>
      <c r="BN624" s="86" t="str">
        <f t="shared" si="60"/>
        <v/>
      </c>
      <c r="BO624" s="88"/>
      <c r="BP624" s="94"/>
      <c r="BQ624" s="95"/>
      <c r="BR624" s="95"/>
      <c r="BS624" s="96"/>
      <c r="BT624" s="96"/>
      <c r="BU624" s="96"/>
      <c r="BV624" s="97"/>
    </row>
    <row r="625" spans="1:74" s="45" customFormat="1" ht="27" customHeight="1" thickTop="1" thickBot="1" x14ac:dyDescent="0.25">
      <c r="A625" s="81"/>
      <c r="B625" s="304" t="str">
        <f>IF(C625="","",(VLOOKUP(C625,Lookups!$B$4:$C$2561,2,FALSE)))</f>
        <v/>
      </c>
      <c r="C625" s="366"/>
      <c r="D625" s="84"/>
      <c r="E625" s="84" t="str">
        <f t="shared" si="59"/>
        <v/>
      </c>
      <c r="F625" s="84"/>
      <c r="G625" s="99" t="str">
        <f t="shared" si="55"/>
        <v/>
      </c>
      <c r="H625" s="83"/>
      <c r="I625" s="83"/>
      <c r="J625" s="87"/>
      <c r="K625" s="89"/>
      <c r="L625" s="90"/>
      <c r="M625" s="90"/>
      <c r="N625" s="85"/>
      <c r="O625" s="87"/>
      <c r="P625" s="87"/>
      <c r="Q625" s="85"/>
      <c r="R625" s="86" t="str">
        <f t="shared" si="56"/>
        <v/>
      </c>
      <c r="S625" s="85"/>
      <c r="T625" s="86" t="str">
        <f t="shared" si="57"/>
        <v/>
      </c>
      <c r="U625" s="85"/>
      <c r="V625" s="86" t="str">
        <f t="shared" si="58"/>
        <v/>
      </c>
      <c r="W625" s="85"/>
      <c r="X625" s="87"/>
      <c r="Y625" s="87"/>
      <c r="Z625" s="91"/>
      <c r="AA625" s="91" t="s">
        <v>250</v>
      </c>
      <c r="AB625" s="91"/>
      <c r="AC625" s="91"/>
      <c r="AD625" s="91"/>
      <c r="AE625" s="91"/>
      <c r="AF625" s="92"/>
      <c r="AG625" s="93"/>
      <c r="AH625" s="87"/>
      <c r="AI625" s="93"/>
      <c r="AJ625" s="93"/>
      <c r="AK625" s="93"/>
      <c r="AL625" s="87"/>
      <c r="AM625" s="93"/>
      <c r="AN625" s="93"/>
      <c r="AO625" s="87"/>
      <c r="AP625" s="87"/>
      <c r="AQ625" s="93"/>
      <c r="AR625" s="93"/>
      <c r="AS625" s="93"/>
      <c r="AT625" s="93"/>
      <c r="AU625" s="93"/>
      <c r="AV625" s="93"/>
      <c r="AW625" s="91" t="s">
        <v>250</v>
      </c>
      <c r="AX625" s="93"/>
      <c r="AY625" s="93"/>
      <c r="AZ625" s="91" t="s">
        <v>250</v>
      </c>
      <c r="BA625" s="93"/>
      <c r="BB625" s="91" t="s">
        <v>250</v>
      </c>
      <c r="BC625" s="91" t="s">
        <v>250</v>
      </c>
      <c r="BD625" s="93"/>
      <c r="BE625" s="93"/>
      <c r="BF625" s="91" t="s">
        <v>87</v>
      </c>
      <c r="BG625" s="93"/>
      <c r="BH625" s="91" t="s">
        <v>456</v>
      </c>
      <c r="BI625" s="93"/>
      <c r="BJ625" s="93"/>
      <c r="BK625" s="93"/>
      <c r="BL625" s="92"/>
      <c r="BM625" s="92"/>
      <c r="BN625" s="86" t="str">
        <f t="shared" si="60"/>
        <v/>
      </c>
      <c r="BO625" s="88"/>
      <c r="BP625" s="94"/>
      <c r="BQ625" s="95"/>
      <c r="BR625" s="95"/>
      <c r="BS625" s="96"/>
      <c r="BT625" s="96"/>
      <c r="BU625" s="96"/>
      <c r="BV625" s="97"/>
    </row>
    <row r="626" spans="1:74" s="45" customFormat="1" ht="27" customHeight="1" thickTop="1" thickBot="1" x14ac:dyDescent="0.25">
      <c r="A626" s="81"/>
      <c r="B626" s="304" t="str">
        <f>IF(C626="","",(VLOOKUP(C626,Lookups!$B$4:$C$2561,2,FALSE)))</f>
        <v/>
      </c>
      <c r="C626" s="366"/>
      <c r="D626" s="84"/>
      <c r="E626" s="84" t="str">
        <f t="shared" si="59"/>
        <v/>
      </c>
      <c r="F626" s="84"/>
      <c r="G626" s="99" t="str">
        <f t="shared" si="55"/>
        <v/>
      </c>
      <c r="H626" s="83"/>
      <c r="I626" s="83"/>
      <c r="J626" s="87"/>
      <c r="K626" s="89"/>
      <c r="L626" s="90"/>
      <c r="M626" s="90"/>
      <c r="N626" s="85"/>
      <c r="O626" s="87"/>
      <c r="P626" s="87"/>
      <c r="Q626" s="85"/>
      <c r="R626" s="86" t="str">
        <f t="shared" si="56"/>
        <v/>
      </c>
      <c r="S626" s="85"/>
      <c r="T626" s="86" t="str">
        <f t="shared" si="57"/>
        <v/>
      </c>
      <c r="U626" s="85"/>
      <c r="V626" s="86" t="str">
        <f t="shared" si="58"/>
        <v/>
      </c>
      <c r="W626" s="85"/>
      <c r="X626" s="87"/>
      <c r="Y626" s="87"/>
      <c r="Z626" s="91"/>
      <c r="AA626" s="91" t="s">
        <v>250</v>
      </c>
      <c r="AB626" s="91"/>
      <c r="AC626" s="91"/>
      <c r="AD626" s="91"/>
      <c r="AE626" s="91"/>
      <c r="AF626" s="92"/>
      <c r="AG626" s="93"/>
      <c r="AH626" s="87"/>
      <c r="AI626" s="93"/>
      <c r="AJ626" s="93"/>
      <c r="AK626" s="93"/>
      <c r="AL626" s="87"/>
      <c r="AM626" s="93"/>
      <c r="AN626" s="93"/>
      <c r="AO626" s="87"/>
      <c r="AP626" s="87"/>
      <c r="AQ626" s="93"/>
      <c r="AR626" s="93"/>
      <c r="AS626" s="93"/>
      <c r="AT626" s="93"/>
      <c r="AU626" s="93"/>
      <c r="AV626" s="93"/>
      <c r="AW626" s="91" t="s">
        <v>250</v>
      </c>
      <c r="AX626" s="93"/>
      <c r="AY626" s="93"/>
      <c r="AZ626" s="91" t="s">
        <v>250</v>
      </c>
      <c r="BA626" s="93"/>
      <c r="BB626" s="91" t="s">
        <v>250</v>
      </c>
      <c r="BC626" s="91" t="s">
        <v>250</v>
      </c>
      <c r="BD626" s="93"/>
      <c r="BE626" s="93"/>
      <c r="BF626" s="91" t="s">
        <v>87</v>
      </c>
      <c r="BG626" s="93"/>
      <c r="BH626" s="91" t="s">
        <v>456</v>
      </c>
      <c r="BI626" s="93"/>
      <c r="BJ626" s="93"/>
      <c r="BK626" s="93"/>
      <c r="BL626" s="92"/>
      <c r="BM626" s="92"/>
      <c r="BN626" s="86" t="str">
        <f t="shared" si="60"/>
        <v/>
      </c>
      <c r="BO626" s="88"/>
      <c r="BP626" s="94"/>
      <c r="BQ626" s="95"/>
      <c r="BR626" s="95"/>
      <c r="BS626" s="96"/>
      <c r="BT626" s="96"/>
      <c r="BU626" s="96"/>
      <c r="BV626" s="97"/>
    </row>
    <row r="627" spans="1:74" s="45" customFormat="1" ht="27" customHeight="1" thickTop="1" thickBot="1" x14ac:dyDescent="0.25">
      <c r="A627" s="81"/>
      <c r="B627" s="304" t="str">
        <f>IF(C627="","",(VLOOKUP(C627,Lookups!$B$4:$C$2561,2,FALSE)))</f>
        <v/>
      </c>
      <c r="C627" s="366"/>
      <c r="D627" s="84"/>
      <c r="E627" s="84" t="str">
        <f t="shared" si="59"/>
        <v/>
      </c>
      <c r="F627" s="84"/>
      <c r="G627" s="99" t="str">
        <f t="shared" si="55"/>
        <v/>
      </c>
      <c r="H627" s="83"/>
      <c r="I627" s="83"/>
      <c r="J627" s="87"/>
      <c r="K627" s="89"/>
      <c r="L627" s="90"/>
      <c r="M627" s="90"/>
      <c r="N627" s="85"/>
      <c r="O627" s="87"/>
      <c r="P627" s="87"/>
      <c r="Q627" s="85"/>
      <c r="R627" s="86" t="str">
        <f t="shared" si="56"/>
        <v/>
      </c>
      <c r="S627" s="85"/>
      <c r="T627" s="86" t="str">
        <f t="shared" si="57"/>
        <v/>
      </c>
      <c r="U627" s="85"/>
      <c r="V627" s="86" t="str">
        <f t="shared" si="58"/>
        <v/>
      </c>
      <c r="W627" s="85"/>
      <c r="X627" s="87"/>
      <c r="Y627" s="87"/>
      <c r="Z627" s="91"/>
      <c r="AA627" s="91" t="s">
        <v>250</v>
      </c>
      <c r="AB627" s="91"/>
      <c r="AC627" s="91"/>
      <c r="AD627" s="91"/>
      <c r="AE627" s="91"/>
      <c r="AF627" s="92"/>
      <c r="AG627" s="93"/>
      <c r="AH627" s="87"/>
      <c r="AI627" s="93"/>
      <c r="AJ627" s="93"/>
      <c r="AK627" s="93"/>
      <c r="AL627" s="87"/>
      <c r="AM627" s="93"/>
      <c r="AN627" s="93"/>
      <c r="AO627" s="87"/>
      <c r="AP627" s="87"/>
      <c r="AQ627" s="93"/>
      <c r="AR627" s="93"/>
      <c r="AS627" s="93"/>
      <c r="AT627" s="93"/>
      <c r="AU627" s="93"/>
      <c r="AV627" s="93"/>
      <c r="AW627" s="91" t="s">
        <v>250</v>
      </c>
      <c r="AX627" s="93"/>
      <c r="AY627" s="93"/>
      <c r="AZ627" s="91" t="s">
        <v>250</v>
      </c>
      <c r="BA627" s="93"/>
      <c r="BB627" s="91" t="s">
        <v>250</v>
      </c>
      <c r="BC627" s="91" t="s">
        <v>250</v>
      </c>
      <c r="BD627" s="93"/>
      <c r="BE627" s="93"/>
      <c r="BF627" s="91" t="s">
        <v>87</v>
      </c>
      <c r="BG627" s="93"/>
      <c r="BH627" s="91" t="s">
        <v>456</v>
      </c>
      <c r="BI627" s="93"/>
      <c r="BJ627" s="93"/>
      <c r="BK627" s="93"/>
      <c r="BL627" s="92"/>
      <c r="BM627" s="92"/>
      <c r="BN627" s="86" t="str">
        <f t="shared" si="60"/>
        <v/>
      </c>
      <c r="BO627" s="88"/>
      <c r="BP627" s="94"/>
      <c r="BQ627" s="95"/>
      <c r="BR627" s="95"/>
      <c r="BS627" s="96"/>
      <c r="BT627" s="96"/>
      <c r="BU627" s="96"/>
      <c r="BV627" s="97"/>
    </row>
    <row r="628" spans="1:74" s="45" customFormat="1" ht="27" customHeight="1" thickTop="1" thickBot="1" x14ac:dyDescent="0.25">
      <c r="A628" s="81"/>
      <c r="B628" s="304" t="str">
        <f>IF(C628="","",(VLOOKUP(C628,Lookups!$B$4:$C$2561,2,FALSE)))</f>
        <v/>
      </c>
      <c r="C628" s="366"/>
      <c r="D628" s="84"/>
      <c r="E628" s="84" t="str">
        <f t="shared" si="59"/>
        <v/>
      </c>
      <c r="F628" s="84"/>
      <c r="G628" s="99" t="str">
        <f t="shared" si="55"/>
        <v/>
      </c>
      <c r="H628" s="83"/>
      <c r="I628" s="83"/>
      <c r="J628" s="87"/>
      <c r="K628" s="89"/>
      <c r="L628" s="90"/>
      <c r="M628" s="90"/>
      <c r="N628" s="85"/>
      <c r="O628" s="87"/>
      <c r="P628" s="87"/>
      <c r="Q628" s="85"/>
      <c r="R628" s="86" t="str">
        <f t="shared" si="56"/>
        <v/>
      </c>
      <c r="S628" s="85"/>
      <c r="T628" s="86" t="str">
        <f t="shared" si="57"/>
        <v/>
      </c>
      <c r="U628" s="85"/>
      <c r="V628" s="86" t="str">
        <f t="shared" si="58"/>
        <v/>
      </c>
      <c r="W628" s="85"/>
      <c r="X628" s="87"/>
      <c r="Y628" s="87"/>
      <c r="Z628" s="91"/>
      <c r="AA628" s="91" t="s">
        <v>250</v>
      </c>
      <c r="AB628" s="91"/>
      <c r="AC628" s="91"/>
      <c r="AD628" s="91"/>
      <c r="AE628" s="91"/>
      <c r="AF628" s="92"/>
      <c r="AG628" s="93"/>
      <c r="AH628" s="87"/>
      <c r="AI628" s="93"/>
      <c r="AJ628" s="93"/>
      <c r="AK628" s="93"/>
      <c r="AL628" s="87"/>
      <c r="AM628" s="93"/>
      <c r="AN628" s="93"/>
      <c r="AO628" s="87"/>
      <c r="AP628" s="87"/>
      <c r="AQ628" s="93"/>
      <c r="AR628" s="93"/>
      <c r="AS628" s="93"/>
      <c r="AT628" s="93"/>
      <c r="AU628" s="93"/>
      <c r="AV628" s="93"/>
      <c r="AW628" s="91" t="s">
        <v>250</v>
      </c>
      <c r="AX628" s="93"/>
      <c r="AY628" s="93"/>
      <c r="AZ628" s="91" t="s">
        <v>250</v>
      </c>
      <c r="BA628" s="93"/>
      <c r="BB628" s="91" t="s">
        <v>250</v>
      </c>
      <c r="BC628" s="91" t="s">
        <v>250</v>
      </c>
      <c r="BD628" s="93"/>
      <c r="BE628" s="93"/>
      <c r="BF628" s="91" t="s">
        <v>87</v>
      </c>
      <c r="BG628" s="93"/>
      <c r="BH628" s="91" t="s">
        <v>456</v>
      </c>
      <c r="BI628" s="93"/>
      <c r="BJ628" s="93"/>
      <c r="BK628" s="93"/>
      <c r="BL628" s="92"/>
      <c r="BM628" s="92"/>
      <c r="BN628" s="86" t="str">
        <f t="shared" si="60"/>
        <v/>
      </c>
      <c r="BO628" s="88"/>
      <c r="BP628" s="94"/>
      <c r="BQ628" s="95"/>
      <c r="BR628" s="95"/>
      <c r="BS628" s="96"/>
      <c r="BT628" s="96"/>
      <c r="BU628" s="96"/>
      <c r="BV628" s="97"/>
    </row>
    <row r="629" spans="1:74" s="45" customFormat="1" ht="27" customHeight="1" thickTop="1" thickBot="1" x14ac:dyDescent="0.25">
      <c r="A629" s="81"/>
      <c r="B629" s="304" t="str">
        <f>IF(C629="","",(VLOOKUP(C629,Lookups!$B$4:$C$2561,2,FALSE)))</f>
        <v/>
      </c>
      <c r="C629" s="366"/>
      <c r="D629" s="84"/>
      <c r="E629" s="84" t="str">
        <f t="shared" si="59"/>
        <v/>
      </c>
      <c r="F629" s="84"/>
      <c r="G629" s="99" t="str">
        <f t="shared" si="55"/>
        <v/>
      </c>
      <c r="H629" s="83"/>
      <c r="I629" s="83"/>
      <c r="J629" s="87"/>
      <c r="K629" s="89"/>
      <c r="L629" s="90"/>
      <c r="M629" s="90"/>
      <c r="N629" s="85"/>
      <c r="O629" s="87"/>
      <c r="P629" s="87"/>
      <c r="Q629" s="85"/>
      <c r="R629" s="86" t="str">
        <f t="shared" si="56"/>
        <v/>
      </c>
      <c r="S629" s="85"/>
      <c r="T629" s="86" t="str">
        <f t="shared" si="57"/>
        <v/>
      </c>
      <c r="U629" s="85"/>
      <c r="V629" s="86" t="str">
        <f t="shared" si="58"/>
        <v/>
      </c>
      <c r="W629" s="85"/>
      <c r="X629" s="87"/>
      <c r="Y629" s="87"/>
      <c r="Z629" s="91"/>
      <c r="AA629" s="91" t="s">
        <v>250</v>
      </c>
      <c r="AB629" s="91"/>
      <c r="AC629" s="91"/>
      <c r="AD629" s="91"/>
      <c r="AE629" s="91"/>
      <c r="AF629" s="92"/>
      <c r="AG629" s="93"/>
      <c r="AH629" s="87"/>
      <c r="AI629" s="93"/>
      <c r="AJ629" s="93"/>
      <c r="AK629" s="93"/>
      <c r="AL629" s="87"/>
      <c r="AM629" s="93"/>
      <c r="AN629" s="93"/>
      <c r="AO629" s="87"/>
      <c r="AP629" s="87"/>
      <c r="AQ629" s="93"/>
      <c r="AR629" s="93"/>
      <c r="AS629" s="93"/>
      <c r="AT629" s="93"/>
      <c r="AU629" s="93"/>
      <c r="AV629" s="93"/>
      <c r="AW629" s="91" t="s">
        <v>250</v>
      </c>
      <c r="AX629" s="93"/>
      <c r="AY629" s="93"/>
      <c r="AZ629" s="91" t="s">
        <v>250</v>
      </c>
      <c r="BA629" s="93"/>
      <c r="BB629" s="91" t="s">
        <v>250</v>
      </c>
      <c r="BC629" s="91" t="s">
        <v>250</v>
      </c>
      <c r="BD629" s="93"/>
      <c r="BE629" s="93"/>
      <c r="BF629" s="91" t="s">
        <v>87</v>
      </c>
      <c r="BG629" s="93"/>
      <c r="BH629" s="91" t="s">
        <v>456</v>
      </c>
      <c r="BI629" s="93"/>
      <c r="BJ629" s="93"/>
      <c r="BK629" s="93"/>
      <c r="BL629" s="92"/>
      <c r="BM629" s="92"/>
      <c r="BN629" s="86" t="str">
        <f t="shared" si="60"/>
        <v/>
      </c>
      <c r="BO629" s="88"/>
      <c r="BP629" s="94"/>
      <c r="BQ629" s="95"/>
      <c r="BR629" s="95"/>
      <c r="BS629" s="96"/>
      <c r="BT629" s="96"/>
      <c r="BU629" s="96"/>
      <c r="BV629" s="97"/>
    </row>
    <row r="630" spans="1:74" s="45" customFormat="1" ht="27" customHeight="1" thickTop="1" thickBot="1" x14ac:dyDescent="0.25">
      <c r="A630" s="81"/>
      <c r="B630" s="304" t="str">
        <f>IF(C630="","",(VLOOKUP(C630,Lookups!$B$4:$C$2561,2,FALSE)))</f>
        <v/>
      </c>
      <c r="C630" s="366"/>
      <c r="D630" s="84"/>
      <c r="E630" s="84" t="str">
        <f t="shared" si="59"/>
        <v/>
      </c>
      <c r="F630" s="84"/>
      <c r="G630" s="99" t="str">
        <f t="shared" si="55"/>
        <v/>
      </c>
      <c r="H630" s="83"/>
      <c r="I630" s="83"/>
      <c r="J630" s="87"/>
      <c r="K630" s="89"/>
      <c r="L630" s="90"/>
      <c r="M630" s="90"/>
      <c r="N630" s="85"/>
      <c r="O630" s="87"/>
      <c r="P630" s="87"/>
      <c r="Q630" s="85"/>
      <c r="R630" s="86" t="str">
        <f t="shared" si="56"/>
        <v/>
      </c>
      <c r="S630" s="85"/>
      <c r="T630" s="86" t="str">
        <f t="shared" si="57"/>
        <v/>
      </c>
      <c r="U630" s="85"/>
      <c r="V630" s="86" t="str">
        <f t="shared" si="58"/>
        <v/>
      </c>
      <c r="W630" s="85"/>
      <c r="X630" s="87"/>
      <c r="Y630" s="87"/>
      <c r="Z630" s="91"/>
      <c r="AA630" s="91" t="s">
        <v>250</v>
      </c>
      <c r="AB630" s="91"/>
      <c r="AC630" s="91"/>
      <c r="AD630" s="91"/>
      <c r="AE630" s="91"/>
      <c r="AF630" s="92"/>
      <c r="AG630" s="93"/>
      <c r="AH630" s="87"/>
      <c r="AI630" s="93"/>
      <c r="AJ630" s="93"/>
      <c r="AK630" s="93"/>
      <c r="AL630" s="87"/>
      <c r="AM630" s="93"/>
      <c r="AN630" s="93"/>
      <c r="AO630" s="87"/>
      <c r="AP630" s="87"/>
      <c r="AQ630" s="93"/>
      <c r="AR630" s="93"/>
      <c r="AS630" s="93"/>
      <c r="AT630" s="93"/>
      <c r="AU630" s="93"/>
      <c r="AV630" s="93"/>
      <c r="AW630" s="91" t="s">
        <v>250</v>
      </c>
      <c r="AX630" s="93"/>
      <c r="AY630" s="93"/>
      <c r="AZ630" s="91" t="s">
        <v>250</v>
      </c>
      <c r="BA630" s="93"/>
      <c r="BB630" s="91" t="s">
        <v>250</v>
      </c>
      <c r="BC630" s="91" t="s">
        <v>250</v>
      </c>
      <c r="BD630" s="93"/>
      <c r="BE630" s="93"/>
      <c r="BF630" s="91" t="s">
        <v>87</v>
      </c>
      <c r="BG630" s="93"/>
      <c r="BH630" s="91" t="s">
        <v>456</v>
      </c>
      <c r="BI630" s="93"/>
      <c r="BJ630" s="93"/>
      <c r="BK630" s="93"/>
      <c r="BL630" s="92"/>
      <c r="BM630" s="92"/>
      <c r="BN630" s="86" t="str">
        <f t="shared" si="60"/>
        <v/>
      </c>
      <c r="BO630" s="88"/>
      <c r="BP630" s="94"/>
      <c r="BQ630" s="95"/>
      <c r="BR630" s="95"/>
      <c r="BS630" s="96"/>
      <c r="BT630" s="96"/>
      <c r="BU630" s="96"/>
      <c r="BV630" s="97"/>
    </row>
    <row r="631" spans="1:74" s="45" customFormat="1" ht="27" customHeight="1" thickTop="1" thickBot="1" x14ac:dyDescent="0.25">
      <c r="A631" s="81"/>
      <c r="B631" s="304" t="str">
        <f>IF(C631="","",(VLOOKUP(C631,Lookups!$B$4:$C$2561,2,FALSE)))</f>
        <v/>
      </c>
      <c r="C631" s="366"/>
      <c r="D631" s="84"/>
      <c r="E631" s="84" t="str">
        <f t="shared" si="59"/>
        <v/>
      </c>
      <c r="F631" s="84"/>
      <c r="G631" s="99" t="str">
        <f t="shared" si="55"/>
        <v/>
      </c>
      <c r="H631" s="83"/>
      <c r="I631" s="83"/>
      <c r="J631" s="87"/>
      <c r="K631" s="89"/>
      <c r="L631" s="90"/>
      <c r="M631" s="90"/>
      <c r="N631" s="85"/>
      <c r="O631" s="87"/>
      <c r="P631" s="87"/>
      <c r="Q631" s="85"/>
      <c r="R631" s="86" t="str">
        <f t="shared" si="56"/>
        <v/>
      </c>
      <c r="S631" s="85"/>
      <c r="T631" s="86" t="str">
        <f t="shared" si="57"/>
        <v/>
      </c>
      <c r="U631" s="85"/>
      <c r="V631" s="86" t="str">
        <f t="shared" si="58"/>
        <v/>
      </c>
      <c r="W631" s="85"/>
      <c r="X631" s="87"/>
      <c r="Y631" s="87"/>
      <c r="Z631" s="91"/>
      <c r="AA631" s="91" t="s">
        <v>250</v>
      </c>
      <c r="AB631" s="91"/>
      <c r="AC631" s="91"/>
      <c r="AD631" s="91"/>
      <c r="AE631" s="91"/>
      <c r="AF631" s="92"/>
      <c r="AG631" s="93"/>
      <c r="AH631" s="87"/>
      <c r="AI631" s="93"/>
      <c r="AJ631" s="93"/>
      <c r="AK631" s="93"/>
      <c r="AL631" s="87"/>
      <c r="AM631" s="93"/>
      <c r="AN631" s="93"/>
      <c r="AO631" s="87"/>
      <c r="AP631" s="87"/>
      <c r="AQ631" s="93"/>
      <c r="AR631" s="93"/>
      <c r="AS631" s="93"/>
      <c r="AT631" s="93"/>
      <c r="AU631" s="93"/>
      <c r="AV631" s="93"/>
      <c r="AW631" s="91" t="s">
        <v>250</v>
      </c>
      <c r="AX631" s="93"/>
      <c r="AY631" s="93"/>
      <c r="AZ631" s="91" t="s">
        <v>250</v>
      </c>
      <c r="BA631" s="93"/>
      <c r="BB631" s="91" t="s">
        <v>250</v>
      </c>
      <c r="BC631" s="91" t="s">
        <v>250</v>
      </c>
      <c r="BD631" s="93"/>
      <c r="BE631" s="93"/>
      <c r="BF631" s="91" t="s">
        <v>87</v>
      </c>
      <c r="BG631" s="93"/>
      <c r="BH631" s="91" t="s">
        <v>456</v>
      </c>
      <c r="BI631" s="93"/>
      <c r="BJ631" s="93"/>
      <c r="BK631" s="93"/>
      <c r="BL631" s="92"/>
      <c r="BM631" s="92"/>
      <c r="BN631" s="86" t="str">
        <f t="shared" si="60"/>
        <v/>
      </c>
      <c r="BO631" s="88"/>
      <c r="BP631" s="94"/>
      <c r="BQ631" s="95"/>
      <c r="BR631" s="95"/>
      <c r="BS631" s="96"/>
      <c r="BT631" s="96"/>
      <c r="BU631" s="96"/>
      <c r="BV631" s="97"/>
    </row>
    <row r="632" spans="1:74" s="45" customFormat="1" ht="27" customHeight="1" thickTop="1" thickBot="1" x14ac:dyDescent="0.25">
      <c r="A632" s="81"/>
      <c r="B632" s="304" t="str">
        <f>IF(C632="","",(VLOOKUP(C632,Lookups!$B$4:$C$2561,2,FALSE)))</f>
        <v/>
      </c>
      <c r="C632" s="366"/>
      <c r="D632" s="84"/>
      <c r="E632" s="84" t="str">
        <f t="shared" si="59"/>
        <v/>
      </c>
      <c r="F632" s="84"/>
      <c r="G632" s="99" t="str">
        <f t="shared" si="55"/>
        <v/>
      </c>
      <c r="H632" s="83"/>
      <c r="I632" s="83"/>
      <c r="J632" s="87"/>
      <c r="K632" s="89"/>
      <c r="L632" s="90"/>
      <c r="M632" s="90"/>
      <c r="N632" s="85"/>
      <c r="O632" s="87"/>
      <c r="P632" s="87"/>
      <c r="Q632" s="85"/>
      <c r="R632" s="86" t="str">
        <f t="shared" si="56"/>
        <v/>
      </c>
      <c r="S632" s="85"/>
      <c r="T632" s="86" t="str">
        <f t="shared" si="57"/>
        <v/>
      </c>
      <c r="U632" s="85"/>
      <c r="V632" s="86" t="str">
        <f t="shared" si="58"/>
        <v/>
      </c>
      <c r="W632" s="85"/>
      <c r="X632" s="87"/>
      <c r="Y632" s="87"/>
      <c r="Z632" s="91"/>
      <c r="AA632" s="91" t="s">
        <v>250</v>
      </c>
      <c r="AB632" s="91"/>
      <c r="AC632" s="91"/>
      <c r="AD632" s="91"/>
      <c r="AE632" s="91"/>
      <c r="AF632" s="92"/>
      <c r="AG632" s="93"/>
      <c r="AH632" s="87"/>
      <c r="AI632" s="93"/>
      <c r="AJ632" s="93"/>
      <c r="AK632" s="93"/>
      <c r="AL632" s="87"/>
      <c r="AM632" s="93"/>
      <c r="AN632" s="93"/>
      <c r="AO632" s="87"/>
      <c r="AP632" s="87"/>
      <c r="AQ632" s="93"/>
      <c r="AR632" s="93"/>
      <c r="AS632" s="93"/>
      <c r="AT632" s="93"/>
      <c r="AU632" s="93"/>
      <c r="AV632" s="93"/>
      <c r="AW632" s="91" t="s">
        <v>250</v>
      </c>
      <c r="AX632" s="93"/>
      <c r="AY632" s="93"/>
      <c r="AZ632" s="91" t="s">
        <v>250</v>
      </c>
      <c r="BA632" s="93"/>
      <c r="BB632" s="91" t="s">
        <v>250</v>
      </c>
      <c r="BC632" s="91" t="s">
        <v>250</v>
      </c>
      <c r="BD632" s="93"/>
      <c r="BE632" s="93"/>
      <c r="BF632" s="91" t="s">
        <v>87</v>
      </c>
      <c r="BG632" s="93"/>
      <c r="BH632" s="91" t="s">
        <v>456</v>
      </c>
      <c r="BI632" s="93"/>
      <c r="BJ632" s="93"/>
      <c r="BK632" s="93"/>
      <c r="BL632" s="92"/>
      <c r="BM632" s="92"/>
      <c r="BN632" s="86" t="str">
        <f t="shared" si="60"/>
        <v/>
      </c>
      <c r="BO632" s="88"/>
      <c r="BP632" s="94"/>
      <c r="BQ632" s="95"/>
      <c r="BR632" s="95"/>
      <c r="BS632" s="96"/>
      <c r="BT632" s="96"/>
      <c r="BU632" s="96"/>
      <c r="BV632" s="97"/>
    </row>
    <row r="633" spans="1:74" s="45" customFormat="1" ht="27" customHeight="1" thickTop="1" thickBot="1" x14ac:dyDescent="0.25">
      <c r="A633" s="81"/>
      <c r="B633" s="304" t="str">
        <f>IF(C633="","",(VLOOKUP(C633,Lookups!$B$4:$C$2561,2,FALSE)))</f>
        <v/>
      </c>
      <c r="C633" s="366"/>
      <c r="D633" s="84"/>
      <c r="E633" s="84" t="str">
        <f t="shared" si="59"/>
        <v/>
      </c>
      <c r="F633" s="84"/>
      <c r="G633" s="99" t="str">
        <f t="shared" si="55"/>
        <v/>
      </c>
      <c r="H633" s="83"/>
      <c r="I633" s="83"/>
      <c r="J633" s="87"/>
      <c r="K633" s="89"/>
      <c r="L633" s="90"/>
      <c r="M633" s="90"/>
      <c r="N633" s="85"/>
      <c r="O633" s="87"/>
      <c r="P633" s="87"/>
      <c r="Q633" s="85"/>
      <c r="R633" s="86" t="str">
        <f t="shared" si="56"/>
        <v/>
      </c>
      <c r="S633" s="85"/>
      <c r="T633" s="86" t="str">
        <f t="shared" si="57"/>
        <v/>
      </c>
      <c r="U633" s="85"/>
      <c r="V633" s="86" t="str">
        <f t="shared" si="58"/>
        <v/>
      </c>
      <c r="W633" s="85"/>
      <c r="X633" s="87"/>
      <c r="Y633" s="87"/>
      <c r="Z633" s="91"/>
      <c r="AA633" s="91" t="s">
        <v>250</v>
      </c>
      <c r="AB633" s="91"/>
      <c r="AC633" s="91"/>
      <c r="AD633" s="91"/>
      <c r="AE633" s="91"/>
      <c r="AF633" s="92"/>
      <c r="AG633" s="93"/>
      <c r="AH633" s="87"/>
      <c r="AI633" s="93"/>
      <c r="AJ633" s="93"/>
      <c r="AK633" s="93"/>
      <c r="AL633" s="87"/>
      <c r="AM633" s="93"/>
      <c r="AN633" s="93"/>
      <c r="AO633" s="87"/>
      <c r="AP633" s="87"/>
      <c r="AQ633" s="93"/>
      <c r="AR633" s="93"/>
      <c r="AS633" s="93"/>
      <c r="AT633" s="93"/>
      <c r="AU633" s="93"/>
      <c r="AV633" s="93"/>
      <c r="AW633" s="91" t="s">
        <v>250</v>
      </c>
      <c r="AX633" s="93"/>
      <c r="AY633" s="93"/>
      <c r="AZ633" s="91" t="s">
        <v>250</v>
      </c>
      <c r="BA633" s="93"/>
      <c r="BB633" s="91" t="s">
        <v>250</v>
      </c>
      <c r="BC633" s="91" t="s">
        <v>250</v>
      </c>
      <c r="BD633" s="93"/>
      <c r="BE633" s="93"/>
      <c r="BF633" s="91" t="s">
        <v>87</v>
      </c>
      <c r="BG633" s="93"/>
      <c r="BH633" s="91" t="s">
        <v>456</v>
      </c>
      <c r="BI633" s="93"/>
      <c r="BJ633" s="93"/>
      <c r="BK633" s="93"/>
      <c r="BL633" s="92"/>
      <c r="BM633" s="92"/>
      <c r="BN633" s="86" t="str">
        <f t="shared" si="60"/>
        <v/>
      </c>
      <c r="BO633" s="88"/>
      <c r="BP633" s="94"/>
      <c r="BQ633" s="95"/>
      <c r="BR633" s="95"/>
      <c r="BS633" s="96"/>
      <c r="BT633" s="96"/>
      <c r="BU633" s="96"/>
      <c r="BV633" s="97"/>
    </row>
    <row r="634" spans="1:74" s="45" customFormat="1" ht="27" customHeight="1" thickTop="1" thickBot="1" x14ac:dyDescent="0.25">
      <c r="A634" s="81"/>
      <c r="B634" s="304" t="str">
        <f>IF(C634="","",(VLOOKUP(C634,Lookups!$B$4:$C$2561,2,FALSE)))</f>
        <v/>
      </c>
      <c r="C634" s="366"/>
      <c r="D634" s="84"/>
      <c r="E634" s="84" t="str">
        <f t="shared" si="59"/>
        <v/>
      </c>
      <c r="F634" s="84"/>
      <c r="G634" s="99" t="str">
        <f t="shared" si="55"/>
        <v/>
      </c>
      <c r="H634" s="83"/>
      <c r="I634" s="83"/>
      <c r="J634" s="87"/>
      <c r="K634" s="89"/>
      <c r="L634" s="90"/>
      <c r="M634" s="90"/>
      <c r="N634" s="85"/>
      <c r="O634" s="87"/>
      <c r="P634" s="87"/>
      <c r="Q634" s="85"/>
      <c r="R634" s="86" t="str">
        <f t="shared" si="56"/>
        <v/>
      </c>
      <c r="S634" s="85"/>
      <c r="T634" s="86" t="str">
        <f t="shared" si="57"/>
        <v/>
      </c>
      <c r="U634" s="85"/>
      <c r="V634" s="86" t="str">
        <f t="shared" si="58"/>
        <v/>
      </c>
      <c r="W634" s="85"/>
      <c r="X634" s="87"/>
      <c r="Y634" s="87"/>
      <c r="Z634" s="91"/>
      <c r="AA634" s="91" t="s">
        <v>250</v>
      </c>
      <c r="AB634" s="91"/>
      <c r="AC634" s="91"/>
      <c r="AD634" s="91"/>
      <c r="AE634" s="91"/>
      <c r="AF634" s="92"/>
      <c r="AG634" s="93"/>
      <c r="AH634" s="87"/>
      <c r="AI634" s="93"/>
      <c r="AJ634" s="93"/>
      <c r="AK634" s="93"/>
      <c r="AL634" s="87"/>
      <c r="AM634" s="93"/>
      <c r="AN634" s="93"/>
      <c r="AO634" s="87"/>
      <c r="AP634" s="87"/>
      <c r="AQ634" s="93"/>
      <c r="AR634" s="93"/>
      <c r="AS634" s="93"/>
      <c r="AT634" s="93"/>
      <c r="AU634" s="93"/>
      <c r="AV634" s="93"/>
      <c r="AW634" s="91" t="s">
        <v>250</v>
      </c>
      <c r="AX634" s="93"/>
      <c r="AY634" s="93"/>
      <c r="AZ634" s="91" t="s">
        <v>250</v>
      </c>
      <c r="BA634" s="93"/>
      <c r="BB634" s="91" t="s">
        <v>250</v>
      </c>
      <c r="BC634" s="91" t="s">
        <v>250</v>
      </c>
      <c r="BD634" s="93"/>
      <c r="BE634" s="93"/>
      <c r="BF634" s="91" t="s">
        <v>87</v>
      </c>
      <c r="BG634" s="93"/>
      <c r="BH634" s="91" t="s">
        <v>456</v>
      </c>
      <c r="BI634" s="93"/>
      <c r="BJ634" s="93"/>
      <c r="BK634" s="93"/>
      <c r="BL634" s="92"/>
      <c r="BM634" s="92"/>
      <c r="BN634" s="86" t="str">
        <f t="shared" si="60"/>
        <v/>
      </c>
      <c r="BO634" s="88"/>
      <c r="BP634" s="94"/>
      <c r="BQ634" s="95"/>
      <c r="BR634" s="95"/>
      <c r="BS634" s="96"/>
      <c r="BT634" s="96"/>
      <c r="BU634" s="96"/>
      <c r="BV634" s="97"/>
    </row>
    <row r="635" spans="1:74" s="45" customFormat="1" ht="27" customHeight="1" thickTop="1" thickBot="1" x14ac:dyDescent="0.25">
      <c r="A635" s="81"/>
      <c r="B635" s="304" t="str">
        <f>IF(C635="","",(VLOOKUP(C635,Lookups!$B$4:$C$2561,2,FALSE)))</f>
        <v/>
      </c>
      <c r="C635" s="366"/>
      <c r="D635" s="84"/>
      <c r="E635" s="84" t="str">
        <f t="shared" si="59"/>
        <v/>
      </c>
      <c r="F635" s="84"/>
      <c r="G635" s="99" t="str">
        <f t="shared" si="55"/>
        <v/>
      </c>
      <c r="H635" s="83"/>
      <c r="I635" s="83"/>
      <c r="J635" s="87"/>
      <c r="K635" s="89"/>
      <c r="L635" s="90"/>
      <c r="M635" s="90"/>
      <c r="N635" s="85"/>
      <c r="O635" s="87"/>
      <c r="P635" s="87"/>
      <c r="Q635" s="85"/>
      <c r="R635" s="86" t="str">
        <f t="shared" si="56"/>
        <v/>
      </c>
      <c r="S635" s="85"/>
      <c r="T635" s="86" t="str">
        <f t="shared" si="57"/>
        <v/>
      </c>
      <c r="U635" s="85"/>
      <c r="V635" s="86" t="str">
        <f t="shared" si="58"/>
        <v/>
      </c>
      <c r="W635" s="85"/>
      <c r="X635" s="87"/>
      <c r="Y635" s="87"/>
      <c r="Z635" s="91"/>
      <c r="AA635" s="91" t="s">
        <v>250</v>
      </c>
      <c r="AB635" s="91"/>
      <c r="AC635" s="91"/>
      <c r="AD635" s="91"/>
      <c r="AE635" s="91"/>
      <c r="AF635" s="92"/>
      <c r="AG635" s="93"/>
      <c r="AH635" s="87"/>
      <c r="AI635" s="93"/>
      <c r="AJ635" s="93"/>
      <c r="AK635" s="93"/>
      <c r="AL635" s="87"/>
      <c r="AM635" s="93"/>
      <c r="AN635" s="93"/>
      <c r="AO635" s="87"/>
      <c r="AP635" s="87"/>
      <c r="AQ635" s="93"/>
      <c r="AR635" s="93"/>
      <c r="AS635" s="93"/>
      <c r="AT635" s="93"/>
      <c r="AU635" s="93"/>
      <c r="AV635" s="93"/>
      <c r="AW635" s="91" t="s">
        <v>250</v>
      </c>
      <c r="AX635" s="93"/>
      <c r="AY635" s="93"/>
      <c r="AZ635" s="91" t="s">
        <v>250</v>
      </c>
      <c r="BA635" s="93"/>
      <c r="BB635" s="91" t="s">
        <v>250</v>
      </c>
      <c r="BC635" s="91" t="s">
        <v>250</v>
      </c>
      <c r="BD635" s="93"/>
      <c r="BE635" s="93"/>
      <c r="BF635" s="91" t="s">
        <v>87</v>
      </c>
      <c r="BG635" s="93"/>
      <c r="BH635" s="91" t="s">
        <v>456</v>
      </c>
      <c r="BI635" s="93"/>
      <c r="BJ635" s="93"/>
      <c r="BK635" s="93"/>
      <c r="BL635" s="92"/>
      <c r="BM635" s="92"/>
      <c r="BN635" s="86" t="str">
        <f t="shared" si="60"/>
        <v/>
      </c>
      <c r="BO635" s="88"/>
      <c r="BP635" s="94"/>
      <c r="BQ635" s="95"/>
      <c r="BR635" s="95"/>
      <c r="BS635" s="96"/>
      <c r="BT635" s="96"/>
      <c r="BU635" s="96"/>
      <c r="BV635" s="97"/>
    </row>
    <row r="636" spans="1:74" s="45" customFormat="1" ht="27" customHeight="1" thickTop="1" thickBot="1" x14ac:dyDescent="0.25">
      <c r="A636" s="81"/>
      <c r="B636" s="304" t="str">
        <f>IF(C636="","",(VLOOKUP(C636,Lookups!$B$4:$C$2561,2,FALSE)))</f>
        <v/>
      </c>
      <c r="C636" s="366"/>
      <c r="D636" s="84"/>
      <c r="E636" s="84" t="str">
        <f t="shared" si="59"/>
        <v/>
      </c>
      <c r="F636" s="84"/>
      <c r="G636" s="99" t="str">
        <f t="shared" si="55"/>
        <v/>
      </c>
      <c r="H636" s="83"/>
      <c r="I636" s="83"/>
      <c r="J636" s="87"/>
      <c r="K636" s="89"/>
      <c r="L636" s="90"/>
      <c r="M636" s="90"/>
      <c r="N636" s="85"/>
      <c r="O636" s="87"/>
      <c r="P636" s="87"/>
      <c r="Q636" s="85"/>
      <c r="R636" s="86" t="str">
        <f t="shared" si="56"/>
        <v/>
      </c>
      <c r="S636" s="85"/>
      <c r="T636" s="86" t="str">
        <f t="shared" si="57"/>
        <v/>
      </c>
      <c r="U636" s="85"/>
      <c r="V636" s="86" t="str">
        <f t="shared" si="58"/>
        <v/>
      </c>
      <c r="W636" s="85"/>
      <c r="X636" s="87"/>
      <c r="Y636" s="87"/>
      <c r="Z636" s="91"/>
      <c r="AA636" s="91" t="s">
        <v>250</v>
      </c>
      <c r="AB636" s="91"/>
      <c r="AC636" s="91"/>
      <c r="AD636" s="91"/>
      <c r="AE636" s="91"/>
      <c r="AF636" s="92"/>
      <c r="AG636" s="93"/>
      <c r="AH636" s="87"/>
      <c r="AI636" s="93"/>
      <c r="AJ636" s="93"/>
      <c r="AK636" s="93"/>
      <c r="AL636" s="87"/>
      <c r="AM636" s="93"/>
      <c r="AN636" s="93"/>
      <c r="AO636" s="87"/>
      <c r="AP636" s="87"/>
      <c r="AQ636" s="93"/>
      <c r="AR636" s="93"/>
      <c r="AS636" s="93"/>
      <c r="AT636" s="93"/>
      <c r="AU636" s="93"/>
      <c r="AV636" s="93"/>
      <c r="AW636" s="91" t="s">
        <v>250</v>
      </c>
      <c r="AX636" s="93"/>
      <c r="AY636" s="93"/>
      <c r="AZ636" s="91" t="s">
        <v>250</v>
      </c>
      <c r="BA636" s="93"/>
      <c r="BB636" s="91" t="s">
        <v>250</v>
      </c>
      <c r="BC636" s="91" t="s">
        <v>250</v>
      </c>
      <c r="BD636" s="93"/>
      <c r="BE636" s="93"/>
      <c r="BF636" s="91" t="s">
        <v>87</v>
      </c>
      <c r="BG636" s="93"/>
      <c r="BH636" s="91" t="s">
        <v>456</v>
      </c>
      <c r="BI636" s="93"/>
      <c r="BJ636" s="93"/>
      <c r="BK636" s="93"/>
      <c r="BL636" s="92"/>
      <c r="BM636" s="92"/>
      <c r="BN636" s="86" t="str">
        <f t="shared" si="60"/>
        <v/>
      </c>
      <c r="BO636" s="88"/>
      <c r="BP636" s="94"/>
      <c r="BQ636" s="95"/>
      <c r="BR636" s="95"/>
      <c r="BS636" s="96"/>
      <c r="BT636" s="96"/>
      <c r="BU636" s="96"/>
      <c r="BV636" s="97"/>
    </row>
    <row r="637" spans="1:74" s="45" customFormat="1" ht="27" customHeight="1" thickTop="1" thickBot="1" x14ac:dyDescent="0.25">
      <c r="A637" s="81"/>
      <c r="B637" s="304" t="str">
        <f>IF(C637="","",(VLOOKUP(C637,Lookups!$B$4:$C$2561,2,FALSE)))</f>
        <v/>
      </c>
      <c r="C637" s="366"/>
      <c r="D637" s="84"/>
      <c r="E637" s="84" t="str">
        <f t="shared" si="59"/>
        <v/>
      </c>
      <c r="F637" s="84"/>
      <c r="G637" s="99" t="str">
        <f t="shared" si="55"/>
        <v/>
      </c>
      <c r="H637" s="83"/>
      <c r="I637" s="83"/>
      <c r="J637" s="87"/>
      <c r="K637" s="89"/>
      <c r="L637" s="90"/>
      <c r="M637" s="90"/>
      <c r="N637" s="85"/>
      <c r="O637" s="87"/>
      <c r="P637" s="87"/>
      <c r="Q637" s="85"/>
      <c r="R637" s="86" t="str">
        <f t="shared" si="56"/>
        <v/>
      </c>
      <c r="S637" s="85"/>
      <c r="T637" s="86" t="str">
        <f t="shared" si="57"/>
        <v/>
      </c>
      <c r="U637" s="85"/>
      <c r="V637" s="86" t="str">
        <f t="shared" si="58"/>
        <v/>
      </c>
      <c r="W637" s="85"/>
      <c r="X637" s="87"/>
      <c r="Y637" s="87"/>
      <c r="Z637" s="91"/>
      <c r="AA637" s="91" t="s">
        <v>250</v>
      </c>
      <c r="AB637" s="91"/>
      <c r="AC637" s="91"/>
      <c r="AD637" s="91"/>
      <c r="AE637" s="91"/>
      <c r="AF637" s="92"/>
      <c r="AG637" s="93"/>
      <c r="AH637" s="87"/>
      <c r="AI637" s="93"/>
      <c r="AJ637" s="93"/>
      <c r="AK637" s="93"/>
      <c r="AL637" s="87"/>
      <c r="AM637" s="93"/>
      <c r="AN637" s="93"/>
      <c r="AO637" s="87"/>
      <c r="AP637" s="87"/>
      <c r="AQ637" s="93"/>
      <c r="AR637" s="93"/>
      <c r="AS637" s="93"/>
      <c r="AT637" s="93"/>
      <c r="AU637" s="93"/>
      <c r="AV637" s="93"/>
      <c r="AW637" s="91" t="s">
        <v>250</v>
      </c>
      <c r="AX637" s="93"/>
      <c r="AY637" s="93"/>
      <c r="AZ637" s="91" t="s">
        <v>250</v>
      </c>
      <c r="BA637" s="93"/>
      <c r="BB637" s="91" t="s">
        <v>250</v>
      </c>
      <c r="BC637" s="91" t="s">
        <v>250</v>
      </c>
      <c r="BD637" s="93"/>
      <c r="BE637" s="93"/>
      <c r="BF637" s="91" t="s">
        <v>87</v>
      </c>
      <c r="BG637" s="93"/>
      <c r="BH637" s="91" t="s">
        <v>456</v>
      </c>
      <c r="BI637" s="93"/>
      <c r="BJ637" s="93"/>
      <c r="BK637" s="93"/>
      <c r="BL637" s="92"/>
      <c r="BM637" s="92"/>
      <c r="BN637" s="86" t="str">
        <f t="shared" si="60"/>
        <v/>
      </c>
      <c r="BO637" s="88"/>
      <c r="BP637" s="94"/>
      <c r="BQ637" s="95"/>
      <c r="BR637" s="95"/>
      <c r="BS637" s="96"/>
      <c r="BT637" s="96"/>
      <c r="BU637" s="96"/>
      <c r="BV637" s="97"/>
    </row>
    <row r="638" spans="1:74" s="45" customFormat="1" ht="27" customHeight="1" thickTop="1" thickBot="1" x14ac:dyDescent="0.25">
      <c r="A638" s="81"/>
      <c r="B638" s="304" t="str">
        <f>IF(C638="","",(VLOOKUP(C638,Lookups!$B$4:$C$2561,2,FALSE)))</f>
        <v/>
      </c>
      <c r="C638" s="366"/>
      <c r="D638" s="84"/>
      <c r="E638" s="84" t="str">
        <f t="shared" si="59"/>
        <v/>
      </c>
      <c r="F638" s="84"/>
      <c r="G638" s="99" t="str">
        <f t="shared" si="55"/>
        <v/>
      </c>
      <c r="H638" s="83"/>
      <c r="I638" s="83"/>
      <c r="J638" s="87"/>
      <c r="K638" s="89"/>
      <c r="L638" s="90"/>
      <c r="M638" s="90"/>
      <c r="N638" s="85"/>
      <c r="O638" s="87"/>
      <c r="P638" s="87"/>
      <c r="Q638" s="85"/>
      <c r="R638" s="86" t="str">
        <f t="shared" si="56"/>
        <v/>
      </c>
      <c r="S638" s="85"/>
      <c r="T638" s="86" t="str">
        <f t="shared" si="57"/>
        <v/>
      </c>
      <c r="U638" s="85"/>
      <c r="V638" s="86" t="str">
        <f t="shared" si="58"/>
        <v/>
      </c>
      <c r="W638" s="85"/>
      <c r="X638" s="87"/>
      <c r="Y638" s="87"/>
      <c r="Z638" s="91"/>
      <c r="AA638" s="91" t="s">
        <v>250</v>
      </c>
      <c r="AB638" s="91"/>
      <c r="AC638" s="91"/>
      <c r="AD638" s="91"/>
      <c r="AE638" s="91"/>
      <c r="AF638" s="92"/>
      <c r="AG638" s="93"/>
      <c r="AH638" s="87"/>
      <c r="AI638" s="93"/>
      <c r="AJ638" s="93"/>
      <c r="AK638" s="93"/>
      <c r="AL638" s="87"/>
      <c r="AM638" s="93"/>
      <c r="AN638" s="93"/>
      <c r="AO638" s="87"/>
      <c r="AP638" s="87"/>
      <c r="AQ638" s="93"/>
      <c r="AR638" s="93"/>
      <c r="AS638" s="93"/>
      <c r="AT638" s="93"/>
      <c r="AU638" s="93"/>
      <c r="AV638" s="93"/>
      <c r="AW638" s="91" t="s">
        <v>250</v>
      </c>
      <c r="AX638" s="93"/>
      <c r="AY638" s="93"/>
      <c r="AZ638" s="91" t="s">
        <v>250</v>
      </c>
      <c r="BA638" s="93"/>
      <c r="BB638" s="91" t="s">
        <v>250</v>
      </c>
      <c r="BC638" s="91" t="s">
        <v>250</v>
      </c>
      <c r="BD638" s="93"/>
      <c r="BE638" s="93"/>
      <c r="BF638" s="91" t="s">
        <v>87</v>
      </c>
      <c r="BG638" s="93"/>
      <c r="BH638" s="91" t="s">
        <v>456</v>
      </c>
      <c r="BI638" s="93"/>
      <c r="BJ638" s="93"/>
      <c r="BK638" s="93"/>
      <c r="BL638" s="92"/>
      <c r="BM638" s="92"/>
      <c r="BN638" s="86" t="str">
        <f t="shared" si="60"/>
        <v/>
      </c>
      <c r="BO638" s="88"/>
      <c r="BP638" s="94"/>
      <c r="BQ638" s="95"/>
      <c r="BR638" s="95"/>
      <c r="BS638" s="96"/>
      <c r="BT638" s="96"/>
      <c r="BU638" s="96"/>
      <c r="BV638" s="97"/>
    </row>
    <row r="639" spans="1:74" s="45" customFormat="1" ht="27" customHeight="1" thickTop="1" thickBot="1" x14ac:dyDescent="0.25">
      <c r="A639" s="81"/>
      <c r="B639" s="304" t="str">
        <f>IF(C639="","",(VLOOKUP(C639,Lookups!$B$4:$C$2561,2,FALSE)))</f>
        <v/>
      </c>
      <c r="C639" s="366"/>
      <c r="D639" s="84"/>
      <c r="E639" s="84" t="str">
        <f t="shared" si="59"/>
        <v/>
      </c>
      <c r="F639" s="84"/>
      <c r="G639" s="99" t="str">
        <f t="shared" si="55"/>
        <v/>
      </c>
      <c r="H639" s="83"/>
      <c r="I639" s="83"/>
      <c r="J639" s="87"/>
      <c r="K639" s="89"/>
      <c r="L639" s="90"/>
      <c r="M639" s="90"/>
      <c r="N639" s="85"/>
      <c r="O639" s="87"/>
      <c r="P639" s="87"/>
      <c r="Q639" s="85"/>
      <c r="R639" s="86" t="str">
        <f t="shared" si="56"/>
        <v/>
      </c>
      <c r="S639" s="85"/>
      <c r="T639" s="86" t="str">
        <f t="shared" si="57"/>
        <v/>
      </c>
      <c r="U639" s="85"/>
      <c r="V639" s="86" t="str">
        <f t="shared" si="58"/>
        <v/>
      </c>
      <c r="W639" s="85"/>
      <c r="X639" s="87"/>
      <c r="Y639" s="87"/>
      <c r="Z639" s="91"/>
      <c r="AA639" s="91" t="s">
        <v>250</v>
      </c>
      <c r="AB639" s="91"/>
      <c r="AC639" s="91"/>
      <c r="AD639" s="91"/>
      <c r="AE639" s="91"/>
      <c r="AF639" s="92"/>
      <c r="AG639" s="93"/>
      <c r="AH639" s="87"/>
      <c r="AI639" s="93"/>
      <c r="AJ639" s="93"/>
      <c r="AK639" s="93"/>
      <c r="AL639" s="87"/>
      <c r="AM639" s="93"/>
      <c r="AN639" s="93"/>
      <c r="AO639" s="87"/>
      <c r="AP639" s="87"/>
      <c r="AQ639" s="93"/>
      <c r="AR639" s="93"/>
      <c r="AS639" s="93"/>
      <c r="AT639" s="93"/>
      <c r="AU639" s="93"/>
      <c r="AV639" s="93"/>
      <c r="AW639" s="91" t="s">
        <v>250</v>
      </c>
      <c r="AX639" s="93"/>
      <c r="AY639" s="93"/>
      <c r="AZ639" s="91" t="s">
        <v>250</v>
      </c>
      <c r="BA639" s="93"/>
      <c r="BB639" s="91" t="s">
        <v>250</v>
      </c>
      <c r="BC639" s="91" t="s">
        <v>250</v>
      </c>
      <c r="BD639" s="93"/>
      <c r="BE639" s="93"/>
      <c r="BF639" s="91" t="s">
        <v>87</v>
      </c>
      <c r="BG639" s="93"/>
      <c r="BH639" s="91" t="s">
        <v>456</v>
      </c>
      <c r="BI639" s="93"/>
      <c r="BJ639" s="93"/>
      <c r="BK639" s="93"/>
      <c r="BL639" s="92"/>
      <c r="BM639" s="92"/>
      <c r="BN639" s="86" t="str">
        <f t="shared" si="60"/>
        <v/>
      </c>
      <c r="BO639" s="88"/>
      <c r="BP639" s="94"/>
      <c r="BQ639" s="95"/>
      <c r="BR639" s="95"/>
      <c r="BS639" s="96"/>
      <c r="BT639" s="96"/>
      <c r="BU639" s="96"/>
      <c r="BV639" s="97"/>
    </row>
    <row r="640" spans="1:74" s="45" customFormat="1" ht="27" customHeight="1" thickTop="1" thickBot="1" x14ac:dyDescent="0.25">
      <c r="A640" s="81"/>
      <c r="B640" s="304" t="str">
        <f>IF(C640="","",(VLOOKUP(C640,Lookups!$B$4:$C$2561,2,FALSE)))</f>
        <v/>
      </c>
      <c r="C640" s="366"/>
      <c r="D640" s="84"/>
      <c r="E640" s="84" t="str">
        <f t="shared" si="59"/>
        <v/>
      </c>
      <c r="F640" s="84"/>
      <c r="G640" s="99" t="str">
        <f t="shared" si="55"/>
        <v/>
      </c>
      <c r="H640" s="83"/>
      <c r="I640" s="83"/>
      <c r="J640" s="87"/>
      <c r="K640" s="89"/>
      <c r="L640" s="90"/>
      <c r="M640" s="90"/>
      <c r="N640" s="85"/>
      <c r="O640" s="87"/>
      <c r="P640" s="87"/>
      <c r="Q640" s="85"/>
      <c r="R640" s="86" t="str">
        <f t="shared" si="56"/>
        <v/>
      </c>
      <c r="S640" s="85"/>
      <c r="T640" s="86" t="str">
        <f t="shared" si="57"/>
        <v/>
      </c>
      <c r="U640" s="85"/>
      <c r="V640" s="86" t="str">
        <f t="shared" si="58"/>
        <v/>
      </c>
      <c r="W640" s="85"/>
      <c r="X640" s="87"/>
      <c r="Y640" s="87"/>
      <c r="Z640" s="91"/>
      <c r="AA640" s="91" t="s">
        <v>250</v>
      </c>
      <c r="AB640" s="91"/>
      <c r="AC640" s="91"/>
      <c r="AD640" s="91"/>
      <c r="AE640" s="91"/>
      <c r="AF640" s="92"/>
      <c r="AG640" s="93"/>
      <c r="AH640" s="87"/>
      <c r="AI640" s="93"/>
      <c r="AJ640" s="93"/>
      <c r="AK640" s="93"/>
      <c r="AL640" s="87"/>
      <c r="AM640" s="93"/>
      <c r="AN640" s="93"/>
      <c r="AO640" s="87"/>
      <c r="AP640" s="87"/>
      <c r="AQ640" s="93"/>
      <c r="AR640" s="93"/>
      <c r="AS640" s="93"/>
      <c r="AT640" s="93"/>
      <c r="AU640" s="93"/>
      <c r="AV640" s="93"/>
      <c r="AW640" s="91" t="s">
        <v>250</v>
      </c>
      <c r="AX640" s="93"/>
      <c r="AY640" s="93"/>
      <c r="AZ640" s="91" t="s">
        <v>250</v>
      </c>
      <c r="BA640" s="93"/>
      <c r="BB640" s="91" t="s">
        <v>250</v>
      </c>
      <c r="BC640" s="91" t="s">
        <v>250</v>
      </c>
      <c r="BD640" s="93"/>
      <c r="BE640" s="93"/>
      <c r="BF640" s="91" t="s">
        <v>87</v>
      </c>
      <c r="BG640" s="93"/>
      <c r="BH640" s="91" t="s">
        <v>456</v>
      </c>
      <c r="BI640" s="93"/>
      <c r="BJ640" s="93"/>
      <c r="BK640" s="93"/>
      <c r="BL640" s="92"/>
      <c r="BM640" s="92"/>
      <c r="BN640" s="86" t="str">
        <f t="shared" si="60"/>
        <v/>
      </c>
      <c r="BO640" s="88"/>
      <c r="BP640" s="94"/>
      <c r="BQ640" s="95"/>
      <c r="BR640" s="95"/>
      <c r="BS640" s="96"/>
      <c r="BT640" s="96"/>
      <c r="BU640" s="96"/>
      <c r="BV640" s="97"/>
    </row>
    <row r="641" spans="1:74" s="45" customFormat="1" ht="27" customHeight="1" thickTop="1" thickBot="1" x14ac:dyDescent="0.25">
      <c r="A641" s="81"/>
      <c r="B641" s="304" t="str">
        <f>IF(C641="","",(VLOOKUP(C641,Lookups!$B$4:$C$2561,2,FALSE)))</f>
        <v/>
      </c>
      <c r="C641" s="366"/>
      <c r="D641" s="84"/>
      <c r="E641" s="84" t="str">
        <f t="shared" si="59"/>
        <v/>
      </c>
      <c r="F641" s="84"/>
      <c r="G641" s="99" t="str">
        <f t="shared" si="55"/>
        <v/>
      </c>
      <c r="H641" s="83"/>
      <c r="I641" s="83"/>
      <c r="J641" s="87"/>
      <c r="K641" s="89"/>
      <c r="L641" s="90"/>
      <c r="M641" s="90"/>
      <c r="N641" s="85"/>
      <c r="O641" s="87"/>
      <c r="P641" s="87"/>
      <c r="Q641" s="85"/>
      <c r="R641" s="86" t="str">
        <f t="shared" si="56"/>
        <v/>
      </c>
      <c r="S641" s="85"/>
      <c r="T641" s="86" t="str">
        <f t="shared" si="57"/>
        <v/>
      </c>
      <c r="U641" s="85"/>
      <c r="V641" s="86" t="str">
        <f t="shared" si="58"/>
        <v/>
      </c>
      <c r="W641" s="85"/>
      <c r="X641" s="87"/>
      <c r="Y641" s="87"/>
      <c r="Z641" s="91"/>
      <c r="AA641" s="91" t="s">
        <v>250</v>
      </c>
      <c r="AB641" s="91"/>
      <c r="AC641" s="91"/>
      <c r="AD641" s="91"/>
      <c r="AE641" s="91"/>
      <c r="AF641" s="92"/>
      <c r="AG641" s="93"/>
      <c r="AH641" s="87"/>
      <c r="AI641" s="93"/>
      <c r="AJ641" s="93"/>
      <c r="AK641" s="93"/>
      <c r="AL641" s="87"/>
      <c r="AM641" s="93"/>
      <c r="AN641" s="93"/>
      <c r="AO641" s="87"/>
      <c r="AP641" s="87"/>
      <c r="AQ641" s="93"/>
      <c r="AR641" s="93"/>
      <c r="AS641" s="93"/>
      <c r="AT641" s="93"/>
      <c r="AU641" s="93"/>
      <c r="AV641" s="93"/>
      <c r="AW641" s="91" t="s">
        <v>250</v>
      </c>
      <c r="AX641" s="93"/>
      <c r="AY641" s="93"/>
      <c r="AZ641" s="91" t="s">
        <v>250</v>
      </c>
      <c r="BA641" s="93"/>
      <c r="BB641" s="91" t="s">
        <v>250</v>
      </c>
      <c r="BC641" s="91" t="s">
        <v>250</v>
      </c>
      <c r="BD641" s="93"/>
      <c r="BE641" s="93"/>
      <c r="BF641" s="91" t="s">
        <v>87</v>
      </c>
      <c r="BG641" s="93"/>
      <c r="BH641" s="91" t="s">
        <v>456</v>
      </c>
      <c r="BI641" s="93"/>
      <c r="BJ641" s="93"/>
      <c r="BK641" s="93"/>
      <c r="BL641" s="92"/>
      <c r="BM641" s="92"/>
      <c r="BN641" s="86" t="str">
        <f t="shared" si="60"/>
        <v/>
      </c>
      <c r="BO641" s="88"/>
      <c r="BP641" s="94"/>
      <c r="BQ641" s="95"/>
      <c r="BR641" s="95"/>
      <c r="BS641" s="96"/>
      <c r="BT641" s="96"/>
      <c r="BU641" s="96"/>
      <c r="BV641" s="97"/>
    </row>
    <row r="642" spans="1:74" s="45" customFormat="1" ht="27" customHeight="1" thickTop="1" thickBot="1" x14ac:dyDescent="0.25">
      <c r="A642" s="81"/>
      <c r="B642" s="304" t="str">
        <f>IF(C642="","",(VLOOKUP(C642,Lookups!$B$4:$C$2561,2,FALSE)))</f>
        <v/>
      </c>
      <c r="C642" s="366"/>
      <c r="D642" s="84"/>
      <c r="E642" s="84" t="str">
        <f t="shared" si="59"/>
        <v/>
      </c>
      <c r="F642" s="84"/>
      <c r="G642" s="99" t="str">
        <f t="shared" si="55"/>
        <v/>
      </c>
      <c r="H642" s="83"/>
      <c r="I642" s="83"/>
      <c r="J642" s="87"/>
      <c r="K642" s="89"/>
      <c r="L642" s="90"/>
      <c r="M642" s="90"/>
      <c r="N642" s="85"/>
      <c r="O642" s="87"/>
      <c r="P642" s="87"/>
      <c r="Q642" s="85"/>
      <c r="R642" s="86" t="str">
        <f t="shared" si="56"/>
        <v/>
      </c>
      <c r="S642" s="85"/>
      <c r="T642" s="86" t="str">
        <f t="shared" si="57"/>
        <v/>
      </c>
      <c r="U642" s="85"/>
      <c r="V642" s="86" t="str">
        <f t="shared" si="58"/>
        <v/>
      </c>
      <c r="W642" s="85"/>
      <c r="X642" s="87"/>
      <c r="Y642" s="87"/>
      <c r="Z642" s="91"/>
      <c r="AA642" s="91" t="s">
        <v>250</v>
      </c>
      <c r="AB642" s="91"/>
      <c r="AC642" s="91"/>
      <c r="AD642" s="91"/>
      <c r="AE642" s="91"/>
      <c r="AF642" s="92"/>
      <c r="AG642" s="93"/>
      <c r="AH642" s="87"/>
      <c r="AI642" s="93"/>
      <c r="AJ642" s="93"/>
      <c r="AK642" s="93"/>
      <c r="AL642" s="87"/>
      <c r="AM642" s="93"/>
      <c r="AN642" s="93"/>
      <c r="AO642" s="87"/>
      <c r="AP642" s="87"/>
      <c r="AQ642" s="93"/>
      <c r="AR642" s="93"/>
      <c r="AS642" s="93"/>
      <c r="AT642" s="93"/>
      <c r="AU642" s="93"/>
      <c r="AV642" s="93"/>
      <c r="AW642" s="91" t="s">
        <v>250</v>
      </c>
      <c r="AX642" s="93"/>
      <c r="AY642" s="93"/>
      <c r="AZ642" s="91" t="s">
        <v>250</v>
      </c>
      <c r="BA642" s="93"/>
      <c r="BB642" s="91" t="s">
        <v>250</v>
      </c>
      <c r="BC642" s="91" t="s">
        <v>250</v>
      </c>
      <c r="BD642" s="93"/>
      <c r="BE642" s="93"/>
      <c r="BF642" s="91" t="s">
        <v>87</v>
      </c>
      <c r="BG642" s="93"/>
      <c r="BH642" s="91" t="s">
        <v>456</v>
      </c>
      <c r="BI642" s="93"/>
      <c r="BJ642" s="93"/>
      <c r="BK642" s="93"/>
      <c r="BL642" s="92"/>
      <c r="BM642" s="92"/>
      <c r="BN642" s="86" t="str">
        <f t="shared" si="60"/>
        <v/>
      </c>
      <c r="BO642" s="88"/>
      <c r="BP642" s="94"/>
      <c r="BQ642" s="95"/>
      <c r="BR642" s="95"/>
      <c r="BS642" s="96"/>
      <c r="BT642" s="96"/>
      <c r="BU642" s="96"/>
      <c r="BV642" s="97"/>
    </row>
    <row r="643" spans="1:74" s="45" customFormat="1" ht="27" customHeight="1" thickTop="1" thickBot="1" x14ac:dyDescent="0.25">
      <c r="A643" s="81"/>
      <c r="B643" s="304" t="str">
        <f>IF(C643="","",(VLOOKUP(C643,Lookups!$B$4:$C$2561,2,FALSE)))</f>
        <v/>
      </c>
      <c r="C643" s="366"/>
      <c r="D643" s="84"/>
      <c r="E643" s="84" t="str">
        <f t="shared" si="59"/>
        <v/>
      </c>
      <c r="F643" s="84"/>
      <c r="G643" s="99" t="str">
        <f t="shared" si="55"/>
        <v/>
      </c>
      <c r="H643" s="83"/>
      <c r="I643" s="83"/>
      <c r="J643" s="87"/>
      <c r="K643" s="89"/>
      <c r="L643" s="90"/>
      <c r="M643" s="90"/>
      <c r="N643" s="85"/>
      <c r="O643" s="87"/>
      <c r="P643" s="87"/>
      <c r="Q643" s="85"/>
      <c r="R643" s="86" t="str">
        <f t="shared" si="56"/>
        <v/>
      </c>
      <c r="S643" s="85"/>
      <c r="T643" s="86" t="str">
        <f t="shared" si="57"/>
        <v/>
      </c>
      <c r="U643" s="85"/>
      <c r="V643" s="86" t="str">
        <f t="shared" si="58"/>
        <v/>
      </c>
      <c r="W643" s="85"/>
      <c r="X643" s="87"/>
      <c r="Y643" s="87"/>
      <c r="Z643" s="91"/>
      <c r="AA643" s="91" t="s">
        <v>250</v>
      </c>
      <c r="AB643" s="91"/>
      <c r="AC643" s="91"/>
      <c r="AD643" s="91"/>
      <c r="AE643" s="91"/>
      <c r="AF643" s="92"/>
      <c r="AG643" s="93"/>
      <c r="AH643" s="87"/>
      <c r="AI643" s="93"/>
      <c r="AJ643" s="93"/>
      <c r="AK643" s="93"/>
      <c r="AL643" s="87"/>
      <c r="AM643" s="93"/>
      <c r="AN643" s="93"/>
      <c r="AO643" s="87"/>
      <c r="AP643" s="87"/>
      <c r="AQ643" s="93"/>
      <c r="AR643" s="93"/>
      <c r="AS643" s="93"/>
      <c r="AT643" s="93"/>
      <c r="AU643" s="93"/>
      <c r="AV643" s="93"/>
      <c r="AW643" s="91" t="s">
        <v>250</v>
      </c>
      <c r="AX643" s="93"/>
      <c r="AY643" s="93"/>
      <c r="AZ643" s="91" t="s">
        <v>250</v>
      </c>
      <c r="BA643" s="93"/>
      <c r="BB643" s="91" t="s">
        <v>250</v>
      </c>
      <c r="BC643" s="91" t="s">
        <v>250</v>
      </c>
      <c r="BD643" s="93"/>
      <c r="BE643" s="93"/>
      <c r="BF643" s="91" t="s">
        <v>87</v>
      </c>
      <c r="BG643" s="93"/>
      <c r="BH643" s="91" t="s">
        <v>456</v>
      </c>
      <c r="BI643" s="93"/>
      <c r="BJ643" s="93"/>
      <c r="BK643" s="93"/>
      <c r="BL643" s="92"/>
      <c r="BM643" s="92"/>
      <c r="BN643" s="86" t="str">
        <f t="shared" si="60"/>
        <v/>
      </c>
      <c r="BO643" s="88"/>
      <c r="BP643" s="94"/>
      <c r="BQ643" s="95"/>
      <c r="BR643" s="95"/>
      <c r="BS643" s="96"/>
      <c r="BT643" s="96"/>
      <c r="BU643" s="96"/>
      <c r="BV643" s="97"/>
    </row>
    <row r="644" spans="1:74" s="45" customFormat="1" ht="27" customHeight="1" thickTop="1" thickBot="1" x14ac:dyDescent="0.25">
      <c r="A644" s="81"/>
      <c r="B644" s="304" t="str">
        <f>IF(C644="","",(VLOOKUP(C644,Lookups!$B$4:$C$2561,2,FALSE)))</f>
        <v/>
      </c>
      <c r="C644" s="366"/>
      <c r="D644" s="84"/>
      <c r="E644" s="84" t="str">
        <f t="shared" si="59"/>
        <v/>
      </c>
      <c r="F644" s="84"/>
      <c r="G644" s="99" t="str">
        <f t="shared" si="55"/>
        <v/>
      </c>
      <c r="H644" s="83"/>
      <c r="I644" s="83"/>
      <c r="J644" s="87"/>
      <c r="K644" s="89"/>
      <c r="L644" s="90"/>
      <c r="M644" s="90"/>
      <c r="N644" s="85"/>
      <c r="O644" s="87"/>
      <c r="P644" s="87"/>
      <c r="Q644" s="85"/>
      <c r="R644" s="86" t="str">
        <f t="shared" si="56"/>
        <v/>
      </c>
      <c r="S644" s="85"/>
      <c r="T644" s="86" t="str">
        <f t="shared" si="57"/>
        <v/>
      </c>
      <c r="U644" s="85"/>
      <c r="V644" s="86" t="str">
        <f t="shared" si="58"/>
        <v/>
      </c>
      <c r="W644" s="85"/>
      <c r="X644" s="87"/>
      <c r="Y644" s="87"/>
      <c r="Z644" s="91"/>
      <c r="AA644" s="91" t="s">
        <v>250</v>
      </c>
      <c r="AB644" s="91"/>
      <c r="AC644" s="91"/>
      <c r="AD644" s="91"/>
      <c r="AE644" s="91"/>
      <c r="AF644" s="92"/>
      <c r="AG644" s="93"/>
      <c r="AH644" s="87"/>
      <c r="AI644" s="93"/>
      <c r="AJ644" s="93"/>
      <c r="AK644" s="93"/>
      <c r="AL644" s="87"/>
      <c r="AM644" s="93"/>
      <c r="AN644" s="93"/>
      <c r="AO644" s="87"/>
      <c r="AP644" s="87"/>
      <c r="AQ644" s="93"/>
      <c r="AR644" s="93"/>
      <c r="AS644" s="93"/>
      <c r="AT644" s="93"/>
      <c r="AU644" s="93"/>
      <c r="AV644" s="93"/>
      <c r="AW644" s="91" t="s">
        <v>250</v>
      </c>
      <c r="AX644" s="93"/>
      <c r="AY644" s="93"/>
      <c r="AZ644" s="91" t="s">
        <v>250</v>
      </c>
      <c r="BA644" s="93"/>
      <c r="BB644" s="91" t="s">
        <v>250</v>
      </c>
      <c r="BC644" s="91" t="s">
        <v>250</v>
      </c>
      <c r="BD644" s="93"/>
      <c r="BE644" s="93"/>
      <c r="BF644" s="91" t="s">
        <v>87</v>
      </c>
      <c r="BG644" s="93"/>
      <c r="BH644" s="91" t="s">
        <v>456</v>
      </c>
      <c r="BI644" s="93"/>
      <c r="BJ644" s="93"/>
      <c r="BK644" s="93"/>
      <c r="BL644" s="92"/>
      <c r="BM644" s="92"/>
      <c r="BN644" s="86" t="str">
        <f t="shared" si="60"/>
        <v/>
      </c>
      <c r="BO644" s="88"/>
      <c r="BP644" s="94"/>
      <c r="BQ644" s="95"/>
      <c r="BR644" s="95"/>
      <c r="BS644" s="96"/>
      <c r="BT644" s="96"/>
      <c r="BU644" s="96"/>
      <c r="BV644" s="97"/>
    </row>
    <row r="645" spans="1:74" s="45" customFormat="1" ht="27" customHeight="1" thickTop="1" thickBot="1" x14ac:dyDescent="0.25">
      <c r="A645" s="81"/>
      <c r="B645" s="304" t="str">
        <f>IF(C645="","",(VLOOKUP(C645,Lookups!$B$4:$C$2561,2,FALSE)))</f>
        <v/>
      </c>
      <c r="C645" s="366"/>
      <c r="D645" s="84"/>
      <c r="E645" s="84" t="str">
        <f t="shared" si="59"/>
        <v/>
      </c>
      <c r="F645" s="84"/>
      <c r="G645" s="99" t="str">
        <f t="shared" si="55"/>
        <v/>
      </c>
      <c r="H645" s="83"/>
      <c r="I645" s="83"/>
      <c r="J645" s="87"/>
      <c r="K645" s="89"/>
      <c r="L645" s="90"/>
      <c r="M645" s="90"/>
      <c r="N645" s="85"/>
      <c r="O645" s="87"/>
      <c r="P645" s="87"/>
      <c r="Q645" s="85"/>
      <c r="R645" s="86" t="str">
        <f t="shared" si="56"/>
        <v/>
      </c>
      <c r="S645" s="85"/>
      <c r="T645" s="86" t="str">
        <f t="shared" si="57"/>
        <v/>
      </c>
      <c r="U645" s="85"/>
      <c r="V645" s="86" t="str">
        <f t="shared" si="58"/>
        <v/>
      </c>
      <c r="W645" s="85"/>
      <c r="X645" s="87"/>
      <c r="Y645" s="87"/>
      <c r="Z645" s="91"/>
      <c r="AA645" s="91" t="s">
        <v>250</v>
      </c>
      <c r="AB645" s="91"/>
      <c r="AC645" s="91"/>
      <c r="AD645" s="91"/>
      <c r="AE645" s="91"/>
      <c r="AF645" s="92"/>
      <c r="AG645" s="93"/>
      <c r="AH645" s="87"/>
      <c r="AI645" s="93"/>
      <c r="AJ645" s="93"/>
      <c r="AK645" s="93"/>
      <c r="AL645" s="87"/>
      <c r="AM645" s="93"/>
      <c r="AN645" s="93"/>
      <c r="AO645" s="87"/>
      <c r="AP645" s="87"/>
      <c r="AQ645" s="93"/>
      <c r="AR645" s="93"/>
      <c r="AS645" s="93"/>
      <c r="AT645" s="93"/>
      <c r="AU645" s="93"/>
      <c r="AV645" s="93"/>
      <c r="AW645" s="91" t="s">
        <v>250</v>
      </c>
      <c r="AX645" s="93"/>
      <c r="AY645" s="93"/>
      <c r="AZ645" s="91" t="s">
        <v>250</v>
      </c>
      <c r="BA645" s="93"/>
      <c r="BB645" s="91" t="s">
        <v>250</v>
      </c>
      <c r="BC645" s="91" t="s">
        <v>250</v>
      </c>
      <c r="BD645" s="93"/>
      <c r="BE645" s="93"/>
      <c r="BF645" s="91" t="s">
        <v>87</v>
      </c>
      <c r="BG645" s="93"/>
      <c r="BH645" s="91" t="s">
        <v>456</v>
      </c>
      <c r="BI645" s="93"/>
      <c r="BJ645" s="93"/>
      <c r="BK645" s="93"/>
      <c r="BL645" s="92"/>
      <c r="BM645" s="92"/>
      <c r="BN645" s="86" t="str">
        <f t="shared" si="60"/>
        <v/>
      </c>
      <c r="BO645" s="88"/>
      <c r="BP645" s="94"/>
      <c r="BQ645" s="95"/>
      <c r="BR645" s="95"/>
      <c r="BS645" s="96"/>
      <c r="BT645" s="96"/>
      <c r="BU645" s="96"/>
      <c r="BV645" s="97"/>
    </row>
    <row r="646" spans="1:74" s="45" customFormat="1" ht="27" customHeight="1" thickTop="1" thickBot="1" x14ac:dyDescent="0.25">
      <c r="A646" s="81"/>
      <c r="B646" s="304" t="str">
        <f>IF(C646="","",(VLOOKUP(C646,Lookups!$B$4:$C$2561,2,FALSE)))</f>
        <v/>
      </c>
      <c r="C646" s="366"/>
      <c r="D646" s="84"/>
      <c r="E646" s="84" t="str">
        <f t="shared" si="59"/>
        <v/>
      </c>
      <c r="F646" s="84"/>
      <c r="G646" s="99" t="str">
        <f t="shared" ref="G646:G709" si="61">IF(F646="","",(VLOOKUP(F646,DrainTypeDesc,2,FALSE)))</f>
        <v/>
      </c>
      <c r="H646" s="83"/>
      <c r="I646" s="83"/>
      <c r="J646" s="87"/>
      <c r="K646" s="89"/>
      <c r="L646" s="90"/>
      <c r="M646" s="90"/>
      <c r="N646" s="85"/>
      <c r="O646" s="87"/>
      <c r="P646" s="87"/>
      <c r="Q646" s="85"/>
      <c r="R646" s="86" t="str">
        <f t="shared" ref="R646:R709" si="62">IF(Q646="","",(VLOOKUP(Q646,DrainMaterialDesc,2,FALSE)))</f>
        <v/>
      </c>
      <c r="S646" s="85"/>
      <c r="T646" s="86" t="str">
        <f t="shared" ref="T646:T709" si="63">IF(S646="","",(VLOOKUP(S646,DrainEntryDesc,2,FALSE)))</f>
        <v/>
      </c>
      <c r="U646" s="85"/>
      <c r="V646" s="86" t="str">
        <f t="shared" ref="V646:V709" si="64">IF(U646="","",(VLOOKUP(U646,DrainEntryDesc,2,FALSE)))</f>
        <v/>
      </c>
      <c r="W646" s="85"/>
      <c r="X646" s="87"/>
      <c r="Y646" s="87"/>
      <c r="Z646" s="91"/>
      <c r="AA646" s="91" t="s">
        <v>250</v>
      </c>
      <c r="AB646" s="91"/>
      <c r="AC646" s="91"/>
      <c r="AD646" s="91"/>
      <c r="AE646" s="91"/>
      <c r="AF646" s="92"/>
      <c r="AG646" s="93"/>
      <c r="AH646" s="87"/>
      <c r="AI646" s="93"/>
      <c r="AJ646" s="93"/>
      <c r="AK646" s="93"/>
      <c r="AL646" s="87"/>
      <c r="AM646" s="93"/>
      <c r="AN646" s="93"/>
      <c r="AO646" s="87"/>
      <c r="AP646" s="87"/>
      <c r="AQ646" s="93"/>
      <c r="AR646" s="93"/>
      <c r="AS646" s="93"/>
      <c r="AT646" s="93"/>
      <c r="AU646" s="93"/>
      <c r="AV646" s="93"/>
      <c r="AW646" s="91" t="s">
        <v>250</v>
      </c>
      <c r="AX646" s="93"/>
      <c r="AY646" s="93"/>
      <c r="AZ646" s="91" t="s">
        <v>250</v>
      </c>
      <c r="BA646" s="93"/>
      <c r="BB646" s="91" t="s">
        <v>250</v>
      </c>
      <c r="BC646" s="91" t="s">
        <v>250</v>
      </c>
      <c r="BD646" s="93"/>
      <c r="BE646" s="93"/>
      <c r="BF646" s="91" t="s">
        <v>87</v>
      </c>
      <c r="BG646" s="93"/>
      <c r="BH646" s="91" t="s">
        <v>456</v>
      </c>
      <c r="BI646" s="93"/>
      <c r="BJ646" s="93"/>
      <c r="BK646" s="93"/>
      <c r="BL646" s="92"/>
      <c r="BM646" s="92"/>
      <c r="BN646" s="86" t="str">
        <f t="shared" si="60"/>
        <v/>
      </c>
      <c r="BO646" s="88"/>
      <c r="BP646" s="94"/>
      <c r="BQ646" s="95"/>
      <c r="BR646" s="95"/>
      <c r="BS646" s="96"/>
      <c r="BT646" s="96"/>
      <c r="BU646" s="96"/>
      <c r="BV646" s="97"/>
    </row>
    <row r="647" spans="1:74" s="45" customFormat="1" ht="27" customHeight="1" thickTop="1" thickBot="1" x14ac:dyDescent="0.25">
      <c r="A647" s="81"/>
      <c r="B647" s="304" t="str">
        <f>IF(C647="","",(VLOOKUP(C647,Lookups!$B$4:$C$2561,2,FALSE)))</f>
        <v/>
      </c>
      <c r="C647" s="366"/>
      <c r="D647" s="84"/>
      <c r="E647" s="84" t="str">
        <f t="shared" ref="E647:E710" si="65">IF(A647="add",0,"")</f>
        <v/>
      </c>
      <c r="F647" s="84"/>
      <c r="G647" s="99" t="str">
        <f t="shared" si="61"/>
        <v/>
      </c>
      <c r="H647" s="83"/>
      <c r="I647" s="83"/>
      <c r="J647" s="87"/>
      <c r="K647" s="89"/>
      <c r="L647" s="90"/>
      <c r="M647" s="90"/>
      <c r="N647" s="85"/>
      <c r="O647" s="87"/>
      <c r="P647" s="87"/>
      <c r="Q647" s="85"/>
      <c r="R647" s="86" t="str">
        <f t="shared" si="62"/>
        <v/>
      </c>
      <c r="S647" s="85"/>
      <c r="T647" s="86" t="str">
        <f t="shared" si="63"/>
        <v/>
      </c>
      <c r="U647" s="85"/>
      <c r="V647" s="86" t="str">
        <f t="shared" si="64"/>
        <v/>
      </c>
      <c r="W647" s="85"/>
      <c r="X647" s="87"/>
      <c r="Y647" s="87"/>
      <c r="Z647" s="91"/>
      <c r="AA647" s="91" t="s">
        <v>250</v>
      </c>
      <c r="AB647" s="91"/>
      <c r="AC647" s="91"/>
      <c r="AD647" s="91"/>
      <c r="AE647" s="91"/>
      <c r="AF647" s="92"/>
      <c r="AG647" s="93"/>
      <c r="AH647" s="87"/>
      <c r="AI647" s="93"/>
      <c r="AJ647" s="93"/>
      <c r="AK647" s="93"/>
      <c r="AL647" s="87"/>
      <c r="AM647" s="93"/>
      <c r="AN647" s="93"/>
      <c r="AO647" s="87"/>
      <c r="AP647" s="87"/>
      <c r="AQ647" s="93"/>
      <c r="AR647" s="93"/>
      <c r="AS647" s="93"/>
      <c r="AT647" s="93"/>
      <c r="AU647" s="93"/>
      <c r="AV647" s="93"/>
      <c r="AW647" s="91" t="s">
        <v>250</v>
      </c>
      <c r="AX647" s="93"/>
      <c r="AY647" s="93"/>
      <c r="AZ647" s="91" t="s">
        <v>250</v>
      </c>
      <c r="BA647" s="93"/>
      <c r="BB647" s="91" t="s">
        <v>250</v>
      </c>
      <c r="BC647" s="91" t="s">
        <v>250</v>
      </c>
      <c r="BD647" s="93"/>
      <c r="BE647" s="93"/>
      <c r="BF647" s="91" t="s">
        <v>87</v>
      </c>
      <c r="BG647" s="93"/>
      <c r="BH647" s="91" t="s">
        <v>456</v>
      </c>
      <c r="BI647" s="93"/>
      <c r="BJ647" s="93"/>
      <c r="BK647" s="93"/>
      <c r="BL647" s="92"/>
      <c r="BM647" s="92"/>
      <c r="BN647" s="86" t="str">
        <f t="shared" ref="BN647:BN710" si="66">IF(AP647="","",(VLOOKUP(AP647,FlowDesc,2,FALSE)))</f>
        <v/>
      </c>
      <c r="BO647" s="88"/>
      <c r="BP647" s="94"/>
      <c r="BQ647" s="95"/>
      <c r="BR647" s="95"/>
      <c r="BS647" s="96"/>
      <c r="BT647" s="96"/>
      <c r="BU647" s="96"/>
      <c r="BV647" s="97"/>
    </row>
    <row r="648" spans="1:74" s="45" customFormat="1" ht="27" customHeight="1" thickTop="1" thickBot="1" x14ac:dyDescent="0.25">
      <c r="A648" s="81"/>
      <c r="B648" s="304" t="str">
        <f>IF(C648="","",(VLOOKUP(C648,Lookups!$B$4:$C$2561,2,FALSE)))</f>
        <v/>
      </c>
      <c r="C648" s="366"/>
      <c r="D648" s="84"/>
      <c r="E648" s="84" t="str">
        <f t="shared" si="65"/>
        <v/>
      </c>
      <c r="F648" s="84"/>
      <c r="G648" s="99" t="str">
        <f t="shared" si="61"/>
        <v/>
      </c>
      <c r="H648" s="83"/>
      <c r="I648" s="83"/>
      <c r="J648" s="87"/>
      <c r="K648" s="89"/>
      <c r="L648" s="90"/>
      <c r="M648" s="90"/>
      <c r="N648" s="85"/>
      <c r="O648" s="87"/>
      <c r="P648" s="87"/>
      <c r="Q648" s="85"/>
      <c r="R648" s="86" t="str">
        <f t="shared" si="62"/>
        <v/>
      </c>
      <c r="S648" s="85"/>
      <c r="T648" s="86" t="str">
        <f t="shared" si="63"/>
        <v/>
      </c>
      <c r="U648" s="85"/>
      <c r="V648" s="86" t="str">
        <f t="shared" si="64"/>
        <v/>
      </c>
      <c r="W648" s="85"/>
      <c r="X648" s="87"/>
      <c r="Y648" s="87"/>
      <c r="Z648" s="91"/>
      <c r="AA648" s="91" t="s">
        <v>250</v>
      </c>
      <c r="AB648" s="91"/>
      <c r="AC648" s="91"/>
      <c r="AD648" s="91"/>
      <c r="AE648" s="91"/>
      <c r="AF648" s="92"/>
      <c r="AG648" s="93"/>
      <c r="AH648" s="87"/>
      <c r="AI648" s="93"/>
      <c r="AJ648" s="93"/>
      <c r="AK648" s="93"/>
      <c r="AL648" s="87"/>
      <c r="AM648" s="93"/>
      <c r="AN648" s="93"/>
      <c r="AO648" s="87"/>
      <c r="AP648" s="87"/>
      <c r="AQ648" s="93"/>
      <c r="AR648" s="93"/>
      <c r="AS648" s="93"/>
      <c r="AT648" s="93"/>
      <c r="AU648" s="93"/>
      <c r="AV648" s="93"/>
      <c r="AW648" s="91" t="s">
        <v>250</v>
      </c>
      <c r="AX648" s="93"/>
      <c r="AY648" s="93"/>
      <c r="AZ648" s="91" t="s">
        <v>250</v>
      </c>
      <c r="BA648" s="93"/>
      <c r="BB648" s="91" t="s">
        <v>250</v>
      </c>
      <c r="BC648" s="91" t="s">
        <v>250</v>
      </c>
      <c r="BD648" s="93"/>
      <c r="BE648" s="93"/>
      <c r="BF648" s="91" t="s">
        <v>87</v>
      </c>
      <c r="BG648" s="93"/>
      <c r="BH648" s="91" t="s">
        <v>456</v>
      </c>
      <c r="BI648" s="93"/>
      <c r="BJ648" s="93"/>
      <c r="BK648" s="93"/>
      <c r="BL648" s="92"/>
      <c r="BM648" s="92"/>
      <c r="BN648" s="86" t="str">
        <f t="shared" si="66"/>
        <v/>
      </c>
      <c r="BO648" s="88"/>
      <c r="BP648" s="94"/>
      <c r="BQ648" s="95"/>
      <c r="BR648" s="95"/>
      <c r="BS648" s="96"/>
      <c r="BT648" s="96"/>
      <c r="BU648" s="96"/>
      <c r="BV648" s="97"/>
    </row>
    <row r="649" spans="1:74" s="45" customFormat="1" ht="27" customHeight="1" thickTop="1" thickBot="1" x14ac:dyDescent="0.25">
      <c r="A649" s="81"/>
      <c r="B649" s="304" t="str">
        <f>IF(C649="","",(VLOOKUP(C649,Lookups!$B$4:$C$2561,2,FALSE)))</f>
        <v/>
      </c>
      <c r="C649" s="366"/>
      <c r="D649" s="84"/>
      <c r="E649" s="84" t="str">
        <f t="shared" si="65"/>
        <v/>
      </c>
      <c r="F649" s="84"/>
      <c r="G649" s="99" t="str">
        <f t="shared" si="61"/>
        <v/>
      </c>
      <c r="H649" s="83"/>
      <c r="I649" s="83"/>
      <c r="J649" s="87"/>
      <c r="K649" s="89"/>
      <c r="L649" s="90"/>
      <c r="M649" s="90"/>
      <c r="N649" s="85"/>
      <c r="O649" s="87"/>
      <c r="P649" s="87"/>
      <c r="Q649" s="85"/>
      <c r="R649" s="86" t="str">
        <f t="shared" si="62"/>
        <v/>
      </c>
      <c r="S649" s="85"/>
      <c r="T649" s="86" t="str">
        <f t="shared" si="63"/>
        <v/>
      </c>
      <c r="U649" s="85"/>
      <c r="V649" s="86" t="str">
        <f t="shared" si="64"/>
        <v/>
      </c>
      <c r="W649" s="85"/>
      <c r="X649" s="87"/>
      <c r="Y649" s="87"/>
      <c r="Z649" s="91"/>
      <c r="AA649" s="91" t="s">
        <v>250</v>
      </c>
      <c r="AB649" s="91"/>
      <c r="AC649" s="91"/>
      <c r="AD649" s="91"/>
      <c r="AE649" s="91"/>
      <c r="AF649" s="92"/>
      <c r="AG649" s="93"/>
      <c r="AH649" s="87"/>
      <c r="AI649" s="93"/>
      <c r="AJ649" s="93"/>
      <c r="AK649" s="93"/>
      <c r="AL649" s="87"/>
      <c r="AM649" s="93"/>
      <c r="AN649" s="93"/>
      <c r="AO649" s="87"/>
      <c r="AP649" s="87"/>
      <c r="AQ649" s="93"/>
      <c r="AR649" s="93"/>
      <c r="AS649" s="93"/>
      <c r="AT649" s="93"/>
      <c r="AU649" s="93"/>
      <c r="AV649" s="93"/>
      <c r="AW649" s="91" t="s">
        <v>250</v>
      </c>
      <c r="AX649" s="93"/>
      <c r="AY649" s="93"/>
      <c r="AZ649" s="91" t="s">
        <v>250</v>
      </c>
      <c r="BA649" s="93"/>
      <c r="BB649" s="91" t="s">
        <v>250</v>
      </c>
      <c r="BC649" s="91" t="s">
        <v>250</v>
      </c>
      <c r="BD649" s="93"/>
      <c r="BE649" s="93"/>
      <c r="BF649" s="91" t="s">
        <v>87</v>
      </c>
      <c r="BG649" s="93"/>
      <c r="BH649" s="91" t="s">
        <v>456</v>
      </c>
      <c r="BI649" s="93"/>
      <c r="BJ649" s="93"/>
      <c r="BK649" s="93"/>
      <c r="BL649" s="92"/>
      <c r="BM649" s="92"/>
      <c r="BN649" s="86" t="str">
        <f t="shared" si="66"/>
        <v/>
      </c>
      <c r="BO649" s="88"/>
      <c r="BP649" s="94"/>
      <c r="BQ649" s="95"/>
      <c r="BR649" s="95"/>
      <c r="BS649" s="96"/>
      <c r="BT649" s="96"/>
      <c r="BU649" s="96"/>
      <c r="BV649" s="97"/>
    </row>
    <row r="650" spans="1:74" s="45" customFormat="1" ht="27" customHeight="1" thickTop="1" thickBot="1" x14ac:dyDescent="0.25">
      <c r="A650" s="81"/>
      <c r="B650" s="304" t="str">
        <f>IF(C650="","",(VLOOKUP(C650,Lookups!$B$4:$C$2561,2,FALSE)))</f>
        <v/>
      </c>
      <c r="C650" s="366"/>
      <c r="D650" s="84"/>
      <c r="E650" s="84" t="str">
        <f t="shared" si="65"/>
        <v/>
      </c>
      <c r="F650" s="84"/>
      <c r="G650" s="99" t="str">
        <f t="shared" si="61"/>
        <v/>
      </c>
      <c r="H650" s="83"/>
      <c r="I650" s="83"/>
      <c r="J650" s="87"/>
      <c r="K650" s="89"/>
      <c r="L650" s="90"/>
      <c r="M650" s="90"/>
      <c r="N650" s="85"/>
      <c r="O650" s="87"/>
      <c r="P650" s="87"/>
      <c r="Q650" s="85"/>
      <c r="R650" s="86" t="str">
        <f t="shared" si="62"/>
        <v/>
      </c>
      <c r="S650" s="85"/>
      <c r="T650" s="86" t="str">
        <f t="shared" si="63"/>
        <v/>
      </c>
      <c r="U650" s="85"/>
      <c r="V650" s="86" t="str">
        <f t="shared" si="64"/>
        <v/>
      </c>
      <c r="W650" s="85"/>
      <c r="X650" s="87"/>
      <c r="Y650" s="87"/>
      <c r="Z650" s="91"/>
      <c r="AA650" s="91" t="s">
        <v>250</v>
      </c>
      <c r="AB650" s="91"/>
      <c r="AC650" s="91"/>
      <c r="AD650" s="91"/>
      <c r="AE650" s="91"/>
      <c r="AF650" s="92"/>
      <c r="AG650" s="93"/>
      <c r="AH650" s="87"/>
      <c r="AI650" s="93"/>
      <c r="AJ650" s="93"/>
      <c r="AK650" s="93"/>
      <c r="AL650" s="87"/>
      <c r="AM650" s="93"/>
      <c r="AN650" s="93"/>
      <c r="AO650" s="87"/>
      <c r="AP650" s="87"/>
      <c r="AQ650" s="93"/>
      <c r="AR650" s="93"/>
      <c r="AS650" s="93"/>
      <c r="AT650" s="93"/>
      <c r="AU650" s="93"/>
      <c r="AV650" s="93"/>
      <c r="AW650" s="91" t="s">
        <v>250</v>
      </c>
      <c r="AX650" s="93"/>
      <c r="AY650" s="93"/>
      <c r="AZ650" s="91" t="s">
        <v>250</v>
      </c>
      <c r="BA650" s="93"/>
      <c r="BB650" s="91" t="s">
        <v>250</v>
      </c>
      <c r="BC650" s="91" t="s">
        <v>250</v>
      </c>
      <c r="BD650" s="93"/>
      <c r="BE650" s="93"/>
      <c r="BF650" s="91" t="s">
        <v>87</v>
      </c>
      <c r="BG650" s="93"/>
      <c r="BH650" s="91" t="s">
        <v>456</v>
      </c>
      <c r="BI650" s="93"/>
      <c r="BJ650" s="93"/>
      <c r="BK650" s="93"/>
      <c r="BL650" s="92"/>
      <c r="BM650" s="92"/>
      <c r="BN650" s="86" t="str">
        <f t="shared" si="66"/>
        <v/>
      </c>
      <c r="BO650" s="88"/>
      <c r="BP650" s="94"/>
      <c r="BQ650" s="95"/>
      <c r="BR650" s="95"/>
      <c r="BS650" s="96"/>
      <c r="BT650" s="96"/>
      <c r="BU650" s="96"/>
      <c r="BV650" s="97"/>
    </row>
    <row r="651" spans="1:74" s="45" customFormat="1" ht="27" customHeight="1" thickTop="1" thickBot="1" x14ac:dyDescent="0.25">
      <c r="A651" s="81"/>
      <c r="B651" s="304" t="str">
        <f>IF(C651="","",(VLOOKUP(C651,Lookups!$B$4:$C$2561,2,FALSE)))</f>
        <v/>
      </c>
      <c r="C651" s="366"/>
      <c r="D651" s="84"/>
      <c r="E651" s="84" t="str">
        <f t="shared" si="65"/>
        <v/>
      </c>
      <c r="F651" s="84"/>
      <c r="G651" s="99" t="str">
        <f t="shared" si="61"/>
        <v/>
      </c>
      <c r="H651" s="83"/>
      <c r="I651" s="83"/>
      <c r="J651" s="87"/>
      <c r="K651" s="89"/>
      <c r="L651" s="90"/>
      <c r="M651" s="90"/>
      <c r="N651" s="85"/>
      <c r="O651" s="87"/>
      <c r="P651" s="87"/>
      <c r="Q651" s="85"/>
      <c r="R651" s="86" t="str">
        <f t="shared" si="62"/>
        <v/>
      </c>
      <c r="S651" s="85"/>
      <c r="T651" s="86" t="str">
        <f t="shared" si="63"/>
        <v/>
      </c>
      <c r="U651" s="85"/>
      <c r="V651" s="86" t="str">
        <f t="shared" si="64"/>
        <v/>
      </c>
      <c r="W651" s="85"/>
      <c r="X651" s="87"/>
      <c r="Y651" s="87"/>
      <c r="Z651" s="91"/>
      <c r="AA651" s="91" t="s">
        <v>250</v>
      </c>
      <c r="AB651" s="91"/>
      <c r="AC651" s="91"/>
      <c r="AD651" s="91"/>
      <c r="AE651" s="91"/>
      <c r="AF651" s="92"/>
      <c r="AG651" s="93"/>
      <c r="AH651" s="87"/>
      <c r="AI651" s="93"/>
      <c r="AJ651" s="93"/>
      <c r="AK651" s="93"/>
      <c r="AL651" s="87"/>
      <c r="AM651" s="93"/>
      <c r="AN651" s="93"/>
      <c r="AO651" s="87"/>
      <c r="AP651" s="87"/>
      <c r="AQ651" s="93"/>
      <c r="AR651" s="93"/>
      <c r="AS651" s="93"/>
      <c r="AT651" s="93"/>
      <c r="AU651" s="93"/>
      <c r="AV651" s="93"/>
      <c r="AW651" s="91" t="s">
        <v>250</v>
      </c>
      <c r="AX651" s="93"/>
      <c r="AY651" s="93"/>
      <c r="AZ651" s="91" t="s">
        <v>250</v>
      </c>
      <c r="BA651" s="93"/>
      <c r="BB651" s="91" t="s">
        <v>250</v>
      </c>
      <c r="BC651" s="91" t="s">
        <v>250</v>
      </c>
      <c r="BD651" s="93"/>
      <c r="BE651" s="93"/>
      <c r="BF651" s="91" t="s">
        <v>87</v>
      </c>
      <c r="BG651" s="93"/>
      <c r="BH651" s="91" t="s">
        <v>456</v>
      </c>
      <c r="BI651" s="93"/>
      <c r="BJ651" s="93"/>
      <c r="BK651" s="93"/>
      <c r="BL651" s="92"/>
      <c r="BM651" s="92"/>
      <c r="BN651" s="86" t="str">
        <f t="shared" si="66"/>
        <v/>
      </c>
      <c r="BO651" s="88"/>
      <c r="BP651" s="94"/>
      <c r="BQ651" s="95"/>
      <c r="BR651" s="95"/>
      <c r="BS651" s="96"/>
      <c r="BT651" s="96"/>
      <c r="BU651" s="96"/>
      <c r="BV651" s="97"/>
    </row>
    <row r="652" spans="1:74" s="45" customFormat="1" ht="27" customHeight="1" thickTop="1" thickBot="1" x14ac:dyDescent="0.25">
      <c r="A652" s="81"/>
      <c r="B652" s="304" t="str">
        <f>IF(C652="","",(VLOOKUP(C652,Lookups!$B$4:$C$2561,2,FALSE)))</f>
        <v/>
      </c>
      <c r="C652" s="366"/>
      <c r="D652" s="84"/>
      <c r="E652" s="84" t="str">
        <f t="shared" si="65"/>
        <v/>
      </c>
      <c r="F652" s="84"/>
      <c r="G652" s="99" t="str">
        <f t="shared" si="61"/>
        <v/>
      </c>
      <c r="H652" s="83"/>
      <c r="I652" s="83"/>
      <c r="J652" s="87"/>
      <c r="K652" s="89"/>
      <c r="L652" s="90"/>
      <c r="M652" s="90"/>
      <c r="N652" s="85"/>
      <c r="O652" s="87"/>
      <c r="P652" s="87"/>
      <c r="Q652" s="85"/>
      <c r="R652" s="86" t="str">
        <f t="shared" si="62"/>
        <v/>
      </c>
      <c r="S652" s="85"/>
      <c r="T652" s="86" t="str">
        <f t="shared" si="63"/>
        <v/>
      </c>
      <c r="U652" s="85"/>
      <c r="V652" s="86" t="str">
        <f t="shared" si="64"/>
        <v/>
      </c>
      <c r="W652" s="85"/>
      <c r="X652" s="87"/>
      <c r="Y652" s="87"/>
      <c r="Z652" s="91"/>
      <c r="AA652" s="91" t="s">
        <v>250</v>
      </c>
      <c r="AB652" s="91"/>
      <c r="AC652" s="91"/>
      <c r="AD652" s="91"/>
      <c r="AE652" s="91"/>
      <c r="AF652" s="92"/>
      <c r="AG652" s="93"/>
      <c r="AH652" s="87"/>
      <c r="AI652" s="93"/>
      <c r="AJ652" s="93"/>
      <c r="AK652" s="93"/>
      <c r="AL652" s="87"/>
      <c r="AM652" s="93"/>
      <c r="AN652" s="93"/>
      <c r="AO652" s="87"/>
      <c r="AP652" s="87"/>
      <c r="AQ652" s="93"/>
      <c r="AR652" s="93"/>
      <c r="AS652" s="93"/>
      <c r="AT652" s="93"/>
      <c r="AU652" s="93"/>
      <c r="AV652" s="93"/>
      <c r="AW652" s="91" t="s">
        <v>250</v>
      </c>
      <c r="AX652" s="93"/>
      <c r="AY652" s="93"/>
      <c r="AZ652" s="91" t="s">
        <v>250</v>
      </c>
      <c r="BA652" s="93"/>
      <c r="BB652" s="91" t="s">
        <v>250</v>
      </c>
      <c r="BC652" s="91" t="s">
        <v>250</v>
      </c>
      <c r="BD652" s="93"/>
      <c r="BE652" s="93"/>
      <c r="BF652" s="91" t="s">
        <v>87</v>
      </c>
      <c r="BG652" s="93"/>
      <c r="BH652" s="91" t="s">
        <v>456</v>
      </c>
      <c r="BI652" s="93"/>
      <c r="BJ652" s="93"/>
      <c r="BK652" s="93"/>
      <c r="BL652" s="92"/>
      <c r="BM652" s="92"/>
      <c r="BN652" s="86" t="str">
        <f t="shared" si="66"/>
        <v/>
      </c>
      <c r="BO652" s="88"/>
      <c r="BP652" s="94"/>
      <c r="BQ652" s="95"/>
      <c r="BR652" s="95"/>
      <c r="BS652" s="96"/>
      <c r="BT652" s="96"/>
      <c r="BU652" s="96"/>
      <c r="BV652" s="97"/>
    </row>
    <row r="653" spans="1:74" s="45" customFormat="1" ht="27" customHeight="1" thickTop="1" thickBot="1" x14ac:dyDescent="0.25">
      <c r="A653" s="81"/>
      <c r="B653" s="304" t="str">
        <f>IF(C653="","",(VLOOKUP(C653,Lookups!$B$4:$C$2561,2,FALSE)))</f>
        <v/>
      </c>
      <c r="C653" s="366"/>
      <c r="D653" s="84"/>
      <c r="E653" s="84" t="str">
        <f t="shared" si="65"/>
        <v/>
      </c>
      <c r="F653" s="84"/>
      <c r="G653" s="99" t="str">
        <f t="shared" si="61"/>
        <v/>
      </c>
      <c r="H653" s="83"/>
      <c r="I653" s="83"/>
      <c r="J653" s="87"/>
      <c r="K653" s="89"/>
      <c r="L653" s="90"/>
      <c r="M653" s="90"/>
      <c r="N653" s="85"/>
      <c r="O653" s="87"/>
      <c r="P653" s="87"/>
      <c r="Q653" s="85"/>
      <c r="R653" s="86" t="str">
        <f t="shared" si="62"/>
        <v/>
      </c>
      <c r="S653" s="85"/>
      <c r="T653" s="86" t="str">
        <f t="shared" si="63"/>
        <v/>
      </c>
      <c r="U653" s="85"/>
      <c r="V653" s="86" t="str">
        <f t="shared" si="64"/>
        <v/>
      </c>
      <c r="W653" s="85"/>
      <c r="X653" s="87"/>
      <c r="Y653" s="87"/>
      <c r="Z653" s="91"/>
      <c r="AA653" s="91" t="s">
        <v>250</v>
      </c>
      <c r="AB653" s="91"/>
      <c r="AC653" s="91"/>
      <c r="AD653" s="91"/>
      <c r="AE653" s="91"/>
      <c r="AF653" s="92"/>
      <c r="AG653" s="93"/>
      <c r="AH653" s="87"/>
      <c r="AI653" s="93"/>
      <c r="AJ653" s="93"/>
      <c r="AK653" s="93"/>
      <c r="AL653" s="87"/>
      <c r="AM653" s="93"/>
      <c r="AN653" s="93"/>
      <c r="AO653" s="87"/>
      <c r="AP653" s="87"/>
      <c r="AQ653" s="93"/>
      <c r="AR653" s="93"/>
      <c r="AS653" s="93"/>
      <c r="AT653" s="93"/>
      <c r="AU653" s="93"/>
      <c r="AV653" s="93"/>
      <c r="AW653" s="91" t="s">
        <v>250</v>
      </c>
      <c r="AX653" s="93"/>
      <c r="AY653" s="93"/>
      <c r="AZ653" s="91" t="s">
        <v>250</v>
      </c>
      <c r="BA653" s="93"/>
      <c r="BB653" s="91" t="s">
        <v>250</v>
      </c>
      <c r="BC653" s="91" t="s">
        <v>250</v>
      </c>
      <c r="BD653" s="93"/>
      <c r="BE653" s="93"/>
      <c r="BF653" s="91" t="s">
        <v>87</v>
      </c>
      <c r="BG653" s="93"/>
      <c r="BH653" s="91" t="s">
        <v>456</v>
      </c>
      <c r="BI653" s="93"/>
      <c r="BJ653" s="93"/>
      <c r="BK653" s="93"/>
      <c r="BL653" s="92"/>
      <c r="BM653" s="92"/>
      <c r="BN653" s="86" t="str">
        <f t="shared" si="66"/>
        <v/>
      </c>
      <c r="BO653" s="88"/>
      <c r="BP653" s="94"/>
      <c r="BQ653" s="95"/>
      <c r="BR653" s="95"/>
      <c r="BS653" s="96"/>
      <c r="BT653" s="96"/>
      <c r="BU653" s="96"/>
      <c r="BV653" s="97"/>
    </row>
    <row r="654" spans="1:74" s="45" customFormat="1" ht="27" customHeight="1" thickTop="1" thickBot="1" x14ac:dyDescent="0.25">
      <c r="A654" s="81"/>
      <c r="B654" s="304" t="str">
        <f>IF(C654="","",(VLOOKUP(C654,Lookups!$B$4:$C$2561,2,FALSE)))</f>
        <v/>
      </c>
      <c r="C654" s="366"/>
      <c r="D654" s="84"/>
      <c r="E654" s="84" t="str">
        <f t="shared" si="65"/>
        <v/>
      </c>
      <c r="F654" s="84"/>
      <c r="G654" s="99" t="str">
        <f t="shared" si="61"/>
        <v/>
      </c>
      <c r="H654" s="83"/>
      <c r="I654" s="83"/>
      <c r="J654" s="87"/>
      <c r="K654" s="89"/>
      <c r="L654" s="90"/>
      <c r="M654" s="90"/>
      <c r="N654" s="85"/>
      <c r="O654" s="87"/>
      <c r="P654" s="87"/>
      <c r="Q654" s="85"/>
      <c r="R654" s="86" t="str">
        <f t="shared" si="62"/>
        <v/>
      </c>
      <c r="S654" s="85"/>
      <c r="T654" s="86" t="str">
        <f t="shared" si="63"/>
        <v/>
      </c>
      <c r="U654" s="85"/>
      <c r="V654" s="86" t="str">
        <f t="shared" si="64"/>
        <v/>
      </c>
      <c r="W654" s="85"/>
      <c r="X654" s="87"/>
      <c r="Y654" s="87"/>
      <c r="Z654" s="91"/>
      <c r="AA654" s="91" t="s">
        <v>250</v>
      </c>
      <c r="AB654" s="91"/>
      <c r="AC654" s="91"/>
      <c r="AD654" s="91"/>
      <c r="AE654" s="91"/>
      <c r="AF654" s="92"/>
      <c r="AG654" s="93"/>
      <c r="AH654" s="87"/>
      <c r="AI654" s="93"/>
      <c r="AJ654" s="93"/>
      <c r="AK654" s="93"/>
      <c r="AL654" s="87"/>
      <c r="AM654" s="93"/>
      <c r="AN654" s="93"/>
      <c r="AO654" s="87"/>
      <c r="AP654" s="87"/>
      <c r="AQ654" s="93"/>
      <c r="AR654" s="93"/>
      <c r="AS654" s="93"/>
      <c r="AT654" s="93"/>
      <c r="AU654" s="93"/>
      <c r="AV654" s="93"/>
      <c r="AW654" s="91" t="s">
        <v>250</v>
      </c>
      <c r="AX654" s="93"/>
      <c r="AY654" s="93"/>
      <c r="AZ654" s="91" t="s">
        <v>250</v>
      </c>
      <c r="BA654" s="93"/>
      <c r="BB654" s="91" t="s">
        <v>250</v>
      </c>
      <c r="BC654" s="91" t="s">
        <v>250</v>
      </c>
      <c r="BD654" s="93"/>
      <c r="BE654" s="93"/>
      <c r="BF654" s="91" t="s">
        <v>87</v>
      </c>
      <c r="BG654" s="93"/>
      <c r="BH654" s="91" t="s">
        <v>456</v>
      </c>
      <c r="BI654" s="93"/>
      <c r="BJ654" s="93"/>
      <c r="BK654" s="93"/>
      <c r="BL654" s="92"/>
      <c r="BM654" s="92"/>
      <c r="BN654" s="86" t="str">
        <f t="shared" si="66"/>
        <v/>
      </c>
      <c r="BO654" s="88"/>
      <c r="BP654" s="94"/>
      <c r="BQ654" s="95"/>
      <c r="BR654" s="95"/>
      <c r="BS654" s="96"/>
      <c r="BT654" s="96"/>
      <c r="BU654" s="96"/>
      <c r="BV654" s="97"/>
    </row>
    <row r="655" spans="1:74" s="45" customFormat="1" ht="27" customHeight="1" thickTop="1" thickBot="1" x14ac:dyDescent="0.25">
      <c r="A655" s="81"/>
      <c r="B655" s="304" t="str">
        <f>IF(C655="","",(VLOOKUP(C655,Lookups!$B$4:$C$2561,2,FALSE)))</f>
        <v/>
      </c>
      <c r="C655" s="366"/>
      <c r="D655" s="84"/>
      <c r="E655" s="84" t="str">
        <f t="shared" si="65"/>
        <v/>
      </c>
      <c r="F655" s="84"/>
      <c r="G655" s="99" t="str">
        <f t="shared" si="61"/>
        <v/>
      </c>
      <c r="H655" s="83"/>
      <c r="I655" s="83"/>
      <c r="J655" s="87"/>
      <c r="K655" s="89"/>
      <c r="L655" s="90"/>
      <c r="M655" s="90"/>
      <c r="N655" s="85"/>
      <c r="O655" s="87"/>
      <c r="P655" s="87"/>
      <c r="Q655" s="85"/>
      <c r="R655" s="86" t="str">
        <f t="shared" si="62"/>
        <v/>
      </c>
      <c r="S655" s="85"/>
      <c r="T655" s="86" t="str">
        <f t="shared" si="63"/>
        <v/>
      </c>
      <c r="U655" s="85"/>
      <c r="V655" s="86" t="str">
        <f t="shared" si="64"/>
        <v/>
      </c>
      <c r="W655" s="85"/>
      <c r="X655" s="87"/>
      <c r="Y655" s="87"/>
      <c r="Z655" s="91"/>
      <c r="AA655" s="91" t="s">
        <v>250</v>
      </c>
      <c r="AB655" s="91"/>
      <c r="AC655" s="91"/>
      <c r="AD655" s="91"/>
      <c r="AE655" s="91"/>
      <c r="AF655" s="92"/>
      <c r="AG655" s="93"/>
      <c r="AH655" s="87"/>
      <c r="AI655" s="93"/>
      <c r="AJ655" s="93"/>
      <c r="AK655" s="93"/>
      <c r="AL655" s="87"/>
      <c r="AM655" s="93"/>
      <c r="AN655" s="93"/>
      <c r="AO655" s="87"/>
      <c r="AP655" s="87"/>
      <c r="AQ655" s="93"/>
      <c r="AR655" s="93"/>
      <c r="AS655" s="93"/>
      <c r="AT655" s="93"/>
      <c r="AU655" s="93"/>
      <c r="AV655" s="93"/>
      <c r="AW655" s="91" t="s">
        <v>250</v>
      </c>
      <c r="AX655" s="93"/>
      <c r="AY655" s="93"/>
      <c r="AZ655" s="91" t="s">
        <v>250</v>
      </c>
      <c r="BA655" s="93"/>
      <c r="BB655" s="91" t="s">
        <v>250</v>
      </c>
      <c r="BC655" s="91" t="s">
        <v>250</v>
      </c>
      <c r="BD655" s="93"/>
      <c r="BE655" s="93"/>
      <c r="BF655" s="91" t="s">
        <v>87</v>
      </c>
      <c r="BG655" s="93"/>
      <c r="BH655" s="91" t="s">
        <v>456</v>
      </c>
      <c r="BI655" s="93"/>
      <c r="BJ655" s="93"/>
      <c r="BK655" s="93"/>
      <c r="BL655" s="92"/>
      <c r="BM655" s="92"/>
      <c r="BN655" s="86" t="str">
        <f t="shared" si="66"/>
        <v/>
      </c>
      <c r="BO655" s="88"/>
      <c r="BP655" s="94"/>
      <c r="BQ655" s="95"/>
      <c r="BR655" s="95"/>
      <c r="BS655" s="96"/>
      <c r="BT655" s="96"/>
      <c r="BU655" s="96"/>
      <c r="BV655" s="97"/>
    </row>
    <row r="656" spans="1:74" s="45" customFormat="1" ht="27" customHeight="1" thickTop="1" thickBot="1" x14ac:dyDescent="0.25">
      <c r="A656" s="81"/>
      <c r="B656" s="304" t="str">
        <f>IF(C656="","",(VLOOKUP(C656,Lookups!$B$4:$C$2561,2,FALSE)))</f>
        <v/>
      </c>
      <c r="C656" s="366"/>
      <c r="D656" s="84"/>
      <c r="E656" s="84" t="str">
        <f t="shared" si="65"/>
        <v/>
      </c>
      <c r="F656" s="84"/>
      <c r="G656" s="99" t="str">
        <f t="shared" si="61"/>
        <v/>
      </c>
      <c r="H656" s="83"/>
      <c r="I656" s="83"/>
      <c r="J656" s="87"/>
      <c r="K656" s="89"/>
      <c r="L656" s="90"/>
      <c r="M656" s="90"/>
      <c r="N656" s="85"/>
      <c r="O656" s="87"/>
      <c r="P656" s="87"/>
      <c r="Q656" s="85"/>
      <c r="R656" s="86" t="str">
        <f t="shared" si="62"/>
        <v/>
      </c>
      <c r="S656" s="85"/>
      <c r="T656" s="86" t="str">
        <f t="shared" si="63"/>
        <v/>
      </c>
      <c r="U656" s="85"/>
      <c r="V656" s="86" t="str">
        <f t="shared" si="64"/>
        <v/>
      </c>
      <c r="W656" s="85"/>
      <c r="X656" s="87"/>
      <c r="Y656" s="87"/>
      <c r="Z656" s="91"/>
      <c r="AA656" s="91" t="s">
        <v>250</v>
      </c>
      <c r="AB656" s="91"/>
      <c r="AC656" s="91"/>
      <c r="AD656" s="91"/>
      <c r="AE656" s="91"/>
      <c r="AF656" s="92"/>
      <c r="AG656" s="93"/>
      <c r="AH656" s="87"/>
      <c r="AI656" s="93"/>
      <c r="AJ656" s="93"/>
      <c r="AK656" s="93"/>
      <c r="AL656" s="87"/>
      <c r="AM656" s="93"/>
      <c r="AN656" s="93"/>
      <c r="AO656" s="87"/>
      <c r="AP656" s="87"/>
      <c r="AQ656" s="93"/>
      <c r="AR656" s="93"/>
      <c r="AS656" s="93"/>
      <c r="AT656" s="93"/>
      <c r="AU656" s="93"/>
      <c r="AV656" s="93"/>
      <c r="AW656" s="91" t="s">
        <v>250</v>
      </c>
      <c r="AX656" s="93"/>
      <c r="AY656" s="93"/>
      <c r="AZ656" s="91" t="s">
        <v>250</v>
      </c>
      <c r="BA656" s="93"/>
      <c r="BB656" s="91" t="s">
        <v>250</v>
      </c>
      <c r="BC656" s="91" t="s">
        <v>250</v>
      </c>
      <c r="BD656" s="93"/>
      <c r="BE656" s="93"/>
      <c r="BF656" s="91" t="s">
        <v>87</v>
      </c>
      <c r="BG656" s="93"/>
      <c r="BH656" s="91" t="s">
        <v>456</v>
      </c>
      <c r="BI656" s="93"/>
      <c r="BJ656" s="93"/>
      <c r="BK656" s="93"/>
      <c r="BL656" s="92"/>
      <c r="BM656" s="92"/>
      <c r="BN656" s="86" t="str">
        <f t="shared" si="66"/>
        <v/>
      </c>
      <c r="BO656" s="88"/>
      <c r="BP656" s="94"/>
      <c r="BQ656" s="95"/>
      <c r="BR656" s="95"/>
      <c r="BS656" s="96"/>
      <c r="BT656" s="96"/>
      <c r="BU656" s="96"/>
      <c r="BV656" s="97"/>
    </row>
    <row r="657" spans="1:74" s="45" customFormat="1" ht="27" customHeight="1" thickTop="1" thickBot="1" x14ac:dyDescent="0.25">
      <c r="A657" s="81"/>
      <c r="B657" s="304" t="str">
        <f>IF(C657="","",(VLOOKUP(C657,Lookups!$B$4:$C$2561,2,FALSE)))</f>
        <v/>
      </c>
      <c r="C657" s="366"/>
      <c r="D657" s="84"/>
      <c r="E657" s="84" t="str">
        <f t="shared" si="65"/>
        <v/>
      </c>
      <c r="F657" s="84"/>
      <c r="G657" s="99" t="str">
        <f t="shared" si="61"/>
        <v/>
      </c>
      <c r="H657" s="83"/>
      <c r="I657" s="83"/>
      <c r="J657" s="87"/>
      <c r="K657" s="89"/>
      <c r="L657" s="90"/>
      <c r="M657" s="90"/>
      <c r="N657" s="85"/>
      <c r="O657" s="87"/>
      <c r="P657" s="87"/>
      <c r="Q657" s="85"/>
      <c r="R657" s="86" t="str">
        <f t="shared" si="62"/>
        <v/>
      </c>
      <c r="S657" s="85"/>
      <c r="T657" s="86" t="str">
        <f t="shared" si="63"/>
        <v/>
      </c>
      <c r="U657" s="85"/>
      <c r="V657" s="86" t="str">
        <f t="shared" si="64"/>
        <v/>
      </c>
      <c r="W657" s="85"/>
      <c r="X657" s="87"/>
      <c r="Y657" s="87"/>
      <c r="Z657" s="91"/>
      <c r="AA657" s="91" t="s">
        <v>250</v>
      </c>
      <c r="AB657" s="91"/>
      <c r="AC657" s="91"/>
      <c r="AD657" s="91"/>
      <c r="AE657" s="91"/>
      <c r="AF657" s="92"/>
      <c r="AG657" s="93"/>
      <c r="AH657" s="87"/>
      <c r="AI657" s="93"/>
      <c r="AJ657" s="93"/>
      <c r="AK657" s="93"/>
      <c r="AL657" s="87"/>
      <c r="AM657" s="93"/>
      <c r="AN657" s="93"/>
      <c r="AO657" s="87"/>
      <c r="AP657" s="87"/>
      <c r="AQ657" s="93"/>
      <c r="AR657" s="93"/>
      <c r="AS657" s="93"/>
      <c r="AT657" s="93"/>
      <c r="AU657" s="93"/>
      <c r="AV657" s="93"/>
      <c r="AW657" s="91" t="s">
        <v>250</v>
      </c>
      <c r="AX657" s="93"/>
      <c r="AY657" s="93"/>
      <c r="AZ657" s="91" t="s">
        <v>250</v>
      </c>
      <c r="BA657" s="93"/>
      <c r="BB657" s="91" t="s">
        <v>250</v>
      </c>
      <c r="BC657" s="91" t="s">
        <v>250</v>
      </c>
      <c r="BD657" s="93"/>
      <c r="BE657" s="93"/>
      <c r="BF657" s="91" t="s">
        <v>87</v>
      </c>
      <c r="BG657" s="93"/>
      <c r="BH657" s="91" t="s">
        <v>456</v>
      </c>
      <c r="BI657" s="93"/>
      <c r="BJ657" s="93"/>
      <c r="BK657" s="93"/>
      <c r="BL657" s="92"/>
      <c r="BM657" s="92"/>
      <c r="BN657" s="86" t="str">
        <f t="shared" si="66"/>
        <v/>
      </c>
      <c r="BO657" s="88"/>
      <c r="BP657" s="94"/>
      <c r="BQ657" s="95"/>
      <c r="BR657" s="95"/>
      <c r="BS657" s="96"/>
      <c r="BT657" s="96"/>
      <c r="BU657" s="96"/>
      <c r="BV657" s="97"/>
    </row>
    <row r="658" spans="1:74" s="45" customFormat="1" ht="27" customHeight="1" thickTop="1" thickBot="1" x14ac:dyDescent="0.25">
      <c r="A658" s="81"/>
      <c r="B658" s="304" t="str">
        <f>IF(C658="","",(VLOOKUP(C658,Lookups!$B$4:$C$2561,2,FALSE)))</f>
        <v/>
      </c>
      <c r="C658" s="366"/>
      <c r="D658" s="84"/>
      <c r="E658" s="84" t="str">
        <f t="shared" si="65"/>
        <v/>
      </c>
      <c r="F658" s="84"/>
      <c r="G658" s="99" t="str">
        <f t="shared" si="61"/>
        <v/>
      </c>
      <c r="H658" s="83"/>
      <c r="I658" s="83"/>
      <c r="J658" s="87"/>
      <c r="K658" s="89"/>
      <c r="L658" s="90"/>
      <c r="M658" s="90"/>
      <c r="N658" s="85"/>
      <c r="O658" s="87"/>
      <c r="P658" s="87"/>
      <c r="Q658" s="85"/>
      <c r="R658" s="86" t="str">
        <f t="shared" si="62"/>
        <v/>
      </c>
      <c r="S658" s="85"/>
      <c r="T658" s="86" t="str">
        <f t="shared" si="63"/>
        <v/>
      </c>
      <c r="U658" s="85"/>
      <c r="V658" s="86" t="str">
        <f t="shared" si="64"/>
        <v/>
      </c>
      <c r="W658" s="85"/>
      <c r="X658" s="87"/>
      <c r="Y658" s="87"/>
      <c r="Z658" s="91"/>
      <c r="AA658" s="91" t="s">
        <v>250</v>
      </c>
      <c r="AB658" s="91"/>
      <c r="AC658" s="91"/>
      <c r="AD658" s="91"/>
      <c r="AE658" s="91"/>
      <c r="AF658" s="92"/>
      <c r="AG658" s="93"/>
      <c r="AH658" s="87"/>
      <c r="AI658" s="93"/>
      <c r="AJ658" s="93"/>
      <c r="AK658" s="93"/>
      <c r="AL658" s="87"/>
      <c r="AM658" s="93"/>
      <c r="AN658" s="93"/>
      <c r="AO658" s="87"/>
      <c r="AP658" s="87"/>
      <c r="AQ658" s="93"/>
      <c r="AR658" s="93"/>
      <c r="AS658" s="93"/>
      <c r="AT658" s="93"/>
      <c r="AU658" s="93"/>
      <c r="AV658" s="93"/>
      <c r="AW658" s="91" t="s">
        <v>250</v>
      </c>
      <c r="AX658" s="93"/>
      <c r="AY658" s="93"/>
      <c r="AZ658" s="91" t="s">
        <v>250</v>
      </c>
      <c r="BA658" s="93"/>
      <c r="BB658" s="91" t="s">
        <v>250</v>
      </c>
      <c r="BC658" s="91" t="s">
        <v>250</v>
      </c>
      <c r="BD658" s="93"/>
      <c r="BE658" s="93"/>
      <c r="BF658" s="91" t="s">
        <v>87</v>
      </c>
      <c r="BG658" s="93"/>
      <c r="BH658" s="91" t="s">
        <v>456</v>
      </c>
      <c r="BI658" s="93"/>
      <c r="BJ658" s="93"/>
      <c r="BK658" s="93"/>
      <c r="BL658" s="92"/>
      <c r="BM658" s="92"/>
      <c r="BN658" s="86" t="str">
        <f t="shared" si="66"/>
        <v/>
      </c>
      <c r="BO658" s="88"/>
      <c r="BP658" s="94"/>
      <c r="BQ658" s="95"/>
      <c r="BR658" s="95"/>
      <c r="BS658" s="96"/>
      <c r="BT658" s="96"/>
      <c r="BU658" s="96"/>
      <c r="BV658" s="97"/>
    </row>
    <row r="659" spans="1:74" s="45" customFormat="1" ht="27" customHeight="1" thickTop="1" thickBot="1" x14ac:dyDescent="0.25">
      <c r="A659" s="81"/>
      <c r="B659" s="304" t="str">
        <f>IF(C659="","",(VLOOKUP(C659,Lookups!$B$4:$C$2561,2,FALSE)))</f>
        <v/>
      </c>
      <c r="C659" s="366"/>
      <c r="D659" s="84"/>
      <c r="E659" s="84" t="str">
        <f t="shared" si="65"/>
        <v/>
      </c>
      <c r="F659" s="84"/>
      <c r="G659" s="99" t="str">
        <f t="shared" si="61"/>
        <v/>
      </c>
      <c r="H659" s="83"/>
      <c r="I659" s="83"/>
      <c r="J659" s="87"/>
      <c r="K659" s="89"/>
      <c r="L659" s="90"/>
      <c r="M659" s="90"/>
      <c r="N659" s="85"/>
      <c r="O659" s="87"/>
      <c r="P659" s="87"/>
      <c r="Q659" s="85"/>
      <c r="R659" s="86" t="str">
        <f t="shared" si="62"/>
        <v/>
      </c>
      <c r="S659" s="85"/>
      <c r="T659" s="86" t="str">
        <f t="shared" si="63"/>
        <v/>
      </c>
      <c r="U659" s="85"/>
      <c r="V659" s="86" t="str">
        <f t="shared" si="64"/>
        <v/>
      </c>
      <c r="W659" s="85"/>
      <c r="X659" s="87"/>
      <c r="Y659" s="87"/>
      <c r="Z659" s="91"/>
      <c r="AA659" s="91" t="s">
        <v>250</v>
      </c>
      <c r="AB659" s="91"/>
      <c r="AC659" s="91"/>
      <c r="AD659" s="91"/>
      <c r="AE659" s="91"/>
      <c r="AF659" s="92"/>
      <c r="AG659" s="93"/>
      <c r="AH659" s="87"/>
      <c r="AI659" s="93"/>
      <c r="AJ659" s="93"/>
      <c r="AK659" s="93"/>
      <c r="AL659" s="87"/>
      <c r="AM659" s="93"/>
      <c r="AN659" s="93"/>
      <c r="AO659" s="87"/>
      <c r="AP659" s="87"/>
      <c r="AQ659" s="93"/>
      <c r="AR659" s="93"/>
      <c r="AS659" s="93"/>
      <c r="AT659" s="93"/>
      <c r="AU659" s="93"/>
      <c r="AV659" s="93"/>
      <c r="AW659" s="91" t="s">
        <v>250</v>
      </c>
      <c r="AX659" s="93"/>
      <c r="AY659" s="93"/>
      <c r="AZ659" s="91" t="s">
        <v>250</v>
      </c>
      <c r="BA659" s="93"/>
      <c r="BB659" s="91" t="s">
        <v>250</v>
      </c>
      <c r="BC659" s="91" t="s">
        <v>250</v>
      </c>
      <c r="BD659" s="93"/>
      <c r="BE659" s="93"/>
      <c r="BF659" s="91" t="s">
        <v>87</v>
      </c>
      <c r="BG659" s="93"/>
      <c r="BH659" s="91" t="s">
        <v>456</v>
      </c>
      <c r="BI659" s="93"/>
      <c r="BJ659" s="93"/>
      <c r="BK659" s="93"/>
      <c r="BL659" s="92"/>
      <c r="BM659" s="92"/>
      <c r="BN659" s="86" t="str">
        <f t="shared" si="66"/>
        <v/>
      </c>
      <c r="BO659" s="88"/>
      <c r="BP659" s="94"/>
      <c r="BQ659" s="95"/>
      <c r="BR659" s="95"/>
      <c r="BS659" s="96"/>
      <c r="BT659" s="96"/>
      <c r="BU659" s="96"/>
      <c r="BV659" s="97"/>
    </row>
    <row r="660" spans="1:74" s="45" customFormat="1" ht="27" customHeight="1" thickTop="1" thickBot="1" x14ac:dyDescent="0.25">
      <c r="A660" s="81"/>
      <c r="B660" s="304" t="str">
        <f>IF(C660="","",(VLOOKUP(C660,Lookups!$B$4:$C$2561,2,FALSE)))</f>
        <v/>
      </c>
      <c r="C660" s="366"/>
      <c r="D660" s="84"/>
      <c r="E660" s="84" t="str">
        <f t="shared" si="65"/>
        <v/>
      </c>
      <c r="F660" s="84"/>
      <c r="G660" s="99" t="str">
        <f t="shared" si="61"/>
        <v/>
      </c>
      <c r="H660" s="83"/>
      <c r="I660" s="83"/>
      <c r="J660" s="87"/>
      <c r="K660" s="89"/>
      <c r="L660" s="90"/>
      <c r="M660" s="90"/>
      <c r="N660" s="85"/>
      <c r="O660" s="87"/>
      <c r="P660" s="87"/>
      <c r="Q660" s="85"/>
      <c r="R660" s="86" t="str">
        <f t="shared" si="62"/>
        <v/>
      </c>
      <c r="S660" s="85"/>
      <c r="T660" s="86" t="str">
        <f t="shared" si="63"/>
        <v/>
      </c>
      <c r="U660" s="85"/>
      <c r="V660" s="86" t="str">
        <f t="shared" si="64"/>
        <v/>
      </c>
      <c r="W660" s="85"/>
      <c r="X660" s="87"/>
      <c r="Y660" s="87"/>
      <c r="Z660" s="91"/>
      <c r="AA660" s="91" t="s">
        <v>250</v>
      </c>
      <c r="AB660" s="91"/>
      <c r="AC660" s="91"/>
      <c r="AD660" s="91"/>
      <c r="AE660" s="91"/>
      <c r="AF660" s="92"/>
      <c r="AG660" s="93"/>
      <c r="AH660" s="87"/>
      <c r="AI660" s="93"/>
      <c r="AJ660" s="93"/>
      <c r="AK660" s="93"/>
      <c r="AL660" s="87"/>
      <c r="AM660" s="93"/>
      <c r="AN660" s="93"/>
      <c r="AO660" s="87"/>
      <c r="AP660" s="87"/>
      <c r="AQ660" s="93"/>
      <c r="AR660" s="93"/>
      <c r="AS660" s="93"/>
      <c r="AT660" s="93"/>
      <c r="AU660" s="93"/>
      <c r="AV660" s="93"/>
      <c r="AW660" s="91" t="s">
        <v>250</v>
      </c>
      <c r="AX660" s="93"/>
      <c r="AY660" s="93"/>
      <c r="AZ660" s="91" t="s">
        <v>250</v>
      </c>
      <c r="BA660" s="93"/>
      <c r="BB660" s="91" t="s">
        <v>250</v>
      </c>
      <c r="BC660" s="91" t="s">
        <v>250</v>
      </c>
      <c r="BD660" s="93"/>
      <c r="BE660" s="93"/>
      <c r="BF660" s="91" t="s">
        <v>87</v>
      </c>
      <c r="BG660" s="93"/>
      <c r="BH660" s="91" t="s">
        <v>456</v>
      </c>
      <c r="BI660" s="93"/>
      <c r="BJ660" s="93"/>
      <c r="BK660" s="93"/>
      <c r="BL660" s="92"/>
      <c r="BM660" s="92"/>
      <c r="BN660" s="86" t="str">
        <f t="shared" si="66"/>
        <v/>
      </c>
      <c r="BO660" s="88"/>
      <c r="BP660" s="94"/>
      <c r="BQ660" s="95"/>
      <c r="BR660" s="95"/>
      <c r="BS660" s="96"/>
      <c r="BT660" s="96"/>
      <c r="BU660" s="96"/>
      <c r="BV660" s="97"/>
    </row>
    <row r="661" spans="1:74" s="45" customFormat="1" ht="27" customHeight="1" thickTop="1" thickBot="1" x14ac:dyDescent="0.25">
      <c r="A661" s="81"/>
      <c r="B661" s="304" t="str">
        <f>IF(C661="","",(VLOOKUP(C661,Lookups!$B$4:$C$2561,2,FALSE)))</f>
        <v/>
      </c>
      <c r="C661" s="366"/>
      <c r="D661" s="84"/>
      <c r="E661" s="84" t="str">
        <f t="shared" si="65"/>
        <v/>
      </c>
      <c r="F661" s="84"/>
      <c r="G661" s="99" t="str">
        <f t="shared" si="61"/>
        <v/>
      </c>
      <c r="H661" s="83"/>
      <c r="I661" s="83"/>
      <c r="J661" s="87"/>
      <c r="K661" s="89"/>
      <c r="L661" s="90"/>
      <c r="M661" s="90"/>
      <c r="N661" s="85"/>
      <c r="O661" s="87"/>
      <c r="P661" s="87"/>
      <c r="Q661" s="85"/>
      <c r="R661" s="86" t="str">
        <f t="shared" si="62"/>
        <v/>
      </c>
      <c r="S661" s="85"/>
      <c r="T661" s="86" t="str">
        <f t="shared" si="63"/>
        <v/>
      </c>
      <c r="U661" s="85"/>
      <c r="V661" s="86" t="str">
        <f t="shared" si="64"/>
        <v/>
      </c>
      <c r="W661" s="85"/>
      <c r="X661" s="87"/>
      <c r="Y661" s="87"/>
      <c r="Z661" s="91"/>
      <c r="AA661" s="91" t="s">
        <v>250</v>
      </c>
      <c r="AB661" s="91"/>
      <c r="AC661" s="91"/>
      <c r="AD661" s="91"/>
      <c r="AE661" s="91"/>
      <c r="AF661" s="92"/>
      <c r="AG661" s="93"/>
      <c r="AH661" s="87"/>
      <c r="AI661" s="93"/>
      <c r="AJ661" s="93"/>
      <c r="AK661" s="93"/>
      <c r="AL661" s="87"/>
      <c r="AM661" s="93"/>
      <c r="AN661" s="93"/>
      <c r="AO661" s="87"/>
      <c r="AP661" s="87"/>
      <c r="AQ661" s="93"/>
      <c r="AR661" s="93"/>
      <c r="AS661" s="93"/>
      <c r="AT661" s="93"/>
      <c r="AU661" s="93"/>
      <c r="AV661" s="93"/>
      <c r="AW661" s="91" t="s">
        <v>250</v>
      </c>
      <c r="AX661" s="93"/>
      <c r="AY661" s="93"/>
      <c r="AZ661" s="91" t="s">
        <v>250</v>
      </c>
      <c r="BA661" s="93"/>
      <c r="BB661" s="91" t="s">
        <v>250</v>
      </c>
      <c r="BC661" s="91" t="s">
        <v>250</v>
      </c>
      <c r="BD661" s="93"/>
      <c r="BE661" s="93"/>
      <c r="BF661" s="91" t="s">
        <v>87</v>
      </c>
      <c r="BG661" s="93"/>
      <c r="BH661" s="91" t="s">
        <v>456</v>
      </c>
      <c r="BI661" s="93"/>
      <c r="BJ661" s="93"/>
      <c r="BK661" s="93"/>
      <c r="BL661" s="92"/>
      <c r="BM661" s="92"/>
      <c r="BN661" s="86" t="str">
        <f t="shared" si="66"/>
        <v/>
      </c>
      <c r="BO661" s="88"/>
      <c r="BP661" s="94"/>
      <c r="BQ661" s="95"/>
      <c r="BR661" s="95"/>
      <c r="BS661" s="96"/>
      <c r="BT661" s="96"/>
      <c r="BU661" s="96"/>
      <c r="BV661" s="97"/>
    </row>
    <row r="662" spans="1:74" s="45" customFormat="1" ht="27" customHeight="1" thickTop="1" thickBot="1" x14ac:dyDescent="0.25">
      <c r="A662" s="81"/>
      <c r="B662" s="304" t="str">
        <f>IF(C662="","",(VLOOKUP(C662,Lookups!$B$4:$C$2561,2,FALSE)))</f>
        <v/>
      </c>
      <c r="C662" s="366"/>
      <c r="D662" s="84"/>
      <c r="E662" s="84" t="str">
        <f t="shared" si="65"/>
        <v/>
      </c>
      <c r="F662" s="84"/>
      <c r="G662" s="99" t="str">
        <f t="shared" si="61"/>
        <v/>
      </c>
      <c r="H662" s="83"/>
      <c r="I662" s="83"/>
      <c r="J662" s="87"/>
      <c r="K662" s="89"/>
      <c r="L662" s="90"/>
      <c r="M662" s="90"/>
      <c r="N662" s="85"/>
      <c r="O662" s="87"/>
      <c r="P662" s="87"/>
      <c r="Q662" s="85"/>
      <c r="R662" s="86" t="str">
        <f t="shared" si="62"/>
        <v/>
      </c>
      <c r="S662" s="85"/>
      <c r="T662" s="86" t="str">
        <f t="shared" si="63"/>
        <v/>
      </c>
      <c r="U662" s="85"/>
      <c r="V662" s="86" t="str">
        <f t="shared" si="64"/>
        <v/>
      </c>
      <c r="W662" s="85"/>
      <c r="X662" s="87"/>
      <c r="Y662" s="87"/>
      <c r="Z662" s="91"/>
      <c r="AA662" s="91" t="s">
        <v>250</v>
      </c>
      <c r="AB662" s="91"/>
      <c r="AC662" s="91"/>
      <c r="AD662" s="91"/>
      <c r="AE662" s="91"/>
      <c r="AF662" s="92"/>
      <c r="AG662" s="93"/>
      <c r="AH662" s="87"/>
      <c r="AI662" s="93"/>
      <c r="AJ662" s="93"/>
      <c r="AK662" s="93"/>
      <c r="AL662" s="87"/>
      <c r="AM662" s="93"/>
      <c r="AN662" s="93"/>
      <c r="AO662" s="87"/>
      <c r="AP662" s="87"/>
      <c r="AQ662" s="93"/>
      <c r="AR662" s="93"/>
      <c r="AS662" s="93"/>
      <c r="AT662" s="93"/>
      <c r="AU662" s="93"/>
      <c r="AV662" s="93"/>
      <c r="AW662" s="91" t="s">
        <v>250</v>
      </c>
      <c r="AX662" s="93"/>
      <c r="AY662" s="93"/>
      <c r="AZ662" s="91" t="s">
        <v>250</v>
      </c>
      <c r="BA662" s="93"/>
      <c r="BB662" s="91" t="s">
        <v>250</v>
      </c>
      <c r="BC662" s="91" t="s">
        <v>250</v>
      </c>
      <c r="BD662" s="93"/>
      <c r="BE662" s="93"/>
      <c r="BF662" s="91" t="s">
        <v>87</v>
      </c>
      <c r="BG662" s="93"/>
      <c r="BH662" s="91" t="s">
        <v>456</v>
      </c>
      <c r="BI662" s="93"/>
      <c r="BJ662" s="93"/>
      <c r="BK662" s="93"/>
      <c r="BL662" s="92"/>
      <c r="BM662" s="92"/>
      <c r="BN662" s="86" t="str">
        <f t="shared" si="66"/>
        <v/>
      </c>
      <c r="BO662" s="88"/>
      <c r="BP662" s="94"/>
      <c r="BQ662" s="95"/>
      <c r="BR662" s="95"/>
      <c r="BS662" s="96"/>
      <c r="BT662" s="96"/>
      <c r="BU662" s="96"/>
      <c r="BV662" s="97"/>
    </row>
    <row r="663" spans="1:74" s="45" customFormat="1" ht="27" customHeight="1" thickTop="1" thickBot="1" x14ac:dyDescent="0.25">
      <c r="A663" s="81"/>
      <c r="B663" s="304" t="str">
        <f>IF(C663="","",(VLOOKUP(C663,Lookups!$B$4:$C$2561,2,FALSE)))</f>
        <v/>
      </c>
      <c r="C663" s="366"/>
      <c r="D663" s="84"/>
      <c r="E663" s="84" t="str">
        <f t="shared" si="65"/>
        <v/>
      </c>
      <c r="F663" s="84"/>
      <c r="G663" s="99" t="str">
        <f t="shared" si="61"/>
        <v/>
      </c>
      <c r="H663" s="83"/>
      <c r="I663" s="83"/>
      <c r="J663" s="87"/>
      <c r="K663" s="89"/>
      <c r="L663" s="90"/>
      <c r="M663" s="90"/>
      <c r="N663" s="85"/>
      <c r="O663" s="87"/>
      <c r="P663" s="87"/>
      <c r="Q663" s="85"/>
      <c r="R663" s="86" t="str">
        <f t="shared" si="62"/>
        <v/>
      </c>
      <c r="S663" s="85"/>
      <c r="T663" s="86" t="str">
        <f t="shared" si="63"/>
        <v/>
      </c>
      <c r="U663" s="85"/>
      <c r="V663" s="86" t="str">
        <f t="shared" si="64"/>
        <v/>
      </c>
      <c r="W663" s="85"/>
      <c r="X663" s="87"/>
      <c r="Y663" s="87"/>
      <c r="Z663" s="91"/>
      <c r="AA663" s="91" t="s">
        <v>250</v>
      </c>
      <c r="AB663" s="91"/>
      <c r="AC663" s="91"/>
      <c r="AD663" s="91"/>
      <c r="AE663" s="91"/>
      <c r="AF663" s="92"/>
      <c r="AG663" s="93"/>
      <c r="AH663" s="87"/>
      <c r="AI663" s="93"/>
      <c r="AJ663" s="93"/>
      <c r="AK663" s="93"/>
      <c r="AL663" s="87"/>
      <c r="AM663" s="93"/>
      <c r="AN663" s="93"/>
      <c r="AO663" s="87"/>
      <c r="AP663" s="87"/>
      <c r="AQ663" s="93"/>
      <c r="AR663" s="93"/>
      <c r="AS663" s="93"/>
      <c r="AT663" s="93"/>
      <c r="AU663" s="93"/>
      <c r="AV663" s="93"/>
      <c r="AW663" s="91" t="s">
        <v>250</v>
      </c>
      <c r="AX663" s="93"/>
      <c r="AY663" s="93"/>
      <c r="AZ663" s="91" t="s">
        <v>250</v>
      </c>
      <c r="BA663" s="93"/>
      <c r="BB663" s="91" t="s">
        <v>250</v>
      </c>
      <c r="BC663" s="91" t="s">
        <v>250</v>
      </c>
      <c r="BD663" s="93"/>
      <c r="BE663" s="93"/>
      <c r="BF663" s="91" t="s">
        <v>87</v>
      </c>
      <c r="BG663" s="93"/>
      <c r="BH663" s="91" t="s">
        <v>456</v>
      </c>
      <c r="BI663" s="93"/>
      <c r="BJ663" s="93"/>
      <c r="BK663" s="93"/>
      <c r="BL663" s="92"/>
      <c r="BM663" s="92"/>
      <c r="BN663" s="86" t="str">
        <f t="shared" si="66"/>
        <v/>
      </c>
      <c r="BO663" s="88"/>
      <c r="BP663" s="94"/>
      <c r="BQ663" s="95"/>
      <c r="BR663" s="95"/>
      <c r="BS663" s="96"/>
      <c r="BT663" s="96"/>
      <c r="BU663" s="96"/>
      <c r="BV663" s="97"/>
    </row>
    <row r="664" spans="1:74" s="45" customFormat="1" ht="27" customHeight="1" thickTop="1" thickBot="1" x14ac:dyDescent="0.25">
      <c r="A664" s="81"/>
      <c r="B664" s="304" t="str">
        <f>IF(C664="","",(VLOOKUP(C664,Lookups!$B$4:$C$2561,2,FALSE)))</f>
        <v/>
      </c>
      <c r="C664" s="366"/>
      <c r="D664" s="84"/>
      <c r="E664" s="84" t="str">
        <f t="shared" si="65"/>
        <v/>
      </c>
      <c r="F664" s="84"/>
      <c r="G664" s="99" t="str">
        <f t="shared" si="61"/>
        <v/>
      </c>
      <c r="H664" s="83"/>
      <c r="I664" s="83"/>
      <c r="J664" s="87"/>
      <c r="K664" s="89"/>
      <c r="L664" s="90"/>
      <c r="M664" s="90"/>
      <c r="N664" s="85"/>
      <c r="O664" s="87"/>
      <c r="P664" s="87"/>
      <c r="Q664" s="85"/>
      <c r="R664" s="86" t="str">
        <f t="shared" si="62"/>
        <v/>
      </c>
      <c r="S664" s="85"/>
      <c r="T664" s="86" t="str">
        <f t="shared" si="63"/>
        <v/>
      </c>
      <c r="U664" s="85"/>
      <c r="V664" s="86" t="str">
        <f t="shared" si="64"/>
        <v/>
      </c>
      <c r="W664" s="85"/>
      <c r="X664" s="87"/>
      <c r="Y664" s="87"/>
      <c r="Z664" s="91"/>
      <c r="AA664" s="91" t="s">
        <v>250</v>
      </c>
      <c r="AB664" s="91"/>
      <c r="AC664" s="91"/>
      <c r="AD664" s="91"/>
      <c r="AE664" s="91"/>
      <c r="AF664" s="92"/>
      <c r="AG664" s="93"/>
      <c r="AH664" s="87"/>
      <c r="AI664" s="93"/>
      <c r="AJ664" s="93"/>
      <c r="AK664" s="93"/>
      <c r="AL664" s="87"/>
      <c r="AM664" s="93"/>
      <c r="AN664" s="93"/>
      <c r="AO664" s="87"/>
      <c r="AP664" s="87"/>
      <c r="AQ664" s="93"/>
      <c r="AR664" s="93"/>
      <c r="AS664" s="93"/>
      <c r="AT664" s="93"/>
      <c r="AU664" s="93"/>
      <c r="AV664" s="93"/>
      <c r="AW664" s="91" t="s">
        <v>250</v>
      </c>
      <c r="AX664" s="93"/>
      <c r="AY664" s="93"/>
      <c r="AZ664" s="91" t="s">
        <v>250</v>
      </c>
      <c r="BA664" s="93"/>
      <c r="BB664" s="91" t="s">
        <v>250</v>
      </c>
      <c r="BC664" s="91" t="s">
        <v>250</v>
      </c>
      <c r="BD664" s="93"/>
      <c r="BE664" s="93"/>
      <c r="BF664" s="91" t="s">
        <v>87</v>
      </c>
      <c r="BG664" s="93"/>
      <c r="BH664" s="91" t="s">
        <v>456</v>
      </c>
      <c r="BI664" s="93"/>
      <c r="BJ664" s="93"/>
      <c r="BK664" s="93"/>
      <c r="BL664" s="92"/>
      <c r="BM664" s="92"/>
      <c r="BN664" s="86" t="str">
        <f t="shared" si="66"/>
        <v/>
      </c>
      <c r="BO664" s="88"/>
      <c r="BP664" s="94"/>
      <c r="BQ664" s="95"/>
      <c r="BR664" s="95"/>
      <c r="BS664" s="96"/>
      <c r="BT664" s="96"/>
      <c r="BU664" s="96"/>
      <c r="BV664" s="97"/>
    </row>
    <row r="665" spans="1:74" s="45" customFormat="1" ht="27" customHeight="1" thickTop="1" thickBot="1" x14ac:dyDescent="0.25">
      <c r="A665" s="81"/>
      <c r="B665" s="304" t="str">
        <f>IF(C665="","",(VLOOKUP(C665,Lookups!$B$4:$C$2561,2,FALSE)))</f>
        <v/>
      </c>
      <c r="C665" s="366"/>
      <c r="D665" s="84"/>
      <c r="E665" s="84" t="str">
        <f t="shared" si="65"/>
        <v/>
      </c>
      <c r="F665" s="84"/>
      <c r="G665" s="99" t="str">
        <f t="shared" si="61"/>
        <v/>
      </c>
      <c r="H665" s="83"/>
      <c r="I665" s="83"/>
      <c r="J665" s="87"/>
      <c r="K665" s="89"/>
      <c r="L665" s="90"/>
      <c r="M665" s="90"/>
      <c r="N665" s="85"/>
      <c r="O665" s="87"/>
      <c r="P665" s="87"/>
      <c r="Q665" s="85"/>
      <c r="R665" s="86" t="str">
        <f t="shared" si="62"/>
        <v/>
      </c>
      <c r="S665" s="85"/>
      <c r="T665" s="86" t="str">
        <f t="shared" si="63"/>
        <v/>
      </c>
      <c r="U665" s="85"/>
      <c r="V665" s="86" t="str">
        <f t="shared" si="64"/>
        <v/>
      </c>
      <c r="W665" s="85"/>
      <c r="X665" s="87"/>
      <c r="Y665" s="87"/>
      <c r="Z665" s="91"/>
      <c r="AA665" s="91" t="s">
        <v>250</v>
      </c>
      <c r="AB665" s="91"/>
      <c r="AC665" s="91"/>
      <c r="AD665" s="91"/>
      <c r="AE665" s="91"/>
      <c r="AF665" s="92"/>
      <c r="AG665" s="93"/>
      <c r="AH665" s="87"/>
      <c r="AI665" s="93"/>
      <c r="AJ665" s="93"/>
      <c r="AK665" s="93"/>
      <c r="AL665" s="87"/>
      <c r="AM665" s="93"/>
      <c r="AN665" s="93"/>
      <c r="AO665" s="87"/>
      <c r="AP665" s="87"/>
      <c r="AQ665" s="93"/>
      <c r="AR665" s="93"/>
      <c r="AS665" s="93"/>
      <c r="AT665" s="93"/>
      <c r="AU665" s="93"/>
      <c r="AV665" s="93"/>
      <c r="AW665" s="91" t="s">
        <v>250</v>
      </c>
      <c r="AX665" s="93"/>
      <c r="AY665" s="93"/>
      <c r="AZ665" s="91" t="s">
        <v>250</v>
      </c>
      <c r="BA665" s="93"/>
      <c r="BB665" s="91" t="s">
        <v>250</v>
      </c>
      <c r="BC665" s="91" t="s">
        <v>250</v>
      </c>
      <c r="BD665" s="93"/>
      <c r="BE665" s="93"/>
      <c r="BF665" s="91" t="s">
        <v>87</v>
      </c>
      <c r="BG665" s="93"/>
      <c r="BH665" s="91" t="s">
        <v>456</v>
      </c>
      <c r="BI665" s="93"/>
      <c r="BJ665" s="93"/>
      <c r="BK665" s="93"/>
      <c r="BL665" s="92"/>
      <c r="BM665" s="92"/>
      <c r="BN665" s="86" t="str">
        <f t="shared" si="66"/>
        <v/>
      </c>
      <c r="BO665" s="88"/>
      <c r="BP665" s="94"/>
      <c r="BQ665" s="95"/>
      <c r="BR665" s="95"/>
      <c r="BS665" s="96"/>
      <c r="BT665" s="96"/>
      <c r="BU665" s="96"/>
      <c r="BV665" s="97"/>
    </row>
    <row r="666" spans="1:74" s="45" customFormat="1" ht="27" customHeight="1" thickTop="1" thickBot="1" x14ac:dyDescent="0.25">
      <c r="A666" s="81"/>
      <c r="B666" s="304" t="str">
        <f>IF(C666="","",(VLOOKUP(C666,Lookups!$B$4:$C$2561,2,FALSE)))</f>
        <v/>
      </c>
      <c r="C666" s="366"/>
      <c r="D666" s="84"/>
      <c r="E666" s="84" t="str">
        <f t="shared" si="65"/>
        <v/>
      </c>
      <c r="F666" s="84"/>
      <c r="G666" s="99" t="str">
        <f t="shared" si="61"/>
        <v/>
      </c>
      <c r="H666" s="83"/>
      <c r="I666" s="83"/>
      <c r="J666" s="87"/>
      <c r="K666" s="89"/>
      <c r="L666" s="90"/>
      <c r="M666" s="90"/>
      <c r="N666" s="85"/>
      <c r="O666" s="87"/>
      <c r="P666" s="87"/>
      <c r="Q666" s="85"/>
      <c r="R666" s="86" t="str">
        <f t="shared" si="62"/>
        <v/>
      </c>
      <c r="S666" s="85"/>
      <c r="T666" s="86" t="str">
        <f t="shared" si="63"/>
        <v/>
      </c>
      <c r="U666" s="85"/>
      <c r="V666" s="86" t="str">
        <f t="shared" si="64"/>
        <v/>
      </c>
      <c r="W666" s="85"/>
      <c r="X666" s="87"/>
      <c r="Y666" s="87"/>
      <c r="Z666" s="91"/>
      <c r="AA666" s="91" t="s">
        <v>250</v>
      </c>
      <c r="AB666" s="91"/>
      <c r="AC666" s="91"/>
      <c r="AD666" s="91"/>
      <c r="AE666" s="91"/>
      <c r="AF666" s="92"/>
      <c r="AG666" s="93"/>
      <c r="AH666" s="87"/>
      <c r="AI666" s="93"/>
      <c r="AJ666" s="93"/>
      <c r="AK666" s="93"/>
      <c r="AL666" s="87"/>
      <c r="AM666" s="93"/>
      <c r="AN666" s="93"/>
      <c r="AO666" s="87"/>
      <c r="AP666" s="87"/>
      <c r="AQ666" s="93"/>
      <c r="AR666" s="93"/>
      <c r="AS666" s="93"/>
      <c r="AT666" s="93"/>
      <c r="AU666" s="93"/>
      <c r="AV666" s="93"/>
      <c r="AW666" s="91" t="s">
        <v>250</v>
      </c>
      <c r="AX666" s="93"/>
      <c r="AY666" s="93"/>
      <c r="AZ666" s="91" t="s">
        <v>250</v>
      </c>
      <c r="BA666" s="93"/>
      <c r="BB666" s="91" t="s">
        <v>250</v>
      </c>
      <c r="BC666" s="91" t="s">
        <v>250</v>
      </c>
      <c r="BD666" s="93"/>
      <c r="BE666" s="93"/>
      <c r="BF666" s="91" t="s">
        <v>87</v>
      </c>
      <c r="BG666" s="93"/>
      <c r="BH666" s="91" t="s">
        <v>456</v>
      </c>
      <c r="BI666" s="93"/>
      <c r="BJ666" s="93"/>
      <c r="BK666" s="93"/>
      <c r="BL666" s="92"/>
      <c r="BM666" s="92"/>
      <c r="BN666" s="86" t="str">
        <f t="shared" si="66"/>
        <v/>
      </c>
      <c r="BO666" s="88"/>
      <c r="BP666" s="94"/>
      <c r="BQ666" s="95"/>
      <c r="BR666" s="95"/>
      <c r="BS666" s="96"/>
      <c r="BT666" s="96"/>
      <c r="BU666" s="96"/>
      <c r="BV666" s="97"/>
    </row>
    <row r="667" spans="1:74" s="45" customFormat="1" ht="27" customHeight="1" thickTop="1" thickBot="1" x14ac:dyDescent="0.25">
      <c r="A667" s="81"/>
      <c r="B667" s="304" t="str">
        <f>IF(C667="","",(VLOOKUP(C667,Lookups!$B$4:$C$2561,2,FALSE)))</f>
        <v/>
      </c>
      <c r="C667" s="366"/>
      <c r="D667" s="84"/>
      <c r="E667" s="84" t="str">
        <f t="shared" si="65"/>
        <v/>
      </c>
      <c r="F667" s="84"/>
      <c r="G667" s="99" t="str">
        <f t="shared" si="61"/>
        <v/>
      </c>
      <c r="H667" s="83"/>
      <c r="I667" s="83"/>
      <c r="J667" s="87"/>
      <c r="K667" s="89"/>
      <c r="L667" s="90"/>
      <c r="M667" s="90"/>
      <c r="N667" s="85"/>
      <c r="O667" s="87"/>
      <c r="P667" s="87"/>
      <c r="Q667" s="85"/>
      <c r="R667" s="86" t="str">
        <f t="shared" si="62"/>
        <v/>
      </c>
      <c r="S667" s="85"/>
      <c r="T667" s="86" t="str">
        <f t="shared" si="63"/>
        <v/>
      </c>
      <c r="U667" s="85"/>
      <c r="V667" s="86" t="str">
        <f t="shared" si="64"/>
        <v/>
      </c>
      <c r="W667" s="85"/>
      <c r="X667" s="87"/>
      <c r="Y667" s="87"/>
      <c r="Z667" s="91"/>
      <c r="AA667" s="91" t="s">
        <v>250</v>
      </c>
      <c r="AB667" s="91"/>
      <c r="AC667" s="91"/>
      <c r="AD667" s="91"/>
      <c r="AE667" s="91"/>
      <c r="AF667" s="92"/>
      <c r="AG667" s="93"/>
      <c r="AH667" s="87"/>
      <c r="AI667" s="93"/>
      <c r="AJ667" s="93"/>
      <c r="AK667" s="93"/>
      <c r="AL667" s="87"/>
      <c r="AM667" s="93"/>
      <c r="AN667" s="93"/>
      <c r="AO667" s="87"/>
      <c r="AP667" s="87"/>
      <c r="AQ667" s="93"/>
      <c r="AR667" s="93"/>
      <c r="AS667" s="93"/>
      <c r="AT667" s="93"/>
      <c r="AU667" s="93"/>
      <c r="AV667" s="93"/>
      <c r="AW667" s="91" t="s">
        <v>250</v>
      </c>
      <c r="AX667" s="93"/>
      <c r="AY667" s="93"/>
      <c r="AZ667" s="91" t="s">
        <v>250</v>
      </c>
      <c r="BA667" s="93"/>
      <c r="BB667" s="91" t="s">
        <v>250</v>
      </c>
      <c r="BC667" s="91" t="s">
        <v>250</v>
      </c>
      <c r="BD667" s="93"/>
      <c r="BE667" s="93"/>
      <c r="BF667" s="91" t="s">
        <v>87</v>
      </c>
      <c r="BG667" s="93"/>
      <c r="BH667" s="91" t="s">
        <v>456</v>
      </c>
      <c r="BI667" s="93"/>
      <c r="BJ667" s="93"/>
      <c r="BK667" s="93"/>
      <c r="BL667" s="92"/>
      <c r="BM667" s="92"/>
      <c r="BN667" s="86" t="str">
        <f t="shared" si="66"/>
        <v/>
      </c>
      <c r="BO667" s="88"/>
      <c r="BP667" s="94"/>
      <c r="BQ667" s="95"/>
      <c r="BR667" s="95"/>
      <c r="BS667" s="96"/>
      <c r="BT667" s="96"/>
      <c r="BU667" s="96"/>
      <c r="BV667" s="97"/>
    </row>
    <row r="668" spans="1:74" s="45" customFormat="1" ht="27" customHeight="1" thickTop="1" thickBot="1" x14ac:dyDescent="0.25">
      <c r="A668" s="81"/>
      <c r="B668" s="304" t="str">
        <f>IF(C668="","",(VLOOKUP(C668,Lookups!$B$4:$C$2561,2,FALSE)))</f>
        <v/>
      </c>
      <c r="C668" s="366"/>
      <c r="D668" s="84"/>
      <c r="E668" s="84" t="str">
        <f t="shared" si="65"/>
        <v/>
      </c>
      <c r="F668" s="84"/>
      <c r="G668" s="99" t="str">
        <f t="shared" si="61"/>
        <v/>
      </c>
      <c r="H668" s="83"/>
      <c r="I668" s="83"/>
      <c r="J668" s="87"/>
      <c r="K668" s="89"/>
      <c r="L668" s="90"/>
      <c r="M668" s="90"/>
      <c r="N668" s="85"/>
      <c r="O668" s="87"/>
      <c r="P668" s="87"/>
      <c r="Q668" s="85"/>
      <c r="R668" s="86" t="str">
        <f t="shared" si="62"/>
        <v/>
      </c>
      <c r="S668" s="85"/>
      <c r="T668" s="86" t="str">
        <f t="shared" si="63"/>
        <v/>
      </c>
      <c r="U668" s="85"/>
      <c r="V668" s="86" t="str">
        <f t="shared" si="64"/>
        <v/>
      </c>
      <c r="W668" s="85"/>
      <c r="X668" s="87"/>
      <c r="Y668" s="87"/>
      <c r="Z668" s="91"/>
      <c r="AA668" s="91" t="s">
        <v>250</v>
      </c>
      <c r="AB668" s="91"/>
      <c r="AC668" s="91"/>
      <c r="AD668" s="91"/>
      <c r="AE668" s="91"/>
      <c r="AF668" s="92"/>
      <c r="AG668" s="93"/>
      <c r="AH668" s="87"/>
      <c r="AI668" s="93"/>
      <c r="AJ668" s="93"/>
      <c r="AK668" s="93"/>
      <c r="AL668" s="87"/>
      <c r="AM668" s="93"/>
      <c r="AN668" s="93"/>
      <c r="AO668" s="87"/>
      <c r="AP668" s="87"/>
      <c r="AQ668" s="93"/>
      <c r="AR668" s="93"/>
      <c r="AS668" s="93"/>
      <c r="AT668" s="93"/>
      <c r="AU668" s="93"/>
      <c r="AV668" s="93"/>
      <c r="AW668" s="91" t="s">
        <v>250</v>
      </c>
      <c r="AX668" s="93"/>
      <c r="AY668" s="93"/>
      <c r="AZ668" s="91" t="s">
        <v>250</v>
      </c>
      <c r="BA668" s="93"/>
      <c r="BB668" s="91" t="s">
        <v>250</v>
      </c>
      <c r="BC668" s="91" t="s">
        <v>250</v>
      </c>
      <c r="BD668" s="93"/>
      <c r="BE668" s="93"/>
      <c r="BF668" s="91" t="s">
        <v>87</v>
      </c>
      <c r="BG668" s="93"/>
      <c r="BH668" s="91" t="s">
        <v>456</v>
      </c>
      <c r="BI668" s="93"/>
      <c r="BJ668" s="93"/>
      <c r="BK668" s="93"/>
      <c r="BL668" s="92"/>
      <c r="BM668" s="92"/>
      <c r="BN668" s="86" t="str">
        <f t="shared" si="66"/>
        <v/>
      </c>
      <c r="BO668" s="88"/>
      <c r="BP668" s="94"/>
      <c r="BQ668" s="95"/>
      <c r="BR668" s="95"/>
      <c r="BS668" s="96"/>
      <c r="BT668" s="96"/>
      <c r="BU668" s="96"/>
      <c r="BV668" s="97"/>
    </row>
    <row r="669" spans="1:74" s="45" customFormat="1" ht="27" customHeight="1" thickTop="1" thickBot="1" x14ac:dyDescent="0.25">
      <c r="A669" s="81"/>
      <c r="B669" s="304" t="str">
        <f>IF(C669="","",(VLOOKUP(C669,Lookups!$B$4:$C$2561,2,FALSE)))</f>
        <v/>
      </c>
      <c r="C669" s="366"/>
      <c r="D669" s="84"/>
      <c r="E669" s="84" t="str">
        <f t="shared" si="65"/>
        <v/>
      </c>
      <c r="F669" s="84"/>
      <c r="G669" s="99" t="str">
        <f t="shared" si="61"/>
        <v/>
      </c>
      <c r="H669" s="83"/>
      <c r="I669" s="83"/>
      <c r="J669" s="87"/>
      <c r="K669" s="89"/>
      <c r="L669" s="90"/>
      <c r="M669" s="90"/>
      <c r="N669" s="85"/>
      <c r="O669" s="87"/>
      <c r="P669" s="87"/>
      <c r="Q669" s="85"/>
      <c r="R669" s="86" t="str">
        <f t="shared" si="62"/>
        <v/>
      </c>
      <c r="S669" s="85"/>
      <c r="T669" s="86" t="str">
        <f t="shared" si="63"/>
        <v/>
      </c>
      <c r="U669" s="85"/>
      <c r="V669" s="86" t="str">
        <f t="shared" si="64"/>
        <v/>
      </c>
      <c r="W669" s="85"/>
      <c r="X669" s="87"/>
      <c r="Y669" s="87"/>
      <c r="Z669" s="91"/>
      <c r="AA669" s="91" t="s">
        <v>250</v>
      </c>
      <c r="AB669" s="91"/>
      <c r="AC669" s="91"/>
      <c r="AD669" s="91"/>
      <c r="AE669" s="91"/>
      <c r="AF669" s="92"/>
      <c r="AG669" s="93"/>
      <c r="AH669" s="87"/>
      <c r="AI669" s="93"/>
      <c r="AJ669" s="93"/>
      <c r="AK669" s="93"/>
      <c r="AL669" s="87"/>
      <c r="AM669" s="93"/>
      <c r="AN669" s="93"/>
      <c r="AO669" s="87"/>
      <c r="AP669" s="87"/>
      <c r="AQ669" s="93"/>
      <c r="AR669" s="93"/>
      <c r="AS669" s="93"/>
      <c r="AT669" s="93"/>
      <c r="AU669" s="93"/>
      <c r="AV669" s="93"/>
      <c r="AW669" s="91" t="s">
        <v>250</v>
      </c>
      <c r="AX669" s="93"/>
      <c r="AY669" s="93"/>
      <c r="AZ669" s="91" t="s">
        <v>250</v>
      </c>
      <c r="BA669" s="93"/>
      <c r="BB669" s="91" t="s">
        <v>250</v>
      </c>
      <c r="BC669" s="91" t="s">
        <v>250</v>
      </c>
      <c r="BD669" s="93"/>
      <c r="BE669" s="93"/>
      <c r="BF669" s="91" t="s">
        <v>87</v>
      </c>
      <c r="BG669" s="93"/>
      <c r="BH669" s="91" t="s">
        <v>456</v>
      </c>
      <c r="BI669" s="93"/>
      <c r="BJ669" s="93"/>
      <c r="BK669" s="93"/>
      <c r="BL669" s="92"/>
      <c r="BM669" s="92"/>
      <c r="BN669" s="86" t="str">
        <f t="shared" si="66"/>
        <v/>
      </c>
      <c r="BO669" s="88"/>
      <c r="BP669" s="94"/>
      <c r="BQ669" s="95"/>
      <c r="BR669" s="95"/>
      <c r="BS669" s="96"/>
      <c r="BT669" s="96"/>
      <c r="BU669" s="96"/>
      <c r="BV669" s="97"/>
    </row>
    <row r="670" spans="1:74" s="45" customFormat="1" ht="27" customHeight="1" thickTop="1" thickBot="1" x14ac:dyDescent="0.25">
      <c r="A670" s="81"/>
      <c r="B670" s="304" t="str">
        <f>IF(C670="","",(VLOOKUP(C670,Lookups!$B$4:$C$2561,2,FALSE)))</f>
        <v/>
      </c>
      <c r="C670" s="366"/>
      <c r="D670" s="84"/>
      <c r="E670" s="84" t="str">
        <f t="shared" si="65"/>
        <v/>
      </c>
      <c r="F670" s="84"/>
      <c r="G670" s="99" t="str">
        <f t="shared" si="61"/>
        <v/>
      </c>
      <c r="H670" s="83"/>
      <c r="I670" s="83"/>
      <c r="J670" s="87"/>
      <c r="K670" s="89"/>
      <c r="L670" s="90"/>
      <c r="M670" s="90"/>
      <c r="N670" s="85"/>
      <c r="O670" s="87"/>
      <c r="P670" s="87"/>
      <c r="Q670" s="85"/>
      <c r="R670" s="86" t="str">
        <f t="shared" si="62"/>
        <v/>
      </c>
      <c r="S670" s="85"/>
      <c r="T670" s="86" t="str">
        <f t="shared" si="63"/>
        <v/>
      </c>
      <c r="U670" s="85"/>
      <c r="V670" s="86" t="str">
        <f t="shared" si="64"/>
        <v/>
      </c>
      <c r="W670" s="85"/>
      <c r="X670" s="87"/>
      <c r="Y670" s="87"/>
      <c r="Z670" s="91"/>
      <c r="AA670" s="91" t="s">
        <v>250</v>
      </c>
      <c r="AB670" s="91"/>
      <c r="AC670" s="91"/>
      <c r="AD670" s="91"/>
      <c r="AE670" s="91"/>
      <c r="AF670" s="92"/>
      <c r="AG670" s="93"/>
      <c r="AH670" s="87"/>
      <c r="AI670" s="93"/>
      <c r="AJ670" s="93"/>
      <c r="AK670" s="93"/>
      <c r="AL670" s="87"/>
      <c r="AM670" s="93"/>
      <c r="AN670" s="93"/>
      <c r="AO670" s="87"/>
      <c r="AP670" s="87"/>
      <c r="AQ670" s="93"/>
      <c r="AR670" s="93"/>
      <c r="AS670" s="93"/>
      <c r="AT670" s="93"/>
      <c r="AU670" s="93"/>
      <c r="AV670" s="93"/>
      <c r="AW670" s="91" t="s">
        <v>250</v>
      </c>
      <c r="AX670" s="93"/>
      <c r="AY670" s="93"/>
      <c r="AZ670" s="91" t="s">
        <v>250</v>
      </c>
      <c r="BA670" s="93"/>
      <c r="BB670" s="91" t="s">
        <v>250</v>
      </c>
      <c r="BC670" s="91" t="s">
        <v>250</v>
      </c>
      <c r="BD670" s="93"/>
      <c r="BE670" s="93"/>
      <c r="BF670" s="91" t="s">
        <v>87</v>
      </c>
      <c r="BG670" s="93"/>
      <c r="BH670" s="91" t="s">
        <v>456</v>
      </c>
      <c r="BI670" s="93"/>
      <c r="BJ670" s="93"/>
      <c r="BK670" s="93"/>
      <c r="BL670" s="92"/>
      <c r="BM670" s="92"/>
      <c r="BN670" s="86" t="str">
        <f t="shared" si="66"/>
        <v/>
      </c>
      <c r="BO670" s="88"/>
      <c r="BP670" s="94"/>
      <c r="BQ670" s="95"/>
      <c r="BR670" s="95"/>
      <c r="BS670" s="96"/>
      <c r="BT670" s="96"/>
      <c r="BU670" s="96"/>
      <c r="BV670" s="97"/>
    </row>
    <row r="671" spans="1:74" s="45" customFormat="1" ht="27" customHeight="1" thickTop="1" thickBot="1" x14ac:dyDescent="0.25">
      <c r="A671" s="81"/>
      <c r="B671" s="304" t="str">
        <f>IF(C671="","",(VLOOKUP(C671,Lookups!$B$4:$C$2561,2,FALSE)))</f>
        <v/>
      </c>
      <c r="C671" s="366"/>
      <c r="D671" s="84"/>
      <c r="E671" s="84" t="str">
        <f t="shared" si="65"/>
        <v/>
      </c>
      <c r="F671" s="84"/>
      <c r="G671" s="99" t="str">
        <f t="shared" si="61"/>
        <v/>
      </c>
      <c r="H671" s="83"/>
      <c r="I671" s="83"/>
      <c r="J671" s="87"/>
      <c r="K671" s="89"/>
      <c r="L671" s="90"/>
      <c r="M671" s="90"/>
      <c r="N671" s="85"/>
      <c r="O671" s="87"/>
      <c r="P671" s="87"/>
      <c r="Q671" s="85"/>
      <c r="R671" s="86" t="str">
        <f t="shared" si="62"/>
        <v/>
      </c>
      <c r="S671" s="85"/>
      <c r="T671" s="86" t="str">
        <f t="shared" si="63"/>
        <v/>
      </c>
      <c r="U671" s="85"/>
      <c r="V671" s="86" t="str">
        <f t="shared" si="64"/>
        <v/>
      </c>
      <c r="W671" s="85"/>
      <c r="X671" s="87"/>
      <c r="Y671" s="87"/>
      <c r="Z671" s="91"/>
      <c r="AA671" s="91" t="s">
        <v>250</v>
      </c>
      <c r="AB671" s="91"/>
      <c r="AC671" s="91"/>
      <c r="AD671" s="91"/>
      <c r="AE671" s="91"/>
      <c r="AF671" s="92"/>
      <c r="AG671" s="93"/>
      <c r="AH671" s="87"/>
      <c r="AI671" s="93"/>
      <c r="AJ671" s="93"/>
      <c r="AK671" s="93"/>
      <c r="AL671" s="87"/>
      <c r="AM671" s="93"/>
      <c r="AN671" s="93"/>
      <c r="AO671" s="87"/>
      <c r="AP671" s="87"/>
      <c r="AQ671" s="93"/>
      <c r="AR671" s="93"/>
      <c r="AS671" s="93"/>
      <c r="AT671" s="93"/>
      <c r="AU671" s="93"/>
      <c r="AV671" s="93"/>
      <c r="AW671" s="91" t="s">
        <v>250</v>
      </c>
      <c r="AX671" s="93"/>
      <c r="AY671" s="93"/>
      <c r="AZ671" s="91" t="s">
        <v>250</v>
      </c>
      <c r="BA671" s="93"/>
      <c r="BB671" s="91" t="s">
        <v>250</v>
      </c>
      <c r="BC671" s="91" t="s">
        <v>250</v>
      </c>
      <c r="BD671" s="93"/>
      <c r="BE671" s="93"/>
      <c r="BF671" s="91" t="s">
        <v>87</v>
      </c>
      <c r="BG671" s="93"/>
      <c r="BH671" s="91" t="s">
        <v>456</v>
      </c>
      <c r="BI671" s="93"/>
      <c r="BJ671" s="93"/>
      <c r="BK671" s="93"/>
      <c r="BL671" s="92"/>
      <c r="BM671" s="92"/>
      <c r="BN671" s="86" t="str">
        <f t="shared" si="66"/>
        <v/>
      </c>
      <c r="BO671" s="88"/>
      <c r="BP671" s="94"/>
      <c r="BQ671" s="95"/>
      <c r="BR671" s="95"/>
      <c r="BS671" s="96"/>
      <c r="BT671" s="96"/>
      <c r="BU671" s="96"/>
      <c r="BV671" s="97"/>
    </row>
    <row r="672" spans="1:74" s="45" customFormat="1" ht="27" customHeight="1" thickTop="1" thickBot="1" x14ac:dyDescent="0.25">
      <c r="A672" s="81"/>
      <c r="B672" s="304" t="str">
        <f>IF(C672="","",(VLOOKUP(C672,Lookups!$B$4:$C$2561,2,FALSE)))</f>
        <v/>
      </c>
      <c r="C672" s="366"/>
      <c r="D672" s="84"/>
      <c r="E672" s="84" t="str">
        <f t="shared" si="65"/>
        <v/>
      </c>
      <c r="F672" s="84"/>
      <c r="G672" s="99" t="str">
        <f t="shared" si="61"/>
        <v/>
      </c>
      <c r="H672" s="83"/>
      <c r="I672" s="83"/>
      <c r="J672" s="87"/>
      <c r="K672" s="89"/>
      <c r="L672" s="90"/>
      <c r="M672" s="90"/>
      <c r="N672" s="85"/>
      <c r="O672" s="87"/>
      <c r="P672" s="87"/>
      <c r="Q672" s="85"/>
      <c r="R672" s="86" t="str">
        <f t="shared" si="62"/>
        <v/>
      </c>
      <c r="S672" s="85"/>
      <c r="T672" s="86" t="str">
        <f t="shared" si="63"/>
        <v/>
      </c>
      <c r="U672" s="85"/>
      <c r="V672" s="86" t="str">
        <f t="shared" si="64"/>
        <v/>
      </c>
      <c r="W672" s="85"/>
      <c r="X672" s="87"/>
      <c r="Y672" s="87"/>
      <c r="Z672" s="91"/>
      <c r="AA672" s="91" t="s">
        <v>250</v>
      </c>
      <c r="AB672" s="91"/>
      <c r="AC672" s="91"/>
      <c r="AD672" s="91"/>
      <c r="AE672" s="91"/>
      <c r="AF672" s="92"/>
      <c r="AG672" s="93"/>
      <c r="AH672" s="87"/>
      <c r="AI672" s="93"/>
      <c r="AJ672" s="93"/>
      <c r="AK672" s="93"/>
      <c r="AL672" s="87"/>
      <c r="AM672" s="93"/>
      <c r="AN672" s="93"/>
      <c r="AO672" s="87"/>
      <c r="AP672" s="87"/>
      <c r="AQ672" s="93"/>
      <c r="AR672" s="93"/>
      <c r="AS672" s="93"/>
      <c r="AT672" s="93"/>
      <c r="AU672" s="93"/>
      <c r="AV672" s="93"/>
      <c r="AW672" s="91" t="s">
        <v>250</v>
      </c>
      <c r="AX672" s="93"/>
      <c r="AY672" s="93"/>
      <c r="AZ672" s="91" t="s">
        <v>250</v>
      </c>
      <c r="BA672" s="93"/>
      <c r="BB672" s="91" t="s">
        <v>250</v>
      </c>
      <c r="BC672" s="91" t="s">
        <v>250</v>
      </c>
      <c r="BD672" s="93"/>
      <c r="BE672" s="93"/>
      <c r="BF672" s="91" t="s">
        <v>87</v>
      </c>
      <c r="BG672" s="93"/>
      <c r="BH672" s="91" t="s">
        <v>456</v>
      </c>
      <c r="BI672" s="93"/>
      <c r="BJ672" s="93"/>
      <c r="BK672" s="93"/>
      <c r="BL672" s="92"/>
      <c r="BM672" s="92"/>
      <c r="BN672" s="86" t="str">
        <f t="shared" si="66"/>
        <v/>
      </c>
      <c r="BO672" s="88"/>
      <c r="BP672" s="94"/>
      <c r="BQ672" s="95"/>
      <c r="BR672" s="95"/>
      <c r="BS672" s="96"/>
      <c r="BT672" s="96"/>
      <c r="BU672" s="96"/>
      <c r="BV672" s="97"/>
    </row>
    <row r="673" spans="1:74" s="45" customFormat="1" ht="27" customHeight="1" thickTop="1" thickBot="1" x14ac:dyDescent="0.25">
      <c r="A673" s="81"/>
      <c r="B673" s="304" t="str">
        <f>IF(C673="","",(VLOOKUP(C673,Lookups!$B$4:$C$2561,2,FALSE)))</f>
        <v/>
      </c>
      <c r="C673" s="366"/>
      <c r="D673" s="84"/>
      <c r="E673" s="84" t="str">
        <f t="shared" si="65"/>
        <v/>
      </c>
      <c r="F673" s="84"/>
      <c r="G673" s="99" t="str">
        <f t="shared" si="61"/>
        <v/>
      </c>
      <c r="H673" s="83"/>
      <c r="I673" s="83"/>
      <c r="J673" s="87"/>
      <c r="K673" s="89"/>
      <c r="L673" s="90"/>
      <c r="M673" s="90"/>
      <c r="N673" s="85"/>
      <c r="O673" s="87"/>
      <c r="P673" s="87"/>
      <c r="Q673" s="85"/>
      <c r="R673" s="86" t="str">
        <f t="shared" si="62"/>
        <v/>
      </c>
      <c r="S673" s="85"/>
      <c r="T673" s="86" t="str">
        <f t="shared" si="63"/>
        <v/>
      </c>
      <c r="U673" s="85"/>
      <c r="V673" s="86" t="str">
        <f t="shared" si="64"/>
        <v/>
      </c>
      <c r="W673" s="85"/>
      <c r="X673" s="87"/>
      <c r="Y673" s="87"/>
      <c r="Z673" s="91"/>
      <c r="AA673" s="91" t="s">
        <v>250</v>
      </c>
      <c r="AB673" s="91"/>
      <c r="AC673" s="91"/>
      <c r="AD673" s="91"/>
      <c r="AE673" s="91"/>
      <c r="AF673" s="92"/>
      <c r="AG673" s="93"/>
      <c r="AH673" s="87"/>
      <c r="AI673" s="93"/>
      <c r="AJ673" s="93"/>
      <c r="AK673" s="93"/>
      <c r="AL673" s="87"/>
      <c r="AM673" s="93"/>
      <c r="AN673" s="93"/>
      <c r="AO673" s="87"/>
      <c r="AP673" s="87"/>
      <c r="AQ673" s="93"/>
      <c r="AR673" s="93"/>
      <c r="AS673" s="93"/>
      <c r="AT673" s="93"/>
      <c r="AU673" s="93"/>
      <c r="AV673" s="93"/>
      <c r="AW673" s="91" t="s">
        <v>250</v>
      </c>
      <c r="AX673" s="93"/>
      <c r="AY673" s="93"/>
      <c r="AZ673" s="91" t="s">
        <v>250</v>
      </c>
      <c r="BA673" s="93"/>
      <c r="BB673" s="91" t="s">
        <v>250</v>
      </c>
      <c r="BC673" s="91" t="s">
        <v>250</v>
      </c>
      <c r="BD673" s="93"/>
      <c r="BE673" s="93"/>
      <c r="BF673" s="91" t="s">
        <v>87</v>
      </c>
      <c r="BG673" s="93"/>
      <c r="BH673" s="91" t="s">
        <v>456</v>
      </c>
      <c r="BI673" s="93"/>
      <c r="BJ673" s="93"/>
      <c r="BK673" s="93"/>
      <c r="BL673" s="92"/>
      <c r="BM673" s="92"/>
      <c r="BN673" s="86" t="str">
        <f t="shared" si="66"/>
        <v/>
      </c>
      <c r="BO673" s="88"/>
      <c r="BP673" s="94"/>
      <c r="BQ673" s="95"/>
      <c r="BR673" s="95"/>
      <c r="BS673" s="96"/>
      <c r="BT673" s="96"/>
      <c r="BU673" s="96"/>
      <c r="BV673" s="97"/>
    </row>
    <row r="674" spans="1:74" s="45" customFormat="1" ht="27" customHeight="1" thickTop="1" thickBot="1" x14ac:dyDescent="0.25">
      <c r="A674" s="81"/>
      <c r="B674" s="304" t="str">
        <f>IF(C674="","",(VLOOKUP(C674,Lookups!$B$4:$C$2561,2,FALSE)))</f>
        <v/>
      </c>
      <c r="C674" s="366"/>
      <c r="D674" s="84"/>
      <c r="E674" s="84" t="str">
        <f t="shared" si="65"/>
        <v/>
      </c>
      <c r="F674" s="84"/>
      <c r="G674" s="99" t="str">
        <f t="shared" si="61"/>
        <v/>
      </c>
      <c r="H674" s="83"/>
      <c r="I674" s="83"/>
      <c r="J674" s="87"/>
      <c r="K674" s="89"/>
      <c r="L674" s="90"/>
      <c r="M674" s="90"/>
      <c r="N674" s="85"/>
      <c r="O674" s="87"/>
      <c r="P674" s="87"/>
      <c r="Q674" s="85"/>
      <c r="R674" s="86" t="str">
        <f t="shared" si="62"/>
        <v/>
      </c>
      <c r="S674" s="85"/>
      <c r="T674" s="86" t="str">
        <f t="shared" si="63"/>
        <v/>
      </c>
      <c r="U674" s="85"/>
      <c r="V674" s="86" t="str">
        <f t="shared" si="64"/>
        <v/>
      </c>
      <c r="W674" s="85"/>
      <c r="X674" s="87"/>
      <c r="Y674" s="87"/>
      <c r="Z674" s="91"/>
      <c r="AA674" s="91" t="s">
        <v>250</v>
      </c>
      <c r="AB674" s="91"/>
      <c r="AC674" s="91"/>
      <c r="AD674" s="91"/>
      <c r="AE674" s="91"/>
      <c r="AF674" s="92"/>
      <c r="AG674" s="93"/>
      <c r="AH674" s="87"/>
      <c r="AI674" s="93"/>
      <c r="AJ674" s="93"/>
      <c r="AK674" s="93"/>
      <c r="AL674" s="87"/>
      <c r="AM674" s="93"/>
      <c r="AN674" s="93"/>
      <c r="AO674" s="87"/>
      <c r="AP674" s="87"/>
      <c r="AQ674" s="93"/>
      <c r="AR674" s="93"/>
      <c r="AS674" s="93"/>
      <c r="AT674" s="93"/>
      <c r="AU674" s="93"/>
      <c r="AV674" s="93"/>
      <c r="AW674" s="91" t="s">
        <v>250</v>
      </c>
      <c r="AX674" s="93"/>
      <c r="AY674" s="93"/>
      <c r="AZ674" s="91" t="s">
        <v>250</v>
      </c>
      <c r="BA674" s="93"/>
      <c r="BB674" s="91" t="s">
        <v>250</v>
      </c>
      <c r="BC674" s="91" t="s">
        <v>250</v>
      </c>
      <c r="BD674" s="93"/>
      <c r="BE674" s="93"/>
      <c r="BF674" s="91" t="s">
        <v>87</v>
      </c>
      <c r="BG674" s="93"/>
      <c r="BH674" s="91" t="s">
        <v>456</v>
      </c>
      <c r="BI674" s="93"/>
      <c r="BJ674" s="93"/>
      <c r="BK674" s="93"/>
      <c r="BL674" s="92"/>
      <c r="BM674" s="92"/>
      <c r="BN674" s="86" t="str">
        <f t="shared" si="66"/>
        <v/>
      </c>
      <c r="BO674" s="88"/>
      <c r="BP674" s="94"/>
      <c r="BQ674" s="95"/>
      <c r="BR674" s="95"/>
      <c r="BS674" s="96"/>
      <c r="BT674" s="96"/>
      <c r="BU674" s="96"/>
      <c r="BV674" s="97"/>
    </row>
    <row r="675" spans="1:74" s="45" customFormat="1" ht="27" customHeight="1" thickTop="1" thickBot="1" x14ac:dyDescent="0.25">
      <c r="A675" s="81"/>
      <c r="B675" s="304" t="str">
        <f>IF(C675="","",(VLOOKUP(C675,Lookups!$B$4:$C$2561,2,FALSE)))</f>
        <v/>
      </c>
      <c r="C675" s="366"/>
      <c r="D675" s="84"/>
      <c r="E675" s="84" t="str">
        <f t="shared" si="65"/>
        <v/>
      </c>
      <c r="F675" s="84"/>
      <c r="G675" s="99" t="str">
        <f t="shared" si="61"/>
        <v/>
      </c>
      <c r="H675" s="83"/>
      <c r="I675" s="83"/>
      <c r="J675" s="87"/>
      <c r="K675" s="89"/>
      <c r="L675" s="90"/>
      <c r="M675" s="90"/>
      <c r="N675" s="85"/>
      <c r="O675" s="87"/>
      <c r="P675" s="87"/>
      <c r="Q675" s="85"/>
      <c r="R675" s="86" t="str">
        <f t="shared" si="62"/>
        <v/>
      </c>
      <c r="S675" s="85"/>
      <c r="T675" s="86" t="str">
        <f t="shared" si="63"/>
        <v/>
      </c>
      <c r="U675" s="85"/>
      <c r="V675" s="86" t="str">
        <f t="shared" si="64"/>
        <v/>
      </c>
      <c r="W675" s="85"/>
      <c r="X675" s="87"/>
      <c r="Y675" s="87"/>
      <c r="Z675" s="91"/>
      <c r="AA675" s="91" t="s">
        <v>250</v>
      </c>
      <c r="AB675" s="91"/>
      <c r="AC675" s="91"/>
      <c r="AD675" s="91"/>
      <c r="AE675" s="91"/>
      <c r="AF675" s="92"/>
      <c r="AG675" s="93"/>
      <c r="AH675" s="87"/>
      <c r="AI675" s="93"/>
      <c r="AJ675" s="93"/>
      <c r="AK675" s="93"/>
      <c r="AL675" s="87"/>
      <c r="AM675" s="93"/>
      <c r="AN675" s="93"/>
      <c r="AO675" s="87"/>
      <c r="AP675" s="87"/>
      <c r="AQ675" s="93"/>
      <c r="AR675" s="93"/>
      <c r="AS675" s="93"/>
      <c r="AT675" s="93"/>
      <c r="AU675" s="93"/>
      <c r="AV675" s="93"/>
      <c r="AW675" s="91" t="s">
        <v>250</v>
      </c>
      <c r="AX675" s="93"/>
      <c r="AY675" s="93"/>
      <c r="AZ675" s="91" t="s">
        <v>250</v>
      </c>
      <c r="BA675" s="93"/>
      <c r="BB675" s="91" t="s">
        <v>250</v>
      </c>
      <c r="BC675" s="91" t="s">
        <v>250</v>
      </c>
      <c r="BD675" s="93"/>
      <c r="BE675" s="93"/>
      <c r="BF675" s="91" t="s">
        <v>87</v>
      </c>
      <c r="BG675" s="93"/>
      <c r="BH675" s="91" t="s">
        <v>456</v>
      </c>
      <c r="BI675" s="93"/>
      <c r="BJ675" s="93"/>
      <c r="BK675" s="93"/>
      <c r="BL675" s="92"/>
      <c r="BM675" s="92"/>
      <c r="BN675" s="86" t="str">
        <f t="shared" si="66"/>
        <v/>
      </c>
      <c r="BO675" s="88"/>
      <c r="BP675" s="94"/>
      <c r="BQ675" s="95"/>
      <c r="BR675" s="95"/>
      <c r="BS675" s="96"/>
      <c r="BT675" s="96"/>
      <c r="BU675" s="96"/>
      <c r="BV675" s="97"/>
    </row>
    <row r="676" spans="1:74" s="45" customFormat="1" ht="27" customHeight="1" thickTop="1" thickBot="1" x14ac:dyDescent="0.25">
      <c r="A676" s="81"/>
      <c r="B676" s="304" t="str">
        <f>IF(C676="","",(VLOOKUP(C676,Lookups!$B$4:$C$2561,2,FALSE)))</f>
        <v/>
      </c>
      <c r="C676" s="366"/>
      <c r="D676" s="84"/>
      <c r="E676" s="84" t="str">
        <f t="shared" si="65"/>
        <v/>
      </c>
      <c r="F676" s="84"/>
      <c r="G676" s="99" t="str">
        <f t="shared" si="61"/>
        <v/>
      </c>
      <c r="H676" s="83"/>
      <c r="I676" s="83"/>
      <c r="J676" s="87"/>
      <c r="K676" s="89"/>
      <c r="L676" s="90"/>
      <c r="M676" s="90"/>
      <c r="N676" s="85"/>
      <c r="O676" s="87"/>
      <c r="P676" s="87"/>
      <c r="Q676" s="85"/>
      <c r="R676" s="86" t="str">
        <f t="shared" si="62"/>
        <v/>
      </c>
      <c r="S676" s="85"/>
      <c r="T676" s="86" t="str">
        <f t="shared" si="63"/>
        <v/>
      </c>
      <c r="U676" s="85"/>
      <c r="V676" s="86" t="str">
        <f t="shared" si="64"/>
        <v/>
      </c>
      <c r="W676" s="85"/>
      <c r="X676" s="87"/>
      <c r="Y676" s="87"/>
      <c r="Z676" s="91"/>
      <c r="AA676" s="91" t="s">
        <v>250</v>
      </c>
      <c r="AB676" s="91"/>
      <c r="AC676" s="91"/>
      <c r="AD676" s="91"/>
      <c r="AE676" s="91"/>
      <c r="AF676" s="92"/>
      <c r="AG676" s="93"/>
      <c r="AH676" s="87"/>
      <c r="AI676" s="93"/>
      <c r="AJ676" s="93"/>
      <c r="AK676" s="93"/>
      <c r="AL676" s="87"/>
      <c r="AM676" s="93"/>
      <c r="AN676" s="93"/>
      <c r="AO676" s="87"/>
      <c r="AP676" s="87"/>
      <c r="AQ676" s="93"/>
      <c r="AR676" s="93"/>
      <c r="AS676" s="93"/>
      <c r="AT676" s="93"/>
      <c r="AU676" s="93"/>
      <c r="AV676" s="93"/>
      <c r="AW676" s="91" t="s">
        <v>250</v>
      </c>
      <c r="AX676" s="93"/>
      <c r="AY676" s="93"/>
      <c r="AZ676" s="91" t="s">
        <v>250</v>
      </c>
      <c r="BA676" s="93"/>
      <c r="BB676" s="91" t="s">
        <v>250</v>
      </c>
      <c r="BC676" s="91" t="s">
        <v>250</v>
      </c>
      <c r="BD676" s="93"/>
      <c r="BE676" s="93"/>
      <c r="BF676" s="91" t="s">
        <v>87</v>
      </c>
      <c r="BG676" s="93"/>
      <c r="BH676" s="91" t="s">
        <v>456</v>
      </c>
      <c r="BI676" s="93"/>
      <c r="BJ676" s="93"/>
      <c r="BK676" s="93"/>
      <c r="BL676" s="92"/>
      <c r="BM676" s="92"/>
      <c r="BN676" s="86" t="str">
        <f t="shared" si="66"/>
        <v/>
      </c>
      <c r="BO676" s="88"/>
      <c r="BP676" s="94"/>
      <c r="BQ676" s="95"/>
      <c r="BR676" s="95"/>
      <c r="BS676" s="96"/>
      <c r="BT676" s="96"/>
      <c r="BU676" s="96"/>
      <c r="BV676" s="97"/>
    </row>
    <row r="677" spans="1:74" s="45" customFormat="1" ht="27" customHeight="1" thickTop="1" thickBot="1" x14ac:dyDescent="0.25">
      <c r="A677" s="81"/>
      <c r="B677" s="304" t="str">
        <f>IF(C677="","",(VLOOKUP(C677,Lookups!$B$4:$C$2561,2,FALSE)))</f>
        <v/>
      </c>
      <c r="C677" s="366"/>
      <c r="D677" s="84"/>
      <c r="E677" s="84" t="str">
        <f t="shared" si="65"/>
        <v/>
      </c>
      <c r="F677" s="84"/>
      <c r="G677" s="99" t="str">
        <f t="shared" si="61"/>
        <v/>
      </c>
      <c r="H677" s="83"/>
      <c r="I677" s="83"/>
      <c r="J677" s="87"/>
      <c r="K677" s="89"/>
      <c r="L677" s="90"/>
      <c r="M677" s="90"/>
      <c r="N677" s="85"/>
      <c r="O677" s="87"/>
      <c r="P677" s="87"/>
      <c r="Q677" s="85"/>
      <c r="R677" s="86" t="str">
        <f t="shared" si="62"/>
        <v/>
      </c>
      <c r="S677" s="85"/>
      <c r="T677" s="86" t="str">
        <f t="shared" si="63"/>
        <v/>
      </c>
      <c r="U677" s="85"/>
      <c r="V677" s="86" t="str">
        <f t="shared" si="64"/>
        <v/>
      </c>
      <c r="W677" s="85"/>
      <c r="X677" s="87"/>
      <c r="Y677" s="87"/>
      <c r="Z677" s="91"/>
      <c r="AA677" s="91" t="s">
        <v>250</v>
      </c>
      <c r="AB677" s="91"/>
      <c r="AC677" s="91"/>
      <c r="AD677" s="91"/>
      <c r="AE677" s="91"/>
      <c r="AF677" s="92"/>
      <c r="AG677" s="93"/>
      <c r="AH677" s="87"/>
      <c r="AI677" s="93"/>
      <c r="AJ677" s="93"/>
      <c r="AK677" s="93"/>
      <c r="AL677" s="87"/>
      <c r="AM677" s="93"/>
      <c r="AN677" s="93"/>
      <c r="AO677" s="87"/>
      <c r="AP677" s="87"/>
      <c r="AQ677" s="93"/>
      <c r="AR677" s="93"/>
      <c r="AS677" s="93"/>
      <c r="AT677" s="93"/>
      <c r="AU677" s="93"/>
      <c r="AV677" s="93"/>
      <c r="AW677" s="91" t="s">
        <v>250</v>
      </c>
      <c r="AX677" s="93"/>
      <c r="AY677" s="93"/>
      <c r="AZ677" s="91" t="s">
        <v>250</v>
      </c>
      <c r="BA677" s="93"/>
      <c r="BB677" s="91" t="s">
        <v>250</v>
      </c>
      <c r="BC677" s="91" t="s">
        <v>250</v>
      </c>
      <c r="BD677" s="93"/>
      <c r="BE677" s="93"/>
      <c r="BF677" s="91" t="s">
        <v>87</v>
      </c>
      <c r="BG677" s="93"/>
      <c r="BH677" s="91" t="s">
        <v>456</v>
      </c>
      <c r="BI677" s="93"/>
      <c r="BJ677" s="93"/>
      <c r="BK677" s="93"/>
      <c r="BL677" s="92"/>
      <c r="BM677" s="92"/>
      <c r="BN677" s="86" t="str">
        <f t="shared" si="66"/>
        <v/>
      </c>
      <c r="BO677" s="88"/>
      <c r="BP677" s="94"/>
      <c r="BQ677" s="95"/>
      <c r="BR677" s="95"/>
      <c r="BS677" s="96"/>
      <c r="BT677" s="96"/>
      <c r="BU677" s="96"/>
      <c r="BV677" s="97"/>
    </row>
    <row r="678" spans="1:74" s="45" customFormat="1" ht="27" customHeight="1" thickTop="1" thickBot="1" x14ac:dyDescent="0.25">
      <c r="A678" s="81"/>
      <c r="B678" s="304" t="str">
        <f>IF(C678="","",(VLOOKUP(C678,Lookups!$B$4:$C$2561,2,FALSE)))</f>
        <v/>
      </c>
      <c r="C678" s="366"/>
      <c r="D678" s="84"/>
      <c r="E678" s="84" t="str">
        <f t="shared" si="65"/>
        <v/>
      </c>
      <c r="F678" s="84"/>
      <c r="G678" s="99" t="str">
        <f t="shared" si="61"/>
        <v/>
      </c>
      <c r="H678" s="83"/>
      <c r="I678" s="83"/>
      <c r="J678" s="87"/>
      <c r="K678" s="89"/>
      <c r="L678" s="90"/>
      <c r="M678" s="90"/>
      <c r="N678" s="85"/>
      <c r="O678" s="87"/>
      <c r="P678" s="87"/>
      <c r="Q678" s="85"/>
      <c r="R678" s="86" t="str">
        <f t="shared" si="62"/>
        <v/>
      </c>
      <c r="S678" s="85"/>
      <c r="T678" s="86" t="str">
        <f t="shared" si="63"/>
        <v/>
      </c>
      <c r="U678" s="85"/>
      <c r="V678" s="86" t="str">
        <f t="shared" si="64"/>
        <v/>
      </c>
      <c r="W678" s="85"/>
      <c r="X678" s="87"/>
      <c r="Y678" s="87"/>
      <c r="Z678" s="91"/>
      <c r="AA678" s="91" t="s">
        <v>250</v>
      </c>
      <c r="AB678" s="91"/>
      <c r="AC678" s="91"/>
      <c r="AD678" s="91"/>
      <c r="AE678" s="91"/>
      <c r="AF678" s="92"/>
      <c r="AG678" s="93"/>
      <c r="AH678" s="87"/>
      <c r="AI678" s="93"/>
      <c r="AJ678" s="93"/>
      <c r="AK678" s="93"/>
      <c r="AL678" s="87"/>
      <c r="AM678" s="93"/>
      <c r="AN678" s="93"/>
      <c r="AO678" s="87"/>
      <c r="AP678" s="87"/>
      <c r="AQ678" s="93"/>
      <c r="AR678" s="93"/>
      <c r="AS678" s="93"/>
      <c r="AT678" s="93"/>
      <c r="AU678" s="93"/>
      <c r="AV678" s="93"/>
      <c r="AW678" s="91" t="s">
        <v>250</v>
      </c>
      <c r="AX678" s="93"/>
      <c r="AY678" s="93"/>
      <c r="AZ678" s="91" t="s">
        <v>250</v>
      </c>
      <c r="BA678" s="93"/>
      <c r="BB678" s="91" t="s">
        <v>250</v>
      </c>
      <c r="BC678" s="91" t="s">
        <v>250</v>
      </c>
      <c r="BD678" s="93"/>
      <c r="BE678" s="93"/>
      <c r="BF678" s="91" t="s">
        <v>87</v>
      </c>
      <c r="BG678" s="93"/>
      <c r="BH678" s="91" t="s">
        <v>456</v>
      </c>
      <c r="BI678" s="93"/>
      <c r="BJ678" s="93"/>
      <c r="BK678" s="93"/>
      <c r="BL678" s="92"/>
      <c r="BM678" s="92"/>
      <c r="BN678" s="86" t="str">
        <f t="shared" si="66"/>
        <v/>
      </c>
      <c r="BO678" s="88"/>
      <c r="BP678" s="94"/>
      <c r="BQ678" s="95"/>
      <c r="BR678" s="95"/>
      <c r="BS678" s="96"/>
      <c r="BT678" s="96"/>
      <c r="BU678" s="96"/>
      <c r="BV678" s="97"/>
    </row>
    <row r="679" spans="1:74" s="45" customFormat="1" ht="27" customHeight="1" thickTop="1" thickBot="1" x14ac:dyDescent="0.25">
      <c r="A679" s="81"/>
      <c r="B679" s="304" t="str">
        <f>IF(C679="","",(VLOOKUP(C679,Lookups!$B$4:$C$2561,2,FALSE)))</f>
        <v/>
      </c>
      <c r="C679" s="366"/>
      <c r="D679" s="84"/>
      <c r="E679" s="84" t="str">
        <f t="shared" si="65"/>
        <v/>
      </c>
      <c r="F679" s="84"/>
      <c r="G679" s="99" t="str">
        <f t="shared" si="61"/>
        <v/>
      </c>
      <c r="H679" s="83"/>
      <c r="I679" s="83"/>
      <c r="J679" s="87"/>
      <c r="K679" s="89"/>
      <c r="L679" s="90"/>
      <c r="M679" s="90"/>
      <c r="N679" s="85"/>
      <c r="O679" s="87"/>
      <c r="P679" s="87"/>
      <c r="Q679" s="85"/>
      <c r="R679" s="86" t="str">
        <f t="shared" si="62"/>
        <v/>
      </c>
      <c r="S679" s="85"/>
      <c r="T679" s="86" t="str">
        <f t="shared" si="63"/>
        <v/>
      </c>
      <c r="U679" s="85"/>
      <c r="V679" s="86" t="str">
        <f t="shared" si="64"/>
        <v/>
      </c>
      <c r="W679" s="85"/>
      <c r="X679" s="87"/>
      <c r="Y679" s="87"/>
      <c r="Z679" s="91"/>
      <c r="AA679" s="91" t="s">
        <v>250</v>
      </c>
      <c r="AB679" s="91"/>
      <c r="AC679" s="91"/>
      <c r="AD679" s="91"/>
      <c r="AE679" s="91"/>
      <c r="AF679" s="92"/>
      <c r="AG679" s="93"/>
      <c r="AH679" s="87"/>
      <c r="AI679" s="93"/>
      <c r="AJ679" s="93"/>
      <c r="AK679" s="93"/>
      <c r="AL679" s="87"/>
      <c r="AM679" s="93"/>
      <c r="AN679" s="93"/>
      <c r="AO679" s="87"/>
      <c r="AP679" s="87"/>
      <c r="AQ679" s="93"/>
      <c r="AR679" s="93"/>
      <c r="AS679" s="93"/>
      <c r="AT679" s="93"/>
      <c r="AU679" s="93"/>
      <c r="AV679" s="93"/>
      <c r="AW679" s="91" t="s">
        <v>250</v>
      </c>
      <c r="AX679" s="93"/>
      <c r="AY679" s="93"/>
      <c r="AZ679" s="91" t="s">
        <v>250</v>
      </c>
      <c r="BA679" s="93"/>
      <c r="BB679" s="91" t="s">
        <v>250</v>
      </c>
      <c r="BC679" s="91" t="s">
        <v>250</v>
      </c>
      <c r="BD679" s="93"/>
      <c r="BE679" s="93"/>
      <c r="BF679" s="91" t="s">
        <v>87</v>
      </c>
      <c r="BG679" s="93"/>
      <c r="BH679" s="91" t="s">
        <v>456</v>
      </c>
      <c r="BI679" s="93"/>
      <c r="BJ679" s="93"/>
      <c r="BK679" s="93"/>
      <c r="BL679" s="92"/>
      <c r="BM679" s="92"/>
      <c r="BN679" s="86" t="str">
        <f t="shared" si="66"/>
        <v/>
      </c>
      <c r="BO679" s="88"/>
      <c r="BP679" s="94"/>
      <c r="BQ679" s="95"/>
      <c r="BR679" s="95"/>
      <c r="BS679" s="96"/>
      <c r="BT679" s="96"/>
      <c r="BU679" s="96"/>
      <c r="BV679" s="97"/>
    </row>
    <row r="680" spans="1:74" s="45" customFormat="1" ht="27" customHeight="1" thickTop="1" thickBot="1" x14ac:dyDescent="0.25">
      <c r="A680" s="81"/>
      <c r="B680" s="304" t="str">
        <f>IF(C680="","",(VLOOKUP(C680,Lookups!$B$4:$C$2561,2,FALSE)))</f>
        <v/>
      </c>
      <c r="C680" s="366"/>
      <c r="D680" s="84"/>
      <c r="E680" s="84" t="str">
        <f t="shared" si="65"/>
        <v/>
      </c>
      <c r="F680" s="84"/>
      <c r="G680" s="99" t="str">
        <f t="shared" si="61"/>
        <v/>
      </c>
      <c r="H680" s="83"/>
      <c r="I680" s="83"/>
      <c r="J680" s="87"/>
      <c r="K680" s="89"/>
      <c r="L680" s="90"/>
      <c r="M680" s="90"/>
      <c r="N680" s="85"/>
      <c r="O680" s="87"/>
      <c r="P680" s="87"/>
      <c r="Q680" s="85"/>
      <c r="R680" s="86" t="str">
        <f t="shared" si="62"/>
        <v/>
      </c>
      <c r="S680" s="85"/>
      <c r="T680" s="86" t="str">
        <f t="shared" si="63"/>
        <v/>
      </c>
      <c r="U680" s="85"/>
      <c r="V680" s="86" t="str">
        <f t="shared" si="64"/>
        <v/>
      </c>
      <c r="W680" s="85"/>
      <c r="X680" s="87"/>
      <c r="Y680" s="87"/>
      <c r="Z680" s="91"/>
      <c r="AA680" s="91" t="s">
        <v>250</v>
      </c>
      <c r="AB680" s="91"/>
      <c r="AC680" s="91"/>
      <c r="AD680" s="91"/>
      <c r="AE680" s="91"/>
      <c r="AF680" s="92"/>
      <c r="AG680" s="93"/>
      <c r="AH680" s="87"/>
      <c r="AI680" s="93"/>
      <c r="AJ680" s="93"/>
      <c r="AK680" s="93"/>
      <c r="AL680" s="87"/>
      <c r="AM680" s="93"/>
      <c r="AN680" s="93"/>
      <c r="AO680" s="87"/>
      <c r="AP680" s="87"/>
      <c r="AQ680" s="93"/>
      <c r="AR680" s="93"/>
      <c r="AS680" s="93"/>
      <c r="AT680" s="93"/>
      <c r="AU680" s="93"/>
      <c r="AV680" s="93"/>
      <c r="AW680" s="91" t="s">
        <v>250</v>
      </c>
      <c r="AX680" s="93"/>
      <c r="AY680" s="93"/>
      <c r="AZ680" s="91" t="s">
        <v>250</v>
      </c>
      <c r="BA680" s="93"/>
      <c r="BB680" s="91" t="s">
        <v>250</v>
      </c>
      <c r="BC680" s="91" t="s">
        <v>250</v>
      </c>
      <c r="BD680" s="93"/>
      <c r="BE680" s="93"/>
      <c r="BF680" s="91" t="s">
        <v>87</v>
      </c>
      <c r="BG680" s="93"/>
      <c r="BH680" s="91" t="s">
        <v>456</v>
      </c>
      <c r="BI680" s="93"/>
      <c r="BJ680" s="93"/>
      <c r="BK680" s="93"/>
      <c r="BL680" s="92"/>
      <c r="BM680" s="92"/>
      <c r="BN680" s="86" t="str">
        <f t="shared" si="66"/>
        <v/>
      </c>
      <c r="BO680" s="88"/>
      <c r="BP680" s="94"/>
      <c r="BQ680" s="95"/>
      <c r="BR680" s="95"/>
      <c r="BS680" s="96"/>
      <c r="BT680" s="96"/>
      <c r="BU680" s="96"/>
      <c r="BV680" s="97"/>
    </row>
    <row r="681" spans="1:74" s="45" customFormat="1" ht="27" customHeight="1" thickTop="1" thickBot="1" x14ac:dyDescent="0.25">
      <c r="A681" s="81"/>
      <c r="B681" s="304" t="str">
        <f>IF(C681="","",(VLOOKUP(C681,Lookups!$B$4:$C$2561,2,FALSE)))</f>
        <v/>
      </c>
      <c r="C681" s="366"/>
      <c r="D681" s="84"/>
      <c r="E681" s="84" t="str">
        <f t="shared" si="65"/>
        <v/>
      </c>
      <c r="F681" s="84"/>
      <c r="G681" s="99" t="str">
        <f t="shared" si="61"/>
        <v/>
      </c>
      <c r="H681" s="83"/>
      <c r="I681" s="83"/>
      <c r="J681" s="87"/>
      <c r="K681" s="89"/>
      <c r="L681" s="90"/>
      <c r="M681" s="90"/>
      <c r="N681" s="85"/>
      <c r="O681" s="87"/>
      <c r="P681" s="87"/>
      <c r="Q681" s="85"/>
      <c r="R681" s="86" t="str">
        <f t="shared" si="62"/>
        <v/>
      </c>
      <c r="S681" s="85"/>
      <c r="T681" s="86" t="str">
        <f t="shared" si="63"/>
        <v/>
      </c>
      <c r="U681" s="85"/>
      <c r="V681" s="86" t="str">
        <f t="shared" si="64"/>
        <v/>
      </c>
      <c r="W681" s="85"/>
      <c r="X681" s="87"/>
      <c r="Y681" s="87"/>
      <c r="Z681" s="91"/>
      <c r="AA681" s="91" t="s">
        <v>250</v>
      </c>
      <c r="AB681" s="91"/>
      <c r="AC681" s="91"/>
      <c r="AD681" s="91"/>
      <c r="AE681" s="91"/>
      <c r="AF681" s="92"/>
      <c r="AG681" s="93"/>
      <c r="AH681" s="87"/>
      <c r="AI681" s="93"/>
      <c r="AJ681" s="93"/>
      <c r="AK681" s="93"/>
      <c r="AL681" s="87"/>
      <c r="AM681" s="93"/>
      <c r="AN681" s="93"/>
      <c r="AO681" s="87"/>
      <c r="AP681" s="87"/>
      <c r="AQ681" s="93"/>
      <c r="AR681" s="93"/>
      <c r="AS681" s="93"/>
      <c r="AT681" s="93"/>
      <c r="AU681" s="93"/>
      <c r="AV681" s="93"/>
      <c r="AW681" s="91" t="s">
        <v>250</v>
      </c>
      <c r="AX681" s="93"/>
      <c r="AY681" s="93"/>
      <c r="AZ681" s="91" t="s">
        <v>250</v>
      </c>
      <c r="BA681" s="93"/>
      <c r="BB681" s="91" t="s">
        <v>250</v>
      </c>
      <c r="BC681" s="91" t="s">
        <v>250</v>
      </c>
      <c r="BD681" s="93"/>
      <c r="BE681" s="93"/>
      <c r="BF681" s="91" t="s">
        <v>87</v>
      </c>
      <c r="BG681" s="93"/>
      <c r="BH681" s="91" t="s">
        <v>456</v>
      </c>
      <c r="BI681" s="93"/>
      <c r="BJ681" s="93"/>
      <c r="BK681" s="93"/>
      <c r="BL681" s="92"/>
      <c r="BM681" s="92"/>
      <c r="BN681" s="86" t="str">
        <f t="shared" si="66"/>
        <v/>
      </c>
      <c r="BO681" s="88"/>
      <c r="BP681" s="94"/>
      <c r="BQ681" s="95"/>
      <c r="BR681" s="95"/>
      <c r="BS681" s="96"/>
      <c r="BT681" s="96"/>
      <c r="BU681" s="96"/>
      <c r="BV681" s="97"/>
    </row>
    <row r="682" spans="1:74" s="45" customFormat="1" ht="27" customHeight="1" thickTop="1" thickBot="1" x14ac:dyDescent="0.25">
      <c r="A682" s="81"/>
      <c r="B682" s="304" t="str">
        <f>IF(C682="","",(VLOOKUP(C682,Lookups!$B$4:$C$2561,2,FALSE)))</f>
        <v/>
      </c>
      <c r="C682" s="366"/>
      <c r="D682" s="84"/>
      <c r="E682" s="84" t="str">
        <f t="shared" si="65"/>
        <v/>
      </c>
      <c r="F682" s="84"/>
      <c r="G682" s="99" t="str">
        <f t="shared" si="61"/>
        <v/>
      </c>
      <c r="H682" s="83"/>
      <c r="I682" s="83"/>
      <c r="J682" s="87"/>
      <c r="K682" s="89"/>
      <c r="L682" s="90"/>
      <c r="M682" s="90"/>
      <c r="N682" s="85"/>
      <c r="O682" s="87"/>
      <c r="P682" s="87"/>
      <c r="Q682" s="85"/>
      <c r="R682" s="86" t="str">
        <f t="shared" si="62"/>
        <v/>
      </c>
      <c r="S682" s="85"/>
      <c r="T682" s="86" t="str">
        <f t="shared" si="63"/>
        <v/>
      </c>
      <c r="U682" s="85"/>
      <c r="V682" s="86" t="str">
        <f t="shared" si="64"/>
        <v/>
      </c>
      <c r="W682" s="85"/>
      <c r="X682" s="87"/>
      <c r="Y682" s="87"/>
      <c r="Z682" s="91"/>
      <c r="AA682" s="91" t="s">
        <v>250</v>
      </c>
      <c r="AB682" s="91"/>
      <c r="AC682" s="91"/>
      <c r="AD682" s="91"/>
      <c r="AE682" s="91"/>
      <c r="AF682" s="92"/>
      <c r="AG682" s="93"/>
      <c r="AH682" s="87"/>
      <c r="AI682" s="93"/>
      <c r="AJ682" s="93"/>
      <c r="AK682" s="93"/>
      <c r="AL682" s="87"/>
      <c r="AM682" s="93"/>
      <c r="AN682" s="93"/>
      <c r="AO682" s="87"/>
      <c r="AP682" s="87"/>
      <c r="AQ682" s="93"/>
      <c r="AR682" s="93"/>
      <c r="AS682" s="93"/>
      <c r="AT682" s="93"/>
      <c r="AU682" s="93"/>
      <c r="AV682" s="93"/>
      <c r="AW682" s="91" t="s">
        <v>250</v>
      </c>
      <c r="AX682" s="93"/>
      <c r="AY682" s="93"/>
      <c r="AZ682" s="91" t="s">
        <v>250</v>
      </c>
      <c r="BA682" s="93"/>
      <c r="BB682" s="91" t="s">
        <v>250</v>
      </c>
      <c r="BC682" s="91" t="s">
        <v>250</v>
      </c>
      <c r="BD682" s="93"/>
      <c r="BE682" s="93"/>
      <c r="BF682" s="91" t="s">
        <v>87</v>
      </c>
      <c r="BG682" s="93"/>
      <c r="BH682" s="91" t="s">
        <v>456</v>
      </c>
      <c r="BI682" s="93"/>
      <c r="BJ682" s="93"/>
      <c r="BK682" s="93"/>
      <c r="BL682" s="92"/>
      <c r="BM682" s="92"/>
      <c r="BN682" s="86" t="str">
        <f t="shared" si="66"/>
        <v/>
      </c>
      <c r="BO682" s="88"/>
      <c r="BP682" s="94"/>
      <c r="BQ682" s="95"/>
      <c r="BR682" s="95"/>
      <c r="BS682" s="96"/>
      <c r="BT682" s="96"/>
      <c r="BU682" s="96"/>
      <c r="BV682" s="97"/>
    </row>
    <row r="683" spans="1:74" s="45" customFormat="1" ht="27" customHeight="1" thickTop="1" thickBot="1" x14ac:dyDescent="0.25">
      <c r="A683" s="81"/>
      <c r="B683" s="304" t="str">
        <f>IF(C683="","",(VLOOKUP(C683,Lookups!$B$4:$C$2561,2,FALSE)))</f>
        <v/>
      </c>
      <c r="C683" s="366"/>
      <c r="D683" s="84"/>
      <c r="E683" s="84" t="str">
        <f t="shared" si="65"/>
        <v/>
      </c>
      <c r="F683" s="84"/>
      <c r="G683" s="99" t="str">
        <f t="shared" si="61"/>
        <v/>
      </c>
      <c r="H683" s="83"/>
      <c r="I683" s="83"/>
      <c r="J683" s="87"/>
      <c r="K683" s="89"/>
      <c r="L683" s="90"/>
      <c r="M683" s="90"/>
      <c r="N683" s="85"/>
      <c r="O683" s="87"/>
      <c r="P683" s="87"/>
      <c r="Q683" s="85"/>
      <c r="R683" s="86" t="str">
        <f t="shared" si="62"/>
        <v/>
      </c>
      <c r="S683" s="85"/>
      <c r="T683" s="86" t="str">
        <f t="shared" si="63"/>
        <v/>
      </c>
      <c r="U683" s="85"/>
      <c r="V683" s="86" t="str">
        <f t="shared" si="64"/>
        <v/>
      </c>
      <c r="W683" s="85"/>
      <c r="X683" s="87"/>
      <c r="Y683" s="87"/>
      <c r="Z683" s="91"/>
      <c r="AA683" s="91" t="s">
        <v>250</v>
      </c>
      <c r="AB683" s="91"/>
      <c r="AC683" s="91"/>
      <c r="AD683" s="91"/>
      <c r="AE683" s="91"/>
      <c r="AF683" s="92"/>
      <c r="AG683" s="93"/>
      <c r="AH683" s="87"/>
      <c r="AI683" s="93"/>
      <c r="AJ683" s="93"/>
      <c r="AK683" s="93"/>
      <c r="AL683" s="87"/>
      <c r="AM683" s="93"/>
      <c r="AN683" s="93"/>
      <c r="AO683" s="87"/>
      <c r="AP683" s="87"/>
      <c r="AQ683" s="93"/>
      <c r="AR683" s="93"/>
      <c r="AS683" s="93"/>
      <c r="AT683" s="93"/>
      <c r="AU683" s="93"/>
      <c r="AV683" s="93"/>
      <c r="AW683" s="91" t="s">
        <v>250</v>
      </c>
      <c r="AX683" s="93"/>
      <c r="AY683" s="93"/>
      <c r="AZ683" s="91" t="s">
        <v>250</v>
      </c>
      <c r="BA683" s="93"/>
      <c r="BB683" s="91" t="s">
        <v>250</v>
      </c>
      <c r="BC683" s="91" t="s">
        <v>250</v>
      </c>
      <c r="BD683" s="93"/>
      <c r="BE683" s="93"/>
      <c r="BF683" s="91" t="s">
        <v>87</v>
      </c>
      <c r="BG683" s="93"/>
      <c r="BH683" s="91" t="s">
        <v>456</v>
      </c>
      <c r="BI683" s="93"/>
      <c r="BJ683" s="93"/>
      <c r="BK683" s="93"/>
      <c r="BL683" s="92"/>
      <c r="BM683" s="92"/>
      <c r="BN683" s="86" t="str">
        <f t="shared" si="66"/>
        <v/>
      </c>
      <c r="BO683" s="88"/>
      <c r="BP683" s="94"/>
      <c r="BQ683" s="95"/>
      <c r="BR683" s="95"/>
      <c r="BS683" s="96"/>
      <c r="BT683" s="96"/>
      <c r="BU683" s="96"/>
      <c r="BV683" s="97"/>
    </row>
    <row r="684" spans="1:74" s="45" customFormat="1" ht="27" customHeight="1" thickTop="1" thickBot="1" x14ac:dyDescent="0.25">
      <c r="A684" s="81"/>
      <c r="B684" s="304" t="str">
        <f>IF(C684="","",(VLOOKUP(C684,Lookups!$B$4:$C$2561,2,FALSE)))</f>
        <v/>
      </c>
      <c r="C684" s="366"/>
      <c r="D684" s="84"/>
      <c r="E684" s="84" t="str">
        <f t="shared" si="65"/>
        <v/>
      </c>
      <c r="F684" s="84"/>
      <c r="G684" s="99" t="str">
        <f t="shared" si="61"/>
        <v/>
      </c>
      <c r="H684" s="83"/>
      <c r="I684" s="83"/>
      <c r="J684" s="87"/>
      <c r="K684" s="89"/>
      <c r="L684" s="90"/>
      <c r="M684" s="90"/>
      <c r="N684" s="85"/>
      <c r="O684" s="87"/>
      <c r="P684" s="87"/>
      <c r="Q684" s="85"/>
      <c r="R684" s="86" t="str">
        <f t="shared" si="62"/>
        <v/>
      </c>
      <c r="S684" s="85"/>
      <c r="T684" s="86" t="str">
        <f t="shared" si="63"/>
        <v/>
      </c>
      <c r="U684" s="85"/>
      <c r="V684" s="86" t="str">
        <f t="shared" si="64"/>
        <v/>
      </c>
      <c r="W684" s="85"/>
      <c r="X684" s="87"/>
      <c r="Y684" s="87"/>
      <c r="Z684" s="91"/>
      <c r="AA684" s="91" t="s">
        <v>250</v>
      </c>
      <c r="AB684" s="91"/>
      <c r="AC684" s="91"/>
      <c r="AD684" s="91"/>
      <c r="AE684" s="91"/>
      <c r="AF684" s="92"/>
      <c r="AG684" s="93"/>
      <c r="AH684" s="87"/>
      <c r="AI684" s="93"/>
      <c r="AJ684" s="93"/>
      <c r="AK684" s="93"/>
      <c r="AL684" s="87"/>
      <c r="AM684" s="93"/>
      <c r="AN684" s="93"/>
      <c r="AO684" s="87"/>
      <c r="AP684" s="87"/>
      <c r="AQ684" s="93"/>
      <c r="AR684" s="93"/>
      <c r="AS684" s="93"/>
      <c r="AT684" s="93"/>
      <c r="AU684" s="93"/>
      <c r="AV684" s="93"/>
      <c r="AW684" s="91" t="s">
        <v>250</v>
      </c>
      <c r="AX684" s="93"/>
      <c r="AY684" s="93"/>
      <c r="AZ684" s="91" t="s">
        <v>250</v>
      </c>
      <c r="BA684" s="93"/>
      <c r="BB684" s="91" t="s">
        <v>250</v>
      </c>
      <c r="BC684" s="91" t="s">
        <v>250</v>
      </c>
      <c r="BD684" s="93"/>
      <c r="BE684" s="93"/>
      <c r="BF684" s="91" t="s">
        <v>87</v>
      </c>
      <c r="BG684" s="93"/>
      <c r="BH684" s="91" t="s">
        <v>456</v>
      </c>
      <c r="BI684" s="93"/>
      <c r="BJ684" s="93"/>
      <c r="BK684" s="93"/>
      <c r="BL684" s="92"/>
      <c r="BM684" s="92"/>
      <c r="BN684" s="86" t="str">
        <f t="shared" si="66"/>
        <v/>
      </c>
      <c r="BO684" s="88"/>
      <c r="BP684" s="94"/>
      <c r="BQ684" s="95"/>
      <c r="BR684" s="95"/>
      <c r="BS684" s="96"/>
      <c r="BT684" s="96"/>
      <c r="BU684" s="96"/>
      <c r="BV684" s="97"/>
    </row>
    <row r="685" spans="1:74" s="45" customFormat="1" ht="27" customHeight="1" thickTop="1" thickBot="1" x14ac:dyDescent="0.25">
      <c r="A685" s="81"/>
      <c r="B685" s="304" t="str">
        <f>IF(C685="","",(VLOOKUP(C685,Lookups!$B$4:$C$2561,2,FALSE)))</f>
        <v/>
      </c>
      <c r="C685" s="366"/>
      <c r="D685" s="84"/>
      <c r="E685" s="84" t="str">
        <f t="shared" si="65"/>
        <v/>
      </c>
      <c r="F685" s="84"/>
      <c r="G685" s="99" t="str">
        <f t="shared" si="61"/>
        <v/>
      </c>
      <c r="H685" s="83"/>
      <c r="I685" s="83"/>
      <c r="J685" s="87"/>
      <c r="K685" s="89"/>
      <c r="L685" s="90"/>
      <c r="M685" s="90"/>
      <c r="N685" s="85"/>
      <c r="O685" s="87"/>
      <c r="P685" s="87"/>
      <c r="Q685" s="85"/>
      <c r="R685" s="86" t="str">
        <f t="shared" si="62"/>
        <v/>
      </c>
      <c r="S685" s="85"/>
      <c r="T685" s="86" t="str">
        <f t="shared" si="63"/>
        <v/>
      </c>
      <c r="U685" s="85"/>
      <c r="V685" s="86" t="str">
        <f t="shared" si="64"/>
        <v/>
      </c>
      <c r="W685" s="85"/>
      <c r="X685" s="87"/>
      <c r="Y685" s="87"/>
      <c r="Z685" s="91"/>
      <c r="AA685" s="91" t="s">
        <v>250</v>
      </c>
      <c r="AB685" s="91"/>
      <c r="AC685" s="91"/>
      <c r="AD685" s="91"/>
      <c r="AE685" s="91"/>
      <c r="AF685" s="92"/>
      <c r="AG685" s="93"/>
      <c r="AH685" s="87"/>
      <c r="AI685" s="93"/>
      <c r="AJ685" s="93"/>
      <c r="AK685" s="93"/>
      <c r="AL685" s="87"/>
      <c r="AM685" s="93"/>
      <c r="AN685" s="93"/>
      <c r="AO685" s="87"/>
      <c r="AP685" s="87"/>
      <c r="AQ685" s="93"/>
      <c r="AR685" s="93"/>
      <c r="AS685" s="93"/>
      <c r="AT685" s="93"/>
      <c r="AU685" s="93"/>
      <c r="AV685" s="93"/>
      <c r="AW685" s="91" t="s">
        <v>250</v>
      </c>
      <c r="AX685" s="93"/>
      <c r="AY685" s="93"/>
      <c r="AZ685" s="91" t="s">
        <v>250</v>
      </c>
      <c r="BA685" s="93"/>
      <c r="BB685" s="91" t="s">
        <v>250</v>
      </c>
      <c r="BC685" s="91" t="s">
        <v>250</v>
      </c>
      <c r="BD685" s="93"/>
      <c r="BE685" s="93"/>
      <c r="BF685" s="91" t="s">
        <v>87</v>
      </c>
      <c r="BG685" s="93"/>
      <c r="BH685" s="91" t="s">
        <v>456</v>
      </c>
      <c r="BI685" s="93"/>
      <c r="BJ685" s="93"/>
      <c r="BK685" s="93"/>
      <c r="BL685" s="92"/>
      <c r="BM685" s="92"/>
      <c r="BN685" s="86" t="str">
        <f t="shared" si="66"/>
        <v/>
      </c>
      <c r="BO685" s="88"/>
      <c r="BP685" s="94"/>
      <c r="BQ685" s="95"/>
      <c r="BR685" s="95"/>
      <c r="BS685" s="96"/>
      <c r="BT685" s="96"/>
      <c r="BU685" s="96"/>
      <c r="BV685" s="97"/>
    </row>
    <row r="686" spans="1:74" s="45" customFormat="1" ht="27" customHeight="1" thickTop="1" thickBot="1" x14ac:dyDescent="0.25">
      <c r="A686" s="81"/>
      <c r="B686" s="304" t="str">
        <f>IF(C686="","",(VLOOKUP(C686,Lookups!$B$4:$C$2561,2,FALSE)))</f>
        <v/>
      </c>
      <c r="C686" s="366"/>
      <c r="D686" s="84"/>
      <c r="E686" s="84" t="str">
        <f t="shared" si="65"/>
        <v/>
      </c>
      <c r="F686" s="84"/>
      <c r="G686" s="99" t="str">
        <f t="shared" si="61"/>
        <v/>
      </c>
      <c r="H686" s="83"/>
      <c r="I686" s="83"/>
      <c r="J686" s="87"/>
      <c r="K686" s="89"/>
      <c r="L686" s="90"/>
      <c r="M686" s="90"/>
      <c r="N686" s="85"/>
      <c r="O686" s="87"/>
      <c r="P686" s="87"/>
      <c r="Q686" s="85"/>
      <c r="R686" s="86" t="str">
        <f t="shared" si="62"/>
        <v/>
      </c>
      <c r="S686" s="85"/>
      <c r="T686" s="86" t="str">
        <f t="shared" si="63"/>
        <v/>
      </c>
      <c r="U686" s="85"/>
      <c r="V686" s="86" t="str">
        <f t="shared" si="64"/>
        <v/>
      </c>
      <c r="W686" s="85"/>
      <c r="X686" s="87"/>
      <c r="Y686" s="87"/>
      <c r="Z686" s="91"/>
      <c r="AA686" s="91" t="s">
        <v>250</v>
      </c>
      <c r="AB686" s="91"/>
      <c r="AC686" s="91"/>
      <c r="AD686" s="91"/>
      <c r="AE686" s="91"/>
      <c r="AF686" s="92"/>
      <c r="AG686" s="93"/>
      <c r="AH686" s="87"/>
      <c r="AI686" s="93"/>
      <c r="AJ686" s="93"/>
      <c r="AK686" s="93"/>
      <c r="AL686" s="87"/>
      <c r="AM686" s="93"/>
      <c r="AN686" s="93"/>
      <c r="AO686" s="87"/>
      <c r="AP686" s="87"/>
      <c r="AQ686" s="93"/>
      <c r="AR686" s="93"/>
      <c r="AS686" s="93"/>
      <c r="AT686" s="93"/>
      <c r="AU686" s="93"/>
      <c r="AV686" s="93"/>
      <c r="AW686" s="91" t="s">
        <v>250</v>
      </c>
      <c r="AX686" s="93"/>
      <c r="AY686" s="93"/>
      <c r="AZ686" s="91" t="s">
        <v>250</v>
      </c>
      <c r="BA686" s="93"/>
      <c r="BB686" s="91" t="s">
        <v>250</v>
      </c>
      <c r="BC686" s="91" t="s">
        <v>250</v>
      </c>
      <c r="BD686" s="93"/>
      <c r="BE686" s="93"/>
      <c r="BF686" s="91" t="s">
        <v>87</v>
      </c>
      <c r="BG686" s="93"/>
      <c r="BH686" s="91" t="s">
        <v>456</v>
      </c>
      <c r="BI686" s="93"/>
      <c r="BJ686" s="93"/>
      <c r="BK686" s="93"/>
      <c r="BL686" s="92"/>
      <c r="BM686" s="92"/>
      <c r="BN686" s="86" t="str">
        <f t="shared" si="66"/>
        <v/>
      </c>
      <c r="BO686" s="88"/>
      <c r="BP686" s="94"/>
      <c r="BQ686" s="95"/>
      <c r="BR686" s="95"/>
      <c r="BS686" s="96"/>
      <c r="BT686" s="96"/>
      <c r="BU686" s="96"/>
      <c r="BV686" s="97"/>
    </row>
    <row r="687" spans="1:74" s="45" customFormat="1" ht="27" customHeight="1" thickTop="1" thickBot="1" x14ac:dyDescent="0.25">
      <c r="A687" s="81"/>
      <c r="B687" s="304" t="str">
        <f>IF(C687="","",(VLOOKUP(C687,Lookups!$B$4:$C$2561,2,FALSE)))</f>
        <v/>
      </c>
      <c r="C687" s="366"/>
      <c r="D687" s="84"/>
      <c r="E687" s="84" t="str">
        <f t="shared" si="65"/>
        <v/>
      </c>
      <c r="F687" s="84"/>
      <c r="G687" s="99" t="str">
        <f t="shared" si="61"/>
        <v/>
      </c>
      <c r="H687" s="83"/>
      <c r="I687" s="83"/>
      <c r="J687" s="87"/>
      <c r="K687" s="89"/>
      <c r="L687" s="90"/>
      <c r="M687" s="90"/>
      <c r="N687" s="85"/>
      <c r="O687" s="87"/>
      <c r="P687" s="87"/>
      <c r="Q687" s="85"/>
      <c r="R687" s="86" t="str">
        <f t="shared" si="62"/>
        <v/>
      </c>
      <c r="S687" s="85"/>
      <c r="T687" s="86" t="str">
        <f t="shared" si="63"/>
        <v/>
      </c>
      <c r="U687" s="85"/>
      <c r="V687" s="86" t="str">
        <f t="shared" si="64"/>
        <v/>
      </c>
      <c r="W687" s="85"/>
      <c r="X687" s="87"/>
      <c r="Y687" s="87"/>
      <c r="Z687" s="91"/>
      <c r="AA687" s="91" t="s">
        <v>250</v>
      </c>
      <c r="AB687" s="91"/>
      <c r="AC687" s="91"/>
      <c r="AD687" s="91"/>
      <c r="AE687" s="91"/>
      <c r="AF687" s="92"/>
      <c r="AG687" s="93"/>
      <c r="AH687" s="87"/>
      <c r="AI687" s="93"/>
      <c r="AJ687" s="93"/>
      <c r="AK687" s="93"/>
      <c r="AL687" s="87"/>
      <c r="AM687" s="93"/>
      <c r="AN687" s="93"/>
      <c r="AO687" s="87"/>
      <c r="AP687" s="87"/>
      <c r="AQ687" s="93"/>
      <c r="AR687" s="93"/>
      <c r="AS687" s="93"/>
      <c r="AT687" s="93"/>
      <c r="AU687" s="93"/>
      <c r="AV687" s="93"/>
      <c r="AW687" s="91" t="s">
        <v>250</v>
      </c>
      <c r="AX687" s="93"/>
      <c r="AY687" s="93"/>
      <c r="AZ687" s="91" t="s">
        <v>250</v>
      </c>
      <c r="BA687" s="93"/>
      <c r="BB687" s="91" t="s">
        <v>250</v>
      </c>
      <c r="BC687" s="91" t="s">
        <v>250</v>
      </c>
      <c r="BD687" s="93"/>
      <c r="BE687" s="93"/>
      <c r="BF687" s="91" t="s">
        <v>87</v>
      </c>
      <c r="BG687" s="93"/>
      <c r="BH687" s="91" t="s">
        <v>456</v>
      </c>
      <c r="BI687" s="93"/>
      <c r="BJ687" s="93"/>
      <c r="BK687" s="93"/>
      <c r="BL687" s="92"/>
      <c r="BM687" s="92"/>
      <c r="BN687" s="86" t="str">
        <f t="shared" si="66"/>
        <v/>
      </c>
      <c r="BO687" s="88"/>
      <c r="BP687" s="94"/>
      <c r="BQ687" s="95"/>
      <c r="BR687" s="95"/>
      <c r="BS687" s="96"/>
      <c r="BT687" s="96"/>
      <c r="BU687" s="96"/>
      <c r="BV687" s="97"/>
    </row>
    <row r="688" spans="1:74" s="45" customFormat="1" ht="27" customHeight="1" thickTop="1" thickBot="1" x14ac:dyDescent="0.25">
      <c r="A688" s="81"/>
      <c r="B688" s="304" t="str">
        <f>IF(C688="","",(VLOOKUP(C688,Lookups!$B$4:$C$2561,2,FALSE)))</f>
        <v/>
      </c>
      <c r="C688" s="366"/>
      <c r="D688" s="84"/>
      <c r="E688" s="84" t="str">
        <f t="shared" si="65"/>
        <v/>
      </c>
      <c r="F688" s="84"/>
      <c r="G688" s="99" t="str">
        <f t="shared" si="61"/>
        <v/>
      </c>
      <c r="H688" s="83"/>
      <c r="I688" s="83"/>
      <c r="J688" s="87"/>
      <c r="K688" s="89"/>
      <c r="L688" s="90"/>
      <c r="M688" s="90"/>
      <c r="N688" s="85"/>
      <c r="O688" s="87"/>
      <c r="P688" s="87"/>
      <c r="Q688" s="85"/>
      <c r="R688" s="86" t="str">
        <f t="shared" si="62"/>
        <v/>
      </c>
      <c r="S688" s="85"/>
      <c r="T688" s="86" t="str">
        <f t="shared" si="63"/>
        <v/>
      </c>
      <c r="U688" s="85"/>
      <c r="V688" s="86" t="str">
        <f t="shared" si="64"/>
        <v/>
      </c>
      <c r="W688" s="85"/>
      <c r="X688" s="87"/>
      <c r="Y688" s="87"/>
      <c r="Z688" s="91"/>
      <c r="AA688" s="91" t="s">
        <v>250</v>
      </c>
      <c r="AB688" s="91"/>
      <c r="AC688" s="91"/>
      <c r="AD688" s="91"/>
      <c r="AE688" s="91"/>
      <c r="AF688" s="92"/>
      <c r="AG688" s="93"/>
      <c r="AH688" s="87"/>
      <c r="AI688" s="93"/>
      <c r="AJ688" s="93"/>
      <c r="AK688" s="93"/>
      <c r="AL688" s="87"/>
      <c r="AM688" s="93"/>
      <c r="AN688" s="93"/>
      <c r="AO688" s="87"/>
      <c r="AP688" s="87"/>
      <c r="AQ688" s="93"/>
      <c r="AR688" s="93"/>
      <c r="AS688" s="93"/>
      <c r="AT688" s="93"/>
      <c r="AU688" s="93"/>
      <c r="AV688" s="93"/>
      <c r="AW688" s="91" t="s">
        <v>250</v>
      </c>
      <c r="AX688" s="93"/>
      <c r="AY688" s="93"/>
      <c r="AZ688" s="91" t="s">
        <v>250</v>
      </c>
      <c r="BA688" s="93"/>
      <c r="BB688" s="91" t="s">
        <v>250</v>
      </c>
      <c r="BC688" s="91" t="s">
        <v>250</v>
      </c>
      <c r="BD688" s="93"/>
      <c r="BE688" s="93"/>
      <c r="BF688" s="91" t="s">
        <v>87</v>
      </c>
      <c r="BG688" s="93"/>
      <c r="BH688" s="91" t="s">
        <v>456</v>
      </c>
      <c r="BI688" s="93"/>
      <c r="BJ688" s="93"/>
      <c r="BK688" s="93"/>
      <c r="BL688" s="92"/>
      <c r="BM688" s="92"/>
      <c r="BN688" s="86" t="str">
        <f t="shared" si="66"/>
        <v/>
      </c>
      <c r="BO688" s="88"/>
      <c r="BP688" s="94"/>
      <c r="BQ688" s="95"/>
      <c r="BR688" s="95"/>
      <c r="BS688" s="96"/>
      <c r="BT688" s="96"/>
      <c r="BU688" s="96"/>
      <c r="BV688" s="97"/>
    </row>
    <row r="689" spans="1:74" s="45" customFormat="1" ht="27" customHeight="1" thickTop="1" thickBot="1" x14ac:dyDescent="0.25">
      <c r="A689" s="81"/>
      <c r="B689" s="304" t="str">
        <f>IF(C689="","",(VLOOKUP(C689,Lookups!$B$4:$C$2561,2,FALSE)))</f>
        <v/>
      </c>
      <c r="C689" s="366"/>
      <c r="D689" s="84"/>
      <c r="E689" s="84" t="str">
        <f t="shared" si="65"/>
        <v/>
      </c>
      <c r="F689" s="84"/>
      <c r="G689" s="99" t="str">
        <f t="shared" si="61"/>
        <v/>
      </c>
      <c r="H689" s="83"/>
      <c r="I689" s="83"/>
      <c r="J689" s="87"/>
      <c r="K689" s="89"/>
      <c r="L689" s="90"/>
      <c r="M689" s="90"/>
      <c r="N689" s="85"/>
      <c r="O689" s="87"/>
      <c r="P689" s="87"/>
      <c r="Q689" s="85"/>
      <c r="R689" s="86" t="str">
        <f t="shared" si="62"/>
        <v/>
      </c>
      <c r="S689" s="85"/>
      <c r="T689" s="86" t="str">
        <f t="shared" si="63"/>
        <v/>
      </c>
      <c r="U689" s="85"/>
      <c r="V689" s="86" t="str">
        <f t="shared" si="64"/>
        <v/>
      </c>
      <c r="W689" s="85"/>
      <c r="X689" s="87"/>
      <c r="Y689" s="87"/>
      <c r="Z689" s="91"/>
      <c r="AA689" s="91" t="s">
        <v>250</v>
      </c>
      <c r="AB689" s="91"/>
      <c r="AC689" s="91"/>
      <c r="AD689" s="91"/>
      <c r="AE689" s="91"/>
      <c r="AF689" s="92"/>
      <c r="AG689" s="93"/>
      <c r="AH689" s="87"/>
      <c r="AI689" s="93"/>
      <c r="AJ689" s="93"/>
      <c r="AK689" s="93"/>
      <c r="AL689" s="87"/>
      <c r="AM689" s="93"/>
      <c r="AN689" s="93"/>
      <c r="AO689" s="87"/>
      <c r="AP689" s="87"/>
      <c r="AQ689" s="93"/>
      <c r="AR689" s="93"/>
      <c r="AS689" s="93"/>
      <c r="AT689" s="93"/>
      <c r="AU689" s="93"/>
      <c r="AV689" s="93"/>
      <c r="AW689" s="91" t="s">
        <v>250</v>
      </c>
      <c r="AX689" s="93"/>
      <c r="AY689" s="93"/>
      <c r="AZ689" s="91" t="s">
        <v>250</v>
      </c>
      <c r="BA689" s="93"/>
      <c r="BB689" s="91" t="s">
        <v>250</v>
      </c>
      <c r="BC689" s="91" t="s">
        <v>250</v>
      </c>
      <c r="BD689" s="93"/>
      <c r="BE689" s="93"/>
      <c r="BF689" s="91" t="s">
        <v>87</v>
      </c>
      <c r="BG689" s="93"/>
      <c r="BH689" s="91" t="s">
        <v>456</v>
      </c>
      <c r="BI689" s="93"/>
      <c r="BJ689" s="93"/>
      <c r="BK689" s="93"/>
      <c r="BL689" s="92"/>
      <c r="BM689" s="92"/>
      <c r="BN689" s="86" t="str">
        <f t="shared" si="66"/>
        <v/>
      </c>
      <c r="BO689" s="88"/>
      <c r="BP689" s="94"/>
      <c r="BQ689" s="95"/>
      <c r="BR689" s="95"/>
      <c r="BS689" s="96"/>
      <c r="BT689" s="96"/>
      <c r="BU689" s="96"/>
      <c r="BV689" s="97"/>
    </row>
    <row r="690" spans="1:74" s="45" customFormat="1" ht="27" customHeight="1" thickTop="1" thickBot="1" x14ac:dyDescent="0.25">
      <c r="A690" s="81"/>
      <c r="B690" s="304" t="str">
        <f>IF(C690="","",(VLOOKUP(C690,Lookups!$B$4:$C$2561,2,FALSE)))</f>
        <v/>
      </c>
      <c r="C690" s="366"/>
      <c r="D690" s="84"/>
      <c r="E690" s="84" t="str">
        <f t="shared" si="65"/>
        <v/>
      </c>
      <c r="F690" s="84"/>
      <c r="G690" s="99" t="str">
        <f t="shared" si="61"/>
        <v/>
      </c>
      <c r="H690" s="83"/>
      <c r="I690" s="83"/>
      <c r="J690" s="87"/>
      <c r="K690" s="89"/>
      <c r="L690" s="90"/>
      <c r="M690" s="90"/>
      <c r="N690" s="85"/>
      <c r="O690" s="87"/>
      <c r="P690" s="87"/>
      <c r="Q690" s="85"/>
      <c r="R690" s="86" t="str">
        <f t="shared" si="62"/>
        <v/>
      </c>
      <c r="S690" s="85"/>
      <c r="T690" s="86" t="str">
        <f t="shared" si="63"/>
        <v/>
      </c>
      <c r="U690" s="85"/>
      <c r="V690" s="86" t="str">
        <f t="shared" si="64"/>
        <v/>
      </c>
      <c r="W690" s="85"/>
      <c r="X690" s="87"/>
      <c r="Y690" s="87"/>
      <c r="Z690" s="91"/>
      <c r="AA690" s="91" t="s">
        <v>250</v>
      </c>
      <c r="AB690" s="91"/>
      <c r="AC690" s="91"/>
      <c r="AD690" s="91"/>
      <c r="AE690" s="91"/>
      <c r="AF690" s="92"/>
      <c r="AG690" s="93"/>
      <c r="AH690" s="87"/>
      <c r="AI690" s="93"/>
      <c r="AJ690" s="93"/>
      <c r="AK690" s="93"/>
      <c r="AL690" s="87"/>
      <c r="AM690" s="93"/>
      <c r="AN690" s="93"/>
      <c r="AO690" s="87"/>
      <c r="AP690" s="87"/>
      <c r="AQ690" s="93"/>
      <c r="AR690" s="93"/>
      <c r="AS690" s="93"/>
      <c r="AT690" s="93"/>
      <c r="AU690" s="93"/>
      <c r="AV690" s="93"/>
      <c r="AW690" s="91" t="s">
        <v>250</v>
      </c>
      <c r="AX690" s="93"/>
      <c r="AY690" s="93"/>
      <c r="AZ690" s="91" t="s">
        <v>250</v>
      </c>
      <c r="BA690" s="93"/>
      <c r="BB690" s="91" t="s">
        <v>250</v>
      </c>
      <c r="BC690" s="91" t="s">
        <v>250</v>
      </c>
      <c r="BD690" s="93"/>
      <c r="BE690" s="93"/>
      <c r="BF690" s="91" t="s">
        <v>87</v>
      </c>
      <c r="BG690" s="93"/>
      <c r="BH690" s="91" t="s">
        <v>456</v>
      </c>
      <c r="BI690" s="93"/>
      <c r="BJ690" s="93"/>
      <c r="BK690" s="93"/>
      <c r="BL690" s="92"/>
      <c r="BM690" s="92"/>
      <c r="BN690" s="86" t="str">
        <f t="shared" si="66"/>
        <v/>
      </c>
      <c r="BO690" s="88"/>
      <c r="BP690" s="94"/>
      <c r="BQ690" s="95"/>
      <c r="BR690" s="95"/>
      <c r="BS690" s="96"/>
      <c r="BT690" s="96"/>
      <c r="BU690" s="96"/>
      <c r="BV690" s="97"/>
    </row>
    <row r="691" spans="1:74" s="45" customFormat="1" ht="27" customHeight="1" thickTop="1" thickBot="1" x14ac:dyDescent="0.25">
      <c r="A691" s="81"/>
      <c r="B691" s="304" t="str">
        <f>IF(C691="","",(VLOOKUP(C691,Lookups!$B$4:$C$2561,2,FALSE)))</f>
        <v/>
      </c>
      <c r="C691" s="366"/>
      <c r="D691" s="84"/>
      <c r="E691" s="84" t="str">
        <f t="shared" si="65"/>
        <v/>
      </c>
      <c r="F691" s="84"/>
      <c r="G691" s="99" t="str">
        <f t="shared" si="61"/>
        <v/>
      </c>
      <c r="H691" s="83"/>
      <c r="I691" s="83"/>
      <c r="J691" s="87"/>
      <c r="K691" s="89"/>
      <c r="L691" s="90"/>
      <c r="M691" s="90"/>
      <c r="N691" s="85"/>
      <c r="O691" s="87"/>
      <c r="P691" s="87"/>
      <c r="Q691" s="85"/>
      <c r="R691" s="86" t="str">
        <f t="shared" si="62"/>
        <v/>
      </c>
      <c r="S691" s="85"/>
      <c r="T691" s="86" t="str">
        <f t="shared" si="63"/>
        <v/>
      </c>
      <c r="U691" s="85"/>
      <c r="V691" s="86" t="str">
        <f t="shared" si="64"/>
        <v/>
      </c>
      <c r="W691" s="85"/>
      <c r="X691" s="87"/>
      <c r="Y691" s="87"/>
      <c r="Z691" s="91"/>
      <c r="AA691" s="91" t="s">
        <v>250</v>
      </c>
      <c r="AB691" s="91"/>
      <c r="AC691" s="91"/>
      <c r="AD691" s="91"/>
      <c r="AE691" s="91"/>
      <c r="AF691" s="92"/>
      <c r="AG691" s="93"/>
      <c r="AH691" s="87"/>
      <c r="AI691" s="93"/>
      <c r="AJ691" s="93"/>
      <c r="AK691" s="93"/>
      <c r="AL691" s="87"/>
      <c r="AM691" s="93"/>
      <c r="AN691" s="93"/>
      <c r="AO691" s="87"/>
      <c r="AP691" s="87"/>
      <c r="AQ691" s="93"/>
      <c r="AR691" s="93"/>
      <c r="AS691" s="93"/>
      <c r="AT691" s="93"/>
      <c r="AU691" s="93"/>
      <c r="AV691" s="93"/>
      <c r="AW691" s="91" t="s">
        <v>250</v>
      </c>
      <c r="AX691" s="93"/>
      <c r="AY691" s="93"/>
      <c r="AZ691" s="91" t="s">
        <v>250</v>
      </c>
      <c r="BA691" s="93"/>
      <c r="BB691" s="91" t="s">
        <v>250</v>
      </c>
      <c r="BC691" s="91" t="s">
        <v>250</v>
      </c>
      <c r="BD691" s="93"/>
      <c r="BE691" s="93"/>
      <c r="BF691" s="91" t="s">
        <v>87</v>
      </c>
      <c r="BG691" s="93"/>
      <c r="BH691" s="91" t="s">
        <v>456</v>
      </c>
      <c r="BI691" s="93"/>
      <c r="BJ691" s="93"/>
      <c r="BK691" s="93"/>
      <c r="BL691" s="92"/>
      <c r="BM691" s="92"/>
      <c r="BN691" s="86" t="str">
        <f t="shared" si="66"/>
        <v/>
      </c>
      <c r="BO691" s="88"/>
      <c r="BP691" s="94"/>
      <c r="BQ691" s="95"/>
      <c r="BR691" s="95"/>
      <c r="BS691" s="96"/>
      <c r="BT691" s="96"/>
      <c r="BU691" s="96"/>
      <c r="BV691" s="97"/>
    </row>
    <row r="692" spans="1:74" s="45" customFormat="1" ht="27" customHeight="1" thickTop="1" thickBot="1" x14ac:dyDescent="0.25">
      <c r="A692" s="81"/>
      <c r="B692" s="304" t="str">
        <f>IF(C692="","",(VLOOKUP(C692,Lookups!$B$4:$C$2561,2,FALSE)))</f>
        <v/>
      </c>
      <c r="C692" s="366"/>
      <c r="D692" s="84"/>
      <c r="E692" s="84" t="str">
        <f t="shared" si="65"/>
        <v/>
      </c>
      <c r="F692" s="84"/>
      <c r="G692" s="99" t="str">
        <f t="shared" si="61"/>
        <v/>
      </c>
      <c r="H692" s="83"/>
      <c r="I692" s="83"/>
      <c r="J692" s="87"/>
      <c r="K692" s="89"/>
      <c r="L692" s="90"/>
      <c r="M692" s="90"/>
      <c r="N692" s="85"/>
      <c r="O692" s="87"/>
      <c r="P692" s="87"/>
      <c r="Q692" s="85"/>
      <c r="R692" s="86" t="str">
        <f t="shared" si="62"/>
        <v/>
      </c>
      <c r="S692" s="85"/>
      <c r="T692" s="86" t="str">
        <f t="shared" si="63"/>
        <v/>
      </c>
      <c r="U692" s="85"/>
      <c r="V692" s="86" t="str">
        <f t="shared" si="64"/>
        <v/>
      </c>
      <c r="W692" s="85"/>
      <c r="X692" s="87"/>
      <c r="Y692" s="87"/>
      <c r="Z692" s="91"/>
      <c r="AA692" s="91" t="s">
        <v>250</v>
      </c>
      <c r="AB692" s="91"/>
      <c r="AC692" s="91"/>
      <c r="AD692" s="91"/>
      <c r="AE692" s="91"/>
      <c r="AF692" s="92"/>
      <c r="AG692" s="93"/>
      <c r="AH692" s="87"/>
      <c r="AI692" s="93"/>
      <c r="AJ692" s="93"/>
      <c r="AK692" s="93"/>
      <c r="AL692" s="87"/>
      <c r="AM692" s="93"/>
      <c r="AN692" s="93"/>
      <c r="AO692" s="87"/>
      <c r="AP692" s="87"/>
      <c r="AQ692" s="93"/>
      <c r="AR692" s="93"/>
      <c r="AS692" s="93"/>
      <c r="AT692" s="93"/>
      <c r="AU692" s="93"/>
      <c r="AV692" s="93"/>
      <c r="AW692" s="91" t="s">
        <v>250</v>
      </c>
      <c r="AX692" s="93"/>
      <c r="AY692" s="93"/>
      <c r="AZ692" s="91" t="s">
        <v>250</v>
      </c>
      <c r="BA692" s="93"/>
      <c r="BB692" s="91" t="s">
        <v>250</v>
      </c>
      <c r="BC692" s="91" t="s">
        <v>250</v>
      </c>
      <c r="BD692" s="93"/>
      <c r="BE692" s="93"/>
      <c r="BF692" s="91" t="s">
        <v>87</v>
      </c>
      <c r="BG692" s="93"/>
      <c r="BH692" s="91" t="s">
        <v>456</v>
      </c>
      <c r="BI692" s="93"/>
      <c r="BJ692" s="93"/>
      <c r="BK692" s="93"/>
      <c r="BL692" s="92"/>
      <c r="BM692" s="92"/>
      <c r="BN692" s="86" t="str">
        <f t="shared" si="66"/>
        <v/>
      </c>
      <c r="BO692" s="88"/>
      <c r="BP692" s="94"/>
      <c r="BQ692" s="95"/>
      <c r="BR692" s="95"/>
      <c r="BS692" s="96"/>
      <c r="BT692" s="96"/>
      <c r="BU692" s="96"/>
      <c r="BV692" s="97"/>
    </row>
    <row r="693" spans="1:74" s="45" customFormat="1" ht="27" customHeight="1" thickTop="1" thickBot="1" x14ac:dyDescent="0.25">
      <c r="A693" s="81"/>
      <c r="B693" s="304" t="str">
        <f>IF(C693="","",(VLOOKUP(C693,Lookups!$B$4:$C$2561,2,FALSE)))</f>
        <v/>
      </c>
      <c r="C693" s="366"/>
      <c r="D693" s="84"/>
      <c r="E693" s="84" t="str">
        <f t="shared" si="65"/>
        <v/>
      </c>
      <c r="F693" s="84"/>
      <c r="G693" s="99" t="str">
        <f t="shared" si="61"/>
        <v/>
      </c>
      <c r="H693" s="83"/>
      <c r="I693" s="83"/>
      <c r="J693" s="87"/>
      <c r="K693" s="89"/>
      <c r="L693" s="90"/>
      <c r="M693" s="90"/>
      <c r="N693" s="85"/>
      <c r="O693" s="87"/>
      <c r="P693" s="87"/>
      <c r="Q693" s="85"/>
      <c r="R693" s="86" t="str">
        <f t="shared" si="62"/>
        <v/>
      </c>
      <c r="S693" s="85"/>
      <c r="T693" s="86" t="str">
        <f t="shared" si="63"/>
        <v/>
      </c>
      <c r="U693" s="85"/>
      <c r="V693" s="86" t="str">
        <f t="shared" si="64"/>
        <v/>
      </c>
      <c r="W693" s="85"/>
      <c r="X693" s="87"/>
      <c r="Y693" s="87"/>
      <c r="Z693" s="91"/>
      <c r="AA693" s="91" t="s">
        <v>250</v>
      </c>
      <c r="AB693" s="91"/>
      <c r="AC693" s="91"/>
      <c r="AD693" s="91"/>
      <c r="AE693" s="91"/>
      <c r="AF693" s="92"/>
      <c r="AG693" s="93"/>
      <c r="AH693" s="87"/>
      <c r="AI693" s="93"/>
      <c r="AJ693" s="93"/>
      <c r="AK693" s="93"/>
      <c r="AL693" s="87"/>
      <c r="AM693" s="93"/>
      <c r="AN693" s="93"/>
      <c r="AO693" s="87"/>
      <c r="AP693" s="87"/>
      <c r="AQ693" s="93"/>
      <c r="AR693" s="93"/>
      <c r="AS693" s="93"/>
      <c r="AT693" s="93"/>
      <c r="AU693" s="93"/>
      <c r="AV693" s="93"/>
      <c r="AW693" s="91" t="s">
        <v>250</v>
      </c>
      <c r="AX693" s="93"/>
      <c r="AY693" s="93"/>
      <c r="AZ693" s="91" t="s">
        <v>250</v>
      </c>
      <c r="BA693" s="93"/>
      <c r="BB693" s="91" t="s">
        <v>250</v>
      </c>
      <c r="BC693" s="91" t="s">
        <v>250</v>
      </c>
      <c r="BD693" s="93"/>
      <c r="BE693" s="93"/>
      <c r="BF693" s="91" t="s">
        <v>87</v>
      </c>
      <c r="BG693" s="93"/>
      <c r="BH693" s="91" t="s">
        <v>456</v>
      </c>
      <c r="BI693" s="93"/>
      <c r="BJ693" s="93"/>
      <c r="BK693" s="93"/>
      <c r="BL693" s="92"/>
      <c r="BM693" s="92"/>
      <c r="BN693" s="86" t="str">
        <f t="shared" si="66"/>
        <v/>
      </c>
      <c r="BO693" s="88"/>
      <c r="BP693" s="94"/>
      <c r="BQ693" s="95"/>
      <c r="BR693" s="95"/>
      <c r="BS693" s="96"/>
      <c r="BT693" s="96"/>
      <c r="BU693" s="96"/>
      <c r="BV693" s="97"/>
    </row>
    <row r="694" spans="1:74" s="45" customFormat="1" ht="27" customHeight="1" thickTop="1" thickBot="1" x14ac:dyDescent="0.25">
      <c r="A694" s="81"/>
      <c r="B694" s="304" t="str">
        <f>IF(C694="","",(VLOOKUP(C694,Lookups!$B$4:$C$2561,2,FALSE)))</f>
        <v/>
      </c>
      <c r="C694" s="366"/>
      <c r="D694" s="84"/>
      <c r="E694" s="84" t="str">
        <f t="shared" si="65"/>
        <v/>
      </c>
      <c r="F694" s="84"/>
      <c r="G694" s="99" t="str">
        <f t="shared" si="61"/>
        <v/>
      </c>
      <c r="H694" s="83"/>
      <c r="I694" s="83"/>
      <c r="J694" s="87"/>
      <c r="K694" s="89"/>
      <c r="L694" s="90"/>
      <c r="M694" s="90"/>
      <c r="N694" s="85"/>
      <c r="O694" s="87"/>
      <c r="P694" s="87"/>
      <c r="Q694" s="85"/>
      <c r="R694" s="86" t="str">
        <f t="shared" si="62"/>
        <v/>
      </c>
      <c r="S694" s="85"/>
      <c r="T694" s="86" t="str">
        <f t="shared" si="63"/>
        <v/>
      </c>
      <c r="U694" s="85"/>
      <c r="V694" s="86" t="str">
        <f t="shared" si="64"/>
        <v/>
      </c>
      <c r="W694" s="85"/>
      <c r="X694" s="87"/>
      <c r="Y694" s="87"/>
      <c r="Z694" s="91"/>
      <c r="AA694" s="91" t="s">
        <v>250</v>
      </c>
      <c r="AB694" s="91"/>
      <c r="AC694" s="91"/>
      <c r="AD694" s="91"/>
      <c r="AE694" s="91"/>
      <c r="AF694" s="92"/>
      <c r="AG694" s="93"/>
      <c r="AH694" s="87"/>
      <c r="AI694" s="93"/>
      <c r="AJ694" s="93"/>
      <c r="AK694" s="93"/>
      <c r="AL694" s="87"/>
      <c r="AM694" s="93"/>
      <c r="AN694" s="93"/>
      <c r="AO694" s="87"/>
      <c r="AP694" s="87"/>
      <c r="AQ694" s="93"/>
      <c r="AR694" s="93"/>
      <c r="AS694" s="93"/>
      <c r="AT694" s="93"/>
      <c r="AU694" s="93"/>
      <c r="AV694" s="93"/>
      <c r="AW694" s="91" t="s">
        <v>250</v>
      </c>
      <c r="AX694" s="93"/>
      <c r="AY694" s="93"/>
      <c r="AZ694" s="91" t="s">
        <v>250</v>
      </c>
      <c r="BA694" s="93"/>
      <c r="BB694" s="91" t="s">
        <v>250</v>
      </c>
      <c r="BC694" s="91" t="s">
        <v>250</v>
      </c>
      <c r="BD694" s="93"/>
      <c r="BE694" s="93"/>
      <c r="BF694" s="91" t="s">
        <v>87</v>
      </c>
      <c r="BG694" s="93"/>
      <c r="BH694" s="91" t="s">
        <v>456</v>
      </c>
      <c r="BI694" s="93"/>
      <c r="BJ694" s="93"/>
      <c r="BK694" s="93"/>
      <c r="BL694" s="92"/>
      <c r="BM694" s="92"/>
      <c r="BN694" s="86" t="str">
        <f t="shared" si="66"/>
        <v/>
      </c>
      <c r="BO694" s="88"/>
      <c r="BP694" s="94"/>
      <c r="BQ694" s="95"/>
      <c r="BR694" s="95"/>
      <c r="BS694" s="96"/>
      <c r="BT694" s="96"/>
      <c r="BU694" s="96"/>
      <c r="BV694" s="97"/>
    </row>
    <row r="695" spans="1:74" s="45" customFormat="1" ht="27" customHeight="1" thickTop="1" thickBot="1" x14ac:dyDescent="0.25">
      <c r="A695" s="81"/>
      <c r="B695" s="304" t="str">
        <f>IF(C695="","",(VLOOKUP(C695,Lookups!$B$4:$C$2561,2,FALSE)))</f>
        <v/>
      </c>
      <c r="C695" s="366"/>
      <c r="D695" s="84"/>
      <c r="E695" s="84" t="str">
        <f t="shared" si="65"/>
        <v/>
      </c>
      <c r="F695" s="84"/>
      <c r="G695" s="99" t="str">
        <f t="shared" si="61"/>
        <v/>
      </c>
      <c r="H695" s="83"/>
      <c r="I695" s="83"/>
      <c r="J695" s="87"/>
      <c r="K695" s="89"/>
      <c r="L695" s="90"/>
      <c r="M695" s="90"/>
      <c r="N695" s="85"/>
      <c r="O695" s="87"/>
      <c r="P695" s="87"/>
      <c r="Q695" s="85"/>
      <c r="R695" s="86" t="str">
        <f t="shared" si="62"/>
        <v/>
      </c>
      <c r="S695" s="85"/>
      <c r="T695" s="86" t="str">
        <f t="shared" si="63"/>
        <v/>
      </c>
      <c r="U695" s="85"/>
      <c r="V695" s="86" t="str">
        <f t="shared" si="64"/>
        <v/>
      </c>
      <c r="W695" s="85"/>
      <c r="X695" s="87"/>
      <c r="Y695" s="87"/>
      <c r="Z695" s="91"/>
      <c r="AA695" s="91" t="s">
        <v>250</v>
      </c>
      <c r="AB695" s="91"/>
      <c r="AC695" s="91"/>
      <c r="AD695" s="91"/>
      <c r="AE695" s="91"/>
      <c r="AF695" s="92"/>
      <c r="AG695" s="93"/>
      <c r="AH695" s="87"/>
      <c r="AI695" s="93"/>
      <c r="AJ695" s="93"/>
      <c r="AK695" s="93"/>
      <c r="AL695" s="87"/>
      <c r="AM695" s="93"/>
      <c r="AN695" s="93"/>
      <c r="AO695" s="87"/>
      <c r="AP695" s="87"/>
      <c r="AQ695" s="93"/>
      <c r="AR695" s="93"/>
      <c r="AS695" s="93"/>
      <c r="AT695" s="93"/>
      <c r="AU695" s="93"/>
      <c r="AV695" s="93"/>
      <c r="AW695" s="91" t="s">
        <v>250</v>
      </c>
      <c r="AX695" s="93"/>
      <c r="AY695" s="93"/>
      <c r="AZ695" s="91" t="s">
        <v>250</v>
      </c>
      <c r="BA695" s="93"/>
      <c r="BB695" s="91" t="s">
        <v>250</v>
      </c>
      <c r="BC695" s="91" t="s">
        <v>250</v>
      </c>
      <c r="BD695" s="93"/>
      <c r="BE695" s="93"/>
      <c r="BF695" s="91" t="s">
        <v>87</v>
      </c>
      <c r="BG695" s="93"/>
      <c r="BH695" s="91" t="s">
        <v>456</v>
      </c>
      <c r="BI695" s="93"/>
      <c r="BJ695" s="93"/>
      <c r="BK695" s="93"/>
      <c r="BL695" s="92"/>
      <c r="BM695" s="92"/>
      <c r="BN695" s="86" t="str">
        <f t="shared" si="66"/>
        <v/>
      </c>
      <c r="BO695" s="88"/>
      <c r="BP695" s="94"/>
      <c r="BQ695" s="95"/>
      <c r="BR695" s="95"/>
      <c r="BS695" s="96"/>
      <c r="BT695" s="96"/>
      <c r="BU695" s="96"/>
      <c r="BV695" s="97"/>
    </row>
    <row r="696" spans="1:74" s="45" customFormat="1" ht="27" customHeight="1" thickTop="1" thickBot="1" x14ac:dyDescent="0.25">
      <c r="A696" s="81"/>
      <c r="B696" s="304" t="str">
        <f>IF(C696="","",(VLOOKUP(C696,Lookups!$B$4:$C$2561,2,FALSE)))</f>
        <v/>
      </c>
      <c r="C696" s="366"/>
      <c r="D696" s="84"/>
      <c r="E696" s="84" t="str">
        <f t="shared" si="65"/>
        <v/>
      </c>
      <c r="F696" s="84"/>
      <c r="G696" s="99" t="str">
        <f t="shared" si="61"/>
        <v/>
      </c>
      <c r="H696" s="83"/>
      <c r="I696" s="83"/>
      <c r="J696" s="87"/>
      <c r="K696" s="89"/>
      <c r="L696" s="90"/>
      <c r="M696" s="90"/>
      <c r="N696" s="85"/>
      <c r="O696" s="87"/>
      <c r="P696" s="87"/>
      <c r="Q696" s="85"/>
      <c r="R696" s="86" t="str">
        <f t="shared" si="62"/>
        <v/>
      </c>
      <c r="S696" s="85"/>
      <c r="T696" s="86" t="str">
        <f t="shared" si="63"/>
        <v/>
      </c>
      <c r="U696" s="85"/>
      <c r="V696" s="86" t="str">
        <f t="shared" si="64"/>
        <v/>
      </c>
      <c r="W696" s="85"/>
      <c r="X696" s="87"/>
      <c r="Y696" s="87"/>
      <c r="Z696" s="91"/>
      <c r="AA696" s="91" t="s">
        <v>250</v>
      </c>
      <c r="AB696" s="91"/>
      <c r="AC696" s="91"/>
      <c r="AD696" s="91"/>
      <c r="AE696" s="91"/>
      <c r="AF696" s="92"/>
      <c r="AG696" s="93"/>
      <c r="AH696" s="87"/>
      <c r="AI696" s="93"/>
      <c r="AJ696" s="93"/>
      <c r="AK696" s="93"/>
      <c r="AL696" s="87"/>
      <c r="AM696" s="93"/>
      <c r="AN696" s="93"/>
      <c r="AO696" s="87"/>
      <c r="AP696" s="87"/>
      <c r="AQ696" s="93"/>
      <c r="AR696" s="93"/>
      <c r="AS696" s="93"/>
      <c r="AT696" s="93"/>
      <c r="AU696" s="93"/>
      <c r="AV696" s="93"/>
      <c r="AW696" s="91" t="s">
        <v>250</v>
      </c>
      <c r="AX696" s="93"/>
      <c r="AY696" s="93"/>
      <c r="AZ696" s="91" t="s">
        <v>250</v>
      </c>
      <c r="BA696" s="93"/>
      <c r="BB696" s="91" t="s">
        <v>250</v>
      </c>
      <c r="BC696" s="91" t="s">
        <v>250</v>
      </c>
      <c r="BD696" s="93"/>
      <c r="BE696" s="93"/>
      <c r="BF696" s="91" t="s">
        <v>87</v>
      </c>
      <c r="BG696" s="93"/>
      <c r="BH696" s="91" t="s">
        <v>456</v>
      </c>
      <c r="BI696" s="93"/>
      <c r="BJ696" s="93"/>
      <c r="BK696" s="93"/>
      <c r="BL696" s="92"/>
      <c r="BM696" s="92"/>
      <c r="BN696" s="86" t="str">
        <f t="shared" si="66"/>
        <v/>
      </c>
      <c r="BO696" s="88"/>
      <c r="BP696" s="94"/>
      <c r="BQ696" s="95"/>
      <c r="BR696" s="95"/>
      <c r="BS696" s="96"/>
      <c r="BT696" s="96"/>
      <c r="BU696" s="96"/>
      <c r="BV696" s="97"/>
    </row>
    <row r="697" spans="1:74" s="45" customFormat="1" ht="27" customHeight="1" thickTop="1" thickBot="1" x14ac:dyDescent="0.25">
      <c r="A697" s="81"/>
      <c r="B697" s="304" t="str">
        <f>IF(C697="","",(VLOOKUP(C697,Lookups!$B$4:$C$2561,2,FALSE)))</f>
        <v/>
      </c>
      <c r="C697" s="366"/>
      <c r="D697" s="84"/>
      <c r="E697" s="84" t="str">
        <f t="shared" si="65"/>
        <v/>
      </c>
      <c r="F697" s="84"/>
      <c r="G697" s="99" t="str">
        <f t="shared" si="61"/>
        <v/>
      </c>
      <c r="H697" s="83"/>
      <c r="I697" s="83"/>
      <c r="J697" s="87"/>
      <c r="K697" s="89"/>
      <c r="L697" s="90"/>
      <c r="M697" s="90"/>
      <c r="N697" s="85"/>
      <c r="O697" s="87"/>
      <c r="P697" s="87"/>
      <c r="Q697" s="85"/>
      <c r="R697" s="86" t="str">
        <f t="shared" si="62"/>
        <v/>
      </c>
      <c r="S697" s="85"/>
      <c r="T697" s="86" t="str">
        <f t="shared" si="63"/>
        <v/>
      </c>
      <c r="U697" s="85"/>
      <c r="V697" s="86" t="str">
        <f t="shared" si="64"/>
        <v/>
      </c>
      <c r="W697" s="85"/>
      <c r="X697" s="87"/>
      <c r="Y697" s="87"/>
      <c r="Z697" s="91"/>
      <c r="AA697" s="91" t="s">
        <v>250</v>
      </c>
      <c r="AB697" s="91"/>
      <c r="AC697" s="91"/>
      <c r="AD697" s="91"/>
      <c r="AE697" s="91"/>
      <c r="AF697" s="92"/>
      <c r="AG697" s="93"/>
      <c r="AH697" s="87"/>
      <c r="AI697" s="93"/>
      <c r="AJ697" s="93"/>
      <c r="AK697" s="93"/>
      <c r="AL697" s="87"/>
      <c r="AM697" s="93"/>
      <c r="AN697" s="93"/>
      <c r="AO697" s="87"/>
      <c r="AP697" s="87"/>
      <c r="AQ697" s="93"/>
      <c r="AR697" s="93"/>
      <c r="AS697" s="93"/>
      <c r="AT697" s="93"/>
      <c r="AU697" s="93"/>
      <c r="AV697" s="93"/>
      <c r="AW697" s="91" t="s">
        <v>250</v>
      </c>
      <c r="AX697" s="93"/>
      <c r="AY697" s="93"/>
      <c r="AZ697" s="91" t="s">
        <v>250</v>
      </c>
      <c r="BA697" s="93"/>
      <c r="BB697" s="91" t="s">
        <v>250</v>
      </c>
      <c r="BC697" s="91" t="s">
        <v>250</v>
      </c>
      <c r="BD697" s="93"/>
      <c r="BE697" s="93"/>
      <c r="BF697" s="91" t="s">
        <v>87</v>
      </c>
      <c r="BG697" s="93"/>
      <c r="BH697" s="91" t="s">
        <v>456</v>
      </c>
      <c r="BI697" s="93"/>
      <c r="BJ697" s="93"/>
      <c r="BK697" s="93"/>
      <c r="BL697" s="92"/>
      <c r="BM697" s="92"/>
      <c r="BN697" s="86" t="str">
        <f t="shared" si="66"/>
        <v/>
      </c>
      <c r="BO697" s="88"/>
      <c r="BP697" s="94"/>
      <c r="BQ697" s="95"/>
      <c r="BR697" s="95"/>
      <c r="BS697" s="96"/>
      <c r="BT697" s="96"/>
      <c r="BU697" s="96"/>
      <c r="BV697" s="97"/>
    </row>
    <row r="698" spans="1:74" s="45" customFormat="1" ht="27" customHeight="1" thickTop="1" thickBot="1" x14ac:dyDescent="0.25">
      <c r="A698" s="81"/>
      <c r="B698" s="304" t="str">
        <f>IF(C698="","",(VLOOKUP(C698,Lookups!$B$4:$C$2561,2,FALSE)))</f>
        <v/>
      </c>
      <c r="C698" s="366"/>
      <c r="D698" s="84"/>
      <c r="E698" s="84" t="str">
        <f t="shared" si="65"/>
        <v/>
      </c>
      <c r="F698" s="84"/>
      <c r="G698" s="99" t="str">
        <f t="shared" si="61"/>
        <v/>
      </c>
      <c r="H698" s="83"/>
      <c r="I698" s="83"/>
      <c r="J698" s="87"/>
      <c r="K698" s="89"/>
      <c r="L698" s="90"/>
      <c r="M698" s="90"/>
      <c r="N698" s="85"/>
      <c r="O698" s="87"/>
      <c r="P698" s="87"/>
      <c r="Q698" s="85"/>
      <c r="R698" s="86" t="str">
        <f t="shared" si="62"/>
        <v/>
      </c>
      <c r="S698" s="85"/>
      <c r="T698" s="86" t="str">
        <f t="shared" si="63"/>
        <v/>
      </c>
      <c r="U698" s="85"/>
      <c r="V698" s="86" t="str">
        <f t="shared" si="64"/>
        <v/>
      </c>
      <c r="W698" s="85"/>
      <c r="X698" s="87"/>
      <c r="Y698" s="87"/>
      <c r="Z698" s="91"/>
      <c r="AA698" s="91" t="s">
        <v>250</v>
      </c>
      <c r="AB698" s="91"/>
      <c r="AC698" s="91"/>
      <c r="AD698" s="91"/>
      <c r="AE698" s="91"/>
      <c r="AF698" s="92"/>
      <c r="AG698" s="93"/>
      <c r="AH698" s="87"/>
      <c r="AI698" s="93"/>
      <c r="AJ698" s="93"/>
      <c r="AK698" s="93"/>
      <c r="AL698" s="87"/>
      <c r="AM698" s="93"/>
      <c r="AN698" s="93"/>
      <c r="AO698" s="87"/>
      <c r="AP698" s="87"/>
      <c r="AQ698" s="93"/>
      <c r="AR698" s="93"/>
      <c r="AS698" s="93"/>
      <c r="AT698" s="93"/>
      <c r="AU698" s="93"/>
      <c r="AV698" s="93"/>
      <c r="AW698" s="91" t="s">
        <v>250</v>
      </c>
      <c r="AX698" s="93"/>
      <c r="AY698" s="93"/>
      <c r="AZ698" s="91" t="s">
        <v>250</v>
      </c>
      <c r="BA698" s="93"/>
      <c r="BB698" s="91" t="s">
        <v>250</v>
      </c>
      <c r="BC698" s="91" t="s">
        <v>250</v>
      </c>
      <c r="BD698" s="93"/>
      <c r="BE698" s="93"/>
      <c r="BF698" s="91" t="s">
        <v>87</v>
      </c>
      <c r="BG698" s="93"/>
      <c r="BH698" s="91" t="s">
        <v>456</v>
      </c>
      <c r="BI698" s="93"/>
      <c r="BJ698" s="93"/>
      <c r="BK698" s="93"/>
      <c r="BL698" s="92"/>
      <c r="BM698" s="92"/>
      <c r="BN698" s="86" t="str">
        <f t="shared" si="66"/>
        <v/>
      </c>
      <c r="BO698" s="88"/>
      <c r="BP698" s="94"/>
      <c r="BQ698" s="95"/>
      <c r="BR698" s="95"/>
      <c r="BS698" s="96"/>
      <c r="BT698" s="96"/>
      <c r="BU698" s="96"/>
      <c r="BV698" s="97"/>
    </row>
    <row r="699" spans="1:74" s="45" customFormat="1" ht="27" customHeight="1" thickTop="1" thickBot="1" x14ac:dyDescent="0.25">
      <c r="A699" s="81"/>
      <c r="B699" s="304" t="str">
        <f>IF(C699="","",(VLOOKUP(C699,Lookups!$B$4:$C$2561,2,FALSE)))</f>
        <v/>
      </c>
      <c r="C699" s="366"/>
      <c r="D699" s="84"/>
      <c r="E699" s="84" t="str">
        <f t="shared" si="65"/>
        <v/>
      </c>
      <c r="F699" s="84"/>
      <c r="G699" s="99" t="str">
        <f t="shared" si="61"/>
        <v/>
      </c>
      <c r="H699" s="83"/>
      <c r="I699" s="83"/>
      <c r="J699" s="87"/>
      <c r="K699" s="89"/>
      <c r="L699" s="90"/>
      <c r="M699" s="90"/>
      <c r="N699" s="85"/>
      <c r="O699" s="87"/>
      <c r="P699" s="87"/>
      <c r="Q699" s="85"/>
      <c r="R699" s="86" t="str">
        <f t="shared" si="62"/>
        <v/>
      </c>
      <c r="S699" s="85"/>
      <c r="T699" s="86" t="str">
        <f t="shared" si="63"/>
        <v/>
      </c>
      <c r="U699" s="85"/>
      <c r="V699" s="86" t="str">
        <f t="shared" si="64"/>
        <v/>
      </c>
      <c r="W699" s="85"/>
      <c r="X699" s="87"/>
      <c r="Y699" s="87"/>
      <c r="Z699" s="91"/>
      <c r="AA699" s="91" t="s">
        <v>250</v>
      </c>
      <c r="AB699" s="91"/>
      <c r="AC699" s="91"/>
      <c r="AD699" s="91"/>
      <c r="AE699" s="91"/>
      <c r="AF699" s="92"/>
      <c r="AG699" s="93"/>
      <c r="AH699" s="87"/>
      <c r="AI699" s="93"/>
      <c r="AJ699" s="93"/>
      <c r="AK699" s="93"/>
      <c r="AL699" s="87"/>
      <c r="AM699" s="93"/>
      <c r="AN699" s="93"/>
      <c r="AO699" s="87"/>
      <c r="AP699" s="87"/>
      <c r="AQ699" s="93"/>
      <c r="AR699" s="93"/>
      <c r="AS699" s="93"/>
      <c r="AT699" s="93"/>
      <c r="AU699" s="93"/>
      <c r="AV699" s="93"/>
      <c r="AW699" s="91" t="s">
        <v>250</v>
      </c>
      <c r="AX699" s="93"/>
      <c r="AY699" s="93"/>
      <c r="AZ699" s="91" t="s">
        <v>250</v>
      </c>
      <c r="BA699" s="93"/>
      <c r="BB699" s="91" t="s">
        <v>250</v>
      </c>
      <c r="BC699" s="91" t="s">
        <v>250</v>
      </c>
      <c r="BD699" s="93"/>
      <c r="BE699" s="93"/>
      <c r="BF699" s="91" t="s">
        <v>87</v>
      </c>
      <c r="BG699" s="93"/>
      <c r="BH699" s="91" t="s">
        <v>456</v>
      </c>
      <c r="BI699" s="93"/>
      <c r="BJ699" s="93"/>
      <c r="BK699" s="93"/>
      <c r="BL699" s="92"/>
      <c r="BM699" s="92"/>
      <c r="BN699" s="86" t="str">
        <f t="shared" si="66"/>
        <v/>
      </c>
      <c r="BO699" s="88"/>
      <c r="BP699" s="94"/>
      <c r="BQ699" s="95"/>
      <c r="BR699" s="95"/>
      <c r="BS699" s="96"/>
      <c r="BT699" s="96"/>
      <c r="BU699" s="96"/>
      <c r="BV699" s="97"/>
    </row>
    <row r="700" spans="1:74" s="45" customFormat="1" ht="27" customHeight="1" thickTop="1" thickBot="1" x14ac:dyDescent="0.25">
      <c r="A700" s="81"/>
      <c r="B700" s="304" t="str">
        <f>IF(C700="","",(VLOOKUP(C700,Lookups!$B$4:$C$2561,2,FALSE)))</f>
        <v/>
      </c>
      <c r="C700" s="366"/>
      <c r="D700" s="84"/>
      <c r="E700" s="84" t="str">
        <f t="shared" si="65"/>
        <v/>
      </c>
      <c r="F700" s="84"/>
      <c r="G700" s="99" t="str">
        <f t="shared" si="61"/>
        <v/>
      </c>
      <c r="H700" s="83"/>
      <c r="I700" s="83"/>
      <c r="J700" s="87"/>
      <c r="K700" s="89"/>
      <c r="L700" s="90"/>
      <c r="M700" s="90"/>
      <c r="N700" s="85"/>
      <c r="O700" s="87"/>
      <c r="P700" s="87"/>
      <c r="Q700" s="85"/>
      <c r="R700" s="86" t="str">
        <f t="shared" si="62"/>
        <v/>
      </c>
      <c r="S700" s="85"/>
      <c r="T700" s="86" t="str">
        <f t="shared" si="63"/>
        <v/>
      </c>
      <c r="U700" s="85"/>
      <c r="V700" s="86" t="str">
        <f t="shared" si="64"/>
        <v/>
      </c>
      <c r="W700" s="85"/>
      <c r="X700" s="87"/>
      <c r="Y700" s="87"/>
      <c r="Z700" s="91"/>
      <c r="AA700" s="91" t="s">
        <v>250</v>
      </c>
      <c r="AB700" s="91"/>
      <c r="AC700" s="91"/>
      <c r="AD700" s="91"/>
      <c r="AE700" s="91"/>
      <c r="AF700" s="92"/>
      <c r="AG700" s="93"/>
      <c r="AH700" s="87"/>
      <c r="AI700" s="93"/>
      <c r="AJ700" s="93"/>
      <c r="AK700" s="93"/>
      <c r="AL700" s="87"/>
      <c r="AM700" s="93"/>
      <c r="AN700" s="93"/>
      <c r="AO700" s="87"/>
      <c r="AP700" s="87"/>
      <c r="AQ700" s="93"/>
      <c r="AR700" s="93"/>
      <c r="AS700" s="93"/>
      <c r="AT700" s="93"/>
      <c r="AU700" s="93"/>
      <c r="AV700" s="93"/>
      <c r="AW700" s="91" t="s">
        <v>250</v>
      </c>
      <c r="AX700" s="93"/>
      <c r="AY700" s="93"/>
      <c r="AZ700" s="91" t="s">
        <v>250</v>
      </c>
      <c r="BA700" s="93"/>
      <c r="BB700" s="91" t="s">
        <v>250</v>
      </c>
      <c r="BC700" s="91" t="s">
        <v>250</v>
      </c>
      <c r="BD700" s="93"/>
      <c r="BE700" s="93"/>
      <c r="BF700" s="91" t="s">
        <v>87</v>
      </c>
      <c r="BG700" s="93"/>
      <c r="BH700" s="91" t="s">
        <v>456</v>
      </c>
      <c r="BI700" s="93"/>
      <c r="BJ700" s="93"/>
      <c r="BK700" s="93"/>
      <c r="BL700" s="92"/>
      <c r="BM700" s="92"/>
      <c r="BN700" s="86" t="str">
        <f t="shared" si="66"/>
        <v/>
      </c>
      <c r="BO700" s="88"/>
      <c r="BP700" s="94"/>
      <c r="BQ700" s="95"/>
      <c r="BR700" s="95"/>
      <c r="BS700" s="96"/>
      <c r="BT700" s="96"/>
      <c r="BU700" s="96"/>
      <c r="BV700" s="97"/>
    </row>
    <row r="701" spans="1:74" s="45" customFormat="1" ht="27" customHeight="1" thickTop="1" thickBot="1" x14ac:dyDescent="0.25">
      <c r="A701" s="81"/>
      <c r="B701" s="304" t="str">
        <f>IF(C701="","",(VLOOKUP(C701,Lookups!$B$4:$C$2561,2,FALSE)))</f>
        <v/>
      </c>
      <c r="C701" s="366"/>
      <c r="D701" s="84"/>
      <c r="E701" s="84" t="str">
        <f t="shared" si="65"/>
        <v/>
      </c>
      <c r="F701" s="84"/>
      <c r="G701" s="99" t="str">
        <f t="shared" si="61"/>
        <v/>
      </c>
      <c r="H701" s="83"/>
      <c r="I701" s="83"/>
      <c r="J701" s="87"/>
      <c r="K701" s="89"/>
      <c r="L701" s="90"/>
      <c r="M701" s="90"/>
      <c r="N701" s="85"/>
      <c r="O701" s="87"/>
      <c r="P701" s="87"/>
      <c r="Q701" s="85"/>
      <c r="R701" s="86" t="str">
        <f t="shared" si="62"/>
        <v/>
      </c>
      <c r="S701" s="85"/>
      <c r="T701" s="86" t="str">
        <f t="shared" si="63"/>
        <v/>
      </c>
      <c r="U701" s="85"/>
      <c r="V701" s="86" t="str">
        <f t="shared" si="64"/>
        <v/>
      </c>
      <c r="W701" s="85"/>
      <c r="X701" s="87"/>
      <c r="Y701" s="87"/>
      <c r="Z701" s="91"/>
      <c r="AA701" s="91" t="s">
        <v>250</v>
      </c>
      <c r="AB701" s="91"/>
      <c r="AC701" s="91"/>
      <c r="AD701" s="91"/>
      <c r="AE701" s="91"/>
      <c r="AF701" s="92"/>
      <c r="AG701" s="93"/>
      <c r="AH701" s="87"/>
      <c r="AI701" s="93"/>
      <c r="AJ701" s="93"/>
      <c r="AK701" s="93"/>
      <c r="AL701" s="87"/>
      <c r="AM701" s="93"/>
      <c r="AN701" s="93"/>
      <c r="AO701" s="87"/>
      <c r="AP701" s="87"/>
      <c r="AQ701" s="93"/>
      <c r="AR701" s="93"/>
      <c r="AS701" s="93"/>
      <c r="AT701" s="93"/>
      <c r="AU701" s="93"/>
      <c r="AV701" s="93"/>
      <c r="AW701" s="91" t="s">
        <v>250</v>
      </c>
      <c r="AX701" s="93"/>
      <c r="AY701" s="93"/>
      <c r="AZ701" s="91" t="s">
        <v>250</v>
      </c>
      <c r="BA701" s="93"/>
      <c r="BB701" s="91" t="s">
        <v>250</v>
      </c>
      <c r="BC701" s="91" t="s">
        <v>250</v>
      </c>
      <c r="BD701" s="93"/>
      <c r="BE701" s="93"/>
      <c r="BF701" s="91" t="s">
        <v>87</v>
      </c>
      <c r="BG701" s="93"/>
      <c r="BH701" s="91" t="s">
        <v>456</v>
      </c>
      <c r="BI701" s="93"/>
      <c r="BJ701" s="93"/>
      <c r="BK701" s="93"/>
      <c r="BL701" s="92"/>
      <c r="BM701" s="92"/>
      <c r="BN701" s="86" t="str">
        <f t="shared" si="66"/>
        <v/>
      </c>
      <c r="BO701" s="88"/>
      <c r="BP701" s="94"/>
      <c r="BQ701" s="95"/>
      <c r="BR701" s="95"/>
      <c r="BS701" s="96"/>
      <c r="BT701" s="96"/>
      <c r="BU701" s="96"/>
      <c r="BV701" s="97"/>
    </row>
    <row r="702" spans="1:74" s="45" customFormat="1" ht="27" customHeight="1" thickTop="1" thickBot="1" x14ac:dyDescent="0.25">
      <c r="A702" s="81"/>
      <c r="B702" s="304" t="str">
        <f>IF(C702="","",(VLOOKUP(C702,Lookups!$B$4:$C$2561,2,FALSE)))</f>
        <v/>
      </c>
      <c r="C702" s="366"/>
      <c r="D702" s="84"/>
      <c r="E702" s="84" t="str">
        <f t="shared" si="65"/>
        <v/>
      </c>
      <c r="F702" s="84"/>
      <c r="G702" s="99" t="str">
        <f t="shared" si="61"/>
        <v/>
      </c>
      <c r="H702" s="83"/>
      <c r="I702" s="83"/>
      <c r="J702" s="87"/>
      <c r="K702" s="89"/>
      <c r="L702" s="90"/>
      <c r="M702" s="90"/>
      <c r="N702" s="85"/>
      <c r="O702" s="87"/>
      <c r="P702" s="87"/>
      <c r="Q702" s="85"/>
      <c r="R702" s="86" t="str">
        <f t="shared" si="62"/>
        <v/>
      </c>
      <c r="S702" s="85"/>
      <c r="T702" s="86" t="str">
        <f t="shared" si="63"/>
        <v/>
      </c>
      <c r="U702" s="85"/>
      <c r="V702" s="86" t="str">
        <f t="shared" si="64"/>
        <v/>
      </c>
      <c r="W702" s="85"/>
      <c r="X702" s="87"/>
      <c r="Y702" s="87"/>
      <c r="Z702" s="91"/>
      <c r="AA702" s="91" t="s">
        <v>250</v>
      </c>
      <c r="AB702" s="91"/>
      <c r="AC702" s="91"/>
      <c r="AD702" s="91"/>
      <c r="AE702" s="91"/>
      <c r="AF702" s="92"/>
      <c r="AG702" s="93"/>
      <c r="AH702" s="87"/>
      <c r="AI702" s="93"/>
      <c r="AJ702" s="93"/>
      <c r="AK702" s="93"/>
      <c r="AL702" s="87"/>
      <c r="AM702" s="93"/>
      <c r="AN702" s="93"/>
      <c r="AO702" s="87"/>
      <c r="AP702" s="87"/>
      <c r="AQ702" s="93"/>
      <c r="AR702" s="93"/>
      <c r="AS702" s="93"/>
      <c r="AT702" s="93"/>
      <c r="AU702" s="93"/>
      <c r="AV702" s="93"/>
      <c r="AW702" s="91" t="s">
        <v>250</v>
      </c>
      <c r="AX702" s="93"/>
      <c r="AY702" s="93"/>
      <c r="AZ702" s="91" t="s">
        <v>250</v>
      </c>
      <c r="BA702" s="93"/>
      <c r="BB702" s="91" t="s">
        <v>250</v>
      </c>
      <c r="BC702" s="91" t="s">
        <v>250</v>
      </c>
      <c r="BD702" s="93"/>
      <c r="BE702" s="93"/>
      <c r="BF702" s="91" t="s">
        <v>87</v>
      </c>
      <c r="BG702" s="93"/>
      <c r="BH702" s="91" t="s">
        <v>456</v>
      </c>
      <c r="BI702" s="93"/>
      <c r="BJ702" s="93"/>
      <c r="BK702" s="93"/>
      <c r="BL702" s="92"/>
      <c r="BM702" s="92"/>
      <c r="BN702" s="86" t="str">
        <f t="shared" si="66"/>
        <v/>
      </c>
      <c r="BO702" s="88"/>
      <c r="BP702" s="94"/>
      <c r="BQ702" s="95"/>
      <c r="BR702" s="95"/>
      <c r="BS702" s="96"/>
      <c r="BT702" s="96"/>
      <c r="BU702" s="96"/>
      <c r="BV702" s="97"/>
    </row>
    <row r="703" spans="1:74" s="45" customFormat="1" ht="27" customHeight="1" thickTop="1" thickBot="1" x14ac:dyDescent="0.25">
      <c r="A703" s="81"/>
      <c r="B703" s="304" t="str">
        <f>IF(C703="","",(VLOOKUP(C703,Lookups!$B$4:$C$2561,2,FALSE)))</f>
        <v/>
      </c>
      <c r="C703" s="366"/>
      <c r="D703" s="84"/>
      <c r="E703" s="84" t="str">
        <f t="shared" si="65"/>
        <v/>
      </c>
      <c r="F703" s="84"/>
      <c r="G703" s="99" t="str">
        <f t="shared" si="61"/>
        <v/>
      </c>
      <c r="H703" s="83"/>
      <c r="I703" s="83"/>
      <c r="J703" s="87"/>
      <c r="K703" s="89"/>
      <c r="L703" s="90"/>
      <c r="M703" s="90"/>
      <c r="N703" s="85"/>
      <c r="O703" s="87"/>
      <c r="P703" s="87"/>
      <c r="Q703" s="85"/>
      <c r="R703" s="86" t="str">
        <f t="shared" si="62"/>
        <v/>
      </c>
      <c r="S703" s="85"/>
      <c r="T703" s="86" t="str">
        <f t="shared" si="63"/>
        <v/>
      </c>
      <c r="U703" s="85"/>
      <c r="V703" s="86" t="str">
        <f t="shared" si="64"/>
        <v/>
      </c>
      <c r="W703" s="85"/>
      <c r="X703" s="87"/>
      <c r="Y703" s="87"/>
      <c r="Z703" s="91"/>
      <c r="AA703" s="91" t="s">
        <v>250</v>
      </c>
      <c r="AB703" s="91"/>
      <c r="AC703" s="91"/>
      <c r="AD703" s="91"/>
      <c r="AE703" s="91"/>
      <c r="AF703" s="92"/>
      <c r="AG703" s="93"/>
      <c r="AH703" s="87"/>
      <c r="AI703" s="93"/>
      <c r="AJ703" s="93"/>
      <c r="AK703" s="93"/>
      <c r="AL703" s="87"/>
      <c r="AM703" s="93"/>
      <c r="AN703" s="93"/>
      <c r="AO703" s="87"/>
      <c r="AP703" s="87"/>
      <c r="AQ703" s="93"/>
      <c r="AR703" s="93"/>
      <c r="AS703" s="93"/>
      <c r="AT703" s="93"/>
      <c r="AU703" s="93"/>
      <c r="AV703" s="93"/>
      <c r="AW703" s="91" t="s">
        <v>250</v>
      </c>
      <c r="AX703" s="93"/>
      <c r="AY703" s="93"/>
      <c r="AZ703" s="91" t="s">
        <v>250</v>
      </c>
      <c r="BA703" s="93"/>
      <c r="BB703" s="91" t="s">
        <v>250</v>
      </c>
      <c r="BC703" s="91" t="s">
        <v>250</v>
      </c>
      <c r="BD703" s="93"/>
      <c r="BE703" s="93"/>
      <c r="BF703" s="91" t="s">
        <v>87</v>
      </c>
      <c r="BG703" s="93"/>
      <c r="BH703" s="91" t="s">
        <v>456</v>
      </c>
      <c r="BI703" s="93"/>
      <c r="BJ703" s="93"/>
      <c r="BK703" s="93"/>
      <c r="BL703" s="92"/>
      <c r="BM703" s="92"/>
      <c r="BN703" s="86" t="str">
        <f t="shared" si="66"/>
        <v/>
      </c>
      <c r="BO703" s="88"/>
      <c r="BP703" s="94"/>
      <c r="BQ703" s="95"/>
      <c r="BR703" s="95"/>
      <c r="BS703" s="96"/>
      <c r="BT703" s="96"/>
      <c r="BU703" s="96"/>
      <c r="BV703" s="97"/>
    </row>
    <row r="704" spans="1:74" s="45" customFormat="1" ht="27" customHeight="1" thickTop="1" thickBot="1" x14ac:dyDescent="0.25">
      <c r="A704" s="81"/>
      <c r="B704" s="304" t="str">
        <f>IF(C704="","",(VLOOKUP(C704,Lookups!$B$4:$C$2561,2,FALSE)))</f>
        <v/>
      </c>
      <c r="C704" s="366"/>
      <c r="D704" s="84"/>
      <c r="E704" s="84" t="str">
        <f t="shared" si="65"/>
        <v/>
      </c>
      <c r="F704" s="84"/>
      <c r="G704" s="99" t="str">
        <f t="shared" si="61"/>
        <v/>
      </c>
      <c r="H704" s="83"/>
      <c r="I704" s="83"/>
      <c r="J704" s="87"/>
      <c r="K704" s="89"/>
      <c r="L704" s="90"/>
      <c r="M704" s="90"/>
      <c r="N704" s="85"/>
      <c r="O704" s="87"/>
      <c r="P704" s="87"/>
      <c r="Q704" s="85"/>
      <c r="R704" s="86" t="str">
        <f t="shared" si="62"/>
        <v/>
      </c>
      <c r="S704" s="85"/>
      <c r="T704" s="86" t="str">
        <f t="shared" si="63"/>
        <v/>
      </c>
      <c r="U704" s="85"/>
      <c r="V704" s="86" t="str">
        <f t="shared" si="64"/>
        <v/>
      </c>
      <c r="W704" s="85"/>
      <c r="X704" s="87"/>
      <c r="Y704" s="87"/>
      <c r="Z704" s="91"/>
      <c r="AA704" s="91" t="s">
        <v>250</v>
      </c>
      <c r="AB704" s="91"/>
      <c r="AC704" s="91"/>
      <c r="AD704" s="91"/>
      <c r="AE704" s="91"/>
      <c r="AF704" s="92"/>
      <c r="AG704" s="93"/>
      <c r="AH704" s="87"/>
      <c r="AI704" s="93"/>
      <c r="AJ704" s="93"/>
      <c r="AK704" s="93"/>
      <c r="AL704" s="87"/>
      <c r="AM704" s="93"/>
      <c r="AN704" s="93"/>
      <c r="AO704" s="87"/>
      <c r="AP704" s="87"/>
      <c r="AQ704" s="93"/>
      <c r="AR704" s="93"/>
      <c r="AS704" s="93"/>
      <c r="AT704" s="93"/>
      <c r="AU704" s="93"/>
      <c r="AV704" s="93"/>
      <c r="AW704" s="91" t="s">
        <v>250</v>
      </c>
      <c r="AX704" s="93"/>
      <c r="AY704" s="93"/>
      <c r="AZ704" s="91" t="s">
        <v>250</v>
      </c>
      <c r="BA704" s="93"/>
      <c r="BB704" s="91" t="s">
        <v>250</v>
      </c>
      <c r="BC704" s="91" t="s">
        <v>250</v>
      </c>
      <c r="BD704" s="93"/>
      <c r="BE704" s="93"/>
      <c r="BF704" s="91" t="s">
        <v>87</v>
      </c>
      <c r="BG704" s="93"/>
      <c r="BH704" s="91" t="s">
        <v>456</v>
      </c>
      <c r="BI704" s="93"/>
      <c r="BJ704" s="93"/>
      <c r="BK704" s="93"/>
      <c r="BL704" s="92"/>
      <c r="BM704" s="92"/>
      <c r="BN704" s="86" t="str">
        <f t="shared" si="66"/>
        <v/>
      </c>
      <c r="BO704" s="88"/>
      <c r="BP704" s="94"/>
      <c r="BQ704" s="95"/>
      <c r="BR704" s="95"/>
      <c r="BS704" s="96"/>
      <c r="BT704" s="96"/>
      <c r="BU704" s="96"/>
      <c r="BV704" s="97"/>
    </row>
    <row r="705" spans="1:74" s="45" customFormat="1" ht="27" customHeight="1" thickTop="1" thickBot="1" x14ac:dyDescent="0.25">
      <c r="A705" s="81"/>
      <c r="B705" s="304" t="str">
        <f>IF(C705="","",(VLOOKUP(C705,Lookups!$B$4:$C$2561,2,FALSE)))</f>
        <v/>
      </c>
      <c r="C705" s="366"/>
      <c r="D705" s="84"/>
      <c r="E705" s="84" t="str">
        <f t="shared" si="65"/>
        <v/>
      </c>
      <c r="F705" s="84"/>
      <c r="G705" s="99" t="str">
        <f t="shared" si="61"/>
        <v/>
      </c>
      <c r="H705" s="83"/>
      <c r="I705" s="83"/>
      <c r="J705" s="87"/>
      <c r="K705" s="89"/>
      <c r="L705" s="90"/>
      <c r="M705" s="90"/>
      <c r="N705" s="85"/>
      <c r="O705" s="87"/>
      <c r="P705" s="87"/>
      <c r="Q705" s="85"/>
      <c r="R705" s="86" t="str">
        <f t="shared" si="62"/>
        <v/>
      </c>
      <c r="S705" s="85"/>
      <c r="T705" s="86" t="str">
        <f t="shared" si="63"/>
        <v/>
      </c>
      <c r="U705" s="85"/>
      <c r="V705" s="86" t="str">
        <f t="shared" si="64"/>
        <v/>
      </c>
      <c r="W705" s="85"/>
      <c r="X705" s="87"/>
      <c r="Y705" s="87"/>
      <c r="Z705" s="91"/>
      <c r="AA705" s="91" t="s">
        <v>250</v>
      </c>
      <c r="AB705" s="91"/>
      <c r="AC705" s="91"/>
      <c r="AD705" s="91"/>
      <c r="AE705" s="91"/>
      <c r="AF705" s="92"/>
      <c r="AG705" s="93"/>
      <c r="AH705" s="87"/>
      <c r="AI705" s="93"/>
      <c r="AJ705" s="93"/>
      <c r="AK705" s="93"/>
      <c r="AL705" s="87"/>
      <c r="AM705" s="93"/>
      <c r="AN705" s="93"/>
      <c r="AO705" s="87"/>
      <c r="AP705" s="87"/>
      <c r="AQ705" s="93"/>
      <c r="AR705" s="93"/>
      <c r="AS705" s="93"/>
      <c r="AT705" s="93"/>
      <c r="AU705" s="93"/>
      <c r="AV705" s="93"/>
      <c r="AW705" s="91" t="s">
        <v>250</v>
      </c>
      <c r="AX705" s="93"/>
      <c r="AY705" s="93"/>
      <c r="AZ705" s="91" t="s">
        <v>250</v>
      </c>
      <c r="BA705" s="93"/>
      <c r="BB705" s="91" t="s">
        <v>250</v>
      </c>
      <c r="BC705" s="91" t="s">
        <v>250</v>
      </c>
      <c r="BD705" s="93"/>
      <c r="BE705" s="93"/>
      <c r="BF705" s="91" t="s">
        <v>87</v>
      </c>
      <c r="BG705" s="93"/>
      <c r="BH705" s="91" t="s">
        <v>456</v>
      </c>
      <c r="BI705" s="93"/>
      <c r="BJ705" s="93"/>
      <c r="BK705" s="93"/>
      <c r="BL705" s="92"/>
      <c r="BM705" s="92"/>
      <c r="BN705" s="86" t="str">
        <f t="shared" si="66"/>
        <v/>
      </c>
      <c r="BO705" s="88"/>
      <c r="BP705" s="94"/>
      <c r="BQ705" s="95"/>
      <c r="BR705" s="95"/>
      <c r="BS705" s="96"/>
      <c r="BT705" s="96"/>
      <c r="BU705" s="96"/>
      <c r="BV705" s="97"/>
    </row>
    <row r="706" spans="1:74" s="45" customFormat="1" ht="27" customHeight="1" thickTop="1" thickBot="1" x14ac:dyDescent="0.25">
      <c r="A706" s="81"/>
      <c r="B706" s="304" t="str">
        <f>IF(C706="","",(VLOOKUP(C706,Lookups!$B$4:$C$2561,2,FALSE)))</f>
        <v/>
      </c>
      <c r="C706" s="366"/>
      <c r="D706" s="84"/>
      <c r="E706" s="84" t="str">
        <f t="shared" si="65"/>
        <v/>
      </c>
      <c r="F706" s="84"/>
      <c r="G706" s="99" t="str">
        <f t="shared" si="61"/>
        <v/>
      </c>
      <c r="H706" s="83"/>
      <c r="I706" s="83"/>
      <c r="J706" s="87"/>
      <c r="K706" s="89"/>
      <c r="L706" s="90"/>
      <c r="M706" s="90"/>
      <c r="N706" s="85"/>
      <c r="O706" s="87"/>
      <c r="P706" s="87"/>
      <c r="Q706" s="85"/>
      <c r="R706" s="86" t="str">
        <f t="shared" si="62"/>
        <v/>
      </c>
      <c r="S706" s="85"/>
      <c r="T706" s="86" t="str">
        <f t="shared" si="63"/>
        <v/>
      </c>
      <c r="U706" s="85"/>
      <c r="V706" s="86" t="str">
        <f t="shared" si="64"/>
        <v/>
      </c>
      <c r="W706" s="85"/>
      <c r="X706" s="87"/>
      <c r="Y706" s="87"/>
      <c r="Z706" s="91"/>
      <c r="AA706" s="91" t="s">
        <v>250</v>
      </c>
      <c r="AB706" s="91"/>
      <c r="AC706" s="91"/>
      <c r="AD706" s="91"/>
      <c r="AE706" s="91"/>
      <c r="AF706" s="92"/>
      <c r="AG706" s="93"/>
      <c r="AH706" s="87"/>
      <c r="AI706" s="93"/>
      <c r="AJ706" s="93"/>
      <c r="AK706" s="93"/>
      <c r="AL706" s="87"/>
      <c r="AM706" s="93"/>
      <c r="AN706" s="93"/>
      <c r="AO706" s="87"/>
      <c r="AP706" s="87"/>
      <c r="AQ706" s="93"/>
      <c r="AR706" s="93"/>
      <c r="AS706" s="93"/>
      <c r="AT706" s="93"/>
      <c r="AU706" s="93"/>
      <c r="AV706" s="93"/>
      <c r="AW706" s="91" t="s">
        <v>250</v>
      </c>
      <c r="AX706" s="93"/>
      <c r="AY706" s="93"/>
      <c r="AZ706" s="91" t="s">
        <v>250</v>
      </c>
      <c r="BA706" s="93"/>
      <c r="BB706" s="91" t="s">
        <v>250</v>
      </c>
      <c r="BC706" s="91" t="s">
        <v>250</v>
      </c>
      <c r="BD706" s="93"/>
      <c r="BE706" s="93"/>
      <c r="BF706" s="91" t="s">
        <v>87</v>
      </c>
      <c r="BG706" s="93"/>
      <c r="BH706" s="91" t="s">
        <v>456</v>
      </c>
      <c r="BI706" s="93"/>
      <c r="BJ706" s="93"/>
      <c r="BK706" s="93"/>
      <c r="BL706" s="92"/>
      <c r="BM706" s="92"/>
      <c r="BN706" s="86" t="str">
        <f t="shared" si="66"/>
        <v/>
      </c>
      <c r="BO706" s="88"/>
      <c r="BP706" s="94"/>
      <c r="BQ706" s="95"/>
      <c r="BR706" s="95"/>
      <c r="BS706" s="96"/>
      <c r="BT706" s="96"/>
      <c r="BU706" s="96"/>
      <c r="BV706" s="97"/>
    </row>
    <row r="707" spans="1:74" s="45" customFormat="1" ht="27" customHeight="1" thickTop="1" thickBot="1" x14ac:dyDescent="0.25">
      <c r="A707" s="81"/>
      <c r="B707" s="304" t="str">
        <f>IF(C707="","",(VLOOKUP(C707,Lookups!$B$4:$C$2561,2,FALSE)))</f>
        <v/>
      </c>
      <c r="C707" s="366"/>
      <c r="D707" s="84"/>
      <c r="E707" s="84" t="str">
        <f t="shared" si="65"/>
        <v/>
      </c>
      <c r="F707" s="84"/>
      <c r="G707" s="99" t="str">
        <f t="shared" si="61"/>
        <v/>
      </c>
      <c r="H707" s="83"/>
      <c r="I707" s="83"/>
      <c r="J707" s="87"/>
      <c r="K707" s="89"/>
      <c r="L707" s="90"/>
      <c r="M707" s="90"/>
      <c r="N707" s="85"/>
      <c r="O707" s="87"/>
      <c r="P707" s="87"/>
      <c r="Q707" s="85"/>
      <c r="R707" s="86" t="str">
        <f t="shared" si="62"/>
        <v/>
      </c>
      <c r="S707" s="85"/>
      <c r="T707" s="86" t="str">
        <f t="shared" si="63"/>
        <v/>
      </c>
      <c r="U707" s="85"/>
      <c r="V707" s="86" t="str">
        <f t="shared" si="64"/>
        <v/>
      </c>
      <c r="W707" s="85"/>
      <c r="X707" s="87"/>
      <c r="Y707" s="87"/>
      <c r="Z707" s="91"/>
      <c r="AA707" s="91" t="s">
        <v>250</v>
      </c>
      <c r="AB707" s="91"/>
      <c r="AC707" s="91"/>
      <c r="AD707" s="91"/>
      <c r="AE707" s="91"/>
      <c r="AF707" s="92"/>
      <c r="AG707" s="93"/>
      <c r="AH707" s="87"/>
      <c r="AI707" s="93"/>
      <c r="AJ707" s="93"/>
      <c r="AK707" s="93"/>
      <c r="AL707" s="87"/>
      <c r="AM707" s="93"/>
      <c r="AN707" s="93"/>
      <c r="AO707" s="87"/>
      <c r="AP707" s="87"/>
      <c r="AQ707" s="93"/>
      <c r="AR707" s="93"/>
      <c r="AS707" s="93"/>
      <c r="AT707" s="93"/>
      <c r="AU707" s="93"/>
      <c r="AV707" s="93"/>
      <c r="AW707" s="91" t="s">
        <v>250</v>
      </c>
      <c r="AX707" s="93"/>
      <c r="AY707" s="93"/>
      <c r="AZ707" s="91" t="s">
        <v>250</v>
      </c>
      <c r="BA707" s="93"/>
      <c r="BB707" s="91" t="s">
        <v>250</v>
      </c>
      <c r="BC707" s="91" t="s">
        <v>250</v>
      </c>
      <c r="BD707" s="93"/>
      <c r="BE707" s="93"/>
      <c r="BF707" s="91" t="s">
        <v>87</v>
      </c>
      <c r="BG707" s="93"/>
      <c r="BH707" s="91" t="s">
        <v>456</v>
      </c>
      <c r="BI707" s="93"/>
      <c r="BJ707" s="93"/>
      <c r="BK707" s="93"/>
      <c r="BL707" s="92"/>
      <c r="BM707" s="92"/>
      <c r="BN707" s="86" t="str">
        <f t="shared" si="66"/>
        <v/>
      </c>
      <c r="BO707" s="88"/>
      <c r="BP707" s="94"/>
      <c r="BQ707" s="95"/>
      <c r="BR707" s="95"/>
      <c r="BS707" s="96"/>
      <c r="BT707" s="96"/>
      <c r="BU707" s="96"/>
      <c r="BV707" s="97"/>
    </row>
    <row r="708" spans="1:74" s="45" customFormat="1" ht="27" customHeight="1" thickTop="1" thickBot="1" x14ac:dyDescent="0.25">
      <c r="A708" s="81"/>
      <c r="B708" s="304" t="str">
        <f>IF(C708="","",(VLOOKUP(C708,Lookups!$B$4:$C$2561,2,FALSE)))</f>
        <v/>
      </c>
      <c r="C708" s="366"/>
      <c r="D708" s="84"/>
      <c r="E708" s="84" t="str">
        <f t="shared" si="65"/>
        <v/>
      </c>
      <c r="F708" s="84"/>
      <c r="G708" s="99" t="str">
        <f t="shared" si="61"/>
        <v/>
      </c>
      <c r="H708" s="83"/>
      <c r="I708" s="83"/>
      <c r="J708" s="87"/>
      <c r="K708" s="89"/>
      <c r="L708" s="90"/>
      <c r="M708" s="90"/>
      <c r="N708" s="85"/>
      <c r="O708" s="87"/>
      <c r="P708" s="87"/>
      <c r="Q708" s="85"/>
      <c r="R708" s="86" t="str">
        <f t="shared" si="62"/>
        <v/>
      </c>
      <c r="S708" s="85"/>
      <c r="T708" s="86" t="str">
        <f t="shared" si="63"/>
        <v/>
      </c>
      <c r="U708" s="85"/>
      <c r="V708" s="86" t="str">
        <f t="shared" si="64"/>
        <v/>
      </c>
      <c r="W708" s="85"/>
      <c r="X708" s="87"/>
      <c r="Y708" s="87"/>
      <c r="Z708" s="91"/>
      <c r="AA708" s="91" t="s">
        <v>250</v>
      </c>
      <c r="AB708" s="91"/>
      <c r="AC708" s="91"/>
      <c r="AD708" s="91"/>
      <c r="AE708" s="91"/>
      <c r="AF708" s="92"/>
      <c r="AG708" s="93"/>
      <c r="AH708" s="87"/>
      <c r="AI708" s="93"/>
      <c r="AJ708" s="93"/>
      <c r="AK708" s="93"/>
      <c r="AL708" s="87"/>
      <c r="AM708" s="93"/>
      <c r="AN708" s="93"/>
      <c r="AO708" s="87"/>
      <c r="AP708" s="87"/>
      <c r="AQ708" s="93"/>
      <c r="AR708" s="93"/>
      <c r="AS708" s="93"/>
      <c r="AT708" s="93"/>
      <c r="AU708" s="93"/>
      <c r="AV708" s="93"/>
      <c r="AW708" s="91" t="s">
        <v>250</v>
      </c>
      <c r="AX708" s="93"/>
      <c r="AY708" s="93"/>
      <c r="AZ708" s="91" t="s">
        <v>250</v>
      </c>
      <c r="BA708" s="93"/>
      <c r="BB708" s="91" t="s">
        <v>250</v>
      </c>
      <c r="BC708" s="91" t="s">
        <v>250</v>
      </c>
      <c r="BD708" s="93"/>
      <c r="BE708" s="93"/>
      <c r="BF708" s="91" t="s">
        <v>87</v>
      </c>
      <c r="BG708" s="93"/>
      <c r="BH708" s="91" t="s">
        <v>456</v>
      </c>
      <c r="BI708" s="93"/>
      <c r="BJ708" s="93"/>
      <c r="BK708" s="93"/>
      <c r="BL708" s="92"/>
      <c r="BM708" s="92"/>
      <c r="BN708" s="86" t="str">
        <f t="shared" si="66"/>
        <v/>
      </c>
      <c r="BO708" s="88"/>
      <c r="BP708" s="94"/>
      <c r="BQ708" s="95"/>
      <c r="BR708" s="95"/>
      <c r="BS708" s="96"/>
      <c r="BT708" s="96"/>
      <c r="BU708" s="96"/>
      <c r="BV708" s="97"/>
    </row>
    <row r="709" spans="1:74" s="45" customFormat="1" ht="27" customHeight="1" thickTop="1" thickBot="1" x14ac:dyDescent="0.25">
      <c r="A709" s="81"/>
      <c r="B709" s="304" t="str">
        <f>IF(C709="","",(VLOOKUP(C709,Lookups!$B$4:$C$2561,2,FALSE)))</f>
        <v/>
      </c>
      <c r="C709" s="366"/>
      <c r="D709" s="84"/>
      <c r="E709" s="84" t="str">
        <f t="shared" si="65"/>
        <v/>
      </c>
      <c r="F709" s="84"/>
      <c r="G709" s="99" t="str">
        <f t="shared" si="61"/>
        <v/>
      </c>
      <c r="H709" s="83"/>
      <c r="I709" s="83"/>
      <c r="J709" s="87"/>
      <c r="K709" s="89"/>
      <c r="L709" s="90"/>
      <c r="M709" s="90"/>
      <c r="N709" s="85"/>
      <c r="O709" s="87"/>
      <c r="P709" s="87"/>
      <c r="Q709" s="85"/>
      <c r="R709" s="86" t="str">
        <f t="shared" si="62"/>
        <v/>
      </c>
      <c r="S709" s="85"/>
      <c r="T709" s="86" t="str">
        <f t="shared" si="63"/>
        <v/>
      </c>
      <c r="U709" s="85"/>
      <c r="V709" s="86" t="str">
        <f t="shared" si="64"/>
        <v/>
      </c>
      <c r="W709" s="85"/>
      <c r="X709" s="87"/>
      <c r="Y709" s="87"/>
      <c r="Z709" s="91"/>
      <c r="AA709" s="91" t="s">
        <v>250</v>
      </c>
      <c r="AB709" s="91"/>
      <c r="AC709" s="91"/>
      <c r="AD709" s="91"/>
      <c r="AE709" s="91"/>
      <c r="AF709" s="92"/>
      <c r="AG709" s="93"/>
      <c r="AH709" s="87"/>
      <c r="AI709" s="93"/>
      <c r="AJ709" s="93"/>
      <c r="AK709" s="93"/>
      <c r="AL709" s="87"/>
      <c r="AM709" s="93"/>
      <c r="AN709" s="93"/>
      <c r="AO709" s="87"/>
      <c r="AP709" s="87"/>
      <c r="AQ709" s="93"/>
      <c r="AR709" s="93"/>
      <c r="AS709" s="93"/>
      <c r="AT709" s="93"/>
      <c r="AU709" s="93"/>
      <c r="AV709" s="93"/>
      <c r="AW709" s="91" t="s">
        <v>250</v>
      </c>
      <c r="AX709" s="93"/>
      <c r="AY709" s="93"/>
      <c r="AZ709" s="91" t="s">
        <v>250</v>
      </c>
      <c r="BA709" s="93"/>
      <c r="BB709" s="91" t="s">
        <v>250</v>
      </c>
      <c r="BC709" s="91" t="s">
        <v>250</v>
      </c>
      <c r="BD709" s="93"/>
      <c r="BE709" s="93"/>
      <c r="BF709" s="91" t="s">
        <v>87</v>
      </c>
      <c r="BG709" s="93"/>
      <c r="BH709" s="91" t="s">
        <v>456</v>
      </c>
      <c r="BI709" s="93"/>
      <c r="BJ709" s="93"/>
      <c r="BK709" s="93"/>
      <c r="BL709" s="92"/>
      <c r="BM709" s="92"/>
      <c r="BN709" s="86" t="str">
        <f t="shared" si="66"/>
        <v/>
      </c>
      <c r="BO709" s="88"/>
      <c r="BP709" s="94"/>
      <c r="BQ709" s="95"/>
      <c r="BR709" s="95"/>
      <c r="BS709" s="96"/>
      <c r="BT709" s="96"/>
      <c r="BU709" s="96"/>
      <c r="BV709" s="97"/>
    </row>
    <row r="710" spans="1:74" s="45" customFormat="1" ht="27" customHeight="1" thickTop="1" thickBot="1" x14ac:dyDescent="0.25">
      <c r="A710" s="81"/>
      <c r="B710" s="304" t="str">
        <f>IF(C710="","",(VLOOKUP(C710,Lookups!$B$4:$C$2561,2,FALSE)))</f>
        <v/>
      </c>
      <c r="C710" s="366"/>
      <c r="D710" s="84"/>
      <c r="E710" s="84" t="str">
        <f t="shared" si="65"/>
        <v/>
      </c>
      <c r="F710" s="84"/>
      <c r="G710" s="99" t="str">
        <f t="shared" ref="G710:G773" si="67">IF(F710="","",(VLOOKUP(F710,DrainTypeDesc,2,FALSE)))</f>
        <v/>
      </c>
      <c r="H710" s="83"/>
      <c r="I710" s="83"/>
      <c r="J710" s="87"/>
      <c r="K710" s="89"/>
      <c r="L710" s="90"/>
      <c r="M710" s="90"/>
      <c r="N710" s="85"/>
      <c r="O710" s="87"/>
      <c r="P710" s="87"/>
      <c r="Q710" s="85"/>
      <c r="R710" s="86" t="str">
        <f t="shared" ref="R710:R773" si="68">IF(Q710="","",(VLOOKUP(Q710,DrainMaterialDesc,2,FALSE)))</f>
        <v/>
      </c>
      <c r="S710" s="85"/>
      <c r="T710" s="86" t="str">
        <f t="shared" ref="T710:T773" si="69">IF(S710="","",(VLOOKUP(S710,DrainEntryDesc,2,FALSE)))</f>
        <v/>
      </c>
      <c r="U710" s="85"/>
      <c r="V710" s="86" t="str">
        <f t="shared" ref="V710:V773" si="70">IF(U710="","",(VLOOKUP(U710,DrainEntryDesc,2,FALSE)))</f>
        <v/>
      </c>
      <c r="W710" s="85"/>
      <c r="X710" s="87"/>
      <c r="Y710" s="87"/>
      <c r="Z710" s="91"/>
      <c r="AA710" s="91" t="s">
        <v>250</v>
      </c>
      <c r="AB710" s="91"/>
      <c r="AC710" s="91"/>
      <c r="AD710" s="91"/>
      <c r="AE710" s="91"/>
      <c r="AF710" s="92"/>
      <c r="AG710" s="93"/>
      <c r="AH710" s="87"/>
      <c r="AI710" s="93"/>
      <c r="AJ710" s="93"/>
      <c r="AK710" s="93"/>
      <c r="AL710" s="87"/>
      <c r="AM710" s="93"/>
      <c r="AN710" s="93"/>
      <c r="AO710" s="87"/>
      <c r="AP710" s="87"/>
      <c r="AQ710" s="93"/>
      <c r="AR710" s="93"/>
      <c r="AS710" s="93"/>
      <c r="AT710" s="93"/>
      <c r="AU710" s="93"/>
      <c r="AV710" s="93"/>
      <c r="AW710" s="91" t="s">
        <v>250</v>
      </c>
      <c r="AX710" s="93"/>
      <c r="AY710" s="93"/>
      <c r="AZ710" s="91" t="s">
        <v>250</v>
      </c>
      <c r="BA710" s="93"/>
      <c r="BB710" s="91" t="s">
        <v>250</v>
      </c>
      <c r="BC710" s="91" t="s">
        <v>250</v>
      </c>
      <c r="BD710" s="93"/>
      <c r="BE710" s="93"/>
      <c r="BF710" s="91" t="s">
        <v>87</v>
      </c>
      <c r="BG710" s="93"/>
      <c r="BH710" s="91" t="s">
        <v>456</v>
      </c>
      <c r="BI710" s="93"/>
      <c r="BJ710" s="93"/>
      <c r="BK710" s="93"/>
      <c r="BL710" s="92"/>
      <c r="BM710" s="92"/>
      <c r="BN710" s="86" t="str">
        <f t="shared" si="66"/>
        <v/>
      </c>
      <c r="BO710" s="88"/>
      <c r="BP710" s="94"/>
      <c r="BQ710" s="95"/>
      <c r="BR710" s="95"/>
      <c r="BS710" s="96"/>
      <c r="BT710" s="96"/>
      <c r="BU710" s="96"/>
      <c r="BV710" s="97"/>
    </row>
    <row r="711" spans="1:74" s="45" customFormat="1" ht="27" customHeight="1" thickTop="1" thickBot="1" x14ac:dyDescent="0.25">
      <c r="A711" s="81"/>
      <c r="B711" s="304" t="str">
        <f>IF(C711="","",(VLOOKUP(C711,Lookups!$B$4:$C$2561,2,FALSE)))</f>
        <v/>
      </c>
      <c r="C711" s="366"/>
      <c r="D711" s="84"/>
      <c r="E711" s="84" t="str">
        <f t="shared" ref="E711:E774" si="71">IF(A711="add",0,"")</f>
        <v/>
      </c>
      <c r="F711" s="84"/>
      <c r="G711" s="99" t="str">
        <f t="shared" si="67"/>
        <v/>
      </c>
      <c r="H711" s="83"/>
      <c r="I711" s="83"/>
      <c r="J711" s="87"/>
      <c r="K711" s="89"/>
      <c r="L711" s="90"/>
      <c r="M711" s="90"/>
      <c r="N711" s="85"/>
      <c r="O711" s="87"/>
      <c r="P711" s="87"/>
      <c r="Q711" s="85"/>
      <c r="R711" s="86" t="str">
        <f t="shared" si="68"/>
        <v/>
      </c>
      <c r="S711" s="85"/>
      <c r="T711" s="86" t="str">
        <f t="shared" si="69"/>
        <v/>
      </c>
      <c r="U711" s="85"/>
      <c r="V711" s="86" t="str">
        <f t="shared" si="70"/>
        <v/>
      </c>
      <c r="W711" s="85"/>
      <c r="X711" s="87"/>
      <c r="Y711" s="87"/>
      <c r="Z711" s="91"/>
      <c r="AA711" s="91" t="s">
        <v>250</v>
      </c>
      <c r="AB711" s="91"/>
      <c r="AC711" s="91"/>
      <c r="AD711" s="91"/>
      <c r="AE711" s="91"/>
      <c r="AF711" s="92"/>
      <c r="AG711" s="93"/>
      <c r="AH711" s="87"/>
      <c r="AI711" s="93"/>
      <c r="AJ711" s="93"/>
      <c r="AK711" s="93"/>
      <c r="AL711" s="87"/>
      <c r="AM711" s="93"/>
      <c r="AN711" s="93"/>
      <c r="AO711" s="87"/>
      <c r="AP711" s="87"/>
      <c r="AQ711" s="93"/>
      <c r="AR711" s="93"/>
      <c r="AS711" s="93"/>
      <c r="AT711" s="93"/>
      <c r="AU711" s="93"/>
      <c r="AV711" s="93"/>
      <c r="AW711" s="91" t="s">
        <v>250</v>
      </c>
      <c r="AX711" s="93"/>
      <c r="AY711" s="93"/>
      <c r="AZ711" s="91" t="s">
        <v>250</v>
      </c>
      <c r="BA711" s="93"/>
      <c r="BB711" s="91" t="s">
        <v>250</v>
      </c>
      <c r="BC711" s="91" t="s">
        <v>250</v>
      </c>
      <c r="BD711" s="93"/>
      <c r="BE711" s="93"/>
      <c r="BF711" s="91" t="s">
        <v>87</v>
      </c>
      <c r="BG711" s="93"/>
      <c r="BH711" s="91" t="s">
        <v>456</v>
      </c>
      <c r="BI711" s="93"/>
      <c r="BJ711" s="93"/>
      <c r="BK711" s="93"/>
      <c r="BL711" s="92"/>
      <c r="BM711" s="92"/>
      <c r="BN711" s="86" t="str">
        <f t="shared" ref="BN711:BN774" si="72">IF(AP711="","",(VLOOKUP(AP711,FlowDesc,2,FALSE)))</f>
        <v/>
      </c>
      <c r="BO711" s="88"/>
      <c r="BP711" s="94"/>
      <c r="BQ711" s="95"/>
      <c r="BR711" s="95"/>
      <c r="BS711" s="96"/>
      <c r="BT711" s="96"/>
      <c r="BU711" s="96"/>
      <c r="BV711" s="97"/>
    </row>
    <row r="712" spans="1:74" s="45" customFormat="1" ht="27" customHeight="1" thickTop="1" thickBot="1" x14ac:dyDescent="0.25">
      <c r="A712" s="81"/>
      <c r="B712" s="304" t="str">
        <f>IF(C712="","",(VLOOKUP(C712,Lookups!$B$4:$C$2561,2,FALSE)))</f>
        <v/>
      </c>
      <c r="C712" s="366"/>
      <c r="D712" s="84"/>
      <c r="E712" s="84" t="str">
        <f t="shared" si="71"/>
        <v/>
      </c>
      <c r="F712" s="84"/>
      <c r="G712" s="99" t="str">
        <f t="shared" si="67"/>
        <v/>
      </c>
      <c r="H712" s="83"/>
      <c r="I712" s="83"/>
      <c r="J712" s="87"/>
      <c r="K712" s="89"/>
      <c r="L712" s="90"/>
      <c r="M712" s="90"/>
      <c r="N712" s="85"/>
      <c r="O712" s="87"/>
      <c r="P712" s="87"/>
      <c r="Q712" s="85"/>
      <c r="R712" s="86" t="str">
        <f t="shared" si="68"/>
        <v/>
      </c>
      <c r="S712" s="85"/>
      <c r="T712" s="86" t="str">
        <f t="shared" si="69"/>
        <v/>
      </c>
      <c r="U712" s="85"/>
      <c r="V712" s="86" t="str">
        <f t="shared" si="70"/>
        <v/>
      </c>
      <c r="W712" s="85"/>
      <c r="X712" s="87"/>
      <c r="Y712" s="87"/>
      <c r="Z712" s="91"/>
      <c r="AA712" s="91" t="s">
        <v>250</v>
      </c>
      <c r="AB712" s="91"/>
      <c r="AC712" s="91"/>
      <c r="AD712" s="91"/>
      <c r="AE712" s="91"/>
      <c r="AF712" s="92"/>
      <c r="AG712" s="93"/>
      <c r="AH712" s="87"/>
      <c r="AI712" s="93"/>
      <c r="AJ712" s="93"/>
      <c r="AK712" s="93"/>
      <c r="AL712" s="87"/>
      <c r="AM712" s="93"/>
      <c r="AN712" s="93"/>
      <c r="AO712" s="87"/>
      <c r="AP712" s="87"/>
      <c r="AQ712" s="93"/>
      <c r="AR712" s="93"/>
      <c r="AS712" s="93"/>
      <c r="AT712" s="93"/>
      <c r="AU712" s="93"/>
      <c r="AV712" s="93"/>
      <c r="AW712" s="91" t="s">
        <v>250</v>
      </c>
      <c r="AX712" s="93"/>
      <c r="AY712" s="93"/>
      <c r="AZ712" s="91" t="s">
        <v>250</v>
      </c>
      <c r="BA712" s="93"/>
      <c r="BB712" s="91" t="s">
        <v>250</v>
      </c>
      <c r="BC712" s="91" t="s">
        <v>250</v>
      </c>
      <c r="BD712" s="93"/>
      <c r="BE712" s="93"/>
      <c r="BF712" s="91" t="s">
        <v>87</v>
      </c>
      <c r="BG712" s="93"/>
      <c r="BH712" s="91" t="s">
        <v>456</v>
      </c>
      <c r="BI712" s="93"/>
      <c r="BJ712" s="93"/>
      <c r="BK712" s="93"/>
      <c r="BL712" s="92"/>
      <c r="BM712" s="92"/>
      <c r="BN712" s="86" t="str">
        <f t="shared" si="72"/>
        <v/>
      </c>
      <c r="BO712" s="88"/>
      <c r="BP712" s="94"/>
      <c r="BQ712" s="95"/>
      <c r="BR712" s="95"/>
      <c r="BS712" s="96"/>
      <c r="BT712" s="96"/>
      <c r="BU712" s="96"/>
      <c r="BV712" s="97"/>
    </row>
    <row r="713" spans="1:74" s="45" customFormat="1" ht="27" customHeight="1" thickTop="1" thickBot="1" x14ac:dyDescent="0.25">
      <c r="A713" s="81"/>
      <c r="B713" s="304" t="str">
        <f>IF(C713="","",(VLOOKUP(C713,Lookups!$B$4:$C$2561,2,FALSE)))</f>
        <v/>
      </c>
      <c r="C713" s="366"/>
      <c r="D713" s="84"/>
      <c r="E713" s="84" t="str">
        <f t="shared" si="71"/>
        <v/>
      </c>
      <c r="F713" s="84"/>
      <c r="G713" s="99" t="str">
        <f t="shared" si="67"/>
        <v/>
      </c>
      <c r="H713" s="83"/>
      <c r="I713" s="83"/>
      <c r="J713" s="87"/>
      <c r="K713" s="89"/>
      <c r="L713" s="90"/>
      <c r="M713" s="90"/>
      <c r="N713" s="85"/>
      <c r="O713" s="87"/>
      <c r="P713" s="87"/>
      <c r="Q713" s="85"/>
      <c r="R713" s="86" t="str">
        <f t="shared" si="68"/>
        <v/>
      </c>
      <c r="S713" s="85"/>
      <c r="T713" s="86" t="str">
        <f t="shared" si="69"/>
        <v/>
      </c>
      <c r="U713" s="85"/>
      <c r="V713" s="86" t="str">
        <f t="shared" si="70"/>
        <v/>
      </c>
      <c r="W713" s="85"/>
      <c r="X713" s="87"/>
      <c r="Y713" s="87"/>
      <c r="Z713" s="91"/>
      <c r="AA713" s="91" t="s">
        <v>250</v>
      </c>
      <c r="AB713" s="91"/>
      <c r="AC713" s="91"/>
      <c r="AD713" s="91"/>
      <c r="AE713" s="91"/>
      <c r="AF713" s="92"/>
      <c r="AG713" s="93"/>
      <c r="AH713" s="87"/>
      <c r="AI713" s="93"/>
      <c r="AJ713" s="93"/>
      <c r="AK713" s="93"/>
      <c r="AL713" s="87"/>
      <c r="AM713" s="93"/>
      <c r="AN713" s="93"/>
      <c r="AO713" s="87"/>
      <c r="AP713" s="87"/>
      <c r="AQ713" s="93"/>
      <c r="AR713" s="93"/>
      <c r="AS713" s="93"/>
      <c r="AT713" s="93"/>
      <c r="AU713" s="93"/>
      <c r="AV713" s="93"/>
      <c r="AW713" s="91" t="s">
        <v>250</v>
      </c>
      <c r="AX713" s="93"/>
      <c r="AY713" s="93"/>
      <c r="AZ713" s="91" t="s">
        <v>250</v>
      </c>
      <c r="BA713" s="93"/>
      <c r="BB713" s="91" t="s">
        <v>250</v>
      </c>
      <c r="BC713" s="91" t="s">
        <v>250</v>
      </c>
      <c r="BD713" s="93"/>
      <c r="BE713" s="93"/>
      <c r="BF713" s="91" t="s">
        <v>87</v>
      </c>
      <c r="BG713" s="93"/>
      <c r="BH713" s="91" t="s">
        <v>456</v>
      </c>
      <c r="BI713" s="93"/>
      <c r="BJ713" s="93"/>
      <c r="BK713" s="93"/>
      <c r="BL713" s="92"/>
      <c r="BM713" s="92"/>
      <c r="BN713" s="86" t="str">
        <f t="shared" si="72"/>
        <v/>
      </c>
      <c r="BO713" s="88"/>
      <c r="BP713" s="94"/>
      <c r="BQ713" s="95"/>
      <c r="BR713" s="95"/>
      <c r="BS713" s="96"/>
      <c r="BT713" s="96"/>
      <c r="BU713" s="96"/>
      <c r="BV713" s="97"/>
    </row>
    <row r="714" spans="1:74" s="45" customFormat="1" ht="27" customHeight="1" thickTop="1" thickBot="1" x14ac:dyDescent="0.25">
      <c r="A714" s="81"/>
      <c r="B714" s="304" t="str">
        <f>IF(C714="","",(VLOOKUP(C714,Lookups!$B$4:$C$2561,2,FALSE)))</f>
        <v/>
      </c>
      <c r="C714" s="366"/>
      <c r="D714" s="84"/>
      <c r="E714" s="84" t="str">
        <f t="shared" si="71"/>
        <v/>
      </c>
      <c r="F714" s="84"/>
      <c r="G714" s="99" t="str">
        <f t="shared" si="67"/>
        <v/>
      </c>
      <c r="H714" s="83"/>
      <c r="I714" s="83"/>
      <c r="J714" s="87"/>
      <c r="K714" s="89"/>
      <c r="L714" s="90"/>
      <c r="M714" s="90"/>
      <c r="N714" s="85"/>
      <c r="O714" s="87"/>
      <c r="P714" s="87"/>
      <c r="Q714" s="85"/>
      <c r="R714" s="86" t="str">
        <f t="shared" si="68"/>
        <v/>
      </c>
      <c r="S714" s="85"/>
      <c r="T714" s="86" t="str">
        <f t="shared" si="69"/>
        <v/>
      </c>
      <c r="U714" s="85"/>
      <c r="V714" s="86" t="str">
        <f t="shared" si="70"/>
        <v/>
      </c>
      <c r="W714" s="85"/>
      <c r="X714" s="87"/>
      <c r="Y714" s="87"/>
      <c r="Z714" s="91"/>
      <c r="AA714" s="91" t="s">
        <v>250</v>
      </c>
      <c r="AB714" s="91"/>
      <c r="AC714" s="91"/>
      <c r="AD714" s="91"/>
      <c r="AE714" s="91"/>
      <c r="AF714" s="92"/>
      <c r="AG714" s="93"/>
      <c r="AH714" s="87"/>
      <c r="AI714" s="93"/>
      <c r="AJ714" s="93"/>
      <c r="AK714" s="93"/>
      <c r="AL714" s="87"/>
      <c r="AM714" s="93"/>
      <c r="AN714" s="93"/>
      <c r="AO714" s="87"/>
      <c r="AP714" s="87"/>
      <c r="AQ714" s="93"/>
      <c r="AR714" s="93"/>
      <c r="AS714" s="93"/>
      <c r="AT714" s="93"/>
      <c r="AU714" s="93"/>
      <c r="AV714" s="93"/>
      <c r="AW714" s="91" t="s">
        <v>250</v>
      </c>
      <c r="AX714" s="93"/>
      <c r="AY714" s="93"/>
      <c r="AZ714" s="91" t="s">
        <v>250</v>
      </c>
      <c r="BA714" s="93"/>
      <c r="BB714" s="91" t="s">
        <v>250</v>
      </c>
      <c r="BC714" s="91" t="s">
        <v>250</v>
      </c>
      <c r="BD714" s="93"/>
      <c r="BE714" s="93"/>
      <c r="BF714" s="91" t="s">
        <v>87</v>
      </c>
      <c r="BG714" s="93"/>
      <c r="BH714" s="91" t="s">
        <v>456</v>
      </c>
      <c r="BI714" s="93"/>
      <c r="BJ714" s="93"/>
      <c r="BK714" s="93"/>
      <c r="BL714" s="92"/>
      <c r="BM714" s="92"/>
      <c r="BN714" s="86" t="str">
        <f t="shared" si="72"/>
        <v/>
      </c>
      <c r="BO714" s="88"/>
      <c r="BP714" s="94"/>
      <c r="BQ714" s="95"/>
      <c r="BR714" s="95"/>
      <c r="BS714" s="96"/>
      <c r="BT714" s="96"/>
      <c r="BU714" s="96"/>
      <c r="BV714" s="97"/>
    </row>
    <row r="715" spans="1:74" s="45" customFormat="1" ht="27" customHeight="1" thickTop="1" thickBot="1" x14ac:dyDescent="0.25">
      <c r="A715" s="81"/>
      <c r="B715" s="304" t="str">
        <f>IF(C715="","",(VLOOKUP(C715,Lookups!$B$4:$C$2561,2,FALSE)))</f>
        <v/>
      </c>
      <c r="C715" s="366"/>
      <c r="D715" s="84"/>
      <c r="E715" s="84" t="str">
        <f t="shared" si="71"/>
        <v/>
      </c>
      <c r="F715" s="84"/>
      <c r="G715" s="99" t="str">
        <f t="shared" si="67"/>
        <v/>
      </c>
      <c r="H715" s="83"/>
      <c r="I715" s="83"/>
      <c r="J715" s="87"/>
      <c r="K715" s="89"/>
      <c r="L715" s="90"/>
      <c r="M715" s="90"/>
      <c r="N715" s="85"/>
      <c r="O715" s="87"/>
      <c r="P715" s="87"/>
      <c r="Q715" s="85"/>
      <c r="R715" s="86" t="str">
        <f t="shared" si="68"/>
        <v/>
      </c>
      <c r="S715" s="85"/>
      <c r="T715" s="86" t="str">
        <f t="shared" si="69"/>
        <v/>
      </c>
      <c r="U715" s="85"/>
      <c r="V715" s="86" t="str">
        <f t="shared" si="70"/>
        <v/>
      </c>
      <c r="W715" s="85"/>
      <c r="X715" s="87"/>
      <c r="Y715" s="87"/>
      <c r="Z715" s="91"/>
      <c r="AA715" s="91" t="s">
        <v>250</v>
      </c>
      <c r="AB715" s="91"/>
      <c r="AC715" s="91"/>
      <c r="AD715" s="91"/>
      <c r="AE715" s="91"/>
      <c r="AF715" s="92"/>
      <c r="AG715" s="93"/>
      <c r="AH715" s="87"/>
      <c r="AI715" s="93"/>
      <c r="AJ715" s="93"/>
      <c r="AK715" s="93"/>
      <c r="AL715" s="87"/>
      <c r="AM715" s="93"/>
      <c r="AN715" s="93"/>
      <c r="AO715" s="87"/>
      <c r="AP715" s="87"/>
      <c r="AQ715" s="93"/>
      <c r="AR715" s="93"/>
      <c r="AS715" s="93"/>
      <c r="AT715" s="93"/>
      <c r="AU715" s="93"/>
      <c r="AV715" s="93"/>
      <c r="AW715" s="91" t="s">
        <v>250</v>
      </c>
      <c r="AX715" s="93"/>
      <c r="AY715" s="93"/>
      <c r="AZ715" s="91" t="s">
        <v>250</v>
      </c>
      <c r="BA715" s="93"/>
      <c r="BB715" s="91" t="s">
        <v>250</v>
      </c>
      <c r="BC715" s="91" t="s">
        <v>250</v>
      </c>
      <c r="BD715" s="93"/>
      <c r="BE715" s="93"/>
      <c r="BF715" s="91" t="s">
        <v>87</v>
      </c>
      <c r="BG715" s="93"/>
      <c r="BH715" s="91" t="s">
        <v>456</v>
      </c>
      <c r="BI715" s="93"/>
      <c r="BJ715" s="93"/>
      <c r="BK715" s="93"/>
      <c r="BL715" s="92"/>
      <c r="BM715" s="92"/>
      <c r="BN715" s="86" t="str">
        <f t="shared" si="72"/>
        <v/>
      </c>
      <c r="BO715" s="88"/>
      <c r="BP715" s="94"/>
      <c r="BQ715" s="95"/>
      <c r="BR715" s="95"/>
      <c r="BS715" s="96"/>
      <c r="BT715" s="96"/>
      <c r="BU715" s="96"/>
      <c r="BV715" s="97"/>
    </row>
    <row r="716" spans="1:74" s="45" customFormat="1" ht="27" customHeight="1" thickTop="1" thickBot="1" x14ac:dyDescent="0.25">
      <c r="A716" s="81"/>
      <c r="B716" s="304" t="str">
        <f>IF(C716="","",(VLOOKUP(C716,Lookups!$B$4:$C$2561,2,FALSE)))</f>
        <v/>
      </c>
      <c r="C716" s="366"/>
      <c r="D716" s="84"/>
      <c r="E716" s="84" t="str">
        <f t="shared" si="71"/>
        <v/>
      </c>
      <c r="F716" s="84"/>
      <c r="G716" s="99" t="str">
        <f t="shared" si="67"/>
        <v/>
      </c>
      <c r="H716" s="83"/>
      <c r="I716" s="83"/>
      <c r="J716" s="87"/>
      <c r="K716" s="89"/>
      <c r="L716" s="90"/>
      <c r="M716" s="90"/>
      <c r="N716" s="85"/>
      <c r="O716" s="87"/>
      <c r="P716" s="87"/>
      <c r="Q716" s="85"/>
      <c r="R716" s="86" t="str">
        <f t="shared" si="68"/>
        <v/>
      </c>
      <c r="S716" s="85"/>
      <c r="T716" s="86" t="str">
        <f t="shared" si="69"/>
        <v/>
      </c>
      <c r="U716" s="85"/>
      <c r="V716" s="86" t="str">
        <f t="shared" si="70"/>
        <v/>
      </c>
      <c r="W716" s="85"/>
      <c r="X716" s="87"/>
      <c r="Y716" s="87"/>
      <c r="Z716" s="91"/>
      <c r="AA716" s="91" t="s">
        <v>250</v>
      </c>
      <c r="AB716" s="91"/>
      <c r="AC716" s="91"/>
      <c r="AD716" s="91"/>
      <c r="AE716" s="91"/>
      <c r="AF716" s="92"/>
      <c r="AG716" s="93"/>
      <c r="AH716" s="87"/>
      <c r="AI716" s="93"/>
      <c r="AJ716" s="93"/>
      <c r="AK716" s="93"/>
      <c r="AL716" s="87"/>
      <c r="AM716" s="93"/>
      <c r="AN716" s="93"/>
      <c r="AO716" s="87"/>
      <c r="AP716" s="87"/>
      <c r="AQ716" s="93"/>
      <c r="AR716" s="93"/>
      <c r="AS716" s="93"/>
      <c r="AT716" s="93"/>
      <c r="AU716" s="93"/>
      <c r="AV716" s="93"/>
      <c r="AW716" s="91" t="s">
        <v>250</v>
      </c>
      <c r="AX716" s="93"/>
      <c r="AY716" s="93"/>
      <c r="AZ716" s="91" t="s">
        <v>250</v>
      </c>
      <c r="BA716" s="93"/>
      <c r="BB716" s="91" t="s">
        <v>250</v>
      </c>
      <c r="BC716" s="91" t="s">
        <v>250</v>
      </c>
      <c r="BD716" s="93"/>
      <c r="BE716" s="93"/>
      <c r="BF716" s="91" t="s">
        <v>87</v>
      </c>
      <c r="BG716" s="93"/>
      <c r="BH716" s="91" t="s">
        <v>456</v>
      </c>
      <c r="BI716" s="93"/>
      <c r="BJ716" s="93"/>
      <c r="BK716" s="93"/>
      <c r="BL716" s="92"/>
      <c r="BM716" s="92"/>
      <c r="BN716" s="86" t="str">
        <f t="shared" si="72"/>
        <v/>
      </c>
      <c r="BO716" s="88"/>
      <c r="BP716" s="94"/>
      <c r="BQ716" s="95"/>
      <c r="BR716" s="95"/>
      <c r="BS716" s="96"/>
      <c r="BT716" s="96"/>
      <c r="BU716" s="96"/>
      <c r="BV716" s="97"/>
    </row>
    <row r="717" spans="1:74" s="45" customFormat="1" ht="27" customHeight="1" thickTop="1" thickBot="1" x14ac:dyDescent="0.25">
      <c r="A717" s="81"/>
      <c r="B717" s="304" t="str">
        <f>IF(C717="","",(VLOOKUP(C717,Lookups!$B$4:$C$2561,2,FALSE)))</f>
        <v/>
      </c>
      <c r="C717" s="366"/>
      <c r="D717" s="84"/>
      <c r="E717" s="84" t="str">
        <f t="shared" si="71"/>
        <v/>
      </c>
      <c r="F717" s="84"/>
      <c r="G717" s="99" t="str">
        <f t="shared" si="67"/>
        <v/>
      </c>
      <c r="H717" s="83"/>
      <c r="I717" s="83"/>
      <c r="J717" s="87"/>
      <c r="K717" s="89"/>
      <c r="L717" s="90"/>
      <c r="M717" s="90"/>
      <c r="N717" s="85"/>
      <c r="O717" s="87"/>
      <c r="P717" s="87"/>
      <c r="Q717" s="85"/>
      <c r="R717" s="86" t="str">
        <f t="shared" si="68"/>
        <v/>
      </c>
      <c r="S717" s="85"/>
      <c r="T717" s="86" t="str">
        <f t="shared" si="69"/>
        <v/>
      </c>
      <c r="U717" s="85"/>
      <c r="V717" s="86" t="str">
        <f t="shared" si="70"/>
        <v/>
      </c>
      <c r="W717" s="85"/>
      <c r="X717" s="87"/>
      <c r="Y717" s="87"/>
      <c r="Z717" s="91"/>
      <c r="AA717" s="91" t="s">
        <v>250</v>
      </c>
      <c r="AB717" s="91"/>
      <c r="AC717" s="91"/>
      <c r="AD717" s="91"/>
      <c r="AE717" s="91"/>
      <c r="AF717" s="92"/>
      <c r="AG717" s="93"/>
      <c r="AH717" s="87"/>
      <c r="AI717" s="93"/>
      <c r="AJ717" s="93"/>
      <c r="AK717" s="93"/>
      <c r="AL717" s="87"/>
      <c r="AM717" s="93"/>
      <c r="AN717" s="93"/>
      <c r="AO717" s="87"/>
      <c r="AP717" s="87"/>
      <c r="AQ717" s="93"/>
      <c r="AR717" s="93"/>
      <c r="AS717" s="93"/>
      <c r="AT717" s="93"/>
      <c r="AU717" s="93"/>
      <c r="AV717" s="93"/>
      <c r="AW717" s="91" t="s">
        <v>250</v>
      </c>
      <c r="AX717" s="93"/>
      <c r="AY717" s="93"/>
      <c r="AZ717" s="91" t="s">
        <v>250</v>
      </c>
      <c r="BA717" s="93"/>
      <c r="BB717" s="91" t="s">
        <v>250</v>
      </c>
      <c r="BC717" s="91" t="s">
        <v>250</v>
      </c>
      <c r="BD717" s="93"/>
      <c r="BE717" s="93"/>
      <c r="BF717" s="91" t="s">
        <v>87</v>
      </c>
      <c r="BG717" s="93"/>
      <c r="BH717" s="91" t="s">
        <v>456</v>
      </c>
      <c r="BI717" s="93"/>
      <c r="BJ717" s="93"/>
      <c r="BK717" s="93"/>
      <c r="BL717" s="92"/>
      <c r="BM717" s="92"/>
      <c r="BN717" s="86" t="str">
        <f t="shared" si="72"/>
        <v/>
      </c>
      <c r="BO717" s="88"/>
      <c r="BP717" s="94"/>
      <c r="BQ717" s="95"/>
      <c r="BR717" s="95"/>
      <c r="BS717" s="96"/>
      <c r="BT717" s="96"/>
      <c r="BU717" s="96"/>
      <c r="BV717" s="97"/>
    </row>
    <row r="718" spans="1:74" s="45" customFormat="1" ht="27" customHeight="1" thickTop="1" thickBot="1" x14ac:dyDescent="0.25">
      <c r="A718" s="81"/>
      <c r="B718" s="304" t="str">
        <f>IF(C718="","",(VLOOKUP(C718,Lookups!$B$4:$C$2561,2,FALSE)))</f>
        <v/>
      </c>
      <c r="C718" s="366"/>
      <c r="D718" s="84"/>
      <c r="E718" s="84" t="str">
        <f t="shared" si="71"/>
        <v/>
      </c>
      <c r="F718" s="84"/>
      <c r="G718" s="99" t="str">
        <f t="shared" si="67"/>
        <v/>
      </c>
      <c r="H718" s="83"/>
      <c r="I718" s="83"/>
      <c r="J718" s="87"/>
      <c r="K718" s="89"/>
      <c r="L718" s="90"/>
      <c r="M718" s="90"/>
      <c r="N718" s="85"/>
      <c r="O718" s="87"/>
      <c r="P718" s="87"/>
      <c r="Q718" s="85"/>
      <c r="R718" s="86" t="str">
        <f t="shared" si="68"/>
        <v/>
      </c>
      <c r="S718" s="85"/>
      <c r="T718" s="86" t="str">
        <f t="shared" si="69"/>
        <v/>
      </c>
      <c r="U718" s="85"/>
      <c r="V718" s="86" t="str">
        <f t="shared" si="70"/>
        <v/>
      </c>
      <c r="W718" s="85"/>
      <c r="X718" s="87"/>
      <c r="Y718" s="87"/>
      <c r="Z718" s="91"/>
      <c r="AA718" s="91" t="s">
        <v>250</v>
      </c>
      <c r="AB718" s="91"/>
      <c r="AC718" s="91"/>
      <c r="AD718" s="91"/>
      <c r="AE718" s="91"/>
      <c r="AF718" s="92"/>
      <c r="AG718" s="93"/>
      <c r="AH718" s="87"/>
      <c r="AI718" s="93"/>
      <c r="AJ718" s="93"/>
      <c r="AK718" s="93"/>
      <c r="AL718" s="87"/>
      <c r="AM718" s="93"/>
      <c r="AN718" s="93"/>
      <c r="AO718" s="87"/>
      <c r="AP718" s="87"/>
      <c r="AQ718" s="93"/>
      <c r="AR718" s="93"/>
      <c r="AS718" s="93"/>
      <c r="AT718" s="93"/>
      <c r="AU718" s="93"/>
      <c r="AV718" s="93"/>
      <c r="AW718" s="91" t="s">
        <v>250</v>
      </c>
      <c r="AX718" s="93"/>
      <c r="AY718" s="93"/>
      <c r="AZ718" s="91" t="s">
        <v>250</v>
      </c>
      <c r="BA718" s="93"/>
      <c r="BB718" s="91" t="s">
        <v>250</v>
      </c>
      <c r="BC718" s="91" t="s">
        <v>250</v>
      </c>
      <c r="BD718" s="93"/>
      <c r="BE718" s="93"/>
      <c r="BF718" s="91" t="s">
        <v>87</v>
      </c>
      <c r="BG718" s="93"/>
      <c r="BH718" s="91" t="s">
        <v>456</v>
      </c>
      <c r="BI718" s="93"/>
      <c r="BJ718" s="93"/>
      <c r="BK718" s="93"/>
      <c r="BL718" s="92"/>
      <c r="BM718" s="92"/>
      <c r="BN718" s="86" t="str">
        <f t="shared" si="72"/>
        <v/>
      </c>
      <c r="BO718" s="88"/>
      <c r="BP718" s="94"/>
      <c r="BQ718" s="95"/>
      <c r="BR718" s="95"/>
      <c r="BS718" s="96"/>
      <c r="BT718" s="96"/>
      <c r="BU718" s="96"/>
      <c r="BV718" s="97"/>
    </row>
    <row r="719" spans="1:74" s="45" customFormat="1" ht="27" customHeight="1" thickTop="1" thickBot="1" x14ac:dyDescent="0.25">
      <c r="A719" s="81"/>
      <c r="B719" s="304" t="str">
        <f>IF(C719="","",(VLOOKUP(C719,Lookups!$B$4:$C$2561,2,FALSE)))</f>
        <v/>
      </c>
      <c r="C719" s="366"/>
      <c r="D719" s="84"/>
      <c r="E719" s="84" t="str">
        <f t="shared" si="71"/>
        <v/>
      </c>
      <c r="F719" s="84"/>
      <c r="G719" s="99" t="str">
        <f t="shared" si="67"/>
        <v/>
      </c>
      <c r="H719" s="83"/>
      <c r="I719" s="83"/>
      <c r="J719" s="87"/>
      <c r="K719" s="89"/>
      <c r="L719" s="90"/>
      <c r="M719" s="90"/>
      <c r="N719" s="85"/>
      <c r="O719" s="87"/>
      <c r="P719" s="87"/>
      <c r="Q719" s="85"/>
      <c r="R719" s="86" t="str">
        <f t="shared" si="68"/>
        <v/>
      </c>
      <c r="S719" s="85"/>
      <c r="T719" s="86" t="str">
        <f t="shared" si="69"/>
        <v/>
      </c>
      <c r="U719" s="85"/>
      <c r="V719" s="86" t="str">
        <f t="shared" si="70"/>
        <v/>
      </c>
      <c r="W719" s="85"/>
      <c r="X719" s="87"/>
      <c r="Y719" s="87"/>
      <c r="Z719" s="91"/>
      <c r="AA719" s="91" t="s">
        <v>250</v>
      </c>
      <c r="AB719" s="91"/>
      <c r="AC719" s="91"/>
      <c r="AD719" s="91"/>
      <c r="AE719" s="91"/>
      <c r="AF719" s="92"/>
      <c r="AG719" s="93"/>
      <c r="AH719" s="87"/>
      <c r="AI719" s="93"/>
      <c r="AJ719" s="93"/>
      <c r="AK719" s="93"/>
      <c r="AL719" s="87"/>
      <c r="AM719" s="93"/>
      <c r="AN719" s="93"/>
      <c r="AO719" s="87"/>
      <c r="AP719" s="87"/>
      <c r="AQ719" s="93"/>
      <c r="AR719" s="93"/>
      <c r="AS719" s="93"/>
      <c r="AT719" s="93"/>
      <c r="AU719" s="93"/>
      <c r="AV719" s="93"/>
      <c r="AW719" s="91" t="s">
        <v>250</v>
      </c>
      <c r="AX719" s="93"/>
      <c r="AY719" s="93"/>
      <c r="AZ719" s="91" t="s">
        <v>250</v>
      </c>
      <c r="BA719" s="93"/>
      <c r="BB719" s="91" t="s">
        <v>250</v>
      </c>
      <c r="BC719" s="91" t="s">
        <v>250</v>
      </c>
      <c r="BD719" s="93"/>
      <c r="BE719" s="93"/>
      <c r="BF719" s="91" t="s">
        <v>87</v>
      </c>
      <c r="BG719" s="93"/>
      <c r="BH719" s="91" t="s">
        <v>456</v>
      </c>
      <c r="BI719" s="93"/>
      <c r="BJ719" s="93"/>
      <c r="BK719" s="93"/>
      <c r="BL719" s="92"/>
      <c r="BM719" s="92"/>
      <c r="BN719" s="86" t="str">
        <f t="shared" si="72"/>
        <v/>
      </c>
      <c r="BO719" s="88"/>
      <c r="BP719" s="94"/>
      <c r="BQ719" s="95"/>
      <c r="BR719" s="95"/>
      <c r="BS719" s="96"/>
      <c r="BT719" s="96"/>
      <c r="BU719" s="96"/>
      <c r="BV719" s="97"/>
    </row>
    <row r="720" spans="1:74" s="45" customFormat="1" ht="27" customHeight="1" thickTop="1" thickBot="1" x14ac:dyDescent="0.25">
      <c r="A720" s="81"/>
      <c r="B720" s="304" t="str">
        <f>IF(C720="","",(VLOOKUP(C720,Lookups!$B$4:$C$2561,2,FALSE)))</f>
        <v/>
      </c>
      <c r="C720" s="366"/>
      <c r="D720" s="84"/>
      <c r="E720" s="84" t="str">
        <f t="shared" si="71"/>
        <v/>
      </c>
      <c r="F720" s="84"/>
      <c r="G720" s="99" t="str">
        <f t="shared" si="67"/>
        <v/>
      </c>
      <c r="H720" s="83"/>
      <c r="I720" s="83"/>
      <c r="J720" s="87"/>
      <c r="K720" s="89"/>
      <c r="L720" s="90"/>
      <c r="M720" s="90"/>
      <c r="N720" s="85"/>
      <c r="O720" s="87"/>
      <c r="P720" s="87"/>
      <c r="Q720" s="85"/>
      <c r="R720" s="86" t="str">
        <f t="shared" si="68"/>
        <v/>
      </c>
      <c r="S720" s="85"/>
      <c r="T720" s="86" t="str">
        <f t="shared" si="69"/>
        <v/>
      </c>
      <c r="U720" s="85"/>
      <c r="V720" s="86" t="str">
        <f t="shared" si="70"/>
        <v/>
      </c>
      <c r="W720" s="85"/>
      <c r="X720" s="87"/>
      <c r="Y720" s="87"/>
      <c r="Z720" s="91"/>
      <c r="AA720" s="91" t="s">
        <v>250</v>
      </c>
      <c r="AB720" s="91"/>
      <c r="AC720" s="91"/>
      <c r="AD720" s="91"/>
      <c r="AE720" s="91"/>
      <c r="AF720" s="92"/>
      <c r="AG720" s="93"/>
      <c r="AH720" s="87"/>
      <c r="AI720" s="93"/>
      <c r="AJ720" s="93"/>
      <c r="AK720" s="93"/>
      <c r="AL720" s="87"/>
      <c r="AM720" s="93"/>
      <c r="AN720" s="93"/>
      <c r="AO720" s="87"/>
      <c r="AP720" s="87"/>
      <c r="AQ720" s="93"/>
      <c r="AR720" s="93"/>
      <c r="AS720" s="93"/>
      <c r="AT720" s="93"/>
      <c r="AU720" s="93"/>
      <c r="AV720" s="93"/>
      <c r="AW720" s="91" t="s">
        <v>250</v>
      </c>
      <c r="AX720" s="93"/>
      <c r="AY720" s="93"/>
      <c r="AZ720" s="91" t="s">
        <v>250</v>
      </c>
      <c r="BA720" s="93"/>
      <c r="BB720" s="91" t="s">
        <v>250</v>
      </c>
      <c r="BC720" s="91" t="s">
        <v>250</v>
      </c>
      <c r="BD720" s="93"/>
      <c r="BE720" s="93"/>
      <c r="BF720" s="91" t="s">
        <v>87</v>
      </c>
      <c r="BG720" s="93"/>
      <c r="BH720" s="91" t="s">
        <v>456</v>
      </c>
      <c r="BI720" s="93"/>
      <c r="BJ720" s="93"/>
      <c r="BK720" s="93"/>
      <c r="BL720" s="92"/>
      <c r="BM720" s="92"/>
      <c r="BN720" s="86" t="str">
        <f t="shared" si="72"/>
        <v/>
      </c>
      <c r="BO720" s="88"/>
      <c r="BP720" s="94"/>
      <c r="BQ720" s="95"/>
      <c r="BR720" s="95"/>
      <c r="BS720" s="96"/>
      <c r="BT720" s="96"/>
      <c r="BU720" s="96"/>
      <c r="BV720" s="97"/>
    </row>
    <row r="721" spans="1:74" s="45" customFormat="1" ht="27" customHeight="1" thickTop="1" thickBot="1" x14ac:dyDescent="0.25">
      <c r="A721" s="81"/>
      <c r="B721" s="304" t="str">
        <f>IF(C721="","",(VLOOKUP(C721,Lookups!$B$4:$C$2561,2,FALSE)))</f>
        <v/>
      </c>
      <c r="C721" s="366"/>
      <c r="D721" s="84"/>
      <c r="E721" s="84" t="str">
        <f t="shared" si="71"/>
        <v/>
      </c>
      <c r="F721" s="84"/>
      <c r="G721" s="99" t="str">
        <f t="shared" si="67"/>
        <v/>
      </c>
      <c r="H721" s="83"/>
      <c r="I721" s="83"/>
      <c r="J721" s="87"/>
      <c r="K721" s="89"/>
      <c r="L721" s="90"/>
      <c r="M721" s="90"/>
      <c r="N721" s="85"/>
      <c r="O721" s="87"/>
      <c r="P721" s="87"/>
      <c r="Q721" s="85"/>
      <c r="R721" s="86" t="str">
        <f t="shared" si="68"/>
        <v/>
      </c>
      <c r="S721" s="85"/>
      <c r="T721" s="86" t="str">
        <f t="shared" si="69"/>
        <v/>
      </c>
      <c r="U721" s="85"/>
      <c r="V721" s="86" t="str">
        <f t="shared" si="70"/>
        <v/>
      </c>
      <c r="W721" s="85"/>
      <c r="X721" s="87"/>
      <c r="Y721" s="87"/>
      <c r="Z721" s="91"/>
      <c r="AA721" s="91" t="s">
        <v>250</v>
      </c>
      <c r="AB721" s="91"/>
      <c r="AC721" s="91"/>
      <c r="AD721" s="91"/>
      <c r="AE721" s="91"/>
      <c r="AF721" s="92"/>
      <c r="AG721" s="93"/>
      <c r="AH721" s="87"/>
      <c r="AI721" s="93"/>
      <c r="AJ721" s="93"/>
      <c r="AK721" s="93"/>
      <c r="AL721" s="87"/>
      <c r="AM721" s="93"/>
      <c r="AN721" s="93"/>
      <c r="AO721" s="87"/>
      <c r="AP721" s="87"/>
      <c r="AQ721" s="93"/>
      <c r="AR721" s="93"/>
      <c r="AS721" s="93"/>
      <c r="AT721" s="93"/>
      <c r="AU721" s="93"/>
      <c r="AV721" s="93"/>
      <c r="AW721" s="91" t="s">
        <v>250</v>
      </c>
      <c r="AX721" s="93"/>
      <c r="AY721" s="93"/>
      <c r="AZ721" s="91" t="s">
        <v>250</v>
      </c>
      <c r="BA721" s="93"/>
      <c r="BB721" s="91" t="s">
        <v>250</v>
      </c>
      <c r="BC721" s="91" t="s">
        <v>250</v>
      </c>
      <c r="BD721" s="93"/>
      <c r="BE721" s="93"/>
      <c r="BF721" s="91" t="s">
        <v>87</v>
      </c>
      <c r="BG721" s="93"/>
      <c r="BH721" s="91" t="s">
        <v>456</v>
      </c>
      <c r="BI721" s="93"/>
      <c r="BJ721" s="93"/>
      <c r="BK721" s="93"/>
      <c r="BL721" s="92"/>
      <c r="BM721" s="92"/>
      <c r="BN721" s="86" t="str">
        <f t="shared" si="72"/>
        <v/>
      </c>
      <c r="BO721" s="88"/>
      <c r="BP721" s="94"/>
      <c r="BQ721" s="95"/>
      <c r="BR721" s="95"/>
      <c r="BS721" s="96"/>
      <c r="BT721" s="96"/>
      <c r="BU721" s="96"/>
      <c r="BV721" s="97"/>
    </row>
    <row r="722" spans="1:74" s="45" customFormat="1" ht="27" customHeight="1" thickTop="1" thickBot="1" x14ac:dyDescent="0.25">
      <c r="A722" s="81"/>
      <c r="B722" s="304" t="str">
        <f>IF(C722="","",(VLOOKUP(C722,Lookups!$B$4:$C$2561,2,FALSE)))</f>
        <v/>
      </c>
      <c r="C722" s="366"/>
      <c r="D722" s="84"/>
      <c r="E722" s="84" t="str">
        <f t="shared" si="71"/>
        <v/>
      </c>
      <c r="F722" s="84"/>
      <c r="G722" s="99" t="str">
        <f t="shared" si="67"/>
        <v/>
      </c>
      <c r="H722" s="83"/>
      <c r="I722" s="83"/>
      <c r="J722" s="87"/>
      <c r="K722" s="89"/>
      <c r="L722" s="90"/>
      <c r="M722" s="90"/>
      <c r="N722" s="85"/>
      <c r="O722" s="87"/>
      <c r="P722" s="87"/>
      <c r="Q722" s="85"/>
      <c r="R722" s="86" t="str">
        <f t="shared" si="68"/>
        <v/>
      </c>
      <c r="S722" s="85"/>
      <c r="T722" s="86" t="str">
        <f t="shared" si="69"/>
        <v/>
      </c>
      <c r="U722" s="85"/>
      <c r="V722" s="86" t="str">
        <f t="shared" si="70"/>
        <v/>
      </c>
      <c r="W722" s="85"/>
      <c r="X722" s="87"/>
      <c r="Y722" s="87"/>
      <c r="Z722" s="91"/>
      <c r="AA722" s="91" t="s">
        <v>250</v>
      </c>
      <c r="AB722" s="91"/>
      <c r="AC722" s="91"/>
      <c r="AD722" s="91"/>
      <c r="AE722" s="91"/>
      <c r="AF722" s="92"/>
      <c r="AG722" s="93"/>
      <c r="AH722" s="87"/>
      <c r="AI722" s="93"/>
      <c r="AJ722" s="93"/>
      <c r="AK722" s="93"/>
      <c r="AL722" s="87"/>
      <c r="AM722" s="93"/>
      <c r="AN722" s="93"/>
      <c r="AO722" s="87"/>
      <c r="AP722" s="87"/>
      <c r="AQ722" s="93"/>
      <c r="AR722" s="93"/>
      <c r="AS722" s="93"/>
      <c r="AT722" s="93"/>
      <c r="AU722" s="93"/>
      <c r="AV722" s="93"/>
      <c r="AW722" s="91" t="s">
        <v>250</v>
      </c>
      <c r="AX722" s="93"/>
      <c r="AY722" s="93"/>
      <c r="AZ722" s="91" t="s">
        <v>250</v>
      </c>
      <c r="BA722" s="93"/>
      <c r="BB722" s="91" t="s">
        <v>250</v>
      </c>
      <c r="BC722" s="91" t="s">
        <v>250</v>
      </c>
      <c r="BD722" s="93"/>
      <c r="BE722" s="93"/>
      <c r="BF722" s="91" t="s">
        <v>87</v>
      </c>
      <c r="BG722" s="93"/>
      <c r="BH722" s="91" t="s">
        <v>456</v>
      </c>
      <c r="BI722" s="93"/>
      <c r="BJ722" s="93"/>
      <c r="BK722" s="93"/>
      <c r="BL722" s="92"/>
      <c r="BM722" s="92"/>
      <c r="BN722" s="86" t="str">
        <f t="shared" si="72"/>
        <v/>
      </c>
      <c r="BO722" s="88"/>
      <c r="BP722" s="94"/>
      <c r="BQ722" s="95"/>
      <c r="BR722" s="95"/>
      <c r="BS722" s="96"/>
      <c r="BT722" s="96"/>
      <c r="BU722" s="96"/>
      <c r="BV722" s="97"/>
    </row>
    <row r="723" spans="1:74" s="45" customFormat="1" ht="27" customHeight="1" thickTop="1" thickBot="1" x14ac:dyDescent="0.25">
      <c r="A723" s="81"/>
      <c r="B723" s="304" t="str">
        <f>IF(C723="","",(VLOOKUP(C723,Lookups!$B$4:$C$2561,2,FALSE)))</f>
        <v/>
      </c>
      <c r="C723" s="366"/>
      <c r="D723" s="84"/>
      <c r="E723" s="84" t="str">
        <f t="shared" si="71"/>
        <v/>
      </c>
      <c r="F723" s="84"/>
      <c r="G723" s="99" t="str">
        <f t="shared" si="67"/>
        <v/>
      </c>
      <c r="H723" s="83"/>
      <c r="I723" s="83"/>
      <c r="J723" s="87"/>
      <c r="K723" s="89"/>
      <c r="L723" s="90"/>
      <c r="M723" s="90"/>
      <c r="N723" s="85"/>
      <c r="O723" s="87"/>
      <c r="P723" s="87"/>
      <c r="Q723" s="85"/>
      <c r="R723" s="86" t="str">
        <f t="shared" si="68"/>
        <v/>
      </c>
      <c r="S723" s="85"/>
      <c r="T723" s="86" t="str">
        <f t="shared" si="69"/>
        <v/>
      </c>
      <c r="U723" s="85"/>
      <c r="V723" s="86" t="str">
        <f t="shared" si="70"/>
        <v/>
      </c>
      <c r="W723" s="85"/>
      <c r="X723" s="87"/>
      <c r="Y723" s="87"/>
      <c r="Z723" s="91"/>
      <c r="AA723" s="91" t="s">
        <v>250</v>
      </c>
      <c r="AB723" s="91"/>
      <c r="AC723" s="91"/>
      <c r="AD723" s="91"/>
      <c r="AE723" s="91"/>
      <c r="AF723" s="92"/>
      <c r="AG723" s="93"/>
      <c r="AH723" s="87"/>
      <c r="AI723" s="93"/>
      <c r="AJ723" s="93"/>
      <c r="AK723" s="93"/>
      <c r="AL723" s="87"/>
      <c r="AM723" s="93"/>
      <c r="AN723" s="93"/>
      <c r="AO723" s="87"/>
      <c r="AP723" s="87"/>
      <c r="AQ723" s="93"/>
      <c r="AR723" s="93"/>
      <c r="AS723" s="93"/>
      <c r="AT723" s="93"/>
      <c r="AU723" s="93"/>
      <c r="AV723" s="93"/>
      <c r="AW723" s="91" t="s">
        <v>250</v>
      </c>
      <c r="AX723" s="93"/>
      <c r="AY723" s="93"/>
      <c r="AZ723" s="91" t="s">
        <v>250</v>
      </c>
      <c r="BA723" s="93"/>
      <c r="BB723" s="91" t="s">
        <v>250</v>
      </c>
      <c r="BC723" s="91" t="s">
        <v>250</v>
      </c>
      <c r="BD723" s="93"/>
      <c r="BE723" s="93"/>
      <c r="BF723" s="91" t="s">
        <v>87</v>
      </c>
      <c r="BG723" s="93"/>
      <c r="BH723" s="91" t="s">
        <v>456</v>
      </c>
      <c r="BI723" s="93"/>
      <c r="BJ723" s="93"/>
      <c r="BK723" s="93"/>
      <c r="BL723" s="92"/>
      <c r="BM723" s="92"/>
      <c r="BN723" s="86" t="str">
        <f t="shared" si="72"/>
        <v/>
      </c>
      <c r="BO723" s="88"/>
      <c r="BP723" s="94"/>
      <c r="BQ723" s="95"/>
      <c r="BR723" s="95"/>
      <c r="BS723" s="96"/>
      <c r="BT723" s="96"/>
      <c r="BU723" s="96"/>
      <c r="BV723" s="97"/>
    </row>
    <row r="724" spans="1:74" s="45" customFormat="1" ht="27" customHeight="1" thickTop="1" thickBot="1" x14ac:dyDescent="0.25">
      <c r="A724" s="81"/>
      <c r="B724" s="304" t="str">
        <f>IF(C724="","",(VLOOKUP(C724,Lookups!$B$4:$C$2561,2,FALSE)))</f>
        <v/>
      </c>
      <c r="C724" s="366"/>
      <c r="D724" s="84"/>
      <c r="E724" s="84" t="str">
        <f t="shared" si="71"/>
        <v/>
      </c>
      <c r="F724" s="84"/>
      <c r="G724" s="99" t="str">
        <f t="shared" si="67"/>
        <v/>
      </c>
      <c r="H724" s="83"/>
      <c r="I724" s="83"/>
      <c r="J724" s="87"/>
      <c r="K724" s="89"/>
      <c r="L724" s="90"/>
      <c r="M724" s="90"/>
      <c r="N724" s="85"/>
      <c r="O724" s="87"/>
      <c r="P724" s="87"/>
      <c r="Q724" s="85"/>
      <c r="R724" s="86" t="str">
        <f t="shared" si="68"/>
        <v/>
      </c>
      <c r="S724" s="85"/>
      <c r="T724" s="86" t="str">
        <f t="shared" si="69"/>
        <v/>
      </c>
      <c r="U724" s="85"/>
      <c r="V724" s="86" t="str">
        <f t="shared" si="70"/>
        <v/>
      </c>
      <c r="W724" s="85"/>
      <c r="X724" s="87"/>
      <c r="Y724" s="87"/>
      <c r="Z724" s="91"/>
      <c r="AA724" s="91" t="s">
        <v>250</v>
      </c>
      <c r="AB724" s="91"/>
      <c r="AC724" s="91"/>
      <c r="AD724" s="91"/>
      <c r="AE724" s="91"/>
      <c r="AF724" s="92"/>
      <c r="AG724" s="93"/>
      <c r="AH724" s="87"/>
      <c r="AI724" s="93"/>
      <c r="AJ724" s="93"/>
      <c r="AK724" s="93"/>
      <c r="AL724" s="87"/>
      <c r="AM724" s="93"/>
      <c r="AN724" s="93"/>
      <c r="AO724" s="87"/>
      <c r="AP724" s="87"/>
      <c r="AQ724" s="93"/>
      <c r="AR724" s="93"/>
      <c r="AS724" s="93"/>
      <c r="AT724" s="93"/>
      <c r="AU724" s="93"/>
      <c r="AV724" s="93"/>
      <c r="AW724" s="91" t="s">
        <v>250</v>
      </c>
      <c r="AX724" s="93"/>
      <c r="AY724" s="93"/>
      <c r="AZ724" s="91" t="s">
        <v>250</v>
      </c>
      <c r="BA724" s="93"/>
      <c r="BB724" s="91" t="s">
        <v>250</v>
      </c>
      <c r="BC724" s="91" t="s">
        <v>250</v>
      </c>
      <c r="BD724" s="93"/>
      <c r="BE724" s="93"/>
      <c r="BF724" s="91" t="s">
        <v>87</v>
      </c>
      <c r="BG724" s="93"/>
      <c r="BH724" s="91" t="s">
        <v>456</v>
      </c>
      <c r="BI724" s="93"/>
      <c r="BJ724" s="93"/>
      <c r="BK724" s="93"/>
      <c r="BL724" s="92"/>
      <c r="BM724" s="92"/>
      <c r="BN724" s="86" t="str">
        <f t="shared" si="72"/>
        <v/>
      </c>
      <c r="BO724" s="88"/>
      <c r="BP724" s="94"/>
      <c r="BQ724" s="95"/>
      <c r="BR724" s="95"/>
      <c r="BS724" s="96"/>
      <c r="BT724" s="96"/>
      <c r="BU724" s="96"/>
      <c r="BV724" s="97"/>
    </row>
    <row r="725" spans="1:74" s="45" customFormat="1" ht="27" customHeight="1" thickTop="1" thickBot="1" x14ac:dyDescent="0.25">
      <c r="A725" s="81"/>
      <c r="B725" s="304" t="str">
        <f>IF(C725="","",(VLOOKUP(C725,Lookups!$B$4:$C$2561,2,FALSE)))</f>
        <v/>
      </c>
      <c r="C725" s="366"/>
      <c r="D725" s="84"/>
      <c r="E725" s="84" t="str">
        <f t="shared" si="71"/>
        <v/>
      </c>
      <c r="F725" s="84"/>
      <c r="G725" s="99" t="str">
        <f t="shared" si="67"/>
        <v/>
      </c>
      <c r="H725" s="83"/>
      <c r="I725" s="83"/>
      <c r="J725" s="87"/>
      <c r="K725" s="89"/>
      <c r="L725" s="90"/>
      <c r="M725" s="90"/>
      <c r="N725" s="85"/>
      <c r="O725" s="87"/>
      <c r="P725" s="87"/>
      <c r="Q725" s="85"/>
      <c r="R725" s="86" t="str">
        <f t="shared" si="68"/>
        <v/>
      </c>
      <c r="S725" s="85"/>
      <c r="T725" s="86" t="str">
        <f t="shared" si="69"/>
        <v/>
      </c>
      <c r="U725" s="85"/>
      <c r="V725" s="86" t="str">
        <f t="shared" si="70"/>
        <v/>
      </c>
      <c r="W725" s="85"/>
      <c r="X725" s="87"/>
      <c r="Y725" s="87"/>
      <c r="Z725" s="91"/>
      <c r="AA725" s="91" t="s">
        <v>250</v>
      </c>
      <c r="AB725" s="91"/>
      <c r="AC725" s="91"/>
      <c r="AD725" s="91"/>
      <c r="AE725" s="91"/>
      <c r="AF725" s="92"/>
      <c r="AG725" s="93"/>
      <c r="AH725" s="87"/>
      <c r="AI725" s="93"/>
      <c r="AJ725" s="93"/>
      <c r="AK725" s="93"/>
      <c r="AL725" s="87"/>
      <c r="AM725" s="93"/>
      <c r="AN725" s="93"/>
      <c r="AO725" s="87"/>
      <c r="AP725" s="87"/>
      <c r="AQ725" s="93"/>
      <c r="AR725" s="93"/>
      <c r="AS725" s="93"/>
      <c r="AT725" s="93"/>
      <c r="AU725" s="93"/>
      <c r="AV725" s="93"/>
      <c r="AW725" s="91" t="s">
        <v>250</v>
      </c>
      <c r="AX725" s="93"/>
      <c r="AY725" s="93"/>
      <c r="AZ725" s="91" t="s">
        <v>250</v>
      </c>
      <c r="BA725" s="93"/>
      <c r="BB725" s="91" t="s">
        <v>250</v>
      </c>
      <c r="BC725" s="91" t="s">
        <v>250</v>
      </c>
      <c r="BD725" s="93"/>
      <c r="BE725" s="93"/>
      <c r="BF725" s="91" t="s">
        <v>87</v>
      </c>
      <c r="BG725" s="93"/>
      <c r="BH725" s="91" t="s">
        <v>456</v>
      </c>
      <c r="BI725" s="93"/>
      <c r="BJ725" s="93"/>
      <c r="BK725" s="93"/>
      <c r="BL725" s="92"/>
      <c r="BM725" s="92"/>
      <c r="BN725" s="86" t="str">
        <f t="shared" si="72"/>
        <v/>
      </c>
      <c r="BO725" s="88"/>
      <c r="BP725" s="94"/>
      <c r="BQ725" s="95"/>
      <c r="BR725" s="95"/>
      <c r="BS725" s="96"/>
      <c r="BT725" s="96"/>
      <c r="BU725" s="96"/>
      <c r="BV725" s="97"/>
    </row>
    <row r="726" spans="1:74" s="45" customFormat="1" ht="27" customHeight="1" thickTop="1" thickBot="1" x14ac:dyDescent="0.25">
      <c r="A726" s="81"/>
      <c r="B726" s="304" t="str">
        <f>IF(C726="","",(VLOOKUP(C726,Lookups!$B$4:$C$2561,2,FALSE)))</f>
        <v/>
      </c>
      <c r="C726" s="366"/>
      <c r="D726" s="84"/>
      <c r="E726" s="84" t="str">
        <f t="shared" si="71"/>
        <v/>
      </c>
      <c r="F726" s="84"/>
      <c r="G726" s="99" t="str">
        <f t="shared" si="67"/>
        <v/>
      </c>
      <c r="H726" s="83"/>
      <c r="I726" s="83"/>
      <c r="J726" s="87"/>
      <c r="K726" s="89"/>
      <c r="L726" s="90"/>
      <c r="M726" s="90"/>
      <c r="N726" s="85"/>
      <c r="O726" s="87"/>
      <c r="P726" s="87"/>
      <c r="Q726" s="85"/>
      <c r="R726" s="86" t="str">
        <f t="shared" si="68"/>
        <v/>
      </c>
      <c r="S726" s="85"/>
      <c r="T726" s="86" t="str">
        <f t="shared" si="69"/>
        <v/>
      </c>
      <c r="U726" s="85"/>
      <c r="V726" s="86" t="str">
        <f t="shared" si="70"/>
        <v/>
      </c>
      <c r="W726" s="85"/>
      <c r="X726" s="87"/>
      <c r="Y726" s="87"/>
      <c r="Z726" s="91"/>
      <c r="AA726" s="91" t="s">
        <v>250</v>
      </c>
      <c r="AB726" s="91"/>
      <c r="AC726" s="91"/>
      <c r="AD726" s="91"/>
      <c r="AE726" s="91"/>
      <c r="AF726" s="92"/>
      <c r="AG726" s="93"/>
      <c r="AH726" s="87"/>
      <c r="AI726" s="93"/>
      <c r="AJ726" s="93"/>
      <c r="AK726" s="93"/>
      <c r="AL726" s="87"/>
      <c r="AM726" s="93"/>
      <c r="AN726" s="93"/>
      <c r="AO726" s="87"/>
      <c r="AP726" s="87"/>
      <c r="AQ726" s="93"/>
      <c r="AR726" s="93"/>
      <c r="AS726" s="93"/>
      <c r="AT726" s="93"/>
      <c r="AU726" s="93"/>
      <c r="AV726" s="93"/>
      <c r="AW726" s="91" t="s">
        <v>250</v>
      </c>
      <c r="AX726" s="93"/>
      <c r="AY726" s="93"/>
      <c r="AZ726" s="91" t="s">
        <v>250</v>
      </c>
      <c r="BA726" s="93"/>
      <c r="BB726" s="91" t="s">
        <v>250</v>
      </c>
      <c r="BC726" s="91" t="s">
        <v>250</v>
      </c>
      <c r="BD726" s="93"/>
      <c r="BE726" s="93"/>
      <c r="BF726" s="91" t="s">
        <v>87</v>
      </c>
      <c r="BG726" s="93"/>
      <c r="BH726" s="91" t="s">
        <v>456</v>
      </c>
      <c r="BI726" s="93"/>
      <c r="BJ726" s="93"/>
      <c r="BK726" s="93"/>
      <c r="BL726" s="92"/>
      <c r="BM726" s="92"/>
      <c r="BN726" s="86" t="str">
        <f t="shared" si="72"/>
        <v/>
      </c>
      <c r="BO726" s="88"/>
      <c r="BP726" s="94"/>
      <c r="BQ726" s="95"/>
      <c r="BR726" s="95"/>
      <c r="BS726" s="96"/>
      <c r="BT726" s="96"/>
      <c r="BU726" s="96"/>
      <c r="BV726" s="97"/>
    </row>
    <row r="727" spans="1:74" s="45" customFormat="1" ht="27" customHeight="1" thickTop="1" thickBot="1" x14ac:dyDescent="0.25">
      <c r="A727" s="81"/>
      <c r="B727" s="304" t="str">
        <f>IF(C727="","",(VLOOKUP(C727,Lookups!$B$4:$C$2561,2,FALSE)))</f>
        <v/>
      </c>
      <c r="C727" s="366"/>
      <c r="D727" s="84"/>
      <c r="E727" s="84" t="str">
        <f t="shared" si="71"/>
        <v/>
      </c>
      <c r="F727" s="84"/>
      <c r="G727" s="99" t="str">
        <f t="shared" si="67"/>
        <v/>
      </c>
      <c r="H727" s="83"/>
      <c r="I727" s="83"/>
      <c r="J727" s="87"/>
      <c r="K727" s="89"/>
      <c r="L727" s="90"/>
      <c r="M727" s="90"/>
      <c r="N727" s="85"/>
      <c r="O727" s="87"/>
      <c r="P727" s="87"/>
      <c r="Q727" s="85"/>
      <c r="R727" s="86" t="str">
        <f t="shared" si="68"/>
        <v/>
      </c>
      <c r="S727" s="85"/>
      <c r="T727" s="86" t="str">
        <f t="shared" si="69"/>
        <v/>
      </c>
      <c r="U727" s="85"/>
      <c r="V727" s="86" t="str">
        <f t="shared" si="70"/>
        <v/>
      </c>
      <c r="W727" s="85"/>
      <c r="X727" s="87"/>
      <c r="Y727" s="87"/>
      <c r="Z727" s="91"/>
      <c r="AA727" s="91" t="s">
        <v>250</v>
      </c>
      <c r="AB727" s="91"/>
      <c r="AC727" s="91"/>
      <c r="AD727" s="91"/>
      <c r="AE727" s="91"/>
      <c r="AF727" s="92"/>
      <c r="AG727" s="93"/>
      <c r="AH727" s="87"/>
      <c r="AI727" s="93"/>
      <c r="AJ727" s="93"/>
      <c r="AK727" s="93"/>
      <c r="AL727" s="87"/>
      <c r="AM727" s="93"/>
      <c r="AN727" s="93"/>
      <c r="AO727" s="87"/>
      <c r="AP727" s="87"/>
      <c r="AQ727" s="93"/>
      <c r="AR727" s="93"/>
      <c r="AS727" s="93"/>
      <c r="AT727" s="93"/>
      <c r="AU727" s="93"/>
      <c r="AV727" s="93"/>
      <c r="AW727" s="91" t="s">
        <v>250</v>
      </c>
      <c r="AX727" s="93"/>
      <c r="AY727" s="93"/>
      <c r="AZ727" s="91" t="s">
        <v>250</v>
      </c>
      <c r="BA727" s="93"/>
      <c r="BB727" s="91" t="s">
        <v>250</v>
      </c>
      <c r="BC727" s="91" t="s">
        <v>250</v>
      </c>
      <c r="BD727" s="93"/>
      <c r="BE727" s="93"/>
      <c r="BF727" s="91" t="s">
        <v>87</v>
      </c>
      <c r="BG727" s="93"/>
      <c r="BH727" s="91" t="s">
        <v>456</v>
      </c>
      <c r="BI727" s="93"/>
      <c r="BJ727" s="93"/>
      <c r="BK727" s="93"/>
      <c r="BL727" s="92"/>
      <c r="BM727" s="92"/>
      <c r="BN727" s="86" t="str">
        <f t="shared" si="72"/>
        <v/>
      </c>
      <c r="BO727" s="88"/>
      <c r="BP727" s="94"/>
      <c r="BQ727" s="95"/>
      <c r="BR727" s="95"/>
      <c r="BS727" s="96"/>
      <c r="BT727" s="96"/>
      <c r="BU727" s="96"/>
      <c r="BV727" s="97"/>
    </row>
    <row r="728" spans="1:74" s="45" customFormat="1" ht="27" customHeight="1" thickTop="1" thickBot="1" x14ac:dyDescent="0.25">
      <c r="A728" s="81"/>
      <c r="B728" s="304" t="str">
        <f>IF(C728="","",(VLOOKUP(C728,Lookups!$B$4:$C$2561,2,FALSE)))</f>
        <v/>
      </c>
      <c r="C728" s="366"/>
      <c r="D728" s="84"/>
      <c r="E728" s="84" t="str">
        <f t="shared" si="71"/>
        <v/>
      </c>
      <c r="F728" s="84"/>
      <c r="G728" s="99" t="str">
        <f t="shared" si="67"/>
        <v/>
      </c>
      <c r="H728" s="83"/>
      <c r="I728" s="83"/>
      <c r="J728" s="87"/>
      <c r="K728" s="89"/>
      <c r="L728" s="90"/>
      <c r="M728" s="90"/>
      <c r="N728" s="85"/>
      <c r="O728" s="87"/>
      <c r="P728" s="87"/>
      <c r="Q728" s="85"/>
      <c r="R728" s="86" t="str">
        <f t="shared" si="68"/>
        <v/>
      </c>
      <c r="S728" s="85"/>
      <c r="T728" s="86" t="str">
        <f t="shared" si="69"/>
        <v/>
      </c>
      <c r="U728" s="85"/>
      <c r="V728" s="86" t="str">
        <f t="shared" si="70"/>
        <v/>
      </c>
      <c r="W728" s="85"/>
      <c r="X728" s="87"/>
      <c r="Y728" s="87"/>
      <c r="Z728" s="91"/>
      <c r="AA728" s="91" t="s">
        <v>250</v>
      </c>
      <c r="AB728" s="91"/>
      <c r="AC728" s="91"/>
      <c r="AD728" s="91"/>
      <c r="AE728" s="91"/>
      <c r="AF728" s="92"/>
      <c r="AG728" s="93"/>
      <c r="AH728" s="87"/>
      <c r="AI728" s="93"/>
      <c r="AJ728" s="93"/>
      <c r="AK728" s="93"/>
      <c r="AL728" s="87"/>
      <c r="AM728" s="93"/>
      <c r="AN728" s="93"/>
      <c r="AO728" s="87"/>
      <c r="AP728" s="87"/>
      <c r="AQ728" s="93"/>
      <c r="AR728" s="93"/>
      <c r="AS728" s="93"/>
      <c r="AT728" s="93"/>
      <c r="AU728" s="93"/>
      <c r="AV728" s="93"/>
      <c r="AW728" s="91" t="s">
        <v>250</v>
      </c>
      <c r="AX728" s="93"/>
      <c r="AY728" s="93"/>
      <c r="AZ728" s="91" t="s">
        <v>250</v>
      </c>
      <c r="BA728" s="93"/>
      <c r="BB728" s="91" t="s">
        <v>250</v>
      </c>
      <c r="BC728" s="91" t="s">
        <v>250</v>
      </c>
      <c r="BD728" s="93"/>
      <c r="BE728" s="93"/>
      <c r="BF728" s="91" t="s">
        <v>87</v>
      </c>
      <c r="BG728" s="93"/>
      <c r="BH728" s="91" t="s">
        <v>456</v>
      </c>
      <c r="BI728" s="93"/>
      <c r="BJ728" s="93"/>
      <c r="BK728" s="93"/>
      <c r="BL728" s="92"/>
      <c r="BM728" s="92"/>
      <c r="BN728" s="86" t="str">
        <f t="shared" si="72"/>
        <v/>
      </c>
      <c r="BO728" s="88"/>
      <c r="BP728" s="94"/>
      <c r="BQ728" s="95"/>
      <c r="BR728" s="95"/>
      <c r="BS728" s="96"/>
      <c r="BT728" s="96"/>
      <c r="BU728" s="96"/>
      <c r="BV728" s="97"/>
    </row>
    <row r="729" spans="1:74" s="45" customFormat="1" ht="27" customHeight="1" thickTop="1" thickBot="1" x14ac:dyDescent="0.25">
      <c r="A729" s="81"/>
      <c r="B729" s="304" t="str">
        <f>IF(C729="","",(VLOOKUP(C729,Lookups!$B$4:$C$2561,2,FALSE)))</f>
        <v/>
      </c>
      <c r="C729" s="366"/>
      <c r="D729" s="84"/>
      <c r="E729" s="84" t="str">
        <f t="shared" si="71"/>
        <v/>
      </c>
      <c r="F729" s="84"/>
      <c r="G729" s="99" t="str">
        <f t="shared" si="67"/>
        <v/>
      </c>
      <c r="H729" s="83"/>
      <c r="I729" s="83"/>
      <c r="J729" s="87"/>
      <c r="K729" s="89"/>
      <c r="L729" s="90"/>
      <c r="M729" s="90"/>
      <c r="N729" s="85"/>
      <c r="O729" s="87"/>
      <c r="P729" s="87"/>
      <c r="Q729" s="85"/>
      <c r="R729" s="86" t="str">
        <f t="shared" si="68"/>
        <v/>
      </c>
      <c r="S729" s="85"/>
      <c r="T729" s="86" t="str">
        <f t="shared" si="69"/>
        <v/>
      </c>
      <c r="U729" s="85"/>
      <c r="V729" s="86" t="str">
        <f t="shared" si="70"/>
        <v/>
      </c>
      <c r="W729" s="85"/>
      <c r="X729" s="87"/>
      <c r="Y729" s="87"/>
      <c r="Z729" s="91"/>
      <c r="AA729" s="91" t="s">
        <v>250</v>
      </c>
      <c r="AB729" s="91"/>
      <c r="AC729" s="91"/>
      <c r="AD729" s="91"/>
      <c r="AE729" s="91"/>
      <c r="AF729" s="92"/>
      <c r="AG729" s="93"/>
      <c r="AH729" s="87"/>
      <c r="AI729" s="93"/>
      <c r="AJ729" s="93"/>
      <c r="AK729" s="93"/>
      <c r="AL729" s="87"/>
      <c r="AM729" s="93"/>
      <c r="AN729" s="93"/>
      <c r="AO729" s="87"/>
      <c r="AP729" s="87"/>
      <c r="AQ729" s="93"/>
      <c r="AR729" s="93"/>
      <c r="AS729" s="93"/>
      <c r="AT729" s="93"/>
      <c r="AU729" s="93"/>
      <c r="AV729" s="93"/>
      <c r="AW729" s="91" t="s">
        <v>250</v>
      </c>
      <c r="AX729" s="93"/>
      <c r="AY729" s="93"/>
      <c r="AZ729" s="91" t="s">
        <v>250</v>
      </c>
      <c r="BA729" s="93"/>
      <c r="BB729" s="91" t="s">
        <v>250</v>
      </c>
      <c r="BC729" s="91" t="s">
        <v>250</v>
      </c>
      <c r="BD729" s="93"/>
      <c r="BE729" s="93"/>
      <c r="BF729" s="91" t="s">
        <v>87</v>
      </c>
      <c r="BG729" s="93"/>
      <c r="BH729" s="91" t="s">
        <v>456</v>
      </c>
      <c r="BI729" s="93"/>
      <c r="BJ729" s="93"/>
      <c r="BK729" s="93"/>
      <c r="BL729" s="92"/>
      <c r="BM729" s="92"/>
      <c r="BN729" s="86" t="str">
        <f t="shared" si="72"/>
        <v/>
      </c>
      <c r="BO729" s="88"/>
      <c r="BP729" s="94"/>
      <c r="BQ729" s="95"/>
      <c r="BR729" s="95"/>
      <c r="BS729" s="96"/>
      <c r="BT729" s="96"/>
      <c r="BU729" s="96"/>
      <c r="BV729" s="97"/>
    </row>
    <row r="730" spans="1:74" s="45" customFormat="1" ht="27" customHeight="1" thickTop="1" thickBot="1" x14ac:dyDescent="0.25">
      <c r="A730" s="81"/>
      <c r="B730" s="304" t="str">
        <f>IF(C730="","",(VLOOKUP(C730,Lookups!$B$4:$C$2561,2,FALSE)))</f>
        <v/>
      </c>
      <c r="C730" s="366"/>
      <c r="D730" s="84"/>
      <c r="E730" s="84" t="str">
        <f t="shared" si="71"/>
        <v/>
      </c>
      <c r="F730" s="84"/>
      <c r="G730" s="99" t="str">
        <f t="shared" si="67"/>
        <v/>
      </c>
      <c r="H730" s="83"/>
      <c r="I730" s="83"/>
      <c r="J730" s="87"/>
      <c r="K730" s="89"/>
      <c r="L730" s="90"/>
      <c r="M730" s="90"/>
      <c r="N730" s="85"/>
      <c r="O730" s="87"/>
      <c r="P730" s="87"/>
      <c r="Q730" s="85"/>
      <c r="R730" s="86" t="str">
        <f t="shared" si="68"/>
        <v/>
      </c>
      <c r="S730" s="85"/>
      <c r="T730" s="86" t="str">
        <f t="shared" si="69"/>
        <v/>
      </c>
      <c r="U730" s="85"/>
      <c r="V730" s="86" t="str">
        <f t="shared" si="70"/>
        <v/>
      </c>
      <c r="W730" s="85"/>
      <c r="X730" s="87"/>
      <c r="Y730" s="87"/>
      <c r="Z730" s="91"/>
      <c r="AA730" s="91" t="s">
        <v>250</v>
      </c>
      <c r="AB730" s="91"/>
      <c r="AC730" s="91"/>
      <c r="AD730" s="91"/>
      <c r="AE730" s="91"/>
      <c r="AF730" s="92"/>
      <c r="AG730" s="93"/>
      <c r="AH730" s="87"/>
      <c r="AI730" s="93"/>
      <c r="AJ730" s="93"/>
      <c r="AK730" s="93"/>
      <c r="AL730" s="87"/>
      <c r="AM730" s="93"/>
      <c r="AN730" s="93"/>
      <c r="AO730" s="87"/>
      <c r="AP730" s="87"/>
      <c r="AQ730" s="93"/>
      <c r="AR730" s="93"/>
      <c r="AS730" s="93"/>
      <c r="AT730" s="93"/>
      <c r="AU730" s="93"/>
      <c r="AV730" s="93"/>
      <c r="AW730" s="91" t="s">
        <v>250</v>
      </c>
      <c r="AX730" s="93"/>
      <c r="AY730" s="93"/>
      <c r="AZ730" s="91" t="s">
        <v>250</v>
      </c>
      <c r="BA730" s="93"/>
      <c r="BB730" s="91" t="s">
        <v>250</v>
      </c>
      <c r="BC730" s="91" t="s">
        <v>250</v>
      </c>
      <c r="BD730" s="93"/>
      <c r="BE730" s="93"/>
      <c r="BF730" s="91" t="s">
        <v>87</v>
      </c>
      <c r="BG730" s="93"/>
      <c r="BH730" s="91" t="s">
        <v>456</v>
      </c>
      <c r="BI730" s="93"/>
      <c r="BJ730" s="93"/>
      <c r="BK730" s="93"/>
      <c r="BL730" s="92"/>
      <c r="BM730" s="92"/>
      <c r="BN730" s="86" t="str">
        <f t="shared" si="72"/>
        <v/>
      </c>
      <c r="BO730" s="88"/>
      <c r="BP730" s="94"/>
      <c r="BQ730" s="95"/>
      <c r="BR730" s="95"/>
      <c r="BS730" s="96"/>
      <c r="BT730" s="96"/>
      <c r="BU730" s="96"/>
      <c r="BV730" s="97"/>
    </row>
    <row r="731" spans="1:74" s="45" customFormat="1" ht="27" customHeight="1" thickTop="1" thickBot="1" x14ac:dyDescent="0.25">
      <c r="A731" s="81"/>
      <c r="B731" s="304" t="str">
        <f>IF(C731="","",(VLOOKUP(C731,Lookups!$B$4:$C$2561,2,FALSE)))</f>
        <v/>
      </c>
      <c r="C731" s="366"/>
      <c r="D731" s="84"/>
      <c r="E731" s="84" t="str">
        <f t="shared" si="71"/>
        <v/>
      </c>
      <c r="F731" s="84"/>
      <c r="G731" s="99" t="str">
        <f t="shared" si="67"/>
        <v/>
      </c>
      <c r="H731" s="83"/>
      <c r="I731" s="83"/>
      <c r="J731" s="87"/>
      <c r="K731" s="89"/>
      <c r="L731" s="90"/>
      <c r="M731" s="90"/>
      <c r="N731" s="85"/>
      <c r="O731" s="87"/>
      <c r="P731" s="87"/>
      <c r="Q731" s="85"/>
      <c r="R731" s="86" t="str">
        <f t="shared" si="68"/>
        <v/>
      </c>
      <c r="S731" s="85"/>
      <c r="T731" s="86" t="str">
        <f t="shared" si="69"/>
        <v/>
      </c>
      <c r="U731" s="85"/>
      <c r="V731" s="86" t="str">
        <f t="shared" si="70"/>
        <v/>
      </c>
      <c r="W731" s="85"/>
      <c r="X731" s="87"/>
      <c r="Y731" s="87"/>
      <c r="Z731" s="91"/>
      <c r="AA731" s="91" t="s">
        <v>250</v>
      </c>
      <c r="AB731" s="91"/>
      <c r="AC731" s="91"/>
      <c r="AD731" s="91"/>
      <c r="AE731" s="91"/>
      <c r="AF731" s="92"/>
      <c r="AG731" s="93"/>
      <c r="AH731" s="87"/>
      <c r="AI731" s="93"/>
      <c r="AJ731" s="93"/>
      <c r="AK731" s="93"/>
      <c r="AL731" s="87"/>
      <c r="AM731" s="93"/>
      <c r="AN731" s="93"/>
      <c r="AO731" s="87"/>
      <c r="AP731" s="87"/>
      <c r="AQ731" s="93"/>
      <c r="AR731" s="93"/>
      <c r="AS731" s="93"/>
      <c r="AT731" s="93"/>
      <c r="AU731" s="93"/>
      <c r="AV731" s="93"/>
      <c r="AW731" s="91" t="s">
        <v>250</v>
      </c>
      <c r="AX731" s="93"/>
      <c r="AY731" s="93"/>
      <c r="AZ731" s="91" t="s">
        <v>250</v>
      </c>
      <c r="BA731" s="93"/>
      <c r="BB731" s="91" t="s">
        <v>250</v>
      </c>
      <c r="BC731" s="91" t="s">
        <v>250</v>
      </c>
      <c r="BD731" s="93"/>
      <c r="BE731" s="93"/>
      <c r="BF731" s="91" t="s">
        <v>87</v>
      </c>
      <c r="BG731" s="93"/>
      <c r="BH731" s="91" t="s">
        <v>456</v>
      </c>
      <c r="BI731" s="93"/>
      <c r="BJ731" s="93"/>
      <c r="BK731" s="93"/>
      <c r="BL731" s="92"/>
      <c r="BM731" s="92"/>
      <c r="BN731" s="86" t="str">
        <f t="shared" si="72"/>
        <v/>
      </c>
      <c r="BO731" s="88"/>
      <c r="BP731" s="94"/>
      <c r="BQ731" s="95"/>
      <c r="BR731" s="95"/>
      <c r="BS731" s="96"/>
      <c r="BT731" s="96"/>
      <c r="BU731" s="96"/>
      <c r="BV731" s="97"/>
    </row>
    <row r="732" spans="1:74" s="45" customFormat="1" ht="27" customHeight="1" thickTop="1" thickBot="1" x14ac:dyDescent="0.25">
      <c r="A732" s="81"/>
      <c r="B732" s="304" t="str">
        <f>IF(C732="","",(VLOOKUP(C732,Lookups!$B$4:$C$2561,2,FALSE)))</f>
        <v/>
      </c>
      <c r="C732" s="366"/>
      <c r="D732" s="84"/>
      <c r="E732" s="84" t="str">
        <f t="shared" si="71"/>
        <v/>
      </c>
      <c r="F732" s="84"/>
      <c r="G732" s="99" t="str">
        <f t="shared" si="67"/>
        <v/>
      </c>
      <c r="H732" s="83"/>
      <c r="I732" s="83"/>
      <c r="J732" s="87"/>
      <c r="K732" s="89"/>
      <c r="L732" s="90"/>
      <c r="M732" s="90"/>
      <c r="N732" s="85"/>
      <c r="O732" s="87"/>
      <c r="P732" s="87"/>
      <c r="Q732" s="85"/>
      <c r="R732" s="86" t="str">
        <f t="shared" si="68"/>
        <v/>
      </c>
      <c r="S732" s="85"/>
      <c r="T732" s="86" t="str">
        <f t="shared" si="69"/>
        <v/>
      </c>
      <c r="U732" s="85"/>
      <c r="V732" s="86" t="str">
        <f t="shared" si="70"/>
        <v/>
      </c>
      <c r="W732" s="85"/>
      <c r="X732" s="87"/>
      <c r="Y732" s="87"/>
      <c r="Z732" s="91"/>
      <c r="AA732" s="91" t="s">
        <v>250</v>
      </c>
      <c r="AB732" s="91"/>
      <c r="AC732" s="91"/>
      <c r="AD732" s="91"/>
      <c r="AE732" s="91"/>
      <c r="AF732" s="92"/>
      <c r="AG732" s="93"/>
      <c r="AH732" s="87"/>
      <c r="AI732" s="93"/>
      <c r="AJ732" s="93"/>
      <c r="AK732" s="93"/>
      <c r="AL732" s="87"/>
      <c r="AM732" s="93"/>
      <c r="AN732" s="93"/>
      <c r="AO732" s="87"/>
      <c r="AP732" s="87"/>
      <c r="AQ732" s="93"/>
      <c r="AR732" s="93"/>
      <c r="AS732" s="93"/>
      <c r="AT732" s="93"/>
      <c r="AU732" s="93"/>
      <c r="AV732" s="93"/>
      <c r="AW732" s="91" t="s">
        <v>250</v>
      </c>
      <c r="AX732" s="93"/>
      <c r="AY732" s="93"/>
      <c r="AZ732" s="91" t="s">
        <v>250</v>
      </c>
      <c r="BA732" s="93"/>
      <c r="BB732" s="91" t="s">
        <v>250</v>
      </c>
      <c r="BC732" s="91" t="s">
        <v>250</v>
      </c>
      <c r="BD732" s="93"/>
      <c r="BE732" s="93"/>
      <c r="BF732" s="91" t="s">
        <v>87</v>
      </c>
      <c r="BG732" s="93"/>
      <c r="BH732" s="91" t="s">
        <v>456</v>
      </c>
      <c r="BI732" s="93"/>
      <c r="BJ732" s="93"/>
      <c r="BK732" s="93"/>
      <c r="BL732" s="92"/>
      <c r="BM732" s="92"/>
      <c r="BN732" s="86" t="str">
        <f t="shared" si="72"/>
        <v/>
      </c>
      <c r="BO732" s="88"/>
      <c r="BP732" s="94"/>
      <c r="BQ732" s="95"/>
      <c r="BR732" s="95"/>
      <c r="BS732" s="96"/>
      <c r="BT732" s="96"/>
      <c r="BU732" s="96"/>
      <c r="BV732" s="97"/>
    </row>
    <row r="733" spans="1:74" s="45" customFormat="1" ht="27" customHeight="1" thickTop="1" thickBot="1" x14ac:dyDescent="0.25">
      <c r="A733" s="81"/>
      <c r="B733" s="304" t="str">
        <f>IF(C733="","",(VLOOKUP(C733,Lookups!$B$4:$C$2561,2,FALSE)))</f>
        <v/>
      </c>
      <c r="C733" s="366"/>
      <c r="D733" s="84"/>
      <c r="E733" s="84" t="str">
        <f t="shared" si="71"/>
        <v/>
      </c>
      <c r="F733" s="84"/>
      <c r="G733" s="99" t="str">
        <f t="shared" si="67"/>
        <v/>
      </c>
      <c r="H733" s="83"/>
      <c r="I733" s="83"/>
      <c r="J733" s="87"/>
      <c r="K733" s="89"/>
      <c r="L733" s="90"/>
      <c r="M733" s="90"/>
      <c r="N733" s="85"/>
      <c r="O733" s="87"/>
      <c r="P733" s="87"/>
      <c r="Q733" s="85"/>
      <c r="R733" s="86" t="str">
        <f t="shared" si="68"/>
        <v/>
      </c>
      <c r="S733" s="85"/>
      <c r="T733" s="86" t="str">
        <f t="shared" si="69"/>
        <v/>
      </c>
      <c r="U733" s="85"/>
      <c r="V733" s="86" t="str">
        <f t="shared" si="70"/>
        <v/>
      </c>
      <c r="W733" s="85"/>
      <c r="X733" s="87"/>
      <c r="Y733" s="87"/>
      <c r="Z733" s="91"/>
      <c r="AA733" s="91" t="s">
        <v>250</v>
      </c>
      <c r="AB733" s="91"/>
      <c r="AC733" s="91"/>
      <c r="AD733" s="91"/>
      <c r="AE733" s="91"/>
      <c r="AF733" s="92"/>
      <c r="AG733" s="93"/>
      <c r="AH733" s="87"/>
      <c r="AI733" s="93"/>
      <c r="AJ733" s="93"/>
      <c r="AK733" s="93"/>
      <c r="AL733" s="87"/>
      <c r="AM733" s="93"/>
      <c r="AN733" s="93"/>
      <c r="AO733" s="87"/>
      <c r="AP733" s="87"/>
      <c r="AQ733" s="93"/>
      <c r="AR733" s="93"/>
      <c r="AS733" s="93"/>
      <c r="AT733" s="93"/>
      <c r="AU733" s="93"/>
      <c r="AV733" s="93"/>
      <c r="AW733" s="91" t="s">
        <v>250</v>
      </c>
      <c r="AX733" s="93"/>
      <c r="AY733" s="93"/>
      <c r="AZ733" s="91" t="s">
        <v>250</v>
      </c>
      <c r="BA733" s="93"/>
      <c r="BB733" s="91" t="s">
        <v>250</v>
      </c>
      <c r="BC733" s="91" t="s">
        <v>250</v>
      </c>
      <c r="BD733" s="93"/>
      <c r="BE733" s="93"/>
      <c r="BF733" s="91" t="s">
        <v>87</v>
      </c>
      <c r="BG733" s="93"/>
      <c r="BH733" s="91" t="s">
        <v>456</v>
      </c>
      <c r="BI733" s="93"/>
      <c r="BJ733" s="93"/>
      <c r="BK733" s="93"/>
      <c r="BL733" s="92"/>
      <c r="BM733" s="92"/>
      <c r="BN733" s="86" t="str">
        <f t="shared" si="72"/>
        <v/>
      </c>
      <c r="BO733" s="88"/>
      <c r="BP733" s="94"/>
      <c r="BQ733" s="95"/>
      <c r="BR733" s="95"/>
      <c r="BS733" s="96"/>
      <c r="BT733" s="96"/>
      <c r="BU733" s="96"/>
      <c r="BV733" s="97"/>
    </row>
    <row r="734" spans="1:74" s="45" customFormat="1" ht="27" customHeight="1" thickTop="1" thickBot="1" x14ac:dyDescent="0.25">
      <c r="A734" s="81"/>
      <c r="B734" s="304" t="str">
        <f>IF(C734="","",(VLOOKUP(C734,Lookups!$B$4:$C$2561,2,FALSE)))</f>
        <v/>
      </c>
      <c r="C734" s="366"/>
      <c r="D734" s="84"/>
      <c r="E734" s="84" t="str">
        <f t="shared" si="71"/>
        <v/>
      </c>
      <c r="F734" s="84"/>
      <c r="G734" s="99" t="str">
        <f t="shared" si="67"/>
        <v/>
      </c>
      <c r="H734" s="83"/>
      <c r="I734" s="83"/>
      <c r="J734" s="87"/>
      <c r="K734" s="89"/>
      <c r="L734" s="90"/>
      <c r="M734" s="90"/>
      <c r="N734" s="85"/>
      <c r="O734" s="87"/>
      <c r="P734" s="87"/>
      <c r="Q734" s="85"/>
      <c r="R734" s="86" t="str">
        <f t="shared" si="68"/>
        <v/>
      </c>
      <c r="S734" s="85"/>
      <c r="T734" s="86" t="str">
        <f t="shared" si="69"/>
        <v/>
      </c>
      <c r="U734" s="85"/>
      <c r="V734" s="86" t="str">
        <f t="shared" si="70"/>
        <v/>
      </c>
      <c r="W734" s="85"/>
      <c r="X734" s="87"/>
      <c r="Y734" s="87"/>
      <c r="Z734" s="91"/>
      <c r="AA734" s="91" t="s">
        <v>250</v>
      </c>
      <c r="AB734" s="91"/>
      <c r="AC734" s="91"/>
      <c r="AD734" s="91"/>
      <c r="AE734" s="91"/>
      <c r="AF734" s="92"/>
      <c r="AG734" s="93"/>
      <c r="AH734" s="87"/>
      <c r="AI734" s="93"/>
      <c r="AJ734" s="93"/>
      <c r="AK734" s="93"/>
      <c r="AL734" s="87"/>
      <c r="AM734" s="93"/>
      <c r="AN734" s="93"/>
      <c r="AO734" s="87"/>
      <c r="AP734" s="87"/>
      <c r="AQ734" s="93"/>
      <c r="AR734" s="93"/>
      <c r="AS734" s="93"/>
      <c r="AT734" s="93"/>
      <c r="AU734" s="93"/>
      <c r="AV734" s="93"/>
      <c r="AW734" s="91" t="s">
        <v>250</v>
      </c>
      <c r="AX734" s="93"/>
      <c r="AY734" s="93"/>
      <c r="AZ734" s="91" t="s">
        <v>250</v>
      </c>
      <c r="BA734" s="93"/>
      <c r="BB734" s="91" t="s">
        <v>250</v>
      </c>
      <c r="BC734" s="91" t="s">
        <v>250</v>
      </c>
      <c r="BD734" s="93"/>
      <c r="BE734" s="93"/>
      <c r="BF734" s="91" t="s">
        <v>87</v>
      </c>
      <c r="BG734" s="93"/>
      <c r="BH734" s="91" t="s">
        <v>456</v>
      </c>
      <c r="BI734" s="93"/>
      <c r="BJ734" s="93"/>
      <c r="BK734" s="93"/>
      <c r="BL734" s="92"/>
      <c r="BM734" s="92"/>
      <c r="BN734" s="86" t="str">
        <f t="shared" si="72"/>
        <v/>
      </c>
      <c r="BO734" s="88"/>
      <c r="BP734" s="94"/>
      <c r="BQ734" s="95"/>
      <c r="BR734" s="95"/>
      <c r="BS734" s="96"/>
      <c r="BT734" s="96"/>
      <c r="BU734" s="96"/>
      <c r="BV734" s="97"/>
    </row>
    <row r="735" spans="1:74" s="45" customFormat="1" ht="27" customHeight="1" thickTop="1" thickBot="1" x14ac:dyDescent="0.25">
      <c r="A735" s="81"/>
      <c r="B735" s="304" t="str">
        <f>IF(C735="","",(VLOOKUP(C735,Lookups!$B$4:$C$2561,2,FALSE)))</f>
        <v/>
      </c>
      <c r="C735" s="366"/>
      <c r="D735" s="84"/>
      <c r="E735" s="84" t="str">
        <f t="shared" si="71"/>
        <v/>
      </c>
      <c r="F735" s="84"/>
      <c r="G735" s="99" t="str">
        <f t="shared" si="67"/>
        <v/>
      </c>
      <c r="H735" s="83"/>
      <c r="I735" s="83"/>
      <c r="J735" s="87"/>
      <c r="K735" s="89"/>
      <c r="L735" s="90"/>
      <c r="M735" s="90"/>
      <c r="N735" s="85"/>
      <c r="O735" s="87"/>
      <c r="P735" s="87"/>
      <c r="Q735" s="85"/>
      <c r="R735" s="86" t="str">
        <f t="shared" si="68"/>
        <v/>
      </c>
      <c r="S735" s="85"/>
      <c r="T735" s="86" t="str">
        <f t="shared" si="69"/>
        <v/>
      </c>
      <c r="U735" s="85"/>
      <c r="V735" s="86" t="str">
        <f t="shared" si="70"/>
        <v/>
      </c>
      <c r="W735" s="85"/>
      <c r="X735" s="87"/>
      <c r="Y735" s="87"/>
      <c r="Z735" s="91"/>
      <c r="AA735" s="91" t="s">
        <v>250</v>
      </c>
      <c r="AB735" s="91"/>
      <c r="AC735" s="91"/>
      <c r="AD735" s="91"/>
      <c r="AE735" s="91"/>
      <c r="AF735" s="92"/>
      <c r="AG735" s="93"/>
      <c r="AH735" s="87"/>
      <c r="AI735" s="93"/>
      <c r="AJ735" s="93"/>
      <c r="AK735" s="93"/>
      <c r="AL735" s="87"/>
      <c r="AM735" s="93"/>
      <c r="AN735" s="93"/>
      <c r="AO735" s="87"/>
      <c r="AP735" s="87"/>
      <c r="AQ735" s="93"/>
      <c r="AR735" s="93"/>
      <c r="AS735" s="93"/>
      <c r="AT735" s="93"/>
      <c r="AU735" s="93"/>
      <c r="AV735" s="93"/>
      <c r="AW735" s="91" t="s">
        <v>250</v>
      </c>
      <c r="AX735" s="93"/>
      <c r="AY735" s="93"/>
      <c r="AZ735" s="91" t="s">
        <v>250</v>
      </c>
      <c r="BA735" s="93"/>
      <c r="BB735" s="91" t="s">
        <v>250</v>
      </c>
      <c r="BC735" s="91" t="s">
        <v>250</v>
      </c>
      <c r="BD735" s="93"/>
      <c r="BE735" s="93"/>
      <c r="BF735" s="91" t="s">
        <v>87</v>
      </c>
      <c r="BG735" s="93"/>
      <c r="BH735" s="91" t="s">
        <v>456</v>
      </c>
      <c r="BI735" s="93"/>
      <c r="BJ735" s="93"/>
      <c r="BK735" s="93"/>
      <c r="BL735" s="92"/>
      <c r="BM735" s="92"/>
      <c r="BN735" s="86" t="str">
        <f t="shared" si="72"/>
        <v/>
      </c>
      <c r="BO735" s="88"/>
      <c r="BP735" s="94"/>
      <c r="BQ735" s="95"/>
      <c r="BR735" s="95"/>
      <c r="BS735" s="96"/>
      <c r="BT735" s="96"/>
      <c r="BU735" s="96"/>
      <c r="BV735" s="97"/>
    </row>
    <row r="736" spans="1:74" s="45" customFormat="1" ht="27" customHeight="1" thickTop="1" thickBot="1" x14ac:dyDescent="0.25">
      <c r="A736" s="81"/>
      <c r="B736" s="304" t="str">
        <f>IF(C736="","",(VLOOKUP(C736,Lookups!$B$4:$C$2561,2,FALSE)))</f>
        <v/>
      </c>
      <c r="C736" s="366"/>
      <c r="D736" s="84"/>
      <c r="E736" s="84" t="str">
        <f t="shared" si="71"/>
        <v/>
      </c>
      <c r="F736" s="84"/>
      <c r="G736" s="99" t="str">
        <f t="shared" si="67"/>
        <v/>
      </c>
      <c r="H736" s="83"/>
      <c r="I736" s="83"/>
      <c r="J736" s="87"/>
      <c r="K736" s="89"/>
      <c r="L736" s="90"/>
      <c r="M736" s="90"/>
      <c r="N736" s="85"/>
      <c r="O736" s="87"/>
      <c r="P736" s="87"/>
      <c r="Q736" s="85"/>
      <c r="R736" s="86" t="str">
        <f t="shared" si="68"/>
        <v/>
      </c>
      <c r="S736" s="85"/>
      <c r="T736" s="86" t="str">
        <f t="shared" si="69"/>
        <v/>
      </c>
      <c r="U736" s="85"/>
      <c r="V736" s="86" t="str">
        <f t="shared" si="70"/>
        <v/>
      </c>
      <c r="W736" s="85"/>
      <c r="X736" s="87"/>
      <c r="Y736" s="87"/>
      <c r="Z736" s="91"/>
      <c r="AA736" s="91" t="s">
        <v>250</v>
      </c>
      <c r="AB736" s="91"/>
      <c r="AC736" s="91"/>
      <c r="AD736" s="91"/>
      <c r="AE736" s="91"/>
      <c r="AF736" s="92"/>
      <c r="AG736" s="93"/>
      <c r="AH736" s="87"/>
      <c r="AI736" s="93"/>
      <c r="AJ736" s="93"/>
      <c r="AK736" s="93"/>
      <c r="AL736" s="87"/>
      <c r="AM736" s="93"/>
      <c r="AN736" s="93"/>
      <c r="AO736" s="87"/>
      <c r="AP736" s="87"/>
      <c r="AQ736" s="93"/>
      <c r="AR736" s="93"/>
      <c r="AS736" s="93"/>
      <c r="AT736" s="93"/>
      <c r="AU736" s="93"/>
      <c r="AV736" s="93"/>
      <c r="AW736" s="91" t="s">
        <v>250</v>
      </c>
      <c r="AX736" s="93"/>
      <c r="AY736" s="93"/>
      <c r="AZ736" s="91" t="s">
        <v>250</v>
      </c>
      <c r="BA736" s="93"/>
      <c r="BB736" s="91" t="s">
        <v>250</v>
      </c>
      <c r="BC736" s="91" t="s">
        <v>250</v>
      </c>
      <c r="BD736" s="93"/>
      <c r="BE736" s="93"/>
      <c r="BF736" s="91" t="s">
        <v>87</v>
      </c>
      <c r="BG736" s="93"/>
      <c r="BH736" s="91" t="s">
        <v>456</v>
      </c>
      <c r="BI736" s="93"/>
      <c r="BJ736" s="93"/>
      <c r="BK736" s="93"/>
      <c r="BL736" s="92"/>
      <c r="BM736" s="92"/>
      <c r="BN736" s="86" t="str">
        <f t="shared" si="72"/>
        <v/>
      </c>
      <c r="BO736" s="88"/>
      <c r="BP736" s="94"/>
      <c r="BQ736" s="95"/>
      <c r="BR736" s="95"/>
      <c r="BS736" s="96"/>
      <c r="BT736" s="96"/>
      <c r="BU736" s="96"/>
      <c r="BV736" s="97"/>
    </row>
    <row r="737" spans="1:74" s="45" customFormat="1" ht="27" customHeight="1" thickTop="1" thickBot="1" x14ac:dyDescent="0.25">
      <c r="A737" s="81"/>
      <c r="B737" s="304" t="str">
        <f>IF(C737="","",(VLOOKUP(C737,Lookups!$B$4:$C$2561,2,FALSE)))</f>
        <v/>
      </c>
      <c r="C737" s="366"/>
      <c r="D737" s="84"/>
      <c r="E737" s="84" t="str">
        <f t="shared" si="71"/>
        <v/>
      </c>
      <c r="F737" s="84"/>
      <c r="G737" s="99" t="str">
        <f t="shared" si="67"/>
        <v/>
      </c>
      <c r="H737" s="83"/>
      <c r="I737" s="83"/>
      <c r="J737" s="87"/>
      <c r="K737" s="89"/>
      <c r="L737" s="90"/>
      <c r="M737" s="90"/>
      <c r="N737" s="85"/>
      <c r="O737" s="87"/>
      <c r="P737" s="87"/>
      <c r="Q737" s="85"/>
      <c r="R737" s="86" t="str">
        <f t="shared" si="68"/>
        <v/>
      </c>
      <c r="S737" s="85"/>
      <c r="T737" s="86" t="str">
        <f t="shared" si="69"/>
        <v/>
      </c>
      <c r="U737" s="85"/>
      <c r="V737" s="86" t="str">
        <f t="shared" si="70"/>
        <v/>
      </c>
      <c r="W737" s="85"/>
      <c r="X737" s="87"/>
      <c r="Y737" s="87"/>
      <c r="Z737" s="91"/>
      <c r="AA737" s="91" t="s">
        <v>250</v>
      </c>
      <c r="AB737" s="91"/>
      <c r="AC737" s="91"/>
      <c r="AD737" s="91"/>
      <c r="AE737" s="91"/>
      <c r="AF737" s="92"/>
      <c r="AG737" s="93"/>
      <c r="AH737" s="87"/>
      <c r="AI737" s="93"/>
      <c r="AJ737" s="93"/>
      <c r="AK737" s="93"/>
      <c r="AL737" s="87"/>
      <c r="AM737" s="93"/>
      <c r="AN737" s="93"/>
      <c r="AO737" s="87"/>
      <c r="AP737" s="87"/>
      <c r="AQ737" s="93"/>
      <c r="AR737" s="93"/>
      <c r="AS737" s="93"/>
      <c r="AT737" s="93"/>
      <c r="AU737" s="93"/>
      <c r="AV737" s="93"/>
      <c r="AW737" s="91" t="s">
        <v>250</v>
      </c>
      <c r="AX737" s="93"/>
      <c r="AY737" s="93"/>
      <c r="AZ737" s="91" t="s">
        <v>250</v>
      </c>
      <c r="BA737" s="93"/>
      <c r="BB737" s="91" t="s">
        <v>250</v>
      </c>
      <c r="BC737" s="91" t="s">
        <v>250</v>
      </c>
      <c r="BD737" s="93"/>
      <c r="BE737" s="93"/>
      <c r="BF737" s="91" t="s">
        <v>87</v>
      </c>
      <c r="BG737" s="93"/>
      <c r="BH737" s="91" t="s">
        <v>456</v>
      </c>
      <c r="BI737" s="93"/>
      <c r="BJ737" s="93"/>
      <c r="BK737" s="93"/>
      <c r="BL737" s="92"/>
      <c r="BM737" s="92"/>
      <c r="BN737" s="86" t="str">
        <f t="shared" si="72"/>
        <v/>
      </c>
      <c r="BO737" s="88"/>
      <c r="BP737" s="94"/>
      <c r="BQ737" s="95"/>
      <c r="BR737" s="95"/>
      <c r="BS737" s="96"/>
      <c r="BT737" s="96"/>
      <c r="BU737" s="96"/>
      <c r="BV737" s="97"/>
    </row>
    <row r="738" spans="1:74" s="45" customFormat="1" ht="27" customHeight="1" thickTop="1" thickBot="1" x14ac:dyDescent="0.25">
      <c r="A738" s="81"/>
      <c r="B738" s="304" t="str">
        <f>IF(C738="","",(VLOOKUP(C738,Lookups!$B$4:$C$2561,2,FALSE)))</f>
        <v/>
      </c>
      <c r="C738" s="366"/>
      <c r="D738" s="84"/>
      <c r="E738" s="84" t="str">
        <f t="shared" si="71"/>
        <v/>
      </c>
      <c r="F738" s="84"/>
      <c r="G738" s="99" t="str">
        <f t="shared" si="67"/>
        <v/>
      </c>
      <c r="H738" s="83"/>
      <c r="I738" s="83"/>
      <c r="J738" s="87"/>
      <c r="K738" s="89"/>
      <c r="L738" s="90"/>
      <c r="M738" s="90"/>
      <c r="N738" s="85"/>
      <c r="O738" s="87"/>
      <c r="P738" s="87"/>
      <c r="Q738" s="85"/>
      <c r="R738" s="86" t="str">
        <f t="shared" si="68"/>
        <v/>
      </c>
      <c r="S738" s="85"/>
      <c r="T738" s="86" t="str">
        <f t="shared" si="69"/>
        <v/>
      </c>
      <c r="U738" s="85"/>
      <c r="V738" s="86" t="str">
        <f t="shared" si="70"/>
        <v/>
      </c>
      <c r="W738" s="85"/>
      <c r="X738" s="87"/>
      <c r="Y738" s="87"/>
      <c r="Z738" s="91"/>
      <c r="AA738" s="91" t="s">
        <v>250</v>
      </c>
      <c r="AB738" s="91"/>
      <c r="AC738" s="91"/>
      <c r="AD738" s="91"/>
      <c r="AE738" s="91"/>
      <c r="AF738" s="92"/>
      <c r="AG738" s="93"/>
      <c r="AH738" s="87"/>
      <c r="AI738" s="93"/>
      <c r="AJ738" s="93"/>
      <c r="AK738" s="93"/>
      <c r="AL738" s="87"/>
      <c r="AM738" s="93"/>
      <c r="AN738" s="93"/>
      <c r="AO738" s="87"/>
      <c r="AP738" s="87"/>
      <c r="AQ738" s="93"/>
      <c r="AR738" s="93"/>
      <c r="AS738" s="93"/>
      <c r="AT738" s="93"/>
      <c r="AU738" s="93"/>
      <c r="AV738" s="93"/>
      <c r="AW738" s="91" t="s">
        <v>250</v>
      </c>
      <c r="AX738" s="93"/>
      <c r="AY738" s="93"/>
      <c r="AZ738" s="91" t="s">
        <v>250</v>
      </c>
      <c r="BA738" s="93"/>
      <c r="BB738" s="91" t="s">
        <v>250</v>
      </c>
      <c r="BC738" s="91" t="s">
        <v>250</v>
      </c>
      <c r="BD738" s="93"/>
      <c r="BE738" s="93"/>
      <c r="BF738" s="91" t="s">
        <v>87</v>
      </c>
      <c r="BG738" s="93"/>
      <c r="BH738" s="91" t="s">
        <v>456</v>
      </c>
      <c r="BI738" s="93"/>
      <c r="BJ738" s="93"/>
      <c r="BK738" s="93"/>
      <c r="BL738" s="92"/>
      <c r="BM738" s="92"/>
      <c r="BN738" s="86" t="str">
        <f t="shared" si="72"/>
        <v/>
      </c>
      <c r="BO738" s="88"/>
      <c r="BP738" s="94"/>
      <c r="BQ738" s="95"/>
      <c r="BR738" s="95"/>
      <c r="BS738" s="96"/>
      <c r="BT738" s="96"/>
      <c r="BU738" s="96"/>
      <c r="BV738" s="97"/>
    </row>
    <row r="739" spans="1:74" s="45" customFormat="1" ht="27" customHeight="1" thickTop="1" thickBot="1" x14ac:dyDescent="0.25">
      <c r="A739" s="81"/>
      <c r="B739" s="304" t="str">
        <f>IF(C739="","",(VLOOKUP(C739,Lookups!$B$4:$C$2561,2,FALSE)))</f>
        <v/>
      </c>
      <c r="C739" s="366"/>
      <c r="D739" s="84"/>
      <c r="E739" s="84" t="str">
        <f t="shared" si="71"/>
        <v/>
      </c>
      <c r="F739" s="84"/>
      <c r="G739" s="99" t="str">
        <f t="shared" si="67"/>
        <v/>
      </c>
      <c r="H739" s="83"/>
      <c r="I739" s="83"/>
      <c r="J739" s="87"/>
      <c r="K739" s="89"/>
      <c r="L739" s="90"/>
      <c r="M739" s="90"/>
      <c r="N739" s="85"/>
      <c r="O739" s="87"/>
      <c r="P739" s="87"/>
      <c r="Q739" s="85"/>
      <c r="R739" s="86" t="str">
        <f t="shared" si="68"/>
        <v/>
      </c>
      <c r="S739" s="85"/>
      <c r="T739" s="86" t="str">
        <f t="shared" si="69"/>
        <v/>
      </c>
      <c r="U739" s="85"/>
      <c r="V739" s="86" t="str">
        <f t="shared" si="70"/>
        <v/>
      </c>
      <c r="W739" s="85"/>
      <c r="X739" s="87"/>
      <c r="Y739" s="87"/>
      <c r="Z739" s="91"/>
      <c r="AA739" s="91" t="s">
        <v>250</v>
      </c>
      <c r="AB739" s="91"/>
      <c r="AC739" s="91"/>
      <c r="AD739" s="91"/>
      <c r="AE739" s="91"/>
      <c r="AF739" s="92"/>
      <c r="AG739" s="93"/>
      <c r="AH739" s="87"/>
      <c r="AI739" s="93"/>
      <c r="AJ739" s="93"/>
      <c r="AK739" s="93"/>
      <c r="AL739" s="87"/>
      <c r="AM739" s="93"/>
      <c r="AN739" s="93"/>
      <c r="AO739" s="87"/>
      <c r="AP739" s="87"/>
      <c r="AQ739" s="93"/>
      <c r="AR739" s="93"/>
      <c r="AS739" s="93"/>
      <c r="AT739" s="93"/>
      <c r="AU739" s="93"/>
      <c r="AV739" s="93"/>
      <c r="AW739" s="91" t="s">
        <v>250</v>
      </c>
      <c r="AX739" s="93"/>
      <c r="AY739" s="93"/>
      <c r="AZ739" s="91" t="s">
        <v>250</v>
      </c>
      <c r="BA739" s="93"/>
      <c r="BB739" s="91" t="s">
        <v>250</v>
      </c>
      <c r="BC739" s="91" t="s">
        <v>250</v>
      </c>
      <c r="BD739" s="93"/>
      <c r="BE739" s="93"/>
      <c r="BF739" s="91" t="s">
        <v>87</v>
      </c>
      <c r="BG739" s="93"/>
      <c r="BH739" s="91" t="s">
        <v>456</v>
      </c>
      <c r="BI739" s="93"/>
      <c r="BJ739" s="93"/>
      <c r="BK739" s="93"/>
      <c r="BL739" s="92"/>
      <c r="BM739" s="92"/>
      <c r="BN739" s="86" t="str">
        <f t="shared" si="72"/>
        <v/>
      </c>
      <c r="BO739" s="88"/>
      <c r="BP739" s="94"/>
      <c r="BQ739" s="95"/>
      <c r="BR739" s="95"/>
      <c r="BS739" s="96"/>
      <c r="BT739" s="96"/>
      <c r="BU739" s="96"/>
      <c r="BV739" s="97"/>
    </row>
    <row r="740" spans="1:74" s="45" customFormat="1" ht="27" customHeight="1" thickTop="1" thickBot="1" x14ac:dyDescent="0.25">
      <c r="A740" s="81"/>
      <c r="B740" s="304" t="str">
        <f>IF(C740="","",(VLOOKUP(C740,Lookups!$B$4:$C$2561,2,FALSE)))</f>
        <v/>
      </c>
      <c r="C740" s="366"/>
      <c r="D740" s="84"/>
      <c r="E740" s="84" t="str">
        <f t="shared" si="71"/>
        <v/>
      </c>
      <c r="F740" s="84"/>
      <c r="G740" s="99" t="str">
        <f t="shared" si="67"/>
        <v/>
      </c>
      <c r="H740" s="83"/>
      <c r="I740" s="83"/>
      <c r="J740" s="87"/>
      <c r="K740" s="89"/>
      <c r="L740" s="90"/>
      <c r="M740" s="90"/>
      <c r="N740" s="85"/>
      <c r="O740" s="87"/>
      <c r="P740" s="87"/>
      <c r="Q740" s="85"/>
      <c r="R740" s="86" t="str">
        <f t="shared" si="68"/>
        <v/>
      </c>
      <c r="S740" s="85"/>
      <c r="T740" s="86" t="str">
        <f t="shared" si="69"/>
        <v/>
      </c>
      <c r="U740" s="85"/>
      <c r="V740" s="86" t="str">
        <f t="shared" si="70"/>
        <v/>
      </c>
      <c r="W740" s="85"/>
      <c r="X740" s="87"/>
      <c r="Y740" s="87"/>
      <c r="Z740" s="91"/>
      <c r="AA740" s="91" t="s">
        <v>250</v>
      </c>
      <c r="AB740" s="91"/>
      <c r="AC740" s="91"/>
      <c r="AD740" s="91"/>
      <c r="AE740" s="91"/>
      <c r="AF740" s="92"/>
      <c r="AG740" s="93"/>
      <c r="AH740" s="87"/>
      <c r="AI740" s="93"/>
      <c r="AJ740" s="93"/>
      <c r="AK740" s="93"/>
      <c r="AL740" s="87"/>
      <c r="AM740" s="93"/>
      <c r="AN740" s="93"/>
      <c r="AO740" s="87"/>
      <c r="AP740" s="87"/>
      <c r="AQ740" s="93"/>
      <c r="AR740" s="93"/>
      <c r="AS740" s="93"/>
      <c r="AT740" s="93"/>
      <c r="AU740" s="93"/>
      <c r="AV740" s="93"/>
      <c r="AW740" s="91" t="s">
        <v>250</v>
      </c>
      <c r="AX740" s="93"/>
      <c r="AY740" s="93"/>
      <c r="AZ740" s="91" t="s">
        <v>250</v>
      </c>
      <c r="BA740" s="93"/>
      <c r="BB740" s="91" t="s">
        <v>250</v>
      </c>
      <c r="BC740" s="91" t="s">
        <v>250</v>
      </c>
      <c r="BD740" s="93"/>
      <c r="BE740" s="93"/>
      <c r="BF740" s="91" t="s">
        <v>87</v>
      </c>
      <c r="BG740" s="93"/>
      <c r="BH740" s="91" t="s">
        <v>456</v>
      </c>
      <c r="BI740" s="93"/>
      <c r="BJ740" s="93"/>
      <c r="BK740" s="93"/>
      <c r="BL740" s="92"/>
      <c r="BM740" s="92"/>
      <c r="BN740" s="86" t="str">
        <f t="shared" si="72"/>
        <v/>
      </c>
      <c r="BO740" s="88"/>
      <c r="BP740" s="94"/>
      <c r="BQ740" s="95"/>
      <c r="BR740" s="95"/>
      <c r="BS740" s="96"/>
      <c r="BT740" s="96"/>
      <c r="BU740" s="96"/>
      <c r="BV740" s="97"/>
    </row>
    <row r="741" spans="1:74" s="45" customFormat="1" ht="27" customHeight="1" thickTop="1" thickBot="1" x14ac:dyDescent="0.25">
      <c r="A741" s="81"/>
      <c r="B741" s="304" t="str">
        <f>IF(C741="","",(VLOOKUP(C741,Lookups!$B$4:$C$2561,2,FALSE)))</f>
        <v/>
      </c>
      <c r="C741" s="366"/>
      <c r="D741" s="84"/>
      <c r="E741" s="84" t="str">
        <f t="shared" si="71"/>
        <v/>
      </c>
      <c r="F741" s="84"/>
      <c r="G741" s="99" t="str">
        <f t="shared" si="67"/>
        <v/>
      </c>
      <c r="H741" s="83"/>
      <c r="I741" s="83"/>
      <c r="J741" s="87"/>
      <c r="K741" s="89"/>
      <c r="L741" s="90"/>
      <c r="M741" s="90"/>
      <c r="N741" s="85"/>
      <c r="O741" s="87"/>
      <c r="P741" s="87"/>
      <c r="Q741" s="85"/>
      <c r="R741" s="86" t="str">
        <f t="shared" si="68"/>
        <v/>
      </c>
      <c r="S741" s="85"/>
      <c r="T741" s="86" t="str">
        <f t="shared" si="69"/>
        <v/>
      </c>
      <c r="U741" s="85"/>
      <c r="V741" s="86" t="str">
        <f t="shared" si="70"/>
        <v/>
      </c>
      <c r="W741" s="85"/>
      <c r="X741" s="87"/>
      <c r="Y741" s="87"/>
      <c r="Z741" s="91"/>
      <c r="AA741" s="91" t="s">
        <v>250</v>
      </c>
      <c r="AB741" s="91"/>
      <c r="AC741" s="91"/>
      <c r="AD741" s="91"/>
      <c r="AE741" s="91"/>
      <c r="AF741" s="92"/>
      <c r="AG741" s="93"/>
      <c r="AH741" s="87"/>
      <c r="AI741" s="93"/>
      <c r="AJ741" s="93"/>
      <c r="AK741" s="93"/>
      <c r="AL741" s="87"/>
      <c r="AM741" s="93"/>
      <c r="AN741" s="93"/>
      <c r="AO741" s="87"/>
      <c r="AP741" s="87"/>
      <c r="AQ741" s="93"/>
      <c r="AR741" s="93"/>
      <c r="AS741" s="93"/>
      <c r="AT741" s="93"/>
      <c r="AU741" s="93"/>
      <c r="AV741" s="93"/>
      <c r="AW741" s="91" t="s">
        <v>250</v>
      </c>
      <c r="AX741" s="93"/>
      <c r="AY741" s="93"/>
      <c r="AZ741" s="91" t="s">
        <v>250</v>
      </c>
      <c r="BA741" s="93"/>
      <c r="BB741" s="91" t="s">
        <v>250</v>
      </c>
      <c r="BC741" s="91" t="s">
        <v>250</v>
      </c>
      <c r="BD741" s="93"/>
      <c r="BE741" s="93"/>
      <c r="BF741" s="91" t="s">
        <v>87</v>
      </c>
      <c r="BG741" s="93"/>
      <c r="BH741" s="91" t="s">
        <v>456</v>
      </c>
      <c r="BI741" s="93"/>
      <c r="BJ741" s="93"/>
      <c r="BK741" s="93"/>
      <c r="BL741" s="92"/>
      <c r="BM741" s="92"/>
      <c r="BN741" s="86" t="str">
        <f t="shared" si="72"/>
        <v/>
      </c>
      <c r="BO741" s="88"/>
      <c r="BP741" s="94"/>
      <c r="BQ741" s="95"/>
      <c r="BR741" s="95"/>
      <c r="BS741" s="96"/>
      <c r="BT741" s="96"/>
      <c r="BU741" s="96"/>
      <c r="BV741" s="97"/>
    </row>
    <row r="742" spans="1:74" s="45" customFormat="1" ht="27" customHeight="1" thickTop="1" thickBot="1" x14ac:dyDescent="0.25">
      <c r="A742" s="81"/>
      <c r="B742" s="304" t="str">
        <f>IF(C742="","",(VLOOKUP(C742,Lookups!$B$4:$C$2561,2,FALSE)))</f>
        <v/>
      </c>
      <c r="C742" s="366"/>
      <c r="D742" s="84"/>
      <c r="E742" s="84" t="str">
        <f t="shared" si="71"/>
        <v/>
      </c>
      <c r="F742" s="84"/>
      <c r="G742" s="99" t="str">
        <f t="shared" si="67"/>
        <v/>
      </c>
      <c r="H742" s="83"/>
      <c r="I742" s="83"/>
      <c r="J742" s="87"/>
      <c r="K742" s="89"/>
      <c r="L742" s="90"/>
      <c r="M742" s="90"/>
      <c r="N742" s="85"/>
      <c r="O742" s="87"/>
      <c r="P742" s="87"/>
      <c r="Q742" s="85"/>
      <c r="R742" s="86" t="str">
        <f t="shared" si="68"/>
        <v/>
      </c>
      <c r="S742" s="85"/>
      <c r="T742" s="86" t="str">
        <f t="shared" si="69"/>
        <v/>
      </c>
      <c r="U742" s="85"/>
      <c r="V742" s="86" t="str">
        <f t="shared" si="70"/>
        <v/>
      </c>
      <c r="W742" s="85"/>
      <c r="X742" s="87"/>
      <c r="Y742" s="87"/>
      <c r="Z742" s="91"/>
      <c r="AA742" s="91" t="s">
        <v>250</v>
      </c>
      <c r="AB742" s="91"/>
      <c r="AC742" s="91"/>
      <c r="AD742" s="91"/>
      <c r="AE742" s="91"/>
      <c r="AF742" s="92"/>
      <c r="AG742" s="93"/>
      <c r="AH742" s="87"/>
      <c r="AI742" s="93"/>
      <c r="AJ742" s="93"/>
      <c r="AK742" s="93"/>
      <c r="AL742" s="87"/>
      <c r="AM742" s="93"/>
      <c r="AN742" s="93"/>
      <c r="AO742" s="87"/>
      <c r="AP742" s="87"/>
      <c r="AQ742" s="93"/>
      <c r="AR742" s="93"/>
      <c r="AS742" s="93"/>
      <c r="AT742" s="93"/>
      <c r="AU742" s="93"/>
      <c r="AV742" s="93"/>
      <c r="AW742" s="91" t="s">
        <v>250</v>
      </c>
      <c r="AX742" s="93"/>
      <c r="AY742" s="93"/>
      <c r="AZ742" s="91" t="s">
        <v>250</v>
      </c>
      <c r="BA742" s="93"/>
      <c r="BB742" s="91" t="s">
        <v>250</v>
      </c>
      <c r="BC742" s="91" t="s">
        <v>250</v>
      </c>
      <c r="BD742" s="93"/>
      <c r="BE742" s="93"/>
      <c r="BF742" s="91" t="s">
        <v>87</v>
      </c>
      <c r="BG742" s="93"/>
      <c r="BH742" s="91" t="s">
        <v>456</v>
      </c>
      <c r="BI742" s="93"/>
      <c r="BJ742" s="93"/>
      <c r="BK742" s="93"/>
      <c r="BL742" s="92"/>
      <c r="BM742" s="92"/>
      <c r="BN742" s="86" t="str">
        <f t="shared" si="72"/>
        <v/>
      </c>
      <c r="BO742" s="88"/>
      <c r="BP742" s="94"/>
      <c r="BQ742" s="95"/>
      <c r="BR742" s="95"/>
      <c r="BS742" s="96"/>
      <c r="BT742" s="96"/>
      <c r="BU742" s="96"/>
      <c r="BV742" s="97"/>
    </row>
    <row r="743" spans="1:74" s="45" customFormat="1" ht="27" customHeight="1" thickTop="1" thickBot="1" x14ac:dyDescent="0.25">
      <c r="A743" s="81"/>
      <c r="B743" s="304" t="str">
        <f>IF(C743="","",(VLOOKUP(C743,Lookups!$B$4:$C$2561,2,FALSE)))</f>
        <v/>
      </c>
      <c r="C743" s="366"/>
      <c r="D743" s="84"/>
      <c r="E743" s="84" t="str">
        <f t="shared" si="71"/>
        <v/>
      </c>
      <c r="F743" s="84"/>
      <c r="G743" s="99" t="str">
        <f t="shared" si="67"/>
        <v/>
      </c>
      <c r="H743" s="83"/>
      <c r="I743" s="83"/>
      <c r="J743" s="87"/>
      <c r="K743" s="89"/>
      <c r="L743" s="90"/>
      <c r="M743" s="90"/>
      <c r="N743" s="85"/>
      <c r="O743" s="87"/>
      <c r="P743" s="87"/>
      <c r="Q743" s="85"/>
      <c r="R743" s="86" t="str">
        <f t="shared" si="68"/>
        <v/>
      </c>
      <c r="S743" s="85"/>
      <c r="T743" s="86" t="str">
        <f t="shared" si="69"/>
        <v/>
      </c>
      <c r="U743" s="85"/>
      <c r="V743" s="86" t="str">
        <f t="shared" si="70"/>
        <v/>
      </c>
      <c r="W743" s="85"/>
      <c r="X743" s="87"/>
      <c r="Y743" s="87"/>
      <c r="Z743" s="91"/>
      <c r="AA743" s="91" t="s">
        <v>250</v>
      </c>
      <c r="AB743" s="91"/>
      <c r="AC743" s="91"/>
      <c r="AD743" s="91"/>
      <c r="AE743" s="91"/>
      <c r="AF743" s="92"/>
      <c r="AG743" s="93"/>
      <c r="AH743" s="87"/>
      <c r="AI743" s="93"/>
      <c r="AJ743" s="93"/>
      <c r="AK743" s="93"/>
      <c r="AL743" s="87"/>
      <c r="AM743" s="93"/>
      <c r="AN743" s="93"/>
      <c r="AO743" s="87"/>
      <c r="AP743" s="87"/>
      <c r="AQ743" s="93"/>
      <c r="AR743" s="93"/>
      <c r="AS743" s="93"/>
      <c r="AT743" s="93"/>
      <c r="AU743" s="93"/>
      <c r="AV743" s="93"/>
      <c r="AW743" s="91" t="s">
        <v>250</v>
      </c>
      <c r="AX743" s="93"/>
      <c r="AY743" s="93"/>
      <c r="AZ743" s="91" t="s">
        <v>250</v>
      </c>
      <c r="BA743" s="93"/>
      <c r="BB743" s="91" t="s">
        <v>250</v>
      </c>
      <c r="BC743" s="91" t="s">
        <v>250</v>
      </c>
      <c r="BD743" s="93"/>
      <c r="BE743" s="93"/>
      <c r="BF743" s="91" t="s">
        <v>87</v>
      </c>
      <c r="BG743" s="93"/>
      <c r="BH743" s="91" t="s">
        <v>456</v>
      </c>
      <c r="BI743" s="93"/>
      <c r="BJ743" s="93"/>
      <c r="BK743" s="93"/>
      <c r="BL743" s="92"/>
      <c r="BM743" s="92"/>
      <c r="BN743" s="86" t="str">
        <f t="shared" si="72"/>
        <v/>
      </c>
      <c r="BO743" s="88"/>
      <c r="BP743" s="94"/>
      <c r="BQ743" s="95"/>
      <c r="BR743" s="95"/>
      <c r="BS743" s="96"/>
      <c r="BT743" s="96"/>
      <c r="BU743" s="96"/>
      <c r="BV743" s="97"/>
    </row>
    <row r="744" spans="1:74" s="45" customFormat="1" ht="27" customHeight="1" thickTop="1" thickBot="1" x14ac:dyDescent="0.25">
      <c r="A744" s="81"/>
      <c r="B744" s="304" t="str">
        <f>IF(C744="","",(VLOOKUP(C744,Lookups!$B$4:$C$2561,2,FALSE)))</f>
        <v/>
      </c>
      <c r="C744" s="366"/>
      <c r="D744" s="84"/>
      <c r="E744" s="84" t="str">
        <f t="shared" si="71"/>
        <v/>
      </c>
      <c r="F744" s="84"/>
      <c r="G744" s="99" t="str">
        <f t="shared" si="67"/>
        <v/>
      </c>
      <c r="H744" s="83"/>
      <c r="I744" s="83"/>
      <c r="J744" s="87"/>
      <c r="K744" s="89"/>
      <c r="L744" s="90"/>
      <c r="M744" s="90"/>
      <c r="N744" s="85"/>
      <c r="O744" s="87"/>
      <c r="P744" s="87"/>
      <c r="Q744" s="85"/>
      <c r="R744" s="86" t="str">
        <f t="shared" si="68"/>
        <v/>
      </c>
      <c r="S744" s="85"/>
      <c r="T744" s="86" t="str">
        <f t="shared" si="69"/>
        <v/>
      </c>
      <c r="U744" s="85"/>
      <c r="V744" s="86" t="str">
        <f t="shared" si="70"/>
        <v/>
      </c>
      <c r="W744" s="85"/>
      <c r="X744" s="87"/>
      <c r="Y744" s="87"/>
      <c r="Z744" s="91"/>
      <c r="AA744" s="91" t="s">
        <v>250</v>
      </c>
      <c r="AB744" s="91"/>
      <c r="AC744" s="91"/>
      <c r="AD744" s="91"/>
      <c r="AE744" s="91"/>
      <c r="AF744" s="92"/>
      <c r="AG744" s="93"/>
      <c r="AH744" s="87"/>
      <c r="AI744" s="93"/>
      <c r="AJ744" s="93"/>
      <c r="AK744" s="93"/>
      <c r="AL744" s="87"/>
      <c r="AM744" s="93"/>
      <c r="AN744" s="93"/>
      <c r="AO744" s="87"/>
      <c r="AP744" s="87"/>
      <c r="AQ744" s="93"/>
      <c r="AR744" s="93"/>
      <c r="AS744" s="93"/>
      <c r="AT744" s="93"/>
      <c r="AU744" s="93"/>
      <c r="AV744" s="93"/>
      <c r="AW744" s="91" t="s">
        <v>250</v>
      </c>
      <c r="AX744" s="93"/>
      <c r="AY744" s="93"/>
      <c r="AZ744" s="91" t="s">
        <v>250</v>
      </c>
      <c r="BA744" s="93"/>
      <c r="BB744" s="91" t="s">
        <v>250</v>
      </c>
      <c r="BC744" s="91" t="s">
        <v>250</v>
      </c>
      <c r="BD744" s="93"/>
      <c r="BE744" s="93"/>
      <c r="BF744" s="91" t="s">
        <v>87</v>
      </c>
      <c r="BG744" s="93"/>
      <c r="BH744" s="91" t="s">
        <v>456</v>
      </c>
      <c r="BI744" s="93"/>
      <c r="BJ744" s="93"/>
      <c r="BK744" s="93"/>
      <c r="BL744" s="92"/>
      <c r="BM744" s="92"/>
      <c r="BN744" s="86" t="str">
        <f t="shared" si="72"/>
        <v/>
      </c>
      <c r="BO744" s="88"/>
      <c r="BP744" s="94"/>
      <c r="BQ744" s="95"/>
      <c r="BR744" s="95"/>
      <c r="BS744" s="96"/>
      <c r="BT744" s="96"/>
      <c r="BU744" s="96"/>
      <c r="BV744" s="97"/>
    </row>
    <row r="745" spans="1:74" s="45" customFormat="1" ht="27" customHeight="1" thickTop="1" thickBot="1" x14ac:dyDescent="0.25">
      <c r="A745" s="81"/>
      <c r="B745" s="304" t="str">
        <f>IF(C745="","",(VLOOKUP(C745,Lookups!$B$4:$C$2561,2,FALSE)))</f>
        <v/>
      </c>
      <c r="C745" s="366"/>
      <c r="D745" s="84"/>
      <c r="E745" s="84" t="str">
        <f t="shared" si="71"/>
        <v/>
      </c>
      <c r="F745" s="84"/>
      <c r="G745" s="99" t="str">
        <f t="shared" si="67"/>
        <v/>
      </c>
      <c r="H745" s="83"/>
      <c r="I745" s="83"/>
      <c r="J745" s="87"/>
      <c r="K745" s="89"/>
      <c r="L745" s="90"/>
      <c r="M745" s="90"/>
      <c r="N745" s="85"/>
      <c r="O745" s="87"/>
      <c r="P745" s="87"/>
      <c r="Q745" s="85"/>
      <c r="R745" s="86" t="str">
        <f t="shared" si="68"/>
        <v/>
      </c>
      <c r="S745" s="85"/>
      <c r="T745" s="86" t="str">
        <f t="shared" si="69"/>
        <v/>
      </c>
      <c r="U745" s="85"/>
      <c r="V745" s="86" t="str">
        <f t="shared" si="70"/>
        <v/>
      </c>
      <c r="W745" s="85"/>
      <c r="X745" s="87"/>
      <c r="Y745" s="87"/>
      <c r="Z745" s="91"/>
      <c r="AA745" s="91" t="s">
        <v>250</v>
      </c>
      <c r="AB745" s="91"/>
      <c r="AC745" s="91"/>
      <c r="AD745" s="91"/>
      <c r="AE745" s="91"/>
      <c r="AF745" s="92"/>
      <c r="AG745" s="93"/>
      <c r="AH745" s="87"/>
      <c r="AI745" s="93"/>
      <c r="AJ745" s="93"/>
      <c r="AK745" s="93"/>
      <c r="AL745" s="87"/>
      <c r="AM745" s="93"/>
      <c r="AN745" s="93"/>
      <c r="AO745" s="87"/>
      <c r="AP745" s="87"/>
      <c r="AQ745" s="93"/>
      <c r="AR745" s="93"/>
      <c r="AS745" s="93"/>
      <c r="AT745" s="93"/>
      <c r="AU745" s="93"/>
      <c r="AV745" s="93"/>
      <c r="AW745" s="91" t="s">
        <v>250</v>
      </c>
      <c r="AX745" s="93"/>
      <c r="AY745" s="93"/>
      <c r="AZ745" s="91" t="s">
        <v>250</v>
      </c>
      <c r="BA745" s="93"/>
      <c r="BB745" s="91" t="s">
        <v>250</v>
      </c>
      <c r="BC745" s="91" t="s">
        <v>250</v>
      </c>
      <c r="BD745" s="93"/>
      <c r="BE745" s="93"/>
      <c r="BF745" s="91" t="s">
        <v>87</v>
      </c>
      <c r="BG745" s="93"/>
      <c r="BH745" s="91" t="s">
        <v>456</v>
      </c>
      <c r="BI745" s="93"/>
      <c r="BJ745" s="93"/>
      <c r="BK745" s="93"/>
      <c r="BL745" s="92"/>
      <c r="BM745" s="92"/>
      <c r="BN745" s="86" t="str">
        <f t="shared" si="72"/>
        <v/>
      </c>
      <c r="BO745" s="88"/>
      <c r="BP745" s="94"/>
      <c r="BQ745" s="95"/>
      <c r="BR745" s="95"/>
      <c r="BS745" s="96"/>
      <c r="BT745" s="96"/>
      <c r="BU745" s="96"/>
      <c r="BV745" s="97"/>
    </row>
    <row r="746" spans="1:74" s="45" customFormat="1" ht="27" customHeight="1" thickTop="1" thickBot="1" x14ac:dyDescent="0.25">
      <c r="A746" s="81"/>
      <c r="B746" s="304" t="str">
        <f>IF(C746="","",(VLOOKUP(C746,Lookups!$B$4:$C$2561,2,FALSE)))</f>
        <v/>
      </c>
      <c r="C746" s="366"/>
      <c r="D746" s="84"/>
      <c r="E746" s="84" t="str">
        <f t="shared" si="71"/>
        <v/>
      </c>
      <c r="F746" s="84"/>
      <c r="G746" s="99" t="str">
        <f t="shared" si="67"/>
        <v/>
      </c>
      <c r="H746" s="83"/>
      <c r="I746" s="83"/>
      <c r="J746" s="87"/>
      <c r="K746" s="89"/>
      <c r="L746" s="90"/>
      <c r="M746" s="90"/>
      <c r="N746" s="85"/>
      <c r="O746" s="87"/>
      <c r="P746" s="87"/>
      <c r="Q746" s="85"/>
      <c r="R746" s="86" t="str">
        <f t="shared" si="68"/>
        <v/>
      </c>
      <c r="S746" s="85"/>
      <c r="T746" s="86" t="str">
        <f t="shared" si="69"/>
        <v/>
      </c>
      <c r="U746" s="85"/>
      <c r="V746" s="86" t="str">
        <f t="shared" si="70"/>
        <v/>
      </c>
      <c r="W746" s="85"/>
      <c r="X746" s="87"/>
      <c r="Y746" s="87"/>
      <c r="Z746" s="91"/>
      <c r="AA746" s="91" t="s">
        <v>250</v>
      </c>
      <c r="AB746" s="91"/>
      <c r="AC746" s="91"/>
      <c r="AD746" s="91"/>
      <c r="AE746" s="91"/>
      <c r="AF746" s="92"/>
      <c r="AG746" s="93"/>
      <c r="AH746" s="87"/>
      <c r="AI746" s="93"/>
      <c r="AJ746" s="93"/>
      <c r="AK746" s="93"/>
      <c r="AL746" s="87"/>
      <c r="AM746" s="93"/>
      <c r="AN746" s="93"/>
      <c r="AO746" s="87"/>
      <c r="AP746" s="87"/>
      <c r="AQ746" s="93"/>
      <c r="AR746" s="93"/>
      <c r="AS746" s="93"/>
      <c r="AT746" s="93"/>
      <c r="AU746" s="93"/>
      <c r="AV746" s="93"/>
      <c r="AW746" s="91" t="s">
        <v>250</v>
      </c>
      <c r="AX746" s="93"/>
      <c r="AY746" s="93"/>
      <c r="AZ746" s="91" t="s">
        <v>250</v>
      </c>
      <c r="BA746" s="93"/>
      <c r="BB746" s="91" t="s">
        <v>250</v>
      </c>
      <c r="BC746" s="91" t="s">
        <v>250</v>
      </c>
      <c r="BD746" s="93"/>
      <c r="BE746" s="93"/>
      <c r="BF746" s="91" t="s">
        <v>87</v>
      </c>
      <c r="BG746" s="93"/>
      <c r="BH746" s="91" t="s">
        <v>456</v>
      </c>
      <c r="BI746" s="93"/>
      <c r="BJ746" s="93"/>
      <c r="BK746" s="93"/>
      <c r="BL746" s="92"/>
      <c r="BM746" s="92"/>
      <c r="BN746" s="86" t="str">
        <f t="shared" si="72"/>
        <v/>
      </c>
      <c r="BO746" s="88"/>
      <c r="BP746" s="94"/>
      <c r="BQ746" s="95"/>
      <c r="BR746" s="95"/>
      <c r="BS746" s="96"/>
      <c r="BT746" s="96"/>
      <c r="BU746" s="96"/>
      <c r="BV746" s="97"/>
    </row>
    <row r="747" spans="1:74" s="45" customFormat="1" ht="27" customHeight="1" thickTop="1" thickBot="1" x14ac:dyDescent="0.25">
      <c r="A747" s="81"/>
      <c r="B747" s="304" t="str">
        <f>IF(C747="","",(VLOOKUP(C747,Lookups!$B$4:$C$2561,2,FALSE)))</f>
        <v/>
      </c>
      <c r="C747" s="366"/>
      <c r="D747" s="84"/>
      <c r="E747" s="84" t="str">
        <f t="shared" si="71"/>
        <v/>
      </c>
      <c r="F747" s="84"/>
      <c r="G747" s="99" t="str">
        <f t="shared" si="67"/>
        <v/>
      </c>
      <c r="H747" s="83"/>
      <c r="I747" s="83"/>
      <c r="J747" s="87"/>
      <c r="K747" s="89"/>
      <c r="L747" s="90"/>
      <c r="M747" s="90"/>
      <c r="N747" s="85"/>
      <c r="O747" s="87"/>
      <c r="P747" s="87"/>
      <c r="Q747" s="85"/>
      <c r="R747" s="86" t="str">
        <f t="shared" si="68"/>
        <v/>
      </c>
      <c r="S747" s="85"/>
      <c r="T747" s="86" t="str">
        <f t="shared" si="69"/>
        <v/>
      </c>
      <c r="U747" s="85"/>
      <c r="V747" s="86" t="str">
        <f t="shared" si="70"/>
        <v/>
      </c>
      <c r="W747" s="85"/>
      <c r="X747" s="87"/>
      <c r="Y747" s="87"/>
      <c r="Z747" s="91"/>
      <c r="AA747" s="91" t="s">
        <v>250</v>
      </c>
      <c r="AB747" s="91"/>
      <c r="AC747" s="91"/>
      <c r="AD747" s="91"/>
      <c r="AE747" s="91"/>
      <c r="AF747" s="92"/>
      <c r="AG747" s="93"/>
      <c r="AH747" s="87"/>
      <c r="AI747" s="93"/>
      <c r="AJ747" s="93"/>
      <c r="AK747" s="93"/>
      <c r="AL747" s="87"/>
      <c r="AM747" s="93"/>
      <c r="AN747" s="93"/>
      <c r="AO747" s="87"/>
      <c r="AP747" s="87"/>
      <c r="AQ747" s="93"/>
      <c r="AR747" s="93"/>
      <c r="AS747" s="93"/>
      <c r="AT747" s="93"/>
      <c r="AU747" s="93"/>
      <c r="AV747" s="93"/>
      <c r="AW747" s="91" t="s">
        <v>250</v>
      </c>
      <c r="AX747" s="93"/>
      <c r="AY747" s="93"/>
      <c r="AZ747" s="91" t="s">
        <v>250</v>
      </c>
      <c r="BA747" s="93"/>
      <c r="BB747" s="91" t="s">
        <v>250</v>
      </c>
      <c r="BC747" s="91" t="s">
        <v>250</v>
      </c>
      <c r="BD747" s="93"/>
      <c r="BE747" s="93"/>
      <c r="BF747" s="91" t="s">
        <v>87</v>
      </c>
      <c r="BG747" s="93"/>
      <c r="BH747" s="91" t="s">
        <v>456</v>
      </c>
      <c r="BI747" s="93"/>
      <c r="BJ747" s="93"/>
      <c r="BK747" s="93"/>
      <c r="BL747" s="92"/>
      <c r="BM747" s="92"/>
      <c r="BN747" s="86" t="str">
        <f t="shared" si="72"/>
        <v/>
      </c>
      <c r="BO747" s="88"/>
      <c r="BP747" s="94"/>
      <c r="BQ747" s="95"/>
      <c r="BR747" s="95"/>
      <c r="BS747" s="96"/>
      <c r="BT747" s="96"/>
      <c r="BU747" s="96"/>
      <c r="BV747" s="97"/>
    </row>
    <row r="748" spans="1:74" s="45" customFormat="1" ht="27" customHeight="1" thickTop="1" thickBot="1" x14ac:dyDescent="0.25">
      <c r="A748" s="81"/>
      <c r="B748" s="304" t="str">
        <f>IF(C748="","",(VLOOKUP(C748,Lookups!$B$4:$C$2561,2,FALSE)))</f>
        <v/>
      </c>
      <c r="C748" s="366"/>
      <c r="D748" s="84"/>
      <c r="E748" s="84" t="str">
        <f t="shared" si="71"/>
        <v/>
      </c>
      <c r="F748" s="84"/>
      <c r="G748" s="99" t="str">
        <f t="shared" si="67"/>
        <v/>
      </c>
      <c r="H748" s="83"/>
      <c r="I748" s="83"/>
      <c r="J748" s="87"/>
      <c r="K748" s="89"/>
      <c r="L748" s="90"/>
      <c r="M748" s="90"/>
      <c r="N748" s="85"/>
      <c r="O748" s="87"/>
      <c r="P748" s="87"/>
      <c r="Q748" s="85"/>
      <c r="R748" s="86" t="str">
        <f t="shared" si="68"/>
        <v/>
      </c>
      <c r="S748" s="85"/>
      <c r="T748" s="86" t="str">
        <f t="shared" si="69"/>
        <v/>
      </c>
      <c r="U748" s="85"/>
      <c r="V748" s="86" t="str">
        <f t="shared" si="70"/>
        <v/>
      </c>
      <c r="W748" s="85"/>
      <c r="X748" s="87"/>
      <c r="Y748" s="87"/>
      <c r="Z748" s="91"/>
      <c r="AA748" s="91" t="s">
        <v>250</v>
      </c>
      <c r="AB748" s="91"/>
      <c r="AC748" s="91"/>
      <c r="AD748" s="91"/>
      <c r="AE748" s="91"/>
      <c r="AF748" s="92"/>
      <c r="AG748" s="93"/>
      <c r="AH748" s="87"/>
      <c r="AI748" s="93"/>
      <c r="AJ748" s="93"/>
      <c r="AK748" s="93"/>
      <c r="AL748" s="87"/>
      <c r="AM748" s="93"/>
      <c r="AN748" s="93"/>
      <c r="AO748" s="87"/>
      <c r="AP748" s="87"/>
      <c r="AQ748" s="93"/>
      <c r="AR748" s="93"/>
      <c r="AS748" s="93"/>
      <c r="AT748" s="93"/>
      <c r="AU748" s="93"/>
      <c r="AV748" s="93"/>
      <c r="AW748" s="91" t="s">
        <v>250</v>
      </c>
      <c r="AX748" s="93"/>
      <c r="AY748" s="93"/>
      <c r="AZ748" s="91" t="s">
        <v>250</v>
      </c>
      <c r="BA748" s="93"/>
      <c r="BB748" s="91" t="s">
        <v>250</v>
      </c>
      <c r="BC748" s="91" t="s">
        <v>250</v>
      </c>
      <c r="BD748" s="93"/>
      <c r="BE748" s="93"/>
      <c r="BF748" s="91" t="s">
        <v>87</v>
      </c>
      <c r="BG748" s="93"/>
      <c r="BH748" s="91" t="s">
        <v>456</v>
      </c>
      <c r="BI748" s="93"/>
      <c r="BJ748" s="93"/>
      <c r="BK748" s="93"/>
      <c r="BL748" s="92"/>
      <c r="BM748" s="92"/>
      <c r="BN748" s="86" t="str">
        <f t="shared" si="72"/>
        <v/>
      </c>
      <c r="BO748" s="88"/>
      <c r="BP748" s="94"/>
      <c r="BQ748" s="95"/>
      <c r="BR748" s="95"/>
      <c r="BS748" s="96"/>
      <c r="BT748" s="96"/>
      <c r="BU748" s="96"/>
      <c r="BV748" s="97"/>
    </row>
    <row r="749" spans="1:74" s="45" customFormat="1" ht="27" customHeight="1" thickTop="1" thickBot="1" x14ac:dyDescent="0.25">
      <c r="A749" s="81"/>
      <c r="B749" s="304" t="str">
        <f>IF(C749="","",(VLOOKUP(C749,Lookups!$B$4:$C$2561,2,FALSE)))</f>
        <v/>
      </c>
      <c r="C749" s="366"/>
      <c r="D749" s="84"/>
      <c r="E749" s="84" t="str">
        <f t="shared" si="71"/>
        <v/>
      </c>
      <c r="F749" s="84"/>
      <c r="G749" s="99" t="str">
        <f t="shared" si="67"/>
        <v/>
      </c>
      <c r="H749" s="83"/>
      <c r="I749" s="83"/>
      <c r="J749" s="87"/>
      <c r="K749" s="89"/>
      <c r="L749" s="90"/>
      <c r="M749" s="90"/>
      <c r="N749" s="85"/>
      <c r="O749" s="87"/>
      <c r="P749" s="87"/>
      <c r="Q749" s="85"/>
      <c r="R749" s="86" t="str">
        <f t="shared" si="68"/>
        <v/>
      </c>
      <c r="S749" s="85"/>
      <c r="T749" s="86" t="str">
        <f t="shared" si="69"/>
        <v/>
      </c>
      <c r="U749" s="85"/>
      <c r="V749" s="86" t="str">
        <f t="shared" si="70"/>
        <v/>
      </c>
      <c r="W749" s="85"/>
      <c r="X749" s="87"/>
      <c r="Y749" s="87"/>
      <c r="Z749" s="91"/>
      <c r="AA749" s="91" t="s">
        <v>250</v>
      </c>
      <c r="AB749" s="91"/>
      <c r="AC749" s="91"/>
      <c r="AD749" s="91"/>
      <c r="AE749" s="91"/>
      <c r="AF749" s="92"/>
      <c r="AG749" s="93"/>
      <c r="AH749" s="87"/>
      <c r="AI749" s="93"/>
      <c r="AJ749" s="93"/>
      <c r="AK749" s="93"/>
      <c r="AL749" s="87"/>
      <c r="AM749" s="93"/>
      <c r="AN749" s="93"/>
      <c r="AO749" s="87"/>
      <c r="AP749" s="87"/>
      <c r="AQ749" s="93"/>
      <c r="AR749" s="93"/>
      <c r="AS749" s="93"/>
      <c r="AT749" s="93"/>
      <c r="AU749" s="93"/>
      <c r="AV749" s="93"/>
      <c r="AW749" s="91" t="s">
        <v>250</v>
      </c>
      <c r="AX749" s="93"/>
      <c r="AY749" s="93"/>
      <c r="AZ749" s="91" t="s">
        <v>250</v>
      </c>
      <c r="BA749" s="93"/>
      <c r="BB749" s="91" t="s">
        <v>250</v>
      </c>
      <c r="BC749" s="91" t="s">
        <v>250</v>
      </c>
      <c r="BD749" s="93"/>
      <c r="BE749" s="93"/>
      <c r="BF749" s="91" t="s">
        <v>87</v>
      </c>
      <c r="BG749" s="93"/>
      <c r="BH749" s="91" t="s">
        <v>456</v>
      </c>
      <c r="BI749" s="93"/>
      <c r="BJ749" s="93"/>
      <c r="BK749" s="93"/>
      <c r="BL749" s="92"/>
      <c r="BM749" s="92"/>
      <c r="BN749" s="86" t="str">
        <f t="shared" si="72"/>
        <v/>
      </c>
      <c r="BO749" s="88"/>
      <c r="BP749" s="94"/>
      <c r="BQ749" s="95"/>
      <c r="BR749" s="95"/>
      <c r="BS749" s="96"/>
      <c r="BT749" s="96"/>
      <c r="BU749" s="96"/>
      <c r="BV749" s="97"/>
    </row>
    <row r="750" spans="1:74" s="45" customFormat="1" ht="27" customHeight="1" thickTop="1" thickBot="1" x14ac:dyDescent="0.25">
      <c r="A750" s="81"/>
      <c r="B750" s="304" t="str">
        <f>IF(C750="","",(VLOOKUP(C750,Lookups!$B$4:$C$2561,2,FALSE)))</f>
        <v/>
      </c>
      <c r="C750" s="366"/>
      <c r="D750" s="84"/>
      <c r="E750" s="84" t="str">
        <f t="shared" si="71"/>
        <v/>
      </c>
      <c r="F750" s="84"/>
      <c r="G750" s="99" t="str">
        <f t="shared" si="67"/>
        <v/>
      </c>
      <c r="H750" s="83"/>
      <c r="I750" s="83"/>
      <c r="J750" s="87"/>
      <c r="K750" s="89"/>
      <c r="L750" s="90"/>
      <c r="M750" s="90"/>
      <c r="N750" s="85"/>
      <c r="O750" s="87"/>
      <c r="P750" s="87"/>
      <c r="Q750" s="85"/>
      <c r="R750" s="86" t="str">
        <f t="shared" si="68"/>
        <v/>
      </c>
      <c r="S750" s="85"/>
      <c r="T750" s="86" t="str">
        <f t="shared" si="69"/>
        <v/>
      </c>
      <c r="U750" s="85"/>
      <c r="V750" s="86" t="str">
        <f t="shared" si="70"/>
        <v/>
      </c>
      <c r="W750" s="85"/>
      <c r="X750" s="87"/>
      <c r="Y750" s="87"/>
      <c r="Z750" s="91"/>
      <c r="AA750" s="91" t="s">
        <v>250</v>
      </c>
      <c r="AB750" s="91"/>
      <c r="AC750" s="91"/>
      <c r="AD750" s="91"/>
      <c r="AE750" s="91"/>
      <c r="AF750" s="92"/>
      <c r="AG750" s="93"/>
      <c r="AH750" s="87"/>
      <c r="AI750" s="93"/>
      <c r="AJ750" s="93"/>
      <c r="AK750" s="93"/>
      <c r="AL750" s="87"/>
      <c r="AM750" s="93"/>
      <c r="AN750" s="93"/>
      <c r="AO750" s="87"/>
      <c r="AP750" s="87"/>
      <c r="AQ750" s="93"/>
      <c r="AR750" s="93"/>
      <c r="AS750" s="93"/>
      <c r="AT750" s="93"/>
      <c r="AU750" s="93"/>
      <c r="AV750" s="93"/>
      <c r="AW750" s="91" t="s">
        <v>250</v>
      </c>
      <c r="AX750" s="93"/>
      <c r="AY750" s="93"/>
      <c r="AZ750" s="91" t="s">
        <v>250</v>
      </c>
      <c r="BA750" s="93"/>
      <c r="BB750" s="91" t="s">
        <v>250</v>
      </c>
      <c r="BC750" s="91" t="s">
        <v>250</v>
      </c>
      <c r="BD750" s="93"/>
      <c r="BE750" s="93"/>
      <c r="BF750" s="91" t="s">
        <v>87</v>
      </c>
      <c r="BG750" s="93"/>
      <c r="BH750" s="91" t="s">
        <v>456</v>
      </c>
      <c r="BI750" s="93"/>
      <c r="BJ750" s="93"/>
      <c r="BK750" s="93"/>
      <c r="BL750" s="92"/>
      <c r="BM750" s="92"/>
      <c r="BN750" s="86" t="str">
        <f t="shared" si="72"/>
        <v/>
      </c>
      <c r="BO750" s="88"/>
      <c r="BP750" s="94"/>
      <c r="BQ750" s="95"/>
      <c r="BR750" s="95"/>
      <c r="BS750" s="96"/>
      <c r="BT750" s="96"/>
      <c r="BU750" s="96"/>
      <c r="BV750" s="97"/>
    </row>
    <row r="751" spans="1:74" s="45" customFormat="1" ht="27" customHeight="1" thickTop="1" thickBot="1" x14ac:dyDescent="0.25">
      <c r="A751" s="81"/>
      <c r="B751" s="304" t="str">
        <f>IF(C751="","",(VLOOKUP(C751,Lookups!$B$4:$C$2561,2,FALSE)))</f>
        <v/>
      </c>
      <c r="C751" s="366"/>
      <c r="D751" s="84"/>
      <c r="E751" s="84" t="str">
        <f t="shared" si="71"/>
        <v/>
      </c>
      <c r="F751" s="84"/>
      <c r="G751" s="99" t="str">
        <f t="shared" si="67"/>
        <v/>
      </c>
      <c r="H751" s="83"/>
      <c r="I751" s="83"/>
      <c r="J751" s="87"/>
      <c r="K751" s="89"/>
      <c r="L751" s="90"/>
      <c r="M751" s="90"/>
      <c r="N751" s="85"/>
      <c r="O751" s="87"/>
      <c r="P751" s="87"/>
      <c r="Q751" s="85"/>
      <c r="R751" s="86" t="str">
        <f t="shared" si="68"/>
        <v/>
      </c>
      <c r="S751" s="85"/>
      <c r="T751" s="86" t="str">
        <f t="shared" si="69"/>
        <v/>
      </c>
      <c r="U751" s="85"/>
      <c r="V751" s="86" t="str">
        <f t="shared" si="70"/>
        <v/>
      </c>
      <c r="W751" s="85"/>
      <c r="X751" s="87"/>
      <c r="Y751" s="87"/>
      <c r="Z751" s="91"/>
      <c r="AA751" s="91" t="s">
        <v>250</v>
      </c>
      <c r="AB751" s="91"/>
      <c r="AC751" s="91"/>
      <c r="AD751" s="91"/>
      <c r="AE751" s="91"/>
      <c r="AF751" s="92"/>
      <c r="AG751" s="93"/>
      <c r="AH751" s="87"/>
      <c r="AI751" s="93"/>
      <c r="AJ751" s="93"/>
      <c r="AK751" s="93"/>
      <c r="AL751" s="87"/>
      <c r="AM751" s="93"/>
      <c r="AN751" s="93"/>
      <c r="AO751" s="87"/>
      <c r="AP751" s="87"/>
      <c r="AQ751" s="93"/>
      <c r="AR751" s="93"/>
      <c r="AS751" s="93"/>
      <c r="AT751" s="93"/>
      <c r="AU751" s="93"/>
      <c r="AV751" s="93"/>
      <c r="AW751" s="91" t="s">
        <v>250</v>
      </c>
      <c r="AX751" s="93"/>
      <c r="AY751" s="93"/>
      <c r="AZ751" s="91" t="s">
        <v>250</v>
      </c>
      <c r="BA751" s="93"/>
      <c r="BB751" s="91" t="s">
        <v>250</v>
      </c>
      <c r="BC751" s="91" t="s">
        <v>250</v>
      </c>
      <c r="BD751" s="93"/>
      <c r="BE751" s="93"/>
      <c r="BF751" s="91" t="s">
        <v>87</v>
      </c>
      <c r="BG751" s="93"/>
      <c r="BH751" s="91" t="s">
        <v>456</v>
      </c>
      <c r="BI751" s="93"/>
      <c r="BJ751" s="93"/>
      <c r="BK751" s="93"/>
      <c r="BL751" s="92"/>
      <c r="BM751" s="92"/>
      <c r="BN751" s="86" t="str">
        <f t="shared" si="72"/>
        <v/>
      </c>
      <c r="BO751" s="88"/>
      <c r="BP751" s="94"/>
      <c r="BQ751" s="95"/>
      <c r="BR751" s="95"/>
      <c r="BS751" s="96"/>
      <c r="BT751" s="96"/>
      <c r="BU751" s="96"/>
      <c r="BV751" s="97"/>
    </row>
    <row r="752" spans="1:74" s="45" customFormat="1" ht="27" customHeight="1" thickTop="1" thickBot="1" x14ac:dyDescent="0.25">
      <c r="A752" s="81"/>
      <c r="B752" s="304" t="str">
        <f>IF(C752="","",(VLOOKUP(C752,Lookups!$B$4:$C$2561,2,FALSE)))</f>
        <v/>
      </c>
      <c r="C752" s="366"/>
      <c r="D752" s="84"/>
      <c r="E752" s="84" t="str">
        <f t="shared" si="71"/>
        <v/>
      </c>
      <c r="F752" s="84"/>
      <c r="G752" s="99" t="str">
        <f t="shared" si="67"/>
        <v/>
      </c>
      <c r="H752" s="83"/>
      <c r="I752" s="83"/>
      <c r="J752" s="87"/>
      <c r="K752" s="89"/>
      <c r="L752" s="90"/>
      <c r="M752" s="90"/>
      <c r="N752" s="85"/>
      <c r="O752" s="87"/>
      <c r="P752" s="87"/>
      <c r="Q752" s="85"/>
      <c r="R752" s="86" t="str">
        <f t="shared" si="68"/>
        <v/>
      </c>
      <c r="S752" s="85"/>
      <c r="T752" s="86" t="str">
        <f t="shared" si="69"/>
        <v/>
      </c>
      <c r="U752" s="85"/>
      <c r="V752" s="86" t="str">
        <f t="shared" si="70"/>
        <v/>
      </c>
      <c r="W752" s="85"/>
      <c r="X752" s="87"/>
      <c r="Y752" s="87"/>
      <c r="Z752" s="91"/>
      <c r="AA752" s="91" t="s">
        <v>250</v>
      </c>
      <c r="AB752" s="91"/>
      <c r="AC752" s="91"/>
      <c r="AD752" s="91"/>
      <c r="AE752" s="91"/>
      <c r="AF752" s="92"/>
      <c r="AG752" s="93"/>
      <c r="AH752" s="87"/>
      <c r="AI752" s="93"/>
      <c r="AJ752" s="93"/>
      <c r="AK752" s="93"/>
      <c r="AL752" s="87"/>
      <c r="AM752" s="93"/>
      <c r="AN752" s="93"/>
      <c r="AO752" s="87"/>
      <c r="AP752" s="87"/>
      <c r="AQ752" s="93"/>
      <c r="AR752" s="93"/>
      <c r="AS752" s="93"/>
      <c r="AT752" s="93"/>
      <c r="AU752" s="93"/>
      <c r="AV752" s="93"/>
      <c r="AW752" s="91" t="s">
        <v>250</v>
      </c>
      <c r="AX752" s="93"/>
      <c r="AY752" s="93"/>
      <c r="AZ752" s="91" t="s">
        <v>250</v>
      </c>
      <c r="BA752" s="93"/>
      <c r="BB752" s="91" t="s">
        <v>250</v>
      </c>
      <c r="BC752" s="91" t="s">
        <v>250</v>
      </c>
      <c r="BD752" s="93"/>
      <c r="BE752" s="93"/>
      <c r="BF752" s="91" t="s">
        <v>87</v>
      </c>
      <c r="BG752" s="93"/>
      <c r="BH752" s="91" t="s">
        <v>456</v>
      </c>
      <c r="BI752" s="93"/>
      <c r="BJ752" s="93"/>
      <c r="BK752" s="93"/>
      <c r="BL752" s="92"/>
      <c r="BM752" s="92"/>
      <c r="BN752" s="86" t="str">
        <f t="shared" si="72"/>
        <v/>
      </c>
      <c r="BO752" s="88"/>
      <c r="BP752" s="94"/>
      <c r="BQ752" s="95"/>
      <c r="BR752" s="95"/>
      <c r="BS752" s="96"/>
      <c r="BT752" s="96"/>
      <c r="BU752" s="96"/>
      <c r="BV752" s="97"/>
    </row>
    <row r="753" spans="1:74" s="45" customFormat="1" ht="27" customHeight="1" thickTop="1" thickBot="1" x14ac:dyDescent="0.25">
      <c r="A753" s="81"/>
      <c r="B753" s="304" t="str">
        <f>IF(C753="","",(VLOOKUP(C753,Lookups!$B$4:$C$2561,2,FALSE)))</f>
        <v/>
      </c>
      <c r="C753" s="366"/>
      <c r="D753" s="84"/>
      <c r="E753" s="84" t="str">
        <f t="shared" si="71"/>
        <v/>
      </c>
      <c r="F753" s="84"/>
      <c r="G753" s="99" t="str">
        <f t="shared" si="67"/>
        <v/>
      </c>
      <c r="H753" s="83"/>
      <c r="I753" s="83"/>
      <c r="J753" s="87"/>
      <c r="K753" s="89"/>
      <c r="L753" s="90"/>
      <c r="M753" s="90"/>
      <c r="N753" s="85"/>
      <c r="O753" s="87"/>
      <c r="P753" s="87"/>
      <c r="Q753" s="85"/>
      <c r="R753" s="86" t="str">
        <f t="shared" si="68"/>
        <v/>
      </c>
      <c r="S753" s="85"/>
      <c r="T753" s="86" t="str">
        <f t="shared" si="69"/>
        <v/>
      </c>
      <c r="U753" s="85"/>
      <c r="V753" s="86" t="str">
        <f t="shared" si="70"/>
        <v/>
      </c>
      <c r="W753" s="85"/>
      <c r="X753" s="87"/>
      <c r="Y753" s="87"/>
      <c r="Z753" s="91"/>
      <c r="AA753" s="91" t="s">
        <v>250</v>
      </c>
      <c r="AB753" s="91"/>
      <c r="AC753" s="91"/>
      <c r="AD753" s="91"/>
      <c r="AE753" s="91"/>
      <c r="AF753" s="92"/>
      <c r="AG753" s="93"/>
      <c r="AH753" s="87"/>
      <c r="AI753" s="93"/>
      <c r="AJ753" s="93"/>
      <c r="AK753" s="93"/>
      <c r="AL753" s="87"/>
      <c r="AM753" s="93"/>
      <c r="AN753" s="93"/>
      <c r="AO753" s="87"/>
      <c r="AP753" s="87"/>
      <c r="AQ753" s="93"/>
      <c r="AR753" s="93"/>
      <c r="AS753" s="93"/>
      <c r="AT753" s="93"/>
      <c r="AU753" s="93"/>
      <c r="AV753" s="93"/>
      <c r="AW753" s="91" t="s">
        <v>250</v>
      </c>
      <c r="AX753" s="93"/>
      <c r="AY753" s="93"/>
      <c r="AZ753" s="91" t="s">
        <v>250</v>
      </c>
      <c r="BA753" s="93"/>
      <c r="BB753" s="91" t="s">
        <v>250</v>
      </c>
      <c r="BC753" s="91" t="s">
        <v>250</v>
      </c>
      <c r="BD753" s="93"/>
      <c r="BE753" s="93"/>
      <c r="BF753" s="91" t="s">
        <v>87</v>
      </c>
      <c r="BG753" s="93"/>
      <c r="BH753" s="91" t="s">
        <v>456</v>
      </c>
      <c r="BI753" s="93"/>
      <c r="BJ753" s="93"/>
      <c r="BK753" s="93"/>
      <c r="BL753" s="92"/>
      <c r="BM753" s="92"/>
      <c r="BN753" s="86" t="str">
        <f t="shared" si="72"/>
        <v/>
      </c>
      <c r="BO753" s="88"/>
      <c r="BP753" s="94"/>
      <c r="BQ753" s="95"/>
      <c r="BR753" s="95"/>
      <c r="BS753" s="96"/>
      <c r="BT753" s="96"/>
      <c r="BU753" s="96"/>
      <c r="BV753" s="97"/>
    </row>
    <row r="754" spans="1:74" s="45" customFormat="1" ht="27" customHeight="1" thickTop="1" thickBot="1" x14ac:dyDescent="0.25">
      <c r="A754" s="81"/>
      <c r="B754" s="304" t="str">
        <f>IF(C754="","",(VLOOKUP(C754,Lookups!$B$4:$C$2561,2,FALSE)))</f>
        <v/>
      </c>
      <c r="C754" s="369"/>
      <c r="D754" s="84"/>
      <c r="E754" s="84" t="str">
        <f t="shared" si="71"/>
        <v/>
      </c>
      <c r="F754" s="84"/>
      <c r="G754" s="99" t="str">
        <f t="shared" si="67"/>
        <v/>
      </c>
      <c r="H754" s="83"/>
      <c r="I754" s="83"/>
      <c r="J754" s="87"/>
      <c r="K754" s="89"/>
      <c r="L754" s="90"/>
      <c r="M754" s="90"/>
      <c r="N754" s="85"/>
      <c r="O754" s="87"/>
      <c r="P754" s="87"/>
      <c r="Q754" s="85"/>
      <c r="R754" s="86" t="str">
        <f t="shared" si="68"/>
        <v/>
      </c>
      <c r="S754" s="85"/>
      <c r="T754" s="86" t="str">
        <f t="shared" si="69"/>
        <v/>
      </c>
      <c r="U754" s="85"/>
      <c r="V754" s="86" t="str">
        <f t="shared" si="70"/>
        <v/>
      </c>
      <c r="W754" s="85"/>
      <c r="X754" s="87"/>
      <c r="Y754" s="87"/>
      <c r="Z754" s="91"/>
      <c r="AA754" s="91" t="s">
        <v>250</v>
      </c>
      <c r="AB754" s="91"/>
      <c r="AC754" s="91"/>
      <c r="AD754" s="91"/>
      <c r="AE754" s="91"/>
      <c r="AF754" s="92"/>
      <c r="AG754" s="93"/>
      <c r="AH754" s="87"/>
      <c r="AI754" s="93"/>
      <c r="AJ754" s="93"/>
      <c r="AK754" s="93"/>
      <c r="AL754" s="87"/>
      <c r="AM754" s="93"/>
      <c r="AN754" s="93"/>
      <c r="AO754" s="87"/>
      <c r="AP754" s="87"/>
      <c r="AQ754" s="93"/>
      <c r="AR754" s="93"/>
      <c r="AS754" s="93"/>
      <c r="AT754" s="93"/>
      <c r="AU754" s="93"/>
      <c r="AV754" s="93"/>
      <c r="AW754" s="91" t="s">
        <v>250</v>
      </c>
      <c r="AX754" s="93"/>
      <c r="AY754" s="93"/>
      <c r="AZ754" s="91" t="s">
        <v>250</v>
      </c>
      <c r="BA754" s="93"/>
      <c r="BB754" s="91" t="s">
        <v>250</v>
      </c>
      <c r="BC754" s="91" t="s">
        <v>250</v>
      </c>
      <c r="BD754" s="93"/>
      <c r="BE754" s="93"/>
      <c r="BF754" s="91" t="s">
        <v>87</v>
      </c>
      <c r="BG754" s="93"/>
      <c r="BH754" s="91" t="s">
        <v>456</v>
      </c>
      <c r="BI754" s="93"/>
      <c r="BJ754" s="93"/>
      <c r="BK754" s="93"/>
      <c r="BL754" s="92"/>
      <c r="BM754" s="92"/>
      <c r="BN754" s="86" t="str">
        <f t="shared" si="72"/>
        <v/>
      </c>
      <c r="BO754" s="88"/>
      <c r="BP754" s="94"/>
      <c r="BQ754" s="95"/>
      <c r="BR754" s="95"/>
      <c r="BS754" s="96"/>
      <c r="BT754" s="96"/>
      <c r="BU754" s="96"/>
      <c r="BV754" s="97"/>
    </row>
    <row r="755" spans="1:74" s="45" customFormat="1" ht="27" customHeight="1" thickTop="1" thickBot="1" x14ac:dyDescent="0.25">
      <c r="A755" s="81"/>
      <c r="B755" s="304" t="str">
        <f>IF(C755="","",(VLOOKUP(C755,Lookups!$B$4:$C$2561,2,FALSE)))</f>
        <v/>
      </c>
      <c r="C755" s="369"/>
      <c r="D755" s="84"/>
      <c r="E755" s="84" t="str">
        <f t="shared" si="71"/>
        <v/>
      </c>
      <c r="F755" s="84"/>
      <c r="G755" s="99" t="str">
        <f t="shared" si="67"/>
        <v/>
      </c>
      <c r="H755" s="83"/>
      <c r="I755" s="83"/>
      <c r="J755" s="87"/>
      <c r="K755" s="89"/>
      <c r="L755" s="90"/>
      <c r="M755" s="90"/>
      <c r="N755" s="85"/>
      <c r="O755" s="87"/>
      <c r="P755" s="87"/>
      <c r="Q755" s="85"/>
      <c r="R755" s="86" t="str">
        <f t="shared" si="68"/>
        <v/>
      </c>
      <c r="S755" s="85"/>
      <c r="T755" s="86" t="str">
        <f t="shared" si="69"/>
        <v/>
      </c>
      <c r="U755" s="85"/>
      <c r="V755" s="86" t="str">
        <f t="shared" si="70"/>
        <v/>
      </c>
      <c r="W755" s="85"/>
      <c r="X755" s="87"/>
      <c r="Y755" s="87"/>
      <c r="Z755" s="91"/>
      <c r="AA755" s="91" t="s">
        <v>250</v>
      </c>
      <c r="AB755" s="91"/>
      <c r="AC755" s="91"/>
      <c r="AD755" s="91"/>
      <c r="AE755" s="91"/>
      <c r="AF755" s="92"/>
      <c r="AG755" s="93"/>
      <c r="AH755" s="87"/>
      <c r="AI755" s="93"/>
      <c r="AJ755" s="93"/>
      <c r="AK755" s="93"/>
      <c r="AL755" s="87"/>
      <c r="AM755" s="93"/>
      <c r="AN755" s="93"/>
      <c r="AO755" s="87"/>
      <c r="AP755" s="87"/>
      <c r="AQ755" s="93"/>
      <c r="AR755" s="93"/>
      <c r="AS755" s="93"/>
      <c r="AT755" s="93"/>
      <c r="AU755" s="93"/>
      <c r="AV755" s="93"/>
      <c r="AW755" s="91" t="s">
        <v>250</v>
      </c>
      <c r="AX755" s="93"/>
      <c r="AY755" s="93"/>
      <c r="AZ755" s="91" t="s">
        <v>250</v>
      </c>
      <c r="BA755" s="93"/>
      <c r="BB755" s="91" t="s">
        <v>250</v>
      </c>
      <c r="BC755" s="91" t="s">
        <v>250</v>
      </c>
      <c r="BD755" s="93"/>
      <c r="BE755" s="93"/>
      <c r="BF755" s="91" t="s">
        <v>87</v>
      </c>
      <c r="BG755" s="93"/>
      <c r="BH755" s="91" t="s">
        <v>456</v>
      </c>
      <c r="BI755" s="93"/>
      <c r="BJ755" s="93"/>
      <c r="BK755" s="93"/>
      <c r="BL755" s="92"/>
      <c r="BM755" s="92"/>
      <c r="BN755" s="86" t="str">
        <f t="shared" si="72"/>
        <v/>
      </c>
      <c r="BO755" s="88"/>
      <c r="BP755" s="94"/>
      <c r="BQ755" s="95"/>
      <c r="BR755" s="95"/>
      <c r="BS755" s="96"/>
      <c r="BT755" s="96"/>
      <c r="BU755" s="96"/>
      <c r="BV755" s="97"/>
    </row>
    <row r="756" spans="1:74" s="45" customFormat="1" ht="27" customHeight="1" thickTop="1" thickBot="1" x14ac:dyDescent="0.25">
      <c r="A756" s="81"/>
      <c r="B756" s="304" t="str">
        <f>IF(C756="","",(VLOOKUP(C756,Lookups!$B$4:$C$2561,2,FALSE)))</f>
        <v/>
      </c>
      <c r="C756" s="369"/>
      <c r="D756" s="84"/>
      <c r="E756" s="84" t="str">
        <f t="shared" si="71"/>
        <v/>
      </c>
      <c r="F756" s="84"/>
      <c r="G756" s="99" t="str">
        <f t="shared" si="67"/>
        <v/>
      </c>
      <c r="H756" s="83"/>
      <c r="I756" s="83"/>
      <c r="J756" s="87"/>
      <c r="K756" s="89"/>
      <c r="L756" s="90"/>
      <c r="M756" s="90"/>
      <c r="N756" s="85"/>
      <c r="O756" s="87"/>
      <c r="P756" s="87"/>
      <c r="Q756" s="85"/>
      <c r="R756" s="86" t="str">
        <f t="shared" si="68"/>
        <v/>
      </c>
      <c r="S756" s="85"/>
      <c r="T756" s="86" t="str">
        <f t="shared" si="69"/>
        <v/>
      </c>
      <c r="U756" s="85"/>
      <c r="V756" s="86" t="str">
        <f t="shared" si="70"/>
        <v/>
      </c>
      <c r="W756" s="85"/>
      <c r="X756" s="87"/>
      <c r="Y756" s="87"/>
      <c r="Z756" s="91"/>
      <c r="AA756" s="91" t="s">
        <v>250</v>
      </c>
      <c r="AB756" s="91"/>
      <c r="AC756" s="91"/>
      <c r="AD756" s="91"/>
      <c r="AE756" s="91"/>
      <c r="AF756" s="92"/>
      <c r="AG756" s="93"/>
      <c r="AH756" s="87"/>
      <c r="AI756" s="93"/>
      <c r="AJ756" s="93"/>
      <c r="AK756" s="93"/>
      <c r="AL756" s="87"/>
      <c r="AM756" s="93"/>
      <c r="AN756" s="93"/>
      <c r="AO756" s="87"/>
      <c r="AP756" s="87"/>
      <c r="AQ756" s="93"/>
      <c r="AR756" s="93"/>
      <c r="AS756" s="93"/>
      <c r="AT756" s="93"/>
      <c r="AU756" s="93"/>
      <c r="AV756" s="93"/>
      <c r="AW756" s="91" t="s">
        <v>250</v>
      </c>
      <c r="AX756" s="93"/>
      <c r="AY756" s="93"/>
      <c r="AZ756" s="91" t="s">
        <v>250</v>
      </c>
      <c r="BA756" s="93"/>
      <c r="BB756" s="91" t="s">
        <v>250</v>
      </c>
      <c r="BC756" s="91" t="s">
        <v>250</v>
      </c>
      <c r="BD756" s="93"/>
      <c r="BE756" s="93"/>
      <c r="BF756" s="91" t="s">
        <v>87</v>
      </c>
      <c r="BG756" s="93"/>
      <c r="BH756" s="91" t="s">
        <v>456</v>
      </c>
      <c r="BI756" s="93"/>
      <c r="BJ756" s="93"/>
      <c r="BK756" s="93"/>
      <c r="BL756" s="92"/>
      <c r="BM756" s="92"/>
      <c r="BN756" s="86" t="str">
        <f t="shared" si="72"/>
        <v/>
      </c>
      <c r="BO756" s="88"/>
      <c r="BP756" s="94"/>
      <c r="BQ756" s="95"/>
      <c r="BR756" s="95"/>
      <c r="BS756" s="96"/>
      <c r="BT756" s="96"/>
      <c r="BU756" s="96"/>
      <c r="BV756" s="97"/>
    </row>
    <row r="757" spans="1:74" s="45" customFormat="1" ht="27" customHeight="1" thickTop="1" thickBot="1" x14ac:dyDescent="0.25">
      <c r="A757" s="81"/>
      <c r="B757" s="304" t="str">
        <f>IF(C757="","",(VLOOKUP(C757,Lookups!$B$4:$C$2561,2,FALSE)))</f>
        <v/>
      </c>
      <c r="C757" s="369"/>
      <c r="D757" s="84"/>
      <c r="E757" s="84" t="str">
        <f t="shared" si="71"/>
        <v/>
      </c>
      <c r="F757" s="84"/>
      <c r="G757" s="99" t="str">
        <f t="shared" si="67"/>
        <v/>
      </c>
      <c r="H757" s="83"/>
      <c r="I757" s="83"/>
      <c r="J757" s="87"/>
      <c r="K757" s="89"/>
      <c r="L757" s="90"/>
      <c r="M757" s="90"/>
      <c r="N757" s="85"/>
      <c r="O757" s="87"/>
      <c r="P757" s="87"/>
      <c r="Q757" s="85"/>
      <c r="R757" s="86" t="str">
        <f t="shared" si="68"/>
        <v/>
      </c>
      <c r="S757" s="85"/>
      <c r="T757" s="86" t="str">
        <f t="shared" si="69"/>
        <v/>
      </c>
      <c r="U757" s="85"/>
      <c r="V757" s="86" t="str">
        <f t="shared" si="70"/>
        <v/>
      </c>
      <c r="W757" s="85"/>
      <c r="X757" s="87"/>
      <c r="Y757" s="87"/>
      <c r="Z757" s="91"/>
      <c r="AA757" s="91" t="s">
        <v>250</v>
      </c>
      <c r="AB757" s="91"/>
      <c r="AC757" s="91"/>
      <c r="AD757" s="91"/>
      <c r="AE757" s="91"/>
      <c r="AF757" s="92"/>
      <c r="AG757" s="93"/>
      <c r="AH757" s="87"/>
      <c r="AI757" s="93"/>
      <c r="AJ757" s="93"/>
      <c r="AK757" s="93"/>
      <c r="AL757" s="87"/>
      <c r="AM757" s="93"/>
      <c r="AN757" s="93"/>
      <c r="AO757" s="87"/>
      <c r="AP757" s="87"/>
      <c r="AQ757" s="93"/>
      <c r="AR757" s="93"/>
      <c r="AS757" s="93"/>
      <c r="AT757" s="93"/>
      <c r="AU757" s="93"/>
      <c r="AV757" s="93"/>
      <c r="AW757" s="91" t="s">
        <v>250</v>
      </c>
      <c r="AX757" s="93"/>
      <c r="AY757" s="93"/>
      <c r="AZ757" s="91" t="s">
        <v>250</v>
      </c>
      <c r="BA757" s="93"/>
      <c r="BB757" s="91" t="s">
        <v>250</v>
      </c>
      <c r="BC757" s="91" t="s">
        <v>250</v>
      </c>
      <c r="BD757" s="93"/>
      <c r="BE757" s="93"/>
      <c r="BF757" s="91" t="s">
        <v>87</v>
      </c>
      <c r="BG757" s="93"/>
      <c r="BH757" s="91" t="s">
        <v>456</v>
      </c>
      <c r="BI757" s="93"/>
      <c r="BJ757" s="93"/>
      <c r="BK757" s="93"/>
      <c r="BL757" s="92"/>
      <c r="BM757" s="92"/>
      <c r="BN757" s="86" t="str">
        <f t="shared" si="72"/>
        <v/>
      </c>
      <c r="BO757" s="88"/>
      <c r="BP757" s="94"/>
      <c r="BQ757" s="95"/>
      <c r="BR757" s="95"/>
      <c r="BS757" s="96"/>
      <c r="BT757" s="96"/>
      <c r="BU757" s="96"/>
      <c r="BV757" s="97"/>
    </row>
    <row r="758" spans="1:74" s="45" customFormat="1" ht="27" customHeight="1" thickTop="1" thickBot="1" x14ac:dyDescent="0.25">
      <c r="A758" s="81"/>
      <c r="B758" s="304" t="str">
        <f>IF(C758="","",(VLOOKUP(C758,Lookups!$B$4:$C$2561,2,FALSE)))</f>
        <v/>
      </c>
      <c r="C758" s="369"/>
      <c r="D758" s="84"/>
      <c r="E758" s="84" t="str">
        <f t="shared" si="71"/>
        <v/>
      </c>
      <c r="F758" s="84"/>
      <c r="G758" s="99" t="str">
        <f t="shared" si="67"/>
        <v/>
      </c>
      <c r="H758" s="83"/>
      <c r="I758" s="83"/>
      <c r="J758" s="87"/>
      <c r="K758" s="89"/>
      <c r="L758" s="90"/>
      <c r="M758" s="90"/>
      <c r="N758" s="85"/>
      <c r="O758" s="87"/>
      <c r="P758" s="87"/>
      <c r="Q758" s="85"/>
      <c r="R758" s="86" t="str">
        <f t="shared" si="68"/>
        <v/>
      </c>
      <c r="S758" s="85"/>
      <c r="T758" s="86" t="str">
        <f t="shared" si="69"/>
        <v/>
      </c>
      <c r="U758" s="85"/>
      <c r="V758" s="86" t="str">
        <f t="shared" si="70"/>
        <v/>
      </c>
      <c r="W758" s="85"/>
      <c r="X758" s="87"/>
      <c r="Y758" s="87"/>
      <c r="Z758" s="91"/>
      <c r="AA758" s="91" t="s">
        <v>250</v>
      </c>
      <c r="AB758" s="91"/>
      <c r="AC758" s="91"/>
      <c r="AD758" s="91"/>
      <c r="AE758" s="91"/>
      <c r="AF758" s="92"/>
      <c r="AG758" s="93"/>
      <c r="AH758" s="87"/>
      <c r="AI758" s="93"/>
      <c r="AJ758" s="93"/>
      <c r="AK758" s="93"/>
      <c r="AL758" s="87"/>
      <c r="AM758" s="93"/>
      <c r="AN758" s="93"/>
      <c r="AO758" s="87"/>
      <c r="AP758" s="87"/>
      <c r="AQ758" s="93"/>
      <c r="AR758" s="93"/>
      <c r="AS758" s="93"/>
      <c r="AT758" s="93"/>
      <c r="AU758" s="93"/>
      <c r="AV758" s="93"/>
      <c r="AW758" s="91" t="s">
        <v>250</v>
      </c>
      <c r="AX758" s="93"/>
      <c r="AY758" s="93"/>
      <c r="AZ758" s="91" t="s">
        <v>250</v>
      </c>
      <c r="BA758" s="93"/>
      <c r="BB758" s="91" t="s">
        <v>250</v>
      </c>
      <c r="BC758" s="91" t="s">
        <v>250</v>
      </c>
      <c r="BD758" s="93"/>
      <c r="BE758" s="93"/>
      <c r="BF758" s="91" t="s">
        <v>87</v>
      </c>
      <c r="BG758" s="93"/>
      <c r="BH758" s="91" t="s">
        <v>456</v>
      </c>
      <c r="BI758" s="93"/>
      <c r="BJ758" s="93"/>
      <c r="BK758" s="93"/>
      <c r="BL758" s="92"/>
      <c r="BM758" s="92"/>
      <c r="BN758" s="86" t="str">
        <f t="shared" si="72"/>
        <v/>
      </c>
      <c r="BO758" s="88"/>
      <c r="BP758" s="94"/>
      <c r="BQ758" s="95"/>
      <c r="BR758" s="95"/>
      <c r="BS758" s="96"/>
      <c r="BT758" s="96"/>
      <c r="BU758" s="96"/>
      <c r="BV758" s="97"/>
    </row>
    <row r="759" spans="1:74" s="45" customFormat="1" ht="27" customHeight="1" thickTop="1" thickBot="1" x14ac:dyDescent="0.25">
      <c r="A759" s="81"/>
      <c r="B759" s="304" t="str">
        <f>IF(C759="","",(VLOOKUP(C759,Lookups!$B$4:$C$2561,2,FALSE)))</f>
        <v/>
      </c>
      <c r="C759" s="369"/>
      <c r="D759" s="84"/>
      <c r="E759" s="84" t="str">
        <f t="shared" si="71"/>
        <v/>
      </c>
      <c r="F759" s="84"/>
      <c r="G759" s="99" t="str">
        <f t="shared" si="67"/>
        <v/>
      </c>
      <c r="H759" s="83"/>
      <c r="I759" s="83"/>
      <c r="J759" s="87"/>
      <c r="K759" s="89"/>
      <c r="L759" s="90"/>
      <c r="M759" s="90"/>
      <c r="N759" s="85"/>
      <c r="O759" s="87"/>
      <c r="P759" s="87"/>
      <c r="Q759" s="85"/>
      <c r="R759" s="86" t="str">
        <f t="shared" si="68"/>
        <v/>
      </c>
      <c r="S759" s="85"/>
      <c r="T759" s="86" t="str">
        <f t="shared" si="69"/>
        <v/>
      </c>
      <c r="U759" s="85"/>
      <c r="V759" s="86" t="str">
        <f t="shared" si="70"/>
        <v/>
      </c>
      <c r="W759" s="85"/>
      <c r="X759" s="87"/>
      <c r="Y759" s="87"/>
      <c r="Z759" s="91"/>
      <c r="AA759" s="91" t="s">
        <v>250</v>
      </c>
      <c r="AB759" s="91"/>
      <c r="AC759" s="91"/>
      <c r="AD759" s="91"/>
      <c r="AE759" s="91"/>
      <c r="AF759" s="92"/>
      <c r="AG759" s="93"/>
      <c r="AH759" s="87"/>
      <c r="AI759" s="93"/>
      <c r="AJ759" s="93"/>
      <c r="AK759" s="93"/>
      <c r="AL759" s="87"/>
      <c r="AM759" s="93"/>
      <c r="AN759" s="93"/>
      <c r="AO759" s="87"/>
      <c r="AP759" s="87"/>
      <c r="AQ759" s="93"/>
      <c r="AR759" s="93"/>
      <c r="AS759" s="93"/>
      <c r="AT759" s="93"/>
      <c r="AU759" s="93"/>
      <c r="AV759" s="93"/>
      <c r="AW759" s="91" t="s">
        <v>250</v>
      </c>
      <c r="AX759" s="93"/>
      <c r="AY759" s="93"/>
      <c r="AZ759" s="91" t="s">
        <v>250</v>
      </c>
      <c r="BA759" s="93"/>
      <c r="BB759" s="91" t="s">
        <v>250</v>
      </c>
      <c r="BC759" s="91" t="s">
        <v>250</v>
      </c>
      <c r="BD759" s="93"/>
      <c r="BE759" s="93"/>
      <c r="BF759" s="91" t="s">
        <v>87</v>
      </c>
      <c r="BG759" s="93"/>
      <c r="BH759" s="91" t="s">
        <v>456</v>
      </c>
      <c r="BI759" s="93"/>
      <c r="BJ759" s="93"/>
      <c r="BK759" s="93"/>
      <c r="BL759" s="92"/>
      <c r="BM759" s="92"/>
      <c r="BN759" s="86" t="str">
        <f t="shared" si="72"/>
        <v/>
      </c>
      <c r="BO759" s="88"/>
      <c r="BP759" s="94"/>
      <c r="BQ759" s="95"/>
      <c r="BR759" s="95"/>
      <c r="BS759" s="96"/>
      <c r="BT759" s="96"/>
      <c r="BU759" s="96"/>
      <c r="BV759" s="97"/>
    </row>
    <row r="760" spans="1:74" s="45" customFormat="1" ht="27" customHeight="1" thickTop="1" thickBot="1" x14ac:dyDescent="0.25">
      <c r="A760" s="81"/>
      <c r="B760" s="304" t="str">
        <f>IF(C760="","",(VLOOKUP(C760,Lookups!$B$4:$C$2561,2,FALSE)))</f>
        <v/>
      </c>
      <c r="C760" s="369"/>
      <c r="D760" s="84"/>
      <c r="E760" s="84" t="str">
        <f t="shared" si="71"/>
        <v/>
      </c>
      <c r="F760" s="84"/>
      <c r="G760" s="99" t="str">
        <f t="shared" si="67"/>
        <v/>
      </c>
      <c r="H760" s="83"/>
      <c r="I760" s="83"/>
      <c r="J760" s="87"/>
      <c r="K760" s="89"/>
      <c r="L760" s="90"/>
      <c r="M760" s="90"/>
      <c r="N760" s="85"/>
      <c r="O760" s="87"/>
      <c r="P760" s="87"/>
      <c r="Q760" s="85"/>
      <c r="R760" s="86" t="str">
        <f t="shared" si="68"/>
        <v/>
      </c>
      <c r="S760" s="85"/>
      <c r="T760" s="86" t="str">
        <f t="shared" si="69"/>
        <v/>
      </c>
      <c r="U760" s="85"/>
      <c r="V760" s="86" t="str">
        <f t="shared" si="70"/>
        <v/>
      </c>
      <c r="W760" s="85"/>
      <c r="X760" s="87"/>
      <c r="Y760" s="87"/>
      <c r="Z760" s="91"/>
      <c r="AA760" s="91" t="s">
        <v>250</v>
      </c>
      <c r="AB760" s="91"/>
      <c r="AC760" s="91"/>
      <c r="AD760" s="91"/>
      <c r="AE760" s="91"/>
      <c r="AF760" s="92"/>
      <c r="AG760" s="93"/>
      <c r="AH760" s="87"/>
      <c r="AI760" s="93"/>
      <c r="AJ760" s="93"/>
      <c r="AK760" s="93"/>
      <c r="AL760" s="87"/>
      <c r="AM760" s="93"/>
      <c r="AN760" s="93"/>
      <c r="AO760" s="87"/>
      <c r="AP760" s="87"/>
      <c r="AQ760" s="93"/>
      <c r="AR760" s="93"/>
      <c r="AS760" s="93"/>
      <c r="AT760" s="93"/>
      <c r="AU760" s="93"/>
      <c r="AV760" s="93"/>
      <c r="AW760" s="91" t="s">
        <v>250</v>
      </c>
      <c r="AX760" s="93"/>
      <c r="AY760" s="93"/>
      <c r="AZ760" s="91" t="s">
        <v>250</v>
      </c>
      <c r="BA760" s="93"/>
      <c r="BB760" s="91" t="s">
        <v>250</v>
      </c>
      <c r="BC760" s="91" t="s">
        <v>250</v>
      </c>
      <c r="BD760" s="93"/>
      <c r="BE760" s="93"/>
      <c r="BF760" s="91" t="s">
        <v>87</v>
      </c>
      <c r="BG760" s="93"/>
      <c r="BH760" s="91" t="s">
        <v>456</v>
      </c>
      <c r="BI760" s="93"/>
      <c r="BJ760" s="93"/>
      <c r="BK760" s="93"/>
      <c r="BL760" s="92"/>
      <c r="BM760" s="92"/>
      <c r="BN760" s="86" t="str">
        <f t="shared" si="72"/>
        <v/>
      </c>
      <c r="BO760" s="88"/>
      <c r="BP760" s="94"/>
      <c r="BQ760" s="95"/>
      <c r="BR760" s="95"/>
      <c r="BS760" s="96"/>
      <c r="BT760" s="96"/>
      <c r="BU760" s="96"/>
      <c r="BV760" s="97"/>
    </row>
    <row r="761" spans="1:74" s="45" customFormat="1" ht="27" customHeight="1" thickTop="1" thickBot="1" x14ac:dyDescent="0.25">
      <c r="A761" s="81"/>
      <c r="B761" s="304" t="str">
        <f>IF(C761="","",(VLOOKUP(C761,Lookups!$B$4:$C$2561,2,FALSE)))</f>
        <v/>
      </c>
      <c r="C761" s="369"/>
      <c r="D761" s="84"/>
      <c r="E761" s="84" t="str">
        <f t="shared" si="71"/>
        <v/>
      </c>
      <c r="F761" s="84"/>
      <c r="G761" s="99" t="str">
        <f t="shared" si="67"/>
        <v/>
      </c>
      <c r="H761" s="83"/>
      <c r="I761" s="83"/>
      <c r="J761" s="87"/>
      <c r="K761" s="89"/>
      <c r="L761" s="90"/>
      <c r="M761" s="90"/>
      <c r="N761" s="85"/>
      <c r="O761" s="87"/>
      <c r="P761" s="87"/>
      <c r="Q761" s="85"/>
      <c r="R761" s="86" t="str">
        <f t="shared" si="68"/>
        <v/>
      </c>
      <c r="S761" s="85"/>
      <c r="T761" s="86" t="str">
        <f t="shared" si="69"/>
        <v/>
      </c>
      <c r="U761" s="85"/>
      <c r="V761" s="86" t="str">
        <f t="shared" si="70"/>
        <v/>
      </c>
      <c r="W761" s="85"/>
      <c r="X761" s="87"/>
      <c r="Y761" s="87"/>
      <c r="Z761" s="91"/>
      <c r="AA761" s="91" t="s">
        <v>250</v>
      </c>
      <c r="AB761" s="91"/>
      <c r="AC761" s="91"/>
      <c r="AD761" s="91"/>
      <c r="AE761" s="91"/>
      <c r="AF761" s="92"/>
      <c r="AG761" s="93"/>
      <c r="AH761" s="87"/>
      <c r="AI761" s="93"/>
      <c r="AJ761" s="93"/>
      <c r="AK761" s="93"/>
      <c r="AL761" s="87"/>
      <c r="AM761" s="93"/>
      <c r="AN761" s="93"/>
      <c r="AO761" s="87"/>
      <c r="AP761" s="87"/>
      <c r="AQ761" s="93"/>
      <c r="AR761" s="93"/>
      <c r="AS761" s="93"/>
      <c r="AT761" s="93"/>
      <c r="AU761" s="93"/>
      <c r="AV761" s="93"/>
      <c r="AW761" s="91" t="s">
        <v>250</v>
      </c>
      <c r="AX761" s="93"/>
      <c r="AY761" s="93"/>
      <c r="AZ761" s="91" t="s">
        <v>250</v>
      </c>
      <c r="BA761" s="93"/>
      <c r="BB761" s="91" t="s">
        <v>250</v>
      </c>
      <c r="BC761" s="91" t="s">
        <v>250</v>
      </c>
      <c r="BD761" s="93"/>
      <c r="BE761" s="93"/>
      <c r="BF761" s="91" t="s">
        <v>87</v>
      </c>
      <c r="BG761" s="93"/>
      <c r="BH761" s="91" t="s">
        <v>456</v>
      </c>
      <c r="BI761" s="93"/>
      <c r="BJ761" s="93"/>
      <c r="BK761" s="93"/>
      <c r="BL761" s="92"/>
      <c r="BM761" s="92"/>
      <c r="BN761" s="86" t="str">
        <f t="shared" si="72"/>
        <v/>
      </c>
      <c r="BO761" s="88"/>
      <c r="BP761" s="94"/>
      <c r="BQ761" s="95"/>
      <c r="BR761" s="95"/>
      <c r="BS761" s="96"/>
      <c r="BT761" s="96"/>
      <c r="BU761" s="96"/>
      <c r="BV761" s="97"/>
    </row>
    <row r="762" spans="1:74" s="45" customFormat="1" ht="27" customHeight="1" thickTop="1" thickBot="1" x14ac:dyDescent="0.25">
      <c r="A762" s="81"/>
      <c r="B762" s="304" t="str">
        <f>IF(C762="","",(VLOOKUP(C762,Lookups!$B$4:$C$2561,2,FALSE)))</f>
        <v/>
      </c>
      <c r="C762" s="369"/>
      <c r="D762" s="84"/>
      <c r="E762" s="84" t="str">
        <f t="shared" si="71"/>
        <v/>
      </c>
      <c r="F762" s="84"/>
      <c r="G762" s="99" t="str">
        <f t="shared" si="67"/>
        <v/>
      </c>
      <c r="H762" s="83"/>
      <c r="I762" s="83"/>
      <c r="J762" s="87"/>
      <c r="K762" s="89"/>
      <c r="L762" s="90"/>
      <c r="M762" s="90"/>
      <c r="N762" s="85"/>
      <c r="O762" s="87"/>
      <c r="P762" s="87"/>
      <c r="Q762" s="85"/>
      <c r="R762" s="86" t="str">
        <f t="shared" si="68"/>
        <v/>
      </c>
      <c r="S762" s="85"/>
      <c r="T762" s="86" t="str">
        <f t="shared" si="69"/>
        <v/>
      </c>
      <c r="U762" s="85"/>
      <c r="V762" s="86" t="str">
        <f t="shared" si="70"/>
        <v/>
      </c>
      <c r="W762" s="85"/>
      <c r="X762" s="87"/>
      <c r="Y762" s="87"/>
      <c r="Z762" s="91"/>
      <c r="AA762" s="91" t="s">
        <v>250</v>
      </c>
      <c r="AB762" s="91"/>
      <c r="AC762" s="91"/>
      <c r="AD762" s="91"/>
      <c r="AE762" s="91"/>
      <c r="AF762" s="92"/>
      <c r="AG762" s="93"/>
      <c r="AH762" s="87"/>
      <c r="AI762" s="93"/>
      <c r="AJ762" s="93"/>
      <c r="AK762" s="93"/>
      <c r="AL762" s="87"/>
      <c r="AM762" s="93"/>
      <c r="AN762" s="93"/>
      <c r="AO762" s="87"/>
      <c r="AP762" s="87"/>
      <c r="AQ762" s="93"/>
      <c r="AR762" s="93"/>
      <c r="AS762" s="93"/>
      <c r="AT762" s="93"/>
      <c r="AU762" s="93"/>
      <c r="AV762" s="93"/>
      <c r="AW762" s="91" t="s">
        <v>250</v>
      </c>
      <c r="AX762" s="93"/>
      <c r="AY762" s="93"/>
      <c r="AZ762" s="91" t="s">
        <v>250</v>
      </c>
      <c r="BA762" s="93"/>
      <c r="BB762" s="91" t="s">
        <v>250</v>
      </c>
      <c r="BC762" s="91" t="s">
        <v>250</v>
      </c>
      <c r="BD762" s="93"/>
      <c r="BE762" s="93"/>
      <c r="BF762" s="91" t="s">
        <v>87</v>
      </c>
      <c r="BG762" s="93"/>
      <c r="BH762" s="91" t="s">
        <v>456</v>
      </c>
      <c r="BI762" s="93"/>
      <c r="BJ762" s="93"/>
      <c r="BK762" s="93"/>
      <c r="BL762" s="92"/>
      <c r="BM762" s="92"/>
      <c r="BN762" s="86" t="str">
        <f t="shared" si="72"/>
        <v/>
      </c>
      <c r="BO762" s="88"/>
      <c r="BP762" s="94"/>
      <c r="BQ762" s="95"/>
      <c r="BR762" s="95"/>
      <c r="BS762" s="96"/>
      <c r="BT762" s="96"/>
      <c r="BU762" s="96"/>
      <c r="BV762" s="97"/>
    </row>
    <row r="763" spans="1:74" s="45" customFormat="1" ht="27" customHeight="1" thickTop="1" thickBot="1" x14ac:dyDescent="0.25">
      <c r="A763" s="81"/>
      <c r="B763" s="304" t="str">
        <f>IF(C763="","",(VLOOKUP(C763,Lookups!$B$4:$C$2561,2,FALSE)))</f>
        <v/>
      </c>
      <c r="C763" s="369"/>
      <c r="D763" s="84"/>
      <c r="E763" s="84" t="str">
        <f t="shared" si="71"/>
        <v/>
      </c>
      <c r="F763" s="84"/>
      <c r="G763" s="99" t="str">
        <f t="shared" si="67"/>
        <v/>
      </c>
      <c r="H763" s="83"/>
      <c r="I763" s="83"/>
      <c r="J763" s="87"/>
      <c r="K763" s="89"/>
      <c r="L763" s="90"/>
      <c r="M763" s="90"/>
      <c r="N763" s="85"/>
      <c r="O763" s="87"/>
      <c r="P763" s="87"/>
      <c r="Q763" s="85"/>
      <c r="R763" s="86" t="str">
        <f t="shared" si="68"/>
        <v/>
      </c>
      <c r="S763" s="85"/>
      <c r="T763" s="86" t="str">
        <f t="shared" si="69"/>
        <v/>
      </c>
      <c r="U763" s="85"/>
      <c r="V763" s="86" t="str">
        <f t="shared" si="70"/>
        <v/>
      </c>
      <c r="W763" s="85"/>
      <c r="X763" s="87"/>
      <c r="Y763" s="87"/>
      <c r="Z763" s="91"/>
      <c r="AA763" s="91" t="s">
        <v>250</v>
      </c>
      <c r="AB763" s="91"/>
      <c r="AC763" s="91"/>
      <c r="AD763" s="91"/>
      <c r="AE763" s="91"/>
      <c r="AF763" s="92"/>
      <c r="AG763" s="93"/>
      <c r="AH763" s="87"/>
      <c r="AI763" s="93"/>
      <c r="AJ763" s="93"/>
      <c r="AK763" s="93"/>
      <c r="AL763" s="87"/>
      <c r="AM763" s="93"/>
      <c r="AN763" s="93"/>
      <c r="AO763" s="87"/>
      <c r="AP763" s="87"/>
      <c r="AQ763" s="93"/>
      <c r="AR763" s="93"/>
      <c r="AS763" s="93"/>
      <c r="AT763" s="93"/>
      <c r="AU763" s="93"/>
      <c r="AV763" s="93"/>
      <c r="AW763" s="91" t="s">
        <v>250</v>
      </c>
      <c r="AX763" s="93"/>
      <c r="AY763" s="93"/>
      <c r="AZ763" s="91" t="s">
        <v>250</v>
      </c>
      <c r="BA763" s="93"/>
      <c r="BB763" s="91" t="s">
        <v>250</v>
      </c>
      <c r="BC763" s="91" t="s">
        <v>250</v>
      </c>
      <c r="BD763" s="93"/>
      <c r="BE763" s="93"/>
      <c r="BF763" s="91" t="s">
        <v>87</v>
      </c>
      <c r="BG763" s="93"/>
      <c r="BH763" s="91" t="s">
        <v>456</v>
      </c>
      <c r="BI763" s="93"/>
      <c r="BJ763" s="93"/>
      <c r="BK763" s="93"/>
      <c r="BL763" s="92"/>
      <c r="BM763" s="92"/>
      <c r="BN763" s="86" t="str">
        <f t="shared" si="72"/>
        <v/>
      </c>
      <c r="BO763" s="88"/>
      <c r="BP763" s="94"/>
      <c r="BQ763" s="95"/>
      <c r="BR763" s="95"/>
      <c r="BS763" s="96"/>
      <c r="BT763" s="96"/>
      <c r="BU763" s="96"/>
      <c r="BV763" s="97"/>
    </row>
    <row r="764" spans="1:74" s="45" customFormat="1" ht="27" customHeight="1" thickTop="1" thickBot="1" x14ac:dyDescent="0.25">
      <c r="A764" s="81"/>
      <c r="B764" s="304" t="str">
        <f>IF(C764="","",(VLOOKUP(C764,Lookups!$B$4:$C$2561,2,FALSE)))</f>
        <v/>
      </c>
      <c r="C764" s="369"/>
      <c r="D764" s="84"/>
      <c r="E764" s="84" t="str">
        <f t="shared" si="71"/>
        <v/>
      </c>
      <c r="F764" s="84"/>
      <c r="G764" s="99" t="str">
        <f t="shared" si="67"/>
        <v/>
      </c>
      <c r="H764" s="83"/>
      <c r="I764" s="83"/>
      <c r="J764" s="87"/>
      <c r="K764" s="89"/>
      <c r="L764" s="90"/>
      <c r="M764" s="90"/>
      <c r="N764" s="85"/>
      <c r="O764" s="87"/>
      <c r="P764" s="87"/>
      <c r="Q764" s="85"/>
      <c r="R764" s="86" t="str">
        <f t="shared" si="68"/>
        <v/>
      </c>
      <c r="S764" s="85"/>
      <c r="T764" s="86" t="str">
        <f t="shared" si="69"/>
        <v/>
      </c>
      <c r="U764" s="85"/>
      <c r="V764" s="86" t="str">
        <f t="shared" si="70"/>
        <v/>
      </c>
      <c r="W764" s="85"/>
      <c r="X764" s="87"/>
      <c r="Y764" s="87"/>
      <c r="Z764" s="91"/>
      <c r="AA764" s="91" t="s">
        <v>250</v>
      </c>
      <c r="AB764" s="91"/>
      <c r="AC764" s="91"/>
      <c r="AD764" s="91"/>
      <c r="AE764" s="91"/>
      <c r="AF764" s="92"/>
      <c r="AG764" s="93"/>
      <c r="AH764" s="87"/>
      <c r="AI764" s="93"/>
      <c r="AJ764" s="93"/>
      <c r="AK764" s="93"/>
      <c r="AL764" s="87"/>
      <c r="AM764" s="93"/>
      <c r="AN764" s="93"/>
      <c r="AO764" s="87"/>
      <c r="AP764" s="87"/>
      <c r="AQ764" s="93"/>
      <c r="AR764" s="93"/>
      <c r="AS764" s="93"/>
      <c r="AT764" s="93"/>
      <c r="AU764" s="93"/>
      <c r="AV764" s="93"/>
      <c r="AW764" s="91" t="s">
        <v>250</v>
      </c>
      <c r="AX764" s="93"/>
      <c r="AY764" s="93"/>
      <c r="AZ764" s="91" t="s">
        <v>250</v>
      </c>
      <c r="BA764" s="93"/>
      <c r="BB764" s="91" t="s">
        <v>250</v>
      </c>
      <c r="BC764" s="91" t="s">
        <v>250</v>
      </c>
      <c r="BD764" s="93"/>
      <c r="BE764" s="93"/>
      <c r="BF764" s="91" t="s">
        <v>87</v>
      </c>
      <c r="BG764" s="93"/>
      <c r="BH764" s="91" t="s">
        <v>456</v>
      </c>
      <c r="BI764" s="93"/>
      <c r="BJ764" s="93"/>
      <c r="BK764" s="93"/>
      <c r="BL764" s="92"/>
      <c r="BM764" s="92"/>
      <c r="BN764" s="86" t="str">
        <f t="shared" si="72"/>
        <v/>
      </c>
      <c r="BO764" s="88"/>
      <c r="BP764" s="94"/>
      <c r="BQ764" s="95"/>
      <c r="BR764" s="95"/>
      <c r="BS764" s="96"/>
      <c r="BT764" s="96"/>
      <c r="BU764" s="96"/>
      <c r="BV764" s="97"/>
    </row>
    <row r="765" spans="1:74" s="45" customFormat="1" ht="27" customHeight="1" thickTop="1" thickBot="1" x14ac:dyDescent="0.25">
      <c r="A765" s="81"/>
      <c r="B765" s="304" t="str">
        <f>IF(C765="","",(VLOOKUP(C765,Lookups!$B$4:$C$2561,2,FALSE)))</f>
        <v/>
      </c>
      <c r="C765" s="369"/>
      <c r="D765" s="84"/>
      <c r="E765" s="84" t="str">
        <f t="shared" si="71"/>
        <v/>
      </c>
      <c r="F765" s="84"/>
      <c r="G765" s="99" t="str">
        <f t="shared" si="67"/>
        <v/>
      </c>
      <c r="H765" s="83"/>
      <c r="I765" s="83"/>
      <c r="J765" s="87"/>
      <c r="K765" s="89"/>
      <c r="L765" s="90"/>
      <c r="M765" s="90"/>
      <c r="N765" s="85"/>
      <c r="O765" s="87"/>
      <c r="P765" s="87"/>
      <c r="Q765" s="85"/>
      <c r="R765" s="86" t="str">
        <f t="shared" si="68"/>
        <v/>
      </c>
      <c r="S765" s="85"/>
      <c r="T765" s="86" t="str">
        <f t="shared" si="69"/>
        <v/>
      </c>
      <c r="U765" s="85"/>
      <c r="V765" s="86" t="str">
        <f t="shared" si="70"/>
        <v/>
      </c>
      <c r="W765" s="85"/>
      <c r="X765" s="87"/>
      <c r="Y765" s="87"/>
      <c r="Z765" s="91"/>
      <c r="AA765" s="91" t="s">
        <v>250</v>
      </c>
      <c r="AB765" s="91"/>
      <c r="AC765" s="91"/>
      <c r="AD765" s="91"/>
      <c r="AE765" s="91"/>
      <c r="AF765" s="92"/>
      <c r="AG765" s="93"/>
      <c r="AH765" s="87"/>
      <c r="AI765" s="93"/>
      <c r="AJ765" s="93"/>
      <c r="AK765" s="93"/>
      <c r="AL765" s="87"/>
      <c r="AM765" s="93"/>
      <c r="AN765" s="93"/>
      <c r="AO765" s="87"/>
      <c r="AP765" s="87"/>
      <c r="AQ765" s="93"/>
      <c r="AR765" s="93"/>
      <c r="AS765" s="93"/>
      <c r="AT765" s="93"/>
      <c r="AU765" s="93"/>
      <c r="AV765" s="93"/>
      <c r="AW765" s="91" t="s">
        <v>250</v>
      </c>
      <c r="AX765" s="93"/>
      <c r="AY765" s="93"/>
      <c r="AZ765" s="91" t="s">
        <v>250</v>
      </c>
      <c r="BA765" s="93"/>
      <c r="BB765" s="91" t="s">
        <v>250</v>
      </c>
      <c r="BC765" s="91" t="s">
        <v>250</v>
      </c>
      <c r="BD765" s="93"/>
      <c r="BE765" s="93"/>
      <c r="BF765" s="91" t="s">
        <v>87</v>
      </c>
      <c r="BG765" s="93"/>
      <c r="BH765" s="91" t="s">
        <v>456</v>
      </c>
      <c r="BI765" s="93"/>
      <c r="BJ765" s="93"/>
      <c r="BK765" s="93"/>
      <c r="BL765" s="92"/>
      <c r="BM765" s="92"/>
      <c r="BN765" s="86" t="str">
        <f t="shared" si="72"/>
        <v/>
      </c>
      <c r="BO765" s="88"/>
      <c r="BP765" s="94"/>
      <c r="BQ765" s="95"/>
      <c r="BR765" s="95"/>
      <c r="BS765" s="96"/>
      <c r="BT765" s="96"/>
      <c r="BU765" s="96"/>
      <c r="BV765" s="97"/>
    </row>
    <row r="766" spans="1:74" s="45" customFormat="1" ht="27" customHeight="1" thickTop="1" thickBot="1" x14ac:dyDescent="0.25">
      <c r="A766" s="81"/>
      <c r="B766" s="304" t="str">
        <f>IF(C766="","",(VLOOKUP(C766,Lookups!$B$4:$C$2561,2,FALSE)))</f>
        <v/>
      </c>
      <c r="C766" s="369"/>
      <c r="D766" s="84"/>
      <c r="E766" s="84" t="str">
        <f t="shared" si="71"/>
        <v/>
      </c>
      <c r="F766" s="84"/>
      <c r="G766" s="99" t="str">
        <f t="shared" si="67"/>
        <v/>
      </c>
      <c r="H766" s="83"/>
      <c r="I766" s="83"/>
      <c r="J766" s="87"/>
      <c r="K766" s="89"/>
      <c r="L766" s="90"/>
      <c r="M766" s="90"/>
      <c r="N766" s="85"/>
      <c r="O766" s="87"/>
      <c r="P766" s="87"/>
      <c r="Q766" s="85"/>
      <c r="R766" s="86" t="str">
        <f t="shared" si="68"/>
        <v/>
      </c>
      <c r="S766" s="85"/>
      <c r="T766" s="86" t="str">
        <f t="shared" si="69"/>
        <v/>
      </c>
      <c r="U766" s="85"/>
      <c r="V766" s="86" t="str">
        <f t="shared" si="70"/>
        <v/>
      </c>
      <c r="W766" s="85"/>
      <c r="X766" s="87"/>
      <c r="Y766" s="87"/>
      <c r="Z766" s="91"/>
      <c r="AA766" s="91" t="s">
        <v>250</v>
      </c>
      <c r="AB766" s="91"/>
      <c r="AC766" s="91"/>
      <c r="AD766" s="91"/>
      <c r="AE766" s="91"/>
      <c r="AF766" s="92"/>
      <c r="AG766" s="93"/>
      <c r="AH766" s="87"/>
      <c r="AI766" s="93"/>
      <c r="AJ766" s="93"/>
      <c r="AK766" s="93"/>
      <c r="AL766" s="87"/>
      <c r="AM766" s="93"/>
      <c r="AN766" s="93"/>
      <c r="AO766" s="87"/>
      <c r="AP766" s="87"/>
      <c r="AQ766" s="93"/>
      <c r="AR766" s="93"/>
      <c r="AS766" s="93"/>
      <c r="AT766" s="93"/>
      <c r="AU766" s="93"/>
      <c r="AV766" s="93"/>
      <c r="AW766" s="91" t="s">
        <v>250</v>
      </c>
      <c r="AX766" s="93"/>
      <c r="AY766" s="93"/>
      <c r="AZ766" s="91" t="s">
        <v>250</v>
      </c>
      <c r="BA766" s="93"/>
      <c r="BB766" s="91" t="s">
        <v>250</v>
      </c>
      <c r="BC766" s="91" t="s">
        <v>250</v>
      </c>
      <c r="BD766" s="93"/>
      <c r="BE766" s="93"/>
      <c r="BF766" s="91" t="s">
        <v>87</v>
      </c>
      <c r="BG766" s="93"/>
      <c r="BH766" s="91" t="s">
        <v>456</v>
      </c>
      <c r="BI766" s="93"/>
      <c r="BJ766" s="93"/>
      <c r="BK766" s="93"/>
      <c r="BL766" s="92"/>
      <c r="BM766" s="92"/>
      <c r="BN766" s="86" t="str">
        <f t="shared" si="72"/>
        <v/>
      </c>
      <c r="BO766" s="88"/>
      <c r="BP766" s="94"/>
      <c r="BQ766" s="95"/>
      <c r="BR766" s="95"/>
      <c r="BS766" s="96"/>
      <c r="BT766" s="96"/>
      <c r="BU766" s="96"/>
      <c r="BV766" s="97"/>
    </row>
    <row r="767" spans="1:74" s="45" customFormat="1" ht="27" customHeight="1" thickTop="1" thickBot="1" x14ac:dyDescent="0.25">
      <c r="A767" s="81"/>
      <c r="B767" s="304" t="str">
        <f>IF(C767="","",(VLOOKUP(C767,Lookups!$B$4:$C$2561,2,FALSE)))</f>
        <v/>
      </c>
      <c r="C767" s="369"/>
      <c r="D767" s="84"/>
      <c r="E767" s="84" t="str">
        <f t="shared" si="71"/>
        <v/>
      </c>
      <c r="F767" s="84"/>
      <c r="G767" s="99" t="str">
        <f t="shared" si="67"/>
        <v/>
      </c>
      <c r="H767" s="83"/>
      <c r="I767" s="83"/>
      <c r="J767" s="87"/>
      <c r="K767" s="89"/>
      <c r="L767" s="90"/>
      <c r="M767" s="90"/>
      <c r="N767" s="85"/>
      <c r="O767" s="87"/>
      <c r="P767" s="87"/>
      <c r="Q767" s="85"/>
      <c r="R767" s="86" t="str">
        <f t="shared" si="68"/>
        <v/>
      </c>
      <c r="S767" s="85"/>
      <c r="T767" s="86" t="str">
        <f t="shared" si="69"/>
        <v/>
      </c>
      <c r="U767" s="85"/>
      <c r="V767" s="86" t="str">
        <f t="shared" si="70"/>
        <v/>
      </c>
      <c r="W767" s="85"/>
      <c r="X767" s="87"/>
      <c r="Y767" s="87"/>
      <c r="Z767" s="91"/>
      <c r="AA767" s="91" t="s">
        <v>250</v>
      </c>
      <c r="AB767" s="91"/>
      <c r="AC767" s="91"/>
      <c r="AD767" s="91"/>
      <c r="AE767" s="91"/>
      <c r="AF767" s="92"/>
      <c r="AG767" s="93"/>
      <c r="AH767" s="87"/>
      <c r="AI767" s="93"/>
      <c r="AJ767" s="93"/>
      <c r="AK767" s="93"/>
      <c r="AL767" s="87"/>
      <c r="AM767" s="93"/>
      <c r="AN767" s="93"/>
      <c r="AO767" s="87"/>
      <c r="AP767" s="87"/>
      <c r="AQ767" s="93"/>
      <c r="AR767" s="93"/>
      <c r="AS767" s="93"/>
      <c r="AT767" s="93"/>
      <c r="AU767" s="93"/>
      <c r="AV767" s="93"/>
      <c r="AW767" s="91" t="s">
        <v>250</v>
      </c>
      <c r="AX767" s="93"/>
      <c r="AY767" s="93"/>
      <c r="AZ767" s="91" t="s">
        <v>250</v>
      </c>
      <c r="BA767" s="93"/>
      <c r="BB767" s="91" t="s">
        <v>250</v>
      </c>
      <c r="BC767" s="91" t="s">
        <v>250</v>
      </c>
      <c r="BD767" s="93"/>
      <c r="BE767" s="93"/>
      <c r="BF767" s="91" t="s">
        <v>87</v>
      </c>
      <c r="BG767" s="93"/>
      <c r="BH767" s="91" t="s">
        <v>456</v>
      </c>
      <c r="BI767" s="93"/>
      <c r="BJ767" s="93"/>
      <c r="BK767" s="93"/>
      <c r="BL767" s="92"/>
      <c r="BM767" s="92"/>
      <c r="BN767" s="86" t="str">
        <f t="shared" si="72"/>
        <v/>
      </c>
      <c r="BO767" s="88"/>
      <c r="BP767" s="94"/>
      <c r="BQ767" s="95"/>
      <c r="BR767" s="95"/>
      <c r="BS767" s="96"/>
      <c r="BT767" s="96"/>
      <c r="BU767" s="96"/>
      <c r="BV767" s="97"/>
    </row>
    <row r="768" spans="1:74" s="45" customFormat="1" ht="27" customHeight="1" thickTop="1" thickBot="1" x14ac:dyDescent="0.25">
      <c r="A768" s="81"/>
      <c r="B768" s="304" t="str">
        <f>IF(C768="","",(VLOOKUP(C768,Lookups!$B$4:$C$2561,2,FALSE)))</f>
        <v/>
      </c>
      <c r="C768" s="369"/>
      <c r="D768" s="84"/>
      <c r="E768" s="84" t="str">
        <f t="shared" si="71"/>
        <v/>
      </c>
      <c r="F768" s="84"/>
      <c r="G768" s="99" t="str">
        <f t="shared" si="67"/>
        <v/>
      </c>
      <c r="H768" s="83"/>
      <c r="I768" s="83"/>
      <c r="J768" s="87"/>
      <c r="K768" s="89"/>
      <c r="L768" s="90"/>
      <c r="M768" s="90"/>
      <c r="N768" s="85"/>
      <c r="O768" s="87"/>
      <c r="P768" s="87"/>
      <c r="Q768" s="85"/>
      <c r="R768" s="86" t="str">
        <f t="shared" si="68"/>
        <v/>
      </c>
      <c r="S768" s="85"/>
      <c r="T768" s="86" t="str">
        <f t="shared" si="69"/>
        <v/>
      </c>
      <c r="U768" s="85"/>
      <c r="V768" s="86" t="str">
        <f t="shared" si="70"/>
        <v/>
      </c>
      <c r="W768" s="85"/>
      <c r="X768" s="87"/>
      <c r="Y768" s="87"/>
      <c r="Z768" s="91"/>
      <c r="AA768" s="91" t="s">
        <v>250</v>
      </c>
      <c r="AB768" s="91"/>
      <c r="AC768" s="91"/>
      <c r="AD768" s="91"/>
      <c r="AE768" s="91"/>
      <c r="AF768" s="92"/>
      <c r="AG768" s="93"/>
      <c r="AH768" s="87"/>
      <c r="AI768" s="93"/>
      <c r="AJ768" s="93"/>
      <c r="AK768" s="93"/>
      <c r="AL768" s="87"/>
      <c r="AM768" s="93"/>
      <c r="AN768" s="93"/>
      <c r="AO768" s="87"/>
      <c r="AP768" s="87"/>
      <c r="AQ768" s="93"/>
      <c r="AR768" s="93"/>
      <c r="AS768" s="93"/>
      <c r="AT768" s="93"/>
      <c r="AU768" s="93"/>
      <c r="AV768" s="93"/>
      <c r="AW768" s="91" t="s">
        <v>250</v>
      </c>
      <c r="AX768" s="93"/>
      <c r="AY768" s="93"/>
      <c r="AZ768" s="91" t="s">
        <v>250</v>
      </c>
      <c r="BA768" s="93"/>
      <c r="BB768" s="91" t="s">
        <v>250</v>
      </c>
      <c r="BC768" s="91" t="s">
        <v>250</v>
      </c>
      <c r="BD768" s="93"/>
      <c r="BE768" s="93"/>
      <c r="BF768" s="91" t="s">
        <v>87</v>
      </c>
      <c r="BG768" s="93"/>
      <c r="BH768" s="91" t="s">
        <v>456</v>
      </c>
      <c r="BI768" s="93"/>
      <c r="BJ768" s="93"/>
      <c r="BK768" s="93"/>
      <c r="BL768" s="92"/>
      <c r="BM768" s="92"/>
      <c r="BN768" s="86" t="str">
        <f t="shared" si="72"/>
        <v/>
      </c>
      <c r="BO768" s="88"/>
      <c r="BP768" s="94"/>
      <c r="BQ768" s="95"/>
      <c r="BR768" s="95"/>
      <c r="BS768" s="96"/>
      <c r="BT768" s="96"/>
      <c r="BU768" s="96"/>
      <c r="BV768" s="97"/>
    </row>
    <row r="769" spans="1:74" s="45" customFormat="1" ht="27" customHeight="1" thickTop="1" thickBot="1" x14ac:dyDescent="0.25">
      <c r="A769" s="81"/>
      <c r="B769" s="304" t="str">
        <f>IF(C769="","",(VLOOKUP(C769,Lookups!$B$4:$C$2561,2,FALSE)))</f>
        <v/>
      </c>
      <c r="C769" s="369"/>
      <c r="D769" s="84"/>
      <c r="E769" s="84" t="str">
        <f t="shared" si="71"/>
        <v/>
      </c>
      <c r="F769" s="84"/>
      <c r="G769" s="99" t="str">
        <f t="shared" si="67"/>
        <v/>
      </c>
      <c r="H769" s="83"/>
      <c r="I769" s="83"/>
      <c r="J769" s="87"/>
      <c r="K769" s="89"/>
      <c r="L769" s="90"/>
      <c r="M769" s="90"/>
      <c r="N769" s="85"/>
      <c r="O769" s="87"/>
      <c r="P769" s="87"/>
      <c r="Q769" s="85"/>
      <c r="R769" s="86" t="str">
        <f t="shared" si="68"/>
        <v/>
      </c>
      <c r="S769" s="85"/>
      <c r="T769" s="86" t="str">
        <f t="shared" si="69"/>
        <v/>
      </c>
      <c r="U769" s="85"/>
      <c r="V769" s="86" t="str">
        <f t="shared" si="70"/>
        <v/>
      </c>
      <c r="W769" s="85"/>
      <c r="X769" s="87"/>
      <c r="Y769" s="87"/>
      <c r="Z769" s="91"/>
      <c r="AA769" s="91" t="s">
        <v>250</v>
      </c>
      <c r="AB769" s="91"/>
      <c r="AC769" s="91"/>
      <c r="AD769" s="91"/>
      <c r="AE769" s="91"/>
      <c r="AF769" s="92"/>
      <c r="AG769" s="93"/>
      <c r="AH769" s="87"/>
      <c r="AI769" s="93"/>
      <c r="AJ769" s="93"/>
      <c r="AK769" s="93"/>
      <c r="AL769" s="87"/>
      <c r="AM769" s="93"/>
      <c r="AN769" s="93"/>
      <c r="AO769" s="87"/>
      <c r="AP769" s="87"/>
      <c r="AQ769" s="93"/>
      <c r="AR769" s="93"/>
      <c r="AS769" s="93"/>
      <c r="AT769" s="93"/>
      <c r="AU769" s="93"/>
      <c r="AV769" s="93"/>
      <c r="AW769" s="91" t="s">
        <v>250</v>
      </c>
      <c r="AX769" s="93"/>
      <c r="AY769" s="93"/>
      <c r="AZ769" s="91" t="s">
        <v>250</v>
      </c>
      <c r="BA769" s="93"/>
      <c r="BB769" s="91" t="s">
        <v>250</v>
      </c>
      <c r="BC769" s="91" t="s">
        <v>250</v>
      </c>
      <c r="BD769" s="93"/>
      <c r="BE769" s="93"/>
      <c r="BF769" s="91" t="s">
        <v>87</v>
      </c>
      <c r="BG769" s="93"/>
      <c r="BH769" s="91" t="s">
        <v>456</v>
      </c>
      <c r="BI769" s="93"/>
      <c r="BJ769" s="93"/>
      <c r="BK769" s="93"/>
      <c r="BL769" s="92"/>
      <c r="BM769" s="92"/>
      <c r="BN769" s="86" t="str">
        <f t="shared" si="72"/>
        <v/>
      </c>
      <c r="BO769" s="88"/>
      <c r="BP769" s="94"/>
      <c r="BQ769" s="95"/>
      <c r="BR769" s="95"/>
      <c r="BS769" s="96"/>
      <c r="BT769" s="96"/>
      <c r="BU769" s="96"/>
      <c r="BV769" s="97"/>
    </row>
    <row r="770" spans="1:74" s="45" customFormat="1" ht="27" customHeight="1" thickTop="1" thickBot="1" x14ac:dyDescent="0.25">
      <c r="A770" s="81"/>
      <c r="B770" s="304" t="str">
        <f>IF(C770="","",(VLOOKUP(C770,Lookups!$B$4:$C$2561,2,FALSE)))</f>
        <v/>
      </c>
      <c r="C770" s="369"/>
      <c r="D770" s="84"/>
      <c r="E770" s="84" t="str">
        <f t="shared" si="71"/>
        <v/>
      </c>
      <c r="F770" s="84"/>
      <c r="G770" s="99" t="str">
        <f t="shared" si="67"/>
        <v/>
      </c>
      <c r="H770" s="83"/>
      <c r="I770" s="83"/>
      <c r="J770" s="87"/>
      <c r="K770" s="89"/>
      <c r="L770" s="90"/>
      <c r="M770" s="90"/>
      <c r="N770" s="85"/>
      <c r="O770" s="87"/>
      <c r="P770" s="87"/>
      <c r="Q770" s="85"/>
      <c r="R770" s="86" t="str">
        <f t="shared" si="68"/>
        <v/>
      </c>
      <c r="S770" s="85"/>
      <c r="T770" s="86" t="str">
        <f t="shared" si="69"/>
        <v/>
      </c>
      <c r="U770" s="85"/>
      <c r="V770" s="86" t="str">
        <f t="shared" si="70"/>
        <v/>
      </c>
      <c r="W770" s="85"/>
      <c r="X770" s="87"/>
      <c r="Y770" s="87"/>
      <c r="Z770" s="91"/>
      <c r="AA770" s="91" t="s">
        <v>250</v>
      </c>
      <c r="AB770" s="91"/>
      <c r="AC770" s="91"/>
      <c r="AD770" s="91"/>
      <c r="AE770" s="91"/>
      <c r="AF770" s="92"/>
      <c r="AG770" s="93"/>
      <c r="AH770" s="87"/>
      <c r="AI770" s="93"/>
      <c r="AJ770" s="93"/>
      <c r="AK770" s="93"/>
      <c r="AL770" s="87"/>
      <c r="AM770" s="93"/>
      <c r="AN770" s="93"/>
      <c r="AO770" s="87"/>
      <c r="AP770" s="87"/>
      <c r="AQ770" s="93"/>
      <c r="AR770" s="93"/>
      <c r="AS770" s="93"/>
      <c r="AT770" s="93"/>
      <c r="AU770" s="93"/>
      <c r="AV770" s="93"/>
      <c r="AW770" s="91" t="s">
        <v>250</v>
      </c>
      <c r="AX770" s="93"/>
      <c r="AY770" s="93"/>
      <c r="AZ770" s="91" t="s">
        <v>250</v>
      </c>
      <c r="BA770" s="93"/>
      <c r="BB770" s="91" t="s">
        <v>250</v>
      </c>
      <c r="BC770" s="91" t="s">
        <v>250</v>
      </c>
      <c r="BD770" s="93"/>
      <c r="BE770" s="93"/>
      <c r="BF770" s="91" t="s">
        <v>87</v>
      </c>
      <c r="BG770" s="93"/>
      <c r="BH770" s="91" t="s">
        <v>456</v>
      </c>
      <c r="BI770" s="93"/>
      <c r="BJ770" s="93"/>
      <c r="BK770" s="93"/>
      <c r="BL770" s="92"/>
      <c r="BM770" s="92"/>
      <c r="BN770" s="86" t="str">
        <f t="shared" si="72"/>
        <v/>
      </c>
      <c r="BO770" s="88"/>
      <c r="BP770" s="94"/>
      <c r="BQ770" s="95"/>
      <c r="BR770" s="95"/>
      <c r="BS770" s="96"/>
      <c r="BT770" s="96"/>
      <c r="BU770" s="96"/>
      <c r="BV770" s="97"/>
    </row>
    <row r="771" spans="1:74" s="45" customFormat="1" ht="27" customHeight="1" thickTop="1" thickBot="1" x14ac:dyDescent="0.25">
      <c r="A771" s="81"/>
      <c r="B771" s="304" t="str">
        <f>IF(C771="","",(VLOOKUP(C771,Lookups!$B$4:$C$2561,2,FALSE)))</f>
        <v/>
      </c>
      <c r="C771" s="369"/>
      <c r="D771" s="84"/>
      <c r="E771" s="84" t="str">
        <f t="shared" si="71"/>
        <v/>
      </c>
      <c r="F771" s="84"/>
      <c r="G771" s="99" t="str">
        <f t="shared" si="67"/>
        <v/>
      </c>
      <c r="H771" s="83"/>
      <c r="I771" s="83"/>
      <c r="J771" s="87"/>
      <c r="K771" s="89"/>
      <c r="L771" s="90"/>
      <c r="M771" s="90"/>
      <c r="N771" s="85"/>
      <c r="O771" s="87"/>
      <c r="P771" s="87"/>
      <c r="Q771" s="85"/>
      <c r="R771" s="86" t="str">
        <f t="shared" si="68"/>
        <v/>
      </c>
      <c r="S771" s="85"/>
      <c r="T771" s="86" t="str">
        <f t="shared" si="69"/>
        <v/>
      </c>
      <c r="U771" s="85"/>
      <c r="V771" s="86" t="str">
        <f t="shared" si="70"/>
        <v/>
      </c>
      <c r="W771" s="85"/>
      <c r="X771" s="87"/>
      <c r="Y771" s="87"/>
      <c r="Z771" s="91"/>
      <c r="AA771" s="91" t="s">
        <v>250</v>
      </c>
      <c r="AB771" s="91"/>
      <c r="AC771" s="91"/>
      <c r="AD771" s="91"/>
      <c r="AE771" s="91"/>
      <c r="AF771" s="92"/>
      <c r="AG771" s="93"/>
      <c r="AH771" s="87"/>
      <c r="AI771" s="93"/>
      <c r="AJ771" s="93"/>
      <c r="AK771" s="93"/>
      <c r="AL771" s="87"/>
      <c r="AM771" s="93"/>
      <c r="AN771" s="93"/>
      <c r="AO771" s="87"/>
      <c r="AP771" s="87"/>
      <c r="AQ771" s="93"/>
      <c r="AR771" s="93"/>
      <c r="AS771" s="93"/>
      <c r="AT771" s="93"/>
      <c r="AU771" s="93"/>
      <c r="AV771" s="93"/>
      <c r="AW771" s="91" t="s">
        <v>250</v>
      </c>
      <c r="AX771" s="93"/>
      <c r="AY771" s="93"/>
      <c r="AZ771" s="91" t="s">
        <v>250</v>
      </c>
      <c r="BA771" s="93"/>
      <c r="BB771" s="91" t="s">
        <v>250</v>
      </c>
      <c r="BC771" s="91" t="s">
        <v>250</v>
      </c>
      <c r="BD771" s="93"/>
      <c r="BE771" s="93"/>
      <c r="BF771" s="91" t="s">
        <v>87</v>
      </c>
      <c r="BG771" s="93"/>
      <c r="BH771" s="91" t="s">
        <v>456</v>
      </c>
      <c r="BI771" s="93"/>
      <c r="BJ771" s="93"/>
      <c r="BK771" s="93"/>
      <c r="BL771" s="92"/>
      <c r="BM771" s="92"/>
      <c r="BN771" s="86" t="str">
        <f t="shared" si="72"/>
        <v/>
      </c>
      <c r="BO771" s="88"/>
      <c r="BP771" s="94"/>
      <c r="BQ771" s="95"/>
      <c r="BR771" s="95"/>
      <c r="BS771" s="96"/>
      <c r="BT771" s="96"/>
      <c r="BU771" s="96"/>
      <c r="BV771" s="97"/>
    </row>
    <row r="772" spans="1:74" s="45" customFormat="1" ht="27" customHeight="1" thickTop="1" thickBot="1" x14ac:dyDescent="0.25">
      <c r="A772" s="81"/>
      <c r="B772" s="304" t="str">
        <f>IF(C772="","",(VLOOKUP(C772,Lookups!$B$4:$C$2561,2,FALSE)))</f>
        <v/>
      </c>
      <c r="C772" s="369"/>
      <c r="D772" s="84"/>
      <c r="E772" s="84" t="str">
        <f t="shared" si="71"/>
        <v/>
      </c>
      <c r="F772" s="84"/>
      <c r="G772" s="99" t="str">
        <f t="shared" si="67"/>
        <v/>
      </c>
      <c r="H772" s="83"/>
      <c r="I772" s="83"/>
      <c r="J772" s="87"/>
      <c r="K772" s="89"/>
      <c r="L772" s="90"/>
      <c r="M772" s="90"/>
      <c r="N772" s="85"/>
      <c r="O772" s="87"/>
      <c r="P772" s="87"/>
      <c r="Q772" s="85"/>
      <c r="R772" s="86" t="str">
        <f t="shared" si="68"/>
        <v/>
      </c>
      <c r="S772" s="85"/>
      <c r="T772" s="86" t="str">
        <f t="shared" si="69"/>
        <v/>
      </c>
      <c r="U772" s="85"/>
      <c r="V772" s="86" t="str">
        <f t="shared" si="70"/>
        <v/>
      </c>
      <c r="W772" s="85"/>
      <c r="X772" s="87"/>
      <c r="Y772" s="87"/>
      <c r="Z772" s="91"/>
      <c r="AA772" s="91" t="s">
        <v>250</v>
      </c>
      <c r="AB772" s="91"/>
      <c r="AC772" s="91"/>
      <c r="AD772" s="91"/>
      <c r="AE772" s="91"/>
      <c r="AF772" s="92"/>
      <c r="AG772" s="93"/>
      <c r="AH772" s="87"/>
      <c r="AI772" s="93"/>
      <c r="AJ772" s="93"/>
      <c r="AK772" s="93"/>
      <c r="AL772" s="87"/>
      <c r="AM772" s="93"/>
      <c r="AN772" s="93"/>
      <c r="AO772" s="87"/>
      <c r="AP772" s="87"/>
      <c r="AQ772" s="93"/>
      <c r="AR772" s="93"/>
      <c r="AS772" s="93"/>
      <c r="AT772" s="93"/>
      <c r="AU772" s="93"/>
      <c r="AV772" s="93"/>
      <c r="AW772" s="91" t="s">
        <v>250</v>
      </c>
      <c r="AX772" s="93"/>
      <c r="AY772" s="93"/>
      <c r="AZ772" s="91" t="s">
        <v>250</v>
      </c>
      <c r="BA772" s="93"/>
      <c r="BB772" s="91" t="s">
        <v>250</v>
      </c>
      <c r="BC772" s="91" t="s">
        <v>250</v>
      </c>
      <c r="BD772" s="93"/>
      <c r="BE772" s="93"/>
      <c r="BF772" s="91" t="s">
        <v>87</v>
      </c>
      <c r="BG772" s="93"/>
      <c r="BH772" s="91" t="s">
        <v>456</v>
      </c>
      <c r="BI772" s="93"/>
      <c r="BJ772" s="93"/>
      <c r="BK772" s="93"/>
      <c r="BL772" s="92"/>
      <c r="BM772" s="92"/>
      <c r="BN772" s="86" t="str">
        <f t="shared" si="72"/>
        <v/>
      </c>
      <c r="BO772" s="88"/>
      <c r="BP772" s="94"/>
      <c r="BQ772" s="95"/>
      <c r="BR772" s="95"/>
      <c r="BS772" s="96"/>
      <c r="BT772" s="96"/>
      <c r="BU772" s="96"/>
      <c r="BV772" s="97"/>
    </row>
    <row r="773" spans="1:74" s="45" customFormat="1" ht="27" customHeight="1" thickTop="1" thickBot="1" x14ac:dyDescent="0.25">
      <c r="A773" s="81"/>
      <c r="B773" s="304" t="str">
        <f>IF(C773="","",(VLOOKUP(C773,Lookups!$B$4:$C$2561,2,FALSE)))</f>
        <v/>
      </c>
      <c r="C773" s="369"/>
      <c r="D773" s="84"/>
      <c r="E773" s="84" t="str">
        <f t="shared" si="71"/>
        <v/>
      </c>
      <c r="F773" s="84"/>
      <c r="G773" s="99" t="str">
        <f t="shared" si="67"/>
        <v/>
      </c>
      <c r="H773" s="83"/>
      <c r="I773" s="83"/>
      <c r="J773" s="87"/>
      <c r="K773" s="89"/>
      <c r="L773" s="90"/>
      <c r="M773" s="90"/>
      <c r="N773" s="85"/>
      <c r="O773" s="87"/>
      <c r="P773" s="87"/>
      <c r="Q773" s="85"/>
      <c r="R773" s="86" t="str">
        <f t="shared" si="68"/>
        <v/>
      </c>
      <c r="S773" s="85"/>
      <c r="T773" s="86" t="str">
        <f t="shared" si="69"/>
        <v/>
      </c>
      <c r="U773" s="85"/>
      <c r="V773" s="86" t="str">
        <f t="shared" si="70"/>
        <v/>
      </c>
      <c r="W773" s="85"/>
      <c r="X773" s="87"/>
      <c r="Y773" s="87"/>
      <c r="Z773" s="91"/>
      <c r="AA773" s="91" t="s">
        <v>250</v>
      </c>
      <c r="AB773" s="91"/>
      <c r="AC773" s="91"/>
      <c r="AD773" s="91"/>
      <c r="AE773" s="91"/>
      <c r="AF773" s="92"/>
      <c r="AG773" s="93"/>
      <c r="AH773" s="87"/>
      <c r="AI773" s="93"/>
      <c r="AJ773" s="93"/>
      <c r="AK773" s="93"/>
      <c r="AL773" s="87"/>
      <c r="AM773" s="93"/>
      <c r="AN773" s="93"/>
      <c r="AO773" s="87"/>
      <c r="AP773" s="87"/>
      <c r="AQ773" s="93"/>
      <c r="AR773" s="93"/>
      <c r="AS773" s="93"/>
      <c r="AT773" s="93"/>
      <c r="AU773" s="93"/>
      <c r="AV773" s="93"/>
      <c r="AW773" s="91" t="s">
        <v>250</v>
      </c>
      <c r="AX773" s="93"/>
      <c r="AY773" s="93"/>
      <c r="AZ773" s="91" t="s">
        <v>250</v>
      </c>
      <c r="BA773" s="93"/>
      <c r="BB773" s="91" t="s">
        <v>250</v>
      </c>
      <c r="BC773" s="91" t="s">
        <v>250</v>
      </c>
      <c r="BD773" s="93"/>
      <c r="BE773" s="93"/>
      <c r="BF773" s="91" t="s">
        <v>87</v>
      </c>
      <c r="BG773" s="93"/>
      <c r="BH773" s="91" t="s">
        <v>456</v>
      </c>
      <c r="BI773" s="93"/>
      <c r="BJ773" s="93"/>
      <c r="BK773" s="93"/>
      <c r="BL773" s="92"/>
      <c r="BM773" s="92"/>
      <c r="BN773" s="86" t="str">
        <f t="shared" si="72"/>
        <v/>
      </c>
      <c r="BO773" s="88"/>
      <c r="BP773" s="94"/>
      <c r="BQ773" s="95"/>
      <c r="BR773" s="95"/>
      <c r="BS773" s="96"/>
      <c r="BT773" s="96"/>
      <c r="BU773" s="96"/>
      <c r="BV773" s="97"/>
    </row>
    <row r="774" spans="1:74" s="45" customFormat="1" ht="27" customHeight="1" thickTop="1" thickBot="1" x14ac:dyDescent="0.25">
      <c r="A774" s="81"/>
      <c r="B774" s="304" t="str">
        <f>IF(C774="","",(VLOOKUP(C774,Lookups!$B$4:$C$2561,2,FALSE)))</f>
        <v/>
      </c>
      <c r="C774" s="369"/>
      <c r="D774" s="84"/>
      <c r="E774" s="84" t="str">
        <f t="shared" si="71"/>
        <v/>
      </c>
      <c r="F774" s="84"/>
      <c r="G774" s="99" t="str">
        <f t="shared" ref="G774:G837" si="73">IF(F774="","",(VLOOKUP(F774,DrainTypeDesc,2,FALSE)))</f>
        <v/>
      </c>
      <c r="H774" s="83"/>
      <c r="I774" s="83"/>
      <c r="J774" s="87"/>
      <c r="K774" s="89"/>
      <c r="L774" s="90"/>
      <c r="M774" s="90"/>
      <c r="N774" s="85"/>
      <c r="O774" s="87"/>
      <c r="P774" s="87"/>
      <c r="Q774" s="85"/>
      <c r="R774" s="86" t="str">
        <f t="shared" ref="R774:R837" si="74">IF(Q774="","",(VLOOKUP(Q774,DrainMaterialDesc,2,FALSE)))</f>
        <v/>
      </c>
      <c r="S774" s="85"/>
      <c r="T774" s="86" t="str">
        <f t="shared" ref="T774:T837" si="75">IF(S774="","",(VLOOKUP(S774,DrainEntryDesc,2,FALSE)))</f>
        <v/>
      </c>
      <c r="U774" s="85"/>
      <c r="V774" s="86" t="str">
        <f t="shared" ref="V774:V837" si="76">IF(U774="","",(VLOOKUP(U774,DrainEntryDesc,2,FALSE)))</f>
        <v/>
      </c>
      <c r="W774" s="85"/>
      <c r="X774" s="87"/>
      <c r="Y774" s="87"/>
      <c r="Z774" s="91"/>
      <c r="AA774" s="91" t="s">
        <v>250</v>
      </c>
      <c r="AB774" s="91"/>
      <c r="AC774" s="91"/>
      <c r="AD774" s="91"/>
      <c r="AE774" s="91"/>
      <c r="AF774" s="92"/>
      <c r="AG774" s="93"/>
      <c r="AH774" s="87"/>
      <c r="AI774" s="93"/>
      <c r="AJ774" s="93"/>
      <c r="AK774" s="93"/>
      <c r="AL774" s="87"/>
      <c r="AM774" s="93"/>
      <c r="AN774" s="93"/>
      <c r="AO774" s="87"/>
      <c r="AP774" s="87"/>
      <c r="AQ774" s="93"/>
      <c r="AR774" s="93"/>
      <c r="AS774" s="93"/>
      <c r="AT774" s="93"/>
      <c r="AU774" s="93"/>
      <c r="AV774" s="93"/>
      <c r="AW774" s="91" t="s">
        <v>250</v>
      </c>
      <c r="AX774" s="93"/>
      <c r="AY774" s="93"/>
      <c r="AZ774" s="91" t="s">
        <v>250</v>
      </c>
      <c r="BA774" s="93"/>
      <c r="BB774" s="91" t="s">
        <v>250</v>
      </c>
      <c r="BC774" s="91" t="s">
        <v>250</v>
      </c>
      <c r="BD774" s="93"/>
      <c r="BE774" s="93"/>
      <c r="BF774" s="91" t="s">
        <v>87</v>
      </c>
      <c r="BG774" s="93"/>
      <c r="BH774" s="91" t="s">
        <v>456</v>
      </c>
      <c r="BI774" s="93"/>
      <c r="BJ774" s="93"/>
      <c r="BK774" s="93"/>
      <c r="BL774" s="92"/>
      <c r="BM774" s="92"/>
      <c r="BN774" s="86" t="str">
        <f t="shared" si="72"/>
        <v/>
      </c>
      <c r="BO774" s="88"/>
      <c r="BP774" s="94"/>
      <c r="BQ774" s="95"/>
      <c r="BR774" s="95"/>
      <c r="BS774" s="96"/>
      <c r="BT774" s="96"/>
      <c r="BU774" s="96"/>
      <c r="BV774" s="97"/>
    </row>
    <row r="775" spans="1:74" s="45" customFormat="1" ht="27" customHeight="1" thickTop="1" thickBot="1" x14ac:dyDescent="0.25">
      <c r="A775" s="81"/>
      <c r="B775" s="304" t="str">
        <f>IF(C775="","",(VLOOKUP(C775,Lookups!$B$4:$C$2561,2,FALSE)))</f>
        <v/>
      </c>
      <c r="C775" s="369"/>
      <c r="D775" s="84"/>
      <c r="E775" s="84" t="str">
        <f t="shared" ref="E775:E838" si="77">IF(A775="add",0,"")</f>
        <v/>
      </c>
      <c r="F775" s="84"/>
      <c r="G775" s="99" t="str">
        <f t="shared" si="73"/>
        <v/>
      </c>
      <c r="H775" s="83"/>
      <c r="I775" s="83"/>
      <c r="J775" s="87"/>
      <c r="K775" s="89"/>
      <c r="L775" s="90"/>
      <c r="M775" s="90"/>
      <c r="N775" s="85"/>
      <c r="O775" s="87"/>
      <c r="P775" s="87"/>
      <c r="Q775" s="85"/>
      <c r="R775" s="86" t="str">
        <f t="shared" si="74"/>
        <v/>
      </c>
      <c r="S775" s="85"/>
      <c r="T775" s="86" t="str">
        <f t="shared" si="75"/>
        <v/>
      </c>
      <c r="U775" s="85"/>
      <c r="V775" s="86" t="str">
        <f t="shared" si="76"/>
        <v/>
      </c>
      <c r="W775" s="85"/>
      <c r="X775" s="87"/>
      <c r="Y775" s="87"/>
      <c r="Z775" s="91"/>
      <c r="AA775" s="91" t="s">
        <v>250</v>
      </c>
      <c r="AB775" s="91"/>
      <c r="AC775" s="91"/>
      <c r="AD775" s="91"/>
      <c r="AE775" s="91"/>
      <c r="AF775" s="92"/>
      <c r="AG775" s="93"/>
      <c r="AH775" s="87"/>
      <c r="AI775" s="93"/>
      <c r="AJ775" s="93"/>
      <c r="AK775" s="93"/>
      <c r="AL775" s="87"/>
      <c r="AM775" s="93"/>
      <c r="AN775" s="93"/>
      <c r="AO775" s="87"/>
      <c r="AP775" s="87"/>
      <c r="AQ775" s="93"/>
      <c r="AR775" s="93"/>
      <c r="AS775" s="93"/>
      <c r="AT775" s="93"/>
      <c r="AU775" s="93"/>
      <c r="AV775" s="93"/>
      <c r="AW775" s="91" t="s">
        <v>250</v>
      </c>
      <c r="AX775" s="93"/>
      <c r="AY775" s="93"/>
      <c r="AZ775" s="91" t="s">
        <v>250</v>
      </c>
      <c r="BA775" s="93"/>
      <c r="BB775" s="91" t="s">
        <v>250</v>
      </c>
      <c r="BC775" s="91" t="s">
        <v>250</v>
      </c>
      <c r="BD775" s="93"/>
      <c r="BE775" s="93"/>
      <c r="BF775" s="91" t="s">
        <v>87</v>
      </c>
      <c r="BG775" s="93"/>
      <c r="BH775" s="91" t="s">
        <v>456</v>
      </c>
      <c r="BI775" s="93"/>
      <c r="BJ775" s="93"/>
      <c r="BK775" s="93"/>
      <c r="BL775" s="92"/>
      <c r="BM775" s="92"/>
      <c r="BN775" s="86" t="str">
        <f t="shared" ref="BN775:BN838" si="78">IF(AP775="","",(VLOOKUP(AP775,FlowDesc,2,FALSE)))</f>
        <v/>
      </c>
      <c r="BO775" s="88"/>
      <c r="BP775" s="94"/>
      <c r="BQ775" s="95"/>
      <c r="BR775" s="95"/>
      <c r="BS775" s="96"/>
      <c r="BT775" s="96"/>
      <c r="BU775" s="96"/>
      <c r="BV775" s="97"/>
    </row>
    <row r="776" spans="1:74" s="45" customFormat="1" ht="27" customHeight="1" thickTop="1" thickBot="1" x14ac:dyDescent="0.25">
      <c r="A776" s="81"/>
      <c r="B776" s="304" t="str">
        <f>IF(C776="","",(VLOOKUP(C776,Lookups!$B$4:$C$2561,2,FALSE)))</f>
        <v/>
      </c>
      <c r="C776" s="369"/>
      <c r="D776" s="84"/>
      <c r="E776" s="84" t="str">
        <f t="shared" si="77"/>
        <v/>
      </c>
      <c r="F776" s="84"/>
      <c r="G776" s="99" t="str">
        <f t="shared" si="73"/>
        <v/>
      </c>
      <c r="H776" s="83"/>
      <c r="I776" s="83"/>
      <c r="J776" s="87"/>
      <c r="K776" s="89"/>
      <c r="L776" s="90"/>
      <c r="M776" s="90"/>
      <c r="N776" s="85"/>
      <c r="O776" s="87"/>
      <c r="P776" s="87"/>
      <c r="Q776" s="85"/>
      <c r="R776" s="86" t="str">
        <f t="shared" si="74"/>
        <v/>
      </c>
      <c r="S776" s="85"/>
      <c r="T776" s="86" t="str">
        <f t="shared" si="75"/>
        <v/>
      </c>
      <c r="U776" s="85"/>
      <c r="V776" s="86" t="str">
        <f t="shared" si="76"/>
        <v/>
      </c>
      <c r="W776" s="85"/>
      <c r="X776" s="87"/>
      <c r="Y776" s="87"/>
      <c r="Z776" s="91"/>
      <c r="AA776" s="91" t="s">
        <v>250</v>
      </c>
      <c r="AB776" s="91"/>
      <c r="AC776" s="91"/>
      <c r="AD776" s="91"/>
      <c r="AE776" s="91"/>
      <c r="AF776" s="92"/>
      <c r="AG776" s="93"/>
      <c r="AH776" s="87"/>
      <c r="AI776" s="93"/>
      <c r="AJ776" s="93"/>
      <c r="AK776" s="93"/>
      <c r="AL776" s="87"/>
      <c r="AM776" s="93"/>
      <c r="AN776" s="93"/>
      <c r="AO776" s="87"/>
      <c r="AP776" s="87"/>
      <c r="AQ776" s="93"/>
      <c r="AR776" s="93"/>
      <c r="AS776" s="93"/>
      <c r="AT776" s="93"/>
      <c r="AU776" s="93"/>
      <c r="AV776" s="93"/>
      <c r="AW776" s="91" t="s">
        <v>250</v>
      </c>
      <c r="AX776" s="93"/>
      <c r="AY776" s="93"/>
      <c r="AZ776" s="91" t="s">
        <v>250</v>
      </c>
      <c r="BA776" s="93"/>
      <c r="BB776" s="91" t="s">
        <v>250</v>
      </c>
      <c r="BC776" s="91" t="s">
        <v>250</v>
      </c>
      <c r="BD776" s="93"/>
      <c r="BE776" s="93"/>
      <c r="BF776" s="91" t="s">
        <v>87</v>
      </c>
      <c r="BG776" s="93"/>
      <c r="BH776" s="91" t="s">
        <v>456</v>
      </c>
      <c r="BI776" s="93"/>
      <c r="BJ776" s="93"/>
      <c r="BK776" s="93"/>
      <c r="BL776" s="92"/>
      <c r="BM776" s="92"/>
      <c r="BN776" s="86" t="str">
        <f t="shared" si="78"/>
        <v/>
      </c>
      <c r="BO776" s="88"/>
      <c r="BP776" s="94"/>
      <c r="BQ776" s="95"/>
      <c r="BR776" s="95"/>
      <c r="BS776" s="96"/>
      <c r="BT776" s="96"/>
      <c r="BU776" s="96"/>
      <c r="BV776" s="97"/>
    </row>
    <row r="777" spans="1:74" s="45" customFormat="1" ht="27" customHeight="1" thickTop="1" thickBot="1" x14ac:dyDescent="0.25">
      <c r="A777" s="81"/>
      <c r="B777" s="304" t="str">
        <f>IF(C777="","",(VLOOKUP(C777,Lookups!$B$4:$C$2561,2,FALSE)))</f>
        <v/>
      </c>
      <c r="C777" s="369"/>
      <c r="D777" s="84"/>
      <c r="E777" s="84" t="str">
        <f t="shared" si="77"/>
        <v/>
      </c>
      <c r="F777" s="84"/>
      <c r="G777" s="99" t="str">
        <f t="shared" si="73"/>
        <v/>
      </c>
      <c r="H777" s="83"/>
      <c r="I777" s="83"/>
      <c r="J777" s="87"/>
      <c r="K777" s="89"/>
      <c r="L777" s="90"/>
      <c r="M777" s="90"/>
      <c r="N777" s="85"/>
      <c r="O777" s="87"/>
      <c r="P777" s="87"/>
      <c r="Q777" s="85"/>
      <c r="R777" s="86" t="str">
        <f t="shared" si="74"/>
        <v/>
      </c>
      <c r="S777" s="85"/>
      <c r="T777" s="86" t="str">
        <f t="shared" si="75"/>
        <v/>
      </c>
      <c r="U777" s="85"/>
      <c r="V777" s="86" t="str">
        <f t="shared" si="76"/>
        <v/>
      </c>
      <c r="W777" s="85"/>
      <c r="X777" s="87"/>
      <c r="Y777" s="87"/>
      <c r="Z777" s="91"/>
      <c r="AA777" s="91" t="s">
        <v>250</v>
      </c>
      <c r="AB777" s="91"/>
      <c r="AC777" s="91"/>
      <c r="AD777" s="91"/>
      <c r="AE777" s="91"/>
      <c r="AF777" s="92"/>
      <c r="AG777" s="93"/>
      <c r="AH777" s="87"/>
      <c r="AI777" s="93"/>
      <c r="AJ777" s="93"/>
      <c r="AK777" s="93"/>
      <c r="AL777" s="87"/>
      <c r="AM777" s="93"/>
      <c r="AN777" s="93"/>
      <c r="AO777" s="87"/>
      <c r="AP777" s="87"/>
      <c r="AQ777" s="93"/>
      <c r="AR777" s="93"/>
      <c r="AS777" s="93"/>
      <c r="AT777" s="93"/>
      <c r="AU777" s="93"/>
      <c r="AV777" s="93"/>
      <c r="AW777" s="91" t="s">
        <v>250</v>
      </c>
      <c r="AX777" s="93"/>
      <c r="AY777" s="93"/>
      <c r="AZ777" s="91" t="s">
        <v>250</v>
      </c>
      <c r="BA777" s="93"/>
      <c r="BB777" s="91" t="s">
        <v>250</v>
      </c>
      <c r="BC777" s="91" t="s">
        <v>250</v>
      </c>
      <c r="BD777" s="93"/>
      <c r="BE777" s="93"/>
      <c r="BF777" s="91" t="s">
        <v>87</v>
      </c>
      <c r="BG777" s="93"/>
      <c r="BH777" s="91" t="s">
        <v>456</v>
      </c>
      <c r="BI777" s="93"/>
      <c r="BJ777" s="93"/>
      <c r="BK777" s="93"/>
      <c r="BL777" s="92"/>
      <c r="BM777" s="92"/>
      <c r="BN777" s="86" t="str">
        <f t="shared" si="78"/>
        <v/>
      </c>
      <c r="BO777" s="88"/>
      <c r="BP777" s="94"/>
      <c r="BQ777" s="95"/>
      <c r="BR777" s="95"/>
      <c r="BS777" s="96"/>
      <c r="BT777" s="96"/>
      <c r="BU777" s="96"/>
      <c r="BV777" s="97"/>
    </row>
    <row r="778" spans="1:74" s="45" customFormat="1" ht="27" customHeight="1" thickTop="1" thickBot="1" x14ac:dyDescent="0.25">
      <c r="A778" s="81"/>
      <c r="B778" s="304" t="str">
        <f>IF(C778="","",(VLOOKUP(C778,Lookups!$B$4:$C$2561,2,FALSE)))</f>
        <v/>
      </c>
      <c r="C778" s="369"/>
      <c r="D778" s="84"/>
      <c r="E778" s="84" t="str">
        <f t="shared" si="77"/>
        <v/>
      </c>
      <c r="F778" s="84"/>
      <c r="G778" s="99" t="str">
        <f t="shared" si="73"/>
        <v/>
      </c>
      <c r="H778" s="83"/>
      <c r="I778" s="83"/>
      <c r="J778" s="87"/>
      <c r="K778" s="89"/>
      <c r="L778" s="90"/>
      <c r="M778" s="90"/>
      <c r="N778" s="85"/>
      <c r="O778" s="87"/>
      <c r="P778" s="87"/>
      <c r="Q778" s="85"/>
      <c r="R778" s="86" t="str">
        <f t="shared" si="74"/>
        <v/>
      </c>
      <c r="S778" s="85"/>
      <c r="T778" s="86" t="str">
        <f t="shared" si="75"/>
        <v/>
      </c>
      <c r="U778" s="85"/>
      <c r="V778" s="86" t="str">
        <f t="shared" si="76"/>
        <v/>
      </c>
      <c r="W778" s="85"/>
      <c r="X778" s="87"/>
      <c r="Y778" s="87"/>
      <c r="Z778" s="91"/>
      <c r="AA778" s="91" t="s">
        <v>250</v>
      </c>
      <c r="AB778" s="91"/>
      <c r="AC778" s="91"/>
      <c r="AD778" s="91"/>
      <c r="AE778" s="91"/>
      <c r="AF778" s="92"/>
      <c r="AG778" s="93"/>
      <c r="AH778" s="87"/>
      <c r="AI778" s="93"/>
      <c r="AJ778" s="93"/>
      <c r="AK778" s="93"/>
      <c r="AL778" s="87"/>
      <c r="AM778" s="93"/>
      <c r="AN778" s="93"/>
      <c r="AO778" s="87"/>
      <c r="AP778" s="87"/>
      <c r="AQ778" s="93"/>
      <c r="AR778" s="93"/>
      <c r="AS778" s="93"/>
      <c r="AT778" s="93"/>
      <c r="AU778" s="93"/>
      <c r="AV778" s="93"/>
      <c r="AW778" s="91" t="s">
        <v>250</v>
      </c>
      <c r="AX778" s="93"/>
      <c r="AY778" s="93"/>
      <c r="AZ778" s="91" t="s">
        <v>250</v>
      </c>
      <c r="BA778" s="93"/>
      <c r="BB778" s="91" t="s">
        <v>250</v>
      </c>
      <c r="BC778" s="91" t="s">
        <v>250</v>
      </c>
      <c r="BD778" s="93"/>
      <c r="BE778" s="93"/>
      <c r="BF778" s="91" t="s">
        <v>87</v>
      </c>
      <c r="BG778" s="93"/>
      <c r="BH778" s="91" t="s">
        <v>456</v>
      </c>
      <c r="BI778" s="93"/>
      <c r="BJ778" s="93"/>
      <c r="BK778" s="93"/>
      <c r="BL778" s="92"/>
      <c r="BM778" s="92"/>
      <c r="BN778" s="86" t="str">
        <f t="shared" si="78"/>
        <v/>
      </c>
      <c r="BO778" s="88"/>
      <c r="BP778" s="94"/>
      <c r="BQ778" s="95"/>
      <c r="BR778" s="95"/>
      <c r="BS778" s="96"/>
      <c r="BT778" s="96"/>
      <c r="BU778" s="96"/>
      <c r="BV778" s="97"/>
    </row>
    <row r="779" spans="1:74" s="45" customFormat="1" ht="27" customHeight="1" thickTop="1" thickBot="1" x14ac:dyDescent="0.25">
      <c r="A779" s="81"/>
      <c r="B779" s="304" t="str">
        <f>IF(C779="","",(VLOOKUP(C779,Lookups!$B$4:$C$2561,2,FALSE)))</f>
        <v/>
      </c>
      <c r="C779" s="369"/>
      <c r="D779" s="84"/>
      <c r="E779" s="84" t="str">
        <f t="shared" si="77"/>
        <v/>
      </c>
      <c r="F779" s="84"/>
      <c r="G779" s="99" t="str">
        <f t="shared" si="73"/>
        <v/>
      </c>
      <c r="H779" s="83"/>
      <c r="I779" s="83"/>
      <c r="J779" s="87"/>
      <c r="K779" s="89"/>
      <c r="L779" s="90"/>
      <c r="M779" s="90"/>
      <c r="N779" s="85"/>
      <c r="O779" s="87"/>
      <c r="P779" s="87"/>
      <c r="Q779" s="85"/>
      <c r="R779" s="86" t="str">
        <f t="shared" si="74"/>
        <v/>
      </c>
      <c r="S779" s="85"/>
      <c r="T779" s="86" t="str">
        <f t="shared" si="75"/>
        <v/>
      </c>
      <c r="U779" s="85"/>
      <c r="V779" s="86" t="str">
        <f t="shared" si="76"/>
        <v/>
      </c>
      <c r="W779" s="85"/>
      <c r="X779" s="87"/>
      <c r="Y779" s="87"/>
      <c r="Z779" s="91"/>
      <c r="AA779" s="91" t="s">
        <v>250</v>
      </c>
      <c r="AB779" s="91"/>
      <c r="AC779" s="91"/>
      <c r="AD779" s="91"/>
      <c r="AE779" s="91"/>
      <c r="AF779" s="92"/>
      <c r="AG779" s="93"/>
      <c r="AH779" s="87"/>
      <c r="AI779" s="93"/>
      <c r="AJ779" s="93"/>
      <c r="AK779" s="93"/>
      <c r="AL779" s="87"/>
      <c r="AM779" s="93"/>
      <c r="AN779" s="93"/>
      <c r="AO779" s="87"/>
      <c r="AP779" s="87"/>
      <c r="AQ779" s="93"/>
      <c r="AR779" s="93"/>
      <c r="AS779" s="93"/>
      <c r="AT779" s="93"/>
      <c r="AU779" s="93"/>
      <c r="AV779" s="93"/>
      <c r="AW779" s="91" t="s">
        <v>250</v>
      </c>
      <c r="AX779" s="93"/>
      <c r="AY779" s="93"/>
      <c r="AZ779" s="91" t="s">
        <v>250</v>
      </c>
      <c r="BA779" s="93"/>
      <c r="BB779" s="91" t="s">
        <v>250</v>
      </c>
      <c r="BC779" s="91" t="s">
        <v>250</v>
      </c>
      <c r="BD779" s="93"/>
      <c r="BE779" s="93"/>
      <c r="BF779" s="91" t="s">
        <v>87</v>
      </c>
      <c r="BG779" s="93"/>
      <c r="BH779" s="91" t="s">
        <v>456</v>
      </c>
      <c r="BI779" s="93"/>
      <c r="BJ779" s="93"/>
      <c r="BK779" s="93"/>
      <c r="BL779" s="92"/>
      <c r="BM779" s="92"/>
      <c r="BN779" s="86" t="str">
        <f t="shared" si="78"/>
        <v/>
      </c>
      <c r="BO779" s="88"/>
      <c r="BP779" s="94"/>
      <c r="BQ779" s="95"/>
      <c r="BR779" s="95"/>
      <c r="BS779" s="96"/>
      <c r="BT779" s="96"/>
      <c r="BU779" s="96"/>
      <c r="BV779" s="97"/>
    </row>
    <row r="780" spans="1:74" s="45" customFormat="1" ht="27" customHeight="1" thickTop="1" thickBot="1" x14ac:dyDescent="0.25">
      <c r="A780" s="81"/>
      <c r="B780" s="304" t="str">
        <f>IF(C780="","",(VLOOKUP(C780,Lookups!$B$4:$C$2561,2,FALSE)))</f>
        <v/>
      </c>
      <c r="C780" s="369"/>
      <c r="D780" s="84"/>
      <c r="E780" s="84" t="str">
        <f t="shared" si="77"/>
        <v/>
      </c>
      <c r="F780" s="84"/>
      <c r="G780" s="99" t="str">
        <f t="shared" si="73"/>
        <v/>
      </c>
      <c r="H780" s="83"/>
      <c r="I780" s="83"/>
      <c r="J780" s="87"/>
      <c r="K780" s="89"/>
      <c r="L780" s="90"/>
      <c r="M780" s="90"/>
      <c r="N780" s="85"/>
      <c r="O780" s="87"/>
      <c r="P780" s="87"/>
      <c r="Q780" s="85"/>
      <c r="R780" s="86" t="str">
        <f t="shared" si="74"/>
        <v/>
      </c>
      <c r="S780" s="85"/>
      <c r="T780" s="86" t="str">
        <f t="shared" si="75"/>
        <v/>
      </c>
      <c r="U780" s="85"/>
      <c r="V780" s="86" t="str">
        <f t="shared" si="76"/>
        <v/>
      </c>
      <c r="W780" s="85"/>
      <c r="X780" s="87"/>
      <c r="Y780" s="87"/>
      <c r="Z780" s="91"/>
      <c r="AA780" s="91" t="s">
        <v>250</v>
      </c>
      <c r="AB780" s="91"/>
      <c r="AC780" s="91"/>
      <c r="AD780" s="91"/>
      <c r="AE780" s="91"/>
      <c r="AF780" s="92"/>
      <c r="AG780" s="93"/>
      <c r="AH780" s="87"/>
      <c r="AI780" s="93"/>
      <c r="AJ780" s="93"/>
      <c r="AK780" s="93"/>
      <c r="AL780" s="87"/>
      <c r="AM780" s="93"/>
      <c r="AN780" s="93"/>
      <c r="AO780" s="87"/>
      <c r="AP780" s="87"/>
      <c r="AQ780" s="93"/>
      <c r="AR780" s="93"/>
      <c r="AS780" s="93"/>
      <c r="AT780" s="93"/>
      <c r="AU780" s="93"/>
      <c r="AV780" s="93"/>
      <c r="AW780" s="91" t="s">
        <v>250</v>
      </c>
      <c r="AX780" s="93"/>
      <c r="AY780" s="93"/>
      <c r="AZ780" s="91" t="s">
        <v>250</v>
      </c>
      <c r="BA780" s="93"/>
      <c r="BB780" s="91" t="s">
        <v>250</v>
      </c>
      <c r="BC780" s="91" t="s">
        <v>250</v>
      </c>
      <c r="BD780" s="93"/>
      <c r="BE780" s="93"/>
      <c r="BF780" s="91" t="s">
        <v>87</v>
      </c>
      <c r="BG780" s="93"/>
      <c r="BH780" s="91" t="s">
        <v>456</v>
      </c>
      <c r="BI780" s="93"/>
      <c r="BJ780" s="93"/>
      <c r="BK780" s="93"/>
      <c r="BL780" s="92"/>
      <c r="BM780" s="92"/>
      <c r="BN780" s="86" t="str">
        <f t="shared" si="78"/>
        <v/>
      </c>
      <c r="BO780" s="88"/>
      <c r="BP780" s="94"/>
      <c r="BQ780" s="95"/>
      <c r="BR780" s="95"/>
      <c r="BS780" s="96"/>
      <c r="BT780" s="96"/>
      <c r="BU780" s="96"/>
      <c r="BV780" s="97"/>
    </row>
    <row r="781" spans="1:74" s="45" customFormat="1" ht="27" customHeight="1" thickTop="1" thickBot="1" x14ac:dyDescent="0.25">
      <c r="A781" s="81"/>
      <c r="B781" s="304" t="str">
        <f>IF(C781="","",(VLOOKUP(C781,Lookups!$B$4:$C$2561,2,FALSE)))</f>
        <v/>
      </c>
      <c r="C781" s="369"/>
      <c r="D781" s="84"/>
      <c r="E781" s="84" t="str">
        <f t="shared" si="77"/>
        <v/>
      </c>
      <c r="F781" s="84"/>
      <c r="G781" s="99" t="str">
        <f t="shared" si="73"/>
        <v/>
      </c>
      <c r="H781" s="83"/>
      <c r="I781" s="83"/>
      <c r="J781" s="87"/>
      <c r="K781" s="89"/>
      <c r="L781" s="90"/>
      <c r="M781" s="90"/>
      <c r="N781" s="85"/>
      <c r="O781" s="87"/>
      <c r="P781" s="87"/>
      <c r="Q781" s="85"/>
      <c r="R781" s="86" t="str">
        <f t="shared" si="74"/>
        <v/>
      </c>
      <c r="S781" s="85"/>
      <c r="T781" s="86" t="str">
        <f t="shared" si="75"/>
        <v/>
      </c>
      <c r="U781" s="85"/>
      <c r="V781" s="86" t="str">
        <f t="shared" si="76"/>
        <v/>
      </c>
      <c r="W781" s="85"/>
      <c r="X781" s="87"/>
      <c r="Y781" s="87"/>
      <c r="Z781" s="91"/>
      <c r="AA781" s="91" t="s">
        <v>250</v>
      </c>
      <c r="AB781" s="91"/>
      <c r="AC781" s="91"/>
      <c r="AD781" s="91"/>
      <c r="AE781" s="91"/>
      <c r="AF781" s="92"/>
      <c r="AG781" s="93"/>
      <c r="AH781" s="87"/>
      <c r="AI781" s="93"/>
      <c r="AJ781" s="93"/>
      <c r="AK781" s="93"/>
      <c r="AL781" s="87"/>
      <c r="AM781" s="93"/>
      <c r="AN781" s="93"/>
      <c r="AO781" s="87"/>
      <c r="AP781" s="87"/>
      <c r="AQ781" s="93"/>
      <c r="AR781" s="93"/>
      <c r="AS781" s="93"/>
      <c r="AT781" s="93"/>
      <c r="AU781" s="93"/>
      <c r="AV781" s="93"/>
      <c r="AW781" s="91" t="s">
        <v>250</v>
      </c>
      <c r="AX781" s="93"/>
      <c r="AY781" s="93"/>
      <c r="AZ781" s="91" t="s">
        <v>250</v>
      </c>
      <c r="BA781" s="93"/>
      <c r="BB781" s="91" t="s">
        <v>250</v>
      </c>
      <c r="BC781" s="91" t="s">
        <v>250</v>
      </c>
      <c r="BD781" s="93"/>
      <c r="BE781" s="93"/>
      <c r="BF781" s="91" t="s">
        <v>87</v>
      </c>
      <c r="BG781" s="93"/>
      <c r="BH781" s="91" t="s">
        <v>456</v>
      </c>
      <c r="BI781" s="93"/>
      <c r="BJ781" s="93"/>
      <c r="BK781" s="93"/>
      <c r="BL781" s="92"/>
      <c r="BM781" s="92"/>
      <c r="BN781" s="86" t="str">
        <f t="shared" si="78"/>
        <v/>
      </c>
      <c r="BO781" s="88"/>
      <c r="BP781" s="94"/>
      <c r="BQ781" s="95"/>
      <c r="BR781" s="95"/>
      <c r="BS781" s="96"/>
      <c r="BT781" s="96"/>
      <c r="BU781" s="96"/>
      <c r="BV781" s="97"/>
    </row>
    <row r="782" spans="1:74" s="45" customFormat="1" ht="27" customHeight="1" thickTop="1" thickBot="1" x14ac:dyDescent="0.25">
      <c r="A782" s="81"/>
      <c r="B782" s="304" t="str">
        <f>IF(C782="","",(VLOOKUP(C782,Lookups!$B$4:$C$2561,2,FALSE)))</f>
        <v/>
      </c>
      <c r="C782" s="369"/>
      <c r="D782" s="84"/>
      <c r="E782" s="84" t="str">
        <f t="shared" si="77"/>
        <v/>
      </c>
      <c r="F782" s="84"/>
      <c r="G782" s="99" t="str">
        <f t="shared" si="73"/>
        <v/>
      </c>
      <c r="H782" s="83"/>
      <c r="I782" s="83"/>
      <c r="J782" s="87"/>
      <c r="K782" s="89"/>
      <c r="L782" s="90"/>
      <c r="M782" s="90"/>
      <c r="N782" s="85"/>
      <c r="O782" s="87"/>
      <c r="P782" s="87"/>
      <c r="Q782" s="85"/>
      <c r="R782" s="86" t="str">
        <f t="shared" si="74"/>
        <v/>
      </c>
      <c r="S782" s="85"/>
      <c r="T782" s="86" t="str">
        <f t="shared" si="75"/>
        <v/>
      </c>
      <c r="U782" s="85"/>
      <c r="V782" s="86" t="str">
        <f t="shared" si="76"/>
        <v/>
      </c>
      <c r="W782" s="85"/>
      <c r="X782" s="87"/>
      <c r="Y782" s="87"/>
      <c r="Z782" s="91"/>
      <c r="AA782" s="91" t="s">
        <v>250</v>
      </c>
      <c r="AB782" s="91"/>
      <c r="AC782" s="91"/>
      <c r="AD782" s="91"/>
      <c r="AE782" s="91"/>
      <c r="AF782" s="92"/>
      <c r="AG782" s="93"/>
      <c r="AH782" s="87"/>
      <c r="AI782" s="93"/>
      <c r="AJ782" s="93"/>
      <c r="AK782" s="93"/>
      <c r="AL782" s="87"/>
      <c r="AM782" s="93"/>
      <c r="AN782" s="93"/>
      <c r="AO782" s="87"/>
      <c r="AP782" s="87"/>
      <c r="AQ782" s="93"/>
      <c r="AR782" s="93"/>
      <c r="AS782" s="93"/>
      <c r="AT782" s="93"/>
      <c r="AU782" s="93"/>
      <c r="AV782" s="93"/>
      <c r="AW782" s="91" t="s">
        <v>250</v>
      </c>
      <c r="AX782" s="93"/>
      <c r="AY782" s="93"/>
      <c r="AZ782" s="91" t="s">
        <v>250</v>
      </c>
      <c r="BA782" s="93"/>
      <c r="BB782" s="91" t="s">
        <v>250</v>
      </c>
      <c r="BC782" s="91" t="s">
        <v>250</v>
      </c>
      <c r="BD782" s="93"/>
      <c r="BE782" s="93"/>
      <c r="BF782" s="91" t="s">
        <v>87</v>
      </c>
      <c r="BG782" s="93"/>
      <c r="BH782" s="91" t="s">
        <v>456</v>
      </c>
      <c r="BI782" s="93"/>
      <c r="BJ782" s="93"/>
      <c r="BK782" s="93"/>
      <c r="BL782" s="92"/>
      <c r="BM782" s="92"/>
      <c r="BN782" s="86" t="str">
        <f t="shared" si="78"/>
        <v/>
      </c>
      <c r="BO782" s="88"/>
      <c r="BP782" s="94"/>
      <c r="BQ782" s="95"/>
      <c r="BR782" s="95"/>
      <c r="BS782" s="96"/>
      <c r="BT782" s="96"/>
      <c r="BU782" s="96"/>
      <c r="BV782" s="97"/>
    </row>
    <row r="783" spans="1:74" s="45" customFormat="1" ht="27" customHeight="1" thickTop="1" thickBot="1" x14ac:dyDescent="0.25">
      <c r="A783" s="81"/>
      <c r="B783" s="304" t="str">
        <f>IF(C783="","",(VLOOKUP(C783,Lookups!$B$4:$C$2561,2,FALSE)))</f>
        <v/>
      </c>
      <c r="C783" s="369"/>
      <c r="D783" s="84"/>
      <c r="E783" s="84" t="str">
        <f t="shared" si="77"/>
        <v/>
      </c>
      <c r="F783" s="84"/>
      <c r="G783" s="99" t="str">
        <f t="shared" si="73"/>
        <v/>
      </c>
      <c r="H783" s="83"/>
      <c r="I783" s="83"/>
      <c r="J783" s="87"/>
      <c r="K783" s="89"/>
      <c r="L783" s="90"/>
      <c r="M783" s="90"/>
      <c r="N783" s="85"/>
      <c r="O783" s="87"/>
      <c r="P783" s="87"/>
      <c r="Q783" s="85"/>
      <c r="R783" s="86" t="str">
        <f t="shared" si="74"/>
        <v/>
      </c>
      <c r="S783" s="85"/>
      <c r="T783" s="86" t="str">
        <f t="shared" si="75"/>
        <v/>
      </c>
      <c r="U783" s="85"/>
      <c r="V783" s="86" t="str">
        <f t="shared" si="76"/>
        <v/>
      </c>
      <c r="W783" s="85"/>
      <c r="X783" s="87"/>
      <c r="Y783" s="87"/>
      <c r="Z783" s="91"/>
      <c r="AA783" s="91" t="s">
        <v>250</v>
      </c>
      <c r="AB783" s="91"/>
      <c r="AC783" s="91"/>
      <c r="AD783" s="91"/>
      <c r="AE783" s="91"/>
      <c r="AF783" s="92"/>
      <c r="AG783" s="93"/>
      <c r="AH783" s="87"/>
      <c r="AI783" s="93"/>
      <c r="AJ783" s="93"/>
      <c r="AK783" s="93"/>
      <c r="AL783" s="87"/>
      <c r="AM783" s="93"/>
      <c r="AN783" s="93"/>
      <c r="AO783" s="87"/>
      <c r="AP783" s="87"/>
      <c r="AQ783" s="93"/>
      <c r="AR783" s="93"/>
      <c r="AS783" s="93"/>
      <c r="AT783" s="93"/>
      <c r="AU783" s="93"/>
      <c r="AV783" s="93"/>
      <c r="AW783" s="91" t="s">
        <v>250</v>
      </c>
      <c r="AX783" s="93"/>
      <c r="AY783" s="93"/>
      <c r="AZ783" s="91" t="s">
        <v>250</v>
      </c>
      <c r="BA783" s="93"/>
      <c r="BB783" s="91" t="s">
        <v>250</v>
      </c>
      <c r="BC783" s="91" t="s">
        <v>250</v>
      </c>
      <c r="BD783" s="93"/>
      <c r="BE783" s="93"/>
      <c r="BF783" s="91" t="s">
        <v>87</v>
      </c>
      <c r="BG783" s="93"/>
      <c r="BH783" s="91" t="s">
        <v>456</v>
      </c>
      <c r="BI783" s="93"/>
      <c r="BJ783" s="93"/>
      <c r="BK783" s="93"/>
      <c r="BL783" s="92"/>
      <c r="BM783" s="92"/>
      <c r="BN783" s="86" t="str">
        <f t="shared" si="78"/>
        <v/>
      </c>
      <c r="BO783" s="88"/>
      <c r="BP783" s="94"/>
      <c r="BQ783" s="95"/>
      <c r="BR783" s="95"/>
      <c r="BS783" s="96"/>
      <c r="BT783" s="96"/>
      <c r="BU783" s="96"/>
      <c r="BV783" s="97"/>
    </row>
    <row r="784" spans="1:74" s="45" customFormat="1" ht="27" customHeight="1" thickTop="1" thickBot="1" x14ac:dyDescent="0.25">
      <c r="A784" s="81"/>
      <c r="B784" s="304" t="str">
        <f>IF(C784="","",(VLOOKUP(C784,Lookups!$B$4:$C$2561,2,FALSE)))</f>
        <v/>
      </c>
      <c r="C784" s="369"/>
      <c r="D784" s="84"/>
      <c r="E784" s="84" t="str">
        <f t="shared" si="77"/>
        <v/>
      </c>
      <c r="F784" s="84"/>
      <c r="G784" s="99" t="str">
        <f t="shared" si="73"/>
        <v/>
      </c>
      <c r="H784" s="83"/>
      <c r="I784" s="83"/>
      <c r="J784" s="87"/>
      <c r="K784" s="89"/>
      <c r="L784" s="90"/>
      <c r="M784" s="90"/>
      <c r="N784" s="85"/>
      <c r="O784" s="87"/>
      <c r="P784" s="87"/>
      <c r="Q784" s="85"/>
      <c r="R784" s="86" t="str">
        <f t="shared" si="74"/>
        <v/>
      </c>
      <c r="S784" s="85"/>
      <c r="T784" s="86" t="str">
        <f t="shared" si="75"/>
        <v/>
      </c>
      <c r="U784" s="85"/>
      <c r="V784" s="86" t="str">
        <f t="shared" si="76"/>
        <v/>
      </c>
      <c r="W784" s="85"/>
      <c r="X784" s="87"/>
      <c r="Y784" s="87"/>
      <c r="Z784" s="91"/>
      <c r="AA784" s="91" t="s">
        <v>250</v>
      </c>
      <c r="AB784" s="91"/>
      <c r="AC784" s="91"/>
      <c r="AD784" s="91"/>
      <c r="AE784" s="91"/>
      <c r="AF784" s="92"/>
      <c r="AG784" s="93"/>
      <c r="AH784" s="87"/>
      <c r="AI784" s="93"/>
      <c r="AJ784" s="93"/>
      <c r="AK784" s="93"/>
      <c r="AL784" s="87"/>
      <c r="AM784" s="93"/>
      <c r="AN784" s="93"/>
      <c r="AO784" s="87"/>
      <c r="AP784" s="87"/>
      <c r="AQ784" s="93"/>
      <c r="AR784" s="93"/>
      <c r="AS784" s="93"/>
      <c r="AT784" s="93"/>
      <c r="AU784" s="93"/>
      <c r="AV784" s="93"/>
      <c r="AW784" s="91" t="s">
        <v>250</v>
      </c>
      <c r="AX784" s="93"/>
      <c r="AY784" s="93"/>
      <c r="AZ784" s="91" t="s">
        <v>250</v>
      </c>
      <c r="BA784" s="93"/>
      <c r="BB784" s="91" t="s">
        <v>250</v>
      </c>
      <c r="BC784" s="91" t="s">
        <v>250</v>
      </c>
      <c r="BD784" s="93"/>
      <c r="BE784" s="93"/>
      <c r="BF784" s="91" t="s">
        <v>87</v>
      </c>
      <c r="BG784" s="93"/>
      <c r="BH784" s="91" t="s">
        <v>456</v>
      </c>
      <c r="BI784" s="93"/>
      <c r="BJ784" s="93"/>
      <c r="BK784" s="93"/>
      <c r="BL784" s="92"/>
      <c r="BM784" s="92"/>
      <c r="BN784" s="86" t="str">
        <f t="shared" si="78"/>
        <v/>
      </c>
      <c r="BO784" s="88"/>
      <c r="BP784" s="94"/>
      <c r="BQ784" s="95"/>
      <c r="BR784" s="95"/>
      <c r="BS784" s="96"/>
      <c r="BT784" s="96"/>
      <c r="BU784" s="96"/>
      <c r="BV784" s="97"/>
    </row>
    <row r="785" spans="1:74" s="45" customFormat="1" ht="27" customHeight="1" thickTop="1" thickBot="1" x14ac:dyDescent="0.25">
      <c r="A785" s="81"/>
      <c r="B785" s="304" t="str">
        <f>IF(C785="","",(VLOOKUP(C785,Lookups!$B$4:$C$2561,2,FALSE)))</f>
        <v/>
      </c>
      <c r="C785" s="369"/>
      <c r="D785" s="84"/>
      <c r="E785" s="84" t="str">
        <f t="shared" si="77"/>
        <v/>
      </c>
      <c r="F785" s="84"/>
      <c r="G785" s="99" t="str">
        <f t="shared" si="73"/>
        <v/>
      </c>
      <c r="H785" s="83"/>
      <c r="I785" s="83"/>
      <c r="J785" s="87"/>
      <c r="K785" s="89"/>
      <c r="L785" s="90"/>
      <c r="M785" s="90"/>
      <c r="N785" s="85"/>
      <c r="O785" s="87"/>
      <c r="P785" s="87"/>
      <c r="Q785" s="85"/>
      <c r="R785" s="86" t="str">
        <f t="shared" si="74"/>
        <v/>
      </c>
      <c r="S785" s="85"/>
      <c r="T785" s="86" t="str">
        <f t="shared" si="75"/>
        <v/>
      </c>
      <c r="U785" s="85"/>
      <c r="V785" s="86" t="str">
        <f t="shared" si="76"/>
        <v/>
      </c>
      <c r="W785" s="85"/>
      <c r="X785" s="87"/>
      <c r="Y785" s="87"/>
      <c r="Z785" s="91"/>
      <c r="AA785" s="91" t="s">
        <v>250</v>
      </c>
      <c r="AB785" s="91"/>
      <c r="AC785" s="91"/>
      <c r="AD785" s="91"/>
      <c r="AE785" s="91"/>
      <c r="AF785" s="92"/>
      <c r="AG785" s="93"/>
      <c r="AH785" s="87"/>
      <c r="AI785" s="93"/>
      <c r="AJ785" s="93"/>
      <c r="AK785" s="93"/>
      <c r="AL785" s="87"/>
      <c r="AM785" s="93"/>
      <c r="AN785" s="93"/>
      <c r="AO785" s="87"/>
      <c r="AP785" s="87"/>
      <c r="AQ785" s="93"/>
      <c r="AR785" s="93"/>
      <c r="AS785" s="93"/>
      <c r="AT785" s="93"/>
      <c r="AU785" s="93"/>
      <c r="AV785" s="93"/>
      <c r="AW785" s="91" t="s">
        <v>250</v>
      </c>
      <c r="AX785" s="93"/>
      <c r="AY785" s="93"/>
      <c r="AZ785" s="91" t="s">
        <v>250</v>
      </c>
      <c r="BA785" s="93"/>
      <c r="BB785" s="91" t="s">
        <v>250</v>
      </c>
      <c r="BC785" s="91" t="s">
        <v>250</v>
      </c>
      <c r="BD785" s="93"/>
      <c r="BE785" s="93"/>
      <c r="BF785" s="91" t="s">
        <v>87</v>
      </c>
      <c r="BG785" s="93"/>
      <c r="BH785" s="91" t="s">
        <v>456</v>
      </c>
      <c r="BI785" s="93"/>
      <c r="BJ785" s="93"/>
      <c r="BK785" s="93"/>
      <c r="BL785" s="92"/>
      <c r="BM785" s="92"/>
      <c r="BN785" s="86" t="str">
        <f t="shared" si="78"/>
        <v/>
      </c>
      <c r="BO785" s="88"/>
      <c r="BP785" s="94"/>
      <c r="BQ785" s="95"/>
      <c r="BR785" s="95"/>
      <c r="BS785" s="96"/>
      <c r="BT785" s="96"/>
      <c r="BU785" s="96"/>
      <c r="BV785" s="97"/>
    </row>
    <row r="786" spans="1:74" s="45" customFormat="1" ht="27" customHeight="1" thickTop="1" thickBot="1" x14ac:dyDescent="0.25">
      <c r="A786" s="81"/>
      <c r="B786" s="304" t="str">
        <f>IF(C786="","",(VLOOKUP(C786,Lookups!$B$4:$C$2561,2,FALSE)))</f>
        <v/>
      </c>
      <c r="C786" s="369"/>
      <c r="D786" s="84"/>
      <c r="E786" s="84" t="str">
        <f t="shared" si="77"/>
        <v/>
      </c>
      <c r="F786" s="84"/>
      <c r="G786" s="99" t="str">
        <f t="shared" si="73"/>
        <v/>
      </c>
      <c r="H786" s="83"/>
      <c r="I786" s="83"/>
      <c r="J786" s="87"/>
      <c r="K786" s="89"/>
      <c r="L786" s="90"/>
      <c r="M786" s="90"/>
      <c r="N786" s="85"/>
      <c r="O786" s="87"/>
      <c r="P786" s="87"/>
      <c r="Q786" s="85"/>
      <c r="R786" s="86" t="str">
        <f t="shared" si="74"/>
        <v/>
      </c>
      <c r="S786" s="85"/>
      <c r="T786" s="86" t="str">
        <f t="shared" si="75"/>
        <v/>
      </c>
      <c r="U786" s="85"/>
      <c r="V786" s="86" t="str">
        <f t="shared" si="76"/>
        <v/>
      </c>
      <c r="W786" s="85"/>
      <c r="X786" s="87"/>
      <c r="Y786" s="87"/>
      <c r="Z786" s="91"/>
      <c r="AA786" s="91" t="s">
        <v>250</v>
      </c>
      <c r="AB786" s="91"/>
      <c r="AC786" s="91"/>
      <c r="AD786" s="91"/>
      <c r="AE786" s="91"/>
      <c r="AF786" s="92"/>
      <c r="AG786" s="93"/>
      <c r="AH786" s="87"/>
      <c r="AI786" s="93"/>
      <c r="AJ786" s="93"/>
      <c r="AK786" s="93"/>
      <c r="AL786" s="87"/>
      <c r="AM786" s="93"/>
      <c r="AN786" s="93"/>
      <c r="AO786" s="87"/>
      <c r="AP786" s="87"/>
      <c r="AQ786" s="93"/>
      <c r="AR786" s="93"/>
      <c r="AS786" s="93"/>
      <c r="AT786" s="93"/>
      <c r="AU786" s="93"/>
      <c r="AV786" s="93"/>
      <c r="AW786" s="91" t="s">
        <v>250</v>
      </c>
      <c r="AX786" s="93"/>
      <c r="AY786" s="93"/>
      <c r="AZ786" s="91" t="s">
        <v>250</v>
      </c>
      <c r="BA786" s="93"/>
      <c r="BB786" s="91" t="s">
        <v>250</v>
      </c>
      <c r="BC786" s="91" t="s">
        <v>250</v>
      </c>
      <c r="BD786" s="93"/>
      <c r="BE786" s="93"/>
      <c r="BF786" s="91" t="s">
        <v>87</v>
      </c>
      <c r="BG786" s="93"/>
      <c r="BH786" s="91" t="s">
        <v>456</v>
      </c>
      <c r="BI786" s="93"/>
      <c r="BJ786" s="93"/>
      <c r="BK786" s="93"/>
      <c r="BL786" s="92"/>
      <c r="BM786" s="92"/>
      <c r="BN786" s="86" t="str">
        <f t="shared" si="78"/>
        <v/>
      </c>
      <c r="BO786" s="88"/>
      <c r="BP786" s="94"/>
      <c r="BQ786" s="95"/>
      <c r="BR786" s="95"/>
      <c r="BS786" s="96"/>
      <c r="BT786" s="96"/>
      <c r="BU786" s="96"/>
      <c r="BV786" s="97"/>
    </row>
    <row r="787" spans="1:74" s="45" customFormat="1" ht="27" customHeight="1" thickTop="1" thickBot="1" x14ac:dyDescent="0.25">
      <c r="A787" s="81"/>
      <c r="B787" s="304" t="str">
        <f>IF(C787="","",(VLOOKUP(C787,Lookups!$B$4:$C$2561,2,FALSE)))</f>
        <v/>
      </c>
      <c r="C787" s="369"/>
      <c r="D787" s="84"/>
      <c r="E787" s="84" t="str">
        <f t="shared" si="77"/>
        <v/>
      </c>
      <c r="F787" s="84"/>
      <c r="G787" s="99" t="str">
        <f t="shared" si="73"/>
        <v/>
      </c>
      <c r="H787" s="83"/>
      <c r="I787" s="83"/>
      <c r="J787" s="87"/>
      <c r="K787" s="89"/>
      <c r="L787" s="90"/>
      <c r="M787" s="90"/>
      <c r="N787" s="85"/>
      <c r="O787" s="87"/>
      <c r="P787" s="87"/>
      <c r="Q787" s="85"/>
      <c r="R787" s="86" t="str">
        <f t="shared" si="74"/>
        <v/>
      </c>
      <c r="S787" s="85"/>
      <c r="T787" s="86" t="str">
        <f t="shared" si="75"/>
        <v/>
      </c>
      <c r="U787" s="85"/>
      <c r="V787" s="86" t="str">
        <f t="shared" si="76"/>
        <v/>
      </c>
      <c r="W787" s="85"/>
      <c r="X787" s="87"/>
      <c r="Y787" s="87"/>
      <c r="Z787" s="91"/>
      <c r="AA787" s="91" t="s">
        <v>250</v>
      </c>
      <c r="AB787" s="91"/>
      <c r="AC787" s="91"/>
      <c r="AD787" s="91"/>
      <c r="AE787" s="91"/>
      <c r="AF787" s="92"/>
      <c r="AG787" s="93"/>
      <c r="AH787" s="87"/>
      <c r="AI787" s="93"/>
      <c r="AJ787" s="93"/>
      <c r="AK787" s="93"/>
      <c r="AL787" s="87"/>
      <c r="AM787" s="93"/>
      <c r="AN787" s="93"/>
      <c r="AO787" s="87"/>
      <c r="AP787" s="87"/>
      <c r="AQ787" s="93"/>
      <c r="AR787" s="93"/>
      <c r="AS787" s="93"/>
      <c r="AT787" s="93"/>
      <c r="AU787" s="93"/>
      <c r="AV787" s="93"/>
      <c r="AW787" s="91" t="s">
        <v>250</v>
      </c>
      <c r="AX787" s="93"/>
      <c r="AY787" s="93"/>
      <c r="AZ787" s="91" t="s">
        <v>250</v>
      </c>
      <c r="BA787" s="93"/>
      <c r="BB787" s="91" t="s">
        <v>250</v>
      </c>
      <c r="BC787" s="91" t="s">
        <v>250</v>
      </c>
      <c r="BD787" s="93"/>
      <c r="BE787" s="93"/>
      <c r="BF787" s="91" t="s">
        <v>87</v>
      </c>
      <c r="BG787" s="93"/>
      <c r="BH787" s="91" t="s">
        <v>456</v>
      </c>
      <c r="BI787" s="93"/>
      <c r="BJ787" s="93"/>
      <c r="BK787" s="93"/>
      <c r="BL787" s="92"/>
      <c r="BM787" s="92"/>
      <c r="BN787" s="86" t="str">
        <f t="shared" si="78"/>
        <v/>
      </c>
      <c r="BO787" s="88"/>
      <c r="BP787" s="94"/>
      <c r="BQ787" s="95"/>
      <c r="BR787" s="95"/>
      <c r="BS787" s="96"/>
      <c r="BT787" s="96"/>
      <c r="BU787" s="96"/>
      <c r="BV787" s="97"/>
    </row>
    <row r="788" spans="1:74" s="45" customFormat="1" ht="27" customHeight="1" thickTop="1" thickBot="1" x14ac:dyDescent="0.25">
      <c r="A788" s="81"/>
      <c r="B788" s="304" t="str">
        <f>IF(C788="","",(VLOOKUP(C788,Lookups!$B$4:$C$2561,2,FALSE)))</f>
        <v/>
      </c>
      <c r="C788" s="369"/>
      <c r="D788" s="84"/>
      <c r="E788" s="84" t="str">
        <f t="shared" si="77"/>
        <v/>
      </c>
      <c r="F788" s="84"/>
      <c r="G788" s="99" t="str">
        <f t="shared" si="73"/>
        <v/>
      </c>
      <c r="H788" s="83"/>
      <c r="I788" s="83"/>
      <c r="J788" s="87"/>
      <c r="K788" s="89"/>
      <c r="L788" s="90"/>
      <c r="M788" s="90"/>
      <c r="N788" s="85"/>
      <c r="O788" s="87"/>
      <c r="P788" s="87"/>
      <c r="Q788" s="85"/>
      <c r="R788" s="86" t="str">
        <f t="shared" si="74"/>
        <v/>
      </c>
      <c r="S788" s="85"/>
      <c r="T788" s="86" t="str">
        <f t="shared" si="75"/>
        <v/>
      </c>
      <c r="U788" s="85"/>
      <c r="V788" s="86" t="str">
        <f t="shared" si="76"/>
        <v/>
      </c>
      <c r="W788" s="85"/>
      <c r="X788" s="87"/>
      <c r="Y788" s="87"/>
      <c r="Z788" s="91"/>
      <c r="AA788" s="91" t="s">
        <v>250</v>
      </c>
      <c r="AB788" s="91"/>
      <c r="AC788" s="91"/>
      <c r="AD788" s="91"/>
      <c r="AE788" s="91"/>
      <c r="AF788" s="92"/>
      <c r="AG788" s="93"/>
      <c r="AH788" s="87"/>
      <c r="AI788" s="93"/>
      <c r="AJ788" s="93"/>
      <c r="AK788" s="93"/>
      <c r="AL788" s="87"/>
      <c r="AM788" s="93"/>
      <c r="AN788" s="93"/>
      <c r="AO788" s="87"/>
      <c r="AP788" s="87"/>
      <c r="AQ788" s="93"/>
      <c r="AR788" s="93"/>
      <c r="AS788" s="93"/>
      <c r="AT788" s="93"/>
      <c r="AU788" s="93"/>
      <c r="AV788" s="93"/>
      <c r="AW788" s="91" t="s">
        <v>250</v>
      </c>
      <c r="AX788" s="93"/>
      <c r="AY788" s="93"/>
      <c r="AZ788" s="91" t="s">
        <v>250</v>
      </c>
      <c r="BA788" s="93"/>
      <c r="BB788" s="91" t="s">
        <v>250</v>
      </c>
      <c r="BC788" s="91" t="s">
        <v>250</v>
      </c>
      <c r="BD788" s="93"/>
      <c r="BE788" s="93"/>
      <c r="BF788" s="91" t="s">
        <v>87</v>
      </c>
      <c r="BG788" s="93"/>
      <c r="BH788" s="91" t="s">
        <v>456</v>
      </c>
      <c r="BI788" s="93"/>
      <c r="BJ788" s="93"/>
      <c r="BK788" s="93"/>
      <c r="BL788" s="92"/>
      <c r="BM788" s="92"/>
      <c r="BN788" s="86" t="str">
        <f t="shared" si="78"/>
        <v/>
      </c>
      <c r="BO788" s="88"/>
      <c r="BP788" s="94"/>
      <c r="BQ788" s="95"/>
      <c r="BR788" s="95"/>
      <c r="BS788" s="96"/>
      <c r="BT788" s="96"/>
      <c r="BU788" s="96"/>
      <c r="BV788" s="97"/>
    </row>
    <row r="789" spans="1:74" s="45" customFormat="1" ht="27" customHeight="1" thickTop="1" thickBot="1" x14ac:dyDescent="0.25">
      <c r="A789" s="81"/>
      <c r="B789" s="304" t="str">
        <f>IF(C789="","",(VLOOKUP(C789,Lookups!$B$4:$C$2561,2,FALSE)))</f>
        <v/>
      </c>
      <c r="C789" s="369"/>
      <c r="D789" s="84"/>
      <c r="E789" s="84" t="str">
        <f t="shared" si="77"/>
        <v/>
      </c>
      <c r="F789" s="84"/>
      <c r="G789" s="99" t="str">
        <f t="shared" si="73"/>
        <v/>
      </c>
      <c r="H789" s="83"/>
      <c r="I789" s="83"/>
      <c r="J789" s="87"/>
      <c r="K789" s="89"/>
      <c r="L789" s="90"/>
      <c r="M789" s="90"/>
      <c r="N789" s="85"/>
      <c r="O789" s="87"/>
      <c r="P789" s="87"/>
      <c r="Q789" s="85"/>
      <c r="R789" s="86" t="str">
        <f t="shared" si="74"/>
        <v/>
      </c>
      <c r="S789" s="85"/>
      <c r="T789" s="86" t="str">
        <f t="shared" si="75"/>
        <v/>
      </c>
      <c r="U789" s="85"/>
      <c r="V789" s="86" t="str">
        <f t="shared" si="76"/>
        <v/>
      </c>
      <c r="W789" s="85"/>
      <c r="X789" s="87"/>
      <c r="Y789" s="87"/>
      <c r="Z789" s="91"/>
      <c r="AA789" s="91" t="s">
        <v>250</v>
      </c>
      <c r="AB789" s="91"/>
      <c r="AC789" s="91"/>
      <c r="AD789" s="91"/>
      <c r="AE789" s="91"/>
      <c r="AF789" s="92"/>
      <c r="AG789" s="93"/>
      <c r="AH789" s="87"/>
      <c r="AI789" s="93"/>
      <c r="AJ789" s="93"/>
      <c r="AK789" s="93"/>
      <c r="AL789" s="87"/>
      <c r="AM789" s="93"/>
      <c r="AN789" s="93"/>
      <c r="AO789" s="87"/>
      <c r="AP789" s="87"/>
      <c r="AQ789" s="93"/>
      <c r="AR789" s="93"/>
      <c r="AS789" s="93"/>
      <c r="AT789" s="93"/>
      <c r="AU789" s="93"/>
      <c r="AV789" s="93"/>
      <c r="AW789" s="91" t="s">
        <v>250</v>
      </c>
      <c r="AX789" s="93"/>
      <c r="AY789" s="93"/>
      <c r="AZ789" s="91" t="s">
        <v>250</v>
      </c>
      <c r="BA789" s="93"/>
      <c r="BB789" s="91" t="s">
        <v>250</v>
      </c>
      <c r="BC789" s="91" t="s">
        <v>250</v>
      </c>
      <c r="BD789" s="93"/>
      <c r="BE789" s="93"/>
      <c r="BF789" s="91" t="s">
        <v>87</v>
      </c>
      <c r="BG789" s="93"/>
      <c r="BH789" s="91" t="s">
        <v>456</v>
      </c>
      <c r="BI789" s="93"/>
      <c r="BJ789" s="93"/>
      <c r="BK789" s="93"/>
      <c r="BL789" s="92"/>
      <c r="BM789" s="92"/>
      <c r="BN789" s="86" t="str">
        <f t="shared" si="78"/>
        <v/>
      </c>
      <c r="BO789" s="88"/>
      <c r="BP789" s="94"/>
      <c r="BQ789" s="95"/>
      <c r="BR789" s="95"/>
      <c r="BS789" s="96"/>
      <c r="BT789" s="96"/>
      <c r="BU789" s="96"/>
      <c r="BV789" s="97"/>
    </row>
    <row r="790" spans="1:74" s="45" customFormat="1" ht="27" customHeight="1" thickTop="1" thickBot="1" x14ac:dyDescent="0.25">
      <c r="A790" s="81"/>
      <c r="B790" s="304" t="str">
        <f>IF(C790="","",(VLOOKUP(C790,Lookups!$B$4:$C$2561,2,FALSE)))</f>
        <v/>
      </c>
      <c r="C790" s="369"/>
      <c r="D790" s="84"/>
      <c r="E790" s="84" t="str">
        <f t="shared" si="77"/>
        <v/>
      </c>
      <c r="F790" s="84"/>
      <c r="G790" s="99" t="str">
        <f t="shared" si="73"/>
        <v/>
      </c>
      <c r="H790" s="83"/>
      <c r="I790" s="83"/>
      <c r="J790" s="87"/>
      <c r="K790" s="89"/>
      <c r="L790" s="90"/>
      <c r="M790" s="90"/>
      <c r="N790" s="85"/>
      <c r="O790" s="87"/>
      <c r="P790" s="87"/>
      <c r="Q790" s="85"/>
      <c r="R790" s="86" t="str">
        <f t="shared" si="74"/>
        <v/>
      </c>
      <c r="S790" s="85"/>
      <c r="T790" s="86" t="str">
        <f t="shared" si="75"/>
        <v/>
      </c>
      <c r="U790" s="85"/>
      <c r="V790" s="86" t="str">
        <f t="shared" si="76"/>
        <v/>
      </c>
      <c r="W790" s="85"/>
      <c r="X790" s="87"/>
      <c r="Y790" s="87"/>
      <c r="Z790" s="91"/>
      <c r="AA790" s="91" t="s">
        <v>250</v>
      </c>
      <c r="AB790" s="91"/>
      <c r="AC790" s="91"/>
      <c r="AD790" s="91"/>
      <c r="AE790" s="91"/>
      <c r="AF790" s="92"/>
      <c r="AG790" s="93"/>
      <c r="AH790" s="87"/>
      <c r="AI790" s="93"/>
      <c r="AJ790" s="93"/>
      <c r="AK790" s="93"/>
      <c r="AL790" s="87"/>
      <c r="AM790" s="93"/>
      <c r="AN790" s="93"/>
      <c r="AO790" s="87"/>
      <c r="AP790" s="87"/>
      <c r="AQ790" s="93"/>
      <c r="AR790" s="93"/>
      <c r="AS790" s="93"/>
      <c r="AT790" s="93"/>
      <c r="AU790" s="93"/>
      <c r="AV790" s="93"/>
      <c r="AW790" s="91" t="s">
        <v>250</v>
      </c>
      <c r="AX790" s="93"/>
      <c r="AY790" s="93"/>
      <c r="AZ790" s="91" t="s">
        <v>250</v>
      </c>
      <c r="BA790" s="93"/>
      <c r="BB790" s="91" t="s">
        <v>250</v>
      </c>
      <c r="BC790" s="91" t="s">
        <v>250</v>
      </c>
      <c r="BD790" s="93"/>
      <c r="BE790" s="93"/>
      <c r="BF790" s="91" t="s">
        <v>87</v>
      </c>
      <c r="BG790" s="93"/>
      <c r="BH790" s="91" t="s">
        <v>456</v>
      </c>
      <c r="BI790" s="93"/>
      <c r="BJ790" s="93"/>
      <c r="BK790" s="93"/>
      <c r="BL790" s="92"/>
      <c r="BM790" s="92"/>
      <c r="BN790" s="86" t="str">
        <f t="shared" si="78"/>
        <v/>
      </c>
      <c r="BO790" s="88"/>
      <c r="BP790" s="94"/>
      <c r="BQ790" s="95"/>
      <c r="BR790" s="95"/>
      <c r="BS790" s="96"/>
      <c r="BT790" s="96"/>
      <c r="BU790" s="96"/>
      <c r="BV790" s="97"/>
    </row>
    <row r="791" spans="1:74" s="45" customFormat="1" ht="27" customHeight="1" thickTop="1" thickBot="1" x14ac:dyDescent="0.25">
      <c r="A791" s="81"/>
      <c r="B791" s="304" t="str">
        <f>IF(C791="","",(VLOOKUP(C791,Lookups!$B$4:$C$2561,2,FALSE)))</f>
        <v/>
      </c>
      <c r="C791" s="369"/>
      <c r="D791" s="84"/>
      <c r="E791" s="84" t="str">
        <f t="shared" si="77"/>
        <v/>
      </c>
      <c r="F791" s="84"/>
      <c r="G791" s="99" t="str">
        <f t="shared" si="73"/>
        <v/>
      </c>
      <c r="H791" s="83"/>
      <c r="I791" s="83"/>
      <c r="J791" s="87"/>
      <c r="K791" s="89"/>
      <c r="L791" s="90"/>
      <c r="M791" s="90"/>
      <c r="N791" s="85"/>
      <c r="O791" s="87"/>
      <c r="P791" s="87"/>
      <c r="Q791" s="85"/>
      <c r="R791" s="86" t="str">
        <f t="shared" si="74"/>
        <v/>
      </c>
      <c r="S791" s="85"/>
      <c r="T791" s="86" t="str">
        <f t="shared" si="75"/>
        <v/>
      </c>
      <c r="U791" s="85"/>
      <c r="V791" s="86" t="str">
        <f t="shared" si="76"/>
        <v/>
      </c>
      <c r="W791" s="85"/>
      <c r="X791" s="87"/>
      <c r="Y791" s="87"/>
      <c r="Z791" s="91"/>
      <c r="AA791" s="91" t="s">
        <v>250</v>
      </c>
      <c r="AB791" s="91"/>
      <c r="AC791" s="91"/>
      <c r="AD791" s="91"/>
      <c r="AE791" s="91"/>
      <c r="AF791" s="92"/>
      <c r="AG791" s="93"/>
      <c r="AH791" s="87"/>
      <c r="AI791" s="93"/>
      <c r="AJ791" s="93"/>
      <c r="AK791" s="93"/>
      <c r="AL791" s="87"/>
      <c r="AM791" s="93"/>
      <c r="AN791" s="93"/>
      <c r="AO791" s="87"/>
      <c r="AP791" s="87"/>
      <c r="AQ791" s="93"/>
      <c r="AR791" s="93"/>
      <c r="AS791" s="93"/>
      <c r="AT791" s="93"/>
      <c r="AU791" s="93"/>
      <c r="AV791" s="93"/>
      <c r="AW791" s="91" t="s">
        <v>250</v>
      </c>
      <c r="AX791" s="93"/>
      <c r="AY791" s="93"/>
      <c r="AZ791" s="91" t="s">
        <v>250</v>
      </c>
      <c r="BA791" s="93"/>
      <c r="BB791" s="91" t="s">
        <v>250</v>
      </c>
      <c r="BC791" s="91" t="s">
        <v>250</v>
      </c>
      <c r="BD791" s="93"/>
      <c r="BE791" s="93"/>
      <c r="BF791" s="91" t="s">
        <v>87</v>
      </c>
      <c r="BG791" s="93"/>
      <c r="BH791" s="91" t="s">
        <v>456</v>
      </c>
      <c r="BI791" s="93"/>
      <c r="BJ791" s="93"/>
      <c r="BK791" s="93"/>
      <c r="BL791" s="92"/>
      <c r="BM791" s="92"/>
      <c r="BN791" s="86" t="str">
        <f t="shared" si="78"/>
        <v/>
      </c>
      <c r="BO791" s="88"/>
      <c r="BP791" s="94"/>
      <c r="BQ791" s="95"/>
      <c r="BR791" s="95"/>
      <c r="BS791" s="96"/>
      <c r="BT791" s="96"/>
      <c r="BU791" s="96"/>
      <c r="BV791" s="97"/>
    </row>
    <row r="792" spans="1:74" s="45" customFormat="1" ht="27" customHeight="1" thickTop="1" thickBot="1" x14ac:dyDescent="0.25">
      <c r="A792" s="81"/>
      <c r="B792" s="304" t="str">
        <f>IF(C792="","",(VLOOKUP(C792,Lookups!$B$4:$C$2561,2,FALSE)))</f>
        <v/>
      </c>
      <c r="C792" s="369"/>
      <c r="D792" s="84"/>
      <c r="E792" s="84" t="str">
        <f t="shared" si="77"/>
        <v/>
      </c>
      <c r="F792" s="84"/>
      <c r="G792" s="99" t="str">
        <f t="shared" si="73"/>
        <v/>
      </c>
      <c r="H792" s="83"/>
      <c r="I792" s="83"/>
      <c r="J792" s="87"/>
      <c r="K792" s="89"/>
      <c r="L792" s="90"/>
      <c r="M792" s="90"/>
      <c r="N792" s="85"/>
      <c r="O792" s="87"/>
      <c r="P792" s="87"/>
      <c r="Q792" s="85"/>
      <c r="R792" s="86" t="str">
        <f t="shared" si="74"/>
        <v/>
      </c>
      <c r="S792" s="85"/>
      <c r="T792" s="86" t="str">
        <f t="shared" si="75"/>
        <v/>
      </c>
      <c r="U792" s="85"/>
      <c r="V792" s="86" t="str">
        <f t="shared" si="76"/>
        <v/>
      </c>
      <c r="W792" s="85"/>
      <c r="X792" s="87"/>
      <c r="Y792" s="87"/>
      <c r="Z792" s="91"/>
      <c r="AA792" s="91" t="s">
        <v>250</v>
      </c>
      <c r="AB792" s="91"/>
      <c r="AC792" s="91"/>
      <c r="AD792" s="91"/>
      <c r="AE792" s="91"/>
      <c r="AF792" s="92"/>
      <c r="AG792" s="93"/>
      <c r="AH792" s="87"/>
      <c r="AI792" s="93"/>
      <c r="AJ792" s="93"/>
      <c r="AK792" s="93"/>
      <c r="AL792" s="87"/>
      <c r="AM792" s="93"/>
      <c r="AN792" s="93"/>
      <c r="AO792" s="87"/>
      <c r="AP792" s="87"/>
      <c r="AQ792" s="93"/>
      <c r="AR792" s="93"/>
      <c r="AS792" s="93"/>
      <c r="AT792" s="93"/>
      <c r="AU792" s="93"/>
      <c r="AV792" s="93"/>
      <c r="AW792" s="91" t="s">
        <v>250</v>
      </c>
      <c r="AX792" s="93"/>
      <c r="AY792" s="93"/>
      <c r="AZ792" s="91" t="s">
        <v>250</v>
      </c>
      <c r="BA792" s="93"/>
      <c r="BB792" s="91" t="s">
        <v>250</v>
      </c>
      <c r="BC792" s="91" t="s">
        <v>250</v>
      </c>
      <c r="BD792" s="93"/>
      <c r="BE792" s="93"/>
      <c r="BF792" s="91" t="s">
        <v>87</v>
      </c>
      <c r="BG792" s="93"/>
      <c r="BH792" s="91" t="s">
        <v>456</v>
      </c>
      <c r="BI792" s="93"/>
      <c r="BJ792" s="93"/>
      <c r="BK792" s="93"/>
      <c r="BL792" s="92"/>
      <c r="BM792" s="92"/>
      <c r="BN792" s="86" t="str">
        <f t="shared" si="78"/>
        <v/>
      </c>
      <c r="BO792" s="88"/>
      <c r="BP792" s="94"/>
      <c r="BQ792" s="95"/>
      <c r="BR792" s="95"/>
      <c r="BS792" s="96"/>
      <c r="BT792" s="96"/>
      <c r="BU792" s="96"/>
      <c r="BV792" s="97"/>
    </row>
    <row r="793" spans="1:74" s="45" customFormat="1" ht="27" customHeight="1" thickTop="1" thickBot="1" x14ac:dyDescent="0.25">
      <c r="A793" s="81"/>
      <c r="B793" s="304" t="str">
        <f>IF(C793="","",(VLOOKUP(C793,Lookups!$B$4:$C$2561,2,FALSE)))</f>
        <v/>
      </c>
      <c r="C793" s="369"/>
      <c r="D793" s="84"/>
      <c r="E793" s="84" t="str">
        <f t="shared" si="77"/>
        <v/>
      </c>
      <c r="F793" s="84"/>
      <c r="G793" s="99" t="str">
        <f t="shared" si="73"/>
        <v/>
      </c>
      <c r="H793" s="83"/>
      <c r="I793" s="83"/>
      <c r="J793" s="87"/>
      <c r="K793" s="89"/>
      <c r="L793" s="90"/>
      <c r="M793" s="90"/>
      <c r="N793" s="85"/>
      <c r="O793" s="87"/>
      <c r="P793" s="87"/>
      <c r="Q793" s="85"/>
      <c r="R793" s="86" t="str">
        <f t="shared" si="74"/>
        <v/>
      </c>
      <c r="S793" s="85"/>
      <c r="T793" s="86" t="str">
        <f t="shared" si="75"/>
        <v/>
      </c>
      <c r="U793" s="85"/>
      <c r="V793" s="86" t="str">
        <f t="shared" si="76"/>
        <v/>
      </c>
      <c r="W793" s="85"/>
      <c r="X793" s="87"/>
      <c r="Y793" s="87"/>
      <c r="Z793" s="91"/>
      <c r="AA793" s="91" t="s">
        <v>250</v>
      </c>
      <c r="AB793" s="91"/>
      <c r="AC793" s="91"/>
      <c r="AD793" s="91"/>
      <c r="AE793" s="91"/>
      <c r="AF793" s="92"/>
      <c r="AG793" s="93"/>
      <c r="AH793" s="87"/>
      <c r="AI793" s="93"/>
      <c r="AJ793" s="93"/>
      <c r="AK793" s="93"/>
      <c r="AL793" s="87"/>
      <c r="AM793" s="93"/>
      <c r="AN793" s="93"/>
      <c r="AO793" s="87"/>
      <c r="AP793" s="87"/>
      <c r="AQ793" s="93"/>
      <c r="AR793" s="93"/>
      <c r="AS793" s="93"/>
      <c r="AT793" s="93"/>
      <c r="AU793" s="93"/>
      <c r="AV793" s="93"/>
      <c r="AW793" s="91" t="s">
        <v>250</v>
      </c>
      <c r="AX793" s="93"/>
      <c r="AY793" s="93"/>
      <c r="AZ793" s="91" t="s">
        <v>250</v>
      </c>
      <c r="BA793" s="93"/>
      <c r="BB793" s="91" t="s">
        <v>250</v>
      </c>
      <c r="BC793" s="91" t="s">
        <v>250</v>
      </c>
      <c r="BD793" s="93"/>
      <c r="BE793" s="93"/>
      <c r="BF793" s="91" t="s">
        <v>87</v>
      </c>
      <c r="BG793" s="93"/>
      <c r="BH793" s="91" t="s">
        <v>456</v>
      </c>
      <c r="BI793" s="93"/>
      <c r="BJ793" s="93"/>
      <c r="BK793" s="93"/>
      <c r="BL793" s="92"/>
      <c r="BM793" s="92"/>
      <c r="BN793" s="86" t="str">
        <f t="shared" si="78"/>
        <v/>
      </c>
      <c r="BO793" s="88"/>
      <c r="BP793" s="94"/>
      <c r="BQ793" s="95"/>
      <c r="BR793" s="95"/>
      <c r="BS793" s="96"/>
      <c r="BT793" s="96"/>
      <c r="BU793" s="96"/>
      <c r="BV793" s="97"/>
    </row>
    <row r="794" spans="1:74" s="45" customFormat="1" ht="27" customHeight="1" thickTop="1" thickBot="1" x14ac:dyDescent="0.25">
      <c r="A794" s="81"/>
      <c r="B794" s="304" t="str">
        <f>IF(C794="","",(VLOOKUP(C794,Lookups!$B$4:$C$2561,2,FALSE)))</f>
        <v/>
      </c>
      <c r="C794" s="369"/>
      <c r="D794" s="84"/>
      <c r="E794" s="84" t="str">
        <f t="shared" si="77"/>
        <v/>
      </c>
      <c r="F794" s="84"/>
      <c r="G794" s="99" t="str">
        <f t="shared" si="73"/>
        <v/>
      </c>
      <c r="H794" s="83"/>
      <c r="I794" s="83"/>
      <c r="J794" s="87"/>
      <c r="K794" s="89"/>
      <c r="L794" s="90"/>
      <c r="M794" s="90"/>
      <c r="N794" s="85"/>
      <c r="O794" s="87"/>
      <c r="P794" s="87"/>
      <c r="Q794" s="85"/>
      <c r="R794" s="86" t="str">
        <f t="shared" si="74"/>
        <v/>
      </c>
      <c r="S794" s="85"/>
      <c r="T794" s="86" t="str">
        <f t="shared" si="75"/>
        <v/>
      </c>
      <c r="U794" s="85"/>
      <c r="V794" s="86" t="str">
        <f t="shared" si="76"/>
        <v/>
      </c>
      <c r="W794" s="85"/>
      <c r="X794" s="87"/>
      <c r="Y794" s="87"/>
      <c r="Z794" s="91"/>
      <c r="AA794" s="91" t="s">
        <v>250</v>
      </c>
      <c r="AB794" s="91"/>
      <c r="AC794" s="91"/>
      <c r="AD794" s="91"/>
      <c r="AE794" s="91"/>
      <c r="AF794" s="92"/>
      <c r="AG794" s="93"/>
      <c r="AH794" s="87"/>
      <c r="AI794" s="93"/>
      <c r="AJ794" s="93"/>
      <c r="AK794" s="93"/>
      <c r="AL794" s="87"/>
      <c r="AM794" s="93"/>
      <c r="AN794" s="93"/>
      <c r="AO794" s="87"/>
      <c r="AP794" s="87"/>
      <c r="AQ794" s="93"/>
      <c r="AR794" s="93"/>
      <c r="AS794" s="93"/>
      <c r="AT794" s="93"/>
      <c r="AU794" s="93"/>
      <c r="AV794" s="93"/>
      <c r="AW794" s="91" t="s">
        <v>250</v>
      </c>
      <c r="AX794" s="93"/>
      <c r="AY794" s="93"/>
      <c r="AZ794" s="91" t="s">
        <v>250</v>
      </c>
      <c r="BA794" s="93"/>
      <c r="BB794" s="91" t="s">
        <v>250</v>
      </c>
      <c r="BC794" s="91" t="s">
        <v>250</v>
      </c>
      <c r="BD794" s="93"/>
      <c r="BE794" s="93"/>
      <c r="BF794" s="91" t="s">
        <v>87</v>
      </c>
      <c r="BG794" s="93"/>
      <c r="BH794" s="91" t="s">
        <v>456</v>
      </c>
      <c r="BI794" s="93"/>
      <c r="BJ794" s="93"/>
      <c r="BK794" s="93"/>
      <c r="BL794" s="92"/>
      <c r="BM794" s="92"/>
      <c r="BN794" s="86" t="str">
        <f t="shared" si="78"/>
        <v/>
      </c>
      <c r="BO794" s="88"/>
      <c r="BP794" s="94"/>
      <c r="BQ794" s="95"/>
      <c r="BR794" s="95"/>
      <c r="BS794" s="96"/>
      <c r="BT794" s="96"/>
      <c r="BU794" s="96"/>
      <c r="BV794" s="97"/>
    </row>
    <row r="795" spans="1:74" s="45" customFormat="1" ht="27" customHeight="1" thickTop="1" thickBot="1" x14ac:dyDescent="0.25">
      <c r="A795" s="81"/>
      <c r="B795" s="304" t="str">
        <f>IF(C795="","",(VLOOKUP(C795,Lookups!$B$4:$C$2561,2,FALSE)))</f>
        <v/>
      </c>
      <c r="C795" s="369"/>
      <c r="D795" s="84"/>
      <c r="E795" s="84" t="str">
        <f t="shared" si="77"/>
        <v/>
      </c>
      <c r="F795" s="84"/>
      <c r="G795" s="99" t="str">
        <f t="shared" si="73"/>
        <v/>
      </c>
      <c r="H795" s="83"/>
      <c r="I795" s="83"/>
      <c r="J795" s="87"/>
      <c r="K795" s="89"/>
      <c r="L795" s="90"/>
      <c r="M795" s="90"/>
      <c r="N795" s="85"/>
      <c r="O795" s="87"/>
      <c r="P795" s="87"/>
      <c r="Q795" s="85"/>
      <c r="R795" s="86" t="str">
        <f t="shared" si="74"/>
        <v/>
      </c>
      <c r="S795" s="85"/>
      <c r="T795" s="86" t="str">
        <f t="shared" si="75"/>
        <v/>
      </c>
      <c r="U795" s="85"/>
      <c r="V795" s="86" t="str">
        <f t="shared" si="76"/>
        <v/>
      </c>
      <c r="W795" s="85"/>
      <c r="X795" s="87"/>
      <c r="Y795" s="87"/>
      <c r="Z795" s="91"/>
      <c r="AA795" s="91" t="s">
        <v>250</v>
      </c>
      <c r="AB795" s="91"/>
      <c r="AC795" s="91"/>
      <c r="AD795" s="91"/>
      <c r="AE795" s="91"/>
      <c r="AF795" s="92"/>
      <c r="AG795" s="93"/>
      <c r="AH795" s="87"/>
      <c r="AI795" s="93"/>
      <c r="AJ795" s="93"/>
      <c r="AK795" s="93"/>
      <c r="AL795" s="87"/>
      <c r="AM795" s="93"/>
      <c r="AN795" s="93"/>
      <c r="AO795" s="87"/>
      <c r="AP795" s="87"/>
      <c r="AQ795" s="93"/>
      <c r="AR795" s="93"/>
      <c r="AS795" s="93"/>
      <c r="AT795" s="93"/>
      <c r="AU795" s="93"/>
      <c r="AV795" s="93"/>
      <c r="AW795" s="91" t="s">
        <v>250</v>
      </c>
      <c r="AX795" s="93"/>
      <c r="AY795" s="93"/>
      <c r="AZ795" s="91" t="s">
        <v>250</v>
      </c>
      <c r="BA795" s="93"/>
      <c r="BB795" s="91" t="s">
        <v>250</v>
      </c>
      <c r="BC795" s="91" t="s">
        <v>250</v>
      </c>
      <c r="BD795" s="93"/>
      <c r="BE795" s="93"/>
      <c r="BF795" s="91" t="s">
        <v>87</v>
      </c>
      <c r="BG795" s="93"/>
      <c r="BH795" s="91" t="s">
        <v>456</v>
      </c>
      <c r="BI795" s="93"/>
      <c r="BJ795" s="93"/>
      <c r="BK795" s="93"/>
      <c r="BL795" s="92"/>
      <c r="BM795" s="92"/>
      <c r="BN795" s="86" t="str">
        <f t="shared" si="78"/>
        <v/>
      </c>
      <c r="BO795" s="88"/>
      <c r="BP795" s="94"/>
      <c r="BQ795" s="95"/>
      <c r="BR795" s="95"/>
      <c r="BS795" s="96"/>
      <c r="BT795" s="96"/>
      <c r="BU795" s="96"/>
      <c r="BV795" s="97"/>
    </row>
    <row r="796" spans="1:74" s="45" customFormat="1" ht="27" customHeight="1" thickTop="1" thickBot="1" x14ac:dyDescent="0.25">
      <c r="A796" s="81"/>
      <c r="B796" s="304" t="str">
        <f>IF(C796="","",(VLOOKUP(C796,Lookups!$B$4:$C$2561,2,FALSE)))</f>
        <v/>
      </c>
      <c r="C796" s="369"/>
      <c r="D796" s="84"/>
      <c r="E796" s="84" t="str">
        <f t="shared" si="77"/>
        <v/>
      </c>
      <c r="F796" s="84"/>
      <c r="G796" s="99" t="str">
        <f t="shared" si="73"/>
        <v/>
      </c>
      <c r="H796" s="83"/>
      <c r="I796" s="83"/>
      <c r="J796" s="87"/>
      <c r="K796" s="89"/>
      <c r="L796" s="90"/>
      <c r="M796" s="90"/>
      <c r="N796" s="85"/>
      <c r="O796" s="87"/>
      <c r="P796" s="87"/>
      <c r="Q796" s="85"/>
      <c r="R796" s="86" t="str">
        <f t="shared" si="74"/>
        <v/>
      </c>
      <c r="S796" s="85"/>
      <c r="T796" s="86" t="str">
        <f t="shared" si="75"/>
        <v/>
      </c>
      <c r="U796" s="85"/>
      <c r="V796" s="86" t="str">
        <f t="shared" si="76"/>
        <v/>
      </c>
      <c r="W796" s="85"/>
      <c r="X796" s="87"/>
      <c r="Y796" s="87"/>
      <c r="Z796" s="91"/>
      <c r="AA796" s="91" t="s">
        <v>250</v>
      </c>
      <c r="AB796" s="91"/>
      <c r="AC796" s="91"/>
      <c r="AD796" s="91"/>
      <c r="AE796" s="91"/>
      <c r="AF796" s="92"/>
      <c r="AG796" s="93"/>
      <c r="AH796" s="87"/>
      <c r="AI796" s="93"/>
      <c r="AJ796" s="93"/>
      <c r="AK796" s="93"/>
      <c r="AL796" s="87"/>
      <c r="AM796" s="93"/>
      <c r="AN796" s="93"/>
      <c r="AO796" s="87"/>
      <c r="AP796" s="87"/>
      <c r="AQ796" s="93"/>
      <c r="AR796" s="93"/>
      <c r="AS796" s="93"/>
      <c r="AT796" s="93"/>
      <c r="AU796" s="93"/>
      <c r="AV796" s="93"/>
      <c r="AW796" s="91" t="s">
        <v>250</v>
      </c>
      <c r="AX796" s="93"/>
      <c r="AY796" s="93"/>
      <c r="AZ796" s="91" t="s">
        <v>250</v>
      </c>
      <c r="BA796" s="93"/>
      <c r="BB796" s="91" t="s">
        <v>250</v>
      </c>
      <c r="BC796" s="91" t="s">
        <v>250</v>
      </c>
      <c r="BD796" s="93"/>
      <c r="BE796" s="93"/>
      <c r="BF796" s="91" t="s">
        <v>87</v>
      </c>
      <c r="BG796" s="93"/>
      <c r="BH796" s="91" t="s">
        <v>456</v>
      </c>
      <c r="BI796" s="93"/>
      <c r="BJ796" s="93"/>
      <c r="BK796" s="93"/>
      <c r="BL796" s="92"/>
      <c r="BM796" s="92"/>
      <c r="BN796" s="86" t="str">
        <f t="shared" si="78"/>
        <v/>
      </c>
      <c r="BO796" s="88"/>
      <c r="BP796" s="94"/>
      <c r="BQ796" s="95"/>
      <c r="BR796" s="95"/>
      <c r="BS796" s="96"/>
      <c r="BT796" s="96"/>
      <c r="BU796" s="96"/>
      <c r="BV796" s="97"/>
    </row>
    <row r="797" spans="1:74" s="45" customFormat="1" ht="27" customHeight="1" thickTop="1" thickBot="1" x14ac:dyDescent="0.25">
      <c r="A797" s="81"/>
      <c r="B797" s="304" t="str">
        <f>IF(C797="","",(VLOOKUP(C797,Lookups!$B$4:$C$2561,2,FALSE)))</f>
        <v/>
      </c>
      <c r="C797" s="369"/>
      <c r="D797" s="84"/>
      <c r="E797" s="84" t="str">
        <f t="shared" si="77"/>
        <v/>
      </c>
      <c r="F797" s="84"/>
      <c r="G797" s="99" t="str">
        <f t="shared" si="73"/>
        <v/>
      </c>
      <c r="H797" s="83"/>
      <c r="I797" s="83"/>
      <c r="J797" s="87"/>
      <c r="K797" s="89"/>
      <c r="L797" s="90"/>
      <c r="M797" s="90"/>
      <c r="N797" s="85"/>
      <c r="O797" s="87"/>
      <c r="P797" s="87"/>
      <c r="Q797" s="85"/>
      <c r="R797" s="86" t="str">
        <f t="shared" si="74"/>
        <v/>
      </c>
      <c r="S797" s="85"/>
      <c r="T797" s="86" t="str">
        <f t="shared" si="75"/>
        <v/>
      </c>
      <c r="U797" s="85"/>
      <c r="V797" s="86" t="str">
        <f t="shared" si="76"/>
        <v/>
      </c>
      <c r="W797" s="85"/>
      <c r="X797" s="87"/>
      <c r="Y797" s="87"/>
      <c r="Z797" s="91"/>
      <c r="AA797" s="91" t="s">
        <v>250</v>
      </c>
      <c r="AB797" s="91"/>
      <c r="AC797" s="91"/>
      <c r="AD797" s="91"/>
      <c r="AE797" s="91"/>
      <c r="AF797" s="92"/>
      <c r="AG797" s="93"/>
      <c r="AH797" s="87"/>
      <c r="AI797" s="93"/>
      <c r="AJ797" s="93"/>
      <c r="AK797" s="93"/>
      <c r="AL797" s="87"/>
      <c r="AM797" s="93"/>
      <c r="AN797" s="93"/>
      <c r="AO797" s="87"/>
      <c r="AP797" s="87"/>
      <c r="AQ797" s="93"/>
      <c r="AR797" s="93"/>
      <c r="AS797" s="93"/>
      <c r="AT797" s="93"/>
      <c r="AU797" s="93"/>
      <c r="AV797" s="93"/>
      <c r="AW797" s="91" t="s">
        <v>250</v>
      </c>
      <c r="AX797" s="93"/>
      <c r="AY797" s="93"/>
      <c r="AZ797" s="91" t="s">
        <v>250</v>
      </c>
      <c r="BA797" s="93"/>
      <c r="BB797" s="91" t="s">
        <v>250</v>
      </c>
      <c r="BC797" s="91" t="s">
        <v>250</v>
      </c>
      <c r="BD797" s="93"/>
      <c r="BE797" s="93"/>
      <c r="BF797" s="91" t="s">
        <v>87</v>
      </c>
      <c r="BG797" s="93"/>
      <c r="BH797" s="91" t="s">
        <v>456</v>
      </c>
      <c r="BI797" s="93"/>
      <c r="BJ797" s="93"/>
      <c r="BK797" s="93"/>
      <c r="BL797" s="92"/>
      <c r="BM797" s="92"/>
      <c r="BN797" s="86" t="str">
        <f t="shared" si="78"/>
        <v/>
      </c>
      <c r="BO797" s="88"/>
      <c r="BP797" s="94"/>
      <c r="BQ797" s="95"/>
      <c r="BR797" s="95"/>
      <c r="BS797" s="96"/>
      <c r="BT797" s="96"/>
      <c r="BU797" s="96"/>
      <c r="BV797" s="97"/>
    </row>
    <row r="798" spans="1:74" s="45" customFormat="1" ht="27" customHeight="1" thickTop="1" thickBot="1" x14ac:dyDescent="0.25">
      <c r="A798" s="81"/>
      <c r="B798" s="304" t="str">
        <f>IF(C798="","",(VLOOKUP(C798,Lookups!$B$4:$C$2561,2,FALSE)))</f>
        <v/>
      </c>
      <c r="C798" s="369"/>
      <c r="D798" s="84"/>
      <c r="E798" s="84" t="str">
        <f t="shared" si="77"/>
        <v/>
      </c>
      <c r="F798" s="84"/>
      <c r="G798" s="99" t="str">
        <f t="shared" si="73"/>
        <v/>
      </c>
      <c r="H798" s="83"/>
      <c r="I798" s="83"/>
      <c r="J798" s="87"/>
      <c r="K798" s="89"/>
      <c r="L798" s="90"/>
      <c r="M798" s="90"/>
      <c r="N798" s="85"/>
      <c r="O798" s="87"/>
      <c r="P798" s="87"/>
      <c r="Q798" s="85"/>
      <c r="R798" s="86" t="str">
        <f t="shared" si="74"/>
        <v/>
      </c>
      <c r="S798" s="85"/>
      <c r="T798" s="86" t="str">
        <f t="shared" si="75"/>
        <v/>
      </c>
      <c r="U798" s="85"/>
      <c r="V798" s="86" t="str">
        <f t="shared" si="76"/>
        <v/>
      </c>
      <c r="W798" s="85"/>
      <c r="X798" s="87"/>
      <c r="Y798" s="87"/>
      <c r="Z798" s="91"/>
      <c r="AA798" s="91" t="s">
        <v>250</v>
      </c>
      <c r="AB798" s="91"/>
      <c r="AC798" s="91"/>
      <c r="AD798" s="91"/>
      <c r="AE798" s="91"/>
      <c r="AF798" s="92"/>
      <c r="AG798" s="93"/>
      <c r="AH798" s="87"/>
      <c r="AI798" s="93"/>
      <c r="AJ798" s="93"/>
      <c r="AK798" s="93"/>
      <c r="AL798" s="87"/>
      <c r="AM798" s="93"/>
      <c r="AN798" s="93"/>
      <c r="AO798" s="87"/>
      <c r="AP798" s="87"/>
      <c r="AQ798" s="93"/>
      <c r="AR798" s="93"/>
      <c r="AS798" s="93"/>
      <c r="AT798" s="93"/>
      <c r="AU798" s="93"/>
      <c r="AV798" s="93"/>
      <c r="AW798" s="91" t="s">
        <v>250</v>
      </c>
      <c r="AX798" s="93"/>
      <c r="AY798" s="93"/>
      <c r="AZ798" s="91" t="s">
        <v>250</v>
      </c>
      <c r="BA798" s="93"/>
      <c r="BB798" s="91" t="s">
        <v>250</v>
      </c>
      <c r="BC798" s="91" t="s">
        <v>250</v>
      </c>
      <c r="BD798" s="93"/>
      <c r="BE798" s="93"/>
      <c r="BF798" s="91" t="s">
        <v>87</v>
      </c>
      <c r="BG798" s="93"/>
      <c r="BH798" s="91" t="s">
        <v>456</v>
      </c>
      <c r="BI798" s="93"/>
      <c r="BJ798" s="93"/>
      <c r="BK798" s="93"/>
      <c r="BL798" s="92"/>
      <c r="BM798" s="92"/>
      <c r="BN798" s="86" t="str">
        <f t="shared" si="78"/>
        <v/>
      </c>
      <c r="BO798" s="88"/>
      <c r="BP798" s="94"/>
      <c r="BQ798" s="95"/>
      <c r="BR798" s="95"/>
      <c r="BS798" s="96"/>
      <c r="BT798" s="96"/>
      <c r="BU798" s="96"/>
      <c r="BV798" s="97"/>
    </row>
    <row r="799" spans="1:74" s="45" customFormat="1" ht="27" customHeight="1" thickTop="1" thickBot="1" x14ac:dyDescent="0.25">
      <c r="A799" s="81"/>
      <c r="B799" s="304" t="str">
        <f>IF(C799="","",(VLOOKUP(C799,Lookups!$B$4:$C$2561,2,FALSE)))</f>
        <v/>
      </c>
      <c r="C799" s="369"/>
      <c r="D799" s="84"/>
      <c r="E799" s="84" t="str">
        <f t="shared" si="77"/>
        <v/>
      </c>
      <c r="F799" s="84"/>
      <c r="G799" s="99" t="str">
        <f t="shared" si="73"/>
        <v/>
      </c>
      <c r="H799" s="83"/>
      <c r="I799" s="83"/>
      <c r="J799" s="87"/>
      <c r="K799" s="89"/>
      <c r="L799" s="90"/>
      <c r="M799" s="90"/>
      <c r="N799" s="85"/>
      <c r="O799" s="87"/>
      <c r="P799" s="87"/>
      <c r="Q799" s="85"/>
      <c r="R799" s="86" t="str">
        <f t="shared" si="74"/>
        <v/>
      </c>
      <c r="S799" s="85"/>
      <c r="T799" s="86" t="str">
        <f t="shared" si="75"/>
        <v/>
      </c>
      <c r="U799" s="85"/>
      <c r="V799" s="86" t="str">
        <f t="shared" si="76"/>
        <v/>
      </c>
      <c r="W799" s="85"/>
      <c r="X799" s="87"/>
      <c r="Y799" s="87"/>
      <c r="Z799" s="91"/>
      <c r="AA799" s="91" t="s">
        <v>250</v>
      </c>
      <c r="AB799" s="91"/>
      <c r="AC799" s="91"/>
      <c r="AD799" s="91"/>
      <c r="AE799" s="91"/>
      <c r="AF799" s="92"/>
      <c r="AG799" s="93"/>
      <c r="AH799" s="87"/>
      <c r="AI799" s="93"/>
      <c r="AJ799" s="93"/>
      <c r="AK799" s="93"/>
      <c r="AL799" s="87"/>
      <c r="AM799" s="93"/>
      <c r="AN799" s="93"/>
      <c r="AO799" s="87"/>
      <c r="AP799" s="87"/>
      <c r="AQ799" s="93"/>
      <c r="AR799" s="93"/>
      <c r="AS799" s="93"/>
      <c r="AT799" s="93"/>
      <c r="AU799" s="93"/>
      <c r="AV799" s="93"/>
      <c r="AW799" s="91" t="s">
        <v>250</v>
      </c>
      <c r="AX799" s="93"/>
      <c r="AY799" s="93"/>
      <c r="AZ799" s="91" t="s">
        <v>250</v>
      </c>
      <c r="BA799" s="93"/>
      <c r="BB799" s="91" t="s">
        <v>250</v>
      </c>
      <c r="BC799" s="91" t="s">
        <v>250</v>
      </c>
      <c r="BD799" s="93"/>
      <c r="BE799" s="93"/>
      <c r="BF799" s="91" t="s">
        <v>87</v>
      </c>
      <c r="BG799" s="93"/>
      <c r="BH799" s="91" t="s">
        <v>456</v>
      </c>
      <c r="BI799" s="93"/>
      <c r="BJ799" s="93"/>
      <c r="BK799" s="93"/>
      <c r="BL799" s="92"/>
      <c r="BM799" s="92"/>
      <c r="BN799" s="86" t="str">
        <f t="shared" si="78"/>
        <v/>
      </c>
      <c r="BO799" s="88"/>
      <c r="BP799" s="94"/>
      <c r="BQ799" s="95"/>
      <c r="BR799" s="95"/>
      <c r="BS799" s="96"/>
      <c r="BT799" s="96"/>
      <c r="BU799" s="96"/>
      <c r="BV799" s="97"/>
    </row>
    <row r="800" spans="1:74" s="45" customFormat="1" ht="27" customHeight="1" thickTop="1" thickBot="1" x14ac:dyDescent="0.25">
      <c r="A800" s="81"/>
      <c r="B800" s="304" t="str">
        <f>IF(C800="","",(VLOOKUP(C800,Lookups!$B$4:$C$2561,2,FALSE)))</f>
        <v/>
      </c>
      <c r="C800" s="369"/>
      <c r="D800" s="84"/>
      <c r="E800" s="84" t="str">
        <f t="shared" si="77"/>
        <v/>
      </c>
      <c r="F800" s="84"/>
      <c r="G800" s="99" t="str">
        <f t="shared" si="73"/>
        <v/>
      </c>
      <c r="H800" s="83"/>
      <c r="I800" s="83"/>
      <c r="J800" s="87"/>
      <c r="K800" s="89"/>
      <c r="L800" s="90"/>
      <c r="M800" s="90"/>
      <c r="N800" s="85"/>
      <c r="O800" s="87"/>
      <c r="P800" s="87"/>
      <c r="Q800" s="85"/>
      <c r="R800" s="86" t="str">
        <f t="shared" si="74"/>
        <v/>
      </c>
      <c r="S800" s="85"/>
      <c r="T800" s="86" t="str">
        <f t="shared" si="75"/>
        <v/>
      </c>
      <c r="U800" s="85"/>
      <c r="V800" s="86" t="str">
        <f t="shared" si="76"/>
        <v/>
      </c>
      <c r="W800" s="85"/>
      <c r="X800" s="87"/>
      <c r="Y800" s="87"/>
      <c r="Z800" s="91"/>
      <c r="AA800" s="91" t="s">
        <v>250</v>
      </c>
      <c r="AB800" s="91"/>
      <c r="AC800" s="91"/>
      <c r="AD800" s="91"/>
      <c r="AE800" s="91"/>
      <c r="AF800" s="92"/>
      <c r="AG800" s="93"/>
      <c r="AH800" s="87"/>
      <c r="AI800" s="93"/>
      <c r="AJ800" s="93"/>
      <c r="AK800" s="93"/>
      <c r="AL800" s="87"/>
      <c r="AM800" s="93"/>
      <c r="AN800" s="93"/>
      <c r="AO800" s="87"/>
      <c r="AP800" s="87"/>
      <c r="AQ800" s="93"/>
      <c r="AR800" s="93"/>
      <c r="AS800" s="93"/>
      <c r="AT800" s="93"/>
      <c r="AU800" s="93"/>
      <c r="AV800" s="93"/>
      <c r="AW800" s="91" t="s">
        <v>250</v>
      </c>
      <c r="AX800" s="93"/>
      <c r="AY800" s="93"/>
      <c r="AZ800" s="91" t="s">
        <v>250</v>
      </c>
      <c r="BA800" s="93"/>
      <c r="BB800" s="91" t="s">
        <v>250</v>
      </c>
      <c r="BC800" s="91" t="s">
        <v>250</v>
      </c>
      <c r="BD800" s="93"/>
      <c r="BE800" s="93"/>
      <c r="BF800" s="91" t="s">
        <v>87</v>
      </c>
      <c r="BG800" s="93"/>
      <c r="BH800" s="91" t="s">
        <v>456</v>
      </c>
      <c r="BI800" s="93"/>
      <c r="BJ800" s="93"/>
      <c r="BK800" s="93"/>
      <c r="BL800" s="92"/>
      <c r="BM800" s="92"/>
      <c r="BN800" s="86" t="str">
        <f t="shared" si="78"/>
        <v/>
      </c>
      <c r="BO800" s="88"/>
      <c r="BP800" s="94"/>
      <c r="BQ800" s="95"/>
      <c r="BR800" s="95"/>
      <c r="BS800" s="96"/>
      <c r="BT800" s="96"/>
      <c r="BU800" s="96"/>
      <c r="BV800" s="97"/>
    </row>
    <row r="801" spans="1:74" s="45" customFormat="1" ht="27" customHeight="1" thickTop="1" thickBot="1" x14ac:dyDescent="0.25">
      <c r="A801" s="81"/>
      <c r="B801" s="304" t="str">
        <f>IF(C801="","",(VLOOKUP(C801,Lookups!$B$4:$C$2561,2,FALSE)))</f>
        <v/>
      </c>
      <c r="C801" s="369"/>
      <c r="D801" s="84"/>
      <c r="E801" s="84" t="str">
        <f t="shared" si="77"/>
        <v/>
      </c>
      <c r="F801" s="84"/>
      <c r="G801" s="99" t="str">
        <f t="shared" si="73"/>
        <v/>
      </c>
      <c r="H801" s="83"/>
      <c r="I801" s="83"/>
      <c r="J801" s="87"/>
      <c r="K801" s="89"/>
      <c r="L801" s="90"/>
      <c r="M801" s="90"/>
      <c r="N801" s="85"/>
      <c r="O801" s="87"/>
      <c r="P801" s="87"/>
      <c r="Q801" s="85"/>
      <c r="R801" s="86" t="str">
        <f t="shared" si="74"/>
        <v/>
      </c>
      <c r="S801" s="85"/>
      <c r="T801" s="86" t="str">
        <f t="shared" si="75"/>
        <v/>
      </c>
      <c r="U801" s="85"/>
      <c r="V801" s="86" t="str">
        <f t="shared" si="76"/>
        <v/>
      </c>
      <c r="W801" s="85"/>
      <c r="X801" s="87"/>
      <c r="Y801" s="87"/>
      <c r="Z801" s="91"/>
      <c r="AA801" s="91" t="s">
        <v>250</v>
      </c>
      <c r="AB801" s="91"/>
      <c r="AC801" s="91"/>
      <c r="AD801" s="91"/>
      <c r="AE801" s="91"/>
      <c r="AF801" s="92"/>
      <c r="AG801" s="93"/>
      <c r="AH801" s="87"/>
      <c r="AI801" s="93"/>
      <c r="AJ801" s="93"/>
      <c r="AK801" s="93"/>
      <c r="AL801" s="87"/>
      <c r="AM801" s="93"/>
      <c r="AN801" s="93"/>
      <c r="AO801" s="87"/>
      <c r="AP801" s="87"/>
      <c r="AQ801" s="93"/>
      <c r="AR801" s="93"/>
      <c r="AS801" s="93"/>
      <c r="AT801" s="93"/>
      <c r="AU801" s="93"/>
      <c r="AV801" s="93"/>
      <c r="AW801" s="91" t="s">
        <v>250</v>
      </c>
      <c r="AX801" s="93"/>
      <c r="AY801" s="93"/>
      <c r="AZ801" s="91" t="s">
        <v>250</v>
      </c>
      <c r="BA801" s="93"/>
      <c r="BB801" s="91" t="s">
        <v>250</v>
      </c>
      <c r="BC801" s="91" t="s">
        <v>250</v>
      </c>
      <c r="BD801" s="93"/>
      <c r="BE801" s="93"/>
      <c r="BF801" s="91" t="s">
        <v>87</v>
      </c>
      <c r="BG801" s="93"/>
      <c r="BH801" s="91" t="s">
        <v>456</v>
      </c>
      <c r="BI801" s="93"/>
      <c r="BJ801" s="93"/>
      <c r="BK801" s="93"/>
      <c r="BL801" s="92"/>
      <c r="BM801" s="92"/>
      <c r="BN801" s="86" t="str">
        <f t="shared" si="78"/>
        <v/>
      </c>
      <c r="BO801" s="88"/>
      <c r="BP801" s="94"/>
      <c r="BQ801" s="95"/>
      <c r="BR801" s="95"/>
      <c r="BS801" s="96"/>
      <c r="BT801" s="96"/>
      <c r="BU801" s="96"/>
      <c r="BV801" s="97"/>
    </row>
    <row r="802" spans="1:74" s="45" customFormat="1" ht="27" customHeight="1" thickTop="1" thickBot="1" x14ac:dyDescent="0.25">
      <c r="A802" s="81"/>
      <c r="B802" s="304" t="str">
        <f>IF(C802="","",(VLOOKUP(C802,Lookups!$B$4:$C$2561,2,FALSE)))</f>
        <v/>
      </c>
      <c r="C802" s="369"/>
      <c r="D802" s="84"/>
      <c r="E802" s="84" t="str">
        <f t="shared" si="77"/>
        <v/>
      </c>
      <c r="F802" s="84"/>
      <c r="G802" s="99" t="str">
        <f t="shared" si="73"/>
        <v/>
      </c>
      <c r="H802" s="83"/>
      <c r="I802" s="83"/>
      <c r="J802" s="87"/>
      <c r="K802" s="89"/>
      <c r="L802" s="90"/>
      <c r="M802" s="90"/>
      <c r="N802" s="85"/>
      <c r="O802" s="87"/>
      <c r="P802" s="87"/>
      <c r="Q802" s="85"/>
      <c r="R802" s="86" t="str">
        <f t="shared" si="74"/>
        <v/>
      </c>
      <c r="S802" s="85"/>
      <c r="T802" s="86" t="str">
        <f t="shared" si="75"/>
        <v/>
      </c>
      <c r="U802" s="85"/>
      <c r="V802" s="86" t="str">
        <f t="shared" si="76"/>
        <v/>
      </c>
      <c r="W802" s="85"/>
      <c r="X802" s="87"/>
      <c r="Y802" s="87"/>
      <c r="Z802" s="91"/>
      <c r="AA802" s="91" t="s">
        <v>250</v>
      </c>
      <c r="AB802" s="91"/>
      <c r="AC802" s="91"/>
      <c r="AD802" s="91"/>
      <c r="AE802" s="91"/>
      <c r="AF802" s="92"/>
      <c r="AG802" s="93"/>
      <c r="AH802" s="87"/>
      <c r="AI802" s="93"/>
      <c r="AJ802" s="93"/>
      <c r="AK802" s="93"/>
      <c r="AL802" s="87"/>
      <c r="AM802" s="93"/>
      <c r="AN802" s="93"/>
      <c r="AO802" s="87"/>
      <c r="AP802" s="87"/>
      <c r="AQ802" s="93"/>
      <c r="AR802" s="93"/>
      <c r="AS802" s="93"/>
      <c r="AT802" s="93"/>
      <c r="AU802" s="93"/>
      <c r="AV802" s="93"/>
      <c r="AW802" s="91" t="s">
        <v>250</v>
      </c>
      <c r="AX802" s="93"/>
      <c r="AY802" s="93"/>
      <c r="AZ802" s="91" t="s">
        <v>250</v>
      </c>
      <c r="BA802" s="93"/>
      <c r="BB802" s="91" t="s">
        <v>250</v>
      </c>
      <c r="BC802" s="91" t="s">
        <v>250</v>
      </c>
      <c r="BD802" s="93"/>
      <c r="BE802" s="93"/>
      <c r="BF802" s="91" t="s">
        <v>87</v>
      </c>
      <c r="BG802" s="93"/>
      <c r="BH802" s="91" t="s">
        <v>456</v>
      </c>
      <c r="BI802" s="93"/>
      <c r="BJ802" s="93"/>
      <c r="BK802" s="93"/>
      <c r="BL802" s="92"/>
      <c r="BM802" s="92"/>
      <c r="BN802" s="86" t="str">
        <f t="shared" si="78"/>
        <v/>
      </c>
      <c r="BO802" s="88"/>
      <c r="BP802" s="94"/>
      <c r="BQ802" s="95"/>
      <c r="BR802" s="95"/>
      <c r="BS802" s="96"/>
      <c r="BT802" s="96"/>
      <c r="BU802" s="96"/>
      <c r="BV802" s="97"/>
    </row>
    <row r="803" spans="1:74" s="45" customFormat="1" ht="27" customHeight="1" thickTop="1" thickBot="1" x14ac:dyDescent="0.25">
      <c r="A803" s="81"/>
      <c r="B803" s="304" t="str">
        <f>IF(C803="","",(VLOOKUP(C803,Lookups!$B$4:$C$2561,2,FALSE)))</f>
        <v/>
      </c>
      <c r="C803" s="369"/>
      <c r="D803" s="84"/>
      <c r="E803" s="84" t="str">
        <f t="shared" si="77"/>
        <v/>
      </c>
      <c r="F803" s="84"/>
      <c r="G803" s="99" t="str">
        <f t="shared" si="73"/>
        <v/>
      </c>
      <c r="H803" s="83"/>
      <c r="I803" s="83"/>
      <c r="J803" s="87"/>
      <c r="K803" s="89"/>
      <c r="L803" s="90"/>
      <c r="M803" s="90"/>
      <c r="N803" s="85"/>
      <c r="O803" s="87"/>
      <c r="P803" s="87"/>
      <c r="Q803" s="85"/>
      <c r="R803" s="86" t="str">
        <f t="shared" si="74"/>
        <v/>
      </c>
      <c r="S803" s="85"/>
      <c r="T803" s="86" t="str">
        <f t="shared" si="75"/>
        <v/>
      </c>
      <c r="U803" s="85"/>
      <c r="V803" s="86" t="str">
        <f t="shared" si="76"/>
        <v/>
      </c>
      <c r="W803" s="85"/>
      <c r="X803" s="87"/>
      <c r="Y803" s="87"/>
      <c r="Z803" s="91"/>
      <c r="AA803" s="91" t="s">
        <v>250</v>
      </c>
      <c r="AB803" s="91"/>
      <c r="AC803" s="91"/>
      <c r="AD803" s="91"/>
      <c r="AE803" s="91"/>
      <c r="AF803" s="92"/>
      <c r="AG803" s="93"/>
      <c r="AH803" s="87"/>
      <c r="AI803" s="93"/>
      <c r="AJ803" s="93"/>
      <c r="AK803" s="93"/>
      <c r="AL803" s="87"/>
      <c r="AM803" s="93"/>
      <c r="AN803" s="93"/>
      <c r="AO803" s="87"/>
      <c r="AP803" s="87"/>
      <c r="AQ803" s="93"/>
      <c r="AR803" s="93"/>
      <c r="AS803" s="93"/>
      <c r="AT803" s="93"/>
      <c r="AU803" s="93"/>
      <c r="AV803" s="93"/>
      <c r="AW803" s="91" t="s">
        <v>250</v>
      </c>
      <c r="AX803" s="93"/>
      <c r="AY803" s="93"/>
      <c r="AZ803" s="91" t="s">
        <v>250</v>
      </c>
      <c r="BA803" s="93"/>
      <c r="BB803" s="91" t="s">
        <v>250</v>
      </c>
      <c r="BC803" s="91" t="s">
        <v>250</v>
      </c>
      <c r="BD803" s="93"/>
      <c r="BE803" s="93"/>
      <c r="BF803" s="91" t="s">
        <v>87</v>
      </c>
      <c r="BG803" s="93"/>
      <c r="BH803" s="91" t="s">
        <v>456</v>
      </c>
      <c r="BI803" s="93"/>
      <c r="BJ803" s="93"/>
      <c r="BK803" s="93"/>
      <c r="BL803" s="92"/>
      <c r="BM803" s="92"/>
      <c r="BN803" s="86" t="str">
        <f t="shared" si="78"/>
        <v/>
      </c>
      <c r="BO803" s="88"/>
      <c r="BP803" s="94"/>
      <c r="BQ803" s="95"/>
      <c r="BR803" s="95"/>
      <c r="BS803" s="96"/>
      <c r="BT803" s="96"/>
      <c r="BU803" s="96"/>
      <c r="BV803" s="97"/>
    </row>
    <row r="804" spans="1:74" s="45" customFormat="1" ht="27" customHeight="1" thickTop="1" thickBot="1" x14ac:dyDescent="0.25">
      <c r="A804" s="81"/>
      <c r="B804" s="304" t="str">
        <f>IF(C804="","",(VLOOKUP(C804,Lookups!$B$4:$C$2561,2,FALSE)))</f>
        <v/>
      </c>
      <c r="C804" s="369"/>
      <c r="D804" s="84"/>
      <c r="E804" s="84" t="str">
        <f t="shared" si="77"/>
        <v/>
      </c>
      <c r="F804" s="84"/>
      <c r="G804" s="99" t="str">
        <f t="shared" si="73"/>
        <v/>
      </c>
      <c r="H804" s="83"/>
      <c r="I804" s="83"/>
      <c r="J804" s="87"/>
      <c r="K804" s="89"/>
      <c r="L804" s="90"/>
      <c r="M804" s="90"/>
      <c r="N804" s="85"/>
      <c r="O804" s="87"/>
      <c r="P804" s="87"/>
      <c r="Q804" s="85"/>
      <c r="R804" s="86" t="str">
        <f t="shared" si="74"/>
        <v/>
      </c>
      <c r="S804" s="85"/>
      <c r="T804" s="86" t="str">
        <f t="shared" si="75"/>
        <v/>
      </c>
      <c r="U804" s="85"/>
      <c r="V804" s="86" t="str">
        <f t="shared" si="76"/>
        <v/>
      </c>
      <c r="W804" s="85"/>
      <c r="X804" s="87"/>
      <c r="Y804" s="87"/>
      <c r="Z804" s="91"/>
      <c r="AA804" s="91" t="s">
        <v>250</v>
      </c>
      <c r="AB804" s="91"/>
      <c r="AC804" s="91"/>
      <c r="AD804" s="91"/>
      <c r="AE804" s="91"/>
      <c r="AF804" s="92"/>
      <c r="AG804" s="93"/>
      <c r="AH804" s="87"/>
      <c r="AI804" s="93"/>
      <c r="AJ804" s="93"/>
      <c r="AK804" s="93"/>
      <c r="AL804" s="87"/>
      <c r="AM804" s="93"/>
      <c r="AN804" s="93"/>
      <c r="AO804" s="87"/>
      <c r="AP804" s="87"/>
      <c r="AQ804" s="93"/>
      <c r="AR804" s="93"/>
      <c r="AS804" s="93"/>
      <c r="AT804" s="93"/>
      <c r="AU804" s="93"/>
      <c r="AV804" s="93"/>
      <c r="AW804" s="91" t="s">
        <v>250</v>
      </c>
      <c r="AX804" s="93"/>
      <c r="AY804" s="93"/>
      <c r="AZ804" s="91" t="s">
        <v>250</v>
      </c>
      <c r="BA804" s="93"/>
      <c r="BB804" s="91" t="s">
        <v>250</v>
      </c>
      <c r="BC804" s="91" t="s">
        <v>250</v>
      </c>
      <c r="BD804" s="93"/>
      <c r="BE804" s="93"/>
      <c r="BF804" s="91" t="s">
        <v>87</v>
      </c>
      <c r="BG804" s="93"/>
      <c r="BH804" s="91" t="s">
        <v>456</v>
      </c>
      <c r="BI804" s="93"/>
      <c r="BJ804" s="93"/>
      <c r="BK804" s="93"/>
      <c r="BL804" s="92"/>
      <c r="BM804" s="92"/>
      <c r="BN804" s="86" t="str">
        <f t="shared" si="78"/>
        <v/>
      </c>
      <c r="BO804" s="88"/>
      <c r="BP804" s="94"/>
      <c r="BQ804" s="95"/>
      <c r="BR804" s="95"/>
      <c r="BS804" s="96"/>
      <c r="BT804" s="96"/>
      <c r="BU804" s="96"/>
      <c r="BV804" s="97"/>
    </row>
    <row r="805" spans="1:74" s="45" customFormat="1" ht="27" customHeight="1" thickTop="1" thickBot="1" x14ac:dyDescent="0.25">
      <c r="A805" s="81"/>
      <c r="B805" s="304" t="str">
        <f>IF(C805="","",(VLOOKUP(C805,Lookups!$B$4:$C$2561,2,FALSE)))</f>
        <v/>
      </c>
      <c r="C805" s="369"/>
      <c r="D805" s="84"/>
      <c r="E805" s="84" t="str">
        <f t="shared" si="77"/>
        <v/>
      </c>
      <c r="F805" s="84"/>
      <c r="G805" s="99" t="str">
        <f t="shared" si="73"/>
        <v/>
      </c>
      <c r="H805" s="83"/>
      <c r="I805" s="83"/>
      <c r="J805" s="87"/>
      <c r="K805" s="89"/>
      <c r="L805" s="90"/>
      <c r="M805" s="90"/>
      <c r="N805" s="85"/>
      <c r="O805" s="87"/>
      <c r="P805" s="87"/>
      <c r="Q805" s="85"/>
      <c r="R805" s="86" t="str">
        <f t="shared" si="74"/>
        <v/>
      </c>
      <c r="S805" s="85"/>
      <c r="T805" s="86" t="str">
        <f t="shared" si="75"/>
        <v/>
      </c>
      <c r="U805" s="85"/>
      <c r="V805" s="86" t="str">
        <f t="shared" si="76"/>
        <v/>
      </c>
      <c r="W805" s="85"/>
      <c r="X805" s="87"/>
      <c r="Y805" s="87"/>
      <c r="Z805" s="91"/>
      <c r="AA805" s="91" t="s">
        <v>250</v>
      </c>
      <c r="AB805" s="91"/>
      <c r="AC805" s="91"/>
      <c r="AD805" s="91"/>
      <c r="AE805" s="91"/>
      <c r="AF805" s="92"/>
      <c r="AG805" s="93"/>
      <c r="AH805" s="87"/>
      <c r="AI805" s="93"/>
      <c r="AJ805" s="93"/>
      <c r="AK805" s="93"/>
      <c r="AL805" s="87"/>
      <c r="AM805" s="93"/>
      <c r="AN805" s="93"/>
      <c r="AO805" s="87"/>
      <c r="AP805" s="87"/>
      <c r="AQ805" s="93"/>
      <c r="AR805" s="93"/>
      <c r="AS805" s="93"/>
      <c r="AT805" s="93"/>
      <c r="AU805" s="93"/>
      <c r="AV805" s="93"/>
      <c r="AW805" s="91" t="s">
        <v>250</v>
      </c>
      <c r="AX805" s="93"/>
      <c r="AY805" s="93"/>
      <c r="AZ805" s="91" t="s">
        <v>250</v>
      </c>
      <c r="BA805" s="93"/>
      <c r="BB805" s="91" t="s">
        <v>250</v>
      </c>
      <c r="BC805" s="91" t="s">
        <v>250</v>
      </c>
      <c r="BD805" s="93"/>
      <c r="BE805" s="93"/>
      <c r="BF805" s="91" t="s">
        <v>87</v>
      </c>
      <c r="BG805" s="93"/>
      <c r="BH805" s="91" t="s">
        <v>456</v>
      </c>
      <c r="BI805" s="93"/>
      <c r="BJ805" s="93"/>
      <c r="BK805" s="93"/>
      <c r="BL805" s="92"/>
      <c r="BM805" s="92"/>
      <c r="BN805" s="86" t="str">
        <f t="shared" si="78"/>
        <v/>
      </c>
      <c r="BO805" s="88"/>
      <c r="BP805" s="94"/>
      <c r="BQ805" s="95"/>
      <c r="BR805" s="95"/>
      <c r="BS805" s="96"/>
      <c r="BT805" s="96"/>
      <c r="BU805" s="96"/>
      <c r="BV805" s="97"/>
    </row>
    <row r="806" spans="1:74" s="45" customFormat="1" ht="27" customHeight="1" thickTop="1" thickBot="1" x14ac:dyDescent="0.25">
      <c r="A806" s="81"/>
      <c r="B806" s="304" t="str">
        <f>IF(C806="","",(VLOOKUP(C806,Lookups!$B$4:$C$2561,2,FALSE)))</f>
        <v/>
      </c>
      <c r="C806" s="369"/>
      <c r="D806" s="84"/>
      <c r="E806" s="84" t="str">
        <f t="shared" si="77"/>
        <v/>
      </c>
      <c r="F806" s="84"/>
      <c r="G806" s="99" t="str">
        <f t="shared" si="73"/>
        <v/>
      </c>
      <c r="H806" s="83"/>
      <c r="I806" s="83"/>
      <c r="J806" s="87"/>
      <c r="K806" s="89"/>
      <c r="L806" s="90"/>
      <c r="M806" s="90"/>
      <c r="N806" s="85"/>
      <c r="O806" s="87"/>
      <c r="P806" s="87"/>
      <c r="Q806" s="85"/>
      <c r="R806" s="86" t="str">
        <f t="shared" si="74"/>
        <v/>
      </c>
      <c r="S806" s="85"/>
      <c r="T806" s="86" t="str">
        <f t="shared" si="75"/>
        <v/>
      </c>
      <c r="U806" s="85"/>
      <c r="V806" s="86" t="str">
        <f t="shared" si="76"/>
        <v/>
      </c>
      <c r="W806" s="85"/>
      <c r="X806" s="87"/>
      <c r="Y806" s="87"/>
      <c r="Z806" s="91"/>
      <c r="AA806" s="91" t="s">
        <v>250</v>
      </c>
      <c r="AB806" s="91"/>
      <c r="AC806" s="91"/>
      <c r="AD806" s="91"/>
      <c r="AE806" s="91"/>
      <c r="AF806" s="92"/>
      <c r="AG806" s="93"/>
      <c r="AH806" s="87"/>
      <c r="AI806" s="93"/>
      <c r="AJ806" s="93"/>
      <c r="AK806" s="93"/>
      <c r="AL806" s="87"/>
      <c r="AM806" s="93"/>
      <c r="AN806" s="93"/>
      <c r="AO806" s="87"/>
      <c r="AP806" s="87"/>
      <c r="AQ806" s="93"/>
      <c r="AR806" s="93"/>
      <c r="AS806" s="93"/>
      <c r="AT806" s="93"/>
      <c r="AU806" s="93"/>
      <c r="AV806" s="93"/>
      <c r="AW806" s="91" t="s">
        <v>250</v>
      </c>
      <c r="AX806" s="93"/>
      <c r="AY806" s="93"/>
      <c r="AZ806" s="91" t="s">
        <v>250</v>
      </c>
      <c r="BA806" s="93"/>
      <c r="BB806" s="91" t="s">
        <v>250</v>
      </c>
      <c r="BC806" s="91" t="s">
        <v>250</v>
      </c>
      <c r="BD806" s="93"/>
      <c r="BE806" s="93"/>
      <c r="BF806" s="91" t="s">
        <v>87</v>
      </c>
      <c r="BG806" s="93"/>
      <c r="BH806" s="91" t="s">
        <v>456</v>
      </c>
      <c r="BI806" s="93"/>
      <c r="BJ806" s="93"/>
      <c r="BK806" s="93"/>
      <c r="BL806" s="92"/>
      <c r="BM806" s="92"/>
      <c r="BN806" s="86" t="str">
        <f t="shared" si="78"/>
        <v/>
      </c>
      <c r="BO806" s="88"/>
      <c r="BP806" s="94"/>
      <c r="BQ806" s="95"/>
      <c r="BR806" s="95"/>
      <c r="BS806" s="96"/>
      <c r="BT806" s="96"/>
      <c r="BU806" s="96"/>
      <c r="BV806" s="97"/>
    </row>
    <row r="807" spans="1:74" s="45" customFormat="1" ht="27" customHeight="1" thickTop="1" thickBot="1" x14ac:dyDescent="0.25">
      <c r="A807" s="81"/>
      <c r="B807" s="304" t="str">
        <f>IF(C807="","",(VLOOKUP(C807,Lookups!$B$4:$C$2561,2,FALSE)))</f>
        <v/>
      </c>
      <c r="C807" s="369"/>
      <c r="D807" s="84"/>
      <c r="E807" s="84" t="str">
        <f t="shared" si="77"/>
        <v/>
      </c>
      <c r="F807" s="84"/>
      <c r="G807" s="99" t="str">
        <f t="shared" si="73"/>
        <v/>
      </c>
      <c r="H807" s="83"/>
      <c r="I807" s="83"/>
      <c r="J807" s="87"/>
      <c r="K807" s="89"/>
      <c r="L807" s="90"/>
      <c r="M807" s="90"/>
      <c r="N807" s="85"/>
      <c r="O807" s="87"/>
      <c r="P807" s="87"/>
      <c r="Q807" s="85"/>
      <c r="R807" s="86" t="str">
        <f t="shared" si="74"/>
        <v/>
      </c>
      <c r="S807" s="85"/>
      <c r="T807" s="86" t="str">
        <f t="shared" si="75"/>
        <v/>
      </c>
      <c r="U807" s="85"/>
      <c r="V807" s="86" t="str">
        <f t="shared" si="76"/>
        <v/>
      </c>
      <c r="W807" s="85"/>
      <c r="X807" s="87"/>
      <c r="Y807" s="87"/>
      <c r="Z807" s="91"/>
      <c r="AA807" s="91" t="s">
        <v>250</v>
      </c>
      <c r="AB807" s="91"/>
      <c r="AC807" s="91"/>
      <c r="AD807" s="91"/>
      <c r="AE807" s="91"/>
      <c r="AF807" s="92"/>
      <c r="AG807" s="93"/>
      <c r="AH807" s="87"/>
      <c r="AI807" s="93"/>
      <c r="AJ807" s="93"/>
      <c r="AK807" s="93"/>
      <c r="AL807" s="87"/>
      <c r="AM807" s="93"/>
      <c r="AN807" s="93"/>
      <c r="AO807" s="87"/>
      <c r="AP807" s="87"/>
      <c r="AQ807" s="93"/>
      <c r="AR807" s="93"/>
      <c r="AS807" s="93"/>
      <c r="AT807" s="93"/>
      <c r="AU807" s="93"/>
      <c r="AV807" s="93"/>
      <c r="AW807" s="91" t="s">
        <v>250</v>
      </c>
      <c r="AX807" s="93"/>
      <c r="AY807" s="93"/>
      <c r="AZ807" s="91" t="s">
        <v>250</v>
      </c>
      <c r="BA807" s="93"/>
      <c r="BB807" s="91" t="s">
        <v>250</v>
      </c>
      <c r="BC807" s="91" t="s">
        <v>250</v>
      </c>
      <c r="BD807" s="93"/>
      <c r="BE807" s="93"/>
      <c r="BF807" s="91" t="s">
        <v>87</v>
      </c>
      <c r="BG807" s="93"/>
      <c r="BH807" s="91" t="s">
        <v>456</v>
      </c>
      <c r="BI807" s="93"/>
      <c r="BJ807" s="93"/>
      <c r="BK807" s="93"/>
      <c r="BL807" s="92"/>
      <c r="BM807" s="92"/>
      <c r="BN807" s="86" t="str">
        <f t="shared" si="78"/>
        <v/>
      </c>
      <c r="BO807" s="88"/>
      <c r="BP807" s="94"/>
      <c r="BQ807" s="95"/>
      <c r="BR807" s="95"/>
      <c r="BS807" s="96"/>
      <c r="BT807" s="96"/>
      <c r="BU807" s="96"/>
      <c r="BV807" s="97"/>
    </row>
    <row r="808" spans="1:74" s="45" customFormat="1" ht="27" customHeight="1" thickTop="1" thickBot="1" x14ac:dyDescent="0.25">
      <c r="A808" s="81"/>
      <c r="B808" s="304" t="str">
        <f>IF(C808="","",(VLOOKUP(C808,Lookups!$B$4:$C$2561,2,FALSE)))</f>
        <v/>
      </c>
      <c r="C808" s="369"/>
      <c r="D808" s="84"/>
      <c r="E808" s="84" t="str">
        <f t="shared" si="77"/>
        <v/>
      </c>
      <c r="F808" s="84"/>
      <c r="G808" s="99" t="str">
        <f t="shared" si="73"/>
        <v/>
      </c>
      <c r="H808" s="83"/>
      <c r="I808" s="83"/>
      <c r="J808" s="87"/>
      <c r="K808" s="89"/>
      <c r="L808" s="90"/>
      <c r="M808" s="90"/>
      <c r="N808" s="85"/>
      <c r="O808" s="87"/>
      <c r="P808" s="87"/>
      <c r="Q808" s="85"/>
      <c r="R808" s="86" t="str">
        <f t="shared" si="74"/>
        <v/>
      </c>
      <c r="S808" s="85"/>
      <c r="T808" s="86" t="str">
        <f t="shared" si="75"/>
        <v/>
      </c>
      <c r="U808" s="85"/>
      <c r="V808" s="86" t="str">
        <f t="shared" si="76"/>
        <v/>
      </c>
      <c r="W808" s="85"/>
      <c r="X808" s="87"/>
      <c r="Y808" s="87"/>
      <c r="Z808" s="91"/>
      <c r="AA808" s="91" t="s">
        <v>250</v>
      </c>
      <c r="AB808" s="91"/>
      <c r="AC808" s="91"/>
      <c r="AD808" s="91"/>
      <c r="AE808" s="91"/>
      <c r="AF808" s="92"/>
      <c r="AG808" s="93"/>
      <c r="AH808" s="87"/>
      <c r="AI808" s="93"/>
      <c r="AJ808" s="93"/>
      <c r="AK808" s="93"/>
      <c r="AL808" s="87"/>
      <c r="AM808" s="93"/>
      <c r="AN808" s="93"/>
      <c r="AO808" s="87"/>
      <c r="AP808" s="87"/>
      <c r="AQ808" s="93"/>
      <c r="AR808" s="93"/>
      <c r="AS808" s="93"/>
      <c r="AT808" s="93"/>
      <c r="AU808" s="93"/>
      <c r="AV808" s="93"/>
      <c r="AW808" s="91" t="s">
        <v>250</v>
      </c>
      <c r="AX808" s="93"/>
      <c r="AY808" s="93"/>
      <c r="AZ808" s="91" t="s">
        <v>250</v>
      </c>
      <c r="BA808" s="93"/>
      <c r="BB808" s="91" t="s">
        <v>250</v>
      </c>
      <c r="BC808" s="91" t="s">
        <v>250</v>
      </c>
      <c r="BD808" s="93"/>
      <c r="BE808" s="93"/>
      <c r="BF808" s="91" t="s">
        <v>87</v>
      </c>
      <c r="BG808" s="93"/>
      <c r="BH808" s="91" t="s">
        <v>456</v>
      </c>
      <c r="BI808" s="93"/>
      <c r="BJ808" s="93"/>
      <c r="BK808" s="93"/>
      <c r="BL808" s="92"/>
      <c r="BM808" s="92"/>
      <c r="BN808" s="86" t="str">
        <f t="shared" si="78"/>
        <v/>
      </c>
      <c r="BO808" s="88"/>
      <c r="BP808" s="94"/>
      <c r="BQ808" s="95"/>
      <c r="BR808" s="95"/>
      <c r="BS808" s="96"/>
      <c r="BT808" s="96"/>
      <c r="BU808" s="96"/>
      <c r="BV808" s="97"/>
    </row>
    <row r="809" spans="1:74" s="45" customFormat="1" ht="27" customHeight="1" thickTop="1" thickBot="1" x14ac:dyDescent="0.25">
      <c r="A809" s="81"/>
      <c r="B809" s="304" t="str">
        <f>IF(C809="","",(VLOOKUP(C809,Lookups!$B$4:$C$2561,2,FALSE)))</f>
        <v/>
      </c>
      <c r="C809" s="369"/>
      <c r="D809" s="84"/>
      <c r="E809" s="84" t="str">
        <f t="shared" si="77"/>
        <v/>
      </c>
      <c r="F809" s="84"/>
      <c r="G809" s="99" t="str">
        <f t="shared" si="73"/>
        <v/>
      </c>
      <c r="H809" s="83"/>
      <c r="I809" s="83"/>
      <c r="J809" s="87"/>
      <c r="K809" s="89"/>
      <c r="L809" s="90"/>
      <c r="M809" s="90"/>
      <c r="N809" s="85"/>
      <c r="O809" s="87"/>
      <c r="P809" s="87"/>
      <c r="Q809" s="85"/>
      <c r="R809" s="86" t="str">
        <f t="shared" si="74"/>
        <v/>
      </c>
      <c r="S809" s="85"/>
      <c r="T809" s="86" t="str">
        <f t="shared" si="75"/>
        <v/>
      </c>
      <c r="U809" s="85"/>
      <c r="V809" s="86" t="str">
        <f t="shared" si="76"/>
        <v/>
      </c>
      <c r="W809" s="85"/>
      <c r="X809" s="87"/>
      <c r="Y809" s="87"/>
      <c r="Z809" s="91"/>
      <c r="AA809" s="91" t="s">
        <v>250</v>
      </c>
      <c r="AB809" s="91"/>
      <c r="AC809" s="91"/>
      <c r="AD809" s="91"/>
      <c r="AE809" s="91"/>
      <c r="AF809" s="92"/>
      <c r="AG809" s="93"/>
      <c r="AH809" s="87"/>
      <c r="AI809" s="93"/>
      <c r="AJ809" s="93"/>
      <c r="AK809" s="93"/>
      <c r="AL809" s="87"/>
      <c r="AM809" s="93"/>
      <c r="AN809" s="93"/>
      <c r="AO809" s="87"/>
      <c r="AP809" s="87"/>
      <c r="AQ809" s="93"/>
      <c r="AR809" s="93"/>
      <c r="AS809" s="93"/>
      <c r="AT809" s="93"/>
      <c r="AU809" s="93"/>
      <c r="AV809" s="93"/>
      <c r="AW809" s="91" t="s">
        <v>250</v>
      </c>
      <c r="AX809" s="93"/>
      <c r="AY809" s="93"/>
      <c r="AZ809" s="91" t="s">
        <v>250</v>
      </c>
      <c r="BA809" s="93"/>
      <c r="BB809" s="91" t="s">
        <v>250</v>
      </c>
      <c r="BC809" s="91" t="s">
        <v>250</v>
      </c>
      <c r="BD809" s="93"/>
      <c r="BE809" s="93"/>
      <c r="BF809" s="91" t="s">
        <v>87</v>
      </c>
      <c r="BG809" s="93"/>
      <c r="BH809" s="91" t="s">
        <v>456</v>
      </c>
      <c r="BI809" s="93"/>
      <c r="BJ809" s="93"/>
      <c r="BK809" s="93"/>
      <c r="BL809" s="92"/>
      <c r="BM809" s="92"/>
      <c r="BN809" s="86" t="str">
        <f t="shared" si="78"/>
        <v/>
      </c>
      <c r="BO809" s="88"/>
      <c r="BP809" s="94"/>
      <c r="BQ809" s="95"/>
      <c r="BR809" s="95"/>
      <c r="BS809" s="96"/>
      <c r="BT809" s="96"/>
      <c r="BU809" s="96"/>
      <c r="BV809" s="97"/>
    </row>
    <row r="810" spans="1:74" s="45" customFormat="1" ht="27" customHeight="1" thickTop="1" thickBot="1" x14ac:dyDescent="0.25">
      <c r="A810" s="81"/>
      <c r="B810" s="304" t="str">
        <f>IF(C810="","",(VLOOKUP(C810,Lookups!$B$4:$C$2561,2,FALSE)))</f>
        <v/>
      </c>
      <c r="C810" s="369"/>
      <c r="D810" s="84"/>
      <c r="E810" s="84" t="str">
        <f t="shared" si="77"/>
        <v/>
      </c>
      <c r="F810" s="84"/>
      <c r="G810" s="99" t="str">
        <f t="shared" si="73"/>
        <v/>
      </c>
      <c r="H810" s="83"/>
      <c r="I810" s="83"/>
      <c r="J810" s="87"/>
      <c r="K810" s="89"/>
      <c r="L810" s="90"/>
      <c r="M810" s="90"/>
      <c r="N810" s="85"/>
      <c r="O810" s="87"/>
      <c r="P810" s="87"/>
      <c r="Q810" s="85"/>
      <c r="R810" s="86" t="str">
        <f t="shared" si="74"/>
        <v/>
      </c>
      <c r="S810" s="85"/>
      <c r="T810" s="86" t="str">
        <f t="shared" si="75"/>
        <v/>
      </c>
      <c r="U810" s="85"/>
      <c r="V810" s="86" t="str">
        <f t="shared" si="76"/>
        <v/>
      </c>
      <c r="W810" s="85"/>
      <c r="X810" s="87"/>
      <c r="Y810" s="87"/>
      <c r="Z810" s="91"/>
      <c r="AA810" s="91" t="s">
        <v>250</v>
      </c>
      <c r="AB810" s="91"/>
      <c r="AC810" s="91"/>
      <c r="AD810" s="91"/>
      <c r="AE810" s="91"/>
      <c r="AF810" s="92"/>
      <c r="AG810" s="93"/>
      <c r="AH810" s="87"/>
      <c r="AI810" s="93"/>
      <c r="AJ810" s="93"/>
      <c r="AK810" s="93"/>
      <c r="AL810" s="87"/>
      <c r="AM810" s="93"/>
      <c r="AN810" s="93"/>
      <c r="AO810" s="87"/>
      <c r="AP810" s="87"/>
      <c r="AQ810" s="93"/>
      <c r="AR810" s="93"/>
      <c r="AS810" s="93"/>
      <c r="AT810" s="93"/>
      <c r="AU810" s="93"/>
      <c r="AV810" s="93"/>
      <c r="AW810" s="91" t="s">
        <v>250</v>
      </c>
      <c r="AX810" s="93"/>
      <c r="AY810" s="93"/>
      <c r="AZ810" s="91" t="s">
        <v>250</v>
      </c>
      <c r="BA810" s="93"/>
      <c r="BB810" s="91" t="s">
        <v>250</v>
      </c>
      <c r="BC810" s="91" t="s">
        <v>250</v>
      </c>
      <c r="BD810" s="93"/>
      <c r="BE810" s="93"/>
      <c r="BF810" s="91" t="s">
        <v>87</v>
      </c>
      <c r="BG810" s="93"/>
      <c r="BH810" s="91" t="s">
        <v>456</v>
      </c>
      <c r="BI810" s="93"/>
      <c r="BJ810" s="93"/>
      <c r="BK810" s="93"/>
      <c r="BL810" s="92"/>
      <c r="BM810" s="92"/>
      <c r="BN810" s="86" t="str">
        <f t="shared" si="78"/>
        <v/>
      </c>
      <c r="BO810" s="88"/>
      <c r="BP810" s="94"/>
      <c r="BQ810" s="95"/>
      <c r="BR810" s="95"/>
      <c r="BS810" s="96"/>
      <c r="BT810" s="96"/>
      <c r="BU810" s="96"/>
      <c r="BV810" s="97"/>
    </row>
    <row r="811" spans="1:74" s="45" customFormat="1" ht="27" customHeight="1" thickTop="1" thickBot="1" x14ac:dyDescent="0.25">
      <c r="A811" s="81"/>
      <c r="B811" s="304" t="str">
        <f>IF(C811="","",(VLOOKUP(C811,Lookups!$B$4:$C$2561,2,FALSE)))</f>
        <v/>
      </c>
      <c r="C811" s="369"/>
      <c r="D811" s="84"/>
      <c r="E811" s="84" t="str">
        <f t="shared" si="77"/>
        <v/>
      </c>
      <c r="F811" s="84"/>
      <c r="G811" s="99" t="str">
        <f t="shared" si="73"/>
        <v/>
      </c>
      <c r="H811" s="83"/>
      <c r="I811" s="83"/>
      <c r="J811" s="87"/>
      <c r="K811" s="89"/>
      <c r="L811" s="90"/>
      <c r="M811" s="90"/>
      <c r="N811" s="85"/>
      <c r="O811" s="87"/>
      <c r="P811" s="87"/>
      <c r="Q811" s="85"/>
      <c r="R811" s="86" t="str">
        <f t="shared" si="74"/>
        <v/>
      </c>
      <c r="S811" s="85"/>
      <c r="T811" s="86" t="str">
        <f t="shared" si="75"/>
        <v/>
      </c>
      <c r="U811" s="85"/>
      <c r="V811" s="86" t="str">
        <f t="shared" si="76"/>
        <v/>
      </c>
      <c r="W811" s="85"/>
      <c r="X811" s="87"/>
      <c r="Y811" s="87"/>
      <c r="Z811" s="91"/>
      <c r="AA811" s="91" t="s">
        <v>250</v>
      </c>
      <c r="AB811" s="91"/>
      <c r="AC811" s="91"/>
      <c r="AD811" s="91"/>
      <c r="AE811" s="91"/>
      <c r="AF811" s="92"/>
      <c r="AG811" s="93"/>
      <c r="AH811" s="87"/>
      <c r="AI811" s="93"/>
      <c r="AJ811" s="93"/>
      <c r="AK811" s="93"/>
      <c r="AL811" s="87"/>
      <c r="AM811" s="93"/>
      <c r="AN811" s="93"/>
      <c r="AO811" s="87"/>
      <c r="AP811" s="87"/>
      <c r="AQ811" s="93"/>
      <c r="AR811" s="93"/>
      <c r="AS811" s="93"/>
      <c r="AT811" s="93"/>
      <c r="AU811" s="93"/>
      <c r="AV811" s="93"/>
      <c r="AW811" s="91" t="s">
        <v>250</v>
      </c>
      <c r="AX811" s="93"/>
      <c r="AY811" s="93"/>
      <c r="AZ811" s="91" t="s">
        <v>250</v>
      </c>
      <c r="BA811" s="93"/>
      <c r="BB811" s="91" t="s">
        <v>250</v>
      </c>
      <c r="BC811" s="91" t="s">
        <v>250</v>
      </c>
      <c r="BD811" s="93"/>
      <c r="BE811" s="93"/>
      <c r="BF811" s="91" t="s">
        <v>87</v>
      </c>
      <c r="BG811" s="93"/>
      <c r="BH811" s="91" t="s">
        <v>456</v>
      </c>
      <c r="BI811" s="93"/>
      <c r="BJ811" s="93"/>
      <c r="BK811" s="93"/>
      <c r="BL811" s="92"/>
      <c r="BM811" s="92"/>
      <c r="BN811" s="86" t="str">
        <f t="shared" si="78"/>
        <v/>
      </c>
      <c r="BO811" s="88"/>
      <c r="BP811" s="94"/>
      <c r="BQ811" s="95"/>
      <c r="BR811" s="95"/>
      <c r="BS811" s="96"/>
      <c r="BT811" s="96"/>
      <c r="BU811" s="96"/>
      <c r="BV811" s="97"/>
    </row>
    <row r="812" spans="1:74" s="45" customFormat="1" ht="27" customHeight="1" thickTop="1" thickBot="1" x14ac:dyDescent="0.25">
      <c r="A812" s="81"/>
      <c r="B812" s="304" t="str">
        <f>IF(C812="","",(VLOOKUP(C812,Lookups!$B$4:$C$2561,2,FALSE)))</f>
        <v/>
      </c>
      <c r="C812" s="369"/>
      <c r="D812" s="84"/>
      <c r="E812" s="84" t="str">
        <f t="shared" si="77"/>
        <v/>
      </c>
      <c r="F812" s="84"/>
      <c r="G812" s="99" t="str">
        <f t="shared" si="73"/>
        <v/>
      </c>
      <c r="H812" s="83"/>
      <c r="I812" s="83"/>
      <c r="J812" s="87"/>
      <c r="K812" s="89"/>
      <c r="L812" s="90"/>
      <c r="M812" s="90"/>
      <c r="N812" s="85"/>
      <c r="O812" s="87"/>
      <c r="P812" s="87"/>
      <c r="Q812" s="85"/>
      <c r="R812" s="86" t="str">
        <f t="shared" si="74"/>
        <v/>
      </c>
      <c r="S812" s="85"/>
      <c r="T812" s="86" t="str">
        <f t="shared" si="75"/>
        <v/>
      </c>
      <c r="U812" s="85"/>
      <c r="V812" s="86" t="str">
        <f t="shared" si="76"/>
        <v/>
      </c>
      <c r="W812" s="85"/>
      <c r="X812" s="87"/>
      <c r="Y812" s="87"/>
      <c r="Z812" s="91"/>
      <c r="AA812" s="91" t="s">
        <v>250</v>
      </c>
      <c r="AB812" s="91"/>
      <c r="AC812" s="91"/>
      <c r="AD812" s="91"/>
      <c r="AE812" s="91"/>
      <c r="AF812" s="92"/>
      <c r="AG812" s="93"/>
      <c r="AH812" s="87"/>
      <c r="AI812" s="93"/>
      <c r="AJ812" s="93"/>
      <c r="AK812" s="93"/>
      <c r="AL812" s="87"/>
      <c r="AM812" s="93"/>
      <c r="AN812" s="93"/>
      <c r="AO812" s="87"/>
      <c r="AP812" s="87"/>
      <c r="AQ812" s="93"/>
      <c r="AR812" s="93"/>
      <c r="AS812" s="93"/>
      <c r="AT812" s="93"/>
      <c r="AU812" s="93"/>
      <c r="AV812" s="93"/>
      <c r="AW812" s="91" t="s">
        <v>250</v>
      </c>
      <c r="AX812" s="93"/>
      <c r="AY812" s="93"/>
      <c r="AZ812" s="91" t="s">
        <v>250</v>
      </c>
      <c r="BA812" s="93"/>
      <c r="BB812" s="91" t="s">
        <v>250</v>
      </c>
      <c r="BC812" s="91" t="s">
        <v>250</v>
      </c>
      <c r="BD812" s="93"/>
      <c r="BE812" s="93"/>
      <c r="BF812" s="91" t="s">
        <v>87</v>
      </c>
      <c r="BG812" s="93"/>
      <c r="BH812" s="91" t="s">
        <v>456</v>
      </c>
      <c r="BI812" s="93"/>
      <c r="BJ812" s="93"/>
      <c r="BK812" s="93"/>
      <c r="BL812" s="92"/>
      <c r="BM812" s="92"/>
      <c r="BN812" s="86" t="str">
        <f t="shared" si="78"/>
        <v/>
      </c>
      <c r="BO812" s="88"/>
      <c r="BP812" s="94"/>
      <c r="BQ812" s="95"/>
      <c r="BR812" s="95"/>
      <c r="BS812" s="96"/>
      <c r="BT812" s="96"/>
      <c r="BU812" s="96"/>
      <c r="BV812" s="97"/>
    </row>
    <row r="813" spans="1:74" s="45" customFormat="1" ht="27" customHeight="1" thickTop="1" thickBot="1" x14ac:dyDescent="0.25">
      <c r="A813" s="81"/>
      <c r="B813" s="304" t="str">
        <f>IF(C813="","",(VLOOKUP(C813,Lookups!$B$4:$C$2561,2,FALSE)))</f>
        <v/>
      </c>
      <c r="C813" s="369"/>
      <c r="D813" s="84"/>
      <c r="E813" s="84" t="str">
        <f t="shared" si="77"/>
        <v/>
      </c>
      <c r="F813" s="84"/>
      <c r="G813" s="99" t="str">
        <f t="shared" si="73"/>
        <v/>
      </c>
      <c r="H813" s="83"/>
      <c r="I813" s="83"/>
      <c r="J813" s="87"/>
      <c r="K813" s="89"/>
      <c r="L813" s="90"/>
      <c r="M813" s="90"/>
      <c r="N813" s="85"/>
      <c r="O813" s="87"/>
      <c r="P813" s="87"/>
      <c r="Q813" s="85"/>
      <c r="R813" s="86" t="str">
        <f t="shared" si="74"/>
        <v/>
      </c>
      <c r="S813" s="85"/>
      <c r="T813" s="86" t="str">
        <f t="shared" si="75"/>
        <v/>
      </c>
      <c r="U813" s="85"/>
      <c r="V813" s="86" t="str">
        <f t="shared" si="76"/>
        <v/>
      </c>
      <c r="W813" s="85"/>
      <c r="X813" s="87"/>
      <c r="Y813" s="87"/>
      <c r="Z813" s="91"/>
      <c r="AA813" s="91" t="s">
        <v>250</v>
      </c>
      <c r="AB813" s="91"/>
      <c r="AC813" s="91"/>
      <c r="AD813" s="91"/>
      <c r="AE813" s="91"/>
      <c r="AF813" s="92"/>
      <c r="AG813" s="93"/>
      <c r="AH813" s="87"/>
      <c r="AI813" s="93"/>
      <c r="AJ813" s="93"/>
      <c r="AK813" s="93"/>
      <c r="AL813" s="87"/>
      <c r="AM813" s="93"/>
      <c r="AN813" s="93"/>
      <c r="AO813" s="87"/>
      <c r="AP813" s="87"/>
      <c r="AQ813" s="93"/>
      <c r="AR813" s="93"/>
      <c r="AS813" s="93"/>
      <c r="AT813" s="93"/>
      <c r="AU813" s="93"/>
      <c r="AV813" s="93"/>
      <c r="AW813" s="91" t="s">
        <v>250</v>
      </c>
      <c r="AX813" s="93"/>
      <c r="AY813" s="93"/>
      <c r="AZ813" s="91" t="s">
        <v>250</v>
      </c>
      <c r="BA813" s="93"/>
      <c r="BB813" s="91" t="s">
        <v>250</v>
      </c>
      <c r="BC813" s="91" t="s">
        <v>250</v>
      </c>
      <c r="BD813" s="93"/>
      <c r="BE813" s="93"/>
      <c r="BF813" s="91" t="s">
        <v>87</v>
      </c>
      <c r="BG813" s="93"/>
      <c r="BH813" s="91" t="s">
        <v>456</v>
      </c>
      <c r="BI813" s="93"/>
      <c r="BJ813" s="93"/>
      <c r="BK813" s="93"/>
      <c r="BL813" s="92"/>
      <c r="BM813" s="92"/>
      <c r="BN813" s="86" t="str">
        <f t="shared" si="78"/>
        <v/>
      </c>
      <c r="BO813" s="88"/>
      <c r="BP813" s="94"/>
      <c r="BQ813" s="95"/>
      <c r="BR813" s="95"/>
      <c r="BS813" s="96"/>
      <c r="BT813" s="96"/>
      <c r="BU813" s="96"/>
      <c r="BV813" s="97"/>
    </row>
    <row r="814" spans="1:74" s="45" customFormat="1" ht="27" customHeight="1" thickTop="1" thickBot="1" x14ac:dyDescent="0.25">
      <c r="A814" s="81"/>
      <c r="B814" s="304" t="str">
        <f>IF(C814="","",(VLOOKUP(C814,Lookups!$B$4:$C$2561,2,FALSE)))</f>
        <v/>
      </c>
      <c r="C814" s="369"/>
      <c r="D814" s="84"/>
      <c r="E814" s="84" t="str">
        <f t="shared" si="77"/>
        <v/>
      </c>
      <c r="F814" s="84"/>
      <c r="G814" s="99" t="str">
        <f t="shared" si="73"/>
        <v/>
      </c>
      <c r="H814" s="83"/>
      <c r="I814" s="83"/>
      <c r="J814" s="87"/>
      <c r="K814" s="89"/>
      <c r="L814" s="90"/>
      <c r="M814" s="90"/>
      <c r="N814" s="85"/>
      <c r="O814" s="87"/>
      <c r="P814" s="87"/>
      <c r="Q814" s="85"/>
      <c r="R814" s="86" t="str">
        <f t="shared" si="74"/>
        <v/>
      </c>
      <c r="S814" s="85"/>
      <c r="T814" s="86" t="str">
        <f t="shared" si="75"/>
        <v/>
      </c>
      <c r="U814" s="85"/>
      <c r="V814" s="86" t="str">
        <f t="shared" si="76"/>
        <v/>
      </c>
      <c r="W814" s="85"/>
      <c r="X814" s="87"/>
      <c r="Y814" s="87"/>
      <c r="Z814" s="91"/>
      <c r="AA814" s="91" t="s">
        <v>250</v>
      </c>
      <c r="AB814" s="91"/>
      <c r="AC814" s="91"/>
      <c r="AD814" s="91"/>
      <c r="AE814" s="91"/>
      <c r="AF814" s="92"/>
      <c r="AG814" s="93"/>
      <c r="AH814" s="87"/>
      <c r="AI814" s="93"/>
      <c r="AJ814" s="93"/>
      <c r="AK814" s="93"/>
      <c r="AL814" s="87"/>
      <c r="AM814" s="93"/>
      <c r="AN814" s="93"/>
      <c r="AO814" s="87"/>
      <c r="AP814" s="87"/>
      <c r="AQ814" s="93"/>
      <c r="AR814" s="93"/>
      <c r="AS814" s="93"/>
      <c r="AT814" s="93"/>
      <c r="AU814" s="93"/>
      <c r="AV814" s="93"/>
      <c r="AW814" s="91" t="s">
        <v>250</v>
      </c>
      <c r="AX814" s="93"/>
      <c r="AY814" s="93"/>
      <c r="AZ814" s="91" t="s">
        <v>250</v>
      </c>
      <c r="BA814" s="93"/>
      <c r="BB814" s="91" t="s">
        <v>250</v>
      </c>
      <c r="BC814" s="91" t="s">
        <v>250</v>
      </c>
      <c r="BD814" s="93"/>
      <c r="BE814" s="93"/>
      <c r="BF814" s="91" t="s">
        <v>87</v>
      </c>
      <c r="BG814" s="93"/>
      <c r="BH814" s="91" t="s">
        <v>456</v>
      </c>
      <c r="BI814" s="93"/>
      <c r="BJ814" s="93"/>
      <c r="BK814" s="93"/>
      <c r="BL814" s="92"/>
      <c r="BM814" s="92"/>
      <c r="BN814" s="86" t="str">
        <f t="shared" si="78"/>
        <v/>
      </c>
      <c r="BO814" s="88"/>
      <c r="BP814" s="94"/>
      <c r="BQ814" s="95"/>
      <c r="BR814" s="95"/>
      <c r="BS814" s="96"/>
      <c r="BT814" s="96"/>
      <c r="BU814" s="96"/>
      <c r="BV814" s="97"/>
    </row>
    <row r="815" spans="1:74" s="45" customFormat="1" ht="27" customHeight="1" thickTop="1" thickBot="1" x14ac:dyDescent="0.25">
      <c r="A815" s="81"/>
      <c r="B815" s="304" t="str">
        <f>IF(C815="","",(VLOOKUP(C815,Lookups!$B$4:$C$2561,2,FALSE)))</f>
        <v/>
      </c>
      <c r="C815" s="369"/>
      <c r="D815" s="84"/>
      <c r="E815" s="84" t="str">
        <f t="shared" si="77"/>
        <v/>
      </c>
      <c r="F815" s="84"/>
      <c r="G815" s="99" t="str">
        <f t="shared" si="73"/>
        <v/>
      </c>
      <c r="H815" s="83"/>
      <c r="I815" s="83"/>
      <c r="J815" s="87"/>
      <c r="K815" s="89"/>
      <c r="L815" s="90"/>
      <c r="M815" s="90"/>
      <c r="N815" s="85"/>
      <c r="O815" s="87"/>
      <c r="P815" s="87"/>
      <c r="Q815" s="85"/>
      <c r="R815" s="86" t="str">
        <f t="shared" si="74"/>
        <v/>
      </c>
      <c r="S815" s="85"/>
      <c r="T815" s="86" t="str">
        <f t="shared" si="75"/>
        <v/>
      </c>
      <c r="U815" s="85"/>
      <c r="V815" s="86" t="str">
        <f t="shared" si="76"/>
        <v/>
      </c>
      <c r="W815" s="85"/>
      <c r="X815" s="87"/>
      <c r="Y815" s="87"/>
      <c r="Z815" s="91"/>
      <c r="AA815" s="91" t="s">
        <v>250</v>
      </c>
      <c r="AB815" s="91"/>
      <c r="AC815" s="91"/>
      <c r="AD815" s="91"/>
      <c r="AE815" s="91"/>
      <c r="AF815" s="92"/>
      <c r="AG815" s="93"/>
      <c r="AH815" s="87"/>
      <c r="AI815" s="93"/>
      <c r="AJ815" s="93"/>
      <c r="AK815" s="93"/>
      <c r="AL815" s="87"/>
      <c r="AM815" s="93"/>
      <c r="AN815" s="93"/>
      <c r="AO815" s="87"/>
      <c r="AP815" s="87"/>
      <c r="AQ815" s="93"/>
      <c r="AR815" s="93"/>
      <c r="AS815" s="93"/>
      <c r="AT815" s="93"/>
      <c r="AU815" s="93"/>
      <c r="AV815" s="93"/>
      <c r="AW815" s="91" t="s">
        <v>250</v>
      </c>
      <c r="AX815" s="93"/>
      <c r="AY815" s="93"/>
      <c r="AZ815" s="91" t="s">
        <v>250</v>
      </c>
      <c r="BA815" s="93"/>
      <c r="BB815" s="91" t="s">
        <v>250</v>
      </c>
      <c r="BC815" s="91" t="s">
        <v>250</v>
      </c>
      <c r="BD815" s="93"/>
      <c r="BE815" s="93"/>
      <c r="BF815" s="91" t="s">
        <v>87</v>
      </c>
      <c r="BG815" s="93"/>
      <c r="BH815" s="91" t="s">
        <v>456</v>
      </c>
      <c r="BI815" s="93"/>
      <c r="BJ815" s="93"/>
      <c r="BK815" s="93"/>
      <c r="BL815" s="92"/>
      <c r="BM815" s="92"/>
      <c r="BN815" s="86" t="str">
        <f t="shared" si="78"/>
        <v/>
      </c>
      <c r="BO815" s="88"/>
      <c r="BP815" s="94"/>
      <c r="BQ815" s="95"/>
      <c r="BR815" s="95"/>
      <c r="BS815" s="96"/>
      <c r="BT815" s="96"/>
      <c r="BU815" s="96"/>
      <c r="BV815" s="97"/>
    </row>
    <row r="816" spans="1:74" s="45" customFormat="1" ht="27" customHeight="1" thickTop="1" thickBot="1" x14ac:dyDescent="0.25">
      <c r="A816" s="81"/>
      <c r="B816" s="304" t="str">
        <f>IF(C816="","",(VLOOKUP(C816,Lookups!$B$4:$C$2561,2,FALSE)))</f>
        <v/>
      </c>
      <c r="C816" s="369"/>
      <c r="D816" s="84"/>
      <c r="E816" s="84" t="str">
        <f t="shared" si="77"/>
        <v/>
      </c>
      <c r="F816" s="84"/>
      <c r="G816" s="99" t="str">
        <f t="shared" si="73"/>
        <v/>
      </c>
      <c r="H816" s="83"/>
      <c r="I816" s="83"/>
      <c r="J816" s="87"/>
      <c r="K816" s="89"/>
      <c r="L816" s="90"/>
      <c r="M816" s="90"/>
      <c r="N816" s="85"/>
      <c r="O816" s="87"/>
      <c r="P816" s="87"/>
      <c r="Q816" s="85"/>
      <c r="R816" s="86" t="str">
        <f t="shared" si="74"/>
        <v/>
      </c>
      <c r="S816" s="85"/>
      <c r="T816" s="86" t="str">
        <f t="shared" si="75"/>
        <v/>
      </c>
      <c r="U816" s="85"/>
      <c r="V816" s="86" t="str">
        <f t="shared" si="76"/>
        <v/>
      </c>
      <c r="W816" s="85"/>
      <c r="X816" s="87"/>
      <c r="Y816" s="87"/>
      <c r="Z816" s="91"/>
      <c r="AA816" s="91" t="s">
        <v>250</v>
      </c>
      <c r="AB816" s="91"/>
      <c r="AC816" s="91"/>
      <c r="AD816" s="91"/>
      <c r="AE816" s="91"/>
      <c r="AF816" s="92"/>
      <c r="AG816" s="93"/>
      <c r="AH816" s="87"/>
      <c r="AI816" s="93"/>
      <c r="AJ816" s="93"/>
      <c r="AK816" s="93"/>
      <c r="AL816" s="87"/>
      <c r="AM816" s="93"/>
      <c r="AN816" s="93"/>
      <c r="AO816" s="87"/>
      <c r="AP816" s="87"/>
      <c r="AQ816" s="93"/>
      <c r="AR816" s="93"/>
      <c r="AS816" s="93"/>
      <c r="AT816" s="93"/>
      <c r="AU816" s="93"/>
      <c r="AV816" s="93"/>
      <c r="AW816" s="91" t="s">
        <v>250</v>
      </c>
      <c r="AX816" s="93"/>
      <c r="AY816" s="93"/>
      <c r="AZ816" s="91" t="s">
        <v>250</v>
      </c>
      <c r="BA816" s="93"/>
      <c r="BB816" s="91" t="s">
        <v>250</v>
      </c>
      <c r="BC816" s="91" t="s">
        <v>250</v>
      </c>
      <c r="BD816" s="93"/>
      <c r="BE816" s="93"/>
      <c r="BF816" s="91" t="s">
        <v>87</v>
      </c>
      <c r="BG816" s="93"/>
      <c r="BH816" s="91" t="s">
        <v>456</v>
      </c>
      <c r="BI816" s="93"/>
      <c r="BJ816" s="93"/>
      <c r="BK816" s="93"/>
      <c r="BL816" s="92"/>
      <c r="BM816" s="92"/>
      <c r="BN816" s="86" t="str">
        <f t="shared" si="78"/>
        <v/>
      </c>
      <c r="BO816" s="88"/>
      <c r="BP816" s="94"/>
      <c r="BQ816" s="95"/>
      <c r="BR816" s="95"/>
      <c r="BS816" s="96"/>
      <c r="BT816" s="96"/>
      <c r="BU816" s="96"/>
      <c r="BV816" s="97"/>
    </row>
    <row r="817" spans="1:74" s="45" customFormat="1" ht="27" customHeight="1" thickTop="1" thickBot="1" x14ac:dyDescent="0.25">
      <c r="A817" s="81"/>
      <c r="B817" s="304" t="str">
        <f>IF(C817="","",(VLOOKUP(C817,Lookups!$B$4:$C$2561,2,FALSE)))</f>
        <v/>
      </c>
      <c r="C817" s="369"/>
      <c r="D817" s="84"/>
      <c r="E817" s="84" t="str">
        <f t="shared" si="77"/>
        <v/>
      </c>
      <c r="F817" s="84"/>
      <c r="G817" s="99" t="str">
        <f t="shared" si="73"/>
        <v/>
      </c>
      <c r="H817" s="83"/>
      <c r="I817" s="83"/>
      <c r="J817" s="87"/>
      <c r="K817" s="89"/>
      <c r="L817" s="90"/>
      <c r="M817" s="90"/>
      <c r="N817" s="85"/>
      <c r="O817" s="87"/>
      <c r="P817" s="87"/>
      <c r="Q817" s="85"/>
      <c r="R817" s="86" t="str">
        <f t="shared" si="74"/>
        <v/>
      </c>
      <c r="S817" s="85"/>
      <c r="T817" s="86" t="str">
        <f t="shared" si="75"/>
        <v/>
      </c>
      <c r="U817" s="85"/>
      <c r="V817" s="86" t="str">
        <f t="shared" si="76"/>
        <v/>
      </c>
      <c r="W817" s="85"/>
      <c r="X817" s="87"/>
      <c r="Y817" s="87"/>
      <c r="Z817" s="91"/>
      <c r="AA817" s="91" t="s">
        <v>250</v>
      </c>
      <c r="AB817" s="91"/>
      <c r="AC817" s="91"/>
      <c r="AD817" s="91"/>
      <c r="AE817" s="91"/>
      <c r="AF817" s="92"/>
      <c r="AG817" s="93"/>
      <c r="AH817" s="87"/>
      <c r="AI817" s="93"/>
      <c r="AJ817" s="93"/>
      <c r="AK817" s="93"/>
      <c r="AL817" s="87"/>
      <c r="AM817" s="93"/>
      <c r="AN817" s="93"/>
      <c r="AO817" s="87"/>
      <c r="AP817" s="87"/>
      <c r="AQ817" s="93"/>
      <c r="AR817" s="93"/>
      <c r="AS817" s="93"/>
      <c r="AT817" s="93"/>
      <c r="AU817" s="93"/>
      <c r="AV817" s="93"/>
      <c r="AW817" s="91" t="s">
        <v>250</v>
      </c>
      <c r="AX817" s="93"/>
      <c r="AY817" s="93"/>
      <c r="AZ817" s="91" t="s">
        <v>250</v>
      </c>
      <c r="BA817" s="93"/>
      <c r="BB817" s="91" t="s">
        <v>250</v>
      </c>
      <c r="BC817" s="91" t="s">
        <v>250</v>
      </c>
      <c r="BD817" s="93"/>
      <c r="BE817" s="93"/>
      <c r="BF817" s="91" t="s">
        <v>87</v>
      </c>
      <c r="BG817" s="93"/>
      <c r="BH817" s="91" t="s">
        <v>456</v>
      </c>
      <c r="BI817" s="93"/>
      <c r="BJ817" s="93"/>
      <c r="BK817" s="93"/>
      <c r="BL817" s="92"/>
      <c r="BM817" s="92"/>
      <c r="BN817" s="86" t="str">
        <f t="shared" si="78"/>
        <v/>
      </c>
      <c r="BO817" s="88"/>
      <c r="BP817" s="94"/>
      <c r="BQ817" s="95"/>
      <c r="BR817" s="95"/>
      <c r="BS817" s="96"/>
      <c r="BT817" s="96"/>
      <c r="BU817" s="96"/>
      <c r="BV817" s="97"/>
    </row>
    <row r="818" spans="1:74" s="45" customFormat="1" ht="27" customHeight="1" thickTop="1" thickBot="1" x14ac:dyDescent="0.25">
      <c r="A818" s="81"/>
      <c r="B818" s="304" t="str">
        <f>IF(C818="","",(VLOOKUP(C818,Lookups!$B$4:$C$2561,2,FALSE)))</f>
        <v/>
      </c>
      <c r="C818" s="369"/>
      <c r="D818" s="84"/>
      <c r="E818" s="84" t="str">
        <f t="shared" si="77"/>
        <v/>
      </c>
      <c r="F818" s="84"/>
      <c r="G818" s="99" t="str">
        <f t="shared" si="73"/>
        <v/>
      </c>
      <c r="H818" s="83"/>
      <c r="I818" s="83"/>
      <c r="J818" s="87"/>
      <c r="K818" s="89"/>
      <c r="L818" s="90"/>
      <c r="M818" s="90"/>
      <c r="N818" s="85"/>
      <c r="O818" s="87"/>
      <c r="P818" s="87"/>
      <c r="Q818" s="85"/>
      <c r="R818" s="86" t="str">
        <f t="shared" si="74"/>
        <v/>
      </c>
      <c r="S818" s="85"/>
      <c r="T818" s="86" t="str">
        <f t="shared" si="75"/>
        <v/>
      </c>
      <c r="U818" s="85"/>
      <c r="V818" s="86" t="str">
        <f t="shared" si="76"/>
        <v/>
      </c>
      <c r="W818" s="85"/>
      <c r="X818" s="87"/>
      <c r="Y818" s="87"/>
      <c r="Z818" s="91"/>
      <c r="AA818" s="91" t="s">
        <v>250</v>
      </c>
      <c r="AB818" s="91"/>
      <c r="AC818" s="91"/>
      <c r="AD818" s="91"/>
      <c r="AE818" s="91"/>
      <c r="AF818" s="92"/>
      <c r="AG818" s="93"/>
      <c r="AH818" s="87"/>
      <c r="AI818" s="93"/>
      <c r="AJ818" s="93"/>
      <c r="AK818" s="93"/>
      <c r="AL818" s="87"/>
      <c r="AM818" s="93"/>
      <c r="AN818" s="93"/>
      <c r="AO818" s="87"/>
      <c r="AP818" s="87"/>
      <c r="AQ818" s="93"/>
      <c r="AR818" s="93"/>
      <c r="AS818" s="93"/>
      <c r="AT818" s="93"/>
      <c r="AU818" s="93"/>
      <c r="AV818" s="93"/>
      <c r="AW818" s="91" t="s">
        <v>250</v>
      </c>
      <c r="AX818" s="93"/>
      <c r="AY818" s="93"/>
      <c r="AZ818" s="91" t="s">
        <v>250</v>
      </c>
      <c r="BA818" s="93"/>
      <c r="BB818" s="91" t="s">
        <v>250</v>
      </c>
      <c r="BC818" s="91" t="s">
        <v>250</v>
      </c>
      <c r="BD818" s="93"/>
      <c r="BE818" s="93"/>
      <c r="BF818" s="91" t="s">
        <v>87</v>
      </c>
      <c r="BG818" s="93"/>
      <c r="BH818" s="91" t="s">
        <v>456</v>
      </c>
      <c r="BI818" s="93"/>
      <c r="BJ818" s="93"/>
      <c r="BK818" s="93"/>
      <c r="BL818" s="92"/>
      <c r="BM818" s="92"/>
      <c r="BN818" s="86" t="str">
        <f t="shared" si="78"/>
        <v/>
      </c>
      <c r="BO818" s="88"/>
      <c r="BP818" s="94"/>
      <c r="BQ818" s="95"/>
      <c r="BR818" s="95"/>
      <c r="BS818" s="96"/>
      <c r="BT818" s="96"/>
      <c r="BU818" s="96"/>
      <c r="BV818" s="97"/>
    </row>
    <row r="819" spans="1:74" s="45" customFormat="1" ht="27" customHeight="1" thickTop="1" thickBot="1" x14ac:dyDescent="0.25">
      <c r="A819" s="81"/>
      <c r="B819" s="304" t="str">
        <f>IF(C819="","",(VLOOKUP(C819,Lookups!$B$4:$C$2561,2,FALSE)))</f>
        <v/>
      </c>
      <c r="C819" s="369"/>
      <c r="D819" s="84"/>
      <c r="E819" s="84" t="str">
        <f t="shared" si="77"/>
        <v/>
      </c>
      <c r="F819" s="84"/>
      <c r="G819" s="99" t="str">
        <f t="shared" si="73"/>
        <v/>
      </c>
      <c r="H819" s="83"/>
      <c r="I819" s="83"/>
      <c r="J819" s="87"/>
      <c r="K819" s="89"/>
      <c r="L819" s="90"/>
      <c r="M819" s="90"/>
      <c r="N819" s="85"/>
      <c r="O819" s="87"/>
      <c r="P819" s="87"/>
      <c r="Q819" s="85"/>
      <c r="R819" s="86" t="str">
        <f t="shared" si="74"/>
        <v/>
      </c>
      <c r="S819" s="85"/>
      <c r="T819" s="86" t="str">
        <f t="shared" si="75"/>
        <v/>
      </c>
      <c r="U819" s="85"/>
      <c r="V819" s="86" t="str">
        <f t="shared" si="76"/>
        <v/>
      </c>
      <c r="W819" s="85"/>
      <c r="X819" s="87"/>
      <c r="Y819" s="87"/>
      <c r="Z819" s="91"/>
      <c r="AA819" s="91" t="s">
        <v>250</v>
      </c>
      <c r="AB819" s="91"/>
      <c r="AC819" s="91"/>
      <c r="AD819" s="91"/>
      <c r="AE819" s="91"/>
      <c r="AF819" s="92"/>
      <c r="AG819" s="93"/>
      <c r="AH819" s="87"/>
      <c r="AI819" s="93"/>
      <c r="AJ819" s="93"/>
      <c r="AK819" s="93"/>
      <c r="AL819" s="87"/>
      <c r="AM819" s="93"/>
      <c r="AN819" s="93"/>
      <c r="AO819" s="87"/>
      <c r="AP819" s="87"/>
      <c r="AQ819" s="93"/>
      <c r="AR819" s="93"/>
      <c r="AS819" s="93"/>
      <c r="AT819" s="93"/>
      <c r="AU819" s="93"/>
      <c r="AV819" s="93"/>
      <c r="AW819" s="91" t="s">
        <v>250</v>
      </c>
      <c r="AX819" s="93"/>
      <c r="AY819" s="93"/>
      <c r="AZ819" s="91" t="s">
        <v>250</v>
      </c>
      <c r="BA819" s="93"/>
      <c r="BB819" s="91" t="s">
        <v>250</v>
      </c>
      <c r="BC819" s="91" t="s">
        <v>250</v>
      </c>
      <c r="BD819" s="93"/>
      <c r="BE819" s="93"/>
      <c r="BF819" s="91" t="s">
        <v>87</v>
      </c>
      <c r="BG819" s="93"/>
      <c r="BH819" s="91" t="s">
        <v>456</v>
      </c>
      <c r="BI819" s="93"/>
      <c r="BJ819" s="93"/>
      <c r="BK819" s="93"/>
      <c r="BL819" s="92"/>
      <c r="BM819" s="92"/>
      <c r="BN819" s="86" t="str">
        <f t="shared" si="78"/>
        <v/>
      </c>
      <c r="BO819" s="88"/>
      <c r="BP819" s="94"/>
      <c r="BQ819" s="95"/>
      <c r="BR819" s="95"/>
      <c r="BS819" s="96"/>
      <c r="BT819" s="96"/>
      <c r="BU819" s="96"/>
      <c r="BV819" s="97"/>
    </row>
    <row r="820" spans="1:74" s="45" customFormat="1" ht="27" customHeight="1" thickTop="1" thickBot="1" x14ac:dyDescent="0.25">
      <c r="A820" s="81"/>
      <c r="B820" s="304" t="str">
        <f>IF(C820="","",(VLOOKUP(C820,Lookups!$B$4:$C$2561,2,FALSE)))</f>
        <v/>
      </c>
      <c r="C820" s="369"/>
      <c r="D820" s="84"/>
      <c r="E820" s="84" t="str">
        <f t="shared" si="77"/>
        <v/>
      </c>
      <c r="F820" s="84"/>
      <c r="G820" s="99" t="str">
        <f t="shared" si="73"/>
        <v/>
      </c>
      <c r="H820" s="83"/>
      <c r="I820" s="83"/>
      <c r="J820" s="87"/>
      <c r="K820" s="89"/>
      <c r="L820" s="90"/>
      <c r="M820" s="90"/>
      <c r="N820" s="85"/>
      <c r="O820" s="87"/>
      <c r="P820" s="87"/>
      <c r="Q820" s="85"/>
      <c r="R820" s="86" t="str">
        <f t="shared" si="74"/>
        <v/>
      </c>
      <c r="S820" s="85"/>
      <c r="T820" s="86" t="str">
        <f t="shared" si="75"/>
        <v/>
      </c>
      <c r="U820" s="85"/>
      <c r="V820" s="86" t="str">
        <f t="shared" si="76"/>
        <v/>
      </c>
      <c r="W820" s="85"/>
      <c r="X820" s="87"/>
      <c r="Y820" s="87"/>
      <c r="Z820" s="91"/>
      <c r="AA820" s="91" t="s">
        <v>250</v>
      </c>
      <c r="AB820" s="91"/>
      <c r="AC820" s="91"/>
      <c r="AD820" s="91"/>
      <c r="AE820" s="91"/>
      <c r="AF820" s="92"/>
      <c r="AG820" s="93"/>
      <c r="AH820" s="87"/>
      <c r="AI820" s="93"/>
      <c r="AJ820" s="93"/>
      <c r="AK820" s="93"/>
      <c r="AL820" s="87"/>
      <c r="AM820" s="93"/>
      <c r="AN820" s="93"/>
      <c r="AO820" s="87"/>
      <c r="AP820" s="87"/>
      <c r="AQ820" s="93"/>
      <c r="AR820" s="93"/>
      <c r="AS820" s="93"/>
      <c r="AT820" s="93"/>
      <c r="AU820" s="93"/>
      <c r="AV820" s="93"/>
      <c r="AW820" s="91" t="s">
        <v>250</v>
      </c>
      <c r="AX820" s="93"/>
      <c r="AY820" s="93"/>
      <c r="AZ820" s="91" t="s">
        <v>250</v>
      </c>
      <c r="BA820" s="93"/>
      <c r="BB820" s="91" t="s">
        <v>250</v>
      </c>
      <c r="BC820" s="91" t="s">
        <v>250</v>
      </c>
      <c r="BD820" s="93"/>
      <c r="BE820" s="93"/>
      <c r="BF820" s="91" t="s">
        <v>87</v>
      </c>
      <c r="BG820" s="93"/>
      <c r="BH820" s="91" t="s">
        <v>456</v>
      </c>
      <c r="BI820" s="93"/>
      <c r="BJ820" s="93"/>
      <c r="BK820" s="93"/>
      <c r="BL820" s="92"/>
      <c r="BM820" s="92"/>
      <c r="BN820" s="86" t="str">
        <f t="shared" si="78"/>
        <v/>
      </c>
      <c r="BO820" s="88"/>
      <c r="BP820" s="94"/>
      <c r="BQ820" s="95"/>
      <c r="BR820" s="95"/>
      <c r="BS820" s="96"/>
      <c r="BT820" s="96"/>
      <c r="BU820" s="96"/>
      <c r="BV820" s="97"/>
    </row>
    <row r="821" spans="1:74" s="45" customFormat="1" ht="27" customHeight="1" thickTop="1" thickBot="1" x14ac:dyDescent="0.25">
      <c r="A821" s="81"/>
      <c r="B821" s="304" t="str">
        <f>IF(C821="","",(VLOOKUP(C821,Lookups!$B$4:$C$2561,2,FALSE)))</f>
        <v/>
      </c>
      <c r="C821" s="369"/>
      <c r="D821" s="84"/>
      <c r="E821" s="84" t="str">
        <f t="shared" si="77"/>
        <v/>
      </c>
      <c r="F821" s="84"/>
      <c r="G821" s="99" t="str">
        <f t="shared" si="73"/>
        <v/>
      </c>
      <c r="H821" s="83"/>
      <c r="I821" s="83"/>
      <c r="J821" s="87"/>
      <c r="K821" s="89"/>
      <c r="L821" s="90"/>
      <c r="M821" s="90"/>
      <c r="N821" s="85"/>
      <c r="O821" s="87"/>
      <c r="P821" s="87"/>
      <c r="Q821" s="85"/>
      <c r="R821" s="86" t="str">
        <f t="shared" si="74"/>
        <v/>
      </c>
      <c r="S821" s="85"/>
      <c r="T821" s="86" t="str">
        <f t="shared" si="75"/>
        <v/>
      </c>
      <c r="U821" s="85"/>
      <c r="V821" s="86" t="str">
        <f t="shared" si="76"/>
        <v/>
      </c>
      <c r="W821" s="85"/>
      <c r="X821" s="87"/>
      <c r="Y821" s="87"/>
      <c r="Z821" s="91"/>
      <c r="AA821" s="91" t="s">
        <v>250</v>
      </c>
      <c r="AB821" s="91"/>
      <c r="AC821" s="91"/>
      <c r="AD821" s="91"/>
      <c r="AE821" s="91"/>
      <c r="AF821" s="92"/>
      <c r="AG821" s="93"/>
      <c r="AH821" s="87"/>
      <c r="AI821" s="93"/>
      <c r="AJ821" s="93"/>
      <c r="AK821" s="93"/>
      <c r="AL821" s="87"/>
      <c r="AM821" s="93"/>
      <c r="AN821" s="93"/>
      <c r="AO821" s="87"/>
      <c r="AP821" s="87"/>
      <c r="AQ821" s="93"/>
      <c r="AR821" s="93"/>
      <c r="AS821" s="93"/>
      <c r="AT821" s="93"/>
      <c r="AU821" s="93"/>
      <c r="AV821" s="93"/>
      <c r="AW821" s="91" t="s">
        <v>250</v>
      </c>
      <c r="AX821" s="93"/>
      <c r="AY821" s="93"/>
      <c r="AZ821" s="91" t="s">
        <v>250</v>
      </c>
      <c r="BA821" s="93"/>
      <c r="BB821" s="91" t="s">
        <v>250</v>
      </c>
      <c r="BC821" s="91" t="s">
        <v>250</v>
      </c>
      <c r="BD821" s="93"/>
      <c r="BE821" s="93"/>
      <c r="BF821" s="91" t="s">
        <v>87</v>
      </c>
      <c r="BG821" s="93"/>
      <c r="BH821" s="91" t="s">
        <v>456</v>
      </c>
      <c r="BI821" s="93"/>
      <c r="BJ821" s="93"/>
      <c r="BK821" s="93"/>
      <c r="BL821" s="92"/>
      <c r="BM821" s="92"/>
      <c r="BN821" s="86" t="str">
        <f t="shared" si="78"/>
        <v/>
      </c>
      <c r="BO821" s="88"/>
      <c r="BP821" s="94"/>
      <c r="BQ821" s="95"/>
      <c r="BR821" s="95"/>
      <c r="BS821" s="96"/>
      <c r="BT821" s="96"/>
      <c r="BU821" s="96"/>
      <c r="BV821" s="97"/>
    </row>
    <row r="822" spans="1:74" s="45" customFormat="1" ht="27" customHeight="1" thickTop="1" thickBot="1" x14ac:dyDescent="0.25">
      <c r="A822" s="81"/>
      <c r="B822" s="304" t="str">
        <f>IF(C822="","",(VLOOKUP(C822,Lookups!$B$4:$C$2561,2,FALSE)))</f>
        <v/>
      </c>
      <c r="C822" s="369"/>
      <c r="D822" s="84"/>
      <c r="E822" s="84" t="str">
        <f t="shared" si="77"/>
        <v/>
      </c>
      <c r="F822" s="84"/>
      <c r="G822" s="99" t="str">
        <f t="shared" si="73"/>
        <v/>
      </c>
      <c r="H822" s="83"/>
      <c r="I822" s="83"/>
      <c r="J822" s="87"/>
      <c r="K822" s="89"/>
      <c r="L822" s="90"/>
      <c r="M822" s="90"/>
      <c r="N822" s="85"/>
      <c r="O822" s="87"/>
      <c r="P822" s="87"/>
      <c r="Q822" s="85"/>
      <c r="R822" s="86" t="str">
        <f t="shared" si="74"/>
        <v/>
      </c>
      <c r="S822" s="85"/>
      <c r="T822" s="86" t="str">
        <f t="shared" si="75"/>
        <v/>
      </c>
      <c r="U822" s="85"/>
      <c r="V822" s="86" t="str">
        <f t="shared" si="76"/>
        <v/>
      </c>
      <c r="W822" s="85"/>
      <c r="X822" s="87"/>
      <c r="Y822" s="87"/>
      <c r="Z822" s="91"/>
      <c r="AA822" s="91" t="s">
        <v>250</v>
      </c>
      <c r="AB822" s="91"/>
      <c r="AC822" s="91"/>
      <c r="AD822" s="91"/>
      <c r="AE822" s="91"/>
      <c r="AF822" s="92"/>
      <c r="AG822" s="93"/>
      <c r="AH822" s="87"/>
      <c r="AI822" s="93"/>
      <c r="AJ822" s="93"/>
      <c r="AK822" s="93"/>
      <c r="AL822" s="87"/>
      <c r="AM822" s="93"/>
      <c r="AN822" s="93"/>
      <c r="AO822" s="87"/>
      <c r="AP822" s="87"/>
      <c r="AQ822" s="93"/>
      <c r="AR822" s="93"/>
      <c r="AS822" s="93"/>
      <c r="AT822" s="93"/>
      <c r="AU822" s="93"/>
      <c r="AV822" s="93"/>
      <c r="AW822" s="91" t="s">
        <v>250</v>
      </c>
      <c r="AX822" s="93"/>
      <c r="AY822" s="93"/>
      <c r="AZ822" s="91" t="s">
        <v>250</v>
      </c>
      <c r="BA822" s="93"/>
      <c r="BB822" s="91" t="s">
        <v>250</v>
      </c>
      <c r="BC822" s="91" t="s">
        <v>250</v>
      </c>
      <c r="BD822" s="93"/>
      <c r="BE822" s="93"/>
      <c r="BF822" s="91" t="s">
        <v>87</v>
      </c>
      <c r="BG822" s="93"/>
      <c r="BH822" s="91" t="s">
        <v>456</v>
      </c>
      <c r="BI822" s="93"/>
      <c r="BJ822" s="93"/>
      <c r="BK822" s="93"/>
      <c r="BL822" s="92"/>
      <c r="BM822" s="92"/>
      <c r="BN822" s="86" t="str">
        <f t="shared" si="78"/>
        <v/>
      </c>
      <c r="BO822" s="88"/>
      <c r="BP822" s="94"/>
      <c r="BQ822" s="95"/>
      <c r="BR822" s="95"/>
      <c r="BS822" s="96"/>
      <c r="BT822" s="96"/>
      <c r="BU822" s="96"/>
      <c r="BV822" s="97"/>
    </row>
    <row r="823" spans="1:74" s="45" customFormat="1" ht="27" customHeight="1" thickTop="1" thickBot="1" x14ac:dyDescent="0.25">
      <c r="A823" s="81"/>
      <c r="B823" s="304" t="str">
        <f>IF(C823="","",(VLOOKUP(C823,Lookups!$B$4:$C$2561,2,FALSE)))</f>
        <v/>
      </c>
      <c r="C823" s="369"/>
      <c r="D823" s="84"/>
      <c r="E823" s="84" t="str">
        <f t="shared" si="77"/>
        <v/>
      </c>
      <c r="F823" s="84"/>
      <c r="G823" s="99" t="str">
        <f t="shared" si="73"/>
        <v/>
      </c>
      <c r="H823" s="83"/>
      <c r="I823" s="83"/>
      <c r="J823" s="87"/>
      <c r="K823" s="89"/>
      <c r="L823" s="90"/>
      <c r="M823" s="90"/>
      <c r="N823" s="85"/>
      <c r="O823" s="87"/>
      <c r="P823" s="87"/>
      <c r="Q823" s="85"/>
      <c r="R823" s="86" t="str">
        <f t="shared" si="74"/>
        <v/>
      </c>
      <c r="S823" s="85"/>
      <c r="T823" s="86" t="str">
        <f t="shared" si="75"/>
        <v/>
      </c>
      <c r="U823" s="85"/>
      <c r="V823" s="86" t="str">
        <f t="shared" si="76"/>
        <v/>
      </c>
      <c r="W823" s="85"/>
      <c r="X823" s="87"/>
      <c r="Y823" s="87"/>
      <c r="Z823" s="91"/>
      <c r="AA823" s="91" t="s">
        <v>250</v>
      </c>
      <c r="AB823" s="91"/>
      <c r="AC823" s="91"/>
      <c r="AD823" s="91"/>
      <c r="AE823" s="91"/>
      <c r="AF823" s="92"/>
      <c r="AG823" s="93"/>
      <c r="AH823" s="87"/>
      <c r="AI823" s="93"/>
      <c r="AJ823" s="93"/>
      <c r="AK823" s="93"/>
      <c r="AL823" s="87"/>
      <c r="AM823" s="93"/>
      <c r="AN823" s="93"/>
      <c r="AO823" s="87"/>
      <c r="AP823" s="87"/>
      <c r="AQ823" s="93"/>
      <c r="AR823" s="93"/>
      <c r="AS823" s="93"/>
      <c r="AT823" s="93"/>
      <c r="AU823" s="93"/>
      <c r="AV823" s="93"/>
      <c r="AW823" s="91" t="s">
        <v>250</v>
      </c>
      <c r="AX823" s="93"/>
      <c r="AY823" s="93"/>
      <c r="AZ823" s="91" t="s">
        <v>250</v>
      </c>
      <c r="BA823" s="93"/>
      <c r="BB823" s="91" t="s">
        <v>250</v>
      </c>
      <c r="BC823" s="91" t="s">
        <v>250</v>
      </c>
      <c r="BD823" s="93"/>
      <c r="BE823" s="93"/>
      <c r="BF823" s="91" t="s">
        <v>87</v>
      </c>
      <c r="BG823" s="93"/>
      <c r="BH823" s="91" t="s">
        <v>456</v>
      </c>
      <c r="BI823" s="93"/>
      <c r="BJ823" s="93"/>
      <c r="BK823" s="93"/>
      <c r="BL823" s="92"/>
      <c r="BM823" s="92"/>
      <c r="BN823" s="86" t="str">
        <f t="shared" si="78"/>
        <v/>
      </c>
      <c r="BO823" s="88"/>
      <c r="BP823" s="94"/>
      <c r="BQ823" s="95"/>
      <c r="BR823" s="95"/>
      <c r="BS823" s="96"/>
      <c r="BT823" s="96"/>
      <c r="BU823" s="96"/>
      <c r="BV823" s="97"/>
    </row>
    <row r="824" spans="1:74" s="45" customFormat="1" ht="27" customHeight="1" thickTop="1" thickBot="1" x14ac:dyDescent="0.25">
      <c r="A824" s="81"/>
      <c r="B824" s="304" t="str">
        <f>IF(C824="","",(VLOOKUP(C824,Lookups!$B$4:$C$2561,2,FALSE)))</f>
        <v/>
      </c>
      <c r="C824" s="369"/>
      <c r="D824" s="84"/>
      <c r="E824" s="84" t="str">
        <f t="shared" si="77"/>
        <v/>
      </c>
      <c r="F824" s="84"/>
      <c r="G824" s="99" t="str">
        <f t="shared" si="73"/>
        <v/>
      </c>
      <c r="H824" s="83"/>
      <c r="I824" s="83"/>
      <c r="J824" s="87"/>
      <c r="K824" s="89"/>
      <c r="L824" s="90"/>
      <c r="M824" s="90"/>
      <c r="N824" s="85"/>
      <c r="O824" s="87"/>
      <c r="P824" s="87"/>
      <c r="Q824" s="85"/>
      <c r="R824" s="86" t="str">
        <f t="shared" si="74"/>
        <v/>
      </c>
      <c r="S824" s="85"/>
      <c r="T824" s="86" t="str">
        <f t="shared" si="75"/>
        <v/>
      </c>
      <c r="U824" s="85"/>
      <c r="V824" s="86" t="str">
        <f t="shared" si="76"/>
        <v/>
      </c>
      <c r="W824" s="85"/>
      <c r="X824" s="87"/>
      <c r="Y824" s="87"/>
      <c r="Z824" s="91"/>
      <c r="AA824" s="91" t="s">
        <v>250</v>
      </c>
      <c r="AB824" s="91"/>
      <c r="AC824" s="91"/>
      <c r="AD824" s="91"/>
      <c r="AE824" s="91"/>
      <c r="AF824" s="92"/>
      <c r="AG824" s="93"/>
      <c r="AH824" s="87"/>
      <c r="AI824" s="93"/>
      <c r="AJ824" s="93"/>
      <c r="AK824" s="93"/>
      <c r="AL824" s="87"/>
      <c r="AM824" s="93"/>
      <c r="AN824" s="93"/>
      <c r="AO824" s="87"/>
      <c r="AP824" s="87"/>
      <c r="AQ824" s="93"/>
      <c r="AR824" s="93"/>
      <c r="AS824" s="93"/>
      <c r="AT824" s="93"/>
      <c r="AU824" s="93"/>
      <c r="AV824" s="93"/>
      <c r="AW824" s="91" t="s">
        <v>250</v>
      </c>
      <c r="AX824" s="93"/>
      <c r="AY824" s="93"/>
      <c r="AZ824" s="91" t="s">
        <v>250</v>
      </c>
      <c r="BA824" s="93"/>
      <c r="BB824" s="91" t="s">
        <v>250</v>
      </c>
      <c r="BC824" s="91" t="s">
        <v>250</v>
      </c>
      <c r="BD824" s="93"/>
      <c r="BE824" s="93"/>
      <c r="BF824" s="91" t="s">
        <v>87</v>
      </c>
      <c r="BG824" s="93"/>
      <c r="BH824" s="91" t="s">
        <v>456</v>
      </c>
      <c r="BI824" s="93"/>
      <c r="BJ824" s="93"/>
      <c r="BK824" s="93"/>
      <c r="BL824" s="92"/>
      <c r="BM824" s="92"/>
      <c r="BN824" s="86" t="str">
        <f t="shared" si="78"/>
        <v/>
      </c>
      <c r="BO824" s="88"/>
      <c r="BP824" s="94"/>
      <c r="BQ824" s="95"/>
      <c r="BR824" s="95"/>
      <c r="BS824" s="96"/>
      <c r="BT824" s="96"/>
      <c r="BU824" s="96"/>
      <c r="BV824" s="97"/>
    </row>
    <row r="825" spans="1:74" s="45" customFormat="1" ht="27" customHeight="1" thickTop="1" thickBot="1" x14ac:dyDescent="0.25">
      <c r="A825" s="81"/>
      <c r="B825" s="304" t="str">
        <f>IF(C825="","",(VLOOKUP(C825,Lookups!$B$4:$C$2561,2,FALSE)))</f>
        <v/>
      </c>
      <c r="C825" s="369"/>
      <c r="D825" s="84"/>
      <c r="E825" s="84" t="str">
        <f t="shared" si="77"/>
        <v/>
      </c>
      <c r="F825" s="84"/>
      <c r="G825" s="99" t="str">
        <f t="shared" si="73"/>
        <v/>
      </c>
      <c r="H825" s="83"/>
      <c r="I825" s="83"/>
      <c r="J825" s="87"/>
      <c r="K825" s="89"/>
      <c r="L825" s="90"/>
      <c r="M825" s="90"/>
      <c r="N825" s="85"/>
      <c r="O825" s="87"/>
      <c r="P825" s="87"/>
      <c r="Q825" s="85"/>
      <c r="R825" s="86" t="str">
        <f t="shared" si="74"/>
        <v/>
      </c>
      <c r="S825" s="85"/>
      <c r="T825" s="86" t="str">
        <f t="shared" si="75"/>
        <v/>
      </c>
      <c r="U825" s="85"/>
      <c r="V825" s="86" t="str">
        <f t="shared" si="76"/>
        <v/>
      </c>
      <c r="W825" s="85"/>
      <c r="X825" s="87"/>
      <c r="Y825" s="87"/>
      <c r="Z825" s="91"/>
      <c r="AA825" s="91" t="s">
        <v>250</v>
      </c>
      <c r="AB825" s="91"/>
      <c r="AC825" s="91"/>
      <c r="AD825" s="91"/>
      <c r="AE825" s="91"/>
      <c r="AF825" s="92"/>
      <c r="AG825" s="93"/>
      <c r="AH825" s="87"/>
      <c r="AI825" s="93"/>
      <c r="AJ825" s="93"/>
      <c r="AK825" s="93"/>
      <c r="AL825" s="87"/>
      <c r="AM825" s="93"/>
      <c r="AN825" s="93"/>
      <c r="AO825" s="87"/>
      <c r="AP825" s="87"/>
      <c r="AQ825" s="93"/>
      <c r="AR825" s="93"/>
      <c r="AS825" s="93"/>
      <c r="AT825" s="93"/>
      <c r="AU825" s="93"/>
      <c r="AV825" s="93"/>
      <c r="AW825" s="91" t="s">
        <v>250</v>
      </c>
      <c r="AX825" s="93"/>
      <c r="AY825" s="93"/>
      <c r="AZ825" s="91" t="s">
        <v>250</v>
      </c>
      <c r="BA825" s="93"/>
      <c r="BB825" s="91" t="s">
        <v>250</v>
      </c>
      <c r="BC825" s="91" t="s">
        <v>250</v>
      </c>
      <c r="BD825" s="93"/>
      <c r="BE825" s="93"/>
      <c r="BF825" s="91" t="s">
        <v>87</v>
      </c>
      <c r="BG825" s="93"/>
      <c r="BH825" s="91" t="s">
        <v>456</v>
      </c>
      <c r="BI825" s="93"/>
      <c r="BJ825" s="93"/>
      <c r="BK825" s="93"/>
      <c r="BL825" s="92"/>
      <c r="BM825" s="92"/>
      <c r="BN825" s="86" t="str">
        <f t="shared" si="78"/>
        <v/>
      </c>
      <c r="BO825" s="88"/>
      <c r="BP825" s="94"/>
      <c r="BQ825" s="95"/>
      <c r="BR825" s="95"/>
      <c r="BS825" s="96"/>
      <c r="BT825" s="96"/>
      <c r="BU825" s="96"/>
      <c r="BV825" s="97"/>
    </row>
    <row r="826" spans="1:74" s="45" customFormat="1" ht="27" customHeight="1" thickTop="1" thickBot="1" x14ac:dyDescent="0.25">
      <c r="A826" s="81"/>
      <c r="B826" s="304" t="str">
        <f>IF(C826="","",(VLOOKUP(C826,Lookups!$B$4:$C$2561,2,FALSE)))</f>
        <v/>
      </c>
      <c r="C826" s="369"/>
      <c r="D826" s="84"/>
      <c r="E826" s="84" t="str">
        <f t="shared" si="77"/>
        <v/>
      </c>
      <c r="F826" s="84"/>
      <c r="G826" s="99" t="str">
        <f t="shared" si="73"/>
        <v/>
      </c>
      <c r="H826" s="83"/>
      <c r="I826" s="83"/>
      <c r="J826" s="87"/>
      <c r="K826" s="89"/>
      <c r="L826" s="90"/>
      <c r="M826" s="90"/>
      <c r="N826" s="85"/>
      <c r="O826" s="87"/>
      <c r="P826" s="87"/>
      <c r="Q826" s="85"/>
      <c r="R826" s="86" t="str">
        <f t="shared" si="74"/>
        <v/>
      </c>
      <c r="S826" s="85"/>
      <c r="T826" s="86" t="str">
        <f t="shared" si="75"/>
        <v/>
      </c>
      <c r="U826" s="85"/>
      <c r="V826" s="86" t="str">
        <f t="shared" si="76"/>
        <v/>
      </c>
      <c r="W826" s="85"/>
      <c r="X826" s="87"/>
      <c r="Y826" s="87"/>
      <c r="Z826" s="91"/>
      <c r="AA826" s="91" t="s">
        <v>250</v>
      </c>
      <c r="AB826" s="91"/>
      <c r="AC826" s="91"/>
      <c r="AD826" s="91"/>
      <c r="AE826" s="91"/>
      <c r="AF826" s="92"/>
      <c r="AG826" s="93"/>
      <c r="AH826" s="87"/>
      <c r="AI826" s="93"/>
      <c r="AJ826" s="93"/>
      <c r="AK826" s="93"/>
      <c r="AL826" s="87"/>
      <c r="AM826" s="93"/>
      <c r="AN826" s="93"/>
      <c r="AO826" s="87"/>
      <c r="AP826" s="87"/>
      <c r="AQ826" s="93"/>
      <c r="AR826" s="93"/>
      <c r="AS826" s="93"/>
      <c r="AT826" s="93"/>
      <c r="AU826" s="93"/>
      <c r="AV826" s="93"/>
      <c r="AW826" s="91" t="s">
        <v>250</v>
      </c>
      <c r="AX826" s="93"/>
      <c r="AY826" s="93"/>
      <c r="AZ826" s="91" t="s">
        <v>250</v>
      </c>
      <c r="BA826" s="93"/>
      <c r="BB826" s="91" t="s">
        <v>250</v>
      </c>
      <c r="BC826" s="91" t="s">
        <v>250</v>
      </c>
      <c r="BD826" s="93"/>
      <c r="BE826" s="93"/>
      <c r="BF826" s="91" t="s">
        <v>87</v>
      </c>
      <c r="BG826" s="93"/>
      <c r="BH826" s="91" t="s">
        <v>456</v>
      </c>
      <c r="BI826" s="93"/>
      <c r="BJ826" s="93"/>
      <c r="BK826" s="93"/>
      <c r="BL826" s="92"/>
      <c r="BM826" s="92"/>
      <c r="BN826" s="86" t="str">
        <f t="shared" si="78"/>
        <v/>
      </c>
      <c r="BO826" s="88"/>
      <c r="BP826" s="94"/>
      <c r="BQ826" s="95"/>
      <c r="BR826" s="95"/>
      <c r="BS826" s="96"/>
      <c r="BT826" s="96"/>
      <c r="BU826" s="96"/>
      <c r="BV826" s="97"/>
    </row>
    <row r="827" spans="1:74" s="45" customFormat="1" ht="27" customHeight="1" thickTop="1" thickBot="1" x14ac:dyDescent="0.25">
      <c r="A827" s="81"/>
      <c r="B827" s="304" t="str">
        <f>IF(C827="","",(VLOOKUP(C827,Lookups!$B$4:$C$2561,2,FALSE)))</f>
        <v/>
      </c>
      <c r="C827" s="369"/>
      <c r="D827" s="84"/>
      <c r="E827" s="84" t="str">
        <f t="shared" si="77"/>
        <v/>
      </c>
      <c r="F827" s="84"/>
      <c r="G827" s="99" t="str">
        <f t="shared" si="73"/>
        <v/>
      </c>
      <c r="H827" s="83"/>
      <c r="I827" s="83"/>
      <c r="J827" s="87"/>
      <c r="K827" s="89"/>
      <c r="L827" s="90"/>
      <c r="M827" s="90"/>
      <c r="N827" s="85"/>
      <c r="O827" s="87"/>
      <c r="P827" s="87"/>
      <c r="Q827" s="85"/>
      <c r="R827" s="86" t="str">
        <f t="shared" si="74"/>
        <v/>
      </c>
      <c r="S827" s="85"/>
      <c r="T827" s="86" t="str">
        <f t="shared" si="75"/>
        <v/>
      </c>
      <c r="U827" s="85"/>
      <c r="V827" s="86" t="str">
        <f t="shared" si="76"/>
        <v/>
      </c>
      <c r="W827" s="85"/>
      <c r="X827" s="87"/>
      <c r="Y827" s="87"/>
      <c r="Z827" s="91"/>
      <c r="AA827" s="91" t="s">
        <v>250</v>
      </c>
      <c r="AB827" s="91"/>
      <c r="AC827" s="91"/>
      <c r="AD827" s="91"/>
      <c r="AE827" s="91"/>
      <c r="AF827" s="92"/>
      <c r="AG827" s="93"/>
      <c r="AH827" s="87"/>
      <c r="AI827" s="93"/>
      <c r="AJ827" s="93"/>
      <c r="AK827" s="93"/>
      <c r="AL827" s="87"/>
      <c r="AM827" s="93"/>
      <c r="AN827" s="93"/>
      <c r="AO827" s="87"/>
      <c r="AP827" s="87"/>
      <c r="AQ827" s="93"/>
      <c r="AR827" s="93"/>
      <c r="AS827" s="93"/>
      <c r="AT827" s="93"/>
      <c r="AU827" s="93"/>
      <c r="AV827" s="93"/>
      <c r="AW827" s="91" t="s">
        <v>250</v>
      </c>
      <c r="AX827" s="93"/>
      <c r="AY827" s="93"/>
      <c r="AZ827" s="91" t="s">
        <v>250</v>
      </c>
      <c r="BA827" s="93"/>
      <c r="BB827" s="91" t="s">
        <v>250</v>
      </c>
      <c r="BC827" s="91" t="s">
        <v>250</v>
      </c>
      <c r="BD827" s="93"/>
      <c r="BE827" s="93"/>
      <c r="BF827" s="91" t="s">
        <v>87</v>
      </c>
      <c r="BG827" s="93"/>
      <c r="BH827" s="91" t="s">
        <v>456</v>
      </c>
      <c r="BI827" s="93"/>
      <c r="BJ827" s="93"/>
      <c r="BK827" s="93"/>
      <c r="BL827" s="92"/>
      <c r="BM827" s="92"/>
      <c r="BN827" s="86" t="str">
        <f t="shared" si="78"/>
        <v/>
      </c>
      <c r="BO827" s="88"/>
      <c r="BP827" s="94"/>
      <c r="BQ827" s="95"/>
      <c r="BR827" s="95"/>
      <c r="BS827" s="96"/>
      <c r="BT827" s="96"/>
      <c r="BU827" s="96"/>
      <c r="BV827" s="97"/>
    </row>
    <row r="828" spans="1:74" s="45" customFormat="1" ht="27" customHeight="1" thickTop="1" thickBot="1" x14ac:dyDescent="0.25">
      <c r="A828" s="81"/>
      <c r="B828" s="304" t="str">
        <f>IF(C828="","",(VLOOKUP(C828,Lookups!$B$4:$C$2561,2,FALSE)))</f>
        <v/>
      </c>
      <c r="C828" s="369"/>
      <c r="D828" s="84"/>
      <c r="E828" s="84" t="str">
        <f t="shared" si="77"/>
        <v/>
      </c>
      <c r="F828" s="84"/>
      <c r="G828" s="99" t="str">
        <f t="shared" si="73"/>
        <v/>
      </c>
      <c r="H828" s="83"/>
      <c r="I828" s="83"/>
      <c r="J828" s="87"/>
      <c r="K828" s="89"/>
      <c r="L828" s="90"/>
      <c r="M828" s="90"/>
      <c r="N828" s="85"/>
      <c r="O828" s="87"/>
      <c r="P828" s="87"/>
      <c r="Q828" s="85"/>
      <c r="R828" s="86" t="str">
        <f t="shared" si="74"/>
        <v/>
      </c>
      <c r="S828" s="85"/>
      <c r="T828" s="86" t="str">
        <f t="shared" si="75"/>
        <v/>
      </c>
      <c r="U828" s="85"/>
      <c r="V828" s="86" t="str">
        <f t="shared" si="76"/>
        <v/>
      </c>
      <c r="W828" s="85"/>
      <c r="X828" s="87"/>
      <c r="Y828" s="87"/>
      <c r="Z828" s="91"/>
      <c r="AA828" s="91" t="s">
        <v>250</v>
      </c>
      <c r="AB828" s="91"/>
      <c r="AC828" s="91"/>
      <c r="AD828" s="91"/>
      <c r="AE828" s="91"/>
      <c r="AF828" s="92"/>
      <c r="AG828" s="93"/>
      <c r="AH828" s="87"/>
      <c r="AI828" s="93"/>
      <c r="AJ828" s="93"/>
      <c r="AK828" s="93"/>
      <c r="AL828" s="87"/>
      <c r="AM828" s="93"/>
      <c r="AN828" s="93"/>
      <c r="AO828" s="87"/>
      <c r="AP828" s="87"/>
      <c r="AQ828" s="93"/>
      <c r="AR828" s="93"/>
      <c r="AS828" s="93"/>
      <c r="AT828" s="93"/>
      <c r="AU828" s="93"/>
      <c r="AV828" s="93"/>
      <c r="AW828" s="91" t="s">
        <v>250</v>
      </c>
      <c r="AX828" s="93"/>
      <c r="AY828" s="93"/>
      <c r="AZ828" s="91" t="s">
        <v>250</v>
      </c>
      <c r="BA828" s="93"/>
      <c r="BB828" s="91" t="s">
        <v>250</v>
      </c>
      <c r="BC828" s="91" t="s">
        <v>250</v>
      </c>
      <c r="BD828" s="93"/>
      <c r="BE828" s="93"/>
      <c r="BF828" s="91" t="s">
        <v>87</v>
      </c>
      <c r="BG828" s="93"/>
      <c r="BH828" s="91" t="s">
        <v>456</v>
      </c>
      <c r="BI828" s="93"/>
      <c r="BJ828" s="93"/>
      <c r="BK828" s="93"/>
      <c r="BL828" s="92"/>
      <c r="BM828" s="92"/>
      <c r="BN828" s="86" t="str">
        <f t="shared" si="78"/>
        <v/>
      </c>
      <c r="BO828" s="88"/>
      <c r="BP828" s="94"/>
      <c r="BQ828" s="95"/>
      <c r="BR828" s="95"/>
      <c r="BS828" s="96"/>
      <c r="BT828" s="96"/>
      <c r="BU828" s="96"/>
      <c r="BV828" s="97"/>
    </row>
    <row r="829" spans="1:74" s="45" customFormat="1" ht="27" customHeight="1" thickTop="1" thickBot="1" x14ac:dyDescent="0.25">
      <c r="A829" s="81"/>
      <c r="B829" s="304" t="str">
        <f>IF(C829="","",(VLOOKUP(C829,Lookups!$B$4:$C$2561,2,FALSE)))</f>
        <v/>
      </c>
      <c r="C829" s="369"/>
      <c r="D829" s="84"/>
      <c r="E829" s="84" t="str">
        <f t="shared" si="77"/>
        <v/>
      </c>
      <c r="F829" s="84"/>
      <c r="G829" s="99" t="str">
        <f t="shared" si="73"/>
        <v/>
      </c>
      <c r="H829" s="83"/>
      <c r="I829" s="83"/>
      <c r="J829" s="87"/>
      <c r="K829" s="89"/>
      <c r="L829" s="90"/>
      <c r="M829" s="90"/>
      <c r="N829" s="85"/>
      <c r="O829" s="87"/>
      <c r="P829" s="87"/>
      <c r="Q829" s="85"/>
      <c r="R829" s="86" t="str">
        <f t="shared" si="74"/>
        <v/>
      </c>
      <c r="S829" s="85"/>
      <c r="T829" s="86" t="str">
        <f t="shared" si="75"/>
        <v/>
      </c>
      <c r="U829" s="85"/>
      <c r="V829" s="86" t="str">
        <f t="shared" si="76"/>
        <v/>
      </c>
      <c r="W829" s="85"/>
      <c r="X829" s="87"/>
      <c r="Y829" s="87"/>
      <c r="Z829" s="91"/>
      <c r="AA829" s="91" t="s">
        <v>250</v>
      </c>
      <c r="AB829" s="91"/>
      <c r="AC829" s="91"/>
      <c r="AD829" s="91"/>
      <c r="AE829" s="91"/>
      <c r="AF829" s="92"/>
      <c r="AG829" s="93"/>
      <c r="AH829" s="87"/>
      <c r="AI829" s="93"/>
      <c r="AJ829" s="93"/>
      <c r="AK829" s="93"/>
      <c r="AL829" s="87"/>
      <c r="AM829" s="93"/>
      <c r="AN829" s="93"/>
      <c r="AO829" s="87"/>
      <c r="AP829" s="87"/>
      <c r="AQ829" s="93"/>
      <c r="AR829" s="93"/>
      <c r="AS829" s="93"/>
      <c r="AT829" s="93"/>
      <c r="AU829" s="93"/>
      <c r="AV829" s="93"/>
      <c r="AW829" s="91" t="s">
        <v>250</v>
      </c>
      <c r="AX829" s="93"/>
      <c r="AY829" s="93"/>
      <c r="AZ829" s="91" t="s">
        <v>250</v>
      </c>
      <c r="BA829" s="93"/>
      <c r="BB829" s="91" t="s">
        <v>250</v>
      </c>
      <c r="BC829" s="91" t="s">
        <v>250</v>
      </c>
      <c r="BD829" s="93"/>
      <c r="BE829" s="93"/>
      <c r="BF829" s="91" t="s">
        <v>87</v>
      </c>
      <c r="BG829" s="93"/>
      <c r="BH829" s="91" t="s">
        <v>456</v>
      </c>
      <c r="BI829" s="93"/>
      <c r="BJ829" s="93"/>
      <c r="BK829" s="93"/>
      <c r="BL829" s="92"/>
      <c r="BM829" s="92"/>
      <c r="BN829" s="86" t="str">
        <f t="shared" si="78"/>
        <v/>
      </c>
      <c r="BO829" s="88"/>
      <c r="BP829" s="94"/>
      <c r="BQ829" s="95"/>
      <c r="BR829" s="95"/>
      <c r="BS829" s="96"/>
      <c r="BT829" s="96"/>
      <c r="BU829" s="96"/>
      <c r="BV829" s="97"/>
    </row>
    <row r="830" spans="1:74" s="45" customFormat="1" ht="27" customHeight="1" thickTop="1" thickBot="1" x14ac:dyDescent="0.25">
      <c r="A830" s="81"/>
      <c r="B830" s="304" t="str">
        <f>IF(C830="","",(VLOOKUP(C830,Lookups!$B$4:$C$2561,2,FALSE)))</f>
        <v/>
      </c>
      <c r="C830" s="369"/>
      <c r="D830" s="84"/>
      <c r="E830" s="84" t="str">
        <f t="shared" si="77"/>
        <v/>
      </c>
      <c r="F830" s="84"/>
      <c r="G830" s="99" t="str">
        <f t="shared" si="73"/>
        <v/>
      </c>
      <c r="H830" s="83"/>
      <c r="I830" s="83"/>
      <c r="J830" s="87"/>
      <c r="K830" s="89"/>
      <c r="L830" s="90"/>
      <c r="M830" s="90"/>
      <c r="N830" s="85"/>
      <c r="O830" s="87"/>
      <c r="P830" s="87"/>
      <c r="Q830" s="85"/>
      <c r="R830" s="86" t="str">
        <f t="shared" si="74"/>
        <v/>
      </c>
      <c r="S830" s="85"/>
      <c r="T830" s="86" t="str">
        <f t="shared" si="75"/>
        <v/>
      </c>
      <c r="U830" s="85"/>
      <c r="V830" s="86" t="str">
        <f t="shared" si="76"/>
        <v/>
      </c>
      <c r="W830" s="85"/>
      <c r="X830" s="87"/>
      <c r="Y830" s="87"/>
      <c r="Z830" s="91"/>
      <c r="AA830" s="91" t="s">
        <v>250</v>
      </c>
      <c r="AB830" s="91"/>
      <c r="AC830" s="91"/>
      <c r="AD830" s="91"/>
      <c r="AE830" s="91"/>
      <c r="AF830" s="92"/>
      <c r="AG830" s="93"/>
      <c r="AH830" s="87"/>
      <c r="AI830" s="93"/>
      <c r="AJ830" s="93"/>
      <c r="AK830" s="93"/>
      <c r="AL830" s="87"/>
      <c r="AM830" s="93"/>
      <c r="AN830" s="93"/>
      <c r="AO830" s="87"/>
      <c r="AP830" s="87"/>
      <c r="AQ830" s="93"/>
      <c r="AR830" s="93"/>
      <c r="AS830" s="93"/>
      <c r="AT830" s="93"/>
      <c r="AU830" s="93"/>
      <c r="AV830" s="93"/>
      <c r="AW830" s="91" t="s">
        <v>250</v>
      </c>
      <c r="AX830" s="93"/>
      <c r="AY830" s="93"/>
      <c r="AZ830" s="91" t="s">
        <v>250</v>
      </c>
      <c r="BA830" s="93"/>
      <c r="BB830" s="91" t="s">
        <v>250</v>
      </c>
      <c r="BC830" s="91" t="s">
        <v>250</v>
      </c>
      <c r="BD830" s="93"/>
      <c r="BE830" s="93"/>
      <c r="BF830" s="91" t="s">
        <v>87</v>
      </c>
      <c r="BG830" s="93"/>
      <c r="BH830" s="91" t="s">
        <v>456</v>
      </c>
      <c r="BI830" s="93"/>
      <c r="BJ830" s="93"/>
      <c r="BK830" s="93"/>
      <c r="BL830" s="92"/>
      <c r="BM830" s="92"/>
      <c r="BN830" s="86" t="str">
        <f t="shared" si="78"/>
        <v/>
      </c>
      <c r="BO830" s="88"/>
      <c r="BP830" s="94"/>
      <c r="BQ830" s="95"/>
      <c r="BR830" s="95"/>
      <c r="BS830" s="96"/>
      <c r="BT830" s="96"/>
      <c r="BU830" s="96"/>
      <c r="BV830" s="97"/>
    </row>
    <row r="831" spans="1:74" s="45" customFormat="1" ht="27" customHeight="1" thickTop="1" thickBot="1" x14ac:dyDescent="0.25">
      <c r="A831" s="81"/>
      <c r="B831" s="304" t="str">
        <f>IF(C831="","",(VLOOKUP(C831,Lookups!$B$4:$C$2561,2,FALSE)))</f>
        <v/>
      </c>
      <c r="C831" s="369"/>
      <c r="D831" s="84"/>
      <c r="E831" s="84" t="str">
        <f t="shared" si="77"/>
        <v/>
      </c>
      <c r="F831" s="84"/>
      <c r="G831" s="99" t="str">
        <f t="shared" si="73"/>
        <v/>
      </c>
      <c r="H831" s="83"/>
      <c r="I831" s="83"/>
      <c r="J831" s="87"/>
      <c r="K831" s="89"/>
      <c r="L831" s="90"/>
      <c r="M831" s="90"/>
      <c r="N831" s="85"/>
      <c r="O831" s="87"/>
      <c r="P831" s="87"/>
      <c r="Q831" s="85"/>
      <c r="R831" s="86" t="str">
        <f t="shared" si="74"/>
        <v/>
      </c>
      <c r="S831" s="85"/>
      <c r="T831" s="86" t="str">
        <f t="shared" si="75"/>
        <v/>
      </c>
      <c r="U831" s="85"/>
      <c r="V831" s="86" t="str">
        <f t="shared" si="76"/>
        <v/>
      </c>
      <c r="W831" s="85"/>
      <c r="X831" s="87"/>
      <c r="Y831" s="87"/>
      <c r="Z831" s="91"/>
      <c r="AA831" s="91" t="s">
        <v>250</v>
      </c>
      <c r="AB831" s="91"/>
      <c r="AC831" s="91"/>
      <c r="AD831" s="91"/>
      <c r="AE831" s="91"/>
      <c r="AF831" s="92"/>
      <c r="AG831" s="93"/>
      <c r="AH831" s="87"/>
      <c r="AI831" s="93"/>
      <c r="AJ831" s="93"/>
      <c r="AK831" s="93"/>
      <c r="AL831" s="87"/>
      <c r="AM831" s="93"/>
      <c r="AN831" s="93"/>
      <c r="AO831" s="87"/>
      <c r="AP831" s="87"/>
      <c r="AQ831" s="93"/>
      <c r="AR831" s="93"/>
      <c r="AS831" s="93"/>
      <c r="AT831" s="93"/>
      <c r="AU831" s="93"/>
      <c r="AV831" s="93"/>
      <c r="AW831" s="91" t="s">
        <v>250</v>
      </c>
      <c r="AX831" s="93"/>
      <c r="AY831" s="93"/>
      <c r="AZ831" s="91" t="s">
        <v>250</v>
      </c>
      <c r="BA831" s="93"/>
      <c r="BB831" s="91" t="s">
        <v>250</v>
      </c>
      <c r="BC831" s="91" t="s">
        <v>250</v>
      </c>
      <c r="BD831" s="93"/>
      <c r="BE831" s="93"/>
      <c r="BF831" s="91" t="s">
        <v>87</v>
      </c>
      <c r="BG831" s="93"/>
      <c r="BH831" s="91" t="s">
        <v>456</v>
      </c>
      <c r="BI831" s="93"/>
      <c r="BJ831" s="93"/>
      <c r="BK831" s="93"/>
      <c r="BL831" s="92"/>
      <c r="BM831" s="92"/>
      <c r="BN831" s="86" t="str">
        <f t="shared" si="78"/>
        <v/>
      </c>
      <c r="BO831" s="88"/>
      <c r="BP831" s="94"/>
      <c r="BQ831" s="95"/>
      <c r="BR831" s="95"/>
      <c r="BS831" s="96"/>
      <c r="BT831" s="96"/>
      <c r="BU831" s="96"/>
      <c r="BV831" s="97"/>
    </row>
    <row r="832" spans="1:74" s="45" customFormat="1" ht="27" customHeight="1" thickTop="1" thickBot="1" x14ac:dyDescent="0.25">
      <c r="A832" s="81"/>
      <c r="B832" s="304" t="str">
        <f>IF(C832="","",(VLOOKUP(C832,Lookups!$B$4:$C$2561,2,FALSE)))</f>
        <v/>
      </c>
      <c r="C832" s="369"/>
      <c r="D832" s="84"/>
      <c r="E832" s="84" t="str">
        <f t="shared" si="77"/>
        <v/>
      </c>
      <c r="F832" s="84"/>
      <c r="G832" s="99" t="str">
        <f t="shared" si="73"/>
        <v/>
      </c>
      <c r="H832" s="83"/>
      <c r="I832" s="83"/>
      <c r="J832" s="87"/>
      <c r="K832" s="89"/>
      <c r="L832" s="90"/>
      <c r="M832" s="90"/>
      <c r="N832" s="85"/>
      <c r="O832" s="87"/>
      <c r="P832" s="87"/>
      <c r="Q832" s="85"/>
      <c r="R832" s="86" t="str">
        <f t="shared" si="74"/>
        <v/>
      </c>
      <c r="S832" s="85"/>
      <c r="T832" s="86" t="str">
        <f t="shared" si="75"/>
        <v/>
      </c>
      <c r="U832" s="85"/>
      <c r="V832" s="86" t="str">
        <f t="shared" si="76"/>
        <v/>
      </c>
      <c r="W832" s="85"/>
      <c r="X832" s="87"/>
      <c r="Y832" s="87"/>
      <c r="Z832" s="91"/>
      <c r="AA832" s="91" t="s">
        <v>250</v>
      </c>
      <c r="AB832" s="91"/>
      <c r="AC832" s="91"/>
      <c r="AD832" s="91"/>
      <c r="AE832" s="91"/>
      <c r="AF832" s="92"/>
      <c r="AG832" s="93"/>
      <c r="AH832" s="87"/>
      <c r="AI832" s="93"/>
      <c r="AJ832" s="93"/>
      <c r="AK832" s="93"/>
      <c r="AL832" s="87"/>
      <c r="AM832" s="93"/>
      <c r="AN832" s="93"/>
      <c r="AO832" s="87"/>
      <c r="AP832" s="87"/>
      <c r="AQ832" s="93"/>
      <c r="AR832" s="93"/>
      <c r="AS832" s="93"/>
      <c r="AT832" s="93"/>
      <c r="AU832" s="93"/>
      <c r="AV832" s="93"/>
      <c r="AW832" s="91" t="s">
        <v>250</v>
      </c>
      <c r="AX832" s="93"/>
      <c r="AY832" s="93"/>
      <c r="AZ832" s="91" t="s">
        <v>250</v>
      </c>
      <c r="BA832" s="93"/>
      <c r="BB832" s="91" t="s">
        <v>250</v>
      </c>
      <c r="BC832" s="91" t="s">
        <v>250</v>
      </c>
      <c r="BD832" s="93"/>
      <c r="BE832" s="93"/>
      <c r="BF832" s="91" t="s">
        <v>87</v>
      </c>
      <c r="BG832" s="93"/>
      <c r="BH832" s="91" t="s">
        <v>456</v>
      </c>
      <c r="BI832" s="93"/>
      <c r="BJ832" s="93"/>
      <c r="BK832" s="93"/>
      <c r="BL832" s="92"/>
      <c r="BM832" s="92"/>
      <c r="BN832" s="86" t="str">
        <f t="shared" si="78"/>
        <v/>
      </c>
      <c r="BO832" s="88"/>
      <c r="BP832" s="94"/>
      <c r="BQ832" s="95"/>
      <c r="BR832" s="95"/>
      <c r="BS832" s="96"/>
      <c r="BT832" s="96"/>
      <c r="BU832" s="96"/>
      <c r="BV832" s="97"/>
    </row>
    <row r="833" spans="1:74" s="45" customFormat="1" ht="27" customHeight="1" thickTop="1" thickBot="1" x14ac:dyDescent="0.25">
      <c r="A833" s="81"/>
      <c r="B833" s="304" t="str">
        <f>IF(C833="","",(VLOOKUP(C833,Lookups!$B$4:$C$2561,2,FALSE)))</f>
        <v/>
      </c>
      <c r="C833" s="369"/>
      <c r="D833" s="84"/>
      <c r="E833" s="84" t="str">
        <f t="shared" si="77"/>
        <v/>
      </c>
      <c r="F833" s="84"/>
      <c r="G833" s="99" t="str">
        <f t="shared" si="73"/>
        <v/>
      </c>
      <c r="H833" s="83"/>
      <c r="I833" s="83"/>
      <c r="J833" s="87"/>
      <c r="K833" s="89"/>
      <c r="L833" s="90"/>
      <c r="M833" s="90"/>
      <c r="N833" s="85"/>
      <c r="O833" s="87"/>
      <c r="P833" s="87"/>
      <c r="Q833" s="85"/>
      <c r="R833" s="86" t="str">
        <f t="shared" si="74"/>
        <v/>
      </c>
      <c r="S833" s="85"/>
      <c r="T833" s="86" t="str">
        <f t="shared" si="75"/>
        <v/>
      </c>
      <c r="U833" s="85"/>
      <c r="V833" s="86" t="str">
        <f t="shared" si="76"/>
        <v/>
      </c>
      <c r="W833" s="85"/>
      <c r="X833" s="87"/>
      <c r="Y833" s="87"/>
      <c r="Z833" s="91"/>
      <c r="AA833" s="91" t="s">
        <v>250</v>
      </c>
      <c r="AB833" s="91"/>
      <c r="AC833" s="91"/>
      <c r="AD833" s="91"/>
      <c r="AE833" s="91"/>
      <c r="AF833" s="92"/>
      <c r="AG833" s="93"/>
      <c r="AH833" s="87"/>
      <c r="AI833" s="93"/>
      <c r="AJ833" s="93"/>
      <c r="AK833" s="93"/>
      <c r="AL833" s="87"/>
      <c r="AM833" s="93"/>
      <c r="AN833" s="93"/>
      <c r="AO833" s="87"/>
      <c r="AP833" s="87"/>
      <c r="AQ833" s="93"/>
      <c r="AR833" s="93"/>
      <c r="AS833" s="93"/>
      <c r="AT833" s="93"/>
      <c r="AU833" s="93"/>
      <c r="AV833" s="93"/>
      <c r="AW833" s="91" t="s">
        <v>250</v>
      </c>
      <c r="AX833" s="93"/>
      <c r="AY833" s="93"/>
      <c r="AZ833" s="91" t="s">
        <v>250</v>
      </c>
      <c r="BA833" s="93"/>
      <c r="BB833" s="91" t="s">
        <v>250</v>
      </c>
      <c r="BC833" s="91" t="s">
        <v>250</v>
      </c>
      <c r="BD833" s="93"/>
      <c r="BE833" s="93"/>
      <c r="BF833" s="91" t="s">
        <v>87</v>
      </c>
      <c r="BG833" s="93"/>
      <c r="BH833" s="91" t="s">
        <v>456</v>
      </c>
      <c r="BI833" s="93"/>
      <c r="BJ833" s="93"/>
      <c r="BK833" s="93"/>
      <c r="BL833" s="92"/>
      <c r="BM833" s="92"/>
      <c r="BN833" s="86" t="str">
        <f t="shared" si="78"/>
        <v/>
      </c>
      <c r="BO833" s="88"/>
      <c r="BP833" s="94"/>
      <c r="BQ833" s="95"/>
      <c r="BR833" s="95"/>
      <c r="BS833" s="96"/>
      <c r="BT833" s="96"/>
      <c r="BU833" s="96"/>
      <c r="BV833" s="97"/>
    </row>
    <row r="834" spans="1:74" s="45" customFormat="1" ht="27" customHeight="1" thickTop="1" thickBot="1" x14ac:dyDescent="0.25">
      <c r="A834" s="81"/>
      <c r="B834" s="304" t="str">
        <f>IF(C834="","",(VLOOKUP(C834,Lookups!$B$4:$C$2561,2,FALSE)))</f>
        <v/>
      </c>
      <c r="C834" s="369"/>
      <c r="D834" s="84"/>
      <c r="E834" s="84" t="str">
        <f t="shared" si="77"/>
        <v/>
      </c>
      <c r="F834" s="84"/>
      <c r="G834" s="99" t="str">
        <f t="shared" si="73"/>
        <v/>
      </c>
      <c r="H834" s="83"/>
      <c r="I834" s="83"/>
      <c r="J834" s="87"/>
      <c r="K834" s="89"/>
      <c r="L834" s="90"/>
      <c r="M834" s="90"/>
      <c r="N834" s="85"/>
      <c r="O834" s="87"/>
      <c r="P834" s="87"/>
      <c r="Q834" s="85"/>
      <c r="R834" s="86" t="str">
        <f t="shared" si="74"/>
        <v/>
      </c>
      <c r="S834" s="85"/>
      <c r="T834" s="86" t="str">
        <f t="shared" si="75"/>
        <v/>
      </c>
      <c r="U834" s="85"/>
      <c r="V834" s="86" t="str">
        <f t="shared" si="76"/>
        <v/>
      </c>
      <c r="W834" s="85"/>
      <c r="X834" s="87"/>
      <c r="Y834" s="87"/>
      <c r="Z834" s="91"/>
      <c r="AA834" s="91" t="s">
        <v>250</v>
      </c>
      <c r="AB834" s="91"/>
      <c r="AC834" s="91"/>
      <c r="AD834" s="91"/>
      <c r="AE834" s="91"/>
      <c r="AF834" s="92"/>
      <c r="AG834" s="93"/>
      <c r="AH834" s="87"/>
      <c r="AI834" s="93"/>
      <c r="AJ834" s="93"/>
      <c r="AK834" s="93"/>
      <c r="AL834" s="87"/>
      <c r="AM834" s="93"/>
      <c r="AN834" s="93"/>
      <c r="AO834" s="87"/>
      <c r="AP834" s="87"/>
      <c r="AQ834" s="93"/>
      <c r="AR834" s="93"/>
      <c r="AS834" s="93"/>
      <c r="AT834" s="93"/>
      <c r="AU834" s="93"/>
      <c r="AV834" s="93"/>
      <c r="AW834" s="91" t="s">
        <v>250</v>
      </c>
      <c r="AX834" s="93"/>
      <c r="AY834" s="93"/>
      <c r="AZ834" s="91" t="s">
        <v>250</v>
      </c>
      <c r="BA834" s="93"/>
      <c r="BB834" s="91" t="s">
        <v>250</v>
      </c>
      <c r="BC834" s="91" t="s">
        <v>250</v>
      </c>
      <c r="BD834" s="93"/>
      <c r="BE834" s="93"/>
      <c r="BF834" s="91" t="s">
        <v>87</v>
      </c>
      <c r="BG834" s="93"/>
      <c r="BH834" s="91" t="s">
        <v>456</v>
      </c>
      <c r="BI834" s="93"/>
      <c r="BJ834" s="93"/>
      <c r="BK834" s="93"/>
      <c r="BL834" s="92"/>
      <c r="BM834" s="92"/>
      <c r="BN834" s="86" t="str">
        <f t="shared" si="78"/>
        <v/>
      </c>
      <c r="BO834" s="88"/>
      <c r="BP834" s="94"/>
      <c r="BQ834" s="95"/>
      <c r="BR834" s="95"/>
      <c r="BS834" s="96"/>
      <c r="BT834" s="96"/>
      <c r="BU834" s="96"/>
      <c r="BV834" s="97"/>
    </row>
    <row r="835" spans="1:74" s="45" customFormat="1" ht="27" customHeight="1" thickTop="1" thickBot="1" x14ac:dyDescent="0.25">
      <c r="A835" s="81"/>
      <c r="B835" s="304" t="str">
        <f>IF(C835="","",(VLOOKUP(C835,Lookups!$B$4:$C$2561,2,FALSE)))</f>
        <v/>
      </c>
      <c r="C835" s="369"/>
      <c r="D835" s="84"/>
      <c r="E835" s="84" t="str">
        <f t="shared" si="77"/>
        <v/>
      </c>
      <c r="F835" s="84"/>
      <c r="G835" s="99" t="str">
        <f t="shared" si="73"/>
        <v/>
      </c>
      <c r="H835" s="83"/>
      <c r="I835" s="83"/>
      <c r="J835" s="87"/>
      <c r="K835" s="89"/>
      <c r="L835" s="90"/>
      <c r="M835" s="90"/>
      <c r="N835" s="85"/>
      <c r="O835" s="87"/>
      <c r="P835" s="87"/>
      <c r="Q835" s="85"/>
      <c r="R835" s="86" t="str">
        <f t="shared" si="74"/>
        <v/>
      </c>
      <c r="S835" s="85"/>
      <c r="T835" s="86" t="str">
        <f t="shared" si="75"/>
        <v/>
      </c>
      <c r="U835" s="85"/>
      <c r="V835" s="86" t="str">
        <f t="shared" si="76"/>
        <v/>
      </c>
      <c r="W835" s="85"/>
      <c r="X835" s="87"/>
      <c r="Y835" s="87"/>
      <c r="Z835" s="91"/>
      <c r="AA835" s="91" t="s">
        <v>250</v>
      </c>
      <c r="AB835" s="91"/>
      <c r="AC835" s="91"/>
      <c r="AD835" s="91"/>
      <c r="AE835" s="91"/>
      <c r="AF835" s="92"/>
      <c r="AG835" s="93"/>
      <c r="AH835" s="87"/>
      <c r="AI835" s="93"/>
      <c r="AJ835" s="93"/>
      <c r="AK835" s="93"/>
      <c r="AL835" s="87"/>
      <c r="AM835" s="93"/>
      <c r="AN835" s="93"/>
      <c r="AO835" s="87"/>
      <c r="AP835" s="87"/>
      <c r="AQ835" s="93"/>
      <c r="AR835" s="93"/>
      <c r="AS835" s="93"/>
      <c r="AT835" s="93"/>
      <c r="AU835" s="93"/>
      <c r="AV835" s="93"/>
      <c r="AW835" s="91" t="s">
        <v>250</v>
      </c>
      <c r="AX835" s="93"/>
      <c r="AY835" s="93"/>
      <c r="AZ835" s="91" t="s">
        <v>250</v>
      </c>
      <c r="BA835" s="93"/>
      <c r="BB835" s="91" t="s">
        <v>250</v>
      </c>
      <c r="BC835" s="91" t="s">
        <v>250</v>
      </c>
      <c r="BD835" s="93"/>
      <c r="BE835" s="93"/>
      <c r="BF835" s="91" t="s">
        <v>87</v>
      </c>
      <c r="BG835" s="93"/>
      <c r="BH835" s="91" t="s">
        <v>456</v>
      </c>
      <c r="BI835" s="93"/>
      <c r="BJ835" s="93"/>
      <c r="BK835" s="93"/>
      <c r="BL835" s="92"/>
      <c r="BM835" s="92"/>
      <c r="BN835" s="86" t="str">
        <f t="shared" si="78"/>
        <v/>
      </c>
      <c r="BO835" s="88"/>
      <c r="BP835" s="94"/>
      <c r="BQ835" s="95"/>
      <c r="BR835" s="95"/>
      <c r="BS835" s="96"/>
      <c r="BT835" s="96"/>
      <c r="BU835" s="96"/>
      <c r="BV835" s="97"/>
    </row>
    <row r="836" spans="1:74" s="45" customFormat="1" ht="27" customHeight="1" thickTop="1" thickBot="1" x14ac:dyDescent="0.25">
      <c r="A836" s="81"/>
      <c r="B836" s="304" t="str">
        <f>IF(C836="","",(VLOOKUP(C836,Lookups!$B$4:$C$2561,2,FALSE)))</f>
        <v/>
      </c>
      <c r="C836" s="369"/>
      <c r="D836" s="84"/>
      <c r="E836" s="84" t="str">
        <f t="shared" si="77"/>
        <v/>
      </c>
      <c r="F836" s="84"/>
      <c r="G836" s="99" t="str">
        <f t="shared" si="73"/>
        <v/>
      </c>
      <c r="H836" s="83"/>
      <c r="I836" s="83"/>
      <c r="J836" s="87"/>
      <c r="K836" s="89"/>
      <c r="L836" s="90"/>
      <c r="M836" s="90"/>
      <c r="N836" s="85"/>
      <c r="O836" s="87"/>
      <c r="P836" s="87"/>
      <c r="Q836" s="85"/>
      <c r="R836" s="86" t="str">
        <f t="shared" si="74"/>
        <v/>
      </c>
      <c r="S836" s="85"/>
      <c r="T836" s="86" t="str">
        <f t="shared" si="75"/>
        <v/>
      </c>
      <c r="U836" s="85"/>
      <c r="V836" s="86" t="str">
        <f t="shared" si="76"/>
        <v/>
      </c>
      <c r="W836" s="85"/>
      <c r="X836" s="87"/>
      <c r="Y836" s="87"/>
      <c r="Z836" s="91"/>
      <c r="AA836" s="91" t="s">
        <v>250</v>
      </c>
      <c r="AB836" s="91"/>
      <c r="AC836" s="91"/>
      <c r="AD836" s="91"/>
      <c r="AE836" s="91"/>
      <c r="AF836" s="92"/>
      <c r="AG836" s="93"/>
      <c r="AH836" s="87"/>
      <c r="AI836" s="93"/>
      <c r="AJ836" s="93"/>
      <c r="AK836" s="93"/>
      <c r="AL836" s="87"/>
      <c r="AM836" s="93"/>
      <c r="AN836" s="93"/>
      <c r="AO836" s="87"/>
      <c r="AP836" s="87"/>
      <c r="AQ836" s="93"/>
      <c r="AR836" s="93"/>
      <c r="AS836" s="93"/>
      <c r="AT836" s="93"/>
      <c r="AU836" s="93"/>
      <c r="AV836" s="93"/>
      <c r="AW836" s="91" t="s">
        <v>250</v>
      </c>
      <c r="AX836" s="93"/>
      <c r="AY836" s="93"/>
      <c r="AZ836" s="91" t="s">
        <v>250</v>
      </c>
      <c r="BA836" s="93"/>
      <c r="BB836" s="91" t="s">
        <v>250</v>
      </c>
      <c r="BC836" s="91" t="s">
        <v>250</v>
      </c>
      <c r="BD836" s="93"/>
      <c r="BE836" s="93"/>
      <c r="BF836" s="91" t="s">
        <v>87</v>
      </c>
      <c r="BG836" s="93"/>
      <c r="BH836" s="91" t="s">
        <v>456</v>
      </c>
      <c r="BI836" s="93"/>
      <c r="BJ836" s="93"/>
      <c r="BK836" s="93"/>
      <c r="BL836" s="92"/>
      <c r="BM836" s="92"/>
      <c r="BN836" s="86" t="str">
        <f t="shared" si="78"/>
        <v/>
      </c>
      <c r="BO836" s="88"/>
      <c r="BP836" s="94"/>
      <c r="BQ836" s="95"/>
      <c r="BR836" s="95"/>
      <c r="BS836" s="96"/>
      <c r="BT836" s="96"/>
      <c r="BU836" s="96"/>
      <c r="BV836" s="97"/>
    </row>
    <row r="837" spans="1:74" s="45" customFormat="1" ht="27" customHeight="1" thickTop="1" thickBot="1" x14ac:dyDescent="0.25">
      <c r="A837" s="81"/>
      <c r="B837" s="304" t="str">
        <f>IF(C837="","",(VLOOKUP(C837,Lookups!$B$4:$C$2561,2,FALSE)))</f>
        <v/>
      </c>
      <c r="C837" s="369"/>
      <c r="D837" s="84"/>
      <c r="E837" s="84" t="str">
        <f t="shared" si="77"/>
        <v/>
      </c>
      <c r="F837" s="84"/>
      <c r="G837" s="99" t="str">
        <f t="shared" si="73"/>
        <v/>
      </c>
      <c r="H837" s="83"/>
      <c r="I837" s="83"/>
      <c r="J837" s="87"/>
      <c r="K837" s="89"/>
      <c r="L837" s="90"/>
      <c r="M837" s="90"/>
      <c r="N837" s="85"/>
      <c r="O837" s="87"/>
      <c r="P837" s="87"/>
      <c r="Q837" s="85"/>
      <c r="R837" s="86" t="str">
        <f t="shared" si="74"/>
        <v/>
      </c>
      <c r="S837" s="85"/>
      <c r="T837" s="86" t="str">
        <f t="shared" si="75"/>
        <v/>
      </c>
      <c r="U837" s="85"/>
      <c r="V837" s="86" t="str">
        <f t="shared" si="76"/>
        <v/>
      </c>
      <c r="W837" s="85"/>
      <c r="X837" s="87"/>
      <c r="Y837" s="87"/>
      <c r="Z837" s="91"/>
      <c r="AA837" s="91" t="s">
        <v>250</v>
      </c>
      <c r="AB837" s="91"/>
      <c r="AC837" s="91"/>
      <c r="AD837" s="91"/>
      <c r="AE837" s="91"/>
      <c r="AF837" s="92"/>
      <c r="AG837" s="93"/>
      <c r="AH837" s="87"/>
      <c r="AI837" s="93"/>
      <c r="AJ837" s="93"/>
      <c r="AK837" s="93"/>
      <c r="AL837" s="87"/>
      <c r="AM837" s="93"/>
      <c r="AN837" s="93"/>
      <c r="AO837" s="87"/>
      <c r="AP837" s="87"/>
      <c r="AQ837" s="93"/>
      <c r="AR837" s="93"/>
      <c r="AS837" s="93"/>
      <c r="AT837" s="93"/>
      <c r="AU837" s="93"/>
      <c r="AV837" s="93"/>
      <c r="AW837" s="91" t="s">
        <v>250</v>
      </c>
      <c r="AX837" s="93"/>
      <c r="AY837" s="93"/>
      <c r="AZ837" s="91" t="s">
        <v>250</v>
      </c>
      <c r="BA837" s="93"/>
      <c r="BB837" s="91" t="s">
        <v>250</v>
      </c>
      <c r="BC837" s="91" t="s">
        <v>250</v>
      </c>
      <c r="BD837" s="93"/>
      <c r="BE837" s="93"/>
      <c r="BF837" s="91" t="s">
        <v>87</v>
      </c>
      <c r="BG837" s="93"/>
      <c r="BH837" s="91" t="s">
        <v>456</v>
      </c>
      <c r="BI837" s="93"/>
      <c r="BJ837" s="93"/>
      <c r="BK837" s="93"/>
      <c r="BL837" s="92"/>
      <c r="BM837" s="92"/>
      <c r="BN837" s="86" t="str">
        <f t="shared" si="78"/>
        <v/>
      </c>
      <c r="BO837" s="88"/>
      <c r="BP837" s="94"/>
      <c r="BQ837" s="95"/>
      <c r="BR837" s="95"/>
      <c r="BS837" s="96"/>
      <c r="BT837" s="96"/>
      <c r="BU837" s="96"/>
      <c r="BV837" s="97"/>
    </row>
    <row r="838" spans="1:74" s="45" customFormat="1" ht="27" customHeight="1" thickTop="1" thickBot="1" x14ac:dyDescent="0.25">
      <c r="A838" s="81"/>
      <c r="B838" s="304" t="str">
        <f>IF(C838="","",(VLOOKUP(C838,Lookups!$B$4:$C$2561,2,FALSE)))</f>
        <v/>
      </c>
      <c r="C838" s="369"/>
      <c r="D838" s="84"/>
      <c r="E838" s="84" t="str">
        <f t="shared" si="77"/>
        <v/>
      </c>
      <c r="F838" s="84"/>
      <c r="G838" s="99" t="str">
        <f t="shared" ref="G838:G901" si="79">IF(F838="","",(VLOOKUP(F838,DrainTypeDesc,2,FALSE)))</f>
        <v/>
      </c>
      <c r="H838" s="83"/>
      <c r="I838" s="83"/>
      <c r="J838" s="87"/>
      <c r="K838" s="89"/>
      <c r="L838" s="90"/>
      <c r="M838" s="90"/>
      <c r="N838" s="85"/>
      <c r="O838" s="87"/>
      <c r="P838" s="87"/>
      <c r="Q838" s="85"/>
      <c r="R838" s="86" t="str">
        <f t="shared" ref="R838:R901" si="80">IF(Q838="","",(VLOOKUP(Q838,DrainMaterialDesc,2,FALSE)))</f>
        <v/>
      </c>
      <c r="S838" s="85"/>
      <c r="T838" s="86" t="str">
        <f t="shared" ref="T838:T901" si="81">IF(S838="","",(VLOOKUP(S838,DrainEntryDesc,2,FALSE)))</f>
        <v/>
      </c>
      <c r="U838" s="85"/>
      <c r="V838" s="86" t="str">
        <f t="shared" ref="V838:V901" si="82">IF(U838="","",(VLOOKUP(U838,DrainEntryDesc,2,FALSE)))</f>
        <v/>
      </c>
      <c r="W838" s="85"/>
      <c r="X838" s="87"/>
      <c r="Y838" s="87"/>
      <c r="Z838" s="91"/>
      <c r="AA838" s="91" t="s">
        <v>250</v>
      </c>
      <c r="AB838" s="91"/>
      <c r="AC838" s="91"/>
      <c r="AD838" s="91"/>
      <c r="AE838" s="91"/>
      <c r="AF838" s="92"/>
      <c r="AG838" s="93"/>
      <c r="AH838" s="87"/>
      <c r="AI838" s="93"/>
      <c r="AJ838" s="93"/>
      <c r="AK838" s="93"/>
      <c r="AL838" s="87"/>
      <c r="AM838" s="93"/>
      <c r="AN838" s="93"/>
      <c r="AO838" s="87"/>
      <c r="AP838" s="87"/>
      <c r="AQ838" s="93"/>
      <c r="AR838" s="93"/>
      <c r="AS838" s="93"/>
      <c r="AT838" s="93"/>
      <c r="AU838" s="93"/>
      <c r="AV838" s="93"/>
      <c r="AW838" s="91" t="s">
        <v>250</v>
      </c>
      <c r="AX838" s="93"/>
      <c r="AY838" s="93"/>
      <c r="AZ838" s="91" t="s">
        <v>250</v>
      </c>
      <c r="BA838" s="93"/>
      <c r="BB838" s="91" t="s">
        <v>250</v>
      </c>
      <c r="BC838" s="91" t="s">
        <v>250</v>
      </c>
      <c r="BD838" s="93"/>
      <c r="BE838" s="93"/>
      <c r="BF838" s="91" t="s">
        <v>87</v>
      </c>
      <c r="BG838" s="93"/>
      <c r="BH838" s="91" t="s">
        <v>456</v>
      </c>
      <c r="BI838" s="93"/>
      <c r="BJ838" s="93"/>
      <c r="BK838" s="93"/>
      <c r="BL838" s="92"/>
      <c r="BM838" s="92"/>
      <c r="BN838" s="86" t="str">
        <f t="shared" si="78"/>
        <v/>
      </c>
      <c r="BO838" s="88"/>
      <c r="BP838" s="94"/>
      <c r="BQ838" s="95"/>
      <c r="BR838" s="95"/>
      <c r="BS838" s="96"/>
      <c r="BT838" s="96"/>
      <c r="BU838" s="96"/>
      <c r="BV838" s="97"/>
    </row>
    <row r="839" spans="1:74" s="45" customFormat="1" ht="27" customHeight="1" thickTop="1" thickBot="1" x14ac:dyDescent="0.25">
      <c r="A839" s="81"/>
      <c r="B839" s="304" t="str">
        <f>IF(C839="","",(VLOOKUP(C839,Lookups!$B$4:$C$2561,2,FALSE)))</f>
        <v/>
      </c>
      <c r="C839" s="369"/>
      <c r="D839" s="84"/>
      <c r="E839" s="84" t="str">
        <f t="shared" ref="E839:E902" si="83">IF(A839="add",0,"")</f>
        <v/>
      </c>
      <c r="F839" s="84"/>
      <c r="G839" s="99" t="str">
        <f t="shared" si="79"/>
        <v/>
      </c>
      <c r="H839" s="83"/>
      <c r="I839" s="83"/>
      <c r="J839" s="87"/>
      <c r="K839" s="89"/>
      <c r="L839" s="90"/>
      <c r="M839" s="90"/>
      <c r="N839" s="85"/>
      <c r="O839" s="87"/>
      <c r="P839" s="87"/>
      <c r="Q839" s="85"/>
      <c r="R839" s="86" t="str">
        <f t="shared" si="80"/>
        <v/>
      </c>
      <c r="S839" s="85"/>
      <c r="T839" s="86" t="str">
        <f t="shared" si="81"/>
        <v/>
      </c>
      <c r="U839" s="85"/>
      <c r="V839" s="86" t="str">
        <f t="shared" si="82"/>
        <v/>
      </c>
      <c r="W839" s="85"/>
      <c r="X839" s="87"/>
      <c r="Y839" s="87"/>
      <c r="Z839" s="91"/>
      <c r="AA839" s="91" t="s">
        <v>250</v>
      </c>
      <c r="AB839" s="91"/>
      <c r="AC839" s="91"/>
      <c r="AD839" s="91"/>
      <c r="AE839" s="91"/>
      <c r="AF839" s="92"/>
      <c r="AG839" s="93"/>
      <c r="AH839" s="87"/>
      <c r="AI839" s="93"/>
      <c r="AJ839" s="93"/>
      <c r="AK839" s="93"/>
      <c r="AL839" s="87"/>
      <c r="AM839" s="93"/>
      <c r="AN839" s="93"/>
      <c r="AO839" s="87"/>
      <c r="AP839" s="87"/>
      <c r="AQ839" s="93"/>
      <c r="AR839" s="93"/>
      <c r="AS839" s="93"/>
      <c r="AT839" s="93"/>
      <c r="AU839" s="93"/>
      <c r="AV839" s="93"/>
      <c r="AW839" s="91" t="s">
        <v>250</v>
      </c>
      <c r="AX839" s="93"/>
      <c r="AY839" s="93"/>
      <c r="AZ839" s="91" t="s">
        <v>250</v>
      </c>
      <c r="BA839" s="93"/>
      <c r="BB839" s="91" t="s">
        <v>250</v>
      </c>
      <c r="BC839" s="91" t="s">
        <v>250</v>
      </c>
      <c r="BD839" s="93"/>
      <c r="BE839" s="93"/>
      <c r="BF839" s="91" t="s">
        <v>87</v>
      </c>
      <c r="BG839" s="93"/>
      <c r="BH839" s="91" t="s">
        <v>456</v>
      </c>
      <c r="BI839" s="93"/>
      <c r="BJ839" s="93"/>
      <c r="BK839" s="93"/>
      <c r="BL839" s="92"/>
      <c r="BM839" s="92"/>
      <c r="BN839" s="86" t="str">
        <f t="shared" ref="BN839:BN902" si="84">IF(AP839="","",(VLOOKUP(AP839,FlowDesc,2,FALSE)))</f>
        <v/>
      </c>
      <c r="BO839" s="88"/>
      <c r="BP839" s="94"/>
      <c r="BQ839" s="95"/>
      <c r="BR839" s="95"/>
      <c r="BS839" s="96"/>
      <c r="BT839" s="96"/>
      <c r="BU839" s="96"/>
      <c r="BV839" s="97"/>
    </row>
    <row r="840" spans="1:74" s="45" customFormat="1" ht="27" customHeight="1" thickTop="1" thickBot="1" x14ac:dyDescent="0.25">
      <c r="A840" s="81"/>
      <c r="B840" s="304" t="str">
        <f>IF(C840="","",(VLOOKUP(C840,Lookups!$B$4:$C$2561,2,FALSE)))</f>
        <v/>
      </c>
      <c r="C840" s="369"/>
      <c r="D840" s="84"/>
      <c r="E840" s="84" t="str">
        <f t="shared" si="83"/>
        <v/>
      </c>
      <c r="F840" s="84"/>
      <c r="G840" s="99" t="str">
        <f t="shared" si="79"/>
        <v/>
      </c>
      <c r="H840" s="83"/>
      <c r="I840" s="83"/>
      <c r="J840" s="87"/>
      <c r="K840" s="89"/>
      <c r="L840" s="90"/>
      <c r="M840" s="90"/>
      <c r="N840" s="85"/>
      <c r="O840" s="87"/>
      <c r="P840" s="87"/>
      <c r="Q840" s="85"/>
      <c r="R840" s="86" t="str">
        <f t="shared" si="80"/>
        <v/>
      </c>
      <c r="S840" s="85"/>
      <c r="T840" s="86" t="str">
        <f t="shared" si="81"/>
        <v/>
      </c>
      <c r="U840" s="85"/>
      <c r="V840" s="86" t="str">
        <f t="shared" si="82"/>
        <v/>
      </c>
      <c r="W840" s="85"/>
      <c r="X840" s="87"/>
      <c r="Y840" s="87"/>
      <c r="Z840" s="91"/>
      <c r="AA840" s="91" t="s">
        <v>250</v>
      </c>
      <c r="AB840" s="91"/>
      <c r="AC840" s="91"/>
      <c r="AD840" s="91"/>
      <c r="AE840" s="91"/>
      <c r="AF840" s="92"/>
      <c r="AG840" s="93"/>
      <c r="AH840" s="87"/>
      <c r="AI840" s="93"/>
      <c r="AJ840" s="93"/>
      <c r="AK840" s="93"/>
      <c r="AL840" s="87"/>
      <c r="AM840" s="93"/>
      <c r="AN840" s="93"/>
      <c r="AO840" s="87"/>
      <c r="AP840" s="87"/>
      <c r="AQ840" s="93"/>
      <c r="AR840" s="93"/>
      <c r="AS840" s="93"/>
      <c r="AT840" s="93"/>
      <c r="AU840" s="93"/>
      <c r="AV840" s="93"/>
      <c r="AW840" s="91" t="s">
        <v>250</v>
      </c>
      <c r="AX840" s="93"/>
      <c r="AY840" s="93"/>
      <c r="AZ840" s="91" t="s">
        <v>250</v>
      </c>
      <c r="BA840" s="93"/>
      <c r="BB840" s="91" t="s">
        <v>250</v>
      </c>
      <c r="BC840" s="91" t="s">
        <v>250</v>
      </c>
      <c r="BD840" s="93"/>
      <c r="BE840" s="93"/>
      <c r="BF840" s="91" t="s">
        <v>87</v>
      </c>
      <c r="BG840" s="93"/>
      <c r="BH840" s="91" t="s">
        <v>456</v>
      </c>
      <c r="BI840" s="93"/>
      <c r="BJ840" s="93"/>
      <c r="BK840" s="93"/>
      <c r="BL840" s="92"/>
      <c r="BM840" s="92"/>
      <c r="BN840" s="86" t="str">
        <f t="shared" si="84"/>
        <v/>
      </c>
      <c r="BO840" s="88"/>
      <c r="BP840" s="94"/>
      <c r="BQ840" s="95"/>
      <c r="BR840" s="95"/>
      <c r="BS840" s="96"/>
      <c r="BT840" s="96"/>
      <c r="BU840" s="96"/>
      <c r="BV840" s="97"/>
    </row>
    <row r="841" spans="1:74" s="45" customFormat="1" ht="27" customHeight="1" thickTop="1" thickBot="1" x14ac:dyDescent="0.25">
      <c r="A841" s="81"/>
      <c r="B841" s="304" t="str">
        <f>IF(C841="","",(VLOOKUP(C841,Lookups!$B$4:$C$2561,2,FALSE)))</f>
        <v/>
      </c>
      <c r="C841" s="369"/>
      <c r="D841" s="84"/>
      <c r="E841" s="84" t="str">
        <f t="shared" si="83"/>
        <v/>
      </c>
      <c r="F841" s="84"/>
      <c r="G841" s="99" t="str">
        <f t="shared" si="79"/>
        <v/>
      </c>
      <c r="H841" s="83"/>
      <c r="I841" s="83"/>
      <c r="J841" s="87"/>
      <c r="K841" s="89"/>
      <c r="L841" s="90"/>
      <c r="M841" s="90"/>
      <c r="N841" s="85"/>
      <c r="O841" s="87"/>
      <c r="P841" s="87"/>
      <c r="Q841" s="85"/>
      <c r="R841" s="86" t="str">
        <f t="shared" si="80"/>
        <v/>
      </c>
      <c r="S841" s="85"/>
      <c r="T841" s="86" t="str">
        <f t="shared" si="81"/>
        <v/>
      </c>
      <c r="U841" s="85"/>
      <c r="V841" s="86" t="str">
        <f t="shared" si="82"/>
        <v/>
      </c>
      <c r="W841" s="85"/>
      <c r="X841" s="87"/>
      <c r="Y841" s="87"/>
      <c r="Z841" s="91"/>
      <c r="AA841" s="91" t="s">
        <v>250</v>
      </c>
      <c r="AB841" s="91"/>
      <c r="AC841" s="91"/>
      <c r="AD841" s="91"/>
      <c r="AE841" s="91"/>
      <c r="AF841" s="92"/>
      <c r="AG841" s="93"/>
      <c r="AH841" s="87"/>
      <c r="AI841" s="93"/>
      <c r="AJ841" s="93"/>
      <c r="AK841" s="93"/>
      <c r="AL841" s="87"/>
      <c r="AM841" s="93"/>
      <c r="AN841" s="93"/>
      <c r="AO841" s="87"/>
      <c r="AP841" s="87"/>
      <c r="AQ841" s="93"/>
      <c r="AR841" s="93"/>
      <c r="AS841" s="93"/>
      <c r="AT841" s="93"/>
      <c r="AU841" s="93"/>
      <c r="AV841" s="93"/>
      <c r="AW841" s="91" t="s">
        <v>250</v>
      </c>
      <c r="AX841" s="93"/>
      <c r="AY841" s="93"/>
      <c r="AZ841" s="91" t="s">
        <v>250</v>
      </c>
      <c r="BA841" s="93"/>
      <c r="BB841" s="91" t="s">
        <v>250</v>
      </c>
      <c r="BC841" s="91" t="s">
        <v>250</v>
      </c>
      <c r="BD841" s="93"/>
      <c r="BE841" s="93"/>
      <c r="BF841" s="91" t="s">
        <v>87</v>
      </c>
      <c r="BG841" s="93"/>
      <c r="BH841" s="91" t="s">
        <v>456</v>
      </c>
      <c r="BI841" s="93"/>
      <c r="BJ841" s="93"/>
      <c r="BK841" s="93"/>
      <c r="BL841" s="92"/>
      <c r="BM841" s="92"/>
      <c r="BN841" s="86" t="str">
        <f t="shared" si="84"/>
        <v/>
      </c>
      <c r="BO841" s="88"/>
      <c r="BP841" s="94"/>
      <c r="BQ841" s="95"/>
      <c r="BR841" s="95"/>
      <c r="BS841" s="96"/>
      <c r="BT841" s="96"/>
      <c r="BU841" s="96"/>
      <c r="BV841" s="97"/>
    </row>
    <row r="842" spans="1:74" s="45" customFormat="1" ht="27" customHeight="1" thickTop="1" thickBot="1" x14ac:dyDescent="0.25">
      <c r="A842" s="81"/>
      <c r="B842" s="304" t="str">
        <f>IF(C842="","",(VLOOKUP(C842,Lookups!$B$4:$C$2561,2,FALSE)))</f>
        <v/>
      </c>
      <c r="C842" s="369"/>
      <c r="D842" s="84"/>
      <c r="E842" s="84" t="str">
        <f t="shared" si="83"/>
        <v/>
      </c>
      <c r="F842" s="84"/>
      <c r="G842" s="99" t="str">
        <f t="shared" si="79"/>
        <v/>
      </c>
      <c r="H842" s="83"/>
      <c r="I842" s="83"/>
      <c r="J842" s="87"/>
      <c r="K842" s="89"/>
      <c r="L842" s="90"/>
      <c r="M842" s="90"/>
      <c r="N842" s="85"/>
      <c r="O842" s="87"/>
      <c r="P842" s="87"/>
      <c r="Q842" s="85"/>
      <c r="R842" s="86" t="str">
        <f t="shared" si="80"/>
        <v/>
      </c>
      <c r="S842" s="85"/>
      <c r="T842" s="86" t="str">
        <f t="shared" si="81"/>
        <v/>
      </c>
      <c r="U842" s="85"/>
      <c r="V842" s="86" t="str">
        <f t="shared" si="82"/>
        <v/>
      </c>
      <c r="W842" s="85"/>
      <c r="X842" s="87"/>
      <c r="Y842" s="87"/>
      <c r="Z842" s="91"/>
      <c r="AA842" s="91" t="s">
        <v>250</v>
      </c>
      <c r="AB842" s="91"/>
      <c r="AC842" s="91"/>
      <c r="AD842" s="91"/>
      <c r="AE842" s="91"/>
      <c r="AF842" s="92"/>
      <c r="AG842" s="93"/>
      <c r="AH842" s="87"/>
      <c r="AI842" s="93"/>
      <c r="AJ842" s="93"/>
      <c r="AK842" s="93"/>
      <c r="AL842" s="87"/>
      <c r="AM842" s="93"/>
      <c r="AN842" s="93"/>
      <c r="AO842" s="87"/>
      <c r="AP842" s="87"/>
      <c r="AQ842" s="93"/>
      <c r="AR842" s="93"/>
      <c r="AS842" s="93"/>
      <c r="AT842" s="93"/>
      <c r="AU842" s="93"/>
      <c r="AV842" s="93"/>
      <c r="AW842" s="91" t="s">
        <v>250</v>
      </c>
      <c r="AX842" s="93"/>
      <c r="AY842" s="93"/>
      <c r="AZ842" s="91" t="s">
        <v>250</v>
      </c>
      <c r="BA842" s="93"/>
      <c r="BB842" s="91" t="s">
        <v>250</v>
      </c>
      <c r="BC842" s="91" t="s">
        <v>250</v>
      </c>
      <c r="BD842" s="93"/>
      <c r="BE842" s="93"/>
      <c r="BF842" s="91" t="s">
        <v>87</v>
      </c>
      <c r="BG842" s="93"/>
      <c r="BH842" s="91" t="s">
        <v>456</v>
      </c>
      <c r="BI842" s="93"/>
      <c r="BJ842" s="93"/>
      <c r="BK842" s="93"/>
      <c r="BL842" s="92"/>
      <c r="BM842" s="92"/>
      <c r="BN842" s="86" t="str">
        <f t="shared" si="84"/>
        <v/>
      </c>
      <c r="BO842" s="88"/>
      <c r="BP842" s="94"/>
      <c r="BQ842" s="95"/>
      <c r="BR842" s="95"/>
      <c r="BS842" s="96"/>
      <c r="BT842" s="96"/>
      <c r="BU842" s="96"/>
      <c r="BV842" s="97"/>
    </row>
    <row r="843" spans="1:74" s="45" customFormat="1" ht="27" customHeight="1" thickTop="1" thickBot="1" x14ac:dyDescent="0.25">
      <c r="A843" s="81"/>
      <c r="B843" s="304" t="str">
        <f>IF(C843="","",(VLOOKUP(C843,Lookups!$B$4:$C$2561,2,FALSE)))</f>
        <v/>
      </c>
      <c r="C843" s="369"/>
      <c r="D843" s="84"/>
      <c r="E843" s="84" t="str">
        <f t="shared" si="83"/>
        <v/>
      </c>
      <c r="F843" s="84"/>
      <c r="G843" s="99" t="str">
        <f t="shared" si="79"/>
        <v/>
      </c>
      <c r="H843" s="83"/>
      <c r="I843" s="83"/>
      <c r="J843" s="87"/>
      <c r="K843" s="89"/>
      <c r="L843" s="90"/>
      <c r="M843" s="90"/>
      <c r="N843" s="85"/>
      <c r="O843" s="87"/>
      <c r="P843" s="87"/>
      <c r="Q843" s="85"/>
      <c r="R843" s="86" t="str">
        <f t="shared" si="80"/>
        <v/>
      </c>
      <c r="S843" s="85"/>
      <c r="T843" s="86" t="str">
        <f t="shared" si="81"/>
        <v/>
      </c>
      <c r="U843" s="85"/>
      <c r="V843" s="86" t="str">
        <f t="shared" si="82"/>
        <v/>
      </c>
      <c r="W843" s="85"/>
      <c r="X843" s="87"/>
      <c r="Y843" s="87"/>
      <c r="Z843" s="91"/>
      <c r="AA843" s="91" t="s">
        <v>250</v>
      </c>
      <c r="AB843" s="91"/>
      <c r="AC843" s="91"/>
      <c r="AD843" s="91"/>
      <c r="AE843" s="91"/>
      <c r="AF843" s="92"/>
      <c r="AG843" s="93"/>
      <c r="AH843" s="87"/>
      <c r="AI843" s="93"/>
      <c r="AJ843" s="93"/>
      <c r="AK843" s="93"/>
      <c r="AL843" s="87"/>
      <c r="AM843" s="93"/>
      <c r="AN843" s="93"/>
      <c r="AO843" s="87"/>
      <c r="AP843" s="87"/>
      <c r="AQ843" s="93"/>
      <c r="AR843" s="93"/>
      <c r="AS843" s="93"/>
      <c r="AT843" s="93"/>
      <c r="AU843" s="93"/>
      <c r="AV843" s="93"/>
      <c r="AW843" s="91" t="s">
        <v>250</v>
      </c>
      <c r="AX843" s="93"/>
      <c r="AY843" s="93"/>
      <c r="AZ843" s="91" t="s">
        <v>250</v>
      </c>
      <c r="BA843" s="93"/>
      <c r="BB843" s="91" t="s">
        <v>250</v>
      </c>
      <c r="BC843" s="91" t="s">
        <v>250</v>
      </c>
      <c r="BD843" s="93"/>
      <c r="BE843" s="93"/>
      <c r="BF843" s="91" t="s">
        <v>87</v>
      </c>
      <c r="BG843" s="93"/>
      <c r="BH843" s="91" t="s">
        <v>456</v>
      </c>
      <c r="BI843" s="93"/>
      <c r="BJ843" s="93"/>
      <c r="BK843" s="93"/>
      <c r="BL843" s="92"/>
      <c r="BM843" s="92"/>
      <c r="BN843" s="86" t="str">
        <f t="shared" si="84"/>
        <v/>
      </c>
      <c r="BO843" s="88"/>
      <c r="BP843" s="94"/>
      <c r="BQ843" s="95"/>
      <c r="BR843" s="95"/>
      <c r="BS843" s="96"/>
      <c r="BT843" s="96"/>
      <c r="BU843" s="96"/>
      <c r="BV843" s="97"/>
    </row>
    <row r="844" spans="1:74" s="45" customFormat="1" ht="27" customHeight="1" thickTop="1" thickBot="1" x14ac:dyDescent="0.25">
      <c r="A844" s="81"/>
      <c r="B844" s="304" t="str">
        <f>IF(C844="","",(VLOOKUP(C844,Lookups!$B$4:$C$2561,2,FALSE)))</f>
        <v/>
      </c>
      <c r="C844" s="369"/>
      <c r="D844" s="84"/>
      <c r="E844" s="84" t="str">
        <f t="shared" si="83"/>
        <v/>
      </c>
      <c r="F844" s="84"/>
      <c r="G844" s="99" t="str">
        <f t="shared" si="79"/>
        <v/>
      </c>
      <c r="H844" s="83"/>
      <c r="I844" s="83"/>
      <c r="J844" s="87"/>
      <c r="K844" s="89"/>
      <c r="L844" s="90"/>
      <c r="M844" s="90"/>
      <c r="N844" s="85"/>
      <c r="O844" s="87"/>
      <c r="P844" s="87"/>
      <c r="Q844" s="85"/>
      <c r="R844" s="86" t="str">
        <f t="shared" si="80"/>
        <v/>
      </c>
      <c r="S844" s="85"/>
      <c r="T844" s="86" t="str">
        <f t="shared" si="81"/>
        <v/>
      </c>
      <c r="U844" s="85"/>
      <c r="V844" s="86" t="str">
        <f t="shared" si="82"/>
        <v/>
      </c>
      <c r="W844" s="85"/>
      <c r="X844" s="87"/>
      <c r="Y844" s="87"/>
      <c r="Z844" s="91"/>
      <c r="AA844" s="91" t="s">
        <v>250</v>
      </c>
      <c r="AB844" s="91"/>
      <c r="AC844" s="91"/>
      <c r="AD844" s="91"/>
      <c r="AE844" s="91"/>
      <c r="AF844" s="92"/>
      <c r="AG844" s="93"/>
      <c r="AH844" s="87"/>
      <c r="AI844" s="93"/>
      <c r="AJ844" s="93"/>
      <c r="AK844" s="93"/>
      <c r="AL844" s="87"/>
      <c r="AM844" s="93"/>
      <c r="AN844" s="93"/>
      <c r="AO844" s="87"/>
      <c r="AP844" s="87"/>
      <c r="AQ844" s="93"/>
      <c r="AR844" s="93"/>
      <c r="AS844" s="93"/>
      <c r="AT844" s="93"/>
      <c r="AU844" s="93"/>
      <c r="AV844" s="93"/>
      <c r="AW844" s="91" t="s">
        <v>250</v>
      </c>
      <c r="AX844" s="93"/>
      <c r="AY844" s="93"/>
      <c r="AZ844" s="91" t="s">
        <v>250</v>
      </c>
      <c r="BA844" s="93"/>
      <c r="BB844" s="91" t="s">
        <v>250</v>
      </c>
      <c r="BC844" s="91" t="s">
        <v>250</v>
      </c>
      <c r="BD844" s="93"/>
      <c r="BE844" s="93"/>
      <c r="BF844" s="91" t="s">
        <v>87</v>
      </c>
      <c r="BG844" s="93"/>
      <c r="BH844" s="91" t="s">
        <v>456</v>
      </c>
      <c r="BI844" s="93"/>
      <c r="BJ844" s="93"/>
      <c r="BK844" s="93"/>
      <c r="BL844" s="92"/>
      <c r="BM844" s="92"/>
      <c r="BN844" s="86" t="str">
        <f t="shared" si="84"/>
        <v/>
      </c>
      <c r="BO844" s="88"/>
      <c r="BP844" s="94"/>
      <c r="BQ844" s="95"/>
      <c r="BR844" s="95"/>
      <c r="BS844" s="96"/>
      <c r="BT844" s="96"/>
      <c r="BU844" s="96"/>
      <c r="BV844" s="97"/>
    </row>
    <row r="845" spans="1:74" s="45" customFormat="1" ht="27" customHeight="1" thickTop="1" thickBot="1" x14ac:dyDescent="0.25">
      <c r="A845" s="81"/>
      <c r="B845" s="304" t="str">
        <f>IF(C845="","",(VLOOKUP(C845,Lookups!$B$4:$C$2561,2,FALSE)))</f>
        <v/>
      </c>
      <c r="C845" s="369"/>
      <c r="D845" s="84"/>
      <c r="E845" s="84" t="str">
        <f t="shared" si="83"/>
        <v/>
      </c>
      <c r="F845" s="84"/>
      <c r="G845" s="99" t="str">
        <f t="shared" si="79"/>
        <v/>
      </c>
      <c r="H845" s="83"/>
      <c r="I845" s="83"/>
      <c r="J845" s="87"/>
      <c r="K845" s="89"/>
      <c r="L845" s="90"/>
      <c r="M845" s="90"/>
      <c r="N845" s="85"/>
      <c r="O845" s="87"/>
      <c r="P845" s="87"/>
      <c r="Q845" s="85"/>
      <c r="R845" s="86" t="str">
        <f t="shared" si="80"/>
        <v/>
      </c>
      <c r="S845" s="85"/>
      <c r="T845" s="86" t="str">
        <f t="shared" si="81"/>
        <v/>
      </c>
      <c r="U845" s="85"/>
      <c r="V845" s="86" t="str">
        <f t="shared" si="82"/>
        <v/>
      </c>
      <c r="W845" s="85"/>
      <c r="X845" s="87"/>
      <c r="Y845" s="87"/>
      <c r="Z845" s="91"/>
      <c r="AA845" s="91" t="s">
        <v>250</v>
      </c>
      <c r="AB845" s="91"/>
      <c r="AC845" s="91"/>
      <c r="AD845" s="91"/>
      <c r="AE845" s="91"/>
      <c r="AF845" s="92"/>
      <c r="AG845" s="93"/>
      <c r="AH845" s="87"/>
      <c r="AI845" s="93"/>
      <c r="AJ845" s="93"/>
      <c r="AK845" s="93"/>
      <c r="AL845" s="87"/>
      <c r="AM845" s="93"/>
      <c r="AN845" s="93"/>
      <c r="AO845" s="87"/>
      <c r="AP845" s="87"/>
      <c r="AQ845" s="93"/>
      <c r="AR845" s="93"/>
      <c r="AS845" s="93"/>
      <c r="AT845" s="93"/>
      <c r="AU845" s="93"/>
      <c r="AV845" s="93"/>
      <c r="AW845" s="91" t="s">
        <v>250</v>
      </c>
      <c r="AX845" s="93"/>
      <c r="AY845" s="93"/>
      <c r="AZ845" s="91" t="s">
        <v>250</v>
      </c>
      <c r="BA845" s="93"/>
      <c r="BB845" s="91" t="s">
        <v>250</v>
      </c>
      <c r="BC845" s="91" t="s">
        <v>250</v>
      </c>
      <c r="BD845" s="93"/>
      <c r="BE845" s="93"/>
      <c r="BF845" s="91" t="s">
        <v>87</v>
      </c>
      <c r="BG845" s="93"/>
      <c r="BH845" s="91" t="s">
        <v>456</v>
      </c>
      <c r="BI845" s="93"/>
      <c r="BJ845" s="93"/>
      <c r="BK845" s="93"/>
      <c r="BL845" s="92"/>
      <c r="BM845" s="92"/>
      <c r="BN845" s="86" t="str">
        <f t="shared" si="84"/>
        <v/>
      </c>
      <c r="BO845" s="88"/>
      <c r="BP845" s="94"/>
      <c r="BQ845" s="95"/>
      <c r="BR845" s="95"/>
      <c r="BS845" s="96"/>
      <c r="BT845" s="96"/>
      <c r="BU845" s="96"/>
      <c r="BV845" s="97"/>
    </row>
    <row r="846" spans="1:74" s="45" customFormat="1" ht="27" customHeight="1" thickTop="1" thickBot="1" x14ac:dyDescent="0.25">
      <c r="A846" s="81"/>
      <c r="B846" s="304" t="str">
        <f>IF(C846="","",(VLOOKUP(C846,Lookups!$B$4:$C$2561,2,FALSE)))</f>
        <v/>
      </c>
      <c r="C846" s="369"/>
      <c r="D846" s="84"/>
      <c r="E846" s="84" t="str">
        <f t="shared" si="83"/>
        <v/>
      </c>
      <c r="F846" s="84"/>
      <c r="G846" s="99" t="str">
        <f t="shared" si="79"/>
        <v/>
      </c>
      <c r="H846" s="83"/>
      <c r="I846" s="83"/>
      <c r="J846" s="87"/>
      <c r="K846" s="89"/>
      <c r="L846" s="90"/>
      <c r="M846" s="90"/>
      <c r="N846" s="85"/>
      <c r="O846" s="87"/>
      <c r="P846" s="87"/>
      <c r="Q846" s="85"/>
      <c r="R846" s="86" t="str">
        <f t="shared" si="80"/>
        <v/>
      </c>
      <c r="S846" s="85"/>
      <c r="T846" s="86" t="str">
        <f t="shared" si="81"/>
        <v/>
      </c>
      <c r="U846" s="85"/>
      <c r="V846" s="86" t="str">
        <f t="shared" si="82"/>
        <v/>
      </c>
      <c r="W846" s="85"/>
      <c r="X846" s="87"/>
      <c r="Y846" s="87"/>
      <c r="Z846" s="91"/>
      <c r="AA846" s="91" t="s">
        <v>250</v>
      </c>
      <c r="AB846" s="91"/>
      <c r="AC846" s="91"/>
      <c r="AD846" s="91"/>
      <c r="AE846" s="91"/>
      <c r="AF846" s="92"/>
      <c r="AG846" s="93"/>
      <c r="AH846" s="87"/>
      <c r="AI846" s="93"/>
      <c r="AJ846" s="93"/>
      <c r="AK846" s="93"/>
      <c r="AL846" s="87"/>
      <c r="AM846" s="93"/>
      <c r="AN846" s="93"/>
      <c r="AO846" s="87"/>
      <c r="AP846" s="87"/>
      <c r="AQ846" s="93"/>
      <c r="AR846" s="93"/>
      <c r="AS846" s="93"/>
      <c r="AT846" s="93"/>
      <c r="AU846" s="93"/>
      <c r="AV846" s="93"/>
      <c r="AW846" s="91" t="s">
        <v>250</v>
      </c>
      <c r="AX846" s="93"/>
      <c r="AY846" s="93"/>
      <c r="AZ846" s="91" t="s">
        <v>250</v>
      </c>
      <c r="BA846" s="93"/>
      <c r="BB846" s="91" t="s">
        <v>250</v>
      </c>
      <c r="BC846" s="91" t="s">
        <v>250</v>
      </c>
      <c r="BD846" s="93"/>
      <c r="BE846" s="93"/>
      <c r="BF846" s="91" t="s">
        <v>87</v>
      </c>
      <c r="BG846" s="93"/>
      <c r="BH846" s="91" t="s">
        <v>456</v>
      </c>
      <c r="BI846" s="93"/>
      <c r="BJ846" s="93"/>
      <c r="BK846" s="93"/>
      <c r="BL846" s="92"/>
      <c r="BM846" s="92"/>
      <c r="BN846" s="86" t="str">
        <f t="shared" si="84"/>
        <v/>
      </c>
      <c r="BO846" s="88"/>
      <c r="BP846" s="94"/>
      <c r="BQ846" s="95"/>
      <c r="BR846" s="95"/>
      <c r="BS846" s="96"/>
      <c r="BT846" s="96"/>
      <c r="BU846" s="96"/>
      <c r="BV846" s="97"/>
    </row>
    <row r="847" spans="1:74" s="45" customFormat="1" ht="27" customHeight="1" thickTop="1" thickBot="1" x14ac:dyDescent="0.25">
      <c r="A847" s="81"/>
      <c r="B847" s="304" t="str">
        <f>IF(C847="","",(VLOOKUP(C847,Lookups!$B$4:$C$2561,2,FALSE)))</f>
        <v/>
      </c>
      <c r="C847" s="369"/>
      <c r="D847" s="84"/>
      <c r="E847" s="84" t="str">
        <f t="shared" si="83"/>
        <v/>
      </c>
      <c r="F847" s="84"/>
      <c r="G847" s="99" t="str">
        <f t="shared" si="79"/>
        <v/>
      </c>
      <c r="H847" s="83"/>
      <c r="I847" s="83"/>
      <c r="J847" s="87"/>
      <c r="K847" s="89"/>
      <c r="L847" s="90"/>
      <c r="M847" s="90"/>
      <c r="N847" s="85"/>
      <c r="O847" s="87"/>
      <c r="P847" s="87"/>
      <c r="Q847" s="85"/>
      <c r="R847" s="86" t="str">
        <f t="shared" si="80"/>
        <v/>
      </c>
      <c r="S847" s="85"/>
      <c r="T847" s="86" t="str">
        <f t="shared" si="81"/>
        <v/>
      </c>
      <c r="U847" s="85"/>
      <c r="V847" s="86" t="str">
        <f t="shared" si="82"/>
        <v/>
      </c>
      <c r="W847" s="85"/>
      <c r="X847" s="87"/>
      <c r="Y847" s="87"/>
      <c r="Z847" s="91"/>
      <c r="AA847" s="91" t="s">
        <v>250</v>
      </c>
      <c r="AB847" s="91"/>
      <c r="AC847" s="91"/>
      <c r="AD847" s="91"/>
      <c r="AE847" s="91"/>
      <c r="AF847" s="92"/>
      <c r="AG847" s="93"/>
      <c r="AH847" s="87"/>
      <c r="AI847" s="93"/>
      <c r="AJ847" s="93"/>
      <c r="AK847" s="93"/>
      <c r="AL847" s="87"/>
      <c r="AM847" s="93"/>
      <c r="AN847" s="93"/>
      <c r="AO847" s="87"/>
      <c r="AP847" s="87"/>
      <c r="AQ847" s="93"/>
      <c r="AR847" s="93"/>
      <c r="AS847" s="93"/>
      <c r="AT847" s="93"/>
      <c r="AU847" s="93"/>
      <c r="AV847" s="93"/>
      <c r="AW847" s="91" t="s">
        <v>250</v>
      </c>
      <c r="AX847" s="93"/>
      <c r="AY847" s="93"/>
      <c r="AZ847" s="91" t="s">
        <v>250</v>
      </c>
      <c r="BA847" s="93"/>
      <c r="BB847" s="91" t="s">
        <v>250</v>
      </c>
      <c r="BC847" s="91" t="s">
        <v>250</v>
      </c>
      <c r="BD847" s="93"/>
      <c r="BE847" s="93"/>
      <c r="BF847" s="91" t="s">
        <v>87</v>
      </c>
      <c r="BG847" s="93"/>
      <c r="BH847" s="91" t="s">
        <v>456</v>
      </c>
      <c r="BI847" s="93"/>
      <c r="BJ847" s="93"/>
      <c r="BK847" s="93"/>
      <c r="BL847" s="92"/>
      <c r="BM847" s="92"/>
      <c r="BN847" s="86" t="str">
        <f t="shared" si="84"/>
        <v/>
      </c>
      <c r="BO847" s="88"/>
      <c r="BP847" s="94"/>
      <c r="BQ847" s="95"/>
      <c r="BR847" s="95"/>
      <c r="BS847" s="96"/>
      <c r="BT847" s="96"/>
      <c r="BU847" s="96"/>
      <c r="BV847" s="97"/>
    </row>
    <row r="848" spans="1:74" s="45" customFormat="1" ht="27" customHeight="1" thickTop="1" thickBot="1" x14ac:dyDescent="0.25">
      <c r="A848" s="81"/>
      <c r="B848" s="304" t="str">
        <f>IF(C848="","",(VLOOKUP(C848,Lookups!$B$4:$C$2561,2,FALSE)))</f>
        <v/>
      </c>
      <c r="C848" s="369"/>
      <c r="D848" s="84"/>
      <c r="E848" s="84" t="str">
        <f t="shared" si="83"/>
        <v/>
      </c>
      <c r="F848" s="84"/>
      <c r="G848" s="99" t="str">
        <f t="shared" si="79"/>
        <v/>
      </c>
      <c r="H848" s="83"/>
      <c r="I848" s="83"/>
      <c r="J848" s="87"/>
      <c r="K848" s="89"/>
      <c r="L848" s="90"/>
      <c r="M848" s="90"/>
      <c r="N848" s="85"/>
      <c r="O848" s="87"/>
      <c r="P848" s="87"/>
      <c r="Q848" s="85"/>
      <c r="R848" s="86" t="str">
        <f t="shared" si="80"/>
        <v/>
      </c>
      <c r="S848" s="85"/>
      <c r="T848" s="86" t="str">
        <f t="shared" si="81"/>
        <v/>
      </c>
      <c r="U848" s="85"/>
      <c r="V848" s="86" t="str">
        <f t="shared" si="82"/>
        <v/>
      </c>
      <c r="W848" s="85"/>
      <c r="X848" s="87"/>
      <c r="Y848" s="87"/>
      <c r="Z848" s="91"/>
      <c r="AA848" s="91" t="s">
        <v>250</v>
      </c>
      <c r="AB848" s="91"/>
      <c r="AC848" s="91"/>
      <c r="AD848" s="91"/>
      <c r="AE848" s="91"/>
      <c r="AF848" s="92"/>
      <c r="AG848" s="93"/>
      <c r="AH848" s="87"/>
      <c r="AI848" s="93"/>
      <c r="AJ848" s="93"/>
      <c r="AK848" s="93"/>
      <c r="AL848" s="87"/>
      <c r="AM848" s="93"/>
      <c r="AN848" s="93"/>
      <c r="AO848" s="87"/>
      <c r="AP848" s="87"/>
      <c r="AQ848" s="93"/>
      <c r="AR848" s="93"/>
      <c r="AS848" s="93"/>
      <c r="AT848" s="93"/>
      <c r="AU848" s="93"/>
      <c r="AV848" s="93"/>
      <c r="AW848" s="91" t="s">
        <v>250</v>
      </c>
      <c r="AX848" s="93"/>
      <c r="AY848" s="93"/>
      <c r="AZ848" s="91" t="s">
        <v>250</v>
      </c>
      <c r="BA848" s="93"/>
      <c r="BB848" s="91" t="s">
        <v>250</v>
      </c>
      <c r="BC848" s="91" t="s">
        <v>250</v>
      </c>
      <c r="BD848" s="93"/>
      <c r="BE848" s="93"/>
      <c r="BF848" s="91" t="s">
        <v>87</v>
      </c>
      <c r="BG848" s="93"/>
      <c r="BH848" s="91" t="s">
        <v>456</v>
      </c>
      <c r="BI848" s="93"/>
      <c r="BJ848" s="93"/>
      <c r="BK848" s="93"/>
      <c r="BL848" s="92"/>
      <c r="BM848" s="92"/>
      <c r="BN848" s="86" t="str">
        <f t="shared" si="84"/>
        <v/>
      </c>
      <c r="BO848" s="88"/>
      <c r="BP848" s="94"/>
      <c r="BQ848" s="95"/>
      <c r="BR848" s="95"/>
      <c r="BS848" s="96"/>
      <c r="BT848" s="96"/>
      <c r="BU848" s="96"/>
      <c r="BV848" s="97"/>
    </row>
    <row r="849" spans="1:74" s="45" customFormat="1" ht="27" customHeight="1" thickTop="1" thickBot="1" x14ac:dyDescent="0.25">
      <c r="A849" s="81"/>
      <c r="B849" s="304" t="str">
        <f>IF(C849="","",(VLOOKUP(C849,Lookups!$B$4:$C$2561,2,FALSE)))</f>
        <v/>
      </c>
      <c r="C849" s="369"/>
      <c r="D849" s="84"/>
      <c r="E849" s="84" t="str">
        <f t="shared" si="83"/>
        <v/>
      </c>
      <c r="F849" s="84"/>
      <c r="G849" s="99" t="str">
        <f t="shared" si="79"/>
        <v/>
      </c>
      <c r="H849" s="83"/>
      <c r="I849" s="83"/>
      <c r="J849" s="87"/>
      <c r="K849" s="89"/>
      <c r="L849" s="90"/>
      <c r="M849" s="90"/>
      <c r="N849" s="85"/>
      <c r="O849" s="87"/>
      <c r="P849" s="87"/>
      <c r="Q849" s="85"/>
      <c r="R849" s="86" t="str">
        <f t="shared" si="80"/>
        <v/>
      </c>
      <c r="S849" s="85"/>
      <c r="T849" s="86" t="str">
        <f t="shared" si="81"/>
        <v/>
      </c>
      <c r="U849" s="85"/>
      <c r="V849" s="86" t="str">
        <f t="shared" si="82"/>
        <v/>
      </c>
      <c r="W849" s="85"/>
      <c r="X849" s="87"/>
      <c r="Y849" s="87"/>
      <c r="Z849" s="91"/>
      <c r="AA849" s="91" t="s">
        <v>250</v>
      </c>
      <c r="AB849" s="91"/>
      <c r="AC849" s="91"/>
      <c r="AD849" s="91"/>
      <c r="AE849" s="91"/>
      <c r="AF849" s="92"/>
      <c r="AG849" s="93"/>
      <c r="AH849" s="87"/>
      <c r="AI849" s="93"/>
      <c r="AJ849" s="93"/>
      <c r="AK849" s="93"/>
      <c r="AL849" s="87"/>
      <c r="AM849" s="93"/>
      <c r="AN849" s="93"/>
      <c r="AO849" s="87"/>
      <c r="AP849" s="87"/>
      <c r="AQ849" s="93"/>
      <c r="AR849" s="93"/>
      <c r="AS849" s="93"/>
      <c r="AT849" s="93"/>
      <c r="AU849" s="93"/>
      <c r="AV849" s="93"/>
      <c r="AW849" s="91" t="s">
        <v>250</v>
      </c>
      <c r="AX849" s="93"/>
      <c r="AY849" s="93"/>
      <c r="AZ849" s="91" t="s">
        <v>250</v>
      </c>
      <c r="BA849" s="93"/>
      <c r="BB849" s="91" t="s">
        <v>250</v>
      </c>
      <c r="BC849" s="91" t="s">
        <v>250</v>
      </c>
      <c r="BD849" s="93"/>
      <c r="BE849" s="93"/>
      <c r="BF849" s="91" t="s">
        <v>87</v>
      </c>
      <c r="BG849" s="93"/>
      <c r="BH849" s="91" t="s">
        <v>456</v>
      </c>
      <c r="BI849" s="93"/>
      <c r="BJ849" s="93"/>
      <c r="BK849" s="93"/>
      <c r="BL849" s="92"/>
      <c r="BM849" s="92"/>
      <c r="BN849" s="86" t="str">
        <f t="shared" si="84"/>
        <v/>
      </c>
      <c r="BO849" s="88"/>
      <c r="BP849" s="94"/>
      <c r="BQ849" s="95"/>
      <c r="BR849" s="95"/>
      <c r="BS849" s="96"/>
      <c r="BT849" s="96"/>
      <c r="BU849" s="96"/>
      <c r="BV849" s="97"/>
    </row>
    <row r="850" spans="1:74" s="45" customFormat="1" ht="27" customHeight="1" thickTop="1" thickBot="1" x14ac:dyDescent="0.25">
      <c r="A850" s="81"/>
      <c r="B850" s="304" t="str">
        <f>IF(C850="","",(VLOOKUP(C850,Lookups!$B$4:$C$2561,2,FALSE)))</f>
        <v/>
      </c>
      <c r="C850" s="369"/>
      <c r="D850" s="84"/>
      <c r="E850" s="84" t="str">
        <f t="shared" si="83"/>
        <v/>
      </c>
      <c r="F850" s="84"/>
      <c r="G850" s="99" t="str">
        <f t="shared" si="79"/>
        <v/>
      </c>
      <c r="H850" s="83"/>
      <c r="I850" s="83"/>
      <c r="J850" s="87"/>
      <c r="K850" s="89"/>
      <c r="L850" s="90"/>
      <c r="M850" s="90"/>
      <c r="N850" s="85"/>
      <c r="O850" s="87"/>
      <c r="P850" s="87"/>
      <c r="Q850" s="85"/>
      <c r="R850" s="86" t="str">
        <f t="shared" si="80"/>
        <v/>
      </c>
      <c r="S850" s="85"/>
      <c r="T850" s="86" t="str">
        <f t="shared" si="81"/>
        <v/>
      </c>
      <c r="U850" s="85"/>
      <c r="V850" s="86" t="str">
        <f t="shared" si="82"/>
        <v/>
      </c>
      <c r="W850" s="85"/>
      <c r="X850" s="87"/>
      <c r="Y850" s="87"/>
      <c r="Z850" s="91"/>
      <c r="AA850" s="91" t="s">
        <v>250</v>
      </c>
      <c r="AB850" s="91"/>
      <c r="AC850" s="91"/>
      <c r="AD850" s="91"/>
      <c r="AE850" s="91"/>
      <c r="AF850" s="92"/>
      <c r="AG850" s="93"/>
      <c r="AH850" s="87"/>
      <c r="AI850" s="93"/>
      <c r="AJ850" s="93"/>
      <c r="AK850" s="93"/>
      <c r="AL850" s="87"/>
      <c r="AM850" s="93"/>
      <c r="AN850" s="93"/>
      <c r="AO850" s="87"/>
      <c r="AP850" s="87"/>
      <c r="AQ850" s="93"/>
      <c r="AR850" s="93"/>
      <c r="AS850" s="93"/>
      <c r="AT850" s="93"/>
      <c r="AU850" s="93"/>
      <c r="AV850" s="93"/>
      <c r="AW850" s="91" t="s">
        <v>250</v>
      </c>
      <c r="AX850" s="93"/>
      <c r="AY850" s="93"/>
      <c r="AZ850" s="91" t="s">
        <v>250</v>
      </c>
      <c r="BA850" s="93"/>
      <c r="BB850" s="91" t="s">
        <v>250</v>
      </c>
      <c r="BC850" s="91" t="s">
        <v>250</v>
      </c>
      <c r="BD850" s="93"/>
      <c r="BE850" s="93"/>
      <c r="BF850" s="91" t="s">
        <v>87</v>
      </c>
      <c r="BG850" s="93"/>
      <c r="BH850" s="91" t="s">
        <v>456</v>
      </c>
      <c r="BI850" s="93"/>
      <c r="BJ850" s="93"/>
      <c r="BK850" s="93"/>
      <c r="BL850" s="92"/>
      <c r="BM850" s="92"/>
      <c r="BN850" s="86" t="str">
        <f t="shared" si="84"/>
        <v/>
      </c>
      <c r="BO850" s="88"/>
      <c r="BP850" s="94"/>
      <c r="BQ850" s="95"/>
      <c r="BR850" s="95"/>
      <c r="BS850" s="96"/>
      <c r="BT850" s="96"/>
      <c r="BU850" s="96"/>
      <c r="BV850" s="97"/>
    </row>
    <row r="851" spans="1:74" s="45" customFormat="1" ht="27" customHeight="1" thickTop="1" thickBot="1" x14ac:dyDescent="0.25">
      <c r="A851" s="81"/>
      <c r="B851" s="304" t="str">
        <f>IF(C851="","",(VLOOKUP(C851,Lookups!$B$4:$C$2561,2,FALSE)))</f>
        <v/>
      </c>
      <c r="C851" s="369"/>
      <c r="D851" s="84"/>
      <c r="E851" s="84" t="str">
        <f t="shared" si="83"/>
        <v/>
      </c>
      <c r="F851" s="84"/>
      <c r="G851" s="99" t="str">
        <f t="shared" si="79"/>
        <v/>
      </c>
      <c r="H851" s="83"/>
      <c r="I851" s="83"/>
      <c r="J851" s="87"/>
      <c r="K851" s="89"/>
      <c r="L851" s="90"/>
      <c r="M851" s="90"/>
      <c r="N851" s="85"/>
      <c r="O851" s="87"/>
      <c r="P851" s="87"/>
      <c r="Q851" s="85"/>
      <c r="R851" s="86" t="str">
        <f t="shared" si="80"/>
        <v/>
      </c>
      <c r="S851" s="85"/>
      <c r="T851" s="86" t="str">
        <f t="shared" si="81"/>
        <v/>
      </c>
      <c r="U851" s="85"/>
      <c r="V851" s="86" t="str">
        <f t="shared" si="82"/>
        <v/>
      </c>
      <c r="W851" s="85"/>
      <c r="X851" s="87"/>
      <c r="Y851" s="87"/>
      <c r="Z851" s="91"/>
      <c r="AA851" s="91" t="s">
        <v>250</v>
      </c>
      <c r="AB851" s="91"/>
      <c r="AC851" s="91"/>
      <c r="AD851" s="91"/>
      <c r="AE851" s="91"/>
      <c r="AF851" s="92"/>
      <c r="AG851" s="93"/>
      <c r="AH851" s="87"/>
      <c r="AI851" s="93"/>
      <c r="AJ851" s="93"/>
      <c r="AK851" s="93"/>
      <c r="AL851" s="87"/>
      <c r="AM851" s="93"/>
      <c r="AN851" s="93"/>
      <c r="AO851" s="87"/>
      <c r="AP851" s="87"/>
      <c r="AQ851" s="93"/>
      <c r="AR851" s="93"/>
      <c r="AS851" s="93"/>
      <c r="AT851" s="93"/>
      <c r="AU851" s="93"/>
      <c r="AV851" s="93"/>
      <c r="AW851" s="91" t="s">
        <v>250</v>
      </c>
      <c r="AX851" s="93"/>
      <c r="AY851" s="93"/>
      <c r="AZ851" s="91" t="s">
        <v>250</v>
      </c>
      <c r="BA851" s="93"/>
      <c r="BB851" s="91" t="s">
        <v>250</v>
      </c>
      <c r="BC851" s="91" t="s">
        <v>250</v>
      </c>
      <c r="BD851" s="93"/>
      <c r="BE851" s="93"/>
      <c r="BF851" s="91" t="s">
        <v>87</v>
      </c>
      <c r="BG851" s="93"/>
      <c r="BH851" s="91" t="s">
        <v>456</v>
      </c>
      <c r="BI851" s="93"/>
      <c r="BJ851" s="93"/>
      <c r="BK851" s="93"/>
      <c r="BL851" s="92"/>
      <c r="BM851" s="92"/>
      <c r="BN851" s="86" t="str">
        <f t="shared" si="84"/>
        <v/>
      </c>
      <c r="BO851" s="88"/>
      <c r="BP851" s="94"/>
      <c r="BQ851" s="95"/>
      <c r="BR851" s="95"/>
      <c r="BS851" s="96"/>
      <c r="BT851" s="96"/>
      <c r="BU851" s="96"/>
      <c r="BV851" s="97"/>
    </row>
    <row r="852" spans="1:74" s="45" customFormat="1" ht="27" customHeight="1" thickTop="1" thickBot="1" x14ac:dyDescent="0.25">
      <c r="A852" s="81"/>
      <c r="B852" s="304" t="str">
        <f>IF(C852="","",(VLOOKUP(C852,Lookups!$B$4:$C$2561,2,FALSE)))</f>
        <v/>
      </c>
      <c r="C852" s="369"/>
      <c r="D852" s="84"/>
      <c r="E852" s="84" t="str">
        <f t="shared" si="83"/>
        <v/>
      </c>
      <c r="F852" s="84"/>
      <c r="G852" s="99" t="str">
        <f t="shared" si="79"/>
        <v/>
      </c>
      <c r="H852" s="83"/>
      <c r="I852" s="83"/>
      <c r="J852" s="87"/>
      <c r="K852" s="89"/>
      <c r="L852" s="90"/>
      <c r="M852" s="90"/>
      <c r="N852" s="85"/>
      <c r="O852" s="87"/>
      <c r="P852" s="87"/>
      <c r="Q852" s="85"/>
      <c r="R852" s="86" t="str">
        <f t="shared" si="80"/>
        <v/>
      </c>
      <c r="S852" s="85"/>
      <c r="T852" s="86" t="str">
        <f t="shared" si="81"/>
        <v/>
      </c>
      <c r="U852" s="85"/>
      <c r="V852" s="86" t="str">
        <f t="shared" si="82"/>
        <v/>
      </c>
      <c r="W852" s="85"/>
      <c r="X852" s="87"/>
      <c r="Y852" s="87"/>
      <c r="Z852" s="91"/>
      <c r="AA852" s="91" t="s">
        <v>250</v>
      </c>
      <c r="AB852" s="91"/>
      <c r="AC852" s="91"/>
      <c r="AD852" s="91"/>
      <c r="AE852" s="91"/>
      <c r="AF852" s="92"/>
      <c r="AG852" s="93"/>
      <c r="AH852" s="87"/>
      <c r="AI852" s="93"/>
      <c r="AJ852" s="93"/>
      <c r="AK852" s="93"/>
      <c r="AL852" s="87"/>
      <c r="AM852" s="93"/>
      <c r="AN852" s="93"/>
      <c r="AO852" s="87"/>
      <c r="AP852" s="87"/>
      <c r="AQ852" s="93"/>
      <c r="AR852" s="93"/>
      <c r="AS852" s="93"/>
      <c r="AT852" s="93"/>
      <c r="AU852" s="93"/>
      <c r="AV852" s="93"/>
      <c r="AW852" s="91" t="s">
        <v>250</v>
      </c>
      <c r="AX852" s="93"/>
      <c r="AY852" s="93"/>
      <c r="AZ852" s="91" t="s">
        <v>250</v>
      </c>
      <c r="BA852" s="93"/>
      <c r="BB852" s="91" t="s">
        <v>250</v>
      </c>
      <c r="BC852" s="91" t="s">
        <v>250</v>
      </c>
      <c r="BD852" s="93"/>
      <c r="BE852" s="93"/>
      <c r="BF852" s="91" t="s">
        <v>87</v>
      </c>
      <c r="BG852" s="93"/>
      <c r="BH852" s="91" t="s">
        <v>456</v>
      </c>
      <c r="BI852" s="93"/>
      <c r="BJ852" s="93"/>
      <c r="BK852" s="93"/>
      <c r="BL852" s="92"/>
      <c r="BM852" s="92"/>
      <c r="BN852" s="86" t="str">
        <f t="shared" si="84"/>
        <v/>
      </c>
      <c r="BO852" s="88"/>
      <c r="BP852" s="94"/>
      <c r="BQ852" s="95"/>
      <c r="BR852" s="95"/>
      <c r="BS852" s="96"/>
      <c r="BT852" s="96"/>
      <c r="BU852" s="96"/>
      <c r="BV852" s="97"/>
    </row>
    <row r="853" spans="1:74" s="45" customFormat="1" ht="27" customHeight="1" thickTop="1" thickBot="1" x14ac:dyDescent="0.25">
      <c r="A853" s="81"/>
      <c r="B853" s="304" t="str">
        <f>IF(C853="","",(VLOOKUP(C853,Lookups!$B$4:$C$2561,2,FALSE)))</f>
        <v/>
      </c>
      <c r="C853" s="369"/>
      <c r="D853" s="84"/>
      <c r="E853" s="84" t="str">
        <f t="shared" si="83"/>
        <v/>
      </c>
      <c r="F853" s="84"/>
      <c r="G853" s="99" t="str">
        <f t="shared" si="79"/>
        <v/>
      </c>
      <c r="H853" s="83"/>
      <c r="I853" s="83"/>
      <c r="J853" s="87"/>
      <c r="K853" s="89"/>
      <c r="L853" s="90"/>
      <c r="M853" s="90"/>
      <c r="N853" s="85"/>
      <c r="O853" s="87"/>
      <c r="P853" s="87"/>
      <c r="Q853" s="85"/>
      <c r="R853" s="86" t="str">
        <f t="shared" si="80"/>
        <v/>
      </c>
      <c r="S853" s="85"/>
      <c r="T853" s="86" t="str">
        <f t="shared" si="81"/>
        <v/>
      </c>
      <c r="U853" s="85"/>
      <c r="V853" s="86" t="str">
        <f t="shared" si="82"/>
        <v/>
      </c>
      <c r="W853" s="85"/>
      <c r="X853" s="87"/>
      <c r="Y853" s="87"/>
      <c r="Z853" s="91"/>
      <c r="AA853" s="91" t="s">
        <v>250</v>
      </c>
      <c r="AB853" s="91"/>
      <c r="AC853" s="91"/>
      <c r="AD853" s="91"/>
      <c r="AE853" s="91"/>
      <c r="AF853" s="92"/>
      <c r="AG853" s="93"/>
      <c r="AH853" s="87"/>
      <c r="AI853" s="93"/>
      <c r="AJ853" s="93"/>
      <c r="AK853" s="93"/>
      <c r="AL853" s="87"/>
      <c r="AM853" s="93"/>
      <c r="AN853" s="93"/>
      <c r="AO853" s="87"/>
      <c r="AP853" s="87"/>
      <c r="AQ853" s="93"/>
      <c r="AR853" s="93"/>
      <c r="AS853" s="93"/>
      <c r="AT853" s="93"/>
      <c r="AU853" s="93"/>
      <c r="AV853" s="93"/>
      <c r="AW853" s="91" t="s">
        <v>250</v>
      </c>
      <c r="AX853" s="93"/>
      <c r="AY853" s="93"/>
      <c r="AZ853" s="91" t="s">
        <v>250</v>
      </c>
      <c r="BA853" s="93"/>
      <c r="BB853" s="91" t="s">
        <v>250</v>
      </c>
      <c r="BC853" s="91" t="s">
        <v>250</v>
      </c>
      <c r="BD853" s="93"/>
      <c r="BE853" s="93"/>
      <c r="BF853" s="91" t="s">
        <v>87</v>
      </c>
      <c r="BG853" s="93"/>
      <c r="BH853" s="91" t="s">
        <v>456</v>
      </c>
      <c r="BI853" s="93"/>
      <c r="BJ853" s="93"/>
      <c r="BK853" s="93"/>
      <c r="BL853" s="92"/>
      <c r="BM853" s="92"/>
      <c r="BN853" s="86" t="str">
        <f t="shared" si="84"/>
        <v/>
      </c>
      <c r="BO853" s="88"/>
      <c r="BP853" s="94"/>
      <c r="BQ853" s="95"/>
      <c r="BR853" s="95"/>
      <c r="BS853" s="96"/>
      <c r="BT853" s="96"/>
      <c r="BU853" s="96"/>
      <c r="BV853" s="97"/>
    </row>
    <row r="854" spans="1:74" s="45" customFormat="1" ht="27" customHeight="1" thickTop="1" thickBot="1" x14ac:dyDescent="0.25">
      <c r="A854" s="81"/>
      <c r="B854" s="304" t="str">
        <f>IF(C854="","",(VLOOKUP(C854,Lookups!$B$4:$C$2561,2,FALSE)))</f>
        <v/>
      </c>
      <c r="C854" s="369"/>
      <c r="D854" s="84"/>
      <c r="E854" s="84" t="str">
        <f t="shared" si="83"/>
        <v/>
      </c>
      <c r="F854" s="84"/>
      <c r="G854" s="99" t="str">
        <f t="shared" si="79"/>
        <v/>
      </c>
      <c r="H854" s="83"/>
      <c r="I854" s="83"/>
      <c r="J854" s="87"/>
      <c r="K854" s="89"/>
      <c r="L854" s="90"/>
      <c r="M854" s="90"/>
      <c r="N854" s="85"/>
      <c r="O854" s="87"/>
      <c r="P854" s="87"/>
      <c r="Q854" s="85"/>
      <c r="R854" s="86" t="str">
        <f t="shared" si="80"/>
        <v/>
      </c>
      <c r="S854" s="85"/>
      <c r="T854" s="86" t="str">
        <f t="shared" si="81"/>
        <v/>
      </c>
      <c r="U854" s="85"/>
      <c r="V854" s="86" t="str">
        <f t="shared" si="82"/>
        <v/>
      </c>
      <c r="W854" s="85"/>
      <c r="X854" s="87"/>
      <c r="Y854" s="87"/>
      <c r="Z854" s="91"/>
      <c r="AA854" s="91" t="s">
        <v>250</v>
      </c>
      <c r="AB854" s="91"/>
      <c r="AC854" s="91"/>
      <c r="AD854" s="91"/>
      <c r="AE854" s="91"/>
      <c r="AF854" s="92"/>
      <c r="AG854" s="93"/>
      <c r="AH854" s="87"/>
      <c r="AI854" s="93"/>
      <c r="AJ854" s="93"/>
      <c r="AK854" s="93"/>
      <c r="AL854" s="87"/>
      <c r="AM854" s="93"/>
      <c r="AN854" s="93"/>
      <c r="AO854" s="87"/>
      <c r="AP854" s="87"/>
      <c r="AQ854" s="93"/>
      <c r="AR854" s="93"/>
      <c r="AS854" s="93"/>
      <c r="AT854" s="93"/>
      <c r="AU854" s="93"/>
      <c r="AV854" s="93"/>
      <c r="AW854" s="91" t="s">
        <v>250</v>
      </c>
      <c r="AX854" s="93"/>
      <c r="AY854" s="93"/>
      <c r="AZ854" s="91" t="s">
        <v>250</v>
      </c>
      <c r="BA854" s="93"/>
      <c r="BB854" s="91" t="s">
        <v>250</v>
      </c>
      <c r="BC854" s="91" t="s">
        <v>250</v>
      </c>
      <c r="BD854" s="93"/>
      <c r="BE854" s="93"/>
      <c r="BF854" s="91" t="s">
        <v>87</v>
      </c>
      <c r="BG854" s="93"/>
      <c r="BH854" s="91" t="s">
        <v>456</v>
      </c>
      <c r="BI854" s="93"/>
      <c r="BJ854" s="93"/>
      <c r="BK854" s="93"/>
      <c r="BL854" s="92"/>
      <c r="BM854" s="92"/>
      <c r="BN854" s="86" t="str">
        <f t="shared" si="84"/>
        <v/>
      </c>
      <c r="BO854" s="88"/>
      <c r="BP854" s="94"/>
      <c r="BQ854" s="95"/>
      <c r="BR854" s="95"/>
      <c r="BS854" s="96"/>
      <c r="BT854" s="96"/>
      <c r="BU854" s="96"/>
      <c r="BV854" s="97"/>
    </row>
    <row r="855" spans="1:74" s="45" customFormat="1" ht="27" customHeight="1" thickTop="1" thickBot="1" x14ac:dyDescent="0.25">
      <c r="A855" s="81"/>
      <c r="B855" s="304" t="str">
        <f>IF(C855="","",(VLOOKUP(C855,Lookups!$B$4:$C$2561,2,FALSE)))</f>
        <v/>
      </c>
      <c r="C855" s="369"/>
      <c r="D855" s="84"/>
      <c r="E855" s="84" t="str">
        <f t="shared" si="83"/>
        <v/>
      </c>
      <c r="F855" s="84"/>
      <c r="G855" s="99" t="str">
        <f t="shared" si="79"/>
        <v/>
      </c>
      <c r="H855" s="83"/>
      <c r="I855" s="83"/>
      <c r="J855" s="87"/>
      <c r="K855" s="89"/>
      <c r="L855" s="90"/>
      <c r="M855" s="90"/>
      <c r="N855" s="85"/>
      <c r="O855" s="87"/>
      <c r="P855" s="87"/>
      <c r="Q855" s="85"/>
      <c r="R855" s="86" t="str">
        <f t="shared" si="80"/>
        <v/>
      </c>
      <c r="S855" s="85"/>
      <c r="T855" s="86" t="str">
        <f t="shared" si="81"/>
        <v/>
      </c>
      <c r="U855" s="85"/>
      <c r="V855" s="86" t="str">
        <f t="shared" si="82"/>
        <v/>
      </c>
      <c r="W855" s="85"/>
      <c r="X855" s="87"/>
      <c r="Y855" s="87"/>
      <c r="Z855" s="91"/>
      <c r="AA855" s="91" t="s">
        <v>250</v>
      </c>
      <c r="AB855" s="91"/>
      <c r="AC855" s="91"/>
      <c r="AD855" s="91"/>
      <c r="AE855" s="91"/>
      <c r="AF855" s="92"/>
      <c r="AG855" s="93"/>
      <c r="AH855" s="87"/>
      <c r="AI855" s="93"/>
      <c r="AJ855" s="93"/>
      <c r="AK855" s="93"/>
      <c r="AL855" s="87"/>
      <c r="AM855" s="93"/>
      <c r="AN855" s="93"/>
      <c r="AO855" s="87"/>
      <c r="AP855" s="87"/>
      <c r="AQ855" s="93"/>
      <c r="AR855" s="93"/>
      <c r="AS855" s="93"/>
      <c r="AT855" s="93"/>
      <c r="AU855" s="93"/>
      <c r="AV855" s="93"/>
      <c r="AW855" s="91" t="s">
        <v>250</v>
      </c>
      <c r="AX855" s="93"/>
      <c r="AY855" s="93"/>
      <c r="AZ855" s="91" t="s">
        <v>250</v>
      </c>
      <c r="BA855" s="93"/>
      <c r="BB855" s="91" t="s">
        <v>250</v>
      </c>
      <c r="BC855" s="91" t="s">
        <v>250</v>
      </c>
      <c r="BD855" s="93"/>
      <c r="BE855" s="93"/>
      <c r="BF855" s="91" t="s">
        <v>87</v>
      </c>
      <c r="BG855" s="93"/>
      <c r="BH855" s="91" t="s">
        <v>456</v>
      </c>
      <c r="BI855" s="93"/>
      <c r="BJ855" s="93"/>
      <c r="BK855" s="93"/>
      <c r="BL855" s="92"/>
      <c r="BM855" s="92"/>
      <c r="BN855" s="86" t="str">
        <f t="shared" si="84"/>
        <v/>
      </c>
      <c r="BO855" s="88"/>
      <c r="BP855" s="94"/>
      <c r="BQ855" s="95"/>
      <c r="BR855" s="95"/>
      <c r="BS855" s="96"/>
      <c r="BT855" s="96"/>
      <c r="BU855" s="96"/>
      <c r="BV855" s="97"/>
    </row>
    <row r="856" spans="1:74" s="45" customFormat="1" ht="27" customHeight="1" thickTop="1" thickBot="1" x14ac:dyDescent="0.25">
      <c r="A856" s="81"/>
      <c r="B856" s="304" t="str">
        <f>IF(C856="","",(VLOOKUP(C856,Lookups!$B$4:$C$2561,2,FALSE)))</f>
        <v/>
      </c>
      <c r="C856" s="369"/>
      <c r="D856" s="84"/>
      <c r="E856" s="84" t="str">
        <f t="shared" si="83"/>
        <v/>
      </c>
      <c r="F856" s="84"/>
      <c r="G856" s="99" t="str">
        <f t="shared" si="79"/>
        <v/>
      </c>
      <c r="H856" s="83"/>
      <c r="I856" s="83"/>
      <c r="J856" s="87"/>
      <c r="K856" s="89"/>
      <c r="L856" s="90"/>
      <c r="M856" s="90"/>
      <c r="N856" s="85"/>
      <c r="O856" s="87"/>
      <c r="P856" s="87"/>
      <c r="Q856" s="85"/>
      <c r="R856" s="86" t="str">
        <f t="shared" si="80"/>
        <v/>
      </c>
      <c r="S856" s="85"/>
      <c r="T856" s="86" t="str">
        <f t="shared" si="81"/>
        <v/>
      </c>
      <c r="U856" s="85"/>
      <c r="V856" s="86" t="str">
        <f t="shared" si="82"/>
        <v/>
      </c>
      <c r="W856" s="85"/>
      <c r="X856" s="87"/>
      <c r="Y856" s="87"/>
      <c r="Z856" s="91"/>
      <c r="AA856" s="91" t="s">
        <v>250</v>
      </c>
      <c r="AB856" s="91"/>
      <c r="AC856" s="91"/>
      <c r="AD856" s="91"/>
      <c r="AE856" s="91"/>
      <c r="AF856" s="92"/>
      <c r="AG856" s="93"/>
      <c r="AH856" s="87"/>
      <c r="AI856" s="93"/>
      <c r="AJ856" s="93"/>
      <c r="AK856" s="93"/>
      <c r="AL856" s="87"/>
      <c r="AM856" s="93"/>
      <c r="AN856" s="93"/>
      <c r="AO856" s="87"/>
      <c r="AP856" s="87"/>
      <c r="AQ856" s="93"/>
      <c r="AR856" s="93"/>
      <c r="AS856" s="93"/>
      <c r="AT856" s="93"/>
      <c r="AU856" s="93"/>
      <c r="AV856" s="93"/>
      <c r="AW856" s="91" t="s">
        <v>250</v>
      </c>
      <c r="AX856" s="93"/>
      <c r="AY856" s="93"/>
      <c r="AZ856" s="91" t="s">
        <v>250</v>
      </c>
      <c r="BA856" s="93"/>
      <c r="BB856" s="91" t="s">
        <v>250</v>
      </c>
      <c r="BC856" s="91" t="s">
        <v>250</v>
      </c>
      <c r="BD856" s="93"/>
      <c r="BE856" s="93"/>
      <c r="BF856" s="91" t="s">
        <v>87</v>
      </c>
      <c r="BG856" s="93"/>
      <c r="BH856" s="91" t="s">
        <v>456</v>
      </c>
      <c r="BI856" s="93"/>
      <c r="BJ856" s="93"/>
      <c r="BK856" s="93"/>
      <c r="BL856" s="92"/>
      <c r="BM856" s="92"/>
      <c r="BN856" s="86" t="str">
        <f t="shared" si="84"/>
        <v/>
      </c>
      <c r="BO856" s="88"/>
      <c r="BP856" s="94"/>
      <c r="BQ856" s="95"/>
      <c r="BR856" s="95"/>
      <c r="BS856" s="96"/>
      <c r="BT856" s="96"/>
      <c r="BU856" s="96"/>
      <c r="BV856" s="97"/>
    </row>
    <row r="857" spans="1:74" s="45" customFormat="1" ht="27" customHeight="1" thickTop="1" thickBot="1" x14ac:dyDescent="0.25">
      <c r="A857" s="81"/>
      <c r="B857" s="304" t="str">
        <f>IF(C857="","",(VLOOKUP(C857,Lookups!$B$4:$C$2561,2,FALSE)))</f>
        <v/>
      </c>
      <c r="C857" s="369"/>
      <c r="D857" s="84"/>
      <c r="E857" s="84" t="str">
        <f t="shared" si="83"/>
        <v/>
      </c>
      <c r="F857" s="84"/>
      <c r="G857" s="99" t="str">
        <f t="shared" si="79"/>
        <v/>
      </c>
      <c r="H857" s="83"/>
      <c r="I857" s="83"/>
      <c r="J857" s="87"/>
      <c r="K857" s="89"/>
      <c r="L857" s="90"/>
      <c r="M857" s="90"/>
      <c r="N857" s="85"/>
      <c r="O857" s="87"/>
      <c r="P857" s="87"/>
      <c r="Q857" s="85"/>
      <c r="R857" s="86" t="str">
        <f t="shared" si="80"/>
        <v/>
      </c>
      <c r="S857" s="85"/>
      <c r="T857" s="86" t="str">
        <f t="shared" si="81"/>
        <v/>
      </c>
      <c r="U857" s="85"/>
      <c r="V857" s="86" t="str">
        <f t="shared" si="82"/>
        <v/>
      </c>
      <c r="W857" s="85"/>
      <c r="X857" s="87"/>
      <c r="Y857" s="87"/>
      <c r="Z857" s="91"/>
      <c r="AA857" s="91" t="s">
        <v>250</v>
      </c>
      <c r="AB857" s="91"/>
      <c r="AC857" s="91"/>
      <c r="AD857" s="91"/>
      <c r="AE857" s="91"/>
      <c r="AF857" s="92"/>
      <c r="AG857" s="93"/>
      <c r="AH857" s="87"/>
      <c r="AI857" s="93"/>
      <c r="AJ857" s="93"/>
      <c r="AK857" s="93"/>
      <c r="AL857" s="87"/>
      <c r="AM857" s="93"/>
      <c r="AN857" s="93"/>
      <c r="AO857" s="87"/>
      <c r="AP857" s="87"/>
      <c r="AQ857" s="93"/>
      <c r="AR857" s="93"/>
      <c r="AS857" s="93"/>
      <c r="AT857" s="93"/>
      <c r="AU857" s="93"/>
      <c r="AV857" s="93"/>
      <c r="AW857" s="91" t="s">
        <v>250</v>
      </c>
      <c r="AX857" s="93"/>
      <c r="AY857" s="93"/>
      <c r="AZ857" s="91" t="s">
        <v>250</v>
      </c>
      <c r="BA857" s="93"/>
      <c r="BB857" s="91" t="s">
        <v>250</v>
      </c>
      <c r="BC857" s="91" t="s">
        <v>250</v>
      </c>
      <c r="BD857" s="93"/>
      <c r="BE857" s="93"/>
      <c r="BF857" s="91" t="s">
        <v>87</v>
      </c>
      <c r="BG857" s="93"/>
      <c r="BH857" s="91" t="s">
        <v>456</v>
      </c>
      <c r="BI857" s="93"/>
      <c r="BJ857" s="93"/>
      <c r="BK857" s="93"/>
      <c r="BL857" s="92"/>
      <c r="BM857" s="92"/>
      <c r="BN857" s="86" t="str">
        <f t="shared" si="84"/>
        <v/>
      </c>
      <c r="BO857" s="88"/>
      <c r="BP857" s="94"/>
      <c r="BQ857" s="95"/>
      <c r="BR857" s="95"/>
      <c r="BS857" s="96"/>
      <c r="BT857" s="96"/>
      <c r="BU857" s="96"/>
      <c r="BV857" s="97"/>
    </row>
    <row r="858" spans="1:74" s="45" customFormat="1" ht="27" customHeight="1" thickTop="1" thickBot="1" x14ac:dyDescent="0.25">
      <c r="A858" s="81"/>
      <c r="B858" s="304" t="str">
        <f>IF(C858="","",(VLOOKUP(C858,Lookups!$B$4:$C$2561,2,FALSE)))</f>
        <v/>
      </c>
      <c r="C858" s="369"/>
      <c r="D858" s="84"/>
      <c r="E858" s="84" t="str">
        <f t="shared" si="83"/>
        <v/>
      </c>
      <c r="F858" s="84"/>
      <c r="G858" s="99" t="str">
        <f t="shared" si="79"/>
        <v/>
      </c>
      <c r="H858" s="83"/>
      <c r="I858" s="83"/>
      <c r="J858" s="87"/>
      <c r="K858" s="89"/>
      <c r="L858" s="90"/>
      <c r="M858" s="90"/>
      <c r="N858" s="85"/>
      <c r="O858" s="87"/>
      <c r="P858" s="87"/>
      <c r="Q858" s="85"/>
      <c r="R858" s="86" t="str">
        <f t="shared" si="80"/>
        <v/>
      </c>
      <c r="S858" s="85"/>
      <c r="T858" s="86" t="str">
        <f t="shared" si="81"/>
        <v/>
      </c>
      <c r="U858" s="85"/>
      <c r="V858" s="86" t="str">
        <f t="shared" si="82"/>
        <v/>
      </c>
      <c r="W858" s="85"/>
      <c r="X858" s="87"/>
      <c r="Y858" s="87"/>
      <c r="Z858" s="91"/>
      <c r="AA858" s="91" t="s">
        <v>250</v>
      </c>
      <c r="AB858" s="91"/>
      <c r="AC858" s="91"/>
      <c r="AD858" s="91"/>
      <c r="AE858" s="91"/>
      <c r="AF858" s="92"/>
      <c r="AG858" s="93"/>
      <c r="AH858" s="87"/>
      <c r="AI858" s="93"/>
      <c r="AJ858" s="93"/>
      <c r="AK858" s="93"/>
      <c r="AL858" s="87"/>
      <c r="AM858" s="93"/>
      <c r="AN858" s="93"/>
      <c r="AO858" s="87"/>
      <c r="AP858" s="87"/>
      <c r="AQ858" s="93"/>
      <c r="AR858" s="93"/>
      <c r="AS858" s="93"/>
      <c r="AT858" s="93"/>
      <c r="AU858" s="93"/>
      <c r="AV858" s="93"/>
      <c r="AW858" s="91" t="s">
        <v>250</v>
      </c>
      <c r="AX858" s="93"/>
      <c r="AY858" s="93"/>
      <c r="AZ858" s="91" t="s">
        <v>250</v>
      </c>
      <c r="BA858" s="93"/>
      <c r="BB858" s="91" t="s">
        <v>250</v>
      </c>
      <c r="BC858" s="91" t="s">
        <v>250</v>
      </c>
      <c r="BD858" s="93"/>
      <c r="BE858" s="93"/>
      <c r="BF858" s="91" t="s">
        <v>87</v>
      </c>
      <c r="BG858" s="93"/>
      <c r="BH858" s="91" t="s">
        <v>456</v>
      </c>
      <c r="BI858" s="93"/>
      <c r="BJ858" s="93"/>
      <c r="BK858" s="93"/>
      <c r="BL858" s="92"/>
      <c r="BM858" s="92"/>
      <c r="BN858" s="86" t="str">
        <f t="shared" si="84"/>
        <v/>
      </c>
      <c r="BO858" s="88"/>
      <c r="BP858" s="94"/>
      <c r="BQ858" s="95"/>
      <c r="BR858" s="95"/>
      <c r="BS858" s="96"/>
      <c r="BT858" s="96"/>
      <c r="BU858" s="96"/>
      <c r="BV858" s="97"/>
    </row>
    <row r="859" spans="1:74" s="45" customFormat="1" ht="27" customHeight="1" thickTop="1" thickBot="1" x14ac:dyDescent="0.25">
      <c r="A859" s="81"/>
      <c r="B859" s="304" t="str">
        <f>IF(C859="","",(VLOOKUP(C859,Lookups!$B$4:$C$2561,2,FALSE)))</f>
        <v/>
      </c>
      <c r="C859" s="369"/>
      <c r="D859" s="84"/>
      <c r="E859" s="84" t="str">
        <f t="shared" si="83"/>
        <v/>
      </c>
      <c r="F859" s="84"/>
      <c r="G859" s="99" t="str">
        <f t="shared" si="79"/>
        <v/>
      </c>
      <c r="H859" s="83"/>
      <c r="I859" s="83"/>
      <c r="J859" s="87"/>
      <c r="K859" s="89"/>
      <c r="L859" s="90"/>
      <c r="M859" s="90"/>
      <c r="N859" s="85"/>
      <c r="O859" s="87"/>
      <c r="P859" s="87"/>
      <c r="Q859" s="85"/>
      <c r="R859" s="86" t="str">
        <f t="shared" si="80"/>
        <v/>
      </c>
      <c r="S859" s="85"/>
      <c r="T859" s="86" t="str">
        <f t="shared" si="81"/>
        <v/>
      </c>
      <c r="U859" s="85"/>
      <c r="V859" s="86" t="str">
        <f t="shared" si="82"/>
        <v/>
      </c>
      <c r="W859" s="85"/>
      <c r="X859" s="87"/>
      <c r="Y859" s="87"/>
      <c r="Z859" s="91"/>
      <c r="AA859" s="91" t="s">
        <v>250</v>
      </c>
      <c r="AB859" s="91"/>
      <c r="AC859" s="91"/>
      <c r="AD859" s="91"/>
      <c r="AE859" s="91"/>
      <c r="AF859" s="92"/>
      <c r="AG859" s="93"/>
      <c r="AH859" s="87"/>
      <c r="AI859" s="93"/>
      <c r="AJ859" s="93"/>
      <c r="AK859" s="93"/>
      <c r="AL859" s="87"/>
      <c r="AM859" s="93"/>
      <c r="AN859" s="93"/>
      <c r="AO859" s="87"/>
      <c r="AP859" s="87"/>
      <c r="AQ859" s="93"/>
      <c r="AR859" s="93"/>
      <c r="AS859" s="93"/>
      <c r="AT859" s="93"/>
      <c r="AU859" s="93"/>
      <c r="AV859" s="93"/>
      <c r="AW859" s="91" t="s">
        <v>250</v>
      </c>
      <c r="AX859" s="93"/>
      <c r="AY859" s="93"/>
      <c r="AZ859" s="91" t="s">
        <v>250</v>
      </c>
      <c r="BA859" s="93"/>
      <c r="BB859" s="91" t="s">
        <v>250</v>
      </c>
      <c r="BC859" s="91" t="s">
        <v>250</v>
      </c>
      <c r="BD859" s="93"/>
      <c r="BE859" s="93"/>
      <c r="BF859" s="91" t="s">
        <v>87</v>
      </c>
      <c r="BG859" s="93"/>
      <c r="BH859" s="91" t="s">
        <v>456</v>
      </c>
      <c r="BI859" s="93"/>
      <c r="BJ859" s="93"/>
      <c r="BK859" s="93"/>
      <c r="BL859" s="92"/>
      <c r="BM859" s="92"/>
      <c r="BN859" s="86" t="str">
        <f t="shared" si="84"/>
        <v/>
      </c>
      <c r="BO859" s="88"/>
      <c r="BP859" s="94"/>
      <c r="BQ859" s="95"/>
      <c r="BR859" s="95"/>
      <c r="BS859" s="96"/>
      <c r="BT859" s="96"/>
      <c r="BU859" s="96"/>
      <c r="BV859" s="97"/>
    </row>
    <row r="860" spans="1:74" s="45" customFormat="1" ht="27" customHeight="1" thickTop="1" thickBot="1" x14ac:dyDescent="0.25">
      <c r="A860" s="81"/>
      <c r="B860" s="304" t="str">
        <f>IF(C860="","",(VLOOKUP(C860,Lookups!$B$4:$C$2561,2,FALSE)))</f>
        <v/>
      </c>
      <c r="C860" s="369"/>
      <c r="D860" s="84"/>
      <c r="E860" s="84" t="str">
        <f t="shared" si="83"/>
        <v/>
      </c>
      <c r="F860" s="84"/>
      <c r="G860" s="99" t="str">
        <f t="shared" si="79"/>
        <v/>
      </c>
      <c r="H860" s="83"/>
      <c r="I860" s="83"/>
      <c r="J860" s="87"/>
      <c r="K860" s="89"/>
      <c r="L860" s="90"/>
      <c r="M860" s="90"/>
      <c r="N860" s="85"/>
      <c r="O860" s="87"/>
      <c r="P860" s="87"/>
      <c r="Q860" s="85"/>
      <c r="R860" s="86" t="str">
        <f t="shared" si="80"/>
        <v/>
      </c>
      <c r="S860" s="85"/>
      <c r="T860" s="86" t="str">
        <f t="shared" si="81"/>
        <v/>
      </c>
      <c r="U860" s="85"/>
      <c r="V860" s="86" t="str">
        <f t="shared" si="82"/>
        <v/>
      </c>
      <c r="W860" s="85"/>
      <c r="X860" s="87"/>
      <c r="Y860" s="87"/>
      <c r="Z860" s="91"/>
      <c r="AA860" s="91" t="s">
        <v>250</v>
      </c>
      <c r="AB860" s="91"/>
      <c r="AC860" s="91"/>
      <c r="AD860" s="91"/>
      <c r="AE860" s="91"/>
      <c r="AF860" s="92"/>
      <c r="AG860" s="93"/>
      <c r="AH860" s="87"/>
      <c r="AI860" s="93"/>
      <c r="AJ860" s="93"/>
      <c r="AK860" s="93"/>
      <c r="AL860" s="87"/>
      <c r="AM860" s="93"/>
      <c r="AN860" s="93"/>
      <c r="AO860" s="87"/>
      <c r="AP860" s="87"/>
      <c r="AQ860" s="93"/>
      <c r="AR860" s="93"/>
      <c r="AS860" s="93"/>
      <c r="AT860" s="93"/>
      <c r="AU860" s="93"/>
      <c r="AV860" s="93"/>
      <c r="AW860" s="91" t="s">
        <v>250</v>
      </c>
      <c r="AX860" s="93"/>
      <c r="AY860" s="93"/>
      <c r="AZ860" s="91" t="s">
        <v>250</v>
      </c>
      <c r="BA860" s="93"/>
      <c r="BB860" s="91" t="s">
        <v>250</v>
      </c>
      <c r="BC860" s="91" t="s">
        <v>250</v>
      </c>
      <c r="BD860" s="93"/>
      <c r="BE860" s="93"/>
      <c r="BF860" s="91" t="s">
        <v>87</v>
      </c>
      <c r="BG860" s="93"/>
      <c r="BH860" s="91" t="s">
        <v>456</v>
      </c>
      <c r="BI860" s="93"/>
      <c r="BJ860" s="93"/>
      <c r="BK860" s="93"/>
      <c r="BL860" s="92"/>
      <c r="BM860" s="92"/>
      <c r="BN860" s="86" t="str">
        <f t="shared" si="84"/>
        <v/>
      </c>
      <c r="BO860" s="88"/>
      <c r="BP860" s="94"/>
      <c r="BQ860" s="95"/>
      <c r="BR860" s="95"/>
      <c r="BS860" s="96"/>
      <c r="BT860" s="96"/>
      <c r="BU860" s="96"/>
      <c r="BV860" s="97"/>
    </row>
    <row r="861" spans="1:74" s="45" customFormat="1" ht="27" customHeight="1" thickTop="1" thickBot="1" x14ac:dyDescent="0.25">
      <c r="A861" s="81"/>
      <c r="B861" s="304" t="str">
        <f>IF(C861="","",(VLOOKUP(C861,Lookups!$B$4:$C$2561,2,FALSE)))</f>
        <v/>
      </c>
      <c r="C861" s="369"/>
      <c r="D861" s="84"/>
      <c r="E861" s="84" t="str">
        <f t="shared" si="83"/>
        <v/>
      </c>
      <c r="F861" s="84"/>
      <c r="G861" s="99" t="str">
        <f t="shared" si="79"/>
        <v/>
      </c>
      <c r="H861" s="83"/>
      <c r="I861" s="83"/>
      <c r="J861" s="87"/>
      <c r="K861" s="89"/>
      <c r="L861" s="90"/>
      <c r="M861" s="90"/>
      <c r="N861" s="85"/>
      <c r="O861" s="87"/>
      <c r="P861" s="87"/>
      <c r="Q861" s="85"/>
      <c r="R861" s="86" t="str">
        <f t="shared" si="80"/>
        <v/>
      </c>
      <c r="S861" s="85"/>
      <c r="T861" s="86" t="str">
        <f t="shared" si="81"/>
        <v/>
      </c>
      <c r="U861" s="85"/>
      <c r="V861" s="86" t="str">
        <f t="shared" si="82"/>
        <v/>
      </c>
      <c r="W861" s="85"/>
      <c r="X861" s="87"/>
      <c r="Y861" s="87"/>
      <c r="Z861" s="91"/>
      <c r="AA861" s="91" t="s">
        <v>250</v>
      </c>
      <c r="AB861" s="91"/>
      <c r="AC861" s="91"/>
      <c r="AD861" s="91"/>
      <c r="AE861" s="91"/>
      <c r="AF861" s="92"/>
      <c r="AG861" s="93"/>
      <c r="AH861" s="87"/>
      <c r="AI861" s="93"/>
      <c r="AJ861" s="93"/>
      <c r="AK861" s="93"/>
      <c r="AL861" s="87"/>
      <c r="AM861" s="93"/>
      <c r="AN861" s="93"/>
      <c r="AO861" s="87"/>
      <c r="AP861" s="87"/>
      <c r="AQ861" s="93"/>
      <c r="AR861" s="93"/>
      <c r="AS861" s="93"/>
      <c r="AT861" s="93"/>
      <c r="AU861" s="93"/>
      <c r="AV861" s="93"/>
      <c r="AW861" s="91" t="s">
        <v>250</v>
      </c>
      <c r="AX861" s="93"/>
      <c r="AY861" s="93"/>
      <c r="AZ861" s="91" t="s">
        <v>250</v>
      </c>
      <c r="BA861" s="93"/>
      <c r="BB861" s="91" t="s">
        <v>250</v>
      </c>
      <c r="BC861" s="91" t="s">
        <v>250</v>
      </c>
      <c r="BD861" s="93"/>
      <c r="BE861" s="93"/>
      <c r="BF861" s="91" t="s">
        <v>87</v>
      </c>
      <c r="BG861" s="93"/>
      <c r="BH861" s="91" t="s">
        <v>456</v>
      </c>
      <c r="BI861" s="93"/>
      <c r="BJ861" s="93"/>
      <c r="BK861" s="93"/>
      <c r="BL861" s="92"/>
      <c r="BM861" s="92"/>
      <c r="BN861" s="86" t="str">
        <f t="shared" si="84"/>
        <v/>
      </c>
      <c r="BO861" s="88"/>
      <c r="BP861" s="94"/>
      <c r="BQ861" s="95"/>
      <c r="BR861" s="95"/>
      <c r="BS861" s="96"/>
      <c r="BT861" s="96"/>
      <c r="BU861" s="96"/>
      <c r="BV861" s="97"/>
    </row>
    <row r="862" spans="1:74" s="45" customFormat="1" ht="27" customHeight="1" thickTop="1" thickBot="1" x14ac:dyDescent="0.25">
      <c r="A862" s="81"/>
      <c r="B862" s="304" t="str">
        <f>IF(C862="","",(VLOOKUP(C862,Lookups!$B$4:$C$2561,2,FALSE)))</f>
        <v/>
      </c>
      <c r="C862" s="369"/>
      <c r="D862" s="84"/>
      <c r="E862" s="84" t="str">
        <f t="shared" si="83"/>
        <v/>
      </c>
      <c r="F862" s="84"/>
      <c r="G862" s="99" t="str">
        <f t="shared" si="79"/>
        <v/>
      </c>
      <c r="H862" s="83"/>
      <c r="I862" s="83"/>
      <c r="J862" s="87"/>
      <c r="K862" s="89"/>
      <c r="L862" s="90"/>
      <c r="M862" s="90"/>
      <c r="N862" s="85"/>
      <c r="O862" s="87"/>
      <c r="P862" s="87"/>
      <c r="Q862" s="85"/>
      <c r="R862" s="86" t="str">
        <f t="shared" si="80"/>
        <v/>
      </c>
      <c r="S862" s="85"/>
      <c r="T862" s="86" t="str">
        <f t="shared" si="81"/>
        <v/>
      </c>
      <c r="U862" s="85"/>
      <c r="V862" s="86" t="str">
        <f t="shared" si="82"/>
        <v/>
      </c>
      <c r="W862" s="85"/>
      <c r="X862" s="87"/>
      <c r="Y862" s="87"/>
      <c r="Z862" s="91"/>
      <c r="AA862" s="91" t="s">
        <v>250</v>
      </c>
      <c r="AB862" s="91"/>
      <c r="AC862" s="91"/>
      <c r="AD862" s="91"/>
      <c r="AE862" s="91"/>
      <c r="AF862" s="92"/>
      <c r="AG862" s="93"/>
      <c r="AH862" s="87"/>
      <c r="AI862" s="93"/>
      <c r="AJ862" s="93"/>
      <c r="AK862" s="93"/>
      <c r="AL862" s="87"/>
      <c r="AM862" s="93"/>
      <c r="AN862" s="93"/>
      <c r="AO862" s="87"/>
      <c r="AP862" s="87"/>
      <c r="AQ862" s="93"/>
      <c r="AR862" s="93"/>
      <c r="AS862" s="93"/>
      <c r="AT862" s="93"/>
      <c r="AU862" s="93"/>
      <c r="AV862" s="93"/>
      <c r="AW862" s="91" t="s">
        <v>250</v>
      </c>
      <c r="AX862" s="93"/>
      <c r="AY862" s="93"/>
      <c r="AZ862" s="91" t="s">
        <v>250</v>
      </c>
      <c r="BA862" s="93"/>
      <c r="BB862" s="91" t="s">
        <v>250</v>
      </c>
      <c r="BC862" s="91" t="s">
        <v>250</v>
      </c>
      <c r="BD862" s="93"/>
      <c r="BE862" s="93"/>
      <c r="BF862" s="91" t="s">
        <v>87</v>
      </c>
      <c r="BG862" s="93"/>
      <c r="BH862" s="91" t="s">
        <v>456</v>
      </c>
      <c r="BI862" s="93"/>
      <c r="BJ862" s="93"/>
      <c r="BK862" s="93"/>
      <c r="BL862" s="92"/>
      <c r="BM862" s="92"/>
      <c r="BN862" s="86" t="str">
        <f t="shared" si="84"/>
        <v/>
      </c>
      <c r="BO862" s="88"/>
      <c r="BP862" s="94"/>
      <c r="BQ862" s="95"/>
      <c r="BR862" s="95"/>
      <c r="BS862" s="96"/>
      <c r="BT862" s="96"/>
      <c r="BU862" s="96"/>
      <c r="BV862" s="97"/>
    </row>
    <row r="863" spans="1:74" s="45" customFormat="1" ht="27" customHeight="1" thickTop="1" thickBot="1" x14ac:dyDescent="0.25">
      <c r="A863" s="81"/>
      <c r="B863" s="304" t="str">
        <f>IF(C863="","",(VLOOKUP(C863,Lookups!$B$4:$C$2561,2,FALSE)))</f>
        <v/>
      </c>
      <c r="C863" s="369"/>
      <c r="D863" s="84"/>
      <c r="E863" s="84" t="str">
        <f t="shared" si="83"/>
        <v/>
      </c>
      <c r="F863" s="84"/>
      <c r="G863" s="99" t="str">
        <f t="shared" si="79"/>
        <v/>
      </c>
      <c r="H863" s="83"/>
      <c r="I863" s="83"/>
      <c r="J863" s="87"/>
      <c r="K863" s="89"/>
      <c r="L863" s="90"/>
      <c r="M863" s="90"/>
      <c r="N863" s="85"/>
      <c r="O863" s="87"/>
      <c r="P863" s="87"/>
      <c r="Q863" s="85"/>
      <c r="R863" s="86" t="str">
        <f t="shared" si="80"/>
        <v/>
      </c>
      <c r="S863" s="85"/>
      <c r="T863" s="86" t="str">
        <f t="shared" si="81"/>
        <v/>
      </c>
      <c r="U863" s="85"/>
      <c r="V863" s="86" t="str">
        <f t="shared" si="82"/>
        <v/>
      </c>
      <c r="W863" s="85"/>
      <c r="X863" s="87"/>
      <c r="Y863" s="87"/>
      <c r="Z863" s="91"/>
      <c r="AA863" s="91" t="s">
        <v>250</v>
      </c>
      <c r="AB863" s="91"/>
      <c r="AC863" s="91"/>
      <c r="AD863" s="91"/>
      <c r="AE863" s="91"/>
      <c r="AF863" s="92"/>
      <c r="AG863" s="93"/>
      <c r="AH863" s="87"/>
      <c r="AI863" s="93"/>
      <c r="AJ863" s="93"/>
      <c r="AK863" s="93"/>
      <c r="AL863" s="87"/>
      <c r="AM863" s="93"/>
      <c r="AN863" s="93"/>
      <c r="AO863" s="87"/>
      <c r="AP863" s="87"/>
      <c r="AQ863" s="93"/>
      <c r="AR863" s="93"/>
      <c r="AS863" s="93"/>
      <c r="AT863" s="93"/>
      <c r="AU863" s="93"/>
      <c r="AV863" s="93"/>
      <c r="AW863" s="91" t="s">
        <v>250</v>
      </c>
      <c r="AX863" s="93"/>
      <c r="AY863" s="93"/>
      <c r="AZ863" s="91" t="s">
        <v>250</v>
      </c>
      <c r="BA863" s="93"/>
      <c r="BB863" s="91" t="s">
        <v>250</v>
      </c>
      <c r="BC863" s="91" t="s">
        <v>250</v>
      </c>
      <c r="BD863" s="93"/>
      <c r="BE863" s="93"/>
      <c r="BF863" s="91" t="s">
        <v>87</v>
      </c>
      <c r="BG863" s="93"/>
      <c r="BH863" s="91" t="s">
        <v>456</v>
      </c>
      <c r="BI863" s="93"/>
      <c r="BJ863" s="93"/>
      <c r="BK863" s="93"/>
      <c r="BL863" s="92"/>
      <c r="BM863" s="92"/>
      <c r="BN863" s="86" t="str">
        <f t="shared" si="84"/>
        <v/>
      </c>
      <c r="BO863" s="88"/>
      <c r="BP863" s="94"/>
      <c r="BQ863" s="95"/>
      <c r="BR863" s="95"/>
      <c r="BS863" s="96"/>
      <c r="BT863" s="96"/>
      <c r="BU863" s="96"/>
      <c r="BV863" s="97"/>
    </row>
    <row r="864" spans="1:74" s="45" customFormat="1" ht="27" customHeight="1" thickTop="1" thickBot="1" x14ac:dyDescent="0.25">
      <c r="A864" s="81"/>
      <c r="B864" s="304" t="str">
        <f>IF(C864="","",(VLOOKUP(C864,Lookups!$B$4:$C$2561,2,FALSE)))</f>
        <v/>
      </c>
      <c r="C864" s="369"/>
      <c r="D864" s="84"/>
      <c r="E864" s="84" t="str">
        <f t="shared" si="83"/>
        <v/>
      </c>
      <c r="F864" s="84"/>
      <c r="G864" s="99" t="str">
        <f t="shared" si="79"/>
        <v/>
      </c>
      <c r="H864" s="83"/>
      <c r="I864" s="83"/>
      <c r="J864" s="87"/>
      <c r="K864" s="89"/>
      <c r="L864" s="90"/>
      <c r="M864" s="90"/>
      <c r="N864" s="85"/>
      <c r="O864" s="87"/>
      <c r="P864" s="87"/>
      <c r="Q864" s="85"/>
      <c r="R864" s="86" t="str">
        <f t="shared" si="80"/>
        <v/>
      </c>
      <c r="S864" s="85"/>
      <c r="T864" s="86" t="str">
        <f t="shared" si="81"/>
        <v/>
      </c>
      <c r="U864" s="85"/>
      <c r="V864" s="86" t="str">
        <f t="shared" si="82"/>
        <v/>
      </c>
      <c r="W864" s="85"/>
      <c r="X864" s="87"/>
      <c r="Y864" s="87"/>
      <c r="Z864" s="91"/>
      <c r="AA864" s="91" t="s">
        <v>250</v>
      </c>
      <c r="AB864" s="91"/>
      <c r="AC864" s="91"/>
      <c r="AD864" s="91"/>
      <c r="AE864" s="91"/>
      <c r="AF864" s="92"/>
      <c r="AG864" s="93"/>
      <c r="AH864" s="87"/>
      <c r="AI864" s="93"/>
      <c r="AJ864" s="93"/>
      <c r="AK864" s="93"/>
      <c r="AL864" s="87"/>
      <c r="AM864" s="93"/>
      <c r="AN864" s="93"/>
      <c r="AO864" s="87"/>
      <c r="AP864" s="87"/>
      <c r="AQ864" s="93"/>
      <c r="AR864" s="93"/>
      <c r="AS864" s="93"/>
      <c r="AT864" s="93"/>
      <c r="AU864" s="93"/>
      <c r="AV864" s="93"/>
      <c r="AW864" s="91" t="s">
        <v>250</v>
      </c>
      <c r="AX864" s="93"/>
      <c r="AY864" s="93"/>
      <c r="AZ864" s="91" t="s">
        <v>250</v>
      </c>
      <c r="BA864" s="93"/>
      <c r="BB864" s="91" t="s">
        <v>250</v>
      </c>
      <c r="BC864" s="91" t="s">
        <v>250</v>
      </c>
      <c r="BD864" s="93"/>
      <c r="BE864" s="93"/>
      <c r="BF864" s="91" t="s">
        <v>87</v>
      </c>
      <c r="BG864" s="93"/>
      <c r="BH864" s="91" t="s">
        <v>456</v>
      </c>
      <c r="BI864" s="93"/>
      <c r="BJ864" s="93"/>
      <c r="BK864" s="93"/>
      <c r="BL864" s="92"/>
      <c r="BM864" s="92"/>
      <c r="BN864" s="86" t="str">
        <f t="shared" si="84"/>
        <v/>
      </c>
      <c r="BO864" s="88"/>
      <c r="BP864" s="94"/>
      <c r="BQ864" s="95"/>
      <c r="BR864" s="95"/>
      <c r="BS864" s="96"/>
      <c r="BT864" s="96"/>
      <c r="BU864" s="96"/>
      <c r="BV864" s="97"/>
    </row>
    <row r="865" spans="1:74" s="45" customFormat="1" ht="27" customHeight="1" thickTop="1" thickBot="1" x14ac:dyDescent="0.25">
      <c r="A865" s="81"/>
      <c r="B865" s="304" t="str">
        <f>IF(C865="","",(VLOOKUP(C865,Lookups!$B$4:$C$2561,2,FALSE)))</f>
        <v/>
      </c>
      <c r="C865" s="369"/>
      <c r="D865" s="84"/>
      <c r="E865" s="84" t="str">
        <f t="shared" si="83"/>
        <v/>
      </c>
      <c r="F865" s="84"/>
      <c r="G865" s="99" t="str">
        <f t="shared" si="79"/>
        <v/>
      </c>
      <c r="H865" s="83"/>
      <c r="I865" s="83"/>
      <c r="J865" s="87"/>
      <c r="K865" s="89"/>
      <c r="L865" s="90"/>
      <c r="M865" s="90"/>
      <c r="N865" s="85"/>
      <c r="O865" s="87"/>
      <c r="P865" s="87"/>
      <c r="Q865" s="85"/>
      <c r="R865" s="86" t="str">
        <f t="shared" si="80"/>
        <v/>
      </c>
      <c r="S865" s="85"/>
      <c r="T865" s="86" t="str">
        <f t="shared" si="81"/>
        <v/>
      </c>
      <c r="U865" s="85"/>
      <c r="V865" s="86" t="str">
        <f t="shared" si="82"/>
        <v/>
      </c>
      <c r="W865" s="85"/>
      <c r="X865" s="87"/>
      <c r="Y865" s="87"/>
      <c r="Z865" s="91"/>
      <c r="AA865" s="91" t="s">
        <v>250</v>
      </c>
      <c r="AB865" s="91"/>
      <c r="AC865" s="91"/>
      <c r="AD865" s="91"/>
      <c r="AE865" s="91"/>
      <c r="AF865" s="92"/>
      <c r="AG865" s="93"/>
      <c r="AH865" s="87"/>
      <c r="AI865" s="93"/>
      <c r="AJ865" s="93"/>
      <c r="AK865" s="93"/>
      <c r="AL865" s="87"/>
      <c r="AM865" s="93"/>
      <c r="AN865" s="93"/>
      <c r="AO865" s="87"/>
      <c r="AP865" s="87"/>
      <c r="AQ865" s="93"/>
      <c r="AR865" s="93"/>
      <c r="AS865" s="93"/>
      <c r="AT865" s="93"/>
      <c r="AU865" s="93"/>
      <c r="AV865" s="93"/>
      <c r="AW865" s="91" t="s">
        <v>250</v>
      </c>
      <c r="AX865" s="93"/>
      <c r="AY865" s="93"/>
      <c r="AZ865" s="91" t="s">
        <v>250</v>
      </c>
      <c r="BA865" s="93"/>
      <c r="BB865" s="91" t="s">
        <v>250</v>
      </c>
      <c r="BC865" s="91" t="s">
        <v>250</v>
      </c>
      <c r="BD865" s="93"/>
      <c r="BE865" s="93"/>
      <c r="BF865" s="91" t="s">
        <v>87</v>
      </c>
      <c r="BG865" s="93"/>
      <c r="BH865" s="91" t="s">
        <v>456</v>
      </c>
      <c r="BI865" s="93"/>
      <c r="BJ865" s="93"/>
      <c r="BK865" s="93"/>
      <c r="BL865" s="92"/>
      <c r="BM865" s="92"/>
      <c r="BN865" s="86" t="str">
        <f t="shared" si="84"/>
        <v/>
      </c>
      <c r="BO865" s="88"/>
      <c r="BP865" s="94"/>
      <c r="BQ865" s="95"/>
      <c r="BR865" s="95"/>
      <c r="BS865" s="96"/>
      <c r="BT865" s="96"/>
      <c r="BU865" s="96"/>
      <c r="BV865" s="97"/>
    </row>
    <row r="866" spans="1:74" s="45" customFormat="1" ht="27" customHeight="1" thickTop="1" thickBot="1" x14ac:dyDescent="0.25">
      <c r="A866" s="81"/>
      <c r="B866" s="304" t="str">
        <f>IF(C866="","",(VLOOKUP(C866,Lookups!$B$4:$C$2561,2,FALSE)))</f>
        <v/>
      </c>
      <c r="C866" s="369"/>
      <c r="D866" s="84"/>
      <c r="E866" s="84" t="str">
        <f t="shared" si="83"/>
        <v/>
      </c>
      <c r="F866" s="84"/>
      <c r="G866" s="99" t="str">
        <f t="shared" si="79"/>
        <v/>
      </c>
      <c r="H866" s="83"/>
      <c r="I866" s="83"/>
      <c r="J866" s="87"/>
      <c r="K866" s="89"/>
      <c r="L866" s="90"/>
      <c r="M866" s="90"/>
      <c r="N866" s="85"/>
      <c r="O866" s="87"/>
      <c r="P866" s="87"/>
      <c r="Q866" s="85"/>
      <c r="R866" s="86" t="str">
        <f t="shared" si="80"/>
        <v/>
      </c>
      <c r="S866" s="85"/>
      <c r="T866" s="86" t="str">
        <f t="shared" si="81"/>
        <v/>
      </c>
      <c r="U866" s="85"/>
      <c r="V866" s="86" t="str">
        <f t="shared" si="82"/>
        <v/>
      </c>
      <c r="W866" s="85"/>
      <c r="X866" s="87"/>
      <c r="Y866" s="87"/>
      <c r="Z866" s="91"/>
      <c r="AA866" s="91" t="s">
        <v>250</v>
      </c>
      <c r="AB866" s="91"/>
      <c r="AC866" s="91"/>
      <c r="AD866" s="91"/>
      <c r="AE866" s="91"/>
      <c r="AF866" s="92"/>
      <c r="AG866" s="93"/>
      <c r="AH866" s="87"/>
      <c r="AI866" s="93"/>
      <c r="AJ866" s="93"/>
      <c r="AK866" s="93"/>
      <c r="AL866" s="87"/>
      <c r="AM866" s="93"/>
      <c r="AN866" s="93"/>
      <c r="AO866" s="87"/>
      <c r="AP866" s="87"/>
      <c r="AQ866" s="93"/>
      <c r="AR866" s="93"/>
      <c r="AS866" s="93"/>
      <c r="AT866" s="93"/>
      <c r="AU866" s="93"/>
      <c r="AV866" s="93"/>
      <c r="AW866" s="91" t="s">
        <v>250</v>
      </c>
      <c r="AX866" s="93"/>
      <c r="AY866" s="93"/>
      <c r="AZ866" s="91" t="s">
        <v>250</v>
      </c>
      <c r="BA866" s="93"/>
      <c r="BB866" s="91" t="s">
        <v>250</v>
      </c>
      <c r="BC866" s="91" t="s">
        <v>250</v>
      </c>
      <c r="BD866" s="93"/>
      <c r="BE866" s="93"/>
      <c r="BF866" s="91" t="s">
        <v>87</v>
      </c>
      <c r="BG866" s="93"/>
      <c r="BH866" s="91" t="s">
        <v>456</v>
      </c>
      <c r="BI866" s="93"/>
      <c r="BJ866" s="93"/>
      <c r="BK866" s="93"/>
      <c r="BL866" s="92"/>
      <c r="BM866" s="92"/>
      <c r="BN866" s="86" t="str">
        <f t="shared" si="84"/>
        <v/>
      </c>
      <c r="BO866" s="88"/>
      <c r="BP866" s="94"/>
      <c r="BQ866" s="95"/>
      <c r="BR866" s="95"/>
      <c r="BS866" s="96"/>
      <c r="BT866" s="96"/>
      <c r="BU866" s="96"/>
      <c r="BV866" s="97"/>
    </row>
    <row r="867" spans="1:74" s="45" customFormat="1" ht="27" customHeight="1" thickTop="1" thickBot="1" x14ac:dyDescent="0.25">
      <c r="A867" s="81"/>
      <c r="B867" s="304" t="str">
        <f>IF(C867="","",(VLOOKUP(C867,Lookups!$B$4:$C$2561,2,FALSE)))</f>
        <v/>
      </c>
      <c r="C867" s="369"/>
      <c r="D867" s="84"/>
      <c r="E867" s="84" t="str">
        <f t="shared" si="83"/>
        <v/>
      </c>
      <c r="F867" s="84"/>
      <c r="G867" s="99" t="str">
        <f t="shared" si="79"/>
        <v/>
      </c>
      <c r="H867" s="83"/>
      <c r="I867" s="83"/>
      <c r="J867" s="87"/>
      <c r="K867" s="89"/>
      <c r="L867" s="90"/>
      <c r="M867" s="90"/>
      <c r="N867" s="85"/>
      <c r="O867" s="87"/>
      <c r="P867" s="87"/>
      <c r="Q867" s="85"/>
      <c r="R867" s="86" t="str">
        <f t="shared" si="80"/>
        <v/>
      </c>
      <c r="S867" s="85"/>
      <c r="T867" s="86" t="str">
        <f t="shared" si="81"/>
        <v/>
      </c>
      <c r="U867" s="85"/>
      <c r="V867" s="86" t="str">
        <f t="shared" si="82"/>
        <v/>
      </c>
      <c r="W867" s="85"/>
      <c r="X867" s="87"/>
      <c r="Y867" s="87"/>
      <c r="Z867" s="91"/>
      <c r="AA867" s="91" t="s">
        <v>250</v>
      </c>
      <c r="AB867" s="91"/>
      <c r="AC867" s="91"/>
      <c r="AD867" s="91"/>
      <c r="AE867" s="91"/>
      <c r="AF867" s="92"/>
      <c r="AG867" s="93"/>
      <c r="AH867" s="87"/>
      <c r="AI867" s="93"/>
      <c r="AJ867" s="93"/>
      <c r="AK867" s="93"/>
      <c r="AL867" s="87"/>
      <c r="AM867" s="93"/>
      <c r="AN867" s="93"/>
      <c r="AO867" s="87"/>
      <c r="AP867" s="87"/>
      <c r="AQ867" s="93"/>
      <c r="AR867" s="93"/>
      <c r="AS867" s="93"/>
      <c r="AT867" s="93"/>
      <c r="AU867" s="93"/>
      <c r="AV867" s="93"/>
      <c r="AW867" s="91" t="s">
        <v>250</v>
      </c>
      <c r="AX867" s="93"/>
      <c r="AY867" s="93"/>
      <c r="AZ867" s="91" t="s">
        <v>250</v>
      </c>
      <c r="BA867" s="93"/>
      <c r="BB867" s="91" t="s">
        <v>250</v>
      </c>
      <c r="BC867" s="91" t="s">
        <v>250</v>
      </c>
      <c r="BD867" s="93"/>
      <c r="BE867" s="93"/>
      <c r="BF867" s="91" t="s">
        <v>87</v>
      </c>
      <c r="BG867" s="93"/>
      <c r="BH867" s="91" t="s">
        <v>456</v>
      </c>
      <c r="BI867" s="93"/>
      <c r="BJ867" s="93"/>
      <c r="BK867" s="93"/>
      <c r="BL867" s="92"/>
      <c r="BM867" s="92"/>
      <c r="BN867" s="86" t="str">
        <f t="shared" si="84"/>
        <v/>
      </c>
      <c r="BO867" s="88"/>
      <c r="BP867" s="94"/>
      <c r="BQ867" s="95"/>
      <c r="BR867" s="95"/>
      <c r="BS867" s="96"/>
      <c r="BT867" s="96"/>
      <c r="BU867" s="96"/>
      <c r="BV867" s="97"/>
    </row>
    <row r="868" spans="1:74" s="45" customFormat="1" ht="27" customHeight="1" thickTop="1" thickBot="1" x14ac:dyDescent="0.25">
      <c r="A868" s="81"/>
      <c r="B868" s="304" t="str">
        <f>IF(C868="","",(VLOOKUP(C868,Lookups!$B$4:$C$2561,2,FALSE)))</f>
        <v/>
      </c>
      <c r="C868" s="369"/>
      <c r="D868" s="84"/>
      <c r="E868" s="84" t="str">
        <f t="shared" si="83"/>
        <v/>
      </c>
      <c r="F868" s="84"/>
      <c r="G868" s="99" t="str">
        <f t="shared" si="79"/>
        <v/>
      </c>
      <c r="H868" s="83"/>
      <c r="I868" s="83"/>
      <c r="J868" s="87"/>
      <c r="K868" s="89"/>
      <c r="L868" s="90"/>
      <c r="M868" s="90"/>
      <c r="N868" s="85"/>
      <c r="O868" s="87"/>
      <c r="P868" s="87"/>
      <c r="Q868" s="85"/>
      <c r="R868" s="86" t="str">
        <f t="shared" si="80"/>
        <v/>
      </c>
      <c r="S868" s="85"/>
      <c r="T868" s="86" t="str">
        <f t="shared" si="81"/>
        <v/>
      </c>
      <c r="U868" s="85"/>
      <c r="V868" s="86" t="str">
        <f t="shared" si="82"/>
        <v/>
      </c>
      <c r="W868" s="85"/>
      <c r="X868" s="87"/>
      <c r="Y868" s="87"/>
      <c r="Z868" s="91"/>
      <c r="AA868" s="91" t="s">
        <v>250</v>
      </c>
      <c r="AB868" s="91"/>
      <c r="AC868" s="91"/>
      <c r="AD868" s="91"/>
      <c r="AE868" s="91"/>
      <c r="AF868" s="92"/>
      <c r="AG868" s="93"/>
      <c r="AH868" s="87"/>
      <c r="AI868" s="93"/>
      <c r="AJ868" s="93"/>
      <c r="AK868" s="93"/>
      <c r="AL868" s="87"/>
      <c r="AM868" s="93"/>
      <c r="AN868" s="93"/>
      <c r="AO868" s="87"/>
      <c r="AP868" s="87"/>
      <c r="AQ868" s="93"/>
      <c r="AR868" s="93"/>
      <c r="AS868" s="93"/>
      <c r="AT868" s="93"/>
      <c r="AU868" s="93"/>
      <c r="AV868" s="93"/>
      <c r="AW868" s="91" t="s">
        <v>250</v>
      </c>
      <c r="AX868" s="93"/>
      <c r="AY868" s="93"/>
      <c r="AZ868" s="91" t="s">
        <v>250</v>
      </c>
      <c r="BA868" s="93"/>
      <c r="BB868" s="91" t="s">
        <v>250</v>
      </c>
      <c r="BC868" s="91" t="s">
        <v>250</v>
      </c>
      <c r="BD868" s="93"/>
      <c r="BE868" s="93"/>
      <c r="BF868" s="91" t="s">
        <v>87</v>
      </c>
      <c r="BG868" s="93"/>
      <c r="BH868" s="91" t="s">
        <v>456</v>
      </c>
      <c r="BI868" s="93"/>
      <c r="BJ868" s="93"/>
      <c r="BK868" s="93"/>
      <c r="BL868" s="92"/>
      <c r="BM868" s="92"/>
      <c r="BN868" s="86" t="str">
        <f t="shared" si="84"/>
        <v/>
      </c>
      <c r="BO868" s="88"/>
      <c r="BP868" s="94"/>
      <c r="BQ868" s="95"/>
      <c r="BR868" s="95"/>
      <c r="BS868" s="96"/>
      <c r="BT868" s="96"/>
      <c r="BU868" s="96"/>
      <c r="BV868" s="97"/>
    </row>
    <row r="869" spans="1:74" s="45" customFormat="1" ht="27" customHeight="1" thickTop="1" thickBot="1" x14ac:dyDescent="0.25">
      <c r="A869" s="81"/>
      <c r="B869" s="304" t="str">
        <f>IF(C869="","",(VLOOKUP(C869,Lookups!$B$4:$C$2561,2,FALSE)))</f>
        <v/>
      </c>
      <c r="C869" s="369"/>
      <c r="D869" s="84"/>
      <c r="E869" s="84" t="str">
        <f t="shared" si="83"/>
        <v/>
      </c>
      <c r="F869" s="84"/>
      <c r="G869" s="99" t="str">
        <f t="shared" si="79"/>
        <v/>
      </c>
      <c r="H869" s="83"/>
      <c r="I869" s="83"/>
      <c r="J869" s="87"/>
      <c r="K869" s="89"/>
      <c r="L869" s="90"/>
      <c r="M869" s="90"/>
      <c r="N869" s="85"/>
      <c r="O869" s="87"/>
      <c r="P869" s="87"/>
      <c r="Q869" s="85"/>
      <c r="R869" s="86" t="str">
        <f t="shared" si="80"/>
        <v/>
      </c>
      <c r="S869" s="85"/>
      <c r="T869" s="86" t="str">
        <f t="shared" si="81"/>
        <v/>
      </c>
      <c r="U869" s="85"/>
      <c r="V869" s="86" t="str">
        <f t="shared" si="82"/>
        <v/>
      </c>
      <c r="W869" s="85"/>
      <c r="X869" s="87"/>
      <c r="Y869" s="87"/>
      <c r="Z869" s="91"/>
      <c r="AA869" s="91" t="s">
        <v>250</v>
      </c>
      <c r="AB869" s="91"/>
      <c r="AC869" s="91"/>
      <c r="AD869" s="91"/>
      <c r="AE869" s="91"/>
      <c r="AF869" s="92"/>
      <c r="AG869" s="93"/>
      <c r="AH869" s="87"/>
      <c r="AI869" s="93"/>
      <c r="AJ869" s="93"/>
      <c r="AK869" s="93"/>
      <c r="AL869" s="87"/>
      <c r="AM869" s="93"/>
      <c r="AN869" s="93"/>
      <c r="AO869" s="87"/>
      <c r="AP869" s="87"/>
      <c r="AQ869" s="93"/>
      <c r="AR869" s="93"/>
      <c r="AS869" s="93"/>
      <c r="AT869" s="93"/>
      <c r="AU869" s="93"/>
      <c r="AV869" s="93"/>
      <c r="AW869" s="91" t="s">
        <v>250</v>
      </c>
      <c r="AX869" s="93"/>
      <c r="AY869" s="93"/>
      <c r="AZ869" s="91" t="s">
        <v>250</v>
      </c>
      <c r="BA869" s="93"/>
      <c r="BB869" s="91" t="s">
        <v>250</v>
      </c>
      <c r="BC869" s="91" t="s">
        <v>250</v>
      </c>
      <c r="BD869" s="93"/>
      <c r="BE869" s="93"/>
      <c r="BF869" s="91" t="s">
        <v>87</v>
      </c>
      <c r="BG869" s="93"/>
      <c r="BH869" s="91" t="s">
        <v>456</v>
      </c>
      <c r="BI869" s="93"/>
      <c r="BJ869" s="93"/>
      <c r="BK869" s="93"/>
      <c r="BL869" s="92"/>
      <c r="BM869" s="92"/>
      <c r="BN869" s="86" t="str">
        <f t="shared" si="84"/>
        <v/>
      </c>
      <c r="BO869" s="88"/>
      <c r="BP869" s="94"/>
      <c r="BQ869" s="95"/>
      <c r="BR869" s="95"/>
      <c r="BS869" s="96"/>
      <c r="BT869" s="96"/>
      <c r="BU869" s="96"/>
      <c r="BV869" s="97"/>
    </row>
    <row r="870" spans="1:74" s="45" customFormat="1" ht="27" customHeight="1" thickTop="1" thickBot="1" x14ac:dyDescent="0.25">
      <c r="A870" s="81"/>
      <c r="B870" s="304" t="str">
        <f>IF(C870="","",(VLOOKUP(C870,Lookups!$B$4:$C$2561,2,FALSE)))</f>
        <v/>
      </c>
      <c r="C870" s="369"/>
      <c r="D870" s="84"/>
      <c r="E870" s="84" t="str">
        <f t="shared" si="83"/>
        <v/>
      </c>
      <c r="F870" s="84"/>
      <c r="G870" s="99" t="str">
        <f t="shared" si="79"/>
        <v/>
      </c>
      <c r="H870" s="83"/>
      <c r="I870" s="83"/>
      <c r="J870" s="87"/>
      <c r="K870" s="89"/>
      <c r="L870" s="90"/>
      <c r="M870" s="90"/>
      <c r="N870" s="85"/>
      <c r="O870" s="87"/>
      <c r="P870" s="87"/>
      <c r="Q870" s="85"/>
      <c r="R870" s="86" t="str">
        <f t="shared" si="80"/>
        <v/>
      </c>
      <c r="S870" s="85"/>
      <c r="T870" s="86" t="str">
        <f t="shared" si="81"/>
        <v/>
      </c>
      <c r="U870" s="85"/>
      <c r="V870" s="86" t="str">
        <f t="shared" si="82"/>
        <v/>
      </c>
      <c r="W870" s="85"/>
      <c r="X870" s="87"/>
      <c r="Y870" s="87"/>
      <c r="Z870" s="91"/>
      <c r="AA870" s="91" t="s">
        <v>250</v>
      </c>
      <c r="AB870" s="91"/>
      <c r="AC870" s="91"/>
      <c r="AD870" s="91"/>
      <c r="AE870" s="91"/>
      <c r="AF870" s="92"/>
      <c r="AG870" s="93"/>
      <c r="AH870" s="87"/>
      <c r="AI870" s="93"/>
      <c r="AJ870" s="93"/>
      <c r="AK870" s="93"/>
      <c r="AL870" s="87"/>
      <c r="AM870" s="93"/>
      <c r="AN870" s="93"/>
      <c r="AO870" s="87"/>
      <c r="AP870" s="87"/>
      <c r="AQ870" s="93"/>
      <c r="AR870" s="93"/>
      <c r="AS870" s="93"/>
      <c r="AT870" s="93"/>
      <c r="AU870" s="93"/>
      <c r="AV870" s="93"/>
      <c r="AW870" s="91" t="s">
        <v>250</v>
      </c>
      <c r="AX870" s="93"/>
      <c r="AY870" s="93"/>
      <c r="AZ870" s="91" t="s">
        <v>250</v>
      </c>
      <c r="BA870" s="93"/>
      <c r="BB870" s="91" t="s">
        <v>250</v>
      </c>
      <c r="BC870" s="91" t="s">
        <v>250</v>
      </c>
      <c r="BD870" s="93"/>
      <c r="BE870" s="93"/>
      <c r="BF870" s="91" t="s">
        <v>87</v>
      </c>
      <c r="BG870" s="93"/>
      <c r="BH870" s="91" t="s">
        <v>456</v>
      </c>
      <c r="BI870" s="93"/>
      <c r="BJ870" s="93"/>
      <c r="BK870" s="93"/>
      <c r="BL870" s="92"/>
      <c r="BM870" s="92"/>
      <c r="BN870" s="86" t="str">
        <f t="shared" si="84"/>
        <v/>
      </c>
      <c r="BO870" s="88"/>
      <c r="BP870" s="94"/>
      <c r="BQ870" s="95"/>
      <c r="BR870" s="95"/>
      <c r="BS870" s="96"/>
      <c r="BT870" s="96"/>
      <c r="BU870" s="96"/>
      <c r="BV870" s="97"/>
    </row>
    <row r="871" spans="1:74" s="45" customFormat="1" ht="27" customHeight="1" thickTop="1" thickBot="1" x14ac:dyDescent="0.25">
      <c r="A871" s="81"/>
      <c r="B871" s="304" t="str">
        <f>IF(C871="","",(VLOOKUP(C871,Lookups!$B$4:$C$2561,2,FALSE)))</f>
        <v/>
      </c>
      <c r="C871" s="369"/>
      <c r="D871" s="84"/>
      <c r="E871" s="84" t="str">
        <f t="shared" si="83"/>
        <v/>
      </c>
      <c r="F871" s="84"/>
      <c r="G871" s="99" t="str">
        <f t="shared" si="79"/>
        <v/>
      </c>
      <c r="H871" s="83"/>
      <c r="I871" s="83"/>
      <c r="J871" s="87"/>
      <c r="K871" s="89"/>
      <c r="L871" s="90"/>
      <c r="M871" s="90"/>
      <c r="N871" s="85"/>
      <c r="O871" s="87"/>
      <c r="P871" s="87"/>
      <c r="Q871" s="85"/>
      <c r="R871" s="86" t="str">
        <f t="shared" si="80"/>
        <v/>
      </c>
      <c r="S871" s="85"/>
      <c r="T871" s="86" t="str">
        <f t="shared" si="81"/>
        <v/>
      </c>
      <c r="U871" s="85"/>
      <c r="V871" s="86" t="str">
        <f t="shared" si="82"/>
        <v/>
      </c>
      <c r="W871" s="85"/>
      <c r="X871" s="87"/>
      <c r="Y871" s="87"/>
      <c r="Z871" s="91"/>
      <c r="AA871" s="91" t="s">
        <v>250</v>
      </c>
      <c r="AB871" s="91"/>
      <c r="AC871" s="91"/>
      <c r="AD871" s="91"/>
      <c r="AE871" s="91"/>
      <c r="AF871" s="92"/>
      <c r="AG871" s="93"/>
      <c r="AH871" s="87"/>
      <c r="AI871" s="93"/>
      <c r="AJ871" s="93"/>
      <c r="AK871" s="93"/>
      <c r="AL871" s="87"/>
      <c r="AM871" s="93"/>
      <c r="AN871" s="93"/>
      <c r="AO871" s="87"/>
      <c r="AP871" s="87"/>
      <c r="AQ871" s="93"/>
      <c r="AR871" s="93"/>
      <c r="AS871" s="93"/>
      <c r="AT871" s="93"/>
      <c r="AU871" s="93"/>
      <c r="AV871" s="93"/>
      <c r="AW871" s="91" t="s">
        <v>250</v>
      </c>
      <c r="AX871" s="93"/>
      <c r="AY871" s="93"/>
      <c r="AZ871" s="91" t="s">
        <v>250</v>
      </c>
      <c r="BA871" s="93"/>
      <c r="BB871" s="91" t="s">
        <v>250</v>
      </c>
      <c r="BC871" s="91" t="s">
        <v>250</v>
      </c>
      <c r="BD871" s="93"/>
      <c r="BE871" s="93"/>
      <c r="BF871" s="91" t="s">
        <v>87</v>
      </c>
      <c r="BG871" s="93"/>
      <c r="BH871" s="91" t="s">
        <v>456</v>
      </c>
      <c r="BI871" s="93"/>
      <c r="BJ871" s="93"/>
      <c r="BK871" s="93"/>
      <c r="BL871" s="92"/>
      <c r="BM871" s="92"/>
      <c r="BN871" s="86" t="str">
        <f t="shared" si="84"/>
        <v/>
      </c>
      <c r="BO871" s="88"/>
      <c r="BP871" s="94"/>
      <c r="BQ871" s="95"/>
      <c r="BR871" s="95"/>
      <c r="BS871" s="96"/>
      <c r="BT871" s="96"/>
      <c r="BU871" s="96"/>
      <c r="BV871" s="97"/>
    </row>
    <row r="872" spans="1:74" s="45" customFormat="1" ht="27" customHeight="1" thickTop="1" thickBot="1" x14ac:dyDescent="0.25">
      <c r="A872" s="81"/>
      <c r="B872" s="304" t="str">
        <f>IF(C872="","",(VLOOKUP(C872,Lookups!$B$4:$C$2561,2,FALSE)))</f>
        <v/>
      </c>
      <c r="C872" s="369"/>
      <c r="D872" s="84"/>
      <c r="E872" s="84" t="str">
        <f t="shared" si="83"/>
        <v/>
      </c>
      <c r="F872" s="84"/>
      <c r="G872" s="99" t="str">
        <f t="shared" si="79"/>
        <v/>
      </c>
      <c r="H872" s="83"/>
      <c r="I872" s="83"/>
      <c r="J872" s="87"/>
      <c r="K872" s="89"/>
      <c r="L872" s="90"/>
      <c r="M872" s="90"/>
      <c r="N872" s="85"/>
      <c r="O872" s="87"/>
      <c r="P872" s="87"/>
      <c r="Q872" s="85"/>
      <c r="R872" s="86" t="str">
        <f t="shared" si="80"/>
        <v/>
      </c>
      <c r="S872" s="85"/>
      <c r="T872" s="86" t="str">
        <f t="shared" si="81"/>
        <v/>
      </c>
      <c r="U872" s="85"/>
      <c r="V872" s="86" t="str">
        <f t="shared" si="82"/>
        <v/>
      </c>
      <c r="W872" s="85"/>
      <c r="X872" s="87"/>
      <c r="Y872" s="87"/>
      <c r="Z872" s="91"/>
      <c r="AA872" s="91" t="s">
        <v>250</v>
      </c>
      <c r="AB872" s="91"/>
      <c r="AC872" s="91"/>
      <c r="AD872" s="91"/>
      <c r="AE872" s="91"/>
      <c r="AF872" s="92"/>
      <c r="AG872" s="93"/>
      <c r="AH872" s="87"/>
      <c r="AI872" s="93"/>
      <c r="AJ872" s="93"/>
      <c r="AK872" s="93"/>
      <c r="AL872" s="87"/>
      <c r="AM872" s="93"/>
      <c r="AN872" s="93"/>
      <c r="AO872" s="87"/>
      <c r="AP872" s="87"/>
      <c r="AQ872" s="93"/>
      <c r="AR872" s="93"/>
      <c r="AS872" s="93"/>
      <c r="AT872" s="93"/>
      <c r="AU872" s="93"/>
      <c r="AV872" s="93"/>
      <c r="AW872" s="91" t="s">
        <v>250</v>
      </c>
      <c r="AX872" s="93"/>
      <c r="AY872" s="93"/>
      <c r="AZ872" s="91" t="s">
        <v>250</v>
      </c>
      <c r="BA872" s="93"/>
      <c r="BB872" s="91" t="s">
        <v>250</v>
      </c>
      <c r="BC872" s="91" t="s">
        <v>250</v>
      </c>
      <c r="BD872" s="93"/>
      <c r="BE872" s="93"/>
      <c r="BF872" s="91" t="s">
        <v>87</v>
      </c>
      <c r="BG872" s="93"/>
      <c r="BH872" s="91" t="s">
        <v>456</v>
      </c>
      <c r="BI872" s="93"/>
      <c r="BJ872" s="93"/>
      <c r="BK872" s="93"/>
      <c r="BL872" s="92"/>
      <c r="BM872" s="92"/>
      <c r="BN872" s="86" t="str">
        <f t="shared" si="84"/>
        <v/>
      </c>
      <c r="BO872" s="88"/>
      <c r="BP872" s="94"/>
      <c r="BQ872" s="95"/>
      <c r="BR872" s="95"/>
      <c r="BS872" s="96"/>
      <c r="BT872" s="96"/>
      <c r="BU872" s="96"/>
      <c r="BV872" s="97"/>
    </row>
    <row r="873" spans="1:74" s="45" customFormat="1" ht="27" customHeight="1" thickTop="1" thickBot="1" x14ac:dyDescent="0.25">
      <c r="A873" s="81"/>
      <c r="B873" s="304" t="str">
        <f>IF(C873="","",(VLOOKUP(C873,Lookups!$B$4:$C$2561,2,FALSE)))</f>
        <v/>
      </c>
      <c r="C873" s="369"/>
      <c r="D873" s="84"/>
      <c r="E873" s="84" t="str">
        <f t="shared" si="83"/>
        <v/>
      </c>
      <c r="F873" s="84"/>
      <c r="G873" s="99" t="str">
        <f t="shared" si="79"/>
        <v/>
      </c>
      <c r="H873" s="83"/>
      <c r="I873" s="83"/>
      <c r="J873" s="87"/>
      <c r="K873" s="89"/>
      <c r="L873" s="90"/>
      <c r="M873" s="90"/>
      <c r="N873" s="85"/>
      <c r="O873" s="87"/>
      <c r="P873" s="87"/>
      <c r="Q873" s="85"/>
      <c r="R873" s="86" t="str">
        <f t="shared" si="80"/>
        <v/>
      </c>
      <c r="S873" s="85"/>
      <c r="T873" s="86" t="str">
        <f t="shared" si="81"/>
        <v/>
      </c>
      <c r="U873" s="85"/>
      <c r="V873" s="86" t="str">
        <f t="shared" si="82"/>
        <v/>
      </c>
      <c r="W873" s="85"/>
      <c r="X873" s="87"/>
      <c r="Y873" s="87"/>
      <c r="Z873" s="91"/>
      <c r="AA873" s="91" t="s">
        <v>250</v>
      </c>
      <c r="AB873" s="91"/>
      <c r="AC873" s="91"/>
      <c r="AD873" s="91"/>
      <c r="AE873" s="91"/>
      <c r="AF873" s="92"/>
      <c r="AG873" s="93"/>
      <c r="AH873" s="87"/>
      <c r="AI873" s="93"/>
      <c r="AJ873" s="93"/>
      <c r="AK873" s="93"/>
      <c r="AL873" s="87"/>
      <c r="AM873" s="93"/>
      <c r="AN873" s="93"/>
      <c r="AO873" s="87"/>
      <c r="AP873" s="87"/>
      <c r="AQ873" s="93"/>
      <c r="AR873" s="93"/>
      <c r="AS873" s="93"/>
      <c r="AT873" s="93"/>
      <c r="AU873" s="93"/>
      <c r="AV873" s="93"/>
      <c r="AW873" s="91" t="s">
        <v>250</v>
      </c>
      <c r="AX873" s="93"/>
      <c r="AY873" s="93"/>
      <c r="AZ873" s="91" t="s">
        <v>250</v>
      </c>
      <c r="BA873" s="93"/>
      <c r="BB873" s="91" t="s">
        <v>250</v>
      </c>
      <c r="BC873" s="91" t="s">
        <v>250</v>
      </c>
      <c r="BD873" s="93"/>
      <c r="BE873" s="93"/>
      <c r="BF873" s="91" t="s">
        <v>87</v>
      </c>
      <c r="BG873" s="93"/>
      <c r="BH873" s="91" t="s">
        <v>456</v>
      </c>
      <c r="BI873" s="93"/>
      <c r="BJ873" s="93"/>
      <c r="BK873" s="93"/>
      <c r="BL873" s="92"/>
      <c r="BM873" s="92"/>
      <c r="BN873" s="86" t="str">
        <f t="shared" si="84"/>
        <v/>
      </c>
      <c r="BO873" s="88"/>
      <c r="BP873" s="94"/>
      <c r="BQ873" s="95"/>
      <c r="BR873" s="95"/>
      <c r="BS873" s="96"/>
      <c r="BT873" s="96"/>
      <c r="BU873" s="96"/>
      <c r="BV873" s="97"/>
    </row>
    <row r="874" spans="1:74" s="45" customFormat="1" ht="27" customHeight="1" thickTop="1" thickBot="1" x14ac:dyDescent="0.25">
      <c r="A874" s="81"/>
      <c r="B874" s="304" t="str">
        <f>IF(C874="","",(VLOOKUP(C874,Lookups!$B$4:$C$2561,2,FALSE)))</f>
        <v/>
      </c>
      <c r="C874" s="369"/>
      <c r="D874" s="84"/>
      <c r="E874" s="84" t="str">
        <f t="shared" si="83"/>
        <v/>
      </c>
      <c r="F874" s="84"/>
      <c r="G874" s="99" t="str">
        <f t="shared" si="79"/>
        <v/>
      </c>
      <c r="H874" s="83"/>
      <c r="I874" s="83"/>
      <c r="J874" s="87"/>
      <c r="K874" s="89"/>
      <c r="L874" s="90"/>
      <c r="M874" s="90"/>
      <c r="N874" s="85"/>
      <c r="O874" s="87"/>
      <c r="P874" s="87"/>
      <c r="Q874" s="85"/>
      <c r="R874" s="86" t="str">
        <f t="shared" si="80"/>
        <v/>
      </c>
      <c r="S874" s="85"/>
      <c r="T874" s="86" t="str">
        <f t="shared" si="81"/>
        <v/>
      </c>
      <c r="U874" s="85"/>
      <c r="V874" s="86" t="str">
        <f t="shared" si="82"/>
        <v/>
      </c>
      <c r="W874" s="85"/>
      <c r="X874" s="87"/>
      <c r="Y874" s="87"/>
      <c r="Z874" s="91"/>
      <c r="AA874" s="91" t="s">
        <v>250</v>
      </c>
      <c r="AB874" s="91"/>
      <c r="AC874" s="91"/>
      <c r="AD874" s="91"/>
      <c r="AE874" s="91"/>
      <c r="AF874" s="92"/>
      <c r="AG874" s="93"/>
      <c r="AH874" s="87"/>
      <c r="AI874" s="93"/>
      <c r="AJ874" s="93"/>
      <c r="AK874" s="93"/>
      <c r="AL874" s="87"/>
      <c r="AM874" s="93"/>
      <c r="AN874" s="93"/>
      <c r="AO874" s="87"/>
      <c r="AP874" s="87"/>
      <c r="AQ874" s="93"/>
      <c r="AR874" s="93"/>
      <c r="AS874" s="93"/>
      <c r="AT874" s="93"/>
      <c r="AU874" s="93"/>
      <c r="AV874" s="93"/>
      <c r="AW874" s="91" t="s">
        <v>250</v>
      </c>
      <c r="AX874" s="93"/>
      <c r="AY874" s="93"/>
      <c r="AZ874" s="91" t="s">
        <v>250</v>
      </c>
      <c r="BA874" s="93"/>
      <c r="BB874" s="91" t="s">
        <v>250</v>
      </c>
      <c r="BC874" s="91" t="s">
        <v>250</v>
      </c>
      <c r="BD874" s="93"/>
      <c r="BE874" s="93"/>
      <c r="BF874" s="91" t="s">
        <v>87</v>
      </c>
      <c r="BG874" s="93"/>
      <c r="BH874" s="91" t="s">
        <v>456</v>
      </c>
      <c r="BI874" s="93"/>
      <c r="BJ874" s="93"/>
      <c r="BK874" s="93"/>
      <c r="BL874" s="92"/>
      <c r="BM874" s="92"/>
      <c r="BN874" s="86" t="str">
        <f t="shared" si="84"/>
        <v/>
      </c>
      <c r="BO874" s="88"/>
      <c r="BP874" s="94"/>
      <c r="BQ874" s="95"/>
      <c r="BR874" s="95"/>
      <c r="BS874" s="96"/>
      <c r="BT874" s="96"/>
      <c r="BU874" s="96"/>
      <c r="BV874" s="97"/>
    </row>
    <row r="875" spans="1:74" s="45" customFormat="1" ht="27" customHeight="1" thickTop="1" thickBot="1" x14ac:dyDescent="0.25">
      <c r="A875" s="81"/>
      <c r="B875" s="304" t="str">
        <f>IF(C875="","",(VLOOKUP(C875,Lookups!$B$4:$C$2561,2,FALSE)))</f>
        <v/>
      </c>
      <c r="C875" s="369"/>
      <c r="D875" s="84"/>
      <c r="E875" s="84" t="str">
        <f t="shared" si="83"/>
        <v/>
      </c>
      <c r="F875" s="84"/>
      <c r="G875" s="99" t="str">
        <f t="shared" si="79"/>
        <v/>
      </c>
      <c r="H875" s="83"/>
      <c r="I875" s="83"/>
      <c r="J875" s="87"/>
      <c r="K875" s="89"/>
      <c r="L875" s="90"/>
      <c r="M875" s="90"/>
      <c r="N875" s="85"/>
      <c r="O875" s="87"/>
      <c r="P875" s="87"/>
      <c r="Q875" s="85"/>
      <c r="R875" s="86" t="str">
        <f t="shared" si="80"/>
        <v/>
      </c>
      <c r="S875" s="85"/>
      <c r="T875" s="86" t="str">
        <f t="shared" si="81"/>
        <v/>
      </c>
      <c r="U875" s="85"/>
      <c r="V875" s="86" t="str">
        <f t="shared" si="82"/>
        <v/>
      </c>
      <c r="W875" s="85"/>
      <c r="X875" s="87"/>
      <c r="Y875" s="87"/>
      <c r="Z875" s="91"/>
      <c r="AA875" s="91" t="s">
        <v>250</v>
      </c>
      <c r="AB875" s="91"/>
      <c r="AC875" s="91"/>
      <c r="AD875" s="91"/>
      <c r="AE875" s="91"/>
      <c r="AF875" s="92"/>
      <c r="AG875" s="93"/>
      <c r="AH875" s="87"/>
      <c r="AI875" s="93"/>
      <c r="AJ875" s="93"/>
      <c r="AK875" s="93"/>
      <c r="AL875" s="87"/>
      <c r="AM875" s="93"/>
      <c r="AN875" s="93"/>
      <c r="AO875" s="87"/>
      <c r="AP875" s="87"/>
      <c r="AQ875" s="93"/>
      <c r="AR875" s="93"/>
      <c r="AS875" s="93"/>
      <c r="AT875" s="93"/>
      <c r="AU875" s="93"/>
      <c r="AV875" s="93"/>
      <c r="AW875" s="91" t="s">
        <v>250</v>
      </c>
      <c r="AX875" s="93"/>
      <c r="AY875" s="93"/>
      <c r="AZ875" s="91" t="s">
        <v>250</v>
      </c>
      <c r="BA875" s="93"/>
      <c r="BB875" s="91" t="s">
        <v>250</v>
      </c>
      <c r="BC875" s="91" t="s">
        <v>250</v>
      </c>
      <c r="BD875" s="93"/>
      <c r="BE875" s="93"/>
      <c r="BF875" s="91" t="s">
        <v>87</v>
      </c>
      <c r="BG875" s="93"/>
      <c r="BH875" s="91" t="s">
        <v>456</v>
      </c>
      <c r="BI875" s="93"/>
      <c r="BJ875" s="93"/>
      <c r="BK875" s="93"/>
      <c r="BL875" s="92"/>
      <c r="BM875" s="92"/>
      <c r="BN875" s="86" t="str">
        <f t="shared" si="84"/>
        <v/>
      </c>
      <c r="BO875" s="88"/>
      <c r="BP875" s="94"/>
      <c r="BQ875" s="95"/>
      <c r="BR875" s="95"/>
      <c r="BS875" s="96"/>
      <c r="BT875" s="96"/>
      <c r="BU875" s="96"/>
      <c r="BV875" s="97"/>
    </row>
    <row r="876" spans="1:74" s="45" customFormat="1" ht="27" customHeight="1" thickTop="1" thickBot="1" x14ac:dyDescent="0.25">
      <c r="A876" s="81"/>
      <c r="B876" s="304" t="str">
        <f>IF(C876="","",(VLOOKUP(C876,Lookups!$B$4:$C$2561,2,FALSE)))</f>
        <v/>
      </c>
      <c r="C876" s="369"/>
      <c r="D876" s="84"/>
      <c r="E876" s="84" t="str">
        <f t="shared" si="83"/>
        <v/>
      </c>
      <c r="F876" s="84"/>
      <c r="G876" s="99" t="str">
        <f t="shared" si="79"/>
        <v/>
      </c>
      <c r="H876" s="83"/>
      <c r="I876" s="83"/>
      <c r="J876" s="87"/>
      <c r="K876" s="89"/>
      <c r="L876" s="90"/>
      <c r="M876" s="90"/>
      <c r="N876" s="85"/>
      <c r="O876" s="87"/>
      <c r="P876" s="87"/>
      <c r="Q876" s="85"/>
      <c r="R876" s="86" t="str">
        <f t="shared" si="80"/>
        <v/>
      </c>
      <c r="S876" s="85"/>
      <c r="T876" s="86" t="str">
        <f t="shared" si="81"/>
        <v/>
      </c>
      <c r="U876" s="85"/>
      <c r="V876" s="86" t="str">
        <f t="shared" si="82"/>
        <v/>
      </c>
      <c r="W876" s="85"/>
      <c r="X876" s="87"/>
      <c r="Y876" s="87"/>
      <c r="Z876" s="91"/>
      <c r="AA876" s="91" t="s">
        <v>250</v>
      </c>
      <c r="AB876" s="91"/>
      <c r="AC876" s="91"/>
      <c r="AD876" s="91"/>
      <c r="AE876" s="91"/>
      <c r="AF876" s="92"/>
      <c r="AG876" s="93"/>
      <c r="AH876" s="87"/>
      <c r="AI876" s="93"/>
      <c r="AJ876" s="93"/>
      <c r="AK876" s="93"/>
      <c r="AL876" s="87"/>
      <c r="AM876" s="93"/>
      <c r="AN876" s="93"/>
      <c r="AO876" s="87"/>
      <c r="AP876" s="87"/>
      <c r="AQ876" s="93"/>
      <c r="AR876" s="93"/>
      <c r="AS876" s="93"/>
      <c r="AT876" s="93"/>
      <c r="AU876" s="93"/>
      <c r="AV876" s="93"/>
      <c r="AW876" s="91" t="s">
        <v>250</v>
      </c>
      <c r="AX876" s="93"/>
      <c r="AY876" s="93"/>
      <c r="AZ876" s="91" t="s">
        <v>250</v>
      </c>
      <c r="BA876" s="93"/>
      <c r="BB876" s="91" t="s">
        <v>250</v>
      </c>
      <c r="BC876" s="91" t="s">
        <v>250</v>
      </c>
      <c r="BD876" s="93"/>
      <c r="BE876" s="93"/>
      <c r="BF876" s="91" t="s">
        <v>87</v>
      </c>
      <c r="BG876" s="93"/>
      <c r="BH876" s="91" t="s">
        <v>456</v>
      </c>
      <c r="BI876" s="93"/>
      <c r="BJ876" s="93"/>
      <c r="BK876" s="93"/>
      <c r="BL876" s="92"/>
      <c r="BM876" s="92"/>
      <c r="BN876" s="86" t="str">
        <f t="shared" si="84"/>
        <v/>
      </c>
      <c r="BO876" s="88"/>
      <c r="BP876" s="94"/>
      <c r="BQ876" s="95"/>
      <c r="BR876" s="95"/>
      <c r="BS876" s="96"/>
      <c r="BT876" s="96"/>
      <c r="BU876" s="96"/>
      <c r="BV876" s="97"/>
    </row>
    <row r="877" spans="1:74" s="45" customFormat="1" ht="27" customHeight="1" thickTop="1" thickBot="1" x14ac:dyDescent="0.25">
      <c r="A877" s="81"/>
      <c r="B877" s="304" t="str">
        <f>IF(C877="","",(VLOOKUP(C877,Lookups!$B$4:$C$2561,2,FALSE)))</f>
        <v/>
      </c>
      <c r="C877" s="369"/>
      <c r="D877" s="84"/>
      <c r="E877" s="84" t="str">
        <f t="shared" si="83"/>
        <v/>
      </c>
      <c r="F877" s="84"/>
      <c r="G877" s="99" t="str">
        <f t="shared" si="79"/>
        <v/>
      </c>
      <c r="H877" s="83"/>
      <c r="I877" s="83"/>
      <c r="J877" s="87"/>
      <c r="K877" s="89"/>
      <c r="L877" s="90"/>
      <c r="M877" s="90"/>
      <c r="N877" s="85"/>
      <c r="O877" s="87"/>
      <c r="P877" s="87"/>
      <c r="Q877" s="85"/>
      <c r="R877" s="86" t="str">
        <f t="shared" si="80"/>
        <v/>
      </c>
      <c r="S877" s="85"/>
      <c r="T877" s="86" t="str">
        <f t="shared" si="81"/>
        <v/>
      </c>
      <c r="U877" s="85"/>
      <c r="V877" s="86" t="str">
        <f t="shared" si="82"/>
        <v/>
      </c>
      <c r="W877" s="85"/>
      <c r="X877" s="87"/>
      <c r="Y877" s="87"/>
      <c r="Z877" s="91"/>
      <c r="AA877" s="91" t="s">
        <v>250</v>
      </c>
      <c r="AB877" s="91"/>
      <c r="AC877" s="91"/>
      <c r="AD877" s="91"/>
      <c r="AE877" s="91"/>
      <c r="AF877" s="92"/>
      <c r="AG877" s="93"/>
      <c r="AH877" s="87"/>
      <c r="AI877" s="93"/>
      <c r="AJ877" s="93"/>
      <c r="AK877" s="93"/>
      <c r="AL877" s="87"/>
      <c r="AM877" s="93"/>
      <c r="AN877" s="93"/>
      <c r="AO877" s="87"/>
      <c r="AP877" s="87"/>
      <c r="AQ877" s="93"/>
      <c r="AR877" s="93"/>
      <c r="AS877" s="93"/>
      <c r="AT877" s="93"/>
      <c r="AU877" s="93"/>
      <c r="AV877" s="93"/>
      <c r="AW877" s="91" t="s">
        <v>250</v>
      </c>
      <c r="AX877" s="93"/>
      <c r="AY877" s="93"/>
      <c r="AZ877" s="91" t="s">
        <v>250</v>
      </c>
      <c r="BA877" s="93"/>
      <c r="BB877" s="91" t="s">
        <v>250</v>
      </c>
      <c r="BC877" s="91" t="s">
        <v>250</v>
      </c>
      <c r="BD877" s="93"/>
      <c r="BE877" s="93"/>
      <c r="BF877" s="91" t="s">
        <v>87</v>
      </c>
      <c r="BG877" s="93"/>
      <c r="BH877" s="91" t="s">
        <v>456</v>
      </c>
      <c r="BI877" s="93"/>
      <c r="BJ877" s="93"/>
      <c r="BK877" s="93"/>
      <c r="BL877" s="92"/>
      <c r="BM877" s="92"/>
      <c r="BN877" s="86" t="str">
        <f t="shared" si="84"/>
        <v/>
      </c>
      <c r="BO877" s="88"/>
      <c r="BP877" s="94"/>
      <c r="BQ877" s="95"/>
      <c r="BR877" s="95"/>
      <c r="BS877" s="96"/>
      <c r="BT877" s="96"/>
      <c r="BU877" s="96"/>
      <c r="BV877" s="97"/>
    </row>
    <row r="878" spans="1:74" s="45" customFormat="1" ht="27" customHeight="1" thickTop="1" thickBot="1" x14ac:dyDescent="0.25">
      <c r="A878" s="81"/>
      <c r="B878" s="304" t="str">
        <f>IF(C878="","",(VLOOKUP(C878,Lookups!$B$4:$C$2561,2,FALSE)))</f>
        <v/>
      </c>
      <c r="C878" s="369"/>
      <c r="D878" s="84"/>
      <c r="E878" s="84" t="str">
        <f t="shared" si="83"/>
        <v/>
      </c>
      <c r="F878" s="84"/>
      <c r="G878" s="99" t="str">
        <f t="shared" si="79"/>
        <v/>
      </c>
      <c r="H878" s="83"/>
      <c r="I878" s="83"/>
      <c r="J878" s="87"/>
      <c r="K878" s="89"/>
      <c r="L878" s="90"/>
      <c r="M878" s="90"/>
      <c r="N878" s="85"/>
      <c r="O878" s="87"/>
      <c r="P878" s="87"/>
      <c r="Q878" s="85"/>
      <c r="R878" s="86" t="str">
        <f t="shared" si="80"/>
        <v/>
      </c>
      <c r="S878" s="85"/>
      <c r="T878" s="86" t="str">
        <f t="shared" si="81"/>
        <v/>
      </c>
      <c r="U878" s="85"/>
      <c r="V878" s="86" t="str">
        <f t="shared" si="82"/>
        <v/>
      </c>
      <c r="W878" s="85"/>
      <c r="X878" s="87"/>
      <c r="Y878" s="87"/>
      <c r="Z878" s="91"/>
      <c r="AA878" s="91" t="s">
        <v>250</v>
      </c>
      <c r="AB878" s="91"/>
      <c r="AC878" s="91"/>
      <c r="AD878" s="91"/>
      <c r="AE878" s="91"/>
      <c r="AF878" s="92"/>
      <c r="AG878" s="93"/>
      <c r="AH878" s="87"/>
      <c r="AI878" s="93"/>
      <c r="AJ878" s="93"/>
      <c r="AK878" s="93"/>
      <c r="AL878" s="87"/>
      <c r="AM878" s="93"/>
      <c r="AN878" s="93"/>
      <c r="AO878" s="87"/>
      <c r="AP878" s="87"/>
      <c r="AQ878" s="93"/>
      <c r="AR878" s="93"/>
      <c r="AS878" s="93"/>
      <c r="AT878" s="93"/>
      <c r="AU878" s="93"/>
      <c r="AV878" s="93"/>
      <c r="AW878" s="91" t="s">
        <v>250</v>
      </c>
      <c r="AX878" s="93"/>
      <c r="AY878" s="93"/>
      <c r="AZ878" s="91" t="s">
        <v>250</v>
      </c>
      <c r="BA878" s="93"/>
      <c r="BB878" s="91" t="s">
        <v>250</v>
      </c>
      <c r="BC878" s="91" t="s">
        <v>250</v>
      </c>
      <c r="BD878" s="93"/>
      <c r="BE878" s="93"/>
      <c r="BF878" s="91" t="s">
        <v>87</v>
      </c>
      <c r="BG878" s="93"/>
      <c r="BH878" s="91" t="s">
        <v>456</v>
      </c>
      <c r="BI878" s="93"/>
      <c r="BJ878" s="93"/>
      <c r="BK878" s="93"/>
      <c r="BL878" s="92"/>
      <c r="BM878" s="92"/>
      <c r="BN878" s="86" t="str">
        <f t="shared" si="84"/>
        <v/>
      </c>
      <c r="BO878" s="88"/>
      <c r="BP878" s="94"/>
      <c r="BQ878" s="95"/>
      <c r="BR878" s="95"/>
      <c r="BS878" s="96"/>
      <c r="BT878" s="96"/>
      <c r="BU878" s="96"/>
      <c r="BV878" s="97"/>
    </row>
    <row r="879" spans="1:74" s="45" customFormat="1" ht="27" customHeight="1" thickTop="1" thickBot="1" x14ac:dyDescent="0.25">
      <c r="A879" s="81"/>
      <c r="B879" s="304" t="str">
        <f>IF(C879="","",(VLOOKUP(C879,Lookups!$B$4:$C$2561,2,FALSE)))</f>
        <v/>
      </c>
      <c r="C879" s="369"/>
      <c r="D879" s="84"/>
      <c r="E879" s="84" t="str">
        <f t="shared" si="83"/>
        <v/>
      </c>
      <c r="F879" s="84"/>
      <c r="G879" s="99" t="str">
        <f t="shared" si="79"/>
        <v/>
      </c>
      <c r="H879" s="83"/>
      <c r="I879" s="83"/>
      <c r="J879" s="87"/>
      <c r="K879" s="89"/>
      <c r="L879" s="90"/>
      <c r="M879" s="90"/>
      <c r="N879" s="85"/>
      <c r="O879" s="87"/>
      <c r="P879" s="87"/>
      <c r="Q879" s="85"/>
      <c r="R879" s="86" t="str">
        <f t="shared" si="80"/>
        <v/>
      </c>
      <c r="S879" s="85"/>
      <c r="T879" s="86" t="str">
        <f t="shared" si="81"/>
        <v/>
      </c>
      <c r="U879" s="85"/>
      <c r="V879" s="86" t="str">
        <f t="shared" si="82"/>
        <v/>
      </c>
      <c r="W879" s="85"/>
      <c r="X879" s="87"/>
      <c r="Y879" s="87"/>
      <c r="Z879" s="91"/>
      <c r="AA879" s="91" t="s">
        <v>250</v>
      </c>
      <c r="AB879" s="91"/>
      <c r="AC879" s="91"/>
      <c r="AD879" s="91"/>
      <c r="AE879" s="91"/>
      <c r="AF879" s="92"/>
      <c r="AG879" s="93"/>
      <c r="AH879" s="87"/>
      <c r="AI879" s="93"/>
      <c r="AJ879" s="93"/>
      <c r="AK879" s="93"/>
      <c r="AL879" s="87"/>
      <c r="AM879" s="93"/>
      <c r="AN879" s="93"/>
      <c r="AO879" s="87"/>
      <c r="AP879" s="87"/>
      <c r="AQ879" s="93"/>
      <c r="AR879" s="93"/>
      <c r="AS879" s="93"/>
      <c r="AT879" s="93"/>
      <c r="AU879" s="93"/>
      <c r="AV879" s="93"/>
      <c r="AW879" s="91" t="s">
        <v>250</v>
      </c>
      <c r="AX879" s="93"/>
      <c r="AY879" s="93"/>
      <c r="AZ879" s="91" t="s">
        <v>250</v>
      </c>
      <c r="BA879" s="93"/>
      <c r="BB879" s="91" t="s">
        <v>250</v>
      </c>
      <c r="BC879" s="91" t="s">
        <v>250</v>
      </c>
      <c r="BD879" s="93"/>
      <c r="BE879" s="93"/>
      <c r="BF879" s="91" t="s">
        <v>87</v>
      </c>
      <c r="BG879" s="93"/>
      <c r="BH879" s="91" t="s">
        <v>456</v>
      </c>
      <c r="BI879" s="93"/>
      <c r="BJ879" s="93"/>
      <c r="BK879" s="93"/>
      <c r="BL879" s="92"/>
      <c r="BM879" s="92"/>
      <c r="BN879" s="86" t="str">
        <f t="shared" si="84"/>
        <v/>
      </c>
      <c r="BO879" s="88"/>
      <c r="BP879" s="94"/>
      <c r="BQ879" s="95"/>
      <c r="BR879" s="95"/>
      <c r="BS879" s="96"/>
      <c r="BT879" s="96"/>
      <c r="BU879" s="96"/>
      <c r="BV879" s="97"/>
    </row>
    <row r="880" spans="1:74" s="45" customFormat="1" ht="27" customHeight="1" thickTop="1" thickBot="1" x14ac:dyDescent="0.25">
      <c r="A880" s="81"/>
      <c r="B880" s="304" t="str">
        <f>IF(C880="","",(VLOOKUP(C880,Lookups!$B$4:$C$2561,2,FALSE)))</f>
        <v/>
      </c>
      <c r="C880" s="369"/>
      <c r="D880" s="84"/>
      <c r="E880" s="84" t="str">
        <f t="shared" si="83"/>
        <v/>
      </c>
      <c r="F880" s="84"/>
      <c r="G880" s="99" t="str">
        <f t="shared" si="79"/>
        <v/>
      </c>
      <c r="H880" s="83"/>
      <c r="I880" s="83"/>
      <c r="J880" s="87"/>
      <c r="K880" s="89"/>
      <c r="L880" s="90"/>
      <c r="M880" s="90"/>
      <c r="N880" s="85"/>
      <c r="O880" s="87"/>
      <c r="P880" s="87"/>
      <c r="Q880" s="85"/>
      <c r="R880" s="86" t="str">
        <f t="shared" si="80"/>
        <v/>
      </c>
      <c r="S880" s="85"/>
      <c r="T880" s="86" t="str">
        <f t="shared" si="81"/>
        <v/>
      </c>
      <c r="U880" s="85"/>
      <c r="V880" s="86" t="str">
        <f t="shared" si="82"/>
        <v/>
      </c>
      <c r="W880" s="85"/>
      <c r="X880" s="87"/>
      <c r="Y880" s="87"/>
      <c r="Z880" s="91"/>
      <c r="AA880" s="91" t="s">
        <v>250</v>
      </c>
      <c r="AB880" s="91"/>
      <c r="AC880" s="91"/>
      <c r="AD880" s="91"/>
      <c r="AE880" s="91"/>
      <c r="AF880" s="92"/>
      <c r="AG880" s="93"/>
      <c r="AH880" s="87"/>
      <c r="AI880" s="93"/>
      <c r="AJ880" s="93"/>
      <c r="AK880" s="93"/>
      <c r="AL880" s="87"/>
      <c r="AM880" s="93"/>
      <c r="AN880" s="93"/>
      <c r="AO880" s="87"/>
      <c r="AP880" s="87"/>
      <c r="AQ880" s="93"/>
      <c r="AR880" s="93"/>
      <c r="AS880" s="93"/>
      <c r="AT880" s="93"/>
      <c r="AU880" s="93"/>
      <c r="AV880" s="93"/>
      <c r="AW880" s="91" t="s">
        <v>250</v>
      </c>
      <c r="AX880" s="93"/>
      <c r="AY880" s="93"/>
      <c r="AZ880" s="91" t="s">
        <v>250</v>
      </c>
      <c r="BA880" s="93"/>
      <c r="BB880" s="91" t="s">
        <v>250</v>
      </c>
      <c r="BC880" s="91" t="s">
        <v>250</v>
      </c>
      <c r="BD880" s="93"/>
      <c r="BE880" s="93"/>
      <c r="BF880" s="91" t="s">
        <v>87</v>
      </c>
      <c r="BG880" s="93"/>
      <c r="BH880" s="91" t="s">
        <v>456</v>
      </c>
      <c r="BI880" s="93"/>
      <c r="BJ880" s="93"/>
      <c r="BK880" s="93"/>
      <c r="BL880" s="92"/>
      <c r="BM880" s="92"/>
      <c r="BN880" s="86" t="str">
        <f t="shared" si="84"/>
        <v/>
      </c>
      <c r="BO880" s="88"/>
      <c r="BP880" s="94"/>
      <c r="BQ880" s="95"/>
      <c r="BR880" s="95"/>
      <c r="BS880" s="96"/>
      <c r="BT880" s="96"/>
      <c r="BU880" s="96"/>
      <c r="BV880" s="97"/>
    </row>
    <row r="881" spans="1:74" s="45" customFormat="1" ht="27" customHeight="1" thickTop="1" thickBot="1" x14ac:dyDescent="0.25">
      <c r="A881" s="81"/>
      <c r="B881" s="304" t="str">
        <f>IF(C881="","",(VLOOKUP(C881,Lookups!$B$4:$C$2561,2,FALSE)))</f>
        <v/>
      </c>
      <c r="C881" s="369"/>
      <c r="D881" s="84"/>
      <c r="E881" s="84" t="str">
        <f t="shared" si="83"/>
        <v/>
      </c>
      <c r="F881" s="84"/>
      <c r="G881" s="99" t="str">
        <f t="shared" si="79"/>
        <v/>
      </c>
      <c r="H881" s="83"/>
      <c r="I881" s="83"/>
      <c r="J881" s="87"/>
      <c r="K881" s="89"/>
      <c r="L881" s="90"/>
      <c r="M881" s="90"/>
      <c r="N881" s="85"/>
      <c r="O881" s="87"/>
      <c r="P881" s="87"/>
      <c r="Q881" s="85"/>
      <c r="R881" s="86" t="str">
        <f t="shared" si="80"/>
        <v/>
      </c>
      <c r="S881" s="85"/>
      <c r="T881" s="86" t="str">
        <f t="shared" si="81"/>
        <v/>
      </c>
      <c r="U881" s="85"/>
      <c r="V881" s="86" t="str">
        <f t="shared" si="82"/>
        <v/>
      </c>
      <c r="W881" s="85"/>
      <c r="X881" s="87"/>
      <c r="Y881" s="87"/>
      <c r="Z881" s="91"/>
      <c r="AA881" s="91" t="s">
        <v>250</v>
      </c>
      <c r="AB881" s="91"/>
      <c r="AC881" s="91"/>
      <c r="AD881" s="91"/>
      <c r="AE881" s="91"/>
      <c r="AF881" s="92"/>
      <c r="AG881" s="93"/>
      <c r="AH881" s="87"/>
      <c r="AI881" s="93"/>
      <c r="AJ881" s="93"/>
      <c r="AK881" s="93"/>
      <c r="AL881" s="87"/>
      <c r="AM881" s="93"/>
      <c r="AN881" s="93"/>
      <c r="AO881" s="87"/>
      <c r="AP881" s="87"/>
      <c r="AQ881" s="93"/>
      <c r="AR881" s="93"/>
      <c r="AS881" s="93"/>
      <c r="AT881" s="93"/>
      <c r="AU881" s="93"/>
      <c r="AV881" s="93"/>
      <c r="AW881" s="91" t="s">
        <v>250</v>
      </c>
      <c r="AX881" s="93"/>
      <c r="AY881" s="93"/>
      <c r="AZ881" s="91" t="s">
        <v>250</v>
      </c>
      <c r="BA881" s="93"/>
      <c r="BB881" s="91" t="s">
        <v>250</v>
      </c>
      <c r="BC881" s="91" t="s">
        <v>250</v>
      </c>
      <c r="BD881" s="93"/>
      <c r="BE881" s="93"/>
      <c r="BF881" s="91" t="s">
        <v>87</v>
      </c>
      <c r="BG881" s="93"/>
      <c r="BH881" s="91" t="s">
        <v>456</v>
      </c>
      <c r="BI881" s="93"/>
      <c r="BJ881" s="93"/>
      <c r="BK881" s="93"/>
      <c r="BL881" s="92"/>
      <c r="BM881" s="92"/>
      <c r="BN881" s="86" t="str">
        <f t="shared" si="84"/>
        <v/>
      </c>
      <c r="BO881" s="88"/>
      <c r="BP881" s="94"/>
      <c r="BQ881" s="95"/>
      <c r="BR881" s="95"/>
      <c r="BS881" s="96"/>
      <c r="BT881" s="96"/>
      <c r="BU881" s="96"/>
      <c r="BV881" s="97"/>
    </row>
    <row r="882" spans="1:74" s="45" customFormat="1" ht="27" customHeight="1" thickTop="1" thickBot="1" x14ac:dyDescent="0.25">
      <c r="A882" s="81"/>
      <c r="B882" s="304" t="str">
        <f>IF(C882="","",(VLOOKUP(C882,Lookups!$B$4:$C$2561,2,FALSE)))</f>
        <v/>
      </c>
      <c r="C882" s="369"/>
      <c r="D882" s="84"/>
      <c r="E882" s="84" t="str">
        <f t="shared" si="83"/>
        <v/>
      </c>
      <c r="F882" s="84"/>
      <c r="G882" s="99" t="str">
        <f t="shared" si="79"/>
        <v/>
      </c>
      <c r="H882" s="83"/>
      <c r="I882" s="83"/>
      <c r="J882" s="87"/>
      <c r="K882" s="89"/>
      <c r="L882" s="90"/>
      <c r="M882" s="90"/>
      <c r="N882" s="85"/>
      <c r="O882" s="87"/>
      <c r="P882" s="87"/>
      <c r="Q882" s="85"/>
      <c r="R882" s="86" t="str">
        <f t="shared" si="80"/>
        <v/>
      </c>
      <c r="S882" s="85"/>
      <c r="T882" s="86" t="str">
        <f t="shared" si="81"/>
        <v/>
      </c>
      <c r="U882" s="85"/>
      <c r="V882" s="86" t="str">
        <f t="shared" si="82"/>
        <v/>
      </c>
      <c r="W882" s="85"/>
      <c r="X882" s="87"/>
      <c r="Y882" s="87"/>
      <c r="Z882" s="91"/>
      <c r="AA882" s="91" t="s">
        <v>250</v>
      </c>
      <c r="AB882" s="91"/>
      <c r="AC882" s="91"/>
      <c r="AD882" s="91"/>
      <c r="AE882" s="91"/>
      <c r="AF882" s="92"/>
      <c r="AG882" s="93"/>
      <c r="AH882" s="87"/>
      <c r="AI882" s="93"/>
      <c r="AJ882" s="93"/>
      <c r="AK882" s="93"/>
      <c r="AL882" s="87"/>
      <c r="AM882" s="93"/>
      <c r="AN882" s="93"/>
      <c r="AO882" s="87"/>
      <c r="AP882" s="87"/>
      <c r="AQ882" s="93"/>
      <c r="AR882" s="93"/>
      <c r="AS882" s="93"/>
      <c r="AT882" s="93"/>
      <c r="AU882" s="93"/>
      <c r="AV882" s="93"/>
      <c r="AW882" s="91" t="s">
        <v>250</v>
      </c>
      <c r="AX882" s="93"/>
      <c r="AY882" s="93"/>
      <c r="AZ882" s="91" t="s">
        <v>250</v>
      </c>
      <c r="BA882" s="93"/>
      <c r="BB882" s="91" t="s">
        <v>250</v>
      </c>
      <c r="BC882" s="91" t="s">
        <v>250</v>
      </c>
      <c r="BD882" s="93"/>
      <c r="BE882" s="93"/>
      <c r="BF882" s="91" t="s">
        <v>87</v>
      </c>
      <c r="BG882" s="93"/>
      <c r="BH882" s="91" t="s">
        <v>456</v>
      </c>
      <c r="BI882" s="93"/>
      <c r="BJ882" s="93"/>
      <c r="BK882" s="93"/>
      <c r="BL882" s="92"/>
      <c r="BM882" s="92"/>
      <c r="BN882" s="86" t="str">
        <f t="shared" si="84"/>
        <v/>
      </c>
      <c r="BO882" s="88"/>
      <c r="BP882" s="94"/>
      <c r="BQ882" s="95"/>
      <c r="BR882" s="95"/>
      <c r="BS882" s="96"/>
      <c r="BT882" s="96"/>
      <c r="BU882" s="96"/>
      <c r="BV882" s="97"/>
    </row>
    <row r="883" spans="1:74" s="45" customFormat="1" ht="27" customHeight="1" thickTop="1" thickBot="1" x14ac:dyDescent="0.25">
      <c r="A883" s="81"/>
      <c r="B883" s="304" t="str">
        <f>IF(C883="","",(VLOOKUP(C883,Lookups!$B$4:$C$2561,2,FALSE)))</f>
        <v/>
      </c>
      <c r="C883" s="369"/>
      <c r="D883" s="84"/>
      <c r="E883" s="84" t="str">
        <f t="shared" si="83"/>
        <v/>
      </c>
      <c r="F883" s="84"/>
      <c r="G883" s="99" t="str">
        <f t="shared" si="79"/>
        <v/>
      </c>
      <c r="H883" s="83"/>
      <c r="I883" s="83"/>
      <c r="J883" s="87"/>
      <c r="K883" s="89"/>
      <c r="L883" s="90"/>
      <c r="M883" s="90"/>
      <c r="N883" s="85"/>
      <c r="O883" s="87"/>
      <c r="P883" s="87"/>
      <c r="Q883" s="85"/>
      <c r="R883" s="86" t="str">
        <f t="shared" si="80"/>
        <v/>
      </c>
      <c r="S883" s="85"/>
      <c r="T883" s="86" t="str">
        <f t="shared" si="81"/>
        <v/>
      </c>
      <c r="U883" s="85"/>
      <c r="V883" s="86" t="str">
        <f t="shared" si="82"/>
        <v/>
      </c>
      <c r="W883" s="85"/>
      <c r="X883" s="87"/>
      <c r="Y883" s="87"/>
      <c r="Z883" s="91"/>
      <c r="AA883" s="91" t="s">
        <v>250</v>
      </c>
      <c r="AB883" s="91"/>
      <c r="AC883" s="91"/>
      <c r="AD883" s="91"/>
      <c r="AE883" s="91"/>
      <c r="AF883" s="92"/>
      <c r="AG883" s="93"/>
      <c r="AH883" s="87"/>
      <c r="AI883" s="93"/>
      <c r="AJ883" s="93"/>
      <c r="AK883" s="93"/>
      <c r="AL883" s="87"/>
      <c r="AM883" s="93"/>
      <c r="AN883" s="93"/>
      <c r="AO883" s="87"/>
      <c r="AP883" s="87"/>
      <c r="AQ883" s="93"/>
      <c r="AR883" s="93"/>
      <c r="AS883" s="93"/>
      <c r="AT883" s="93"/>
      <c r="AU883" s="93"/>
      <c r="AV883" s="93"/>
      <c r="AW883" s="91" t="s">
        <v>250</v>
      </c>
      <c r="AX883" s="93"/>
      <c r="AY883" s="93"/>
      <c r="AZ883" s="91" t="s">
        <v>250</v>
      </c>
      <c r="BA883" s="93"/>
      <c r="BB883" s="91" t="s">
        <v>250</v>
      </c>
      <c r="BC883" s="91" t="s">
        <v>250</v>
      </c>
      <c r="BD883" s="93"/>
      <c r="BE883" s="93"/>
      <c r="BF883" s="91" t="s">
        <v>87</v>
      </c>
      <c r="BG883" s="93"/>
      <c r="BH883" s="91" t="s">
        <v>456</v>
      </c>
      <c r="BI883" s="93"/>
      <c r="BJ883" s="93"/>
      <c r="BK883" s="93"/>
      <c r="BL883" s="92"/>
      <c r="BM883" s="92"/>
      <c r="BN883" s="86" t="str">
        <f t="shared" si="84"/>
        <v/>
      </c>
      <c r="BO883" s="88"/>
      <c r="BP883" s="94"/>
      <c r="BQ883" s="95"/>
      <c r="BR883" s="95"/>
      <c r="BS883" s="96"/>
      <c r="BT883" s="96"/>
      <c r="BU883" s="96"/>
      <c r="BV883" s="97"/>
    </row>
    <row r="884" spans="1:74" s="45" customFormat="1" ht="27" customHeight="1" thickTop="1" thickBot="1" x14ac:dyDescent="0.25">
      <c r="A884" s="81"/>
      <c r="B884" s="304" t="str">
        <f>IF(C884="","",(VLOOKUP(C884,Lookups!$B$4:$C$2561,2,FALSE)))</f>
        <v/>
      </c>
      <c r="C884" s="369"/>
      <c r="D884" s="84"/>
      <c r="E884" s="84" t="str">
        <f t="shared" si="83"/>
        <v/>
      </c>
      <c r="F884" s="84"/>
      <c r="G884" s="99" t="str">
        <f t="shared" si="79"/>
        <v/>
      </c>
      <c r="H884" s="83"/>
      <c r="I884" s="83"/>
      <c r="J884" s="87"/>
      <c r="K884" s="89"/>
      <c r="L884" s="90"/>
      <c r="M884" s="90"/>
      <c r="N884" s="85"/>
      <c r="O884" s="87"/>
      <c r="P884" s="87"/>
      <c r="Q884" s="85"/>
      <c r="R884" s="86" t="str">
        <f t="shared" si="80"/>
        <v/>
      </c>
      <c r="S884" s="85"/>
      <c r="T884" s="86" t="str">
        <f t="shared" si="81"/>
        <v/>
      </c>
      <c r="U884" s="85"/>
      <c r="V884" s="86" t="str">
        <f t="shared" si="82"/>
        <v/>
      </c>
      <c r="W884" s="85"/>
      <c r="X884" s="87"/>
      <c r="Y884" s="87"/>
      <c r="Z884" s="91"/>
      <c r="AA884" s="91" t="s">
        <v>250</v>
      </c>
      <c r="AB884" s="91"/>
      <c r="AC884" s="91"/>
      <c r="AD884" s="91"/>
      <c r="AE884" s="91"/>
      <c r="AF884" s="92"/>
      <c r="AG884" s="93"/>
      <c r="AH884" s="87"/>
      <c r="AI884" s="93"/>
      <c r="AJ884" s="93"/>
      <c r="AK884" s="93"/>
      <c r="AL884" s="87"/>
      <c r="AM884" s="93"/>
      <c r="AN884" s="93"/>
      <c r="AO884" s="87"/>
      <c r="AP884" s="87"/>
      <c r="AQ884" s="93"/>
      <c r="AR884" s="93"/>
      <c r="AS884" s="93"/>
      <c r="AT884" s="93"/>
      <c r="AU884" s="93"/>
      <c r="AV884" s="93"/>
      <c r="AW884" s="91" t="s">
        <v>250</v>
      </c>
      <c r="AX884" s="93"/>
      <c r="AY884" s="93"/>
      <c r="AZ884" s="91" t="s">
        <v>250</v>
      </c>
      <c r="BA884" s="93"/>
      <c r="BB884" s="91" t="s">
        <v>250</v>
      </c>
      <c r="BC884" s="91" t="s">
        <v>250</v>
      </c>
      <c r="BD884" s="93"/>
      <c r="BE884" s="93"/>
      <c r="BF884" s="91" t="s">
        <v>87</v>
      </c>
      <c r="BG884" s="93"/>
      <c r="BH884" s="91" t="s">
        <v>456</v>
      </c>
      <c r="BI884" s="93"/>
      <c r="BJ884" s="93"/>
      <c r="BK884" s="93"/>
      <c r="BL884" s="92"/>
      <c r="BM884" s="92"/>
      <c r="BN884" s="86" t="str">
        <f t="shared" si="84"/>
        <v/>
      </c>
      <c r="BO884" s="88"/>
      <c r="BP884" s="94"/>
      <c r="BQ884" s="95"/>
      <c r="BR884" s="95"/>
      <c r="BS884" s="96"/>
      <c r="BT884" s="96"/>
      <c r="BU884" s="96"/>
      <c r="BV884" s="97"/>
    </row>
    <row r="885" spans="1:74" s="45" customFormat="1" ht="27" customHeight="1" thickTop="1" thickBot="1" x14ac:dyDescent="0.25">
      <c r="A885" s="81"/>
      <c r="B885" s="304" t="str">
        <f>IF(C885="","",(VLOOKUP(C885,Lookups!$B$4:$C$2561,2,FALSE)))</f>
        <v/>
      </c>
      <c r="C885" s="369"/>
      <c r="D885" s="84"/>
      <c r="E885" s="84" t="str">
        <f t="shared" si="83"/>
        <v/>
      </c>
      <c r="F885" s="84"/>
      <c r="G885" s="99" t="str">
        <f t="shared" si="79"/>
        <v/>
      </c>
      <c r="H885" s="83"/>
      <c r="I885" s="83"/>
      <c r="J885" s="87"/>
      <c r="K885" s="89"/>
      <c r="L885" s="90"/>
      <c r="M885" s="90"/>
      <c r="N885" s="85"/>
      <c r="O885" s="87"/>
      <c r="P885" s="87"/>
      <c r="Q885" s="85"/>
      <c r="R885" s="86" t="str">
        <f t="shared" si="80"/>
        <v/>
      </c>
      <c r="S885" s="85"/>
      <c r="T885" s="86" t="str">
        <f t="shared" si="81"/>
        <v/>
      </c>
      <c r="U885" s="85"/>
      <c r="V885" s="86" t="str">
        <f t="shared" si="82"/>
        <v/>
      </c>
      <c r="W885" s="85"/>
      <c r="X885" s="87"/>
      <c r="Y885" s="87"/>
      <c r="Z885" s="91"/>
      <c r="AA885" s="91" t="s">
        <v>250</v>
      </c>
      <c r="AB885" s="91"/>
      <c r="AC885" s="91"/>
      <c r="AD885" s="91"/>
      <c r="AE885" s="91"/>
      <c r="AF885" s="92"/>
      <c r="AG885" s="93"/>
      <c r="AH885" s="87"/>
      <c r="AI885" s="93"/>
      <c r="AJ885" s="93"/>
      <c r="AK885" s="93"/>
      <c r="AL885" s="87"/>
      <c r="AM885" s="93"/>
      <c r="AN885" s="93"/>
      <c r="AO885" s="87"/>
      <c r="AP885" s="87"/>
      <c r="AQ885" s="93"/>
      <c r="AR885" s="93"/>
      <c r="AS885" s="93"/>
      <c r="AT885" s="93"/>
      <c r="AU885" s="93"/>
      <c r="AV885" s="93"/>
      <c r="AW885" s="91" t="s">
        <v>250</v>
      </c>
      <c r="AX885" s="93"/>
      <c r="AY885" s="93"/>
      <c r="AZ885" s="91" t="s">
        <v>250</v>
      </c>
      <c r="BA885" s="93"/>
      <c r="BB885" s="91" t="s">
        <v>250</v>
      </c>
      <c r="BC885" s="91" t="s">
        <v>250</v>
      </c>
      <c r="BD885" s="93"/>
      <c r="BE885" s="93"/>
      <c r="BF885" s="91" t="s">
        <v>87</v>
      </c>
      <c r="BG885" s="93"/>
      <c r="BH885" s="91" t="s">
        <v>456</v>
      </c>
      <c r="BI885" s="93"/>
      <c r="BJ885" s="93"/>
      <c r="BK885" s="93"/>
      <c r="BL885" s="92"/>
      <c r="BM885" s="92"/>
      <c r="BN885" s="86" t="str">
        <f t="shared" si="84"/>
        <v/>
      </c>
      <c r="BO885" s="88"/>
      <c r="BP885" s="94"/>
      <c r="BQ885" s="95"/>
      <c r="BR885" s="95"/>
      <c r="BS885" s="96"/>
      <c r="BT885" s="96"/>
      <c r="BU885" s="96"/>
      <c r="BV885" s="97"/>
    </row>
    <row r="886" spans="1:74" s="45" customFormat="1" ht="27" customHeight="1" thickTop="1" thickBot="1" x14ac:dyDescent="0.25">
      <c r="A886" s="81"/>
      <c r="B886" s="304" t="str">
        <f>IF(C886="","",(VLOOKUP(C886,Lookups!$B$4:$C$2561,2,FALSE)))</f>
        <v/>
      </c>
      <c r="C886" s="369"/>
      <c r="D886" s="84"/>
      <c r="E886" s="84" t="str">
        <f t="shared" si="83"/>
        <v/>
      </c>
      <c r="F886" s="84"/>
      <c r="G886" s="99" t="str">
        <f t="shared" si="79"/>
        <v/>
      </c>
      <c r="H886" s="83"/>
      <c r="I886" s="83"/>
      <c r="J886" s="87"/>
      <c r="K886" s="89"/>
      <c r="L886" s="90"/>
      <c r="M886" s="90"/>
      <c r="N886" s="85"/>
      <c r="O886" s="87"/>
      <c r="P886" s="87"/>
      <c r="Q886" s="85"/>
      <c r="R886" s="86" t="str">
        <f t="shared" si="80"/>
        <v/>
      </c>
      <c r="S886" s="85"/>
      <c r="T886" s="86" t="str">
        <f t="shared" si="81"/>
        <v/>
      </c>
      <c r="U886" s="85"/>
      <c r="V886" s="86" t="str">
        <f t="shared" si="82"/>
        <v/>
      </c>
      <c r="W886" s="85"/>
      <c r="X886" s="87"/>
      <c r="Y886" s="87"/>
      <c r="Z886" s="91"/>
      <c r="AA886" s="91" t="s">
        <v>250</v>
      </c>
      <c r="AB886" s="91"/>
      <c r="AC886" s="91"/>
      <c r="AD886" s="91"/>
      <c r="AE886" s="91"/>
      <c r="AF886" s="92"/>
      <c r="AG886" s="93"/>
      <c r="AH886" s="87"/>
      <c r="AI886" s="93"/>
      <c r="AJ886" s="93"/>
      <c r="AK886" s="93"/>
      <c r="AL886" s="87"/>
      <c r="AM886" s="93"/>
      <c r="AN886" s="93"/>
      <c r="AO886" s="87"/>
      <c r="AP886" s="87"/>
      <c r="AQ886" s="93"/>
      <c r="AR886" s="93"/>
      <c r="AS886" s="93"/>
      <c r="AT886" s="93"/>
      <c r="AU886" s="93"/>
      <c r="AV886" s="93"/>
      <c r="AW886" s="91" t="s">
        <v>250</v>
      </c>
      <c r="AX886" s="93"/>
      <c r="AY886" s="93"/>
      <c r="AZ886" s="91" t="s">
        <v>250</v>
      </c>
      <c r="BA886" s="93"/>
      <c r="BB886" s="91" t="s">
        <v>250</v>
      </c>
      <c r="BC886" s="91" t="s">
        <v>250</v>
      </c>
      <c r="BD886" s="93"/>
      <c r="BE886" s="93"/>
      <c r="BF886" s="91" t="s">
        <v>87</v>
      </c>
      <c r="BG886" s="93"/>
      <c r="BH886" s="91" t="s">
        <v>456</v>
      </c>
      <c r="BI886" s="93"/>
      <c r="BJ886" s="93"/>
      <c r="BK886" s="93"/>
      <c r="BL886" s="92"/>
      <c r="BM886" s="92"/>
      <c r="BN886" s="86" t="str">
        <f t="shared" si="84"/>
        <v/>
      </c>
      <c r="BO886" s="88"/>
      <c r="BP886" s="94"/>
      <c r="BQ886" s="95"/>
      <c r="BR886" s="95"/>
      <c r="BS886" s="96"/>
      <c r="BT886" s="96"/>
      <c r="BU886" s="96"/>
      <c r="BV886" s="97"/>
    </row>
    <row r="887" spans="1:74" s="45" customFormat="1" ht="27" customHeight="1" thickTop="1" thickBot="1" x14ac:dyDescent="0.25">
      <c r="A887" s="81"/>
      <c r="B887" s="304" t="str">
        <f>IF(C887="","",(VLOOKUP(C887,Lookups!$B$4:$C$2561,2,FALSE)))</f>
        <v/>
      </c>
      <c r="C887" s="369"/>
      <c r="D887" s="84"/>
      <c r="E887" s="84" t="str">
        <f t="shared" si="83"/>
        <v/>
      </c>
      <c r="F887" s="84"/>
      <c r="G887" s="99" t="str">
        <f t="shared" si="79"/>
        <v/>
      </c>
      <c r="H887" s="83"/>
      <c r="I887" s="83"/>
      <c r="J887" s="87"/>
      <c r="K887" s="89"/>
      <c r="L887" s="90"/>
      <c r="M887" s="90"/>
      <c r="N887" s="85"/>
      <c r="O887" s="87"/>
      <c r="P887" s="87"/>
      <c r="Q887" s="85"/>
      <c r="R887" s="86" t="str">
        <f t="shared" si="80"/>
        <v/>
      </c>
      <c r="S887" s="85"/>
      <c r="T887" s="86" t="str">
        <f t="shared" si="81"/>
        <v/>
      </c>
      <c r="U887" s="85"/>
      <c r="V887" s="86" t="str">
        <f t="shared" si="82"/>
        <v/>
      </c>
      <c r="W887" s="85"/>
      <c r="X887" s="87"/>
      <c r="Y887" s="87"/>
      <c r="Z887" s="91"/>
      <c r="AA887" s="91" t="s">
        <v>250</v>
      </c>
      <c r="AB887" s="91"/>
      <c r="AC887" s="91"/>
      <c r="AD887" s="91"/>
      <c r="AE887" s="91"/>
      <c r="AF887" s="92"/>
      <c r="AG887" s="93"/>
      <c r="AH887" s="87"/>
      <c r="AI887" s="93"/>
      <c r="AJ887" s="93"/>
      <c r="AK887" s="93"/>
      <c r="AL887" s="87"/>
      <c r="AM887" s="93"/>
      <c r="AN887" s="93"/>
      <c r="AO887" s="87"/>
      <c r="AP887" s="87"/>
      <c r="AQ887" s="93"/>
      <c r="AR887" s="93"/>
      <c r="AS887" s="93"/>
      <c r="AT887" s="93"/>
      <c r="AU887" s="93"/>
      <c r="AV887" s="93"/>
      <c r="AW887" s="91" t="s">
        <v>250</v>
      </c>
      <c r="AX887" s="93"/>
      <c r="AY887" s="93"/>
      <c r="AZ887" s="91" t="s">
        <v>250</v>
      </c>
      <c r="BA887" s="93"/>
      <c r="BB887" s="91" t="s">
        <v>250</v>
      </c>
      <c r="BC887" s="91" t="s">
        <v>250</v>
      </c>
      <c r="BD887" s="93"/>
      <c r="BE887" s="93"/>
      <c r="BF887" s="91" t="s">
        <v>87</v>
      </c>
      <c r="BG887" s="93"/>
      <c r="BH887" s="91" t="s">
        <v>456</v>
      </c>
      <c r="BI887" s="93"/>
      <c r="BJ887" s="93"/>
      <c r="BK887" s="93"/>
      <c r="BL887" s="92"/>
      <c r="BM887" s="92"/>
      <c r="BN887" s="86" t="str">
        <f t="shared" si="84"/>
        <v/>
      </c>
      <c r="BO887" s="88"/>
      <c r="BP887" s="94"/>
      <c r="BQ887" s="95"/>
      <c r="BR887" s="95"/>
      <c r="BS887" s="96"/>
      <c r="BT887" s="96"/>
      <c r="BU887" s="96"/>
      <c r="BV887" s="97"/>
    </row>
    <row r="888" spans="1:74" s="45" customFormat="1" ht="27" customHeight="1" thickTop="1" thickBot="1" x14ac:dyDescent="0.25">
      <c r="A888" s="81"/>
      <c r="B888" s="304" t="str">
        <f>IF(C888="","",(VLOOKUP(C888,Lookups!$B$4:$C$2561,2,FALSE)))</f>
        <v/>
      </c>
      <c r="C888" s="369"/>
      <c r="D888" s="84"/>
      <c r="E888" s="84" t="str">
        <f t="shared" si="83"/>
        <v/>
      </c>
      <c r="F888" s="84"/>
      <c r="G888" s="99" t="str">
        <f t="shared" si="79"/>
        <v/>
      </c>
      <c r="H888" s="83"/>
      <c r="I888" s="83"/>
      <c r="J888" s="87"/>
      <c r="K888" s="89"/>
      <c r="L888" s="90"/>
      <c r="M888" s="90"/>
      <c r="N888" s="85"/>
      <c r="O888" s="87"/>
      <c r="P888" s="87"/>
      <c r="Q888" s="85"/>
      <c r="R888" s="86" t="str">
        <f t="shared" si="80"/>
        <v/>
      </c>
      <c r="S888" s="85"/>
      <c r="T888" s="86" t="str">
        <f t="shared" si="81"/>
        <v/>
      </c>
      <c r="U888" s="85"/>
      <c r="V888" s="86" t="str">
        <f t="shared" si="82"/>
        <v/>
      </c>
      <c r="W888" s="85"/>
      <c r="X888" s="87"/>
      <c r="Y888" s="87"/>
      <c r="Z888" s="91"/>
      <c r="AA888" s="91" t="s">
        <v>250</v>
      </c>
      <c r="AB888" s="91"/>
      <c r="AC888" s="91"/>
      <c r="AD888" s="91"/>
      <c r="AE888" s="91"/>
      <c r="AF888" s="92"/>
      <c r="AG888" s="93"/>
      <c r="AH888" s="87"/>
      <c r="AI888" s="93"/>
      <c r="AJ888" s="93"/>
      <c r="AK888" s="93"/>
      <c r="AL888" s="87"/>
      <c r="AM888" s="93"/>
      <c r="AN888" s="93"/>
      <c r="AO888" s="87"/>
      <c r="AP888" s="87"/>
      <c r="AQ888" s="93"/>
      <c r="AR888" s="93"/>
      <c r="AS888" s="93"/>
      <c r="AT888" s="93"/>
      <c r="AU888" s="93"/>
      <c r="AV888" s="93"/>
      <c r="AW888" s="91" t="s">
        <v>250</v>
      </c>
      <c r="AX888" s="93"/>
      <c r="AY888" s="93"/>
      <c r="AZ888" s="91" t="s">
        <v>250</v>
      </c>
      <c r="BA888" s="93"/>
      <c r="BB888" s="91" t="s">
        <v>250</v>
      </c>
      <c r="BC888" s="91" t="s">
        <v>250</v>
      </c>
      <c r="BD888" s="93"/>
      <c r="BE888" s="93"/>
      <c r="BF888" s="91" t="s">
        <v>87</v>
      </c>
      <c r="BG888" s="93"/>
      <c r="BH888" s="91" t="s">
        <v>456</v>
      </c>
      <c r="BI888" s="93"/>
      <c r="BJ888" s="93"/>
      <c r="BK888" s="93"/>
      <c r="BL888" s="92"/>
      <c r="BM888" s="92"/>
      <c r="BN888" s="86" t="str">
        <f t="shared" si="84"/>
        <v/>
      </c>
      <c r="BO888" s="88"/>
      <c r="BP888" s="94"/>
      <c r="BQ888" s="95"/>
      <c r="BR888" s="95"/>
      <c r="BS888" s="96"/>
      <c r="BT888" s="96"/>
      <c r="BU888" s="96"/>
      <c r="BV888" s="97"/>
    </row>
    <row r="889" spans="1:74" s="45" customFormat="1" ht="27" customHeight="1" thickTop="1" thickBot="1" x14ac:dyDescent="0.25">
      <c r="A889" s="81"/>
      <c r="B889" s="304" t="str">
        <f>IF(C889="","",(VLOOKUP(C889,Lookups!$B$4:$C$2561,2,FALSE)))</f>
        <v/>
      </c>
      <c r="C889" s="369"/>
      <c r="D889" s="84"/>
      <c r="E889" s="84" t="str">
        <f t="shared" si="83"/>
        <v/>
      </c>
      <c r="F889" s="84"/>
      <c r="G889" s="99" t="str">
        <f t="shared" si="79"/>
        <v/>
      </c>
      <c r="H889" s="83"/>
      <c r="I889" s="83"/>
      <c r="J889" s="87"/>
      <c r="K889" s="89"/>
      <c r="L889" s="90"/>
      <c r="M889" s="90"/>
      <c r="N889" s="85"/>
      <c r="O889" s="87"/>
      <c r="P889" s="87"/>
      <c r="Q889" s="85"/>
      <c r="R889" s="86" t="str">
        <f t="shared" si="80"/>
        <v/>
      </c>
      <c r="S889" s="85"/>
      <c r="T889" s="86" t="str">
        <f t="shared" si="81"/>
        <v/>
      </c>
      <c r="U889" s="85"/>
      <c r="V889" s="86" t="str">
        <f t="shared" si="82"/>
        <v/>
      </c>
      <c r="W889" s="85"/>
      <c r="X889" s="87"/>
      <c r="Y889" s="87"/>
      <c r="Z889" s="91"/>
      <c r="AA889" s="91" t="s">
        <v>250</v>
      </c>
      <c r="AB889" s="91"/>
      <c r="AC889" s="91"/>
      <c r="AD889" s="91"/>
      <c r="AE889" s="91"/>
      <c r="AF889" s="92"/>
      <c r="AG889" s="93"/>
      <c r="AH889" s="87"/>
      <c r="AI889" s="93"/>
      <c r="AJ889" s="93"/>
      <c r="AK889" s="93"/>
      <c r="AL889" s="87"/>
      <c r="AM889" s="93"/>
      <c r="AN889" s="93"/>
      <c r="AO889" s="87"/>
      <c r="AP889" s="87"/>
      <c r="AQ889" s="93"/>
      <c r="AR889" s="93"/>
      <c r="AS889" s="93"/>
      <c r="AT889" s="93"/>
      <c r="AU889" s="93"/>
      <c r="AV889" s="93"/>
      <c r="AW889" s="91" t="s">
        <v>250</v>
      </c>
      <c r="AX889" s="93"/>
      <c r="AY889" s="93"/>
      <c r="AZ889" s="91" t="s">
        <v>250</v>
      </c>
      <c r="BA889" s="93"/>
      <c r="BB889" s="91" t="s">
        <v>250</v>
      </c>
      <c r="BC889" s="91" t="s">
        <v>250</v>
      </c>
      <c r="BD889" s="93"/>
      <c r="BE889" s="93"/>
      <c r="BF889" s="91" t="s">
        <v>87</v>
      </c>
      <c r="BG889" s="93"/>
      <c r="BH889" s="91" t="s">
        <v>456</v>
      </c>
      <c r="BI889" s="93"/>
      <c r="BJ889" s="93"/>
      <c r="BK889" s="93"/>
      <c r="BL889" s="92"/>
      <c r="BM889" s="92"/>
      <c r="BN889" s="86" t="str">
        <f t="shared" si="84"/>
        <v/>
      </c>
      <c r="BO889" s="88"/>
      <c r="BP889" s="94"/>
      <c r="BQ889" s="95"/>
      <c r="BR889" s="95"/>
      <c r="BS889" s="96"/>
      <c r="BT889" s="96"/>
      <c r="BU889" s="96"/>
      <c r="BV889" s="97"/>
    </row>
    <row r="890" spans="1:74" s="45" customFormat="1" ht="27" customHeight="1" thickTop="1" thickBot="1" x14ac:dyDescent="0.25">
      <c r="A890" s="81"/>
      <c r="B890" s="304" t="str">
        <f>IF(C890="","",(VLOOKUP(C890,Lookups!$B$4:$C$2561,2,FALSE)))</f>
        <v/>
      </c>
      <c r="C890" s="369"/>
      <c r="D890" s="84"/>
      <c r="E890" s="84" t="str">
        <f t="shared" si="83"/>
        <v/>
      </c>
      <c r="F890" s="84"/>
      <c r="G890" s="99" t="str">
        <f t="shared" si="79"/>
        <v/>
      </c>
      <c r="H890" s="83"/>
      <c r="I890" s="83"/>
      <c r="J890" s="87"/>
      <c r="K890" s="89"/>
      <c r="L890" s="90"/>
      <c r="M890" s="90"/>
      <c r="N890" s="85"/>
      <c r="O890" s="87"/>
      <c r="P890" s="87"/>
      <c r="Q890" s="85"/>
      <c r="R890" s="86" t="str">
        <f t="shared" si="80"/>
        <v/>
      </c>
      <c r="S890" s="85"/>
      <c r="T890" s="86" t="str">
        <f t="shared" si="81"/>
        <v/>
      </c>
      <c r="U890" s="85"/>
      <c r="V890" s="86" t="str">
        <f t="shared" si="82"/>
        <v/>
      </c>
      <c r="W890" s="85"/>
      <c r="X890" s="87"/>
      <c r="Y890" s="87"/>
      <c r="Z890" s="91"/>
      <c r="AA890" s="91" t="s">
        <v>250</v>
      </c>
      <c r="AB890" s="91"/>
      <c r="AC890" s="91"/>
      <c r="AD890" s="91"/>
      <c r="AE890" s="91"/>
      <c r="AF890" s="92"/>
      <c r="AG890" s="93"/>
      <c r="AH890" s="87"/>
      <c r="AI890" s="93"/>
      <c r="AJ890" s="93"/>
      <c r="AK890" s="93"/>
      <c r="AL890" s="87"/>
      <c r="AM890" s="93"/>
      <c r="AN890" s="93"/>
      <c r="AO890" s="87"/>
      <c r="AP890" s="87"/>
      <c r="AQ890" s="93"/>
      <c r="AR890" s="93"/>
      <c r="AS890" s="93"/>
      <c r="AT890" s="93"/>
      <c r="AU890" s="93"/>
      <c r="AV890" s="93"/>
      <c r="AW890" s="91" t="s">
        <v>250</v>
      </c>
      <c r="AX890" s="93"/>
      <c r="AY890" s="93"/>
      <c r="AZ890" s="91" t="s">
        <v>250</v>
      </c>
      <c r="BA890" s="93"/>
      <c r="BB890" s="91" t="s">
        <v>250</v>
      </c>
      <c r="BC890" s="91" t="s">
        <v>250</v>
      </c>
      <c r="BD890" s="93"/>
      <c r="BE890" s="93"/>
      <c r="BF890" s="91" t="s">
        <v>87</v>
      </c>
      <c r="BG890" s="93"/>
      <c r="BH890" s="91" t="s">
        <v>456</v>
      </c>
      <c r="BI890" s="93"/>
      <c r="BJ890" s="93"/>
      <c r="BK890" s="93"/>
      <c r="BL890" s="92"/>
      <c r="BM890" s="92"/>
      <c r="BN890" s="86" t="str">
        <f t="shared" si="84"/>
        <v/>
      </c>
      <c r="BO890" s="88"/>
      <c r="BP890" s="94"/>
      <c r="BQ890" s="95"/>
      <c r="BR890" s="95"/>
      <c r="BS890" s="96"/>
      <c r="BT890" s="96"/>
      <c r="BU890" s="96"/>
      <c r="BV890" s="97"/>
    </row>
    <row r="891" spans="1:74" s="45" customFormat="1" ht="27" customHeight="1" thickTop="1" thickBot="1" x14ac:dyDescent="0.25">
      <c r="A891" s="81"/>
      <c r="B891" s="304" t="str">
        <f>IF(C891="","",(VLOOKUP(C891,Lookups!$B$4:$C$2561,2,FALSE)))</f>
        <v/>
      </c>
      <c r="C891" s="369"/>
      <c r="D891" s="84"/>
      <c r="E891" s="84" t="str">
        <f t="shared" si="83"/>
        <v/>
      </c>
      <c r="F891" s="84"/>
      <c r="G891" s="99" t="str">
        <f t="shared" si="79"/>
        <v/>
      </c>
      <c r="H891" s="83"/>
      <c r="I891" s="83"/>
      <c r="J891" s="87"/>
      <c r="K891" s="89"/>
      <c r="L891" s="90"/>
      <c r="M891" s="90"/>
      <c r="N891" s="85"/>
      <c r="O891" s="87"/>
      <c r="P891" s="87"/>
      <c r="Q891" s="85"/>
      <c r="R891" s="86" t="str">
        <f t="shared" si="80"/>
        <v/>
      </c>
      <c r="S891" s="85"/>
      <c r="T891" s="86" t="str">
        <f t="shared" si="81"/>
        <v/>
      </c>
      <c r="U891" s="85"/>
      <c r="V891" s="86" t="str">
        <f t="shared" si="82"/>
        <v/>
      </c>
      <c r="W891" s="85"/>
      <c r="X891" s="87"/>
      <c r="Y891" s="87"/>
      <c r="Z891" s="91"/>
      <c r="AA891" s="91" t="s">
        <v>250</v>
      </c>
      <c r="AB891" s="91"/>
      <c r="AC891" s="91"/>
      <c r="AD891" s="91"/>
      <c r="AE891" s="91"/>
      <c r="AF891" s="92"/>
      <c r="AG891" s="93"/>
      <c r="AH891" s="87"/>
      <c r="AI891" s="93"/>
      <c r="AJ891" s="93"/>
      <c r="AK891" s="93"/>
      <c r="AL891" s="87"/>
      <c r="AM891" s="93"/>
      <c r="AN891" s="93"/>
      <c r="AO891" s="87"/>
      <c r="AP891" s="87"/>
      <c r="AQ891" s="93"/>
      <c r="AR891" s="93"/>
      <c r="AS891" s="93"/>
      <c r="AT891" s="93"/>
      <c r="AU891" s="93"/>
      <c r="AV891" s="93"/>
      <c r="AW891" s="91" t="s">
        <v>250</v>
      </c>
      <c r="AX891" s="93"/>
      <c r="AY891" s="93"/>
      <c r="AZ891" s="91" t="s">
        <v>250</v>
      </c>
      <c r="BA891" s="93"/>
      <c r="BB891" s="91" t="s">
        <v>250</v>
      </c>
      <c r="BC891" s="91" t="s">
        <v>250</v>
      </c>
      <c r="BD891" s="93"/>
      <c r="BE891" s="93"/>
      <c r="BF891" s="91" t="s">
        <v>87</v>
      </c>
      <c r="BG891" s="93"/>
      <c r="BH891" s="91" t="s">
        <v>456</v>
      </c>
      <c r="BI891" s="93"/>
      <c r="BJ891" s="93"/>
      <c r="BK891" s="93"/>
      <c r="BL891" s="92"/>
      <c r="BM891" s="92"/>
      <c r="BN891" s="86" t="str">
        <f t="shared" si="84"/>
        <v/>
      </c>
      <c r="BO891" s="88"/>
      <c r="BP891" s="94"/>
      <c r="BQ891" s="95"/>
      <c r="BR891" s="95"/>
      <c r="BS891" s="96"/>
      <c r="BT891" s="96"/>
      <c r="BU891" s="96"/>
      <c r="BV891" s="97"/>
    </row>
    <row r="892" spans="1:74" s="45" customFormat="1" ht="27" customHeight="1" thickTop="1" thickBot="1" x14ac:dyDescent="0.25">
      <c r="A892" s="81"/>
      <c r="B892" s="304" t="str">
        <f>IF(C892="","",(VLOOKUP(C892,Lookups!$B$4:$C$2561,2,FALSE)))</f>
        <v/>
      </c>
      <c r="C892" s="369"/>
      <c r="D892" s="84"/>
      <c r="E892" s="84" t="str">
        <f t="shared" si="83"/>
        <v/>
      </c>
      <c r="F892" s="84"/>
      <c r="G892" s="99" t="str">
        <f t="shared" si="79"/>
        <v/>
      </c>
      <c r="H892" s="83"/>
      <c r="I892" s="83"/>
      <c r="J892" s="87"/>
      <c r="K892" s="89"/>
      <c r="L892" s="90"/>
      <c r="M892" s="90"/>
      <c r="N892" s="85"/>
      <c r="O892" s="87"/>
      <c r="P892" s="87"/>
      <c r="Q892" s="85"/>
      <c r="R892" s="86" t="str">
        <f t="shared" si="80"/>
        <v/>
      </c>
      <c r="S892" s="85"/>
      <c r="T892" s="86" t="str">
        <f t="shared" si="81"/>
        <v/>
      </c>
      <c r="U892" s="85"/>
      <c r="V892" s="86" t="str">
        <f t="shared" si="82"/>
        <v/>
      </c>
      <c r="W892" s="85"/>
      <c r="X892" s="87"/>
      <c r="Y892" s="87"/>
      <c r="Z892" s="91"/>
      <c r="AA892" s="91" t="s">
        <v>250</v>
      </c>
      <c r="AB892" s="91"/>
      <c r="AC892" s="91"/>
      <c r="AD892" s="91"/>
      <c r="AE892" s="91"/>
      <c r="AF892" s="92"/>
      <c r="AG892" s="93"/>
      <c r="AH892" s="87"/>
      <c r="AI892" s="93"/>
      <c r="AJ892" s="93"/>
      <c r="AK892" s="93"/>
      <c r="AL892" s="87"/>
      <c r="AM892" s="93"/>
      <c r="AN892" s="93"/>
      <c r="AO892" s="87"/>
      <c r="AP892" s="87"/>
      <c r="AQ892" s="93"/>
      <c r="AR892" s="93"/>
      <c r="AS892" s="93"/>
      <c r="AT892" s="93"/>
      <c r="AU892" s="93"/>
      <c r="AV892" s="93"/>
      <c r="AW892" s="91" t="s">
        <v>250</v>
      </c>
      <c r="AX892" s="93"/>
      <c r="AY892" s="93"/>
      <c r="AZ892" s="91" t="s">
        <v>250</v>
      </c>
      <c r="BA892" s="93"/>
      <c r="BB892" s="91" t="s">
        <v>250</v>
      </c>
      <c r="BC892" s="91" t="s">
        <v>250</v>
      </c>
      <c r="BD892" s="93"/>
      <c r="BE892" s="93"/>
      <c r="BF892" s="91" t="s">
        <v>87</v>
      </c>
      <c r="BG892" s="93"/>
      <c r="BH892" s="91" t="s">
        <v>456</v>
      </c>
      <c r="BI892" s="93"/>
      <c r="BJ892" s="93"/>
      <c r="BK892" s="93"/>
      <c r="BL892" s="92"/>
      <c r="BM892" s="92"/>
      <c r="BN892" s="86" t="str">
        <f t="shared" si="84"/>
        <v/>
      </c>
      <c r="BO892" s="88"/>
      <c r="BP892" s="94"/>
      <c r="BQ892" s="95"/>
      <c r="BR892" s="95"/>
      <c r="BS892" s="96"/>
      <c r="BT892" s="96"/>
      <c r="BU892" s="96"/>
      <c r="BV892" s="97"/>
    </row>
    <row r="893" spans="1:74" s="45" customFormat="1" ht="27" customHeight="1" thickTop="1" thickBot="1" x14ac:dyDescent="0.25">
      <c r="A893" s="81"/>
      <c r="B893" s="304" t="str">
        <f>IF(C893="","",(VLOOKUP(C893,Lookups!$B$4:$C$2561,2,FALSE)))</f>
        <v/>
      </c>
      <c r="C893" s="369"/>
      <c r="D893" s="84"/>
      <c r="E893" s="84" t="str">
        <f t="shared" si="83"/>
        <v/>
      </c>
      <c r="F893" s="84"/>
      <c r="G893" s="99" t="str">
        <f t="shared" si="79"/>
        <v/>
      </c>
      <c r="H893" s="83"/>
      <c r="I893" s="83"/>
      <c r="J893" s="87"/>
      <c r="K893" s="89"/>
      <c r="L893" s="90"/>
      <c r="M893" s="90"/>
      <c r="N893" s="85"/>
      <c r="O893" s="87"/>
      <c r="P893" s="87"/>
      <c r="Q893" s="85"/>
      <c r="R893" s="86" t="str">
        <f t="shared" si="80"/>
        <v/>
      </c>
      <c r="S893" s="85"/>
      <c r="T893" s="86" t="str">
        <f t="shared" si="81"/>
        <v/>
      </c>
      <c r="U893" s="85"/>
      <c r="V893" s="86" t="str">
        <f t="shared" si="82"/>
        <v/>
      </c>
      <c r="W893" s="85"/>
      <c r="X893" s="87"/>
      <c r="Y893" s="87"/>
      <c r="Z893" s="91"/>
      <c r="AA893" s="91" t="s">
        <v>250</v>
      </c>
      <c r="AB893" s="91"/>
      <c r="AC893" s="91"/>
      <c r="AD893" s="91"/>
      <c r="AE893" s="91"/>
      <c r="AF893" s="92"/>
      <c r="AG893" s="93"/>
      <c r="AH893" s="87"/>
      <c r="AI893" s="93"/>
      <c r="AJ893" s="93"/>
      <c r="AK893" s="93"/>
      <c r="AL893" s="87"/>
      <c r="AM893" s="93"/>
      <c r="AN893" s="93"/>
      <c r="AO893" s="87"/>
      <c r="AP893" s="87"/>
      <c r="AQ893" s="93"/>
      <c r="AR893" s="93"/>
      <c r="AS893" s="93"/>
      <c r="AT893" s="93"/>
      <c r="AU893" s="93"/>
      <c r="AV893" s="93"/>
      <c r="AW893" s="91" t="s">
        <v>250</v>
      </c>
      <c r="AX893" s="93"/>
      <c r="AY893" s="93"/>
      <c r="AZ893" s="91" t="s">
        <v>250</v>
      </c>
      <c r="BA893" s="93"/>
      <c r="BB893" s="91" t="s">
        <v>250</v>
      </c>
      <c r="BC893" s="91" t="s">
        <v>250</v>
      </c>
      <c r="BD893" s="93"/>
      <c r="BE893" s="93"/>
      <c r="BF893" s="91" t="s">
        <v>87</v>
      </c>
      <c r="BG893" s="93"/>
      <c r="BH893" s="91" t="s">
        <v>456</v>
      </c>
      <c r="BI893" s="93"/>
      <c r="BJ893" s="93"/>
      <c r="BK893" s="93"/>
      <c r="BL893" s="92"/>
      <c r="BM893" s="92"/>
      <c r="BN893" s="86" t="str">
        <f t="shared" si="84"/>
        <v/>
      </c>
      <c r="BO893" s="88"/>
      <c r="BP893" s="94"/>
      <c r="BQ893" s="95"/>
      <c r="BR893" s="95"/>
      <c r="BS893" s="96"/>
      <c r="BT893" s="96"/>
      <c r="BU893" s="96"/>
      <c r="BV893" s="97"/>
    </row>
    <row r="894" spans="1:74" s="45" customFormat="1" ht="27" customHeight="1" thickTop="1" thickBot="1" x14ac:dyDescent="0.25">
      <c r="A894" s="81"/>
      <c r="B894" s="304" t="str">
        <f>IF(C894="","",(VLOOKUP(C894,Lookups!$B$4:$C$2561,2,FALSE)))</f>
        <v/>
      </c>
      <c r="C894" s="369"/>
      <c r="D894" s="84"/>
      <c r="E894" s="84" t="str">
        <f t="shared" si="83"/>
        <v/>
      </c>
      <c r="F894" s="84"/>
      <c r="G894" s="99" t="str">
        <f t="shared" si="79"/>
        <v/>
      </c>
      <c r="H894" s="83"/>
      <c r="I894" s="83"/>
      <c r="J894" s="87"/>
      <c r="K894" s="89"/>
      <c r="L894" s="90"/>
      <c r="M894" s="90"/>
      <c r="N894" s="85"/>
      <c r="O894" s="87"/>
      <c r="P894" s="87"/>
      <c r="Q894" s="85"/>
      <c r="R894" s="86" t="str">
        <f t="shared" si="80"/>
        <v/>
      </c>
      <c r="S894" s="85"/>
      <c r="T894" s="86" t="str">
        <f t="shared" si="81"/>
        <v/>
      </c>
      <c r="U894" s="85"/>
      <c r="V894" s="86" t="str">
        <f t="shared" si="82"/>
        <v/>
      </c>
      <c r="W894" s="85"/>
      <c r="X894" s="87"/>
      <c r="Y894" s="87"/>
      <c r="Z894" s="91"/>
      <c r="AA894" s="91" t="s">
        <v>250</v>
      </c>
      <c r="AB894" s="91"/>
      <c r="AC894" s="91"/>
      <c r="AD894" s="91"/>
      <c r="AE894" s="91"/>
      <c r="AF894" s="92"/>
      <c r="AG894" s="93"/>
      <c r="AH894" s="87"/>
      <c r="AI894" s="93"/>
      <c r="AJ894" s="93"/>
      <c r="AK894" s="93"/>
      <c r="AL894" s="87"/>
      <c r="AM894" s="93"/>
      <c r="AN894" s="93"/>
      <c r="AO894" s="87"/>
      <c r="AP894" s="87"/>
      <c r="AQ894" s="93"/>
      <c r="AR894" s="93"/>
      <c r="AS894" s="93"/>
      <c r="AT894" s="93"/>
      <c r="AU894" s="93"/>
      <c r="AV894" s="93"/>
      <c r="AW894" s="91" t="s">
        <v>250</v>
      </c>
      <c r="AX894" s="93"/>
      <c r="AY894" s="93"/>
      <c r="AZ894" s="91" t="s">
        <v>250</v>
      </c>
      <c r="BA894" s="93"/>
      <c r="BB894" s="91" t="s">
        <v>250</v>
      </c>
      <c r="BC894" s="91" t="s">
        <v>250</v>
      </c>
      <c r="BD894" s="93"/>
      <c r="BE894" s="93"/>
      <c r="BF894" s="91" t="s">
        <v>87</v>
      </c>
      <c r="BG894" s="93"/>
      <c r="BH894" s="91" t="s">
        <v>456</v>
      </c>
      <c r="BI894" s="93"/>
      <c r="BJ894" s="93"/>
      <c r="BK894" s="93"/>
      <c r="BL894" s="92"/>
      <c r="BM894" s="92"/>
      <c r="BN894" s="86" t="str">
        <f t="shared" si="84"/>
        <v/>
      </c>
      <c r="BO894" s="88"/>
      <c r="BP894" s="94"/>
      <c r="BQ894" s="95"/>
      <c r="BR894" s="95"/>
      <c r="BS894" s="96"/>
      <c r="BT894" s="96"/>
      <c r="BU894" s="96"/>
      <c r="BV894" s="97"/>
    </row>
    <row r="895" spans="1:74" s="45" customFormat="1" ht="27" customHeight="1" thickTop="1" thickBot="1" x14ac:dyDescent="0.25">
      <c r="A895" s="81"/>
      <c r="B895" s="304" t="str">
        <f>IF(C895="","",(VLOOKUP(C895,Lookups!$B$4:$C$2561,2,FALSE)))</f>
        <v/>
      </c>
      <c r="C895" s="369"/>
      <c r="D895" s="84"/>
      <c r="E895" s="84" t="str">
        <f t="shared" si="83"/>
        <v/>
      </c>
      <c r="F895" s="84"/>
      <c r="G895" s="99" t="str">
        <f t="shared" si="79"/>
        <v/>
      </c>
      <c r="H895" s="83"/>
      <c r="I895" s="83"/>
      <c r="J895" s="87"/>
      <c r="K895" s="89"/>
      <c r="L895" s="90"/>
      <c r="M895" s="90"/>
      <c r="N895" s="85"/>
      <c r="O895" s="87"/>
      <c r="P895" s="87"/>
      <c r="Q895" s="85"/>
      <c r="R895" s="86" t="str">
        <f t="shared" si="80"/>
        <v/>
      </c>
      <c r="S895" s="85"/>
      <c r="T895" s="86" t="str">
        <f t="shared" si="81"/>
        <v/>
      </c>
      <c r="U895" s="85"/>
      <c r="V895" s="86" t="str">
        <f t="shared" si="82"/>
        <v/>
      </c>
      <c r="W895" s="85"/>
      <c r="X895" s="87"/>
      <c r="Y895" s="87"/>
      <c r="Z895" s="91"/>
      <c r="AA895" s="91" t="s">
        <v>250</v>
      </c>
      <c r="AB895" s="91"/>
      <c r="AC895" s="91"/>
      <c r="AD895" s="91"/>
      <c r="AE895" s="91"/>
      <c r="AF895" s="92"/>
      <c r="AG895" s="93"/>
      <c r="AH895" s="87"/>
      <c r="AI895" s="93"/>
      <c r="AJ895" s="93"/>
      <c r="AK895" s="93"/>
      <c r="AL895" s="87"/>
      <c r="AM895" s="93"/>
      <c r="AN895" s="93"/>
      <c r="AO895" s="87"/>
      <c r="AP895" s="87"/>
      <c r="AQ895" s="93"/>
      <c r="AR895" s="93"/>
      <c r="AS895" s="93"/>
      <c r="AT895" s="93"/>
      <c r="AU895" s="93"/>
      <c r="AV895" s="93"/>
      <c r="AW895" s="91" t="s">
        <v>250</v>
      </c>
      <c r="AX895" s="93"/>
      <c r="AY895" s="93"/>
      <c r="AZ895" s="91" t="s">
        <v>250</v>
      </c>
      <c r="BA895" s="93"/>
      <c r="BB895" s="91" t="s">
        <v>250</v>
      </c>
      <c r="BC895" s="91" t="s">
        <v>250</v>
      </c>
      <c r="BD895" s="93"/>
      <c r="BE895" s="93"/>
      <c r="BF895" s="91" t="s">
        <v>87</v>
      </c>
      <c r="BG895" s="93"/>
      <c r="BH895" s="91" t="s">
        <v>456</v>
      </c>
      <c r="BI895" s="93"/>
      <c r="BJ895" s="93"/>
      <c r="BK895" s="93"/>
      <c r="BL895" s="92"/>
      <c r="BM895" s="92"/>
      <c r="BN895" s="86" t="str">
        <f t="shared" si="84"/>
        <v/>
      </c>
      <c r="BO895" s="88"/>
      <c r="BP895" s="94"/>
      <c r="BQ895" s="95"/>
      <c r="BR895" s="95"/>
      <c r="BS895" s="96"/>
      <c r="BT895" s="96"/>
      <c r="BU895" s="96"/>
      <c r="BV895" s="97"/>
    </row>
    <row r="896" spans="1:74" s="45" customFormat="1" ht="27" customHeight="1" thickTop="1" thickBot="1" x14ac:dyDescent="0.25">
      <c r="A896" s="81"/>
      <c r="B896" s="304" t="str">
        <f>IF(C896="","",(VLOOKUP(C896,Lookups!$B$4:$C$2561,2,FALSE)))</f>
        <v/>
      </c>
      <c r="C896" s="369"/>
      <c r="D896" s="84"/>
      <c r="E896" s="84" t="str">
        <f t="shared" si="83"/>
        <v/>
      </c>
      <c r="F896" s="84"/>
      <c r="G896" s="99" t="str">
        <f t="shared" si="79"/>
        <v/>
      </c>
      <c r="H896" s="83"/>
      <c r="I896" s="83"/>
      <c r="J896" s="87"/>
      <c r="K896" s="89"/>
      <c r="L896" s="90"/>
      <c r="M896" s="90"/>
      <c r="N896" s="85"/>
      <c r="O896" s="87"/>
      <c r="P896" s="87"/>
      <c r="Q896" s="85"/>
      <c r="R896" s="86" t="str">
        <f t="shared" si="80"/>
        <v/>
      </c>
      <c r="S896" s="85"/>
      <c r="T896" s="86" t="str">
        <f t="shared" si="81"/>
        <v/>
      </c>
      <c r="U896" s="85"/>
      <c r="V896" s="86" t="str">
        <f t="shared" si="82"/>
        <v/>
      </c>
      <c r="W896" s="85"/>
      <c r="X896" s="87"/>
      <c r="Y896" s="87"/>
      <c r="Z896" s="91"/>
      <c r="AA896" s="91" t="s">
        <v>250</v>
      </c>
      <c r="AB896" s="91"/>
      <c r="AC896" s="91"/>
      <c r="AD896" s="91"/>
      <c r="AE896" s="91"/>
      <c r="AF896" s="92"/>
      <c r="AG896" s="93"/>
      <c r="AH896" s="87"/>
      <c r="AI896" s="93"/>
      <c r="AJ896" s="93"/>
      <c r="AK896" s="93"/>
      <c r="AL896" s="87"/>
      <c r="AM896" s="93"/>
      <c r="AN896" s="93"/>
      <c r="AO896" s="87"/>
      <c r="AP896" s="87"/>
      <c r="AQ896" s="93"/>
      <c r="AR896" s="93"/>
      <c r="AS896" s="93"/>
      <c r="AT896" s="93"/>
      <c r="AU896" s="93"/>
      <c r="AV896" s="93"/>
      <c r="AW896" s="91" t="s">
        <v>250</v>
      </c>
      <c r="AX896" s="93"/>
      <c r="AY896" s="93"/>
      <c r="AZ896" s="91" t="s">
        <v>250</v>
      </c>
      <c r="BA896" s="93"/>
      <c r="BB896" s="91" t="s">
        <v>250</v>
      </c>
      <c r="BC896" s="91" t="s">
        <v>250</v>
      </c>
      <c r="BD896" s="93"/>
      <c r="BE896" s="93"/>
      <c r="BF896" s="91" t="s">
        <v>87</v>
      </c>
      <c r="BG896" s="93"/>
      <c r="BH896" s="91" t="s">
        <v>456</v>
      </c>
      <c r="BI896" s="93"/>
      <c r="BJ896" s="93"/>
      <c r="BK896" s="93"/>
      <c r="BL896" s="92"/>
      <c r="BM896" s="92"/>
      <c r="BN896" s="86" t="str">
        <f t="shared" si="84"/>
        <v/>
      </c>
      <c r="BO896" s="88"/>
      <c r="BP896" s="94"/>
      <c r="BQ896" s="95"/>
      <c r="BR896" s="95"/>
      <c r="BS896" s="96"/>
      <c r="BT896" s="96"/>
      <c r="BU896" s="96"/>
      <c r="BV896" s="97"/>
    </row>
    <row r="897" spans="1:74" s="45" customFormat="1" ht="27" customHeight="1" thickTop="1" thickBot="1" x14ac:dyDescent="0.25">
      <c r="A897" s="81"/>
      <c r="B897" s="304" t="str">
        <f>IF(C897="","",(VLOOKUP(C897,Lookups!$B$4:$C$2561,2,FALSE)))</f>
        <v/>
      </c>
      <c r="C897" s="369"/>
      <c r="D897" s="84"/>
      <c r="E897" s="84" t="str">
        <f t="shared" si="83"/>
        <v/>
      </c>
      <c r="F897" s="84"/>
      <c r="G897" s="99" t="str">
        <f t="shared" si="79"/>
        <v/>
      </c>
      <c r="H897" s="83"/>
      <c r="I897" s="83"/>
      <c r="J897" s="87"/>
      <c r="K897" s="89"/>
      <c r="L897" s="90"/>
      <c r="M897" s="90"/>
      <c r="N897" s="85"/>
      <c r="O897" s="87"/>
      <c r="P897" s="87"/>
      <c r="Q897" s="85"/>
      <c r="R897" s="86" t="str">
        <f t="shared" si="80"/>
        <v/>
      </c>
      <c r="S897" s="85"/>
      <c r="T897" s="86" t="str">
        <f t="shared" si="81"/>
        <v/>
      </c>
      <c r="U897" s="85"/>
      <c r="V897" s="86" t="str">
        <f t="shared" si="82"/>
        <v/>
      </c>
      <c r="W897" s="85"/>
      <c r="X897" s="87"/>
      <c r="Y897" s="87"/>
      <c r="Z897" s="91"/>
      <c r="AA897" s="91" t="s">
        <v>250</v>
      </c>
      <c r="AB897" s="91"/>
      <c r="AC897" s="91"/>
      <c r="AD897" s="91"/>
      <c r="AE897" s="91"/>
      <c r="AF897" s="92"/>
      <c r="AG897" s="93"/>
      <c r="AH897" s="87"/>
      <c r="AI897" s="93"/>
      <c r="AJ897" s="93"/>
      <c r="AK897" s="93"/>
      <c r="AL897" s="87"/>
      <c r="AM897" s="93"/>
      <c r="AN897" s="93"/>
      <c r="AO897" s="87"/>
      <c r="AP897" s="87"/>
      <c r="AQ897" s="93"/>
      <c r="AR897" s="93"/>
      <c r="AS897" s="93"/>
      <c r="AT897" s="93"/>
      <c r="AU897" s="93"/>
      <c r="AV897" s="93"/>
      <c r="AW897" s="91" t="s">
        <v>250</v>
      </c>
      <c r="AX897" s="93"/>
      <c r="AY897" s="93"/>
      <c r="AZ897" s="91" t="s">
        <v>250</v>
      </c>
      <c r="BA897" s="93"/>
      <c r="BB897" s="91" t="s">
        <v>250</v>
      </c>
      <c r="BC897" s="91" t="s">
        <v>250</v>
      </c>
      <c r="BD897" s="93"/>
      <c r="BE897" s="93"/>
      <c r="BF897" s="91" t="s">
        <v>87</v>
      </c>
      <c r="BG897" s="93"/>
      <c r="BH897" s="91" t="s">
        <v>456</v>
      </c>
      <c r="BI897" s="93"/>
      <c r="BJ897" s="93"/>
      <c r="BK897" s="93"/>
      <c r="BL897" s="92"/>
      <c r="BM897" s="92"/>
      <c r="BN897" s="86" t="str">
        <f t="shared" si="84"/>
        <v/>
      </c>
      <c r="BO897" s="88"/>
      <c r="BP897" s="94"/>
      <c r="BQ897" s="95"/>
      <c r="BR897" s="95"/>
      <c r="BS897" s="96"/>
      <c r="BT897" s="96"/>
      <c r="BU897" s="96"/>
      <c r="BV897" s="97"/>
    </row>
    <row r="898" spans="1:74" s="45" customFormat="1" ht="27" customHeight="1" thickTop="1" thickBot="1" x14ac:dyDescent="0.25">
      <c r="A898" s="81"/>
      <c r="B898" s="304" t="str">
        <f>IF(C898="","",(VLOOKUP(C898,Lookups!$B$4:$C$2561,2,FALSE)))</f>
        <v/>
      </c>
      <c r="C898" s="369"/>
      <c r="D898" s="84"/>
      <c r="E898" s="84" t="str">
        <f t="shared" si="83"/>
        <v/>
      </c>
      <c r="F898" s="84"/>
      <c r="G898" s="99" t="str">
        <f t="shared" si="79"/>
        <v/>
      </c>
      <c r="H898" s="83"/>
      <c r="I898" s="83"/>
      <c r="J898" s="87"/>
      <c r="K898" s="89"/>
      <c r="L898" s="90"/>
      <c r="M898" s="90"/>
      <c r="N898" s="85"/>
      <c r="O898" s="87"/>
      <c r="P898" s="87"/>
      <c r="Q898" s="85"/>
      <c r="R898" s="86" t="str">
        <f t="shared" si="80"/>
        <v/>
      </c>
      <c r="S898" s="85"/>
      <c r="T898" s="86" t="str">
        <f t="shared" si="81"/>
        <v/>
      </c>
      <c r="U898" s="85"/>
      <c r="V898" s="86" t="str">
        <f t="shared" si="82"/>
        <v/>
      </c>
      <c r="W898" s="85"/>
      <c r="X898" s="87"/>
      <c r="Y898" s="87"/>
      <c r="Z898" s="91"/>
      <c r="AA898" s="91" t="s">
        <v>250</v>
      </c>
      <c r="AB898" s="91"/>
      <c r="AC898" s="91"/>
      <c r="AD898" s="91"/>
      <c r="AE898" s="91"/>
      <c r="AF898" s="92"/>
      <c r="AG898" s="93"/>
      <c r="AH898" s="87"/>
      <c r="AI898" s="93"/>
      <c r="AJ898" s="93"/>
      <c r="AK898" s="93"/>
      <c r="AL898" s="87"/>
      <c r="AM898" s="93"/>
      <c r="AN898" s="93"/>
      <c r="AO898" s="87"/>
      <c r="AP898" s="87"/>
      <c r="AQ898" s="93"/>
      <c r="AR898" s="93"/>
      <c r="AS898" s="93"/>
      <c r="AT898" s="93"/>
      <c r="AU898" s="93"/>
      <c r="AV898" s="93"/>
      <c r="AW898" s="91" t="s">
        <v>250</v>
      </c>
      <c r="AX898" s="93"/>
      <c r="AY898" s="93"/>
      <c r="AZ898" s="91" t="s">
        <v>250</v>
      </c>
      <c r="BA898" s="93"/>
      <c r="BB898" s="91" t="s">
        <v>250</v>
      </c>
      <c r="BC898" s="91" t="s">
        <v>250</v>
      </c>
      <c r="BD898" s="93"/>
      <c r="BE898" s="93"/>
      <c r="BF898" s="91" t="s">
        <v>87</v>
      </c>
      <c r="BG898" s="93"/>
      <c r="BH898" s="91" t="s">
        <v>456</v>
      </c>
      <c r="BI898" s="93"/>
      <c r="BJ898" s="93"/>
      <c r="BK898" s="93"/>
      <c r="BL898" s="92"/>
      <c r="BM898" s="92"/>
      <c r="BN898" s="86" t="str">
        <f t="shared" si="84"/>
        <v/>
      </c>
      <c r="BO898" s="88"/>
      <c r="BP898" s="94"/>
      <c r="BQ898" s="95"/>
      <c r="BR898" s="95"/>
      <c r="BS898" s="96"/>
      <c r="BT898" s="96"/>
      <c r="BU898" s="96"/>
      <c r="BV898" s="97"/>
    </row>
    <row r="899" spans="1:74" s="45" customFormat="1" ht="27" customHeight="1" thickTop="1" thickBot="1" x14ac:dyDescent="0.25">
      <c r="A899" s="81"/>
      <c r="B899" s="304" t="str">
        <f>IF(C899="","",(VLOOKUP(C899,Lookups!$B$4:$C$2561,2,FALSE)))</f>
        <v/>
      </c>
      <c r="C899" s="369"/>
      <c r="D899" s="84"/>
      <c r="E899" s="84" t="str">
        <f t="shared" si="83"/>
        <v/>
      </c>
      <c r="F899" s="84"/>
      <c r="G899" s="99" t="str">
        <f t="shared" si="79"/>
        <v/>
      </c>
      <c r="H899" s="83"/>
      <c r="I899" s="83"/>
      <c r="J899" s="87"/>
      <c r="K899" s="89"/>
      <c r="L899" s="90"/>
      <c r="M899" s="90"/>
      <c r="N899" s="85"/>
      <c r="O899" s="87"/>
      <c r="P899" s="87"/>
      <c r="Q899" s="85"/>
      <c r="R899" s="86" t="str">
        <f t="shared" si="80"/>
        <v/>
      </c>
      <c r="S899" s="85"/>
      <c r="T899" s="86" t="str">
        <f t="shared" si="81"/>
        <v/>
      </c>
      <c r="U899" s="85"/>
      <c r="V899" s="86" t="str">
        <f t="shared" si="82"/>
        <v/>
      </c>
      <c r="W899" s="85"/>
      <c r="X899" s="87"/>
      <c r="Y899" s="87"/>
      <c r="Z899" s="91"/>
      <c r="AA899" s="91" t="s">
        <v>250</v>
      </c>
      <c r="AB899" s="91"/>
      <c r="AC899" s="91"/>
      <c r="AD899" s="91"/>
      <c r="AE899" s="91"/>
      <c r="AF899" s="92"/>
      <c r="AG899" s="93"/>
      <c r="AH899" s="87"/>
      <c r="AI899" s="93"/>
      <c r="AJ899" s="93"/>
      <c r="AK899" s="93"/>
      <c r="AL899" s="87"/>
      <c r="AM899" s="93"/>
      <c r="AN899" s="93"/>
      <c r="AO899" s="87"/>
      <c r="AP899" s="87"/>
      <c r="AQ899" s="93"/>
      <c r="AR899" s="93"/>
      <c r="AS899" s="93"/>
      <c r="AT899" s="93"/>
      <c r="AU899" s="93"/>
      <c r="AV899" s="93"/>
      <c r="AW899" s="91" t="s">
        <v>250</v>
      </c>
      <c r="AX899" s="93"/>
      <c r="AY899" s="93"/>
      <c r="AZ899" s="91" t="s">
        <v>250</v>
      </c>
      <c r="BA899" s="93"/>
      <c r="BB899" s="91" t="s">
        <v>250</v>
      </c>
      <c r="BC899" s="91" t="s">
        <v>250</v>
      </c>
      <c r="BD899" s="93"/>
      <c r="BE899" s="93"/>
      <c r="BF899" s="91" t="s">
        <v>87</v>
      </c>
      <c r="BG899" s="93"/>
      <c r="BH899" s="91" t="s">
        <v>456</v>
      </c>
      <c r="BI899" s="93"/>
      <c r="BJ899" s="93"/>
      <c r="BK899" s="93"/>
      <c r="BL899" s="92"/>
      <c r="BM899" s="92"/>
      <c r="BN899" s="86" t="str">
        <f t="shared" si="84"/>
        <v/>
      </c>
      <c r="BO899" s="88"/>
      <c r="BP899" s="94"/>
      <c r="BQ899" s="95"/>
      <c r="BR899" s="95"/>
      <c r="BS899" s="96"/>
      <c r="BT899" s="96"/>
      <c r="BU899" s="96"/>
      <c r="BV899" s="97"/>
    </row>
    <row r="900" spans="1:74" s="45" customFormat="1" ht="27" customHeight="1" thickTop="1" thickBot="1" x14ac:dyDescent="0.25">
      <c r="A900" s="81"/>
      <c r="B900" s="304" t="str">
        <f>IF(C900="","",(VLOOKUP(C900,Lookups!$B$4:$C$2561,2,FALSE)))</f>
        <v/>
      </c>
      <c r="C900" s="369"/>
      <c r="D900" s="84"/>
      <c r="E900" s="84" t="str">
        <f t="shared" si="83"/>
        <v/>
      </c>
      <c r="F900" s="84"/>
      <c r="G900" s="99" t="str">
        <f t="shared" si="79"/>
        <v/>
      </c>
      <c r="H900" s="83"/>
      <c r="I900" s="83"/>
      <c r="J900" s="87"/>
      <c r="K900" s="89"/>
      <c r="L900" s="90"/>
      <c r="M900" s="90"/>
      <c r="N900" s="85"/>
      <c r="O900" s="87"/>
      <c r="P900" s="87"/>
      <c r="Q900" s="85"/>
      <c r="R900" s="86" t="str">
        <f t="shared" si="80"/>
        <v/>
      </c>
      <c r="S900" s="85"/>
      <c r="T900" s="86" t="str">
        <f t="shared" si="81"/>
        <v/>
      </c>
      <c r="U900" s="85"/>
      <c r="V900" s="86" t="str">
        <f t="shared" si="82"/>
        <v/>
      </c>
      <c r="W900" s="85"/>
      <c r="X900" s="87"/>
      <c r="Y900" s="87"/>
      <c r="Z900" s="91"/>
      <c r="AA900" s="91" t="s">
        <v>250</v>
      </c>
      <c r="AB900" s="91"/>
      <c r="AC900" s="91"/>
      <c r="AD900" s="91"/>
      <c r="AE900" s="91"/>
      <c r="AF900" s="92"/>
      <c r="AG900" s="93"/>
      <c r="AH900" s="87"/>
      <c r="AI900" s="93"/>
      <c r="AJ900" s="93"/>
      <c r="AK900" s="93"/>
      <c r="AL900" s="87"/>
      <c r="AM900" s="93"/>
      <c r="AN900" s="93"/>
      <c r="AO900" s="87"/>
      <c r="AP900" s="87"/>
      <c r="AQ900" s="93"/>
      <c r="AR900" s="93"/>
      <c r="AS900" s="93"/>
      <c r="AT900" s="93"/>
      <c r="AU900" s="93"/>
      <c r="AV900" s="93"/>
      <c r="AW900" s="91" t="s">
        <v>250</v>
      </c>
      <c r="AX900" s="93"/>
      <c r="AY900" s="93"/>
      <c r="AZ900" s="91" t="s">
        <v>250</v>
      </c>
      <c r="BA900" s="93"/>
      <c r="BB900" s="91" t="s">
        <v>250</v>
      </c>
      <c r="BC900" s="91" t="s">
        <v>250</v>
      </c>
      <c r="BD900" s="93"/>
      <c r="BE900" s="93"/>
      <c r="BF900" s="91" t="s">
        <v>87</v>
      </c>
      <c r="BG900" s="93"/>
      <c r="BH900" s="91" t="s">
        <v>456</v>
      </c>
      <c r="BI900" s="93"/>
      <c r="BJ900" s="93"/>
      <c r="BK900" s="93"/>
      <c r="BL900" s="92"/>
      <c r="BM900" s="92"/>
      <c r="BN900" s="86" t="str">
        <f t="shared" si="84"/>
        <v/>
      </c>
      <c r="BO900" s="88"/>
      <c r="BP900" s="94"/>
      <c r="BQ900" s="95"/>
      <c r="BR900" s="95"/>
      <c r="BS900" s="96"/>
      <c r="BT900" s="96"/>
      <c r="BU900" s="96"/>
      <c r="BV900" s="97"/>
    </row>
    <row r="901" spans="1:74" s="45" customFormat="1" ht="27" customHeight="1" thickTop="1" thickBot="1" x14ac:dyDescent="0.25">
      <c r="A901" s="81"/>
      <c r="B901" s="304" t="str">
        <f>IF(C901="","",(VLOOKUP(C901,Lookups!$B$4:$C$2561,2,FALSE)))</f>
        <v/>
      </c>
      <c r="C901" s="369"/>
      <c r="D901" s="84"/>
      <c r="E901" s="84" t="str">
        <f t="shared" si="83"/>
        <v/>
      </c>
      <c r="F901" s="84"/>
      <c r="G901" s="99" t="str">
        <f t="shared" si="79"/>
        <v/>
      </c>
      <c r="H901" s="83"/>
      <c r="I901" s="83"/>
      <c r="J901" s="87"/>
      <c r="K901" s="89"/>
      <c r="L901" s="90"/>
      <c r="M901" s="90"/>
      <c r="N901" s="85"/>
      <c r="O901" s="87"/>
      <c r="P901" s="87"/>
      <c r="Q901" s="85"/>
      <c r="R901" s="86" t="str">
        <f t="shared" si="80"/>
        <v/>
      </c>
      <c r="S901" s="85"/>
      <c r="T901" s="86" t="str">
        <f t="shared" si="81"/>
        <v/>
      </c>
      <c r="U901" s="85"/>
      <c r="V901" s="86" t="str">
        <f t="shared" si="82"/>
        <v/>
      </c>
      <c r="W901" s="85"/>
      <c r="X901" s="87"/>
      <c r="Y901" s="87"/>
      <c r="Z901" s="91"/>
      <c r="AA901" s="91" t="s">
        <v>250</v>
      </c>
      <c r="AB901" s="91"/>
      <c r="AC901" s="91"/>
      <c r="AD901" s="91"/>
      <c r="AE901" s="91"/>
      <c r="AF901" s="92"/>
      <c r="AG901" s="93"/>
      <c r="AH901" s="87"/>
      <c r="AI901" s="93"/>
      <c r="AJ901" s="93"/>
      <c r="AK901" s="93"/>
      <c r="AL901" s="87"/>
      <c r="AM901" s="93"/>
      <c r="AN901" s="93"/>
      <c r="AO901" s="87"/>
      <c r="AP901" s="87"/>
      <c r="AQ901" s="93"/>
      <c r="AR901" s="93"/>
      <c r="AS901" s="93"/>
      <c r="AT901" s="93"/>
      <c r="AU901" s="93"/>
      <c r="AV901" s="93"/>
      <c r="AW901" s="91" t="s">
        <v>250</v>
      </c>
      <c r="AX901" s="93"/>
      <c r="AY901" s="93"/>
      <c r="AZ901" s="91" t="s">
        <v>250</v>
      </c>
      <c r="BA901" s="93"/>
      <c r="BB901" s="91" t="s">
        <v>250</v>
      </c>
      <c r="BC901" s="91" t="s">
        <v>250</v>
      </c>
      <c r="BD901" s="93"/>
      <c r="BE901" s="93"/>
      <c r="BF901" s="91" t="s">
        <v>87</v>
      </c>
      <c r="BG901" s="93"/>
      <c r="BH901" s="91" t="s">
        <v>456</v>
      </c>
      <c r="BI901" s="93"/>
      <c r="BJ901" s="93"/>
      <c r="BK901" s="93"/>
      <c r="BL901" s="92"/>
      <c r="BM901" s="92"/>
      <c r="BN901" s="86" t="str">
        <f t="shared" si="84"/>
        <v/>
      </c>
      <c r="BO901" s="88"/>
      <c r="BP901" s="94"/>
      <c r="BQ901" s="95"/>
      <c r="BR901" s="95"/>
      <c r="BS901" s="96"/>
      <c r="BT901" s="96"/>
      <c r="BU901" s="96"/>
      <c r="BV901" s="97"/>
    </row>
    <row r="902" spans="1:74" s="45" customFormat="1" ht="27" customHeight="1" thickTop="1" thickBot="1" x14ac:dyDescent="0.25">
      <c r="A902" s="81"/>
      <c r="B902" s="304" t="str">
        <f>IF(C902="","",(VLOOKUP(C902,Lookups!$B$4:$C$2561,2,FALSE)))</f>
        <v/>
      </c>
      <c r="C902" s="369"/>
      <c r="D902" s="84"/>
      <c r="E902" s="84" t="str">
        <f t="shared" si="83"/>
        <v/>
      </c>
      <c r="F902" s="84"/>
      <c r="G902" s="99" t="str">
        <f t="shared" ref="G902:G965" si="85">IF(F902="","",(VLOOKUP(F902,DrainTypeDesc,2,FALSE)))</f>
        <v/>
      </c>
      <c r="H902" s="83"/>
      <c r="I902" s="83"/>
      <c r="J902" s="87"/>
      <c r="K902" s="89"/>
      <c r="L902" s="90"/>
      <c r="M902" s="90"/>
      <c r="N902" s="85"/>
      <c r="O902" s="87"/>
      <c r="P902" s="87"/>
      <c r="Q902" s="85"/>
      <c r="R902" s="86" t="str">
        <f t="shared" ref="R902:R965" si="86">IF(Q902="","",(VLOOKUP(Q902,DrainMaterialDesc,2,FALSE)))</f>
        <v/>
      </c>
      <c r="S902" s="85"/>
      <c r="T902" s="86" t="str">
        <f t="shared" ref="T902:T965" si="87">IF(S902="","",(VLOOKUP(S902,DrainEntryDesc,2,FALSE)))</f>
        <v/>
      </c>
      <c r="U902" s="85"/>
      <c r="V902" s="86" t="str">
        <f t="shared" ref="V902:V965" si="88">IF(U902="","",(VLOOKUP(U902,DrainEntryDesc,2,FALSE)))</f>
        <v/>
      </c>
      <c r="W902" s="85"/>
      <c r="X902" s="87"/>
      <c r="Y902" s="87"/>
      <c r="Z902" s="91"/>
      <c r="AA902" s="91" t="s">
        <v>250</v>
      </c>
      <c r="AB902" s="91"/>
      <c r="AC902" s="91"/>
      <c r="AD902" s="91"/>
      <c r="AE902" s="91"/>
      <c r="AF902" s="92"/>
      <c r="AG902" s="93"/>
      <c r="AH902" s="87"/>
      <c r="AI902" s="93"/>
      <c r="AJ902" s="93"/>
      <c r="AK902" s="93"/>
      <c r="AL902" s="87"/>
      <c r="AM902" s="93"/>
      <c r="AN902" s="93"/>
      <c r="AO902" s="87"/>
      <c r="AP902" s="87"/>
      <c r="AQ902" s="93"/>
      <c r="AR902" s="93"/>
      <c r="AS902" s="93"/>
      <c r="AT902" s="93"/>
      <c r="AU902" s="93"/>
      <c r="AV902" s="93"/>
      <c r="AW902" s="91" t="s">
        <v>250</v>
      </c>
      <c r="AX902" s="93"/>
      <c r="AY902" s="93"/>
      <c r="AZ902" s="91" t="s">
        <v>250</v>
      </c>
      <c r="BA902" s="93"/>
      <c r="BB902" s="91" t="s">
        <v>250</v>
      </c>
      <c r="BC902" s="91" t="s">
        <v>250</v>
      </c>
      <c r="BD902" s="93"/>
      <c r="BE902" s="93"/>
      <c r="BF902" s="91" t="s">
        <v>87</v>
      </c>
      <c r="BG902" s="93"/>
      <c r="BH902" s="91" t="s">
        <v>456</v>
      </c>
      <c r="BI902" s="93"/>
      <c r="BJ902" s="93"/>
      <c r="BK902" s="93"/>
      <c r="BL902" s="92"/>
      <c r="BM902" s="92"/>
      <c r="BN902" s="86" t="str">
        <f t="shared" si="84"/>
        <v/>
      </c>
      <c r="BO902" s="88"/>
      <c r="BP902" s="94"/>
      <c r="BQ902" s="95"/>
      <c r="BR902" s="95"/>
      <c r="BS902" s="96"/>
      <c r="BT902" s="96"/>
      <c r="BU902" s="96"/>
      <c r="BV902" s="97"/>
    </row>
    <row r="903" spans="1:74" s="45" customFormat="1" ht="27" customHeight="1" thickTop="1" thickBot="1" x14ac:dyDescent="0.25">
      <c r="A903" s="81"/>
      <c r="B903" s="304" t="str">
        <f>IF(C903="","",(VLOOKUP(C903,Lookups!$B$4:$C$2561,2,FALSE)))</f>
        <v/>
      </c>
      <c r="C903" s="369"/>
      <c r="D903" s="84"/>
      <c r="E903" s="84" t="str">
        <f t="shared" ref="E903:E966" si="89">IF(A903="add",0,"")</f>
        <v/>
      </c>
      <c r="F903" s="84"/>
      <c r="G903" s="99" t="str">
        <f t="shared" si="85"/>
        <v/>
      </c>
      <c r="H903" s="83"/>
      <c r="I903" s="83"/>
      <c r="J903" s="87"/>
      <c r="K903" s="89"/>
      <c r="L903" s="90"/>
      <c r="M903" s="90"/>
      <c r="N903" s="85"/>
      <c r="O903" s="87"/>
      <c r="P903" s="87"/>
      <c r="Q903" s="85"/>
      <c r="R903" s="86" t="str">
        <f t="shared" si="86"/>
        <v/>
      </c>
      <c r="S903" s="85"/>
      <c r="T903" s="86" t="str">
        <f t="shared" si="87"/>
        <v/>
      </c>
      <c r="U903" s="85"/>
      <c r="V903" s="86" t="str">
        <f t="shared" si="88"/>
        <v/>
      </c>
      <c r="W903" s="85"/>
      <c r="X903" s="87"/>
      <c r="Y903" s="87"/>
      <c r="Z903" s="91"/>
      <c r="AA903" s="91" t="s">
        <v>250</v>
      </c>
      <c r="AB903" s="91"/>
      <c r="AC903" s="91"/>
      <c r="AD903" s="91"/>
      <c r="AE903" s="91"/>
      <c r="AF903" s="92"/>
      <c r="AG903" s="93"/>
      <c r="AH903" s="87"/>
      <c r="AI903" s="93"/>
      <c r="AJ903" s="93"/>
      <c r="AK903" s="93"/>
      <c r="AL903" s="87"/>
      <c r="AM903" s="93"/>
      <c r="AN903" s="93"/>
      <c r="AO903" s="87"/>
      <c r="AP903" s="87"/>
      <c r="AQ903" s="93"/>
      <c r="AR903" s="93"/>
      <c r="AS903" s="93"/>
      <c r="AT903" s="93"/>
      <c r="AU903" s="93"/>
      <c r="AV903" s="93"/>
      <c r="AW903" s="91" t="s">
        <v>250</v>
      </c>
      <c r="AX903" s="93"/>
      <c r="AY903" s="93"/>
      <c r="AZ903" s="91" t="s">
        <v>250</v>
      </c>
      <c r="BA903" s="93"/>
      <c r="BB903" s="91" t="s">
        <v>250</v>
      </c>
      <c r="BC903" s="91" t="s">
        <v>250</v>
      </c>
      <c r="BD903" s="93"/>
      <c r="BE903" s="93"/>
      <c r="BF903" s="91" t="s">
        <v>87</v>
      </c>
      <c r="BG903" s="93"/>
      <c r="BH903" s="91" t="s">
        <v>456</v>
      </c>
      <c r="BI903" s="93"/>
      <c r="BJ903" s="93"/>
      <c r="BK903" s="93"/>
      <c r="BL903" s="92"/>
      <c r="BM903" s="92"/>
      <c r="BN903" s="86" t="str">
        <f t="shared" ref="BN903:BN966" si="90">IF(AP903="","",(VLOOKUP(AP903,FlowDesc,2,FALSE)))</f>
        <v/>
      </c>
      <c r="BO903" s="88"/>
      <c r="BP903" s="94"/>
      <c r="BQ903" s="95"/>
      <c r="BR903" s="95"/>
      <c r="BS903" s="96"/>
      <c r="BT903" s="96"/>
      <c r="BU903" s="96"/>
      <c r="BV903" s="97"/>
    </row>
    <row r="904" spans="1:74" s="45" customFormat="1" ht="27" customHeight="1" thickTop="1" thickBot="1" x14ac:dyDescent="0.25">
      <c r="A904" s="81"/>
      <c r="B904" s="304" t="str">
        <f>IF(C904="","",(VLOOKUP(C904,Lookups!$B$4:$C$2561,2,FALSE)))</f>
        <v/>
      </c>
      <c r="C904" s="369"/>
      <c r="D904" s="84"/>
      <c r="E904" s="84" t="str">
        <f t="shared" si="89"/>
        <v/>
      </c>
      <c r="F904" s="84"/>
      <c r="G904" s="99" t="str">
        <f t="shared" si="85"/>
        <v/>
      </c>
      <c r="H904" s="83"/>
      <c r="I904" s="83"/>
      <c r="J904" s="87"/>
      <c r="K904" s="89"/>
      <c r="L904" s="90"/>
      <c r="M904" s="90"/>
      <c r="N904" s="85"/>
      <c r="O904" s="87"/>
      <c r="P904" s="87"/>
      <c r="Q904" s="85"/>
      <c r="R904" s="86" t="str">
        <f t="shared" si="86"/>
        <v/>
      </c>
      <c r="S904" s="85"/>
      <c r="T904" s="86" t="str">
        <f t="shared" si="87"/>
        <v/>
      </c>
      <c r="U904" s="85"/>
      <c r="V904" s="86" t="str">
        <f t="shared" si="88"/>
        <v/>
      </c>
      <c r="W904" s="85"/>
      <c r="X904" s="87"/>
      <c r="Y904" s="87"/>
      <c r="Z904" s="91"/>
      <c r="AA904" s="91" t="s">
        <v>250</v>
      </c>
      <c r="AB904" s="91"/>
      <c r="AC904" s="91"/>
      <c r="AD904" s="91"/>
      <c r="AE904" s="91"/>
      <c r="AF904" s="92"/>
      <c r="AG904" s="93"/>
      <c r="AH904" s="87"/>
      <c r="AI904" s="93"/>
      <c r="AJ904" s="93"/>
      <c r="AK904" s="93"/>
      <c r="AL904" s="87"/>
      <c r="AM904" s="93"/>
      <c r="AN904" s="93"/>
      <c r="AO904" s="87"/>
      <c r="AP904" s="87"/>
      <c r="AQ904" s="93"/>
      <c r="AR904" s="93"/>
      <c r="AS904" s="93"/>
      <c r="AT904" s="93"/>
      <c r="AU904" s="93"/>
      <c r="AV904" s="93"/>
      <c r="AW904" s="91" t="s">
        <v>250</v>
      </c>
      <c r="AX904" s="93"/>
      <c r="AY904" s="93"/>
      <c r="AZ904" s="91" t="s">
        <v>250</v>
      </c>
      <c r="BA904" s="93"/>
      <c r="BB904" s="91" t="s">
        <v>250</v>
      </c>
      <c r="BC904" s="91" t="s">
        <v>250</v>
      </c>
      <c r="BD904" s="93"/>
      <c r="BE904" s="93"/>
      <c r="BF904" s="91" t="s">
        <v>87</v>
      </c>
      <c r="BG904" s="93"/>
      <c r="BH904" s="91" t="s">
        <v>456</v>
      </c>
      <c r="BI904" s="93"/>
      <c r="BJ904" s="93"/>
      <c r="BK904" s="93"/>
      <c r="BL904" s="92"/>
      <c r="BM904" s="92"/>
      <c r="BN904" s="86" t="str">
        <f t="shared" si="90"/>
        <v/>
      </c>
      <c r="BO904" s="88"/>
      <c r="BP904" s="94"/>
      <c r="BQ904" s="95"/>
      <c r="BR904" s="95"/>
      <c r="BS904" s="96"/>
      <c r="BT904" s="96"/>
      <c r="BU904" s="96"/>
      <c r="BV904" s="97"/>
    </row>
    <row r="905" spans="1:74" s="45" customFormat="1" ht="27" customHeight="1" thickTop="1" thickBot="1" x14ac:dyDescent="0.25">
      <c r="A905" s="81"/>
      <c r="B905" s="304" t="str">
        <f>IF(C905="","",(VLOOKUP(C905,Lookups!$B$4:$C$2561,2,FALSE)))</f>
        <v/>
      </c>
      <c r="C905" s="369"/>
      <c r="D905" s="84"/>
      <c r="E905" s="84" t="str">
        <f t="shared" si="89"/>
        <v/>
      </c>
      <c r="F905" s="84"/>
      <c r="G905" s="99" t="str">
        <f t="shared" si="85"/>
        <v/>
      </c>
      <c r="H905" s="83"/>
      <c r="I905" s="83"/>
      <c r="J905" s="87"/>
      <c r="K905" s="89"/>
      <c r="L905" s="90"/>
      <c r="M905" s="90"/>
      <c r="N905" s="85"/>
      <c r="O905" s="87"/>
      <c r="P905" s="87"/>
      <c r="Q905" s="85"/>
      <c r="R905" s="86" t="str">
        <f t="shared" si="86"/>
        <v/>
      </c>
      <c r="S905" s="85"/>
      <c r="T905" s="86" t="str">
        <f t="shared" si="87"/>
        <v/>
      </c>
      <c r="U905" s="85"/>
      <c r="V905" s="86" t="str">
        <f t="shared" si="88"/>
        <v/>
      </c>
      <c r="W905" s="85"/>
      <c r="X905" s="87"/>
      <c r="Y905" s="87"/>
      <c r="Z905" s="91"/>
      <c r="AA905" s="91" t="s">
        <v>250</v>
      </c>
      <c r="AB905" s="91"/>
      <c r="AC905" s="91"/>
      <c r="AD905" s="91"/>
      <c r="AE905" s="91"/>
      <c r="AF905" s="92"/>
      <c r="AG905" s="93"/>
      <c r="AH905" s="87"/>
      <c r="AI905" s="93"/>
      <c r="AJ905" s="93"/>
      <c r="AK905" s="93"/>
      <c r="AL905" s="87"/>
      <c r="AM905" s="93"/>
      <c r="AN905" s="93"/>
      <c r="AO905" s="87"/>
      <c r="AP905" s="87"/>
      <c r="AQ905" s="93"/>
      <c r="AR905" s="93"/>
      <c r="AS905" s="93"/>
      <c r="AT905" s="93"/>
      <c r="AU905" s="93"/>
      <c r="AV905" s="93"/>
      <c r="AW905" s="91" t="s">
        <v>250</v>
      </c>
      <c r="AX905" s="93"/>
      <c r="AY905" s="93"/>
      <c r="AZ905" s="91" t="s">
        <v>250</v>
      </c>
      <c r="BA905" s="93"/>
      <c r="BB905" s="91" t="s">
        <v>250</v>
      </c>
      <c r="BC905" s="91" t="s">
        <v>250</v>
      </c>
      <c r="BD905" s="93"/>
      <c r="BE905" s="93"/>
      <c r="BF905" s="91" t="s">
        <v>87</v>
      </c>
      <c r="BG905" s="93"/>
      <c r="BH905" s="91" t="s">
        <v>456</v>
      </c>
      <c r="BI905" s="93"/>
      <c r="BJ905" s="93"/>
      <c r="BK905" s="93"/>
      <c r="BL905" s="92"/>
      <c r="BM905" s="92"/>
      <c r="BN905" s="86" t="str">
        <f t="shared" si="90"/>
        <v/>
      </c>
      <c r="BO905" s="88"/>
      <c r="BP905" s="94"/>
      <c r="BQ905" s="95"/>
      <c r="BR905" s="95"/>
      <c r="BS905" s="96"/>
      <c r="BT905" s="96"/>
      <c r="BU905" s="96"/>
      <c r="BV905" s="97"/>
    </row>
    <row r="906" spans="1:74" s="45" customFormat="1" ht="27" customHeight="1" thickTop="1" thickBot="1" x14ac:dyDescent="0.25">
      <c r="A906" s="81"/>
      <c r="B906" s="304" t="str">
        <f>IF(C906="","",(VLOOKUP(C906,Lookups!$B$4:$C$2561,2,FALSE)))</f>
        <v/>
      </c>
      <c r="C906" s="369"/>
      <c r="D906" s="84"/>
      <c r="E906" s="84" t="str">
        <f t="shared" si="89"/>
        <v/>
      </c>
      <c r="F906" s="84"/>
      <c r="G906" s="99" t="str">
        <f t="shared" si="85"/>
        <v/>
      </c>
      <c r="H906" s="83"/>
      <c r="I906" s="83"/>
      <c r="J906" s="87"/>
      <c r="K906" s="89"/>
      <c r="L906" s="90"/>
      <c r="M906" s="90"/>
      <c r="N906" s="85"/>
      <c r="O906" s="87"/>
      <c r="P906" s="87"/>
      <c r="Q906" s="85"/>
      <c r="R906" s="86" t="str">
        <f t="shared" si="86"/>
        <v/>
      </c>
      <c r="S906" s="85"/>
      <c r="T906" s="86" t="str">
        <f t="shared" si="87"/>
        <v/>
      </c>
      <c r="U906" s="85"/>
      <c r="V906" s="86" t="str">
        <f t="shared" si="88"/>
        <v/>
      </c>
      <c r="W906" s="85"/>
      <c r="X906" s="87"/>
      <c r="Y906" s="87"/>
      <c r="Z906" s="91"/>
      <c r="AA906" s="91" t="s">
        <v>250</v>
      </c>
      <c r="AB906" s="91"/>
      <c r="AC906" s="91"/>
      <c r="AD906" s="91"/>
      <c r="AE906" s="91"/>
      <c r="AF906" s="92"/>
      <c r="AG906" s="93"/>
      <c r="AH906" s="87"/>
      <c r="AI906" s="93"/>
      <c r="AJ906" s="93"/>
      <c r="AK906" s="93"/>
      <c r="AL906" s="87"/>
      <c r="AM906" s="93"/>
      <c r="AN906" s="93"/>
      <c r="AO906" s="87"/>
      <c r="AP906" s="87"/>
      <c r="AQ906" s="93"/>
      <c r="AR906" s="93"/>
      <c r="AS906" s="93"/>
      <c r="AT906" s="93"/>
      <c r="AU906" s="93"/>
      <c r="AV906" s="93"/>
      <c r="AW906" s="91" t="s">
        <v>250</v>
      </c>
      <c r="AX906" s="93"/>
      <c r="AY906" s="93"/>
      <c r="AZ906" s="91" t="s">
        <v>250</v>
      </c>
      <c r="BA906" s="93"/>
      <c r="BB906" s="91" t="s">
        <v>250</v>
      </c>
      <c r="BC906" s="91" t="s">
        <v>250</v>
      </c>
      <c r="BD906" s="93"/>
      <c r="BE906" s="93"/>
      <c r="BF906" s="91" t="s">
        <v>87</v>
      </c>
      <c r="BG906" s="93"/>
      <c r="BH906" s="91" t="s">
        <v>456</v>
      </c>
      <c r="BI906" s="93"/>
      <c r="BJ906" s="93"/>
      <c r="BK906" s="93"/>
      <c r="BL906" s="92"/>
      <c r="BM906" s="92"/>
      <c r="BN906" s="86" t="str">
        <f t="shared" si="90"/>
        <v/>
      </c>
      <c r="BO906" s="88"/>
      <c r="BP906" s="94"/>
      <c r="BQ906" s="95"/>
      <c r="BR906" s="95"/>
      <c r="BS906" s="96"/>
      <c r="BT906" s="96"/>
      <c r="BU906" s="96"/>
      <c r="BV906" s="97"/>
    </row>
    <row r="907" spans="1:74" s="45" customFormat="1" ht="27" customHeight="1" thickTop="1" thickBot="1" x14ac:dyDescent="0.25">
      <c r="A907" s="81"/>
      <c r="B907" s="304" t="str">
        <f>IF(C907="","",(VLOOKUP(C907,Lookups!$B$4:$C$2561,2,FALSE)))</f>
        <v/>
      </c>
      <c r="C907" s="369"/>
      <c r="D907" s="84"/>
      <c r="E907" s="84" t="str">
        <f t="shared" si="89"/>
        <v/>
      </c>
      <c r="F907" s="84"/>
      <c r="G907" s="99" t="str">
        <f t="shared" si="85"/>
        <v/>
      </c>
      <c r="H907" s="83"/>
      <c r="I907" s="83"/>
      <c r="J907" s="87"/>
      <c r="K907" s="89"/>
      <c r="L907" s="90"/>
      <c r="M907" s="90"/>
      <c r="N907" s="85"/>
      <c r="O907" s="87"/>
      <c r="P907" s="87"/>
      <c r="Q907" s="85"/>
      <c r="R907" s="86" t="str">
        <f t="shared" si="86"/>
        <v/>
      </c>
      <c r="S907" s="85"/>
      <c r="T907" s="86" t="str">
        <f t="shared" si="87"/>
        <v/>
      </c>
      <c r="U907" s="85"/>
      <c r="V907" s="86" t="str">
        <f t="shared" si="88"/>
        <v/>
      </c>
      <c r="W907" s="85"/>
      <c r="X907" s="87"/>
      <c r="Y907" s="87"/>
      <c r="Z907" s="91"/>
      <c r="AA907" s="91" t="s">
        <v>250</v>
      </c>
      <c r="AB907" s="91"/>
      <c r="AC907" s="91"/>
      <c r="AD907" s="91"/>
      <c r="AE907" s="91"/>
      <c r="AF907" s="92"/>
      <c r="AG907" s="93"/>
      <c r="AH907" s="87"/>
      <c r="AI907" s="93"/>
      <c r="AJ907" s="93"/>
      <c r="AK907" s="93"/>
      <c r="AL907" s="87"/>
      <c r="AM907" s="93"/>
      <c r="AN907" s="93"/>
      <c r="AO907" s="87"/>
      <c r="AP907" s="87"/>
      <c r="AQ907" s="93"/>
      <c r="AR907" s="93"/>
      <c r="AS907" s="93"/>
      <c r="AT907" s="93"/>
      <c r="AU907" s="93"/>
      <c r="AV907" s="93"/>
      <c r="AW907" s="91" t="s">
        <v>250</v>
      </c>
      <c r="AX907" s="93"/>
      <c r="AY907" s="93"/>
      <c r="AZ907" s="91" t="s">
        <v>250</v>
      </c>
      <c r="BA907" s="93"/>
      <c r="BB907" s="91" t="s">
        <v>250</v>
      </c>
      <c r="BC907" s="91" t="s">
        <v>250</v>
      </c>
      <c r="BD907" s="93"/>
      <c r="BE907" s="93"/>
      <c r="BF907" s="91" t="s">
        <v>87</v>
      </c>
      <c r="BG907" s="93"/>
      <c r="BH907" s="91" t="s">
        <v>456</v>
      </c>
      <c r="BI907" s="93"/>
      <c r="BJ907" s="93"/>
      <c r="BK907" s="93"/>
      <c r="BL907" s="92"/>
      <c r="BM907" s="92"/>
      <c r="BN907" s="86" t="str">
        <f t="shared" si="90"/>
        <v/>
      </c>
      <c r="BO907" s="88"/>
      <c r="BP907" s="94"/>
      <c r="BQ907" s="95"/>
      <c r="BR907" s="95"/>
      <c r="BS907" s="96"/>
      <c r="BT907" s="96"/>
      <c r="BU907" s="96"/>
      <c r="BV907" s="97"/>
    </row>
    <row r="908" spans="1:74" s="45" customFormat="1" ht="27" customHeight="1" thickTop="1" thickBot="1" x14ac:dyDescent="0.25">
      <c r="A908" s="81"/>
      <c r="B908" s="304" t="str">
        <f>IF(C908="","",(VLOOKUP(C908,Lookups!$B$4:$C$2561,2,FALSE)))</f>
        <v/>
      </c>
      <c r="C908" s="369"/>
      <c r="D908" s="84"/>
      <c r="E908" s="84" t="str">
        <f t="shared" si="89"/>
        <v/>
      </c>
      <c r="F908" s="84"/>
      <c r="G908" s="99" t="str">
        <f t="shared" si="85"/>
        <v/>
      </c>
      <c r="H908" s="83"/>
      <c r="I908" s="83"/>
      <c r="J908" s="87"/>
      <c r="K908" s="89"/>
      <c r="L908" s="90"/>
      <c r="M908" s="90"/>
      <c r="N908" s="85"/>
      <c r="O908" s="87"/>
      <c r="P908" s="87"/>
      <c r="Q908" s="85"/>
      <c r="R908" s="86" t="str">
        <f t="shared" si="86"/>
        <v/>
      </c>
      <c r="S908" s="85"/>
      <c r="T908" s="86" t="str">
        <f t="shared" si="87"/>
        <v/>
      </c>
      <c r="U908" s="85"/>
      <c r="V908" s="86" t="str">
        <f t="shared" si="88"/>
        <v/>
      </c>
      <c r="W908" s="85"/>
      <c r="X908" s="87"/>
      <c r="Y908" s="87"/>
      <c r="Z908" s="91"/>
      <c r="AA908" s="91" t="s">
        <v>250</v>
      </c>
      <c r="AB908" s="91"/>
      <c r="AC908" s="91"/>
      <c r="AD908" s="91"/>
      <c r="AE908" s="91"/>
      <c r="AF908" s="92"/>
      <c r="AG908" s="93"/>
      <c r="AH908" s="87"/>
      <c r="AI908" s="93"/>
      <c r="AJ908" s="93"/>
      <c r="AK908" s="93"/>
      <c r="AL908" s="87"/>
      <c r="AM908" s="93"/>
      <c r="AN908" s="93"/>
      <c r="AO908" s="87"/>
      <c r="AP908" s="87"/>
      <c r="AQ908" s="93"/>
      <c r="AR908" s="93"/>
      <c r="AS908" s="93"/>
      <c r="AT908" s="93"/>
      <c r="AU908" s="93"/>
      <c r="AV908" s="93"/>
      <c r="AW908" s="91" t="s">
        <v>250</v>
      </c>
      <c r="AX908" s="93"/>
      <c r="AY908" s="93"/>
      <c r="AZ908" s="91" t="s">
        <v>250</v>
      </c>
      <c r="BA908" s="93"/>
      <c r="BB908" s="91" t="s">
        <v>250</v>
      </c>
      <c r="BC908" s="91" t="s">
        <v>250</v>
      </c>
      <c r="BD908" s="93"/>
      <c r="BE908" s="93"/>
      <c r="BF908" s="91" t="s">
        <v>87</v>
      </c>
      <c r="BG908" s="93"/>
      <c r="BH908" s="91" t="s">
        <v>456</v>
      </c>
      <c r="BI908" s="93"/>
      <c r="BJ908" s="93"/>
      <c r="BK908" s="93"/>
      <c r="BL908" s="92"/>
      <c r="BM908" s="92"/>
      <c r="BN908" s="86" t="str">
        <f t="shared" si="90"/>
        <v/>
      </c>
      <c r="BO908" s="88"/>
      <c r="BP908" s="94"/>
      <c r="BQ908" s="95"/>
      <c r="BR908" s="95"/>
      <c r="BS908" s="96"/>
      <c r="BT908" s="96"/>
      <c r="BU908" s="96"/>
      <c r="BV908" s="97"/>
    </row>
    <row r="909" spans="1:74" s="45" customFormat="1" ht="27" customHeight="1" thickTop="1" thickBot="1" x14ac:dyDescent="0.25">
      <c r="A909" s="81"/>
      <c r="B909" s="304" t="str">
        <f>IF(C909="","",(VLOOKUP(C909,Lookups!$B$4:$C$2561,2,FALSE)))</f>
        <v/>
      </c>
      <c r="C909" s="369"/>
      <c r="D909" s="84"/>
      <c r="E909" s="84" t="str">
        <f t="shared" si="89"/>
        <v/>
      </c>
      <c r="F909" s="84"/>
      <c r="G909" s="99" t="str">
        <f t="shared" si="85"/>
        <v/>
      </c>
      <c r="H909" s="83"/>
      <c r="I909" s="83"/>
      <c r="J909" s="87"/>
      <c r="K909" s="89"/>
      <c r="L909" s="90"/>
      <c r="M909" s="90"/>
      <c r="N909" s="85"/>
      <c r="O909" s="87"/>
      <c r="P909" s="87"/>
      <c r="Q909" s="85"/>
      <c r="R909" s="86" t="str">
        <f t="shared" si="86"/>
        <v/>
      </c>
      <c r="S909" s="85"/>
      <c r="T909" s="86" t="str">
        <f t="shared" si="87"/>
        <v/>
      </c>
      <c r="U909" s="85"/>
      <c r="V909" s="86" t="str">
        <f t="shared" si="88"/>
        <v/>
      </c>
      <c r="W909" s="85"/>
      <c r="X909" s="87"/>
      <c r="Y909" s="87"/>
      <c r="Z909" s="91"/>
      <c r="AA909" s="91" t="s">
        <v>250</v>
      </c>
      <c r="AB909" s="91"/>
      <c r="AC909" s="91"/>
      <c r="AD909" s="91"/>
      <c r="AE909" s="91"/>
      <c r="AF909" s="92"/>
      <c r="AG909" s="93"/>
      <c r="AH909" s="87"/>
      <c r="AI909" s="93"/>
      <c r="AJ909" s="93"/>
      <c r="AK909" s="93"/>
      <c r="AL909" s="87"/>
      <c r="AM909" s="93"/>
      <c r="AN909" s="93"/>
      <c r="AO909" s="87"/>
      <c r="AP909" s="87"/>
      <c r="AQ909" s="93"/>
      <c r="AR909" s="93"/>
      <c r="AS909" s="93"/>
      <c r="AT909" s="93"/>
      <c r="AU909" s="93"/>
      <c r="AV909" s="93"/>
      <c r="AW909" s="91" t="s">
        <v>250</v>
      </c>
      <c r="AX909" s="93"/>
      <c r="AY909" s="93"/>
      <c r="AZ909" s="91" t="s">
        <v>250</v>
      </c>
      <c r="BA909" s="93"/>
      <c r="BB909" s="91" t="s">
        <v>250</v>
      </c>
      <c r="BC909" s="91" t="s">
        <v>250</v>
      </c>
      <c r="BD909" s="93"/>
      <c r="BE909" s="93"/>
      <c r="BF909" s="91" t="s">
        <v>87</v>
      </c>
      <c r="BG909" s="93"/>
      <c r="BH909" s="91" t="s">
        <v>456</v>
      </c>
      <c r="BI909" s="93"/>
      <c r="BJ909" s="93"/>
      <c r="BK909" s="93"/>
      <c r="BL909" s="92"/>
      <c r="BM909" s="92"/>
      <c r="BN909" s="86" t="str">
        <f t="shared" si="90"/>
        <v/>
      </c>
      <c r="BO909" s="88"/>
      <c r="BP909" s="94"/>
      <c r="BQ909" s="95"/>
      <c r="BR909" s="95"/>
      <c r="BS909" s="96"/>
      <c r="BT909" s="96"/>
      <c r="BU909" s="96"/>
      <c r="BV909" s="97"/>
    </row>
    <row r="910" spans="1:74" s="45" customFormat="1" ht="27" customHeight="1" thickTop="1" thickBot="1" x14ac:dyDescent="0.25">
      <c r="A910" s="81"/>
      <c r="B910" s="304" t="str">
        <f>IF(C910="","",(VLOOKUP(C910,Lookups!$B$4:$C$2561,2,FALSE)))</f>
        <v/>
      </c>
      <c r="C910" s="369"/>
      <c r="D910" s="84"/>
      <c r="E910" s="84" t="str">
        <f t="shared" si="89"/>
        <v/>
      </c>
      <c r="F910" s="84"/>
      <c r="G910" s="99" t="str">
        <f t="shared" si="85"/>
        <v/>
      </c>
      <c r="H910" s="83"/>
      <c r="I910" s="83"/>
      <c r="J910" s="87"/>
      <c r="K910" s="89"/>
      <c r="L910" s="90"/>
      <c r="M910" s="90"/>
      <c r="N910" s="85"/>
      <c r="O910" s="87"/>
      <c r="P910" s="87"/>
      <c r="Q910" s="85"/>
      <c r="R910" s="86" t="str">
        <f t="shared" si="86"/>
        <v/>
      </c>
      <c r="S910" s="85"/>
      <c r="T910" s="86" t="str">
        <f t="shared" si="87"/>
        <v/>
      </c>
      <c r="U910" s="85"/>
      <c r="V910" s="86" t="str">
        <f t="shared" si="88"/>
        <v/>
      </c>
      <c r="W910" s="85"/>
      <c r="X910" s="87"/>
      <c r="Y910" s="87"/>
      <c r="Z910" s="91"/>
      <c r="AA910" s="91" t="s">
        <v>250</v>
      </c>
      <c r="AB910" s="91"/>
      <c r="AC910" s="91"/>
      <c r="AD910" s="91"/>
      <c r="AE910" s="91"/>
      <c r="AF910" s="92"/>
      <c r="AG910" s="93"/>
      <c r="AH910" s="87"/>
      <c r="AI910" s="93"/>
      <c r="AJ910" s="93"/>
      <c r="AK910" s="93"/>
      <c r="AL910" s="87"/>
      <c r="AM910" s="93"/>
      <c r="AN910" s="93"/>
      <c r="AO910" s="87"/>
      <c r="AP910" s="87"/>
      <c r="AQ910" s="93"/>
      <c r="AR910" s="93"/>
      <c r="AS910" s="93"/>
      <c r="AT910" s="93"/>
      <c r="AU910" s="93"/>
      <c r="AV910" s="93"/>
      <c r="AW910" s="91" t="s">
        <v>250</v>
      </c>
      <c r="AX910" s="93"/>
      <c r="AY910" s="93"/>
      <c r="AZ910" s="91" t="s">
        <v>250</v>
      </c>
      <c r="BA910" s="93"/>
      <c r="BB910" s="91" t="s">
        <v>250</v>
      </c>
      <c r="BC910" s="91" t="s">
        <v>250</v>
      </c>
      <c r="BD910" s="93"/>
      <c r="BE910" s="93"/>
      <c r="BF910" s="91" t="s">
        <v>87</v>
      </c>
      <c r="BG910" s="93"/>
      <c r="BH910" s="91" t="s">
        <v>456</v>
      </c>
      <c r="BI910" s="93"/>
      <c r="BJ910" s="93"/>
      <c r="BK910" s="93"/>
      <c r="BL910" s="92"/>
      <c r="BM910" s="92"/>
      <c r="BN910" s="86" t="str">
        <f t="shared" si="90"/>
        <v/>
      </c>
      <c r="BO910" s="88"/>
      <c r="BP910" s="94"/>
      <c r="BQ910" s="95"/>
      <c r="BR910" s="95"/>
      <c r="BS910" s="96"/>
      <c r="BT910" s="96"/>
      <c r="BU910" s="96"/>
      <c r="BV910" s="97"/>
    </row>
    <row r="911" spans="1:74" s="45" customFormat="1" ht="27" customHeight="1" thickTop="1" thickBot="1" x14ac:dyDescent="0.25">
      <c r="A911" s="81"/>
      <c r="B911" s="304" t="str">
        <f>IF(C911="","",(VLOOKUP(C911,Lookups!$B$4:$C$2561,2,FALSE)))</f>
        <v/>
      </c>
      <c r="C911" s="369"/>
      <c r="D911" s="84"/>
      <c r="E911" s="84" t="str">
        <f t="shared" si="89"/>
        <v/>
      </c>
      <c r="F911" s="84"/>
      <c r="G911" s="99" t="str">
        <f t="shared" si="85"/>
        <v/>
      </c>
      <c r="H911" s="83"/>
      <c r="I911" s="83"/>
      <c r="J911" s="87"/>
      <c r="K911" s="89"/>
      <c r="L911" s="90"/>
      <c r="M911" s="90"/>
      <c r="N911" s="85"/>
      <c r="O911" s="87"/>
      <c r="P911" s="87"/>
      <c r="Q911" s="85"/>
      <c r="R911" s="86" t="str">
        <f t="shared" si="86"/>
        <v/>
      </c>
      <c r="S911" s="85"/>
      <c r="T911" s="86" t="str">
        <f t="shared" si="87"/>
        <v/>
      </c>
      <c r="U911" s="85"/>
      <c r="V911" s="86" t="str">
        <f t="shared" si="88"/>
        <v/>
      </c>
      <c r="W911" s="85"/>
      <c r="X911" s="87"/>
      <c r="Y911" s="87"/>
      <c r="Z911" s="91"/>
      <c r="AA911" s="91" t="s">
        <v>250</v>
      </c>
      <c r="AB911" s="91"/>
      <c r="AC911" s="91"/>
      <c r="AD911" s="91"/>
      <c r="AE911" s="91"/>
      <c r="AF911" s="92"/>
      <c r="AG911" s="93"/>
      <c r="AH911" s="87"/>
      <c r="AI911" s="93"/>
      <c r="AJ911" s="93"/>
      <c r="AK911" s="93"/>
      <c r="AL911" s="87"/>
      <c r="AM911" s="93"/>
      <c r="AN911" s="93"/>
      <c r="AO911" s="87"/>
      <c r="AP911" s="87"/>
      <c r="AQ911" s="93"/>
      <c r="AR911" s="93"/>
      <c r="AS911" s="93"/>
      <c r="AT911" s="93"/>
      <c r="AU911" s="93"/>
      <c r="AV911" s="93"/>
      <c r="AW911" s="91" t="s">
        <v>250</v>
      </c>
      <c r="AX911" s="93"/>
      <c r="AY911" s="93"/>
      <c r="AZ911" s="91" t="s">
        <v>250</v>
      </c>
      <c r="BA911" s="93"/>
      <c r="BB911" s="91" t="s">
        <v>250</v>
      </c>
      <c r="BC911" s="91" t="s">
        <v>250</v>
      </c>
      <c r="BD911" s="93"/>
      <c r="BE911" s="93"/>
      <c r="BF911" s="91" t="s">
        <v>87</v>
      </c>
      <c r="BG911" s="93"/>
      <c r="BH911" s="91" t="s">
        <v>456</v>
      </c>
      <c r="BI911" s="93"/>
      <c r="BJ911" s="93"/>
      <c r="BK911" s="93"/>
      <c r="BL911" s="92"/>
      <c r="BM911" s="92"/>
      <c r="BN911" s="86" t="str">
        <f t="shared" si="90"/>
        <v/>
      </c>
      <c r="BO911" s="88"/>
      <c r="BP911" s="94"/>
      <c r="BQ911" s="95"/>
      <c r="BR911" s="95"/>
      <c r="BS911" s="96"/>
      <c r="BT911" s="96"/>
      <c r="BU911" s="96"/>
      <c r="BV911" s="97"/>
    </row>
    <row r="912" spans="1:74" s="45" customFormat="1" ht="27" customHeight="1" thickTop="1" thickBot="1" x14ac:dyDescent="0.25">
      <c r="A912" s="81"/>
      <c r="B912" s="304" t="str">
        <f>IF(C912="","",(VLOOKUP(C912,Lookups!$B$4:$C$2561,2,FALSE)))</f>
        <v/>
      </c>
      <c r="C912" s="369"/>
      <c r="D912" s="84"/>
      <c r="E912" s="84" t="str">
        <f t="shared" si="89"/>
        <v/>
      </c>
      <c r="F912" s="84"/>
      <c r="G912" s="99" t="str">
        <f t="shared" si="85"/>
        <v/>
      </c>
      <c r="H912" s="83"/>
      <c r="I912" s="83"/>
      <c r="J912" s="87"/>
      <c r="K912" s="89"/>
      <c r="L912" s="90"/>
      <c r="M912" s="90"/>
      <c r="N912" s="85"/>
      <c r="O912" s="87"/>
      <c r="P912" s="87"/>
      <c r="Q912" s="85"/>
      <c r="R912" s="86" t="str">
        <f t="shared" si="86"/>
        <v/>
      </c>
      <c r="S912" s="85"/>
      <c r="T912" s="86" t="str">
        <f t="shared" si="87"/>
        <v/>
      </c>
      <c r="U912" s="85"/>
      <c r="V912" s="86" t="str">
        <f t="shared" si="88"/>
        <v/>
      </c>
      <c r="W912" s="85"/>
      <c r="X912" s="87"/>
      <c r="Y912" s="87"/>
      <c r="Z912" s="91"/>
      <c r="AA912" s="91" t="s">
        <v>250</v>
      </c>
      <c r="AB912" s="91"/>
      <c r="AC912" s="91"/>
      <c r="AD912" s="91"/>
      <c r="AE912" s="91"/>
      <c r="AF912" s="92"/>
      <c r="AG912" s="93"/>
      <c r="AH912" s="87"/>
      <c r="AI912" s="93"/>
      <c r="AJ912" s="93"/>
      <c r="AK912" s="93"/>
      <c r="AL912" s="87"/>
      <c r="AM912" s="93"/>
      <c r="AN912" s="93"/>
      <c r="AO912" s="87"/>
      <c r="AP912" s="87"/>
      <c r="AQ912" s="93"/>
      <c r="AR912" s="93"/>
      <c r="AS912" s="93"/>
      <c r="AT912" s="93"/>
      <c r="AU912" s="93"/>
      <c r="AV912" s="93"/>
      <c r="AW912" s="91" t="s">
        <v>250</v>
      </c>
      <c r="AX912" s="93"/>
      <c r="AY912" s="93"/>
      <c r="AZ912" s="91" t="s">
        <v>250</v>
      </c>
      <c r="BA912" s="93"/>
      <c r="BB912" s="91" t="s">
        <v>250</v>
      </c>
      <c r="BC912" s="91" t="s">
        <v>250</v>
      </c>
      <c r="BD912" s="93"/>
      <c r="BE912" s="93"/>
      <c r="BF912" s="91" t="s">
        <v>87</v>
      </c>
      <c r="BG912" s="93"/>
      <c r="BH912" s="91" t="s">
        <v>456</v>
      </c>
      <c r="BI912" s="93"/>
      <c r="BJ912" s="93"/>
      <c r="BK912" s="93"/>
      <c r="BL912" s="92"/>
      <c r="BM912" s="92"/>
      <c r="BN912" s="86" t="str">
        <f t="shared" si="90"/>
        <v/>
      </c>
      <c r="BO912" s="88"/>
      <c r="BP912" s="94"/>
      <c r="BQ912" s="95"/>
      <c r="BR912" s="95"/>
      <c r="BS912" s="96"/>
      <c r="BT912" s="96"/>
      <c r="BU912" s="96"/>
      <c r="BV912" s="97"/>
    </row>
    <row r="913" spans="1:74" s="45" customFormat="1" ht="27" customHeight="1" thickTop="1" thickBot="1" x14ac:dyDescent="0.25">
      <c r="A913" s="81"/>
      <c r="B913" s="304" t="str">
        <f>IF(C913="","",(VLOOKUP(C913,Lookups!$B$4:$C$2561,2,FALSE)))</f>
        <v/>
      </c>
      <c r="C913" s="369"/>
      <c r="D913" s="84"/>
      <c r="E913" s="84" t="str">
        <f t="shared" si="89"/>
        <v/>
      </c>
      <c r="F913" s="84"/>
      <c r="G913" s="99" t="str">
        <f t="shared" si="85"/>
        <v/>
      </c>
      <c r="H913" s="83"/>
      <c r="I913" s="83"/>
      <c r="J913" s="87"/>
      <c r="K913" s="89"/>
      <c r="L913" s="90"/>
      <c r="M913" s="90"/>
      <c r="N913" s="85"/>
      <c r="O913" s="87"/>
      <c r="P913" s="87"/>
      <c r="Q913" s="85"/>
      <c r="R913" s="86" t="str">
        <f t="shared" si="86"/>
        <v/>
      </c>
      <c r="S913" s="85"/>
      <c r="T913" s="86" t="str">
        <f t="shared" si="87"/>
        <v/>
      </c>
      <c r="U913" s="85"/>
      <c r="V913" s="86" t="str">
        <f t="shared" si="88"/>
        <v/>
      </c>
      <c r="W913" s="85"/>
      <c r="X913" s="87"/>
      <c r="Y913" s="87"/>
      <c r="Z913" s="91"/>
      <c r="AA913" s="91" t="s">
        <v>250</v>
      </c>
      <c r="AB913" s="91"/>
      <c r="AC913" s="91"/>
      <c r="AD913" s="91"/>
      <c r="AE913" s="91"/>
      <c r="AF913" s="92"/>
      <c r="AG913" s="93"/>
      <c r="AH913" s="87"/>
      <c r="AI913" s="93"/>
      <c r="AJ913" s="93"/>
      <c r="AK913" s="93"/>
      <c r="AL913" s="87"/>
      <c r="AM913" s="93"/>
      <c r="AN913" s="93"/>
      <c r="AO913" s="87"/>
      <c r="AP913" s="87"/>
      <c r="AQ913" s="93"/>
      <c r="AR913" s="93"/>
      <c r="AS913" s="93"/>
      <c r="AT913" s="93"/>
      <c r="AU913" s="93"/>
      <c r="AV913" s="93"/>
      <c r="AW913" s="91" t="s">
        <v>250</v>
      </c>
      <c r="AX913" s="93"/>
      <c r="AY913" s="93"/>
      <c r="AZ913" s="91" t="s">
        <v>250</v>
      </c>
      <c r="BA913" s="93"/>
      <c r="BB913" s="91" t="s">
        <v>250</v>
      </c>
      <c r="BC913" s="91" t="s">
        <v>250</v>
      </c>
      <c r="BD913" s="93"/>
      <c r="BE913" s="93"/>
      <c r="BF913" s="91" t="s">
        <v>87</v>
      </c>
      <c r="BG913" s="93"/>
      <c r="BH913" s="91" t="s">
        <v>456</v>
      </c>
      <c r="BI913" s="93"/>
      <c r="BJ913" s="93"/>
      <c r="BK913" s="93"/>
      <c r="BL913" s="92"/>
      <c r="BM913" s="92"/>
      <c r="BN913" s="86" t="str">
        <f t="shared" si="90"/>
        <v/>
      </c>
      <c r="BO913" s="88"/>
      <c r="BP913" s="94"/>
      <c r="BQ913" s="95"/>
      <c r="BR913" s="95"/>
      <c r="BS913" s="96"/>
      <c r="BT913" s="96"/>
      <c r="BU913" s="96"/>
      <c r="BV913" s="97"/>
    </row>
    <row r="914" spans="1:74" s="45" customFormat="1" ht="27" customHeight="1" thickTop="1" thickBot="1" x14ac:dyDescent="0.25">
      <c r="A914" s="81"/>
      <c r="B914" s="304" t="str">
        <f>IF(C914="","",(VLOOKUP(C914,Lookups!$B$4:$C$2561,2,FALSE)))</f>
        <v/>
      </c>
      <c r="C914" s="369"/>
      <c r="D914" s="84"/>
      <c r="E914" s="84" t="str">
        <f t="shared" si="89"/>
        <v/>
      </c>
      <c r="F914" s="84"/>
      <c r="G914" s="99" t="str">
        <f t="shared" si="85"/>
        <v/>
      </c>
      <c r="H914" s="83"/>
      <c r="I914" s="83"/>
      <c r="J914" s="87"/>
      <c r="K914" s="89"/>
      <c r="L914" s="90"/>
      <c r="M914" s="90"/>
      <c r="N914" s="85"/>
      <c r="O914" s="87"/>
      <c r="P914" s="87"/>
      <c r="Q914" s="85"/>
      <c r="R914" s="86" t="str">
        <f t="shared" si="86"/>
        <v/>
      </c>
      <c r="S914" s="85"/>
      <c r="T914" s="86" t="str">
        <f t="shared" si="87"/>
        <v/>
      </c>
      <c r="U914" s="85"/>
      <c r="V914" s="86" t="str">
        <f t="shared" si="88"/>
        <v/>
      </c>
      <c r="W914" s="85"/>
      <c r="X914" s="87"/>
      <c r="Y914" s="87"/>
      <c r="Z914" s="91"/>
      <c r="AA914" s="91" t="s">
        <v>250</v>
      </c>
      <c r="AB914" s="91"/>
      <c r="AC914" s="91"/>
      <c r="AD914" s="91"/>
      <c r="AE914" s="91"/>
      <c r="AF914" s="92"/>
      <c r="AG914" s="93"/>
      <c r="AH914" s="87"/>
      <c r="AI914" s="93"/>
      <c r="AJ914" s="93"/>
      <c r="AK914" s="93"/>
      <c r="AL914" s="87"/>
      <c r="AM914" s="93"/>
      <c r="AN914" s="93"/>
      <c r="AO914" s="87"/>
      <c r="AP914" s="87"/>
      <c r="AQ914" s="93"/>
      <c r="AR914" s="93"/>
      <c r="AS914" s="93"/>
      <c r="AT914" s="93"/>
      <c r="AU914" s="93"/>
      <c r="AV914" s="93"/>
      <c r="AW914" s="91" t="s">
        <v>250</v>
      </c>
      <c r="AX914" s="93"/>
      <c r="AY914" s="93"/>
      <c r="AZ914" s="91" t="s">
        <v>250</v>
      </c>
      <c r="BA914" s="93"/>
      <c r="BB914" s="91" t="s">
        <v>250</v>
      </c>
      <c r="BC914" s="91" t="s">
        <v>250</v>
      </c>
      <c r="BD914" s="93"/>
      <c r="BE914" s="93"/>
      <c r="BF914" s="91" t="s">
        <v>87</v>
      </c>
      <c r="BG914" s="93"/>
      <c r="BH914" s="91" t="s">
        <v>456</v>
      </c>
      <c r="BI914" s="93"/>
      <c r="BJ914" s="93"/>
      <c r="BK914" s="93"/>
      <c r="BL914" s="92"/>
      <c r="BM914" s="92"/>
      <c r="BN914" s="86" t="str">
        <f t="shared" si="90"/>
        <v/>
      </c>
      <c r="BO914" s="88"/>
      <c r="BP914" s="94"/>
      <c r="BQ914" s="95"/>
      <c r="BR914" s="95"/>
      <c r="BS914" s="96"/>
      <c r="BT914" s="96"/>
      <c r="BU914" s="96"/>
      <c r="BV914" s="97"/>
    </row>
    <row r="915" spans="1:74" s="45" customFormat="1" ht="27" customHeight="1" thickTop="1" thickBot="1" x14ac:dyDescent="0.25">
      <c r="A915" s="81"/>
      <c r="B915" s="304" t="str">
        <f>IF(C915="","",(VLOOKUP(C915,Lookups!$B$4:$C$2561,2,FALSE)))</f>
        <v/>
      </c>
      <c r="C915" s="369"/>
      <c r="D915" s="84"/>
      <c r="E915" s="84" t="str">
        <f t="shared" si="89"/>
        <v/>
      </c>
      <c r="F915" s="84"/>
      <c r="G915" s="99" t="str">
        <f t="shared" si="85"/>
        <v/>
      </c>
      <c r="H915" s="83"/>
      <c r="I915" s="83"/>
      <c r="J915" s="87"/>
      <c r="K915" s="89"/>
      <c r="L915" s="90"/>
      <c r="M915" s="90"/>
      <c r="N915" s="85"/>
      <c r="O915" s="87"/>
      <c r="P915" s="87"/>
      <c r="Q915" s="85"/>
      <c r="R915" s="86" t="str">
        <f t="shared" si="86"/>
        <v/>
      </c>
      <c r="S915" s="85"/>
      <c r="T915" s="86" t="str">
        <f t="shared" si="87"/>
        <v/>
      </c>
      <c r="U915" s="85"/>
      <c r="V915" s="86" t="str">
        <f t="shared" si="88"/>
        <v/>
      </c>
      <c r="W915" s="85"/>
      <c r="X915" s="87"/>
      <c r="Y915" s="87"/>
      <c r="Z915" s="91"/>
      <c r="AA915" s="91" t="s">
        <v>250</v>
      </c>
      <c r="AB915" s="91"/>
      <c r="AC915" s="91"/>
      <c r="AD915" s="91"/>
      <c r="AE915" s="91"/>
      <c r="AF915" s="92"/>
      <c r="AG915" s="93"/>
      <c r="AH915" s="87"/>
      <c r="AI915" s="93"/>
      <c r="AJ915" s="93"/>
      <c r="AK915" s="93"/>
      <c r="AL915" s="87"/>
      <c r="AM915" s="93"/>
      <c r="AN915" s="93"/>
      <c r="AO915" s="87"/>
      <c r="AP915" s="87"/>
      <c r="AQ915" s="93"/>
      <c r="AR915" s="93"/>
      <c r="AS915" s="93"/>
      <c r="AT915" s="93"/>
      <c r="AU915" s="93"/>
      <c r="AV915" s="93"/>
      <c r="AW915" s="91" t="s">
        <v>250</v>
      </c>
      <c r="AX915" s="93"/>
      <c r="AY915" s="93"/>
      <c r="AZ915" s="91" t="s">
        <v>250</v>
      </c>
      <c r="BA915" s="93"/>
      <c r="BB915" s="91" t="s">
        <v>250</v>
      </c>
      <c r="BC915" s="91" t="s">
        <v>250</v>
      </c>
      <c r="BD915" s="93"/>
      <c r="BE915" s="93"/>
      <c r="BF915" s="91" t="s">
        <v>87</v>
      </c>
      <c r="BG915" s="93"/>
      <c r="BH915" s="91" t="s">
        <v>456</v>
      </c>
      <c r="BI915" s="93"/>
      <c r="BJ915" s="93"/>
      <c r="BK915" s="93"/>
      <c r="BL915" s="92"/>
      <c r="BM915" s="92"/>
      <c r="BN915" s="86" t="str">
        <f t="shared" si="90"/>
        <v/>
      </c>
      <c r="BO915" s="88"/>
      <c r="BP915" s="94"/>
      <c r="BQ915" s="95"/>
      <c r="BR915" s="95"/>
      <c r="BS915" s="96"/>
      <c r="BT915" s="96"/>
      <c r="BU915" s="96"/>
      <c r="BV915" s="97"/>
    </row>
    <row r="916" spans="1:74" s="45" customFormat="1" ht="27" customHeight="1" thickTop="1" thickBot="1" x14ac:dyDescent="0.25">
      <c r="A916" s="81"/>
      <c r="B916" s="304" t="str">
        <f>IF(C916="","",(VLOOKUP(C916,Lookups!$B$4:$C$2561,2,FALSE)))</f>
        <v/>
      </c>
      <c r="C916" s="369"/>
      <c r="D916" s="84"/>
      <c r="E916" s="84" t="str">
        <f t="shared" si="89"/>
        <v/>
      </c>
      <c r="F916" s="84"/>
      <c r="G916" s="99" t="str">
        <f t="shared" si="85"/>
        <v/>
      </c>
      <c r="H916" s="83"/>
      <c r="I916" s="83"/>
      <c r="J916" s="87"/>
      <c r="K916" s="89"/>
      <c r="L916" s="90"/>
      <c r="M916" s="90"/>
      <c r="N916" s="85"/>
      <c r="O916" s="87"/>
      <c r="P916" s="87"/>
      <c r="Q916" s="85"/>
      <c r="R916" s="86" t="str">
        <f t="shared" si="86"/>
        <v/>
      </c>
      <c r="S916" s="85"/>
      <c r="T916" s="86" t="str">
        <f t="shared" si="87"/>
        <v/>
      </c>
      <c r="U916" s="85"/>
      <c r="V916" s="86" t="str">
        <f t="shared" si="88"/>
        <v/>
      </c>
      <c r="W916" s="85"/>
      <c r="X916" s="87"/>
      <c r="Y916" s="87"/>
      <c r="Z916" s="91"/>
      <c r="AA916" s="91" t="s">
        <v>250</v>
      </c>
      <c r="AB916" s="91"/>
      <c r="AC916" s="91"/>
      <c r="AD916" s="91"/>
      <c r="AE916" s="91"/>
      <c r="AF916" s="92"/>
      <c r="AG916" s="93"/>
      <c r="AH916" s="87"/>
      <c r="AI916" s="93"/>
      <c r="AJ916" s="93"/>
      <c r="AK916" s="93"/>
      <c r="AL916" s="87"/>
      <c r="AM916" s="93"/>
      <c r="AN916" s="93"/>
      <c r="AO916" s="87"/>
      <c r="AP916" s="87"/>
      <c r="AQ916" s="93"/>
      <c r="AR916" s="93"/>
      <c r="AS916" s="93"/>
      <c r="AT916" s="93"/>
      <c r="AU916" s="93"/>
      <c r="AV916" s="93"/>
      <c r="AW916" s="91" t="s">
        <v>250</v>
      </c>
      <c r="AX916" s="93"/>
      <c r="AY916" s="93"/>
      <c r="AZ916" s="91" t="s">
        <v>250</v>
      </c>
      <c r="BA916" s="93"/>
      <c r="BB916" s="91" t="s">
        <v>250</v>
      </c>
      <c r="BC916" s="91" t="s">
        <v>250</v>
      </c>
      <c r="BD916" s="93"/>
      <c r="BE916" s="93"/>
      <c r="BF916" s="91" t="s">
        <v>87</v>
      </c>
      <c r="BG916" s="93"/>
      <c r="BH916" s="91" t="s">
        <v>456</v>
      </c>
      <c r="BI916" s="93"/>
      <c r="BJ916" s="93"/>
      <c r="BK916" s="93"/>
      <c r="BL916" s="92"/>
      <c r="BM916" s="92"/>
      <c r="BN916" s="86" t="str">
        <f t="shared" si="90"/>
        <v/>
      </c>
      <c r="BO916" s="88"/>
      <c r="BP916" s="94"/>
      <c r="BQ916" s="95"/>
      <c r="BR916" s="95"/>
      <c r="BS916" s="96"/>
      <c r="BT916" s="96"/>
      <c r="BU916" s="96"/>
      <c r="BV916" s="97"/>
    </row>
    <row r="917" spans="1:74" s="45" customFormat="1" ht="27" customHeight="1" thickTop="1" thickBot="1" x14ac:dyDescent="0.25">
      <c r="A917" s="81"/>
      <c r="B917" s="304" t="str">
        <f>IF(C917="","",(VLOOKUP(C917,Lookups!$B$4:$C$2561,2,FALSE)))</f>
        <v/>
      </c>
      <c r="C917" s="369"/>
      <c r="D917" s="84"/>
      <c r="E917" s="84" t="str">
        <f t="shared" si="89"/>
        <v/>
      </c>
      <c r="F917" s="84"/>
      <c r="G917" s="99" t="str">
        <f t="shared" si="85"/>
        <v/>
      </c>
      <c r="H917" s="83"/>
      <c r="I917" s="83"/>
      <c r="J917" s="87"/>
      <c r="K917" s="89"/>
      <c r="L917" s="90"/>
      <c r="M917" s="90"/>
      <c r="N917" s="85"/>
      <c r="O917" s="87"/>
      <c r="P917" s="87"/>
      <c r="Q917" s="85"/>
      <c r="R917" s="86" t="str">
        <f t="shared" si="86"/>
        <v/>
      </c>
      <c r="S917" s="85"/>
      <c r="T917" s="86" t="str">
        <f t="shared" si="87"/>
        <v/>
      </c>
      <c r="U917" s="85"/>
      <c r="V917" s="86" t="str">
        <f t="shared" si="88"/>
        <v/>
      </c>
      <c r="W917" s="85"/>
      <c r="X917" s="87"/>
      <c r="Y917" s="87"/>
      <c r="Z917" s="91"/>
      <c r="AA917" s="91" t="s">
        <v>250</v>
      </c>
      <c r="AB917" s="91"/>
      <c r="AC917" s="91"/>
      <c r="AD917" s="91"/>
      <c r="AE917" s="91"/>
      <c r="AF917" s="92"/>
      <c r="AG917" s="93"/>
      <c r="AH917" s="87"/>
      <c r="AI917" s="93"/>
      <c r="AJ917" s="93"/>
      <c r="AK917" s="93"/>
      <c r="AL917" s="87"/>
      <c r="AM917" s="93"/>
      <c r="AN917" s="93"/>
      <c r="AO917" s="87"/>
      <c r="AP917" s="87"/>
      <c r="AQ917" s="93"/>
      <c r="AR917" s="93"/>
      <c r="AS917" s="93"/>
      <c r="AT917" s="93"/>
      <c r="AU917" s="93"/>
      <c r="AV917" s="93"/>
      <c r="AW917" s="91" t="s">
        <v>250</v>
      </c>
      <c r="AX917" s="93"/>
      <c r="AY917" s="93"/>
      <c r="AZ917" s="91" t="s">
        <v>250</v>
      </c>
      <c r="BA917" s="93"/>
      <c r="BB917" s="91" t="s">
        <v>250</v>
      </c>
      <c r="BC917" s="91" t="s">
        <v>250</v>
      </c>
      <c r="BD917" s="93"/>
      <c r="BE917" s="93"/>
      <c r="BF917" s="91" t="s">
        <v>87</v>
      </c>
      <c r="BG917" s="93"/>
      <c r="BH917" s="91" t="s">
        <v>456</v>
      </c>
      <c r="BI917" s="93"/>
      <c r="BJ917" s="93"/>
      <c r="BK917" s="93"/>
      <c r="BL917" s="92"/>
      <c r="BM917" s="92"/>
      <c r="BN917" s="86" t="str">
        <f t="shared" si="90"/>
        <v/>
      </c>
      <c r="BO917" s="88"/>
      <c r="BP917" s="94"/>
      <c r="BQ917" s="95"/>
      <c r="BR917" s="95"/>
      <c r="BS917" s="96"/>
      <c r="BT917" s="96"/>
      <c r="BU917" s="96"/>
      <c r="BV917" s="97"/>
    </row>
    <row r="918" spans="1:74" s="45" customFormat="1" ht="27" customHeight="1" thickTop="1" thickBot="1" x14ac:dyDescent="0.25">
      <c r="A918" s="81"/>
      <c r="B918" s="304" t="str">
        <f>IF(C918="","",(VLOOKUP(C918,Lookups!$B$4:$C$2561,2,FALSE)))</f>
        <v/>
      </c>
      <c r="C918" s="369"/>
      <c r="D918" s="84"/>
      <c r="E918" s="84" t="str">
        <f t="shared" si="89"/>
        <v/>
      </c>
      <c r="F918" s="84"/>
      <c r="G918" s="99" t="str">
        <f t="shared" si="85"/>
        <v/>
      </c>
      <c r="H918" s="83"/>
      <c r="I918" s="83"/>
      <c r="J918" s="87"/>
      <c r="K918" s="89"/>
      <c r="L918" s="90"/>
      <c r="M918" s="90"/>
      <c r="N918" s="85"/>
      <c r="O918" s="87"/>
      <c r="P918" s="87"/>
      <c r="Q918" s="85"/>
      <c r="R918" s="86" t="str">
        <f t="shared" si="86"/>
        <v/>
      </c>
      <c r="S918" s="85"/>
      <c r="T918" s="86" t="str">
        <f t="shared" si="87"/>
        <v/>
      </c>
      <c r="U918" s="85"/>
      <c r="V918" s="86" t="str">
        <f t="shared" si="88"/>
        <v/>
      </c>
      <c r="W918" s="85"/>
      <c r="X918" s="87"/>
      <c r="Y918" s="87"/>
      <c r="Z918" s="91"/>
      <c r="AA918" s="91" t="s">
        <v>250</v>
      </c>
      <c r="AB918" s="91"/>
      <c r="AC918" s="91"/>
      <c r="AD918" s="91"/>
      <c r="AE918" s="91"/>
      <c r="AF918" s="92"/>
      <c r="AG918" s="93"/>
      <c r="AH918" s="87"/>
      <c r="AI918" s="93"/>
      <c r="AJ918" s="93"/>
      <c r="AK918" s="93"/>
      <c r="AL918" s="87"/>
      <c r="AM918" s="93"/>
      <c r="AN918" s="93"/>
      <c r="AO918" s="87"/>
      <c r="AP918" s="87"/>
      <c r="AQ918" s="93"/>
      <c r="AR918" s="93"/>
      <c r="AS918" s="93"/>
      <c r="AT918" s="93"/>
      <c r="AU918" s="93"/>
      <c r="AV918" s="93"/>
      <c r="AW918" s="91" t="s">
        <v>250</v>
      </c>
      <c r="AX918" s="93"/>
      <c r="AY918" s="93"/>
      <c r="AZ918" s="91" t="s">
        <v>250</v>
      </c>
      <c r="BA918" s="93"/>
      <c r="BB918" s="91" t="s">
        <v>250</v>
      </c>
      <c r="BC918" s="91" t="s">
        <v>250</v>
      </c>
      <c r="BD918" s="93"/>
      <c r="BE918" s="93"/>
      <c r="BF918" s="91" t="s">
        <v>87</v>
      </c>
      <c r="BG918" s="93"/>
      <c r="BH918" s="91" t="s">
        <v>456</v>
      </c>
      <c r="BI918" s="93"/>
      <c r="BJ918" s="93"/>
      <c r="BK918" s="93"/>
      <c r="BL918" s="92"/>
      <c r="BM918" s="92"/>
      <c r="BN918" s="86" t="str">
        <f t="shared" si="90"/>
        <v/>
      </c>
      <c r="BO918" s="88"/>
      <c r="BP918" s="94"/>
      <c r="BQ918" s="95"/>
      <c r="BR918" s="95"/>
      <c r="BS918" s="96"/>
      <c r="BT918" s="96"/>
      <c r="BU918" s="96"/>
      <c r="BV918" s="97"/>
    </row>
    <row r="919" spans="1:74" s="45" customFormat="1" ht="27" customHeight="1" thickTop="1" thickBot="1" x14ac:dyDescent="0.25">
      <c r="A919" s="81"/>
      <c r="B919" s="304" t="str">
        <f>IF(C919="","",(VLOOKUP(C919,Lookups!$B$4:$C$2561,2,FALSE)))</f>
        <v/>
      </c>
      <c r="C919" s="369"/>
      <c r="D919" s="84"/>
      <c r="E919" s="84" t="str">
        <f t="shared" si="89"/>
        <v/>
      </c>
      <c r="F919" s="84"/>
      <c r="G919" s="99" t="str">
        <f t="shared" si="85"/>
        <v/>
      </c>
      <c r="H919" s="83"/>
      <c r="I919" s="83"/>
      <c r="J919" s="87"/>
      <c r="K919" s="89"/>
      <c r="L919" s="90"/>
      <c r="M919" s="90"/>
      <c r="N919" s="85"/>
      <c r="O919" s="87"/>
      <c r="P919" s="87"/>
      <c r="Q919" s="85"/>
      <c r="R919" s="86" t="str">
        <f t="shared" si="86"/>
        <v/>
      </c>
      <c r="S919" s="85"/>
      <c r="T919" s="86" t="str">
        <f t="shared" si="87"/>
        <v/>
      </c>
      <c r="U919" s="85"/>
      <c r="V919" s="86" t="str">
        <f t="shared" si="88"/>
        <v/>
      </c>
      <c r="W919" s="85"/>
      <c r="X919" s="87"/>
      <c r="Y919" s="87"/>
      <c r="Z919" s="91"/>
      <c r="AA919" s="91" t="s">
        <v>250</v>
      </c>
      <c r="AB919" s="91"/>
      <c r="AC919" s="91"/>
      <c r="AD919" s="91"/>
      <c r="AE919" s="91"/>
      <c r="AF919" s="92"/>
      <c r="AG919" s="93"/>
      <c r="AH919" s="87"/>
      <c r="AI919" s="93"/>
      <c r="AJ919" s="93"/>
      <c r="AK919" s="93"/>
      <c r="AL919" s="87"/>
      <c r="AM919" s="93"/>
      <c r="AN919" s="93"/>
      <c r="AO919" s="87"/>
      <c r="AP919" s="87"/>
      <c r="AQ919" s="93"/>
      <c r="AR919" s="93"/>
      <c r="AS919" s="93"/>
      <c r="AT919" s="93"/>
      <c r="AU919" s="93"/>
      <c r="AV919" s="93"/>
      <c r="AW919" s="91" t="s">
        <v>250</v>
      </c>
      <c r="AX919" s="93"/>
      <c r="AY919" s="93"/>
      <c r="AZ919" s="91" t="s">
        <v>250</v>
      </c>
      <c r="BA919" s="93"/>
      <c r="BB919" s="91" t="s">
        <v>250</v>
      </c>
      <c r="BC919" s="91" t="s">
        <v>250</v>
      </c>
      <c r="BD919" s="93"/>
      <c r="BE919" s="93"/>
      <c r="BF919" s="91" t="s">
        <v>87</v>
      </c>
      <c r="BG919" s="93"/>
      <c r="BH919" s="91" t="s">
        <v>456</v>
      </c>
      <c r="BI919" s="93"/>
      <c r="BJ919" s="93"/>
      <c r="BK919" s="93"/>
      <c r="BL919" s="92"/>
      <c r="BM919" s="92"/>
      <c r="BN919" s="86" t="str">
        <f t="shared" si="90"/>
        <v/>
      </c>
      <c r="BO919" s="88"/>
      <c r="BP919" s="94"/>
      <c r="BQ919" s="95"/>
      <c r="BR919" s="95"/>
      <c r="BS919" s="96"/>
      <c r="BT919" s="96"/>
      <c r="BU919" s="96"/>
      <c r="BV919" s="97"/>
    </row>
    <row r="920" spans="1:74" s="45" customFormat="1" ht="27" customHeight="1" thickTop="1" thickBot="1" x14ac:dyDescent="0.25">
      <c r="A920" s="81"/>
      <c r="B920" s="304" t="str">
        <f>IF(C920="","",(VLOOKUP(C920,Lookups!$B$4:$C$2561,2,FALSE)))</f>
        <v/>
      </c>
      <c r="C920" s="369"/>
      <c r="D920" s="84"/>
      <c r="E920" s="84" t="str">
        <f t="shared" si="89"/>
        <v/>
      </c>
      <c r="F920" s="84"/>
      <c r="G920" s="99" t="str">
        <f t="shared" si="85"/>
        <v/>
      </c>
      <c r="H920" s="83"/>
      <c r="I920" s="83"/>
      <c r="J920" s="87"/>
      <c r="K920" s="89"/>
      <c r="L920" s="90"/>
      <c r="M920" s="90"/>
      <c r="N920" s="85"/>
      <c r="O920" s="87"/>
      <c r="P920" s="87"/>
      <c r="Q920" s="85"/>
      <c r="R920" s="86" t="str">
        <f t="shared" si="86"/>
        <v/>
      </c>
      <c r="S920" s="85"/>
      <c r="T920" s="86" t="str">
        <f t="shared" si="87"/>
        <v/>
      </c>
      <c r="U920" s="85"/>
      <c r="V920" s="86" t="str">
        <f t="shared" si="88"/>
        <v/>
      </c>
      <c r="W920" s="85"/>
      <c r="X920" s="87"/>
      <c r="Y920" s="87"/>
      <c r="Z920" s="91"/>
      <c r="AA920" s="91" t="s">
        <v>250</v>
      </c>
      <c r="AB920" s="91"/>
      <c r="AC920" s="91"/>
      <c r="AD920" s="91"/>
      <c r="AE920" s="91"/>
      <c r="AF920" s="92"/>
      <c r="AG920" s="93"/>
      <c r="AH920" s="87"/>
      <c r="AI920" s="93"/>
      <c r="AJ920" s="93"/>
      <c r="AK920" s="93"/>
      <c r="AL920" s="87"/>
      <c r="AM920" s="93"/>
      <c r="AN920" s="93"/>
      <c r="AO920" s="87"/>
      <c r="AP920" s="87"/>
      <c r="AQ920" s="93"/>
      <c r="AR920" s="93"/>
      <c r="AS920" s="93"/>
      <c r="AT920" s="93"/>
      <c r="AU920" s="93"/>
      <c r="AV920" s="93"/>
      <c r="AW920" s="91" t="s">
        <v>250</v>
      </c>
      <c r="AX920" s="93"/>
      <c r="AY920" s="93"/>
      <c r="AZ920" s="91" t="s">
        <v>250</v>
      </c>
      <c r="BA920" s="93"/>
      <c r="BB920" s="91" t="s">
        <v>250</v>
      </c>
      <c r="BC920" s="91" t="s">
        <v>250</v>
      </c>
      <c r="BD920" s="93"/>
      <c r="BE920" s="93"/>
      <c r="BF920" s="91" t="s">
        <v>87</v>
      </c>
      <c r="BG920" s="93"/>
      <c r="BH920" s="91" t="s">
        <v>456</v>
      </c>
      <c r="BI920" s="93"/>
      <c r="BJ920" s="93"/>
      <c r="BK920" s="93"/>
      <c r="BL920" s="92"/>
      <c r="BM920" s="92"/>
      <c r="BN920" s="86" t="str">
        <f t="shared" si="90"/>
        <v/>
      </c>
      <c r="BO920" s="88"/>
      <c r="BP920" s="94"/>
      <c r="BQ920" s="95"/>
      <c r="BR920" s="95"/>
      <c r="BS920" s="96"/>
      <c r="BT920" s="96"/>
      <c r="BU920" s="96"/>
      <c r="BV920" s="97"/>
    </row>
    <row r="921" spans="1:74" s="45" customFormat="1" ht="27" customHeight="1" thickTop="1" thickBot="1" x14ac:dyDescent="0.25">
      <c r="A921" s="81"/>
      <c r="B921" s="304" t="str">
        <f>IF(C921="","",(VLOOKUP(C921,Lookups!$B$4:$C$2561,2,FALSE)))</f>
        <v/>
      </c>
      <c r="C921" s="369"/>
      <c r="D921" s="84"/>
      <c r="E921" s="84" t="str">
        <f t="shared" si="89"/>
        <v/>
      </c>
      <c r="F921" s="84"/>
      <c r="G921" s="99" t="str">
        <f t="shared" si="85"/>
        <v/>
      </c>
      <c r="H921" s="83"/>
      <c r="I921" s="83"/>
      <c r="J921" s="87"/>
      <c r="K921" s="89"/>
      <c r="L921" s="90"/>
      <c r="M921" s="90"/>
      <c r="N921" s="85"/>
      <c r="O921" s="87"/>
      <c r="P921" s="87"/>
      <c r="Q921" s="85"/>
      <c r="R921" s="86" t="str">
        <f t="shared" si="86"/>
        <v/>
      </c>
      <c r="S921" s="85"/>
      <c r="T921" s="86" t="str">
        <f t="shared" si="87"/>
        <v/>
      </c>
      <c r="U921" s="85"/>
      <c r="V921" s="86" t="str">
        <f t="shared" si="88"/>
        <v/>
      </c>
      <c r="W921" s="85"/>
      <c r="X921" s="87"/>
      <c r="Y921" s="87"/>
      <c r="Z921" s="91"/>
      <c r="AA921" s="91" t="s">
        <v>250</v>
      </c>
      <c r="AB921" s="91"/>
      <c r="AC921" s="91"/>
      <c r="AD921" s="91"/>
      <c r="AE921" s="91"/>
      <c r="AF921" s="92"/>
      <c r="AG921" s="93"/>
      <c r="AH921" s="87"/>
      <c r="AI921" s="93"/>
      <c r="AJ921" s="93"/>
      <c r="AK921" s="93"/>
      <c r="AL921" s="87"/>
      <c r="AM921" s="93"/>
      <c r="AN921" s="93"/>
      <c r="AO921" s="87"/>
      <c r="AP921" s="87"/>
      <c r="AQ921" s="93"/>
      <c r="AR921" s="93"/>
      <c r="AS921" s="93"/>
      <c r="AT921" s="93"/>
      <c r="AU921" s="93"/>
      <c r="AV921" s="93"/>
      <c r="AW921" s="91" t="s">
        <v>250</v>
      </c>
      <c r="AX921" s="93"/>
      <c r="AY921" s="93"/>
      <c r="AZ921" s="91" t="s">
        <v>250</v>
      </c>
      <c r="BA921" s="93"/>
      <c r="BB921" s="91" t="s">
        <v>250</v>
      </c>
      <c r="BC921" s="91" t="s">
        <v>250</v>
      </c>
      <c r="BD921" s="93"/>
      <c r="BE921" s="93"/>
      <c r="BF921" s="91" t="s">
        <v>87</v>
      </c>
      <c r="BG921" s="93"/>
      <c r="BH921" s="91" t="s">
        <v>456</v>
      </c>
      <c r="BI921" s="93"/>
      <c r="BJ921" s="93"/>
      <c r="BK921" s="93"/>
      <c r="BL921" s="92"/>
      <c r="BM921" s="92"/>
      <c r="BN921" s="86" t="str">
        <f t="shared" si="90"/>
        <v/>
      </c>
      <c r="BO921" s="88"/>
      <c r="BP921" s="94"/>
      <c r="BQ921" s="95"/>
      <c r="BR921" s="95"/>
      <c r="BS921" s="96"/>
      <c r="BT921" s="96"/>
      <c r="BU921" s="96"/>
      <c r="BV921" s="97"/>
    </row>
    <row r="922" spans="1:74" s="45" customFormat="1" ht="27" customHeight="1" thickTop="1" thickBot="1" x14ac:dyDescent="0.25">
      <c r="A922" s="81"/>
      <c r="B922" s="304" t="str">
        <f>IF(C922="","",(VLOOKUP(C922,Lookups!$B$4:$C$2561,2,FALSE)))</f>
        <v/>
      </c>
      <c r="C922" s="369"/>
      <c r="D922" s="84"/>
      <c r="E922" s="84" t="str">
        <f t="shared" si="89"/>
        <v/>
      </c>
      <c r="F922" s="84"/>
      <c r="G922" s="99" t="str">
        <f t="shared" si="85"/>
        <v/>
      </c>
      <c r="H922" s="83"/>
      <c r="I922" s="83"/>
      <c r="J922" s="87"/>
      <c r="K922" s="89"/>
      <c r="L922" s="90"/>
      <c r="M922" s="90"/>
      <c r="N922" s="85"/>
      <c r="O922" s="87"/>
      <c r="P922" s="87"/>
      <c r="Q922" s="85"/>
      <c r="R922" s="86" t="str">
        <f t="shared" si="86"/>
        <v/>
      </c>
      <c r="S922" s="85"/>
      <c r="T922" s="86" t="str">
        <f t="shared" si="87"/>
        <v/>
      </c>
      <c r="U922" s="85"/>
      <c r="V922" s="86" t="str">
        <f t="shared" si="88"/>
        <v/>
      </c>
      <c r="W922" s="85"/>
      <c r="X922" s="87"/>
      <c r="Y922" s="87"/>
      <c r="Z922" s="91"/>
      <c r="AA922" s="91" t="s">
        <v>250</v>
      </c>
      <c r="AB922" s="91"/>
      <c r="AC922" s="91"/>
      <c r="AD922" s="91"/>
      <c r="AE922" s="91"/>
      <c r="AF922" s="92"/>
      <c r="AG922" s="93"/>
      <c r="AH922" s="87"/>
      <c r="AI922" s="93"/>
      <c r="AJ922" s="93"/>
      <c r="AK922" s="93"/>
      <c r="AL922" s="87"/>
      <c r="AM922" s="93"/>
      <c r="AN922" s="93"/>
      <c r="AO922" s="87"/>
      <c r="AP922" s="87"/>
      <c r="AQ922" s="93"/>
      <c r="AR922" s="93"/>
      <c r="AS922" s="93"/>
      <c r="AT922" s="93"/>
      <c r="AU922" s="93"/>
      <c r="AV922" s="93"/>
      <c r="AW922" s="91" t="s">
        <v>250</v>
      </c>
      <c r="AX922" s="93"/>
      <c r="AY922" s="93"/>
      <c r="AZ922" s="91" t="s">
        <v>250</v>
      </c>
      <c r="BA922" s="93"/>
      <c r="BB922" s="91" t="s">
        <v>250</v>
      </c>
      <c r="BC922" s="91" t="s">
        <v>250</v>
      </c>
      <c r="BD922" s="93"/>
      <c r="BE922" s="93"/>
      <c r="BF922" s="91" t="s">
        <v>87</v>
      </c>
      <c r="BG922" s="93"/>
      <c r="BH922" s="91" t="s">
        <v>456</v>
      </c>
      <c r="BI922" s="93"/>
      <c r="BJ922" s="93"/>
      <c r="BK922" s="93"/>
      <c r="BL922" s="92"/>
      <c r="BM922" s="92"/>
      <c r="BN922" s="86" t="str">
        <f t="shared" si="90"/>
        <v/>
      </c>
      <c r="BO922" s="88"/>
      <c r="BP922" s="94"/>
      <c r="BQ922" s="95"/>
      <c r="BR922" s="95"/>
      <c r="BS922" s="96"/>
      <c r="BT922" s="96"/>
      <c r="BU922" s="96"/>
      <c r="BV922" s="97"/>
    </row>
    <row r="923" spans="1:74" s="45" customFormat="1" ht="27" customHeight="1" thickTop="1" thickBot="1" x14ac:dyDescent="0.25">
      <c r="A923" s="81"/>
      <c r="B923" s="304" t="str">
        <f>IF(C923="","",(VLOOKUP(C923,Lookups!$B$4:$C$2561,2,FALSE)))</f>
        <v/>
      </c>
      <c r="C923" s="369"/>
      <c r="D923" s="84"/>
      <c r="E923" s="84" t="str">
        <f t="shared" si="89"/>
        <v/>
      </c>
      <c r="F923" s="84"/>
      <c r="G923" s="99" t="str">
        <f t="shared" si="85"/>
        <v/>
      </c>
      <c r="H923" s="83"/>
      <c r="I923" s="83"/>
      <c r="J923" s="87"/>
      <c r="K923" s="89"/>
      <c r="L923" s="90"/>
      <c r="M923" s="90"/>
      <c r="N923" s="85"/>
      <c r="O923" s="87"/>
      <c r="P923" s="87"/>
      <c r="Q923" s="85"/>
      <c r="R923" s="86" t="str">
        <f t="shared" si="86"/>
        <v/>
      </c>
      <c r="S923" s="85"/>
      <c r="T923" s="86" t="str">
        <f t="shared" si="87"/>
        <v/>
      </c>
      <c r="U923" s="85"/>
      <c r="V923" s="86" t="str">
        <f t="shared" si="88"/>
        <v/>
      </c>
      <c r="W923" s="85"/>
      <c r="X923" s="87"/>
      <c r="Y923" s="87"/>
      <c r="Z923" s="91"/>
      <c r="AA923" s="91" t="s">
        <v>250</v>
      </c>
      <c r="AB923" s="91"/>
      <c r="AC923" s="91"/>
      <c r="AD923" s="91"/>
      <c r="AE923" s="91"/>
      <c r="AF923" s="92"/>
      <c r="AG923" s="93"/>
      <c r="AH923" s="87"/>
      <c r="AI923" s="93"/>
      <c r="AJ923" s="93"/>
      <c r="AK923" s="93"/>
      <c r="AL923" s="87"/>
      <c r="AM923" s="93"/>
      <c r="AN923" s="93"/>
      <c r="AO923" s="87"/>
      <c r="AP923" s="87"/>
      <c r="AQ923" s="93"/>
      <c r="AR923" s="93"/>
      <c r="AS923" s="93"/>
      <c r="AT923" s="93"/>
      <c r="AU923" s="93"/>
      <c r="AV923" s="93"/>
      <c r="AW923" s="91" t="s">
        <v>250</v>
      </c>
      <c r="AX923" s="93"/>
      <c r="AY923" s="93"/>
      <c r="AZ923" s="91" t="s">
        <v>250</v>
      </c>
      <c r="BA923" s="93"/>
      <c r="BB923" s="91" t="s">
        <v>250</v>
      </c>
      <c r="BC923" s="91" t="s">
        <v>250</v>
      </c>
      <c r="BD923" s="93"/>
      <c r="BE923" s="93"/>
      <c r="BF923" s="91" t="s">
        <v>87</v>
      </c>
      <c r="BG923" s="93"/>
      <c r="BH923" s="91" t="s">
        <v>456</v>
      </c>
      <c r="BI923" s="93"/>
      <c r="BJ923" s="93"/>
      <c r="BK923" s="93"/>
      <c r="BL923" s="92"/>
      <c r="BM923" s="92"/>
      <c r="BN923" s="86" t="str">
        <f t="shared" si="90"/>
        <v/>
      </c>
      <c r="BO923" s="88"/>
      <c r="BP923" s="94"/>
      <c r="BQ923" s="95"/>
      <c r="BR923" s="95"/>
      <c r="BS923" s="96"/>
      <c r="BT923" s="96"/>
      <c r="BU923" s="96"/>
      <c r="BV923" s="97"/>
    </row>
    <row r="924" spans="1:74" s="45" customFormat="1" ht="27" customHeight="1" thickTop="1" thickBot="1" x14ac:dyDescent="0.25">
      <c r="A924" s="81"/>
      <c r="B924" s="304" t="str">
        <f>IF(C924="","",(VLOOKUP(C924,Lookups!$B$4:$C$2561,2,FALSE)))</f>
        <v/>
      </c>
      <c r="C924" s="369"/>
      <c r="D924" s="84"/>
      <c r="E924" s="84" t="str">
        <f t="shared" si="89"/>
        <v/>
      </c>
      <c r="F924" s="84"/>
      <c r="G924" s="99" t="str">
        <f t="shared" si="85"/>
        <v/>
      </c>
      <c r="H924" s="83"/>
      <c r="I924" s="83"/>
      <c r="J924" s="87"/>
      <c r="K924" s="89"/>
      <c r="L924" s="90"/>
      <c r="M924" s="90"/>
      <c r="N924" s="85"/>
      <c r="O924" s="87"/>
      <c r="P924" s="87"/>
      <c r="Q924" s="85"/>
      <c r="R924" s="86" t="str">
        <f t="shared" si="86"/>
        <v/>
      </c>
      <c r="S924" s="85"/>
      <c r="T924" s="86" t="str">
        <f t="shared" si="87"/>
        <v/>
      </c>
      <c r="U924" s="85"/>
      <c r="V924" s="86" t="str">
        <f t="shared" si="88"/>
        <v/>
      </c>
      <c r="W924" s="85"/>
      <c r="X924" s="87"/>
      <c r="Y924" s="87"/>
      <c r="Z924" s="91"/>
      <c r="AA924" s="91" t="s">
        <v>250</v>
      </c>
      <c r="AB924" s="91"/>
      <c r="AC924" s="91"/>
      <c r="AD924" s="91"/>
      <c r="AE924" s="91"/>
      <c r="AF924" s="92"/>
      <c r="AG924" s="93"/>
      <c r="AH924" s="87"/>
      <c r="AI924" s="93"/>
      <c r="AJ924" s="93"/>
      <c r="AK924" s="93"/>
      <c r="AL924" s="87"/>
      <c r="AM924" s="93"/>
      <c r="AN924" s="93"/>
      <c r="AO924" s="87"/>
      <c r="AP924" s="87"/>
      <c r="AQ924" s="93"/>
      <c r="AR924" s="93"/>
      <c r="AS924" s="93"/>
      <c r="AT924" s="93"/>
      <c r="AU924" s="93"/>
      <c r="AV924" s="93"/>
      <c r="AW924" s="91" t="s">
        <v>250</v>
      </c>
      <c r="AX924" s="93"/>
      <c r="AY924" s="93"/>
      <c r="AZ924" s="91" t="s">
        <v>250</v>
      </c>
      <c r="BA924" s="93"/>
      <c r="BB924" s="91" t="s">
        <v>250</v>
      </c>
      <c r="BC924" s="91" t="s">
        <v>250</v>
      </c>
      <c r="BD924" s="93"/>
      <c r="BE924" s="93"/>
      <c r="BF924" s="91" t="s">
        <v>87</v>
      </c>
      <c r="BG924" s="93"/>
      <c r="BH924" s="91" t="s">
        <v>456</v>
      </c>
      <c r="BI924" s="93"/>
      <c r="BJ924" s="93"/>
      <c r="BK924" s="93"/>
      <c r="BL924" s="92"/>
      <c r="BM924" s="92"/>
      <c r="BN924" s="86" t="str">
        <f t="shared" si="90"/>
        <v/>
      </c>
      <c r="BO924" s="88"/>
      <c r="BP924" s="94"/>
      <c r="BQ924" s="95"/>
      <c r="BR924" s="95"/>
      <c r="BS924" s="96"/>
      <c r="BT924" s="96"/>
      <c r="BU924" s="96"/>
      <c r="BV924" s="97"/>
    </row>
    <row r="925" spans="1:74" s="45" customFormat="1" ht="27" customHeight="1" thickTop="1" thickBot="1" x14ac:dyDescent="0.25">
      <c r="A925" s="81"/>
      <c r="B925" s="304" t="str">
        <f>IF(C925="","",(VLOOKUP(C925,Lookups!$B$4:$C$2561,2,FALSE)))</f>
        <v/>
      </c>
      <c r="C925" s="369"/>
      <c r="D925" s="84"/>
      <c r="E925" s="84" t="str">
        <f t="shared" si="89"/>
        <v/>
      </c>
      <c r="F925" s="84"/>
      <c r="G925" s="99" t="str">
        <f t="shared" si="85"/>
        <v/>
      </c>
      <c r="H925" s="83"/>
      <c r="I925" s="83"/>
      <c r="J925" s="87"/>
      <c r="K925" s="89"/>
      <c r="L925" s="90"/>
      <c r="M925" s="90"/>
      <c r="N925" s="85"/>
      <c r="O925" s="87"/>
      <c r="P925" s="87"/>
      <c r="Q925" s="85"/>
      <c r="R925" s="86" t="str">
        <f t="shared" si="86"/>
        <v/>
      </c>
      <c r="S925" s="85"/>
      <c r="T925" s="86" t="str">
        <f t="shared" si="87"/>
        <v/>
      </c>
      <c r="U925" s="85"/>
      <c r="V925" s="86" t="str">
        <f t="shared" si="88"/>
        <v/>
      </c>
      <c r="W925" s="85"/>
      <c r="X925" s="87"/>
      <c r="Y925" s="87"/>
      <c r="Z925" s="91"/>
      <c r="AA925" s="91" t="s">
        <v>250</v>
      </c>
      <c r="AB925" s="91"/>
      <c r="AC925" s="91"/>
      <c r="AD925" s="91"/>
      <c r="AE925" s="91"/>
      <c r="AF925" s="92"/>
      <c r="AG925" s="93"/>
      <c r="AH925" s="87"/>
      <c r="AI925" s="93"/>
      <c r="AJ925" s="93"/>
      <c r="AK925" s="93"/>
      <c r="AL925" s="87"/>
      <c r="AM925" s="93"/>
      <c r="AN925" s="93"/>
      <c r="AO925" s="87"/>
      <c r="AP925" s="87"/>
      <c r="AQ925" s="93"/>
      <c r="AR925" s="93"/>
      <c r="AS925" s="93"/>
      <c r="AT925" s="93"/>
      <c r="AU925" s="93"/>
      <c r="AV925" s="93"/>
      <c r="AW925" s="91" t="s">
        <v>250</v>
      </c>
      <c r="AX925" s="93"/>
      <c r="AY925" s="93"/>
      <c r="AZ925" s="91" t="s">
        <v>250</v>
      </c>
      <c r="BA925" s="93"/>
      <c r="BB925" s="91" t="s">
        <v>250</v>
      </c>
      <c r="BC925" s="91" t="s">
        <v>250</v>
      </c>
      <c r="BD925" s="93"/>
      <c r="BE925" s="93"/>
      <c r="BF925" s="91" t="s">
        <v>87</v>
      </c>
      <c r="BG925" s="93"/>
      <c r="BH925" s="91" t="s">
        <v>456</v>
      </c>
      <c r="BI925" s="93"/>
      <c r="BJ925" s="93"/>
      <c r="BK925" s="93"/>
      <c r="BL925" s="92"/>
      <c r="BM925" s="92"/>
      <c r="BN925" s="86" t="str">
        <f t="shared" si="90"/>
        <v/>
      </c>
      <c r="BO925" s="88"/>
      <c r="BP925" s="94"/>
      <c r="BQ925" s="95"/>
      <c r="BR925" s="95"/>
      <c r="BS925" s="96"/>
      <c r="BT925" s="96"/>
      <c r="BU925" s="96"/>
      <c r="BV925" s="97"/>
    </row>
    <row r="926" spans="1:74" s="45" customFormat="1" ht="27" customHeight="1" thickTop="1" thickBot="1" x14ac:dyDescent="0.25">
      <c r="A926" s="81"/>
      <c r="B926" s="304" t="str">
        <f>IF(C926="","",(VLOOKUP(C926,Lookups!$B$4:$C$2561,2,FALSE)))</f>
        <v/>
      </c>
      <c r="C926" s="369"/>
      <c r="D926" s="84"/>
      <c r="E926" s="84" t="str">
        <f t="shared" si="89"/>
        <v/>
      </c>
      <c r="F926" s="84"/>
      <c r="G926" s="99" t="str">
        <f t="shared" si="85"/>
        <v/>
      </c>
      <c r="H926" s="83"/>
      <c r="I926" s="83"/>
      <c r="J926" s="87"/>
      <c r="K926" s="89"/>
      <c r="L926" s="90"/>
      <c r="M926" s="90"/>
      <c r="N926" s="85"/>
      <c r="O926" s="87"/>
      <c r="P926" s="87"/>
      <c r="Q926" s="85"/>
      <c r="R926" s="86" t="str">
        <f t="shared" si="86"/>
        <v/>
      </c>
      <c r="S926" s="85"/>
      <c r="T926" s="86" t="str">
        <f t="shared" si="87"/>
        <v/>
      </c>
      <c r="U926" s="85"/>
      <c r="V926" s="86" t="str">
        <f t="shared" si="88"/>
        <v/>
      </c>
      <c r="W926" s="85"/>
      <c r="X926" s="87"/>
      <c r="Y926" s="87"/>
      <c r="Z926" s="91"/>
      <c r="AA926" s="91" t="s">
        <v>250</v>
      </c>
      <c r="AB926" s="91"/>
      <c r="AC926" s="91"/>
      <c r="AD926" s="91"/>
      <c r="AE926" s="91"/>
      <c r="AF926" s="92"/>
      <c r="AG926" s="93"/>
      <c r="AH926" s="87"/>
      <c r="AI926" s="93"/>
      <c r="AJ926" s="93"/>
      <c r="AK926" s="93"/>
      <c r="AL926" s="87"/>
      <c r="AM926" s="93"/>
      <c r="AN926" s="93"/>
      <c r="AO926" s="87"/>
      <c r="AP926" s="87"/>
      <c r="AQ926" s="93"/>
      <c r="AR926" s="93"/>
      <c r="AS926" s="93"/>
      <c r="AT926" s="93"/>
      <c r="AU926" s="93"/>
      <c r="AV926" s="93"/>
      <c r="AW926" s="91" t="s">
        <v>250</v>
      </c>
      <c r="AX926" s="93"/>
      <c r="AY926" s="93"/>
      <c r="AZ926" s="91" t="s">
        <v>250</v>
      </c>
      <c r="BA926" s="93"/>
      <c r="BB926" s="91" t="s">
        <v>250</v>
      </c>
      <c r="BC926" s="91" t="s">
        <v>250</v>
      </c>
      <c r="BD926" s="93"/>
      <c r="BE926" s="93"/>
      <c r="BF926" s="91" t="s">
        <v>87</v>
      </c>
      <c r="BG926" s="93"/>
      <c r="BH926" s="91" t="s">
        <v>456</v>
      </c>
      <c r="BI926" s="93"/>
      <c r="BJ926" s="93"/>
      <c r="BK926" s="93"/>
      <c r="BL926" s="92"/>
      <c r="BM926" s="92"/>
      <c r="BN926" s="86" t="str">
        <f t="shared" si="90"/>
        <v/>
      </c>
      <c r="BO926" s="88"/>
      <c r="BP926" s="94"/>
      <c r="BQ926" s="95"/>
      <c r="BR926" s="95"/>
      <c r="BS926" s="96"/>
      <c r="BT926" s="96"/>
      <c r="BU926" s="96"/>
      <c r="BV926" s="97"/>
    </row>
    <row r="927" spans="1:74" s="45" customFormat="1" ht="27" customHeight="1" thickTop="1" thickBot="1" x14ac:dyDescent="0.25">
      <c r="A927" s="81"/>
      <c r="B927" s="304" t="str">
        <f>IF(C927="","",(VLOOKUP(C927,Lookups!$B$4:$C$2561,2,FALSE)))</f>
        <v/>
      </c>
      <c r="C927" s="369"/>
      <c r="D927" s="84"/>
      <c r="E927" s="84" t="str">
        <f t="shared" si="89"/>
        <v/>
      </c>
      <c r="F927" s="84"/>
      <c r="G927" s="99" t="str">
        <f t="shared" si="85"/>
        <v/>
      </c>
      <c r="H927" s="83"/>
      <c r="I927" s="83"/>
      <c r="J927" s="87"/>
      <c r="K927" s="89"/>
      <c r="L927" s="90"/>
      <c r="M927" s="90"/>
      <c r="N927" s="85"/>
      <c r="O927" s="87"/>
      <c r="P927" s="87"/>
      <c r="Q927" s="85"/>
      <c r="R927" s="86" t="str">
        <f t="shared" si="86"/>
        <v/>
      </c>
      <c r="S927" s="85"/>
      <c r="T927" s="86" t="str">
        <f t="shared" si="87"/>
        <v/>
      </c>
      <c r="U927" s="85"/>
      <c r="V927" s="86" t="str">
        <f t="shared" si="88"/>
        <v/>
      </c>
      <c r="W927" s="85"/>
      <c r="X927" s="87"/>
      <c r="Y927" s="87"/>
      <c r="Z927" s="91"/>
      <c r="AA927" s="91" t="s">
        <v>250</v>
      </c>
      <c r="AB927" s="91"/>
      <c r="AC927" s="91"/>
      <c r="AD927" s="91"/>
      <c r="AE927" s="91"/>
      <c r="AF927" s="92"/>
      <c r="AG927" s="93"/>
      <c r="AH927" s="87"/>
      <c r="AI927" s="93"/>
      <c r="AJ927" s="93"/>
      <c r="AK927" s="93"/>
      <c r="AL927" s="87"/>
      <c r="AM927" s="93"/>
      <c r="AN927" s="93"/>
      <c r="AO927" s="87"/>
      <c r="AP927" s="87"/>
      <c r="AQ927" s="93"/>
      <c r="AR927" s="93"/>
      <c r="AS927" s="93"/>
      <c r="AT927" s="93"/>
      <c r="AU927" s="93"/>
      <c r="AV927" s="93"/>
      <c r="AW927" s="91" t="s">
        <v>250</v>
      </c>
      <c r="AX927" s="93"/>
      <c r="AY927" s="93"/>
      <c r="AZ927" s="91" t="s">
        <v>250</v>
      </c>
      <c r="BA927" s="93"/>
      <c r="BB927" s="91" t="s">
        <v>250</v>
      </c>
      <c r="BC927" s="91" t="s">
        <v>250</v>
      </c>
      <c r="BD927" s="93"/>
      <c r="BE927" s="93"/>
      <c r="BF927" s="91" t="s">
        <v>87</v>
      </c>
      <c r="BG927" s="93"/>
      <c r="BH927" s="91" t="s">
        <v>456</v>
      </c>
      <c r="BI927" s="93"/>
      <c r="BJ927" s="93"/>
      <c r="BK927" s="93"/>
      <c r="BL927" s="92"/>
      <c r="BM927" s="92"/>
      <c r="BN927" s="86" t="str">
        <f t="shared" si="90"/>
        <v/>
      </c>
      <c r="BO927" s="88"/>
      <c r="BP927" s="94"/>
      <c r="BQ927" s="95"/>
      <c r="BR927" s="95"/>
      <c r="BS927" s="96"/>
      <c r="BT927" s="96"/>
      <c r="BU927" s="96"/>
      <c r="BV927" s="97"/>
    </row>
    <row r="928" spans="1:74" s="45" customFormat="1" ht="27" customHeight="1" thickTop="1" thickBot="1" x14ac:dyDescent="0.25">
      <c r="A928" s="81"/>
      <c r="B928" s="304" t="str">
        <f>IF(C928="","",(VLOOKUP(C928,Lookups!$B$4:$C$2561,2,FALSE)))</f>
        <v/>
      </c>
      <c r="C928" s="369"/>
      <c r="D928" s="84"/>
      <c r="E928" s="84" t="str">
        <f t="shared" si="89"/>
        <v/>
      </c>
      <c r="F928" s="84"/>
      <c r="G928" s="99" t="str">
        <f t="shared" si="85"/>
        <v/>
      </c>
      <c r="H928" s="83"/>
      <c r="I928" s="83"/>
      <c r="J928" s="87"/>
      <c r="K928" s="89"/>
      <c r="L928" s="90"/>
      <c r="M928" s="90"/>
      <c r="N928" s="85"/>
      <c r="O928" s="87"/>
      <c r="P928" s="87"/>
      <c r="Q928" s="85"/>
      <c r="R928" s="86" t="str">
        <f t="shared" si="86"/>
        <v/>
      </c>
      <c r="S928" s="85"/>
      <c r="T928" s="86" t="str">
        <f t="shared" si="87"/>
        <v/>
      </c>
      <c r="U928" s="85"/>
      <c r="V928" s="86" t="str">
        <f t="shared" si="88"/>
        <v/>
      </c>
      <c r="W928" s="85"/>
      <c r="X928" s="87"/>
      <c r="Y928" s="87"/>
      <c r="Z928" s="91"/>
      <c r="AA928" s="91" t="s">
        <v>250</v>
      </c>
      <c r="AB928" s="91"/>
      <c r="AC928" s="91"/>
      <c r="AD928" s="91"/>
      <c r="AE928" s="91"/>
      <c r="AF928" s="92"/>
      <c r="AG928" s="93"/>
      <c r="AH928" s="87"/>
      <c r="AI928" s="93"/>
      <c r="AJ928" s="93"/>
      <c r="AK928" s="93"/>
      <c r="AL928" s="87"/>
      <c r="AM928" s="93"/>
      <c r="AN928" s="93"/>
      <c r="AO928" s="87"/>
      <c r="AP928" s="87"/>
      <c r="AQ928" s="93"/>
      <c r="AR928" s="93"/>
      <c r="AS928" s="93"/>
      <c r="AT928" s="93"/>
      <c r="AU928" s="93"/>
      <c r="AV928" s="93"/>
      <c r="AW928" s="91" t="s">
        <v>250</v>
      </c>
      <c r="AX928" s="93"/>
      <c r="AY928" s="93"/>
      <c r="AZ928" s="91" t="s">
        <v>250</v>
      </c>
      <c r="BA928" s="93"/>
      <c r="BB928" s="91" t="s">
        <v>250</v>
      </c>
      <c r="BC928" s="91" t="s">
        <v>250</v>
      </c>
      <c r="BD928" s="93"/>
      <c r="BE928" s="93"/>
      <c r="BF928" s="91" t="s">
        <v>87</v>
      </c>
      <c r="BG928" s="93"/>
      <c r="BH928" s="91" t="s">
        <v>456</v>
      </c>
      <c r="BI928" s="93"/>
      <c r="BJ928" s="93"/>
      <c r="BK928" s="93"/>
      <c r="BL928" s="92"/>
      <c r="BM928" s="92"/>
      <c r="BN928" s="86" t="str">
        <f t="shared" si="90"/>
        <v/>
      </c>
      <c r="BO928" s="88"/>
      <c r="BP928" s="94"/>
      <c r="BQ928" s="95"/>
      <c r="BR928" s="95"/>
      <c r="BS928" s="96"/>
      <c r="BT928" s="96"/>
      <c r="BU928" s="96"/>
      <c r="BV928" s="97"/>
    </row>
    <row r="929" spans="1:74" s="45" customFormat="1" ht="27" customHeight="1" thickTop="1" thickBot="1" x14ac:dyDescent="0.25">
      <c r="A929" s="81"/>
      <c r="B929" s="304" t="str">
        <f>IF(C929="","",(VLOOKUP(C929,Lookups!$B$4:$C$2561,2,FALSE)))</f>
        <v/>
      </c>
      <c r="C929" s="369"/>
      <c r="D929" s="84"/>
      <c r="E929" s="84" t="str">
        <f t="shared" si="89"/>
        <v/>
      </c>
      <c r="F929" s="84"/>
      <c r="G929" s="99" t="str">
        <f t="shared" si="85"/>
        <v/>
      </c>
      <c r="H929" s="83"/>
      <c r="I929" s="83"/>
      <c r="J929" s="87"/>
      <c r="K929" s="89"/>
      <c r="L929" s="90"/>
      <c r="M929" s="90"/>
      <c r="N929" s="85"/>
      <c r="O929" s="87"/>
      <c r="P929" s="87"/>
      <c r="Q929" s="85"/>
      <c r="R929" s="86" t="str">
        <f t="shared" si="86"/>
        <v/>
      </c>
      <c r="S929" s="85"/>
      <c r="T929" s="86" t="str">
        <f t="shared" si="87"/>
        <v/>
      </c>
      <c r="U929" s="85"/>
      <c r="V929" s="86" t="str">
        <f t="shared" si="88"/>
        <v/>
      </c>
      <c r="W929" s="85"/>
      <c r="X929" s="87"/>
      <c r="Y929" s="87"/>
      <c r="Z929" s="91"/>
      <c r="AA929" s="91" t="s">
        <v>250</v>
      </c>
      <c r="AB929" s="91"/>
      <c r="AC929" s="91"/>
      <c r="AD929" s="91"/>
      <c r="AE929" s="91"/>
      <c r="AF929" s="92"/>
      <c r="AG929" s="93"/>
      <c r="AH929" s="87"/>
      <c r="AI929" s="93"/>
      <c r="AJ929" s="93"/>
      <c r="AK929" s="93"/>
      <c r="AL929" s="87"/>
      <c r="AM929" s="93"/>
      <c r="AN929" s="93"/>
      <c r="AO929" s="87"/>
      <c r="AP929" s="87"/>
      <c r="AQ929" s="93"/>
      <c r="AR929" s="93"/>
      <c r="AS929" s="93"/>
      <c r="AT929" s="93"/>
      <c r="AU929" s="93"/>
      <c r="AV929" s="93"/>
      <c r="AW929" s="91" t="s">
        <v>250</v>
      </c>
      <c r="AX929" s="93"/>
      <c r="AY929" s="93"/>
      <c r="AZ929" s="91" t="s">
        <v>250</v>
      </c>
      <c r="BA929" s="93"/>
      <c r="BB929" s="91" t="s">
        <v>250</v>
      </c>
      <c r="BC929" s="91" t="s">
        <v>250</v>
      </c>
      <c r="BD929" s="93"/>
      <c r="BE929" s="93"/>
      <c r="BF929" s="91" t="s">
        <v>87</v>
      </c>
      <c r="BG929" s="93"/>
      <c r="BH929" s="91" t="s">
        <v>456</v>
      </c>
      <c r="BI929" s="93"/>
      <c r="BJ929" s="93"/>
      <c r="BK929" s="93"/>
      <c r="BL929" s="92"/>
      <c r="BM929" s="92"/>
      <c r="BN929" s="86" t="str">
        <f t="shared" si="90"/>
        <v/>
      </c>
      <c r="BO929" s="88"/>
      <c r="BP929" s="94"/>
      <c r="BQ929" s="95"/>
      <c r="BR929" s="95"/>
      <c r="BS929" s="96"/>
      <c r="BT929" s="96"/>
      <c r="BU929" s="96"/>
      <c r="BV929" s="97"/>
    </row>
    <row r="930" spans="1:74" s="45" customFormat="1" ht="27" customHeight="1" thickTop="1" thickBot="1" x14ac:dyDescent="0.25">
      <c r="A930" s="81"/>
      <c r="B930" s="304" t="str">
        <f>IF(C930="","",(VLOOKUP(C930,Lookups!$B$4:$C$2561,2,FALSE)))</f>
        <v/>
      </c>
      <c r="C930" s="369"/>
      <c r="D930" s="84"/>
      <c r="E930" s="84" t="str">
        <f t="shared" si="89"/>
        <v/>
      </c>
      <c r="F930" s="84"/>
      <c r="G930" s="99" t="str">
        <f t="shared" si="85"/>
        <v/>
      </c>
      <c r="H930" s="83"/>
      <c r="I930" s="83"/>
      <c r="J930" s="87"/>
      <c r="K930" s="89"/>
      <c r="L930" s="90"/>
      <c r="M930" s="90"/>
      <c r="N930" s="85"/>
      <c r="O930" s="87"/>
      <c r="P930" s="87"/>
      <c r="Q930" s="85"/>
      <c r="R930" s="86" t="str">
        <f t="shared" si="86"/>
        <v/>
      </c>
      <c r="S930" s="85"/>
      <c r="T930" s="86" t="str">
        <f t="shared" si="87"/>
        <v/>
      </c>
      <c r="U930" s="85"/>
      <c r="V930" s="86" t="str">
        <f t="shared" si="88"/>
        <v/>
      </c>
      <c r="W930" s="85"/>
      <c r="X930" s="87"/>
      <c r="Y930" s="87"/>
      <c r="Z930" s="91"/>
      <c r="AA930" s="91" t="s">
        <v>250</v>
      </c>
      <c r="AB930" s="91"/>
      <c r="AC930" s="91"/>
      <c r="AD930" s="91"/>
      <c r="AE930" s="91"/>
      <c r="AF930" s="92"/>
      <c r="AG930" s="93"/>
      <c r="AH930" s="87"/>
      <c r="AI930" s="93"/>
      <c r="AJ930" s="93"/>
      <c r="AK930" s="93"/>
      <c r="AL930" s="87"/>
      <c r="AM930" s="93"/>
      <c r="AN930" s="93"/>
      <c r="AO930" s="87"/>
      <c r="AP930" s="87"/>
      <c r="AQ930" s="93"/>
      <c r="AR930" s="93"/>
      <c r="AS930" s="93"/>
      <c r="AT930" s="93"/>
      <c r="AU930" s="93"/>
      <c r="AV930" s="93"/>
      <c r="AW930" s="91" t="s">
        <v>250</v>
      </c>
      <c r="AX930" s="93"/>
      <c r="AY930" s="93"/>
      <c r="AZ930" s="91" t="s">
        <v>250</v>
      </c>
      <c r="BA930" s="93"/>
      <c r="BB930" s="91" t="s">
        <v>250</v>
      </c>
      <c r="BC930" s="91" t="s">
        <v>250</v>
      </c>
      <c r="BD930" s="93"/>
      <c r="BE930" s="93"/>
      <c r="BF930" s="91" t="s">
        <v>87</v>
      </c>
      <c r="BG930" s="93"/>
      <c r="BH930" s="91" t="s">
        <v>456</v>
      </c>
      <c r="BI930" s="93"/>
      <c r="BJ930" s="93"/>
      <c r="BK930" s="93"/>
      <c r="BL930" s="92"/>
      <c r="BM930" s="92"/>
      <c r="BN930" s="86" t="str">
        <f t="shared" si="90"/>
        <v/>
      </c>
      <c r="BO930" s="88"/>
      <c r="BP930" s="94"/>
      <c r="BQ930" s="95"/>
      <c r="BR930" s="95"/>
      <c r="BS930" s="96"/>
      <c r="BT930" s="96"/>
      <c r="BU930" s="96"/>
      <c r="BV930" s="97"/>
    </row>
    <row r="931" spans="1:74" s="45" customFormat="1" ht="27" customHeight="1" thickTop="1" thickBot="1" x14ac:dyDescent="0.25">
      <c r="A931" s="81"/>
      <c r="B931" s="304" t="str">
        <f>IF(C931="","",(VLOOKUP(C931,Lookups!$B$4:$C$2561,2,FALSE)))</f>
        <v/>
      </c>
      <c r="C931" s="369"/>
      <c r="D931" s="84"/>
      <c r="E931" s="84" t="str">
        <f t="shared" si="89"/>
        <v/>
      </c>
      <c r="F931" s="84"/>
      <c r="G931" s="99" t="str">
        <f t="shared" si="85"/>
        <v/>
      </c>
      <c r="H931" s="83"/>
      <c r="I931" s="83"/>
      <c r="J931" s="87"/>
      <c r="K931" s="89"/>
      <c r="L931" s="90"/>
      <c r="M931" s="90"/>
      <c r="N931" s="85"/>
      <c r="O931" s="87"/>
      <c r="P931" s="87"/>
      <c r="Q931" s="85"/>
      <c r="R931" s="86" t="str">
        <f t="shared" si="86"/>
        <v/>
      </c>
      <c r="S931" s="85"/>
      <c r="T931" s="86" t="str">
        <f t="shared" si="87"/>
        <v/>
      </c>
      <c r="U931" s="85"/>
      <c r="V931" s="86" t="str">
        <f t="shared" si="88"/>
        <v/>
      </c>
      <c r="W931" s="85"/>
      <c r="X931" s="87"/>
      <c r="Y931" s="87"/>
      <c r="Z931" s="91"/>
      <c r="AA931" s="91" t="s">
        <v>250</v>
      </c>
      <c r="AB931" s="91"/>
      <c r="AC931" s="91"/>
      <c r="AD931" s="91"/>
      <c r="AE931" s="91"/>
      <c r="AF931" s="92"/>
      <c r="AG931" s="93"/>
      <c r="AH931" s="87"/>
      <c r="AI931" s="93"/>
      <c r="AJ931" s="93"/>
      <c r="AK931" s="93"/>
      <c r="AL931" s="87"/>
      <c r="AM931" s="93"/>
      <c r="AN931" s="93"/>
      <c r="AO931" s="87"/>
      <c r="AP931" s="87"/>
      <c r="AQ931" s="93"/>
      <c r="AR931" s="93"/>
      <c r="AS931" s="93"/>
      <c r="AT931" s="93"/>
      <c r="AU931" s="93"/>
      <c r="AV931" s="93"/>
      <c r="AW931" s="91" t="s">
        <v>250</v>
      </c>
      <c r="AX931" s="93"/>
      <c r="AY931" s="93"/>
      <c r="AZ931" s="91" t="s">
        <v>250</v>
      </c>
      <c r="BA931" s="93"/>
      <c r="BB931" s="91" t="s">
        <v>250</v>
      </c>
      <c r="BC931" s="91" t="s">
        <v>250</v>
      </c>
      <c r="BD931" s="93"/>
      <c r="BE931" s="93"/>
      <c r="BF931" s="91" t="s">
        <v>87</v>
      </c>
      <c r="BG931" s="93"/>
      <c r="BH931" s="91" t="s">
        <v>456</v>
      </c>
      <c r="BI931" s="93"/>
      <c r="BJ931" s="93"/>
      <c r="BK931" s="93"/>
      <c r="BL931" s="92"/>
      <c r="BM931" s="92"/>
      <c r="BN931" s="86" t="str">
        <f t="shared" si="90"/>
        <v/>
      </c>
      <c r="BO931" s="88"/>
      <c r="BP931" s="94"/>
      <c r="BQ931" s="95"/>
      <c r="BR931" s="95"/>
      <c r="BS931" s="96"/>
      <c r="BT931" s="96"/>
      <c r="BU931" s="96"/>
      <c r="BV931" s="97"/>
    </row>
    <row r="932" spans="1:74" s="45" customFormat="1" ht="27" customHeight="1" thickTop="1" thickBot="1" x14ac:dyDescent="0.25">
      <c r="A932" s="81"/>
      <c r="B932" s="304" t="str">
        <f>IF(C932="","",(VLOOKUP(C932,Lookups!$B$4:$C$2561,2,FALSE)))</f>
        <v/>
      </c>
      <c r="C932" s="369"/>
      <c r="D932" s="84"/>
      <c r="E932" s="84" t="str">
        <f t="shared" si="89"/>
        <v/>
      </c>
      <c r="F932" s="84"/>
      <c r="G932" s="99" t="str">
        <f t="shared" si="85"/>
        <v/>
      </c>
      <c r="H932" s="83"/>
      <c r="I932" s="83"/>
      <c r="J932" s="87"/>
      <c r="K932" s="89"/>
      <c r="L932" s="90"/>
      <c r="M932" s="90"/>
      <c r="N932" s="85"/>
      <c r="O932" s="87"/>
      <c r="P932" s="87"/>
      <c r="Q932" s="85"/>
      <c r="R932" s="86" t="str">
        <f t="shared" si="86"/>
        <v/>
      </c>
      <c r="S932" s="85"/>
      <c r="T932" s="86" t="str">
        <f t="shared" si="87"/>
        <v/>
      </c>
      <c r="U932" s="85"/>
      <c r="V932" s="86" t="str">
        <f t="shared" si="88"/>
        <v/>
      </c>
      <c r="W932" s="85"/>
      <c r="X932" s="87"/>
      <c r="Y932" s="87"/>
      <c r="Z932" s="91"/>
      <c r="AA932" s="91" t="s">
        <v>250</v>
      </c>
      <c r="AB932" s="91"/>
      <c r="AC932" s="91"/>
      <c r="AD932" s="91"/>
      <c r="AE932" s="91"/>
      <c r="AF932" s="92"/>
      <c r="AG932" s="93"/>
      <c r="AH932" s="87"/>
      <c r="AI932" s="93"/>
      <c r="AJ932" s="93"/>
      <c r="AK932" s="93"/>
      <c r="AL932" s="87"/>
      <c r="AM932" s="93"/>
      <c r="AN932" s="93"/>
      <c r="AO932" s="87"/>
      <c r="AP932" s="87"/>
      <c r="AQ932" s="93"/>
      <c r="AR932" s="93"/>
      <c r="AS932" s="93"/>
      <c r="AT932" s="93"/>
      <c r="AU932" s="93"/>
      <c r="AV932" s="93"/>
      <c r="AW932" s="91" t="s">
        <v>250</v>
      </c>
      <c r="AX932" s="93"/>
      <c r="AY932" s="93"/>
      <c r="AZ932" s="91" t="s">
        <v>250</v>
      </c>
      <c r="BA932" s="93"/>
      <c r="BB932" s="91" t="s">
        <v>250</v>
      </c>
      <c r="BC932" s="91" t="s">
        <v>250</v>
      </c>
      <c r="BD932" s="93"/>
      <c r="BE932" s="93"/>
      <c r="BF932" s="91" t="s">
        <v>87</v>
      </c>
      <c r="BG932" s="93"/>
      <c r="BH932" s="91" t="s">
        <v>456</v>
      </c>
      <c r="BI932" s="93"/>
      <c r="BJ932" s="93"/>
      <c r="BK932" s="93"/>
      <c r="BL932" s="92"/>
      <c r="BM932" s="92"/>
      <c r="BN932" s="86" t="str">
        <f t="shared" si="90"/>
        <v/>
      </c>
      <c r="BO932" s="88"/>
      <c r="BP932" s="94"/>
      <c r="BQ932" s="95"/>
      <c r="BR932" s="95"/>
      <c r="BS932" s="96"/>
      <c r="BT932" s="96"/>
      <c r="BU932" s="96"/>
      <c r="BV932" s="97"/>
    </row>
    <row r="933" spans="1:74" s="45" customFormat="1" ht="27" customHeight="1" thickTop="1" thickBot="1" x14ac:dyDescent="0.25">
      <c r="A933" s="81"/>
      <c r="B933" s="304" t="str">
        <f>IF(C933="","",(VLOOKUP(C933,Lookups!$B$4:$C$2561,2,FALSE)))</f>
        <v/>
      </c>
      <c r="C933" s="369"/>
      <c r="D933" s="84"/>
      <c r="E933" s="84" t="str">
        <f t="shared" si="89"/>
        <v/>
      </c>
      <c r="F933" s="84"/>
      <c r="G933" s="99" t="str">
        <f t="shared" si="85"/>
        <v/>
      </c>
      <c r="H933" s="83"/>
      <c r="I933" s="83"/>
      <c r="J933" s="87"/>
      <c r="K933" s="89"/>
      <c r="L933" s="90"/>
      <c r="M933" s="90"/>
      <c r="N933" s="85"/>
      <c r="O933" s="87"/>
      <c r="P933" s="87"/>
      <c r="Q933" s="85"/>
      <c r="R933" s="86" t="str">
        <f t="shared" si="86"/>
        <v/>
      </c>
      <c r="S933" s="85"/>
      <c r="T933" s="86" t="str">
        <f t="shared" si="87"/>
        <v/>
      </c>
      <c r="U933" s="85"/>
      <c r="V933" s="86" t="str">
        <f t="shared" si="88"/>
        <v/>
      </c>
      <c r="W933" s="85"/>
      <c r="X933" s="87"/>
      <c r="Y933" s="87"/>
      <c r="Z933" s="91"/>
      <c r="AA933" s="91" t="s">
        <v>250</v>
      </c>
      <c r="AB933" s="91"/>
      <c r="AC933" s="91"/>
      <c r="AD933" s="91"/>
      <c r="AE933" s="91"/>
      <c r="AF933" s="92"/>
      <c r="AG933" s="93"/>
      <c r="AH933" s="87"/>
      <c r="AI933" s="93"/>
      <c r="AJ933" s="93"/>
      <c r="AK933" s="93"/>
      <c r="AL933" s="87"/>
      <c r="AM933" s="93"/>
      <c r="AN933" s="93"/>
      <c r="AO933" s="87"/>
      <c r="AP933" s="87"/>
      <c r="AQ933" s="93"/>
      <c r="AR933" s="93"/>
      <c r="AS933" s="93"/>
      <c r="AT933" s="93"/>
      <c r="AU933" s="93"/>
      <c r="AV933" s="93"/>
      <c r="AW933" s="91" t="s">
        <v>250</v>
      </c>
      <c r="AX933" s="93"/>
      <c r="AY933" s="93"/>
      <c r="AZ933" s="91" t="s">
        <v>250</v>
      </c>
      <c r="BA933" s="93"/>
      <c r="BB933" s="91" t="s">
        <v>250</v>
      </c>
      <c r="BC933" s="91" t="s">
        <v>250</v>
      </c>
      <c r="BD933" s="93"/>
      <c r="BE933" s="93"/>
      <c r="BF933" s="91" t="s">
        <v>87</v>
      </c>
      <c r="BG933" s="93"/>
      <c r="BH933" s="91" t="s">
        <v>456</v>
      </c>
      <c r="BI933" s="93"/>
      <c r="BJ933" s="93"/>
      <c r="BK933" s="93"/>
      <c r="BL933" s="92"/>
      <c r="BM933" s="92"/>
      <c r="BN933" s="86" t="str">
        <f t="shared" si="90"/>
        <v/>
      </c>
      <c r="BO933" s="88"/>
      <c r="BP933" s="94"/>
      <c r="BQ933" s="95"/>
      <c r="BR933" s="95"/>
      <c r="BS933" s="96"/>
      <c r="BT933" s="96"/>
      <c r="BU933" s="96"/>
      <c r="BV933" s="97"/>
    </row>
    <row r="934" spans="1:74" s="45" customFormat="1" ht="27" customHeight="1" thickTop="1" thickBot="1" x14ac:dyDescent="0.25">
      <c r="A934" s="81"/>
      <c r="B934" s="304" t="str">
        <f>IF(C934="","",(VLOOKUP(C934,Lookups!$B$4:$C$2561,2,FALSE)))</f>
        <v/>
      </c>
      <c r="C934" s="369"/>
      <c r="D934" s="84"/>
      <c r="E934" s="84" t="str">
        <f t="shared" si="89"/>
        <v/>
      </c>
      <c r="F934" s="84"/>
      <c r="G934" s="99" t="str">
        <f t="shared" si="85"/>
        <v/>
      </c>
      <c r="H934" s="83"/>
      <c r="I934" s="83"/>
      <c r="J934" s="87"/>
      <c r="K934" s="89"/>
      <c r="L934" s="90"/>
      <c r="M934" s="90"/>
      <c r="N934" s="85"/>
      <c r="O934" s="87"/>
      <c r="P934" s="87"/>
      <c r="Q934" s="85"/>
      <c r="R934" s="86" t="str">
        <f t="shared" si="86"/>
        <v/>
      </c>
      <c r="S934" s="85"/>
      <c r="T934" s="86" t="str">
        <f t="shared" si="87"/>
        <v/>
      </c>
      <c r="U934" s="85"/>
      <c r="V934" s="86" t="str">
        <f t="shared" si="88"/>
        <v/>
      </c>
      <c r="W934" s="85"/>
      <c r="X934" s="87"/>
      <c r="Y934" s="87"/>
      <c r="Z934" s="91"/>
      <c r="AA934" s="91" t="s">
        <v>250</v>
      </c>
      <c r="AB934" s="91"/>
      <c r="AC934" s="91"/>
      <c r="AD934" s="91"/>
      <c r="AE934" s="91"/>
      <c r="AF934" s="92"/>
      <c r="AG934" s="93"/>
      <c r="AH934" s="87"/>
      <c r="AI934" s="93"/>
      <c r="AJ934" s="93"/>
      <c r="AK934" s="93"/>
      <c r="AL934" s="87"/>
      <c r="AM934" s="93"/>
      <c r="AN934" s="93"/>
      <c r="AO934" s="87"/>
      <c r="AP934" s="87"/>
      <c r="AQ934" s="93"/>
      <c r="AR934" s="93"/>
      <c r="AS934" s="93"/>
      <c r="AT934" s="93"/>
      <c r="AU934" s="93"/>
      <c r="AV934" s="93"/>
      <c r="AW934" s="91" t="s">
        <v>250</v>
      </c>
      <c r="AX934" s="93"/>
      <c r="AY934" s="93"/>
      <c r="AZ934" s="91" t="s">
        <v>250</v>
      </c>
      <c r="BA934" s="93"/>
      <c r="BB934" s="91" t="s">
        <v>250</v>
      </c>
      <c r="BC934" s="91" t="s">
        <v>250</v>
      </c>
      <c r="BD934" s="93"/>
      <c r="BE934" s="93"/>
      <c r="BF934" s="91" t="s">
        <v>87</v>
      </c>
      <c r="BG934" s="93"/>
      <c r="BH934" s="91" t="s">
        <v>456</v>
      </c>
      <c r="BI934" s="93"/>
      <c r="BJ934" s="93"/>
      <c r="BK934" s="93"/>
      <c r="BL934" s="92"/>
      <c r="BM934" s="92"/>
      <c r="BN934" s="86" t="str">
        <f t="shared" si="90"/>
        <v/>
      </c>
      <c r="BO934" s="88"/>
      <c r="BP934" s="94"/>
      <c r="BQ934" s="95"/>
      <c r="BR934" s="95"/>
      <c r="BS934" s="96"/>
      <c r="BT934" s="96"/>
      <c r="BU934" s="96"/>
      <c r="BV934" s="97"/>
    </row>
    <row r="935" spans="1:74" s="45" customFormat="1" ht="27" customHeight="1" thickTop="1" thickBot="1" x14ac:dyDescent="0.25">
      <c r="A935" s="81"/>
      <c r="B935" s="304" t="str">
        <f>IF(C935="","",(VLOOKUP(C935,Lookups!$B$4:$C$2561,2,FALSE)))</f>
        <v/>
      </c>
      <c r="C935" s="369"/>
      <c r="D935" s="84"/>
      <c r="E935" s="84" t="str">
        <f t="shared" si="89"/>
        <v/>
      </c>
      <c r="F935" s="84"/>
      <c r="G935" s="99" t="str">
        <f t="shared" si="85"/>
        <v/>
      </c>
      <c r="H935" s="83"/>
      <c r="I935" s="83"/>
      <c r="J935" s="87"/>
      <c r="K935" s="89"/>
      <c r="L935" s="90"/>
      <c r="M935" s="90"/>
      <c r="N935" s="85"/>
      <c r="O935" s="87"/>
      <c r="P935" s="87"/>
      <c r="Q935" s="85"/>
      <c r="R935" s="86" t="str">
        <f t="shared" si="86"/>
        <v/>
      </c>
      <c r="S935" s="85"/>
      <c r="T935" s="86" t="str">
        <f t="shared" si="87"/>
        <v/>
      </c>
      <c r="U935" s="85"/>
      <c r="V935" s="86" t="str">
        <f t="shared" si="88"/>
        <v/>
      </c>
      <c r="W935" s="85"/>
      <c r="X935" s="87"/>
      <c r="Y935" s="87"/>
      <c r="Z935" s="91"/>
      <c r="AA935" s="91" t="s">
        <v>250</v>
      </c>
      <c r="AB935" s="91"/>
      <c r="AC935" s="91"/>
      <c r="AD935" s="91"/>
      <c r="AE935" s="91"/>
      <c r="AF935" s="92"/>
      <c r="AG935" s="93"/>
      <c r="AH935" s="87"/>
      <c r="AI935" s="93"/>
      <c r="AJ935" s="93"/>
      <c r="AK935" s="93"/>
      <c r="AL935" s="87"/>
      <c r="AM935" s="93"/>
      <c r="AN935" s="93"/>
      <c r="AO935" s="87"/>
      <c r="AP935" s="87"/>
      <c r="AQ935" s="93"/>
      <c r="AR935" s="93"/>
      <c r="AS935" s="93"/>
      <c r="AT935" s="93"/>
      <c r="AU935" s="93"/>
      <c r="AV935" s="93"/>
      <c r="AW935" s="91" t="s">
        <v>250</v>
      </c>
      <c r="AX935" s="93"/>
      <c r="AY935" s="93"/>
      <c r="AZ935" s="91" t="s">
        <v>250</v>
      </c>
      <c r="BA935" s="93"/>
      <c r="BB935" s="91" t="s">
        <v>250</v>
      </c>
      <c r="BC935" s="91" t="s">
        <v>250</v>
      </c>
      <c r="BD935" s="93"/>
      <c r="BE935" s="93"/>
      <c r="BF935" s="91" t="s">
        <v>87</v>
      </c>
      <c r="BG935" s="93"/>
      <c r="BH935" s="91" t="s">
        <v>456</v>
      </c>
      <c r="BI935" s="93"/>
      <c r="BJ935" s="93"/>
      <c r="BK935" s="93"/>
      <c r="BL935" s="92"/>
      <c r="BM935" s="92"/>
      <c r="BN935" s="86" t="str">
        <f t="shared" si="90"/>
        <v/>
      </c>
      <c r="BO935" s="88"/>
      <c r="BP935" s="94"/>
      <c r="BQ935" s="95"/>
      <c r="BR935" s="95"/>
      <c r="BS935" s="96"/>
      <c r="BT935" s="96"/>
      <c r="BU935" s="96"/>
      <c r="BV935" s="97"/>
    </row>
    <row r="936" spans="1:74" s="45" customFormat="1" ht="27" customHeight="1" thickTop="1" thickBot="1" x14ac:dyDescent="0.25">
      <c r="A936" s="81"/>
      <c r="B936" s="304" t="str">
        <f>IF(C936="","",(VLOOKUP(C936,Lookups!$B$4:$C$2561,2,FALSE)))</f>
        <v/>
      </c>
      <c r="C936" s="369"/>
      <c r="D936" s="84"/>
      <c r="E936" s="84" t="str">
        <f t="shared" si="89"/>
        <v/>
      </c>
      <c r="F936" s="84"/>
      <c r="G936" s="99" t="str">
        <f t="shared" si="85"/>
        <v/>
      </c>
      <c r="H936" s="83"/>
      <c r="I936" s="83"/>
      <c r="J936" s="87"/>
      <c r="K936" s="89"/>
      <c r="L936" s="90"/>
      <c r="M936" s="90"/>
      <c r="N936" s="85"/>
      <c r="O936" s="87"/>
      <c r="P936" s="87"/>
      <c r="Q936" s="85"/>
      <c r="R936" s="86" t="str">
        <f t="shared" si="86"/>
        <v/>
      </c>
      <c r="S936" s="85"/>
      <c r="T936" s="86" t="str">
        <f t="shared" si="87"/>
        <v/>
      </c>
      <c r="U936" s="85"/>
      <c r="V936" s="86" t="str">
        <f t="shared" si="88"/>
        <v/>
      </c>
      <c r="W936" s="85"/>
      <c r="X936" s="87"/>
      <c r="Y936" s="87"/>
      <c r="Z936" s="91"/>
      <c r="AA936" s="91" t="s">
        <v>250</v>
      </c>
      <c r="AB936" s="91"/>
      <c r="AC936" s="91"/>
      <c r="AD936" s="91"/>
      <c r="AE936" s="91"/>
      <c r="AF936" s="92"/>
      <c r="AG936" s="93"/>
      <c r="AH936" s="87"/>
      <c r="AI936" s="93"/>
      <c r="AJ936" s="93"/>
      <c r="AK936" s="93"/>
      <c r="AL936" s="87"/>
      <c r="AM936" s="93"/>
      <c r="AN936" s="93"/>
      <c r="AO936" s="87"/>
      <c r="AP936" s="87"/>
      <c r="AQ936" s="93"/>
      <c r="AR936" s="93"/>
      <c r="AS936" s="93"/>
      <c r="AT936" s="93"/>
      <c r="AU936" s="93"/>
      <c r="AV936" s="93"/>
      <c r="AW936" s="91" t="s">
        <v>250</v>
      </c>
      <c r="AX936" s="93"/>
      <c r="AY936" s="93"/>
      <c r="AZ936" s="91" t="s">
        <v>250</v>
      </c>
      <c r="BA936" s="93"/>
      <c r="BB936" s="91" t="s">
        <v>250</v>
      </c>
      <c r="BC936" s="91" t="s">
        <v>250</v>
      </c>
      <c r="BD936" s="93"/>
      <c r="BE936" s="93"/>
      <c r="BF936" s="91" t="s">
        <v>87</v>
      </c>
      <c r="BG936" s="93"/>
      <c r="BH936" s="91" t="s">
        <v>456</v>
      </c>
      <c r="BI936" s="93"/>
      <c r="BJ936" s="93"/>
      <c r="BK936" s="93"/>
      <c r="BL936" s="92"/>
      <c r="BM936" s="92"/>
      <c r="BN936" s="86" t="str">
        <f t="shared" si="90"/>
        <v/>
      </c>
      <c r="BO936" s="88"/>
      <c r="BP936" s="94"/>
      <c r="BQ936" s="95"/>
      <c r="BR936" s="95"/>
      <c r="BS936" s="96"/>
      <c r="BT936" s="96"/>
      <c r="BU936" s="96"/>
      <c r="BV936" s="97"/>
    </row>
    <row r="937" spans="1:74" s="45" customFormat="1" ht="27" customHeight="1" thickTop="1" thickBot="1" x14ac:dyDescent="0.25">
      <c r="A937" s="81"/>
      <c r="B937" s="304" t="str">
        <f>IF(C937="","",(VLOOKUP(C937,Lookups!$B$4:$C$2561,2,FALSE)))</f>
        <v/>
      </c>
      <c r="C937" s="369"/>
      <c r="D937" s="84"/>
      <c r="E937" s="84" t="str">
        <f t="shared" si="89"/>
        <v/>
      </c>
      <c r="F937" s="84"/>
      <c r="G937" s="99" t="str">
        <f t="shared" si="85"/>
        <v/>
      </c>
      <c r="H937" s="83"/>
      <c r="I937" s="83"/>
      <c r="J937" s="87"/>
      <c r="K937" s="89"/>
      <c r="L937" s="90"/>
      <c r="M937" s="90"/>
      <c r="N937" s="85"/>
      <c r="O937" s="87"/>
      <c r="P937" s="87"/>
      <c r="Q937" s="85"/>
      <c r="R937" s="86" t="str">
        <f t="shared" si="86"/>
        <v/>
      </c>
      <c r="S937" s="85"/>
      <c r="T937" s="86" t="str">
        <f t="shared" si="87"/>
        <v/>
      </c>
      <c r="U937" s="85"/>
      <c r="V937" s="86" t="str">
        <f t="shared" si="88"/>
        <v/>
      </c>
      <c r="W937" s="85"/>
      <c r="X937" s="87"/>
      <c r="Y937" s="87"/>
      <c r="Z937" s="91"/>
      <c r="AA937" s="91" t="s">
        <v>250</v>
      </c>
      <c r="AB937" s="91"/>
      <c r="AC937" s="91"/>
      <c r="AD937" s="91"/>
      <c r="AE937" s="91"/>
      <c r="AF937" s="92"/>
      <c r="AG937" s="93"/>
      <c r="AH937" s="87"/>
      <c r="AI937" s="93"/>
      <c r="AJ937" s="93"/>
      <c r="AK937" s="93"/>
      <c r="AL937" s="87"/>
      <c r="AM937" s="93"/>
      <c r="AN937" s="93"/>
      <c r="AO937" s="87"/>
      <c r="AP937" s="87"/>
      <c r="AQ937" s="93"/>
      <c r="AR937" s="93"/>
      <c r="AS937" s="93"/>
      <c r="AT937" s="93"/>
      <c r="AU937" s="93"/>
      <c r="AV937" s="93"/>
      <c r="AW937" s="91" t="s">
        <v>250</v>
      </c>
      <c r="AX937" s="93"/>
      <c r="AY937" s="93"/>
      <c r="AZ937" s="91" t="s">
        <v>250</v>
      </c>
      <c r="BA937" s="93"/>
      <c r="BB937" s="91" t="s">
        <v>250</v>
      </c>
      <c r="BC937" s="91" t="s">
        <v>250</v>
      </c>
      <c r="BD937" s="93"/>
      <c r="BE937" s="93"/>
      <c r="BF937" s="91" t="s">
        <v>87</v>
      </c>
      <c r="BG937" s="93"/>
      <c r="BH937" s="91" t="s">
        <v>456</v>
      </c>
      <c r="BI937" s="93"/>
      <c r="BJ937" s="93"/>
      <c r="BK937" s="93"/>
      <c r="BL937" s="92"/>
      <c r="BM937" s="92"/>
      <c r="BN937" s="86" t="str">
        <f t="shared" si="90"/>
        <v/>
      </c>
      <c r="BO937" s="88"/>
      <c r="BP937" s="94"/>
      <c r="BQ937" s="95"/>
      <c r="BR937" s="95"/>
      <c r="BS937" s="96"/>
      <c r="BT937" s="96"/>
      <c r="BU937" s="96"/>
      <c r="BV937" s="97"/>
    </row>
    <row r="938" spans="1:74" s="45" customFormat="1" ht="27" customHeight="1" thickTop="1" thickBot="1" x14ac:dyDescent="0.25">
      <c r="A938" s="81"/>
      <c r="B938" s="304" t="str">
        <f>IF(C938="","",(VLOOKUP(C938,Lookups!$B$4:$C$2561,2,FALSE)))</f>
        <v/>
      </c>
      <c r="C938" s="369"/>
      <c r="D938" s="84"/>
      <c r="E938" s="84" t="str">
        <f t="shared" si="89"/>
        <v/>
      </c>
      <c r="F938" s="84"/>
      <c r="G938" s="99" t="str">
        <f t="shared" si="85"/>
        <v/>
      </c>
      <c r="H938" s="83"/>
      <c r="I938" s="83"/>
      <c r="J938" s="87"/>
      <c r="K938" s="89"/>
      <c r="L938" s="90"/>
      <c r="M938" s="90"/>
      <c r="N938" s="85"/>
      <c r="O938" s="87"/>
      <c r="P938" s="87"/>
      <c r="Q938" s="85"/>
      <c r="R938" s="86" t="str">
        <f t="shared" si="86"/>
        <v/>
      </c>
      <c r="S938" s="85"/>
      <c r="T938" s="86" t="str">
        <f t="shared" si="87"/>
        <v/>
      </c>
      <c r="U938" s="85"/>
      <c r="V938" s="86" t="str">
        <f t="shared" si="88"/>
        <v/>
      </c>
      <c r="W938" s="85"/>
      <c r="X938" s="87"/>
      <c r="Y938" s="87"/>
      <c r="Z938" s="91"/>
      <c r="AA938" s="91" t="s">
        <v>250</v>
      </c>
      <c r="AB938" s="91"/>
      <c r="AC938" s="91"/>
      <c r="AD938" s="91"/>
      <c r="AE938" s="91"/>
      <c r="AF938" s="92"/>
      <c r="AG938" s="93"/>
      <c r="AH938" s="87"/>
      <c r="AI938" s="93"/>
      <c r="AJ938" s="93"/>
      <c r="AK938" s="93"/>
      <c r="AL938" s="87"/>
      <c r="AM938" s="93"/>
      <c r="AN938" s="93"/>
      <c r="AO938" s="87"/>
      <c r="AP938" s="87"/>
      <c r="AQ938" s="93"/>
      <c r="AR938" s="93"/>
      <c r="AS938" s="93"/>
      <c r="AT938" s="93"/>
      <c r="AU938" s="93"/>
      <c r="AV938" s="93"/>
      <c r="AW938" s="91" t="s">
        <v>250</v>
      </c>
      <c r="AX938" s="93"/>
      <c r="AY938" s="93"/>
      <c r="AZ938" s="91" t="s">
        <v>250</v>
      </c>
      <c r="BA938" s="93"/>
      <c r="BB938" s="91" t="s">
        <v>250</v>
      </c>
      <c r="BC938" s="91" t="s">
        <v>250</v>
      </c>
      <c r="BD938" s="93"/>
      <c r="BE938" s="93"/>
      <c r="BF938" s="91" t="s">
        <v>87</v>
      </c>
      <c r="BG938" s="93"/>
      <c r="BH938" s="91" t="s">
        <v>456</v>
      </c>
      <c r="BI938" s="93"/>
      <c r="BJ938" s="93"/>
      <c r="BK938" s="93"/>
      <c r="BL938" s="92"/>
      <c r="BM938" s="92"/>
      <c r="BN938" s="86" t="str">
        <f t="shared" si="90"/>
        <v/>
      </c>
      <c r="BO938" s="88"/>
      <c r="BP938" s="94"/>
      <c r="BQ938" s="95"/>
      <c r="BR938" s="95"/>
      <c r="BS938" s="96"/>
      <c r="BT938" s="96"/>
      <c r="BU938" s="96"/>
      <c r="BV938" s="97"/>
    </row>
    <row r="939" spans="1:74" s="45" customFormat="1" ht="27" customHeight="1" thickTop="1" thickBot="1" x14ac:dyDescent="0.25">
      <c r="A939" s="81"/>
      <c r="B939" s="304" t="str">
        <f>IF(C939="","",(VLOOKUP(C939,Lookups!$B$4:$C$2561,2,FALSE)))</f>
        <v/>
      </c>
      <c r="C939" s="369"/>
      <c r="D939" s="84"/>
      <c r="E939" s="84" t="str">
        <f t="shared" si="89"/>
        <v/>
      </c>
      <c r="F939" s="84"/>
      <c r="G939" s="99" t="str">
        <f t="shared" si="85"/>
        <v/>
      </c>
      <c r="H939" s="83"/>
      <c r="I939" s="83"/>
      <c r="J939" s="87"/>
      <c r="K939" s="89"/>
      <c r="L939" s="90"/>
      <c r="M939" s="90"/>
      <c r="N939" s="85"/>
      <c r="O939" s="87"/>
      <c r="P939" s="87"/>
      <c r="Q939" s="85"/>
      <c r="R939" s="86" t="str">
        <f t="shared" si="86"/>
        <v/>
      </c>
      <c r="S939" s="85"/>
      <c r="T939" s="86" t="str">
        <f t="shared" si="87"/>
        <v/>
      </c>
      <c r="U939" s="85"/>
      <c r="V939" s="86" t="str">
        <f t="shared" si="88"/>
        <v/>
      </c>
      <c r="W939" s="85"/>
      <c r="X939" s="87"/>
      <c r="Y939" s="87"/>
      <c r="Z939" s="91"/>
      <c r="AA939" s="91" t="s">
        <v>250</v>
      </c>
      <c r="AB939" s="91"/>
      <c r="AC939" s="91"/>
      <c r="AD939" s="91"/>
      <c r="AE939" s="91"/>
      <c r="AF939" s="92"/>
      <c r="AG939" s="93"/>
      <c r="AH939" s="87"/>
      <c r="AI939" s="93"/>
      <c r="AJ939" s="93"/>
      <c r="AK939" s="93"/>
      <c r="AL939" s="87"/>
      <c r="AM939" s="93"/>
      <c r="AN939" s="93"/>
      <c r="AO939" s="87"/>
      <c r="AP939" s="87"/>
      <c r="AQ939" s="93"/>
      <c r="AR939" s="93"/>
      <c r="AS939" s="93"/>
      <c r="AT939" s="93"/>
      <c r="AU939" s="93"/>
      <c r="AV939" s="93"/>
      <c r="AW939" s="91" t="s">
        <v>250</v>
      </c>
      <c r="AX939" s="93"/>
      <c r="AY939" s="93"/>
      <c r="AZ939" s="91" t="s">
        <v>250</v>
      </c>
      <c r="BA939" s="93"/>
      <c r="BB939" s="91" t="s">
        <v>250</v>
      </c>
      <c r="BC939" s="91" t="s">
        <v>250</v>
      </c>
      <c r="BD939" s="93"/>
      <c r="BE939" s="93"/>
      <c r="BF939" s="91" t="s">
        <v>87</v>
      </c>
      <c r="BG939" s="93"/>
      <c r="BH939" s="91" t="s">
        <v>456</v>
      </c>
      <c r="BI939" s="93"/>
      <c r="BJ939" s="93"/>
      <c r="BK939" s="93"/>
      <c r="BL939" s="92"/>
      <c r="BM939" s="92"/>
      <c r="BN939" s="86" t="str">
        <f t="shared" si="90"/>
        <v/>
      </c>
      <c r="BO939" s="88"/>
      <c r="BP939" s="94"/>
      <c r="BQ939" s="95"/>
      <c r="BR939" s="95"/>
      <c r="BS939" s="96"/>
      <c r="BT939" s="96"/>
      <c r="BU939" s="96"/>
      <c r="BV939" s="97"/>
    </row>
    <row r="940" spans="1:74" s="45" customFormat="1" ht="27" customHeight="1" thickTop="1" thickBot="1" x14ac:dyDescent="0.25">
      <c r="A940" s="81"/>
      <c r="B940" s="304" t="str">
        <f>IF(C940="","",(VLOOKUP(C940,Lookups!$B$4:$C$2561,2,FALSE)))</f>
        <v/>
      </c>
      <c r="C940" s="369"/>
      <c r="D940" s="84"/>
      <c r="E940" s="84" t="str">
        <f t="shared" si="89"/>
        <v/>
      </c>
      <c r="F940" s="84"/>
      <c r="G940" s="99" t="str">
        <f t="shared" si="85"/>
        <v/>
      </c>
      <c r="H940" s="83"/>
      <c r="I940" s="83"/>
      <c r="J940" s="87"/>
      <c r="K940" s="89"/>
      <c r="L940" s="90"/>
      <c r="M940" s="90"/>
      <c r="N940" s="85"/>
      <c r="O940" s="87"/>
      <c r="P940" s="87"/>
      <c r="Q940" s="85"/>
      <c r="R940" s="86" t="str">
        <f t="shared" si="86"/>
        <v/>
      </c>
      <c r="S940" s="85"/>
      <c r="T940" s="86" t="str">
        <f t="shared" si="87"/>
        <v/>
      </c>
      <c r="U940" s="85"/>
      <c r="V940" s="86" t="str">
        <f t="shared" si="88"/>
        <v/>
      </c>
      <c r="W940" s="85"/>
      <c r="X940" s="87"/>
      <c r="Y940" s="87"/>
      <c r="Z940" s="91"/>
      <c r="AA940" s="91" t="s">
        <v>250</v>
      </c>
      <c r="AB940" s="91"/>
      <c r="AC940" s="91"/>
      <c r="AD940" s="91"/>
      <c r="AE940" s="91"/>
      <c r="AF940" s="92"/>
      <c r="AG940" s="93"/>
      <c r="AH940" s="87"/>
      <c r="AI940" s="93"/>
      <c r="AJ940" s="93"/>
      <c r="AK940" s="93"/>
      <c r="AL940" s="87"/>
      <c r="AM940" s="93"/>
      <c r="AN940" s="93"/>
      <c r="AO940" s="87"/>
      <c r="AP940" s="87"/>
      <c r="AQ940" s="93"/>
      <c r="AR940" s="93"/>
      <c r="AS940" s="93"/>
      <c r="AT940" s="93"/>
      <c r="AU940" s="93"/>
      <c r="AV940" s="93"/>
      <c r="AW940" s="91" t="s">
        <v>250</v>
      </c>
      <c r="AX940" s="93"/>
      <c r="AY940" s="93"/>
      <c r="AZ940" s="91" t="s">
        <v>250</v>
      </c>
      <c r="BA940" s="93"/>
      <c r="BB940" s="91" t="s">
        <v>250</v>
      </c>
      <c r="BC940" s="91" t="s">
        <v>250</v>
      </c>
      <c r="BD940" s="93"/>
      <c r="BE940" s="93"/>
      <c r="BF940" s="91" t="s">
        <v>87</v>
      </c>
      <c r="BG940" s="93"/>
      <c r="BH940" s="91" t="s">
        <v>456</v>
      </c>
      <c r="BI940" s="93"/>
      <c r="BJ940" s="93"/>
      <c r="BK940" s="93"/>
      <c r="BL940" s="92"/>
      <c r="BM940" s="92"/>
      <c r="BN940" s="86" t="str">
        <f t="shared" si="90"/>
        <v/>
      </c>
      <c r="BO940" s="88"/>
      <c r="BP940" s="94"/>
      <c r="BQ940" s="95"/>
      <c r="BR940" s="95"/>
      <c r="BS940" s="96"/>
      <c r="BT940" s="96"/>
      <c r="BU940" s="96"/>
      <c r="BV940" s="97"/>
    </row>
    <row r="941" spans="1:74" s="45" customFormat="1" ht="27" customHeight="1" thickTop="1" thickBot="1" x14ac:dyDescent="0.25">
      <c r="A941" s="81"/>
      <c r="B941" s="304" t="str">
        <f>IF(C941="","",(VLOOKUP(C941,Lookups!$B$4:$C$2561,2,FALSE)))</f>
        <v/>
      </c>
      <c r="C941" s="369"/>
      <c r="D941" s="84"/>
      <c r="E941" s="84" t="str">
        <f t="shared" si="89"/>
        <v/>
      </c>
      <c r="F941" s="84"/>
      <c r="G941" s="99" t="str">
        <f t="shared" si="85"/>
        <v/>
      </c>
      <c r="H941" s="83"/>
      <c r="I941" s="83"/>
      <c r="J941" s="87"/>
      <c r="K941" s="89"/>
      <c r="L941" s="90"/>
      <c r="M941" s="90"/>
      <c r="N941" s="85"/>
      <c r="O941" s="87"/>
      <c r="P941" s="87"/>
      <c r="Q941" s="85"/>
      <c r="R941" s="86" t="str">
        <f t="shared" si="86"/>
        <v/>
      </c>
      <c r="S941" s="85"/>
      <c r="T941" s="86" t="str">
        <f t="shared" si="87"/>
        <v/>
      </c>
      <c r="U941" s="85"/>
      <c r="V941" s="86" t="str">
        <f t="shared" si="88"/>
        <v/>
      </c>
      <c r="W941" s="85"/>
      <c r="X941" s="87"/>
      <c r="Y941" s="87"/>
      <c r="Z941" s="91"/>
      <c r="AA941" s="91" t="s">
        <v>250</v>
      </c>
      <c r="AB941" s="91"/>
      <c r="AC941" s="91"/>
      <c r="AD941" s="91"/>
      <c r="AE941" s="91"/>
      <c r="AF941" s="92"/>
      <c r="AG941" s="93"/>
      <c r="AH941" s="87"/>
      <c r="AI941" s="93"/>
      <c r="AJ941" s="93"/>
      <c r="AK941" s="93"/>
      <c r="AL941" s="87"/>
      <c r="AM941" s="93"/>
      <c r="AN941" s="93"/>
      <c r="AO941" s="87"/>
      <c r="AP941" s="87"/>
      <c r="AQ941" s="93"/>
      <c r="AR941" s="93"/>
      <c r="AS941" s="93"/>
      <c r="AT941" s="93"/>
      <c r="AU941" s="93"/>
      <c r="AV941" s="93"/>
      <c r="AW941" s="91" t="s">
        <v>250</v>
      </c>
      <c r="AX941" s="93"/>
      <c r="AY941" s="93"/>
      <c r="AZ941" s="91" t="s">
        <v>250</v>
      </c>
      <c r="BA941" s="93"/>
      <c r="BB941" s="91" t="s">
        <v>250</v>
      </c>
      <c r="BC941" s="91" t="s">
        <v>250</v>
      </c>
      <c r="BD941" s="93"/>
      <c r="BE941" s="93"/>
      <c r="BF941" s="91" t="s">
        <v>87</v>
      </c>
      <c r="BG941" s="93"/>
      <c r="BH941" s="91" t="s">
        <v>456</v>
      </c>
      <c r="BI941" s="93"/>
      <c r="BJ941" s="93"/>
      <c r="BK941" s="93"/>
      <c r="BL941" s="92"/>
      <c r="BM941" s="92"/>
      <c r="BN941" s="86" t="str">
        <f t="shared" si="90"/>
        <v/>
      </c>
      <c r="BO941" s="88"/>
      <c r="BP941" s="94"/>
      <c r="BQ941" s="95"/>
      <c r="BR941" s="95"/>
      <c r="BS941" s="96"/>
      <c r="BT941" s="96"/>
      <c r="BU941" s="96"/>
      <c r="BV941" s="97"/>
    </row>
    <row r="942" spans="1:74" s="45" customFormat="1" ht="27" customHeight="1" thickTop="1" thickBot="1" x14ac:dyDescent="0.25">
      <c r="A942" s="81"/>
      <c r="B942" s="304" t="str">
        <f>IF(C942="","",(VLOOKUP(C942,Lookups!$B$4:$C$2561,2,FALSE)))</f>
        <v/>
      </c>
      <c r="C942" s="369"/>
      <c r="D942" s="84"/>
      <c r="E942" s="84" t="str">
        <f t="shared" si="89"/>
        <v/>
      </c>
      <c r="F942" s="84"/>
      <c r="G942" s="99" t="str">
        <f t="shared" si="85"/>
        <v/>
      </c>
      <c r="H942" s="83"/>
      <c r="I942" s="83"/>
      <c r="J942" s="87"/>
      <c r="K942" s="89"/>
      <c r="L942" s="90"/>
      <c r="M942" s="90"/>
      <c r="N942" s="85"/>
      <c r="O942" s="87"/>
      <c r="P942" s="87"/>
      <c r="Q942" s="85"/>
      <c r="R942" s="86" t="str">
        <f t="shared" si="86"/>
        <v/>
      </c>
      <c r="S942" s="85"/>
      <c r="T942" s="86" t="str">
        <f t="shared" si="87"/>
        <v/>
      </c>
      <c r="U942" s="85"/>
      <c r="V942" s="86" t="str">
        <f t="shared" si="88"/>
        <v/>
      </c>
      <c r="W942" s="85"/>
      <c r="X942" s="87"/>
      <c r="Y942" s="87"/>
      <c r="Z942" s="91"/>
      <c r="AA942" s="91" t="s">
        <v>250</v>
      </c>
      <c r="AB942" s="91"/>
      <c r="AC942" s="91"/>
      <c r="AD942" s="91"/>
      <c r="AE942" s="91"/>
      <c r="AF942" s="92"/>
      <c r="AG942" s="93"/>
      <c r="AH942" s="87"/>
      <c r="AI942" s="93"/>
      <c r="AJ942" s="93"/>
      <c r="AK942" s="93"/>
      <c r="AL942" s="87"/>
      <c r="AM942" s="93"/>
      <c r="AN942" s="93"/>
      <c r="AO942" s="87"/>
      <c r="AP942" s="87"/>
      <c r="AQ942" s="93"/>
      <c r="AR942" s="93"/>
      <c r="AS942" s="93"/>
      <c r="AT942" s="93"/>
      <c r="AU942" s="93"/>
      <c r="AV942" s="93"/>
      <c r="AW942" s="91" t="s">
        <v>250</v>
      </c>
      <c r="AX942" s="93"/>
      <c r="AY942" s="93"/>
      <c r="AZ942" s="91" t="s">
        <v>250</v>
      </c>
      <c r="BA942" s="93"/>
      <c r="BB942" s="91" t="s">
        <v>250</v>
      </c>
      <c r="BC942" s="91" t="s">
        <v>250</v>
      </c>
      <c r="BD942" s="93"/>
      <c r="BE942" s="93"/>
      <c r="BF942" s="91" t="s">
        <v>87</v>
      </c>
      <c r="BG942" s="93"/>
      <c r="BH942" s="91" t="s">
        <v>456</v>
      </c>
      <c r="BI942" s="93"/>
      <c r="BJ942" s="93"/>
      <c r="BK942" s="93"/>
      <c r="BL942" s="92"/>
      <c r="BM942" s="92"/>
      <c r="BN942" s="86" t="str">
        <f t="shared" si="90"/>
        <v/>
      </c>
      <c r="BO942" s="88"/>
      <c r="BP942" s="94"/>
      <c r="BQ942" s="95"/>
      <c r="BR942" s="95"/>
      <c r="BS942" s="96"/>
      <c r="BT942" s="96"/>
      <c r="BU942" s="96"/>
      <c r="BV942" s="97"/>
    </row>
    <row r="943" spans="1:74" s="45" customFormat="1" ht="27" customHeight="1" thickTop="1" thickBot="1" x14ac:dyDescent="0.25">
      <c r="A943" s="81"/>
      <c r="B943" s="304" t="str">
        <f>IF(C943="","",(VLOOKUP(C943,Lookups!$B$4:$C$2561,2,FALSE)))</f>
        <v/>
      </c>
      <c r="C943" s="369"/>
      <c r="D943" s="84"/>
      <c r="E943" s="84" t="str">
        <f t="shared" si="89"/>
        <v/>
      </c>
      <c r="F943" s="84"/>
      <c r="G943" s="99" t="str">
        <f t="shared" si="85"/>
        <v/>
      </c>
      <c r="H943" s="83"/>
      <c r="I943" s="83"/>
      <c r="J943" s="87"/>
      <c r="K943" s="89"/>
      <c r="L943" s="90"/>
      <c r="M943" s="90"/>
      <c r="N943" s="85"/>
      <c r="O943" s="87"/>
      <c r="P943" s="87"/>
      <c r="Q943" s="85"/>
      <c r="R943" s="86" t="str">
        <f t="shared" si="86"/>
        <v/>
      </c>
      <c r="S943" s="85"/>
      <c r="T943" s="86" t="str">
        <f t="shared" si="87"/>
        <v/>
      </c>
      <c r="U943" s="85"/>
      <c r="V943" s="86" t="str">
        <f t="shared" si="88"/>
        <v/>
      </c>
      <c r="W943" s="85"/>
      <c r="X943" s="87"/>
      <c r="Y943" s="87"/>
      <c r="Z943" s="91"/>
      <c r="AA943" s="91" t="s">
        <v>250</v>
      </c>
      <c r="AB943" s="91"/>
      <c r="AC943" s="91"/>
      <c r="AD943" s="91"/>
      <c r="AE943" s="91"/>
      <c r="AF943" s="92"/>
      <c r="AG943" s="93"/>
      <c r="AH943" s="87"/>
      <c r="AI943" s="93"/>
      <c r="AJ943" s="93"/>
      <c r="AK943" s="93"/>
      <c r="AL943" s="87"/>
      <c r="AM943" s="93"/>
      <c r="AN943" s="93"/>
      <c r="AO943" s="87"/>
      <c r="AP943" s="87"/>
      <c r="AQ943" s="93"/>
      <c r="AR943" s="93"/>
      <c r="AS943" s="93"/>
      <c r="AT943" s="93"/>
      <c r="AU943" s="93"/>
      <c r="AV943" s="93"/>
      <c r="AW943" s="91" t="s">
        <v>250</v>
      </c>
      <c r="AX943" s="93"/>
      <c r="AY943" s="93"/>
      <c r="AZ943" s="91" t="s">
        <v>250</v>
      </c>
      <c r="BA943" s="93"/>
      <c r="BB943" s="91" t="s">
        <v>250</v>
      </c>
      <c r="BC943" s="91" t="s">
        <v>250</v>
      </c>
      <c r="BD943" s="93"/>
      <c r="BE943" s="93"/>
      <c r="BF943" s="91" t="s">
        <v>87</v>
      </c>
      <c r="BG943" s="93"/>
      <c r="BH943" s="91" t="s">
        <v>456</v>
      </c>
      <c r="BI943" s="93"/>
      <c r="BJ943" s="93"/>
      <c r="BK943" s="93"/>
      <c r="BL943" s="92"/>
      <c r="BM943" s="92"/>
      <c r="BN943" s="86" t="str">
        <f t="shared" si="90"/>
        <v/>
      </c>
      <c r="BO943" s="88"/>
      <c r="BP943" s="94"/>
      <c r="BQ943" s="95"/>
      <c r="BR943" s="95"/>
      <c r="BS943" s="96"/>
      <c r="BT943" s="96"/>
      <c r="BU943" s="96"/>
      <c r="BV943" s="97"/>
    </row>
    <row r="944" spans="1:74" s="45" customFormat="1" ht="27" customHeight="1" thickTop="1" thickBot="1" x14ac:dyDescent="0.25">
      <c r="A944" s="81"/>
      <c r="B944" s="304" t="str">
        <f>IF(C944="","",(VLOOKUP(C944,Lookups!$B$4:$C$2561,2,FALSE)))</f>
        <v/>
      </c>
      <c r="C944" s="369"/>
      <c r="D944" s="84"/>
      <c r="E944" s="84" t="str">
        <f t="shared" si="89"/>
        <v/>
      </c>
      <c r="F944" s="84"/>
      <c r="G944" s="99" t="str">
        <f t="shared" si="85"/>
        <v/>
      </c>
      <c r="H944" s="83"/>
      <c r="I944" s="83"/>
      <c r="J944" s="87"/>
      <c r="K944" s="89"/>
      <c r="L944" s="90"/>
      <c r="M944" s="90"/>
      <c r="N944" s="85"/>
      <c r="O944" s="87"/>
      <c r="P944" s="87"/>
      <c r="Q944" s="85"/>
      <c r="R944" s="86" t="str">
        <f t="shared" si="86"/>
        <v/>
      </c>
      <c r="S944" s="85"/>
      <c r="T944" s="86" t="str">
        <f t="shared" si="87"/>
        <v/>
      </c>
      <c r="U944" s="85"/>
      <c r="V944" s="86" t="str">
        <f t="shared" si="88"/>
        <v/>
      </c>
      <c r="W944" s="85"/>
      <c r="X944" s="87"/>
      <c r="Y944" s="87"/>
      <c r="Z944" s="91"/>
      <c r="AA944" s="91" t="s">
        <v>250</v>
      </c>
      <c r="AB944" s="91"/>
      <c r="AC944" s="91"/>
      <c r="AD944" s="91"/>
      <c r="AE944" s="91"/>
      <c r="AF944" s="92"/>
      <c r="AG944" s="93"/>
      <c r="AH944" s="87"/>
      <c r="AI944" s="93"/>
      <c r="AJ944" s="93"/>
      <c r="AK944" s="93"/>
      <c r="AL944" s="87"/>
      <c r="AM944" s="93"/>
      <c r="AN944" s="93"/>
      <c r="AO944" s="87"/>
      <c r="AP944" s="87"/>
      <c r="AQ944" s="93"/>
      <c r="AR944" s="93"/>
      <c r="AS944" s="93"/>
      <c r="AT944" s="93"/>
      <c r="AU944" s="93"/>
      <c r="AV944" s="93"/>
      <c r="AW944" s="91" t="s">
        <v>250</v>
      </c>
      <c r="AX944" s="93"/>
      <c r="AY944" s="93"/>
      <c r="AZ944" s="91" t="s">
        <v>250</v>
      </c>
      <c r="BA944" s="93"/>
      <c r="BB944" s="91" t="s">
        <v>250</v>
      </c>
      <c r="BC944" s="91" t="s">
        <v>250</v>
      </c>
      <c r="BD944" s="93"/>
      <c r="BE944" s="93"/>
      <c r="BF944" s="91" t="s">
        <v>87</v>
      </c>
      <c r="BG944" s="93"/>
      <c r="BH944" s="91" t="s">
        <v>456</v>
      </c>
      <c r="BI944" s="93"/>
      <c r="BJ944" s="93"/>
      <c r="BK944" s="93"/>
      <c r="BL944" s="92"/>
      <c r="BM944" s="92"/>
      <c r="BN944" s="86" t="str">
        <f t="shared" si="90"/>
        <v/>
      </c>
      <c r="BO944" s="88"/>
      <c r="BP944" s="94"/>
      <c r="BQ944" s="95"/>
      <c r="BR944" s="95"/>
      <c r="BS944" s="96"/>
      <c r="BT944" s="96"/>
      <c r="BU944" s="96"/>
      <c r="BV944" s="97"/>
    </row>
    <row r="945" spans="1:74" s="45" customFormat="1" ht="27" customHeight="1" thickTop="1" thickBot="1" x14ac:dyDescent="0.25">
      <c r="A945" s="81"/>
      <c r="B945" s="304" t="str">
        <f>IF(C945="","",(VLOOKUP(C945,Lookups!$B$4:$C$2561,2,FALSE)))</f>
        <v/>
      </c>
      <c r="C945" s="369"/>
      <c r="D945" s="84"/>
      <c r="E945" s="84" t="str">
        <f t="shared" si="89"/>
        <v/>
      </c>
      <c r="F945" s="84"/>
      <c r="G945" s="99" t="str">
        <f t="shared" si="85"/>
        <v/>
      </c>
      <c r="H945" s="83"/>
      <c r="I945" s="83"/>
      <c r="J945" s="87"/>
      <c r="K945" s="89"/>
      <c r="L945" s="90"/>
      <c r="M945" s="90"/>
      <c r="N945" s="85"/>
      <c r="O945" s="87"/>
      <c r="P945" s="87"/>
      <c r="Q945" s="85"/>
      <c r="R945" s="86" t="str">
        <f t="shared" si="86"/>
        <v/>
      </c>
      <c r="S945" s="85"/>
      <c r="T945" s="86" t="str">
        <f t="shared" si="87"/>
        <v/>
      </c>
      <c r="U945" s="85"/>
      <c r="V945" s="86" t="str">
        <f t="shared" si="88"/>
        <v/>
      </c>
      <c r="W945" s="85"/>
      <c r="X945" s="87"/>
      <c r="Y945" s="87"/>
      <c r="Z945" s="91"/>
      <c r="AA945" s="91" t="s">
        <v>250</v>
      </c>
      <c r="AB945" s="91"/>
      <c r="AC945" s="91"/>
      <c r="AD945" s="91"/>
      <c r="AE945" s="91"/>
      <c r="AF945" s="92"/>
      <c r="AG945" s="93"/>
      <c r="AH945" s="87"/>
      <c r="AI945" s="93"/>
      <c r="AJ945" s="93"/>
      <c r="AK945" s="93"/>
      <c r="AL945" s="87"/>
      <c r="AM945" s="93"/>
      <c r="AN945" s="93"/>
      <c r="AO945" s="87"/>
      <c r="AP945" s="87"/>
      <c r="AQ945" s="93"/>
      <c r="AR945" s="93"/>
      <c r="AS945" s="93"/>
      <c r="AT945" s="93"/>
      <c r="AU945" s="93"/>
      <c r="AV945" s="93"/>
      <c r="AW945" s="91" t="s">
        <v>250</v>
      </c>
      <c r="AX945" s="93"/>
      <c r="AY945" s="93"/>
      <c r="AZ945" s="91" t="s">
        <v>250</v>
      </c>
      <c r="BA945" s="93"/>
      <c r="BB945" s="91" t="s">
        <v>250</v>
      </c>
      <c r="BC945" s="91" t="s">
        <v>250</v>
      </c>
      <c r="BD945" s="93"/>
      <c r="BE945" s="93"/>
      <c r="BF945" s="91" t="s">
        <v>87</v>
      </c>
      <c r="BG945" s="93"/>
      <c r="BH945" s="91" t="s">
        <v>456</v>
      </c>
      <c r="BI945" s="93"/>
      <c r="BJ945" s="93"/>
      <c r="BK945" s="93"/>
      <c r="BL945" s="92"/>
      <c r="BM945" s="92"/>
      <c r="BN945" s="86" t="str">
        <f t="shared" si="90"/>
        <v/>
      </c>
      <c r="BO945" s="88"/>
      <c r="BP945" s="94"/>
      <c r="BQ945" s="95"/>
      <c r="BR945" s="95"/>
      <c r="BS945" s="96"/>
      <c r="BT945" s="96"/>
      <c r="BU945" s="96"/>
      <c r="BV945" s="97"/>
    </row>
    <row r="946" spans="1:74" s="45" customFormat="1" ht="27" customHeight="1" thickTop="1" thickBot="1" x14ac:dyDescent="0.25">
      <c r="A946" s="81"/>
      <c r="B946" s="304" t="str">
        <f>IF(C946="","",(VLOOKUP(C946,Lookups!$B$4:$C$2561,2,FALSE)))</f>
        <v/>
      </c>
      <c r="C946" s="369"/>
      <c r="D946" s="84"/>
      <c r="E946" s="84" t="str">
        <f t="shared" si="89"/>
        <v/>
      </c>
      <c r="F946" s="84"/>
      <c r="G946" s="99" t="str">
        <f t="shared" si="85"/>
        <v/>
      </c>
      <c r="H946" s="83"/>
      <c r="I946" s="83"/>
      <c r="J946" s="87"/>
      <c r="K946" s="89"/>
      <c r="L946" s="90"/>
      <c r="M946" s="90"/>
      <c r="N946" s="85"/>
      <c r="O946" s="87"/>
      <c r="P946" s="87"/>
      <c r="Q946" s="85"/>
      <c r="R946" s="86" t="str">
        <f t="shared" si="86"/>
        <v/>
      </c>
      <c r="S946" s="85"/>
      <c r="T946" s="86" t="str">
        <f t="shared" si="87"/>
        <v/>
      </c>
      <c r="U946" s="85"/>
      <c r="V946" s="86" t="str">
        <f t="shared" si="88"/>
        <v/>
      </c>
      <c r="W946" s="85"/>
      <c r="X946" s="87"/>
      <c r="Y946" s="87"/>
      <c r="Z946" s="91"/>
      <c r="AA946" s="91" t="s">
        <v>250</v>
      </c>
      <c r="AB946" s="91"/>
      <c r="AC946" s="91"/>
      <c r="AD946" s="91"/>
      <c r="AE946" s="91"/>
      <c r="AF946" s="92"/>
      <c r="AG946" s="93"/>
      <c r="AH946" s="87"/>
      <c r="AI946" s="93"/>
      <c r="AJ946" s="93"/>
      <c r="AK946" s="93"/>
      <c r="AL946" s="87"/>
      <c r="AM946" s="93"/>
      <c r="AN946" s="93"/>
      <c r="AO946" s="87"/>
      <c r="AP946" s="87"/>
      <c r="AQ946" s="93"/>
      <c r="AR946" s="93"/>
      <c r="AS946" s="93"/>
      <c r="AT946" s="93"/>
      <c r="AU946" s="93"/>
      <c r="AV946" s="93"/>
      <c r="AW946" s="91" t="s">
        <v>250</v>
      </c>
      <c r="AX946" s="93"/>
      <c r="AY946" s="93"/>
      <c r="AZ946" s="91" t="s">
        <v>250</v>
      </c>
      <c r="BA946" s="93"/>
      <c r="BB946" s="91" t="s">
        <v>250</v>
      </c>
      <c r="BC946" s="91" t="s">
        <v>250</v>
      </c>
      <c r="BD946" s="93"/>
      <c r="BE946" s="93"/>
      <c r="BF946" s="91" t="s">
        <v>87</v>
      </c>
      <c r="BG946" s="93"/>
      <c r="BH946" s="91" t="s">
        <v>456</v>
      </c>
      <c r="BI946" s="93"/>
      <c r="BJ946" s="93"/>
      <c r="BK946" s="93"/>
      <c r="BL946" s="92"/>
      <c r="BM946" s="92"/>
      <c r="BN946" s="86" t="str">
        <f t="shared" si="90"/>
        <v/>
      </c>
      <c r="BO946" s="88"/>
      <c r="BP946" s="94"/>
      <c r="BQ946" s="95"/>
      <c r="BR946" s="95"/>
      <c r="BS946" s="96"/>
      <c r="BT946" s="96"/>
      <c r="BU946" s="96"/>
      <c r="BV946" s="97"/>
    </row>
    <row r="947" spans="1:74" s="45" customFormat="1" ht="27" customHeight="1" thickTop="1" thickBot="1" x14ac:dyDescent="0.25">
      <c r="A947" s="81"/>
      <c r="B947" s="304" t="str">
        <f>IF(C947="","",(VLOOKUP(C947,Lookups!$B$4:$C$2561,2,FALSE)))</f>
        <v/>
      </c>
      <c r="C947" s="369"/>
      <c r="D947" s="84"/>
      <c r="E947" s="84" t="str">
        <f t="shared" si="89"/>
        <v/>
      </c>
      <c r="F947" s="84"/>
      <c r="G947" s="99" t="str">
        <f t="shared" si="85"/>
        <v/>
      </c>
      <c r="H947" s="83"/>
      <c r="I947" s="83"/>
      <c r="J947" s="87"/>
      <c r="K947" s="89"/>
      <c r="L947" s="90"/>
      <c r="M947" s="90"/>
      <c r="N947" s="85"/>
      <c r="O947" s="87"/>
      <c r="P947" s="87"/>
      <c r="Q947" s="85"/>
      <c r="R947" s="86" t="str">
        <f t="shared" si="86"/>
        <v/>
      </c>
      <c r="S947" s="85"/>
      <c r="T947" s="86" t="str">
        <f t="shared" si="87"/>
        <v/>
      </c>
      <c r="U947" s="85"/>
      <c r="V947" s="86" t="str">
        <f t="shared" si="88"/>
        <v/>
      </c>
      <c r="W947" s="85"/>
      <c r="X947" s="87"/>
      <c r="Y947" s="87"/>
      <c r="Z947" s="91"/>
      <c r="AA947" s="91" t="s">
        <v>250</v>
      </c>
      <c r="AB947" s="91"/>
      <c r="AC947" s="91"/>
      <c r="AD947" s="91"/>
      <c r="AE947" s="91"/>
      <c r="AF947" s="92"/>
      <c r="AG947" s="93"/>
      <c r="AH947" s="87"/>
      <c r="AI947" s="93"/>
      <c r="AJ947" s="93"/>
      <c r="AK947" s="93"/>
      <c r="AL947" s="87"/>
      <c r="AM947" s="93"/>
      <c r="AN947" s="93"/>
      <c r="AO947" s="87"/>
      <c r="AP947" s="87"/>
      <c r="AQ947" s="93"/>
      <c r="AR947" s="93"/>
      <c r="AS947" s="93"/>
      <c r="AT947" s="93"/>
      <c r="AU947" s="93"/>
      <c r="AV947" s="93"/>
      <c r="AW947" s="91" t="s">
        <v>250</v>
      </c>
      <c r="AX947" s="93"/>
      <c r="AY947" s="93"/>
      <c r="AZ947" s="91" t="s">
        <v>250</v>
      </c>
      <c r="BA947" s="93"/>
      <c r="BB947" s="91" t="s">
        <v>250</v>
      </c>
      <c r="BC947" s="91" t="s">
        <v>250</v>
      </c>
      <c r="BD947" s="93"/>
      <c r="BE947" s="93"/>
      <c r="BF947" s="91" t="s">
        <v>87</v>
      </c>
      <c r="BG947" s="93"/>
      <c r="BH947" s="91" t="s">
        <v>456</v>
      </c>
      <c r="BI947" s="93"/>
      <c r="BJ947" s="93"/>
      <c r="BK947" s="93"/>
      <c r="BL947" s="92"/>
      <c r="BM947" s="92"/>
      <c r="BN947" s="86" t="str">
        <f t="shared" si="90"/>
        <v/>
      </c>
      <c r="BO947" s="88"/>
      <c r="BP947" s="94"/>
      <c r="BQ947" s="95"/>
      <c r="BR947" s="95"/>
      <c r="BS947" s="96"/>
      <c r="BT947" s="96"/>
      <c r="BU947" s="96"/>
      <c r="BV947" s="97"/>
    </row>
    <row r="948" spans="1:74" s="45" customFormat="1" ht="27" customHeight="1" thickTop="1" thickBot="1" x14ac:dyDescent="0.25">
      <c r="A948" s="81"/>
      <c r="B948" s="304" t="str">
        <f>IF(C948="","",(VLOOKUP(C948,Lookups!$B$4:$C$2561,2,FALSE)))</f>
        <v/>
      </c>
      <c r="C948" s="369"/>
      <c r="D948" s="84"/>
      <c r="E948" s="84" t="str">
        <f t="shared" si="89"/>
        <v/>
      </c>
      <c r="F948" s="84"/>
      <c r="G948" s="99" t="str">
        <f t="shared" si="85"/>
        <v/>
      </c>
      <c r="H948" s="83"/>
      <c r="I948" s="83"/>
      <c r="J948" s="87"/>
      <c r="K948" s="89"/>
      <c r="L948" s="90"/>
      <c r="M948" s="90"/>
      <c r="N948" s="85"/>
      <c r="O948" s="87"/>
      <c r="P948" s="87"/>
      <c r="Q948" s="85"/>
      <c r="R948" s="86" t="str">
        <f t="shared" si="86"/>
        <v/>
      </c>
      <c r="S948" s="85"/>
      <c r="T948" s="86" t="str">
        <f t="shared" si="87"/>
        <v/>
      </c>
      <c r="U948" s="85"/>
      <c r="V948" s="86" t="str">
        <f t="shared" si="88"/>
        <v/>
      </c>
      <c r="W948" s="85"/>
      <c r="X948" s="87"/>
      <c r="Y948" s="87"/>
      <c r="Z948" s="91"/>
      <c r="AA948" s="91" t="s">
        <v>250</v>
      </c>
      <c r="AB948" s="91"/>
      <c r="AC948" s="91"/>
      <c r="AD948" s="91"/>
      <c r="AE948" s="91"/>
      <c r="AF948" s="92"/>
      <c r="AG948" s="93"/>
      <c r="AH948" s="87"/>
      <c r="AI948" s="93"/>
      <c r="AJ948" s="93"/>
      <c r="AK948" s="93"/>
      <c r="AL948" s="87"/>
      <c r="AM948" s="93"/>
      <c r="AN948" s="93"/>
      <c r="AO948" s="87"/>
      <c r="AP948" s="87"/>
      <c r="AQ948" s="93"/>
      <c r="AR948" s="93"/>
      <c r="AS948" s="93"/>
      <c r="AT948" s="93"/>
      <c r="AU948" s="93"/>
      <c r="AV948" s="93"/>
      <c r="AW948" s="91" t="s">
        <v>250</v>
      </c>
      <c r="AX948" s="93"/>
      <c r="AY948" s="93"/>
      <c r="AZ948" s="91" t="s">
        <v>250</v>
      </c>
      <c r="BA948" s="93"/>
      <c r="BB948" s="91" t="s">
        <v>250</v>
      </c>
      <c r="BC948" s="91" t="s">
        <v>250</v>
      </c>
      <c r="BD948" s="93"/>
      <c r="BE948" s="93"/>
      <c r="BF948" s="91" t="s">
        <v>87</v>
      </c>
      <c r="BG948" s="93"/>
      <c r="BH948" s="91" t="s">
        <v>456</v>
      </c>
      <c r="BI948" s="93"/>
      <c r="BJ948" s="93"/>
      <c r="BK948" s="93"/>
      <c r="BL948" s="92"/>
      <c r="BM948" s="92"/>
      <c r="BN948" s="86" t="str">
        <f t="shared" si="90"/>
        <v/>
      </c>
      <c r="BO948" s="88"/>
      <c r="BP948" s="94"/>
      <c r="BQ948" s="95"/>
      <c r="BR948" s="95"/>
      <c r="BS948" s="96"/>
      <c r="BT948" s="96"/>
      <c r="BU948" s="96"/>
      <c r="BV948" s="97"/>
    </row>
    <row r="949" spans="1:74" s="45" customFormat="1" ht="27" customHeight="1" thickTop="1" thickBot="1" x14ac:dyDescent="0.25">
      <c r="A949" s="81"/>
      <c r="B949" s="304" t="str">
        <f>IF(C949="","",(VLOOKUP(C949,Lookups!$B$4:$C$2561,2,FALSE)))</f>
        <v/>
      </c>
      <c r="C949" s="369"/>
      <c r="D949" s="84"/>
      <c r="E949" s="84" t="str">
        <f t="shared" si="89"/>
        <v/>
      </c>
      <c r="F949" s="84"/>
      <c r="G949" s="99" t="str">
        <f t="shared" si="85"/>
        <v/>
      </c>
      <c r="H949" s="83"/>
      <c r="I949" s="83"/>
      <c r="J949" s="87"/>
      <c r="K949" s="89"/>
      <c r="L949" s="90"/>
      <c r="M949" s="90"/>
      <c r="N949" s="85"/>
      <c r="O949" s="87"/>
      <c r="P949" s="87"/>
      <c r="Q949" s="85"/>
      <c r="R949" s="86" t="str">
        <f t="shared" si="86"/>
        <v/>
      </c>
      <c r="S949" s="85"/>
      <c r="T949" s="86" t="str">
        <f t="shared" si="87"/>
        <v/>
      </c>
      <c r="U949" s="85"/>
      <c r="V949" s="86" t="str">
        <f t="shared" si="88"/>
        <v/>
      </c>
      <c r="W949" s="85"/>
      <c r="X949" s="87"/>
      <c r="Y949" s="87"/>
      <c r="Z949" s="91"/>
      <c r="AA949" s="91" t="s">
        <v>250</v>
      </c>
      <c r="AB949" s="91"/>
      <c r="AC949" s="91"/>
      <c r="AD949" s="91"/>
      <c r="AE949" s="91"/>
      <c r="AF949" s="92"/>
      <c r="AG949" s="93"/>
      <c r="AH949" s="87"/>
      <c r="AI949" s="93"/>
      <c r="AJ949" s="93"/>
      <c r="AK949" s="93"/>
      <c r="AL949" s="87"/>
      <c r="AM949" s="93"/>
      <c r="AN949" s="93"/>
      <c r="AO949" s="87"/>
      <c r="AP949" s="87"/>
      <c r="AQ949" s="93"/>
      <c r="AR949" s="93"/>
      <c r="AS949" s="93"/>
      <c r="AT949" s="93"/>
      <c r="AU949" s="93"/>
      <c r="AV949" s="93"/>
      <c r="AW949" s="91" t="s">
        <v>250</v>
      </c>
      <c r="AX949" s="93"/>
      <c r="AY949" s="93"/>
      <c r="AZ949" s="91" t="s">
        <v>250</v>
      </c>
      <c r="BA949" s="93"/>
      <c r="BB949" s="91" t="s">
        <v>250</v>
      </c>
      <c r="BC949" s="91" t="s">
        <v>250</v>
      </c>
      <c r="BD949" s="93"/>
      <c r="BE949" s="93"/>
      <c r="BF949" s="91" t="s">
        <v>87</v>
      </c>
      <c r="BG949" s="93"/>
      <c r="BH949" s="91" t="s">
        <v>456</v>
      </c>
      <c r="BI949" s="93"/>
      <c r="BJ949" s="93"/>
      <c r="BK949" s="93"/>
      <c r="BL949" s="92"/>
      <c r="BM949" s="92"/>
      <c r="BN949" s="86" t="str">
        <f t="shared" si="90"/>
        <v/>
      </c>
      <c r="BO949" s="88"/>
      <c r="BP949" s="94"/>
      <c r="BQ949" s="95"/>
      <c r="BR949" s="95"/>
      <c r="BS949" s="96"/>
      <c r="BT949" s="96"/>
      <c r="BU949" s="96"/>
      <c r="BV949" s="97"/>
    </row>
    <row r="950" spans="1:74" s="45" customFormat="1" ht="27" customHeight="1" thickTop="1" thickBot="1" x14ac:dyDescent="0.25">
      <c r="A950" s="81"/>
      <c r="B950" s="304" t="str">
        <f>IF(C950="","",(VLOOKUP(C950,Lookups!$B$4:$C$2561,2,FALSE)))</f>
        <v/>
      </c>
      <c r="C950" s="369"/>
      <c r="D950" s="84"/>
      <c r="E950" s="84" t="str">
        <f t="shared" si="89"/>
        <v/>
      </c>
      <c r="F950" s="84"/>
      <c r="G950" s="99" t="str">
        <f t="shared" si="85"/>
        <v/>
      </c>
      <c r="H950" s="83"/>
      <c r="I950" s="83"/>
      <c r="J950" s="87"/>
      <c r="K950" s="89"/>
      <c r="L950" s="90"/>
      <c r="M950" s="90"/>
      <c r="N950" s="85"/>
      <c r="O950" s="87"/>
      <c r="P950" s="87"/>
      <c r="Q950" s="85"/>
      <c r="R950" s="86" t="str">
        <f t="shared" si="86"/>
        <v/>
      </c>
      <c r="S950" s="85"/>
      <c r="T950" s="86" t="str">
        <f t="shared" si="87"/>
        <v/>
      </c>
      <c r="U950" s="85"/>
      <c r="V950" s="86" t="str">
        <f t="shared" si="88"/>
        <v/>
      </c>
      <c r="W950" s="85"/>
      <c r="X950" s="87"/>
      <c r="Y950" s="87"/>
      <c r="Z950" s="91"/>
      <c r="AA950" s="91" t="s">
        <v>250</v>
      </c>
      <c r="AB950" s="91"/>
      <c r="AC950" s="91"/>
      <c r="AD950" s="91"/>
      <c r="AE950" s="91"/>
      <c r="AF950" s="92"/>
      <c r="AG950" s="93"/>
      <c r="AH950" s="87"/>
      <c r="AI950" s="93"/>
      <c r="AJ950" s="93"/>
      <c r="AK950" s="93"/>
      <c r="AL950" s="87"/>
      <c r="AM950" s="93"/>
      <c r="AN950" s="93"/>
      <c r="AO950" s="87"/>
      <c r="AP950" s="87"/>
      <c r="AQ950" s="93"/>
      <c r="AR950" s="93"/>
      <c r="AS950" s="93"/>
      <c r="AT950" s="93"/>
      <c r="AU950" s="93"/>
      <c r="AV950" s="93"/>
      <c r="AW950" s="91" t="s">
        <v>250</v>
      </c>
      <c r="AX950" s="93"/>
      <c r="AY950" s="93"/>
      <c r="AZ950" s="91" t="s">
        <v>250</v>
      </c>
      <c r="BA950" s="93"/>
      <c r="BB950" s="91" t="s">
        <v>250</v>
      </c>
      <c r="BC950" s="91" t="s">
        <v>250</v>
      </c>
      <c r="BD950" s="93"/>
      <c r="BE950" s="93"/>
      <c r="BF950" s="91" t="s">
        <v>87</v>
      </c>
      <c r="BG950" s="93"/>
      <c r="BH950" s="91" t="s">
        <v>456</v>
      </c>
      <c r="BI950" s="93"/>
      <c r="BJ950" s="93"/>
      <c r="BK950" s="93"/>
      <c r="BL950" s="92"/>
      <c r="BM950" s="92"/>
      <c r="BN950" s="86" t="str">
        <f t="shared" si="90"/>
        <v/>
      </c>
      <c r="BO950" s="88"/>
      <c r="BP950" s="94"/>
      <c r="BQ950" s="95"/>
      <c r="BR950" s="95"/>
      <c r="BS950" s="96"/>
      <c r="BT950" s="96"/>
      <c r="BU950" s="96"/>
      <c r="BV950" s="97"/>
    </row>
    <row r="951" spans="1:74" s="45" customFormat="1" ht="27" customHeight="1" thickTop="1" thickBot="1" x14ac:dyDescent="0.25">
      <c r="A951" s="81"/>
      <c r="B951" s="304" t="str">
        <f>IF(C951="","",(VLOOKUP(C951,Lookups!$B$4:$C$2561,2,FALSE)))</f>
        <v/>
      </c>
      <c r="C951" s="369"/>
      <c r="D951" s="84"/>
      <c r="E951" s="84" t="str">
        <f t="shared" si="89"/>
        <v/>
      </c>
      <c r="F951" s="84"/>
      <c r="G951" s="99" t="str">
        <f t="shared" si="85"/>
        <v/>
      </c>
      <c r="H951" s="83"/>
      <c r="I951" s="83"/>
      <c r="J951" s="87"/>
      <c r="K951" s="89"/>
      <c r="L951" s="90"/>
      <c r="M951" s="90"/>
      <c r="N951" s="85"/>
      <c r="O951" s="87"/>
      <c r="P951" s="87"/>
      <c r="Q951" s="85"/>
      <c r="R951" s="86" t="str">
        <f t="shared" si="86"/>
        <v/>
      </c>
      <c r="S951" s="85"/>
      <c r="T951" s="86" t="str">
        <f t="shared" si="87"/>
        <v/>
      </c>
      <c r="U951" s="85"/>
      <c r="V951" s="86" t="str">
        <f t="shared" si="88"/>
        <v/>
      </c>
      <c r="W951" s="85"/>
      <c r="X951" s="87"/>
      <c r="Y951" s="87"/>
      <c r="Z951" s="91"/>
      <c r="AA951" s="91" t="s">
        <v>250</v>
      </c>
      <c r="AB951" s="91"/>
      <c r="AC951" s="91"/>
      <c r="AD951" s="91"/>
      <c r="AE951" s="91"/>
      <c r="AF951" s="92"/>
      <c r="AG951" s="93"/>
      <c r="AH951" s="87"/>
      <c r="AI951" s="93"/>
      <c r="AJ951" s="93"/>
      <c r="AK951" s="93"/>
      <c r="AL951" s="87"/>
      <c r="AM951" s="93"/>
      <c r="AN951" s="93"/>
      <c r="AO951" s="87"/>
      <c r="AP951" s="87"/>
      <c r="AQ951" s="93"/>
      <c r="AR951" s="93"/>
      <c r="AS951" s="93"/>
      <c r="AT951" s="93"/>
      <c r="AU951" s="93"/>
      <c r="AV951" s="93"/>
      <c r="AW951" s="91" t="s">
        <v>250</v>
      </c>
      <c r="AX951" s="93"/>
      <c r="AY951" s="93"/>
      <c r="AZ951" s="91" t="s">
        <v>250</v>
      </c>
      <c r="BA951" s="93"/>
      <c r="BB951" s="91" t="s">
        <v>250</v>
      </c>
      <c r="BC951" s="91" t="s">
        <v>250</v>
      </c>
      <c r="BD951" s="93"/>
      <c r="BE951" s="93"/>
      <c r="BF951" s="91" t="s">
        <v>87</v>
      </c>
      <c r="BG951" s="93"/>
      <c r="BH951" s="91" t="s">
        <v>456</v>
      </c>
      <c r="BI951" s="93"/>
      <c r="BJ951" s="93"/>
      <c r="BK951" s="93"/>
      <c r="BL951" s="92"/>
      <c r="BM951" s="92"/>
      <c r="BN951" s="86" t="str">
        <f t="shared" si="90"/>
        <v/>
      </c>
      <c r="BO951" s="88"/>
      <c r="BP951" s="94"/>
      <c r="BQ951" s="95"/>
      <c r="BR951" s="95"/>
      <c r="BS951" s="96"/>
      <c r="BT951" s="96"/>
      <c r="BU951" s="96"/>
      <c r="BV951" s="97"/>
    </row>
    <row r="952" spans="1:74" s="45" customFormat="1" ht="27" customHeight="1" thickTop="1" thickBot="1" x14ac:dyDescent="0.25">
      <c r="A952" s="81"/>
      <c r="B952" s="304" t="str">
        <f>IF(C952="","",(VLOOKUP(C952,Lookups!$B$4:$C$2561,2,FALSE)))</f>
        <v/>
      </c>
      <c r="C952" s="369"/>
      <c r="D952" s="84"/>
      <c r="E952" s="84" t="str">
        <f t="shared" si="89"/>
        <v/>
      </c>
      <c r="F952" s="84"/>
      <c r="G952" s="99" t="str">
        <f t="shared" si="85"/>
        <v/>
      </c>
      <c r="H952" s="83"/>
      <c r="I952" s="83"/>
      <c r="J952" s="87"/>
      <c r="K952" s="89"/>
      <c r="L952" s="90"/>
      <c r="M952" s="90"/>
      <c r="N952" s="85"/>
      <c r="O952" s="87"/>
      <c r="P952" s="87"/>
      <c r="Q952" s="85"/>
      <c r="R952" s="86" t="str">
        <f t="shared" si="86"/>
        <v/>
      </c>
      <c r="S952" s="85"/>
      <c r="T952" s="86" t="str">
        <f t="shared" si="87"/>
        <v/>
      </c>
      <c r="U952" s="85"/>
      <c r="V952" s="86" t="str">
        <f t="shared" si="88"/>
        <v/>
      </c>
      <c r="W952" s="85"/>
      <c r="X952" s="87"/>
      <c r="Y952" s="87"/>
      <c r="Z952" s="91"/>
      <c r="AA952" s="91" t="s">
        <v>250</v>
      </c>
      <c r="AB952" s="91"/>
      <c r="AC952" s="91"/>
      <c r="AD952" s="91"/>
      <c r="AE952" s="91"/>
      <c r="AF952" s="92"/>
      <c r="AG952" s="93"/>
      <c r="AH952" s="87"/>
      <c r="AI952" s="93"/>
      <c r="AJ952" s="93"/>
      <c r="AK952" s="93"/>
      <c r="AL952" s="87"/>
      <c r="AM952" s="93"/>
      <c r="AN952" s="93"/>
      <c r="AO952" s="87"/>
      <c r="AP952" s="87"/>
      <c r="AQ952" s="93"/>
      <c r="AR952" s="93"/>
      <c r="AS952" s="93"/>
      <c r="AT952" s="93"/>
      <c r="AU952" s="93"/>
      <c r="AV952" s="93"/>
      <c r="AW952" s="91" t="s">
        <v>250</v>
      </c>
      <c r="AX952" s="93"/>
      <c r="AY952" s="93"/>
      <c r="AZ952" s="91" t="s">
        <v>250</v>
      </c>
      <c r="BA952" s="93"/>
      <c r="BB952" s="91" t="s">
        <v>250</v>
      </c>
      <c r="BC952" s="91" t="s">
        <v>250</v>
      </c>
      <c r="BD952" s="93"/>
      <c r="BE952" s="93"/>
      <c r="BF952" s="91" t="s">
        <v>87</v>
      </c>
      <c r="BG952" s="93"/>
      <c r="BH952" s="91" t="s">
        <v>456</v>
      </c>
      <c r="BI952" s="93"/>
      <c r="BJ952" s="93"/>
      <c r="BK952" s="93"/>
      <c r="BL952" s="92"/>
      <c r="BM952" s="92"/>
      <c r="BN952" s="86" t="str">
        <f t="shared" si="90"/>
        <v/>
      </c>
      <c r="BO952" s="88"/>
      <c r="BP952" s="94"/>
      <c r="BQ952" s="95"/>
      <c r="BR952" s="95"/>
      <c r="BS952" s="96"/>
      <c r="BT952" s="96"/>
      <c r="BU952" s="96"/>
      <c r="BV952" s="97"/>
    </row>
    <row r="953" spans="1:74" s="45" customFormat="1" ht="27" customHeight="1" thickTop="1" thickBot="1" x14ac:dyDescent="0.25">
      <c r="A953" s="81"/>
      <c r="B953" s="304" t="str">
        <f>IF(C953="","",(VLOOKUP(C953,Lookups!$B$4:$C$2561,2,FALSE)))</f>
        <v/>
      </c>
      <c r="C953" s="369"/>
      <c r="D953" s="84"/>
      <c r="E953" s="84" t="str">
        <f t="shared" si="89"/>
        <v/>
      </c>
      <c r="F953" s="84"/>
      <c r="G953" s="99" t="str">
        <f t="shared" si="85"/>
        <v/>
      </c>
      <c r="H953" s="83"/>
      <c r="I953" s="83"/>
      <c r="J953" s="87"/>
      <c r="K953" s="89"/>
      <c r="L953" s="90"/>
      <c r="M953" s="90"/>
      <c r="N953" s="85"/>
      <c r="O953" s="87"/>
      <c r="P953" s="87"/>
      <c r="Q953" s="85"/>
      <c r="R953" s="86" t="str">
        <f t="shared" si="86"/>
        <v/>
      </c>
      <c r="S953" s="85"/>
      <c r="T953" s="86" t="str">
        <f t="shared" si="87"/>
        <v/>
      </c>
      <c r="U953" s="85"/>
      <c r="V953" s="86" t="str">
        <f t="shared" si="88"/>
        <v/>
      </c>
      <c r="W953" s="85"/>
      <c r="X953" s="87"/>
      <c r="Y953" s="87"/>
      <c r="Z953" s="91"/>
      <c r="AA953" s="91" t="s">
        <v>250</v>
      </c>
      <c r="AB953" s="91"/>
      <c r="AC953" s="91"/>
      <c r="AD953" s="91"/>
      <c r="AE953" s="91"/>
      <c r="AF953" s="92"/>
      <c r="AG953" s="93"/>
      <c r="AH953" s="87"/>
      <c r="AI953" s="93"/>
      <c r="AJ953" s="93"/>
      <c r="AK953" s="93"/>
      <c r="AL953" s="87"/>
      <c r="AM953" s="93"/>
      <c r="AN953" s="93"/>
      <c r="AO953" s="87"/>
      <c r="AP953" s="87"/>
      <c r="AQ953" s="93"/>
      <c r="AR953" s="93"/>
      <c r="AS953" s="93"/>
      <c r="AT953" s="93"/>
      <c r="AU953" s="93"/>
      <c r="AV953" s="93"/>
      <c r="AW953" s="91" t="s">
        <v>250</v>
      </c>
      <c r="AX953" s="93"/>
      <c r="AY953" s="93"/>
      <c r="AZ953" s="91" t="s">
        <v>250</v>
      </c>
      <c r="BA953" s="93"/>
      <c r="BB953" s="91" t="s">
        <v>250</v>
      </c>
      <c r="BC953" s="91" t="s">
        <v>250</v>
      </c>
      <c r="BD953" s="93"/>
      <c r="BE953" s="93"/>
      <c r="BF953" s="91" t="s">
        <v>87</v>
      </c>
      <c r="BG953" s="93"/>
      <c r="BH953" s="91" t="s">
        <v>456</v>
      </c>
      <c r="BI953" s="93"/>
      <c r="BJ953" s="93"/>
      <c r="BK953" s="93"/>
      <c r="BL953" s="92"/>
      <c r="BM953" s="92"/>
      <c r="BN953" s="86" t="str">
        <f t="shared" si="90"/>
        <v/>
      </c>
      <c r="BO953" s="88"/>
      <c r="BP953" s="94"/>
      <c r="BQ953" s="95"/>
      <c r="BR953" s="95"/>
      <c r="BS953" s="96"/>
      <c r="BT953" s="96"/>
      <c r="BU953" s="96"/>
      <c r="BV953" s="97"/>
    </row>
    <row r="954" spans="1:74" s="45" customFormat="1" ht="27" customHeight="1" thickTop="1" thickBot="1" x14ac:dyDescent="0.25">
      <c r="A954" s="81"/>
      <c r="B954" s="304" t="str">
        <f>IF(C954="","",(VLOOKUP(C954,Lookups!$B$4:$C$2561,2,FALSE)))</f>
        <v/>
      </c>
      <c r="C954" s="369"/>
      <c r="D954" s="84"/>
      <c r="E954" s="84" t="str">
        <f t="shared" si="89"/>
        <v/>
      </c>
      <c r="F954" s="84"/>
      <c r="G954" s="99" t="str">
        <f t="shared" si="85"/>
        <v/>
      </c>
      <c r="H954" s="83"/>
      <c r="I954" s="83"/>
      <c r="J954" s="87"/>
      <c r="K954" s="89"/>
      <c r="L954" s="90"/>
      <c r="M954" s="90"/>
      <c r="N954" s="85"/>
      <c r="O954" s="87"/>
      <c r="P954" s="87"/>
      <c r="Q954" s="85"/>
      <c r="R954" s="86" t="str">
        <f t="shared" si="86"/>
        <v/>
      </c>
      <c r="S954" s="85"/>
      <c r="T954" s="86" t="str">
        <f t="shared" si="87"/>
        <v/>
      </c>
      <c r="U954" s="85"/>
      <c r="V954" s="86" t="str">
        <f t="shared" si="88"/>
        <v/>
      </c>
      <c r="W954" s="85"/>
      <c r="X954" s="87"/>
      <c r="Y954" s="87"/>
      <c r="Z954" s="91"/>
      <c r="AA954" s="91" t="s">
        <v>250</v>
      </c>
      <c r="AB954" s="91"/>
      <c r="AC954" s="91"/>
      <c r="AD954" s="91"/>
      <c r="AE954" s="91"/>
      <c r="AF954" s="92"/>
      <c r="AG954" s="93"/>
      <c r="AH954" s="87"/>
      <c r="AI954" s="93"/>
      <c r="AJ954" s="93"/>
      <c r="AK954" s="93"/>
      <c r="AL954" s="87"/>
      <c r="AM954" s="93"/>
      <c r="AN954" s="93"/>
      <c r="AO954" s="87"/>
      <c r="AP954" s="87"/>
      <c r="AQ954" s="93"/>
      <c r="AR954" s="93"/>
      <c r="AS954" s="93"/>
      <c r="AT954" s="93"/>
      <c r="AU954" s="93"/>
      <c r="AV954" s="93"/>
      <c r="AW954" s="91" t="s">
        <v>250</v>
      </c>
      <c r="AX954" s="93"/>
      <c r="AY954" s="93"/>
      <c r="AZ954" s="91" t="s">
        <v>250</v>
      </c>
      <c r="BA954" s="93"/>
      <c r="BB954" s="91" t="s">
        <v>250</v>
      </c>
      <c r="BC954" s="91" t="s">
        <v>250</v>
      </c>
      <c r="BD954" s="93"/>
      <c r="BE954" s="93"/>
      <c r="BF954" s="91" t="s">
        <v>87</v>
      </c>
      <c r="BG954" s="93"/>
      <c r="BH954" s="91" t="s">
        <v>456</v>
      </c>
      <c r="BI954" s="93"/>
      <c r="BJ954" s="93"/>
      <c r="BK954" s="93"/>
      <c r="BL954" s="92"/>
      <c r="BM954" s="92"/>
      <c r="BN954" s="86" t="str">
        <f t="shared" si="90"/>
        <v/>
      </c>
      <c r="BO954" s="88"/>
      <c r="BP954" s="94"/>
      <c r="BQ954" s="95"/>
      <c r="BR954" s="95"/>
      <c r="BS954" s="96"/>
      <c r="BT954" s="96"/>
      <c r="BU954" s="96"/>
      <c r="BV954" s="97"/>
    </row>
    <row r="955" spans="1:74" s="45" customFormat="1" ht="27" customHeight="1" thickTop="1" thickBot="1" x14ac:dyDescent="0.25">
      <c r="A955" s="81"/>
      <c r="B955" s="304" t="str">
        <f>IF(C955="","",(VLOOKUP(C955,Lookups!$B$4:$C$2561,2,FALSE)))</f>
        <v/>
      </c>
      <c r="C955" s="369"/>
      <c r="D955" s="84"/>
      <c r="E955" s="84" t="str">
        <f t="shared" si="89"/>
        <v/>
      </c>
      <c r="F955" s="84"/>
      <c r="G955" s="99" t="str">
        <f t="shared" si="85"/>
        <v/>
      </c>
      <c r="H955" s="83"/>
      <c r="I955" s="83"/>
      <c r="J955" s="87"/>
      <c r="K955" s="89"/>
      <c r="L955" s="90"/>
      <c r="M955" s="90"/>
      <c r="N955" s="85"/>
      <c r="O955" s="87"/>
      <c r="P955" s="87"/>
      <c r="Q955" s="85"/>
      <c r="R955" s="86" t="str">
        <f t="shared" si="86"/>
        <v/>
      </c>
      <c r="S955" s="85"/>
      <c r="T955" s="86" t="str">
        <f t="shared" si="87"/>
        <v/>
      </c>
      <c r="U955" s="85"/>
      <c r="V955" s="86" t="str">
        <f t="shared" si="88"/>
        <v/>
      </c>
      <c r="W955" s="85"/>
      <c r="X955" s="87"/>
      <c r="Y955" s="87"/>
      <c r="Z955" s="91"/>
      <c r="AA955" s="91" t="s">
        <v>250</v>
      </c>
      <c r="AB955" s="91"/>
      <c r="AC955" s="91"/>
      <c r="AD955" s="91"/>
      <c r="AE955" s="91"/>
      <c r="AF955" s="92"/>
      <c r="AG955" s="93"/>
      <c r="AH955" s="87"/>
      <c r="AI955" s="93"/>
      <c r="AJ955" s="93"/>
      <c r="AK955" s="93"/>
      <c r="AL955" s="87"/>
      <c r="AM955" s="93"/>
      <c r="AN955" s="93"/>
      <c r="AO955" s="87"/>
      <c r="AP955" s="87"/>
      <c r="AQ955" s="93"/>
      <c r="AR955" s="93"/>
      <c r="AS955" s="93"/>
      <c r="AT955" s="93"/>
      <c r="AU955" s="93"/>
      <c r="AV955" s="93"/>
      <c r="AW955" s="91" t="s">
        <v>250</v>
      </c>
      <c r="AX955" s="93"/>
      <c r="AY955" s="93"/>
      <c r="AZ955" s="91" t="s">
        <v>250</v>
      </c>
      <c r="BA955" s="93"/>
      <c r="BB955" s="91" t="s">
        <v>250</v>
      </c>
      <c r="BC955" s="91" t="s">
        <v>250</v>
      </c>
      <c r="BD955" s="93"/>
      <c r="BE955" s="93"/>
      <c r="BF955" s="91" t="s">
        <v>87</v>
      </c>
      <c r="BG955" s="93"/>
      <c r="BH955" s="91" t="s">
        <v>456</v>
      </c>
      <c r="BI955" s="93"/>
      <c r="BJ955" s="93"/>
      <c r="BK955" s="93"/>
      <c r="BL955" s="92"/>
      <c r="BM955" s="92"/>
      <c r="BN955" s="86" t="str">
        <f t="shared" si="90"/>
        <v/>
      </c>
      <c r="BO955" s="88"/>
      <c r="BP955" s="94"/>
      <c r="BQ955" s="95"/>
      <c r="BR955" s="95"/>
      <c r="BS955" s="96"/>
      <c r="BT955" s="96"/>
      <c r="BU955" s="96"/>
      <c r="BV955" s="97"/>
    </row>
    <row r="956" spans="1:74" s="45" customFormat="1" ht="27" customHeight="1" thickTop="1" thickBot="1" x14ac:dyDescent="0.25">
      <c r="A956" s="81"/>
      <c r="B956" s="304" t="str">
        <f>IF(C956="","",(VLOOKUP(C956,Lookups!$B$4:$C$2561,2,FALSE)))</f>
        <v/>
      </c>
      <c r="C956" s="369"/>
      <c r="D956" s="84"/>
      <c r="E956" s="84" t="str">
        <f t="shared" si="89"/>
        <v/>
      </c>
      <c r="F956" s="84"/>
      <c r="G956" s="99" t="str">
        <f t="shared" si="85"/>
        <v/>
      </c>
      <c r="H956" s="83"/>
      <c r="I956" s="83"/>
      <c r="J956" s="87"/>
      <c r="K956" s="89"/>
      <c r="L956" s="90"/>
      <c r="M956" s="90"/>
      <c r="N956" s="85"/>
      <c r="O956" s="87"/>
      <c r="P956" s="87"/>
      <c r="Q956" s="85"/>
      <c r="R956" s="86" t="str">
        <f t="shared" si="86"/>
        <v/>
      </c>
      <c r="S956" s="85"/>
      <c r="T956" s="86" t="str">
        <f t="shared" si="87"/>
        <v/>
      </c>
      <c r="U956" s="85"/>
      <c r="V956" s="86" t="str">
        <f t="shared" si="88"/>
        <v/>
      </c>
      <c r="W956" s="85"/>
      <c r="X956" s="87"/>
      <c r="Y956" s="87"/>
      <c r="Z956" s="91"/>
      <c r="AA956" s="91" t="s">
        <v>250</v>
      </c>
      <c r="AB956" s="91"/>
      <c r="AC956" s="91"/>
      <c r="AD956" s="91"/>
      <c r="AE956" s="91"/>
      <c r="AF956" s="92"/>
      <c r="AG956" s="93"/>
      <c r="AH956" s="87"/>
      <c r="AI956" s="93"/>
      <c r="AJ956" s="93"/>
      <c r="AK956" s="93"/>
      <c r="AL956" s="87"/>
      <c r="AM956" s="93"/>
      <c r="AN956" s="93"/>
      <c r="AO956" s="87"/>
      <c r="AP956" s="87"/>
      <c r="AQ956" s="93"/>
      <c r="AR956" s="93"/>
      <c r="AS956" s="93"/>
      <c r="AT956" s="93"/>
      <c r="AU956" s="93"/>
      <c r="AV956" s="93"/>
      <c r="AW956" s="91" t="s">
        <v>250</v>
      </c>
      <c r="AX956" s="93"/>
      <c r="AY956" s="93"/>
      <c r="AZ956" s="91" t="s">
        <v>250</v>
      </c>
      <c r="BA956" s="93"/>
      <c r="BB956" s="91" t="s">
        <v>250</v>
      </c>
      <c r="BC956" s="91" t="s">
        <v>250</v>
      </c>
      <c r="BD956" s="93"/>
      <c r="BE956" s="93"/>
      <c r="BF956" s="91" t="s">
        <v>87</v>
      </c>
      <c r="BG956" s="93"/>
      <c r="BH956" s="91" t="s">
        <v>456</v>
      </c>
      <c r="BI956" s="93"/>
      <c r="BJ956" s="93"/>
      <c r="BK956" s="93"/>
      <c r="BL956" s="92"/>
      <c r="BM956" s="92"/>
      <c r="BN956" s="86" t="str">
        <f t="shared" si="90"/>
        <v/>
      </c>
      <c r="BO956" s="88"/>
      <c r="BP956" s="94"/>
      <c r="BQ956" s="95"/>
      <c r="BR956" s="95"/>
      <c r="BS956" s="96"/>
      <c r="BT956" s="96"/>
      <c r="BU956" s="96"/>
      <c r="BV956" s="97"/>
    </row>
    <row r="957" spans="1:74" s="45" customFormat="1" ht="27" customHeight="1" thickTop="1" thickBot="1" x14ac:dyDescent="0.25">
      <c r="A957" s="81"/>
      <c r="B957" s="304" t="str">
        <f>IF(C957="","",(VLOOKUP(C957,Lookups!$B$4:$C$2561,2,FALSE)))</f>
        <v/>
      </c>
      <c r="C957" s="369"/>
      <c r="D957" s="84"/>
      <c r="E957" s="84" t="str">
        <f t="shared" si="89"/>
        <v/>
      </c>
      <c r="F957" s="84"/>
      <c r="G957" s="99" t="str">
        <f t="shared" si="85"/>
        <v/>
      </c>
      <c r="H957" s="83"/>
      <c r="I957" s="83"/>
      <c r="J957" s="87"/>
      <c r="K957" s="89"/>
      <c r="L957" s="90"/>
      <c r="M957" s="90"/>
      <c r="N957" s="85"/>
      <c r="O957" s="87"/>
      <c r="P957" s="87"/>
      <c r="Q957" s="85"/>
      <c r="R957" s="86" t="str">
        <f t="shared" si="86"/>
        <v/>
      </c>
      <c r="S957" s="85"/>
      <c r="T957" s="86" t="str">
        <f t="shared" si="87"/>
        <v/>
      </c>
      <c r="U957" s="85"/>
      <c r="V957" s="86" t="str">
        <f t="shared" si="88"/>
        <v/>
      </c>
      <c r="W957" s="85"/>
      <c r="X957" s="87"/>
      <c r="Y957" s="87"/>
      <c r="Z957" s="91"/>
      <c r="AA957" s="91" t="s">
        <v>250</v>
      </c>
      <c r="AB957" s="91"/>
      <c r="AC957" s="91"/>
      <c r="AD957" s="91"/>
      <c r="AE957" s="91"/>
      <c r="AF957" s="92"/>
      <c r="AG957" s="93"/>
      <c r="AH957" s="87"/>
      <c r="AI957" s="93"/>
      <c r="AJ957" s="93"/>
      <c r="AK957" s="93"/>
      <c r="AL957" s="87"/>
      <c r="AM957" s="93"/>
      <c r="AN957" s="93"/>
      <c r="AO957" s="87"/>
      <c r="AP957" s="87"/>
      <c r="AQ957" s="93"/>
      <c r="AR957" s="93"/>
      <c r="AS957" s="93"/>
      <c r="AT957" s="93"/>
      <c r="AU957" s="93"/>
      <c r="AV957" s="93"/>
      <c r="AW957" s="91" t="s">
        <v>250</v>
      </c>
      <c r="AX957" s="93"/>
      <c r="AY957" s="93"/>
      <c r="AZ957" s="91" t="s">
        <v>250</v>
      </c>
      <c r="BA957" s="93"/>
      <c r="BB957" s="91" t="s">
        <v>250</v>
      </c>
      <c r="BC957" s="91" t="s">
        <v>250</v>
      </c>
      <c r="BD957" s="93"/>
      <c r="BE957" s="93"/>
      <c r="BF957" s="91" t="s">
        <v>87</v>
      </c>
      <c r="BG957" s="93"/>
      <c r="BH957" s="91" t="s">
        <v>456</v>
      </c>
      <c r="BI957" s="93"/>
      <c r="BJ957" s="93"/>
      <c r="BK957" s="93"/>
      <c r="BL957" s="92"/>
      <c r="BM957" s="92"/>
      <c r="BN957" s="86" t="str">
        <f t="shared" si="90"/>
        <v/>
      </c>
      <c r="BO957" s="88"/>
      <c r="BP957" s="94"/>
      <c r="BQ957" s="95"/>
      <c r="BR957" s="95"/>
      <c r="BS957" s="96"/>
      <c r="BT957" s="96"/>
      <c r="BU957" s="96"/>
      <c r="BV957" s="97"/>
    </row>
    <row r="958" spans="1:74" s="45" customFormat="1" ht="27" customHeight="1" thickTop="1" thickBot="1" x14ac:dyDescent="0.25">
      <c r="A958" s="81"/>
      <c r="B958" s="304" t="str">
        <f>IF(C958="","",(VLOOKUP(C958,Lookups!$B$4:$C$2561,2,FALSE)))</f>
        <v/>
      </c>
      <c r="C958" s="369"/>
      <c r="D958" s="84"/>
      <c r="E958" s="84" t="str">
        <f t="shared" si="89"/>
        <v/>
      </c>
      <c r="F958" s="84"/>
      <c r="G958" s="99" t="str">
        <f t="shared" si="85"/>
        <v/>
      </c>
      <c r="H958" s="83"/>
      <c r="I958" s="83"/>
      <c r="J958" s="87"/>
      <c r="K958" s="89"/>
      <c r="L958" s="90"/>
      <c r="M958" s="90"/>
      <c r="N958" s="85"/>
      <c r="O958" s="87"/>
      <c r="P958" s="87"/>
      <c r="Q958" s="85"/>
      <c r="R958" s="86" t="str">
        <f t="shared" si="86"/>
        <v/>
      </c>
      <c r="S958" s="85"/>
      <c r="T958" s="86" t="str">
        <f t="shared" si="87"/>
        <v/>
      </c>
      <c r="U958" s="85"/>
      <c r="V958" s="86" t="str">
        <f t="shared" si="88"/>
        <v/>
      </c>
      <c r="W958" s="85"/>
      <c r="X958" s="87"/>
      <c r="Y958" s="87"/>
      <c r="Z958" s="91"/>
      <c r="AA958" s="91" t="s">
        <v>250</v>
      </c>
      <c r="AB958" s="91"/>
      <c r="AC958" s="91"/>
      <c r="AD958" s="91"/>
      <c r="AE958" s="91"/>
      <c r="AF958" s="92"/>
      <c r="AG958" s="93"/>
      <c r="AH958" s="87"/>
      <c r="AI958" s="93"/>
      <c r="AJ958" s="93"/>
      <c r="AK958" s="93"/>
      <c r="AL958" s="87"/>
      <c r="AM958" s="93"/>
      <c r="AN958" s="93"/>
      <c r="AO958" s="87"/>
      <c r="AP958" s="87"/>
      <c r="AQ958" s="93"/>
      <c r="AR958" s="93"/>
      <c r="AS958" s="93"/>
      <c r="AT958" s="93"/>
      <c r="AU958" s="93"/>
      <c r="AV958" s="93"/>
      <c r="AW958" s="91" t="s">
        <v>250</v>
      </c>
      <c r="AX958" s="93"/>
      <c r="AY958" s="93"/>
      <c r="AZ958" s="91" t="s">
        <v>250</v>
      </c>
      <c r="BA958" s="93"/>
      <c r="BB958" s="91" t="s">
        <v>250</v>
      </c>
      <c r="BC958" s="91" t="s">
        <v>250</v>
      </c>
      <c r="BD958" s="93"/>
      <c r="BE958" s="93"/>
      <c r="BF958" s="91" t="s">
        <v>87</v>
      </c>
      <c r="BG958" s="93"/>
      <c r="BH958" s="91" t="s">
        <v>456</v>
      </c>
      <c r="BI958" s="93"/>
      <c r="BJ958" s="93"/>
      <c r="BK958" s="93"/>
      <c r="BL958" s="92"/>
      <c r="BM958" s="92"/>
      <c r="BN958" s="86" t="str">
        <f t="shared" si="90"/>
        <v/>
      </c>
      <c r="BO958" s="88"/>
      <c r="BP958" s="94"/>
      <c r="BQ958" s="95"/>
      <c r="BR958" s="95"/>
      <c r="BS958" s="96"/>
      <c r="BT958" s="96"/>
      <c r="BU958" s="96"/>
      <c r="BV958" s="97"/>
    </row>
    <row r="959" spans="1:74" s="45" customFormat="1" ht="27" customHeight="1" thickTop="1" thickBot="1" x14ac:dyDescent="0.25">
      <c r="A959" s="81"/>
      <c r="B959" s="304" t="str">
        <f>IF(C959="","",(VLOOKUP(C959,Lookups!$B$4:$C$2561,2,FALSE)))</f>
        <v/>
      </c>
      <c r="C959" s="369"/>
      <c r="D959" s="84"/>
      <c r="E959" s="84" t="str">
        <f t="shared" si="89"/>
        <v/>
      </c>
      <c r="F959" s="84"/>
      <c r="G959" s="99" t="str">
        <f t="shared" si="85"/>
        <v/>
      </c>
      <c r="H959" s="83"/>
      <c r="I959" s="83"/>
      <c r="J959" s="87"/>
      <c r="K959" s="89"/>
      <c r="L959" s="90"/>
      <c r="M959" s="90"/>
      <c r="N959" s="85"/>
      <c r="O959" s="87"/>
      <c r="P959" s="87"/>
      <c r="Q959" s="85"/>
      <c r="R959" s="86" t="str">
        <f t="shared" si="86"/>
        <v/>
      </c>
      <c r="S959" s="85"/>
      <c r="T959" s="86" t="str">
        <f t="shared" si="87"/>
        <v/>
      </c>
      <c r="U959" s="85"/>
      <c r="V959" s="86" t="str">
        <f t="shared" si="88"/>
        <v/>
      </c>
      <c r="W959" s="85"/>
      <c r="X959" s="87"/>
      <c r="Y959" s="87"/>
      <c r="Z959" s="91"/>
      <c r="AA959" s="91" t="s">
        <v>250</v>
      </c>
      <c r="AB959" s="91"/>
      <c r="AC959" s="91"/>
      <c r="AD959" s="91"/>
      <c r="AE959" s="91"/>
      <c r="AF959" s="92"/>
      <c r="AG959" s="93"/>
      <c r="AH959" s="87"/>
      <c r="AI959" s="93"/>
      <c r="AJ959" s="93"/>
      <c r="AK959" s="93"/>
      <c r="AL959" s="87"/>
      <c r="AM959" s="93"/>
      <c r="AN959" s="93"/>
      <c r="AO959" s="87"/>
      <c r="AP959" s="87"/>
      <c r="AQ959" s="93"/>
      <c r="AR959" s="93"/>
      <c r="AS959" s="93"/>
      <c r="AT959" s="93"/>
      <c r="AU959" s="93"/>
      <c r="AV959" s="93"/>
      <c r="AW959" s="91" t="s">
        <v>250</v>
      </c>
      <c r="AX959" s="93"/>
      <c r="AY959" s="93"/>
      <c r="AZ959" s="91" t="s">
        <v>250</v>
      </c>
      <c r="BA959" s="93"/>
      <c r="BB959" s="91" t="s">
        <v>250</v>
      </c>
      <c r="BC959" s="91" t="s">
        <v>250</v>
      </c>
      <c r="BD959" s="93"/>
      <c r="BE959" s="93"/>
      <c r="BF959" s="91" t="s">
        <v>87</v>
      </c>
      <c r="BG959" s="93"/>
      <c r="BH959" s="91" t="s">
        <v>456</v>
      </c>
      <c r="BI959" s="93"/>
      <c r="BJ959" s="93"/>
      <c r="BK959" s="93"/>
      <c r="BL959" s="92"/>
      <c r="BM959" s="92"/>
      <c r="BN959" s="86" t="str">
        <f t="shared" si="90"/>
        <v/>
      </c>
      <c r="BO959" s="88"/>
      <c r="BP959" s="94"/>
      <c r="BQ959" s="95"/>
      <c r="BR959" s="95"/>
      <c r="BS959" s="96"/>
      <c r="BT959" s="96"/>
      <c r="BU959" s="96"/>
      <c r="BV959" s="97"/>
    </row>
    <row r="960" spans="1:74" s="45" customFormat="1" ht="27" customHeight="1" thickTop="1" thickBot="1" x14ac:dyDescent="0.25">
      <c r="A960" s="81"/>
      <c r="B960" s="304" t="str">
        <f>IF(C960="","",(VLOOKUP(C960,Lookups!$B$4:$C$2561,2,FALSE)))</f>
        <v/>
      </c>
      <c r="C960" s="369"/>
      <c r="D960" s="84"/>
      <c r="E960" s="84" t="str">
        <f t="shared" si="89"/>
        <v/>
      </c>
      <c r="F960" s="84"/>
      <c r="G960" s="99" t="str">
        <f t="shared" si="85"/>
        <v/>
      </c>
      <c r="H960" s="83"/>
      <c r="I960" s="83"/>
      <c r="J960" s="87"/>
      <c r="K960" s="89"/>
      <c r="L960" s="90"/>
      <c r="M960" s="90"/>
      <c r="N960" s="85"/>
      <c r="O960" s="87"/>
      <c r="P960" s="87"/>
      <c r="Q960" s="85"/>
      <c r="R960" s="86" t="str">
        <f t="shared" si="86"/>
        <v/>
      </c>
      <c r="S960" s="85"/>
      <c r="T960" s="86" t="str">
        <f t="shared" si="87"/>
        <v/>
      </c>
      <c r="U960" s="85"/>
      <c r="V960" s="86" t="str">
        <f t="shared" si="88"/>
        <v/>
      </c>
      <c r="W960" s="85"/>
      <c r="X960" s="87"/>
      <c r="Y960" s="87"/>
      <c r="Z960" s="91"/>
      <c r="AA960" s="91" t="s">
        <v>250</v>
      </c>
      <c r="AB960" s="91"/>
      <c r="AC960" s="91"/>
      <c r="AD960" s="91"/>
      <c r="AE960" s="91"/>
      <c r="AF960" s="92"/>
      <c r="AG960" s="93"/>
      <c r="AH960" s="87"/>
      <c r="AI960" s="93"/>
      <c r="AJ960" s="93"/>
      <c r="AK960" s="93"/>
      <c r="AL960" s="87"/>
      <c r="AM960" s="93"/>
      <c r="AN960" s="93"/>
      <c r="AO960" s="87"/>
      <c r="AP960" s="87"/>
      <c r="AQ960" s="93"/>
      <c r="AR960" s="93"/>
      <c r="AS960" s="93"/>
      <c r="AT960" s="93"/>
      <c r="AU960" s="93"/>
      <c r="AV960" s="93"/>
      <c r="AW960" s="91" t="s">
        <v>250</v>
      </c>
      <c r="AX960" s="93"/>
      <c r="AY960" s="93"/>
      <c r="AZ960" s="91" t="s">
        <v>250</v>
      </c>
      <c r="BA960" s="93"/>
      <c r="BB960" s="91" t="s">
        <v>250</v>
      </c>
      <c r="BC960" s="91" t="s">
        <v>250</v>
      </c>
      <c r="BD960" s="93"/>
      <c r="BE960" s="93"/>
      <c r="BF960" s="91" t="s">
        <v>87</v>
      </c>
      <c r="BG960" s="93"/>
      <c r="BH960" s="91" t="s">
        <v>456</v>
      </c>
      <c r="BI960" s="93"/>
      <c r="BJ960" s="93"/>
      <c r="BK960" s="93"/>
      <c r="BL960" s="92"/>
      <c r="BM960" s="92"/>
      <c r="BN960" s="86" t="str">
        <f t="shared" si="90"/>
        <v/>
      </c>
      <c r="BO960" s="88"/>
      <c r="BP960" s="94"/>
      <c r="BQ960" s="95"/>
      <c r="BR960" s="95"/>
      <c r="BS960" s="96"/>
      <c r="BT960" s="96"/>
      <c r="BU960" s="96"/>
      <c r="BV960" s="97"/>
    </row>
    <row r="961" spans="1:74" s="45" customFormat="1" ht="27" customHeight="1" thickTop="1" thickBot="1" x14ac:dyDescent="0.25">
      <c r="A961" s="81"/>
      <c r="B961" s="304" t="str">
        <f>IF(C961="","",(VLOOKUP(C961,Lookups!$B$4:$C$2561,2,FALSE)))</f>
        <v/>
      </c>
      <c r="C961" s="369"/>
      <c r="D961" s="84"/>
      <c r="E961" s="84" t="str">
        <f t="shared" si="89"/>
        <v/>
      </c>
      <c r="F961" s="84"/>
      <c r="G961" s="99" t="str">
        <f t="shared" si="85"/>
        <v/>
      </c>
      <c r="H961" s="83"/>
      <c r="I961" s="83"/>
      <c r="J961" s="87"/>
      <c r="K961" s="89"/>
      <c r="L961" s="90"/>
      <c r="M961" s="90"/>
      <c r="N961" s="85"/>
      <c r="O961" s="87"/>
      <c r="P961" s="87"/>
      <c r="Q961" s="85"/>
      <c r="R961" s="86" t="str">
        <f t="shared" si="86"/>
        <v/>
      </c>
      <c r="S961" s="85"/>
      <c r="T961" s="86" t="str">
        <f t="shared" si="87"/>
        <v/>
      </c>
      <c r="U961" s="85"/>
      <c r="V961" s="86" t="str">
        <f t="shared" si="88"/>
        <v/>
      </c>
      <c r="W961" s="85"/>
      <c r="X961" s="87"/>
      <c r="Y961" s="87"/>
      <c r="Z961" s="91"/>
      <c r="AA961" s="91" t="s">
        <v>250</v>
      </c>
      <c r="AB961" s="91"/>
      <c r="AC961" s="91"/>
      <c r="AD961" s="91"/>
      <c r="AE961" s="91"/>
      <c r="AF961" s="92"/>
      <c r="AG961" s="93"/>
      <c r="AH961" s="87"/>
      <c r="AI961" s="93"/>
      <c r="AJ961" s="93"/>
      <c r="AK961" s="93"/>
      <c r="AL961" s="87"/>
      <c r="AM961" s="93"/>
      <c r="AN961" s="93"/>
      <c r="AO961" s="87"/>
      <c r="AP961" s="87"/>
      <c r="AQ961" s="93"/>
      <c r="AR961" s="93"/>
      <c r="AS961" s="93"/>
      <c r="AT961" s="93"/>
      <c r="AU961" s="93"/>
      <c r="AV961" s="93"/>
      <c r="AW961" s="91" t="s">
        <v>250</v>
      </c>
      <c r="AX961" s="93"/>
      <c r="AY961" s="93"/>
      <c r="AZ961" s="91" t="s">
        <v>250</v>
      </c>
      <c r="BA961" s="93"/>
      <c r="BB961" s="91" t="s">
        <v>250</v>
      </c>
      <c r="BC961" s="91" t="s">
        <v>250</v>
      </c>
      <c r="BD961" s="93"/>
      <c r="BE961" s="93"/>
      <c r="BF961" s="91" t="s">
        <v>87</v>
      </c>
      <c r="BG961" s="93"/>
      <c r="BH961" s="91" t="s">
        <v>456</v>
      </c>
      <c r="BI961" s="93"/>
      <c r="BJ961" s="93"/>
      <c r="BK961" s="93"/>
      <c r="BL961" s="92"/>
      <c r="BM961" s="92"/>
      <c r="BN961" s="86" t="str">
        <f t="shared" si="90"/>
        <v/>
      </c>
      <c r="BO961" s="88"/>
      <c r="BP961" s="94"/>
      <c r="BQ961" s="95"/>
      <c r="BR961" s="95"/>
      <c r="BS961" s="96"/>
      <c r="BT961" s="96"/>
      <c r="BU961" s="96"/>
      <c r="BV961" s="97"/>
    </row>
    <row r="962" spans="1:74" s="45" customFormat="1" ht="27" customHeight="1" thickTop="1" thickBot="1" x14ac:dyDescent="0.25">
      <c r="A962" s="81"/>
      <c r="B962" s="304" t="str">
        <f>IF(C962="","",(VLOOKUP(C962,Lookups!$B$4:$C$2561,2,FALSE)))</f>
        <v/>
      </c>
      <c r="C962" s="369"/>
      <c r="D962" s="84"/>
      <c r="E962" s="84" t="str">
        <f t="shared" si="89"/>
        <v/>
      </c>
      <c r="F962" s="84"/>
      <c r="G962" s="99" t="str">
        <f t="shared" si="85"/>
        <v/>
      </c>
      <c r="H962" s="83"/>
      <c r="I962" s="83"/>
      <c r="J962" s="87"/>
      <c r="K962" s="89"/>
      <c r="L962" s="90"/>
      <c r="M962" s="90"/>
      <c r="N962" s="85"/>
      <c r="O962" s="87"/>
      <c r="P962" s="87"/>
      <c r="Q962" s="85"/>
      <c r="R962" s="86" t="str">
        <f t="shared" si="86"/>
        <v/>
      </c>
      <c r="S962" s="85"/>
      <c r="T962" s="86" t="str">
        <f t="shared" si="87"/>
        <v/>
      </c>
      <c r="U962" s="85"/>
      <c r="V962" s="86" t="str">
        <f t="shared" si="88"/>
        <v/>
      </c>
      <c r="W962" s="85"/>
      <c r="X962" s="87"/>
      <c r="Y962" s="87"/>
      <c r="Z962" s="91"/>
      <c r="AA962" s="91" t="s">
        <v>250</v>
      </c>
      <c r="AB962" s="91"/>
      <c r="AC962" s="91"/>
      <c r="AD962" s="91"/>
      <c r="AE962" s="91"/>
      <c r="AF962" s="92"/>
      <c r="AG962" s="93"/>
      <c r="AH962" s="87"/>
      <c r="AI962" s="93"/>
      <c r="AJ962" s="93"/>
      <c r="AK962" s="93"/>
      <c r="AL962" s="87"/>
      <c r="AM962" s="93"/>
      <c r="AN962" s="93"/>
      <c r="AO962" s="87"/>
      <c r="AP962" s="87"/>
      <c r="AQ962" s="93"/>
      <c r="AR962" s="93"/>
      <c r="AS962" s="93"/>
      <c r="AT962" s="93"/>
      <c r="AU962" s="93"/>
      <c r="AV962" s="93"/>
      <c r="AW962" s="91" t="s">
        <v>250</v>
      </c>
      <c r="AX962" s="93"/>
      <c r="AY962" s="93"/>
      <c r="AZ962" s="91" t="s">
        <v>250</v>
      </c>
      <c r="BA962" s="93"/>
      <c r="BB962" s="91" t="s">
        <v>250</v>
      </c>
      <c r="BC962" s="91" t="s">
        <v>250</v>
      </c>
      <c r="BD962" s="93"/>
      <c r="BE962" s="93"/>
      <c r="BF962" s="91" t="s">
        <v>87</v>
      </c>
      <c r="BG962" s="93"/>
      <c r="BH962" s="91" t="s">
        <v>456</v>
      </c>
      <c r="BI962" s="93"/>
      <c r="BJ962" s="93"/>
      <c r="BK962" s="93"/>
      <c r="BL962" s="92"/>
      <c r="BM962" s="92"/>
      <c r="BN962" s="86" t="str">
        <f t="shared" si="90"/>
        <v/>
      </c>
      <c r="BO962" s="88"/>
      <c r="BP962" s="94"/>
      <c r="BQ962" s="95"/>
      <c r="BR962" s="95"/>
      <c r="BS962" s="96"/>
      <c r="BT962" s="96"/>
      <c r="BU962" s="96"/>
      <c r="BV962" s="97"/>
    </row>
    <row r="963" spans="1:74" s="45" customFormat="1" ht="27" customHeight="1" thickTop="1" thickBot="1" x14ac:dyDescent="0.25">
      <c r="A963" s="81"/>
      <c r="B963" s="304" t="str">
        <f>IF(C963="","",(VLOOKUP(C963,Lookups!$B$4:$C$2561,2,FALSE)))</f>
        <v/>
      </c>
      <c r="C963" s="369"/>
      <c r="D963" s="84"/>
      <c r="E963" s="84" t="str">
        <f t="shared" si="89"/>
        <v/>
      </c>
      <c r="F963" s="84"/>
      <c r="G963" s="99" t="str">
        <f t="shared" si="85"/>
        <v/>
      </c>
      <c r="H963" s="83"/>
      <c r="I963" s="83"/>
      <c r="J963" s="87"/>
      <c r="K963" s="89"/>
      <c r="L963" s="90"/>
      <c r="M963" s="90"/>
      <c r="N963" s="85"/>
      <c r="O963" s="87"/>
      <c r="P963" s="87"/>
      <c r="Q963" s="85"/>
      <c r="R963" s="86" t="str">
        <f t="shared" si="86"/>
        <v/>
      </c>
      <c r="S963" s="85"/>
      <c r="T963" s="86" t="str">
        <f t="shared" si="87"/>
        <v/>
      </c>
      <c r="U963" s="85"/>
      <c r="V963" s="86" t="str">
        <f t="shared" si="88"/>
        <v/>
      </c>
      <c r="W963" s="85"/>
      <c r="X963" s="87"/>
      <c r="Y963" s="87"/>
      <c r="Z963" s="91"/>
      <c r="AA963" s="91" t="s">
        <v>250</v>
      </c>
      <c r="AB963" s="91"/>
      <c r="AC963" s="91"/>
      <c r="AD963" s="91"/>
      <c r="AE963" s="91"/>
      <c r="AF963" s="92"/>
      <c r="AG963" s="93"/>
      <c r="AH963" s="87"/>
      <c r="AI963" s="93"/>
      <c r="AJ963" s="93"/>
      <c r="AK963" s="93"/>
      <c r="AL963" s="87"/>
      <c r="AM963" s="93"/>
      <c r="AN963" s="93"/>
      <c r="AO963" s="87"/>
      <c r="AP963" s="87"/>
      <c r="AQ963" s="93"/>
      <c r="AR963" s="93"/>
      <c r="AS963" s="93"/>
      <c r="AT963" s="93"/>
      <c r="AU963" s="93"/>
      <c r="AV963" s="93"/>
      <c r="AW963" s="91" t="s">
        <v>250</v>
      </c>
      <c r="AX963" s="93"/>
      <c r="AY963" s="93"/>
      <c r="AZ963" s="91" t="s">
        <v>250</v>
      </c>
      <c r="BA963" s="93"/>
      <c r="BB963" s="91" t="s">
        <v>250</v>
      </c>
      <c r="BC963" s="91" t="s">
        <v>250</v>
      </c>
      <c r="BD963" s="93"/>
      <c r="BE963" s="93"/>
      <c r="BF963" s="91" t="s">
        <v>87</v>
      </c>
      <c r="BG963" s="93"/>
      <c r="BH963" s="91" t="s">
        <v>456</v>
      </c>
      <c r="BI963" s="93"/>
      <c r="BJ963" s="93"/>
      <c r="BK963" s="93"/>
      <c r="BL963" s="92"/>
      <c r="BM963" s="92"/>
      <c r="BN963" s="86" t="str">
        <f t="shared" si="90"/>
        <v/>
      </c>
      <c r="BO963" s="88"/>
      <c r="BP963" s="94"/>
      <c r="BQ963" s="95"/>
      <c r="BR963" s="95"/>
      <c r="BS963" s="96"/>
      <c r="BT963" s="96"/>
      <c r="BU963" s="96"/>
      <c r="BV963" s="97"/>
    </row>
    <row r="964" spans="1:74" s="45" customFormat="1" ht="27" customHeight="1" thickTop="1" thickBot="1" x14ac:dyDescent="0.25">
      <c r="A964" s="81"/>
      <c r="B964" s="304" t="str">
        <f>IF(C964="","",(VLOOKUP(C964,Lookups!$B$4:$C$2561,2,FALSE)))</f>
        <v/>
      </c>
      <c r="C964" s="369"/>
      <c r="D964" s="84"/>
      <c r="E964" s="84" t="str">
        <f t="shared" si="89"/>
        <v/>
      </c>
      <c r="F964" s="84"/>
      <c r="G964" s="99" t="str">
        <f t="shared" si="85"/>
        <v/>
      </c>
      <c r="H964" s="83"/>
      <c r="I964" s="83"/>
      <c r="J964" s="87"/>
      <c r="K964" s="89"/>
      <c r="L964" s="90"/>
      <c r="M964" s="90"/>
      <c r="N964" s="85"/>
      <c r="O964" s="87"/>
      <c r="P964" s="87"/>
      <c r="Q964" s="85"/>
      <c r="R964" s="86" t="str">
        <f t="shared" si="86"/>
        <v/>
      </c>
      <c r="S964" s="85"/>
      <c r="T964" s="86" t="str">
        <f t="shared" si="87"/>
        <v/>
      </c>
      <c r="U964" s="85"/>
      <c r="V964" s="86" t="str">
        <f t="shared" si="88"/>
        <v/>
      </c>
      <c r="W964" s="85"/>
      <c r="X964" s="87"/>
      <c r="Y964" s="87"/>
      <c r="Z964" s="91"/>
      <c r="AA964" s="91" t="s">
        <v>250</v>
      </c>
      <c r="AB964" s="91"/>
      <c r="AC964" s="91"/>
      <c r="AD964" s="91"/>
      <c r="AE964" s="91"/>
      <c r="AF964" s="92"/>
      <c r="AG964" s="93"/>
      <c r="AH964" s="87"/>
      <c r="AI964" s="93"/>
      <c r="AJ964" s="93"/>
      <c r="AK964" s="93"/>
      <c r="AL964" s="87"/>
      <c r="AM964" s="93"/>
      <c r="AN964" s="93"/>
      <c r="AO964" s="87"/>
      <c r="AP964" s="87"/>
      <c r="AQ964" s="93"/>
      <c r="AR964" s="93"/>
      <c r="AS964" s="93"/>
      <c r="AT964" s="93"/>
      <c r="AU964" s="93"/>
      <c r="AV964" s="93"/>
      <c r="AW964" s="91" t="s">
        <v>250</v>
      </c>
      <c r="AX964" s="93"/>
      <c r="AY964" s="93"/>
      <c r="AZ964" s="91" t="s">
        <v>250</v>
      </c>
      <c r="BA964" s="93"/>
      <c r="BB964" s="91" t="s">
        <v>250</v>
      </c>
      <c r="BC964" s="91" t="s">
        <v>250</v>
      </c>
      <c r="BD964" s="93"/>
      <c r="BE964" s="93"/>
      <c r="BF964" s="91" t="s">
        <v>87</v>
      </c>
      <c r="BG964" s="93"/>
      <c r="BH964" s="91" t="s">
        <v>456</v>
      </c>
      <c r="BI964" s="93"/>
      <c r="BJ964" s="93"/>
      <c r="BK964" s="93"/>
      <c r="BL964" s="92"/>
      <c r="BM964" s="92"/>
      <c r="BN964" s="86" t="str">
        <f t="shared" si="90"/>
        <v/>
      </c>
      <c r="BO964" s="88"/>
      <c r="BP964" s="94"/>
      <c r="BQ964" s="95"/>
      <c r="BR964" s="95"/>
      <c r="BS964" s="96"/>
      <c r="BT964" s="96"/>
      <c r="BU964" s="96"/>
      <c r="BV964" s="97"/>
    </row>
    <row r="965" spans="1:74" s="45" customFormat="1" ht="27" customHeight="1" thickTop="1" thickBot="1" x14ac:dyDescent="0.25">
      <c r="A965" s="81"/>
      <c r="B965" s="304" t="str">
        <f>IF(C965="","",(VLOOKUP(C965,Lookups!$B$4:$C$2561,2,FALSE)))</f>
        <v/>
      </c>
      <c r="C965" s="369"/>
      <c r="D965" s="84"/>
      <c r="E965" s="84" t="str">
        <f t="shared" si="89"/>
        <v/>
      </c>
      <c r="F965" s="84"/>
      <c r="G965" s="99" t="str">
        <f t="shared" si="85"/>
        <v/>
      </c>
      <c r="H965" s="83"/>
      <c r="I965" s="83"/>
      <c r="J965" s="87"/>
      <c r="K965" s="89"/>
      <c r="L965" s="90"/>
      <c r="M965" s="90"/>
      <c r="N965" s="85"/>
      <c r="O965" s="87"/>
      <c r="P965" s="87"/>
      <c r="Q965" s="85"/>
      <c r="R965" s="86" t="str">
        <f t="shared" si="86"/>
        <v/>
      </c>
      <c r="S965" s="85"/>
      <c r="T965" s="86" t="str">
        <f t="shared" si="87"/>
        <v/>
      </c>
      <c r="U965" s="85"/>
      <c r="V965" s="86" t="str">
        <f t="shared" si="88"/>
        <v/>
      </c>
      <c r="W965" s="85"/>
      <c r="X965" s="87"/>
      <c r="Y965" s="87"/>
      <c r="Z965" s="91"/>
      <c r="AA965" s="91" t="s">
        <v>250</v>
      </c>
      <c r="AB965" s="91"/>
      <c r="AC965" s="91"/>
      <c r="AD965" s="91"/>
      <c r="AE965" s="91"/>
      <c r="AF965" s="92"/>
      <c r="AG965" s="93"/>
      <c r="AH965" s="87"/>
      <c r="AI965" s="93"/>
      <c r="AJ965" s="93"/>
      <c r="AK965" s="93"/>
      <c r="AL965" s="87"/>
      <c r="AM965" s="93"/>
      <c r="AN965" s="93"/>
      <c r="AO965" s="87"/>
      <c r="AP965" s="87"/>
      <c r="AQ965" s="93"/>
      <c r="AR965" s="93"/>
      <c r="AS965" s="93"/>
      <c r="AT965" s="93"/>
      <c r="AU965" s="93"/>
      <c r="AV965" s="93"/>
      <c r="AW965" s="91" t="s">
        <v>250</v>
      </c>
      <c r="AX965" s="93"/>
      <c r="AY965" s="93"/>
      <c r="AZ965" s="91" t="s">
        <v>250</v>
      </c>
      <c r="BA965" s="93"/>
      <c r="BB965" s="91" t="s">
        <v>250</v>
      </c>
      <c r="BC965" s="91" t="s">
        <v>250</v>
      </c>
      <c r="BD965" s="93"/>
      <c r="BE965" s="93"/>
      <c r="BF965" s="91" t="s">
        <v>87</v>
      </c>
      <c r="BG965" s="93"/>
      <c r="BH965" s="91" t="s">
        <v>456</v>
      </c>
      <c r="BI965" s="93"/>
      <c r="BJ965" s="93"/>
      <c r="BK965" s="93"/>
      <c r="BL965" s="92"/>
      <c r="BM965" s="92"/>
      <c r="BN965" s="86" t="str">
        <f t="shared" si="90"/>
        <v/>
      </c>
      <c r="BO965" s="88"/>
      <c r="BP965" s="94"/>
      <c r="BQ965" s="95"/>
      <c r="BR965" s="95"/>
      <c r="BS965" s="96"/>
      <c r="BT965" s="96"/>
      <c r="BU965" s="96"/>
      <c r="BV965" s="97"/>
    </row>
    <row r="966" spans="1:74" s="45" customFormat="1" ht="27" customHeight="1" thickTop="1" thickBot="1" x14ac:dyDescent="0.25">
      <c r="A966" s="81"/>
      <c r="B966" s="304" t="str">
        <f>IF(C966="","",(VLOOKUP(C966,Lookups!$B$4:$C$2561,2,FALSE)))</f>
        <v/>
      </c>
      <c r="C966" s="369"/>
      <c r="D966" s="84"/>
      <c r="E966" s="84" t="str">
        <f t="shared" si="89"/>
        <v/>
      </c>
      <c r="F966" s="84"/>
      <c r="G966" s="99" t="str">
        <f t="shared" ref="G966:G994" si="91">IF(F966="","",(VLOOKUP(F966,DrainTypeDesc,2,FALSE)))</f>
        <v/>
      </c>
      <c r="H966" s="83"/>
      <c r="I966" s="83"/>
      <c r="J966" s="87"/>
      <c r="K966" s="89"/>
      <c r="L966" s="90"/>
      <c r="M966" s="90"/>
      <c r="N966" s="85"/>
      <c r="O966" s="87"/>
      <c r="P966" s="87"/>
      <c r="Q966" s="85"/>
      <c r="R966" s="86" t="str">
        <f t="shared" ref="R966:R994" si="92">IF(Q966="","",(VLOOKUP(Q966,DrainMaterialDesc,2,FALSE)))</f>
        <v/>
      </c>
      <c r="S966" s="85"/>
      <c r="T966" s="86" t="str">
        <f t="shared" ref="T966:T994" si="93">IF(S966="","",(VLOOKUP(S966,DrainEntryDesc,2,FALSE)))</f>
        <v/>
      </c>
      <c r="U966" s="85"/>
      <c r="V966" s="86" t="str">
        <f t="shared" ref="V966:V994" si="94">IF(U966="","",(VLOOKUP(U966,DrainEntryDesc,2,FALSE)))</f>
        <v/>
      </c>
      <c r="W966" s="85"/>
      <c r="X966" s="87"/>
      <c r="Y966" s="87"/>
      <c r="Z966" s="91"/>
      <c r="AA966" s="91" t="s">
        <v>250</v>
      </c>
      <c r="AB966" s="91"/>
      <c r="AC966" s="91"/>
      <c r="AD966" s="91"/>
      <c r="AE966" s="91"/>
      <c r="AF966" s="92"/>
      <c r="AG966" s="93"/>
      <c r="AH966" s="87"/>
      <c r="AI966" s="93"/>
      <c r="AJ966" s="93"/>
      <c r="AK966" s="93"/>
      <c r="AL966" s="87"/>
      <c r="AM966" s="93"/>
      <c r="AN966" s="93"/>
      <c r="AO966" s="87"/>
      <c r="AP966" s="87"/>
      <c r="AQ966" s="93"/>
      <c r="AR966" s="93"/>
      <c r="AS966" s="93"/>
      <c r="AT966" s="93"/>
      <c r="AU966" s="93"/>
      <c r="AV966" s="93"/>
      <c r="AW966" s="91" t="s">
        <v>250</v>
      </c>
      <c r="AX966" s="93"/>
      <c r="AY966" s="93"/>
      <c r="AZ966" s="91" t="s">
        <v>250</v>
      </c>
      <c r="BA966" s="93"/>
      <c r="BB966" s="91" t="s">
        <v>250</v>
      </c>
      <c r="BC966" s="91" t="s">
        <v>250</v>
      </c>
      <c r="BD966" s="93"/>
      <c r="BE966" s="93"/>
      <c r="BF966" s="91" t="s">
        <v>87</v>
      </c>
      <c r="BG966" s="93"/>
      <c r="BH966" s="91" t="s">
        <v>456</v>
      </c>
      <c r="BI966" s="93"/>
      <c r="BJ966" s="93"/>
      <c r="BK966" s="93"/>
      <c r="BL966" s="92"/>
      <c r="BM966" s="92"/>
      <c r="BN966" s="86" t="str">
        <f t="shared" si="90"/>
        <v/>
      </c>
      <c r="BO966" s="88"/>
      <c r="BP966" s="94"/>
      <c r="BQ966" s="95"/>
      <c r="BR966" s="95"/>
      <c r="BS966" s="96"/>
      <c r="BT966" s="96"/>
      <c r="BU966" s="96"/>
      <c r="BV966" s="97"/>
    </row>
    <row r="967" spans="1:74" s="45" customFormat="1" ht="27" customHeight="1" thickTop="1" thickBot="1" x14ac:dyDescent="0.25">
      <c r="A967" s="81"/>
      <c r="B967" s="304" t="str">
        <f>IF(C967="","",(VLOOKUP(C967,Lookups!$B$4:$C$2561,2,FALSE)))</f>
        <v/>
      </c>
      <c r="C967" s="369"/>
      <c r="D967" s="84"/>
      <c r="E967" s="84" t="str">
        <f t="shared" ref="E967:E994" si="95">IF(A967="add",0,"")</f>
        <v/>
      </c>
      <c r="F967" s="84"/>
      <c r="G967" s="99" t="str">
        <f t="shared" si="91"/>
        <v/>
      </c>
      <c r="H967" s="83"/>
      <c r="I967" s="83"/>
      <c r="J967" s="87"/>
      <c r="K967" s="89"/>
      <c r="L967" s="90"/>
      <c r="M967" s="90"/>
      <c r="N967" s="85"/>
      <c r="O967" s="87"/>
      <c r="P967" s="87"/>
      <c r="Q967" s="85"/>
      <c r="R967" s="86" t="str">
        <f t="shared" si="92"/>
        <v/>
      </c>
      <c r="S967" s="85"/>
      <c r="T967" s="86" t="str">
        <f t="shared" si="93"/>
        <v/>
      </c>
      <c r="U967" s="85"/>
      <c r="V967" s="86" t="str">
        <f t="shared" si="94"/>
        <v/>
      </c>
      <c r="W967" s="85"/>
      <c r="X967" s="87"/>
      <c r="Y967" s="87"/>
      <c r="Z967" s="91"/>
      <c r="AA967" s="91" t="s">
        <v>250</v>
      </c>
      <c r="AB967" s="91"/>
      <c r="AC967" s="91"/>
      <c r="AD967" s="91"/>
      <c r="AE967" s="91"/>
      <c r="AF967" s="92"/>
      <c r="AG967" s="93"/>
      <c r="AH967" s="87"/>
      <c r="AI967" s="93"/>
      <c r="AJ967" s="93"/>
      <c r="AK967" s="93"/>
      <c r="AL967" s="87"/>
      <c r="AM967" s="93"/>
      <c r="AN967" s="93"/>
      <c r="AO967" s="87"/>
      <c r="AP967" s="87"/>
      <c r="AQ967" s="93"/>
      <c r="AR967" s="93"/>
      <c r="AS967" s="93"/>
      <c r="AT967" s="93"/>
      <c r="AU967" s="93"/>
      <c r="AV967" s="93"/>
      <c r="AW967" s="91" t="s">
        <v>250</v>
      </c>
      <c r="AX967" s="93"/>
      <c r="AY967" s="93"/>
      <c r="AZ967" s="91" t="s">
        <v>250</v>
      </c>
      <c r="BA967" s="93"/>
      <c r="BB967" s="91" t="s">
        <v>250</v>
      </c>
      <c r="BC967" s="91" t="s">
        <v>250</v>
      </c>
      <c r="BD967" s="93"/>
      <c r="BE967" s="93"/>
      <c r="BF967" s="91" t="s">
        <v>87</v>
      </c>
      <c r="BG967" s="93"/>
      <c r="BH967" s="91" t="s">
        <v>456</v>
      </c>
      <c r="BI967" s="93"/>
      <c r="BJ967" s="93"/>
      <c r="BK967" s="93"/>
      <c r="BL967" s="92"/>
      <c r="BM967" s="92"/>
      <c r="BN967" s="86" t="str">
        <f t="shared" ref="BN967:BN994" si="96">IF(AP967="","",(VLOOKUP(AP967,FlowDesc,2,FALSE)))</f>
        <v/>
      </c>
      <c r="BO967" s="88"/>
      <c r="BP967" s="94"/>
      <c r="BQ967" s="95"/>
      <c r="BR967" s="95"/>
      <c r="BS967" s="96"/>
      <c r="BT967" s="96"/>
      <c r="BU967" s="96"/>
      <c r="BV967" s="97"/>
    </row>
    <row r="968" spans="1:74" s="45" customFormat="1" ht="27" customHeight="1" thickTop="1" thickBot="1" x14ac:dyDescent="0.25">
      <c r="A968" s="81"/>
      <c r="B968" s="304" t="str">
        <f>IF(C968="","",(VLOOKUP(C968,Lookups!$B$4:$C$2561,2,FALSE)))</f>
        <v/>
      </c>
      <c r="C968" s="369"/>
      <c r="D968" s="84"/>
      <c r="E968" s="84" t="str">
        <f t="shared" si="95"/>
        <v/>
      </c>
      <c r="F968" s="84"/>
      <c r="G968" s="99" t="str">
        <f t="shared" si="91"/>
        <v/>
      </c>
      <c r="H968" s="83"/>
      <c r="I968" s="83"/>
      <c r="J968" s="87"/>
      <c r="K968" s="89"/>
      <c r="L968" s="90"/>
      <c r="M968" s="90"/>
      <c r="N968" s="85"/>
      <c r="O968" s="87"/>
      <c r="P968" s="87"/>
      <c r="Q968" s="85"/>
      <c r="R968" s="86" t="str">
        <f t="shared" si="92"/>
        <v/>
      </c>
      <c r="S968" s="85"/>
      <c r="T968" s="86" t="str">
        <f t="shared" si="93"/>
        <v/>
      </c>
      <c r="U968" s="85"/>
      <c r="V968" s="86" t="str">
        <f t="shared" si="94"/>
        <v/>
      </c>
      <c r="W968" s="85"/>
      <c r="X968" s="87"/>
      <c r="Y968" s="87"/>
      <c r="Z968" s="91"/>
      <c r="AA968" s="91" t="s">
        <v>250</v>
      </c>
      <c r="AB968" s="91"/>
      <c r="AC968" s="91"/>
      <c r="AD968" s="91"/>
      <c r="AE968" s="91"/>
      <c r="AF968" s="92"/>
      <c r="AG968" s="93"/>
      <c r="AH968" s="87"/>
      <c r="AI968" s="93"/>
      <c r="AJ968" s="93"/>
      <c r="AK968" s="93"/>
      <c r="AL968" s="87"/>
      <c r="AM968" s="93"/>
      <c r="AN968" s="93"/>
      <c r="AO968" s="87"/>
      <c r="AP968" s="87"/>
      <c r="AQ968" s="93"/>
      <c r="AR968" s="93"/>
      <c r="AS968" s="93"/>
      <c r="AT968" s="93"/>
      <c r="AU968" s="93"/>
      <c r="AV968" s="93"/>
      <c r="AW968" s="91" t="s">
        <v>250</v>
      </c>
      <c r="AX968" s="93"/>
      <c r="AY968" s="93"/>
      <c r="AZ968" s="91" t="s">
        <v>250</v>
      </c>
      <c r="BA968" s="93"/>
      <c r="BB968" s="91" t="s">
        <v>250</v>
      </c>
      <c r="BC968" s="91" t="s">
        <v>250</v>
      </c>
      <c r="BD968" s="93"/>
      <c r="BE968" s="93"/>
      <c r="BF968" s="91" t="s">
        <v>87</v>
      </c>
      <c r="BG968" s="93"/>
      <c r="BH968" s="91" t="s">
        <v>456</v>
      </c>
      <c r="BI968" s="93"/>
      <c r="BJ968" s="93"/>
      <c r="BK968" s="93"/>
      <c r="BL968" s="92"/>
      <c r="BM968" s="92"/>
      <c r="BN968" s="86" t="str">
        <f t="shared" si="96"/>
        <v/>
      </c>
      <c r="BO968" s="88"/>
      <c r="BP968" s="94"/>
      <c r="BQ968" s="95"/>
      <c r="BR968" s="95"/>
      <c r="BS968" s="96"/>
      <c r="BT968" s="96"/>
      <c r="BU968" s="96"/>
      <c r="BV968" s="97"/>
    </row>
    <row r="969" spans="1:74" s="45" customFormat="1" ht="27" customHeight="1" thickTop="1" thickBot="1" x14ac:dyDescent="0.25">
      <c r="A969" s="81"/>
      <c r="B969" s="304" t="str">
        <f>IF(C969="","",(VLOOKUP(C969,Lookups!$B$4:$C$2561,2,FALSE)))</f>
        <v/>
      </c>
      <c r="C969" s="369"/>
      <c r="D969" s="84"/>
      <c r="E969" s="84" t="str">
        <f t="shared" si="95"/>
        <v/>
      </c>
      <c r="F969" s="84"/>
      <c r="G969" s="99" t="str">
        <f t="shared" si="91"/>
        <v/>
      </c>
      <c r="H969" s="83"/>
      <c r="I969" s="83"/>
      <c r="J969" s="87"/>
      <c r="K969" s="89"/>
      <c r="L969" s="90"/>
      <c r="M969" s="90"/>
      <c r="N969" s="85"/>
      <c r="O969" s="87"/>
      <c r="P969" s="87"/>
      <c r="Q969" s="85"/>
      <c r="R969" s="86" t="str">
        <f t="shared" si="92"/>
        <v/>
      </c>
      <c r="S969" s="85"/>
      <c r="T969" s="86" t="str">
        <f t="shared" si="93"/>
        <v/>
      </c>
      <c r="U969" s="85"/>
      <c r="V969" s="86" t="str">
        <f t="shared" si="94"/>
        <v/>
      </c>
      <c r="W969" s="85"/>
      <c r="X969" s="87"/>
      <c r="Y969" s="87"/>
      <c r="Z969" s="91"/>
      <c r="AA969" s="91" t="s">
        <v>250</v>
      </c>
      <c r="AB969" s="91"/>
      <c r="AC969" s="91"/>
      <c r="AD969" s="91"/>
      <c r="AE969" s="91"/>
      <c r="AF969" s="92"/>
      <c r="AG969" s="93"/>
      <c r="AH969" s="87"/>
      <c r="AI969" s="93"/>
      <c r="AJ969" s="93"/>
      <c r="AK969" s="93"/>
      <c r="AL969" s="87"/>
      <c r="AM969" s="93"/>
      <c r="AN969" s="93"/>
      <c r="AO969" s="87"/>
      <c r="AP969" s="87"/>
      <c r="AQ969" s="93"/>
      <c r="AR969" s="93"/>
      <c r="AS969" s="93"/>
      <c r="AT969" s="93"/>
      <c r="AU969" s="93"/>
      <c r="AV969" s="93"/>
      <c r="AW969" s="91" t="s">
        <v>250</v>
      </c>
      <c r="AX969" s="93"/>
      <c r="AY969" s="93"/>
      <c r="AZ969" s="91" t="s">
        <v>250</v>
      </c>
      <c r="BA969" s="93"/>
      <c r="BB969" s="91" t="s">
        <v>250</v>
      </c>
      <c r="BC969" s="91" t="s">
        <v>250</v>
      </c>
      <c r="BD969" s="93"/>
      <c r="BE969" s="93"/>
      <c r="BF969" s="91" t="s">
        <v>87</v>
      </c>
      <c r="BG969" s="93"/>
      <c r="BH969" s="91" t="s">
        <v>456</v>
      </c>
      <c r="BI969" s="93"/>
      <c r="BJ969" s="93"/>
      <c r="BK969" s="93"/>
      <c r="BL969" s="92"/>
      <c r="BM969" s="92"/>
      <c r="BN969" s="86" t="str">
        <f t="shared" si="96"/>
        <v/>
      </c>
      <c r="BO969" s="88"/>
      <c r="BP969" s="94"/>
      <c r="BQ969" s="95"/>
      <c r="BR969" s="95"/>
      <c r="BS969" s="96"/>
      <c r="BT969" s="96"/>
      <c r="BU969" s="96"/>
      <c r="BV969" s="97"/>
    </row>
    <row r="970" spans="1:74" s="45" customFormat="1" ht="27" customHeight="1" thickTop="1" thickBot="1" x14ac:dyDescent="0.25">
      <c r="A970" s="81"/>
      <c r="B970" s="304" t="str">
        <f>IF(C970="","",(VLOOKUP(C970,Lookups!$B$4:$C$2561,2,FALSE)))</f>
        <v/>
      </c>
      <c r="C970" s="369"/>
      <c r="D970" s="84"/>
      <c r="E970" s="84" t="str">
        <f t="shared" si="95"/>
        <v/>
      </c>
      <c r="F970" s="84"/>
      <c r="G970" s="99" t="str">
        <f t="shared" si="91"/>
        <v/>
      </c>
      <c r="H970" s="83"/>
      <c r="I970" s="83"/>
      <c r="J970" s="87"/>
      <c r="K970" s="89"/>
      <c r="L970" s="90"/>
      <c r="M970" s="90"/>
      <c r="N970" s="85"/>
      <c r="O970" s="87"/>
      <c r="P970" s="87"/>
      <c r="Q970" s="85"/>
      <c r="R970" s="86" t="str">
        <f t="shared" si="92"/>
        <v/>
      </c>
      <c r="S970" s="85"/>
      <c r="T970" s="86" t="str">
        <f t="shared" si="93"/>
        <v/>
      </c>
      <c r="U970" s="85"/>
      <c r="V970" s="86" t="str">
        <f t="shared" si="94"/>
        <v/>
      </c>
      <c r="W970" s="85"/>
      <c r="X970" s="87"/>
      <c r="Y970" s="87"/>
      <c r="Z970" s="91"/>
      <c r="AA970" s="91" t="s">
        <v>250</v>
      </c>
      <c r="AB970" s="91"/>
      <c r="AC970" s="91"/>
      <c r="AD970" s="91"/>
      <c r="AE970" s="91"/>
      <c r="AF970" s="92"/>
      <c r="AG970" s="93"/>
      <c r="AH970" s="87"/>
      <c r="AI970" s="93"/>
      <c r="AJ970" s="93"/>
      <c r="AK970" s="93"/>
      <c r="AL970" s="87"/>
      <c r="AM970" s="93"/>
      <c r="AN970" s="93"/>
      <c r="AO970" s="87"/>
      <c r="AP970" s="87"/>
      <c r="AQ970" s="93"/>
      <c r="AR970" s="93"/>
      <c r="AS970" s="93"/>
      <c r="AT970" s="93"/>
      <c r="AU970" s="93"/>
      <c r="AV970" s="93"/>
      <c r="AW970" s="91" t="s">
        <v>250</v>
      </c>
      <c r="AX970" s="93"/>
      <c r="AY970" s="93"/>
      <c r="AZ970" s="91" t="s">
        <v>250</v>
      </c>
      <c r="BA970" s="93"/>
      <c r="BB970" s="91" t="s">
        <v>250</v>
      </c>
      <c r="BC970" s="91" t="s">
        <v>250</v>
      </c>
      <c r="BD970" s="93"/>
      <c r="BE970" s="93"/>
      <c r="BF970" s="91" t="s">
        <v>87</v>
      </c>
      <c r="BG970" s="93"/>
      <c r="BH970" s="91" t="s">
        <v>456</v>
      </c>
      <c r="BI970" s="93"/>
      <c r="BJ970" s="93"/>
      <c r="BK970" s="93"/>
      <c r="BL970" s="92"/>
      <c r="BM970" s="92"/>
      <c r="BN970" s="86" t="str">
        <f t="shared" si="96"/>
        <v/>
      </c>
      <c r="BO970" s="88"/>
      <c r="BP970" s="94"/>
      <c r="BQ970" s="95"/>
      <c r="BR970" s="95"/>
      <c r="BS970" s="96"/>
      <c r="BT970" s="96"/>
      <c r="BU970" s="96"/>
      <c r="BV970" s="97"/>
    </row>
    <row r="971" spans="1:74" s="45" customFormat="1" ht="27" customHeight="1" thickTop="1" thickBot="1" x14ac:dyDescent="0.25">
      <c r="A971" s="81"/>
      <c r="B971" s="304" t="str">
        <f>IF(C971="","",(VLOOKUP(C971,Lookups!$B$4:$C$2561,2,FALSE)))</f>
        <v/>
      </c>
      <c r="C971" s="369"/>
      <c r="D971" s="84"/>
      <c r="E971" s="84" t="str">
        <f t="shared" si="95"/>
        <v/>
      </c>
      <c r="F971" s="84"/>
      <c r="G971" s="99" t="str">
        <f t="shared" si="91"/>
        <v/>
      </c>
      <c r="H971" s="83"/>
      <c r="I971" s="83"/>
      <c r="J971" s="87"/>
      <c r="K971" s="89"/>
      <c r="L971" s="90"/>
      <c r="M971" s="90"/>
      <c r="N971" s="85"/>
      <c r="O971" s="87"/>
      <c r="P971" s="87"/>
      <c r="Q971" s="85"/>
      <c r="R971" s="86" t="str">
        <f t="shared" si="92"/>
        <v/>
      </c>
      <c r="S971" s="85"/>
      <c r="T971" s="86" t="str">
        <f t="shared" si="93"/>
        <v/>
      </c>
      <c r="U971" s="85"/>
      <c r="V971" s="86" t="str">
        <f t="shared" si="94"/>
        <v/>
      </c>
      <c r="W971" s="85"/>
      <c r="X971" s="87"/>
      <c r="Y971" s="87"/>
      <c r="Z971" s="91"/>
      <c r="AA971" s="91" t="s">
        <v>250</v>
      </c>
      <c r="AB971" s="91"/>
      <c r="AC971" s="91"/>
      <c r="AD971" s="91"/>
      <c r="AE971" s="91"/>
      <c r="AF971" s="92"/>
      <c r="AG971" s="93"/>
      <c r="AH971" s="87"/>
      <c r="AI971" s="93"/>
      <c r="AJ971" s="93"/>
      <c r="AK971" s="93"/>
      <c r="AL971" s="87"/>
      <c r="AM971" s="93"/>
      <c r="AN971" s="93"/>
      <c r="AO971" s="87"/>
      <c r="AP971" s="87"/>
      <c r="AQ971" s="93"/>
      <c r="AR971" s="93"/>
      <c r="AS971" s="93"/>
      <c r="AT971" s="93"/>
      <c r="AU971" s="93"/>
      <c r="AV971" s="93"/>
      <c r="AW971" s="91" t="s">
        <v>250</v>
      </c>
      <c r="AX971" s="93"/>
      <c r="AY971" s="93"/>
      <c r="AZ971" s="91" t="s">
        <v>250</v>
      </c>
      <c r="BA971" s="93"/>
      <c r="BB971" s="91" t="s">
        <v>250</v>
      </c>
      <c r="BC971" s="91" t="s">
        <v>250</v>
      </c>
      <c r="BD971" s="93"/>
      <c r="BE971" s="93"/>
      <c r="BF971" s="91" t="s">
        <v>87</v>
      </c>
      <c r="BG971" s="93"/>
      <c r="BH971" s="91" t="s">
        <v>456</v>
      </c>
      <c r="BI971" s="93"/>
      <c r="BJ971" s="93"/>
      <c r="BK971" s="93"/>
      <c r="BL971" s="92"/>
      <c r="BM971" s="92"/>
      <c r="BN971" s="86" t="str">
        <f t="shared" si="96"/>
        <v/>
      </c>
      <c r="BO971" s="88"/>
      <c r="BP971" s="94"/>
      <c r="BQ971" s="95"/>
      <c r="BR971" s="95"/>
      <c r="BS971" s="96"/>
      <c r="BT971" s="96"/>
      <c r="BU971" s="96"/>
      <c r="BV971" s="97"/>
    </row>
    <row r="972" spans="1:74" s="45" customFormat="1" ht="27" customHeight="1" thickTop="1" thickBot="1" x14ac:dyDescent="0.25">
      <c r="A972" s="81"/>
      <c r="B972" s="304" t="str">
        <f>IF(C972="","",(VLOOKUP(C972,Lookups!$B$4:$C$2561,2,FALSE)))</f>
        <v/>
      </c>
      <c r="C972" s="369"/>
      <c r="D972" s="84"/>
      <c r="E972" s="84" t="str">
        <f t="shared" si="95"/>
        <v/>
      </c>
      <c r="F972" s="84"/>
      <c r="G972" s="99" t="str">
        <f t="shared" si="91"/>
        <v/>
      </c>
      <c r="H972" s="83"/>
      <c r="I972" s="83"/>
      <c r="J972" s="87"/>
      <c r="K972" s="89"/>
      <c r="L972" s="90"/>
      <c r="M972" s="90"/>
      <c r="N972" s="85"/>
      <c r="O972" s="87"/>
      <c r="P972" s="87"/>
      <c r="Q972" s="85"/>
      <c r="R972" s="86" t="str">
        <f t="shared" si="92"/>
        <v/>
      </c>
      <c r="S972" s="85"/>
      <c r="T972" s="86" t="str">
        <f t="shared" si="93"/>
        <v/>
      </c>
      <c r="U972" s="85"/>
      <c r="V972" s="86" t="str">
        <f t="shared" si="94"/>
        <v/>
      </c>
      <c r="W972" s="85"/>
      <c r="X972" s="87"/>
      <c r="Y972" s="87"/>
      <c r="Z972" s="91"/>
      <c r="AA972" s="91" t="s">
        <v>250</v>
      </c>
      <c r="AB972" s="91"/>
      <c r="AC972" s="91"/>
      <c r="AD972" s="91"/>
      <c r="AE972" s="91"/>
      <c r="AF972" s="92"/>
      <c r="AG972" s="93"/>
      <c r="AH972" s="87"/>
      <c r="AI972" s="93"/>
      <c r="AJ972" s="93"/>
      <c r="AK972" s="93"/>
      <c r="AL972" s="87"/>
      <c r="AM972" s="93"/>
      <c r="AN972" s="93"/>
      <c r="AO972" s="87"/>
      <c r="AP972" s="87"/>
      <c r="AQ972" s="93"/>
      <c r="AR972" s="93"/>
      <c r="AS972" s="93"/>
      <c r="AT972" s="93"/>
      <c r="AU972" s="93"/>
      <c r="AV972" s="93"/>
      <c r="AW972" s="91" t="s">
        <v>250</v>
      </c>
      <c r="AX972" s="93"/>
      <c r="AY972" s="93"/>
      <c r="AZ972" s="91" t="s">
        <v>250</v>
      </c>
      <c r="BA972" s="93"/>
      <c r="BB972" s="91" t="s">
        <v>250</v>
      </c>
      <c r="BC972" s="91" t="s">
        <v>250</v>
      </c>
      <c r="BD972" s="93"/>
      <c r="BE972" s="93"/>
      <c r="BF972" s="91" t="s">
        <v>87</v>
      </c>
      <c r="BG972" s="93"/>
      <c r="BH972" s="91" t="s">
        <v>456</v>
      </c>
      <c r="BI972" s="93"/>
      <c r="BJ972" s="93"/>
      <c r="BK972" s="93"/>
      <c r="BL972" s="92"/>
      <c r="BM972" s="92"/>
      <c r="BN972" s="86" t="str">
        <f t="shared" si="96"/>
        <v/>
      </c>
      <c r="BO972" s="88"/>
      <c r="BP972" s="94"/>
      <c r="BQ972" s="95"/>
      <c r="BR972" s="95"/>
      <c r="BS972" s="96"/>
      <c r="BT972" s="96"/>
      <c r="BU972" s="96"/>
      <c r="BV972" s="97"/>
    </row>
    <row r="973" spans="1:74" s="45" customFormat="1" ht="27" customHeight="1" thickTop="1" thickBot="1" x14ac:dyDescent="0.25">
      <c r="A973" s="81"/>
      <c r="B973" s="304" t="str">
        <f>IF(C973="","",(VLOOKUP(C973,Lookups!$B$4:$C$2561,2,FALSE)))</f>
        <v/>
      </c>
      <c r="C973" s="369"/>
      <c r="D973" s="84"/>
      <c r="E973" s="84" t="str">
        <f t="shared" si="95"/>
        <v/>
      </c>
      <c r="F973" s="84"/>
      <c r="G973" s="99" t="str">
        <f t="shared" si="91"/>
        <v/>
      </c>
      <c r="H973" s="83"/>
      <c r="I973" s="83"/>
      <c r="J973" s="87"/>
      <c r="K973" s="89"/>
      <c r="L973" s="90"/>
      <c r="M973" s="90"/>
      <c r="N973" s="85"/>
      <c r="O973" s="87"/>
      <c r="P973" s="87"/>
      <c r="Q973" s="85"/>
      <c r="R973" s="86" t="str">
        <f t="shared" si="92"/>
        <v/>
      </c>
      <c r="S973" s="85"/>
      <c r="T973" s="86" t="str">
        <f t="shared" si="93"/>
        <v/>
      </c>
      <c r="U973" s="85"/>
      <c r="V973" s="86" t="str">
        <f t="shared" si="94"/>
        <v/>
      </c>
      <c r="W973" s="85"/>
      <c r="X973" s="87"/>
      <c r="Y973" s="87"/>
      <c r="Z973" s="91"/>
      <c r="AA973" s="91" t="s">
        <v>250</v>
      </c>
      <c r="AB973" s="91"/>
      <c r="AC973" s="91"/>
      <c r="AD973" s="91"/>
      <c r="AE973" s="91"/>
      <c r="AF973" s="92"/>
      <c r="AG973" s="93"/>
      <c r="AH973" s="87"/>
      <c r="AI973" s="93"/>
      <c r="AJ973" s="93"/>
      <c r="AK973" s="93"/>
      <c r="AL973" s="87"/>
      <c r="AM973" s="93"/>
      <c r="AN973" s="93"/>
      <c r="AO973" s="87"/>
      <c r="AP973" s="87"/>
      <c r="AQ973" s="93"/>
      <c r="AR973" s="93"/>
      <c r="AS973" s="93"/>
      <c r="AT973" s="93"/>
      <c r="AU973" s="93"/>
      <c r="AV973" s="93"/>
      <c r="AW973" s="91" t="s">
        <v>250</v>
      </c>
      <c r="AX973" s="93"/>
      <c r="AY973" s="93"/>
      <c r="AZ973" s="91" t="s">
        <v>250</v>
      </c>
      <c r="BA973" s="93"/>
      <c r="BB973" s="91" t="s">
        <v>250</v>
      </c>
      <c r="BC973" s="91" t="s">
        <v>250</v>
      </c>
      <c r="BD973" s="93"/>
      <c r="BE973" s="93"/>
      <c r="BF973" s="91" t="s">
        <v>87</v>
      </c>
      <c r="BG973" s="93"/>
      <c r="BH973" s="91" t="s">
        <v>456</v>
      </c>
      <c r="BI973" s="93"/>
      <c r="BJ973" s="93"/>
      <c r="BK973" s="93"/>
      <c r="BL973" s="92"/>
      <c r="BM973" s="92"/>
      <c r="BN973" s="86" t="str">
        <f t="shared" si="96"/>
        <v/>
      </c>
      <c r="BO973" s="88"/>
      <c r="BP973" s="94"/>
      <c r="BQ973" s="95"/>
      <c r="BR973" s="95"/>
      <c r="BS973" s="96"/>
      <c r="BT973" s="96"/>
      <c r="BU973" s="96"/>
      <c r="BV973" s="97"/>
    </row>
    <row r="974" spans="1:74" s="45" customFormat="1" ht="27" customHeight="1" thickTop="1" thickBot="1" x14ac:dyDescent="0.25">
      <c r="A974" s="81"/>
      <c r="B974" s="304" t="str">
        <f>IF(C974="","",(VLOOKUP(C974,Lookups!$B$4:$C$2561,2,FALSE)))</f>
        <v/>
      </c>
      <c r="C974" s="369"/>
      <c r="D974" s="84"/>
      <c r="E974" s="84" t="str">
        <f t="shared" si="95"/>
        <v/>
      </c>
      <c r="F974" s="84"/>
      <c r="G974" s="99" t="str">
        <f t="shared" si="91"/>
        <v/>
      </c>
      <c r="H974" s="83"/>
      <c r="I974" s="83"/>
      <c r="J974" s="87"/>
      <c r="K974" s="89"/>
      <c r="L974" s="90"/>
      <c r="M974" s="90"/>
      <c r="N974" s="85"/>
      <c r="O974" s="87"/>
      <c r="P974" s="87"/>
      <c r="Q974" s="85"/>
      <c r="R974" s="86" t="str">
        <f t="shared" si="92"/>
        <v/>
      </c>
      <c r="S974" s="85"/>
      <c r="T974" s="86" t="str">
        <f t="shared" si="93"/>
        <v/>
      </c>
      <c r="U974" s="85"/>
      <c r="V974" s="86" t="str">
        <f t="shared" si="94"/>
        <v/>
      </c>
      <c r="W974" s="85"/>
      <c r="X974" s="87"/>
      <c r="Y974" s="87"/>
      <c r="Z974" s="91"/>
      <c r="AA974" s="91" t="s">
        <v>250</v>
      </c>
      <c r="AB974" s="91"/>
      <c r="AC974" s="91"/>
      <c r="AD974" s="91"/>
      <c r="AE974" s="91"/>
      <c r="AF974" s="92"/>
      <c r="AG974" s="93"/>
      <c r="AH974" s="87"/>
      <c r="AI974" s="93"/>
      <c r="AJ974" s="93"/>
      <c r="AK974" s="93"/>
      <c r="AL974" s="87"/>
      <c r="AM974" s="93"/>
      <c r="AN974" s="93"/>
      <c r="AO974" s="87"/>
      <c r="AP974" s="87"/>
      <c r="AQ974" s="93"/>
      <c r="AR974" s="93"/>
      <c r="AS974" s="93"/>
      <c r="AT974" s="93"/>
      <c r="AU974" s="93"/>
      <c r="AV974" s="93"/>
      <c r="AW974" s="91" t="s">
        <v>250</v>
      </c>
      <c r="AX974" s="93"/>
      <c r="AY974" s="93"/>
      <c r="AZ974" s="91" t="s">
        <v>250</v>
      </c>
      <c r="BA974" s="93"/>
      <c r="BB974" s="91" t="s">
        <v>250</v>
      </c>
      <c r="BC974" s="91" t="s">
        <v>250</v>
      </c>
      <c r="BD974" s="93"/>
      <c r="BE974" s="93"/>
      <c r="BF974" s="91" t="s">
        <v>87</v>
      </c>
      <c r="BG974" s="93"/>
      <c r="BH974" s="91" t="s">
        <v>456</v>
      </c>
      <c r="BI974" s="93"/>
      <c r="BJ974" s="93"/>
      <c r="BK974" s="93"/>
      <c r="BL974" s="92"/>
      <c r="BM974" s="92"/>
      <c r="BN974" s="86" t="str">
        <f t="shared" si="96"/>
        <v/>
      </c>
      <c r="BO974" s="88"/>
      <c r="BP974" s="94"/>
      <c r="BQ974" s="95"/>
      <c r="BR974" s="95"/>
      <c r="BS974" s="96"/>
      <c r="BT974" s="96"/>
      <c r="BU974" s="96"/>
      <c r="BV974" s="97"/>
    </row>
    <row r="975" spans="1:74" s="45" customFormat="1" ht="27" customHeight="1" thickTop="1" thickBot="1" x14ac:dyDescent="0.25">
      <c r="A975" s="81"/>
      <c r="B975" s="304" t="str">
        <f>IF(C975="","",(VLOOKUP(C975,Lookups!$B$4:$C$2561,2,FALSE)))</f>
        <v/>
      </c>
      <c r="C975" s="369"/>
      <c r="D975" s="84"/>
      <c r="E975" s="84" t="str">
        <f t="shared" si="95"/>
        <v/>
      </c>
      <c r="F975" s="84"/>
      <c r="G975" s="99" t="str">
        <f t="shared" si="91"/>
        <v/>
      </c>
      <c r="H975" s="83"/>
      <c r="I975" s="83"/>
      <c r="J975" s="87"/>
      <c r="K975" s="89"/>
      <c r="L975" s="90"/>
      <c r="M975" s="90"/>
      <c r="N975" s="85"/>
      <c r="O975" s="87"/>
      <c r="P975" s="87"/>
      <c r="Q975" s="85"/>
      <c r="R975" s="86" t="str">
        <f t="shared" si="92"/>
        <v/>
      </c>
      <c r="S975" s="85"/>
      <c r="T975" s="86" t="str">
        <f t="shared" si="93"/>
        <v/>
      </c>
      <c r="U975" s="85"/>
      <c r="V975" s="86" t="str">
        <f t="shared" si="94"/>
        <v/>
      </c>
      <c r="W975" s="85"/>
      <c r="X975" s="87"/>
      <c r="Y975" s="87"/>
      <c r="Z975" s="91"/>
      <c r="AA975" s="91" t="s">
        <v>250</v>
      </c>
      <c r="AB975" s="91"/>
      <c r="AC975" s="91"/>
      <c r="AD975" s="91"/>
      <c r="AE975" s="91"/>
      <c r="AF975" s="92"/>
      <c r="AG975" s="93"/>
      <c r="AH975" s="87"/>
      <c r="AI975" s="93"/>
      <c r="AJ975" s="93"/>
      <c r="AK975" s="93"/>
      <c r="AL975" s="87"/>
      <c r="AM975" s="93"/>
      <c r="AN975" s="93"/>
      <c r="AO975" s="87"/>
      <c r="AP975" s="87"/>
      <c r="AQ975" s="93"/>
      <c r="AR975" s="93"/>
      <c r="AS975" s="93"/>
      <c r="AT975" s="93"/>
      <c r="AU975" s="93"/>
      <c r="AV975" s="93"/>
      <c r="AW975" s="91" t="s">
        <v>250</v>
      </c>
      <c r="AX975" s="93"/>
      <c r="AY975" s="93"/>
      <c r="AZ975" s="91" t="s">
        <v>250</v>
      </c>
      <c r="BA975" s="93"/>
      <c r="BB975" s="91" t="s">
        <v>250</v>
      </c>
      <c r="BC975" s="91" t="s">
        <v>250</v>
      </c>
      <c r="BD975" s="93"/>
      <c r="BE975" s="93"/>
      <c r="BF975" s="91" t="s">
        <v>87</v>
      </c>
      <c r="BG975" s="93"/>
      <c r="BH975" s="91" t="s">
        <v>456</v>
      </c>
      <c r="BI975" s="93"/>
      <c r="BJ975" s="93"/>
      <c r="BK975" s="93"/>
      <c r="BL975" s="92"/>
      <c r="BM975" s="92"/>
      <c r="BN975" s="86" t="str">
        <f t="shared" si="96"/>
        <v/>
      </c>
      <c r="BO975" s="88"/>
      <c r="BP975" s="94"/>
      <c r="BQ975" s="95"/>
      <c r="BR975" s="95"/>
      <c r="BS975" s="96"/>
      <c r="BT975" s="96"/>
      <c r="BU975" s="96"/>
      <c r="BV975" s="97"/>
    </row>
    <row r="976" spans="1:74" s="45" customFormat="1" ht="27" customHeight="1" thickTop="1" thickBot="1" x14ac:dyDescent="0.25">
      <c r="A976" s="81"/>
      <c r="B976" s="304" t="str">
        <f>IF(C976="","",(VLOOKUP(C976,Lookups!$B$4:$C$2561,2,FALSE)))</f>
        <v/>
      </c>
      <c r="C976" s="369"/>
      <c r="D976" s="84"/>
      <c r="E976" s="84" t="str">
        <f t="shared" si="95"/>
        <v/>
      </c>
      <c r="F976" s="84"/>
      <c r="G976" s="99" t="str">
        <f t="shared" si="91"/>
        <v/>
      </c>
      <c r="H976" s="83"/>
      <c r="I976" s="83"/>
      <c r="J976" s="87"/>
      <c r="K976" s="89"/>
      <c r="L976" s="90"/>
      <c r="M976" s="90"/>
      <c r="N976" s="85"/>
      <c r="O976" s="87"/>
      <c r="P976" s="87"/>
      <c r="Q976" s="85"/>
      <c r="R976" s="86" t="str">
        <f t="shared" si="92"/>
        <v/>
      </c>
      <c r="S976" s="85"/>
      <c r="T976" s="86" t="str">
        <f t="shared" si="93"/>
        <v/>
      </c>
      <c r="U976" s="85"/>
      <c r="V976" s="86" t="str">
        <f t="shared" si="94"/>
        <v/>
      </c>
      <c r="W976" s="85"/>
      <c r="X976" s="87"/>
      <c r="Y976" s="87"/>
      <c r="Z976" s="91"/>
      <c r="AA976" s="91" t="s">
        <v>250</v>
      </c>
      <c r="AB976" s="91"/>
      <c r="AC976" s="91"/>
      <c r="AD976" s="91"/>
      <c r="AE976" s="91"/>
      <c r="AF976" s="92"/>
      <c r="AG976" s="93"/>
      <c r="AH976" s="87"/>
      <c r="AI976" s="93"/>
      <c r="AJ976" s="93"/>
      <c r="AK976" s="93"/>
      <c r="AL976" s="87"/>
      <c r="AM976" s="93"/>
      <c r="AN976" s="93"/>
      <c r="AO976" s="87"/>
      <c r="AP976" s="87"/>
      <c r="AQ976" s="93"/>
      <c r="AR976" s="93"/>
      <c r="AS976" s="93"/>
      <c r="AT976" s="93"/>
      <c r="AU976" s="93"/>
      <c r="AV976" s="93"/>
      <c r="AW976" s="91" t="s">
        <v>250</v>
      </c>
      <c r="AX976" s="93"/>
      <c r="AY976" s="93"/>
      <c r="AZ976" s="91" t="s">
        <v>250</v>
      </c>
      <c r="BA976" s="93"/>
      <c r="BB976" s="91" t="s">
        <v>250</v>
      </c>
      <c r="BC976" s="91" t="s">
        <v>250</v>
      </c>
      <c r="BD976" s="93"/>
      <c r="BE976" s="93"/>
      <c r="BF976" s="91" t="s">
        <v>87</v>
      </c>
      <c r="BG976" s="93"/>
      <c r="BH976" s="91" t="s">
        <v>456</v>
      </c>
      <c r="BI976" s="93"/>
      <c r="BJ976" s="93"/>
      <c r="BK976" s="93"/>
      <c r="BL976" s="92"/>
      <c r="BM976" s="92"/>
      <c r="BN976" s="86" t="str">
        <f t="shared" si="96"/>
        <v/>
      </c>
      <c r="BO976" s="88"/>
      <c r="BP976" s="94"/>
      <c r="BQ976" s="95"/>
      <c r="BR976" s="95"/>
      <c r="BS976" s="96"/>
      <c r="BT976" s="96"/>
      <c r="BU976" s="96"/>
      <c r="BV976" s="97"/>
    </row>
    <row r="977" spans="1:74" s="45" customFormat="1" ht="27" customHeight="1" thickTop="1" thickBot="1" x14ac:dyDescent="0.25">
      <c r="A977" s="81"/>
      <c r="B977" s="304" t="str">
        <f>IF(C977="","",(VLOOKUP(C977,Lookups!$B$4:$C$2561,2,FALSE)))</f>
        <v/>
      </c>
      <c r="C977" s="369"/>
      <c r="D977" s="84"/>
      <c r="E977" s="84" t="str">
        <f t="shared" si="95"/>
        <v/>
      </c>
      <c r="F977" s="84"/>
      <c r="G977" s="99" t="str">
        <f t="shared" si="91"/>
        <v/>
      </c>
      <c r="H977" s="83"/>
      <c r="I977" s="83"/>
      <c r="J977" s="87"/>
      <c r="K977" s="89"/>
      <c r="L977" s="90"/>
      <c r="M977" s="90"/>
      <c r="N977" s="85"/>
      <c r="O977" s="87"/>
      <c r="P977" s="87"/>
      <c r="Q977" s="85"/>
      <c r="R977" s="86" t="str">
        <f t="shared" si="92"/>
        <v/>
      </c>
      <c r="S977" s="85"/>
      <c r="T977" s="86" t="str">
        <f t="shared" si="93"/>
        <v/>
      </c>
      <c r="U977" s="85"/>
      <c r="V977" s="86" t="str">
        <f t="shared" si="94"/>
        <v/>
      </c>
      <c r="W977" s="85"/>
      <c r="X977" s="87"/>
      <c r="Y977" s="87"/>
      <c r="Z977" s="91"/>
      <c r="AA977" s="91" t="s">
        <v>250</v>
      </c>
      <c r="AB977" s="91"/>
      <c r="AC977" s="91"/>
      <c r="AD977" s="91"/>
      <c r="AE977" s="91"/>
      <c r="AF977" s="92"/>
      <c r="AG977" s="93"/>
      <c r="AH977" s="87"/>
      <c r="AI977" s="93"/>
      <c r="AJ977" s="93"/>
      <c r="AK977" s="93"/>
      <c r="AL977" s="87"/>
      <c r="AM977" s="93"/>
      <c r="AN977" s="93"/>
      <c r="AO977" s="87"/>
      <c r="AP977" s="87"/>
      <c r="AQ977" s="93"/>
      <c r="AR977" s="93"/>
      <c r="AS977" s="93"/>
      <c r="AT977" s="93"/>
      <c r="AU977" s="93"/>
      <c r="AV977" s="93"/>
      <c r="AW977" s="91" t="s">
        <v>250</v>
      </c>
      <c r="AX977" s="93"/>
      <c r="AY977" s="93"/>
      <c r="AZ977" s="91" t="s">
        <v>250</v>
      </c>
      <c r="BA977" s="93"/>
      <c r="BB977" s="91" t="s">
        <v>250</v>
      </c>
      <c r="BC977" s="91" t="s">
        <v>250</v>
      </c>
      <c r="BD977" s="93"/>
      <c r="BE977" s="93"/>
      <c r="BF977" s="91" t="s">
        <v>87</v>
      </c>
      <c r="BG977" s="93"/>
      <c r="BH977" s="91" t="s">
        <v>456</v>
      </c>
      <c r="BI977" s="93"/>
      <c r="BJ977" s="93"/>
      <c r="BK977" s="93"/>
      <c r="BL977" s="92"/>
      <c r="BM977" s="92"/>
      <c r="BN977" s="86" t="str">
        <f t="shared" si="96"/>
        <v/>
      </c>
      <c r="BO977" s="88"/>
      <c r="BP977" s="94"/>
      <c r="BQ977" s="95"/>
      <c r="BR977" s="95"/>
      <c r="BS977" s="96"/>
      <c r="BT977" s="96"/>
      <c r="BU977" s="96"/>
      <c r="BV977" s="97"/>
    </row>
    <row r="978" spans="1:74" s="45" customFormat="1" ht="27" customHeight="1" thickTop="1" thickBot="1" x14ac:dyDescent="0.25">
      <c r="A978" s="81"/>
      <c r="B978" s="304" t="str">
        <f>IF(C978="","",(VLOOKUP(C978,Lookups!$B$4:$C$2561,2,FALSE)))</f>
        <v/>
      </c>
      <c r="C978" s="369"/>
      <c r="D978" s="84"/>
      <c r="E978" s="84" t="str">
        <f t="shared" si="95"/>
        <v/>
      </c>
      <c r="F978" s="84"/>
      <c r="G978" s="99" t="str">
        <f t="shared" si="91"/>
        <v/>
      </c>
      <c r="H978" s="83"/>
      <c r="I978" s="83"/>
      <c r="J978" s="87"/>
      <c r="K978" s="89"/>
      <c r="L978" s="90"/>
      <c r="M978" s="90"/>
      <c r="N978" s="85"/>
      <c r="O978" s="87"/>
      <c r="P978" s="87"/>
      <c r="Q978" s="85"/>
      <c r="R978" s="86" t="str">
        <f t="shared" si="92"/>
        <v/>
      </c>
      <c r="S978" s="85"/>
      <c r="T978" s="86" t="str">
        <f t="shared" si="93"/>
        <v/>
      </c>
      <c r="U978" s="85"/>
      <c r="V978" s="86" t="str">
        <f t="shared" si="94"/>
        <v/>
      </c>
      <c r="W978" s="85"/>
      <c r="X978" s="87"/>
      <c r="Y978" s="87"/>
      <c r="Z978" s="91"/>
      <c r="AA978" s="91" t="s">
        <v>250</v>
      </c>
      <c r="AB978" s="91"/>
      <c r="AC978" s="91"/>
      <c r="AD978" s="91"/>
      <c r="AE978" s="91"/>
      <c r="AF978" s="92"/>
      <c r="AG978" s="93"/>
      <c r="AH978" s="87"/>
      <c r="AI978" s="93"/>
      <c r="AJ978" s="93"/>
      <c r="AK978" s="93"/>
      <c r="AL978" s="87"/>
      <c r="AM978" s="93"/>
      <c r="AN978" s="93"/>
      <c r="AO978" s="87"/>
      <c r="AP978" s="87"/>
      <c r="AQ978" s="93"/>
      <c r="AR978" s="93"/>
      <c r="AS978" s="93"/>
      <c r="AT978" s="93"/>
      <c r="AU978" s="93"/>
      <c r="AV978" s="93"/>
      <c r="AW978" s="91" t="s">
        <v>250</v>
      </c>
      <c r="AX978" s="93"/>
      <c r="AY978" s="93"/>
      <c r="AZ978" s="91" t="s">
        <v>250</v>
      </c>
      <c r="BA978" s="93"/>
      <c r="BB978" s="91" t="s">
        <v>250</v>
      </c>
      <c r="BC978" s="91" t="s">
        <v>250</v>
      </c>
      <c r="BD978" s="93"/>
      <c r="BE978" s="93"/>
      <c r="BF978" s="91" t="s">
        <v>87</v>
      </c>
      <c r="BG978" s="93"/>
      <c r="BH978" s="91" t="s">
        <v>456</v>
      </c>
      <c r="BI978" s="93"/>
      <c r="BJ978" s="93"/>
      <c r="BK978" s="93"/>
      <c r="BL978" s="92"/>
      <c r="BM978" s="92"/>
      <c r="BN978" s="86" t="str">
        <f t="shared" si="96"/>
        <v/>
      </c>
      <c r="BO978" s="88"/>
      <c r="BP978" s="94"/>
      <c r="BQ978" s="95"/>
      <c r="BR978" s="95"/>
      <c r="BS978" s="96"/>
      <c r="BT978" s="96"/>
      <c r="BU978" s="96"/>
      <c r="BV978" s="97"/>
    </row>
    <row r="979" spans="1:74" s="45" customFormat="1" ht="27" customHeight="1" thickTop="1" thickBot="1" x14ac:dyDescent="0.25">
      <c r="A979" s="81"/>
      <c r="B979" s="304" t="str">
        <f>IF(C979="","",(VLOOKUP(C979,Lookups!$B$4:$C$2561,2,FALSE)))</f>
        <v/>
      </c>
      <c r="C979" s="369"/>
      <c r="D979" s="84"/>
      <c r="E979" s="84" t="str">
        <f t="shared" si="95"/>
        <v/>
      </c>
      <c r="F979" s="84"/>
      <c r="G979" s="99" t="str">
        <f t="shared" si="91"/>
        <v/>
      </c>
      <c r="H979" s="83"/>
      <c r="I979" s="83"/>
      <c r="J979" s="87"/>
      <c r="K979" s="89"/>
      <c r="L979" s="90"/>
      <c r="M979" s="90"/>
      <c r="N979" s="85"/>
      <c r="O979" s="87"/>
      <c r="P979" s="87"/>
      <c r="Q979" s="85"/>
      <c r="R979" s="86" t="str">
        <f t="shared" si="92"/>
        <v/>
      </c>
      <c r="S979" s="85"/>
      <c r="T979" s="86" t="str">
        <f t="shared" si="93"/>
        <v/>
      </c>
      <c r="U979" s="85"/>
      <c r="V979" s="86" t="str">
        <f t="shared" si="94"/>
        <v/>
      </c>
      <c r="W979" s="85"/>
      <c r="X979" s="87"/>
      <c r="Y979" s="87"/>
      <c r="Z979" s="91"/>
      <c r="AA979" s="91" t="s">
        <v>250</v>
      </c>
      <c r="AB979" s="91"/>
      <c r="AC979" s="91"/>
      <c r="AD979" s="91"/>
      <c r="AE979" s="91"/>
      <c r="AF979" s="92"/>
      <c r="AG979" s="93"/>
      <c r="AH979" s="87"/>
      <c r="AI979" s="93"/>
      <c r="AJ979" s="93"/>
      <c r="AK979" s="93"/>
      <c r="AL979" s="87"/>
      <c r="AM979" s="93"/>
      <c r="AN979" s="93"/>
      <c r="AO979" s="87"/>
      <c r="AP979" s="87"/>
      <c r="AQ979" s="93"/>
      <c r="AR979" s="93"/>
      <c r="AS979" s="93"/>
      <c r="AT979" s="93"/>
      <c r="AU979" s="93"/>
      <c r="AV979" s="93"/>
      <c r="AW979" s="91" t="s">
        <v>250</v>
      </c>
      <c r="AX979" s="93"/>
      <c r="AY979" s="93"/>
      <c r="AZ979" s="91" t="s">
        <v>250</v>
      </c>
      <c r="BA979" s="93"/>
      <c r="BB979" s="91" t="s">
        <v>250</v>
      </c>
      <c r="BC979" s="91" t="s">
        <v>250</v>
      </c>
      <c r="BD979" s="93"/>
      <c r="BE979" s="93"/>
      <c r="BF979" s="91" t="s">
        <v>87</v>
      </c>
      <c r="BG979" s="93"/>
      <c r="BH979" s="91" t="s">
        <v>456</v>
      </c>
      <c r="BI979" s="93"/>
      <c r="BJ979" s="93"/>
      <c r="BK979" s="93"/>
      <c r="BL979" s="92"/>
      <c r="BM979" s="92"/>
      <c r="BN979" s="86" t="str">
        <f t="shared" si="96"/>
        <v/>
      </c>
      <c r="BO979" s="88"/>
      <c r="BP979" s="94"/>
      <c r="BQ979" s="95"/>
      <c r="BR979" s="95"/>
      <c r="BS979" s="96"/>
      <c r="BT979" s="96"/>
      <c r="BU979" s="96"/>
      <c r="BV979" s="97"/>
    </row>
    <row r="980" spans="1:74" s="45" customFormat="1" ht="27" customHeight="1" thickTop="1" thickBot="1" x14ac:dyDescent="0.25">
      <c r="A980" s="81"/>
      <c r="B980" s="304" t="str">
        <f>IF(C980="","",(VLOOKUP(C980,Lookups!$B$4:$C$2561,2,FALSE)))</f>
        <v/>
      </c>
      <c r="C980" s="369"/>
      <c r="D980" s="84"/>
      <c r="E980" s="84" t="str">
        <f t="shared" si="95"/>
        <v/>
      </c>
      <c r="F980" s="84"/>
      <c r="G980" s="99" t="str">
        <f t="shared" si="91"/>
        <v/>
      </c>
      <c r="H980" s="83"/>
      <c r="I980" s="83"/>
      <c r="J980" s="87"/>
      <c r="K980" s="89"/>
      <c r="L980" s="90"/>
      <c r="M980" s="90"/>
      <c r="N980" s="85"/>
      <c r="O980" s="87"/>
      <c r="P980" s="87"/>
      <c r="Q980" s="85"/>
      <c r="R980" s="86" t="str">
        <f t="shared" si="92"/>
        <v/>
      </c>
      <c r="S980" s="85"/>
      <c r="T980" s="86" t="str">
        <f t="shared" si="93"/>
        <v/>
      </c>
      <c r="U980" s="85"/>
      <c r="V980" s="86" t="str">
        <f t="shared" si="94"/>
        <v/>
      </c>
      <c r="W980" s="85"/>
      <c r="X980" s="87"/>
      <c r="Y980" s="87"/>
      <c r="Z980" s="91"/>
      <c r="AA980" s="91" t="s">
        <v>250</v>
      </c>
      <c r="AB980" s="91"/>
      <c r="AC980" s="91"/>
      <c r="AD980" s="91"/>
      <c r="AE980" s="91"/>
      <c r="AF980" s="92"/>
      <c r="AG980" s="93"/>
      <c r="AH980" s="87"/>
      <c r="AI980" s="93"/>
      <c r="AJ980" s="93"/>
      <c r="AK980" s="93"/>
      <c r="AL980" s="87"/>
      <c r="AM980" s="93"/>
      <c r="AN980" s="93"/>
      <c r="AO980" s="87"/>
      <c r="AP980" s="87"/>
      <c r="AQ980" s="93"/>
      <c r="AR980" s="93"/>
      <c r="AS980" s="93"/>
      <c r="AT980" s="93"/>
      <c r="AU980" s="93"/>
      <c r="AV980" s="93"/>
      <c r="AW980" s="91" t="s">
        <v>250</v>
      </c>
      <c r="AX980" s="93"/>
      <c r="AY980" s="93"/>
      <c r="AZ980" s="91" t="s">
        <v>250</v>
      </c>
      <c r="BA980" s="93"/>
      <c r="BB980" s="91" t="s">
        <v>250</v>
      </c>
      <c r="BC980" s="91" t="s">
        <v>250</v>
      </c>
      <c r="BD980" s="93"/>
      <c r="BE980" s="93"/>
      <c r="BF980" s="91" t="s">
        <v>87</v>
      </c>
      <c r="BG980" s="93"/>
      <c r="BH980" s="91" t="s">
        <v>456</v>
      </c>
      <c r="BI980" s="93"/>
      <c r="BJ980" s="93"/>
      <c r="BK980" s="93"/>
      <c r="BL980" s="92"/>
      <c r="BM980" s="92"/>
      <c r="BN980" s="86" t="str">
        <f t="shared" si="96"/>
        <v/>
      </c>
      <c r="BO980" s="88"/>
      <c r="BP980" s="94"/>
      <c r="BQ980" s="95"/>
      <c r="BR980" s="95"/>
      <c r="BS980" s="96"/>
      <c r="BT980" s="96"/>
      <c r="BU980" s="96"/>
      <c r="BV980" s="97"/>
    </row>
    <row r="981" spans="1:74" s="45" customFormat="1" ht="27" customHeight="1" thickTop="1" thickBot="1" x14ac:dyDescent="0.25">
      <c r="A981" s="81"/>
      <c r="B981" s="304" t="str">
        <f>IF(C981="","",(VLOOKUP(C981,Lookups!$B$4:$C$2561,2,FALSE)))</f>
        <v/>
      </c>
      <c r="C981" s="369"/>
      <c r="D981" s="84"/>
      <c r="E981" s="84" t="str">
        <f t="shared" si="95"/>
        <v/>
      </c>
      <c r="F981" s="84"/>
      <c r="G981" s="99" t="str">
        <f t="shared" si="91"/>
        <v/>
      </c>
      <c r="H981" s="83"/>
      <c r="I981" s="83"/>
      <c r="J981" s="87"/>
      <c r="K981" s="89"/>
      <c r="L981" s="90"/>
      <c r="M981" s="90"/>
      <c r="N981" s="85"/>
      <c r="O981" s="87"/>
      <c r="P981" s="87"/>
      <c r="Q981" s="85"/>
      <c r="R981" s="86" t="str">
        <f t="shared" si="92"/>
        <v/>
      </c>
      <c r="S981" s="85"/>
      <c r="T981" s="86" t="str">
        <f t="shared" si="93"/>
        <v/>
      </c>
      <c r="U981" s="85"/>
      <c r="V981" s="86" t="str">
        <f t="shared" si="94"/>
        <v/>
      </c>
      <c r="W981" s="85"/>
      <c r="X981" s="87"/>
      <c r="Y981" s="87"/>
      <c r="Z981" s="91"/>
      <c r="AA981" s="91" t="s">
        <v>250</v>
      </c>
      <c r="AB981" s="91"/>
      <c r="AC981" s="91"/>
      <c r="AD981" s="91"/>
      <c r="AE981" s="91"/>
      <c r="AF981" s="92"/>
      <c r="AG981" s="93"/>
      <c r="AH981" s="87"/>
      <c r="AI981" s="93"/>
      <c r="AJ981" s="93"/>
      <c r="AK981" s="93"/>
      <c r="AL981" s="87"/>
      <c r="AM981" s="93"/>
      <c r="AN981" s="93"/>
      <c r="AO981" s="87"/>
      <c r="AP981" s="87"/>
      <c r="AQ981" s="93"/>
      <c r="AR981" s="93"/>
      <c r="AS981" s="93"/>
      <c r="AT981" s="93"/>
      <c r="AU981" s="93"/>
      <c r="AV981" s="93"/>
      <c r="AW981" s="91" t="s">
        <v>250</v>
      </c>
      <c r="AX981" s="93"/>
      <c r="AY981" s="93"/>
      <c r="AZ981" s="91" t="s">
        <v>250</v>
      </c>
      <c r="BA981" s="93"/>
      <c r="BB981" s="91" t="s">
        <v>250</v>
      </c>
      <c r="BC981" s="91" t="s">
        <v>250</v>
      </c>
      <c r="BD981" s="93"/>
      <c r="BE981" s="93"/>
      <c r="BF981" s="91" t="s">
        <v>87</v>
      </c>
      <c r="BG981" s="93"/>
      <c r="BH981" s="91" t="s">
        <v>456</v>
      </c>
      <c r="BI981" s="93"/>
      <c r="BJ981" s="93"/>
      <c r="BK981" s="93"/>
      <c r="BL981" s="92"/>
      <c r="BM981" s="92"/>
      <c r="BN981" s="86" t="str">
        <f t="shared" si="96"/>
        <v/>
      </c>
      <c r="BO981" s="88"/>
      <c r="BP981" s="94"/>
      <c r="BQ981" s="95"/>
      <c r="BR981" s="95"/>
      <c r="BS981" s="96"/>
      <c r="BT981" s="96"/>
      <c r="BU981" s="96"/>
      <c r="BV981" s="97"/>
    </row>
    <row r="982" spans="1:74" s="45" customFormat="1" ht="27" customHeight="1" thickTop="1" thickBot="1" x14ac:dyDescent="0.25">
      <c r="A982" s="81"/>
      <c r="B982" s="304" t="str">
        <f>IF(C982="","",(VLOOKUP(C982,Lookups!$B$4:$C$2561,2,FALSE)))</f>
        <v/>
      </c>
      <c r="C982" s="369"/>
      <c r="D982" s="84"/>
      <c r="E982" s="84" t="str">
        <f t="shared" si="95"/>
        <v/>
      </c>
      <c r="F982" s="84"/>
      <c r="G982" s="99" t="str">
        <f t="shared" si="91"/>
        <v/>
      </c>
      <c r="H982" s="83"/>
      <c r="I982" s="83"/>
      <c r="J982" s="87"/>
      <c r="K982" s="89"/>
      <c r="L982" s="90"/>
      <c r="M982" s="90"/>
      <c r="N982" s="85"/>
      <c r="O982" s="87"/>
      <c r="P982" s="87"/>
      <c r="Q982" s="85"/>
      <c r="R982" s="86" t="str">
        <f t="shared" si="92"/>
        <v/>
      </c>
      <c r="S982" s="85"/>
      <c r="T982" s="86" t="str">
        <f t="shared" si="93"/>
        <v/>
      </c>
      <c r="U982" s="85"/>
      <c r="V982" s="86" t="str">
        <f t="shared" si="94"/>
        <v/>
      </c>
      <c r="W982" s="85"/>
      <c r="X982" s="87"/>
      <c r="Y982" s="87"/>
      <c r="Z982" s="91"/>
      <c r="AA982" s="91" t="s">
        <v>250</v>
      </c>
      <c r="AB982" s="91"/>
      <c r="AC982" s="91"/>
      <c r="AD982" s="91"/>
      <c r="AE982" s="91"/>
      <c r="AF982" s="92"/>
      <c r="AG982" s="93"/>
      <c r="AH982" s="87"/>
      <c r="AI982" s="93"/>
      <c r="AJ982" s="93"/>
      <c r="AK982" s="93"/>
      <c r="AL982" s="87"/>
      <c r="AM982" s="93"/>
      <c r="AN982" s="93"/>
      <c r="AO982" s="87"/>
      <c r="AP982" s="87"/>
      <c r="AQ982" s="93"/>
      <c r="AR982" s="93"/>
      <c r="AS982" s="93"/>
      <c r="AT982" s="93"/>
      <c r="AU982" s="93"/>
      <c r="AV982" s="93"/>
      <c r="AW982" s="91" t="s">
        <v>250</v>
      </c>
      <c r="AX982" s="93"/>
      <c r="AY982" s="93"/>
      <c r="AZ982" s="91" t="s">
        <v>250</v>
      </c>
      <c r="BA982" s="93"/>
      <c r="BB982" s="91" t="s">
        <v>250</v>
      </c>
      <c r="BC982" s="91" t="s">
        <v>250</v>
      </c>
      <c r="BD982" s="93"/>
      <c r="BE982" s="93"/>
      <c r="BF982" s="91" t="s">
        <v>87</v>
      </c>
      <c r="BG982" s="93"/>
      <c r="BH982" s="91" t="s">
        <v>456</v>
      </c>
      <c r="BI982" s="93"/>
      <c r="BJ982" s="93"/>
      <c r="BK982" s="93"/>
      <c r="BL982" s="92"/>
      <c r="BM982" s="92"/>
      <c r="BN982" s="86" t="str">
        <f t="shared" si="96"/>
        <v/>
      </c>
      <c r="BO982" s="88"/>
      <c r="BP982" s="94"/>
      <c r="BQ982" s="95"/>
      <c r="BR982" s="95"/>
      <c r="BS982" s="96"/>
      <c r="BT982" s="96"/>
      <c r="BU982" s="96"/>
      <c r="BV982" s="97"/>
    </row>
    <row r="983" spans="1:74" s="45" customFormat="1" ht="27" customHeight="1" thickTop="1" thickBot="1" x14ac:dyDescent="0.25">
      <c r="A983" s="81"/>
      <c r="B983" s="304" t="str">
        <f>IF(C983="","",(VLOOKUP(C983,Lookups!$B$4:$C$2561,2,FALSE)))</f>
        <v/>
      </c>
      <c r="C983" s="369"/>
      <c r="D983" s="84"/>
      <c r="E983" s="84" t="str">
        <f t="shared" si="95"/>
        <v/>
      </c>
      <c r="F983" s="84"/>
      <c r="G983" s="99" t="str">
        <f t="shared" si="91"/>
        <v/>
      </c>
      <c r="H983" s="83"/>
      <c r="I983" s="83"/>
      <c r="J983" s="87"/>
      <c r="K983" s="89"/>
      <c r="L983" s="90"/>
      <c r="M983" s="90"/>
      <c r="N983" s="85"/>
      <c r="O983" s="87"/>
      <c r="P983" s="87"/>
      <c r="Q983" s="85"/>
      <c r="R983" s="86" t="str">
        <f t="shared" si="92"/>
        <v/>
      </c>
      <c r="S983" s="85"/>
      <c r="T983" s="86" t="str">
        <f t="shared" si="93"/>
        <v/>
      </c>
      <c r="U983" s="85"/>
      <c r="V983" s="86" t="str">
        <f t="shared" si="94"/>
        <v/>
      </c>
      <c r="W983" s="85"/>
      <c r="X983" s="87"/>
      <c r="Y983" s="87"/>
      <c r="Z983" s="91"/>
      <c r="AA983" s="91" t="s">
        <v>250</v>
      </c>
      <c r="AB983" s="91"/>
      <c r="AC983" s="91"/>
      <c r="AD983" s="91"/>
      <c r="AE983" s="91"/>
      <c r="AF983" s="92"/>
      <c r="AG983" s="93"/>
      <c r="AH983" s="87"/>
      <c r="AI983" s="93"/>
      <c r="AJ983" s="93"/>
      <c r="AK983" s="93"/>
      <c r="AL983" s="87"/>
      <c r="AM983" s="93"/>
      <c r="AN983" s="93"/>
      <c r="AO983" s="87"/>
      <c r="AP983" s="87"/>
      <c r="AQ983" s="93"/>
      <c r="AR983" s="93"/>
      <c r="AS983" s="93"/>
      <c r="AT983" s="93"/>
      <c r="AU983" s="93"/>
      <c r="AV983" s="93"/>
      <c r="AW983" s="91" t="s">
        <v>250</v>
      </c>
      <c r="AX983" s="93"/>
      <c r="AY983" s="93"/>
      <c r="AZ983" s="91" t="s">
        <v>250</v>
      </c>
      <c r="BA983" s="93"/>
      <c r="BB983" s="91" t="s">
        <v>250</v>
      </c>
      <c r="BC983" s="91" t="s">
        <v>250</v>
      </c>
      <c r="BD983" s="93"/>
      <c r="BE983" s="93"/>
      <c r="BF983" s="91" t="s">
        <v>87</v>
      </c>
      <c r="BG983" s="93"/>
      <c r="BH983" s="91" t="s">
        <v>456</v>
      </c>
      <c r="BI983" s="93"/>
      <c r="BJ983" s="93"/>
      <c r="BK983" s="93"/>
      <c r="BL983" s="92"/>
      <c r="BM983" s="92"/>
      <c r="BN983" s="86" t="str">
        <f t="shared" si="96"/>
        <v/>
      </c>
      <c r="BO983" s="88"/>
      <c r="BP983" s="94"/>
      <c r="BQ983" s="95"/>
      <c r="BR983" s="95"/>
      <c r="BS983" s="96"/>
      <c r="BT983" s="96"/>
      <c r="BU983" s="96"/>
      <c r="BV983" s="97"/>
    </row>
    <row r="984" spans="1:74" s="45" customFormat="1" ht="27" customHeight="1" thickTop="1" thickBot="1" x14ac:dyDescent="0.25">
      <c r="A984" s="81"/>
      <c r="B984" s="304" t="str">
        <f>IF(C984="","",(VLOOKUP(C984,Lookups!$B$4:$C$2561,2,FALSE)))</f>
        <v/>
      </c>
      <c r="C984" s="369"/>
      <c r="D984" s="84"/>
      <c r="E984" s="84" t="str">
        <f t="shared" si="95"/>
        <v/>
      </c>
      <c r="F984" s="84"/>
      <c r="G984" s="99" t="str">
        <f t="shared" si="91"/>
        <v/>
      </c>
      <c r="H984" s="83"/>
      <c r="I984" s="83"/>
      <c r="J984" s="87"/>
      <c r="K984" s="89"/>
      <c r="L984" s="90"/>
      <c r="M984" s="90"/>
      <c r="N984" s="85"/>
      <c r="O984" s="87"/>
      <c r="P984" s="87"/>
      <c r="Q984" s="85"/>
      <c r="R984" s="86" t="str">
        <f t="shared" si="92"/>
        <v/>
      </c>
      <c r="S984" s="85"/>
      <c r="T984" s="86" t="str">
        <f t="shared" si="93"/>
        <v/>
      </c>
      <c r="U984" s="85"/>
      <c r="V984" s="86" t="str">
        <f t="shared" si="94"/>
        <v/>
      </c>
      <c r="W984" s="85"/>
      <c r="X984" s="87"/>
      <c r="Y984" s="87"/>
      <c r="Z984" s="91"/>
      <c r="AA984" s="91" t="s">
        <v>250</v>
      </c>
      <c r="AB984" s="91"/>
      <c r="AC984" s="91"/>
      <c r="AD984" s="91"/>
      <c r="AE984" s="91"/>
      <c r="AF984" s="92"/>
      <c r="AG984" s="93"/>
      <c r="AH984" s="87"/>
      <c r="AI984" s="93"/>
      <c r="AJ984" s="93"/>
      <c r="AK984" s="93"/>
      <c r="AL984" s="87"/>
      <c r="AM984" s="93"/>
      <c r="AN984" s="93"/>
      <c r="AO984" s="87"/>
      <c r="AP984" s="87"/>
      <c r="AQ984" s="93"/>
      <c r="AR984" s="93"/>
      <c r="AS984" s="93"/>
      <c r="AT984" s="93"/>
      <c r="AU984" s="93"/>
      <c r="AV984" s="93"/>
      <c r="AW984" s="91" t="s">
        <v>250</v>
      </c>
      <c r="AX984" s="93"/>
      <c r="AY984" s="93"/>
      <c r="AZ984" s="91" t="s">
        <v>250</v>
      </c>
      <c r="BA984" s="93"/>
      <c r="BB984" s="91" t="s">
        <v>250</v>
      </c>
      <c r="BC984" s="91" t="s">
        <v>250</v>
      </c>
      <c r="BD984" s="93"/>
      <c r="BE984" s="93"/>
      <c r="BF984" s="91" t="s">
        <v>87</v>
      </c>
      <c r="BG984" s="93"/>
      <c r="BH984" s="91" t="s">
        <v>456</v>
      </c>
      <c r="BI984" s="93"/>
      <c r="BJ984" s="93"/>
      <c r="BK984" s="93"/>
      <c r="BL984" s="92"/>
      <c r="BM984" s="92"/>
      <c r="BN984" s="86" t="str">
        <f t="shared" si="96"/>
        <v/>
      </c>
      <c r="BO984" s="88"/>
      <c r="BP984" s="94"/>
      <c r="BQ984" s="95"/>
      <c r="BR984" s="95"/>
      <c r="BS984" s="96"/>
      <c r="BT984" s="96"/>
      <c r="BU984" s="96"/>
      <c r="BV984" s="97"/>
    </row>
    <row r="985" spans="1:74" s="45" customFormat="1" ht="27" customHeight="1" thickTop="1" thickBot="1" x14ac:dyDescent="0.25">
      <c r="A985" s="81"/>
      <c r="B985" s="304" t="str">
        <f>IF(C985="","",(VLOOKUP(C985,Lookups!$B$4:$C$2561,2,FALSE)))</f>
        <v/>
      </c>
      <c r="C985" s="369"/>
      <c r="D985" s="84"/>
      <c r="E985" s="84" t="str">
        <f t="shared" si="95"/>
        <v/>
      </c>
      <c r="F985" s="84"/>
      <c r="G985" s="99" t="str">
        <f t="shared" si="91"/>
        <v/>
      </c>
      <c r="H985" s="83"/>
      <c r="I985" s="83"/>
      <c r="J985" s="87"/>
      <c r="K985" s="89"/>
      <c r="L985" s="90"/>
      <c r="M985" s="90"/>
      <c r="N985" s="85"/>
      <c r="O985" s="87"/>
      <c r="P985" s="87"/>
      <c r="Q985" s="85"/>
      <c r="R985" s="86" t="str">
        <f t="shared" si="92"/>
        <v/>
      </c>
      <c r="S985" s="85"/>
      <c r="T985" s="86" t="str">
        <f t="shared" si="93"/>
        <v/>
      </c>
      <c r="U985" s="85"/>
      <c r="V985" s="86" t="str">
        <f t="shared" si="94"/>
        <v/>
      </c>
      <c r="W985" s="85"/>
      <c r="X985" s="87"/>
      <c r="Y985" s="87"/>
      <c r="Z985" s="91"/>
      <c r="AA985" s="91" t="s">
        <v>250</v>
      </c>
      <c r="AB985" s="91"/>
      <c r="AC985" s="91"/>
      <c r="AD985" s="91"/>
      <c r="AE985" s="91"/>
      <c r="AF985" s="92"/>
      <c r="AG985" s="93"/>
      <c r="AH985" s="87"/>
      <c r="AI985" s="93"/>
      <c r="AJ985" s="93"/>
      <c r="AK985" s="93"/>
      <c r="AL985" s="87"/>
      <c r="AM985" s="93"/>
      <c r="AN985" s="93"/>
      <c r="AO985" s="87"/>
      <c r="AP985" s="87"/>
      <c r="AQ985" s="93"/>
      <c r="AR985" s="93"/>
      <c r="AS985" s="93"/>
      <c r="AT985" s="93"/>
      <c r="AU985" s="93"/>
      <c r="AV985" s="93"/>
      <c r="AW985" s="91" t="s">
        <v>250</v>
      </c>
      <c r="AX985" s="93"/>
      <c r="AY985" s="93"/>
      <c r="AZ985" s="91" t="s">
        <v>250</v>
      </c>
      <c r="BA985" s="93"/>
      <c r="BB985" s="91" t="s">
        <v>250</v>
      </c>
      <c r="BC985" s="91" t="s">
        <v>250</v>
      </c>
      <c r="BD985" s="93"/>
      <c r="BE985" s="93"/>
      <c r="BF985" s="91" t="s">
        <v>87</v>
      </c>
      <c r="BG985" s="93"/>
      <c r="BH985" s="91" t="s">
        <v>456</v>
      </c>
      <c r="BI985" s="93"/>
      <c r="BJ985" s="93"/>
      <c r="BK985" s="93"/>
      <c r="BL985" s="92"/>
      <c r="BM985" s="92"/>
      <c r="BN985" s="86" t="str">
        <f t="shared" si="96"/>
        <v/>
      </c>
      <c r="BO985" s="88"/>
      <c r="BP985" s="94"/>
      <c r="BQ985" s="95"/>
      <c r="BR985" s="95"/>
      <c r="BS985" s="96"/>
      <c r="BT985" s="96"/>
      <c r="BU985" s="96"/>
      <c r="BV985" s="97"/>
    </row>
    <row r="986" spans="1:74" s="45" customFormat="1" ht="27" customHeight="1" thickTop="1" thickBot="1" x14ac:dyDescent="0.25">
      <c r="A986" s="81"/>
      <c r="B986" s="304" t="str">
        <f>IF(C986="","",(VLOOKUP(C986,Lookups!$B$4:$C$2561,2,FALSE)))</f>
        <v/>
      </c>
      <c r="C986" s="369"/>
      <c r="D986" s="84"/>
      <c r="E986" s="84" t="str">
        <f t="shared" si="95"/>
        <v/>
      </c>
      <c r="F986" s="84"/>
      <c r="G986" s="99" t="str">
        <f t="shared" si="91"/>
        <v/>
      </c>
      <c r="H986" s="83"/>
      <c r="I986" s="83"/>
      <c r="J986" s="87"/>
      <c r="K986" s="89"/>
      <c r="L986" s="90"/>
      <c r="M986" s="90"/>
      <c r="N986" s="85"/>
      <c r="O986" s="87"/>
      <c r="P986" s="87"/>
      <c r="Q986" s="85"/>
      <c r="R986" s="86" t="str">
        <f t="shared" si="92"/>
        <v/>
      </c>
      <c r="S986" s="85"/>
      <c r="T986" s="86" t="str">
        <f t="shared" si="93"/>
        <v/>
      </c>
      <c r="U986" s="85"/>
      <c r="V986" s="86" t="str">
        <f t="shared" si="94"/>
        <v/>
      </c>
      <c r="W986" s="85"/>
      <c r="X986" s="87"/>
      <c r="Y986" s="87"/>
      <c r="Z986" s="91"/>
      <c r="AA986" s="91" t="s">
        <v>250</v>
      </c>
      <c r="AB986" s="91"/>
      <c r="AC986" s="91"/>
      <c r="AD986" s="91"/>
      <c r="AE986" s="91"/>
      <c r="AF986" s="92"/>
      <c r="AG986" s="93"/>
      <c r="AH986" s="87"/>
      <c r="AI986" s="93"/>
      <c r="AJ986" s="93"/>
      <c r="AK986" s="93"/>
      <c r="AL986" s="87"/>
      <c r="AM986" s="93"/>
      <c r="AN986" s="93"/>
      <c r="AO986" s="87"/>
      <c r="AP986" s="87"/>
      <c r="AQ986" s="93"/>
      <c r="AR986" s="93"/>
      <c r="AS986" s="93"/>
      <c r="AT986" s="93"/>
      <c r="AU986" s="93"/>
      <c r="AV986" s="93"/>
      <c r="AW986" s="91" t="s">
        <v>250</v>
      </c>
      <c r="AX986" s="93"/>
      <c r="AY986" s="93"/>
      <c r="AZ986" s="91" t="s">
        <v>250</v>
      </c>
      <c r="BA986" s="93"/>
      <c r="BB986" s="91" t="s">
        <v>250</v>
      </c>
      <c r="BC986" s="91" t="s">
        <v>250</v>
      </c>
      <c r="BD986" s="93"/>
      <c r="BE986" s="93"/>
      <c r="BF986" s="91" t="s">
        <v>87</v>
      </c>
      <c r="BG986" s="93"/>
      <c r="BH986" s="91" t="s">
        <v>456</v>
      </c>
      <c r="BI986" s="93"/>
      <c r="BJ986" s="93"/>
      <c r="BK986" s="93"/>
      <c r="BL986" s="92"/>
      <c r="BM986" s="92"/>
      <c r="BN986" s="86" t="str">
        <f t="shared" si="96"/>
        <v/>
      </c>
      <c r="BO986" s="88"/>
      <c r="BP986" s="94"/>
      <c r="BQ986" s="95"/>
      <c r="BR986" s="95"/>
      <c r="BS986" s="96"/>
      <c r="BT986" s="96"/>
      <c r="BU986" s="96"/>
      <c r="BV986" s="97"/>
    </row>
    <row r="987" spans="1:74" s="45" customFormat="1" ht="27" customHeight="1" thickTop="1" thickBot="1" x14ac:dyDescent="0.25">
      <c r="A987" s="81"/>
      <c r="B987" s="304" t="str">
        <f>IF(C987="","",(VLOOKUP(C987,Lookups!$B$4:$C$2561,2,FALSE)))</f>
        <v/>
      </c>
      <c r="C987" s="369"/>
      <c r="D987" s="84"/>
      <c r="E987" s="84" t="str">
        <f t="shared" si="95"/>
        <v/>
      </c>
      <c r="F987" s="84"/>
      <c r="G987" s="99" t="str">
        <f t="shared" si="91"/>
        <v/>
      </c>
      <c r="H987" s="83"/>
      <c r="I987" s="83"/>
      <c r="J987" s="87"/>
      <c r="K987" s="89"/>
      <c r="L987" s="90"/>
      <c r="M987" s="90"/>
      <c r="N987" s="85"/>
      <c r="O987" s="87"/>
      <c r="P987" s="87"/>
      <c r="Q987" s="85"/>
      <c r="R987" s="86" t="str">
        <f t="shared" si="92"/>
        <v/>
      </c>
      <c r="S987" s="85"/>
      <c r="T987" s="86" t="str">
        <f t="shared" si="93"/>
        <v/>
      </c>
      <c r="U987" s="85"/>
      <c r="V987" s="86" t="str">
        <f t="shared" si="94"/>
        <v/>
      </c>
      <c r="W987" s="85"/>
      <c r="X987" s="87"/>
      <c r="Y987" s="87"/>
      <c r="Z987" s="91"/>
      <c r="AA987" s="91" t="s">
        <v>250</v>
      </c>
      <c r="AB987" s="91"/>
      <c r="AC987" s="91"/>
      <c r="AD987" s="91"/>
      <c r="AE987" s="91"/>
      <c r="AF987" s="92"/>
      <c r="AG987" s="93"/>
      <c r="AH987" s="87"/>
      <c r="AI987" s="93"/>
      <c r="AJ987" s="93"/>
      <c r="AK987" s="93"/>
      <c r="AL987" s="87"/>
      <c r="AM987" s="93"/>
      <c r="AN987" s="93"/>
      <c r="AO987" s="87"/>
      <c r="AP987" s="87"/>
      <c r="AQ987" s="93"/>
      <c r="AR987" s="93"/>
      <c r="AS987" s="93"/>
      <c r="AT987" s="93"/>
      <c r="AU987" s="93"/>
      <c r="AV987" s="93"/>
      <c r="AW987" s="91" t="s">
        <v>250</v>
      </c>
      <c r="AX987" s="93"/>
      <c r="AY987" s="93"/>
      <c r="AZ987" s="91" t="s">
        <v>250</v>
      </c>
      <c r="BA987" s="93"/>
      <c r="BB987" s="91" t="s">
        <v>250</v>
      </c>
      <c r="BC987" s="91" t="s">
        <v>250</v>
      </c>
      <c r="BD987" s="93"/>
      <c r="BE987" s="93"/>
      <c r="BF987" s="91" t="s">
        <v>87</v>
      </c>
      <c r="BG987" s="93"/>
      <c r="BH987" s="91" t="s">
        <v>456</v>
      </c>
      <c r="BI987" s="93"/>
      <c r="BJ987" s="93"/>
      <c r="BK987" s="93"/>
      <c r="BL987" s="92"/>
      <c r="BM987" s="92"/>
      <c r="BN987" s="86" t="str">
        <f t="shared" si="96"/>
        <v/>
      </c>
      <c r="BO987" s="88"/>
      <c r="BP987" s="94"/>
      <c r="BQ987" s="95"/>
      <c r="BR987" s="95"/>
      <c r="BS987" s="96"/>
      <c r="BT987" s="96"/>
      <c r="BU987" s="96"/>
      <c r="BV987" s="97"/>
    </row>
    <row r="988" spans="1:74" s="45" customFormat="1" ht="27" customHeight="1" thickTop="1" thickBot="1" x14ac:dyDescent="0.25">
      <c r="A988" s="81"/>
      <c r="B988" s="304" t="str">
        <f>IF(C988="","",(VLOOKUP(C988,Lookups!$B$4:$C$2561,2,FALSE)))</f>
        <v/>
      </c>
      <c r="C988" s="369"/>
      <c r="D988" s="84"/>
      <c r="E988" s="84" t="str">
        <f t="shared" si="95"/>
        <v/>
      </c>
      <c r="F988" s="84"/>
      <c r="G988" s="99" t="str">
        <f t="shared" si="91"/>
        <v/>
      </c>
      <c r="H988" s="83"/>
      <c r="I988" s="83"/>
      <c r="J988" s="87"/>
      <c r="K988" s="89"/>
      <c r="L988" s="90"/>
      <c r="M988" s="90"/>
      <c r="N988" s="85"/>
      <c r="O988" s="87"/>
      <c r="P988" s="87"/>
      <c r="Q988" s="85"/>
      <c r="R988" s="86" t="str">
        <f t="shared" si="92"/>
        <v/>
      </c>
      <c r="S988" s="85"/>
      <c r="T988" s="86" t="str">
        <f t="shared" si="93"/>
        <v/>
      </c>
      <c r="U988" s="85"/>
      <c r="V988" s="86" t="str">
        <f t="shared" si="94"/>
        <v/>
      </c>
      <c r="W988" s="85"/>
      <c r="X988" s="87"/>
      <c r="Y988" s="87"/>
      <c r="Z988" s="91"/>
      <c r="AA988" s="91" t="s">
        <v>250</v>
      </c>
      <c r="AB988" s="91"/>
      <c r="AC988" s="91"/>
      <c r="AD988" s="91"/>
      <c r="AE988" s="91"/>
      <c r="AF988" s="92"/>
      <c r="AG988" s="93"/>
      <c r="AH988" s="87"/>
      <c r="AI988" s="93"/>
      <c r="AJ988" s="93"/>
      <c r="AK988" s="93"/>
      <c r="AL988" s="87"/>
      <c r="AM988" s="93"/>
      <c r="AN988" s="93"/>
      <c r="AO988" s="87"/>
      <c r="AP988" s="87"/>
      <c r="AQ988" s="93"/>
      <c r="AR988" s="93"/>
      <c r="AS988" s="93"/>
      <c r="AT988" s="93"/>
      <c r="AU988" s="93"/>
      <c r="AV988" s="93"/>
      <c r="AW988" s="91" t="s">
        <v>250</v>
      </c>
      <c r="AX988" s="93"/>
      <c r="AY988" s="93"/>
      <c r="AZ988" s="91" t="s">
        <v>250</v>
      </c>
      <c r="BA988" s="93"/>
      <c r="BB988" s="91" t="s">
        <v>250</v>
      </c>
      <c r="BC988" s="91" t="s">
        <v>250</v>
      </c>
      <c r="BD988" s="93"/>
      <c r="BE988" s="93"/>
      <c r="BF988" s="91" t="s">
        <v>87</v>
      </c>
      <c r="BG988" s="93"/>
      <c r="BH988" s="91" t="s">
        <v>456</v>
      </c>
      <c r="BI988" s="93"/>
      <c r="BJ988" s="93"/>
      <c r="BK988" s="93"/>
      <c r="BL988" s="92"/>
      <c r="BM988" s="92"/>
      <c r="BN988" s="86" t="str">
        <f t="shared" si="96"/>
        <v/>
      </c>
      <c r="BO988" s="88"/>
      <c r="BP988" s="94"/>
      <c r="BQ988" s="95"/>
      <c r="BR988" s="95"/>
      <c r="BS988" s="96"/>
      <c r="BT988" s="96"/>
      <c r="BU988" s="96"/>
      <c r="BV988" s="97"/>
    </row>
    <row r="989" spans="1:74" s="45" customFormat="1" ht="27" customHeight="1" thickTop="1" thickBot="1" x14ac:dyDescent="0.25">
      <c r="A989" s="81"/>
      <c r="B989" s="304" t="str">
        <f>IF(C989="","",(VLOOKUP(C989,Lookups!$B$4:$C$2561,2,FALSE)))</f>
        <v/>
      </c>
      <c r="C989" s="369"/>
      <c r="D989" s="84"/>
      <c r="E989" s="84" t="str">
        <f t="shared" si="95"/>
        <v/>
      </c>
      <c r="F989" s="84"/>
      <c r="G989" s="99" t="str">
        <f t="shared" si="91"/>
        <v/>
      </c>
      <c r="H989" s="83"/>
      <c r="I989" s="83"/>
      <c r="J989" s="87"/>
      <c r="K989" s="89"/>
      <c r="L989" s="90"/>
      <c r="M989" s="90"/>
      <c r="N989" s="85"/>
      <c r="O989" s="87"/>
      <c r="P989" s="87"/>
      <c r="Q989" s="85"/>
      <c r="R989" s="86" t="str">
        <f t="shared" si="92"/>
        <v/>
      </c>
      <c r="S989" s="85"/>
      <c r="T989" s="86" t="str">
        <f t="shared" si="93"/>
        <v/>
      </c>
      <c r="U989" s="85"/>
      <c r="V989" s="86" t="str">
        <f t="shared" si="94"/>
        <v/>
      </c>
      <c r="W989" s="85"/>
      <c r="X989" s="87"/>
      <c r="Y989" s="87"/>
      <c r="Z989" s="91"/>
      <c r="AA989" s="91" t="s">
        <v>250</v>
      </c>
      <c r="AB989" s="91"/>
      <c r="AC989" s="91"/>
      <c r="AD989" s="91"/>
      <c r="AE989" s="91"/>
      <c r="AF989" s="92"/>
      <c r="AG989" s="93"/>
      <c r="AH989" s="87"/>
      <c r="AI989" s="93"/>
      <c r="AJ989" s="93"/>
      <c r="AK989" s="93"/>
      <c r="AL989" s="87"/>
      <c r="AM989" s="93"/>
      <c r="AN989" s="93"/>
      <c r="AO989" s="87"/>
      <c r="AP989" s="87"/>
      <c r="AQ989" s="93"/>
      <c r="AR989" s="93"/>
      <c r="AS989" s="93"/>
      <c r="AT989" s="93"/>
      <c r="AU989" s="93"/>
      <c r="AV989" s="93"/>
      <c r="AW989" s="91" t="s">
        <v>250</v>
      </c>
      <c r="AX989" s="93"/>
      <c r="AY989" s="93"/>
      <c r="AZ989" s="91" t="s">
        <v>250</v>
      </c>
      <c r="BA989" s="93"/>
      <c r="BB989" s="91" t="s">
        <v>250</v>
      </c>
      <c r="BC989" s="91" t="s">
        <v>250</v>
      </c>
      <c r="BD989" s="93"/>
      <c r="BE989" s="93"/>
      <c r="BF989" s="91" t="s">
        <v>87</v>
      </c>
      <c r="BG989" s="93"/>
      <c r="BH989" s="91" t="s">
        <v>456</v>
      </c>
      <c r="BI989" s="93"/>
      <c r="BJ989" s="93"/>
      <c r="BK989" s="93"/>
      <c r="BL989" s="92"/>
      <c r="BM989" s="92"/>
      <c r="BN989" s="86" t="str">
        <f t="shared" si="96"/>
        <v/>
      </c>
      <c r="BO989" s="88"/>
      <c r="BP989" s="94"/>
      <c r="BQ989" s="95"/>
      <c r="BR989" s="95"/>
      <c r="BS989" s="96"/>
      <c r="BT989" s="96"/>
      <c r="BU989" s="96"/>
      <c r="BV989" s="97"/>
    </row>
    <row r="990" spans="1:74" s="45" customFormat="1" ht="27" customHeight="1" thickTop="1" thickBot="1" x14ac:dyDescent="0.25">
      <c r="A990" s="81"/>
      <c r="B990" s="304" t="str">
        <f>IF(C990="","",(VLOOKUP(C990,Lookups!$B$4:$C$2561,2,FALSE)))</f>
        <v/>
      </c>
      <c r="C990" s="369"/>
      <c r="D990" s="84"/>
      <c r="E990" s="84" t="str">
        <f t="shared" si="95"/>
        <v/>
      </c>
      <c r="F990" s="84"/>
      <c r="G990" s="99" t="str">
        <f t="shared" si="91"/>
        <v/>
      </c>
      <c r="H990" s="83"/>
      <c r="I990" s="83"/>
      <c r="J990" s="87"/>
      <c r="K990" s="89"/>
      <c r="L990" s="90"/>
      <c r="M990" s="90"/>
      <c r="N990" s="85"/>
      <c r="O990" s="87"/>
      <c r="P990" s="87"/>
      <c r="Q990" s="85"/>
      <c r="R990" s="86" t="str">
        <f t="shared" si="92"/>
        <v/>
      </c>
      <c r="S990" s="85"/>
      <c r="T990" s="86" t="str">
        <f t="shared" si="93"/>
        <v/>
      </c>
      <c r="U990" s="85"/>
      <c r="V990" s="86" t="str">
        <f t="shared" si="94"/>
        <v/>
      </c>
      <c r="W990" s="85"/>
      <c r="X990" s="87"/>
      <c r="Y990" s="87"/>
      <c r="Z990" s="91"/>
      <c r="AA990" s="91" t="s">
        <v>250</v>
      </c>
      <c r="AB990" s="91"/>
      <c r="AC990" s="91"/>
      <c r="AD990" s="91"/>
      <c r="AE990" s="91"/>
      <c r="AF990" s="92"/>
      <c r="AG990" s="93"/>
      <c r="AH990" s="87"/>
      <c r="AI990" s="93"/>
      <c r="AJ990" s="93"/>
      <c r="AK990" s="93"/>
      <c r="AL990" s="87"/>
      <c r="AM990" s="93"/>
      <c r="AN990" s="93"/>
      <c r="AO990" s="87"/>
      <c r="AP990" s="87"/>
      <c r="AQ990" s="93"/>
      <c r="AR990" s="93"/>
      <c r="AS990" s="93"/>
      <c r="AT990" s="93"/>
      <c r="AU990" s="93"/>
      <c r="AV990" s="93"/>
      <c r="AW990" s="91" t="s">
        <v>250</v>
      </c>
      <c r="AX990" s="93"/>
      <c r="AY990" s="93"/>
      <c r="AZ990" s="91" t="s">
        <v>250</v>
      </c>
      <c r="BA990" s="93"/>
      <c r="BB990" s="91" t="s">
        <v>250</v>
      </c>
      <c r="BC990" s="91" t="s">
        <v>250</v>
      </c>
      <c r="BD990" s="93"/>
      <c r="BE990" s="93"/>
      <c r="BF990" s="91" t="s">
        <v>87</v>
      </c>
      <c r="BG990" s="93"/>
      <c r="BH990" s="91" t="s">
        <v>456</v>
      </c>
      <c r="BI990" s="93"/>
      <c r="BJ990" s="93"/>
      <c r="BK990" s="93"/>
      <c r="BL990" s="92"/>
      <c r="BM990" s="92"/>
      <c r="BN990" s="86" t="str">
        <f t="shared" si="96"/>
        <v/>
      </c>
      <c r="BO990" s="88"/>
      <c r="BP990" s="94"/>
      <c r="BQ990" s="95"/>
      <c r="BR990" s="95"/>
      <c r="BS990" s="96"/>
      <c r="BT990" s="96"/>
      <c r="BU990" s="96"/>
      <c r="BV990" s="97"/>
    </row>
    <row r="991" spans="1:74" s="45" customFormat="1" ht="27" customHeight="1" thickTop="1" thickBot="1" x14ac:dyDescent="0.25">
      <c r="A991" s="81"/>
      <c r="B991" s="304" t="str">
        <f>IF(C991="","",(VLOOKUP(C991,Lookups!$B$4:$C$2561,2,FALSE)))</f>
        <v/>
      </c>
      <c r="C991" s="369"/>
      <c r="D991" s="84"/>
      <c r="E991" s="84" t="str">
        <f t="shared" si="95"/>
        <v/>
      </c>
      <c r="F991" s="84"/>
      <c r="G991" s="99" t="str">
        <f t="shared" si="91"/>
        <v/>
      </c>
      <c r="H991" s="83"/>
      <c r="I991" s="83"/>
      <c r="J991" s="87"/>
      <c r="K991" s="89"/>
      <c r="L991" s="90"/>
      <c r="M991" s="90"/>
      <c r="N991" s="85"/>
      <c r="O991" s="87"/>
      <c r="P991" s="87"/>
      <c r="Q991" s="85"/>
      <c r="R991" s="86" t="str">
        <f t="shared" si="92"/>
        <v/>
      </c>
      <c r="S991" s="85"/>
      <c r="T991" s="86" t="str">
        <f t="shared" si="93"/>
        <v/>
      </c>
      <c r="U991" s="85"/>
      <c r="V991" s="86" t="str">
        <f t="shared" si="94"/>
        <v/>
      </c>
      <c r="W991" s="85"/>
      <c r="X991" s="87"/>
      <c r="Y991" s="87"/>
      <c r="Z991" s="91"/>
      <c r="AA991" s="91" t="s">
        <v>250</v>
      </c>
      <c r="AB991" s="91"/>
      <c r="AC991" s="91"/>
      <c r="AD991" s="91"/>
      <c r="AE991" s="91"/>
      <c r="AF991" s="92"/>
      <c r="AG991" s="93"/>
      <c r="AH991" s="87"/>
      <c r="AI991" s="93"/>
      <c r="AJ991" s="93"/>
      <c r="AK991" s="93"/>
      <c r="AL991" s="87"/>
      <c r="AM991" s="93"/>
      <c r="AN991" s="93"/>
      <c r="AO991" s="87"/>
      <c r="AP991" s="87"/>
      <c r="AQ991" s="93"/>
      <c r="AR991" s="93"/>
      <c r="AS991" s="93"/>
      <c r="AT991" s="93"/>
      <c r="AU991" s="93"/>
      <c r="AV991" s="93"/>
      <c r="AW991" s="91" t="s">
        <v>250</v>
      </c>
      <c r="AX991" s="93"/>
      <c r="AY991" s="93"/>
      <c r="AZ991" s="91" t="s">
        <v>250</v>
      </c>
      <c r="BA991" s="93"/>
      <c r="BB991" s="91" t="s">
        <v>250</v>
      </c>
      <c r="BC991" s="91" t="s">
        <v>250</v>
      </c>
      <c r="BD991" s="93"/>
      <c r="BE991" s="93"/>
      <c r="BF991" s="91" t="s">
        <v>87</v>
      </c>
      <c r="BG991" s="93"/>
      <c r="BH991" s="91" t="s">
        <v>456</v>
      </c>
      <c r="BI991" s="93"/>
      <c r="BJ991" s="93"/>
      <c r="BK991" s="93"/>
      <c r="BL991" s="92"/>
      <c r="BM991" s="92"/>
      <c r="BN991" s="86" t="str">
        <f t="shared" si="96"/>
        <v/>
      </c>
      <c r="BO991" s="88"/>
      <c r="BP991" s="94"/>
      <c r="BQ991" s="95"/>
      <c r="BR991" s="95"/>
      <c r="BS991" s="96"/>
      <c r="BT991" s="96"/>
      <c r="BU991" s="96"/>
      <c r="BV991" s="97"/>
    </row>
    <row r="992" spans="1:74" s="45" customFormat="1" ht="27" customHeight="1" thickTop="1" thickBot="1" x14ac:dyDescent="0.25">
      <c r="A992" s="81"/>
      <c r="B992" s="304" t="str">
        <f>IF(C992="","",(VLOOKUP(C992,Lookups!$B$4:$C$2561,2,FALSE)))</f>
        <v/>
      </c>
      <c r="C992" s="369"/>
      <c r="D992" s="84"/>
      <c r="E992" s="84" t="str">
        <f t="shared" si="95"/>
        <v/>
      </c>
      <c r="F992" s="84"/>
      <c r="G992" s="99" t="str">
        <f t="shared" si="91"/>
        <v/>
      </c>
      <c r="H992" s="83"/>
      <c r="I992" s="83"/>
      <c r="J992" s="87"/>
      <c r="K992" s="89"/>
      <c r="L992" s="90"/>
      <c r="M992" s="90"/>
      <c r="N992" s="85"/>
      <c r="O992" s="87"/>
      <c r="P992" s="87"/>
      <c r="Q992" s="85"/>
      <c r="R992" s="86" t="str">
        <f t="shared" si="92"/>
        <v/>
      </c>
      <c r="S992" s="85"/>
      <c r="T992" s="86" t="str">
        <f t="shared" si="93"/>
        <v/>
      </c>
      <c r="U992" s="85"/>
      <c r="V992" s="86" t="str">
        <f t="shared" si="94"/>
        <v/>
      </c>
      <c r="W992" s="85"/>
      <c r="X992" s="87"/>
      <c r="Y992" s="87"/>
      <c r="Z992" s="91"/>
      <c r="AA992" s="91" t="s">
        <v>250</v>
      </c>
      <c r="AB992" s="91"/>
      <c r="AC992" s="91"/>
      <c r="AD992" s="91"/>
      <c r="AE992" s="91"/>
      <c r="AF992" s="92"/>
      <c r="AG992" s="93"/>
      <c r="AH992" s="87"/>
      <c r="AI992" s="93"/>
      <c r="AJ992" s="93"/>
      <c r="AK992" s="93"/>
      <c r="AL992" s="87"/>
      <c r="AM992" s="93"/>
      <c r="AN992" s="93"/>
      <c r="AO992" s="87"/>
      <c r="AP992" s="87"/>
      <c r="AQ992" s="93"/>
      <c r="AR992" s="93"/>
      <c r="AS992" s="93"/>
      <c r="AT992" s="93"/>
      <c r="AU992" s="93"/>
      <c r="AV992" s="93"/>
      <c r="AW992" s="91" t="s">
        <v>250</v>
      </c>
      <c r="AX992" s="93"/>
      <c r="AY992" s="93"/>
      <c r="AZ992" s="91" t="s">
        <v>250</v>
      </c>
      <c r="BA992" s="93"/>
      <c r="BB992" s="91" t="s">
        <v>250</v>
      </c>
      <c r="BC992" s="91" t="s">
        <v>250</v>
      </c>
      <c r="BD992" s="93"/>
      <c r="BE992" s="93"/>
      <c r="BF992" s="91" t="s">
        <v>87</v>
      </c>
      <c r="BG992" s="93"/>
      <c r="BH992" s="91" t="s">
        <v>456</v>
      </c>
      <c r="BI992" s="93"/>
      <c r="BJ992" s="93"/>
      <c r="BK992" s="93"/>
      <c r="BL992" s="92"/>
      <c r="BM992" s="92"/>
      <c r="BN992" s="86" t="str">
        <f t="shared" si="96"/>
        <v/>
      </c>
      <c r="BO992" s="88"/>
      <c r="BP992" s="94"/>
      <c r="BQ992" s="95"/>
      <c r="BR992" s="95"/>
      <c r="BS992" s="96"/>
      <c r="BT992" s="96"/>
      <c r="BU992" s="96"/>
      <c r="BV992" s="97"/>
    </row>
    <row r="993" spans="1:74" s="45" customFormat="1" ht="27" customHeight="1" thickTop="1" thickBot="1" x14ac:dyDescent="0.25">
      <c r="A993" s="81"/>
      <c r="B993" s="304" t="str">
        <f>IF(C993="","",(VLOOKUP(C993,Lookups!$B$4:$C$2561,2,FALSE)))</f>
        <v/>
      </c>
      <c r="C993" s="369"/>
      <c r="D993" s="84"/>
      <c r="E993" s="84" t="str">
        <f t="shared" si="95"/>
        <v/>
      </c>
      <c r="F993" s="84"/>
      <c r="G993" s="99" t="str">
        <f t="shared" si="91"/>
        <v/>
      </c>
      <c r="H993" s="83"/>
      <c r="I993" s="83"/>
      <c r="J993" s="87"/>
      <c r="K993" s="89"/>
      <c r="L993" s="90"/>
      <c r="M993" s="90"/>
      <c r="N993" s="85"/>
      <c r="O993" s="87"/>
      <c r="P993" s="87"/>
      <c r="Q993" s="85"/>
      <c r="R993" s="86" t="str">
        <f t="shared" si="92"/>
        <v/>
      </c>
      <c r="S993" s="85"/>
      <c r="T993" s="86" t="str">
        <f t="shared" si="93"/>
        <v/>
      </c>
      <c r="U993" s="85"/>
      <c r="V993" s="86" t="str">
        <f t="shared" si="94"/>
        <v/>
      </c>
      <c r="W993" s="85"/>
      <c r="X993" s="87"/>
      <c r="Y993" s="87"/>
      <c r="Z993" s="91"/>
      <c r="AA993" s="91" t="s">
        <v>250</v>
      </c>
      <c r="AB993" s="91"/>
      <c r="AC993" s="91"/>
      <c r="AD993" s="91"/>
      <c r="AE993" s="91"/>
      <c r="AF993" s="92"/>
      <c r="AG993" s="93"/>
      <c r="AH993" s="87"/>
      <c r="AI993" s="93"/>
      <c r="AJ993" s="93"/>
      <c r="AK993" s="93"/>
      <c r="AL993" s="87"/>
      <c r="AM993" s="93"/>
      <c r="AN993" s="93"/>
      <c r="AO993" s="87"/>
      <c r="AP993" s="87"/>
      <c r="AQ993" s="93"/>
      <c r="AR993" s="93"/>
      <c r="AS993" s="93"/>
      <c r="AT993" s="93"/>
      <c r="AU993" s="93"/>
      <c r="AV993" s="93"/>
      <c r="AW993" s="91" t="s">
        <v>250</v>
      </c>
      <c r="AX993" s="93"/>
      <c r="AY993" s="93"/>
      <c r="AZ993" s="91" t="s">
        <v>250</v>
      </c>
      <c r="BA993" s="93"/>
      <c r="BB993" s="91" t="s">
        <v>250</v>
      </c>
      <c r="BC993" s="91" t="s">
        <v>250</v>
      </c>
      <c r="BD993" s="93"/>
      <c r="BE993" s="93"/>
      <c r="BF993" s="91" t="s">
        <v>87</v>
      </c>
      <c r="BG993" s="93"/>
      <c r="BH993" s="91" t="s">
        <v>456</v>
      </c>
      <c r="BI993" s="93"/>
      <c r="BJ993" s="93"/>
      <c r="BK993" s="93"/>
      <c r="BL993" s="92"/>
      <c r="BM993" s="92"/>
      <c r="BN993" s="86" t="str">
        <f t="shared" si="96"/>
        <v/>
      </c>
      <c r="BO993" s="88"/>
      <c r="BP993" s="94"/>
      <c r="BQ993" s="95"/>
      <c r="BR993" s="95"/>
      <c r="BS993" s="96"/>
      <c r="BT993" s="96"/>
      <c r="BU993" s="96"/>
      <c r="BV993" s="97"/>
    </row>
    <row r="994" spans="1:74" s="45" customFormat="1" ht="27" customHeight="1" thickTop="1" x14ac:dyDescent="0.2">
      <c r="A994" s="81"/>
      <c r="B994" s="304" t="str">
        <f>IF(C994="","",(VLOOKUP(C994,Lookups!$B$4:$C$2561,2,FALSE)))</f>
        <v/>
      </c>
      <c r="C994" s="369"/>
      <c r="D994" s="84"/>
      <c r="E994" s="84" t="str">
        <f t="shared" si="95"/>
        <v/>
      </c>
      <c r="F994" s="84"/>
      <c r="G994" s="99" t="str">
        <f t="shared" si="91"/>
        <v/>
      </c>
      <c r="H994" s="83"/>
      <c r="I994" s="83"/>
      <c r="J994" s="87"/>
      <c r="K994" s="89"/>
      <c r="L994" s="90"/>
      <c r="M994" s="90"/>
      <c r="N994" s="85"/>
      <c r="O994" s="87"/>
      <c r="P994" s="87"/>
      <c r="Q994" s="85"/>
      <c r="R994" s="86" t="str">
        <f t="shared" si="92"/>
        <v/>
      </c>
      <c r="S994" s="85"/>
      <c r="T994" s="86" t="str">
        <f t="shared" si="93"/>
        <v/>
      </c>
      <c r="U994" s="85"/>
      <c r="V994" s="86" t="str">
        <f t="shared" si="94"/>
        <v/>
      </c>
      <c r="W994" s="85"/>
      <c r="X994" s="87"/>
      <c r="Y994" s="87"/>
      <c r="Z994" s="91"/>
      <c r="AA994" s="91" t="s">
        <v>250</v>
      </c>
      <c r="AB994" s="91"/>
      <c r="AC994" s="91"/>
      <c r="AD994" s="91"/>
      <c r="AE994" s="91"/>
      <c r="AF994" s="92"/>
      <c r="AG994" s="93"/>
      <c r="AH994" s="87"/>
      <c r="AI994" s="93"/>
      <c r="AJ994" s="93"/>
      <c r="AK994" s="93"/>
      <c r="AL994" s="87"/>
      <c r="AM994" s="93"/>
      <c r="AN994" s="93"/>
      <c r="AO994" s="87"/>
      <c r="AP994" s="87"/>
      <c r="AQ994" s="93"/>
      <c r="AR994" s="93"/>
      <c r="AS994" s="93"/>
      <c r="AT994" s="93"/>
      <c r="AU994" s="93"/>
      <c r="AV994" s="93"/>
      <c r="AW994" s="91" t="s">
        <v>250</v>
      </c>
      <c r="AX994" s="93"/>
      <c r="AY994" s="93"/>
      <c r="AZ994" s="91" t="s">
        <v>250</v>
      </c>
      <c r="BA994" s="93"/>
      <c r="BB994" s="91" t="s">
        <v>250</v>
      </c>
      <c r="BC994" s="91" t="s">
        <v>250</v>
      </c>
      <c r="BD994" s="93"/>
      <c r="BE994" s="93"/>
      <c r="BF994" s="91" t="s">
        <v>87</v>
      </c>
      <c r="BG994" s="93"/>
      <c r="BH994" s="91" t="s">
        <v>456</v>
      </c>
      <c r="BI994" s="93"/>
      <c r="BJ994" s="93"/>
      <c r="BK994" s="93"/>
      <c r="BL994" s="92"/>
      <c r="BM994" s="92"/>
      <c r="BN994" s="86" t="str">
        <f t="shared" si="96"/>
        <v/>
      </c>
      <c r="BO994" s="88"/>
      <c r="BP994" s="94"/>
      <c r="BQ994" s="95"/>
      <c r="BR994" s="95"/>
      <c r="BS994" s="96"/>
      <c r="BT994" s="96"/>
      <c r="BU994" s="96"/>
      <c r="BV994" s="97"/>
    </row>
  </sheetData>
  <dataConsolidate/>
  <conditionalFormatting sqref="F6:F994">
    <cfRule type="expression" dxfId="205" priority="34" stopIfTrue="1">
      <formula>AND((F6=""),(C6&lt;&gt;""))</formula>
    </cfRule>
  </conditionalFormatting>
  <conditionalFormatting sqref="E6:E994">
    <cfRule type="expression" dxfId="204" priority="32" stopIfTrue="1">
      <formula>AND((E6=""),(C6&lt;&gt;""))</formula>
    </cfRule>
  </conditionalFormatting>
  <conditionalFormatting sqref="H6:H994">
    <cfRule type="expression" dxfId="203" priority="31" stopIfTrue="1">
      <formula>AND((H6=""),(C6&lt;&gt;""))</formula>
    </cfRule>
  </conditionalFormatting>
  <conditionalFormatting sqref="I6:I994">
    <cfRule type="expression" dxfId="202" priority="30" stopIfTrue="1">
      <formula>AND((I6=""),(C6&lt;&gt;""))</formula>
    </cfRule>
  </conditionalFormatting>
  <conditionalFormatting sqref="J6:J994">
    <cfRule type="expression" dxfId="201" priority="29" stopIfTrue="1">
      <formula>AND((J6=""),(C6&lt;&gt;""))</formula>
    </cfRule>
  </conditionalFormatting>
  <conditionalFormatting sqref="O6:O994">
    <cfRule type="expression" dxfId="200" priority="28" stopIfTrue="1">
      <formula>AND((O6=""),(C6&lt;&gt;""))</formula>
    </cfRule>
  </conditionalFormatting>
  <conditionalFormatting sqref="P6:P994">
    <cfRule type="expression" dxfId="199" priority="27" stopIfTrue="1">
      <formula>AND((P6=""),(C6&lt;&gt;""))</formula>
    </cfRule>
  </conditionalFormatting>
  <conditionalFormatting sqref="L6:L994">
    <cfRule type="expression" dxfId="198" priority="26" stopIfTrue="1">
      <formula>AND((L6=""),(C6&lt;&gt;""))</formula>
    </cfRule>
  </conditionalFormatting>
  <conditionalFormatting sqref="N6:N994">
    <cfRule type="expression" dxfId="197" priority="25" stopIfTrue="1">
      <formula>AND((N6=""),(C6&lt;&gt;""))</formula>
    </cfRule>
  </conditionalFormatting>
  <conditionalFormatting sqref="Q6:Q994">
    <cfRule type="expression" dxfId="196" priority="24" stopIfTrue="1">
      <formula>AND((Q6=""),(C6&lt;&gt;""))</formula>
    </cfRule>
  </conditionalFormatting>
  <conditionalFormatting sqref="S6:S994">
    <cfRule type="expression" dxfId="195" priority="23" stopIfTrue="1">
      <formula>AND((S6=""),(C6&lt;&gt;""))</formula>
    </cfRule>
  </conditionalFormatting>
  <conditionalFormatting sqref="U6:U994">
    <cfRule type="expression" dxfId="194" priority="22" stopIfTrue="1">
      <formula>AND((U6=""),(C6&lt;&gt;""))</formula>
    </cfRule>
  </conditionalFormatting>
  <conditionalFormatting sqref="W6:W994">
    <cfRule type="expression" dxfId="193" priority="21" stopIfTrue="1">
      <formula>AND((W6=""),(C6&lt;&gt;""))</formula>
    </cfRule>
  </conditionalFormatting>
  <conditionalFormatting sqref="X6:X994">
    <cfRule type="expression" dxfId="192" priority="20" stopIfTrue="1">
      <formula>AND((X6=""),(C6&lt;&gt;""))</formula>
    </cfRule>
  </conditionalFormatting>
  <conditionalFormatting sqref="Y6:Y994">
    <cfRule type="expression" dxfId="191" priority="19" stopIfTrue="1">
      <formula>AND((Y6=""),(C6&lt;&gt;""))</formula>
    </cfRule>
  </conditionalFormatting>
  <conditionalFormatting sqref="AH6:AH994">
    <cfRule type="expression" dxfId="190" priority="18" stopIfTrue="1">
      <formula>AND((AH6=""),(C6&lt;&gt;""))</formula>
    </cfRule>
  </conditionalFormatting>
  <conditionalFormatting sqref="AL6:AL994">
    <cfRule type="expression" dxfId="189" priority="17" stopIfTrue="1">
      <formula>AND((AL6=""),(C6&lt;&gt;""))</formula>
    </cfRule>
  </conditionalFormatting>
  <conditionalFormatting sqref="BS6:BS994">
    <cfRule type="expression" dxfId="188" priority="15" stopIfTrue="1">
      <formula>AND((A6="ADD"),($C6&lt;&gt;""))</formula>
    </cfRule>
    <cfRule type="expression" dxfId="187" priority="16" stopIfTrue="1">
      <formula>AND((A6&lt;&gt;"ADD"),($C6&lt;&gt;""))</formula>
    </cfRule>
  </conditionalFormatting>
  <conditionalFormatting sqref="BT6:BT994">
    <cfRule type="expression" dxfId="186" priority="13" stopIfTrue="1">
      <formula>AND((A6="ADD"),($C6&lt;&gt;""))</formula>
    </cfRule>
    <cfRule type="expression" dxfId="185" priority="14" stopIfTrue="1">
      <formula>AND((A6&lt;&gt;"ADD"),($C6&lt;&gt;""))</formula>
    </cfRule>
  </conditionalFormatting>
  <conditionalFormatting sqref="BU6:BU994">
    <cfRule type="expression" dxfId="184" priority="11" stopIfTrue="1">
      <formula>AND((A6="UPDATE"),($C6&lt;&gt;""))</formula>
    </cfRule>
    <cfRule type="expression" dxfId="183" priority="12" stopIfTrue="1">
      <formula>AND((A6="DELETE"),($C6&lt;&gt;""))</formula>
    </cfRule>
  </conditionalFormatting>
  <conditionalFormatting sqref="BV6:BV994">
    <cfRule type="expression" dxfId="182" priority="9" stopIfTrue="1">
      <formula>AND((A6="UPDATE"),($C6&lt;&gt;""))</formula>
    </cfRule>
    <cfRule type="expression" dxfId="181" priority="10" stopIfTrue="1">
      <formula>AND((A6="DELETE"),($C6&lt;&gt;""))</formula>
    </cfRule>
  </conditionalFormatting>
  <conditionalFormatting sqref="AO6:AO994">
    <cfRule type="expression" dxfId="180" priority="8" stopIfTrue="1">
      <formula>AND((AO6=""),(C6&lt;&gt;""))</formula>
    </cfRule>
  </conditionalFormatting>
  <conditionalFormatting sqref="AP6:AP994">
    <cfRule type="expression" dxfId="179" priority="7" stopIfTrue="1">
      <formula>AND((AP6=""),(C6&lt;&gt;""))</formula>
    </cfRule>
  </conditionalFormatting>
  <conditionalFormatting sqref="C6:C130">
    <cfRule type="expression" dxfId="178" priority="2">
      <formula>AND((C6=""),(XFC7&lt;&gt;""))</formula>
    </cfRule>
  </conditionalFormatting>
  <conditionalFormatting sqref="C131:C753">
    <cfRule type="expression" dxfId="177" priority="1">
      <formula>AND((C131=""),(XFC132&lt;&gt;""))</formula>
    </cfRule>
  </conditionalFormatting>
  <dataValidations count="26">
    <dataValidation type="list" allowBlank="1" showInputMessage="1" showErrorMessage="1" errorTitle="Action" error="Enter correct action" promptTitle="Action" prompt="Select action from the drop-down menu:_x000a__x000a_ADD = new asset_x000a_UPDATE = change to asset_x000a_DELETE = removal of asset" sqref="A6:A994">
      <formula1>Action</formula1>
    </dataValidation>
    <dataValidation type="list" allowBlank="1" showInputMessage="1" showErrorMessage="1" errorTitle="Flow direction" error="Enter a valid code" promptTitle="Flow direction" prompt="L = Left to right_x000a_R = Right to left_x000a_I = Increasing_x000a_D = Decreasing_x000a_N = Not Applicable" sqref="AP6:AP994">
      <formula1>Flow</formula1>
    </dataValidation>
    <dataValidation type="list" allowBlank="1" showInputMessage="1" showErrorMessage="1" errorTitle="Fish passge present?" error="Enter TRUE or FALSE" promptTitle="Fish passge present?" prompt="TRUE, or_x000a_FALSE" sqref="AO6:AO994">
      <formula1>TrueFalse</formula1>
    </dataValidation>
    <dataValidation type="list" allowBlank="1" showInputMessage="1" showErrorMessage="1" errorTitle="Drain Shape" error="Enter a valid code" promptTitle="Drain Shape" prompt="O = Oval_x000a_R = Round_x000a_S = Square" sqref="AL6:AL994">
      <formula1>DrainShape</formula1>
    </dataValidation>
    <dataValidation type="list" allowBlank="1" showInputMessage="1" showErrorMessage="1" errorTitle="Culvert Shape" error="This is not a valid culvert shape code" sqref="W6:W994">
      <formula1>DrainCulvert</formula1>
    </dataValidation>
    <dataValidation type="list" allowBlank="1" showInputMessage="1" showErrorMessage="1" errorTitle="Culvert Outlet" error="This is not a valid outlet code." sqref="U6:U994">
      <formula1>DrainEntry</formula1>
    </dataValidation>
    <dataValidation type="list" allowBlank="1" showInputMessage="1" showErrorMessage="1" errorTitle="Culvert Inlet" error="This is not a valid inlet code." sqref="S6:S994">
      <formula1>DrainEntry</formula1>
    </dataValidation>
    <dataValidation type="list" allowBlank="1" showInputMessage="1" showErrorMessage="1" errorTitle="Culvert Material" error="This is not a valid culvert material code." sqref="Q6:Q994">
      <formula1>DrainMaterial</formula1>
    </dataValidation>
    <dataValidation type="list" allowBlank="1" showInputMessage="1" showErrorMessage="1" errorTitle="Offset - side of road" error="Enter valid code" promptTitle="Offset - side of road" prompt="A = Across road_x000a_L = Left side of road_x000a_C = Centre of road_x000a_R = Right side road_x000a_E = End of road" sqref="N6:N994">
      <formula1>DrainSide</formula1>
    </dataValidation>
    <dataValidation type="list" allowBlank="1" showInputMessage="1" showErrorMessage="1" errorTitle="Drain Type" error="This is not a valid drain type." sqref="F6:F994">
      <formula1>DrainType</formula1>
    </dataValidation>
    <dataValidation type="whole" allowBlank="1" showInputMessage="1" showErrorMessage="1" errorTitle="Drain Displacement" error="The drain displacement must be in the range 0 - 21,000m" promptTitle="Height or Depth" prompt="Enter height of culvert or depth of cesspit/soakpit, measured in mm." sqref="P6:P994">
      <formula1>50</formula1>
      <formula2>9000</formula2>
    </dataValidation>
    <dataValidation type="decimal" errorStyle="warning" allowBlank="1" showInputMessage="1" showErrorMessage="1" errorTitle="Drain Offset" error="The drain offset is outside the range 3 - 20m" sqref="L6:L994">
      <formula1>0</formula1>
      <formula2>120</formula2>
    </dataValidation>
    <dataValidation type="whole" showInputMessage="1" showErrorMessage="1" errorTitle="Drain Displacement" error="The drain displacement must be in the range 0 - 21,000m" sqref="J6:J994">
      <formula1>0</formula1>
      <formula2>99999</formula2>
    </dataValidation>
    <dataValidation type="date" allowBlank="1" showInputMessage="1" showErrorMessage="1" errorTitle="Drain Type" error="This is not a valid drain type." sqref="H6:H994">
      <formula1>18264</formula1>
      <formula2>40543</formula2>
    </dataValidation>
    <dataValidation type="decimal" allowBlank="1" showInputMessage="1" showErrorMessage="1" errorTitle="Drain length" error="The drain displacement must be in the range 1 - 15,000m" promptTitle="Drain length" prompt="Enter the length of drain, to nearest 0.1m, if applicable." sqref="O6:O994">
      <formula1>1</formula1>
      <formula2>15000</formula2>
    </dataValidation>
    <dataValidation type="whole" showInputMessage="1" showErrorMessage="1" errorTitle="Carriageway Start" error="This is not a valid value!" promptTitle="Carriageway Start" prompt="Determine the carriageway start, of the road-section that contains this asset, from the carr_way table." sqref="D6:D994">
      <formula1>0</formula1>
      <formula2>99999</formula2>
    </dataValidation>
    <dataValidation type="whole" showInputMessage="1" showErrorMessage="1" errorTitle="Drain Type" error="This is not a valid drain type." sqref="E6:E994">
      <formula1>0</formula1>
      <formula2>100000000</formula2>
    </dataValidation>
    <dataValidation type="date" allowBlank="1" showInputMessage="1" showErrorMessage="1" sqref="BU6:BU994">
      <formula1>29221</formula1>
      <formula2>40543</formula2>
    </dataValidation>
    <dataValidation type="date" allowBlank="1" showInputMessage="1" showErrorMessage="1" sqref="BS6:BS994">
      <formula1>36526</formula1>
      <formula2>40543</formula2>
    </dataValidation>
    <dataValidation type="decimal" errorStyle="warning" allowBlank="1" showInputMessage="1" showErrorMessage="1" errorTitle="Culvert area" error="The culvert area is outside the range 0.01 to 200.00 sq m." promptTitle="Culvert area" prompt="Generated by RAMM if left blank" sqref="Y6:Y994">
      <formula1>0.01</formula1>
      <formula2>200</formula2>
    </dataValidation>
    <dataValidation type="whole" errorStyle="warning" allowBlank="1" showInputMessage="1" showErrorMessage="1" errorTitle="Culvert width" error="The culvert width is outside the range 100mm to 9000mm." promptTitle="Culvert width" prompt="Enter width of box or arch culvert." sqref="X6:X994">
      <formula1>100</formula1>
      <formula2>9000</formula2>
    </dataValidation>
    <dataValidation type="whole" allowBlank="1" showInputMessage="1" showErrorMessage="1" errorTitle="Drain Type" error="This is not a valid drain type." sqref="I6:I994">
      <formula1>0</formula1>
      <formula2>10000</formula2>
    </dataValidation>
    <dataValidation showDropDown="1" showInputMessage="1" showErrorMessage="1" errorTitle="Culvert Shape" error="This is not a valid culvert shape code" sqref="R6:R994"/>
    <dataValidation allowBlank="1" showInputMessage="1" showErrorMessage="1" errorTitle="Culvert Outlet" error="This is not a valid outlet code." sqref="P995:Q65536"/>
    <dataValidation type="whole" showInputMessage="1" showErrorMessage="1" errorTitle="Drain Displacement" error="The drain displacement must be in the range 0 - 21,000m" sqref="K6:K994">
      <formula1>0</formula1>
      <formula2>22000</formula2>
    </dataValidation>
    <dataValidation type="decimal" errorStyle="warning" allowBlank="1" showInputMessage="1" showErrorMessage="1" errorTitle="Drain Offset" error="The drain offset is outside the range 3 - 20m" sqref="M6:M994">
      <formula1>3</formula1>
      <formula2>20</formula2>
    </dataValidation>
  </dataValidations>
  <pageMargins left="0.74803149606299213" right="0.74803149606299213" top="0.98425196850393704" bottom="0.98425196850393704" header="0.51181102362204722" footer="0.51181102362204722"/>
  <pageSetup paperSize="8" orientation="landscape"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Lookups!$B$4:$B$2720</xm:f>
          </x14:formula1>
          <xm:sqref>C131:C753</xm:sqref>
        </x14:dataValidation>
        <x14:dataValidation type="list" errorStyle="warning" allowBlank="1" showInputMessage="1" showErrorMessage="1">
          <x14:formula1>
            <xm:f>Lookups!$B$4:$B$2720</xm:f>
          </x14:formula1>
          <xm:sqref>C6:C130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F271F161B66940814FB07F95B0FBC1" ma:contentTypeVersion="0" ma:contentTypeDescription="Create a new document." ma:contentTypeScope="" ma:versionID="c3ec114657a8ae73eb7db20549ee8e5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164B78-789F-40D8-948C-1A6906C7F7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0224CA1-9122-4AFB-A9D6-967810F36D74}">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23049E6-78D6-47F7-8680-3CA5EC124436}">
  <ds:schemaRefs>
    <ds:schemaRef ds:uri="http://schemas.microsoft.com/office/2006/metadata/longProperties"/>
  </ds:schemaRefs>
</ds:datastoreItem>
</file>

<file path=customXml/itemProps4.xml><?xml version="1.0" encoding="utf-8"?>
<ds:datastoreItem xmlns:ds="http://schemas.openxmlformats.org/officeDocument/2006/customXml" ds:itemID="{CDA8341D-D69D-46D3-A9E5-CC69CD775A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108</vt:i4>
      </vt:variant>
    </vt:vector>
  </HeadingPairs>
  <TitlesOfParts>
    <vt:vector size="129" baseType="lpstr">
      <vt:lpstr>Instructions -Read me</vt:lpstr>
      <vt:lpstr>Lookups</vt:lpstr>
      <vt:lpstr>2.2 General &amp; Metadata</vt:lpstr>
      <vt:lpstr>2.3 Surface</vt:lpstr>
      <vt:lpstr>2.4 Pavement Layer</vt:lpstr>
      <vt:lpstr>2.5 SWC's</vt:lpstr>
      <vt:lpstr>2.6 Footpaths</vt:lpstr>
      <vt:lpstr>2.8 Markings</vt:lpstr>
      <vt:lpstr>3.1 Drains</vt:lpstr>
      <vt:lpstr>3.2 Signs</vt:lpstr>
      <vt:lpstr>3.3 Minor Structures</vt:lpstr>
      <vt:lpstr>3.4 Retaining Walls</vt:lpstr>
      <vt:lpstr>3.5 Street Lighting</vt:lpstr>
      <vt:lpstr>Crossings</vt:lpstr>
      <vt:lpstr>Shoulder</vt:lpstr>
      <vt:lpstr>Islands</vt:lpstr>
      <vt:lpstr>Pavement_Test_Pit _Survey</vt:lpstr>
      <vt:lpstr>Pavement_Test_Pit</vt:lpstr>
      <vt:lpstr>Features</vt:lpstr>
      <vt:lpstr>Railings</vt:lpstr>
      <vt:lpstr>Maint Costs</vt:lpstr>
      <vt:lpstr>Action</vt:lpstr>
      <vt:lpstr>CBR_UCS</vt:lpstr>
      <vt:lpstr>Chip_Size</vt:lpstr>
      <vt:lpstr>Direction</vt:lpstr>
      <vt:lpstr>DrainCulvert</vt:lpstr>
      <vt:lpstr>DrainCulvertDesc</vt:lpstr>
      <vt:lpstr>DrainEntry</vt:lpstr>
      <vt:lpstr>DrainEntryDesc</vt:lpstr>
      <vt:lpstr>DrainMaterial</vt:lpstr>
      <vt:lpstr>DrainMaterialDesc</vt:lpstr>
      <vt:lpstr>DrainShape</vt:lpstr>
      <vt:lpstr>DrainSide</vt:lpstr>
      <vt:lpstr>DrainType</vt:lpstr>
      <vt:lpstr>DrainTypeDesc</vt:lpstr>
      <vt:lpstr>EstimateStatus</vt:lpstr>
      <vt:lpstr>FeatureType</vt:lpstr>
      <vt:lpstr>FeatureTypeDesc</vt:lpstr>
      <vt:lpstr>Flow</vt:lpstr>
      <vt:lpstr>FlowDesc</vt:lpstr>
      <vt:lpstr>Framed</vt:lpstr>
      <vt:lpstr>FullWidth</vt:lpstr>
      <vt:lpstr>fw_treat</vt:lpstr>
      <vt:lpstr>ground_fix</vt:lpstr>
      <vt:lpstr>Historic</vt:lpstr>
      <vt:lpstr>Latest</vt:lpstr>
      <vt:lpstr>LayerSub</vt:lpstr>
      <vt:lpstr>LayerType</vt:lpstr>
      <vt:lpstr>LayerTypeDesc</vt:lpstr>
      <vt:lpstr>MarkColour</vt:lpstr>
      <vt:lpstr>MarkMaterial</vt:lpstr>
      <vt:lpstr>MarkMaterialDesc</vt:lpstr>
      <vt:lpstr>MarkType</vt:lpstr>
      <vt:lpstr>MarkTypeDesc</vt:lpstr>
      <vt:lpstr>ms_style</vt:lpstr>
      <vt:lpstr>MSMaterial</vt:lpstr>
      <vt:lpstr>MsMaterialDesc</vt:lpstr>
      <vt:lpstr>MSSide</vt:lpstr>
      <vt:lpstr>MSSubType</vt:lpstr>
      <vt:lpstr>MSSubtypeDesc</vt:lpstr>
      <vt:lpstr>MSType</vt:lpstr>
      <vt:lpstr>MSTypeDesc</vt:lpstr>
      <vt:lpstr>Owner</vt:lpstr>
      <vt:lpstr>PaveMaterial</vt:lpstr>
      <vt:lpstr>PaveMaterialDesc</vt:lpstr>
      <vt:lpstr>PaveSource</vt:lpstr>
      <vt:lpstr>PaveSpec</vt:lpstr>
      <vt:lpstr>PaveSubgrade</vt:lpstr>
      <vt:lpstr>Polymer_Desc</vt:lpstr>
      <vt:lpstr>Polymer_Type</vt:lpstr>
      <vt:lpstr>'2.2 General &amp; Metadata'!Print_Area</vt:lpstr>
      <vt:lpstr>'2.3 Surface'!Print_Area</vt:lpstr>
      <vt:lpstr>'2.2 General &amp; Metadata'!Print_Titles</vt:lpstr>
      <vt:lpstr>'2.3 Surface'!Print_Titles</vt:lpstr>
      <vt:lpstr>'2.4 Pavement Layer'!Print_Titles</vt:lpstr>
      <vt:lpstr>'2.5 SWC''s'!Print_Titles</vt:lpstr>
      <vt:lpstr>'2.8 Markings'!Print_Titles</vt:lpstr>
      <vt:lpstr>'3.1 Drains'!Print_Titles</vt:lpstr>
      <vt:lpstr>Pavement_Test_Pit!Print_Titles</vt:lpstr>
      <vt:lpstr>'Pavement_Test_Pit _Survey'!Print_Titles</vt:lpstr>
      <vt:lpstr>Shoulder!Print_Titles</vt:lpstr>
      <vt:lpstr>RailAttach</vt:lpstr>
      <vt:lpstr>RailAttachDesc</vt:lpstr>
      <vt:lpstr>RailEnd</vt:lpstr>
      <vt:lpstr>RailEndDesc</vt:lpstr>
      <vt:lpstr>RailMake</vt:lpstr>
      <vt:lpstr>RailMaterial</vt:lpstr>
      <vt:lpstr>RailShape</vt:lpstr>
      <vt:lpstr>RailSide</vt:lpstr>
      <vt:lpstr>RailType</vt:lpstr>
      <vt:lpstr>RailTypeDesc</vt:lpstr>
      <vt:lpstr>rcyc_cpnt</vt:lpstr>
      <vt:lpstr>Reconstructed</vt:lpstr>
      <vt:lpstr>reflect</vt:lpstr>
      <vt:lpstr>ReplaceReason</vt:lpstr>
      <vt:lpstr>replaceReasonDesc</vt:lpstr>
      <vt:lpstr>Risk</vt:lpstr>
      <vt:lpstr>RoadID</vt:lpstr>
      <vt:lpstr>Roadname</vt:lpstr>
      <vt:lpstr>ShoulderMaterial</vt:lpstr>
      <vt:lpstr>ShoulderMaterialDesc</vt:lpstr>
      <vt:lpstr>Side</vt:lpstr>
      <vt:lpstr>SignColour</vt:lpstr>
      <vt:lpstr>SignDesc</vt:lpstr>
      <vt:lpstr>SignMaterial</vt:lpstr>
      <vt:lpstr>Signtype</vt:lpstr>
      <vt:lpstr>StAgent</vt:lpstr>
      <vt:lpstr>Substrate</vt:lpstr>
      <vt:lpstr>Surf_Reason_Desc</vt:lpstr>
      <vt:lpstr>SurfAdditive</vt:lpstr>
      <vt:lpstr>SurfAdditiveDesc</vt:lpstr>
      <vt:lpstr>SurfAdhesion</vt:lpstr>
      <vt:lpstr>SurfAdhesionDesc</vt:lpstr>
      <vt:lpstr>SurfBinder</vt:lpstr>
      <vt:lpstr>SurfCutter</vt:lpstr>
      <vt:lpstr>SurfFunction</vt:lpstr>
      <vt:lpstr>SurfMatDesc</vt:lpstr>
      <vt:lpstr>SurfReason</vt:lpstr>
      <vt:lpstr>SurfRecycCpnt</vt:lpstr>
      <vt:lpstr>SurfSpec</vt:lpstr>
      <vt:lpstr>SWCSide</vt:lpstr>
      <vt:lpstr>SWCType</vt:lpstr>
      <vt:lpstr>SWCTypeDesc</vt:lpstr>
      <vt:lpstr>TPMethod</vt:lpstr>
      <vt:lpstr>TPMethodDesc</vt:lpstr>
      <vt:lpstr>TrueFalse</vt:lpstr>
      <vt:lpstr>WallType</vt:lpstr>
      <vt:lpstr>WallTypeDesc</vt:lpstr>
      <vt:lpstr>Work_Category</vt:lpstr>
    </vt:vector>
  </TitlesOfParts>
  <Company>Opus International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QLDC Ramm update sheet as of March 2017</dc:title>
  <dc:creator>Transit</dc:creator>
  <cp:lastModifiedBy>Alison Tomlinson</cp:lastModifiedBy>
  <cp:lastPrinted>2011-06-09T01:55:37Z</cp:lastPrinted>
  <dcterms:created xsi:type="dcterms:W3CDTF">2004-09-22T02:33:44Z</dcterms:created>
  <dcterms:modified xsi:type="dcterms:W3CDTF">2018-04-12T21:07:42Z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0x01010047F271F161B66940814FB07F95B0FBC1</vt:lpwstr>
  </property>
</Properties>
</file>